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hidePivotFieldList="1" defaultThemeVersion="166925"/>
  <mc:AlternateContent xmlns:mc="http://schemas.openxmlformats.org/markup-compatibility/2006">
    <mc:Choice Requires="x15">
      <x15ac:absPath xmlns:x15ac="http://schemas.microsoft.com/office/spreadsheetml/2010/11/ac" url="/Users/izzymohamed/Desktop/NLP/Issues-Of-The-Month/Dataset/"/>
    </mc:Choice>
  </mc:AlternateContent>
  <xr:revisionPtr revIDLastSave="0" documentId="13_ncr:1_{10B1DD40-9C5E-394F-93D2-6849A9DC2386}" xr6:coauthVersionLast="47" xr6:coauthVersionMax="47" xr10:uidLastSave="{00000000-0000-0000-0000-000000000000}"/>
  <bookViews>
    <workbookView xWindow="0" yWindow="500" windowWidth="28800" windowHeight="15940" xr2:uid="{6EFB70C5-A73A-3D4B-BEAD-B9A74BCB62E4}"/>
  </bookViews>
  <sheets>
    <sheet name="Sudan_News12" sheetId="5" r:id="rId1"/>
    <sheet name="TEXT CLASSIFICATION LIST" sheetId="9" r:id="rId2"/>
  </sheets>
  <definedNames>
    <definedName name="ExternalData_1" localSheetId="0" hidden="1">Sudan_News12!$A$1:$AJ$6748</definedName>
    <definedName name="text_classification_arabic">TextClassificationList[text_classification_arabic]</definedName>
    <definedName name="text_classification_english">TextClassificationList[text_classification_english]</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W2" i="5" l="1"/>
  <c r="AW3" i="5"/>
  <c r="AW4" i="5"/>
  <c r="AW5" i="5"/>
  <c r="AW6" i="5"/>
  <c r="AW7" i="5"/>
  <c r="AW8" i="5"/>
  <c r="AW9" i="5"/>
  <c r="AW10" i="5"/>
  <c r="AW11" i="5"/>
  <c r="AW12" i="5"/>
  <c r="AW13" i="5"/>
  <c r="AW14" i="5"/>
  <c r="AW15" i="5"/>
  <c r="AW16" i="5"/>
  <c r="AW17" i="5"/>
  <c r="AW18" i="5"/>
  <c r="AW19" i="5"/>
  <c r="AW20" i="5"/>
  <c r="AW21" i="5"/>
  <c r="AW22" i="5"/>
  <c r="AW23" i="5"/>
  <c r="AW24" i="5"/>
  <c r="AW25" i="5"/>
  <c r="AW26" i="5"/>
  <c r="AW27" i="5"/>
  <c r="AW28" i="5"/>
  <c r="AW29" i="5"/>
  <c r="AW30" i="5"/>
  <c r="AW31" i="5"/>
  <c r="AW32" i="5"/>
  <c r="AW33" i="5"/>
  <c r="AW34" i="5"/>
  <c r="AW35" i="5"/>
  <c r="AW36" i="5"/>
  <c r="AW37" i="5"/>
  <c r="AW38" i="5"/>
  <c r="AW39" i="5"/>
  <c r="AW40" i="5"/>
  <c r="AW41" i="5"/>
  <c r="AW42" i="5"/>
  <c r="AW43" i="5"/>
  <c r="AW44" i="5"/>
  <c r="AW45" i="5"/>
  <c r="AW46" i="5"/>
  <c r="AW47" i="5"/>
  <c r="AW48" i="5"/>
  <c r="AW49" i="5"/>
  <c r="AW50" i="5"/>
  <c r="AW51" i="5"/>
  <c r="AW52" i="5"/>
  <c r="AW53" i="5"/>
  <c r="AW54" i="5"/>
  <c r="AW55" i="5"/>
  <c r="AW56" i="5"/>
  <c r="AW57" i="5"/>
  <c r="AW58" i="5"/>
  <c r="AW59" i="5"/>
  <c r="AW60" i="5"/>
  <c r="AW61" i="5"/>
  <c r="AW62" i="5"/>
  <c r="AW63" i="5"/>
  <c r="AW64" i="5"/>
  <c r="AW65" i="5"/>
  <c r="AW66" i="5"/>
  <c r="AW67" i="5"/>
  <c r="AW68" i="5"/>
  <c r="AW69" i="5"/>
  <c r="AW70" i="5"/>
  <c r="AW71" i="5"/>
  <c r="AW72" i="5"/>
  <c r="AW73" i="5"/>
  <c r="AW74" i="5"/>
  <c r="AW75" i="5"/>
  <c r="AW76" i="5"/>
  <c r="AW77" i="5"/>
  <c r="AW78" i="5"/>
  <c r="AW79" i="5"/>
  <c r="AW80" i="5"/>
  <c r="AW81" i="5"/>
  <c r="AW82" i="5"/>
  <c r="AW83" i="5"/>
  <c r="AW84" i="5"/>
  <c r="AW85" i="5"/>
  <c r="AW86" i="5"/>
  <c r="AW87" i="5"/>
  <c r="AW88" i="5"/>
  <c r="AW89" i="5"/>
  <c r="AW90" i="5"/>
  <c r="AW91" i="5"/>
  <c r="AW92" i="5"/>
  <c r="AW93" i="5"/>
  <c r="AW94" i="5"/>
  <c r="AW95" i="5"/>
  <c r="AW96" i="5"/>
  <c r="AW97" i="5"/>
  <c r="AW98" i="5"/>
  <c r="AW99" i="5"/>
  <c r="AW100" i="5"/>
  <c r="AW101" i="5"/>
  <c r="AW102" i="5"/>
  <c r="AW103" i="5"/>
  <c r="AW104" i="5"/>
  <c r="AW105" i="5"/>
  <c r="AW106" i="5"/>
  <c r="AW107" i="5"/>
  <c r="AW108" i="5"/>
  <c r="AW109" i="5"/>
  <c r="AW110" i="5"/>
  <c r="AW111" i="5"/>
  <c r="AW112" i="5"/>
  <c r="AW113" i="5"/>
  <c r="AW114" i="5"/>
  <c r="AW115" i="5"/>
  <c r="AW116" i="5"/>
  <c r="AW117" i="5"/>
  <c r="AW118" i="5"/>
  <c r="AW119" i="5"/>
  <c r="AW120" i="5"/>
  <c r="AW121" i="5"/>
  <c r="AW122" i="5"/>
  <c r="AW123" i="5"/>
  <c r="AW124" i="5"/>
  <c r="AW125" i="5"/>
  <c r="AW126" i="5"/>
  <c r="AW127" i="5"/>
  <c r="AW128" i="5"/>
  <c r="AW129" i="5"/>
  <c r="AW130" i="5"/>
  <c r="AW131" i="5"/>
  <c r="AW132" i="5"/>
  <c r="AW133" i="5"/>
  <c r="AW134" i="5"/>
  <c r="AW135" i="5"/>
  <c r="AW136" i="5"/>
  <c r="AW137" i="5"/>
  <c r="AW138" i="5"/>
  <c r="AW139" i="5"/>
  <c r="AW140" i="5"/>
  <c r="AW141" i="5"/>
  <c r="AW142" i="5"/>
  <c r="AW143" i="5"/>
  <c r="AW144" i="5"/>
  <c r="AW145" i="5"/>
  <c r="AW146" i="5"/>
  <c r="AW147" i="5"/>
  <c r="AW148" i="5"/>
  <c r="AW149" i="5"/>
  <c r="AW150" i="5"/>
  <c r="AW151" i="5"/>
  <c r="AW152" i="5"/>
  <c r="AW153" i="5"/>
  <c r="AW154" i="5"/>
  <c r="AW155" i="5"/>
  <c r="AW156" i="5"/>
  <c r="AW157" i="5"/>
  <c r="AW158" i="5"/>
  <c r="AW159" i="5"/>
  <c r="AW160" i="5"/>
  <c r="AW161" i="5"/>
  <c r="AW162" i="5"/>
  <c r="AW163" i="5"/>
  <c r="AW164" i="5"/>
  <c r="AW165" i="5"/>
  <c r="AW166" i="5"/>
  <c r="AW167" i="5"/>
  <c r="AW168" i="5"/>
  <c r="AW169" i="5"/>
  <c r="AW170" i="5"/>
  <c r="AW171" i="5"/>
  <c r="AW172" i="5"/>
  <c r="AW173" i="5"/>
  <c r="AW174" i="5"/>
  <c r="AW175" i="5"/>
  <c r="AW176" i="5"/>
  <c r="AW177" i="5"/>
  <c r="AW178" i="5"/>
  <c r="AW179" i="5"/>
  <c r="AW180" i="5"/>
  <c r="AW181" i="5"/>
  <c r="AW182" i="5"/>
  <c r="AW183" i="5"/>
  <c r="AW184" i="5"/>
  <c r="AW185" i="5"/>
  <c r="AW186" i="5"/>
  <c r="AW187" i="5"/>
  <c r="AW188" i="5"/>
  <c r="AW189" i="5"/>
  <c r="AW190" i="5"/>
  <c r="AW191" i="5"/>
  <c r="AW192" i="5"/>
  <c r="AW193" i="5"/>
  <c r="AW194" i="5"/>
  <c r="AW195" i="5"/>
  <c r="AW196" i="5"/>
  <c r="AW197" i="5"/>
  <c r="AW198" i="5"/>
  <c r="AW199" i="5"/>
  <c r="AW200" i="5"/>
  <c r="AW201" i="5"/>
  <c r="AW202" i="5"/>
  <c r="AW203" i="5"/>
  <c r="AW204" i="5"/>
  <c r="AW205" i="5"/>
  <c r="AW206" i="5"/>
  <c r="AW207" i="5"/>
  <c r="AW208" i="5"/>
  <c r="AW209" i="5"/>
  <c r="AW210" i="5"/>
  <c r="AW211" i="5"/>
  <c r="AW212" i="5"/>
  <c r="AW213" i="5"/>
  <c r="AW214" i="5"/>
  <c r="AW215" i="5"/>
  <c r="AW216" i="5"/>
  <c r="AW217" i="5"/>
  <c r="AW218" i="5"/>
  <c r="AW219" i="5"/>
  <c r="AW220" i="5"/>
  <c r="AW221" i="5"/>
  <c r="AW222" i="5"/>
  <c r="AW223" i="5"/>
  <c r="AW224" i="5"/>
  <c r="AW225" i="5"/>
  <c r="AW226" i="5"/>
  <c r="AW227" i="5"/>
  <c r="AW228" i="5"/>
  <c r="AW229" i="5"/>
  <c r="AW230" i="5"/>
  <c r="AW231" i="5"/>
  <c r="AW232" i="5"/>
  <c r="AW233" i="5"/>
  <c r="AW234" i="5"/>
  <c r="AW235" i="5"/>
  <c r="AW236" i="5"/>
  <c r="AW237" i="5"/>
  <c r="AW238" i="5"/>
  <c r="AW239" i="5"/>
  <c r="AW240" i="5"/>
  <c r="AW241" i="5"/>
  <c r="AW242" i="5"/>
  <c r="AW243" i="5"/>
  <c r="AW244" i="5"/>
  <c r="AW245" i="5"/>
  <c r="AW246" i="5"/>
  <c r="AW247" i="5"/>
  <c r="AW248" i="5"/>
  <c r="AW249" i="5"/>
  <c r="AW250" i="5"/>
  <c r="AW251" i="5"/>
  <c r="AW252" i="5"/>
  <c r="AW253" i="5"/>
  <c r="AW254" i="5"/>
  <c r="AW255" i="5"/>
  <c r="AW256" i="5"/>
  <c r="AW257" i="5"/>
  <c r="AW258" i="5"/>
  <c r="AW259" i="5"/>
  <c r="AW260" i="5"/>
  <c r="AW261" i="5"/>
  <c r="AW262" i="5"/>
  <c r="AW263" i="5"/>
  <c r="AW264" i="5"/>
  <c r="AW265" i="5"/>
  <c r="AW266" i="5"/>
  <c r="AW267" i="5"/>
  <c r="AW268" i="5"/>
  <c r="AW269" i="5"/>
  <c r="AW270" i="5"/>
  <c r="AW271" i="5"/>
  <c r="AW272" i="5"/>
  <c r="AW273" i="5"/>
  <c r="AW274" i="5"/>
  <c r="AW275" i="5"/>
  <c r="AW276" i="5"/>
  <c r="AW277" i="5"/>
  <c r="AW278" i="5"/>
  <c r="AW279" i="5"/>
  <c r="AW280" i="5"/>
  <c r="AW281" i="5"/>
  <c r="AW282" i="5"/>
  <c r="AW283" i="5"/>
  <c r="AW284" i="5"/>
  <c r="AW285" i="5"/>
  <c r="AW286" i="5"/>
  <c r="AW287" i="5"/>
  <c r="AW288" i="5"/>
  <c r="AW289" i="5"/>
  <c r="AW290" i="5"/>
  <c r="AW291" i="5"/>
  <c r="AW292" i="5"/>
  <c r="AW293" i="5"/>
  <c r="AW294" i="5"/>
  <c r="AW295" i="5"/>
  <c r="AW296" i="5"/>
  <c r="AW297" i="5"/>
  <c r="AW298" i="5"/>
  <c r="AW299" i="5"/>
  <c r="AW300" i="5"/>
  <c r="AW301" i="5"/>
  <c r="AW302" i="5"/>
  <c r="AW303" i="5"/>
  <c r="AW304" i="5"/>
  <c r="AW305" i="5"/>
  <c r="AW306" i="5"/>
  <c r="AW307" i="5"/>
  <c r="AW308" i="5"/>
  <c r="AW309" i="5"/>
  <c r="AW310" i="5"/>
  <c r="AW311" i="5"/>
  <c r="AW312" i="5"/>
  <c r="AW313" i="5"/>
  <c r="AW314" i="5"/>
  <c r="AW315" i="5"/>
  <c r="AW316" i="5"/>
  <c r="AW317" i="5"/>
  <c r="AW318" i="5"/>
  <c r="AW319" i="5"/>
  <c r="AW320" i="5"/>
  <c r="AW321" i="5"/>
  <c r="AW322" i="5"/>
  <c r="AW323" i="5"/>
  <c r="AW324" i="5"/>
  <c r="AW325" i="5"/>
  <c r="AW326" i="5"/>
  <c r="AW327" i="5"/>
  <c r="AW328" i="5"/>
  <c r="AW329" i="5"/>
  <c r="AW330" i="5"/>
  <c r="AW331" i="5"/>
  <c r="AW332" i="5"/>
  <c r="AW333" i="5"/>
  <c r="AW334" i="5"/>
  <c r="AW335" i="5"/>
  <c r="AW336" i="5"/>
  <c r="AW337" i="5"/>
  <c r="AW338" i="5"/>
  <c r="AW339" i="5"/>
  <c r="AW340" i="5"/>
  <c r="AW341" i="5"/>
  <c r="AW342" i="5"/>
  <c r="AW343" i="5"/>
  <c r="AW344" i="5"/>
  <c r="AW345" i="5"/>
  <c r="AW346" i="5"/>
  <c r="AW347" i="5"/>
  <c r="AW348" i="5"/>
  <c r="AW349" i="5"/>
  <c r="AW350" i="5"/>
  <c r="AW351" i="5"/>
  <c r="AW352" i="5"/>
  <c r="AW353" i="5"/>
  <c r="AW354" i="5"/>
  <c r="AW355" i="5"/>
  <c r="AW356" i="5"/>
  <c r="AW357" i="5"/>
  <c r="AW358" i="5"/>
  <c r="AW359" i="5"/>
  <c r="AW360" i="5"/>
  <c r="AW361" i="5"/>
  <c r="AW362" i="5"/>
  <c r="AW363" i="5"/>
  <c r="AW364" i="5"/>
  <c r="AW365" i="5"/>
  <c r="AW366" i="5"/>
  <c r="AW367" i="5"/>
  <c r="AW368" i="5"/>
  <c r="AW369" i="5"/>
  <c r="AW370" i="5"/>
  <c r="AW371" i="5"/>
  <c r="AW372" i="5"/>
  <c r="AW373" i="5"/>
  <c r="AW374" i="5"/>
  <c r="AW375" i="5"/>
  <c r="AW376" i="5"/>
  <c r="AW377" i="5"/>
  <c r="AW378" i="5"/>
  <c r="AW379" i="5"/>
  <c r="AW380" i="5"/>
  <c r="AW381" i="5"/>
  <c r="AW382" i="5"/>
  <c r="AW383" i="5"/>
  <c r="AW384" i="5"/>
  <c r="AW385" i="5"/>
  <c r="AW386" i="5"/>
  <c r="AW387" i="5"/>
  <c r="AW388" i="5"/>
  <c r="AW389" i="5"/>
  <c r="AW390" i="5"/>
  <c r="AW391" i="5"/>
  <c r="AW392" i="5"/>
  <c r="AW393" i="5"/>
  <c r="AW394" i="5"/>
  <c r="AW395" i="5"/>
  <c r="AW396" i="5"/>
  <c r="AW397" i="5"/>
  <c r="AW398" i="5"/>
  <c r="AW399" i="5"/>
  <c r="AW400" i="5"/>
  <c r="AW401" i="5"/>
  <c r="AW402" i="5"/>
  <c r="AW403" i="5"/>
  <c r="AW404" i="5"/>
  <c r="AW405" i="5"/>
  <c r="AW406" i="5"/>
  <c r="AW407" i="5"/>
  <c r="AW408" i="5"/>
  <c r="AW409" i="5"/>
  <c r="AW410" i="5"/>
  <c r="AW411" i="5"/>
  <c r="AW412" i="5"/>
  <c r="AW413" i="5"/>
  <c r="AW414" i="5"/>
  <c r="AW415" i="5"/>
  <c r="AW416" i="5"/>
  <c r="AW417" i="5"/>
  <c r="AW418" i="5"/>
  <c r="AW419" i="5"/>
  <c r="AW420" i="5"/>
  <c r="AW421" i="5"/>
  <c r="AW422" i="5"/>
  <c r="AW423" i="5"/>
  <c r="AW424" i="5"/>
  <c r="AW425" i="5"/>
  <c r="AW426" i="5"/>
  <c r="AW427" i="5"/>
  <c r="AW428" i="5"/>
  <c r="AW429" i="5"/>
  <c r="AW430" i="5"/>
  <c r="AW431" i="5"/>
  <c r="AW432" i="5"/>
  <c r="AW433" i="5"/>
  <c r="AW434" i="5"/>
  <c r="AW435" i="5"/>
  <c r="AW436" i="5"/>
  <c r="AW437" i="5"/>
  <c r="AW438" i="5"/>
  <c r="AW439" i="5"/>
  <c r="AW440" i="5"/>
  <c r="AW441" i="5"/>
  <c r="AW442" i="5"/>
  <c r="AW443" i="5"/>
  <c r="AW444" i="5"/>
  <c r="AW445" i="5"/>
  <c r="AW446" i="5"/>
  <c r="AW447" i="5"/>
  <c r="AW448" i="5"/>
  <c r="AW449" i="5"/>
  <c r="AW450" i="5"/>
  <c r="AW451" i="5"/>
  <c r="AW452" i="5"/>
  <c r="AW453" i="5"/>
  <c r="AW454" i="5"/>
  <c r="AW455" i="5"/>
  <c r="AW456" i="5"/>
  <c r="AW457" i="5"/>
  <c r="AW458" i="5"/>
  <c r="AW459" i="5"/>
  <c r="AW460" i="5"/>
  <c r="AW461" i="5"/>
  <c r="AW462" i="5"/>
  <c r="AW463" i="5"/>
  <c r="AW464" i="5"/>
  <c r="AW465" i="5"/>
  <c r="AW466" i="5"/>
  <c r="AW467" i="5"/>
  <c r="AW468" i="5"/>
  <c r="AW469" i="5"/>
  <c r="AW470" i="5"/>
  <c r="AW471" i="5"/>
  <c r="AW472" i="5"/>
  <c r="AW473" i="5"/>
  <c r="AW474" i="5"/>
  <c r="AW475" i="5"/>
  <c r="AW476" i="5"/>
  <c r="AW477" i="5"/>
  <c r="AW478" i="5"/>
  <c r="AW479" i="5"/>
  <c r="AW480" i="5"/>
  <c r="AW481" i="5"/>
  <c r="AW482" i="5"/>
  <c r="AW483" i="5"/>
  <c r="AW484" i="5"/>
  <c r="AW485" i="5"/>
  <c r="AW486" i="5"/>
  <c r="AW487" i="5"/>
  <c r="AW488" i="5"/>
  <c r="AW489" i="5"/>
  <c r="AW490" i="5"/>
  <c r="AW491" i="5"/>
  <c r="AW492" i="5"/>
  <c r="AW493" i="5"/>
  <c r="AW494" i="5"/>
  <c r="AW495" i="5"/>
  <c r="AW496" i="5"/>
  <c r="AW497" i="5"/>
  <c r="AW498" i="5"/>
  <c r="AW499" i="5"/>
  <c r="AW500" i="5"/>
  <c r="AW501" i="5"/>
  <c r="AW502" i="5"/>
  <c r="AW503" i="5"/>
  <c r="AW504" i="5"/>
  <c r="AW505" i="5"/>
  <c r="AW506" i="5"/>
  <c r="AW507" i="5"/>
  <c r="AW508" i="5"/>
  <c r="AW509" i="5"/>
  <c r="AW510" i="5"/>
  <c r="AW511" i="5"/>
  <c r="AW512" i="5"/>
  <c r="AW513" i="5"/>
  <c r="AW514" i="5"/>
  <c r="AW515" i="5"/>
  <c r="AW516" i="5"/>
  <c r="AW517" i="5"/>
  <c r="AW518" i="5"/>
  <c r="AW519" i="5"/>
  <c r="AW520" i="5"/>
  <c r="AW521" i="5"/>
  <c r="AW522" i="5"/>
  <c r="AW523" i="5"/>
  <c r="AW524" i="5"/>
  <c r="AW525" i="5"/>
  <c r="AW526" i="5"/>
  <c r="AW527" i="5"/>
  <c r="AW528" i="5"/>
  <c r="AW529" i="5"/>
  <c r="AW530" i="5"/>
  <c r="AW531" i="5"/>
  <c r="AW532" i="5"/>
  <c r="AW533" i="5"/>
  <c r="AW534" i="5"/>
  <c r="AW535" i="5"/>
  <c r="AW536" i="5"/>
  <c r="AW537" i="5"/>
  <c r="AW538" i="5"/>
  <c r="AW539" i="5"/>
  <c r="AW540" i="5"/>
  <c r="AW541" i="5"/>
  <c r="AW542" i="5"/>
  <c r="AW543" i="5"/>
  <c r="AW544" i="5"/>
  <c r="AW545" i="5"/>
  <c r="AW546" i="5"/>
  <c r="AW547" i="5"/>
  <c r="AW548" i="5"/>
  <c r="AW549" i="5"/>
  <c r="AW550" i="5"/>
  <c r="AW551" i="5"/>
  <c r="AW552" i="5"/>
  <c r="AW553" i="5"/>
  <c r="AW554" i="5"/>
  <c r="AW555" i="5"/>
  <c r="AW556" i="5"/>
  <c r="AW557" i="5"/>
  <c r="AW558" i="5"/>
  <c r="AW559" i="5"/>
  <c r="AW560" i="5"/>
  <c r="AW561" i="5"/>
  <c r="AW562" i="5"/>
  <c r="AW563" i="5"/>
  <c r="AW564" i="5"/>
  <c r="AW565" i="5"/>
  <c r="AW566" i="5"/>
  <c r="AW567" i="5"/>
  <c r="AW568" i="5"/>
  <c r="AW569" i="5"/>
  <c r="AW570" i="5"/>
  <c r="AW571" i="5"/>
  <c r="AW572" i="5"/>
  <c r="AW573" i="5"/>
  <c r="AW574" i="5"/>
  <c r="AW575" i="5"/>
  <c r="AW576" i="5"/>
  <c r="AW577" i="5"/>
  <c r="AW578" i="5"/>
  <c r="AW579" i="5"/>
  <c r="AW580" i="5"/>
  <c r="AW581" i="5"/>
  <c r="AW582" i="5"/>
  <c r="AW583" i="5"/>
  <c r="AW584" i="5"/>
  <c r="AW585" i="5"/>
  <c r="AW586" i="5"/>
  <c r="AW587" i="5"/>
  <c r="AW588" i="5"/>
  <c r="AW589" i="5"/>
  <c r="AW590" i="5"/>
  <c r="AW591" i="5"/>
  <c r="AW592" i="5"/>
  <c r="AW593" i="5"/>
  <c r="AW594" i="5"/>
  <c r="AW595" i="5"/>
  <c r="AW596" i="5"/>
  <c r="AW597" i="5"/>
  <c r="AW598" i="5"/>
  <c r="AW599" i="5"/>
  <c r="AW600" i="5"/>
  <c r="AW601" i="5"/>
  <c r="AW602" i="5"/>
  <c r="AW603" i="5"/>
  <c r="AW604" i="5"/>
  <c r="AW605" i="5"/>
  <c r="AW606" i="5"/>
  <c r="AW607" i="5"/>
  <c r="AW608" i="5"/>
  <c r="AW609" i="5"/>
  <c r="AW610" i="5"/>
  <c r="AW611" i="5"/>
  <c r="AW612" i="5"/>
  <c r="AW613" i="5"/>
  <c r="AW614" i="5"/>
  <c r="AW615" i="5"/>
  <c r="AW616" i="5"/>
  <c r="AW617" i="5"/>
  <c r="AW618" i="5"/>
  <c r="AW619" i="5"/>
  <c r="AW620" i="5"/>
  <c r="AW621" i="5"/>
  <c r="AW622" i="5"/>
  <c r="AW623" i="5"/>
  <c r="AW624" i="5"/>
  <c r="AW625" i="5"/>
  <c r="AW626" i="5"/>
  <c r="AW627" i="5"/>
  <c r="AW628" i="5"/>
  <c r="AW629" i="5"/>
  <c r="AW630" i="5"/>
  <c r="AW631" i="5"/>
  <c r="AW632" i="5"/>
  <c r="AW633" i="5"/>
  <c r="AW634" i="5"/>
  <c r="AW635" i="5"/>
  <c r="AW636" i="5"/>
  <c r="AW637" i="5"/>
  <c r="AW638" i="5"/>
  <c r="AW639" i="5"/>
  <c r="AW640" i="5"/>
  <c r="AW641" i="5"/>
  <c r="AW642" i="5"/>
  <c r="AW643" i="5"/>
  <c r="AW644" i="5"/>
  <c r="AW645" i="5"/>
  <c r="AW646" i="5"/>
  <c r="AW647" i="5"/>
  <c r="AW648" i="5"/>
  <c r="AW649" i="5"/>
  <c r="AW650" i="5"/>
  <c r="AW651" i="5"/>
  <c r="AW652" i="5"/>
  <c r="AW653" i="5"/>
  <c r="AW654" i="5"/>
  <c r="AW655" i="5"/>
  <c r="AW656" i="5"/>
  <c r="AW657" i="5"/>
  <c r="AW658" i="5"/>
  <c r="AW659" i="5"/>
  <c r="AW660" i="5"/>
  <c r="AW661" i="5"/>
  <c r="AW662" i="5"/>
  <c r="AW663" i="5"/>
  <c r="AW664" i="5"/>
  <c r="AW665" i="5"/>
  <c r="AW666" i="5"/>
  <c r="AW667" i="5"/>
  <c r="AW668" i="5"/>
  <c r="AW669" i="5"/>
  <c r="AW670" i="5"/>
  <c r="AW671" i="5"/>
  <c r="AW672" i="5"/>
  <c r="AW673" i="5"/>
  <c r="AW674" i="5"/>
  <c r="AW675" i="5"/>
  <c r="AW676" i="5"/>
  <c r="AW677" i="5"/>
  <c r="AW678" i="5"/>
  <c r="AW679" i="5"/>
  <c r="AW680" i="5"/>
  <c r="AW681" i="5"/>
  <c r="AW682" i="5"/>
  <c r="AW683" i="5"/>
  <c r="AW684" i="5"/>
  <c r="AW685" i="5"/>
  <c r="AW686" i="5"/>
  <c r="AW687" i="5"/>
  <c r="AW688" i="5"/>
  <c r="AW689" i="5"/>
  <c r="AW690" i="5"/>
  <c r="AW691" i="5"/>
  <c r="AW692" i="5"/>
  <c r="AW693" i="5"/>
  <c r="AW694" i="5"/>
  <c r="AW695" i="5"/>
  <c r="AW696" i="5"/>
  <c r="AW697" i="5"/>
  <c r="AW698" i="5"/>
  <c r="AW699" i="5"/>
  <c r="AW700" i="5"/>
  <c r="AW701" i="5"/>
  <c r="AW702" i="5"/>
  <c r="AW703" i="5"/>
  <c r="AW704" i="5"/>
  <c r="AW705" i="5"/>
  <c r="AW706" i="5"/>
  <c r="AW707" i="5"/>
  <c r="AW708" i="5"/>
  <c r="AW709" i="5"/>
  <c r="AW710" i="5"/>
  <c r="AW711" i="5"/>
  <c r="AW712" i="5"/>
  <c r="AW713" i="5"/>
  <c r="AW714" i="5"/>
  <c r="AW715" i="5"/>
  <c r="AW716" i="5"/>
  <c r="AW717" i="5"/>
  <c r="AW718" i="5"/>
  <c r="AW719" i="5"/>
  <c r="AW720" i="5"/>
  <c r="AW721" i="5"/>
  <c r="AW722" i="5"/>
  <c r="AW723" i="5"/>
  <c r="AW724" i="5"/>
  <c r="AW725" i="5"/>
  <c r="AW726" i="5"/>
  <c r="AW727" i="5"/>
  <c r="AW728" i="5"/>
  <c r="AW729" i="5"/>
  <c r="AW730" i="5"/>
  <c r="AW731" i="5"/>
  <c r="AW732" i="5"/>
  <c r="AW733" i="5"/>
  <c r="AW734" i="5"/>
  <c r="AW735" i="5"/>
  <c r="AW736" i="5"/>
  <c r="AW737" i="5"/>
  <c r="AW738" i="5"/>
  <c r="AW739" i="5"/>
  <c r="AW740" i="5"/>
  <c r="AW741" i="5"/>
  <c r="AW742" i="5"/>
  <c r="AW743" i="5"/>
  <c r="AW744" i="5"/>
  <c r="AW745" i="5"/>
  <c r="AW746" i="5"/>
  <c r="AW747" i="5"/>
  <c r="AW748" i="5"/>
  <c r="AW749" i="5"/>
  <c r="AW750" i="5"/>
  <c r="AW751" i="5"/>
  <c r="AW752" i="5"/>
  <c r="AW753" i="5"/>
  <c r="AW754" i="5"/>
  <c r="AW755" i="5"/>
  <c r="AW756" i="5"/>
  <c r="AW757" i="5"/>
  <c r="AW758" i="5"/>
  <c r="AW759" i="5"/>
  <c r="AW760" i="5"/>
  <c r="AW761" i="5"/>
  <c r="AW762" i="5"/>
  <c r="AW763" i="5"/>
  <c r="AW764" i="5"/>
  <c r="AW765" i="5"/>
  <c r="AW766" i="5"/>
  <c r="AW767" i="5"/>
  <c r="AW768" i="5"/>
  <c r="AW769" i="5"/>
  <c r="AW770" i="5"/>
  <c r="AW771" i="5"/>
  <c r="AW772" i="5"/>
  <c r="AW773" i="5"/>
  <c r="AW774" i="5"/>
  <c r="AW775" i="5"/>
  <c r="AW776" i="5"/>
  <c r="AW777" i="5"/>
  <c r="AW778" i="5"/>
  <c r="AW779" i="5"/>
  <c r="AW780" i="5"/>
  <c r="AW781" i="5"/>
  <c r="AW782" i="5"/>
  <c r="AW783" i="5"/>
  <c r="AW784" i="5"/>
  <c r="AW785" i="5"/>
  <c r="AW786" i="5"/>
  <c r="AW787" i="5"/>
  <c r="AW788" i="5"/>
  <c r="AW789" i="5"/>
  <c r="AW790" i="5"/>
  <c r="AW791" i="5"/>
  <c r="AW792" i="5"/>
  <c r="AW793" i="5"/>
  <c r="AW794" i="5"/>
  <c r="AW795" i="5"/>
  <c r="AW796" i="5"/>
  <c r="AW797" i="5"/>
  <c r="AW798" i="5"/>
  <c r="AW799" i="5"/>
  <c r="AW800" i="5"/>
  <c r="AW801" i="5"/>
  <c r="AW802" i="5"/>
  <c r="AW803" i="5"/>
  <c r="AW804" i="5"/>
  <c r="AW805" i="5"/>
  <c r="AW806" i="5"/>
  <c r="AW807" i="5"/>
  <c r="AW808" i="5"/>
  <c r="AW809" i="5"/>
  <c r="AW810" i="5"/>
  <c r="AW811" i="5"/>
  <c r="AW812" i="5"/>
  <c r="AW813" i="5"/>
  <c r="AW814" i="5"/>
  <c r="AW815" i="5"/>
  <c r="AW816" i="5"/>
  <c r="AW817" i="5"/>
  <c r="AW818" i="5"/>
  <c r="AW819" i="5"/>
  <c r="AW820" i="5"/>
  <c r="AW821" i="5"/>
  <c r="AW822" i="5"/>
  <c r="AW823" i="5"/>
  <c r="AW824" i="5"/>
  <c r="AW825" i="5"/>
  <c r="AW826" i="5"/>
  <c r="AW827" i="5"/>
  <c r="AW828" i="5"/>
  <c r="AW829" i="5"/>
  <c r="AW830" i="5"/>
  <c r="AW831" i="5"/>
  <c r="AW832" i="5"/>
  <c r="AW833" i="5"/>
  <c r="AW834" i="5"/>
  <c r="AW835" i="5"/>
  <c r="AW836" i="5"/>
  <c r="AW837" i="5"/>
  <c r="AW838" i="5"/>
  <c r="AW839" i="5"/>
  <c r="AW840" i="5"/>
  <c r="AW841" i="5"/>
  <c r="AW842" i="5"/>
  <c r="AW843" i="5"/>
  <c r="AW844" i="5"/>
  <c r="AW845" i="5"/>
  <c r="AW846" i="5"/>
  <c r="AW847" i="5"/>
  <c r="AW848" i="5"/>
  <c r="AW849" i="5"/>
  <c r="AW850" i="5"/>
  <c r="AW851" i="5"/>
  <c r="AW852" i="5"/>
  <c r="AW853" i="5"/>
  <c r="AW854" i="5"/>
  <c r="AW855" i="5"/>
  <c r="AW856" i="5"/>
  <c r="AW857" i="5"/>
  <c r="AW858" i="5"/>
  <c r="AW859" i="5"/>
  <c r="AW860" i="5"/>
  <c r="AW861" i="5"/>
  <c r="AW862" i="5"/>
  <c r="AW863" i="5"/>
  <c r="AW864" i="5"/>
  <c r="AW865" i="5"/>
  <c r="AW866" i="5"/>
  <c r="AW867" i="5"/>
  <c r="AW868" i="5"/>
  <c r="AW869" i="5"/>
  <c r="AW870" i="5"/>
  <c r="AW871" i="5"/>
  <c r="AW872" i="5"/>
  <c r="AW873" i="5"/>
  <c r="AW874" i="5"/>
  <c r="AW875" i="5"/>
  <c r="AW876" i="5"/>
  <c r="AW877" i="5"/>
  <c r="AW878" i="5"/>
  <c r="AW879" i="5"/>
  <c r="AW880" i="5"/>
  <c r="AW881" i="5"/>
  <c r="AW882" i="5"/>
  <c r="AW883" i="5"/>
  <c r="AW884" i="5"/>
  <c r="AW885" i="5"/>
  <c r="AW886" i="5"/>
  <c r="AW887" i="5"/>
  <c r="AW888" i="5"/>
  <c r="AW889" i="5"/>
  <c r="AW890" i="5"/>
  <c r="AW891" i="5"/>
  <c r="AW892" i="5"/>
  <c r="AW893" i="5"/>
  <c r="AW894" i="5"/>
  <c r="AW895" i="5"/>
  <c r="AW896" i="5"/>
  <c r="AW897" i="5"/>
  <c r="AW898" i="5"/>
  <c r="AW899" i="5"/>
  <c r="AW900" i="5"/>
  <c r="AW901" i="5"/>
  <c r="AW902" i="5"/>
  <c r="AW903" i="5"/>
  <c r="AW904" i="5"/>
  <c r="AW905" i="5"/>
  <c r="AW906" i="5"/>
  <c r="AW907" i="5"/>
  <c r="AW908" i="5"/>
  <c r="AW909" i="5"/>
  <c r="AW910" i="5"/>
  <c r="AW911" i="5"/>
  <c r="AW912" i="5"/>
  <c r="AW913" i="5"/>
  <c r="AW914" i="5"/>
  <c r="AW915" i="5"/>
  <c r="AW916" i="5"/>
  <c r="AW917" i="5"/>
  <c r="AW918" i="5"/>
  <c r="AW919" i="5"/>
  <c r="AW920" i="5"/>
  <c r="AW921" i="5"/>
  <c r="AW922" i="5"/>
  <c r="AW923" i="5"/>
  <c r="AW924" i="5"/>
  <c r="AW925" i="5"/>
  <c r="AW926" i="5"/>
  <c r="AW927" i="5"/>
  <c r="AW928" i="5"/>
  <c r="AW929" i="5"/>
  <c r="AW930" i="5"/>
  <c r="AW931" i="5"/>
  <c r="AW932" i="5"/>
  <c r="AW933" i="5"/>
  <c r="AW934" i="5"/>
  <c r="AW935" i="5"/>
  <c r="AW936" i="5"/>
  <c r="AW937" i="5"/>
  <c r="AW938" i="5"/>
  <c r="AW939" i="5"/>
  <c r="AW940" i="5"/>
  <c r="AW941" i="5"/>
  <c r="AW942" i="5"/>
  <c r="AW943" i="5"/>
  <c r="AW944" i="5"/>
  <c r="AW945" i="5"/>
  <c r="AW946" i="5"/>
  <c r="AW947" i="5"/>
  <c r="AW948" i="5"/>
  <c r="AW949" i="5"/>
  <c r="AW950" i="5"/>
  <c r="AW951" i="5"/>
  <c r="AW952" i="5"/>
  <c r="AW953" i="5"/>
  <c r="AW954" i="5"/>
  <c r="AW955" i="5"/>
  <c r="AW956" i="5"/>
  <c r="AW957" i="5"/>
  <c r="AW958" i="5"/>
  <c r="AW959" i="5"/>
  <c r="AW960" i="5"/>
  <c r="AW961" i="5"/>
  <c r="AW962" i="5"/>
  <c r="AW963" i="5"/>
  <c r="AW964" i="5"/>
  <c r="AW965" i="5"/>
  <c r="AW966" i="5"/>
  <c r="AW967" i="5"/>
  <c r="AW968" i="5"/>
  <c r="AW969" i="5"/>
  <c r="AW970" i="5"/>
  <c r="AW971" i="5"/>
  <c r="AW972" i="5"/>
  <c r="AW973" i="5"/>
  <c r="AW974" i="5"/>
  <c r="AW975" i="5"/>
  <c r="AW976" i="5"/>
  <c r="AW977" i="5"/>
  <c r="AW978" i="5"/>
  <c r="AW979" i="5"/>
  <c r="AW980" i="5"/>
  <c r="AW981" i="5"/>
  <c r="AW982" i="5"/>
  <c r="AW983" i="5"/>
  <c r="AW984" i="5"/>
  <c r="AW985" i="5"/>
  <c r="AW986" i="5"/>
  <c r="AW987" i="5"/>
  <c r="AW988" i="5"/>
  <c r="AW989" i="5"/>
  <c r="AW990" i="5"/>
  <c r="AW991" i="5"/>
  <c r="AW992" i="5"/>
  <c r="AW993" i="5"/>
  <c r="AW994" i="5"/>
  <c r="AW995" i="5"/>
  <c r="AW996" i="5"/>
  <c r="AW997" i="5"/>
  <c r="AW998" i="5"/>
  <c r="AW999" i="5"/>
  <c r="AW1000" i="5"/>
  <c r="AW1001" i="5"/>
  <c r="AW1002" i="5"/>
  <c r="AW1003" i="5"/>
  <c r="AW1004" i="5"/>
  <c r="AW1005" i="5"/>
  <c r="AW1006" i="5"/>
  <c r="AW1007" i="5"/>
  <c r="AW1008" i="5"/>
  <c r="AW1009" i="5"/>
  <c r="AW1010" i="5"/>
  <c r="AW1011" i="5"/>
  <c r="AW1012" i="5"/>
  <c r="AW1013" i="5"/>
  <c r="AW1014" i="5"/>
  <c r="AW1015" i="5"/>
  <c r="AW1016" i="5"/>
  <c r="AW1017" i="5"/>
  <c r="AW1018" i="5"/>
  <c r="AW1019" i="5"/>
  <c r="AW1020" i="5"/>
  <c r="AW1021" i="5"/>
  <c r="AW1022" i="5"/>
  <c r="AW1023" i="5"/>
  <c r="AW1024" i="5"/>
  <c r="AW1025" i="5"/>
  <c r="AW1026" i="5"/>
  <c r="AW1027" i="5"/>
  <c r="AW1028" i="5"/>
  <c r="AW1029" i="5"/>
  <c r="AW1030" i="5"/>
  <c r="AW1031" i="5"/>
  <c r="AW1032" i="5"/>
  <c r="AW1033" i="5"/>
  <c r="AW1034" i="5"/>
  <c r="AW1035" i="5"/>
  <c r="AW1036" i="5"/>
  <c r="AW1037" i="5"/>
  <c r="AW1038" i="5"/>
  <c r="AW1039" i="5"/>
  <c r="AW1040" i="5"/>
  <c r="AW1041" i="5"/>
  <c r="AW1042" i="5"/>
  <c r="AW1043" i="5"/>
  <c r="AW1044" i="5"/>
  <c r="AW1045" i="5"/>
  <c r="AW1046" i="5"/>
  <c r="AW1047" i="5"/>
  <c r="AW1048" i="5"/>
  <c r="AW1049" i="5"/>
  <c r="AW1050" i="5"/>
  <c r="AW1051" i="5"/>
  <c r="AW1052" i="5"/>
  <c r="AW1053" i="5"/>
  <c r="AW1054" i="5"/>
  <c r="AW1055" i="5"/>
  <c r="AW1056" i="5"/>
  <c r="AW1057" i="5"/>
  <c r="AW1058" i="5"/>
  <c r="AW1059" i="5"/>
  <c r="AW1060" i="5"/>
  <c r="AW1061" i="5"/>
  <c r="AW1062" i="5"/>
  <c r="AW1063" i="5"/>
  <c r="AW1064" i="5"/>
  <c r="AW1065" i="5"/>
  <c r="AW1066" i="5"/>
  <c r="AW1067" i="5"/>
  <c r="AW1068" i="5"/>
  <c r="AW1069" i="5"/>
  <c r="AW1070" i="5"/>
  <c r="AW1071" i="5"/>
  <c r="AW1072" i="5"/>
  <c r="AW1073" i="5"/>
  <c r="AW1074" i="5"/>
  <c r="AW1075" i="5"/>
  <c r="AW1076" i="5"/>
  <c r="AW1077" i="5"/>
  <c r="AW1078" i="5"/>
  <c r="AW1079" i="5"/>
  <c r="AW1080" i="5"/>
  <c r="AW1081" i="5"/>
  <c r="AW1082" i="5"/>
  <c r="AW1083" i="5"/>
  <c r="AW1084" i="5"/>
  <c r="AW1085" i="5"/>
  <c r="AW1086" i="5"/>
  <c r="AW1087" i="5"/>
  <c r="AW1088" i="5"/>
  <c r="AW1089" i="5"/>
  <c r="AW1090" i="5"/>
  <c r="AW1091" i="5"/>
  <c r="AW1092" i="5"/>
  <c r="AW1093" i="5"/>
  <c r="AW1094" i="5"/>
  <c r="AW1095" i="5"/>
  <c r="AW1096" i="5"/>
  <c r="AW1097" i="5"/>
  <c r="AW1098" i="5"/>
  <c r="AW1099" i="5"/>
  <c r="AW1100" i="5"/>
  <c r="AW1101" i="5"/>
  <c r="AW1102" i="5"/>
  <c r="AW1103" i="5"/>
  <c r="AW1104" i="5"/>
  <c r="AW1105" i="5"/>
  <c r="AW1106" i="5"/>
  <c r="AW1107" i="5"/>
  <c r="AW1108" i="5"/>
  <c r="AW1109" i="5"/>
  <c r="AW1110" i="5"/>
  <c r="AW1111" i="5"/>
  <c r="AW1112" i="5"/>
  <c r="AW1113" i="5"/>
  <c r="AW1114" i="5"/>
  <c r="AW1115" i="5"/>
  <c r="AW1116" i="5"/>
  <c r="AW1117" i="5"/>
  <c r="AW1118" i="5"/>
  <c r="AW1119" i="5"/>
  <c r="AW1120" i="5"/>
  <c r="AW1121" i="5"/>
  <c r="AW1122" i="5"/>
  <c r="AW1123" i="5"/>
  <c r="AW1124" i="5"/>
  <c r="AW1125" i="5"/>
  <c r="AW1126" i="5"/>
  <c r="AW1127" i="5"/>
  <c r="AW1128" i="5"/>
  <c r="AW1129" i="5"/>
  <c r="AW1130" i="5"/>
  <c r="AW1131" i="5"/>
  <c r="AW1132" i="5"/>
  <c r="AW1133" i="5"/>
  <c r="AW1134" i="5"/>
  <c r="AW1135" i="5"/>
  <c r="AW1136" i="5"/>
  <c r="AW1137" i="5"/>
  <c r="AW1138" i="5"/>
  <c r="AW1139" i="5"/>
  <c r="AW1140" i="5"/>
  <c r="AW1141" i="5"/>
  <c r="AW1142" i="5"/>
  <c r="AW1143" i="5"/>
  <c r="AW1144" i="5"/>
  <c r="AW1145" i="5"/>
  <c r="AW1146" i="5"/>
  <c r="AW1147" i="5"/>
  <c r="AW1148" i="5"/>
  <c r="AW1149" i="5"/>
  <c r="AW1150" i="5"/>
  <c r="AW1151" i="5"/>
  <c r="AW1152" i="5"/>
  <c r="AW1153" i="5"/>
  <c r="AW1154" i="5"/>
  <c r="AW1155" i="5"/>
  <c r="AW1156" i="5"/>
  <c r="AW1157" i="5"/>
  <c r="AW1158" i="5"/>
  <c r="AW1159" i="5"/>
  <c r="AW1160" i="5"/>
  <c r="AW1161" i="5"/>
  <c r="AW1162" i="5"/>
  <c r="AW1163" i="5"/>
  <c r="AW1164" i="5"/>
  <c r="AW1165" i="5"/>
  <c r="AW1166" i="5"/>
  <c r="AW1167" i="5"/>
  <c r="AW1168" i="5"/>
  <c r="AW1169" i="5"/>
  <c r="AW1170" i="5"/>
  <c r="AW1171" i="5"/>
  <c r="AW1172" i="5"/>
  <c r="AW1173" i="5"/>
  <c r="AW1174" i="5"/>
  <c r="AW1175" i="5"/>
  <c r="AW1176" i="5"/>
  <c r="AW1177" i="5"/>
  <c r="AW1178" i="5"/>
  <c r="AW1179" i="5"/>
  <c r="AW1180" i="5"/>
  <c r="AW1181" i="5"/>
  <c r="AW1182" i="5"/>
  <c r="AW1183" i="5"/>
  <c r="AW1184" i="5"/>
  <c r="AW1185" i="5"/>
  <c r="AW1186" i="5"/>
  <c r="AW1187" i="5"/>
  <c r="AW1188" i="5"/>
  <c r="AW1189" i="5"/>
  <c r="AW1190" i="5"/>
  <c r="AW1191" i="5"/>
  <c r="AW1192" i="5"/>
  <c r="AW1193" i="5"/>
  <c r="AW1194" i="5"/>
  <c r="AW1195" i="5"/>
  <c r="AW1196" i="5"/>
  <c r="AW1197" i="5"/>
  <c r="AW1198" i="5"/>
  <c r="AW1199" i="5"/>
  <c r="AW1200" i="5"/>
  <c r="AW1201" i="5"/>
  <c r="AW1202" i="5"/>
  <c r="AW1203" i="5"/>
  <c r="AW1204" i="5"/>
  <c r="AW1205" i="5"/>
  <c r="AW1206" i="5"/>
  <c r="AW1207" i="5"/>
  <c r="AW1208" i="5"/>
  <c r="AW1209" i="5"/>
  <c r="AW1210" i="5"/>
  <c r="AW1211" i="5"/>
  <c r="AW1212" i="5"/>
  <c r="AW1213" i="5"/>
  <c r="AW1214" i="5"/>
  <c r="AW1215" i="5"/>
  <c r="AW1216" i="5"/>
  <c r="AW1217" i="5"/>
  <c r="AW1218" i="5"/>
  <c r="AW1219" i="5"/>
  <c r="AW1220" i="5"/>
  <c r="AW1221" i="5"/>
  <c r="AW1222" i="5"/>
  <c r="AW1223" i="5"/>
  <c r="AW1224" i="5"/>
  <c r="AW1225" i="5"/>
  <c r="AW1226" i="5"/>
  <c r="AW1227" i="5"/>
  <c r="AW1228" i="5"/>
  <c r="AW1229" i="5"/>
  <c r="AW1230" i="5"/>
  <c r="AW1231" i="5"/>
  <c r="AW1232" i="5"/>
  <c r="AW1233" i="5"/>
  <c r="AW1234" i="5"/>
  <c r="AW1235" i="5"/>
  <c r="AW1236" i="5"/>
  <c r="AW1237" i="5"/>
  <c r="AW1238" i="5"/>
  <c r="AW1239" i="5"/>
  <c r="AW1240" i="5"/>
  <c r="AW1241" i="5"/>
  <c r="AW1242" i="5"/>
  <c r="AW1243" i="5"/>
  <c r="AW1244" i="5"/>
  <c r="AW1245" i="5"/>
  <c r="AW1246" i="5"/>
  <c r="AW1247" i="5"/>
  <c r="AW1248" i="5"/>
  <c r="AW1249" i="5"/>
  <c r="AW1250" i="5"/>
  <c r="AW1251" i="5"/>
  <c r="AW1252" i="5"/>
  <c r="AW1253" i="5"/>
  <c r="AW1254" i="5"/>
  <c r="AW1255" i="5"/>
  <c r="AW1256" i="5"/>
  <c r="AW1257" i="5"/>
  <c r="AW1258" i="5"/>
  <c r="AW1259" i="5"/>
  <c r="AW1260" i="5"/>
  <c r="AW1261" i="5"/>
  <c r="AW1262" i="5"/>
  <c r="AW1263" i="5"/>
  <c r="AW1264" i="5"/>
  <c r="AW1265" i="5"/>
  <c r="AW1266" i="5"/>
  <c r="AW1267" i="5"/>
  <c r="AW1268" i="5"/>
  <c r="AW1269" i="5"/>
  <c r="AW1270" i="5"/>
  <c r="AW1271" i="5"/>
  <c r="AW1272" i="5"/>
  <c r="AW1273" i="5"/>
  <c r="AW1274" i="5"/>
  <c r="AW1275" i="5"/>
  <c r="AW1276" i="5"/>
  <c r="AW1277" i="5"/>
  <c r="AW1278" i="5"/>
  <c r="AW1279" i="5"/>
  <c r="AW1280" i="5"/>
  <c r="AW1281" i="5"/>
  <c r="AW1282" i="5"/>
  <c r="AW1283" i="5"/>
  <c r="AW1284" i="5"/>
  <c r="AW1285" i="5"/>
  <c r="AW1286" i="5"/>
  <c r="AW1287" i="5"/>
  <c r="AW1288" i="5"/>
  <c r="AW1289" i="5"/>
  <c r="AW1290" i="5"/>
  <c r="AW1291" i="5"/>
  <c r="AW1292" i="5"/>
  <c r="AW1293" i="5"/>
  <c r="AW1294" i="5"/>
  <c r="AW1295" i="5"/>
  <c r="AW1296" i="5"/>
  <c r="AW1297" i="5"/>
  <c r="AW1298" i="5"/>
  <c r="AW1299" i="5"/>
  <c r="AW1300" i="5"/>
  <c r="AW1301" i="5"/>
  <c r="AW1302" i="5"/>
  <c r="AW1303" i="5"/>
  <c r="AW1304" i="5"/>
  <c r="AW1305" i="5"/>
  <c r="AW1306" i="5"/>
  <c r="AW1307" i="5"/>
  <c r="AW1308" i="5"/>
  <c r="AW1309" i="5"/>
  <c r="AW1310" i="5"/>
  <c r="AW1311" i="5"/>
  <c r="AW1312" i="5"/>
  <c r="AW1313" i="5"/>
  <c r="AW1314" i="5"/>
  <c r="AW1315" i="5"/>
  <c r="AW1316" i="5"/>
  <c r="AW1317" i="5"/>
  <c r="AW1318" i="5"/>
  <c r="AW1319" i="5"/>
  <c r="AW1320" i="5"/>
  <c r="AW1321" i="5"/>
  <c r="AW1322" i="5"/>
  <c r="AW1323" i="5"/>
  <c r="AW1324" i="5"/>
  <c r="AW1325" i="5"/>
  <c r="AW1326" i="5"/>
  <c r="AW1327" i="5"/>
  <c r="AW1328" i="5"/>
  <c r="AW1329" i="5"/>
  <c r="AW1330" i="5"/>
  <c r="AW1331" i="5"/>
  <c r="AW1332" i="5"/>
  <c r="AW1333" i="5"/>
  <c r="AW1334" i="5"/>
  <c r="AW1335" i="5"/>
  <c r="AW1336" i="5"/>
  <c r="AW1337" i="5"/>
  <c r="AW1338" i="5"/>
  <c r="AW1339" i="5"/>
  <c r="AW1340" i="5"/>
  <c r="AW1341" i="5"/>
  <c r="AW1342" i="5"/>
  <c r="AW1343" i="5"/>
  <c r="AW1344" i="5"/>
  <c r="AW1345" i="5"/>
  <c r="AW1346" i="5"/>
  <c r="AW1347" i="5"/>
  <c r="AW1348" i="5"/>
  <c r="AW1349" i="5"/>
  <c r="AW1350" i="5"/>
  <c r="AW1351" i="5"/>
  <c r="AW1352" i="5"/>
  <c r="AW1353" i="5"/>
  <c r="AW1354" i="5"/>
  <c r="AW1355" i="5"/>
  <c r="AW1356" i="5"/>
  <c r="AW1357" i="5"/>
  <c r="AW1358" i="5"/>
  <c r="AW1359" i="5"/>
  <c r="AW1360" i="5"/>
  <c r="AW1361" i="5"/>
  <c r="AW1362" i="5"/>
  <c r="AW1363" i="5"/>
  <c r="AW1364" i="5"/>
  <c r="AW1365" i="5"/>
  <c r="AW1366" i="5"/>
  <c r="AW1367" i="5"/>
  <c r="AW1368" i="5"/>
  <c r="AW1369" i="5"/>
  <c r="AW1370" i="5"/>
  <c r="AW1371" i="5"/>
  <c r="AW1372" i="5"/>
  <c r="AW1373" i="5"/>
  <c r="AW1374" i="5"/>
  <c r="AW1375" i="5"/>
  <c r="AW1376" i="5"/>
  <c r="AW1377" i="5"/>
  <c r="AW1378" i="5"/>
  <c r="AW1379" i="5"/>
  <c r="AW1380" i="5"/>
  <c r="AW1381" i="5"/>
  <c r="AW1382" i="5"/>
  <c r="AW1383" i="5"/>
  <c r="AW1384" i="5"/>
  <c r="AW1385" i="5"/>
  <c r="AW1386" i="5"/>
  <c r="AW1387" i="5"/>
  <c r="AW1388" i="5"/>
  <c r="AW1389" i="5"/>
  <c r="AW1390" i="5"/>
  <c r="AW1391" i="5"/>
  <c r="AW1392" i="5"/>
  <c r="AW1393" i="5"/>
  <c r="AW1394" i="5"/>
  <c r="AW1395" i="5"/>
  <c r="AW1396" i="5"/>
  <c r="AW1397" i="5"/>
  <c r="AW1398" i="5"/>
  <c r="AW1399" i="5"/>
  <c r="AW1400" i="5"/>
  <c r="AW1401" i="5"/>
  <c r="AW1402" i="5"/>
  <c r="AW1403" i="5"/>
  <c r="AW1404" i="5"/>
  <c r="AW1405" i="5"/>
  <c r="AW1406" i="5"/>
  <c r="AW1407" i="5"/>
  <c r="AW1408" i="5"/>
  <c r="AW1409" i="5"/>
  <c r="AW1410" i="5"/>
  <c r="AW1411" i="5"/>
  <c r="AW1412" i="5"/>
  <c r="AW1413" i="5"/>
  <c r="AW1414" i="5"/>
  <c r="AW1415" i="5"/>
  <c r="AW1416" i="5"/>
  <c r="AW1417" i="5"/>
  <c r="AW1418" i="5"/>
  <c r="AW1419" i="5"/>
  <c r="AW1420" i="5"/>
  <c r="AW1421" i="5"/>
  <c r="AW1422" i="5"/>
  <c r="AW1423" i="5"/>
  <c r="AW1424" i="5"/>
  <c r="AW1425" i="5"/>
  <c r="AW1426" i="5"/>
  <c r="AW1427" i="5"/>
  <c r="AW1428" i="5"/>
  <c r="AW1429" i="5"/>
  <c r="AW1430" i="5"/>
  <c r="AW1431" i="5"/>
  <c r="AW1432" i="5"/>
  <c r="AW1433" i="5"/>
  <c r="AW1434" i="5"/>
  <c r="AW1435" i="5"/>
  <c r="AW1436" i="5"/>
  <c r="AW1437" i="5"/>
  <c r="AW1438" i="5"/>
  <c r="AW1439" i="5"/>
  <c r="AW1440" i="5"/>
  <c r="AW1441" i="5"/>
  <c r="AW1442" i="5"/>
  <c r="AW1443" i="5"/>
  <c r="AW1444" i="5"/>
  <c r="AW1445" i="5"/>
  <c r="AW1446" i="5"/>
  <c r="AW1447" i="5"/>
  <c r="AW1448" i="5"/>
  <c r="AW1449" i="5"/>
  <c r="AW1450" i="5"/>
  <c r="AW1451" i="5"/>
  <c r="AW1452" i="5"/>
  <c r="AW1453" i="5"/>
  <c r="AW1454" i="5"/>
  <c r="AW1455" i="5"/>
  <c r="AW1456" i="5"/>
  <c r="AW1457" i="5"/>
  <c r="AW1458" i="5"/>
  <c r="AW1459" i="5"/>
  <c r="AW1460" i="5"/>
  <c r="AW1461" i="5"/>
  <c r="AW1462" i="5"/>
  <c r="AW1463" i="5"/>
  <c r="AW1464" i="5"/>
  <c r="AW1465" i="5"/>
  <c r="AW1466" i="5"/>
  <c r="AW1467" i="5"/>
  <c r="AW1468" i="5"/>
  <c r="AW1469" i="5"/>
  <c r="AW1470" i="5"/>
  <c r="AW1471" i="5"/>
  <c r="AW1472" i="5"/>
  <c r="AW1473" i="5"/>
  <c r="AW1474" i="5"/>
  <c r="AW1475" i="5"/>
  <c r="AW1476" i="5"/>
  <c r="AW1477" i="5"/>
  <c r="AW1478" i="5"/>
  <c r="AW1479" i="5"/>
  <c r="AW1480" i="5"/>
  <c r="AW1481" i="5"/>
  <c r="AW1482" i="5"/>
  <c r="AW1483" i="5"/>
  <c r="AW1484" i="5"/>
  <c r="AW1485" i="5"/>
  <c r="AW1486" i="5"/>
  <c r="AW1487" i="5"/>
  <c r="AW1488" i="5"/>
  <c r="AW1489" i="5"/>
  <c r="AW1490" i="5"/>
  <c r="AW1491" i="5"/>
  <c r="AW1492" i="5"/>
  <c r="AW1493" i="5"/>
  <c r="AW1494" i="5"/>
  <c r="AW1495" i="5"/>
  <c r="AW1496" i="5"/>
  <c r="AW1497" i="5"/>
  <c r="AW1498" i="5"/>
  <c r="AW1499" i="5"/>
  <c r="AW1500" i="5"/>
  <c r="AW1501" i="5"/>
  <c r="AW1502" i="5"/>
  <c r="AW1503" i="5"/>
  <c r="AW1504" i="5"/>
  <c r="AW1505" i="5"/>
  <c r="AW1506" i="5"/>
  <c r="AW1507" i="5"/>
  <c r="AW1508" i="5"/>
  <c r="AW1509" i="5"/>
  <c r="AW1510" i="5"/>
  <c r="AW1511" i="5"/>
  <c r="AW1512" i="5"/>
  <c r="AW1513" i="5"/>
  <c r="AW1514" i="5"/>
  <c r="AW1515" i="5"/>
  <c r="AW1516" i="5"/>
  <c r="AW1517" i="5"/>
  <c r="AW1518" i="5"/>
  <c r="AW1519" i="5"/>
  <c r="AW1520" i="5"/>
  <c r="AW1521" i="5"/>
  <c r="AW1522" i="5"/>
  <c r="AW1523" i="5"/>
  <c r="AW1524" i="5"/>
  <c r="AW1525" i="5"/>
  <c r="AW1526" i="5"/>
  <c r="AW1527" i="5"/>
  <c r="AW1528" i="5"/>
  <c r="AW1529" i="5"/>
  <c r="AW1530" i="5"/>
  <c r="AW1531" i="5"/>
  <c r="AW1532" i="5"/>
  <c r="AW1533" i="5"/>
  <c r="AW1534" i="5"/>
  <c r="AW1535" i="5"/>
  <c r="AW1536" i="5"/>
  <c r="AW1537" i="5"/>
  <c r="AW1538" i="5"/>
  <c r="AW1539" i="5"/>
  <c r="AW1540" i="5"/>
  <c r="AW1541" i="5"/>
  <c r="AW1542" i="5"/>
  <c r="AW1543" i="5"/>
  <c r="AW1544" i="5"/>
  <c r="AW1545" i="5"/>
  <c r="AW1546" i="5"/>
  <c r="AW1547" i="5"/>
  <c r="AW1548" i="5"/>
  <c r="AW1549" i="5"/>
  <c r="AW1550" i="5"/>
  <c r="AW1551" i="5"/>
  <c r="AW1552" i="5"/>
  <c r="AW1553" i="5"/>
  <c r="AW1554" i="5"/>
  <c r="AW1555" i="5"/>
  <c r="AW1556" i="5"/>
  <c r="AW1557" i="5"/>
  <c r="AW1558" i="5"/>
  <c r="AW1559" i="5"/>
  <c r="AW1560" i="5"/>
  <c r="AW1561" i="5"/>
  <c r="AW1562" i="5"/>
  <c r="AW1563" i="5"/>
  <c r="AW1564" i="5"/>
  <c r="AW1565" i="5"/>
  <c r="AW1566" i="5"/>
  <c r="AW1567" i="5"/>
  <c r="AW1568" i="5"/>
  <c r="AW1569" i="5"/>
  <c r="AW1570" i="5"/>
  <c r="AW1571" i="5"/>
  <c r="AW1572" i="5"/>
  <c r="AW1573" i="5"/>
  <c r="AW1574" i="5"/>
  <c r="AW1575" i="5"/>
  <c r="AW1576" i="5"/>
  <c r="AW1577" i="5"/>
  <c r="AW1578" i="5"/>
  <c r="AW1579" i="5"/>
  <c r="AW1580" i="5"/>
  <c r="AW1581" i="5"/>
  <c r="AW1582" i="5"/>
  <c r="AW1583" i="5"/>
  <c r="AW1584" i="5"/>
  <c r="AW1585" i="5"/>
  <c r="AW1586" i="5"/>
  <c r="AW1587" i="5"/>
  <c r="AW1588" i="5"/>
  <c r="AW1589" i="5"/>
  <c r="AW1590" i="5"/>
  <c r="AW1591" i="5"/>
  <c r="AW1592" i="5"/>
  <c r="AW1593" i="5"/>
  <c r="AW1594" i="5"/>
  <c r="AW1595" i="5"/>
  <c r="AW1596" i="5"/>
  <c r="AW1597" i="5"/>
  <c r="AW1598" i="5"/>
  <c r="AW1599" i="5"/>
  <c r="AW1600" i="5"/>
  <c r="AW1601" i="5"/>
  <c r="AW1602" i="5"/>
  <c r="AW1603" i="5"/>
  <c r="AW1604" i="5"/>
  <c r="AW1605" i="5"/>
  <c r="AW1606" i="5"/>
  <c r="AW1607" i="5"/>
  <c r="AW1608" i="5"/>
  <c r="AW1609" i="5"/>
  <c r="AW1610" i="5"/>
  <c r="AW1611" i="5"/>
  <c r="AW1612" i="5"/>
  <c r="AW1613" i="5"/>
  <c r="AW1614" i="5"/>
  <c r="AW1615" i="5"/>
  <c r="AW1616" i="5"/>
  <c r="AW1617" i="5"/>
  <c r="AW1618" i="5"/>
  <c r="AW1619" i="5"/>
  <c r="AW1620" i="5"/>
  <c r="AW1621" i="5"/>
  <c r="AW1622" i="5"/>
  <c r="AW1623" i="5"/>
  <c r="AW1624" i="5"/>
  <c r="AW1625" i="5"/>
  <c r="AW1626" i="5"/>
  <c r="AW1627" i="5"/>
  <c r="AW1628" i="5"/>
  <c r="AW1629" i="5"/>
  <c r="AW1630" i="5"/>
  <c r="AW1631" i="5"/>
  <c r="AW1632" i="5"/>
  <c r="AW1633" i="5"/>
  <c r="AW1634" i="5"/>
  <c r="AW1635" i="5"/>
  <c r="AW1636" i="5"/>
  <c r="AW1637" i="5"/>
  <c r="AW1638" i="5"/>
  <c r="AW1639" i="5"/>
  <c r="AW1640" i="5"/>
  <c r="AW1641" i="5"/>
  <c r="AW1642" i="5"/>
  <c r="AW1643" i="5"/>
  <c r="AW1644" i="5"/>
  <c r="AW1645" i="5"/>
  <c r="AW1646" i="5"/>
  <c r="AW1647" i="5"/>
  <c r="AW1648" i="5"/>
  <c r="AW1649" i="5"/>
  <c r="AW1650" i="5"/>
  <c r="AW1651" i="5"/>
  <c r="AW1652" i="5"/>
  <c r="AW1653" i="5"/>
  <c r="AW1654" i="5"/>
  <c r="AW1655" i="5"/>
  <c r="AW1656" i="5"/>
  <c r="AW1657" i="5"/>
  <c r="AW1658" i="5"/>
  <c r="AW1659" i="5"/>
  <c r="AW1660" i="5"/>
  <c r="AW1661" i="5"/>
  <c r="AW1662" i="5"/>
  <c r="AW1663" i="5"/>
  <c r="AW1664" i="5"/>
  <c r="AW1665" i="5"/>
  <c r="AW1666" i="5"/>
  <c r="AW1667" i="5"/>
  <c r="AW1668" i="5"/>
  <c r="AW1669" i="5"/>
  <c r="AW1670" i="5"/>
  <c r="AW1671" i="5"/>
  <c r="AW1672" i="5"/>
  <c r="AW1673" i="5"/>
  <c r="AW1674" i="5"/>
  <c r="AW1675" i="5"/>
  <c r="AW1676" i="5"/>
  <c r="AW1677" i="5"/>
  <c r="AW1678" i="5"/>
  <c r="AW1679" i="5"/>
  <c r="AW1680" i="5"/>
  <c r="AW1681" i="5"/>
  <c r="AW1682" i="5"/>
  <c r="AW1683" i="5"/>
  <c r="AW1684" i="5"/>
  <c r="AW1685" i="5"/>
  <c r="AW1686" i="5"/>
  <c r="AW1687" i="5"/>
  <c r="AW1688" i="5"/>
  <c r="AW1689" i="5"/>
  <c r="AW1690" i="5"/>
  <c r="AW1691" i="5"/>
  <c r="AW1692" i="5"/>
  <c r="AW1693" i="5"/>
  <c r="AW1694" i="5"/>
  <c r="AW1695" i="5"/>
  <c r="AW1696" i="5"/>
  <c r="AW1697" i="5"/>
  <c r="AW1698" i="5"/>
  <c r="AW1699" i="5"/>
  <c r="AW1700" i="5"/>
  <c r="AW1701" i="5"/>
  <c r="AW1702" i="5"/>
  <c r="AW1703" i="5"/>
  <c r="AW1704" i="5"/>
  <c r="AW1705" i="5"/>
  <c r="AW1706" i="5"/>
  <c r="AW1707" i="5"/>
  <c r="AW1708" i="5"/>
  <c r="AW1709" i="5"/>
  <c r="AW1710" i="5"/>
  <c r="AW1711" i="5"/>
  <c r="AW1712" i="5"/>
  <c r="AW1713" i="5"/>
  <c r="AW1714" i="5"/>
  <c r="AW1715" i="5"/>
  <c r="AW1716" i="5"/>
  <c r="AW1717" i="5"/>
  <c r="AW1718" i="5"/>
  <c r="AW1719" i="5"/>
  <c r="AW1720" i="5"/>
  <c r="AW1721" i="5"/>
  <c r="AW1722" i="5"/>
  <c r="AW1723" i="5"/>
  <c r="AW1724" i="5"/>
  <c r="AW1725" i="5"/>
  <c r="AW1726" i="5"/>
  <c r="AW1727" i="5"/>
  <c r="AW1728" i="5"/>
  <c r="AW1729" i="5"/>
  <c r="AW1730" i="5"/>
  <c r="AW1731" i="5"/>
  <c r="AW1732" i="5"/>
  <c r="AW1733" i="5"/>
  <c r="AW1734" i="5"/>
  <c r="AW1735" i="5"/>
  <c r="AW1736" i="5"/>
  <c r="AW1737" i="5"/>
  <c r="AW1738" i="5"/>
  <c r="AW1739" i="5"/>
  <c r="AW1740" i="5"/>
  <c r="AW1741" i="5"/>
  <c r="AW1742" i="5"/>
  <c r="AW1743" i="5"/>
  <c r="AW1744" i="5"/>
  <c r="AW1745" i="5"/>
  <c r="AW1746" i="5"/>
  <c r="AW1747" i="5"/>
  <c r="AW1748" i="5"/>
  <c r="AW1749" i="5"/>
  <c r="AW1750" i="5"/>
  <c r="AW1751" i="5"/>
  <c r="AW1752" i="5"/>
  <c r="AW1753" i="5"/>
  <c r="AW1754" i="5"/>
  <c r="AW1755" i="5"/>
  <c r="AW1756" i="5"/>
  <c r="AW1757" i="5"/>
  <c r="AW1758" i="5"/>
  <c r="AW1759" i="5"/>
  <c r="AW1760" i="5"/>
  <c r="AW1761" i="5"/>
  <c r="AW1762" i="5"/>
  <c r="AW1763" i="5"/>
  <c r="AW1764" i="5"/>
  <c r="AW1765" i="5"/>
  <c r="AW1766" i="5"/>
  <c r="AW1767" i="5"/>
  <c r="AW1768" i="5"/>
  <c r="AW1769" i="5"/>
  <c r="AW1770" i="5"/>
  <c r="AW1771" i="5"/>
  <c r="AW1772" i="5"/>
  <c r="AW1773" i="5"/>
  <c r="AW1774" i="5"/>
  <c r="AW1775" i="5"/>
  <c r="AW1776" i="5"/>
  <c r="AW1777" i="5"/>
  <c r="AW1778" i="5"/>
  <c r="AW1779" i="5"/>
  <c r="AW1780" i="5"/>
  <c r="AW1781" i="5"/>
  <c r="AW1782" i="5"/>
  <c r="AW1783" i="5"/>
  <c r="AW1784" i="5"/>
  <c r="AW1785" i="5"/>
  <c r="AW1786" i="5"/>
  <c r="AW1787" i="5"/>
  <c r="AW1788" i="5"/>
  <c r="AW1789" i="5"/>
  <c r="AW1790" i="5"/>
  <c r="AW1791" i="5"/>
  <c r="AW1792" i="5"/>
  <c r="AW1793" i="5"/>
  <c r="AW1794" i="5"/>
  <c r="AW1795" i="5"/>
  <c r="AW1796" i="5"/>
  <c r="AW1797" i="5"/>
  <c r="AW1798" i="5"/>
  <c r="AW1799" i="5"/>
  <c r="AW1800" i="5"/>
  <c r="AW1801" i="5"/>
  <c r="AW1802" i="5"/>
  <c r="AW1803" i="5"/>
  <c r="AW1804" i="5"/>
  <c r="AW1805" i="5"/>
  <c r="AW1806" i="5"/>
  <c r="AW1807" i="5"/>
  <c r="AW1808" i="5"/>
  <c r="AW1809" i="5"/>
  <c r="AW1810" i="5"/>
  <c r="AW1811" i="5"/>
  <c r="AW1812" i="5"/>
  <c r="AW1813" i="5"/>
  <c r="AW1814" i="5"/>
  <c r="AW1815" i="5"/>
  <c r="AW1816" i="5"/>
  <c r="AW1817" i="5"/>
  <c r="AW1818" i="5"/>
  <c r="AW1819" i="5"/>
  <c r="AW1820" i="5"/>
  <c r="AW1821" i="5"/>
  <c r="AW1822" i="5"/>
  <c r="AW1823" i="5"/>
  <c r="AW1824" i="5"/>
  <c r="AW1825" i="5"/>
  <c r="AW1826" i="5"/>
  <c r="AW1827" i="5"/>
  <c r="AW1828" i="5"/>
  <c r="AW1829" i="5"/>
  <c r="AW1830" i="5"/>
  <c r="AW1831" i="5"/>
  <c r="AW1832" i="5"/>
  <c r="AW1833" i="5"/>
  <c r="AW1834" i="5"/>
  <c r="AW1835" i="5"/>
  <c r="AW1836" i="5"/>
  <c r="AW1837" i="5"/>
  <c r="AW1838" i="5"/>
  <c r="AW1839" i="5"/>
  <c r="AW1840" i="5"/>
  <c r="AW1841" i="5"/>
  <c r="AW1842" i="5"/>
  <c r="AW1843" i="5"/>
  <c r="AW1844" i="5"/>
  <c r="AW1845" i="5"/>
  <c r="AW1846" i="5"/>
  <c r="AW1847" i="5"/>
  <c r="AW1848" i="5"/>
  <c r="AW1849" i="5"/>
  <c r="AW1850" i="5"/>
  <c r="AW1851" i="5"/>
  <c r="AW1852" i="5"/>
  <c r="AW1853" i="5"/>
  <c r="AW1854" i="5"/>
  <c r="AW1855" i="5"/>
  <c r="AW1856" i="5"/>
  <c r="AW1857" i="5"/>
  <c r="AW1858" i="5"/>
  <c r="AW1859" i="5"/>
  <c r="AW1860" i="5"/>
  <c r="AW1861" i="5"/>
  <c r="AW1862" i="5"/>
  <c r="AW1863" i="5"/>
  <c r="AW1864" i="5"/>
  <c r="AW1865" i="5"/>
  <c r="AW1866" i="5"/>
  <c r="AW1867" i="5"/>
  <c r="AW1868" i="5"/>
  <c r="AW1869" i="5"/>
  <c r="AW1870" i="5"/>
  <c r="AW1871" i="5"/>
  <c r="AW1872" i="5"/>
  <c r="AW1873" i="5"/>
  <c r="AW1874" i="5"/>
  <c r="AW1875" i="5"/>
  <c r="AW1876" i="5"/>
  <c r="AW1877" i="5"/>
  <c r="AW1878" i="5"/>
  <c r="AW1879" i="5"/>
  <c r="AW1880" i="5"/>
  <c r="AW1881" i="5"/>
  <c r="AW1882" i="5"/>
  <c r="AW1883" i="5"/>
  <c r="AW1884" i="5"/>
  <c r="AW1885" i="5"/>
  <c r="AW1886" i="5"/>
  <c r="AW1887" i="5"/>
  <c r="AW1888" i="5"/>
  <c r="AW1889" i="5"/>
  <c r="AW1890" i="5"/>
  <c r="AW1891" i="5"/>
  <c r="AW1892" i="5"/>
  <c r="AW1893" i="5"/>
  <c r="AW1894" i="5"/>
  <c r="AW1895" i="5"/>
  <c r="AW1896" i="5"/>
  <c r="AW1897" i="5"/>
  <c r="AW1898" i="5"/>
  <c r="AW1899" i="5"/>
  <c r="AW1900" i="5"/>
  <c r="AW1901" i="5"/>
  <c r="AW1902" i="5"/>
  <c r="AW1903" i="5"/>
  <c r="AW1904" i="5"/>
  <c r="AW1905" i="5"/>
  <c r="AW1906" i="5"/>
  <c r="AW1907" i="5"/>
  <c r="AW1908" i="5"/>
  <c r="AW1909" i="5"/>
  <c r="AW1910" i="5"/>
  <c r="AW1911" i="5"/>
  <c r="AW1912" i="5"/>
  <c r="AW1913" i="5"/>
  <c r="AW1914" i="5"/>
  <c r="AW1915" i="5"/>
  <c r="AW1916" i="5"/>
  <c r="AW1917" i="5"/>
  <c r="AW1918" i="5"/>
  <c r="AW1919" i="5"/>
  <c r="AW1920" i="5"/>
  <c r="AW1921" i="5"/>
  <c r="AW1922" i="5"/>
  <c r="AW1923" i="5"/>
  <c r="AW1924" i="5"/>
  <c r="AW1925" i="5"/>
  <c r="AW1926" i="5"/>
  <c r="AW1927" i="5"/>
  <c r="AW1928" i="5"/>
  <c r="AW1929" i="5"/>
  <c r="AW1930" i="5"/>
  <c r="AW1931" i="5"/>
  <c r="AW1932" i="5"/>
  <c r="AW1933" i="5"/>
  <c r="AW1934" i="5"/>
  <c r="AW1935" i="5"/>
  <c r="AW1936" i="5"/>
  <c r="AW1937" i="5"/>
  <c r="AW1938" i="5"/>
  <c r="AW1939" i="5"/>
  <c r="AW1940" i="5"/>
  <c r="AW1941" i="5"/>
  <c r="AW1942" i="5"/>
  <c r="AW1943" i="5"/>
  <c r="AW1944" i="5"/>
  <c r="AW1945" i="5"/>
  <c r="AW1946" i="5"/>
  <c r="AW1947" i="5"/>
  <c r="AW1948" i="5"/>
  <c r="AW1949" i="5"/>
  <c r="AW1950" i="5"/>
  <c r="AW1951" i="5"/>
  <c r="AW1952" i="5"/>
  <c r="AW1953" i="5"/>
  <c r="AW1954" i="5"/>
  <c r="AW1955" i="5"/>
  <c r="AW1956" i="5"/>
  <c r="AW1957" i="5"/>
  <c r="AW1958" i="5"/>
  <c r="AW1959" i="5"/>
  <c r="AW1960" i="5"/>
  <c r="AW1961" i="5"/>
  <c r="AW1962" i="5"/>
  <c r="AW1963" i="5"/>
  <c r="AW1964" i="5"/>
  <c r="AW1965" i="5"/>
  <c r="AW1966" i="5"/>
  <c r="AW1967" i="5"/>
  <c r="AW1968" i="5"/>
  <c r="AW1969" i="5"/>
  <c r="AW1970" i="5"/>
  <c r="AW1971" i="5"/>
  <c r="AW1972" i="5"/>
  <c r="AW1973" i="5"/>
  <c r="AW1974" i="5"/>
  <c r="AW1975" i="5"/>
  <c r="AW1976" i="5"/>
  <c r="AW1977" i="5"/>
  <c r="AW1978" i="5"/>
  <c r="AW1979" i="5"/>
  <c r="AW1980" i="5"/>
  <c r="AW1981" i="5"/>
  <c r="AW1982" i="5"/>
  <c r="AW1983" i="5"/>
  <c r="AW1984" i="5"/>
  <c r="AW1985" i="5"/>
  <c r="AW1986" i="5"/>
  <c r="AW1987" i="5"/>
  <c r="AW1988" i="5"/>
  <c r="AW1989" i="5"/>
  <c r="AW1990" i="5"/>
  <c r="AW1991" i="5"/>
  <c r="AW1992" i="5"/>
  <c r="AW1993" i="5"/>
  <c r="AW1994" i="5"/>
  <c r="AW1995" i="5"/>
  <c r="AW1996" i="5"/>
  <c r="AW1997" i="5"/>
  <c r="AW1998" i="5"/>
  <c r="AW1999" i="5"/>
  <c r="AW2000" i="5"/>
  <c r="AW2001" i="5"/>
  <c r="AW2002" i="5"/>
  <c r="AW2003" i="5"/>
  <c r="AW2004" i="5"/>
  <c r="AW2005" i="5"/>
  <c r="AW2006" i="5"/>
  <c r="AW2007" i="5"/>
  <c r="AW2008" i="5"/>
  <c r="AW2009" i="5"/>
  <c r="AW2010" i="5"/>
  <c r="AW2011" i="5"/>
  <c r="AW2012" i="5"/>
  <c r="AW2013" i="5"/>
  <c r="AW2014" i="5"/>
  <c r="AW2015" i="5"/>
  <c r="AW2016" i="5"/>
  <c r="AW2017" i="5"/>
  <c r="AW2018" i="5"/>
  <c r="AW2019" i="5"/>
  <c r="AW2020" i="5"/>
  <c r="AW2021" i="5"/>
  <c r="AW2022" i="5"/>
  <c r="AW2023" i="5"/>
  <c r="AW2024" i="5"/>
  <c r="AW2025" i="5"/>
  <c r="AW2026" i="5"/>
  <c r="AW2027" i="5"/>
  <c r="AW2028" i="5"/>
  <c r="AW2029" i="5"/>
  <c r="AW2030" i="5"/>
  <c r="AW2031" i="5"/>
  <c r="AW2032" i="5"/>
  <c r="AW2033" i="5"/>
  <c r="AW2034" i="5"/>
  <c r="AW2035" i="5"/>
  <c r="AW2036" i="5"/>
  <c r="AW2037" i="5"/>
  <c r="AW2038" i="5"/>
  <c r="AW2039" i="5"/>
  <c r="AW2040" i="5"/>
  <c r="AW2041" i="5"/>
  <c r="AW2042" i="5"/>
  <c r="AW2043" i="5"/>
  <c r="AW2044" i="5"/>
  <c r="AW2045" i="5"/>
  <c r="AW2046" i="5"/>
  <c r="AW2047" i="5"/>
  <c r="AW2048" i="5"/>
  <c r="AW2049" i="5"/>
  <c r="AW2050" i="5"/>
  <c r="AW2051" i="5"/>
  <c r="AW2052" i="5"/>
  <c r="AW2053" i="5"/>
  <c r="AW2054" i="5"/>
  <c r="AW2055" i="5"/>
  <c r="AW2056" i="5"/>
  <c r="AW2057" i="5"/>
  <c r="AW2058" i="5"/>
  <c r="AW2059" i="5"/>
  <c r="AW2060" i="5"/>
  <c r="AW2061" i="5"/>
  <c r="AW2062" i="5"/>
  <c r="AW2063" i="5"/>
  <c r="AW2064" i="5"/>
  <c r="AW2065" i="5"/>
  <c r="AW2066" i="5"/>
  <c r="AW2067" i="5"/>
  <c r="AW2068" i="5"/>
  <c r="AW2069" i="5"/>
  <c r="AW2070" i="5"/>
  <c r="AW2071" i="5"/>
  <c r="AW2072" i="5"/>
  <c r="AW2073" i="5"/>
  <c r="AW2074" i="5"/>
  <c r="AW2075" i="5"/>
  <c r="AW2076" i="5"/>
  <c r="AW2077" i="5"/>
  <c r="AW2078" i="5"/>
  <c r="AW2079" i="5"/>
  <c r="AW2080" i="5"/>
  <c r="AW2081" i="5"/>
  <c r="AW2082" i="5"/>
  <c r="AW2083" i="5"/>
  <c r="AW2084" i="5"/>
  <c r="AW2085" i="5"/>
  <c r="AW2086" i="5"/>
  <c r="AW2087" i="5"/>
  <c r="AW2088" i="5"/>
  <c r="AW2089" i="5"/>
  <c r="AW2090" i="5"/>
  <c r="AW2091" i="5"/>
  <c r="AW2092" i="5"/>
  <c r="AW2093" i="5"/>
  <c r="AW2094" i="5"/>
  <c r="AW2095" i="5"/>
  <c r="AW2096" i="5"/>
  <c r="AW2097" i="5"/>
  <c r="AW2098" i="5"/>
  <c r="AW2099" i="5"/>
  <c r="AW2100" i="5"/>
  <c r="AW2101" i="5"/>
  <c r="AW2102" i="5"/>
  <c r="AW2103" i="5"/>
  <c r="AW2104" i="5"/>
  <c r="AW2105" i="5"/>
  <c r="AW2106" i="5"/>
  <c r="AW2107" i="5"/>
  <c r="AW2108" i="5"/>
  <c r="AW2109" i="5"/>
  <c r="AW2110" i="5"/>
  <c r="AW2111" i="5"/>
  <c r="AW2112" i="5"/>
  <c r="AW2113" i="5"/>
  <c r="AW2114" i="5"/>
  <c r="AW2115" i="5"/>
  <c r="AW2116" i="5"/>
  <c r="AW2117" i="5"/>
  <c r="AW2118" i="5"/>
  <c r="AW2119" i="5"/>
  <c r="AW2120" i="5"/>
  <c r="AW2121" i="5"/>
  <c r="AW2122" i="5"/>
  <c r="AW2123" i="5"/>
  <c r="AW2124" i="5"/>
  <c r="AW2125" i="5"/>
  <c r="AW2126" i="5"/>
  <c r="AW2127" i="5"/>
  <c r="AW2128" i="5"/>
  <c r="AW2129" i="5"/>
  <c r="AW2130" i="5"/>
  <c r="AW2131" i="5"/>
  <c r="AW2132" i="5"/>
  <c r="AW2133" i="5"/>
  <c r="AW2134" i="5"/>
  <c r="AW2135" i="5"/>
  <c r="AW2136" i="5"/>
  <c r="AW2137" i="5"/>
  <c r="AW2138" i="5"/>
  <c r="AW2139" i="5"/>
  <c r="AW2140" i="5"/>
  <c r="AW2141" i="5"/>
  <c r="AW2142" i="5"/>
  <c r="AW2143" i="5"/>
  <c r="AW2144" i="5"/>
  <c r="AW2145" i="5"/>
  <c r="AW2146" i="5"/>
  <c r="AW2147" i="5"/>
  <c r="AW2148" i="5"/>
  <c r="AW2149" i="5"/>
  <c r="AW2150" i="5"/>
  <c r="AW2151" i="5"/>
  <c r="AW2152" i="5"/>
  <c r="AW2153" i="5"/>
  <c r="AW2154" i="5"/>
  <c r="AW2155" i="5"/>
  <c r="AW2156" i="5"/>
  <c r="AW2157" i="5"/>
  <c r="AW2158" i="5"/>
  <c r="AW2159" i="5"/>
  <c r="AW2160" i="5"/>
  <c r="AW2161" i="5"/>
  <c r="AW2162" i="5"/>
  <c r="AW2163" i="5"/>
  <c r="AW2164" i="5"/>
  <c r="AW2165" i="5"/>
  <c r="AW2166" i="5"/>
  <c r="AW2167" i="5"/>
  <c r="AW2168" i="5"/>
  <c r="AW2169" i="5"/>
  <c r="AW2170" i="5"/>
  <c r="AW2171" i="5"/>
  <c r="AW2172" i="5"/>
  <c r="AW2173" i="5"/>
  <c r="AW2174" i="5"/>
  <c r="AW2175" i="5"/>
  <c r="AW2176" i="5"/>
  <c r="AW2177" i="5"/>
  <c r="AW2178" i="5"/>
  <c r="AW2179" i="5"/>
  <c r="AW2180" i="5"/>
  <c r="AW2181" i="5"/>
  <c r="AW2182" i="5"/>
  <c r="AW2183" i="5"/>
  <c r="AW2184" i="5"/>
  <c r="AW2185" i="5"/>
  <c r="AW2186" i="5"/>
  <c r="AW2187" i="5"/>
  <c r="AW2188" i="5"/>
  <c r="AW2189" i="5"/>
  <c r="AW2190" i="5"/>
  <c r="AW2191" i="5"/>
  <c r="AW2192" i="5"/>
  <c r="AW2193" i="5"/>
  <c r="AW2194" i="5"/>
  <c r="AW2195" i="5"/>
  <c r="AW2196" i="5"/>
  <c r="AW2197" i="5"/>
  <c r="AW2198" i="5"/>
  <c r="AW2199" i="5"/>
  <c r="AW2200" i="5"/>
  <c r="AW2201" i="5"/>
  <c r="AW2202" i="5"/>
  <c r="AW2203" i="5"/>
  <c r="AW2204" i="5"/>
  <c r="AW2205" i="5"/>
  <c r="AW2206" i="5"/>
  <c r="AW2207" i="5"/>
  <c r="AW2208" i="5"/>
  <c r="AW2209" i="5"/>
  <c r="AW2210" i="5"/>
  <c r="AW2211" i="5"/>
  <c r="AW2212" i="5"/>
  <c r="AW2213" i="5"/>
  <c r="AW2214" i="5"/>
  <c r="AW2215" i="5"/>
  <c r="AW2216" i="5"/>
  <c r="AW2217" i="5"/>
  <c r="AW2218" i="5"/>
  <c r="AW2219" i="5"/>
  <c r="AW2220" i="5"/>
  <c r="AW2221" i="5"/>
  <c r="AW2222" i="5"/>
  <c r="AW2223" i="5"/>
  <c r="AW2224" i="5"/>
  <c r="AW2225" i="5"/>
  <c r="AW2226" i="5"/>
  <c r="AW2227" i="5"/>
  <c r="AW2228" i="5"/>
  <c r="AW2229" i="5"/>
  <c r="AW2230" i="5"/>
  <c r="AW2231" i="5"/>
  <c r="AW2232" i="5"/>
  <c r="AW2233" i="5"/>
  <c r="AW2234" i="5"/>
  <c r="AW2235" i="5"/>
  <c r="AW2236" i="5"/>
  <c r="AW2237" i="5"/>
  <c r="AW2238" i="5"/>
  <c r="AW2239" i="5"/>
  <c r="AW2240" i="5"/>
  <c r="AW2241" i="5"/>
  <c r="AW2242" i="5"/>
  <c r="AW2243" i="5"/>
  <c r="AW2244" i="5"/>
  <c r="AW2245" i="5"/>
  <c r="AW2246" i="5"/>
  <c r="AW2247" i="5"/>
  <c r="AW2248" i="5"/>
  <c r="AW2249" i="5"/>
  <c r="AW2250" i="5"/>
  <c r="AW2251" i="5"/>
  <c r="AW2252" i="5"/>
  <c r="AW2253" i="5"/>
  <c r="AW2254" i="5"/>
  <c r="AW2255" i="5"/>
  <c r="AW2256" i="5"/>
  <c r="AW2257" i="5"/>
  <c r="AW2258" i="5"/>
  <c r="AW2259" i="5"/>
  <c r="AW2260" i="5"/>
  <c r="AW2261" i="5"/>
  <c r="AW2262" i="5"/>
  <c r="AW2263" i="5"/>
  <c r="AW2264" i="5"/>
  <c r="AW2265" i="5"/>
  <c r="AW2266" i="5"/>
  <c r="AW2267" i="5"/>
  <c r="AW2268" i="5"/>
  <c r="AW2269" i="5"/>
  <c r="AW2270" i="5"/>
  <c r="AW2271" i="5"/>
  <c r="AW2272" i="5"/>
  <c r="AW2273" i="5"/>
  <c r="AW2274" i="5"/>
  <c r="AW2275" i="5"/>
  <c r="AW2276" i="5"/>
  <c r="AW2277" i="5"/>
  <c r="AW2278" i="5"/>
  <c r="AW2279" i="5"/>
  <c r="AW2280" i="5"/>
  <c r="AW2281" i="5"/>
  <c r="AW2282" i="5"/>
  <c r="AW2283" i="5"/>
  <c r="AW2284" i="5"/>
  <c r="AW2285" i="5"/>
  <c r="AW2286" i="5"/>
  <c r="AW2287" i="5"/>
  <c r="AW2288" i="5"/>
  <c r="AW2289" i="5"/>
  <c r="AW2290" i="5"/>
  <c r="AW2291" i="5"/>
  <c r="AW2292" i="5"/>
  <c r="AW2293" i="5"/>
  <c r="AW2294" i="5"/>
  <c r="AW2295" i="5"/>
  <c r="AW2296" i="5"/>
  <c r="AW2297" i="5"/>
  <c r="AW2298" i="5"/>
  <c r="AW2299" i="5"/>
  <c r="AW2300" i="5"/>
  <c r="AW2301" i="5"/>
  <c r="AW2302" i="5"/>
  <c r="AW2303" i="5"/>
  <c r="AW2304" i="5"/>
  <c r="AW2305" i="5"/>
  <c r="AW2306" i="5"/>
  <c r="AW2307" i="5"/>
  <c r="AW2308" i="5"/>
  <c r="AW2309" i="5"/>
  <c r="AW2310" i="5"/>
  <c r="AW2311" i="5"/>
  <c r="AW2312" i="5"/>
  <c r="AW2313" i="5"/>
  <c r="AW2314" i="5"/>
  <c r="AW2315" i="5"/>
  <c r="AW2316" i="5"/>
  <c r="AW2317" i="5"/>
  <c r="AW2318" i="5"/>
  <c r="AW2319" i="5"/>
  <c r="AW2320" i="5"/>
  <c r="AW2321" i="5"/>
  <c r="AW2322" i="5"/>
  <c r="AW2323" i="5"/>
  <c r="AW2324" i="5"/>
  <c r="AW2325" i="5"/>
  <c r="AW2326" i="5"/>
  <c r="AW2327" i="5"/>
  <c r="AW2328" i="5"/>
  <c r="AW2329" i="5"/>
  <c r="AW2330" i="5"/>
  <c r="AW2331" i="5"/>
  <c r="AW2332" i="5"/>
  <c r="AW2333" i="5"/>
  <c r="AW2334" i="5"/>
  <c r="AW2335" i="5"/>
  <c r="AW2336" i="5"/>
  <c r="AW2337" i="5"/>
  <c r="AW2338" i="5"/>
  <c r="AW2339" i="5"/>
  <c r="AW2340" i="5"/>
  <c r="AW2341" i="5"/>
  <c r="AW2342" i="5"/>
  <c r="AW2343" i="5"/>
  <c r="AW2344" i="5"/>
  <c r="AW2345" i="5"/>
  <c r="AW2346" i="5"/>
  <c r="AW2347" i="5"/>
  <c r="AW2348" i="5"/>
  <c r="AW2349" i="5"/>
  <c r="AW2350" i="5"/>
  <c r="AW2351" i="5"/>
  <c r="AW2352" i="5"/>
  <c r="AW2353" i="5"/>
  <c r="AW2354" i="5"/>
  <c r="AW2355" i="5"/>
  <c r="AW2356" i="5"/>
  <c r="AW2357" i="5"/>
  <c r="AW2358" i="5"/>
  <c r="AW2359" i="5"/>
  <c r="AW2360" i="5"/>
  <c r="AW2361" i="5"/>
  <c r="AW2362" i="5"/>
  <c r="AW2363" i="5"/>
  <c r="AW2364" i="5"/>
  <c r="AW2365" i="5"/>
  <c r="AW2366" i="5"/>
  <c r="AW2367" i="5"/>
  <c r="AW2368" i="5"/>
  <c r="AW2369" i="5"/>
  <c r="AW2370" i="5"/>
  <c r="AW2371" i="5"/>
  <c r="AW2372" i="5"/>
  <c r="AW2373" i="5"/>
  <c r="AW2374" i="5"/>
  <c r="AW2375" i="5"/>
  <c r="AW2376" i="5"/>
  <c r="AW2377" i="5"/>
  <c r="AW2378" i="5"/>
  <c r="AW2379" i="5"/>
  <c r="AW2380" i="5"/>
  <c r="AW2381" i="5"/>
  <c r="AW2382" i="5"/>
  <c r="AW2383" i="5"/>
  <c r="AW2384" i="5"/>
  <c r="AW2385" i="5"/>
  <c r="AW2386" i="5"/>
  <c r="AW2387" i="5"/>
  <c r="AW2388" i="5"/>
  <c r="AW2389" i="5"/>
  <c r="AW2390" i="5"/>
  <c r="AW2391" i="5"/>
  <c r="AW2392" i="5"/>
  <c r="AW2393" i="5"/>
  <c r="AW2394" i="5"/>
  <c r="AW2395" i="5"/>
  <c r="AW2396" i="5"/>
  <c r="AW2397" i="5"/>
  <c r="AW2398" i="5"/>
  <c r="AW2399" i="5"/>
  <c r="AW2400" i="5"/>
  <c r="AW2401" i="5"/>
  <c r="AW2402" i="5"/>
  <c r="AW2403" i="5"/>
  <c r="AW2404" i="5"/>
  <c r="AW2405" i="5"/>
  <c r="AW2406" i="5"/>
  <c r="AW2407" i="5"/>
  <c r="AW2408" i="5"/>
  <c r="AW2409" i="5"/>
  <c r="AW2410" i="5"/>
  <c r="AW2411" i="5"/>
  <c r="AW2412" i="5"/>
  <c r="AW2413" i="5"/>
  <c r="AW2414" i="5"/>
  <c r="AW2415" i="5"/>
  <c r="AW2416" i="5"/>
  <c r="AW2417" i="5"/>
  <c r="AW2418" i="5"/>
  <c r="AW2419" i="5"/>
  <c r="AW2420" i="5"/>
  <c r="AW2421" i="5"/>
  <c r="AW2422" i="5"/>
  <c r="AW2423" i="5"/>
  <c r="AW2424" i="5"/>
  <c r="AW2425" i="5"/>
  <c r="AW2426" i="5"/>
  <c r="AW2427" i="5"/>
  <c r="AW2428" i="5"/>
  <c r="AW2429" i="5"/>
  <c r="AW2430" i="5"/>
  <c r="AW2431" i="5"/>
  <c r="AW2432" i="5"/>
  <c r="AW2433" i="5"/>
  <c r="AW2434" i="5"/>
  <c r="AW2435" i="5"/>
  <c r="AW2436" i="5"/>
  <c r="AW2437" i="5"/>
  <c r="AW2438" i="5"/>
  <c r="AW2439" i="5"/>
  <c r="AW2440" i="5"/>
  <c r="AW2441" i="5"/>
  <c r="AW2442" i="5"/>
  <c r="AW2443" i="5"/>
  <c r="AW2444" i="5"/>
  <c r="AW2445" i="5"/>
  <c r="AW2446" i="5"/>
  <c r="AW2447" i="5"/>
  <c r="AW2448" i="5"/>
  <c r="AW2449" i="5"/>
  <c r="AW2450" i="5"/>
  <c r="AW2451" i="5"/>
  <c r="AW2452" i="5"/>
  <c r="AW2453" i="5"/>
  <c r="AW2454" i="5"/>
  <c r="AW2455" i="5"/>
  <c r="AW2456" i="5"/>
  <c r="AW2457" i="5"/>
  <c r="AW2458" i="5"/>
  <c r="AW2459" i="5"/>
  <c r="AW2460" i="5"/>
  <c r="AW2461" i="5"/>
  <c r="AW2462" i="5"/>
  <c r="AW2463" i="5"/>
  <c r="AW2464" i="5"/>
  <c r="AW2465" i="5"/>
  <c r="AW2466" i="5"/>
  <c r="AW2467" i="5"/>
  <c r="AW2468" i="5"/>
  <c r="AW2469" i="5"/>
  <c r="AW2470" i="5"/>
  <c r="AW2471" i="5"/>
  <c r="AW2472" i="5"/>
  <c r="AW2473" i="5"/>
  <c r="AW2474" i="5"/>
  <c r="AW2475" i="5"/>
  <c r="AW2476" i="5"/>
  <c r="AW2477" i="5"/>
  <c r="AW2478" i="5"/>
  <c r="AW2479" i="5"/>
  <c r="AW2480" i="5"/>
  <c r="AW2481" i="5"/>
  <c r="AW2482" i="5"/>
  <c r="AW2483" i="5"/>
  <c r="AW2484" i="5"/>
  <c r="AW2485" i="5"/>
  <c r="AW2486" i="5"/>
  <c r="AW2487" i="5"/>
  <c r="AW2488" i="5"/>
  <c r="AW2489" i="5"/>
  <c r="AW2490" i="5"/>
  <c r="AW2491" i="5"/>
  <c r="AW2492" i="5"/>
  <c r="AW2493" i="5"/>
  <c r="AW2494" i="5"/>
  <c r="AW2495" i="5"/>
  <c r="AW2496" i="5"/>
  <c r="AW2497" i="5"/>
  <c r="AW2498" i="5"/>
  <c r="AW2499" i="5"/>
  <c r="AW2500" i="5"/>
  <c r="AW2501" i="5"/>
  <c r="AW2502" i="5"/>
  <c r="AW2503" i="5"/>
  <c r="AW2504" i="5"/>
  <c r="AW2505" i="5"/>
  <c r="AW2506" i="5"/>
  <c r="AW2507" i="5"/>
  <c r="AW2508" i="5"/>
  <c r="AW2509" i="5"/>
  <c r="AW2510" i="5"/>
  <c r="AW2511" i="5"/>
  <c r="AW2512" i="5"/>
  <c r="AW2513" i="5"/>
  <c r="AW2514" i="5"/>
  <c r="AW2515" i="5"/>
  <c r="AW2516" i="5"/>
  <c r="AW2517" i="5"/>
  <c r="AW2518" i="5"/>
  <c r="AW2519" i="5"/>
  <c r="AW2520" i="5"/>
  <c r="AW2521" i="5"/>
  <c r="AW2522" i="5"/>
  <c r="AW2523" i="5"/>
  <c r="AW2524" i="5"/>
  <c r="AW2525" i="5"/>
  <c r="AW2526" i="5"/>
  <c r="AW2527" i="5"/>
  <c r="AW2528" i="5"/>
  <c r="AW2529" i="5"/>
  <c r="AW2530" i="5"/>
  <c r="AW2531" i="5"/>
  <c r="AW2532" i="5"/>
  <c r="AW2533" i="5"/>
  <c r="AW2534" i="5"/>
  <c r="AW2535" i="5"/>
  <c r="AW2536" i="5"/>
  <c r="AW2537" i="5"/>
  <c r="AW2538" i="5"/>
  <c r="AW2539" i="5"/>
  <c r="AW2540" i="5"/>
  <c r="AW2541" i="5"/>
  <c r="AW2542" i="5"/>
  <c r="AW2543" i="5"/>
  <c r="AW2544" i="5"/>
  <c r="AW2545" i="5"/>
  <c r="AW2546" i="5"/>
  <c r="AW2547" i="5"/>
  <c r="AW2548" i="5"/>
  <c r="AW2549" i="5"/>
  <c r="AW2550" i="5"/>
  <c r="AW2551" i="5"/>
  <c r="AW2552" i="5"/>
  <c r="AW2553" i="5"/>
  <c r="AW2554" i="5"/>
  <c r="AW2555" i="5"/>
  <c r="AW2556" i="5"/>
  <c r="AW2557" i="5"/>
  <c r="AW2558" i="5"/>
  <c r="AW2559" i="5"/>
  <c r="AW2560" i="5"/>
  <c r="AW2561" i="5"/>
  <c r="AW2562" i="5"/>
  <c r="AW2563" i="5"/>
  <c r="AW2564" i="5"/>
  <c r="AW2565" i="5"/>
  <c r="AW2566" i="5"/>
  <c r="AW2567" i="5"/>
  <c r="AW2568" i="5"/>
  <c r="AW2569" i="5"/>
  <c r="AW2570" i="5"/>
  <c r="AW2571" i="5"/>
  <c r="AW2572" i="5"/>
  <c r="AW2573" i="5"/>
  <c r="AW2574" i="5"/>
  <c r="AW2575" i="5"/>
  <c r="AW2576" i="5"/>
  <c r="AW2577" i="5"/>
  <c r="AW2578" i="5"/>
  <c r="AW2579" i="5"/>
  <c r="AW2580" i="5"/>
  <c r="AW2581" i="5"/>
  <c r="AW2582" i="5"/>
  <c r="AW2583" i="5"/>
  <c r="AW2584" i="5"/>
  <c r="AW2585" i="5"/>
  <c r="AW2586" i="5"/>
  <c r="AW2587" i="5"/>
  <c r="AW2588" i="5"/>
  <c r="AW2589" i="5"/>
  <c r="AW2590" i="5"/>
  <c r="AW2591" i="5"/>
  <c r="AW2592" i="5"/>
  <c r="AW2593" i="5"/>
  <c r="AW2594" i="5"/>
  <c r="AW2595" i="5"/>
  <c r="AW2596" i="5"/>
  <c r="AW2597" i="5"/>
  <c r="AW2598" i="5"/>
  <c r="AW2599" i="5"/>
  <c r="AW2600" i="5"/>
  <c r="AW2601" i="5"/>
  <c r="AW2602" i="5"/>
  <c r="AW2603" i="5"/>
  <c r="AW2604" i="5"/>
  <c r="AW2605" i="5"/>
  <c r="AW2606" i="5"/>
  <c r="AW2607" i="5"/>
  <c r="AW2608" i="5"/>
  <c r="AW2609" i="5"/>
  <c r="AW2610" i="5"/>
  <c r="AW2611" i="5"/>
  <c r="AW2612" i="5"/>
  <c r="AW2613" i="5"/>
  <c r="AW2614" i="5"/>
  <c r="AW2615" i="5"/>
  <c r="AW2616" i="5"/>
  <c r="AW2617" i="5"/>
  <c r="AW2618" i="5"/>
  <c r="AW2619" i="5"/>
  <c r="AW2620" i="5"/>
  <c r="AW2621" i="5"/>
  <c r="AW2622" i="5"/>
  <c r="AW2623" i="5"/>
  <c r="AW2624" i="5"/>
  <c r="AW2625" i="5"/>
  <c r="AW2626" i="5"/>
  <c r="AW2627" i="5"/>
  <c r="AW2628" i="5"/>
  <c r="AW2629" i="5"/>
  <c r="AW2630" i="5"/>
  <c r="AW2631" i="5"/>
  <c r="AW2632" i="5"/>
  <c r="AW2633" i="5"/>
  <c r="AW2634" i="5"/>
  <c r="AW2635" i="5"/>
  <c r="AW2636" i="5"/>
  <c r="AW2637" i="5"/>
  <c r="AW2638" i="5"/>
  <c r="AW2639" i="5"/>
  <c r="AW2640" i="5"/>
  <c r="AW2641" i="5"/>
  <c r="AW2642" i="5"/>
  <c r="AW2643" i="5"/>
  <c r="AW2644" i="5"/>
  <c r="AW2645" i="5"/>
  <c r="AW2646" i="5"/>
  <c r="AW2647" i="5"/>
  <c r="AW2648" i="5"/>
  <c r="AW2649" i="5"/>
  <c r="AW2650" i="5"/>
  <c r="AW2651" i="5"/>
  <c r="AW2652" i="5"/>
  <c r="AW2653" i="5"/>
  <c r="AW2654" i="5"/>
  <c r="AW2655" i="5"/>
  <c r="AW2656" i="5"/>
  <c r="AW2657" i="5"/>
  <c r="AW2658" i="5"/>
  <c r="AW2659" i="5"/>
  <c r="AW2660" i="5"/>
  <c r="AW2661" i="5"/>
  <c r="AW2662" i="5"/>
  <c r="AW2663" i="5"/>
  <c r="AW2664" i="5"/>
  <c r="AW2665" i="5"/>
  <c r="AW2666" i="5"/>
  <c r="AW2667" i="5"/>
  <c r="AW2668" i="5"/>
  <c r="AW2669" i="5"/>
  <c r="AW2670" i="5"/>
  <c r="AW2671" i="5"/>
  <c r="AW2672" i="5"/>
  <c r="AW2673" i="5"/>
  <c r="AW2674" i="5"/>
  <c r="AW2675" i="5"/>
  <c r="AW2676" i="5"/>
  <c r="AW2677" i="5"/>
  <c r="AW2678" i="5"/>
  <c r="AW2679" i="5"/>
  <c r="AW2680" i="5"/>
  <c r="AW2681" i="5"/>
  <c r="AW2682" i="5"/>
  <c r="AW2683" i="5"/>
  <c r="AW2684" i="5"/>
  <c r="AW2685" i="5"/>
  <c r="AW2686" i="5"/>
  <c r="AW2687" i="5"/>
  <c r="AW2688" i="5"/>
  <c r="AW2689" i="5"/>
  <c r="AW2690" i="5"/>
  <c r="AW2691" i="5"/>
  <c r="AW2692" i="5"/>
  <c r="AW2693" i="5"/>
  <c r="AW2694" i="5"/>
  <c r="AW2695" i="5"/>
  <c r="AW2696" i="5"/>
  <c r="AW2697" i="5"/>
  <c r="AW2698" i="5"/>
  <c r="AW2699" i="5"/>
  <c r="AW2700" i="5"/>
  <c r="AW2701" i="5"/>
  <c r="AW2702" i="5"/>
  <c r="AW2703" i="5"/>
  <c r="AW2704" i="5"/>
  <c r="AW2705" i="5"/>
  <c r="AW2706" i="5"/>
  <c r="AW2707" i="5"/>
  <c r="AW2708" i="5"/>
  <c r="AW2709" i="5"/>
  <c r="AW2710" i="5"/>
  <c r="AW2711" i="5"/>
  <c r="AW2712" i="5"/>
  <c r="AW2713" i="5"/>
  <c r="AW2714" i="5"/>
  <c r="AW2715" i="5"/>
  <c r="AW2716" i="5"/>
  <c r="AW2717" i="5"/>
  <c r="AW2718" i="5"/>
  <c r="AW2719" i="5"/>
  <c r="AW2720" i="5"/>
  <c r="AW2721" i="5"/>
  <c r="AW2722" i="5"/>
  <c r="AW2723" i="5"/>
  <c r="AW2724" i="5"/>
  <c r="AW2725" i="5"/>
  <c r="AW2726" i="5"/>
  <c r="AW2727" i="5"/>
  <c r="AW2728" i="5"/>
  <c r="AW2729" i="5"/>
  <c r="AW2730" i="5"/>
  <c r="AW2731" i="5"/>
  <c r="AW2732" i="5"/>
  <c r="AW2733" i="5"/>
  <c r="AW2734" i="5"/>
  <c r="AW2735" i="5"/>
  <c r="AW2736" i="5"/>
  <c r="AW2737" i="5"/>
  <c r="AW2738" i="5"/>
  <c r="AW2739" i="5"/>
  <c r="AW2740" i="5"/>
  <c r="AW2741" i="5"/>
  <c r="AW2742" i="5"/>
  <c r="AW2743" i="5"/>
  <c r="AW2744" i="5"/>
  <c r="AW2745" i="5"/>
  <c r="AW2746" i="5"/>
  <c r="AW2747" i="5"/>
  <c r="AW2748" i="5"/>
  <c r="AW2749" i="5"/>
  <c r="AW2750" i="5"/>
  <c r="AW2751" i="5"/>
  <c r="AW2752" i="5"/>
  <c r="AW2753" i="5"/>
  <c r="AW2754" i="5"/>
  <c r="AW2755" i="5"/>
  <c r="AW2756" i="5"/>
  <c r="AW2757" i="5"/>
  <c r="AW2758" i="5"/>
  <c r="AW2759" i="5"/>
  <c r="AW2760" i="5"/>
  <c r="AW2761" i="5"/>
  <c r="AW2762" i="5"/>
  <c r="AW2763" i="5"/>
  <c r="AW2764" i="5"/>
  <c r="AW2765" i="5"/>
  <c r="AW2766" i="5"/>
  <c r="AW2767" i="5"/>
  <c r="AW2768" i="5"/>
  <c r="AW2769" i="5"/>
  <c r="AW2770" i="5"/>
  <c r="AW2771" i="5"/>
  <c r="AW2772" i="5"/>
  <c r="AW2773" i="5"/>
  <c r="AW2774" i="5"/>
  <c r="AW2775" i="5"/>
  <c r="AW2776" i="5"/>
  <c r="AW2777" i="5"/>
  <c r="AW2778" i="5"/>
  <c r="AW2779" i="5"/>
  <c r="AW2780" i="5"/>
  <c r="AW2781" i="5"/>
  <c r="AW2782" i="5"/>
  <c r="AW2783" i="5"/>
  <c r="AW2784" i="5"/>
  <c r="AW2785" i="5"/>
  <c r="AW2786" i="5"/>
  <c r="AW2787" i="5"/>
  <c r="AW2788" i="5"/>
  <c r="AW2789" i="5"/>
  <c r="AW2790" i="5"/>
  <c r="AW2791" i="5"/>
  <c r="AW2792" i="5"/>
  <c r="AW2793" i="5"/>
  <c r="AW2794" i="5"/>
  <c r="AW2795" i="5"/>
  <c r="AW2796" i="5"/>
  <c r="AW2797" i="5"/>
  <c r="AW2798" i="5"/>
  <c r="AW2799" i="5"/>
  <c r="AW2800" i="5"/>
  <c r="AW2801" i="5"/>
  <c r="AW2802" i="5"/>
  <c r="AW2803" i="5"/>
  <c r="AW2804" i="5"/>
  <c r="AW2805" i="5"/>
  <c r="AW2806" i="5"/>
  <c r="AW2807" i="5"/>
  <c r="AW2808" i="5"/>
  <c r="AW2809" i="5"/>
  <c r="AW2810" i="5"/>
  <c r="AW2811" i="5"/>
  <c r="AW2812" i="5"/>
  <c r="AW2813" i="5"/>
  <c r="AW2814" i="5"/>
  <c r="AW2815" i="5"/>
  <c r="AW2816" i="5"/>
  <c r="AW2817" i="5"/>
  <c r="AW2818" i="5"/>
  <c r="AW2819" i="5"/>
  <c r="AW2820" i="5"/>
  <c r="AW2821" i="5"/>
  <c r="AW2822" i="5"/>
  <c r="AW2823" i="5"/>
  <c r="AW2824" i="5"/>
  <c r="AW2825" i="5"/>
  <c r="AW2826" i="5"/>
  <c r="AW2827" i="5"/>
  <c r="AW2828" i="5"/>
  <c r="AW2829" i="5"/>
  <c r="AW2830" i="5"/>
  <c r="AW2831" i="5"/>
  <c r="AW2832" i="5"/>
  <c r="AW2833" i="5"/>
  <c r="AW2834" i="5"/>
  <c r="AW2835" i="5"/>
  <c r="AW2836" i="5"/>
  <c r="AW2837" i="5"/>
  <c r="AW2838" i="5"/>
  <c r="AW2839" i="5"/>
  <c r="AW2840" i="5"/>
  <c r="AW2841" i="5"/>
  <c r="AW2842" i="5"/>
  <c r="AW2843" i="5"/>
  <c r="AW2844" i="5"/>
  <c r="AW2845" i="5"/>
  <c r="AW2846" i="5"/>
  <c r="AW2847" i="5"/>
  <c r="AW2848" i="5"/>
  <c r="AW2849" i="5"/>
  <c r="AW2850" i="5"/>
  <c r="AW2851" i="5"/>
  <c r="AW2852" i="5"/>
  <c r="AW2853" i="5"/>
  <c r="AW2854" i="5"/>
  <c r="AW2855" i="5"/>
  <c r="AW2856" i="5"/>
  <c r="AW2857" i="5"/>
  <c r="AW2858" i="5"/>
  <c r="AW2859" i="5"/>
  <c r="AW2860" i="5"/>
  <c r="AW2861" i="5"/>
  <c r="AW2862" i="5"/>
  <c r="AW2863" i="5"/>
  <c r="AW2864" i="5"/>
  <c r="AW2865" i="5"/>
  <c r="AW2866" i="5"/>
  <c r="AW2867" i="5"/>
  <c r="AW2868" i="5"/>
  <c r="AW2869" i="5"/>
  <c r="AW2870" i="5"/>
  <c r="AW2871" i="5"/>
  <c r="AW2872" i="5"/>
  <c r="AW2873" i="5"/>
  <c r="AW2874" i="5"/>
  <c r="AW2875" i="5"/>
  <c r="AW2876" i="5"/>
  <c r="AW2877" i="5"/>
  <c r="AW2878" i="5"/>
  <c r="AW2879" i="5"/>
  <c r="AW2880" i="5"/>
  <c r="AW2881" i="5"/>
  <c r="AW2882" i="5"/>
  <c r="AW2883" i="5"/>
  <c r="AW2884" i="5"/>
  <c r="AW2885" i="5"/>
  <c r="AW2886" i="5"/>
  <c r="AW2887" i="5"/>
  <c r="AW2888" i="5"/>
  <c r="AW2889" i="5"/>
  <c r="AW2890" i="5"/>
  <c r="AW2891" i="5"/>
  <c r="AW2892" i="5"/>
  <c r="AW2893" i="5"/>
  <c r="AW2894" i="5"/>
  <c r="AW2895" i="5"/>
  <c r="AW2896" i="5"/>
  <c r="AW2897" i="5"/>
  <c r="AW2898" i="5"/>
  <c r="AW2899" i="5"/>
  <c r="AW2900" i="5"/>
  <c r="AW2901" i="5"/>
  <c r="AW2902" i="5"/>
  <c r="AW2903" i="5"/>
  <c r="AW2904" i="5"/>
  <c r="AW2905" i="5"/>
  <c r="AW2906" i="5"/>
  <c r="AW2907" i="5"/>
  <c r="AW2908" i="5"/>
  <c r="AW2909" i="5"/>
  <c r="AW2910" i="5"/>
  <c r="AW2911" i="5"/>
  <c r="AW2912" i="5"/>
  <c r="AW2913" i="5"/>
  <c r="AW2914" i="5"/>
  <c r="AW2915" i="5"/>
  <c r="AW2916" i="5"/>
  <c r="AW2917" i="5"/>
  <c r="AW2918" i="5"/>
  <c r="AW2919" i="5"/>
  <c r="AW2920" i="5"/>
  <c r="AW2921" i="5"/>
  <c r="AW2922" i="5"/>
  <c r="AW2923" i="5"/>
  <c r="AW2924" i="5"/>
  <c r="AW2925" i="5"/>
  <c r="AW2926" i="5"/>
  <c r="AW2927" i="5"/>
  <c r="AW2928" i="5"/>
  <c r="AW2929" i="5"/>
  <c r="AW2930" i="5"/>
  <c r="AW2931" i="5"/>
  <c r="AW2932" i="5"/>
  <c r="AW2933" i="5"/>
  <c r="AW2934" i="5"/>
  <c r="AW2935" i="5"/>
  <c r="AW2936" i="5"/>
  <c r="AW2937" i="5"/>
  <c r="AW2938" i="5"/>
  <c r="AW2939" i="5"/>
  <c r="AW2940" i="5"/>
  <c r="AW2941" i="5"/>
  <c r="AW2942" i="5"/>
  <c r="AW2943" i="5"/>
  <c r="AW2944" i="5"/>
  <c r="AW2945" i="5"/>
  <c r="AW2946" i="5"/>
  <c r="AW2947" i="5"/>
  <c r="AW2948" i="5"/>
  <c r="AW2949" i="5"/>
  <c r="AW2950" i="5"/>
  <c r="AW2951" i="5"/>
  <c r="AW2952" i="5"/>
  <c r="AW2953" i="5"/>
  <c r="AW2954" i="5"/>
  <c r="AW2955" i="5"/>
  <c r="AW2956" i="5"/>
  <c r="AW2957" i="5"/>
  <c r="AW2958" i="5"/>
  <c r="AW2959" i="5"/>
  <c r="AW2960" i="5"/>
  <c r="AW2961" i="5"/>
  <c r="AW2962" i="5"/>
  <c r="AW2963" i="5"/>
  <c r="AW2964" i="5"/>
  <c r="AW2965" i="5"/>
  <c r="AW2966" i="5"/>
  <c r="AW2967" i="5"/>
  <c r="AW2968" i="5"/>
  <c r="AW2969" i="5"/>
  <c r="AW2970" i="5"/>
  <c r="AW2971" i="5"/>
  <c r="AW2972" i="5"/>
  <c r="AW2973" i="5"/>
  <c r="AW2974" i="5"/>
  <c r="AW2975" i="5"/>
  <c r="AW2976" i="5"/>
  <c r="AW2977" i="5"/>
  <c r="AW2978" i="5"/>
  <c r="AW2979" i="5"/>
  <c r="AW2980" i="5"/>
  <c r="AW2981" i="5"/>
  <c r="AW2982" i="5"/>
  <c r="AW2983" i="5"/>
  <c r="AW2984" i="5"/>
  <c r="AW2985" i="5"/>
  <c r="AW2986" i="5"/>
  <c r="AW2987" i="5"/>
  <c r="AW2988" i="5"/>
  <c r="AW2989" i="5"/>
  <c r="AW2990" i="5"/>
  <c r="AW2991" i="5"/>
  <c r="AW2992" i="5"/>
  <c r="AW2993" i="5"/>
  <c r="AW2994" i="5"/>
  <c r="AW2995" i="5"/>
  <c r="AW2996" i="5"/>
  <c r="AW2997" i="5"/>
  <c r="AW2998" i="5"/>
  <c r="AW2999" i="5"/>
  <c r="AW3000" i="5"/>
  <c r="AW3001" i="5"/>
  <c r="AW3002" i="5"/>
  <c r="AW3003" i="5"/>
  <c r="AW3004" i="5"/>
  <c r="AW3005" i="5"/>
  <c r="AW3006" i="5"/>
  <c r="AW3007" i="5"/>
  <c r="AW3008" i="5"/>
  <c r="AW3009" i="5"/>
  <c r="AW3010" i="5"/>
  <c r="AW3011" i="5"/>
  <c r="AW3012" i="5"/>
  <c r="AW3013" i="5"/>
  <c r="AW3014" i="5"/>
  <c r="AW3015" i="5"/>
  <c r="AW3016" i="5"/>
  <c r="AW3017" i="5"/>
  <c r="AW3018" i="5"/>
  <c r="AW3019" i="5"/>
  <c r="AW3020" i="5"/>
  <c r="AW3021" i="5"/>
  <c r="AW3022" i="5"/>
  <c r="AW3023" i="5"/>
  <c r="AW3024" i="5"/>
  <c r="AW3025" i="5"/>
  <c r="AW3026" i="5"/>
  <c r="AW3027" i="5"/>
  <c r="AW3028" i="5"/>
  <c r="AW3029" i="5"/>
  <c r="AW3030" i="5"/>
  <c r="AW3031" i="5"/>
  <c r="AW3032" i="5"/>
  <c r="AW3033" i="5"/>
  <c r="AW3034" i="5"/>
  <c r="AW3035" i="5"/>
  <c r="AW3036" i="5"/>
  <c r="AW3037" i="5"/>
  <c r="AW3038" i="5"/>
  <c r="AW3039" i="5"/>
  <c r="AW3040" i="5"/>
  <c r="AW3041" i="5"/>
  <c r="AW3042" i="5"/>
  <c r="AW3043" i="5"/>
  <c r="AW3044" i="5"/>
  <c r="AW3045" i="5"/>
  <c r="AW3046" i="5"/>
  <c r="AW3047" i="5"/>
  <c r="AW3048" i="5"/>
  <c r="AW3049" i="5"/>
  <c r="AW3050" i="5"/>
  <c r="AW3051" i="5"/>
  <c r="AW3052" i="5"/>
  <c r="AW3053" i="5"/>
  <c r="AW3054" i="5"/>
  <c r="AW3055" i="5"/>
  <c r="AW3056" i="5"/>
  <c r="AW3057" i="5"/>
  <c r="AW3058" i="5"/>
  <c r="AW3059" i="5"/>
  <c r="AW3060" i="5"/>
  <c r="AW3061" i="5"/>
  <c r="AW3062" i="5"/>
  <c r="AW3063" i="5"/>
  <c r="AW3064" i="5"/>
  <c r="AW3065" i="5"/>
  <c r="AW3066" i="5"/>
  <c r="AW3067" i="5"/>
  <c r="AW3068" i="5"/>
  <c r="AW3069" i="5"/>
  <c r="AW3070" i="5"/>
  <c r="AW3071" i="5"/>
  <c r="AW3072" i="5"/>
  <c r="AW3073" i="5"/>
  <c r="AW3074" i="5"/>
  <c r="AW3075" i="5"/>
  <c r="AW3076" i="5"/>
  <c r="AW3077" i="5"/>
  <c r="AW3078" i="5"/>
  <c r="AW3079" i="5"/>
  <c r="AW3080" i="5"/>
  <c r="AW3081" i="5"/>
  <c r="AW3082" i="5"/>
  <c r="AW3083" i="5"/>
  <c r="AW3084" i="5"/>
  <c r="AW3085" i="5"/>
  <c r="AW3086" i="5"/>
  <c r="AW3087" i="5"/>
  <c r="AW3088" i="5"/>
  <c r="AW3089" i="5"/>
  <c r="AW3090" i="5"/>
  <c r="AW3091" i="5"/>
  <c r="AW3092" i="5"/>
  <c r="AW3093" i="5"/>
  <c r="AW3094" i="5"/>
  <c r="AW3095" i="5"/>
  <c r="AW3096" i="5"/>
  <c r="AW3097" i="5"/>
  <c r="AW3098" i="5"/>
  <c r="AW3099" i="5"/>
  <c r="AW3100" i="5"/>
  <c r="AW3101" i="5"/>
  <c r="AW3102" i="5"/>
  <c r="AW3103" i="5"/>
  <c r="AW3104" i="5"/>
  <c r="AW3105" i="5"/>
  <c r="AW3106" i="5"/>
  <c r="AW3107" i="5"/>
  <c r="AW3108" i="5"/>
  <c r="AW3109" i="5"/>
  <c r="AW3110" i="5"/>
  <c r="AW3111" i="5"/>
  <c r="AW3112" i="5"/>
  <c r="AW3113" i="5"/>
  <c r="AW3114" i="5"/>
  <c r="AW3115" i="5"/>
  <c r="AW3116" i="5"/>
  <c r="AW3117" i="5"/>
  <c r="AW3118" i="5"/>
  <c r="AW3119" i="5"/>
  <c r="AW3120" i="5"/>
  <c r="AW3121" i="5"/>
  <c r="AW3122" i="5"/>
  <c r="AW3123" i="5"/>
  <c r="AW3124" i="5"/>
  <c r="AW3125" i="5"/>
  <c r="AW3126" i="5"/>
  <c r="AW3127" i="5"/>
  <c r="AW3128" i="5"/>
  <c r="AW3129" i="5"/>
  <c r="AW3130" i="5"/>
  <c r="AW3131" i="5"/>
  <c r="AW3132" i="5"/>
  <c r="AW3133" i="5"/>
  <c r="AW3134" i="5"/>
  <c r="AW3135" i="5"/>
  <c r="AW3136" i="5"/>
  <c r="AW3137" i="5"/>
  <c r="AW3138" i="5"/>
  <c r="AW3139" i="5"/>
  <c r="AW3140" i="5"/>
  <c r="AW3141" i="5"/>
  <c r="AW3142" i="5"/>
  <c r="AW3143" i="5"/>
  <c r="AW3144" i="5"/>
  <c r="AW3145" i="5"/>
  <c r="AW3146" i="5"/>
  <c r="AW3147" i="5"/>
  <c r="AW3148" i="5"/>
  <c r="AW3149" i="5"/>
  <c r="AW3150" i="5"/>
  <c r="AW3151" i="5"/>
  <c r="AW3152" i="5"/>
  <c r="AW3153" i="5"/>
  <c r="AW3154" i="5"/>
  <c r="AW3155" i="5"/>
  <c r="AW3156" i="5"/>
  <c r="AW3157" i="5"/>
  <c r="AW3158" i="5"/>
  <c r="AW3159" i="5"/>
  <c r="AW3160" i="5"/>
  <c r="AW3161" i="5"/>
  <c r="AW3162" i="5"/>
  <c r="AW3163" i="5"/>
  <c r="AW3164" i="5"/>
  <c r="AW3165" i="5"/>
  <c r="AW3166" i="5"/>
  <c r="AW3167" i="5"/>
  <c r="AW3168" i="5"/>
  <c r="AW3169" i="5"/>
  <c r="AW3170" i="5"/>
  <c r="AW3171" i="5"/>
  <c r="AW3172" i="5"/>
  <c r="AW3173" i="5"/>
  <c r="AW3174" i="5"/>
  <c r="AW3175" i="5"/>
  <c r="AW3176" i="5"/>
  <c r="AW3177" i="5"/>
  <c r="AW3178" i="5"/>
  <c r="AW3179" i="5"/>
  <c r="AW3180" i="5"/>
  <c r="AW3181" i="5"/>
  <c r="AW3182" i="5"/>
  <c r="AW3183" i="5"/>
  <c r="AW3184" i="5"/>
  <c r="AW3185" i="5"/>
  <c r="AW3186" i="5"/>
  <c r="AW3187" i="5"/>
  <c r="AW3188" i="5"/>
  <c r="AW3189" i="5"/>
  <c r="AW3190" i="5"/>
  <c r="AW3191" i="5"/>
  <c r="AW3192" i="5"/>
  <c r="AW3193" i="5"/>
  <c r="AW3194" i="5"/>
  <c r="AW3195" i="5"/>
  <c r="AW3196" i="5"/>
  <c r="AW3197" i="5"/>
  <c r="AW3198" i="5"/>
  <c r="AW3199" i="5"/>
  <c r="AW3200" i="5"/>
  <c r="AW3201" i="5"/>
  <c r="AW3202" i="5"/>
  <c r="AW3203" i="5"/>
  <c r="AW3204" i="5"/>
  <c r="AW3205" i="5"/>
  <c r="AW3206" i="5"/>
  <c r="AW3207" i="5"/>
  <c r="AW3208" i="5"/>
  <c r="AW3209" i="5"/>
  <c r="AW3210" i="5"/>
  <c r="AW3211" i="5"/>
  <c r="AW3212" i="5"/>
  <c r="AW3213" i="5"/>
  <c r="AW3214" i="5"/>
  <c r="AW3215" i="5"/>
  <c r="AW3216" i="5"/>
  <c r="AW3217" i="5"/>
  <c r="AW3218" i="5"/>
  <c r="AW3219" i="5"/>
  <c r="AW3220" i="5"/>
  <c r="AW3221" i="5"/>
  <c r="AW3222" i="5"/>
  <c r="AW3223" i="5"/>
  <c r="AW3224" i="5"/>
  <c r="AW3225" i="5"/>
  <c r="AW3226" i="5"/>
  <c r="AW3227" i="5"/>
  <c r="AW3228" i="5"/>
  <c r="AW3229" i="5"/>
  <c r="AW3230" i="5"/>
  <c r="AW3231" i="5"/>
  <c r="AW3232" i="5"/>
  <c r="AW3233" i="5"/>
  <c r="AW3234" i="5"/>
  <c r="AW3235" i="5"/>
  <c r="AW3236" i="5"/>
  <c r="AW3237" i="5"/>
  <c r="AW3238" i="5"/>
  <c r="AW3239" i="5"/>
  <c r="AW3240" i="5"/>
  <c r="AW3241" i="5"/>
  <c r="AW3242" i="5"/>
  <c r="AW3243" i="5"/>
  <c r="AW3244" i="5"/>
  <c r="AW3245" i="5"/>
  <c r="AW3246" i="5"/>
  <c r="AW3247" i="5"/>
  <c r="AW3248" i="5"/>
  <c r="AW3249" i="5"/>
  <c r="AW3250" i="5"/>
  <c r="AW3251" i="5"/>
  <c r="AW3252" i="5"/>
  <c r="AW3253" i="5"/>
  <c r="AW3254" i="5"/>
  <c r="AW3255" i="5"/>
  <c r="AW3256" i="5"/>
  <c r="AW3257" i="5"/>
  <c r="AW3258" i="5"/>
  <c r="AW3259" i="5"/>
  <c r="AW3260" i="5"/>
  <c r="AW3261" i="5"/>
  <c r="AW3262" i="5"/>
  <c r="AW3263" i="5"/>
  <c r="AW3264" i="5"/>
  <c r="AW3265" i="5"/>
  <c r="AW3266" i="5"/>
  <c r="AW3267" i="5"/>
  <c r="AW3268" i="5"/>
  <c r="AW3269" i="5"/>
  <c r="AW3270" i="5"/>
  <c r="AW3271" i="5"/>
  <c r="AW3272" i="5"/>
  <c r="AW3273" i="5"/>
  <c r="AW3274" i="5"/>
  <c r="AW3275" i="5"/>
  <c r="AW3276" i="5"/>
  <c r="AW3277" i="5"/>
  <c r="AW3278" i="5"/>
  <c r="AW3279" i="5"/>
  <c r="AW3280" i="5"/>
  <c r="AW3281" i="5"/>
  <c r="AW3282" i="5"/>
  <c r="AW3283" i="5"/>
  <c r="AW3284" i="5"/>
  <c r="AW3285" i="5"/>
  <c r="AW3286" i="5"/>
  <c r="AW3287" i="5"/>
  <c r="AW3288" i="5"/>
  <c r="AW3289" i="5"/>
  <c r="AW3290" i="5"/>
  <c r="AW3291" i="5"/>
  <c r="AW3292" i="5"/>
  <c r="AW3293" i="5"/>
  <c r="AW3294" i="5"/>
  <c r="AW3295" i="5"/>
  <c r="AW3296" i="5"/>
  <c r="AW3297" i="5"/>
  <c r="AW3298" i="5"/>
  <c r="AW3299" i="5"/>
  <c r="AW3300" i="5"/>
  <c r="AW3301" i="5"/>
  <c r="AW3302" i="5"/>
  <c r="AW3303" i="5"/>
  <c r="AW3304" i="5"/>
  <c r="AW3305" i="5"/>
  <c r="AW3306" i="5"/>
  <c r="AW3307" i="5"/>
  <c r="AW3308" i="5"/>
  <c r="AW3309" i="5"/>
  <c r="AW3310" i="5"/>
  <c r="AW3311" i="5"/>
  <c r="AW3312" i="5"/>
  <c r="AW3313" i="5"/>
  <c r="AW3314" i="5"/>
  <c r="AW3315" i="5"/>
  <c r="AW3316" i="5"/>
  <c r="AW3317" i="5"/>
  <c r="AW3318" i="5"/>
  <c r="AW3319" i="5"/>
  <c r="AW3320" i="5"/>
  <c r="AW3321" i="5"/>
  <c r="AW3322" i="5"/>
  <c r="AW3323" i="5"/>
  <c r="AW3324" i="5"/>
  <c r="AW3325" i="5"/>
  <c r="AW3326" i="5"/>
  <c r="AW3327" i="5"/>
  <c r="AW3328" i="5"/>
  <c r="AW3329" i="5"/>
  <c r="AW3330" i="5"/>
  <c r="AW3331" i="5"/>
  <c r="AW3332" i="5"/>
  <c r="AW3333" i="5"/>
  <c r="AW3334" i="5"/>
  <c r="AW3335" i="5"/>
  <c r="AW3336" i="5"/>
  <c r="AW3337" i="5"/>
  <c r="AW3338" i="5"/>
  <c r="AW3339" i="5"/>
  <c r="AW3340" i="5"/>
  <c r="AW3341" i="5"/>
  <c r="AW3342" i="5"/>
  <c r="AW3343" i="5"/>
  <c r="AW3344" i="5"/>
  <c r="AW3345" i="5"/>
  <c r="AW3346" i="5"/>
  <c r="AW3347" i="5"/>
  <c r="AW3348" i="5"/>
  <c r="AW3349" i="5"/>
  <c r="AW3350" i="5"/>
  <c r="AW3351" i="5"/>
  <c r="AW3352" i="5"/>
  <c r="AW3353" i="5"/>
  <c r="AW3354" i="5"/>
  <c r="AW3355" i="5"/>
  <c r="AW3356" i="5"/>
  <c r="AW3357" i="5"/>
  <c r="AW3358" i="5"/>
  <c r="AW3359" i="5"/>
  <c r="AW3360" i="5"/>
  <c r="AW3361" i="5"/>
  <c r="AW3362" i="5"/>
  <c r="AW3363" i="5"/>
  <c r="AW3364" i="5"/>
  <c r="AW3365" i="5"/>
  <c r="AW3366" i="5"/>
  <c r="AW3367" i="5"/>
  <c r="AW3368" i="5"/>
  <c r="AW3369" i="5"/>
  <c r="AW3370" i="5"/>
  <c r="AW3371" i="5"/>
  <c r="AW3372" i="5"/>
  <c r="AW3373" i="5"/>
  <c r="AW3374" i="5"/>
  <c r="AW3375" i="5"/>
  <c r="AW3376" i="5"/>
  <c r="AW3377" i="5"/>
  <c r="AW3378" i="5"/>
  <c r="AW3379" i="5"/>
  <c r="AW3380" i="5"/>
  <c r="AW3381" i="5"/>
  <c r="AW3382" i="5"/>
  <c r="AW3383" i="5"/>
  <c r="AW3384" i="5"/>
  <c r="AW3385" i="5"/>
  <c r="AW3386" i="5"/>
  <c r="AW3387" i="5"/>
  <c r="AW3388" i="5"/>
  <c r="AW3389" i="5"/>
  <c r="AW3390" i="5"/>
  <c r="AW3391" i="5"/>
  <c r="AW3392" i="5"/>
  <c r="AW3393" i="5"/>
  <c r="AW3394" i="5"/>
  <c r="AW3395" i="5"/>
  <c r="AW3396" i="5"/>
  <c r="AW3397" i="5"/>
  <c r="AW3398" i="5"/>
  <c r="AW3399" i="5"/>
  <c r="AW3400" i="5"/>
  <c r="AW3401" i="5"/>
  <c r="AW3402" i="5"/>
  <c r="AW3403" i="5"/>
  <c r="AW3404" i="5"/>
  <c r="AW3405" i="5"/>
  <c r="AW3406" i="5"/>
  <c r="AW3407" i="5"/>
  <c r="AW3408" i="5"/>
  <c r="AW3409" i="5"/>
  <c r="AW3410" i="5"/>
  <c r="AW3411" i="5"/>
  <c r="AW3412" i="5"/>
  <c r="AW3413" i="5"/>
  <c r="AW3414" i="5"/>
  <c r="AW3415" i="5"/>
  <c r="AW3416" i="5"/>
  <c r="AW3417" i="5"/>
  <c r="AW3418" i="5"/>
  <c r="AW3419" i="5"/>
  <c r="AW3420" i="5"/>
  <c r="AW3421" i="5"/>
  <c r="AW3422" i="5"/>
  <c r="AW3423" i="5"/>
  <c r="AW3424" i="5"/>
  <c r="AW3425" i="5"/>
  <c r="AW3426" i="5"/>
  <c r="AW3427" i="5"/>
  <c r="AW3428" i="5"/>
  <c r="AW3429" i="5"/>
  <c r="AW3430" i="5"/>
  <c r="AW3431" i="5"/>
  <c r="AW3432" i="5"/>
  <c r="AW3433" i="5"/>
  <c r="AW3434" i="5"/>
  <c r="AW3435" i="5"/>
  <c r="AW3436" i="5"/>
  <c r="AW3437" i="5"/>
  <c r="AW3438" i="5"/>
  <c r="AW3439" i="5"/>
  <c r="AW3440" i="5"/>
  <c r="AW3441" i="5"/>
  <c r="AW3442" i="5"/>
  <c r="AW3443" i="5"/>
  <c r="AW3444" i="5"/>
  <c r="AW3445" i="5"/>
  <c r="AW3446" i="5"/>
  <c r="AW3447" i="5"/>
  <c r="AW3448" i="5"/>
  <c r="AW3449" i="5"/>
  <c r="AW3450" i="5"/>
  <c r="AW3451" i="5"/>
  <c r="AW3452" i="5"/>
  <c r="AW3453" i="5"/>
  <c r="AW3454" i="5"/>
  <c r="AW3455" i="5"/>
  <c r="AW3456" i="5"/>
  <c r="AW3457" i="5"/>
  <c r="AW3458" i="5"/>
  <c r="AW3459" i="5"/>
  <c r="AW3460" i="5"/>
  <c r="AW3461" i="5"/>
  <c r="AW3462" i="5"/>
  <c r="AW3463" i="5"/>
  <c r="AW3464" i="5"/>
  <c r="AW3465" i="5"/>
  <c r="AW3466" i="5"/>
  <c r="AW3467" i="5"/>
  <c r="AW3468" i="5"/>
  <c r="AW3469" i="5"/>
  <c r="AW3470" i="5"/>
  <c r="AW3471" i="5"/>
  <c r="AW3472" i="5"/>
  <c r="AW3473" i="5"/>
  <c r="AW3474" i="5"/>
  <c r="AW3475" i="5"/>
  <c r="AW3476" i="5"/>
  <c r="AW3477" i="5"/>
  <c r="AW3478" i="5"/>
  <c r="AW3479" i="5"/>
  <c r="AW3480" i="5"/>
  <c r="AW3481" i="5"/>
  <c r="AW3482" i="5"/>
  <c r="AW3483" i="5"/>
  <c r="AW3484" i="5"/>
  <c r="AW3485" i="5"/>
  <c r="AW3486" i="5"/>
  <c r="AW3487" i="5"/>
  <c r="AW3488" i="5"/>
  <c r="AW3489" i="5"/>
  <c r="AW3490" i="5"/>
  <c r="AW3491" i="5"/>
  <c r="AW3492" i="5"/>
  <c r="AW3493" i="5"/>
  <c r="AW3494" i="5"/>
  <c r="AW3495" i="5"/>
  <c r="AW3496" i="5"/>
  <c r="AW3497" i="5"/>
  <c r="AW3498" i="5"/>
  <c r="AW3499" i="5"/>
  <c r="AW3500" i="5"/>
  <c r="AW3501" i="5"/>
  <c r="AW3502" i="5"/>
  <c r="AW3503" i="5"/>
  <c r="AW3504" i="5"/>
  <c r="AW3505" i="5"/>
  <c r="AW3506" i="5"/>
  <c r="AW3507" i="5"/>
  <c r="AW3508" i="5"/>
  <c r="AW3509" i="5"/>
  <c r="AW3510" i="5"/>
  <c r="AW3511" i="5"/>
  <c r="AW3512" i="5"/>
  <c r="AW3513" i="5"/>
  <c r="AW3514" i="5"/>
  <c r="AW3515" i="5"/>
  <c r="AW3516" i="5"/>
  <c r="AW3517" i="5"/>
  <c r="AW3518" i="5"/>
  <c r="AW3519" i="5"/>
  <c r="AW3520" i="5"/>
  <c r="AW3521" i="5"/>
  <c r="AW3522" i="5"/>
  <c r="AW3523" i="5"/>
  <c r="AW3524" i="5"/>
  <c r="AW3525" i="5"/>
  <c r="AW3526" i="5"/>
  <c r="AW3527" i="5"/>
  <c r="AW3528" i="5"/>
  <c r="AW3529" i="5"/>
  <c r="AW3530" i="5"/>
  <c r="AW3531" i="5"/>
  <c r="AW3532" i="5"/>
  <c r="AW3533" i="5"/>
  <c r="AW3534" i="5"/>
  <c r="AW3535" i="5"/>
  <c r="AW3536" i="5"/>
  <c r="AW3537" i="5"/>
  <c r="AW3538" i="5"/>
  <c r="AW3539" i="5"/>
  <c r="AW3540" i="5"/>
  <c r="AW3541" i="5"/>
  <c r="AW3542" i="5"/>
  <c r="AW3543" i="5"/>
  <c r="AW3544" i="5"/>
  <c r="AW3545" i="5"/>
  <c r="AW3546" i="5"/>
  <c r="AW3547" i="5"/>
  <c r="AW3548" i="5"/>
  <c r="AW3549" i="5"/>
  <c r="AW3550" i="5"/>
  <c r="AW3551" i="5"/>
  <c r="AW3552" i="5"/>
  <c r="AW3553" i="5"/>
  <c r="AW3554" i="5"/>
  <c r="AW3555" i="5"/>
  <c r="AW3556" i="5"/>
  <c r="AW3557" i="5"/>
  <c r="AW3558" i="5"/>
  <c r="AW3559" i="5"/>
  <c r="AW3560" i="5"/>
  <c r="AW3561" i="5"/>
  <c r="AW3562" i="5"/>
  <c r="AW3563" i="5"/>
  <c r="AW3564" i="5"/>
  <c r="AW3565" i="5"/>
  <c r="AW3566" i="5"/>
  <c r="AW3567" i="5"/>
  <c r="AW3568" i="5"/>
  <c r="AW3569" i="5"/>
  <c r="AW3570" i="5"/>
  <c r="AW3571" i="5"/>
  <c r="AW3572" i="5"/>
  <c r="AW3573" i="5"/>
  <c r="AW3574" i="5"/>
  <c r="AW3575" i="5"/>
  <c r="AW3576" i="5"/>
  <c r="AW3577" i="5"/>
  <c r="AW3578" i="5"/>
  <c r="AW3579" i="5"/>
  <c r="AW3580" i="5"/>
  <c r="AW3581" i="5"/>
  <c r="AW3582" i="5"/>
  <c r="AW3583" i="5"/>
  <c r="AW3584" i="5"/>
  <c r="AW3585" i="5"/>
  <c r="AW3586" i="5"/>
  <c r="AW3587" i="5"/>
  <c r="AW3588" i="5"/>
  <c r="AW3589" i="5"/>
  <c r="AW3590" i="5"/>
  <c r="AW3591" i="5"/>
  <c r="AW3592" i="5"/>
  <c r="AW3593" i="5"/>
  <c r="AW3594" i="5"/>
  <c r="AW3595" i="5"/>
  <c r="AW3596" i="5"/>
  <c r="AW3597" i="5"/>
  <c r="AW3598" i="5"/>
  <c r="AW3599" i="5"/>
  <c r="AW3600" i="5"/>
  <c r="AW3601" i="5"/>
  <c r="AW3602" i="5"/>
  <c r="AW3603" i="5"/>
  <c r="AW3604" i="5"/>
  <c r="AW3605" i="5"/>
  <c r="AW3606" i="5"/>
  <c r="AW3607" i="5"/>
  <c r="AW3608" i="5"/>
  <c r="AW3609" i="5"/>
  <c r="AW3610" i="5"/>
  <c r="AW3611" i="5"/>
  <c r="AW3612" i="5"/>
  <c r="AW3613" i="5"/>
  <c r="AW3614" i="5"/>
  <c r="AW3615" i="5"/>
  <c r="AW3616" i="5"/>
  <c r="AW3617" i="5"/>
  <c r="AW3618" i="5"/>
  <c r="AW3619" i="5"/>
  <c r="AW3620" i="5"/>
  <c r="AW3621" i="5"/>
  <c r="AW3622" i="5"/>
  <c r="AW3623" i="5"/>
  <c r="AW3624" i="5"/>
  <c r="AW3625" i="5"/>
  <c r="AW3626" i="5"/>
  <c r="AW3627" i="5"/>
  <c r="AW3628" i="5"/>
  <c r="AW3629" i="5"/>
  <c r="AW3630" i="5"/>
  <c r="AW3631" i="5"/>
  <c r="AW3632" i="5"/>
  <c r="AW3633" i="5"/>
  <c r="AW3634" i="5"/>
  <c r="AW3635" i="5"/>
  <c r="AW3636" i="5"/>
  <c r="AW3637" i="5"/>
  <c r="AW3638" i="5"/>
  <c r="AW3639" i="5"/>
  <c r="AW3640" i="5"/>
  <c r="AW3641" i="5"/>
  <c r="AW3642" i="5"/>
  <c r="AW3643" i="5"/>
  <c r="AW3644" i="5"/>
  <c r="AW3645" i="5"/>
  <c r="AW3646" i="5"/>
  <c r="AW3647" i="5"/>
  <c r="AW3648" i="5"/>
  <c r="AW3649" i="5"/>
  <c r="AW3650" i="5"/>
  <c r="AW3651" i="5"/>
  <c r="AW3652" i="5"/>
  <c r="AW3653" i="5"/>
  <c r="AW3654" i="5"/>
  <c r="AW3655" i="5"/>
  <c r="AW3656" i="5"/>
  <c r="AW3657" i="5"/>
  <c r="AW3658" i="5"/>
  <c r="AW3659" i="5"/>
  <c r="AW3660" i="5"/>
  <c r="AW3661" i="5"/>
  <c r="AW3662" i="5"/>
  <c r="AW3663" i="5"/>
  <c r="AW3664" i="5"/>
  <c r="AW3665" i="5"/>
  <c r="AW3666" i="5"/>
  <c r="AW3667" i="5"/>
  <c r="AW3668" i="5"/>
  <c r="AW3669" i="5"/>
  <c r="AW3670" i="5"/>
  <c r="AW3671" i="5"/>
  <c r="AW3672" i="5"/>
  <c r="AW3673" i="5"/>
  <c r="AW3674" i="5"/>
  <c r="AW3675" i="5"/>
  <c r="AW3676" i="5"/>
  <c r="AW3677" i="5"/>
  <c r="AW3678" i="5"/>
  <c r="AW3679" i="5"/>
  <c r="AW3680" i="5"/>
  <c r="AW3681" i="5"/>
  <c r="AW3682" i="5"/>
  <c r="AW3683" i="5"/>
  <c r="AW3684" i="5"/>
  <c r="AW3685" i="5"/>
  <c r="AW3686" i="5"/>
  <c r="AW3687" i="5"/>
  <c r="AW3688" i="5"/>
  <c r="AW3689" i="5"/>
  <c r="AW3690" i="5"/>
  <c r="AW3691" i="5"/>
  <c r="AW3692" i="5"/>
  <c r="AW3693" i="5"/>
  <c r="AW3694" i="5"/>
  <c r="AW3695" i="5"/>
  <c r="AW3696" i="5"/>
  <c r="AW3697" i="5"/>
  <c r="AW3698" i="5"/>
  <c r="AW3699" i="5"/>
  <c r="AW3700" i="5"/>
  <c r="AW3701" i="5"/>
  <c r="AW3702" i="5"/>
  <c r="AW3703" i="5"/>
  <c r="AW3704" i="5"/>
  <c r="AW3705" i="5"/>
  <c r="AW3706" i="5"/>
  <c r="AW3707" i="5"/>
  <c r="AW3708" i="5"/>
  <c r="AW3709" i="5"/>
  <c r="AW3710" i="5"/>
  <c r="AW3711" i="5"/>
  <c r="AW3712" i="5"/>
  <c r="AW3713" i="5"/>
  <c r="AW3714" i="5"/>
  <c r="AW3715" i="5"/>
  <c r="AW3716" i="5"/>
  <c r="AW3717" i="5"/>
  <c r="AW3718" i="5"/>
  <c r="AW3719" i="5"/>
  <c r="AW3720" i="5"/>
  <c r="AW3721" i="5"/>
  <c r="AW3722" i="5"/>
  <c r="AW3723" i="5"/>
  <c r="AW3724" i="5"/>
  <c r="AW3725" i="5"/>
  <c r="AW3726" i="5"/>
  <c r="AW3727" i="5"/>
  <c r="AW3728" i="5"/>
  <c r="AW3729" i="5"/>
  <c r="AW3730" i="5"/>
  <c r="AW3731" i="5"/>
  <c r="AW3732" i="5"/>
  <c r="AW3733" i="5"/>
  <c r="AW3734" i="5"/>
  <c r="AW3735" i="5"/>
  <c r="AW3736" i="5"/>
  <c r="AW3737" i="5"/>
  <c r="AW3738" i="5"/>
  <c r="AW3739" i="5"/>
  <c r="AW3740" i="5"/>
  <c r="AW3741" i="5"/>
  <c r="AW3742" i="5"/>
  <c r="AW3743" i="5"/>
  <c r="AW3744" i="5"/>
  <c r="AW3745" i="5"/>
  <c r="AW3746" i="5"/>
  <c r="AW3747" i="5"/>
  <c r="AW3748" i="5"/>
  <c r="AW3749" i="5"/>
  <c r="AW3750" i="5"/>
  <c r="AW3751" i="5"/>
  <c r="AW3752" i="5"/>
  <c r="AW3753" i="5"/>
  <c r="AW3754" i="5"/>
  <c r="AW3755" i="5"/>
  <c r="AW3756" i="5"/>
  <c r="AW3757" i="5"/>
  <c r="AW3758" i="5"/>
  <c r="AW3759" i="5"/>
  <c r="AW3760" i="5"/>
  <c r="AW3761" i="5"/>
  <c r="AW3762" i="5"/>
  <c r="AW3763" i="5"/>
  <c r="AW3764" i="5"/>
  <c r="AW3765" i="5"/>
  <c r="AW3766" i="5"/>
  <c r="AW3767" i="5"/>
  <c r="AW3768" i="5"/>
  <c r="AW3769" i="5"/>
  <c r="AW3770" i="5"/>
  <c r="AW3771" i="5"/>
  <c r="AW3772" i="5"/>
  <c r="AW3773" i="5"/>
  <c r="AW3774" i="5"/>
  <c r="AW3775" i="5"/>
  <c r="AW3776" i="5"/>
  <c r="AW3777" i="5"/>
  <c r="AW3778" i="5"/>
  <c r="AW3779" i="5"/>
  <c r="AW3780" i="5"/>
  <c r="AW3781" i="5"/>
  <c r="AW3782" i="5"/>
  <c r="AW3783" i="5"/>
  <c r="AW3784" i="5"/>
  <c r="AW3785" i="5"/>
  <c r="AW3786" i="5"/>
  <c r="AW3787" i="5"/>
  <c r="AW3788" i="5"/>
  <c r="AW3789" i="5"/>
  <c r="AW3790" i="5"/>
  <c r="AW3791" i="5"/>
  <c r="AW3792" i="5"/>
  <c r="AW3793" i="5"/>
  <c r="AW3794" i="5"/>
  <c r="AW3795" i="5"/>
  <c r="AW3796" i="5"/>
  <c r="AW3797" i="5"/>
  <c r="AW3798" i="5"/>
  <c r="AW3799" i="5"/>
  <c r="AW3800" i="5"/>
  <c r="AW3801" i="5"/>
  <c r="AW3802" i="5"/>
  <c r="AW3803" i="5"/>
  <c r="AW3804" i="5"/>
  <c r="AW3805" i="5"/>
  <c r="AW3806" i="5"/>
  <c r="AW3807" i="5"/>
  <c r="AW3808" i="5"/>
  <c r="AW3809" i="5"/>
  <c r="AW3810" i="5"/>
  <c r="AW3811" i="5"/>
  <c r="AW3812" i="5"/>
  <c r="AW3813" i="5"/>
  <c r="AW3814" i="5"/>
  <c r="AW3815" i="5"/>
  <c r="AW3816" i="5"/>
  <c r="AW3817" i="5"/>
  <c r="AW3818" i="5"/>
  <c r="AW3819" i="5"/>
  <c r="AW3820" i="5"/>
  <c r="AW3821" i="5"/>
  <c r="AW3822" i="5"/>
  <c r="AW3823" i="5"/>
  <c r="AW3824" i="5"/>
  <c r="AW3825" i="5"/>
  <c r="AW3826" i="5"/>
  <c r="AW3827" i="5"/>
  <c r="AW3828" i="5"/>
  <c r="AW3829" i="5"/>
  <c r="AW3830" i="5"/>
  <c r="AW3831" i="5"/>
  <c r="AW3832" i="5"/>
  <c r="AW3833" i="5"/>
  <c r="AW3834" i="5"/>
  <c r="AW3835" i="5"/>
  <c r="AW3836" i="5"/>
  <c r="AW3837" i="5"/>
  <c r="AW3838" i="5"/>
  <c r="AW3839" i="5"/>
  <c r="AW3840" i="5"/>
  <c r="AW3841" i="5"/>
  <c r="AW3842" i="5"/>
  <c r="AW3843" i="5"/>
  <c r="AW3844" i="5"/>
  <c r="AW3845" i="5"/>
  <c r="AW3846" i="5"/>
  <c r="AW3847" i="5"/>
  <c r="AW3848" i="5"/>
  <c r="AW3849" i="5"/>
  <c r="AW3850" i="5"/>
  <c r="AW3851" i="5"/>
  <c r="AW3852" i="5"/>
  <c r="AW3853" i="5"/>
  <c r="AW3854" i="5"/>
  <c r="AW3855" i="5"/>
  <c r="AW3856" i="5"/>
  <c r="AW3857" i="5"/>
  <c r="AW3858" i="5"/>
  <c r="AW3859" i="5"/>
  <c r="AW3860" i="5"/>
  <c r="AW3861" i="5"/>
  <c r="AW3862" i="5"/>
  <c r="AW3863" i="5"/>
  <c r="AW3864" i="5"/>
  <c r="AW3865" i="5"/>
  <c r="AW3866" i="5"/>
  <c r="AW3867" i="5"/>
  <c r="AW3868" i="5"/>
  <c r="AW3869" i="5"/>
  <c r="AW3870" i="5"/>
  <c r="AW3871" i="5"/>
  <c r="AW3872" i="5"/>
  <c r="AW3873" i="5"/>
  <c r="AW3874" i="5"/>
  <c r="AW3875" i="5"/>
  <c r="AW3876" i="5"/>
  <c r="AW3877" i="5"/>
  <c r="AW3878" i="5"/>
  <c r="AW3879" i="5"/>
  <c r="AW3880" i="5"/>
  <c r="AW3881" i="5"/>
  <c r="AW3882" i="5"/>
  <c r="AW3883" i="5"/>
  <c r="AW3884" i="5"/>
  <c r="AW3885" i="5"/>
  <c r="AW3886" i="5"/>
  <c r="AW3887" i="5"/>
  <c r="AW3888" i="5"/>
  <c r="AW3889" i="5"/>
  <c r="AW3890" i="5"/>
  <c r="AW3891" i="5"/>
  <c r="AW3892" i="5"/>
  <c r="AW3893" i="5"/>
  <c r="AW3894" i="5"/>
  <c r="AW3895" i="5"/>
  <c r="AW3896" i="5"/>
  <c r="AW3897" i="5"/>
  <c r="AW3898" i="5"/>
  <c r="AW3899" i="5"/>
  <c r="AW3900" i="5"/>
  <c r="AW3901" i="5"/>
  <c r="AW3902" i="5"/>
  <c r="AW3903" i="5"/>
  <c r="AW3904" i="5"/>
  <c r="AW3905" i="5"/>
  <c r="AW3906" i="5"/>
  <c r="AW3907" i="5"/>
  <c r="AW3908" i="5"/>
  <c r="AW3909" i="5"/>
  <c r="AW3910" i="5"/>
  <c r="AW3911" i="5"/>
  <c r="AW3912" i="5"/>
  <c r="AW3913" i="5"/>
  <c r="AW3914" i="5"/>
  <c r="AW3915" i="5"/>
  <c r="AW3916" i="5"/>
  <c r="AW3917" i="5"/>
  <c r="AW3918" i="5"/>
  <c r="AW3919" i="5"/>
  <c r="AW3920" i="5"/>
  <c r="AW3921" i="5"/>
  <c r="AW3922" i="5"/>
  <c r="AW3923" i="5"/>
  <c r="AW3924" i="5"/>
  <c r="AW3925" i="5"/>
  <c r="AW3926" i="5"/>
  <c r="AW3927" i="5"/>
  <c r="AW3928" i="5"/>
  <c r="AW3929" i="5"/>
  <c r="AW3930" i="5"/>
  <c r="AW3931" i="5"/>
  <c r="AW3932" i="5"/>
  <c r="AW3933" i="5"/>
  <c r="AW3934" i="5"/>
  <c r="AW3935" i="5"/>
  <c r="AW3936" i="5"/>
  <c r="AW3937" i="5"/>
  <c r="AW3938" i="5"/>
  <c r="AW3939" i="5"/>
  <c r="AW3940" i="5"/>
  <c r="AW3941" i="5"/>
  <c r="AW3942" i="5"/>
  <c r="AW3943" i="5"/>
  <c r="AW3944" i="5"/>
  <c r="AW3945" i="5"/>
  <c r="AW3946" i="5"/>
  <c r="AW3947" i="5"/>
  <c r="AW3948" i="5"/>
  <c r="AW3949" i="5"/>
  <c r="AW3950" i="5"/>
  <c r="AW3951" i="5"/>
  <c r="AW3952" i="5"/>
  <c r="AW3953" i="5"/>
  <c r="AW3954" i="5"/>
  <c r="AW3955" i="5"/>
  <c r="AW3956" i="5"/>
  <c r="AW3957" i="5"/>
  <c r="AW3958" i="5"/>
  <c r="AW3959" i="5"/>
  <c r="AW3960" i="5"/>
  <c r="AW3961" i="5"/>
  <c r="AW3962" i="5"/>
  <c r="AW3963" i="5"/>
  <c r="AW3964" i="5"/>
  <c r="AW3965" i="5"/>
  <c r="AW3966" i="5"/>
  <c r="AW3967" i="5"/>
  <c r="AW3968" i="5"/>
  <c r="AW3969" i="5"/>
  <c r="AW3970" i="5"/>
  <c r="AW3971" i="5"/>
  <c r="AW3972" i="5"/>
  <c r="AW3973" i="5"/>
  <c r="AW3974" i="5"/>
  <c r="AW3975" i="5"/>
  <c r="AW3976" i="5"/>
  <c r="AW3977" i="5"/>
  <c r="AW3978" i="5"/>
  <c r="AW3979" i="5"/>
  <c r="AW3980" i="5"/>
  <c r="AW3981" i="5"/>
  <c r="AW3982" i="5"/>
  <c r="AW3983" i="5"/>
  <c r="AW3984" i="5"/>
  <c r="AW3985" i="5"/>
  <c r="AW3986" i="5"/>
  <c r="AW3987" i="5"/>
  <c r="AW3988" i="5"/>
  <c r="AW3989" i="5"/>
  <c r="AW3990" i="5"/>
  <c r="AW3991" i="5"/>
  <c r="AW3992" i="5"/>
  <c r="AW3993" i="5"/>
  <c r="AW3994" i="5"/>
  <c r="AW3995" i="5"/>
  <c r="AW3996" i="5"/>
  <c r="AW3997" i="5"/>
  <c r="AW3998" i="5"/>
  <c r="AW3999" i="5"/>
  <c r="AW4000" i="5"/>
  <c r="AW4001" i="5"/>
  <c r="AW4002" i="5"/>
  <c r="AW4003" i="5"/>
  <c r="AW4004" i="5"/>
  <c r="AW4005" i="5"/>
  <c r="AW4006" i="5"/>
  <c r="AW4007" i="5"/>
  <c r="AW4008" i="5"/>
  <c r="AW4009" i="5"/>
  <c r="AW4010" i="5"/>
  <c r="AW4011" i="5"/>
  <c r="AW4012" i="5"/>
  <c r="AW4013" i="5"/>
  <c r="AW4014" i="5"/>
  <c r="AW4015" i="5"/>
  <c r="AW4016" i="5"/>
  <c r="AW4017" i="5"/>
  <c r="AW4018" i="5"/>
  <c r="AW4019" i="5"/>
  <c r="AW4020" i="5"/>
  <c r="AW4021" i="5"/>
  <c r="AW4022" i="5"/>
  <c r="AW4023" i="5"/>
  <c r="AW4024" i="5"/>
  <c r="AW4025" i="5"/>
  <c r="AW4026" i="5"/>
  <c r="AW4027" i="5"/>
  <c r="AW4028" i="5"/>
  <c r="AW4029" i="5"/>
  <c r="AW4030" i="5"/>
  <c r="AW4031" i="5"/>
  <c r="AW4032" i="5"/>
  <c r="AW4033" i="5"/>
  <c r="AW4034" i="5"/>
  <c r="AW4035" i="5"/>
  <c r="AW4036" i="5"/>
  <c r="AW4037" i="5"/>
  <c r="AW4038" i="5"/>
  <c r="AW4039" i="5"/>
  <c r="AW4040" i="5"/>
  <c r="AW4041" i="5"/>
  <c r="AW4042" i="5"/>
  <c r="AW4043" i="5"/>
  <c r="AW4044" i="5"/>
  <c r="AW4045" i="5"/>
  <c r="AW4046" i="5"/>
  <c r="AW4047" i="5"/>
  <c r="AW4048" i="5"/>
  <c r="AW4049" i="5"/>
  <c r="AW4050" i="5"/>
  <c r="AW4051" i="5"/>
  <c r="AW4052" i="5"/>
  <c r="AW4053" i="5"/>
  <c r="AW4054" i="5"/>
  <c r="AW4055" i="5"/>
  <c r="AW4056" i="5"/>
  <c r="AW4057" i="5"/>
  <c r="AW4058" i="5"/>
  <c r="AW4059" i="5"/>
  <c r="AW4060" i="5"/>
  <c r="AW4061" i="5"/>
  <c r="AW4062" i="5"/>
  <c r="AW4063" i="5"/>
  <c r="AW4064" i="5"/>
  <c r="AW4065" i="5"/>
  <c r="AW4066" i="5"/>
  <c r="AW4067" i="5"/>
  <c r="AW4068" i="5"/>
  <c r="AW4069" i="5"/>
  <c r="AW4070" i="5"/>
  <c r="AW4071" i="5"/>
  <c r="AW4072" i="5"/>
  <c r="AW4073" i="5"/>
  <c r="AW4074" i="5"/>
  <c r="AW4075" i="5"/>
  <c r="AW4076" i="5"/>
  <c r="AW4077" i="5"/>
  <c r="AW4078" i="5"/>
  <c r="AW4079" i="5"/>
  <c r="AW4080" i="5"/>
  <c r="AW4081" i="5"/>
  <c r="AW4082" i="5"/>
  <c r="AW4083" i="5"/>
  <c r="AW4084" i="5"/>
  <c r="AW4085" i="5"/>
  <c r="AW4086" i="5"/>
  <c r="AW4087" i="5"/>
  <c r="AW4088" i="5"/>
  <c r="AW4089" i="5"/>
  <c r="AW4090" i="5"/>
  <c r="AW4091" i="5"/>
  <c r="AW4092" i="5"/>
  <c r="AW4093" i="5"/>
  <c r="AW4094" i="5"/>
  <c r="AW4095" i="5"/>
  <c r="AW4096" i="5"/>
  <c r="AW4097" i="5"/>
  <c r="AW4098" i="5"/>
  <c r="AW4099" i="5"/>
  <c r="AW4100" i="5"/>
  <c r="AW4101" i="5"/>
  <c r="AW4102" i="5"/>
  <c r="AW4103" i="5"/>
  <c r="AW4104" i="5"/>
  <c r="AW4105" i="5"/>
  <c r="AW4106" i="5"/>
  <c r="AW4107" i="5"/>
  <c r="AW4108" i="5"/>
  <c r="AW4109" i="5"/>
  <c r="AW4110" i="5"/>
  <c r="AW4111" i="5"/>
  <c r="AW4112" i="5"/>
  <c r="AW4113" i="5"/>
  <c r="AW4114" i="5"/>
  <c r="AW4115" i="5"/>
  <c r="AW4116" i="5"/>
  <c r="AW4117" i="5"/>
  <c r="AW4118" i="5"/>
  <c r="AW4119" i="5"/>
  <c r="AW4120" i="5"/>
  <c r="AW4121" i="5"/>
  <c r="AW4122" i="5"/>
  <c r="AW4123" i="5"/>
  <c r="AW4124" i="5"/>
  <c r="AW4125" i="5"/>
  <c r="AW4126" i="5"/>
  <c r="AW4127" i="5"/>
  <c r="AW4128" i="5"/>
  <c r="AW4129" i="5"/>
  <c r="AW4130" i="5"/>
  <c r="AW4131" i="5"/>
  <c r="AW4132" i="5"/>
  <c r="AW4133" i="5"/>
  <c r="AW4134" i="5"/>
  <c r="AW4135" i="5"/>
  <c r="AW4136" i="5"/>
  <c r="AW4137" i="5"/>
  <c r="AW4138" i="5"/>
  <c r="AW4139" i="5"/>
  <c r="AW4140" i="5"/>
  <c r="AW4141" i="5"/>
  <c r="AW4142" i="5"/>
  <c r="AW4143" i="5"/>
  <c r="AW4144" i="5"/>
  <c r="AW4145" i="5"/>
  <c r="AW4146" i="5"/>
  <c r="AW4147" i="5"/>
  <c r="AW4148" i="5"/>
  <c r="AW4149" i="5"/>
  <c r="AW4150" i="5"/>
  <c r="AW4151" i="5"/>
  <c r="AW4152" i="5"/>
  <c r="AW4153" i="5"/>
  <c r="AW4154" i="5"/>
  <c r="AW4155" i="5"/>
  <c r="AW4156" i="5"/>
  <c r="AW4157" i="5"/>
  <c r="AW4158" i="5"/>
  <c r="AW4159" i="5"/>
  <c r="AW4160" i="5"/>
  <c r="AW4161" i="5"/>
  <c r="AW4162" i="5"/>
  <c r="AW4163" i="5"/>
  <c r="AW4164" i="5"/>
  <c r="AW4165" i="5"/>
  <c r="AW4166" i="5"/>
  <c r="AW4167" i="5"/>
  <c r="AW4168" i="5"/>
  <c r="AW4169" i="5"/>
  <c r="AW4170" i="5"/>
  <c r="AW4171" i="5"/>
  <c r="AW4172" i="5"/>
  <c r="AW4173" i="5"/>
  <c r="AW4174" i="5"/>
  <c r="AW4175" i="5"/>
  <c r="AW4176" i="5"/>
  <c r="AW4177" i="5"/>
  <c r="AW4178" i="5"/>
  <c r="AW4179" i="5"/>
  <c r="AW4180" i="5"/>
  <c r="AW4181" i="5"/>
  <c r="AW4182" i="5"/>
  <c r="AW4183" i="5"/>
  <c r="AW4184" i="5"/>
  <c r="AW4185" i="5"/>
  <c r="AW4186" i="5"/>
  <c r="AW4187" i="5"/>
  <c r="AW4188" i="5"/>
  <c r="AW4189" i="5"/>
  <c r="AW4190" i="5"/>
  <c r="AW4191" i="5"/>
  <c r="AW4192" i="5"/>
  <c r="AW4193" i="5"/>
  <c r="AW4194" i="5"/>
  <c r="AW4195" i="5"/>
  <c r="AW4196" i="5"/>
  <c r="AW4197" i="5"/>
  <c r="AW4198" i="5"/>
  <c r="AW4199" i="5"/>
  <c r="AW4200" i="5"/>
  <c r="AW4201" i="5"/>
  <c r="AW4202" i="5"/>
  <c r="AW4203" i="5"/>
  <c r="AW4204" i="5"/>
  <c r="AW4205" i="5"/>
  <c r="AW4206" i="5"/>
  <c r="AW4207" i="5"/>
  <c r="AW4208" i="5"/>
  <c r="AW4209" i="5"/>
  <c r="AW4210" i="5"/>
  <c r="AW4211" i="5"/>
  <c r="AW4212" i="5"/>
  <c r="AW4213" i="5"/>
  <c r="AW4214" i="5"/>
  <c r="AW4215" i="5"/>
  <c r="AW4216" i="5"/>
  <c r="AW4217" i="5"/>
  <c r="AW4218" i="5"/>
  <c r="AW4219" i="5"/>
  <c r="AW4220" i="5"/>
  <c r="AW4221" i="5"/>
  <c r="AW4222" i="5"/>
  <c r="AW4223" i="5"/>
  <c r="AW4224" i="5"/>
  <c r="AW4225" i="5"/>
  <c r="AW4226" i="5"/>
  <c r="AW4227" i="5"/>
  <c r="AW4228" i="5"/>
  <c r="AW4229" i="5"/>
  <c r="AW4230" i="5"/>
  <c r="AW4231" i="5"/>
  <c r="AW4232" i="5"/>
  <c r="AW4233" i="5"/>
  <c r="AW4234" i="5"/>
  <c r="AW4235" i="5"/>
  <c r="AW4236" i="5"/>
  <c r="AW4237" i="5"/>
  <c r="AW4238" i="5"/>
  <c r="AW4239" i="5"/>
  <c r="AW4240" i="5"/>
  <c r="AW4241" i="5"/>
  <c r="AW4242" i="5"/>
  <c r="AW4243" i="5"/>
  <c r="AW4244" i="5"/>
  <c r="AW4245" i="5"/>
  <c r="AW4246" i="5"/>
  <c r="AW4247" i="5"/>
  <c r="AW4248" i="5"/>
  <c r="AW4249" i="5"/>
  <c r="AW4250" i="5"/>
  <c r="AW4251" i="5"/>
  <c r="AW4252" i="5"/>
  <c r="AW4253" i="5"/>
  <c r="AW4254" i="5"/>
  <c r="AW4255" i="5"/>
  <c r="AW4256" i="5"/>
  <c r="AW4257" i="5"/>
  <c r="AW4258" i="5"/>
  <c r="AW4259" i="5"/>
  <c r="AW4260" i="5"/>
  <c r="AW4261" i="5"/>
  <c r="AW4262" i="5"/>
  <c r="AW4263" i="5"/>
  <c r="AW4264" i="5"/>
  <c r="AW4265" i="5"/>
  <c r="AW4266" i="5"/>
  <c r="AW4267" i="5"/>
  <c r="AW4268" i="5"/>
  <c r="AW4269" i="5"/>
  <c r="AW4270" i="5"/>
  <c r="AW4271" i="5"/>
  <c r="AW4272" i="5"/>
  <c r="AW4273" i="5"/>
  <c r="AW4274" i="5"/>
  <c r="AW4275" i="5"/>
  <c r="AW4276" i="5"/>
  <c r="AW4277" i="5"/>
  <c r="AW4278" i="5"/>
  <c r="AW4279" i="5"/>
  <c r="AW4280" i="5"/>
  <c r="AW4281" i="5"/>
  <c r="AW4282" i="5"/>
  <c r="AW4283" i="5"/>
  <c r="AW4284" i="5"/>
  <c r="AW4285" i="5"/>
  <c r="AW4286" i="5"/>
  <c r="AW4287" i="5"/>
  <c r="AW4288" i="5"/>
  <c r="AW4289" i="5"/>
  <c r="AW4290" i="5"/>
  <c r="AW4291" i="5"/>
  <c r="AW4292" i="5"/>
  <c r="AW4293" i="5"/>
  <c r="AW4294" i="5"/>
  <c r="AW4295" i="5"/>
  <c r="AW4296" i="5"/>
  <c r="AW4297" i="5"/>
  <c r="AW4298" i="5"/>
  <c r="AW4299" i="5"/>
  <c r="AW4300" i="5"/>
  <c r="AW4301" i="5"/>
  <c r="AW4302" i="5"/>
  <c r="AW4303" i="5"/>
  <c r="AW4304" i="5"/>
  <c r="AW4305" i="5"/>
  <c r="AW4306" i="5"/>
  <c r="AW4307" i="5"/>
  <c r="AW4308" i="5"/>
  <c r="AW4309" i="5"/>
  <c r="AW4310" i="5"/>
  <c r="AW4311" i="5"/>
  <c r="AW4312" i="5"/>
  <c r="AW4313" i="5"/>
  <c r="AW4314" i="5"/>
  <c r="AW4315" i="5"/>
  <c r="AW4316" i="5"/>
  <c r="AW4317" i="5"/>
  <c r="AW4318" i="5"/>
  <c r="AW4319" i="5"/>
  <c r="AW4320" i="5"/>
  <c r="AW4321" i="5"/>
  <c r="AW4322" i="5"/>
  <c r="AW4323" i="5"/>
  <c r="AW4324" i="5"/>
  <c r="AW4325" i="5"/>
  <c r="AW4326" i="5"/>
  <c r="AW4327" i="5"/>
  <c r="AW4328" i="5"/>
  <c r="AW4329" i="5"/>
  <c r="AW4330" i="5"/>
  <c r="AW4331" i="5"/>
  <c r="AW4332" i="5"/>
  <c r="AW4333" i="5"/>
  <c r="AW4334" i="5"/>
  <c r="AW4335" i="5"/>
  <c r="AW4336" i="5"/>
  <c r="AW4337" i="5"/>
  <c r="AW4338" i="5"/>
  <c r="AW4339" i="5"/>
  <c r="AW4340" i="5"/>
  <c r="AW4341" i="5"/>
  <c r="AW4342" i="5"/>
  <c r="AW4343" i="5"/>
  <c r="AW4344" i="5"/>
  <c r="AW4345" i="5"/>
  <c r="AW4346" i="5"/>
  <c r="AW4347" i="5"/>
  <c r="AW4348" i="5"/>
  <c r="AW4349" i="5"/>
  <c r="AW4350" i="5"/>
  <c r="AW4351" i="5"/>
  <c r="AW4352" i="5"/>
  <c r="AW4353" i="5"/>
  <c r="AW4354" i="5"/>
  <c r="AW4355" i="5"/>
  <c r="AW4356" i="5"/>
  <c r="AW4357" i="5"/>
  <c r="AW4358" i="5"/>
  <c r="AW4359" i="5"/>
  <c r="AW4360" i="5"/>
  <c r="AW4361" i="5"/>
  <c r="AW4362" i="5"/>
  <c r="AW4363" i="5"/>
  <c r="AW4364" i="5"/>
  <c r="AW4365" i="5"/>
  <c r="AW4366" i="5"/>
  <c r="AW4367" i="5"/>
  <c r="AW4368" i="5"/>
  <c r="AW4369" i="5"/>
  <c r="AW4370" i="5"/>
  <c r="AW4371" i="5"/>
  <c r="AW4372" i="5"/>
  <c r="AW4373" i="5"/>
  <c r="AW4374" i="5"/>
  <c r="AW4375" i="5"/>
  <c r="AW4376" i="5"/>
  <c r="AW4377" i="5"/>
  <c r="AW4378" i="5"/>
  <c r="AW4379" i="5"/>
  <c r="AW4380" i="5"/>
  <c r="AW4381" i="5"/>
  <c r="AW4382" i="5"/>
  <c r="AW4383" i="5"/>
  <c r="AW4384" i="5"/>
  <c r="AW4385" i="5"/>
  <c r="AW4386" i="5"/>
  <c r="AW4387" i="5"/>
  <c r="AW4388" i="5"/>
  <c r="AW4389" i="5"/>
  <c r="AW4390" i="5"/>
  <c r="AW4391" i="5"/>
  <c r="AW4392" i="5"/>
  <c r="AW4393" i="5"/>
  <c r="AW4394" i="5"/>
  <c r="AW4395" i="5"/>
  <c r="AW4396" i="5"/>
  <c r="AW4397" i="5"/>
  <c r="AW4398" i="5"/>
  <c r="AW4399" i="5"/>
  <c r="AW4400" i="5"/>
  <c r="AW4401" i="5"/>
  <c r="AW4402" i="5"/>
  <c r="AW4403" i="5"/>
  <c r="AW4404" i="5"/>
  <c r="AW4405" i="5"/>
  <c r="AW4406" i="5"/>
  <c r="AW4407" i="5"/>
  <c r="AW4408" i="5"/>
  <c r="AW4409" i="5"/>
  <c r="AW4410" i="5"/>
  <c r="AW4411" i="5"/>
  <c r="AW4412" i="5"/>
  <c r="AW4413" i="5"/>
  <c r="AW4414" i="5"/>
  <c r="AW4415" i="5"/>
  <c r="AW4416" i="5"/>
  <c r="AW4417" i="5"/>
  <c r="AW4418" i="5"/>
  <c r="AW4419" i="5"/>
  <c r="AW4420" i="5"/>
  <c r="AW4421" i="5"/>
  <c r="AW4422" i="5"/>
  <c r="AW4423" i="5"/>
  <c r="AW4424" i="5"/>
  <c r="AW4425" i="5"/>
  <c r="AW4426" i="5"/>
  <c r="AW4427" i="5"/>
  <c r="AW4428" i="5"/>
  <c r="AW4429" i="5"/>
  <c r="AW4430" i="5"/>
  <c r="AW4431" i="5"/>
  <c r="AW4432" i="5"/>
  <c r="AW4433" i="5"/>
  <c r="AW4434" i="5"/>
  <c r="AW4435" i="5"/>
  <c r="AW4436" i="5"/>
  <c r="AW4437" i="5"/>
  <c r="AW4438" i="5"/>
  <c r="AW4439" i="5"/>
  <c r="AW4440" i="5"/>
  <c r="AW4441" i="5"/>
  <c r="AW4442" i="5"/>
  <c r="AW4443" i="5"/>
  <c r="AW4444" i="5"/>
  <c r="AW4445" i="5"/>
  <c r="AW4446" i="5"/>
  <c r="AW4447" i="5"/>
  <c r="AW4448" i="5"/>
  <c r="AW4449" i="5"/>
  <c r="AW4450" i="5"/>
  <c r="AW4451" i="5"/>
  <c r="AW4452" i="5"/>
  <c r="AW4453" i="5"/>
  <c r="AW4454" i="5"/>
  <c r="AW4455" i="5"/>
  <c r="AW4456" i="5"/>
  <c r="AW4457" i="5"/>
  <c r="AW4458" i="5"/>
  <c r="AW4459" i="5"/>
  <c r="AW4460" i="5"/>
  <c r="AW4461" i="5"/>
  <c r="AW4462" i="5"/>
  <c r="AW4463" i="5"/>
  <c r="AW4464" i="5"/>
  <c r="AW4465" i="5"/>
  <c r="AW4466" i="5"/>
  <c r="AW4467" i="5"/>
  <c r="AW4468" i="5"/>
  <c r="AW4469" i="5"/>
  <c r="AW4470" i="5"/>
  <c r="AW4471" i="5"/>
  <c r="AW4472" i="5"/>
  <c r="AW4473" i="5"/>
  <c r="AW4474" i="5"/>
  <c r="AW4475" i="5"/>
  <c r="AW4476" i="5"/>
  <c r="AW4477" i="5"/>
  <c r="AW4478" i="5"/>
  <c r="AW4479" i="5"/>
  <c r="AW4480" i="5"/>
  <c r="AW4481" i="5"/>
  <c r="AW4482" i="5"/>
  <c r="AW4483" i="5"/>
  <c r="AW4484" i="5"/>
  <c r="AW4485" i="5"/>
  <c r="AW4486" i="5"/>
  <c r="AW4487" i="5"/>
  <c r="AW4488" i="5"/>
  <c r="AW4489" i="5"/>
  <c r="AW4490" i="5"/>
  <c r="AW4491" i="5"/>
  <c r="AW4492" i="5"/>
  <c r="AW4493" i="5"/>
  <c r="AW4494" i="5"/>
  <c r="AW4495" i="5"/>
  <c r="AW4496" i="5"/>
  <c r="AW4497" i="5"/>
  <c r="AW4498" i="5"/>
  <c r="AW4499" i="5"/>
  <c r="AW4500" i="5"/>
  <c r="AW4501" i="5"/>
  <c r="AW4502" i="5"/>
  <c r="AW4503" i="5"/>
  <c r="AW4504" i="5"/>
  <c r="AW4505" i="5"/>
  <c r="AW4506" i="5"/>
  <c r="AW4507" i="5"/>
  <c r="AW4508" i="5"/>
  <c r="AW4509" i="5"/>
  <c r="AW4510" i="5"/>
  <c r="AW4511" i="5"/>
  <c r="AW4512" i="5"/>
  <c r="AW4513" i="5"/>
  <c r="AW4514" i="5"/>
  <c r="AW4515" i="5"/>
  <c r="AW4516" i="5"/>
  <c r="AW4517" i="5"/>
  <c r="AW4518" i="5"/>
  <c r="AW4519" i="5"/>
  <c r="AW4520" i="5"/>
  <c r="AW4521" i="5"/>
  <c r="AW4522" i="5"/>
  <c r="AW4523" i="5"/>
  <c r="AW4524" i="5"/>
  <c r="AW4525" i="5"/>
  <c r="AW4526" i="5"/>
  <c r="AW4527" i="5"/>
  <c r="AW4528" i="5"/>
  <c r="AW4529" i="5"/>
  <c r="AW4530" i="5"/>
  <c r="AW4531" i="5"/>
  <c r="AW4532" i="5"/>
  <c r="AW4533" i="5"/>
  <c r="AW4534" i="5"/>
  <c r="AW4535" i="5"/>
  <c r="AW4536" i="5"/>
  <c r="AW4537" i="5"/>
  <c r="AW4538" i="5"/>
  <c r="AW4539" i="5"/>
  <c r="AW4540" i="5"/>
  <c r="AW4541" i="5"/>
  <c r="AW4542" i="5"/>
  <c r="AW4543" i="5"/>
  <c r="AW4544" i="5"/>
  <c r="AW4545" i="5"/>
  <c r="AW4546" i="5"/>
  <c r="AW4547" i="5"/>
  <c r="AW4548" i="5"/>
  <c r="AW4549" i="5"/>
  <c r="AW4550" i="5"/>
  <c r="AW4551" i="5"/>
  <c r="AW4552" i="5"/>
  <c r="AW4553" i="5"/>
  <c r="AW4554" i="5"/>
  <c r="AW4555" i="5"/>
  <c r="AW4556" i="5"/>
  <c r="AW4557" i="5"/>
  <c r="AW4558" i="5"/>
  <c r="AW4559" i="5"/>
  <c r="AW4560" i="5"/>
  <c r="AW4561" i="5"/>
  <c r="AW4562" i="5"/>
  <c r="AW4563" i="5"/>
  <c r="AW4564" i="5"/>
  <c r="AW4565" i="5"/>
  <c r="AW4566" i="5"/>
  <c r="AW4567" i="5"/>
  <c r="AW4568" i="5"/>
  <c r="AW4569" i="5"/>
  <c r="AW4570" i="5"/>
  <c r="AW4571" i="5"/>
  <c r="AW4572" i="5"/>
  <c r="AW4573" i="5"/>
  <c r="AW4574" i="5"/>
  <c r="AW4575" i="5"/>
  <c r="AW4576" i="5"/>
  <c r="AW4577" i="5"/>
  <c r="AW4578" i="5"/>
  <c r="AW4579" i="5"/>
  <c r="AW4580" i="5"/>
  <c r="AW4581" i="5"/>
  <c r="AW4582" i="5"/>
  <c r="AW4583" i="5"/>
  <c r="AW4584" i="5"/>
  <c r="AW4585" i="5"/>
  <c r="AW4586" i="5"/>
  <c r="AW4587" i="5"/>
  <c r="AW4588" i="5"/>
  <c r="AW4589" i="5"/>
  <c r="AW4590" i="5"/>
  <c r="AW4591" i="5"/>
  <c r="AW4592" i="5"/>
  <c r="AW4593" i="5"/>
  <c r="AW4594" i="5"/>
  <c r="AW4595" i="5"/>
  <c r="AW4596" i="5"/>
  <c r="AW4597" i="5"/>
  <c r="AW4598" i="5"/>
  <c r="AW4599" i="5"/>
  <c r="AW4600" i="5"/>
  <c r="AW4601" i="5"/>
  <c r="AW4602" i="5"/>
  <c r="AW4603" i="5"/>
  <c r="AW4604" i="5"/>
  <c r="AW4605" i="5"/>
  <c r="AW4606" i="5"/>
  <c r="AW4607" i="5"/>
  <c r="AW4608" i="5"/>
  <c r="AW4609" i="5"/>
  <c r="AW4610" i="5"/>
  <c r="AW4611" i="5"/>
  <c r="AW4612" i="5"/>
  <c r="AW4613" i="5"/>
  <c r="AW4614" i="5"/>
  <c r="AW4615" i="5"/>
  <c r="AW4616" i="5"/>
  <c r="AW4617" i="5"/>
  <c r="AW4618" i="5"/>
  <c r="AW4619" i="5"/>
  <c r="AW4620" i="5"/>
  <c r="AW4621" i="5"/>
  <c r="AW4622" i="5"/>
  <c r="AW4623" i="5"/>
  <c r="AW4624" i="5"/>
  <c r="AW4625" i="5"/>
  <c r="AW4626" i="5"/>
  <c r="AW4627" i="5"/>
  <c r="AW4628" i="5"/>
  <c r="AW4629" i="5"/>
  <c r="AW4630" i="5"/>
  <c r="AW4631" i="5"/>
  <c r="AW4632" i="5"/>
  <c r="AW4633" i="5"/>
  <c r="AW4634" i="5"/>
  <c r="AW4635" i="5"/>
  <c r="AW4636" i="5"/>
  <c r="AW4637" i="5"/>
  <c r="AW4638" i="5"/>
  <c r="AW4639" i="5"/>
  <c r="AW4640" i="5"/>
  <c r="AW4641" i="5"/>
  <c r="AW4642" i="5"/>
  <c r="AW4643" i="5"/>
  <c r="AW4644" i="5"/>
  <c r="AW4645" i="5"/>
  <c r="AW4646" i="5"/>
  <c r="AW4647" i="5"/>
  <c r="AW4648" i="5"/>
  <c r="AW4649" i="5"/>
  <c r="AW4650" i="5"/>
  <c r="AW4651" i="5"/>
  <c r="AW4652" i="5"/>
  <c r="AW4653" i="5"/>
  <c r="AW4654" i="5"/>
  <c r="AW4655" i="5"/>
  <c r="AW4656" i="5"/>
  <c r="AW4657" i="5"/>
  <c r="AW4658" i="5"/>
  <c r="AW4659" i="5"/>
  <c r="AW4660" i="5"/>
  <c r="AW4661" i="5"/>
  <c r="AW4662" i="5"/>
  <c r="AW4663" i="5"/>
  <c r="AW4664" i="5"/>
  <c r="AW4665" i="5"/>
  <c r="AW4666" i="5"/>
  <c r="AW4667" i="5"/>
  <c r="AW4668" i="5"/>
  <c r="AW4669" i="5"/>
  <c r="AW4670" i="5"/>
  <c r="AW4671" i="5"/>
  <c r="AW4672" i="5"/>
  <c r="AW4673" i="5"/>
  <c r="AW4674" i="5"/>
  <c r="AW4675" i="5"/>
  <c r="AW4676" i="5"/>
  <c r="AW4677" i="5"/>
  <c r="AW4678" i="5"/>
  <c r="AW4679" i="5"/>
  <c r="AW4680" i="5"/>
  <c r="AW4681" i="5"/>
  <c r="AW4682" i="5"/>
  <c r="AW4683" i="5"/>
  <c r="AW4684" i="5"/>
  <c r="AW4685" i="5"/>
  <c r="AW4686" i="5"/>
  <c r="AW4687" i="5"/>
  <c r="AW4688" i="5"/>
  <c r="AW4689" i="5"/>
  <c r="AW4690" i="5"/>
  <c r="AW4691" i="5"/>
  <c r="AW4692" i="5"/>
  <c r="AW4693" i="5"/>
  <c r="AW4694" i="5"/>
  <c r="AW4695" i="5"/>
  <c r="AW4696" i="5"/>
  <c r="AW4697" i="5"/>
  <c r="AW4698" i="5"/>
  <c r="AW4699" i="5"/>
  <c r="AW4700" i="5"/>
  <c r="AW4701" i="5"/>
  <c r="AW4702" i="5"/>
  <c r="AW4703" i="5"/>
  <c r="AW4704" i="5"/>
  <c r="AW4705" i="5"/>
  <c r="AW4706" i="5"/>
  <c r="AW4707" i="5"/>
  <c r="AW4708" i="5"/>
  <c r="AW4709" i="5"/>
  <c r="AW4710" i="5"/>
  <c r="AW4711" i="5"/>
  <c r="AW4712" i="5"/>
  <c r="AW4713" i="5"/>
  <c r="AW4714" i="5"/>
  <c r="AW4715" i="5"/>
  <c r="AW4716" i="5"/>
  <c r="AW4717" i="5"/>
  <c r="AW4718" i="5"/>
  <c r="AW4719" i="5"/>
  <c r="AW4720" i="5"/>
  <c r="AW4721" i="5"/>
  <c r="AW4722" i="5"/>
  <c r="AW4723" i="5"/>
  <c r="AW4724" i="5"/>
  <c r="AW4725" i="5"/>
  <c r="AW4726" i="5"/>
  <c r="AW4727" i="5"/>
  <c r="AW4728" i="5"/>
  <c r="AW4729" i="5"/>
  <c r="AW4730" i="5"/>
  <c r="AW4731" i="5"/>
  <c r="AW4732" i="5"/>
  <c r="AW4733" i="5"/>
  <c r="AW4734" i="5"/>
  <c r="AW4735" i="5"/>
  <c r="AW4736" i="5"/>
  <c r="AW4737" i="5"/>
  <c r="AW4738" i="5"/>
  <c r="AW4739" i="5"/>
  <c r="AW4740" i="5"/>
  <c r="AW4741" i="5"/>
  <c r="AW4742" i="5"/>
  <c r="AW4743" i="5"/>
  <c r="AW4744" i="5"/>
  <c r="AW4745" i="5"/>
  <c r="AW4746" i="5"/>
  <c r="AW4747" i="5"/>
  <c r="AW4748" i="5"/>
  <c r="AW4749" i="5"/>
  <c r="AW4750" i="5"/>
  <c r="AW4751" i="5"/>
  <c r="AW4752" i="5"/>
  <c r="AW4753" i="5"/>
  <c r="AW4754" i="5"/>
  <c r="AW4755" i="5"/>
  <c r="AW4756" i="5"/>
  <c r="AW4757" i="5"/>
  <c r="AW4758" i="5"/>
  <c r="AW4759" i="5"/>
  <c r="AW4760" i="5"/>
  <c r="AW4761" i="5"/>
  <c r="AW4762" i="5"/>
  <c r="AW4763" i="5"/>
  <c r="AW4764" i="5"/>
  <c r="AW4765" i="5"/>
  <c r="AW4766" i="5"/>
  <c r="AW4767" i="5"/>
  <c r="AW4768" i="5"/>
  <c r="AW4769" i="5"/>
  <c r="AW4770" i="5"/>
  <c r="AW4771" i="5"/>
  <c r="AW4772" i="5"/>
  <c r="AW4773" i="5"/>
  <c r="AW4774" i="5"/>
  <c r="AW4775" i="5"/>
  <c r="AW4776" i="5"/>
  <c r="AW4777" i="5"/>
  <c r="AW4778" i="5"/>
  <c r="AW4779" i="5"/>
  <c r="AW4780" i="5"/>
  <c r="AW4781" i="5"/>
  <c r="AW4782" i="5"/>
  <c r="AW4783" i="5"/>
  <c r="AW4784" i="5"/>
  <c r="AW4785" i="5"/>
  <c r="AW4786" i="5"/>
  <c r="AW4787" i="5"/>
  <c r="AW4788" i="5"/>
  <c r="AW4789" i="5"/>
  <c r="AW4790" i="5"/>
  <c r="AW4791" i="5"/>
  <c r="AW4792" i="5"/>
  <c r="AW4793" i="5"/>
  <c r="AW4794" i="5"/>
  <c r="AW4795" i="5"/>
  <c r="AW4796" i="5"/>
  <c r="AW4797" i="5"/>
  <c r="AW4798" i="5"/>
  <c r="AW4799" i="5"/>
  <c r="AW4800" i="5"/>
  <c r="AW4801" i="5"/>
  <c r="AW4802" i="5"/>
  <c r="AW4803" i="5"/>
  <c r="AW4804" i="5"/>
  <c r="AW4805" i="5"/>
  <c r="AW4806" i="5"/>
  <c r="AW4807" i="5"/>
  <c r="AW4808" i="5"/>
  <c r="AW4809" i="5"/>
  <c r="AW4810" i="5"/>
  <c r="AW4811" i="5"/>
  <c r="AW4812" i="5"/>
  <c r="AW4813" i="5"/>
  <c r="AW4814" i="5"/>
  <c r="AW4815" i="5"/>
  <c r="AW4816" i="5"/>
  <c r="AW4817" i="5"/>
  <c r="AW4818" i="5"/>
  <c r="AW4819" i="5"/>
  <c r="AW4820" i="5"/>
  <c r="AW4821" i="5"/>
  <c r="AW4822" i="5"/>
  <c r="AW4823" i="5"/>
  <c r="AW4824" i="5"/>
  <c r="AW4825" i="5"/>
  <c r="AW4826" i="5"/>
  <c r="AW4827" i="5"/>
  <c r="AW4828" i="5"/>
  <c r="AW4829" i="5"/>
  <c r="AW4830" i="5"/>
  <c r="AW4831" i="5"/>
  <c r="AW4832" i="5"/>
  <c r="AW4833" i="5"/>
  <c r="AW4834" i="5"/>
  <c r="AW4835" i="5"/>
  <c r="AW4836" i="5"/>
  <c r="AW4837" i="5"/>
  <c r="AW4838" i="5"/>
  <c r="AW4839" i="5"/>
  <c r="AW4840" i="5"/>
  <c r="AW4841" i="5"/>
  <c r="AW4842" i="5"/>
  <c r="AW4843" i="5"/>
  <c r="AW4844" i="5"/>
  <c r="AW4845" i="5"/>
  <c r="AW4846" i="5"/>
  <c r="AW4847" i="5"/>
  <c r="AW4848" i="5"/>
  <c r="AW4849" i="5"/>
  <c r="AW4850" i="5"/>
  <c r="AW4851" i="5"/>
  <c r="AW4852" i="5"/>
  <c r="AW4853" i="5"/>
  <c r="AW4854" i="5"/>
  <c r="AW4855" i="5"/>
  <c r="AW4856" i="5"/>
  <c r="AW4857" i="5"/>
  <c r="AW4858" i="5"/>
  <c r="AW4859" i="5"/>
  <c r="AW4860" i="5"/>
  <c r="AW4861" i="5"/>
  <c r="AW4862" i="5"/>
  <c r="AW4863" i="5"/>
  <c r="AW4864" i="5"/>
  <c r="AW4865" i="5"/>
  <c r="AW4866" i="5"/>
  <c r="AW4867" i="5"/>
  <c r="AW4868" i="5"/>
  <c r="AW4869" i="5"/>
  <c r="AW4870" i="5"/>
  <c r="AW4871" i="5"/>
  <c r="AW4872" i="5"/>
  <c r="AW4873" i="5"/>
  <c r="AW4874" i="5"/>
  <c r="AW4875" i="5"/>
  <c r="AW4876" i="5"/>
  <c r="AW4877" i="5"/>
  <c r="AW4878" i="5"/>
  <c r="AW4879" i="5"/>
  <c r="AW4880" i="5"/>
  <c r="AW4881" i="5"/>
  <c r="AW4882" i="5"/>
  <c r="AW4883" i="5"/>
  <c r="AW4884" i="5"/>
  <c r="AW4885" i="5"/>
  <c r="AW4886" i="5"/>
  <c r="AW4887" i="5"/>
  <c r="AW4888" i="5"/>
  <c r="AW4889" i="5"/>
  <c r="AW4890" i="5"/>
  <c r="AW4891" i="5"/>
  <c r="AW4892" i="5"/>
  <c r="AW4893" i="5"/>
  <c r="AW4894" i="5"/>
  <c r="AW4895" i="5"/>
  <c r="AW4896" i="5"/>
  <c r="AW4897" i="5"/>
  <c r="AW4898" i="5"/>
  <c r="AW4899" i="5"/>
  <c r="AW4900" i="5"/>
  <c r="AW4901" i="5"/>
  <c r="AW4902" i="5"/>
  <c r="AW4903" i="5"/>
  <c r="AW4904" i="5"/>
  <c r="AW4905" i="5"/>
  <c r="AW4906" i="5"/>
  <c r="AW4907" i="5"/>
  <c r="AW4908" i="5"/>
  <c r="AW4909" i="5"/>
  <c r="AW4910" i="5"/>
  <c r="AW4911" i="5"/>
  <c r="AW4912" i="5"/>
  <c r="AW4913" i="5"/>
  <c r="AW4914" i="5"/>
  <c r="AW4915" i="5"/>
  <c r="AW4916" i="5"/>
  <c r="AW4917" i="5"/>
  <c r="AW4918" i="5"/>
  <c r="AW4919" i="5"/>
  <c r="AW4920" i="5"/>
  <c r="AW4921" i="5"/>
  <c r="AW4922" i="5"/>
  <c r="AW4923" i="5"/>
  <c r="AW4924" i="5"/>
  <c r="AW4925" i="5"/>
  <c r="AW4926" i="5"/>
  <c r="AW4927" i="5"/>
  <c r="AW4928" i="5"/>
  <c r="AW4929" i="5"/>
  <c r="AW4930" i="5"/>
  <c r="AW4931" i="5"/>
  <c r="AW4932" i="5"/>
  <c r="AW4933" i="5"/>
  <c r="AW4934" i="5"/>
  <c r="AW4935" i="5"/>
  <c r="AW4936" i="5"/>
  <c r="AW4937" i="5"/>
  <c r="AW4938" i="5"/>
  <c r="AW4939" i="5"/>
  <c r="AW4940" i="5"/>
  <c r="AW4941" i="5"/>
  <c r="AW4942" i="5"/>
  <c r="AW4943" i="5"/>
  <c r="AW4944" i="5"/>
  <c r="AW4945" i="5"/>
  <c r="AW4946" i="5"/>
  <c r="AW4947" i="5"/>
  <c r="AW4948" i="5"/>
  <c r="AW4949" i="5"/>
  <c r="AW4950" i="5"/>
  <c r="AW4951" i="5"/>
  <c r="AW4952" i="5"/>
  <c r="AW4953" i="5"/>
  <c r="AW4954" i="5"/>
  <c r="AW4955" i="5"/>
  <c r="AW4956" i="5"/>
  <c r="AW4957" i="5"/>
  <c r="AW4958" i="5"/>
  <c r="AW4959" i="5"/>
  <c r="AW4960" i="5"/>
  <c r="AW4961" i="5"/>
  <c r="AW4962" i="5"/>
  <c r="AW4963" i="5"/>
  <c r="AW4964" i="5"/>
  <c r="AW4965" i="5"/>
  <c r="AW4966" i="5"/>
  <c r="AW4967" i="5"/>
  <c r="AW4968" i="5"/>
  <c r="AW4969" i="5"/>
  <c r="AW4970" i="5"/>
  <c r="AW4971" i="5"/>
  <c r="AW4972" i="5"/>
  <c r="AW4973" i="5"/>
  <c r="AW4974" i="5"/>
  <c r="AW4975" i="5"/>
  <c r="AW4976" i="5"/>
  <c r="AW4977" i="5"/>
  <c r="AW4978" i="5"/>
  <c r="AW4979" i="5"/>
  <c r="AW4980" i="5"/>
  <c r="AW4981" i="5"/>
  <c r="AW4982" i="5"/>
  <c r="AW4983" i="5"/>
  <c r="AW4984" i="5"/>
  <c r="AW4985" i="5"/>
  <c r="AW4986" i="5"/>
  <c r="AW4987" i="5"/>
  <c r="AW4988" i="5"/>
  <c r="AW4989" i="5"/>
  <c r="AW4990" i="5"/>
  <c r="AW4991" i="5"/>
  <c r="AW4992" i="5"/>
  <c r="AW4993" i="5"/>
  <c r="AW4994" i="5"/>
  <c r="AW4995" i="5"/>
  <c r="AW4996" i="5"/>
  <c r="AW4997" i="5"/>
  <c r="AW4998" i="5"/>
  <c r="AW4999" i="5"/>
  <c r="AW5000" i="5"/>
  <c r="AW5001" i="5"/>
  <c r="AW5002" i="5"/>
  <c r="AW5003" i="5"/>
  <c r="AW5004" i="5"/>
  <c r="AW5005" i="5"/>
  <c r="AW5006" i="5"/>
  <c r="AW5007" i="5"/>
  <c r="AW5008" i="5"/>
  <c r="AW5009" i="5"/>
  <c r="AW5010" i="5"/>
  <c r="AW5011" i="5"/>
  <c r="AW5012" i="5"/>
  <c r="AW5013" i="5"/>
  <c r="AW5014" i="5"/>
  <c r="AW5015" i="5"/>
  <c r="AW5016" i="5"/>
  <c r="AW5017" i="5"/>
  <c r="AW5018" i="5"/>
  <c r="AW5019" i="5"/>
  <c r="AW5020" i="5"/>
  <c r="AW5021" i="5"/>
  <c r="AW5022" i="5"/>
  <c r="AW5023" i="5"/>
  <c r="AW5024" i="5"/>
  <c r="AW5025" i="5"/>
  <c r="AW5026" i="5"/>
  <c r="AW5027" i="5"/>
  <c r="AW5028" i="5"/>
  <c r="AW5029" i="5"/>
  <c r="AW5030" i="5"/>
  <c r="AW5031" i="5"/>
  <c r="AW5032" i="5"/>
  <c r="AW5033" i="5"/>
  <c r="AW5034" i="5"/>
  <c r="AW5035" i="5"/>
  <c r="AW5036" i="5"/>
  <c r="AW5037" i="5"/>
  <c r="AW5038" i="5"/>
  <c r="AW5039" i="5"/>
  <c r="AW5040" i="5"/>
  <c r="AW5041" i="5"/>
  <c r="AW5042" i="5"/>
  <c r="AW5043" i="5"/>
  <c r="AW5044" i="5"/>
  <c r="AW5045" i="5"/>
  <c r="AW5046" i="5"/>
  <c r="AW5047" i="5"/>
  <c r="AW5048" i="5"/>
  <c r="AW5049" i="5"/>
  <c r="AW5050" i="5"/>
  <c r="AW5051" i="5"/>
  <c r="AW5052" i="5"/>
  <c r="AW5053" i="5"/>
  <c r="AW5054" i="5"/>
  <c r="AW5055" i="5"/>
  <c r="AW5056" i="5"/>
  <c r="AW5057" i="5"/>
  <c r="AW5058" i="5"/>
  <c r="AW5059" i="5"/>
  <c r="AW5060" i="5"/>
  <c r="AW5061" i="5"/>
  <c r="AW5062" i="5"/>
  <c r="AW5063" i="5"/>
  <c r="AW5064" i="5"/>
  <c r="AW5065" i="5"/>
  <c r="AW5066" i="5"/>
  <c r="AW5067" i="5"/>
  <c r="AW5068" i="5"/>
  <c r="AW5069" i="5"/>
  <c r="AW5070" i="5"/>
  <c r="AW5071" i="5"/>
  <c r="AW5072" i="5"/>
  <c r="AW5073" i="5"/>
  <c r="AW5074" i="5"/>
  <c r="AW5075" i="5"/>
  <c r="AW5076" i="5"/>
  <c r="AW5077" i="5"/>
  <c r="AW5078" i="5"/>
  <c r="AW5079" i="5"/>
  <c r="AW5080" i="5"/>
  <c r="AW5081" i="5"/>
  <c r="AW5082" i="5"/>
  <c r="AW5083" i="5"/>
  <c r="AW5084" i="5"/>
  <c r="AW5085" i="5"/>
  <c r="AW5086" i="5"/>
  <c r="AW5087" i="5"/>
  <c r="AW5088" i="5"/>
  <c r="AW5089" i="5"/>
  <c r="AW5090" i="5"/>
  <c r="AW5091" i="5"/>
  <c r="AW5092" i="5"/>
  <c r="AW5093" i="5"/>
  <c r="AW5094" i="5"/>
  <c r="AW5095" i="5"/>
  <c r="AW5096" i="5"/>
  <c r="AW5097" i="5"/>
  <c r="AW5098" i="5"/>
  <c r="AW5099" i="5"/>
  <c r="AW5100" i="5"/>
  <c r="AW5101" i="5"/>
  <c r="AW5102" i="5"/>
  <c r="AW5103" i="5"/>
  <c r="AW5104" i="5"/>
  <c r="AW5105" i="5"/>
  <c r="AW5106" i="5"/>
  <c r="AW5107" i="5"/>
  <c r="AW5108" i="5"/>
  <c r="AW5109" i="5"/>
  <c r="AW5110" i="5"/>
  <c r="AW5111" i="5"/>
  <c r="AW5112" i="5"/>
  <c r="AW5113" i="5"/>
  <c r="AW5114" i="5"/>
  <c r="AW5115" i="5"/>
  <c r="AW5116" i="5"/>
  <c r="AW5117" i="5"/>
  <c r="AW5118" i="5"/>
  <c r="AW5119" i="5"/>
  <c r="AW5120" i="5"/>
  <c r="AW5121" i="5"/>
  <c r="AW5122" i="5"/>
  <c r="AW5123" i="5"/>
  <c r="AW5124" i="5"/>
  <c r="AW5125" i="5"/>
  <c r="AW5126" i="5"/>
  <c r="AW5127" i="5"/>
  <c r="AW5128" i="5"/>
  <c r="AW5129" i="5"/>
  <c r="AW5130" i="5"/>
  <c r="AW5131" i="5"/>
  <c r="AW5132" i="5"/>
  <c r="AW5133" i="5"/>
  <c r="AW5134" i="5"/>
  <c r="AW5135" i="5"/>
  <c r="AW5136" i="5"/>
  <c r="AW5137" i="5"/>
  <c r="AW5138" i="5"/>
  <c r="AW5139" i="5"/>
  <c r="AW5140" i="5"/>
  <c r="AW5141" i="5"/>
  <c r="AW5142" i="5"/>
  <c r="AW5143" i="5"/>
  <c r="AW5144" i="5"/>
  <c r="AW5145" i="5"/>
  <c r="AW5146" i="5"/>
  <c r="AW5147" i="5"/>
  <c r="AW5148" i="5"/>
  <c r="AW5149" i="5"/>
  <c r="AW5150" i="5"/>
  <c r="AW5151" i="5"/>
  <c r="AW5152" i="5"/>
  <c r="AW5153" i="5"/>
  <c r="AW5154" i="5"/>
  <c r="AW5155" i="5"/>
  <c r="AW5156" i="5"/>
  <c r="AW5157" i="5"/>
  <c r="AW5158" i="5"/>
  <c r="AW5159" i="5"/>
  <c r="AW5160" i="5"/>
  <c r="AW5161" i="5"/>
  <c r="AW5162" i="5"/>
  <c r="AW5163" i="5"/>
  <c r="AW5164" i="5"/>
  <c r="AW5165" i="5"/>
  <c r="AW5166" i="5"/>
  <c r="AW5167" i="5"/>
  <c r="AW5168" i="5"/>
  <c r="AW5169" i="5"/>
  <c r="AW5170" i="5"/>
  <c r="AW5171" i="5"/>
  <c r="AW5172" i="5"/>
  <c r="AW5173" i="5"/>
  <c r="AW5174" i="5"/>
  <c r="AW5175" i="5"/>
  <c r="AW5176" i="5"/>
  <c r="AW5177" i="5"/>
  <c r="AW5178" i="5"/>
  <c r="AW5179" i="5"/>
  <c r="AW5180" i="5"/>
  <c r="AW5181" i="5"/>
  <c r="AW5182" i="5"/>
  <c r="AW5183" i="5"/>
  <c r="AW5184" i="5"/>
  <c r="AW5185" i="5"/>
  <c r="AW5186" i="5"/>
  <c r="AW5187" i="5"/>
  <c r="AW5188" i="5"/>
  <c r="AW5189" i="5"/>
  <c r="AW5190" i="5"/>
  <c r="AW5191" i="5"/>
  <c r="AW5192" i="5"/>
  <c r="AW5193" i="5"/>
  <c r="AW5194" i="5"/>
  <c r="AW5195" i="5"/>
  <c r="AW5196" i="5"/>
  <c r="AW5197" i="5"/>
  <c r="AW5198" i="5"/>
  <c r="AW5199" i="5"/>
  <c r="AW5200" i="5"/>
  <c r="AW5201" i="5"/>
  <c r="AW5202" i="5"/>
  <c r="AW5203" i="5"/>
  <c r="AW5204" i="5"/>
  <c r="AW5205" i="5"/>
  <c r="AW5206" i="5"/>
  <c r="AW5207" i="5"/>
  <c r="AW5208" i="5"/>
  <c r="AW5209" i="5"/>
  <c r="AW5210" i="5"/>
  <c r="AW5211" i="5"/>
  <c r="AW5212" i="5"/>
  <c r="AW5213" i="5"/>
  <c r="AW5214" i="5"/>
  <c r="AW5215" i="5"/>
  <c r="AW5216" i="5"/>
  <c r="AW5217" i="5"/>
  <c r="AW5218" i="5"/>
  <c r="AW5219" i="5"/>
  <c r="AW5220" i="5"/>
  <c r="AW5221" i="5"/>
  <c r="AW5222" i="5"/>
  <c r="AW5223" i="5"/>
  <c r="AW5224" i="5"/>
  <c r="AW5225" i="5"/>
  <c r="AW5226" i="5"/>
  <c r="AW5227" i="5"/>
  <c r="AW5228" i="5"/>
  <c r="AW5229" i="5"/>
  <c r="AW5230" i="5"/>
  <c r="AW5231" i="5"/>
  <c r="AW5232" i="5"/>
  <c r="AW5233" i="5"/>
  <c r="AW5234" i="5"/>
  <c r="AW5235" i="5"/>
  <c r="AW5236" i="5"/>
  <c r="AW5237" i="5"/>
  <c r="AW5238" i="5"/>
  <c r="AW5239" i="5"/>
  <c r="AW5240" i="5"/>
  <c r="AW5241" i="5"/>
  <c r="AW5242" i="5"/>
  <c r="AW5243" i="5"/>
  <c r="AW5244" i="5"/>
  <c r="AW5245" i="5"/>
  <c r="AW5246" i="5"/>
  <c r="AW5247" i="5"/>
  <c r="AW5248" i="5"/>
  <c r="AW5249" i="5"/>
  <c r="AW5250" i="5"/>
  <c r="AW5251" i="5"/>
  <c r="AW5252" i="5"/>
  <c r="AW5253" i="5"/>
  <c r="AW5254" i="5"/>
  <c r="AW5255" i="5"/>
  <c r="AW5256" i="5"/>
  <c r="AW5257" i="5"/>
  <c r="AW5258" i="5"/>
  <c r="AW5259" i="5"/>
  <c r="AW5260" i="5"/>
  <c r="AW5261" i="5"/>
  <c r="AW5262" i="5"/>
  <c r="AW5263" i="5"/>
  <c r="AW5264" i="5"/>
  <c r="AW5265" i="5"/>
  <c r="AW5266" i="5"/>
  <c r="AW5267" i="5"/>
  <c r="AW5268" i="5"/>
  <c r="AW5269" i="5"/>
  <c r="AW5270" i="5"/>
  <c r="AW5271" i="5"/>
  <c r="AW5272" i="5"/>
  <c r="AW5273" i="5"/>
  <c r="AW5274" i="5"/>
  <c r="AW5275" i="5"/>
  <c r="AW5276" i="5"/>
  <c r="AW5277" i="5"/>
  <c r="AW5278" i="5"/>
  <c r="AW5279" i="5"/>
  <c r="AW5280" i="5"/>
  <c r="AW5281" i="5"/>
  <c r="AW5282" i="5"/>
  <c r="AW5283" i="5"/>
  <c r="AW5284" i="5"/>
  <c r="AW5285" i="5"/>
  <c r="AW5286" i="5"/>
  <c r="AW5287" i="5"/>
  <c r="AW5288" i="5"/>
  <c r="AW5289" i="5"/>
  <c r="AW5290" i="5"/>
  <c r="AW5291" i="5"/>
  <c r="AW5292" i="5"/>
  <c r="AW5293" i="5"/>
  <c r="AW5294" i="5"/>
  <c r="AW5295" i="5"/>
  <c r="AW5296" i="5"/>
  <c r="AW5297" i="5"/>
  <c r="AW5298" i="5"/>
  <c r="AW5299" i="5"/>
  <c r="AW5300" i="5"/>
  <c r="AW5301" i="5"/>
  <c r="AW5302" i="5"/>
  <c r="AW5303" i="5"/>
  <c r="AW5304" i="5"/>
  <c r="AW5305" i="5"/>
  <c r="AW5306" i="5"/>
  <c r="AW5307" i="5"/>
  <c r="AW5308" i="5"/>
  <c r="AW5309" i="5"/>
  <c r="AW5310" i="5"/>
  <c r="AW5311" i="5"/>
  <c r="AW5312" i="5"/>
  <c r="AW5313" i="5"/>
  <c r="AW5314" i="5"/>
  <c r="AW5315" i="5"/>
  <c r="AW5316" i="5"/>
  <c r="AW5317" i="5"/>
  <c r="AW5318" i="5"/>
  <c r="AW5319" i="5"/>
  <c r="AW5320" i="5"/>
  <c r="AW5321" i="5"/>
  <c r="AW5322" i="5"/>
  <c r="AW5323" i="5"/>
  <c r="AW5324" i="5"/>
  <c r="AW5325" i="5"/>
  <c r="AW5326" i="5"/>
  <c r="AW5327" i="5"/>
  <c r="AW5328" i="5"/>
  <c r="AW5329" i="5"/>
  <c r="AW5330" i="5"/>
  <c r="AW5331" i="5"/>
  <c r="AW5332" i="5"/>
  <c r="AW5333" i="5"/>
  <c r="AW5334" i="5"/>
  <c r="AW5335" i="5"/>
  <c r="AW5336" i="5"/>
  <c r="AW5337" i="5"/>
  <c r="AW5338" i="5"/>
  <c r="AW5339" i="5"/>
  <c r="AW5340" i="5"/>
  <c r="AW5341" i="5"/>
  <c r="AW5342" i="5"/>
  <c r="AW5343" i="5"/>
  <c r="AW5344" i="5"/>
  <c r="AW5345" i="5"/>
  <c r="AW5346" i="5"/>
  <c r="AW5347" i="5"/>
  <c r="AW5348" i="5"/>
  <c r="AW5349" i="5"/>
  <c r="AW5350" i="5"/>
  <c r="AW5351" i="5"/>
  <c r="AW5352" i="5"/>
  <c r="AW5353" i="5"/>
  <c r="AW5354" i="5"/>
  <c r="AW5355" i="5"/>
  <c r="AW5356" i="5"/>
  <c r="AW5357" i="5"/>
  <c r="AW5358" i="5"/>
  <c r="AW5359" i="5"/>
  <c r="AW5360" i="5"/>
  <c r="AW5361" i="5"/>
  <c r="AW5362" i="5"/>
  <c r="AW5363" i="5"/>
  <c r="AW5364" i="5"/>
  <c r="AW5365" i="5"/>
  <c r="AW5366" i="5"/>
  <c r="AW5367" i="5"/>
  <c r="AW5368" i="5"/>
  <c r="AW5369" i="5"/>
  <c r="AW5370" i="5"/>
  <c r="AW5371" i="5"/>
  <c r="AW5372" i="5"/>
  <c r="AW5373" i="5"/>
  <c r="AW5374" i="5"/>
  <c r="AW5375" i="5"/>
  <c r="AW5376" i="5"/>
  <c r="AW5377" i="5"/>
  <c r="AW5378" i="5"/>
  <c r="AW5379" i="5"/>
  <c r="AW5380" i="5"/>
  <c r="AW5381" i="5"/>
  <c r="AW5382" i="5"/>
  <c r="AW5383" i="5"/>
  <c r="AW5384" i="5"/>
  <c r="AW5385" i="5"/>
  <c r="AW5386" i="5"/>
  <c r="AW5387" i="5"/>
  <c r="AW5388" i="5"/>
  <c r="AW5389" i="5"/>
  <c r="AW5390" i="5"/>
  <c r="AW5391" i="5"/>
  <c r="AW5392" i="5"/>
  <c r="AW5393" i="5"/>
  <c r="AW5394" i="5"/>
  <c r="AW5395" i="5"/>
  <c r="AW5396" i="5"/>
  <c r="AW5397" i="5"/>
  <c r="AW5398" i="5"/>
  <c r="AW5399" i="5"/>
  <c r="AW5400" i="5"/>
  <c r="AW5401" i="5"/>
  <c r="AW5402" i="5"/>
  <c r="AW5403" i="5"/>
  <c r="AW5404" i="5"/>
  <c r="AW5405" i="5"/>
  <c r="AW5406" i="5"/>
  <c r="AW5407" i="5"/>
  <c r="AW5408" i="5"/>
  <c r="AW5409" i="5"/>
  <c r="AW5410" i="5"/>
  <c r="AW5411" i="5"/>
  <c r="AW5412" i="5"/>
  <c r="AW5413" i="5"/>
  <c r="AW5414" i="5"/>
  <c r="AW5415" i="5"/>
  <c r="AW5416" i="5"/>
  <c r="AW5417" i="5"/>
  <c r="AW5418" i="5"/>
  <c r="AW5419" i="5"/>
  <c r="AW5420" i="5"/>
  <c r="AW5421" i="5"/>
  <c r="AW5422" i="5"/>
  <c r="AW5423" i="5"/>
  <c r="AW5424" i="5"/>
  <c r="AW5425" i="5"/>
  <c r="AW5426" i="5"/>
  <c r="AW5427" i="5"/>
  <c r="AW5428" i="5"/>
  <c r="AW5429" i="5"/>
  <c r="AW5430" i="5"/>
  <c r="AW5431" i="5"/>
  <c r="AW5432" i="5"/>
  <c r="AW5433" i="5"/>
  <c r="AW5434" i="5"/>
  <c r="AW5435" i="5"/>
  <c r="AW5436" i="5"/>
  <c r="AW5437" i="5"/>
  <c r="AW5438" i="5"/>
  <c r="AW5439" i="5"/>
  <c r="AW5440" i="5"/>
  <c r="AW5441" i="5"/>
  <c r="AW5442" i="5"/>
  <c r="AW5443" i="5"/>
  <c r="AW5444" i="5"/>
  <c r="AW5445" i="5"/>
  <c r="AW5446" i="5"/>
  <c r="AW5447" i="5"/>
  <c r="AW5448" i="5"/>
  <c r="AW5449" i="5"/>
  <c r="AW5450" i="5"/>
  <c r="AW5451" i="5"/>
  <c r="AW5452" i="5"/>
  <c r="AW5453" i="5"/>
  <c r="AW5454" i="5"/>
  <c r="AW5455" i="5"/>
  <c r="AW5456" i="5"/>
  <c r="AW5457" i="5"/>
  <c r="AW5458" i="5"/>
  <c r="AW5459" i="5"/>
  <c r="AW5460" i="5"/>
  <c r="AW5461" i="5"/>
  <c r="AW5462" i="5"/>
  <c r="AW5463" i="5"/>
  <c r="AW5464" i="5"/>
  <c r="AW5465" i="5"/>
  <c r="AW5466" i="5"/>
  <c r="AW5467" i="5"/>
  <c r="AW5468" i="5"/>
  <c r="AW5469" i="5"/>
  <c r="AW5470" i="5"/>
  <c r="AW5471" i="5"/>
  <c r="AW5472" i="5"/>
  <c r="AW5473" i="5"/>
  <c r="AW5474" i="5"/>
  <c r="AW5475" i="5"/>
  <c r="AW5476" i="5"/>
  <c r="AW5477" i="5"/>
  <c r="AW5478" i="5"/>
  <c r="AW5479" i="5"/>
  <c r="AW5480" i="5"/>
  <c r="AW5481" i="5"/>
  <c r="AW5482" i="5"/>
  <c r="AW5483" i="5"/>
  <c r="AW5484" i="5"/>
  <c r="AW5485" i="5"/>
  <c r="AW5486" i="5"/>
  <c r="AW5487" i="5"/>
  <c r="AW5488" i="5"/>
  <c r="AW5489" i="5"/>
  <c r="AW5490" i="5"/>
  <c r="AW5491" i="5"/>
  <c r="AW5492" i="5"/>
  <c r="AW5493" i="5"/>
  <c r="AW5494" i="5"/>
  <c r="AW5495" i="5"/>
  <c r="AW5496" i="5"/>
  <c r="AW5497" i="5"/>
  <c r="AW5498" i="5"/>
  <c r="AW5499" i="5"/>
  <c r="AW5500" i="5"/>
  <c r="AW5501" i="5"/>
  <c r="AW5502" i="5"/>
  <c r="AW5503" i="5"/>
  <c r="AW5504" i="5"/>
  <c r="AW5505" i="5"/>
  <c r="AW5506" i="5"/>
  <c r="AW5507" i="5"/>
  <c r="AW5508" i="5"/>
  <c r="AW5509" i="5"/>
  <c r="AW5510" i="5"/>
  <c r="AW5511" i="5"/>
  <c r="AW5512" i="5"/>
  <c r="AW5513" i="5"/>
  <c r="AW5514" i="5"/>
  <c r="AW5515" i="5"/>
  <c r="AW5516" i="5"/>
  <c r="AW5517" i="5"/>
  <c r="AW5518" i="5"/>
  <c r="AW5519" i="5"/>
  <c r="AW5520" i="5"/>
  <c r="AW5521" i="5"/>
  <c r="AW5522" i="5"/>
  <c r="AW5523" i="5"/>
  <c r="AW5524" i="5"/>
  <c r="AW5525" i="5"/>
  <c r="AW5526" i="5"/>
  <c r="AW5527" i="5"/>
  <c r="AW5528" i="5"/>
  <c r="AW5529" i="5"/>
  <c r="AW5530" i="5"/>
  <c r="AW5531" i="5"/>
  <c r="AW5532" i="5"/>
  <c r="AW5533" i="5"/>
  <c r="AW5534" i="5"/>
  <c r="AW5535" i="5"/>
  <c r="AW5536" i="5"/>
  <c r="AW5537" i="5"/>
  <c r="AW5538" i="5"/>
  <c r="AW5539" i="5"/>
  <c r="AW5540" i="5"/>
  <c r="AW5541" i="5"/>
  <c r="AW5542" i="5"/>
  <c r="AW5543" i="5"/>
  <c r="AW5544" i="5"/>
  <c r="AW5545" i="5"/>
  <c r="AW5546" i="5"/>
  <c r="AW5547" i="5"/>
  <c r="AW5548" i="5"/>
  <c r="AW5549" i="5"/>
  <c r="AW5550" i="5"/>
  <c r="AW5551" i="5"/>
  <c r="AW5552" i="5"/>
  <c r="AW5553" i="5"/>
  <c r="AW5554" i="5"/>
  <c r="AW5555" i="5"/>
  <c r="AW5556" i="5"/>
  <c r="AW5557" i="5"/>
  <c r="AW5558" i="5"/>
  <c r="AW5559" i="5"/>
  <c r="AW5560" i="5"/>
  <c r="AW5561" i="5"/>
  <c r="AW5562" i="5"/>
  <c r="AW5563" i="5"/>
  <c r="AW5564" i="5"/>
  <c r="AW5565" i="5"/>
  <c r="AW5566" i="5"/>
  <c r="AW5567" i="5"/>
  <c r="AW5568" i="5"/>
  <c r="AW5569" i="5"/>
  <c r="AW5570" i="5"/>
  <c r="AW5571" i="5"/>
  <c r="AW5572" i="5"/>
  <c r="AW5573" i="5"/>
  <c r="AW5574" i="5"/>
  <c r="AW5575" i="5"/>
  <c r="AW5576" i="5"/>
  <c r="AW5577" i="5"/>
  <c r="AW5578" i="5"/>
  <c r="AW5579" i="5"/>
  <c r="AW5580" i="5"/>
  <c r="AW5581" i="5"/>
  <c r="AW5582" i="5"/>
  <c r="AW5583" i="5"/>
  <c r="AW5584" i="5"/>
  <c r="AW5585" i="5"/>
  <c r="AW5586" i="5"/>
  <c r="AW5587" i="5"/>
  <c r="AW5588" i="5"/>
  <c r="AW5589" i="5"/>
  <c r="AW5590" i="5"/>
  <c r="AW5591" i="5"/>
  <c r="AW5592" i="5"/>
  <c r="AW5593" i="5"/>
  <c r="AW5594" i="5"/>
  <c r="AW5595" i="5"/>
  <c r="AW5596" i="5"/>
  <c r="AW5597" i="5"/>
  <c r="AW5598" i="5"/>
  <c r="AW5599" i="5"/>
  <c r="AW5600" i="5"/>
  <c r="AW5601" i="5"/>
  <c r="AW5602" i="5"/>
  <c r="AW5603" i="5"/>
  <c r="AW5604" i="5"/>
  <c r="AW5605" i="5"/>
  <c r="AW5606" i="5"/>
  <c r="AW5607" i="5"/>
  <c r="AW5608" i="5"/>
  <c r="AW5609" i="5"/>
  <c r="AW5610" i="5"/>
  <c r="AW5611" i="5"/>
  <c r="AW5612" i="5"/>
  <c r="AW5613" i="5"/>
  <c r="AW5614" i="5"/>
  <c r="AW5615" i="5"/>
  <c r="AW5616" i="5"/>
  <c r="AW5617" i="5"/>
  <c r="AW5618" i="5"/>
  <c r="AW5619" i="5"/>
  <c r="AW5620" i="5"/>
  <c r="AW5621" i="5"/>
  <c r="AW5622" i="5"/>
  <c r="AW5623" i="5"/>
  <c r="AW5624" i="5"/>
  <c r="AW5625" i="5"/>
  <c r="AW5626" i="5"/>
  <c r="AW5627" i="5"/>
  <c r="AW5628" i="5"/>
  <c r="AW5629" i="5"/>
  <c r="AW5630" i="5"/>
  <c r="AW5631" i="5"/>
  <c r="AW5632" i="5"/>
  <c r="AW5633" i="5"/>
  <c r="AW5634" i="5"/>
  <c r="AW5635" i="5"/>
  <c r="AW5636" i="5"/>
  <c r="AW5637" i="5"/>
  <c r="AW5638" i="5"/>
  <c r="AW5639" i="5"/>
  <c r="AW5640" i="5"/>
  <c r="AW5641" i="5"/>
  <c r="AW5642" i="5"/>
  <c r="AW5643" i="5"/>
  <c r="AW5644" i="5"/>
  <c r="AW5645" i="5"/>
  <c r="AW5646" i="5"/>
  <c r="AW5647" i="5"/>
  <c r="AW5648" i="5"/>
  <c r="AW5649" i="5"/>
  <c r="AW5650" i="5"/>
  <c r="AW5651" i="5"/>
  <c r="AW5652" i="5"/>
  <c r="AW5653" i="5"/>
  <c r="AW5654" i="5"/>
  <c r="AW5655" i="5"/>
  <c r="AW5656" i="5"/>
  <c r="AW5657" i="5"/>
  <c r="AW5658" i="5"/>
  <c r="AW5659" i="5"/>
  <c r="AW5660" i="5"/>
  <c r="AW5661" i="5"/>
  <c r="AW5662" i="5"/>
  <c r="AW5663" i="5"/>
  <c r="AW5664" i="5"/>
  <c r="AW5665" i="5"/>
  <c r="AW5666" i="5"/>
  <c r="AW5667" i="5"/>
  <c r="AW5668" i="5"/>
  <c r="AW5669" i="5"/>
  <c r="AW5670" i="5"/>
  <c r="AW5671" i="5"/>
  <c r="AW5672" i="5"/>
  <c r="AW5673" i="5"/>
  <c r="AW5674" i="5"/>
  <c r="AW5675" i="5"/>
  <c r="AW5676" i="5"/>
  <c r="AW5677" i="5"/>
  <c r="AW5678" i="5"/>
  <c r="AW5679" i="5"/>
  <c r="AW5680" i="5"/>
  <c r="AW5681" i="5"/>
  <c r="AW5682" i="5"/>
  <c r="AW5683" i="5"/>
  <c r="AW5684" i="5"/>
  <c r="AW5685" i="5"/>
  <c r="AW5686" i="5"/>
  <c r="AW5687" i="5"/>
  <c r="AW5688" i="5"/>
  <c r="AW5689" i="5"/>
  <c r="AW5690" i="5"/>
  <c r="AW5691" i="5"/>
  <c r="AW5692" i="5"/>
  <c r="AW5693" i="5"/>
  <c r="AW5694" i="5"/>
  <c r="AW5695" i="5"/>
  <c r="AW5696" i="5"/>
  <c r="AW5697" i="5"/>
  <c r="AW5698" i="5"/>
  <c r="AW5699" i="5"/>
  <c r="AW5700" i="5"/>
  <c r="AW5701" i="5"/>
  <c r="AW5702" i="5"/>
  <c r="AW5703" i="5"/>
  <c r="AW5704" i="5"/>
  <c r="AW5705" i="5"/>
  <c r="AW5706" i="5"/>
  <c r="AW5707" i="5"/>
  <c r="AW5708" i="5"/>
  <c r="AW5709" i="5"/>
  <c r="AW5710" i="5"/>
  <c r="AW5711" i="5"/>
  <c r="AW5712" i="5"/>
  <c r="AW5713" i="5"/>
  <c r="AW5714" i="5"/>
  <c r="AW5715" i="5"/>
  <c r="AW5716" i="5"/>
  <c r="AW5717" i="5"/>
  <c r="AW5718" i="5"/>
  <c r="AW5719" i="5"/>
  <c r="AW5720" i="5"/>
  <c r="AW5721" i="5"/>
  <c r="AW5722" i="5"/>
  <c r="AW5723" i="5"/>
  <c r="AW5724" i="5"/>
  <c r="AW5725" i="5"/>
  <c r="AW5726" i="5"/>
  <c r="AW5727" i="5"/>
  <c r="AW5728" i="5"/>
  <c r="AW5729" i="5"/>
  <c r="AW5730" i="5"/>
  <c r="AW5731" i="5"/>
  <c r="AW5732" i="5"/>
  <c r="AW5733" i="5"/>
  <c r="AW5734" i="5"/>
  <c r="AW5735" i="5"/>
  <c r="AW5736" i="5"/>
  <c r="AW5737" i="5"/>
  <c r="AW5738" i="5"/>
  <c r="AW5739" i="5"/>
  <c r="AW5740" i="5"/>
  <c r="AW5741" i="5"/>
  <c r="AW5742" i="5"/>
  <c r="AW5743" i="5"/>
  <c r="AW5744" i="5"/>
  <c r="AW5745" i="5"/>
  <c r="AW5746" i="5"/>
  <c r="AW5747" i="5"/>
  <c r="AW5748" i="5"/>
  <c r="AW5749" i="5"/>
  <c r="AW5750" i="5"/>
  <c r="AW5751" i="5"/>
  <c r="AW5752" i="5"/>
  <c r="AW5753" i="5"/>
  <c r="AW5754" i="5"/>
  <c r="AW5755" i="5"/>
  <c r="AW5756" i="5"/>
  <c r="AW5757" i="5"/>
  <c r="AW5758" i="5"/>
  <c r="AW5759" i="5"/>
  <c r="AW5760" i="5"/>
  <c r="AW5761" i="5"/>
  <c r="AW5762" i="5"/>
  <c r="AW5763" i="5"/>
  <c r="AW5764" i="5"/>
  <c r="AW5765" i="5"/>
  <c r="AW5766" i="5"/>
  <c r="AW5767" i="5"/>
  <c r="AW5768" i="5"/>
  <c r="AW5769" i="5"/>
  <c r="AW5770" i="5"/>
  <c r="AW5771" i="5"/>
  <c r="AW5772" i="5"/>
  <c r="AW5773" i="5"/>
  <c r="AW5774" i="5"/>
  <c r="AW5775" i="5"/>
  <c r="AW5776" i="5"/>
  <c r="AW5777" i="5"/>
  <c r="AW5778" i="5"/>
  <c r="AW5779" i="5"/>
  <c r="AW5780" i="5"/>
  <c r="AW5781" i="5"/>
  <c r="AW5782" i="5"/>
  <c r="AW5783" i="5"/>
  <c r="AW5784" i="5"/>
  <c r="AW5785" i="5"/>
  <c r="AW5786" i="5"/>
  <c r="AW5787" i="5"/>
  <c r="AW5788" i="5"/>
  <c r="AW5789" i="5"/>
  <c r="AW5790" i="5"/>
  <c r="AW5791" i="5"/>
  <c r="AW5792" i="5"/>
  <c r="AW5793" i="5"/>
  <c r="AW5794" i="5"/>
  <c r="AW5795" i="5"/>
  <c r="AW5796" i="5"/>
  <c r="AW5797" i="5"/>
  <c r="AW5798" i="5"/>
  <c r="AW5799" i="5"/>
  <c r="AW5800" i="5"/>
  <c r="AW5801" i="5"/>
  <c r="AW5802" i="5"/>
  <c r="AW5803" i="5"/>
  <c r="AW5804" i="5"/>
  <c r="AW5805" i="5"/>
  <c r="AW5806" i="5"/>
  <c r="AW5807" i="5"/>
  <c r="AW5808" i="5"/>
  <c r="AW5809" i="5"/>
  <c r="AW5810" i="5"/>
  <c r="AW5811" i="5"/>
  <c r="AW5812" i="5"/>
  <c r="AW5813" i="5"/>
  <c r="AW5814" i="5"/>
  <c r="AW5815" i="5"/>
  <c r="AW5816" i="5"/>
  <c r="AW5817" i="5"/>
  <c r="AW5818" i="5"/>
  <c r="AW5819" i="5"/>
  <c r="AW5820" i="5"/>
  <c r="AW5821" i="5"/>
  <c r="AW5822" i="5"/>
  <c r="AW5823" i="5"/>
  <c r="AW5824" i="5"/>
  <c r="AW5825" i="5"/>
  <c r="AW5826" i="5"/>
  <c r="AW5827" i="5"/>
  <c r="AW5828" i="5"/>
  <c r="AW5829" i="5"/>
  <c r="AW5830" i="5"/>
  <c r="AW5831" i="5"/>
  <c r="AW5832" i="5"/>
  <c r="AW5833" i="5"/>
  <c r="AW5834" i="5"/>
  <c r="AW5835" i="5"/>
  <c r="AW5836" i="5"/>
  <c r="AW5837" i="5"/>
  <c r="AW5838" i="5"/>
  <c r="AW5839" i="5"/>
  <c r="AW5840" i="5"/>
  <c r="AW5841" i="5"/>
  <c r="AW5842" i="5"/>
  <c r="AW5843" i="5"/>
  <c r="AW5844" i="5"/>
  <c r="AW5845" i="5"/>
  <c r="AW5846" i="5"/>
  <c r="AW5847" i="5"/>
  <c r="AW5848" i="5"/>
  <c r="AW5849" i="5"/>
  <c r="AW5850" i="5"/>
  <c r="AW5851" i="5"/>
  <c r="AW5852" i="5"/>
  <c r="AW5853" i="5"/>
  <c r="AW5854" i="5"/>
  <c r="AW5855" i="5"/>
  <c r="AW5856" i="5"/>
  <c r="AW5857" i="5"/>
  <c r="AW5858" i="5"/>
  <c r="AW5859" i="5"/>
  <c r="AW5860" i="5"/>
  <c r="AW5861" i="5"/>
  <c r="AW5862" i="5"/>
  <c r="AW5863" i="5"/>
  <c r="AW5864" i="5"/>
  <c r="AW5865" i="5"/>
  <c r="AW5866" i="5"/>
  <c r="AW5867" i="5"/>
  <c r="AW5868" i="5"/>
  <c r="AW5869" i="5"/>
  <c r="AW5870" i="5"/>
  <c r="AW5871" i="5"/>
  <c r="AW5872" i="5"/>
  <c r="AW5873" i="5"/>
  <c r="AW5874" i="5"/>
  <c r="AW5875" i="5"/>
  <c r="AW5876" i="5"/>
  <c r="AW5877" i="5"/>
  <c r="AW5878" i="5"/>
  <c r="AW5879" i="5"/>
  <c r="AW5880" i="5"/>
  <c r="AW5881" i="5"/>
  <c r="AW5882" i="5"/>
  <c r="AW5883" i="5"/>
  <c r="AW5884" i="5"/>
  <c r="AW5885" i="5"/>
  <c r="AW5886" i="5"/>
  <c r="AW5887" i="5"/>
  <c r="AW5888" i="5"/>
  <c r="AW5889" i="5"/>
  <c r="AW5890" i="5"/>
  <c r="AW5891" i="5"/>
  <c r="AW5892" i="5"/>
  <c r="AW5893" i="5"/>
  <c r="AW5894" i="5"/>
  <c r="AW5895" i="5"/>
  <c r="AW5896" i="5"/>
  <c r="AW5897" i="5"/>
  <c r="AW5898" i="5"/>
  <c r="AW5899" i="5"/>
  <c r="AW5900" i="5"/>
  <c r="AW5901" i="5"/>
  <c r="AW5902" i="5"/>
  <c r="AW5903" i="5"/>
  <c r="AW5904" i="5"/>
  <c r="AW5905" i="5"/>
  <c r="AW5906" i="5"/>
  <c r="AW5907" i="5"/>
  <c r="AW5908" i="5"/>
  <c r="AW5909" i="5"/>
  <c r="AW5910" i="5"/>
  <c r="AW5911" i="5"/>
  <c r="AW5912" i="5"/>
  <c r="AW5913" i="5"/>
  <c r="AW5914" i="5"/>
  <c r="AW5915" i="5"/>
  <c r="AW5916" i="5"/>
  <c r="AW5917" i="5"/>
  <c r="AW5918" i="5"/>
  <c r="AW5919" i="5"/>
  <c r="AW5920" i="5"/>
  <c r="AW5921" i="5"/>
  <c r="AW5922" i="5"/>
  <c r="AW5923" i="5"/>
  <c r="AW5924" i="5"/>
  <c r="AW5925" i="5"/>
  <c r="AW5926" i="5"/>
  <c r="AW5927" i="5"/>
  <c r="AW5928" i="5"/>
  <c r="AW5929" i="5"/>
  <c r="AW5930" i="5"/>
  <c r="AW5931" i="5"/>
  <c r="AW5932" i="5"/>
  <c r="AW5933" i="5"/>
  <c r="AW5934" i="5"/>
  <c r="AW5935" i="5"/>
  <c r="AW5936" i="5"/>
  <c r="AW5937" i="5"/>
  <c r="AW5938" i="5"/>
  <c r="AW5939" i="5"/>
  <c r="AW5940" i="5"/>
  <c r="AW5941" i="5"/>
  <c r="AW5942" i="5"/>
  <c r="AW5943" i="5"/>
  <c r="AW5944" i="5"/>
  <c r="AW5945" i="5"/>
  <c r="AW5946" i="5"/>
  <c r="AW5947" i="5"/>
  <c r="AW5948" i="5"/>
  <c r="AW5949" i="5"/>
  <c r="AW5950" i="5"/>
  <c r="AW5951" i="5"/>
  <c r="AW5952" i="5"/>
  <c r="AW5953" i="5"/>
  <c r="AW5954" i="5"/>
  <c r="AW5955" i="5"/>
  <c r="AW5956" i="5"/>
  <c r="AW5957" i="5"/>
  <c r="AW5958" i="5"/>
  <c r="AW5959" i="5"/>
  <c r="AW5960" i="5"/>
  <c r="AW5961" i="5"/>
  <c r="AW5962" i="5"/>
  <c r="AW5963" i="5"/>
  <c r="AW5964" i="5"/>
  <c r="AW5965" i="5"/>
  <c r="AW5966" i="5"/>
  <c r="AW5967" i="5"/>
  <c r="AW5968" i="5"/>
  <c r="AW5969" i="5"/>
  <c r="AW5970" i="5"/>
  <c r="AW5971" i="5"/>
  <c r="AW5972" i="5"/>
  <c r="AW5973" i="5"/>
  <c r="AW5974" i="5"/>
  <c r="AW5975" i="5"/>
  <c r="AW5976" i="5"/>
  <c r="AW5977" i="5"/>
  <c r="AW5978" i="5"/>
  <c r="AW5979" i="5"/>
  <c r="AW5980" i="5"/>
  <c r="AW5981" i="5"/>
  <c r="AW5982" i="5"/>
  <c r="AW5983" i="5"/>
  <c r="AW5984" i="5"/>
  <c r="AW5985" i="5"/>
  <c r="AW5986" i="5"/>
  <c r="AW5987" i="5"/>
  <c r="AW5988" i="5"/>
  <c r="AW5989" i="5"/>
  <c r="AW5990" i="5"/>
  <c r="AW5991" i="5"/>
  <c r="AW5992" i="5"/>
  <c r="AW5993" i="5"/>
  <c r="AW5994" i="5"/>
  <c r="AW5995" i="5"/>
  <c r="AW5996" i="5"/>
  <c r="AW5997" i="5"/>
  <c r="AW5998" i="5"/>
  <c r="AW5999" i="5"/>
  <c r="AW6000" i="5"/>
  <c r="AW6001" i="5"/>
  <c r="AW6002" i="5"/>
  <c r="AW6003" i="5"/>
  <c r="AW6004" i="5"/>
  <c r="AW6005" i="5"/>
  <c r="AW6006" i="5"/>
  <c r="AW6007" i="5"/>
  <c r="AW6008" i="5"/>
  <c r="AW6009" i="5"/>
  <c r="AW6010" i="5"/>
  <c r="AW6011" i="5"/>
  <c r="AW6012" i="5"/>
  <c r="AW6013" i="5"/>
  <c r="AW6014" i="5"/>
  <c r="AW6015" i="5"/>
  <c r="AW6016" i="5"/>
  <c r="AW6017" i="5"/>
  <c r="AW6018" i="5"/>
  <c r="AW6019" i="5"/>
  <c r="AW6020" i="5"/>
  <c r="AW6021" i="5"/>
  <c r="AW6022" i="5"/>
  <c r="AW6023" i="5"/>
  <c r="AW6024" i="5"/>
  <c r="AW6025" i="5"/>
  <c r="AW6026" i="5"/>
  <c r="AW6027" i="5"/>
  <c r="AW6028" i="5"/>
  <c r="AW6029" i="5"/>
  <c r="AW6030" i="5"/>
  <c r="AW6031" i="5"/>
  <c r="AW6032" i="5"/>
  <c r="AW6033" i="5"/>
  <c r="AW6034" i="5"/>
  <c r="AW6035" i="5"/>
  <c r="AW6036" i="5"/>
  <c r="AW6037" i="5"/>
  <c r="AW6038" i="5"/>
  <c r="AW6039" i="5"/>
  <c r="AW6040" i="5"/>
  <c r="AW6041" i="5"/>
  <c r="AW6042" i="5"/>
  <c r="AW6043" i="5"/>
  <c r="AW6044" i="5"/>
  <c r="AW6045" i="5"/>
  <c r="AW6046" i="5"/>
  <c r="AW6047" i="5"/>
  <c r="AW6048" i="5"/>
  <c r="AW6049" i="5"/>
  <c r="AW6050" i="5"/>
  <c r="AW6051" i="5"/>
  <c r="AW6052" i="5"/>
  <c r="AW6053" i="5"/>
  <c r="AW6054" i="5"/>
  <c r="AW6055" i="5"/>
  <c r="AW6056" i="5"/>
  <c r="AW6057" i="5"/>
  <c r="AW6058" i="5"/>
  <c r="AW6059" i="5"/>
  <c r="AW6060" i="5"/>
  <c r="AW6061" i="5"/>
  <c r="AW6062" i="5"/>
  <c r="AW6063" i="5"/>
  <c r="AW6064" i="5"/>
  <c r="AW6065" i="5"/>
  <c r="AW6066" i="5"/>
  <c r="AW6067" i="5"/>
  <c r="AW6068" i="5"/>
  <c r="AW6069" i="5"/>
  <c r="AW6070" i="5"/>
  <c r="AW6071" i="5"/>
  <c r="AW6072" i="5"/>
  <c r="AW6073" i="5"/>
  <c r="AW6074" i="5"/>
  <c r="AW6075" i="5"/>
  <c r="AW6076" i="5"/>
  <c r="AW6077" i="5"/>
  <c r="AW6078" i="5"/>
  <c r="AW6079" i="5"/>
  <c r="AW6080" i="5"/>
  <c r="AW6081" i="5"/>
  <c r="AW6082" i="5"/>
  <c r="AW6083" i="5"/>
  <c r="AW6084" i="5"/>
  <c r="AW6085" i="5"/>
  <c r="AW6086" i="5"/>
  <c r="AW6087" i="5"/>
  <c r="AW6088" i="5"/>
  <c r="AW6089" i="5"/>
  <c r="AW6090" i="5"/>
  <c r="AW6091" i="5"/>
  <c r="AW6092" i="5"/>
  <c r="AW6093" i="5"/>
  <c r="AW6094" i="5"/>
  <c r="AW6095" i="5"/>
  <c r="AW6096" i="5"/>
  <c r="AW6097" i="5"/>
  <c r="AW6098" i="5"/>
  <c r="AW6099" i="5"/>
  <c r="AW6100" i="5"/>
  <c r="AW6101" i="5"/>
  <c r="AW6102" i="5"/>
  <c r="AW6103" i="5"/>
  <c r="AW6104" i="5"/>
  <c r="AW6105" i="5"/>
  <c r="AW6106" i="5"/>
  <c r="AW6107" i="5"/>
  <c r="AW6108" i="5"/>
  <c r="AW6109" i="5"/>
  <c r="AW6110" i="5"/>
  <c r="AW6111" i="5"/>
  <c r="AW6112" i="5"/>
  <c r="AW6113" i="5"/>
  <c r="AW6114" i="5"/>
  <c r="AW6115" i="5"/>
  <c r="AW6116" i="5"/>
  <c r="AW6117" i="5"/>
  <c r="AW6118" i="5"/>
  <c r="AW6119" i="5"/>
  <c r="AW6120" i="5"/>
  <c r="AW6121" i="5"/>
  <c r="AW6122" i="5"/>
  <c r="AW6123" i="5"/>
  <c r="AW6124" i="5"/>
  <c r="AW6125" i="5"/>
  <c r="AW6126" i="5"/>
  <c r="AW6127" i="5"/>
  <c r="AW6128" i="5"/>
  <c r="AW6129" i="5"/>
  <c r="AW6130" i="5"/>
  <c r="AW6131" i="5"/>
  <c r="AW6132" i="5"/>
  <c r="AW6133" i="5"/>
  <c r="AW6134" i="5"/>
  <c r="AW6135" i="5"/>
  <c r="AW6136" i="5"/>
  <c r="AW6137" i="5"/>
  <c r="AW6138" i="5"/>
  <c r="AW6139" i="5"/>
  <c r="AW6140" i="5"/>
  <c r="AW6141" i="5"/>
  <c r="AW6142" i="5"/>
  <c r="AW6143" i="5"/>
  <c r="AW6144" i="5"/>
  <c r="AW6145" i="5"/>
  <c r="AW6146" i="5"/>
  <c r="AW6147" i="5"/>
  <c r="AW6148" i="5"/>
  <c r="AW6149" i="5"/>
  <c r="AW6150" i="5"/>
  <c r="AW6151" i="5"/>
  <c r="AW6152" i="5"/>
  <c r="AW6153" i="5"/>
  <c r="AW6154" i="5"/>
  <c r="AW6155" i="5"/>
  <c r="AW6156" i="5"/>
  <c r="AW6157" i="5"/>
  <c r="AW6158" i="5"/>
  <c r="AW6159" i="5"/>
  <c r="AW6160" i="5"/>
  <c r="AW6161" i="5"/>
  <c r="AW6162" i="5"/>
  <c r="AW6163" i="5"/>
  <c r="AW6164" i="5"/>
  <c r="AW6165" i="5"/>
  <c r="AW6166" i="5"/>
  <c r="AW6167" i="5"/>
  <c r="AW6168" i="5"/>
  <c r="AW6169" i="5"/>
  <c r="AW6170" i="5"/>
  <c r="AW6171" i="5"/>
  <c r="AW6172" i="5"/>
  <c r="AW6173" i="5"/>
  <c r="AW6174" i="5"/>
  <c r="AW6175" i="5"/>
  <c r="AW6176" i="5"/>
  <c r="AW6177" i="5"/>
  <c r="AW6178" i="5"/>
  <c r="AW6179" i="5"/>
  <c r="AW6180" i="5"/>
  <c r="AW6181" i="5"/>
  <c r="AW6182" i="5"/>
  <c r="AW6183" i="5"/>
  <c r="AW6184" i="5"/>
  <c r="AW6185" i="5"/>
  <c r="AW6186" i="5"/>
  <c r="AW6187" i="5"/>
  <c r="AW6188" i="5"/>
  <c r="AW6189" i="5"/>
  <c r="AW6190" i="5"/>
  <c r="AW6191" i="5"/>
  <c r="AW6192" i="5"/>
  <c r="AW6193" i="5"/>
  <c r="AW6194" i="5"/>
  <c r="AW6195" i="5"/>
  <c r="AW6196" i="5"/>
  <c r="AW6197" i="5"/>
  <c r="AW6198" i="5"/>
  <c r="AW6199" i="5"/>
  <c r="AW6200" i="5"/>
  <c r="AW6201" i="5"/>
  <c r="AW6202" i="5"/>
  <c r="AW6203" i="5"/>
  <c r="AW6204" i="5"/>
  <c r="AW6205" i="5"/>
  <c r="AW6206" i="5"/>
  <c r="AW6207" i="5"/>
  <c r="AW6208" i="5"/>
  <c r="AW6209" i="5"/>
  <c r="AW6210" i="5"/>
  <c r="AW6211" i="5"/>
  <c r="AW6212" i="5"/>
  <c r="AW6213" i="5"/>
  <c r="AW6214" i="5"/>
  <c r="AW6215" i="5"/>
  <c r="AW6216" i="5"/>
  <c r="AW6217" i="5"/>
  <c r="AW6218" i="5"/>
  <c r="AW6219" i="5"/>
  <c r="AW6220" i="5"/>
  <c r="AW6221" i="5"/>
  <c r="AW6222" i="5"/>
  <c r="AW6223" i="5"/>
  <c r="AW6224" i="5"/>
  <c r="AW6225" i="5"/>
  <c r="AW6226" i="5"/>
  <c r="AW6227" i="5"/>
  <c r="AW6228" i="5"/>
  <c r="AW6229" i="5"/>
  <c r="AW6230" i="5"/>
  <c r="AW6231" i="5"/>
  <c r="AW6232" i="5"/>
  <c r="AW6233" i="5"/>
  <c r="AW6234" i="5"/>
  <c r="AW6235" i="5"/>
  <c r="AW6236" i="5"/>
  <c r="AW6237" i="5"/>
  <c r="AW6238" i="5"/>
  <c r="AW6239" i="5"/>
  <c r="AW6240" i="5"/>
  <c r="AW6241" i="5"/>
  <c r="AW6242" i="5"/>
  <c r="AW6243" i="5"/>
  <c r="AW6244" i="5"/>
  <c r="AW6245" i="5"/>
  <c r="AW6246" i="5"/>
  <c r="AW6247" i="5"/>
  <c r="AW6248" i="5"/>
  <c r="AW6249" i="5"/>
  <c r="AW6250" i="5"/>
  <c r="AW6251" i="5"/>
  <c r="AW6252" i="5"/>
  <c r="AW6253" i="5"/>
  <c r="AW6254" i="5"/>
  <c r="AW6255" i="5"/>
  <c r="AW6256" i="5"/>
  <c r="AW6257" i="5"/>
  <c r="AW6258" i="5"/>
  <c r="AW6259" i="5"/>
  <c r="AW6260" i="5"/>
  <c r="AW6261" i="5"/>
  <c r="AW6262" i="5"/>
  <c r="AW6263" i="5"/>
  <c r="AW6264" i="5"/>
  <c r="AW6265" i="5"/>
  <c r="AW6266" i="5"/>
  <c r="AW6267" i="5"/>
  <c r="AW6268" i="5"/>
  <c r="AW6269" i="5"/>
  <c r="AW6270" i="5"/>
  <c r="AW6271" i="5"/>
  <c r="AW6272" i="5"/>
  <c r="AW6273" i="5"/>
  <c r="AW6274" i="5"/>
  <c r="AW6275" i="5"/>
  <c r="AW6276" i="5"/>
  <c r="AW6277" i="5"/>
  <c r="AW6278" i="5"/>
  <c r="AW6279" i="5"/>
  <c r="AW6280" i="5"/>
  <c r="AW6281" i="5"/>
  <c r="AW6282" i="5"/>
  <c r="AW6283" i="5"/>
  <c r="AW6284" i="5"/>
  <c r="AW6285" i="5"/>
  <c r="AW6286" i="5"/>
  <c r="AW6287" i="5"/>
  <c r="AW6288" i="5"/>
  <c r="AW6289" i="5"/>
  <c r="AW6290" i="5"/>
  <c r="AW6291" i="5"/>
  <c r="AW6292" i="5"/>
  <c r="AW6293" i="5"/>
  <c r="AW6294" i="5"/>
  <c r="AW6295" i="5"/>
  <c r="AW6296" i="5"/>
  <c r="AW6297" i="5"/>
  <c r="AW6298" i="5"/>
  <c r="AW6299" i="5"/>
  <c r="AW6300" i="5"/>
  <c r="AW6301" i="5"/>
  <c r="AW6302" i="5"/>
  <c r="AW6303" i="5"/>
  <c r="AW6304" i="5"/>
  <c r="AW6305" i="5"/>
  <c r="AW6306" i="5"/>
  <c r="AW6307" i="5"/>
  <c r="AW6308" i="5"/>
  <c r="AW6309" i="5"/>
  <c r="AW6310" i="5"/>
  <c r="AW6311" i="5"/>
  <c r="AW6312" i="5"/>
  <c r="AW6313" i="5"/>
  <c r="AW6314" i="5"/>
  <c r="AW6315" i="5"/>
  <c r="AW6316" i="5"/>
  <c r="AW6317" i="5"/>
  <c r="AW6318" i="5"/>
  <c r="AW6319" i="5"/>
  <c r="AW6320" i="5"/>
  <c r="AW6321" i="5"/>
  <c r="AW6322" i="5"/>
  <c r="AW6323" i="5"/>
  <c r="AW6324" i="5"/>
  <c r="AW6325" i="5"/>
  <c r="AW6326" i="5"/>
  <c r="AW6327" i="5"/>
  <c r="AW6328" i="5"/>
  <c r="AW6329" i="5"/>
  <c r="AW6330" i="5"/>
  <c r="AW6331" i="5"/>
  <c r="AW6332" i="5"/>
  <c r="AW6333" i="5"/>
  <c r="AW6334" i="5"/>
  <c r="AW6335" i="5"/>
  <c r="AW6336" i="5"/>
  <c r="AW6337" i="5"/>
  <c r="AW6338" i="5"/>
  <c r="AW6339" i="5"/>
  <c r="AW6340" i="5"/>
  <c r="AW6341" i="5"/>
  <c r="AW6342" i="5"/>
  <c r="AW6343" i="5"/>
  <c r="AW6344" i="5"/>
  <c r="AW6345" i="5"/>
  <c r="AW6346" i="5"/>
  <c r="AW6347" i="5"/>
  <c r="AW6348" i="5"/>
  <c r="AW6349" i="5"/>
  <c r="AW6350" i="5"/>
  <c r="AW6351" i="5"/>
  <c r="AW6352" i="5"/>
  <c r="AW6353" i="5"/>
  <c r="AW6354" i="5"/>
  <c r="AW6355" i="5"/>
  <c r="AW6356" i="5"/>
  <c r="AW6357" i="5"/>
  <c r="AW6358" i="5"/>
  <c r="AW6359" i="5"/>
  <c r="AW6360" i="5"/>
  <c r="AW6361" i="5"/>
  <c r="AW6362" i="5"/>
  <c r="AW6363" i="5"/>
  <c r="AW6364" i="5"/>
  <c r="AW6365" i="5"/>
  <c r="AW6366" i="5"/>
  <c r="AW6367" i="5"/>
  <c r="AW6368" i="5"/>
  <c r="AW6369" i="5"/>
  <c r="AW6370" i="5"/>
  <c r="AW6371" i="5"/>
  <c r="AW6372" i="5"/>
  <c r="AW6373" i="5"/>
  <c r="AW6374" i="5"/>
  <c r="AW6375" i="5"/>
  <c r="AW6376" i="5"/>
  <c r="AW6377" i="5"/>
  <c r="AW6378" i="5"/>
  <c r="AW6379" i="5"/>
  <c r="AW6380" i="5"/>
  <c r="AW6381" i="5"/>
  <c r="AW6382" i="5"/>
  <c r="AW6383" i="5"/>
  <c r="AW6384" i="5"/>
  <c r="AW6385" i="5"/>
  <c r="AW6386" i="5"/>
  <c r="AW6387" i="5"/>
  <c r="AW6388" i="5"/>
  <c r="AW6389" i="5"/>
  <c r="AW6390" i="5"/>
  <c r="AW6391" i="5"/>
  <c r="AW6392" i="5"/>
  <c r="AW6393" i="5"/>
  <c r="AW6394" i="5"/>
  <c r="AW6395" i="5"/>
  <c r="AW6396" i="5"/>
  <c r="AW6397" i="5"/>
  <c r="AW6398" i="5"/>
  <c r="AW6399" i="5"/>
  <c r="AW6400" i="5"/>
  <c r="AW6401" i="5"/>
  <c r="AW6402" i="5"/>
  <c r="AW6403" i="5"/>
  <c r="AW6404" i="5"/>
  <c r="AW6405" i="5"/>
  <c r="AW6406" i="5"/>
  <c r="AW6407" i="5"/>
  <c r="AW6408" i="5"/>
  <c r="AW6409" i="5"/>
  <c r="AW6410" i="5"/>
  <c r="AW6411" i="5"/>
  <c r="AW6412" i="5"/>
  <c r="AW6413" i="5"/>
  <c r="AW6414" i="5"/>
  <c r="AW6415" i="5"/>
  <c r="AW6416" i="5"/>
  <c r="AW6417" i="5"/>
  <c r="AW6418" i="5"/>
  <c r="AW6419" i="5"/>
  <c r="AW6420" i="5"/>
  <c r="AW6421" i="5"/>
  <c r="AW6422" i="5"/>
  <c r="AW6423" i="5"/>
  <c r="AW6424" i="5"/>
  <c r="AW6425" i="5"/>
  <c r="AW6426" i="5"/>
  <c r="AW6427" i="5"/>
  <c r="AW6428" i="5"/>
  <c r="AW6429" i="5"/>
  <c r="AW6430" i="5"/>
  <c r="AW6431" i="5"/>
  <c r="AW6432" i="5"/>
  <c r="AW6433" i="5"/>
  <c r="AW6434" i="5"/>
  <c r="AW6435" i="5"/>
  <c r="AW6436" i="5"/>
  <c r="AW6437" i="5"/>
  <c r="AW6438" i="5"/>
  <c r="AW6439" i="5"/>
  <c r="AW6440" i="5"/>
  <c r="AW6441" i="5"/>
  <c r="AW6442" i="5"/>
  <c r="AW6443" i="5"/>
  <c r="AW6444" i="5"/>
  <c r="AW6445" i="5"/>
  <c r="AW6446" i="5"/>
  <c r="AW6447" i="5"/>
  <c r="AW6448" i="5"/>
  <c r="AW6449" i="5"/>
  <c r="AW6450" i="5"/>
  <c r="AW6451" i="5"/>
  <c r="AW6452" i="5"/>
  <c r="AW6453" i="5"/>
  <c r="AW6454" i="5"/>
  <c r="AW6455" i="5"/>
  <c r="AW6456" i="5"/>
  <c r="AW6457" i="5"/>
  <c r="AW6458" i="5"/>
  <c r="AW6459" i="5"/>
  <c r="AW6460" i="5"/>
  <c r="AW6461" i="5"/>
  <c r="AW6462" i="5"/>
  <c r="AW6463" i="5"/>
  <c r="AW6464" i="5"/>
  <c r="AW6465" i="5"/>
  <c r="AW6466" i="5"/>
  <c r="AW6467" i="5"/>
  <c r="AW6468" i="5"/>
  <c r="AW6469" i="5"/>
  <c r="AW6470" i="5"/>
  <c r="AW6471" i="5"/>
  <c r="AW6472" i="5"/>
  <c r="AW6473" i="5"/>
  <c r="AW6474" i="5"/>
  <c r="AW6475" i="5"/>
  <c r="AW6476" i="5"/>
  <c r="AW6477" i="5"/>
  <c r="AW6478" i="5"/>
  <c r="AW6479" i="5"/>
  <c r="AW6480" i="5"/>
  <c r="AW6481" i="5"/>
  <c r="AW6482" i="5"/>
  <c r="AW6483" i="5"/>
  <c r="AW6484" i="5"/>
  <c r="AW6485" i="5"/>
  <c r="AW6486" i="5"/>
  <c r="AW6487" i="5"/>
  <c r="AW6488" i="5"/>
  <c r="AW6489" i="5"/>
  <c r="AW6490" i="5"/>
  <c r="AW6491" i="5"/>
  <c r="AW6492" i="5"/>
  <c r="AW6493" i="5"/>
  <c r="AW6494" i="5"/>
  <c r="AW6495" i="5"/>
  <c r="AW6496" i="5"/>
  <c r="AW6497" i="5"/>
  <c r="AW6498" i="5"/>
  <c r="AW6499" i="5"/>
  <c r="AW6500" i="5"/>
  <c r="AW6501" i="5"/>
  <c r="AW6502" i="5"/>
  <c r="AW6503" i="5"/>
  <c r="AW6504" i="5"/>
  <c r="AW6505" i="5"/>
  <c r="AW6506" i="5"/>
  <c r="AW6507" i="5"/>
  <c r="AW6508" i="5"/>
  <c r="AW6509" i="5"/>
  <c r="AW6510" i="5"/>
  <c r="AW6511" i="5"/>
  <c r="AW6512" i="5"/>
  <c r="AW6513" i="5"/>
  <c r="AW6514" i="5"/>
  <c r="AW6515" i="5"/>
  <c r="AW6516" i="5"/>
  <c r="AW6517" i="5"/>
  <c r="AW6518" i="5"/>
  <c r="AW6519" i="5"/>
  <c r="AW6520" i="5"/>
  <c r="AW6521" i="5"/>
  <c r="AW6522" i="5"/>
  <c r="AW6523" i="5"/>
  <c r="AW6524" i="5"/>
  <c r="AW6525" i="5"/>
  <c r="AW6526" i="5"/>
  <c r="AW6527" i="5"/>
  <c r="AW6528" i="5"/>
  <c r="AW6529" i="5"/>
  <c r="AW6530" i="5"/>
  <c r="AW6531" i="5"/>
  <c r="AW6532" i="5"/>
  <c r="AW6533" i="5"/>
  <c r="AW6534" i="5"/>
  <c r="AW6535" i="5"/>
  <c r="AW6536" i="5"/>
  <c r="AW6537" i="5"/>
  <c r="AW6538" i="5"/>
  <c r="AW6539" i="5"/>
  <c r="AW6540" i="5"/>
  <c r="AW6541" i="5"/>
  <c r="AW6542" i="5"/>
  <c r="AW6543" i="5"/>
  <c r="AW6544" i="5"/>
  <c r="AW6545" i="5"/>
  <c r="AW6546" i="5"/>
  <c r="AW6547" i="5"/>
  <c r="AW6548" i="5"/>
  <c r="AW6549" i="5"/>
  <c r="AW6550" i="5"/>
  <c r="AW6551" i="5"/>
  <c r="AW6552" i="5"/>
  <c r="AW6553" i="5"/>
  <c r="AW6554" i="5"/>
  <c r="AW6555" i="5"/>
  <c r="AW6556" i="5"/>
  <c r="AW6557" i="5"/>
  <c r="AW6558" i="5"/>
  <c r="AW6559" i="5"/>
  <c r="AW6560" i="5"/>
  <c r="AW6561" i="5"/>
  <c r="AW6562" i="5"/>
  <c r="AW6563" i="5"/>
  <c r="AW6564" i="5"/>
  <c r="AW6565" i="5"/>
  <c r="AW6566" i="5"/>
  <c r="AW6567" i="5"/>
  <c r="AW6568" i="5"/>
  <c r="AW6569" i="5"/>
  <c r="AW6570" i="5"/>
  <c r="AW6571" i="5"/>
  <c r="AW6572" i="5"/>
  <c r="AW6573" i="5"/>
  <c r="AW6574" i="5"/>
  <c r="AW6575" i="5"/>
  <c r="AW6576" i="5"/>
  <c r="AW6577" i="5"/>
  <c r="AW6578" i="5"/>
  <c r="AW6579" i="5"/>
  <c r="AW6580" i="5"/>
  <c r="AW6581" i="5"/>
  <c r="AW6582" i="5"/>
  <c r="AW6583" i="5"/>
  <c r="AW6584" i="5"/>
  <c r="AW6585" i="5"/>
  <c r="AW6586" i="5"/>
  <c r="AW6587" i="5"/>
  <c r="AW6588" i="5"/>
  <c r="AW6589" i="5"/>
  <c r="AW6590" i="5"/>
  <c r="AW6591" i="5"/>
  <c r="AW6592" i="5"/>
  <c r="AW6593" i="5"/>
  <c r="AW6594" i="5"/>
  <c r="AW6595" i="5"/>
  <c r="AW6596" i="5"/>
  <c r="AW6597" i="5"/>
  <c r="AW6598" i="5"/>
  <c r="AW6599" i="5"/>
  <c r="AW6600" i="5"/>
  <c r="AW6601" i="5"/>
  <c r="AW6602" i="5"/>
  <c r="AW6603" i="5"/>
  <c r="AW6604" i="5"/>
  <c r="AW6605" i="5"/>
  <c r="AW6606" i="5"/>
  <c r="AW6607" i="5"/>
  <c r="AW6608" i="5"/>
  <c r="AW6609" i="5"/>
  <c r="AW6610" i="5"/>
  <c r="AW6611" i="5"/>
  <c r="AW6612" i="5"/>
  <c r="AW6613" i="5"/>
  <c r="AW6614" i="5"/>
  <c r="AW6615" i="5"/>
  <c r="AW6616" i="5"/>
  <c r="AW6617" i="5"/>
  <c r="AW6618" i="5"/>
  <c r="AW6619" i="5"/>
  <c r="AW6620" i="5"/>
  <c r="AW6621" i="5"/>
  <c r="AW6622" i="5"/>
  <c r="AW6623" i="5"/>
  <c r="AW6624" i="5"/>
  <c r="AW6625" i="5"/>
  <c r="AW6626" i="5"/>
  <c r="AW6627" i="5"/>
  <c r="AW6628" i="5"/>
  <c r="AW6629" i="5"/>
  <c r="AW6630" i="5"/>
  <c r="AW6631" i="5"/>
  <c r="AW6632" i="5"/>
  <c r="AW6633" i="5"/>
  <c r="AW6634" i="5"/>
  <c r="AW6635" i="5"/>
  <c r="AW6636" i="5"/>
  <c r="AW6637" i="5"/>
  <c r="AW6638" i="5"/>
  <c r="AW6639" i="5"/>
  <c r="AW6640" i="5"/>
  <c r="AW6641" i="5"/>
  <c r="AW6642" i="5"/>
  <c r="AW6643" i="5"/>
  <c r="AW6644" i="5"/>
  <c r="AW6645" i="5"/>
  <c r="AW6646" i="5"/>
  <c r="AW6647" i="5"/>
  <c r="AW6648" i="5"/>
  <c r="AW6649" i="5"/>
  <c r="AW6650" i="5"/>
  <c r="AW6651" i="5"/>
  <c r="AW6652" i="5"/>
  <c r="AW6653" i="5"/>
  <c r="AW6654" i="5"/>
  <c r="AW6655" i="5"/>
  <c r="AW6656" i="5"/>
  <c r="AW6657" i="5"/>
  <c r="AW6658" i="5"/>
  <c r="AW6659" i="5"/>
  <c r="AW6660" i="5"/>
  <c r="AW6661" i="5"/>
  <c r="AW6662" i="5"/>
  <c r="AW6663" i="5"/>
  <c r="AW6664" i="5"/>
  <c r="AW6665" i="5"/>
  <c r="AW6666" i="5"/>
  <c r="AW6667" i="5"/>
  <c r="AW6668" i="5"/>
  <c r="AW6669" i="5"/>
  <c r="AW6670" i="5"/>
  <c r="AW6671" i="5"/>
  <c r="AW6672" i="5"/>
  <c r="AW6673" i="5"/>
  <c r="AW6674" i="5"/>
  <c r="AW6675" i="5"/>
  <c r="AW6676" i="5"/>
  <c r="AW6677" i="5"/>
  <c r="AW6678" i="5"/>
  <c r="AW6679" i="5"/>
  <c r="AW6680" i="5"/>
  <c r="AW6681" i="5"/>
  <c r="AW6682" i="5"/>
  <c r="AW6683" i="5"/>
  <c r="AW6684" i="5"/>
  <c r="AW6685" i="5"/>
  <c r="AW6686" i="5"/>
  <c r="AW6687" i="5"/>
  <c r="AW6688" i="5"/>
  <c r="AW6689" i="5"/>
  <c r="AW6690" i="5"/>
  <c r="AW6691" i="5"/>
  <c r="AW6692" i="5"/>
  <c r="AW6693" i="5"/>
  <c r="AW6694" i="5"/>
  <c r="AW6695" i="5"/>
  <c r="AW6696" i="5"/>
  <c r="AW6697" i="5"/>
  <c r="AW6698" i="5"/>
  <c r="AW6699" i="5"/>
  <c r="AW6700" i="5"/>
  <c r="AW6701" i="5"/>
  <c r="AW6702" i="5"/>
  <c r="AW6703" i="5"/>
  <c r="AW6704" i="5"/>
  <c r="AW6705" i="5"/>
  <c r="AW6706" i="5"/>
  <c r="AW6707" i="5"/>
  <c r="AW6708" i="5"/>
  <c r="AW6709" i="5"/>
  <c r="AW6710" i="5"/>
  <c r="AW6711" i="5"/>
  <c r="AW6712" i="5"/>
  <c r="AW6713" i="5"/>
  <c r="AW6714" i="5"/>
  <c r="AW6715" i="5"/>
  <c r="AW6716" i="5"/>
  <c r="AW6717" i="5"/>
  <c r="AW6718" i="5"/>
  <c r="AW6719" i="5"/>
  <c r="AW6720" i="5"/>
  <c r="AW6721" i="5"/>
  <c r="AW6722" i="5"/>
  <c r="AW6723" i="5"/>
  <c r="AW6724" i="5"/>
  <c r="AW6725" i="5"/>
  <c r="AW6726" i="5"/>
  <c r="AW6727" i="5"/>
  <c r="AW6728" i="5"/>
  <c r="AW6729" i="5"/>
  <c r="AW6730" i="5"/>
  <c r="AW6731" i="5"/>
  <c r="AW6732" i="5"/>
  <c r="AW6733" i="5"/>
  <c r="AW6734" i="5"/>
  <c r="AW6735" i="5"/>
  <c r="AW6736" i="5"/>
  <c r="AW6737" i="5"/>
  <c r="AW6738" i="5"/>
  <c r="AW6739" i="5"/>
  <c r="AW6740" i="5"/>
  <c r="AW6741" i="5"/>
  <c r="AW6742" i="5"/>
  <c r="AW6743" i="5"/>
  <c r="AW6744" i="5"/>
  <c r="AW6745" i="5"/>
  <c r="AW6746" i="5"/>
  <c r="AW6747" i="5"/>
  <c r="AW6748" i="5"/>
  <c r="AU2" i="5"/>
  <c r="AU3" i="5"/>
  <c r="AU4" i="5"/>
  <c r="AU5" i="5"/>
  <c r="AU6" i="5"/>
  <c r="AU7" i="5"/>
  <c r="AU8" i="5"/>
  <c r="AU9" i="5"/>
  <c r="AU10" i="5"/>
  <c r="AU11" i="5"/>
  <c r="AU12" i="5"/>
  <c r="AU13" i="5"/>
  <c r="AU14" i="5"/>
  <c r="AU15" i="5"/>
  <c r="AU16" i="5"/>
  <c r="AU17" i="5"/>
  <c r="AU18" i="5"/>
  <c r="AU19" i="5"/>
  <c r="AU20" i="5"/>
  <c r="AU21" i="5"/>
  <c r="AU22" i="5"/>
  <c r="AU23" i="5"/>
  <c r="AU24" i="5"/>
  <c r="AU25" i="5"/>
  <c r="AU26" i="5"/>
  <c r="AU27" i="5"/>
  <c r="AU28" i="5"/>
  <c r="AU29" i="5"/>
  <c r="AU30" i="5"/>
  <c r="AU31" i="5"/>
  <c r="AU32" i="5"/>
  <c r="AU33" i="5"/>
  <c r="AU34" i="5"/>
  <c r="AU35" i="5"/>
  <c r="AU36" i="5"/>
  <c r="AU37" i="5"/>
  <c r="AU38" i="5"/>
  <c r="AU39" i="5"/>
  <c r="AU40" i="5"/>
  <c r="AU41" i="5"/>
  <c r="AU42" i="5"/>
  <c r="AU43" i="5"/>
  <c r="AU44" i="5"/>
  <c r="AU45" i="5"/>
  <c r="AU46" i="5"/>
  <c r="AU47" i="5"/>
  <c r="AU48" i="5"/>
  <c r="AU49" i="5"/>
  <c r="AU50" i="5"/>
  <c r="AU51" i="5"/>
  <c r="AU52" i="5"/>
  <c r="AU53" i="5"/>
  <c r="AU54" i="5"/>
  <c r="AU55" i="5"/>
  <c r="AU56" i="5"/>
  <c r="AU57" i="5"/>
  <c r="AU58" i="5"/>
  <c r="AU59" i="5"/>
  <c r="AU60" i="5"/>
  <c r="AU61" i="5"/>
  <c r="AU62" i="5"/>
  <c r="AU63" i="5"/>
  <c r="AU64" i="5"/>
  <c r="AU65" i="5"/>
  <c r="AU66" i="5"/>
  <c r="AU67" i="5"/>
  <c r="AU68" i="5"/>
  <c r="AU69" i="5"/>
  <c r="AU70" i="5"/>
  <c r="AU71" i="5"/>
  <c r="AU72" i="5"/>
  <c r="AU73" i="5"/>
  <c r="AU74" i="5"/>
  <c r="AU75" i="5"/>
  <c r="AU76" i="5"/>
  <c r="AU77" i="5"/>
  <c r="AU78" i="5"/>
  <c r="AU79" i="5"/>
  <c r="AU80" i="5"/>
  <c r="AU81" i="5"/>
  <c r="AU82" i="5"/>
  <c r="AU83" i="5"/>
  <c r="AU84" i="5"/>
  <c r="AU85" i="5"/>
  <c r="AU86" i="5"/>
  <c r="AU87" i="5"/>
  <c r="AU88" i="5"/>
  <c r="AU89" i="5"/>
  <c r="AU90" i="5"/>
  <c r="AU91" i="5"/>
  <c r="AU92" i="5"/>
  <c r="AU93" i="5"/>
  <c r="AU94" i="5"/>
  <c r="AU95" i="5"/>
  <c r="AU96" i="5"/>
  <c r="AU97" i="5"/>
  <c r="AU98" i="5"/>
  <c r="AU99" i="5"/>
  <c r="AU100" i="5"/>
  <c r="AU101" i="5"/>
  <c r="AU102" i="5"/>
  <c r="AU103" i="5"/>
  <c r="AU104" i="5"/>
  <c r="AU105" i="5"/>
  <c r="AU106" i="5"/>
  <c r="AU107" i="5"/>
  <c r="AU108" i="5"/>
  <c r="AU109" i="5"/>
  <c r="AU110" i="5"/>
  <c r="AU111" i="5"/>
  <c r="AU112" i="5"/>
  <c r="AU113" i="5"/>
  <c r="AU114" i="5"/>
  <c r="AU115" i="5"/>
  <c r="AU116" i="5"/>
  <c r="AU117" i="5"/>
  <c r="AU118" i="5"/>
  <c r="AU119" i="5"/>
  <c r="AU120" i="5"/>
  <c r="AU121" i="5"/>
  <c r="AU122" i="5"/>
  <c r="AU123" i="5"/>
  <c r="AU124" i="5"/>
  <c r="AU125" i="5"/>
  <c r="AU126" i="5"/>
  <c r="AU127" i="5"/>
  <c r="AU128" i="5"/>
  <c r="AU129" i="5"/>
  <c r="AU130" i="5"/>
  <c r="AU131" i="5"/>
  <c r="AU132" i="5"/>
  <c r="AU133" i="5"/>
  <c r="AU134" i="5"/>
  <c r="AU135" i="5"/>
  <c r="AU136" i="5"/>
  <c r="AU137" i="5"/>
  <c r="AU138" i="5"/>
  <c r="AU139" i="5"/>
  <c r="AU140" i="5"/>
  <c r="AU141" i="5"/>
  <c r="AU142" i="5"/>
  <c r="AU143" i="5"/>
  <c r="AU144" i="5"/>
  <c r="AU145" i="5"/>
  <c r="AU146" i="5"/>
  <c r="AU147" i="5"/>
  <c r="AU148" i="5"/>
  <c r="AU149" i="5"/>
  <c r="AU150" i="5"/>
  <c r="AU151" i="5"/>
  <c r="AU152" i="5"/>
  <c r="AU153" i="5"/>
  <c r="AU154" i="5"/>
  <c r="AU155" i="5"/>
  <c r="AU156" i="5"/>
  <c r="AU157" i="5"/>
  <c r="AU158" i="5"/>
  <c r="AU159" i="5"/>
  <c r="AU160" i="5"/>
  <c r="AU161" i="5"/>
  <c r="AU162" i="5"/>
  <c r="AU163" i="5"/>
  <c r="AU164" i="5"/>
  <c r="AU165" i="5"/>
  <c r="AU166" i="5"/>
  <c r="AU167" i="5"/>
  <c r="AU168" i="5"/>
  <c r="AU169" i="5"/>
  <c r="AU170" i="5"/>
  <c r="AU171" i="5"/>
  <c r="AU172" i="5"/>
  <c r="AU173" i="5"/>
  <c r="AU174" i="5"/>
  <c r="AU175" i="5"/>
  <c r="AU176" i="5"/>
  <c r="AU177" i="5"/>
  <c r="AU178" i="5"/>
  <c r="AU179" i="5"/>
  <c r="AU180" i="5"/>
  <c r="AU181" i="5"/>
  <c r="AU182" i="5"/>
  <c r="AU183" i="5"/>
  <c r="AU184" i="5"/>
  <c r="AU185" i="5"/>
  <c r="AU186" i="5"/>
  <c r="AU187" i="5"/>
  <c r="AU188" i="5"/>
  <c r="AU189" i="5"/>
  <c r="AU190" i="5"/>
  <c r="AU191" i="5"/>
  <c r="AU192" i="5"/>
  <c r="AU193" i="5"/>
  <c r="AU194" i="5"/>
  <c r="AU195" i="5"/>
  <c r="AU196" i="5"/>
  <c r="AU197" i="5"/>
  <c r="AU198" i="5"/>
  <c r="AU199" i="5"/>
  <c r="AU200" i="5"/>
  <c r="AU201" i="5"/>
  <c r="AU202" i="5"/>
  <c r="AU203" i="5"/>
  <c r="AU204" i="5"/>
  <c r="AU205" i="5"/>
  <c r="AU206" i="5"/>
  <c r="AU207" i="5"/>
  <c r="AU208" i="5"/>
  <c r="AU209" i="5"/>
  <c r="AU210" i="5"/>
  <c r="AU211" i="5"/>
  <c r="AU212" i="5"/>
  <c r="AU213" i="5"/>
  <c r="AU214" i="5"/>
  <c r="AU215" i="5"/>
  <c r="AU216" i="5"/>
  <c r="AU217" i="5"/>
  <c r="AU218" i="5"/>
  <c r="AU219" i="5"/>
  <c r="AU220" i="5"/>
  <c r="AU221" i="5"/>
  <c r="AU222" i="5"/>
  <c r="AU223" i="5"/>
  <c r="AU224" i="5"/>
  <c r="AU225" i="5"/>
  <c r="AU226" i="5"/>
  <c r="AU227" i="5"/>
  <c r="AU228" i="5"/>
  <c r="AU229" i="5"/>
  <c r="AU230" i="5"/>
  <c r="AU231" i="5"/>
  <c r="AU232" i="5"/>
  <c r="AU233" i="5"/>
  <c r="AU234" i="5"/>
  <c r="AU235" i="5"/>
  <c r="AU236" i="5"/>
  <c r="AU237" i="5"/>
  <c r="AU238" i="5"/>
  <c r="AU239" i="5"/>
  <c r="AU240" i="5"/>
  <c r="AU241" i="5"/>
  <c r="AU242" i="5"/>
  <c r="AU243" i="5"/>
  <c r="AU244" i="5"/>
  <c r="AU245" i="5"/>
  <c r="AU246" i="5"/>
  <c r="AU247" i="5"/>
  <c r="AU248" i="5"/>
  <c r="AU249" i="5"/>
  <c r="AU250" i="5"/>
  <c r="AU251" i="5"/>
  <c r="AU252" i="5"/>
  <c r="AU253" i="5"/>
  <c r="AU254" i="5"/>
  <c r="AU255" i="5"/>
  <c r="AU256" i="5"/>
  <c r="AU257" i="5"/>
  <c r="AU258" i="5"/>
  <c r="AU259" i="5"/>
  <c r="AU260" i="5"/>
  <c r="AU261" i="5"/>
  <c r="AU262" i="5"/>
  <c r="AU263" i="5"/>
  <c r="AU264" i="5"/>
  <c r="AU265" i="5"/>
  <c r="AU266" i="5"/>
  <c r="AU267" i="5"/>
  <c r="AU268" i="5"/>
  <c r="AU269" i="5"/>
  <c r="AU270" i="5"/>
  <c r="AU271" i="5"/>
  <c r="AU272" i="5"/>
  <c r="AU273" i="5"/>
  <c r="AU274" i="5"/>
  <c r="AU275" i="5"/>
  <c r="AU276" i="5"/>
  <c r="AU277" i="5"/>
  <c r="AU278" i="5"/>
  <c r="AU279" i="5"/>
  <c r="AU280" i="5"/>
  <c r="AU281" i="5"/>
  <c r="AU282" i="5"/>
  <c r="AU283" i="5"/>
  <c r="AU284" i="5"/>
  <c r="AU285" i="5"/>
  <c r="AU286" i="5"/>
  <c r="AU287" i="5"/>
  <c r="AU288" i="5"/>
  <c r="AU289" i="5"/>
  <c r="AU290" i="5"/>
  <c r="AU291" i="5"/>
  <c r="AU292" i="5"/>
  <c r="AU293" i="5"/>
  <c r="AU294" i="5"/>
  <c r="AU295" i="5"/>
  <c r="AU296" i="5"/>
  <c r="AU297" i="5"/>
  <c r="AU298" i="5"/>
  <c r="AU299" i="5"/>
  <c r="AU300" i="5"/>
  <c r="AU301" i="5"/>
  <c r="AU302" i="5"/>
  <c r="AU303" i="5"/>
  <c r="AU304" i="5"/>
  <c r="AU305" i="5"/>
  <c r="AU306" i="5"/>
  <c r="AU307" i="5"/>
  <c r="AU308" i="5"/>
  <c r="AU309" i="5"/>
  <c r="AU310" i="5"/>
  <c r="AU311" i="5"/>
  <c r="AU312" i="5"/>
  <c r="AU313" i="5"/>
  <c r="AU314" i="5"/>
  <c r="AU315" i="5"/>
  <c r="AU316" i="5"/>
  <c r="AU317" i="5"/>
  <c r="AU318" i="5"/>
  <c r="AU319" i="5"/>
  <c r="AU320" i="5"/>
  <c r="AU321" i="5"/>
  <c r="AU322" i="5"/>
  <c r="AU323" i="5"/>
  <c r="AU324" i="5"/>
  <c r="AU325" i="5"/>
  <c r="AU326" i="5"/>
  <c r="AU327" i="5"/>
  <c r="AU328" i="5"/>
  <c r="AU329" i="5"/>
  <c r="AU330" i="5"/>
  <c r="AU331" i="5"/>
  <c r="AU332" i="5"/>
  <c r="AU333" i="5"/>
  <c r="AU334" i="5"/>
  <c r="AU335" i="5"/>
  <c r="AU336" i="5"/>
  <c r="AU337" i="5"/>
  <c r="AU338" i="5"/>
  <c r="AU339" i="5"/>
  <c r="AU340" i="5"/>
  <c r="AU341" i="5"/>
  <c r="AU342" i="5"/>
  <c r="AU343" i="5"/>
  <c r="AU344" i="5"/>
  <c r="AU345" i="5"/>
  <c r="AU346" i="5"/>
  <c r="AU347" i="5"/>
  <c r="AU348" i="5"/>
  <c r="AU349" i="5"/>
  <c r="AU350" i="5"/>
  <c r="AU351" i="5"/>
  <c r="AU352" i="5"/>
  <c r="AU353" i="5"/>
  <c r="AU354" i="5"/>
  <c r="AU355" i="5"/>
  <c r="AU356" i="5"/>
  <c r="AU357" i="5"/>
  <c r="AU358" i="5"/>
  <c r="AU359" i="5"/>
  <c r="AU360" i="5"/>
  <c r="AU361" i="5"/>
  <c r="AU362" i="5"/>
  <c r="AU363" i="5"/>
  <c r="AU364" i="5"/>
  <c r="AU365" i="5"/>
  <c r="AU366" i="5"/>
  <c r="AU367" i="5"/>
  <c r="AU368" i="5"/>
  <c r="AU369" i="5"/>
  <c r="AU370" i="5"/>
  <c r="AU371" i="5"/>
  <c r="AU372" i="5"/>
  <c r="AU373" i="5"/>
  <c r="AU374" i="5"/>
  <c r="AU375" i="5"/>
  <c r="AU376" i="5"/>
  <c r="AU377" i="5"/>
  <c r="AU378" i="5"/>
  <c r="AU379" i="5"/>
  <c r="AU380" i="5"/>
  <c r="AU381" i="5"/>
  <c r="AU382" i="5"/>
  <c r="AU383" i="5"/>
  <c r="AU384" i="5"/>
  <c r="AU385" i="5"/>
  <c r="AU386" i="5"/>
  <c r="AU387" i="5"/>
  <c r="AU388" i="5"/>
  <c r="AU389" i="5"/>
  <c r="AU390" i="5"/>
  <c r="AU391" i="5"/>
  <c r="AU392" i="5"/>
  <c r="AU393" i="5"/>
  <c r="AU394" i="5"/>
  <c r="AU395" i="5"/>
  <c r="AU396" i="5"/>
  <c r="AU397" i="5"/>
  <c r="AU398" i="5"/>
  <c r="AU399" i="5"/>
  <c r="AU400" i="5"/>
  <c r="AU401" i="5"/>
  <c r="AU402" i="5"/>
  <c r="AU403" i="5"/>
  <c r="AU404" i="5"/>
  <c r="AU405" i="5"/>
  <c r="AU406" i="5"/>
  <c r="AU407" i="5"/>
  <c r="AU408" i="5"/>
  <c r="AU409" i="5"/>
  <c r="AU410" i="5"/>
  <c r="AU411" i="5"/>
  <c r="AU412" i="5"/>
  <c r="AU413" i="5"/>
  <c r="AU414" i="5"/>
  <c r="AU415" i="5"/>
  <c r="AU416" i="5"/>
  <c r="AU417" i="5"/>
  <c r="AU418" i="5"/>
  <c r="AU419" i="5"/>
  <c r="AU420" i="5"/>
  <c r="AU421" i="5"/>
  <c r="AU422" i="5"/>
  <c r="AU423" i="5"/>
  <c r="AU424" i="5"/>
  <c r="AU425" i="5"/>
  <c r="AU426" i="5"/>
  <c r="AU427" i="5"/>
  <c r="AU428" i="5"/>
  <c r="AU429" i="5"/>
  <c r="AU430" i="5"/>
  <c r="AU431" i="5"/>
  <c r="AU432" i="5"/>
  <c r="AU433" i="5"/>
  <c r="AU434" i="5"/>
  <c r="AU435" i="5"/>
  <c r="AU436" i="5"/>
  <c r="AU437" i="5"/>
  <c r="AU438" i="5"/>
  <c r="AU439" i="5"/>
  <c r="AU440" i="5"/>
  <c r="AU441" i="5"/>
  <c r="AU442" i="5"/>
  <c r="AU443" i="5"/>
  <c r="AU444" i="5"/>
  <c r="AU445" i="5"/>
  <c r="AU446" i="5"/>
  <c r="AU447" i="5"/>
  <c r="AU448" i="5"/>
  <c r="AU449" i="5"/>
  <c r="AU450" i="5"/>
  <c r="AU451" i="5"/>
  <c r="AU452" i="5"/>
  <c r="AU453" i="5"/>
  <c r="AU454" i="5"/>
  <c r="AU455" i="5"/>
  <c r="AU456" i="5"/>
  <c r="AU457" i="5"/>
  <c r="AU458" i="5"/>
  <c r="AU459" i="5"/>
  <c r="AU460" i="5"/>
  <c r="AU461" i="5"/>
  <c r="AU462" i="5"/>
  <c r="AU463" i="5"/>
  <c r="AU464" i="5"/>
  <c r="AU465" i="5"/>
  <c r="AU466" i="5"/>
  <c r="AU467" i="5"/>
  <c r="AU468" i="5"/>
  <c r="AU469" i="5"/>
  <c r="AU470" i="5"/>
  <c r="AU471" i="5"/>
  <c r="AU472" i="5"/>
  <c r="AU473" i="5"/>
  <c r="AU474" i="5"/>
  <c r="AU475" i="5"/>
  <c r="AU476" i="5"/>
  <c r="AU477" i="5"/>
  <c r="AU478" i="5"/>
  <c r="AU479" i="5"/>
  <c r="AU480" i="5"/>
  <c r="AU481" i="5"/>
  <c r="AU482" i="5"/>
  <c r="AU483" i="5"/>
  <c r="AU484" i="5"/>
  <c r="AU485" i="5"/>
  <c r="AU486" i="5"/>
  <c r="AU487" i="5"/>
  <c r="AU488" i="5"/>
  <c r="AU489" i="5"/>
  <c r="AU490" i="5"/>
  <c r="AU491" i="5"/>
  <c r="AU492" i="5"/>
  <c r="AU493" i="5"/>
  <c r="AU494" i="5"/>
  <c r="AU495" i="5"/>
  <c r="AU496" i="5"/>
  <c r="AU497" i="5"/>
  <c r="AU498" i="5"/>
  <c r="AU499" i="5"/>
  <c r="AU500" i="5"/>
  <c r="AU501" i="5"/>
  <c r="AU502" i="5"/>
  <c r="AU503" i="5"/>
  <c r="AU504" i="5"/>
  <c r="AU505" i="5"/>
  <c r="AU506" i="5"/>
  <c r="AU507" i="5"/>
  <c r="AU508" i="5"/>
  <c r="AU509" i="5"/>
  <c r="AU510" i="5"/>
  <c r="AU511" i="5"/>
  <c r="AU512" i="5"/>
  <c r="AU513" i="5"/>
  <c r="AU514" i="5"/>
  <c r="AU515" i="5"/>
  <c r="AU516" i="5"/>
  <c r="AU517" i="5"/>
  <c r="AU518" i="5"/>
  <c r="AU519" i="5"/>
  <c r="AU520" i="5"/>
  <c r="AU521" i="5"/>
  <c r="AU522" i="5"/>
  <c r="AU523" i="5"/>
  <c r="AU524" i="5"/>
  <c r="AU525" i="5"/>
  <c r="AU526" i="5"/>
  <c r="AU527" i="5"/>
  <c r="AU528" i="5"/>
  <c r="AU529" i="5"/>
  <c r="AU530" i="5"/>
  <c r="AU531" i="5"/>
  <c r="AU532" i="5"/>
  <c r="AU533" i="5"/>
  <c r="AU534" i="5"/>
  <c r="AU535" i="5"/>
  <c r="AU536" i="5"/>
  <c r="AU537" i="5"/>
  <c r="AU538" i="5"/>
  <c r="AU539" i="5"/>
  <c r="AU540" i="5"/>
  <c r="AU541" i="5"/>
  <c r="AU542" i="5"/>
  <c r="AU543" i="5"/>
  <c r="AU544" i="5"/>
  <c r="AU545" i="5"/>
  <c r="AU546" i="5"/>
  <c r="AU547" i="5"/>
  <c r="AU548" i="5"/>
  <c r="AU549" i="5"/>
  <c r="AU550" i="5"/>
  <c r="AU551" i="5"/>
  <c r="AU552" i="5"/>
  <c r="AU553" i="5"/>
  <c r="AU554" i="5"/>
  <c r="AU555" i="5"/>
  <c r="AU556" i="5"/>
  <c r="AU557" i="5"/>
  <c r="AU558" i="5"/>
  <c r="AU559" i="5"/>
  <c r="AU560" i="5"/>
  <c r="AU561" i="5"/>
  <c r="AU562" i="5"/>
  <c r="AU563" i="5"/>
  <c r="AU564" i="5"/>
  <c r="AU565" i="5"/>
  <c r="AU566" i="5"/>
  <c r="AU567" i="5"/>
  <c r="AU568" i="5"/>
  <c r="AU569" i="5"/>
  <c r="AU570" i="5"/>
  <c r="AU571" i="5"/>
  <c r="AU572" i="5"/>
  <c r="AU573" i="5"/>
  <c r="AU574" i="5"/>
  <c r="AU575" i="5"/>
  <c r="AU576" i="5"/>
  <c r="AU577" i="5"/>
  <c r="AU578" i="5"/>
  <c r="AU579" i="5"/>
  <c r="AU580" i="5"/>
  <c r="AU581" i="5"/>
  <c r="AU582" i="5"/>
  <c r="AU583" i="5"/>
  <c r="AU584" i="5"/>
  <c r="AU585" i="5"/>
  <c r="AU586" i="5"/>
  <c r="AU587" i="5"/>
  <c r="AU588" i="5"/>
  <c r="AU589" i="5"/>
  <c r="AU590" i="5"/>
  <c r="AU591" i="5"/>
  <c r="AU592" i="5"/>
  <c r="AU593" i="5"/>
  <c r="AU594" i="5"/>
  <c r="AU595" i="5"/>
  <c r="AU596" i="5"/>
  <c r="AU597" i="5"/>
  <c r="AU598" i="5"/>
  <c r="AU599" i="5"/>
  <c r="AU600" i="5"/>
  <c r="AU601" i="5"/>
  <c r="AU602" i="5"/>
  <c r="AU603" i="5"/>
  <c r="AU604" i="5"/>
  <c r="AU605" i="5"/>
  <c r="AU606" i="5"/>
  <c r="AU607" i="5"/>
  <c r="AU608" i="5"/>
  <c r="AU609" i="5"/>
  <c r="AU610" i="5"/>
  <c r="AU611" i="5"/>
  <c r="AU612" i="5"/>
  <c r="AU613" i="5"/>
  <c r="AU614" i="5"/>
  <c r="AU615" i="5"/>
  <c r="AU616" i="5"/>
  <c r="AU617" i="5"/>
  <c r="AU618" i="5"/>
  <c r="AU619" i="5"/>
  <c r="AU620" i="5"/>
  <c r="AU621" i="5"/>
  <c r="AU622" i="5"/>
  <c r="AU623" i="5"/>
  <c r="AU624" i="5"/>
  <c r="AU625" i="5"/>
  <c r="AU626" i="5"/>
  <c r="AU627" i="5"/>
  <c r="AU628" i="5"/>
  <c r="AU629" i="5"/>
  <c r="AU630" i="5"/>
  <c r="AU631" i="5"/>
  <c r="AU632" i="5"/>
  <c r="AU633" i="5"/>
  <c r="AU634" i="5"/>
  <c r="AU635" i="5"/>
  <c r="AU636" i="5"/>
  <c r="AU637" i="5"/>
  <c r="AU638" i="5"/>
  <c r="AU639" i="5"/>
  <c r="AU640" i="5"/>
  <c r="AU641" i="5"/>
  <c r="AU642" i="5"/>
  <c r="AU643" i="5"/>
  <c r="AU644" i="5"/>
  <c r="AU645" i="5"/>
  <c r="AU646" i="5"/>
  <c r="AU647" i="5"/>
  <c r="AU648" i="5"/>
  <c r="AU649" i="5"/>
  <c r="AU650" i="5"/>
  <c r="AU651" i="5"/>
  <c r="AU652" i="5"/>
  <c r="AU653" i="5"/>
  <c r="AU654" i="5"/>
  <c r="AU655" i="5"/>
  <c r="AU656" i="5"/>
  <c r="AU657" i="5"/>
  <c r="AU658" i="5"/>
  <c r="AU659" i="5"/>
  <c r="AU660" i="5"/>
  <c r="AU661" i="5"/>
  <c r="AU662" i="5"/>
  <c r="AU663" i="5"/>
  <c r="AU664" i="5"/>
  <c r="AU665" i="5"/>
  <c r="AU666" i="5"/>
  <c r="AU667" i="5"/>
  <c r="AU668" i="5"/>
  <c r="AU669" i="5"/>
  <c r="AU670" i="5"/>
  <c r="AU671" i="5"/>
  <c r="AU672" i="5"/>
  <c r="AU673" i="5"/>
  <c r="AU674" i="5"/>
  <c r="AU675" i="5"/>
  <c r="AU676" i="5"/>
  <c r="AU677" i="5"/>
  <c r="AU678" i="5"/>
  <c r="AU679" i="5"/>
  <c r="AU680" i="5"/>
  <c r="AU681" i="5"/>
  <c r="AU682" i="5"/>
  <c r="AU683" i="5"/>
  <c r="AU684" i="5"/>
  <c r="AU685" i="5"/>
  <c r="AU686" i="5"/>
  <c r="AU687" i="5"/>
  <c r="AU688" i="5"/>
  <c r="AU689" i="5"/>
  <c r="AU690" i="5"/>
  <c r="AU691" i="5"/>
  <c r="AU692" i="5"/>
  <c r="AU693" i="5"/>
  <c r="AU694" i="5"/>
  <c r="AU695" i="5"/>
  <c r="AU696" i="5"/>
  <c r="AU697" i="5"/>
  <c r="AU698" i="5"/>
  <c r="AU699" i="5"/>
  <c r="AU700" i="5"/>
  <c r="AU701" i="5"/>
  <c r="AU702" i="5"/>
  <c r="AU703" i="5"/>
  <c r="AU704" i="5"/>
  <c r="AU705" i="5"/>
  <c r="AU706" i="5"/>
  <c r="AU707" i="5"/>
  <c r="AU708" i="5"/>
  <c r="AU709" i="5"/>
  <c r="AU710" i="5"/>
  <c r="AU711" i="5"/>
  <c r="AU712" i="5"/>
  <c r="AU713" i="5"/>
  <c r="AU714" i="5"/>
  <c r="AU715" i="5"/>
  <c r="AU716" i="5"/>
  <c r="AU717" i="5"/>
  <c r="AU718" i="5"/>
  <c r="AU719" i="5"/>
  <c r="AU720" i="5"/>
  <c r="AU721" i="5"/>
  <c r="AU722" i="5"/>
  <c r="AU723" i="5"/>
  <c r="AU724" i="5"/>
  <c r="AU725" i="5"/>
  <c r="AU726" i="5"/>
  <c r="AU727" i="5"/>
  <c r="AU728" i="5"/>
  <c r="AU729" i="5"/>
  <c r="AU730" i="5"/>
  <c r="AU731" i="5"/>
  <c r="AU732" i="5"/>
  <c r="AU733" i="5"/>
  <c r="AU734" i="5"/>
  <c r="AU735" i="5"/>
  <c r="AU736" i="5"/>
  <c r="AU737" i="5"/>
  <c r="AU738" i="5"/>
  <c r="AU739" i="5"/>
  <c r="AU740" i="5"/>
  <c r="AU741" i="5"/>
  <c r="AU742" i="5"/>
  <c r="AU743" i="5"/>
  <c r="AU744" i="5"/>
  <c r="AU745" i="5"/>
  <c r="AU746" i="5"/>
  <c r="AU747" i="5"/>
  <c r="AU748" i="5"/>
  <c r="AU749" i="5"/>
  <c r="AU750" i="5"/>
  <c r="AU751" i="5"/>
  <c r="AU752" i="5"/>
  <c r="AU753" i="5"/>
  <c r="AU754" i="5"/>
  <c r="AU755" i="5"/>
  <c r="AU756" i="5"/>
  <c r="AU757" i="5"/>
  <c r="AU758" i="5"/>
  <c r="AU759" i="5"/>
  <c r="AU760" i="5"/>
  <c r="AU761" i="5"/>
  <c r="AU762" i="5"/>
  <c r="AU763" i="5"/>
  <c r="AU764" i="5"/>
  <c r="AU765" i="5"/>
  <c r="AU766" i="5"/>
  <c r="AU767" i="5"/>
  <c r="AU768" i="5"/>
  <c r="AU769" i="5"/>
  <c r="AU770" i="5"/>
  <c r="AU771" i="5"/>
  <c r="AU772" i="5"/>
  <c r="AU773" i="5"/>
  <c r="AU774" i="5"/>
  <c r="AU775" i="5"/>
  <c r="AU776" i="5"/>
  <c r="AU777" i="5"/>
  <c r="AU778" i="5"/>
  <c r="AU779" i="5"/>
  <c r="AU780" i="5"/>
  <c r="AU781" i="5"/>
  <c r="AU782" i="5"/>
  <c r="AU783" i="5"/>
  <c r="AU784" i="5"/>
  <c r="AU785" i="5"/>
  <c r="AU786" i="5"/>
  <c r="AU787" i="5"/>
  <c r="AU788" i="5"/>
  <c r="AU789" i="5"/>
  <c r="AU790" i="5"/>
  <c r="AU791" i="5"/>
  <c r="AU792" i="5"/>
  <c r="AU793" i="5"/>
  <c r="AU794" i="5"/>
  <c r="AU795" i="5"/>
  <c r="AU796" i="5"/>
  <c r="AU797" i="5"/>
  <c r="AU798" i="5"/>
  <c r="AU799" i="5"/>
  <c r="AU800" i="5"/>
  <c r="AU801" i="5"/>
  <c r="AU802" i="5"/>
  <c r="AU803" i="5"/>
  <c r="AU804" i="5"/>
  <c r="AU805" i="5"/>
  <c r="AU806" i="5"/>
  <c r="AU807" i="5"/>
  <c r="AU808" i="5"/>
  <c r="AU809" i="5"/>
  <c r="AU810" i="5"/>
  <c r="AU811" i="5"/>
  <c r="AU812" i="5"/>
  <c r="AU813" i="5"/>
  <c r="AU814" i="5"/>
  <c r="AU815" i="5"/>
  <c r="AU816" i="5"/>
  <c r="AU817" i="5"/>
  <c r="AU818" i="5"/>
  <c r="AU819" i="5"/>
  <c r="AU820" i="5"/>
  <c r="AU821" i="5"/>
  <c r="AU822" i="5"/>
  <c r="AU823" i="5"/>
  <c r="AU824" i="5"/>
  <c r="AU825" i="5"/>
  <c r="AU826" i="5"/>
  <c r="AU827" i="5"/>
  <c r="AU828" i="5"/>
  <c r="AU829" i="5"/>
  <c r="AU830" i="5"/>
  <c r="AU831" i="5"/>
  <c r="AU832" i="5"/>
  <c r="AU833" i="5"/>
  <c r="AU834" i="5"/>
  <c r="AU835" i="5"/>
  <c r="AU836" i="5"/>
  <c r="AU837" i="5"/>
  <c r="AU838" i="5"/>
  <c r="AU839" i="5"/>
  <c r="AU840" i="5"/>
  <c r="AU841" i="5"/>
  <c r="AU842" i="5"/>
  <c r="AU843" i="5"/>
  <c r="AU844" i="5"/>
  <c r="AU845" i="5"/>
  <c r="AU846" i="5"/>
  <c r="AU847" i="5"/>
  <c r="AU848" i="5"/>
  <c r="AU849" i="5"/>
  <c r="AU850" i="5"/>
  <c r="AU851" i="5"/>
  <c r="AU852" i="5"/>
  <c r="AU853" i="5"/>
  <c r="AU854" i="5"/>
  <c r="AU855" i="5"/>
  <c r="AU856" i="5"/>
  <c r="AU857" i="5"/>
  <c r="AU858" i="5"/>
  <c r="AU859" i="5"/>
  <c r="AU860" i="5"/>
  <c r="AU861" i="5"/>
  <c r="AU862" i="5"/>
  <c r="AU863" i="5"/>
  <c r="AU864" i="5"/>
  <c r="AU865" i="5"/>
  <c r="AU866" i="5"/>
  <c r="AU867" i="5"/>
  <c r="AU868" i="5"/>
  <c r="AU869" i="5"/>
  <c r="AU870" i="5"/>
  <c r="AU871" i="5"/>
  <c r="AU872" i="5"/>
  <c r="AU873" i="5"/>
  <c r="AU874" i="5"/>
  <c r="AU875" i="5"/>
  <c r="AU876" i="5"/>
  <c r="AU877" i="5"/>
  <c r="AU878" i="5"/>
  <c r="AU879" i="5"/>
  <c r="AU880" i="5"/>
  <c r="AU881" i="5"/>
  <c r="AU882" i="5"/>
  <c r="AU883" i="5"/>
  <c r="AU884" i="5"/>
  <c r="AU885" i="5"/>
  <c r="AU886" i="5"/>
  <c r="AU887" i="5"/>
  <c r="AU888" i="5"/>
  <c r="AU889" i="5"/>
  <c r="AU890" i="5"/>
  <c r="AU891" i="5"/>
  <c r="AU892" i="5"/>
  <c r="AU893" i="5"/>
  <c r="AU894" i="5"/>
  <c r="AU895" i="5"/>
  <c r="AU896" i="5"/>
  <c r="AU897" i="5"/>
  <c r="AU898" i="5"/>
  <c r="AU899" i="5"/>
  <c r="AU900" i="5"/>
  <c r="AU901" i="5"/>
  <c r="AU902" i="5"/>
  <c r="AU903" i="5"/>
  <c r="AU904" i="5"/>
  <c r="AU905" i="5"/>
  <c r="AU906" i="5"/>
  <c r="AU907" i="5"/>
  <c r="AU908" i="5"/>
  <c r="AU909" i="5"/>
  <c r="AU910" i="5"/>
  <c r="AU911" i="5"/>
  <c r="AU912" i="5"/>
  <c r="AU913" i="5"/>
  <c r="AU914" i="5"/>
  <c r="AU915" i="5"/>
  <c r="AU916" i="5"/>
  <c r="AU917" i="5"/>
  <c r="AU918" i="5"/>
  <c r="AU919" i="5"/>
  <c r="AU920" i="5"/>
  <c r="AU921" i="5"/>
  <c r="AU922" i="5"/>
  <c r="AU923" i="5"/>
  <c r="AU924" i="5"/>
  <c r="AU925" i="5"/>
  <c r="AU926" i="5"/>
  <c r="AU927" i="5"/>
  <c r="AU928" i="5"/>
  <c r="AU929" i="5"/>
  <c r="AU930" i="5"/>
  <c r="AU931" i="5"/>
  <c r="AU932" i="5"/>
  <c r="AU933" i="5"/>
  <c r="AU934" i="5"/>
  <c r="AU935" i="5"/>
  <c r="AU936" i="5"/>
  <c r="AU937" i="5"/>
  <c r="AU938" i="5"/>
  <c r="AU939" i="5"/>
  <c r="AU940" i="5"/>
  <c r="AU941" i="5"/>
  <c r="AU942" i="5"/>
  <c r="AU943" i="5"/>
  <c r="AU944" i="5"/>
  <c r="AU945" i="5"/>
  <c r="AU946" i="5"/>
  <c r="AU947" i="5"/>
  <c r="AU948" i="5"/>
  <c r="AU949" i="5"/>
  <c r="AU950" i="5"/>
  <c r="AU951" i="5"/>
  <c r="AU952" i="5"/>
  <c r="AU953" i="5"/>
  <c r="AU954" i="5"/>
  <c r="AU955" i="5"/>
  <c r="AU956" i="5"/>
  <c r="AU957" i="5"/>
  <c r="AU958" i="5"/>
  <c r="AU959" i="5"/>
  <c r="AU960" i="5"/>
  <c r="AU961" i="5"/>
  <c r="AU962" i="5"/>
  <c r="AU963" i="5"/>
  <c r="AU964" i="5"/>
  <c r="AU965" i="5"/>
  <c r="AU966" i="5"/>
  <c r="AU967" i="5"/>
  <c r="AU968" i="5"/>
  <c r="AU969" i="5"/>
  <c r="AU970" i="5"/>
  <c r="AU971" i="5"/>
  <c r="AU972" i="5"/>
  <c r="AU973" i="5"/>
  <c r="AU974" i="5"/>
  <c r="AU975" i="5"/>
  <c r="AU976" i="5"/>
  <c r="AU977" i="5"/>
  <c r="AU978" i="5"/>
  <c r="AU979" i="5"/>
  <c r="AU980" i="5"/>
  <c r="AU981" i="5"/>
  <c r="AU982" i="5"/>
  <c r="AU983" i="5"/>
  <c r="AU984" i="5"/>
  <c r="AU985" i="5"/>
  <c r="AU986" i="5"/>
  <c r="AU987" i="5"/>
  <c r="AU988" i="5"/>
  <c r="AU989" i="5"/>
  <c r="AU990" i="5"/>
  <c r="AU991" i="5"/>
  <c r="AU992" i="5"/>
  <c r="AU993" i="5"/>
  <c r="AU994" i="5"/>
  <c r="AU995" i="5"/>
  <c r="AU996" i="5"/>
  <c r="AU997" i="5"/>
  <c r="AU998" i="5"/>
  <c r="AU999" i="5"/>
  <c r="AU1000" i="5"/>
  <c r="AU1001" i="5"/>
  <c r="AU1002" i="5"/>
  <c r="AU1003" i="5"/>
  <c r="AU1004" i="5"/>
  <c r="AU1005" i="5"/>
  <c r="AU1006" i="5"/>
  <c r="AU1007" i="5"/>
  <c r="AU1008" i="5"/>
  <c r="AU1009" i="5"/>
  <c r="AU1010" i="5"/>
  <c r="AU1011" i="5"/>
  <c r="AU1012" i="5"/>
  <c r="AU1013" i="5"/>
  <c r="AU1014" i="5"/>
  <c r="AU1015" i="5"/>
  <c r="AU1016" i="5"/>
  <c r="AU1017" i="5"/>
  <c r="AU1018" i="5"/>
  <c r="AU1019" i="5"/>
  <c r="AU1020" i="5"/>
  <c r="AU1021" i="5"/>
  <c r="AU1022" i="5"/>
  <c r="AU1023" i="5"/>
  <c r="AU1024" i="5"/>
  <c r="AU1025" i="5"/>
  <c r="AU1026" i="5"/>
  <c r="AU1027" i="5"/>
  <c r="AU1028" i="5"/>
  <c r="AU1029" i="5"/>
  <c r="AU1030" i="5"/>
  <c r="AU1031" i="5"/>
  <c r="AU1032" i="5"/>
  <c r="AU1033" i="5"/>
  <c r="AU1034" i="5"/>
  <c r="AU1035" i="5"/>
  <c r="AU1036" i="5"/>
  <c r="AU1037" i="5"/>
  <c r="AU1038" i="5"/>
  <c r="AU1039" i="5"/>
  <c r="AU1040" i="5"/>
  <c r="AU1041" i="5"/>
  <c r="AU1042" i="5"/>
  <c r="AU1043" i="5"/>
  <c r="AU1044" i="5"/>
  <c r="AU1045" i="5"/>
  <c r="AU1046" i="5"/>
  <c r="AU1047" i="5"/>
  <c r="AU1048" i="5"/>
  <c r="AU1049" i="5"/>
  <c r="AU1050" i="5"/>
  <c r="AU1051" i="5"/>
  <c r="AU1052" i="5"/>
  <c r="AU1053" i="5"/>
  <c r="AU1054" i="5"/>
  <c r="AU1055" i="5"/>
  <c r="AU1056" i="5"/>
  <c r="AU1057" i="5"/>
  <c r="AU1058" i="5"/>
  <c r="AU1059" i="5"/>
  <c r="AU1060" i="5"/>
  <c r="AU1061" i="5"/>
  <c r="AU1062" i="5"/>
  <c r="AU1063" i="5"/>
  <c r="AU1064" i="5"/>
  <c r="AU1065" i="5"/>
  <c r="AU1066" i="5"/>
  <c r="AU1067" i="5"/>
  <c r="AU1068" i="5"/>
  <c r="AU1069" i="5"/>
  <c r="AU1070" i="5"/>
  <c r="AU1071" i="5"/>
  <c r="AU1072" i="5"/>
  <c r="AU1073" i="5"/>
  <c r="AU1074" i="5"/>
  <c r="AU1075" i="5"/>
  <c r="AU1076" i="5"/>
  <c r="AU1077" i="5"/>
  <c r="AU1078" i="5"/>
  <c r="AU1079" i="5"/>
  <c r="AU1080" i="5"/>
  <c r="AU1081" i="5"/>
  <c r="AU1082" i="5"/>
  <c r="AU1083" i="5"/>
  <c r="AU1084" i="5"/>
  <c r="AU1085" i="5"/>
  <c r="AU1086" i="5"/>
  <c r="AU1087" i="5"/>
  <c r="AU1088" i="5"/>
  <c r="AU1089" i="5"/>
  <c r="AU1090" i="5"/>
  <c r="AU1091" i="5"/>
  <c r="AU1092" i="5"/>
  <c r="AU1093" i="5"/>
  <c r="AU1094" i="5"/>
  <c r="AU1095" i="5"/>
  <c r="AU1096" i="5"/>
  <c r="AU1097" i="5"/>
  <c r="AU1098" i="5"/>
  <c r="AU1099" i="5"/>
  <c r="AU1100" i="5"/>
  <c r="AU1101" i="5"/>
  <c r="AU1102" i="5"/>
  <c r="AU1103" i="5"/>
  <c r="AU1104" i="5"/>
  <c r="AU1105" i="5"/>
  <c r="AU1106" i="5"/>
  <c r="AU1107" i="5"/>
  <c r="AU1108" i="5"/>
  <c r="AU1109" i="5"/>
  <c r="AU1110" i="5"/>
  <c r="AU1111" i="5"/>
  <c r="AU1112" i="5"/>
  <c r="AU1113" i="5"/>
  <c r="AU1114" i="5"/>
  <c r="AU1115" i="5"/>
  <c r="AU1116" i="5"/>
  <c r="AU1117" i="5"/>
  <c r="AU1118" i="5"/>
  <c r="AU1119" i="5"/>
  <c r="AU1120" i="5"/>
  <c r="AU1121" i="5"/>
  <c r="AU1122" i="5"/>
  <c r="AU1123" i="5"/>
  <c r="AU1124" i="5"/>
  <c r="AU1125" i="5"/>
  <c r="AU1126" i="5"/>
  <c r="AU1127" i="5"/>
  <c r="AU1128" i="5"/>
  <c r="AU1129" i="5"/>
  <c r="AU1130" i="5"/>
  <c r="AU1131" i="5"/>
  <c r="AU1132" i="5"/>
  <c r="AU1133" i="5"/>
  <c r="AU1134" i="5"/>
  <c r="AU1135" i="5"/>
  <c r="AU1136" i="5"/>
  <c r="AU1137" i="5"/>
  <c r="AU1138" i="5"/>
  <c r="AU1139" i="5"/>
  <c r="AU1140" i="5"/>
  <c r="AU1141" i="5"/>
  <c r="AU1142" i="5"/>
  <c r="AU1143" i="5"/>
  <c r="AU1144" i="5"/>
  <c r="AU1145" i="5"/>
  <c r="AU1146" i="5"/>
  <c r="AU1147" i="5"/>
  <c r="AU1148" i="5"/>
  <c r="AU1149" i="5"/>
  <c r="AU1150" i="5"/>
  <c r="AU1151" i="5"/>
  <c r="AU1152" i="5"/>
  <c r="AU1153" i="5"/>
  <c r="AU1154" i="5"/>
  <c r="AU1155" i="5"/>
  <c r="AU1156" i="5"/>
  <c r="AU1157" i="5"/>
  <c r="AU1158" i="5"/>
  <c r="AU1159" i="5"/>
  <c r="AU1160" i="5"/>
  <c r="AU1161" i="5"/>
  <c r="AU1162" i="5"/>
  <c r="AU1163" i="5"/>
  <c r="AU1164" i="5"/>
  <c r="AU1165" i="5"/>
  <c r="AU1166" i="5"/>
  <c r="AU1167" i="5"/>
  <c r="AU1168" i="5"/>
  <c r="AU1169" i="5"/>
  <c r="AU1170" i="5"/>
  <c r="AU1171" i="5"/>
  <c r="AU1172" i="5"/>
  <c r="AU1173" i="5"/>
  <c r="AU1174" i="5"/>
  <c r="AU1175" i="5"/>
  <c r="AU1176" i="5"/>
  <c r="AU1177" i="5"/>
  <c r="AU1178" i="5"/>
  <c r="AU1179" i="5"/>
  <c r="AU1180" i="5"/>
  <c r="AU1181" i="5"/>
  <c r="AU1182" i="5"/>
  <c r="AU1183" i="5"/>
  <c r="AU1184" i="5"/>
  <c r="AU1185" i="5"/>
  <c r="AU1186" i="5"/>
  <c r="AU1187" i="5"/>
  <c r="AU1188" i="5"/>
  <c r="AU1189" i="5"/>
  <c r="AU1190" i="5"/>
  <c r="AU1191" i="5"/>
  <c r="AU1192" i="5"/>
  <c r="AU1193" i="5"/>
  <c r="AU1194" i="5"/>
  <c r="AU1195" i="5"/>
  <c r="AU1196" i="5"/>
  <c r="AU1197" i="5"/>
  <c r="AU1198" i="5"/>
  <c r="AU1199" i="5"/>
  <c r="AU1200" i="5"/>
  <c r="AU1201" i="5"/>
  <c r="AU1202" i="5"/>
  <c r="AU1203" i="5"/>
  <c r="AU1204" i="5"/>
  <c r="AU1205" i="5"/>
  <c r="AU1206" i="5"/>
  <c r="AU1207" i="5"/>
  <c r="AU1208" i="5"/>
  <c r="AU1209" i="5"/>
  <c r="AU1210" i="5"/>
  <c r="AU1211" i="5"/>
  <c r="AU1212" i="5"/>
  <c r="AU1213" i="5"/>
  <c r="AU1214" i="5"/>
  <c r="AU1215" i="5"/>
  <c r="AU1216" i="5"/>
  <c r="AU1217" i="5"/>
  <c r="AU1218" i="5"/>
  <c r="AU1219" i="5"/>
  <c r="AU1220" i="5"/>
  <c r="AU1221" i="5"/>
  <c r="AU1222" i="5"/>
  <c r="AU1223" i="5"/>
  <c r="AU1224" i="5"/>
  <c r="AU1225" i="5"/>
  <c r="AU1226" i="5"/>
  <c r="AU1227" i="5"/>
  <c r="AU1228" i="5"/>
  <c r="AU1229" i="5"/>
  <c r="AU1230" i="5"/>
  <c r="AU1231" i="5"/>
  <c r="AU1232" i="5"/>
  <c r="AU1233" i="5"/>
  <c r="AU1234" i="5"/>
  <c r="AU1235" i="5"/>
  <c r="AU1236" i="5"/>
  <c r="AU1237" i="5"/>
  <c r="AU1238" i="5"/>
  <c r="AU1239" i="5"/>
  <c r="AU1240" i="5"/>
  <c r="AU1241" i="5"/>
  <c r="AU1242" i="5"/>
  <c r="AU1243" i="5"/>
  <c r="AU1244" i="5"/>
  <c r="AU1245" i="5"/>
  <c r="AU1246" i="5"/>
  <c r="AU1247" i="5"/>
  <c r="AU1248" i="5"/>
  <c r="AU1249" i="5"/>
  <c r="AU1250" i="5"/>
  <c r="AU1251" i="5"/>
  <c r="AU1252" i="5"/>
  <c r="AU1253" i="5"/>
  <c r="AU1254" i="5"/>
  <c r="AU1255" i="5"/>
  <c r="AU1256" i="5"/>
  <c r="AU1257" i="5"/>
  <c r="AU1258" i="5"/>
  <c r="AU1259" i="5"/>
  <c r="AU1260" i="5"/>
  <c r="AU1261" i="5"/>
  <c r="AU1262" i="5"/>
  <c r="AU1263" i="5"/>
  <c r="AU1264" i="5"/>
  <c r="AU1265" i="5"/>
  <c r="AU1266" i="5"/>
  <c r="AU1267" i="5"/>
  <c r="AU1268" i="5"/>
  <c r="AU1269" i="5"/>
  <c r="AU1270" i="5"/>
  <c r="AU1271" i="5"/>
  <c r="AU1272" i="5"/>
  <c r="AU1273" i="5"/>
  <c r="AU1274" i="5"/>
  <c r="AU1275" i="5"/>
  <c r="AU1276" i="5"/>
  <c r="AU1277" i="5"/>
  <c r="AU1278" i="5"/>
  <c r="AU1279" i="5"/>
  <c r="AU1280" i="5"/>
  <c r="AU1281" i="5"/>
  <c r="AU1282" i="5"/>
  <c r="AU1283" i="5"/>
  <c r="AU1284" i="5"/>
  <c r="AU1285" i="5"/>
  <c r="AU1286" i="5"/>
  <c r="AU1287" i="5"/>
  <c r="AU1288" i="5"/>
  <c r="AU1289" i="5"/>
  <c r="AU1290" i="5"/>
  <c r="AU1291" i="5"/>
  <c r="AU1292" i="5"/>
  <c r="AU1293" i="5"/>
  <c r="AU1294" i="5"/>
  <c r="AU1295" i="5"/>
  <c r="AU1296" i="5"/>
  <c r="AU1297" i="5"/>
  <c r="AU1298" i="5"/>
  <c r="AU1299" i="5"/>
  <c r="AU1300" i="5"/>
  <c r="AU1301" i="5"/>
  <c r="AU1302" i="5"/>
  <c r="AU1303" i="5"/>
  <c r="AU1304" i="5"/>
  <c r="AU1305" i="5"/>
  <c r="AU1306" i="5"/>
  <c r="AU1307" i="5"/>
  <c r="AU1308" i="5"/>
  <c r="AU1309" i="5"/>
  <c r="AU1310" i="5"/>
  <c r="AU1311" i="5"/>
  <c r="AU1312" i="5"/>
  <c r="AU1313" i="5"/>
  <c r="AU1314" i="5"/>
  <c r="AU1315" i="5"/>
  <c r="AU1316" i="5"/>
  <c r="AU1317" i="5"/>
  <c r="AU1318" i="5"/>
  <c r="AU1319" i="5"/>
  <c r="AU1320" i="5"/>
  <c r="AU1321" i="5"/>
  <c r="AU1322" i="5"/>
  <c r="AU1323" i="5"/>
  <c r="AU1324" i="5"/>
  <c r="AU1325" i="5"/>
  <c r="AU1326" i="5"/>
  <c r="AU1327" i="5"/>
  <c r="AU1328" i="5"/>
  <c r="AU1329" i="5"/>
  <c r="AU1330" i="5"/>
  <c r="AU1331" i="5"/>
  <c r="AU1332" i="5"/>
  <c r="AU1333" i="5"/>
  <c r="AU1334" i="5"/>
  <c r="AU1335" i="5"/>
  <c r="AU1336" i="5"/>
  <c r="AU1337" i="5"/>
  <c r="AU1338" i="5"/>
  <c r="AU1339" i="5"/>
  <c r="AU1340" i="5"/>
  <c r="AU1341" i="5"/>
  <c r="AU1342" i="5"/>
  <c r="AU1343" i="5"/>
  <c r="AU1344" i="5"/>
  <c r="AU1345" i="5"/>
  <c r="AU1346" i="5"/>
  <c r="AU1347" i="5"/>
  <c r="AU1348" i="5"/>
  <c r="AU1349" i="5"/>
  <c r="AU1350" i="5"/>
  <c r="AU1351" i="5"/>
  <c r="AU1352" i="5"/>
  <c r="AU1353" i="5"/>
  <c r="AU1354" i="5"/>
  <c r="AU1355" i="5"/>
  <c r="AU1356" i="5"/>
  <c r="AU1357" i="5"/>
  <c r="AU1358" i="5"/>
  <c r="AU1359" i="5"/>
  <c r="AU1360" i="5"/>
  <c r="AU1361" i="5"/>
  <c r="AU1362" i="5"/>
  <c r="AU1363" i="5"/>
  <c r="AU1364" i="5"/>
  <c r="AU1365" i="5"/>
  <c r="AU1366" i="5"/>
  <c r="AU1367" i="5"/>
  <c r="AU1368" i="5"/>
  <c r="AU1369" i="5"/>
  <c r="AU1370" i="5"/>
  <c r="AU1371" i="5"/>
  <c r="AU1372" i="5"/>
  <c r="AU1373" i="5"/>
  <c r="AU1374" i="5"/>
  <c r="AU1375" i="5"/>
  <c r="AU1376" i="5"/>
  <c r="AU1377" i="5"/>
  <c r="AU1378" i="5"/>
  <c r="AU1379" i="5"/>
  <c r="AU1380" i="5"/>
  <c r="AU1381" i="5"/>
  <c r="AU1382" i="5"/>
  <c r="AU1383" i="5"/>
  <c r="AU1384" i="5"/>
  <c r="AU1385" i="5"/>
  <c r="AU1386" i="5"/>
  <c r="AU1387" i="5"/>
  <c r="AU1388" i="5"/>
  <c r="AU1389" i="5"/>
  <c r="AU1390" i="5"/>
  <c r="AU1391" i="5"/>
  <c r="AU1392" i="5"/>
  <c r="AU1393" i="5"/>
  <c r="AU1394" i="5"/>
  <c r="AU1395" i="5"/>
  <c r="AU1396" i="5"/>
  <c r="AU1397" i="5"/>
  <c r="AU1398" i="5"/>
  <c r="AU1399" i="5"/>
  <c r="AU1400" i="5"/>
  <c r="AU1401" i="5"/>
  <c r="AU1402" i="5"/>
  <c r="AU1403" i="5"/>
  <c r="AU1404" i="5"/>
  <c r="AU1405" i="5"/>
  <c r="AU1406" i="5"/>
  <c r="AU1407" i="5"/>
  <c r="AU1408" i="5"/>
  <c r="AU1409" i="5"/>
  <c r="AU1410" i="5"/>
  <c r="AU1411" i="5"/>
  <c r="AU1412" i="5"/>
  <c r="AU1413" i="5"/>
  <c r="AU1414" i="5"/>
  <c r="AU1415" i="5"/>
  <c r="AU1416" i="5"/>
  <c r="AU1417" i="5"/>
  <c r="AU1418" i="5"/>
  <c r="AU1419" i="5"/>
  <c r="AU1420" i="5"/>
  <c r="AU1421" i="5"/>
  <c r="AU1422" i="5"/>
  <c r="AU1423" i="5"/>
  <c r="AU1424" i="5"/>
  <c r="AU1425" i="5"/>
  <c r="AU1426" i="5"/>
  <c r="AU1427" i="5"/>
  <c r="AU1428" i="5"/>
  <c r="AU1429" i="5"/>
  <c r="AU1430" i="5"/>
  <c r="AU1431" i="5"/>
  <c r="AU1432" i="5"/>
  <c r="AU1433" i="5"/>
  <c r="AU1434" i="5"/>
  <c r="AU1435" i="5"/>
  <c r="AU1436" i="5"/>
  <c r="AU1437" i="5"/>
  <c r="AU1438" i="5"/>
  <c r="AU1439" i="5"/>
  <c r="AU1440" i="5"/>
  <c r="AU1441" i="5"/>
  <c r="AU1442" i="5"/>
  <c r="AU1443" i="5"/>
  <c r="AU1444" i="5"/>
  <c r="AU1445" i="5"/>
  <c r="AU1446" i="5"/>
  <c r="AU1447" i="5"/>
  <c r="AU1448" i="5"/>
  <c r="AU1449" i="5"/>
  <c r="AU1450" i="5"/>
  <c r="AU1451" i="5"/>
  <c r="AU1452" i="5"/>
  <c r="AU1453" i="5"/>
  <c r="AU1454" i="5"/>
  <c r="AU1455" i="5"/>
  <c r="AU1456" i="5"/>
  <c r="AU1457" i="5"/>
  <c r="AU1458" i="5"/>
  <c r="AU1459" i="5"/>
  <c r="AU1460" i="5"/>
  <c r="AU1461" i="5"/>
  <c r="AU1462" i="5"/>
  <c r="AU1463" i="5"/>
  <c r="AU1464" i="5"/>
  <c r="AU1465" i="5"/>
  <c r="AU1466" i="5"/>
  <c r="AU1467" i="5"/>
  <c r="AU1468" i="5"/>
  <c r="AU1469" i="5"/>
  <c r="AU1470" i="5"/>
  <c r="AU1471" i="5"/>
  <c r="AU1472" i="5"/>
  <c r="AU1473" i="5"/>
  <c r="AU1474" i="5"/>
  <c r="AU1475" i="5"/>
  <c r="AU1476" i="5"/>
  <c r="AU1477" i="5"/>
  <c r="AU1478" i="5"/>
  <c r="AU1479" i="5"/>
  <c r="AU1480" i="5"/>
  <c r="AU1481" i="5"/>
  <c r="AU1482" i="5"/>
  <c r="AU1483" i="5"/>
  <c r="AU1484" i="5"/>
  <c r="AU1485" i="5"/>
  <c r="AU1486" i="5"/>
  <c r="AU1487" i="5"/>
  <c r="AU1488" i="5"/>
  <c r="AU1489" i="5"/>
  <c r="AU1490" i="5"/>
  <c r="AU1491" i="5"/>
  <c r="AU1492" i="5"/>
  <c r="AU1493" i="5"/>
  <c r="AU1494" i="5"/>
  <c r="AU1495" i="5"/>
  <c r="AU1496" i="5"/>
  <c r="AU1497" i="5"/>
  <c r="AU1498" i="5"/>
  <c r="AU1499" i="5"/>
  <c r="AU1500" i="5"/>
  <c r="AU1501" i="5"/>
  <c r="AU1502" i="5"/>
  <c r="AU1503" i="5"/>
  <c r="AU1504" i="5"/>
  <c r="AU1505" i="5"/>
  <c r="AU1506" i="5"/>
  <c r="AU1507" i="5"/>
  <c r="AU1508" i="5"/>
  <c r="AU1509" i="5"/>
  <c r="AU1510" i="5"/>
  <c r="AU1511" i="5"/>
  <c r="AU1512" i="5"/>
  <c r="AU1513" i="5"/>
  <c r="AU1514" i="5"/>
  <c r="AU1515" i="5"/>
  <c r="AU1516" i="5"/>
  <c r="AU1517" i="5"/>
  <c r="AU1518" i="5"/>
  <c r="AU1519" i="5"/>
  <c r="AU1520" i="5"/>
  <c r="AU1521" i="5"/>
  <c r="AU1522" i="5"/>
  <c r="AU1523" i="5"/>
  <c r="AU1524" i="5"/>
  <c r="AU1525" i="5"/>
  <c r="AU1526" i="5"/>
  <c r="AU1527" i="5"/>
  <c r="AU1528" i="5"/>
  <c r="AU1529" i="5"/>
  <c r="AU1530" i="5"/>
  <c r="AU1531" i="5"/>
  <c r="AU1532" i="5"/>
  <c r="AU1533" i="5"/>
  <c r="AU1534" i="5"/>
  <c r="AU1535" i="5"/>
  <c r="AU1536" i="5"/>
  <c r="AU1537" i="5"/>
  <c r="AU1538" i="5"/>
  <c r="AU1539" i="5"/>
  <c r="AU1540" i="5"/>
  <c r="AU1541" i="5"/>
  <c r="AU1542" i="5"/>
  <c r="AU1543" i="5"/>
  <c r="AU1544" i="5"/>
  <c r="AU1545" i="5"/>
  <c r="AU1546" i="5"/>
  <c r="AU1547" i="5"/>
  <c r="AU1548" i="5"/>
  <c r="AU1549" i="5"/>
  <c r="AU1550" i="5"/>
  <c r="AU1551" i="5"/>
  <c r="AU1552" i="5"/>
  <c r="AU1553" i="5"/>
  <c r="AU1554" i="5"/>
  <c r="AU1555" i="5"/>
  <c r="AU1556" i="5"/>
  <c r="AU1557" i="5"/>
  <c r="AU1558" i="5"/>
  <c r="AU1559" i="5"/>
  <c r="AU1560" i="5"/>
  <c r="AU1561" i="5"/>
  <c r="AU1562" i="5"/>
  <c r="AU1563" i="5"/>
  <c r="AU1564" i="5"/>
  <c r="AU1565" i="5"/>
  <c r="AU1566" i="5"/>
  <c r="AU1567" i="5"/>
  <c r="AU1568" i="5"/>
  <c r="AU1569" i="5"/>
  <c r="AU1570" i="5"/>
  <c r="AU1571" i="5"/>
  <c r="AU1572" i="5"/>
  <c r="AU1573" i="5"/>
  <c r="AU1574" i="5"/>
  <c r="AU1575" i="5"/>
  <c r="AU1576" i="5"/>
  <c r="AU1577" i="5"/>
  <c r="AU1578" i="5"/>
  <c r="AU1579" i="5"/>
  <c r="AU1580" i="5"/>
  <c r="AU1581" i="5"/>
  <c r="AU1582" i="5"/>
  <c r="AU1583" i="5"/>
  <c r="AU1584" i="5"/>
  <c r="AU1585" i="5"/>
  <c r="AU1586" i="5"/>
  <c r="AU1587" i="5"/>
  <c r="AU1588" i="5"/>
  <c r="AU1589" i="5"/>
  <c r="AU1590" i="5"/>
  <c r="AU1591" i="5"/>
  <c r="AU1592" i="5"/>
  <c r="AU1593" i="5"/>
  <c r="AU1594" i="5"/>
  <c r="AU1595" i="5"/>
  <c r="AU1596" i="5"/>
  <c r="AU1597" i="5"/>
  <c r="AU1598" i="5"/>
  <c r="AU1599" i="5"/>
  <c r="AU1600" i="5"/>
  <c r="AU1601" i="5"/>
  <c r="AU1602" i="5"/>
  <c r="AU1603" i="5"/>
  <c r="AU1604" i="5"/>
  <c r="AU1605" i="5"/>
  <c r="AU1606" i="5"/>
  <c r="AU1607" i="5"/>
  <c r="AU1608" i="5"/>
  <c r="AU1609" i="5"/>
  <c r="AU1610" i="5"/>
  <c r="AU1611" i="5"/>
  <c r="AU1612" i="5"/>
  <c r="AU1613" i="5"/>
  <c r="AU1614" i="5"/>
  <c r="AU1615" i="5"/>
  <c r="AU1616" i="5"/>
  <c r="AU1617" i="5"/>
  <c r="AU1618" i="5"/>
  <c r="AU1619" i="5"/>
  <c r="AU1620" i="5"/>
  <c r="AU1621" i="5"/>
  <c r="AU1622" i="5"/>
  <c r="AU1623" i="5"/>
  <c r="AU1624" i="5"/>
  <c r="AU1625" i="5"/>
  <c r="AU1626" i="5"/>
  <c r="AU1627" i="5"/>
  <c r="AU1628" i="5"/>
  <c r="AU1629" i="5"/>
  <c r="AU1630" i="5"/>
  <c r="AU1631" i="5"/>
  <c r="AU1632" i="5"/>
  <c r="AU1633" i="5"/>
  <c r="AU1634" i="5"/>
  <c r="AU1635" i="5"/>
  <c r="AU1636" i="5"/>
  <c r="AU1637" i="5"/>
  <c r="AU1638" i="5"/>
  <c r="AU1639" i="5"/>
  <c r="AU1640" i="5"/>
  <c r="AU1641" i="5"/>
  <c r="AU1642" i="5"/>
  <c r="AU1643" i="5"/>
  <c r="AU1644" i="5"/>
  <c r="AU1645" i="5"/>
  <c r="AU1646" i="5"/>
  <c r="AU1647" i="5"/>
  <c r="AU1648" i="5"/>
  <c r="AU1649" i="5"/>
  <c r="AU1650" i="5"/>
  <c r="AU1651" i="5"/>
  <c r="AU1652" i="5"/>
  <c r="AU1653" i="5"/>
  <c r="AU1654" i="5"/>
  <c r="AU1655" i="5"/>
  <c r="AU1656" i="5"/>
  <c r="AU1657" i="5"/>
  <c r="AU1658" i="5"/>
  <c r="AU1659" i="5"/>
  <c r="AU1660" i="5"/>
  <c r="AU1661" i="5"/>
  <c r="AU1662" i="5"/>
  <c r="AU1663" i="5"/>
  <c r="AU1664" i="5"/>
  <c r="AU1665" i="5"/>
  <c r="AU1666" i="5"/>
  <c r="AU1667" i="5"/>
  <c r="AU1668" i="5"/>
  <c r="AU1669" i="5"/>
  <c r="AU1670" i="5"/>
  <c r="AU1671" i="5"/>
  <c r="AU1672" i="5"/>
  <c r="AU1673" i="5"/>
  <c r="AU1674" i="5"/>
  <c r="AU1675" i="5"/>
  <c r="AU1676" i="5"/>
  <c r="AU1677" i="5"/>
  <c r="AU1678" i="5"/>
  <c r="AU1679" i="5"/>
  <c r="AU1680" i="5"/>
  <c r="AU1681" i="5"/>
  <c r="AU1682" i="5"/>
  <c r="AU1683" i="5"/>
  <c r="AU1684" i="5"/>
  <c r="AU1685" i="5"/>
  <c r="AU1686" i="5"/>
  <c r="AU1687" i="5"/>
  <c r="AU1688" i="5"/>
  <c r="AU1689" i="5"/>
  <c r="AU1690" i="5"/>
  <c r="AU1691" i="5"/>
  <c r="AU1692" i="5"/>
  <c r="AU1693" i="5"/>
  <c r="AU1694" i="5"/>
  <c r="AU1695" i="5"/>
  <c r="AU1696" i="5"/>
  <c r="AU1697" i="5"/>
  <c r="AU1698" i="5"/>
  <c r="AU1699" i="5"/>
  <c r="AU1700" i="5"/>
  <c r="AU1701" i="5"/>
  <c r="AU1702" i="5"/>
  <c r="AU1703" i="5"/>
  <c r="AU1704" i="5"/>
  <c r="AU1705" i="5"/>
  <c r="AU1706" i="5"/>
  <c r="AU1707" i="5"/>
  <c r="AU1708" i="5"/>
  <c r="AU1709" i="5"/>
  <c r="AU1710" i="5"/>
  <c r="AU1711" i="5"/>
  <c r="AU1712" i="5"/>
  <c r="AU1713" i="5"/>
  <c r="AU1714" i="5"/>
  <c r="AU1715" i="5"/>
  <c r="AU1716" i="5"/>
  <c r="AU1717" i="5"/>
  <c r="AU1718" i="5"/>
  <c r="AU1719" i="5"/>
  <c r="AU1720" i="5"/>
  <c r="AU1721" i="5"/>
  <c r="AU1722" i="5"/>
  <c r="AU1723" i="5"/>
  <c r="AU1724" i="5"/>
  <c r="AU1725" i="5"/>
  <c r="AU1726" i="5"/>
  <c r="AU1727" i="5"/>
  <c r="AU1728" i="5"/>
  <c r="AU1729" i="5"/>
  <c r="AU1730" i="5"/>
  <c r="AU1731" i="5"/>
  <c r="AU1732" i="5"/>
  <c r="AU1733" i="5"/>
  <c r="AU1734" i="5"/>
  <c r="AU1735" i="5"/>
  <c r="AU1736" i="5"/>
  <c r="AU1737" i="5"/>
  <c r="AU1738" i="5"/>
  <c r="AU1739" i="5"/>
  <c r="AU1740" i="5"/>
  <c r="AU1741" i="5"/>
  <c r="AU1742" i="5"/>
  <c r="AU1743" i="5"/>
  <c r="AU1744" i="5"/>
  <c r="AU1745" i="5"/>
  <c r="AU1746" i="5"/>
  <c r="AU1747" i="5"/>
  <c r="AU1748" i="5"/>
  <c r="AU1749" i="5"/>
  <c r="AU1750" i="5"/>
  <c r="AU1751" i="5"/>
  <c r="AU1752" i="5"/>
  <c r="AU1753" i="5"/>
  <c r="AU1754" i="5"/>
  <c r="AU1755" i="5"/>
  <c r="AU1756" i="5"/>
  <c r="AU1757" i="5"/>
  <c r="AU1758" i="5"/>
  <c r="AU1759" i="5"/>
  <c r="AU1760" i="5"/>
  <c r="AU1761" i="5"/>
  <c r="AU1762" i="5"/>
  <c r="AU1763" i="5"/>
  <c r="AU1764" i="5"/>
  <c r="AU1765" i="5"/>
  <c r="AU1766" i="5"/>
  <c r="AU1767" i="5"/>
  <c r="AU1768" i="5"/>
  <c r="AU1769" i="5"/>
  <c r="AU1770" i="5"/>
  <c r="AU1771" i="5"/>
  <c r="AU1772" i="5"/>
  <c r="AU1773" i="5"/>
  <c r="AU1774" i="5"/>
  <c r="AU1775" i="5"/>
  <c r="AU1776" i="5"/>
  <c r="AU1777" i="5"/>
  <c r="AU1778" i="5"/>
  <c r="AU1779" i="5"/>
  <c r="AU1780" i="5"/>
  <c r="AU1781" i="5"/>
  <c r="AU1782" i="5"/>
  <c r="AU1783" i="5"/>
  <c r="AU1784" i="5"/>
  <c r="AU1785" i="5"/>
  <c r="AU1786" i="5"/>
  <c r="AU1787" i="5"/>
  <c r="AU1788" i="5"/>
  <c r="AU1789" i="5"/>
  <c r="AU1790" i="5"/>
  <c r="AU1791" i="5"/>
  <c r="AU1792" i="5"/>
  <c r="AU1793" i="5"/>
  <c r="AU1794" i="5"/>
  <c r="AU1795" i="5"/>
  <c r="AU1796" i="5"/>
  <c r="AU1797" i="5"/>
  <c r="AU1798" i="5"/>
  <c r="AU1799" i="5"/>
  <c r="AU1800" i="5"/>
  <c r="AU1801" i="5"/>
  <c r="AU1802" i="5"/>
  <c r="AU1803" i="5"/>
  <c r="AU1804" i="5"/>
  <c r="AU1805" i="5"/>
  <c r="AU1806" i="5"/>
  <c r="AU1807" i="5"/>
  <c r="AU1808" i="5"/>
  <c r="AU1809" i="5"/>
  <c r="AU1810" i="5"/>
  <c r="AU1811" i="5"/>
  <c r="AU1812" i="5"/>
  <c r="AU1813" i="5"/>
  <c r="AU1814" i="5"/>
  <c r="AU1815" i="5"/>
  <c r="AU1816" i="5"/>
  <c r="AU1817" i="5"/>
  <c r="AU1818" i="5"/>
  <c r="AU1819" i="5"/>
  <c r="AU1820" i="5"/>
  <c r="AU1821" i="5"/>
  <c r="AU1822" i="5"/>
  <c r="AU1823" i="5"/>
  <c r="AU1824" i="5"/>
  <c r="AU1825" i="5"/>
  <c r="AU1826" i="5"/>
  <c r="AU1827" i="5"/>
  <c r="AU1828" i="5"/>
  <c r="AU1829" i="5"/>
  <c r="AU1830" i="5"/>
  <c r="AU1831" i="5"/>
  <c r="AU1832" i="5"/>
  <c r="AU1833" i="5"/>
  <c r="AU1834" i="5"/>
  <c r="AU1835" i="5"/>
  <c r="AU1836" i="5"/>
  <c r="AU1837" i="5"/>
  <c r="AU1838" i="5"/>
  <c r="AU1839" i="5"/>
  <c r="AU1840" i="5"/>
  <c r="AU1841" i="5"/>
  <c r="AU1842" i="5"/>
  <c r="AU1843" i="5"/>
  <c r="AU1844" i="5"/>
  <c r="AU1845" i="5"/>
  <c r="AU1846" i="5"/>
  <c r="AU1847" i="5"/>
  <c r="AU1848" i="5"/>
  <c r="AU1849" i="5"/>
  <c r="AU1850" i="5"/>
  <c r="AU1851" i="5"/>
  <c r="AU1852" i="5"/>
  <c r="AU1853" i="5"/>
  <c r="AU1854" i="5"/>
  <c r="AU1855" i="5"/>
  <c r="AU1856" i="5"/>
  <c r="AU1857" i="5"/>
  <c r="AU1858" i="5"/>
  <c r="AU1859" i="5"/>
  <c r="AU1860" i="5"/>
  <c r="AU1861" i="5"/>
  <c r="AU1862" i="5"/>
  <c r="AU1863" i="5"/>
  <c r="AU1864" i="5"/>
  <c r="AU1865" i="5"/>
  <c r="AU1866" i="5"/>
  <c r="AU1867" i="5"/>
  <c r="AU1868" i="5"/>
  <c r="AU1869" i="5"/>
  <c r="AU1870" i="5"/>
  <c r="AU1871" i="5"/>
  <c r="AU1872" i="5"/>
  <c r="AU1873" i="5"/>
  <c r="AU1874" i="5"/>
  <c r="AU1875" i="5"/>
  <c r="AU1876" i="5"/>
  <c r="AU1877" i="5"/>
  <c r="AU1878" i="5"/>
  <c r="AU1879" i="5"/>
  <c r="AU1880" i="5"/>
  <c r="AU1881" i="5"/>
  <c r="AU1882" i="5"/>
  <c r="AU1883" i="5"/>
  <c r="AU1884" i="5"/>
  <c r="AU1885" i="5"/>
  <c r="AU1886" i="5"/>
  <c r="AU1887" i="5"/>
  <c r="AU1888" i="5"/>
  <c r="AU1889" i="5"/>
  <c r="AU1890" i="5"/>
  <c r="AU1891" i="5"/>
  <c r="AU1892" i="5"/>
  <c r="AU1893" i="5"/>
  <c r="AU1894" i="5"/>
  <c r="AU1895" i="5"/>
  <c r="AU1896" i="5"/>
  <c r="AU1897" i="5"/>
  <c r="AU1898" i="5"/>
  <c r="AU1899" i="5"/>
  <c r="AU1900" i="5"/>
  <c r="AU1901" i="5"/>
  <c r="AU1902" i="5"/>
  <c r="AU1903" i="5"/>
  <c r="AU1904" i="5"/>
  <c r="AU1905" i="5"/>
  <c r="AU1906" i="5"/>
  <c r="AU1907" i="5"/>
  <c r="AU1908" i="5"/>
  <c r="AU1909" i="5"/>
  <c r="AU1910" i="5"/>
  <c r="AU1911" i="5"/>
  <c r="AU1912" i="5"/>
  <c r="AU1913" i="5"/>
  <c r="AU1914" i="5"/>
  <c r="AU1915" i="5"/>
  <c r="AU1916" i="5"/>
  <c r="AU1917" i="5"/>
  <c r="AU1918" i="5"/>
  <c r="AU1919" i="5"/>
  <c r="AU1920" i="5"/>
  <c r="AU1921" i="5"/>
  <c r="AU1922" i="5"/>
  <c r="AU1923" i="5"/>
  <c r="AU1924" i="5"/>
  <c r="AU1925" i="5"/>
  <c r="AU1926" i="5"/>
  <c r="AU1927" i="5"/>
  <c r="AU1928" i="5"/>
  <c r="AU1929" i="5"/>
  <c r="AU1930" i="5"/>
  <c r="AU1931" i="5"/>
  <c r="AU1932" i="5"/>
  <c r="AU1933" i="5"/>
  <c r="AU1934" i="5"/>
  <c r="AU1935" i="5"/>
  <c r="AU1936" i="5"/>
  <c r="AU1937" i="5"/>
  <c r="AU1938" i="5"/>
  <c r="AU1939" i="5"/>
  <c r="AU1940" i="5"/>
  <c r="AU1941" i="5"/>
  <c r="AU1942" i="5"/>
  <c r="AU1943" i="5"/>
  <c r="AU1944" i="5"/>
  <c r="AU1945" i="5"/>
  <c r="AU1946" i="5"/>
  <c r="AU1947" i="5"/>
  <c r="AU1948" i="5"/>
  <c r="AU1949" i="5"/>
  <c r="AU1950" i="5"/>
  <c r="AU1951" i="5"/>
  <c r="AU1952" i="5"/>
  <c r="AU1953" i="5"/>
  <c r="AU1954" i="5"/>
  <c r="AU1955" i="5"/>
  <c r="AU1956" i="5"/>
  <c r="AU1957" i="5"/>
  <c r="AU1958" i="5"/>
  <c r="AU1959" i="5"/>
  <c r="AU1960" i="5"/>
  <c r="AU1961" i="5"/>
  <c r="AU1962" i="5"/>
  <c r="AU1963" i="5"/>
  <c r="AU1964" i="5"/>
  <c r="AU1965" i="5"/>
  <c r="AU1966" i="5"/>
  <c r="AU1967" i="5"/>
  <c r="AU1968" i="5"/>
  <c r="AU1969" i="5"/>
  <c r="AU1970" i="5"/>
  <c r="AU1971" i="5"/>
  <c r="AU1972" i="5"/>
  <c r="AU1973" i="5"/>
  <c r="AU1974" i="5"/>
  <c r="AU1975" i="5"/>
  <c r="AU1976" i="5"/>
  <c r="AU1977" i="5"/>
  <c r="AU1978" i="5"/>
  <c r="AU1979" i="5"/>
  <c r="AU1980" i="5"/>
  <c r="AU1981" i="5"/>
  <c r="AU1982" i="5"/>
  <c r="AU1983" i="5"/>
  <c r="AU1984" i="5"/>
  <c r="AU1985" i="5"/>
  <c r="AU1986" i="5"/>
  <c r="AU1987" i="5"/>
  <c r="AU1988" i="5"/>
  <c r="AU1989" i="5"/>
  <c r="AU1990" i="5"/>
  <c r="AU1991" i="5"/>
  <c r="AU1992" i="5"/>
  <c r="AU1993" i="5"/>
  <c r="AU1994" i="5"/>
  <c r="AU1995" i="5"/>
  <c r="AU1996" i="5"/>
  <c r="AU1997" i="5"/>
  <c r="AU1998" i="5"/>
  <c r="AU1999" i="5"/>
  <c r="AU2000" i="5"/>
  <c r="AU2001" i="5"/>
  <c r="AU2002" i="5"/>
  <c r="AU2003" i="5"/>
  <c r="AU2004" i="5"/>
  <c r="AU2005" i="5"/>
  <c r="AU2006" i="5"/>
  <c r="AU2007" i="5"/>
  <c r="AU2008" i="5"/>
  <c r="AU2009" i="5"/>
  <c r="AU2010" i="5"/>
  <c r="AU2011" i="5"/>
  <c r="AU2012" i="5"/>
  <c r="AU2013" i="5"/>
  <c r="AU2014" i="5"/>
  <c r="AU2015" i="5"/>
  <c r="AU2016" i="5"/>
  <c r="AU2017" i="5"/>
  <c r="AU2018" i="5"/>
  <c r="AU2019" i="5"/>
  <c r="AU2020" i="5"/>
  <c r="AU2021" i="5"/>
  <c r="AU2022" i="5"/>
  <c r="AU2023" i="5"/>
  <c r="AU2024" i="5"/>
  <c r="AU2025" i="5"/>
  <c r="AU2026" i="5"/>
  <c r="AU2027" i="5"/>
  <c r="AU2028" i="5"/>
  <c r="AU2029" i="5"/>
  <c r="AU2030" i="5"/>
  <c r="AU2031" i="5"/>
  <c r="AU2032" i="5"/>
  <c r="AU2033" i="5"/>
  <c r="AU2034" i="5"/>
  <c r="AU2035" i="5"/>
  <c r="AU2036" i="5"/>
  <c r="AU2037" i="5"/>
  <c r="AU2038" i="5"/>
  <c r="AU2039" i="5"/>
  <c r="AU2040" i="5"/>
  <c r="AU2041" i="5"/>
  <c r="AU2042" i="5"/>
  <c r="AU2043" i="5"/>
  <c r="AU2044" i="5"/>
  <c r="AU2045" i="5"/>
  <c r="AU2046" i="5"/>
  <c r="AU2047" i="5"/>
  <c r="AU2048" i="5"/>
  <c r="AU2049" i="5"/>
  <c r="AU2050" i="5"/>
  <c r="AU2051" i="5"/>
  <c r="AU2052" i="5"/>
  <c r="AU2053" i="5"/>
  <c r="AU2054" i="5"/>
  <c r="AU2055" i="5"/>
  <c r="AU2056" i="5"/>
  <c r="AU2057" i="5"/>
  <c r="AU2058" i="5"/>
  <c r="AU2059" i="5"/>
  <c r="AU2060" i="5"/>
  <c r="AU2061" i="5"/>
  <c r="AU2062" i="5"/>
  <c r="AU2063" i="5"/>
  <c r="AU2064" i="5"/>
  <c r="AU2065" i="5"/>
  <c r="AU2066" i="5"/>
  <c r="AU2067" i="5"/>
  <c r="AU2068" i="5"/>
  <c r="AU2069" i="5"/>
  <c r="AU2070" i="5"/>
  <c r="AU2071" i="5"/>
  <c r="AU2072" i="5"/>
  <c r="AU2073" i="5"/>
  <c r="AU2074" i="5"/>
  <c r="AU2075" i="5"/>
  <c r="AU2076" i="5"/>
  <c r="AU2077" i="5"/>
  <c r="AU2078" i="5"/>
  <c r="AU2079" i="5"/>
  <c r="AU2080" i="5"/>
  <c r="AU2081" i="5"/>
  <c r="AU2082" i="5"/>
  <c r="AU2083" i="5"/>
  <c r="AU2084" i="5"/>
  <c r="AU2085" i="5"/>
  <c r="AU2086" i="5"/>
  <c r="AU2087" i="5"/>
  <c r="AU2088" i="5"/>
  <c r="AU2089" i="5"/>
  <c r="AU2090" i="5"/>
  <c r="AU2091" i="5"/>
  <c r="AU2092" i="5"/>
  <c r="AU2093" i="5"/>
  <c r="AU2094" i="5"/>
  <c r="AU2095" i="5"/>
  <c r="AU2096" i="5"/>
  <c r="AU2097" i="5"/>
  <c r="AU2098" i="5"/>
  <c r="AU2099" i="5"/>
  <c r="AU2100" i="5"/>
  <c r="AU2101" i="5"/>
  <c r="AU2102" i="5"/>
  <c r="AU2103" i="5"/>
  <c r="AU2104" i="5"/>
  <c r="AU2105" i="5"/>
  <c r="AU2106" i="5"/>
  <c r="AU2107" i="5"/>
  <c r="AU2108" i="5"/>
  <c r="AU2109" i="5"/>
  <c r="AU2110" i="5"/>
  <c r="AU2111" i="5"/>
  <c r="AU2112" i="5"/>
  <c r="AU2113" i="5"/>
  <c r="AU2114" i="5"/>
  <c r="AU2115" i="5"/>
  <c r="AU2116" i="5"/>
  <c r="AU2117" i="5"/>
  <c r="AU2118" i="5"/>
  <c r="AU2119" i="5"/>
  <c r="AU2120" i="5"/>
  <c r="AU2121" i="5"/>
  <c r="AU2122" i="5"/>
  <c r="AU2123" i="5"/>
  <c r="AU2124" i="5"/>
  <c r="AU2125" i="5"/>
  <c r="AU2126" i="5"/>
  <c r="AU2127" i="5"/>
  <c r="AU2128" i="5"/>
  <c r="AU2129" i="5"/>
  <c r="AU2130" i="5"/>
  <c r="AU2131" i="5"/>
  <c r="AU2132" i="5"/>
  <c r="AU2133" i="5"/>
  <c r="AU2134" i="5"/>
  <c r="AU2135" i="5"/>
  <c r="AU2136" i="5"/>
  <c r="AU2137" i="5"/>
  <c r="AU2138" i="5"/>
  <c r="AU2139" i="5"/>
  <c r="AU2140" i="5"/>
  <c r="AU2141" i="5"/>
  <c r="AU2142" i="5"/>
  <c r="AU2143" i="5"/>
  <c r="AU2144" i="5"/>
  <c r="AU2145" i="5"/>
  <c r="AU2146" i="5"/>
  <c r="AU2147" i="5"/>
  <c r="AU2148" i="5"/>
  <c r="AU2149" i="5"/>
  <c r="AU2150" i="5"/>
  <c r="AU2151" i="5"/>
  <c r="AU2152" i="5"/>
  <c r="AU2153" i="5"/>
  <c r="AU2154" i="5"/>
  <c r="AU2155" i="5"/>
  <c r="AU2156" i="5"/>
  <c r="AU2157" i="5"/>
  <c r="AU2158" i="5"/>
  <c r="AU2159" i="5"/>
  <c r="AU2160" i="5"/>
  <c r="AU2161" i="5"/>
  <c r="AU2162" i="5"/>
  <c r="AU2163" i="5"/>
  <c r="AU2164" i="5"/>
  <c r="AU2165" i="5"/>
  <c r="AU2166" i="5"/>
  <c r="AU2167" i="5"/>
  <c r="AU2168" i="5"/>
  <c r="AU2169" i="5"/>
  <c r="AU2170" i="5"/>
  <c r="AU2171" i="5"/>
  <c r="AU2172" i="5"/>
  <c r="AU2173" i="5"/>
  <c r="AU2174" i="5"/>
  <c r="AU2175" i="5"/>
  <c r="AU2176" i="5"/>
  <c r="AU2177" i="5"/>
  <c r="AU2178" i="5"/>
  <c r="AU2179" i="5"/>
  <c r="AU2180" i="5"/>
  <c r="AU2181" i="5"/>
  <c r="AU2182" i="5"/>
  <c r="AU2183" i="5"/>
  <c r="AU2184" i="5"/>
  <c r="AU2185" i="5"/>
  <c r="AU2186" i="5"/>
  <c r="AU2187" i="5"/>
  <c r="AU2188" i="5"/>
  <c r="AU2189" i="5"/>
  <c r="AU2190" i="5"/>
  <c r="AU2191" i="5"/>
  <c r="AU2192" i="5"/>
  <c r="AU2193" i="5"/>
  <c r="AU2194" i="5"/>
  <c r="AU2195" i="5"/>
  <c r="AU2196" i="5"/>
  <c r="AU2197" i="5"/>
  <c r="AU2198" i="5"/>
  <c r="AU2199" i="5"/>
  <c r="AU2200" i="5"/>
  <c r="AU2201" i="5"/>
  <c r="AU2202" i="5"/>
  <c r="AU2203" i="5"/>
  <c r="AU2204" i="5"/>
  <c r="AU2205" i="5"/>
  <c r="AU2206" i="5"/>
  <c r="AU2207" i="5"/>
  <c r="AU2208" i="5"/>
  <c r="AU2209" i="5"/>
  <c r="AU2210" i="5"/>
  <c r="AU2211" i="5"/>
  <c r="AU2212" i="5"/>
  <c r="AU2213" i="5"/>
  <c r="AU2214" i="5"/>
  <c r="AU2215" i="5"/>
  <c r="AU2216" i="5"/>
  <c r="AU2217" i="5"/>
  <c r="AU2218" i="5"/>
  <c r="AU2219" i="5"/>
  <c r="AU2220" i="5"/>
  <c r="AU2221" i="5"/>
  <c r="AU2222" i="5"/>
  <c r="AU2223" i="5"/>
  <c r="AU2224" i="5"/>
  <c r="AU2225" i="5"/>
  <c r="AU2226" i="5"/>
  <c r="AU2227" i="5"/>
  <c r="AU2228" i="5"/>
  <c r="AU2229" i="5"/>
  <c r="AU2230" i="5"/>
  <c r="AU2231" i="5"/>
  <c r="AU2232" i="5"/>
  <c r="AU2233" i="5"/>
  <c r="AU2234" i="5"/>
  <c r="AU2235" i="5"/>
  <c r="AU2236" i="5"/>
  <c r="AU2237" i="5"/>
  <c r="AU2238" i="5"/>
  <c r="AU2239" i="5"/>
  <c r="AU2240" i="5"/>
  <c r="AU2241" i="5"/>
  <c r="AU2242" i="5"/>
  <c r="AU2243" i="5"/>
  <c r="AU2244" i="5"/>
  <c r="AU2245" i="5"/>
  <c r="AU2246" i="5"/>
  <c r="AU2247" i="5"/>
  <c r="AU2248" i="5"/>
  <c r="AU2249" i="5"/>
  <c r="AU2250" i="5"/>
  <c r="AU2251" i="5"/>
  <c r="AU2252" i="5"/>
  <c r="AU2253" i="5"/>
  <c r="AU2254" i="5"/>
  <c r="AU2255" i="5"/>
  <c r="AU2256" i="5"/>
  <c r="AU2257" i="5"/>
  <c r="AU2258" i="5"/>
  <c r="AU2259" i="5"/>
  <c r="AU2260" i="5"/>
  <c r="AU2261" i="5"/>
  <c r="AU2262" i="5"/>
  <c r="AU2263" i="5"/>
  <c r="AU2264" i="5"/>
  <c r="AU2265" i="5"/>
  <c r="AU2266" i="5"/>
  <c r="AU2267" i="5"/>
  <c r="AU2268" i="5"/>
  <c r="AU2269" i="5"/>
  <c r="AU2270" i="5"/>
  <c r="AU2271" i="5"/>
  <c r="AU2272" i="5"/>
  <c r="AU2273" i="5"/>
  <c r="AU2274" i="5"/>
  <c r="AU2275" i="5"/>
  <c r="AU2276" i="5"/>
  <c r="AU2277" i="5"/>
  <c r="AU2278" i="5"/>
  <c r="AU2279" i="5"/>
  <c r="AU2280" i="5"/>
  <c r="AU2281" i="5"/>
  <c r="AU2282" i="5"/>
  <c r="AU2283" i="5"/>
  <c r="AU2284" i="5"/>
  <c r="AU2285" i="5"/>
  <c r="AU2286" i="5"/>
  <c r="AU2287" i="5"/>
  <c r="AU2288" i="5"/>
  <c r="AU2289" i="5"/>
  <c r="AU2290" i="5"/>
  <c r="AU2291" i="5"/>
  <c r="AU2292" i="5"/>
  <c r="AU2293" i="5"/>
  <c r="AU2294" i="5"/>
  <c r="AU2295" i="5"/>
  <c r="AU2296" i="5"/>
  <c r="AU2297" i="5"/>
  <c r="AU2298" i="5"/>
  <c r="AU2299" i="5"/>
  <c r="AU2300" i="5"/>
  <c r="AU2301" i="5"/>
  <c r="AU2302" i="5"/>
  <c r="AU2303" i="5"/>
  <c r="AU2304" i="5"/>
  <c r="AU2305" i="5"/>
  <c r="AU2306" i="5"/>
  <c r="AU2307" i="5"/>
  <c r="AU2308" i="5"/>
  <c r="AU2309" i="5"/>
  <c r="AU2310" i="5"/>
  <c r="AU2311" i="5"/>
  <c r="AU2312" i="5"/>
  <c r="AU2313" i="5"/>
  <c r="AU2314" i="5"/>
  <c r="AU2315" i="5"/>
  <c r="AU2316" i="5"/>
  <c r="AU2317" i="5"/>
  <c r="AU2318" i="5"/>
  <c r="AU2319" i="5"/>
  <c r="AU2320" i="5"/>
  <c r="AU2321" i="5"/>
  <c r="AU2322" i="5"/>
  <c r="AU2323" i="5"/>
  <c r="AU2324" i="5"/>
  <c r="AU2325" i="5"/>
  <c r="AU2326" i="5"/>
  <c r="AU2327" i="5"/>
  <c r="AU2328" i="5"/>
  <c r="AU2329" i="5"/>
  <c r="AU2330" i="5"/>
  <c r="AU2331" i="5"/>
  <c r="AU2332" i="5"/>
  <c r="AU2333" i="5"/>
  <c r="AU2334" i="5"/>
  <c r="AU2335" i="5"/>
  <c r="AU2336" i="5"/>
  <c r="AU2337" i="5"/>
  <c r="AU2338" i="5"/>
  <c r="AU2339" i="5"/>
  <c r="AU2340" i="5"/>
  <c r="AU2341" i="5"/>
  <c r="AU2342" i="5"/>
  <c r="AU2343" i="5"/>
  <c r="AU2344" i="5"/>
  <c r="AU2345" i="5"/>
  <c r="AU2346" i="5"/>
  <c r="AU2347" i="5"/>
  <c r="AU2348" i="5"/>
  <c r="AU2349" i="5"/>
  <c r="AU2350" i="5"/>
  <c r="AU2351" i="5"/>
  <c r="AU2352" i="5"/>
  <c r="AU2353" i="5"/>
  <c r="AU2354" i="5"/>
  <c r="AU2355" i="5"/>
  <c r="AU2356" i="5"/>
  <c r="AU2357" i="5"/>
  <c r="AU2358" i="5"/>
  <c r="AU2359" i="5"/>
  <c r="AU2360" i="5"/>
  <c r="AU2361" i="5"/>
  <c r="AU2362" i="5"/>
  <c r="AU2363" i="5"/>
  <c r="AU2364" i="5"/>
  <c r="AU2365" i="5"/>
  <c r="AU2366" i="5"/>
  <c r="AU2367" i="5"/>
  <c r="AU2368" i="5"/>
  <c r="AU2369" i="5"/>
  <c r="AU2370" i="5"/>
  <c r="AU2371" i="5"/>
  <c r="AU2372" i="5"/>
  <c r="AU2373" i="5"/>
  <c r="AU2374" i="5"/>
  <c r="AU2375" i="5"/>
  <c r="AU2376" i="5"/>
  <c r="AU2377" i="5"/>
  <c r="AU2378" i="5"/>
  <c r="AU2379" i="5"/>
  <c r="AU2380" i="5"/>
  <c r="AU2381" i="5"/>
  <c r="AU2382" i="5"/>
  <c r="AU2383" i="5"/>
  <c r="AU2384" i="5"/>
  <c r="AU2385" i="5"/>
  <c r="AU2386" i="5"/>
  <c r="AU2387" i="5"/>
  <c r="AU2388" i="5"/>
  <c r="AU2389" i="5"/>
  <c r="AU2390" i="5"/>
  <c r="AU2391" i="5"/>
  <c r="AU2392" i="5"/>
  <c r="AU2393" i="5"/>
  <c r="AU2394" i="5"/>
  <c r="AU2395" i="5"/>
  <c r="AU2396" i="5"/>
  <c r="AU2397" i="5"/>
  <c r="AU2398" i="5"/>
  <c r="AU2399" i="5"/>
  <c r="AU2400" i="5"/>
  <c r="AU2401" i="5"/>
  <c r="AU2402" i="5"/>
  <c r="AU2403" i="5"/>
  <c r="AU2404" i="5"/>
  <c r="AU2405" i="5"/>
  <c r="AU2406" i="5"/>
  <c r="AU2407" i="5"/>
  <c r="AU2408" i="5"/>
  <c r="AU2409" i="5"/>
  <c r="AU2410" i="5"/>
  <c r="AU2411" i="5"/>
  <c r="AU2412" i="5"/>
  <c r="AU2413" i="5"/>
  <c r="AU2414" i="5"/>
  <c r="AU2415" i="5"/>
  <c r="AU2416" i="5"/>
  <c r="AU2417" i="5"/>
  <c r="AU2418" i="5"/>
  <c r="AU2419" i="5"/>
  <c r="AU2420" i="5"/>
  <c r="AU2421" i="5"/>
  <c r="AU2422" i="5"/>
  <c r="AU2423" i="5"/>
  <c r="AU2424" i="5"/>
  <c r="AU2425" i="5"/>
  <c r="AU2426" i="5"/>
  <c r="AU2427" i="5"/>
  <c r="AU2428" i="5"/>
  <c r="AU2429" i="5"/>
  <c r="AU2430" i="5"/>
  <c r="AU2431" i="5"/>
  <c r="AU2432" i="5"/>
  <c r="AU2433" i="5"/>
  <c r="AU2434" i="5"/>
  <c r="AU2435" i="5"/>
  <c r="AU2436" i="5"/>
  <c r="AU2437" i="5"/>
  <c r="AU2438" i="5"/>
  <c r="AU2439" i="5"/>
  <c r="AU2440" i="5"/>
  <c r="AU2441" i="5"/>
  <c r="AU2442" i="5"/>
  <c r="AU2443" i="5"/>
  <c r="AU2444" i="5"/>
  <c r="AU2445" i="5"/>
  <c r="AU2446" i="5"/>
  <c r="AU2447" i="5"/>
  <c r="AU2448" i="5"/>
  <c r="AU2449" i="5"/>
  <c r="AU2450" i="5"/>
  <c r="AU2451" i="5"/>
  <c r="AU2452" i="5"/>
  <c r="AU2453" i="5"/>
  <c r="AU2454" i="5"/>
  <c r="AU2455" i="5"/>
  <c r="AU2456" i="5"/>
  <c r="AU2457" i="5"/>
  <c r="AU2458" i="5"/>
  <c r="AU2459" i="5"/>
  <c r="AU2460" i="5"/>
  <c r="AU2461" i="5"/>
  <c r="AU2462" i="5"/>
  <c r="AU2463" i="5"/>
  <c r="AU2464" i="5"/>
  <c r="AU2465" i="5"/>
  <c r="AU2466" i="5"/>
  <c r="AU2467" i="5"/>
  <c r="AU2468" i="5"/>
  <c r="AU2469" i="5"/>
  <c r="AU2470" i="5"/>
  <c r="AU2471" i="5"/>
  <c r="AU2472" i="5"/>
  <c r="AU2473" i="5"/>
  <c r="AU2474" i="5"/>
  <c r="AU2475" i="5"/>
  <c r="AU2476" i="5"/>
  <c r="AU2477" i="5"/>
  <c r="AU2478" i="5"/>
  <c r="AU2479" i="5"/>
  <c r="AU2480" i="5"/>
  <c r="AU2481" i="5"/>
  <c r="AU2482" i="5"/>
  <c r="AU2483" i="5"/>
  <c r="AU2484" i="5"/>
  <c r="AU2485" i="5"/>
  <c r="AU2486" i="5"/>
  <c r="AU2487" i="5"/>
  <c r="AU2488" i="5"/>
  <c r="AU2489" i="5"/>
  <c r="AU2490" i="5"/>
  <c r="AU2491" i="5"/>
  <c r="AU2492" i="5"/>
  <c r="AU2493" i="5"/>
  <c r="AU2494" i="5"/>
  <c r="AU2495" i="5"/>
  <c r="AU2496" i="5"/>
  <c r="AU2497" i="5"/>
  <c r="AU2498" i="5"/>
  <c r="AU2499" i="5"/>
  <c r="AU2500" i="5"/>
  <c r="AU2501" i="5"/>
  <c r="AU2502" i="5"/>
  <c r="AU2503" i="5"/>
  <c r="AU2504" i="5"/>
  <c r="AU2505" i="5"/>
  <c r="AU2506" i="5"/>
  <c r="AU2507" i="5"/>
  <c r="AU2508" i="5"/>
  <c r="AU2509" i="5"/>
  <c r="AU2510" i="5"/>
  <c r="AU2511" i="5"/>
  <c r="AU2512" i="5"/>
  <c r="AU2513" i="5"/>
  <c r="AU2514" i="5"/>
  <c r="AU2515" i="5"/>
  <c r="AU2516" i="5"/>
  <c r="AU2517" i="5"/>
  <c r="AU2518" i="5"/>
  <c r="AU2519" i="5"/>
  <c r="AU2520" i="5"/>
  <c r="AU2521" i="5"/>
  <c r="AU2522" i="5"/>
  <c r="AU2523" i="5"/>
  <c r="AU2524" i="5"/>
  <c r="AU2525" i="5"/>
  <c r="AU2526" i="5"/>
  <c r="AU2527" i="5"/>
  <c r="AU2528" i="5"/>
  <c r="AU2529" i="5"/>
  <c r="AU2530" i="5"/>
  <c r="AU2531" i="5"/>
  <c r="AU2532" i="5"/>
  <c r="AU2533" i="5"/>
  <c r="AU2534" i="5"/>
  <c r="AU2535" i="5"/>
  <c r="AU2536" i="5"/>
  <c r="AU2537" i="5"/>
  <c r="AU2538" i="5"/>
  <c r="AU2539" i="5"/>
  <c r="AU2540" i="5"/>
  <c r="AU2541" i="5"/>
  <c r="AU2542" i="5"/>
  <c r="AU2543" i="5"/>
  <c r="AU2544" i="5"/>
  <c r="AU2545" i="5"/>
  <c r="AU2546" i="5"/>
  <c r="AU2547" i="5"/>
  <c r="AU2548" i="5"/>
  <c r="AU2549" i="5"/>
  <c r="AU2550" i="5"/>
  <c r="AU2551" i="5"/>
  <c r="AU2552" i="5"/>
  <c r="AU2553" i="5"/>
  <c r="AU2554" i="5"/>
  <c r="AU2555" i="5"/>
  <c r="AU2556" i="5"/>
  <c r="AU2557" i="5"/>
  <c r="AU2558" i="5"/>
  <c r="AU2559" i="5"/>
  <c r="AU2560" i="5"/>
  <c r="AU2561" i="5"/>
  <c r="AU2562" i="5"/>
  <c r="AU2563" i="5"/>
  <c r="AU2564" i="5"/>
  <c r="AU2565" i="5"/>
  <c r="AU2566" i="5"/>
  <c r="AU2567" i="5"/>
  <c r="AU2568" i="5"/>
  <c r="AU2569" i="5"/>
  <c r="AU2570" i="5"/>
  <c r="AU2571" i="5"/>
  <c r="AU2572" i="5"/>
  <c r="AU2573" i="5"/>
  <c r="AU2574" i="5"/>
  <c r="AU2575" i="5"/>
  <c r="AU2576" i="5"/>
  <c r="AU2577" i="5"/>
  <c r="AU2578" i="5"/>
  <c r="AU2579" i="5"/>
  <c r="AU2580" i="5"/>
  <c r="AU2581" i="5"/>
  <c r="AU2582" i="5"/>
  <c r="AU2583" i="5"/>
  <c r="AU2584" i="5"/>
  <c r="AU2585" i="5"/>
  <c r="AU2586" i="5"/>
  <c r="AU2587" i="5"/>
  <c r="AU2588" i="5"/>
  <c r="AU2589" i="5"/>
  <c r="AU2590" i="5"/>
  <c r="AU2591" i="5"/>
  <c r="AU2592" i="5"/>
  <c r="AU2593" i="5"/>
  <c r="AU2594" i="5"/>
  <c r="AU2595" i="5"/>
  <c r="AU2596" i="5"/>
  <c r="AU2597" i="5"/>
  <c r="AU2598" i="5"/>
  <c r="AU2599" i="5"/>
  <c r="AU2600" i="5"/>
  <c r="AU2601" i="5"/>
  <c r="AU2602" i="5"/>
  <c r="AU2603" i="5"/>
  <c r="AU2604" i="5"/>
  <c r="AU2605" i="5"/>
  <c r="AU2606" i="5"/>
  <c r="AU2607" i="5"/>
  <c r="AU2608" i="5"/>
  <c r="AU2609" i="5"/>
  <c r="AU2610" i="5"/>
  <c r="AU2611" i="5"/>
  <c r="AU2612" i="5"/>
  <c r="AU2613" i="5"/>
  <c r="AU2614" i="5"/>
  <c r="AU2615" i="5"/>
  <c r="AU2616" i="5"/>
  <c r="AU2617" i="5"/>
  <c r="AU2618" i="5"/>
  <c r="AU2619" i="5"/>
  <c r="AU2620" i="5"/>
  <c r="AU2621" i="5"/>
  <c r="AU2622" i="5"/>
  <c r="AU2623" i="5"/>
  <c r="AU2624" i="5"/>
  <c r="AU2625" i="5"/>
  <c r="AU2626" i="5"/>
  <c r="AU2627" i="5"/>
  <c r="AU2628" i="5"/>
  <c r="AU2629" i="5"/>
  <c r="AU2630" i="5"/>
  <c r="AU2631" i="5"/>
  <c r="AU2632" i="5"/>
  <c r="AU2633" i="5"/>
  <c r="AU2634" i="5"/>
  <c r="AU2635" i="5"/>
  <c r="AU2636" i="5"/>
  <c r="AU2637" i="5"/>
  <c r="AU2638" i="5"/>
  <c r="AU2639" i="5"/>
  <c r="AU2640" i="5"/>
  <c r="AU2641" i="5"/>
  <c r="AU2642" i="5"/>
  <c r="AU2643" i="5"/>
  <c r="AU2644" i="5"/>
  <c r="AU2645" i="5"/>
  <c r="AU2646" i="5"/>
  <c r="AU2647" i="5"/>
  <c r="AU2648" i="5"/>
  <c r="AU2649" i="5"/>
  <c r="AU2650" i="5"/>
  <c r="AU2651" i="5"/>
  <c r="AU2652" i="5"/>
  <c r="AU2653" i="5"/>
  <c r="AU2654" i="5"/>
  <c r="AU2655" i="5"/>
  <c r="AU2656" i="5"/>
  <c r="AU2657" i="5"/>
  <c r="AU2658" i="5"/>
  <c r="AU2659" i="5"/>
  <c r="AU2660" i="5"/>
  <c r="AU2661" i="5"/>
  <c r="AU2662" i="5"/>
  <c r="AU2663" i="5"/>
  <c r="AU2664" i="5"/>
  <c r="AU2665" i="5"/>
  <c r="AU2666" i="5"/>
  <c r="AU2667" i="5"/>
  <c r="AU2668" i="5"/>
  <c r="AU2669" i="5"/>
  <c r="AU2670" i="5"/>
  <c r="AU2671" i="5"/>
  <c r="AU2672" i="5"/>
  <c r="AU2673" i="5"/>
  <c r="AU2674" i="5"/>
  <c r="AU2675" i="5"/>
  <c r="AU2676" i="5"/>
  <c r="AU2677" i="5"/>
  <c r="AU2678" i="5"/>
  <c r="AU2679" i="5"/>
  <c r="AU2680" i="5"/>
  <c r="AU2681" i="5"/>
  <c r="AU2682" i="5"/>
  <c r="AU2683" i="5"/>
  <c r="AU2684" i="5"/>
  <c r="AU2685" i="5"/>
  <c r="AU2686" i="5"/>
  <c r="AU2687" i="5"/>
  <c r="AU2688" i="5"/>
  <c r="AU2689" i="5"/>
  <c r="AU2690" i="5"/>
  <c r="AU2691" i="5"/>
  <c r="AU2692" i="5"/>
  <c r="AU2693" i="5"/>
  <c r="AU2694" i="5"/>
  <c r="AU2695" i="5"/>
  <c r="AU2696" i="5"/>
  <c r="AU2697" i="5"/>
  <c r="AU2698" i="5"/>
  <c r="AU2699" i="5"/>
  <c r="AU2700" i="5"/>
  <c r="AU2701" i="5"/>
  <c r="AU2702" i="5"/>
  <c r="AU2703" i="5"/>
  <c r="AU2704" i="5"/>
  <c r="AU2705" i="5"/>
  <c r="AU2706" i="5"/>
  <c r="AU2707" i="5"/>
  <c r="AU2708" i="5"/>
  <c r="AU2709" i="5"/>
  <c r="AU2710" i="5"/>
  <c r="AU2711" i="5"/>
  <c r="AU2712" i="5"/>
  <c r="AU2713" i="5"/>
  <c r="AU2714" i="5"/>
  <c r="AU2715" i="5"/>
  <c r="AU2716" i="5"/>
  <c r="AU2717" i="5"/>
  <c r="AU2718" i="5"/>
  <c r="AU2719" i="5"/>
  <c r="AU2720" i="5"/>
  <c r="AU2721" i="5"/>
  <c r="AU2722" i="5"/>
  <c r="AU2723" i="5"/>
  <c r="AU2724" i="5"/>
  <c r="AU2725" i="5"/>
  <c r="AU2726" i="5"/>
  <c r="AU2727" i="5"/>
  <c r="AU2728" i="5"/>
  <c r="AU2729" i="5"/>
  <c r="AU2730" i="5"/>
  <c r="AU2731" i="5"/>
  <c r="AU2732" i="5"/>
  <c r="AU2733" i="5"/>
  <c r="AU2734" i="5"/>
  <c r="AU2735" i="5"/>
  <c r="AU2736" i="5"/>
  <c r="AU2737" i="5"/>
  <c r="AU2738" i="5"/>
  <c r="AU2739" i="5"/>
  <c r="AU2740" i="5"/>
  <c r="AU2741" i="5"/>
  <c r="AU2742" i="5"/>
  <c r="AU2743" i="5"/>
  <c r="AU2744" i="5"/>
  <c r="AU2745" i="5"/>
  <c r="AU2746" i="5"/>
  <c r="AU2747" i="5"/>
  <c r="AU2748" i="5"/>
  <c r="AU2749" i="5"/>
  <c r="AU2750" i="5"/>
  <c r="AU2751" i="5"/>
  <c r="AU2752" i="5"/>
  <c r="AU2753" i="5"/>
  <c r="AU2754" i="5"/>
  <c r="AU2755" i="5"/>
  <c r="AU2756" i="5"/>
  <c r="AU2757" i="5"/>
  <c r="AU2758" i="5"/>
  <c r="AU2759" i="5"/>
  <c r="AU2760" i="5"/>
  <c r="AU2761" i="5"/>
  <c r="AU2762" i="5"/>
  <c r="AU2763" i="5"/>
  <c r="AU2764" i="5"/>
  <c r="AU2765" i="5"/>
  <c r="AU2766" i="5"/>
  <c r="AU2767" i="5"/>
  <c r="AU2768" i="5"/>
  <c r="AU2769" i="5"/>
  <c r="AU2770" i="5"/>
  <c r="AU2771" i="5"/>
  <c r="AU2772" i="5"/>
  <c r="AU2773" i="5"/>
  <c r="AU2774" i="5"/>
  <c r="AU2775" i="5"/>
  <c r="AU2776" i="5"/>
  <c r="AU2777" i="5"/>
  <c r="AU2778" i="5"/>
  <c r="AU2779" i="5"/>
  <c r="AU2780" i="5"/>
  <c r="AU2781" i="5"/>
  <c r="AU2782" i="5"/>
  <c r="AU2783" i="5"/>
  <c r="AU2784" i="5"/>
  <c r="AU2785" i="5"/>
  <c r="AU2786" i="5"/>
  <c r="AU2787" i="5"/>
  <c r="AU2788" i="5"/>
  <c r="AU2789" i="5"/>
  <c r="AU2790" i="5"/>
  <c r="AU2791" i="5"/>
  <c r="AU2792" i="5"/>
  <c r="AU2793" i="5"/>
  <c r="AU2794" i="5"/>
  <c r="AU2795" i="5"/>
  <c r="AU2796" i="5"/>
  <c r="AU2797" i="5"/>
  <c r="AU2798" i="5"/>
  <c r="AU2799" i="5"/>
  <c r="AU2800" i="5"/>
  <c r="AU2801" i="5"/>
  <c r="AU2802" i="5"/>
  <c r="AU2803" i="5"/>
  <c r="AU2804" i="5"/>
  <c r="AU2805" i="5"/>
  <c r="AU2806" i="5"/>
  <c r="AU2807" i="5"/>
  <c r="AU2808" i="5"/>
  <c r="AU2809" i="5"/>
  <c r="AU2810" i="5"/>
  <c r="AU2811" i="5"/>
  <c r="AU2812" i="5"/>
  <c r="AU2813" i="5"/>
  <c r="AU2814" i="5"/>
  <c r="AU2815" i="5"/>
  <c r="AU2816" i="5"/>
  <c r="AU2817" i="5"/>
  <c r="AU2818" i="5"/>
  <c r="AU2819" i="5"/>
  <c r="AU2820" i="5"/>
  <c r="AU2821" i="5"/>
  <c r="AU2822" i="5"/>
  <c r="AU2823" i="5"/>
  <c r="AU2824" i="5"/>
  <c r="AU2825" i="5"/>
  <c r="AU2826" i="5"/>
  <c r="AU2827" i="5"/>
  <c r="AU2828" i="5"/>
  <c r="AU2829" i="5"/>
  <c r="AU2830" i="5"/>
  <c r="AU2831" i="5"/>
  <c r="AU2832" i="5"/>
  <c r="AU2833" i="5"/>
  <c r="AU2834" i="5"/>
  <c r="AU2835" i="5"/>
  <c r="AU2836" i="5"/>
  <c r="AU2837" i="5"/>
  <c r="AU2838" i="5"/>
  <c r="AU2839" i="5"/>
  <c r="AU2840" i="5"/>
  <c r="AU2841" i="5"/>
  <c r="AU2842" i="5"/>
  <c r="AU2843" i="5"/>
  <c r="AU2844" i="5"/>
  <c r="AU2845" i="5"/>
  <c r="AU2846" i="5"/>
  <c r="AU2847" i="5"/>
  <c r="AU2848" i="5"/>
  <c r="AU2849" i="5"/>
  <c r="AU2850" i="5"/>
  <c r="AU2851" i="5"/>
  <c r="AU2852" i="5"/>
  <c r="AU2853" i="5"/>
  <c r="AU2854" i="5"/>
  <c r="AU2855" i="5"/>
  <c r="AU2856" i="5"/>
  <c r="AU2857" i="5"/>
  <c r="AU2858" i="5"/>
  <c r="AU2859" i="5"/>
  <c r="AU2860" i="5"/>
  <c r="AU2861" i="5"/>
  <c r="AU2862" i="5"/>
  <c r="AU2863" i="5"/>
  <c r="AU2864" i="5"/>
  <c r="AU2865" i="5"/>
  <c r="AU2866" i="5"/>
  <c r="AU2867" i="5"/>
  <c r="AU2868" i="5"/>
  <c r="AU2869" i="5"/>
  <c r="AU2870" i="5"/>
  <c r="AU2871" i="5"/>
  <c r="AU2872" i="5"/>
  <c r="AU2873" i="5"/>
  <c r="AU2874" i="5"/>
  <c r="AU2875" i="5"/>
  <c r="AU2876" i="5"/>
  <c r="AU2877" i="5"/>
  <c r="AU2878" i="5"/>
  <c r="AU2879" i="5"/>
  <c r="AU2880" i="5"/>
  <c r="AU2881" i="5"/>
  <c r="AU2882" i="5"/>
  <c r="AU2883" i="5"/>
  <c r="AU2884" i="5"/>
  <c r="AU2885" i="5"/>
  <c r="AU2886" i="5"/>
  <c r="AU2887" i="5"/>
  <c r="AU2888" i="5"/>
  <c r="AU2889" i="5"/>
  <c r="AU2890" i="5"/>
  <c r="AU2891" i="5"/>
  <c r="AU2892" i="5"/>
  <c r="AU2893" i="5"/>
  <c r="AU2894" i="5"/>
  <c r="AU2895" i="5"/>
  <c r="AU2896" i="5"/>
  <c r="AU2897" i="5"/>
  <c r="AU2898" i="5"/>
  <c r="AU2899" i="5"/>
  <c r="AU2900" i="5"/>
  <c r="AU2901" i="5"/>
  <c r="AU2902" i="5"/>
  <c r="AU2903" i="5"/>
  <c r="AU2904" i="5"/>
  <c r="AU2905" i="5"/>
  <c r="AU2906" i="5"/>
  <c r="AU2907" i="5"/>
  <c r="AU2908" i="5"/>
  <c r="AU2909" i="5"/>
  <c r="AU2910" i="5"/>
  <c r="AU2911" i="5"/>
  <c r="AU2912" i="5"/>
  <c r="AU2913" i="5"/>
  <c r="AU2914" i="5"/>
  <c r="AU2915" i="5"/>
  <c r="AU2916" i="5"/>
  <c r="AU2917" i="5"/>
  <c r="AU2918" i="5"/>
  <c r="AU2919" i="5"/>
  <c r="AU2920" i="5"/>
  <c r="AU2921" i="5"/>
  <c r="AU2922" i="5"/>
  <c r="AU2923" i="5"/>
  <c r="AU2924" i="5"/>
  <c r="AU2925" i="5"/>
  <c r="AU2926" i="5"/>
  <c r="AU2927" i="5"/>
  <c r="AU2928" i="5"/>
  <c r="AU2929" i="5"/>
  <c r="AU2930" i="5"/>
  <c r="AU2931" i="5"/>
  <c r="AU2932" i="5"/>
  <c r="AU2933" i="5"/>
  <c r="AU2934" i="5"/>
  <c r="AU2935" i="5"/>
  <c r="AU2936" i="5"/>
  <c r="AU2937" i="5"/>
  <c r="AU2938" i="5"/>
  <c r="AU2939" i="5"/>
  <c r="AU2940" i="5"/>
  <c r="AU2941" i="5"/>
  <c r="AU2942" i="5"/>
  <c r="AU2943" i="5"/>
  <c r="AU2944" i="5"/>
  <c r="AU2945" i="5"/>
  <c r="AU2946" i="5"/>
  <c r="AU2947" i="5"/>
  <c r="AU2948" i="5"/>
  <c r="AU2949" i="5"/>
  <c r="AU2950" i="5"/>
  <c r="AU2951" i="5"/>
  <c r="AU2952" i="5"/>
  <c r="AU2953" i="5"/>
  <c r="AU2954" i="5"/>
  <c r="AU2955" i="5"/>
  <c r="AU2956" i="5"/>
  <c r="AU2957" i="5"/>
  <c r="AU2958" i="5"/>
  <c r="AU2959" i="5"/>
  <c r="AU2960" i="5"/>
  <c r="AU2961" i="5"/>
  <c r="AU2962" i="5"/>
  <c r="AU2963" i="5"/>
  <c r="AU2964" i="5"/>
  <c r="AU2965" i="5"/>
  <c r="AU2966" i="5"/>
  <c r="AU2967" i="5"/>
  <c r="AU2968" i="5"/>
  <c r="AU2969" i="5"/>
  <c r="AU2970" i="5"/>
  <c r="AU2971" i="5"/>
  <c r="AU2972" i="5"/>
  <c r="AU2973" i="5"/>
  <c r="AU2974" i="5"/>
  <c r="AU2975" i="5"/>
  <c r="AU2976" i="5"/>
  <c r="AU2977" i="5"/>
  <c r="AU2978" i="5"/>
  <c r="AU2979" i="5"/>
  <c r="AU2980" i="5"/>
  <c r="AU2981" i="5"/>
  <c r="AU2982" i="5"/>
  <c r="AU2983" i="5"/>
  <c r="AU2984" i="5"/>
  <c r="AU2985" i="5"/>
  <c r="AU2986" i="5"/>
  <c r="AU2987" i="5"/>
  <c r="AU2988" i="5"/>
  <c r="AU2989" i="5"/>
  <c r="AU2990" i="5"/>
  <c r="AU2991" i="5"/>
  <c r="AU2992" i="5"/>
  <c r="AU2993" i="5"/>
  <c r="AU2994" i="5"/>
  <c r="AU2995" i="5"/>
  <c r="AU2996" i="5"/>
  <c r="AU2997" i="5"/>
  <c r="AU2998" i="5"/>
  <c r="AU2999" i="5"/>
  <c r="AU3000" i="5"/>
  <c r="AU3001" i="5"/>
  <c r="AU3002" i="5"/>
  <c r="AU3003" i="5"/>
  <c r="AU3004" i="5"/>
  <c r="AU3005" i="5"/>
  <c r="AU3006" i="5"/>
  <c r="AU3007" i="5"/>
  <c r="AU3008" i="5"/>
  <c r="AU3009" i="5"/>
  <c r="AU3010" i="5"/>
  <c r="AU3011" i="5"/>
  <c r="AU3012" i="5"/>
  <c r="AU3013" i="5"/>
  <c r="AU3014" i="5"/>
  <c r="AU3015" i="5"/>
  <c r="AU3016" i="5"/>
  <c r="AU3017" i="5"/>
  <c r="AU3018" i="5"/>
  <c r="AU3019" i="5"/>
  <c r="AU3020" i="5"/>
  <c r="AU3021" i="5"/>
  <c r="AU3022" i="5"/>
  <c r="AU3023" i="5"/>
  <c r="AU3024" i="5"/>
  <c r="AU3025" i="5"/>
  <c r="AU3026" i="5"/>
  <c r="AU3027" i="5"/>
  <c r="AU3028" i="5"/>
  <c r="AU3029" i="5"/>
  <c r="AU3030" i="5"/>
  <c r="AU3031" i="5"/>
  <c r="AU3032" i="5"/>
  <c r="AU3033" i="5"/>
  <c r="AU3034" i="5"/>
  <c r="AU3035" i="5"/>
  <c r="AU3036" i="5"/>
  <c r="AU3037" i="5"/>
  <c r="AU3038" i="5"/>
  <c r="AU3039" i="5"/>
  <c r="AU3040" i="5"/>
  <c r="AU3041" i="5"/>
  <c r="AU3042" i="5"/>
  <c r="AU3043" i="5"/>
  <c r="AU3044" i="5"/>
  <c r="AU3045" i="5"/>
  <c r="AU3046" i="5"/>
  <c r="AU3047" i="5"/>
  <c r="AU3048" i="5"/>
  <c r="AU3049" i="5"/>
  <c r="AU3050" i="5"/>
  <c r="AU3051" i="5"/>
  <c r="AU3052" i="5"/>
  <c r="AU3053" i="5"/>
  <c r="AU3054" i="5"/>
  <c r="AU3055" i="5"/>
  <c r="AU3056" i="5"/>
  <c r="AU3057" i="5"/>
  <c r="AU3058" i="5"/>
  <c r="AU3059" i="5"/>
  <c r="AU3060" i="5"/>
  <c r="AU3061" i="5"/>
  <c r="AU3062" i="5"/>
  <c r="AU3063" i="5"/>
  <c r="AU3064" i="5"/>
  <c r="AU3065" i="5"/>
  <c r="AU3066" i="5"/>
  <c r="AU3067" i="5"/>
  <c r="AU3068" i="5"/>
  <c r="AU3069" i="5"/>
  <c r="AU3070" i="5"/>
  <c r="AU3071" i="5"/>
  <c r="AU3072" i="5"/>
  <c r="AU3073" i="5"/>
  <c r="AU3074" i="5"/>
  <c r="AU3075" i="5"/>
  <c r="AU3076" i="5"/>
  <c r="AU3077" i="5"/>
  <c r="AU3078" i="5"/>
  <c r="AU3079" i="5"/>
  <c r="AU3080" i="5"/>
  <c r="AU3081" i="5"/>
  <c r="AU3082" i="5"/>
  <c r="AU3083" i="5"/>
  <c r="AU3084" i="5"/>
  <c r="AU3085" i="5"/>
  <c r="AU3086" i="5"/>
  <c r="AU3087" i="5"/>
  <c r="AU3088" i="5"/>
  <c r="AU3089" i="5"/>
  <c r="AU3090" i="5"/>
  <c r="AU3091" i="5"/>
  <c r="AU3092" i="5"/>
  <c r="AU3093" i="5"/>
  <c r="AU3094" i="5"/>
  <c r="AU3095" i="5"/>
  <c r="AU3096" i="5"/>
  <c r="AU3097" i="5"/>
  <c r="AU3098" i="5"/>
  <c r="AU3099" i="5"/>
  <c r="AU3100" i="5"/>
  <c r="AU3101" i="5"/>
  <c r="AU3102" i="5"/>
  <c r="AU3103" i="5"/>
  <c r="AU3104" i="5"/>
  <c r="AU3105" i="5"/>
  <c r="AU3106" i="5"/>
  <c r="AU3107" i="5"/>
  <c r="AU3108" i="5"/>
  <c r="AU3109" i="5"/>
  <c r="AU3110" i="5"/>
  <c r="AU3111" i="5"/>
  <c r="AU3112" i="5"/>
  <c r="AU3113" i="5"/>
  <c r="AU3114" i="5"/>
  <c r="AU3115" i="5"/>
  <c r="AU3116" i="5"/>
  <c r="AU3117" i="5"/>
  <c r="AU3118" i="5"/>
  <c r="AU3119" i="5"/>
  <c r="AU3120" i="5"/>
  <c r="AU3121" i="5"/>
  <c r="AU3122" i="5"/>
  <c r="AU3123" i="5"/>
  <c r="AU3124" i="5"/>
  <c r="AU3125" i="5"/>
  <c r="AU3126" i="5"/>
  <c r="AU3127" i="5"/>
  <c r="AU3128" i="5"/>
  <c r="AU3129" i="5"/>
  <c r="AU3130" i="5"/>
  <c r="AU3131" i="5"/>
  <c r="AU3132" i="5"/>
  <c r="AU3133" i="5"/>
  <c r="AU3134" i="5"/>
  <c r="AU3135" i="5"/>
  <c r="AU3136" i="5"/>
  <c r="AU3137" i="5"/>
  <c r="AU3138" i="5"/>
  <c r="AU3139" i="5"/>
  <c r="AU3140" i="5"/>
  <c r="AU3141" i="5"/>
  <c r="AU3142" i="5"/>
  <c r="AU3143" i="5"/>
  <c r="AU3144" i="5"/>
  <c r="AU3145" i="5"/>
  <c r="AU3146" i="5"/>
  <c r="AU3147" i="5"/>
  <c r="AU3148" i="5"/>
  <c r="AU3149" i="5"/>
  <c r="AU3150" i="5"/>
  <c r="AU3151" i="5"/>
  <c r="AU3152" i="5"/>
  <c r="AU3153" i="5"/>
  <c r="AU3154" i="5"/>
  <c r="AU3155" i="5"/>
  <c r="AU3156" i="5"/>
  <c r="AU3157" i="5"/>
  <c r="AU3158" i="5"/>
  <c r="AU3159" i="5"/>
  <c r="AU3160" i="5"/>
  <c r="AU3161" i="5"/>
  <c r="AU3162" i="5"/>
  <c r="AU3163" i="5"/>
  <c r="AU3164" i="5"/>
  <c r="AU3165" i="5"/>
  <c r="AU3166" i="5"/>
  <c r="AU3167" i="5"/>
  <c r="AU3168" i="5"/>
  <c r="AU3169" i="5"/>
  <c r="AU3170" i="5"/>
  <c r="AU3171" i="5"/>
  <c r="AU3172" i="5"/>
  <c r="AU3173" i="5"/>
  <c r="AU3174" i="5"/>
  <c r="AU3175" i="5"/>
  <c r="AU3176" i="5"/>
  <c r="AU3177" i="5"/>
  <c r="AU3178" i="5"/>
  <c r="AU3179" i="5"/>
  <c r="AU3180" i="5"/>
  <c r="AU3181" i="5"/>
  <c r="AU3182" i="5"/>
  <c r="AU3183" i="5"/>
  <c r="AU3184" i="5"/>
  <c r="AU3185" i="5"/>
  <c r="AU3186" i="5"/>
  <c r="AU3187" i="5"/>
  <c r="AU3188" i="5"/>
  <c r="AU3189" i="5"/>
  <c r="AU3190" i="5"/>
  <c r="AU3191" i="5"/>
  <c r="AU3192" i="5"/>
  <c r="AU3193" i="5"/>
  <c r="AU3194" i="5"/>
  <c r="AU3195" i="5"/>
  <c r="AU3196" i="5"/>
  <c r="AU3197" i="5"/>
  <c r="AU3198" i="5"/>
  <c r="AU3199" i="5"/>
  <c r="AU3200" i="5"/>
  <c r="AU3201" i="5"/>
  <c r="AU3202" i="5"/>
  <c r="AU3203" i="5"/>
  <c r="AU3204" i="5"/>
  <c r="AU3205" i="5"/>
  <c r="AU3206" i="5"/>
  <c r="AU3207" i="5"/>
  <c r="AU3208" i="5"/>
  <c r="AU3209" i="5"/>
  <c r="AU3210" i="5"/>
  <c r="AU3211" i="5"/>
  <c r="AU3212" i="5"/>
  <c r="AU3213" i="5"/>
  <c r="AU3214" i="5"/>
  <c r="AU3215" i="5"/>
  <c r="AU3216" i="5"/>
  <c r="AU3217" i="5"/>
  <c r="AU3218" i="5"/>
  <c r="AU3219" i="5"/>
  <c r="AU3220" i="5"/>
  <c r="AU3221" i="5"/>
  <c r="AU3222" i="5"/>
  <c r="AU3223" i="5"/>
  <c r="AU3224" i="5"/>
  <c r="AU3225" i="5"/>
  <c r="AU3226" i="5"/>
  <c r="AU3227" i="5"/>
  <c r="AU3228" i="5"/>
  <c r="AU3229" i="5"/>
  <c r="AU3230" i="5"/>
  <c r="AU3231" i="5"/>
  <c r="AU3232" i="5"/>
  <c r="AU3233" i="5"/>
  <c r="AU3234" i="5"/>
  <c r="AU3235" i="5"/>
  <c r="AU3236" i="5"/>
  <c r="AU3237" i="5"/>
  <c r="AU3238" i="5"/>
  <c r="AU3239" i="5"/>
  <c r="AU3240" i="5"/>
  <c r="AU3241" i="5"/>
  <c r="AU3242" i="5"/>
  <c r="AU3243" i="5"/>
  <c r="AU3244" i="5"/>
  <c r="AU3245" i="5"/>
  <c r="AU3246" i="5"/>
  <c r="AU3247" i="5"/>
  <c r="AU3248" i="5"/>
  <c r="AU3249" i="5"/>
  <c r="AU3250" i="5"/>
  <c r="AU3251" i="5"/>
  <c r="AU3252" i="5"/>
  <c r="AU3253" i="5"/>
  <c r="AU3254" i="5"/>
  <c r="AU3255" i="5"/>
  <c r="AU3256" i="5"/>
  <c r="AU3257" i="5"/>
  <c r="AU3258" i="5"/>
  <c r="AU3259" i="5"/>
  <c r="AU3260" i="5"/>
  <c r="AU3261" i="5"/>
  <c r="AU3262" i="5"/>
  <c r="AU3263" i="5"/>
  <c r="AU3264" i="5"/>
  <c r="AU3265" i="5"/>
  <c r="AU3266" i="5"/>
  <c r="AU3267" i="5"/>
  <c r="AU3268" i="5"/>
  <c r="AU3269" i="5"/>
  <c r="AU3270" i="5"/>
  <c r="AU3271" i="5"/>
  <c r="AU3272" i="5"/>
  <c r="AU3273" i="5"/>
  <c r="AU3274" i="5"/>
  <c r="AU3275" i="5"/>
  <c r="AU3276" i="5"/>
  <c r="AU3277" i="5"/>
  <c r="AU3278" i="5"/>
  <c r="AU3279" i="5"/>
  <c r="AU3280" i="5"/>
  <c r="AU3281" i="5"/>
  <c r="AU3282" i="5"/>
  <c r="AU3283" i="5"/>
  <c r="AU3284" i="5"/>
  <c r="AU3285" i="5"/>
  <c r="AU3286" i="5"/>
  <c r="AU3287" i="5"/>
  <c r="AU3288" i="5"/>
  <c r="AU3289" i="5"/>
  <c r="AU3290" i="5"/>
  <c r="AU3291" i="5"/>
  <c r="AU3292" i="5"/>
  <c r="AU3293" i="5"/>
  <c r="AU3294" i="5"/>
  <c r="AU3295" i="5"/>
  <c r="AU3296" i="5"/>
  <c r="AU3297" i="5"/>
  <c r="AU3298" i="5"/>
  <c r="AU3299" i="5"/>
  <c r="AU3300" i="5"/>
  <c r="AU3301" i="5"/>
  <c r="AU3302" i="5"/>
  <c r="AU3303" i="5"/>
  <c r="AU3304" i="5"/>
  <c r="AU3305" i="5"/>
  <c r="AU3306" i="5"/>
  <c r="AU3307" i="5"/>
  <c r="AU3308" i="5"/>
  <c r="AU3309" i="5"/>
  <c r="AU3310" i="5"/>
  <c r="AU3311" i="5"/>
  <c r="AU3312" i="5"/>
  <c r="AU3313" i="5"/>
  <c r="AU3314" i="5"/>
  <c r="AU3315" i="5"/>
  <c r="AU3316" i="5"/>
  <c r="AU3317" i="5"/>
  <c r="AU3318" i="5"/>
  <c r="AU3319" i="5"/>
  <c r="AU3320" i="5"/>
  <c r="AU3321" i="5"/>
  <c r="AU3322" i="5"/>
  <c r="AU3323" i="5"/>
  <c r="AU3324" i="5"/>
  <c r="AU3325" i="5"/>
  <c r="AU3326" i="5"/>
  <c r="AU3327" i="5"/>
  <c r="AU3328" i="5"/>
  <c r="AU3329" i="5"/>
  <c r="AU3330" i="5"/>
  <c r="AU3331" i="5"/>
  <c r="AU3332" i="5"/>
  <c r="AU3333" i="5"/>
  <c r="AU3334" i="5"/>
  <c r="AU3335" i="5"/>
  <c r="AU3336" i="5"/>
  <c r="AU3337" i="5"/>
  <c r="AU3338" i="5"/>
  <c r="AU3339" i="5"/>
  <c r="AU3340" i="5"/>
  <c r="AU3341" i="5"/>
  <c r="AU3342" i="5"/>
  <c r="AU3343" i="5"/>
  <c r="AU3344" i="5"/>
  <c r="AU3345" i="5"/>
  <c r="AU3346" i="5"/>
  <c r="AU3347" i="5"/>
  <c r="AU3348" i="5"/>
  <c r="AU3349" i="5"/>
  <c r="AU3350" i="5"/>
  <c r="AU3351" i="5"/>
  <c r="AU3352" i="5"/>
  <c r="AU3353" i="5"/>
  <c r="AU3354" i="5"/>
  <c r="AU3355" i="5"/>
  <c r="AU3356" i="5"/>
  <c r="AU3357" i="5"/>
  <c r="AU3358" i="5"/>
  <c r="AU3359" i="5"/>
  <c r="AU3360" i="5"/>
  <c r="AU3361" i="5"/>
  <c r="AU3362" i="5"/>
  <c r="AU3363" i="5"/>
  <c r="AU3364" i="5"/>
  <c r="AU3365" i="5"/>
  <c r="AU3366" i="5"/>
  <c r="AU3367" i="5"/>
  <c r="AU3368" i="5"/>
  <c r="AU3369" i="5"/>
  <c r="AU3370" i="5"/>
  <c r="AU3371" i="5"/>
  <c r="AU3372" i="5"/>
  <c r="AU3373" i="5"/>
  <c r="AU3374" i="5"/>
  <c r="AU3375" i="5"/>
  <c r="AU3376" i="5"/>
  <c r="AU3377" i="5"/>
  <c r="AU3378" i="5"/>
  <c r="AU3379" i="5"/>
  <c r="AU3380" i="5"/>
  <c r="AU3381" i="5"/>
  <c r="AU3382" i="5"/>
  <c r="AU3383" i="5"/>
  <c r="AU3384" i="5"/>
  <c r="AU3385" i="5"/>
  <c r="AU3386" i="5"/>
  <c r="AU3387" i="5"/>
  <c r="AU3388" i="5"/>
  <c r="AU3389" i="5"/>
  <c r="AU3390" i="5"/>
  <c r="AU3391" i="5"/>
  <c r="AU3392" i="5"/>
  <c r="AU3393" i="5"/>
  <c r="AU3394" i="5"/>
  <c r="AU3395" i="5"/>
  <c r="AU3396" i="5"/>
  <c r="AU3397" i="5"/>
  <c r="AU3398" i="5"/>
  <c r="AU3399" i="5"/>
  <c r="AU3400" i="5"/>
  <c r="AU3401" i="5"/>
  <c r="AU3402" i="5"/>
  <c r="AU3403" i="5"/>
  <c r="AU3404" i="5"/>
  <c r="AU3405" i="5"/>
  <c r="AU3406" i="5"/>
  <c r="AU3407" i="5"/>
  <c r="AU3408" i="5"/>
  <c r="AU3409" i="5"/>
  <c r="AU3410" i="5"/>
  <c r="AU3411" i="5"/>
  <c r="AU3412" i="5"/>
  <c r="AU3413" i="5"/>
  <c r="AU3414" i="5"/>
  <c r="AU3415" i="5"/>
  <c r="AU3416" i="5"/>
  <c r="AU3417" i="5"/>
  <c r="AU3418" i="5"/>
  <c r="AU3419" i="5"/>
  <c r="AU3420" i="5"/>
  <c r="AU3421" i="5"/>
  <c r="AU3422" i="5"/>
  <c r="AU3423" i="5"/>
  <c r="AU3424" i="5"/>
  <c r="AU3425" i="5"/>
  <c r="AU3426" i="5"/>
  <c r="AU3427" i="5"/>
  <c r="AU3428" i="5"/>
  <c r="AU3429" i="5"/>
  <c r="AU3430" i="5"/>
  <c r="AU3431" i="5"/>
  <c r="AU3432" i="5"/>
  <c r="AU3433" i="5"/>
  <c r="AU3434" i="5"/>
  <c r="AU3435" i="5"/>
  <c r="AU3436" i="5"/>
  <c r="AU3437" i="5"/>
  <c r="AU3438" i="5"/>
  <c r="AU3439" i="5"/>
  <c r="AU3440" i="5"/>
  <c r="AU3441" i="5"/>
  <c r="AU3442" i="5"/>
  <c r="AU3443" i="5"/>
  <c r="AU3444" i="5"/>
  <c r="AU3445" i="5"/>
  <c r="AU3446" i="5"/>
  <c r="AU3447" i="5"/>
  <c r="AU3448" i="5"/>
  <c r="AU3449" i="5"/>
  <c r="AU3450" i="5"/>
  <c r="AU3451" i="5"/>
  <c r="AU3452" i="5"/>
  <c r="AU3453" i="5"/>
  <c r="AU3454" i="5"/>
  <c r="AU3455" i="5"/>
  <c r="AU3456" i="5"/>
  <c r="AU3457" i="5"/>
  <c r="AU3458" i="5"/>
  <c r="AU3459" i="5"/>
  <c r="AU3460" i="5"/>
  <c r="AU3461" i="5"/>
  <c r="AU3462" i="5"/>
  <c r="AU3463" i="5"/>
  <c r="AU3464" i="5"/>
  <c r="AU3465" i="5"/>
  <c r="AU3466" i="5"/>
  <c r="AU3467" i="5"/>
  <c r="AU3468" i="5"/>
  <c r="AU3469" i="5"/>
  <c r="AU3470" i="5"/>
  <c r="AU3471" i="5"/>
  <c r="AU3472" i="5"/>
  <c r="AU3473" i="5"/>
  <c r="AU3474" i="5"/>
  <c r="AU3475" i="5"/>
  <c r="AU3476" i="5"/>
  <c r="AU3477" i="5"/>
  <c r="AU3478" i="5"/>
  <c r="AU3479" i="5"/>
  <c r="AU3480" i="5"/>
  <c r="AU3481" i="5"/>
  <c r="AU3482" i="5"/>
  <c r="AU3483" i="5"/>
  <c r="AU3484" i="5"/>
  <c r="AU3485" i="5"/>
  <c r="AU3486" i="5"/>
  <c r="AU3487" i="5"/>
  <c r="AU3488" i="5"/>
  <c r="AU3489" i="5"/>
  <c r="AU3490" i="5"/>
  <c r="AU3491" i="5"/>
  <c r="AU3492" i="5"/>
  <c r="AU3493" i="5"/>
  <c r="AU3494" i="5"/>
  <c r="AU3495" i="5"/>
  <c r="AU3496" i="5"/>
  <c r="AU3497" i="5"/>
  <c r="AU3498" i="5"/>
  <c r="AU3499" i="5"/>
  <c r="AU3500" i="5"/>
  <c r="AU3501" i="5"/>
  <c r="AU3502" i="5"/>
  <c r="AU3503" i="5"/>
  <c r="AU3504" i="5"/>
  <c r="AU3505" i="5"/>
  <c r="AU3506" i="5"/>
  <c r="AU3507" i="5"/>
  <c r="AU3508" i="5"/>
  <c r="AU3509" i="5"/>
  <c r="AU3510" i="5"/>
  <c r="AU3511" i="5"/>
  <c r="AU3512" i="5"/>
  <c r="AU3513" i="5"/>
  <c r="AU3514" i="5"/>
  <c r="AU3515" i="5"/>
  <c r="AU3516" i="5"/>
  <c r="AU3517" i="5"/>
  <c r="AU3518" i="5"/>
  <c r="AU3519" i="5"/>
  <c r="AU3520" i="5"/>
  <c r="AU3521" i="5"/>
  <c r="AU3522" i="5"/>
  <c r="AU3523" i="5"/>
  <c r="AU3524" i="5"/>
  <c r="AU3525" i="5"/>
  <c r="AU3526" i="5"/>
  <c r="AU3527" i="5"/>
  <c r="AU3528" i="5"/>
  <c r="AU3529" i="5"/>
  <c r="AU3530" i="5"/>
  <c r="AU3531" i="5"/>
  <c r="AU3532" i="5"/>
  <c r="AU3533" i="5"/>
  <c r="AU3534" i="5"/>
  <c r="AU3535" i="5"/>
  <c r="AU3536" i="5"/>
  <c r="AU3537" i="5"/>
  <c r="AU3538" i="5"/>
  <c r="AU3539" i="5"/>
  <c r="AU3540" i="5"/>
  <c r="AU3541" i="5"/>
  <c r="AU3542" i="5"/>
  <c r="AU3543" i="5"/>
  <c r="AU3544" i="5"/>
  <c r="AU3545" i="5"/>
  <c r="AU3546" i="5"/>
  <c r="AU3547" i="5"/>
  <c r="AU3548" i="5"/>
  <c r="AU3549" i="5"/>
  <c r="AU3550" i="5"/>
  <c r="AU3551" i="5"/>
  <c r="AU3552" i="5"/>
  <c r="AU3553" i="5"/>
  <c r="AU3554" i="5"/>
  <c r="AU3555" i="5"/>
  <c r="AU3556" i="5"/>
  <c r="AU3557" i="5"/>
  <c r="AU3558" i="5"/>
  <c r="AU3559" i="5"/>
  <c r="AU3560" i="5"/>
  <c r="AU3561" i="5"/>
  <c r="AU3562" i="5"/>
  <c r="AU3563" i="5"/>
  <c r="AU3564" i="5"/>
  <c r="AU3565" i="5"/>
  <c r="AU3566" i="5"/>
  <c r="AU3567" i="5"/>
  <c r="AU3568" i="5"/>
  <c r="AU3569" i="5"/>
  <c r="AU3570" i="5"/>
  <c r="AU3571" i="5"/>
  <c r="AU3572" i="5"/>
  <c r="AU3573" i="5"/>
  <c r="AU3574" i="5"/>
  <c r="AU3575" i="5"/>
  <c r="AU3576" i="5"/>
  <c r="AU3577" i="5"/>
  <c r="AU3578" i="5"/>
  <c r="AU3579" i="5"/>
  <c r="AU3580" i="5"/>
  <c r="AU3581" i="5"/>
  <c r="AU3582" i="5"/>
  <c r="AU3583" i="5"/>
  <c r="AU3584" i="5"/>
  <c r="AU3585" i="5"/>
  <c r="AU3586" i="5"/>
  <c r="AU3587" i="5"/>
  <c r="AU3588" i="5"/>
  <c r="AU3589" i="5"/>
  <c r="AU3590" i="5"/>
  <c r="AU3591" i="5"/>
  <c r="AU3592" i="5"/>
  <c r="AU3593" i="5"/>
  <c r="AU3594" i="5"/>
  <c r="AU3595" i="5"/>
  <c r="AU3596" i="5"/>
  <c r="AU3597" i="5"/>
  <c r="AU3598" i="5"/>
  <c r="AU3599" i="5"/>
  <c r="AU3600" i="5"/>
  <c r="AU3601" i="5"/>
  <c r="AU3602" i="5"/>
  <c r="AU3603" i="5"/>
  <c r="AU3604" i="5"/>
  <c r="AU3605" i="5"/>
  <c r="AU3606" i="5"/>
  <c r="AU3607" i="5"/>
  <c r="AU3608" i="5"/>
  <c r="AU3609" i="5"/>
  <c r="AU3610" i="5"/>
  <c r="AU3611" i="5"/>
  <c r="AU3612" i="5"/>
  <c r="AU3613" i="5"/>
  <c r="AU3614" i="5"/>
  <c r="AU3615" i="5"/>
  <c r="AU3616" i="5"/>
  <c r="AU3617" i="5"/>
  <c r="AU3618" i="5"/>
  <c r="AU3619" i="5"/>
  <c r="AU3620" i="5"/>
  <c r="AU3621" i="5"/>
  <c r="AU3622" i="5"/>
  <c r="AU3623" i="5"/>
  <c r="AU3624" i="5"/>
  <c r="AU3625" i="5"/>
  <c r="AU3626" i="5"/>
  <c r="AU3627" i="5"/>
  <c r="AU3628" i="5"/>
  <c r="AU3629" i="5"/>
  <c r="AU3630" i="5"/>
  <c r="AU3631" i="5"/>
  <c r="AU3632" i="5"/>
  <c r="AU3633" i="5"/>
  <c r="AU3634" i="5"/>
  <c r="AU3635" i="5"/>
  <c r="AU3636" i="5"/>
  <c r="AU3637" i="5"/>
  <c r="AU3638" i="5"/>
  <c r="AU3639" i="5"/>
  <c r="AU3640" i="5"/>
  <c r="AU3641" i="5"/>
  <c r="AU3642" i="5"/>
  <c r="AU3643" i="5"/>
  <c r="AU3644" i="5"/>
  <c r="AU3645" i="5"/>
  <c r="AU3646" i="5"/>
  <c r="AU3647" i="5"/>
  <c r="AU3648" i="5"/>
  <c r="AU3649" i="5"/>
  <c r="AU3650" i="5"/>
  <c r="AU3651" i="5"/>
  <c r="AU3652" i="5"/>
  <c r="AU3653" i="5"/>
  <c r="AU3654" i="5"/>
  <c r="AU3655" i="5"/>
  <c r="AU3656" i="5"/>
  <c r="AU3657" i="5"/>
  <c r="AU3658" i="5"/>
  <c r="AU3659" i="5"/>
  <c r="AU3660" i="5"/>
  <c r="AU3661" i="5"/>
  <c r="AU3662" i="5"/>
  <c r="AU3663" i="5"/>
  <c r="AU3664" i="5"/>
  <c r="AU3665" i="5"/>
  <c r="AU3666" i="5"/>
  <c r="AU3667" i="5"/>
  <c r="AU3668" i="5"/>
  <c r="AU3669" i="5"/>
  <c r="AU3670" i="5"/>
  <c r="AU3671" i="5"/>
  <c r="AU3672" i="5"/>
  <c r="AU3673" i="5"/>
  <c r="AU3674" i="5"/>
  <c r="AU3675" i="5"/>
  <c r="AU3676" i="5"/>
  <c r="AU3677" i="5"/>
  <c r="AU3678" i="5"/>
  <c r="AU3679" i="5"/>
  <c r="AU3680" i="5"/>
  <c r="AU3681" i="5"/>
  <c r="AU3682" i="5"/>
  <c r="AU3683" i="5"/>
  <c r="AU3684" i="5"/>
  <c r="AU3685" i="5"/>
  <c r="AU3686" i="5"/>
  <c r="AU3687" i="5"/>
  <c r="AU3688" i="5"/>
  <c r="AU3689" i="5"/>
  <c r="AU3690" i="5"/>
  <c r="AU3691" i="5"/>
  <c r="AU3692" i="5"/>
  <c r="AU3693" i="5"/>
  <c r="AU3694" i="5"/>
  <c r="AU3695" i="5"/>
  <c r="AU3696" i="5"/>
  <c r="AU3697" i="5"/>
  <c r="AU3698" i="5"/>
  <c r="AU3699" i="5"/>
  <c r="AU3700" i="5"/>
  <c r="AU3701" i="5"/>
  <c r="AU3702" i="5"/>
  <c r="AU3703" i="5"/>
  <c r="AU3704" i="5"/>
  <c r="AU3705" i="5"/>
  <c r="AU3706" i="5"/>
  <c r="AU3707" i="5"/>
  <c r="AU3708" i="5"/>
  <c r="AU3709" i="5"/>
  <c r="AU3710" i="5"/>
  <c r="AU3711" i="5"/>
  <c r="AU3712" i="5"/>
  <c r="AU3713" i="5"/>
  <c r="AU3714" i="5"/>
  <c r="AU3715" i="5"/>
  <c r="AU3716" i="5"/>
  <c r="AU3717" i="5"/>
  <c r="AU3718" i="5"/>
  <c r="AU3719" i="5"/>
  <c r="AU3720" i="5"/>
  <c r="AU3721" i="5"/>
  <c r="AU3722" i="5"/>
  <c r="AU3723" i="5"/>
  <c r="AU3724" i="5"/>
  <c r="AU3725" i="5"/>
  <c r="AU3726" i="5"/>
  <c r="AU3727" i="5"/>
  <c r="AU3728" i="5"/>
  <c r="AU3729" i="5"/>
  <c r="AU3730" i="5"/>
  <c r="AU3731" i="5"/>
  <c r="AU3732" i="5"/>
  <c r="AU3733" i="5"/>
  <c r="AU3734" i="5"/>
  <c r="AU3735" i="5"/>
  <c r="AU3736" i="5"/>
  <c r="AU3737" i="5"/>
  <c r="AU3738" i="5"/>
  <c r="AU3739" i="5"/>
  <c r="AU3740" i="5"/>
  <c r="AU3741" i="5"/>
  <c r="AU3742" i="5"/>
  <c r="AU3743" i="5"/>
  <c r="AU3744" i="5"/>
  <c r="AU3745" i="5"/>
  <c r="AU3746" i="5"/>
  <c r="AU3747" i="5"/>
  <c r="AU3748" i="5"/>
  <c r="AU3749" i="5"/>
  <c r="AU3750" i="5"/>
  <c r="AU3751" i="5"/>
  <c r="AU3752" i="5"/>
  <c r="AU3753" i="5"/>
  <c r="AU3754" i="5"/>
  <c r="AU3755" i="5"/>
  <c r="AU3756" i="5"/>
  <c r="AU3757" i="5"/>
  <c r="AU3758" i="5"/>
  <c r="AU3759" i="5"/>
  <c r="AU3760" i="5"/>
  <c r="AU3761" i="5"/>
  <c r="AU3762" i="5"/>
  <c r="AU3763" i="5"/>
  <c r="AU3764" i="5"/>
  <c r="AU3765" i="5"/>
  <c r="AU3766" i="5"/>
  <c r="AU3767" i="5"/>
  <c r="AU3768" i="5"/>
  <c r="AU3769" i="5"/>
  <c r="AU3770" i="5"/>
  <c r="AU3771" i="5"/>
  <c r="AU3772" i="5"/>
  <c r="AU3773" i="5"/>
  <c r="AU3774" i="5"/>
  <c r="AU3775" i="5"/>
  <c r="AU3776" i="5"/>
  <c r="AU3777" i="5"/>
  <c r="AU3778" i="5"/>
  <c r="AU3779" i="5"/>
  <c r="AU3780" i="5"/>
  <c r="AU3781" i="5"/>
  <c r="AU3782" i="5"/>
  <c r="AU3783" i="5"/>
  <c r="AU3784" i="5"/>
  <c r="AU3785" i="5"/>
  <c r="AU3786" i="5"/>
  <c r="AU3787" i="5"/>
  <c r="AU3788" i="5"/>
  <c r="AU3789" i="5"/>
  <c r="AU3790" i="5"/>
  <c r="AU3791" i="5"/>
  <c r="AU3792" i="5"/>
  <c r="AU3793" i="5"/>
  <c r="AU3794" i="5"/>
  <c r="AU3795" i="5"/>
  <c r="AU3796" i="5"/>
  <c r="AU3797" i="5"/>
  <c r="AU3798" i="5"/>
  <c r="AU3799" i="5"/>
  <c r="AU3800" i="5"/>
  <c r="AU3801" i="5"/>
  <c r="AU3802" i="5"/>
  <c r="AU3803" i="5"/>
  <c r="AU3804" i="5"/>
  <c r="AU3805" i="5"/>
  <c r="AU3806" i="5"/>
  <c r="AU3807" i="5"/>
  <c r="AU3808" i="5"/>
  <c r="AU3809" i="5"/>
  <c r="AU3810" i="5"/>
  <c r="AU3811" i="5"/>
  <c r="AU3812" i="5"/>
  <c r="AU3813" i="5"/>
  <c r="AU3814" i="5"/>
  <c r="AU3815" i="5"/>
  <c r="AU3816" i="5"/>
  <c r="AU3817" i="5"/>
  <c r="AU3818" i="5"/>
  <c r="AU3819" i="5"/>
  <c r="AU3820" i="5"/>
  <c r="AU3821" i="5"/>
  <c r="AU3822" i="5"/>
  <c r="AU3823" i="5"/>
  <c r="AU3824" i="5"/>
  <c r="AU3825" i="5"/>
  <c r="AU3826" i="5"/>
  <c r="AU3827" i="5"/>
  <c r="AU3828" i="5"/>
  <c r="AU3829" i="5"/>
  <c r="AU3830" i="5"/>
  <c r="AU3831" i="5"/>
  <c r="AU3832" i="5"/>
  <c r="AU3833" i="5"/>
  <c r="AU3834" i="5"/>
  <c r="AU3835" i="5"/>
  <c r="AU3836" i="5"/>
  <c r="AU3837" i="5"/>
  <c r="AU3838" i="5"/>
  <c r="AU3839" i="5"/>
  <c r="AU3840" i="5"/>
  <c r="AU3841" i="5"/>
  <c r="AU3842" i="5"/>
  <c r="AU3843" i="5"/>
  <c r="AU3844" i="5"/>
  <c r="AU3845" i="5"/>
  <c r="AU3846" i="5"/>
  <c r="AU3847" i="5"/>
  <c r="AU3848" i="5"/>
  <c r="AU3849" i="5"/>
  <c r="AU3850" i="5"/>
  <c r="AU3851" i="5"/>
  <c r="AU3852" i="5"/>
  <c r="AU3853" i="5"/>
  <c r="AU3854" i="5"/>
  <c r="AU3855" i="5"/>
  <c r="AU3856" i="5"/>
  <c r="AU3857" i="5"/>
  <c r="AU3858" i="5"/>
  <c r="AU3859" i="5"/>
  <c r="AU3860" i="5"/>
  <c r="AU3861" i="5"/>
  <c r="AU3862" i="5"/>
  <c r="AU3863" i="5"/>
  <c r="AU3864" i="5"/>
  <c r="AU3865" i="5"/>
  <c r="AU3866" i="5"/>
  <c r="AU3867" i="5"/>
  <c r="AU3868" i="5"/>
  <c r="AU3869" i="5"/>
  <c r="AU3870" i="5"/>
  <c r="AU3871" i="5"/>
  <c r="AU3872" i="5"/>
  <c r="AU3873" i="5"/>
  <c r="AU3874" i="5"/>
  <c r="AU3875" i="5"/>
  <c r="AU3876" i="5"/>
  <c r="AU3877" i="5"/>
  <c r="AU3878" i="5"/>
  <c r="AU3879" i="5"/>
  <c r="AU3880" i="5"/>
  <c r="AU3881" i="5"/>
  <c r="AU3882" i="5"/>
  <c r="AU3883" i="5"/>
  <c r="AU3884" i="5"/>
  <c r="AU3885" i="5"/>
  <c r="AU3886" i="5"/>
  <c r="AU3887" i="5"/>
  <c r="AU3888" i="5"/>
  <c r="AU3889" i="5"/>
  <c r="AU3890" i="5"/>
  <c r="AU3891" i="5"/>
  <c r="AU3892" i="5"/>
  <c r="AU3893" i="5"/>
  <c r="AU3894" i="5"/>
  <c r="AU3895" i="5"/>
  <c r="AU3896" i="5"/>
  <c r="AU3897" i="5"/>
  <c r="AU3898" i="5"/>
  <c r="AU3899" i="5"/>
  <c r="AU3900" i="5"/>
  <c r="AU3901" i="5"/>
  <c r="AU3902" i="5"/>
  <c r="AU3903" i="5"/>
  <c r="AU3904" i="5"/>
  <c r="AU3905" i="5"/>
  <c r="AU3906" i="5"/>
  <c r="AU3907" i="5"/>
  <c r="AU3908" i="5"/>
  <c r="AU3909" i="5"/>
  <c r="AU3910" i="5"/>
  <c r="AU3911" i="5"/>
  <c r="AU3912" i="5"/>
  <c r="AU3913" i="5"/>
  <c r="AU3914" i="5"/>
  <c r="AU3915" i="5"/>
  <c r="AU3916" i="5"/>
  <c r="AU3917" i="5"/>
  <c r="AU3918" i="5"/>
  <c r="AU3919" i="5"/>
  <c r="AU3920" i="5"/>
  <c r="AU3921" i="5"/>
  <c r="AU3922" i="5"/>
  <c r="AU3923" i="5"/>
  <c r="AU3924" i="5"/>
  <c r="AU3925" i="5"/>
  <c r="AU3926" i="5"/>
  <c r="AU3927" i="5"/>
  <c r="AU3928" i="5"/>
  <c r="AU3929" i="5"/>
  <c r="AU3930" i="5"/>
  <c r="AU3931" i="5"/>
  <c r="AU3932" i="5"/>
  <c r="AU3933" i="5"/>
  <c r="AU3934" i="5"/>
  <c r="AU3935" i="5"/>
  <c r="AU3936" i="5"/>
  <c r="AU3937" i="5"/>
  <c r="AU3938" i="5"/>
  <c r="AU3939" i="5"/>
  <c r="AU3940" i="5"/>
  <c r="AU3941" i="5"/>
  <c r="AU3942" i="5"/>
  <c r="AU3943" i="5"/>
  <c r="AU3944" i="5"/>
  <c r="AU3945" i="5"/>
  <c r="AU3946" i="5"/>
  <c r="AU3947" i="5"/>
  <c r="AU3948" i="5"/>
  <c r="AU3949" i="5"/>
  <c r="AU3950" i="5"/>
  <c r="AU3951" i="5"/>
  <c r="AU3952" i="5"/>
  <c r="AU3953" i="5"/>
  <c r="AU3954" i="5"/>
  <c r="AU3955" i="5"/>
  <c r="AU3956" i="5"/>
  <c r="AU3957" i="5"/>
  <c r="AU3958" i="5"/>
  <c r="AU3959" i="5"/>
  <c r="AU3960" i="5"/>
  <c r="AU3961" i="5"/>
  <c r="AU3962" i="5"/>
  <c r="AU3963" i="5"/>
  <c r="AU3964" i="5"/>
  <c r="AU3965" i="5"/>
  <c r="AU3966" i="5"/>
  <c r="AU3967" i="5"/>
  <c r="AU3968" i="5"/>
  <c r="AU3969" i="5"/>
  <c r="AU3970" i="5"/>
  <c r="AU3971" i="5"/>
  <c r="AU3972" i="5"/>
  <c r="AU3973" i="5"/>
  <c r="AU3974" i="5"/>
  <c r="AU3975" i="5"/>
  <c r="AU3976" i="5"/>
  <c r="AU3977" i="5"/>
  <c r="AU3978" i="5"/>
  <c r="AU3979" i="5"/>
  <c r="AU3980" i="5"/>
  <c r="AU3981" i="5"/>
  <c r="AU3982" i="5"/>
  <c r="AU3983" i="5"/>
  <c r="AU3984" i="5"/>
  <c r="AU3985" i="5"/>
  <c r="AU3986" i="5"/>
  <c r="AU3987" i="5"/>
  <c r="AU3988" i="5"/>
  <c r="AU3989" i="5"/>
  <c r="AU3990" i="5"/>
  <c r="AU3991" i="5"/>
  <c r="AU3992" i="5"/>
  <c r="AU3993" i="5"/>
  <c r="AU3994" i="5"/>
  <c r="AU3995" i="5"/>
  <c r="AU3996" i="5"/>
  <c r="AU3997" i="5"/>
  <c r="AU3998" i="5"/>
  <c r="AU3999" i="5"/>
  <c r="AU4000" i="5"/>
  <c r="AU4001" i="5"/>
  <c r="AU4002" i="5"/>
  <c r="AU4003" i="5"/>
  <c r="AU4004" i="5"/>
  <c r="AU4005" i="5"/>
  <c r="AU4006" i="5"/>
  <c r="AU4007" i="5"/>
  <c r="AU4008" i="5"/>
  <c r="AU4009" i="5"/>
  <c r="AU4010" i="5"/>
  <c r="AU4011" i="5"/>
  <c r="AU4012" i="5"/>
  <c r="AU4013" i="5"/>
  <c r="AU4014" i="5"/>
  <c r="AU4015" i="5"/>
  <c r="AU4016" i="5"/>
  <c r="AU4017" i="5"/>
  <c r="AU4018" i="5"/>
  <c r="AU4019" i="5"/>
  <c r="AU4020" i="5"/>
  <c r="AU4021" i="5"/>
  <c r="AU4022" i="5"/>
  <c r="AU4023" i="5"/>
  <c r="AU4024" i="5"/>
  <c r="AU4025" i="5"/>
  <c r="AU4026" i="5"/>
  <c r="AU4027" i="5"/>
  <c r="AU4028" i="5"/>
  <c r="AU4029" i="5"/>
  <c r="AU4030" i="5"/>
  <c r="AU4031" i="5"/>
  <c r="AU4032" i="5"/>
  <c r="AU4033" i="5"/>
  <c r="AU4034" i="5"/>
  <c r="AU4035" i="5"/>
  <c r="AU4036" i="5"/>
  <c r="AU4037" i="5"/>
  <c r="AU4038" i="5"/>
  <c r="AU4039" i="5"/>
  <c r="AU4040" i="5"/>
  <c r="AU4041" i="5"/>
  <c r="AU4042" i="5"/>
  <c r="AU4043" i="5"/>
  <c r="AU4044" i="5"/>
  <c r="AU4045" i="5"/>
  <c r="AU4046" i="5"/>
  <c r="AU4047" i="5"/>
  <c r="AU4048" i="5"/>
  <c r="AU4049" i="5"/>
  <c r="AU4050" i="5"/>
  <c r="AU4051" i="5"/>
  <c r="AU4052" i="5"/>
  <c r="AU4053" i="5"/>
  <c r="AU4054" i="5"/>
  <c r="AU4055" i="5"/>
  <c r="AU4056" i="5"/>
  <c r="AU4057" i="5"/>
  <c r="AU4058" i="5"/>
  <c r="AU4059" i="5"/>
  <c r="AU4060" i="5"/>
  <c r="AU4061" i="5"/>
  <c r="AU4062" i="5"/>
  <c r="AU4063" i="5"/>
  <c r="AU4064" i="5"/>
  <c r="AU4065" i="5"/>
  <c r="AU4066" i="5"/>
  <c r="AU4067" i="5"/>
  <c r="AU4068" i="5"/>
  <c r="AU4069" i="5"/>
  <c r="AU4070" i="5"/>
  <c r="AU4071" i="5"/>
  <c r="AU4072" i="5"/>
  <c r="AU4073" i="5"/>
  <c r="AU4074" i="5"/>
  <c r="AU4075" i="5"/>
  <c r="AU4076" i="5"/>
  <c r="AU4077" i="5"/>
  <c r="AU4078" i="5"/>
  <c r="AU4079" i="5"/>
  <c r="AU4080" i="5"/>
  <c r="AU4081" i="5"/>
  <c r="AU4082" i="5"/>
  <c r="AU4083" i="5"/>
  <c r="AU4084" i="5"/>
  <c r="AU4085" i="5"/>
  <c r="AU4086" i="5"/>
  <c r="AU4087" i="5"/>
  <c r="AU4088" i="5"/>
  <c r="AU4089" i="5"/>
  <c r="AU4090" i="5"/>
  <c r="AU4091" i="5"/>
  <c r="AU4092" i="5"/>
  <c r="AU4093" i="5"/>
  <c r="AU4094" i="5"/>
  <c r="AU4095" i="5"/>
  <c r="AU4096" i="5"/>
  <c r="AU4097" i="5"/>
  <c r="AU4098" i="5"/>
  <c r="AU4099" i="5"/>
  <c r="AU4100" i="5"/>
  <c r="AU4101" i="5"/>
  <c r="AU4102" i="5"/>
  <c r="AU4103" i="5"/>
  <c r="AU4104" i="5"/>
  <c r="AU4105" i="5"/>
  <c r="AU4106" i="5"/>
  <c r="AU4107" i="5"/>
  <c r="AU4108" i="5"/>
  <c r="AU4109" i="5"/>
  <c r="AU4110" i="5"/>
  <c r="AU4111" i="5"/>
  <c r="AU4112" i="5"/>
  <c r="AU4113" i="5"/>
  <c r="AU4114" i="5"/>
  <c r="AU4115" i="5"/>
  <c r="AU4116" i="5"/>
  <c r="AU4117" i="5"/>
  <c r="AU4118" i="5"/>
  <c r="AU4119" i="5"/>
  <c r="AU4120" i="5"/>
  <c r="AU4121" i="5"/>
  <c r="AU4122" i="5"/>
  <c r="AU4123" i="5"/>
  <c r="AU4124" i="5"/>
  <c r="AU4125" i="5"/>
  <c r="AU4126" i="5"/>
  <c r="AU4127" i="5"/>
  <c r="AU4128" i="5"/>
  <c r="AU4129" i="5"/>
  <c r="AU4130" i="5"/>
  <c r="AU4131" i="5"/>
  <c r="AU4132" i="5"/>
  <c r="AU4133" i="5"/>
  <c r="AU4134" i="5"/>
  <c r="AU4135" i="5"/>
  <c r="AU4136" i="5"/>
  <c r="AU4137" i="5"/>
  <c r="AU4138" i="5"/>
  <c r="AU4139" i="5"/>
  <c r="AU4140" i="5"/>
  <c r="AU4141" i="5"/>
  <c r="AU4142" i="5"/>
  <c r="AU4143" i="5"/>
  <c r="AU4144" i="5"/>
  <c r="AU4145" i="5"/>
  <c r="AU4146" i="5"/>
  <c r="AU4147" i="5"/>
  <c r="AU4148" i="5"/>
  <c r="AU4149" i="5"/>
  <c r="AU4150" i="5"/>
  <c r="AU4151" i="5"/>
  <c r="AU4152" i="5"/>
  <c r="AU4153" i="5"/>
  <c r="AU4154" i="5"/>
  <c r="AU4155" i="5"/>
  <c r="AU4156" i="5"/>
  <c r="AU4157" i="5"/>
  <c r="AU4158" i="5"/>
  <c r="AU4159" i="5"/>
  <c r="AU4160" i="5"/>
  <c r="AU4161" i="5"/>
  <c r="AU4162" i="5"/>
  <c r="AU4163" i="5"/>
  <c r="AU4164" i="5"/>
  <c r="AU4165" i="5"/>
  <c r="AU4166" i="5"/>
  <c r="AU4167" i="5"/>
  <c r="AU4168" i="5"/>
  <c r="AU4169" i="5"/>
  <c r="AU4170" i="5"/>
  <c r="AU4171" i="5"/>
  <c r="AU4172" i="5"/>
  <c r="AU4173" i="5"/>
  <c r="AU4174" i="5"/>
  <c r="AU4175" i="5"/>
  <c r="AU4176" i="5"/>
  <c r="AU4177" i="5"/>
  <c r="AU4178" i="5"/>
  <c r="AU4179" i="5"/>
  <c r="AU4180" i="5"/>
  <c r="AU4181" i="5"/>
  <c r="AU4182" i="5"/>
  <c r="AU4183" i="5"/>
  <c r="AU4184" i="5"/>
  <c r="AU4185" i="5"/>
  <c r="AU4186" i="5"/>
  <c r="AU4187" i="5"/>
  <c r="AU4188" i="5"/>
  <c r="AU4189" i="5"/>
  <c r="AU4190" i="5"/>
  <c r="AU4191" i="5"/>
  <c r="AU4192" i="5"/>
  <c r="AU4193" i="5"/>
  <c r="AU4194" i="5"/>
  <c r="AU4195" i="5"/>
  <c r="AU4196" i="5"/>
  <c r="AU4197" i="5"/>
  <c r="AU4198" i="5"/>
  <c r="AU4199" i="5"/>
  <c r="AU4200" i="5"/>
  <c r="AU4201" i="5"/>
  <c r="AU4202" i="5"/>
  <c r="AU4203" i="5"/>
  <c r="AU4204" i="5"/>
  <c r="AU4205" i="5"/>
  <c r="AU4206" i="5"/>
  <c r="AU4207" i="5"/>
  <c r="AU4208" i="5"/>
  <c r="AU4209" i="5"/>
  <c r="AU4210" i="5"/>
  <c r="AU4211" i="5"/>
  <c r="AU4212" i="5"/>
  <c r="AU4213" i="5"/>
  <c r="AU4214" i="5"/>
  <c r="AU4215" i="5"/>
  <c r="AU4216" i="5"/>
  <c r="AU4217" i="5"/>
  <c r="AU4218" i="5"/>
  <c r="AU4219" i="5"/>
  <c r="AU4220" i="5"/>
  <c r="AU4221" i="5"/>
  <c r="AU4222" i="5"/>
  <c r="AU4223" i="5"/>
  <c r="AU4224" i="5"/>
  <c r="AU4225" i="5"/>
  <c r="AU4226" i="5"/>
  <c r="AU4227" i="5"/>
  <c r="AU4228" i="5"/>
  <c r="AU4229" i="5"/>
  <c r="AU4230" i="5"/>
  <c r="AU4231" i="5"/>
  <c r="AU4232" i="5"/>
  <c r="AU4233" i="5"/>
  <c r="AU4234" i="5"/>
  <c r="AU4235" i="5"/>
  <c r="AU4236" i="5"/>
  <c r="AU4237" i="5"/>
  <c r="AU4238" i="5"/>
  <c r="AU4239" i="5"/>
  <c r="AU4240" i="5"/>
  <c r="AU4241" i="5"/>
  <c r="AU4242" i="5"/>
  <c r="AU4243" i="5"/>
  <c r="AU4244" i="5"/>
  <c r="AU4245" i="5"/>
  <c r="AU4246" i="5"/>
  <c r="AU4247" i="5"/>
  <c r="AU4248" i="5"/>
  <c r="AU4249" i="5"/>
  <c r="AU4250" i="5"/>
  <c r="AU4251" i="5"/>
  <c r="AU4252" i="5"/>
  <c r="AU4253" i="5"/>
  <c r="AU4254" i="5"/>
  <c r="AU4255" i="5"/>
  <c r="AU4256" i="5"/>
  <c r="AU4257" i="5"/>
  <c r="AU4258" i="5"/>
  <c r="AU4259" i="5"/>
  <c r="AU4260" i="5"/>
  <c r="AU4261" i="5"/>
  <c r="AU4262" i="5"/>
  <c r="AU4263" i="5"/>
  <c r="AU4264" i="5"/>
  <c r="AU4265" i="5"/>
  <c r="AU4266" i="5"/>
  <c r="AU4267" i="5"/>
  <c r="AU4268" i="5"/>
  <c r="AU4269" i="5"/>
  <c r="AU4270" i="5"/>
  <c r="AU4271" i="5"/>
  <c r="AU4272" i="5"/>
  <c r="AU4273" i="5"/>
  <c r="AU4274" i="5"/>
  <c r="AU4275" i="5"/>
  <c r="AU4276" i="5"/>
  <c r="AU4277" i="5"/>
  <c r="AU4278" i="5"/>
  <c r="AU4279" i="5"/>
  <c r="AU4280" i="5"/>
  <c r="AU4281" i="5"/>
  <c r="AU4282" i="5"/>
  <c r="AU4283" i="5"/>
  <c r="AU4284" i="5"/>
  <c r="AU4285" i="5"/>
  <c r="AU4286" i="5"/>
  <c r="AU4287" i="5"/>
  <c r="AU4288" i="5"/>
  <c r="AU4289" i="5"/>
  <c r="AU4290" i="5"/>
  <c r="AU4291" i="5"/>
  <c r="AU4292" i="5"/>
  <c r="AU4293" i="5"/>
  <c r="AU4294" i="5"/>
  <c r="AU4295" i="5"/>
  <c r="AU4296" i="5"/>
  <c r="AU4297" i="5"/>
  <c r="AU4298" i="5"/>
  <c r="AU4299" i="5"/>
  <c r="AU4300" i="5"/>
  <c r="AU4301" i="5"/>
  <c r="AU4302" i="5"/>
  <c r="AU4303" i="5"/>
  <c r="AU4304" i="5"/>
  <c r="AU4305" i="5"/>
  <c r="AU4306" i="5"/>
  <c r="AU4307" i="5"/>
  <c r="AU4308" i="5"/>
  <c r="AU4309" i="5"/>
  <c r="AU4310" i="5"/>
  <c r="AU4311" i="5"/>
  <c r="AU4312" i="5"/>
  <c r="AU4313" i="5"/>
  <c r="AU4314" i="5"/>
  <c r="AU4315" i="5"/>
  <c r="AU4316" i="5"/>
  <c r="AU4317" i="5"/>
  <c r="AU4318" i="5"/>
  <c r="AU4319" i="5"/>
  <c r="AU4320" i="5"/>
  <c r="AU4321" i="5"/>
  <c r="AU4322" i="5"/>
  <c r="AU4323" i="5"/>
  <c r="AU4324" i="5"/>
  <c r="AU4325" i="5"/>
  <c r="AU4326" i="5"/>
  <c r="AU4327" i="5"/>
  <c r="AU4328" i="5"/>
  <c r="AU4329" i="5"/>
  <c r="AU4330" i="5"/>
  <c r="AU4331" i="5"/>
  <c r="AU4332" i="5"/>
  <c r="AU4333" i="5"/>
  <c r="AU4334" i="5"/>
  <c r="AU4335" i="5"/>
  <c r="AU4336" i="5"/>
  <c r="AU4337" i="5"/>
  <c r="AU4338" i="5"/>
  <c r="AU4339" i="5"/>
  <c r="AU4340" i="5"/>
  <c r="AU4341" i="5"/>
  <c r="AU4342" i="5"/>
  <c r="AU4343" i="5"/>
  <c r="AU4344" i="5"/>
  <c r="AU4345" i="5"/>
  <c r="AU4346" i="5"/>
  <c r="AU4347" i="5"/>
  <c r="AU4348" i="5"/>
  <c r="AU4349" i="5"/>
  <c r="AU4350" i="5"/>
  <c r="AU4351" i="5"/>
  <c r="AU4352" i="5"/>
  <c r="AU4353" i="5"/>
  <c r="AU4354" i="5"/>
  <c r="AU4355" i="5"/>
  <c r="AU4356" i="5"/>
  <c r="AU4357" i="5"/>
  <c r="AU4358" i="5"/>
  <c r="AU4359" i="5"/>
  <c r="AU4360" i="5"/>
  <c r="AU4361" i="5"/>
  <c r="AU4362" i="5"/>
  <c r="AU4363" i="5"/>
  <c r="AU4364" i="5"/>
  <c r="AU4365" i="5"/>
  <c r="AU4366" i="5"/>
  <c r="AU4367" i="5"/>
  <c r="AU4368" i="5"/>
  <c r="AU4369" i="5"/>
  <c r="AU4370" i="5"/>
  <c r="AU4371" i="5"/>
  <c r="AU4372" i="5"/>
  <c r="AU4373" i="5"/>
  <c r="AU4374" i="5"/>
  <c r="AU4375" i="5"/>
  <c r="AU4376" i="5"/>
  <c r="AU4377" i="5"/>
  <c r="AU4378" i="5"/>
  <c r="AU4379" i="5"/>
  <c r="AU4380" i="5"/>
  <c r="AU4381" i="5"/>
  <c r="AU4382" i="5"/>
  <c r="AU4383" i="5"/>
  <c r="AU4384" i="5"/>
  <c r="AU4385" i="5"/>
  <c r="AU4386" i="5"/>
  <c r="AU4387" i="5"/>
  <c r="AU4388" i="5"/>
  <c r="AU4389" i="5"/>
  <c r="AU4390" i="5"/>
  <c r="AU4391" i="5"/>
  <c r="AU4392" i="5"/>
  <c r="AU4393" i="5"/>
  <c r="AU4394" i="5"/>
  <c r="AU4395" i="5"/>
  <c r="AU4396" i="5"/>
  <c r="AU4397" i="5"/>
  <c r="AU4398" i="5"/>
  <c r="AU4399" i="5"/>
  <c r="AU4400" i="5"/>
  <c r="AU4401" i="5"/>
  <c r="AU4402" i="5"/>
  <c r="AU4403" i="5"/>
  <c r="AU4404" i="5"/>
  <c r="AU4405" i="5"/>
  <c r="AU4406" i="5"/>
  <c r="AU4407" i="5"/>
  <c r="AU4408" i="5"/>
  <c r="AU4409" i="5"/>
  <c r="AU4410" i="5"/>
  <c r="AU4411" i="5"/>
  <c r="AU4412" i="5"/>
  <c r="AU4413" i="5"/>
  <c r="AU4414" i="5"/>
  <c r="AU4415" i="5"/>
  <c r="AU4416" i="5"/>
  <c r="AU4417" i="5"/>
  <c r="AU4418" i="5"/>
  <c r="AU4419" i="5"/>
  <c r="AU4420" i="5"/>
  <c r="AU4421" i="5"/>
  <c r="AU4422" i="5"/>
  <c r="AU4423" i="5"/>
  <c r="AU4424" i="5"/>
  <c r="AU4425" i="5"/>
  <c r="AU4426" i="5"/>
  <c r="AU4427" i="5"/>
  <c r="AU4428" i="5"/>
  <c r="AU4429" i="5"/>
  <c r="AU4430" i="5"/>
  <c r="AU4431" i="5"/>
  <c r="AU4432" i="5"/>
  <c r="AU4433" i="5"/>
  <c r="AU4434" i="5"/>
  <c r="AU4435" i="5"/>
  <c r="AU4436" i="5"/>
  <c r="AU4437" i="5"/>
  <c r="AU4438" i="5"/>
  <c r="AU4439" i="5"/>
  <c r="AU4440" i="5"/>
  <c r="AU4441" i="5"/>
  <c r="AU4442" i="5"/>
  <c r="AU4443" i="5"/>
  <c r="AU4444" i="5"/>
  <c r="AU4445" i="5"/>
  <c r="AU4446" i="5"/>
  <c r="AU4447" i="5"/>
  <c r="AU4448" i="5"/>
  <c r="AU4449" i="5"/>
  <c r="AU4450" i="5"/>
  <c r="AU4451" i="5"/>
  <c r="AU4452" i="5"/>
  <c r="AU4453" i="5"/>
  <c r="AU4454" i="5"/>
  <c r="AU4455" i="5"/>
  <c r="AU4456" i="5"/>
  <c r="AU4457" i="5"/>
  <c r="AU4458" i="5"/>
  <c r="AU4459" i="5"/>
  <c r="AU4460" i="5"/>
  <c r="AU4461" i="5"/>
  <c r="AU4462" i="5"/>
  <c r="AU4463" i="5"/>
  <c r="AU4464" i="5"/>
  <c r="AU4465" i="5"/>
  <c r="AU4466" i="5"/>
  <c r="AU4467" i="5"/>
  <c r="AU4468" i="5"/>
  <c r="AU4469" i="5"/>
  <c r="AU4470" i="5"/>
  <c r="AU4471" i="5"/>
  <c r="AU4472" i="5"/>
  <c r="AU4473" i="5"/>
  <c r="AU4474" i="5"/>
  <c r="AU4475" i="5"/>
  <c r="AU4476" i="5"/>
  <c r="AU4477" i="5"/>
  <c r="AU4478" i="5"/>
  <c r="AU4479" i="5"/>
  <c r="AU4480" i="5"/>
  <c r="AU4481" i="5"/>
  <c r="AU4482" i="5"/>
  <c r="AU4483" i="5"/>
  <c r="AU4484" i="5"/>
  <c r="AU4485" i="5"/>
  <c r="AU4486" i="5"/>
  <c r="AU4487" i="5"/>
  <c r="AU4488" i="5"/>
  <c r="AU4489" i="5"/>
  <c r="AU4490" i="5"/>
  <c r="AU4491" i="5"/>
  <c r="AU4492" i="5"/>
  <c r="AU4493" i="5"/>
  <c r="AU4494" i="5"/>
  <c r="AU4495" i="5"/>
  <c r="AU4496" i="5"/>
  <c r="AU4497" i="5"/>
  <c r="AU4498" i="5"/>
  <c r="AU4499" i="5"/>
  <c r="AU4500" i="5"/>
  <c r="AU4501" i="5"/>
  <c r="AU4502" i="5"/>
  <c r="AU4503" i="5"/>
  <c r="AU4504" i="5"/>
  <c r="AU4505" i="5"/>
  <c r="AU4506" i="5"/>
  <c r="AU4507" i="5"/>
  <c r="AU4508" i="5"/>
  <c r="AU4509" i="5"/>
  <c r="AU4510" i="5"/>
  <c r="AU4511" i="5"/>
  <c r="AU4512" i="5"/>
  <c r="AU4513" i="5"/>
  <c r="AU4514" i="5"/>
  <c r="AU4515" i="5"/>
  <c r="AU4516" i="5"/>
  <c r="AU4517" i="5"/>
  <c r="AU4518" i="5"/>
  <c r="AU4519" i="5"/>
  <c r="AU4520" i="5"/>
  <c r="AU4521" i="5"/>
  <c r="AU4522" i="5"/>
  <c r="AU4523" i="5"/>
  <c r="AU4524" i="5"/>
  <c r="AU4525" i="5"/>
  <c r="AU4526" i="5"/>
  <c r="AU4527" i="5"/>
  <c r="AU4528" i="5"/>
  <c r="AU4529" i="5"/>
  <c r="AU4530" i="5"/>
  <c r="AU4531" i="5"/>
  <c r="AU4532" i="5"/>
  <c r="AU4533" i="5"/>
  <c r="AU4534" i="5"/>
  <c r="AU4535" i="5"/>
  <c r="AU4536" i="5"/>
  <c r="AU4537" i="5"/>
  <c r="AU4538" i="5"/>
  <c r="AU4539" i="5"/>
  <c r="AU4540" i="5"/>
  <c r="AU4541" i="5"/>
  <c r="AU4542" i="5"/>
  <c r="AU4543" i="5"/>
  <c r="AU4544" i="5"/>
  <c r="AU4545" i="5"/>
  <c r="AU4546" i="5"/>
  <c r="AU4547" i="5"/>
  <c r="AU4548" i="5"/>
  <c r="AU4549" i="5"/>
  <c r="AU4550" i="5"/>
  <c r="AU4551" i="5"/>
  <c r="AU4552" i="5"/>
  <c r="AU4553" i="5"/>
  <c r="AU4554" i="5"/>
  <c r="AU4555" i="5"/>
  <c r="AU4556" i="5"/>
  <c r="AU4557" i="5"/>
  <c r="AU4558" i="5"/>
  <c r="AU4559" i="5"/>
  <c r="AU4560" i="5"/>
  <c r="AU4561" i="5"/>
  <c r="AU4562" i="5"/>
  <c r="AU4563" i="5"/>
  <c r="AU4564" i="5"/>
  <c r="AU4565" i="5"/>
  <c r="AU4566" i="5"/>
  <c r="AU4567" i="5"/>
  <c r="AU4568" i="5"/>
  <c r="AU4569" i="5"/>
  <c r="AU4570" i="5"/>
  <c r="AU4571" i="5"/>
  <c r="AU4572" i="5"/>
  <c r="AU4573" i="5"/>
  <c r="AU4574" i="5"/>
  <c r="AU4575" i="5"/>
  <c r="AU4576" i="5"/>
  <c r="AU4577" i="5"/>
  <c r="AU4578" i="5"/>
  <c r="AU4579" i="5"/>
  <c r="AU4580" i="5"/>
  <c r="AU4581" i="5"/>
  <c r="AU4582" i="5"/>
  <c r="AU4583" i="5"/>
  <c r="AU4584" i="5"/>
  <c r="AU4585" i="5"/>
  <c r="AU4586" i="5"/>
  <c r="AU4587" i="5"/>
  <c r="AU4588" i="5"/>
  <c r="AU4589" i="5"/>
  <c r="AU4590" i="5"/>
  <c r="AU4591" i="5"/>
  <c r="AU4592" i="5"/>
  <c r="AU4593" i="5"/>
  <c r="AU4594" i="5"/>
  <c r="AU4595" i="5"/>
  <c r="AU4596" i="5"/>
  <c r="AU4597" i="5"/>
  <c r="AU4598" i="5"/>
  <c r="AU4599" i="5"/>
  <c r="AU4600" i="5"/>
  <c r="AU4601" i="5"/>
  <c r="AU4602" i="5"/>
  <c r="AU4603" i="5"/>
  <c r="AU4604" i="5"/>
  <c r="AU4605" i="5"/>
  <c r="AU4606" i="5"/>
  <c r="AU4607" i="5"/>
  <c r="AU4608" i="5"/>
  <c r="AU4609" i="5"/>
  <c r="AU4610" i="5"/>
  <c r="AU4611" i="5"/>
  <c r="AU4612" i="5"/>
  <c r="AU4613" i="5"/>
  <c r="AU4614" i="5"/>
  <c r="AU4615" i="5"/>
  <c r="AU4616" i="5"/>
  <c r="AU4617" i="5"/>
  <c r="AU4618" i="5"/>
  <c r="AU4619" i="5"/>
  <c r="AU4620" i="5"/>
  <c r="AU4621" i="5"/>
  <c r="AU4622" i="5"/>
  <c r="AU4623" i="5"/>
  <c r="AU4624" i="5"/>
  <c r="AU4625" i="5"/>
  <c r="AU4626" i="5"/>
  <c r="AU4627" i="5"/>
  <c r="AU4628" i="5"/>
  <c r="AU4629" i="5"/>
  <c r="AU4630" i="5"/>
  <c r="AU4631" i="5"/>
  <c r="AU4632" i="5"/>
  <c r="AU4633" i="5"/>
  <c r="AU4634" i="5"/>
  <c r="AU4635" i="5"/>
  <c r="AU4636" i="5"/>
  <c r="AU4637" i="5"/>
  <c r="AU4638" i="5"/>
  <c r="AU4639" i="5"/>
  <c r="AU4640" i="5"/>
  <c r="AU4641" i="5"/>
  <c r="AU4642" i="5"/>
  <c r="AU4643" i="5"/>
  <c r="AU4644" i="5"/>
  <c r="AU4645" i="5"/>
  <c r="AU4646" i="5"/>
  <c r="AU4647" i="5"/>
  <c r="AU4648" i="5"/>
  <c r="AU4649" i="5"/>
  <c r="AU4650" i="5"/>
  <c r="AU4651" i="5"/>
  <c r="AU4652" i="5"/>
  <c r="AU4653" i="5"/>
  <c r="AU4654" i="5"/>
  <c r="AU4655" i="5"/>
  <c r="AU4656" i="5"/>
  <c r="AU4657" i="5"/>
  <c r="AU4658" i="5"/>
  <c r="AU4659" i="5"/>
  <c r="AU4660" i="5"/>
  <c r="AU4661" i="5"/>
  <c r="AU4662" i="5"/>
  <c r="AU4663" i="5"/>
  <c r="AU4664" i="5"/>
  <c r="AU4665" i="5"/>
  <c r="AU4666" i="5"/>
  <c r="AU4667" i="5"/>
  <c r="AU4668" i="5"/>
  <c r="AU4669" i="5"/>
  <c r="AU4670" i="5"/>
  <c r="AU4671" i="5"/>
  <c r="AU4672" i="5"/>
  <c r="AU4673" i="5"/>
  <c r="AU4674" i="5"/>
  <c r="AU4675" i="5"/>
  <c r="AU4676" i="5"/>
  <c r="AU4677" i="5"/>
  <c r="AU4678" i="5"/>
  <c r="AU4679" i="5"/>
  <c r="AU4680" i="5"/>
  <c r="AU4681" i="5"/>
  <c r="AU4682" i="5"/>
  <c r="AU4683" i="5"/>
  <c r="AU4684" i="5"/>
  <c r="AU4685" i="5"/>
  <c r="AU4686" i="5"/>
  <c r="AU4687" i="5"/>
  <c r="AU4688" i="5"/>
  <c r="AU4689" i="5"/>
  <c r="AU4690" i="5"/>
  <c r="AU4691" i="5"/>
  <c r="AU4692" i="5"/>
  <c r="AU4693" i="5"/>
  <c r="AU4694" i="5"/>
  <c r="AU4695" i="5"/>
  <c r="AU4696" i="5"/>
  <c r="AU4697" i="5"/>
  <c r="AU4698" i="5"/>
  <c r="AU4699" i="5"/>
  <c r="AU4700" i="5"/>
  <c r="AU4701" i="5"/>
  <c r="AU4702" i="5"/>
  <c r="AU4703" i="5"/>
  <c r="AU4704" i="5"/>
  <c r="AU4705" i="5"/>
  <c r="AU4706" i="5"/>
  <c r="AU4707" i="5"/>
  <c r="AU4708" i="5"/>
  <c r="AU4709" i="5"/>
  <c r="AU4710" i="5"/>
  <c r="AU4711" i="5"/>
  <c r="AU4712" i="5"/>
  <c r="AU4713" i="5"/>
  <c r="AU4714" i="5"/>
  <c r="AU4715" i="5"/>
  <c r="AU4716" i="5"/>
  <c r="AU4717" i="5"/>
  <c r="AU4718" i="5"/>
  <c r="AU4719" i="5"/>
  <c r="AU4720" i="5"/>
  <c r="AU4721" i="5"/>
  <c r="AU4722" i="5"/>
  <c r="AU4723" i="5"/>
  <c r="AU4724" i="5"/>
  <c r="AU4725" i="5"/>
  <c r="AU4726" i="5"/>
  <c r="AU4727" i="5"/>
  <c r="AU4728" i="5"/>
  <c r="AU4729" i="5"/>
  <c r="AU4730" i="5"/>
  <c r="AU4731" i="5"/>
  <c r="AU4732" i="5"/>
  <c r="AU4733" i="5"/>
  <c r="AU4734" i="5"/>
  <c r="AU4735" i="5"/>
  <c r="AU4736" i="5"/>
  <c r="AU4737" i="5"/>
  <c r="AU4738" i="5"/>
  <c r="AU4739" i="5"/>
  <c r="AU4740" i="5"/>
  <c r="AU4741" i="5"/>
  <c r="AU4742" i="5"/>
  <c r="AU4743" i="5"/>
  <c r="AU4744" i="5"/>
  <c r="AU4745" i="5"/>
  <c r="AU4746" i="5"/>
  <c r="AU4747" i="5"/>
  <c r="AU4748" i="5"/>
  <c r="AU4749" i="5"/>
  <c r="AU4750" i="5"/>
  <c r="AU4751" i="5"/>
  <c r="AU4752" i="5"/>
  <c r="AU4753" i="5"/>
  <c r="AU4754" i="5"/>
  <c r="AU4755" i="5"/>
  <c r="AU4756" i="5"/>
  <c r="AU4757" i="5"/>
  <c r="AU4758" i="5"/>
  <c r="AU4759" i="5"/>
  <c r="AU4760" i="5"/>
  <c r="AU4761" i="5"/>
  <c r="AU4762" i="5"/>
  <c r="AU4763" i="5"/>
  <c r="AU4764" i="5"/>
  <c r="AU4765" i="5"/>
  <c r="AU4766" i="5"/>
  <c r="AU4767" i="5"/>
  <c r="AU4768" i="5"/>
  <c r="AU4769" i="5"/>
  <c r="AU4770" i="5"/>
  <c r="AU4771" i="5"/>
  <c r="AU4772" i="5"/>
  <c r="AU4773" i="5"/>
  <c r="AU4774" i="5"/>
  <c r="AU4775" i="5"/>
  <c r="AU4776" i="5"/>
  <c r="AU4777" i="5"/>
  <c r="AU4778" i="5"/>
  <c r="AU4779" i="5"/>
  <c r="AU4780" i="5"/>
  <c r="AU4781" i="5"/>
  <c r="AU4782" i="5"/>
  <c r="AU4783" i="5"/>
  <c r="AU4784" i="5"/>
  <c r="AU4785" i="5"/>
  <c r="AU4786" i="5"/>
  <c r="AU4787" i="5"/>
  <c r="AU4788" i="5"/>
  <c r="AU4789" i="5"/>
  <c r="AU4790" i="5"/>
  <c r="AU4791" i="5"/>
  <c r="AU4792" i="5"/>
  <c r="AU4793" i="5"/>
  <c r="AU4794" i="5"/>
  <c r="AU4795" i="5"/>
  <c r="AU4796" i="5"/>
  <c r="AU4797" i="5"/>
  <c r="AU4798" i="5"/>
  <c r="AU4799" i="5"/>
  <c r="AU4800" i="5"/>
  <c r="AU4801" i="5"/>
  <c r="AU4802" i="5"/>
  <c r="AU4803" i="5"/>
  <c r="AU4804" i="5"/>
  <c r="AU4805" i="5"/>
  <c r="AU4806" i="5"/>
  <c r="AU4807" i="5"/>
  <c r="AU4808" i="5"/>
  <c r="AU4809" i="5"/>
  <c r="AU4810" i="5"/>
  <c r="AU4811" i="5"/>
  <c r="AU4812" i="5"/>
  <c r="AU4813" i="5"/>
  <c r="AU4814" i="5"/>
  <c r="AU4815" i="5"/>
  <c r="AU4816" i="5"/>
  <c r="AU4817" i="5"/>
  <c r="AU4818" i="5"/>
  <c r="AU4819" i="5"/>
  <c r="AU4820" i="5"/>
  <c r="AU4821" i="5"/>
  <c r="AU4822" i="5"/>
  <c r="AU4823" i="5"/>
  <c r="AU4824" i="5"/>
  <c r="AU4825" i="5"/>
  <c r="AU4826" i="5"/>
  <c r="AU4827" i="5"/>
  <c r="AU4828" i="5"/>
  <c r="AU4829" i="5"/>
  <c r="AU4830" i="5"/>
  <c r="AU4831" i="5"/>
  <c r="AU4832" i="5"/>
  <c r="AU4833" i="5"/>
  <c r="AU4834" i="5"/>
  <c r="AU4835" i="5"/>
  <c r="AU4836" i="5"/>
  <c r="AU4837" i="5"/>
  <c r="AU4838" i="5"/>
  <c r="AU4839" i="5"/>
  <c r="AU4840" i="5"/>
  <c r="AU4841" i="5"/>
  <c r="AU4842" i="5"/>
  <c r="AU4843" i="5"/>
  <c r="AU4844" i="5"/>
  <c r="AU4845" i="5"/>
  <c r="AU4846" i="5"/>
  <c r="AU4847" i="5"/>
  <c r="AU4848" i="5"/>
  <c r="AU4849" i="5"/>
  <c r="AU4850" i="5"/>
  <c r="AU4851" i="5"/>
  <c r="AU4852" i="5"/>
  <c r="AU4853" i="5"/>
  <c r="AU4854" i="5"/>
  <c r="AU4855" i="5"/>
  <c r="AU4856" i="5"/>
  <c r="AU4857" i="5"/>
  <c r="AU4858" i="5"/>
  <c r="AU4859" i="5"/>
  <c r="AU4860" i="5"/>
  <c r="AU4861" i="5"/>
  <c r="AU4862" i="5"/>
  <c r="AU4863" i="5"/>
  <c r="AU4864" i="5"/>
  <c r="AU4865" i="5"/>
  <c r="AU4866" i="5"/>
  <c r="AU4867" i="5"/>
  <c r="AU4868" i="5"/>
  <c r="AU4869" i="5"/>
  <c r="AU4870" i="5"/>
  <c r="AU4871" i="5"/>
  <c r="AU4872" i="5"/>
  <c r="AU4873" i="5"/>
  <c r="AU4874" i="5"/>
  <c r="AU4875" i="5"/>
  <c r="AU4876" i="5"/>
  <c r="AU4877" i="5"/>
  <c r="AU4878" i="5"/>
  <c r="AU4879" i="5"/>
  <c r="AU4880" i="5"/>
  <c r="AU4881" i="5"/>
  <c r="AU4882" i="5"/>
  <c r="AU4883" i="5"/>
  <c r="AU4884" i="5"/>
  <c r="AU4885" i="5"/>
  <c r="AU4886" i="5"/>
  <c r="AU4887" i="5"/>
  <c r="AU4888" i="5"/>
  <c r="AU4889" i="5"/>
  <c r="AU4890" i="5"/>
  <c r="AU4891" i="5"/>
  <c r="AU4892" i="5"/>
  <c r="AU4893" i="5"/>
  <c r="AU4894" i="5"/>
  <c r="AU4895" i="5"/>
  <c r="AU4896" i="5"/>
  <c r="AU4897" i="5"/>
  <c r="AU4898" i="5"/>
  <c r="AU4899" i="5"/>
  <c r="AU4900" i="5"/>
  <c r="AU4901" i="5"/>
  <c r="AU4902" i="5"/>
  <c r="AU4903" i="5"/>
  <c r="AU4904" i="5"/>
  <c r="AU4905" i="5"/>
  <c r="AU4906" i="5"/>
  <c r="AU4907" i="5"/>
  <c r="AU4908" i="5"/>
  <c r="AU4909" i="5"/>
  <c r="AU4910" i="5"/>
  <c r="AU4911" i="5"/>
  <c r="AU4912" i="5"/>
  <c r="AU4913" i="5"/>
  <c r="AU4914" i="5"/>
  <c r="AU4915" i="5"/>
  <c r="AU4916" i="5"/>
  <c r="AU4917" i="5"/>
  <c r="AU4918" i="5"/>
  <c r="AU4919" i="5"/>
  <c r="AU4920" i="5"/>
  <c r="AU4921" i="5"/>
  <c r="AU4922" i="5"/>
  <c r="AU4923" i="5"/>
  <c r="AU4924" i="5"/>
  <c r="AU4925" i="5"/>
  <c r="AU4926" i="5"/>
  <c r="AU4927" i="5"/>
  <c r="AU4928" i="5"/>
  <c r="AU4929" i="5"/>
  <c r="AU4930" i="5"/>
  <c r="AU4931" i="5"/>
  <c r="AU4932" i="5"/>
  <c r="AU4933" i="5"/>
  <c r="AU4934" i="5"/>
  <c r="AU4935" i="5"/>
  <c r="AU4936" i="5"/>
  <c r="AU4937" i="5"/>
  <c r="AU4938" i="5"/>
  <c r="AU4939" i="5"/>
  <c r="AU4940" i="5"/>
  <c r="AU4941" i="5"/>
  <c r="AU4942" i="5"/>
  <c r="AU4943" i="5"/>
  <c r="AU4944" i="5"/>
  <c r="AU4945" i="5"/>
  <c r="AU4946" i="5"/>
  <c r="AU4947" i="5"/>
  <c r="AU4948" i="5"/>
  <c r="AU4949" i="5"/>
  <c r="AU4950" i="5"/>
  <c r="AU4951" i="5"/>
  <c r="AU4952" i="5"/>
  <c r="AU4953" i="5"/>
  <c r="AU4954" i="5"/>
  <c r="AU4955" i="5"/>
  <c r="AU4956" i="5"/>
  <c r="AU4957" i="5"/>
  <c r="AU4958" i="5"/>
  <c r="AU4959" i="5"/>
  <c r="AU4960" i="5"/>
  <c r="AU4961" i="5"/>
  <c r="AU4962" i="5"/>
  <c r="AU4963" i="5"/>
  <c r="AU4964" i="5"/>
  <c r="AU4965" i="5"/>
  <c r="AU4966" i="5"/>
  <c r="AU4967" i="5"/>
  <c r="AU4968" i="5"/>
  <c r="AU4969" i="5"/>
  <c r="AU4970" i="5"/>
  <c r="AU4971" i="5"/>
  <c r="AU4972" i="5"/>
  <c r="AU4973" i="5"/>
  <c r="AU4974" i="5"/>
  <c r="AU4975" i="5"/>
  <c r="AU4976" i="5"/>
  <c r="AU4977" i="5"/>
  <c r="AU4978" i="5"/>
  <c r="AU4979" i="5"/>
  <c r="AU4980" i="5"/>
  <c r="AU4981" i="5"/>
  <c r="AU4982" i="5"/>
  <c r="AU4983" i="5"/>
  <c r="AU4984" i="5"/>
  <c r="AU4985" i="5"/>
  <c r="AU4986" i="5"/>
  <c r="AU4987" i="5"/>
  <c r="AU4988" i="5"/>
  <c r="AU4989" i="5"/>
  <c r="AU4990" i="5"/>
  <c r="AU4991" i="5"/>
  <c r="AU4992" i="5"/>
  <c r="AU4993" i="5"/>
  <c r="AU4994" i="5"/>
  <c r="AU4995" i="5"/>
  <c r="AU4996" i="5"/>
  <c r="AU4997" i="5"/>
  <c r="AU4998" i="5"/>
  <c r="AU4999" i="5"/>
  <c r="AU5000" i="5"/>
  <c r="AU5001" i="5"/>
  <c r="AU5002" i="5"/>
  <c r="AU5003" i="5"/>
  <c r="AU5004" i="5"/>
  <c r="AU5005" i="5"/>
  <c r="AU5006" i="5"/>
  <c r="AU5007" i="5"/>
  <c r="AU5008" i="5"/>
  <c r="AU5009" i="5"/>
  <c r="AU5010" i="5"/>
  <c r="AU5011" i="5"/>
  <c r="AU5012" i="5"/>
  <c r="AU5013" i="5"/>
  <c r="AU5014" i="5"/>
  <c r="AU5015" i="5"/>
  <c r="AU5016" i="5"/>
  <c r="AU5017" i="5"/>
  <c r="AU5018" i="5"/>
  <c r="AU5019" i="5"/>
  <c r="AU5020" i="5"/>
  <c r="AU5021" i="5"/>
  <c r="AU5022" i="5"/>
  <c r="AU5023" i="5"/>
  <c r="AU5024" i="5"/>
  <c r="AU5025" i="5"/>
  <c r="AU5026" i="5"/>
  <c r="AU5027" i="5"/>
  <c r="AU5028" i="5"/>
  <c r="AU5029" i="5"/>
  <c r="AU5030" i="5"/>
  <c r="AU5031" i="5"/>
  <c r="AU5032" i="5"/>
  <c r="AU5033" i="5"/>
  <c r="AU5034" i="5"/>
  <c r="AU5035" i="5"/>
  <c r="AU5036" i="5"/>
  <c r="AU5037" i="5"/>
  <c r="AU5038" i="5"/>
  <c r="AU5039" i="5"/>
  <c r="AU5040" i="5"/>
  <c r="AU5041" i="5"/>
  <c r="AU5042" i="5"/>
  <c r="AU5043" i="5"/>
  <c r="AU5044" i="5"/>
  <c r="AU5045" i="5"/>
  <c r="AU5046" i="5"/>
  <c r="AU5047" i="5"/>
  <c r="AU5048" i="5"/>
  <c r="AU5049" i="5"/>
  <c r="AU5050" i="5"/>
  <c r="AU5051" i="5"/>
  <c r="AU5052" i="5"/>
  <c r="AU5053" i="5"/>
  <c r="AU5054" i="5"/>
  <c r="AU5055" i="5"/>
  <c r="AU5056" i="5"/>
  <c r="AU5057" i="5"/>
  <c r="AU5058" i="5"/>
  <c r="AU5059" i="5"/>
  <c r="AU5060" i="5"/>
  <c r="AU5061" i="5"/>
  <c r="AU5062" i="5"/>
  <c r="AU5063" i="5"/>
  <c r="AU5064" i="5"/>
  <c r="AU5065" i="5"/>
  <c r="AU5066" i="5"/>
  <c r="AU5067" i="5"/>
  <c r="AU5068" i="5"/>
  <c r="AU5069" i="5"/>
  <c r="AU5070" i="5"/>
  <c r="AU5071" i="5"/>
  <c r="AU5072" i="5"/>
  <c r="AU5073" i="5"/>
  <c r="AU5074" i="5"/>
  <c r="AU5075" i="5"/>
  <c r="AU5076" i="5"/>
  <c r="AU5077" i="5"/>
  <c r="AU5078" i="5"/>
  <c r="AU5079" i="5"/>
  <c r="AU5080" i="5"/>
  <c r="AU5081" i="5"/>
  <c r="AU5082" i="5"/>
  <c r="AU5083" i="5"/>
  <c r="AU5084" i="5"/>
  <c r="AU5085" i="5"/>
  <c r="AU5086" i="5"/>
  <c r="AU5087" i="5"/>
  <c r="AU5088" i="5"/>
  <c r="AU5089" i="5"/>
  <c r="AU5090" i="5"/>
  <c r="AU5091" i="5"/>
  <c r="AU5092" i="5"/>
  <c r="AU5093" i="5"/>
  <c r="AU5094" i="5"/>
  <c r="AU5095" i="5"/>
  <c r="AU5096" i="5"/>
  <c r="AU5097" i="5"/>
  <c r="AU5098" i="5"/>
  <c r="AU5099" i="5"/>
  <c r="AU5100" i="5"/>
  <c r="AU5101" i="5"/>
  <c r="AU5102" i="5"/>
  <c r="AU5103" i="5"/>
  <c r="AU5104" i="5"/>
  <c r="AU5105" i="5"/>
  <c r="AU5106" i="5"/>
  <c r="AU5107" i="5"/>
  <c r="AU5108" i="5"/>
  <c r="AU5109" i="5"/>
  <c r="AU5110" i="5"/>
  <c r="AU5111" i="5"/>
  <c r="AU5112" i="5"/>
  <c r="AU5113" i="5"/>
  <c r="AU5114" i="5"/>
  <c r="AU5115" i="5"/>
  <c r="AU5116" i="5"/>
  <c r="AU5117" i="5"/>
  <c r="AU5118" i="5"/>
  <c r="AU5119" i="5"/>
  <c r="AU5120" i="5"/>
  <c r="AU5121" i="5"/>
  <c r="AU5122" i="5"/>
  <c r="AU5123" i="5"/>
  <c r="AU5124" i="5"/>
  <c r="AU5125" i="5"/>
  <c r="AU5126" i="5"/>
  <c r="AU5127" i="5"/>
  <c r="AU5128" i="5"/>
  <c r="AU5129" i="5"/>
  <c r="AU5130" i="5"/>
  <c r="AU5131" i="5"/>
  <c r="AU5132" i="5"/>
  <c r="AU5133" i="5"/>
  <c r="AU5134" i="5"/>
  <c r="AU5135" i="5"/>
  <c r="AU5136" i="5"/>
  <c r="AU5137" i="5"/>
  <c r="AU5138" i="5"/>
  <c r="AU5139" i="5"/>
  <c r="AU5140" i="5"/>
  <c r="AU5141" i="5"/>
  <c r="AU5142" i="5"/>
  <c r="AU5143" i="5"/>
  <c r="AU5144" i="5"/>
  <c r="AU5145" i="5"/>
  <c r="AU5146" i="5"/>
  <c r="AU5147" i="5"/>
  <c r="AU5148" i="5"/>
  <c r="AU5149" i="5"/>
  <c r="AU5150" i="5"/>
  <c r="AU5151" i="5"/>
  <c r="AU5152" i="5"/>
  <c r="AU5153" i="5"/>
  <c r="AU5154" i="5"/>
  <c r="AU5155" i="5"/>
  <c r="AU5156" i="5"/>
  <c r="AU5157" i="5"/>
  <c r="AU5158" i="5"/>
  <c r="AU5159" i="5"/>
  <c r="AU5160" i="5"/>
  <c r="AU5161" i="5"/>
  <c r="AU5162" i="5"/>
  <c r="AU5163" i="5"/>
  <c r="AU5164" i="5"/>
  <c r="AU5165" i="5"/>
  <c r="AU5166" i="5"/>
  <c r="AU5167" i="5"/>
  <c r="AU5168" i="5"/>
  <c r="AU5169" i="5"/>
  <c r="AU5170" i="5"/>
  <c r="AU5171" i="5"/>
  <c r="AU5172" i="5"/>
  <c r="AU5173" i="5"/>
  <c r="AU5174" i="5"/>
  <c r="AU5175" i="5"/>
  <c r="AU5176" i="5"/>
  <c r="AU5177" i="5"/>
  <c r="AU5178" i="5"/>
  <c r="AU5179" i="5"/>
  <c r="AU5180" i="5"/>
  <c r="AU5181" i="5"/>
  <c r="AU5182" i="5"/>
  <c r="AU5183" i="5"/>
  <c r="AU5184" i="5"/>
  <c r="AU5185" i="5"/>
  <c r="AU5186" i="5"/>
  <c r="AU5187" i="5"/>
  <c r="AU5188" i="5"/>
  <c r="AU5189" i="5"/>
  <c r="AU5190" i="5"/>
  <c r="AU5191" i="5"/>
  <c r="AU5192" i="5"/>
  <c r="AU5193" i="5"/>
  <c r="AU5194" i="5"/>
  <c r="AU5195" i="5"/>
  <c r="AU5196" i="5"/>
  <c r="AU5197" i="5"/>
  <c r="AU5198" i="5"/>
  <c r="AU5199" i="5"/>
  <c r="AU5200" i="5"/>
  <c r="AU5201" i="5"/>
  <c r="AU5202" i="5"/>
  <c r="AU5203" i="5"/>
  <c r="AU5204" i="5"/>
  <c r="AU5205" i="5"/>
  <c r="AU5206" i="5"/>
  <c r="AU5207" i="5"/>
  <c r="AU5208" i="5"/>
  <c r="AU5209" i="5"/>
  <c r="AU5210" i="5"/>
  <c r="AU5211" i="5"/>
  <c r="AU5212" i="5"/>
  <c r="AU5213" i="5"/>
  <c r="AU5214" i="5"/>
  <c r="AU5215" i="5"/>
  <c r="AU5216" i="5"/>
  <c r="AU5217" i="5"/>
  <c r="AU5218" i="5"/>
  <c r="AU5219" i="5"/>
  <c r="AU5220" i="5"/>
  <c r="AU5221" i="5"/>
  <c r="AU5222" i="5"/>
  <c r="AU5223" i="5"/>
  <c r="AU5224" i="5"/>
  <c r="AU5225" i="5"/>
  <c r="AU5226" i="5"/>
  <c r="AU5227" i="5"/>
  <c r="AU5228" i="5"/>
  <c r="AU5229" i="5"/>
  <c r="AU5230" i="5"/>
  <c r="AU5231" i="5"/>
  <c r="AU5232" i="5"/>
  <c r="AU5233" i="5"/>
  <c r="AU5234" i="5"/>
  <c r="AU5235" i="5"/>
  <c r="AU5236" i="5"/>
  <c r="AU5237" i="5"/>
  <c r="AU5238" i="5"/>
  <c r="AU5239" i="5"/>
  <c r="AU5240" i="5"/>
  <c r="AU5241" i="5"/>
  <c r="AU5242" i="5"/>
  <c r="AU5243" i="5"/>
  <c r="AU5244" i="5"/>
  <c r="AU5245" i="5"/>
  <c r="AU5246" i="5"/>
  <c r="AU5247" i="5"/>
  <c r="AU5248" i="5"/>
  <c r="AU5249" i="5"/>
  <c r="AU5250" i="5"/>
  <c r="AU5251" i="5"/>
  <c r="AU5252" i="5"/>
  <c r="AU5253" i="5"/>
  <c r="AU5254" i="5"/>
  <c r="AU5255" i="5"/>
  <c r="AU5256" i="5"/>
  <c r="AU5257" i="5"/>
  <c r="AU5258" i="5"/>
  <c r="AU5259" i="5"/>
  <c r="AU5260" i="5"/>
  <c r="AU5261" i="5"/>
  <c r="AU5262" i="5"/>
  <c r="AU5263" i="5"/>
  <c r="AU5264" i="5"/>
  <c r="AU5265" i="5"/>
  <c r="AU5266" i="5"/>
  <c r="AU5267" i="5"/>
  <c r="AU5268" i="5"/>
  <c r="AU5269" i="5"/>
  <c r="AU5270" i="5"/>
  <c r="AU5271" i="5"/>
  <c r="AU5272" i="5"/>
  <c r="AU5273" i="5"/>
  <c r="AU5274" i="5"/>
  <c r="AU5275" i="5"/>
  <c r="AU5276" i="5"/>
  <c r="AU5277" i="5"/>
  <c r="AU5278" i="5"/>
  <c r="AU5279" i="5"/>
  <c r="AU5280" i="5"/>
  <c r="AU5281" i="5"/>
  <c r="AU5282" i="5"/>
  <c r="AU5283" i="5"/>
  <c r="AU5284" i="5"/>
  <c r="AU5285" i="5"/>
  <c r="AU5286" i="5"/>
  <c r="AU5287" i="5"/>
  <c r="AU5288" i="5"/>
  <c r="AU5289" i="5"/>
  <c r="AU5290" i="5"/>
  <c r="AU5291" i="5"/>
  <c r="AU5292" i="5"/>
  <c r="AU5293" i="5"/>
  <c r="AU5294" i="5"/>
  <c r="AU5295" i="5"/>
  <c r="AU5296" i="5"/>
  <c r="AU5297" i="5"/>
  <c r="AU5298" i="5"/>
  <c r="AU5299" i="5"/>
  <c r="AU5300" i="5"/>
  <c r="AU5301" i="5"/>
  <c r="AU5302" i="5"/>
  <c r="AU5303" i="5"/>
  <c r="AU5304" i="5"/>
  <c r="AU5305" i="5"/>
  <c r="AU5306" i="5"/>
  <c r="AU5307" i="5"/>
  <c r="AU5308" i="5"/>
  <c r="AU5309" i="5"/>
  <c r="AU5310" i="5"/>
  <c r="AU5311" i="5"/>
  <c r="AU5312" i="5"/>
  <c r="AU5313" i="5"/>
  <c r="AU5314" i="5"/>
  <c r="AU5315" i="5"/>
  <c r="AU5316" i="5"/>
  <c r="AU5317" i="5"/>
  <c r="AU5318" i="5"/>
  <c r="AU5319" i="5"/>
  <c r="AU5320" i="5"/>
  <c r="AU5321" i="5"/>
  <c r="AU5322" i="5"/>
  <c r="AU5323" i="5"/>
  <c r="AU5324" i="5"/>
  <c r="AU5325" i="5"/>
  <c r="AU5326" i="5"/>
  <c r="AU5327" i="5"/>
  <c r="AU5328" i="5"/>
  <c r="AU5329" i="5"/>
  <c r="AU5330" i="5"/>
  <c r="AU5331" i="5"/>
  <c r="AU5332" i="5"/>
  <c r="AU5333" i="5"/>
  <c r="AU5334" i="5"/>
  <c r="AU5335" i="5"/>
  <c r="AU5336" i="5"/>
  <c r="AU5337" i="5"/>
  <c r="AU5338" i="5"/>
  <c r="AU5339" i="5"/>
  <c r="AU5340" i="5"/>
  <c r="AU5341" i="5"/>
  <c r="AU5342" i="5"/>
  <c r="AU5343" i="5"/>
  <c r="AU5344" i="5"/>
  <c r="AU5345" i="5"/>
  <c r="AU5346" i="5"/>
  <c r="AU5347" i="5"/>
  <c r="AU5348" i="5"/>
  <c r="AU5349" i="5"/>
  <c r="AU5350" i="5"/>
  <c r="AU5351" i="5"/>
  <c r="AU5352" i="5"/>
  <c r="AU5353" i="5"/>
  <c r="AU5354" i="5"/>
  <c r="AU5355" i="5"/>
  <c r="AU5356" i="5"/>
  <c r="AU5357" i="5"/>
  <c r="AU5358" i="5"/>
  <c r="AU5359" i="5"/>
  <c r="AU5360" i="5"/>
  <c r="AU5361" i="5"/>
  <c r="AU5362" i="5"/>
  <c r="AU5363" i="5"/>
  <c r="AU5364" i="5"/>
  <c r="AU5365" i="5"/>
  <c r="AU5366" i="5"/>
  <c r="AU5367" i="5"/>
  <c r="AU5368" i="5"/>
  <c r="AU5369" i="5"/>
  <c r="AU5370" i="5"/>
  <c r="AU5371" i="5"/>
  <c r="AU5372" i="5"/>
  <c r="AU5373" i="5"/>
  <c r="AU5374" i="5"/>
  <c r="AU5375" i="5"/>
  <c r="AU5376" i="5"/>
  <c r="AU5377" i="5"/>
  <c r="AU5378" i="5"/>
  <c r="AU5379" i="5"/>
  <c r="AU5380" i="5"/>
  <c r="AU5381" i="5"/>
  <c r="AU5382" i="5"/>
  <c r="AU5383" i="5"/>
  <c r="AU5384" i="5"/>
  <c r="AU5385" i="5"/>
  <c r="AU5386" i="5"/>
  <c r="AU5387" i="5"/>
  <c r="AU5388" i="5"/>
  <c r="AU5389" i="5"/>
  <c r="AU5390" i="5"/>
  <c r="AU5391" i="5"/>
  <c r="AU5392" i="5"/>
  <c r="AU5393" i="5"/>
  <c r="AU5394" i="5"/>
  <c r="AU5395" i="5"/>
  <c r="AU5396" i="5"/>
  <c r="AU5397" i="5"/>
  <c r="AU5398" i="5"/>
  <c r="AU5399" i="5"/>
  <c r="AU5400" i="5"/>
  <c r="AU5401" i="5"/>
  <c r="AU5402" i="5"/>
  <c r="AU5403" i="5"/>
  <c r="AU5404" i="5"/>
  <c r="AU5405" i="5"/>
  <c r="AU5406" i="5"/>
  <c r="AU5407" i="5"/>
  <c r="AU5408" i="5"/>
  <c r="AU5409" i="5"/>
  <c r="AU5410" i="5"/>
  <c r="AU5411" i="5"/>
  <c r="AU5412" i="5"/>
  <c r="AU5413" i="5"/>
  <c r="AU5414" i="5"/>
  <c r="AU5415" i="5"/>
  <c r="AU5416" i="5"/>
  <c r="AU5417" i="5"/>
  <c r="AU5418" i="5"/>
  <c r="AU5419" i="5"/>
  <c r="AU5420" i="5"/>
  <c r="AU5421" i="5"/>
  <c r="AU5422" i="5"/>
  <c r="AU5423" i="5"/>
  <c r="AU5424" i="5"/>
  <c r="AU5425" i="5"/>
  <c r="AU5426" i="5"/>
  <c r="AU5427" i="5"/>
  <c r="AU5428" i="5"/>
  <c r="AU5429" i="5"/>
  <c r="AU5430" i="5"/>
  <c r="AU5431" i="5"/>
  <c r="AU5432" i="5"/>
  <c r="AU5433" i="5"/>
  <c r="AU5434" i="5"/>
  <c r="AU5435" i="5"/>
  <c r="AU5436" i="5"/>
  <c r="AU5437" i="5"/>
  <c r="AU5438" i="5"/>
  <c r="AU5439" i="5"/>
  <c r="AU5440" i="5"/>
  <c r="AU5441" i="5"/>
  <c r="AU5442" i="5"/>
  <c r="AU5443" i="5"/>
  <c r="AU5444" i="5"/>
  <c r="AU5445" i="5"/>
  <c r="AU5446" i="5"/>
  <c r="AU5447" i="5"/>
  <c r="AU5448" i="5"/>
  <c r="AU5449" i="5"/>
  <c r="AU5450" i="5"/>
  <c r="AU5451" i="5"/>
  <c r="AU5452" i="5"/>
  <c r="AU5453" i="5"/>
  <c r="AU5454" i="5"/>
  <c r="AU5455" i="5"/>
  <c r="AU5456" i="5"/>
  <c r="AU5457" i="5"/>
  <c r="AU5458" i="5"/>
  <c r="AU5459" i="5"/>
  <c r="AU5460" i="5"/>
  <c r="AU5461" i="5"/>
  <c r="AU5462" i="5"/>
  <c r="AU5463" i="5"/>
  <c r="AU5464" i="5"/>
  <c r="AU5465" i="5"/>
  <c r="AU5466" i="5"/>
  <c r="AU5467" i="5"/>
  <c r="AU5468" i="5"/>
  <c r="AU5469" i="5"/>
  <c r="AU5470" i="5"/>
  <c r="AU5471" i="5"/>
  <c r="AU5472" i="5"/>
  <c r="AU5473" i="5"/>
  <c r="AU5474" i="5"/>
  <c r="AU5475" i="5"/>
  <c r="AU5476" i="5"/>
  <c r="AU5477" i="5"/>
  <c r="AU5478" i="5"/>
  <c r="AU5479" i="5"/>
  <c r="AU5480" i="5"/>
  <c r="AU5481" i="5"/>
  <c r="AU5482" i="5"/>
  <c r="AU5483" i="5"/>
  <c r="AU5484" i="5"/>
  <c r="AU5485" i="5"/>
  <c r="AU5486" i="5"/>
  <c r="AU5487" i="5"/>
  <c r="AU5488" i="5"/>
  <c r="AU5489" i="5"/>
  <c r="AU5490" i="5"/>
  <c r="AU5491" i="5"/>
  <c r="AU5492" i="5"/>
  <c r="AU5493" i="5"/>
  <c r="AU5494" i="5"/>
  <c r="AU5495" i="5"/>
  <c r="AU5496" i="5"/>
  <c r="AU5497" i="5"/>
  <c r="AU5498" i="5"/>
  <c r="AU5499" i="5"/>
  <c r="AU5500" i="5"/>
  <c r="AU5501" i="5"/>
  <c r="AU5502" i="5"/>
  <c r="AU5503" i="5"/>
  <c r="AU5504" i="5"/>
  <c r="AU5505" i="5"/>
  <c r="AU5506" i="5"/>
  <c r="AU5507" i="5"/>
  <c r="AU5508" i="5"/>
  <c r="AU5509" i="5"/>
  <c r="AU5510" i="5"/>
  <c r="AU5511" i="5"/>
  <c r="AU5512" i="5"/>
  <c r="AU5513" i="5"/>
  <c r="AU5514" i="5"/>
  <c r="AU5515" i="5"/>
  <c r="AU5516" i="5"/>
  <c r="AU5517" i="5"/>
  <c r="AU5518" i="5"/>
  <c r="AU5519" i="5"/>
  <c r="AU5520" i="5"/>
  <c r="AU5521" i="5"/>
  <c r="AU5522" i="5"/>
  <c r="AU5523" i="5"/>
  <c r="AU5524" i="5"/>
  <c r="AU5525" i="5"/>
  <c r="AU5526" i="5"/>
  <c r="AU5527" i="5"/>
  <c r="AU5528" i="5"/>
  <c r="AU5529" i="5"/>
  <c r="AU5530" i="5"/>
  <c r="AU5531" i="5"/>
  <c r="AU5532" i="5"/>
  <c r="AU5533" i="5"/>
  <c r="AU5534" i="5"/>
  <c r="AU5535" i="5"/>
  <c r="AU5536" i="5"/>
  <c r="AU5537" i="5"/>
  <c r="AU5538" i="5"/>
  <c r="AU5539" i="5"/>
  <c r="AU5540" i="5"/>
  <c r="AU5541" i="5"/>
  <c r="AU5542" i="5"/>
  <c r="AU5543" i="5"/>
  <c r="AU5544" i="5"/>
  <c r="AU5545" i="5"/>
  <c r="AU5546" i="5"/>
  <c r="AU5547" i="5"/>
  <c r="AU5548" i="5"/>
  <c r="AU5549" i="5"/>
  <c r="AU5550" i="5"/>
  <c r="AU5551" i="5"/>
  <c r="AU5552" i="5"/>
  <c r="AU5553" i="5"/>
  <c r="AU5554" i="5"/>
  <c r="AU5555" i="5"/>
  <c r="AU5556" i="5"/>
  <c r="AU5557" i="5"/>
  <c r="AU5558" i="5"/>
  <c r="AU5559" i="5"/>
  <c r="AU5560" i="5"/>
  <c r="AU5561" i="5"/>
  <c r="AU5562" i="5"/>
  <c r="AU5563" i="5"/>
  <c r="AU5564" i="5"/>
  <c r="AU5565" i="5"/>
  <c r="AU5566" i="5"/>
  <c r="AU5567" i="5"/>
  <c r="AU5568" i="5"/>
  <c r="AU5569" i="5"/>
  <c r="AU5570" i="5"/>
  <c r="AU5571" i="5"/>
  <c r="AU5572" i="5"/>
  <c r="AU5573" i="5"/>
  <c r="AU5574" i="5"/>
  <c r="AU5575" i="5"/>
  <c r="AU5576" i="5"/>
  <c r="AU5577" i="5"/>
  <c r="AU5578" i="5"/>
  <c r="AU5579" i="5"/>
  <c r="AU5580" i="5"/>
  <c r="AU5581" i="5"/>
  <c r="AU5582" i="5"/>
  <c r="AU5583" i="5"/>
  <c r="AU5584" i="5"/>
  <c r="AU5585" i="5"/>
  <c r="AU5586" i="5"/>
  <c r="AU5587" i="5"/>
  <c r="AU5588" i="5"/>
  <c r="AU5589" i="5"/>
  <c r="AU5590" i="5"/>
  <c r="AU5591" i="5"/>
  <c r="AU5592" i="5"/>
  <c r="AU5593" i="5"/>
  <c r="AU5594" i="5"/>
  <c r="AU5595" i="5"/>
  <c r="AU5596" i="5"/>
  <c r="AU5597" i="5"/>
  <c r="AU5598" i="5"/>
  <c r="AU5599" i="5"/>
  <c r="AU5600" i="5"/>
  <c r="AU5601" i="5"/>
  <c r="AU5602" i="5"/>
  <c r="AU5603" i="5"/>
  <c r="AU5604" i="5"/>
  <c r="AU5605" i="5"/>
  <c r="AU5606" i="5"/>
  <c r="AU5607" i="5"/>
  <c r="AU5608" i="5"/>
  <c r="AU5609" i="5"/>
  <c r="AU5610" i="5"/>
  <c r="AU5611" i="5"/>
  <c r="AU5612" i="5"/>
  <c r="AU5613" i="5"/>
  <c r="AU5614" i="5"/>
  <c r="AU5615" i="5"/>
  <c r="AU5616" i="5"/>
  <c r="AU5617" i="5"/>
  <c r="AU5618" i="5"/>
  <c r="AU5619" i="5"/>
  <c r="AU5620" i="5"/>
  <c r="AU5621" i="5"/>
  <c r="AU5622" i="5"/>
  <c r="AU5623" i="5"/>
  <c r="AU5624" i="5"/>
  <c r="AU5625" i="5"/>
  <c r="AU5626" i="5"/>
  <c r="AU5627" i="5"/>
  <c r="AU5628" i="5"/>
  <c r="AU5629" i="5"/>
  <c r="AU5630" i="5"/>
  <c r="AU5631" i="5"/>
  <c r="AU5632" i="5"/>
  <c r="AU5633" i="5"/>
  <c r="AU5634" i="5"/>
  <c r="AU5635" i="5"/>
  <c r="AU5636" i="5"/>
  <c r="AU5637" i="5"/>
  <c r="AU5638" i="5"/>
  <c r="AU5639" i="5"/>
  <c r="AU5640" i="5"/>
  <c r="AU5641" i="5"/>
  <c r="AU5642" i="5"/>
  <c r="AU5643" i="5"/>
  <c r="AU5644" i="5"/>
  <c r="AU5645" i="5"/>
  <c r="AU5646" i="5"/>
  <c r="AU5647" i="5"/>
  <c r="AU5648" i="5"/>
  <c r="AU5649" i="5"/>
  <c r="AU5650" i="5"/>
  <c r="AU5651" i="5"/>
  <c r="AU5652" i="5"/>
  <c r="AU5653" i="5"/>
  <c r="AU5654" i="5"/>
  <c r="AU5655" i="5"/>
  <c r="AU5656" i="5"/>
  <c r="AU5657" i="5"/>
  <c r="AU5658" i="5"/>
  <c r="AU5659" i="5"/>
  <c r="AU5660" i="5"/>
  <c r="AU5661" i="5"/>
  <c r="AU5662" i="5"/>
  <c r="AU5663" i="5"/>
  <c r="AU5664" i="5"/>
  <c r="AU5665" i="5"/>
  <c r="AU5666" i="5"/>
  <c r="AU5667" i="5"/>
  <c r="AU5668" i="5"/>
  <c r="AU5669" i="5"/>
  <c r="AU5670" i="5"/>
  <c r="AU5671" i="5"/>
  <c r="AU5672" i="5"/>
  <c r="AU5673" i="5"/>
  <c r="AU5674" i="5"/>
  <c r="AU5675" i="5"/>
  <c r="AU5676" i="5"/>
  <c r="AU5677" i="5"/>
  <c r="AU5678" i="5"/>
  <c r="AU5679" i="5"/>
  <c r="AU5680" i="5"/>
  <c r="AU5681" i="5"/>
  <c r="AU5682" i="5"/>
  <c r="AU5683" i="5"/>
  <c r="AU5684" i="5"/>
  <c r="AU5685" i="5"/>
  <c r="AU5686" i="5"/>
  <c r="AU5687" i="5"/>
  <c r="AU5688" i="5"/>
  <c r="AU5689" i="5"/>
  <c r="AU5690" i="5"/>
  <c r="AU5691" i="5"/>
  <c r="AU5692" i="5"/>
  <c r="AU5693" i="5"/>
  <c r="AU5694" i="5"/>
  <c r="AU5695" i="5"/>
  <c r="AU5696" i="5"/>
  <c r="AU5697" i="5"/>
  <c r="AU5698" i="5"/>
  <c r="AU5699" i="5"/>
  <c r="AU5700" i="5"/>
  <c r="AU5701" i="5"/>
  <c r="AU5702" i="5"/>
  <c r="AU5703" i="5"/>
  <c r="AU5704" i="5"/>
  <c r="AU5705" i="5"/>
  <c r="AU5706" i="5"/>
  <c r="AU5707" i="5"/>
  <c r="AU5708" i="5"/>
  <c r="AU5709" i="5"/>
  <c r="AU5710" i="5"/>
  <c r="AU5711" i="5"/>
  <c r="AU5712" i="5"/>
  <c r="AU5713" i="5"/>
  <c r="AU5714" i="5"/>
  <c r="AU5715" i="5"/>
  <c r="AU5716" i="5"/>
  <c r="AU5717" i="5"/>
  <c r="AU5718" i="5"/>
  <c r="AU5719" i="5"/>
  <c r="AU5720" i="5"/>
  <c r="AU5721" i="5"/>
  <c r="AU5722" i="5"/>
  <c r="AU5723" i="5"/>
  <c r="AU5724" i="5"/>
  <c r="AU5725" i="5"/>
  <c r="AU5726" i="5"/>
  <c r="AU5727" i="5"/>
  <c r="AU5728" i="5"/>
  <c r="AU5729" i="5"/>
  <c r="AU5730" i="5"/>
  <c r="AU5731" i="5"/>
  <c r="AU5732" i="5"/>
  <c r="AU5733" i="5"/>
  <c r="AU5734" i="5"/>
  <c r="AU5735" i="5"/>
  <c r="AU5736" i="5"/>
  <c r="AU5737" i="5"/>
  <c r="AU5738" i="5"/>
  <c r="AU5739" i="5"/>
  <c r="AU5740" i="5"/>
  <c r="AU5741" i="5"/>
  <c r="AU5742" i="5"/>
  <c r="AU5743" i="5"/>
  <c r="AU5744" i="5"/>
  <c r="AU5745" i="5"/>
  <c r="AU5746" i="5"/>
  <c r="AU5747" i="5"/>
  <c r="AU5748" i="5"/>
  <c r="AU5749" i="5"/>
  <c r="AU5750" i="5"/>
  <c r="AU5751" i="5"/>
  <c r="AU5752" i="5"/>
  <c r="AU5753" i="5"/>
  <c r="AU5754" i="5"/>
  <c r="AU5755" i="5"/>
  <c r="AU5756" i="5"/>
  <c r="AU5757" i="5"/>
  <c r="AU5758" i="5"/>
  <c r="AU5759" i="5"/>
  <c r="AU5760" i="5"/>
  <c r="AU5761" i="5"/>
  <c r="AU5762" i="5"/>
  <c r="AU5763" i="5"/>
  <c r="AU5764" i="5"/>
  <c r="AU5765" i="5"/>
  <c r="AU5766" i="5"/>
  <c r="AU5767" i="5"/>
  <c r="AU5768" i="5"/>
  <c r="AU5769" i="5"/>
  <c r="AU5770" i="5"/>
  <c r="AU5771" i="5"/>
  <c r="AU5772" i="5"/>
  <c r="AU5773" i="5"/>
  <c r="AU5774" i="5"/>
  <c r="AU5775" i="5"/>
  <c r="AU5776" i="5"/>
  <c r="AU5777" i="5"/>
  <c r="AU5778" i="5"/>
  <c r="AU5779" i="5"/>
  <c r="AU5780" i="5"/>
  <c r="AU5781" i="5"/>
  <c r="AU5782" i="5"/>
  <c r="AU5783" i="5"/>
  <c r="AU5784" i="5"/>
  <c r="AU5785" i="5"/>
  <c r="AU5786" i="5"/>
  <c r="AU5787" i="5"/>
  <c r="AU5788" i="5"/>
  <c r="AU5789" i="5"/>
  <c r="AU5790" i="5"/>
  <c r="AU5791" i="5"/>
  <c r="AU5792" i="5"/>
  <c r="AU5793" i="5"/>
  <c r="AU5794" i="5"/>
  <c r="AU5795" i="5"/>
  <c r="AU5796" i="5"/>
  <c r="AU5797" i="5"/>
  <c r="AU5798" i="5"/>
  <c r="AU5799" i="5"/>
  <c r="AU5800" i="5"/>
  <c r="AU5801" i="5"/>
  <c r="AU5802" i="5"/>
  <c r="AU5803" i="5"/>
  <c r="AU5804" i="5"/>
  <c r="AU5805" i="5"/>
  <c r="AU5806" i="5"/>
  <c r="AU5807" i="5"/>
  <c r="AU5808" i="5"/>
  <c r="AU5809" i="5"/>
  <c r="AU5810" i="5"/>
  <c r="AU5811" i="5"/>
  <c r="AU5812" i="5"/>
  <c r="AU5813" i="5"/>
  <c r="AU5814" i="5"/>
  <c r="AU5815" i="5"/>
  <c r="AU5816" i="5"/>
  <c r="AU5817" i="5"/>
  <c r="AU5818" i="5"/>
  <c r="AU5819" i="5"/>
  <c r="AU5820" i="5"/>
  <c r="AU5821" i="5"/>
  <c r="AU5822" i="5"/>
  <c r="AU5823" i="5"/>
  <c r="AU5824" i="5"/>
  <c r="AU5825" i="5"/>
  <c r="AU5826" i="5"/>
  <c r="AU5827" i="5"/>
  <c r="AU5828" i="5"/>
  <c r="AU5829" i="5"/>
  <c r="AU5830" i="5"/>
  <c r="AU5831" i="5"/>
  <c r="AU5832" i="5"/>
  <c r="AU5833" i="5"/>
  <c r="AU5834" i="5"/>
  <c r="AU5835" i="5"/>
  <c r="AU5836" i="5"/>
  <c r="AU5837" i="5"/>
  <c r="AU5838" i="5"/>
  <c r="AU5839" i="5"/>
  <c r="AU5840" i="5"/>
  <c r="AU5841" i="5"/>
  <c r="AU5842" i="5"/>
  <c r="AU5843" i="5"/>
  <c r="AU5844" i="5"/>
  <c r="AU5845" i="5"/>
  <c r="AU5846" i="5"/>
  <c r="AU5847" i="5"/>
  <c r="AU5848" i="5"/>
  <c r="AU5849" i="5"/>
  <c r="AU5850" i="5"/>
  <c r="AU5851" i="5"/>
  <c r="AU5852" i="5"/>
  <c r="AU5853" i="5"/>
  <c r="AU5854" i="5"/>
  <c r="AU5855" i="5"/>
  <c r="AU5856" i="5"/>
  <c r="AU5857" i="5"/>
  <c r="AU5858" i="5"/>
  <c r="AU5859" i="5"/>
  <c r="AU5860" i="5"/>
  <c r="AU5861" i="5"/>
  <c r="AU5862" i="5"/>
  <c r="AU5863" i="5"/>
  <c r="AU5864" i="5"/>
  <c r="AU5865" i="5"/>
  <c r="AU5866" i="5"/>
  <c r="AU5867" i="5"/>
  <c r="AU5868" i="5"/>
  <c r="AU5869" i="5"/>
  <c r="AU5870" i="5"/>
  <c r="AU5871" i="5"/>
  <c r="AU5872" i="5"/>
  <c r="AU5873" i="5"/>
  <c r="AU5874" i="5"/>
  <c r="AU5875" i="5"/>
  <c r="AU5876" i="5"/>
  <c r="AU5877" i="5"/>
  <c r="AU5878" i="5"/>
  <c r="AU5879" i="5"/>
  <c r="AU5880" i="5"/>
  <c r="AU5881" i="5"/>
  <c r="AU5882" i="5"/>
  <c r="AU5883" i="5"/>
  <c r="AU5884" i="5"/>
  <c r="AU5885" i="5"/>
  <c r="AU5886" i="5"/>
  <c r="AU5887" i="5"/>
  <c r="AU5888" i="5"/>
  <c r="AU5889" i="5"/>
  <c r="AU5890" i="5"/>
  <c r="AU5891" i="5"/>
  <c r="AU5892" i="5"/>
  <c r="AU5893" i="5"/>
  <c r="AU5894" i="5"/>
  <c r="AU5895" i="5"/>
  <c r="AU5896" i="5"/>
  <c r="AU5897" i="5"/>
  <c r="AU5898" i="5"/>
  <c r="AU5899" i="5"/>
  <c r="AU5900" i="5"/>
  <c r="AU5901" i="5"/>
  <c r="AU5902" i="5"/>
  <c r="AU5903" i="5"/>
  <c r="AU5904" i="5"/>
  <c r="AU5905" i="5"/>
  <c r="AU5906" i="5"/>
  <c r="AU5907" i="5"/>
  <c r="AU5908" i="5"/>
  <c r="AU5909" i="5"/>
  <c r="AU5910" i="5"/>
  <c r="AU5911" i="5"/>
  <c r="AU5912" i="5"/>
  <c r="AU5913" i="5"/>
  <c r="AU5914" i="5"/>
  <c r="AU5915" i="5"/>
  <c r="AU5916" i="5"/>
  <c r="AU5917" i="5"/>
  <c r="AU5918" i="5"/>
  <c r="AU5919" i="5"/>
  <c r="AU5920" i="5"/>
  <c r="AU5921" i="5"/>
  <c r="AU5922" i="5"/>
  <c r="AU5923" i="5"/>
  <c r="AU5924" i="5"/>
  <c r="AU5925" i="5"/>
  <c r="AU5926" i="5"/>
  <c r="AU5927" i="5"/>
  <c r="AU5928" i="5"/>
  <c r="AU5929" i="5"/>
  <c r="AU5930" i="5"/>
  <c r="AU5931" i="5"/>
  <c r="AU5932" i="5"/>
  <c r="AU5933" i="5"/>
  <c r="AU5934" i="5"/>
  <c r="AU5935" i="5"/>
  <c r="AU5936" i="5"/>
  <c r="AU5937" i="5"/>
  <c r="AU5938" i="5"/>
  <c r="AU5939" i="5"/>
  <c r="AU5940" i="5"/>
  <c r="AU5941" i="5"/>
  <c r="AU5942" i="5"/>
  <c r="AU5943" i="5"/>
  <c r="AU5944" i="5"/>
  <c r="AU5945" i="5"/>
  <c r="AU5946" i="5"/>
  <c r="AU5947" i="5"/>
  <c r="AU5948" i="5"/>
  <c r="AU5949" i="5"/>
  <c r="AU5950" i="5"/>
  <c r="AU5951" i="5"/>
  <c r="AU5952" i="5"/>
  <c r="AU5953" i="5"/>
  <c r="AU5954" i="5"/>
  <c r="AU5955" i="5"/>
  <c r="AU5956" i="5"/>
  <c r="AU5957" i="5"/>
  <c r="AU5958" i="5"/>
  <c r="AU5959" i="5"/>
  <c r="AU5960" i="5"/>
  <c r="AU5961" i="5"/>
  <c r="AU5962" i="5"/>
  <c r="AU5963" i="5"/>
  <c r="AU5964" i="5"/>
  <c r="AU5965" i="5"/>
  <c r="AU5966" i="5"/>
  <c r="AU5967" i="5"/>
  <c r="AU5968" i="5"/>
  <c r="AU5969" i="5"/>
  <c r="AU5970" i="5"/>
  <c r="AU5971" i="5"/>
  <c r="AU5972" i="5"/>
  <c r="AU5973" i="5"/>
  <c r="AU5974" i="5"/>
  <c r="AU5975" i="5"/>
  <c r="AU5976" i="5"/>
  <c r="AU5977" i="5"/>
  <c r="AU5978" i="5"/>
  <c r="AU5979" i="5"/>
  <c r="AU5980" i="5"/>
  <c r="AU5981" i="5"/>
  <c r="AU5982" i="5"/>
  <c r="AU5983" i="5"/>
  <c r="AU5984" i="5"/>
  <c r="AU5985" i="5"/>
  <c r="AU5986" i="5"/>
  <c r="AU5987" i="5"/>
  <c r="AU5988" i="5"/>
  <c r="AU5989" i="5"/>
  <c r="AU5990" i="5"/>
  <c r="AU5991" i="5"/>
  <c r="AU5992" i="5"/>
  <c r="AU5993" i="5"/>
  <c r="AU5994" i="5"/>
  <c r="AU5995" i="5"/>
  <c r="AU5996" i="5"/>
  <c r="AU5997" i="5"/>
  <c r="AU5998" i="5"/>
  <c r="AU5999" i="5"/>
  <c r="AU6000" i="5"/>
  <c r="AU6001" i="5"/>
  <c r="AU6002" i="5"/>
  <c r="AU6003" i="5"/>
  <c r="AU6004" i="5"/>
  <c r="AU6005" i="5"/>
  <c r="AU6006" i="5"/>
  <c r="AU6007" i="5"/>
  <c r="AU6008" i="5"/>
  <c r="AU6009" i="5"/>
  <c r="AU6010" i="5"/>
  <c r="AU6011" i="5"/>
  <c r="AU6012" i="5"/>
  <c r="AU6013" i="5"/>
  <c r="AU6014" i="5"/>
  <c r="AU6015" i="5"/>
  <c r="AU6016" i="5"/>
  <c r="AU6017" i="5"/>
  <c r="AU6018" i="5"/>
  <c r="AU6019" i="5"/>
  <c r="AU6020" i="5"/>
  <c r="AU6021" i="5"/>
  <c r="AU6022" i="5"/>
  <c r="AU6023" i="5"/>
  <c r="AU6024" i="5"/>
  <c r="AU6025" i="5"/>
  <c r="AU6026" i="5"/>
  <c r="AU6027" i="5"/>
  <c r="AU6028" i="5"/>
  <c r="AU6029" i="5"/>
  <c r="AU6030" i="5"/>
  <c r="AU6031" i="5"/>
  <c r="AU6032" i="5"/>
  <c r="AU6033" i="5"/>
  <c r="AU6034" i="5"/>
  <c r="AU6035" i="5"/>
  <c r="AU6036" i="5"/>
  <c r="AU6037" i="5"/>
  <c r="AU6038" i="5"/>
  <c r="AU6039" i="5"/>
  <c r="AU6040" i="5"/>
  <c r="AU6041" i="5"/>
  <c r="AU6042" i="5"/>
  <c r="AU6043" i="5"/>
  <c r="AU6044" i="5"/>
  <c r="AU6045" i="5"/>
  <c r="AU6046" i="5"/>
  <c r="AU6047" i="5"/>
  <c r="AU6048" i="5"/>
  <c r="AU6049" i="5"/>
  <c r="AU6050" i="5"/>
  <c r="AU6051" i="5"/>
  <c r="AU6052" i="5"/>
  <c r="AU6053" i="5"/>
  <c r="AU6054" i="5"/>
  <c r="AU6055" i="5"/>
  <c r="AU6056" i="5"/>
  <c r="AU6057" i="5"/>
  <c r="AU6058" i="5"/>
  <c r="AU6059" i="5"/>
  <c r="AU6060" i="5"/>
  <c r="AU6061" i="5"/>
  <c r="AU6062" i="5"/>
  <c r="AU6063" i="5"/>
  <c r="AU6064" i="5"/>
  <c r="AU6065" i="5"/>
  <c r="AU6066" i="5"/>
  <c r="AU6067" i="5"/>
  <c r="AU6068" i="5"/>
  <c r="AU6069" i="5"/>
  <c r="AU6070" i="5"/>
  <c r="AU6071" i="5"/>
  <c r="AU6072" i="5"/>
  <c r="AU6073" i="5"/>
  <c r="AU6074" i="5"/>
  <c r="AU6075" i="5"/>
  <c r="AU6076" i="5"/>
  <c r="AU6077" i="5"/>
  <c r="AU6078" i="5"/>
  <c r="AU6079" i="5"/>
  <c r="AU6080" i="5"/>
  <c r="AU6081" i="5"/>
  <c r="AU6082" i="5"/>
  <c r="AU6083" i="5"/>
  <c r="AU6084" i="5"/>
  <c r="AU6085" i="5"/>
  <c r="AU6086" i="5"/>
  <c r="AU6087" i="5"/>
  <c r="AU6088" i="5"/>
  <c r="AU6089" i="5"/>
  <c r="AU6090" i="5"/>
  <c r="AU6091" i="5"/>
  <c r="AU6092" i="5"/>
  <c r="AU6093" i="5"/>
  <c r="AU6094" i="5"/>
  <c r="AU6095" i="5"/>
  <c r="AU6096" i="5"/>
  <c r="AU6097" i="5"/>
  <c r="AU6098" i="5"/>
  <c r="AU6099" i="5"/>
  <c r="AU6100" i="5"/>
  <c r="AU6101" i="5"/>
  <c r="AU6102" i="5"/>
  <c r="AU6103" i="5"/>
  <c r="AU6104" i="5"/>
  <c r="AU6105" i="5"/>
  <c r="AU6106" i="5"/>
  <c r="AU6107" i="5"/>
  <c r="AU6108" i="5"/>
  <c r="AU6109" i="5"/>
  <c r="AU6110" i="5"/>
  <c r="AU6111" i="5"/>
  <c r="AU6112" i="5"/>
  <c r="AU6113" i="5"/>
  <c r="AU6114" i="5"/>
  <c r="AU6115" i="5"/>
  <c r="AU6116" i="5"/>
  <c r="AU6117" i="5"/>
  <c r="AU6118" i="5"/>
  <c r="AU6119" i="5"/>
  <c r="AU6120" i="5"/>
  <c r="AU6121" i="5"/>
  <c r="AU6122" i="5"/>
  <c r="AU6123" i="5"/>
  <c r="AU6124" i="5"/>
  <c r="AU6125" i="5"/>
  <c r="AU6126" i="5"/>
  <c r="AU6127" i="5"/>
  <c r="AU6128" i="5"/>
  <c r="AU6129" i="5"/>
  <c r="AU6130" i="5"/>
  <c r="AU6131" i="5"/>
  <c r="AU6132" i="5"/>
  <c r="AU6133" i="5"/>
  <c r="AU6134" i="5"/>
  <c r="AU6135" i="5"/>
  <c r="AU6136" i="5"/>
  <c r="AU6137" i="5"/>
  <c r="AU6138" i="5"/>
  <c r="AU6139" i="5"/>
  <c r="AU6140" i="5"/>
  <c r="AU6141" i="5"/>
  <c r="AU6142" i="5"/>
  <c r="AU6143" i="5"/>
  <c r="AU6144" i="5"/>
  <c r="AU6145" i="5"/>
  <c r="AU6146" i="5"/>
  <c r="AU6147" i="5"/>
  <c r="AU6148" i="5"/>
  <c r="AU6149" i="5"/>
  <c r="AU6150" i="5"/>
  <c r="AU6151" i="5"/>
  <c r="AU6152" i="5"/>
  <c r="AU6153" i="5"/>
  <c r="AU6154" i="5"/>
  <c r="AU6155" i="5"/>
  <c r="AU6156" i="5"/>
  <c r="AU6157" i="5"/>
  <c r="AU6158" i="5"/>
  <c r="AU6159" i="5"/>
  <c r="AU6160" i="5"/>
  <c r="AU6161" i="5"/>
  <c r="AU6162" i="5"/>
  <c r="AU6163" i="5"/>
  <c r="AU6164" i="5"/>
  <c r="AU6165" i="5"/>
  <c r="AU6166" i="5"/>
  <c r="AU6167" i="5"/>
  <c r="AU6168" i="5"/>
  <c r="AU6169" i="5"/>
  <c r="AU6170" i="5"/>
  <c r="AU6171" i="5"/>
  <c r="AU6172" i="5"/>
  <c r="AU6173" i="5"/>
  <c r="AU6174" i="5"/>
  <c r="AU6175" i="5"/>
  <c r="AU6176" i="5"/>
  <c r="AU6177" i="5"/>
  <c r="AU6178" i="5"/>
  <c r="AU6179" i="5"/>
  <c r="AU6180" i="5"/>
  <c r="AU6181" i="5"/>
  <c r="AU6182" i="5"/>
  <c r="AU6183" i="5"/>
  <c r="AU6184" i="5"/>
  <c r="AU6185" i="5"/>
  <c r="AU6186" i="5"/>
  <c r="AU6187" i="5"/>
  <c r="AU6188" i="5"/>
  <c r="AU6189" i="5"/>
  <c r="AU6190" i="5"/>
  <c r="AU6191" i="5"/>
  <c r="AU6192" i="5"/>
  <c r="AU6193" i="5"/>
  <c r="AU6194" i="5"/>
  <c r="AU6195" i="5"/>
  <c r="AU6196" i="5"/>
  <c r="AU6197" i="5"/>
  <c r="AU6198" i="5"/>
  <c r="AU6199" i="5"/>
  <c r="AU6200" i="5"/>
  <c r="AU6201" i="5"/>
  <c r="AU6202" i="5"/>
  <c r="AU6203" i="5"/>
  <c r="AU6204" i="5"/>
  <c r="AU6205" i="5"/>
  <c r="AU6206" i="5"/>
  <c r="AU6207" i="5"/>
  <c r="AU6208" i="5"/>
  <c r="AU6209" i="5"/>
  <c r="AU6210" i="5"/>
  <c r="AU6211" i="5"/>
  <c r="AU6212" i="5"/>
  <c r="AU6213" i="5"/>
  <c r="AU6214" i="5"/>
  <c r="AU6215" i="5"/>
  <c r="AU6216" i="5"/>
  <c r="AU6217" i="5"/>
  <c r="AU6218" i="5"/>
  <c r="AU6219" i="5"/>
  <c r="AU6220" i="5"/>
  <c r="AU6221" i="5"/>
  <c r="AU6222" i="5"/>
  <c r="AU6223" i="5"/>
  <c r="AU6224" i="5"/>
  <c r="AU6225" i="5"/>
  <c r="AU6226" i="5"/>
  <c r="AU6227" i="5"/>
  <c r="AU6228" i="5"/>
  <c r="AU6229" i="5"/>
  <c r="AU6230" i="5"/>
  <c r="AU6231" i="5"/>
  <c r="AU6232" i="5"/>
  <c r="AU6233" i="5"/>
  <c r="AU6234" i="5"/>
  <c r="AU6235" i="5"/>
  <c r="AU6236" i="5"/>
  <c r="AU6237" i="5"/>
  <c r="AU6238" i="5"/>
  <c r="AU6239" i="5"/>
  <c r="AU6240" i="5"/>
  <c r="AU6241" i="5"/>
  <c r="AU6242" i="5"/>
  <c r="AU6243" i="5"/>
  <c r="AU6244" i="5"/>
  <c r="AU6245" i="5"/>
  <c r="AU6246" i="5"/>
  <c r="AU6247" i="5"/>
  <c r="AU6248" i="5"/>
  <c r="AU6249" i="5"/>
  <c r="AU6250" i="5"/>
  <c r="AU6251" i="5"/>
  <c r="AU6252" i="5"/>
  <c r="AU6253" i="5"/>
  <c r="AU6254" i="5"/>
  <c r="AU6255" i="5"/>
  <c r="AU6256" i="5"/>
  <c r="AU6257" i="5"/>
  <c r="AU6258" i="5"/>
  <c r="AU6259" i="5"/>
  <c r="AU6260" i="5"/>
  <c r="AU6261" i="5"/>
  <c r="AU6262" i="5"/>
  <c r="AU6263" i="5"/>
  <c r="AU6264" i="5"/>
  <c r="AU6265" i="5"/>
  <c r="AU6266" i="5"/>
  <c r="AU6267" i="5"/>
  <c r="AU6268" i="5"/>
  <c r="AU6269" i="5"/>
  <c r="AU6270" i="5"/>
  <c r="AU6271" i="5"/>
  <c r="AU6272" i="5"/>
  <c r="AU6273" i="5"/>
  <c r="AU6274" i="5"/>
  <c r="AU6275" i="5"/>
  <c r="AU6276" i="5"/>
  <c r="AU6277" i="5"/>
  <c r="AU6278" i="5"/>
  <c r="AU6279" i="5"/>
  <c r="AU6280" i="5"/>
  <c r="AU6281" i="5"/>
  <c r="AU6282" i="5"/>
  <c r="AU6283" i="5"/>
  <c r="AU6284" i="5"/>
  <c r="AU6285" i="5"/>
  <c r="AU6286" i="5"/>
  <c r="AU6287" i="5"/>
  <c r="AU6288" i="5"/>
  <c r="AU6289" i="5"/>
  <c r="AU6290" i="5"/>
  <c r="AU6291" i="5"/>
  <c r="AU6292" i="5"/>
  <c r="AU6293" i="5"/>
  <c r="AU6294" i="5"/>
  <c r="AU6295" i="5"/>
  <c r="AU6296" i="5"/>
  <c r="AU6297" i="5"/>
  <c r="AU6298" i="5"/>
  <c r="AU6299" i="5"/>
  <c r="AU6300" i="5"/>
  <c r="AU6301" i="5"/>
  <c r="AU6302" i="5"/>
  <c r="AU6303" i="5"/>
  <c r="AU6304" i="5"/>
  <c r="AU6305" i="5"/>
  <c r="AU6306" i="5"/>
  <c r="AU6307" i="5"/>
  <c r="AU6308" i="5"/>
  <c r="AU6309" i="5"/>
  <c r="AU6310" i="5"/>
  <c r="AU6311" i="5"/>
  <c r="AU6312" i="5"/>
  <c r="AU6313" i="5"/>
  <c r="AU6314" i="5"/>
  <c r="AU6315" i="5"/>
  <c r="AU6316" i="5"/>
  <c r="AU6317" i="5"/>
  <c r="AU6318" i="5"/>
  <c r="AU6319" i="5"/>
  <c r="AU6320" i="5"/>
  <c r="AU6321" i="5"/>
  <c r="AU6322" i="5"/>
  <c r="AU6323" i="5"/>
  <c r="AU6324" i="5"/>
  <c r="AU6325" i="5"/>
  <c r="AU6326" i="5"/>
  <c r="AU6327" i="5"/>
  <c r="AU6328" i="5"/>
  <c r="AU6329" i="5"/>
  <c r="AU6330" i="5"/>
  <c r="AU6331" i="5"/>
  <c r="AU6332" i="5"/>
  <c r="AU6333" i="5"/>
  <c r="AU6334" i="5"/>
  <c r="AU6335" i="5"/>
  <c r="AU6336" i="5"/>
  <c r="AU6337" i="5"/>
  <c r="AU6338" i="5"/>
  <c r="AU6339" i="5"/>
  <c r="AU6340" i="5"/>
  <c r="AU6341" i="5"/>
  <c r="AU6342" i="5"/>
  <c r="AU6343" i="5"/>
  <c r="AU6344" i="5"/>
  <c r="AU6345" i="5"/>
  <c r="AU6346" i="5"/>
  <c r="AU6347" i="5"/>
  <c r="AU6348" i="5"/>
  <c r="AU6349" i="5"/>
  <c r="AU6350" i="5"/>
  <c r="AU6351" i="5"/>
  <c r="AU6352" i="5"/>
  <c r="AU6353" i="5"/>
  <c r="AU6354" i="5"/>
  <c r="AU6355" i="5"/>
  <c r="AU6356" i="5"/>
  <c r="AU6357" i="5"/>
  <c r="AU6358" i="5"/>
  <c r="AU6359" i="5"/>
  <c r="AU6360" i="5"/>
  <c r="AU6361" i="5"/>
  <c r="AU6362" i="5"/>
  <c r="AU6363" i="5"/>
  <c r="AU6364" i="5"/>
  <c r="AU6365" i="5"/>
  <c r="AU6366" i="5"/>
  <c r="AU6367" i="5"/>
  <c r="AU6368" i="5"/>
  <c r="AU6369" i="5"/>
  <c r="AU6370" i="5"/>
  <c r="AU6371" i="5"/>
  <c r="AU6372" i="5"/>
  <c r="AU6373" i="5"/>
  <c r="AU6374" i="5"/>
  <c r="AU6375" i="5"/>
  <c r="AU6376" i="5"/>
  <c r="AU6377" i="5"/>
  <c r="AU6378" i="5"/>
  <c r="AU6379" i="5"/>
  <c r="AU6380" i="5"/>
  <c r="AU6381" i="5"/>
  <c r="AU6382" i="5"/>
  <c r="AU6383" i="5"/>
  <c r="AU6384" i="5"/>
  <c r="AU6385" i="5"/>
  <c r="AU6386" i="5"/>
  <c r="AU6387" i="5"/>
  <c r="AU6388" i="5"/>
  <c r="AU6389" i="5"/>
  <c r="AU6390" i="5"/>
  <c r="AU6391" i="5"/>
  <c r="AU6392" i="5"/>
  <c r="AU6393" i="5"/>
  <c r="AU6394" i="5"/>
  <c r="AU6395" i="5"/>
  <c r="AU6396" i="5"/>
  <c r="AU6397" i="5"/>
  <c r="AU6398" i="5"/>
  <c r="AU6399" i="5"/>
  <c r="AU6400" i="5"/>
  <c r="AU6401" i="5"/>
  <c r="AU6402" i="5"/>
  <c r="AU6403" i="5"/>
  <c r="AU6404" i="5"/>
  <c r="AU6405" i="5"/>
  <c r="AU6406" i="5"/>
  <c r="AU6407" i="5"/>
  <c r="AU6408" i="5"/>
  <c r="AU6409" i="5"/>
  <c r="AU6410" i="5"/>
  <c r="AU6411" i="5"/>
  <c r="AU6412" i="5"/>
  <c r="AU6413" i="5"/>
  <c r="AU6414" i="5"/>
  <c r="AU6415" i="5"/>
  <c r="AU6416" i="5"/>
  <c r="AU6417" i="5"/>
  <c r="AU6418" i="5"/>
  <c r="AU6419" i="5"/>
  <c r="AU6420" i="5"/>
  <c r="AU6421" i="5"/>
  <c r="AU6422" i="5"/>
  <c r="AU6423" i="5"/>
  <c r="AU6424" i="5"/>
  <c r="AU6425" i="5"/>
  <c r="AU6426" i="5"/>
  <c r="AU6427" i="5"/>
  <c r="AU6428" i="5"/>
  <c r="AU6429" i="5"/>
  <c r="AU6430" i="5"/>
  <c r="AU6431" i="5"/>
  <c r="AU6432" i="5"/>
  <c r="AU6433" i="5"/>
  <c r="AU6434" i="5"/>
  <c r="AU6435" i="5"/>
  <c r="AU6436" i="5"/>
  <c r="AU6437" i="5"/>
  <c r="AU6438" i="5"/>
  <c r="AU6439" i="5"/>
  <c r="AU6440" i="5"/>
  <c r="AU6441" i="5"/>
  <c r="AU6442" i="5"/>
  <c r="AU6443" i="5"/>
  <c r="AU6444" i="5"/>
  <c r="AU6445" i="5"/>
  <c r="AU6446" i="5"/>
  <c r="AU6447" i="5"/>
  <c r="AU6448" i="5"/>
  <c r="AU6449" i="5"/>
  <c r="AU6450" i="5"/>
  <c r="AU6451" i="5"/>
  <c r="AU6452" i="5"/>
  <c r="AU6453" i="5"/>
  <c r="AU6454" i="5"/>
  <c r="AU6455" i="5"/>
  <c r="AU6456" i="5"/>
  <c r="AU6457" i="5"/>
  <c r="AU6458" i="5"/>
  <c r="AU6459" i="5"/>
  <c r="AU6460" i="5"/>
  <c r="AU6461" i="5"/>
  <c r="AU6462" i="5"/>
  <c r="AU6463" i="5"/>
  <c r="AU6464" i="5"/>
  <c r="AU6465" i="5"/>
  <c r="AU6466" i="5"/>
  <c r="AU6467" i="5"/>
  <c r="AU6468" i="5"/>
  <c r="AU6469" i="5"/>
  <c r="AU6470" i="5"/>
  <c r="AU6471" i="5"/>
  <c r="AU6472" i="5"/>
  <c r="AU6473" i="5"/>
  <c r="AU6474" i="5"/>
  <c r="AU6475" i="5"/>
  <c r="AU6476" i="5"/>
  <c r="AU6477" i="5"/>
  <c r="AU6478" i="5"/>
  <c r="AU6479" i="5"/>
  <c r="AU6480" i="5"/>
  <c r="AU6481" i="5"/>
  <c r="AU6482" i="5"/>
  <c r="AU6483" i="5"/>
  <c r="AU6484" i="5"/>
  <c r="AU6485" i="5"/>
  <c r="AU6486" i="5"/>
  <c r="AU6487" i="5"/>
  <c r="AU6488" i="5"/>
  <c r="AU6489" i="5"/>
  <c r="AU6490" i="5"/>
  <c r="AU6491" i="5"/>
  <c r="AU6492" i="5"/>
  <c r="AU6493" i="5"/>
  <c r="AU6494" i="5"/>
  <c r="AU6495" i="5"/>
  <c r="AU6496" i="5"/>
  <c r="AU6497" i="5"/>
  <c r="AU6498" i="5"/>
  <c r="AU6499" i="5"/>
  <c r="AU6500" i="5"/>
  <c r="AU6501" i="5"/>
  <c r="AU6502" i="5"/>
  <c r="AU6503" i="5"/>
  <c r="AU6504" i="5"/>
  <c r="AU6505" i="5"/>
  <c r="AU6506" i="5"/>
  <c r="AU6507" i="5"/>
  <c r="AU6508" i="5"/>
  <c r="AU6509" i="5"/>
  <c r="AU6510" i="5"/>
  <c r="AU6511" i="5"/>
  <c r="AU6512" i="5"/>
  <c r="AU6513" i="5"/>
  <c r="AU6514" i="5"/>
  <c r="AU6515" i="5"/>
  <c r="AU6516" i="5"/>
  <c r="AU6517" i="5"/>
  <c r="AU6518" i="5"/>
  <c r="AU6519" i="5"/>
  <c r="AU6520" i="5"/>
  <c r="AU6521" i="5"/>
  <c r="AU6522" i="5"/>
  <c r="AU6523" i="5"/>
  <c r="AU6524" i="5"/>
  <c r="AU6525" i="5"/>
  <c r="AU6526" i="5"/>
  <c r="AU6527" i="5"/>
  <c r="AU6528" i="5"/>
  <c r="AU6529" i="5"/>
  <c r="AU6530" i="5"/>
  <c r="AU6531" i="5"/>
  <c r="AU6532" i="5"/>
  <c r="AU6533" i="5"/>
  <c r="AU6534" i="5"/>
  <c r="AU6535" i="5"/>
  <c r="AU6536" i="5"/>
  <c r="AU6537" i="5"/>
  <c r="AU6538" i="5"/>
  <c r="AU6539" i="5"/>
  <c r="AU6540" i="5"/>
  <c r="AU6541" i="5"/>
  <c r="AU6542" i="5"/>
  <c r="AU6543" i="5"/>
  <c r="AU6544" i="5"/>
  <c r="AU6545" i="5"/>
  <c r="AU6546" i="5"/>
  <c r="AU6547" i="5"/>
  <c r="AU6548" i="5"/>
  <c r="AU6549" i="5"/>
  <c r="AU6550" i="5"/>
  <c r="AU6551" i="5"/>
  <c r="AU6552" i="5"/>
  <c r="AU6553" i="5"/>
  <c r="AU6554" i="5"/>
  <c r="AU6555" i="5"/>
  <c r="AU6556" i="5"/>
  <c r="AU6557" i="5"/>
  <c r="AU6558" i="5"/>
  <c r="AU6559" i="5"/>
  <c r="AU6560" i="5"/>
  <c r="AU6561" i="5"/>
  <c r="AU6562" i="5"/>
  <c r="AU6563" i="5"/>
  <c r="AU6564" i="5"/>
  <c r="AU6565" i="5"/>
  <c r="AU6566" i="5"/>
  <c r="AU6567" i="5"/>
  <c r="AU6568" i="5"/>
  <c r="AU6569" i="5"/>
  <c r="AU6570" i="5"/>
  <c r="AU6571" i="5"/>
  <c r="AU6572" i="5"/>
  <c r="AU6573" i="5"/>
  <c r="AU6574" i="5"/>
  <c r="AU6575" i="5"/>
  <c r="AU6576" i="5"/>
  <c r="AU6577" i="5"/>
  <c r="AU6578" i="5"/>
  <c r="AU6579" i="5"/>
  <c r="AU6580" i="5"/>
  <c r="AU6581" i="5"/>
  <c r="AU6582" i="5"/>
  <c r="AU6583" i="5"/>
  <c r="AU6584" i="5"/>
  <c r="AU6585" i="5"/>
  <c r="AU6586" i="5"/>
  <c r="AU6587" i="5"/>
  <c r="AU6588" i="5"/>
  <c r="AU6589" i="5"/>
  <c r="AU6590" i="5"/>
  <c r="AU6591" i="5"/>
  <c r="AU6592" i="5"/>
  <c r="AU6593" i="5"/>
  <c r="AU6594" i="5"/>
  <c r="AU6595" i="5"/>
  <c r="AU6596" i="5"/>
  <c r="AU6597" i="5"/>
  <c r="AU6598" i="5"/>
  <c r="AU6599" i="5"/>
  <c r="AU6600" i="5"/>
  <c r="AU6601" i="5"/>
  <c r="AU6602" i="5"/>
  <c r="AU6603" i="5"/>
  <c r="AU6604" i="5"/>
  <c r="AU6605" i="5"/>
  <c r="AU6606" i="5"/>
  <c r="AU6607" i="5"/>
  <c r="AU6608" i="5"/>
  <c r="AU6609" i="5"/>
  <c r="AU6610" i="5"/>
  <c r="AU6611" i="5"/>
  <c r="AU6612" i="5"/>
  <c r="AU6613" i="5"/>
  <c r="AU6614" i="5"/>
  <c r="AU6615" i="5"/>
  <c r="AU6616" i="5"/>
  <c r="AU6617" i="5"/>
  <c r="AU6618" i="5"/>
  <c r="AU6619" i="5"/>
  <c r="AU6620" i="5"/>
  <c r="AU6621" i="5"/>
  <c r="AU6622" i="5"/>
  <c r="AU6623" i="5"/>
  <c r="AU6624" i="5"/>
  <c r="AU6625" i="5"/>
  <c r="AU6626" i="5"/>
  <c r="AU6627" i="5"/>
  <c r="AU6628" i="5"/>
  <c r="AU6629" i="5"/>
  <c r="AU6630" i="5"/>
  <c r="AU6631" i="5"/>
  <c r="AU6632" i="5"/>
  <c r="AU6633" i="5"/>
  <c r="AU6634" i="5"/>
  <c r="AU6635" i="5"/>
  <c r="AU6636" i="5"/>
  <c r="AU6637" i="5"/>
  <c r="AU6638" i="5"/>
  <c r="AU6639" i="5"/>
  <c r="AU6640" i="5"/>
  <c r="AU6641" i="5"/>
  <c r="AU6642" i="5"/>
  <c r="AU6643" i="5"/>
  <c r="AU6644" i="5"/>
  <c r="AU6645" i="5"/>
  <c r="AU6646" i="5"/>
  <c r="AU6647" i="5"/>
  <c r="AU6648" i="5"/>
  <c r="AU6649" i="5"/>
  <c r="AU6650" i="5"/>
  <c r="AU6651" i="5"/>
  <c r="AU6652" i="5"/>
  <c r="AU6653" i="5"/>
  <c r="AU6654" i="5"/>
  <c r="AU6655" i="5"/>
  <c r="AU6656" i="5"/>
  <c r="AU6657" i="5"/>
  <c r="AU6658" i="5"/>
  <c r="AU6659" i="5"/>
  <c r="AU6660" i="5"/>
  <c r="AU6661" i="5"/>
  <c r="AU6662" i="5"/>
  <c r="AU6663" i="5"/>
  <c r="AU6664" i="5"/>
  <c r="AU6665" i="5"/>
  <c r="AU6666" i="5"/>
  <c r="AU6667" i="5"/>
  <c r="AU6668" i="5"/>
  <c r="AU6669" i="5"/>
  <c r="AU6670" i="5"/>
  <c r="AU6671" i="5"/>
  <c r="AU6672" i="5"/>
  <c r="AU6673" i="5"/>
  <c r="AU6674" i="5"/>
  <c r="AU6675" i="5"/>
  <c r="AU6676" i="5"/>
  <c r="AU6677" i="5"/>
  <c r="AU6678" i="5"/>
  <c r="AU6679" i="5"/>
  <c r="AU6680" i="5"/>
  <c r="AU6681" i="5"/>
  <c r="AU6682" i="5"/>
  <c r="AU6683" i="5"/>
  <c r="AU6684" i="5"/>
  <c r="AU6685" i="5"/>
  <c r="AU6686" i="5"/>
  <c r="AU6687" i="5"/>
  <c r="AU6688" i="5"/>
  <c r="AU6689" i="5"/>
  <c r="AU6690" i="5"/>
  <c r="AU6691" i="5"/>
  <c r="AU6692" i="5"/>
  <c r="AU6693" i="5"/>
  <c r="AU6694" i="5"/>
  <c r="AU6695" i="5"/>
  <c r="AU6696" i="5"/>
  <c r="AU6697" i="5"/>
  <c r="AU6698" i="5"/>
  <c r="AU6699" i="5"/>
  <c r="AU6700" i="5"/>
  <c r="AU6701" i="5"/>
  <c r="AU6702" i="5"/>
  <c r="AU6703" i="5"/>
  <c r="AU6704" i="5"/>
  <c r="AU6705" i="5"/>
  <c r="AU6706" i="5"/>
  <c r="AU6707" i="5"/>
  <c r="AU6708" i="5"/>
  <c r="AU6709" i="5"/>
  <c r="AU6710" i="5"/>
  <c r="AU6711" i="5"/>
  <c r="AU6712" i="5"/>
  <c r="AU6713" i="5"/>
  <c r="AU6714" i="5"/>
  <c r="AU6715" i="5"/>
  <c r="AU6716" i="5"/>
  <c r="AU6717" i="5"/>
  <c r="AU6718" i="5"/>
  <c r="AU6719" i="5"/>
  <c r="AU6720" i="5"/>
  <c r="AU6721" i="5"/>
  <c r="AU6722" i="5"/>
  <c r="AU6723" i="5"/>
  <c r="AU6724" i="5"/>
  <c r="AU6725" i="5"/>
  <c r="AU6726" i="5"/>
  <c r="AU6727" i="5"/>
  <c r="AU6728" i="5"/>
  <c r="AU6729" i="5"/>
  <c r="AU6730" i="5"/>
  <c r="AU6731" i="5"/>
  <c r="AU6732" i="5"/>
  <c r="AU6733" i="5"/>
  <c r="AU6734" i="5"/>
  <c r="AU6735" i="5"/>
  <c r="AU6736" i="5"/>
  <c r="AU6737" i="5"/>
  <c r="AU6738" i="5"/>
  <c r="AU6739" i="5"/>
  <c r="AU6740" i="5"/>
  <c r="AU6741" i="5"/>
  <c r="AU6742" i="5"/>
  <c r="AU6743" i="5"/>
  <c r="AU6744" i="5"/>
  <c r="AU6745" i="5"/>
  <c r="AU6746" i="5"/>
  <c r="AU6747" i="5"/>
  <c r="AU6748" i="5"/>
  <c r="AS2" i="5"/>
  <c r="AS3" i="5"/>
  <c r="AS4" i="5"/>
  <c r="AS5" i="5"/>
  <c r="AS6" i="5"/>
  <c r="AS7" i="5"/>
  <c r="AS8" i="5"/>
  <c r="AS9" i="5"/>
  <c r="AS10" i="5"/>
  <c r="AS11" i="5"/>
  <c r="AS12" i="5"/>
  <c r="AS13" i="5"/>
  <c r="AS14" i="5"/>
  <c r="AS15" i="5"/>
  <c r="AS16" i="5"/>
  <c r="AS17" i="5"/>
  <c r="AS18" i="5"/>
  <c r="AS19" i="5"/>
  <c r="AS20" i="5"/>
  <c r="AS21" i="5"/>
  <c r="AS22" i="5"/>
  <c r="AS23" i="5"/>
  <c r="AS24" i="5"/>
  <c r="AS25" i="5"/>
  <c r="AS26" i="5"/>
  <c r="AS27" i="5"/>
  <c r="AS28" i="5"/>
  <c r="AS29" i="5"/>
  <c r="AS30" i="5"/>
  <c r="AS31" i="5"/>
  <c r="AS32" i="5"/>
  <c r="AS33" i="5"/>
  <c r="AS34" i="5"/>
  <c r="AS35" i="5"/>
  <c r="AS36" i="5"/>
  <c r="AS37" i="5"/>
  <c r="AS38" i="5"/>
  <c r="AS39" i="5"/>
  <c r="AS40" i="5"/>
  <c r="AS41" i="5"/>
  <c r="AS42" i="5"/>
  <c r="AS43" i="5"/>
  <c r="AS44" i="5"/>
  <c r="AS45" i="5"/>
  <c r="AS46" i="5"/>
  <c r="AS47" i="5"/>
  <c r="AS48" i="5"/>
  <c r="AS49" i="5"/>
  <c r="AS50" i="5"/>
  <c r="AS51" i="5"/>
  <c r="AS52" i="5"/>
  <c r="AS53" i="5"/>
  <c r="AS54" i="5"/>
  <c r="AS55" i="5"/>
  <c r="AS56" i="5"/>
  <c r="AS57" i="5"/>
  <c r="AS58" i="5"/>
  <c r="AS59" i="5"/>
  <c r="AS60" i="5"/>
  <c r="AS61" i="5"/>
  <c r="AS62" i="5"/>
  <c r="AS63" i="5"/>
  <c r="AS64" i="5"/>
  <c r="AS65" i="5"/>
  <c r="AS66" i="5"/>
  <c r="AS67" i="5"/>
  <c r="AS68" i="5"/>
  <c r="AS69" i="5"/>
  <c r="AS70" i="5"/>
  <c r="AS71" i="5"/>
  <c r="AS72" i="5"/>
  <c r="AS73" i="5"/>
  <c r="AS74" i="5"/>
  <c r="AS75" i="5"/>
  <c r="AS76" i="5"/>
  <c r="AS77" i="5"/>
  <c r="AS78" i="5"/>
  <c r="AS79" i="5"/>
  <c r="AS80" i="5"/>
  <c r="AS81" i="5"/>
  <c r="AS82" i="5"/>
  <c r="AS83" i="5"/>
  <c r="AS84" i="5"/>
  <c r="AS85" i="5"/>
  <c r="AS86" i="5"/>
  <c r="AS87" i="5"/>
  <c r="AS88" i="5"/>
  <c r="AS89" i="5"/>
  <c r="AS90" i="5"/>
  <c r="AS91" i="5"/>
  <c r="AS92" i="5"/>
  <c r="AS93" i="5"/>
  <c r="AS94" i="5"/>
  <c r="AS95" i="5"/>
  <c r="AS96" i="5"/>
  <c r="AS97" i="5"/>
  <c r="AS98" i="5"/>
  <c r="AS99" i="5"/>
  <c r="AS100" i="5"/>
  <c r="AS101" i="5"/>
  <c r="AS102" i="5"/>
  <c r="AS103" i="5"/>
  <c r="AS104" i="5"/>
  <c r="AS105" i="5"/>
  <c r="AS106" i="5"/>
  <c r="AS107" i="5"/>
  <c r="AS108" i="5"/>
  <c r="AS109" i="5"/>
  <c r="AS110" i="5"/>
  <c r="AS111" i="5"/>
  <c r="AS112" i="5"/>
  <c r="AS113" i="5"/>
  <c r="AS114" i="5"/>
  <c r="AS115" i="5"/>
  <c r="AS116" i="5"/>
  <c r="AS117" i="5"/>
  <c r="AS118" i="5"/>
  <c r="AS119" i="5"/>
  <c r="AS120" i="5"/>
  <c r="AS121" i="5"/>
  <c r="AS122" i="5"/>
  <c r="AS123" i="5"/>
  <c r="AS124" i="5"/>
  <c r="AS125" i="5"/>
  <c r="AS126" i="5"/>
  <c r="AS127" i="5"/>
  <c r="AS128" i="5"/>
  <c r="AS129" i="5"/>
  <c r="AS130" i="5"/>
  <c r="AS131" i="5"/>
  <c r="AS132" i="5"/>
  <c r="AS133" i="5"/>
  <c r="AS134" i="5"/>
  <c r="AS135" i="5"/>
  <c r="AS136" i="5"/>
  <c r="AS137" i="5"/>
  <c r="AS138" i="5"/>
  <c r="AS139" i="5"/>
  <c r="AS140" i="5"/>
  <c r="AS141" i="5"/>
  <c r="AS142" i="5"/>
  <c r="AS143" i="5"/>
  <c r="AS144" i="5"/>
  <c r="AS145" i="5"/>
  <c r="AS146" i="5"/>
  <c r="AS147" i="5"/>
  <c r="AS148" i="5"/>
  <c r="AS149" i="5"/>
  <c r="AS150" i="5"/>
  <c r="AS151" i="5"/>
  <c r="AS152" i="5"/>
  <c r="AS153" i="5"/>
  <c r="AS154" i="5"/>
  <c r="AS155" i="5"/>
  <c r="AS156" i="5"/>
  <c r="AS157" i="5"/>
  <c r="AS158" i="5"/>
  <c r="AS159" i="5"/>
  <c r="AS160" i="5"/>
  <c r="AS161" i="5"/>
  <c r="AS162" i="5"/>
  <c r="AS163" i="5"/>
  <c r="AS164" i="5"/>
  <c r="AS165" i="5"/>
  <c r="AS166" i="5"/>
  <c r="AS167" i="5"/>
  <c r="AS168" i="5"/>
  <c r="AS169" i="5"/>
  <c r="AS170" i="5"/>
  <c r="AS171" i="5"/>
  <c r="AS172" i="5"/>
  <c r="AS173" i="5"/>
  <c r="AS174" i="5"/>
  <c r="AS175" i="5"/>
  <c r="AS176" i="5"/>
  <c r="AS177" i="5"/>
  <c r="AS178" i="5"/>
  <c r="AS179" i="5"/>
  <c r="AS180" i="5"/>
  <c r="AS181" i="5"/>
  <c r="AS182" i="5"/>
  <c r="AS183" i="5"/>
  <c r="AS184" i="5"/>
  <c r="AS185" i="5"/>
  <c r="AS186" i="5"/>
  <c r="AS187" i="5"/>
  <c r="AS188" i="5"/>
  <c r="AS189" i="5"/>
  <c r="AS190" i="5"/>
  <c r="AS191" i="5"/>
  <c r="AS192" i="5"/>
  <c r="AS193" i="5"/>
  <c r="AS194" i="5"/>
  <c r="AS195" i="5"/>
  <c r="AS196" i="5"/>
  <c r="AS197" i="5"/>
  <c r="AS198" i="5"/>
  <c r="AS199" i="5"/>
  <c r="AS200" i="5"/>
  <c r="AS201" i="5"/>
  <c r="AS202" i="5"/>
  <c r="AS203" i="5"/>
  <c r="AS204" i="5"/>
  <c r="AS205" i="5"/>
  <c r="AS206" i="5"/>
  <c r="AS207" i="5"/>
  <c r="AS208" i="5"/>
  <c r="AS209" i="5"/>
  <c r="AS210" i="5"/>
  <c r="AS211" i="5"/>
  <c r="AS212" i="5"/>
  <c r="AS213" i="5"/>
  <c r="AS214" i="5"/>
  <c r="AS215" i="5"/>
  <c r="AS216" i="5"/>
  <c r="AS217" i="5"/>
  <c r="AS218" i="5"/>
  <c r="AS219" i="5"/>
  <c r="AS220" i="5"/>
  <c r="AS221" i="5"/>
  <c r="AS222" i="5"/>
  <c r="AS223" i="5"/>
  <c r="AS224" i="5"/>
  <c r="AS225" i="5"/>
  <c r="AS226" i="5"/>
  <c r="AS227" i="5"/>
  <c r="AS228" i="5"/>
  <c r="AS229" i="5"/>
  <c r="AS230" i="5"/>
  <c r="AS231" i="5"/>
  <c r="AS232" i="5"/>
  <c r="AS233" i="5"/>
  <c r="AS234" i="5"/>
  <c r="AS235" i="5"/>
  <c r="AS236" i="5"/>
  <c r="AS237" i="5"/>
  <c r="AS238" i="5"/>
  <c r="AS239" i="5"/>
  <c r="AS240" i="5"/>
  <c r="AS241" i="5"/>
  <c r="AS242" i="5"/>
  <c r="AS243" i="5"/>
  <c r="AS244" i="5"/>
  <c r="AS245" i="5"/>
  <c r="AS246" i="5"/>
  <c r="AS247" i="5"/>
  <c r="AS248" i="5"/>
  <c r="AS249" i="5"/>
  <c r="AS250" i="5"/>
  <c r="AS251" i="5"/>
  <c r="AS252" i="5"/>
  <c r="AS253" i="5"/>
  <c r="AS254" i="5"/>
  <c r="AS255" i="5"/>
  <c r="AS256" i="5"/>
  <c r="AS257" i="5"/>
  <c r="AS258" i="5"/>
  <c r="AS259" i="5"/>
  <c r="AS260" i="5"/>
  <c r="AS261" i="5"/>
  <c r="AS262" i="5"/>
  <c r="AS263" i="5"/>
  <c r="AS264" i="5"/>
  <c r="AS265" i="5"/>
  <c r="AS266" i="5"/>
  <c r="AS267" i="5"/>
  <c r="AS268" i="5"/>
  <c r="AS269" i="5"/>
  <c r="AS270" i="5"/>
  <c r="AS271" i="5"/>
  <c r="AS272" i="5"/>
  <c r="AS273" i="5"/>
  <c r="AS274" i="5"/>
  <c r="AS275" i="5"/>
  <c r="AS276" i="5"/>
  <c r="AS277" i="5"/>
  <c r="AS278" i="5"/>
  <c r="AS279" i="5"/>
  <c r="AS280" i="5"/>
  <c r="AS281" i="5"/>
  <c r="AS282" i="5"/>
  <c r="AS283" i="5"/>
  <c r="AS284" i="5"/>
  <c r="AS285" i="5"/>
  <c r="AS286" i="5"/>
  <c r="AS287" i="5"/>
  <c r="AS288" i="5"/>
  <c r="AS289" i="5"/>
  <c r="AS290" i="5"/>
  <c r="AS291" i="5"/>
  <c r="AS292" i="5"/>
  <c r="AS293" i="5"/>
  <c r="AS294" i="5"/>
  <c r="AS295" i="5"/>
  <c r="AS296" i="5"/>
  <c r="AS297" i="5"/>
  <c r="AS298" i="5"/>
  <c r="AS299" i="5"/>
  <c r="AS300" i="5"/>
  <c r="AS301" i="5"/>
  <c r="AS302" i="5"/>
  <c r="AS303" i="5"/>
  <c r="AS304" i="5"/>
  <c r="AS305" i="5"/>
  <c r="AS306" i="5"/>
  <c r="AS307" i="5"/>
  <c r="AS308" i="5"/>
  <c r="AS309" i="5"/>
  <c r="AS310" i="5"/>
  <c r="AS311" i="5"/>
  <c r="AS312" i="5"/>
  <c r="AS313" i="5"/>
  <c r="AS314" i="5"/>
  <c r="AS315" i="5"/>
  <c r="AS316" i="5"/>
  <c r="AS317" i="5"/>
  <c r="AS318" i="5"/>
  <c r="AS319" i="5"/>
  <c r="AS320" i="5"/>
  <c r="AS321" i="5"/>
  <c r="AS322" i="5"/>
  <c r="AS323" i="5"/>
  <c r="AS324" i="5"/>
  <c r="AS325" i="5"/>
  <c r="AS326" i="5"/>
  <c r="AS327" i="5"/>
  <c r="AS328" i="5"/>
  <c r="AS329" i="5"/>
  <c r="AS330" i="5"/>
  <c r="AS331" i="5"/>
  <c r="AS332" i="5"/>
  <c r="AS333" i="5"/>
  <c r="AS334" i="5"/>
  <c r="AS335" i="5"/>
  <c r="AS336" i="5"/>
  <c r="AS337" i="5"/>
  <c r="AS338" i="5"/>
  <c r="AS339" i="5"/>
  <c r="AS340" i="5"/>
  <c r="AS341" i="5"/>
  <c r="AS342" i="5"/>
  <c r="AS343" i="5"/>
  <c r="AS344" i="5"/>
  <c r="AS345" i="5"/>
  <c r="AS346" i="5"/>
  <c r="AS347" i="5"/>
  <c r="AS348" i="5"/>
  <c r="AS349" i="5"/>
  <c r="AS350" i="5"/>
  <c r="AS351" i="5"/>
  <c r="AS352" i="5"/>
  <c r="AS353" i="5"/>
  <c r="AS354" i="5"/>
  <c r="AS355" i="5"/>
  <c r="AS356" i="5"/>
  <c r="AS357" i="5"/>
  <c r="AS358" i="5"/>
  <c r="AS359" i="5"/>
  <c r="AS360" i="5"/>
  <c r="AS361" i="5"/>
  <c r="AS362" i="5"/>
  <c r="AS363" i="5"/>
  <c r="AS364" i="5"/>
  <c r="AS365" i="5"/>
  <c r="AS366" i="5"/>
  <c r="AS367" i="5"/>
  <c r="AS368" i="5"/>
  <c r="AS369" i="5"/>
  <c r="AS370" i="5"/>
  <c r="AS371" i="5"/>
  <c r="AS372" i="5"/>
  <c r="AS373" i="5"/>
  <c r="AS374" i="5"/>
  <c r="AS375" i="5"/>
  <c r="AS376" i="5"/>
  <c r="AS377" i="5"/>
  <c r="AS378" i="5"/>
  <c r="AS379" i="5"/>
  <c r="AS380" i="5"/>
  <c r="AS381" i="5"/>
  <c r="AS382" i="5"/>
  <c r="AS383" i="5"/>
  <c r="AS384" i="5"/>
  <c r="AS385" i="5"/>
  <c r="AS386" i="5"/>
  <c r="AS387" i="5"/>
  <c r="AS388" i="5"/>
  <c r="AS389" i="5"/>
  <c r="AS390" i="5"/>
  <c r="AS391" i="5"/>
  <c r="AS392" i="5"/>
  <c r="AS393" i="5"/>
  <c r="AS394" i="5"/>
  <c r="AS395" i="5"/>
  <c r="AS396" i="5"/>
  <c r="AS397" i="5"/>
  <c r="AS398" i="5"/>
  <c r="AS399" i="5"/>
  <c r="AS400" i="5"/>
  <c r="AS401" i="5"/>
  <c r="AS402" i="5"/>
  <c r="AS403" i="5"/>
  <c r="AS404" i="5"/>
  <c r="AS405" i="5"/>
  <c r="AS406" i="5"/>
  <c r="AS407" i="5"/>
  <c r="AS408" i="5"/>
  <c r="AS409" i="5"/>
  <c r="AS410" i="5"/>
  <c r="AS411" i="5"/>
  <c r="AS412" i="5"/>
  <c r="AS413" i="5"/>
  <c r="AS414" i="5"/>
  <c r="AS415" i="5"/>
  <c r="AS416" i="5"/>
  <c r="AS417" i="5"/>
  <c r="AS418" i="5"/>
  <c r="AS419" i="5"/>
  <c r="AS420" i="5"/>
  <c r="AS421" i="5"/>
  <c r="AS422" i="5"/>
  <c r="AS423" i="5"/>
  <c r="AS424" i="5"/>
  <c r="AS425" i="5"/>
  <c r="AS426" i="5"/>
  <c r="AS427" i="5"/>
  <c r="AS428" i="5"/>
  <c r="AS429" i="5"/>
  <c r="AS430" i="5"/>
  <c r="AS431" i="5"/>
  <c r="AS432" i="5"/>
  <c r="AS433" i="5"/>
  <c r="AS434" i="5"/>
  <c r="AS435" i="5"/>
  <c r="AS436" i="5"/>
  <c r="AS437" i="5"/>
  <c r="AS438" i="5"/>
  <c r="AS439" i="5"/>
  <c r="AS440" i="5"/>
  <c r="AS441" i="5"/>
  <c r="AS442" i="5"/>
  <c r="AS443" i="5"/>
  <c r="AS444" i="5"/>
  <c r="AS445" i="5"/>
  <c r="AS446" i="5"/>
  <c r="AS447" i="5"/>
  <c r="AS448" i="5"/>
  <c r="AS449" i="5"/>
  <c r="AS450" i="5"/>
  <c r="AS451" i="5"/>
  <c r="AS452" i="5"/>
  <c r="AS453" i="5"/>
  <c r="AS454" i="5"/>
  <c r="AS455" i="5"/>
  <c r="AS456" i="5"/>
  <c r="AS457" i="5"/>
  <c r="AS458" i="5"/>
  <c r="AS459" i="5"/>
  <c r="AS460" i="5"/>
  <c r="AS461" i="5"/>
  <c r="AS462" i="5"/>
  <c r="AS463" i="5"/>
  <c r="AS464" i="5"/>
  <c r="AS465" i="5"/>
  <c r="AS466" i="5"/>
  <c r="AS467" i="5"/>
  <c r="AS468" i="5"/>
  <c r="AS469" i="5"/>
  <c r="AS470" i="5"/>
  <c r="AS471" i="5"/>
  <c r="AS472" i="5"/>
  <c r="AS473" i="5"/>
  <c r="AS474" i="5"/>
  <c r="AS475" i="5"/>
  <c r="AS476" i="5"/>
  <c r="AS477" i="5"/>
  <c r="AS478" i="5"/>
  <c r="AS479" i="5"/>
  <c r="AS480" i="5"/>
  <c r="AS481" i="5"/>
  <c r="AS482" i="5"/>
  <c r="AS483" i="5"/>
  <c r="AS484" i="5"/>
  <c r="AS485" i="5"/>
  <c r="AS486" i="5"/>
  <c r="AS487" i="5"/>
  <c r="AS488" i="5"/>
  <c r="AS489" i="5"/>
  <c r="AS490" i="5"/>
  <c r="AS491" i="5"/>
  <c r="AS492" i="5"/>
  <c r="AS493" i="5"/>
  <c r="AS494" i="5"/>
  <c r="AS495" i="5"/>
  <c r="AS496" i="5"/>
  <c r="AS497" i="5"/>
  <c r="AS498" i="5"/>
  <c r="AS499" i="5"/>
  <c r="AS500" i="5"/>
  <c r="AS501" i="5"/>
  <c r="AS502" i="5"/>
  <c r="AS503" i="5"/>
  <c r="AS504" i="5"/>
  <c r="AS505" i="5"/>
  <c r="AS506" i="5"/>
  <c r="AS507" i="5"/>
  <c r="AS508" i="5"/>
  <c r="AS509" i="5"/>
  <c r="AS510" i="5"/>
  <c r="AS511" i="5"/>
  <c r="AS512" i="5"/>
  <c r="AS513" i="5"/>
  <c r="AS514" i="5"/>
  <c r="AS515" i="5"/>
  <c r="AS516" i="5"/>
  <c r="AS517" i="5"/>
  <c r="AS518" i="5"/>
  <c r="AS519" i="5"/>
  <c r="AS520" i="5"/>
  <c r="AS521" i="5"/>
  <c r="AS522" i="5"/>
  <c r="AS523" i="5"/>
  <c r="AS524" i="5"/>
  <c r="AS525" i="5"/>
  <c r="AS526" i="5"/>
  <c r="AS527" i="5"/>
  <c r="AS528" i="5"/>
  <c r="AS529" i="5"/>
  <c r="AS530" i="5"/>
  <c r="AS531" i="5"/>
  <c r="AS532" i="5"/>
  <c r="AS533" i="5"/>
  <c r="AS534" i="5"/>
  <c r="AS535" i="5"/>
  <c r="AS536" i="5"/>
  <c r="AS537" i="5"/>
  <c r="AS538" i="5"/>
  <c r="AS539" i="5"/>
  <c r="AS540" i="5"/>
  <c r="AS541" i="5"/>
  <c r="AS542" i="5"/>
  <c r="AS543" i="5"/>
  <c r="AS544" i="5"/>
  <c r="AS545" i="5"/>
  <c r="AS546" i="5"/>
  <c r="AS547" i="5"/>
  <c r="AS548" i="5"/>
  <c r="AS549" i="5"/>
  <c r="AS550" i="5"/>
  <c r="AS551" i="5"/>
  <c r="AS552" i="5"/>
  <c r="AS553" i="5"/>
  <c r="AS554" i="5"/>
  <c r="AS555" i="5"/>
  <c r="AS556" i="5"/>
  <c r="AS557" i="5"/>
  <c r="AS558" i="5"/>
  <c r="AS559" i="5"/>
  <c r="AS560" i="5"/>
  <c r="AS561" i="5"/>
  <c r="AS562" i="5"/>
  <c r="AS563" i="5"/>
  <c r="AS564" i="5"/>
  <c r="AS565" i="5"/>
  <c r="AS566" i="5"/>
  <c r="AS567" i="5"/>
  <c r="AS568" i="5"/>
  <c r="AS569" i="5"/>
  <c r="AS570" i="5"/>
  <c r="AS571" i="5"/>
  <c r="AS572" i="5"/>
  <c r="AS573" i="5"/>
  <c r="AS574" i="5"/>
  <c r="AS575" i="5"/>
  <c r="AS576" i="5"/>
  <c r="AS577" i="5"/>
  <c r="AS578" i="5"/>
  <c r="AS579" i="5"/>
  <c r="AS580" i="5"/>
  <c r="AS581" i="5"/>
  <c r="AS582" i="5"/>
  <c r="AS583" i="5"/>
  <c r="AS584" i="5"/>
  <c r="AS585" i="5"/>
  <c r="AS586" i="5"/>
  <c r="AS587" i="5"/>
  <c r="AS588" i="5"/>
  <c r="AS589" i="5"/>
  <c r="AS590" i="5"/>
  <c r="AS591" i="5"/>
  <c r="AS592" i="5"/>
  <c r="AS593" i="5"/>
  <c r="AS594" i="5"/>
  <c r="AS595" i="5"/>
  <c r="AS596" i="5"/>
  <c r="AS597" i="5"/>
  <c r="AS598" i="5"/>
  <c r="AS599" i="5"/>
  <c r="AS600" i="5"/>
  <c r="AS601" i="5"/>
  <c r="AS602" i="5"/>
  <c r="AS603" i="5"/>
  <c r="AS604" i="5"/>
  <c r="AS605" i="5"/>
  <c r="AS606" i="5"/>
  <c r="AS607" i="5"/>
  <c r="AS608" i="5"/>
  <c r="AS609" i="5"/>
  <c r="AS610" i="5"/>
  <c r="AS611" i="5"/>
  <c r="AS612" i="5"/>
  <c r="AS613" i="5"/>
  <c r="AS614" i="5"/>
  <c r="AS615" i="5"/>
  <c r="AS616" i="5"/>
  <c r="AS617" i="5"/>
  <c r="AS618" i="5"/>
  <c r="AS619" i="5"/>
  <c r="AS620" i="5"/>
  <c r="AS621" i="5"/>
  <c r="AS622" i="5"/>
  <c r="AS623" i="5"/>
  <c r="AS624" i="5"/>
  <c r="AS625" i="5"/>
  <c r="AS626" i="5"/>
  <c r="AS627" i="5"/>
  <c r="AS628" i="5"/>
  <c r="AS629" i="5"/>
  <c r="AS630" i="5"/>
  <c r="AS631" i="5"/>
  <c r="AS632" i="5"/>
  <c r="AS633" i="5"/>
  <c r="AS634" i="5"/>
  <c r="AS635" i="5"/>
  <c r="AS636" i="5"/>
  <c r="AS637" i="5"/>
  <c r="AS638" i="5"/>
  <c r="AS639" i="5"/>
  <c r="AS640" i="5"/>
  <c r="AS641" i="5"/>
  <c r="AS642" i="5"/>
  <c r="AS643" i="5"/>
  <c r="AS644" i="5"/>
  <c r="AS645" i="5"/>
  <c r="AS646" i="5"/>
  <c r="AS647" i="5"/>
  <c r="AS648" i="5"/>
  <c r="AS649" i="5"/>
  <c r="AS650" i="5"/>
  <c r="AS651" i="5"/>
  <c r="AS652" i="5"/>
  <c r="AS653" i="5"/>
  <c r="AS654" i="5"/>
  <c r="AS655" i="5"/>
  <c r="AS656" i="5"/>
  <c r="AS657" i="5"/>
  <c r="AS658" i="5"/>
  <c r="AS659" i="5"/>
  <c r="AS660" i="5"/>
  <c r="AS661" i="5"/>
  <c r="AS662" i="5"/>
  <c r="AS663" i="5"/>
  <c r="AS664" i="5"/>
  <c r="AS665" i="5"/>
  <c r="AS666" i="5"/>
  <c r="AS667" i="5"/>
  <c r="AS668" i="5"/>
  <c r="AS669" i="5"/>
  <c r="AS670" i="5"/>
  <c r="AS671" i="5"/>
  <c r="AS672" i="5"/>
  <c r="AS673" i="5"/>
  <c r="AS674" i="5"/>
  <c r="AS675" i="5"/>
  <c r="AS676" i="5"/>
  <c r="AS677" i="5"/>
  <c r="AS678" i="5"/>
  <c r="AS679" i="5"/>
  <c r="AS680" i="5"/>
  <c r="AS681" i="5"/>
  <c r="AS682" i="5"/>
  <c r="AS683" i="5"/>
  <c r="AS684" i="5"/>
  <c r="AS685" i="5"/>
  <c r="AS686" i="5"/>
  <c r="AS687" i="5"/>
  <c r="AS688" i="5"/>
  <c r="AS689" i="5"/>
  <c r="AS690" i="5"/>
  <c r="AS691" i="5"/>
  <c r="AS692" i="5"/>
  <c r="AS693" i="5"/>
  <c r="AS694" i="5"/>
  <c r="AS695" i="5"/>
  <c r="AS696" i="5"/>
  <c r="AS697" i="5"/>
  <c r="AS698" i="5"/>
  <c r="AS699" i="5"/>
  <c r="AS700" i="5"/>
  <c r="AS701" i="5"/>
  <c r="AS702" i="5"/>
  <c r="AS703" i="5"/>
  <c r="AS704" i="5"/>
  <c r="AS705" i="5"/>
  <c r="AS706" i="5"/>
  <c r="AS707" i="5"/>
  <c r="AS708" i="5"/>
  <c r="AS709" i="5"/>
  <c r="AS710" i="5"/>
  <c r="AS711" i="5"/>
  <c r="AS712" i="5"/>
  <c r="AS713" i="5"/>
  <c r="AS714" i="5"/>
  <c r="AS715" i="5"/>
  <c r="AS716" i="5"/>
  <c r="AS717" i="5"/>
  <c r="AS718" i="5"/>
  <c r="AS719" i="5"/>
  <c r="AS720" i="5"/>
  <c r="AS721" i="5"/>
  <c r="AS722" i="5"/>
  <c r="AS723" i="5"/>
  <c r="AS724" i="5"/>
  <c r="AS725" i="5"/>
  <c r="AS726" i="5"/>
  <c r="AS727" i="5"/>
  <c r="AS728" i="5"/>
  <c r="AS729" i="5"/>
  <c r="AS730" i="5"/>
  <c r="AS731" i="5"/>
  <c r="AS732" i="5"/>
  <c r="AS733" i="5"/>
  <c r="AS734" i="5"/>
  <c r="AS735" i="5"/>
  <c r="AS736" i="5"/>
  <c r="AS737" i="5"/>
  <c r="AS738" i="5"/>
  <c r="AS739" i="5"/>
  <c r="AS740" i="5"/>
  <c r="AS741" i="5"/>
  <c r="AS742" i="5"/>
  <c r="AS743" i="5"/>
  <c r="AS744" i="5"/>
  <c r="AS745" i="5"/>
  <c r="AS746" i="5"/>
  <c r="AS747" i="5"/>
  <c r="AS748" i="5"/>
  <c r="AS749" i="5"/>
  <c r="AS750" i="5"/>
  <c r="AS751" i="5"/>
  <c r="AS752" i="5"/>
  <c r="AS753" i="5"/>
  <c r="AS754" i="5"/>
  <c r="AS755" i="5"/>
  <c r="AS756" i="5"/>
  <c r="AS757" i="5"/>
  <c r="AS758" i="5"/>
  <c r="AS759" i="5"/>
  <c r="AS760" i="5"/>
  <c r="AS761" i="5"/>
  <c r="AS762" i="5"/>
  <c r="AS763" i="5"/>
  <c r="AS764" i="5"/>
  <c r="AS765" i="5"/>
  <c r="AS766" i="5"/>
  <c r="AS767" i="5"/>
  <c r="AS768" i="5"/>
  <c r="AS769" i="5"/>
  <c r="AS770" i="5"/>
  <c r="AS771" i="5"/>
  <c r="AS772" i="5"/>
  <c r="AS773" i="5"/>
  <c r="AS774" i="5"/>
  <c r="AS775" i="5"/>
  <c r="AS776" i="5"/>
  <c r="AS777" i="5"/>
  <c r="AS778" i="5"/>
  <c r="AS779" i="5"/>
  <c r="AS780" i="5"/>
  <c r="AS781" i="5"/>
  <c r="AS782" i="5"/>
  <c r="AS783" i="5"/>
  <c r="AS784" i="5"/>
  <c r="AS785" i="5"/>
  <c r="AS786" i="5"/>
  <c r="AS787" i="5"/>
  <c r="AS788" i="5"/>
  <c r="AS789" i="5"/>
  <c r="AS790" i="5"/>
  <c r="AS791" i="5"/>
  <c r="AS792" i="5"/>
  <c r="AS793" i="5"/>
  <c r="AS794" i="5"/>
  <c r="AS795" i="5"/>
  <c r="AS796" i="5"/>
  <c r="AS797" i="5"/>
  <c r="AS798" i="5"/>
  <c r="AS799" i="5"/>
  <c r="AS800" i="5"/>
  <c r="AS801" i="5"/>
  <c r="AS802" i="5"/>
  <c r="AS803" i="5"/>
  <c r="AS804" i="5"/>
  <c r="AS805" i="5"/>
  <c r="AS806" i="5"/>
  <c r="AS807" i="5"/>
  <c r="AS808" i="5"/>
  <c r="AS809" i="5"/>
  <c r="AS810" i="5"/>
  <c r="AS811" i="5"/>
  <c r="AS812" i="5"/>
  <c r="AS813" i="5"/>
  <c r="AS814" i="5"/>
  <c r="AS815" i="5"/>
  <c r="AS816" i="5"/>
  <c r="AS817" i="5"/>
  <c r="AS818" i="5"/>
  <c r="AS819" i="5"/>
  <c r="AS820" i="5"/>
  <c r="AS821" i="5"/>
  <c r="AS822" i="5"/>
  <c r="AS823" i="5"/>
  <c r="AS824" i="5"/>
  <c r="AS825" i="5"/>
  <c r="AS826" i="5"/>
  <c r="AS827" i="5"/>
  <c r="AS828" i="5"/>
  <c r="AS829" i="5"/>
  <c r="AS830" i="5"/>
  <c r="AS831" i="5"/>
  <c r="AS832" i="5"/>
  <c r="AS833" i="5"/>
  <c r="AS834" i="5"/>
  <c r="AS835" i="5"/>
  <c r="AS836" i="5"/>
  <c r="AS837" i="5"/>
  <c r="AS838" i="5"/>
  <c r="AS839" i="5"/>
  <c r="AS840" i="5"/>
  <c r="AS841" i="5"/>
  <c r="AS842" i="5"/>
  <c r="AS843" i="5"/>
  <c r="AS844" i="5"/>
  <c r="AS845" i="5"/>
  <c r="AS846" i="5"/>
  <c r="AS847" i="5"/>
  <c r="AS848" i="5"/>
  <c r="AS849" i="5"/>
  <c r="AS850" i="5"/>
  <c r="AS851" i="5"/>
  <c r="AS852" i="5"/>
  <c r="AS853" i="5"/>
  <c r="AS854" i="5"/>
  <c r="AS855" i="5"/>
  <c r="AS856" i="5"/>
  <c r="AS857" i="5"/>
  <c r="AS858" i="5"/>
  <c r="AS859" i="5"/>
  <c r="AS860" i="5"/>
  <c r="AS861" i="5"/>
  <c r="AS862" i="5"/>
  <c r="AS863" i="5"/>
  <c r="AS864" i="5"/>
  <c r="AS865" i="5"/>
  <c r="AS866" i="5"/>
  <c r="AS867" i="5"/>
  <c r="AS868" i="5"/>
  <c r="AS869" i="5"/>
  <c r="AS870" i="5"/>
  <c r="AS871" i="5"/>
  <c r="AS872" i="5"/>
  <c r="AS873" i="5"/>
  <c r="AS874" i="5"/>
  <c r="AS875" i="5"/>
  <c r="AS876" i="5"/>
  <c r="AS877" i="5"/>
  <c r="AS878" i="5"/>
  <c r="AS879" i="5"/>
  <c r="AS880" i="5"/>
  <c r="AS881" i="5"/>
  <c r="AS882" i="5"/>
  <c r="AS883" i="5"/>
  <c r="AS884" i="5"/>
  <c r="AS885" i="5"/>
  <c r="AS886" i="5"/>
  <c r="AS887" i="5"/>
  <c r="AS888" i="5"/>
  <c r="AS889" i="5"/>
  <c r="AS890" i="5"/>
  <c r="AS891" i="5"/>
  <c r="AS892" i="5"/>
  <c r="AS893" i="5"/>
  <c r="AS894" i="5"/>
  <c r="AS895" i="5"/>
  <c r="AS896" i="5"/>
  <c r="AS897" i="5"/>
  <c r="AS898" i="5"/>
  <c r="AS899" i="5"/>
  <c r="AS900" i="5"/>
  <c r="AS901" i="5"/>
  <c r="AS902" i="5"/>
  <c r="AS903" i="5"/>
  <c r="AS904" i="5"/>
  <c r="AS905" i="5"/>
  <c r="AS906" i="5"/>
  <c r="AS907" i="5"/>
  <c r="AS908" i="5"/>
  <c r="AS909" i="5"/>
  <c r="AS910" i="5"/>
  <c r="AS911" i="5"/>
  <c r="AS912" i="5"/>
  <c r="AS913" i="5"/>
  <c r="AS914" i="5"/>
  <c r="AS915" i="5"/>
  <c r="AS916" i="5"/>
  <c r="AS917" i="5"/>
  <c r="AS918" i="5"/>
  <c r="AS919" i="5"/>
  <c r="AS920" i="5"/>
  <c r="AS921" i="5"/>
  <c r="AS922" i="5"/>
  <c r="AS923" i="5"/>
  <c r="AS924" i="5"/>
  <c r="AS925" i="5"/>
  <c r="AS926" i="5"/>
  <c r="AS927" i="5"/>
  <c r="AS928" i="5"/>
  <c r="AS929" i="5"/>
  <c r="AS930" i="5"/>
  <c r="AS931" i="5"/>
  <c r="AS932" i="5"/>
  <c r="AS933" i="5"/>
  <c r="AS934" i="5"/>
  <c r="AS935" i="5"/>
  <c r="AS936" i="5"/>
  <c r="AS937" i="5"/>
  <c r="AS938" i="5"/>
  <c r="AS939" i="5"/>
  <c r="AS940" i="5"/>
  <c r="AS941" i="5"/>
  <c r="AS942" i="5"/>
  <c r="AS943" i="5"/>
  <c r="AS944" i="5"/>
  <c r="AS945" i="5"/>
  <c r="AS946" i="5"/>
  <c r="AS947" i="5"/>
  <c r="AS948" i="5"/>
  <c r="AS949" i="5"/>
  <c r="AS950" i="5"/>
  <c r="AS951" i="5"/>
  <c r="AS952" i="5"/>
  <c r="AS953" i="5"/>
  <c r="AS954" i="5"/>
  <c r="AS955" i="5"/>
  <c r="AS956" i="5"/>
  <c r="AS957" i="5"/>
  <c r="AS958" i="5"/>
  <c r="AS959" i="5"/>
  <c r="AS960" i="5"/>
  <c r="AS961" i="5"/>
  <c r="AS962" i="5"/>
  <c r="AS963" i="5"/>
  <c r="AS964" i="5"/>
  <c r="AS965" i="5"/>
  <c r="AS966" i="5"/>
  <c r="AS967" i="5"/>
  <c r="AS968" i="5"/>
  <c r="AS969" i="5"/>
  <c r="AS970" i="5"/>
  <c r="AS971" i="5"/>
  <c r="AS972" i="5"/>
  <c r="AS973" i="5"/>
  <c r="AS974" i="5"/>
  <c r="AS975" i="5"/>
  <c r="AS976" i="5"/>
  <c r="AS977" i="5"/>
  <c r="AS978" i="5"/>
  <c r="AS979" i="5"/>
  <c r="AS980" i="5"/>
  <c r="AS981" i="5"/>
  <c r="AS982" i="5"/>
  <c r="AS983" i="5"/>
  <c r="AS984" i="5"/>
  <c r="AS985" i="5"/>
  <c r="AS986" i="5"/>
  <c r="AS987" i="5"/>
  <c r="AS988" i="5"/>
  <c r="AS989" i="5"/>
  <c r="AS990" i="5"/>
  <c r="AS991" i="5"/>
  <c r="AS992" i="5"/>
  <c r="AS993" i="5"/>
  <c r="AS994" i="5"/>
  <c r="AS995" i="5"/>
  <c r="AS996" i="5"/>
  <c r="AS997" i="5"/>
  <c r="AS998" i="5"/>
  <c r="AS999" i="5"/>
  <c r="AS1000" i="5"/>
  <c r="AS1001" i="5"/>
  <c r="AS1002" i="5"/>
  <c r="AS1003" i="5"/>
  <c r="AS1004" i="5"/>
  <c r="AS1005" i="5"/>
  <c r="AS1006" i="5"/>
  <c r="AS1007" i="5"/>
  <c r="AS1008" i="5"/>
  <c r="AS1009" i="5"/>
  <c r="AS1010" i="5"/>
  <c r="AS1011" i="5"/>
  <c r="AS1012" i="5"/>
  <c r="AS1013" i="5"/>
  <c r="AS1014" i="5"/>
  <c r="AS1015" i="5"/>
  <c r="AS1016" i="5"/>
  <c r="AS1017" i="5"/>
  <c r="AS1018" i="5"/>
  <c r="AS1019" i="5"/>
  <c r="AS1020" i="5"/>
  <c r="AS1021" i="5"/>
  <c r="AS1022" i="5"/>
  <c r="AS1023" i="5"/>
  <c r="AS1024" i="5"/>
  <c r="AS1025" i="5"/>
  <c r="AS1026" i="5"/>
  <c r="AS1027" i="5"/>
  <c r="AS1028" i="5"/>
  <c r="AS1029" i="5"/>
  <c r="AS1030" i="5"/>
  <c r="AS1031" i="5"/>
  <c r="AS1032" i="5"/>
  <c r="AS1033" i="5"/>
  <c r="AS1034" i="5"/>
  <c r="AS1035" i="5"/>
  <c r="AS1036" i="5"/>
  <c r="AS1037" i="5"/>
  <c r="AS1038" i="5"/>
  <c r="AS1039" i="5"/>
  <c r="AS1040" i="5"/>
  <c r="AS1041" i="5"/>
  <c r="AS1042" i="5"/>
  <c r="AS1043" i="5"/>
  <c r="AS1044" i="5"/>
  <c r="AS1045" i="5"/>
  <c r="AS1046" i="5"/>
  <c r="AS1047" i="5"/>
  <c r="AS1048" i="5"/>
  <c r="AS1049" i="5"/>
  <c r="AS1050" i="5"/>
  <c r="AS1051" i="5"/>
  <c r="AS1052" i="5"/>
  <c r="AS1053" i="5"/>
  <c r="AS1054" i="5"/>
  <c r="AS1055" i="5"/>
  <c r="AS1056" i="5"/>
  <c r="AS1057" i="5"/>
  <c r="AS1058" i="5"/>
  <c r="AS1059" i="5"/>
  <c r="AS1060" i="5"/>
  <c r="AS1061" i="5"/>
  <c r="AS1062" i="5"/>
  <c r="AS1063" i="5"/>
  <c r="AS1064" i="5"/>
  <c r="AS1065" i="5"/>
  <c r="AS1066" i="5"/>
  <c r="AS1067" i="5"/>
  <c r="AS1068" i="5"/>
  <c r="AS1069" i="5"/>
  <c r="AS1070" i="5"/>
  <c r="AS1071" i="5"/>
  <c r="AS1072" i="5"/>
  <c r="AS1073" i="5"/>
  <c r="AS1074" i="5"/>
  <c r="AS1075" i="5"/>
  <c r="AS1076" i="5"/>
  <c r="AS1077" i="5"/>
  <c r="AS1078" i="5"/>
  <c r="AS1079" i="5"/>
  <c r="AS1080" i="5"/>
  <c r="AS1081" i="5"/>
  <c r="AS1082" i="5"/>
  <c r="AS1083" i="5"/>
  <c r="AS1084" i="5"/>
  <c r="AS1085" i="5"/>
  <c r="AS1086" i="5"/>
  <c r="AS1087" i="5"/>
  <c r="AS1088" i="5"/>
  <c r="AS1089" i="5"/>
  <c r="AS1090" i="5"/>
  <c r="AS1091" i="5"/>
  <c r="AS1092" i="5"/>
  <c r="AS1093" i="5"/>
  <c r="AS1094" i="5"/>
  <c r="AS1095" i="5"/>
  <c r="AS1096" i="5"/>
  <c r="AS1097" i="5"/>
  <c r="AS1098" i="5"/>
  <c r="AS1099" i="5"/>
  <c r="AS1100" i="5"/>
  <c r="AS1101" i="5"/>
  <c r="AS1102" i="5"/>
  <c r="AS1103" i="5"/>
  <c r="AS1104" i="5"/>
  <c r="AS1105" i="5"/>
  <c r="AS1106" i="5"/>
  <c r="AS1107" i="5"/>
  <c r="AS1108" i="5"/>
  <c r="AS1109" i="5"/>
  <c r="AS1110" i="5"/>
  <c r="AS1111" i="5"/>
  <c r="AS1112" i="5"/>
  <c r="AS1113" i="5"/>
  <c r="AS1114" i="5"/>
  <c r="AS1115" i="5"/>
  <c r="AS1116" i="5"/>
  <c r="AS1117" i="5"/>
  <c r="AS1118" i="5"/>
  <c r="AS1119" i="5"/>
  <c r="AS1120" i="5"/>
  <c r="AS1121" i="5"/>
  <c r="AS1122" i="5"/>
  <c r="AS1123" i="5"/>
  <c r="AS1124" i="5"/>
  <c r="AS1125" i="5"/>
  <c r="AS1126" i="5"/>
  <c r="AS1127" i="5"/>
  <c r="AS1128" i="5"/>
  <c r="AS1129" i="5"/>
  <c r="AS1130" i="5"/>
  <c r="AS1131" i="5"/>
  <c r="AS1132" i="5"/>
  <c r="AS1133" i="5"/>
  <c r="AS1134" i="5"/>
  <c r="AS1135" i="5"/>
  <c r="AS1136" i="5"/>
  <c r="AS1137" i="5"/>
  <c r="AS1138" i="5"/>
  <c r="AS1139" i="5"/>
  <c r="AS1140" i="5"/>
  <c r="AS1141" i="5"/>
  <c r="AS1142" i="5"/>
  <c r="AS1143" i="5"/>
  <c r="AS1144" i="5"/>
  <c r="AS1145" i="5"/>
  <c r="AS1146" i="5"/>
  <c r="AS1147" i="5"/>
  <c r="AS1148" i="5"/>
  <c r="AS1149" i="5"/>
  <c r="AS1150" i="5"/>
  <c r="AS1151" i="5"/>
  <c r="AS1152" i="5"/>
  <c r="AS1153" i="5"/>
  <c r="AS1154" i="5"/>
  <c r="AS1155" i="5"/>
  <c r="AS1156" i="5"/>
  <c r="AS1157" i="5"/>
  <c r="AS1158" i="5"/>
  <c r="AS1159" i="5"/>
  <c r="AS1160" i="5"/>
  <c r="AS1161" i="5"/>
  <c r="AS1162" i="5"/>
  <c r="AS1163" i="5"/>
  <c r="AS1164" i="5"/>
  <c r="AS1165" i="5"/>
  <c r="AS1166" i="5"/>
  <c r="AS1167" i="5"/>
  <c r="AS1168" i="5"/>
  <c r="AS1169" i="5"/>
  <c r="AS1170" i="5"/>
  <c r="AS1171" i="5"/>
  <c r="AS1172" i="5"/>
  <c r="AS1173" i="5"/>
  <c r="AS1174" i="5"/>
  <c r="AS1175" i="5"/>
  <c r="AS1176" i="5"/>
  <c r="AS1177" i="5"/>
  <c r="AS1178" i="5"/>
  <c r="AS1179" i="5"/>
  <c r="AS1180" i="5"/>
  <c r="AS1181" i="5"/>
  <c r="AS1182" i="5"/>
  <c r="AS1183" i="5"/>
  <c r="AS1184" i="5"/>
  <c r="AS1185" i="5"/>
  <c r="AS1186" i="5"/>
  <c r="AS1187" i="5"/>
  <c r="AS1188" i="5"/>
  <c r="AS1189" i="5"/>
  <c r="AS1190" i="5"/>
  <c r="AS1191" i="5"/>
  <c r="AS1192" i="5"/>
  <c r="AS1193" i="5"/>
  <c r="AS1194" i="5"/>
  <c r="AS1195" i="5"/>
  <c r="AS1196" i="5"/>
  <c r="AS1197" i="5"/>
  <c r="AS1198" i="5"/>
  <c r="AS1199" i="5"/>
  <c r="AS1200" i="5"/>
  <c r="AS1201" i="5"/>
  <c r="AS1202" i="5"/>
  <c r="AS1203" i="5"/>
  <c r="AS1204" i="5"/>
  <c r="AS1205" i="5"/>
  <c r="AS1206" i="5"/>
  <c r="AS1207" i="5"/>
  <c r="AS1208" i="5"/>
  <c r="AS1209" i="5"/>
  <c r="AS1210" i="5"/>
  <c r="AS1211" i="5"/>
  <c r="AS1212" i="5"/>
  <c r="AS1213" i="5"/>
  <c r="AS1214" i="5"/>
  <c r="AS1215" i="5"/>
  <c r="AS1216" i="5"/>
  <c r="AS1217" i="5"/>
  <c r="AS1218" i="5"/>
  <c r="AS1219" i="5"/>
  <c r="AS1220" i="5"/>
  <c r="AS1221" i="5"/>
  <c r="AS1222" i="5"/>
  <c r="AS1223" i="5"/>
  <c r="AS1224" i="5"/>
  <c r="AS1225" i="5"/>
  <c r="AS1226" i="5"/>
  <c r="AS1227" i="5"/>
  <c r="AS1228" i="5"/>
  <c r="AS1229" i="5"/>
  <c r="AS1230" i="5"/>
  <c r="AS1231" i="5"/>
  <c r="AS1232" i="5"/>
  <c r="AS1233" i="5"/>
  <c r="AS1234" i="5"/>
  <c r="AS1235" i="5"/>
  <c r="AS1236" i="5"/>
  <c r="AS1237" i="5"/>
  <c r="AS1238" i="5"/>
  <c r="AS1239" i="5"/>
  <c r="AS1240" i="5"/>
  <c r="AS1241" i="5"/>
  <c r="AS1242" i="5"/>
  <c r="AS1243" i="5"/>
  <c r="AS1244" i="5"/>
  <c r="AS1245" i="5"/>
  <c r="AS1246" i="5"/>
  <c r="AS1247" i="5"/>
  <c r="AS1248" i="5"/>
  <c r="AS1249" i="5"/>
  <c r="AS1250" i="5"/>
  <c r="AS1251" i="5"/>
  <c r="AS1252" i="5"/>
  <c r="AS1253" i="5"/>
  <c r="AS1254" i="5"/>
  <c r="AS1255" i="5"/>
  <c r="AS1256" i="5"/>
  <c r="AS1257" i="5"/>
  <c r="AS1258" i="5"/>
  <c r="AS1259" i="5"/>
  <c r="AS1260" i="5"/>
  <c r="AS1261" i="5"/>
  <c r="AS1262" i="5"/>
  <c r="AS1263" i="5"/>
  <c r="AS1264" i="5"/>
  <c r="AS1265" i="5"/>
  <c r="AS1266" i="5"/>
  <c r="AS1267" i="5"/>
  <c r="AS1268" i="5"/>
  <c r="AS1269" i="5"/>
  <c r="AS1270" i="5"/>
  <c r="AS1271" i="5"/>
  <c r="AS1272" i="5"/>
  <c r="AS1273" i="5"/>
  <c r="AS1274" i="5"/>
  <c r="AS1275" i="5"/>
  <c r="AS1276" i="5"/>
  <c r="AS1277" i="5"/>
  <c r="AS1278" i="5"/>
  <c r="AS1279" i="5"/>
  <c r="AS1280" i="5"/>
  <c r="AS1281" i="5"/>
  <c r="AS1282" i="5"/>
  <c r="AS1283" i="5"/>
  <c r="AS1284" i="5"/>
  <c r="AS1285" i="5"/>
  <c r="AS1286" i="5"/>
  <c r="AS1287" i="5"/>
  <c r="AS1288" i="5"/>
  <c r="AS1289" i="5"/>
  <c r="AS1290" i="5"/>
  <c r="AS1291" i="5"/>
  <c r="AS1292" i="5"/>
  <c r="AS1293" i="5"/>
  <c r="AS1294" i="5"/>
  <c r="AS1295" i="5"/>
  <c r="AS1296" i="5"/>
  <c r="AS1297" i="5"/>
  <c r="AS1298" i="5"/>
  <c r="AS1299" i="5"/>
  <c r="AS1300" i="5"/>
  <c r="AS1301" i="5"/>
  <c r="AS1302" i="5"/>
  <c r="AS1303" i="5"/>
  <c r="AS1304" i="5"/>
  <c r="AS1305" i="5"/>
  <c r="AS1306" i="5"/>
  <c r="AS1307" i="5"/>
  <c r="AS1308" i="5"/>
  <c r="AS1309" i="5"/>
  <c r="AS1310" i="5"/>
  <c r="AS1311" i="5"/>
  <c r="AS1312" i="5"/>
  <c r="AS1313" i="5"/>
  <c r="AS1314" i="5"/>
  <c r="AS1315" i="5"/>
  <c r="AS1316" i="5"/>
  <c r="AS1317" i="5"/>
  <c r="AS1318" i="5"/>
  <c r="AS1319" i="5"/>
  <c r="AS1320" i="5"/>
  <c r="AS1321" i="5"/>
  <c r="AS1322" i="5"/>
  <c r="AS1323" i="5"/>
  <c r="AS1324" i="5"/>
  <c r="AS1325" i="5"/>
  <c r="AS1326" i="5"/>
  <c r="AS1327" i="5"/>
  <c r="AS1328" i="5"/>
  <c r="AS1329" i="5"/>
  <c r="AS1330" i="5"/>
  <c r="AS1331" i="5"/>
  <c r="AS1332" i="5"/>
  <c r="AS1333" i="5"/>
  <c r="AS1334" i="5"/>
  <c r="AS1335" i="5"/>
  <c r="AS1336" i="5"/>
  <c r="AS1337" i="5"/>
  <c r="AS1338" i="5"/>
  <c r="AS1339" i="5"/>
  <c r="AS1340" i="5"/>
  <c r="AS1341" i="5"/>
  <c r="AS1342" i="5"/>
  <c r="AS1343" i="5"/>
  <c r="AS1344" i="5"/>
  <c r="AS1345" i="5"/>
  <c r="AS1346" i="5"/>
  <c r="AS1347" i="5"/>
  <c r="AS1348" i="5"/>
  <c r="AS1349" i="5"/>
  <c r="AS1350" i="5"/>
  <c r="AS1351" i="5"/>
  <c r="AS1352" i="5"/>
  <c r="AS1353" i="5"/>
  <c r="AS1354" i="5"/>
  <c r="AS1355" i="5"/>
  <c r="AS1356" i="5"/>
  <c r="AS1357" i="5"/>
  <c r="AS1358" i="5"/>
  <c r="AS1359" i="5"/>
  <c r="AS1360" i="5"/>
  <c r="AS1361" i="5"/>
  <c r="AS1362" i="5"/>
  <c r="AS1363" i="5"/>
  <c r="AS1364" i="5"/>
  <c r="AS1365" i="5"/>
  <c r="AS1366" i="5"/>
  <c r="AS1367" i="5"/>
  <c r="AS1368" i="5"/>
  <c r="AS1369" i="5"/>
  <c r="AS1370" i="5"/>
  <c r="AS1371" i="5"/>
  <c r="AS1372" i="5"/>
  <c r="AS1373" i="5"/>
  <c r="AS1374" i="5"/>
  <c r="AS1375" i="5"/>
  <c r="AS1376" i="5"/>
  <c r="AS1377" i="5"/>
  <c r="AS1378" i="5"/>
  <c r="AS1379" i="5"/>
  <c r="AS1380" i="5"/>
  <c r="AS1381" i="5"/>
  <c r="AS1382" i="5"/>
  <c r="AS1383" i="5"/>
  <c r="AS1384" i="5"/>
  <c r="AS1385" i="5"/>
  <c r="AS1386" i="5"/>
  <c r="AS1387" i="5"/>
  <c r="AS1388" i="5"/>
  <c r="AS1389" i="5"/>
  <c r="AS1390" i="5"/>
  <c r="AS1391" i="5"/>
  <c r="AS1392" i="5"/>
  <c r="AS1393" i="5"/>
  <c r="AS1394" i="5"/>
  <c r="AS1395" i="5"/>
  <c r="AS1396" i="5"/>
  <c r="AS1397" i="5"/>
  <c r="AS1398" i="5"/>
  <c r="AS1399" i="5"/>
  <c r="AS1400" i="5"/>
  <c r="AS1401" i="5"/>
  <c r="AS1402" i="5"/>
  <c r="AS1403" i="5"/>
  <c r="AS1404" i="5"/>
  <c r="AS1405" i="5"/>
  <c r="AS1406" i="5"/>
  <c r="AS1407" i="5"/>
  <c r="AS1408" i="5"/>
  <c r="AS1409" i="5"/>
  <c r="AS1410" i="5"/>
  <c r="AS1411" i="5"/>
  <c r="AS1412" i="5"/>
  <c r="AS1413" i="5"/>
  <c r="AS1414" i="5"/>
  <c r="AS1415" i="5"/>
  <c r="AS1416" i="5"/>
  <c r="AS1417" i="5"/>
  <c r="AS1418" i="5"/>
  <c r="AS1419" i="5"/>
  <c r="AS1420" i="5"/>
  <c r="AS1421" i="5"/>
  <c r="AS1422" i="5"/>
  <c r="AS1423" i="5"/>
  <c r="AS1424" i="5"/>
  <c r="AS1425" i="5"/>
  <c r="AS1426" i="5"/>
  <c r="AS1427" i="5"/>
  <c r="AS1428" i="5"/>
  <c r="AS1429" i="5"/>
  <c r="AS1430" i="5"/>
  <c r="AS1431" i="5"/>
  <c r="AS1432" i="5"/>
  <c r="AS1433" i="5"/>
  <c r="AS1434" i="5"/>
  <c r="AS1435" i="5"/>
  <c r="AS1436" i="5"/>
  <c r="AS1437" i="5"/>
  <c r="AS1438" i="5"/>
  <c r="AS1439" i="5"/>
  <c r="AS1440" i="5"/>
  <c r="AS1441" i="5"/>
  <c r="AS1442" i="5"/>
  <c r="AS1443" i="5"/>
  <c r="AS1444" i="5"/>
  <c r="AS1445" i="5"/>
  <c r="AS1446" i="5"/>
  <c r="AS1447" i="5"/>
  <c r="AS1448" i="5"/>
  <c r="AS1449" i="5"/>
  <c r="AS1450" i="5"/>
  <c r="AS1451" i="5"/>
  <c r="AS1452" i="5"/>
  <c r="AS1453" i="5"/>
  <c r="AS1454" i="5"/>
  <c r="AS1455" i="5"/>
  <c r="AS1456" i="5"/>
  <c r="AS1457" i="5"/>
  <c r="AS1458" i="5"/>
  <c r="AS1459" i="5"/>
  <c r="AS1460" i="5"/>
  <c r="AS1461" i="5"/>
  <c r="AS1462" i="5"/>
  <c r="AS1463" i="5"/>
  <c r="AS1464" i="5"/>
  <c r="AS1465" i="5"/>
  <c r="AS1466" i="5"/>
  <c r="AS1467" i="5"/>
  <c r="AS1468" i="5"/>
  <c r="AS1469" i="5"/>
  <c r="AS1470" i="5"/>
  <c r="AS1471" i="5"/>
  <c r="AS1472" i="5"/>
  <c r="AS1473" i="5"/>
  <c r="AS1474" i="5"/>
  <c r="AS1475" i="5"/>
  <c r="AS1476" i="5"/>
  <c r="AS1477" i="5"/>
  <c r="AS1478" i="5"/>
  <c r="AS1479" i="5"/>
  <c r="AS1480" i="5"/>
  <c r="AS1481" i="5"/>
  <c r="AS1482" i="5"/>
  <c r="AS1483" i="5"/>
  <c r="AS1484" i="5"/>
  <c r="AS1485" i="5"/>
  <c r="AS1486" i="5"/>
  <c r="AS1487" i="5"/>
  <c r="AS1488" i="5"/>
  <c r="AS1489" i="5"/>
  <c r="AS1490" i="5"/>
  <c r="AS1491" i="5"/>
  <c r="AS1492" i="5"/>
  <c r="AS1493" i="5"/>
  <c r="AS1494" i="5"/>
  <c r="AS1495" i="5"/>
  <c r="AS1496" i="5"/>
  <c r="AS1497" i="5"/>
  <c r="AS1498" i="5"/>
  <c r="AS1499" i="5"/>
  <c r="AS1500" i="5"/>
  <c r="AS1501" i="5"/>
  <c r="AS1502" i="5"/>
  <c r="AS1503" i="5"/>
  <c r="AS1504" i="5"/>
  <c r="AS1505" i="5"/>
  <c r="AS1506" i="5"/>
  <c r="AS1507" i="5"/>
  <c r="AS1508" i="5"/>
  <c r="AS1509" i="5"/>
  <c r="AS1510" i="5"/>
  <c r="AS1511" i="5"/>
  <c r="AS1512" i="5"/>
  <c r="AS1513" i="5"/>
  <c r="AS1514" i="5"/>
  <c r="AS1515" i="5"/>
  <c r="AS1516" i="5"/>
  <c r="AS1517" i="5"/>
  <c r="AS1518" i="5"/>
  <c r="AS1519" i="5"/>
  <c r="AS1520" i="5"/>
  <c r="AS1521" i="5"/>
  <c r="AS1522" i="5"/>
  <c r="AS1523" i="5"/>
  <c r="AS1524" i="5"/>
  <c r="AS1525" i="5"/>
  <c r="AS1526" i="5"/>
  <c r="AS1527" i="5"/>
  <c r="AS1528" i="5"/>
  <c r="AS1529" i="5"/>
  <c r="AS1530" i="5"/>
  <c r="AS1531" i="5"/>
  <c r="AS1532" i="5"/>
  <c r="AS1533" i="5"/>
  <c r="AS1534" i="5"/>
  <c r="AS1535" i="5"/>
  <c r="AS1536" i="5"/>
  <c r="AS1537" i="5"/>
  <c r="AS1538" i="5"/>
  <c r="AS1539" i="5"/>
  <c r="AS1540" i="5"/>
  <c r="AS1541" i="5"/>
  <c r="AS1542" i="5"/>
  <c r="AS1543" i="5"/>
  <c r="AS1544" i="5"/>
  <c r="AS1545" i="5"/>
  <c r="AS1546" i="5"/>
  <c r="AS1547" i="5"/>
  <c r="AS1548" i="5"/>
  <c r="AS1549" i="5"/>
  <c r="AS1550" i="5"/>
  <c r="AS1551" i="5"/>
  <c r="AS1552" i="5"/>
  <c r="AS1553" i="5"/>
  <c r="AS1554" i="5"/>
  <c r="AS1555" i="5"/>
  <c r="AS1556" i="5"/>
  <c r="AS1557" i="5"/>
  <c r="AS1558" i="5"/>
  <c r="AS1559" i="5"/>
  <c r="AS1560" i="5"/>
  <c r="AS1561" i="5"/>
  <c r="AS1562" i="5"/>
  <c r="AS1563" i="5"/>
  <c r="AS1564" i="5"/>
  <c r="AS1565" i="5"/>
  <c r="AS1566" i="5"/>
  <c r="AS1567" i="5"/>
  <c r="AS1568" i="5"/>
  <c r="AS1569" i="5"/>
  <c r="AS1570" i="5"/>
  <c r="AS1571" i="5"/>
  <c r="AS1572" i="5"/>
  <c r="AS1573" i="5"/>
  <c r="AS1574" i="5"/>
  <c r="AS1575" i="5"/>
  <c r="AS1576" i="5"/>
  <c r="AS1577" i="5"/>
  <c r="AS1578" i="5"/>
  <c r="AS1579" i="5"/>
  <c r="AS1580" i="5"/>
  <c r="AS1581" i="5"/>
  <c r="AS1582" i="5"/>
  <c r="AS1583" i="5"/>
  <c r="AS1584" i="5"/>
  <c r="AS1585" i="5"/>
  <c r="AS1586" i="5"/>
  <c r="AS1587" i="5"/>
  <c r="AS1588" i="5"/>
  <c r="AS1589" i="5"/>
  <c r="AS1590" i="5"/>
  <c r="AS1591" i="5"/>
  <c r="AS1592" i="5"/>
  <c r="AS1593" i="5"/>
  <c r="AS1594" i="5"/>
  <c r="AS1595" i="5"/>
  <c r="AS1596" i="5"/>
  <c r="AS1597" i="5"/>
  <c r="AS1598" i="5"/>
  <c r="AS1599" i="5"/>
  <c r="AS1600" i="5"/>
  <c r="AS1601" i="5"/>
  <c r="AS1602" i="5"/>
  <c r="AS1603" i="5"/>
  <c r="AS1604" i="5"/>
  <c r="AS1605" i="5"/>
  <c r="AS1606" i="5"/>
  <c r="AS1607" i="5"/>
  <c r="AS1608" i="5"/>
  <c r="AS1609" i="5"/>
  <c r="AS1610" i="5"/>
  <c r="AS1611" i="5"/>
  <c r="AS1612" i="5"/>
  <c r="AS1613" i="5"/>
  <c r="AS1614" i="5"/>
  <c r="AS1615" i="5"/>
  <c r="AS1616" i="5"/>
  <c r="AS1617" i="5"/>
  <c r="AS1618" i="5"/>
  <c r="AS1619" i="5"/>
  <c r="AS1620" i="5"/>
  <c r="AS1621" i="5"/>
  <c r="AS1622" i="5"/>
  <c r="AS1623" i="5"/>
  <c r="AS1624" i="5"/>
  <c r="AS1625" i="5"/>
  <c r="AS1626" i="5"/>
  <c r="AS1627" i="5"/>
  <c r="AS1628" i="5"/>
  <c r="AS1629" i="5"/>
  <c r="AS1630" i="5"/>
  <c r="AS1631" i="5"/>
  <c r="AS1632" i="5"/>
  <c r="AS1633" i="5"/>
  <c r="AS1634" i="5"/>
  <c r="AS1635" i="5"/>
  <c r="AS1636" i="5"/>
  <c r="AS1637" i="5"/>
  <c r="AS1638" i="5"/>
  <c r="AS1639" i="5"/>
  <c r="AS1640" i="5"/>
  <c r="AS1641" i="5"/>
  <c r="AS1642" i="5"/>
  <c r="AS1643" i="5"/>
  <c r="AS1644" i="5"/>
  <c r="AS1645" i="5"/>
  <c r="AS1646" i="5"/>
  <c r="AS1647" i="5"/>
  <c r="AS1648" i="5"/>
  <c r="AS1649" i="5"/>
  <c r="AS1650" i="5"/>
  <c r="AS1651" i="5"/>
  <c r="AS1652" i="5"/>
  <c r="AS1653" i="5"/>
  <c r="AS1654" i="5"/>
  <c r="AS1655" i="5"/>
  <c r="AS1656" i="5"/>
  <c r="AS1657" i="5"/>
  <c r="AS1658" i="5"/>
  <c r="AS1659" i="5"/>
  <c r="AS1660" i="5"/>
  <c r="AS1661" i="5"/>
  <c r="AS1662" i="5"/>
  <c r="AS1663" i="5"/>
  <c r="AS1664" i="5"/>
  <c r="AS1665" i="5"/>
  <c r="AS1666" i="5"/>
  <c r="AS1667" i="5"/>
  <c r="AS1668" i="5"/>
  <c r="AS1669" i="5"/>
  <c r="AS1670" i="5"/>
  <c r="AS1671" i="5"/>
  <c r="AS1672" i="5"/>
  <c r="AS1673" i="5"/>
  <c r="AS1674" i="5"/>
  <c r="AS1675" i="5"/>
  <c r="AS1676" i="5"/>
  <c r="AS1677" i="5"/>
  <c r="AS1678" i="5"/>
  <c r="AS1679" i="5"/>
  <c r="AS1680" i="5"/>
  <c r="AS1681" i="5"/>
  <c r="AS1682" i="5"/>
  <c r="AS1683" i="5"/>
  <c r="AS1684" i="5"/>
  <c r="AS1685" i="5"/>
  <c r="AS1686" i="5"/>
  <c r="AS1687" i="5"/>
  <c r="AS1688" i="5"/>
  <c r="AS1689" i="5"/>
  <c r="AS1690" i="5"/>
  <c r="AS1691" i="5"/>
  <c r="AS1692" i="5"/>
  <c r="AS1693" i="5"/>
  <c r="AS1694" i="5"/>
  <c r="AS1695" i="5"/>
  <c r="AS1696" i="5"/>
  <c r="AS1697" i="5"/>
  <c r="AS1698" i="5"/>
  <c r="AS1699" i="5"/>
  <c r="AS1700" i="5"/>
  <c r="AS1701" i="5"/>
  <c r="AS1702" i="5"/>
  <c r="AS1703" i="5"/>
  <c r="AS1704" i="5"/>
  <c r="AS1705" i="5"/>
  <c r="AS1706" i="5"/>
  <c r="AS1707" i="5"/>
  <c r="AS1708" i="5"/>
  <c r="AS1709" i="5"/>
  <c r="AS1710" i="5"/>
  <c r="AS1711" i="5"/>
  <c r="AS1712" i="5"/>
  <c r="AS1713" i="5"/>
  <c r="AS1714" i="5"/>
  <c r="AS1715" i="5"/>
  <c r="AS1716" i="5"/>
  <c r="AS1717" i="5"/>
  <c r="AS1718" i="5"/>
  <c r="AS1719" i="5"/>
  <c r="AS1720" i="5"/>
  <c r="AS1721" i="5"/>
  <c r="AS1722" i="5"/>
  <c r="AS1723" i="5"/>
  <c r="AS1724" i="5"/>
  <c r="AS1725" i="5"/>
  <c r="AS1726" i="5"/>
  <c r="AS1727" i="5"/>
  <c r="AS1728" i="5"/>
  <c r="AS1729" i="5"/>
  <c r="AS1730" i="5"/>
  <c r="AS1731" i="5"/>
  <c r="AS1732" i="5"/>
  <c r="AS1733" i="5"/>
  <c r="AS1734" i="5"/>
  <c r="AS1735" i="5"/>
  <c r="AS1736" i="5"/>
  <c r="AS1737" i="5"/>
  <c r="AS1738" i="5"/>
  <c r="AS1739" i="5"/>
  <c r="AS1740" i="5"/>
  <c r="AS1741" i="5"/>
  <c r="AS1742" i="5"/>
  <c r="AS1743" i="5"/>
  <c r="AS1744" i="5"/>
  <c r="AS1745" i="5"/>
  <c r="AS1746" i="5"/>
  <c r="AS1747" i="5"/>
  <c r="AS1748" i="5"/>
  <c r="AS1749" i="5"/>
  <c r="AS1750" i="5"/>
  <c r="AS1751" i="5"/>
  <c r="AS1752" i="5"/>
  <c r="AS1753" i="5"/>
  <c r="AS1754" i="5"/>
  <c r="AS1755" i="5"/>
  <c r="AS1756" i="5"/>
  <c r="AS1757" i="5"/>
  <c r="AS1758" i="5"/>
  <c r="AS1759" i="5"/>
  <c r="AS1760" i="5"/>
  <c r="AS1761" i="5"/>
  <c r="AS1762" i="5"/>
  <c r="AS1763" i="5"/>
  <c r="AS1764" i="5"/>
  <c r="AS1765" i="5"/>
  <c r="AS1766" i="5"/>
  <c r="AS1767" i="5"/>
  <c r="AS1768" i="5"/>
  <c r="AS1769" i="5"/>
  <c r="AS1770" i="5"/>
  <c r="AS1771" i="5"/>
  <c r="AS1772" i="5"/>
  <c r="AS1773" i="5"/>
  <c r="AS1774" i="5"/>
  <c r="AS1775" i="5"/>
  <c r="AS1776" i="5"/>
  <c r="AS1777" i="5"/>
  <c r="AS1778" i="5"/>
  <c r="AS1779" i="5"/>
  <c r="AS1780" i="5"/>
  <c r="AS1781" i="5"/>
  <c r="AS1782" i="5"/>
  <c r="AS1783" i="5"/>
  <c r="AS1784" i="5"/>
  <c r="AS1785" i="5"/>
  <c r="AS1786" i="5"/>
  <c r="AS1787" i="5"/>
  <c r="AS1788" i="5"/>
  <c r="AS1789" i="5"/>
  <c r="AS1790" i="5"/>
  <c r="AS1791" i="5"/>
  <c r="AS1792" i="5"/>
  <c r="AS1793" i="5"/>
  <c r="AS1794" i="5"/>
  <c r="AS1795" i="5"/>
  <c r="AS1796" i="5"/>
  <c r="AS1797" i="5"/>
  <c r="AS1798" i="5"/>
  <c r="AS1799" i="5"/>
  <c r="AS1800" i="5"/>
  <c r="AS1801" i="5"/>
  <c r="AS1802" i="5"/>
  <c r="AS1803" i="5"/>
  <c r="AS1804" i="5"/>
  <c r="AS1805" i="5"/>
  <c r="AS1806" i="5"/>
  <c r="AS1807" i="5"/>
  <c r="AS1808" i="5"/>
  <c r="AS1809" i="5"/>
  <c r="AS1810" i="5"/>
  <c r="AS1811" i="5"/>
  <c r="AS1812" i="5"/>
  <c r="AS1813" i="5"/>
  <c r="AS1814" i="5"/>
  <c r="AS1815" i="5"/>
  <c r="AS1816" i="5"/>
  <c r="AS1817" i="5"/>
  <c r="AS1818" i="5"/>
  <c r="AS1819" i="5"/>
  <c r="AS1820" i="5"/>
  <c r="AS1821" i="5"/>
  <c r="AS1822" i="5"/>
  <c r="AS1823" i="5"/>
  <c r="AS1824" i="5"/>
  <c r="AS1825" i="5"/>
  <c r="AS1826" i="5"/>
  <c r="AS1827" i="5"/>
  <c r="AS1828" i="5"/>
  <c r="AS1829" i="5"/>
  <c r="AS1830" i="5"/>
  <c r="AS1831" i="5"/>
  <c r="AS1832" i="5"/>
  <c r="AS1833" i="5"/>
  <c r="AS1834" i="5"/>
  <c r="AS1835" i="5"/>
  <c r="AS1836" i="5"/>
  <c r="AS1837" i="5"/>
  <c r="AS1838" i="5"/>
  <c r="AS1839" i="5"/>
  <c r="AS1840" i="5"/>
  <c r="AS1841" i="5"/>
  <c r="AS1842" i="5"/>
  <c r="AS1843" i="5"/>
  <c r="AS1844" i="5"/>
  <c r="AS1845" i="5"/>
  <c r="AS1846" i="5"/>
  <c r="AS1847" i="5"/>
  <c r="AS1848" i="5"/>
  <c r="AS1849" i="5"/>
  <c r="AS1850" i="5"/>
  <c r="AS1851" i="5"/>
  <c r="AS1852" i="5"/>
  <c r="AS1853" i="5"/>
  <c r="AS1854" i="5"/>
  <c r="AS1855" i="5"/>
  <c r="AS1856" i="5"/>
  <c r="AS1857" i="5"/>
  <c r="AS1858" i="5"/>
  <c r="AS1859" i="5"/>
  <c r="AS1860" i="5"/>
  <c r="AS1861" i="5"/>
  <c r="AS1862" i="5"/>
  <c r="AS1863" i="5"/>
  <c r="AS1864" i="5"/>
  <c r="AS1865" i="5"/>
  <c r="AS1866" i="5"/>
  <c r="AS1867" i="5"/>
  <c r="AS1868" i="5"/>
  <c r="AS1869" i="5"/>
  <c r="AS1870" i="5"/>
  <c r="AS1871" i="5"/>
  <c r="AS1872" i="5"/>
  <c r="AS1873" i="5"/>
  <c r="AS1874" i="5"/>
  <c r="AS1875" i="5"/>
  <c r="AS1876" i="5"/>
  <c r="AS1877" i="5"/>
  <c r="AS1878" i="5"/>
  <c r="AS1879" i="5"/>
  <c r="AS1880" i="5"/>
  <c r="AS1881" i="5"/>
  <c r="AS1882" i="5"/>
  <c r="AS1883" i="5"/>
  <c r="AS1884" i="5"/>
  <c r="AS1885" i="5"/>
  <c r="AS1886" i="5"/>
  <c r="AS1887" i="5"/>
  <c r="AS1888" i="5"/>
  <c r="AS1889" i="5"/>
  <c r="AS1890" i="5"/>
  <c r="AS1891" i="5"/>
  <c r="AS1892" i="5"/>
  <c r="AS1893" i="5"/>
  <c r="AS1894" i="5"/>
  <c r="AS1895" i="5"/>
  <c r="AS1896" i="5"/>
  <c r="AS1897" i="5"/>
  <c r="AS1898" i="5"/>
  <c r="AS1899" i="5"/>
  <c r="AS1900" i="5"/>
  <c r="AS1901" i="5"/>
  <c r="AS1902" i="5"/>
  <c r="AS1903" i="5"/>
  <c r="AS1904" i="5"/>
  <c r="AS1905" i="5"/>
  <c r="AS1906" i="5"/>
  <c r="AS1907" i="5"/>
  <c r="AS1908" i="5"/>
  <c r="AS1909" i="5"/>
  <c r="AS1910" i="5"/>
  <c r="AS1911" i="5"/>
  <c r="AS1912" i="5"/>
  <c r="AS1913" i="5"/>
  <c r="AS1914" i="5"/>
  <c r="AS1915" i="5"/>
  <c r="AS1916" i="5"/>
  <c r="AS1917" i="5"/>
  <c r="AS1918" i="5"/>
  <c r="AS1919" i="5"/>
  <c r="AS1920" i="5"/>
  <c r="AS1921" i="5"/>
  <c r="AS1922" i="5"/>
  <c r="AS1923" i="5"/>
  <c r="AS1924" i="5"/>
  <c r="AS1925" i="5"/>
  <c r="AS1926" i="5"/>
  <c r="AS1927" i="5"/>
  <c r="AS1928" i="5"/>
  <c r="AS1929" i="5"/>
  <c r="AS1930" i="5"/>
  <c r="AS1931" i="5"/>
  <c r="AS1932" i="5"/>
  <c r="AS1933" i="5"/>
  <c r="AS1934" i="5"/>
  <c r="AS1935" i="5"/>
  <c r="AS1936" i="5"/>
  <c r="AS1937" i="5"/>
  <c r="AS1938" i="5"/>
  <c r="AS1939" i="5"/>
  <c r="AS1940" i="5"/>
  <c r="AS1941" i="5"/>
  <c r="AS1942" i="5"/>
  <c r="AS1943" i="5"/>
  <c r="AS1944" i="5"/>
  <c r="AS1945" i="5"/>
  <c r="AS1946" i="5"/>
  <c r="AS1947" i="5"/>
  <c r="AS1948" i="5"/>
  <c r="AS1949" i="5"/>
  <c r="AS1950" i="5"/>
  <c r="AS1951" i="5"/>
  <c r="AS1952" i="5"/>
  <c r="AS1953" i="5"/>
  <c r="AS1954" i="5"/>
  <c r="AS1955" i="5"/>
  <c r="AS1956" i="5"/>
  <c r="AS1957" i="5"/>
  <c r="AS1958" i="5"/>
  <c r="AS1959" i="5"/>
  <c r="AS1960" i="5"/>
  <c r="AS1961" i="5"/>
  <c r="AS1962" i="5"/>
  <c r="AS1963" i="5"/>
  <c r="AS1964" i="5"/>
  <c r="AS1965" i="5"/>
  <c r="AS1966" i="5"/>
  <c r="AS1967" i="5"/>
  <c r="AS1968" i="5"/>
  <c r="AS1969" i="5"/>
  <c r="AS1970" i="5"/>
  <c r="AS1971" i="5"/>
  <c r="AS1972" i="5"/>
  <c r="AS1973" i="5"/>
  <c r="AS1974" i="5"/>
  <c r="AS1975" i="5"/>
  <c r="AS1976" i="5"/>
  <c r="AS1977" i="5"/>
  <c r="AS1978" i="5"/>
  <c r="AS1979" i="5"/>
  <c r="AS1980" i="5"/>
  <c r="AS1981" i="5"/>
  <c r="AS1982" i="5"/>
  <c r="AS1983" i="5"/>
  <c r="AS1984" i="5"/>
  <c r="AS1985" i="5"/>
  <c r="AS1986" i="5"/>
  <c r="AS1987" i="5"/>
  <c r="AS1988" i="5"/>
  <c r="AS1989" i="5"/>
  <c r="AS1990" i="5"/>
  <c r="AS1991" i="5"/>
  <c r="AS1992" i="5"/>
  <c r="AS1993" i="5"/>
  <c r="AS1994" i="5"/>
  <c r="AS1995" i="5"/>
  <c r="AS1996" i="5"/>
  <c r="AS1997" i="5"/>
  <c r="AS1998" i="5"/>
  <c r="AS1999" i="5"/>
  <c r="AS2000" i="5"/>
  <c r="AS2001" i="5"/>
  <c r="AS2002" i="5"/>
  <c r="AS2003" i="5"/>
  <c r="AS2004" i="5"/>
  <c r="AS2005" i="5"/>
  <c r="AS2006" i="5"/>
  <c r="AS2007" i="5"/>
  <c r="AS2008" i="5"/>
  <c r="AS2009" i="5"/>
  <c r="AS2010" i="5"/>
  <c r="AS2011" i="5"/>
  <c r="AS2012" i="5"/>
  <c r="AS2013" i="5"/>
  <c r="AS2014" i="5"/>
  <c r="AS2015" i="5"/>
  <c r="AS2016" i="5"/>
  <c r="AS2017" i="5"/>
  <c r="AS2018" i="5"/>
  <c r="AS2019" i="5"/>
  <c r="AS2020" i="5"/>
  <c r="AS2021" i="5"/>
  <c r="AS2022" i="5"/>
  <c r="AS2023" i="5"/>
  <c r="AS2024" i="5"/>
  <c r="AS2025" i="5"/>
  <c r="AS2026" i="5"/>
  <c r="AS2027" i="5"/>
  <c r="AS2028" i="5"/>
  <c r="AS2029" i="5"/>
  <c r="AS2030" i="5"/>
  <c r="AS2031" i="5"/>
  <c r="AS2032" i="5"/>
  <c r="AS2033" i="5"/>
  <c r="AS2034" i="5"/>
  <c r="AS2035" i="5"/>
  <c r="AS2036" i="5"/>
  <c r="AS2037" i="5"/>
  <c r="AS2038" i="5"/>
  <c r="AS2039" i="5"/>
  <c r="AS2040" i="5"/>
  <c r="AS2041" i="5"/>
  <c r="AS2042" i="5"/>
  <c r="AS2043" i="5"/>
  <c r="AS2044" i="5"/>
  <c r="AS2045" i="5"/>
  <c r="AS2046" i="5"/>
  <c r="AS2047" i="5"/>
  <c r="AS2048" i="5"/>
  <c r="AS2049" i="5"/>
  <c r="AS2050" i="5"/>
  <c r="AS2051" i="5"/>
  <c r="AS2052" i="5"/>
  <c r="AS2053" i="5"/>
  <c r="AS2054" i="5"/>
  <c r="AS2055" i="5"/>
  <c r="AS2056" i="5"/>
  <c r="AS2057" i="5"/>
  <c r="AS2058" i="5"/>
  <c r="AS2059" i="5"/>
  <c r="AS2060" i="5"/>
  <c r="AS2061" i="5"/>
  <c r="AS2062" i="5"/>
  <c r="AS2063" i="5"/>
  <c r="AS2064" i="5"/>
  <c r="AS2065" i="5"/>
  <c r="AS2066" i="5"/>
  <c r="AS2067" i="5"/>
  <c r="AS2068" i="5"/>
  <c r="AS2069" i="5"/>
  <c r="AS2070" i="5"/>
  <c r="AS2071" i="5"/>
  <c r="AS2072" i="5"/>
  <c r="AS2073" i="5"/>
  <c r="AS2074" i="5"/>
  <c r="AS2075" i="5"/>
  <c r="AS2076" i="5"/>
  <c r="AS2077" i="5"/>
  <c r="AS2078" i="5"/>
  <c r="AS2079" i="5"/>
  <c r="AS2080" i="5"/>
  <c r="AS2081" i="5"/>
  <c r="AS2082" i="5"/>
  <c r="AS2083" i="5"/>
  <c r="AS2084" i="5"/>
  <c r="AS2085" i="5"/>
  <c r="AS2086" i="5"/>
  <c r="AS2087" i="5"/>
  <c r="AS2088" i="5"/>
  <c r="AS2089" i="5"/>
  <c r="AS2090" i="5"/>
  <c r="AS2091" i="5"/>
  <c r="AS2092" i="5"/>
  <c r="AS2093" i="5"/>
  <c r="AS2094" i="5"/>
  <c r="AS2095" i="5"/>
  <c r="AS2096" i="5"/>
  <c r="AS2097" i="5"/>
  <c r="AS2098" i="5"/>
  <c r="AS2099" i="5"/>
  <c r="AS2100" i="5"/>
  <c r="AS2101" i="5"/>
  <c r="AS2102" i="5"/>
  <c r="AS2103" i="5"/>
  <c r="AS2104" i="5"/>
  <c r="AS2105" i="5"/>
  <c r="AS2106" i="5"/>
  <c r="AS2107" i="5"/>
  <c r="AS2108" i="5"/>
  <c r="AS2109" i="5"/>
  <c r="AS2110" i="5"/>
  <c r="AS2111" i="5"/>
  <c r="AS2112" i="5"/>
  <c r="AS2113" i="5"/>
  <c r="AS2114" i="5"/>
  <c r="AS2115" i="5"/>
  <c r="AS2116" i="5"/>
  <c r="AS2117" i="5"/>
  <c r="AS2118" i="5"/>
  <c r="AS2119" i="5"/>
  <c r="AS2120" i="5"/>
  <c r="AS2121" i="5"/>
  <c r="AS2122" i="5"/>
  <c r="AS2123" i="5"/>
  <c r="AS2124" i="5"/>
  <c r="AS2125" i="5"/>
  <c r="AS2126" i="5"/>
  <c r="AS2127" i="5"/>
  <c r="AS2128" i="5"/>
  <c r="AS2129" i="5"/>
  <c r="AS2130" i="5"/>
  <c r="AS2131" i="5"/>
  <c r="AS2132" i="5"/>
  <c r="AS2133" i="5"/>
  <c r="AS2134" i="5"/>
  <c r="AS2135" i="5"/>
  <c r="AS2136" i="5"/>
  <c r="AS2137" i="5"/>
  <c r="AS2138" i="5"/>
  <c r="AS2139" i="5"/>
  <c r="AS2140" i="5"/>
  <c r="AS2141" i="5"/>
  <c r="AS2142" i="5"/>
  <c r="AS2143" i="5"/>
  <c r="AS2144" i="5"/>
  <c r="AS2145" i="5"/>
  <c r="AS2146" i="5"/>
  <c r="AS2147" i="5"/>
  <c r="AS2148" i="5"/>
  <c r="AS2149" i="5"/>
  <c r="AS2150" i="5"/>
  <c r="AS2151" i="5"/>
  <c r="AS2152" i="5"/>
  <c r="AS2153" i="5"/>
  <c r="AS2154" i="5"/>
  <c r="AS2155" i="5"/>
  <c r="AS2156" i="5"/>
  <c r="AS2157" i="5"/>
  <c r="AS2158" i="5"/>
  <c r="AS2159" i="5"/>
  <c r="AS2160" i="5"/>
  <c r="AS2161" i="5"/>
  <c r="AS2162" i="5"/>
  <c r="AS2163" i="5"/>
  <c r="AS2164" i="5"/>
  <c r="AS2165" i="5"/>
  <c r="AS2166" i="5"/>
  <c r="AS2167" i="5"/>
  <c r="AS2168" i="5"/>
  <c r="AS2169" i="5"/>
  <c r="AS2170" i="5"/>
  <c r="AS2171" i="5"/>
  <c r="AS2172" i="5"/>
  <c r="AS2173" i="5"/>
  <c r="AS2174" i="5"/>
  <c r="AS2175" i="5"/>
  <c r="AS2176" i="5"/>
  <c r="AS2177" i="5"/>
  <c r="AS2178" i="5"/>
  <c r="AS2179" i="5"/>
  <c r="AS2180" i="5"/>
  <c r="AS2181" i="5"/>
  <c r="AS2182" i="5"/>
  <c r="AS2183" i="5"/>
  <c r="AS2184" i="5"/>
  <c r="AS2185" i="5"/>
  <c r="AS2186" i="5"/>
  <c r="AS2187" i="5"/>
  <c r="AS2188" i="5"/>
  <c r="AS2189" i="5"/>
  <c r="AS2190" i="5"/>
  <c r="AS2191" i="5"/>
  <c r="AS2192" i="5"/>
  <c r="AS2193" i="5"/>
  <c r="AS2194" i="5"/>
  <c r="AS2195" i="5"/>
  <c r="AS2196" i="5"/>
  <c r="AS2197" i="5"/>
  <c r="AS2198" i="5"/>
  <c r="AS2199" i="5"/>
  <c r="AS2200" i="5"/>
  <c r="AS2201" i="5"/>
  <c r="AS2202" i="5"/>
  <c r="AS2203" i="5"/>
  <c r="AS2204" i="5"/>
  <c r="AS2205" i="5"/>
  <c r="AS2206" i="5"/>
  <c r="AS2207" i="5"/>
  <c r="AS2208" i="5"/>
  <c r="AS2209" i="5"/>
  <c r="AS2210" i="5"/>
  <c r="AS2211" i="5"/>
  <c r="AS2212" i="5"/>
  <c r="AS2213" i="5"/>
  <c r="AS2214" i="5"/>
  <c r="AS2215" i="5"/>
  <c r="AS2216" i="5"/>
  <c r="AS2217" i="5"/>
  <c r="AS2218" i="5"/>
  <c r="AS2219" i="5"/>
  <c r="AS2220" i="5"/>
  <c r="AS2221" i="5"/>
  <c r="AS2222" i="5"/>
  <c r="AS2223" i="5"/>
  <c r="AS2224" i="5"/>
  <c r="AS2225" i="5"/>
  <c r="AS2226" i="5"/>
  <c r="AS2227" i="5"/>
  <c r="AS2228" i="5"/>
  <c r="AS2229" i="5"/>
  <c r="AS2230" i="5"/>
  <c r="AS2231" i="5"/>
  <c r="AS2232" i="5"/>
  <c r="AS2233" i="5"/>
  <c r="AS2234" i="5"/>
  <c r="AS2235" i="5"/>
  <c r="AS2236" i="5"/>
  <c r="AS2237" i="5"/>
  <c r="AS2238" i="5"/>
  <c r="AS2239" i="5"/>
  <c r="AS2240" i="5"/>
  <c r="AS2241" i="5"/>
  <c r="AS2242" i="5"/>
  <c r="AS2243" i="5"/>
  <c r="AS2244" i="5"/>
  <c r="AS2245" i="5"/>
  <c r="AS2246" i="5"/>
  <c r="AS2247" i="5"/>
  <c r="AS2248" i="5"/>
  <c r="AS2249" i="5"/>
  <c r="AS2250" i="5"/>
  <c r="AS2251" i="5"/>
  <c r="AS2252" i="5"/>
  <c r="AS2253" i="5"/>
  <c r="AS2254" i="5"/>
  <c r="AS2255" i="5"/>
  <c r="AS2256" i="5"/>
  <c r="AS2257" i="5"/>
  <c r="AS2258" i="5"/>
  <c r="AS2259" i="5"/>
  <c r="AS2260" i="5"/>
  <c r="AS2261" i="5"/>
  <c r="AS2262" i="5"/>
  <c r="AS2263" i="5"/>
  <c r="AS2264" i="5"/>
  <c r="AS2265" i="5"/>
  <c r="AS2266" i="5"/>
  <c r="AS2267" i="5"/>
  <c r="AS2268" i="5"/>
  <c r="AS2269" i="5"/>
  <c r="AS2270" i="5"/>
  <c r="AS2271" i="5"/>
  <c r="AS2272" i="5"/>
  <c r="AS2273" i="5"/>
  <c r="AS2274" i="5"/>
  <c r="AS2275" i="5"/>
  <c r="AS2276" i="5"/>
  <c r="AS2277" i="5"/>
  <c r="AS2278" i="5"/>
  <c r="AS2279" i="5"/>
  <c r="AS2280" i="5"/>
  <c r="AS2281" i="5"/>
  <c r="AS2282" i="5"/>
  <c r="AS2283" i="5"/>
  <c r="AS2284" i="5"/>
  <c r="AS2285" i="5"/>
  <c r="AS2286" i="5"/>
  <c r="AS2287" i="5"/>
  <c r="AS2288" i="5"/>
  <c r="AS2289" i="5"/>
  <c r="AS2290" i="5"/>
  <c r="AS2291" i="5"/>
  <c r="AS2292" i="5"/>
  <c r="AS2293" i="5"/>
  <c r="AS2294" i="5"/>
  <c r="AS2295" i="5"/>
  <c r="AS2296" i="5"/>
  <c r="AS2297" i="5"/>
  <c r="AS2298" i="5"/>
  <c r="AS2299" i="5"/>
  <c r="AS2300" i="5"/>
  <c r="AS2301" i="5"/>
  <c r="AS2302" i="5"/>
  <c r="AS2303" i="5"/>
  <c r="AS2304" i="5"/>
  <c r="AS2305" i="5"/>
  <c r="AS2306" i="5"/>
  <c r="AS2307" i="5"/>
  <c r="AS2308" i="5"/>
  <c r="AS2309" i="5"/>
  <c r="AS2310" i="5"/>
  <c r="AS2311" i="5"/>
  <c r="AS2312" i="5"/>
  <c r="AS2313" i="5"/>
  <c r="AS2314" i="5"/>
  <c r="AS2315" i="5"/>
  <c r="AS2316" i="5"/>
  <c r="AS2317" i="5"/>
  <c r="AS2318" i="5"/>
  <c r="AS2319" i="5"/>
  <c r="AS2320" i="5"/>
  <c r="AS2321" i="5"/>
  <c r="AS2322" i="5"/>
  <c r="AS2323" i="5"/>
  <c r="AS2324" i="5"/>
  <c r="AS2325" i="5"/>
  <c r="AS2326" i="5"/>
  <c r="AS2327" i="5"/>
  <c r="AS2328" i="5"/>
  <c r="AS2329" i="5"/>
  <c r="AS2330" i="5"/>
  <c r="AS2331" i="5"/>
  <c r="AS2332" i="5"/>
  <c r="AS2333" i="5"/>
  <c r="AS2334" i="5"/>
  <c r="AS2335" i="5"/>
  <c r="AS2336" i="5"/>
  <c r="AS2337" i="5"/>
  <c r="AS2338" i="5"/>
  <c r="AS2339" i="5"/>
  <c r="AS2340" i="5"/>
  <c r="AS2341" i="5"/>
  <c r="AS2342" i="5"/>
  <c r="AS2343" i="5"/>
  <c r="AS2344" i="5"/>
  <c r="AS2345" i="5"/>
  <c r="AS2346" i="5"/>
  <c r="AS2347" i="5"/>
  <c r="AS2348" i="5"/>
  <c r="AS2349" i="5"/>
  <c r="AS2350" i="5"/>
  <c r="AS2351" i="5"/>
  <c r="AS2352" i="5"/>
  <c r="AS2353" i="5"/>
  <c r="AS2354" i="5"/>
  <c r="AS2355" i="5"/>
  <c r="AS2356" i="5"/>
  <c r="AS2357" i="5"/>
  <c r="AS2358" i="5"/>
  <c r="AS2359" i="5"/>
  <c r="AS2360" i="5"/>
  <c r="AS2361" i="5"/>
  <c r="AS2362" i="5"/>
  <c r="AS2363" i="5"/>
  <c r="AS2364" i="5"/>
  <c r="AS2365" i="5"/>
  <c r="AS2366" i="5"/>
  <c r="AS2367" i="5"/>
  <c r="AS2368" i="5"/>
  <c r="AS2369" i="5"/>
  <c r="AS2370" i="5"/>
  <c r="AS2371" i="5"/>
  <c r="AS2372" i="5"/>
  <c r="AS2373" i="5"/>
  <c r="AS2374" i="5"/>
  <c r="AS2375" i="5"/>
  <c r="AS2376" i="5"/>
  <c r="AS2377" i="5"/>
  <c r="AS2378" i="5"/>
  <c r="AS2379" i="5"/>
  <c r="AS2380" i="5"/>
  <c r="AS2381" i="5"/>
  <c r="AS2382" i="5"/>
  <c r="AS2383" i="5"/>
  <c r="AS2384" i="5"/>
  <c r="AS2385" i="5"/>
  <c r="AS2386" i="5"/>
  <c r="AS2387" i="5"/>
  <c r="AS2388" i="5"/>
  <c r="AS2389" i="5"/>
  <c r="AS2390" i="5"/>
  <c r="AS2391" i="5"/>
  <c r="AS2392" i="5"/>
  <c r="AS2393" i="5"/>
  <c r="AS2394" i="5"/>
  <c r="AS2395" i="5"/>
  <c r="AS2396" i="5"/>
  <c r="AS2397" i="5"/>
  <c r="AS2398" i="5"/>
  <c r="AS2399" i="5"/>
  <c r="AS2400" i="5"/>
  <c r="AS2401" i="5"/>
  <c r="AS2402" i="5"/>
  <c r="AS2403" i="5"/>
  <c r="AS2404" i="5"/>
  <c r="AS2405" i="5"/>
  <c r="AS2406" i="5"/>
  <c r="AS2407" i="5"/>
  <c r="AS2408" i="5"/>
  <c r="AS2409" i="5"/>
  <c r="AS2410" i="5"/>
  <c r="AS2411" i="5"/>
  <c r="AS2412" i="5"/>
  <c r="AS2413" i="5"/>
  <c r="AS2414" i="5"/>
  <c r="AS2415" i="5"/>
  <c r="AS2416" i="5"/>
  <c r="AS2417" i="5"/>
  <c r="AS2418" i="5"/>
  <c r="AS2419" i="5"/>
  <c r="AS2420" i="5"/>
  <c r="AS2421" i="5"/>
  <c r="AS2422" i="5"/>
  <c r="AS2423" i="5"/>
  <c r="AS2424" i="5"/>
  <c r="AS2425" i="5"/>
  <c r="AS2426" i="5"/>
  <c r="AS2427" i="5"/>
  <c r="AS2428" i="5"/>
  <c r="AS2429" i="5"/>
  <c r="AS2430" i="5"/>
  <c r="AS2431" i="5"/>
  <c r="AS2432" i="5"/>
  <c r="AS2433" i="5"/>
  <c r="AS2434" i="5"/>
  <c r="AS2435" i="5"/>
  <c r="AS2436" i="5"/>
  <c r="AS2437" i="5"/>
  <c r="AS2438" i="5"/>
  <c r="AS2439" i="5"/>
  <c r="AS2440" i="5"/>
  <c r="AS2441" i="5"/>
  <c r="AS2442" i="5"/>
  <c r="AS2443" i="5"/>
  <c r="AS2444" i="5"/>
  <c r="AS2445" i="5"/>
  <c r="AS2446" i="5"/>
  <c r="AS2447" i="5"/>
  <c r="AS2448" i="5"/>
  <c r="AS2449" i="5"/>
  <c r="AS2450" i="5"/>
  <c r="AS2451" i="5"/>
  <c r="AS2452" i="5"/>
  <c r="AS2453" i="5"/>
  <c r="AS2454" i="5"/>
  <c r="AS2455" i="5"/>
  <c r="AS2456" i="5"/>
  <c r="AS2457" i="5"/>
  <c r="AS2458" i="5"/>
  <c r="AS2459" i="5"/>
  <c r="AS2460" i="5"/>
  <c r="AS2461" i="5"/>
  <c r="AS2462" i="5"/>
  <c r="AS2463" i="5"/>
  <c r="AS2464" i="5"/>
  <c r="AS2465" i="5"/>
  <c r="AS2466" i="5"/>
  <c r="AS2467" i="5"/>
  <c r="AS2468" i="5"/>
  <c r="AS2469" i="5"/>
  <c r="AS2470" i="5"/>
  <c r="AS2471" i="5"/>
  <c r="AS2472" i="5"/>
  <c r="AS2473" i="5"/>
  <c r="AS2474" i="5"/>
  <c r="AS2475" i="5"/>
  <c r="AS2476" i="5"/>
  <c r="AS2477" i="5"/>
  <c r="AS2478" i="5"/>
  <c r="AS2479" i="5"/>
  <c r="AS2480" i="5"/>
  <c r="AS2481" i="5"/>
  <c r="AS2482" i="5"/>
  <c r="AS2483" i="5"/>
  <c r="AS2484" i="5"/>
  <c r="AS2485" i="5"/>
  <c r="AS2486" i="5"/>
  <c r="AS2487" i="5"/>
  <c r="AS2488" i="5"/>
  <c r="AS2489" i="5"/>
  <c r="AS2490" i="5"/>
  <c r="AS2491" i="5"/>
  <c r="AS2492" i="5"/>
  <c r="AS2493" i="5"/>
  <c r="AS2494" i="5"/>
  <c r="AS2495" i="5"/>
  <c r="AS2496" i="5"/>
  <c r="AS2497" i="5"/>
  <c r="AS2498" i="5"/>
  <c r="AS2499" i="5"/>
  <c r="AS2500" i="5"/>
  <c r="AS2501" i="5"/>
  <c r="AS2502" i="5"/>
  <c r="AS2503" i="5"/>
  <c r="AS2504" i="5"/>
  <c r="AS2505" i="5"/>
  <c r="AS2506" i="5"/>
  <c r="AS2507" i="5"/>
  <c r="AS2508" i="5"/>
  <c r="AS2509" i="5"/>
  <c r="AS2510" i="5"/>
  <c r="AS2511" i="5"/>
  <c r="AS2512" i="5"/>
  <c r="AS2513" i="5"/>
  <c r="AS2514" i="5"/>
  <c r="AS2515" i="5"/>
  <c r="AS2516" i="5"/>
  <c r="AS2517" i="5"/>
  <c r="AS2518" i="5"/>
  <c r="AS2519" i="5"/>
  <c r="AS2520" i="5"/>
  <c r="AS2521" i="5"/>
  <c r="AS2522" i="5"/>
  <c r="AS2523" i="5"/>
  <c r="AS2524" i="5"/>
  <c r="AS2525" i="5"/>
  <c r="AS2526" i="5"/>
  <c r="AS2527" i="5"/>
  <c r="AS2528" i="5"/>
  <c r="AS2529" i="5"/>
  <c r="AS2530" i="5"/>
  <c r="AS2531" i="5"/>
  <c r="AS2532" i="5"/>
  <c r="AS2533" i="5"/>
  <c r="AS2534" i="5"/>
  <c r="AS2535" i="5"/>
  <c r="AS2536" i="5"/>
  <c r="AS2537" i="5"/>
  <c r="AS2538" i="5"/>
  <c r="AS2539" i="5"/>
  <c r="AS2540" i="5"/>
  <c r="AS2541" i="5"/>
  <c r="AS2542" i="5"/>
  <c r="AS2543" i="5"/>
  <c r="AS2544" i="5"/>
  <c r="AS2545" i="5"/>
  <c r="AS2546" i="5"/>
  <c r="AS2547" i="5"/>
  <c r="AS2548" i="5"/>
  <c r="AS2549" i="5"/>
  <c r="AS2550" i="5"/>
  <c r="AS2551" i="5"/>
  <c r="AS2552" i="5"/>
  <c r="AS2553" i="5"/>
  <c r="AS2554" i="5"/>
  <c r="AS2555" i="5"/>
  <c r="AS2556" i="5"/>
  <c r="AS2557" i="5"/>
  <c r="AS2558" i="5"/>
  <c r="AS2559" i="5"/>
  <c r="AS2560" i="5"/>
  <c r="AS2561" i="5"/>
  <c r="AS2562" i="5"/>
  <c r="AS2563" i="5"/>
  <c r="AS2564" i="5"/>
  <c r="AS2565" i="5"/>
  <c r="AS2566" i="5"/>
  <c r="AS2567" i="5"/>
  <c r="AS2568" i="5"/>
  <c r="AS2569" i="5"/>
  <c r="AS2570" i="5"/>
  <c r="AS2571" i="5"/>
  <c r="AS2572" i="5"/>
  <c r="AS2573" i="5"/>
  <c r="AS2574" i="5"/>
  <c r="AS2575" i="5"/>
  <c r="AS2576" i="5"/>
  <c r="AS2577" i="5"/>
  <c r="AS2578" i="5"/>
  <c r="AS2579" i="5"/>
  <c r="AS2580" i="5"/>
  <c r="AS2581" i="5"/>
  <c r="AS2582" i="5"/>
  <c r="AS2583" i="5"/>
  <c r="AS2584" i="5"/>
  <c r="AS2585" i="5"/>
  <c r="AS2586" i="5"/>
  <c r="AS2587" i="5"/>
  <c r="AS2588" i="5"/>
  <c r="AS2589" i="5"/>
  <c r="AS2590" i="5"/>
  <c r="AS2591" i="5"/>
  <c r="AS2592" i="5"/>
  <c r="AS2593" i="5"/>
  <c r="AS2594" i="5"/>
  <c r="AS2595" i="5"/>
  <c r="AS2596" i="5"/>
  <c r="AS2597" i="5"/>
  <c r="AS2598" i="5"/>
  <c r="AS2599" i="5"/>
  <c r="AS2600" i="5"/>
  <c r="AS2601" i="5"/>
  <c r="AS2602" i="5"/>
  <c r="AS2603" i="5"/>
  <c r="AS2604" i="5"/>
  <c r="AS2605" i="5"/>
  <c r="AS2606" i="5"/>
  <c r="AS2607" i="5"/>
  <c r="AS2608" i="5"/>
  <c r="AS2609" i="5"/>
  <c r="AS2610" i="5"/>
  <c r="AS2611" i="5"/>
  <c r="AS2612" i="5"/>
  <c r="AS2613" i="5"/>
  <c r="AS2614" i="5"/>
  <c r="AS2615" i="5"/>
  <c r="AS2616" i="5"/>
  <c r="AS2617" i="5"/>
  <c r="AS2618" i="5"/>
  <c r="AS2619" i="5"/>
  <c r="AS2620" i="5"/>
  <c r="AS2621" i="5"/>
  <c r="AS2622" i="5"/>
  <c r="AS2623" i="5"/>
  <c r="AS2624" i="5"/>
  <c r="AS2625" i="5"/>
  <c r="AS2626" i="5"/>
  <c r="AS2627" i="5"/>
  <c r="AS2628" i="5"/>
  <c r="AS2629" i="5"/>
  <c r="AS2630" i="5"/>
  <c r="AS2631" i="5"/>
  <c r="AS2632" i="5"/>
  <c r="AS2633" i="5"/>
  <c r="AS2634" i="5"/>
  <c r="AS2635" i="5"/>
  <c r="AS2636" i="5"/>
  <c r="AS2637" i="5"/>
  <c r="AS2638" i="5"/>
  <c r="AS2639" i="5"/>
  <c r="AS2640" i="5"/>
  <c r="AS2641" i="5"/>
  <c r="AS2642" i="5"/>
  <c r="AS2643" i="5"/>
  <c r="AS2644" i="5"/>
  <c r="AS2645" i="5"/>
  <c r="AS2646" i="5"/>
  <c r="AS2647" i="5"/>
  <c r="AS2648" i="5"/>
  <c r="AS2649" i="5"/>
  <c r="AS2650" i="5"/>
  <c r="AS2651" i="5"/>
  <c r="AS2652" i="5"/>
  <c r="AS2653" i="5"/>
  <c r="AS2654" i="5"/>
  <c r="AS2655" i="5"/>
  <c r="AS2656" i="5"/>
  <c r="AS2657" i="5"/>
  <c r="AS2658" i="5"/>
  <c r="AS2659" i="5"/>
  <c r="AS2660" i="5"/>
  <c r="AS2661" i="5"/>
  <c r="AS2662" i="5"/>
  <c r="AS2663" i="5"/>
  <c r="AS2664" i="5"/>
  <c r="AS2665" i="5"/>
  <c r="AS2666" i="5"/>
  <c r="AS2667" i="5"/>
  <c r="AS2668" i="5"/>
  <c r="AS2669" i="5"/>
  <c r="AS2670" i="5"/>
  <c r="AS2671" i="5"/>
  <c r="AS2672" i="5"/>
  <c r="AS2673" i="5"/>
  <c r="AS2674" i="5"/>
  <c r="AS2675" i="5"/>
  <c r="AS2676" i="5"/>
  <c r="AS2677" i="5"/>
  <c r="AS2678" i="5"/>
  <c r="AS2679" i="5"/>
  <c r="AS2680" i="5"/>
  <c r="AS2681" i="5"/>
  <c r="AS2682" i="5"/>
  <c r="AS2683" i="5"/>
  <c r="AS2684" i="5"/>
  <c r="AS2685" i="5"/>
  <c r="AS2686" i="5"/>
  <c r="AS2687" i="5"/>
  <c r="AS2688" i="5"/>
  <c r="AS2689" i="5"/>
  <c r="AS2690" i="5"/>
  <c r="AS2691" i="5"/>
  <c r="AS2692" i="5"/>
  <c r="AS2693" i="5"/>
  <c r="AS2694" i="5"/>
  <c r="AS2695" i="5"/>
  <c r="AS2696" i="5"/>
  <c r="AS2697" i="5"/>
  <c r="AS2698" i="5"/>
  <c r="AS2699" i="5"/>
  <c r="AS2700" i="5"/>
  <c r="AS2701" i="5"/>
  <c r="AS2702" i="5"/>
  <c r="AS2703" i="5"/>
  <c r="AS2704" i="5"/>
  <c r="AS2705" i="5"/>
  <c r="AS2706" i="5"/>
  <c r="AS2707" i="5"/>
  <c r="AS2708" i="5"/>
  <c r="AS2709" i="5"/>
  <c r="AS2710" i="5"/>
  <c r="AS2711" i="5"/>
  <c r="AS2712" i="5"/>
  <c r="AS2713" i="5"/>
  <c r="AS2714" i="5"/>
  <c r="AS2715" i="5"/>
  <c r="AS2716" i="5"/>
  <c r="AS2717" i="5"/>
  <c r="AS2718" i="5"/>
  <c r="AS2719" i="5"/>
  <c r="AS2720" i="5"/>
  <c r="AS2721" i="5"/>
  <c r="AS2722" i="5"/>
  <c r="AS2723" i="5"/>
  <c r="AS2724" i="5"/>
  <c r="AS2725" i="5"/>
  <c r="AS2726" i="5"/>
  <c r="AS2727" i="5"/>
  <c r="AS2728" i="5"/>
  <c r="AS2729" i="5"/>
  <c r="AS2730" i="5"/>
  <c r="AS2731" i="5"/>
  <c r="AS2732" i="5"/>
  <c r="AS2733" i="5"/>
  <c r="AS2734" i="5"/>
  <c r="AS2735" i="5"/>
  <c r="AS2736" i="5"/>
  <c r="AS2737" i="5"/>
  <c r="AS2738" i="5"/>
  <c r="AS2739" i="5"/>
  <c r="AS2740" i="5"/>
  <c r="AS2741" i="5"/>
  <c r="AS2742" i="5"/>
  <c r="AS2743" i="5"/>
  <c r="AS2744" i="5"/>
  <c r="AS2745" i="5"/>
  <c r="AS2746" i="5"/>
  <c r="AS2747" i="5"/>
  <c r="AS2748" i="5"/>
  <c r="AS2749" i="5"/>
  <c r="AS2750" i="5"/>
  <c r="AS2751" i="5"/>
  <c r="AS2752" i="5"/>
  <c r="AS2753" i="5"/>
  <c r="AS2754" i="5"/>
  <c r="AS2755" i="5"/>
  <c r="AS2756" i="5"/>
  <c r="AS2757" i="5"/>
  <c r="AS2758" i="5"/>
  <c r="AS2759" i="5"/>
  <c r="AS2760" i="5"/>
  <c r="AS2761" i="5"/>
  <c r="AS2762" i="5"/>
  <c r="AS2763" i="5"/>
  <c r="AS2764" i="5"/>
  <c r="AS2765" i="5"/>
  <c r="AS2766" i="5"/>
  <c r="AS2767" i="5"/>
  <c r="AS2768" i="5"/>
  <c r="AS2769" i="5"/>
  <c r="AS2770" i="5"/>
  <c r="AS2771" i="5"/>
  <c r="AS2772" i="5"/>
  <c r="AS2773" i="5"/>
  <c r="AS2774" i="5"/>
  <c r="AS2775" i="5"/>
  <c r="AS2776" i="5"/>
  <c r="AS2777" i="5"/>
  <c r="AS2778" i="5"/>
  <c r="AS2779" i="5"/>
  <c r="AS2780" i="5"/>
  <c r="AS2781" i="5"/>
  <c r="AS2782" i="5"/>
  <c r="AS2783" i="5"/>
  <c r="AS2784" i="5"/>
  <c r="AS2785" i="5"/>
  <c r="AS2786" i="5"/>
  <c r="AS2787" i="5"/>
  <c r="AS2788" i="5"/>
  <c r="AS2789" i="5"/>
  <c r="AS2790" i="5"/>
  <c r="AS2791" i="5"/>
  <c r="AS2792" i="5"/>
  <c r="AS2793" i="5"/>
  <c r="AS2794" i="5"/>
  <c r="AS2795" i="5"/>
  <c r="AS2796" i="5"/>
  <c r="AS2797" i="5"/>
  <c r="AS2798" i="5"/>
  <c r="AS2799" i="5"/>
  <c r="AS2800" i="5"/>
  <c r="AS2801" i="5"/>
  <c r="AS2802" i="5"/>
  <c r="AS2803" i="5"/>
  <c r="AS2804" i="5"/>
  <c r="AS2805" i="5"/>
  <c r="AS2806" i="5"/>
  <c r="AS2807" i="5"/>
  <c r="AS2808" i="5"/>
  <c r="AS2809" i="5"/>
  <c r="AS2810" i="5"/>
  <c r="AS2811" i="5"/>
  <c r="AS2812" i="5"/>
  <c r="AS2813" i="5"/>
  <c r="AS2814" i="5"/>
  <c r="AS2815" i="5"/>
  <c r="AS2816" i="5"/>
  <c r="AS2817" i="5"/>
  <c r="AS2818" i="5"/>
  <c r="AS2819" i="5"/>
  <c r="AS2820" i="5"/>
  <c r="AS2821" i="5"/>
  <c r="AS2822" i="5"/>
  <c r="AS2823" i="5"/>
  <c r="AS2824" i="5"/>
  <c r="AS2825" i="5"/>
  <c r="AS2826" i="5"/>
  <c r="AS2827" i="5"/>
  <c r="AS2828" i="5"/>
  <c r="AS2829" i="5"/>
  <c r="AS2830" i="5"/>
  <c r="AS2831" i="5"/>
  <c r="AS2832" i="5"/>
  <c r="AS2833" i="5"/>
  <c r="AS2834" i="5"/>
  <c r="AS2835" i="5"/>
  <c r="AS2836" i="5"/>
  <c r="AS2837" i="5"/>
  <c r="AS2838" i="5"/>
  <c r="AS2839" i="5"/>
  <c r="AS2840" i="5"/>
  <c r="AS2841" i="5"/>
  <c r="AS2842" i="5"/>
  <c r="AS2843" i="5"/>
  <c r="AS2844" i="5"/>
  <c r="AS2845" i="5"/>
  <c r="AS2846" i="5"/>
  <c r="AS2847" i="5"/>
  <c r="AS2848" i="5"/>
  <c r="AS2849" i="5"/>
  <c r="AS2850" i="5"/>
  <c r="AS2851" i="5"/>
  <c r="AS2852" i="5"/>
  <c r="AS2853" i="5"/>
  <c r="AS2854" i="5"/>
  <c r="AS2855" i="5"/>
  <c r="AS2856" i="5"/>
  <c r="AS2857" i="5"/>
  <c r="AS2858" i="5"/>
  <c r="AS2859" i="5"/>
  <c r="AS2860" i="5"/>
  <c r="AS2861" i="5"/>
  <c r="AS2862" i="5"/>
  <c r="AS2863" i="5"/>
  <c r="AS2864" i="5"/>
  <c r="AS2865" i="5"/>
  <c r="AS2866" i="5"/>
  <c r="AS2867" i="5"/>
  <c r="AS2868" i="5"/>
  <c r="AS2869" i="5"/>
  <c r="AS2870" i="5"/>
  <c r="AS2871" i="5"/>
  <c r="AS2872" i="5"/>
  <c r="AS2873" i="5"/>
  <c r="AS2874" i="5"/>
  <c r="AS2875" i="5"/>
  <c r="AS2876" i="5"/>
  <c r="AS2877" i="5"/>
  <c r="AS2878" i="5"/>
  <c r="AS2879" i="5"/>
  <c r="AS2880" i="5"/>
  <c r="AS2881" i="5"/>
  <c r="AS2882" i="5"/>
  <c r="AS2883" i="5"/>
  <c r="AS2884" i="5"/>
  <c r="AS2885" i="5"/>
  <c r="AS2886" i="5"/>
  <c r="AS2887" i="5"/>
  <c r="AS2888" i="5"/>
  <c r="AS2889" i="5"/>
  <c r="AS2890" i="5"/>
  <c r="AS2891" i="5"/>
  <c r="AS2892" i="5"/>
  <c r="AS2893" i="5"/>
  <c r="AS2894" i="5"/>
  <c r="AS2895" i="5"/>
  <c r="AS2896" i="5"/>
  <c r="AS2897" i="5"/>
  <c r="AS2898" i="5"/>
  <c r="AS2899" i="5"/>
  <c r="AS2900" i="5"/>
  <c r="AS2901" i="5"/>
  <c r="AS2902" i="5"/>
  <c r="AS2903" i="5"/>
  <c r="AS2904" i="5"/>
  <c r="AS2905" i="5"/>
  <c r="AS2906" i="5"/>
  <c r="AS2907" i="5"/>
  <c r="AS2908" i="5"/>
  <c r="AS2909" i="5"/>
  <c r="AS2910" i="5"/>
  <c r="AS2911" i="5"/>
  <c r="AS2912" i="5"/>
  <c r="AS2913" i="5"/>
  <c r="AS2914" i="5"/>
  <c r="AS2915" i="5"/>
  <c r="AS2916" i="5"/>
  <c r="AS2917" i="5"/>
  <c r="AS2918" i="5"/>
  <c r="AS2919" i="5"/>
  <c r="AS2920" i="5"/>
  <c r="AS2921" i="5"/>
  <c r="AS2922" i="5"/>
  <c r="AS2923" i="5"/>
  <c r="AS2924" i="5"/>
  <c r="AS2925" i="5"/>
  <c r="AS2926" i="5"/>
  <c r="AS2927" i="5"/>
  <c r="AS2928" i="5"/>
  <c r="AS2929" i="5"/>
  <c r="AS2930" i="5"/>
  <c r="AS2931" i="5"/>
  <c r="AS2932" i="5"/>
  <c r="AS2933" i="5"/>
  <c r="AS2934" i="5"/>
  <c r="AS2935" i="5"/>
  <c r="AS2936" i="5"/>
  <c r="AS2937" i="5"/>
  <c r="AS2938" i="5"/>
  <c r="AS2939" i="5"/>
  <c r="AS2940" i="5"/>
  <c r="AS2941" i="5"/>
  <c r="AS2942" i="5"/>
  <c r="AS2943" i="5"/>
  <c r="AS2944" i="5"/>
  <c r="AS2945" i="5"/>
  <c r="AS2946" i="5"/>
  <c r="AS2947" i="5"/>
  <c r="AS2948" i="5"/>
  <c r="AS2949" i="5"/>
  <c r="AS2950" i="5"/>
  <c r="AS2951" i="5"/>
  <c r="AS2952" i="5"/>
  <c r="AS2953" i="5"/>
  <c r="AS2954" i="5"/>
  <c r="AS2955" i="5"/>
  <c r="AS2956" i="5"/>
  <c r="AS2957" i="5"/>
  <c r="AS2958" i="5"/>
  <c r="AS2959" i="5"/>
  <c r="AS2960" i="5"/>
  <c r="AS2961" i="5"/>
  <c r="AS2962" i="5"/>
  <c r="AS2963" i="5"/>
  <c r="AS2964" i="5"/>
  <c r="AS2965" i="5"/>
  <c r="AS2966" i="5"/>
  <c r="AS2967" i="5"/>
  <c r="AS2968" i="5"/>
  <c r="AS2969" i="5"/>
  <c r="AS2970" i="5"/>
  <c r="AS2971" i="5"/>
  <c r="AS2972" i="5"/>
  <c r="AS2973" i="5"/>
  <c r="AS2974" i="5"/>
  <c r="AS2975" i="5"/>
  <c r="AS2976" i="5"/>
  <c r="AS2977" i="5"/>
  <c r="AS2978" i="5"/>
  <c r="AS2979" i="5"/>
  <c r="AS2980" i="5"/>
  <c r="AS2981" i="5"/>
  <c r="AS2982" i="5"/>
  <c r="AS2983" i="5"/>
  <c r="AS2984" i="5"/>
  <c r="AS2985" i="5"/>
  <c r="AS2986" i="5"/>
  <c r="AS2987" i="5"/>
  <c r="AS2988" i="5"/>
  <c r="AS2989" i="5"/>
  <c r="AS2990" i="5"/>
  <c r="AS2991" i="5"/>
  <c r="AS2992" i="5"/>
  <c r="AS2993" i="5"/>
  <c r="AS2994" i="5"/>
  <c r="AS2995" i="5"/>
  <c r="AS2996" i="5"/>
  <c r="AS2997" i="5"/>
  <c r="AS2998" i="5"/>
  <c r="AS2999" i="5"/>
  <c r="AS3000" i="5"/>
  <c r="AS3001" i="5"/>
  <c r="AS3002" i="5"/>
  <c r="AS3003" i="5"/>
  <c r="AS3004" i="5"/>
  <c r="AS3005" i="5"/>
  <c r="AS3006" i="5"/>
  <c r="AS3007" i="5"/>
  <c r="AS3008" i="5"/>
  <c r="AS3009" i="5"/>
  <c r="AS3010" i="5"/>
  <c r="AS3011" i="5"/>
  <c r="AS3012" i="5"/>
  <c r="AS3013" i="5"/>
  <c r="AS3014" i="5"/>
  <c r="AS3015" i="5"/>
  <c r="AS3016" i="5"/>
  <c r="AS3017" i="5"/>
  <c r="AS3018" i="5"/>
  <c r="AS3019" i="5"/>
  <c r="AS3020" i="5"/>
  <c r="AS3021" i="5"/>
  <c r="AS3022" i="5"/>
  <c r="AS3023" i="5"/>
  <c r="AS3024" i="5"/>
  <c r="AS3025" i="5"/>
  <c r="AS3026" i="5"/>
  <c r="AS3027" i="5"/>
  <c r="AS3028" i="5"/>
  <c r="AS3029" i="5"/>
  <c r="AS3030" i="5"/>
  <c r="AS3031" i="5"/>
  <c r="AS3032" i="5"/>
  <c r="AS3033" i="5"/>
  <c r="AS3034" i="5"/>
  <c r="AS3035" i="5"/>
  <c r="AS3036" i="5"/>
  <c r="AS3037" i="5"/>
  <c r="AS3038" i="5"/>
  <c r="AS3039" i="5"/>
  <c r="AS3040" i="5"/>
  <c r="AS3041" i="5"/>
  <c r="AS3042" i="5"/>
  <c r="AS3043" i="5"/>
  <c r="AS3044" i="5"/>
  <c r="AS3045" i="5"/>
  <c r="AS3046" i="5"/>
  <c r="AS3047" i="5"/>
  <c r="AS3048" i="5"/>
  <c r="AS3049" i="5"/>
  <c r="AS3050" i="5"/>
  <c r="AS3051" i="5"/>
  <c r="AS3052" i="5"/>
  <c r="AS3053" i="5"/>
  <c r="AS3054" i="5"/>
  <c r="AS3055" i="5"/>
  <c r="AS3056" i="5"/>
  <c r="AS3057" i="5"/>
  <c r="AS3058" i="5"/>
  <c r="AS3059" i="5"/>
  <c r="AS3060" i="5"/>
  <c r="AS3061" i="5"/>
  <c r="AS3062" i="5"/>
  <c r="AS3063" i="5"/>
  <c r="AS3064" i="5"/>
  <c r="AS3065" i="5"/>
  <c r="AS3066" i="5"/>
  <c r="AS3067" i="5"/>
  <c r="AS3068" i="5"/>
  <c r="AS3069" i="5"/>
  <c r="AS3070" i="5"/>
  <c r="AS3071" i="5"/>
  <c r="AS3072" i="5"/>
  <c r="AS3073" i="5"/>
  <c r="AS3074" i="5"/>
  <c r="AS3075" i="5"/>
  <c r="AS3076" i="5"/>
  <c r="AS3077" i="5"/>
  <c r="AS3078" i="5"/>
  <c r="AS3079" i="5"/>
  <c r="AS3080" i="5"/>
  <c r="AS3081" i="5"/>
  <c r="AS3082" i="5"/>
  <c r="AS3083" i="5"/>
  <c r="AS3084" i="5"/>
  <c r="AS3085" i="5"/>
  <c r="AS3086" i="5"/>
  <c r="AS3087" i="5"/>
  <c r="AS3088" i="5"/>
  <c r="AS3089" i="5"/>
  <c r="AS3090" i="5"/>
  <c r="AS3091" i="5"/>
  <c r="AS3092" i="5"/>
  <c r="AS3093" i="5"/>
  <c r="AS3094" i="5"/>
  <c r="AS3095" i="5"/>
  <c r="AS3096" i="5"/>
  <c r="AS3097" i="5"/>
  <c r="AS3098" i="5"/>
  <c r="AS3099" i="5"/>
  <c r="AS3100" i="5"/>
  <c r="AS3101" i="5"/>
  <c r="AS3102" i="5"/>
  <c r="AS3103" i="5"/>
  <c r="AS3104" i="5"/>
  <c r="AS3105" i="5"/>
  <c r="AS3106" i="5"/>
  <c r="AS3107" i="5"/>
  <c r="AS3108" i="5"/>
  <c r="AS3109" i="5"/>
  <c r="AS3110" i="5"/>
  <c r="AS3111" i="5"/>
  <c r="AS3112" i="5"/>
  <c r="AS3113" i="5"/>
  <c r="AS3114" i="5"/>
  <c r="AS3115" i="5"/>
  <c r="AS3116" i="5"/>
  <c r="AS3117" i="5"/>
  <c r="AS3118" i="5"/>
  <c r="AS3119" i="5"/>
  <c r="AS3120" i="5"/>
  <c r="AS3121" i="5"/>
  <c r="AS3122" i="5"/>
  <c r="AS3123" i="5"/>
  <c r="AS3124" i="5"/>
  <c r="AS3125" i="5"/>
  <c r="AS3126" i="5"/>
  <c r="AS3127" i="5"/>
  <c r="AS3128" i="5"/>
  <c r="AS3129" i="5"/>
  <c r="AS3130" i="5"/>
  <c r="AS3131" i="5"/>
  <c r="AS3132" i="5"/>
  <c r="AS3133" i="5"/>
  <c r="AS3134" i="5"/>
  <c r="AS3135" i="5"/>
  <c r="AS3136" i="5"/>
  <c r="AS3137" i="5"/>
  <c r="AS3138" i="5"/>
  <c r="AS3139" i="5"/>
  <c r="AS3140" i="5"/>
  <c r="AS3141" i="5"/>
  <c r="AS3142" i="5"/>
  <c r="AS3143" i="5"/>
  <c r="AS3144" i="5"/>
  <c r="AS3145" i="5"/>
  <c r="AS3146" i="5"/>
  <c r="AS3147" i="5"/>
  <c r="AS3148" i="5"/>
  <c r="AS3149" i="5"/>
  <c r="AS3150" i="5"/>
  <c r="AS3151" i="5"/>
  <c r="AS3152" i="5"/>
  <c r="AS3153" i="5"/>
  <c r="AS3154" i="5"/>
  <c r="AS3155" i="5"/>
  <c r="AS3156" i="5"/>
  <c r="AS3157" i="5"/>
  <c r="AS3158" i="5"/>
  <c r="AS3159" i="5"/>
  <c r="AS3160" i="5"/>
  <c r="AS3161" i="5"/>
  <c r="AS3162" i="5"/>
  <c r="AS3163" i="5"/>
  <c r="AS3164" i="5"/>
  <c r="AS3165" i="5"/>
  <c r="AS3166" i="5"/>
  <c r="AS3167" i="5"/>
  <c r="AS3168" i="5"/>
  <c r="AS3169" i="5"/>
  <c r="AS3170" i="5"/>
  <c r="AS3171" i="5"/>
  <c r="AS3172" i="5"/>
  <c r="AS3173" i="5"/>
  <c r="AS3174" i="5"/>
  <c r="AS3175" i="5"/>
  <c r="AS3176" i="5"/>
  <c r="AS3177" i="5"/>
  <c r="AS3178" i="5"/>
  <c r="AS3179" i="5"/>
  <c r="AS3180" i="5"/>
  <c r="AS3181" i="5"/>
  <c r="AS3182" i="5"/>
  <c r="AS3183" i="5"/>
  <c r="AS3184" i="5"/>
  <c r="AS3185" i="5"/>
  <c r="AS3186" i="5"/>
  <c r="AS3187" i="5"/>
  <c r="AS3188" i="5"/>
  <c r="AS3189" i="5"/>
  <c r="AS3190" i="5"/>
  <c r="AS3191" i="5"/>
  <c r="AS3192" i="5"/>
  <c r="AS3193" i="5"/>
  <c r="AS3194" i="5"/>
  <c r="AS3195" i="5"/>
  <c r="AS3196" i="5"/>
  <c r="AS3197" i="5"/>
  <c r="AS3198" i="5"/>
  <c r="AS3199" i="5"/>
  <c r="AS3200" i="5"/>
  <c r="AS3201" i="5"/>
  <c r="AS3202" i="5"/>
  <c r="AS3203" i="5"/>
  <c r="AS3204" i="5"/>
  <c r="AS3205" i="5"/>
  <c r="AS3206" i="5"/>
  <c r="AS3207" i="5"/>
  <c r="AS3208" i="5"/>
  <c r="AS3209" i="5"/>
  <c r="AS3210" i="5"/>
  <c r="AS3211" i="5"/>
  <c r="AS3212" i="5"/>
  <c r="AS3213" i="5"/>
  <c r="AS3214" i="5"/>
  <c r="AS3215" i="5"/>
  <c r="AS3216" i="5"/>
  <c r="AS3217" i="5"/>
  <c r="AS3218" i="5"/>
  <c r="AS3219" i="5"/>
  <c r="AS3220" i="5"/>
  <c r="AS3221" i="5"/>
  <c r="AS3222" i="5"/>
  <c r="AS3223" i="5"/>
  <c r="AS3224" i="5"/>
  <c r="AS3225" i="5"/>
  <c r="AS3226" i="5"/>
  <c r="AS3227" i="5"/>
  <c r="AS3228" i="5"/>
  <c r="AS3229" i="5"/>
  <c r="AS3230" i="5"/>
  <c r="AS3231" i="5"/>
  <c r="AS3232" i="5"/>
  <c r="AS3233" i="5"/>
  <c r="AS3234" i="5"/>
  <c r="AS3235" i="5"/>
  <c r="AS3236" i="5"/>
  <c r="AS3237" i="5"/>
  <c r="AS3238" i="5"/>
  <c r="AS3239" i="5"/>
  <c r="AS3240" i="5"/>
  <c r="AS3241" i="5"/>
  <c r="AS3242" i="5"/>
  <c r="AS3243" i="5"/>
  <c r="AS3244" i="5"/>
  <c r="AS3245" i="5"/>
  <c r="AS3246" i="5"/>
  <c r="AS3247" i="5"/>
  <c r="AS3248" i="5"/>
  <c r="AS3249" i="5"/>
  <c r="AS3250" i="5"/>
  <c r="AS3251" i="5"/>
  <c r="AS3252" i="5"/>
  <c r="AS3253" i="5"/>
  <c r="AS3254" i="5"/>
  <c r="AS3255" i="5"/>
  <c r="AS3256" i="5"/>
  <c r="AS3257" i="5"/>
  <c r="AS3258" i="5"/>
  <c r="AS3259" i="5"/>
  <c r="AS3260" i="5"/>
  <c r="AS3261" i="5"/>
  <c r="AS3262" i="5"/>
  <c r="AS3263" i="5"/>
  <c r="AS3264" i="5"/>
  <c r="AS3265" i="5"/>
  <c r="AS3266" i="5"/>
  <c r="AS3267" i="5"/>
  <c r="AS3268" i="5"/>
  <c r="AS3269" i="5"/>
  <c r="AS3270" i="5"/>
  <c r="AS3271" i="5"/>
  <c r="AS3272" i="5"/>
  <c r="AS3273" i="5"/>
  <c r="AS3274" i="5"/>
  <c r="AS3275" i="5"/>
  <c r="AS3276" i="5"/>
  <c r="AS3277" i="5"/>
  <c r="AS3278" i="5"/>
  <c r="AS3279" i="5"/>
  <c r="AS3280" i="5"/>
  <c r="AS3281" i="5"/>
  <c r="AS3282" i="5"/>
  <c r="AS3283" i="5"/>
  <c r="AS3284" i="5"/>
  <c r="AS3285" i="5"/>
  <c r="AS3286" i="5"/>
  <c r="AS3287" i="5"/>
  <c r="AS3288" i="5"/>
  <c r="AS3289" i="5"/>
  <c r="AS3290" i="5"/>
  <c r="AS3291" i="5"/>
  <c r="AS3292" i="5"/>
  <c r="AS3293" i="5"/>
  <c r="AS3294" i="5"/>
  <c r="AS3295" i="5"/>
  <c r="AS3296" i="5"/>
  <c r="AS3297" i="5"/>
  <c r="AS3298" i="5"/>
  <c r="AS3299" i="5"/>
  <c r="AS3300" i="5"/>
  <c r="AS3301" i="5"/>
  <c r="AS3302" i="5"/>
  <c r="AS3303" i="5"/>
  <c r="AS3304" i="5"/>
  <c r="AS3305" i="5"/>
  <c r="AS3306" i="5"/>
  <c r="AS3307" i="5"/>
  <c r="AS3308" i="5"/>
  <c r="AS3309" i="5"/>
  <c r="AS3310" i="5"/>
  <c r="AS3311" i="5"/>
  <c r="AS3312" i="5"/>
  <c r="AS3313" i="5"/>
  <c r="AS3314" i="5"/>
  <c r="AS3315" i="5"/>
  <c r="AS3316" i="5"/>
  <c r="AS3317" i="5"/>
  <c r="AS3318" i="5"/>
  <c r="AS3319" i="5"/>
  <c r="AS3320" i="5"/>
  <c r="AS3321" i="5"/>
  <c r="AS3322" i="5"/>
  <c r="AS3323" i="5"/>
  <c r="AS3324" i="5"/>
  <c r="AS3325" i="5"/>
  <c r="AS3326" i="5"/>
  <c r="AS3327" i="5"/>
  <c r="AS3328" i="5"/>
  <c r="AS3329" i="5"/>
  <c r="AS3330" i="5"/>
  <c r="AS3331" i="5"/>
  <c r="AS3332" i="5"/>
  <c r="AS3333" i="5"/>
  <c r="AS3334" i="5"/>
  <c r="AS3335" i="5"/>
  <c r="AS3336" i="5"/>
  <c r="AS3337" i="5"/>
  <c r="AS3338" i="5"/>
  <c r="AS3339" i="5"/>
  <c r="AS3340" i="5"/>
  <c r="AS3341" i="5"/>
  <c r="AS3342" i="5"/>
  <c r="AS3343" i="5"/>
  <c r="AS3344" i="5"/>
  <c r="AS3345" i="5"/>
  <c r="AS3346" i="5"/>
  <c r="AS3347" i="5"/>
  <c r="AS3348" i="5"/>
  <c r="AS3349" i="5"/>
  <c r="AS3350" i="5"/>
  <c r="AS3351" i="5"/>
  <c r="AS3352" i="5"/>
  <c r="AS3353" i="5"/>
  <c r="AS3354" i="5"/>
  <c r="AS3355" i="5"/>
  <c r="AS3356" i="5"/>
  <c r="AS3357" i="5"/>
  <c r="AS3358" i="5"/>
  <c r="AS3359" i="5"/>
  <c r="AS3360" i="5"/>
  <c r="AS3361" i="5"/>
  <c r="AS3362" i="5"/>
  <c r="AS3363" i="5"/>
  <c r="AS3364" i="5"/>
  <c r="AS3365" i="5"/>
  <c r="AS3366" i="5"/>
  <c r="AS3367" i="5"/>
  <c r="AS3368" i="5"/>
  <c r="AS3369" i="5"/>
  <c r="AS3370" i="5"/>
  <c r="AS3371" i="5"/>
  <c r="AS3372" i="5"/>
  <c r="AS3373" i="5"/>
  <c r="AS3374" i="5"/>
  <c r="AS3375" i="5"/>
  <c r="AS3376" i="5"/>
  <c r="AS3377" i="5"/>
  <c r="AS3378" i="5"/>
  <c r="AS3379" i="5"/>
  <c r="AS3380" i="5"/>
  <c r="AS3381" i="5"/>
  <c r="AS3382" i="5"/>
  <c r="AS3383" i="5"/>
  <c r="AS3384" i="5"/>
  <c r="AS3385" i="5"/>
  <c r="AS3386" i="5"/>
  <c r="AS3387" i="5"/>
  <c r="AS3388" i="5"/>
  <c r="AS3389" i="5"/>
  <c r="AS3390" i="5"/>
  <c r="AS3391" i="5"/>
  <c r="AS3392" i="5"/>
  <c r="AS3393" i="5"/>
  <c r="AS3394" i="5"/>
  <c r="AS3395" i="5"/>
  <c r="AS3396" i="5"/>
  <c r="AS3397" i="5"/>
  <c r="AS3398" i="5"/>
  <c r="AS3399" i="5"/>
  <c r="AS3400" i="5"/>
  <c r="AS3401" i="5"/>
  <c r="AS3402" i="5"/>
  <c r="AS3403" i="5"/>
  <c r="AS3404" i="5"/>
  <c r="AS3405" i="5"/>
  <c r="AS3406" i="5"/>
  <c r="AS3407" i="5"/>
  <c r="AS3408" i="5"/>
  <c r="AS3409" i="5"/>
  <c r="AS3410" i="5"/>
  <c r="AS3411" i="5"/>
  <c r="AS3412" i="5"/>
  <c r="AS3413" i="5"/>
  <c r="AS3414" i="5"/>
  <c r="AS3415" i="5"/>
  <c r="AS3416" i="5"/>
  <c r="AS3417" i="5"/>
  <c r="AS3418" i="5"/>
  <c r="AS3419" i="5"/>
  <c r="AS3420" i="5"/>
  <c r="AS3421" i="5"/>
  <c r="AS3422" i="5"/>
  <c r="AS3423" i="5"/>
  <c r="AS3424" i="5"/>
  <c r="AS3425" i="5"/>
  <c r="AS3426" i="5"/>
  <c r="AS3427" i="5"/>
  <c r="AS3428" i="5"/>
  <c r="AS3429" i="5"/>
  <c r="AS3430" i="5"/>
  <c r="AS3431" i="5"/>
  <c r="AS3432" i="5"/>
  <c r="AS3433" i="5"/>
  <c r="AS3434" i="5"/>
  <c r="AS3435" i="5"/>
  <c r="AS3436" i="5"/>
  <c r="AS3437" i="5"/>
  <c r="AS3438" i="5"/>
  <c r="AS3439" i="5"/>
  <c r="AS3440" i="5"/>
  <c r="AS3441" i="5"/>
  <c r="AS3442" i="5"/>
  <c r="AS3443" i="5"/>
  <c r="AS3444" i="5"/>
  <c r="AS3445" i="5"/>
  <c r="AS3446" i="5"/>
  <c r="AS3447" i="5"/>
  <c r="AS3448" i="5"/>
  <c r="AS3449" i="5"/>
  <c r="AS3450" i="5"/>
  <c r="AS3451" i="5"/>
  <c r="AS3452" i="5"/>
  <c r="AS3453" i="5"/>
  <c r="AS3454" i="5"/>
  <c r="AS3455" i="5"/>
  <c r="AS3456" i="5"/>
  <c r="AS3457" i="5"/>
  <c r="AS3458" i="5"/>
  <c r="AS3459" i="5"/>
  <c r="AS3460" i="5"/>
  <c r="AS3461" i="5"/>
  <c r="AS3462" i="5"/>
  <c r="AS3463" i="5"/>
  <c r="AS3464" i="5"/>
  <c r="AS3465" i="5"/>
  <c r="AS3466" i="5"/>
  <c r="AS3467" i="5"/>
  <c r="AS3468" i="5"/>
  <c r="AS3469" i="5"/>
  <c r="AS3470" i="5"/>
  <c r="AS3471" i="5"/>
  <c r="AS3472" i="5"/>
  <c r="AS3473" i="5"/>
  <c r="AS3474" i="5"/>
  <c r="AS3475" i="5"/>
  <c r="AS3476" i="5"/>
  <c r="AS3477" i="5"/>
  <c r="AS3478" i="5"/>
  <c r="AS3479" i="5"/>
  <c r="AS3480" i="5"/>
  <c r="AS3481" i="5"/>
  <c r="AS3482" i="5"/>
  <c r="AS3483" i="5"/>
  <c r="AS3484" i="5"/>
  <c r="AS3485" i="5"/>
  <c r="AS3486" i="5"/>
  <c r="AS3487" i="5"/>
  <c r="AS3488" i="5"/>
  <c r="AS3489" i="5"/>
  <c r="AS3490" i="5"/>
  <c r="AS3491" i="5"/>
  <c r="AS3492" i="5"/>
  <c r="AS3493" i="5"/>
  <c r="AS3494" i="5"/>
  <c r="AS3495" i="5"/>
  <c r="AS3496" i="5"/>
  <c r="AS3497" i="5"/>
  <c r="AS3498" i="5"/>
  <c r="AS3499" i="5"/>
  <c r="AS3500" i="5"/>
  <c r="AS3501" i="5"/>
  <c r="AS3502" i="5"/>
  <c r="AS3503" i="5"/>
  <c r="AS3504" i="5"/>
  <c r="AS3505" i="5"/>
  <c r="AS3506" i="5"/>
  <c r="AS3507" i="5"/>
  <c r="AS3508" i="5"/>
  <c r="AS3509" i="5"/>
  <c r="AS3510" i="5"/>
  <c r="AS3511" i="5"/>
  <c r="AS3512" i="5"/>
  <c r="AS3513" i="5"/>
  <c r="AS3514" i="5"/>
  <c r="AS3515" i="5"/>
  <c r="AS3516" i="5"/>
  <c r="AS3517" i="5"/>
  <c r="AS3518" i="5"/>
  <c r="AS3519" i="5"/>
  <c r="AS3520" i="5"/>
  <c r="AS3521" i="5"/>
  <c r="AS3522" i="5"/>
  <c r="AS3523" i="5"/>
  <c r="AS3524" i="5"/>
  <c r="AS3525" i="5"/>
  <c r="AS3526" i="5"/>
  <c r="AS3527" i="5"/>
  <c r="AS3528" i="5"/>
  <c r="AS3529" i="5"/>
  <c r="AS3530" i="5"/>
  <c r="AS3531" i="5"/>
  <c r="AS3532" i="5"/>
  <c r="AS3533" i="5"/>
  <c r="AS3534" i="5"/>
  <c r="AS3535" i="5"/>
  <c r="AS3536" i="5"/>
  <c r="AS3537" i="5"/>
  <c r="AS3538" i="5"/>
  <c r="AS3539" i="5"/>
  <c r="AS3540" i="5"/>
  <c r="AS3541" i="5"/>
  <c r="AS3542" i="5"/>
  <c r="AS3543" i="5"/>
  <c r="AS3544" i="5"/>
  <c r="AS3545" i="5"/>
  <c r="AS3546" i="5"/>
  <c r="AS3547" i="5"/>
  <c r="AS3548" i="5"/>
  <c r="AS3549" i="5"/>
  <c r="AS3550" i="5"/>
  <c r="AS3551" i="5"/>
  <c r="AS3552" i="5"/>
  <c r="AS3553" i="5"/>
  <c r="AS3554" i="5"/>
  <c r="AS3555" i="5"/>
  <c r="AS3556" i="5"/>
  <c r="AS3557" i="5"/>
  <c r="AS3558" i="5"/>
  <c r="AS3559" i="5"/>
  <c r="AS3560" i="5"/>
  <c r="AS3561" i="5"/>
  <c r="AS3562" i="5"/>
  <c r="AS3563" i="5"/>
  <c r="AS3564" i="5"/>
  <c r="AS3565" i="5"/>
  <c r="AS3566" i="5"/>
  <c r="AS3567" i="5"/>
  <c r="AS3568" i="5"/>
  <c r="AS3569" i="5"/>
  <c r="AS3570" i="5"/>
  <c r="AS3571" i="5"/>
  <c r="AS3572" i="5"/>
  <c r="AS3573" i="5"/>
  <c r="AS3574" i="5"/>
  <c r="AS3575" i="5"/>
  <c r="AS3576" i="5"/>
  <c r="AS3577" i="5"/>
  <c r="AS3578" i="5"/>
  <c r="AS3579" i="5"/>
  <c r="AS3580" i="5"/>
  <c r="AS3581" i="5"/>
  <c r="AS3582" i="5"/>
  <c r="AS3583" i="5"/>
  <c r="AS3584" i="5"/>
  <c r="AS3585" i="5"/>
  <c r="AS3586" i="5"/>
  <c r="AS3587" i="5"/>
  <c r="AS3588" i="5"/>
  <c r="AS3589" i="5"/>
  <c r="AS3590" i="5"/>
  <c r="AS3591" i="5"/>
  <c r="AS3592" i="5"/>
  <c r="AS3593" i="5"/>
  <c r="AS3594" i="5"/>
  <c r="AS3595" i="5"/>
  <c r="AS3596" i="5"/>
  <c r="AS3597" i="5"/>
  <c r="AS3598" i="5"/>
  <c r="AS3599" i="5"/>
  <c r="AS3600" i="5"/>
  <c r="AS3601" i="5"/>
  <c r="AS3602" i="5"/>
  <c r="AS3603" i="5"/>
  <c r="AS3604" i="5"/>
  <c r="AS3605" i="5"/>
  <c r="AS3606" i="5"/>
  <c r="AS3607" i="5"/>
  <c r="AS3608" i="5"/>
  <c r="AS3609" i="5"/>
  <c r="AS3610" i="5"/>
  <c r="AS3611" i="5"/>
  <c r="AS3612" i="5"/>
  <c r="AS3613" i="5"/>
  <c r="AS3614" i="5"/>
  <c r="AS3615" i="5"/>
  <c r="AS3616" i="5"/>
  <c r="AS3617" i="5"/>
  <c r="AS3618" i="5"/>
  <c r="AS3619" i="5"/>
  <c r="AS3620" i="5"/>
  <c r="AS3621" i="5"/>
  <c r="AS3622" i="5"/>
  <c r="AS3623" i="5"/>
  <c r="AS3624" i="5"/>
  <c r="AS3625" i="5"/>
  <c r="AS3626" i="5"/>
  <c r="AS3627" i="5"/>
  <c r="AS3628" i="5"/>
  <c r="AS3629" i="5"/>
  <c r="AS3630" i="5"/>
  <c r="AS3631" i="5"/>
  <c r="AS3632" i="5"/>
  <c r="AS3633" i="5"/>
  <c r="AS3634" i="5"/>
  <c r="AS3635" i="5"/>
  <c r="AS3636" i="5"/>
  <c r="AS3637" i="5"/>
  <c r="AS3638" i="5"/>
  <c r="AS3639" i="5"/>
  <c r="AS3640" i="5"/>
  <c r="AS3641" i="5"/>
  <c r="AS3642" i="5"/>
  <c r="AS3643" i="5"/>
  <c r="AS3644" i="5"/>
  <c r="AS3645" i="5"/>
  <c r="AS3646" i="5"/>
  <c r="AS3647" i="5"/>
  <c r="AS3648" i="5"/>
  <c r="AS3649" i="5"/>
  <c r="AS3650" i="5"/>
  <c r="AS3651" i="5"/>
  <c r="AS3652" i="5"/>
  <c r="AS3653" i="5"/>
  <c r="AS3654" i="5"/>
  <c r="AS3655" i="5"/>
  <c r="AS3656" i="5"/>
  <c r="AS3657" i="5"/>
  <c r="AS3658" i="5"/>
  <c r="AS3659" i="5"/>
  <c r="AS3660" i="5"/>
  <c r="AS3661" i="5"/>
  <c r="AS3662" i="5"/>
  <c r="AS3663" i="5"/>
  <c r="AS3664" i="5"/>
  <c r="AS3665" i="5"/>
  <c r="AS3666" i="5"/>
  <c r="AS3667" i="5"/>
  <c r="AS3668" i="5"/>
  <c r="AS3669" i="5"/>
  <c r="AS3670" i="5"/>
  <c r="AS3671" i="5"/>
  <c r="AS3672" i="5"/>
  <c r="AS3673" i="5"/>
  <c r="AS3674" i="5"/>
  <c r="AS3675" i="5"/>
  <c r="AS3676" i="5"/>
  <c r="AS3677" i="5"/>
  <c r="AS3678" i="5"/>
  <c r="AS3679" i="5"/>
  <c r="AS3680" i="5"/>
  <c r="AS3681" i="5"/>
  <c r="AS3682" i="5"/>
  <c r="AS3683" i="5"/>
  <c r="AS3684" i="5"/>
  <c r="AS3685" i="5"/>
  <c r="AS3686" i="5"/>
  <c r="AS3687" i="5"/>
  <c r="AS3688" i="5"/>
  <c r="AS3689" i="5"/>
  <c r="AS3690" i="5"/>
  <c r="AS3691" i="5"/>
  <c r="AS3692" i="5"/>
  <c r="AS3693" i="5"/>
  <c r="AS3694" i="5"/>
  <c r="AS3695" i="5"/>
  <c r="AS3696" i="5"/>
  <c r="AS3697" i="5"/>
  <c r="AS3698" i="5"/>
  <c r="AS3699" i="5"/>
  <c r="AS3700" i="5"/>
  <c r="AS3701" i="5"/>
  <c r="AS3702" i="5"/>
  <c r="AS3703" i="5"/>
  <c r="AS3704" i="5"/>
  <c r="AS3705" i="5"/>
  <c r="AS3706" i="5"/>
  <c r="AS3707" i="5"/>
  <c r="AS3708" i="5"/>
  <c r="AS3709" i="5"/>
  <c r="AS3710" i="5"/>
  <c r="AS3711" i="5"/>
  <c r="AS3712" i="5"/>
  <c r="AS3713" i="5"/>
  <c r="AS3714" i="5"/>
  <c r="AS3715" i="5"/>
  <c r="AS3716" i="5"/>
  <c r="AS3717" i="5"/>
  <c r="AS3718" i="5"/>
  <c r="AS3719" i="5"/>
  <c r="AS3720" i="5"/>
  <c r="AS3721" i="5"/>
  <c r="AS3722" i="5"/>
  <c r="AS3723" i="5"/>
  <c r="AS3724" i="5"/>
  <c r="AS3725" i="5"/>
  <c r="AS3726" i="5"/>
  <c r="AS3727" i="5"/>
  <c r="AS3728" i="5"/>
  <c r="AS3729" i="5"/>
  <c r="AS3730" i="5"/>
  <c r="AS3731" i="5"/>
  <c r="AS3732" i="5"/>
  <c r="AS3733" i="5"/>
  <c r="AS3734" i="5"/>
  <c r="AS3735" i="5"/>
  <c r="AS3736" i="5"/>
  <c r="AS3737" i="5"/>
  <c r="AS3738" i="5"/>
  <c r="AS3739" i="5"/>
  <c r="AS3740" i="5"/>
  <c r="AS3741" i="5"/>
  <c r="AS3742" i="5"/>
  <c r="AS3743" i="5"/>
  <c r="AS3744" i="5"/>
  <c r="AS3745" i="5"/>
  <c r="AS3746" i="5"/>
  <c r="AS3747" i="5"/>
  <c r="AS3748" i="5"/>
  <c r="AS3749" i="5"/>
  <c r="AS3750" i="5"/>
  <c r="AS3751" i="5"/>
  <c r="AS3752" i="5"/>
  <c r="AS3753" i="5"/>
  <c r="AS3754" i="5"/>
  <c r="AS3755" i="5"/>
  <c r="AS3756" i="5"/>
  <c r="AS3757" i="5"/>
  <c r="AS3758" i="5"/>
  <c r="AS3759" i="5"/>
  <c r="AS3760" i="5"/>
  <c r="AS3761" i="5"/>
  <c r="AS3762" i="5"/>
  <c r="AS3763" i="5"/>
  <c r="AS3764" i="5"/>
  <c r="AS3765" i="5"/>
  <c r="AS3766" i="5"/>
  <c r="AS3767" i="5"/>
  <c r="AS3768" i="5"/>
  <c r="AS3769" i="5"/>
  <c r="AS3770" i="5"/>
  <c r="AS3771" i="5"/>
  <c r="AS3772" i="5"/>
  <c r="AS3773" i="5"/>
  <c r="AS3774" i="5"/>
  <c r="AS3775" i="5"/>
  <c r="AS3776" i="5"/>
  <c r="AS3777" i="5"/>
  <c r="AS3778" i="5"/>
  <c r="AS3779" i="5"/>
  <c r="AS3780" i="5"/>
  <c r="AS3781" i="5"/>
  <c r="AS3782" i="5"/>
  <c r="AS3783" i="5"/>
  <c r="AS3784" i="5"/>
  <c r="AS3785" i="5"/>
  <c r="AS3786" i="5"/>
  <c r="AS3787" i="5"/>
  <c r="AS3788" i="5"/>
  <c r="AS3789" i="5"/>
  <c r="AS3790" i="5"/>
  <c r="AS3791" i="5"/>
  <c r="AS3792" i="5"/>
  <c r="AS3793" i="5"/>
  <c r="AS3794" i="5"/>
  <c r="AS3795" i="5"/>
  <c r="AS3796" i="5"/>
  <c r="AS3797" i="5"/>
  <c r="AS3798" i="5"/>
  <c r="AS3799" i="5"/>
  <c r="AS3800" i="5"/>
  <c r="AS3801" i="5"/>
  <c r="AS3802" i="5"/>
  <c r="AS3803" i="5"/>
  <c r="AS3804" i="5"/>
  <c r="AS3805" i="5"/>
  <c r="AS3806" i="5"/>
  <c r="AS3807" i="5"/>
  <c r="AS3808" i="5"/>
  <c r="AS3809" i="5"/>
  <c r="AS3810" i="5"/>
  <c r="AS3811" i="5"/>
  <c r="AS3812" i="5"/>
  <c r="AS3813" i="5"/>
  <c r="AS3814" i="5"/>
  <c r="AS3815" i="5"/>
  <c r="AS3816" i="5"/>
  <c r="AS3817" i="5"/>
  <c r="AS3818" i="5"/>
  <c r="AS3819" i="5"/>
  <c r="AS3820" i="5"/>
  <c r="AS3821" i="5"/>
  <c r="AS3822" i="5"/>
  <c r="AS3823" i="5"/>
  <c r="AS3824" i="5"/>
  <c r="AS3825" i="5"/>
  <c r="AS3826" i="5"/>
  <c r="AS3827" i="5"/>
  <c r="AS3828" i="5"/>
  <c r="AS3829" i="5"/>
  <c r="AS3830" i="5"/>
  <c r="AS3831" i="5"/>
  <c r="AS3832" i="5"/>
  <c r="AS3833" i="5"/>
  <c r="AS3834" i="5"/>
  <c r="AS3835" i="5"/>
  <c r="AS3836" i="5"/>
  <c r="AS3837" i="5"/>
  <c r="AS3838" i="5"/>
  <c r="AS3839" i="5"/>
  <c r="AS3840" i="5"/>
  <c r="AS3841" i="5"/>
  <c r="AS3842" i="5"/>
  <c r="AS3843" i="5"/>
  <c r="AS3844" i="5"/>
  <c r="AS3845" i="5"/>
  <c r="AS3846" i="5"/>
  <c r="AS3847" i="5"/>
  <c r="AS3848" i="5"/>
  <c r="AS3849" i="5"/>
  <c r="AS3850" i="5"/>
  <c r="AS3851" i="5"/>
  <c r="AS3852" i="5"/>
  <c r="AS3853" i="5"/>
  <c r="AS3854" i="5"/>
  <c r="AS3855" i="5"/>
  <c r="AS3856" i="5"/>
  <c r="AS3857" i="5"/>
  <c r="AS3858" i="5"/>
  <c r="AS3859" i="5"/>
  <c r="AS3860" i="5"/>
  <c r="AS3861" i="5"/>
  <c r="AS3862" i="5"/>
  <c r="AS3863" i="5"/>
  <c r="AS3864" i="5"/>
  <c r="AS3865" i="5"/>
  <c r="AS3866" i="5"/>
  <c r="AS3867" i="5"/>
  <c r="AS3868" i="5"/>
  <c r="AS3869" i="5"/>
  <c r="AS3870" i="5"/>
  <c r="AS3871" i="5"/>
  <c r="AS3872" i="5"/>
  <c r="AS3873" i="5"/>
  <c r="AS3874" i="5"/>
  <c r="AS3875" i="5"/>
  <c r="AS3876" i="5"/>
  <c r="AS3877" i="5"/>
  <c r="AS3878" i="5"/>
  <c r="AS3879" i="5"/>
  <c r="AS3880" i="5"/>
  <c r="AS3881" i="5"/>
  <c r="AS3882" i="5"/>
  <c r="AS3883" i="5"/>
  <c r="AS3884" i="5"/>
  <c r="AS3885" i="5"/>
  <c r="AS3886" i="5"/>
  <c r="AS3887" i="5"/>
  <c r="AS3888" i="5"/>
  <c r="AS3889" i="5"/>
  <c r="AS3890" i="5"/>
  <c r="AS3891" i="5"/>
  <c r="AS3892" i="5"/>
  <c r="AS3893" i="5"/>
  <c r="AS3894" i="5"/>
  <c r="AS3895" i="5"/>
  <c r="AS3896" i="5"/>
  <c r="AS3897" i="5"/>
  <c r="AS3898" i="5"/>
  <c r="AS3899" i="5"/>
  <c r="AS3900" i="5"/>
  <c r="AS3901" i="5"/>
  <c r="AS3902" i="5"/>
  <c r="AS3903" i="5"/>
  <c r="AS3904" i="5"/>
  <c r="AS3905" i="5"/>
  <c r="AS3906" i="5"/>
  <c r="AS3907" i="5"/>
  <c r="AS3908" i="5"/>
  <c r="AS3909" i="5"/>
  <c r="AS3910" i="5"/>
  <c r="AS3911" i="5"/>
  <c r="AS3912" i="5"/>
  <c r="AS3913" i="5"/>
  <c r="AS3914" i="5"/>
  <c r="AS3915" i="5"/>
  <c r="AS3916" i="5"/>
  <c r="AS3917" i="5"/>
  <c r="AS3918" i="5"/>
  <c r="AS3919" i="5"/>
  <c r="AS3920" i="5"/>
  <c r="AS3921" i="5"/>
  <c r="AS3922" i="5"/>
  <c r="AS3923" i="5"/>
  <c r="AS3924" i="5"/>
  <c r="AS3925" i="5"/>
  <c r="AS3926" i="5"/>
  <c r="AS3927" i="5"/>
  <c r="AS3928" i="5"/>
  <c r="AS3929" i="5"/>
  <c r="AS3930" i="5"/>
  <c r="AS3931" i="5"/>
  <c r="AS3932" i="5"/>
  <c r="AS3933" i="5"/>
  <c r="AS3934" i="5"/>
  <c r="AS3935" i="5"/>
  <c r="AS3936" i="5"/>
  <c r="AS3937" i="5"/>
  <c r="AS3938" i="5"/>
  <c r="AS3939" i="5"/>
  <c r="AS3940" i="5"/>
  <c r="AS3941" i="5"/>
  <c r="AS3942" i="5"/>
  <c r="AS3943" i="5"/>
  <c r="AS3944" i="5"/>
  <c r="AS3945" i="5"/>
  <c r="AS3946" i="5"/>
  <c r="AS3947" i="5"/>
  <c r="AS3948" i="5"/>
  <c r="AS3949" i="5"/>
  <c r="AS3950" i="5"/>
  <c r="AS3951" i="5"/>
  <c r="AS3952" i="5"/>
  <c r="AS3953" i="5"/>
  <c r="AS3954" i="5"/>
  <c r="AS3955" i="5"/>
  <c r="AS3956" i="5"/>
  <c r="AS3957" i="5"/>
  <c r="AS3958" i="5"/>
  <c r="AS3959" i="5"/>
  <c r="AS3960" i="5"/>
  <c r="AS3961" i="5"/>
  <c r="AS3962" i="5"/>
  <c r="AS3963" i="5"/>
  <c r="AS3964" i="5"/>
  <c r="AS3965" i="5"/>
  <c r="AS3966" i="5"/>
  <c r="AS3967" i="5"/>
  <c r="AS3968" i="5"/>
  <c r="AS3969" i="5"/>
  <c r="AS3970" i="5"/>
  <c r="AS3971" i="5"/>
  <c r="AS3972" i="5"/>
  <c r="AS3973" i="5"/>
  <c r="AS3974" i="5"/>
  <c r="AS3975" i="5"/>
  <c r="AS3976" i="5"/>
  <c r="AS3977" i="5"/>
  <c r="AS3978" i="5"/>
  <c r="AS3979" i="5"/>
  <c r="AS3980" i="5"/>
  <c r="AS3981" i="5"/>
  <c r="AS3982" i="5"/>
  <c r="AS3983" i="5"/>
  <c r="AS3984" i="5"/>
  <c r="AS3985" i="5"/>
  <c r="AS3986" i="5"/>
  <c r="AS3987" i="5"/>
  <c r="AS3988" i="5"/>
  <c r="AS3989" i="5"/>
  <c r="AS3990" i="5"/>
  <c r="AS3991" i="5"/>
  <c r="AS3992" i="5"/>
  <c r="AS3993" i="5"/>
  <c r="AS3994" i="5"/>
  <c r="AS3995" i="5"/>
  <c r="AS3996" i="5"/>
  <c r="AS3997" i="5"/>
  <c r="AS3998" i="5"/>
  <c r="AS3999" i="5"/>
  <c r="AS4000" i="5"/>
  <c r="AS4001" i="5"/>
  <c r="AS4002" i="5"/>
  <c r="AS4003" i="5"/>
  <c r="AS4004" i="5"/>
  <c r="AS4005" i="5"/>
  <c r="AS4006" i="5"/>
  <c r="AS4007" i="5"/>
  <c r="AS4008" i="5"/>
  <c r="AS4009" i="5"/>
  <c r="AS4010" i="5"/>
  <c r="AS4011" i="5"/>
  <c r="AS4012" i="5"/>
  <c r="AS4013" i="5"/>
  <c r="AS4014" i="5"/>
  <c r="AS4015" i="5"/>
  <c r="AS4016" i="5"/>
  <c r="AS4017" i="5"/>
  <c r="AS4018" i="5"/>
  <c r="AS4019" i="5"/>
  <c r="AS4020" i="5"/>
  <c r="AS4021" i="5"/>
  <c r="AS4022" i="5"/>
  <c r="AS4023" i="5"/>
  <c r="AS4024" i="5"/>
  <c r="AS4025" i="5"/>
  <c r="AS4026" i="5"/>
  <c r="AS4027" i="5"/>
  <c r="AS4028" i="5"/>
  <c r="AS4029" i="5"/>
  <c r="AS4030" i="5"/>
  <c r="AS4031" i="5"/>
  <c r="AS4032" i="5"/>
  <c r="AS4033" i="5"/>
  <c r="AS4034" i="5"/>
  <c r="AS4035" i="5"/>
  <c r="AS4036" i="5"/>
  <c r="AS4037" i="5"/>
  <c r="AS4038" i="5"/>
  <c r="AS4039" i="5"/>
  <c r="AS4040" i="5"/>
  <c r="AS4041" i="5"/>
  <c r="AS4042" i="5"/>
  <c r="AS4043" i="5"/>
  <c r="AS4044" i="5"/>
  <c r="AS4045" i="5"/>
  <c r="AS4046" i="5"/>
  <c r="AS4047" i="5"/>
  <c r="AS4048" i="5"/>
  <c r="AS4049" i="5"/>
  <c r="AS4050" i="5"/>
  <c r="AS4051" i="5"/>
  <c r="AS4052" i="5"/>
  <c r="AS4053" i="5"/>
  <c r="AS4054" i="5"/>
  <c r="AS4055" i="5"/>
  <c r="AS4056" i="5"/>
  <c r="AS4057" i="5"/>
  <c r="AS4058" i="5"/>
  <c r="AS4059" i="5"/>
  <c r="AS4060" i="5"/>
  <c r="AS4061" i="5"/>
  <c r="AS4062" i="5"/>
  <c r="AS4063" i="5"/>
  <c r="AS4064" i="5"/>
  <c r="AS4065" i="5"/>
  <c r="AS4066" i="5"/>
  <c r="AS4067" i="5"/>
  <c r="AS4068" i="5"/>
  <c r="AS4069" i="5"/>
  <c r="AS4070" i="5"/>
  <c r="AS4071" i="5"/>
  <c r="AS4072" i="5"/>
  <c r="AS4073" i="5"/>
  <c r="AS4074" i="5"/>
  <c r="AS4075" i="5"/>
  <c r="AS4076" i="5"/>
  <c r="AS4077" i="5"/>
  <c r="AS4078" i="5"/>
  <c r="AS4079" i="5"/>
  <c r="AS4080" i="5"/>
  <c r="AS4081" i="5"/>
  <c r="AS4082" i="5"/>
  <c r="AS4083" i="5"/>
  <c r="AS4084" i="5"/>
  <c r="AS4085" i="5"/>
  <c r="AS4086" i="5"/>
  <c r="AS4087" i="5"/>
  <c r="AS4088" i="5"/>
  <c r="AS4089" i="5"/>
  <c r="AS4090" i="5"/>
  <c r="AS4091" i="5"/>
  <c r="AS4092" i="5"/>
  <c r="AS4093" i="5"/>
  <c r="AS4094" i="5"/>
  <c r="AS4095" i="5"/>
  <c r="AS4096" i="5"/>
  <c r="AS4097" i="5"/>
  <c r="AS4098" i="5"/>
  <c r="AS4099" i="5"/>
  <c r="AS4100" i="5"/>
  <c r="AS4101" i="5"/>
  <c r="AS4102" i="5"/>
  <c r="AS4103" i="5"/>
  <c r="AS4104" i="5"/>
  <c r="AS4105" i="5"/>
  <c r="AS4106" i="5"/>
  <c r="AS4107" i="5"/>
  <c r="AS4108" i="5"/>
  <c r="AS4109" i="5"/>
  <c r="AS4110" i="5"/>
  <c r="AS4111" i="5"/>
  <c r="AS4112" i="5"/>
  <c r="AS4113" i="5"/>
  <c r="AS4114" i="5"/>
  <c r="AS4115" i="5"/>
  <c r="AS4116" i="5"/>
  <c r="AS4117" i="5"/>
  <c r="AS4118" i="5"/>
  <c r="AS4119" i="5"/>
  <c r="AS4120" i="5"/>
  <c r="AS4121" i="5"/>
  <c r="AS4122" i="5"/>
  <c r="AS4123" i="5"/>
  <c r="AS4124" i="5"/>
  <c r="AS4125" i="5"/>
  <c r="AS4126" i="5"/>
  <c r="AS4127" i="5"/>
  <c r="AS4128" i="5"/>
  <c r="AS4129" i="5"/>
  <c r="AS4130" i="5"/>
  <c r="AS4131" i="5"/>
  <c r="AS4132" i="5"/>
  <c r="AS4133" i="5"/>
  <c r="AS4134" i="5"/>
  <c r="AS4135" i="5"/>
  <c r="AS4136" i="5"/>
  <c r="AS4137" i="5"/>
  <c r="AS4138" i="5"/>
  <c r="AS4139" i="5"/>
  <c r="AS4140" i="5"/>
  <c r="AS4141" i="5"/>
  <c r="AS4142" i="5"/>
  <c r="AS4143" i="5"/>
  <c r="AS4144" i="5"/>
  <c r="AS4145" i="5"/>
  <c r="AS4146" i="5"/>
  <c r="AS4147" i="5"/>
  <c r="AS4148" i="5"/>
  <c r="AS4149" i="5"/>
  <c r="AS4150" i="5"/>
  <c r="AS4151" i="5"/>
  <c r="AS4152" i="5"/>
  <c r="AS4153" i="5"/>
  <c r="AS4154" i="5"/>
  <c r="AS4155" i="5"/>
  <c r="AS4156" i="5"/>
  <c r="AS4157" i="5"/>
  <c r="AS4158" i="5"/>
  <c r="AS4159" i="5"/>
  <c r="AS4160" i="5"/>
  <c r="AS4161" i="5"/>
  <c r="AS4162" i="5"/>
  <c r="AS4163" i="5"/>
  <c r="AS4164" i="5"/>
  <c r="AS4165" i="5"/>
  <c r="AS4166" i="5"/>
  <c r="AS4167" i="5"/>
  <c r="AS4168" i="5"/>
  <c r="AS4169" i="5"/>
  <c r="AS4170" i="5"/>
  <c r="AS4171" i="5"/>
  <c r="AS4172" i="5"/>
  <c r="AS4173" i="5"/>
  <c r="AS4174" i="5"/>
  <c r="AS4175" i="5"/>
  <c r="AS4176" i="5"/>
  <c r="AS4177" i="5"/>
  <c r="AS4178" i="5"/>
  <c r="AS4179" i="5"/>
  <c r="AS4180" i="5"/>
  <c r="AS4181" i="5"/>
  <c r="AS4182" i="5"/>
  <c r="AS4183" i="5"/>
  <c r="AS4184" i="5"/>
  <c r="AS4185" i="5"/>
  <c r="AS4186" i="5"/>
  <c r="AS4187" i="5"/>
  <c r="AS4188" i="5"/>
  <c r="AS4189" i="5"/>
  <c r="AS4190" i="5"/>
  <c r="AS4191" i="5"/>
  <c r="AS4192" i="5"/>
  <c r="AS4193" i="5"/>
  <c r="AS4194" i="5"/>
  <c r="AS4195" i="5"/>
  <c r="AS4196" i="5"/>
  <c r="AS4197" i="5"/>
  <c r="AS4198" i="5"/>
  <c r="AS4199" i="5"/>
  <c r="AS4200" i="5"/>
  <c r="AS4201" i="5"/>
  <c r="AS4202" i="5"/>
  <c r="AS4203" i="5"/>
  <c r="AS4204" i="5"/>
  <c r="AS4205" i="5"/>
  <c r="AS4206" i="5"/>
  <c r="AS4207" i="5"/>
  <c r="AS4208" i="5"/>
  <c r="AS4209" i="5"/>
  <c r="AS4210" i="5"/>
  <c r="AS4211" i="5"/>
  <c r="AS4212" i="5"/>
  <c r="AS4213" i="5"/>
  <c r="AS4214" i="5"/>
  <c r="AS4215" i="5"/>
  <c r="AS4216" i="5"/>
  <c r="AS4217" i="5"/>
  <c r="AS4218" i="5"/>
  <c r="AS4219" i="5"/>
  <c r="AS4220" i="5"/>
  <c r="AS4221" i="5"/>
  <c r="AS4222" i="5"/>
  <c r="AS4223" i="5"/>
  <c r="AS4224" i="5"/>
  <c r="AS4225" i="5"/>
  <c r="AS4226" i="5"/>
  <c r="AS4227" i="5"/>
  <c r="AS4228" i="5"/>
  <c r="AS4229" i="5"/>
  <c r="AS4230" i="5"/>
  <c r="AS4231" i="5"/>
  <c r="AS4232" i="5"/>
  <c r="AS4233" i="5"/>
  <c r="AS4234" i="5"/>
  <c r="AS4235" i="5"/>
  <c r="AS4236" i="5"/>
  <c r="AS4237" i="5"/>
  <c r="AS4238" i="5"/>
  <c r="AS4239" i="5"/>
  <c r="AS4240" i="5"/>
  <c r="AS4241" i="5"/>
  <c r="AS4242" i="5"/>
  <c r="AS4243" i="5"/>
  <c r="AS4244" i="5"/>
  <c r="AS4245" i="5"/>
  <c r="AS4246" i="5"/>
  <c r="AS4247" i="5"/>
  <c r="AS4248" i="5"/>
  <c r="AS4249" i="5"/>
  <c r="AS4250" i="5"/>
  <c r="AS4251" i="5"/>
  <c r="AS4252" i="5"/>
  <c r="AS4253" i="5"/>
  <c r="AS4254" i="5"/>
  <c r="AS4255" i="5"/>
  <c r="AS4256" i="5"/>
  <c r="AS4257" i="5"/>
  <c r="AS4258" i="5"/>
  <c r="AS4259" i="5"/>
  <c r="AS4260" i="5"/>
  <c r="AS4261" i="5"/>
  <c r="AS4262" i="5"/>
  <c r="AS4263" i="5"/>
  <c r="AS4264" i="5"/>
  <c r="AS4265" i="5"/>
  <c r="AS4266" i="5"/>
  <c r="AS4267" i="5"/>
  <c r="AS4268" i="5"/>
  <c r="AS4269" i="5"/>
  <c r="AS4270" i="5"/>
  <c r="AS4271" i="5"/>
  <c r="AS4272" i="5"/>
  <c r="AS4273" i="5"/>
  <c r="AS4274" i="5"/>
  <c r="AS4275" i="5"/>
  <c r="AS4276" i="5"/>
  <c r="AS4277" i="5"/>
  <c r="AS4278" i="5"/>
  <c r="AS4279" i="5"/>
  <c r="AS4280" i="5"/>
  <c r="AS4281" i="5"/>
  <c r="AS4282" i="5"/>
  <c r="AS4283" i="5"/>
  <c r="AS4284" i="5"/>
  <c r="AS4285" i="5"/>
  <c r="AS4286" i="5"/>
  <c r="AS4287" i="5"/>
  <c r="AS4288" i="5"/>
  <c r="AS4289" i="5"/>
  <c r="AS4290" i="5"/>
  <c r="AS4291" i="5"/>
  <c r="AS4292" i="5"/>
  <c r="AS4293" i="5"/>
  <c r="AS4294" i="5"/>
  <c r="AS4295" i="5"/>
  <c r="AS4296" i="5"/>
  <c r="AS4297" i="5"/>
  <c r="AS4298" i="5"/>
  <c r="AS4299" i="5"/>
  <c r="AS4300" i="5"/>
  <c r="AS4301" i="5"/>
  <c r="AS4302" i="5"/>
  <c r="AS4303" i="5"/>
  <c r="AS4304" i="5"/>
  <c r="AS4305" i="5"/>
  <c r="AS4306" i="5"/>
  <c r="AS4307" i="5"/>
  <c r="AS4308" i="5"/>
  <c r="AS4309" i="5"/>
  <c r="AS4310" i="5"/>
  <c r="AS4311" i="5"/>
  <c r="AS4312" i="5"/>
  <c r="AS4313" i="5"/>
  <c r="AS4314" i="5"/>
  <c r="AS4315" i="5"/>
  <c r="AS4316" i="5"/>
  <c r="AS4317" i="5"/>
  <c r="AS4318" i="5"/>
  <c r="AS4319" i="5"/>
  <c r="AS4320" i="5"/>
  <c r="AS4321" i="5"/>
  <c r="AS4322" i="5"/>
  <c r="AS4323" i="5"/>
  <c r="AS4324" i="5"/>
  <c r="AS4325" i="5"/>
  <c r="AS4326" i="5"/>
  <c r="AS4327" i="5"/>
  <c r="AS4328" i="5"/>
  <c r="AS4329" i="5"/>
  <c r="AS4330" i="5"/>
  <c r="AS4331" i="5"/>
  <c r="AS4332" i="5"/>
  <c r="AS4333" i="5"/>
  <c r="AS4334" i="5"/>
  <c r="AS4335" i="5"/>
  <c r="AS4336" i="5"/>
  <c r="AS4337" i="5"/>
  <c r="AS4338" i="5"/>
  <c r="AS4339" i="5"/>
  <c r="AS4340" i="5"/>
  <c r="AS4341" i="5"/>
  <c r="AS4342" i="5"/>
  <c r="AS4343" i="5"/>
  <c r="AS4344" i="5"/>
  <c r="AS4345" i="5"/>
  <c r="AS4346" i="5"/>
  <c r="AS4347" i="5"/>
  <c r="AS4348" i="5"/>
  <c r="AS4349" i="5"/>
  <c r="AS4350" i="5"/>
  <c r="AS4351" i="5"/>
  <c r="AS4352" i="5"/>
  <c r="AS4353" i="5"/>
  <c r="AS4354" i="5"/>
  <c r="AS4355" i="5"/>
  <c r="AS4356" i="5"/>
  <c r="AS4357" i="5"/>
  <c r="AS4358" i="5"/>
  <c r="AS4359" i="5"/>
  <c r="AS4360" i="5"/>
  <c r="AS4361" i="5"/>
  <c r="AS4362" i="5"/>
  <c r="AS4363" i="5"/>
  <c r="AS4364" i="5"/>
  <c r="AS4365" i="5"/>
  <c r="AS4366" i="5"/>
  <c r="AS4367" i="5"/>
  <c r="AS4368" i="5"/>
  <c r="AS4369" i="5"/>
  <c r="AS4370" i="5"/>
  <c r="AS4371" i="5"/>
  <c r="AS4372" i="5"/>
  <c r="AS4373" i="5"/>
  <c r="AS4374" i="5"/>
  <c r="AS4375" i="5"/>
  <c r="AS4376" i="5"/>
  <c r="AS4377" i="5"/>
  <c r="AS4378" i="5"/>
  <c r="AS4379" i="5"/>
  <c r="AS4380" i="5"/>
  <c r="AS4381" i="5"/>
  <c r="AS4382" i="5"/>
  <c r="AS4383" i="5"/>
  <c r="AS4384" i="5"/>
  <c r="AS4385" i="5"/>
  <c r="AS4386" i="5"/>
  <c r="AS4387" i="5"/>
  <c r="AS4388" i="5"/>
  <c r="AS4389" i="5"/>
  <c r="AS4390" i="5"/>
  <c r="AS4391" i="5"/>
  <c r="AS4392" i="5"/>
  <c r="AS4393" i="5"/>
  <c r="AS4394" i="5"/>
  <c r="AS4395" i="5"/>
  <c r="AS4396" i="5"/>
  <c r="AS4397" i="5"/>
  <c r="AS4398" i="5"/>
  <c r="AS4399" i="5"/>
  <c r="AS4400" i="5"/>
  <c r="AS4401" i="5"/>
  <c r="AS4402" i="5"/>
  <c r="AS4403" i="5"/>
  <c r="AS4404" i="5"/>
  <c r="AS4405" i="5"/>
  <c r="AS4406" i="5"/>
  <c r="AS4407" i="5"/>
  <c r="AS4408" i="5"/>
  <c r="AS4409" i="5"/>
  <c r="AS4410" i="5"/>
  <c r="AS4411" i="5"/>
  <c r="AS4412" i="5"/>
  <c r="AS4413" i="5"/>
  <c r="AS4414" i="5"/>
  <c r="AS4415" i="5"/>
  <c r="AS4416" i="5"/>
  <c r="AS4417" i="5"/>
  <c r="AS4418" i="5"/>
  <c r="AS4419" i="5"/>
  <c r="AS4420" i="5"/>
  <c r="AS4421" i="5"/>
  <c r="AS4422" i="5"/>
  <c r="AS4423" i="5"/>
  <c r="AS4424" i="5"/>
  <c r="AS4425" i="5"/>
  <c r="AS4426" i="5"/>
  <c r="AS4427" i="5"/>
  <c r="AS4428" i="5"/>
  <c r="AS4429" i="5"/>
  <c r="AS4430" i="5"/>
  <c r="AS4431" i="5"/>
  <c r="AS4432" i="5"/>
  <c r="AS4433" i="5"/>
  <c r="AS4434" i="5"/>
  <c r="AS4435" i="5"/>
  <c r="AS4436" i="5"/>
  <c r="AS4437" i="5"/>
  <c r="AS4438" i="5"/>
  <c r="AS4439" i="5"/>
  <c r="AS4440" i="5"/>
  <c r="AS4441" i="5"/>
  <c r="AS4442" i="5"/>
  <c r="AS4443" i="5"/>
  <c r="AS4444" i="5"/>
  <c r="AS4445" i="5"/>
  <c r="AS4446" i="5"/>
  <c r="AS4447" i="5"/>
  <c r="AS4448" i="5"/>
  <c r="AS4449" i="5"/>
  <c r="AS4450" i="5"/>
  <c r="AS4451" i="5"/>
  <c r="AS4452" i="5"/>
  <c r="AS4453" i="5"/>
  <c r="AS4454" i="5"/>
  <c r="AS4455" i="5"/>
  <c r="AS4456" i="5"/>
  <c r="AS4457" i="5"/>
  <c r="AS4458" i="5"/>
  <c r="AS4459" i="5"/>
  <c r="AS4460" i="5"/>
  <c r="AS4461" i="5"/>
  <c r="AS4462" i="5"/>
  <c r="AS4463" i="5"/>
  <c r="AS4464" i="5"/>
  <c r="AS4465" i="5"/>
  <c r="AS4466" i="5"/>
  <c r="AS4467" i="5"/>
  <c r="AS4468" i="5"/>
  <c r="AS4469" i="5"/>
  <c r="AS4470" i="5"/>
  <c r="AS4471" i="5"/>
  <c r="AS4472" i="5"/>
  <c r="AS4473" i="5"/>
  <c r="AS4474" i="5"/>
  <c r="AS4475" i="5"/>
  <c r="AS4476" i="5"/>
  <c r="AS4477" i="5"/>
  <c r="AS4478" i="5"/>
  <c r="AS4479" i="5"/>
  <c r="AS4480" i="5"/>
  <c r="AS4481" i="5"/>
  <c r="AS4482" i="5"/>
  <c r="AS4483" i="5"/>
  <c r="AS4484" i="5"/>
  <c r="AS4485" i="5"/>
  <c r="AS4486" i="5"/>
  <c r="AS4487" i="5"/>
  <c r="AS4488" i="5"/>
  <c r="AS4489" i="5"/>
  <c r="AS4490" i="5"/>
  <c r="AS4491" i="5"/>
  <c r="AS4492" i="5"/>
  <c r="AS4493" i="5"/>
  <c r="AS4494" i="5"/>
  <c r="AS4495" i="5"/>
  <c r="AS4496" i="5"/>
  <c r="AS4497" i="5"/>
  <c r="AS4498" i="5"/>
  <c r="AS4499" i="5"/>
  <c r="AS4500" i="5"/>
  <c r="AS4501" i="5"/>
  <c r="AS4502" i="5"/>
  <c r="AS4503" i="5"/>
  <c r="AS4504" i="5"/>
  <c r="AS4505" i="5"/>
  <c r="AS4506" i="5"/>
  <c r="AS4507" i="5"/>
  <c r="AS4508" i="5"/>
  <c r="AS4509" i="5"/>
  <c r="AS4510" i="5"/>
  <c r="AS4511" i="5"/>
  <c r="AS4512" i="5"/>
  <c r="AS4513" i="5"/>
  <c r="AS4514" i="5"/>
  <c r="AS4515" i="5"/>
  <c r="AS4516" i="5"/>
  <c r="AS4517" i="5"/>
  <c r="AS4518" i="5"/>
  <c r="AS4519" i="5"/>
  <c r="AS4520" i="5"/>
  <c r="AS4521" i="5"/>
  <c r="AS4522" i="5"/>
  <c r="AS4523" i="5"/>
  <c r="AS4524" i="5"/>
  <c r="AS4525" i="5"/>
  <c r="AS4526" i="5"/>
  <c r="AS4527" i="5"/>
  <c r="AS4528" i="5"/>
  <c r="AS4529" i="5"/>
  <c r="AS4530" i="5"/>
  <c r="AS4531" i="5"/>
  <c r="AS4532" i="5"/>
  <c r="AS4533" i="5"/>
  <c r="AS4534" i="5"/>
  <c r="AS4535" i="5"/>
  <c r="AS4536" i="5"/>
  <c r="AS4537" i="5"/>
  <c r="AS4538" i="5"/>
  <c r="AS4539" i="5"/>
  <c r="AS4540" i="5"/>
  <c r="AS4541" i="5"/>
  <c r="AS4542" i="5"/>
  <c r="AS4543" i="5"/>
  <c r="AS4544" i="5"/>
  <c r="AS4545" i="5"/>
  <c r="AS4546" i="5"/>
  <c r="AS4547" i="5"/>
  <c r="AS4548" i="5"/>
  <c r="AS4549" i="5"/>
  <c r="AS4550" i="5"/>
  <c r="AS4551" i="5"/>
  <c r="AS4552" i="5"/>
  <c r="AS4553" i="5"/>
  <c r="AS4554" i="5"/>
  <c r="AS4555" i="5"/>
  <c r="AS4556" i="5"/>
  <c r="AS4557" i="5"/>
  <c r="AS4558" i="5"/>
  <c r="AS4559" i="5"/>
  <c r="AS4560" i="5"/>
  <c r="AS4561" i="5"/>
  <c r="AS4562" i="5"/>
  <c r="AS4563" i="5"/>
  <c r="AS4564" i="5"/>
  <c r="AS4565" i="5"/>
  <c r="AS4566" i="5"/>
  <c r="AS4567" i="5"/>
  <c r="AS4568" i="5"/>
  <c r="AS4569" i="5"/>
  <c r="AS4570" i="5"/>
  <c r="AS4571" i="5"/>
  <c r="AS4572" i="5"/>
  <c r="AS4573" i="5"/>
  <c r="AS4574" i="5"/>
  <c r="AS4575" i="5"/>
  <c r="AS4576" i="5"/>
  <c r="AS4577" i="5"/>
  <c r="AS4578" i="5"/>
  <c r="AS4579" i="5"/>
  <c r="AS4580" i="5"/>
  <c r="AS4581" i="5"/>
  <c r="AS4582" i="5"/>
  <c r="AS4583" i="5"/>
  <c r="AS4584" i="5"/>
  <c r="AS4585" i="5"/>
  <c r="AS4586" i="5"/>
  <c r="AS4587" i="5"/>
  <c r="AS4588" i="5"/>
  <c r="AS4589" i="5"/>
  <c r="AS4590" i="5"/>
  <c r="AS4591" i="5"/>
  <c r="AS4592" i="5"/>
  <c r="AS4593" i="5"/>
  <c r="AS4594" i="5"/>
  <c r="AS4595" i="5"/>
  <c r="AS4596" i="5"/>
  <c r="AS4597" i="5"/>
  <c r="AS4598" i="5"/>
  <c r="AS4599" i="5"/>
  <c r="AS4600" i="5"/>
  <c r="AS4601" i="5"/>
  <c r="AS4602" i="5"/>
  <c r="AS4603" i="5"/>
  <c r="AS4604" i="5"/>
  <c r="AS4605" i="5"/>
  <c r="AS4606" i="5"/>
  <c r="AS4607" i="5"/>
  <c r="AS4608" i="5"/>
  <c r="AS4609" i="5"/>
  <c r="AS4610" i="5"/>
  <c r="AS4611" i="5"/>
  <c r="AS4612" i="5"/>
  <c r="AS4613" i="5"/>
  <c r="AS4614" i="5"/>
  <c r="AS4615" i="5"/>
  <c r="AS4616" i="5"/>
  <c r="AS4617" i="5"/>
  <c r="AS4618" i="5"/>
  <c r="AS4619" i="5"/>
  <c r="AS4620" i="5"/>
  <c r="AS4621" i="5"/>
  <c r="AS4622" i="5"/>
  <c r="AS4623" i="5"/>
  <c r="AS4624" i="5"/>
  <c r="AS4625" i="5"/>
  <c r="AS4626" i="5"/>
  <c r="AS4627" i="5"/>
  <c r="AS4628" i="5"/>
  <c r="AS4629" i="5"/>
  <c r="AS4630" i="5"/>
  <c r="AS4631" i="5"/>
  <c r="AS4632" i="5"/>
  <c r="AS4633" i="5"/>
  <c r="AS4634" i="5"/>
  <c r="AS4635" i="5"/>
  <c r="AS4636" i="5"/>
  <c r="AS4637" i="5"/>
  <c r="AS4638" i="5"/>
  <c r="AS4639" i="5"/>
  <c r="AS4640" i="5"/>
  <c r="AS4641" i="5"/>
  <c r="AS4642" i="5"/>
  <c r="AS4643" i="5"/>
  <c r="AS4644" i="5"/>
  <c r="AS4645" i="5"/>
  <c r="AS4646" i="5"/>
  <c r="AS4647" i="5"/>
  <c r="AS4648" i="5"/>
  <c r="AS4649" i="5"/>
  <c r="AS4650" i="5"/>
  <c r="AS4651" i="5"/>
  <c r="AS4652" i="5"/>
  <c r="AS4653" i="5"/>
  <c r="AS4654" i="5"/>
  <c r="AS4655" i="5"/>
  <c r="AS4656" i="5"/>
  <c r="AS4657" i="5"/>
  <c r="AS4658" i="5"/>
  <c r="AS4659" i="5"/>
  <c r="AS4660" i="5"/>
  <c r="AS4661" i="5"/>
  <c r="AS4662" i="5"/>
  <c r="AS4663" i="5"/>
  <c r="AS4664" i="5"/>
  <c r="AS4665" i="5"/>
  <c r="AS4666" i="5"/>
  <c r="AS4667" i="5"/>
  <c r="AS4668" i="5"/>
  <c r="AS4669" i="5"/>
  <c r="AS4670" i="5"/>
  <c r="AS4671" i="5"/>
  <c r="AS4672" i="5"/>
  <c r="AS4673" i="5"/>
  <c r="AS4674" i="5"/>
  <c r="AS4675" i="5"/>
  <c r="AS4676" i="5"/>
  <c r="AS4677" i="5"/>
  <c r="AS4678" i="5"/>
  <c r="AS4679" i="5"/>
  <c r="AS4680" i="5"/>
  <c r="AS4681" i="5"/>
  <c r="AS4682" i="5"/>
  <c r="AS4683" i="5"/>
  <c r="AS4684" i="5"/>
  <c r="AS4685" i="5"/>
  <c r="AS4686" i="5"/>
  <c r="AS4687" i="5"/>
  <c r="AS4688" i="5"/>
  <c r="AS4689" i="5"/>
  <c r="AS4690" i="5"/>
  <c r="AS4691" i="5"/>
  <c r="AS4692" i="5"/>
  <c r="AS4693" i="5"/>
  <c r="AS4694" i="5"/>
  <c r="AS4695" i="5"/>
  <c r="AS4696" i="5"/>
  <c r="AS4697" i="5"/>
  <c r="AS4698" i="5"/>
  <c r="AS4699" i="5"/>
  <c r="AS4700" i="5"/>
  <c r="AS4701" i="5"/>
  <c r="AS4702" i="5"/>
  <c r="AS4703" i="5"/>
  <c r="AS4704" i="5"/>
  <c r="AS4705" i="5"/>
  <c r="AS4706" i="5"/>
  <c r="AS4707" i="5"/>
  <c r="AS4708" i="5"/>
  <c r="AS4709" i="5"/>
  <c r="AS4710" i="5"/>
  <c r="AS4711" i="5"/>
  <c r="AS4712" i="5"/>
  <c r="AS4713" i="5"/>
  <c r="AS4714" i="5"/>
  <c r="AS4715" i="5"/>
  <c r="AS4716" i="5"/>
  <c r="AS4717" i="5"/>
  <c r="AS4718" i="5"/>
  <c r="AS4719" i="5"/>
  <c r="AS4720" i="5"/>
  <c r="AS4721" i="5"/>
  <c r="AS4722" i="5"/>
  <c r="AS4723" i="5"/>
  <c r="AS4724" i="5"/>
  <c r="AS4725" i="5"/>
  <c r="AS4726" i="5"/>
  <c r="AS4727" i="5"/>
  <c r="AS4728" i="5"/>
  <c r="AS4729" i="5"/>
  <c r="AS4730" i="5"/>
  <c r="AS4731" i="5"/>
  <c r="AS4732" i="5"/>
  <c r="AS4733" i="5"/>
  <c r="AS4734" i="5"/>
  <c r="AS4735" i="5"/>
  <c r="AS4736" i="5"/>
  <c r="AS4737" i="5"/>
  <c r="AS4738" i="5"/>
  <c r="AS4739" i="5"/>
  <c r="AS4740" i="5"/>
  <c r="AS4741" i="5"/>
  <c r="AS4742" i="5"/>
  <c r="AS4743" i="5"/>
  <c r="AS4744" i="5"/>
  <c r="AS4745" i="5"/>
  <c r="AS4746" i="5"/>
  <c r="AS4747" i="5"/>
  <c r="AS4748" i="5"/>
  <c r="AS4749" i="5"/>
  <c r="AS4750" i="5"/>
  <c r="AS4751" i="5"/>
  <c r="AS4752" i="5"/>
  <c r="AS4753" i="5"/>
  <c r="AS4754" i="5"/>
  <c r="AS4755" i="5"/>
  <c r="AS4756" i="5"/>
  <c r="AS4757" i="5"/>
  <c r="AS4758" i="5"/>
  <c r="AS4759" i="5"/>
  <c r="AS4760" i="5"/>
  <c r="AS4761" i="5"/>
  <c r="AS4762" i="5"/>
  <c r="AS4763" i="5"/>
  <c r="AS4764" i="5"/>
  <c r="AS4765" i="5"/>
  <c r="AS4766" i="5"/>
  <c r="AS4767" i="5"/>
  <c r="AS4768" i="5"/>
  <c r="AS4769" i="5"/>
  <c r="AS4770" i="5"/>
  <c r="AS4771" i="5"/>
  <c r="AS4772" i="5"/>
  <c r="AS4773" i="5"/>
  <c r="AS4774" i="5"/>
  <c r="AS4775" i="5"/>
  <c r="AS4776" i="5"/>
  <c r="AS4777" i="5"/>
  <c r="AS4778" i="5"/>
  <c r="AS4779" i="5"/>
  <c r="AS4780" i="5"/>
  <c r="AS4781" i="5"/>
  <c r="AS4782" i="5"/>
  <c r="AS4783" i="5"/>
  <c r="AS4784" i="5"/>
  <c r="AS4785" i="5"/>
  <c r="AS4786" i="5"/>
  <c r="AS4787" i="5"/>
  <c r="AS4788" i="5"/>
  <c r="AS4789" i="5"/>
  <c r="AS4790" i="5"/>
  <c r="AS4791" i="5"/>
  <c r="AS4792" i="5"/>
  <c r="AS4793" i="5"/>
  <c r="AS4794" i="5"/>
  <c r="AS4795" i="5"/>
  <c r="AS4796" i="5"/>
  <c r="AS4797" i="5"/>
  <c r="AS4798" i="5"/>
  <c r="AS4799" i="5"/>
  <c r="AS4800" i="5"/>
  <c r="AS4801" i="5"/>
  <c r="AS4802" i="5"/>
  <c r="AS4803" i="5"/>
  <c r="AS4804" i="5"/>
  <c r="AS4805" i="5"/>
  <c r="AS4806" i="5"/>
  <c r="AS4807" i="5"/>
  <c r="AS4808" i="5"/>
  <c r="AS4809" i="5"/>
  <c r="AS4810" i="5"/>
  <c r="AS4811" i="5"/>
  <c r="AS4812" i="5"/>
  <c r="AS4813" i="5"/>
  <c r="AS4814" i="5"/>
  <c r="AS4815" i="5"/>
  <c r="AS4816" i="5"/>
  <c r="AS4817" i="5"/>
  <c r="AS4818" i="5"/>
  <c r="AS4819" i="5"/>
  <c r="AS4820" i="5"/>
  <c r="AS4821" i="5"/>
  <c r="AS4822" i="5"/>
  <c r="AS4823" i="5"/>
  <c r="AS4824" i="5"/>
  <c r="AS4825" i="5"/>
  <c r="AS4826" i="5"/>
  <c r="AS4827" i="5"/>
  <c r="AS4828" i="5"/>
  <c r="AS4829" i="5"/>
  <c r="AS4830" i="5"/>
  <c r="AS4831" i="5"/>
  <c r="AS4832" i="5"/>
  <c r="AS4833" i="5"/>
  <c r="AS4834" i="5"/>
  <c r="AS4835" i="5"/>
  <c r="AS4836" i="5"/>
  <c r="AS4837" i="5"/>
  <c r="AS4838" i="5"/>
  <c r="AS4839" i="5"/>
  <c r="AS4840" i="5"/>
  <c r="AS4841" i="5"/>
  <c r="AS4842" i="5"/>
  <c r="AS4843" i="5"/>
  <c r="AS4844" i="5"/>
  <c r="AS4845" i="5"/>
  <c r="AS4846" i="5"/>
  <c r="AS4847" i="5"/>
  <c r="AS4848" i="5"/>
  <c r="AS4849" i="5"/>
  <c r="AS4850" i="5"/>
  <c r="AS4851" i="5"/>
  <c r="AS4852" i="5"/>
  <c r="AS4853" i="5"/>
  <c r="AS4854" i="5"/>
  <c r="AS4855" i="5"/>
  <c r="AS4856" i="5"/>
  <c r="AS4857" i="5"/>
  <c r="AS4858" i="5"/>
  <c r="AS4859" i="5"/>
  <c r="AS4860" i="5"/>
  <c r="AS4861" i="5"/>
  <c r="AS4862" i="5"/>
  <c r="AS4863" i="5"/>
  <c r="AS4864" i="5"/>
  <c r="AS4865" i="5"/>
  <c r="AS4866" i="5"/>
  <c r="AS4867" i="5"/>
  <c r="AS4868" i="5"/>
  <c r="AS4869" i="5"/>
  <c r="AS4870" i="5"/>
  <c r="AS4871" i="5"/>
  <c r="AS4872" i="5"/>
  <c r="AS4873" i="5"/>
  <c r="AS4874" i="5"/>
  <c r="AS4875" i="5"/>
  <c r="AS4876" i="5"/>
  <c r="AS4877" i="5"/>
  <c r="AS4878" i="5"/>
  <c r="AS4879" i="5"/>
  <c r="AS4880" i="5"/>
  <c r="AS4881" i="5"/>
  <c r="AS4882" i="5"/>
  <c r="AS4883" i="5"/>
  <c r="AS4884" i="5"/>
  <c r="AS4885" i="5"/>
  <c r="AS4886" i="5"/>
  <c r="AS4887" i="5"/>
  <c r="AS4888" i="5"/>
  <c r="AS4889" i="5"/>
  <c r="AS4890" i="5"/>
  <c r="AS4891" i="5"/>
  <c r="AS4892" i="5"/>
  <c r="AS4893" i="5"/>
  <c r="AS4894" i="5"/>
  <c r="AS4895" i="5"/>
  <c r="AS4896" i="5"/>
  <c r="AS4897" i="5"/>
  <c r="AS4898" i="5"/>
  <c r="AS4899" i="5"/>
  <c r="AS4900" i="5"/>
  <c r="AS4901" i="5"/>
  <c r="AS4902" i="5"/>
  <c r="AS4903" i="5"/>
  <c r="AS4904" i="5"/>
  <c r="AS4905" i="5"/>
  <c r="AS4906" i="5"/>
  <c r="AS4907" i="5"/>
  <c r="AS4908" i="5"/>
  <c r="AS4909" i="5"/>
  <c r="AS4910" i="5"/>
  <c r="AS4911" i="5"/>
  <c r="AS4912" i="5"/>
  <c r="AS4913" i="5"/>
  <c r="AS4914" i="5"/>
  <c r="AS4915" i="5"/>
  <c r="AS4916" i="5"/>
  <c r="AS4917" i="5"/>
  <c r="AS4918" i="5"/>
  <c r="AS4919" i="5"/>
  <c r="AS4920" i="5"/>
  <c r="AS4921" i="5"/>
  <c r="AS4922" i="5"/>
  <c r="AS4923" i="5"/>
  <c r="AS4924" i="5"/>
  <c r="AS4925" i="5"/>
  <c r="AS4926" i="5"/>
  <c r="AS4927" i="5"/>
  <c r="AS4928" i="5"/>
  <c r="AS4929" i="5"/>
  <c r="AS4930" i="5"/>
  <c r="AS4931" i="5"/>
  <c r="AS4932" i="5"/>
  <c r="AS4933" i="5"/>
  <c r="AS4934" i="5"/>
  <c r="AS4935" i="5"/>
  <c r="AS4936" i="5"/>
  <c r="AS4937" i="5"/>
  <c r="AS4938" i="5"/>
  <c r="AS4939" i="5"/>
  <c r="AS4940" i="5"/>
  <c r="AS4941" i="5"/>
  <c r="AS4942" i="5"/>
  <c r="AS4943" i="5"/>
  <c r="AS4944" i="5"/>
  <c r="AS4945" i="5"/>
  <c r="AS4946" i="5"/>
  <c r="AS4947" i="5"/>
  <c r="AS4948" i="5"/>
  <c r="AS4949" i="5"/>
  <c r="AS4950" i="5"/>
  <c r="AS4951" i="5"/>
  <c r="AS4952" i="5"/>
  <c r="AS4953" i="5"/>
  <c r="AS4954" i="5"/>
  <c r="AS4955" i="5"/>
  <c r="AS4956" i="5"/>
  <c r="AS4957" i="5"/>
  <c r="AS4958" i="5"/>
  <c r="AS4959" i="5"/>
  <c r="AS4960" i="5"/>
  <c r="AS4961" i="5"/>
  <c r="AS4962" i="5"/>
  <c r="AS4963" i="5"/>
  <c r="AS4964" i="5"/>
  <c r="AS4965" i="5"/>
  <c r="AS4966" i="5"/>
  <c r="AS4967" i="5"/>
  <c r="AS4968" i="5"/>
  <c r="AS4969" i="5"/>
  <c r="AS4970" i="5"/>
  <c r="AS4971" i="5"/>
  <c r="AS4972" i="5"/>
  <c r="AS4973" i="5"/>
  <c r="AS4974" i="5"/>
  <c r="AS4975" i="5"/>
  <c r="AS4976" i="5"/>
  <c r="AS4977" i="5"/>
  <c r="AS4978" i="5"/>
  <c r="AS4979" i="5"/>
  <c r="AS4980" i="5"/>
  <c r="AS4981" i="5"/>
  <c r="AS4982" i="5"/>
  <c r="AS4983" i="5"/>
  <c r="AS4984" i="5"/>
  <c r="AS4985" i="5"/>
  <c r="AS4986" i="5"/>
  <c r="AS4987" i="5"/>
  <c r="AS4988" i="5"/>
  <c r="AS4989" i="5"/>
  <c r="AS4990" i="5"/>
  <c r="AS4991" i="5"/>
  <c r="AS4992" i="5"/>
  <c r="AS4993" i="5"/>
  <c r="AS4994" i="5"/>
  <c r="AS4995" i="5"/>
  <c r="AS4996" i="5"/>
  <c r="AS4997" i="5"/>
  <c r="AS4998" i="5"/>
  <c r="AS4999" i="5"/>
  <c r="AS5000" i="5"/>
  <c r="AS5001" i="5"/>
  <c r="AS5002" i="5"/>
  <c r="AS5003" i="5"/>
  <c r="AS5004" i="5"/>
  <c r="AS5005" i="5"/>
  <c r="AS5006" i="5"/>
  <c r="AS5007" i="5"/>
  <c r="AS5008" i="5"/>
  <c r="AS5009" i="5"/>
  <c r="AS5010" i="5"/>
  <c r="AS5011" i="5"/>
  <c r="AS5012" i="5"/>
  <c r="AS5013" i="5"/>
  <c r="AS5014" i="5"/>
  <c r="AS5015" i="5"/>
  <c r="AS5016" i="5"/>
  <c r="AS5017" i="5"/>
  <c r="AS5018" i="5"/>
  <c r="AS5019" i="5"/>
  <c r="AS5020" i="5"/>
  <c r="AS5021" i="5"/>
  <c r="AS5022" i="5"/>
  <c r="AS5023" i="5"/>
  <c r="AS5024" i="5"/>
  <c r="AS5025" i="5"/>
  <c r="AS5026" i="5"/>
  <c r="AS5027" i="5"/>
  <c r="AS5028" i="5"/>
  <c r="AS5029" i="5"/>
  <c r="AS5030" i="5"/>
  <c r="AS5031" i="5"/>
  <c r="AS5032" i="5"/>
  <c r="AS5033" i="5"/>
  <c r="AS5034" i="5"/>
  <c r="AS5035" i="5"/>
  <c r="AS5036" i="5"/>
  <c r="AS5037" i="5"/>
  <c r="AS5038" i="5"/>
  <c r="AS5039" i="5"/>
  <c r="AS5040" i="5"/>
  <c r="AS5041" i="5"/>
  <c r="AS5042" i="5"/>
  <c r="AS5043" i="5"/>
  <c r="AS5044" i="5"/>
  <c r="AS5045" i="5"/>
  <c r="AS5046" i="5"/>
  <c r="AS5047" i="5"/>
  <c r="AS5048" i="5"/>
  <c r="AS5049" i="5"/>
  <c r="AS5050" i="5"/>
  <c r="AS5051" i="5"/>
  <c r="AS5052" i="5"/>
  <c r="AS5053" i="5"/>
  <c r="AS5054" i="5"/>
  <c r="AS5055" i="5"/>
  <c r="AS5056" i="5"/>
  <c r="AS5057" i="5"/>
  <c r="AS5058" i="5"/>
  <c r="AS5059" i="5"/>
  <c r="AS5060" i="5"/>
  <c r="AS5061" i="5"/>
  <c r="AS5062" i="5"/>
  <c r="AS5063" i="5"/>
  <c r="AS5064" i="5"/>
  <c r="AS5065" i="5"/>
  <c r="AS5066" i="5"/>
  <c r="AS5067" i="5"/>
  <c r="AS5068" i="5"/>
  <c r="AS5069" i="5"/>
  <c r="AS5070" i="5"/>
  <c r="AS5071" i="5"/>
  <c r="AS5072" i="5"/>
  <c r="AS5073" i="5"/>
  <c r="AS5074" i="5"/>
  <c r="AS5075" i="5"/>
  <c r="AS5076" i="5"/>
  <c r="AS5077" i="5"/>
  <c r="AS5078" i="5"/>
  <c r="AS5079" i="5"/>
  <c r="AS5080" i="5"/>
  <c r="AS5081" i="5"/>
  <c r="AS5082" i="5"/>
  <c r="AS5083" i="5"/>
  <c r="AS5084" i="5"/>
  <c r="AS5085" i="5"/>
  <c r="AS5086" i="5"/>
  <c r="AS5087" i="5"/>
  <c r="AS5088" i="5"/>
  <c r="AS5089" i="5"/>
  <c r="AS5090" i="5"/>
  <c r="AS5091" i="5"/>
  <c r="AS5092" i="5"/>
  <c r="AS5093" i="5"/>
  <c r="AS5094" i="5"/>
  <c r="AS5095" i="5"/>
  <c r="AS5096" i="5"/>
  <c r="AS5097" i="5"/>
  <c r="AS5098" i="5"/>
  <c r="AS5099" i="5"/>
  <c r="AS5100" i="5"/>
  <c r="AS5101" i="5"/>
  <c r="AS5102" i="5"/>
  <c r="AS5103" i="5"/>
  <c r="AS5104" i="5"/>
  <c r="AS5105" i="5"/>
  <c r="AS5106" i="5"/>
  <c r="AS5107" i="5"/>
  <c r="AS5108" i="5"/>
  <c r="AS5109" i="5"/>
  <c r="AS5110" i="5"/>
  <c r="AS5111" i="5"/>
  <c r="AS5112" i="5"/>
  <c r="AS5113" i="5"/>
  <c r="AS5114" i="5"/>
  <c r="AS5115" i="5"/>
  <c r="AS5116" i="5"/>
  <c r="AS5117" i="5"/>
  <c r="AS5118" i="5"/>
  <c r="AS5119" i="5"/>
  <c r="AS5120" i="5"/>
  <c r="AS5121" i="5"/>
  <c r="AS5122" i="5"/>
  <c r="AS5123" i="5"/>
  <c r="AS5124" i="5"/>
  <c r="AS5125" i="5"/>
  <c r="AS5126" i="5"/>
  <c r="AS5127" i="5"/>
  <c r="AS5128" i="5"/>
  <c r="AS5129" i="5"/>
  <c r="AS5130" i="5"/>
  <c r="AS5131" i="5"/>
  <c r="AS5132" i="5"/>
  <c r="AS5133" i="5"/>
  <c r="AS5134" i="5"/>
  <c r="AS5135" i="5"/>
  <c r="AS5136" i="5"/>
  <c r="AS5137" i="5"/>
  <c r="AS5138" i="5"/>
  <c r="AS5139" i="5"/>
  <c r="AS5140" i="5"/>
  <c r="AS5141" i="5"/>
  <c r="AS5142" i="5"/>
  <c r="AS5143" i="5"/>
  <c r="AS5144" i="5"/>
  <c r="AS5145" i="5"/>
  <c r="AS5146" i="5"/>
  <c r="AS5147" i="5"/>
  <c r="AS5148" i="5"/>
  <c r="AS5149" i="5"/>
  <c r="AS5150" i="5"/>
  <c r="AS5151" i="5"/>
  <c r="AS5152" i="5"/>
  <c r="AS5153" i="5"/>
  <c r="AS5154" i="5"/>
  <c r="AS5155" i="5"/>
  <c r="AS5156" i="5"/>
  <c r="AS5157" i="5"/>
  <c r="AS5158" i="5"/>
  <c r="AS5159" i="5"/>
  <c r="AS5160" i="5"/>
  <c r="AS5161" i="5"/>
  <c r="AS5162" i="5"/>
  <c r="AS5163" i="5"/>
  <c r="AS5164" i="5"/>
  <c r="AS5165" i="5"/>
  <c r="AS5166" i="5"/>
  <c r="AS5167" i="5"/>
  <c r="AS5168" i="5"/>
  <c r="AS5169" i="5"/>
  <c r="AS5170" i="5"/>
  <c r="AS5171" i="5"/>
  <c r="AS5172" i="5"/>
  <c r="AS5173" i="5"/>
  <c r="AS5174" i="5"/>
  <c r="AS5175" i="5"/>
  <c r="AS5176" i="5"/>
  <c r="AS5177" i="5"/>
  <c r="AS5178" i="5"/>
  <c r="AS5179" i="5"/>
  <c r="AS5180" i="5"/>
  <c r="AS5181" i="5"/>
  <c r="AS5182" i="5"/>
  <c r="AS5183" i="5"/>
  <c r="AS5184" i="5"/>
  <c r="AS5185" i="5"/>
  <c r="AS5186" i="5"/>
  <c r="AS5187" i="5"/>
  <c r="AS5188" i="5"/>
  <c r="AS5189" i="5"/>
  <c r="AS5190" i="5"/>
  <c r="AS5191" i="5"/>
  <c r="AS5192" i="5"/>
  <c r="AS5193" i="5"/>
  <c r="AS5194" i="5"/>
  <c r="AS5195" i="5"/>
  <c r="AS5196" i="5"/>
  <c r="AS5197" i="5"/>
  <c r="AS5198" i="5"/>
  <c r="AS5199" i="5"/>
  <c r="AS5200" i="5"/>
  <c r="AS5201" i="5"/>
  <c r="AS5202" i="5"/>
  <c r="AS5203" i="5"/>
  <c r="AS5204" i="5"/>
  <c r="AS5205" i="5"/>
  <c r="AS5206" i="5"/>
  <c r="AS5207" i="5"/>
  <c r="AS5208" i="5"/>
  <c r="AS5209" i="5"/>
  <c r="AS5210" i="5"/>
  <c r="AS5211" i="5"/>
  <c r="AS5212" i="5"/>
  <c r="AS5213" i="5"/>
  <c r="AS5214" i="5"/>
  <c r="AS5215" i="5"/>
  <c r="AS5216" i="5"/>
  <c r="AS5217" i="5"/>
  <c r="AS5218" i="5"/>
  <c r="AS5219" i="5"/>
  <c r="AS5220" i="5"/>
  <c r="AS5221" i="5"/>
  <c r="AS5222" i="5"/>
  <c r="AS5223" i="5"/>
  <c r="AS5224" i="5"/>
  <c r="AS5225" i="5"/>
  <c r="AS5226" i="5"/>
  <c r="AS5227" i="5"/>
  <c r="AS5228" i="5"/>
  <c r="AS5229" i="5"/>
  <c r="AS5230" i="5"/>
  <c r="AS5231" i="5"/>
  <c r="AS5232" i="5"/>
  <c r="AS5233" i="5"/>
  <c r="AS5234" i="5"/>
  <c r="AS5235" i="5"/>
  <c r="AS5236" i="5"/>
  <c r="AS5237" i="5"/>
  <c r="AS5238" i="5"/>
  <c r="AS5239" i="5"/>
  <c r="AS5240" i="5"/>
  <c r="AS5241" i="5"/>
  <c r="AS5242" i="5"/>
  <c r="AS5243" i="5"/>
  <c r="AS5244" i="5"/>
  <c r="AS5245" i="5"/>
  <c r="AS5246" i="5"/>
  <c r="AS5247" i="5"/>
  <c r="AS5248" i="5"/>
  <c r="AS5249" i="5"/>
  <c r="AS5250" i="5"/>
  <c r="AS5251" i="5"/>
  <c r="AS5252" i="5"/>
  <c r="AS5253" i="5"/>
  <c r="AS5254" i="5"/>
  <c r="AS5255" i="5"/>
  <c r="AS5256" i="5"/>
  <c r="AS5257" i="5"/>
  <c r="AS5258" i="5"/>
  <c r="AS5259" i="5"/>
  <c r="AS5260" i="5"/>
  <c r="AS5261" i="5"/>
  <c r="AS5262" i="5"/>
  <c r="AS5263" i="5"/>
  <c r="AS5264" i="5"/>
  <c r="AS5265" i="5"/>
  <c r="AS5266" i="5"/>
  <c r="AS5267" i="5"/>
  <c r="AS5268" i="5"/>
  <c r="AS5269" i="5"/>
  <c r="AS5270" i="5"/>
  <c r="AS5271" i="5"/>
  <c r="AS5272" i="5"/>
  <c r="AS5273" i="5"/>
  <c r="AS5274" i="5"/>
  <c r="AS5275" i="5"/>
  <c r="AS5276" i="5"/>
  <c r="AS5277" i="5"/>
  <c r="AS5278" i="5"/>
  <c r="AS5279" i="5"/>
  <c r="AS5280" i="5"/>
  <c r="AS5281" i="5"/>
  <c r="AS5282" i="5"/>
  <c r="AS5283" i="5"/>
  <c r="AS5284" i="5"/>
  <c r="AS5285" i="5"/>
  <c r="AS5286" i="5"/>
  <c r="AS5287" i="5"/>
  <c r="AS5288" i="5"/>
  <c r="AS5289" i="5"/>
  <c r="AS5290" i="5"/>
  <c r="AS5291" i="5"/>
  <c r="AS5292" i="5"/>
  <c r="AS5293" i="5"/>
  <c r="AS5294" i="5"/>
  <c r="AS5295" i="5"/>
  <c r="AS5296" i="5"/>
  <c r="AS5297" i="5"/>
  <c r="AS5298" i="5"/>
  <c r="AS5299" i="5"/>
  <c r="AS5300" i="5"/>
  <c r="AS5301" i="5"/>
  <c r="AS5302" i="5"/>
  <c r="AS5303" i="5"/>
  <c r="AS5304" i="5"/>
  <c r="AS5305" i="5"/>
  <c r="AS5306" i="5"/>
  <c r="AS5307" i="5"/>
  <c r="AS5308" i="5"/>
  <c r="AS5309" i="5"/>
  <c r="AS5310" i="5"/>
  <c r="AS5311" i="5"/>
  <c r="AS5312" i="5"/>
  <c r="AS5313" i="5"/>
  <c r="AS5314" i="5"/>
  <c r="AS5315" i="5"/>
  <c r="AS5316" i="5"/>
  <c r="AS5317" i="5"/>
  <c r="AS5318" i="5"/>
  <c r="AS5319" i="5"/>
  <c r="AS5320" i="5"/>
  <c r="AS5321" i="5"/>
  <c r="AS5322" i="5"/>
  <c r="AS5323" i="5"/>
  <c r="AS5324" i="5"/>
  <c r="AS5325" i="5"/>
  <c r="AS5326" i="5"/>
  <c r="AS5327" i="5"/>
  <c r="AS5328" i="5"/>
  <c r="AS5329" i="5"/>
  <c r="AS5330" i="5"/>
  <c r="AS5331" i="5"/>
  <c r="AS5332" i="5"/>
  <c r="AS5333" i="5"/>
  <c r="AS5334" i="5"/>
  <c r="AS5335" i="5"/>
  <c r="AS5336" i="5"/>
  <c r="AS5337" i="5"/>
  <c r="AS5338" i="5"/>
  <c r="AS5339" i="5"/>
  <c r="AS5340" i="5"/>
  <c r="AS5341" i="5"/>
  <c r="AS5342" i="5"/>
  <c r="AS5343" i="5"/>
  <c r="AS5344" i="5"/>
  <c r="AS5345" i="5"/>
  <c r="AS5346" i="5"/>
  <c r="AS5347" i="5"/>
  <c r="AS5348" i="5"/>
  <c r="AS5349" i="5"/>
  <c r="AS5350" i="5"/>
  <c r="AS5351" i="5"/>
  <c r="AS5352" i="5"/>
  <c r="AS5353" i="5"/>
  <c r="AS5354" i="5"/>
  <c r="AS5355" i="5"/>
  <c r="AS5356" i="5"/>
  <c r="AS5357" i="5"/>
  <c r="AS5358" i="5"/>
  <c r="AS5359" i="5"/>
  <c r="AS5360" i="5"/>
  <c r="AS5361" i="5"/>
  <c r="AS5362" i="5"/>
  <c r="AS5363" i="5"/>
  <c r="AS5364" i="5"/>
  <c r="AS5365" i="5"/>
  <c r="AS5366" i="5"/>
  <c r="AS5367" i="5"/>
  <c r="AS5368" i="5"/>
  <c r="AS5369" i="5"/>
  <c r="AS5370" i="5"/>
  <c r="AS5371" i="5"/>
  <c r="AS5372" i="5"/>
  <c r="AS5373" i="5"/>
  <c r="AS5374" i="5"/>
  <c r="AS5375" i="5"/>
  <c r="AS5376" i="5"/>
  <c r="AS5377" i="5"/>
  <c r="AS5378" i="5"/>
  <c r="AS5379" i="5"/>
  <c r="AS5380" i="5"/>
  <c r="AS5381" i="5"/>
  <c r="AS5382" i="5"/>
  <c r="AS5383" i="5"/>
  <c r="AS5384" i="5"/>
  <c r="AS5385" i="5"/>
  <c r="AS5386" i="5"/>
  <c r="AS5387" i="5"/>
  <c r="AS5388" i="5"/>
  <c r="AS5389" i="5"/>
  <c r="AS5390" i="5"/>
  <c r="AS5391" i="5"/>
  <c r="AS5392" i="5"/>
  <c r="AS5393" i="5"/>
  <c r="AS5394" i="5"/>
  <c r="AS5395" i="5"/>
  <c r="AS5396" i="5"/>
  <c r="AS5397" i="5"/>
  <c r="AS5398" i="5"/>
  <c r="AS5399" i="5"/>
  <c r="AS5400" i="5"/>
  <c r="AS5401" i="5"/>
  <c r="AS5402" i="5"/>
  <c r="AS5403" i="5"/>
  <c r="AS5404" i="5"/>
  <c r="AS5405" i="5"/>
  <c r="AS5406" i="5"/>
  <c r="AS5407" i="5"/>
  <c r="AS5408" i="5"/>
  <c r="AS5409" i="5"/>
  <c r="AS5410" i="5"/>
  <c r="AS5411" i="5"/>
  <c r="AS5412" i="5"/>
  <c r="AS5413" i="5"/>
  <c r="AS5414" i="5"/>
  <c r="AS5415" i="5"/>
  <c r="AS5416" i="5"/>
  <c r="AS5417" i="5"/>
  <c r="AS5418" i="5"/>
  <c r="AS5419" i="5"/>
  <c r="AS5420" i="5"/>
  <c r="AS5421" i="5"/>
  <c r="AS5422" i="5"/>
  <c r="AS5423" i="5"/>
  <c r="AS5424" i="5"/>
  <c r="AS5425" i="5"/>
  <c r="AS5426" i="5"/>
  <c r="AS5427" i="5"/>
  <c r="AS5428" i="5"/>
  <c r="AS5429" i="5"/>
  <c r="AS5430" i="5"/>
  <c r="AS5431" i="5"/>
  <c r="AS5432" i="5"/>
  <c r="AS5433" i="5"/>
  <c r="AS5434" i="5"/>
  <c r="AS5435" i="5"/>
  <c r="AS5436" i="5"/>
  <c r="AS5437" i="5"/>
  <c r="AS5438" i="5"/>
  <c r="AS5439" i="5"/>
  <c r="AS5440" i="5"/>
  <c r="AS5441" i="5"/>
  <c r="AS5442" i="5"/>
  <c r="AS5443" i="5"/>
  <c r="AS5444" i="5"/>
  <c r="AS5445" i="5"/>
  <c r="AS5446" i="5"/>
  <c r="AS5447" i="5"/>
  <c r="AS5448" i="5"/>
  <c r="AS5449" i="5"/>
  <c r="AS5450" i="5"/>
  <c r="AS5451" i="5"/>
  <c r="AS5452" i="5"/>
  <c r="AS5453" i="5"/>
  <c r="AS5454" i="5"/>
  <c r="AS5455" i="5"/>
  <c r="AS5456" i="5"/>
  <c r="AS5457" i="5"/>
  <c r="AS5458" i="5"/>
  <c r="AS5459" i="5"/>
  <c r="AS5460" i="5"/>
  <c r="AS5461" i="5"/>
  <c r="AS5462" i="5"/>
  <c r="AS5463" i="5"/>
  <c r="AS5464" i="5"/>
  <c r="AS5465" i="5"/>
  <c r="AS5466" i="5"/>
  <c r="AS5467" i="5"/>
  <c r="AS5468" i="5"/>
  <c r="AS5469" i="5"/>
  <c r="AS5470" i="5"/>
  <c r="AS5471" i="5"/>
  <c r="AS5472" i="5"/>
  <c r="AS5473" i="5"/>
  <c r="AS5474" i="5"/>
  <c r="AS5475" i="5"/>
  <c r="AS5476" i="5"/>
  <c r="AS5477" i="5"/>
  <c r="AS5478" i="5"/>
  <c r="AS5479" i="5"/>
  <c r="AS5480" i="5"/>
  <c r="AS5481" i="5"/>
  <c r="AS5482" i="5"/>
  <c r="AS5483" i="5"/>
  <c r="AS5484" i="5"/>
  <c r="AS5485" i="5"/>
  <c r="AS5486" i="5"/>
  <c r="AS5487" i="5"/>
  <c r="AS5488" i="5"/>
  <c r="AS5489" i="5"/>
  <c r="AS5490" i="5"/>
  <c r="AS5491" i="5"/>
  <c r="AS5492" i="5"/>
  <c r="AS5493" i="5"/>
  <c r="AS5494" i="5"/>
  <c r="AS5495" i="5"/>
  <c r="AS5496" i="5"/>
  <c r="AS5497" i="5"/>
  <c r="AS5498" i="5"/>
  <c r="AS5499" i="5"/>
  <c r="AS5500" i="5"/>
  <c r="AS5501" i="5"/>
  <c r="AS5502" i="5"/>
  <c r="AS5503" i="5"/>
  <c r="AS5504" i="5"/>
  <c r="AS5505" i="5"/>
  <c r="AS5506" i="5"/>
  <c r="AS5507" i="5"/>
  <c r="AS5508" i="5"/>
  <c r="AS5509" i="5"/>
  <c r="AS5510" i="5"/>
  <c r="AS5511" i="5"/>
  <c r="AS5512" i="5"/>
  <c r="AS5513" i="5"/>
  <c r="AS5514" i="5"/>
  <c r="AS5515" i="5"/>
  <c r="AS5516" i="5"/>
  <c r="AS5517" i="5"/>
  <c r="AS5518" i="5"/>
  <c r="AS5519" i="5"/>
  <c r="AS5520" i="5"/>
  <c r="AS5521" i="5"/>
  <c r="AS5522" i="5"/>
  <c r="AS5523" i="5"/>
  <c r="AS5524" i="5"/>
  <c r="AS5525" i="5"/>
  <c r="AS5526" i="5"/>
  <c r="AS5527" i="5"/>
  <c r="AS5528" i="5"/>
  <c r="AS5529" i="5"/>
  <c r="AS5530" i="5"/>
  <c r="AS5531" i="5"/>
  <c r="AS5532" i="5"/>
  <c r="AS5533" i="5"/>
  <c r="AS5534" i="5"/>
  <c r="AS5535" i="5"/>
  <c r="AS5536" i="5"/>
  <c r="AS5537" i="5"/>
  <c r="AS5538" i="5"/>
  <c r="AS5539" i="5"/>
  <c r="AS5540" i="5"/>
  <c r="AS5541" i="5"/>
  <c r="AS5542" i="5"/>
  <c r="AS5543" i="5"/>
  <c r="AS5544" i="5"/>
  <c r="AS5545" i="5"/>
  <c r="AS5546" i="5"/>
  <c r="AS5547" i="5"/>
  <c r="AS5548" i="5"/>
  <c r="AS5549" i="5"/>
  <c r="AS5550" i="5"/>
  <c r="AS5551" i="5"/>
  <c r="AS5552" i="5"/>
  <c r="AS5553" i="5"/>
  <c r="AS5554" i="5"/>
  <c r="AS5555" i="5"/>
  <c r="AS5556" i="5"/>
  <c r="AS5557" i="5"/>
  <c r="AS5558" i="5"/>
  <c r="AS5559" i="5"/>
  <c r="AS5560" i="5"/>
  <c r="AS5561" i="5"/>
  <c r="AS5562" i="5"/>
  <c r="AS5563" i="5"/>
  <c r="AS5564" i="5"/>
  <c r="AS5565" i="5"/>
  <c r="AS5566" i="5"/>
  <c r="AS5567" i="5"/>
  <c r="AS5568" i="5"/>
  <c r="AS5569" i="5"/>
  <c r="AS5570" i="5"/>
  <c r="AS5571" i="5"/>
  <c r="AS5572" i="5"/>
  <c r="AS5573" i="5"/>
  <c r="AS5574" i="5"/>
  <c r="AS5575" i="5"/>
  <c r="AS5576" i="5"/>
  <c r="AS5577" i="5"/>
  <c r="AS5578" i="5"/>
  <c r="AS5579" i="5"/>
  <c r="AS5580" i="5"/>
  <c r="AS5581" i="5"/>
  <c r="AS5582" i="5"/>
  <c r="AS5583" i="5"/>
  <c r="AS5584" i="5"/>
  <c r="AS5585" i="5"/>
  <c r="AS5586" i="5"/>
  <c r="AS5587" i="5"/>
  <c r="AS5588" i="5"/>
  <c r="AS5589" i="5"/>
  <c r="AS5590" i="5"/>
  <c r="AS5591" i="5"/>
  <c r="AS5592" i="5"/>
  <c r="AS5593" i="5"/>
  <c r="AS5594" i="5"/>
  <c r="AS5595" i="5"/>
  <c r="AS5596" i="5"/>
  <c r="AS5597" i="5"/>
  <c r="AS5598" i="5"/>
  <c r="AS5599" i="5"/>
  <c r="AS5600" i="5"/>
  <c r="AS5601" i="5"/>
  <c r="AS5602" i="5"/>
  <c r="AS5603" i="5"/>
  <c r="AS5604" i="5"/>
  <c r="AS5605" i="5"/>
  <c r="AS5606" i="5"/>
  <c r="AS5607" i="5"/>
  <c r="AS5608" i="5"/>
  <c r="AS5609" i="5"/>
  <c r="AS5610" i="5"/>
  <c r="AS5611" i="5"/>
  <c r="AS5612" i="5"/>
  <c r="AS5613" i="5"/>
  <c r="AS5614" i="5"/>
  <c r="AS5615" i="5"/>
  <c r="AS5616" i="5"/>
  <c r="AS5617" i="5"/>
  <c r="AS5618" i="5"/>
  <c r="AS5619" i="5"/>
  <c r="AS5620" i="5"/>
  <c r="AS5621" i="5"/>
  <c r="AS5622" i="5"/>
  <c r="AS5623" i="5"/>
  <c r="AS5624" i="5"/>
  <c r="AS5625" i="5"/>
  <c r="AS5626" i="5"/>
  <c r="AS5627" i="5"/>
  <c r="AS5628" i="5"/>
  <c r="AS5629" i="5"/>
  <c r="AS5630" i="5"/>
  <c r="AS5631" i="5"/>
  <c r="AS5632" i="5"/>
  <c r="AS5633" i="5"/>
  <c r="AS5634" i="5"/>
  <c r="AS5635" i="5"/>
  <c r="AS5636" i="5"/>
  <c r="AS5637" i="5"/>
  <c r="AS5638" i="5"/>
  <c r="AS5639" i="5"/>
  <c r="AS5640" i="5"/>
  <c r="AS5641" i="5"/>
  <c r="AS5642" i="5"/>
  <c r="AS5643" i="5"/>
  <c r="AS5644" i="5"/>
  <c r="AS5645" i="5"/>
  <c r="AS5646" i="5"/>
  <c r="AS5647" i="5"/>
  <c r="AS5648" i="5"/>
  <c r="AS5649" i="5"/>
  <c r="AS5650" i="5"/>
  <c r="AS5651" i="5"/>
  <c r="AS5652" i="5"/>
  <c r="AS5653" i="5"/>
  <c r="AS5654" i="5"/>
  <c r="AS5655" i="5"/>
  <c r="AS5656" i="5"/>
  <c r="AS5657" i="5"/>
  <c r="AS5658" i="5"/>
  <c r="AS5659" i="5"/>
  <c r="AS5660" i="5"/>
  <c r="AS5661" i="5"/>
  <c r="AS5662" i="5"/>
  <c r="AS5663" i="5"/>
  <c r="AS5664" i="5"/>
  <c r="AS5665" i="5"/>
  <c r="AS5666" i="5"/>
  <c r="AS5667" i="5"/>
  <c r="AS5668" i="5"/>
  <c r="AS5669" i="5"/>
  <c r="AS5670" i="5"/>
  <c r="AS5671" i="5"/>
  <c r="AS5672" i="5"/>
  <c r="AS5673" i="5"/>
  <c r="AS5674" i="5"/>
  <c r="AS5675" i="5"/>
  <c r="AS5676" i="5"/>
  <c r="AS5677" i="5"/>
  <c r="AS5678" i="5"/>
  <c r="AS5679" i="5"/>
  <c r="AS5680" i="5"/>
  <c r="AS5681" i="5"/>
  <c r="AS5682" i="5"/>
  <c r="AS5683" i="5"/>
  <c r="AS5684" i="5"/>
  <c r="AS5685" i="5"/>
  <c r="AS5686" i="5"/>
  <c r="AS5687" i="5"/>
  <c r="AS5688" i="5"/>
  <c r="AS5689" i="5"/>
  <c r="AS5690" i="5"/>
  <c r="AS5691" i="5"/>
  <c r="AS5692" i="5"/>
  <c r="AS5693" i="5"/>
  <c r="AS5694" i="5"/>
  <c r="AS5695" i="5"/>
  <c r="AS5696" i="5"/>
  <c r="AS5697" i="5"/>
  <c r="AS5698" i="5"/>
  <c r="AS5699" i="5"/>
  <c r="AS5700" i="5"/>
  <c r="AS5701" i="5"/>
  <c r="AS5702" i="5"/>
  <c r="AS5703" i="5"/>
  <c r="AS5704" i="5"/>
  <c r="AS5705" i="5"/>
  <c r="AS5706" i="5"/>
  <c r="AS5707" i="5"/>
  <c r="AS5708" i="5"/>
  <c r="AS5709" i="5"/>
  <c r="AS5710" i="5"/>
  <c r="AS5711" i="5"/>
  <c r="AS5712" i="5"/>
  <c r="AS5713" i="5"/>
  <c r="AS5714" i="5"/>
  <c r="AS5715" i="5"/>
  <c r="AS5716" i="5"/>
  <c r="AS5717" i="5"/>
  <c r="AS5718" i="5"/>
  <c r="AS5719" i="5"/>
  <c r="AS5720" i="5"/>
  <c r="AS5721" i="5"/>
  <c r="AS5722" i="5"/>
  <c r="AS5723" i="5"/>
  <c r="AS5724" i="5"/>
  <c r="AS5725" i="5"/>
  <c r="AS5726" i="5"/>
  <c r="AS5727" i="5"/>
  <c r="AS5728" i="5"/>
  <c r="AS5729" i="5"/>
  <c r="AS5730" i="5"/>
  <c r="AS5731" i="5"/>
  <c r="AS5732" i="5"/>
  <c r="AS5733" i="5"/>
  <c r="AS5734" i="5"/>
  <c r="AS5735" i="5"/>
  <c r="AS5736" i="5"/>
  <c r="AS5737" i="5"/>
  <c r="AS5738" i="5"/>
  <c r="AS5739" i="5"/>
  <c r="AS5740" i="5"/>
  <c r="AS5741" i="5"/>
  <c r="AS5742" i="5"/>
  <c r="AS5743" i="5"/>
  <c r="AS5744" i="5"/>
  <c r="AS5745" i="5"/>
  <c r="AS5746" i="5"/>
  <c r="AS5747" i="5"/>
  <c r="AS5748" i="5"/>
  <c r="AS5749" i="5"/>
  <c r="AS5750" i="5"/>
  <c r="AS5751" i="5"/>
  <c r="AS5752" i="5"/>
  <c r="AS5753" i="5"/>
  <c r="AS5754" i="5"/>
  <c r="AS5755" i="5"/>
  <c r="AS5756" i="5"/>
  <c r="AS5757" i="5"/>
  <c r="AS5758" i="5"/>
  <c r="AS5759" i="5"/>
  <c r="AS5760" i="5"/>
  <c r="AS5761" i="5"/>
  <c r="AS5762" i="5"/>
  <c r="AS5763" i="5"/>
  <c r="AS5764" i="5"/>
  <c r="AS5765" i="5"/>
  <c r="AS5766" i="5"/>
  <c r="AS5767" i="5"/>
  <c r="AS5768" i="5"/>
  <c r="AS5769" i="5"/>
  <c r="AS5770" i="5"/>
  <c r="AS5771" i="5"/>
  <c r="AS5772" i="5"/>
  <c r="AS5773" i="5"/>
  <c r="AS5774" i="5"/>
  <c r="AS5775" i="5"/>
  <c r="AS5776" i="5"/>
  <c r="AS5777" i="5"/>
  <c r="AS5778" i="5"/>
  <c r="AS5779" i="5"/>
  <c r="AS5780" i="5"/>
  <c r="AS5781" i="5"/>
  <c r="AS5782" i="5"/>
  <c r="AS5783" i="5"/>
  <c r="AS5784" i="5"/>
  <c r="AS5785" i="5"/>
  <c r="AS5786" i="5"/>
  <c r="AS5787" i="5"/>
  <c r="AS5788" i="5"/>
  <c r="AS5789" i="5"/>
  <c r="AS5790" i="5"/>
  <c r="AS5791" i="5"/>
  <c r="AS5792" i="5"/>
  <c r="AS5793" i="5"/>
  <c r="AS5794" i="5"/>
  <c r="AS5795" i="5"/>
  <c r="AS5796" i="5"/>
  <c r="AS5797" i="5"/>
  <c r="AS5798" i="5"/>
  <c r="AS5799" i="5"/>
  <c r="AS5800" i="5"/>
  <c r="AS5801" i="5"/>
  <c r="AS5802" i="5"/>
  <c r="AS5803" i="5"/>
  <c r="AS5804" i="5"/>
  <c r="AS5805" i="5"/>
  <c r="AS5806" i="5"/>
  <c r="AS5807" i="5"/>
  <c r="AS5808" i="5"/>
  <c r="AS5809" i="5"/>
  <c r="AS5810" i="5"/>
  <c r="AS5811" i="5"/>
  <c r="AS5812" i="5"/>
  <c r="AS5813" i="5"/>
  <c r="AS5814" i="5"/>
  <c r="AS5815" i="5"/>
  <c r="AS5816" i="5"/>
  <c r="AS5817" i="5"/>
  <c r="AS5818" i="5"/>
  <c r="AS5819" i="5"/>
  <c r="AS5820" i="5"/>
  <c r="AS5821" i="5"/>
  <c r="AS5822" i="5"/>
  <c r="AS5823" i="5"/>
  <c r="AS5824" i="5"/>
  <c r="AS5825" i="5"/>
  <c r="AS5826" i="5"/>
  <c r="AS5827" i="5"/>
  <c r="AS5828" i="5"/>
  <c r="AS5829" i="5"/>
  <c r="AS5830" i="5"/>
  <c r="AS5831" i="5"/>
  <c r="AS5832" i="5"/>
  <c r="AS5833" i="5"/>
  <c r="AS5834" i="5"/>
  <c r="AS5835" i="5"/>
  <c r="AS5836" i="5"/>
  <c r="AS5837" i="5"/>
  <c r="AS5838" i="5"/>
  <c r="AS5839" i="5"/>
  <c r="AS5840" i="5"/>
  <c r="AS5841" i="5"/>
  <c r="AS5842" i="5"/>
  <c r="AS5843" i="5"/>
  <c r="AS5844" i="5"/>
  <c r="AS5845" i="5"/>
  <c r="AS5846" i="5"/>
  <c r="AS5847" i="5"/>
  <c r="AS5848" i="5"/>
  <c r="AS5849" i="5"/>
  <c r="AS5850" i="5"/>
  <c r="AS5851" i="5"/>
  <c r="AS5852" i="5"/>
  <c r="AS5853" i="5"/>
  <c r="AS5854" i="5"/>
  <c r="AS5855" i="5"/>
  <c r="AS5856" i="5"/>
  <c r="AS5857" i="5"/>
  <c r="AS5858" i="5"/>
  <c r="AS5859" i="5"/>
  <c r="AS5860" i="5"/>
  <c r="AS5861" i="5"/>
  <c r="AS5862" i="5"/>
  <c r="AS5863" i="5"/>
  <c r="AS5864" i="5"/>
  <c r="AS5865" i="5"/>
  <c r="AS5866" i="5"/>
  <c r="AS5867" i="5"/>
  <c r="AS5868" i="5"/>
  <c r="AS5869" i="5"/>
  <c r="AS5870" i="5"/>
  <c r="AS5871" i="5"/>
  <c r="AS5872" i="5"/>
  <c r="AS5873" i="5"/>
  <c r="AS5874" i="5"/>
  <c r="AS5875" i="5"/>
  <c r="AS5876" i="5"/>
  <c r="AS5877" i="5"/>
  <c r="AS5878" i="5"/>
  <c r="AS5879" i="5"/>
  <c r="AS5880" i="5"/>
  <c r="AS5881" i="5"/>
  <c r="AS5882" i="5"/>
  <c r="AS5883" i="5"/>
  <c r="AS5884" i="5"/>
  <c r="AS5885" i="5"/>
  <c r="AS5886" i="5"/>
  <c r="AS5887" i="5"/>
  <c r="AS5888" i="5"/>
  <c r="AS5889" i="5"/>
  <c r="AS5890" i="5"/>
  <c r="AS5891" i="5"/>
  <c r="AS5892" i="5"/>
  <c r="AS5893" i="5"/>
  <c r="AS5894" i="5"/>
  <c r="AS5895" i="5"/>
  <c r="AS5896" i="5"/>
  <c r="AS5897" i="5"/>
  <c r="AS5898" i="5"/>
  <c r="AS5899" i="5"/>
  <c r="AS5900" i="5"/>
  <c r="AS5901" i="5"/>
  <c r="AS5902" i="5"/>
  <c r="AS5903" i="5"/>
  <c r="AS5904" i="5"/>
  <c r="AS5905" i="5"/>
  <c r="AS5906" i="5"/>
  <c r="AS5907" i="5"/>
  <c r="AS5908" i="5"/>
  <c r="AS5909" i="5"/>
  <c r="AS5910" i="5"/>
  <c r="AS5911" i="5"/>
  <c r="AS5912" i="5"/>
  <c r="AS5913" i="5"/>
  <c r="AS5914" i="5"/>
  <c r="AS5915" i="5"/>
  <c r="AS5916" i="5"/>
  <c r="AS5917" i="5"/>
  <c r="AS5918" i="5"/>
  <c r="AS5919" i="5"/>
  <c r="AS5920" i="5"/>
  <c r="AS5921" i="5"/>
  <c r="AS5922" i="5"/>
  <c r="AS5923" i="5"/>
  <c r="AS5924" i="5"/>
  <c r="AS5925" i="5"/>
  <c r="AS5926" i="5"/>
  <c r="AS5927" i="5"/>
  <c r="AS5928" i="5"/>
  <c r="AS5929" i="5"/>
  <c r="AS5930" i="5"/>
  <c r="AS5931" i="5"/>
  <c r="AS5932" i="5"/>
  <c r="AS5933" i="5"/>
  <c r="AS5934" i="5"/>
  <c r="AS5935" i="5"/>
  <c r="AS5936" i="5"/>
  <c r="AS5937" i="5"/>
  <c r="AS5938" i="5"/>
  <c r="AS5939" i="5"/>
  <c r="AS5940" i="5"/>
  <c r="AS5941" i="5"/>
  <c r="AS5942" i="5"/>
  <c r="AS5943" i="5"/>
  <c r="AS5944" i="5"/>
  <c r="AS5945" i="5"/>
  <c r="AS5946" i="5"/>
  <c r="AS5947" i="5"/>
  <c r="AS5948" i="5"/>
  <c r="AS5949" i="5"/>
  <c r="AS5950" i="5"/>
  <c r="AS5951" i="5"/>
  <c r="AS5952" i="5"/>
  <c r="AS5953" i="5"/>
  <c r="AS5954" i="5"/>
  <c r="AS5955" i="5"/>
  <c r="AS5956" i="5"/>
  <c r="AS5957" i="5"/>
  <c r="AS5958" i="5"/>
  <c r="AS5959" i="5"/>
  <c r="AS5960" i="5"/>
  <c r="AS5961" i="5"/>
  <c r="AS5962" i="5"/>
  <c r="AS5963" i="5"/>
  <c r="AS5964" i="5"/>
  <c r="AS5965" i="5"/>
  <c r="AS5966" i="5"/>
  <c r="AS5967" i="5"/>
  <c r="AS5968" i="5"/>
  <c r="AS5969" i="5"/>
  <c r="AS5970" i="5"/>
  <c r="AS5971" i="5"/>
  <c r="AS5972" i="5"/>
  <c r="AS5973" i="5"/>
  <c r="AS5974" i="5"/>
  <c r="AS5975" i="5"/>
  <c r="AS5976" i="5"/>
  <c r="AS5977" i="5"/>
  <c r="AS5978" i="5"/>
  <c r="AS5979" i="5"/>
  <c r="AS5980" i="5"/>
  <c r="AS5981" i="5"/>
  <c r="AS5982" i="5"/>
  <c r="AS5983" i="5"/>
  <c r="AS5984" i="5"/>
  <c r="AS5985" i="5"/>
  <c r="AS5986" i="5"/>
  <c r="AS5987" i="5"/>
  <c r="AS5988" i="5"/>
  <c r="AS5989" i="5"/>
  <c r="AS5990" i="5"/>
  <c r="AS5991" i="5"/>
  <c r="AS5992" i="5"/>
  <c r="AS5993" i="5"/>
  <c r="AS5994" i="5"/>
  <c r="AS5995" i="5"/>
  <c r="AS5996" i="5"/>
  <c r="AS5997" i="5"/>
  <c r="AS5998" i="5"/>
  <c r="AS5999" i="5"/>
  <c r="AS6000" i="5"/>
  <c r="AS6001" i="5"/>
  <c r="AS6002" i="5"/>
  <c r="AS6003" i="5"/>
  <c r="AS6004" i="5"/>
  <c r="AS6005" i="5"/>
  <c r="AS6006" i="5"/>
  <c r="AS6007" i="5"/>
  <c r="AS6008" i="5"/>
  <c r="AS6009" i="5"/>
  <c r="AS6010" i="5"/>
  <c r="AS6011" i="5"/>
  <c r="AS6012" i="5"/>
  <c r="AS6013" i="5"/>
  <c r="AS6014" i="5"/>
  <c r="AS6015" i="5"/>
  <c r="AS6016" i="5"/>
  <c r="AS6017" i="5"/>
  <c r="AS6018" i="5"/>
  <c r="AS6019" i="5"/>
  <c r="AS6020" i="5"/>
  <c r="AS6021" i="5"/>
  <c r="AS6022" i="5"/>
  <c r="AS6023" i="5"/>
  <c r="AS6024" i="5"/>
  <c r="AS6025" i="5"/>
  <c r="AS6026" i="5"/>
  <c r="AS6027" i="5"/>
  <c r="AS6028" i="5"/>
  <c r="AS6029" i="5"/>
  <c r="AS6030" i="5"/>
  <c r="AS6031" i="5"/>
  <c r="AS6032" i="5"/>
  <c r="AS6033" i="5"/>
  <c r="AS6034" i="5"/>
  <c r="AS6035" i="5"/>
  <c r="AS6036" i="5"/>
  <c r="AS6037" i="5"/>
  <c r="AS6038" i="5"/>
  <c r="AS6039" i="5"/>
  <c r="AS6040" i="5"/>
  <c r="AS6041" i="5"/>
  <c r="AS6042" i="5"/>
  <c r="AS6043" i="5"/>
  <c r="AS6044" i="5"/>
  <c r="AS6045" i="5"/>
  <c r="AS6046" i="5"/>
  <c r="AS6047" i="5"/>
  <c r="AS6048" i="5"/>
  <c r="AS6049" i="5"/>
  <c r="AS6050" i="5"/>
  <c r="AS6051" i="5"/>
  <c r="AS6052" i="5"/>
  <c r="AS6053" i="5"/>
  <c r="AS6054" i="5"/>
  <c r="AS6055" i="5"/>
  <c r="AS6056" i="5"/>
  <c r="AS6057" i="5"/>
  <c r="AS6058" i="5"/>
  <c r="AS6059" i="5"/>
  <c r="AS6060" i="5"/>
  <c r="AS6061" i="5"/>
  <c r="AS6062" i="5"/>
  <c r="AS6063" i="5"/>
  <c r="AS6064" i="5"/>
  <c r="AS6065" i="5"/>
  <c r="AS6066" i="5"/>
  <c r="AS6067" i="5"/>
  <c r="AS6068" i="5"/>
  <c r="AS6069" i="5"/>
  <c r="AS6070" i="5"/>
  <c r="AS6071" i="5"/>
  <c r="AS6072" i="5"/>
  <c r="AS6073" i="5"/>
  <c r="AS6074" i="5"/>
  <c r="AS6075" i="5"/>
  <c r="AS6076" i="5"/>
  <c r="AS6077" i="5"/>
  <c r="AS6078" i="5"/>
  <c r="AS6079" i="5"/>
  <c r="AS6080" i="5"/>
  <c r="AS6081" i="5"/>
  <c r="AS6082" i="5"/>
  <c r="AS6083" i="5"/>
  <c r="AS6084" i="5"/>
  <c r="AS6085" i="5"/>
  <c r="AS6086" i="5"/>
  <c r="AS6087" i="5"/>
  <c r="AS6088" i="5"/>
  <c r="AS6089" i="5"/>
  <c r="AS6090" i="5"/>
  <c r="AS6091" i="5"/>
  <c r="AS6092" i="5"/>
  <c r="AS6093" i="5"/>
  <c r="AS6094" i="5"/>
  <c r="AS6095" i="5"/>
  <c r="AS6096" i="5"/>
  <c r="AS6097" i="5"/>
  <c r="AS6098" i="5"/>
  <c r="AS6099" i="5"/>
  <c r="AS6100" i="5"/>
  <c r="AS6101" i="5"/>
  <c r="AS6102" i="5"/>
  <c r="AS6103" i="5"/>
  <c r="AS6104" i="5"/>
  <c r="AS6105" i="5"/>
  <c r="AS6106" i="5"/>
  <c r="AS6107" i="5"/>
  <c r="AS6108" i="5"/>
  <c r="AS6109" i="5"/>
  <c r="AS6110" i="5"/>
  <c r="AS6111" i="5"/>
  <c r="AS6112" i="5"/>
  <c r="AS6113" i="5"/>
  <c r="AS6114" i="5"/>
  <c r="AS6115" i="5"/>
  <c r="AS6116" i="5"/>
  <c r="AS6117" i="5"/>
  <c r="AS6118" i="5"/>
  <c r="AS6119" i="5"/>
  <c r="AS6120" i="5"/>
  <c r="AS6121" i="5"/>
  <c r="AS6122" i="5"/>
  <c r="AS6123" i="5"/>
  <c r="AS6124" i="5"/>
  <c r="AS6125" i="5"/>
  <c r="AS6126" i="5"/>
  <c r="AS6127" i="5"/>
  <c r="AS6128" i="5"/>
  <c r="AS6129" i="5"/>
  <c r="AS6130" i="5"/>
  <c r="AS6131" i="5"/>
  <c r="AS6132" i="5"/>
  <c r="AS6133" i="5"/>
  <c r="AS6134" i="5"/>
  <c r="AS6135" i="5"/>
  <c r="AS6136" i="5"/>
  <c r="AS6137" i="5"/>
  <c r="AS6138" i="5"/>
  <c r="AS6139" i="5"/>
  <c r="AS6140" i="5"/>
  <c r="AS6141" i="5"/>
  <c r="AS6142" i="5"/>
  <c r="AS6143" i="5"/>
  <c r="AS6144" i="5"/>
  <c r="AS6145" i="5"/>
  <c r="AS6146" i="5"/>
  <c r="AS6147" i="5"/>
  <c r="AS6148" i="5"/>
  <c r="AS6149" i="5"/>
  <c r="AS6150" i="5"/>
  <c r="AS6151" i="5"/>
  <c r="AS6152" i="5"/>
  <c r="AS6153" i="5"/>
  <c r="AS6154" i="5"/>
  <c r="AS6155" i="5"/>
  <c r="AS6156" i="5"/>
  <c r="AS6157" i="5"/>
  <c r="AS6158" i="5"/>
  <c r="AS6159" i="5"/>
  <c r="AS6160" i="5"/>
  <c r="AS6161" i="5"/>
  <c r="AS6162" i="5"/>
  <c r="AS6163" i="5"/>
  <c r="AS6164" i="5"/>
  <c r="AS6165" i="5"/>
  <c r="AS6166" i="5"/>
  <c r="AS6167" i="5"/>
  <c r="AS6168" i="5"/>
  <c r="AS6169" i="5"/>
  <c r="AS6170" i="5"/>
  <c r="AS6171" i="5"/>
  <c r="AS6172" i="5"/>
  <c r="AS6173" i="5"/>
  <c r="AS6174" i="5"/>
  <c r="AS6175" i="5"/>
  <c r="AS6176" i="5"/>
  <c r="AS6177" i="5"/>
  <c r="AS6178" i="5"/>
  <c r="AS6179" i="5"/>
  <c r="AS6180" i="5"/>
  <c r="AS6181" i="5"/>
  <c r="AS6182" i="5"/>
  <c r="AS6183" i="5"/>
  <c r="AS6184" i="5"/>
  <c r="AS6185" i="5"/>
  <c r="AS6186" i="5"/>
  <c r="AS6187" i="5"/>
  <c r="AS6188" i="5"/>
  <c r="AS6189" i="5"/>
  <c r="AS6190" i="5"/>
  <c r="AS6191" i="5"/>
  <c r="AS6192" i="5"/>
  <c r="AS6193" i="5"/>
  <c r="AS6194" i="5"/>
  <c r="AS6195" i="5"/>
  <c r="AS6196" i="5"/>
  <c r="AS6197" i="5"/>
  <c r="AS6198" i="5"/>
  <c r="AS6199" i="5"/>
  <c r="AS6200" i="5"/>
  <c r="AS6201" i="5"/>
  <c r="AS6202" i="5"/>
  <c r="AS6203" i="5"/>
  <c r="AS6204" i="5"/>
  <c r="AS6205" i="5"/>
  <c r="AS6206" i="5"/>
  <c r="AS6207" i="5"/>
  <c r="AS6208" i="5"/>
  <c r="AS6209" i="5"/>
  <c r="AS6210" i="5"/>
  <c r="AS6211" i="5"/>
  <c r="AS6212" i="5"/>
  <c r="AS6213" i="5"/>
  <c r="AS6214" i="5"/>
  <c r="AS6215" i="5"/>
  <c r="AS6216" i="5"/>
  <c r="AS6217" i="5"/>
  <c r="AS6218" i="5"/>
  <c r="AS6219" i="5"/>
  <c r="AS6220" i="5"/>
  <c r="AS6221" i="5"/>
  <c r="AS6222" i="5"/>
  <c r="AS6223" i="5"/>
  <c r="AS6224" i="5"/>
  <c r="AS6225" i="5"/>
  <c r="AS6226" i="5"/>
  <c r="AS6227" i="5"/>
  <c r="AS6228" i="5"/>
  <c r="AS6229" i="5"/>
  <c r="AS6230" i="5"/>
  <c r="AS6231" i="5"/>
  <c r="AS6232" i="5"/>
  <c r="AS6233" i="5"/>
  <c r="AS6234" i="5"/>
  <c r="AS6235" i="5"/>
  <c r="AS6236" i="5"/>
  <c r="AS6237" i="5"/>
  <c r="AS6238" i="5"/>
  <c r="AS6239" i="5"/>
  <c r="AS6240" i="5"/>
  <c r="AS6241" i="5"/>
  <c r="AS6242" i="5"/>
  <c r="AS6243" i="5"/>
  <c r="AS6244" i="5"/>
  <c r="AS6245" i="5"/>
  <c r="AS6246" i="5"/>
  <c r="AS6247" i="5"/>
  <c r="AS6248" i="5"/>
  <c r="AS6249" i="5"/>
  <c r="AS6250" i="5"/>
  <c r="AS6251" i="5"/>
  <c r="AS6252" i="5"/>
  <c r="AS6253" i="5"/>
  <c r="AS6254" i="5"/>
  <c r="AS6255" i="5"/>
  <c r="AS6256" i="5"/>
  <c r="AS6257" i="5"/>
  <c r="AS6258" i="5"/>
  <c r="AS6259" i="5"/>
  <c r="AS6260" i="5"/>
  <c r="AS6261" i="5"/>
  <c r="AS6262" i="5"/>
  <c r="AS6263" i="5"/>
  <c r="AS6264" i="5"/>
  <c r="AS6265" i="5"/>
  <c r="AS6266" i="5"/>
  <c r="AS6267" i="5"/>
  <c r="AS6268" i="5"/>
  <c r="AS6269" i="5"/>
  <c r="AS6270" i="5"/>
  <c r="AS6271" i="5"/>
  <c r="AS6272" i="5"/>
  <c r="AS6273" i="5"/>
  <c r="AS6274" i="5"/>
  <c r="AS6275" i="5"/>
  <c r="AS6276" i="5"/>
  <c r="AS6277" i="5"/>
  <c r="AS6278" i="5"/>
  <c r="AS6279" i="5"/>
  <c r="AS6280" i="5"/>
  <c r="AS6281" i="5"/>
  <c r="AS6282" i="5"/>
  <c r="AS6283" i="5"/>
  <c r="AS6284" i="5"/>
  <c r="AS6285" i="5"/>
  <c r="AS6286" i="5"/>
  <c r="AS6287" i="5"/>
  <c r="AS6288" i="5"/>
  <c r="AS6289" i="5"/>
  <c r="AS6290" i="5"/>
  <c r="AS6291" i="5"/>
  <c r="AS6292" i="5"/>
  <c r="AS6293" i="5"/>
  <c r="AS6294" i="5"/>
  <c r="AS6295" i="5"/>
  <c r="AS6296" i="5"/>
  <c r="AS6297" i="5"/>
  <c r="AS6298" i="5"/>
  <c r="AS6299" i="5"/>
  <c r="AS6300" i="5"/>
  <c r="AS6301" i="5"/>
  <c r="AS6302" i="5"/>
  <c r="AS6303" i="5"/>
  <c r="AS6304" i="5"/>
  <c r="AS6305" i="5"/>
  <c r="AS6306" i="5"/>
  <c r="AS6307" i="5"/>
  <c r="AS6308" i="5"/>
  <c r="AS6309" i="5"/>
  <c r="AS6310" i="5"/>
  <c r="AS6311" i="5"/>
  <c r="AS6312" i="5"/>
  <c r="AS6313" i="5"/>
  <c r="AS6314" i="5"/>
  <c r="AS6315" i="5"/>
  <c r="AS6316" i="5"/>
  <c r="AS6317" i="5"/>
  <c r="AS6318" i="5"/>
  <c r="AS6319" i="5"/>
  <c r="AS6320" i="5"/>
  <c r="AS6321" i="5"/>
  <c r="AS6322" i="5"/>
  <c r="AS6323" i="5"/>
  <c r="AS6324" i="5"/>
  <c r="AS6325" i="5"/>
  <c r="AS6326" i="5"/>
  <c r="AS6327" i="5"/>
  <c r="AS6328" i="5"/>
  <c r="AS6329" i="5"/>
  <c r="AS6330" i="5"/>
  <c r="AS6331" i="5"/>
  <c r="AS6332" i="5"/>
  <c r="AS6333" i="5"/>
  <c r="AS6334" i="5"/>
  <c r="AS6335" i="5"/>
  <c r="AS6336" i="5"/>
  <c r="AS6337" i="5"/>
  <c r="AS6338" i="5"/>
  <c r="AS6339" i="5"/>
  <c r="AS6340" i="5"/>
  <c r="AS6341" i="5"/>
  <c r="AS6342" i="5"/>
  <c r="AS6343" i="5"/>
  <c r="AS6344" i="5"/>
  <c r="AS6345" i="5"/>
  <c r="AS6346" i="5"/>
  <c r="AS6347" i="5"/>
  <c r="AS6348" i="5"/>
  <c r="AS6349" i="5"/>
  <c r="AS6350" i="5"/>
  <c r="AS6351" i="5"/>
  <c r="AS6352" i="5"/>
  <c r="AS6353" i="5"/>
  <c r="AS6354" i="5"/>
  <c r="AS6355" i="5"/>
  <c r="AS6356" i="5"/>
  <c r="AS6357" i="5"/>
  <c r="AS6358" i="5"/>
  <c r="AS6359" i="5"/>
  <c r="AS6360" i="5"/>
  <c r="AS6361" i="5"/>
  <c r="AS6362" i="5"/>
  <c r="AS6363" i="5"/>
  <c r="AS6364" i="5"/>
  <c r="AS6365" i="5"/>
  <c r="AS6366" i="5"/>
  <c r="AS6367" i="5"/>
  <c r="AS6368" i="5"/>
  <c r="AS6369" i="5"/>
  <c r="AS6370" i="5"/>
  <c r="AS6371" i="5"/>
  <c r="AS6372" i="5"/>
  <c r="AS6373" i="5"/>
  <c r="AS6374" i="5"/>
  <c r="AS6375" i="5"/>
  <c r="AS6376" i="5"/>
  <c r="AS6377" i="5"/>
  <c r="AS6378" i="5"/>
  <c r="AS6379" i="5"/>
  <c r="AS6380" i="5"/>
  <c r="AS6381" i="5"/>
  <c r="AS6382" i="5"/>
  <c r="AS6383" i="5"/>
  <c r="AS6384" i="5"/>
  <c r="AS6385" i="5"/>
  <c r="AS6386" i="5"/>
  <c r="AS6387" i="5"/>
  <c r="AS6388" i="5"/>
  <c r="AS6389" i="5"/>
  <c r="AS6390" i="5"/>
  <c r="AS6391" i="5"/>
  <c r="AS6392" i="5"/>
  <c r="AS6393" i="5"/>
  <c r="AS6394" i="5"/>
  <c r="AS6395" i="5"/>
  <c r="AS6396" i="5"/>
  <c r="AS6397" i="5"/>
  <c r="AS6398" i="5"/>
  <c r="AS6399" i="5"/>
  <c r="AS6400" i="5"/>
  <c r="AS6401" i="5"/>
  <c r="AS6402" i="5"/>
  <c r="AS6403" i="5"/>
  <c r="AS6404" i="5"/>
  <c r="AS6405" i="5"/>
  <c r="AS6406" i="5"/>
  <c r="AS6407" i="5"/>
  <c r="AS6408" i="5"/>
  <c r="AS6409" i="5"/>
  <c r="AS6410" i="5"/>
  <c r="AS6411" i="5"/>
  <c r="AS6412" i="5"/>
  <c r="AS6413" i="5"/>
  <c r="AS6414" i="5"/>
  <c r="AS6415" i="5"/>
  <c r="AS6416" i="5"/>
  <c r="AS6417" i="5"/>
  <c r="AS6418" i="5"/>
  <c r="AS6419" i="5"/>
  <c r="AS6420" i="5"/>
  <c r="AS6421" i="5"/>
  <c r="AS6422" i="5"/>
  <c r="AS6423" i="5"/>
  <c r="AS6424" i="5"/>
  <c r="AS6425" i="5"/>
  <c r="AS6426" i="5"/>
  <c r="AS6427" i="5"/>
  <c r="AS6428" i="5"/>
  <c r="AS6429" i="5"/>
  <c r="AS6430" i="5"/>
  <c r="AS6431" i="5"/>
  <c r="AS6432" i="5"/>
  <c r="AS6433" i="5"/>
  <c r="AS6434" i="5"/>
  <c r="AS6435" i="5"/>
  <c r="AS6436" i="5"/>
  <c r="AS6437" i="5"/>
  <c r="AS6438" i="5"/>
  <c r="AS6439" i="5"/>
  <c r="AS6440" i="5"/>
  <c r="AS6441" i="5"/>
  <c r="AS6442" i="5"/>
  <c r="AS6443" i="5"/>
  <c r="AS6444" i="5"/>
  <c r="AS6445" i="5"/>
  <c r="AS6446" i="5"/>
  <c r="AS6447" i="5"/>
  <c r="AS6448" i="5"/>
  <c r="AS6449" i="5"/>
  <c r="AS6450" i="5"/>
  <c r="AS6451" i="5"/>
  <c r="AS6452" i="5"/>
  <c r="AS6453" i="5"/>
  <c r="AS6454" i="5"/>
  <c r="AS6455" i="5"/>
  <c r="AS6456" i="5"/>
  <c r="AS6457" i="5"/>
  <c r="AS6458" i="5"/>
  <c r="AS6459" i="5"/>
  <c r="AS6460" i="5"/>
  <c r="AS6461" i="5"/>
  <c r="AS6462" i="5"/>
  <c r="AS6463" i="5"/>
  <c r="AS6464" i="5"/>
  <c r="AS6465" i="5"/>
  <c r="AS6466" i="5"/>
  <c r="AS6467" i="5"/>
  <c r="AS6468" i="5"/>
  <c r="AS6469" i="5"/>
  <c r="AS6470" i="5"/>
  <c r="AS6471" i="5"/>
  <c r="AS6472" i="5"/>
  <c r="AS6473" i="5"/>
  <c r="AS6474" i="5"/>
  <c r="AS6475" i="5"/>
  <c r="AS6476" i="5"/>
  <c r="AS6477" i="5"/>
  <c r="AS6478" i="5"/>
  <c r="AS6479" i="5"/>
  <c r="AS6480" i="5"/>
  <c r="AS6481" i="5"/>
  <c r="AS6482" i="5"/>
  <c r="AS6483" i="5"/>
  <c r="AS6484" i="5"/>
  <c r="AS6485" i="5"/>
  <c r="AS6486" i="5"/>
  <c r="AS6487" i="5"/>
  <c r="AS6488" i="5"/>
  <c r="AS6489" i="5"/>
  <c r="AS6490" i="5"/>
  <c r="AS6491" i="5"/>
  <c r="AS6492" i="5"/>
  <c r="AS6493" i="5"/>
  <c r="AS6494" i="5"/>
  <c r="AS6495" i="5"/>
  <c r="AS6496" i="5"/>
  <c r="AS6497" i="5"/>
  <c r="AS6498" i="5"/>
  <c r="AS6499" i="5"/>
  <c r="AS6500" i="5"/>
  <c r="AS6501" i="5"/>
  <c r="AS6502" i="5"/>
  <c r="AS6503" i="5"/>
  <c r="AS6504" i="5"/>
  <c r="AS6505" i="5"/>
  <c r="AS6506" i="5"/>
  <c r="AS6507" i="5"/>
  <c r="AS6508" i="5"/>
  <c r="AS6509" i="5"/>
  <c r="AS6510" i="5"/>
  <c r="AS6511" i="5"/>
  <c r="AS6512" i="5"/>
  <c r="AS6513" i="5"/>
  <c r="AS6514" i="5"/>
  <c r="AS6515" i="5"/>
  <c r="AS6516" i="5"/>
  <c r="AS6517" i="5"/>
  <c r="AS6518" i="5"/>
  <c r="AS6519" i="5"/>
  <c r="AS6520" i="5"/>
  <c r="AS6521" i="5"/>
  <c r="AS6522" i="5"/>
  <c r="AS6523" i="5"/>
  <c r="AS6524" i="5"/>
  <c r="AS6525" i="5"/>
  <c r="AS6526" i="5"/>
  <c r="AS6527" i="5"/>
  <c r="AS6528" i="5"/>
  <c r="AS6529" i="5"/>
  <c r="AS6530" i="5"/>
  <c r="AS6531" i="5"/>
  <c r="AS6532" i="5"/>
  <c r="AS6533" i="5"/>
  <c r="AS6534" i="5"/>
  <c r="AS6535" i="5"/>
  <c r="AS6536" i="5"/>
  <c r="AS6537" i="5"/>
  <c r="AS6538" i="5"/>
  <c r="AS6539" i="5"/>
  <c r="AS6540" i="5"/>
  <c r="AS6541" i="5"/>
  <c r="AS6542" i="5"/>
  <c r="AS6543" i="5"/>
  <c r="AS6544" i="5"/>
  <c r="AS6545" i="5"/>
  <c r="AS6546" i="5"/>
  <c r="AS6547" i="5"/>
  <c r="AS6548" i="5"/>
  <c r="AS6549" i="5"/>
  <c r="AS6550" i="5"/>
  <c r="AS6551" i="5"/>
  <c r="AS6552" i="5"/>
  <c r="AS6553" i="5"/>
  <c r="AS6554" i="5"/>
  <c r="AS6555" i="5"/>
  <c r="AS6556" i="5"/>
  <c r="AS6557" i="5"/>
  <c r="AS6558" i="5"/>
  <c r="AS6559" i="5"/>
  <c r="AS6560" i="5"/>
  <c r="AS6561" i="5"/>
  <c r="AS6562" i="5"/>
  <c r="AS6563" i="5"/>
  <c r="AS6564" i="5"/>
  <c r="AS6565" i="5"/>
  <c r="AS6566" i="5"/>
  <c r="AS6567" i="5"/>
  <c r="AS6568" i="5"/>
  <c r="AS6569" i="5"/>
  <c r="AS6570" i="5"/>
  <c r="AS6571" i="5"/>
  <c r="AS6572" i="5"/>
  <c r="AS6573" i="5"/>
  <c r="AS6574" i="5"/>
  <c r="AS6575" i="5"/>
  <c r="AS6576" i="5"/>
  <c r="AS6577" i="5"/>
  <c r="AS6578" i="5"/>
  <c r="AS6579" i="5"/>
  <c r="AS6580" i="5"/>
  <c r="AS6581" i="5"/>
  <c r="AS6582" i="5"/>
  <c r="AS6583" i="5"/>
  <c r="AS6584" i="5"/>
  <c r="AS6585" i="5"/>
  <c r="AS6586" i="5"/>
  <c r="AS6587" i="5"/>
  <c r="AS6588" i="5"/>
  <c r="AS6589" i="5"/>
  <c r="AS6590" i="5"/>
  <c r="AS6591" i="5"/>
  <c r="AS6592" i="5"/>
  <c r="AS6593" i="5"/>
  <c r="AS6594" i="5"/>
  <c r="AS6595" i="5"/>
  <c r="AS6596" i="5"/>
  <c r="AS6597" i="5"/>
  <c r="AS6598" i="5"/>
  <c r="AS6599" i="5"/>
  <c r="AS6600" i="5"/>
  <c r="AS6601" i="5"/>
  <c r="AS6602" i="5"/>
  <c r="AS6603" i="5"/>
  <c r="AS6604" i="5"/>
  <c r="AS6605" i="5"/>
  <c r="AS6606" i="5"/>
  <c r="AS6607" i="5"/>
  <c r="AS6608" i="5"/>
  <c r="AS6609" i="5"/>
  <c r="AS6610" i="5"/>
  <c r="AS6611" i="5"/>
  <c r="AS6612" i="5"/>
  <c r="AS6613" i="5"/>
  <c r="AS6614" i="5"/>
  <c r="AS6615" i="5"/>
  <c r="AS6616" i="5"/>
  <c r="AS6617" i="5"/>
  <c r="AS6618" i="5"/>
  <c r="AS6619" i="5"/>
  <c r="AS6620" i="5"/>
  <c r="AS6621" i="5"/>
  <c r="AS6622" i="5"/>
  <c r="AS6623" i="5"/>
  <c r="AS6624" i="5"/>
  <c r="AS6625" i="5"/>
  <c r="AS6626" i="5"/>
  <c r="AS6627" i="5"/>
  <c r="AS6628" i="5"/>
  <c r="AS6629" i="5"/>
  <c r="AS6630" i="5"/>
  <c r="AS6631" i="5"/>
  <c r="AS6632" i="5"/>
  <c r="AS6633" i="5"/>
  <c r="AS6634" i="5"/>
  <c r="AS6635" i="5"/>
  <c r="AS6636" i="5"/>
  <c r="AS6637" i="5"/>
  <c r="AS6638" i="5"/>
  <c r="AS6639" i="5"/>
  <c r="AS6640" i="5"/>
  <c r="AS6641" i="5"/>
  <c r="AS6642" i="5"/>
  <c r="AS6643" i="5"/>
  <c r="AS6644" i="5"/>
  <c r="AS6645" i="5"/>
  <c r="AS6646" i="5"/>
  <c r="AS6647" i="5"/>
  <c r="AS6648" i="5"/>
  <c r="AS6649" i="5"/>
  <c r="AS6650" i="5"/>
  <c r="AS6651" i="5"/>
  <c r="AS6652" i="5"/>
  <c r="AS6653" i="5"/>
  <c r="AS6654" i="5"/>
  <c r="AS6655" i="5"/>
  <c r="AS6656" i="5"/>
  <c r="AS6657" i="5"/>
  <c r="AS6658" i="5"/>
  <c r="AS6659" i="5"/>
  <c r="AS6660" i="5"/>
  <c r="AS6661" i="5"/>
  <c r="AS6662" i="5"/>
  <c r="AS6663" i="5"/>
  <c r="AS6664" i="5"/>
  <c r="AS6665" i="5"/>
  <c r="AS6666" i="5"/>
  <c r="AS6667" i="5"/>
  <c r="AS6668" i="5"/>
  <c r="AS6669" i="5"/>
  <c r="AS6670" i="5"/>
  <c r="AS6671" i="5"/>
  <c r="AS6672" i="5"/>
  <c r="AS6673" i="5"/>
  <c r="AS6674" i="5"/>
  <c r="AS6675" i="5"/>
  <c r="AS6676" i="5"/>
  <c r="AS6677" i="5"/>
  <c r="AS6678" i="5"/>
  <c r="AS6679" i="5"/>
  <c r="AS6680" i="5"/>
  <c r="AS6681" i="5"/>
  <c r="AS6682" i="5"/>
  <c r="AS6683" i="5"/>
  <c r="AS6684" i="5"/>
  <c r="AS6685" i="5"/>
  <c r="AS6686" i="5"/>
  <c r="AS6687" i="5"/>
  <c r="AS6688" i="5"/>
  <c r="AS6689" i="5"/>
  <c r="AS6690" i="5"/>
  <c r="AS6691" i="5"/>
  <c r="AS6692" i="5"/>
  <c r="AS6693" i="5"/>
  <c r="AS6694" i="5"/>
  <c r="AS6695" i="5"/>
  <c r="AS6696" i="5"/>
  <c r="AS6697" i="5"/>
  <c r="AS6698" i="5"/>
  <c r="AS6699" i="5"/>
  <c r="AS6700" i="5"/>
  <c r="AS6701" i="5"/>
  <c r="AS6702" i="5"/>
  <c r="AS6703" i="5"/>
  <c r="AS6704" i="5"/>
  <c r="AS6705" i="5"/>
  <c r="AS6706" i="5"/>
  <c r="AS6707" i="5"/>
  <c r="AS6708" i="5"/>
  <c r="AS6709" i="5"/>
  <c r="AS6710" i="5"/>
  <c r="AS6711" i="5"/>
  <c r="AS6712" i="5"/>
  <c r="AS6713" i="5"/>
  <c r="AS6714" i="5"/>
  <c r="AS6715" i="5"/>
  <c r="AS6716" i="5"/>
  <c r="AS6717" i="5"/>
  <c r="AS6718" i="5"/>
  <c r="AS6719" i="5"/>
  <c r="AS6720" i="5"/>
  <c r="AS6721" i="5"/>
  <c r="AS6722" i="5"/>
  <c r="AS6723" i="5"/>
  <c r="AS6724" i="5"/>
  <c r="AS6725" i="5"/>
  <c r="AS6726" i="5"/>
  <c r="AS6727" i="5"/>
  <c r="AS6728" i="5"/>
  <c r="AS6729" i="5"/>
  <c r="AS6730" i="5"/>
  <c r="AS6731" i="5"/>
  <c r="AS6732" i="5"/>
  <c r="AS6733" i="5"/>
  <c r="AS6734" i="5"/>
  <c r="AS6735" i="5"/>
  <c r="AS6736" i="5"/>
  <c r="AS6737" i="5"/>
  <c r="AS6738" i="5"/>
  <c r="AS6739" i="5"/>
  <c r="AS6740" i="5"/>
  <c r="AS6741" i="5"/>
  <c r="AS6742" i="5"/>
  <c r="AS6743" i="5"/>
  <c r="AS6744" i="5"/>
  <c r="AS6745" i="5"/>
  <c r="AS6746" i="5"/>
  <c r="AS6747" i="5"/>
  <c r="AS6748" i="5"/>
  <c r="AQ2" i="5"/>
  <c r="AQ3" i="5"/>
  <c r="AQ4" i="5"/>
  <c r="AQ5" i="5"/>
  <c r="AQ6" i="5"/>
  <c r="AQ7" i="5"/>
  <c r="AQ8" i="5"/>
  <c r="AQ9" i="5"/>
  <c r="AQ10" i="5"/>
  <c r="AQ11" i="5"/>
  <c r="AQ12" i="5"/>
  <c r="AQ13" i="5"/>
  <c r="AQ14" i="5"/>
  <c r="AQ15" i="5"/>
  <c r="AQ16" i="5"/>
  <c r="AQ17" i="5"/>
  <c r="AQ18" i="5"/>
  <c r="AQ19" i="5"/>
  <c r="AQ20" i="5"/>
  <c r="AQ21" i="5"/>
  <c r="AQ22" i="5"/>
  <c r="AQ23" i="5"/>
  <c r="AQ24" i="5"/>
  <c r="AQ25" i="5"/>
  <c r="AQ26" i="5"/>
  <c r="AQ27" i="5"/>
  <c r="AQ28" i="5"/>
  <c r="AQ29" i="5"/>
  <c r="AQ30" i="5"/>
  <c r="AQ31" i="5"/>
  <c r="AQ32" i="5"/>
  <c r="AQ33" i="5"/>
  <c r="AQ34" i="5"/>
  <c r="AQ35" i="5"/>
  <c r="AQ36" i="5"/>
  <c r="AQ37" i="5"/>
  <c r="AQ38" i="5"/>
  <c r="AQ39" i="5"/>
  <c r="AQ40" i="5"/>
  <c r="AQ41" i="5"/>
  <c r="AQ42" i="5"/>
  <c r="AQ43" i="5"/>
  <c r="AQ44" i="5"/>
  <c r="AQ45" i="5"/>
  <c r="AQ46" i="5"/>
  <c r="AQ47" i="5"/>
  <c r="AQ48" i="5"/>
  <c r="AQ49" i="5"/>
  <c r="AQ50" i="5"/>
  <c r="AQ51" i="5"/>
  <c r="AQ52" i="5"/>
  <c r="AQ53" i="5"/>
  <c r="AQ54" i="5"/>
  <c r="AQ55" i="5"/>
  <c r="AQ56" i="5"/>
  <c r="AQ57" i="5"/>
  <c r="AQ58" i="5"/>
  <c r="AQ59" i="5"/>
  <c r="AQ60" i="5"/>
  <c r="AQ61" i="5"/>
  <c r="AQ62" i="5"/>
  <c r="AQ63" i="5"/>
  <c r="AQ64" i="5"/>
  <c r="AQ65" i="5"/>
  <c r="AQ66" i="5"/>
  <c r="AQ67" i="5"/>
  <c r="AQ68" i="5"/>
  <c r="AQ69" i="5"/>
  <c r="AQ70" i="5"/>
  <c r="AQ71" i="5"/>
  <c r="AQ72" i="5"/>
  <c r="AQ73" i="5"/>
  <c r="AQ74" i="5"/>
  <c r="AQ75" i="5"/>
  <c r="AQ76" i="5"/>
  <c r="AQ77" i="5"/>
  <c r="AQ78" i="5"/>
  <c r="AQ79" i="5"/>
  <c r="AQ80" i="5"/>
  <c r="AQ81" i="5"/>
  <c r="AQ82" i="5"/>
  <c r="AQ83" i="5"/>
  <c r="AQ84" i="5"/>
  <c r="AQ85" i="5"/>
  <c r="AQ86" i="5"/>
  <c r="AQ87" i="5"/>
  <c r="AQ88" i="5"/>
  <c r="AQ89" i="5"/>
  <c r="AQ90" i="5"/>
  <c r="AQ91" i="5"/>
  <c r="AQ92" i="5"/>
  <c r="AQ93" i="5"/>
  <c r="AQ94" i="5"/>
  <c r="AQ95" i="5"/>
  <c r="AQ96" i="5"/>
  <c r="AQ97" i="5"/>
  <c r="AQ98" i="5"/>
  <c r="AQ99" i="5"/>
  <c r="AQ100" i="5"/>
  <c r="AQ101" i="5"/>
  <c r="AQ102" i="5"/>
  <c r="AQ103" i="5"/>
  <c r="AQ104" i="5"/>
  <c r="AQ105" i="5"/>
  <c r="AQ106" i="5"/>
  <c r="AQ107" i="5"/>
  <c r="AQ108" i="5"/>
  <c r="AQ109" i="5"/>
  <c r="AQ110" i="5"/>
  <c r="AQ111" i="5"/>
  <c r="AQ112" i="5"/>
  <c r="AQ113" i="5"/>
  <c r="AQ114" i="5"/>
  <c r="AQ115" i="5"/>
  <c r="AQ116" i="5"/>
  <c r="AQ117" i="5"/>
  <c r="AQ118" i="5"/>
  <c r="AQ119" i="5"/>
  <c r="AQ120" i="5"/>
  <c r="AQ121" i="5"/>
  <c r="AQ122" i="5"/>
  <c r="AQ123" i="5"/>
  <c r="AQ124" i="5"/>
  <c r="AQ125" i="5"/>
  <c r="AQ126" i="5"/>
  <c r="AQ127" i="5"/>
  <c r="AQ128" i="5"/>
  <c r="AQ129" i="5"/>
  <c r="AQ130" i="5"/>
  <c r="AQ131" i="5"/>
  <c r="AQ132" i="5"/>
  <c r="AQ133" i="5"/>
  <c r="AQ134" i="5"/>
  <c r="AQ135" i="5"/>
  <c r="AQ136" i="5"/>
  <c r="AQ137" i="5"/>
  <c r="AQ138" i="5"/>
  <c r="AQ139" i="5"/>
  <c r="AQ140" i="5"/>
  <c r="AQ141" i="5"/>
  <c r="AQ142" i="5"/>
  <c r="AQ143" i="5"/>
  <c r="AQ144" i="5"/>
  <c r="AQ145" i="5"/>
  <c r="AQ146" i="5"/>
  <c r="AQ147" i="5"/>
  <c r="AQ148" i="5"/>
  <c r="AQ149" i="5"/>
  <c r="AQ150" i="5"/>
  <c r="AQ151" i="5"/>
  <c r="AQ152" i="5"/>
  <c r="AQ153" i="5"/>
  <c r="AQ154" i="5"/>
  <c r="AQ155" i="5"/>
  <c r="AQ156" i="5"/>
  <c r="AQ157" i="5"/>
  <c r="AQ158" i="5"/>
  <c r="AQ159" i="5"/>
  <c r="AQ160" i="5"/>
  <c r="AQ161" i="5"/>
  <c r="AQ162" i="5"/>
  <c r="AQ163" i="5"/>
  <c r="AQ164" i="5"/>
  <c r="AQ165" i="5"/>
  <c r="AQ166" i="5"/>
  <c r="AQ167" i="5"/>
  <c r="AQ168" i="5"/>
  <c r="AQ169" i="5"/>
  <c r="AQ170" i="5"/>
  <c r="AQ171" i="5"/>
  <c r="AQ172" i="5"/>
  <c r="AQ173" i="5"/>
  <c r="AQ174" i="5"/>
  <c r="AQ175" i="5"/>
  <c r="AQ176" i="5"/>
  <c r="AQ177" i="5"/>
  <c r="AQ178" i="5"/>
  <c r="AQ179" i="5"/>
  <c r="AQ180" i="5"/>
  <c r="AQ181" i="5"/>
  <c r="AQ182" i="5"/>
  <c r="AQ183" i="5"/>
  <c r="AQ184" i="5"/>
  <c r="AQ185" i="5"/>
  <c r="AQ186" i="5"/>
  <c r="AQ187" i="5"/>
  <c r="AQ188" i="5"/>
  <c r="AQ189" i="5"/>
  <c r="AQ190" i="5"/>
  <c r="AQ191" i="5"/>
  <c r="AQ192" i="5"/>
  <c r="AQ193" i="5"/>
  <c r="AQ194" i="5"/>
  <c r="AQ195" i="5"/>
  <c r="AQ196" i="5"/>
  <c r="AQ197" i="5"/>
  <c r="AQ198" i="5"/>
  <c r="AQ199" i="5"/>
  <c r="AQ200" i="5"/>
  <c r="AQ201" i="5"/>
  <c r="AQ202" i="5"/>
  <c r="AQ203" i="5"/>
  <c r="AQ204" i="5"/>
  <c r="AQ205" i="5"/>
  <c r="AQ206" i="5"/>
  <c r="AQ207" i="5"/>
  <c r="AQ208" i="5"/>
  <c r="AQ209" i="5"/>
  <c r="AQ210" i="5"/>
  <c r="AQ211" i="5"/>
  <c r="AQ212" i="5"/>
  <c r="AQ213" i="5"/>
  <c r="AQ214" i="5"/>
  <c r="AQ215" i="5"/>
  <c r="AQ216" i="5"/>
  <c r="AQ217" i="5"/>
  <c r="AQ218" i="5"/>
  <c r="AQ219" i="5"/>
  <c r="AQ220" i="5"/>
  <c r="AQ221" i="5"/>
  <c r="AQ222" i="5"/>
  <c r="AQ223" i="5"/>
  <c r="AQ224" i="5"/>
  <c r="AQ225" i="5"/>
  <c r="AQ226" i="5"/>
  <c r="AQ227" i="5"/>
  <c r="AQ228" i="5"/>
  <c r="AQ229" i="5"/>
  <c r="AQ230" i="5"/>
  <c r="AQ231" i="5"/>
  <c r="AQ232" i="5"/>
  <c r="AQ233" i="5"/>
  <c r="AQ234" i="5"/>
  <c r="AQ235" i="5"/>
  <c r="AQ236" i="5"/>
  <c r="AQ237" i="5"/>
  <c r="AQ238" i="5"/>
  <c r="AQ239" i="5"/>
  <c r="AQ240" i="5"/>
  <c r="AQ241" i="5"/>
  <c r="AQ242" i="5"/>
  <c r="AQ243" i="5"/>
  <c r="AQ244" i="5"/>
  <c r="AQ245" i="5"/>
  <c r="AQ246" i="5"/>
  <c r="AQ247" i="5"/>
  <c r="AQ248" i="5"/>
  <c r="AQ249" i="5"/>
  <c r="AQ250" i="5"/>
  <c r="AQ251" i="5"/>
  <c r="AQ252" i="5"/>
  <c r="AQ253" i="5"/>
  <c r="AQ254" i="5"/>
  <c r="AQ255" i="5"/>
  <c r="AQ256" i="5"/>
  <c r="AQ257" i="5"/>
  <c r="AQ258" i="5"/>
  <c r="AQ259" i="5"/>
  <c r="AQ260" i="5"/>
  <c r="AQ261" i="5"/>
  <c r="AQ262" i="5"/>
  <c r="AQ263" i="5"/>
  <c r="AQ264" i="5"/>
  <c r="AQ265" i="5"/>
  <c r="AQ266" i="5"/>
  <c r="AQ267" i="5"/>
  <c r="AQ268" i="5"/>
  <c r="AQ269" i="5"/>
  <c r="AQ270" i="5"/>
  <c r="AQ271" i="5"/>
  <c r="AQ272" i="5"/>
  <c r="AQ273" i="5"/>
  <c r="AQ274" i="5"/>
  <c r="AQ275" i="5"/>
  <c r="AQ276" i="5"/>
  <c r="AQ277" i="5"/>
  <c r="AQ278" i="5"/>
  <c r="AQ279" i="5"/>
  <c r="AQ280" i="5"/>
  <c r="AQ281" i="5"/>
  <c r="AQ282" i="5"/>
  <c r="AQ283" i="5"/>
  <c r="AQ284" i="5"/>
  <c r="AQ285" i="5"/>
  <c r="AQ286" i="5"/>
  <c r="AQ287" i="5"/>
  <c r="AQ288" i="5"/>
  <c r="AQ289" i="5"/>
  <c r="AQ290" i="5"/>
  <c r="AQ291" i="5"/>
  <c r="AQ292" i="5"/>
  <c r="AQ293" i="5"/>
  <c r="AQ294" i="5"/>
  <c r="AQ295" i="5"/>
  <c r="AQ296" i="5"/>
  <c r="AQ297" i="5"/>
  <c r="AQ298" i="5"/>
  <c r="AQ299" i="5"/>
  <c r="AQ300" i="5"/>
  <c r="AQ301" i="5"/>
  <c r="AQ302" i="5"/>
  <c r="AQ303" i="5"/>
  <c r="AQ304" i="5"/>
  <c r="AQ305" i="5"/>
  <c r="AQ306" i="5"/>
  <c r="AQ307" i="5"/>
  <c r="AQ308" i="5"/>
  <c r="AQ309" i="5"/>
  <c r="AQ310" i="5"/>
  <c r="AQ311" i="5"/>
  <c r="AQ312" i="5"/>
  <c r="AQ313" i="5"/>
  <c r="AQ314" i="5"/>
  <c r="AQ315" i="5"/>
  <c r="AQ316" i="5"/>
  <c r="AQ317" i="5"/>
  <c r="AQ318" i="5"/>
  <c r="AQ319" i="5"/>
  <c r="AQ320" i="5"/>
  <c r="AQ321" i="5"/>
  <c r="AQ322" i="5"/>
  <c r="AQ323" i="5"/>
  <c r="AQ324" i="5"/>
  <c r="AQ325" i="5"/>
  <c r="AQ326" i="5"/>
  <c r="AQ327" i="5"/>
  <c r="AQ328" i="5"/>
  <c r="AQ329" i="5"/>
  <c r="AQ330" i="5"/>
  <c r="AQ331" i="5"/>
  <c r="AQ332" i="5"/>
  <c r="AQ333" i="5"/>
  <c r="AQ334" i="5"/>
  <c r="AQ335" i="5"/>
  <c r="AQ336" i="5"/>
  <c r="AQ337" i="5"/>
  <c r="AQ338" i="5"/>
  <c r="AQ339" i="5"/>
  <c r="AQ340" i="5"/>
  <c r="AQ341" i="5"/>
  <c r="AQ342" i="5"/>
  <c r="AQ343" i="5"/>
  <c r="AQ344" i="5"/>
  <c r="AQ345" i="5"/>
  <c r="AQ346" i="5"/>
  <c r="AQ347" i="5"/>
  <c r="AQ348" i="5"/>
  <c r="AQ349" i="5"/>
  <c r="AQ350" i="5"/>
  <c r="AQ351" i="5"/>
  <c r="AQ352" i="5"/>
  <c r="AQ353" i="5"/>
  <c r="AQ354" i="5"/>
  <c r="AQ355" i="5"/>
  <c r="AQ356" i="5"/>
  <c r="AQ357" i="5"/>
  <c r="AQ358" i="5"/>
  <c r="AQ359" i="5"/>
  <c r="AQ360" i="5"/>
  <c r="AQ361" i="5"/>
  <c r="AQ362" i="5"/>
  <c r="AQ363" i="5"/>
  <c r="AQ364" i="5"/>
  <c r="AQ365" i="5"/>
  <c r="AQ366" i="5"/>
  <c r="AQ367" i="5"/>
  <c r="AQ368" i="5"/>
  <c r="AQ369" i="5"/>
  <c r="AQ370" i="5"/>
  <c r="AQ371" i="5"/>
  <c r="AQ372" i="5"/>
  <c r="AQ373" i="5"/>
  <c r="AQ374" i="5"/>
  <c r="AQ375" i="5"/>
  <c r="AQ376" i="5"/>
  <c r="AQ377" i="5"/>
  <c r="AQ378" i="5"/>
  <c r="AQ379" i="5"/>
  <c r="AQ380" i="5"/>
  <c r="AQ381" i="5"/>
  <c r="AQ382" i="5"/>
  <c r="AQ383" i="5"/>
  <c r="AQ384" i="5"/>
  <c r="AQ385" i="5"/>
  <c r="AQ386" i="5"/>
  <c r="AQ387" i="5"/>
  <c r="AQ388" i="5"/>
  <c r="AQ389" i="5"/>
  <c r="AQ390" i="5"/>
  <c r="AQ391" i="5"/>
  <c r="AQ392" i="5"/>
  <c r="AQ393" i="5"/>
  <c r="AQ394" i="5"/>
  <c r="AQ395" i="5"/>
  <c r="AQ396" i="5"/>
  <c r="AQ397" i="5"/>
  <c r="AQ398" i="5"/>
  <c r="AQ399" i="5"/>
  <c r="AQ400" i="5"/>
  <c r="AQ401" i="5"/>
  <c r="AQ402" i="5"/>
  <c r="AQ403" i="5"/>
  <c r="AQ404" i="5"/>
  <c r="AQ405" i="5"/>
  <c r="AQ406" i="5"/>
  <c r="AQ407" i="5"/>
  <c r="AQ408" i="5"/>
  <c r="AQ409" i="5"/>
  <c r="AQ410" i="5"/>
  <c r="AQ411" i="5"/>
  <c r="AQ412" i="5"/>
  <c r="AQ413" i="5"/>
  <c r="AQ414" i="5"/>
  <c r="AQ415" i="5"/>
  <c r="AQ416" i="5"/>
  <c r="AQ417" i="5"/>
  <c r="AQ418" i="5"/>
  <c r="AQ419" i="5"/>
  <c r="AQ420" i="5"/>
  <c r="AQ421" i="5"/>
  <c r="AQ422" i="5"/>
  <c r="AQ423" i="5"/>
  <c r="AQ424" i="5"/>
  <c r="AQ425" i="5"/>
  <c r="AQ426" i="5"/>
  <c r="AQ427" i="5"/>
  <c r="AQ428" i="5"/>
  <c r="AQ429" i="5"/>
  <c r="AQ430" i="5"/>
  <c r="AQ431" i="5"/>
  <c r="AQ432" i="5"/>
  <c r="AQ433" i="5"/>
  <c r="AQ434" i="5"/>
  <c r="AQ435" i="5"/>
  <c r="AQ436" i="5"/>
  <c r="AQ437" i="5"/>
  <c r="AQ438" i="5"/>
  <c r="AQ439" i="5"/>
  <c r="AQ440" i="5"/>
  <c r="AQ441" i="5"/>
  <c r="AQ442" i="5"/>
  <c r="AQ443" i="5"/>
  <c r="AQ444" i="5"/>
  <c r="AQ445" i="5"/>
  <c r="AQ446" i="5"/>
  <c r="AQ447" i="5"/>
  <c r="AQ448" i="5"/>
  <c r="AQ449" i="5"/>
  <c r="AQ450" i="5"/>
  <c r="AQ451" i="5"/>
  <c r="AQ452" i="5"/>
  <c r="AQ453" i="5"/>
  <c r="AQ454" i="5"/>
  <c r="AQ455" i="5"/>
  <c r="AQ456" i="5"/>
  <c r="AQ457" i="5"/>
  <c r="AQ458" i="5"/>
  <c r="AQ459" i="5"/>
  <c r="AQ460" i="5"/>
  <c r="AQ461" i="5"/>
  <c r="AQ462" i="5"/>
  <c r="AQ463" i="5"/>
  <c r="AQ464" i="5"/>
  <c r="AQ465" i="5"/>
  <c r="AQ466" i="5"/>
  <c r="AQ467" i="5"/>
  <c r="AQ468" i="5"/>
  <c r="AQ469" i="5"/>
  <c r="AQ470" i="5"/>
  <c r="AQ471" i="5"/>
  <c r="AQ472" i="5"/>
  <c r="AQ473" i="5"/>
  <c r="AQ474" i="5"/>
  <c r="AQ475" i="5"/>
  <c r="AQ476" i="5"/>
  <c r="AQ477" i="5"/>
  <c r="AQ478" i="5"/>
  <c r="AQ479" i="5"/>
  <c r="AQ480" i="5"/>
  <c r="AQ481" i="5"/>
  <c r="AQ482" i="5"/>
  <c r="AQ483" i="5"/>
  <c r="AQ484" i="5"/>
  <c r="AQ485" i="5"/>
  <c r="AQ486" i="5"/>
  <c r="AQ487" i="5"/>
  <c r="AQ488" i="5"/>
  <c r="AQ489" i="5"/>
  <c r="AQ490" i="5"/>
  <c r="AQ491" i="5"/>
  <c r="AQ492" i="5"/>
  <c r="AQ493" i="5"/>
  <c r="AQ494" i="5"/>
  <c r="AQ495" i="5"/>
  <c r="AQ496" i="5"/>
  <c r="AQ497" i="5"/>
  <c r="AQ498" i="5"/>
  <c r="AQ499" i="5"/>
  <c r="AQ500" i="5"/>
  <c r="AQ501" i="5"/>
  <c r="AQ502" i="5"/>
  <c r="AQ503" i="5"/>
  <c r="AQ504" i="5"/>
  <c r="AQ505" i="5"/>
  <c r="AQ506" i="5"/>
  <c r="AQ507" i="5"/>
  <c r="AQ508" i="5"/>
  <c r="AQ509" i="5"/>
  <c r="AQ510" i="5"/>
  <c r="AQ511" i="5"/>
  <c r="AQ512" i="5"/>
  <c r="AQ513" i="5"/>
  <c r="AQ514" i="5"/>
  <c r="AQ515" i="5"/>
  <c r="AQ516" i="5"/>
  <c r="AQ517" i="5"/>
  <c r="AQ518" i="5"/>
  <c r="AQ519" i="5"/>
  <c r="AQ520" i="5"/>
  <c r="AQ521" i="5"/>
  <c r="AQ522" i="5"/>
  <c r="AQ523" i="5"/>
  <c r="AQ524" i="5"/>
  <c r="AQ525" i="5"/>
  <c r="AQ526" i="5"/>
  <c r="AQ527" i="5"/>
  <c r="AQ528" i="5"/>
  <c r="AQ529" i="5"/>
  <c r="AQ530" i="5"/>
  <c r="AQ531" i="5"/>
  <c r="AQ532" i="5"/>
  <c r="AQ533" i="5"/>
  <c r="AQ534" i="5"/>
  <c r="AQ535" i="5"/>
  <c r="AQ536" i="5"/>
  <c r="AQ537" i="5"/>
  <c r="AQ538" i="5"/>
  <c r="AQ539" i="5"/>
  <c r="AQ540" i="5"/>
  <c r="AQ541" i="5"/>
  <c r="AQ542" i="5"/>
  <c r="AQ543" i="5"/>
  <c r="AQ544" i="5"/>
  <c r="AQ545" i="5"/>
  <c r="AQ546" i="5"/>
  <c r="AQ547" i="5"/>
  <c r="AQ548" i="5"/>
  <c r="AQ549" i="5"/>
  <c r="AQ550" i="5"/>
  <c r="AQ551" i="5"/>
  <c r="AQ552" i="5"/>
  <c r="AQ553" i="5"/>
  <c r="AQ554" i="5"/>
  <c r="AQ555" i="5"/>
  <c r="AQ556" i="5"/>
  <c r="AQ557" i="5"/>
  <c r="AQ558" i="5"/>
  <c r="AQ559" i="5"/>
  <c r="AQ560" i="5"/>
  <c r="AQ561" i="5"/>
  <c r="AQ562" i="5"/>
  <c r="AQ563" i="5"/>
  <c r="AQ564" i="5"/>
  <c r="AQ565" i="5"/>
  <c r="AQ566" i="5"/>
  <c r="AQ567" i="5"/>
  <c r="AQ568" i="5"/>
  <c r="AQ569" i="5"/>
  <c r="AQ570" i="5"/>
  <c r="AQ571" i="5"/>
  <c r="AQ572" i="5"/>
  <c r="AQ573" i="5"/>
  <c r="AQ574" i="5"/>
  <c r="AQ575" i="5"/>
  <c r="AQ576" i="5"/>
  <c r="AQ577" i="5"/>
  <c r="AQ578" i="5"/>
  <c r="AQ579" i="5"/>
  <c r="AQ580" i="5"/>
  <c r="AQ581" i="5"/>
  <c r="AQ582" i="5"/>
  <c r="AQ583" i="5"/>
  <c r="AQ584" i="5"/>
  <c r="AQ585" i="5"/>
  <c r="AQ586" i="5"/>
  <c r="AQ587" i="5"/>
  <c r="AQ588" i="5"/>
  <c r="AQ589" i="5"/>
  <c r="AQ590" i="5"/>
  <c r="AQ591" i="5"/>
  <c r="AQ592" i="5"/>
  <c r="AQ593" i="5"/>
  <c r="AQ594" i="5"/>
  <c r="AQ595" i="5"/>
  <c r="AQ596" i="5"/>
  <c r="AQ597" i="5"/>
  <c r="AQ598" i="5"/>
  <c r="AQ599" i="5"/>
  <c r="AQ600" i="5"/>
  <c r="AQ601" i="5"/>
  <c r="AQ602" i="5"/>
  <c r="AQ603" i="5"/>
  <c r="AQ604" i="5"/>
  <c r="AQ605" i="5"/>
  <c r="AQ606" i="5"/>
  <c r="AQ607" i="5"/>
  <c r="AQ608" i="5"/>
  <c r="AQ609" i="5"/>
  <c r="AQ610" i="5"/>
  <c r="AQ611" i="5"/>
  <c r="AQ612" i="5"/>
  <c r="AQ613" i="5"/>
  <c r="AQ614" i="5"/>
  <c r="AQ615" i="5"/>
  <c r="AQ616" i="5"/>
  <c r="AQ617" i="5"/>
  <c r="AQ618" i="5"/>
  <c r="AQ619" i="5"/>
  <c r="AQ620" i="5"/>
  <c r="AQ621" i="5"/>
  <c r="AQ622" i="5"/>
  <c r="AQ623" i="5"/>
  <c r="AQ624" i="5"/>
  <c r="AQ625" i="5"/>
  <c r="AQ626" i="5"/>
  <c r="AQ627" i="5"/>
  <c r="AQ628" i="5"/>
  <c r="AQ629" i="5"/>
  <c r="AQ630" i="5"/>
  <c r="AQ631" i="5"/>
  <c r="AQ632" i="5"/>
  <c r="AQ633" i="5"/>
  <c r="AQ634" i="5"/>
  <c r="AQ635" i="5"/>
  <c r="AQ636" i="5"/>
  <c r="AQ637" i="5"/>
  <c r="AQ638" i="5"/>
  <c r="AQ639" i="5"/>
  <c r="AQ640" i="5"/>
  <c r="AQ641" i="5"/>
  <c r="AQ642" i="5"/>
  <c r="AQ643" i="5"/>
  <c r="AQ644" i="5"/>
  <c r="AQ645" i="5"/>
  <c r="AQ646" i="5"/>
  <c r="AQ647" i="5"/>
  <c r="AQ648" i="5"/>
  <c r="AQ649" i="5"/>
  <c r="AQ650" i="5"/>
  <c r="AQ651" i="5"/>
  <c r="AQ652" i="5"/>
  <c r="AQ653" i="5"/>
  <c r="AQ654" i="5"/>
  <c r="AQ655" i="5"/>
  <c r="AQ656" i="5"/>
  <c r="AQ657" i="5"/>
  <c r="AQ658" i="5"/>
  <c r="AQ659" i="5"/>
  <c r="AQ660" i="5"/>
  <c r="AQ661" i="5"/>
  <c r="AQ662" i="5"/>
  <c r="AQ663" i="5"/>
  <c r="AQ664" i="5"/>
  <c r="AQ665" i="5"/>
  <c r="AQ666" i="5"/>
  <c r="AQ667" i="5"/>
  <c r="AQ668" i="5"/>
  <c r="AQ669" i="5"/>
  <c r="AQ670" i="5"/>
  <c r="AQ671" i="5"/>
  <c r="AQ672" i="5"/>
  <c r="AQ673" i="5"/>
  <c r="AQ674" i="5"/>
  <c r="AQ675" i="5"/>
  <c r="AQ676" i="5"/>
  <c r="AQ677" i="5"/>
  <c r="AQ678" i="5"/>
  <c r="AQ679" i="5"/>
  <c r="AQ680" i="5"/>
  <c r="AQ681" i="5"/>
  <c r="AQ682" i="5"/>
  <c r="AQ683" i="5"/>
  <c r="AQ684" i="5"/>
  <c r="AQ685" i="5"/>
  <c r="AQ686" i="5"/>
  <c r="AQ687" i="5"/>
  <c r="AQ688" i="5"/>
  <c r="AQ689" i="5"/>
  <c r="AQ690" i="5"/>
  <c r="AQ691" i="5"/>
  <c r="AQ692" i="5"/>
  <c r="AQ693" i="5"/>
  <c r="AQ694" i="5"/>
  <c r="AQ695" i="5"/>
  <c r="AQ696" i="5"/>
  <c r="AQ697" i="5"/>
  <c r="AQ698" i="5"/>
  <c r="AQ699" i="5"/>
  <c r="AQ700" i="5"/>
  <c r="AQ701" i="5"/>
  <c r="AQ702" i="5"/>
  <c r="AQ703" i="5"/>
  <c r="AQ704" i="5"/>
  <c r="AQ705" i="5"/>
  <c r="AQ706" i="5"/>
  <c r="AQ707" i="5"/>
  <c r="AQ708" i="5"/>
  <c r="AQ709" i="5"/>
  <c r="AQ710" i="5"/>
  <c r="AQ711" i="5"/>
  <c r="AQ712" i="5"/>
  <c r="AQ713" i="5"/>
  <c r="AQ714" i="5"/>
  <c r="AQ715" i="5"/>
  <c r="AQ716" i="5"/>
  <c r="AQ717" i="5"/>
  <c r="AQ718" i="5"/>
  <c r="AQ719" i="5"/>
  <c r="AQ720" i="5"/>
  <c r="AQ721" i="5"/>
  <c r="AQ722" i="5"/>
  <c r="AQ723" i="5"/>
  <c r="AQ724" i="5"/>
  <c r="AQ725" i="5"/>
  <c r="AQ726" i="5"/>
  <c r="AQ727" i="5"/>
  <c r="AQ728" i="5"/>
  <c r="AQ729" i="5"/>
  <c r="AQ730" i="5"/>
  <c r="AQ731" i="5"/>
  <c r="AQ732" i="5"/>
  <c r="AQ733" i="5"/>
  <c r="AQ734" i="5"/>
  <c r="AQ735" i="5"/>
  <c r="AQ736" i="5"/>
  <c r="AQ737" i="5"/>
  <c r="AQ738" i="5"/>
  <c r="AQ739" i="5"/>
  <c r="AQ740" i="5"/>
  <c r="AQ741" i="5"/>
  <c r="AQ742" i="5"/>
  <c r="AQ743" i="5"/>
  <c r="AQ744" i="5"/>
  <c r="AQ745" i="5"/>
  <c r="AQ746" i="5"/>
  <c r="AQ747" i="5"/>
  <c r="AQ748" i="5"/>
  <c r="AQ749" i="5"/>
  <c r="AQ750" i="5"/>
  <c r="AQ751" i="5"/>
  <c r="AQ752" i="5"/>
  <c r="AQ753" i="5"/>
  <c r="AQ754" i="5"/>
  <c r="AQ755" i="5"/>
  <c r="AQ756" i="5"/>
  <c r="AQ757" i="5"/>
  <c r="AQ758" i="5"/>
  <c r="AQ759" i="5"/>
  <c r="AQ760" i="5"/>
  <c r="AQ761" i="5"/>
  <c r="AQ762" i="5"/>
  <c r="AQ763" i="5"/>
  <c r="AQ764" i="5"/>
  <c r="AQ765" i="5"/>
  <c r="AQ766" i="5"/>
  <c r="AQ767" i="5"/>
  <c r="AQ768" i="5"/>
  <c r="AQ769" i="5"/>
  <c r="AQ770" i="5"/>
  <c r="AQ771" i="5"/>
  <c r="AQ772" i="5"/>
  <c r="AQ773" i="5"/>
  <c r="AQ774" i="5"/>
  <c r="AQ775" i="5"/>
  <c r="AQ776" i="5"/>
  <c r="AQ777" i="5"/>
  <c r="AQ778" i="5"/>
  <c r="AQ779" i="5"/>
  <c r="AQ780" i="5"/>
  <c r="AQ781" i="5"/>
  <c r="AQ782" i="5"/>
  <c r="AQ783" i="5"/>
  <c r="AQ784" i="5"/>
  <c r="AQ785" i="5"/>
  <c r="AQ786" i="5"/>
  <c r="AQ787" i="5"/>
  <c r="AQ788" i="5"/>
  <c r="AQ789" i="5"/>
  <c r="AQ790" i="5"/>
  <c r="AQ791" i="5"/>
  <c r="AQ792" i="5"/>
  <c r="AQ793" i="5"/>
  <c r="AQ794" i="5"/>
  <c r="AQ795" i="5"/>
  <c r="AQ796" i="5"/>
  <c r="AQ797" i="5"/>
  <c r="AQ798" i="5"/>
  <c r="AQ799" i="5"/>
  <c r="AQ800" i="5"/>
  <c r="AQ801" i="5"/>
  <c r="AQ802" i="5"/>
  <c r="AQ803" i="5"/>
  <c r="AQ804" i="5"/>
  <c r="AQ805" i="5"/>
  <c r="AQ806" i="5"/>
  <c r="AQ807" i="5"/>
  <c r="AQ808" i="5"/>
  <c r="AQ809" i="5"/>
  <c r="AQ810" i="5"/>
  <c r="AQ811" i="5"/>
  <c r="AQ812" i="5"/>
  <c r="AQ813" i="5"/>
  <c r="AQ814" i="5"/>
  <c r="AQ815" i="5"/>
  <c r="AQ816" i="5"/>
  <c r="AQ817" i="5"/>
  <c r="AQ818" i="5"/>
  <c r="AQ819" i="5"/>
  <c r="AQ820" i="5"/>
  <c r="AQ821" i="5"/>
  <c r="AQ822" i="5"/>
  <c r="AQ823" i="5"/>
  <c r="AQ824" i="5"/>
  <c r="AQ825" i="5"/>
  <c r="AQ826" i="5"/>
  <c r="AQ827" i="5"/>
  <c r="AQ828" i="5"/>
  <c r="AQ829" i="5"/>
  <c r="AQ830" i="5"/>
  <c r="AQ831" i="5"/>
  <c r="AQ832" i="5"/>
  <c r="AQ833" i="5"/>
  <c r="AQ834" i="5"/>
  <c r="AQ835" i="5"/>
  <c r="AQ836" i="5"/>
  <c r="AQ837" i="5"/>
  <c r="AQ838" i="5"/>
  <c r="AQ839" i="5"/>
  <c r="AQ840" i="5"/>
  <c r="AQ841" i="5"/>
  <c r="AQ842" i="5"/>
  <c r="AQ843" i="5"/>
  <c r="AQ844" i="5"/>
  <c r="AQ845" i="5"/>
  <c r="AQ846" i="5"/>
  <c r="AQ847" i="5"/>
  <c r="AQ848" i="5"/>
  <c r="AQ849" i="5"/>
  <c r="AQ850" i="5"/>
  <c r="AQ851" i="5"/>
  <c r="AQ852" i="5"/>
  <c r="AQ853" i="5"/>
  <c r="AQ854" i="5"/>
  <c r="AQ855" i="5"/>
  <c r="AQ856" i="5"/>
  <c r="AQ857" i="5"/>
  <c r="AQ858" i="5"/>
  <c r="AQ859" i="5"/>
  <c r="AQ860" i="5"/>
  <c r="AQ861" i="5"/>
  <c r="AQ862" i="5"/>
  <c r="AQ863" i="5"/>
  <c r="AQ864" i="5"/>
  <c r="AQ865" i="5"/>
  <c r="AQ866" i="5"/>
  <c r="AQ867" i="5"/>
  <c r="AQ868" i="5"/>
  <c r="AQ869" i="5"/>
  <c r="AQ870" i="5"/>
  <c r="AQ871" i="5"/>
  <c r="AQ872" i="5"/>
  <c r="AQ873" i="5"/>
  <c r="AQ874" i="5"/>
  <c r="AQ875" i="5"/>
  <c r="AQ876" i="5"/>
  <c r="AQ877" i="5"/>
  <c r="AQ878" i="5"/>
  <c r="AQ879" i="5"/>
  <c r="AQ880" i="5"/>
  <c r="AQ881" i="5"/>
  <c r="AQ882" i="5"/>
  <c r="AQ883" i="5"/>
  <c r="AQ884" i="5"/>
  <c r="AQ885" i="5"/>
  <c r="AQ886" i="5"/>
  <c r="AQ887" i="5"/>
  <c r="AQ888" i="5"/>
  <c r="AQ889" i="5"/>
  <c r="AQ890" i="5"/>
  <c r="AQ891" i="5"/>
  <c r="AQ892" i="5"/>
  <c r="AQ893" i="5"/>
  <c r="AQ894" i="5"/>
  <c r="AQ895" i="5"/>
  <c r="AQ896" i="5"/>
  <c r="AQ897" i="5"/>
  <c r="AQ898" i="5"/>
  <c r="AQ899" i="5"/>
  <c r="AQ900" i="5"/>
  <c r="AQ901" i="5"/>
  <c r="AQ902" i="5"/>
  <c r="AQ903" i="5"/>
  <c r="AQ904" i="5"/>
  <c r="AQ905" i="5"/>
  <c r="AQ906" i="5"/>
  <c r="AQ907" i="5"/>
  <c r="AQ908" i="5"/>
  <c r="AQ909" i="5"/>
  <c r="AQ910" i="5"/>
  <c r="AQ911" i="5"/>
  <c r="AQ912" i="5"/>
  <c r="AQ913" i="5"/>
  <c r="AQ914" i="5"/>
  <c r="AQ915" i="5"/>
  <c r="AQ916" i="5"/>
  <c r="AQ917" i="5"/>
  <c r="AQ918" i="5"/>
  <c r="AQ919" i="5"/>
  <c r="AQ920" i="5"/>
  <c r="AQ921" i="5"/>
  <c r="AQ922" i="5"/>
  <c r="AQ923" i="5"/>
  <c r="AQ924" i="5"/>
  <c r="AQ925" i="5"/>
  <c r="AQ926" i="5"/>
  <c r="AQ927" i="5"/>
  <c r="AQ928" i="5"/>
  <c r="AQ929" i="5"/>
  <c r="AQ930" i="5"/>
  <c r="AQ931" i="5"/>
  <c r="AQ932" i="5"/>
  <c r="AQ933" i="5"/>
  <c r="AQ934" i="5"/>
  <c r="AQ935" i="5"/>
  <c r="AQ936" i="5"/>
  <c r="AQ937" i="5"/>
  <c r="AQ938" i="5"/>
  <c r="AQ939" i="5"/>
  <c r="AQ940" i="5"/>
  <c r="AQ941" i="5"/>
  <c r="AQ942" i="5"/>
  <c r="AQ943" i="5"/>
  <c r="AQ944" i="5"/>
  <c r="AQ945" i="5"/>
  <c r="AQ946" i="5"/>
  <c r="AQ947" i="5"/>
  <c r="AQ948" i="5"/>
  <c r="AQ949" i="5"/>
  <c r="AQ950" i="5"/>
  <c r="AQ951" i="5"/>
  <c r="AQ952" i="5"/>
  <c r="AQ953" i="5"/>
  <c r="AQ954" i="5"/>
  <c r="AQ955" i="5"/>
  <c r="AQ956" i="5"/>
  <c r="AQ957" i="5"/>
  <c r="AQ958" i="5"/>
  <c r="AQ959" i="5"/>
  <c r="AQ960" i="5"/>
  <c r="AQ961" i="5"/>
  <c r="AQ962" i="5"/>
  <c r="AQ963" i="5"/>
  <c r="AQ964" i="5"/>
  <c r="AQ965" i="5"/>
  <c r="AQ966" i="5"/>
  <c r="AQ967" i="5"/>
  <c r="AQ968" i="5"/>
  <c r="AQ969" i="5"/>
  <c r="AQ970" i="5"/>
  <c r="AQ971" i="5"/>
  <c r="AQ972" i="5"/>
  <c r="AQ973" i="5"/>
  <c r="AQ974" i="5"/>
  <c r="AQ975" i="5"/>
  <c r="AQ976" i="5"/>
  <c r="AQ977" i="5"/>
  <c r="AQ978" i="5"/>
  <c r="AQ979" i="5"/>
  <c r="AQ980" i="5"/>
  <c r="AQ981" i="5"/>
  <c r="AQ982" i="5"/>
  <c r="AQ983" i="5"/>
  <c r="AQ984" i="5"/>
  <c r="AQ985" i="5"/>
  <c r="AQ986" i="5"/>
  <c r="AQ987" i="5"/>
  <c r="AQ988" i="5"/>
  <c r="AQ989" i="5"/>
  <c r="AQ990" i="5"/>
  <c r="AQ991" i="5"/>
  <c r="AQ992" i="5"/>
  <c r="AQ993" i="5"/>
  <c r="AQ994" i="5"/>
  <c r="AQ995" i="5"/>
  <c r="AQ996" i="5"/>
  <c r="AQ997" i="5"/>
  <c r="AQ998" i="5"/>
  <c r="AQ999" i="5"/>
  <c r="AQ1000" i="5"/>
  <c r="AQ1001" i="5"/>
  <c r="AQ1002" i="5"/>
  <c r="AQ1003" i="5"/>
  <c r="AQ1004" i="5"/>
  <c r="AQ1005" i="5"/>
  <c r="AQ1006" i="5"/>
  <c r="AQ1007" i="5"/>
  <c r="AQ1008" i="5"/>
  <c r="AQ1009" i="5"/>
  <c r="AQ1010" i="5"/>
  <c r="AQ1011" i="5"/>
  <c r="AQ1012" i="5"/>
  <c r="AQ1013" i="5"/>
  <c r="AQ1014" i="5"/>
  <c r="AQ1015" i="5"/>
  <c r="AQ1016" i="5"/>
  <c r="AQ1017" i="5"/>
  <c r="AQ1018" i="5"/>
  <c r="AQ1019" i="5"/>
  <c r="AQ1020" i="5"/>
  <c r="AQ1021" i="5"/>
  <c r="AQ1022" i="5"/>
  <c r="AQ1023" i="5"/>
  <c r="AQ1024" i="5"/>
  <c r="AQ1025" i="5"/>
  <c r="AQ1026" i="5"/>
  <c r="AQ1027" i="5"/>
  <c r="AQ1028" i="5"/>
  <c r="AQ1029" i="5"/>
  <c r="AQ1030" i="5"/>
  <c r="AQ1031" i="5"/>
  <c r="AQ1032" i="5"/>
  <c r="AQ1033" i="5"/>
  <c r="AQ1034" i="5"/>
  <c r="AQ1035" i="5"/>
  <c r="AQ1036" i="5"/>
  <c r="AQ1037" i="5"/>
  <c r="AQ1038" i="5"/>
  <c r="AQ1039" i="5"/>
  <c r="AQ1040" i="5"/>
  <c r="AQ1041" i="5"/>
  <c r="AQ1042" i="5"/>
  <c r="AQ1043" i="5"/>
  <c r="AQ1044" i="5"/>
  <c r="AQ1045" i="5"/>
  <c r="AQ1046" i="5"/>
  <c r="AQ1047" i="5"/>
  <c r="AQ1048" i="5"/>
  <c r="AQ1049" i="5"/>
  <c r="AQ1050" i="5"/>
  <c r="AQ1051" i="5"/>
  <c r="AQ1052" i="5"/>
  <c r="AQ1053" i="5"/>
  <c r="AQ1054" i="5"/>
  <c r="AQ1055" i="5"/>
  <c r="AQ1056" i="5"/>
  <c r="AQ1057" i="5"/>
  <c r="AQ1058" i="5"/>
  <c r="AQ1059" i="5"/>
  <c r="AQ1060" i="5"/>
  <c r="AQ1061" i="5"/>
  <c r="AQ1062" i="5"/>
  <c r="AQ1063" i="5"/>
  <c r="AQ1064" i="5"/>
  <c r="AQ1065" i="5"/>
  <c r="AQ1066" i="5"/>
  <c r="AQ1067" i="5"/>
  <c r="AQ1068" i="5"/>
  <c r="AQ1069" i="5"/>
  <c r="AQ1070" i="5"/>
  <c r="AQ1071" i="5"/>
  <c r="AQ1072" i="5"/>
  <c r="AQ1073" i="5"/>
  <c r="AQ1074" i="5"/>
  <c r="AQ1075" i="5"/>
  <c r="AQ1076" i="5"/>
  <c r="AQ1077" i="5"/>
  <c r="AQ1078" i="5"/>
  <c r="AQ1079" i="5"/>
  <c r="AQ1080" i="5"/>
  <c r="AQ1081" i="5"/>
  <c r="AQ1082" i="5"/>
  <c r="AQ1083" i="5"/>
  <c r="AQ1084" i="5"/>
  <c r="AQ1085" i="5"/>
  <c r="AQ1086" i="5"/>
  <c r="AQ1087" i="5"/>
  <c r="AQ1088" i="5"/>
  <c r="AQ1089" i="5"/>
  <c r="AQ1090" i="5"/>
  <c r="AQ1091" i="5"/>
  <c r="AQ1092" i="5"/>
  <c r="AQ1093" i="5"/>
  <c r="AQ1094" i="5"/>
  <c r="AQ1095" i="5"/>
  <c r="AQ1096" i="5"/>
  <c r="AQ1097" i="5"/>
  <c r="AQ1098" i="5"/>
  <c r="AQ1099" i="5"/>
  <c r="AQ1100" i="5"/>
  <c r="AQ1101" i="5"/>
  <c r="AQ1102" i="5"/>
  <c r="AQ1103" i="5"/>
  <c r="AQ1104" i="5"/>
  <c r="AQ1105" i="5"/>
  <c r="AQ1106" i="5"/>
  <c r="AQ1107" i="5"/>
  <c r="AQ1108" i="5"/>
  <c r="AQ1109" i="5"/>
  <c r="AQ1110" i="5"/>
  <c r="AQ1111" i="5"/>
  <c r="AQ1112" i="5"/>
  <c r="AQ1113" i="5"/>
  <c r="AQ1114" i="5"/>
  <c r="AQ1115" i="5"/>
  <c r="AQ1116" i="5"/>
  <c r="AQ1117" i="5"/>
  <c r="AQ1118" i="5"/>
  <c r="AQ1119" i="5"/>
  <c r="AQ1120" i="5"/>
  <c r="AQ1121" i="5"/>
  <c r="AQ1122" i="5"/>
  <c r="AQ1123" i="5"/>
  <c r="AQ1124" i="5"/>
  <c r="AQ1125" i="5"/>
  <c r="AQ1126" i="5"/>
  <c r="AQ1127" i="5"/>
  <c r="AQ1128" i="5"/>
  <c r="AQ1129" i="5"/>
  <c r="AQ1130" i="5"/>
  <c r="AQ1131" i="5"/>
  <c r="AQ1132" i="5"/>
  <c r="AQ1133" i="5"/>
  <c r="AQ1134" i="5"/>
  <c r="AQ1135" i="5"/>
  <c r="AQ1136" i="5"/>
  <c r="AQ1137" i="5"/>
  <c r="AQ1138" i="5"/>
  <c r="AQ1139" i="5"/>
  <c r="AQ1140" i="5"/>
  <c r="AQ1141" i="5"/>
  <c r="AQ1142" i="5"/>
  <c r="AQ1143" i="5"/>
  <c r="AQ1144" i="5"/>
  <c r="AQ1145" i="5"/>
  <c r="AQ1146" i="5"/>
  <c r="AQ1147" i="5"/>
  <c r="AQ1148" i="5"/>
  <c r="AQ1149" i="5"/>
  <c r="AQ1150" i="5"/>
  <c r="AQ1151" i="5"/>
  <c r="AQ1152" i="5"/>
  <c r="AQ1153" i="5"/>
  <c r="AQ1154" i="5"/>
  <c r="AQ1155" i="5"/>
  <c r="AQ1156" i="5"/>
  <c r="AQ1157" i="5"/>
  <c r="AQ1158" i="5"/>
  <c r="AQ1159" i="5"/>
  <c r="AQ1160" i="5"/>
  <c r="AQ1161" i="5"/>
  <c r="AQ1162" i="5"/>
  <c r="AQ1163" i="5"/>
  <c r="AQ1164" i="5"/>
  <c r="AQ1165" i="5"/>
  <c r="AQ1166" i="5"/>
  <c r="AQ1167" i="5"/>
  <c r="AQ1168" i="5"/>
  <c r="AQ1169" i="5"/>
  <c r="AQ1170" i="5"/>
  <c r="AQ1171" i="5"/>
  <c r="AQ1172" i="5"/>
  <c r="AQ1173" i="5"/>
  <c r="AQ1174" i="5"/>
  <c r="AQ1175" i="5"/>
  <c r="AQ1176" i="5"/>
  <c r="AQ1177" i="5"/>
  <c r="AQ1178" i="5"/>
  <c r="AQ1179" i="5"/>
  <c r="AQ1180" i="5"/>
  <c r="AQ1181" i="5"/>
  <c r="AQ1182" i="5"/>
  <c r="AQ1183" i="5"/>
  <c r="AQ1184" i="5"/>
  <c r="AQ1185" i="5"/>
  <c r="AQ1186" i="5"/>
  <c r="AQ1187" i="5"/>
  <c r="AQ1188" i="5"/>
  <c r="AQ1189" i="5"/>
  <c r="AQ1190" i="5"/>
  <c r="AQ1191" i="5"/>
  <c r="AQ1192" i="5"/>
  <c r="AQ1193" i="5"/>
  <c r="AQ1194" i="5"/>
  <c r="AQ1195" i="5"/>
  <c r="AQ1196" i="5"/>
  <c r="AQ1197" i="5"/>
  <c r="AQ1198" i="5"/>
  <c r="AQ1199" i="5"/>
  <c r="AQ1200" i="5"/>
  <c r="AQ1201" i="5"/>
  <c r="AQ1202" i="5"/>
  <c r="AQ1203" i="5"/>
  <c r="AQ1204" i="5"/>
  <c r="AQ1205" i="5"/>
  <c r="AQ1206" i="5"/>
  <c r="AQ1207" i="5"/>
  <c r="AQ1208" i="5"/>
  <c r="AQ1209" i="5"/>
  <c r="AQ1210" i="5"/>
  <c r="AQ1211" i="5"/>
  <c r="AQ1212" i="5"/>
  <c r="AQ1213" i="5"/>
  <c r="AQ1214" i="5"/>
  <c r="AQ1215" i="5"/>
  <c r="AQ1216" i="5"/>
  <c r="AQ1217" i="5"/>
  <c r="AQ1218" i="5"/>
  <c r="AQ1219" i="5"/>
  <c r="AQ1220" i="5"/>
  <c r="AQ1221" i="5"/>
  <c r="AQ1222" i="5"/>
  <c r="AQ1223" i="5"/>
  <c r="AQ1224" i="5"/>
  <c r="AQ1225" i="5"/>
  <c r="AQ1226" i="5"/>
  <c r="AQ1227" i="5"/>
  <c r="AQ1228" i="5"/>
  <c r="AQ1229" i="5"/>
  <c r="AQ1230" i="5"/>
  <c r="AQ1231" i="5"/>
  <c r="AQ1232" i="5"/>
  <c r="AQ1233" i="5"/>
  <c r="AQ1234" i="5"/>
  <c r="AQ1235" i="5"/>
  <c r="AQ1236" i="5"/>
  <c r="AQ1237" i="5"/>
  <c r="AQ1238" i="5"/>
  <c r="AQ1239" i="5"/>
  <c r="AQ1240" i="5"/>
  <c r="AQ1241" i="5"/>
  <c r="AQ1242" i="5"/>
  <c r="AQ1243" i="5"/>
  <c r="AQ1244" i="5"/>
  <c r="AQ1245" i="5"/>
  <c r="AQ1246" i="5"/>
  <c r="AQ1247" i="5"/>
  <c r="AQ1248" i="5"/>
  <c r="AQ1249" i="5"/>
  <c r="AQ1250" i="5"/>
  <c r="AQ1251" i="5"/>
  <c r="AQ1252" i="5"/>
  <c r="AQ1253" i="5"/>
  <c r="AQ1254" i="5"/>
  <c r="AQ1255" i="5"/>
  <c r="AQ1256" i="5"/>
  <c r="AQ1257" i="5"/>
  <c r="AQ1258" i="5"/>
  <c r="AQ1259" i="5"/>
  <c r="AQ1260" i="5"/>
  <c r="AQ1261" i="5"/>
  <c r="AQ1262" i="5"/>
  <c r="AQ1263" i="5"/>
  <c r="AQ1264" i="5"/>
  <c r="AQ1265" i="5"/>
  <c r="AQ1266" i="5"/>
  <c r="AQ1267" i="5"/>
  <c r="AQ1268" i="5"/>
  <c r="AQ1269" i="5"/>
  <c r="AQ1270" i="5"/>
  <c r="AQ1271" i="5"/>
  <c r="AQ1272" i="5"/>
  <c r="AQ1273" i="5"/>
  <c r="AQ1274" i="5"/>
  <c r="AQ1275" i="5"/>
  <c r="AQ1276" i="5"/>
  <c r="AQ1277" i="5"/>
  <c r="AQ1278" i="5"/>
  <c r="AQ1279" i="5"/>
  <c r="AQ1280" i="5"/>
  <c r="AQ1281" i="5"/>
  <c r="AQ1282" i="5"/>
  <c r="AQ1283" i="5"/>
  <c r="AQ1284" i="5"/>
  <c r="AQ1285" i="5"/>
  <c r="AQ1286" i="5"/>
  <c r="AQ1287" i="5"/>
  <c r="AQ1288" i="5"/>
  <c r="AQ1289" i="5"/>
  <c r="AQ1290" i="5"/>
  <c r="AQ1291" i="5"/>
  <c r="AQ1292" i="5"/>
  <c r="AQ1293" i="5"/>
  <c r="AQ1294" i="5"/>
  <c r="AQ1295" i="5"/>
  <c r="AQ1296" i="5"/>
  <c r="AQ1297" i="5"/>
  <c r="AQ1298" i="5"/>
  <c r="AQ1299" i="5"/>
  <c r="AQ1300" i="5"/>
  <c r="AQ1301" i="5"/>
  <c r="AQ1302" i="5"/>
  <c r="AQ1303" i="5"/>
  <c r="AQ1304" i="5"/>
  <c r="AQ1305" i="5"/>
  <c r="AQ1306" i="5"/>
  <c r="AQ1307" i="5"/>
  <c r="AQ1308" i="5"/>
  <c r="AQ1309" i="5"/>
  <c r="AQ1310" i="5"/>
  <c r="AQ1311" i="5"/>
  <c r="AQ1312" i="5"/>
  <c r="AQ1313" i="5"/>
  <c r="AQ1314" i="5"/>
  <c r="AQ1315" i="5"/>
  <c r="AQ1316" i="5"/>
  <c r="AQ1317" i="5"/>
  <c r="AQ1318" i="5"/>
  <c r="AQ1319" i="5"/>
  <c r="AQ1320" i="5"/>
  <c r="AQ1321" i="5"/>
  <c r="AQ1322" i="5"/>
  <c r="AQ1323" i="5"/>
  <c r="AQ1324" i="5"/>
  <c r="AQ1325" i="5"/>
  <c r="AQ1326" i="5"/>
  <c r="AQ1327" i="5"/>
  <c r="AQ1328" i="5"/>
  <c r="AQ1329" i="5"/>
  <c r="AQ1330" i="5"/>
  <c r="AQ1331" i="5"/>
  <c r="AQ1332" i="5"/>
  <c r="AQ1333" i="5"/>
  <c r="AQ1334" i="5"/>
  <c r="AQ1335" i="5"/>
  <c r="AQ1336" i="5"/>
  <c r="AQ1337" i="5"/>
  <c r="AQ1338" i="5"/>
  <c r="AQ1339" i="5"/>
  <c r="AQ1340" i="5"/>
  <c r="AQ1341" i="5"/>
  <c r="AQ1342" i="5"/>
  <c r="AQ1343" i="5"/>
  <c r="AQ1344" i="5"/>
  <c r="AQ1345" i="5"/>
  <c r="AQ1346" i="5"/>
  <c r="AQ1347" i="5"/>
  <c r="AQ1348" i="5"/>
  <c r="AQ1349" i="5"/>
  <c r="AQ1350" i="5"/>
  <c r="AQ1351" i="5"/>
  <c r="AQ1352" i="5"/>
  <c r="AQ1353" i="5"/>
  <c r="AQ1354" i="5"/>
  <c r="AQ1355" i="5"/>
  <c r="AQ1356" i="5"/>
  <c r="AQ1357" i="5"/>
  <c r="AQ1358" i="5"/>
  <c r="AQ1359" i="5"/>
  <c r="AQ1360" i="5"/>
  <c r="AQ1361" i="5"/>
  <c r="AQ1362" i="5"/>
  <c r="AQ1363" i="5"/>
  <c r="AQ1364" i="5"/>
  <c r="AQ1365" i="5"/>
  <c r="AQ1366" i="5"/>
  <c r="AQ1367" i="5"/>
  <c r="AQ1368" i="5"/>
  <c r="AQ1369" i="5"/>
  <c r="AQ1370" i="5"/>
  <c r="AQ1371" i="5"/>
  <c r="AQ1372" i="5"/>
  <c r="AQ1373" i="5"/>
  <c r="AQ1374" i="5"/>
  <c r="AQ1375" i="5"/>
  <c r="AQ1376" i="5"/>
  <c r="AQ1377" i="5"/>
  <c r="AQ1378" i="5"/>
  <c r="AQ1379" i="5"/>
  <c r="AQ1380" i="5"/>
  <c r="AQ1381" i="5"/>
  <c r="AQ1382" i="5"/>
  <c r="AQ1383" i="5"/>
  <c r="AQ1384" i="5"/>
  <c r="AQ1385" i="5"/>
  <c r="AQ1386" i="5"/>
  <c r="AQ1387" i="5"/>
  <c r="AQ1388" i="5"/>
  <c r="AQ1389" i="5"/>
  <c r="AQ1390" i="5"/>
  <c r="AQ1391" i="5"/>
  <c r="AQ1392" i="5"/>
  <c r="AQ1393" i="5"/>
  <c r="AQ1394" i="5"/>
  <c r="AQ1395" i="5"/>
  <c r="AQ1396" i="5"/>
  <c r="AQ1397" i="5"/>
  <c r="AQ1398" i="5"/>
  <c r="AQ1399" i="5"/>
  <c r="AQ1400" i="5"/>
  <c r="AQ1401" i="5"/>
  <c r="AQ1402" i="5"/>
  <c r="AQ1403" i="5"/>
  <c r="AQ1404" i="5"/>
  <c r="AQ1405" i="5"/>
  <c r="AQ1406" i="5"/>
  <c r="AQ1407" i="5"/>
  <c r="AQ1408" i="5"/>
  <c r="AQ1409" i="5"/>
  <c r="AQ1410" i="5"/>
  <c r="AQ1411" i="5"/>
  <c r="AQ1412" i="5"/>
  <c r="AQ1413" i="5"/>
  <c r="AQ1414" i="5"/>
  <c r="AQ1415" i="5"/>
  <c r="AQ1416" i="5"/>
  <c r="AQ1417" i="5"/>
  <c r="AQ1418" i="5"/>
  <c r="AQ1419" i="5"/>
  <c r="AQ1420" i="5"/>
  <c r="AQ1421" i="5"/>
  <c r="AQ1422" i="5"/>
  <c r="AQ1423" i="5"/>
  <c r="AQ1424" i="5"/>
  <c r="AQ1425" i="5"/>
  <c r="AQ1426" i="5"/>
  <c r="AQ1427" i="5"/>
  <c r="AQ1428" i="5"/>
  <c r="AQ1429" i="5"/>
  <c r="AQ1430" i="5"/>
  <c r="AQ1431" i="5"/>
  <c r="AQ1432" i="5"/>
  <c r="AQ1433" i="5"/>
  <c r="AQ1434" i="5"/>
  <c r="AQ1435" i="5"/>
  <c r="AQ1436" i="5"/>
  <c r="AQ1437" i="5"/>
  <c r="AQ1438" i="5"/>
  <c r="AQ1439" i="5"/>
  <c r="AQ1440" i="5"/>
  <c r="AQ1441" i="5"/>
  <c r="AQ1442" i="5"/>
  <c r="AQ1443" i="5"/>
  <c r="AQ1444" i="5"/>
  <c r="AQ1445" i="5"/>
  <c r="AQ1446" i="5"/>
  <c r="AQ1447" i="5"/>
  <c r="AQ1448" i="5"/>
  <c r="AQ1449" i="5"/>
  <c r="AQ1450" i="5"/>
  <c r="AQ1451" i="5"/>
  <c r="AQ1452" i="5"/>
  <c r="AQ1453" i="5"/>
  <c r="AQ1454" i="5"/>
  <c r="AQ1455" i="5"/>
  <c r="AQ1456" i="5"/>
  <c r="AQ1457" i="5"/>
  <c r="AQ1458" i="5"/>
  <c r="AQ1459" i="5"/>
  <c r="AQ1460" i="5"/>
  <c r="AQ1461" i="5"/>
  <c r="AQ1462" i="5"/>
  <c r="AQ1463" i="5"/>
  <c r="AQ1464" i="5"/>
  <c r="AQ1465" i="5"/>
  <c r="AQ1466" i="5"/>
  <c r="AQ1467" i="5"/>
  <c r="AQ1468" i="5"/>
  <c r="AQ1469" i="5"/>
  <c r="AQ1470" i="5"/>
  <c r="AQ1471" i="5"/>
  <c r="AQ1472" i="5"/>
  <c r="AQ1473" i="5"/>
  <c r="AQ1474" i="5"/>
  <c r="AQ1475" i="5"/>
  <c r="AQ1476" i="5"/>
  <c r="AQ1477" i="5"/>
  <c r="AQ1478" i="5"/>
  <c r="AQ1479" i="5"/>
  <c r="AQ1480" i="5"/>
  <c r="AQ1481" i="5"/>
  <c r="AQ1482" i="5"/>
  <c r="AQ1483" i="5"/>
  <c r="AQ1484" i="5"/>
  <c r="AQ1485" i="5"/>
  <c r="AQ1486" i="5"/>
  <c r="AQ1487" i="5"/>
  <c r="AQ1488" i="5"/>
  <c r="AQ1489" i="5"/>
  <c r="AQ1490" i="5"/>
  <c r="AQ1491" i="5"/>
  <c r="AQ1492" i="5"/>
  <c r="AQ1493" i="5"/>
  <c r="AQ1494" i="5"/>
  <c r="AQ1495" i="5"/>
  <c r="AQ1496" i="5"/>
  <c r="AQ1497" i="5"/>
  <c r="AQ1498" i="5"/>
  <c r="AQ1499" i="5"/>
  <c r="AQ1500" i="5"/>
  <c r="AQ1501" i="5"/>
  <c r="AQ1502" i="5"/>
  <c r="AQ1503" i="5"/>
  <c r="AQ1504" i="5"/>
  <c r="AQ1505" i="5"/>
  <c r="AQ1506" i="5"/>
  <c r="AQ1507" i="5"/>
  <c r="AQ1508" i="5"/>
  <c r="AQ1509" i="5"/>
  <c r="AQ1510" i="5"/>
  <c r="AQ1511" i="5"/>
  <c r="AQ1512" i="5"/>
  <c r="AQ1513" i="5"/>
  <c r="AQ1514" i="5"/>
  <c r="AQ1515" i="5"/>
  <c r="AQ1516" i="5"/>
  <c r="AQ1517" i="5"/>
  <c r="AQ1518" i="5"/>
  <c r="AQ1519" i="5"/>
  <c r="AQ1520" i="5"/>
  <c r="AQ1521" i="5"/>
  <c r="AQ1522" i="5"/>
  <c r="AQ1523" i="5"/>
  <c r="AQ1524" i="5"/>
  <c r="AQ1525" i="5"/>
  <c r="AQ1526" i="5"/>
  <c r="AQ1527" i="5"/>
  <c r="AQ1528" i="5"/>
  <c r="AQ1529" i="5"/>
  <c r="AQ1530" i="5"/>
  <c r="AQ1531" i="5"/>
  <c r="AQ1532" i="5"/>
  <c r="AQ1533" i="5"/>
  <c r="AQ1534" i="5"/>
  <c r="AQ1535" i="5"/>
  <c r="AQ1536" i="5"/>
  <c r="AQ1537" i="5"/>
  <c r="AQ1538" i="5"/>
  <c r="AQ1539" i="5"/>
  <c r="AQ1540" i="5"/>
  <c r="AQ1541" i="5"/>
  <c r="AQ1542" i="5"/>
  <c r="AQ1543" i="5"/>
  <c r="AQ1544" i="5"/>
  <c r="AQ1545" i="5"/>
  <c r="AQ1546" i="5"/>
  <c r="AQ1547" i="5"/>
  <c r="AQ1548" i="5"/>
  <c r="AQ1549" i="5"/>
  <c r="AQ1550" i="5"/>
  <c r="AQ1551" i="5"/>
  <c r="AQ1552" i="5"/>
  <c r="AQ1553" i="5"/>
  <c r="AQ1554" i="5"/>
  <c r="AQ1555" i="5"/>
  <c r="AQ1556" i="5"/>
  <c r="AQ1557" i="5"/>
  <c r="AQ1558" i="5"/>
  <c r="AQ1559" i="5"/>
  <c r="AQ1560" i="5"/>
  <c r="AQ1561" i="5"/>
  <c r="AQ1562" i="5"/>
  <c r="AQ1563" i="5"/>
  <c r="AQ1564" i="5"/>
  <c r="AQ1565" i="5"/>
  <c r="AQ1566" i="5"/>
  <c r="AQ1567" i="5"/>
  <c r="AQ1568" i="5"/>
  <c r="AQ1569" i="5"/>
  <c r="AQ1570" i="5"/>
  <c r="AQ1571" i="5"/>
  <c r="AQ1572" i="5"/>
  <c r="AQ1573" i="5"/>
  <c r="AQ1574" i="5"/>
  <c r="AQ1575" i="5"/>
  <c r="AQ1576" i="5"/>
  <c r="AQ1577" i="5"/>
  <c r="AQ1578" i="5"/>
  <c r="AQ1579" i="5"/>
  <c r="AQ1580" i="5"/>
  <c r="AQ1581" i="5"/>
  <c r="AQ1582" i="5"/>
  <c r="AQ1583" i="5"/>
  <c r="AQ1584" i="5"/>
  <c r="AQ1585" i="5"/>
  <c r="AQ1586" i="5"/>
  <c r="AQ1587" i="5"/>
  <c r="AQ1588" i="5"/>
  <c r="AQ1589" i="5"/>
  <c r="AQ1590" i="5"/>
  <c r="AQ1591" i="5"/>
  <c r="AQ1592" i="5"/>
  <c r="AQ1593" i="5"/>
  <c r="AQ1594" i="5"/>
  <c r="AQ1595" i="5"/>
  <c r="AQ1596" i="5"/>
  <c r="AQ1597" i="5"/>
  <c r="AQ1598" i="5"/>
  <c r="AQ1599" i="5"/>
  <c r="AQ1600" i="5"/>
  <c r="AQ1601" i="5"/>
  <c r="AQ1602" i="5"/>
  <c r="AQ1603" i="5"/>
  <c r="AQ1604" i="5"/>
  <c r="AQ1605" i="5"/>
  <c r="AQ1606" i="5"/>
  <c r="AQ1607" i="5"/>
  <c r="AQ1608" i="5"/>
  <c r="AQ1609" i="5"/>
  <c r="AQ1610" i="5"/>
  <c r="AQ1611" i="5"/>
  <c r="AQ1612" i="5"/>
  <c r="AQ1613" i="5"/>
  <c r="AQ1614" i="5"/>
  <c r="AQ1615" i="5"/>
  <c r="AQ1616" i="5"/>
  <c r="AQ1617" i="5"/>
  <c r="AQ1618" i="5"/>
  <c r="AQ1619" i="5"/>
  <c r="AQ1620" i="5"/>
  <c r="AQ1621" i="5"/>
  <c r="AQ1622" i="5"/>
  <c r="AQ1623" i="5"/>
  <c r="AQ1624" i="5"/>
  <c r="AQ1625" i="5"/>
  <c r="AQ1626" i="5"/>
  <c r="AQ1627" i="5"/>
  <c r="AQ1628" i="5"/>
  <c r="AQ1629" i="5"/>
  <c r="AQ1630" i="5"/>
  <c r="AQ1631" i="5"/>
  <c r="AQ1632" i="5"/>
  <c r="AQ1633" i="5"/>
  <c r="AQ1634" i="5"/>
  <c r="AQ1635" i="5"/>
  <c r="AQ1636" i="5"/>
  <c r="AQ1637" i="5"/>
  <c r="AQ1638" i="5"/>
  <c r="AQ1639" i="5"/>
  <c r="AQ1640" i="5"/>
  <c r="AQ1641" i="5"/>
  <c r="AQ1642" i="5"/>
  <c r="AQ1643" i="5"/>
  <c r="AQ1644" i="5"/>
  <c r="AQ1645" i="5"/>
  <c r="AQ1646" i="5"/>
  <c r="AQ1647" i="5"/>
  <c r="AQ1648" i="5"/>
  <c r="AQ1649" i="5"/>
  <c r="AQ1650" i="5"/>
  <c r="AQ1651" i="5"/>
  <c r="AQ1652" i="5"/>
  <c r="AQ1653" i="5"/>
  <c r="AQ1654" i="5"/>
  <c r="AQ1655" i="5"/>
  <c r="AQ1656" i="5"/>
  <c r="AQ1657" i="5"/>
  <c r="AQ1658" i="5"/>
  <c r="AQ1659" i="5"/>
  <c r="AQ1660" i="5"/>
  <c r="AQ1661" i="5"/>
  <c r="AQ1662" i="5"/>
  <c r="AQ1663" i="5"/>
  <c r="AQ1664" i="5"/>
  <c r="AQ1665" i="5"/>
  <c r="AQ1666" i="5"/>
  <c r="AQ1667" i="5"/>
  <c r="AQ1668" i="5"/>
  <c r="AQ1669" i="5"/>
  <c r="AQ1670" i="5"/>
  <c r="AQ1671" i="5"/>
  <c r="AQ1672" i="5"/>
  <c r="AQ1673" i="5"/>
  <c r="AQ1674" i="5"/>
  <c r="AQ1675" i="5"/>
  <c r="AQ1676" i="5"/>
  <c r="AQ1677" i="5"/>
  <c r="AQ1678" i="5"/>
  <c r="AQ1679" i="5"/>
  <c r="AQ1680" i="5"/>
  <c r="AQ1681" i="5"/>
  <c r="AQ1682" i="5"/>
  <c r="AQ1683" i="5"/>
  <c r="AQ1684" i="5"/>
  <c r="AQ1685" i="5"/>
  <c r="AQ1686" i="5"/>
  <c r="AQ1687" i="5"/>
  <c r="AQ1688" i="5"/>
  <c r="AQ1689" i="5"/>
  <c r="AQ1690" i="5"/>
  <c r="AQ1691" i="5"/>
  <c r="AQ1692" i="5"/>
  <c r="AQ1693" i="5"/>
  <c r="AQ1694" i="5"/>
  <c r="AQ1695" i="5"/>
  <c r="AQ1696" i="5"/>
  <c r="AQ1697" i="5"/>
  <c r="AQ1698" i="5"/>
  <c r="AQ1699" i="5"/>
  <c r="AQ1700" i="5"/>
  <c r="AQ1701" i="5"/>
  <c r="AQ1702" i="5"/>
  <c r="AQ1703" i="5"/>
  <c r="AQ1704" i="5"/>
  <c r="AQ1705" i="5"/>
  <c r="AQ1706" i="5"/>
  <c r="AQ1707" i="5"/>
  <c r="AQ1708" i="5"/>
  <c r="AQ1709" i="5"/>
  <c r="AQ1710" i="5"/>
  <c r="AQ1711" i="5"/>
  <c r="AQ1712" i="5"/>
  <c r="AQ1713" i="5"/>
  <c r="AQ1714" i="5"/>
  <c r="AQ1715" i="5"/>
  <c r="AQ1716" i="5"/>
  <c r="AQ1717" i="5"/>
  <c r="AQ1718" i="5"/>
  <c r="AQ1719" i="5"/>
  <c r="AQ1720" i="5"/>
  <c r="AQ1721" i="5"/>
  <c r="AQ1722" i="5"/>
  <c r="AQ1723" i="5"/>
  <c r="AQ1724" i="5"/>
  <c r="AQ1725" i="5"/>
  <c r="AQ1726" i="5"/>
  <c r="AQ1727" i="5"/>
  <c r="AQ1728" i="5"/>
  <c r="AQ1729" i="5"/>
  <c r="AQ1730" i="5"/>
  <c r="AQ1731" i="5"/>
  <c r="AQ1732" i="5"/>
  <c r="AQ1733" i="5"/>
  <c r="AQ1734" i="5"/>
  <c r="AQ1735" i="5"/>
  <c r="AQ1736" i="5"/>
  <c r="AQ1737" i="5"/>
  <c r="AQ1738" i="5"/>
  <c r="AQ1739" i="5"/>
  <c r="AQ1740" i="5"/>
  <c r="AQ1741" i="5"/>
  <c r="AQ1742" i="5"/>
  <c r="AQ1743" i="5"/>
  <c r="AQ1744" i="5"/>
  <c r="AQ1745" i="5"/>
  <c r="AQ1746" i="5"/>
  <c r="AQ1747" i="5"/>
  <c r="AQ1748" i="5"/>
  <c r="AQ1749" i="5"/>
  <c r="AQ1750" i="5"/>
  <c r="AQ1751" i="5"/>
  <c r="AQ1752" i="5"/>
  <c r="AQ1753" i="5"/>
  <c r="AQ1754" i="5"/>
  <c r="AQ1755" i="5"/>
  <c r="AQ1756" i="5"/>
  <c r="AQ1757" i="5"/>
  <c r="AQ1758" i="5"/>
  <c r="AQ1759" i="5"/>
  <c r="AQ1760" i="5"/>
  <c r="AQ1761" i="5"/>
  <c r="AQ1762" i="5"/>
  <c r="AQ1763" i="5"/>
  <c r="AQ1764" i="5"/>
  <c r="AQ1765" i="5"/>
  <c r="AQ1766" i="5"/>
  <c r="AQ1767" i="5"/>
  <c r="AQ1768" i="5"/>
  <c r="AQ1769" i="5"/>
  <c r="AQ1770" i="5"/>
  <c r="AQ1771" i="5"/>
  <c r="AQ1772" i="5"/>
  <c r="AQ1773" i="5"/>
  <c r="AQ1774" i="5"/>
  <c r="AQ1775" i="5"/>
  <c r="AQ1776" i="5"/>
  <c r="AQ1777" i="5"/>
  <c r="AQ1778" i="5"/>
  <c r="AQ1779" i="5"/>
  <c r="AQ1780" i="5"/>
  <c r="AQ1781" i="5"/>
  <c r="AQ1782" i="5"/>
  <c r="AQ1783" i="5"/>
  <c r="AQ1784" i="5"/>
  <c r="AQ1785" i="5"/>
  <c r="AQ1786" i="5"/>
  <c r="AQ1787" i="5"/>
  <c r="AQ1788" i="5"/>
  <c r="AQ1789" i="5"/>
  <c r="AQ1790" i="5"/>
  <c r="AQ1791" i="5"/>
  <c r="AQ1792" i="5"/>
  <c r="AQ1793" i="5"/>
  <c r="AQ1794" i="5"/>
  <c r="AQ1795" i="5"/>
  <c r="AQ1796" i="5"/>
  <c r="AQ1797" i="5"/>
  <c r="AQ1798" i="5"/>
  <c r="AQ1799" i="5"/>
  <c r="AQ1800" i="5"/>
  <c r="AQ1801" i="5"/>
  <c r="AQ1802" i="5"/>
  <c r="AQ1803" i="5"/>
  <c r="AQ1804" i="5"/>
  <c r="AQ1805" i="5"/>
  <c r="AQ1806" i="5"/>
  <c r="AQ1807" i="5"/>
  <c r="AQ1808" i="5"/>
  <c r="AQ1809" i="5"/>
  <c r="AQ1810" i="5"/>
  <c r="AQ1811" i="5"/>
  <c r="AQ1812" i="5"/>
  <c r="AQ1813" i="5"/>
  <c r="AQ1814" i="5"/>
  <c r="AQ1815" i="5"/>
  <c r="AQ1816" i="5"/>
  <c r="AQ1817" i="5"/>
  <c r="AQ1818" i="5"/>
  <c r="AQ1819" i="5"/>
  <c r="AQ1820" i="5"/>
  <c r="AQ1821" i="5"/>
  <c r="AQ1822" i="5"/>
  <c r="AQ1823" i="5"/>
  <c r="AQ1824" i="5"/>
  <c r="AQ1825" i="5"/>
  <c r="AQ1826" i="5"/>
  <c r="AQ1827" i="5"/>
  <c r="AQ1828" i="5"/>
  <c r="AQ1829" i="5"/>
  <c r="AQ1830" i="5"/>
  <c r="AQ1831" i="5"/>
  <c r="AQ1832" i="5"/>
  <c r="AQ1833" i="5"/>
  <c r="AQ1834" i="5"/>
  <c r="AQ1835" i="5"/>
  <c r="AQ1836" i="5"/>
  <c r="AQ1837" i="5"/>
  <c r="AQ1838" i="5"/>
  <c r="AQ1839" i="5"/>
  <c r="AQ1840" i="5"/>
  <c r="AQ1841" i="5"/>
  <c r="AQ1842" i="5"/>
  <c r="AQ1843" i="5"/>
  <c r="AQ1844" i="5"/>
  <c r="AQ1845" i="5"/>
  <c r="AQ1846" i="5"/>
  <c r="AQ1847" i="5"/>
  <c r="AQ1848" i="5"/>
  <c r="AQ1849" i="5"/>
  <c r="AQ1850" i="5"/>
  <c r="AQ1851" i="5"/>
  <c r="AQ1852" i="5"/>
  <c r="AQ1853" i="5"/>
  <c r="AQ1854" i="5"/>
  <c r="AQ1855" i="5"/>
  <c r="AQ1856" i="5"/>
  <c r="AQ1857" i="5"/>
  <c r="AQ1858" i="5"/>
  <c r="AQ1859" i="5"/>
  <c r="AQ1860" i="5"/>
  <c r="AQ1861" i="5"/>
  <c r="AQ1862" i="5"/>
  <c r="AQ1863" i="5"/>
  <c r="AQ1864" i="5"/>
  <c r="AQ1865" i="5"/>
  <c r="AQ1866" i="5"/>
  <c r="AQ1867" i="5"/>
  <c r="AQ1868" i="5"/>
  <c r="AQ1869" i="5"/>
  <c r="AQ1870" i="5"/>
  <c r="AQ1871" i="5"/>
  <c r="AQ1872" i="5"/>
  <c r="AQ1873" i="5"/>
  <c r="AQ1874" i="5"/>
  <c r="AQ1875" i="5"/>
  <c r="AQ1876" i="5"/>
  <c r="AQ1877" i="5"/>
  <c r="AQ1878" i="5"/>
  <c r="AQ1879" i="5"/>
  <c r="AQ1880" i="5"/>
  <c r="AQ1881" i="5"/>
  <c r="AQ1882" i="5"/>
  <c r="AQ1883" i="5"/>
  <c r="AQ1884" i="5"/>
  <c r="AQ1885" i="5"/>
  <c r="AQ1886" i="5"/>
  <c r="AQ1887" i="5"/>
  <c r="AQ1888" i="5"/>
  <c r="AQ1889" i="5"/>
  <c r="AQ1890" i="5"/>
  <c r="AQ1891" i="5"/>
  <c r="AQ1892" i="5"/>
  <c r="AQ1893" i="5"/>
  <c r="AQ1894" i="5"/>
  <c r="AQ1895" i="5"/>
  <c r="AQ1896" i="5"/>
  <c r="AQ1897" i="5"/>
  <c r="AQ1898" i="5"/>
  <c r="AQ1899" i="5"/>
  <c r="AQ1900" i="5"/>
  <c r="AQ1901" i="5"/>
  <c r="AQ1902" i="5"/>
  <c r="AQ1903" i="5"/>
  <c r="AQ1904" i="5"/>
  <c r="AQ1905" i="5"/>
  <c r="AQ1906" i="5"/>
  <c r="AQ1907" i="5"/>
  <c r="AQ1908" i="5"/>
  <c r="AQ1909" i="5"/>
  <c r="AQ1910" i="5"/>
  <c r="AQ1911" i="5"/>
  <c r="AQ1912" i="5"/>
  <c r="AQ1913" i="5"/>
  <c r="AQ1914" i="5"/>
  <c r="AQ1915" i="5"/>
  <c r="AQ1916" i="5"/>
  <c r="AQ1917" i="5"/>
  <c r="AQ1918" i="5"/>
  <c r="AQ1919" i="5"/>
  <c r="AQ1920" i="5"/>
  <c r="AQ1921" i="5"/>
  <c r="AQ1922" i="5"/>
  <c r="AQ1923" i="5"/>
  <c r="AQ1924" i="5"/>
  <c r="AQ1925" i="5"/>
  <c r="AQ1926" i="5"/>
  <c r="AQ1927" i="5"/>
  <c r="AQ1928" i="5"/>
  <c r="AQ1929" i="5"/>
  <c r="AQ1930" i="5"/>
  <c r="AQ1931" i="5"/>
  <c r="AQ1932" i="5"/>
  <c r="AQ1933" i="5"/>
  <c r="AQ1934" i="5"/>
  <c r="AQ1935" i="5"/>
  <c r="AQ1936" i="5"/>
  <c r="AQ1937" i="5"/>
  <c r="AQ1938" i="5"/>
  <c r="AQ1939" i="5"/>
  <c r="AQ1940" i="5"/>
  <c r="AQ1941" i="5"/>
  <c r="AQ1942" i="5"/>
  <c r="AQ1943" i="5"/>
  <c r="AQ1944" i="5"/>
  <c r="AQ1945" i="5"/>
  <c r="AQ1946" i="5"/>
  <c r="AQ1947" i="5"/>
  <c r="AQ1948" i="5"/>
  <c r="AQ1949" i="5"/>
  <c r="AQ1950" i="5"/>
  <c r="AQ1951" i="5"/>
  <c r="AQ1952" i="5"/>
  <c r="AQ1953" i="5"/>
  <c r="AQ1954" i="5"/>
  <c r="AQ1955" i="5"/>
  <c r="AQ1956" i="5"/>
  <c r="AQ1957" i="5"/>
  <c r="AQ1958" i="5"/>
  <c r="AQ1959" i="5"/>
  <c r="AQ1960" i="5"/>
  <c r="AQ1961" i="5"/>
  <c r="AQ1962" i="5"/>
  <c r="AQ1963" i="5"/>
  <c r="AQ1964" i="5"/>
  <c r="AQ1965" i="5"/>
  <c r="AQ1966" i="5"/>
  <c r="AQ1967" i="5"/>
  <c r="AQ1968" i="5"/>
  <c r="AQ1969" i="5"/>
  <c r="AQ1970" i="5"/>
  <c r="AQ1971" i="5"/>
  <c r="AQ1972" i="5"/>
  <c r="AQ1973" i="5"/>
  <c r="AQ1974" i="5"/>
  <c r="AQ1975" i="5"/>
  <c r="AQ1976" i="5"/>
  <c r="AQ1977" i="5"/>
  <c r="AQ1978" i="5"/>
  <c r="AQ1979" i="5"/>
  <c r="AQ1980" i="5"/>
  <c r="AQ1981" i="5"/>
  <c r="AQ1982" i="5"/>
  <c r="AQ1983" i="5"/>
  <c r="AQ1984" i="5"/>
  <c r="AQ1985" i="5"/>
  <c r="AQ1986" i="5"/>
  <c r="AQ1987" i="5"/>
  <c r="AQ1988" i="5"/>
  <c r="AQ1989" i="5"/>
  <c r="AQ1990" i="5"/>
  <c r="AQ1991" i="5"/>
  <c r="AQ1992" i="5"/>
  <c r="AQ1993" i="5"/>
  <c r="AQ1994" i="5"/>
  <c r="AQ1995" i="5"/>
  <c r="AQ1996" i="5"/>
  <c r="AQ1997" i="5"/>
  <c r="AQ1998" i="5"/>
  <c r="AQ1999" i="5"/>
  <c r="AQ2000" i="5"/>
  <c r="AQ2001" i="5"/>
  <c r="AQ2002" i="5"/>
  <c r="AQ2003" i="5"/>
  <c r="AQ2004" i="5"/>
  <c r="AQ2005" i="5"/>
  <c r="AQ2006" i="5"/>
  <c r="AQ2007" i="5"/>
  <c r="AQ2008" i="5"/>
  <c r="AQ2009" i="5"/>
  <c r="AQ2010" i="5"/>
  <c r="AQ2011" i="5"/>
  <c r="AQ2012" i="5"/>
  <c r="AQ2013" i="5"/>
  <c r="AQ2014" i="5"/>
  <c r="AQ2015" i="5"/>
  <c r="AQ2016" i="5"/>
  <c r="AQ2017" i="5"/>
  <c r="AQ2018" i="5"/>
  <c r="AQ2019" i="5"/>
  <c r="AQ2020" i="5"/>
  <c r="AQ2021" i="5"/>
  <c r="AQ2022" i="5"/>
  <c r="AQ2023" i="5"/>
  <c r="AQ2024" i="5"/>
  <c r="AQ2025" i="5"/>
  <c r="AQ2026" i="5"/>
  <c r="AQ2027" i="5"/>
  <c r="AQ2028" i="5"/>
  <c r="AQ2029" i="5"/>
  <c r="AQ2030" i="5"/>
  <c r="AQ2031" i="5"/>
  <c r="AQ2032" i="5"/>
  <c r="AQ2033" i="5"/>
  <c r="AQ2034" i="5"/>
  <c r="AQ2035" i="5"/>
  <c r="AQ2036" i="5"/>
  <c r="AQ2037" i="5"/>
  <c r="AQ2038" i="5"/>
  <c r="AQ2039" i="5"/>
  <c r="AQ2040" i="5"/>
  <c r="AQ2041" i="5"/>
  <c r="AQ2042" i="5"/>
  <c r="AQ2043" i="5"/>
  <c r="AQ2044" i="5"/>
  <c r="AQ2045" i="5"/>
  <c r="AQ2046" i="5"/>
  <c r="AQ2047" i="5"/>
  <c r="AQ2048" i="5"/>
  <c r="AQ2049" i="5"/>
  <c r="AQ2050" i="5"/>
  <c r="AQ2051" i="5"/>
  <c r="AQ2052" i="5"/>
  <c r="AQ2053" i="5"/>
  <c r="AQ2054" i="5"/>
  <c r="AQ2055" i="5"/>
  <c r="AQ2056" i="5"/>
  <c r="AQ2057" i="5"/>
  <c r="AQ2058" i="5"/>
  <c r="AQ2059" i="5"/>
  <c r="AQ2060" i="5"/>
  <c r="AQ2061" i="5"/>
  <c r="AQ2062" i="5"/>
  <c r="AQ2063" i="5"/>
  <c r="AQ2064" i="5"/>
  <c r="AQ2065" i="5"/>
  <c r="AQ2066" i="5"/>
  <c r="AQ2067" i="5"/>
  <c r="AQ2068" i="5"/>
  <c r="AQ2069" i="5"/>
  <c r="AQ2070" i="5"/>
  <c r="AQ2071" i="5"/>
  <c r="AQ2072" i="5"/>
  <c r="AQ2073" i="5"/>
  <c r="AQ2074" i="5"/>
  <c r="AQ2075" i="5"/>
  <c r="AQ2076" i="5"/>
  <c r="AQ2077" i="5"/>
  <c r="AQ2078" i="5"/>
  <c r="AQ2079" i="5"/>
  <c r="AQ2080" i="5"/>
  <c r="AQ2081" i="5"/>
  <c r="AQ2082" i="5"/>
  <c r="AQ2083" i="5"/>
  <c r="AQ2084" i="5"/>
  <c r="AQ2085" i="5"/>
  <c r="AQ2086" i="5"/>
  <c r="AQ2087" i="5"/>
  <c r="AQ2088" i="5"/>
  <c r="AQ2089" i="5"/>
  <c r="AQ2090" i="5"/>
  <c r="AQ2091" i="5"/>
  <c r="AQ2092" i="5"/>
  <c r="AQ2093" i="5"/>
  <c r="AQ2094" i="5"/>
  <c r="AQ2095" i="5"/>
  <c r="AQ2096" i="5"/>
  <c r="AQ2097" i="5"/>
  <c r="AQ2098" i="5"/>
  <c r="AQ2099" i="5"/>
  <c r="AQ2100" i="5"/>
  <c r="AQ2101" i="5"/>
  <c r="AQ2102" i="5"/>
  <c r="AQ2103" i="5"/>
  <c r="AQ2104" i="5"/>
  <c r="AQ2105" i="5"/>
  <c r="AQ2106" i="5"/>
  <c r="AQ2107" i="5"/>
  <c r="AQ2108" i="5"/>
  <c r="AQ2109" i="5"/>
  <c r="AQ2110" i="5"/>
  <c r="AQ2111" i="5"/>
  <c r="AQ2112" i="5"/>
  <c r="AQ2113" i="5"/>
  <c r="AQ2114" i="5"/>
  <c r="AQ2115" i="5"/>
  <c r="AQ2116" i="5"/>
  <c r="AQ2117" i="5"/>
  <c r="AQ2118" i="5"/>
  <c r="AQ2119" i="5"/>
  <c r="AQ2120" i="5"/>
  <c r="AQ2121" i="5"/>
  <c r="AQ2122" i="5"/>
  <c r="AQ2123" i="5"/>
  <c r="AQ2124" i="5"/>
  <c r="AQ2125" i="5"/>
  <c r="AQ2126" i="5"/>
  <c r="AQ2127" i="5"/>
  <c r="AQ2128" i="5"/>
  <c r="AQ2129" i="5"/>
  <c r="AQ2130" i="5"/>
  <c r="AQ2131" i="5"/>
  <c r="AQ2132" i="5"/>
  <c r="AQ2133" i="5"/>
  <c r="AQ2134" i="5"/>
  <c r="AQ2135" i="5"/>
  <c r="AQ2136" i="5"/>
  <c r="AQ2137" i="5"/>
  <c r="AQ2138" i="5"/>
  <c r="AQ2139" i="5"/>
  <c r="AQ2140" i="5"/>
  <c r="AQ2141" i="5"/>
  <c r="AQ2142" i="5"/>
  <c r="AQ2143" i="5"/>
  <c r="AQ2144" i="5"/>
  <c r="AQ2145" i="5"/>
  <c r="AQ2146" i="5"/>
  <c r="AQ2147" i="5"/>
  <c r="AQ2148" i="5"/>
  <c r="AQ2149" i="5"/>
  <c r="AQ2150" i="5"/>
  <c r="AQ2151" i="5"/>
  <c r="AQ2152" i="5"/>
  <c r="AQ2153" i="5"/>
  <c r="AQ2154" i="5"/>
  <c r="AQ2155" i="5"/>
  <c r="AQ2156" i="5"/>
  <c r="AQ2157" i="5"/>
  <c r="AQ2158" i="5"/>
  <c r="AQ2159" i="5"/>
  <c r="AQ2160" i="5"/>
  <c r="AQ2161" i="5"/>
  <c r="AQ2162" i="5"/>
  <c r="AQ2163" i="5"/>
  <c r="AQ2164" i="5"/>
  <c r="AQ2165" i="5"/>
  <c r="AQ2166" i="5"/>
  <c r="AQ2167" i="5"/>
  <c r="AQ2168" i="5"/>
  <c r="AQ2169" i="5"/>
  <c r="AQ2170" i="5"/>
  <c r="AQ2171" i="5"/>
  <c r="AQ2172" i="5"/>
  <c r="AQ2173" i="5"/>
  <c r="AQ2174" i="5"/>
  <c r="AQ2175" i="5"/>
  <c r="AQ2176" i="5"/>
  <c r="AQ2177" i="5"/>
  <c r="AQ2178" i="5"/>
  <c r="AQ2179" i="5"/>
  <c r="AQ2180" i="5"/>
  <c r="AQ2181" i="5"/>
  <c r="AQ2182" i="5"/>
  <c r="AQ2183" i="5"/>
  <c r="AQ2184" i="5"/>
  <c r="AQ2185" i="5"/>
  <c r="AQ2186" i="5"/>
  <c r="AQ2187" i="5"/>
  <c r="AQ2188" i="5"/>
  <c r="AQ2189" i="5"/>
  <c r="AQ2190" i="5"/>
  <c r="AQ2191" i="5"/>
  <c r="AQ2192" i="5"/>
  <c r="AQ2193" i="5"/>
  <c r="AQ2194" i="5"/>
  <c r="AQ2195" i="5"/>
  <c r="AQ2196" i="5"/>
  <c r="AQ2197" i="5"/>
  <c r="AQ2198" i="5"/>
  <c r="AQ2199" i="5"/>
  <c r="AQ2200" i="5"/>
  <c r="AQ2201" i="5"/>
  <c r="AQ2202" i="5"/>
  <c r="AQ2203" i="5"/>
  <c r="AQ2204" i="5"/>
  <c r="AQ2205" i="5"/>
  <c r="AQ2206" i="5"/>
  <c r="AQ2207" i="5"/>
  <c r="AQ2208" i="5"/>
  <c r="AQ2209" i="5"/>
  <c r="AQ2210" i="5"/>
  <c r="AQ2211" i="5"/>
  <c r="AQ2212" i="5"/>
  <c r="AQ2213" i="5"/>
  <c r="AQ2214" i="5"/>
  <c r="AQ2215" i="5"/>
  <c r="AQ2216" i="5"/>
  <c r="AQ2217" i="5"/>
  <c r="AQ2218" i="5"/>
  <c r="AQ2219" i="5"/>
  <c r="AQ2220" i="5"/>
  <c r="AQ2221" i="5"/>
  <c r="AQ2222" i="5"/>
  <c r="AQ2223" i="5"/>
  <c r="AQ2224" i="5"/>
  <c r="AQ2225" i="5"/>
  <c r="AQ2226" i="5"/>
  <c r="AQ2227" i="5"/>
  <c r="AQ2228" i="5"/>
  <c r="AQ2229" i="5"/>
  <c r="AQ2230" i="5"/>
  <c r="AQ2231" i="5"/>
  <c r="AQ2232" i="5"/>
  <c r="AQ2233" i="5"/>
  <c r="AQ2234" i="5"/>
  <c r="AQ2235" i="5"/>
  <c r="AQ2236" i="5"/>
  <c r="AQ2237" i="5"/>
  <c r="AQ2238" i="5"/>
  <c r="AQ2239" i="5"/>
  <c r="AQ2240" i="5"/>
  <c r="AQ2241" i="5"/>
  <c r="AQ2242" i="5"/>
  <c r="AQ2243" i="5"/>
  <c r="AQ2244" i="5"/>
  <c r="AQ2245" i="5"/>
  <c r="AQ2246" i="5"/>
  <c r="AQ2247" i="5"/>
  <c r="AQ2248" i="5"/>
  <c r="AQ2249" i="5"/>
  <c r="AQ2250" i="5"/>
  <c r="AQ2251" i="5"/>
  <c r="AQ2252" i="5"/>
  <c r="AQ2253" i="5"/>
  <c r="AQ2254" i="5"/>
  <c r="AQ2255" i="5"/>
  <c r="AQ2256" i="5"/>
  <c r="AQ2257" i="5"/>
  <c r="AQ2258" i="5"/>
  <c r="AQ2259" i="5"/>
  <c r="AQ2260" i="5"/>
  <c r="AQ2261" i="5"/>
  <c r="AQ2262" i="5"/>
  <c r="AQ2263" i="5"/>
  <c r="AQ2264" i="5"/>
  <c r="AQ2265" i="5"/>
  <c r="AQ2266" i="5"/>
  <c r="AQ2267" i="5"/>
  <c r="AQ2268" i="5"/>
  <c r="AQ2269" i="5"/>
  <c r="AQ2270" i="5"/>
  <c r="AQ2271" i="5"/>
  <c r="AQ2272" i="5"/>
  <c r="AQ2273" i="5"/>
  <c r="AQ2274" i="5"/>
  <c r="AQ2275" i="5"/>
  <c r="AQ2276" i="5"/>
  <c r="AQ2277" i="5"/>
  <c r="AQ2278" i="5"/>
  <c r="AQ2279" i="5"/>
  <c r="AQ2280" i="5"/>
  <c r="AQ2281" i="5"/>
  <c r="AQ2282" i="5"/>
  <c r="AQ2283" i="5"/>
  <c r="AQ2284" i="5"/>
  <c r="AQ2285" i="5"/>
  <c r="AQ2286" i="5"/>
  <c r="AQ2287" i="5"/>
  <c r="AQ2288" i="5"/>
  <c r="AQ2289" i="5"/>
  <c r="AQ2290" i="5"/>
  <c r="AQ2291" i="5"/>
  <c r="AQ2292" i="5"/>
  <c r="AQ2293" i="5"/>
  <c r="AQ2294" i="5"/>
  <c r="AQ2295" i="5"/>
  <c r="AQ2296" i="5"/>
  <c r="AQ2297" i="5"/>
  <c r="AQ2298" i="5"/>
  <c r="AQ2299" i="5"/>
  <c r="AQ2300" i="5"/>
  <c r="AQ2301" i="5"/>
  <c r="AQ2302" i="5"/>
  <c r="AQ2303" i="5"/>
  <c r="AQ2304" i="5"/>
  <c r="AQ2305" i="5"/>
  <c r="AQ2306" i="5"/>
  <c r="AQ2307" i="5"/>
  <c r="AQ2308" i="5"/>
  <c r="AQ2309" i="5"/>
  <c r="AQ2310" i="5"/>
  <c r="AQ2311" i="5"/>
  <c r="AQ2312" i="5"/>
  <c r="AQ2313" i="5"/>
  <c r="AQ2314" i="5"/>
  <c r="AQ2315" i="5"/>
  <c r="AQ2316" i="5"/>
  <c r="AQ2317" i="5"/>
  <c r="AQ2318" i="5"/>
  <c r="AQ2319" i="5"/>
  <c r="AQ2320" i="5"/>
  <c r="AQ2321" i="5"/>
  <c r="AQ2322" i="5"/>
  <c r="AQ2323" i="5"/>
  <c r="AQ2324" i="5"/>
  <c r="AQ2325" i="5"/>
  <c r="AQ2326" i="5"/>
  <c r="AQ2327" i="5"/>
  <c r="AQ2328" i="5"/>
  <c r="AQ2329" i="5"/>
  <c r="AQ2330" i="5"/>
  <c r="AQ2331" i="5"/>
  <c r="AQ2332" i="5"/>
  <c r="AQ2333" i="5"/>
  <c r="AQ2334" i="5"/>
  <c r="AQ2335" i="5"/>
  <c r="AQ2336" i="5"/>
  <c r="AQ2337" i="5"/>
  <c r="AQ2338" i="5"/>
  <c r="AQ2339" i="5"/>
  <c r="AQ2340" i="5"/>
  <c r="AQ2341" i="5"/>
  <c r="AQ2342" i="5"/>
  <c r="AQ2343" i="5"/>
  <c r="AQ2344" i="5"/>
  <c r="AQ2345" i="5"/>
  <c r="AQ2346" i="5"/>
  <c r="AQ2347" i="5"/>
  <c r="AQ2348" i="5"/>
  <c r="AQ2349" i="5"/>
  <c r="AQ2350" i="5"/>
  <c r="AQ2351" i="5"/>
  <c r="AQ2352" i="5"/>
  <c r="AQ2353" i="5"/>
  <c r="AQ2354" i="5"/>
  <c r="AQ2355" i="5"/>
  <c r="AQ2356" i="5"/>
  <c r="AQ2357" i="5"/>
  <c r="AQ2358" i="5"/>
  <c r="AQ2359" i="5"/>
  <c r="AQ2360" i="5"/>
  <c r="AQ2361" i="5"/>
  <c r="AQ2362" i="5"/>
  <c r="AQ2363" i="5"/>
  <c r="AQ2364" i="5"/>
  <c r="AQ2365" i="5"/>
  <c r="AQ2366" i="5"/>
  <c r="AQ2367" i="5"/>
  <c r="AQ2368" i="5"/>
  <c r="AQ2369" i="5"/>
  <c r="AQ2370" i="5"/>
  <c r="AQ2371" i="5"/>
  <c r="AQ2372" i="5"/>
  <c r="AQ2373" i="5"/>
  <c r="AQ2374" i="5"/>
  <c r="AQ2375" i="5"/>
  <c r="AQ2376" i="5"/>
  <c r="AQ2377" i="5"/>
  <c r="AQ2378" i="5"/>
  <c r="AQ2379" i="5"/>
  <c r="AQ2380" i="5"/>
  <c r="AQ2381" i="5"/>
  <c r="AQ2382" i="5"/>
  <c r="AQ2383" i="5"/>
  <c r="AQ2384" i="5"/>
  <c r="AQ2385" i="5"/>
  <c r="AQ2386" i="5"/>
  <c r="AQ2387" i="5"/>
  <c r="AQ2388" i="5"/>
  <c r="AQ2389" i="5"/>
  <c r="AQ2390" i="5"/>
  <c r="AQ2391" i="5"/>
  <c r="AQ2392" i="5"/>
  <c r="AQ2393" i="5"/>
  <c r="AQ2394" i="5"/>
  <c r="AQ2395" i="5"/>
  <c r="AQ2396" i="5"/>
  <c r="AQ2397" i="5"/>
  <c r="AQ2398" i="5"/>
  <c r="AQ2399" i="5"/>
  <c r="AQ2400" i="5"/>
  <c r="AQ2401" i="5"/>
  <c r="AQ2402" i="5"/>
  <c r="AQ2403" i="5"/>
  <c r="AQ2404" i="5"/>
  <c r="AQ2405" i="5"/>
  <c r="AQ2406" i="5"/>
  <c r="AQ2407" i="5"/>
  <c r="AQ2408" i="5"/>
  <c r="AQ2409" i="5"/>
  <c r="AQ2410" i="5"/>
  <c r="AQ2411" i="5"/>
  <c r="AQ2412" i="5"/>
  <c r="AQ2413" i="5"/>
  <c r="AQ2414" i="5"/>
  <c r="AQ2415" i="5"/>
  <c r="AQ2416" i="5"/>
  <c r="AQ2417" i="5"/>
  <c r="AQ2418" i="5"/>
  <c r="AQ2419" i="5"/>
  <c r="AQ2420" i="5"/>
  <c r="AQ2421" i="5"/>
  <c r="AQ2422" i="5"/>
  <c r="AQ2423" i="5"/>
  <c r="AQ2424" i="5"/>
  <c r="AQ2425" i="5"/>
  <c r="AQ2426" i="5"/>
  <c r="AQ2427" i="5"/>
  <c r="AQ2428" i="5"/>
  <c r="AQ2429" i="5"/>
  <c r="AQ2430" i="5"/>
  <c r="AQ2431" i="5"/>
  <c r="AQ2432" i="5"/>
  <c r="AQ2433" i="5"/>
  <c r="AQ2434" i="5"/>
  <c r="AQ2435" i="5"/>
  <c r="AQ2436" i="5"/>
  <c r="AQ2437" i="5"/>
  <c r="AQ2438" i="5"/>
  <c r="AQ2439" i="5"/>
  <c r="AQ2440" i="5"/>
  <c r="AQ2441" i="5"/>
  <c r="AQ2442" i="5"/>
  <c r="AQ2443" i="5"/>
  <c r="AQ2444" i="5"/>
  <c r="AQ2445" i="5"/>
  <c r="AQ2446" i="5"/>
  <c r="AQ2447" i="5"/>
  <c r="AQ2448" i="5"/>
  <c r="AQ2449" i="5"/>
  <c r="AQ2450" i="5"/>
  <c r="AQ2451" i="5"/>
  <c r="AQ2452" i="5"/>
  <c r="AQ2453" i="5"/>
  <c r="AQ2454" i="5"/>
  <c r="AQ2455" i="5"/>
  <c r="AQ2456" i="5"/>
  <c r="AQ2457" i="5"/>
  <c r="AQ2458" i="5"/>
  <c r="AQ2459" i="5"/>
  <c r="AQ2460" i="5"/>
  <c r="AQ2461" i="5"/>
  <c r="AQ2462" i="5"/>
  <c r="AQ2463" i="5"/>
  <c r="AQ2464" i="5"/>
  <c r="AQ2465" i="5"/>
  <c r="AQ2466" i="5"/>
  <c r="AQ2467" i="5"/>
  <c r="AQ2468" i="5"/>
  <c r="AQ2469" i="5"/>
  <c r="AQ2470" i="5"/>
  <c r="AQ2471" i="5"/>
  <c r="AQ2472" i="5"/>
  <c r="AQ2473" i="5"/>
  <c r="AQ2474" i="5"/>
  <c r="AQ2475" i="5"/>
  <c r="AQ2476" i="5"/>
  <c r="AQ2477" i="5"/>
  <c r="AQ2478" i="5"/>
  <c r="AQ2479" i="5"/>
  <c r="AQ2480" i="5"/>
  <c r="AQ2481" i="5"/>
  <c r="AQ2482" i="5"/>
  <c r="AQ2483" i="5"/>
  <c r="AQ2484" i="5"/>
  <c r="AQ2485" i="5"/>
  <c r="AQ2486" i="5"/>
  <c r="AQ2487" i="5"/>
  <c r="AQ2488" i="5"/>
  <c r="AQ2489" i="5"/>
  <c r="AQ2490" i="5"/>
  <c r="AQ2491" i="5"/>
  <c r="AQ2492" i="5"/>
  <c r="AQ2493" i="5"/>
  <c r="AQ2494" i="5"/>
  <c r="AQ2495" i="5"/>
  <c r="AQ2496" i="5"/>
  <c r="AQ2497" i="5"/>
  <c r="AQ2498" i="5"/>
  <c r="AQ2499" i="5"/>
  <c r="AQ2500" i="5"/>
  <c r="AQ2501" i="5"/>
  <c r="AQ2502" i="5"/>
  <c r="AQ2503" i="5"/>
  <c r="AQ2504" i="5"/>
  <c r="AQ2505" i="5"/>
  <c r="AQ2506" i="5"/>
  <c r="AQ2507" i="5"/>
  <c r="AQ2508" i="5"/>
  <c r="AQ2509" i="5"/>
  <c r="AQ2510" i="5"/>
  <c r="AQ2511" i="5"/>
  <c r="AQ2512" i="5"/>
  <c r="AQ2513" i="5"/>
  <c r="AQ2514" i="5"/>
  <c r="AQ2515" i="5"/>
  <c r="AQ2516" i="5"/>
  <c r="AQ2517" i="5"/>
  <c r="AQ2518" i="5"/>
  <c r="AQ2519" i="5"/>
  <c r="AQ2520" i="5"/>
  <c r="AQ2521" i="5"/>
  <c r="AQ2522" i="5"/>
  <c r="AQ2523" i="5"/>
  <c r="AQ2524" i="5"/>
  <c r="AQ2525" i="5"/>
  <c r="AQ2526" i="5"/>
  <c r="AQ2527" i="5"/>
  <c r="AQ2528" i="5"/>
  <c r="AQ2529" i="5"/>
  <c r="AQ2530" i="5"/>
  <c r="AQ2531" i="5"/>
  <c r="AQ2532" i="5"/>
  <c r="AQ2533" i="5"/>
  <c r="AQ2534" i="5"/>
  <c r="AQ2535" i="5"/>
  <c r="AQ2536" i="5"/>
  <c r="AQ2537" i="5"/>
  <c r="AQ2538" i="5"/>
  <c r="AQ2539" i="5"/>
  <c r="AQ2540" i="5"/>
  <c r="AQ2541" i="5"/>
  <c r="AQ2542" i="5"/>
  <c r="AQ2543" i="5"/>
  <c r="AQ2544" i="5"/>
  <c r="AQ2545" i="5"/>
  <c r="AQ2546" i="5"/>
  <c r="AQ2547" i="5"/>
  <c r="AQ2548" i="5"/>
  <c r="AQ2549" i="5"/>
  <c r="AQ2550" i="5"/>
  <c r="AQ2551" i="5"/>
  <c r="AQ2552" i="5"/>
  <c r="AQ2553" i="5"/>
  <c r="AQ2554" i="5"/>
  <c r="AQ2555" i="5"/>
  <c r="AQ2556" i="5"/>
  <c r="AQ2557" i="5"/>
  <c r="AQ2558" i="5"/>
  <c r="AQ2559" i="5"/>
  <c r="AQ2560" i="5"/>
  <c r="AQ2561" i="5"/>
  <c r="AQ2562" i="5"/>
  <c r="AQ2563" i="5"/>
  <c r="AQ2564" i="5"/>
  <c r="AQ2565" i="5"/>
  <c r="AQ2566" i="5"/>
  <c r="AQ2567" i="5"/>
  <c r="AQ2568" i="5"/>
  <c r="AQ2569" i="5"/>
  <c r="AQ2570" i="5"/>
  <c r="AQ2571" i="5"/>
  <c r="AQ2572" i="5"/>
  <c r="AQ2573" i="5"/>
  <c r="AQ2574" i="5"/>
  <c r="AQ2575" i="5"/>
  <c r="AQ2576" i="5"/>
  <c r="AQ2577" i="5"/>
  <c r="AQ2578" i="5"/>
  <c r="AQ2579" i="5"/>
  <c r="AQ2580" i="5"/>
  <c r="AQ2581" i="5"/>
  <c r="AQ2582" i="5"/>
  <c r="AQ2583" i="5"/>
  <c r="AQ2584" i="5"/>
  <c r="AQ2585" i="5"/>
  <c r="AQ2586" i="5"/>
  <c r="AQ2587" i="5"/>
  <c r="AQ2588" i="5"/>
  <c r="AQ2589" i="5"/>
  <c r="AQ2590" i="5"/>
  <c r="AQ2591" i="5"/>
  <c r="AQ2592" i="5"/>
  <c r="AQ2593" i="5"/>
  <c r="AQ2594" i="5"/>
  <c r="AQ2595" i="5"/>
  <c r="AQ2596" i="5"/>
  <c r="AQ2597" i="5"/>
  <c r="AQ2598" i="5"/>
  <c r="AQ2599" i="5"/>
  <c r="AQ2600" i="5"/>
  <c r="AQ2601" i="5"/>
  <c r="AQ2602" i="5"/>
  <c r="AQ2603" i="5"/>
  <c r="AQ2604" i="5"/>
  <c r="AQ2605" i="5"/>
  <c r="AQ2606" i="5"/>
  <c r="AQ2607" i="5"/>
  <c r="AQ2608" i="5"/>
  <c r="AQ2609" i="5"/>
  <c r="AQ2610" i="5"/>
  <c r="AQ2611" i="5"/>
  <c r="AQ2612" i="5"/>
  <c r="AQ2613" i="5"/>
  <c r="AQ2614" i="5"/>
  <c r="AQ2615" i="5"/>
  <c r="AQ2616" i="5"/>
  <c r="AQ2617" i="5"/>
  <c r="AQ2618" i="5"/>
  <c r="AQ2619" i="5"/>
  <c r="AQ2620" i="5"/>
  <c r="AQ2621" i="5"/>
  <c r="AQ2622" i="5"/>
  <c r="AQ2623" i="5"/>
  <c r="AQ2624" i="5"/>
  <c r="AQ2625" i="5"/>
  <c r="AQ2626" i="5"/>
  <c r="AQ2627" i="5"/>
  <c r="AQ2628" i="5"/>
  <c r="AQ2629" i="5"/>
  <c r="AQ2630" i="5"/>
  <c r="AQ2631" i="5"/>
  <c r="AQ2632" i="5"/>
  <c r="AQ2633" i="5"/>
  <c r="AQ2634" i="5"/>
  <c r="AQ2635" i="5"/>
  <c r="AQ2636" i="5"/>
  <c r="AQ2637" i="5"/>
  <c r="AQ2638" i="5"/>
  <c r="AQ2639" i="5"/>
  <c r="AQ2640" i="5"/>
  <c r="AQ2641" i="5"/>
  <c r="AQ2642" i="5"/>
  <c r="AQ2643" i="5"/>
  <c r="AQ2644" i="5"/>
  <c r="AQ2645" i="5"/>
  <c r="AQ2646" i="5"/>
  <c r="AQ2647" i="5"/>
  <c r="AQ2648" i="5"/>
  <c r="AQ2649" i="5"/>
  <c r="AQ2650" i="5"/>
  <c r="AQ2651" i="5"/>
  <c r="AQ2652" i="5"/>
  <c r="AQ2653" i="5"/>
  <c r="AQ2654" i="5"/>
  <c r="AQ2655" i="5"/>
  <c r="AQ2656" i="5"/>
  <c r="AQ2657" i="5"/>
  <c r="AQ2658" i="5"/>
  <c r="AQ2659" i="5"/>
  <c r="AQ2660" i="5"/>
  <c r="AQ2661" i="5"/>
  <c r="AQ2662" i="5"/>
  <c r="AQ2663" i="5"/>
  <c r="AQ2664" i="5"/>
  <c r="AQ2665" i="5"/>
  <c r="AQ2666" i="5"/>
  <c r="AQ2667" i="5"/>
  <c r="AQ2668" i="5"/>
  <c r="AQ2669" i="5"/>
  <c r="AQ2670" i="5"/>
  <c r="AQ2671" i="5"/>
  <c r="AQ2672" i="5"/>
  <c r="AQ2673" i="5"/>
  <c r="AQ2674" i="5"/>
  <c r="AQ2675" i="5"/>
  <c r="AQ2676" i="5"/>
  <c r="AQ2677" i="5"/>
  <c r="AQ2678" i="5"/>
  <c r="AQ2679" i="5"/>
  <c r="AQ2680" i="5"/>
  <c r="AQ2681" i="5"/>
  <c r="AQ2682" i="5"/>
  <c r="AQ2683" i="5"/>
  <c r="AQ2684" i="5"/>
  <c r="AQ2685" i="5"/>
  <c r="AQ2686" i="5"/>
  <c r="AQ2687" i="5"/>
  <c r="AQ2688" i="5"/>
  <c r="AQ2689" i="5"/>
  <c r="AQ2690" i="5"/>
  <c r="AQ2691" i="5"/>
  <c r="AQ2692" i="5"/>
  <c r="AQ2693" i="5"/>
  <c r="AQ2694" i="5"/>
  <c r="AQ2695" i="5"/>
  <c r="AQ2696" i="5"/>
  <c r="AQ2697" i="5"/>
  <c r="AQ2698" i="5"/>
  <c r="AQ2699" i="5"/>
  <c r="AQ2700" i="5"/>
  <c r="AQ2701" i="5"/>
  <c r="AQ2702" i="5"/>
  <c r="AQ2703" i="5"/>
  <c r="AQ2704" i="5"/>
  <c r="AQ2705" i="5"/>
  <c r="AQ2706" i="5"/>
  <c r="AQ2707" i="5"/>
  <c r="AQ2708" i="5"/>
  <c r="AQ2709" i="5"/>
  <c r="AQ2710" i="5"/>
  <c r="AQ2711" i="5"/>
  <c r="AQ2712" i="5"/>
  <c r="AQ2713" i="5"/>
  <c r="AQ2714" i="5"/>
  <c r="AQ2715" i="5"/>
  <c r="AQ2716" i="5"/>
  <c r="AQ2717" i="5"/>
  <c r="AQ2718" i="5"/>
  <c r="AQ2719" i="5"/>
  <c r="AQ2720" i="5"/>
  <c r="AQ2721" i="5"/>
  <c r="AQ2722" i="5"/>
  <c r="AQ2723" i="5"/>
  <c r="AQ2724" i="5"/>
  <c r="AQ2725" i="5"/>
  <c r="AQ2726" i="5"/>
  <c r="AQ2727" i="5"/>
  <c r="AQ2728" i="5"/>
  <c r="AQ2729" i="5"/>
  <c r="AQ2730" i="5"/>
  <c r="AQ2731" i="5"/>
  <c r="AQ2732" i="5"/>
  <c r="AQ2733" i="5"/>
  <c r="AQ2734" i="5"/>
  <c r="AQ2735" i="5"/>
  <c r="AQ2736" i="5"/>
  <c r="AQ2737" i="5"/>
  <c r="AQ2738" i="5"/>
  <c r="AQ2739" i="5"/>
  <c r="AQ2740" i="5"/>
  <c r="AQ2741" i="5"/>
  <c r="AQ2742" i="5"/>
  <c r="AQ2743" i="5"/>
  <c r="AQ2744" i="5"/>
  <c r="AQ2745" i="5"/>
  <c r="AQ2746" i="5"/>
  <c r="AQ2747" i="5"/>
  <c r="AQ2748" i="5"/>
  <c r="AQ2749" i="5"/>
  <c r="AQ2750" i="5"/>
  <c r="AQ2751" i="5"/>
  <c r="AQ2752" i="5"/>
  <c r="AQ2753" i="5"/>
  <c r="AQ2754" i="5"/>
  <c r="AQ2755" i="5"/>
  <c r="AQ2756" i="5"/>
  <c r="AQ2757" i="5"/>
  <c r="AQ2758" i="5"/>
  <c r="AQ2759" i="5"/>
  <c r="AQ2760" i="5"/>
  <c r="AQ2761" i="5"/>
  <c r="AQ2762" i="5"/>
  <c r="AQ2763" i="5"/>
  <c r="AQ2764" i="5"/>
  <c r="AQ2765" i="5"/>
  <c r="AQ2766" i="5"/>
  <c r="AQ2767" i="5"/>
  <c r="AQ2768" i="5"/>
  <c r="AQ2769" i="5"/>
  <c r="AQ2770" i="5"/>
  <c r="AQ2771" i="5"/>
  <c r="AQ2772" i="5"/>
  <c r="AQ2773" i="5"/>
  <c r="AQ2774" i="5"/>
  <c r="AQ2775" i="5"/>
  <c r="AQ2776" i="5"/>
  <c r="AQ2777" i="5"/>
  <c r="AQ2778" i="5"/>
  <c r="AQ2779" i="5"/>
  <c r="AQ2780" i="5"/>
  <c r="AQ2781" i="5"/>
  <c r="AQ2782" i="5"/>
  <c r="AQ2783" i="5"/>
  <c r="AQ2784" i="5"/>
  <c r="AQ2785" i="5"/>
  <c r="AQ2786" i="5"/>
  <c r="AQ2787" i="5"/>
  <c r="AQ2788" i="5"/>
  <c r="AQ2789" i="5"/>
  <c r="AQ2790" i="5"/>
  <c r="AQ2791" i="5"/>
  <c r="AQ2792" i="5"/>
  <c r="AQ2793" i="5"/>
  <c r="AQ2794" i="5"/>
  <c r="AQ2795" i="5"/>
  <c r="AQ2796" i="5"/>
  <c r="AQ2797" i="5"/>
  <c r="AQ2798" i="5"/>
  <c r="AQ2799" i="5"/>
  <c r="AQ2800" i="5"/>
  <c r="AQ2801" i="5"/>
  <c r="AQ2802" i="5"/>
  <c r="AQ2803" i="5"/>
  <c r="AQ2804" i="5"/>
  <c r="AQ2805" i="5"/>
  <c r="AQ2806" i="5"/>
  <c r="AQ2807" i="5"/>
  <c r="AQ2808" i="5"/>
  <c r="AQ2809" i="5"/>
  <c r="AQ2810" i="5"/>
  <c r="AQ2811" i="5"/>
  <c r="AQ2812" i="5"/>
  <c r="AQ2813" i="5"/>
  <c r="AQ2814" i="5"/>
  <c r="AQ2815" i="5"/>
  <c r="AQ2816" i="5"/>
  <c r="AQ2817" i="5"/>
  <c r="AQ2818" i="5"/>
  <c r="AQ2819" i="5"/>
  <c r="AQ2820" i="5"/>
  <c r="AQ2821" i="5"/>
  <c r="AQ2822" i="5"/>
  <c r="AQ2823" i="5"/>
  <c r="AQ2824" i="5"/>
  <c r="AQ2825" i="5"/>
  <c r="AQ2826" i="5"/>
  <c r="AQ2827" i="5"/>
  <c r="AQ2828" i="5"/>
  <c r="AQ2829" i="5"/>
  <c r="AQ2830" i="5"/>
  <c r="AQ2831" i="5"/>
  <c r="AQ2832" i="5"/>
  <c r="AQ2833" i="5"/>
  <c r="AQ2834" i="5"/>
  <c r="AQ2835" i="5"/>
  <c r="AQ2836" i="5"/>
  <c r="AQ2837" i="5"/>
  <c r="AQ2838" i="5"/>
  <c r="AQ2839" i="5"/>
  <c r="AQ2840" i="5"/>
  <c r="AQ2841" i="5"/>
  <c r="AQ2842" i="5"/>
  <c r="AQ2843" i="5"/>
  <c r="AQ2844" i="5"/>
  <c r="AQ2845" i="5"/>
  <c r="AQ2846" i="5"/>
  <c r="AQ2847" i="5"/>
  <c r="AQ2848" i="5"/>
  <c r="AQ2849" i="5"/>
  <c r="AQ2850" i="5"/>
  <c r="AQ2851" i="5"/>
  <c r="AQ2852" i="5"/>
  <c r="AQ2853" i="5"/>
  <c r="AQ2854" i="5"/>
  <c r="AQ2855" i="5"/>
  <c r="AQ2856" i="5"/>
  <c r="AQ2857" i="5"/>
  <c r="AQ2858" i="5"/>
  <c r="AQ2859" i="5"/>
  <c r="AQ2860" i="5"/>
  <c r="AQ2861" i="5"/>
  <c r="AQ2862" i="5"/>
  <c r="AQ2863" i="5"/>
  <c r="AQ2864" i="5"/>
  <c r="AQ2865" i="5"/>
  <c r="AQ2866" i="5"/>
  <c r="AQ2867" i="5"/>
  <c r="AQ2868" i="5"/>
  <c r="AQ2869" i="5"/>
  <c r="AQ2870" i="5"/>
  <c r="AQ2871" i="5"/>
  <c r="AQ2872" i="5"/>
  <c r="AQ2873" i="5"/>
  <c r="AQ2874" i="5"/>
  <c r="AQ2875" i="5"/>
  <c r="AQ2876" i="5"/>
  <c r="AQ2877" i="5"/>
  <c r="AQ2878" i="5"/>
  <c r="AQ2879" i="5"/>
  <c r="AQ2880" i="5"/>
  <c r="AQ2881" i="5"/>
  <c r="AQ2882" i="5"/>
  <c r="AQ2883" i="5"/>
  <c r="AQ2884" i="5"/>
  <c r="AQ2885" i="5"/>
  <c r="AQ2886" i="5"/>
  <c r="AQ2887" i="5"/>
  <c r="AQ2888" i="5"/>
  <c r="AQ2889" i="5"/>
  <c r="AQ2890" i="5"/>
  <c r="AQ2891" i="5"/>
  <c r="AQ2892" i="5"/>
  <c r="AQ2893" i="5"/>
  <c r="AQ2894" i="5"/>
  <c r="AQ2895" i="5"/>
  <c r="AQ2896" i="5"/>
  <c r="AQ2897" i="5"/>
  <c r="AQ2898" i="5"/>
  <c r="AQ2899" i="5"/>
  <c r="AQ2900" i="5"/>
  <c r="AQ2901" i="5"/>
  <c r="AQ2902" i="5"/>
  <c r="AQ2903" i="5"/>
  <c r="AQ2904" i="5"/>
  <c r="AQ2905" i="5"/>
  <c r="AQ2906" i="5"/>
  <c r="AQ2907" i="5"/>
  <c r="AQ2908" i="5"/>
  <c r="AQ2909" i="5"/>
  <c r="AQ2910" i="5"/>
  <c r="AQ2911" i="5"/>
  <c r="AQ2912" i="5"/>
  <c r="AQ2913" i="5"/>
  <c r="AQ2914" i="5"/>
  <c r="AQ2915" i="5"/>
  <c r="AQ2916" i="5"/>
  <c r="AQ2917" i="5"/>
  <c r="AQ2918" i="5"/>
  <c r="AQ2919" i="5"/>
  <c r="AQ2920" i="5"/>
  <c r="AQ2921" i="5"/>
  <c r="AQ2922" i="5"/>
  <c r="AQ2923" i="5"/>
  <c r="AQ2924" i="5"/>
  <c r="AQ2925" i="5"/>
  <c r="AQ2926" i="5"/>
  <c r="AQ2927" i="5"/>
  <c r="AQ2928" i="5"/>
  <c r="AQ2929" i="5"/>
  <c r="AQ2930" i="5"/>
  <c r="AQ2931" i="5"/>
  <c r="AQ2932" i="5"/>
  <c r="AQ2933" i="5"/>
  <c r="AQ2934" i="5"/>
  <c r="AQ2935" i="5"/>
  <c r="AQ2936" i="5"/>
  <c r="AQ2937" i="5"/>
  <c r="AQ2938" i="5"/>
  <c r="AQ2939" i="5"/>
  <c r="AQ2940" i="5"/>
  <c r="AQ2941" i="5"/>
  <c r="AQ2942" i="5"/>
  <c r="AQ2943" i="5"/>
  <c r="AQ2944" i="5"/>
  <c r="AQ2945" i="5"/>
  <c r="AQ2946" i="5"/>
  <c r="AQ2947" i="5"/>
  <c r="AQ2948" i="5"/>
  <c r="AQ2949" i="5"/>
  <c r="AQ2950" i="5"/>
  <c r="AQ2951" i="5"/>
  <c r="AQ2952" i="5"/>
  <c r="AQ2953" i="5"/>
  <c r="AQ2954" i="5"/>
  <c r="AQ2955" i="5"/>
  <c r="AQ2956" i="5"/>
  <c r="AQ2957" i="5"/>
  <c r="AQ2958" i="5"/>
  <c r="AQ2959" i="5"/>
  <c r="AQ2960" i="5"/>
  <c r="AQ2961" i="5"/>
  <c r="AQ2962" i="5"/>
  <c r="AQ2963" i="5"/>
  <c r="AQ2964" i="5"/>
  <c r="AQ2965" i="5"/>
  <c r="AQ2966" i="5"/>
  <c r="AQ2967" i="5"/>
  <c r="AQ2968" i="5"/>
  <c r="AQ2969" i="5"/>
  <c r="AQ2970" i="5"/>
  <c r="AQ2971" i="5"/>
  <c r="AQ2972" i="5"/>
  <c r="AQ2973" i="5"/>
  <c r="AQ2974" i="5"/>
  <c r="AQ2975" i="5"/>
  <c r="AQ2976" i="5"/>
  <c r="AQ2977" i="5"/>
  <c r="AQ2978" i="5"/>
  <c r="AQ2979" i="5"/>
  <c r="AQ2980" i="5"/>
  <c r="AQ2981" i="5"/>
  <c r="AQ2982" i="5"/>
  <c r="AQ2983" i="5"/>
  <c r="AQ2984" i="5"/>
  <c r="AQ2985" i="5"/>
  <c r="AQ2986" i="5"/>
  <c r="AQ2987" i="5"/>
  <c r="AQ2988" i="5"/>
  <c r="AQ2989" i="5"/>
  <c r="AQ2990" i="5"/>
  <c r="AQ2991" i="5"/>
  <c r="AQ2992" i="5"/>
  <c r="AQ2993" i="5"/>
  <c r="AQ2994" i="5"/>
  <c r="AQ2995" i="5"/>
  <c r="AQ2996" i="5"/>
  <c r="AQ2997" i="5"/>
  <c r="AQ2998" i="5"/>
  <c r="AQ2999" i="5"/>
  <c r="AQ3000" i="5"/>
  <c r="AQ3001" i="5"/>
  <c r="AQ3002" i="5"/>
  <c r="AQ3003" i="5"/>
  <c r="AQ3004" i="5"/>
  <c r="AQ3005" i="5"/>
  <c r="AQ3006" i="5"/>
  <c r="AQ3007" i="5"/>
  <c r="AQ3008" i="5"/>
  <c r="AQ3009" i="5"/>
  <c r="AQ3010" i="5"/>
  <c r="AQ3011" i="5"/>
  <c r="AQ3012" i="5"/>
  <c r="AQ3013" i="5"/>
  <c r="AQ3014" i="5"/>
  <c r="AQ3015" i="5"/>
  <c r="AQ3016" i="5"/>
  <c r="AQ3017" i="5"/>
  <c r="AQ3018" i="5"/>
  <c r="AQ3019" i="5"/>
  <c r="AQ3020" i="5"/>
  <c r="AQ3021" i="5"/>
  <c r="AQ3022" i="5"/>
  <c r="AQ3023" i="5"/>
  <c r="AQ3024" i="5"/>
  <c r="AQ3025" i="5"/>
  <c r="AQ3026" i="5"/>
  <c r="AQ3027" i="5"/>
  <c r="AQ3028" i="5"/>
  <c r="AQ3029" i="5"/>
  <c r="AQ3030" i="5"/>
  <c r="AQ3031" i="5"/>
  <c r="AQ3032" i="5"/>
  <c r="AQ3033" i="5"/>
  <c r="AQ3034" i="5"/>
  <c r="AQ3035" i="5"/>
  <c r="AQ3036" i="5"/>
  <c r="AQ3037" i="5"/>
  <c r="AQ3038" i="5"/>
  <c r="AQ3039" i="5"/>
  <c r="AQ3040" i="5"/>
  <c r="AQ3041" i="5"/>
  <c r="AQ3042" i="5"/>
  <c r="AQ3043" i="5"/>
  <c r="AQ3044" i="5"/>
  <c r="AQ3045" i="5"/>
  <c r="AQ3046" i="5"/>
  <c r="AQ3047" i="5"/>
  <c r="AQ3048" i="5"/>
  <c r="AQ3049" i="5"/>
  <c r="AQ3050" i="5"/>
  <c r="AQ3051" i="5"/>
  <c r="AQ3052" i="5"/>
  <c r="AQ3053" i="5"/>
  <c r="AQ3054" i="5"/>
  <c r="AQ3055" i="5"/>
  <c r="AQ3056" i="5"/>
  <c r="AQ3057" i="5"/>
  <c r="AQ3058" i="5"/>
  <c r="AQ3059" i="5"/>
  <c r="AQ3060" i="5"/>
  <c r="AQ3061" i="5"/>
  <c r="AQ3062" i="5"/>
  <c r="AQ3063" i="5"/>
  <c r="AQ3064" i="5"/>
  <c r="AQ3065" i="5"/>
  <c r="AQ3066" i="5"/>
  <c r="AQ3067" i="5"/>
  <c r="AQ3068" i="5"/>
  <c r="AQ3069" i="5"/>
  <c r="AQ3070" i="5"/>
  <c r="AQ3071" i="5"/>
  <c r="AQ3072" i="5"/>
  <c r="AQ3073" i="5"/>
  <c r="AQ3074" i="5"/>
  <c r="AQ3075" i="5"/>
  <c r="AQ3076" i="5"/>
  <c r="AQ3077" i="5"/>
  <c r="AQ3078" i="5"/>
  <c r="AQ3079" i="5"/>
  <c r="AQ3080" i="5"/>
  <c r="AQ3081" i="5"/>
  <c r="AQ3082" i="5"/>
  <c r="AQ3083" i="5"/>
  <c r="AQ3084" i="5"/>
  <c r="AQ3085" i="5"/>
  <c r="AQ3086" i="5"/>
  <c r="AQ3087" i="5"/>
  <c r="AQ3088" i="5"/>
  <c r="AQ3089" i="5"/>
  <c r="AQ3090" i="5"/>
  <c r="AQ3091" i="5"/>
  <c r="AQ3092" i="5"/>
  <c r="AQ3093" i="5"/>
  <c r="AQ3094" i="5"/>
  <c r="AQ3095" i="5"/>
  <c r="AQ3096" i="5"/>
  <c r="AQ3097" i="5"/>
  <c r="AQ3098" i="5"/>
  <c r="AQ3099" i="5"/>
  <c r="AQ3100" i="5"/>
  <c r="AQ3101" i="5"/>
  <c r="AQ3102" i="5"/>
  <c r="AQ3103" i="5"/>
  <c r="AQ3104" i="5"/>
  <c r="AQ3105" i="5"/>
  <c r="AQ3106" i="5"/>
  <c r="AQ3107" i="5"/>
  <c r="AQ3108" i="5"/>
  <c r="AQ3109" i="5"/>
  <c r="AQ3110" i="5"/>
  <c r="AQ3111" i="5"/>
  <c r="AQ3112" i="5"/>
  <c r="AQ3113" i="5"/>
  <c r="AQ3114" i="5"/>
  <c r="AQ3115" i="5"/>
  <c r="AQ3116" i="5"/>
  <c r="AQ3117" i="5"/>
  <c r="AQ3118" i="5"/>
  <c r="AQ3119" i="5"/>
  <c r="AQ3120" i="5"/>
  <c r="AQ3121" i="5"/>
  <c r="AQ3122" i="5"/>
  <c r="AQ3123" i="5"/>
  <c r="AQ3124" i="5"/>
  <c r="AQ3125" i="5"/>
  <c r="AQ3126" i="5"/>
  <c r="AQ3127" i="5"/>
  <c r="AQ3128" i="5"/>
  <c r="AQ3129" i="5"/>
  <c r="AQ3130" i="5"/>
  <c r="AQ3131" i="5"/>
  <c r="AQ3132" i="5"/>
  <c r="AQ3133" i="5"/>
  <c r="AQ3134" i="5"/>
  <c r="AQ3135" i="5"/>
  <c r="AQ3136" i="5"/>
  <c r="AQ3137" i="5"/>
  <c r="AQ3138" i="5"/>
  <c r="AQ3139" i="5"/>
  <c r="AQ3140" i="5"/>
  <c r="AQ3141" i="5"/>
  <c r="AQ3142" i="5"/>
  <c r="AQ3143" i="5"/>
  <c r="AQ3144" i="5"/>
  <c r="AQ3145" i="5"/>
  <c r="AQ3146" i="5"/>
  <c r="AQ3147" i="5"/>
  <c r="AQ3148" i="5"/>
  <c r="AQ3149" i="5"/>
  <c r="AQ3150" i="5"/>
  <c r="AQ3151" i="5"/>
  <c r="AQ3152" i="5"/>
  <c r="AQ3153" i="5"/>
  <c r="AQ3154" i="5"/>
  <c r="AQ3155" i="5"/>
  <c r="AQ3156" i="5"/>
  <c r="AQ3157" i="5"/>
  <c r="AQ3158" i="5"/>
  <c r="AQ3159" i="5"/>
  <c r="AQ3160" i="5"/>
  <c r="AQ3161" i="5"/>
  <c r="AQ3162" i="5"/>
  <c r="AQ3163" i="5"/>
  <c r="AQ3164" i="5"/>
  <c r="AQ3165" i="5"/>
  <c r="AQ3166" i="5"/>
  <c r="AQ3167" i="5"/>
  <c r="AQ3168" i="5"/>
  <c r="AQ3169" i="5"/>
  <c r="AQ3170" i="5"/>
  <c r="AQ3171" i="5"/>
  <c r="AQ3172" i="5"/>
  <c r="AQ3173" i="5"/>
  <c r="AQ3174" i="5"/>
  <c r="AQ3175" i="5"/>
  <c r="AQ3176" i="5"/>
  <c r="AQ3177" i="5"/>
  <c r="AQ3178" i="5"/>
  <c r="AQ3179" i="5"/>
  <c r="AQ3180" i="5"/>
  <c r="AQ3181" i="5"/>
  <c r="AQ3182" i="5"/>
  <c r="AQ3183" i="5"/>
  <c r="AQ3184" i="5"/>
  <c r="AQ3185" i="5"/>
  <c r="AQ3186" i="5"/>
  <c r="AQ3187" i="5"/>
  <c r="AQ3188" i="5"/>
  <c r="AQ3189" i="5"/>
  <c r="AQ3190" i="5"/>
  <c r="AQ3191" i="5"/>
  <c r="AQ3192" i="5"/>
  <c r="AQ3193" i="5"/>
  <c r="AQ3194" i="5"/>
  <c r="AQ3195" i="5"/>
  <c r="AQ3196" i="5"/>
  <c r="AQ3197" i="5"/>
  <c r="AQ3198" i="5"/>
  <c r="AQ3199" i="5"/>
  <c r="AQ3200" i="5"/>
  <c r="AQ3201" i="5"/>
  <c r="AQ3202" i="5"/>
  <c r="AQ3203" i="5"/>
  <c r="AQ3204" i="5"/>
  <c r="AQ3205" i="5"/>
  <c r="AQ3206" i="5"/>
  <c r="AQ3207" i="5"/>
  <c r="AQ3208" i="5"/>
  <c r="AQ3209" i="5"/>
  <c r="AQ3210" i="5"/>
  <c r="AQ3211" i="5"/>
  <c r="AQ3212" i="5"/>
  <c r="AQ3213" i="5"/>
  <c r="AQ3214" i="5"/>
  <c r="AQ3215" i="5"/>
  <c r="AQ3216" i="5"/>
  <c r="AQ3217" i="5"/>
  <c r="AQ3218" i="5"/>
  <c r="AQ3219" i="5"/>
  <c r="AQ3220" i="5"/>
  <c r="AQ3221" i="5"/>
  <c r="AQ3222" i="5"/>
  <c r="AQ3223" i="5"/>
  <c r="AQ3224" i="5"/>
  <c r="AQ3225" i="5"/>
  <c r="AQ3226" i="5"/>
  <c r="AQ3227" i="5"/>
  <c r="AQ3228" i="5"/>
  <c r="AQ3229" i="5"/>
  <c r="AQ3230" i="5"/>
  <c r="AQ3231" i="5"/>
  <c r="AQ3232" i="5"/>
  <c r="AQ3233" i="5"/>
  <c r="AQ3234" i="5"/>
  <c r="AQ3235" i="5"/>
  <c r="AQ3236" i="5"/>
  <c r="AQ3237" i="5"/>
  <c r="AQ3238" i="5"/>
  <c r="AQ3239" i="5"/>
  <c r="AQ3240" i="5"/>
  <c r="AQ3241" i="5"/>
  <c r="AQ3242" i="5"/>
  <c r="AQ3243" i="5"/>
  <c r="AQ3244" i="5"/>
  <c r="AQ3245" i="5"/>
  <c r="AQ3246" i="5"/>
  <c r="AQ3247" i="5"/>
  <c r="AQ3248" i="5"/>
  <c r="AQ3249" i="5"/>
  <c r="AQ3250" i="5"/>
  <c r="AQ3251" i="5"/>
  <c r="AQ3252" i="5"/>
  <c r="AQ3253" i="5"/>
  <c r="AQ3254" i="5"/>
  <c r="AQ3255" i="5"/>
  <c r="AQ3256" i="5"/>
  <c r="AQ3257" i="5"/>
  <c r="AQ3258" i="5"/>
  <c r="AQ3259" i="5"/>
  <c r="AQ3260" i="5"/>
  <c r="AQ3261" i="5"/>
  <c r="AQ3262" i="5"/>
  <c r="AQ3263" i="5"/>
  <c r="AQ3264" i="5"/>
  <c r="AQ3265" i="5"/>
  <c r="AQ3266" i="5"/>
  <c r="AQ3267" i="5"/>
  <c r="AQ3268" i="5"/>
  <c r="AQ3269" i="5"/>
  <c r="AQ3270" i="5"/>
  <c r="AQ3271" i="5"/>
  <c r="AQ3272" i="5"/>
  <c r="AQ3273" i="5"/>
  <c r="AQ3274" i="5"/>
  <c r="AQ3275" i="5"/>
  <c r="AQ3276" i="5"/>
  <c r="AQ3277" i="5"/>
  <c r="AQ3278" i="5"/>
  <c r="AQ3279" i="5"/>
  <c r="AQ3280" i="5"/>
  <c r="AQ3281" i="5"/>
  <c r="AQ3282" i="5"/>
  <c r="AQ3283" i="5"/>
  <c r="AQ3284" i="5"/>
  <c r="AQ3285" i="5"/>
  <c r="AQ3286" i="5"/>
  <c r="AQ3287" i="5"/>
  <c r="AQ3288" i="5"/>
  <c r="AQ3289" i="5"/>
  <c r="AQ3290" i="5"/>
  <c r="AQ3291" i="5"/>
  <c r="AQ3292" i="5"/>
  <c r="AQ3293" i="5"/>
  <c r="AQ3294" i="5"/>
  <c r="AQ3295" i="5"/>
  <c r="AQ3296" i="5"/>
  <c r="AQ3297" i="5"/>
  <c r="AQ3298" i="5"/>
  <c r="AQ3299" i="5"/>
  <c r="AQ3300" i="5"/>
  <c r="AQ3301" i="5"/>
  <c r="AQ3302" i="5"/>
  <c r="AQ3303" i="5"/>
  <c r="AQ3304" i="5"/>
  <c r="AQ3305" i="5"/>
  <c r="AQ3306" i="5"/>
  <c r="AQ3307" i="5"/>
  <c r="AQ3308" i="5"/>
  <c r="AQ3309" i="5"/>
  <c r="AQ3310" i="5"/>
  <c r="AQ3311" i="5"/>
  <c r="AQ3312" i="5"/>
  <c r="AQ3313" i="5"/>
  <c r="AQ3314" i="5"/>
  <c r="AQ3315" i="5"/>
  <c r="AQ3316" i="5"/>
  <c r="AQ3317" i="5"/>
  <c r="AQ3318" i="5"/>
  <c r="AQ3319" i="5"/>
  <c r="AQ3320" i="5"/>
  <c r="AQ3321" i="5"/>
  <c r="AQ3322" i="5"/>
  <c r="AQ3323" i="5"/>
  <c r="AQ3324" i="5"/>
  <c r="AQ3325" i="5"/>
  <c r="AQ3326" i="5"/>
  <c r="AQ3327" i="5"/>
  <c r="AQ3328" i="5"/>
  <c r="AQ3329" i="5"/>
  <c r="AQ3330" i="5"/>
  <c r="AQ3331" i="5"/>
  <c r="AQ3332" i="5"/>
  <c r="AQ3333" i="5"/>
  <c r="AQ3334" i="5"/>
  <c r="AQ3335" i="5"/>
  <c r="AQ3336" i="5"/>
  <c r="AQ3337" i="5"/>
  <c r="AQ3338" i="5"/>
  <c r="AQ3339" i="5"/>
  <c r="AQ3340" i="5"/>
  <c r="AQ3341" i="5"/>
  <c r="AQ3342" i="5"/>
  <c r="AQ3343" i="5"/>
  <c r="AQ3344" i="5"/>
  <c r="AQ3345" i="5"/>
  <c r="AQ3346" i="5"/>
  <c r="AQ3347" i="5"/>
  <c r="AQ3348" i="5"/>
  <c r="AQ3349" i="5"/>
  <c r="AQ3350" i="5"/>
  <c r="AQ3351" i="5"/>
  <c r="AQ3352" i="5"/>
  <c r="AQ3353" i="5"/>
  <c r="AQ3354" i="5"/>
  <c r="AQ3355" i="5"/>
  <c r="AQ3356" i="5"/>
  <c r="AQ3357" i="5"/>
  <c r="AQ3358" i="5"/>
  <c r="AQ3359" i="5"/>
  <c r="AQ3360" i="5"/>
  <c r="AQ3361" i="5"/>
  <c r="AQ3362" i="5"/>
  <c r="AQ3363" i="5"/>
  <c r="AQ3364" i="5"/>
  <c r="AQ3365" i="5"/>
  <c r="AQ3366" i="5"/>
  <c r="AQ3367" i="5"/>
  <c r="AQ3368" i="5"/>
  <c r="AQ3369" i="5"/>
  <c r="AQ3370" i="5"/>
  <c r="AQ3371" i="5"/>
  <c r="AQ3372" i="5"/>
  <c r="AQ3373" i="5"/>
  <c r="AQ3374" i="5"/>
  <c r="AQ3375" i="5"/>
  <c r="AQ3376" i="5"/>
  <c r="AQ3377" i="5"/>
  <c r="AQ3378" i="5"/>
  <c r="AQ3379" i="5"/>
  <c r="AQ3380" i="5"/>
  <c r="AQ3381" i="5"/>
  <c r="AQ3382" i="5"/>
  <c r="AQ3383" i="5"/>
  <c r="AQ3384" i="5"/>
  <c r="AQ3385" i="5"/>
  <c r="AQ3386" i="5"/>
  <c r="AQ3387" i="5"/>
  <c r="AQ3388" i="5"/>
  <c r="AQ3389" i="5"/>
  <c r="AQ3390" i="5"/>
  <c r="AQ3391" i="5"/>
  <c r="AQ3392" i="5"/>
  <c r="AQ3393" i="5"/>
  <c r="AQ3394" i="5"/>
  <c r="AQ3395" i="5"/>
  <c r="AQ3396" i="5"/>
  <c r="AQ3397" i="5"/>
  <c r="AQ3398" i="5"/>
  <c r="AQ3399" i="5"/>
  <c r="AQ3400" i="5"/>
  <c r="AQ3401" i="5"/>
  <c r="AQ3402" i="5"/>
  <c r="AQ3403" i="5"/>
  <c r="AQ3404" i="5"/>
  <c r="AQ3405" i="5"/>
  <c r="AQ3406" i="5"/>
  <c r="AQ3407" i="5"/>
  <c r="AQ3408" i="5"/>
  <c r="AQ3409" i="5"/>
  <c r="AQ3410" i="5"/>
  <c r="AQ3411" i="5"/>
  <c r="AQ3412" i="5"/>
  <c r="AQ3413" i="5"/>
  <c r="AQ3414" i="5"/>
  <c r="AQ3415" i="5"/>
  <c r="AQ3416" i="5"/>
  <c r="AQ3417" i="5"/>
  <c r="AQ3418" i="5"/>
  <c r="AQ3419" i="5"/>
  <c r="AQ3420" i="5"/>
  <c r="AQ3421" i="5"/>
  <c r="AQ3422" i="5"/>
  <c r="AQ3423" i="5"/>
  <c r="AQ3424" i="5"/>
  <c r="AQ3425" i="5"/>
  <c r="AQ3426" i="5"/>
  <c r="AQ3427" i="5"/>
  <c r="AQ3428" i="5"/>
  <c r="AQ3429" i="5"/>
  <c r="AQ3430" i="5"/>
  <c r="AQ3431" i="5"/>
  <c r="AQ3432" i="5"/>
  <c r="AQ3433" i="5"/>
  <c r="AQ3434" i="5"/>
  <c r="AQ3435" i="5"/>
  <c r="AQ3436" i="5"/>
  <c r="AQ3437" i="5"/>
  <c r="AQ3438" i="5"/>
  <c r="AQ3439" i="5"/>
  <c r="AQ3440" i="5"/>
  <c r="AQ3441" i="5"/>
  <c r="AQ3442" i="5"/>
  <c r="AQ3443" i="5"/>
  <c r="AQ3444" i="5"/>
  <c r="AQ3445" i="5"/>
  <c r="AQ3446" i="5"/>
  <c r="AQ3447" i="5"/>
  <c r="AQ3448" i="5"/>
  <c r="AQ3449" i="5"/>
  <c r="AQ3450" i="5"/>
  <c r="AQ3451" i="5"/>
  <c r="AQ3452" i="5"/>
  <c r="AQ3453" i="5"/>
  <c r="AQ3454" i="5"/>
  <c r="AQ3455" i="5"/>
  <c r="AQ3456" i="5"/>
  <c r="AQ3457" i="5"/>
  <c r="AQ3458" i="5"/>
  <c r="AQ3459" i="5"/>
  <c r="AQ3460" i="5"/>
  <c r="AQ3461" i="5"/>
  <c r="AQ3462" i="5"/>
  <c r="AQ3463" i="5"/>
  <c r="AQ3464" i="5"/>
  <c r="AQ3465" i="5"/>
  <c r="AQ3466" i="5"/>
  <c r="AQ3467" i="5"/>
  <c r="AQ3468" i="5"/>
  <c r="AQ3469" i="5"/>
  <c r="AQ3470" i="5"/>
  <c r="AQ3471" i="5"/>
  <c r="AQ3472" i="5"/>
  <c r="AQ3473" i="5"/>
  <c r="AQ3474" i="5"/>
  <c r="AQ3475" i="5"/>
  <c r="AQ3476" i="5"/>
  <c r="AQ3477" i="5"/>
  <c r="AQ3478" i="5"/>
  <c r="AQ3479" i="5"/>
  <c r="AQ3480" i="5"/>
  <c r="AQ3481" i="5"/>
  <c r="AQ3482" i="5"/>
  <c r="AQ3483" i="5"/>
  <c r="AQ3484" i="5"/>
  <c r="AQ3485" i="5"/>
  <c r="AQ3486" i="5"/>
  <c r="AQ3487" i="5"/>
  <c r="AQ3488" i="5"/>
  <c r="AQ3489" i="5"/>
  <c r="AQ3490" i="5"/>
  <c r="AQ3491" i="5"/>
  <c r="AQ3492" i="5"/>
  <c r="AQ3493" i="5"/>
  <c r="AQ3494" i="5"/>
  <c r="AQ3495" i="5"/>
  <c r="AQ3496" i="5"/>
  <c r="AQ3497" i="5"/>
  <c r="AQ3498" i="5"/>
  <c r="AQ3499" i="5"/>
  <c r="AQ3500" i="5"/>
  <c r="AQ3501" i="5"/>
  <c r="AQ3502" i="5"/>
  <c r="AQ3503" i="5"/>
  <c r="AQ3504" i="5"/>
  <c r="AQ3505" i="5"/>
  <c r="AQ3506" i="5"/>
  <c r="AQ3507" i="5"/>
  <c r="AQ3508" i="5"/>
  <c r="AQ3509" i="5"/>
  <c r="AQ3510" i="5"/>
  <c r="AQ3511" i="5"/>
  <c r="AQ3512" i="5"/>
  <c r="AQ3513" i="5"/>
  <c r="AQ3514" i="5"/>
  <c r="AQ3515" i="5"/>
  <c r="AQ3516" i="5"/>
  <c r="AQ3517" i="5"/>
  <c r="AQ3518" i="5"/>
  <c r="AQ3519" i="5"/>
  <c r="AQ3520" i="5"/>
  <c r="AQ3521" i="5"/>
  <c r="AQ3522" i="5"/>
  <c r="AQ3523" i="5"/>
  <c r="AQ3524" i="5"/>
  <c r="AQ3525" i="5"/>
  <c r="AQ3526" i="5"/>
  <c r="AQ3527" i="5"/>
  <c r="AQ3528" i="5"/>
  <c r="AQ3529" i="5"/>
  <c r="AQ3530" i="5"/>
  <c r="AQ3531" i="5"/>
  <c r="AQ3532" i="5"/>
  <c r="AQ3533" i="5"/>
  <c r="AQ3534" i="5"/>
  <c r="AQ3535" i="5"/>
  <c r="AQ3536" i="5"/>
  <c r="AQ3537" i="5"/>
  <c r="AQ3538" i="5"/>
  <c r="AQ3539" i="5"/>
  <c r="AQ3540" i="5"/>
  <c r="AQ3541" i="5"/>
  <c r="AQ3542" i="5"/>
  <c r="AQ3543" i="5"/>
  <c r="AQ3544" i="5"/>
  <c r="AQ3545" i="5"/>
  <c r="AQ3546" i="5"/>
  <c r="AQ3547" i="5"/>
  <c r="AQ3548" i="5"/>
  <c r="AQ3549" i="5"/>
  <c r="AQ3550" i="5"/>
  <c r="AQ3551" i="5"/>
  <c r="AQ3552" i="5"/>
  <c r="AQ3553" i="5"/>
  <c r="AQ3554" i="5"/>
  <c r="AQ3555" i="5"/>
  <c r="AQ3556" i="5"/>
  <c r="AQ3557" i="5"/>
  <c r="AQ3558" i="5"/>
  <c r="AQ3559" i="5"/>
  <c r="AQ3560" i="5"/>
  <c r="AQ3561" i="5"/>
  <c r="AQ3562" i="5"/>
  <c r="AQ3563" i="5"/>
  <c r="AQ3564" i="5"/>
  <c r="AQ3565" i="5"/>
  <c r="AQ3566" i="5"/>
  <c r="AQ3567" i="5"/>
  <c r="AQ3568" i="5"/>
  <c r="AQ3569" i="5"/>
  <c r="AQ3570" i="5"/>
  <c r="AQ3571" i="5"/>
  <c r="AQ3572" i="5"/>
  <c r="AQ3573" i="5"/>
  <c r="AQ3574" i="5"/>
  <c r="AQ3575" i="5"/>
  <c r="AQ3576" i="5"/>
  <c r="AQ3577" i="5"/>
  <c r="AQ3578" i="5"/>
  <c r="AQ3579" i="5"/>
  <c r="AQ3580" i="5"/>
  <c r="AQ3581" i="5"/>
  <c r="AQ3582" i="5"/>
  <c r="AQ3583" i="5"/>
  <c r="AQ3584" i="5"/>
  <c r="AQ3585" i="5"/>
  <c r="AQ3586" i="5"/>
  <c r="AQ3587" i="5"/>
  <c r="AQ3588" i="5"/>
  <c r="AQ3589" i="5"/>
  <c r="AQ3590" i="5"/>
  <c r="AQ3591" i="5"/>
  <c r="AQ3592" i="5"/>
  <c r="AQ3593" i="5"/>
  <c r="AQ3594" i="5"/>
  <c r="AQ3595" i="5"/>
  <c r="AQ3596" i="5"/>
  <c r="AQ3597" i="5"/>
  <c r="AQ3598" i="5"/>
  <c r="AQ3599" i="5"/>
  <c r="AQ3600" i="5"/>
  <c r="AQ3601" i="5"/>
  <c r="AQ3602" i="5"/>
  <c r="AQ3603" i="5"/>
  <c r="AQ3604" i="5"/>
  <c r="AQ3605" i="5"/>
  <c r="AQ3606" i="5"/>
  <c r="AQ3607" i="5"/>
  <c r="AQ3608" i="5"/>
  <c r="AQ3609" i="5"/>
  <c r="AQ3610" i="5"/>
  <c r="AQ3611" i="5"/>
  <c r="AQ3612" i="5"/>
  <c r="AQ3613" i="5"/>
  <c r="AQ3614" i="5"/>
  <c r="AQ3615" i="5"/>
  <c r="AQ3616" i="5"/>
  <c r="AQ3617" i="5"/>
  <c r="AQ3618" i="5"/>
  <c r="AQ3619" i="5"/>
  <c r="AQ3620" i="5"/>
  <c r="AQ3621" i="5"/>
  <c r="AQ3622" i="5"/>
  <c r="AQ3623" i="5"/>
  <c r="AQ3624" i="5"/>
  <c r="AQ3625" i="5"/>
  <c r="AQ3626" i="5"/>
  <c r="AQ3627" i="5"/>
  <c r="AQ3628" i="5"/>
  <c r="AQ3629" i="5"/>
  <c r="AQ3630" i="5"/>
  <c r="AQ3631" i="5"/>
  <c r="AQ3632" i="5"/>
  <c r="AQ3633" i="5"/>
  <c r="AQ3634" i="5"/>
  <c r="AQ3635" i="5"/>
  <c r="AQ3636" i="5"/>
  <c r="AQ3637" i="5"/>
  <c r="AQ3638" i="5"/>
  <c r="AQ3639" i="5"/>
  <c r="AQ3640" i="5"/>
  <c r="AQ3641" i="5"/>
  <c r="AQ3642" i="5"/>
  <c r="AQ3643" i="5"/>
  <c r="AQ3644" i="5"/>
  <c r="AQ3645" i="5"/>
  <c r="AQ3646" i="5"/>
  <c r="AQ3647" i="5"/>
  <c r="AQ3648" i="5"/>
  <c r="AQ3649" i="5"/>
  <c r="AQ3650" i="5"/>
  <c r="AQ3651" i="5"/>
  <c r="AQ3652" i="5"/>
  <c r="AQ3653" i="5"/>
  <c r="AQ3654" i="5"/>
  <c r="AQ3655" i="5"/>
  <c r="AQ3656" i="5"/>
  <c r="AQ3657" i="5"/>
  <c r="AQ3658" i="5"/>
  <c r="AQ3659" i="5"/>
  <c r="AQ3660" i="5"/>
  <c r="AQ3661" i="5"/>
  <c r="AQ3662" i="5"/>
  <c r="AQ3663" i="5"/>
  <c r="AQ3664" i="5"/>
  <c r="AQ3665" i="5"/>
  <c r="AQ3666" i="5"/>
  <c r="AQ3667" i="5"/>
  <c r="AQ3668" i="5"/>
  <c r="AQ3669" i="5"/>
  <c r="AQ3670" i="5"/>
  <c r="AQ3671" i="5"/>
  <c r="AQ3672" i="5"/>
  <c r="AQ3673" i="5"/>
  <c r="AQ3674" i="5"/>
  <c r="AQ3675" i="5"/>
  <c r="AQ3676" i="5"/>
  <c r="AQ3677" i="5"/>
  <c r="AQ3678" i="5"/>
  <c r="AQ3679" i="5"/>
  <c r="AQ3680" i="5"/>
  <c r="AQ3681" i="5"/>
  <c r="AQ3682" i="5"/>
  <c r="AQ3683" i="5"/>
  <c r="AQ3684" i="5"/>
  <c r="AQ3685" i="5"/>
  <c r="AQ3686" i="5"/>
  <c r="AQ3687" i="5"/>
  <c r="AQ3688" i="5"/>
  <c r="AQ3689" i="5"/>
  <c r="AQ3690" i="5"/>
  <c r="AQ3691" i="5"/>
  <c r="AQ3692" i="5"/>
  <c r="AQ3693" i="5"/>
  <c r="AQ3694" i="5"/>
  <c r="AQ3695" i="5"/>
  <c r="AQ3696" i="5"/>
  <c r="AQ3697" i="5"/>
  <c r="AQ3698" i="5"/>
  <c r="AQ3699" i="5"/>
  <c r="AQ3700" i="5"/>
  <c r="AQ3701" i="5"/>
  <c r="AQ3702" i="5"/>
  <c r="AQ3703" i="5"/>
  <c r="AQ3704" i="5"/>
  <c r="AQ3705" i="5"/>
  <c r="AQ3706" i="5"/>
  <c r="AQ3707" i="5"/>
  <c r="AQ3708" i="5"/>
  <c r="AQ3709" i="5"/>
  <c r="AQ3710" i="5"/>
  <c r="AQ3711" i="5"/>
  <c r="AQ3712" i="5"/>
  <c r="AQ3713" i="5"/>
  <c r="AQ3714" i="5"/>
  <c r="AQ3715" i="5"/>
  <c r="AQ3716" i="5"/>
  <c r="AQ3717" i="5"/>
  <c r="AQ3718" i="5"/>
  <c r="AQ3719" i="5"/>
  <c r="AQ3720" i="5"/>
  <c r="AQ3721" i="5"/>
  <c r="AQ3722" i="5"/>
  <c r="AQ3723" i="5"/>
  <c r="AQ3724" i="5"/>
  <c r="AQ3725" i="5"/>
  <c r="AQ3726" i="5"/>
  <c r="AQ3727" i="5"/>
  <c r="AQ3728" i="5"/>
  <c r="AQ3729" i="5"/>
  <c r="AQ3730" i="5"/>
  <c r="AQ3731" i="5"/>
  <c r="AQ3732" i="5"/>
  <c r="AQ3733" i="5"/>
  <c r="AQ3734" i="5"/>
  <c r="AQ3735" i="5"/>
  <c r="AQ3736" i="5"/>
  <c r="AQ3737" i="5"/>
  <c r="AQ3738" i="5"/>
  <c r="AQ3739" i="5"/>
  <c r="AQ3740" i="5"/>
  <c r="AQ3741" i="5"/>
  <c r="AQ3742" i="5"/>
  <c r="AQ3743" i="5"/>
  <c r="AQ3744" i="5"/>
  <c r="AQ3745" i="5"/>
  <c r="AQ3746" i="5"/>
  <c r="AQ3747" i="5"/>
  <c r="AQ3748" i="5"/>
  <c r="AQ3749" i="5"/>
  <c r="AQ3750" i="5"/>
  <c r="AQ3751" i="5"/>
  <c r="AQ3752" i="5"/>
  <c r="AQ3753" i="5"/>
  <c r="AQ3754" i="5"/>
  <c r="AQ3755" i="5"/>
  <c r="AQ3756" i="5"/>
  <c r="AQ3757" i="5"/>
  <c r="AQ3758" i="5"/>
  <c r="AQ3759" i="5"/>
  <c r="AQ3760" i="5"/>
  <c r="AQ3761" i="5"/>
  <c r="AQ3762" i="5"/>
  <c r="AQ3763" i="5"/>
  <c r="AQ3764" i="5"/>
  <c r="AQ3765" i="5"/>
  <c r="AQ3766" i="5"/>
  <c r="AQ3767" i="5"/>
  <c r="AQ3768" i="5"/>
  <c r="AQ3769" i="5"/>
  <c r="AQ3770" i="5"/>
  <c r="AQ3771" i="5"/>
  <c r="AQ3772" i="5"/>
  <c r="AQ3773" i="5"/>
  <c r="AQ3774" i="5"/>
  <c r="AQ3775" i="5"/>
  <c r="AQ3776" i="5"/>
  <c r="AQ3777" i="5"/>
  <c r="AQ3778" i="5"/>
  <c r="AQ3779" i="5"/>
  <c r="AQ3780" i="5"/>
  <c r="AQ3781" i="5"/>
  <c r="AQ3782" i="5"/>
  <c r="AQ3783" i="5"/>
  <c r="AQ3784" i="5"/>
  <c r="AQ3785" i="5"/>
  <c r="AQ3786" i="5"/>
  <c r="AQ3787" i="5"/>
  <c r="AQ3788" i="5"/>
  <c r="AQ3789" i="5"/>
  <c r="AQ3790" i="5"/>
  <c r="AQ3791" i="5"/>
  <c r="AQ3792" i="5"/>
  <c r="AQ3793" i="5"/>
  <c r="AQ3794" i="5"/>
  <c r="AQ3795" i="5"/>
  <c r="AQ3796" i="5"/>
  <c r="AQ3797" i="5"/>
  <c r="AQ3798" i="5"/>
  <c r="AQ3799" i="5"/>
  <c r="AQ3800" i="5"/>
  <c r="AQ3801" i="5"/>
  <c r="AQ3802" i="5"/>
  <c r="AQ3803" i="5"/>
  <c r="AQ3804" i="5"/>
  <c r="AQ3805" i="5"/>
  <c r="AQ3806" i="5"/>
  <c r="AQ3807" i="5"/>
  <c r="AQ3808" i="5"/>
  <c r="AQ3809" i="5"/>
  <c r="AQ3810" i="5"/>
  <c r="AQ3811" i="5"/>
  <c r="AQ3812" i="5"/>
  <c r="AQ3813" i="5"/>
  <c r="AQ3814" i="5"/>
  <c r="AQ3815" i="5"/>
  <c r="AQ3816" i="5"/>
  <c r="AQ3817" i="5"/>
  <c r="AQ3818" i="5"/>
  <c r="AQ3819" i="5"/>
  <c r="AQ3820" i="5"/>
  <c r="AQ3821" i="5"/>
  <c r="AQ3822" i="5"/>
  <c r="AQ3823" i="5"/>
  <c r="AQ3824" i="5"/>
  <c r="AQ3825" i="5"/>
  <c r="AQ3826" i="5"/>
  <c r="AQ3827" i="5"/>
  <c r="AQ3828" i="5"/>
  <c r="AQ3829" i="5"/>
  <c r="AQ3830" i="5"/>
  <c r="AQ3831" i="5"/>
  <c r="AQ3832" i="5"/>
  <c r="AQ3833" i="5"/>
  <c r="AQ3834" i="5"/>
  <c r="AQ3835" i="5"/>
  <c r="AQ3836" i="5"/>
  <c r="AQ3837" i="5"/>
  <c r="AQ3838" i="5"/>
  <c r="AQ3839" i="5"/>
  <c r="AQ3840" i="5"/>
  <c r="AQ3841" i="5"/>
  <c r="AQ3842" i="5"/>
  <c r="AQ3843" i="5"/>
  <c r="AQ3844" i="5"/>
  <c r="AQ3845" i="5"/>
  <c r="AQ3846" i="5"/>
  <c r="AQ3847" i="5"/>
  <c r="AQ3848" i="5"/>
  <c r="AQ3849" i="5"/>
  <c r="AQ3850" i="5"/>
  <c r="AQ3851" i="5"/>
  <c r="AQ3852" i="5"/>
  <c r="AQ3853" i="5"/>
  <c r="AQ3854" i="5"/>
  <c r="AQ3855" i="5"/>
  <c r="AQ3856" i="5"/>
  <c r="AQ3857" i="5"/>
  <c r="AQ3858" i="5"/>
  <c r="AQ3859" i="5"/>
  <c r="AQ3860" i="5"/>
  <c r="AQ3861" i="5"/>
  <c r="AQ3862" i="5"/>
  <c r="AQ3863" i="5"/>
  <c r="AQ3864" i="5"/>
  <c r="AQ3865" i="5"/>
  <c r="AQ3866" i="5"/>
  <c r="AQ3867" i="5"/>
  <c r="AQ3868" i="5"/>
  <c r="AQ3869" i="5"/>
  <c r="AQ3870" i="5"/>
  <c r="AQ3871" i="5"/>
  <c r="AQ3872" i="5"/>
  <c r="AQ3873" i="5"/>
  <c r="AQ3874" i="5"/>
  <c r="AQ3875" i="5"/>
  <c r="AQ3876" i="5"/>
  <c r="AQ3877" i="5"/>
  <c r="AQ3878" i="5"/>
  <c r="AQ3879" i="5"/>
  <c r="AQ3880" i="5"/>
  <c r="AQ3881" i="5"/>
  <c r="AQ3882" i="5"/>
  <c r="AQ3883" i="5"/>
  <c r="AQ3884" i="5"/>
  <c r="AQ3885" i="5"/>
  <c r="AQ3886" i="5"/>
  <c r="AQ3887" i="5"/>
  <c r="AQ3888" i="5"/>
  <c r="AQ3889" i="5"/>
  <c r="AQ3890" i="5"/>
  <c r="AQ3891" i="5"/>
  <c r="AQ3892" i="5"/>
  <c r="AQ3893" i="5"/>
  <c r="AQ3894" i="5"/>
  <c r="AQ3895" i="5"/>
  <c r="AQ3896" i="5"/>
  <c r="AQ3897" i="5"/>
  <c r="AQ3898" i="5"/>
  <c r="AQ3899" i="5"/>
  <c r="AQ3900" i="5"/>
  <c r="AQ3901" i="5"/>
  <c r="AQ3902" i="5"/>
  <c r="AQ3903" i="5"/>
  <c r="AQ3904" i="5"/>
  <c r="AQ3905" i="5"/>
  <c r="AQ3906" i="5"/>
  <c r="AQ3907" i="5"/>
  <c r="AQ3908" i="5"/>
  <c r="AQ3909" i="5"/>
  <c r="AQ3910" i="5"/>
  <c r="AQ3911" i="5"/>
  <c r="AQ3912" i="5"/>
  <c r="AQ3913" i="5"/>
  <c r="AQ3914" i="5"/>
  <c r="AQ3915" i="5"/>
  <c r="AQ3916" i="5"/>
  <c r="AQ3917" i="5"/>
  <c r="AQ3918" i="5"/>
  <c r="AQ3919" i="5"/>
  <c r="AQ3920" i="5"/>
  <c r="AQ3921" i="5"/>
  <c r="AQ3922" i="5"/>
  <c r="AQ3923" i="5"/>
  <c r="AQ3924" i="5"/>
  <c r="AQ3925" i="5"/>
  <c r="AQ3926" i="5"/>
  <c r="AQ3927" i="5"/>
  <c r="AQ3928" i="5"/>
  <c r="AQ3929" i="5"/>
  <c r="AQ3930" i="5"/>
  <c r="AQ3931" i="5"/>
  <c r="AQ3932" i="5"/>
  <c r="AQ3933" i="5"/>
  <c r="AQ3934" i="5"/>
  <c r="AQ3935" i="5"/>
  <c r="AQ3936" i="5"/>
  <c r="AQ3937" i="5"/>
  <c r="AQ3938" i="5"/>
  <c r="AQ3939" i="5"/>
  <c r="AQ3940" i="5"/>
  <c r="AQ3941" i="5"/>
  <c r="AQ3942" i="5"/>
  <c r="AQ3943" i="5"/>
  <c r="AQ3944" i="5"/>
  <c r="AQ3945" i="5"/>
  <c r="AQ3946" i="5"/>
  <c r="AQ3947" i="5"/>
  <c r="AQ3948" i="5"/>
  <c r="AQ3949" i="5"/>
  <c r="AQ3950" i="5"/>
  <c r="AQ3951" i="5"/>
  <c r="AQ3952" i="5"/>
  <c r="AQ3953" i="5"/>
  <c r="AQ3954" i="5"/>
  <c r="AQ3955" i="5"/>
  <c r="AQ3956" i="5"/>
  <c r="AQ3957" i="5"/>
  <c r="AQ3958" i="5"/>
  <c r="AQ3959" i="5"/>
  <c r="AQ3960" i="5"/>
  <c r="AQ3961" i="5"/>
  <c r="AQ3962" i="5"/>
  <c r="AQ3963" i="5"/>
  <c r="AQ3964" i="5"/>
  <c r="AQ3965" i="5"/>
  <c r="AQ3966" i="5"/>
  <c r="AQ3967" i="5"/>
  <c r="AQ3968" i="5"/>
  <c r="AQ3969" i="5"/>
  <c r="AQ3970" i="5"/>
  <c r="AQ3971" i="5"/>
  <c r="AQ3972" i="5"/>
  <c r="AQ3973" i="5"/>
  <c r="AQ3974" i="5"/>
  <c r="AQ3975" i="5"/>
  <c r="AQ3976" i="5"/>
  <c r="AQ3977" i="5"/>
  <c r="AQ3978" i="5"/>
  <c r="AQ3979" i="5"/>
  <c r="AQ3980" i="5"/>
  <c r="AQ3981" i="5"/>
  <c r="AQ3982" i="5"/>
  <c r="AQ3983" i="5"/>
  <c r="AQ3984" i="5"/>
  <c r="AQ3985" i="5"/>
  <c r="AQ3986" i="5"/>
  <c r="AQ3987" i="5"/>
  <c r="AQ3988" i="5"/>
  <c r="AQ3989" i="5"/>
  <c r="AQ3990" i="5"/>
  <c r="AQ3991" i="5"/>
  <c r="AQ3992" i="5"/>
  <c r="AQ3993" i="5"/>
  <c r="AQ3994" i="5"/>
  <c r="AQ3995" i="5"/>
  <c r="AQ3996" i="5"/>
  <c r="AQ3997" i="5"/>
  <c r="AQ3998" i="5"/>
  <c r="AQ3999" i="5"/>
  <c r="AQ4000" i="5"/>
  <c r="AQ4001" i="5"/>
  <c r="AQ4002" i="5"/>
  <c r="AQ4003" i="5"/>
  <c r="AQ4004" i="5"/>
  <c r="AQ4005" i="5"/>
  <c r="AQ4006" i="5"/>
  <c r="AQ4007" i="5"/>
  <c r="AQ4008" i="5"/>
  <c r="AQ4009" i="5"/>
  <c r="AQ4010" i="5"/>
  <c r="AQ4011" i="5"/>
  <c r="AQ4012" i="5"/>
  <c r="AQ4013" i="5"/>
  <c r="AQ4014" i="5"/>
  <c r="AQ4015" i="5"/>
  <c r="AQ4016" i="5"/>
  <c r="AQ4017" i="5"/>
  <c r="AQ4018" i="5"/>
  <c r="AQ4019" i="5"/>
  <c r="AQ4020" i="5"/>
  <c r="AQ4021" i="5"/>
  <c r="AQ4022" i="5"/>
  <c r="AQ4023" i="5"/>
  <c r="AQ4024" i="5"/>
  <c r="AQ4025" i="5"/>
  <c r="AQ4026" i="5"/>
  <c r="AQ4027" i="5"/>
  <c r="AQ4028" i="5"/>
  <c r="AQ4029" i="5"/>
  <c r="AQ4030" i="5"/>
  <c r="AQ4031" i="5"/>
  <c r="AQ4032" i="5"/>
  <c r="AQ4033" i="5"/>
  <c r="AQ4034" i="5"/>
  <c r="AQ4035" i="5"/>
  <c r="AQ4036" i="5"/>
  <c r="AQ4037" i="5"/>
  <c r="AQ4038" i="5"/>
  <c r="AQ4039" i="5"/>
  <c r="AQ4040" i="5"/>
  <c r="AQ4041" i="5"/>
  <c r="AQ4042" i="5"/>
  <c r="AQ4043" i="5"/>
  <c r="AQ4044" i="5"/>
  <c r="AQ4045" i="5"/>
  <c r="AQ4046" i="5"/>
  <c r="AQ4047" i="5"/>
  <c r="AQ4048" i="5"/>
  <c r="AQ4049" i="5"/>
  <c r="AQ4050" i="5"/>
  <c r="AQ4051" i="5"/>
  <c r="AQ4052" i="5"/>
  <c r="AQ4053" i="5"/>
  <c r="AQ4054" i="5"/>
  <c r="AQ4055" i="5"/>
  <c r="AQ4056" i="5"/>
  <c r="AQ4057" i="5"/>
  <c r="AQ4058" i="5"/>
  <c r="AQ4059" i="5"/>
  <c r="AQ4060" i="5"/>
  <c r="AQ4061" i="5"/>
  <c r="AQ4062" i="5"/>
  <c r="AQ4063" i="5"/>
  <c r="AQ4064" i="5"/>
  <c r="AQ4065" i="5"/>
  <c r="AQ4066" i="5"/>
  <c r="AQ4067" i="5"/>
  <c r="AQ4068" i="5"/>
  <c r="AQ4069" i="5"/>
  <c r="AQ4070" i="5"/>
  <c r="AQ4071" i="5"/>
  <c r="AQ4072" i="5"/>
  <c r="AQ4073" i="5"/>
  <c r="AQ4074" i="5"/>
  <c r="AQ4075" i="5"/>
  <c r="AQ4076" i="5"/>
  <c r="AQ4077" i="5"/>
  <c r="AQ4078" i="5"/>
  <c r="AQ4079" i="5"/>
  <c r="AQ4080" i="5"/>
  <c r="AQ4081" i="5"/>
  <c r="AQ4082" i="5"/>
  <c r="AQ4083" i="5"/>
  <c r="AQ4084" i="5"/>
  <c r="AQ4085" i="5"/>
  <c r="AQ4086" i="5"/>
  <c r="AQ4087" i="5"/>
  <c r="AQ4088" i="5"/>
  <c r="AQ4089" i="5"/>
  <c r="AQ4090" i="5"/>
  <c r="AQ4091" i="5"/>
  <c r="AQ4092" i="5"/>
  <c r="AQ4093" i="5"/>
  <c r="AQ4094" i="5"/>
  <c r="AQ4095" i="5"/>
  <c r="AQ4096" i="5"/>
  <c r="AQ4097" i="5"/>
  <c r="AQ4098" i="5"/>
  <c r="AQ4099" i="5"/>
  <c r="AQ4100" i="5"/>
  <c r="AQ4101" i="5"/>
  <c r="AQ4102" i="5"/>
  <c r="AQ4103" i="5"/>
  <c r="AQ4104" i="5"/>
  <c r="AQ4105" i="5"/>
  <c r="AQ4106" i="5"/>
  <c r="AQ4107" i="5"/>
  <c r="AQ4108" i="5"/>
  <c r="AQ4109" i="5"/>
  <c r="AQ4110" i="5"/>
  <c r="AQ4111" i="5"/>
  <c r="AQ4112" i="5"/>
  <c r="AQ4113" i="5"/>
  <c r="AQ4114" i="5"/>
  <c r="AQ4115" i="5"/>
  <c r="AQ4116" i="5"/>
  <c r="AQ4117" i="5"/>
  <c r="AQ4118" i="5"/>
  <c r="AQ4119" i="5"/>
  <c r="AQ4120" i="5"/>
  <c r="AQ4121" i="5"/>
  <c r="AQ4122" i="5"/>
  <c r="AQ4123" i="5"/>
  <c r="AQ4124" i="5"/>
  <c r="AQ4125" i="5"/>
  <c r="AQ4126" i="5"/>
  <c r="AQ4127" i="5"/>
  <c r="AQ4128" i="5"/>
  <c r="AQ4129" i="5"/>
  <c r="AQ4130" i="5"/>
  <c r="AQ4131" i="5"/>
  <c r="AQ4132" i="5"/>
  <c r="AQ4133" i="5"/>
  <c r="AQ4134" i="5"/>
  <c r="AQ4135" i="5"/>
  <c r="AQ4136" i="5"/>
  <c r="AQ4137" i="5"/>
  <c r="AQ4138" i="5"/>
  <c r="AQ4139" i="5"/>
  <c r="AQ4140" i="5"/>
  <c r="AQ4141" i="5"/>
  <c r="AQ4142" i="5"/>
  <c r="AQ4143" i="5"/>
  <c r="AQ4144" i="5"/>
  <c r="AQ4145" i="5"/>
  <c r="AQ4146" i="5"/>
  <c r="AQ4147" i="5"/>
  <c r="AQ4148" i="5"/>
  <c r="AQ4149" i="5"/>
  <c r="AQ4150" i="5"/>
  <c r="AQ4151" i="5"/>
  <c r="AQ4152" i="5"/>
  <c r="AQ4153" i="5"/>
  <c r="AQ4154" i="5"/>
  <c r="AQ4155" i="5"/>
  <c r="AQ4156" i="5"/>
  <c r="AQ4157" i="5"/>
  <c r="AQ4158" i="5"/>
  <c r="AQ4159" i="5"/>
  <c r="AQ4160" i="5"/>
  <c r="AQ4161" i="5"/>
  <c r="AQ4162" i="5"/>
  <c r="AQ4163" i="5"/>
  <c r="AQ4164" i="5"/>
  <c r="AQ4165" i="5"/>
  <c r="AQ4166" i="5"/>
  <c r="AQ4167" i="5"/>
  <c r="AQ4168" i="5"/>
  <c r="AQ4169" i="5"/>
  <c r="AQ4170" i="5"/>
  <c r="AQ4171" i="5"/>
  <c r="AQ4172" i="5"/>
  <c r="AQ4173" i="5"/>
  <c r="AQ4174" i="5"/>
  <c r="AQ4175" i="5"/>
  <c r="AQ4176" i="5"/>
  <c r="AQ4177" i="5"/>
  <c r="AQ4178" i="5"/>
  <c r="AQ4179" i="5"/>
  <c r="AQ4180" i="5"/>
  <c r="AQ4181" i="5"/>
  <c r="AQ4182" i="5"/>
  <c r="AQ4183" i="5"/>
  <c r="AQ4184" i="5"/>
  <c r="AQ4185" i="5"/>
  <c r="AQ4186" i="5"/>
  <c r="AQ4187" i="5"/>
  <c r="AQ4188" i="5"/>
  <c r="AQ4189" i="5"/>
  <c r="AQ4190" i="5"/>
  <c r="AQ4191" i="5"/>
  <c r="AQ4192" i="5"/>
  <c r="AQ4193" i="5"/>
  <c r="AQ4194" i="5"/>
  <c r="AQ4195" i="5"/>
  <c r="AQ4196" i="5"/>
  <c r="AQ4197" i="5"/>
  <c r="AQ4198" i="5"/>
  <c r="AQ4199" i="5"/>
  <c r="AQ4200" i="5"/>
  <c r="AQ4201" i="5"/>
  <c r="AQ4202" i="5"/>
  <c r="AQ4203" i="5"/>
  <c r="AQ4204" i="5"/>
  <c r="AQ4205" i="5"/>
  <c r="AQ4206" i="5"/>
  <c r="AQ4207" i="5"/>
  <c r="AQ4208" i="5"/>
  <c r="AQ4209" i="5"/>
  <c r="AQ4210" i="5"/>
  <c r="AQ4211" i="5"/>
  <c r="AQ4212" i="5"/>
  <c r="AQ4213" i="5"/>
  <c r="AQ4214" i="5"/>
  <c r="AQ4215" i="5"/>
  <c r="AQ4216" i="5"/>
  <c r="AQ4217" i="5"/>
  <c r="AQ4218" i="5"/>
  <c r="AQ4219" i="5"/>
  <c r="AQ4220" i="5"/>
  <c r="AQ4221" i="5"/>
  <c r="AQ4222" i="5"/>
  <c r="AQ4223" i="5"/>
  <c r="AQ4224" i="5"/>
  <c r="AQ4225" i="5"/>
  <c r="AQ4226" i="5"/>
  <c r="AQ4227" i="5"/>
  <c r="AQ4228" i="5"/>
  <c r="AQ4229" i="5"/>
  <c r="AQ4230" i="5"/>
  <c r="AQ4231" i="5"/>
  <c r="AQ4232" i="5"/>
  <c r="AQ4233" i="5"/>
  <c r="AQ4234" i="5"/>
  <c r="AQ4235" i="5"/>
  <c r="AQ4236" i="5"/>
  <c r="AQ4237" i="5"/>
  <c r="AQ4238" i="5"/>
  <c r="AQ4239" i="5"/>
  <c r="AQ4240" i="5"/>
  <c r="AQ4241" i="5"/>
  <c r="AQ4242" i="5"/>
  <c r="AQ4243" i="5"/>
  <c r="AQ4244" i="5"/>
  <c r="AQ4245" i="5"/>
  <c r="AQ4246" i="5"/>
  <c r="AQ4247" i="5"/>
  <c r="AQ4248" i="5"/>
  <c r="AQ4249" i="5"/>
  <c r="AQ4250" i="5"/>
  <c r="AQ4251" i="5"/>
  <c r="AQ4252" i="5"/>
  <c r="AQ4253" i="5"/>
  <c r="AQ4254" i="5"/>
  <c r="AQ4255" i="5"/>
  <c r="AQ4256" i="5"/>
  <c r="AQ4257" i="5"/>
  <c r="AQ4258" i="5"/>
  <c r="AQ4259" i="5"/>
  <c r="AQ4260" i="5"/>
  <c r="AQ4261" i="5"/>
  <c r="AQ4262" i="5"/>
  <c r="AQ4263" i="5"/>
  <c r="AQ4264" i="5"/>
  <c r="AQ4265" i="5"/>
  <c r="AQ4266" i="5"/>
  <c r="AQ4267" i="5"/>
  <c r="AQ4268" i="5"/>
  <c r="AQ4269" i="5"/>
  <c r="AQ4270" i="5"/>
  <c r="AQ4271" i="5"/>
  <c r="AQ4272" i="5"/>
  <c r="AQ4273" i="5"/>
  <c r="AQ4274" i="5"/>
  <c r="AQ4275" i="5"/>
  <c r="AQ4276" i="5"/>
  <c r="AQ4277" i="5"/>
  <c r="AQ4278" i="5"/>
  <c r="AQ4279" i="5"/>
  <c r="AQ4280" i="5"/>
  <c r="AQ4281" i="5"/>
  <c r="AQ4282" i="5"/>
  <c r="AQ4283" i="5"/>
  <c r="AQ4284" i="5"/>
  <c r="AQ4285" i="5"/>
  <c r="AQ4286" i="5"/>
  <c r="AQ4287" i="5"/>
  <c r="AQ4288" i="5"/>
  <c r="AQ4289" i="5"/>
  <c r="AQ4290" i="5"/>
  <c r="AQ4291" i="5"/>
  <c r="AQ4292" i="5"/>
  <c r="AQ4293" i="5"/>
  <c r="AQ4294" i="5"/>
  <c r="AQ4295" i="5"/>
  <c r="AQ4296" i="5"/>
  <c r="AQ4297" i="5"/>
  <c r="AQ4298" i="5"/>
  <c r="AQ4299" i="5"/>
  <c r="AQ4300" i="5"/>
  <c r="AQ4301" i="5"/>
  <c r="AQ4302" i="5"/>
  <c r="AQ4303" i="5"/>
  <c r="AQ4304" i="5"/>
  <c r="AQ4305" i="5"/>
  <c r="AQ4306" i="5"/>
  <c r="AQ4307" i="5"/>
  <c r="AQ4308" i="5"/>
  <c r="AQ4309" i="5"/>
  <c r="AQ4310" i="5"/>
  <c r="AQ4311" i="5"/>
  <c r="AQ4312" i="5"/>
  <c r="AQ4313" i="5"/>
  <c r="AQ4314" i="5"/>
  <c r="AQ4315" i="5"/>
  <c r="AQ4316" i="5"/>
  <c r="AQ4317" i="5"/>
  <c r="AQ4318" i="5"/>
  <c r="AQ4319" i="5"/>
  <c r="AQ4320" i="5"/>
  <c r="AQ4321" i="5"/>
  <c r="AQ4322" i="5"/>
  <c r="AQ4323" i="5"/>
  <c r="AQ4324" i="5"/>
  <c r="AQ4325" i="5"/>
  <c r="AQ4326" i="5"/>
  <c r="AQ4327" i="5"/>
  <c r="AQ4328" i="5"/>
  <c r="AQ4329" i="5"/>
  <c r="AQ4330" i="5"/>
  <c r="AQ4331" i="5"/>
  <c r="AQ4332" i="5"/>
  <c r="AQ4333" i="5"/>
  <c r="AQ4334" i="5"/>
  <c r="AQ4335" i="5"/>
  <c r="AQ4336" i="5"/>
  <c r="AQ4337" i="5"/>
  <c r="AQ4338" i="5"/>
  <c r="AQ4339" i="5"/>
  <c r="AQ4340" i="5"/>
  <c r="AQ4341" i="5"/>
  <c r="AQ4342" i="5"/>
  <c r="AQ4343" i="5"/>
  <c r="AQ4344" i="5"/>
  <c r="AQ4345" i="5"/>
  <c r="AQ4346" i="5"/>
  <c r="AQ4347" i="5"/>
  <c r="AQ4348" i="5"/>
  <c r="AQ4349" i="5"/>
  <c r="AQ4350" i="5"/>
  <c r="AQ4351" i="5"/>
  <c r="AQ4352" i="5"/>
  <c r="AQ4353" i="5"/>
  <c r="AQ4354" i="5"/>
  <c r="AQ4355" i="5"/>
  <c r="AQ4356" i="5"/>
  <c r="AQ4357" i="5"/>
  <c r="AQ4358" i="5"/>
  <c r="AQ4359" i="5"/>
  <c r="AQ4360" i="5"/>
  <c r="AQ4361" i="5"/>
  <c r="AQ4362" i="5"/>
  <c r="AQ4363" i="5"/>
  <c r="AQ4364" i="5"/>
  <c r="AQ4365" i="5"/>
  <c r="AQ4366" i="5"/>
  <c r="AQ4367" i="5"/>
  <c r="AQ4368" i="5"/>
  <c r="AQ4369" i="5"/>
  <c r="AQ4370" i="5"/>
  <c r="AQ4371" i="5"/>
  <c r="AQ4372" i="5"/>
  <c r="AQ4373" i="5"/>
  <c r="AQ4374" i="5"/>
  <c r="AQ4375" i="5"/>
  <c r="AQ4376" i="5"/>
  <c r="AQ4377" i="5"/>
  <c r="AQ4378" i="5"/>
  <c r="AQ4379" i="5"/>
  <c r="AQ4380" i="5"/>
  <c r="AQ4381" i="5"/>
  <c r="AQ4382" i="5"/>
  <c r="AQ4383" i="5"/>
  <c r="AQ4384" i="5"/>
  <c r="AQ4385" i="5"/>
  <c r="AQ4386" i="5"/>
  <c r="AQ4387" i="5"/>
  <c r="AQ4388" i="5"/>
  <c r="AQ4389" i="5"/>
  <c r="AQ4390" i="5"/>
  <c r="AQ4391" i="5"/>
  <c r="AQ4392" i="5"/>
  <c r="AQ4393" i="5"/>
  <c r="AQ4394" i="5"/>
  <c r="AQ4395" i="5"/>
  <c r="AQ4396" i="5"/>
  <c r="AQ4397" i="5"/>
  <c r="AQ4398" i="5"/>
  <c r="AQ4399" i="5"/>
  <c r="AQ4400" i="5"/>
  <c r="AQ4401" i="5"/>
  <c r="AQ4402" i="5"/>
  <c r="AQ4403" i="5"/>
  <c r="AQ4404" i="5"/>
  <c r="AQ4405" i="5"/>
  <c r="AQ4406" i="5"/>
  <c r="AQ4407" i="5"/>
  <c r="AQ4408" i="5"/>
  <c r="AQ4409" i="5"/>
  <c r="AQ4410" i="5"/>
  <c r="AQ4411" i="5"/>
  <c r="AQ4412" i="5"/>
  <c r="AQ4413" i="5"/>
  <c r="AQ4414" i="5"/>
  <c r="AQ4415" i="5"/>
  <c r="AQ4416" i="5"/>
  <c r="AQ4417" i="5"/>
  <c r="AQ4418" i="5"/>
  <c r="AQ4419" i="5"/>
  <c r="AQ4420" i="5"/>
  <c r="AQ4421" i="5"/>
  <c r="AQ4422" i="5"/>
  <c r="AQ4423" i="5"/>
  <c r="AQ4424" i="5"/>
  <c r="AQ4425" i="5"/>
  <c r="AQ4426" i="5"/>
  <c r="AQ4427" i="5"/>
  <c r="AQ4428" i="5"/>
  <c r="AQ4429" i="5"/>
  <c r="AQ4430" i="5"/>
  <c r="AQ4431" i="5"/>
  <c r="AQ4432" i="5"/>
  <c r="AQ4433" i="5"/>
  <c r="AQ4434" i="5"/>
  <c r="AQ4435" i="5"/>
  <c r="AQ4436" i="5"/>
  <c r="AQ4437" i="5"/>
  <c r="AQ4438" i="5"/>
  <c r="AQ4439" i="5"/>
  <c r="AQ4440" i="5"/>
  <c r="AQ4441" i="5"/>
  <c r="AQ4442" i="5"/>
  <c r="AQ4443" i="5"/>
  <c r="AQ4444" i="5"/>
  <c r="AQ4445" i="5"/>
  <c r="AQ4446" i="5"/>
  <c r="AQ4447" i="5"/>
  <c r="AQ4448" i="5"/>
  <c r="AQ4449" i="5"/>
  <c r="AQ4450" i="5"/>
  <c r="AQ4451" i="5"/>
  <c r="AQ4452" i="5"/>
  <c r="AQ4453" i="5"/>
  <c r="AQ4454" i="5"/>
  <c r="AQ4455" i="5"/>
  <c r="AQ4456" i="5"/>
  <c r="AQ4457" i="5"/>
  <c r="AQ4458" i="5"/>
  <c r="AQ4459" i="5"/>
  <c r="AQ4460" i="5"/>
  <c r="AQ4461" i="5"/>
  <c r="AQ4462" i="5"/>
  <c r="AQ4463" i="5"/>
  <c r="AQ4464" i="5"/>
  <c r="AQ4465" i="5"/>
  <c r="AQ4466" i="5"/>
  <c r="AQ4467" i="5"/>
  <c r="AQ4468" i="5"/>
  <c r="AQ4469" i="5"/>
  <c r="AQ4470" i="5"/>
  <c r="AQ4471" i="5"/>
  <c r="AQ4472" i="5"/>
  <c r="AQ4473" i="5"/>
  <c r="AQ4474" i="5"/>
  <c r="AQ4475" i="5"/>
  <c r="AQ4476" i="5"/>
  <c r="AQ4477" i="5"/>
  <c r="AQ4478" i="5"/>
  <c r="AQ4479" i="5"/>
  <c r="AQ4480" i="5"/>
  <c r="AQ4481" i="5"/>
  <c r="AQ4482" i="5"/>
  <c r="AQ4483" i="5"/>
  <c r="AQ4484" i="5"/>
  <c r="AQ4485" i="5"/>
  <c r="AQ4486" i="5"/>
  <c r="AQ4487" i="5"/>
  <c r="AQ4488" i="5"/>
  <c r="AQ4489" i="5"/>
  <c r="AQ4490" i="5"/>
  <c r="AQ4491" i="5"/>
  <c r="AQ4492" i="5"/>
  <c r="AQ4493" i="5"/>
  <c r="AQ4494" i="5"/>
  <c r="AQ4495" i="5"/>
  <c r="AQ4496" i="5"/>
  <c r="AQ4497" i="5"/>
  <c r="AQ4498" i="5"/>
  <c r="AQ4499" i="5"/>
  <c r="AQ4500" i="5"/>
  <c r="AQ4501" i="5"/>
  <c r="AQ4502" i="5"/>
  <c r="AQ4503" i="5"/>
  <c r="AQ4504" i="5"/>
  <c r="AQ4505" i="5"/>
  <c r="AQ4506" i="5"/>
  <c r="AQ4507" i="5"/>
  <c r="AQ4508" i="5"/>
  <c r="AQ4509" i="5"/>
  <c r="AQ4510" i="5"/>
  <c r="AQ4511" i="5"/>
  <c r="AQ4512" i="5"/>
  <c r="AQ4513" i="5"/>
  <c r="AQ4514" i="5"/>
  <c r="AQ4515" i="5"/>
  <c r="AQ4516" i="5"/>
  <c r="AQ4517" i="5"/>
  <c r="AQ4518" i="5"/>
  <c r="AQ4519" i="5"/>
  <c r="AQ4520" i="5"/>
  <c r="AQ4521" i="5"/>
  <c r="AQ4522" i="5"/>
  <c r="AQ4523" i="5"/>
  <c r="AQ4524" i="5"/>
  <c r="AQ4525" i="5"/>
  <c r="AQ4526" i="5"/>
  <c r="AQ4527" i="5"/>
  <c r="AQ4528" i="5"/>
  <c r="AQ4529" i="5"/>
  <c r="AQ4530" i="5"/>
  <c r="AQ4531" i="5"/>
  <c r="AQ4532" i="5"/>
  <c r="AQ4533" i="5"/>
  <c r="AQ4534" i="5"/>
  <c r="AQ4535" i="5"/>
  <c r="AQ4536" i="5"/>
  <c r="AQ4537" i="5"/>
  <c r="AQ4538" i="5"/>
  <c r="AQ4539" i="5"/>
  <c r="AQ4540" i="5"/>
  <c r="AQ4541" i="5"/>
  <c r="AQ4542" i="5"/>
  <c r="AQ4543" i="5"/>
  <c r="AQ4544" i="5"/>
  <c r="AQ4545" i="5"/>
  <c r="AQ4546" i="5"/>
  <c r="AQ4547" i="5"/>
  <c r="AQ4548" i="5"/>
  <c r="AQ4549" i="5"/>
  <c r="AQ4550" i="5"/>
  <c r="AQ4551" i="5"/>
  <c r="AQ4552" i="5"/>
  <c r="AQ4553" i="5"/>
  <c r="AQ4554" i="5"/>
  <c r="AQ4555" i="5"/>
  <c r="AQ4556" i="5"/>
  <c r="AQ4557" i="5"/>
  <c r="AQ4558" i="5"/>
  <c r="AQ4559" i="5"/>
  <c r="AQ4560" i="5"/>
  <c r="AQ4561" i="5"/>
  <c r="AQ4562" i="5"/>
  <c r="AQ4563" i="5"/>
  <c r="AQ4564" i="5"/>
  <c r="AQ4565" i="5"/>
  <c r="AQ4566" i="5"/>
  <c r="AQ4567" i="5"/>
  <c r="AQ4568" i="5"/>
  <c r="AQ4569" i="5"/>
  <c r="AQ4570" i="5"/>
  <c r="AQ4571" i="5"/>
  <c r="AQ4572" i="5"/>
  <c r="AQ4573" i="5"/>
  <c r="AQ4574" i="5"/>
  <c r="AQ4575" i="5"/>
  <c r="AQ4576" i="5"/>
  <c r="AQ4577" i="5"/>
  <c r="AQ4578" i="5"/>
  <c r="AQ4579" i="5"/>
  <c r="AQ4580" i="5"/>
  <c r="AQ4581" i="5"/>
  <c r="AQ4582" i="5"/>
  <c r="AQ4583" i="5"/>
  <c r="AQ4584" i="5"/>
  <c r="AQ4585" i="5"/>
  <c r="AQ4586" i="5"/>
  <c r="AQ4587" i="5"/>
  <c r="AQ4588" i="5"/>
  <c r="AQ4589" i="5"/>
  <c r="AQ4590" i="5"/>
  <c r="AQ4591" i="5"/>
  <c r="AQ4592" i="5"/>
  <c r="AQ4593" i="5"/>
  <c r="AQ4594" i="5"/>
  <c r="AQ4595" i="5"/>
  <c r="AQ4596" i="5"/>
  <c r="AQ4597" i="5"/>
  <c r="AQ4598" i="5"/>
  <c r="AQ4599" i="5"/>
  <c r="AQ4600" i="5"/>
  <c r="AQ4601" i="5"/>
  <c r="AQ4602" i="5"/>
  <c r="AQ4603" i="5"/>
  <c r="AQ4604" i="5"/>
  <c r="AQ4605" i="5"/>
  <c r="AQ4606" i="5"/>
  <c r="AQ4607" i="5"/>
  <c r="AQ4608" i="5"/>
  <c r="AQ4609" i="5"/>
  <c r="AQ4610" i="5"/>
  <c r="AQ4611" i="5"/>
  <c r="AQ4612" i="5"/>
  <c r="AQ4613" i="5"/>
  <c r="AQ4614" i="5"/>
  <c r="AQ4615" i="5"/>
  <c r="AQ4616" i="5"/>
  <c r="AQ4617" i="5"/>
  <c r="AQ4618" i="5"/>
  <c r="AQ4619" i="5"/>
  <c r="AQ4620" i="5"/>
  <c r="AQ4621" i="5"/>
  <c r="AQ4622" i="5"/>
  <c r="AQ4623" i="5"/>
  <c r="AQ4624" i="5"/>
  <c r="AQ4625" i="5"/>
  <c r="AQ4626" i="5"/>
  <c r="AQ4627" i="5"/>
  <c r="AQ4628" i="5"/>
  <c r="AQ4629" i="5"/>
  <c r="AQ4630" i="5"/>
  <c r="AQ4631" i="5"/>
  <c r="AQ4632" i="5"/>
  <c r="AQ4633" i="5"/>
  <c r="AQ4634" i="5"/>
  <c r="AQ4635" i="5"/>
  <c r="AQ4636" i="5"/>
  <c r="AQ4637" i="5"/>
  <c r="AQ4638" i="5"/>
  <c r="AQ4639" i="5"/>
  <c r="AQ4640" i="5"/>
  <c r="AQ4641" i="5"/>
  <c r="AQ4642" i="5"/>
  <c r="AQ4643" i="5"/>
  <c r="AQ4644" i="5"/>
  <c r="AQ4645" i="5"/>
  <c r="AQ4646" i="5"/>
  <c r="AQ4647" i="5"/>
  <c r="AQ4648" i="5"/>
  <c r="AQ4649" i="5"/>
  <c r="AQ4650" i="5"/>
  <c r="AQ4651" i="5"/>
  <c r="AQ4652" i="5"/>
  <c r="AQ4653" i="5"/>
  <c r="AQ4654" i="5"/>
  <c r="AQ4655" i="5"/>
  <c r="AQ4656" i="5"/>
  <c r="AQ4657" i="5"/>
  <c r="AQ4658" i="5"/>
  <c r="AQ4659" i="5"/>
  <c r="AQ4660" i="5"/>
  <c r="AQ4661" i="5"/>
  <c r="AQ4662" i="5"/>
  <c r="AQ4663" i="5"/>
  <c r="AQ4664" i="5"/>
  <c r="AQ4665" i="5"/>
  <c r="AQ4666" i="5"/>
  <c r="AQ4667" i="5"/>
  <c r="AQ4668" i="5"/>
  <c r="AQ4669" i="5"/>
  <c r="AQ4670" i="5"/>
  <c r="AQ4671" i="5"/>
  <c r="AQ4672" i="5"/>
  <c r="AQ4673" i="5"/>
  <c r="AQ4674" i="5"/>
  <c r="AQ4675" i="5"/>
  <c r="AQ4676" i="5"/>
  <c r="AQ4677" i="5"/>
  <c r="AQ4678" i="5"/>
  <c r="AQ4679" i="5"/>
  <c r="AQ4680" i="5"/>
  <c r="AQ4681" i="5"/>
  <c r="AQ4682" i="5"/>
  <c r="AQ4683" i="5"/>
  <c r="AQ4684" i="5"/>
  <c r="AQ4685" i="5"/>
  <c r="AQ4686" i="5"/>
  <c r="AQ4687" i="5"/>
  <c r="AQ4688" i="5"/>
  <c r="AQ4689" i="5"/>
  <c r="AQ4690" i="5"/>
  <c r="AQ4691" i="5"/>
  <c r="AQ4692" i="5"/>
  <c r="AQ4693" i="5"/>
  <c r="AQ4694" i="5"/>
  <c r="AQ4695" i="5"/>
  <c r="AQ4696" i="5"/>
  <c r="AQ4697" i="5"/>
  <c r="AQ4698" i="5"/>
  <c r="AQ4699" i="5"/>
  <c r="AQ4700" i="5"/>
  <c r="AQ4701" i="5"/>
  <c r="AQ4702" i="5"/>
  <c r="AQ4703" i="5"/>
  <c r="AQ4704" i="5"/>
  <c r="AQ4705" i="5"/>
  <c r="AQ4706" i="5"/>
  <c r="AQ4707" i="5"/>
  <c r="AQ4708" i="5"/>
  <c r="AQ4709" i="5"/>
  <c r="AQ4710" i="5"/>
  <c r="AQ4711" i="5"/>
  <c r="AQ4712" i="5"/>
  <c r="AQ4713" i="5"/>
  <c r="AQ4714" i="5"/>
  <c r="AQ4715" i="5"/>
  <c r="AQ4716" i="5"/>
  <c r="AQ4717" i="5"/>
  <c r="AQ4718" i="5"/>
  <c r="AQ4719" i="5"/>
  <c r="AQ4720" i="5"/>
  <c r="AQ4721" i="5"/>
  <c r="AQ4722" i="5"/>
  <c r="AQ4723" i="5"/>
  <c r="AQ4724" i="5"/>
  <c r="AQ4725" i="5"/>
  <c r="AQ4726" i="5"/>
  <c r="AQ4727" i="5"/>
  <c r="AQ4728" i="5"/>
  <c r="AQ4729" i="5"/>
  <c r="AQ4730" i="5"/>
  <c r="AQ4731" i="5"/>
  <c r="AQ4732" i="5"/>
  <c r="AQ4733" i="5"/>
  <c r="AQ4734" i="5"/>
  <c r="AQ4735" i="5"/>
  <c r="AQ4736" i="5"/>
  <c r="AQ4737" i="5"/>
  <c r="AQ4738" i="5"/>
  <c r="AQ4739" i="5"/>
  <c r="AQ4740" i="5"/>
  <c r="AQ4741" i="5"/>
  <c r="AQ4742" i="5"/>
  <c r="AQ4743" i="5"/>
  <c r="AQ4744" i="5"/>
  <c r="AQ4745" i="5"/>
  <c r="AQ4746" i="5"/>
  <c r="AQ4747" i="5"/>
  <c r="AQ4748" i="5"/>
  <c r="AQ4749" i="5"/>
  <c r="AQ4750" i="5"/>
  <c r="AQ4751" i="5"/>
  <c r="AQ4752" i="5"/>
  <c r="AQ4753" i="5"/>
  <c r="AQ4754" i="5"/>
  <c r="AQ4755" i="5"/>
  <c r="AQ4756" i="5"/>
  <c r="AQ4757" i="5"/>
  <c r="AQ4758" i="5"/>
  <c r="AQ4759" i="5"/>
  <c r="AQ4760" i="5"/>
  <c r="AQ4761" i="5"/>
  <c r="AQ4762" i="5"/>
  <c r="AQ4763" i="5"/>
  <c r="AQ4764" i="5"/>
  <c r="AQ4765" i="5"/>
  <c r="AQ4766" i="5"/>
  <c r="AQ4767" i="5"/>
  <c r="AQ4768" i="5"/>
  <c r="AQ4769" i="5"/>
  <c r="AQ4770" i="5"/>
  <c r="AQ4771" i="5"/>
  <c r="AQ4772" i="5"/>
  <c r="AQ4773" i="5"/>
  <c r="AQ4774" i="5"/>
  <c r="AQ4775" i="5"/>
  <c r="AQ4776" i="5"/>
  <c r="AQ4777" i="5"/>
  <c r="AQ4778" i="5"/>
  <c r="AQ4779" i="5"/>
  <c r="AQ4780" i="5"/>
  <c r="AQ4781" i="5"/>
  <c r="AQ4782" i="5"/>
  <c r="AQ4783" i="5"/>
  <c r="AQ4784" i="5"/>
  <c r="AQ4785" i="5"/>
  <c r="AQ4786" i="5"/>
  <c r="AQ4787" i="5"/>
  <c r="AQ4788" i="5"/>
  <c r="AQ4789" i="5"/>
  <c r="AQ4790" i="5"/>
  <c r="AQ4791" i="5"/>
  <c r="AQ4792" i="5"/>
  <c r="AQ4793" i="5"/>
  <c r="AQ4794" i="5"/>
  <c r="AQ4795" i="5"/>
  <c r="AQ4796" i="5"/>
  <c r="AQ4797" i="5"/>
  <c r="AQ4798" i="5"/>
  <c r="AQ4799" i="5"/>
  <c r="AQ4800" i="5"/>
  <c r="AQ4801" i="5"/>
  <c r="AQ4802" i="5"/>
  <c r="AQ4803" i="5"/>
  <c r="AQ4804" i="5"/>
  <c r="AQ4805" i="5"/>
  <c r="AQ4806" i="5"/>
  <c r="AQ4807" i="5"/>
  <c r="AQ4808" i="5"/>
  <c r="AQ4809" i="5"/>
  <c r="AQ4810" i="5"/>
  <c r="AQ4811" i="5"/>
  <c r="AQ4812" i="5"/>
  <c r="AQ4813" i="5"/>
  <c r="AQ4814" i="5"/>
  <c r="AQ4815" i="5"/>
  <c r="AQ4816" i="5"/>
  <c r="AQ4817" i="5"/>
  <c r="AQ4818" i="5"/>
  <c r="AQ4819" i="5"/>
  <c r="AQ4820" i="5"/>
  <c r="AQ4821" i="5"/>
  <c r="AQ4822" i="5"/>
  <c r="AQ4823" i="5"/>
  <c r="AQ4824" i="5"/>
  <c r="AQ4825" i="5"/>
  <c r="AQ4826" i="5"/>
  <c r="AQ4827" i="5"/>
  <c r="AQ4828" i="5"/>
  <c r="AQ4829" i="5"/>
  <c r="AQ4830" i="5"/>
  <c r="AQ4831" i="5"/>
  <c r="AQ4832" i="5"/>
  <c r="AQ4833" i="5"/>
  <c r="AQ4834" i="5"/>
  <c r="AQ4835" i="5"/>
  <c r="AQ4836" i="5"/>
  <c r="AQ4837" i="5"/>
  <c r="AQ4838" i="5"/>
  <c r="AQ4839" i="5"/>
  <c r="AQ4840" i="5"/>
  <c r="AQ4841" i="5"/>
  <c r="AQ4842" i="5"/>
  <c r="AQ4843" i="5"/>
  <c r="AQ4844" i="5"/>
  <c r="AQ4845" i="5"/>
  <c r="AQ4846" i="5"/>
  <c r="AQ4847" i="5"/>
  <c r="AQ4848" i="5"/>
  <c r="AQ4849" i="5"/>
  <c r="AQ4850" i="5"/>
  <c r="AQ4851" i="5"/>
  <c r="AQ4852" i="5"/>
  <c r="AQ4853" i="5"/>
  <c r="AQ4854" i="5"/>
  <c r="AQ4855" i="5"/>
  <c r="AQ4856" i="5"/>
  <c r="AQ4857" i="5"/>
  <c r="AQ4858" i="5"/>
  <c r="AQ4859" i="5"/>
  <c r="AQ4860" i="5"/>
  <c r="AQ4861" i="5"/>
  <c r="AQ4862" i="5"/>
  <c r="AQ4863" i="5"/>
  <c r="AQ4864" i="5"/>
  <c r="AQ4865" i="5"/>
  <c r="AQ4866" i="5"/>
  <c r="AQ4867" i="5"/>
  <c r="AQ4868" i="5"/>
  <c r="AQ4869" i="5"/>
  <c r="AQ4870" i="5"/>
  <c r="AQ4871" i="5"/>
  <c r="AQ4872" i="5"/>
  <c r="AQ4873" i="5"/>
  <c r="AQ4874" i="5"/>
  <c r="AQ4875" i="5"/>
  <c r="AQ4876" i="5"/>
  <c r="AQ4877" i="5"/>
  <c r="AQ4878" i="5"/>
  <c r="AQ4879" i="5"/>
  <c r="AQ4880" i="5"/>
  <c r="AQ4881" i="5"/>
  <c r="AQ4882" i="5"/>
  <c r="AQ4883" i="5"/>
  <c r="AQ4884" i="5"/>
  <c r="AQ4885" i="5"/>
  <c r="AQ4886" i="5"/>
  <c r="AQ4887" i="5"/>
  <c r="AQ4888" i="5"/>
  <c r="AQ4889" i="5"/>
  <c r="AQ4890" i="5"/>
  <c r="AQ4891" i="5"/>
  <c r="AQ4892" i="5"/>
  <c r="AQ4893" i="5"/>
  <c r="AQ4894" i="5"/>
  <c r="AQ4895" i="5"/>
  <c r="AQ4896" i="5"/>
  <c r="AQ4897" i="5"/>
  <c r="AQ4898" i="5"/>
  <c r="AQ4899" i="5"/>
  <c r="AQ4900" i="5"/>
  <c r="AQ4901" i="5"/>
  <c r="AQ4902" i="5"/>
  <c r="AQ4903" i="5"/>
  <c r="AQ4904" i="5"/>
  <c r="AQ4905" i="5"/>
  <c r="AQ4906" i="5"/>
  <c r="AQ4907" i="5"/>
  <c r="AQ4908" i="5"/>
  <c r="AQ4909" i="5"/>
  <c r="AQ4910" i="5"/>
  <c r="AQ4911" i="5"/>
  <c r="AQ4912" i="5"/>
  <c r="AQ4913" i="5"/>
  <c r="AQ4914" i="5"/>
  <c r="AQ4915" i="5"/>
  <c r="AQ4916" i="5"/>
  <c r="AQ4917" i="5"/>
  <c r="AQ4918" i="5"/>
  <c r="AQ4919" i="5"/>
  <c r="AQ4920" i="5"/>
  <c r="AQ4921" i="5"/>
  <c r="AQ4922" i="5"/>
  <c r="AQ4923" i="5"/>
  <c r="AQ4924" i="5"/>
  <c r="AQ4925" i="5"/>
  <c r="AQ4926" i="5"/>
  <c r="AQ4927" i="5"/>
  <c r="AQ4928" i="5"/>
  <c r="AQ4929" i="5"/>
  <c r="AQ4930" i="5"/>
  <c r="AQ4931" i="5"/>
  <c r="AQ4932" i="5"/>
  <c r="AQ4933" i="5"/>
  <c r="AQ4934" i="5"/>
  <c r="AQ4935" i="5"/>
  <c r="AQ4936" i="5"/>
  <c r="AQ4937" i="5"/>
  <c r="AQ4938" i="5"/>
  <c r="AQ4939" i="5"/>
  <c r="AQ4940" i="5"/>
  <c r="AQ4941" i="5"/>
  <c r="AQ4942" i="5"/>
  <c r="AQ4943" i="5"/>
  <c r="AQ4944" i="5"/>
  <c r="AQ4945" i="5"/>
  <c r="AQ4946" i="5"/>
  <c r="AQ4947" i="5"/>
  <c r="AQ4948" i="5"/>
  <c r="AQ4949" i="5"/>
  <c r="AQ4950" i="5"/>
  <c r="AQ4951" i="5"/>
  <c r="AQ4952" i="5"/>
  <c r="AQ4953" i="5"/>
  <c r="AQ4954" i="5"/>
  <c r="AQ4955" i="5"/>
  <c r="AQ4956" i="5"/>
  <c r="AQ4957" i="5"/>
  <c r="AQ4958" i="5"/>
  <c r="AQ4959" i="5"/>
  <c r="AQ4960" i="5"/>
  <c r="AQ4961" i="5"/>
  <c r="AQ4962" i="5"/>
  <c r="AQ4963" i="5"/>
  <c r="AQ4964" i="5"/>
  <c r="AQ4965" i="5"/>
  <c r="AQ4966" i="5"/>
  <c r="AQ4967" i="5"/>
  <c r="AQ4968" i="5"/>
  <c r="AQ4969" i="5"/>
  <c r="AQ4970" i="5"/>
  <c r="AQ4971" i="5"/>
  <c r="AQ4972" i="5"/>
  <c r="AQ4973" i="5"/>
  <c r="AQ4974" i="5"/>
  <c r="AQ4975" i="5"/>
  <c r="AQ4976" i="5"/>
  <c r="AQ4977" i="5"/>
  <c r="AQ4978" i="5"/>
  <c r="AQ4979" i="5"/>
  <c r="AQ4980" i="5"/>
  <c r="AQ4981" i="5"/>
  <c r="AQ4982" i="5"/>
  <c r="AQ4983" i="5"/>
  <c r="AQ4984" i="5"/>
  <c r="AQ4985" i="5"/>
  <c r="AQ4986" i="5"/>
  <c r="AQ4987" i="5"/>
  <c r="AQ4988" i="5"/>
  <c r="AQ4989" i="5"/>
  <c r="AQ4990" i="5"/>
  <c r="AQ4991" i="5"/>
  <c r="AQ4992" i="5"/>
  <c r="AQ4993" i="5"/>
  <c r="AQ4994" i="5"/>
  <c r="AQ4995" i="5"/>
  <c r="AQ4996" i="5"/>
  <c r="AQ4997" i="5"/>
  <c r="AQ4998" i="5"/>
  <c r="AQ4999" i="5"/>
  <c r="AQ5000" i="5"/>
  <c r="AQ5001" i="5"/>
  <c r="AQ5002" i="5"/>
  <c r="AQ5003" i="5"/>
  <c r="AQ5004" i="5"/>
  <c r="AQ5005" i="5"/>
  <c r="AQ5006" i="5"/>
  <c r="AQ5007" i="5"/>
  <c r="AQ5008" i="5"/>
  <c r="AQ5009" i="5"/>
  <c r="AQ5010" i="5"/>
  <c r="AQ5011" i="5"/>
  <c r="AQ5012" i="5"/>
  <c r="AQ5013" i="5"/>
  <c r="AQ5014" i="5"/>
  <c r="AQ5015" i="5"/>
  <c r="AQ5016" i="5"/>
  <c r="AQ5017" i="5"/>
  <c r="AQ5018" i="5"/>
  <c r="AQ5019" i="5"/>
  <c r="AQ5020" i="5"/>
  <c r="AQ5021" i="5"/>
  <c r="AQ5022" i="5"/>
  <c r="AQ5023" i="5"/>
  <c r="AQ5024" i="5"/>
  <c r="AQ5025" i="5"/>
  <c r="AQ5026" i="5"/>
  <c r="AQ5027" i="5"/>
  <c r="AQ5028" i="5"/>
  <c r="AQ5029" i="5"/>
  <c r="AQ5030" i="5"/>
  <c r="AQ5031" i="5"/>
  <c r="AQ5032" i="5"/>
  <c r="AQ5033" i="5"/>
  <c r="AQ5034" i="5"/>
  <c r="AQ5035" i="5"/>
  <c r="AQ5036" i="5"/>
  <c r="AQ5037" i="5"/>
  <c r="AQ5038" i="5"/>
  <c r="AQ5039" i="5"/>
  <c r="AQ5040" i="5"/>
  <c r="AQ5041" i="5"/>
  <c r="AQ5042" i="5"/>
  <c r="AQ5043" i="5"/>
  <c r="AQ5044" i="5"/>
  <c r="AQ5045" i="5"/>
  <c r="AQ5046" i="5"/>
  <c r="AQ5047" i="5"/>
  <c r="AQ5048" i="5"/>
  <c r="AQ5049" i="5"/>
  <c r="AQ5050" i="5"/>
  <c r="AQ5051" i="5"/>
  <c r="AQ5052" i="5"/>
  <c r="AQ5053" i="5"/>
  <c r="AQ5054" i="5"/>
  <c r="AQ5055" i="5"/>
  <c r="AQ5056" i="5"/>
  <c r="AQ5057" i="5"/>
  <c r="AQ5058" i="5"/>
  <c r="AQ5059" i="5"/>
  <c r="AQ5060" i="5"/>
  <c r="AQ5061" i="5"/>
  <c r="AQ5062" i="5"/>
  <c r="AQ5063" i="5"/>
  <c r="AQ5064" i="5"/>
  <c r="AQ5065" i="5"/>
  <c r="AQ5066" i="5"/>
  <c r="AQ5067" i="5"/>
  <c r="AQ5068" i="5"/>
  <c r="AQ5069" i="5"/>
  <c r="AQ5070" i="5"/>
  <c r="AQ5071" i="5"/>
  <c r="AQ5072" i="5"/>
  <c r="AQ5073" i="5"/>
  <c r="AQ5074" i="5"/>
  <c r="AQ5075" i="5"/>
  <c r="AQ5076" i="5"/>
  <c r="AQ5077" i="5"/>
  <c r="AQ5078" i="5"/>
  <c r="AQ5079" i="5"/>
  <c r="AQ5080" i="5"/>
  <c r="AQ5081" i="5"/>
  <c r="AQ5082" i="5"/>
  <c r="AQ5083" i="5"/>
  <c r="AQ5084" i="5"/>
  <c r="AQ5085" i="5"/>
  <c r="AQ5086" i="5"/>
  <c r="AQ5087" i="5"/>
  <c r="AQ5088" i="5"/>
  <c r="AQ5089" i="5"/>
  <c r="AQ5090" i="5"/>
  <c r="AQ5091" i="5"/>
  <c r="AQ5092" i="5"/>
  <c r="AQ5093" i="5"/>
  <c r="AQ5094" i="5"/>
  <c r="AQ5095" i="5"/>
  <c r="AQ5096" i="5"/>
  <c r="AQ5097" i="5"/>
  <c r="AQ5098" i="5"/>
  <c r="AQ5099" i="5"/>
  <c r="AQ5100" i="5"/>
  <c r="AQ5101" i="5"/>
  <c r="AQ5102" i="5"/>
  <c r="AQ5103" i="5"/>
  <c r="AQ5104" i="5"/>
  <c r="AQ5105" i="5"/>
  <c r="AQ5106" i="5"/>
  <c r="AQ5107" i="5"/>
  <c r="AQ5108" i="5"/>
  <c r="AQ5109" i="5"/>
  <c r="AQ5110" i="5"/>
  <c r="AQ5111" i="5"/>
  <c r="AQ5112" i="5"/>
  <c r="AQ5113" i="5"/>
  <c r="AQ5114" i="5"/>
  <c r="AQ5115" i="5"/>
  <c r="AQ5116" i="5"/>
  <c r="AQ5117" i="5"/>
  <c r="AQ5118" i="5"/>
  <c r="AQ5119" i="5"/>
  <c r="AQ5120" i="5"/>
  <c r="AQ5121" i="5"/>
  <c r="AQ5122" i="5"/>
  <c r="AQ5123" i="5"/>
  <c r="AQ5124" i="5"/>
  <c r="AQ5125" i="5"/>
  <c r="AQ5126" i="5"/>
  <c r="AQ5127" i="5"/>
  <c r="AQ5128" i="5"/>
  <c r="AQ5129" i="5"/>
  <c r="AQ5130" i="5"/>
  <c r="AQ5131" i="5"/>
  <c r="AQ5132" i="5"/>
  <c r="AQ5133" i="5"/>
  <c r="AQ5134" i="5"/>
  <c r="AQ5135" i="5"/>
  <c r="AQ5136" i="5"/>
  <c r="AQ5137" i="5"/>
  <c r="AQ5138" i="5"/>
  <c r="AQ5139" i="5"/>
  <c r="AQ5140" i="5"/>
  <c r="AQ5141" i="5"/>
  <c r="AQ5142" i="5"/>
  <c r="AQ5143" i="5"/>
  <c r="AQ5144" i="5"/>
  <c r="AQ5145" i="5"/>
  <c r="AQ5146" i="5"/>
  <c r="AQ5147" i="5"/>
  <c r="AQ5148" i="5"/>
  <c r="AQ5149" i="5"/>
  <c r="AQ5150" i="5"/>
  <c r="AQ5151" i="5"/>
  <c r="AQ5152" i="5"/>
  <c r="AQ5153" i="5"/>
  <c r="AQ5154" i="5"/>
  <c r="AQ5155" i="5"/>
  <c r="AQ5156" i="5"/>
  <c r="AQ5157" i="5"/>
  <c r="AQ5158" i="5"/>
  <c r="AQ5159" i="5"/>
  <c r="AQ5160" i="5"/>
  <c r="AQ5161" i="5"/>
  <c r="AQ5162" i="5"/>
  <c r="AQ5163" i="5"/>
  <c r="AQ5164" i="5"/>
  <c r="AQ5165" i="5"/>
  <c r="AQ5166" i="5"/>
  <c r="AQ5167" i="5"/>
  <c r="AQ5168" i="5"/>
  <c r="AQ5169" i="5"/>
  <c r="AQ5170" i="5"/>
  <c r="AQ5171" i="5"/>
  <c r="AQ5172" i="5"/>
  <c r="AQ5173" i="5"/>
  <c r="AQ5174" i="5"/>
  <c r="AQ5175" i="5"/>
  <c r="AQ5176" i="5"/>
  <c r="AQ5177" i="5"/>
  <c r="AQ5178" i="5"/>
  <c r="AQ5179" i="5"/>
  <c r="AQ5180" i="5"/>
  <c r="AQ5181" i="5"/>
  <c r="AQ5182" i="5"/>
  <c r="AQ5183" i="5"/>
  <c r="AQ5184" i="5"/>
  <c r="AQ5185" i="5"/>
  <c r="AQ5186" i="5"/>
  <c r="AQ5187" i="5"/>
  <c r="AQ5188" i="5"/>
  <c r="AQ5189" i="5"/>
  <c r="AQ5190" i="5"/>
  <c r="AQ5191" i="5"/>
  <c r="AQ5192" i="5"/>
  <c r="AQ5193" i="5"/>
  <c r="AQ5194" i="5"/>
  <c r="AQ5195" i="5"/>
  <c r="AQ5196" i="5"/>
  <c r="AQ5197" i="5"/>
  <c r="AQ5198" i="5"/>
  <c r="AQ5199" i="5"/>
  <c r="AQ5200" i="5"/>
  <c r="AQ5201" i="5"/>
  <c r="AQ5202" i="5"/>
  <c r="AQ5203" i="5"/>
  <c r="AQ5204" i="5"/>
  <c r="AQ5205" i="5"/>
  <c r="AQ5206" i="5"/>
  <c r="AQ5207" i="5"/>
  <c r="AQ5208" i="5"/>
  <c r="AQ5209" i="5"/>
  <c r="AQ5210" i="5"/>
  <c r="AQ5211" i="5"/>
  <c r="AQ5212" i="5"/>
  <c r="AQ5213" i="5"/>
  <c r="AQ5214" i="5"/>
  <c r="AQ5215" i="5"/>
  <c r="AQ5216" i="5"/>
  <c r="AQ5217" i="5"/>
  <c r="AQ5218" i="5"/>
  <c r="AQ5219" i="5"/>
  <c r="AQ5220" i="5"/>
  <c r="AQ5221" i="5"/>
  <c r="AQ5222" i="5"/>
  <c r="AQ5223" i="5"/>
  <c r="AQ5224" i="5"/>
  <c r="AQ5225" i="5"/>
  <c r="AQ5226" i="5"/>
  <c r="AQ5227" i="5"/>
  <c r="AQ5228" i="5"/>
  <c r="AQ5229" i="5"/>
  <c r="AQ5230" i="5"/>
  <c r="AQ5231" i="5"/>
  <c r="AQ5232" i="5"/>
  <c r="AQ5233" i="5"/>
  <c r="AQ5234" i="5"/>
  <c r="AQ5235" i="5"/>
  <c r="AQ5236" i="5"/>
  <c r="AQ5237" i="5"/>
  <c r="AQ5238" i="5"/>
  <c r="AQ5239" i="5"/>
  <c r="AQ5240" i="5"/>
  <c r="AQ5241" i="5"/>
  <c r="AQ5242" i="5"/>
  <c r="AQ5243" i="5"/>
  <c r="AQ5244" i="5"/>
  <c r="AQ5245" i="5"/>
  <c r="AQ5246" i="5"/>
  <c r="AQ5247" i="5"/>
  <c r="AQ5248" i="5"/>
  <c r="AQ5249" i="5"/>
  <c r="AQ5250" i="5"/>
  <c r="AQ5251" i="5"/>
  <c r="AQ5252" i="5"/>
  <c r="AQ5253" i="5"/>
  <c r="AQ5254" i="5"/>
  <c r="AQ5255" i="5"/>
  <c r="AQ5256" i="5"/>
  <c r="AQ5257" i="5"/>
  <c r="AQ5258" i="5"/>
  <c r="AQ5259" i="5"/>
  <c r="AQ5260" i="5"/>
  <c r="AQ5261" i="5"/>
  <c r="AQ5262" i="5"/>
  <c r="AQ5263" i="5"/>
  <c r="AQ5264" i="5"/>
  <c r="AQ5265" i="5"/>
  <c r="AQ5266" i="5"/>
  <c r="AQ5267" i="5"/>
  <c r="AQ5268" i="5"/>
  <c r="AQ5269" i="5"/>
  <c r="AQ5270" i="5"/>
  <c r="AQ5271" i="5"/>
  <c r="AQ5272" i="5"/>
  <c r="AQ5273" i="5"/>
  <c r="AQ5274" i="5"/>
  <c r="AQ5275" i="5"/>
  <c r="AQ5276" i="5"/>
  <c r="AQ5277" i="5"/>
  <c r="AQ5278" i="5"/>
  <c r="AQ5279" i="5"/>
  <c r="AQ5280" i="5"/>
  <c r="AQ5281" i="5"/>
  <c r="AQ5282" i="5"/>
  <c r="AQ5283" i="5"/>
  <c r="AQ5284" i="5"/>
  <c r="AQ5285" i="5"/>
  <c r="AQ5286" i="5"/>
  <c r="AQ5287" i="5"/>
  <c r="AQ5288" i="5"/>
  <c r="AQ5289" i="5"/>
  <c r="AQ5290" i="5"/>
  <c r="AQ5291" i="5"/>
  <c r="AQ5292" i="5"/>
  <c r="AQ5293" i="5"/>
  <c r="AQ5294" i="5"/>
  <c r="AQ5295" i="5"/>
  <c r="AQ5296" i="5"/>
  <c r="AQ5297" i="5"/>
  <c r="AQ5298" i="5"/>
  <c r="AQ5299" i="5"/>
  <c r="AQ5300" i="5"/>
  <c r="AQ5301" i="5"/>
  <c r="AQ5302" i="5"/>
  <c r="AQ5303" i="5"/>
  <c r="AQ5304" i="5"/>
  <c r="AQ5305" i="5"/>
  <c r="AQ5306" i="5"/>
  <c r="AQ5307" i="5"/>
  <c r="AQ5308" i="5"/>
  <c r="AQ5309" i="5"/>
  <c r="AQ5310" i="5"/>
  <c r="AQ5311" i="5"/>
  <c r="AQ5312" i="5"/>
  <c r="AQ5313" i="5"/>
  <c r="AQ5314" i="5"/>
  <c r="AQ5315" i="5"/>
  <c r="AQ5316" i="5"/>
  <c r="AQ5317" i="5"/>
  <c r="AQ5318" i="5"/>
  <c r="AQ5319" i="5"/>
  <c r="AQ5320" i="5"/>
  <c r="AQ5321" i="5"/>
  <c r="AQ5322" i="5"/>
  <c r="AQ5323" i="5"/>
  <c r="AQ5324" i="5"/>
  <c r="AQ5325" i="5"/>
  <c r="AQ5326" i="5"/>
  <c r="AQ5327" i="5"/>
  <c r="AQ5328" i="5"/>
  <c r="AQ5329" i="5"/>
  <c r="AQ5330" i="5"/>
  <c r="AQ5331" i="5"/>
  <c r="AQ5332" i="5"/>
  <c r="AQ5333" i="5"/>
  <c r="AQ5334" i="5"/>
  <c r="AQ5335" i="5"/>
  <c r="AQ5336" i="5"/>
  <c r="AQ5337" i="5"/>
  <c r="AQ5338" i="5"/>
  <c r="AQ5339" i="5"/>
  <c r="AQ5340" i="5"/>
  <c r="AQ5341" i="5"/>
  <c r="AQ5342" i="5"/>
  <c r="AQ5343" i="5"/>
  <c r="AQ5344" i="5"/>
  <c r="AQ5345" i="5"/>
  <c r="AQ5346" i="5"/>
  <c r="AQ5347" i="5"/>
  <c r="AQ5348" i="5"/>
  <c r="AQ5349" i="5"/>
  <c r="AQ5350" i="5"/>
  <c r="AQ5351" i="5"/>
  <c r="AQ5352" i="5"/>
  <c r="AQ5353" i="5"/>
  <c r="AQ5354" i="5"/>
  <c r="AQ5355" i="5"/>
  <c r="AQ5356" i="5"/>
  <c r="AQ5357" i="5"/>
  <c r="AQ5358" i="5"/>
  <c r="AQ5359" i="5"/>
  <c r="AQ5360" i="5"/>
  <c r="AQ5361" i="5"/>
  <c r="AQ5362" i="5"/>
  <c r="AQ5363" i="5"/>
  <c r="AQ5364" i="5"/>
  <c r="AQ5365" i="5"/>
  <c r="AQ5366" i="5"/>
  <c r="AQ5367" i="5"/>
  <c r="AQ5368" i="5"/>
  <c r="AQ5369" i="5"/>
  <c r="AQ5370" i="5"/>
  <c r="AQ5371" i="5"/>
  <c r="AQ5372" i="5"/>
  <c r="AQ5373" i="5"/>
  <c r="AQ5374" i="5"/>
  <c r="AQ5375" i="5"/>
  <c r="AQ5376" i="5"/>
  <c r="AQ5377" i="5"/>
  <c r="AQ5378" i="5"/>
  <c r="AQ5379" i="5"/>
  <c r="AQ5380" i="5"/>
  <c r="AQ5381" i="5"/>
  <c r="AQ5382" i="5"/>
  <c r="AQ5383" i="5"/>
  <c r="AQ5384" i="5"/>
  <c r="AQ5385" i="5"/>
  <c r="AQ5386" i="5"/>
  <c r="AQ5387" i="5"/>
  <c r="AQ5388" i="5"/>
  <c r="AQ5389" i="5"/>
  <c r="AQ5390" i="5"/>
  <c r="AQ5391" i="5"/>
  <c r="AQ5392" i="5"/>
  <c r="AQ5393" i="5"/>
  <c r="AQ5394" i="5"/>
  <c r="AQ5395" i="5"/>
  <c r="AQ5396" i="5"/>
  <c r="AQ5397" i="5"/>
  <c r="AQ5398" i="5"/>
  <c r="AQ5399" i="5"/>
  <c r="AQ5400" i="5"/>
  <c r="AQ5401" i="5"/>
  <c r="AQ5402" i="5"/>
  <c r="AQ5403" i="5"/>
  <c r="AQ5404" i="5"/>
  <c r="AQ5405" i="5"/>
  <c r="AQ5406" i="5"/>
  <c r="AQ5407" i="5"/>
  <c r="AQ5408" i="5"/>
  <c r="AQ5409" i="5"/>
  <c r="AQ5410" i="5"/>
  <c r="AQ5411" i="5"/>
  <c r="AQ5412" i="5"/>
  <c r="AQ5413" i="5"/>
  <c r="AQ5414" i="5"/>
  <c r="AQ5415" i="5"/>
  <c r="AQ5416" i="5"/>
  <c r="AQ5417" i="5"/>
  <c r="AQ5418" i="5"/>
  <c r="AQ5419" i="5"/>
  <c r="AQ5420" i="5"/>
  <c r="AQ5421" i="5"/>
  <c r="AQ5422" i="5"/>
  <c r="AQ5423" i="5"/>
  <c r="AQ5424" i="5"/>
  <c r="AQ5425" i="5"/>
  <c r="AQ5426" i="5"/>
  <c r="AQ5427" i="5"/>
  <c r="AQ5428" i="5"/>
  <c r="AQ5429" i="5"/>
  <c r="AQ5430" i="5"/>
  <c r="AQ5431" i="5"/>
  <c r="AQ5432" i="5"/>
  <c r="AQ5433" i="5"/>
  <c r="AQ5434" i="5"/>
  <c r="AQ5435" i="5"/>
  <c r="AQ5436" i="5"/>
  <c r="AQ5437" i="5"/>
  <c r="AQ5438" i="5"/>
  <c r="AQ5439" i="5"/>
  <c r="AQ5440" i="5"/>
  <c r="AQ5441" i="5"/>
  <c r="AQ5442" i="5"/>
  <c r="AQ5443" i="5"/>
  <c r="AQ5444" i="5"/>
  <c r="AQ5445" i="5"/>
  <c r="AQ5446" i="5"/>
  <c r="AQ5447" i="5"/>
  <c r="AQ5448" i="5"/>
  <c r="AQ5449" i="5"/>
  <c r="AQ5450" i="5"/>
  <c r="AQ5451" i="5"/>
  <c r="AQ5452" i="5"/>
  <c r="AQ5453" i="5"/>
  <c r="AQ5454" i="5"/>
  <c r="AQ5455" i="5"/>
  <c r="AQ5456" i="5"/>
  <c r="AQ5457" i="5"/>
  <c r="AQ5458" i="5"/>
  <c r="AQ5459" i="5"/>
  <c r="AQ5460" i="5"/>
  <c r="AQ5461" i="5"/>
  <c r="AQ5462" i="5"/>
  <c r="AQ5463" i="5"/>
  <c r="AQ5464" i="5"/>
  <c r="AQ5465" i="5"/>
  <c r="AQ5466" i="5"/>
  <c r="AQ5467" i="5"/>
  <c r="AQ5468" i="5"/>
  <c r="AQ5469" i="5"/>
  <c r="AQ5470" i="5"/>
  <c r="AQ5471" i="5"/>
  <c r="AQ5472" i="5"/>
  <c r="AQ5473" i="5"/>
  <c r="AQ5474" i="5"/>
  <c r="AQ5475" i="5"/>
  <c r="AQ5476" i="5"/>
  <c r="AQ5477" i="5"/>
  <c r="AQ5478" i="5"/>
  <c r="AQ5479" i="5"/>
  <c r="AQ5480" i="5"/>
  <c r="AQ5481" i="5"/>
  <c r="AQ5482" i="5"/>
  <c r="AQ5483" i="5"/>
  <c r="AQ5484" i="5"/>
  <c r="AQ5485" i="5"/>
  <c r="AQ5486" i="5"/>
  <c r="AQ5487" i="5"/>
  <c r="AQ5488" i="5"/>
  <c r="AQ5489" i="5"/>
  <c r="AQ5490" i="5"/>
  <c r="AQ5491" i="5"/>
  <c r="AQ5492" i="5"/>
  <c r="AQ5493" i="5"/>
  <c r="AQ5494" i="5"/>
  <c r="AQ5495" i="5"/>
  <c r="AQ5496" i="5"/>
  <c r="AQ5497" i="5"/>
  <c r="AQ5498" i="5"/>
  <c r="AQ5499" i="5"/>
  <c r="AQ5500" i="5"/>
  <c r="AQ5501" i="5"/>
  <c r="AQ5502" i="5"/>
  <c r="AQ5503" i="5"/>
  <c r="AQ5504" i="5"/>
  <c r="AQ5505" i="5"/>
  <c r="AQ5506" i="5"/>
  <c r="AQ5507" i="5"/>
  <c r="AQ5508" i="5"/>
  <c r="AQ5509" i="5"/>
  <c r="AQ5510" i="5"/>
  <c r="AQ5511" i="5"/>
  <c r="AQ5512" i="5"/>
  <c r="AQ5513" i="5"/>
  <c r="AQ5514" i="5"/>
  <c r="AQ5515" i="5"/>
  <c r="AQ5516" i="5"/>
  <c r="AQ5517" i="5"/>
  <c r="AQ5518" i="5"/>
  <c r="AQ5519" i="5"/>
  <c r="AQ5520" i="5"/>
  <c r="AQ5521" i="5"/>
  <c r="AQ5522" i="5"/>
  <c r="AQ5523" i="5"/>
  <c r="AQ5524" i="5"/>
  <c r="AQ5525" i="5"/>
  <c r="AQ5526" i="5"/>
  <c r="AQ5527" i="5"/>
  <c r="AQ5528" i="5"/>
  <c r="AQ5529" i="5"/>
  <c r="AQ5530" i="5"/>
  <c r="AQ5531" i="5"/>
  <c r="AQ5532" i="5"/>
  <c r="AQ5533" i="5"/>
  <c r="AQ5534" i="5"/>
  <c r="AQ5535" i="5"/>
  <c r="AQ5536" i="5"/>
  <c r="AQ5537" i="5"/>
  <c r="AQ5538" i="5"/>
  <c r="AQ5539" i="5"/>
  <c r="AQ5540" i="5"/>
  <c r="AQ5541" i="5"/>
  <c r="AQ5542" i="5"/>
  <c r="AQ5543" i="5"/>
  <c r="AQ5544" i="5"/>
  <c r="AQ5545" i="5"/>
  <c r="AQ5546" i="5"/>
  <c r="AQ5547" i="5"/>
  <c r="AQ5548" i="5"/>
  <c r="AQ5549" i="5"/>
  <c r="AQ5550" i="5"/>
  <c r="AQ5551" i="5"/>
  <c r="AQ5552" i="5"/>
  <c r="AQ5553" i="5"/>
  <c r="AQ5554" i="5"/>
  <c r="AQ5555" i="5"/>
  <c r="AQ5556" i="5"/>
  <c r="AQ5557" i="5"/>
  <c r="AQ5558" i="5"/>
  <c r="AQ5559" i="5"/>
  <c r="AQ5560" i="5"/>
  <c r="AQ5561" i="5"/>
  <c r="AQ5562" i="5"/>
  <c r="AQ5563" i="5"/>
  <c r="AQ5564" i="5"/>
  <c r="AQ5565" i="5"/>
  <c r="AQ5566" i="5"/>
  <c r="AQ5567" i="5"/>
  <c r="AQ5568" i="5"/>
  <c r="AQ5569" i="5"/>
  <c r="AQ5570" i="5"/>
  <c r="AQ5571" i="5"/>
  <c r="AQ5572" i="5"/>
  <c r="AQ5573" i="5"/>
  <c r="AQ5574" i="5"/>
  <c r="AQ5575" i="5"/>
  <c r="AQ5576" i="5"/>
  <c r="AQ5577" i="5"/>
  <c r="AQ5578" i="5"/>
  <c r="AQ5579" i="5"/>
  <c r="AQ5580" i="5"/>
  <c r="AQ5581" i="5"/>
  <c r="AQ5582" i="5"/>
  <c r="AQ5583" i="5"/>
  <c r="AQ5584" i="5"/>
  <c r="AQ5585" i="5"/>
  <c r="AQ5586" i="5"/>
  <c r="AQ5587" i="5"/>
  <c r="AQ5588" i="5"/>
  <c r="AQ5589" i="5"/>
  <c r="AQ5590" i="5"/>
  <c r="AQ5591" i="5"/>
  <c r="AQ5592" i="5"/>
  <c r="AQ5593" i="5"/>
  <c r="AQ5594" i="5"/>
  <c r="AQ5595" i="5"/>
  <c r="AQ5596" i="5"/>
  <c r="AQ5597" i="5"/>
  <c r="AQ5598" i="5"/>
  <c r="AQ5599" i="5"/>
  <c r="AQ5600" i="5"/>
  <c r="AQ5601" i="5"/>
  <c r="AQ5602" i="5"/>
  <c r="AQ5603" i="5"/>
  <c r="AQ5604" i="5"/>
  <c r="AQ5605" i="5"/>
  <c r="AQ5606" i="5"/>
  <c r="AQ5607" i="5"/>
  <c r="AQ5608" i="5"/>
  <c r="AQ5609" i="5"/>
  <c r="AQ5610" i="5"/>
  <c r="AQ5611" i="5"/>
  <c r="AQ5612" i="5"/>
  <c r="AQ5613" i="5"/>
  <c r="AQ5614" i="5"/>
  <c r="AQ5615" i="5"/>
  <c r="AQ5616" i="5"/>
  <c r="AQ5617" i="5"/>
  <c r="AQ5618" i="5"/>
  <c r="AQ5619" i="5"/>
  <c r="AQ5620" i="5"/>
  <c r="AQ5621" i="5"/>
  <c r="AQ5622" i="5"/>
  <c r="AQ5623" i="5"/>
  <c r="AQ5624" i="5"/>
  <c r="AQ5625" i="5"/>
  <c r="AQ5626" i="5"/>
  <c r="AQ5627" i="5"/>
  <c r="AQ5628" i="5"/>
  <c r="AQ5629" i="5"/>
  <c r="AQ5630" i="5"/>
  <c r="AQ5631" i="5"/>
  <c r="AQ5632" i="5"/>
  <c r="AQ5633" i="5"/>
  <c r="AQ5634" i="5"/>
  <c r="AQ5635" i="5"/>
  <c r="AQ5636" i="5"/>
  <c r="AQ5637" i="5"/>
  <c r="AQ5638" i="5"/>
  <c r="AQ5639" i="5"/>
  <c r="AQ5640" i="5"/>
  <c r="AQ5641" i="5"/>
  <c r="AQ5642" i="5"/>
  <c r="AQ5643" i="5"/>
  <c r="AQ5644" i="5"/>
  <c r="AQ5645" i="5"/>
  <c r="AQ5646" i="5"/>
  <c r="AQ5647" i="5"/>
  <c r="AQ5648" i="5"/>
  <c r="AQ5649" i="5"/>
  <c r="AQ5650" i="5"/>
  <c r="AQ5651" i="5"/>
  <c r="AQ5652" i="5"/>
  <c r="AQ5653" i="5"/>
  <c r="AQ5654" i="5"/>
  <c r="AQ5655" i="5"/>
  <c r="AQ5656" i="5"/>
  <c r="AQ5657" i="5"/>
  <c r="AQ5658" i="5"/>
  <c r="AQ5659" i="5"/>
  <c r="AQ5660" i="5"/>
  <c r="AQ5661" i="5"/>
  <c r="AQ5662" i="5"/>
  <c r="AQ5663" i="5"/>
  <c r="AQ5664" i="5"/>
  <c r="AQ5665" i="5"/>
  <c r="AQ5666" i="5"/>
  <c r="AQ5667" i="5"/>
  <c r="AQ5668" i="5"/>
  <c r="AQ5669" i="5"/>
  <c r="AQ5670" i="5"/>
  <c r="AQ5671" i="5"/>
  <c r="AQ5672" i="5"/>
  <c r="AQ5673" i="5"/>
  <c r="AQ5674" i="5"/>
  <c r="AQ5675" i="5"/>
  <c r="AQ5676" i="5"/>
  <c r="AQ5677" i="5"/>
  <c r="AQ5678" i="5"/>
  <c r="AQ5679" i="5"/>
  <c r="AQ5680" i="5"/>
  <c r="AQ5681" i="5"/>
  <c r="AQ5682" i="5"/>
  <c r="AQ5683" i="5"/>
  <c r="AQ5684" i="5"/>
  <c r="AQ5685" i="5"/>
  <c r="AQ5686" i="5"/>
  <c r="AQ5687" i="5"/>
  <c r="AQ5688" i="5"/>
  <c r="AQ5689" i="5"/>
  <c r="AQ5690" i="5"/>
  <c r="AQ5691" i="5"/>
  <c r="AQ5692" i="5"/>
  <c r="AQ5693" i="5"/>
  <c r="AQ5694" i="5"/>
  <c r="AQ5695" i="5"/>
  <c r="AQ5696" i="5"/>
  <c r="AQ5697" i="5"/>
  <c r="AQ5698" i="5"/>
  <c r="AQ5699" i="5"/>
  <c r="AQ5700" i="5"/>
  <c r="AQ5701" i="5"/>
  <c r="AQ5702" i="5"/>
  <c r="AQ5703" i="5"/>
  <c r="AQ5704" i="5"/>
  <c r="AQ5705" i="5"/>
  <c r="AQ5706" i="5"/>
  <c r="AQ5707" i="5"/>
  <c r="AQ5708" i="5"/>
  <c r="AQ5709" i="5"/>
  <c r="AQ5710" i="5"/>
  <c r="AQ5711" i="5"/>
  <c r="AQ5712" i="5"/>
  <c r="AQ5713" i="5"/>
  <c r="AQ5714" i="5"/>
  <c r="AQ5715" i="5"/>
  <c r="AQ5716" i="5"/>
  <c r="AQ5717" i="5"/>
  <c r="AQ5718" i="5"/>
  <c r="AQ5719" i="5"/>
  <c r="AQ5720" i="5"/>
  <c r="AQ5721" i="5"/>
  <c r="AQ5722" i="5"/>
  <c r="AQ5723" i="5"/>
  <c r="AQ5724" i="5"/>
  <c r="AQ5725" i="5"/>
  <c r="AQ5726" i="5"/>
  <c r="AQ5727" i="5"/>
  <c r="AQ5728" i="5"/>
  <c r="AQ5729" i="5"/>
  <c r="AQ5730" i="5"/>
  <c r="AQ5731" i="5"/>
  <c r="AQ5732" i="5"/>
  <c r="AQ5733" i="5"/>
  <c r="AQ5734" i="5"/>
  <c r="AQ5735" i="5"/>
  <c r="AQ5736" i="5"/>
  <c r="AQ5737" i="5"/>
  <c r="AQ5738" i="5"/>
  <c r="AQ5739" i="5"/>
  <c r="AQ5740" i="5"/>
  <c r="AQ5741" i="5"/>
  <c r="AQ5742" i="5"/>
  <c r="AQ5743" i="5"/>
  <c r="AQ5744" i="5"/>
  <c r="AQ5745" i="5"/>
  <c r="AQ5746" i="5"/>
  <c r="AQ5747" i="5"/>
  <c r="AQ5748" i="5"/>
  <c r="AQ5749" i="5"/>
  <c r="AQ5750" i="5"/>
  <c r="AQ5751" i="5"/>
  <c r="AQ5752" i="5"/>
  <c r="AQ5753" i="5"/>
  <c r="AQ5754" i="5"/>
  <c r="AQ5755" i="5"/>
  <c r="AQ5756" i="5"/>
  <c r="AQ5757" i="5"/>
  <c r="AQ5758" i="5"/>
  <c r="AQ5759" i="5"/>
  <c r="AQ5760" i="5"/>
  <c r="AQ5761" i="5"/>
  <c r="AQ5762" i="5"/>
  <c r="AQ5763" i="5"/>
  <c r="AQ5764" i="5"/>
  <c r="AQ5765" i="5"/>
  <c r="AQ5766" i="5"/>
  <c r="AQ5767" i="5"/>
  <c r="AQ5768" i="5"/>
  <c r="AQ5769" i="5"/>
  <c r="AQ5770" i="5"/>
  <c r="AQ5771" i="5"/>
  <c r="AQ5772" i="5"/>
  <c r="AQ5773" i="5"/>
  <c r="AQ5774" i="5"/>
  <c r="AQ5775" i="5"/>
  <c r="AQ5776" i="5"/>
  <c r="AQ5777" i="5"/>
  <c r="AQ5778" i="5"/>
  <c r="AQ5779" i="5"/>
  <c r="AQ5780" i="5"/>
  <c r="AQ5781" i="5"/>
  <c r="AQ5782" i="5"/>
  <c r="AQ5783" i="5"/>
  <c r="AQ5784" i="5"/>
  <c r="AQ5785" i="5"/>
  <c r="AQ5786" i="5"/>
  <c r="AQ5787" i="5"/>
  <c r="AQ5788" i="5"/>
  <c r="AQ5789" i="5"/>
  <c r="AQ5790" i="5"/>
  <c r="AQ5791" i="5"/>
  <c r="AQ5792" i="5"/>
  <c r="AQ5793" i="5"/>
  <c r="AQ5794" i="5"/>
  <c r="AQ5795" i="5"/>
  <c r="AQ5796" i="5"/>
  <c r="AQ5797" i="5"/>
  <c r="AQ5798" i="5"/>
  <c r="AQ5799" i="5"/>
  <c r="AQ5800" i="5"/>
  <c r="AQ5801" i="5"/>
  <c r="AQ5802" i="5"/>
  <c r="AQ5803" i="5"/>
  <c r="AQ5804" i="5"/>
  <c r="AQ5805" i="5"/>
  <c r="AQ5806" i="5"/>
  <c r="AQ5807" i="5"/>
  <c r="AQ5808" i="5"/>
  <c r="AQ5809" i="5"/>
  <c r="AQ5810" i="5"/>
  <c r="AQ5811" i="5"/>
  <c r="AQ5812" i="5"/>
  <c r="AQ5813" i="5"/>
  <c r="AQ5814" i="5"/>
  <c r="AQ5815" i="5"/>
  <c r="AQ5816" i="5"/>
  <c r="AQ5817" i="5"/>
  <c r="AQ5818" i="5"/>
  <c r="AQ5819" i="5"/>
  <c r="AQ5820" i="5"/>
  <c r="AQ5821" i="5"/>
  <c r="AQ5822" i="5"/>
  <c r="AQ5823" i="5"/>
  <c r="AQ5824" i="5"/>
  <c r="AQ5825" i="5"/>
  <c r="AQ5826" i="5"/>
  <c r="AQ5827" i="5"/>
  <c r="AQ5828" i="5"/>
  <c r="AQ5829" i="5"/>
  <c r="AQ5830" i="5"/>
  <c r="AQ5831" i="5"/>
  <c r="AQ5832" i="5"/>
  <c r="AQ5833" i="5"/>
  <c r="AQ5834" i="5"/>
  <c r="AQ5835" i="5"/>
  <c r="AQ5836" i="5"/>
  <c r="AQ5837" i="5"/>
  <c r="AQ5838" i="5"/>
  <c r="AQ5839" i="5"/>
  <c r="AQ5840" i="5"/>
  <c r="AQ5841" i="5"/>
  <c r="AQ5842" i="5"/>
  <c r="AQ5843" i="5"/>
  <c r="AQ5844" i="5"/>
  <c r="AQ5845" i="5"/>
  <c r="AQ5846" i="5"/>
  <c r="AQ5847" i="5"/>
  <c r="AQ5848" i="5"/>
  <c r="AQ5849" i="5"/>
  <c r="AQ5850" i="5"/>
  <c r="AQ5851" i="5"/>
  <c r="AQ5852" i="5"/>
  <c r="AQ5853" i="5"/>
  <c r="AQ5854" i="5"/>
  <c r="AQ5855" i="5"/>
  <c r="AQ5856" i="5"/>
  <c r="AQ5857" i="5"/>
  <c r="AQ5858" i="5"/>
  <c r="AQ5859" i="5"/>
  <c r="AQ5860" i="5"/>
  <c r="AQ5861" i="5"/>
  <c r="AQ5862" i="5"/>
  <c r="AQ5863" i="5"/>
  <c r="AQ5864" i="5"/>
  <c r="AQ5865" i="5"/>
  <c r="AQ5866" i="5"/>
  <c r="AQ5867" i="5"/>
  <c r="AQ5868" i="5"/>
  <c r="AQ5869" i="5"/>
  <c r="AQ5870" i="5"/>
  <c r="AQ5871" i="5"/>
  <c r="AQ5872" i="5"/>
  <c r="AQ5873" i="5"/>
  <c r="AQ5874" i="5"/>
  <c r="AQ5875" i="5"/>
  <c r="AQ5876" i="5"/>
  <c r="AQ5877" i="5"/>
  <c r="AQ5878" i="5"/>
  <c r="AQ5879" i="5"/>
  <c r="AQ5880" i="5"/>
  <c r="AQ5881" i="5"/>
  <c r="AQ5882" i="5"/>
  <c r="AQ5883" i="5"/>
  <c r="AQ5884" i="5"/>
  <c r="AQ5885" i="5"/>
  <c r="AQ5886" i="5"/>
  <c r="AQ5887" i="5"/>
  <c r="AQ5888" i="5"/>
  <c r="AQ5889" i="5"/>
  <c r="AQ5890" i="5"/>
  <c r="AQ5891" i="5"/>
  <c r="AQ5892" i="5"/>
  <c r="AQ5893" i="5"/>
  <c r="AQ5894" i="5"/>
  <c r="AQ5895" i="5"/>
  <c r="AQ5896" i="5"/>
  <c r="AQ5897" i="5"/>
  <c r="AQ5898" i="5"/>
  <c r="AQ5899" i="5"/>
  <c r="AQ5900" i="5"/>
  <c r="AQ5901" i="5"/>
  <c r="AQ5902" i="5"/>
  <c r="AQ5903" i="5"/>
  <c r="AQ5904" i="5"/>
  <c r="AQ5905" i="5"/>
  <c r="AQ5906" i="5"/>
  <c r="AQ5907" i="5"/>
  <c r="AQ5908" i="5"/>
  <c r="AQ5909" i="5"/>
  <c r="AQ5910" i="5"/>
  <c r="AQ5911" i="5"/>
  <c r="AQ5912" i="5"/>
  <c r="AQ5913" i="5"/>
  <c r="AQ5914" i="5"/>
  <c r="AQ5915" i="5"/>
  <c r="AQ5916" i="5"/>
  <c r="AQ5917" i="5"/>
  <c r="AQ5918" i="5"/>
  <c r="AQ5919" i="5"/>
  <c r="AQ5920" i="5"/>
  <c r="AQ5921" i="5"/>
  <c r="AQ5922" i="5"/>
  <c r="AQ5923" i="5"/>
  <c r="AQ5924" i="5"/>
  <c r="AQ5925" i="5"/>
  <c r="AQ5926" i="5"/>
  <c r="AQ5927" i="5"/>
  <c r="AQ5928" i="5"/>
  <c r="AQ5929" i="5"/>
  <c r="AQ5930" i="5"/>
  <c r="AQ5931" i="5"/>
  <c r="AQ5932" i="5"/>
  <c r="AQ5933" i="5"/>
  <c r="AQ5934" i="5"/>
  <c r="AQ5935" i="5"/>
  <c r="AQ5936" i="5"/>
  <c r="AQ5937" i="5"/>
  <c r="AQ5938" i="5"/>
  <c r="AQ5939" i="5"/>
  <c r="AQ5940" i="5"/>
  <c r="AQ5941" i="5"/>
  <c r="AQ5942" i="5"/>
  <c r="AQ5943" i="5"/>
  <c r="AQ5944" i="5"/>
  <c r="AQ5945" i="5"/>
  <c r="AQ5946" i="5"/>
  <c r="AQ5947" i="5"/>
  <c r="AQ5948" i="5"/>
  <c r="AQ5949" i="5"/>
  <c r="AQ5950" i="5"/>
  <c r="AQ5951" i="5"/>
  <c r="AQ5952" i="5"/>
  <c r="AQ5953" i="5"/>
  <c r="AQ5954" i="5"/>
  <c r="AQ5955" i="5"/>
  <c r="AQ5956" i="5"/>
  <c r="AQ5957" i="5"/>
  <c r="AQ5958" i="5"/>
  <c r="AQ5959" i="5"/>
  <c r="AQ5960" i="5"/>
  <c r="AQ5961" i="5"/>
  <c r="AQ5962" i="5"/>
  <c r="AQ5963" i="5"/>
  <c r="AQ5964" i="5"/>
  <c r="AQ5965" i="5"/>
  <c r="AQ5966" i="5"/>
  <c r="AQ5967" i="5"/>
  <c r="AQ5968" i="5"/>
  <c r="AQ5969" i="5"/>
  <c r="AQ5970" i="5"/>
  <c r="AQ5971" i="5"/>
  <c r="AQ5972" i="5"/>
  <c r="AQ5973" i="5"/>
  <c r="AQ5974" i="5"/>
  <c r="AQ5975" i="5"/>
  <c r="AQ5976" i="5"/>
  <c r="AQ5977" i="5"/>
  <c r="AQ5978" i="5"/>
  <c r="AQ5979" i="5"/>
  <c r="AQ5980" i="5"/>
  <c r="AQ5981" i="5"/>
  <c r="AQ5982" i="5"/>
  <c r="AQ5983" i="5"/>
  <c r="AQ5984" i="5"/>
  <c r="AQ5985" i="5"/>
  <c r="AQ5986" i="5"/>
  <c r="AQ5987" i="5"/>
  <c r="AQ5988" i="5"/>
  <c r="AQ5989" i="5"/>
  <c r="AQ5990" i="5"/>
  <c r="AQ5991" i="5"/>
  <c r="AQ5992" i="5"/>
  <c r="AQ5993" i="5"/>
  <c r="AQ5994" i="5"/>
  <c r="AQ5995" i="5"/>
  <c r="AQ5996" i="5"/>
  <c r="AQ5997" i="5"/>
  <c r="AQ5998" i="5"/>
  <c r="AQ5999" i="5"/>
  <c r="AQ6000" i="5"/>
  <c r="AQ6001" i="5"/>
  <c r="AQ6002" i="5"/>
  <c r="AQ6003" i="5"/>
  <c r="AQ6004" i="5"/>
  <c r="AQ6005" i="5"/>
  <c r="AQ6006" i="5"/>
  <c r="AQ6007" i="5"/>
  <c r="AQ6008" i="5"/>
  <c r="AQ6009" i="5"/>
  <c r="AQ6010" i="5"/>
  <c r="AQ6011" i="5"/>
  <c r="AQ6012" i="5"/>
  <c r="AQ6013" i="5"/>
  <c r="AQ6014" i="5"/>
  <c r="AQ6015" i="5"/>
  <c r="AQ6016" i="5"/>
  <c r="AQ6017" i="5"/>
  <c r="AQ6018" i="5"/>
  <c r="AQ6019" i="5"/>
  <c r="AQ6020" i="5"/>
  <c r="AQ6021" i="5"/>
  <c r="AQ6022" i="5"/>
  <c r="AQ6023" i="5"/>
  <c r="AQ6024" i="5"/>
  <c r="AQ6025" i="5"/>
  <c r="AQ6026" i="5"/>
  <c r="AQ6027" i="5"/>
  <c r="AQ6028" i="5"/>
  <c r="AQ6029" i="5"/>
  <c r="AQ6030" i="5"/>
  <c r="AQ6031" i="5"/>
  <c r="AQ6032" i="5"/>
  <c r="AQ6033" i="5"/>
  <c r="AQ6034" i="5"/>
  <c r="AQ6035" i="5"/>
  <c r="AQ6036" i="5"/>
  <c r="AQ6037" i="5"/>
  <c r="AQ6038" i="5"/>
  <c r="AQ6039" i="5"/>
  <c r="AQ6040" i="5"/>
  <c r="AQ6041" i="5"/>
  <c r="AQ6042" i="5"/>
  <c r="AQ6043" i="5"/>
  <c r="AQ6044" i="5"/>
  <c r="AQ6045" i="5"/>
  <c r="AQ6046" i="5"/>
  <c r="AQ6047" i="5"/>
  <c r="AQ6048" i="5"/>
  <c r="AQ6049" i="5"/>
  <c r="AQ6050" i="5"/>
  <c r="AQ6051" i="5"/>
  <c r="AQ6052" i="5"/>
  <c r="AQ6053" i="5"/>
  <c r="AQ6054" i="5"/>
  <c r="AQ6055" i="5"/>
  <c r="AQ6056" i="5"/>
  <c r="AQ6057" i="5"/>
  <c r="AQ6058" i="5"/>
  <c r="AQ6059" i="5"/>
  <c r="AQ6060" i="5"/>
  <c r="AQ6061" i="5"/>
  <c r="AQ6062" i="5"/>
  <c r="AQ6063" i="5"/>
  <c r="AQ6064" i="5"/>
  <c r="AQ6065" i="5"/>
  <c r="AQ6066" i="5"/>
  <c r="AQ6067" i="5"/>
  <c r="AQ6068" i="5"/>
  <c r="AQ6069" i="5"/>
  <c r="AQ6070" i="5"/>
  <c r="AQ6071" i="5"/>
  <c r="AQ6072" i="5"/>
  <c r="AQ6073" i="5"/>
  <c r="AQ6074" i="5"/>
  <c r="AQ6075" i="5"/>
  <c r="AQ6076" i="5"/>
  <c r="AQ6077" i="5"/>
  <c r="AQ6078" i="5"/>
  <c r="AQ6079" i="5"/>
  <c r="AQ6080" i="5"/>
  <c r="AQ6081" i="5"/>
  <c r="AQ6082" i="5"/>
  <c r="AQ6083" i="5"/>
  <c r="AQ6084" i="5"/>
  <c r="AQ6085" i="5"/>
  <c r="AQ6086" i="5"/>
  <c r="AQ6087" i="5"/>
  <c r="AQ6088" i="5"/>
  <c r="AQ6089" i="5"/>
  <c r="AQ6090" i="5"/>
  <c r="AQ6091" i="5"/>
  <c r="AQ6092" i="5"/>
  <c r="AQ6093" i="5"/>
  <c r="AQ6094" i="5"/>
  <c r="AQ6095" i="5"/>
  <c r="AQ6096" i="5"/>
  <c r="AQ6097" i="5"/>
  <c r="AQ6098" i="5"/>
  <c r="AQ6099" i="5"/>
  <c r="AQ6100" i="5"/>
  <c r="AQ6101" i="5"/>
  <c r="AQ6102" i="5"/>
  <c r="AQ6103" i="5"/>
  <c r="AQ6104" i="5"/>
  <c r="AQ6105" i="5"/>
  <c r="AQ6106" i="5"/>
  <c r="AQ6107" i="5"/>
  <c r="AQ6108" i="5"/>
  <c r="AQ6109" i="5"/>
  <c r="AQ6110" i="5"/>
  <c r="AQ6111" i="5"/>
  <c r="AQ6112" i="5"/>
  <c r="AQ6113" i="5"/>
  <c r="AQ6114" i="5"/>
  <c r="AQ6115" i="5"/>
  <c r="AQ6116" i="5"/>
  <c r="AQ6117" i="5"/>
  <c r="AQ6118" i="5"/>
  <c r="AQ6119" i="5"/>
  <c r="AQ6120" i="5"/>
  <c r="AQ6121" i="5"/>
  <c r="AQ6122" i="5"/>
  <c r="AQ6123" i="5"/>
  <c r="AQ6124" i="5"/>
  <c r="AQ6125" i="5"/>
  <c r="AQ6126" i="5"/>
  <c r="AQ6127" i="5"/>
  <c r="AQ6128" i="5"/>
  <c r="AQ6129" i="5"/>
  <c r="AQ6130" i="5"/>
  <c r="AQ6131" i="5"/>
  <c r="AQ6132" i="5"/>
  <c r="AQ6133" i="5"/>
  <c r="AQ6134" i="5"/>
  <c r="AQ6135" i="5"/>
  <c r="AQ6136" i="5"/>
  <c r="AQ6137" i="5"/>
  <c r="AQ6138" i="5"/>
  <c r="AQ6139" i="5"/>
  <c r="AQ6140" i="5"/>
  <c r="AQ6141" i="5"/>
  <c r="AQ6142" i="5"/>
  <c r="AQ6143" i="5"/>
  <c r="AQ6144" i="5"/>
  <c r="AQ6145" i="5"/>
  <c r="AQ6146" i="5"/>
  <c r="AQ6147" i="5"/>
  <c r="AQ6148" i="5"/>
  <c r="AQ6149" i="5"/>
  <c r="AQ6150" i="5"/>
  <c r="AQ6151" i="5"/>
  <c r="AQ6152" i="5"/>
  <c r="AQ6153" i="5"/>
  <c r="AQ6154" i="5"/>
  <c r="AQ6155" i="5"/>
  <c r="AQ6156" i="5"/>
  <c r="AQ6157" i="5"/>
  <c r="AQ6158" i="5"/>
  <c r="AQ6159" i="5"/>
  <c r="AQ6160" i="5"/>
  <c r="AQ6161" i="5"/>
  <c r="AQ6162" i="5"/>
  <c r="AQ6163" i="5"/>
  <c r="AQ6164" i="5"/>
  <c r="AQ6165" i="5"/>
  <c r="AQ6166" i="5"/>
  <c r="AQ6167" i="5"/>
  <c r="AQ6168" i="5"/>
  <c r="AQ6169" i="5"/>
  <c r="AQ6170" i="5"/>
  <c r="AQ6171" i="5"/>
  <c r="AQ6172" i="5"/>
  <c r="AQ6173" i="5"/>
  <c r="AQ6174" i="5"/>
  <c r="AQ6175" i="5"/>
  <c r="AQ6176" i="5"/>
  <c r="AQ6177" i="5"/>
  <c r="AQ6178" i="5"/>
  <c r="AQ6179" i="5"/>
  <c r="AQ6180" i="5"/>
  <c r="AQ6181" i="5"/>
  <c r="AQ6182" i="5"/>
  <c r="AQ6183" i="5"/>
  <c r="AQ6184" i="5"/>
  <c r="AQ6185" i="5"/>
  <c r="AQ6186" i="5"/>
  <c r="AQ6187" i="5"/>
  <c r="AQ6188" i="5"/>
  <c r="AQ6189" i="5"/>
  <c r="AQ6190" i="5"/>
  <c r="AQ6191" i="5"/>
  <c r="AQ6192" i="5"/>
  <c r="AQ6193" i="5"/>
  <c r="AQ6194" i="5"/>
  <c r="AQ6195" i="5"/>
  <c r="AQ6196" i="5"/>
  <c r="AQ6197" i="5"/>
  <c r="AQ6198" i="5"/>
  <c r="AQ6199" i="5"/>
  <c r="AQ6200" i="5"/>
  <c r="AQ6201" i="5"/>
  <c r="AQ6202" i="5"/>
  <c r="AQ6203" i="5"/>
  <c r="AQ6204" i="5"/>
  <c r="AQ6205" i="5"/>
  <c r="AQ6206" i="5"/>
  <c r="AQ6207" i="5"/>
  <c r="AQ6208" i="5"/>
  <c r="AQ6209" i="5"/>
  <c r="AQ6210" i="5"/>
  <c r="AQ6211" i="5"/>
  <c r="AQ6212" i="5"/>
  <c r="AQ6213" i="5"/>
  <c r="AQ6214" i="5"/>
  <c r="AQ6215" i="5"/>
  <c r="AQ6216" i="5"/>
  <c r="AQ6217" i="5"/>
  <c r="AQ6218" i="5"/>
  <c r="AQ6219" i="5"/>
  <c r="AQ6220" i="5"/>
  <c r="AQ6221" i="5"/>
  <c r="AQ6222" i="5"/>
  <c r="AQ6223" i="5"/>
  <c r="AQ6224" i="5"/>
  <c r="AQ6225" i="5"/>
  <c r="AQ6226" i="5"/>
  <c r="AQ6227" i="5"/>
  <c r="AQ6228" i="5"/>
  <c r="AQ6229" i="5"/>
  <c r="AQ6230" i="5"/>
  <c r="AQ6231" i="5"/>
  <c r="AQ6232" i="5"/>
  <c r="AQ6233" i="5"/>
  <c r="AQ6234" i="5"/>
  <c r="AQ6235" i="5"/>
  <c r="AQ6236" i="5"/>
  <c r="AQ6237" i="5"/>
  <c r="AQ6238" i="5"/>
  <c r="AQ6239" i="5"/>
  <c r="AQ6240" i="5"/>
  <c r="AQ6241" i="5"/>
  <c r="AQ6242" i="5"/>
  <c r="AQ6243" i="5"/>
  <c r="AQ6244" i="5"/>
  <c r="AQ6245" i="5"/>
  <c r="AQ6246" i="5"/>
  <c r="AQ6247" i="5"/>
  <c r="AQ6248" i="5"/>
  <c r="AQ6249" i="5"/>
  <c r="AQ6250" i="5"/>
  <c r="AQ6251" i="5"/>
  <c r="AQ6252" i="5"/>
  <c r="AQ6253" i="5"/>
  <c r="AQ6254" i="5"/>
  <c r="AQ6255" i="5"/>
  <c r="AQ6256" i="5"/>
  <c r="AQ6257" i="5"/>
  <c r="AQ6258" i="5"/>
  <c r="AQ6259" i="5"/>
  <c r="AQ6260" i="5"/>
  <c r="AQ6261" i="5"/>
  <c r="AQ6262" i="5"/>
  <c r="AQ6263" i="5"/>
  <c r="AQ6264" i="5"/>
  <c r="AQ6265" i="5"/>
  <c r="AQ6266" i="5"/>
  <c r="AQ6267" i="5"/>
  <c r="AQ6268" i="5"/>
  <c r="AQ6269" i="5"/>
  <c r="AQ6270" i="5"/>
  <c r="AQ6271" i="5"/>
  <c r="AQ6272" i="5"/>
  <c r="AQ6273" i="5"/>
  <c r="AQ6274" i="5"/>
  <c r="AQ6275" i="5"/>
  <c r="AQ6276" i="5"/>
  <c r="AQ6277" i="5"/>
  <c r="AQ6278" i="5"/>
  <c r="AQ6279" i="5"/>
  <c r="AQ6280" i="5"/>
  <c r="AQ6281" i="5"/>
  <c r="AQ6282" i="5"/>
  <c r="AQ6283" i="5"/>
  <c r="AQ6284" i="5"/>
  <c r="AQ6285" i="5"/>
  <c r="AQ6286" i="5"/>
  <c r="AQ6287" i="5"/>
  <c r="AQ6288" i="5"/>
  <c r="AQ6289" i="5"/>
  <c r="AQ6290" i="5"/>
  <c r="AQ6291" i="5"/>
  <c r="AQ6292" i="5"/>
  <c r="AQ6293" i="5"/>
  <c r="AQ6294" i="5"/>
  <c r="AQ6295" i="5"/>
  <c r="AQ6296" i="5"/>
  <c r="AQ6297" i="5"/>
  <c r="AQ6298" i="5"/>
  <c r="AQ6299" i="5"/>
  <c r="AQ6300" i="5"/>
  <c r="AQ6301" i="5"/>
  <c r="AQ6302" i="5"/>
  <c r="AQ6303" i="5"/>
  <c r="AQ6304" i="5"/>
  <c r="AQ6305" i="5"/>
  <c r="AQ6306" i="5"/>
  <c r="AQ6307" i="5"/>
  <c r="AQ6308" i="5"/>
  <c r="AQ6309" i="5"/>
  <c r="AQ6310" i="5"/>
  <c r="AQ6311" i="5"/>
  <c r="AQ6312" i="5"/>
  <c r="AQ6313" i="5"/>
  <c r="AQ6314" i="5"/>
  <c r="AQ6315" i="5"/>
  <c r="AQ6316" i="5"/>
  <c r="AQ6317" i="5"/>
  <c r="AQ6318" i="5"/>
  <c r="AQ6319" i="5"/>
  <c r="AQ6320" i="5"/>
  <c r="AQ6321" i="5"/>
  <c r="AQ6322" i="5"/>
  <c r="AQ6323" i="5"/>
  <c r="AQ6324" i="5"/>
  <c r="AQ6325" i="5"/>
  <c r="AQ6326" i="5"/>
  <c r="AQ6327" i="5"/>
  <c r="AQ6328" i="5"/>
  <c r="AQ6329" i="5"/>
  <c r="AQ6330" i="5"/>
  <c r="AQ6331" i="5"/>
  <c r="AQ6332" i="5"/>
  <c r="AQ6333" i="5"/>
  <c r="AQ6334" i="5"/>
  <c r="AQ6335" i="5"/>
  <c r="AQ6336" i="5"/>
  <c r="AQ6337" i="5"/>
  <c r="AQ6338" i="5"/>
  <c r="AQ6339" i="5"/>
  <c r="AQ6340" i="5"/>
  <c r="AQ6341" i="5"/>
  <c r="AQ6342" i="5"/>
  <c r="AQ6343" i="5"/>
  <c r="AQ6344" i="5"/>
  <c r="AQ6345" i="5"/>
  <c r="AQ6346" i="5"/>
  <c r="AQ6347" i="5"/>
  <c r="AQ6348" i="5"/>
  <c r="AQ6349" i="5"/>
  <c r="AQ6350" i="5"/>
  <c r="AQ6351" i="5"/>
  <c r="AQ6352" i="5"/>
  <c r="AQ6353" i="5"/>
  <c r="AQ6354" i="5"/>
  <c r="AQ6355" i="5"/>
  <c r="AQ6356" i="5"/>
  <c r="AQ6357" i="5"/>
  <c r="AQ6358" i="5"/>
  <c r="AQ6359" i="5"/>
  <c r="AQ6360" i="5"/>
  <c r="AQ6361" i="5"/>
  <c r="AQ6362" i="5"/>
  <c r="AQ6363" i="5"/>
  <c r="AQ6364" i="5"/>
  <c r="AQ6365" i="5"/>
  <c r="AQ6366" i="5"/>
  <c r="AQ6367" i="5"/>
  <c r="AQ6368" i="5"/>
  <c r="AQ6369" i="5"/>
  <c r="AQ6370" i="5"/>
  <c r="AQ6371" i="5"/>
  <c r="AQ6372" i="5"/>
  <c r="AQ6373" i="5"/>
  <c r="AQ6374" i="5"/>
  <c r="AQ6375" i="5"/>
  <c r="AQ6376" i="5"/>
  <c r="AQ6377" i="5"/>
  <c r="AQ6378" i="5"/>
  <c r="AQ6379" i="5"/>
  <c r="AQ6380" i="5"/>
  <c r="AQ6381" i="5"/>
  <c r="AQ6382" i="5"/>
  <c r="AQ6383" i="5"/>
  <c r="AQ6384" i="5"/>
  <c r="AQ6385" i="5"/>
  <c r="AQ6386" i="5"/>
  <c r="AQ6387" i="5"/>
  <c r="AQ6388" i="5"/>
  <c r="AQ6389" i="5"/>
  <c r="AQ6390" i="5"/>
  <c r="AQ6391" i="5"/>
  <c r="AQ6392" i="5"/>
  <c r="AQ6393" i="5"/>
  <c r="AQ6394" i="5"/>
  <c r="AQ6395" i="5"/>
  <c r="AQ6396" i="5"/>
  <c r="AQ6397" i="5"/>
  <c r="AQ6398" i="5"/>
  <c r="AQ6399" i="5"/>
  <c r="AQ6400" i="5"/>
  <c r="AQ6401" i="5"/>
  <c r="AQ6402" i="5"/>
  <c r="AQ6403" i="5"/>
  <c r="AQ6404" i="5"/>
  <c r="AQ6405" i="5"/>
  <c r="AQ6406" i="5"/>
  <c r="AQ6407" i="5"/>
  <c r="AQ6408" i="5"/>
  <c r="AQ6409" i="5"/>
  <c r="AQ6410" i="5"/>
  <c r="AQ6411" i="5"/>
  <c r="AQ6412" i="5"/>
  <c r="AQ6413" i="5"/>
  <c r="AQ6414" i="5"/>
  <c r="AQ6415" i="5"/>
  <c r="AQ6416" i="5"/>
  <c r="AQ6417" i="5"/>
  <c r="AQ6418" i="5"/>
  <c r="AQ6419" i="5"/>
  <c r="AQ6420" i="5"/>
  <c r="AQ6421" i="5"/>
  <c r="AQ6422" i="5"/>
  <c r="AQ6423" i="5"/>
  <c r="AQ6424" i="5"/>
  <c r="AQ6425" i="5"/>
  <c r="AQ6426" i="5"/>
  <c r="AQ6427" i="5"/>
  <c r="AQ6428" i="5"/>
  <c r="AQ6429" i="5"/>
  <c r="AQ6430" i="5"/>
  <c r="AQ6431" i="5"/>
  <c r="AQ6432" i="5"/>
  <c r="AQ6433" i="5"/>
  <c r="AQ6434" i="5"/>
  <c r="AQ6435" i="5"/>
  <c r="AQ6436" i="5"/>
  <c r="AQ6437" i="5"/>
  <c r="AQ6438" i="5"/>
  <c r="AQ6439" i="5"/>
  <c r="AQ6440" i="5"/>
  <c r="AQ6441" i="5"/>
  <c r="AQ6442" i="5"/>
  <c r="AQ6443" i="5"/>
  <c r="AQ6444" i="5"/>
  <c r="AQ6445" i="5"/>
  <c r="AQ6446" i="5"/>
  <c r="AQ6447" i="5"/>
  <c r="AQ6448" i="5"/>
  <c r="AQ6449" i="5"/>
  <c r="AQ6450" i="5"/>
  <c r="AQ6451" i="5"/>
  <c r="AQ6452" i="5"/>
  <c r="AQ6453" i="5"/>
  <c r="AQ6454" i="5"/>
  <c r="AQ6455" i="5"/>
  <c r="AQ6456" i="5"/>
  <c r="AQ6457" i="5"/>
  <c r="AQ6458" i="5"/>
  <c r="AQ6459" i="5"/>
  <c r="AQ6460" i="5"/>
  <c r="AQ6461" i="5"/>
  <c r="AQ6462" i="5"/>
  <c r="AQ6463" i="5"/>
  <c r="AQ6464" i="5"/>
  <c r="AQ6465" i="5"/>
  <c r="AQ6466" i="5"/>
  <c r="AQ6467" i="5"/>
  <c r="AQ6468" i="5"/>
  <c r="AQ6469" i="5"/>
  <c r="AQ6470" i="5"/>
  <c r="AQ6471" i="5"/>
  <c r="AQ6472" i="5"/>
  <c r="AQ6473" i="5"/>
  <c r="AQ6474" i="5"/>
  <c r="AQ6475" i="5"/>
  <c r="AQ6476" i="5"/>
  <c r="AQ6477" i="5"/>
  <c r="AQ6478" i="5"/>
  <c r="AQ6479" i="5"/>
  <c r="AQ6480" i="5"/>
  <c r="AQ6481" i="5"/>
  <c r="AQ6482" i="5"/>
  <c r="AQ6483" i="5"/>
  <c r="AQ6484" i="5"/>
  <c r="AQ6485" i="5"/>
  <c r="AQ6486" i="5"/>
  <c r="AQ6487" i="5"/>
  <c r="AQ6488" i="5"/>
  <c r="AQ6489" i="5"/>
  <c r="AQ6490" i="5"/>
  <c r="AQ6491" i="5"/>
  <c r="AQ6492" i="5"/>
  <c r="AQ6493" i="5"/>
  <c r="AQ6494" i="5"/>
  <c r="AQ6495" i="5"/>
  <c r="AQ6496" i="5"/>
  <c r="AQ6497" i="5"/>
  <c r="AQ6498" i="5"/>
  <c r="AQ6499" i="5"/>
  <c r="AQ6500" i="5"/>
  <c r="AQ6501" i="5"/>
  <c r="AQ6502" i="5"/>
  <c r="AQ6503" i="5"/>
  <c r="AQ6504" i="5"/>
  <c r="AQ6505" i="5"/>
  <c r="AQ6506" i="5"/>
  <c r="AQ6507" i="5"/>
  <c r="AQ6508" i="5"/>
  <c r="AQ6509" i="5"/>
  <c r="AQ6510" i="5"/>
  <c r="AQ6511" i="5"/>
  <c r="AQ6512" i="5"/>
  <c r="AQ6513" i="5"/>
  <c r="AQ6514" i="5"/>
  <c r="AQ6515" i="5"/>
  <c r="AQ6516" i="5"/>
  <c r="AQ6517" i="5"/>
  <c r="AQ6518" i="5"/>
  <c r="AQ6519" i="5"/>
  <c r="AQ6520" i="5"/>
  <c r="AQ6521" i="5"/>
  <c r="AQ6522" i="5"/>
  <c r="AQ6523" i="5"/>
  <c r="AQ6524" i="5"/>
  <c r="AQ6525" i="5"/>
  <c r="AQ6526" i="5"/>
  <c r="AQ6527" i="5"/>
  <c r="AQ6528" i="5"/>
  <c r="AQ6529" i="5"/>
  <c r="AQ6530" i="5"/>
  <c r="AQ6531" i="5"/>
  <c r="AQ6532" i="5"/>
  <c r="AQ6533" i="5"/>
  <c r="AQ6534" i="5"/>
  <c r="AQ6535" i="5"/>
  <c r="AQ6536" i="5"/>
  <c r="AQ6537" i="5"/>
  <c r="AQ6538" i="5"/>
  <c r="AQ6539" i="5"/>
  <c r="AQ6540" i="5"/>
  <c r="AQ6541" i="5"/>
  <c r="AQ6542" i="5"/>
  <c r="AQ6543" i="5"/>
  <c r="AQ6544" i="5"/>
  <c r="AQ6545" i="5"/>
  <c r="AQ6546" i="5"/>
  <c r="AQ6547" i="5"/>
  <c r="AQ6548" i="5"/>
  <c r="AQ6549" i="5"/>
  <c r="AQ6550" i="5"/>
  <c r="AQ6551" i="5"/>
  <c r="AQ6552" i="5"/>
  <c r="AQ6553" i="5"/>
  <c r="AQ6554" i="5"/>
  <c r="AQ6555" i="5"/>
  <c r="AQ6556" i="5"/>
  <c r="AQ6557" i="5"/>
  <c r="AQ6558" i="5"/>
  <c r="AQ6559" i="5"/>
  <c r="AQ6560" i="5"/>
  <c r="AQ6561" i="5"/>
  <c r="AQ6562" i="5"/>
  <c r="AQ6563" i="5"/>
  <c r="AQ6564" i="5"/>
  <c r="AQ6565" i="5"/>
  <c r="AQ6566" i="5"/>
  <c r="AQ6567" i="5"/>
  <c r="AQ6568" i="5"/>
  <c r="AQ6569" i="5"/>
  <c r="AQ6570" i="5"/>
  <c r="AQ6571" i="5"/>
  <c r="AQ6572" i="5"/>
  <c r="AQ6573" i="5"/>
  <c r="AQ6574" i="5"/>
  <c r="AQ6575" i="5"/>
  <c r="AQ6576" i="5"/>
  <c r="AQ6577" i="5"/>
  <c r="AQ6578" i="5"/>
  <c r="AQ6579" i="5"/>
  <c r="AQ6580" i="5"/>
  <c r="AQ6581" i="5"/>
  <c r="AQ6582" i="5"/>
  <c r="AQ6583" i="5"/>
  <c r="AQ6584" i="5"/>
  <c r="AQ6585" i="5"/>
  <c r="AQ6586" i="5"/>
  <c r="AQ6587" i="5"/>
  <c r="AQ6588" i="5"/>
  <c r="AQ6589" i="5"/>
  <c r="AQ6590" i="5"/>
  <c r="AQ6591" i="5"/>
  <c r="AQ6592" i="5"/>
  <c r="AQ6593" i="5"/>
  <c r="AQ6594" i="5"/>
  <c r="AQ6595" i="5"/>
  <c r="AQ6596" i="5"/>
  <c r="AQ6597" i="5"/>
  <c r="AQ6598" i="5"/>
  <c r="AQ6599" i="5"/>
  <c r="AQ6600" i="5"/>
  <c r="AQ6601" i="5"/>
  <c r="AQ6602" i="5"/>
  <c r="AQ6603" i="5"/>
  <c r="AQ6604" i="5"/>
  <c r="AQ6605" i="5"/>
  <c r="AQ6606" i="5"/>
  <c r="AQ6607" i="5"/>
  <c r="AQ6608" i="5"/>
  <c r="AQ6609" i="5"/>
  <c r="AQ6610" i="5"/>
  <c r="AQ6611" i="5"/>
  <c r="AQ6612" i="5"/>
  <c r="AQ6613" i="5"/>
  <c r="AQ6614" i="5"/>
  <c r="AQ6615" i="5"/>
  <c r="AQ6616" i="5"/>
  <c r="AQ6617" i="5"/>
  <c r="AQ6618" i="5"/>
  <c r="AQ6619" i="5"/>
  <c r="AQ6620" i="5"/>
  <c r="AQ6621" i="5"/>
  <c r="AQ6622" i="5"/>
  <c r="AQ6623" i="5"/>
  <c r="AQ6624" i="5"/>
  <c r="AQ6625" i="5"/>
  <c r="AQ6626" i="5"/>
  <c r="AQ6627" i="5"/>
  <c r="AQ6628" i="5"/>
  <c r="AQ6629" i="5"/>
  <c r="AQ6630" i="5"/>
  <c r="AQ6631" i="5"/>
  <c r="AQ6632" i="5"/>
  <c r="AQ6633" i="5"/>
  <c r="AQ6634" i="5"/>
  <c r="AQ6635" i="5"/>
  <c r="AQ6636" i="5"/>
  <c r="AQ6637" i="5"/>
  <c r="AQ6638" i="5"/>
  <c r="AQ6639" i="5"/>
  <c r="AQ6640" i="5"/>
  <c r="AQ6641" i="5"/>
  <c r="AQ6642" i="5"/>
  <c r="AQ6643" i="5"/>
  <c r="AQ6644" i="5"/>
  <c r="AQ6645" i="5"/>
  <c r="AQ6646" i="5"/>
  <c r="AQ6647" i="5"/>
  <c r="AQ6648" i="5"/>
  <c r="AQ6649" i="5"/>
  <c r="AQ6650" i="5"/>
  <c r="AQ6651" i="5"/>
  <c r="AQ6652" i="5"/>
  <c r="AQ6653" i="5"/>
  <c r="AQ6654" i="5"/>
  <c r="AQ6655" i="5"/>
  <c r="AQ6656" i="5"/>
  <c r="AQ6657" i="5"/>
  <c r="AQ6658" i="5"/>
  <c r="AQ6659" i="5"/>
  <c r="AQ6660" i="5"/>
  <c r="AQ6661" i="5"/>
  <c r="AQ6662" i="5"/>
  <c r="AQ6663" i="5"/>
  <c r="AQ6664" i="5"/>
  <c r="AQ6665" i="5"/>
  <c r="AQ6666" i="5"/>
  <c r="AQ6667" i="5"/>
  <c r="AQ6668" i="5"/>
  <c r="AQ6669" i="5"/>
  <c r="AQ6670" i="5"/>
  <c r="AQ6671" i="5"/>
  <c r="AQ6672" i="5"/>
  <c r="AQ6673" i="5"/>
  <c r="AQ6674" i="5"/>
  <c r="AQ6675" i="5"/>
  <c r="AQ6676" i="5"/>
  <c r="AQ6677" i="5"/>
  <c r="AQ6678" i="5"/>
  <c r="AQ6679" i="5"/>
  <c r="AQ6680" i="5"/>
  <c r="AQ6681" i="5"/>
  <c r="AQ6682" i="5"/>
  <c r="AQ6683" i="5"/>
  <c r="AQ6684" i="5"/>
  <c r="AQ6685" i="5"/>
  <c r="AQ6686" i="5"/>
  <c r="AQ6687" i="5"/>
  <c r="AQ6688" i="5"/>
  <c r="AQ6689" i="5"/>
  <c r="AQ6690" i="5"/>
  <c r="AQ6691" i="5"/>
  <c r="AQ6692" i="5"/>
  <c r="AQ6693" i="5"/>
  <c r="AQ6694" i="5"/>
  <c r="AQ6695" i="5"/>
  <c r="AQ6696" i="5"/>
  <c r="AQ6697" i="5"/>
  <c r="AQ6698" i="5"/>
  <c r="AQ6699" i="5"/>
  <c r="AQ6700" i="5"/>
  <c r="AQ6701" i="5"/>
  <c r="AQ6702" i="5"/>
  <c r="AQ6703" i="5"/>
  <c r="AQ6704" i="5"/>
  <c r="AQ6705" i="5"/>
  <c r="AQ6706" i="5"/>
  <c r="AQ6707" i="5"/>
  <c r="AQ6708" i="5"/>
  <c r="AQ6709" i="5"/>
  <c r="AQ6710" i="5"/>
  <c r="AQ6711" i="5"/>
  <c r="AQ6712" i="5"/>
  <c r="AQ6713" i="5"/>
  <c r="AQ6714" i="5"/>
  <c r="AQ6715" i="5"/>
  <c r="AQ6716" i="5"/>
  <c r="AQ6717" i="5"/>
  <c r="AQ6718" i="5"/>
  <c r="AQ6719" i="5"/>
  <c r="AQ6720" i="5"/>
  <c r="AQ6721" i="5"/>
  <c r="AQ6722" i="5"/>
  <c r="AQ6723" i="5"/>
  <c r="AQ6724" i="5"/>
  <c r="AQ6725" i="5"/>
  <c r="AQ6726" i="5"/>
  <c r="AQ6727" i="5"/>
  <c r="AQ6728" i="5"/>
  <c r="AQ6729" i="5"/>
  <c r="AQ6730" i="5"/>
  <c r="AQ6731" i="5"/>
  <c r="AQ6732" i="5"/>
  <c r="AQ6733" i="5"/>
  <c r="AQ6734" i="5"/>
  <c r="AQ6735" i="5"/>
  <c r="AQ6736" i="5"/>
  <c r="AQ6737" i="5"/>
  <c r="AQ6738" i="5"/>
  <c r="AQ6739" i="5"/>
  <c r="AQ6740" i="5"/>
  <c r="AQ6741" i="5"/>
  <c r="AQ6742" i="5"/>
  <c r="AQ6743" i="5"/>
  <c r="AQ6744" i="5"/>
  <c r="AQ6745" i="5"/>
  <c r="AQ6746" i="5"/>
  <c r="AQ6747" i="5"/>
  <c r="AQ6748" i="5"/>
  <c r="D102" i="9"/>
  <c r="K102" i="9"/>
  <c r="D101" i="9"/>
  <c r="K101" i="9"/>
  <c r="D100" i="9"/>
  <c r="K100" i="9"/>
  <c r="D99" i="9"/>
  <c r="K99" i="9"/>
  <c r="D98" i="9"/>
  <c r="K98" i="9"/>
  <c r="D24" i="9"/>
  <c r="K24" i="9"/>
  <c r="D17" i="9"/>
  <c r="K17" i="9"/>
  <c r="D87" i="9"/>
  <c r="K87" i="9"/>
  <c r="D56" i="9"/>
  <c r="K56" i="9"/>
  <c r="D86" i="9"/>
  <c r="K86" i="9"/>
  <c r="D81" i="9"/>
  <c r="K81" i="9"/>
  <c r="AO2" i="5"/>
  <c r="AO3" i="5"/>
  <c r="AO4" i="5"/>
  <c r="AO5" i="5"/>
  <c r="AO6" i="5"/>
  <c r="AO7" i="5"/>
  <c r="AO8" i="5"/>
  <c r="AO9" i="5"/>
  <c r="AO10" i="5"/>
  <c r="AO11" i="5"/>
  <c r="AO12" i="5"/>
  <c r="AO13" i="5"/>
  <c r="AO14" i="5"/>
  <c r="AO15" i="5"/>
  <c r="AO16" i="5"/>
  <c r="AO17" i="5"/>
  <c r="AO18" i="5"/>
  <c r="AO19" i="5"/>
  <c r="AO20" i="5"/>
  <c r="AO21" i="5"/>
  <c r="AO22" i="5"/>
  <c r="AO23" i="5"/>
  <c r="AO24" i="5"/>
  <c r="AO25" i="5"/>
  <c r="AO26" i="5"/>
  <c r="AO27" i="5"/>
  <c r="AO28" i="5"/>
  <c r="AO29" i="5"/>
  <c r="AO30" i="5"/>
  <c r="AO31" i="5"/>
  <c r="AO32" i="5"/>
  <c r="AO33" i="5"/>
  <c r="AO34" i="5"/>
  <c r="AO35" i="5"/>
  <c r="AO36" i="5"/>
  <c r="AO37" i="5"/>
  <c r="AO38" i="5"/>
  <c r="AO39" i="5"/>
  <c r="AO40" i="5"/>
  <c r="AO41" i="5"/>
  <c r="AO42" i="5"/>
  <c r="AO43" i="5"/>
  <c r="AO44" i="5"/>
  <c r="AO45" i="5"/>
  <c r="AO46" i="5"/>
  <c r="AO47" i="5"/>
  <c r="AO48" i="5"/>
  <c r="AO49" i="5"/>
  <c r="AO50" i="5"/>
  <c r="AO51" i="5"/>
  <c r="AO52" i="5"/>
  <c r="AO53" i="5"/>
  <c r="AO54" i="5"/>
  <c r="AO55" i="5"/>
  <c r="AO56" i="5"/>
  <c r="AO57" i="5"/>
  <c r="AO58" i="5"/>
  <c r="AO59" i="5"/>
  <c r="AO60" i="5"/>
  <c r="AO61" i="5"/>
  <c r="AO62" i="5"/>
  <c r="AO63" i="5"/>
  <c r="AO64" i="5"/>
  <c r="AO65" i="5"/>
  <c r="AO66" i="5"/>
  <c r="AO67" i="5"/>
  <c r="AO68" i="5"/>
  <c r="AO69" i="5"/>
  <c r="AO70" i="5"/>
  <c r="AO71" i="5"/>
  <c r="AO72" i="5"/>
  <c r="AO73" i="5"/>
  <c r="AO74" i="5"/>
  <c r="AO75" i="5"/>
  <c r="AO76" i="5"/>
  <c r="AO77" i="5"/>
  <c r="AO78" i="5"/>
  <c r="AO79" i="5"/>
  <c r="AO80" i="5"/>
  <c r="AO81" i="5"/>
  <c r="AO82" i="5"/>
  <c r="AO83" i="5"/>
  <c r="AO84" i="5"/>
  <c r="AO85" i="5"/>
  <c r="AO86" i="5"/>
  <c r="AO87" i="5"/>
  <c r="AO88" i="5"/>
  <c r="AO89" i="5"/>
  <c r="AO90" i="5"/>
  <c r="AO91" i="5"/>
  <c r="AO92" i="5"/>
  <c r="AO93" i="5"/>
  <c r="AO94" i="5"/>
  <c r="AO95" i="5"/>
  <c r="AO96" i="5"/>
  <c r="AO97" i="5"/>
  <c r="AO98" i="5"/>
  <c r="AO99" i="5"/>
  <c r="AO100" i="5"/>
  <c r="AO101" i="5"/>
  <c r="AO102" i="5"/>
  <c r="AO103" i="5"/>
  <c r="AO104" i="5"/>
  <c r="AO105" i="5"/>
  <c r="AO106" i="5"/>
  <c r="AO107" i="5"/>
  <c r="AO108" i="5"/>
  <c r="AO109" i="5"/>
  <c r="AO110" i="5"/>
  <c r="AO111" i="5"/>
  <c r="AO112" i="5"/>
  <c r="AO113" i="5"/>
  <c r="AO114" i="5"/>
  <c r="AO115" i="5"/>
  <c r="AO116" i="5"/>
  <c r="AO117" i="5"/>
  <c r="AO118" i="5"/>
  <c r="AO119" i="5"/>
  <c r="AO120" i="5"/>
  <c r="AO121" i="5"/>
  <c r="AO122" i="5"/>
  <c r="AO123" i="5"/>
  <c r="AO124" i="5"/>
  <c r="AO125" i="5"/>
  <c r="AO126" i="5"/>
  <c r="AO127" i="5"/>
  <c r="AO128" i="5"/>
  <c r="AO129" i="5"/>
  <c r="AO130" i="5"/>
  <c r="AO131" i="5"/>
  <c r="AO132" i="5"/>
  <c r="AO133" i="5"/>
  <c r="AO134" i="5"/>
  <c r="AO135" i="5"/>
  <c r="AO136" i="5"/>
  <c r="AO137" i="5"/>
  <c r="AO138" i="5"/>
  <c r="AO139" i="5"/>
  <c r="AO140" i="5"/>
  <c r="AO141" i="5"/>
  <c r="AO142" i="5"/>
  <c r="AO143" i="5"/>
  <c r="AO144" i="5"/>
  <c r="AO145" i="5"/>
  <c r="AO146" i="5"/>
  <c r="AO147" i="5"/>
  <c r="AO148" i="5"/>
  <c r="AO149" i="5"/>
  <c r="AO150" i="5"/>
  <c r="AO151" i="5"/>
  <c r="AO152" i="5"/>
  <c r="AO153" i="5"/>
  <c r="AO154" i="5"/>
  <c r="AO155" i="5"/>
  <c r="AO156" i="5"/>
  <c r="AO157" i="5"/>
  <c r="AO158" i="5"/>
  <c r="AO159" i="5"/>
  <c r="AO160" i="5"/>
  <c r="AO161" i="5"/>
  <c r="AO162" i="5"/>
  <c r="AO163" i="5"/>
  <c r="AO164" i="5"/>
  <c r="AO165" i="5"/>
  <c r="AO166" i="5"/>
  <c r="AO167" i="5"/>
  <c r="AO168" i="5"/>
  <c r="AO169" i="5"/>
  <c r="AO170" i="5"/>
  <c r="AO171" i="5"/>
  <c r="AO172" i="5"/>
  <c r="AO173" i="5"/>
  <c r="AO174" i="5"/>
  <c r="AO175" i="5"/>
  <c r="AO176" i="5"/>
  <c r="AO177" i="5"/>
  <c r="AO178" i="5"/>
  <c r="AO179" i="5"/>
  <c r="AO180" i="5"/>
  <c r="AO181" i="5"/>
  <c r="AO182" i="5"/>
  <c r="AO183" i="5"/>
  <c r="AO184" i="5"/>
  <c r="AO185" i="5"/>
  <c r="AO186" i="5"/>
  <c r="AO187" i="5"/>
  <c r="AO188" i="5"/>
  <c r="AO189" i="5"/>
  <c r="AO190" i="5"/>
  <c r="AO191" i="5"/>
  <c r="AO192" i="5"/>
  <c r="AO193" i="5"/>
  <c r="AO194" i="5"/>
  <c r="AO195" i="5"/>
  <c r="AO196" i="5"/>
  <c r="AO197" i="5"/>
  <c r="AO198" i="5"/>
  <c r="AO199" i="5"/>
  <c r="AO200" i="5"/>
  <c r="AO201" i="5"/>
  <c r="AO202" i="5"/>
  <c r="AO203" i="5"/>
  <c r="AO204" i="5"/>
  <c r="AO205" i="5"/>
  <c r="AO206" i="5"/>
  <c r="AO207" i="5"/>
  <c r="AO208" i="5"/>
  <c r="AO209" i="5"/>
  <c r="AO210" i="5"/>
  <c r="AO211" i="5"/>
  <c r="AO212" i="5"/>
  <c r="AO213" i="5"/>
  <c r="AO214" i="5"/>
  <c r="AO215" i="5"/>
  <c r="AO216" i="5"/>
  <c r="AO217" i="5"/>
  <c r="AO218" i="5"/>
  <c r="AO219" i="5"/>
  <c r="AO220" i="5"/>
  <c r="AO221" i="5"/>
  <c r="AO222" i="5"/>
  <c r="AO223" i="5"/>
  <c r="AO224" i="5"/>
  <c r="AO225" i="5"/>
  <c r="AO226" i="5"/>
  <c r="AO227" i="5"/>
  <c r="AO228" i="5"/>
  <c r="AO229" i="5"/>
  <c r="AO230" i="5"/>
  <c r="AO231" i="5"/>
  <c r="AO232" i="5"/>
  <c r="AO233" i="5"/>
  <c r="AO234" i="5"/>
  <c r="AO235" i="5"/>
  <c r="AO236" i="5"/>
  <c r="AO237" i="5"/>
  <c r="AO238" i="5"/>
  <c r="AO239" i="5"/>
  <c r="AO240" i="5"/>
  <c r="AO241" i="5"/>
  <c r="AO242" i="5"/>
  <c r="AO243" i="5"/>
  <c r="AO244" i="5"/>
  <c r="AO245" i="5"/>
  <c r="AO246" i="5"/>
  <c r="AO247" i="5"/>
  <c r="AO248" i="5"/>
  <c r="AO249" i="5"/>
  <c r="AO250" i="5"/>
  <c r="AO251" i="5"/>
  <c r="AO252" i="5"/>
  <c r="AO253" i="5"/>
  <c r="AO254" i="5"/>
  <c r="AO255" i="5"/>
  <c r="AO256" i="5"/>
  <c r="AO257" i="5"/>
  <c r="AO258" i="5"/>
  <c r="AO259" i="5"/>
  <c r="AO260" i="5"/>
  <c r="AO261" i="5"/>
  <c r="AO262" i="5"/>
  <c r="AO263" i="5"/>
  <c r="AO264" i="5"/>
  <c r="AO265" i="5"/>
  <c r="AO266" i="5"/>
  <c r="AO267" i="5"/>
  <c r="AO268" i="5"/>
  <c r="AO269" i="5"/>
  <c r="AO270" i="5"/>
  <c r="AO271" i="5"/>
  <c r="AO272" i="5"/>
  <c r="AO273" i="5"/>
  <c r="AO274" i="5"/>
  <c r="AO275" i="5"/>
  <c r="AO276" i="5"/>
  <c r="AO277" i="5"/>
  <c r="AO278" i="5"/>
  <c r="AO279" i="5"/>
  <c r="AO280" i="5"/>
  <c r="AO281" i="5"/>
  <c r="AO282" i="5"/>
  <c r="AO283" i="5"/>
  <c r="AO284" i="5"/>
  <c r="AO285" i="5"/>
  <c r="AO286" i="5"/>
  <c r="AO287" i="5"/>
  <c r="AO288" i="5"/>
  <c r="AO289" i="5"/>
  <c r="AO290" i="5"/>
  <c r="AO291" i="5"/>
  <c r="AO292" i="5"/>
  <c r="AO293" i="5"/>
  <c r="AO294" i="5"/>
  <c r="AO295" i="5"/>
  <c r="AO296" i="5"/>
  <c r="AO297" i="5"/>
  <c r="AO298" i="5"/>
  <c r="AO299" i="5"/>
  <c r="AO300" i="5"/>
  <c r="AO301" i="5"/>
  <c r="AO302" i="5"/>
  <c r="AO303" i="5"/>
  <c r="AO304" i="5"/>
  <c r="AO305" i="5"/>
  <c r="AO306" i="5"/>
  <c r="AO307" i="5"/>
  <c r="AO308" i="5"/>
  <c r="AO309" i="5"/>
  <c r="AO310" i="5"/>
  <c r="AO311" i="5"/>
  <c r="AO312" i="5"/>
  <c r="AO313" i="5"/>
  <c r="AO314" i="5"/>
  <c r="AO315" i="5"/>
  <c r="AO316" i="5"/>
  <c r="AO317" i="5"/>
  <c r="AO318" i="5"/>
  <c r="AO319" i="5"/>
  <c r="AO320" i="5"/>
  <c r="AO321" i="5"/>
  <c r="AO322" i="5"/>
  <c r="AO323" i="5"/>
  <c r="AO324" i="5"/>
  <c r="AO325" i="5"/>
  <c r="AO326" i="5"/>
  <c r="AO327" i="5"/>
  <c r="AO328" i="5"/>
  <c r="AO329" i="5"/>
  <c r="AO330" i="5"/>
  <c r="AO331" i="5"/>
  <c r="AO332" i="5"/>
  <c r="AO333" i="5"/>
  <c r="AO334" i="5"/>
  <c r="AO335" i="5"/>
  <c r="AO336" i="5"/>
  <c r="AO337" i="5"/>
  <c r="AO338" i="5"/>
  <c r="AO339" i="5"/>
  <c r="AO340" i="5"/>
  <c r="AO341" i="5"/>
  <c r="AO342" i="5"/>
  <c r="AO343" i="5"/>
  <c r="AO344" i="5"/>
  <c r="AO345" i="5"/>
  <c r="AO346" i="5"/>
  <c r="AO347" i="5"/>
  <c r="AO348" i="5"/>
  <c r="AO349" i="5"/>
  <c r="AO350" i="5"/>
  <c r="AO351" i="5"/>
  <c r="AO352" i="5"/>
  <c r="AO353" i="5"/>
  <c r="AO354" i="5"/>
  <c r="AO355" i="5"/>
  <c r="AO356" i="5"/>
  <c r="AO357" i="5"/>
  <c r="AO358" i="5"/>
  <c r="AO359" i="5"/>
  <c r="AO360" i="5"/>
  <c r="AO361" i="5"/>
  <c r="AO362" i="5"/>
  <c r="AO363" i="5"/>
  <c r="AO364" i="5"/>
  <c r="AO365" i="5"/>
  <c r="AO366" i="5"/>
  <c r="AO367" i="5"/>
  <c r="AO368" i="5"/>
  <c r="AO369" i="5"/>
  <c r="AO370" i="5"/>
  <c r="AO371" i="5"/>
  <c r="AO372" i="5"/>
  <c r="AO373" i="5"/>
  <c r="AO374" i="5"/>
  <c r="AO375" i="5"/>
  <c r="AO376" i="5"/>
  <c r="AO377" i="5"/>
  <c r="AO378" i="5"/>
  <c r="AO379" i="5"/>
  <c r="AO380" i="5"/>
  <c r="AO381" i="5"/>
  <c r="AO382" i="5"/>
  <c r="AO383" i="5"/>
  <c r="AO384" i="5"/>
  <c r="AO385" i="5"/>
  <c r="AO386" i="5"/>
  <c r="AO387" i="5"/>
  <c r="AO388" i="5"/>
  <c r="AO389" i="5"/>
  <c r="AO390" i="5"/>
  <c r="AO391" i="5"/>
  <c r="AO392" i="5"/>
  <c r="AO393" i="5"/>
  <c r="AO394" i="5"/>
  <c r="AO395" i="5"/>
  <c r="AO396" i="5"/>
  <c r="AO397" i="5"/>
  <c r="AO398" i="5"/>
  <c r="AO399" i="5"/>
  <c r="AO400" i="5"/>
  <c r="AO401" i="5"/>
  <c r="AO402" i="5"/>
  <c r="AO403" i="5"/>
  <c r="AO404" i="5"/>
  <c r="AO405" i="5"/>
  <c r="AO406" i="5"/>
  <c r="AO407" i="5"/>
  <c r="AO408" i="5"/>
  <c r="AO409" i="5"/>
  <c r="AO410" i="5"/>
  <c r="AO411" i="5"/>
  <c r="AO412" i="5"/>
  <c r="AO413" i="5"/>
  <c r="AO414" i="5"/>
  <c r="AO415" i="5"/>
  <c r="AO416" i="5"/>
  <c r="AO417" i="5"/>
  <c r="AO418" i="5"/>
  <c r="AO419" i="5"/>
  <c r="AO420" i="5"/>
  <c r="AO421" i="5"/>
  <c r="AO422" i="5"/>
  <c r="AO423" i="5"/>
  <c r="AO424" i="5"/>
  <c r="AO425" i="5"/>
  <c r="AO426" i="5"/>
  <c r="AO427" i="5"/>
  <c r="AO428" i="5"/>
  <c r="AO429" i="5"/>
  <c r="AO430" i="5"/>
  <c r="AO431" i="5"/>
  <c r="AO432" i="5"/>
  <c r="AO433" i="5"/>
  <c r="AO434" i="5"/>
  <c r="AO435" i="5"/>
  <c r="AO436" i="5"/>
  <c r="AO437" i="5"/>
  <c r="AO438" i="5"/>
  <c r="AO439" i="5"/>
  <c r="AO440" i="5"/>
  <c r="AO441" i="5"/>
  <c r="AO442" i="5"/>
  <c r="AO443" i="5"/>
  <c r="AO444" i="5"/>
  <c r="AO445" i="5"/>
  <c r="AO446" i="5"/>
  <c r="AO447" i="5"/>
  <c r="AO448" i="5"/>
  <c r="AO449" i="5"/>
  <c r="AO450" i="5"/>
  <c r="AO451" i="5"/>
  <c r="AO452" i="5"/>
  <c r="AO453" i="5"/>
  <c r="AO454" i="5"/>
  <c r="AO455" i="5"/>
  <c r="AO456" i="5"/>
  <c r="AO457" i="5"/>
  <c r="AO458" i="5"/>
  <c r="AO459" i="5"/>
  <c r="AO460" i="5"/>
  <c r="AO461" i="5"/>
  <c r="AO462" i="5"/>
  <c r="AO463" i="5"/>
  <c r="AO464" i="5"/>
  <c r="AO465" i="5"/>
  <c r="AO466" i="5"/>
  <c r="AO467" i="5"/>
  <c r="AO468" i="5"/>
  <c r="AO469" i="5"/>
  <c r="AO470" i="5"/>
  <c r="AO471" i="5"/>
  <c r="AO472" i="5"/>
  <c r="AO473" i="5"/>
  <c r="AO474" i="5"/>
  <c r="AO475" i="5"/>
  <c r="AO476" i="5"/>
  <c r="AO477" i="5"/>
  <c r="AO478" i="5"/>
  <c r="AO479" i="5"/>
  <c r="AO480" i="5"/>
  <c r="AO481" i="5"/>
  <c r="AO482" i="5"/>
  <c r="AO483" i="5"/>
  <c r="AO484" i="5"/>
  <c r="AO485" i="5"/>
  <c r="AO486" i="5"/>
  <c r="AO487" i="5"/>
  <c r="AO488" i="5"/>
  <c r="AO489" i="5"/>
  <c r="AO490" i="5"/>
  <c r="AO491" i="5"/>
  <c r="AO492" i="5"/>
  <c r="AO493" i="5"/>
  <c r="AO494" i="5"/>
  <c r="AO495" i="5"/>
  <c r="AO496" i="5"/>
  <c r="AO497" i="5"/>
  <c r="AO498" i="5"/>
  <c r="AO499" i="5"/>
  <c r="AO500" i="5"/>
  <c r="AO501" i="5"/>
  <c r="AO502" i="5"/>
  <c r="AO503" i="5"/>
  <c r="AO504" i="5"/>
  <c r="AO505" i="5"/>
  <c r="AO506" i="5"/>
  <c r="AO507" i="5"/>
  <c r="AO508" i="5"/>
  <c r="AO509" i="5"/>
  <c r="AO510" i="5"/>
  <c r="AO511" i="5"/>
  <c r="AO512" i="5"/>
  <c r="AO513" i="5"/>
  <c r="AO514" i="5"/>
  <c r="AO515" i="5"/>
  <c r="AO516" i="5"/>
  <c r="AO517" i="5"/>
  <c r="AO518" i="5"/>
  <c r="AO519" i="5"/>
  <c r="AO520" i="5"/>
  <c r="AO521" i="5"/>
  <c r="AO522" i="5"/>
  <c r="AO523" i="5"/>
  <c r="AO524" i="5"/>
  <c r="AO525" i="5"/>
  <c r="AO526" i="5"/>
  <c r="AO527" i="5"/>
  <c r="AO528" i="5"/>
  <c r="AO529" i="5"/>
  <c r="AO530" i="5"/>
  <c r="AO531" i="5"/>
  <c r="AO532" i="5"/>
  <c r="AO533" i="5"/>
  <c r="AO534" i="5"/>
  <c r="AO535" i="5"/>
  <c r="AO536" i="5"/>
  <c r="AO537" i="5"/>
  <c r="AO538" i="5"/>
  <c r="AO539" i="5"/>
  <c r="AO540" i="5"/>
  <c r="AO541" i="5"/>
  <c r="AO542" i="5"/>
  <c r="AO543" i="5"/>
  <c r="AO544" i="5"/>
  <c r="AO545" i="5"/>
  <c r="AO546" i="5"/>
  <c r="AO547" i="5"/>
  <c r="AO548" i="5"/>
  <c r="AO549" i="5"/>
  <c r="AO550" i="5"/>
  <c r="AO551" i="5"/>
  <c r="AO552" i="5"/>
  <c r="AO553" i="5"/>
  <c r="AO554" i="5"/>
  <c r="AO555" i="5"/>
  <c r="AO556" i="5"/>
  <c r="AO557" i="5"/>
  <c r="AO558" i="5"/>
  <c r="AO559" i="5"/>
  <c r="AO560" i="5"/>
  <c r="AO561" i="5"/>
  <c r="AO562" i="5"/>
  <c r="AO563" i="5"/>
  <c r="AO564" i="5"/>
  <c r="AO565" i="5"/>
  <c r="AO566" i="5"/>
  <c r="AO567" i="5"/>
  <c r="AO568" i="5"/>
  <c r="AO569" i="5"/>
  <c r="AO570" i="5"/>
  <c r="AO571" i="5"/>
  <c r="AO572" i="5"/>
  <c r="AO573" i="5"/>
  <c r="AO574" i="5"/>
  <c r="AO575" i="5"/>
  <c r="AO576" i="5"/>
  <c r="AO577" i="5"/>
  <c r="AO578" i="5"/>
  <c r="AO579" i="5"/>
  <c r="AO580" i="5"/>
  <c r="AO581" i="5"/>
  <c r="AO582" i="5"/>
  <c r="AO583" i="5"/>
  <c r="AO584" i="5"/>
  <c r="AO585" i="5"/>
  <c r="AO586" i="5"/>
  <c r="AO587" i="5"/>
  <c r="AO588" i="5"/>
  <c r="AO589" i="5"/>
  <c r="AO590" i="5"/>
  <c r="AO591" i="5"/>
  <c r="AO592" i="5"/>
  <c r="AO593" i="5"/>
  <c r="AO594" i="5"/>
  <c r="AO595" i="5"/>
  <c r="AO596" i="5"/>
  <c r="AO597" i="5"/>
  <c r="AO598" i="5"/>
  <c r="AO599" i="5"/>
  <c r="AO600" i="5"/>
  <c r="AO601" i="5"/>
  <c r="AO602" i="5"/>
  <c r="AO603" i="5"/>
  <c r="AO604" i="5"/>
  <c r="AO605" i="5"/>
  <c r="AO606" i="5"/>
  <c r="AO607" i="5"/>
  <c r="AO608" i="5"/>
  <c r="AO609" i="5"/>
  <c r="AO610" i="5"/>
  <c r="AO611" i="5"/>
  <c r="AO612" i="5"/>
  <c r="AO613" i="5"/>
  <c r="AO614" i="5"/>
  <c r="AO615" i="5"/>
  <c r="AO616" i="5"/>
  <c r="AO617" i="5"/>
  <c r="AO618" i="5"/>
  <c r="AO619" i="5"/>
  <c r="AO620" i="5"/>
  <c r="AO621" i="5"/>
  <c r="AO622" i="5"/>
  <c r="AO623" i="5"/>
  <c r="AO624" i="5"/>
  <c r="AO625" i="5"/>
  <c r="AO626" i="5"/>
  <c r="AO627" i="5"/>
  <c r="AO628" i="5"/>
  <c r="AO629" i="5"/>
  <c r="AO630" i="5"/>
  <c r="AO631" i="5"/>
  <c r="AO632" i="5"/>
  <c r="AO633" i="5"/>
  <c r="AO634" i="5"/>
  <c r="AO635" i="5"/>
  <c r="AO636" i="5"/>
  <c r="AO637" i="5"/>
  <c r="AO638" i="5"/>
  <c r="AO639" i="5"/>
  <c r="AO640" i="5"/>
  <c r="AO641" i="5"/>
  <c r="AO642" i="5"/>
  <c r="AO643" i="5"/>
  <c r="AO644" i="5"/>
  <c r="AO645" i="5"/>
  <c r="AO646" i="5"/>
  <c r="AO647" i="5"/>
  <c r="AO648" i="5"/>
  <c r="AO649" i="5"/>
  <c r="AO650" i="5"/>
  <c r="AO651" i="5"/>
  <c r="AO652" i="5"/>
  <c r="AO653" i="5"/>
  <c r="AO654" i="5"/>
  <c r="AO655" i="5"/>
  <c r="AO656" i="5"/>
  <c r="AO657" i="5"/>
  <c r="AO658" i="5"/>
  <c r="AO659" i="5"/>
  <c r="AO660" i="5"/>
  <c r="AO661" i="5"/>
  <c r="AO662" i="5"/>
  <c r="AO663" i="5"/>
  <c r="AO664" i="5"/>
  <c r="AO665" i="5"/>
  <c r="AO666" i="5"/>
  <c r="AO667" i="5"/>
  <c r="AO668" i="5"/>
  <c r="AO669" i="5"/>
  <c r="AO670" i="5"/>
  <c r="AO671" i="5"/>
  <c r="AO672" i="5"/>
  <c r="AO673" i="5"/>
  <c r="AO674" i="5"/>
  <c r="AO675" i="5"/>
  <c r="AO676" i="5"/>
  <c r="AO677" i="5"/>
  <c r="AO678" i="5"/>
  <c r="AO679" i="5"/>
  <c r="AO680" i="5"/>
  <c r="AO681" i="5"/>
  <c r="AO682" i="5"/>
  <c r="AO683" i="5"/>
  <c r="AO684" i="5"/>
  <c r="AO685" i="5"/>
  <c r="AO686" i="5"/>
  <c r="AO687" i="5"/>
  <c r="AO688" i="5"/>
  <c r="AO689" i="5"/>
  <c r="AO690" i="5"/>
  <c r="AO691" i="5"/>
  <c r="AO692" i="5"/>
  <c r="AO693" i="5"/>
  <c r="AO694" i="5"/>
  <c r="AO695" i="5"/>
  <c r="AO696" i="5"/>
  <c r="AO697" i="5"/>
  <c r="AO698" i="5"/>
  <c r="AO699" i="5"/>
  <c r="AO700" i="5"/>
  <c r="AO701" i="5"/>
  <c r="AO702" i="5"/>
  <c r="AO703" i="5"/>
  <c r="AO704" i="5"/>
  <c r="AO705" i="5"/>
  <c r="AO706" i="5"/>
  <c r="AO707" i="5"/>
  <c r="AO708" i="5"/>
  <c r="AO709" i="5"/>
  <c r="AO710" i="5"/>
  <c r="AO711" i="5"/>
  <c r="AO712" i="5"/>
  <c r="AO713" i="5"/>
  <c r="AO714" i="5"/>
  <c r="AO715" i="5"/>
  <c r="AO716" i="5"/>
  <c r="AO717" i="5"/>
  <c r="AO718" i="5"/>
  <c r="AO719" i="5"/>
  <c r="AO720" i="5"/>
  <c r="AO721" i="5"/>
  <c r="AO722" i="5"/>
  <c r="AO723" i="5"/>
  <c r="AO724" i="5"/>
  <c r="AO725" i="5"/>
  <c r="AO726" i="5"/>
  <c r="AO727" i="5"/>
  <c r="AO728" i="5"/>
  <c r="AO729" i="5"/>
  <c r="AO730" i="5"/>
  <c r="AO731" i="5"/>
  <c r="AO732" i="5"/>
  <c r="AO733" i="5"/>
  <c r="AO734" i="5"/>
  <c r="AO735" i="5"/>
  <c r="AO736" i="5"/>
  <c r="AO737" i="5"/>
  <c r="AO738" i="5"/>
  <c r="AO739" i="5"/>
  <c r="AO740" i="5"/>
  <c r="AO741" i="5"/>
  <c r="AO742" i="5"/>
  <c r="AO743" i="5"/>
  <c r="AO744" i="5"/>
  <c r="AO745" i="5"/>
  <c r="AO746" i="5"/>
  <c r="AO747" i="5"/>
  <c r="AO748" i="5"/>
  <c r="AO749" i="5"/>
  <c r="AO750" i="5"/>
  <c r="AO751" i="5"/>
  <c r="AO752" i="5"/>
  <c r="AO753" i="5"/>
  <c r="AO754" i="5"/>
  <c r="AO755" i="5"/>
  <c r="AO756" i="5"/>
  <c r="AO757" i="5"/>
  <c r="AO758" i="5"/>
  <c r="AO759" i="5"/>
  <c r="AO760" i="5"/>
  <c r="AO761" i="5"/>
  <c r="AO762" i="5"/>
  <c r="AO763" i="5"/>
  <c r="AO764" i="5"/>
  <c r="AO765" i="5"/>
  <c r="AO766" i="5"/>
  <c r="AO767" i="5"/>
  <c r="AO768" i="5"/>
  <c r="AO769" i="5"/>
  <c r="AO770" i="5"/>
  <c r="AO771" i="5"/>
  <c r="AO772" i="5"/>
  <c r="AO773" i="5"/>
  <c r="AO774" i="5"/>
  <c r="AO775" i="5"/>
  <c r="AO776" i="5"/>
  <c r="AO777" i="5"/>
  <c r="AO778" i="5"/>
  <c r="AO779" i="5"/>
  <c r="AO780" i="5"/>
  <c r="AO781" i="5"/>
  <c r="AO782" i="5"/>
  <c r="AO783" i="5"/>
  <c r="AO784" i="5"/>
  <c r="AO785" i="5"/>
  <c r="AO786" i="5"/>
  <c r="AO787" i="5"/>
  <c r="AO788" i="5"/>
  <c r="AO789" i="5"/>
  <c r="AO790" i="5"/>
  <c r="AO791" i="5"/>
  <c r="AO792" i="5"/>
  <c r="AO793" i="5"/>
  <c r="AO794" i="5"/>
  <c r="AO795" i="5"/>
  <c r="AO796" i="5"/>
  <c r="AO797" i="5"/>
  <c r="AO798" i="5"/>
  <c r="AO799" i="5"/>
  <c r="AO800" i="5"/>
  <c r="AO801" i="5"/>
  <c r="AO802" i="5"/>
  <c r="AO803" i="5"/>
  <c r="AO804" i="5"/>
  <c r="AO805" i="5"/>
  <c r="AO806" i="5"/>
  <c r="AO807" i="5"/>
  <c r="AO808" i="5"/>
  <c r="AO809" i="5"/>
  <c r="AO810" i="5"/>
  <c r="AO811" i="5"/>
  <c r="AO812" i="5"/>
  <c r="AO813" i="5"/>
  <c r="AO814" i="5"/>
  <c r="AO815" i="5"/>
  <c r="AO816" i="5"/>
  <c r="AO817" i="5"/>
  <c r="AO818" i="5"/>
  <c r="AO819" i="5"/>
  <c r="AO820" i="5"/>
  <c r="AO821" i="5"/>
  <c r="AO822" i="5"/>
  <c r="AO823" i="5"/>
  <c r="AO824" i="5"/>
  <c r="AO825" i="5"/>
  <c r="AO826" i="5"/>
  <c r="AO827" i="5"/>
  <c r="AO828" i="5"/>
  <c r="AO829" i="5"/>
  <c r="AO830" i="5"/>
  <c r="AO831" i="5"/>
  <c r="AO832" i="5"/>
  <c r="AO833" i="5"/>
  <c r="AO834" i="5"/>
  <c r="AO835" i="5"/>
  <c r="AO836" i="5"/>
  <c r="AO837" i="5"/>
  <c r="AO838" i="5"/>
  <c r="AO839" i="5"/>
  <c r="AO840" i="5"/>
  <c r="AO841" i="5"/>
  <c r="AO842" i="5"/>
  <c r="AO843" i="5"/>
  <c r="AO844" i="5"/>
  <c r="AO845" i="5"/>
  <c r="AO846" i="5"/>
  <c r="AO847" i="5"/>
  <c r="AO848" i="5"/>
  <c r="AO849" i="5"/>
  <c r="AO850" i="5"/>
  <c r="AO851" i="5"/>
  <c r="AO852" i="5"/>
  <c r="AO853" i="5"/>
  <c r="AO854" i="5"/>
  <c r="AO855" i="5"/>
  <c r="AO856" i="5"/>
  <c r="AO857" i="5"/>
  <c r="AO858" i="5"/>
  <c r="AO859" i="5"/>
  <c r="AO860" i="5"/>
  <c r="AO861" i="5"/>
  <c r="AO862" i="5"/>
  <c r="AO863" i="5"/>
  <c r="AO864" i="5"/>
  <c r="AO865" i="5"/>
  <c r="AO866" i="5"/>
  <c r="AO867" i="5"/>
  <c r="AO868" i="5"/>
  <c r="AO869" i="5"/>
  <c r="AO870" i="5"/>
  <c r="AO871" i="5"/>
  <c r="AO872" i="5"/>
  <c r="AO873" i="5"/>
  <c r="AO874" i="5"/>
  <c r="AO875" i="5"/>
  <c r="AO876" i="5"/>
  <c r="AO877" i="5"/>
  <c r="AO878" i="5"/>
  <c r="AO879" i="5"/>
  <c r="AO880" i="5"/>
  <c r="AO881" i="5"/>
  <c r="AO882" i="5"/>
  <c r="AO883" i="5"/>
  <c r="AO884" i="5"/>
  <c r="AO885" i="5"/>
  <c r="AO886" i="5"/>
  <c r="AO887" i="5"/>
  <c r="AO888" i="5"/>
  <c r="AO889" i="5"/>
  <c r="AO890" i="5"/>
  <c r="AO891" i="5"/>
  <c r="AO892" i="5"/>
  <c r="AO893" i="5"/>
  <c r="AO894" i="5"/>
  <c r="AO895" i="5"/>
  <c r="AO896" i="5"/>
  <c r="AO897" i="5"/>
  <c r="AO898" i="5"/>
  <c r="AO899" i="5"/>
  <c r="AO900" i="5"/>
  <c r="AO901" i="5"/>
  <c r="AO902" i="5"/>
  <c r="AO903" i="5"/>
  <c r="AO904" i="5"/>
  <c r="AO905" i="5"/>
  <c r="AO906" i="5"/>
  <c r="AO907" i="5"/>
  <c r="AO908" i="5"/>
  <c r="AO909" i="5"/>
  <c r="AO910" i="5"/>
  <c r="AO911" i="5"/>
  <c r="AO912" i="5"/>
  <c r="AO913" i="5"/>
  <c r="AO914" i="5"/>
  <c r="AO915" i="5"/>
  <c r="AO916" i="5"/>
  <c r="AO917" i="5"/>
  <c r="AO918" i="5"/>
  <c r="AO919" i="5"/>
  <c r="AO920" i="5"/>
  <c r="AO921" i="5"/>
  <c r="AO922" i="5"/>
  <c r="AO923" i="5"/>
  <c r="AO924" i="5"/>
  <c r="AO925" i="5"/>
  <c r="AO926" i="5"/>
  <c r="AO927" i="5"/>
  <c r="AO928" i="5"/>
  <c r="AO929" i="5"/>
  <c r="AO930" i="5"/>
  <c r="AO931" i="5"/>
  <c r="AO932" i="5"/>
  <c r="AO933" i="5"/>
  <c r="AO934" i="5"/>
  <c r="AO935" i="5"/>
  <c r="AO936" i="5"/>
  <c r="AO937" i="5"/>
  <c r="AO938" i="5"/>
  <c r="AO939" i="5"/>
  <c r="AO940" i="5"/>
  <c r="AO941" i="5"/>
  <c r="AO942" i="5"/>
  <c r="AO943" i="5"/>
  <c r="AO944" i="5"/>
  <c r="AO945" i="5"/>
  <c r="AO946" i="5"/>
  <c r="AO947" i="5"/>
  <c r="AO948" i="5"/>
  <c r="AO949" i="5"/>
  <c r="AO950" i="5"/>
  <c r="AO951" i="5"/>
  <c r="AO952" i="5"/>
  <c r="AO953" i="5"/>
  <c r="AO954" i="5"/>
  <c r="AO955" i="5"/>
  <c r="AO956" i="5"/>
  <c r="AO957" i="5"/>
  <c r="AO958" i="5"/>
  <c r="AO959" i="5"/>
  <c r="AO960" i="5"/>
  <c r="AO961" i="5"/>
  <c r="AO962" i="5"/>
  <c r="AO963" i="5"/>
  <c r="AO964" i="5"/>
  <c r="AO965" i="5"/>
  <c r="AO966" i="5"/>
  <c r="AO967" i="5"/>
  <c r="AO968" i="5"/>
  <c r="AO969" i="5"/>
  <c r="AO970" i="5"/>
  <c r="AO971" i="5"/>
  <c r="AO972" i="5"/>
  <c r="AO973" i="5"/>
  <c r="AO974" i="5"/>
  <c r="AO975" i="5"/>
  <c r="AO976" i="5"/>
  <c r="AO977" i="5"/>
  <c r="AO978" i="5"/>
  <c r="AO979" i="5"/>
  <c r="AO980" i="5"/>
  <c r="AO981" i="5"/>
  <c r="AO982" i="5"/>
  <c r="AO983" i="5"/>
  <c r="AO984" i="5"/>
  <c r="AO985" i="5"/>
  <c r="AO986" i="5"/>
  <c r="AO987" i="5"/>
  <c r="AO988" i="5"/>
  <c r="AO989" i="5"/>
  <c r="AO990" i="5"/>
  <c r="AO991" i="5"/>
  <c r="AO992" i="5"/>
  <c r="AO993" i="5"/>
  <c r="AO994" i="5"/>
  <c r="AO995" i="5"/>
  <c r="AO996" i="5"/>
  <c r="AO997" i="5"/>
  <c r="AO998" i="5"/>
  <c r="AO999" i="5"/>
  <c r="AO1000" i="5"/>
  <c r="AO1001" i="5"/>
  <c r="AO1002" i="5"/>
  <c r="AO1003" i="5"/>
  <c r="AO1004" i="5"/>
  <c r="AO1005" i="5"/>
  <c r="AO1006" i="5"/>
  <c r="AO1007" i="5"/>
  <c r="AO1008" i="5"/>
  <c r="AO1009" i="5"/>
  <c r="AO1010" i="5"/>
  <c r="AO1011" i="5"/>
  <c r="AO1012" i="5"/>
  <c r="AO1013" i="5"/>
  <c r="AO1014" i="5"/>
  <c r="AO1015" i="5"/>
  <c r="AO1016" i="5"/>
  <c r="AO1017" i="5"/>
  <c r="AO1018" i="5"/>
  <c r="AO1019" i="5"/>
  <c r="AO1020" i="5"/>
  <c r="AO1021" i="5"/>
  <c r="AO1022" i="5"/>
  <c r="AO1023" i="5"/>
  <c r="AO1024" i="5"/>
  <c r="AO1025" i="5"/>
  <c r="AO1026" i="5"/>
  <c r="AO1027" i="5"/>
  <c r="AO1028" i="5"/>
  <c r="AO1029" i="5"/>
  <c r="AO1030" i="5"/>
  <c r="AO1031" i="5"/>
  <c r="AO1032" i="5"/>
  <c r="AO1033" i="5"/>
  <c r="AO1034" i="5"/>
  <c r="AO1035" i="5"/>
  <c r="AO1036" i="5"/>
  <c r="AO1037" i="5"/>
  <c r="AO1038" i="5"/>
  <c r="AO1039" i="5"/>
  <c r="AO1040" i="5"/>
  <c r="AO1041" i="5"/>
  <c r="AO1042" i="5"/>
  <c r="AO1043" i="5"/>
  <c r="AO1044" i="5"/>
  <c r="AO1045" i="5"/>
  <c r="AO1046" i="5"/>
  <c r="AO1047" i="5"/>
  <c r="AO1048" i="5"/>
  <c r="AO1049" i="5"/>
  <c r="AO1050" i="5"/>
  <c r="AO1051" i="5"/>
  <c r="AO1052" i="5"/>
  <c r="AO1053" i="5"/>
  <c r="AO1054" i="5"/>
  <c r="AO1055" i="5"/>
  <c r="AO1056" i="5"/>
  <c r="AO1057" i="5"/>
  <c r="AO1058" i="5"/>
  <c r="AO1059" i="5"/>
  <c r="AO1060" i="5"/>
  <c r="AO1061" i="5"/>
  <c r="AO1062" i="5"/>
  <c r="AO1063" i="5"/>
  <c r="AO1064" i="5"/>
  <c r="AO1065" i="5"/>
  <c r="AO1066" i="5"/>
  <c r="AO1067" i="5"/>
  <c r="AO1068" i="5"/>
  <c r="AO1069" i="5"/>
  <c r="AO1070" i="5"/>
  <c r="AO1071" i="5"/>
  <c r="AO1072" i="5"/>
  <c r="AO1073" i="5"/>
  <c r="AO1074" i="5"/>
  <c r="AO1075" i="5"/>
  <c r="AO1076" i="5"/>
  <c r="AO1077" i="5"/>
  <c r="AO1078" i="5"/>
  <c r="AO1079" i="5"/>
  <c r="AO1080" i="5"/>
  <c r="AO1081" i="5"/>
  <c r="AO1082" i="5"/>
  <c r="AO1083" i="5"/>
  <c r="AO1084" i="5"/>
  <c r="AO1085" i="5"/>
  <c r="AO1086" i="5"/>
  <c r="AO1087" i="5"/>
  <c r="AO1088" i="5"/>
  <c r="AO1089" i="5"/>
  <c r="AO1090" i="5"/>
  <c r="AO1091" i="5"/>
  <c r="AO1092" i="5"/>
  <c r="AO1093" i="5"/>
  <c r="AO1094" i="5"/>
  <c r="AO1095" i="5"/>
  <c r="AO1096" i="5"/>
  <c r="AO1097" i="5"/>
  <c r="AO1098" i="5"/>
  <c r="AO1099" i="5"/>
  <c r="AO1100" i="5"/>
  <c r="AO1101" i="5"/>
  <c r="AO1102" i="5"/>
  <c r="AO1103" i="5"/>
  <c r="AO1104" i="5"/>
  <c r="AO1105" i="5"/>
  <c r="AO1106" i="5"/>
  <c r="AO1107" i="5"/>
  <c r="AO1108" i="5"/>
  <c r="AO1109" i="5"/>
  <c r="AO1110" i="5"/>
  <c r="AO1111" i="5"/>
  <c r="AO1112" i="5"/>
  <c r="AO1113" i="5"/>
  <c r="AO1114" i="5"/>
  <c r="AO1115" i="5"/>
  <c r="AO1116" i="5"/>
  <c r="AO1117" i="5"/>
  <c r="AO1118" i="5"/>
  <c r="AO1119" i="5"/>
  <c r="AO1120" i="5"/>
  <c r="AO1121" i="5"/>
  <c r="AO1122" i="5"/>
  <c r="AO1123" i="5"/>
  <c r="AO1124" i="5"/>
  <c r="AO1125" i="5"/>
  <c r="AO1126" i="5"/>
  <c r="AO1127" i="5"/>
  <c r="AO1128" i="5"/>
  <c r="AO1129" i="5"/>
  <c r="AO1130" i="5"/>
  <c r="AO1131" i="5"/>
  <c r="AO1132" i="5"/>
  <c r="AO1133" i="5"/>
  <c r="AO1134" i="5"/>
  <c r="AO1135" i="5"/>
  <c r="AO1136" i="5"/>
  <c r="AO1137" i="5"/>
  <c r="AO1138" i="5"/>
  <c r="AO1139" i="5"/>
  <c r="AO1140" i="5"/>
  <c r="AO1141" i="5"/>
  <c r="AO1142" i="5"/>
  <c r="AO1143" i="5"/>
  <c r="AO1144" i="5"/>
  <c r="AO1145" i="5"/>
  <c r="AO1146" i="5"/>
  <c r="AO1147" i="5"/>
  <c r="AO1148" i="5"/>
  <c r="AO1149" i="5"/>
  <c r="AO1150" i="5"/>
  <c r="AO1151" i="5"/>
  <c r="AO1152" i="5"/>
  <c r="AO1153" i="5"/>
  <c r="AO1154" i="5"/>
  <c r="AO1155" i="5"/>
  <c r="AO1156" i="5"/>
  <c r="AO1157" i="5"/>
  <c r="AO1158" i="5"/>
  <c r="AO1159" i="5"/>
  <c r="AO1160" i="5"/>
  <c r="AO1161" i="5"/>
  <c r="AO1162" i="5"/>
  <c r="AO1163" i="5"/>
  <c r="AO1164" i="5"/>
  <c r="AO1165" i="5"/>
  <c r="AO1166" i="5"/>
  <c r="AO1167" i="5"/>
  <c r="AO1168" i="5"/>
  <c r="AO1169" i="5"/>
  <c r="AO1170" i="5"/>
  <c r="AO1171" i="5"/>
  <c r="AO1172" i="5"/>
  <c r="AO1173" i="5"/>
  <c r="AO1174" i="5"/>
  <c r="AO1175" i="5"/>
  <c r="AO1176" i="5"/>
  <c r="AO1177" i="5"/>
  <c r="AO1178" i="5"/>
  <c r="AO1179" i="5"/>
  <c r="AO1180" i="5"/>
  <c r="AO1181" i="5"/>
  <c r="AO1182" i="5"/>
  <c r="AO1183" i="5"/>
  <c r="AO1184" i="5"/>
  <c r="AO1185" i="5"/>
  <c r="AO1186" i="5"/>
  <c r="AO1187" i="5"/>
  <c r="AO1188" i="5"/>
  <c r="AO1189" i="5"/>
  <c r="AO1190" i="5"/>
  <c r="AO1191" i="5"/>
  <c r="AO1192" i="5"/>
  <c r="AO1193" i="5"/>
  <c r="AO1194" i="5"/>
  <c r="AO1195" i="5"/>
  <c r="AO1196" i="5"/>
  <c r="AO1197" i="5"/>
  <c r="AO1198" i="5"/>
  <c r="AO1199" i="5"/>
  <c r="AO1200" i="5"/>
  <c r="AO1201" i="5"/>
  <c r="AO1202" i="5"/>
  <c r="AO1203" i="5"/>
  <c r="AO1204" i="5"/>
  <c r="AO1205" i="5"/>
  <c r="AO1206" i="5"/>
  <c r="AO1207" i="5"/>
  <c r="AO1208" i="5"/>
  <c r="AO1209" i="5"/>
  <c r="AO1210" i="5"/>
  <c r="AO1211" i="5"/>
  <c r="AO1212" i="5"/>
  <c r="AO1213" i="5"/>
  <c r="AO1214" i="5"/>
  <c r="AO1215" i="5"/>
  <c r="AO1216" i="5"/>
  <c r="AO1217" i="5"/>
  <c r="AO1218" i="5"/>
  <c r="AO1219" i="5"/>
  <c r="AO1220" i="5"/>
  <c r="AO1221" i="5"/>
  <c r="AO1222" i="5"/>
  <c r="AO1223" i="5"/>
  <c r="AO1224" i="5"/>
  <c r="AO1225" i="5"/>
  <c r="AO1226" i="5"/>
  <c r="AO1227" i="5"/>
  <c r="AO1228" i="5"/>
  <c r="AO1229" i="5"/>
  <c r="AO1230" i="5"/>
  <c r="AO1231" i="5"/>
  <c r="AO1232" i="5"/>
  <c r="AO1233" i="5"/>
  <c r="AO1234" i="5"/>
  <c r="AO1235" i="5"/>
  <c r="AO1236" i="5"/>
  <c r="AO1237" i="5"/>
  <c r="AO1238" i="5"/>
  <c r="AO1239" i="5"/>
  <c r="AO1240" i="5"/>
  <c r="AO1241" i="5"/>
  <c r="AO1242" i="5"/>
  <c r="AO1243" i="5"/>
  <c r="AO1244" i="5"/>
  <c r="AO1245" i="5"/>
  <c r="AO1246" i="5"/>
  <c r="AO1247" i="5"/>
  <c r="AO1248" i="5"/>
  <c r="AO1249" i="5"/>
  <c r="AO1250" i="5"/>
  <c r="AO1251" i="5"/>
  <c r="AO1252" i="5"/>
  <c r="AO1253" i="5"/>
  <c r="AO1254" i="5"/>
  <c r="AO1255" i="5"/>
  <c r="AO1256" i="5"/>
  <c r="AO1257" i="5"/>
  <c r="AO1258" i="5"/>
  <c r="AO1259" i="5"/>
  <c r="AO1260" i="5"/>
  <c r="AO1261" i="5"/>
  <c r="AO1262" i="5"/>
  <c r="AO1263" i="5"/>
  <c r="AO1264" i="5"/>
  <c r="AO1265" i="5"/>
  <c r="AO1266" i="5"/>
  <c r="AO1267" i="5"/>
  <c r="AO1268" i="5"/>
  <c r="AO1269" i="5"/>
  <c r="AO1270" i="5"/>
  <c r="AO1271" i="5"/>
  <c r="AO1272" i="5"/>
  <c r="AO1273" i="5"/>
  <c r="AO1274" i="5"/>
  <c r="AO1275" i="5"/>
  <c r="AO1276" i="5"/>
  <c r="AO1277" i="5"/>
  <c r="AO1278" i="5"/>
  <c r="AO1279" i="5"/>
  <c r="AO1280" i="5"/>
  <c r="AO1281" i="5"/>
  <c r="AO1282" i="5"/>
  <c r="AO1283" i="5"/>
  <c r="AO1284" i="5"/>
  <c r="AO1285" i="5"/>
  <c r="AO1286" i="5"/>
  <c r="AO1287" i="5"/>
  <c r="AO1288" i="5"/>
  <c r="AO1289" i="5"/>
  <c r="AO1290" i="5"/>
  <c r="AO1291" i="5"/>
  <c r="AO1292" i="5"/>
  <c r="AO1293" i="5"/>
  <c r="AO1294" i="5"/>
  <c r="AO1295" i="5"/>
  <c r="AO1296" i="5"/>
  <c r="AO1297" i="5"/>
  <c r="AO1298" i="5"/>
  <c r="AO1299" i="5"/>
  <c r="AO1300" i="5"/>
  <c r="AO1301" i="5"/>
  <c r="AO1302" i="5"/>
  <c r="AO1303" i="5"/>
  <c r="AO1304" i="5"/>
  <c r="AO1305" i="5"/>
  <c r="AO1306" i="5"/>
  <c r="AO1307" i="5"/>
  <c r="AO1308" i="5"/>
  <c r="AO1309" i="5"/>
  <c r="AO1310" i="5"/>
  <c r="AO1311" i="5"/>
  <c r="AO1312" i="5"/>
  <c r="AO1313" i="5"/>
  <c r="AO1314" i="5"/>
  <c r="AO1315" i="5"/>
  <c r="AO1316" i="5"/>
  <c r="AO1317" i="5"/>
  <c r="AO1318" i="5"/>
  <c r="AO1319" i="5"/>
  <c r="AO1320" i="5"/>
  <c r="AO1321" i="5"/>
  <c r="AO1322" i="5"/>
  <c r="AO1323" i="5"/>
  <c r="AO1324" i="5"/>
  <c r="AO1325" i="5"/>
  <c r="AO1326" i="5"/>
  <c r="AO1327" i="5"/>
  <c r="AO1328" i="5"/>
  <c r="AO1329" i="5"/>
  <c r="AO1330" i="5"/>
  <c r="AO1331" i="5"/>
  <c r="AO1332" i="5"/>
  <c r="AO1333" i="5"/>
  <c r="AO1334" i="5"/>
  <c r="AO1335" i="5"/>
  <c r="AO1336" i="5"/>
  <c r="AO1337" i="5"/>
  <c r="AO1338" i="5"/>
  <c r="AO1339" i="5"/>
  <c r="AO1340" i="5"/>
  <c r="AO1341" i="5"/>
  <c r="AO1342" i="5"/>
  <c r="AO1343" i="5"/>
  <c r="AO1344" i="5"/>
  <c r="AO1345" i="5"/>
  <c r="AO1346" i="5"/>
  <c r="AO1347" i="5"/>
  <c r="AO1348" i="5"/>
  <c r="AO1349" i="5"/>
  <c r="AO1350" i="5"/>
  <c r="AO1351" i="5"/>
  <c r="AO1352" i="5"/>
  <c r="AO1353" i="5"/>
  <c r="AO1354" i="5"/>
  <c r="AO1355" i="5"/>
  <c r="AO1356" i="5"/>
  <c r="AO1357" i="5"/>
  <c r="AO1358" i="5"/>
  <c r="AO1359" i="5"/>
  <c r="AO1360" i="5"/>
  <c r="AO1361" i="5"/>
  <c r="AO1362" i="5"/>
  <c r="AO1363" i="5"/>
  <c r="AO1364" i="5"/>
  <c r="AO1365" i="5"/>
  <c r="AO1366" i="5"/>
  <c r="AO1367" i="5"/>
  <c r="AO1368" i="5"/>
  <c r="AO1369" i="5"/>
  <c r="AO1370" i="5"/>
  <c r="AO1371" i="5"/>
  <c r="AO1372" i="5"/>
  <c r="AO1373" i="5"/>
  <c r="AO1374" i="5"/>
  <c r="AO1375" i="5"/>
  <c r="AO1376" i="5"/>
  <c r="AO1377" i="5"/>
  <c r="AO1378" i="5"/>
  <c r="AO1379" i="5"/>
  <c r="AO1380" i="5"/>
  <c r="AO1381" i="5"/>
  <c r="AO1382" i="5"/>
  <c r="AO1383" i="5"/>
  <c r="AO1384" i="5"/>
  <c r="AO1385" i="5"/>
  <c r="AO1386" i="5"/>
  <c r="AO1387" i="5"/>
  <c r="AO1388" i="5"/>
  <c r="AO1389" i="5"/>
  <c r="AO1390" i="5"/>
  <c r="AO1391" i="5"/>
  <c r="AO1392" i="5"/>
  <c r="AO1393" i="5"/>
  <c r="AO1394" i="5"/>
  <c r="AO1395" i="5"/>
  <c r="AO1396" i="5"/>
  <c r="AO1397" i="5"/>
  <c r="AO1398" i="5"/>
  <c r="AO1399" i="5"/>
  <c r="AO1400" i="5"/>
  <c r="AO1401" i="5"/>
  <c r="AO1402" i="5"/>
  <c r="AO1403" i="5"/>
  <c r="AO1404" i="5"/>
  <c r="AO1405" i="5"/>
  <c r="AO1406" i="5"/>
  <c r="AO1407" i="5"/>
  <c r="AO1408" i="5"/>
  <c r="AO1409" i="5"/>
  <c r="AO1410" i="5"/>
  <c r="AO1411" i="5"/>
  <c r="AO1412" i="5"/>
  <c r="AO1413" i="5"/>
  <c r="AO1414" i="5"/>
  <c r="AO1415" i="5"/>
  <c r="AO1416" i="5"/>
  <c r="AO1417" i="5"/>
  <c r="AO1418" i="5"/>
  <c r="AO1419" i="5"/>
  <c r="AO1420" i="5"/>
  <c r="AO1421" i="5"/>
  <c r="AO1422" i="5"/>
  <c r="AO1423" i="5"/>
  <c r="AO1424" i="5"/>
  <c r="AO1425" i="5"/>
  <c r="AO1426" i="5"/>
  <c r="AO1427" i="5"/>
  <c r="AO1428" i="5"/>
  <c r="AO1429" i="5"/>
  <c r="AO1430" i="5"/>
  <c r="AO1431" i="5"/>
  <c r="AO1432" i="5"/>
  <c r="AO1433" i="5"/>
  <c r="AO1434" i="5"/>
  <c r="AO1435" i="5"/>
  <c r="AO1436" i="5"/>
  <c r="AO1437" i="5"/>
  <c r="AO1438" i="5"/>
  <c r="AO1439" i="5"/>
  <c r="AO1440" i="5"/>
  <c r="AO1441" i="5"/>
  <c r="AO1442" i="5"/>
  <c r="AO1443" i="5"/>
  <c r="AO1444" i="5"/>
  <c r="AO1445" i="5"/>
  <c r="AO1446" i="5"/>
  <c r="AO1447" i="5"/>
  <c r="AO1448" i="5"/>
  <c r="AO1449" i="5"/>
  <c r="AO1450" i="5"/>
  <c r="AO1451" i="5"/>
  <c r="AO1452" i="5"/>
  <c r="AO1453" i="5"/>
  <c r="AO1454" i="5"/>
  <c r="AO1455" i="5"/>
  <c r="AO1456" i="5"/>
  <c r="AO1457" i="5"/>
  <c r="AO1458" i="5"/>
  <c r="AO1459" i="5"/>
  <c r="AO1460" i="5"/>
  <c r="AO1461" i="5"/>
  <c r="AO1462" i="5"/>
  <c r="AO1463" i="5"/>
  <c r="AO1464" i="5"/>
  <c r="AO1465" i="5"/>
  <c r="AO1466" i="5"/>
  <c r="AO1467" i="5"/>
  <c r="AO1468" i="5"/>
  <c r="AO1469" i="5"/>
  <c r="AO1470" i="5"/>
  <c r="AO1471" i="5"/>
  <c r="AO1472" i="5"/>
  <c r="AO1473" i="5"/>
  <c r="AO1474" i="5"/>
  <c r="AO1475" i="5"/>
  <c r="AO1476" i="5"/>
  <c r="AO1477" i="5"/>
  <c r="AO1478" i="5"/>
  <c r="AO1479" i="5"/>
  <c r="AO1480" i="5"/>
  <c r="AO1481" i="5"/>
  <c r="AO1482" i="5"/>
  <c r="AO1483" i="5"/>
  <c r="AO1484" i="5"/>
  <c r="AO1485" i="5"/>
  <c r="AO1486" i="5"/>
  <c r="AO1487" i="5"/>
  <c r="AO1488" i="5"/>
  <c r="AO1489" i="5"/>
  <c r="AO1490" i="5"/>
  <c r="AO1491" i="5"/>
  <c r="AO1492" i="5"/>
  <c r="AO1493" i="5"/>
  <c r="AO1494" i="5"/>
  <c r="AO1495" i="5"/>
  <c r="AO1496" i="5"/>
  <c r="AO1497" i="5"/>
  <c r="AO1498" i="5"/>
  <c r="AO1499" i="5"/>
  <c r="AO1500" i="5"/>
  <c r="AO1501" i="5"/>
  <c r="AO1502" i="5"/>
  <c r="AO1503" i="5"/>
  <c r="AO1504" i="5"/>
  <c r="AO1505" i="5"/>
  <c r="AO1506" i="5"/>
  <c r="AO1507" i="5"/>
  <c r="AO1508" i="5"/>
  <c r="AO1509" i="5"/>
  <c r="AO1510" i="5"/>
  <c r="AO1511" i="5"/>
  <c r="AO1512" i="5"/>
  <c r="AO1513" i="5"/>
  <c r="AO1514" i="5"/>
  <c r="AO1515" i="5"/>
  <c r="AO1516" i="5"/>
  <c r="AO1517" i="5"/>
  <c r="AO1518" i="5"/>
  <c r="AO1519" i="5"/>
  <c r="AO1520" i="5"/>
  <c r="AO1521" i="5"/>
  <c r="AO1522" i="5"/>
  <c r="AO1523" i="5"/>
  <c r="AO1524" i="5"/>
  <c r="AO1525" i="5"/>
  <c r="AO1526" i="5"/>
  <c r="AO1527" i="5"/>
  <c r="AO1528" i="5"/>
  <c r="AO1529" i="5"/>
  <c r="AO1530" i="5"/>
  <c r="AO1531" i="5"/>
  <c r="AO1532" i="5"/>
  <c r="AO1533" i="5"/>
  <c r="AO1534" i="5"/>
  <c r="AO1535" i="5"/>
  <c r="AO1536" i="5"/>
  <c r="AO1537" i="5"/>
  <c r="AO1538" i="5"/>
  <c r="AO1539" i="5"/>
  <c r="AO1540" i="5"/>
  <c r="AO1541" i="5"/>
  <c r="AO1542" i="5"/>
  <c r="AO1543" i="5"/>
  <c r="AO1544" i="5"/>
  <c r="AO1545" i="5"/>
  <c r="AO1546" i="5"/>
  <c r="AO1547" i="5"/>
  <c r="AO1548" i="5"/>
  <c r="AO1549" i="5"/>
  <c r="AO1550" i="5"/>
  <c r="AO1551" i="5"/>
  <c r="AO1552" i="5"/>
  <c r="AO1553" i="5"/>
  <c r="AO1554" i="5"/>
  <c r="AO1555" i="5"/>
  <c r="AO1556" i="5"/>
  <c r="AO1557" i="5"/>
  <c r="AO1558" i="5"/>
  <c r="AO1559" i="5"/>
  <c r="AO1560" i="5"/>
  <c r="AO1561" i="5"/>
  <c r="AO1562" i="5"/>
  <c r="AO1563" i="5"/>
  <c r="AO1564" i="5"/>
  <c r="AO1565" i="5"/>
  <c r="AO1566" i="5"/>
  <c r="AO1567" i="5"/>
  <c r="AO1568" i="5"/>
  <c r="AO1569" i="5"/>
  <c r="AO1570" i="5"/>
  <c r="AO1571" i="5"/>
  <c r="AO1572" i="5"/>
  <c r="AO1573" i="5"/>
  <c r="AO1574" i="5"/>
  <c r="AO1575" i="5"/>
  <c r="AO1576" i="5"/>
  <c r="AO1577" i="5"/>
  <c r="AO1578" i="5"/>
  <c r="AO1579" i="5"/>
  <c r="AO1580" i="5"/>
  <c r="AO1581" i="5"/>
  <c r="AO1582" i="5"/>
  <c r="AO1583" i="5"/>
  <c r="AO1584" i="5"/>
  <c r="AO1585" i="5"/>
  <c r="AO1586" i="5"/>
  <c r="AO1587" i="5"/>
  <c r="AO1588" i="5"/>
  <c r="AO1589" i="5"/>
  <c r="AO1590" i="5"/>
  <c r="AO1591" i="5"/>
  <c r="AO1592" i="5"/>
  <c r="AO1593" i="5"/>
  <c r="AO1594" i="5"/>
  <c r="AO1595" i="5"/>
  <c r="AO1596" i="5"/>
  <c r="AO1597" i="5"/>
  <c r="AO1598" i="5"/>
  <c r="AO1599" i="5"/>
  <c r="AO1600" i="5"/>
  <c r="AO1601" i="5"/>
  <c r="AO1602" i="5"/>
  <c r="AO1603" i="5"/>
  <c r="AO1604" i="5"/>
  <c r="AO1605" i="5"/>
  <c r="AO1606" i="5"/>
  <c r="AO1607" i="5"/>
  <c r="AO1608" i="5"/>
  <c r="AO1609" i="5"/>
  <c r="AO1610" i="5"/>
  <c r="AO1611" i="5"/>
  <c r="AO1612" i="5"/>
  <c r="AO1613" i="5"/>
  <c r="AO1614" i="5"/>
  <c r="AO1615" i="5"/>
  <c r="AO1616" i="5"/>
  <c r="AO1617" i="5"/>
  <c r="AO1618" i="5"/>
  <c r="AO1619" i="5"/>
  <c r="AO1620" i="5"/>
  <c r="AO1621" i="5"/>
  <c r="AO1622" i="5"/>
  <c r="AO1623" i="5"/>
  <c r="AO1624" i="5"/>
  <c r="AO1625" i="5"/>
  <c r="AO1626" i="5"/>
  <c r="AO1627" i="5"/>
  <c r="AO1628" i="5"/>
  <c r="AO1629" i="5"/>
  <c r="AO1630" i="5"/>
  <c r="AO1631" i="5"/>
  <c r="AO1632" i="5"/>
  <c r="AO1633" i="5"/>
  <c r="AO1634" i="5"/>
  <c r="AO1635" i="5"/>
  <c r="AO1636" i="5"/>
  <c r="AO1637" i="5"/>
  <c r="AO1638" i="5"/>
  <c r="AO1639" i="5"/>
  <c r="AO1640" i="5"/>
  <c r="AO1641" i="5"/>
  <c r="AO1642" i="5"/>
  <c r="AO1643" i="5"/>
  <c r="AO1644" i="5"/>
  <c r="AO1645" i="5"/>
  <c r="AO1646" i="5"/>
  <c r="AO1647" i="5"/>
  <c r="AO1648" i="5"/>
  <c r="AO1649" i="5"/>
  <c r="AO1650" i="5"/>
  <c r="AO1651" i="5"/>
  <c r="AO1652" i="5"/>
  <c r="AO1653" i="5"/>
  <c r="AO1654" i="5"/>
  <c r="AO1655" i="5"/>
  <c r="AO1656" i="5"/>
  <c r="AO1657" i="5"/>
  <c r="AO1658" i="5"/>
  <c r="AO1659" i="5"/>
  <c r="AO1660" i="5"/>
  <c r="AO1661" i="5"/>
  <c r="AO1662" i="5"/>
  <c r="AO1663" i="5"/>
  <c r="AO1664" i="5"/>
  <c r="AO1665" i="5"/>
  <c r="AO1666" i="5"/>
  <c r="AO1667" i="5"/>
  <c r="AO1668" i="5"/>
  <c r="AO1669" i="5"/>
  <c r="AO1670" i="5"/>
  <c r="AO1671" i="5"/>
  <c r="AO1672" i="5"/>
  <c r="AO1673" i="5"/>
  <c r="AO1674" i="5"/>
  <c r="AO1675" i="5"/>
  <c r="AO1676" i="5"/>
  <c r="AO1677" i="5"/>
  <c r="AO1678" i="5"/>
  <c r="AO1679" i="5"/>
  <c r="AO1680" i="5"/>
  <c r="AO1681" i="5"/>
  <c r="AO1682" i="5"/>
  <c r="AO1683" i="5"/>
  <c r="AO1684" i="5"/>
  <c r="AO1685" i="5"/>
  <c r="AO1686" i="5"/>
  <c r="AO1687" i="5"/>
  <c r="AO1688" i="5"/>
  <c r="AO1689" i="5"/>
  <c r="AO1690" i="5"/>
  <c r="AO1691" i="5"/>
  <c r="AO1692" i="5"/>
  <c r="AO1693" i="5"/>
  <c r="AO1694" i="5"/>
  <c r="AO1695" i="5"/>
  <c r="AO1696" i="5"/>
  <c r="AO1697" i="5"/>
  <c r="AO1698" i="5"/>
  <c r="AO1699" i="5"/>
  <c r="AO1700" i="5"/>
  <c r="AO1701" i="5"/>
  <c r="AO1702" i="5"/>
  <c r="AO1703" i="5"/>
  <c r="AO1704" i="5"/>
  <c r="AO1705" i="5"/>
  <c r="AO1706" i="5"/>
  <c r="AO1707" i="5"/>
  <c r="AO1708" i="5"/>
  <c r="AO1709" i="5"/>
  <c r="AO1710" i="5"/>
  <c r="AO1711" i="5"/>
  <c r="AO1712" i="5"/>
  <c r="AO1713" i="5"/>
  <c r="AO1714" i="5"/>
  <c r="AO1715" i="5"/>
  <c r="AO1716" i="5"/>
  <c r="AO1717" i="5"/>
  <c r="AO1718" i="5"/>
  <c r="AO1719" i="5"/>
  <c r="AO1720" i="5"/>
  <c r="AO1721" i="5"/>
  <c r="AO1722" i="5"/>
  <c r="AO1723" i="5"/>
  <c r="AO1724" i="5"/>
  <c r="AO1725" i="5"/>
  <c r="AO1726" i="5"/>
  <c r="AO1727" i="5"/>
  <c r="AO1728" i="5"/>
  <c r="AO1729" i="5"/>
  <c r="AO1730" i="5"/>
  <c r="AO1731" i="5"/>
  <c r="AO1732" i="5"/>
  <c r="AO1733" i="5"/>
  <c r="AO1734" i="5"/>
  <c r="AO1735" i="5"/>
  <c r="AO1736" i="5"/>
  <c r="AO1737" i="5"/>
  <c r="AO1738" i="5"/>
  <c r="AO1739" i="5"/>
  <c r="AO1740" i="5"/>
  <c r="AO1741" i="5"/>
  <c r="AO1742" i="5"/>
  <c r="AO1743" i="5"/>
  <c r="AO1744" i="5"/>
  <c r="AO1745" i="5"/>
  <c r="AO1746" i="5"/>
  <c r="AO1747" i="5"/>
  <c r="AO1748" i="5"/>
  <c r="AO1749" i="5"/>
  <c r="AO1750" i="5"/>
  <c r="AO1751" i="5"/>
  <c r="AO1752" i="5"/>
  <c r="AO1753" i="5"/>
  <c r="AO1754" i="5"/>
  <c r="AO1755" i="5"/>
  <c r="AO1756" i="5"/>
  <c r="AO1757" i="5"/>
  <c r="AO1758" i="5"/>
  <c r="AO1759" i="5"/>
  <c r="AO1760" i="5"/>
  <c r="AO1761" i="5"/>
  <c r="AO1762" i="5"/>
  <c r="AO1763" i="5"/>
  <c r="AO1764" i="5"/>
  <c r="AO1765" i="5"/>
  <c r="AO1766" i="5"/>
  <c r="AO1767" i="5"/>
  <c r="AO1768" i="5"/>
  <c r="AO1769" i="5"/>
  <c r="AO1770" i="5"/>
  <c r="AO1771" i="5"/>
  <c r="AO1772" i="5"/>
  <c r="AO1773" i="5"/>
  <c r="AO1774" i="5"/>
  <c r="AO1775" i="5"/>
  <c r="AO1776" i="5"/>
  <c r="AO1777" i="5"/>
  <c r="AO1778" i="5"/>
  <c r="AO1779" i="5"/>
  <c r="AO1780" i="5"/>
  <c r="AO1781" i="5"/>
  <c r="AO1782" i="5"/>
  <c r="AO1783" i="5"/>
  <c r="AO1784" i="5"/>
  <c r="AO1785" i="5"/>
  <c r="AO1786" i="5"/>
  <c r="AO1787" i="5"/>
  <c r="AO1788" i="5"/>
  <c r="AO1789" i="5"/>
  <c r="AO1790" i="5"/>
  <c r="AO1791" i="5"/>
  <c r="AO1792" i="5"/>
  <c r="AO1793" i="5"/>
  <c r="AO1794" i="5"/>
  <c r="AO1795" i="5"/>
  <c r="AO1796" i="5"/>
  <c r="AO1797" i="5"/>
  <c r="AO1798" i="5"/>
  <c r="AO1799" i="5"/>
  <c r="AO1800" i="5"/>
  <c r="AO1801" i="5"/>
  <c r="AO1802" i="5"/>
  <c r="AO1803" i="5"/>
  <c r="AO1804" i="5"/>
  <c r="AO1805" i="5"/>
  <c r="AO1806" i="5"/>
  <c r="AO1807" i="5"/>
  <c r="AO1808" i="5"/>
  <c r="AO1809" i="5"/>
  <c r="AO1810" i="5"/>
  <c r="AO1811" i="5"/>
  <c r="AO1812" i="5"/>
  <c r="AO1813" i="5"/>
  <c r="AO1814" i="5"/>
  <c r="AO1815" i="5"/>
  <c r="AO1816" i="5"/>
  <c r="AO1817" i="5"/>
  <c r="AO1818" i="5"/>
  <c r="AO1819" i="5"/>
  <c r="AO1820" i="5"/>
  <c r="AO1821" i="5"/>
  <c r="AO1822" i="5"/>
  <c r="AO1823" i="5"/>
  <c r="AO1824" i="5"/>
  <c r="AO1825" i="5"/>
  <c r="AO1826" i="5"/>
  <c r="AO1827" i="5"/>
  <c r="AO1828" i="5"/>
  <c r="AO1829" i="5"/>
  <c r="AO1830" i="5"/>
  <c r="AO1831" i="5"/>
  <c r="AO1832" i="5"/>
  <c r="AO1833" i="5"/>
  <c r="AO1834" i="5"/>
  <c r="AO1835" i="5"/>
  <c r="AO1836" i="5"/>
  <c r="AO1837" i="5"/>
  <c r="AO1838" i="5"/>
  <c r="AO1839" i="5"/>
  <c r="AO1840" i="5"/>
  <c r="AO1841" i="5"/>
  <c r="AO1842" i="5"/>
  <c r="AO1843" i="5"/>
  <c r="AO1844" i="5"/>
  <c r="AO1845" i="5"/>
  <c r="AO1846" i="5"/>
  <c r="AO1847" i="5"/>
  <c r="AO1848" i="5"/>
  <c r="AO1849" i="5"/>
  <c r="AO1850" i="5"/>
  <c r="AO1851" i="5"/>
  <c r="AO1852" i="5"/>
  <c r="AO1853" i="5"/>
  <c r="AO1854" i="5"/>
  <c r="AO1855" i="5"/>
  <c r="AO1856" i="5"/>
  <c r="AO1857" i="5"/>
  <c r="AO1858" i="5"/>
  <c r="AO1859" i="5"/>
  <c r="AO1860" i="5"/>
  <c r="AO1861" i="5"/>
  <c r="AO1862" i="5"/>
  <c r="AO1863" i="5"/>
  <c r="AO1864" i="5"/>
  <c r="AO1865" i="5"/>
  <c r="AO1866" i="5"/>
  <c r="AO1867" i="5"/>
  <c r="AO1868" i="5"/>
  <c r="AO1869" i="5"/>
  <c r="AO1870" i="5"/>
  <c r="AO1871" i="5"/>
  <c r="AO1872" i="5"/>
  <c r="AO1873" i="5"/>
  <c r="AO1874" i="5"/>
  <c r="AO1875" i="5"/>
  <c r="AO1876" i="5"/>
  <c r="AO1877" i="5"/>
  <c r="AO1878" i="5"/>
  <c r="AO1879" i="5"/>
  <c r="AO1880" i="5"/>
  <c r="AO1881" i="5"/>
  <c r="AO1882" i="5"/>
  <c r="AO1883" i="5"/>
  <c r="AO1884" i="5"/>
  <c r="AO1885" i="5"/>
  <c r="AO1886" i="5"/>
  <c r="AO1887" i="5"/>
  <c r="AO1888" i="5"/>
  <c r="AO1889" i="5"/>
  <c r="AO1890" i="5"/>
  <c r="AO1891" i="5"/>
  <c r="AO1892" i="5"/>
  <c r="AO1893" i="5"/>
  <c r="AO1894" i="5"/>
  <c r="AO1895" i="5"/>
  <c r="AO1896" i="5"/>
  <c r="AO1897" i="5"/>
  <c r="AO1898" i="5"/>
  <c r="AO1899" i="5"/>
  <c r="AO1900" i="5"/>
  <c r="AO1901" i="5"/>
  <c r="AO1902" i="5"/>
  <c r="AO1903" i="5"/>
  <c r="AO1904" i="5"/>
  <c r="AO1905" i="5"/>
  <c r="AO1906" i="5"/>
  <c r="AO1907" i="5"/>
  <c r="AO1908" i="5"/>
  <c r="AO1909" i="5"/>
  <c r="AO1910" i="5"/>
  <c r="AO1911" i="5"/>
  <c r="AO1912" i="5"/>
  <c r="AO1913" i="5"/>
  <c r="AO1914" i="5"/>
  <c r="AO1915" i="5"/>
  <c r="AO1916" i="5"/>
  <c r="AO1917" i="5"/>
  <c r="AO1918" i="5"/>
  <c r="AO1919" i="5"/>
  <c r="AO1920" i="5"/>
  <c r="AO1921" i="5"/>
  <c r="AO1922" i="5"/>
  <c r="AO1923" i="5"/>
  <c r="AO1924" i="5"/>
  <c r="AO1925" i="5"/>
  <c r="AO1926" i="5"/>
  <c r="AO1927" i="5"/>
  <c r="AO1928" i="5"/>
  <c r="AO1929" i="5"/>
  <c r="AO1930" i="5"/>
  <c r="AO1931" i="5"/>
  <c r="AO1932" i="5"/>
  <c r="AO1933" i="5"/>
  <c r="AO1934" i="5"/>
  <c r="AO1935" i="5"/>
  <c r="AO1936" i="5"/>
  <c r="AO1937" i="5"/>
  <c r="AO1938" i="5"/>
  <c r="AO1939" i="5"/>
  <c r="AO1940" i="5"/>
  <c r="AO1941" i="5"/>
  <c r="AO1942" i="5"/>
  <c r="AO1943" i="5"/>
  <c r="AO1944" i="5"/>
  <c r="AO1945" i="5"/>
  <c r="AO1946" i="5"/>
  <c r="AO1947" i="5"/>
  <c r="AO1948" i="5"/>
  <c r="AO1949" i="5"/>
  <c r="AO1950" i="5"/>
  <c r="AO1951" i="5"/>
  <c r="AO1952" i="5"/>
  <c r="AO1953" i="5"/>
  <c r="AO1954" i="5"/>
  <c r="AO1955" i="5"/>
  <c r="AO1956" i="5"/>
  <c r="AO1957" i="5"/>
  <c r="AO1958" i="5"/>
  <c r="AO1959" i="5"/>
  <c r="AO1960" i="5"/>
  <c r="AO1961" i="5"/>
  <c r="AO1962" i="5"/>
  <c r="AO1963" i="5"/>
  <c r="AO1964" i="5"/>
  <c r="AO1965" i="5"/>
  <c r="AO1966" i="5"/>
  <c r="AO1967" i="5"/>
  <c r="AO1968" i="5"/>
  <c r="AO1969" i="5"/>
  <c r="AO1970" i="5"/>
  <c r="AO1971" i="5"/>
  <c r="AO1972" i="5"/>
  <c r="AO1973" i="5"/>
  <c r="AO1974" i="5"/>
  <c r="AO1975" i="5"/>
  <c r="AO1976" i="5"/>
  <c r="AO1977" i="5"/>
  <c r="AO1978" i="5"/>
  <c r="AO1979" i="5"/>
  <c r="AO1980" i="5"/>
  <c r="AO1981" i="5"/>
  <c r="AO1982" i="5"/>
  <c r="AO1983" i="5"/>
  <c r="AO1984" i="5"/>
  <c r="AO1985" i="5"/>
  <c r="AO1986" i="5"/>
  <c r="AO1987" i="5"/>
  <c r="AO1988" i="5"/>
  <c r="AO1989" i="5"/>
  <c r="AO1990" i="5"/>
  <c r="AO1991" i="5"/>
  <c r="AO1992" i="5"/>
  <c r="AO1993" i="5"/>
  <c r="AO1994" i="5"/>
  <c r="AO1995" i="5"/>
  <c r="AO1996" i="5"/>
  <c r="AO1997" i="5"/>
  <c r="AO1998" i="5"/>
  <c r="AO1999" i="5"/>
  <c r="AO2000" i="5"/>
  <c r="AO2001" i="5"/>
  <c r="AO2002" i="5"/>
  <c r="AO2003" i="5"/>
  <c r="AO2004" i="5"/>
  <c r="AO2005" i="5"/>
  <c r="AO2006" i="5"/>
  <c r="AO2007" i="5"/>
  <c r="AO2008" i="5"/>
  <c r="AO2009" i="5"/>
  <c r="AO2010" i="5"/>
  <c r="AO2011" i="5"/>
  <c r="AO2012" i="5"/>
  <c r="AO2013" i="5"/>
  <c r="AO2014" i="5"/>
  <c r="AO2015" i="5"/>
  <c r="AO2016" i="5"/>
  <c r="AO2017" i="5"/>
  <c r="AO2018" i="5"/>
  <c r="AO2019" i="5"/>
  <c r="AO2020" i="5"/>
  <c r="AO2021" i="5"/>
  <c r="AO2022" i="5"/>
  <c r="AO2023" i="5"/>
  <c r="AO2024" i="5"/>
  <c r="AO2025" i="5"/>
  <c r="AO2026" i="5"/>
  <c r="AO2027" i="5"/>
  <c r="AO2028" i="5"/>
  <c r="AO2029" i="5"/>
  <c r="AO2030" i="5"/>
  <c r="AO2031" i="5"/>
  <c r="AO2032" i="5"/>
  <c r="AO2033" i="5"/>
  <c r="AO2034" i="5"/>
  <c r="AO2035" i="5"/>
  <c r="AO2036" i="5"/>
  <c r="AO2037" i="5"/>
  <c r="AO2038" i="5"/>
  <c r="AO2039" i="5"/>
  <c r="AO2040" i="5"/>
  <c r="AO2041" i="5"/>
  <c r="AO2042" i="5"/>
  <c r="AO2043" i="5"/>
  <c r="AO2044" i="5"/>
  <c r="AO2045" i="5"/>
  <c r="AO2046" i="5"/>
  <c r="AO2047" i="5"/>
  <c r="AO2048" i="5"/>
  <c r="AO2049" i="5"/>
  <c r="AO2050" i="5"/>
  <c r="AO2051" i="5"/>
  <c r="AO2052" i="5"/>
  <c r="AO2053" i="5"/>
  <c r="AO2054" i="5"/>
  <c r="AO2055" i="5"/>
  <c r="AO2056" i="5"/>
  <c r="AO2057" i="5"/>
  <c r="AO2058" i="5"/>
  <c r="AO2059" i="5"/>
  <c r="AO2060" i="5"/>
  <c r="AO2061" i="5"/>
  <c r="AO2062" i="5"/>
  <c r="AO2063" i="5"/>
  <c r="AO2064" i="5"/>
  <c r="AO2065" i="5"/>
  <c r="AO2066" i="5"/>
  <c r="AO2067" i="5"/>
  <c r="AO2068" i="5"/>
  <c r="AO2069" i="5"/>
  <c r="AO2070" i="5"/>
  <c r="AO2071" i="5"/>
  <c r="AO2072" i="5"/>
  <c r="AO2073" i="5"/>
  <c r="AO2074" i="5"/>
  <c r="AO2075" i="5"/>
  <c r="AO2076" i="5"/>
  <c r="AO2077" i="5"/>
  <c r="AO2078" i="5"/>
  <c r="AO2079" i="5"/>
  <c r="AO2080" i="5"/>
  <c r="AO2081" i="5"/>
  <c r="AO2082" i="5"/>
  <c r="AO2083" i="5"/>
  <c r="AO2084" i="5"/>
  <c r="AO2085" i="5"/>
  <c r="AO2086" i="5"/>
  <c r="AO2087" i="5"/>
  <c r="AO2088" i="5"/>
  <c r="AO2089" i="5"/>
  <c r="AO2090" i="5"/>
  <c r="AO2091" i="5"/>
  <c r="AO2092" i="5"/>
  <c r="AO2093" i="5"/>
  <c r="AO2094" i="5"/>
  <c r="AO2095" i="5"/>
  <c r="AO2096" i="5"/>
  <c r="AO2097" i="5"/>
  <c r="AO2098" i="5"/>
  <c r="AO2099" i="5"/>
  <c r="AO2100" i="5"/>
  <c r="AO2101" i="5"/>
  <c r="AO2102" i="5"/>
  <c r="AO2103" i="5"/>
  <c r="AO2104" i="5"/>
  <c r="AO2105" i="5"/>
  <c r="AO2106" i="5"/>
  <c r="AO2107" i="5"/>
  <c r="AO2108" i="5"/>
  <c r="AO2109" i="5"/>
  <c r="AO2110" i="5"/>
  <c r="AO2111" i="5"/>
  <c r="AO2112" i="5"/>
  <c r="AO2113" i="5"/>
  <c r="AO2114" i="5"/>
  <c r="AO2115" i="5"/>
  <c r="AO2116" i="5"/>
  <c r="AO2117" i="5"/>
  <c r="AO2118" i="5"/>
  <c r="AO2119" i="5"/>
  <c r="AO2120" i="5"/>
  <c r="AO2121" i="5"/>
  <c r="AO2122" i="5"/>
  <c r="AO2123" i="5"/>
  <c r="AO2124" i="5"/>
  <c r="AO2125" i="5"/>
  <c r="AO2126" i="5"/>
  <c r="AO2127" i="5"/>
  <c r="AO2128" i="5"/>
  <c r="AO2129" i="5"/>
  <c r="AO2130" i="5"/>
  <c r="AO2131" i="5"/>
  <c r="AO2132" i="5"/>
  <c r="AO2133" i="5"/>
  <c r="AO2134" i="5"/>
  <c r="AO2135" i="5"/>
  <c r="AO2136" i="5"/>
  <c r="AO2137" i="5"/>
  <c r="AO2138" i="5"/>
  <c r="AO2139" i="5"/>
  <c r="AO2140" i="5"/>
  <c r="AO2141" i="5"/>
  <c r="AO2142" i="5"/>
  <c r="AO2143" i="5"/>
  <c r="AO2144" i="5"/>
  <c r="AO2145" i="5"/>
  <c r="AO2146" i="5"/>
  <c r="AO2147" i="5"/>
  <c r="AO2148" i="5"/>
  <c r="AO2149" i="5"/>
  <c r="AO2150" i="5"/>
  <c r="AO2151" i="5"/>
  <c r="AO2152" i="5"/>
  <c r="AO2153" i="5"/>
  <c r="AO2154" i="5"/>
  <c r="AO2155" i="5"/>
  <c r="AO2156" i="5"/>
  <c r="AO2157" i="5"/>
  <c r="AO2158" i="5"/>
  <c r="AO2159" i="5"/>
  <c r="AO2160" i="5"/>
  <c r="AO2161" i="5"/>
  <c r="AO2162" i="5"/>
  <c r="AO2163" i="5"/>
  <c r="AO2164" i="5"/>
  <c r="AO2165" i="5"/>
  <c r="AO2166" i="5"/>
  <c r="AO2167" i="5"/>
  <c r="AO2168" i="5"/>
  <c r="AO2169" i="5"/>
  <c r="AO2170" i="5"/>
  <c r="AO2171" i="5"/>
  <c r="AO2172" i="5"/>
  <c r="AO2173" i="5"/>
  <c r="AO2174" i="5"/>
  <c r="AO2175" i="5"/>
  <c r="AO2176" i="5"/>
  <c r="AO2177" i="5"/>
  <c r="AO2178" i="5"/>
  <c r="AO2179" i="5"/>
  <c r="AO2180" i="5"/>
  <c r="AO2181" i="5"/>
  <c r="AO2182" i="5"/>
  <c r="AO2183" i="5"/>
  <c r="AO2184" i="5"/>
  <c r="AO2185" i="5"/>
  <c r="AO2186" i="5"/>
  <c r="AO2187" i="5"/>
  <c r="AO2188" i="5"/>
  <c r="AO2189" i="5"/>
  <c r="AO2190" i="5"/>
  <c r="AO2191" i="5"/>
  <c r="AO2192" i="5"/>
  <c r="AO2193" i="5"/>
  <c r="AO2194" i="5"/>
  <c r="AO2195" i="5"/>
  <c r="AO2196" i="5"/>
  <c r="AO2197" i="5"/>
  <c r="AO2198" i="5"/>
  <c r="AO2199" i="5"/>
  <c r="AO2200" i="5"/>
  <c r="AO2201" i="5"/>
  <c r="AO2202" i="5"/>
  <c r="AO2203" i="5"/>
  <c r="AO2204" i="5"/>
  <c r="AO2205" i="5"/>
  <c r="AO2206" i="5"/>
  <c r="AO2207" i="5"/>
  <c r="AO2208" i="5"/>
  <c r="AO2209" i="5"/>
  <c r="AO2210" i="5"/>
  <c r="AO2211" i="5"/>
  <c r="AO2212" i="5"/>
  <c r="AO2213" i="5"/>
  <c r="AO2214" i="5"/>
  <c r="AO2215" i="5"/>
  <c r="AO2216" i="5"/>
  <c r="AO2217" i="5"/>
  <c r="AO2218" i="5"/>
  <c r="AO2219" i="5"/>
  <c r="AO2220" i="5"/>
  <c r="AO2221" i="5"/>
  <c r="AO2222" i="5"/>
  <c r="AO2223" i="5"/>
  <c r="AO2224" i="5"/>
  <c r="AO2225" i="5"/>
  <c r="AO2226" i="5"/>
  <c r="AO2227" i="5"/>
  <c r="AO2228" i="5"/>
  <c r="AO2229" i="5"/>
  <c r="AO2230" i="5"/>
  <c r="AO2231" i="5"/>
  <c r="AO2232" i="5"/>
  <c r="AO2233" i="5"/>
  <c r="AO2234" i="5"/>
  <c r="AO2235" i="5"/>
  <c r="AO2236" i="5"/>
  <c r="AO2237" i="5"/>
  <c r="AO2238" i="5"/>
  <c r="AO2239" i="5"/>
  <c r="AO2240" i="5"/>
  <c r="AO2241" i="5"/>
  <c r="AO2242" i="5"/>
  <c r="AO2243" i="5"/>
  <c r="AO2244" i="5"/>
  <c r="AO2245" i="5"/>
  <c r="AO2246" i="5"/>
  <c r="AO2247" i="5"/>
  <c r="AO2248" i="5"/>
  <c r="AO2249" i="5"/>
  <c r="AO2250" i="5"/>
  <c r="AO2251" i="5"/>
  <c r="AO2252" i="5"/>
  <c r="AO2253" i="5"/>
  <c r="AO2254" i="5"/>
  <c r="AO2255" i="5"/>
  <c r="AO2256" i="5"/>
  <c r="AO2257" i="5"/>
  <c r="AO2258" i="5"/>
  <c r="AO2259" i="5"/>
  <c r="AO2260" i="5"/>
  <c r="AO2261" i="5"/>
  <c r="AO2262" i="5"/>
  <c r="AO2263" i="5"/>
  <c r="AO2264" i="5"/>
  <c r="AO2265" i="5"/>
  <c r="AO2266" i="5"/>
  <c r="AO2267" i="5"/>
  <c r="AO2268" i="5"/>
  <c r="AO2269" i="5"/>
  <c r="AO2270" i="5"/>
  <c r="AO2271" i="5"/>
  <c r="AO2272" i="5"/>
  <c r="AO2273" i="5"/>
  <c r="AO2274" i="5"/>
  <c r="AO2275" i="5"/>
  <c r="AO2276" i="5"/>
  <c r="AO2277" i="5"/>
  <c r="AO2278" i="5"/>
  <c r="AO2279" i="5"/>
  <c r="AO2280" i="5"/>
  <c r="AO2281" i="5"/>
  <c r="AO2282" i="5"/>
  <c r="AO2283" i="5"/>
  <c r="AO2284" i="5"/>
  <c r="AO2285" i="5"/>
  <c r="AO2286" i="5"/>
  <c r="AO2287" i="5"/>
  <c r="AO2288" i="5"/>
  <c r="AO2289" i="5"/>
  <c r="AO2290" i="5"/>
  <c r="AO2291" i="5"/>
  <c r="AO2292" i="5"/>
  <c r="AO2293" i="5"/>
  <c r="AO2294" i="5"/>
  <c r="AO2295" i="5"/>
  <c r="AO2296" i="5"/>
  <c r="AO2297" i="5"/>
  <c r="AO2298" i="5"/>
  <c r="AO2299" i="5"/>
  <c r="AO2300" i="5"/>
  <c r="AO2301" i="5"/>
  <c r="AO2302" i="5"/>
  <c r="AO2303" i="5"/>
  <c r="AO2304" i="5"/>
  <c r="AO2305" i="5"/>
  <c r="AO2306" i="5"/>
  <c r="AO2307" i="5"/>
  <c r="AO2308" i="5"/>
  <c r="AO2309" i="5"/>
  <c r="AO2310" i="5"/>
  <c r="AO2311" i="5"/>
  <c r="AO2312" i="5"/>
  <c r="AO2313" i="5"/>
  <c r="AO2314" i="5"/>
  <c r="AO2315" i="5"/>
  <c r="AO2316" i="5"/>
  <c r="AO2317" i="5"/>
  <c r="AO2318" i="5"/>
  <c r="AO2319" i="5"/>
  <c r="AO2320" i="5"/>
  <c r="AO2321" i="5"/>
  <c r="AO2322" i="5"/>
  <c r="AO2323" i="5"/>
  <c r="AO2324" i="5"/>
  <c r="AO2325" i="5"/>
  <c r="AO2326" i="5"/>
  <c r="AO2327" i="5"/>
  <c r="AO2328" i="5"/>
  <c r="AO2329" i="5"/>
  <c r="AO2330" i="5"/>
  <c r="AO2331" i="5"/>
  <c r="AO2332" i="5"/>
  <c r="AO2333" i="5"/>
  <c r="AO2334" i="5"/>
  <c r="AO2335" i="5"/>
  <c r="AO2336" i="5"/>
  <c r="AO2337" i="5"/>
  <c r="AO2338" i="5"/>
  <c r="AO2339" i="5"/>
  <c r="AO2340" i="5"/>
  <c r="AO2341" i="5"/>
  <c r="AO2342" i="5"/>
  <c r="AO2343" i="5"/>
  <c r="AO2344" i="5"/>
  <c r="AO2345" i="5"/>
  <c r="AO2346" i="5"/>
  <c r="AO2347" i="5"/>
  <c r="AO2348" i="5"/>
  <c r="AO2349" i="5"/>
  <c r="AO2350" i="5"/>
  <c r="AO2351" i="5"/>
  <c r="AO2352" i="5"/>
  <c r="AO2353" i="5"/>
  <c r="AO2354" i="5"/>
  <c r="AO2355" i="5"/>
  <c r="AO2356" i="5"/>
  <c r="AO2357" i="5"/>
  <c r="AO2358" i="5"/>
  <c r="AO2359" i="5"/>
  <c r="AO2360" i="5"/>
  <c r="AO2361" i="5"/>
  <c r="AO2362" i="5"/>
  <c r="AO2363" i="5"/>
  <c r="AO2364" i="5"/>
  <c r="AO2365" i="5"/>
  <c r="AO2366" i="5"/>
  <c r="AO2367" i="5"/>
  <c r="AO2368" i="5"/>
  <c r="AO2369" i="5"/>
  <c r="AO2370" i="5"/>
  <c r="AO2371" i="5"/>
  <c r="AO2372" i="5"/>
  <c r="AO2373" i="5"/>
  <c r="AO2374" i="5"/>
  <c r="AO2375" i="5"/>
  <c r="AO2376" i="5"/>
  <c r="AO2377" i="5"/>
  <c r="AO2378" i="5"/>
  <c r="AO2379" i="5"/>
  <c r="AO2380" i="5"/>
  <c r="AO2381" i="5"/>
  <c r="AO2382" i="5"/>
  <c r="AO2383" i="5"/>
  <c r="AO2384" i="5"/>
  <c r="AO2385" i="5"/>
  <c r="AO2386" i="5"/>
  <c r="AO2387" i="5"/>
  <c r="AO2388" i="5"/>
  <c r="AO2389" i="5"/>
  <c r="AO2390" i="5"/>
  <c r="AO2391" i="5"/>
  <c r="AO2392" i="5"/>
  <c r="AO2393" i="5"/>
  <c r="AO2394" i="5"/>
  <c r="AO2395" i="5"/>
  <c r="AO2396" i="5"/>
  <c r="AO2397" i="5"/>
  <c r="AO2398" i="5"/>
  <c r="AO2399" i="5"/>
  <c r="AO2400" i="5"/>
  <c r="AO2401" i="5"/>
  <c r="AO2402" i="5"/>
  <c r="AO2403" i="5"/>
  <c r="AO2404" i="5"/>
  <c r="AO2405" i="5"/>
  <c r="AO2406" i="5"/>
  <c r="AO2407" i="5"/>
  <c r="AO2408" i="5"/>
  <c r="AO2409" i="5"/>
  <c r="AO2410" i="5"/>
  <c r="AO2411" i="5"/>
  <c r="AO2412" i="5"/>
  <c r="AO2413" i="5"/>
  <c r="AO2414" i="5"/>
  <c r="AO2415" i="5"/>
  <c r="AO2416" i="5"/>
  <c r="AO2417" i="5"/>
  <c r="AO2418" i="5"/>
  <c r="AO2419" i="5"/>
  <c r="AO2420" i="5"/>
  <c r="AO2421" i="5"/>
  <c r="AO2422" i="5"/>
  <c r="AO2423" i="5"/>
  <c r="AO2424" i="5"/>
  <c r="AO2425" i="5"/>
  <c r="AO2426" i="5"/>
  <c r="AO2427" i="5"/>
  <c r="AO2428" i="5"/>
  <c r="AO2429" i="5"/>
  <c r="AO2430" i="5"/>
  <c r="AO2431" i="5"/>
  <c r="AO2432" i="5"/>
  <c r="AO2433" i="5"/>
  <c r="AO2434" i="5"/>
  <c r="AO2435" i="5"/>
  <c r="AO2436" i="5"/>
  <c r="AO2437" i="5"/>
  <c r="AO2438" i="5"/>
  <c r="AO2439" i="5"/>
  <c r="AO2440" i="5"/>
  <c r="AO2441" i="5"/>
  <c r="AO2442" i="5"/>
  <c r="AO2443" i="5"/>
  <c r="AO2444" i="5"/>
  <c r="AO2445" i="5"/>
  <c r="AO2446" i="5"/>
  <c r="AO2447" i="5"/>
  <c r="AO2448" i="5"/>
  <c r="AO2449" i="5"/>
  <c r="AO2450" i="5"/>
  <c r="AO2451" i="5"/>
  <c r="AO2452" i="5"/>
  <c r="AO2453" i="5"/>
  <c r="AO2454" i="5"/>
  <c r="AO2455" i="5"/>
  <c r="AO2456" i="5"/>
  <c r="AO2457" i="5"/>
  <c r="AO2458" i="5"/>
  <c r="AO2459" i="5"/>
  <c r="AO2460" i="5"/>
  <c r="AO2461" i="5"/>
  <c r="AO2462" i="5"/>
  <c r="AO2463" i="5"/>
  <c r="AO2464" i="5"/>
  <c r="AO2465" i="5"/>
  <c r="AO2466" i="5"/>
  <c r="AO2467" i="5"/>
  <c r="AO2468" i="5"/>
  <c r="AO2469" i="5"/>
  <c r="AO2470" i="5"/>
  <c r="AO2471" i="5"/>
  <c r="AO2472" i="5"/>
  <c r="AO2473" i="5"/>
  <c r="AO2474" i="5"/>
  <c r="AO2475" i="5"/>
  <c r="AO2476" i="5"/>
  <c r="AO2477" i="5"/>
  <c r="AO2478" i="5"/>
  <c r="AO2479" i="5"/>
  <c r="AO2480" i="5"/>
  <c r="AO2481" i="5"/>
  <c r="AO2482" i="5"/>
  <c r="AO2483" i="5"/>
  <c r="AO2484" i="5"/>
  <c r="AO2485" i="5"/>
  <c r="AO2486" i="5"/>
  <c r="AO2487" i="5"/>
  <c r="AO2488" i="5"/>
  <c r="AO2489" i="5"/>
  <c r="AO2490" i="5"/>
  <c r="AO2491" i="5"/>
  <c r="AO2492" i="5"/>
  <c r="AO2493" i="5"/>
  <c r="AO2494" i="5"/>
  <c r="AO2495" i="5"/>
  <c r="AO2496" i="5"/>
  <c r="AO2497" i="5"/>
  <c r="AO2498" i="5"/>
  <c r="AO2499" i="5"/>
  <c r="AO2500" i="5"/>
  <c r="AO2501" i="5"/>
  <c r="AO2502" i="5"/>
  <c r="AO2503" i="5"/>
  <c r="AO2504" i="5"/>
  <c r="AO2505" i="5"/>
  <c r="AO2506" i="5"/>
  <c r="AO2507" i="5"/>
  <c r="AO2508" i="5"/>
  <c r="AO2509" i="5"/>
  <c r="AO2510" i="5"/>
  <c r="AO2511" i="5"/>
  <c r="AO2512" i="5"/>
  <c r="AO2513" i="5"/>
  <c r="AO2514" i="5"/>
  <c r="AO2515" i="5"/>
  <c r="AO2516" i="5"/>
  <c r="AO2517" i="5"/>
  <c r="AO2518" i="5"/>
  <c r="AO2519" i="5"/>
  <c r="AO2520" i="5"/>
  <c r="AO2521" i="5"/>
  <c r="AO2522" i="5"/>
  <c r="AO2523" i="5"/>
  <c r="AO2524" i="5"/>
  <c r="AO2525" i="5"/>
  <c r="AO2526" i="5"/>
  <c r="AO2527" i="5"/>
  <c r="AO2528" i="5"/>
  <c r="AO2529" i="5"/>
  <c r="AO2530" i="5"/>
  <c r="AO2531" i="5"/>
  <c r="AO2532" i="5"/>
  <c r="AO2533" i="5"/>
  <c r="AO2534" i="5"/>
  <c r="AO2535" i="5"/>
  <c r="AO2536" i="5"/>
  <c r="AO2537" i="5"/>
  <c r="AO2538" i="5"/>
  <c r="AO2539" i="5"/>
  <c r="AO2540" i="5"/>
  <c r="AO2541" i="5"/>
  <c r="AO2542" i="5"/>
  <c r="AO2543" i="5"/>
  <c r="AO2544" i="5"/>
  <c r="AO2545" i="5"/>
  <c r="AO2546" i="5"/>
  <c r="AO2547" i="5"/>
  <c r="AO2548" i="5"/>
  <c r="AO2549" i="5"/>
  <c r="AO2550" i="5"/>
  <c r="AO2551" i="5"/>
  <c r="AO2552" i="5"/>
  <c r="AO2553" i="5"/>
  <c r="AO2554" i="5"/>
  <c r="AO2555" i="5"/>
  <c r="AO2556" i="5"/>
  <c r="AO2557" i="5"/>
  <c r="AO2558" i="5"/>
  <c r="AO2559" i="5"/>
  <c r="AO2560" i="5"/>
  <c r="AO2561" i="5"/>
  <c r="AO2562" i="5"/>
  <c r="AO2563" i="5"/>
  <c r="AO2564" i="5"/>
  <c r="AO2565" i="5"/>
  <c r="AO2566" i="5"/>
  <c r="AO2567" i="5"/>
  <c r="AO2568" i="5"/>
  <c r="AO2569" i="5"/>
  <c r="AO2570" i="5"/>
  <c r="AO2571" i="5"/>
  <c r="AO2572" i="5"/>
  <c r="AO2573" i="5"/>
  <c r="AO2574" i="5"/>
  <c r="AO2575" i="5"/>
  <c r="AO2576" i="5"/>
  <c r="AO2577" i="5"/>
  <c r="AO2578" i="5"/>
  <c r="AO2579" i="5"/>
  <c r="AO2580" i="5"/>
  <c r="AO2581" i="5"/>
  <c r="AO2582" i="5"/>
  <c r="AO2583" i="5"/>
  <c r="AO2584" i="5"/>
  <c r="AO2585" i="5"/>
  <c r="AO2586" i="5"/>
  <c r="AO2587" i="5"/>
  <c r="AO2588" i="5"/>
  <c r="AO2589" i="5"/>
  <c r="AO2590" i="5"/>
  <c r="AO2591" i="5"/>
  <c r="AO2592" i="5"/>
  <c r="AO2593" i="5"/>
  <c r="AO2594" i="5"/>
  <c r="AO2595" i="5"/>
  <c r="AO2596" i="5"/>
  <c r="AO2597" i="5"/>
  <c r="AO2598" i="5"/>
  <c r="AO2599" i="5"/>
  <c r="AO2600" i="5"/>
  <c r="AO2601" i="5"/>
  <c r="AO2602" i="5"/>
  <c r="AO2603" i="5"/>
  <c r="AO2604" i="5"/>
  <c r="AO2605" i="5"/>
  <c r="AO2606" i="5"/>
  <c r="AO2607" i="5"/>
  <c r="AO2608" i="5"/>
  <c r="AO2609" i="5"/>
  <c r="AO2610" i="5"/>
  <c r="AO2611" i="5"/>
  <c r="AO2612" i="5"/>
  <c r="AO2613" i="5"/>
  <c r="AO2614" i="5"/>
  <c r="AO2615" i="5"/>
  <c r="AO2616" i="5"/>
  <c r="AO2617" i="5"/>
  <c r="AO2618" i="5"/>
  <c r="AO2619" i="5"/>
  <c r="AO2620" i="5"/>
  <c r="AO2621" i="5"/>
  <c r="AO2622" i="5"/>
  <c r="AO2623" i="5"/>
  <c r="AO2624" i="5"/>
  <c r="AO2625" i="5"/>
  <c r="AO2626" i="5"/>
  <c r="AO2627" i="5"/>
  <c r="AO2628" i="5"/>
  <c r="AO2629" i="5"/>
  <c r="AO2630" i="5"/>
  <c r="AO2631" i="5"/>
  <c r="AO2632" i="5"/>
  <c r="AO2633" i="5"/>
  <c r="AO2634" i="5"/>
  <c r="AO2635" i="5"/>
  <c r="AO2636" i="5"/>
  <c r="AO2637" i="5"/>
  <c r="AO2638" i="5"/>
  <c r="AO2639" i="5"/>
  <c r="AO2640" i="5"/>
  <c r="AO2641" i="5"/>
  <c r="AO2642" i="5"/>
  <c r="AO2643" i="5"/>
  <c r="AO2644" i="5"/>
  <c r="AO2645" i="5"/>
  <c r="AO2646" i="5"/>
  <c r="AO2647" i="5"/>
  <c r="AO2648" i="5"/>
  <c r="AO2649" i="5"/>
  <c r="AO2650" i="5"/>
  <c r="AO2651" i="5"/>
  <c r="AO2652" i="5"/>
  <c r="AO2653" i="5"/>
  <c r="AO2654" i="5"/>
  <c r="AO2655" i="5"/>
  <c r="AO2656" i="5"/>
  <c r="AO2657" i="5"/>
  <c r="AO2658" i="5"/>
  <c r="AO2659" i="5"/>
  <c r="AO2660" i="5"/>
  <c r="AO2661" i="5"/>
  <c r="AO2662" i="5"/>
  <c r="AO2663" i="5"/>
  <c r="AO2664" i="5"/>
  <c r="AO2665" i="5"/>
  <c r="AO2666" i="5"/>
  <c r="AO2667" i="5"/>
  <c r="AO2668" i="5"/>
  <c r="AO2669" i="5"/>
  <c r="AO2670" i="5"/>
  <c r="AO2671" i="5"/>
  <c r="AO2672" i="5"/>
  <c r="AO2673" i="5"/>
  <c r="AO2674" i="5"/>
  <c r="AO2675" i="5"/>
  <c r="AO2676" i="5"/>
  <c r="AO2677" i="5"/>
  <c r="AO2678" i="5"/>
  <c r="AO2679" i="5"/>
  <c r="AO2680" i="5"/>
  <c r="AO2681" i="5"/>
  <c r="AO2682" i="5"/>
  <c r="AO2683" i="5"/>
  <c r="AO2684" i="5"/>
  <c r="AO2685" i="5"/>
  <c r="AO2686" i="5"/>
  <c r="AO2687" i="5"/>
  <c r="AO2688" i="5"/>
  <c r="AO2689" i="5"/>
  <c r="AO2690" i="5"/>
  <c r="AO2691" i="5"/>
  <c r="AO2692" i="5"/>
  <c r="AO2693" i="5"/>
  <c r="AO2694" i="5"/>
  <c r="AO2695" i="5"/>
  <c r="AO2696" i="5"/>
  <c r="AO2697" i="5"/>
  <c r="AO2698" i="5"/>
  <c r="AO2699" i="5"/>
  <c r="AO2700" i="5"/>
  <c r="AO2701" i="5"/>
  <c r="AO2702" i="5"/>
  <c r="AO2703" i="5"/>
  <c r="AO2704" i="5"/>
  <c r="AO2705" i="5"/>
  <c r="AO2706" i="5"/>
  <c r="AO2707" i="5"/>
  <c r="AO2708" i="5"/>
  <c r="AO2709" i="5"/>
  <c r="AO2710" i="5"/>
  <c r="AO2711" i="5"/>
  <c r="AO2712" i="5"/>
  <c r="AO2713" i="5"/>
  <c r="AO2714" i="5"/>
  <c r="AO2715" i="5"/>
  <c r="AO2716" i="5"/>
  <c r="AO2717" i="5"/>
  <c r="AO2718" i="5"/>
  <c r="AO2719" i="5"/>
  <c r="AO2720" i="5"/>
  <c r="AO2721" i="5"/>
  <c r="AO2722" i="5"/>
  <c r="AO2723" i="5"/>
  <c r="AO2724" i="5"/>
  <c r="AO2725" i="5"/>
  <c r="AO2726" i="5"/>
  <c r="AO2727" i="5"/>
  <c r="AO2728" i="5"/>
  <c r="AO2729" i="5"/>
  <c r="AO2730" i="5"/>
  <c r="AO2731" i="5"/>
  <c r="AO2732" i="5"/>
  <c r="AO2733" i="5"/>
  <c r="AO2734" i="5"/>
  <c r="AO2735" i="5"/>
  <c r="AO2736" i="5"/>
  <c r="AO2737" i="5"/>
  <c r="AO2738" i="5"/>
  <c r="AO2739" i="5"/>
  <c r="AO2740" i="5"/>
  <c r="AO2741" i="5"/>
  <c r="AO2742" i="5"/>
  <c r="AO2743" i="5"/>
  <c r="AO2744" i="5"/>
  <c r="AO2745" i="5"/>
  <c r="AO2746" i="5"/>
  <c r="AO2747" i="5"/>
  <c r="AO2748" i="5"/>
  <c r="AO2749" i="5"/>
  <c r="AO2750" i="5"/>
  <c r="AO2751" i="5"/>
  <c r="AO2752" i="5"/>
  <c r="AO2753" i="5"/>
  <c r="AO2754" i="5"/>
  <c r="AO2755" i="5"/>
  <c r="AO2756" i="5"/>
  <c r="AO2757" i="5"/>
  <c r="AO2758" i="5"/>
  <c r="AO2759" i="5"/>
  <c r="AO2760" i="5"/>
  <c r="AO2761" i="5"/>
  <c r="AO2762" i="5"/>
  <c r="AO2763" i="5"/>
  <c r="AO2764" i="5"/>
  <c r="AO2765" i="5"/>
  <c r="AO2766" i="5"/>
  <c r="AO2767" i="5"/>
  <c r="AO2768" i="5"/>
  <c r="AO2769" i="5"/>
  <c r="AO2770" i="5"/>
  <c r="AO2771" i="5"/>
  <c r="AO2772" i="5"/>
  <c r="AO2773" i="5"/>
  <c r="AO2774" i="5"/>
  <c r="AO2775" i="5"/>
  <c r="AO2776" i="5"/>
  <c r="AO2777" i="5"/>
  <c r="AO2778" i="5"/>
  <c r="AO2779" i="5"/>
  <c r="AO2780" i="5"/>
  <c r="AO2781" i="5"/>
  <c r="AO2782" i="5"/>
  <c r="AO2783" i="5"/>
  <c r="AO2784" i="5"/>
  <c r="AO2785" i="5"/>
  <c r="AO2786" i="5"/>
  <c r="AO2787" i="5"/>
  <c r="AO2788" i="5"/>
  <c r="AO2789" i="5"/>
  <c r="AO2790" i="5"/>
  <c r="AO2791" i="5"/>
  <c r="AO2792" i="5"/>
  <c r="AO2793" i="5"/>
  <c r="AO2794" i="5"/>
  <c r="AO2795" i="5"/>
  <c r="AO2796" i="5"/>
  <c r="AO2797" i="5"/>
  <c r="AO2798" i="5"/>
  <c r="AO2799" i="5"/>
  <c r="AO2800" i="5"/>
  <c r="AO2801" i="5"/>
  <c r="AO2802" i="5"/>
  <c r="AO2803" i="5"/>
  <c r="AO2804" i="5"/>
  <c r="AO2805" i="5"/>
  <c r="AO2806" i="5"/>
  <c r="AO2807" i="5"/>
  <c r="AO2808" i="5"/>
  <c r="AO2809" i="5"/>
  <c r="AO2810" i="5"/>
  <c r="AO2811" i="5"/>
  <c r="AO2812" i="5"/>
  <c r="AO2813" i="5"/>
  <c r="AO2814" i="5"/>
  <c r="AO2815" i="5"/>
  <c r="AO2816" i="5"/>
  <c r="AO2817" i="5"/>
  <c r="AO2818" i="5"/>
  <c r="AO2819" i="5"/>
  <c r="AO2820" i="5"/>
  <c r="AO2821" i="5"/>
  <c r="AO2822" i="5"/>
  <c r="AO2823" i="5"/>
  <c r="AO2824" i="5"/>
  <c r="AO2825" i="5"/>
  <c r="AO2826" i="5"/>
  <c r="AO2827" i="5"/>
  <c r="AO2828" i="5"/>
  <c r="AO2829" i="5"/>
  <c r="AO2830" i="5"/>
  <c r="AO2831" i="5"/>
  <c r="AO2832" i="5"/>
  <c r="AO2833" i="5"/>
  <c r="AO2834" i="5"/>
  <c r="AO2835" i="5"/>
  <c r="AO2836" i="5"/>
  <c r="AO2837" i="5"/>
  <c r="AO2838" i="5"/>
  <c r="AO2839" i="5"/>
  <c r="AO2840" i="5"/>
  <c r="AO2841" i="5"/>
  <c r="AO2842" i="5"/>
  <c r="AO2843" i="5"/>
  <c r="AO2844" i="5"/>
  <c r="AO2845" i="5"/>
  <c r="AO2846" i="5"/>
  <c r="AO2847" i="5"/>
  <c r="AO2848" i="5"/>
  <c r="AO2849" i="5"/>
  <c r="AO2850" i="5"/>
  <c r="AO2851" i="5"/>
  <c r="AO2852" i="5"/>
  <c r="AO2853" i="5"/>
  <c r="AO2854" i="5"/>
  <c r="AO2855" i="5"/>
  <c r="AO2856" i="5"/>
  <c r="AO2857" i="5"/>
  <c r="AO2858" i="5"/>
  <c r="AO2859" i="5"/>
  <c r="AO2860" i="5"/>
  <c r="AO2861" i="5"/>
  <c r="AO2862" i="5"/>
  <c r="AO2863" i="5"/>
  <c r="AO2864" i="5"/>
  <c r="AO2865" i="5"/>
  <c r="AO2866" i="5"/>
  <c r="AO2867" i="5"/>
  <c r="AO2868" i="5"/>
  <c r="AO2869" i="5"/>
  <c r="AO2870" i="5"/>
  <c r="AO2871" i="5"/>
  <c r="AO2872" i="5"/>
  <c r="AO2873" i="5"/>
  <c r="AO2874" i="5"/>
  <c r="AO2875" i="5"/>
  <c r="AO2876" i="5"/>
  <c r="AO2877" i="5"/>
  <c r="AO2878" i="5"/>
  <c r="AO2879" i="5"/>
  <c r="AO2880" i="5"/>
  <c r="AO2881" i="5"/>
  <c r="AO2882" i="5"/>
  <c r="AO2883" i="5"/>
  <c r="AO2884" i="5"/>
  <c r="AO2885" i="5"/>
  <c r="AO2886" i="5"/>
  <c r="AO2887" i="5"/>
  <c r="AO2888" i="5"/>
  <c r="AO2889" i="5"/>
  <c r="AO2890" i="5"/>
  <c r="AO2891" i="5"/>
  <c r="AO2892" i="5"/>
  <c r="AO2893" i="5"/>
  <c r="AO2894" i="5"/>
  <c r="AO2895" i="5"/>
  <c r="AO2896" i="5"/>
  <c r="AO2897" i="5"/>
  <c r="AO2898" i="5"/>
  <c r="AO2899" i="5"/>
  <c r="AO2900" i="5"/>
  <c r="AO2901" i="5"/>
  <c r="AO2902" i="5"/>
  <c r="AO2903" i="5"/>
  <c r="AO2904" i="5"/>
  <c r="AO2905" i="5"/>
  <c r="AO2906" i="5"/>
  <c r="AO2907" i="5"/>
  <c r="AO2908" i="5"/>
  <c r="AO2909" i="5"/>
  <c r="AO2910" i="5"/>
  <c r="AO2911" i="5"/>
  <c r="AO2912" i="5"/>
  <c r="AO2913" i="5"/>
  <c r="AO2914" i="5"/>
  <c r="AO2915" i="5"/>
  <c r="AO2916" i="5"/>
  <c r="AO2917" i="5"/>
  <c r="AO2918" i="5"/>
  <c r="AO2919" i="5"/>
  <c r="AO2920" i="5"/>
  <c r="AO2921" i="5"/>
  <c r="AO2922" i="5"/>
  <c r="AO2923" i="5"/>
  <c r="AO2924" i="5"/>
  <c r="AO2925" i="5"/>
  <c r="AO2926" i="5"/>
  <c r="AO2927" i="5"/>
  <c r="AO2928" i="5"/>
  <c r="AO2929" i="5"/>
  <c r="AO2930" i="5"/>
  <c r="AO2931" i="5"/>
  <c r="AO2932" i="5"/>
  <c r="AO2933" i="5"/>
  <c r="AO2934" i="5"/>
  <c r="AO2935" i="5"/>
  <c r="AO2936" i="5"/>
  <c r="AO2937" i="5"/>
  <c r="AO2938" i="5"/>
  <c r="AO2939" i="5"/>
  <c r="AO2940" i="5"/>
  <c r="AO2941" i="5"/>
  <c r="AO2942" i="5"/>
  <c r="AO2943" i="5"/>
  <c r="AO2944" i="5"/>
  <c r="AO2945" i="5"/>
  <c r="AO2946" i="5"/>
  <c r="AO2947" i="5"/>
  <c r="AO2948" i="5"/>
  <c r="AO2949" i="5"/>
  <c r="AO2950" i="5"/>
  <c r="AO2951" i="5"/>
  <c r="AO2952" i="5"/>
  <c r="AO2953" i="5"/>
  <c r="AO2954" i="5"/>
  <c r="AO2955" i="5"/>
  <c r="AO2956" i="5"/>
  <c r="AO2957" i="5"/>
  <c r="AO2958" i="5"/>
  <c r="AO2959" i="5"/>
  <c r="AO2960" i="5"/>
  <c r="AO2961" i="5"/>
  <c r="AO2962" i="5"/>
  <c r="AO2963" i="5"/>
  <c r="AO2964" i="5"/>
  <c r="AO2965" i="5"/>
  <c r="AO2966" i="5"/>
  <c r="AO2967" i="5"/>
  <c r="AO2968" i="5"/>
  <c r="AO2969" i="5"/>
  <c r="AO2970" i="5"/>
  <c r="AO2971" i="5"/>
  <c r="AO2972" i="5"/>
  <c r="AO2973" i="5"/>
  <c r="AO2974" i="5"/>
  <c r="AO2975" i="5"/>
  <c r="AO2976" i="5"/>
  <c r="AO2977" i="5"/>
  <c r="AO2978" i="5"/>
  <c r="AO2979" i="5"/>
  <c r="AO2980" i="5"/>
  <c r="AO2981" i="5"/>
  <c r="AO2982" i="5"/>
  <c r="AO2983" i="5"/>
  <c r="AO2984" i="5"/>
  <c r="AO2985" i="5"/>
  <c r="AO2986" i="5"/>
  <c r="AO2987" i="5"/>
  <c r="AO2988" i="5"/>
  <c r="AO2989" i="5"/>
  <c r="AO2990" i="5"/>
  <c r="AO2991" i="5"/>
  <c r="AO2992" i="5"/>
  <c r="AO2993" i="5"/>
  <c r="AO2994" i="5"/>
  <c r="AO2995" i="5"/>
  <c r="AO2996" i="5"/>
  <c r="AO2997" i="5"/>
  <c r="AO2998" i="5"/>
  <c r="AO2999" i="5"/>
  <c r="AO3000" i="5"/>
  <c r="AO3001" i="5"/>
  <c r="AO3002" i="5"/>
  <c r="AO3003" i="5"/>
  <c r="AO3004" i="5"/>
  <c r="AO3005" i="5"/>
  <c r="AO3006" i="5"/>
  <c r="AO3007" i="5"/>
  <c r="AO3008" i="5"/>
  <c r="AO3009" i="5"/>
  <c r="AO3010" i="5"/>
  <c r="AO3011" i="5"/>
  <c r="AO3012" i="5"/>
  <c r="AO3013" i="5"/>
  <c r="AO3014" i="5"/>
  <c r="AO3015" i="5"/>
  <c r="AO3016" i="5"/>
  <c r="AO3017" i="5"/>
  <c r="AO3018" i="5"/>
  <c r="AO3019" i="5"/>
  <c r="AO3020" i="5"/>
  <c r="AO3021" i="5"/>
  <c r="AO3022" i="5"/>
  <c r="AO3023" i="5"/>
  <c r="AO3024" i="5"/>
  <c r="AO3025" i="5"/>
  <c r="AO3026" i="5"/>
  <c r="AO3027" i="5"/>
  <c r="AO3028" i="5"/>
  <c r="AO3029" i="5"/>
  <c r="AO3030" i="5"/>
  <c r="AO3031" i="5"/>
  <c r="AO3032" i="5"/>
  <c r="AO3033" i="5"/>
  <c r="AO3034" i="5"/>
  <c r="AO3035" i="5"/>
  <c r="AO3036" i="5"/>
  <c r="AO3037" i="5"/>
  <c r="AO3038" i="5"/>
  <c r="AO3039" i="5"/>
  <c r="AO3040" i="5"/>
  <c r="AO3041" i="5"/>
  <c r="AO3042" i="5"/>
  <c r="AO3043" i="5"/>
  <c r="AO3044" i="5"/>
  <c r="AO3045" i="5"/>
  <c r="AO3046" i="5"/>
  <c r="AO3047" i="5"/>
  <c r="AO3048" i="5"/>
  <c r="AO3049" i="5"/>
  <c r="AO3050" i="5"/>
  <c r="AO3051" i="5"/>
  <c r="AO3052" i="5"/>
  <c r="AO3053" i="5"/>
  <c r="AO3054" i="5"/>
  <c r="AO3055" i="5"/>
  <c r="AO3056" i="5"/>
  <c r="AO3057" i="5"/>
  <c r="AO3058" i="5"/>
  <c r="AO3059" i="5"/>
  <c r="AO3060" i="5"/>
  <c r="AO3061" i="5"/>
  <c r="AO3062" i="5"/>
  <c r="AO3063" i="5"/>
  <c r="AO3064" i="5"/>
  <c r="AO3065" i="5"/>
  <c r="AO3066" i="5"/>
  <c r="AO3067" i="5"/>
  <c r="AO3068" i="5"/>
  <c r="AO3069" i="5"/>
  <c r="AO3070" i="5"/>
  <c r="AO3071" i="5"/>
  <c r="AO3072" i="5"/>
  <c r="AO3073" i="5"/>
  <c r="AO3074" i="5"/>
  <c r="AO3075" i="5"/>
  <c r="AO3076" i="5"/>
  <c r="AO3077" i="5"/>
  <c r="AO3078" i="5"/>
  <c r="AO3079" i="5"/>
  <c r="AO3080" i="5"/>
  <c r="AO3081" i="5"/>
  <c r="AO3082" i="5"/>
  <c r="AO3083" i="5"/>
  <c r="AO3084" i="5"/>
  <c r="AO3085" i="5"/>
  <c r="AO3086" i="5"/>
  <c r="AO3087" i="5"/>
  <c r="AO3088" i="5"/>
  <c r="AO3089" i="5"/>
  <c r="AO3090" i="5"/>
  <c r="AO3091" i="5"/>
  <c r="AO3092" i="5"/>
  <c r="AO3093" i="5"/>
  <c r="AO3094" i="5"/>
  <c r="AO3095" i="5"/>
  <c r="AO3096" i="5"/>
  <c r="AO3097" i="5"/>
  <c r="AO3098" i="5"/>
  <c r="AO3099" i="5"/>
  <c r="AO3100" i="5"/>
  <c r="AO3101" i="5"/>
  <c r="AO3102" i="5"/>
  <c r="AO3103" i="5"/>
  <c r="AO3104" i="5"/>
  <c r="AO3105" i="5"/>
  <c r="AO3106" i="5"/>
  <c r="AO3107" i="5"/>
  <c r="AO3108" i="5"/>
  <c r="AO3109" i="5"/>
  <c r="AO3110" i="5"/>
  <c r="AO3111" i="5"/>
  <c r="AO3112" i="5"/>
  <c r="AO3113" i="5"/>
  <c r="AO3114" i="5"/>
  <c r="AO3115" i="5"/>
  <c r="AO3116" i="5"/>
  <c r="AO3117" i="5"/>
  <c r="AO3118" i="5"/>
  <c r="AO3119" i="5"/>
  <c r="AO3120" i="5"/>
  <c r="AO3121" i="5"/>
  <c r="AO3122" i="5"/>
  <c r="AO3123" i="5"/>
  <c r="AO3124" i="5"/>
  <c r="AO3125" i="5"/>
  <c r="AO3126" i="5"/>
  <c r="AO3127" i="5"/>
  <c r="AO3128" i="5"/>
  <c r="AO3129" i="5"/>
  <c r="AO3130" i="5"/>
  <c r="AO3131" i="5"/>
  <c r="AO3132" i="5"/>
  <c r="AO3133" i="5"/>
  <c r="AO3134" i="5"/>
  <c r="AO3135" i="5"/>
  <c r="AO3136" i="5"/>
  <c r="AO3137" i="5"/>
  <c r="AO3138" i="5"/>
  <c r="AO3139" i="5"/>
  <c r="AO3140" i="5"/>
  <c r="AO3141" i="5"/>
  <c r="AO3142" i="5"/>
  <c r="AO3143" i="5"/>
  <c r="AO3144" i="5"/>
  <c r="AO3145" i="5"/>
  <c r="AO3146" i="5"/>
  <c r="AO3147" i="5"/>
  <c r="AO3148" i="5"/>
  <c r="AO3149" i="5"/>
  <c r="AO3150" i="5"/>
  <c r="AO3151" i="5"/>
  <c r="AO3152" i="5"/>
  <c r="AO3153" i="5"/>
  <c r="AO3154" i="5"/>
  <c r="AO3155" i="5"/>
  <c r="AO3156" i="5"/>
  <c r="AO3157" i="5"/>
  <c r="AO3158" i="5"/>
  <c r="AO3159" i="5"/>
  <c r="AO3160" i="5"/>
  <c r="AO3161" i="5"/>
  <c r="AO3162" i="5"/>
  <c r="AO3163" i="5"/>
  <c r="AO3164" i="5"/>
  <c r="AO3165" i="5"/>
  <c r="AO3166" i="5"/>
  <c r="AO3167" i="5"/>
  <c r="AO3168" i="5"/>
  <c r="AO3169" i="5"/>
  <c r="AO3170" i="5"/>
  <c r="AO3171" i="5"/>
  <c r="AO3172" i="5"/>
  <c r="AO3173" i="5"/>
  <c r="AO3174" i="5"/>
  <c r="AO3175" i="5"/>
  <c r="AO3176" i="5"/>
  <c r="AO3177" i="5"/>
  <c r="AO3178" i="5"/>
  <c r="AO3179" i="5"/>
  <c r="AO3180" i="5"/>
  <c r="AO3181" i="5"/>
  <c r="AO3182" i="5"/>
  <c r="AO3183" i="5"/>
  <c r="AO3184" i="5"/>
  <c r="AO3185" i="5"/>
  <c r="AO3186" i="5"/>
  <c r="AO3187" i="5"/>
  <c r="AO3188" i="5"/>
  <c r="AO3189" i="5"/>
  <c r="AO3190" i="5"/>
  <c r="AO3191" i="5"/>
  <c r="AO3192" i="5"/>
  <c r="AO3193" i="5"/>
  <c r="AO3194" i="5"/>
  <c r="AO3195" i="5"/>
  <c r="AO3196" i="5"/>
  <c r="AO3197" i="5"/>
  <c r="AO3198" i="5"/>
  <c r="AO3199" i="5"/>
  <c r="AO3200" i="5"/>
  <c r="AO3201" i="5"/>
  <c r="AO3202" i="5"/>
  <c r="AO3203" i="5"/>
  <c r="AO3204" i="5"/>
  <c r="AO3205" i="5"/>
  <c r="AO3206" i="5"/>
  <c r="AO3207" i="5"/>
  <c r="AO3208" i="5"/>
  <c r="AO3209" i="5"/>
  <c r="AO3210" i="5"/>
  <c r="AO3211" i="5"/>
  <c r="AO3212" i="5"/>
  <c r="AO3213" i="5"/>
  <c r="AO3214" i="5"/>
  <c r="AO3215" i="5"/>
  <c r="AO3216" i="5"/>
  <c r="AO3217" i="5"/>
  <c r="AO3218" i="5"/>
  <c r="AO3219" i="5"/>
  <c r="AO3220" i="5"/>
  <c r="AO3221" i="5"/>
  <c r="AO3222" i="5"/>
  <c r="AO3223" i="5"/>
  <c r="AO3224" i="5"/>
  <c r="AO3225" i="5"/>
  <c r="AO3226" i="5"/>
  <c r="AO3227" i="5"/>
  <c r="AO3228" i="5"/>
  <c r="AO3229" i="5"/>
  <c r="AO3230" i="5"/>
  <c r="AO3231" i="5"/>
  <c r="AO3232" i="5"/>
  <c r="AO3233" i="5"/>
  <c r="AO3234" i="5"/>
  <c r="AO3235" i="5"/>
  <c r="AO3236" i="5"/>
  <c r="AO3237" i="5"/>
  <c r="AO3238" i="5"/>
  <c r="AO3239" i="5"/>
  <c r="AO3240" i="5"/>
  <c r="AO3241" i="5"/>
  <c r="AO3242" i="5"/>
  <c r="AO3243" i="5"/>
  <c r="AO3244" i="5"/>
  <c r="AO3245" i="5"/>
  <c r="AO3246" i="5"/>
  <c r="AO3247" i="5"/>
  <c r="AO3248" i="5"/>
  <c r="AO3249" i="5"/>
  <c r="AO3250" i="5"/>
  <c r="AO3251" i="5"/>
  <c r="AO3252" i="5"/>
  <c r="AO3253" i="5"/>
  <c r="AO3254" i="5"/>
  <c r="AO3255" i="5"/>
  <c r="AO3256" i="5"/>
  <c r="AO3257" i="5"/>
  <c r="AO3258" i="5"/>
  <c r="AO3259" i="5"/>
  <c r="AO3260" i="5"/>
  <c r="AO3261" i="5"/>
  <c r="AO3262" i="5"/>
  <c r="AO3263" i="5"/>
  <c r="AO3264" i="5"/>
  <c r="AO3265" i="5"/>
  <c r="AO3266" i="5"/>
  <c r="AO3267" i="5"/>
  <c r="AO3268" i="5"/>
  <c r="AO3269" i="5"/>
  <c r="AO3270" i="5"/>
  <c r="AO3271" i="5"/>
  <c r="AO3272" i="5"/>
  <c r="AO3273" i="5"/>
  <c r="AO3274" i="5"/>
  <c r="AO3275" i="5"/>
  <c r="AO3276" i="5"/>
  <c r="AO3277" i="5"/>
  <c r="AO3278" i="5"/>
  <c r="AO3279" i="5"/>
  <c r="AO3280" i="5"/>
  <c r="AO3281" i="5"/>
  <c r="AO3282" i="5"/>
  <c r="AO3283" i="5"/>
  <c r="AO3284" i="5"/>
  <c r="AO3285" i="5"/>
  <c r="AO3286" i="5"/>
  <c r="AO3287" i="5"/>
  <c r="AO3288" i="5"/>
  <c r="AO3289" i="5"/>
  <c r="AO3290" i="5"/>
  <c r="AO3291" i="5"/>
  <c r="AO3292" i="5"/>
  <c r="AO3293" i="5"/>
  <c r="AO3294" i="5"/>
  <c r="AO3295" i="5"/>
  <c r="AO3296" i="5"/>
  <c r="AO3297" i="5"/>
  <c r="AO3298" i="5"/>
  <c r="AO3299" i="5"/>
  <c r="AO3300" i="5"/>
  <c r="AO3301" i="5"/>
  <c r="AO3302" i="5"/>
  <c r="AO3303" i="5"/>
  <c r="AO3304" i="5"/>
  <c r="AO3305" i="5"/>
  <c r="AO3306" i="5"/>
  <c r="AO3307" i="5"/>
  <c r="AO3308" i="5"/>
  <c r="AO3309" i="5"/>
  <c r="AO3310" i="5"/>
  <c r="AO3311" i="5"/>
  <c r="AO3312" i="5"/>
  <c r="AO3313" i="5"/>
  <c r="AO3314" i="5"/>
  <c r="AO3315" i="5"/>
  <c r="AO3316" i="5"/>
  <c r="AO3317" i="5"/>
  <c r="AO3318" i="5"/>
  <c r="AO3319" i="5"/>
  <c r="AO3320" i="5"/>
  <c r="AO3321" i="5"/>
  <c r="AO3322" i="5"/>
  <c r="AO3323" i="5"/>
  <c r="AO3324" i="5"/>
  <c r="AO3325" i="5"/>
  <c r="AO3326" i="5"/>
  <c r="AO3327" i="5"/>
  <c r="AO3328" i="5"/>
  <c r="AO3329" i="5"/>
  <c r="AO3330" i="5"/>
  <c r="AO3331" i="5"/>
  <c r="AO3332" i="5"/>
  <c r="AO3333" i="5"/>
  <c r="AO3334" i="5"/>
  <c r="AO3335" i="5"/>
  <c r="AO3336" i="5"/>
  <c r="AO3337" i="5"/>
  <c r="AO3338" i="5"/>
  <c r="AO3339" i="5"/>
  <c r="AO3340" i="5"/>
  <c r="AO3341" i="5"/>
  <c r="AO3342" i="5"/>
  <c r="AO3343" i="5"/>
  <c r="AO3344" i="5"/>
  <c r="AO3345" i="5"/>
  <c r="AO3346" i="5"/>
  <c r="AO3347" i="5"/>
  <c r="AO3348" i="5"/>
  <c r="AO3349" i="5"/>
  <c r="AO3350" i="5"/>
  <c r="AO3351" i="5"/>
  <c r="AO3352" i="5"/>
  <c r="AO3353" i="5"/>
  <c r="AO3354" i="5"/>
  <c r="AO3355" i="5"/>
  <c r="AO3356" i="5"/>
  <c r="AO3357" i="5"/>
  <c r="AO3358" i="5"/>
  <c r="AO3359" i="5"/>
  <c r="AO3360" i="5"/>
  <c r="AO3361" i="5"/>
  <c r="AO3362" i="5"/>
  <c r="AO3363" i="5"/>
  <c r="AO3364" i="5"/>
  <c r="AO3365" i="5"/>
  <c r="AO3366" i="5"/>
  <c r="AO3367" i="5"/>
  <c r="AO3368" i="5"/>
  <c r="AO3369" i="5"/>
  <c r="AO3370" i="5"/>
  <c r="AO3371" i="5"/>
  <c r="AO3372" i="5"/>
  <c r="AO3373" i="5"/>
  <c r="AO3374" i="5"/>
  <c r="AO3375" i="5"/>
  <c r="AO3376" i="5"/>
  <c r="AO3377" i="5"/>
  <c r="AO3378" i="5"/>
  <c r="AO3379" i="5"/>
  <c r="AO3380" i="5"/>
  <c r="AO3381" i="5"/>
  <c r="AO3382" i="5"/>
  <c r="AO3383" i="5"/>
  <c r="AO3384" i="5"/>
  <c r="AO3385" i="5"/>
  <c r="AO3386" i="5"/>
  <c r="AO3387" i="5"/>
  <c r="AO3388" i="5"/>
  <c r="AO3389" i="5"/>
  <c r="AO3390" i="5"/>
  <c r="AO3391" i="5"/>
  <c r="AO3392" i="5"/>
  <c r="AO3393" i="5"/>
  <c r="AO3394" i="5"/>
  <c r="AO3395" i="5"/>
  <c r="AO3396" i="5"/>
  <c r="AO3397" i="5"/>
  <c r="AO3398" i="5"/>
  <c r="AO3399" i="5"/>
  <c r="AO3400" i="5"/>
  <c r="AO3401" i="5"/>
  <c r="AO3402" i="5"/>
  <c r="AO3403" i="5"/>
  <c r="AO3404" i="5"/>
  <c r="AO3405" i="5"/>
  <c r="AO3406" i="5"/>
  <c r="AO3407" i="5"/>
  <c r="AO3408" i="5"/>
  <c r="AO3409" i="5"/>
  <c r="AO3410" i="5"/>
  <c r="AO3411" i="5"/>
  <c r="AO3412" i="5"/>
  <c r="AO3413" i="5"/>
  <c r="AO3414" i="5"/>
  <c r="AO3415" i="5"/>
  <c r="AO3416" i="5"/>
  <c r="AO3417" i="5"/>
  <c r="AO3418" i="5"/>
  <c r="AO3419" i="5"/>
  <c r="AO3420" i="5"/>
  <c r="AO3421" i="5"/>
  <c r="AO3422" i="5"/>
  <c r="AO3423" i="5"/>
  <c r="AO3424" i="5"/>
  <c r="AO3425" i="5"/>
  <c r="AO3426" i="5"/>
  <c r="AO3427" i="5"/>
  <c r="AO3428" i="5"/>
  <c r="AO3429" i="5"/>
  <c r="AO3430" i="5"/>
  <c r="AO3431" i="5"/>
  <c r="AO3432" i="5"/>
  <c r="AO3433" i="5"/>
  <c r="AO3434" i="5"/>
  <c r="AO3435" i="5"/>
  <c r="AO3436" i="5"/>
  <c r="AO3437" i="5"/>
  <c r="AO3438" i="5"/>
  <c r="AO3439" i="5"/>
  <c r="AO3440" i="5"/>
  <c r="AO3441" i="5"/>
  <c r="AO3442" i="5"/>
  <c r="AO3443" i="5"/>
  <c r="AO3444" i="5"/>
  <c r="AO3445" i="5"/>
  <c r="AO3446" i="5"/>
  <c r="AO3447" i="5"/>
  <c r="AO3448" i="5"/>
  <c r="AO3449" i="5"/>
  <c r="AO3450" i="5"/>
  <c r="AO3451" i="5"/>
  <c r="AO3452" i="5"/>
  <c r="AO3453" i="5"/>
  <c r="AO3454" i="5"/>
  <c r="AO3455" i="5"/>
  <c r="AO3456" i="5"/>
  <c r="AO3457" i="5"/>
  <c r="AO3458" i="5"/>
  <c r="AO3459" i="5"/>
  <c r="AO3460" i="5"/>
  <c r="AO3461" i="5"/>
  <c r="AO3462" i="5"/>
  <c r="AO3463" i="5"/>
  <c r="AO3464" i="5"/>
  <c r="AO3465" i="5"/>
  <c r="AO3466" i="5"/>
  <c r="AO3467" i="5"/>
  <c r="AO3468" i="5"/>
  <c r="AO3469" i="5"/>
  <c r="AO3470" i="5"/>
  <c r="AO3471" i="5"/>
  <c r="AO3472" i="5"/>
  <c r="AO3473" i="5"/>
  <c r="AO3474" i="5"/>
  <c r="AO3475" i="5"/>
  <c r="AO3476" i="5"/>
  <c r="AO3477" i="5"/>
  <c r="AO3478" i="5"/>
  <c r="AO3479" i="5"/>
  <c r="AO3480" i="5"/>
  <c r="AO3481" i="5"/>
  <c r="AO3482" i="5"/>
  <c r="AO3483" i="5"/>
  <c r="AO3484" i="5"/>
  <c r="AO3485" i="5"/>
  <c r="AO3486" i="5"/>
  <c r="AO3487" i="5"/>
  <c r="AO3488" i="5"/>
  <c r="AO3489" i="5"/>
  <c r="AO3490" i="5"/>
  <c r="AO3491" i="5"/>
  <c r="AO3492" i="5"/>
  <c r="AO3493" i="5"/>
  <c r="AO3494" i="5"/>
  <c r="AO3495" i="5"/>
  <c r="AO3496" i="5"/>
  <c r="AO3497" i="5"/>
  <c r="AO3498" i="5"/>
  <c r="AO3499" i="5"/>
  <c r="AO3500" i="5"/>
  <c r="AO3501" i="5"/>
  <c r="AO3502" i="5"/>
  <c r="AO3503" i="5"/>
  <c r="AO3504" i="5"/>
  <c r="AO3505" i="5"/>
  <c r="AO3506" i="5"/>
  <c r="AO3507" i="5"/>
  <c r="AO3508" i="5"/>
  <c r="AO3509" i="5"/>
  <c r="AO3510" i="5"/>
  <c r="AO3511" i="5"/>
  <c r="AO3512" i="5"/>
  <c r="AO3513" i="5"/>
  <c r="AO3514" i="5"/>
  <c r="AO3515" i="5"/>
  <c r="AO3516" i="5"/>
  <c r="AO3517" i="5"/>
  <c r="AO3518" i="5"/>
  <c r="AO3519" i="5"/>
  <c r="AO3520" i="5"/>
  <c r="AO3521" i="5"/>
  <c r="AO3522" i="5"/>
  <c r="AO3523" i="5"/>
  <c r="AO3524" i="5"/>
  <c r="AO3525" i="5"/>
  <c r="AO3526" i="5"/>
  <c r="AO3527" i="5"/>
  <c r="AO3528" i="5"/>
  <c r="AO3529" i="5"/>
  <c r="AO3530" i="5"/>
  <c r="AO3531" i="5"/>
  <c r="AO3532" i="5"/>
  <c r="AO3533" i="5"/>
  <c r="AO3534" i="5"/>
  <c r="AO3535" i="5"/>
  <c r="AO3536" i="5"/>
  <c r="AO3537" i="5"/>
  <c r="AO3538" i="5"/>
  <c r="AO3539" i="5"/>
  <c r="AO3540" i="5"/>
  <c r="AO3541" i="5"/>
  <c r="AO3542" i="5"/>
  <c r="AO3543" i="5"/>
  <c r="AO3544" i="5"/>
  <c r="AO3545" i="5"/>
  <c r="AO3546" i="5"/>
  <c r="AO3547" i="5"/>
  <c r="AO3548" i="5"/>
  <c r="AO3549" i="5"/>
  <c r="AO3550" i="5"/>
  <c r="AO3551" i="5"/>
  <c r="AO3552" i="5"/>
  <c r="AO3553" i="5"/>
  <c r="AO3554" i="5"/>
  <c r="AO3555" i="5"/>
  <c r="AO3556" i="5"/>
  <c r="AO3557" i="5"/>
  <c r="AO3558" i="5"/>
  <c r="AO3559" i="5"/>
  <c r="AO3560" i="5"/>
  <c r="AO3561" i="5"/>
  <c r="AO3562" i="5"/>
  <c r="AO3563" i="5"/>
  <c r="AO3564" i="5"/>
  <c r="AO3565" i="5"/>
  <c r="AO3566" i="5"/>
  <c r="AO3567" i="5"/>
  <c r="AO3568" i="5"/>
  <c r="AO3569" i="5"/>
  <c r="AO3570" i="5"/>
  <c r="AO3571" i="5"/>
  <c r="AO3572" i="5"/>
  <c r="AO3573" i="5"/>
  <c r="AO3574" i="5"/>
  <c r="AO3575" i="5"/>
  <c r="AO3576" i="5"/>
  <c r="AO3577" i="5"/>
  <c r="AO3578" i="5"/>
  <c r="AO3579" i="5"/>
  <c r="AO3580" i="5"/>
  <c r="AO3581" i="5"/>
  <c r="AO3582" i="5"/>
  <c r="AO3583" i="5"/>
  <c r="AO3584" i="5"/>
  <c r="AO3585" i="5"/>
  <c r="AO3586" i="5"/>
  <c r="AO3587" i="5"/>
  <c r="AO3588" i="5"/>
  <c r="AO3589" i="5"/>
  <c r="AO3590" i="5"/>
  <c r="AO3591" i="5"/>
  <c r="AO3592" i="5"/>
  <c r="AO3593" i="5"/>
  <c r="AO3594" i="5"/>
  <c r="AO3595" i="5"/>
  <c r="AO3596" i="5"/>
  <c r="AO3597" i="5"/>
  <c r="AO3598" i="5"/>
  <c r="AO3599" i="5"/>
  <c r="AO3600" i="5"/>
  <c r="AO3601" i="5"/>
  <c r="AO3602" i="5"/>
  <c r="AO3603" i="5"/>
  <c r="AO3604" i="5"/>
  <c r="AO3605" i="5"/>
  <c r="AO3606" i="5"/>
  <c r="AO3607" i="5"/>
  <c r="AO3608" i="5"/>
  <c r="AO3609" i="5"/>
  <c r="AO3610" i="5"/>
  <c r="AO3611" i="5"/>
  <c r="AO3612" i="5"/>
  <c r="AO3613" i="5"/>
  <c r="AO3614" i="5"/>
  <c r="AO3615" i="5"/>
  <c r="AO3616" i="5"/>
  <c r="AO3617" i="5"/>
  <c r="AO3618" i="5"/>
  <c r="AO3619" i="5"/>
  <c r="AO3620" i="5"/>
  <c r="AO3621" i="5"/>
  <c r="AO3622" i="5"/>
  <c r="AO3623" i="5"/>
  <c r="AO3624" i="5"/>
  <c r="AO3625" i="5"/>
  <c r="AO3626" i="5"/>
  <c r="AO3627" i="5"/>
  <c r="AO3628" i="5"/>
  <c r="AO3629" i="5"/>
  <c r="AO3630" i="5"/>
  <c r="AO3631" i="5"/>
  <c r="AO3632" i="5"/>
  <c r="AO3633" i="5"/>
  <c r="AO3634" i="5"/>
  <c r="AO3635" i="5"/>
  <c r="AO3636" i="5"/>
  <c r="AO3637" i="5"/>
  <c r="AO3638" i="5"/>
  <c r="AO3639" i="5"/>
  <c r="AO3640" i="5"/>
  <c r="AO3641" i="5"/>
  <c r="AO3642" i="5"/>
  <c r="AO3643" i="5"/>
  <c r="AO3644" i="5"/>
  <c r="AO3645" i="5"/>
  <c r="AO3646" i="5"/>
  <c r="AO3647" i="5"/>
  <c r="AO3648" i="5"/>
  <c r="AO3649" i="5"/>
  <c r="AO3650" i="5"/>
  <c r="AO3651" i="5"/>
  <c r="AO3652" i="5"/>
  <c r="AO3653" i="5"/>
  <c r="AO3654" i="5"/>
  <c r="AO3655" i="5"/>
  <c r="AO3656" i="5"/>
  <c r="AO3657" i="5"/>
  <c r="AO3658" i="5"/>
  <c r="AO3659" i="5"/>
  <c r="AO3660" i="5"/>
  <c r="AO3661" i="5"/>
  <c r="AO3662" i="5"/>
  <c r="AO3663" i="5"/>
  <c r="AO3664" i="5"/>
  <c r="AO3665" i="5"/>
  <c r="AO3666" i="5"/>
  <c r="AO3667" i="5"/>
  <c r="AO3668" i="5"/>
  <c r="AO3669" i="5"/>
  <c r="AO3670" i="5"/>
  <c r="AO3671" i="5"/>
  <c r="AO3672" i="5"/>
  <c r="AO3673" i="5"/>
  <c r="AO3674" i="5"/>
  <c r="AO3675" i="5"/>
  <c r="AO3676" i="5"/>
  <c r="AO3677" i="5"/>
  <c r="AO3678" i="5"/>
  <c r="AO3679" i="5"/>
  <c r="AO3680" i="5"/>
  <c r="AO3681" i="5"/>
  <c r="AO3682" i="5"/>
  <c r="AO3683" i="5"/>
  <c r="AO3684" i="5"/>
  <c r="AO3685" i="5"/>
  <c r="AO3686" i="5"/>
  <c r="AO3687" i="5"/>
  <c r="AO3688" i="5"/>
  <c r="AO3689" i="5"/>
  <c r="AO3690" i="5"/>
  <c r="AO3691" i="5"/>
  <c r="AO3692" i="5"/>
  <c r="AO3693" i="5"/>
  <c r="AO3694" i="5"/>
  <c r="AO3695" i="5"/>
  <c r="AO3696" i="5"/>
  <c r="AO3697" i="5"/>
  <c r="AO3698" i="5"/>
  <c r="AO3699" i="5"/>
  <c r="AO3700" i="5"/>
  <c r="AO3701" i="5"/>
  <c r="AO3702" i="5"/>
  <c r="AO3703" i="5"/>
  <c r="AO3704" i="5"/>
  <c r="AO3705" i="5"/>
  <c r="AO3706" i="5"/>
  <c r="AO3707" i="5"/>
  <c r="AO3708" i="5"/>
  <c r="AO3709" i="5"/>
  <c r="AO3710" i="5"/>
  <c r="AO3711" i="5"/>
  <c r="AO3712" i="5"/>
  <c r="AO3713" i="5"/>
  <c r="AO3714" i="5"/>
  <c r="AO3715" i="5"/>
  <c r="AO3716" i="5"/>
  <c r="AO3717" i="5"/>
  <c r="AO3718" i="5"/>
  <c r="AO3719" i="5"/>
  <c r="AO3720" i="5"/>
  <c r="AO3721" i="5"/>
  <c r="AO3722" i="5"/>
  <c r="AO3723" i="5"/>
  <c r="AO3724" i="5"/>
  <c r="AO3725" i="5"/>
  <c r="AO3726" i="5"/>
  <c r="AO3727" i="5"/>
  <c r="AO3728" i="5"/>
  <c r="AO3729" i="5"/>
  <c r="AO3730" i="5"/>
  <c r="AO3731" i="5"/>
  <c r="AO3732" i="5"/>
  <c r="AO3733" i="5"/>
  <c r="AO3734" i="5"/>
  <c r="AO3735" i="5"/>
  <c r="AO3736" i="5"/>
  <c r="AO3737" i="5"/>
  <c r="AO3738" i="5"/>
  <c r="AO3739" i="5"/>
  <c r="AO3740" i="5"/>
  <c r="AO3741" i="5"/>
  <c r="AO3742" i="5"/>
  <c r="AO3743" i="5"/>
  <c r="AO3744" i="5"/>
  <c r="AO3745" i="5"/>
  <c r="AO3746" i="5"/>
  <c r="AO3747" i="5"/>
  <c r="AO3748" i="5"/>
  <c r="AO3749" i="5"/>
  <c r="AO3750" i="5"/>
  <c r="AO3751" i="5"/>
  <c r="AO3752" i="5"/>
  <c r="AO3753" i="5"/>
  <c r="AO3754" i="5"/>
  <c r="AO3755" i="5"/>
  <c r="AO3756" i="5"/>
  <c r="AO3757" i="5"/>
  <c r="AO3758" i="5"/>
  <c r="AO3759" i="5"/>
  <c r="AO3760" i="5"/>
  <c r="AO3761" i="5"/>
  <c r="AO3762" i="5"/>
  <c r="AO3763" i="5"/>
  <c r="AO3764" i="5"/>
  <c r="AO3765" i="5"/>
  <c r="AO3766" i="5"/>
  <c r="AO3767" i="5"/>
  <c r="AO3768" i="5"/>
  <c r="AO3769" i="5"/>
  <c r="AO3770" i="5"/>
  <c r="AO3771" i="5"/>
  <c r="AO3772" i="5"/>
  <c r="AO3773" i="5"/>
  <c r="AO3774" i="5"/>
  <c r="AO3775" i="5"/>
  <c r="AO3776" i="5"/>
  <c r="AO3777" i="5"/>
  <c r="AO3778" i="5"/>
  <c r="AO3779" i="5"/>
  <c r="AO3780" i="5"/>
  <c r="AO3781" i="5"/>
  <c r="AO3782" i="5"/>
  <c r="AO3783" i="5"/>
  <c r="AO3784" i="5"/>
  <c r="AO3785" i="5"/>
  <c r="AO3786" i="5"/>
  <c r="AO3787" i="5"/>
  <c r="AO3788" i="5"/>
  <c r="AO3789" i="5"/>
  <c r="AO3790" i="5"/>
  <c r="AO3791" i="5"/>
  <c r="AO3792" i="5"/>
  <c r="AO3793" i="5"/>
  <c r="AO3794" i="5"/>
  <c r="AO3795" i="5"/>
  <c r="AO3796" i="5"/>
  <c r="AO3797" i="5"/>
  <c r="AO3798" i="5"/>
  <c r="AO3799" i="5"/>
  <c r="AO3800" i="5"/>
  <c r="AO3801" i="5"/>
  <c r="AO3802" i="5"/>
  <c r="AO3803" i="5"/>
  <c r="AO3804" i="5"/>
  <c r="AO3805" i="5"/>
  <c r="AO3806" i="5"/>
  <c r="AO3807" i="5"/>
  <c r="AO3808" i="5"/>
  <c r="AO3809" i="5"/>
  <c r="AO3810" i="5"/>
  <c r="AO3811" i="5"/>
  <c r="AO3812" i="5"/>
  <c r="AO3813" i="5"/>
  <c r="AO3814" i="5"/>
  <c r="AO3815" i="5"/>
  <c r="AO3816" i="5"/>
  <c r="AO3817" i="5"/>
  <c r="AO3818" i="5"/>
  <c r="AO3819" i="5"/>
  <c r="AO3820" i="5"/>
  <c r="AO3821" i="5"/>
  <c r="AO3822" i="5"/>
  <c r="AO3823" i="5"/>
  <c r="AO3824" i="5"/>
  <c r="AO3825" i="5"/>
  <c r="AO3826" i="5"/>
  <c r="AO3827" i="5"/>
  <c r="AO3828" i="5"/>
  <c r="AO3829" i="5"/>
  <c r="AO3830" i="5"/>
  <c r="AO3831" i="5"/>
  <c r="AO3832" i="5"/>
  <c r="AO3833" i="5"/>
  <c r="AO3834" i="5"/>
  <c r="AO3835" i="5"/>
  <c r="AO3836" i="5"/>
  <c r="AO3837" i="5"/>
  <c r="AO3838" i="5"/>
  <c r="AO3839" i="5"/>
  <c r="AO3840" i="5"/>
  <c r="AO3841" i="5"/>
  <c r="AO3842" i="5"/>
  <c r="AO3843" i="5"/>
  <c r="AO3844" i="5"/>
  <c r="AO3845" i="5"/>
  <c r="AO3846" i="5"/>
  <c r="AO3847" i="5"/>
  <c r="AO3848" i="5"/>
  <c r="AO3849" i="5"/>
  <c r="AO3850" i="5"/>
  <c r="AO3851" i="5"/>
  <c r="AO3852" i="5"/>
  <c r="AO3853" i="5"/>
  <c r="AO3854" i="5"/>
  <c r="AO3855" i="5"/>
  <c r="AO3856" i="5"/>
  <c r="AO3857" i="5"/>
  <c r="AO3858" i="5"/>
  <c r="AO3859" i="5"/>
  <c r="AO3860" i="5"/>
  <c r="AO3861" i="5"/>
  <c r="AO3862" i="5"/>
  <c r="AO3863" i="5"/>
  <c r="AO3864" i="5"/>
  <c r="AO3865" i="5"/>
  <c r="AO3866" i="5"/>
  <c r="AO3867" i="5"/>
  <c r="AO3868" i="5"/>
  <c r="AO3869" i="5"/>
  <c r="AO3870" i="5"/>
  <c r="AO3871" i="5"/>
  <c r="AO3872" i="5"/>
  <c r="AO3873" i="5"/>
  <c r="AO3874" i="5"/>
  <c r="AO3875" i="5"/>
  <c r="AO3876" i="5"/>
  <c r="AO3877" i="5"/>
  <c r="AO3878" i="5"/>
  <c r="AO3879" i="5"/>
  <c r="AO3880" i="5"/>
  <c r="AO3881" i="5"/>
  <c r="AO3882" i="5"/>
  <c r="AO3883" i="5"/>
  <c r="AO3884" i="5"/>
  <c r="AO3885" i="5"/>
  <c r="AO3886" i="5"/>
  <c r="AO3887" i="5"/>
  <c r="AO3888" i="5"/>
  <c r="AO3889" i="5"/>
  <c r="AO3890" i="5"/>
  <c r="AO3891" i="5"/>
  <c r="AO3892" i="5"/>
  <c r="AO3893" i="5"/>
  <c r="AO3894" i="5"/>
  <c r="AO3895" i="5"/>
  <c r="AO3896" i="5"/>
  <c r="AO3897" i="5"/>
  <c r="AO3898" i="5"/>
  <c r="AO3899" i="5"/>
  <c r="AO3900" i="5"/>
  <c r="AO3901" i="5"/>
  <c r="AO3902" i="5"/>
  <c r="AO3903" i="5"/>
  <c r="AO3904" i="5"/>
  <c r="AO3905" i="5"/>
  <c r="AO3906" i="5"/>
  <c r="AO3907" i="5"/>
  <c r="AO3908" i="5"/>
  <c r="AO3909" i="5"/>
  <c r="AO3910" i="5"/>
  <c r="AO3911" i="5"/>
  <c r="AO3912" i="5"/>
  <c r="AO3913" i="5"/>
  <c r="AO3914" i="5"/>
  <c r="AO3915" i="5"/>
  <c r="AO3916" i="5"/>
  <c r="AO3917" i="5"/>
  <c r="AO3918" i="5"/>
  <c r="AO3919" i="5"/>
  <c r="AO3920" i="5"/>
  <c r="AO3921" i="5"/>
  <c r="AO3922" i="5"/>
  <c r="AO3923" i="5"/>
  <c r="AO3924" i="5"/>
  <c r="AO3925" i="5"/>
  <c r="AO3926" i="5"/>
  <c r="AO3927" i="5"/>
  <c r="AO3928" i="5"/>
  <c r="AO3929" i="5"/>
  <c r="AO3930" i="5"/>
  <c r="AO3931" i="5"/>
  <c r="AO3932" i="5"/>
  <c r="AO3933" i="5"/>
  <c r="AO3934" i="5"/>
  <c r="AO3935" i="5"/>
  <c r="AO3936" i="5"/>
  <c r="AO3937" i="5"/>
  <c r="AO3938" i="5"/>
  <c r="AO3939" i="5"/>
  <c r="AO3940" i="5"/>
  <c r="AO3941" i="5"/>
  <c r="AO3942" i="5"/>
  <c r="AO3943" i="5"/>
  <c r="AO3944" i="5"/>
  <c r="AO3945" i="5"/>
  <c r="AO3946" i="5"/>
  <c r="AO3947" i="5"/>
  <c r="AO3948" i="5"/>
  <c r="AO3949" i="5"/>
  <c r="AO3950" i="5"/>
  <c r="AO3951" i="5"/>
  <c r="AO3952" i="5"/>
  <c r="AO3953" i="5"/>
  <c r="AO3954" i="5"/>
  <c r="AO3955" i="5"/>
  <c r="AO3956" i="5"/>
  <c r="AO3957" i="5"/>
  <c r="AO3958" i="5"/>
  <c r="AO3959" i="5"/>
  <c r="AO3960" i="5"/>
  <c r="AO3961" i="5"/>
  <c r="AO3962" i="5"/>
  <c r="AO3963" i="5"/>
  <c r="AO3964" i="5"/>
  <c r="AO3965" i="5"/>
  <c r="AO3966" i="5"/>
  <c r="AO3967" i="5"/>
  <c r="AO3968" i="5"/>
  <c r="AO3969" i="5"/>
  <c r="AO3970" i="5"/>
  <c r="AO3971" i="5"/>
  <c r="AO3972" i="5"/>
  <c r="AO3973" i="5"/>
  <c r="AO3974" i="5"/>
  <c r="AO3975" i="5"/>
  <c r="AO3976" i="5"/>
  <c r="AO3977" i="5"/>
  <c r="AO3978" i="5"/>
  <c r="AO3979" i="5"/>
  <c r="AO3980" i="5"/>
  <c r="AO3981" i="5"/>
  <c r="AO3982" i="5"/>
  <c r="AO3983" i="5"/>
  <c r="AO3984" i="5"/>
  <c r="AO3985" i="5"/>
  <c r="AO3986" i="5"/>
  <c r="AO3987" i="5"/>
  <c r="AO3988" i="5"/>
  <c r="AO3989" i="5"/>
  <c r="AO3990" i="5"/>
  <c r="AO3991" i="5"/>
  <c r="AO3992" i="5"/>
  <c r="AO3993" i="5"/>
  <c r="AO3994" i="5"/>
  <c r="AO3995" i="5"/>
  <c r="AO3996" i="5"/>
  <c r="AO3997" i="5"/>
  <c r="AO3998" i="5"/>
  <c r="AO3999" i="5"/>
  <c r="AO4000" i="5"/>
  <c r="AO4001" i="5"/>
  <c r="AO4002" i="5"/>
  <c r="AO4003" i="5"/>
  <c r="AO4004" i="5"/>
  <c r="AO4005" i="5"/>
  <c r="AO4006" i="5"/>
  <c r="AO4007" i="5"/>
  <c r="AO4008" i="5"/>
  <c r="AO4009" i="5"/>
  <c r="AO4010" i="5"/>
  <c r="AO4011" i="5"/>
  <c r="AO4012" i="5"/>
  <c r="AO4013" i="5"/>
  <c r="AO4014" i="5"/>
  <c r="AO4015" i="5"/>
  <c r="AO4016" i="5"/>
  <c r="AO4017" i="5"/>
  <c r="AO4018" i="5"/>
  <c r="AO4019" i="5"/>
  <c r="AO4020" i="5"/>
  <c r="AO4021" i="5"/>
  <c r="AO4022" i="5"/>
  <c r="AO4023" i="5"/>
  <c r="AO4024" i="5"/>
  <c r="AO4025" i="5"/>
  <c r="AO4026" i="5"/>
  <c r="AO4027" i="5"/>
  <c r="AO4028" i="5"/>
  <c r="AO4029" i="5"/>
  <c r="AO4030" i="5"/>
  <c r="AO4031" i="5"/>
  <c r="AO4032" i="5"/>
  <c r="AO4033" i="5"/>
  <c r="AO4034" i="5"/>
  <c r="AO4035" i="5"/>
  <c r="AO4036" i="5"/>
  <c r="AO4037" i="5"/>
  <c r="AO4038" i="5"/>
  <c r="AO4039" i="5"/>
  <c r="AO4040" i="5"/>
  <c r="AO4041" i="5"/>
  <c r="AO4042" i="5"/>
  <c r="AO4043" i="5"/>
  <c r="AO4044" i="5"/>
  <c r="AO4045" i="5"/>
  <c r="AO4046" i="5"/>
  <c r="AO4047" i="5"/>
  <c r="AO4048" i="5"/>
  <c r="AO4049" i="5"/>
  <c r="AO4050" i="5"/>
  <c r="AO4051" i="5"/>
  <c r="AO4052" i="5"/>
  <c r="AO4053" i="5"/>
  <c r="AO4054" i="5"/>
  <c r="AO4055" i="5"/>
  <c r="AO4056" i="5"/>
  <c r="AO4057" i="5"/>
  <c r="AO4058" i="5"/>
  <c r="AO4059" i="5"/>
  <c r="AO4060" i="5"/>
  <c r="AO4061" i="5"/>
  <c r="AO4062" i="5"/>
  <c r="AO4063" i="5"/>
  <c r="AO4064" i="5"/>
  <c r="AO4065" i="5"/>
  <c r="AO4066" i="5"/>
  <c r="AO4067" i="5"/>
  <c r="AO4068" i="5"/>
  <c r="AO4069" i="5"/>
  <c r="AO4070" i="5"/>
  <c r="AO4071" i="5"/>
  <c r="AO4072" i="5"/>
  <c r="AO4073" i="5"/>
  <c r="AO4074" i="5"/>
  <c r="AO4075" i="5"/>
  <c r="AO4076" i="5"/>
  <c r="AO4077" i="5"/>
  <c r="AO4078" i="5"/>
  <c r="AO4079" i="5"/>
  <c r="AO4080" i="5"/>
  <c r="AO4081" i="5"/>
  <c r="AO4082" i="5"/>
  <c r="AO4083" i="5"/>
  <c r="AO4084" i="5"/>
  <c r="AO4085" i="5"/>
  <c r="AO4086" i="5"/>
  <c r="AO4087" i="5"/>
  <c r="AO4088" i="5"/>
  <c r="AO4089" i="5"/>
  <c r="AO4090" i="5"/>
  <c r="AO4091" i="5"/>
  <c r="AO4092" i="5"/>
  <c r="AO4093" i="5"/>
  <c r="AO4094" i="5"/>
  <c r="AO4095" i="5"/>
  <c r="AO4096" i="5"/>
  <c r="AO4097" i="5"/>
  <c r="AO4098" i="5"/>
  <c r="AO4099" i="5"/>
  <c r="AO4100" i="5"/>
  <c r="AO4101" i="5"/>
  <c r="AO4102" i="5"/>
  <c r="AO4103" i="5"/>
  <c r="AO4104" i="5"/>
  <c r="AO4105" i="5"/>
  <c r="AO4106" i="5"/>
  <c r="AO4107" i="5"/>
  <c r="AO4108" i="5"/>
  <c r="AO4109" i="5"/>
  <c r="AO4110" i="5"/>
  <c r="AO4111" i="5"/>
  <c r="AO4112" i="5"/>
  <c r="AO4113" i="5"/>
  <c r="AO4114" i="5"/>
  <c r="AO4115" i="5"/>
  <c r="AO4116" i="5"/>
  <c r="AO4117" i="5"/>
  <c r="AO4118" i="5"/>
  <c r="AO4119" i="5"/>
  <c r="AO4120" i="5"/>
  <c r="AO4121" i="5"/>
  <c r="AO4122" i="5"/>
  <c r="AO4123" i="5"/>
  <c r="AO4124" i="5"/>
  <c r="AO4125" i="5"/>
  <c r="AO4126" i="5"/>
  <c r="AO4127" i="5"/>
  <c r="AO4128" i="5"/>
  <c r="AO4129" i="5"/>
  <c r="AO4130" i="5"/>
  <c r="AO4131" i="5"/>
  <c r="AO4132" i="5"/>
  <c r="AO4133" i="5"/>
  <c r="AO4134" i="5"/>
  <c r="AO4135" i="5"/>
  <c r="AO4136" i="5"/>
  <c r="AO4137" i="5"/>
  <c r="AO4138" i="5"/>
  <c r="AO4139" i="5"/>
  <c r="AO4140" i="5"/>
  <c r="AO4141" i="5"/>
  <c r="AO4142" i="5"/>
  <c r="AO4143" i="5"/>
  <c r="AO4144" i="5"/>
  <c r="AO4145" i="5"/>
  <c r="AO4146" i="5"/>
  <c r="AO4147" i="5"/>
  <c r="AO4148" i="5"/>
  <c r="AO4149" i="5"/>
  <c r="AO4150" i="5"/>
  <c r="AO4151" i="5"/>
  <c r="AO4152" i="5"/>
  <c r="AO4153" i="5"/>
  <c r="AO4154" i="5"/>
  <c r="AO4155" i="5"/>
  <c r="AO4156" i="5"/>
  <c r="AO4157" i="5"/>
  <c r="AO4158" i="5"/>
  <c r="AO4159" i="5"/>
  <c r="AO4160" i="5"/>
  <c r="AO4161" i="5"/>
  <c r="AO4162" i="5"/>
  <c r="AO4163" i="5"/>
  <c r="AO4164" i="5"/>
  <c r="AO4165" i="5"/>
  <c r="AO4166" i="5"/>
  <c r="AO4167" i="5"/>
  <c r="AO4168" i="5"/>
  <c r="AO4169" i="5"/>
  <c r="AO4170" i="5"/>
  <c r="AO4171" i="5"/>
  <c r="AO4172" i="5"/>
  <c r="AO4173" i="5"/>
  <c r="AO4174" i="5"/>
  <c r="AO4175" i="5"/>
  <c r="AO4176" i="5"/>
  <c r="AO4177" i="5"/>
  <c r="AO4178" i="5"/>
  <c r="AO4179" i="5"/>
  <c r="AO4180" i="5"/>
  <c r="AO4181" i="5"/>
  <c r="AO4182" i="5"/>
  <c r="AO4183" i="5"/>
  <c r="AO4184" i="5"/>
  <c r="AO4185" i="5"/>
  <c r="AO4186" i="5"/>
  <c r="AO4187" i="5"/>
  <c r="AO4188" i="5"/>
  <c r="AO4189" i="5"/>
  <c r="AO4190" i="5"/>
  <c r="AO4191" i="5"/>
  <c r="AO4192" i="5"/>
  <c r="AO4193" i="5"/>
  <c r="AO4194" i="5"/>
  <c r="AO4195" i="5"/>
  <c r="AO4196" i="5"/>
  <c r="AO4197" i="5"/>
  <c r="AO4198" i="5"/>
  <c r="AO4199" i="5"/>
  <c r="AO4200" i="5"/>
  <c r="AO4201" i="5"/>
  <c r="AO4202" i="5"/>
  <c r="AO4203" i="5"/>
  <c r="AO4204" i="5"/>
  <c r="AO4205" i="5"/>
  <c r="AO4206" i="5"/>
  <c r="AO4207" i="5"/>
  <c r="AO4208" i="5"/>
  <c r="AO4209" i="5"/>
  <c r="AO4210" i="5"/>
  <c r="AO4211" i="5"/>
  <c r="AO4212" i="5"/>
  <c r="AO4213" i="5"/>
  <c r="AO4214" i="5"/>
  <c r="AO4215" i="5"/>
  <c r="AO4216" i="5"/>
  <c r="AO4217" i="5"/>
  <c r="AO4218" i="5"/>
  <c r="AO4219" i="5"/>
  <c r="AO4220" i="5"/>
  <c r="AO4221" i="5"/>
  <c r="AO4222" i="5"/>
  <c r="AO4223" i="5"/>
  <c r="AO4224" i="5"/>
  <c r="AO4225" i="5"/>
  <c r="AO4226" i="5"/>
  <c r="AO4227" i="5"/>
  <c r="AO4228" i="5"/>
  <c r="AO4229" i="5"/>
  <c r="AO4230" i="5"/>
  <c r="AO4231" i="5"/>
  <c r="AO4232" i="5"/>
  <c r="AO4233" i="5"/>
  <c r="AO4234" i="5"/>
  <c r="AO4235" i="5"/>
  <c r="AO4236" i="5"/>
  <c r="AO4237" i="5"/>
  <c r="AO4238" i="5"/>
  <c r="AO4239" i="5"/>
  <c r="AO4240" i="5"/>
  <c r="AO4241" i="5"/>
  <c r="AO4242" i="5"/>
  <c r="AO4243" i="5"/>
  <c r="AO4244" i="5"/>
  <c r="AO4245" i="5"/>
  <c r="AO4246" i="5"/>
  <c r="AO4247" i="5"/>
  <c r="AO4248" i="5"/>
  <c r="AO4249" i="5"/>
  <c r="AO4250" i="5"/>
  <c r="AO4251" i="5"/>
  <c r="AO4252" i="5"/>
  <c r="AO4253" i="5"/>
  <c r="AO4254" i="5"/>
  <c r="AO4255" i="5"/>
  <c r="AO4256" i="5"/>
  <c r="AO4257" i="5"/>
  <c r="AO4258" i="5"/>
  <c r="AO4259" i="5"/>
  <c r="AO4260" i="5"/>
  <c r="AO4261" i="5"/>
  <c r="AO4262" i="5"/>
  <c r="AO4263" i="5"/>
  <c r="AO4264" i="5"/>
  <c r="AO4265" i="5"/>
  <c r="AO4266" i="5"/>
  <c r="AO4267" i="5"/>
  <c r="AO4268" i="5"/>
  <c r="AO4269" i="5"/>
  <c r="AO4270" i="5"/>
  <c r="AO4271" i="5"/>
  <c r="AO4272" i="5"/>
  <c r="AO4273" i="5"/>
  <c r="AO4274" i="5"/>
  <c r="AO4275" i="5"/>
  <c r="AO4276" i="5"/>
  <c r="AO4277" i="5"/>
  <c r="AO4278" i="5"/>
  <c r="AO4279" i="5"/>
  <c r="AO4280" i="5"/>
  <c r="AO4281" i="5"/>
  <c r="AO4282" i="5"/>
  <c r="AO4283" i="5"/>
  <c r="AO4284" i="5"/>
  <c r="AO4285" i="5"/>
  <c r="AO4286" i="5"/>
  <c r="AO4287" i="5"/>
  <c r="AO4288" i="5"/>
  <c r="AO4289" i="5"/>
  <c r="AO4290" i="5"/>
  <c r="AO4291" i="5"/>
  <c r="AO4292" i="5"/>
  <c r="AO4293" i="5"/>
  <c r="AO4294" i="5"/>
  <c r="AO4295" i="5"/>
  <c r="AO4296" i="5"/>
  <c r="AO4297" i="5"/>
  <c r="AO4298" i="5"/>
  <c r="AO4299" i="5"/>
  <c r="AO4300" i="5"/>
  <c r="AO4301" i="5"/>
  <c r="AO4302" i="5"/>
  <c r="AO4303" i="5"/>
  <c r="AO4304" i="5"/>
  <c r="AO4305" i="5"/>
  <c r="AO4306" i="5"/>
  <c r="AO4307" i="5"/>
  <c r="AO4308" i="5"/>
  <c r="AO4309" i="5"/>
  <c r="AO4310" i="5"/>
  <c r="AO4311" i="5"/>
  <c r="AO4312" i="5"/>
  <c r="AO4313" i="5"/>
  <c r="AO4314" i="5"/>
  <c r="AO4315" i="5"/>
  <c r="AO4316" i="5"/>
  <c r="AO4317" i="5"/>
  <c r="AO4318" i="5"/>
  <c r="AO4319" i="5"/>
  <c r="AO4320" i="5"/>
  <c r="AO4321" i="5"/>
  <c r="AO4322" i="5"/>
  <c r="AO4323" i="5"/>
  <c r="AO4324" i="5"/>
  <c r="AO4325" i="5"/>
  <c r="AO4326" i="5"/>
  <c r="AO4327" i="5"/>
  <c r="AO4328" i="5"/>
  <c r="AO4329" i="5"/>
  <c r="AO4330" i="5"/>
  <c r="AO4331" i="5"/>
  <c r="AO4332" i="5"/>
  <c r="AO4333" i="5"/>
  <c r="AO4334" i="5"/>
  <c r="AO4335" i="5"/>
  <c r="AO4336" i="5"/>
  <c r="AO4337" i="5"/>
  <c r="AO4338" i="5"/>
  <c r="AO4339" i="5"/>
  <c r="AO4340" i="5"/>
  <c r="AO4341" i="5"/>
  <c r="AO4342" i="5"/>
  <c r="AO4343" i="5"/>
  <c r="AO4344" i="5"/>
  <c r="AO4345" i="5"/>
  <c r="AO4346" i="5"/>
  <c r="AO4347" i="5"/>
  <c r="AO4348" i="5"/>
  <c r="AO4349" i="5"/>
  <c r="AO4350" i="5"/>
  <c r="AO4351" i="5"/>
  <c r="AO4352" i="5"/>
  <c r="AO4353" i="5"/>
  <c r="AO4354" i="5"/>
  <c r="AO4355" i="5"/>
  <c r="AO4356" i="5"/>
  <c r="AO4357" i="5"/>
  <c r="AO4358" i="5"/>
  <c r="AO4359" i="5"/>
  <c r="AO4360" i="5"/>
  <c r="AO4361" i="5"/>
  <c r="AO4362" i="5"/>
  <c r="AO4363" i="5"/>
  <c r="AO4364" i="5"/>
  <c r="AO4365" i="5"/>
  <c r="AO4366" i="5"/>
  <c r="AO4367" i="5"/>
  <c r="AO4368" i="5"/>
  <c r="AO4369" i="5"/>
  <c r="AO4370" i="5"/>
  <c r="AO4371" i="5"/>
  <c r="AO4372" i="5"/>
  <c r="AO4373" i="5"/>
  <c r="AO4374" i="5"/>
  <c r="AO4375" i="5"/>
  <c r="AO4376" i="5"/>
  <c r="AO4377" i="5"/>
  <c r="AO4378" i="5"/>
  <c r="AO4379" i="5"/>
  <c r="AO4380" i="5"/>
  <c r="AO4381" i="5"/>
  <c r="AO4382" i="5"/>
  <c r="AO4383" i="5"/>
  <c r="AO4384" i="5"/>
  <c r="AO4385" i="5"/>
  <c r="AO4386" i="5"/>
  <c r="AO4387" i="5"/>
  <c r="AO4388" i="5"/>
  <c r="AO4389" i="5"/>
  <c r="AO4390" i="5"/>
  <c r="AO4391" i="5"/>
  <c r="AO4392" i="5"/>
  <c r="AO4393" i="5"/>
  <c r="AO4394" i="5"/>
  <c r="AO4395" i="5"/>
  <c r="AO4396" i="5"/>
  <c r="AO4397" i="5"/>
  <c r="AO4398" i="5"/>
  <c r="AO4399" i="5"/>
  <c r="AO4400" i="5"/>
  <c r="AO4401" i="5"/>
  <c r="AO4402" i="5"/>
  <c r="AO4403" i="5"/>
  <c r="AO4404" i="5"/>
  <c r="AO4405" i="5"/>
  <c r="AO4406" i="5"/>
  <c r="AO4407" i="5"/>
  <c r="AO4408" i="5"/>
  <c r="AO4409" i="5"/>
  <c r="AO4410" i="5"/>
  <c r="AO4411" i="5"/>
  <c r="AO4412" i="5"/>
  <c r="AO4413" i="5"/>
  <c r="AO4414" i="5"/>
  <c r="AO4415" i="5"/>
  <c r="AO4416" i="5"/>
  <c r="AO4417" i="5"/>
  <c r="AO4418" i="5"/>
  <c r="AO4419" i="5"/>
  <c r="AO4420" i="5"/>
  <c r="AO4421" i="5"/>
  <c r="AO4422" i="5"/>
  <c r="AO4423" i="5"/>
  <c r="AO4424" i="5"/>
  <c r="AO4425" i="5"/>
  <c r="AO4426" i="5"/>
  <c r="AO4427" i="5"/>
  <c r="AO4428" i="5"/>
  <c r="AO4429" i="5"/>
  <c r="AO4430" i="5"/>
  <c r="AO4431" i="5"/>
  <c r="AO4432" i="5"/>
  <c r="AO4433" i="5"/>
  <c r="AO4434" i="5"/>
  <c r="AO4435" i="5"/>
  <c r="AO4436" i="5"/>
  <c r="AO4437" i="5"/>
  <c r="AO4438" i="5"/>
  <c r="AO4439" i="5"/>
  <c r="AO4440" i="5"/>
  <c r="AO4441" i="5"/>
  <c r="AO4442" i="5"/>
  <c r="AO4443" i="5"/>
  <c r="AO4444" i="5"/>
  <c r="AO4445" i="5"/>
  <c r="AO4446" i="5"/>
  <c r="AO4447" i="5"/>
  <c r="AO4448" i="5"/>
  <c r="AO4449" i="5"/>
  <c r="AO4450" i="5"/>
  <c r="AO4451" i="5"/>
  <c r="AO4452" i="5"/>
  <c r="AO4453" i="5"/>
  <c r="AO4454" i="5"/>
  <c r="AO4455" i="5"/>
  <c r="AO4456" i="5"/>
  <c r="AO4457" i="5"/>
  <c r="AO4458" i="5"/>
  <c r="AO4459" i="5"/>
  <c r="AO4460" i="5"/>
  <c r="AO4461" i="5"/>
  <c r="AO4462" i="5"/>
  <c r="AO4463" i="5"/>
  <c r="AO4464" i="5"/>
  <c r="AO4465" i="5"/>
  <c r="AO4466" i="5"/>
  <c r="AO4467" i="5"/>
  <c r="AO4468" i="5"/>
  <c r="AO4469" i="5"/>
  <c r="AO4470" i="5"/>
  <c r="AO4471" i="5"/>
  <c r="AO4472" i="5"/>
  <c r="AO4473" i="5"/>
  <c r="AO4474" i="5"/>
  <c r="AO4475" i="5"/>
  <c r="AO4476" i="5"/>
  <c r="AO4477" i="5"/>
  <c r="AO4478" i="5"/>
  <c r="AO4479" i="5"/>
  <c r="AO4480" i="5"/>
  <c r="AO4481" i="5"/>
  <c r="AO4482" i="5"/>
  <c r="AO4483" i="5"/>
  <c r="AO4484" i="5"/>
  <c r="AO4485" i="5"/>
  <c r="AO4486" i="5"/>
  <c r="AO4487" i="5"/>
  <c r="AO4488" i="5"/>
  <c r="AO4489" i="5"/>
  <c r="AO4490" i="5"/>
  <c r="AO4491" i="5"/>
  <c r="AO4492" i="5"/>
  <c r="AO4493" i="5"/>
  <c r="AO4494" i="5"/>
  <c r="AO4495" i="5"/>
  <c r="AO4496" i="5"/>
  <c r="AO4497" i="5"/>
  <c r="AO4498" i="5"/>
  <c r="AO4499" i="5"/>
  <c r="AO4500" i="5"/>
  <c r="AO4501" i="5"/>
  <c r="AO4502" i="5"/>
  <c r="AO4503" i="5"/>
  <c r="AO4504" i="5"/>
  <c r="AO4505" i="5"/>
  <c r="AO4506" i="5"/>
  <c r="AO4507" i="5"/>
  <c r="AO4508" i="5"/>
  <c r="AO4509" i="5"/>
  <c r="AO4510" i="5"/>
  <c r="AO4511" i="5"/>
  <c r="AO4512" i="5"/>
  <c r="AO4513" i="5"/>
  <c r="AO4514" i="5"/>
  <c r="AO4515" i="5"/>
  <c r="AO4516" i="5"/>
  <c r="AO4517" i="5"/>
  <c r="AO4518" i="5"/>
  <c r="AO4519" i="5"/>
  <c r="AO4520" i="5"/>
  <c r="AO4521" i="5"/>
  <c r="AO4522" i="5"/>
  <c r="AO4523" i="5"/>
  <c r="AO4524" i="5"/>
  <c r="AO4525" i="5"/>
  <c r="AO4526" i="5"/>
  <c r="AO4527" i="5"/>
  <c r="AO4528" i="5"/>
  <c r="AO4529" i="5"/>
  <c r="AO4530" i="5"/>
  <c r="AO4531" i="5"/>
  <c r="AO4532" i="5"/>
  <c r="AO4533" i="5"/>
  <c r="AO4534" i="5"/>
  <c r="AO4535" i="5"/>
  <c r="AO4536" i="5"/>
  <c r="AO4537" i="5"/>
  <c r="AO4538" i="5"/>
  <c r="AO4539" i="5"/>
  <c r="AO4540" i="5"/>
  <c r="AO4541" i="5"/>
  <c r="AO4542" i="5"/>
  <c r="AO4543" i="5"/>
  <c r="AO4544" i="5"/>
  <c r="AO4545" i="5"/>
  <c r="AO4546" i="5"/>
  <c r="AO4547" i="5"/>
  <c r="AO4548" i="5"/>
  <c r="AO4549" i="5"/>
  <c r="AO4550" i="5"/>
  <c r="AO4551" i="5"/>
  <c r="AO4552" i="5"/>
  <c r="AO4553" i="5"/>
  <c r="AO4554" i="5"/>
  <c r="AO4555" i="5"/>
  <c r="AO4556" i="5"/>
  <c r="AO4557" i="5"/>
  <c r="AO4558" i="5"/>
  <c r="AO4559" i="5"/>
  <c r="AO4560" i="5"/>
  <c r="AO4561" i="5"/>
  <c r="AO4562" i="5"/>
  <c r="AO4563" i="5"/>
  <c r="AO4564" i="5"/>
  <c r="AO4565" i="5"/>
  <c r="AO4566" i="5"/>
  <c r="AO4567" i="5"/>
  <c r="AO4568" i="5"/>
  <c r="AO4569" i="5"/>
  <c r="AO4570" i="5"/>
  <c r="AO4571" i="5"/>
  <c r="AO4572" i="5"/>
  <c r="AO4573" i="5"/>
  <c r="AO4574" i="5"/>
  <c r="AO4575" i="5"/>
  <c r="AO4576" i="5"/>
  <c r="AO4577" i="5"/>
  <c r="AO4578" i="5"/>
  <c r="AO4579" i="5"/>
  <c r="AO4580" i="5"/>
  <c r="AO4581" i="5"/>
  <c r="AO4582" i="5"/>
  <c r="AO4583" i="5"/>
  <c r="AO4584" i="5"/>
  <c r="AO4585" i="5"/>
  <c r="AO4586" i="5"/>
  <c r="AO4587" i="5"/>
  <c r="AO4588" i="5"/>
  <c r="AO4589" i="5"/>
  <c r="AO4590" i="5"/>
  <c r="AO4591" i="5"/>
  <c r="AO4592" i="5"/>
  <c r="AO4593" i="5"/>
  <c r="AO4594" i="5"/>
  <c r="AO4595" i="5"/>
  <c r="AO4596" i="5"/>
  <c r="AO4597" i="5"/>
  <c r="AO4598" i="5"/>
  <c r="AO4599" i="5"/>
  <c r="AO4600" i="5"/>
  <c r="AO4601" i="5"/>
  <c r="AO4602" i="5"/>
  <c r="AO4603" i="5"/>
  <c r="AO4604" i="5"/>
  <c r="AO4605" i="5"/>
  <c r="AO4606" i="5"/>
  <c r="AO4607" i="5"/>
  <c r="AO4608" i="5"/>
  <c r="AO4609" i="5"/>
  <c r="AO4610" i="5"/>
  <c r="AO4611" i="5"/>
  <c r="AO4612" i="5"/>
  <c r="AO4613" i="5"/>
  <c r="AO4614" i="5"/>
  <c r="AO4615" i="5"/>
  <c r="AO4616" i="5"/>
  <c r="AO4617" i="5"/>
  <c r="AO4618" i="5"/>
  <c r="AO4619" i="5"/>
  <c r="AO4620" i="5"/>
  <c r="AO4621" i="5"/>
  <c r="AO4622" i="5"/>
  <c r="AO4623" i="5"/>
  <c r="AO4624" i="5"/>
  <c r="AO4625" i="5"/>
  <c r="AO4626" i="5"/>
  <c r="AO4627" i="5"/>
  <c r="AO4628" i="5"/>
  <c r="AO4629" i="5"/>
  <c r="AO4630" i="5"/>
  <c r="AO4631" i="5"/>
  <c r="AO4632" i="5"/>
  <c r="AO4633" i="5"/>
  <c r="AO4634" i="5"/>
  <c r="AO4635" i="5"/>
  <c r="AO4636" i="5"/>
  <c r="AO4637" i="5"/>
  <c r="AO4638" i="5"/>
  <c r="AO4639" i="5"/>
  <c r="AO4640" i="5"/>
  <c r="AO4641" i="5"/>
  <c r="AO4642" i="5"/>
  <c r="AO4643" i="5"/>
  <c r="AO4644" i="5"/>
  <c r="AO4645" i="5"/>
  <c r="AO4646" i="5"/>
  <c r="AO4647" i="5"/>
  <c r="AO4648" i="5"/>
  <c r="AO4649" i="5"/>
  <c r="AO4650" i="5"/>
  <c r="AO4651" i="5"/>
  <c r="AO4652" i="5"/>
  <c r="AO4653" i="5"/>
  <c r="AO4654" i="5"/>
  <c r="AO4655" i="5"/>
  <c r="AO4656" i="5"/>
  <c r="AO4657" i="5"/>
  <c r="AO4658" i="5"/>
  <c r="AO4659" i="5"/>
  <c r="AO4660" i="5"/>
  <c r="AO4661" i="5"/>
  <c r="AO4662" i="5"/>
  <c r="AO4663" i="5"/>
  <c r="AO4664" i="5"/>
  <c r="AO4665" i="5"/>
  <c r="AO4666" i="5"/>
  <c r="AO4667" i="5"/>
  <c r="AO4668" i="5"/>
  <c r="AO4669" i="5"/>
  <c r="AO4670" i="5"/>
  <c r="AO4671" i="5"/>
  <c r="AO4672" i="5"/>
  <c r="AO4673" i="5"/>
  <c r="AO4674" i="5"/>
  <c r="AO4675" i="5"/>
  <c r="AO4676" i="5"/>
  <c r="AO4677" i="5"/>
  <c r="AO4678" i="5"/>
  <c r="AO4679" i="5"/>
  <c r="AO4680" i="5"/>
  <c r="AO4681" i="5"/>
  <c r="AO4682" i="5"/>
  <c r="AO4683" i="5"/>
  <c r="AO4684" i="5"/>
  <c r="AO4685" i="5"/>
  <c r="AO4686" i="5"/>
  <c r="AO4687" i="5"/>
  <c r="AO4688" i="5"/>
  <c r="AO4689" i="5"/>
  <c r="AO4690" i="5"/>
  <c r="AO4691" i="5"/>
  <c r="AO4692" i="5"/>
  <c r="AO4693" i="5"/>
  <c r="AO4694" i="5"/>
  <c r="AO4695" i="5"/>
  <c r="AO4696" i="5"/>
  <c r="AO4697" i="5"/>
  <c r="AO4698" i="5"/>
  <c r="AO4699" i="5"/>
  <c r="AO4700" i="5"/>
  <c r="AO4701" i="5"/>
  <c r="AO4702" i="5"/>
  <c r="AO4703" i="5"/>
  <c r="AO4704" i="5"/>
  <c r="AO4705" i="5"/>
  <c r="AO4706" i="5"/>
  <c r="AO4707" i="5"/>
  <c r="AO4708" i="5"/>
  <c r="AO4709" i="5"/>
  <c r="AO4710" i="5"/>
  <c r="AO4711" i="5"/>
  <c r="AO4712" i="5"/>
  <c r="AO4713" i="5"/>
  <c r="AO4714" i="5"/>
  <c r="AO4715" i="5"/>
  <c r="AO4716" i="5"/>
  <c r="AO4717" i="5"/>
  <c r="AO4718" i="5"/>
  <c r="AO4719" i="5"/>
  <c r="AO4720" i="5"/>
  <c r="AO4721" i="5"/>
  <c r="AO4722" i="5"/>
  <c r="AO4723" i="5"/>
  <c r="AO4724" i="5"/>
  <c r="AO4725" i="5"/>
  <c r="AO4726" i="5"/>
  <c r="AO4727" i="5"/>
  <c r="AO4728" i="5"/>
  <c r="AO4729" i="5"/>
  <c r="AO4730" i="5"/>
  <c r="AO4731" i="5"/>
  <c r="AO4732" i="5"/>
  <c r="AO4733" i="5"/>
  <c r="AO4734" i="5"/>
  <c r="AO4735" i="5"/>
  <c r="AO4736" i="5"/>
  <c r="AO4737" i="5"/>
  <c r="AO4738" i="5"/>
  <c r="AO4739" i="5"/>
  <c r="AO4740" i="5"/>
  <c r="AO4741" i="5"/>
  <c r="AO4742" i="5"/>
  <c r="AO4743" i="5"/>
  <c r="AO4744" i="5"/>
  <c r="AO4745" i="5"/>
  <c r="AO4746" i="5"/>
  <c r="AO4747" i="5"/>
  <c r="AO4748" i="5"/>
  <c r="AO4749" i="5"/>
  <c r="AO4750" i="5"/>
  <c r="AO4751" i="5"/>
  <c r="AO4752" i="5"/>
  <c r="AO4753" i="5"/>
  <c r="AO4754" i="5"/>
  <c r="AO4755" i="5"/>
  <c r="AO4756" i="5"/>
  <c r="AO4757" i="5"/>
  <c r="AO4758" i="5"/>
  <c r="AO4759" i="5"/>
  <c r="AO4760" i="5"/>
  <c r="AO4761" i="5"/>
  <c r="AO4762" i="5"/>
  <c r="AO4763" i="5"/>
  <c r="AO4764" i="5"/>
  <c r="AO4765" i="5"/>
  <c r="AO4766" i="5"/>
  <c r="AO4767" i="5"/>
  <c r="AO4768" i="5"/>
  <c r="AO4769" i="5"/>
  <c r="AO4770" i="5"/>
  <c r="AO4771" i="5"/>
  <c r="AO4772" i="5"/>
  <c r="AO4773" i="5"/>
  <c r="AO4774" i="5"/>
  <c r="AO4775" i="5"/>
  <c r="AO4776" i="5"/>
  <c r="AO4777" i="5"/>
  <c r="AO4778" i="5"/>
  <c r="AO4779" i="5"/>
  <c r="AO4780" i="5"/>
  <c r="AO4781" i="5"/>
  <c r="AO4782" i="5"/>
  <c r="AO4783" i="5"/>
  <c r="AO4784" i="5"/>
  <c r="AO4785" i="5"/>
  <c r="AO4786" i="5"/>
  <c r="AO4787" i="5"/>
  <c r="AO4788" i="5"/>
  <c r="AO4789" i="5"/>
  <c r="AO4790" i="5"/>
  <c r="AO4791" i="5"/>
  <c r="AO4792" i="5"/>
  <c r="AO4793" i="5"/>
  <c r="AO4794" i="5"/>
  <c r="AO4795" i="5"/>
  <c r="AO4796" i="5"/>
  <c r="AO4797" i="5"/>
  <c r="AO4798" i="5"/>
  <c r="AO4799" i="5"/>
  <c r="AO4800" i="5"/>
  <c r="AO4801" i="5"/>
  <c r="AO4802" i="5"/>
  <c r="AO4803" i="5"/>
  <c r="AO4804" i="5"/>
  <c r="AO4805" i="5"/>
  <c r="AO4806" i="5"/>
  <c r="AO4807" i="5"/>
  <c r="AO4808" i="5"/>
  <c r="AO4809" i="5"/>
  <c r="AO4810" i="5"/>
  <c r="AO4811" i="5"/>
  <c r="AO4812" i="5"/>
  <c r="AO4813" i="5"/>
  <c r="AO4814" i="5"/>
  <c r="AO4815" i="5"/>
  <c r="AO4816" i="5"/>
  <c r="AO4817" i="5"/>
  <c r="AO4818" i="5"/>
  <c r="AO4819" i="5"/>
  <c r="AO4820" i="5"/>
  <c r="AO4821" i="5"/>
  <c r="AO4822" i="5"/>
  <c r="AO4823" i="5"/>
  <c r="AO4824" i="5"/>
  <c r="AO4825" i="5"/>
  <c r="AO4826" i="5"/>
  <c r="AO4827" i="5"/>
  <c r="AO4828" i="5"/>
  <c r="AO4829" i="5"/>
  <c r="AO4830" i="5"/>
  <c r="AO4831" i="5"/>
  <c r="AO4832" i="5"/>
  <c r="AO4833" i="5"/>
  <c r="AO4834" i="5"/>
  <c r="AO4835" i="5"/>
  <c r="AO4836" i="5"/>
  <c r="AO4837" i="5"/>
  <c r="AO4838" i="5"/>
  <c r="AO4839" i="5"/>
  <c r="AO4840" i="5"/>
  <c r="AO4841" i="5"/>
  <c r="AO4842" i="5"/>
  <c r="AO4843" i="5"/>
  <c r="AO4844" i="5"/>
  <c r="AO4845" i="5"/>
  <c r="AO4846" i="5"/>
  <c r="AO4847" i="5"/>
  <c r="AO4848" i="5"/>
  <c r="AO4849" i="5"/>
  <c r="AO4850" i="5"/>
  <c r="AO4851" i="5"/>
  <c r="AO4852" i="5"/>
  <c r="AO4853" i="5"/>
  <c r="AO4854" i="5"/>
  <c r="AO4855" i="5"/>
  <c r="AO4856" i="5"/>
  <c r="AO4857" i="5"/>
  <c r="AO4858" i="5"/>
  <c r="AO4859" i="5"/>
  <c r="AO4860" i="5"/>
  <c r="AO4861" i="5"/>
  <c r="AO4862" i="5"/>
  <c r="AO4863" i="5"/>
  <c r="AO4864" i="5"/>
  <c r="AO4865" i="5"/>
  <c r="AO4866" i="5"/>
  <c r="AO4867" i="5"/>
  <c r="AO4868" i="5"/>
  <c r="AO4869" i="5"/>
  <c r="AO4870" i="5"/>
  <c r="AO4871" i="5"/>
  <c r="AO4872" i="5"/>
  <c r="AO4873" i="5"/>
  <c r="AO4874" i="5"/>
  <c r="AO4875" i="5"/>
  <c r="AO4876" i="5"/>
  <c r="AO4877" i="5"/>
  <c r="AO4878" i="5"/>
  <c r="AO4879" i="5"/>
  <c r="AO4880" i="5"/>
  <c r="AO4881" i="5"/>
  <c r="AO4882" i="5"/>
  <c r="AO4883" i="5"/>
  <c r="AO4884" i="5"/>
  <c r="AO4885" i="5"/>
  <c r="AO4886" i="5"/>
  <c r="AO4887" i="5"/>
  <c r="AO4888" i="5"/>
  <c r="AO4889" i="5"/>
  <c r="AO4890" i="5"/>
  <c r="AO4891" i="5"/>
  <c r="AO4892" i="5"/>
  <c r="AO4893" i="5"/>
  <c r="AO4894" i="5"/>
  <c r="AO4895" i="5"/>
  <c r="AO4896" i="5"/>
  <c r="AO4897" i="5"/>
  <c r="AO4898" i="5"/>
  <c r="AO4899" i="5"/>
  <c r="AO4900" i="5"/>
  <c r="AO4901" i="5"/>
  <c r="AO4902" i="5"/>
  <c r="AO4903" i="5"/>
  <c r="AO4904" i="5"/>
  <c r="AO4905" i="5"/>
  <c r="AO4906" i="5"/>
  <c r="AO4907" i="5"/>
  <c r="AO4908" i="5"/>
  <c r="AO4909" i="5"/>
  <c r="AO4910" i="5"/>
  <c r="AO4911" i="5"/>
  <c r="AO4912" i="5"/>
  <c r="AO4913" i="5"/>
  <c r="AO4914" i="5"/>
  <c r="AO4915" i="5"/>
  <c r="AO4916" i="5"/>
  <c r="AO4917" i="5"/>
  <c r="AO4918" i="5"/>
  <c r="AO4919" i="5"/>
  <c r="AO4920" i="5"/>
  <c r="AO4921" i="5"/>
  <c r="AO4922" i="5"/>
  <c r="AO4923" i="5"/>
  <c r="AO4924" i="5"/>
  <c r="AO4925" i="5"/>
  <c r="AO4926" i="5"/>
  <c r="AO4927" i="5"/>
  <c r="AO4928" i="5"/>
  <c r="AO4929" i="5"/>
  <c r="AO4930" i="5"/>
  <c r="AO4931" i="5"/>
  <c r="AO4932" i="5"/>
  <c r="AO4933" i="5"/>
  <c r="AO4934" i="5"/>
  <c r="AO4935" i="5"/>
  <c r="AO4936" i="5"/>
  <c r="AO4937" i="5"/>
  <c r="AO4938" i="5"/>
  <c r="AO4939" i="5"/>
  <c r="AO4940" i="5"/>
  <c r="AO4941" i="5"/>
  <c r="AO4942" i="5"/>
  <c r="AO4943" i="5"/>
  <c r="AO4944" i="5"/>
  <c r="AO4945" i="5"/>
  <c r="AO4946" i="5"/>
  <c r="AO4947" i="5"/>
  <c r="AO4948" i="5"/>
  <c r="AO4949" i="5"/>
  <c r="AO4950" i="5"/>
  <c r="AO4951" i="5"/>
  <c r="AO4952" i="5"/>
  <c r="AO4953" i="5"/>
  <c r="AO4954" i="5"/>
  <c r="AO4955" i="5"/>
  <c r="AO4956" i="5"/>
  <c r="AO4957" i="5"/>
  <c r="AO4958" i="5"/>
  <c r="AO4959" i="5"/>
  <c r="AO4960" i="5"/>
  <c r="AO4961" i="5"/>
  <c r="AO4962" i="5"/>
  <c r="AO4963" i="5"/>
  <c r="AO4964" i="5"/>
  <c r="AO4965" i="5"/>
  <c r="AO4966" i="5"/>
  <c r="AO4967" i="5"/>
  <c r="AO4968" i="5"/>
  <c r="AO4969" i="5"/>
  <c r="AO4970" i="5"/>
  <c r="AO4971" i="5"/>
  <c r="AO4972" i="5"/>
  <c r="AO4973" i="5"/>
  <c r="AO4974" i="5"/>
  <c r="AO4975" i="5"/>
  <c r="AO4976" i="5"/>
  <c r="AO4977" i="5"/>
  <c r="AO4978" i="5"/>
  <c r="AO4979" i="5"/>
  <c r="AO4980" i="5"/>
  <c r="AO4981" i="5"/>
  <c r="AO4982" i="5"/>
  <c r="AO4983" i="5"/>
  <c r="AO4984" i="5"/>
  <c r="AO4985" i="5"/>
  <c r="AO4986" i="5"/>
  <c r="AO4987" i="5"/>
  <c r="AO4988" i="5"/>
  <c r="AO4989" i="5"/>
  <c r="AO4990" i="5"/>
  <c r="AO4991" i="5"/>
  <c r="AO4992" i="5"/>
  <c r="AO4993" i="5"/>
  <c r="AO4994" i="5"/>
  <c r="AO4995" i="5"/>
  <c r="AO4996" i="5"/>
  <c r="AO4997" i="5"/>
  <c r="AO4998" i="5"/>
  <c r="AO4999" i="5"/>
  <c r="AO5000" i="5"/>
  <c r="AO5001" i="5"/>
  <c r="AO5002" i="5"/>
  <c r="AO5003" i="5"/>
  <c r="AO5004" i="5"/>
  <c r="AO5005" i="5"/>
  <c r="AO5006" i="5"/>
  <c r="AO5007" i="5"/>
  <c r="AO5008" i="5"/>
  <c r="AO5009" i="5"/>
  <c r="AO5010" i="5"/>
  <c r="AO5011" i="5"/>
  <c r="AO5012" i="5"/>
  <c r="AO5013" i="5"/>
  <c r="AO5014" i="5"/>
  <c r="AO5015" i="5"/>
  <c r="AO5016" i="5"/>
  <c r="AO5017" i="5"/>
  <c r="AO5018" i="5"/>
  <c r="AO5019" i="5"/>
  <c r="AO5020" i="5"/>
  <c r="AO5021" i="5"/>
  <c r="AO5022" i="5"/>
  <c r="AO5023" i="5"/>
  <c r="AO5024" i="5"/>
  <c r="AO5025" i="5"/>
  <c r="AO5026" i="5"/>
  <c r="AO5027" i="5"/>
  <c r="AO5028" i="5"/>
  <c r="AO5029" i="5"/>
  <c r="AO5030" i="5"/>
  <c r="AO5031" i="5"/>
  <c r="AO5032" i="5"/>
  <c r="AO5033" i="5"/>
  <c r="AO5034" i="5"/>
  <c r="AO5035" i="5"/>
  <c r="AO5036" i="5"/>
  <c r="AO5037" i="5"/>
  <c r="AO5038" i="5"/>
  <c r="AO5039" i="5"/>
  <c r="AO5040" i="5"/>
  <c r="AO5041" i="5"/>
  <c r="AO5042" i="5"/>
  <c r="AO5043" i="5"/>
  <c r="AO5044" i="5"/>
  <c r="AO5045" i="5"/>
  <c r="AO5046" i="5"/>
  <c r="AO5047" i="5"/>
  <c r="AO5048" i="5"/>
  <c r="AO5049" i="5"/>
  <c r="AO5050" i="5"/>
  <c r="AO5051" i="5"/>
  <c r="AO5052" i="5"/>
  <c r="AO5053" i="5"/>
  <c r="AO5054" i="5"/>
  <c r="AO5055" i="5"/>
  <c r="AO5056" i="5"/>
  <c r="AO5057" i="5"/>
  <c r="AO5058" i="5"/>
  <c r="AO5059" i="5"/>
  <c r="AO5060" i="5"/>
  <c r="AO5061" i="5"/>
  <c r="AO5062" i="5"/>
  <c r="AO5063" i="5"/>
  <c r="AO5064" i="5"/>
  <c r="AO5065" i="5"/>
  <c r="AO5066" i="5"/>
  <c r="AO5067" i="5"/>
  <c r="AO5068" i="5"/>
  <c r="AO5069" i="5"/>
  <c r="AO5070" i="5"/>
  <c r="AO5071" i="5"/>
  <c r="AO5072" i="5"/>
  <c r="AO5073" i="5"/>
  <c r="AO5074" i="5"/>
  <c r="AO5075" i="5"/>
  <c r="AO5076" i="5"/>
  <c r="AO5077" i="5"/>
  <c r="AO5078" i="5"/>
  <c r="AO5079" i="5"/>
  <c r="AO5080" i="5"/>
  <c r="AO5081" i="5"/>
  <c r="AO5082" i="5"/>
  <c r="AO5083" i="5"/>
  <c r="AO5084" i="5"/>
  <c r="AO5085" i="5"/>
  <c r="AO5086" i="5"/>
  <c r="AO5087" i="5"/>
  <c r="AO5088" i="5"/>
  <c r="AO5089" i="5"/>
  <c r="AO5090" i="5"/>
  <c r="AO5091" i="5"/>
  <c r="AO5092" i="5"/>
  <c r="AO5093" i="5"/>
  <c r="AO5094" i="5"/>
  <c r="AO5095" i="5"/>
  <c r="AO5096" i="5"/>
  <c r="AO5097" i="5"/>
  <c r="AO5098" i="5"/>
  <c r="AO5099" i="5"/>
  <c r="AO5100" i="5"/>
  <c r="AO5101" i="5"/>
  <c r="AO5102" i="5"/>
  <c r="AO5103" i="5"/>
  <c r="AO5104" i="5"/>
  <c r="AO5105" i="5"/>
  <c r="AO5106" i="5"/>
  <c r="AO5107" i="5"/>
  <c r="AO5108" i="5"/>
  <c r="AO5109" i="5"/>
  <c r="AO5110" i="5"/>
  <c r="AO5111" i="5"/>
  <c r="AO5112" i="5"/>
  <c r="AO5113" i="5"/>
  <c r="AO5114" i="5"/>
  <c r="AO5115" i="5"/>
  <c r="AO5116" i="5"/>
  <c r="AO5117" i="5"/>
  <c r="AO5118" i="5"/>
  <c r="AO5119" i="5"/>
  <c r="AO5120" i="5"/>
  <c r="AO5121" i="5"/>
  <c r="AO5122" i="5"/>
  <c r="AO5123" i="5"/>
  <c r="AO5124" i="5"/>
  <c r="AO5125" i="5"/>
  <c r="AO5126" i="5"/>
  <c r="AO5127" i="5"/>
  <c r="AO5128" i="5"/>
  <c r="AO5129" i="5"/>
  <c r="AO5130" i="5"/>
  <c r="AO5131" i="5"/>
  <c r="AO5132" i="5"/>
  <c r="AO5133" i="5"/>
  <c r="AO5134" i="5"/>
  <c r="AO5135" i="5"/>
  <c r="AO5136" i="5"/>
  <c r="AO5137" i="5"/>
  <c r="AO5138" i="5"/>
  <c r="AO5139" i="5"/>
  <c r="AO5140" i="5"/>
  <c r="AO5141" i="5"/>
  <c r="AO5142" i="5"/>
  <c r="AO5143" i="5"/>
  <c r="AO5144" i="5"/>
  <c r="AO5145" i="5"/>
  <c r="AO5146" i="5"/>
  <c r="AO5147" i="5"/>
  <c r="AO5148" i="5"/>
  <c r="AO5149" i="5"/>
  <c r="AO5150" i="5"/>
  <c r="AO5151" i="5"/>
  <c r="AO5152" i="5"/>
  <c r="AO5153" i="5"/>
  <c r="AO5154" i="5"/>
  <c r="AO5155" i="5"/>
  <c r="AO5156" i="5"/>
  <c r="AO5157" i="5"/>
  <c r="AO5158" i="5"/>
  <c r="AO5159" i="5"/>
  <c r="AO5160" i="5"/>
  <c r="AO5161" i="5"/>
  <c r="AO5162" i="5"/>
  <c r="AO5163" i="5"/>
  <c r="AO5164" i="5"/>
  <c r="AO5165" i="5"/>
  <c r="AO5166" i="5"/>
  <c r="AO5167" i="5"/>
  <c r="AO5168" i="5"/>
  <c r="AO5169" i="5"/>
  <c r="AO5170" i="5"/>
  <c r="AO5171" i="5"/>
  <c r="AO5172" i="5"/>
  <c r="AO5173" i="5"/>
  <c r="AO5174" i="5"/>
  <c r="AO5175" i="5"/>
  <c r="AO5176" i="5"/>
  <c r="AO5177" i="5"/>
  <c r="AO5178" i="5"/>
  <c r="AO5179" i="5"/>
  <c r="AO5180" i="5"/>
  <c r="AO5181" i="5"/>
  <c r="AO5182" i="5"/>
  <c r="AO5183" i="5"/>
  <c r="AO5184" i="5"/>
  <c r="AO5185" i="5"/>
  <c r="AO5186" i="5"/>
  <c r="AO5187" i="5"/>
  <c r="AO5188" i="5"/>
  <c r="AO5189" i="5"/>
  <c r="AO5190" i="5"/>
  <c r="AO5191" i="5"/>
  <c r="AO5192" i="5"/>
  <c r="AO5193" i="5"/>
  <c r="AO5194" i="5"/>
  <c r="AO5195" i="5"/>
  <c r="AO5196" i="5"/>
  <c r="AO5197" i="5"/>
  <c r="AO5198" i="5"/>
  <c r="AO5199" i="5"/>
  <c r="AO5200" i="5"/>
  <c r="AO5201" i="5"/>
  <c r="AO5202" i="5"/>
  <c r="AO5203" i="5"/>
  <c r="AO5204" i="5"/>
  <c r="AO5205" i="5"/>
  <c r="AO5206" i="5"/>
  <c r="AO5207" i="5"/>
  <c r="AO5208" i="5"/>
  <c r="AO5209" i="5"/>
  <c r="AO5210" i="5"/>
  <c r="AO5211" i="5"/>
  <c r="AO5212" i="5"/>
  <c r="AO5213" i="5"/>
  <c r="AO5214" i="5"/>
  <c r="AO5215" i="5"/>
  <c r="AO5216" i="5"/>
  <c r="AO5217" i="5"/>
  <c r="AO5218" i="5"/>
  <c r="AO5219" i="5"/>
  <c r="AO5220" i="5"/>
  <c r="AO5221" i="5"/>
  <c r="AO5222" i="5"/>
  <c r="AO5223" i="5"/>
  <c r="AO5224" i="5"/>
  <c r="AO5225" i="5"/>
  <c r="AO5226" i="5"/>
  <c r="AO5227" i="5"/>
  <c r="AO5228" i="5"/>
  <c r="AO5229" i="5"/>
  <c r="AO5230" i="5"/>
  <c r="AO5231" i="5"/>
  <c r="AO5232" i="5"/>
  <c r="AO5233" i="5"/>
  <c r="AO5234" i="5"/>
  <c r="AO5235" i="5"/>
  <c r="AO5236" i="5"/>
  <c r="AO5237" i="5"/>
  <c r="AO5238" i="5"/>
  <c r="AO5239" i="5"/>
  <c r="AO5240" i="5"/>
  <c r="AO5241" i="5"/>
  <c r="AO5242" i="5"/>
  <c r="AO5243" i="5"/>
  <c r="AO5244" i="5"/>
  <c r="AO5245" i="5"/>
  <c r="AO5246" i="5"/>
  <c r="AO5247" i="5"/>
  <c r="AO5248" i="5"/>
  <c r="AO5249" i="5"/>
  <c r="AO5250" i="5"/>
  <c r="AO5251" i="5"/>
  <c r="AO5252" i="5"/>
  <c r="AO5253" i="5"/>
  <c r="AO5254" i="5"/>
  <c r="AO5255" i="5"/>
  <c r="AO5256" i="5"/>
  <c r="AO5257" i="5"/>
  <c r="AO5258" i="5"/>
  <c r="AO5259" i="5"/>
  <c r="AO5260" i="5"/>
  <c r="AO5261" i="5"/>
  <c r="AO5262" i="5"/>
  <c r="AO5263" i="5"/>
  <c r="AO5264" i="5"/>
  <c r="AO5265" i="5"/>
  <c r="AO5266" i="5"/>
  <c r="AO5267" i="5"/>
  <c r="AO5268" i="5"/>
  <c r="AO5269" i="5"/>
  <c r="AO5270" i="5"/>
  <c r="AO5271" i="5"/>
  <c r="AO5272" i="5"/>
  <c r="AO5273" i="5"/>
  <c r="AO5274" i="5"/>
  <c r="AO5275" i="5"/>
  <c r="AO5276" i="5"/>
  <c r="AO5277" i="5"/>
  <c r="AO5278" i="5"/>
  <c r="AO5279" i="5"/>
  <c r="AO5280" i="5"/>
  <c r="AO5281" i="5"/>
  <c r="AO5282" i="5"/>
  <c r="AO5283" i="5"/>
  <c r="AO5284" i="5"/>
  <c r="AO5285" i="5"/>
  <c r="AO5286" i="5"/>
  <c r="AO5287" i="5"/>
  <c r="AO5288" i="5"/>
  <c r="AO5289" i="5"/>
  <c r="AO5290" i="5"/>
  <c r="AO5291" i="5"/>
  <c r="AO5292" i="5"/>
  <c r="AO5293" i="5"/>
  <c r="AO5294" i="5"/>
  <c r="AO5295" i="5"/>
  <c r="AO5296" i="5"/>
  <c r="AO5297" i="5"/>
  <c r="AO5298" i="5"/>
  <c r="AO5299" i="5"/>
  <c r="AO5300" i="5"/>
  <c r="AO5301" i="5"/>
  <c r="AO5302" i="5"/>
  <c r="AO5303" i="5"/>
  <c r="AO5304" i="5"/>
  <c r="AO5305" i="5"/>
  <c r="AO5306" i="5"/>
  <c r="AO5307" i="5"/>
  <c r="AO5308" i="5"/>
  <c r="AO5309" i="5"/>
  <c r="AO5310" i="5"/>
  <c r="AO5311" i="5"/>
  <c r="AO5312" i="5"/>
  <c r="AO5313" i="5"/>
  <c r="AO5314" i="5"/>
  <c r="AO5315" i="5"/>
  <c r="AO5316" i="5"/>
  <c r="AO5317" i="5"/>
  <c r="AO5318" i="5"/>
  <c r="AO5319" i="5"/>
  <c r="AO5320" i="5"/>
  <c r="AO5321" i="5"/>
  <c r="AO5322" i="5"/>
  <c r="AO5323" i="5"/>
  <c r="AO5324" i="5"/>
  <c r="AO5325" i="5"/>
  <c r="AO5326" i="5"/>
  <c r="AO5327" i="5"/>
  <c r="AO5328" i="5"/>
  <c r="AO5329" i="5"/>
  <c r="AO5330" i="5"/>
  <c r="AO5331" i="5"/>
  <c r="AO5332" i="5"/>
  <c r="AO5333" i="5"/>
  <c r="AO5334" i="5"/>
  <c r="AO5335" i="5"/>
  <c r="AO5336" i="5"/>
  <c r="AO5337" i="5"/>
  <c r="AO5338" i="5"/>
  <c r="AO5339" i="5"/>
  <c r="AO5340" i="5"/>
  <c r="AO5341" i="5"/>
  <c r="AO5342" i="5"/>
  <c r="AO5343" i="5"/>
  <c r="AO5344" i="5"/>
  <c r="AO5345" i="5"/>
  <c r="AO5346" i="5"/>
  <c r="AO5347" i="5"/>
  <c r="AO5348" i="5"/>
  <c r="AO5349" i="5"/>
  <c r="AO5350" i="5"/>
  <c r="AO5351" i="5"/>
  <c r="AO5352" i="5"/>
  <c r="AO5353" i="5"/>
  <c r="AO5354" i="5"/>
  <c r="AO5355" i="5"/>
  <c r="AO5356" i="5"/>
  <c r="AO5357" i="5"/>
  <c r="AO5358" i="5"/>
  <c r="AO5359" i="5"/>
  <c r="AO5360" i="5"/>
  <c r="AO5361" i="5"/>
  <c r="AO5362" i="5"/>
  <c r="AO5363" i="5"/>
  <c r="AO5364" i="5"/>
  <c r="AO5365" i="5"/>
  <c r="AO5366" i="5"/>
  <c r="AO5367" i="5"/>
  <c r="AO5368" i="5"/>
  <c r="AO5369" i="5"/>
  <c r="AO5370" i="5"/>
  <c r="AO5371" i="5"/>
  <c r="AO5372" i="5"/>
  <c r="AO5373" i="5"/>
  <c r="AO5374" i="5"/>
  <c r="AO5375" i="5"/>
  <c r="AO5376" i="5"/>
  <c r="AO5377" i="5"/>
  <c r="AO5378" i="5"/>
  <c r="AO5379" i="5"/>
  <c r="AO5380" i="5"/>
  <c r="AO5381" i="5"/>
  <c r="AO5382" i="5"/>
  <c r="AO5383" i="5"/>
  <c r="AO5384" i="5"/>
  <c r="AO5385" i="5"/>
  <c r="AO5386" i="5"/>
  <c r="AO5387" i="5"/>
  <c r="AO5388" i="5"/>
  <c r="AO5389" i="5"/>
  <c r="AO5390" i="5"/>
  <c r="AO5391" i="5"/>
  <c r="AO5392" i="5"/>
  <c r="AO5393" i="5"/>
  <c r="AO5394" i="5"/>
  <c r="AO5395" i="5"/>
  <c r="AO5396" i="5"/>
  <c r="AO5397" i="5"/>
  <c r="AO5398" i="5"/>
  <c r="AO5399" i="5"/>
  <c r="AO5400" i="5"/>
  <c r="AO5401" i="5"/>
  <c r="AO5402" i="5"/>
  <c r="AO5403" i="5"/>
  <c r="AO5404" i="5"/>
  <c r="AO5405" i="5"/>
  <c r="AO5406" i="5"/>
  <c r="AO5407" i="5"/>
  <c r="AO5408" i="5"/>
  <c r="AO5409" i="5"/>
  <c r="AO5410" i="5"/>
  <c r="AO5411" i="5"/>
  <c r="AO5412" i="5"/>
  <c r="AO5413" i="5"/>
  <c r="AO5414" i="5"/>
  <c r="AO5415" i="5"/>
  <c r="AO5416" i="5"/>
  <c r="AO5417" i="5"/>
  <c r="AO5418" i="5"/>
  <c r="AO5419" i="5"/>
  <c r="AO5420" i="5"/>
  <c r="AO5421" i="5"/>
  <c r="AO5422" i="5"/>
  <c r="AO5423" i="5"/>
  <c r="AO5424" i="5"/>
  <c r="AO5425" i="5"/>
  <c r="AO5426" i="5"/>
  <c r="AO5427" i="5"/>
  <c r="AO5428" i="5"/>
  <c r="AO5429" i="5"/>
  <c r="AO5430" i="5"/>
  <c r="AO5431" i="5"/>
  <c r="AO5432" i="5"/>
  <c r="AO5433" i="5"/>
  <c r="AO5434" i="5"/>
  <c r="AO5435" i="5"/>
  <c r="AO5436" i="5"/>
  <c r="AO5437" i="5"/>
  <c r="AO5438" i="5"/>
  <c r="AO5439" i="5"/>
  <c r="AO5440" i="5"/>
  <c r="AO5441" i="5"/>
  <c r="AO5442" i="5"/>
  <c r="AO5443" i="5"/>
  <c r="AO5444" i="5"/>
  <c r="AO5445" i="5"/>
  <c r="AO5446" i="5"/>
  <c r="AO5447" i="5"/>
  <c r="AO5448" i="5"/>
  <c r="AO5449" i="5"/>
  <c r="AO5450" i="5"/>
  <c r="AO5451" i="5"/>
  <c r="AO5452" i="5"/>
  <c r="AO5453" i="5"/>
  <c r="AO5454" i="5"/>
  <c r="AO5455" i="5"/>
  <c r="AO5456" i="5"/>
  <c r="AO5457" i="5"/>
  <c r="AO5458" i="5"/>
  <c r="AO5459" i="5"/>
  <c r="AO5460" i="5"/>
  <c r="AO5461" i="5"/>
  <c r="AO5462" i="5"/>
  <c r="AO5463" i="5"/>
  <c r="AO5464" i="5"/>
  <c r="AO5465" i="5"/>
  <c r="AO5466" i="5"/>
  <c r="AO5467" i="5"/>
  <c r="AO5468" i="5"/>
  <c r="AO5469" i="5"/>
  <c r="AO5470" i="5"/>
  <c r="AO5471" i="5"/>
  <c r="AO5472" i="5"/>
  <c r="AO5473" i="5"/>
  <c r="AO5474" i="5"/>
  <c r="AO5475" i="5"/>
  <c r="AO5476" i="5"/>
  <c r="AO5477" i="5"/>
  <c r="AO5478" i="5"/>
  <c r="AO5479" i="5"/>
  <c r="AO5480" i="5"/>
  <c r="AO5481" i="5"/>
  <c r="AO5482" i="5"/>
  <c r="AO5483" i="5"/>
  <c r="AO5484" i="5"/>
  <c r="AO5485" i="5"/>
  <c r="AO5486" i="5"/>
  <c r="AO5487" i="5"/>
  <c r="AO5488" i="5"/>
  <c r="AO5489" i="5"/>
  <c r="AO5490" i="5"/>
  <c r="AO5491" i="5"/>
  <c r="AO5492" i="5"/>
  <c r="AO5493" i="5"/>
  <c r="AO5494" i="5"/>
  <c r="AO5495" i="5"/>
  <c r="AO5496" i="5"/>
  <c r="AO5497" i="5"/>
  <c r="AO5498" i="5"/>
  <c r="AO5499" i="5"/>
  <c r="AO5500" i="5"/>
  <c r="AO5501" i="5"/>
  <c r="AO5502" i="5"/>
  <c r="AO5503" i="5"/>
  <c r="AO5504" i="5"/>
  <c r="AO5505" i="5"/>
  <c r="AO5506" i="5"/>
  <c r="AO5507" i="5"/>
  <c r="AO5508" i="5"/>
  <c r="AO5509" i="5"/>
  <c r="AO5510" i="5"/>
  <c r="AO5511" i="5"/>
  <c r="AO5512" i="5"/>
  <c r="AO5513" i="5"/>
  <c r="AO5514" i="5"/>
  <c r="AO5515" i="5"/>
  <c r="AO5516" i="5"/>
  <c r="AO5517" i="5"/>
  <c r="AO5518" i="5"/>
  <c r="AO5519" i="5"/>
  <c r="AO5520" i="5"/>
  <c r="AO5521" i="5"/>
  <c r="AO5522" i="5"/>
  <c r="AO5523" i="5"/>
  <c r="AO5524" i="5"/>
  <c r="AO5525" i="5"/>
  <c r="AO5526" i="5"/>
  <c r="AO5527" i="5"/>
  <c r="AO5528" i="5"/>
  <c r="AO5529" i="5"/>
  <c r="AO5530" i="5"/>
  <c r="AO5531" i="5"/>
  <c r="AO5532" i="5"/>
  <c r="AO5533" i="5"/>
  <c r="AO5534" i="5"/>
  <c r="AO5535" i="5"/>
  <c r="AO5536" i="5"/>
  <c r="AO5537" i="5"/>
  <c r="AO5538" i="5"/>
  <c r="AO5539" i="5"/>
  <c r="AO5540" i="5"/>
  <c r="AO5541" i="5"/>
  <c r="AO5542" i="5"/>
  <c r="AO5543" i="5"/>
  <c r="AO5544" i="5"/>
  <c r="AO5545" i="5"/>
  <c r="AO5546" i="5"/>
  <c r="AO5547" i="5"/>
  <c r="AO5548" i="5"/>
  <c r="AO5549" i="5"/>
  <c r="AO5550" i="5"/>
  <c r="AO5551" i="5"/>
  <c r="AO5552" i="5"/>
  <c r="AO5553" i="5"/>
  <c r="AO5554" i="5"/>
  <c r="AO5555" i="5"/>
  <c r="AO5556" i="5"/>
  <c r="AO5557" i="5"/>
  <c r="AO5558" i="5"/>
  <c r="AO5559" i="5"/>
  <c r="AO5560" i="5"/>
  <c r="AO5561" i="5"/>
  <c r="AO5562" i="5"/>
  <c r="AO5563" i="5"/>
  <c r="AO5564" i="5"/>
  <c r="AO5565" i="5"/>
  <c r="AO5566" i="5"/>
  <c r="AO5567" i="5"/>
  <c r="AO5568" i="5"/>
  <c r="AO5569" i="5"/>
  <c r="AO5570" i="5"/>
  <c r="AO5571" i="5"/>
  <c r="AO5572" i="5"/>
  <c r="AO5573" i="5"/>
  <c r="AO5574" i="5"/>
  <c r="AO5575" i="5"/>
  <c r="AO5576" i="5"/>
  <c r="AO5577" i="5"/>
  <c r="AO5578" i="5"/>
  <c r="AO5579" i="5"/>
  <c r="AO5580" i="5"/>
  <c r="AO5581" i="5"/>
  <c r="AO5582" i="5"/>
  <c r="AO5583" i="5"/>
  <c r="AO5584" i="5"/>
  <c r="AO5585" i="5"/>
  <c r="AO5586" i="5"/>
  <c r="AO5587" i="5"/>
  <c r="AO5588" i="5"/>
  <c r="AO5589" i="5"/>
  <c r="AO5590" i="5"/>
  <c r="AO5591" i="5"/>
  <c r="AO5592" i="5"/>
  <c r="AO5593" i="5"/>
  <c r="AO5594" i="5"/>
  <c r="AO5595" i="5"/>
  <c r="AO5596" i="5"/>
  <c r="AO5597" i="5"/>
  <c r="AO5598" i="5"/>
  <c r="AO5599" i="5"/>
  <c r="AO5600" i="5"/>
  <c r="AO5601" i="5"/>
  <c r="AO5602" i="5"/>
  <c r="AO5603" i="5"/>
  <c r="AO5604" i="5"/>
  <c r="AO5605" i="5"/>
  <c r="AO5606" i="5"/>
  <c r="AO5607" i="5"/>
  <c r="AO5608" i="5"/>
  <c r="AO5609" i="5"/>
  <c r="AO5610" i="5"/>
  <c r="AO5611" i="5"/>
  <c r="AO5612" i="5"/>
  <c r="AO5613" i="5"/>
  <c r="AO5614" i="5"/>
  <c r="AO5615" i="5"/>
  <c r="AO5616" i="5"/>
  <c r="AO5617" i="5"/>
  <c r="AO5618" i="5"/>
  <c r="AO5619" i="5"/>
  <c r="AO5620" i="5"/>
  <c r="AO5621" i="5"/>
  <c r="AO5622" i="5"/>
  <c r="AO5623" i="5"/>
  <c r="AO5624" i="5"/>
  <c r="AO5625" i="5"/>
  <c r="AO5626" i="5"/>
  <c r="AO5627" i="5"/>
  <c r="AO5628" i="5"/>
  <c r="AO5629" i="5"/>
  <c r="AO5630" i="5"/>
  <c r="AO5631" i="5"/>
  <c r="AO5632" i="5"/>
  <c r="AO5633" i="5"/>
  <c r="AO5634" i="5"/>
  <c r="AO5635" i="5"/>
  <c r="AO5636" i="5"/>
  <c r="AO5637" i="5"/>
  <c r="AO5638" i="5"/>
  <c r="AO5639" i="5"/>
  <c r="AO5640" i="5"/>
  <c r="AO5641" i="5"/>
  <c r="AO5642" i="5"/>
  <c r="AO5643" i="5"/>
  <c r="AO5644" i="5"/>
  <c r="AO5645" i="5"/>
  <c r="AO5646" i="5"/>
  <c r="AO5647" i="5"/>
  <c r="AO5648" i="5"/>
  <c r="AO5649" i="5"/>
  <c r="AO5650" i="5"/>
  <c r="AO5651" i="5"/>
  <c r="AO5652" i="5"/>
  <c r="AO5653" i="5"/>
  <c r="AO5654" i="5"/>
  <c r="AO5655" i="5"/>
  <c r="AO5656" i="5"/>
  <c r="AO5657" i="5"/>
  <c r="AO5658" i="5"/>
  <c r="AO5659" i="5"/>
  <c r="AO5660" i="5"/>
  <c r="AO5661" i="5"/>
  <c r="AO5662" i="5"/>
  <c r="AO5663" i="5"/>
  <c r="AO5664" i="5"/>
  <c r="AO5665" i="5"/>
  <c r="AO5666" i="5"/>
  <c r="AO5667" i="5"/>
  <c r="AO5668" i="5"/>
  <c r="AO5669" i="5"/>
  <c r="AO5670" i="5"/>
  <c r="AO5671" i="5"/>
  <c r="AO5672" i="5"/>
  <c r="AO5673" i="5"/>
  <c r="AO5674" i="5"/>
  <c r="AO5675" i="5"/>
  <c r="AO5676" i="5"/>
  <c r="AO5677" i="5"/>
  <c r="AO5678" i="5"/>
  <c r="AO5679" i="5"/>
  <c r="AO5680" i="5"/>
  <c r="AO5681" i="5"/>
  <c r="AO5682" i="5"/>
  <c r="AO5683" i="5"/>
  <c r="AO5684" i="5"/>
  <c r="AO5685" i="5"/>
  <c r="AO5686" i="5"/>
  <c r="AO5687" i="5"/>
  <c r="AO5688" i="5"/>
  <c r="AO5689" i="5"/>
  <c r="AO5690" i="5"/>
  <c r="AO5691" i="5"/>
  <c r="AO5692" i="5"/>
  <c r="AO5693" i="5"/>
  <c r="AO5694" i="5"/>
  <c r="AO5695" i="5"/>
  <c r="AO5696" i="5"/>
  <c r="AO5697" i="5"/>
  <c r="AO5698" i="5"/>
  <c r="AO5699" i="5"/>
  <c r="AO5700" i="5"/>
  <c r="AO5701" i="5"/>
  <c r="AO5702" i="5"/>
  <c r="AO5703" i="5"/>
  <c r="AO5704" i="5"/>
  <c r="AO5705" i="5"/>
  <c r="AO5706" i="5"/>
  <c r="AO5707" i="5"/>
  <c r="AO5708" i="5"/>
  <c r="AO5709" i="5"/>
  <c r="AO5710" i="5"/>
  <c r="AO5711" i="5"/>
  <c r="AO5712" i="5"/>
  <c r="AO5713" i="5"/>
  <c r="AO5714" i="5"/>
  <c r="AO5715" i="5"/>
  <c r="AO5716" i="5"/>
  <c r="AO5717" i="5"/>
  <c r="AO5718" i="5"/>
  <c r="AO5719" i="5"/>
  <c r="AO5720" i="5"/>
  <c r="AO5721" i="5"/>
  <c r="AO5722" i="5"/>
  <c r="AO5723" i="5"/>
  <c r="AO5724" i="5"/>
  <c r="AO5725" i="5"/>
  <c r="AO5726" i="5"/>
  <c r="AO5727" i="5"/>
  <c r="AO5728" i="5"/>
  <c r="AO5729" i="5"/>
  <c r="AO5730" i="5"/>
  <c r="AO5731" i="5"/>
  <c r="AO5732" i="5"/>
  <c r="AO5733" i="5"/>
  <c r="AO5734" i="5"/>
  <c r="AO5735" i="5"/>
  <c r="AO5736" i="5"/>
  <c r="AO5737" i="5"/>
  <c r="AO5738" i="5"/>
  <c r="AO5739" i="5"/>
  <c r="AO5740" i="5"/>
  <c r="AO5741" i="5"/>
  <c r="AO5742" i="5"/>
  <c r="AO5743" i="5"/>
  <c r="AO5744" i="5"/>
  <c r="AO5745" i="5"/>
  <c r="AO5746" i="5"/>
  <c r="AO5747" i="5"/>
  <c r="AO5748" i="5"/>
  <c r="AO5749" i="5"/>
  <c r="AO5750" i="5"/>
  <c r="AO5751" i="5"/>
  <c r="AO5752" i="5"/>
  <c r="AO5753" i="5"/>
  <c r="AO5754" i="5"/>
  <c r="AO5755" i="5"/>
  <c r="AO5756" i="5"/>
  <c r="AO5757" i="5"/>
  <c r="AO5758" i="5"/>
  <c r="AO5759" i="5"/>
  <c r="AO5760" i="5"/>
  <c r="AO5761" i="5"/>
  <c r="AO5762" i="5"/>
  <c r="AO5763" i="5"/>
  <c r="AO5764" i="5"/>
  <c r="AO5765" i="5"/>
  <c r="AO5766" i="5"/>
  <c r="AO5767" i="5"/>
  <c r="AO5768" i="5"/>
  <c r="AO5769" i="5"/>
  <c r="AO5770" i="5"/>
  <c r="AO5771" i="5"/>
  <c r="AO5772" i="5"/>
  <c r="AO5773" i="5"/>
  <c r="AO5774" i="5"/>
  <c r="AO5775" i="5"/>
  <c r="AO5776" i="5"/>
  <c r="AO5777" i="5"/>
  <c r="AO5778" i="5"/>
  <c r="AO5779" i="5"/>
  <c r="AO5780" i="5"/>
  <c r="AO5781" i="5"/>
  <c r="AO5782" i="5"/>
  <c r="AO5783" i="5"/>
  <c r="AO5784" i="5"/>
  <c r="AO5785" i="5"/>
  <c r="AO5786" i="5"/>
  <c r="AO5787" i="5"/>
  <c r="AO5788" i="5"/>
  <c r="AO5789" i="5"/>
  <c r="AO5790" i="5"/>
  <c r="AO5791" i="5"/>
  <c r="AO5792" i="5"/>
  <c r="AO5793" i="5"/>
  <c r="AO5794" i="5"/>
  <c r="AO5795" i="5"/>
  <c r="AO5796" i="5"/>
  <c r="AO5797" i="5"/>
  <c r="AO5798" i="5"/>
  <c r="AO5799" i="5"/>
  <c r="AO5800" i="5"/>
  <c r="AO5801" i="5"/>
  <c r="AO5802" i="5"/>
  <c r="AO5803" i="5"/>
  <c r="AO5804" i="5"/>
  <c r="AO5805" i="5"/>
  <c r="AO5806" i="5"/>
  <c r="AO5807" i="5"/>
  <c r="AO5808" i="5"/>
  <c r="AO5809" i="5"/>
  <c r="AO5810" i="5"/>
  <c r="AO5811" i="5"/>
  <c r="AO5812" i="5"/>
  <c r="AO5813" i="5"/>
  <c r="AO5814" i="5"/>
  <c r="AO5815" i="5"/>
  <c r="AO5816" i="5"/>
  <c r="AO5817" i="5"/>
  <c r="AO5818" i="5"/>
  <c r="AO5819" i="5"/>
  <c r="AO5820" i="5"/>
  <c r="AO5821" i="5"/>
  <c r="AO5822" i="5"/>
  <c r="AO5823" i="5"/>
  <c r="AO5824" i="5"/>
  <c r="AO5825" i="5"/>
  <c r="AO5826" i="5"/>
  <c r="AO5827" i="5"/>
  <c r="AO5828" i="5"/>
  <c r="AO5829" i="5"/>
  <c r="AO5830" i="5"/>
  <c r="AO5831" i="5"/>
  <c r="AO5832" i="5"/>
  <c r="AO5833" i="5"/>
  <c r="AO5834" i="5"/>
  <c r="AO5835" i="5"/>
  <c r="AO5836" i="5"/>
  <c r="AO5837" i="5"/>
  <c r="AO5838" i="5"/>
  <c r="AO5839" i="5"/>
  <c r="AO5840" i="5"/>
  <c r="AO5841" i="5"/>
  <c r="AO5842" i="5"/>
  <c r="AO5843" i="5"/>
  <c r="AO5844" i="5"/>
  <c r="AO5845" i="5"/>
  <c r="AO5846" i="5"/>
  <c r="AO5847" i="5"/>
  <c r="AO5848" i="5"/>
  <c r="AO5849" i="5"/>
  <c r="AO5850" i="5"/>
  <c r="AO5851" i="5"/>
  <c r="AO5852" i="5"/>
  <c r="AO5853" i="5"/>
  <c r="AO5854" i="5"/>
  <c r="AO5855" i="5"/>
  <c r="AO5856" i="5"/>
  <c r="AO5857" i="5"/>
  <c r="AO5858" i="5"/>
  <c r="AO5859" i="5"/>
  <c r="AO5860" i="5"/>
  <c r="AO5861" i="5"/>
  <c r="AO5862" i="5"/>
  <c r="AO5863" i="5"/>
  <c r="AO5864" i="5"/>
  <c r="AO5865" i="5"/>
  <c r="AO5866" i="5"/>
  <c r="AO5867" i="5"/>
  <c r="AO5868" i="5"/>
  <c r="AO5869" i="5"/>
  <c r="AO5870" i="5"/>
  <c r="AO5871" i="5"/>
  <c r="AO5872" i="5"/>
  <c r="AO5873" i="5"/>
  <c r="AO5874" i="5"/>
  <c r="AO5875" i="5"/>
  <c r="AO5876" i="5"/>
  <c r="AO5877" i="5"/>
  <c r="AO5878" i="5"/>
  <c r="AO5879" i="5"/>
  <c r="AO5880" i="5"/>
  <c r="AO5881" i="5"/>
  <c r="AO5882" i="5"/>
  <c r="AO5883" i="5"/>
  <c r="AO5884" i="5"/>
  <c r="AO5885" i="5"/>
  <c r="AO5886" i="5"/>
  <c r="AO5887" i="5"/>
  <c r="AO5888" i="5"/>
  <c r="AO5889" i="5"/>
  <c r="AO5890" i="5"/>
  <c r="AO5891" i="5"/>
  <c r="AO5892" i="5"/>
  <c r="AO5893" i="5"/>
  <c r="AO5894" i="5"/>
  <c r="AO5895" i="5"/>
  <c r="AO5896" i="5"/>
  <c r="AO5897" i="5"/>
  <c r="AO5898" i="5"/>
  <c r="AO5899" i="5"/>
  <c r="AO5900" i="5"/>
  <c r="AO5901" i="5"/>
  <c r="AO5902" i="5"/>
  <c r="AO5903" i="5"/>
  <c r="AO5904" i="5"/>
  <c r="AO5905" i="5"/>
  <c r="AO5906" i="5"/>
  <c r="AO5907" i="5"/>
  <c r="AO5908" i="5"/>
  <c r="AO5909" i="5"/>
  <c r="AO5910" i="5"/>
  <c r="AO5911" i="5"/>
  <c r="AO5912" i="5"/>
  <c r="AO5913" i="5"/>
  <c r="AO5914" i="5"/>
  <c r="AO5915" i="5"/>
  <c r="AO5916" i="5"/>
  <c r="AO5917" i="5"/>
  <c r="AO5918" i="5"/>
  <c r="AO5919" i="5"/>
  <c r="AO5920" i="5"/>
  <c r="AO5921" i="5"/>
  <c r="AO5922" i="5"/>
  <c r="AO5923" i="5"/>
  <c r="AO5924" i="5"/>
  <c r="AO5925" i="5"/>
  <c r="AO5926" i="5"/>
  <c r="AO5927" i="5"/>
  <c r="AO5928" i="5"/>
  <c r="AO5929" i="5"/>
  <c r="AO5930" i="5"/>
  <c r="AO5931" i="5"/>
  <c r="AO5932" i="5"/>
  <c r="AO5933" i="5"/>
  <c r="AO5934" i="5"/>
  <c r="AO5935" i="5"/>
  <c r="AO5936" i="5"/>
  <c r="AO5937" i="5"/>
  <c r="AO5938" i="5"/>
  <c r="AO5939" i="5"/>
  <c r="AO5940" i="5"/>
  <c r="AO5941" i="5"/>
  <c r="AO5942" i="5"/>
  <c r="AO5943" i="5"/>
  <c r="AO5944" i="5"/>
  <c r="AO5945" i="5"/>
  <c r="AO5946" i="5"/>
  <c r="AO5947" i="5"/>
  <c r="AO5948" i="5"/>
  <c r="AO5949" i="5"/>
  <c r="AO5950" i="5"/>
  <c r="AO5951" i="5"/>
  <c r="AO5952" i="5"/>
  <c r="AO5953" i="5"/>
  <c r="AO5954" i="5"/>
  <c r="AO5955" i="5"/>
  <c r="AO5956" i="5"/>
  <c r="AO5957" i="5"/>
  <c r="AO5958" i="5"/>
  <c r="AO5959" i="5"/>
  <c r="AO5960" i="5"/>
  <c r="AO5961" i="5"/>
  <c r="AO5962" i="5"/>
  <c r="AO5963" i="5"/>
  <c r="AO5964" i="5"/>
  <c r="AO5965" i="5"/>
  <c r="AO5966" i="5"/>
  <c r="AO5967" i="5"/>
  <c r="AO5968" i="5"/>
  <c r="AO5969" i="5"/>
  <c r="AO5970" i="5"/>
  <c r="AO5971" i="5"/>
  <c r="AO5972" i="5"/>
  <c r="AO5973" i="5"/>
  <c r="AO5974" i="5"/>
  <c r="AO5975" i="5"/>
  <c r="AO5976" i="5"/>
  <c r="AO5977" i="5"/>
  <c r="AO5978" i="5"/>
  <c r="AO5979" i="5"/>
  <c r="AO5980" i="5"/>
  <c r="AO5981" i="5"/>
  <c r="AO5982" i="5"/>
  <c r="AO5983" i="5"/>
  <c r="AO5984" i="5"/>
  <c r="AO5985" i="5"/>
  <c r="AO5986" i="5"/>
  <c r="AO5987" i="5"/>
  <c r="AO5988" i="5"/>
  <c r="AO5989" i="5"/>
  <c r="AO5990" i="5"/>
  <c r="AO5991" i="5"/>
  <c r="AO5992" i="5"/>
  <c r="AO5993" i="5"/>
  <c r="AO5994" i="5"/>
  <c r="AO5995" i="5"/>
  <c r="AO5996" i="5"/>
  <c r="AO5997" i="5"/>
  <c r="AO5998" i="5"/>
  <c r="AO5999" i="5"/>
  <c r="AO6000" i="5"/>
  <c r="AO6001" i="5"/>
  <c r="AO6002" i="5"/>
  <c r="AO6003" i="5"/>
  <c r="AO6004" i="5"/>
  <c r="AO6005" i="5"/>
  <c r="AO6006" i="5"/>
  <c r="AO6007" i="5"/>
  <c r="AO6008" i="5"/>
  <c r="AO6009" i="5"/>
  <c r="AO6010" i="5"/>
  <c r="AO6011" i="5"/>
  <c r="AO6012" i="5"/>
  <c r="AO6013" i="5"/>
  <c r="AO6014" i="5"/>
  <c r="AO6015" i="5"/>
  <c r="AO6016" i="5"/>
  <c r="AO6017" i="5"/>
  <c r="AO6018" i="5"/>
  <c r="AO6019" i="5"/>
  <c r="AO6020" i="5"/>
  <c r="AO6021" i="5"/>
  <c r="AO6022" i="5"/>
  <c r="AO6023" i="5"/>
  <c r="AO6024" i="5"/>
  <c r="AO6025" i="5"/>
  <c r="AO6026" i="5"/>
  <c r="AO6027" i="5"/>
  <c r="AO6028" i="5"/>
  <c r="AO6029" i="5"/>
  <c r="AO6030" i="5"/>
  <c r="AO6031" i="5"/>
  <c r="AO6032" i="5"/>
  <c r="AO6033" i="5"/>
  <c r="AO6034" i="5"/>
  <c r="AO6035" i="5"/>
  <c r="AO6036" i="5"/>
  <c r="AO6037" i="5"/>
  <c r="AO6038" i="5"/>
  <c r="AO6039" i="5"/>
  <c r="AO6040" i="5"/>
  <c r="AO6041" i="5"/>
  <c r="AO6042" i="5"/>
  <c r="AO6043" i="5"/>
  <c r="AO6044" i="5"/>
  <c r="AO6045" i="5"/>
  <c r="AO6046" i="5"/>
  <c r="AO6047" i="5"/>
  <c r="AO6048" i="5"/>
  <c r="AO6049" i="5"/>
  <c r="AO6050" i="5"/>
  <c r="AO6051" i="5"/>
  <c r="AO6052" i="5"/>
  <c r="AO6053" i="5"/>
  <c r="AO6054" i="5"/>
  <c r="AO6055" i="5"/>
  <c r="AO6056" i="5"/>
  <c r="AO6057" i="5"/>
  <c r="AO6058" i="5"/>
  <c r="AO6059" i="5"/>
  <c r="AO6060" i="5"/>
  <c r="AO6061" i="5"/>
  <c r="AO6062" i="5"/>
  <c r="AO6063" i="5"/>
  <c r="AO6064" i="5"/>
  <c r="AO6065" i="5"/>
  <c r="AO6066" i="5"/>
  <c r="AO6067" i="5"/>
  <c r="AO6068" i="5"/>
  <c r="AO6069" i="5"/>
  <c r="AO6070" i="5"/>
  <c r="AO6071" i="5"/>
  <c r="AO6072" i="5"/>
  <c r="AO6073" i="5"/>
  <c r="AO6074" i="5"/>
  <c r="AO6075" i="5"/>
  <c r="AO6076" i="5"/>
  <c r="AO6077" i="5"/>
  <c r="AO6078" i="5"/>
  <c r="AO6079" i="5"/>
  <c r="AO6080" i="5"/>
  <c r="AO6081" i="5"/>
  <c r="AO6082" i="5"/>
  <c r="AO6083" i="5"/>
  <c r="AO6084" i="5"/>
  <c r="AO6085" i="5"/>
  <c r="AO6086" i="5"/>
  <c r="AO6087" i="5"/>
  <c r="AO6088" i="5"/>
  <c r="AO6089" i="5"/>
  <c r="AO6090" i="5"/>
  <c r="AO6091" i="5"/>
  <c r="AO6092" i="5"/>
  <c r="AO6093" i="5"/>
  <c r="AO6094" i="5"/>
  <c r="AO6095" i="5"/>
  <c r="AO6096" i="5"/>
  <c r="AO6097" i="5"/>
  <c r="AO6098" i="5"/>
  <c r="AO6099" i="5"/>
  <c r="AO6100" i="5"/>
  <c r="AO6101" i="5"/>
  <c r="AO6102" i="5"/>
  <c r="AO6103" i="5"/>
  <c r="AO6104" i="5"/>
  <c r="AO6105" i="5"/>
  <c r="AO6106" i="5"/>
  <c r="AO6107" i="5"/>
  <c r="AO6108" i="5"/>
  <c r="AO6109" i="5"/>
  <c r="AO6110" i="5"/>
  <c r="AO6111" i="5"/>
  <c r="AO6112" i="5"/>
  <c r="AO6113" i="5"/>
  <c r="AO6114" i="5"/>
  <c r="AO6115" i="5"/>
  <c r="AO6116" i="5"/>
  <c r="AO6117" i="5"/>
  <c r="AO6118" i="5"/>
  <c r="AO6119" i="5"/>
  <c r="AO6120" i="5"/>
  <c r="AO6121" i="5"/>
  <c r="AO6122" i="5"/>
  <c r="AO6123" i="5"/>
  <c r="AO6124" i="5"/>
  <c r="AO6125" i="5"/>
  <c r="AO6126" i="5"/>
  <c r="AO6127" i="5"/>
  <c r="AO6128" i="5"/>
  <c r="AO6129" i="5"/>
  <c r="AO6130" i="5"/>
  <c r="AO6131" i="5"/>
  <c r="AO6132" i="5"/>
  <c r="AO6133" i="5"/>
  <c r="AO6134" i="5"/>
  <c r="AO6135" i="5"/>
  <c r="AO6136" i="5"/>
  <c r="AO6137" i="5"/>
  <c r="AO6138" i="5"/>
  <c r="AO6139" i="5"/>
  <c r="AO6140" i="5"/>
  <c r="AO6141" i="5"/>
  <c r="AO6142" i="5"/>
  <c r="AO6143" i="5"/>
  <c r="AO6144" i="5"/>
  <c r="AO6145" i="5"/>
  <c r="AO6146" i="5"/>
  <c r="AO6147" i="5"/>
  <c r="AO6148" i="5"/>
  <c r="AO6149" i="5"/>
  <c r="AO6150" i="5"/>
  <c r="AO6151" i="5"/>
  <c r="AO6152" i="5"/>
  <c r="AO6153" i="5"/>
  <c r="AO6154" i="5"/>
  <c r="AO6155" i="5"/>
  <c r="AO6156" i="5"/>
  <c r="AO6157" i="5"/>
  <c r="AO6158" i="5"/>
  <c r="AO6159" i="5"/>
  <c r="AO6160" i="5"/>
  <c r="AO6161" i="5"/>
  <c r="AO6162" i="5"/>
  <c r="AO6163" i="5"/>
  <c r="AO6164" i="5"/>
  <c r="AO6165" i="5"/>
  <c r="AO6166" i="5"/>
  <c r="AO6167" i="5"/>
  <c r="AO6168" i="5"/>
  <c r="AO6169" i="5"/>
  <c r="AO6170" i="5"/>
  <c r="AO6171" i="5"/>
  <c r="AO6172" i="5"/>
  <c r="AO6173" i="5"/>
  <c r="AO6174" i="5"/>
  <c r="AO6175" i="5"/>
  <c r="AO6176" i="5"/>
  <c r="AO6177" i="5"/>
  <c r="AO6178" i="5"/>
  <c r="AO6179" i="5"/>
  <c r="AO6180" i="5"/>
  <c r="AO6181" i="5"/>
  <c r="AO6182" i="5"/>
  <c r="AO6183" i="5"/>
  <c r="AO6184" i="5"/>
  <c r="AO6185" i="5"/>
  <c r="AO6186" i="5"/>
  <c r="AO6187" i="5"/>
  <c r="AO6188" i="5"/>
  <c r="AO6189" i="5"/>
  <c r="AO6190" i="5"/>
  <c r="AO6191" i="5"/>
  <c r="AO6192" i="5"/>
  <c r="AO6193" i="5"/>
  <c r="AO6194" i="5"/>
  <c r="AO6195" i="5"/>
  <c r="AO6196" i="5"/>
  <c r="AO6197" i="5"/>
  <c r="AO6198" i="5"/>
  <c r="AO6199" i="5"/>
  <c r="AO6200" i="5"/>
  <c r="AO6201" i="5"/>
  <c r="AO6202" i="5"/>
  <c r="AO6203" i="5"/>
  <c r="AO6204" i="5"/>
  <c r="AO6205" i="5"/>
  <c r="AO6206" i="5"/>
  <c r="AO6207" i="5"/>
  <c r="AO6208" i="5"/>
  <c r="AO6209" i="5"/>
  <c r="AO6210" i="5"/>
  <c r="AO6211" i="5"/>
  <c r="AO6212" i="5"/>
  <c r="AO6213" i="5"/>
  <c r="AO6214" i="5"/>
  <c r="AO6215" i="5"/>
  <c r="AO6216" i="5"/>
  <c r="AO6217" i="5"/>
  <c r="AO6218" i="5"/>
  <c r="AO6219" i="5"/>
  <c r="AO6220" i="5"/>
  <c r="AO6221" i="5"/>
  <c r="AO6222" i="5"/>
  <c r="AO6223" i="5"/>
  <c r="AO6224" i="5"/>
  <c r="AO6225" i="5"/>
  <c r="AO6226" i="5"/>
  <c r="AO6227" i="5"/>
  <c r="AO6228" i="5"/>
  <c r="AO6229" i="5"/>
  <c r="AO6230" i="5"/>
  <c r="AO6231" i="5"/>
  <c r="AO6232" i="5"/>
  <c r="AO6233" i="5"/>
  <c r="AO6234" i="5"/>
  <c r="AO6235" i="5"/>
  <c r="AO6236" i="5"/>
  <c r="AO6237" i="5"/>
  <c r="AO6238" i="5"/>
  <c r="AO6239" i="5"/>
  <c r="AO6240" i="5"/>
  <c r="AO6241" i="5"/>
  <c r="AO6242" i="5"/>
  <c r="AO6243" i="5"/>
  <c r="AO6244" i="5"/>
  <c r="AO6245" i="5"/>
  <c r="AO6246" i="5"/>
  <c r="AO6247" i="5"/>
  <c r="AO6248" i="5"/>
  <c r="AO6249" i="5"/>
  <c r="AO6250" i="5"/>
  <c r="AO6251" i="5"/>
  <c r="AO6252" i="5"/>
  <c r="AO6253" i="5"/>
  <c r="AO6254" i="5"/>
  <c r="AO6255" i="5"/>
  <c r="AO6256" i="5"/>
  <c r="AO6257" i="5"/>
  <c r="AO6258" i="5"/>
  <c r="AO6259" i="5"/>
  <c r="AO6260" i="5"/>
  <c r="AO6261" i="5"/>
  <c r="AO6262" i="5"/>
  <c r="AO6263" i="5"/>
  <c r="AO6264" i="5"/>
  <c r="AO6265" i="5"/>
  <c r="AO6266" i="5"/>
  <c r="AO6267" i="5"/>
  <c r="AO6268" i="5"/>
  <c r="AO6269" i="5"/>
  <c r="AO6270" i="5"/>
  <c r="AO6271" i="5"/>
  <c r="AO6272" i="5"/>
  <c r="AO6273" i="5"/>
  <c r="AO6274" i="5"/>
  <c r="AO6275" i="5"/>
  <c r="AO6276" i="5"/>
  <c r="AO6277" i="5"/>
  <c r="AO6278" i="5"/>
  <c r="AO6279" i="5"/>
  <c r="AO6280" i="5"/>
  <c r="AO6281" i="5"/>
  <c r="AO6282" i="5"/>
  <c r="AO6283" i="5"/>
  <c r="AO6284" i="5"/>
  <c r="AO6285" i="5"/>
  <c r="AO6286" i="5"/>
  <c r="AO6287" i="5"/>
  <c r="AO6288" i="5"/>
  <c r="AO6289" i="5"/>
  <c r="AO6290" i="5"/>
  <c r="AO6291" i="5"/>
  <c r="AO6292" i="5"/>
  <c r="AO6293" i="5"/>
  <c r="AO6294" i="5"/>
  <c r="AO6295" i="5"/>
  <c r="AO6296" i="5"/>
  <c r="AO6297" i="5"/>
  <c r="AO6298" i="5"/>
  <c r="AO6299" i="5"/>
  <c r="AO6300" i="5"/>
  <c r="AO6301" i="5"/>
  <c r="AO6302" i="5"/>
  <c r="AO6303" i="5"/>
  <c r="AO6304" i="5"/>
  <c r="AO6305" i="5"/>
  <c r="AO6306" i="5"/>
  <c r="AO6307" i="5"/>
  <c r="AO6308" i="5"/>
  <c r="AO6309" i="5"/>
  <c r="AO6310" i="5"/>
  <c r="AO6311" i="5"/>
  <c r="AO6312" i="5"/>
  <c r="AO6313" i="5"/>
  <c r="AO6314" i="5"/>
  <c r="AO6315" i="5"/>
  <c r="AO6316" i="5"/>
  <c r="AO6317" i="5"/>
  <c r="AO6318" i="5"/>
  <c r="AO6319" i="5"/>
  <c r="AO6320" i="5"/>
  <c r="AO6321" i="5"/>
  <c r="AO6322" i="5"/>
  <c r="AO6323" i="5"/>
  <c r="AO6324" i="5"/>
  <c r="AO6325" i="5"/>
  <c r="AO6326" i="5"/>
  <c r="AO6327" i="5"/>
  <c r="AO6328" i="5"/>
  <c r="AO6329" i="5"/>
  <c r="AO6330" i="5"/>
  <c r="AO6331" i="5"/>
  <c r="AO6332" i="5"/>
  <c r="AO6333" i="5"/>
  <c r="AO6334" i="5"/>
  <c r="AO6335" i="5"/>
  <c r="AO6336" i="5"/>
  <c r="AO6337" i="5"/>
  <c r="AO6338" i="5"/>
  <c r="AO6339" i="5"/>
  <c r="AO6340" i="5"/>
  <c r="AO6341" i="5"/>
  <c r="AO6342" i="5"/>
  <c r="AO6343" i="5"/>
  <c r="AO6344" i="5"/>
  <c r="AO6345" i="5"/>
  <c r="AO6346" i="5"/>
  <c r="AO6347" i="5"/>
  <c r="AO6348" i="5"/>
  <c r="AO6349" i="5"/>
  <c r="AO6350" i="5"/>
  <c r="AO6351" i="5"/>
  <c r="AO6352" i="5"/>
  <c r="AO6353" i="5"/>
  <c r="AO6354" i="5"/>
  <c r="AO6355" i="5"/>
  <c r="AO6356" i="5"/>
  <c r="AO6357" i="5"/>
  <c r="AO6358" i="5"/>
  <c r="AO6359" i="5"/>
  <c r="AO6360" i="5"/>
  <c r="AO6361" i="5"/>
  <c r="AO6362" i="5"/>
  <c r="AO6363" i="5"/>
  <c r="AO6364" i="5"/>
  <c r="AO6365" i="5"/>
  <c r="AO6366" i="5"/>
  <c r="AO6367" i="5"/>
  <c r="AO6368" i="5"/>
  <c r="AO6369" i="5"/>
  <c r="AO6370" i="5"/>
  <c r="AO6371" i="5"/>
  <c r="AO6372" i="5"/>
  <c r="AO6373" i="5"/>
  <c r="AO6374" i="5"/>
  <c r="AO6375" i="5"/>
  <c r="AO6376" i="5"/>
  <c r="AO6377" i="5"/>
  <c r="AO6378" i="5"/>
  <c r="AO6379" i="5"/>
  <c r="AO6380" i="5"/>
  <c r="AO6381" i="5"/>
  <c r="AO6382" i="5"/>
  <c r="AO6383" i="5"/>
  <c r="AO6384" i="5"/>
  <c r="AO6385" i="5"/>
  <c r="AO6386" i="5"/>
  <c r="AO6387" i="5"/>
  <c r="AO6388" i="5"/>
  <c r="AO6389" i="5"/>
  <c r="AO6390" i="5"/>
  <c r="AO6391" i="5"/>
  <c r="AO6392" i="5"/>
  <c r="AO6393" i="5"/>
  <c r="AO6394" i="5"/>
  <c r="AO6395" i="5"/>
  <c r="AO6396" i="5"/>
  <c r="AO6397" i="5"/>
  <c r="AO6398" i="5"/>
  <c r="AO6399" i="5"/>
  <c r="AO6400" i="5"/>
  <c r="AO6401" i="5"/>
  <c r="AO6402" i="5"/>
  <c r="AO6403" i="5"/>
  <c r="AO6404" i="5"/>
  <c r="AO6405" i="5"/>
  <c r="AO6406" i="5"/>
  <c r="AO6407" i="5"/>
  <c r="AO6408" i="5"/>
  <c r="AO6409" i="5"/>
  <c r="AO6410" i="5"/>
  <c r="AO6411" i="5"/>
  <c r="AO6412" i="5"/>
  <c r="AO6413" i="5"/>
  <c r="AO6414" i="5"/>
  <c r="AO6415" i="5"/>
  <c r="AO6416" i="5"/>
  <c r="AO6417" i="5"/>
  <c r="AO6418" i="5"/>
  <c r="AO6419" i="5"/>
  <c r="AO6420" i="5"/>
  <c r="AO6421" i="5"/>
  <c r="AO6422" i="5"/>
  <c r="AO6423" i="5"/>
  <c r="AO6424" i="5"/>
  <c r="AO6425" i="5"/>
  <c r="AO6426" i="5"/>
  <c r="AO6427" i="5"/>
  <c r="AO6428" i="5"/>
  <c r="AO6429" i="5"/>
  <c r="AO6430" i="5"/>
  <c r="AO6431" i="5"/>
  <c r="AO6432" i="5"/>
  <c r="AO6433" i="5"/>
  <c r="AO6434" i="5"/>
  <c r="AO6435" i="5"/>
  <c r="AO6436" i="5"/>
  <c r="AO6437" i="5"/>
  <c r="AO6438" i="5"/>
  <c r="AO6439" i="5"/>
  <c r="AO6440" i="5"/>
  <c r="AO6441" i="5"/>
  <c r="AO6442" i="5"/>
  <c r="AO6443" i="5"/>
  <c r="AO6444" i="5"/>
  <c r="AO6445" i="5"/>
  <c r="AO6446" i="5"/>
  <c r="AO6447" i="5"/>
  <c r="AO6448" i="5"/>
  <c r="AO6449" i="5"/>
  <c r="AO6450" i="5"/>
  <c r="AO6451" i="5"/>
  <c r="AO6452" i="5"/>
  <c r="AO6453" i="5"/>
  <c r="AO6454" i="5"/>
  <c r="AO6455" i="5"/>
  <c r="AO6456" i="5"/>
  <c r="AO6457" i="5"/>
  <c r="AO6458" i="5"/>
  <c r="AO6459" i="5"/>
  <c r="AO6460" i="5"/>
  <c r="AO6461" i="5"/>
  <c r="AO6462" i="5"/>
  <c r="AO6463" i="5"/>
  <c r="AO6464" i="5"/>
  <c r="AO6465" i="5"/>
  <c r="AO6466" i="5"/>
  <c r="AO6467" i="5"/>
  <c r="AO6468" i="5"/>
  <c r="AO6469" i="5"/>
  <c r="AO6470" i="5"/>
  <c r="AO6471" i="5"/>
  <c r="AO6472" i="5"/>
  <c r="AO6473" i="5"/>
  <c r="AO6474" i="5"/>
  <c r="AO6475" i="5"/>
  <c r="AO6476" i="5"/>
  <c r="AO6477" i="5"/>
  <c r="AO6478" i="5"/>
  <c r="AO6479" i="5"/>
  <c r="AO6480" i="5"/>
  <c r="AO6481" i="5"/>
  <c r="AO6482" i="5"/>
  <c r="AO6483" i="5"/>
  <c r="AO6484" i="5"/>
  <c r="AO6485" i="5"/>
  <c r="AO6486" i="5"/>
  <c r="AO6487" i="5"/>
  <c r="AO6488" i="5"/>
  <c r="AO6489" i="5"/>
  <c r="AO6490" i="5"/>
  <c r="AO6491" i="5"/>
  <c r="AO6492" i="5"/>
  <c r="AO6493" i="5"/>
  <c r="AO6494" i="5"/>
  <c r="AO6495" i="5"/>
  <c r="AO6496" i="5"/>
  <c r="AO6497" i="5"/>
  <c r="AO6498" i="5"/>
  <c r="AO6499" i="5"/>
  <c r="AO6500" i="5"/>
  <c r="AO6501" i="5"/>
  <c r="AO6502" i="5"/>
  <c r="AO6503" i="5"/>
  <c r="AO6504" i="5"/>
  <c r="AO6505" i="5"/>
  <c r="AO6506" i="5"/>
  <c r="AO6507" i="5"/>
  <c r="AO6508" i="5"/>
  <c r="AO6509" i="5"/>
  <c r="AO6510" i="5"/>
  <c r="AO6511" i="5"/>
  <c r="AO6512" i="5"/>
  <c r="AO6513" i="5"/>
  <c r="AO6514" i="5"/>
  <c r="AO6515" i="5"/>
  <c r="AO6516" i="5"/>
  <c r="AO6517" i="5"/>
  <c r="AO6518" i="5"/>
  <c r="AO6519" i="5"/>
  <c r="AO6520" i="5"/>
  <c r="AO6521" i="5"/>
  <c r="AO6522" i="5"/>
  <c r="AO6523" i="5"/>
  <c r="AO6524" i="5"/>
  <c r="AO6525" i="5"/>
  <c r="AO6526" i="5"/>
  <c r="AO6527" i="5"/>
  <c r="AO6528" i="5"/>
  <c r="AO6529" i="5"/>
  <c r="AO6530" i="5"/>
  <c r="AO6531" i="5"/>
  <c r="AO6532" i="5"/>
  <c r="AO6533" i="5"/>
  <c r="AO6534" i="5"/>
  <c r="AO6535" i="5"/>
  <c r="AO6536" i="5"/>
  <c r="AO6537" i="5"/>
  <c r="AO6538" i="5"/>
  <c r="AO6539" i="5"/>
  <c r="AO6540" i="5"/>
  <c r="AO6541" i="5"/>
  <c r="AO6542" i="5"/>
  <c r="AO6543" i="5"/>
  <c r="AO6544" i="5"/>
  <c r="AO6545" i="5"/>
  <c r="AO6546" i="5"/>
  <c r="AO6547" i="5"/>
  <c r="AO6548" i="5"/>
  <c r="AO6549" i="5"/>
  <c r="AO6550" i="5"/>
  <c r="AO6551" i="5"/>
  <c r="AO6552" i="5"/>
  <c r="AO6553" i="5"/>
  <c r="AO6554" i="5"/>
  <c r="AO6555" i="5"/>
  <c r="AO6556" i="5"/>
  <c r="AO6557" i="5"/>
  <c r="AO6558" i="5"/>
  <c r="AO6559" i="5"/>
  <c r="AO6560" i="5"/>
  <c r="AO6561" i="5"/>
  <c r="AO6562" i="5"/>
  <c r="AO6563" i="5"/>
  <c r="AO6564" i="5"/>
  <c r="AO6565" i="5"/>
  <c r="AO6566" i="5"/>
  <c r="AO6567" i="5"/>
  <c r="AO6568" i="5"/>
  <c r="AO6569" i="5"/>
  <c r="AO6570" i="5"/>
  <c r="AO6571" i="5"/>
  <c r="AO6572" i="5"/>
  <c r="AO6573" i="5"/>
  <c r="AO6574" i="5"/>
  <c r="AO6575" i="5"/>
  <c r="AO6576" i="5"/>
  <c r="AO6577" i="5"/>
  <c r="AO6578" i="5"/>
  <c r="AO6579" i="5"/>
  <c r="AO6580" i="5"/>
  <c r="AO6581" i="5"/>
  <c r="AO6582" i="5"/>
  <c r="AO6583" i="5"/>
  <c r="AO6584" i="5"/>
  <c r="AO6585" i="5"/>
  <c r="AO6586" i="5"/>
  <c r="AO6587" i="5"/>
  <c r="AO6588" i="5"/>
  <c r="AO6589" i="5"/>
  <c r="AO6590" i="5"/>
  <c r="AO6591" i="5"/>
  <c r="AO6592" i="5"/>
  <c r="AO6593" i="5"/>
  <c r="AO6594" i="5"/>
  <c r="AO6595" i="5"/>
  <c r="AO6596" i="5"/>
  <c r="AO6597" i="5"/>
  <c r="AO6598" i="5"/>
  <c r="AO6599" i="5"/>
  <c r="AO6600" i="5"/>
  <c r="AO6601" i="5"/>
  <c r="AO6602" i="5"/>
  <c r="AO6603" i="5"/>
  <c r="AO6604" i="5"/>
  <c r="AO6605" i="5"/>
  <c r="AO6606" i="5"/>
  <c r="AO6607" i="5"/>
  <c r="AO6608" i="5"/>
  <c r="AO6609" i="5"/>
  <c r="AO6610" i="5"/>
  <c r="AO6611" i="5"/>
  <c r="AO6612" i="5"/>
  <c r="AO6613" i="5"/>
  <c r="AO6614" i="5"/>
  <c r="AO6615" i="5"/>
  <c r="AO6616" i="5"/>
  <c r="AO6617" i="5"/>
  <c r="AO6618" i="5"/>
  <c r="AO6619" i="5"/>
  <c r="AO6620" i="5"/>
  <c r="AO6621" i="5"/>
  <c r="AO6622" i="5"/>
  <c r="AO6623" i="5"/>
  <c r="AO6624" i="5"/>
  <c r="AO6625" i="5"/>
  <c r="AO6626" i="5"/>
  <c r="AO6627" i="5"/>
  <c r="AO6628" i="5"/>
  <c r="AO6629" i="5"/>
  <c r="AO6630" i="5"/>
  <c r="AO6631" i="5"/>
  <c r="AO6632" i="5"/>
  <c r="AO6633" i="5"/>
  <c r="AO6634" i="5"/>
  <c r="AO6635" i="5"/>
  <c r="AO6636" i="5"/>
  <c r="AO6637" i="5"/>
  <c r="AO6638" i="5"/>
  <c r="AO6639" i="5"/>
  <c r="AO6640" i="5"/>
  <c r="AO6641" i="5"/>
  <c r="AO6642" i="5"/>
  <c r="AO6643" i="5"/>
  <c r="AO6644" i="5"/>
  <c r="AO6645" i="5"/>
  <c r="AO6646" i="5"/>
  <c r="AO6647" i="5"/>
  <c r="AO6648" i="5"/>
  <c r="AO6649" i="5"/>
  <c r="AO6650" i="5"/>
  <c r="AO6651" i="5"/>
  <c r="AO6652" i="5"/>
  <c r="AO6653" i="5"/>
  <c r="AO6654" i="5"/>
  <c r="AO6655" i="5"/>
  <c r="AO6656" i="5"/>
  <c r="AO6657" i="5"/>
  <c r="AO6658" i="5"/>
  <c r="AO6659" i="5"/>
  <c r="AO6660" i="5"/>
  <c r="AO6661" i="5"/>
  <c r="AO6662" i="5"/>
  <c r="AO6663" i="5"/>
  <c r="AO6664" i="5"/>
  <c r="AO6665" i="5"/>
  <c r="AO6666" i="5"/>
  <c r="AO6667" i="5"/>
  <c r="AO6668" i="5"/>
  <c r="AO6669" i="5"/>
  <c r="AO6670" i="5"/>
  <c r="AO6671" i="5"/>
  <c r="AO6672" i="5"/>
  <c r="AO6673" i="5"/>
  <c r="AO6674" i="5"/>
  <c r="AO6675" i="5"/>
  <c r="AO6676" i="5"/>
  <c r="AO6677" i="5"/>
  <c r="AO6678" i="5"/>
  <c r="AO6679" i="5"/>
  <c r="AO6680" i="5"/>
  <c r="AO6681" i="5"/>
  <c r="AO6682" i="5"/>
  <c r="AO6683" i="5"/>
  <c r="AO6684" i="5"/>
  <c r="AO6685" i="5"/>
  <c r="AO6686" i="5"/>
  <c r="AO6687" i="5"/>
  <c r="AO6688" i="5"/>
  <c r="AO6689" i="5"/>
  <c r="AO6690" i="5"/>
  <c r="AO6691" i="5"/>
  <c r="AO6692" i="5"/>
  <c r="AO6693" i="5"/>
  <c r="AO6694" i="5"/>
  <c r="AO6695" i="5"/>
  <c r="AO6696" i="5"/>
  <c r="AO6697" i="5"/>
  <c r="AO6698" i="5"/>
  <c r="AO6699" i="5"/>
  <c r="AO6700" i="5"/>
  <c r="AO6701" i="5"/>
  <c r="AO6702" i="5"/>
  <c r="AO6703" i="5"/>
  <c r="AO6704" i="5"/>
  <c r="AO6705" i="5"/>
  <c r="AO6706" i="5"/>
  <c r="AO6707" i="5"/>
  <c r="AO6708" i="5"/>
  <c r="AO6709" i="5"/>
  <c r="AO6710" i="5"/>
  <c r="AO6711" i="5"/>
  <c r="AO6712" i="5"/>
  <c r="AO6713" i="5"/>
  <c r="AO6714" i="5"/>
  <c r="AO6715" i="5"/>
  <c r="AO6716" i="5"/>
  <c r="AO6717" i="5"/>
  <c r="AO6718" i="5"/>
  <c r="AO6719" i="5"/>
  <c r="AO6720" i="5"/>
  <c r="AO6721" i="5"/>
  <c r="AO6722" i="5"/>
  <c r="AO6723" i="5"/>
  <c r="AO6724" i="5"/>
  <c r="AO6725" i="5"/>
  <c r="AO6726" i="5"/>
  <c r="AO6727" i="5"/>
  <c r="AO6728" i="5"/>
  <c r="AO6729" i="5"/>
  <c r="AO6730" i="5"/>
  <c r="AO6731" i="5"/>
  <c r="AO6732" i="5"/>
  <c r="AO6733" i="5"/>
  <c r="AO6734" i="5"/>
  <c r="AO6735" i="5"/>
  <c r="AO6736" i="5"/>
  <c r="AO6737" i="5"/>
  <c r="AO6738" i="5"/>
  <c r="AO6739" i="5"/>
  <c r="AO6740" i="5"/>
  <c r="AO6741" i="5"/>
  <c r="AO6742" i="5"/>
  <c r="AO6743" i="5"/>
  <c r="AO6744" i="5"/>
  <c r="AO6745" i="5"/>
  <c r="AO6746" i="5"/>
  <c r="AO6747" i="5"/>
  <c r="AO6748" i="5"/>
  <c r="K3" i="9"/>
  <c r="K4" i="9"/>
  <c r="K5" i="9"/>
  <c r="K6" i="9"/>
  <c r="K7" i="9"/>
  <c r="K8" i="9"/>
  <c r="K9" i="9"/>
  <c r="K10" i="9"/>
  <c r="K11" i="9"/>
  <c r="K12" i="9"/>
  <c r="K13" i="9"/>
  <c r="K14" i="9"/>
  <c r="K15" i="9"/>
  <c r="K16" i="9"/>
  <c r="K18" i="9"/>
  <c r="K19" i="9"/>
  <c r="K20" i="9"/>
  <c r="K21" i="9"/>
  <c r="K22" i="9"/>
  <c r="K23" i="9"/>
  <c r="K25" i="9"/>
  <c r="K26" i="9"/>
  <c r="K27" i="9"/>
  <c r="K28" i="9"/>
  <c r="K29" i="9"/>
  <c r="K30" i="9"/>
  <c r="K36" i="9"/>
  <c r="K37" i="9"/>
  <c r="K38" i="9"/>
  <c r="K39" i="9"/>
  <c r="K40" i="9"/>
  <c r="K41" i="9"/>
  <c r="K42" i="9"/>
  <c r="K31" i="9"/>
  <c r="K43" i="9"/>
  <c r="K32" i="9"/>
  <c r="K33" i="9"/>
  <c r="K34" i="9"/>
  <c r="K35" i="9"/>
  <c r="K44" i="9"/>
  <c r="K45" i="9"/>
  <c r="K46" i="9"/>
  <c r="K47" i="9"/>
  <c r="K48" i="9"/>
  <c r="K49" i="9"/>
  <c r="K50" i="9"/>
  <c r="K51" i="9"/>
  <c r="K52" i="9"/>
  <c r="K53" i="9"/>
  <c r="K54" i="9"/>
  <c r="K55" i="9"/>
  <c r="K57" i="9"/>
  <c r="K58" i="9"/>
  <c r="K59" i="9"/>
  <c r="K60" i="9"/>
  <c r="K61" i="9"/>
  <c r="K62" i="9"/>
  <c r="K63" i="9"/>
  <c r="K64" i="9"/>
  <c r="K65" i="9"/>
  <c r="K66" i="9"/>
  <c r="K67" i="9"/>
  <c r="K68" i="9"/>
  <c r="K69" i="9"/>
  <c r="K70" i="9"/>
  <c r="K71" i="9"/>
  <c r="K72" i="9"/>
  <c r="K73" i="9"/>
  <c r="K74" i="9"/>
  <c r="K75" i="9"/>
  <c r="K76" i="9"/>
  <c r="K77" i="9"/>
  <c r="K78" i="9"/>
  <c r="K79" i="9"/>
  <c r="K80" i="9"/>
  <c r="K82" i="9"/>
  <c r="K83" i="9"/>
  <c r="K84" i="9"/>
  <c r="K85" i="9"/>
  <c r="K88" i="9"/>
  <c r="K89" i="9"/>
  <c r="K90" i="9"/>
  <c r="K91" i="9"/>
  <c r="K92" i="9"/>
  <c r="K93" i="9"/>
  <c r="K94" i="9"/>
  <c r="K95" i="9"/>
  <c r="K96" i="9"/>
  <c r="K97" i="9"/>
  <c r="D3" i="9"/>
  <c r="D4" i="9"/>
  <c r="D5" i="9"/>
  <c r="D6" i="9"/>
  <c r="D7" i="9"/>
  <c r="D8" i="9"/>
  <c r="D9" i="9"/>
  <c r="D10" i="9"/>
  <c r="D11" i="9"/>
  <c r="D12" i="9"/>
  <c r="D13" i="9"/>
  <c r="D14" i="9"/>
  <c r="D15" i="9"/>
  <c r="D16" i="9"/>
  <c r="D18" i="9"/>
  <c r="D19" i="9"/>
  <c r="D20" i="9"/>
  <c r="D21" i="9"/>
  <c r="D22" i="9"/>
  <c r="D23" i="9"/>
  <c r="D25" i="9"/>
  <c r="D26" i="9"/>
  <c r="D27" i="9"/>
  <c r="D28" i="9"/>
  <c r="D29" i="9"/>
  <c r="D30" i="9"/>
  <c r="D36" i="9"/>
  <c r="D37" i="9"/>
  <c r="D38" i="9"/>
  <c r="D39" i="9"/>
  <c r="D40" i="9"/>
  <c r="D41" i="9"/>
  <c r="D42" i="9"/>
  <c r="D31" i="9"/>
  <c r="D43" i="9"/>
  <c r="D32" i="9"/>
  <c r="D33" i="9"/>
  <c r="D34" i="9"/>
  <c r="D35" i="9"/>
  <c r="D44" i="9"/>
  <c r="D45" i="9"/>
  <c r="D46" i="9"/>
  <c r="D47" i="9"/>
  <c r="D48" i="9"/>
  <c r="D49" i="9"/>
  <c r="D50" i="9"/>
  <c r="D51" i="9"/>
  <c r="D52" i="9"/>
  <c r="D53" i="9"/>
  <c r="D54" i="9"/>
  <c r="D55" i="9"/>
  <c r="D57" i="9"/>
  <c r="D58" i="9"/>
  <c r="D59" i="9"/>
  <c r="D60" i="9"/>
  <c r="D61" i="9"/>
  <c r="D62" i="9"/>
  <c r="D63" i="9"/>
  <c r="D64" i="9"/>
  <c r="D65" i="9"/>
  <c r="D66" i="9"/>
  <c r="D67" i="9"/>
  <c r="D68" i="9"/>
  <c r="D69" i="9"/>
  <c r="D70" i="9"/>
  <c r="D71" i="9"/>
  <c r="D72" i="9"/>
  <c r="D73" i="9"/>
  <c r="D74" i="9"/>
  <c r="D75" i="9"/>
  <c r="D76" i="9"/>
  <c r="D77" i="9"/>
  <c r="D78" i="9"/>
  <c r="D79" i="9"/>
  <c r="D80" i="9"/>
  <c r="D82" i="9"/>
  <c r="D83" i="9"/>
  <c r="D84" i="9"/>
  <c r="D85" i="9"/>
  <c r="D88" i="9"/>
  <c r="D89" i="9"/>
  <c r="D90" i="9"/>
  <c r="D91" i="9"/>
  <c r="D92" i="9"/>
  <c r="D93" i="9"/>
  <c r="D94" i="9"/>
  <c r="D95" i="9"/>
  <c r="D96" i="9"/>
  <c r="D97" i="9"/>
  <c r="AN2" i="5"/>
  <c r="AN3" i="5"/>
  <c r="AN4" i="5"/>
  <c r="AN5" i="5"/>
  <c r="AN6" i="5"/>
  <c r="AN7" i="5"/>
  <c r="AN8" i="5"/>
  <c r="AN9" i="5"/>
  <c r="AN10" i="5"/>
  <c r="AN11" i="5"/>
  <c r="AN12" i="5"/>
  <c r="AN13" i="5"/>
  <c r="AN14" i="5"/>
  <c r="AN15" i="5"/>
  <c r="AN16" i="5"/>
  <c r="AN17" i="5"/>
  <c r="AN18" i="5"/>
  <c r="AN19" i="5"/>
  <c r="AN20" i="5"/>
  <c r="AN21" i="5"/>
  <c r="AN22" i="5"/>
  <c r="AN23" i="5"/>
  <c r="AN24" i="5"/>
  <c r="AN25" i="5"/>
  <c r="AN26" i="5"/>
  <c r="AN27" i="5"/>
  <c r="AN28" i="5"/>
  <c r="AN29" i="5"/>
  <c r="AN30" i="5"/>
  <c r="AN31" i="5"/>
  <c r="AN32" i="5"/>
  <c r="AN33" i="5"/>
  <c r="AN34" i="5"/>
  <c r="AN35" i="5"/>
  <c r="AN36" i="5"/>
  <c r="AN37" i="5"/>
  <c r="AN38" i="5"/>
  <c r="AN39" i="5"/>
  <c r="AN40" i="5"/>
  <c r="AN41" i="5"/>
  <c r="AN42" i="5"/>
  <c r="AN43" i="5"/>
  <c r="AN44" i="5"/>
  <c r="AN45" i="5"/>
  <c r="AN46" i="5"/>
  <c r="AN47" i="5"/>
  <c r="AN48" i="5"/>
  <c r="AN49" i="5"/>
  <c r="AN50" i="5"/>
  <c r="AN51" i="5"/>
  <c r="AN52" i="5"/>
  <c r="AN53" i="5"/>
  <c r="AN54" i="5"/>
  <c r="AN55" i="5"/>
  <c r="AN56" i="5"/>
  <c r="AN57" i="5"/>
  <c r="AN58" i="5"/>
  <c r="AN59" i="5"/>
  <c r="AN60" i="5"/>
  <c r="AN61" i="5"/>
  <c r="AN62" i="5"/>
  <c r="AN63" i="5"/>
  <c r="AN64" i="5"/>
  <c r="AN65" i="5"/>
  <c r="AN66" i="5"/>
  <c r="AN67" i="5"/>
  <c r="AN68" i="5"/>
  <c r="AN69" i="5"/>
  <c r="AN70" i="5"/>
  <c r="AN71" i="5"/>
  <c r="AN72" i="5"/>
  <c r="AN73" i="5"/>
  <c r="AN74" i="5"/>
  <c r="AN75" i="5"/>
  <c r="AN76" i="5"/>
  <c r="AN77" i="5"/>
  <c r="AN78" i="5"/>
  <c r="AN79" i="5"/>
  <c r="AN80" i="5"/>
  <c r="AN81" i="5"/>
  <c r="AN82" i="5"/>
  <c r="AN83" i="5"/>
  <c r="AN84" i="5"/>
  <c r="AN85" i="5"/>
  <c r="AN86" i="5"/>
  <c r="AN87" i="5"/>
  <c r="AN88" i="5"/>
  <c r="AN89" i="5"/>
  <c r="AN90" i="5"/>
  <c r="AN91" i="5"/>
  <c r="AN92" i="5"/>
  <c r="AN93" i="5"/>
  <c r="AN94" i="5"/>
  <c r="AN95" i="5"/>
  <c r="AN96" i="5"/>
  <c r="AN97" i="5"/>
  <c r="AN98" i="5"/>
  <c r="AN99" i="5"/>
  <c r="AN100" i="5"/>
  <c r="AN101" i="5"/>
  <c r="AN102" i="5"/>
  <c r="AN103" i="5"/>
  <c r="AN104" i="5"/>
  <c r="AN105" i="5"/>
  <c r="AN106" i="5"/>
  <c r="AN107" i="5"/>
  <c r="AN108" i="5"/>
  <c r="AN109" i="5"/>
  <c r="AN110" i="5"/>
  <c r="AN111" i="5"/>
  <c r="AN112" i="5"/>
  <c r="AN113" i="5"/>
  <c r="AN114" i="5"/>
  <c r="AN115" i="5"/>
  <c r="AN116" i="5"/>
  <c r="AN117" i="5"/>
  <c r="AN118" i="5"/>
  <c r="AN119" i="5"/>
  <c r="AN120" i="5"/>
  <c r="AN121" i="5"/>
  <c r="AN122" i="5"/>
  <c r="AN123" i="5"/>
  <c r="AN124" i="5"/>
  <c r="AN125" i="5"/>
  <c r="AN126" i="5"/>
  <c r="AN127" i="5"/>
  <c r="AN128" i="5"/>
  <c r="AN129" i="5"/>
  <c r="AN130" i="5"/>
  <c r="AN131" i="5"/>
  <c r="AN132" i="5"/>
  <c r="AN133" i="5"/>
  <c r="AN134" i="5"/>
  <c r="AN135" i="5"/>
  <c r="AN136" i="5"/>
  <c r="AN137" i="5"/>
  <c r="AN138" i="5"/>
  <c r="AN139" i="5"/>
  <c r="AN140" i="5"/>
  <c r="AN141" i="5"/>
  <c r="AN142" i="5"/>
  <c r="AN143" i="5"/>
  <c r="AN144" i="5"/>
  <c r="AN145" i="5"/>
  <c r="AN146" i="5"/>
  <c r="AN147" i="5"/>
  <c r="AN148" i="5"/>
  <c r="AN149" i="5"/>
  <c r="AN150" i="5"/>
  <c r="AN151" i="5"/>
  <c r="AN152" i="5"/>
  <c r="AN153" i="5"/>
  <c r="AN154" i="5"/>
  <c r="AN155" i="5"/>
  <c r="AN156" i="5"/>
  <c r="AN157" i="5"/>
  <c r="AN158" i="5"/>
  <c r="AN159" i="5"/>
  <c r="AN160" i="5"/>
  <c r="AN161" i="5"/>
  <c r="AN162" i="5"/>
  <c r="AN163" i="5"/>
  <c r="AN164" i="5"/>
  <c r="AN165" i="5"/>
  <c r="AN166" i="5"/>
  <c r="AN167" i="5"/>
  <c r="AN168" i="5"/>
  <c r="AN169" i="5"/>
  <c r="AN170" i="5"/>
  <c r="AN171" i="5"/>
  <c r="AN172" i="5"/>
  <c r="AN173" i="5"/>
  <c r="AN174" i="5"/>
  <c r="AN175" i="5"/>
  <c r="AN176" i="5"/>
  <c r="AN177" i="5"/>
  <c r="AN178" i="5"/>
  <c r="AN179" i="5"/>
  <c r="AN180" i="5"/>
  <c r="AN181" i="5"/>
  <c r="AN182" i="5"/>
  <c r="AN183" i="5"/>
  <c r="AN184" i="5"/>
  <c r="AN185" i="5"/>
  <c r="AN186" i="5"/>
  <c r="AN187" i="5"/>
  <c r="AN188" i="5"/>
  <c r="AN189" i="5"/>
  <c r="AN190" i="5"/>
  <c r="AN191" i="5"/>
  <c r="AN192" i="5"/>
  <c r="AN193" i="5"/>
  <c r="AN194" i="5"/>
  <c r="AN195" i="5"/>
  <c r="AN196" i="5"/>
  <c r="AN197" i="5"/>
  <c r="AN198" i="5"/>
  <c r="AN199" i="5"/>
  <c r="AN200" i="5"/>
  <c r="AN201" i="5"/>
  <c r="AN202" i="5"/>
  <c r="AN203" i="5"/>
  <c r="AN204" i="5"/>
  <c r="AN205" i="5"/>
  <c r="AN206" i="5"/>
  <c r="AN207" i="5"/>
  <c r="AN208" i="5"/>
  <c r="AN209" i="5"/>
  <c r="AN210" i="5"/>
  <c r="AN211" i="5"/>
  <c r="AN212" i="5"/>
  <c r="AN213" i="5"/>
  <c r="AN214" i="5"/>
  <c r="AN215" i="5"/>
  <c r="AN216" i="5"/>
  <c r="AN217" i="5"/>
  <c r="AN218" i="5"/>
  <c r="AN219" i="5"/>
  <c r="AN220" i="5"/>
  <c r="AN221" i="5"/>
  <c r="AN222" i="5"/>
  <c r="AN223" i="5"/>
  <c r="AN224" i="5"/>
  <c r="AN225" i="5"/>
  <c r="AN226" i="5"/>
  <c r="AN227" i="5"/>
  <c r="AN228" i="5"/>
  <c r="AN229" i="5"/>
  <c r="AN230" i="5"/>
  <c r="AN231" i="5"/>
  <c r="AN232" i="5"/>
  <c r="AN233" i="5"/>
  <c r="AN234" i="5"/>
  <c r="AN235" i="5"/>
  <c r="AN236" i="5"/>
  <c r="AN237" i="5"/>
  <c r="AN238" i="5"/>
  <c r="AN239" i="5"/>
  <c r="AN240" i="5"/>
  <c r="AN241" i="5"/>
  <c r="AN242" i="5"/>
  <c r="AN243" i="5"/>
  <c r="AN244" i="5"/>
  <c r="AN245" i="5"/>
  <c r="AN246" i="5"/>
  <c r="AN247" i="5"/>
  <c r="AN248" i="5"/>
  <c r="AN249" i="5"/>
  <c r="AN250" i="5"/>
  <c r="AN251" i="5"/>
  <c r="AN252" i="5"/>
  <c r="AN253" i="5"/>
  <c r="AN254" i="5"/>
  <c r="AN255" i="5"/>
  <c r="AN256" i="5"/>
  <c r="AN257" i="5"/>
  <c r="AN258" i="5"/>
  <c r="AN259" i="5"/>
  <c r="AN260" i="5"/>
  <c r="AN261" i="5"/>
  <c r="AN262" i="5"/>
  <c r="AN263" i="5"/>
  <c r="AN264" i="5"/>
  <c r="AN265" i="5"/>
  <c r="AN266" i="5"/>
  <c r="AN267" i="5"/>
  <c r="AN268" i="5"/>
  <c r="AN269" i="5"/>
  <c r="AN270" i="5"/>
  <c r="AN271" i="5"/>
  <c r="AN272" i="5"/>
  <c r="AN273" i="5"/>
  <c r="AN274" i="5"/>
  <c r="AN275" i="5"/>
  <c r="AN276" i="5"/>
  <c r="AN277" i="5"/>
  <c r="AN278" i="5"/>
  <c r="AN279" i="5"/>
  <c r="AN280" i="5"/>
  <c r="AN281" i="5"/>
  <c r="AN282" i="5"/>
  <c r="AN283" i="5"/>
  <c r="AN284" i="5"/>
  <c r="AN285" i="5"/>
  <c r="AN286" i="5"/>
  <c r="AN287" i="5"/>
  <c r="AN288" i="5"/>
  <c r="AN289" i="5"/>
  <c r="AN290" i="5"/>
  <c r="AN291" i="5"/>
  <c r="AN292" i="5"/>
  <c r="AN293" i="5"/>
  <c r="AN294" i="5"/>
  <c r="AN295" i="5"/>
  <c r="AN296" i="5"/>
  <c r="AN297" i="5"/>
  <c r="AN298" i="5"/>
  <c r="AN299" i="5"/>
  <c r="AN300" i="5"/>
  <c r="AN301" i="5"/>
  <c r="AN302" i="5"/>
  <c r="AN303" i="5"/>
  <c r="AN304" i="5"/>
  <c r="AN305" i="5"/>
  <c r="AN306" i="5"/>
  <c r="AN307" i="5"/>
  <c r="AN308" i="5"/>
  <c r="AN309" i="5"/>
  <c r="AN310" i="5"/>
  <c r="AN311" i="5"/>
  <c r="AN312" i="5"/>
  <c r="AN313" i="5"/>
  <c r="AN314" i="5"/>
  <c r="AN315" i="5"/>
  <c r="AN316" i="5"/>
  <c r="AN317" i="5"/>
  <c r="AN318" i="5"/>
  <c r="AN319" i="5"/>
  <c r="AN320" i="5"/>
  <c r="AN321" i="5"/>
  <c r="AN322" i="5"/>
  <c r="AN323" i="5"/>
  <c r="AN324" i="5"/>
  <c r="AN325" i="5"/>
  <c r="AN326" i="5"/>
  <c r="AN327" i="5"/>
  <c r="AN328" i="5"/>
  <c r="AN329" i="5"/>
  <c r="AN330" i="5"/>
  <c r="AN331" i="5"/>
  <c r="AN332" i="5"/>
  <c r="AN333" i="5"/>
  <c r="AN334" i="5"/>
  <c r="AN335" i="5"/>
  <c r="AN336" i="5"/>
  <c r="AN337" i="5"/>
  <c r="AN338" i="5"/>
  <c r="AN339" i="5"/>
  <c r="AN340" i="5"/>
  <c r="AN341" i="5"/>
  <c r="AN342" i="5"/>
  <c r="AN343" i="5"/>
  <c r="AN344" i="5"/>
  <c r="AN345" i="5"/>
  <c r="AN346" i="5"/>
  <c r="AN347" i="5"/>
  <c r="AN348" i="5"/>
  <c r="AN349" i="5"/>
  <c r="AN350" i="5"/>
  <c r="AN351" i="5"/>
  <c r="AN352" i="5"/>
  <c r="AN353" i="5"/>
  <c r="AN354" i="5"/>
  <c r="AN355" i="5"/>
  <c r="AN356" i="5"/>
  <c r="AN357" i="5"/>
  <c r="AN358" i="5"/>
  <c r="AN359" i="5"/>
  <c r="AN360" i="5"/>
  <c r="AN361" i="5"/>
  <c r="AN362" i="5"/>
  <c r="AN363" i="5"/>
  <c r="AN364" i="5"/>
  <c r="AN365" i="5"/>
  <c r="AN366" i="5"/>
  <c r="AN367" i="5"/>
  <c r="AN368" i="5"/>
  <c r="AN369" i="5"/>
  <c r="AN370" i="5"/>
  <c r="AN371" i="5"/>
  <c r="AN372" i="5"/>
  <c r="AN373" i="5"/>
  <c r="AN374" i="5"/>
  <c r="AN375" i="5"/>
  <c r="AN376" i="5"/>
  <c r="AN377" i="5"/>
  <c r="AN378" i="5"/>
  <c r="AN379" i="5"/>
  <c r="AN380" i="5"/>
  <c r="AN381" i="5"/>
  <c r="AN382" i="5"/>
  <c r="AN383" i="5"/>
  <c r="AN384" i="5"/>
  <c r="AN385" i="5"/>
  <c r="AN386" i="5"/>
  <c r="AN387" i="5"/>
  <c r="AN388" i="5"/>
  <c r="AN389" i="5"/>
  <c r="AN390" i="5"/>
  <c r="AN391" i="5"/>
  <c r="AN392" i="5"/>
  <c r="AN393" i="5"/>
  <c r="AN394" i="5"/>
  <c r="AN395" i="5"/>
  <c r="AN396" i="5"/>
  <c r="AN397" i="5"/>
  <c r="AN398" i="5"/>
  <c r="AN399" i="5"/>
  <c r="AN400" i="5"/>
  <c r="AN401" i="5"/>
  <c r="AN402" i="5"/>
  <c r="AN403" i="5"/>
  <c r="AN404" i="5"/>
  <c r="AN405" i="5"/>
  <c r="AN406" i="5"/>
  <c r="AN407" i="5"/>
  <c r="AN408" i="5"/>
  <c r="AN409" i="5"/>
  <c r="AN410" i="5"/>
  <c r="AN411" i="5"/>
  <c r="AN412" i="5"/>
  <c r="AN413" i="5"/>
  <c r="AN414" i="5"/>
  <c r="AN415" i="5"/>
  <c r="AN416" i="5"/>
  <c r="AN417" i="5"/>
  <c r="AN418" i="5"/>
  <c r="AN419" i="5"/>
  <c r="AN420" i="5"/>
  <c r="AN421" i="5"/>
  <c r="AN422" i="5"/>
  <c r="AN423" i="5"/>
  <c r="AN424" i="5"/>
  <c r="AN425" i="5"/>
  <c r="AN426" i="5"/>
  <c r="AN427" i="5"/>
  <c r="AN428" i="5"/>
  <c r="AN429" i="5"/>
  <c r="AN430" i="5"/>
  <c r="AN431" i="5"/>
  <c r="AN432" i="5"/>
  <c r="AN433" i="5"/>
  <c r="AN434" i="5"/>
  <c r="AN435" i="5"/>
  <c r="AN436" i="5"/>
  <c r="AN437" i="5"/>
  <c r="AN438" i="5"/>
  <c r="AN439" i="5"/>
  <c r="AN440" i="5"/>
  <c r="AN441" i="5"/>
  <c r="AN442" i="5"/>
  <c r="AN443" i="5"/>
  <c r="AN444" i="5"/>
  <c r="AN445" i="5"/>
  <c r="AN446" i="5"/>
  <c r="AN447" i="5"/>
  <c r="AN448" i="5"/>
  <c r="AN449" i="5"/>
  <c r="AN450" i="5"/>
  <c r="AN451" i="5"/>
  <c r="AN452" i="5"/>
  <c r="AN453" i="5"/>
  <c r="AN454" i="5"/>
  <c r="AN455" i="5"/>
  <c r="AN456" i="5"/>
  <c r="AN457" i="5"/>
  <c r="AN458" i="5"/>
  <c r="AN459" i="5"/>
  <c r="AN460" i="5"/>
  <c r="AN461" i="5"/>
  <c r="AN462" i="5"/>
  <c r="AN463" i="5"/>
  <c r="AN464" i="5"/>
  <c r="AN465" i="5"/>
  <c r="AN466" i="5"/>
  <c r="AN467" i="5"/>
  <c r="AN468" i="5"/>
  <c r="AN469" i="5"/>
  <c r="AN470" i="5"/>
  <c r="AN471" i="5"/>
  <c r="AN472" i="5"/>
  <c r="AN473" i="5"/>
  <c r="AN474" i="5"/>
  <c r="AN475" i="5"/>
  <c r="AN476" i="5"/>
  <c r="AN477" i="5"/>
  <c r="AN478" i="5"/>
  <c r="AN479" i="5"/>
  <c r="AN480" i="5"/>
  <c r="AN481" i="5"/>
  <c r="AN482" i="5"/>
  <c r="AN483" i="5"/>
  <c r="AN484" i="5"/>
  <c r="AN485" i="5"/>
  <c r="AN486" i="5"/>
  <c r="AN487" i="5"/>
  <c r="AN488" i="5"/>
  <c r="AN489" i="5"/>
  <c r="AN490" i="5"/>
  <c r="AN491" i="5"/>
  <c r="AN492" i="5"/>
  <c r="AN493" i="5"/>
  <c r="AN494" i="5"/>
  <c r="AN495" i="5"/>
  <c r="AN496" i="5"/>
  <c r="AN497" i="5"/>
  <c r="AN498" i="5"/>
  <c r="AN499" i="5"/>
  <c r="AN500" i="5"/>
  <c r="AN501" i="5"/>
  <c r="AN502" i="5"/>
  <c r="AN503" i="5"/>
  <c r="AN504" i="5"/>
  <c r="AN505" i="5"/>
  <c r="AN506" i="5"/>
  <c r="AN507" i="5"/>
  <c r="AN508" i="5"/>
  <c r="AN509" i="5"/>
  <c r="AN510" i="5"/>
  <c r="AN511" i="5"/>
  <c r="AN512" i="5"/>
  <c r="AN513" i="5"/>
  <c r="AN514" i="5"/>
  <c r="AN515" i="5"/>
  <c r="AN516" i="5"/>
  <c r="AN517" i="5"/>
  <c r="AN518" i="5"/>
  <c r="AN519" i="5"/>
  <c r="AN520" i="5"/>
  <c r="AN521" i="5"/>
  <c r="AN522" i="5"/>
  <c r="AN523" i="5"/>
  <c r="AN524" i="5"/>
  <c r="AN525" i="5"/>
  <c r="AN526" i="5"/>
  <c r="AN527" i="5"/>
  <c r="AN528" i="5"/>
  <c r="AN529" i="5"/>
  <c r="AN530" i="5"/>
  <c r="AN531" i="5"/>
  <c r="AN532" i="5"/>
  <c r="AN533" i="5"/>
  <c r="AN534" i="5"/>
  <c r="AN535" i="5"/>
  <c r="AN536" i="5"/>
  <c r="AN537" i="5"/>
  <c r="AN538" i="5"/>
  <c r="AN539" i="5"/>
  <c r="AN540" i="5"/>
  <c r="AN541" i="5"/>
  <c r="AN542" i="5"/>
  <c r="AN543" i="5"/>
  <c r="AN544" i="5"/>
  <c r="AN545" i="5"/>
  <c r="AN546" i="5"/>
  <c r="AN547" i="5"/>
  <c r="AN548" i="5"/>
  <c r="AN549" i="5"/>
  <c r="AN550" i="5"/>
  <c r="AN551" i="5"/>
  <c r="AN552" i="5"/>
  <c r="AN553" i="5"/>
  <c r="AN554" i="5"/>
  <c r="AN555" i="5"/>
  <c r="AN556" i="5"/>
  <c r="AN557" i="5"/>
  <c r="AN558" i="5"/>
  <c r="AN559" i="5"/>
  <c r="AN560" i="5"/>
  <c r="AN561" i="5"/>
  <c r="AN562" i="5"/>
  <c r="AN563" i="5"/>
  <c r="AN564" i="5"/>
  <c r="AN565" i="5"/>
  <c r="AN566" i="5"/>
  <c r="AN567" i="5"/>
  <c r="AN568" i="5"/>
  <c r="AN569" i="5"/>
  <c r="AN570" i="5"/>
  <c r="AN571" i="5"/>
  <c r="AN572" i="5"/>
  <c r="AN573" i="5"/>
  <c r="AN574" i="5"/>
  <c r="AN575" i="5"/>
  <c r="AN576" i="5"/>
  <c r="AN577" i="5"/>
  <c r="AN578" i="5"/>
  <c r="AN579" i="5"/>
  <c r="AN580" i="5"/>
  <c r="AN581" i="5"/>
  <c r="AN582" i="5"/>
  <c r="AN583" i="5"/>
  <c r="AN584" i="5"/>
  <c r="AN585" i="5"/>
  <c r="AN586" i="5"/>
  <c r="AN587" i="5"/>
  <c r="AN588" i="5"/>
  <c r="AN589" i="5"/>
  <c r="AN590" i="5"/>
  <c r="AN591" i="5"/>
  <c r="AN592" i="5"/>
  <c r="AN593" i="5"/>
  <c r="AN594" i="5"/>
  <c r="AN595" i="5"/>
  <c r="AN596" i="5"/>
  <c r="AN597" i="5"/>
  <c r="AN598" i="5"/>
  <c r="AN599" i="5"/>
  <c r="AN600" i="5"/>
  <c r="AN601" i="5"/>
  <c r="AN602" i="5"/>
  <c r="AN603" i="5"/>
  <c r="AN604" i="5"/>
  <c r="AN605" i="5"/>
  <c r="AN606" i="5"/>
  <c r="AN607" i="5"/>
  <c r="AN608" i="5"/>
  <c r="AN609" i="5"/>
  <c r="AN610" i="5"/>
  <c r="AN611" i="5"/>
  <c r="AN612" i="5"/>
  <c r="AN613" i="5"/>
  <c r="AN614" i="5"/>
  <c r="AN615" i="5"/>
  <c r="AN616" i="5"/>
  <c r="AN617" i="5"/>
  <c r="AN618" i="5"/>
  <c r="AN619" i="5"/>
  <c r="AN620" i="5"/>
  <c r="AN621" i="5"/>
  <c r="AN622" i="5"/>
  <c r="AN623" i="5"/>
  <c r="AN624" i="5"/>
  <c r="AN625" i="5"/>
  <c r="AN626" i="5"/>
  <c r="AN627" i="5"/>
  <c r="AN628" i="5"/>
  <c r="AN629" i="5"/>
  <c r="AN630" i="5"/>
  <c r="AN631" i="5"/>
  <c r="AN632" i="5"/>
  <c r="AN633" i="5"/>
  <c r="AN634" i="5"/>
  <c r="AN635" i="5"/>
  <c r="AN636" i="5"/>
  <c r="AN637" i="5"/>
  <c r="AN638" i="5"/>
  <c r="AN639" i="5"/>
  <c r="AN640" i="5"/>
  <c r="AN641" i="5"/>
  <c r="AN642" i="5"/>
  <c r="AN643" i="5"/>
  <c r="AN644" i="5"/>
  <c r="AN645" i="5"/>
  <c r="AN646" i="5"/>
  <c r="AN647" i="5"/>
  <c r="AN648" i="5"/>
  <c r="AN649" i="5"/>
  <c r="AN650" i="5"/>
  <c r="AN651" i="5"/>
  <c r="AN652" i="5"/>
  <c r="AN653" i="5"/>
  <c r="AN654" i="5"/>
  <c r="AN655" i="5"/>
  <c r="AN656" i="5"/>
  <c r="AN657" i="5"/>
  <c r="AN658" i="5"/>
  <c r="AN659" i="5"/>
  <c r="AN660" i="5"/>
  <c r="AN661" i="5"/>
  <c r="AN662" i="5"/>
  <c r="AN663" i="5"/>
  <c r="AN664" i="5"/>
  <c r="AN665" i="5"/>
  <c r="AN666" i="5"/>
  <c r="AN667" i="5"/>
  <c r="AN668" i="5"/>
  <c r="AN669" i="5"/>
  <c r="AN670" i="5"/>
  <c r="AN671" i="5"/>
  <c r="AN672" i="5"/>
  <c r="AN673" i="5"/>
  <c r="AN674" i="5"/>
  <c r="AN675" i="5"/>
  <c r="AN676" i="5"/>
  <c r="AN677" i="5"/>
  <c r="AN678" i="5"/>
  <c r="AN679" i="5"/>
  <c r="AN680" i="5"/>
  <c r="AN681" i="5"/>
  <c r="AN682" i="5"/>
  <c r="AN683" i="5"/>
  <c r="AN684" i="5"/>
  <c r="AN685" i="5"/>
  <c r="AN686" i="5"/>
  <c r="AN687" i="5"/>
  <c r="AN688" i="5"/>
  <c r="AN689" i="5"/>
  <c r="AN690" i="5"/>
  <c r="AN691" i="5"/>
  <c r="AN692" i="5"/>
  <c r="AN693" i="5"/>
  <c r="AN694" i="5"/>
  <c r="AN695" i="5"/>
  <c r="AN696" i="5"/>
  <c r="AN697" i="5"/>
  <c r="AN698" i="5"/>
  <c r="AN699" i="5"/>
  <c r="AN700" i="5"/>
  <c r="AN701" i="5"/>
  <c r="AN702" i="5"/>
  <c r="AN703" i="5"/>
  <c r="AN704" i="5"/>
  <c r="AN705" i="5"/>
  <c r="AN706" i="5"/>
  <c r="AN707" i="5"/>
  <c r="AN708" i="5"/>
  <c r="AN709" i="5"/>
  <c r="AN710" i="5"/>
  <c r="AN711" i="5"/>
  <c r="AN712" i="5"/>
  <c r="AN713" i="5"/>
  <c r="AN714" i="5"/>
  <c r="AN715" i="5"/>
  <c r="AN716" i="5"/>
  <c r="AN717" i="5"/>
  <c r="AN718" i="5"/>
  <c r="AN719" i="5"/>
  <c r="AN720" i="5"/>
  <c r="AN721" i="5"/>
  <c r="AN722" i="5"/>
  <c r="AN723" i="5"/>
  <c r="AN724" i="5"/>
  <c r="AN725" i="5"/>
  <c r="AN726" i="5"/>
  <c r="AN727" i="5"/>
  <c r="AN728" i="5"/>
  <c r="AN729" i="5"/>
  <c r="AN730" i="5"/>
  <c r="AN731" i="5"/>
  <c r="AN732" i="5"/>
  <c r="AN733" i="5"/>
  <c r="AN734" i="5"/>
  <c r="AN735" i="5"/>
  <c r="AN736" i="5"/>
  <c r="AN737" i="5"/>
  <c r="AN738" i="5"/>
  <c r="AN739" i="5"/>
  <c r="AN740" i="5"/>
  <c r="AN741" i="5"/>
  <c r="AN742" i="5"/>
  <c r="AN743" i="5"/>
  <c r="AN744" i="5"/>
  <c r="AN745" i="5"/>
  <c r="AN746" i="5"/>
  <c r="AN747" i="5"/>
  <c r="AN748" i="5"/>
  <c r="AN749" i="5"/>
  <c r="AN750" i="5"/>
  <c r="AN751" i="5"/>
  <c r="AN752" i="5"/>
  <c r="AN753" i="5"/>
  <c r="AN754" i="5"/>
  <c r="AN755" i="5"/>
  <c r="AN756" i="5"/>
  <c r="AN757" i="5"/>
  <c r="AN758" i="5"/>
  <c r="AN759" i="5"/>
  <c r="AN760" i="5"/>
  <c r="AN761" i="5"/>
  <c r="AN762" i="5"/>
  <c r="AN763" i="5"/>
  <c r="AN764" i="5"/>
  <c r="AN765" i="5"/>
  <c r="AN766" i="5"/>
  <c r="AN767" i="5"/>
  <c r="AN768" i="5"/>
  <c r="AN769" i="5"/>
  <c r="AN770" i="5"/>
  <c r="AN771" i="5"/>
  <c r="AN772" i="5"/>
  <c r="AN773" i="5"/>
  <c r="AN774" i="5"/>
  <c r="AN775" i="5"/>
  <c r="AN776" i="5"/>
  <c r="AN777" i="5"/>
  <c r="AN778" i="5"/>
  <c r="AN779" i="5"/>
  <c r="AN780" i="5"/>
  <c r="AN781" i="5"/>
  <c r="AN782" i="5"/>
  <c r="AN783" i="5"/>
  <c r="AN784" i="5"/>
  <c r="AN785" i="5"/>
  <c r="AN786" i="5"/>
  <c r="AN787" i="5"/>
  <c r="AN788" i="5"/>
  <c r="AN789" i="5"/>
  <c r="AN790" i="5"/>
  <c r="AN791" i="5"/>
  <c r="AN792" i="5"/>
  <c r="AN793" i="5"/>
  <c r="AN794" i="5"/>
  <c r="AN795" i="5"/>
  <c r="AN796" i="5"/>
  <c r="AN797" i="5"/>
  <c r="AN798" i="5"/>
  <c r="AN799" i="5"/>
  <c r="AN800" i="5"/>
  <c r="AN801" i="5"/>
  <c r="AN802" i="5"/>
  <c r="AN803" i="5"/>
  <c r="AN804" i="5"/>
  <c r="AN805" i="5"/>
  <c r="AN806" i="5"/>
  <c r="AN807" i="5"/>
  <c r="AN808" i="5"/>
  <c r="AN809" i="5"/>
  <c r="AN810" i="5"/>
  <c r="AN811" i="5"/>
  <c r="AN812" i="5"/>
  <c r="AN813" i="5"/>
  <c r="AN814" i="5"/>
  <c r="AN815" i="5"/>
  <c r="AN816" i="5"/>
  <c r="AN817" i="5"/>
  <c r="AN818" i="5"/>
  <c r="AN819" i="5"/>
  <c r="AN820" i="5"/>
  <c r="AN821" i="5"/>
  <c r="AN822" i="5"/>
  <c r="AN823" i="5"/>
  <c r="AN824" i="5"/>
  <c r="AN825" i="5"/>
  <c r="AN826" i="5"/>
  <c r="AN827" i="5"/>
  <c r="AN828" i="5"/>
  <c r="AN829" i="5"/>
  <c r="AN830" i="5"/>
  <c r="AN831" i="5"/>
  <c r="AN832" i="5"/>
  <c r="AN833" i="5"/>
  <c r="AN834" i="5"/>
  <c r="AN835" i="5"/>
  <c r="AN836" i="5"/>
  <c r="AN837" i="5"/>
  <c r="AN838" i="5"/>
  <c r="AN839" i="5"/>
  <c r="AN840" i="5"/>
  <c r="AN841" i="5"/>
  <c r="AN842" i="5"/>
  <c r="AN843" i="5"/>
  <c r="AN844" i="5"/>
  <c r="AN845" i="5"/>
  <c r="AN846" i="5"/>
  <c r="AN847" i="5"/>
  <c r="AN848" i="5"/>
  <c r="AN849" i="5"/>
  <c r="AN850" i="5"/>
  <c r="AN851" i="5"/>
  <c r="AN852" i="5"/>
  <c r="AN853" i="5"/>
  <c r="AN854" i="5"/>
  <c r="AN855" i="5"/>
  <c r="AN856" i="5"/>
  <c r="AN857" i="5"/>
  <c r="AN858" i="5"/>
  <c r="AN859" i="5"/>
  <c r="AN860" i="5"/>
  <c r="AN861" i="5"/>
  <c r="AN862" i="5"/>
  <c r="AN863" i="5"/>
  <c r="AN864" i="5"/>
  <c r="AN865" i="5"/>
  <c r="AN866" i="5"/>
  <c r="AN867" i="5"/>
  <c r="AN868" i="5"/>
  <c r="AN869" i="5"/>
  <c r="AN870" i="5"/>
  <c r="AN871" i="5"/>
  <c r="AN872" i="5"/>
  <c r="AN873" i="5"/>
  <c r="AN874" i="5"/>
  <c r="AN875" i="5"/>
  <c r="AN876" i="5"/>
  <c r="AN877" i="5"/>
  <c r="AN878" i="5"/>
  <c r="AN879" i="5"/>
  <c r="AN880" i="5"/>
  <c r="AN881" i="5"/>
  <c r="AN882" i="5"/>
  <c r="AN883" i="5"/>
  <c r="AN884" i="5"/>
  <c r="AN885" i="5"/>
  <c r="AN886" i="5"/>
  <c r="AN887" i="5"/>
  <c r="AN888" i="5"/>
  <c r="AN889" i="5"/>
  <c r="AN890" i="5"/>
  <c r="AN891" i="5"/>
  <c r="AN892" i="5"/>
  <c r="AN893" i="5"/>
  <c r="AN894" i="5"/>
  <c r="AN895" i="5"/>
  <c r="AN896" i="5"/>
  <c r="AN897" i="5"/>
  <c r="AN898" i="5"/>
  <c r="AN899" i="5"/>
  <c r="AN900" i="5"/>
  <c r="AN901" i="5"/>
  <c r="AN902" i="5"/>
  <c r="AN903" i="5"/>
  <c r="AN904" i="5"/>
  <c r="AN905" i="5"/>
  <c r="AN906" i="5"/>
  <c r="AN907" i="5"/>
  <c r="AN908" i="5"/>
  <c r="AN909" i="5"/>
  <c r="AN910" i="5"/>
  <c r="AN911" i="5"/>
  <c r="AN912" i="5"/>
  <c r="AN913" i="5"/>
  <c r="AN914" i="5"/>
  <c r="AN915" i="5"/>
  <c r="AN916" i="5"/>
  <c r="AN917" i="5"/>
  <c r="AN918" i="5"/>
  <c r="AN919" i="5"/>
  <c r="AN920" i="5"/>
  <c r="AN921" i="5"/>
  <c r="AN922" i="5"/>
  <c r="AN923" i="5"/>
  <c r="AN924" i="5"/>
  <c r="AN925" i="5"/>
  <c r="AN926" i="5"/>
  <c r="AN927" i="5"/>
  <c r="AN928" i="5"/>
  <c r="AN929" i="5"/>
  <c r="AN930" i="5"/>
  <c r="AN931" i="5"/>
  <c r="AN932" i="5"/>
  <c r="AN933" i="5"/>
  <c r="AN934" i="5"/>
  <c r="AN935" i="5"/>
  <c r="AN936" i="5"/>
  <c r="AN937" i="5"/>
  <c r="AN938" i="5"/>
  <c r="AN939" i="5"/>
  <c r="AN940" i="5"/>
  <c r="AN941" i="5"/>
  <c r="AN942" i="5"/>
  <c r="AN943" i="5"/>
  <c r="AN944" i="5"/>
  <c r="AN945" i="5"/>
  <c r="AN946" i="5"/>
  <c r="AN947" i="5"/>
  <c r="AN948" i="5"/>
  <c r="AN949" i="5"/>
  <c r="AN950" i="5"/>
  <c r="AN951" i="5"/>
  <c r="AN952" i="5"/>
  <c r="AN953" i="5"/>
  <c r="AN954" i="5"/>
  <c r="AN955" i="5"/>
  <c r="AN956" i="5"/>
  <c r="AN957" i="5"/>
  <c r="AN958" i="5"/>
  <c r="AN959" i="5"/>
  <c r="AN960" i="5"/>
  <c r="AN961" i="5"/>
  <c r="AN962" i="5"/>
  <c r="AN963" i="5"/>
  <c r="AN964" i="5"/>
  <c r="AN965" i="5"/>
  <c r="AN966" i="5"/>
  <c r="AN967" i="5"/>
  <c r="AN968" i="5"/>
  <c r="AN969" i="5"/>
  <c r="AN970" i="5"/>
  <c r="AN971" i="5"/>
  <c r="AN972" i="5"/>
  <c r="AN973" i="5"/>
  <c r="AN974" i="5"/>
  <c r="AN975" i="5"/>
  <c r="AN976" i="5"/>
  <c r="AN977" i="5"/>
  <c r="AN978" i="5"/>
  <c r="AN979" i="5"/>
  <c r="AN980" i="5"/>
  <c r="AN981" i="5"/>
  <c r="AN982" i="5"/>
  <c r="AN983" i="5"/>
  <c r="AN984" i="5"/>
  <c r="AN985" i="5"/>
  <c r="AN986" i="5"/>
  <c r="AN987" i="5"/>
  <c r="AN988" i="5"/>
  <c r="AN989" i="5"/>
  <c r="AN990" i="5"/>
  <c r="AN991" i="5"/>
  <c r="AN992" i="5"/>
  <c r="AN993" i="5"/>
  <c r="AN994" i="5"/>
  <c r="AN995" i="5"/>
  <c r="AN996" i="5"/>
  <c r="AN997" i="5"/>
  <c r="AN998" i="5"/>
  <c r="AN999" i="5"/>
  <c r="AN1000" i="5"/>
  <c r="AN1001" i="5"/>
  <c r="AN1002" i="5"/>
  <c r="AN1003" i="5"/>
  <c r="AN1004" i="5"/>
  <c r="AN1005" i="5"/>
  <c r="AN1006" i="5"/>
  <c r="AN1007" i="5"/>
  <c r="AN1008" i="5"/>
  <c r="AN1009" i="5"/>
  <c r="AN1010" i="5"/>
  <c r="AN1011" i="5"/>
  <c r="AN1012" i="5"/>
  <c r="AN1013" i="5"/>
  <c r="AN1014" i="5"/>
  <c r="AN1015" i="5"/>
  <c r="AN1016" i="5"/>
  <c r="AN1017" i="5"/>
  <c r="AN1018" i="5"/>
  <c r="AN1019" i="5"/>
  <c r="AN1020" i="5"/>
  <c r="AN1021" i="5"/>
  <c r="AN1022" i="5"/>
  <c r="AN1023" i="5"/>
  <c r="AN1024" i="5"/>
  <c r="AN1025" i="5"/>
  <c r="AN1026" i="5"/>
  <c r="AN1027" i="5"/>
  <c r="AN1028" i="5"/>
  <c r="AN1029" i="5"/>
  <c r="AN1030" i="5"/>
  <c r="AN1031" i="5"/>
  <c r="AN1032" i="5"/>
  <c r="AN1033" i="5"/>
  <c r="AN1034" i="5"/>
  <c r="AN1035" i="5"/>
  <c r="AN1036" i="5"/>
  <c r="AN1037" i="5"/>
  <c r="AN1038" i="5"/>
  <c r="AN1039" i="5"/>
  <c r="AN1040" i="5"/>
  <c r="AN1041" i="5"/>
  <c r="AN1042" i="5"/>
  <c r="AN1043" i="5"/>
  <c r="AN1044" i="5"/>
  <c r="AN1045" i="5"/>
  <c r="AN1046" i="5"/>
  <c r="AN1047" i="5"/>
  <c r="AN1048" i="5"/>
  <c r="AN1049" i="5"/>
  <c r="AN1050" i="5"/>
  <c r="AN1051" i="5"/>
  <c r="AN1052" i="5"/>
  <c r="AN1053" i="5"/>
  <c r="AN1054" i="5"/>
  <c r="AN1055" i="5"/>
  <c r="AN1056" i="5"/>
  <c r="AN1057" i="5"/>
  <c r="AN1058" i="5"/>
  <c r="AN1059" i="5"/>
  <c r="AN1060" i="5"/>
  <c r="AN1061" i="5"/>
  <c r="AN1062" i="5"/>
  <c r="AN1063" i="5"/>
  <c r="AN1064" i="5"/>
  <c r="AN1065" i="5"/>
  <c r="AN1066" i="5"/>
  <c r="AN1067" i="5"/>
  <c r="AN1068" i="5"/>
  <c r="AN1069" i="5"/>
  <c r="AN1070" i="5"/>
  <c r="AN1071" i="5"/>
  <c r="AN1072" i="5"/>
  <c r="AN1073" i="5"/>
  <c r="AN1074" i="5"/>
  <c r="AN1075" i="5"/>
  <c r="AN1076" i="5"/>
  <c r="AN1077" i="5"/>
  <c r="AN1078" i="5"/>
  <c r="AN1079" i="5"/>
  <c r="AN1080" i="5"/>
  <c r="AN1081" i="5"/>
  <c r="AN1082" i="5"/>
  <c r="AN1083" i="5"/>
  <c r="AN1084" i="5"/>
  <c r="AN1085" i="5"/>
  <c r="AN1086" i="5"/>
  <c r="AN1087" i="5"/>
  <c r="AN1088" i="5"/>
  <c r="AN1089" i="5"/>
  <c r="AN1090" i="5"/>
  <c r="AN1091" i="5"/>
  <c r="AN1092" i="5"/>
  <c r="AN1093" i="5"/>
  <c r="AN1094" i="5"/>
  <c r="AN1095" i="5"/>
  <c r="AN1096" i="5"/>
  <c r="AN1097" i="5"/>
  <c r="AN1098" i="5"/>
  <c r="AN1099" i="5"/>
  <c r="AN1100" i="5"/>
  <c r="AN1101" i="5"/>
  <c r="AN1102" i="5"/>
  <c r="AN1103" i="5"/>
  <c r="AN1104" i="5"/>
  <c r="AN1105" i="5"/>
  <c r="AN1106" i="5"/>
  <c r="AN1107" i="5"/>
  <c r="AN1108" i="5"/>
  <c r="AN1109" i="5"/>
  <c r="AN1110" i="5"/>
  <c r="AN1111" i="5"/>
  <c r="AN1112" i="5"/>
  <c r="AN1113" i="5"/>
  <c r="AN1114" i="5"/>
  <c r="AN1115" i="5"/>
  <c r="AN1116" i="5"/>
  <c r="AN1117" i="5"/>
  <c r="AN1118" i="5"/>
  <c r="AN1119" i="5"/>
  <c r="AN1120" i="5"/>
  <c r="AN1121" i="5"/>
  <c r="AN1122" i="5"/>
  <c r="AN1123" i="5"/>
  <c r="AN1124" i="5"/>
  <c r="AN1125" i="5"/>
  <c r="AN1126" i="5"/>
  <c r="AN1127" i="5"/>
  <c r="AN1128" i="5"/>
  <c r="AN1129" i="5"/>
  <c r="AN1130" i="5"/>
  <c r="AN1131" i="5"/>
  <c r="AN1132" i="5"/>
  <c r="AN1133" i="5"/>
  <c r="AN1134" i="5"/>
  <c r="AN1135" i="5"/>
  <c r="AN1136" i="5"/>
  <c r="AN1137" i="5"/>
  <c r="AN1138" i="5"/>
  <c r="AN1139" i="5"/>
  <c r="AN1140" i="5"/>
  <c r="AN1141" i="5"/>
  <c r="AN1142" i="5"/>
  <c r="AN1143" i="5"/>
  <c r="AN1144" i="5"/>
  <c r="AN1145" i="5"/>
  <c r="AN1146" i="5"/>
  <c r="AN1147" i="5"/>
  <c r="AN1148" i="5"/>
  <c r="AN1149" i="5"/>
  <c r="AN1150" i="5"/>
  <c r="AN1151" i="5"/>
  <c r="AN1152" i="5"/>
  <c r="AN1153" i="5"/>
  <c r="AN1154" i="5"/>
  <c r="AN1155" i="5"/>
  <c r="AN1156" i="5"/>
  <c r="AN1157" i="5"/>
  <c r="AN1158" i="5"/>
  <c r="AN1159" i="5"/>
  <c r="AN1160" i="5"/>
  <c r="AN1161" i="5"/>
  <c r="AN1162" i="5"/>
  <c r="AN1163" i="5"/>
  <c r="AN1164" i="5"/>
  <c r="AN1165" i="5"/>
  <c r="AN1166" i="5"/>
  <c r="AN1167" i="5"/>
  <c r="AN1168" i="5"/>
  <c r="AN1169" i="5"/>
  <c r="AN1170" i="5"/>
  <c r="AN1171" i="5"/>
  <c r="AN1172" i="5"/>
  <c r="AN1173" i="5"/>
  <c r="AN1174" i="5"/>
  <c r="AN1175" i="5"/>
  <c r="AN1176" i="5"/>
  <c r="AN1177" i="5"/>
  <c r="AN1178" i="5"/>
  <c r="AN1179" i="5"/>
  <c r="AN1180" i="5"/>
  <c r="AN1181" i="5"/>
  <c r="AN1182" i="5"/>
  <c r="AN1183" i="5"/>
  <c r="AN1184" i="5"/>
  <c r="AN1185" i="5"/>
  <c r="AN1186" i="5"/>
  <c r="AN1187" i="5"/>
  <c r="AN1188" i="5"/>
  <c r="AN1189" i="5"/>
  <c r="AN1190" i="5"/>
  <c r="AN1191" i="5"/>
  <c r="AN1192" i="5"/>
  <c r="AN1193" i="5"/>
  <c r="AN1194" i="5"/>
  <c r="AN1195" i="5"/>
  <c r="AN1196" i="5"/>
  <c r="AN1197" i="5"/>
  <c r="AN1198" i="5"/>
  <c r="AN1199" i="5"/>
  <c r="AN1200" i="5"/>
  <c r="AN1201" i="5"/>
  <c r="AN1202" i="5"/>
  <c r="AN1203" i="5"/>
  <c r="AN1204" i="5"/>
  <c r="AN1205" i="5"/>
  <c r="AN1206" i="5"/>
  <c r="AN1207" i="5"/>
  <c r="AN1208" i="5"/>
  <c r="AN1209" i="5"/>
  <c r="AN1210" i="5"/>
  <c r="AN1211" i="5"/>
  <c r="AN1212" i="5"/>
  <c r="AN1213" i="5"/>
  <c r="AN1214" i="5"/>
  <c r="AN1215" i="5"/>
  <c r="AN1216" i="5"/>
  <c r="AN1217" i="5"/>
  <c r="AN1218" i="5"/>
  <c r="AN1219" i="5"/>
  <c r="AN1220" i="5"/>
  <c r="AN1221" i="5"/>
  <c r="AN1222" i="5"/>
  <c r="AN1223" i="5"/>
  <c r="AN1224" i="5"/>
  <c r="AN1225" i="5"/>
  <c r="AN1226" i="5"/>
  <c r="AN1227" i="5"/>
  <c r="AN1228" i="5"/>
  <c r="AN1229" i="5"/>
  <c r="AN1230" i="5"/>
  <c r="AN1231" i="5"/>
  <c r="AN1232" i="5"/>
  <c r="AN1233" i="5"/>
  <c r="AN1234" i="5"/>
  <c r="AN1235" i="5"/>
  <c r="AN1236" i="5"/>
  <c r="AN1237" i="5"/>
  <c r="AN1238" i="5"/>
  <c r="AN1239" i="5"/>
  <c r="AN1240" i="5"/>
  <c r="AN1241" i="5"/>
  <c r="AN1242" i="5"/>
  <c r="AN1243" i="5"/>
  <c r="AN1244" i="5"/>
  <c r="AN1245" i="5"/>
  <c r="AN1246" i="5"/>
  <c r="AN1247" i="5"/>
  <c r="AN1248" i="5"/>
  <c r="AN1249" i="5"/>
  <c r="AN1250" i="5"/>
  <c r="AN1251" i="5"/>
  <c r="AN1252" i="5"/>
  <c r="AN1253" i="5"/>
  <c r="AN1254" i="5"/>
  <c r="AN1255" i="5"/>
  <c r="AN1256" i="5"/>
  <c r="AN1257" i="5"/>
  <c r="AN1258" i="5"/>
  <c r="AN1259" i="5"/>
  <c r="AN1260" i="5"/>
  <c r="AN1261" i="5"/>
  <c r="AN1262" i="5"/>
  <c r="AN1263" i="5"/>
  <c r="AN1264" i="5"/>
  <c r="AN1265" i="5"/>
  <c r="AN1266" i="5"/>
  <c r="AN1267" i="5"/>
  <c r="AN1268" i="5"/>
  <c r="AN1269" i="5"/>
  <c r="AN1270" i="5"/>
  <c r="AN1271" i="5"/>
  <c r="AN1272" i="5"/>
  <c r="AN1273" i="5"/>
  <c r="AN1274" i="5"/>
  <c r="AN1275" i="5"/>
  <c r="AN1276" i="5"/>
  <c r="AN1277" i="5"/>
  <c r="AN1278" i="5"/>
  <c r="AN1279" i="5"/>
  <c r="AN1280" i="5"/>
  <c r="AN1281" i="5"/>
  <c r="AN1282" i="5"/>
  <c r="AN1283" i="5"/>
  <c r="AN1284" i="5"/>
  <c r="AN1285" i="5"/>
  <c r="AN1286" i="5"/>
  <c r="AN1287" i="5"/>
  <c r="AN1288" i="5"/>
  <c r="AN1289" i="5"/>
  <c r="AN1290" i="5"/>
  <c r="AN1291" i="5"/>
  <c r="AN1292" i="5"/>
  <c r="AN1293" i="5"/>
  <c r="AN1294" i="5"/>
  <c r="AN1295" i="5"/>
  <c r="AN1296" i="5"/>
  <c r="AN1297" i="5"/>
  <c r="AN1298" i="5"/>
  <c r="AN1299" i="5"/>
  <c r="AN1300" i="5"/>
  <c r="AN1301" i="5"/>
  <c r="AN1302" i="5"/>
  <c r="AN1303" i="5"/>
  <c r="AN1304" i="5"/>
  <c r="AN1305" i="5"/>
  <c r="AN1306" i="5"/>
  <c r="AN1307" i="5"/>
  <c r="AN1308" i="5"/>
  <c r="AN1309" i="5"/>
  <c r="AN1310" i="5"/>
  <c r="AN1311" i="5"/>
  <c r="AN1312" i="5"/>
  <c r="AN1313" i="5"/>
  <c r="AN1314" i="5"/>
  <c r="AN1315" i="5"/>
  <c r="AN1316" i="5"/>
  <c r="AN1317" i="5"/>
  <c r="AN1318" i="5"/>
  <c r="AN1319" i="5"/>
  <c r="AN1320" i="5"/>
  <c r="AN1321" i="5"/>
  <c r="AN1322" i="5"/>
  <c r="AN1323" i="5"/>
  <c r="AN1324" i="5"/>
  <c r="AN1325" i="5"/>
  <c r="AN1326" i="5"/>
  <c r="AN1327" i="5"/>
  <c r="AN1328" i="5"/>
  <c r="AN1329" i="5"/>
  <c r="AN1330" i="5"/>
  <c r="AN1331" i="5"/>
  <c r="AN1332" i="5"/>
  <c r="AN1333" i="5"/>
  <c r="AN1334" i="5"/>
  <c r="AN1335" i="5"/>
  <c r="AN1336" i="5"/>
  <c r="AN1337" i="5"/>
  <c r="AN1338" i="5"/>
  <c r="AN1339" i="5"/>
  <c r="AN1340" i="5"/>
  <c r="AN1341" i="5"/>
  <c r="AN1342" i="5"/>
  <c r="AN1343" i="5"/>
  <c r="AN1344" i="5"/>
  <c r="AN1345" i="5"/>
  <c r="AN1346" i="5"/>
  <c r="AN1347" i="5"/>
  <c r="AN1348" i="5"/>
  <c r="AN1349" i="5"/>
  <c r="AN1350" i="5"/>
  <c r="AN1351" i="5"/>
  <c r="AN1352" i="5"/>
  <c r="AN1353" i="5"/>
  <c r="AN1354" i="5"/>
  <c r="AN1355" i="5"/>
  <c r="AN1356" i="5"/>
  <c r="AN1357" i="5"/>
  <c r="AN1358" i="5"/>
  <c r="AN1359" i="5"/>
  <c r="AN1360" i="5"/>
  <c r="AN1361" i="5"/>
  <c r="AN1362" i="5"/>
  <c r="AN1363" i="5"/>
  <c r="AN1364" i="5"/>
  <c r="AN1365" i="5"/>
  <c r="AN1366" i="5"/>
  <c r="AN1367" i="5"/>
  <c r="AN1368" i="5"/>
  <c r="AN1369" i="5"/>
  <c r="AN1370" i="5"/>
  <c r="AN1371" i="5"/>
  <c r="AN1372" i="5"/>
  <c r="AN1373" i="5"/>
  <c r="AN1374" i="5"/>
  <c r="AN1375" i="5"/>
  <c r="AN1376" i="5"/>
  <c r="AN1377" i="5"/>
  <c r="AN1378" i="5"/>
  <c r="AN1379" i="5"/>
  <c r="AN1380" i="5"/>
  <c r="AN1381" i="5"/>
  <c r="AN1382" i="5"/>
  <c r="AN1383" i="5"/>
  <c r="AN1384" i="5"/>
  <c r="AN1385" i="5"/>
  <c r="AN1386" i="5"/>
  <c r="AN1387" i="5"/>
  <c r="AN1388" i="5"/>
  <c r="AN1389" i="5"/>
  <c r="AN1390" i="5"/>
  <c r="AN1391" i="5"/>
  <c r="AN1392" i="5"/>
  <c r="AN1393" i="5"/>
  <c r="AN1394" i="5"/>
  <c r="AN1395" i="5"/>
  <c r="AN1396" i="5"/>
  <c r="AN1397" i="5"/>
  <c r="AN1398" i="5"/>
  <c r="AN1399" i="5"/>
  <c r="AN1400" i="5"/>
  <c r="AN1401" i="5"/>
  <c r="AN1402" i="5"/>
  <c r="AN1403" i="5"/>
  <c r="AN1404" i="5"/>
  <c r="AN1405" i="5"/>
  <c r="AN1406" i="5"/>
  <c r="AN1407" i="5"/>
  <c r="AN1408" i="5"/>
  <c r="AN1409" i="5"/>
  <c r="AN1410" i="5"/>
  <c r="AN1411" i="5"/>
  <c r="AN1412" i="5"/>
  <c r="AN1413" i="5"/>
  <c r="AN1414" i="5"/>
  <c r="AN1415" i="5"/>
  <c r="AN1416" i="5"/>
  <c r="AN1417" i="5"/>
  <c r="AN1418" i="5"/>
  <c r="AN1419" i="5"/>
  <c r="AN1420" i="5"/>
  <c r="AN1421" i="5"/>
  <c r="AN1422" i="5"/>
  <c r="AN1423" i="5"/>
  <c r="AN1424" i="5"/>
  <c r="AN1425" i="5"/>
  <c r="AN1426" i="5"/>
  <c r="AN1427" i="5"/>
  <c r="AN1428" i="5"/>
  <c r="AN1429" i="5"/>
  <c r="AN1430" i="5"/>
  <c r="AN1431" i="5"/>
  <c r="AN1432" i="5"/>
  <c r="AN1433" i="5"/>
  <c r="AN1434" i="5"/>
  <c r="AN1435" i="5"/>
  <c r="AN1436" i="5"/>
  <c r="AN1437" i="5"/>
  <c r="AN1438" i="5"/>
  <c r="AN1439" i="5"/>
  <c r="AN1440" i="5"/>
  <c r="AN1441" i="5"/>
  <c r="AN1442" i="5"/>
  <c r="AN1443" i="5"/>
  <c r="AN1444" i="5"/>
  <c r="AN1445" i="5"/>
  <c r="AN1446" i="5"/>
  <c r="AN1447" i="5"/>
  <c r="AN1448" i="5"/>
  <c r="AN1449" i="5"/>
  <c r="AN1450" i="5"/>
  <c r="AN1451" i="5"/>
  <c r="AN1452" i="5"/>
  <c r="AN1453" i="5"/>
  <c r="AN1454" i="5"/>
  <c r="AN1455" i="5"/>
  <c r="AN1456" i="5"/>
  <c r="AN1457" i="5"/>
  <c r="AN1458" i="5"/>
  <c r="AN1459" i="5"/>
  <c r="AN1460" i="5"/>
  <c r="AN1461" i="5"/>
  <c r="AN1462" i="5"/>
  <c r="AN1463" i="5"/>
  <c r="AN1464" i="5"/>
  <c r="AN1465" i="5"/>
  <c r="AN1466" i="5"/>
  <c r="AN1467" i="5"/>
  <c r="AN1468" i="5"/>
  <c r="AN1469" i="5"/>
  <c r="AN1470" i="5"/>
  <c r="AN1471" i="5"/>
  <c r="AN1472" i="5"/>
  <c r="AN1473" i="5"/>
  <c r="AN1474" i="5"/>
  <c r="AN1475" i="5"/>
  <c r="AN1476" i="5"/>
  <c r="AN1477" i="5"/>
  <c r="AN1478" i="5"/>
  <c r="AN1479" i="5"/>
  <c r="AN1480" i="5"/>
  <c r="AN1481" i="5"/>
  <c r="AN1482" i="5"/>
  <c r="AN1483" i="5"/>
  <c r="AN1484" i="5"/>
  <c r="AN1485" i="5"/>
  <c r="AN1486" i="5"/>
  <c r="AN1487" i="5"/>
  <c r="AN1488" i="5"/>
  <c r="AN1489" i="5"/>
  <c r="AN1490" i="5"/>
  <c r="AN1491" i="5"/>
  <c r="AN1492" i="5"/>
  <c r="AN1493" i="5"/>
  <c r="AN1494" i="5"/>
  <c r="AN1495" i="5"/>
  <c r="AN1496" i="5"/>
  <c r="AN1497" i="5"/>
  <c r="AN1498" i="5"/>
  <c r="AN1499" i="5"/>
  <c r="AN1500" i="5"/>
  <c r="AN1501" i="5"/>
  <c r="AN1502" i="5"/>
  <c r="AN1503" i="5"/>
  <c r="AN1504" i="5"/>
  <c r="AN1505" i="5"/>
  <c r="AN1506" i="5"/>
  <c r="AN1507" i="5"/>
  <c r="AN1508" i="5"/>
  <c r="AN1509" i="5"/>
  <c r="AN1510" i="5"/>
  <c r="AN1511" i="5"/>
  <c r="AN1512" i="5"/>
  <c r="AN1513" i="5"/>
  <c r="AN1514" i="5"/>
  <c r="AN1515" i="5"/>
  <c r="AN1516" i="5"/>
  <c r="AN1517" i="5"/>
  <c r="AN1518" i="5"/>
  <c r="AN1519" i="5"/>
  <c r="AN1520" i="5"/>
  <c r="AN1521" i="5"/>
  <c r="AN1522" i="5"/>
  <c r="AN1523" i="5"/>
  <c r="AN1524" i="5"/>
  <c r="AN1525" i="5"/>
  <c r="AN1526" i="5"/>
  <c r="AN1527" i="5"/>
  <c r="AN1528" i="5"/>
  <c r="AN1529" i="5"/>
  <c r="AN1530" i="5"/>
  <c r="AN1531" i="5"/>
  <c r="AN1532" i="5"/>
  <c r="AN1533" i="5"/>
  <c r="AN1534" i="5"/>
  <c r="AN1535" i="5"/>
  <c r="AN1536" i="5"/>
  <c r="AN1537" i="5"/>
  <c r="AN1538" i="5"/>
  <c r="AN1539" i="5"/>
  <c r="AN1540" i="5"/>
  <c r="AN1541" i="5"/>
  <c r="AN1542" i="5"/>
  <c r="AN1543" i="5"/>
  <c r="AN1544" i="5"/>
  <c r="AN1545" i="5"/>
  <c r="AN1546" i="5"/>
  <c r="AN1547" i="5"/>
  <c r="AN1548" i="5"/>
  <c r="AN1549" i="5"/>
  <c r="AN1550" i="5"/>
  <c r="AN1551" i="5"/>
  <c r="AN1552" i="5"/>
  <c r="AN1553" i="5"/>
  <c r="AN1554" i="5"/>
  <c r="AN1555" i="5"/>
  <c r="AN1556" i="5"/>
  <c r="AN1557" i="5"/>
  <c r="AN1558" i="5"/>
  <c r="AN1559" i="5"/>
  <c r="AN1560" i="5"/>
  <c r="AN1561" i="5"/>
  <c r="AN1562" i="5"/>
  <c r="AN1563" i="5"/>
  <c r="AN1564" i="5"/>
  <c r="AN1565" i="5"/>
  <c r="AN1566" i="5"/>
  <c r="AN1567" i="5"/>
  <c r="AN1568" i="5"/>
  <c r="AN1569" i="5"/>
  <c r="AN1570" i="5"/>
  <c r="AN1571" i="5"/>
  <c r="AN1572" i="5"/>
  <c r="AN1573" i="5"/>
  <c r="AN1574" i="5"/>
  <c r="AN1575" i="5"/>
  <c r="AN1576" i="5"/>
  <c r="AN1577" i="5"/>
  <c r="AN1578" i="5"/>
  <c r="AN1579" i="5"/>
  <c r="AN1580" i="5"/>
  <c r="AN1581" i="5"/>
  <c r="AN1582" i="5"/>
  <c r="AN1583" i="5"/>
  <c r="AN1584" i="5"/>
  <c r="AN1585" i="5"/>
  <c r="AN1586" i="5"/>
  <c r="AN1587" i="5"/>
  <c r="AN1588" i="5"/>
  <c r="AN1589" i="5"/>
  <c r="AN1590" i="5"/>
  <c r="AN1591" i="5"/>
  <c r="AN1592" i="5"/>
  <c r="AN1593" i="5"/>
  <c r="AN1594" i="5"/>
  <c r="AN1595" i="5"/>
  <c r="AN1596" i="5"/>
  <c r="AN1597" i="5"/>
  <c r="AN1598" i="5"/>
  <c r="AN1599" i="5"/>
  <c r="AN1600" i="5"/>
  <c r="AN1601" i="5"/>
  <c r="AN1602" i="5"/>
  <c r="AN1603" i="5"/>
  <c r="AN1604" i="5"/>
  <c r="AN1605" i="5"/>
  <c r="AN1606" i="5"/>
  <c r="AN1607" i="5"/>
  <c r="AN1608" i="5"/>
  <c r="AN1609" i="5"/>
  <c r="AN1610" i="5"/>
  <c r="AN1611" i="5"/>
  <c r="AN1612" i="5"/>
  <c r="AN1613" i="5"/>
  <c r="AN1614" i="5"/>
  <c r="AN1615" i="5"/>
  <c r="AN1616" i="5"/>
  <c r="AN1617" i="5"/>
  <c r="AN1618" i="5"/>
  <c r="AN1619" i="5"/>
  <c r="AN1620" i="5"/>
  <c r="AN1621" i="5"/>
  <c r="AN1622" i="5"/>
  <c r="AN1623" i="5"/>
  <c r="AN1624" i="5"/>
  <c r="AN1625" i="5"/>
  <c r="AN1626" i="5"/>
  <c r="AN1627" i="5"/>
  <c r="AN1628" i="5"/>
  <c r="AN1629" i="5"/>
  <c r="AN1630" i="5"/>
  <c r="AN1631" i="5"/>
  <c r="AN1632" i="5"/>
  <c r="AN1633" i="5"/>
  <c r="AN1634" i="5"/>
  <c r="AN1635" i="5"/>
  <c r="AN1636" i="5"/>
  <c r="AN1637" i="5"/>
  <c r="AN1638" i="5"/>
  <c r="AN1639" i="5"/>
  <c r="AN1640" i="5"/>
  <c r="AN1641" i="5"/>
  <c r="AN1642" i="5"/>
  <c r="AN1643" i="5"/>
  <c r="AN1644" i="5"/>
  <c r="AN1645" i="5"/>
  <c r="AN1646" i="5"/>
  <c r="AN1647" i="5"/>
  <c r="AN1648" i="5"/>
  <c r="AN1649" i="5"/>
  <c r="AN1650" i="5"/>
  <c r="AN1651" i="5"/>
  <c r="AN1652" i="5"/>
  <c r="AN1653" i="5"/>
  <c r="AN1654" i="5"/>
  <c r="AN1655" i="5"/>
  <c r="AN1656" i="5"/>
  <c r="AN1657" i="5"/>
  <c r="AN1658" i="5"/>
  <c r="AN1659" i="5"/>
  <c r="AN1660" i="5"/>
  <c r="AN1661" i="5"/>
  <c r="AN1662" i="5"/>
  <c r="AN1663" i="5"/>
  <c r="AN1664" i="5"/>
  <c r="AN1665" i="5"/>
  <c r="AN1666" i="5"/>
  <c r="AN1667" i="5"/>
  <c r="AN1668" i="5"/>
  <c r="AN1669" i="5"/>
  <c r="AN1670" i="5"/>
  <c r="AN1671" i="5"/>
  <c r="AN1672" i="5"/>
  <c r="AN1673" i="5"/>
  <c r="AN1674" i="5"/>
  <c r="AN1675" i="5"/>
  <c r="AN1676" i="5"/>
  <c r="AN1677" i="5"/>
  <c r="AN1678" i="5"/>
  <c r="AN1679" i="5"/>
  <c r="AN1680" i="5"/>
  <c r="AN1681" i="5"/>
  <c r="AN1682" i="5"/>
  <c r="AN1683" i="5"/>
  <c r="AN1684" i="5"/>
  <c r="AN1685" i="5"/>
  <c r="AN1686" i="5"/>
  <c r="AN1687" i="5"/>
  <c r="AN1688" i="5"/>
  <c r="AN1689" i="5"/>
  <c r="AN1690" i="5"/>
  <c r="AN1691" i="5"/>
  <c r="AN1692" i="5"/>
  <c r="AN1693" i="5"/>
  <c r="AN1694" i="5"/>
  <c r="AN1695" i="5"/>
  <c r="AN1696" i="5"/>
  <c r="AN1697" i="5"/>
  <c r="AN1698" i="5"/>
  <c r="AN1699" i="5"/>
  <c r="AN1700" i="5"/>
  <c r="AN1701" i="5"/>
  <c r="AN1702" i="5"/>
  <c r="AN1703" i="5"/>
  <c r="AN1704" i="5"/>
  <c r="AN1705" i="5"/>
  <c r="AN1706" i="5"/>
  <c r="AN1707" i="5"/>
  <c r="AN1708" i="5"/>
  <c r="AN1709" i="5"/>
  <c r="AN1710" i="5"/>
  <c r="AN1711" i="5"/>
  <c r="AN1712" i="5"/>
  <c r="AN1713" i="5"/>
  <c r="AN1714" i="5"/>
  <c r="AN1715" i="5"/>
  <c r="AN1716" i="5"/>
  <c r="AN1717" i="5"/>
  <c r="AN1718" i="5"/>
  <c r="AN1719" i="5"/>
  <c r="AN1720" i="5"/>
  <c r="AN1721" i="5"/>
  <c r="AN1722" i="5"/>
  <c r="AN1723" i="5"/>
  <c r="AN1724" i="5"/>
  <c r="AN1725" i="5"/>
  <c r="AN1726" i="5"/>
  <c r="AN1727" i="5"/>
  <c r="AN1728" i="5"/>
  <c r="AN1729" i="5"/>
  <c r="AN1730" i="5"/>
  <c r="AN1731" i="5"/>
  <c r="AN1732" i="5"/>
  <c r="AN1733" i="5"/>
  <c r="AN1734" i="5"/>
  <c r="AN1735" i="5"/>
  <c r="AN1736" i="5"/>
  <c r="AN1737" i="5"/>
  <c r="AN1738" i="5"/>
  <c r="AN1739" i="5"/>
  <c r="AN1740" i="5"/>
  <c r="AN1741" i="5"/>
  <c r="AN1742" i="5"/>
  <c r="AN1743" i="5"/>
  <c r="AN1744" i="5"/>
  <c r="AN1745" i="5"/>
  <c r="AN1746" i="5"/>
  <c r="AN1747" i="5"/>
  <c r="AN1748" i="5"/>
  <c r="AN1749" i="5"/>
  <c r="AN1750" i="5"/>
  <c r="AN1751" i="5"/>
  <c r="AN1752" i="5"/>
  <c r="AN1753" i="5"/>
  <c r="AN1754" i="5"/>
  <c r="AN1755" i="5"/>
  <c r="AN1756" i="5"/>
  <c r="AN1757" i="5"/>
  <c r="AN1758" i="5"/>
  <c r="AN1759" i="5"/>
  <c r="AN1760" i="5"/>
  <c r="AN1761" i="5"/>
  <c r="AN1762" i="5"/>
  <c r="AN1763" i="5"/>
  <c r="AN1764" i="5"/>
  <c r="AN1765" i="5"/>
  <c r="AN1766" i="5"/>
  <c r="AN1767" i="5"/>
  <c r="AN1768" i="5"/>
  <c r="AN1769" i="5"/>
  <c r="AN1770" i="5"/>
  <c r="AN1771" i="5"/>
  <c r="AN1772" i="5"/>
  <c r="AN1773" i="5"/>
  <c r="AN1774" i="5"/>
  <c r="AN1775" i="5"/>
  <c r="AN1776" i="5"/>
  <c r="AN1777" i="5"/>
  <c r="AN1778" i="5"/>
  <c r="AN1779" i="5"/>
  <c r="AN1780" i="5"/>
  <c r="AN1781" i="5"/>
  <c r="AN1782" i="5"/>
  <c r="AN1783" i="5"/>
  <c r="AN1784" i="5"/>
  <c r="AN1785" i="5"/>
  <c r="AN1786" i="5"/>
  <c r="AN1787" i="5"/>
  <c r="AN1788" i="5"/>
  <c r="AN1789" i="5"/>
  <c r="AN1790" i="5"/>
  <c r="AN1791" i="5"/>
  <c r="AN1792" i="5"/>
  <c r="AN1793" i="5"/>
  <c r="AN1794" i="5"/>
  <c r="AN1795" i="5"/>
  <c r="AN1796" i="5"/>
  <c r="AN1797" i="5"/>
  <c r="AN1798" i="5"/>
  <c r="AN1799" i="5"/>
  <c r="AN1800" i="5"/>
  <c r="AN1801" i="5"/>
  <c r="AN1802" i="5"/>
  <c r="AN1803" i="5"/>
  <c r="AN1804" i="5"/>
  <c r="AN1805" i="5"/>
  <c r="AN1806" i="5"/>
  <c r="AN1807" i="5"/>
  <c r="AN1808" i="5"/>
  <c r="AN1809" i="5"/>
  <c r="AN1810" i="5"/>
  <c r="AN1811" i="5"/>
  <c r="AN1812" i="5"/>
  <c r="AN1813" i="5"/>
  <c r="AN1814" i="5"/>
  <c r="AN1815" i="5"/>
  <c r="AN1816" i="5"/>
  <c r="AN1817" i="5"/>
  <c r="AN1818" i="5"/>
  <c r="AN1819" i="5"/>
  <c r="AN1820" i="5"/>
  <c r="AN1821" i="5"/>
  <c r="AN1822" i="5"/>
  <c r="AN1823" i="5"/>
  <c r="AN1824" i="5"/>
  <c r="AN1825" i="5"/>
  <c r="AN1826" i="5"/>
  <c r="AN1827" i="5"/>
  <c r="AN1828" i="5"/>
  <c r="AN1829" i="5"/>
  <c r="AN1830" i="5"/>
  <c r="AN1831" i="5"/>
  <c r="AN1832" i="5"/>
  <c r="AN1833" i="5"/>
  <c r="AN1834" i="5"/>
  <c r="AN1835" i="5"/>
  <c r="AN1836" i="5"/>
  <c r="AN1837" i="5"/>
  <c r="AN1838" i="5"/>
  <c r="AN1839" i="5"/>
  <c r="AN1840" i="5"/>
  <c r="AN1841" i="5"/>
  <c r="AN1842" i="5"/>
  <c r="AN1843" i="5"/>
  <c r="AN1844" i="5"/>
  <c r="AN1845" i="5"/>
  <c r="AN1846" i="5"/>
  <c r="AN1847" i="5"/>
  <c r="AN1848" i="5"/>
  <c r="AN1849" i="5"/>
  <c r="AN1850" i="5"/>
  <c r="AN1851" i="5"/>
  <c r="AN1852" i="5"/>
  <c r="AN1853" i="5"/>
  <c r="AN1854" i="5"/>
  <c r="AN1855" i="5"/>
  <c r="AN1856" i="5"/>
  <c r="AN1857" i="5"/>
  <c r="AN1858" i="5"/>
  <c r="AN1859" i="5"/>
  <c r="AN1860" i="5"/>
  <c r="AN1861" i="5"/>
  <c r="AN1862" i="5"/>
  <c r="AN1863" i="5"/>
  <c r="AN1864" i="5"/>
  <c r="AN1865" i="5"/>
  <c r="AN1866" i="5"/>
  <c r="AN1867" i="5"/>
  <c r="AN1868" i="5"/>
  <c r="AN1869" i="5"/>
  <c r="AN1870" i="5"/>
  <c r="AN1871" i="5"/>
  <c r="AN1872" i="5"/>
  <c r="AN1873" i="5"/>
  <c r="AN1874" i="5"/>
  <c r="AN1875" i="5"/>
  <c r="AN1876" i="5"/>
  <c r="AN1877" i="5"/>
  <c r="AN1878" i="5"/>
  <c r="AN1879" i="5"/>
  <c r="AN1880" i="5"/>
  <c r="AN1881" i="5"/>
  <c r="AN1882" i="5"/>
  <c r="AN1883" i="5"/>
  <c r="AN1884" i="5"/>
  <c r="AN1885" i="5"/>
  <c r="AN1886" i="5"/>
  <c r="AN1887" i="5"/>
  <c r="AN1888" i="5"/>
  <c r="AN1889" i="5"/>
  <c r="AN1890" i="5"/>
  <c r="AN1891" i="5"/>
  <c r="AN1892" i="5"/>
  <c r="AN1893" i="5"/>
  <c r="AN1894" i="5"/>
  <c r="AN1895" i="5"/>
  <c r="AN1896" i="5"/>
  <c r="AN1897" i="5"/>
  <c r="AN1898" i="5"/>
  <c r="AN1899" i="5"/>
  <c r="AN1900" i="5"/>
  <c r="AN1901" i="5"/>
  <c r="AN1902" i="5"/>
  <c r="AN1903" i="5"/>
  <c r="AN1904" i="5"/>
  <c r="AN1905" i="5"/>
  <c r="AN1906" i="5"/>
  <c r="AN1907" i="5"/>
  <c r="AN1908" i="5"/>
  <c r="AN1909" i="5"/>
  <c r="AN1910" i="5"/>
  <c r="AN1911" i="5"/>
  <c r="AN1912" i="5"/>
  <c r="AN1913" i="5"/>
  <c r="AN1914" i="5"/>
  <c r="AN1915" i="5"/>
  <c r="AN1916" i="5"/>
  <c r="AN1917" i="5"/>
  <c r="AN1918" i="5"/>
  <c r="AN1919" i="5"/>
  <c r="AN1920" i="5"/>
  <c r="AN1921" i="5"/>
  <c r="AN1922" i="5"/>
  <c r="AN1923" i="5"/>
  <c r="AN1924" i="5"/>
  <c r="AN1925" i="5"/>
  <c r="AN1926" i="5"/>
  <c r="AN1927" i="5"/>
  <c r="AN1928" i="5"/>
  <c r="AN1929" i="5"/>
  <c r="AN1930" i="5"/>
  <c r="AN1931" i="5"/>
  <c r="AN1932" i="5"/>
  <c r="AN1933" i="5"/>
  <c r="AN1934" i="5"/>
  <c r="AN1935" i="5"/>
  <c r="AN1936" i="5"/>
  <c r="AN1937" i="5"/>
  <c r="AN1938" i="5"/>
  <c r="AN1939" i="5"/>
  <c r="AN1940" i="5"/>
  <c r="AN1941" i="5"/>
  <c r="AN1942" i="5"/>
  <c r="AN1943" i="5"/>
  <c r="AN1944" i="5"/>
  <c r="AN1945" i="5"/>
  <c r="AN1946" i="5"/>
  <c r="AN1947" i="5"/>
  <c r="AN1948" i="5"/>
  <c r="AN1949" i="5"/>
  <c r="AN1950" i="5"/>
  <c r="AN1951" i="5"/>
  <c r="AN1952" i="5"/>
  <c r="AN1953" i="5"/>
  <c r="AN1954" i="5"/>
  <c r="AN1955" i="5"/>
  <c r="AN1956" i="5"/>
  <c r="AN1957" i="5"/>
  <c r="AN1958" i="5"/>
  <c r="AN1959" i="5"/>
  <c r="AN1960" i="5"/>
  <c r="AN1961" i="5"/>
  <c r="AN1962" i="5"/>
  <c r="AN1963" i="5"/>
  <c r="AN1964" i="5"/>
  <c r="AN1965" i="5"/>
  <c r="AN1966" i="5"/>
  <c r="AN1967" i="5"/>
  <c r="AN1968" i="5"/>
  <c r="AN1969" i="5"/>
  <c r="AN1970" i="5"/>
  <c r="AN1971" i="5"/>
  <c r="AN1972" i="5"/>
  <c r="AN1973" i="5"/>
  <c r="AN1974" i="5"/>
  <c r="AN1975" i="5"/>
  <c r="AN1976" i="5"/>
  <c r="AN1977" i="5"/>
  <c r="AN1978" i="5"/>
  <c r="AN1979" i="5"/>
  <c r="AN1980" i="5"/>
  <c r="AN1981" i="5"/>
  <c r="AN1982" i="5"/>
  <c r="AN1983" i="5"/>
  <c r="AN1984" i="5"/>
  <c r="AN1985" i="5"/>
  <c r="AN1986" i="5"/>
  <c r="AN1987" i="5"/>
  <c r="AN1988" i="5"/>
  <c r="AN1989" i="5"/>
  <c r="AN1990" i="5"/>
  <c r="AN1991" i="5"/>
  <c r="AN1992" i="5"/>
  <c r="AN1993" i="5"/>
  <c r="AN1994" i="5"/>
  <c r="AN1995" i="5"/>
  <c r="AN1996" i="5"/>
  <c r="AN1997" i="5"/>
  <c r="AN1998" i="5"/>
  <c r="AN1999" i="5"/>
  <c r="AN2000" i="5"/>
  <c r="AN2001" i="5"/>
  <c r="AN2002" i="5"/>
  <c r="AN2003" i="5"/>
  <c r="AN2004" i="5"/>
  <c r="AN2005" i="5"/>
  <c r="AN2006" i="5"/>
  <c r="AN2007" i="5"/>
  <c r="AN2008" i="5"/>
  <c r="AN2009" i="5"/>
  <c r="AN2010" i="5"/>
  <c r="AN2011" i="5"/>
  <c r="AN2012" i="5"/>
  <c r="AN2013" i="5"/>
  <c r="AN2014" i="5"/>
  <c r="AN2015" i="5"/>
  <c r="AN2016" i="5"/>
  <c r="AN2017" i="5"/>
  <c r="AN2018" i="5"/>
  <c r="AN2019" i="5"/>
  <c r="AN2020" i="5"/>
  <c r="AN2021" i="5"/>
  <c r="AN2022" i="5"/>
  <c r="AN2023" i="5"/>
  <c r="AN2024" i="5"/>
  <c r="AN2025" i="5"/>
  <c r="AN2026" i="5"/>
  <c r="AN2027" i="5"/>
  <c r="AN2028" i="5"/>
  <c r="AN2029" i="5"/>
  <c r="AN2030" i="5"/>
  <c r="AN2031" i="5"/>
  <c r="AN2032" i="5"/>
  <c r="AN2033" i="5"/>
  <c r="AN2034" i="5"/>
  <c r="AN2035" i="5"/>
  <c r="AN2036" i="5"/>
  <c r="AN2037" i="5"/>
  <c r="AN2038" i="5"/>
  <c r="AN2039" i="5"/>
  <c r="AN2040" i="5"/>
  <c r="AN2041" i="5"/>
  <c r="AN2042" i="5"/>
  <c r="AN2043" i="5"/>
  <c r="AN2044" i="5"/>
  <c r="AN2045" i="5"/>
  <c r="AN2046" i="5"/>
  <c r="AN2047" i="5"/>
  <c r="AN2048" i="5"/>
  <c r="AN2049" i="5"/>
  <c r="AN2050" i="5"/>
  <c r="AN2051" i="5"/>
  <c r="AN2052" i="5"/>
  <c r="AN2053" i="5"/>
  <c r="AN2054" i="5"/>
  <c r="AN2055" i="5"/>
  <c r="AN2056" i="5"/>
  <c r="AN2057" i="5"/>
  <c r="AN2058" i="5"/>
  <c r="AN2059" i="5"/>
  <c r="AN2060" i="5"/>
  <c r="AN2061" i="5"/>
  <c r="AN2062" i="5"/>
  <c r="AN2063" i="5"/>
  <c r="AN2064" i="5"/>
  <c r="AN2065" i="5"/>
  <c r="AN2066" i="5"/>
  <c r="AN2067" i="5"/>
  <c r="AN2068" i="5"/>
  <c r="AN2069" i="5"/>
  <c r="AN2070" i="5"/>
  <c r="AN2071" i="5"/>
  <c r="AN2072" i="5"/>
  <c r="AN2073" i="5"/>
  <c r="AN2074" i="5"/>
  <c r="AN2075" i="5"/>
  <c r="AN2076" i="5"/>
  <c r="AN2077" i="5"/>
  <c r="AN2078" i="5"/>
  <c r="AN2079" i="5"/>
  <c r="AN2080" i="5"/>
  <c r="AN2081" i="5"/>
  <c r="AN2082" i="5"/>
  <c r="AN2083" i="5"/>
  <c r="AN2084" i="5"/>
  <c r="AN2085" i="5"/>
  <c r="AN2086" i="5"/>
  <c r="AN2087" i="5"/>
  <c r="AN2088" i="5"/>
  <c r="AN2089" i="5"/>
  <c r="AN2090" i="5"/>
  <c r="AN2091" i="5"/>
  <c r="AN2092" i="5"/>
  <c r="AN2093" i="5"/>
  <c r="AN2094" i="5"/>
  <c r="AN2095" i="5"/>
  <c r="AN2096" i="5"/>
  <c r="AN2097" i="5"/>
  <c r="AN2098" i="5"/>
  <c r="AN2099" i="5"/>
  <c r="AN2100" i="5"/>
  <c r="AN2101" i="5"/>
  <c r="AN2102" i="5"/>
  <c r="AN2103" i="5"/>
  <c r="AN2104" i="5"/>
  <c r="AN2105" i="5"/>
  <c r="AN2106" i="5"/>
  <c r="AN2107" i="5"/>
  <c r="AN2108" i="5"/>
  <c r="AN2109" i="5"/>
  <c r="AN2110" i="5"/>
  <c r="AN2111" i="5"/>
  <c r="AN2112" i="5"/>
  <c r="AN2113" i="5"/>
  <c r="AN2114" i="5"/>
  <c r="AN2115" i="5"/>
  <c r="AN2116" i="5"/>
  <c r="AN2117" i="5"/>
  <c r="AN2118" i="5"/>
  <c r="AN2119" i="5"/>
  <c r="AN2120" i="5"/>
  <c r="AN2121" i="5"/>
  <c r="AN2122" i="5"/>
  <c r="AN2123" i="5"/>
  <c r="AN2124" i="5"/>
  <c r="AN2125" i="5"/>
  <c r="AN2126" i="5"/>
  <c r="AN2127" i="5"/>
  <c r="AN2128" i="5"/>
  <c r="AN2129" i="5"/>
  <c r="AN2130" i="5"/>
  <c r="AN2131" i="5"/>
  <c r="AN2132" i="5"/>
  <c r="AN2133" i="5"/>
  <c r="AN2134" i="5"/>
  <c r="AN2135" i="5"/>
  <c r="AN2136" i="5"/>
  <c r="AN2137" i="5"/>
  <c r="AN2138" i="5"/>
  <c r="AN2139" i="5"/>
  <c r="AN2140" i="5"/>
  <c r="AN2141" i="5"/>
  <c r="AN2142" i="5"/>
  <c r="AN2143" i="5"/>
  <c r="AN2144" i="5"/>
  <c r="AN2145" i="5"/>
  <c r="AN2146" i="5"/>
  <c r="AN2147" i="5"/>
  <c r="AN2148" i="5"/>
  <c r="AN2149" i="5"/>
  <c r="AN2150" i="5"/>
  <c r="AN2151" i="5"/>
  <c r="AN2152" i="5"/>
  <c r="AN2153" i="5"/>
  <c r="AN2154" i="5"/>
  <c r="AN2155" i="5"/>
  <c r="AN2156" i="5"/>
  <c r="AN2157" i="5"/>
  <c r="AN2158" i="5"/>
  <c r="AN2159" i="5"/>
  <c r="AN2160" i="5"/>
  <c r="AN2161" i="5"/>
  <c r="AN2162" i="5"/>
  <c r="AN2163" i="5"/>
  <c r="AN2164" i="5"/>
  <c r="AN2165" i="5"/>
  <c r="AN2166" i="5"/>
  <c r="AN2167" i="5"/>
  <c r="AN2168" i="5"/>
  <c r="AN2169" i="5"/>
  <c r="AN2170" i="5"/>
  <c r="AN2171" i="5"/>
  <c r="AN2172" i="5"/>
  <c r="AN2173" i="5"/>
  <c r="AN2174" i="5"/>
  <c r="AN2175" i="5"/>
  <c r="AN2176" i="5"/>
  <c r="AN2177" i="5"/>
  <c r="AN2178" i="5"/>
  <c r="AN2179" i="5"/>
  <c r="AN2180" i="5"/>
  <c r="AN2181" i="5"/>
  <c r="AN2182" i="5"/>
  <c r="AN2183" i="5"/>
  <c r="AN2184" i="5"/>
  <c r="AN2185" i="5"/>
  <c r="AN2186" i="5"/>
  <c r="AN2187" i="5"/>
  <c r="AN2188" i="5"/>
  <c r="AN2189" i="5"/>
  <c r="AN2190" i="5"/>
  <c r="AN2191" i="5"/>
  <c r="AN2192" i="5"/>
  <c r="AN2193" i="5"/>
  <c r="AN2194" i="5"/>
  <c r="AN2195" i="5"/>
  <c r="AN2196" i="5"/>
  <c r="AN2197" i="5"/>
  <c r="AN2198" i="5"/>
  <c r="AN2199" i="5"/>
  <c r="AN2200" i="5"/>
  <c r="AN2201" i="5"/>
  <c r="AN2202" i="5"/>
  <c r="AN2203" i="5"/>
  <c r="AN2204" i="5"/>
  <c r="AN2205" i="5"/>
  <c r="AN2206" i="5"/>
  <c r="AN2207" i="5"/>
  <c r="AN2208" i="5"/>
  <c r="AN2209" i="5"/>
  <c r="AN2210" i="5"/>
  <c r="AN2211" i="5"/>
  <c r="AN2212" i="5"/>
  <c r="AN2213" i="5"/>
  <c r="AN2214" i="5"/>
  <c r="AN2215" i="5"/>
  <c r="AN2216" i="5"/>
  <c r="AN2217" i="5"/>
  <c r="AN2218" i="5"/>
  <c r="AN2219" i="5"/>
  <c r="AN2220" i="5"/>
  <c r="AN2221" i="5"/>
  <c r="AN2222" i="5"/>
  <c r="AN2223" i="5"/>
  <c r="AN2224" i="5"/>
  <c r="AN2225" i="5"/>
  <c r="AN2226" i="5"/>
  <c r="AN2227" i="5"/>
  <c r="AN2228" i="5"/>
  <c r="AN2229" i="5"/>
  <c r="AN2230" i="5"/>
  <c r="AN2231" i="5"/>
  <c r="AN2232" i="5"/>
  <c r="AN2233" i="5"/>
  <c r="AN2234" i="5"/>
  <c r="AN2235" i="5"/>
  <c r="AN2236" i="5"/>
  <c r="AN2237" i="5"/>
  <c r="AN2238" i="5"/>
  <c r="AN2239" i="5"/>
  <c r="AN2240" i="5"/>
  <c r="AN2241" i="5"/>
  <c r="AN2242" i="5"/>
  <c r="AN2243" i="5"/>
  <c r="AN2244" i="5"/>
  <c r="AN2245" i="5"/>
  <c r="AN2246" i="5"/>
  <c r="AN2247" i="5"/>
  <c r="AN2248" i="5"/>
  <c r="AN2249" i="5"/>
  <c r="AN2250" i="5"/>
  <c r="AN2251" i="5"/>
  <c r="AN2252" i="5"/>
  <c r="AN2253" i="5"/>
  <c r="AN2254" i="5"/>
  <c r="AN2255" i="5"/>
  <c r="AN2256" i="5"/>
  <c r="AN2257" i="5"/>
  <c r="AN2258" i="5"/>
  <c r="AN2259" i="5"/>
  <c r="AN2260" i="5"/>
  <c r="AN2261" i="5"/>
  <c r="AN2262" i="5"/>
  <c r="AN2263" i="5"/>
  <c r="AN2264" i="5"/>
  <c r="AN2265" i="5"/>
  <c r="AN2266" i="5"/>
  <c r="AN2267" i="5"/>
  <c r="AN2268" i="5"/>
  <c r="AN2269" i="5"/>
  <c r="AN2270" i="5"/>
  <c r="AN2271" i="5"/>
  <c r="AN2272" i="5"/>
  <c r="AN2273" i="5"/>
  <c r="AN2274" i="5"/>
  <c r="AN2275" i="5"/>
  <c r="AN2276" i="5"/>
  <c r="AN2277" i="5"/>
  <c r="AN2278" i="5"/>
  <c r="AN2279" i="5"/>
  <c r="AN2280" i="5"/>
  <c r="AN2281" i="5"/>
  <c r="AN2282" i="5"/>
  <c r="AN2283" i="5"/>
  <c r="AN2284" i="5"/>
  <c r="AN2285" i="5"/>
  <c r="AN2286" i="5"/>
  <c r="AN2287" i="5"/>
  <c r="AN2288" i="5"/>
  <c r="AN2289" i="5"/>
  <c r="AN2290" i="5"/>
  <c r="AN2291" i="5"/>
  <c r="AN2292" i="5"/>
  <c r="AN2293" i="5"/>
  <c r="AN2294" i="5"/>
  <c r="AN2295" i="5"/>
  <c r="AN2296" i="5"/>
  <c r="AN2297" i="5"/>
  <c r="AN2298" i="5"/>
  <c r="AN2299" i="5"/>
  <c r="AN2300" i="5"/>
  <c r="AN2301" i="5"/>
  <c r="AN2302" i="5"/>
  <c r="AN2303" i="5"/>
  <c r="AN2304" i="5"/>
  <c r="AN2305" i="5"/>
  <c r="AN2306" i="5"/>
  <c r="AN2307" i="5"/>
  <c r="AN2308" i="5"/>
  <c r="AN2309" i="5"/>
  <c r="AN2310" i="5"/>
  <c r="AN2311" i="5"/>
  <c r="AN2312" i="5"/>
  <c r="AN2313" i="5"/>
  <c r="AN2314" i="5"/>
  <c r="AN2315" i="5"/>
  <c r="AN2316" i="5"/>
  <c r="AN2317" i="5"/>
  <c r="AN2318" i="5"/>
  <c r="AN2319" i="5"/>
  <c r="AN2320" i="5"/>
  <c r="AN2321" i="5"/>
  <c r="AN2322" i="5"/>
  <c r="AN2323" i="5"/>
  <c r="AN2324" i="5"/>
  <c r="AN2325" i="5"/>
  <c r="AN2326" i="5"/>
  <c r="AN2327" i="5"/>
  <c r="AN2328" i="5"/>
  <c r="AN2329" i="5"/>
  <c r="AN2330" i="5"/>
  <c r="AN2331" i="5"/>
  <c r="AN2332" i="5"/>
  <c r="AN2333" i="5"/>
  <c r="AN2334" i="5"/>
  <c r="AN2335" i="5"/>
  <c r="AN2336" i="5"/>
  <c r="AN2337" i="5"/>
  <c r="AN2338" i="5"/>
  <c r="AN2339" i="5"/>
  <c r="AN2340" i="5"/>
  <c r="AN2341" i="5"/>
  <c r="AN2342" i="5"/>
  <c r="AN2343" i="5"/>
  <c r="AN2344" i="5"/>
  <c r="AN2345" i="5"/>
  <c r="AN2346" i="5"/>
  <c r="AN2347" i="5"/>
  <c r="AN2348" i="5"/>
  <c r="AN2349" i="5"/>
  <c r="AN2350" i="5"/>
  <c r="AN2351" i="5"/>
  <c r="AN2352" i="5"/>
  <c r="AN2353" i="5"/>
  <c r="AN2354" i="5"/>
  <c r="AN2355" i="5"/>
  <c r="AN2356" i="5"/>
  <c r="AN2357" i="5"/>
  <c r="AN2358" i="5"/>
  <c r="AN2359" i="5"/>
  <c r="AN2360" i="5"/>
  <c r="AN2361" i="5"/>
  <c r="AN2362" i="5"/>
  <c r="AN2363" i="5"/>
  <c r="AN2364" i="5"/>
  <c r="AN2365" i="5"/>
  <c r="AN2366" i="5"/>
  <c r="AN2367" i="5"/>
  <c r="AN2368" i="5"/>
  <c r="AN2369" i="5"/>
  <c r="AN2370" i="5"/>
  <c r="AN2371" i="5"/>
  <c r="AN2372" i="5"/>
  <c r="AN2373" i="5"/>
  <c r="AN2374" i="5"/>
  <c r="AN2375" i="5"/>
  <c r="AN2376" i="5"/>
  <c r="AN2377" i="5"/>
  <c r="AN2378" i="5"/>
  <c r="AN2379" i="5"/>
  <c r="AN2380" i="5"/>
  <c r="AN2381" i="5"/>
  <c r="AN2382" i="5"/>
  <c r="AN2383" i="5"/>
  <c r="AN2384" i="5"/>
  <c r="AN2385" i="5"/>
  <c r="AN2386" i="5"/>
  <c r="AN2387" i="5"/>
  <c r="AN2388" i="5"/>
  <c r="AN2389" i="5"/>
  <c r="AN2390" i="5"/>
  <c r="AN2391" i="5"/>
  <c r="AN2392" i="5"/>
  <c r="AN2393" i="5"/>
  <c r="AN2394" i="5"/>
  <c r="AN2395" i="5"/>
  <c r="AN2396" i="5"/>
  <c r="AN2397" i="5"/>
  <c r="AN2398" i="5"/>
  <c r="AN2399" i="5"/>
  <c r="AN2400" i="5"/>
  <c r="AN2401" i="5"/>
  <c r="AN2402" i="5"/>
  <c r="AN2403" i="5"/>
  <c r="AN2404" i="5"/>
  <c r="AN2405" i="5"/>
  <c r="AN2406" i="5"/>
  <c r="AN2407" i="5"/>
  <c r="AN2408" i="5"/>
  <c r="AN2409" i="5"/>
  <c r="AN2410" i="5"/>
  <c r="AN2411" i="5"/>
  <c r="AN2412" i="5"/>
  <c r="AN2413" i="5"/>
  <c r="AN2414" i="5"/>
  <c r="AN2415" i="5"/>
  <c r="AN2416" i="5"/>
  <c r="AN2417" i="5"/>
  <c r="AN2418" i="5"/>
  <c r="AN2419" i="5"/>
  <c r="AN2420" i="5"/>
  <c r="AN2421" i="5"/>
  <c r="AN2422" i="5"/>
  <c r="AN2423" i="5"/>
  <c r="AN2424" i="5"/>
  <c r="AN2425" i="5"/>
  <c r="AN2426" i="5"/>
  <c r="AN2427" i="5"/>
  <c r="AN2428" i="5"/>
  <c r="AN2429" i="5"/>
  <c r="AN2430" i="5"/>
  <c r="AN2431" i="5"/>
  <c r="AN2432" i="5"/>
  <c r="AN2433" i="5"/>
  <c r="AN2434" i="5"/>
  <c r="AN2435" i="5"/>
  <c r="AN2436" i="5"/>
  <c r="AN2437" i="5"/>
  <c r="AN2438" i="5"/>
  <c r="AN2439" i="5"/>
  <c r="AN2440" i="5"/>
  <c r="AN2441" i="5"/>
  <c r="AN2442" i="5"/>
  <c r="AN2443" i="5"/>
  <c r="AN2444" i="5"/>
  <c r="AN2445" i="5"/>
  <c r="AN2446" i="5"/>
  <c r="AN2447" i="5"/>
  <c r="AN2448" i="5"/>
  <c r="AN2449" i="5"/>
  <c r="AN2450" i="5"/>
  <c r="AN2451" i="5"/>
  <c r="AN2452" i="5"/>
  <c r="AN2453" i="5"/>
  <c r="AN2454" i="5"/>
  <c r="AN2455" i="5"/>
  <c r="AN2456" i="5"/>
  <c r="AN2457" i="5"/>
  <c r="AN2458" i="5"/>
  <c r="AN2459" i="5"/>
  <c r="AN2460" i="5"/>
  <c r="AN2461" i="5"/>
  <c r="AN2462" i="5"/>
  <c r="AN2463" i="5"/>
  <c r="AN2464" i="5"/>
  <c r="AN2465" i="5"/>
  <c r="AN2466" i="5"/>
  <c r="AN2467" i="5"/>
  <c r="AN2468" i="5"/>
  <c r="AN2469" i="5"/>
  <c r="AN2470" i="5"/>
  <c r="AN2471" i="5"/>
  <c r="AN2472" i="5"/>
  <c r="AN2473" i="5"/>
  <c r="AN2474" i="5"/>
  <c r="AN2475" i="5"/>
  <c r="AN2476" i="5"/>
  <c r="AN2477" i="5"/>
  <c r="AN2478" i="5"/>
  <c r="AN2479" i="5"/>
  <c r="AN2480" i="5"/>
  <c r="AN2481" i="5"/>
  <c r="AN2482" i="5"/>
  <c r="AN2483" i="5"/>
  <c r="AN2484" i="5"/>
  <c r="AN2485" i="5"/>
  <c r="AN2486" i="5"/>
  <c r="AN2487" i="5"/>
  <c r="AN2488" i="5"/>
  <c r="AN2489" i="5"/>
  <c r="AN2490" i="5"/>
  <c r="AN2491" i="5"/>
  <c r="AN2492" i="5"/>
  <c r="AN2493" i="5"/>
  <c r="AN2494" i="5"/>
  <c r="AN2495" i="5"/>
  <c r="AN2496" i="5"/>
  <c r="AN2497" i="5"/>
  <c r="AN2498" i="5"/>
  <c r="AN2499" i="5"/>
  <c r="AN2500" i="5"/>
  <c r="AN2501" i="5"/>
  <c r="AN2502" i="5"/>
  <c r="AN2503" i="5"/>
  <c r="AN2504" i="5"/>
  <c r="AN2505" i="5"/>
  <c r="AN2506" i="5"/>
  <c r="AN2507" i="5"/>
  <c r="AN2508" i="5"/>
  <c r="AN2509" i="5"/>
  <c r="AN2510" i="5"/>
  <c r="AN2511" i="5"/>
  <c r="AN2512" i="5"/>
  <c r="AN2513" i="5"/>
  <c r="AN2514" i="5"/>
  <c r="AN2515" i="5"/>
  <c r="AN2516" i="5"/>
  <c r="AN2517" i="5"/>
  <c r="AN2518" i="5"/>
  <c r="AN2519" i="5"/>
  <c r="AN2520" i="5"/>
  <c r="AN2521" i="5"/>
  <c r="AN2522" i="5"/>
  <c r="AN2523" i="5"/>
  <c r="AN2524" i="5"/>
  <c r="AN2525" i="5"/>
  <c r="AN2526" i="5"/>
  <c r="AN2527" i="5"/>
  <c r="AN2528" i="5"/>
  <c r="AN2529" i="5"/>
  <c r="AN2530" i="5"/>
  <c r="AN2531" i="5"/>
  <c r="AN2532" i="5"/>
  <c r="AN2533" i="5"/>
  <c r="AN2534" i="5"/>
  <c r="AN2535" i="5"/>
  <c r="AN2536" i="5"/>
  <c r="AN2537" i="5"/>
  <c r="AN2538" i="5"/>
  <c r="AN2539" i="5"/>
  <c r="AN2540" i="5"/>
  <c r="AN2541" i="5"/>
  <c r="AN2542" i="5"/>
  <c r="AN2543" i="5"/>
  <c r="AN2544" i="5"/>
  <c r="AN2545" i="5"/>
  <c r="AN2546" i="5"/>
  <c r="AN2547" i="5"/>
  <c r="AN2548" i="5"/>
  <c r="AN2549" i="5"/>
  <c r="AN2550" i="5"/>
  <c r="AN2551" i="5"/>
  <c r="AN2552" i="5"/>
  <c r="AN2553" i="5"/>
  <c r="AN2554" i="5"/>
  <c r="AN2555" i="5"/>
  <c r="AN2556" i="5"/>
  <c r="AN2557" i="5"/>
  <c r="AN2558" i="5"/>
  <c r="AN2559" i="5"/>
  <c r="AN2560" i="5"/>
  <c r="AN2561" i="5"/>
  <c r="AN2562" i="5"/>
  <c r="AN2563" i="5"/>
  <c r="AN2564" i="5"/>
  <c r="AN2565" i="5"/>
  <c r="AN2566" i="5"/>
  <c r="AN2567" i="5"/>
  <c r="AN2568" i="5"/>
  <c r="AN2569" i="5"/>
  <c r="AN2570" i="5"/>
  <c r="AN2571" i="5"/>
  <c r="AN2572" i="5"/>
  <c r="AN2573" i="5"/>
  <c r="AN2574" i="5"/>
  <c r="AN2575" i="5"/>
  <c r="AN2576" i="5"/>
  <c r="AN2577" i="5"/>
  <c r="AN2578" i="5"/>
  <c r="AN2579" i="5"/>
  <c r="AN2580" i="5"/>
  <c r="AN2581" i="5"/>
  <c r="AN2582" i="5"/>
  <c r="AN2583" i="5"/>
  <c r="AN2584" i="5"/>
  <c r="AN2585" i="5"/>
  <c r="AN2586" i="5"/>
  <c r="AN2587" i="5"/>
  <c r="AN2588" i="5"/>
  <c r="AN2589" i="5"/>
  <c r="AN2590" i="5"/>
  <c r="AN2591" i="5"/>
  <c r="AN2592" i="5"/>
  <c r="AN2593" i="5"/>
  <c r="AN2594" i="5"/>
  <c r="AN2595" i="5"/>
  <c r="AN2596" i="5"/>
  <c r="AN2597" i="5"/>
  <c r="AN2598" i="5"/>
  <c r="AN2599" i="5"/>
  <c r="AN2600" i="5"/>
  <c r="AN2601" i="5"/>
  <c r="AN2602" i="5"/>
  <c r="AN2603" i="5"/>
  <c r="AN2604" i="5"/>
  <c r="AN2605" i="5"/>
  <c r="AN2606" i="5"/>
  <c r="AN2607" i="5"/>
  <c r="AN2608" i="5"/>
  <c r="AN2609" i="5"/>
  <c r="AN2610" i="5"/>
  <c r="AN2611" i="5"/>
  <c r="AN2612" i="5"/>
  <c r="AN2613" i="5"/>
  <c r="AN2614" i="5"/>
  <c r="AN2615" i="5"/>
  <c r="AN2616" i="5"/>
  <c r="AN2617" i="5"/>
  <c r="AN2618" i="5"/>
  <c r="AN2619" i="5"/>
  <c r="AN2620" i="5"/>
  <c r="AN2621" i="5"/>
  <c r="AN2622" i="5"/>
  <c r="AN2623" i="5"/>
  <c r="AN2624" i="5"/>
  <c r="AN2625" i="5"/>
  <c r="AN2626" i="5"/>
  <c r="AN2627" i="5"/>
  <c r="AN2628" i="5"/>
  <c r="AN2629" i="5"/>
  <c r="AN2630" i="5"/>
  <c r="AN2631" i="5"/>
  <c r="AN2632" i="5"/>
  <c r="AN2633" i="5"/>
  <c r="AN2634" i="5"/>
  <c r="AN2635" i="5"/>
  <c r="AN2636" i="5"/>
  <c r="AN2637" i="5"/>
  <c r="AN2638" i="5"/>
  <c r="AN2639" i="5"/>
  <c r="AN2640" i="5"/>
  <c r="AN2641" i="5"/>
  <c r="AN2642" i="5"/>
  <c r="AN2643" i="5"/>
  <c r="AN2644" i="5"/>
  <c r="AN2645" i="5"/>
  <c r="AN2646" i="5"/>
  <c r="AN2647" i="5"/>
  <c r="AN2648" i="5"/>
  <c r="AN2649" i="5"/>
  <c r="AN2650" i="5"/>
  <c r="AN2651" i="5"/>
  <c r="AN2652" i="5"/>
  <c r="AN2653" i="5"/>
  <c r="AN2654" i="5"/>
  <c r="AN2655" i="5"/>
  <c r="AN2656" i="5"/>
  <c r="AN2657" i="5"/>
  <c r="AN2658" i="5"/>
  <c r="AN2659" i="5"/>
  <c r="AN2660" i="5"/>
  <c r="AN2661" i="5"/>
  <c r="AN2662" i="5"/>
  <c r="AN2663" i="5"/>
  <c r="AN2664" i="5"/>
  <c r="AN2665" i="5"/>
  <c r="AN2666" i="5"/>
  <c r="AN2667" i="5"/>
  <c r="AN2668" i="5"/>
  <c r="AN2669" i="5"/>
  <c r="AN2670" i="5"/>
  <c r="AN2671" i="5"/>
  <c r="AN2672" i="5"/>
  <c r="AN2673" i="5"/>
  <c r="AN2674" i="5"/>
  <c r="AN2675" i="5"/>
  <c r="AN2676" i="5"/>
  <c r="AN2677" i="5"/>
  <c r="AN2678" i="5"/>
  <c r="AN2679" i="5"/>
  <c r="AN2680" i="5"/>
  <c r="AN2681" i="5"/>
  <c r="AN2682" i="5"/>
  <c r="AN2683" i="5"/>
  <c r="AN2684" i="5"/>
  <c r="AN2685" i="5"/>
  <c r="AN2686" i="5"/>
  <c r="AN2687" i="5"/>
  <c r="AN2688" i="5"/>
  <c r="AN2689" i="5"/>
  <c r="AN2690" i="5"/>
  <c r="AN2691" i="5"/>
  <c r="AN2692" i="5"/>
  <c r="AN2693" i="5"/>
  <c r="AN2694" i="5"/>
  <c r="AN2695" i="5"/>
  <c r="AN2696" i="5"/>
  <c r="AN2697" i="5"/>
  <c r="AN2698" i="5"/>
  <c r="AN2699" i="5"/>
  <c r="AN2700" i="5"/>
  <c r="AN2701" i="5"/>
  <c r="AN2702" i="5"/>
  <c r="AN2703" i="5"/>
  <c r="AN2704" i="5"/>
  <c r="AN2705" i="5"/>
  <c r="AN2706" i="5"/>
  <c r="AN2707" i="5"/>
  <c r="AN2708" i="5"/>
  <c r="AN2709" i="5"/>
  <c r="AN2710" i="5"/>
  <c r="AN2711" i="5"/>
  <c r="AN2712" i="5"/>
  <c r="AN2713" i="5"/>
  <c r="AN2714" i="5"/>
  <c r="AN2715" i="5"/>
  <c r="AN2716" i="5"/>
  <c r="AN2717" i="5"/>
  <c r="AN2718" i="5"/>
  <c r="AN2719" i="5"/>
  <c r="AN2720" i="5"/>
  <c r="AN2721" i="5"/>
  <c r="AN2722" i="5"/>
  <c r="AN2723" i="5"/>
  <c r="AN2724" i="5"/>
  <c r="AN2725" i="5"/>
  <c r="AN2726" i="5"/>
  <c r="AN2727" i="5"/>
  <c r="AN2728" i="5"/>
  <c r="AN2729" i="5"/>
  <c r="AN2730" i="5"/>
  <c r="AN2731" i="5"/>
  <c r="AN2732" i="5"/>
  <c r="AN2733" i="5"/>
  <c r="AN2734" i="5"/>
  <c r="AN2735" i="5"/>
  <c r="AN2736" i="5"/>
  <c r="AN2737" i="5"/>
  <c r="AN2738" i="5"/>
  <c r="AN2739" i="5"/>
  <c r="AN2740" i="5"/>
  <c r="AN2741" i="5"/>
  <c r="AN2742" i="5"/>
  <c r="AN2743" i="5"/>
  <c r="AN2744" i="5"/>
  <c r="AN2745" i="5"/>
  <c r="AN2746" i="5"/>
  <c r="AN2747" i="5"/>
  <c r="AN2748" i="5"/>
  <c r="AN2749" i="5"/>
  <c r="AN2750" i="5"/>
  <c r="AN2751" i="5"/>
  <c r="AN2752" i="5"/>
  <c r="AN2753" i="5"/>
  <c r="AN2754" i="5"/>
  <c r="AN2755" i="5"/>
  <c r="AN2756" i="5"/>
  <c r="AN2757" i="5"/>
  <c r="AN2758" i="5"/>
  <c r="AN2759" i="5"/>
  <c r="AN2760" i="5"/>
  <c r="AN2761" i="5"/>
  <c r="AN2762" i="5"/>
  <c r="AN2763" i="5"/>
  <c r="AN2764" i="5"/>
  <c r="AN2765" i="5"/>
  <c r="AN2766" i="5"/>
  <c r="AN2767" i="5"/>
  <c r="AN2768" i="5"/>
  <c r="AN2769" i="5"/>
  <c r="AN2770" i="5"/>
  <c r="AN2771" i="5"/>
  <c r="AN2772" i="5"/>
  <c r="AN2773" i="5"/>
  <c r="AN2774" i="5"/>
  <c r="AN2775" i="5"/>
  <c r="AN2776" i="5"/>
  <c r="AN2777" i="5"/>
  <c r="AN2778" i="5"/>
  <c r="AN2779" i="5"/>
  <c r="AN2780" i="5"/>
  <c r="AN2781" i="5"/>
  <c r="AN2782" i="5"/>
  <c r="AN2783" i="5"/>
  <c r="AN2784" i="5"/>
  <c r="AN2785" i="5"/>
  <c r="AN2786" i="5"/>
  <c r="AN2787" i="5"/>
  <c r="AN2788" i="5"/>
  <c r="AN2789" i="5"/>
  <c r="AN2790" i="5"/>
  <c r="AN2791" i="5"/>
  <c r="AN2792" i="5"/>
  <c r="AN2793" i="5"/>
  <c r="AN2794" i="5"/>
  <c r="AN2795" i="5"/>
  <c r="AN2796" i="5"/>
  <c r="AN2797" i="5"/>
  <c r="AN2798" i="5"/>
  <c r="AN2799" i="5"/>
  <c r="AN2800" i="5"/>
  <c r="AN2801" i="5"/>
  <c r="AN2802" i="5"/>
  <c r="AN2803" i="5"/>
  <c r="AN2804" i="5"/>
  <c r="AN2805" i="5"/>
  <c r="AN2806" i="5"/>
  <c r="AN2807" i="5"/>
  <c r="AN2808" i="5"/>
  <c r="AN2809" i="5"/>
  <c r="AN2810" i="5"/>
  <c r="AN2811" i="5"/>
  <c r="AN2812" i="5"/>
  <c r="AN2813" i="5"/>
  <c r="AN2814" i="5"/>
  <c r="AN2815" i="5"/>
  <c r="AN2816" i="5"/>
  <c r="AN2817" i="5"/>
  <c r="AN2818" i="5"/>
  <c r="AN2819" i="5"/>
  <c r="AN2820" i="5"/>
  <c r="AN2821" i="5"/>
  <c r="AN2822" i="5"/>
  <c r="AN2823" i="5"/>
  <c r="AN2824" i="5"/>
  <c r="AN2825" i="5"/>
  <c r="AN2826" i="5"/>
  <c r="AN2827" i="5"/>
  <c r="AN2828" i="5"/>
  <c r="AN2829" i="5"/>
  <c r="AN2830" i="5"/>
  <c r="AN2831" i="5"/>
  <c r="AN2832" i="5"/>
  <c r="AN2833" i="5"/>
  <c r="AN2834" i="5"/>
  <c r="AN2835" i="5"/>
  <c r="AN2836" i="5"/>
  <c r="AN2837" i="5"/>
  <c r="AN2838" i="5"/>
  <c r="AN2839" i="5"/>
  <c r="AN2840" i="5"/>
  <c r="AN2841" i="5"/>
  <c r="AN2842" i="5"/>
  <c r="AN2843" i="5"/>
  <c r="AN2844" i="5"/>
  <c r="AN2845" i="5"/>
  <c r="AN2846" i="5"/>
  <c r="AN2847" i="5"/>
  <c r="AN2848" i="5"/>
  <c r="AN2849" i="5"/>
  <c r="AN2850" i="5"/>
  <c r="AN2851" i="5"/>
  <c r="AN2852" i="5"/>
  <c r="AN2853" i="5"/>
  <c r="AN2854" i="5"/>
  <c r="AN2855" i="5"/>
  <c r="AN2856" i="5"/>
  <c r="AN2857" i="5"/>
  <c r="AN2858" i="5"/>
  <c r="AN2859" i="5"/>
  <c r="AN2860" i="5"/>
  <c r="AN2861" i="5"/>
  <c r="AN2862" i="5"/>
  <c r="AN2863" i="5"/>
  <c r="AN2864" i="5"/>
  <c r="AN2865" i="5"/>
  <c r="AN2866" i="5"/>
  <c r="AN2867" i="5"/>
  <c r="AN2868" i="5"/>
  <c r="AN2869" i="5"/>
  <c r="AN2870" i="5"/>
  <c r="AN2871" i="5"/>
  <c r="AN2872" i="5"/>
  <c r="AN2873" i="5"/>
  <c r="AN2874" i="5"/>
  <c r="AN2875" i="5"/>
  <c r="AN2876" i="5"/>
  <c r="AN2877" i="5"/>
  <c r="AN2878" i="5"/>
  <c r="AN2879" i="5"/>
  <c r="AN2880" i="5"/>
  <c r="AN2881" i="5"/>
  <c r="AN2882" i="5"/>
  <c r="AN2883" i="5"/>
  <c r="AN2884" i="5"/>
  <c r="AN2885" i="5"/>
  <c r="AN2886" i="5"/>
  <c r="AN2887" i="5"/>
  <c r="AN2888" i="5"/>
  <c r="AN2889" i="5"/>
  <c r="AN2890" i="5"/>
  <c r="AN2891" i="5"/>
  <c r="AN2892" i="5"/>
  <c r="AN2893" i="5"/>
  <c r="AN2894" i="5"/>
  <c r="AN2895" i="5"/>
  <c r="AN2896" i="5"/>
  <c r="AN2897" i="5"/>
  <c r="AN2898" i="5"/>
  <c r="AN2899" i="5"/>
  <c r="AN2900" i="5"/>
  <c r="AN2901" i="5"/>
  <c r="AN2902" i="5"/>
  <c r="AN2903" i="5"/>
  <c r="AN2904" i="5"/>
  <c r="AN2905" i="5"/>
  <c r="AN2906" i="5"/>
  <c r="AN2907" i="5"/>
  <c r="AN2908" i="5"/>
  <c r="AN2909" i="5"/>
  <c r="AN2910" i="5"/>
  <c r="AN2911" i="5"/>
  <c r="AN2912" i="5"/>
  <c r="AN2913" i="5"/>
  <c r="AN2914" i="5"/>
  <c r="AN2915" i="5"/>
  <c r="AN2916" i="5"/>
  <c r="AN2917" i="5"/>
  <c r="AN2918" i="5"/>
  <c r="AN2919" i="5"/>
  <c r="AN2920" i="5"/>
  <c r="AN2921" i="5"/>
  <c r="AN2922" i="5"/>
  <c r="AN2923" i="5"/>
  <c r="AN2924" i="5"/>
  <c r="AN2925" i="5"/>
  <c r="AN2926" i="5"/>
  <c r="AN2927" i="5"/>
  <c r="AN2928" i="5"/>
  <c r="AN2929" i="5"/>
  <c r="AN2930" i="5"/>
  <c r="AN2931" i="5"/>
  <c r="AN2932" i="5"/>
  <c r="AN2933" i="5"/>
  <c r="AN2934" i="5"/>
  <c r="AN2935" i="5"/>
  <c r="AN2936" i="5"/>
  <c r="AN2937" i="5"/>
  <c r="AN2938" i="5"/>
  <c r="AN2939" i="5"/>
  <c r="AN2940" i="5"/>
  <c r="AN2941" i="5"/>
  <c r="AN2942" i="5"/>
  <c r="AN2943" i="5"/>
  <c r="AN2944" i="5"/>
  <c r="AN2945" i="5"/>
  <c r="AN2946" i="5"/>
  <c r="AN2947" i="5"/>
  <c r="AN2948" i="5"/>
  <c r="AN2949" i="5"/>
  <c r="AN2950" i="5"/>
  <c r="AN2951" i="5"/>
  <c r="AN2952" i="5"/>
  <c r="AN2953" i="5"/>
  <c r="AN2954" i="5"/>
  <c r="AN2955" i="5"/>
  <c r="AN2956" i="5"/>
  <c r="AN2957" i="5"/>
  <c r="AN2958" i="5"/>
  <c r="AN2959" i="5"/>
  <c r="AN2960" i="5"/>
  <c r="AN2961" i="5"/>
  <c r="AN2962" i="5"/>
  <c r="AN2963" i="5"/>
  <c r="AN2964" i="5"/>
  <c r="AN2965" i="5"/>
  <c r="AN2966" i="5"/>
  <c r="AN2967" i="5"/>
  <c r="AN2968" i="5"/>
  <c r="AN2969" i="5"/>
  <c r="AN2970" i="5"/>
  <c r="AN2971" i="5"/>
  <c r="AN2972" i="5"/>
  <c r="AN2973" i="5"/>
  <c r="AN2974" i="5"/>
  <c r="AN2975" i="5"/>
  <c r="AN2976" i="5"/>
  <c r="AN2977" i="5"/>
  <c r="AN2978" i="5"/>
  <c r="AN2979" i="5"/>
  <c r="AN2980" i="5"/>
  <c r="AN2981" i="5"/>
  <c r="AN2982" i="5"/>
  <c r="AN2983" i="5"/>
  <c r="AN2984" i="5"/>
  <c r="AN2985" i="5"/>
  <c r="AN2986" i="5"/>
  <c r="AN2987" i="5"/>
  <c r="AN2988" i="5"/>
  <c r="AN2989" i="5"/>
  <c r="AN2990" i="5"/>
  <c r="AN2991" i="5"/>
  <c r="AN2992" i="5"/>
  <c r="AN2993" i="5"/>
  <c r="AN2994" i="5"/>
  <c r="AN2995" i="5"/>
  <c r="AN2996" i="5"/>
  <c r="AN2997" i="5"/>
  <c r="AN2998" i="5"/>
  <c r="AN2999" i="5"/>
  <c r="AN3000" i="5"/>
  <c r="AN3001" i="5"/>
  <c r="AN3002" i="5"/>
  <c r="AN3003" i="5"/>
  <c r="AN3004" i="5"/>
  <c r="AN3005" i="5"/>
  <c r="AN3006" i="5"/>
  <c r="AN3007" i="5"/>
  <c r="AN3008" i="5"/>
  <c r="AN3009" i="5"/>
  <c r="AN3010" i="5"/>
  <c r="AN3011" i="5"/>
  <c r="AN3012" i="5"/>
  <c r="AN3013" i="5"/>
  <c r="AN3014" i="5"/>
  <c r="AN3015" i="5"/>
  <c r="AN3016" i="5"/>
  <c r="AN3017" i="5"/>
  <c r="AN3018" i="5"/>
  <c r="AN3019" i="5"/>
  <c r="AN3020" i="5"/>
  <c r="AN3021" i="5"/>
  <c r="AN3022" i="5"/>
  <c r="AN3023" i="5"/>
  <c r="AN3024" i="5"/>
  <c r="AN3025" i="5"/>
  <c r="AN3026" i="5"/>
  <c r="AN3027" i="5"/>
  <c r="AN3028" i="5"/>
  <c r="AN3029" i="5"/>
  <c r="AN3030" i="5"/>
  <c r="AN3031" i="5"/>
  <c r="AN3032" i="5"/>
  <c r="AN3033" i="5"/>
  <c r="AN3034" i="5"/>
  <c r="AN3035" i="5"/>
  <c r="AN3036" i="5"/>
  <c r="AN3037" i="5"/>
  <c r="AN3038" i="5"/>
  <c r="AN3039" i="5"/>
  <c r="AN3040" i="5"/>
  <c r="AN3041" i="5"/>
  <c r="AN3042" i="5"/>
  <c r="AN3043" i="5"/>
  <c r="AN3044" i="5"/>
  <c r="AN3045" i="5"/>
  <c r="AN3046" i="5"/>
  <c r="AN3047" i="5"/>
  <c r="AN3048" i="5"/>
  <c r="AN3049" i="5"/>
  <c r="AN3050" i="5"/>
  <c r="AN3051" i="5"/>
  <c r="AN3052" i="5"/>
  <c r="AN3053" i="5"/>
  <c r="AN3054" i="5"/>
  <c r="AN3055" i="5"/>
  <c r="AN3056" i="5"/>
  <c r="AN3057" i="5"/>
  <c r="AN3058" i="5"/>
  <c r="AN3059" i="5"/>
  <c r="AN3060" i="5"/>
  <c r="AN3061" i="5"/>
  <c r="AN3062" i="5"/>
  <c r="AN3063" i="5"/>
  <c r="AN3064" i="5"/>
  <c r="AN3065" i="5"/>
  <c r="AN3066" i="5"/>
  <c r="AN3067" i="5"/>
  <c r="AN3068" i="5"/>
  <c r="AN3069" i="5"/>
  <c r="AN3070" i="5"/>
  <c r="AN3071" i="5"/>
  <c r="AN3072" i="5"/>
  <c r="AN3073" i="5"/>
  <c r="AN3074" i="5"/>
  <c r="AN3075" i="5"/>
  <c r="AN3076" i="5"/>
  <c r="AN3077" i="5"/>
  <c r="AN3078" i="5"/>
  <c r="AN3079" i="5"/>
  <c r="AN3080" i="5"/>
  <c r="AN3081" i="5"/>
  <c r="AN3082" i="5"/>
  <c r="AN3083" i="5"/>
  <c r="AN3084" i="5"/>
  <c r="AN3085" i="5"/>
  <c r="AN3086" i="5"/>
  <c r="AN3087" i="5"/>
  <c r="AN3088" i="5"/>
  <c r="AN3089" i="5"/>
  <c r="AN3090" i="5"/>
  <c r="AN3091" i="5"/>
  <c r="AN3092" i="5"/>
  <c r="AN3093" i="5"/>
  <c r="AN3094" i="5"/>
  <c r="AN3095" i="5"/>
  <c r="AN3096" i="5"/>
  <c r="AN3097" i="5"/>
  <c r="AN3098" i="5"/>
  <c r="AN3099" i="5"/>
  <c r="AN3100" i="5"/>
  <c r="AN3101" i="5"/>
  <c r="AN3102" i="5"/>
  <c r="AN3103" i="5"/>
  <c r="AN3104" i="5"/>
  <c r="AN3105" i="5"/>
  <c r="AN3106" i="5"/>
  <c r="AN3107" i="5"/>
  <c r="AN3108" i="5"/>
  <c r="AN3109" i="5"/>
  <c r="AN3110" i="5"/>
  <c r="AN3111" i="5"/>
  <c r="AN3112" i="5"/>
  <c r="AN3113" i="5"/>
  <c r="AN3114" i="5"/>
  <c r="AN3115" i="5"/>
  <c r="AN3116" i="5"/>
  <c r="AN3117" i="5"/>
  <c r="AN3118" i="5"/>
  <c r="AN3119" i="5"/>
  <c r="AN3120" i="5"/>
  <c r="AN3121" i="5"/>
  <c r="AN3122" i="5"/>
  <c r="AN3123" i="5"/>
  <c r="AN3124" i="5"/>
  <c r="AN3125" i="5"/>
  <c r="AN3126" i="5"/>
  <c r="AN3127" i="5"/>
  <c r="AN3128" i="5"/>
  <c r="AN3129" i="5"/>
  <c r="AN3130" i="5"/>
  <c r="AN3131" i="5"/>
  <c r="AN3132" i="5"/>
  <c r="AN3133" i="5"/>
  <c r="AN3134" i="5"/>
  <c r="AN3135" i="5"/>
  <c r="AN3136" i="5"/>
  <c r="AN3137" i="5"/>
  <c r="AN3138" i="5"/>
  <c r="AN3139" i="5"/>
  <c r="AN3140" i="5"/>
  <c r="AN3141" i="5"/>
  <c r="AN3142" i="5"/>
  <c r="AN3143" i="5"/>
  <c r="AN3144" i="5"/>
  <c r="AN3145" i="5"/>
  <c r="AN3146" i="5"/>
  <c r="AN3147" i="5"/>
  <c r="AN3148" i="5"/>
  <c r="AN3149" i="5"/>
  <c r="AN3150" i="5"/>
  <c r="AN3151" i="5"/>
  <c r="AN3152" i="5"/>
  <c r="AN3153" i="5"/>
  <c r="AN3154" i="5"/>
  <c r="AN3155" i="5"/>
  <c r="AN3156" i="5"/>
  <c r="AN3157" i="5"/>
  <c r="AN3158" i="5"/>
  <c r="AN3159" i="5"/>
  <c r="AN3160" i="5"/>
  <c r="AN3161" i="5"/>
  <c r="AN3162" i="5"/>
  <c r="AN3163" i="5"/>
  <c r="AN3164" i="5"/>
  <c r="AN3165" i="5"/>
  <c r="AN3166" i="5"/>
  <c r="AN3167" i="5"/>
  <c r="AN3168" i="5"/>
  <c r="AN3169" i="5"/>
  <c r="AN3170" i="5"/>
  <c r="AN3171" i="5"/>
  <c r="AN3172" i="5"/>
  <c r="AN3173" i="5"/>
  <c r="AN3174" i="5"/>
  <c r="AN3175" i="5"/>
  <c r="AN3176" i="5"/>
  <c r="AN3177" i="5"/>
  <c r="AN3178" i="5"/>
  <c r="AN3179" i="5"/>
  <c r="AN3180" i="5"/>
  <c r="AN3181" i="5"/>
  <c r="AN3182" i="5"/>
  <c r="AN3183" i="5"/>
  <c r="AN3184" i="5"/>
  <c r="AN3185" i="5"/>
  <c r="AN3186" i="5"/>
  <c r="AN3187" i="5"/>
  <c r="AN3188" i="5"/>
  <c r="AN3189" i="5"/>
  <c r="AN3190" i="5"/>
  <c r="AN3191" i="5"/>
  <c r="AN3192" i="5"/>
  <c r="AN3193" i="5"/>
  <c r="AN3194" i="5"/>
  <c r="AN3195" i="5"/>
  <c r="AN3196" i="5"/>
  <c r="AN3197" i="5"/>
  <c r="AN3198" i="5"/>
  <c r="AN3199" i="5"/>
  <c r="AN3200" i="5"/>
  <c r="AN3201" i="5"/>
  <c r="AN3202" i="5"/>
  <c r="AN3203" i="5"/>
  <c r="AN3204" i="5"/>
  <c r="AN3205" i="5"/>
  <c r="AN3206" i="5"/>
  <c r="AN3207" i="5"/>
  <c r="AN3208" i="5"/>
  <c r="AN3209" i="5"/>
  <c r="AN3210" i="5"/>
  <c r="AN3211" i="5"/>
  <c r="AN3212" i="5"/>
  <c r="AN3213" i="5"/>
  <c r="AN3214" i="5"/>
  <c r="AN3215" i="5"/>
  <c r="AN3216" i="5"/>
  <c r="AN3217" i="5"/>
  <c r="AN3218" i="5"/>
  <c r="AN3219" i="5"/>
  <c r="AN3220" i="5"/>
  <c r="AN3221" i="5"/>
  <c r="AN3222" i="5"/>
  <c r="AN3223" i="5"/>
  <c r="AN3224" i="5"/>
  <c r="AN3225" i="5"/>
  <c r="AN3226" i="5"/>
  <c r="AN3227" i="5"/>
  <c r="AN3228" i="5"/>
  <c r="AN3229" i="5"/>
  <c r="AN3230" i="5"/>
  <c r="AN3231" i="5"/>
  <c r="AN3232" i="5"/>
  <c r="AN3233" i="5"/>
  <c r="AN3234" i="5"/>
  <c r="AN3235" i="5"/>
  <c r="AN3236" i="5"/>
  <c r="AN3237" i="5"/>
  <c r="AN3238" i="5"/>
  <c r="AN3239" i="5"/>
  <c r="AN3240" i="5"/>
  <c r="AN3241" i="5"/>
  <c r="AN3242" i="5"/>
  <c r="AN3243" i="5"/>
  <c r="AN3244" i="5"/>
  <c r="AN3245" i="5"/>
  <c r="AN3246" i="5"/>
  <c r="AN3247" i="5"/>
  <c r="AN3248" i="5"/>
  <c r="AN3249" i="5"/>
  <c r="AN3250" i="5"/>
  <c r="AN3251" i="5"/>
  <c r="AN3252" i="5"/>
  <c r="AN3253" i="5"/>
  <c r="AN3254" i="5"/>
  <c r="AN3255" i="5"/>
  <c r="AN3256" i="5"/>
  <c r="AN3257" i="5"/>
  <c r="AN3258" i="5"/>
  <c r="AN3259" i="5"/>
  <c r="AN3260" i="5"/>
  <c r="AN3261" i="5"/>
  <c r="AN3262" i="5"/>
  <c r="AN3263" i="5"/>
  <c r="AN3264" i="5"/>
  <c r="AN3265" i="5"/>
  <c r="AN3266" i="5"/>
  <c r="AN3267" i="5"/>
  <c r="AN3268" i="5"/>
  <c r="AN3269" i="5"/>
  <c r="AN3270" i="5"/>
  <c r="AN3271" i="5"/>
  <c r="AN3272" i="5"/>
  <c r="AN3273" i="5"/>
  <c r="AN3274" i="5"/>
  <c r="AN3275" i="5"/>
  <c r="AN3276" i="5"/>
  <c r="AN3277" i="5"/>
  <c r="AN3278" i="5"/>
  <c r="AN3279" i="5"/>
  <c r="AN3280" i="5"/>
  <c r="AN3281" i="5"/>
  <c r="AN3282" i="5"/>
  <c r="AN3283" i="5"/>
  <c r="AN3284" i="5"/>
  <c r="AN3285" i="5"/>
  <c r="AN3286" i="5"/>
  <c r="AN3287" i="5"/>
  <c r="AN3288" i="5"/>
  <c r="AN3289" i="5"/>
  <c r="AN3290" i="5"/>
  <c r="AN3291" i="5"/>
  <c r="AN3292" i="5"/>
  <c r="AN3293" i="5"/>
  <c r="AN3294" i="5"/>
  <c r="AN3295" i="5"/>
  <c r="AN3296" i="5"/>
  <c r="AN3297" i="5"/>
  <c r="AN3298" i="5"/>
  <c r="AN3299" i="5"/>
  <c r="AN3300" i="5"/>
  <c r="AN3301" i="5"/>
  <c r="AN3302" i="5"/>
  <c r="AN3303" i="5"/>
  <c r="AN3304" i="5"/>
  <c r="AN3305" i="5"/>
  <c r="AN3306" i="5"/>
  <c r="AN3307" i="5"/>
  <c r="AN3308" i="5"/>
  <c r="AN3309" i="5"/>
  <c r="AN3310" i="5"/>
  <c r="AN3311" i="5"/>
  <c r="AN3312" i="5"/>
  <c r="AN3313" i="5"/>
  <c r="AN3314" i="5"/>
  <c r="AN3315" i="5"/>
  <c r="AN3316" i="5"/>
  <c r="AN3317" i="5"/>
  <c r="AN3318" i="5"/>
  <c r="AN3319" i="5"/>
  <c r="AN3320" i="5"/>
  <c r="AN3321" i="5"/>
  <c r="AN3322" i="5"/>
  <c r="AN3323" i="5"/>
  <c r="AN3324" i="5"/>
  <c r="AN3325" i="5"/>
  <c r="AN3326" i="5"/>
  <c r="AN3327" i="5"/>
  <c r="AN3328" i="5"/>
  <c r="AN3329" i="5"/>
  <c r="AN3330" i="5"/>
  <c r="AN3331" i="5"/>
  <c r="AN3332" i="5"/>
  <c r="AN3333" i="5"/>
  <c r="AN3334" i="5"/>
  <c r="AN3335" i="5"/>
  <c r="AN3336" i="5"/>
  <c r="AN3337" i="5"/>
  <c r="AN3338" i="5"/>
  <c r="AN3339" i="5"/>
  <c r="AN3340" i="5"/>
  <c r="AN3341" i="5"/>
  <c r="AN3342" i="5"/>
  <c r="AN3343" i="5"/>
  <c r="AN3344" i="5"/>
  <c r="AN3345" i="5"/>
  <c r="AN3346" i="5"/>
  <c r="AN3347" i="5"/>
  <c r="AN3348" i="5"/>
  <c r="AN3349" i="5"/>
  <c r="AN3350" i="5"/>
  <c r="AN3351" i="5"/>
  <c r="AN3352" i="5"/>
  <c r="AN3353" i="5"/>
  <c r="AN3354" i="5"/>
  <c r="AN3355" i="5"/>
  <c r="AN3356" i="5"/>
  <c r="AN3357" i="5"/>
  <c r="AN3358" i="5"/>
  <c r="AN3359" i="5"/>
  <c r="AN3360" i="5"/>
  <c r="AN3361" i="5"/>
  <c r="AN3362" i="5"/>
  <c r="AN3363" i="5"/>
  <c r="AN3364" i="5"/>
  <c r="AN3365" i="5"/>
  <c r="AN3366" i="5"/>
  <c r="AN3367" i="5"/>
  <c r="AN3368" i="5"/>
  <c r="AN3369" i="5"/>
  <c r="AN3370" i="5"/>
  <c r="AN3371" i="5"/>
  <c r="AN3372" i="5"/>
  <c r="AN3373" i="5"/>
  <c r="AN3374" i="5"/>
  <c r="AN3375" i="5"/>
  <c r="AN3376" i="5"/>
  <c r="AN3377" i="5"/>
  <c r="AN3378" i="5"/>
  <c r="AN3379" i="5"/>
  <c r="AN3380" i="5"/>
  <c r="AN3381" i="5"/>
  <c r="AN3382" i="5"/>
  <c r="AN3383" i="5"/>
  <c r="AN3384" i="5"/>
  <c r="AN3385" i="5"/>
  <c r="AN3386" i="5"/>
  <c r="AN3387" i="5"/>
  <c r="AN3388" i="5"/>
  <c r="AN3389" i="5"/>
  <c r="AN3390" i="5"/>
  <c r="AN3391" i="5"/>
  <c r="AN3392" i="5"/>
  <c r="AN3393" i="5"/>
  <c r="AN3394" i="5"/>
  <c r="AN3395" i="5"/>
  <c r="AN3396" i="5"/>
  <c r="AN3397" i="5"/>
  <c r="AN3398" i="5"/>
  <c r="AN3399" i="5"/>
  <c r="AN3400" i="5"/>
  <c r="AN3401" i="5"/>
  <c r="AN3402" i="5"/>
  <c r="AN3403" i="5"/>
  <c r="AN3404" i="5"/>
  <c r="AN3405" i="5"/>
  <c r="AN3406" i="5"/>
  <c r="AN3407" i="5"/>
  <c r="AN3408" i="5"/>
  <c r="AN3409" i="5"/>
  <c r="AN3410" i="5"/>
  <c r="AN3411" i="5"/>
  <c r="AN3412" i="5"/>
  <c r="AN3413" i="5"/>
  <c r="AN3414" i="5"/>
  <c r="AN3415" i="5"/>
  <c r="AN3416" i="5"/>
  <c r="AN3417" i="5"/>
  <c r="AN3418" i="5"/>
  <c r="AN3419" i="5"/>
  <c r="AN3420" i="5"/>
  <c r="AN3421" i="5"/>
  <c r="AN3422" i="5"/>
  <c r="AN3423" i="5"/>
  <c r="AN3424" i="5"/>
  <c r="AN3425" i="5"/>
  <c r="AN3426" i="5"/>
  <c r="AN3427" i="5"/>
  <c r="AN3428" i="5"/>
  <c r="AN3429" i="5"/>
  <c r="AN3430" i="5"/>
  <c r="AN3431" i="5"/>
  <c r="AN3432" i="5"/>
  <c r="AN3433" i="5"/>
  <c r="AN3434" i="5"/>
  <c r="AN3435" i="5"/>
  <c r="AN3436" i="5"/>
  <c r="AN3437" i="5"/>
  <c r="AN3438" i="5"/>
  <c r="AN3439" i="5"/>
  <c r="AN3440" i="5"/>
  <c r="AN3441" i="5"/>
  <c r="AN3442" i="5"/>
  <c r="AN3443" i="5"/>
  <c r="AN3444" i="5"/>
  <c r="AN3445" i="5"/>
  <c r="AN3446" i="5"/>
  <c r="AN3447" i="5"/>
  <c r="AN3448" i="5"/>
  <c r="AN3449" i="5"/>
  <c r="AN3450" i="5"/>
  <c r="AN3451" i="5"/>
  <c r="AN3452" i="5"/>
  <c r="AN3453" i="5"/>
  <c r="AN3454" i="5"/>
  <c r="AN3455" i="5"/>
  <c r="AN3456" i="5"/>
  <c r="AN3457" i="5"/>
  <c r="AN3458" i="5"/>
  <c r="AN3459" i="5"/>
  <c r="AN3460" i="5"/>
  <c r="AN3461" i="5"/>
  <c r="AN3462" i="5"/>
  <c r="AN3463" i="5"/>
  <c r="AN3464" i="5"/>
  <c r="AN3465" i="5"/>
  <c r="AN3466" i="5"/>
  <c r="AN3467" i="5"/>
  <c r="AN3468" i="5"/>
  <c r="AN3469" i="5"/>
  <c r="AN3470" i="5"/>
  <c r="AN3471" i="5"/>
  <c r="AN3472" i="5"/>
  <c r="AN3473" i="5"/>
  <c r="AN3474" i="5"/>
  <c r="AN3475" i="5"/>
  <c r="AN3476" i="5"/>
  <c r="AN3477" i="5"/>
  <c r="AN3478" i="5"/>
  <c r="AN3479" i="5"/>
  <c r="AN3480" i="5"/>
  <c r="AN3481" i="5"/>
  <c r="AN3482" i="5"/>
  <c r="AN3483" i="5"/>
  <c r="AN3484" i="5"/>
  <c r="AN3485" i="5"/>
  <c r="AN3486" i="5"/>
  <c r="AN3487" i="5"/>
  <c r="AN3488" i="5"/>
  <c r="AN3489" i="5"/>
  <c r="AN3490" i="5"/>
  <c r="AN3491" i="5"/>
  <c r="AN3492" i="5"/>
  <c r="AN3493" i="5"/>
  <c r="AN3494" i="5"/>
  <c r="AN3495" i="5"/>
  <c r="AN3496" i="5"/>
  <c r="AN3497" i="5"/>
  <c r="AN3498" i="5"/>
  <c r="AN3499" i="5"/>
  <c r="AN3500" i="5"/>
  <c r="AN3501" i="5"/>
  <c r="AN3502" i="5"/>
  <c r="AN3503" i="5"/>
  <c r="AN3504" i="5"/>
  <c r="AN3505" i="5"/>
  <c r="AN3506" i="5"/>
  <c r="AN3507" i="5"/>
  <c r="AN3508" i="5"/>
  <c r="AN3509" i="5"/>
  <c r="AN3510" i="5"/>
  <c r="AN3511" i="5"/>
  <c r="AN3512" i="5"/>
  <c r="AN3513" i="5"/>
  <c r="AN3514" i="5"/>
  <c r="AN3515" i="5"/>
  <c r="AN3516" i="5"/>
  <c r="AN3517" i="5"/>
  <c r="AN3518" i="5"/>
  <c r="AN3519" i="5"/>
  <c r="AN3520" i="5"/>
  <c r="AN3521" i="5"/>
  <c r="AN3522" i="5"/>
  <c r="AN3523" i="5"/>
  <c r="AN3524" i="5"/>
  <c r="AN3525" i="5"/>
  <c r="AN3526" i="5"/>
  <c r="AN3527" i="5"/>
  <c r="AN3528" i="5"/>
  <c r="AN3529" i="5"/>
  <c r="AN3530" i="5"/>
  <c r="AN3531" i="5"/>
  <c r="AN3532" i="5"/>
  <c r="AN3533" i="5"/>
  <c r="AN3534" i="5"/>
  <c r="AN3535" i="5"/>
  <c r="AN3536" i="5"/>
  <c r="AN3537" i="5"/>
  <c r="AN3538" i="5"/>
  <c r="AN3539" i="5"/>
  <c r="AN3540" i="5"/>
  <c r="AN3541" i="5"/>
  <c r="AN3542" i="5"/>
  <c r="AN3543" i="5"/>
  <c r="AN3544" i="5"/>
  <c r="AN3545" i="5"/>
  <c r="AN3546" i="5"/>
  <c r="AN3547" i="5"/>
  <c r="AN3548" i="5"/>
  <c r="AN3549" i="5"/>
  <c r="AN3550" i="5"/>
  <c r="AN3551" i="5"/>
  <c r="AN3552" i="5"/>
  <c r="AN3553" i="5"/>
  <c r="AN3554" i="5"/>
  <c r="AN3555" i="5"/>
  <c r="AN3556" i="5"/>
  <c r="AN3557" i="5"/>
  <c r="AN3558" i="5"/>
  <c r="AN3559" i="5"/>
  <c r="AN3560" i="5"/>
  <c r="AN3561" i="5"/>
  <c r="AN3562" i="5"/>
  <c r="AN3563" i="5"/>
  <c r="AN3564" i="5"/>
  <c r="AN3565" i="5"/>
  <c r="AN3566" i="5"/>
  <c r="AN3567" i="5"/>
  <c r="AN3568" i="5"/>
  <c r="AN3569" i="5"/>
  <c r="AN3570" i="5"/>
  <c r="AN3571" i="5"/>
  <c r="AN3572" i="5"/>
  <c r="AN3573" i="5"/>
  <c r="AN3574" i="5"/>
  <c r="AN3575" i="5"/>
  <c r="AN3576" i="5"/>
  <c r="AN3577" i="5"/>
  <c r="AN3578" i="5"/>
  <c r="AN3579" i="5"/>
  <c r="AN3580" i="5"/>
  <c r="AN3581" i="5"/>
  <c r="AN3582" i="5"/>
  <c r="AN3583" i="5"/>
  <c r="AN3584" i="5"/>
  <c r="AN3585" i="5"/>
  <c r="AN3586" i="5"/>
  <c r="AN3587" i="5"/>
  <c r="AN3588" i="5"/>
  <c r="AN3589" i="5"/>
  <c r="AN3590" i="5"/>
  <c r="AN3591" i="5"/>
  <c r="AN3592" i="5"/>
  <c r="AN3593" i="5"/>
  <c r="AN3594" i="5"/>
  <c r="AN3595" i="5"/>
  <c r="AN3596" i="5"/>
  <c r="AN3597" i="5"/>
  <c r="AN3598" i="5"/>
  <c r="AN3599" i="5"/>
  <c r="AN3600" i="5"/>
  <c r="AN3601" i="5"/>
  <c r="AN3602" i="5"/>
  <c r="AN3603" i="5"/>
  <c r="AN3604" i="5"/>
  <c r="AN3605" i="5"/>
  <c r="AN3606" i="5"/>
  <c r="AN3607" i="5"/>
  <c r="AN3608" i="5"/>
  <c r="AN3609" i="5"/>
  <c r="AN3610" i="5"/>
  <c r="AN3611" i="5"/>
  <c r="AN3612" i="5"/>
  <c r="AN3613" i="5"/>
  <c r="AN3614" i="5"/>
  <c r="AN3615" i="5"/>
  <c r="AN3616" i="5"/>
  <c r="AN3617" i="5"/>
  <c r="AN3618" i="5"/>
  <c r="AN3619" i="5"/>
  <c r="AN3620" i="5"/>
  <c r="AN3621" i="5"/>
  <c r="AN3622" i="5"/>
  <c r="AN3623" i="5"/>
  <c r="AN3624" i="5"/>
  <c r="AN3625" i="5"/>
  <c r="AN3626" i="5"/>
  <c r="AN3627" i="5"/>
  <c r="AN3628" i="5"/>
  <c r="AN3629" i="5"/>
  <c r="AN3630" i="5"/>
  <c r="AN3631" i="5"/>
  <c r="AN3632" i="5"/>
  <c r="AN3633" i="5"/>
  <c r="AN3634" i="5"/>
  <c r="AN3635" i="5"/>
  <c r="AN3636" i="5"/>
  <c r="AN3637" i="5"/>
  <c r="AN3638" i="5"/>
  <c r="AN3639" i="5"/>
  <c r="AN3640" i="5"/>
  <c r="AN3641" i="5"/>
  <c r="AN3642" i="5"/>
  <c r="AN3643" i="5"/>
  <c r="AN3644" i="5"/>
  <c r="AN3645" i="5"/>
  <c r="AN3646" i="5"/>
  <c r="AN3647" i="5"/>
  <c r="AN3648" i="5"/>
  <c r="AN3649" i="5"/>
  <c r="AN3650" i="5"/>
  <c r="AN3651" i="5"/>
  <c r="AN3652" i="5"/>
  <c r="AN3653" i="5"/>
  <c r="AN3654" i="5"/>
  <c r="AN3655" i="5"/>
  <c r="AN3656" i="5"/>
  <c r="AN3657" i="5"/>
  <c r="AN3658" i="5"/>
  <c r="AN3659" i="5"/>
  <c r="AN3660" i="5"/>
  <c r="AN3661" i="5"/>
  <c r="AN3662" i="5"/>
  <c r="AN3663" i="5"/>
  <c r="AN3664" i="5"/>
  <c r="AN3665" i="5"/>
  <c r="AN3666" i="5"/>
  <c r="AN3667" i="5"/>
  <c r="AN3668" i="5"/>
  <c r="AN3669" i="5"/>
  <c r="AN3670" i="5"/>
  <c r="AN3671" i="5"/>
  <c r="AN3672" i="5"/>
  <c r="AN3673" i="5"/>
  <c r="AN3674" i="5"/>
  <c r="AN3675" i="5"/>
  <c r="AN3676" i="5"/>
  <c r="AN3677" i="5"/>
  <c r="AN3678" i="5"/>
  <c r="AN3679" i="5"/>
  <c r="AN3680" i="5"/>
  <c r="AN3681" i="5"/>
  <c r="AN3682" i="5"/>
  <c r="AN3683" i="5"/>
  <c r="AN3684" i="5"/>
  <c r="AN3685" i="5"/>
  <c r="AN3686" i="5"/>
  <c r="AN3687" i="5"/>
  <c r="AN3688" i="5"/>
  <c r="AN3689" i="5"/>
  <c r="AN3690" i="5"/>
  <c r="AN3691" i="5"/>
  <c r="AN3692" i="5"/>
  <c r="AN3693" i="5"/>
  <c r="AN3694" i="5"/>
  <c r="AN3695" i="5"/>
  <c r="AN3696" i="5"/>
  <c r="AN3697" i="5"/>
  <c r="AN3698" i="5"/>
  <c r="AN3699" i="5"/>
  <c r="AN3700" i="5"/>
  <c r="AN3701" i="5"/>
  <c r="AN3702" i="5"/>
  <c r="AN3703" i="5"/>
  <c r="AN3704" i="5"/>
  <c r="AN3705" i="5"/>
  <c r="AN3706" i="5"/>
  <c r="AN3707" i="5"/>
  <c r="AN3708" i="5"/>
  <c r="AN3709" i="5"/>
  <c r="AN3710" i="5"/>
  <c r="AN3711" i="5"/>
  <c r="AN3712" i="5"/>
  <c r="AN3713" i="5"/>
  <c r="AN3714" i="5"/>
  <c r="AN3715" i="5"/>
  <c r="AN3716" i="5"/>
  <c r="AN3717" i="5"/>
  <c r="AN3718" i="5"/>
  <c r="AN3719" i="5"/>
  <c r="AN3720" i="5"/>
  <c r="AN3721" i="5"/>
  <c r="AN3722" i="5"/>
  <c r="AN3723" i="5"/>
  <c r="AN3724" i="5"/>
  <c r="AN3725" i="5"/>
  <c r="AN3726" i="5"/>
  <c r="AN3727" i="5"/>
  <c r="AN3728" i="5"/>
  <c r="AN3729" i="5"/>
  <c r="AN3730" i="5"/>
  <c r="AN3731" i="5"/>
  <c r="AN3732" i="5"/>
  <c r="AN3733" i="5"/>
  <c r="AN3734" i="5"/>
  <c r="AN3735" i="5"/>
  <c r="AN3736" i="5"/>
  <c r="AN3737" i="5"/>
  <c r="AN3738" i="5"/>
  <c r="AN3739" i="5"/>
  <c r="AN3740" i="5"/>
  <c r="AN3741" i="5"/>
  <c r="AN3742" i="5"/>
  <c r="AN3743" i="5"/>
  <c r="AN3744" i="5"/>
  <c r="AN3745" i="5"/>
  <c r="AN3746" i="5"/>
  <c r="AN3747" i="5"/>
  <c r="AN3748" i="5"/>
  <c r="AN3749" i="5"/>
  <c r="AN3750" i="5"/>
  <c r="AN3751" i="5"/>
  <c r="AN3752" i="5"/>
  <c r="AN3753" i="5"/>
  <c r="AN3754" i="5"/>
  <c r="AN3755" i="5"/>
  <c r="AN3756" i="5"/>
  <c r="AN3757" i="5"/>
  <c r="AN3758" i="5"/>
  <c r="AN3759" i="5"/>
  <c r="AN3760" i="5"/>
  <c r="AN3761" i="5"/>
  <c r="AN3762" i="5"/>
  <c r="AN3763" i="5"/>
  <c r="AN3764" i="5"/>
  <c r="AN3765" i="5"/>
  <c r="AN3766" i="5"/>
  <c r="AN3767" i="5"/>
  <c r="AN3768" i="5"/>
  <c r="AN3769" i="5"/>
  <c r="AN3770" i="5"/>
  <c r="AN3771" i="5"/>
  <c r="AN3772" i="5"/>
  <c r="AN3773" i="5"/>
  <c r="AN3774" i="5"/>
  <c r="AN3775" i="5"/>
  <c r="AN3776" i="5"/>
  <c r="AN3777" i="5"/>
  <c r="AN3778" i="5"/>
  <c r="AN3779" i="5"/>
  <c r="AN3780" i="5"/>
  <c r="AN3781" i="5"/>
  <c r="AN3782" i="5"/>
  <c r="AN3783" i="5"/>
  <c r="AN3784" i="5"/>
  <c r="AN3785" i="5"/>
  <c r="AN3786" i="5"/>
  <c r="AN3787" i="5"/>
  <c r="AN3788" i="5"/>
  <c r="AN3789" i="5"/>
  <c r="AN3790" i="5"/>
  <c r="AN3791" i="5"/>
  <c r="AN3792" i="5"/>
  <c r="AN3793" i="5"/>
  <c r="AN3794" i="5"/>
  <c r="AN3795" i="5"/>
  <c r="AN3796" i="5"/>
  <c r="AN3797" i="5"/>
  <c r="AN3798" i="5"/>
  <c r="AN3799" i="5"/>
  <c r="AN3800" i="5"/>
  <c r="AN3801" i="5"/>
  <c r="AN3802" i="5"/>
  <c r="AN3803" i="5"/>
  <c r="AN3804" i="5"/>
  <c r="AN3805" i="5"/>
  <c r="AN3806" i="5"/>
  <c r="AN3807" i="5"/>
  <c r="AN3808" i="5"/>
  <c r="AN3809" i="5"/>
  <c r="AN3810" i="5"/>
  <c r="AN3811" i="5"/>
  <c r="AN3812" i="5"/>
  <c r="AN3813" i="5"/>
  <c r="AN3814" i="5"/>
  <c r="AN3815" i="5"/>
  <c r="AN3816" i="5"/>
  <c r="AN3817" i="5"/>
  <c r="AN3818" i="5"/>
  <c r="AN3819" i="5"/>
  <c r="AN3820" i="5"/>
  <c r="AN3821" i="5"/>
  <c r="AN3822" i="5"/>
  <c r="AN3823" i="5"/>
  <c r="AN3824" i="5"/>
  <c r="AN3825" i="5"/>
  <c r="AN3826" i="5"/>
  <c r="AN3827" i="5"/>
  <c r="AN3828" i="5"/>
  <c r="AN3829" i="5"/>
  <c r="AN3830" i="5"/>
  <c r="AN3831" i="5"/>
  <c r="AN3832" i="5"/>
  <c r="AN3833" i="5"/>
  <c r="AN3834" i="5"/>
  <c r="AN3835" i="5"/>
  <c r="AN3836" i="5"/>
  <c r="AN3837" i="5"/>
  <c r="AN3838" i="5"/>
  <c r="AN3839" i="5"/>
  <c r="AN3840" i="5"/>
  <c r="AN3841" i="5"/>
  <c r="AN3842" i="5"/>
  <c r="AN3843" i="5"/>
  <c r="AN3844" i="5"/>
  <c r="AN3845" i="5"/>
  <c r="AN3846" i="5"/>
  <c r="AN3847" i="5"/>
  <c r="AN3848" i="5"/>
  <c r="AN3849" i="5"/>
  <c r="AN3850" i="5"/>
  <c r="AN3851" i="5"/>
  <c r="AN3852" i="5"/>
  <c r="AN3853" i="5"/>
  <c r="AN3854" i="5"/>
  <c r="AN3855" i="5"/>
  <c r="AN3856" i="5"/>
  <c r="AN3857" i="5"/>
  <c r="AN3858" i="5"/>
  <c r="AN3859" i="5"/>
  <c r="AN3860" i="5"/>
  <c r="AN3861" i="5"/>
  <c r="AN3862" i="5"/>
  <c r="AN3863" i="5"/>
  <c r="AN3864" i="5"/>
  <c r="AN3865" i="5"/>
  <c r="AN3866" i="5"/>
  <c r="AN3867" i="5"/>
  <c r="AN3868" i="5"/>
  <c r="AN3869" i="5"/>
  <c r="AN3870" i="5"/>
  <c r="AN3871" i="5"/>
  <c r="AN3872" i="5"/>
  <c r="AN3873" i="5"/>
  <c r="AN3874" i="5"/>
  <c r="AN3875" i="5"/>
  <c r="AN3876" i="5"/>
  <c r="AN3877" i="5"/>
  <c r="AN3878" i="5"/>
  <c r="AN3879" i="5"/>
  <c r="AN3880" i="5"/>
  <c r="AN3881" i="5"/>
  <c r="AN3882" i="5"/>
  <c r="AN3883" i="5"/>
  <c r="AN3884" i="5"/>
  <c r="AN3885" i="5"/>
  <c r="AN3886" i="5"/>
  <c r="AN3887" i="5"/>
  <c r="AN3888" i="5"/>
  <c r="AN3889" i="5"/>
  <c r="AN3890" i="5"/>
  <c r="AN3891" i="5"/>
  <c r="AN3892" i="5"/>
  <c r="AN3893" i="5"/>
  <c r="AN3894" i="5"/>
  <c r="AN3895" i="5"/>
  <c r="AN3896" i="5"/>
  <c r="AN3897" i="5"/>
  <c r="AN3898" i="5"/>
  <c r="AN3899" i="5"/>
  <c r="AN3900" i="5"/>
  <c r="AN3901" i="5"/>
  <c r="AN3902" i="5"/>
  <c r="AN3903" i="5"/>
  <c r="AN3904" i="5"/>
  <c r="AN3905" i="5"/>
  <c r="AN3906" i="5"/>
  <c r="AN3907" i="5"/>
  <c r="AN3908" i="5"/>
  <c r="AN3909" i="5"/>
  <c r="AN3910" i="5"/>
  <c r="AN3911" i="5"/>
  <c r="AN3912" i="5"/>
  <c r="AN3913" i="5"/>
  <c r="AN3914" i="5"/>
  <c r="AN3915" i="5"/>
  <c r="AN3916" i="5"/>
  <c r="AN3917" i="5"/>
  <c r="AN3918" i="5"/>
  <c r="AN3919" i="5"/>
  <c r="AN3920" i="5"/>
  <c r="AN3921" i="5"/>
  <c r="AN3922" i="5"/>
  <c r="AN3923" i="5"/>
  <c r="AN3924" i="5"/>
  <c r="AN3925" i="5"/>
  <c r="AN3926" i="5"/>
  <c r="AN3927" i="5"/>
  <c r="AN3928" i="5"/>
  <c r="AN3929" i="5"/>
  <c r="AN3930" i="5"/>
  <c r="AN3931" i="5"/>
  <c r="AN3932" i="5"/>
  <c r="AN3933" i="5"/>
  <c r="AN3934" i="5"/>
  <c r="AN3935" i="5"/>
  <c r="AN3936" i="5"/>
  <c r="AN3937" i="5"/>
  <c r="AN3938" i="5"/>
  <c r="AN3939" i="5"/>
  <c r="AN3940" i="5"/>
  <c r="AN3941" i="5"/>
  <c r="AN3942" i="5"/>
  <c r="AN3943" i="5"/>
  <c r="AN3944" i="5"/>
  <c r="AN3945" i="5"/>
  <c r="AN3946" i="5"/>
  <c r="AN3947" i="5"/>
  <c r="AN3948" i="5"/>
  <c r="AN3949" i="5"/>
  <c r="AN3950" i="5"/>
  <c r="AN3951" i="5"/>
  <c r="AN3952" i="5"/>
  <c r="AN3953" i="5"/>
  <c r="AN3954" i="5"/>
  <c r="AN3955" i="5"/>
  <c r="AN3956" i="5"/>
  <c r="AN3957" i="5"/>
  <c r="AN3958" i="5"/>
  <c r="AN3959" i="5"/>
  <c r="AN3960" i="5"/>
  <c r="AN3961" i="5"/>
  <c r="AN3962" i="5"/>
  <c r="AN3963" i="5"/>
  <c r="AN3964" i="5"/>
  <c r="AN3965" i="5"/>
  <c r="AN3966" i="5"/>
  <c r="AN3967" i="5"/>
  <c r="AN3968" i="5"/>
  <c r="AN3969" i="5"/>
  <c r="AN3970" i="5"/>
  <c r="AN3971" i="5"/>
  <c r="AN3972" i="5"/>
  <c r="AN3973" i="5"/>
  <c r="AN3974" i="5"/>
  <c r="AN3975" i="5"/>
  <c r="AN3976" i="5"/>
  <c r="AN3977" i="5"/>
  <c r="AN3978" i="5"/>
  <c r="AN3979" i="5"/>
  <c r="AN3980" i="5"/>
  <c r="AN3981" i="5"/>
  <c r="AN3982" i="5"/>
  <c r="AN3983" i="5"/>
  <c r="AN3984" i="5"/>
  <c r="AN3985" i="5"/>
  <c r="AN3986" i="5"/>
  <c r="AN3987" i="5"/>
  <c r="AN3988" i="5"/>
  <c r="AN3989" i="5"/>
  <c r="AN3990" i="5"/>
  <c r="AN3991" i="5"/>
  <c r="AN3992" i="5"/>
  <c r="AN3993" i="5"/>
  <c r="AN3994" i="5"/>
  <c r="AN3995" i="5"/>
  <c r="AN3996" i="5"/>
  <c r="AN3997" i="5"/>
  <c r="AN3998" i="5"/>
  <c r="AN3999" i="5"/>
  <c r="AN4000" i="5"/>
  <c r="AN4001" i="5"/>
  <c r="AN4002" i="5"/>
  <c r="AN4003" i="5"/>
  <c r="AN4004" i="5"/>
  <c r="AN4005" i="5"/>
  <c r="AN4006" i="5"/>
  <c r="AN4007" i="5"/>
  <c r="AN4008" i="5"/>
  <c r="AN4009" i="5"/>
  <c r="AN4010" i="5"/>
  <c r="AN4011" i="5"/>
  <c r="AN4012" i="5"/>
  <c r="AN4013" i="5"/>
  <c r="AN4014" i="5"/>
  <c r="AN4015" i="5"/>
  <c r="AN4016" i="5"/>
  <c r="AN4017" i="5"/>
  <c r="AN4018" i="5"/>
  <c r="AN4019" i="5"/>
  <c r="AN4020" i="5"/>
  <c r="AN4021" i="5"/>
  <c r="AN4022" i="5"/>
  <c r="AN4023" i="5"/>
  <c r="AN4024" i="5"/>
  <c r="AN4025" i="5"/>
  <c r="AN4026" i="5"/>
  <c r="AN4027" i="5"/>
  <c r="AN4028" i="5"/>
  <c r="AN4029" i="5"/>
  <c r="AN4030" i="5"/>
  <c r="AN4031" i="5"/>
  <c r="AN4032" i="5"/>
  <c r="AN4033" i="5"/>
  <c r="AN4034" i="5"/>
  <c r="AN4035" i="5"/>
  <c r="AN4036" i="5"/>
  <c r="AN4037" i="5"/>
  <c r="AN4038" i="5"/>
  <c r="AN4039" i="5"/>
  <c r="AN4040" i="5"/>
  <c r="AN4041" i="5"/>
  <c r="AN4042" i="5"/>
  <c r="AN4043" i="5"/>
  <c r="AN4044" i="5"/>
  <c r="AN4045" i="5"/>
  <c r="AN4046" i="5"/>
  <c r="AN4047" i="5"/>
  <c r="AN4048" i="5"/>
  <c r="AN4049" i="5"/>
  <c r="AN4050" i="5"/>
  <c r="AN4051" i="5"/>
  <c r="AN4052" i="5"/>
  <c r="AN4053" i="5"/>
  <c r="AN4054" i="5"/>
  <c r="AN4055" i="5"/>
  <c r="AN4056" i="5"/>
  <c r="AN4057" i="5"/>
  <c r="AN4058" i="5"/>
  <c r="AN4059" i="5"/>
  <c r="AN4060" i="5"/>
  <c r="AN4061" i="5"/>
  <c r="AN4062" i="5"/>
  <c r="AN4063" i="5"/>
  <c r="AN4064" i="5"/>
  <c r="AN4065" i="5"/>
  <c r="AN4066" i="5"/>
  <c r="AN4067" i="5"/>
  <c r="AN4068" i="5"/>
  <c r="AN4069" i="5"/>
  <c r="AN4070" i="5"/>
  <c r="AN4071" i="5"/>
  <c r="AN4072" i="5"/>
  <c r="AN4073" i="5"/>
  <c r="AN4074" i="5"/>
  <c r="AN4075" i="5"/>
  <c r="AN4076" i="5"/>
  <c r="AN4077" i="5"/>
  <c r="AN4078" i="5"/>
  <c r="AN4079" i="5"/>
  <c r="AN4080" i="5"/>
  <c r="AN4081" i="5"/>
  <c r="AN4082" i="5"/>
  <c r="AN4083" i="5"/>
  <c r="AN4084" i="5"/>
  <c r="AN4085" i="5"/>
  <c r="AN4086" i="5"/>
  <c r="AN4087" i="5"/>
  <c r="AN4088" i="5"/>
  <c r="AN4089" i="5"/>
  <c r="AN4090" i="5"/>
  <c r="AN4091" i="5"/>
  <c r="AN4092" i="5"/>
  <c r="AN4093" i="5"/>
  <c r="AN4094" i="5"/>
  <c r="AN4095" i="5"/>
  <c r="AN4096" i="5"/>
  <c r="AN4097" i="5"/>
  <c r="AN4098" i="5"/>
  <c r="AN4099" i="5"/>
  <c r="AN4100" i="5"/>
  <c r="AN4101" i="5"/>
  <c r="AN4102" i="5"/>
  <c r="AN4103" i="5"/>
  <c r="AN4104" i="5"/>
  <c r="AN4105" i="5"/>
  <c r="AN4106" i="5"/>
  <c r="AN4107" i="5"/>
  <c r="AN4108" i="5"/>
  <c r="AN4109" i="5"/>
  <c r="AN4110" i="5"/>
  <c r="AN4111" i="5"/>
  <c r="AN4112" i="5"/>
  <c r="AN4113" i="5"/>
  <c r="AN4114" i="5"/>
  <c r="AN4115" i="5"/>
  <c r="AN4116" i="5"/>
  <c r="AN4117" i="5"/>
  <c r="AN4118" i="5"/>
  <c r="AN4119" i="5"/>
  <c r="AN4120" i="5"/>
  <c r="AN4121" i="5"/>
  <c r="AN4122" i="5"/>
  <c r="AN4123" i="5"/>
  <c r="AN4124" i="5"/>
  <c r="AN4125" i="5"/>
  <c r="AN4126" i="5"/>
  <c r="AN4127" i="5"/>
  <c r="AN4128" i="5"/>
  <c r="AN4129" i="5"/>
  <c r="AN4130" i="5"/>
  <c r="AN4131" i="5"/>
  <c r="AN4132" i="5"/>
  <c r="AN4133" i="5"/>
  <c r="AN4134" i="5"/>
  <c r="AN4135" i="5"/>
  <c r="AN4136" i="5"/>
  <c r="AN4137" i="5"/>
  <c r="AN4138" i="5"/>
  <c r="AN4139" i="5"/>
  <c r="AN4140" i="5"/>
  <c r="AN4141" i="5"/>
  <c r="AN4142" i="5"/>
  <c r="AN4143" i="5"/>
  <c r="AN4144" i="5"/>
  <c r="AN4145" i="5"/>
  <c r="AN4146" i="5"/>
  <c r="AN4147" i="5"/>
  <c r="AN4148" i="5"/>
  <c r="AN4149" i="5"/>
  <c r="AN4150" i="5"/>
  <c r="AN4151" i="5"/>
  <c r="AN4152" i="5"/>
  <c r="AN4153" i="5"/>
  <c r="AN4154" i="5"/>
  <c r="AN4155" i="5"/>
  <c r="AN4156" i="5"/>
  <c r="AN4157" i="5"/>
  <c r="AN4158" i="5"/>
  <c r="AN4159" i="5"/>
  <c r="AN4160" i="5"/>
  <c r="AN4161" i="5"/>
  <c r="AN4162" i="5"/>
  <c r="AN4163" i="5"/>
  <c r="AN4164" i="5"/>
  <c r="AN4165" i="5"/>
  <c r="AN4166" i="5"/>
  <c r="AN4167" i="5"/>
  <c r="AN4168" i="5"/>
  <c r="AN4169" i="5"/>
  <c r="AN4170" i="5"/>
  <c r="AN4171" i="5"/>
  <c r="AN4172" i="5"/>
  <c r="AN4173" i="5"/>
  <c r="AN4174" i="5"/>
  <c r="AN4175" i="5"/>
  <c r="AN4176" i="5"/>
  <c r="AN4177" i="5"/>
  <c r="AN4178" i="5"/>
  <c r="AN4179" i="5"/>
  <c r="AN4180" i="5"/>
  <c r="AN4181" i="5"/>
  <c r="AN4182" i="5"/>
  <c r="AN4183" i="5"/>
  <c r="AN4184" i="5"/>
  <c r="AN4185" i="5"/>
  <c r="AN4186" i="5"/>
  <c r="AN4187" i="5"/>
  <c r="AN4188" i="5"/>
  <c r="AN4189" i="5"/>
  <c r="AN4190" i="5"/>
  <c r="AN4191" i="5"/>
  <c r="AN4192" i="5"/>
  <c r="AN4193" i="5"/>
  <c r="AN4194" i="5"/>
  <c r="AN4195" i="5"/>
  <c r="AN4196" i="5"/>
  <c r="AN4197" i="5"/>
  <c r="AN4198" i="5"/>
  <c r="AN4199" i="5"/>
  <c r="AN4200" i="5"/>
  <c r="AN4201" i="5"/>
  <c r="AN4202" i="5"/>
  <c r="AN4203" i="5"/>
  <c r="AN4204" i="5"/>
  <c r="AN4205" i="5"/>
  <c r="AN4206" i="5"/>
  <c r="AN4207" i="5"/>
  <c r="AN4208" i="5"/>
  <c r="AN4209" i="5"/>
  <c r="AN4210" i="5"/>
  <c r="AN4211" i="5"/>
  <c r="AN4212" i="5"/>
  <c r="AN4213" i="5"/>
  <c r="AN4214" i="5"/>
  <c r="AN4215" i="5"/>
  <c r="AN4216" i="5"/>
  <c r="AN4217" i="5"/>
  <c r="AN4218" i="5"/>
  <c r="AN4219" i="5"/>
  <c r="AN4220" i="5"/>
  <c r="AN4221" i="5"/>
  <c r="AN4222" i="5"/>
  <c r="AN4223" i="5"/>
  <c r="AN4224" i="5"/>
  <c r="AN4225" i="5"/>
  <c r="AN4226" i="5"/>
  <c r="AN4227" i="5"/>
  <c r="AN4228" i="5"/>
  <c r="AN4229" i="5"/>
  <c r="AN4230" i="5"/>
  <c r="AN4231" i="5"/>
  <c r="AN4232" i="5"/>
  <c r="AN4233" i="5"/>
  <c r="AN4234" i="5"/>
  <c r="AN4235" i="5"/>
  <c r="AN4236" i="5"/>
  <c r="AN4237" i="5"/>
  <c r="AN4238" i="5"/>
  <c r="AN4239" i="5"/>
  <c r="AN4240" i="5"/>
  <c r="AN4241" i="5"/>
  <c r="AN4242" i="5"/>
  <c r="AN4243" i="5"/>
  <c r="AN4244" i="5"/>
  <c r="AN4245" i="5"/>
  <c r="AN4246" i="5"/>
  <c r="AN4247" i="5"/>
  <c r="AN4248" i="5"/>
  <c r="AN4249" i="5"/>
  <c r="AN4250" i="5"/>
  <c r="AN4251" i="5"/>
  <c r="AN4252" i="5"/>
  <c r="AN4253" i="5"/>
  <c r="AN4254" i="5"/>
  <c r="AN4255" i="5"/>
  <c r="AN4256" i="5"/>
  <c r="AN4257" i="5"/>
  <c r="AN4258" i="5"/>
  <c r="AN4259" i="5"/>
  <c r="AN4260" i="5"/>
  <c r="AN4261" i="5"/>
  <c r="AN4262" i="5"/>
  <c r="AN4263" i="5"/>
  <c r="AN4264" i="5"/>
  <c r="AN4265" i="5"/>
  <c r="AN4266" i="5"/>
  <c r="AN4267" i="5"/>
  <c r="AN4268" i="5"/>
  <c r="AN4269" i="5"/>
  <c r="AN4270" i="5"/>
  <c r="AN4271" i="5"/>
  <c r="AN4272" i="5"/>
  <c r="AN4273" i="5"/>
  <c r="AN4274" i="5"/>
  <c r="AN4275" i="5"/>
  <c r="AN4276" i="5"/>
  <c r="AN4277" i="5"/>
  <c r="AN4278" i="5"/>
  <c r="AN4279" i="5"/>
  <c r="AN4280" i="5"/>
  <c r="AN4281" i="5"/>
  <c r="AN4282" i="5"/>
  <c r="AN4283" i="5"/>
  <c r="AN4284" i="5"/>
  <c r="AN4285" i="5"/>
  <c r="AN4286" i="5"/>
  <c r="AN4287" i="5"/>
  <c r="AN4288" i="5"/>
  <c r="AN4289" i="5"/>
  <c r="AN4290" i="5"/>
  <c r="AN4291" i="5"/>
  <c r="AN4292" i="5"/>
  <c r="AN4293" i="5"/>
  <c r="AN4294" i="5"/>
  <c r="AN4295" i="5"/>
  <c r="AN4296" i="5"/>
  <c r="AN4297" i="5"/>
  <c r="AN4298" i="5"/>
  <c r="AN4299" i="5"/>
  <c r="AN4300" i="5"/>
  <c r="AN4301" i="5"/>
  <c r="AN4302" i="5"/>
  <c r="AN4303" i="5"/>
  <c r="AN4304" i="5"/>
  <c r="AN4305" i="5"/>
  <c r="AN4306" i="5"/>
  <c r="AN4307" i="5"/>
  <c r="AN4308" i="5"/>
  <c r="AN4309" i="5"/>
  <c r="AN4310" i="5"/>
  <c r="AN4311" i="5"/>
  <c r="AN4312" i="5"/>
  <c r="AN4313" i="5"/>
  <c r="AN4314" i="5"/>
  <c r="AN4315" i="5"/>
  <c r="AN4316" i="5"/>
  <c r="AN4317" i="5"/>
  <c r="AN4318" i="5"/>
  <c r="AN4319" i="5"/>
  <c r="AN4320" i="5"/>
  <c r="AN4321" i="5"/>
  <c r="AN4322" i="5"/>
  <c r="AN4323" i="5"/>
  <c r="AN4324" i="5"/>
  <c r="AN4325" i="5"/>
  <c r="AN4326" i="5"/>
  <c r="AN4327" i="5"/>
  <c r="AN4328" i="5"/>
  <c r="AN4329" i="5"/>
  <c r="AN4330" i="5"/>
  <c r="AN4331" i="5"/>
  <c r="AN4332" i="5"/>
  <c r="AN4333" i="5"/>
  <c r="AN4334" i="5"/>
  <c r="AN4335" i="5"/>
  <c r="AN4336" i="5"/>
  <c r="AN4337" i="5"/>
  <c r="AN4338" i="5"/>
  <c r="AN4339" i="5"/>
  <c r="AN4340" i="5"/>
  <c r="AN4341" i="5"/>
  <c r="AN4342" i="5"/>
  <c r="AN4343" i="5"/>
  <c r="AN4344" i="5"/>
  <c r="AN4345" i="5"/>
  <c r="AN4346" i="5"/>
  <c r="AN4347" i="5"/>
  <c r="AN4348" i="5"/>
  <c r="AN4349" i="5"/>
  <c r="AN4350" i="5"/>
  <c r="AN4351" i="5"/>
  <c r="AN4352" i="5"/>
  <c r="AN4353" i="5"/>
  <c r="AN4354" i="5"/>
  <c r="AN4355" i="5"/>
  <c r="AN4356" i="5"/>
  <c r="AN4357" i="5"/>
  <c r="AN4358" i="5"/>
  <c r="AN4359" i="5"/>
  <c r="AN4360" i="5"/>
  <c r="AN4361" i="5"/>
  <c r="AN4362" i="5"/>
  <c r="AN4363" i="5"/>
  <c r="AN4364" i="5"/>
  <c r="AN4365" i="5"/>
  <c r="AN4366" i="5"/>
  <c r="AN4367" i="5"/>
  <c r="AN4368" i="5"/>
  <c r="AN4369" i="5"/>
  <c r="AN4370" i="5"/>
  <c r="AN4371" i="5"/>
  <c r="AN4372" i="5"/>
  <c r="AN4373" i="5"/>
  <c r="AN4374" i="5"/>
  <c r="AN4375" i="5"/>
  <c r="AN4376" i="5"/>
  <c r="AN4377" i="5"/>
  <c r="AN4378" i="5"/>
  <c r="AN4379" i="5"/>
  <c r="AN4380" i="5"/>
  <c r="AN4381" i="5"/>
  <c r="AN4382" i="5"/>
  <c r="AN4383" i="5"/>
  <c r="AN4384" i="5"/>
  <c r="AN4385" i="5"/>
  <c r="AN4386" i="5"/>
  <c r="AN4387" i="5"/>
  <c r="AN4388" i="5"/>
  <c r="AN4389" i="5"/>
  <c r="AN4390" i="5"/>
  <c r="AN4391" i="5"/>
  <c r="AN4392" i="5"/>
  <c r="AN4393" i="5"/>
  <c r="AN4394" i="5"/>
  <c r="AN4395" i="5"/>
  <c r="AN4396" i="5"/>
  <c r="AN4397" i="5"/>
  <c r="AN4398" i="5"/>
  <c r="AN4399" i="5"/>
  <c r="AN4400" i="5"/>
  <c r="AN4401" i="5"/>
  <c r="AN4402" i="5"/>
  <c r="AN4403" i="5"/>
  <c r="AN4404" i="5"/>
  <c r="AN4405" i="5"/>
  <c r="AN4406" i="5"/>
  <c r="AN4407" i="5"/>
  <c r="AN4408" i="5"/>
  <c r="AN4409" i="5"/>
  <c r="AN4410" i="5"/>
  <c r="AN4411" i="5"/>
  <c r="AN4412" i="5"/>
  <c r="AN4413" i="5"/>
  <c r="AN4414" i="5"/>
  <c r="AN4415" i="5"/>
  <c r="AN4416" i="5"/>
  <c r="AN4417" i="5"/>
  <c r="AN4418" i="5"/>
  <c r="AN4419" i="5"/>
  <c r="AN4420" i="5"/>
  <c r="AN4421" i="5"/>
  <c r="AN4422" i="5"/>
  <c r="AN4423" i="5"/>
  <c r="AN4424" i="5"/>
  <c r="AN4425" i="5"/>
  <c r="AN4426" i="5"/>
  <c r="AN4427" i="5"/>
  <c r="AN4428" i="5"/>
  <c r="AN4429" i="5"/>
  <c r="AN4430" i="5"/>
  <c r="AN4431" i="5"/>
  <c r="AN4432" i="5"/>
  <c r="AN4433" i="5"/>
  <c r="AN4434" i="5"/>
  <c r="AN4435" i="5"/>
  <c r="AN4436" i="5"/>
  <c r="AN4437" i="5"/>
  <c r="AN4438" i="5"/>
  <c r="AN4439" i="5"/>
  <c r="AN4440" i="5"/>
  <c r="AN4441" i="5"/>
  <c r="AN4442" i="5"/>
  <c r="AN4443" i="5"/>
  <c r="AN4444" i="5"/>
  <c r="AN4445" i="5"/>
  <c r="AN4446" i="5"/>
  <c r="AN4447" i="5"/>
  <c r="AN4448" i="5"/>
  <c r="AN4449" i="5"/>
  <c r="AN4450" i="5"/>
  <c r="AN4451" i="5"/>
  <c r="AN4452" i="5"/>
  <c r="AN4453" i="5"/>
  <c r="AN4454" i="5"/>
  <c r="AN4455" i="5"/>
  <c r="AN4456" i="5"/>
  <c r="AN4457" i="5"/>
  <c r="AN4458" i="5"/>
  <c r="AN4459" i="5"/>
  <c r="AN4460" i="5"/>
  <c r="AN4461" i="5"/>
  <c r="AN4462" i="5"/>
  <c r="AN4463" i="5"/>
  <c r="AN4464" i="5"/>
  <c r="AN4465" i="5"/>
  <c r="AN4466" i="5"/>
  <c r="AN4467" i="5"/>
  <c r="AN4468" i="5"/>
  <c r="AN4469" i="5"/>
  <c r="AN4470" i="5"/>
  <c r="AN4471" i="5"/>
  <c r="AN4472" i="5"/>
  <c r="AN4473" i="5"/>
  <c r="AN4474" i="5"/>
  <c r="AN4475" i="5"/>
  <c r="AN4476" i="5"/>
  <c r="AN4477" i="5"/>
  <c r="AN4478" i="5"/>
  <c r="AN4479" i="5"/>
  <c r="AN4480" i="5"/>
  <c r="AN4481" i="5"/>
  <c r="AN4482" i="5"/>
  <c r="AN4483" i="5"/>
  <c r="AN4484" i="5"/>
  <c r="AN4485" i="5"/>
  <c r="AN4486" i="5"/>
  <c r="AN4487" i="5"/>
  <c r="AN4488" i="5"/>
  <c r="AN4489" i="5"/>
  <c r="AN4490" i="5"/>
  <c r="AN4491" i="5"/>
  <c r="AN4492" i="5"/>
  <c r="AN4493" i="5"/>
  <c r="AN4494" i="5"/>
  <c r="AN4495" i="5"/>
  <c r="AN4496" i="5"/>
  <c r="AN4497" i="5"/>
  <c r="AN4498" i="5"/>
  <c r="AN4499" i="5"/>
  <c r="AN4500" i="5"/>
  <c r="AN4501" i="5"/>
  <c r="AN4502" i="5"/>
  <c r="AN4503" i="5"/>
  <c r="AN4504" i="5"/>
  <c r="AN4505" i="5"/>
  <c r="AN4506" i="5"/>
  <c r="AN4507" i="5"/>
  <c r="AN4508" i="5"/>
  <c r="AN4509" i="5"/>
  <c r="AN4510" i="5"/>
  <c r="AN4511" i="5"/>
  <c r="AN4512" i="5"/>
  <c r="AN4513" i="5"/>
  <c r="AN4514" i="5"/>
  <c r="AN4515" i="5"/>
  <c r="AN4516" i="5"/>
  <c r="AN4517" i="5"/>
  <c r="AN4518" i="5"/>
  <c r="AN4519" i="5"/>
  <c r="AN4520" i="5"/>
  <c r="AN4521" i="5"/>
  <c r="AN4522" i="5"/>
  <c r="AN4523" i="5"/>
  <c r="AN4524" i="5"/>
  <c r="AN4525" i="5"/>
  <c r="AN4526" i="5"/>
  <c r="AN4527" i="5"/>
  <c r="AN4528" i="5"/>
  <c r="AN4529" i="5"/>
  <c r="AN4530" i="5"/>
  <c r="AN4531" i="5"/>
  <c r="AN4532" i="5"/>
  <c r="AN4533" i="5"/>
  <c r="AN4534" i="5"/>
  <c r="AN4535" i="5"/>
  <c r="AN4536" i="5"/>
  <c r="AN4537" i="5"/>
  <c r="AN4538" i="5"/>
  <c r="AN4539" i="5"/>
  <c r="AN4540" i="5"/>
  <c r="AN4541" i="5"/>
  <c r="AN4542" i="5"/>
  <c r="AN4543" i="5"/>
  <c r="AN4544" i="5"/>
  <c r="AN4545" i="5"/>
  <c r="AN4546" i="5"/>
  <c r="AN4547" i="5"/>
  <c r="AN4548" i="5"/>
  <c r="AN4549" i="5"/>
  <c r="AN4550" i="5"/>
  <c r="AN4551" i="5"/>
  <c r="AN4552" i="5"/>
  <c r="AN4553" i="5"/>
  <c r="AN4554" i="5"/>
  <c r="AN4555" i="5"/>
  <c r="AN4556" i="5"/>
  <c r="AN4557" i="5"/>
  <c r="AN4558" i="5"/>
  <c r="AN4559" i="5"/>
  <c r="AN4560" i="5"/>
  <c r="AN4561" i="5"/>
  <c r="AN4562" i="5"/>
  <c r="AN4563" i="5"/>
  <c r="AN4564" i="5"/>
  <c r="AN4565" i="5"/>
  <c r="AN4566" i="5"/>
  <c r="AN4567" i="5"/>
  <c r="AN4568" i="5"/>
  <c r="AN4569" i="5"/>
  <c r="AN4570" i="5"/>
  <c r="AN4571" i="5"/>
  <c r="AN4572" i="5"/>
  <c r="AN4573" i="5"/>
  <c r="AN4574" i="5"/>
  <c r="AN4575" i="5"/>
  <c r="AN4576" i="5"/>
  <c r="AN4577" i="5"/>
  <c r="AN4578" i="5"/>
  <c r="AN4579" i="5"/>
  <c r="AN4580" i="5"/>
  <c r="AN4581" i="5"/>
  <c r="AN4582" i="5"/>
  <c r="AN4583" i="5"/>
  <c r="AN4584" i="5"/>
  <c r="AN4585" i="5"/>
  <c r="AN4586" i="5"/>
  <c r="AN4587" i="5"/>
  <c r="AN4588" i="5"/>
  <c r="AN4589" i="5"/>
  <c r="AN4590" i="5"/>
  <c r="AN4591" i="5"/>
  <c r="AN4592" i="5"/>
  <c r="AN4593" i="5"/>
  <c r="AN4594" i="5"/>
  <c r="AN4595" i="5"/>
  <c r="AN4596" i="5"/>
  <c r="AN4597" i="5"/>
  <c r="AN4598" i="5"/>
  <c r="AN4599" i="5"/>
  <c r="AN4600" i="5"/>
  <c r="AN4601" i="5"/>
  <c r="AN4602" i="5"/>
  <c r="AN4603" i="5"/>
  <c r="AN4604" i="5"/>
  <c r="AN4605" i="5"/>
  <c r="AN4606" i="5"/>
  <c r="AN4607" i="5"/>
  <c r="AN4608" i="5"/>
  <c r="AN4609" i="5"/>
  <c r="AN4610" i="5"/>
  <c r="AN4611" i="5"/>
  <c r="AN4612" i="5"/>
  <c r="AN4613" i="5"/>
  <c r="AN4614" i="5"/>
  <c r="AN4615" i="5"/>
  <c r="AN4616" i="5"/>
  <c r="AN4617" i="5"/>
  <c r="AN4618" i="5"/>
  <c r="AN4619" i="5"/>
  <c r="AN4620" i="5"/>
  <c r="AN4621" i="5"/>
  <c r="AN4622" i="5"/>
  <c r="AN4623" i="5"/>
  <c r="AN4624" i="5"/>
  <c r="AN4625" i="5"/>
  <c r="AN4626" i="5"/>
  <c r="AN4627" i="5"/>
  <c r="AN4628" i="5"/>
  <c r="AN4629" i="5"/>
  <c r="AN4630" i="5"/>
  <c r="AN4631" i="5"/>
  <c r="AN4632" i="5"/>
  <c r="AN4633" i="5"/>
  <c r="AN4634" i="5"/>
  <c r="AN4635" i="5"/>
  <c r="AN4636" i="5"/>
  <c r="AN4637" i="5"/>
  <c r="AN4638" i="5"/>
  <c r="AN4639" i="5"/>
  <c r="AN4640" i="5"/>
  <c r="AN4641" i="5"/>
  <c r="AN4642" i="5"/>
  <c r="AN4643" i="5"/>
  <c r="AN4644" i="5"/>
  <c r="AN4645" i="5"/>
  <c r="AN4646" i="5"/>
  <c r="AN4647" i="5"/>
  <c r="AN4648" i="5"/>
  <c r="AN4649" i="5"/>
  <c r="AN4650" i="5"/>
  <c r="AN4651" i="5"/>
  <c r="AN4652" i="5"/>
  <c r="AN4653" i="5"/>
  <c r="AN4654" i="5"/>
  <c r="AN4655" i="5"/>
  <c r="AN4656" i="5"/>
  <c r="AN4657" i="5"/>
  <c r="AN4658" i="5"/>
  <c r="AN4659" i="5"/>
  <c r="AN4660" i="5"/>
  <c r="AN4661" i="5"/>
  <c r="AN4662" i="5"/>
  <c r="AN4663" i="5"/>
  <c r="AN4664" i="5"/>
  <c r="AN4665" i="5"/>
  <c r="AN4666" i="5"/>
  <c r="AN4667" i="5"/>
  <c r="AN4668" i="5"/>
  <c r="AN4669" i="5"/>
  <c r="AN4670" i="5"/>
  <c r="AN4671" i="5"/>
  <c r="AN4672" i="5"/>
  <c r="AN4673" i="5"/>
  <c r="AN4674" i="5"/>
  <c r="AN4675" i="5"/>
  <c r="AN4676" i="5"/>
  <c r="AN4677" i="5"/>
  <c r="AN4678" i="5"/>
  <c r="AN4679" i="5"/>
  <c r="AN4680" i="5"/>
  <c r="AN4681" i="5"/>
  <c r="AN4682" i="5"/>
  <c r="AN4683" i="5"/>
  <c r="AN4684" i="5"/>
  <c r="AN4685" i="5"/>
  <c r="AN4686" i="5"/>
  <c r="AN4687" i="5"/>
  <c r="AN4688" i="5"/>
  <c r="AN4689" i="5"/>
  <c r="AN4690" i="5"/>
  <c r="AN4691" i="5"/>
  <c r="AN4692" i="5"/>
  <c r="AN4693" i="5"/>
  <c r="AN4694" i="5"/>
  <c r="AN4695" i="5"/>
  <c r="AN4696" i="5"/>
  <c r="AN4697" i="5"/>
  <c r="AN4698" i="5"/>
  <c r="AN4699" i="5"/>
  <c r="AN4700" i="5"/>
  <c r="AN4701" i="5"/>
  <c r="AN4702" i="5"/>
  <c r="AN4703" i="5"/>
  <c r="AN4704" i="5"/>
  <c r="AN4705" i="5"/>
  <c r="AN4706" i="5"/>
  <c r="AN4707" i="5"/>
  <c r="AN4708" i="5"/>
  <c r="AN4709" i="5"/>
  <c r="AN4710" i="5"/>
  <c r="AN4711" i="5"/>
  <c r="AN4712" i="5"/>
  <c r="AN4713" i="5"/>
  <c r="AN4714" i="5"/>
  <c r="AN4715" i="5"/>
  <c r="AN4716" i="5"/>
  <c r="AN4717" i="5"/>
  <c r="AN4718" i="5"/>
  <c r="AN4719" i="5"/>
  <c r="AN4720" i="5"/>
  <c r="AN4721" i="5"/>
  <c r="AN4722" i="5"/>
  <c r="AN4723" i="5"/>
  <c r="AN4724" i="5"/>
  <c r="AN4725" i="5"/>
  <c r="AN4726" i="5"/>
  <c r="AN4727" i="5"/>
  <c r="AN4728" i="5"/>
  <c r="AN4729" i="5"/>
  <c r="AN4730" i="5"/>
  <c r="AN4731" i="5"/>
  <c r="AN4732" i="5"/>
  <c r="AN4733" i="5"/>
  <c r="AN4734" i="5"/>
  <c r="AN4735" i="5"/>
  <c r="AN4736" i="5"/>
  <c r="AN4737" i="5"/>
  <c r="AN4738" i="5"/>
  <c r="AN4739" i="5"/>
  <c r="AN4740" i="5"/>
  <c r="AN4741" i="5"/>
  <c r="AN4742" i="5"/>
  <c r="AN4743" i="5"/>
  <c r="AN4744" i="5"/>
  <c r="AN4745" i="5"/>
  <c r="AN4746" i="5"/>
  <c r="AN4747" i="5"/>
  <c r="AN4748" i="5"/>
  <c r="AN4749" i="5"/>
  <c r="AN4750" i="5"/>
  <c r="AN4751" i="5"/>
  <c r="AN4752" i="5"/>
  <c r="AN4753" i="5"/>
  <c r="AN4754" i="5"/>
  <c r="AN4755" i="5"/>
  <c r="AN4756" i="5"/>
  <c r="AN4757" i="5"/>
  <c r="AN4758" i="5"/>
  <c r="AN4759" i="5"/>
  <c r="AN4760" i="5"/>
  <c r="AN4761" i="5"/>
  <c r="AN4762" i="5"/>
  <c r="AN4763" i="5"/>
  <c r="AN4764" i="5"/>
  <c r="AN4765" i="5"/>
  <c r="AN4766" i="5"/>
  <c r="AN4767" i="5"/>
  <c r="AN4768" i="5"/>
  <c r="AN4769" i="5"/>
  <c r="AN4770" i="5"/>
  <c r="AN4771" i="5"/>
  <c r="AN4772" i="5"/>
  <c r="AN4773" i="5"/>
  <c r="AN4774" i="5"/>
  <c r="AN4775" i="5"/>
  <c r="AN4776" i="5"/>
  <c r="AN4777" i="5"/>
  <c r="AN4778" i="5"/>
  <c r="AN4779" i="5"/>
  <c r="AN4780" i="5"/>
  <c r="AN4781" i="5"/>
  <c r="AN4782" i="5"/>
  <c r="AN4783" i="5"/>
  <c r="AN4784" i="5"/>
  <c r="AN4785" i="5"/>
  <c r="AN4786" i="5"/>
  <c r="AN4787" i="5"/>
  <c r="AN4788" i="5"/>
  <c r="AN4789" i="5"/>
  <c r="AN4790" i="5"/>
  <c r="AN4791" i="5"/>
  <c r="AN4792" i="5"/>
  <c r="AN4793" i="5"/>
  <c r="AN4794" i="5"/>
  <c r="AN4795" i="5"/>
  <c r="AN4796" i="5"/>
  <c r="AN4797" i="5"/>
  <c r="AN4798" i="5"/>
  <c r="AN4799" i="5"/>
  <c r="AN4800" i="5"/>
  <c r="AN4801" i="5"/>
  <c r="AN4802" i="5"/>
  <c r="AN4803" i="5"/>
  <c r="AN4804" i="5"/>
  <c r="AN4805" i="5"/>
  <c r="AN4806" i="5"/>
  <c r="AN4807" i="5"/>
  <c r="AN4808" i="5"/>
  <c r="AN4809" i="5"/>
  <c r="AN4810" i="5"/>
  <c r="AN4811" i="5"/>
  <c r="AN4812" i="5"/>
  <c r="AN4813" i="5"/>
  <c r="AN4814" i="5"/>
  <c r="AN4815" i="5"/>
  <c r="AN4816" i="5"/>
  <c r="AN4817" i="5"/>
  <c r="AN4818" i="5"/>
  <c r="AN4819" i="5"/>
  <c r="AN4820" i="5"/>
  <c r="AN4821" i="5"/>
  <c r="AN4822" i="5"/>
  <c r="AN4823" i="5"/>
  <c r="AN4824" i="5"/>
  <c r="AN4825" i="5"/>
  <c r="AN4826" i="5"/>
  <c r="AN4827" i="5"/>
  <c r="AN4828" i="5"/>
  <c r="AN4829" i="5"/>
  <c r="AN4830" i="5"/>
  <c r="AN4831" i="5"/>
  <c r="AN4832" i="5"/>
  <c r="AN4833" i="5"/>
  <c r="AN4834" i="5"/>
  <c r="AN4835" i="5"/>
  <c r="AN4836" i="5"/>
  <c r="AN4837" i="5"/>
  <c r="AN4838" i="5"/>
  <c r="AN4839" i="5"/>
  <c r="AN4840" i="5"/>
  <c r="AN4841" i="5"/>
  <c r="AN4842" i="5"/>
  <c r="AN4843" i="5"/>
  <c r="AN4844" i="5"/>
  <c r="AN4845" i="5"/>
  <c r="AN4846" i="5"/>
  <c r="AN4847" i="5"/>
  <c r="AN4848" i="5"/>
  <c r="AN4849" i="5"/>
  <c r="AN4850" i="5"/>
  <c r="AN4851" i="5"/>
  <c r="AN4852" i="5"/>
  <c r="AN4853" i="5"/>
  <c r="AN4854" i="5"/>
  <c r="AN4855" i="5"/>
  <c r="AN4856" i="5"/>
  <c r="AN4857" i="5"/>
  <c r="AN4858" i="5"/>
  <c r="AN4859" i="5"/>
  <c r="AN4860" i="5"/>
  <c r="AN4861" i="5"/>
  <c r="AN4862" i="5"/>
  <c r="AN4863" i="5"/>
  <c r="AN4864" i="5"/>
  <c r="AN4865" i="5"/>
  <c r="AN4866" i="5"/>
  <c r="AN4867" i="5"/>
  <c r="AN4868" i="5"/>
  <c r="AN4869" i="5"/>
  <c r="AN4870" i="5"/>
  <c r="AN4871" i="5"/>
  <c r="AN4872" i="5"/>
  <c r="AN4873" i="5"/>
  <c r="AN4874" i="5"/>
  <c r="AN4875" i="5"/>
  <c r="AN4876" i="5"/>
  <c r="AN4877" i="5"/>
  <c r="AN4878" i="5"/>
  <c r="AN4879" i="5"/>
  <c r="AN4880" i="5"/>
  <c r="AN4881" i="5"/>
  <c r="AN4882" i="5"/>
  <c r="AN4883" i="5"/>
  <c r="AN4884" i="5"/>
  <c r="AN4885" i="5"/>
  <c r="AN4886" i="5"/>
  <c r="AN4887" i="5"/>
  <c r="AN4888" i="5"/>
  <c r="AN4889" i="5"/>
  <c r="AN4890" i="5"/>
  <c r="AN4891" i="5"/>
  <c r="AN4892" i="5"/>
  <c r="AN4893" i="5"/>
  <c r="AN4894" i="5"/>
  <c r="AN4895" i="5"/>
  <c r="AN4896" i="5"/>
  <c r="AN4897" i="5"/>
  <c r="AN4898" i="5"/>
  <c r="AN4899" i="5"/>
  <c r="AN4900" i="5"/>
  <c r="AN4901" i="5"/>
  <c r="AN4902" i="5"/>
  <c r="AN4903" i="5"/>
  <c r="AN4904" i="5"/>
  <c r="AN4905" i="5"/>
  <c r="AN4906" i="5"/>
  <c r="AN4907" i="5"/>
  <c r="AN4908" i="5"/>
  <c r="AN4909" i="5"/>
  <c r="AN4910" i="5"/>
  <c r="AN4911" i="5"/>
  <c r="AN4912" i="5"/>
  <c r="AN4913" i="5"/>
  <c r="AN4914" i="5"/>
  <c r="AN4915" i="5"/>
  <c r="AN4916" i="5"/>
  <c r="AN4917" i="5"/>
  <c r="AN4918" i="5"/>
  <c r="AN4919" i="5"/>
  <c r="AN4920" i="5"/>
  <c r="AN4921" i="5"/>
  <c r="AN4922" i="5"/>
  <c r="AN4923" i="5"/>
  <c r="AN4924" i="5"/>
  <c r="AN4925" i="5"/>
  <c r="AN4926" i="5"/>
  <c r="AN4927" i="5"/>
  <c r="AN4928" i="5"/>
  <c r="AN4929" i="5"/>
  <c r="AN4930" i="5"/>
  <c r="AN4931" i="5"/>
  <c r="AN4932" i="5"/>
  <c r="AN4933" i="5"/>
  <c r="AN4934" i="5"/>
  <c r="AN4935" i="5"/>
  <c r="AN4936" i="5"/>
  <c r="AN4937" i="5"/>
  <c r="AN4938" i="5"/>
  <c r="AN4939" i="5"/>
  <c r="AN4940" i="5"/>
  <c r="AN4941" i="5"/>
  <c r="AN4942" i="5"/>
  <c r="AN4943" i="5"/>
  <c r="AN4944" i="5"/>
  <c r="AN4945" i="5"/>
  <c r="AN4946" i="5"/>
  <c r="AN4947" i="5"/>
  <c r="AN4948" i="5"/>
  <c r="AN4949" i="5"/>
  <c r="AN4950" i="5"/>
  <c r="AN4951" i="5"/>
  <c r="AN4952" i="5"/>
  <c r="AN4953" i="5"/>
  <c r="AN4954" i="5"/>
  <c r="AN4955" i="5"/>
  <c r="AN4956" i="5"/>
  <c r="AN4957" i="5"/>
  <c r="AN4958" i="5"/>
  <c r="AN4959" i="5"/>
  <c r="AN4960" i="5"/>
  <c r="AN4961" i="5"/>
  <c r="AN4962" i="5"/>
  <c r="AN4963" i="5"/>
  <c r="AN4964" i="5"/>
  <c r="AN4965" i="5"/>
  <c r="AN4966" i="5"/>
  <c r="AN4967" i="5"/>
  <c r="AN4968" i="5"/>
  <c r="AN4969" i="5"/>
  <c r="AN4970" i="5"/>
  <c r="AN4971" i="5"/>
  <c r="AN4972" i="5"/>
  <c r="AN4973" i="5"/>
  <c r="AN4974" i="5"/>
  <c r="AN4975" i="5"/>
  <c r="AN4976" i="5"/>
  <c r="AN4977" i="5"/>
  <c r="AN4978" i="5"/>
  <c r="AN4979" i="5"/>
  <c r="AN4980" i="5"/>
  <c r="AN4981" i="5"/>
  <c r="AN4982" i="5"/>
  <c r="AN4983" i="5"/>
  <c r="AN4984" i="5"/>
  <c r="AN4985" i="5"/>
  <c r="AN4986" i="5"/>
  <c r="AN4987" i="5"/>
  <c r="AN4988" i="5"/>
  <c r="AN4989" i="5"/>
  <c r="AN4990" i="5"/>
  <c r="AN4991" i="5"/>
  <c r="AN4992" i="5"/>
  <c r="AN4993" i="5"/>
  <c r="AN4994" i="5"/>
  <c r="AN4995" i="5"/>
  <c r="AN4996" i="5"/>
  <c r="AN4997" i="5"/>
  <c r="AN4998" i="5"/>
  <c r="AN4999" i="5"/>
  <c r="AN5000" i="5"/>
  <c r="AN5001" i="5"/>
  <c r="AN5002" i="5"/>
  <c r="AN5003" i="5"/>
  <c r="AN5004" i="5"/>
  <c r="AN5005" i="5"/>
  <c r="AN5006" i="5"/>
  <c r="AN5007" i="5"/>
  <c r="AN5008" i="5"/>
  <c r="AN5009" i="5"/>
  <c r="AN5010" i="5"/>
  <c r="AN5011" i="5"/>
  <c r="AN5012" i="5"/>
  <c r="AN5013" i="5"/>
  <c r="AN5014" i="5"/>
  <c r="AN5015" i="5"/>
  <c r="AN5016" i="5"/>
  <c r="AN5017" i="5"/>
  <c r="AN5018" i="5"/>
  <c r="AN5019" i="5"/>
  <c r="AN5020" i="5"/>
  <c r="AN5021" i="5"/>
  <c r="AN5022" i="5"/>
  <c r="AN5023" i="5"/>
  <c r="AN5024" i="5"/>
  <c r="AN5025" i="5"/>
  <c r="AN5026" i="5"/>
  <c r="AN5027" i="5"/>
  <c r="AN5028" i="5"/>
  <c r="AN5029" i="5"/>
  <c r="AN5030" i="5"/>
  <c r="AN5031" i="5"/>
  <c r="AN5032" i="5"/>
  <c r="AN5033" i="5"/>
  <c r="AN5034" i="5"/>
  <c r="AN5035" i="5"/>
  <c r="AN5036" i="5"/>
  <c r="AN5037" i="5"/>
  <c r="AN5038" i="5"/>
  <c r="AN5039" i="5"/>
  <c r="AN5040" i="5"/>
  <c r="AN5041" i="5"/>
  <c r="AN5042" i="5"/>
  <c r="AN5043" i="5"/>
  <c r="AN5044" i="5"/>
  <c r="AN5045" i="5"/>
  <c r="AN5046" i="5"/>
  <c r="AN5047" i="5"/>
  <c r="AN5048" i="5"/>
  <c r="AN5049" i="5"/>
  <c r="AN5050" i="5"/>
  <c r="AN5051" i="5"/>
  <c r="AN5052" i="5"/>
  <c r="AN5053" i="5"/>
  <c r="AN5054" i="5"/>
  <c r="AN5055" i="5"/>
  <c r="AN5056" i="5"/>
  <c r="AN5057" i="5"/>
  <c r="AN5058" i="5"/>
  <c r="AN5059" i="5"/>
  <c r="AN5060" i="5"/>
  <c r="AN5061" i="5"/>
  <c r="AN5062" i="5"/>
  <c r="AN5063" i="5"/>
  <c r="AN5064" i="5"/>
  <c r="AN5065" i="5"/>
  <c r="AN5066" i="5"/>
  <c r="AN5067" i="5"/>
  <c r="AN5068" i="5"/>
  <c r="AN5069" i="5"/>
  <c r="AN5070" i="5"/>
  <c r="AN5071" i="5"/>
  <c r="AN5072" i="5"/>
  <c r="AN5073" i="5"/>
  <c r="AN5074" i="5"/>
  <c r="AN5075" i="5"/>
  <c r="AN5076" i="5"/>
  <c r="AN5077" i="5"/>
  <c r="AN5078" i="5"/>
  <c r="AN5079" i="5"/>
  <c r="AN5080" i="5"/>
  <c r="AN5081" i="5"/>
  <c r="AN5082" i="5"/>
  <c r="AN5083" i="5"/>
  <c r="AN5084" i="5"/>
  <c r="AN5085" i="5"/>
  <c r="AN5086" i="5"/>
  <c r="AN5087" i="5"/>
  <c r="AN5088" i="5"/>
  <c r="AN5089" i="5"/>
  <c r="AN5090" i="5"/>
  <c r="AN5091" i="5"/>
  <c r="AN5092" i="5"/>
  <c r="AN5093" i="5"/>
  <c r="AN5094" i="5"/>
  <c r="AN5095" i="5"/>
  <c r="AN5096" i="5"/>
  <c r="AN5097" i="5"/>
  <c r="AN5098" i="5"/>
  <c r="AN5099" i="5"/>
  <c r="AN5100" i="5"/>
  <c r="AN5101" i="5"/>
  <c r="AN5102" i="5"/>
  <c r="AN5103" i="5"/>
  <c r="AN5104" i="5"/>
  <c r="AN5105" i="5"/>
  <c r="AN5106" i="5"/>
  <c r="AN5107" i="5"/>
  <c r="AN5108" i="5"/>
  <c r="AN5109" i="5"/>
  <c r="AN5110" i="5"/>
  <c r="AN5111" i="5"/>
  <c r="AN5112" i="5"/>
  <c r="AN5113" i="5"/>
  <c r="AN5114" i="5"/>
  <c r="AN5115" i="5"/>
  <c r="AN5116" i="5"/>
  <c r="AN5117" i="5"/>
  <c r="AN5118" i="5"/>
  <c r="AN5119" i="5"/>
  <c r="AN5120" i="5"/>
  <c r="AN5121" i="5"/>
  <c r="AN5122" i="5"/>
  <c r="AN5123" i="5"/>
  <c r="AN5124" i="5"/>
  <c r="AN5125" i="5"/>
  <c r="AN5126" i="5"/>
  <c r="AN5127" i="5"/>
  <c r="AN5128" i="5"/>
  <c r="AN5129" i="5"/>
  <c r="AN5130" i="5"/>
  <c r="AN5131" i="5"/>
  <c r="AN5132" i="5"/>
  <c r="AN5133" i="5"/>
  <c r="AN5134" i="5"/>
  <c r="AN5135" i="5"/>
  <c r="AN5136" i="5"/>
  <c r="AN5137" i="5"/>
  <c r="AN5138" i="5"/>
  <c r="AN5139" i="5"/>
  <c r="AN5140" i="5"/>
  <c r="AN5141" i="5"/>
  <c r="AN5142" i="5"/>
  <c r="AN5143" i="5"/>
  <c r="AN5144" i="5"/>
  <c r="AN5145" i="5"/>
  <c r="AN5146" i="5"/>
  <c r="AN5147" i="5"/>
  <c r="AN5148" i="5"/>
  <c r="AN5149" i="5"/>
  <c r="AN5150" i="5"/>
  <c r="AN5151" i="5"/>
  <c r="AN5152" i="5"/>
  <c r="AN5153" i="5"/>
  <c r="AN5154" i="5"/>
  <c r="AN5155" i="5"/>
  <c r="AN5156" i="5"/>
  <c r="AN5157" i="5"/>
  <c r="AN5158" i="5"/>
  <c r="AN5159" i="5"/>
  <c r="AN5160" i="5"/>
  <c r="AN5161" i="5"/>
  <c r="AN5162" i="5"/>
  <c r="AN5163" i="5"/>
  <c r="AN5164" i="5"/>
  <c r="AN5165" i="5"/>
  <c r="AN5166" i="5"/>
  <c r="AN5167" i="5"/>
  <c r="AN5168" i="5"/>
  <c r="AN5169" i="5"/>
  <c r="AN5170" i="5"/>
  <c r="AN5171" i="5"/>
  <c r="AN5172" i="5"/>
  <c r="AN5173" i="5"/>
  <c r="AN5174" i="5"/>
  <c r="AN5175" i="5"/>
  <c r="AN5176" i="5"/>
  <c r="AN5177" i="5"/>
  <c r="AN5178" i="5"/>
  <c r="AN5179" i="5"/>
  <c r="AN5180" i="5"/>
  <c r="AN5181" i="5"/>
  <c r="AN5182" i="5"/>
  <c r="AN5183" i="5"/>
  <c r="AN5184" i="5"/>
  <c r="AN5185" i="5"/>
  <c r="AN5186" i="5"/>
  <c r="AN5187" i="5"/>
  <c r="AN5188" i="5"/>
  <c r="AN5189" i="5"/>
  <c r="AN5190" i="5"/>
  <c r="AN5191" i="5"/>
  <c r="AN5192" i="5"/>
  <c r="AN5193" i="5"/>
  <c r="AN5194" i="5"/>
  <c r="AN5195" i="5"/>
  <c r="AN5196" i="5"/>
  <c r="AN5197" i="5"/>
  <c r="AN5198" i="5"/>
  <c r="AN5199" i="5"/>
  <c r="AN5200" i="5"/>
  <c r="AN5201" i="5"/>
  <c r="AN5202" i="5"/>
  <c r="AN5203" i="5"/>
  <c r="AN5204" i="5"/>
  <c r="AN5205" i="5"/>
  <c r="AN5206" i="5"/>
  <c r="AN5207" i="5"/>
  <c r="AN5208" i="5"/>
  <c r="AN5209" i="5"/>
  <c r="AN5210" i="5"/>
  <c r="AN5211" i="5"/>
  <c r="AN5212" i="5"/>
  <c r="AN5213" i="5"/>
  <c r="AN5214" i="5"/>
  <c r="AN5215" i="5"/>
  <c r="AN5216" i="5"/>
  <c r="AN5217" i="5"/>
  <c r="AN5218" i="5"/>
  <c r="AN5219" i="5"/>
  <c r="AN5220" i="5"/>
  <c r="AN5221" i="5"/>
  <c r="AN5222" i="5"/>
  <c r="AN5223" i="5"/>
  <c r="AN5224" i="5"/>
  <c r="AN5225" i="5"/>
  <c r="AN5226" i="5"/>
  <c r="AN5227" i="5"/>
  <c r="AN5228" i="5"/>
  <c r="AN5229" i="5"/>
  <c r="AN5230" i="5"/>
  <c r="AN5231" i="5"/>
  <c r="AN5232" i="5"/>
  <c r="AN5233" i="5"/>
  <c r="AN5234" i="5"/>
  <c r="AN5235" i="5"/>
  <c r="AN5236" i="5"/>
  <c r="AN5237" i="5"/>
  <c r="AN5238" i="5"/>
  <c r="AN5239" i="5"/>
  <c r="AN5240" i="5"/>
  <c r="AN5241" i="5"/>
  <c r="AN5242" i="5"/>
  <c r="AN5243" i="5"/>
  <c r="AN5244" i="5"/>
  <c r="AN5245" i="5"/>
  <c r="AN5246" i="5"/>
  <c r="AN5247" i="5"/>
  <c r="AN5248" i="5"/>
  <c r="AN5249" i="5"/>
  <c r="AN5250" i="5"/>
  <c r="AN5251" i="5"/>
  <c r="AN5252" i="5"/>
  <c r="AN5253" i="5"/>
  <c r="AN5254" i="5"/>
  <c r="AN5255" i="5"/>
  <c r="AN5256" i="5"/>
  <c r="AN5257" i="5"/>
  <c r="AN5258" i="5"/>
  <c r="AN5259" i="5"/>
  <c r="AN5260" i="5"/>
  <c r="AN5261" i="5"/>
  <c r="AN5262" i="5"/>
  <c r="AN5263" i="5"/>
  <c r="AN5264" i="5"/>
  <c r="AN5265" i="5"/>
  <c r="AN5266" i="5"/>
  <c r="AN5267" i="5"/>
  <c r="AN5268" i="5"/>
  <c r="AN5269" i="5"/>
  <c r="AN5270" i="5"/>
  <c r="AN5271" i="5"/>
  <c r="AN5272" i="5"/>
  <c r="AN5273" i="5"/>
  <c r="AN5274" i="5"/>
  <c r="AN5275" i="5"/>
  <c r="AN5276" i="5"/>
  <c r="AN5277" i="5"/>
  <c r="AN5278" i="5"/>
  <c r="AN5279" i="5"/>
  <c r="AN5280" i="5"/>
  <c r="AN5281" i="5"/>
  <c r="AN5282" i="5"/>
  <c r="AN5283" i="5"/>
  <c r="AN5284" i="5"/>
  <c r="AN5285" i="5"/>
  <c r="AN5286" i="5"/>
  <c r="AN5287" i="5"/>
  <c r="AN5288" i="5"/>
  <c r="AN5289" i="5"/>
  <c r="AN5290" i="5"/>
  <c r="AN5291" i="5"/>
  <c r="AN5292" i="5"/>
  <c r="AN5293" i="5"/>
  <c r="AN5294" i="5"/>
  <c r="AN5295" i="5"/>
  <c r="AN5296" i="5"/>
  <c r="AN5297" i="5"/>
  <c r="AN5298" i="5"/>
  <c r="AN5299" i="5"/>
  <c r="AN5300" i="5"/>
  <c r="AN5301" i="5"/>
  <c r="AN5302" i="5"/>
  <c r="AN5303" i="5"/>
  <c r="AN5304" i="5"/>
  <c r="AN5305" i="5"/>
  <c r="AN5306" i="5"/>
  <c r="AN5307" i="5"/>
  <c r="AN5308" i="5"/>
  <c r="AN5309" i="5"/>
  <c r="AN5310" i="5"/>
  <c r="AN5311" i="5"/>
  <c r="AN5312" i="5"/>
  <c r="AN5313" i="5"/>
  <c r="AN5314" i="5"/>
  <c r="AN5315" i="5"/>
  <c r="AN5316" i="5"/>
  <c r="AN5317" i="5"/>
  <c r="AN5318" i="5"/>
  <c r="AN5319" i="5"/>
  <c r="AN5320" i="5"/>
  <c r="AN5321" i="5"/>
  <c r="AN5322" i="5"/>
  <c r="AN5323" i="5"/>
  <c r="AN5324" i="5"/>
  <c r="AN5325" i="5"/>
  <c r="AN5326" i="5"/>
  <c r="AN5327" i="5"/>
  <c r="AN5328" i="5"/>
  <c r="AN5329" i="5"/>
  <c r="AN5330" i="5"/>
  <c r="AN5331" i="5"/>
  <c r="AN5332" i="5"/>
  <c r="AN5333" i="5"/>
  <c r="AN5334" i="5"/>
  <c r="AN5335" i="5"/>
  <c r="AN5336" i="5"/>
  <c r="AN5337" i="5"/>
  <c r="AN5338" i="5"/>
  <c r="AN5339" i="5"/>
  <c r="AN5340" i="5"/>
  <c r="AN5341" i="5"/>
  <c r="AN5342" i="5"/>
  <c r="AN5343" i="5"/>
  <c r="AN5344" i="5"/>
  <c r="AN5345" i="5"/>
  <c r="AN5346" i="5"/>
  <c r="AN5347" i="5"/>
  <c r="AN5348" i="5"/>
  <c r="AN5349" i="5"/>
  <c r="AN5350" i="5"/>
  <c r="AN5351" i="5"/>
  <c r="AN5352" i="5"/>
  <c r="AN5353" i="5"/>
  <c r="AN5354" i="5"/>
  <c r="AN5355" i="5"/>
  <c r="AN5356" i="5"/>
  <c r="AN5357" i="5"/>
  <c r="AN5358" i="5"/>
  <c r="AN5359" i="5"/>
  <c r="AN5360" i="5"/>
  <c r="AN5361" i="5"/>
  <c r="AN5362" i="5"/>
  <c r="AN5363" i="5"/>
  <c r="AN5364" i="5"/>
  <c r="AN5365" i="5"/>
  <c r="AN5366" i="5"/>
  <c r="AN5367" i="5"/>
  <c r="AN5368" i="5"/>
  <c r="AN5369" i="5"/>
  <c r="AN5370" i="5"/>
  <c r="AN5371" i="5"/>
  <c r="AN5372" i="5"/>
  <c r="AN5373" i="5"/>
  <c r="AN5374" i="5"/>
  <c r="AN5375" i="5"/>
  <c r="AN5376" i="5"/>
  <c r="AN5377" i="5"/>
  <c r="AN5378" i="5"/>
  <c r="AN5379" i="5"/>
  <c r="AN5380" i="5"/>
  <c r="AN5381" i="5"/>
  <c r="AN5382" i="5"/>
  <c r="AN5383" i="5"/>
  <c r="AN5384" i="5"/>
  <c r="AN5385" i="5"/>
  <c r="AN5386" i="5"/>
  <c r="AN5387" i="5"/>
  <c r="AN5388" i="5"/>
  <c r="AN5389" i="5"/>
  <c r="AN5390" i="5"/>
  <c r="AN5391" i="5"/>
  <c r="AN5392" i="5"/>
  <c r="AN5393" i="5"/>
  <c r="AN5394" i="5"/>
  <c r="AN5395" i="5"/>
  <c r="AN5396" i="5"/>
  <c r="AN5397" i="5"/>
  <c r="AN5398" i="5"/>
  <c r="AN5399" i="5"/>
  <c r="AN5400" i="5"/>
  <c r="AN5401" i="5"/>
  <c r="AN5402" i="5"/>
  <c r="AN5403" i="5"/>
  <c r="AN5404" i="5"/>
  <c r="AN5405" i="5"/>
  <c r="AN5406" i="5"/>
  <c r="AN5407" i="5"/>
  <c r="AN5408" i="5"/>
  <c r="AN5409" i="5"/>
  <c r="AN5410" i="5"/>
  <c r="AN5411" i="5"/>
  <c r="AN5412" i="5"/>
  <c r="AN5413" i="5"/>
  <c r="AN5414" i="5"/>
  <c r="AN5415" i="5"/>
  <c r="AN5416" i="5"/>
  <c r="AN5417" i="5"/>
  <c r="AN5418" i="5"/>
  <c r="AN5419" i="5"/>
  <c r="AN5420" i="5"/>
  <c r="AN5421" i="5"/>
  <c r="AN5422" i="5"/>
  <c r="AN5423" i="5"/>
  <c r="AN5424" i="5"/>
  <c r="AN5425" i="5"/>
  <c r="AN5426" i="5"/>
  <c r="AN5427" i="5"/>
  <c r="AN5428" i="5"/>
  <c r="AN5429" i="5"/>
  <c r="AN5430" i="5"/>
  <c r="AN5431" i="5"/>
  <c r="AN5432" i="5"/>
  <c r="AN5433" i="5"/>
  <c r="AN5434" i="5"/>
  <c r="AN5435" i="5"/>
  <c r="AN5436" i="5"/>
  <c r="AN5437" i="5"/>
  <c r="AN5438" i="5"/>
  <c r="AN5439" i="5"/>
  <c r="AN5440" i="5"/>
  <c r="AN5441" i="5"/>
  <c r="AN5442" i="5"/>
  <c r="AN5443" i="5"/>
  <c r="AN5444" i="5"/>
  <c r="AN5445" i="5"/>
  <c r="AN5446" i="5"/>
  <c r="AN5447" i="5"/>
  <c r="AN5448" i="5"/>
  <c r="AN5449" i="5"/>
  <c r="AN5450" i="5"/>
  <c r="AN5451" i="5"/>
  <c r="AN5452" i="5"/>
  <c r="AN5453" i="5"/>
  <c r="AN5454" i="5"/>
  <c r="AN5455" i="5"/>
  <c r="AN5456" i="5"/>
  <c r="AN5457" i="5"/>
  <c r="AN5458" i="5"/>
  <c r="AN5459" i="5"/>
  <c r="AN5460" i="5"/>
  <c r="AN5461" i="5"/>
  <c r="AN5462" i="5"/>
  <c r="AN5463" i="5"/>
  <c r="AN5464" i="5"/>
  <c r="AN5465" i="5"/>
  <c r="AN5466" i="5"/>
  <c r="AN5467" i="5"/>
  <c r="AN5468" i="5"/>
  <c r="AN5469" i="5"/>
  <c r="AN5470" i="5"/>
  <c r="AN5471" i="5"/>
  <c r="AN5472" i="5"/>
  <c r="AN5473" i="5"/>
  <c r="AN5474" i="5"/>
  <c r="AN5475" i="5"/>
  <c r="AN5476" i="5"/>
  <c r="AN5477" i="5"/>
  <c r="AN5478" i="5"/>
  <c r="AN5479" i="5"/>
  <c r="AN5480" i="5"/>
  <c r="AN5481" i="5"/>
  <c r="AN5482" i="5"/>
  <c r="AN5483" i="5"/>
  <c r="AN5484" i="5"/>
  <c r="AN5485" i="5"/>
  <c r="AN5486" i="5"/>
  <c r="AN5487" i="5"/>
  <c r="AN5488" i="5"/>
  <c r="AN5489" i="5"/>
  <c r="AN5490" i="5"/>
  <c r="AN5491" i="5"/>
  <c r="AN5492" i="5"/>
  <c r="AN5493" i="5"/>
  <c r="AN5494" i="5"/>
  <c r="AN5495" i="5"/>
  <c r="AN5496" i="5"/>
  <c r="AN5497" i="5"/>
  <c r="AN5498" i="5"/>
  <c r="AN5499" i="5"/>
  <c r="AN5500" i="5"/>
  <c r="AN5501" i="5"/>
  <c r="AN5502" i="5"/>
  <c r="AN5503" i="5"/>
  <c r="AN5504" i="5"/>
  <c r="AN5505" i="5"/>
  <c r="AN5506" i="5"/>
  <c r="AN5507" i="5"/>
  <c r="AN5508" i="5"/>
  <c r="AN5509" i="5"/>
  <c r="AN5510" i="5"/>
  <c r="AN5511" i="5"/>
  <c r="AN5512" i="5"/>
  <c r="AN5513" i="5"/>
  <c r="AN5514" i="5"/>
  <c r="AN5515" i="5"/>
  <c r="AN5516" i="5"/>
  <c r="AN5517" i="5"/>
  <c r="AN5518" i="5"/>
  <c r="AN5519" i="5"/>
  <c r="AN5520" i="5"/>
  <c r="AN5521" i="5"/>
  <c r="AN5522" i="5"/>
  <c r="AN5523" i="5"/>
  <c r="AN5524" i="5"/>
  <c r="AN5525" i="5"/>
  <c r="AN5526" i="5"/>
  <c r="AN5527" i="5"/>
  <c r="AN5528" i="5"/>
  <c r="AN5529" i="5"/>
  <c r="AN5530" i="5"/>
  <c r="AN5531" i="5"/>
  <c r="AN5532" i="5"/>
  <c r="AN5533" i="5"/>
  <c r="AN5534" i="5"/>
  <c r="AN5535" i="5"/>
  <c r="AN5536" i="5"/>
  <c r="AN5537" i="5"/>
  <c r="AN5538" i="5"/>
  <c r="AN5539" i="5"/>
  <c r="AN5540" i="5"/>
  <c r="AN5541" i="5"/>
  <c r="AN5542" i="5"/>
  <c r="AN5543" i="5"/>
  <c r="AN5544" i="5"/>
  <c r="AN5545" i="5"/>
  <c r="AN5546" i="5"/>
  <c r="AN5547" i="5"/>
  <c r="AN5548" i="5"/>
  <c r="AN5549" i="5"/>
  <c r="AN5550" i="5"/>
  <c r="AN5551" i="5"/>
  <c r="AN5552" i="5"/>
  <c r="AN5553" i="5"/>
  <c r="AN5554" i="5"/>
  <c r="AN5555" i="5"/>
  <c r="AN5556" i="5"/>
  <c r="AN5557" i="5"/>
  <c r="AN5558" i="5"/>
  <c r="AN5559" i="5"/>
  <c r="AN5560" i="5"/>
  <c r="AN5561" i="5"/>
  <c r="AN5562" i="5"/>
  <c r="AN5563" i="5"/>
  <c r="AN5564" i="5"/>
  <c r="AN5565" i="5"/>
  <c r="AN5566" i="5"/>
  <c r="AN5567" i="5"/>
  <c r="AN5568" i="5"/>
  <c r="AN5569" i="5"/>
  <c r="AN5570" i="5"/>
  <c r="AN5571" i="5"/>
  <c r="AN5572" i="5"/>
  <c r="AN5573" i="5"/>
  <c r="AN5574" i="5"/>
  <c r="AN5575" i="5"/>
  <c r="AN5576" i="5"/>
  <c r="AN5577" i="5"/>
  <c r="AN5578" i="5"/>
  <c r="AN5579" i="5"/>
  <c r="AN5580" i="5"/>
  <c r="AN5581" i="5"/>
  <c r="AN5582" i="5"/>
  <c r="AN5583" i="5"/>
  <c r="AN5584" i="5"/>
  <c r="AN5585" i="5"/>
  <c r="AN5586" i="5"/>
  <c r="AN5587" i="5"/>
  <c r="AN5588" i="5"/>
  <c r="AN5589" i="5"/>
  <c r="AN5590" i="5"/>
  <c r="AN5591" i="5"/>
  <c r="AN5592" i="5"/>
  <c r="AN5593" i="5"/>
  <c r="AN5594" i="5"/>
  <c r="AN5595" i="5"/>
  <c r="AN5596" i="5"/>
  <c r="AN5597" i="5"/>
  <c r="AN5598" i="5"/>
  <c r="AN5599" i="5"/>
  <c r="AN5600" i="5"/>
  <c r="AN5601" i="5"/>
  <c r="AN5602" i="5"/>
  <c r="AN5603" i="5"/>
  <c r="AN5604" i="5"/>
  <c r="AN5605" i="5"/>
  <c r="AN5606" i="5"/>
  <c r="AN5607" i="5"/>
  <c r="AN5608" i="5"/>
  <c r="AN5609" i="5"/>
  <c r="AN5610" i="5"/>
  <c r="AN5611" i="5"/>
  <c r="AN5612" i="5"/>
  <c r="AN5613" i="5"/>
  <c r="AN5614" i="5"/>
  <c r="AN5615" i="5"/>
  <c r="AN5616" i="5"/>
  <c r="AN5617" i="5"/>
  <c r="AN5618" i="5"/>
  <c r="AN5619" i="5"/>
  <c r="AN5620" i="5"/>
  <c r="AN5621" i="5"/>
  <c r="AN5622" i="5"/>
  <c r="AN5623" i="5"/>
  <c r="AN5624" i="5"/>
  <c r="AN5625" i="5"/>
  <c r="AN5626" i="5"/>
  <c r="AN5627" i="5"/>
  <c r="AN5628" i="5"/>
  <c r="AN5629" i="5"/>
  <c r="AN5630" i="5"/>
  <c r="AN5631" i="5"/>
  <c r="AN5632" i="5"/>
  <c r="AN5633" i="5"/>
  <c r="AN5634" i="5"/>
  <c r="AN5635" i="5"/>
  <c r="AN5636" i="5"/>
  <c r="AN5637" i="5"/>
  <c r="AN5638" i="5"/>
  <c r="AN5639" i="5"/>
  <c r="AN5640" i="5"/>
  <c r="AN5641" i="5"/>
  <c r="AN5642" i="5"/>
  <c r="AN5643" i="5"/>
  <c r="AN5644" i="5"/>
  <c r="AN5645" i="5"/>
  <c r="AN5646" i="5"/>
  <c r="AN5647" i="5"/>
  <c r="AN5648" i="5"/>
  <c r="AN5649" i="5"/>
  <c r="AN5650" i="5"/>
  <c r="AN5651" i="5"/>
  <c r="AN5652" i="5"/>
  <c r="AN5653" i="5"/>
  <c r="AN5654" i="5"/>
  <c r="AN5655" i="5"/>
  <c r="AN5656" i="5"/>
  <c r="AN5657" i="5"/>
  <c r="AN5658" i="5"/>
  <c r="AN5659" i="5"/>
  <c r="AN5660" i="5"/>
  <c r="AN5661" i="5"/>
  <c r="AN5662" i="5"/>
  <c r="AN5663" i="5"/>
  <c r="AN5664" i="5"/>
  <c r="AN5665" i="5"/>
  <c r="AN5666" i="5"/>
  <c r="AN5667" i="5"/>
  <c r="AN5668" i="5"/>
  <c r="AN5669" i="5"/>
  <c r="AN5670" i="5"/>
  <c r="AN5671" i="5"/>
  <c r="AN5672" i="5"/>
  <c r="AN5673" i="5"/>
  <c r="AN5674" i="5"/>
  <c r="AN5675" i="5"/>
  <c r="AN5676" i="5"/>
  <c r="AN5677" i="5"/>
  <c r="AN5678" i="5"/>
  <c r="AN5679" i="5"/>
  <c r="AN5680" i="5"/>
  <c r="AN5681" i="5"/>
  <c r="AN5682" i="5"/>
  <c r="AN5683" i="5"/>
  <c r="AN5684" i="5"/>
  <c r="AN5685" i="5"/>
  <c r="AN5686" i="5"/>
  <c r="AN5687" i="5"/>
  <c r="AN5688" i="5"/>
  <c r="AN5689" i="5"/>
  <c r="AN5690" i="5"/>
  <c r="AN5691" i="5"/>
  <c r="AN5692" i="5"/>
  <c r="AN5693" i="5"/>
  <c r="AN5694" i="5"/>
  <c r="AN5695" i="5"/>
  <c r="AN5696" i="5"/>
  <c r="AN5697" i="5"/>
  <c r="AN5698" i="5"/>
  <c r="AN5699" i="5"/>
  <c r="AN5700" i="5"/>
  <c r="AN5701" i="5"/>
  <c r="AN5702" i="5"/>
  <c r="AN5703" i="5"/>
  <c r="AN5704" i="5"/>
  <c r="AN5705" i="5"/>
  <c r="AN5706" i="5"/>
  <c r="AN5707" i="5"/>
  <c r="AN5708" i="5"/>
  <c r="AN5709" i="5"/>
  <c r="AN5710" i="5"/>
  <c r="AN5711" i="5"/>
  <c r="AN5712" i="5"/>
  <c r="AN5713" i="5"/>
  <c r="AN5714" i="5"/>
  <c r="AN5715" i="5"/>
  <c r="AN5716" i="5"/>
  <c r="AN5717" i="5"/>
  <c r="AN5718" i="5"/>
  <c r="AN5719" i="5"/>
  <c r="AN5720" i="5"/>
  <c r="AN5721" i="5"/>
  <c r="AN5722" i="5"/>
  <c r="AN5723" i="5"/>
  <c r="AN5724" i="5"/>
  <c r="AN5725" i="5"/>
  <c r="AN5726" i="5"/>
  <c r="AN5727" i="5"/>
  <c r="AN5728" i="5"/>
  <c r="AN5729" i="5"/>
  <c r="AN5730" i="5"/>
  <c r="AN5731" i="5"/>
  <c r="AN5732" i="5"/>
  <c r="AN5733" i="5"/>
  <c r="AN5734" i="5"/>
  <c r="AN5735" i="5"/>
  <c r="AN5736" i="5"/>
  <c r="AN5737" i="5"/>
  <c r="AN5738" i="5"/>
  <c r="AN5739" i="5"/>
  <c r="AN5740" i="5"/>
  <c r="AN5741" i="5"/>
  <c r="AN5742" i="5"/>
  <c r="AN5743" i="5"/>
  <c r="AN5744" i="5"/>
  <c r="AN5745" i="5"/>
  <c r="AN5746" i="5"/>
  <c r="AN5747" i="5"/>
  <c r="AN5748" i="5"/>
  <c r="AN5749" i="5"/>
  <c r="AN5750" i="5"/>
  <c r="AN5751" i="5"/>
  <c r="AN5752" i="5"/>
  <c r="AN5753" i="5"/>
  <c r="AN5754" i="5"/>
  <c r="AN5755" i="5"/>
  <c r="AN5756" i="5"/>
  <c r="AN5757" i="5"/>
  <c r="AN5758" i="5"/>
  <c r="AN5759" i="5"/>
  <c r="AN5760" i="5"/>
  <c r="AN5761" i="5"/>
  <c r="AN5762" i="5"/>
  <c r="AN5763" i="5"/>
  <c r="AN5764" i="5"/>
  <c r="AN5765" i="5"/>
  <c r="AN5766" i="5"/>
  <c r="AN5767" i="5"/>
  <c r="AN5768" i="5"/>
  <c r="AN5769" i="5"/>
  <c r="AN5770" i="5"/>
  <c r="AN5771" i="5"/>
  <c r="AN5772" i="5"/>
  <c r="AN5773" i="5"/>
  <c r="AN5774" i="5"/>
  <c r="AN5775" i="5"/>
  <c r="AN5776" i="5"/>
  <c r="AN5777" i="5"/>
  <c r="AN5778" i="5"/>
  <c r="AN5779" i="5"/>
  <c r="AN5780" i="5"/>
  <c r="AN5781" i="5"/>
  <c r="AN5782" i="5"/>
  <c r="AN5783" i="5"/>
  <c r="AN5784" i="5"/>
  <c r="AN5785" i="5"/>
  <c r="AN5786" i="5"/>
  <c r="AN5787" i="5"/>
  <c r="AN5788" i="5"/>
  <c r="AN5789" i="5"/>
  <c r="AN5790" i="5"/>
  <c r="AN5791" i="5"/>
  <c r="AN5792" i="5"/>
  <c r="AN5793" i="5"/>
  <c r="AN5794" i="5"/>
  <c r="AN5795" i="5"/>
  <c r="AN5796" i="5"/>
  <c r="AN5797" i="5"/>
  <c r="AN5798" i="5"/>
  <c r="AN5799" i="5"/>
  <c r="AN5800" i="5"/>
  <c r="AN5801" i="5"/>
  <c r="AN5802" i="5"/>
  <c r="AN5803" i="5"/>
  <c r="AN5804" i="5"/>
  <c r="AN5805" i="5"/>
  <c r="AN5806" i="5"/>
  <c r="AN5807" i="5"/>
  <c r="AN5808" i="5"/>
  <c r="AN5809" i="5"/>
  <c r="AN5810" i="5"/>
  <c r="AN5811" i="5"/>
  <c r="AN5812" i="5"/>
  <c r="AN5813" i="5"/>
  <c r="AN5814" i="5"/>
  <c r="AN5815" i="5"/>
  <c r="AN5816" i="5"/>
  <c r="AN5817" i="5"/>
  <c r="AN5818" i="5"/>
  <c r="AN5819" i="5"/>
  <c r="AN5820" i="5"/>
  <c r="AN5821" i="5"/>
  <c r="AN5822" i="5"/>
  <c r="AN5823" i="5"/>
  <c r="AN5824" i="5"/>
  <c r="AN5825" i="5"/>
  <c r="AN5826" i="5"/>
  <c r="AN5827" i="5"/>
  <c r="AN5828" i="5"/>
  <c r="AN5829" i="5"/>
  <c r="AN5830" i="5"/>
  <c r="AN5831" i="5"/>
  <c r="AN5832" i="5"/>
  <c r="AN5833" i="5"/>
  <c r="AN5834" i="5"/>
  <c r="AN5835" i="5"/>
  <c r="AN5836" i="5"/>
  <c r="AN5837" i="5"/>
  <c r="AN5838" i="5"/>
  <c r="AN5839" i="5"/>
  <c r="AN5840" i="5"/>
  <c r="AN5841" i="5"/>
  <c r="AN5842" i="5"/>
  <c r="AN5843" i="5"/>
  <c r="AN5844" i="5"/>
  <c r="AN5845" i="5"/>
  <c r="AN5846" i="5"/>
  <c r="AN5847" i="5"/>
  <c r="AN5848" i="5"/>
  <c r="AN5849" i="5"/>
  <c r="AN5850" i="5"/>
  <c r="AN5851" i="5"/>
  <c r="AN5852" i="5"/>
  <c r="AN5853" i="5"/>
  <c r="AN5854" i="5"/>
  <c r="AN5855" i="5"/>
  <c r="AN5856" i="5"/>
  <c r="AN5857" i="5"/>
  <c r="AN5858" i="5"/>
  <c r="AN5859" i="5"/>
  <c r="AN5860" i="5"/>
  <c r="AN5861" i="5"/>
  <c r="AN5862" i="5"/>
  <c r="AN5863" i="5"/>
  <c r="AN5864" i="5"/>
  <c r="AN5865" i="5"/>
  <c r="AN5866" i="5"/>
  <c r="AN5867" i="5"/>
  <c r="AN5868" i="5"/>
  <c r="AN5869" i="5"/>
  <c r="AN5870" i="5"/>
  <c r="AN5871" i="5"/>
  <c r="AN5872" i="5"/>
  <c r="AN5873" i="5"/>
  <c r="AN5874" i="5"/>
  <c r="AN5875" i="5"/>
  <c r="AN5876" i="5"/>
  <c r="AN5877" i="5"/>
  <c r="AN5878" i="5"/>
  <c r="AN5879" i="5"/>
  <c r="AN5880" i="5"/>
  <c r="AN5881" i="5"/>
  <c r="AN5882" i="5"/>
  <c r="AN5883" i="5"/>
  <c r="AN5884" i="5"/>
  <c r="AN5885" i="5"/>
  <c r="AN5886" i="5"/>
  <c r="AN5887" i="5"/>
  <c r="AN5888" i="5"/>
  <c r="AN5889" i="5"/>
  <c r="AN5890" i="5"/>
  <c r="AN5891" i="5"/>
  <c r="AN5892" i="5"/>
  <c r="AN5893" i="5"/>
  <c r="AN5894" i="5"/>
  <c r="AN5895" i="5"/>
  <c r="AN5896" i="5"/>
  <c r="AN5897" i="5"/>
  <c r="AN5898" i="5"/>
  <c r="AN5899" i="5"/>
  <c r="AN5900" i="5"/>
  <c r="AN5901" i="5"/>
  <c r="AN5902" i="5"/>
  <c r="AN5903" i="5"/>
  <c r="AN5904" i="5"/>
  <c r="AN5905" i="5"/>
  <c r="AN5906" i="5"/>
  <c r="AN5907" i="5"/>
  <c r="AN5908" i="5"/>
  <c r="AN5909" i="5"/>
  <c r="AN5910" i="5"/>
  <c r="AN5911" i="5"/>
  <c r="AN5912" i="5"/>
  <c r="AN5913" i="5"/>
  <c r="AN5914" i="5"/>
  <c r="AN5915" i="5"/>
  <c r="AN5916" i="5"/>
  <c r="AN5917" i="5"/>
  <c r="AN5918" i="5"/>
  <c r="AN5919" i="5"/>
  <c r="AN5920" i="5"/>
  <c r="AN5921" i="5"/>
  <c r="AN5922" i="5"/>
  <c r="AN5923" i="5"/>
  <c r="AN5924" i="5"/>
  <c r="AN5925" i="5"/>
  <c r="AN5926" i="5"/>
  <c r="AN5927" i="5"/>
  <c r="AN5928" i="5"/>
  <c r="AN5929" i="5"/>
  <c r="AN5930" i="5"/>
  <c r="AN5931" i="5"/>
  <c r="AN5932" i="5"/>
  <c r="AN5933" i="5"/>
  <c r="AN5934" i="5"/>
  <c r="AN5935" i="5"/>
  <c r="AN5936" i="5"/>
  <c r="AN5937" i="5"/>
  <c r="AN5938" i="5"/>
  <c r="AN5939" i="5"/>
  <c r="AN5940" i="5"/>
  <c r="AN5941" i="5"/>
  <c r="AN5942" i="5"/>
  <c r="AN5943" i="5"/>
  <c r="AN5944" i="5"/>
  <c r="AN5945" i="5"/>
  <c r="AN5946" i="5"/>
  <c r="AN5947" i="5"/>
  <c r="AN5948" i="5"/>
  <c r="AN5949" i="5"/>
  <c r="AN5950" i="5"/>
  <c r="AN5951" i="5"/>
  <c r="AN5952" i="5"/>
  <c r="AN5953" i="5"/>
  <c r="AN5954" i="5"/>
  <c r="AN5955" i="5"/>
  <c r="AN5956" i="5"/>
  <c r="AN5957" i="5"/>
  <c r="AN5958" i="5"/>
  <c r="AN5959" i="5"/>
  <c r="AN5960" i="5"/>
  <c r="AN5961" i="5"/>
  <c r="AN5962" i="5"/>
  <c r="AN5963" i="5"/>
  <c r="AN5964" i="5"/>
  <c r="AN5965" i="5"/>
  <c r="AN5966" i="5"/>
  <c r="AN5967" i="5"/>
  <c r="AN5968" i="5"/>
  <c r="AN5969" i="5"/>
  <c r="AN5970" i="5"/>
  <c r="AN5971" i="5"/>
  <c r="AN5972" i="5"/>
  <c r="AN5973" i="5"/>
  <c r="AN5974" i="5"/>
  <c r="AN5975" i="5"/>
  <c r="AN5976" i="5"/>
  <c r="AN5977" i="5"/>
  <c r="AN5978" i="5"/>
  <c r="AN5979" i="5"/>
  <c r="AN5980" i="5"/>
  <c r="AN5981" i="5"/>
  <c r="AN5982" i="5"/>
  <c r="AN5983" i="5"/>
  <c r="AN5984" i="5"/>
  <c r="AN5985" i="5"/>
  <c r="AN5986" i="5"/>
  <c r="AN5987" i="5"/>
  <c r="AN5988" i="5"/>
  <c r="AN5989" i="5"/>
  <c r="AN5990" i="5"/>
  <c r="AN5991" i="5"/>
  <c r="AN5992" i="5"/>
  <c r="AN5993" i="5"/>
  <c r="AN5994" i="5"/>
  <c r="AN5995" i="5"/>
  <c r="AN5996" i="5"/>
  <c r="AN5997" i="5"/>
  <c r="AN5998" i="5"/>
  <c r="AN5999" i="5"/>
  <c r="AN6000" i="5"/>
  <c r="AN6001" i="5"/>
  <c r="AN6002" i="5"/>
  <c r="AN6003" i="5"/>
  <c r="AN6004" i="5"/>
  <c r="AN6005" i="5"/>
  <c r="AN6006" i="5"/>
  <c r="AN6007" i="5"/>
  <c r="AN6008" i="5"/>
  <c r="AN6009" i="5"/>
  <c r="AN6010" i="5"/>
  <c r="AN6011" i="5"/>
  <c r="AN6012" i="5"/>
  <c r="AN6013" i="5"/>
  <c r="AN6014" i="5"/>
  <c r="AN6015" i="5"/>
  <c r="AN6016" i="5"/>
  <c r="AN6017" i="5"/>
  <c r="AN6018" i="5"/>
  <c r="AN6019" i="5"/>
  <c r="AN6020" i="5"/>
  <c r="AN6021" i="5"/>
  <c r="AN6022" i="5"/>
  <c r="AN6023" i="5"/>
  <c r="AN6024" i="5"/>
  <c r="AN6025" i="5"/>
  <c r="AN6026" i="5"/>
  <c r="AN6027" i="5"/>
  <c r="AN6028" i="5"/>
  <c r="AN6029" i="5"/>
  <c r="AN6030" i="5"/>
  <c r="AN6031" i="5"/>
  <c r="AN6032" i="5"/>
  <c r="AN6033" i="5"/>
  <c r="AN6034" i="5"/>
  <c r="AN6035" i="5"/>
  <c r="AN6036" i="5"/>
  <c r="AN6037" i="5"/>
  <c r="AN6038" i="5"/>
  <c r="AN6039" i="5"/>
  <c r="AN6040" i="5"/>
  <c r="AN6041" i="5"/>
  <c r="AN6042" i="5"/>
  <c r="AN6043" i="5"/>
  <c r="AN6044" i="5"/>
  <c r="AN6045" i="5"/>
  <c r="AN6046" i="5"/>
  <c r="AN6047" i="5"/>
  <c r="AN6048" i="5"/>
  <c r="AN6049" i="5"/>
  <c r="AN6050" i="5"/>
  <c r="AN6051" i="5"/>
  <c r="AN6052" i="5"/>
  <c r="AN6053" i="5"/>
  <c r="AN6054" i="5"/>
  <c r="AN6055" i="5"/>
  <c r="AN6056" i="5"/>
  <c r="AN6057" i="5"/>
  <c r="AN6058" i="5"/>
  <c r="AN6059" i="5"/>
  <c r="AN6060" i="5"/>
  <c r="AN6061" i="5"/>
  <c r="AN6062" i="5"/>
  <c r="AN6063" i="5"/>
  <c r="AN6064" i="5"/>
  <c r="AN6065" i="5"/>
  <c r="AN6066" i="5"/>
  <c r="AN6067" i="5"/>
  <c r="AN6068" i="5"/>
  <c r="AN6069" i="5"/>
  <c r="AN6070" i="5"/>
  <c r="AN6071" i="5"/>
  <c r="AN6072" i="5"/>
  <c r="AN6073" i="5"/>
  <c r="AN6074" i="5"/>
  <c r="AN6075" i="5"/>
  <c r="AN6076" i="5"/>
  <c r="AN6077" i="5"/>
  <c r="AN6078" i="5"/>
  <c r="AN6079" i="5"/>
  <c r="AN6080" i="5"/>
  <c r="AN6081" i="5"/>
  <c r="AN6082" i="5"/>
  <c r="AN6083" i="5"/>
  <c r="AN6084" i="5"/>
  <c r="AN6085" i="5"/>
  <c r="AN6086" i="5"/>
  <c r="AN6087" i="5"/>
  <c r="AN6088" i="5"/>
  <c r="AN6089" i="5"/>
  <c r="AN6090" i="5"/>
  <c r="AN6091" i="5"/>
  <c r="AN6092" i="5"/>
  <c r="AN6093" i="5"/>
  <c r="AN6094" i="5"/>
  <c r="AN6095" i="5"/>
  <c r="AN6096" i="5"/>
  <c r="AN6097" i="5"/>
  <c r="AN6098" i="5"/>
  <c r="AN6099" i="5"/>
  <c r="AN6100" i="5"/>
  <c r="AN6101" i="5"/>
  <c r="AN6102" i="5"/>
  <c r="AN6103" i="5"/>
  <c r="AN6104" i="5"/>
  <c r="AN6105" i="5"/>
  <c r="AN6106" i="5"/>
  <c r="AN6107" i="5"/>
  <c r="AN6108" i="5"/>
  <c r="AN6109" i="5"/>
  <c r="AN6110" i="5"/>
  <c r="AN6111" i="5"/>
  <c r="AN6112" i="5"/>
  <c r="AN6113" i="5"/>
  <c r="AN6114" i="5"/>
  <c r="AN6115" i="5"/>
  <c r="AN6116" i="5"/>
  <c r="AN6117" i="5"/>
  <c r="AN6118" i="5"/>
  <c r="AN6119" i="5"/>
  <c r="AN6120" i="5"/>
  <c r="AN6121" i="5"/>
  <c r="AN6122" i="5"/>
  <c r="AN6123" i="5"/>
  <c r="AN6124" i="5"/>
  <c r="AN6125" i="5"/>
  <c r="AN6126" i="5"/>
  <c r="AN6127" i="5"/>
  <c r="AN6128" i="5"/>
  <c r="AN6129" i="5"/>
  <c r="AN6130" i="5"/>
  <c r="AN6131" i="5"/>
  <c r="AN6132" i="5"/>
  <c r="AN6133" i="5"/>
  <c r="AN6134" i="5"/>
  <c r="AN6135" i="5"/>
  <c r="AN6136" i="5"/>
  <c r="AN6137" i="5"/>
  <c r="AN6138" i="5"/>
  <c r="AN6139" i="5"/>
  <c r="AN6140" i="5"/>
  <c r="AN6141" i="5"/>
  <c r="AN6142" i="5"/>
  <c r="AN6143" i="5"/>
  <c r="AN6144" i="5"/>
  <c r="AN6145" i="5"/>
  <c r="AN6146" i="5"/>
  <c r="AN6147" i="5"/>
  <c r="AN6148" i="5"/>
  <c r="AN6149" i="5"/>
  <c r="AN6150" i="5"/>
  <c r="AN6151" i="5"/>
  <c r="AN6152" i="5"/>
  <c r="AN6153" i="5"/>
  <c r="AN6154" i="5"/>
  <c r="AN6155" i="5"/>
  <c r="AN6156" i="5"/>
  <c r="AN6157" i="5"/>
  <c r="AN6158" i="5"/>
  <c r="AN6159" i="5"/>
  <c r="AN6160" i="5"/>
  <c r="AN6161" i="5"/>
  <c r="AN6162" i="5"/>
  <c r="AN6163" i="5"/>
  <c r="AN6164" i="5"/>
  <c r="AN6165" i="5"/>
  <c r="AN6166" i="5"/>
  <c r="AN6167" i="5"/>
  <c r="AN6168" i="5"/>
  <c r="AN6169" i="5"/>
  <c r="AN6170" i="5"/>
  <c r="AN6171" i="5"/>
  <c r="AN6172" i="5"/>
  <c r="AN6173" i="5"/>
  <c r="AN6174" i="5"/>
  <c r="AN6175" i="5"/>
  <c r="AN6176" i="5"/>
  <c r="AN6177" i="5"/>
  <c r="AN6178" i="5"/>
  <c r="AN6179" i="5"/>
  <c r="AN6180" i="5"/>
  <c r="AN6181" i="5"/>
  <c r="AN6182" i="5"/>
  <c r="AN6183" i="5"/>
  <c r="AN6184" i="5"/>
  <c r="AN6185" i="5"/>
  <c r="AN6186" i="5"/>
  <c r="AN6187" i="5"/>
  <c r="AN6188" i="5"/>
  <c r="AN6189" i="5"/>
  <c r="AN6190" i="5"/>
  <c r="AN6191" i="5"/>
  <c r="AN6192" i="5"/>
  <c r="AN6193" i="5"/>
  <c r="AN6194" i="5"/>
  <c r="AN6195" i="5"/>
  <c r="AN6196" i="5"/>
  <c r="AN6197" i="5"/>
  <c r="AN6198" i="5"/>
  <c r="AN6199" i="5"/>
  <c r="AN6200" i="5"/>
  <c r="AN6201" i="5"/>
  <c r="AN6202" i="5"/>
  <c r="AN6203" i="5"/>
  <c r="AN6204" i="5"/>
  <c r="AN6205" i="5"/>
  <c r="AN6206" i="5"/>
  <c r="AN6207" i="5"/>
  <c r="AN6208" i="5"/>
  <c r="AN6209" i="5"/>
  <c r="AN6210" i="5"/>
  <c r="AN6211" i="5"/>
  <c r="AN6212" i="5"/>
  <c r="AN6213" i="5"/>
  <c r="AN6214" i="5"/>
  <c r="AN6215" i="5"/>
  <c r="AN6216" i="5"/>
  <c r="AN6217" i="5"/>
  <c r="AN6218" i="5"/>
  <c r="AN6219" i="5"/>
  <c r="AN6220" i="5"/>
  <c r="AN6221" i="5"/>
  <c r="AN6222" i="5"/>
  <c r="AN6223" i="5"/>
  <c r="AN6224" i="5"/>
  <c r="AN6225" i="5"/>
  <c r="AN6226" i="5"/>
  <c r="AN6227" i="5"/>
  <c r="AN6228" i="5"/>
  <c r="AN6229" i="5"/>
  <c r="AN6230" i="5"/>
  <c r="AN6231" i="5"/>
  <c r="AN6232" i="5"/>
  <c r="AN6233" i="5"/>
  <c r="AN6234" i="5"/>
  <c r="AN6235" i="5"/>
  <c r="AN6236" i="5"/>
  <c r="AN6237" i="5"/>
  <c r="AN6238" i="5"/>
  <c r="AN6239" i="5"/>
  <c r="AN6240" i="5"/>
  <c r="AN6241" i="5"/>
  <c r="AN6242" i="5"/>
  <c r="AN6243" i="5"/>
  <c r="AN6244" i="5"/>
  <c r="AN6245" i="5"/>
  <c r="AN6246" i="5"/>
  <c r="AN6247" i="5"/>
  <c r="AN6248" i="5"/>
  <c r="AN6249" i="5"/>
  <c r="AN6250" i="5"/>
  <c r="AN6251" i="5"/>
  <c r="AN6252" i="5"/>
  <c r="AN6253" i="5"/>
  <c r="AN6254" i="5"/>
  <c r="AN6255" i="5"/>
  <c r="AN6256" i="5"/>
  <c r="AN6257" i="5"/>
  <c r="AN6258" i="5"/>
  <c r="AN6259" i="5"/>
  <c r="AN6260" i="5"/>
  <c r="AN6261" i="5"/>
  <c r="AN6262" i="5"/>
  <c r="AN6263" i="5"/>
  <c r="AN6264" i="5"/>
  <c r="AN6265" i="5"/>
  <c r="AN6266" i="5"/>
  <c r="AN6267" i="5"/>
  <c r="AN6268" i="5"/>
  <c r="AN6269" i="5"/>
  <c r="AN6270" i="5"/>
  <c r="AN6271" i="5"/>
  <c r="AN6272" i="5"/>
  <c r="AN6273" i="5"/>
  <c r="AN6274" i="5"/>
  <c r="AN6275" i="5"/>
  <c r="AN6276" i="5"/>
  <c r="AN6277" i="5"/>
  <c r="AN6278" i="5"/>
  <c r="AN6279" i="5"/>
  <c r="AN6280" i="5"/>
  <c r="AN6281" i="5"/>
  <c r="AN6282" i="5"/>
  <c r="AN6283" i="5"/>
  <c r="AN6284" i="5"/>
  <c r="AN6285" i="5"/>
  <c r="AN6286" i="5"/>
  <c r="AN6287" i="5"/>
  <c r="AN6288" i="5"/>
  <c r="AN6289" i="5"/>
  <c r="AN6290" i="5"/>
  <c r="AN6291" i="5"/>
  <c r="AN6292" i="5"/>
  <c r="AN6293" i="5"/>
  <c r="AN6294" i="5"/>
  <c r="AN6295" i="5"/>
  <c r="AN6296" i="5"/>
  <c r="AN6297" i="5"/>
  <c r="AN6298" i="5"/>
  <c r="AN6299" i="5"/>
  <c r="AN6300" i="5"/>
  <c r="AN6301" i="5"/>
  <c r="AN6302" i="5"/>
  <c r="AN6303" i="5"/>
  <c r="AN6304" i="5"/>
  <c r="AN6305" i="5"/>
  <c r="AN6306" i="5"/>
  <c r="AN6307" i="5"/>
  <c r="AN6308" i="5"/>
  <c r="AN6309" i="5"/>
  <c r="AN6310" i="5"/>
  <c r="AN6311" i="5"/>
  <c r="AN6312" i="5"/>
  <c r="AN6313" i="5"/>
  <c r="AN6314" i="5"/>
  <c r="AN6315" i="5"/>
  <c r="AN6316" i="5"/>
  <c r="AN6317" i="5"/>
  <c r="AN6318" i="5"/>
  <c r="AN6319" i="5"/>
  <c r="AN6320" i="5"/>
  <c r="AN6321" i="5"/>
  <c r="AN6322" i="5"/>
  <c r="AN6323" i="5"/>
  <c r="AN6324" i="5"/>
  <c r="AN6325" i="5"/>
  <c r="AN6326" i="5"/>
  <c r="AN6327" i="5"/>
  <c r="AN6328" i="5"/>
  <c r="AN6329" i="5"/>
  <c r="AN6330" i="5"/>
  <c r="AN6331" i="5"/>
  <c r="AN6332" i="5"/>
  <c r="AN6333" i="5"/>
  <c r="AN6334" i="5"/>
  <c r="AN6335" i="5"/>
  <c r="AN6336" i="5"/>
  <c r="AN6337" i="5"/>
  <c r="AN6338" i="5"/>
  <c r="AN6339" i="5"/>
  <c r="AN6340" i="5"/>
  <c r="AN6341" i="5"/>
  <c r="AN6342" i="5"/>
  <c r="AN6343" i="5"/>
  <c r="AN6344" i="5"/>
  <c r="AN6345" i="5"/>
  <c r="AN6346" i="5"/>
  <c r="AN6347" i="5"/>
  <c r="AN6348" i="5"/>
  <c r="AN6349" i="5"/>
  <c r="AN6350" i="5"/>
  <c r="AN6351" i="5"/>
  <c r="AN6352" i="5"/>
  <c r="AN6353" i="5"/>
  <c r="AN6354" i="5"/>
  <c r="AN6355" i="5"/>
  <c r="AN6356" i="5"/>
  <c r="AN6357" i="5"/>
  <c r="AN6358" i="5"/>
  <c r="AN6359" i="5"/>
  <c r="AN6360" i="5"/>
  <c r="AN6361" i="5"/>
  <c r="AN6362" i="5"/>
  <c r="AN6363" i="5"/>
  <c r="AN6364" i="5"/>
  <c r="AN6365" i="5"/>
  <c r="AN6366" i="5"/>
  <c r="AN6367" i="5"/>
  <c r="AN6368" i="5"/>
  <c r="AN6369" i="5"/>
  <c r="AN6370" i="5"/>
  <c r="AN6371" i="5"/>
  <c r="AN6372" i="5"/>
  <c r="AN6373" i="5"/>
  <c r="AN6374" i="5"/>
  <c r="AN6375" i="5"/>
  <c r="AN6376" i="5"/>
  <c r="AN6377" i="5"/>
  <c r="AN6378" i="5"/>
  <c r="AN6379" i="5"/>
  <c r="AN6380" i="5"/>
  <c r="AN6381" i="5"/>
  <c r="AN6382" i="5"/>
  <c r="AN6383" i="5"/>
  <c r="AN6384" i="5"/>
  <c r="AN6385" i="5"/>
  <c r="AN6386" i="5"/>
  <c r="AN6387" i="5"/>
  <c r="AN6388" i="5"/>
  <c r="AN6389" i="5"/>
  <c r="AN6390" i="5"/>
  <c r="AN6391" i="5"/>
  <c r="AN6392" i="5"/>
  <c r="AN6393" i="5"/>
  <c r="AN6394" i="5"/>
  <c r="AN6395" i="5"/>
  <c r="AN6396" i="5"/>
  <c r="AN6397" i="5"/>
  <c r="AN6398" i="5"/>
  <c r="AN6399" i="5"/>
  <c r="AN6400" i="5"/>
  <c r="AN6401" i="5"/>
  <c r="AN6402" i="5"/>
  <c r="AN6403" i="5"/>
  <c r="AN6404" i="5"/>
  <c r="AN6405" i="5"/>
  <c r="AN6406" i="5"/>
  <c r="AN6407" i="5"/>
  <c r="AN6408" i="5"/>
  <c r="AN6409" i="5"/>
  <c r="AN6410" i="5"/>
  <c r="AN6411" i="5"/>
  <c r="AN6412" i="5"/>
  <c r="AN6413" i="5"/>
  <c r="AN6414" i="5"/>
  <c r="AN6415" i="5"/>
  <c r="AN6416" i="5"/>
  <c r="AN6417" i="5"/>
  <c r="AN6418" i="5"/>
  <c r="AN6419" i="5"/>
  <c r="AN6420" i="5"/>
  <c r="AN6421" i="5"/>
  <c r="AN6422" i="5"/>
  <c r="AN6423" i="5"/>
  <c r="AN6424" i="5"/>
  <c r="AN6425" i="5"/>
  <c r="AN6426" i="5"/>
  <c r="AN6427" i="5"/>
  <c r="AN6428" i="5"/>
  <c r="AN6429" i="5"/>
  <c r="AN6430" i="5"/>
  <c r="AN6431" i="5"/>
  <c r="AN6432" i="5"/>
  <c r="AN6433" i="5"/>
  <c r="AN6434" i="5"/>
  <c r="AN6435" i="5"/>
  <c r="AN6436" i="5"/>
  <c r="AN6437" i="5"/>
  <c r="AN6438" i="5"/>
  <c r="AN6439" i="5"/>
  <c r="AN6440" i="5"/>
  <c r="AN6441" i="5"/>
  <c r="AN6442" i="5"/>
  <c r="AN6443" i="5"/>
  <c r="AN6444" i="5"/>
  <c r="AN6445" i="5"/>
  <c r="AN6446" i="5"/>
  <c r="AN6447" i="5"/>
  <c r="AN6448" i="5"/>
  <c r="AN6449" i="5"/>
  <c r="AN6450" i="5"/>
  <c r="AN6451" i="5"/>
  <c r="AN6452" i="5"/>
  <c r="AN6453" i="5"/>
  <c r="AN6454" i="5"/>
  <c r="AN6455" i="5"/>
  <c r="AN6456" i="5"/>
  <c r="AN6457" i="5"/>
  <c r="AN6458" i="5"/>
  <c r="AN6459" i="5"/>
  <c r="AN6460" i="5"/>
  <c r="AN6461" i="5"/>
  <c r="AN6462" i="5"/>
  <c r="AN6463" i="5"/>
  <c r="AN6464" i="5"/>
  <c r="AN6465" i="5"/>
  <c r="AN6466" i="5"/>
  <c r="AN6467" i="5"/>
  <c r="AN6468" i="5"/>
  <c r="AN6469" i="5"/>
  <c r="AN6470" i="5"/>
  <c r="AN6471" i="5"/>
  <c r="AN6472" i="5"/>
  <c r="AN6473" i="5"/>
  <c r="AN6474" i="5"/>
  <c r="AN6475" i="5"/>
  <c r="AN6476" i="5"/>
  <c r="AN6477" i="5"/>
  <c r="AN6478" i="5"/>
  <c r="AN6479" i="5"/>
  <c r="AN6480" i="5"/>
  <c r="AN6481" i="5"/>
  <c r="AN6482" i="5"/>
  <c r="AN6483" i="5"/>
  <c r="AN6484" i="5"/>
  <c r="AN6485" i="5"/>
  <c r="AN6486" i="5"/>
  <c r="AN6487" i="5"/>
  <c r="AN6488" i="5"/>
  <c r="AN6489" i="5"/>
  <c r="AN6490" i="5"/>
  <c r="AN6491" i="5"/>
  <c r="AN6492" i="5"/>
  <c r="AN6493" i="5"/>
  <c r="AN6494" i="5"/>
  <c r="AN6495" i="5"/>
  <c r="AN6496" i="5"/>
  <c r="AN6497" i="5"/>
  <c r="AN6498" i="5"/>
  <c r="AN6499" i="5"/>
  <c r="AN6500" i="5"/>
  <c r="AN6501" i="5"/>
  <c r="AN6502" i="5"/>
  <c r="AN6503" i="5"/>
  <c r="AN6504" i="5"/>
  <c r="AN6505" i="5"/>
  <c r="AN6506" i="5"/>
  <c r="AN6507" i="5"/>
  <c r="AN6508" i="5"/>
  <c r="AN6509" i="5"/>
  <c r="AN6510" i="5"/>
  <c r="AN6511" i="5"/>
  <c r="AN6512" i="5"/>
  <c r="AN6513" i="5"/>
  <c r="AN6514" i="5"/>
  <c r="AN6515" i="5"/>
  <c r="AN6516" i="5"/>
  <c r="AN6517" i="5"/>
  <c r="AN6518" i="5"/>
  <c r="AN6519" i="5"/>
  <c r="AN6520" i="5"/>
  <c r="AN6521" i="5"/>
  <c r="AN6522" i="5"/>
  <c r="AN6523" i="5"/>
  <c r="AN6524" i="5"/>
  <c r="AN6525" i="5"/>
  <c r="AN6526" i="5"/>
  <c r="AN6527" i="5"/>
  <c r="AN6528" i="5"/>
  <c r="AN6529" i="5"/>
  <c r="AN6530" i="5"/>
  <c r="AN6531" i="5"/>
  <c r="AN6532" i="5"/>
  <c r="AN6533" i="5"/>
  <c r="AN6534" i="5"/>
  <c r="AN6535" i="5"/>
  <c r="AN6536" i="5"/>
  <c r="AN6537" i="5"/>
  <c r="AN6538" i="5"/>
  <c r="AN6539" i="5"/>
  <c r="AN6540" i="5"/>
  <c r="AN6541" i="5"/>
  <c r="AN6542" i="5"/>
  <c r="AN6543" i="5"/>
  <c r="AN6544" i="5"/>
  <c r="AN6545" i="5"/>
  <c r="AN6546" i="5"/>
  <c r="AN6547" i="5"/>
  <c r="AN6548" i="5"/>
  <c r="AN6549" i="5"/>
  <c r="AN6550" i="5"/>
  <c r="AN6551" i="5"/>
  <c r="AN6552" i="5"/>
  <c r="AN6553" i="5"/>
  <c r="AN6554" i="5"/>
  <c r="AN6555" i="5"/>
  <c r="AN6556" i="5"/>
  <c r="AN6557" i="5"/>
  <c r="AN6558" i="5"/>
  <c r="AN6559" i="5"/>
  <c r="AN6560" i="5"/>
  <c r="AN6561" i="5"/>
  <c r="AN6562" i="5"/>
  <c r="AN6563" i="5"/>
  <c r="AN6564" i="5"/>
  <c r="AN6565" i="5"/>
  <c r="AN6566" i="5"/>
  <c r="AN6567" i="5"/>
  <c r="AN6568" i="5"/>
  <c r="AN6569" i="5"/>
  <c r="AN6570" i="5"/>
  <c r="AN6571" i="5"/>
  <c r="AN6572" i="5"/>
  <c r="AN6573" i="5"/>
  <c r="AN6574" i="5"/>
  <c r="AN6575" i="5"/>
  <c r="AN6576" i="5"/>
  <c r="AN6577" i="5"/>
  <c r="AN6578" i="5"/>
  <c r="AN6579" i="5"/>
  <c r="AN6580" i="5"/>
  <c r="AN6581" i="5"/>
  <c r="AN6582" i="5"/>
  <c r="AN6583" i="5"/>
  <c r="AN6584" i="5"/>
  <c r="AN6585" i="5"/>
  <c r="AN6586" i="5"/>
  <c r="AN6587" i="5"/>
  <c r="AN6588" i="5"/>
  <c r="AN6589" i="5"/>
  <c r="AN6590" i="5"/>
  <c r="AN6591" i="5"/>
  <c r="AN6592" i="5"/>
  <c r="AN6593" i="5"/>
  <c r="AN6594" i="5"/>
  <c r="AN6595" i="5"/>
  <c r="AN6596" i="5"/>
  <c r="AN6597" i="5"/>
  <c r="AN6598" i="5"/>
  <c r="AN6599" i="5"/>
  <c r="AN6600" i="5"/>
  <c r="AN6601" i="5"/>
  <c r="AN6602" i="5"/>
  <c r="AN6603" i="5"/>
  <c r="AN6604" i="5"/>
  <c r="AN6605" i="5"/>
  <c r="AN6606" i="5"/>
  <c r="AN6607" i="5"/>
  <c r="AN6608" i="5"/>
  <c r="AN6609" i="5"/>
  <c r="AN6610" i="5"/>
  <c r="AN6611" i="5"/>
  <c r="AN6612" i="5"/>
  <c r="AN6613" i="5"/>
  <c r="AN6614" i="5"/>
  <c r="AN6615" i="5"/>
  <c r="AN6616" i="5"/>
  <c r="AN6617" i="5"/>
  <c r="AN6618" i="5"/>
  <c r="AN6619" i="5"/>
  <c r="AN6620" i="5"/>
  <c r="AN6621" i="5"/>
  <c r="AN6622" i="5"/>
  <c r="AN6623" i="5"/>
  <c r="AN6624" i="5"/>
  <c r="AN6625" i="5"/>
  <c r="AN6626" i="5"/>
  <c r="AN6627" i="5"/>
  <c r="AN6628" i="5"/>
  <c r="AN6629" i="5"/>
  <c r="AN6630" i="5"/>
  <c r="AN6631" i="5"/>
  <c r="AN6632" i="5"/>
  <c r="AN6633" i="5"/>
  <c r="AN6634" i="5"/>
  <c r="AN6635" i="5"/>
  <c r="AN6636" i="5"/>
  <c r="AN6637" i="5"/>
  <c r="AN6638" i="5"/>
  <c r="AN6639" i="5"/>
  <c r="AN6640" i="5"/>
  <c r="AN6641" i="5"/>
  <c r="AN6642" i="5"/>
  <c r="AN6643" i="5"/>
  <c r="AN6644" i="5"/>
  <c r="AN6645" i="5"/>
  <c r="AN6646" i="5"/>
  <c r="AN6647" i="5"/>
  <c r="AN6648" i="5"/>
  <c r="AN6649" i="5"/>
  <c r="AN6650" i="5"/>
  <c r="AN6651" i="5"/>
  <c r="AN6652" i="5"/>
  <c r="AN6653" i="5"/>
  <c r="AN6654" i="5"/>
  <c r="AN6655" i="5"/>
  <c r="AN6656" i="5"/>
  <c r="AN6657" i="5"/>
  <c r="AN6658" i="5"/>
  <c r="AN6659" i="5"/>
  <c r="AN6660" i="5"/>
  <c r="AN6661" i="5"/>
  <c r="AN6662" i="5"/>
  <c r="AN6663" i="5"/>
  <c r="AN6664" i="5"/>
  <c r="AN6665" i="5"/>
  <c r="AN6666" i="5"/>
  <c r="AN6667" i="5"/>
  <c r="AN6668" i="5"/>
  <c r="AN6669" i="5"/>
  <c r="AN6670" i="5"/>
  <c r="AN6671" i="5"/>
  <c r="AN6672" i="5"/>
  <c r="AN6673" i="5"/>
  <c r="AN6674" i="5"/>
  <c r="AN6675" i="5"/>
  <c r="AN6676" i="5"/>
  <c r="AN6677" i="5"/>
  <c r="AN6678" i="5"/>
  <c r="AN6679" i="5"/>
  <c r="AN6680" i="5"/>
  <c r="AN6681" i="5"/>
  <c r="AN6682" i="5"/>
  <c r="AN6683" i="5"/>
  <c r="AN6684" i="5"/>
  <c r="AN6685" i="5"/>
  <c r="AN6686" i="5"/>
  <c r="AN6687" i="5"/>
  <c r="AN6688" i="5"/>
  <c r="AN6689" i="5"/>
  <c r="AN6690" i="5"/>
  <c r="AN6691" i="5"/>
  <c r="AN6692" i="5"/>
  <c r="AN6693" i="5"/>
  <c r="AN6694" i="5"/>
  <c r="AN6695" i="5"/>
  <c r="AN6696" i="5"/>
  <c r="AN6697" i="5"/>
  <c r="AN6698" i="5"/>
  <c r="AN6699" i="5"/>
  <c r="AN6700" i="5"/>
  <c r="AN6701" i="5"/>
  <c r="AN6702" i="5"/>
  <c r="AN6703" i="5"/>
  <c r="AN6704" i="5"/>
  <c r="AN6705" i="5"/>
  <c r="AN6706" i="5"/>
  <c r="AN6707" i="5"/>
  <c r="AN6708" i="5"/>
  <c r="AN6709" i="5"/>
  <c r="AN6710" i="5"/>
  <c r="AN6711" i="5"/>
  <c r="AN6712" i="5"/>
  <c r="AN6713" i="5"/>
  <c r="AN6714" i="5"/>
  <c r="AN6715" i="5"/>
  <c r="AN6716" i="5"/>
  <c r="AN6717" i="5"/>
  <c r="AN6718" i="5"/>
  <c r="AN6719" i="5"/>
  <c r="AN6720" i="5"/>
  <c r="AN6721" i="5"/>
  <c r="AN6722" i="5"/>
  <c r="AN6723" i="5"/>
  <c r="AN6724" i="5"/>
  <c r="AN6725" i="5"/>
  <c r="AN6726" i="5"/>
  <c r="AN6727" i="5"/>
  <c r="AN6728" i="5"/>
  <c r="AN6729" i="5"/>
  <c r="AN6730" i="5"/>
  <c r="AN6731" i="5"/>
  <c r="AN6732" i="5"/>
  <c r="AN6733" i="5"/>
  <c r="AN6734" i="5"/>
  <c r="AN6735" i="5"/>
  <c r="AN6736" i="5"/>
  <c r="AN6737" i="5"/>
  <c r="AN6738" i="5"/>
  <c r="AN6739" i="5"/>
  <c r="AN6740" i="5"/>
  <c r="AN6741" i="5"/>
  <c r="AN6742" i="5"/>
  <c r="AN6743" i="5"/>
  <c r="AN6744" i="5"/>
  <c r="AN6745" i="5"/>
  <c r="AN6746" i="5"/>
  <c r="AN6747" i="5"/>
  <c r="AN6748" i="5"/>
  <c r="F100" i="9"/>
  <c r="AL2" i="5"/>
  <c r="AL3" i="5"/>
  <c r="AL4" i="5"/>
  <c r="AL5" i="5"/>
  <c r="AL6" i="5"/>
  <c r="AL7" i="5"/>
  <c r="AL8" i="5"/>
  <c r="AL9" i="5"/>
  <c r="AL10" i="5"/>
  <c r="AL11" i="5"/>
  <c r="AL12" i="5"/>
  <c r="AL13" i="5"/>
  <c r="AL14" i="5"/>
  <c r="AL15" i="5"/>
  <c r="AL16" i="5"/>
  <c r="AL17" i="5"/>
  <c r="AL18" i="5"/>
  <c r="AL19" i="5"/>
  <c r="AL20" i="5"/>
  <c r="AL21" i="5"/>
  <c r="AL22" i="5"/>
  <c r="AL23" i="5"/>
  <c r="AL24" i="5"/>
  <c r="AL25" i="5"/>
  <c r="AL26" i="5"/>
  <c r="AL27" i="5"/>
  <c r="AL28" i="5"/>
  <c r="AL29" i="5"/>
  <c r="AL30" i="5"/>
  <c r="AL31" i="5"/>
  <c r="AL32" i="5"/>
  <c r="AL33" i="5"/>
  <c r="AL34" i="5"/>
  <c r="AL35" i="5"/>
  <c r="AL36" i="5"/>
  <c r="AL37" i="5"/>
  <c r="AL38" i="5"/>
  <c r="AL39" i="5"/>
  <c r="AL40" i="5"/>
  <c r="AL41" i="5"/>
  <c r="AL42" i="5"/>
  <c r="AL43" i="5"/>
  <c r="AL44" i="5"/>
  <c r="AL45" i="5"/>
  <c r="AL46" i="5"/>
  <c r="AL47" i="5"/>
  <c r="AL48" i="5"/>
  <c r="AL49" i="5"/>
  <c r="AL50" i="5"/>
  <c r="AL51" i="5"/>
  <c r="AL52" i="5"/>
  <c r="AL53" i="5"/>
  <c r="AL54" i="5"/>
  <c r="AL55" i="5"/>
  <c r="AL56" i="5"/>
  <c r="AL57" i="5"/>
  <c r="AL58" i="5"/>
  <c r="AL59" i="5"/>
  <c r="AL60" i="5"/>
  <c r="AL61" i="5"/>
  <c r="AL62" i="5"/>
  <c r="AL63" i="5"/>
  <c r="AL64" i="5"/>
  <c r="AL65" i="5"/>
  <c r="AL66" i="5"/>
  <c r="AL67" i="5"/>
  <c r="AL68" i="5"/>
  <c r="AL69" i="5"/>
  <c r="AL70" i="5"/>
  <c r="AL71" i="5"/>
  <c r="AL72" i="5"/>
  <c r="AL73" i="5"/>
  <c r="AL74" i="5"/>
  <c r="AL75" i="5"/>
  <c r="AL76" i="5"/>
  <c r="AL77" i="5"/>
  <c r="AL78" i="5"/>
  <c r="AL79" i="5"/>
  <c r="AL80" i="5"/>
  <c r="AL81" i="5"/>
  <c r="AL82" i="5"/>
  <c r="AL83" i="5"/>
  <c r="AL84" i="5"/>
  <c r="AL85" i="5"/>
  <c r="AL86" i="5"/>
  <c r="AL87" i="5"/>
  <c r="AL88" i="5"/>
  <c r="AL89" i="5"/>
  <c r="AL90" i="5"/>
  <c r="AL91" i="5"/>
  <c r="AL92" i="5"/>
  <c r="AL93" i="5"/>
  <c r="AL94" i="5"/>
  <c r="AL95" i="5"/>
  <c r="AL96" i="5"/>
  <c r="AL97" i="5"/>
  <c r="AL98" i="5"/>
  <c r="AL99" i="5"/>
  <c r="AL100" i="5"/>
  <c r="AL101" i="5"/>
  <c r="AL102" i="5"/>
  <c r="AL103" i="5"/>
  <c r="AL104" i="5"/>
  <c r="AL105" i="5"/>
  <c r="AL106" i="5"/>
  <c r="AL107" i="5"/>
  <c r="AL108" i="5"/>
  <c r="AL109" i="5"/>
  <c r="AL110" i="5"/>
  <c r="AL111" i="5"/>
  <c r="AL112" i="5"/>
  <c r="AL113" i="5"/>
  <c r="AL114" i="5"/>
  <c r="AL115" i="5"/>
  <c r="AL116" i="5"/>
  <c r="AL117" i="5"/>
  <c r="AL118" i="5"/>
  <c r="AL119" i="5"/>
  <c r="AL120" i="5"/>
  <c r="AL121" i="5"/>
  <c r="AL122" i="5"/>
  <c r="AL123" i="5"/>
  <c r="AL124" i="5"/>
  <c r="AL125" i="5"/>
  <c r="AL126" i="5"/>
  <c r="AL127" i="5"/>
  <c r="AL128" i="5"/>
  <c r="AL129" i="5"/>
  <c r="AL130" i="5"/>
  <c r="AL131" i="5"/>
  <c r="AL132" i="5"/>
  <c r="AL133" i="5"/>
  <c r="AL134" i="5"/>
  <c r="AL135" i="5"/>
  <c r="AL136" i="5"/>
  <c r="AL137" i="5"/>
  <c r="AL138" i="5"/>
  <c r="AL139" i="5"/>
  <c r="AL140" i="5"/>
  <c r="AL141" i="5"/>
  <c r="AL142" i="5"/>
  <c r="AL143" i="5"/>
  <c r="AL144" i="5"/>
  <c r="AL145" i="5"/>
  <c r="AL146" i="5"/>
  <c r="AL147" i="5"/>
  <c r="AL148" i="5"/>
  <c r="AL149" i="5"/>
  <c r="AL150" i="5"/>
  <c r="AL151" i="5"/>
  <c r="AL152" i="5"/>
  <c r="AL153" i="5"/>
  <c r="AL154" i="5"/>
  <c r="AL155" i="5"/>
  <c r="AL156" i="5"/>
  <c r="AL157" i="5"/>
  <c r="AL158" i="5"/>
  <c r="AL159" i="5"/>
  <c r="AL160" i="5"/>
  <c r="AL161" i="5"/>
  <c r="AL162" i="5"/>
  <c r="AL163" i="5"/>
  <c r="AL164" i="5"/>
  <c r="AL165" i="5"/>
  <c r="AL166" i="5"/>
  <c r="AL167" i="5"/>
  <c r="AL168" i="5"/>
  <c r="AL169" i="5"/>
  <c r="AL170" i="5"/>
  <c r="AL171" i="5"/>
  <c r="AL172" i="5"/>
  <c r="AL173" i="5"/>
  <c r="AL174" i="5"/>
  <c r="AL175" i="5"/>
  <c r="AL176" i="5"/>
  <c r="AL177" i="5"/>
  <c r="AL178" i="5"/>
  <c r="AL179" i="5"/>
  <c r="AL180" i="5"/>
  <c r="AL181" i="5"/>
  <c r="AL182" i="5"/>
  <c r="AL183" i="5"/>
  <c r="AL184" i="5"/>
  <c r="AL185" i="5"/>
  <c r="AL186" i="5"/>
  <c r="AL187" i="5"/>
  <c r="AL188" i="5"/>
  <c r="AL189" i="5"/>
  <c r="AL190" i="5"/>
  <c r="AL191" i="5"/>
  <c r="AL192" i="5"/>
  <c r="AL193" i="5"/>
  <c r="AL194" i="5"/>
  <c r="AL195" i="5"/>
  <c r="AL196" i="5"/>
  <c r="AL197" i="5"/>
  <c r="AL198" i="5"/>
  <c r="AL199" i="5"/>
  <c r="AL200" i="5"/>
  <c r="AL201" i="5"/>
  <c r="AL202" i="5"/>
  <c r="AL203" i="5"/>
  <c r="AL204" i="5"/>
  <c r="AL205" i="5"/>
  <c r="AL206" i="5"/>
  <c r="AL207" i="5"/>
  <c r="AL208" i="5"/>
  <c r="AL209" i="5"/>
  <c r="AL210" i="5"/>
  <c r="AL211" i="5"/>
  <c r="AL212" i="5"/>
  <c r="AL213" i="5"/>
  <c r="AL214" i="5"/>
  <c r="AL215" i="5"/>
  <c r="AL216" i="5"/>
  <c r="AL217" i="5"/>
  <c r="AL218" i="5"/>
  <c r="AL219" i="5"/>
  <c r="AL220" i="5"/>
  <c r="AL221" i="5"/>
  <c r="AL222" i="5"/>
  <c r="AL223" i="5"/>
  <c r="AL224" i="5"/>
  <c r="AL225" i="5"/>
  <c r="AL226" i="5"/>
  <c r="AL227" i="5"/>
  <c r="AL228" i="5"/>
  <c r="AL229" i="5"/>
  <c r="AL230" i="5"/>
  <c r="AL231" i="5"/>
  <c r="AL232" i="5"/>
  <c r="AL233" i="5"/>
  <c r="AL234" i="5"/>
  <c r="AL235" i="5"/>
  <c r="AL236" i="5"/>
  <c r="AL237" i="5"/>
  <c r="AL238" i="5"/>
  <c r="AL239" i="5"/>
  <c r="AL240" i="5"/>
  <c r="AL241" i="5"/>
  <c r="AL242" i="5"/>
  <c r="AL243" i="5"/>
  <c r="AL244" i="5"/>
  <c r="AL245" i="5"/>
  <c r="AL246" i="5"/>
  <c r="AL247" i="5"/>
  <c r="AL248" i="5"/>
  <c r="AL249" i="5"/>
  <c r="AL250" i="5"/>
  <c r="AL251" i="5"/>
  <c r="AL252" i="5"/>
  <c r="AL253" i="5"/>
  <c r="AL254" i="5"/>
  <c r="AL255" i="5"/>
  <c r="AL256" i="5"/>
  <c r="AL257" i="5"/>
  <c r="AL258" i="5"/>
  <c r="AL259" i="5"/>
  <c r="AL260" i="5"/>
  <c r="AL261" i="5"/>
  <c r="AL262" i="5"/>
  <c r="AL263" i="5"/>
  <c r="AL264" i="5"/>
  <c r="AL265" i="5"/>
  <c r="AL266" i="5"/>
  <c r="AL267" i="5"/>
  <c r="AL268" i="5"/>
  <c r="AL269" i="5"/>
  <c r="AL270" i="5"/>
  <c r="AL271" i="5"/>
  <c r="AL272" i="5"/>
  <c r="AL273" i="5"/>
  <c r="AL274" i="5"/>
  <c r="AL275" i="5"/>
  <c r="AL276" i="5"/>
  <c r="AL277" i="5"/>
  <c r="AL278" i="5"/>
  <c r="AL279" i="5"/>
  <c r="AL280" i="5"/>
  <c r="AL281" i="5"/>
  <c r="AL282" i="5"/>
  <c r="AL283" i="5"/>
  <c r="AL284" i="5"/>
  <c r="AL285" i="5"/>
  <c r="AL286" i="5"/>
  <c r="AL287" i="5"/>
  <c r="AL288" i="5"/>
  <c r="AL289" i="5"/>
  <c r="AL290" i="5"/>
  <c r="AL291" i="5"/>
  <c r="AL292" i="5"/>
  <c r="AL293" i="5"/>
  <c r="AL294" i="5"/>
  <c r="AL295" i="5"/>
  <c r="AL296" i="5"/>
  <c r="AL297" i="5"/>
  <c r="AL298" i="5"/>
  <c r="AL299" i="5"/>
  <c r="AL300" i="5"/>
  <c r="AL301" i="5"/>
  <c r="AL302" i="5"/>
  <c r="AL303" i="5"/>
  <c r="AL304" i="5"/>
  <c r="AL305" i="5"/>
  <c r="AL306" i="5"/>
  <c r="AL307" i="5"/>
  <c r="AL308" i="5"/>
  <c r="AL309" i="5"/>
  <c r="AL310" i="5"/>
  <c r="AL311" i="5"/>
  <c r="AL312" i="5"/>
  <c r="AL313" i="5"/>
  <c r="AL314" i="5"/>
  <c r="AL315" i="5"/>
  <c r="AL316" i="5"/>
  <c r="AL317" i="5"/>
  <c r="AL318" i="5"/>
  <c r="AL319" i="5"/>
  <c r="AL320" i="5"/>
  <c r="AL321" i="5"/>
  <c r="AL322" i="5"/>
  <c r="AL323" i="5"/>
  <c r="AL324" i="5"/>
  <c r="AL325" i="5"/>
  <c r="AL326" i="5"/>
  <c r="AL327" i="5"/>
  <c r="AL328" i="5"/>
  <c r="AL329" i="5"/>
  <c r="AL330" i="5"/>
  <c r="AL331" i="5"/>
  <c r="AL332" i="5"/>
  <c r="AL333" i="5"/>
  <c r="AL334" i="5"/>
  <c r="AL335" i="5"/>
  <c r="AL336" i="5"/>
  <c r="AL337" i="5"/>
  <c r="AL338" i="5"/>
  <c r="AL339" i="5"/>
  <c r="AL340" i="5"/>
  <c r="AL341" i="5"/>
  <c r="AL342" i="5"/>
  <c r="AL343" i="5"/>
  <c r="AL344" i="5"/>
  <c r="AL345" i="5"/>
  <c r="AL346" i="5"/>
  <c r="AL347" i="5"/>
  <c r="AL348" i="5"/>
  <c r="AL349" i="5"/>
  <c r="AL350" i="5"/>
  <c r="AL351" i="5"/>
  <c r="AL352" i="5"/>
  <c r="AL353" i="5"/>
  <c r="AL354" i="5"/>
  <c r="AL355" i="5"/>
  <c r="AL356" i="5"/>
  <c r="AL357" i="5"/>
  <c r="AL358" i="5"/>
  <c r="AL359" i="5"/>
  <c r="AL360" i="5"/>
  <c r="AL361" i="5"/>
  <c r="AL362" i="5"/>
  <c r="AL363" i="5"/>
  <c r="AL364" i="5"/>
  <c r="AL365" i="5"/>
  <c r="AL366" i="5"/>
  <c r="AL367" i="5"/>
  <c r="AL368" i="5"/>
  <c r="AL369" i="5"/>
  <c r="AL370" i="5"/>
  <c r="AL371" i="5"/>
  <c r="AL372" i="5"/>
  <c r="AL373" i="5"/>
  <c r="AL374" i="5"/>
  <c r="AL375" i="5"/>
  <c r="AL376" i="5"/>
  <c r="AL377" i="5"/>
  <c r="AL378" i="5"/>
  <c r="AL379" i="5"/>
  <c r="AL380" i="5"/>
  <c r="AL381" i="5"/>
  <c r="AL382" i="5"/>
  <c r="AL383" i="5"/>
  <c r="AL384" i="5"/>
  <c r="AL385" i="5"/>
  <c r="AL386" i="5"/>
  <c r="AL387" i="5"/>
  <c r="AL388" i="5"/>
  <c r="AL389" i="5"/>
  <c r="AL390" i="5"/>
  <c r="AL391" i="5"/>
  <c r="AL392" i="5"/>
  <c r="AL393" i="5"/>
  <c r="AL394" i="5"/>
  <c r="AL395" i="5"/>
  <c r="AL396" i="5"/>
  <c r="AL397" i="5"/>
  <c r="AL398" i="5"/>
  <c r="AL399" i="5"/>
  <c r="AL400" i="5"/>
  <c r="AL401" i="5"/>
  <c r="AL402" i="5"/>
  <c r="AL403" i="5"/>
  <c r="AL404" i="5"/>
  <c r="AL405" i="5"/>
  <c r="AL406" i="5"/>
  <c r="AL407" i="5"/>
  <c r="AL408" i="5"/>
  <c r="AL409" i="5"/>
  <c r="AL410" i="5"/>
  <c r="AL411" i="5"/>
  <c r="AL412" i="5"/>
  <c r="AL413" i="5"/>
  <c r="AL414" i="5"/>
  <c r="AL415" i="5"/>
  <c r="AL416" i="5"/>
  <c r="AL417" i="5"/>
  <c r="AL418" i="5"/>
  <c r="AL419" i="5"/>
  <c r="AL420" i="5"/>
  <c r="AL421" i="5"/>
  <c r="AL422" i="5"/>
  <c r="AL423" i="5"/>
  <c r="AL424" i="5"/>
  <c r="AL425" i="5"/>
  <c r="AL426" i="5"/>
  <c r="AL427" i="5"/>
  <c r="AL428" i="5"/>
  <c r="AL429" i="5"/>
  <c r="AL430" i="5"/>
  <c r="AL431" i="5"/>
  <c r="AL432" i="5"/>
  <c r="AL433" i="5"/>
  <c r="AL434" i="5"/>
  <c r="AL435" i="5"/>
  <c r="AL436" i="5"/>
  <c r="AL437" i="5"/>
  <c r="AL438" i="5"/>
  <c r="AL439" i="5"/>
  <c r="AL440" i="5"/>
  <c r="AL441" i="5"/>
  <c r="AL442" i="5"/>
  <c r="AL443" i="5"/>
  <c r="AL444" i="5"/>
  <c r="AL445" i="5"/>
  <c r="AL446" i="5"/>
  <c r="AL447" i="5"/>
  <c r="AL448" i="5"/>
  <c r="AL449" i="5"/>
  <c r="AL450" i="5"/>
  <c r="AL451" i="5"/>
  <c r="AL452" i="5"/>
  <c r="AL453" i="5"/>
  <c r="AL454" i="5"/>
  <c r="AL455" i="5"/>
  <c r="AL456" i="5"/>
  <c r="AL457" i="5"/>
  <c r="AL458" i="5"/>
  <c r="AL459" i="5"/>
  <c r="AL460" i="5"/>
  <c r="AL461" i="5"/>
  <c r="AL462" i="5"/>
  <c r="AL463" i="5"/>
  <c r="AL464" i="5"/>
  <c r="AL465" i="5"/>
  <c r="AL466" i="5"/>
  <c r="AL467" i="5"/>
  <c r="AL468" i="5"/>
  <c r="AL469" i="5"/>
  <c r="AL470" i="5"/>
  <c r="AL471" i="5"/>
  <c r="AL472" i="5"/>
  <c r="AL473" i="5"/>
  <c r="AL474" i="5"/>
  <c r="AL475" i="5"/>
  <c r="AL476" i="5"/>
  <c r="AL477" i="5"/>
  <c r="AL478" i="5"/>
  <c r="AL479" i="5"/>
  <c r="AL480" i="5"/>
  <c r="AL481" i="5"/>
  <c r="AL482" i="5"/>
  <c r="AL483" i="5"/>
  <c r="AL484" i="5"/>
  <c r="AL485" i="5"/>
  <c r="AL486" i="5"/>
  <c r="AL487" i="5"/>
  <c r="AL488" i="5"/>
  <c r="AL489" i="5"/>
  <c r="AL490" i="5"/>
  <c r="AL491" i="5"/>
  <c r="AL492" i="5"/>
  <c r="AL493" i="5"/>
  <c r="AL494" i="5"/>
  <c r="AL495" i="5"/>
  <c r="AL496" i="5"/>
  <c r="AL497" i="5"/>
  <c r="AL498" i="5"/>
  <c r="AL499" i="5"/>
  <c r="AL500" i="5"/>
  <c r="AL501" i="5"/>
  <c r="AL502" i="5"/>
  <c r="AL503" i="5"/>
  <c r="AL504" i="5"/>
  <c r="AL505" i="5"/>
  <c r="AL506" i="5"/>
  <c r="AL507" i="5"/>
  <c r="AL508" i="5"/>
  <c r="AL509" i="5"/>
  <c r="AL510" i="5"/>
  <c r="AL511" i="5"/>
  <c r="AL512" i="5"/>
  <c r="AL513" i="5"/>
  <c r="AL514" i="5"/>
  <c r="AL515" i="5"/>
  <c r="AL516" i="5"/>
  <c r="AL517" i="5"/>
  <c r="AL518" i="5"/>
  <c r="AL519" i="5"/>
  <c r="AL520" i="5"/>
  <c r="AL521" i="5"/>
  <c r="AL522" i="5"/>
  <c r="AL523" i="5"/>
  <c r="AL524" i="5"/>
  <c r="AL525" i="5"/>
  <c r="AL526" i="5"/>
  <c r="AL527" i="5"/>
  <c r="AL528" i="5"/>
  <c r="AL529" i="5"/>
  <c r="AL530" i="5"/>
  <c r="AL531" i="5"/>
  <c r="AL532" i="5"/>
  <c r="AL533" i="5"/>
  <c r="AL534" i="5"/>
  <c r="AL535" i="5"/>
  <c r="AL536" i="5"/>
  <c r="AL537" i="5"/>
  <c r="AL538" i="5"/>
  <c r="AL539" i="5"/>
  <c r="AL540" i="5"/>
  <c r="AL541" i="5"/>
  <c r="AL542" i="5"/>
  <c r="AL543" i="5"/>
  <c r="AL544" i="5"/>
  <c r="AL545" i="5"/>
  <c r="AL546" i="5"/>
  <c r="AL547" i="5"/>
  <c r="AL548" i="5"/>
  <c r="AL549" i="5"/>
  <c r="AL550" i="5"/>
  <c r="AL551" i="5"/>
  <c r="AL552" i="5"/>
  <c r="AL553" i="5"/>
  <c r="AL554" i="5"/>
  <c r="AL555" i="5"/>
  <c r="AL556" i="5"/>
  <c r="AL557" i="5"/>
  <c r="AL558" i="5"/>
  <c r="AL559" i="5"/>
  <c r="AL560" i="5"/>
  <c r="AL561" i="5"/>
  <c r="AL562" i="5"/>
  <c r="AL563" i="5"/>
  <c r="AL564" i="5"/>
  <c r="AL565" i="5"/>
  <c r="AL566" i="5"/>
  <c r="AL567" i="5"/>
  <c r="AL568" i="5"/>
  <c r="AL569" i="5"/>
  <c r="AL570" i="5"/>
  <c r="AL571" i="5"/>
  <c r="AL572" i="5"/>
  <c r="AL573" i="5"/>
  <c r="AL574" i="5"/>
  <c r="AL575" i="5"/>
  <c r="AL576" i="5"/>
  <c r="AL577" i="5"/>
  <c r="AL578" i="5"/>
  <c r="AL579" i="5"/>
  <c r="AL580" i="5"/>
  <c r="AL581" i="5"/>
  <c r="AL582" i="5"/>
  <c r="AL583" i="5"/>
  <c r="AL584" i="5"/>
  <c r="AL585" i="5"/>
  <c r="AL586" i="5"/>
  <c r="AL587" i="5"/>
  <c r="AL588" i="5"/>
  <c r="AL589" i="5"/>
  <c r="AL590" i="5"/>
  <c r="AL591" i="5"/>
  <c r="AL592" i="5"/>
  <c r="AL593" i="5"/>
  <c r="AL594" i="5"/>
  <c r="AL595" i="5"/>
  <c r="AL596" i="5"/>
  <c r="AL597" i="5"/>
  <c r="AL598" i="5"/>
  <c r="AL599" i="5"/>
  <c r="AL600" i="5"/>
  <c r="AL601" i="5"/>
  <c r="AL602" i="5"/>
  <c r="AL603" i="5"/>
  <c r="AL604" i="5"/>
  <c r="AL605" i="5"/>
  <c r="AL606" i="5"/>
  <c r="AL607" i="5"/>
  <c r="AL608" i="5"/>
  <c r="AL609" i="5"/>
  <c r="AL610" i="5"/>
  <c r="AL611" i="5"/>
  <c r="AL612" i="5"/>
  <c r="AL613" i="5"/>
  <c r="AL614" i="5"/>
  <c r="AL615" i="5"/>
  <c r="AL616" i="5"/>
  <c r="AL617" i="5"/>
  <c r="AL618" i="5"/>
  <c r="AL619" i="5"/>
  <c r="AL620" i="5"/>
  <c r="AL621" i="5"/>
  <c r="AL622" i="5"/>
  <c r="AL623" i="5"/>
  <c r="AL624" i="5"/>
  <c r="AL625" i="5"/>
  <c r="AL626" i="5"/>
  <c r="AL627" i="5"/>
  <c r="AL628" i="5"/>
  <c r="AL629" i="5"/>
  <c r="AL630" i="5"/>
  <c r="AL631" i="5"/>
  <c r="AL632" i="5"/>
  <c r="AL633" i="5"/>
  <c r="AL634" i="5"/>
  <c r="AL635" i="5"/>
  <c r="AL636" i="5"/>
  <c r="AL637" i="5"/>
  <c r="AL638" i="5"/>
  <c r="AL639" i="5"/>
  <c r="AL640" i="5"/>
  <c r="AL641" i="5"/>
  <c r="AL642" i="5"/>
  <c r="AL643" i="5"/>
  <c r="AL644" i="5"/>
  <c r="AL645" i="5"/>
  <c r="AL646" i="5"/>
  <c r="AL647" i="5"/>
  <c r="AL648" i="5"/>
  <c r="AL649" i="5"/>
  <c r="AL650" i="5"/>
  <c r="AL651" i="5"/>
  <c r="AL652" i="5"/>
  <c r="AL653" i="5"/>
  <c r="AL654" i="5"/>
  <c r="AL655" i="5"/>
  <c r="AL656" i="5"/>
  <c r="AL657" i="5"/>
  <c r="AL658" i="5"/>
  <c r="AL659" i="5"/>
  <c r="AL660" i="5"/>
  <c r="AL661" i="5"/>
  <c r="AL662" i="5"/>
  <c r="AL663" i="5"/>
  <c r="AL664" i="5"/>
  <c r="AL665" i="5"/>
  <c r="AL666" i="5"/>
  <c r="AL667" i="5"/>
  <c r="AL668" i="5"/>
  <c r="AL669" i="5"/>
  <c r="AL670" i="5"/>
  <c r="AL671" i="5"/>
  <c r="AL672" i="5"/>
  <c r="AL673" i="5"/>
  <c r="AL674" i="5"/>
  <c r="AL675" i="5"/>
  <c r="AL676" i="5"/>
  <c r="AL677" i="5"/>
  <c r="AL678" i="5"/>
  <c r="AL679" i="5"/>
  <c r="AL680" i="5"/>
  <c r="AL681" i="5"/>
  <c r="AL682" i="5"/>
  <c r="AL683" i="5"/>
  <c r="AL684" i="5"/>
  <c r="AL685" i="5"/>
  <c r="AL686" i="5"/>
  <c r="AL687" i="5"/>
  <c r="AL688" i="5"/>
  <c r="AL689" i="5"/>
  <c r="AL690" i="5"/>
  <c r="AL691" i="5"/>
  <c r="AL692" i="5"/>
  <c r="AL693" i="5"/>
  <c r="AL694" i="5"/>
  <c r="AL695" i="5"/>
  <c r="AL696" i="5"/>
  <c r="AL697" i="5"/>
  <c r="AL698" i="5"/>
  <c r="AL699" i="5"/>
  <c r="AL700" i="5"/>
  <c r="AL701" i="5"/>
  <c r="AL702" i="5"/>
  <c r="AL703" i="5"/>
  <c r="AL704" i="5"/>
  <c r="AL705" i="5"/>
  <c r="AL706" i="5"/>
  <c r="AL707" i="5"/>
  <c r="AL708" i="5"/>
  <c r="AL709" i="5"/>
  <c r="AL710" i="5"/>
  <c r="AL711" i="5"/>
  <c r="AL712" i="5"/>
  <c r="AL713" i="5"/>
  <c r="AL714" i="5"/>
  <c r="AL715" i="5"/>
  <c r="AL716" i="5"/>
  <c r="AL717" i="5"/>
  <c r="AL718" i="5"/>
  <c r="AL719" i="5"/>
  <c r="AL720" i="5"/>
  <c r="AL721" i="5"/>
  <c r="AL722" i="5"/>
  <c r="AL723" i="5"/>
  <c r="AL724" i="5"/>
  <c r="AL725" i="5"/>
  <c r="AL726" i="5"/>
  <c r="AL727" i="5"/>
  <c r="AL728" i="5"/>
  <c r="AL729" i="5"/>
  <c r="AL730" i="5"/>
  <c r="AL731" i="5"/>
  <c r="AL732" i="5"/>
  <c r="AL733" i="5"/>
  <c r="AL734" i="5"/>
  <c r="AL735" i="5"/>
  <c r="AL736" i="5"/>
  <c r="AL737" i="5"/>
  <c r="AL738" i="5"/>
  <c r="AL739" i="5"/>
  <c r="AL740" i="5"/>
  <c r="AL741" i="5"/>
  <c r="AL742" i="5"/>
  <c r="AL743" i="5"/>
  <c r="AL744" i="5"/>
  <c r="AL745" i="5"/>
  <c r="AL746" i="5"/>
  <c r="AL747" i="5"/>
  <c r="AL748" i="5"/>
  <c r="AL749" i="5"/>
  <c r="AL750" i="5"/>
  <c r="AL751" i="5"/>
  <c r="AL752" i="5"/>
  <c r="AL753" i="5"/>
  <c r="AL754" i="5"/>
  <c r="AL755" i="5"/>
  <c r="AL756" i="5"/>
  <c r="AL757" i="5"/>
  <c r="AL758" i="5"/>
  <c r="AL759" i="5"/>
  <c r="AL760" i="5"/>
  <c r="AL761" i="5"/>
  <c r="AL762" i="5"/>
  <c r="AL763" i="5"/>
  <c r="AL764" i="5"/>
  <c r="AL765" i="5"/>
  <c r="AL766" i="5"/>
  <c r="AL767" i="5"/>
  <c r="AL768" i="5"/>
  <c r="AL769" i="5"/>
  <c r="AL770" i="5"/>
  <c r="AL771" i="5"/>
  <c r="AL772" i="5"/>
  <c r="AL773" i="5"/>
  <c r="AL774" i="5"/>
  <c r="AL775" i="5"/>
  <c r="AL776" i="5"/>
  <c r="AL777" i="5"/>
  <c r="AL778" i="5"/>
  <c r="AL779" i="5"/>
  <c r="AL780" i="5"/>
  <c r="AL781" i="5"/>
  <c r="AL782" i="5"/>
  <c r="AL783" i="5"/>
  <c r="AL784" i="5"/>
  <c r="AL785" i="5"/>
  <c r="AL786" i="5"/>
  <c r="AL787" i="5"/>
  <c r="AL788" i="5"/>
  <c r="AL789" i="5"/>
  <c r="AL790" i="5"/>
  <c r="AL791" i="5"/>
  <c r="AL792" i="5"/>
  <c r="AL793" i="5"/>
  <c r="AL794" i="5"/>
  <c r="AL795" i="5"/>
  <c r="AL796" i="5"/>
  <c r="AL797" i="5"/>
  <c r="AL798" i="5"/>
  <c r="AL799" i="5"/>
  <c r="AL800" i="5"/>
  <c r="AL801" i="5"/>
  <c r="AL802" i="5"/>
  <c r="AL803" i="5"/>
  <c r="AL804" i="5"/>
  <c r="AL805" i="5"/>
  <c r="AL806" i="5"/>
  <c r="AL807" i="5"/>
  <c r="AL808" i="5"/>
  <c r="AL809" i="5"/>
  <c r="AL810" i="5"/>
  <c r="AL811" i="5"/>
  <c r="AL812" i="5"/>
  <c r="AL813" i="5"/>
  <c r="AL814" i="5"/>
  <c r="AL815" i="5"/>
  <c r="AL816" i="5"/>
  <c r="AL817" i="5"/>
  <c r="AL818" i="5"/>
  <c r="AL819" i="5"/>
  <c r="AL820" i="5"/>
  <c r="AL821" i="5"/>
  <c r="AL822" i="5"/>
  <c r="AL823" i="5"/>
  <c r="AL824" i="5"/>
  <c r="AL825" i="5"/>
  <c r="AL826" i="5"/>
  <c r="AL827" i="5"/>
  <c r="AL828" i="5"/>
  <c r="AL829" i="5"/>
  <c r="AL830" i="5"/>
  <c r="AL831" i="5"/>
  <c r="AL832" i="5"/>
  <c r="AL833" i="5"/>
  <c r="AL834" i="5"/>
  <c r="AL835" i="5"/>
  <c r="AL836" i="5"/>
  <c r="AL837" i="5"/>
  <c r="AL838" i="5"/>
  <c r="AL839" i="5"/>
  <c r="AL840" i="5"/>
  <c r="AL841" i="5"/>
  <c r="AL842" i="5"/>
  <c r="AL843" i="5"/>
  <c r="AL844" i="5"/>
  <c r="AL845" i="5"/>
  <c r="AL846" i="5"/>
  <c r="AL847" i="5"/>
  <c r="AL848" i="5"/>
  <c r="AL849" i="5"/>
  <c r="AL850" i="5"/>
  <c r="AL851" i="5"/>
  <c r="AL852" i="5"/>
  <c r="AL853" i="5"/>
  <c r="AL854" i="5"/>
  <c r="AL855" i="5"/>
  <c r="AL856" i="5"/>
  <c r="AL857" i="5"/>
  <c r="AL858" i="5"/>
  <c r="AL859" i="5"/>
  <c r="AL860" i="5"/>
  <c r="AL861" i="5"/>
  <c r="AL862" i="5"/>
  <c r="AL863" i="5"/>
  <c r="AL864" i="5"/>
  <c r="AL865" i="5"/>
  <c r="AL866" i="5"/>
  <c r="AL867" i="5"/>
  <c r="AL868" i="5"/>
  <c r="AL869" i="5"/>
  <c r="AL870" i="5"/>
  <c r="AL871" i="5"/>
  <c r="AL872" i="5"/>
  <c r="AL873" i="5"/>
  <c r="AL874" i="5"/>
  <c r="AL875" i="5"/>
  <c r="AL876" i="5"/>
  <c r="AL877" i="5"/>
  <c r="AL878" i="5"/>
  <c r="AL879" i="5"/>
  <c r="AL880" i="5"/>
  <c r="AL881" i="5"/>
  <c r="AL882" i="5"/>
  <c r="AL883" i="5"/>
  <c r="AL884" i="5"/>
  <c r="AL885" i="5"/>
  <c r="AL886" i="5"/>
  <c r="AL887" i="5"/>
  <c r="AL888" i="5"/>
  <c r="AL889" i="5"/>
  <c r="AL890" i="5"/>
  <c r="AL891" i="5"/>
  <c r="AL892" i="5"/>
  <c r="AL893" i="5"/>
  <c r="AL894" i="5"/>
  <c r="AL895" i="5"/>
  <c r="AL896" i="5"/>
  <c r="AL897" i="5"/>
  <c r="AL898" i="5"/>
  <c r="AL899" i="5"/>
  <c r="AL900" i="5"/>
  <c r="AL901" i="5"/>
  <c r="AL902" i="5"/>
  <c r="AL903" i="5"/>
  <c r="AL904" i="5"/>
  <c r="AL905" i="5"/>
  <c r="AL906" i="5"/>
  <c r="AL907" i="5"/>
  <c r="AL908" i="5"/>
  <c r="AL909" i="5"/>
  <c r="AL910" i="5"/>
  <c r="AL911" i="5"/>
  <c r="AL912" i="5"/>
  <c r="AL913" i="5"/>
  <c r="AL914" i="5"/>
  <c r="AL915" i="5"/>
  <c r="AL916" i="5"/>
  <c r="AL917" i="5"/>
  <c r="AL918" i="5"/>
  <c r="AL919" i="5"/>
  <c r="AL920" i="5"/>
  <c r="AL921" i="5"/>
  <c r="AL922" i="5"/>
  <c r="AL923" i="5"/>
  <c r="AL924" i="5"/>
  <c r="AL925" i="5"/>
  <c r="AL926" i="5"/>
  <c r="AL927" i="5"/>
  <c r="AL928" i="5"/>
  <c r="AL929" i="5"/>
  <c r="AL930" i="5"/>
  <c r="AL931" i="5"/>
  <c r="AL932" i="5"/>
  <c r="AL933" i="5"/>
  <c r="AL934" i="5"/>
  <c r="AL935" i="5"/>
  <c r="AL936" i="5"/>
  <c r="AL937" i="5"/>
  <c r="AL938" i="5"/>
  <c r="AL939" i="5"/>
  <c r="AL940" i="5"/>
  <c r="AL941" i="5"/>
  <c r="AL942" i="5"/>
  <c r="AL943" i="5"/>
  <c r="AL944" i="5"/>
  <c r="AL945" i="5"/>
  <c r="AL946" i="5"/>
  <c r="AL947" i="5"/>
  <c r="AL948" i="5"/>
  <c r="AL949" i="5"/>
  <c r="AL950" i="5"/>
  <c r="AL951" i="5"/>
  <c r="AL952" i="5"/>
  <c r="AL953" i="5"/>
  <c r="AL954" i="5"/>
  <c r="AL955" i="5"/>
  <c r="AL956" i="5"/>
  <c r="AL957" i="5"/>
  <c r="AL958" i="5"/>
  <c r="AL959" i="5"/>
  <c r="AL960" i="5"/>
  <c r="AL961" i="5"/>
  <c r="AL962" i="5"/>
  <c r="AL963" i="5"/>
  <c r="AL964" i="5"/>
  <c r="AL965" i="5"/>
  <c r="AL966" i="5"/>
  <c r="AL967" i="5"/>
  <c r="AL968" i="5"/>
  <c r="AL969" i="5"/>
  <c r="AL970" i="5"/>
  <c r="AL971" i="5"/>
  <c r="AL972" i="5"/>
  <c r="AL973" i="5"/>
  <c r="AL974" i="5"/>
  <c r="AL975" i="5"/>
  <c r="AL976" i="5"/>
  <c r="AL977" i="5"/>
  <c r="AL978" i="5"/>
  <c r="AL979" i="5"/>
  <c r="AL980" i="5"/>
  <c r="AL981" i="5"/>
  <c r="AL982" i="5"/>
  <c r="AL983" i="5"/>
  <c r="AL984" i="5"/>
  <c r="AL985" i="5"/>
  <c r="AL986" i="5"/>
  <c r="AL987" i="5"/>
  <c r="AL988" i="5"/>
  <c r="AL989" i="5"/>
  <c r="AL990" i="5"/>
  <c r="AL991" i="5"/>
  <c r="AL992" i="5"/>
  <c r="AL993" i="5"/>
  <c r="AL994" i="5"/>
  <c r="AL995" i="5"/>
  <c r="AL996" i="5"/>
  <c r="AL997" i="5"/>
  <c r="AL998" i="5"/>
  <c r="AL999" i="5"/>
  <c r="AL1000" i="5"/>
  <c r="AL1001" i="5"/>
  <c r="AL1002" i="5"/>
  <c r="AL1003" i="5"/>
  <c r="AL1004" i="5"/>
  <c r="AL1005" i="5"/>
  <c r="AL1006" i="5"/>
  <c r="AL1007" i="5"/>
  <c r="AL1008" i="5"/>
  <c r="AL1009" i="5"/>
  <c r="AL1010" i="5"/>
  <c r="AL1011" i="5"/>
  <c r="AL1012" i="5"/>
  <c r="AL1013" i="5"/>
  <c r="AL1014" i="5"/>
  <c r="AL1015" i="5"/>
  <c r="AL1016" i="5"/>
  <c r="AL1017" i="5"/>
  <c r="AL1018" i="5"/>
  <c r="AL1019" i="5"/>
  <c r="AL1020" i="5"/>
  <c r="AL1021" i="5"/>
  <c r="AL1022" i="5"/>
  <c r="AL1023" i="5"/>
  <c r="AL1024" i="5"/>
  <c r="AL1025" i="5"/>
  <c r="AL1026" i="5"/>
  <c r="AL1027" i="5"/>
  <c r="AL1028" i="5"/>
  <c r="AL1029" i="5"/>
  <c r="AL1030" i="5"/>
  <c r="AL1031" i="5"/>
  <c r="AL1032" i="5"/>
  <c r="AL1033" i="5"/>
  <c r="AL1034" i="5"/>
  <c r="AL1035" i="5"/>
  <c r="AL1036" i="5"/>
  <c r="AL1037" i="5"/>
  <c r="AL1038" i="5"/>
  <c r="AL1039" i="5"/>
  <c r="AL1040" i="5"/>
  <c r="AL1041" i="5"/>
  <c r="AL1042" i="5"/>
  <c r="AL1043" i="5"/>
  <c r="AL1044" i="5"/>
  <c r="AL1045" i="5"/>
  <c r="AL1046" i="5"/>
  <c r="AL1047" i="5"/>
  <c r="AL1048" i="5"/>
  <c r="AL1049" i="5"/>
  <c r="AL1050" i="5"/>
  <c r="AL1051" i="5"/>
  <c r="AL1052" i="5"/>
  <c r="AL1053" i="5"/>
  <c r="AL1054" i="5"/>
  <c r="AL1055" i="5"/>
  <c r="AL1056" i="5"/>
  <c r="AL1057" i="5"/>
  <c r="AL1058" i="5"/>
  <c r="AL1059" i="5"/>
  <c r="AL1060" i="5"/>
  <c r="AL1061" i="5"/>
  <c r="AL1062" i="5"/>
  <c r="AL1063" i="5"/>
  <c r="AL1064" i="5"/>
  <c r="AL1065" i="5"/>
  <c r="AL1066" i="5"/>
  <c r="AL1067" i="5"/>
  <c r="AL1068" i="5"/>
  <c r="AL1069" i="5"/>
  <c r="AL1070" i="5"/>
  <c r="AL1071" i="5"/>
  <c r="AL1072" i="5"/>
  <c r="AL1073" i="5"/>
  <c r="AL1074" i="5"/>
  <c r="AL1075" i="5"/>
  <c r="AL1076" i="5"/>
  <c r="AL1077" i="5"/>
  <c r="AL1078" i="5"/>
  <c r="AL1079" i="5"/>
  <c r="AL1080" i="5"/>
  <c r="AL1081" i="5"/>
  <c r="AL1082" i="5"/>
  <c r="AL1083" i="5"/>
  <c r="AL1084" i="5"/>
  <c r="AL1085" i="5"/>
  <c r="AL1086" i="5"/>
  <c r="AL1087" i="5"/>
  <c r="AL1088" i="5"/>
  <c r="AL1089" i="5"/>
  <c r="AL1090" i="5"/>
  <c r="AL1091" i="5"/>
  <c r="AL1092" i="5"/>
  <c r="AL1093" i="5"/>
  <c r="AL1094" i="5"/>
  <c r="AL1095" i="5"/>
  <c r="AL1096" i="5"/>
  <c r="AL1097" i="5"/>
  <c r="AL1098" i="5"/>
  <c r="AL1099" i="5"/>
  <c r="AL1100" i="5"/>
  <c r="AL1101" i="5"/>
  <c r="AL1102" i="5"/>
  <c r="AL1103" i="5"/>
  <c r="AL1104" i="5"/>
  <c r="AL1105" i="5"/>
  <c r="AL1106" i="5"/>
  <c r="AL1107" i="5"/>
  <c r="AL1108" i="5"/>
  <c r="AL1109" i="5"/>
  <c r="AL1110" i="5"/>
  <c r="AL1111" i="5"/>
  <c r="AL1112" i="5"/>
  <c r="AL1113" i="5"/>
  <c r="AL1114" i="5"/>
  <c r="AL1115" i="5"/>
  <c r="AL1116" i="5"/>
  <c r="AL1117" i="5"/>
  <c r="AL1118" i="5"/>
  <c r="AL1119" i="5"/>
  <c r="AL1120" i="5"/>
  <c r="AL1121" i="5"/>
  <c r="AL1122" i="5"/>
  <c r="AL1123" i="5"/>
  <c r="AL1124" i="5"/>
  <c r="AL1125" i="5"/>
  <c r="AL1126" i="5"/>
  <c r="AL1127" i="5"/>
  <c r="AL1128" i="5"/>
  <c r="AL1129" i="5"/>
  <c r="AL1130" i="5"/>
  <c r="AL1131" i="5"/>
  <c r="AL1132" i="5"/>
  <c r="AL1133" i="5"/>
  <c r="AL1134" i="5"/>
  <c r="AL1135" i="5"/>
  <c r="AL1136" i="5"/>
  <c r="AL1137" i="5"/>
  <c r="AL1138" i="5"/>
  <c r="AL1139" i="5"/>
  <c r="AL1140" i="5"/>
  <c r="AL1141" i="5"/>
  <c r="AL1142" i="5"/>
  <c r="AL1143" i="5"/>
  <c r="AL1144" i="5"/>
  <c r="AL1145" i="5"/>
  <c r="AL1146" i="5"/>
  <c r="AL1147" i="5"/>
  <c r="AL1148" i="5"/>
  <c r="AL1149" i="5"/>
  <c r="AL1150" i="5"/>
  <c r="AL1151" i="5"/>
  <c r="AL1152" i="5"/>
  <c r="AL1153" i="5"/>
  <c r="AL1154" i="5"/>
  <c r="AL1155" i="5"/>
  <c r="AL1156" i="5"/>
  <c r="AL1157" i="5"/>
  <c r="AL1158" i="5"/>
  <c r="AL1159" i="5"/>
  <c r="AL1160" i="5"/>
  <c r="AL1161" i="5"/>
  <c r="AL1162" i="5"/>
  <c r="AL1163" i="5"/>
  <c r="AL1164" i="5"/>
  <c r="AL1165" i="5"/>
  <c r="AL1166" i="5"/>
  <c r="AL1167" i="5"/>
  <c r="AL1168" i="5"/>
  <c r="AL1169" i="5"/>
  <c r="AL1170" i="5"/>
  <c r="AL1171" i="5"/>
  <c r="AL1172" i="5"/>
  <c r="AL1173" i="5"/>
  <c r="AL1174" i="5"/>
  <c r="AL1175" i="5"/>
  <c r="AL1176" i="5"/>
  <c r="AL1177" i="5"/>
  <c r="AL1178" i="5"/>
  <c r="AL1179" i="5"/>
  <c r="AL1180" i="5"/>
  <c r="AL1181" i="5"/>
  <c r="AL1182" i="5"/>
  <c r="AL1183" i="5"/>
  <c r="AL1184" i="5"/>
  <c r="AL1185" i="5"/>
  <c r="AL1186" i="5"/>
  <c r="AL1187" i="5"/>
  <c r="AL1188" i="5"/>
  <c r="AL1189" i="5"/>
  <c r="AL1190" i="5"/>
  <c r="AL1191" i="5"/>
  <c r="AL1192" i="5"/>
  <c r="AL1193" i="5"/>
  <c r="AL1194" i="5"/>
  <c r="AL1195" i="5"/>
  <c r="AL1196" i="5"/>
  <c r="AL1197" i="5"/>
  <c r="AL1198" i="5"/>
  <c r="AL1199" i="5"/>
  <c r="AL1200" i="5"/>
  <c r="AL1201" i="5"/>
  <c r="AL1202" i="5"/>
  <c r="AL1203" i="5"/>
  <c r="AL1204" i="5"/>
  <c r="AL1205" i="5"/>
  <c r="AL1206" i="5"/>
  <c r="AL1207" i="5"/>
  <c r="AL1208" i="5"/>
  <c r="AL1209" i="5"/>
  <c r="AL1210" i="5"/>
  <c r="AL1211" i="5"/>
  <c r="AL1212" i="5"/>
  <c r="AL1213" i="5"/>
  <c r="AL1214" i="5"/>
  <c r="AL1215" i="5"/>
  <c r="AL1216" i="5"/>
  <c r="AL1217" i="5"/>
  <c r="AL1218" i="5"/>
  <c r="AL1219" i="5"/>
  <c r="AL1220" i="5"/>
  <c r="AL1221" i="5"/>
  <c r="AL1222" i="5"/>
  <c r="AL1223" i="5"/>
  <c r="AL1224" i="5"/>
  <c r="AL1225" i="5"/>
  <c r="AL1226" i="5"/>
  <c r="AL1227" i="5"/>
  <c r="AL1228" i="5"/>
  <c r="AL1229" i="5"/>
  <c r="AL1230" i="5"/>
  <c r="AL1231" i="5"/>
  <c r="AL1232" i="5"/>
  <c r="AL1233" i="5"/>
  <c r="AL1234" i="5"/>
  <c r="AL1235" i="5"/>
  <c r="AL1236" i="5"/>
  <c r="AL1237" i="5"/>
  <c r="AL1238" i="5"/>
  <c r="AL1239" i="5"/>
  <c r="AL1240" i="5"/>
  <c r="AL1241" i="5"/>
  <c r="AL1242" i="5"/>
  <c r="AL1243" i="5"/>
  <c r="AL1244" i="5"/>
  <c r="AL1245" i="5"/>
  <c r="AL1246" i="5"/>
  <c r="AL1247" i="5"/>
  <c r="AL1248" i="5"/>
  <c r="AL1249" i="5"/>
  <c r="AL1250" i="5"/>
  <c r="AL1251" i="5"/>
  <c r="AL1252" i="5"/>
  <c r="AL1253" i="5"/>
  <c r="AL1254" i="5"/>
  <c r="AL1255" i="5"/>
  <c r="AL1256" i="5"/>
  <c r="AL1257" i="5"/>
  <c r="AL1258" i="5"/>
  <c r="AL1259" i="5"/>
  <c r="AL1260" i="5"/>
  <c r="AL1261" i="5"/>
  <c r="AL1262" i="5"/>
  <c r="AL1263" i="5"/>
  <c r="AL1264" i="5"/>
  <c r="AL1265" i="5"/>
  <c r="AL1266" i="5"/>
  <c r="AL1267" i="5"/>
  <c r="AL1268" i="5"/>
  <c r="AL1269" i="5"/>
  <c r="AL1270" i="5"/>
  <c r="AL1271" i="5"/>
  <c r="AL1272" i="5"/>
  <c r="AL1273" i="5"/>
  <c r="AL1274" i="5"/>
  <c r="AL1275" i="5"/>
  <c r="AL1276" i="5"/>
  <c r="AL1277" i="5"/>
  <c r="AL1278" i="5"/>
  <c r="AL1279" i="5"/>
  <c r="AL1280" i="5"/>
  <c r="AL1281" i="5"/>
  <c r="AL1282" i="5"/>
  <c r="AL1283" i="5"/>
  <c r="AL1284" i="5"/>
  <c r="AL1285" i="5"/>
  <c r="AL1286" i="5"/>
  <c r="AL1287" i="5"/>
  <c r="AL1288" i="5"/>
  <c r="AL1289" i="5"/>
  <c r="AL1290" i="5"/>
  <c r="AL1291" i="5"/>
  <c r="AL1292" i="5"/>
  <c r="AL1293" i="5"/>
  <c r="AL1294" i="5"/>
  <c r="AL1295" i="5"/>
  <c r="AL1296" i="5"/>
  <c r="AL1297" i="5"/>
  <c r="AL1298" i="5"/>
  <c r="AL1299" i="5"/>
  <c r="AL1300" i="5"/>
  <c r="AL1301" i="5"/>
  <c r="AL1302" i="5"/>
  <c r="AL1303" i="5"/>
  <c r="AL1304" i="5"/>
  <c r="AL1305" i="5"/>
  <c r="AL1306" i="5"/>
  <c r="AL1307" i="5"/>
  <c r="AL1308" i="5"/>
  <c r="AL1309" i="5"/>
  <c r="AL1310" i="5"/>
  <c r="AL1311" i="5"/>
  <c r="AL1312" i="5"/>
  <c r="AL1313" i="5"/>
  <c r="AL1314" i="5"/>
  <c r="AL1315" i="5"/>
  <c r="AL1316" i="5"/>
  <c r="AL1317" i="5"/>
  <c r="AL1318" i="5"/>
  <c r="AL1319" i="5"/>
  <c r="AL1320" i="5"/>
  <c r="AL1321" i="5"/>
  <c r="AL1322" i="5"/>
  <c r="AL1323" i="5"/>
  <c r="AL1324" i="5"/>
  <c r="AL1325" i="5"/>
  <c r="AL1326" i="5"/>
  <c r="AL1327" i="5"/>
  <c r="AL1328" i="5"/>
  <c r="AL1329" i="5"/>
  <c r="AL1330" i="5"/>
  <c r="AL1331" i="5"/>
  <c r="AL1332" i="5"/>
  <c r="AL1333" i="5"/>
  <c r="AL1334" i="5"/>
  <c r="AL1335" i="5"/>
  <c r="AL1336" i="5"/>
  <c r="AL1337" i="5"/>
  <c r="AL1338" i="5"/>
  <c r="AL1339" i="5"/>
  <c r="AL1340" i="5"/>
  <c r="AL1341" i="5"/>
  <c r="AL1342" i="5"/>
  <c r="AL1343" i="5"/>
  <c r="AL1344" i="5"/>
  <c r="AL1345" i="5"/>
  <c r="AL1346" i="5"/>
  <c r="AL1347" i="5"/>
  <c r="AL1348" i="5"/>
  <c r="AL1349" i="5"/>
  <c r="AL1350" i="5"/>
  <c r="AL1351" i="5"/>
  <c r="AL1352" i="5"/>
  <c r="AL1353" i="5"/>
  <c r="AL1354" i="5"/>
  <c r="AL1355" i="5"/>
  <c r="AL1356" i="5"/>
  <c r="AL1357" i="5"/>
  <c r="AL1358" i="5"/>
  <c r="AL1359" i="5"/>
  <c r="AL1360" i="5"/>
  <c r="AL1361" i="5"/>
  <c r="AL1362" i="5"/>
  <c r="AL1363" i="5"/>
  <c r="AL1364" i="5"/>
  <c r="AL1365" i="5"/>
  <c r="AL1366" i="5"/>
  <c r="AL1367" i="5"/>
  <c r="AL1368" i="5"/>
  <c r="AL1369" i="5"/>
  <c r="AL1370" i="5"/>
  <c r="AL1371" i="5"/>
  <c r="AL1372" i="5"/>
  <c r="AL1373" i="5"/>
  <c r="AL1374" i="5"/>
  <c r="AL1375" i="5"/>
  <c r="AL1376" i="5"/>
  <c r="AL1377" i="5"/>
  <c r="AL1378" i="5"/>
  <c r="AL1379" i="5"/>
  <c r="AL1380" i="5"/>
  <c r="AL1381" i="5"/>
  <c r="AL1382" i="5"/>
  <c r="AL1383" i="5"/>
  <c r="AL1384" i="5"/>
  <c r="AL1385" i="5"/>
  <c r="AL1386" i="5"/>
  <c r="AL1387" i="5"/>
  <c r="AL1388" i="5"/>
  <c r="AL1389" i="5"/>
  <c r="AL1390" i="5"/>
  <c r="AL1391" i="5"/>
  <c r="AL1392" i="5"/>
  <c r="AL1393" i="5"/>
  <c r="AL1394" i="5"/>
  <c r="AL1395" i="5"/>
  <c r="AL1396" i="5"/>
  <c r="AL1397" i="5"/>
  <c r="AL1398" i="5"/>
  <c r="AL1399" i="5"/>
  <c r="AL1400" i="5"/>
  <c r="AL1401" i="5"/>
  <c r="AL1402" i="5"/>
  <c r="AL1403" i="5"/>
  <c r="AL1404" i="5"/>
  <c r="AL1405" i="5"/>
  <c r="AL1406" i="5"/>
  <c r="AL1407" i="5"/>
  <c r="AL1408" i="5"/>
  <c r="AL1409" i="5"/>
  <c r="AL1410" i="5"/>
  <c r="AL1411" i="5"/>
  <c r="AL1412" i="5"/>
  <c r="AL1413" i="5"/>
  <c r="AL1414" i="5"/>
  <c r="AL1415" i="5"/>
  <c r="AL1416" i="5"/>
  <c r="AL1417" i="5"/>
  <c r="AL1418" i="5"/>
  <c r="AL1419" i="5"/>
  <c r="AL1420" i="5"/>
  <c r="AL1421" i="5"/>
  <c r="AL1422" i="5"/>
  <c r="AL1423" i="5"/>
  <c r="AL1424" i="5"/>
  <c r="AL1425" i="5"/>
  <c r="AL1426" i="5"/>
  <c r="AL1427" i="5"/>
  <c r="AL1428" i="5"/>
  <c r="AL1429" i="5"/>
  <c r="AL1430" i="5"/>
  <c r="AL1431" i="5"/>
  <c r="AL1432" i="5"/>
  <c r="AL1433" i="5"/>
  <c r="AL1434" i="5"/>
  <c r="AL1435" i="5"/>
  <c r="AL1436" i="5"/>
  <c r="AL1437" i="5"/>
  <c r="AL1438" i="5"/>
  <c r="AL1439" i="5"/>
  <c r="AL1440" i="5"/>
  <c r="AL1441" i="5"/>
  <c r="AL1442" i="5"/>
  <c r="AL1443" i="5"/>
  <c r="AL1444" i="5"/>
  <c r="AL1445" i="5"/>
  <c r="AL1446" i="5"/>
  <c r="AL1447" i="5"/>
  <c r="AL1448" i="5"/>
  <c r="AL1449" i="5"/>
  <c r="AL1450" i="5"/>
  <c r="AL1451" i="5"/>
  <c r="AL1452" i="5"/>
  <c r="AL1453" i="5"/>
  <c r="AL1454" i="5"/>
  <c r="AL1455" i="5"/>
  <c r="AL1456" i="5"/>
  <c r="AL1457" i="5"/>
  <c r="AL1458" i="5"/>
  <c r="AL1459" i="5"/>
  <c r="AL1460" i="5"/>
  <c r="AL1461" i="5"/>
  <c r="AL1462" i="5"/>
  <c r="AL1463" i="5"/>
  <c r="AL1464" i="5"/>
  <c r="AL1465" i="5"/>
  <c r="AL1466" i="5"/>
  <c r="AL1467" i="5"/>
  <c r="AL1468" i="5"/>
  <c r="AL1469" i="5"/>
  <c r="AL1470" i="5"/>
  <c r="AL1471" i="5"/>
  <c r="AL1472" i="5"/>
  <c r="AL1473" i="5"/>
  <c r="AL1474" i="5"/>
  <c r="AL1475" i="5"/>
  <c r="AL1476" i="5"/>
  <c r="AL1477" i="5"/>
  <c r="AL1478" i="5"/>
  <c r="AL1479" i="5"/>
  <c r="AL1480" i="5"/>
  <c r="AL1481" i="5"/>
  <c r="AL1482" i="5"/>
  <c r="AL1483" i="5"/>
  <c r="AL1484" i="5"/>
  <c r="AL1485" i="5"/>
  <c r="AL1486" i="5"/>
  <c r="AL1487" i="5"/>
  <c r="AL1488" i="5"/>
  <c r="AL1489" i="5"/>
  <c r="AL1490" i="5"/>
  <c r="AL1491" i="5"/>
  <c r="AL1492" i="5"/>
  <c r="AL1493" i="5"/>
  <c r="AL1494" i="5"/>
  <c r="AL1495" i="5"/>
  <c r="AL1496" i="5"/>
  <c r="AL1497" i="5"/>
  <c r="AL1498" i="5"/>
  <c r="AL1499" i="5"/>
  <c r="AL1500" i="5"/>
  <c r="AL1501" i="5"/>
  <c r="AL1502" i="5"/>
  <c r="AL1503" i="5"/>
  <c r="AL1504" i="5"/>
  <c r="AL1505" i="5"/>
  <c r="AL1506" i="5"/>
  <c r="AL1507" i="5"/>
  <c r="AL1508" i="5"/>
  <c r="AL1509" i="5"/>
  <c r="AL1510" i="5"/>
  <c r="AL1511" i="5"/>
  <c r="AL1512" i="5"/>
  <c r="AL1513" i="5"/>
  <c r="AL1514" i="5"/>
  <c r="AL1515" i="5"/>
  <c r="AL1516" i="5"/>
  <c r="AL1517" i="5"/>
  <c r="AL1518" i="5"/>
  <c r="AL1519" i="5"/>
  <c r="AL1520" i="5"/>
  <c r="AL1521" i="5"/>
  <c r="AL1522" i="5"/>
  <c r="AL1523" i="5"/>
  <c r="AL1524" i="5"/>
  <c r="AL1525" i="5"/>
  <c r="AL1526" i="5"/>
  <c r="AL1527" i="5"/>
  <c r="AL1528" i="5"/>
  <c r="AL1529" i="5"/>
  <c r="AL1530" i="5"/>
  <c r="AL1531" i="5"/>
  <c r="AL1532" i="5"/>
  <c r="AL1533" i="5"/>
  <c r="AL1534" i="5"/>
  <c r="AL1535" i="5"/>
  <c r="AL1536" i="5"/>
  <c r="AL1537" i="5"/>
  <c r="AL1538" i="5"/>
  <c r="AL1539" i="5"/>
  <c r="AL1540" i="5"/>
  <c r="AL1541" i="5"/>
  <c r="AL1542" i="5"/>
  <c r="AL1543" i="5"/>
  <c r="AL1544" i="5"/>
  <c r="AL1545" i="5"/>
  <c r="AL1546" i="5"/>
  <c r="AL1547" i="5"/>
  <c r="AL1548" i="5"/>
  <c r="AL1549" i="5"/>
  <c r="AL1550" i="5"/>
  <c r="AL1551" i="5"/>
  <c r="AL1552" i="5"/>
  <c r="AL1553" i="5"/>
  <c r="AL1554" i="5"/>
  <c r="AL1555" i="5"/>
  <c r="AL1556" i="5"/>
  <c r="AL1557" i="5"/>
  <c r="AL1558" i="5"/>
  <c r="AL1559" i="5"/>
  <c r="AL1560" i="5"/>
  <c r="AL1561" i="5"/>
  <c r="AL1562" i="5"/>
  <c r="AL1563" i="5"/>
  <c r="AL1564" i="5"/>
  <c r="AL1565" i="5"/>
  <c r="AL1566" i="5"/>
  <c r="AL1567" i="5"/>
  <c r="AL1568" i="5"/>
  <c r="AL1569" i="5"/>
  <c r="AL1570" i="5"/>
  <c r="AL1571" i="5"/>
  <c r="AL1572" i="5"/>
  <c r="AL1573" i="5"/>
  <c r="AL1574" i="5"/>
  <c r="AL1575" i="5"/>
  <c r="AL1576" i="5"/>
  <c r="AL1577" i="5"/>
  <c r="AL1578" i="5"/>
  <c r="AL1579" i="5"/>
  <c r="AL1580" i="5"/>
  <c r="AL1581" i="5"/>
  <c r="AL1582" i="5"/>
  <c r="AL1583" i="5"/>
  <c r="AL1584" i="5"/>
  <c r="AL1585" i="5"/>
  <c r="AL1586" i="5"/>
  <c r="AL1587" i="5"/>
  <c r="AL1588" i="5"/>
  <c r="AL1589" i="5"/>
  <c r="AL1590" i="5"/>
  <c r="AL1591" i="5"/>
  <c r="AL1592" i="5"/>
  <c r="AL1593" i="5"/>
  <c r="AL1594" i="5"/>
  <c r="AL1595" i="5"/>
  <c r="AL1596" i="5"/>
  <c r="AL1597" i="5"/>
  <c r="AL1598" i="5"/>
  <c r="AL1599" i="5"/>
  <c r="AL1600" i="5"/>
  <c r="AL1601" i="5"/>
  <c r="AL1602" i="5"/>
  <c r="AL1603" i="5"/>
  <c r="AL1604" i="5"/>
  <c r="AL1605" i="5"/>
  <c r="AL1606" i="5"/>
  <c r="AL1607" i="5"/>
  <c r="AL1608" i="5"/>
  <c r="AL1609" i="5"/>
  <c r="AL1610" i="5"/>
  <c r="AL1611" i="5"/>
  <c r="AL1612" i="5"/>
  <c r="AL1613" i="5"/>
  <c r="AL1614" i="5"/>
  <c r="AL1615" i="5"/>
  <c r="AL1616" i="5"/>
  <c r="AL1617" i="5"/>
  <c r="AL1618" i="5"/>
  <c r="AL1619" i="5"/>
  <c r="AL1620" i="5"/>
  <c r="AL1621" i="5"/>
  <c r="AL1622" i="5"/>
  <c r="AL1623" i="5"/>
  <c r="AL1624" i="5"/>
  <c r="AL1625" i="5"/>
  <c r="AL1626" i="5"/>
  <c r="AL1627" i="5"/>
  <c r="AL1628" i="5"/>
  <c r="AL1629" i="5"/>
  <c r="AL1630" i="5"/>
  <c r="AL1631" i="5"/>
  <c r="AL1632" i="5"/>
  <c r="AL1633" i="5"/>
  <c r="AL1634" i="5"/>
  <c r="AL1635" i="5"/>
  <c r="AL1636" i="5"/>
  <c r="AL1637" i="5"/>
  <c r="AL1638" i="5"/>
  <c r="AL1639" i="5"/>
  <c r="AL1640" i="5"/>
  <c r="AL1641" i="5"/>
  <c r="AL1642" i="5"/>
  <c r="AL1643" i="5"/>
  <c r="AL1644" i="5"/>
  <c r="AL1645" i="5"/>
  <c r="AL1646" i="5"/>
  <c r="AL1647" i="5"/>
  <c r="AL1648" i="5"/>
  <c r="AL1649" i="5"/>
  <c r="AL1650" i="5"/>
  <c r="AL1651" i="5"/>
  <c r="AL1652" i="5"/>
  <c r="AL1653" i="5"/>
  <c r="AL1654" i="5"/>
  <c r="AL1655" i="5"/>
  <c r="AL1656" i="5"/>
  <c r="AL1657" i="5"/>
  <c r="AL1658" i="5"/>
  <c r="AL1659" i="5"/>
  <c r="AL1660" i="5"/>
  <c r="AL1661" i="5"/>
  <c r="AL1662" i="5"/>
  <c r="AL1663" i="5"/>
  <c r="AL1664" i="5"/>
  <c r="AL1665" i="5"/>
  <c r="AL1666" i="5"/>
  <c r="AL1667" i="5"/>
  <c r="AL1668" i="5"/>
  <c r="AL1669" i="5"/>
  <c r="AL1670" i="5"/>
  <c r="AL1671" i="5"/>
  <c r="AL1672" i="5"/>
  <c r="AL1673" i="5"/>
  <c r="AL1674" i="5"/>
  <c r="AL1675" i="5"/>
  <c r="AL1676" i="5"/>
  <c r="AL1677" i="5"/>
  <c r="AL1678" i="5"/>
  <c r="AL1679" i="5"/>
  <c r="AL1680" i="5"/>
  <c r="AL1681" i="5"/>
  <c r="AL1682" i="5"/>
  <c r="AL1683" i="5"/>
  <c r="AL1684" i="5"/>
  <c r="AL1685" i="5"/>
  <c r="AL1686" i="5"/>
  <c r="AL1687" i="5"/>
  <c r="AL1688" i="5"/>
  <c r="AL1689" i="5"/>
  <c r="AL1690" i="5"/>
  <c r="AL1691" i="5"/>
  <c r="AL1692" i="5"/>
  <c r="AL1693" i="5"/>
  <c r="AL1694" i="5"/>
  <c r="AL1695" i="5"/>
  <c r="AL1696" i="5"/>
  <c r="AL1697" i="5"/>
  <c r="AL1698" i="5"/>
  <c r="AL1699" i="5"/>
  <c r="AL1700" i="5"/>
  <c r="AL1701" i="5"/>
  <c r="AL1702" i="5"/>
  <c r="AL1703" i="5"/>
  <c r="AL1704" i="5"/>
  <c r="AL1705" i="5"/>
  <c r="AL1706" i="5"/>
  <c r="AL1707" i="5"/>
  <c r="AL1708" i="5"/>
  <c r="AL1709" i="5"/>
  <c r="AL1710" i="5"/>
  <c r="AL1711" i="5"/>
  <c r="AL1712" i="5"/>
  <c r="AL1713" i="5"/>
  <c r="AL1714" i="5"/>
  <c r="AL1715" i="5"/>
  <c r="AL1716" i="5"/>
  <c r="AL1717" i="5"/>
  <c r="AL1718" i="5"/>
  <c r="AL1719" i="5"/>
  <c r="AL1720" i="5"/>
  <c r="AL1721" i="5"/>
  <c r="AL1722" i="5"/>
  <c r="AL1723" i="5"/>
  <c r="AL1724" i="5"/>
  <c r="AL1725" i="5"/>
  <c r="AL1726" i="5"/>
  <c r="AL1727" i="5"/>
  <c r="AL1728" i="5"/>
  <c r="AL1729" i="5"/>
  <c r="AL1730" i="5"/>
  <c r="AL1731" i="5"/>
  <c r="AL1732" i="5"/>
  <c r="AL1733" i="5"/>
  <c r="AL1734" i="5"/>
  <c r="AL1735" i="5"/>
  <c r="AL1736" i="5"/>
  <c r="AL1737" i="5"/>
  <c r="AL1738" i="5"/>
  <c r="AL1739" i="5"/>
  <c r="AL1740" i="5"/>
  <c r="AL1741" i="5"/>
  <c r="AL1742" i="5"/>
  <c r="AL1743" i="5"/>
  <c r="AL1744" i="5"/>
  <c r="AL1745" i="5"/>
  <c r="AL1746" i="5"/>
  <c r="AL1747" i="5"/>
  <c r="AL1748" i="5"/>
  <c r="AL1749" i="5"/>
  <c r="AL1750" i="5"/>
  <c r="AL1751" i="5"/>
  <c r="AL1752" i="5"/>
  <c r="AL1753" i="5"/>
  <c r="AL1754" i="5"/>
  <c r="AL1755" i="5"/>
  <c r="AL1756" i="5"/>
  <c r="AL1757" i="5"/>
  <c r="AL1758" i="5"/>
  <c r="AL1759" i="5"/>
  <c r="AL1760" i="5"/>
  <c r="AL1761" i="5"/>
  <c r="AL1762" i="5"/>
  <c r="AL1763" i="5"/>
  <c r="AL1764" i="5"/>
  <c r="AL1765" i="5"/>
  <c r="AL1766" i="5"/>
  <c r="AL1767" i="5"/>
  <c r="AL1768" i="5"/>
  <c r="AL1769" i="5"/>
  <c r="AL1770" i="5"/>
  <c r="AL1771" i="5"/>
  <c r="AL1772" i="5"/>
  <c r="AL1773" i="5"/>
  <c r="AL1774" i="5"/>
  <c r="AL1775" i="5"/>
  <c r="AL1776" i="5"/>
  <c r="AL1777" i="5"/>
  <c r="AL1778" i="5"/>
  <c r="AL1779" i="5"/>
  <c r="AL1780" i="5"/>
  <c r="AL1781" i="5"/>
  <c r="AL1782" i="5"/>
  <c r="AL1783" i="5"/>
  <c r="AL1784" i="5"/>
  <c r="AL1785" i="5"/>
  <c r="AL1786" i="5"/>
  <c r="AL1787" i="5"/>
  <c r="AL1788" i="5"/>
  <c r="AL1789" i="5"/>
  <c r="AL1790" i="5"/>
  <c r="AL1791" i="5"/>
  <c r="AL1792" i="5"/>
  <c r="AL1793" i="5"/>
  <c r="AL1794" i="5"/>
  <c r="AL1795" i="5"/>
  <c r="AL1796" i="5"/>
  <c r="AL1797" i="5"/>
  <c r="AL1798" i="5"/>
  <c r="AL1799" i="5"/>
  <c r="AL1800" i="5"/>
  <c r="AL1801" i="5"/>
  <c r="AL1802" i="5"/>
  <c r="AL1803" i="5"/>
  <c r="AL1804" i="5"/>
  <c r="AL1805" i="5"/>
  <c r="AL1806" i="5"/>
  <c r="AL1807" i="5"/>
  <c r="AL1808" i="5"/>
  <c r="AL1809" i="5"/>
  <c r="AL1810" i="5"/>
  <c r="AL1811" i="5"/>
  <c r="AL1812" i="5"/>
  <c r="AL1813" i="5"/>
  <c r="AL1814" i="5"/>
  <c r="AL1815" i="5"/>
  <c r="AL1816" i="5"/>
  <c r="AL1817" i="5"/>
  <c r="AL1818" i="5"/>
  <c r="AL1819" i="5"/>
  <c r="AL1820" i="5"/>
  <c r="AL1821" i="5"/>
  <c r="AL1822" i="5"/>
  <c r="AL1823" i="5"/>
  <c r="AL1824" i="5"/>
  <c r="AL1825" i="5"/>
  <c r="AL1826" i="5"/>
  <c r="AL1827" i="5"/>
  <c r="AL1828" i="5"/>
  <c r="AL1829" i="5"/>
  <c r="AL1830" i="5"/>
  <c r="AL1831" i="5"/>
  <c r="AL1832" i="5"/>
  <c r="AL1833" i="5"/>
  <c r="AL1834" i="5"/>
  <c r="AL1835" i="5"/>
  <c r="AL1836" i="5"/>
  <c r="AL1837" i="5"/>
  <c r="AL1838" i="5"/>
  <c r="AL1839" i="5"/>
  <c r="AL1840" i="5"/>
  <c r="AL1841" i="5"/>
  <c r="AL1842" i="5"/>
  <c r="AL1843" i="5"/>
  <c r="AL1844" i="5"/>
  <c r="AL1845" i="5"/>
  <c r="AL1846" i="5"/>
  <c r="AL1847" i="5"/>
  <c r="AL1848" i="5"/>
  <c r="AL1849" i="5"/>
  <c r="AL1850" i="5"/>
  <c r="AL1851" i="5"/>
  <c r="AL1852" i="5"/>
  <c r="AL1853" i="5"/>
  <c r="AL1854" i="5"/>
  <c r="AL1855" i="5"/>
  <c r="AL1856" i="5"/>
  <c r="AL1857" i="5"/>
  <c r="AL1858" i="5"/>
  <c r="AL1859" i="5"/>
  <c r="AL1860" i="5"/>
  <c r="AL1861" i="5"/>
  <c r="AL1862" i="5"/>
  <c r="AL1863" i="5"/>
  <c r="AL1864" i="5"/>
  <c r="AL1865" i="5"/>
  <c r="AL1866" i="5"/>
  <c r="AL1867" i="5"/>
  <c r="AL1868" i="5"/>
  <c r="AL1869" i="5"/>
  <c r="AL1870" i="5"/>
  <c r="AL1871" i="5"/>
  <c r="AL1872" i="5"/>
  <c r="AL1873" i="5"/>
  <c r="AL1874" i="5"/>
  <c r="AL1875" i="5"/>
  <c r="AL1876" i="5"/>
  <c r="AL1877" i="5"/>
  <c r="AL1878" i="5"/>
  <c r="AL1879" i="5"/>
  <c r="AL1880" i="5"/>
  <c r="AL1881" i="5"/>
  <c r="AL1882" i="5"/>
  <c r="AL1883" i="5"/>
  <c r="AL1884" i="5"/>
  <c r="AL1885" i="5"/>
  <c r="AL1886" i="5"/>
  <c r="AL1887" i="5"/>
  <c r="AL1888" i="5"/>
  <c r="AL1889" i="5"/>
  <c r="AL1890" i="5"/>
  <c r="AL1891" i="5"/>
  <c r="AL1892" i="5"/>
  <c r="AL1893" i="5"/>
  <c r="AL1894" i="5"/>
  <c r="AL1895" i="5"/>
  <c r="AL1896" i="5"/>
  <c r="AL1897" i="5"/>
  <c r="AL1898" i="5"/>
  <c r="AL1899" i="5"/>
  <c r="AL1900" i="5"/>
  <c r="AL1901" i="5"/>
  <c r="AL1902" i="5"/>
  <c r="AL1903" i="5"/>
  <c r="AL1904" i="5"/>
  <c r="AL1905" i="5"/>
  <c r="AL1906" i="5"/>
  <c r="AL1907" i="5"/>
  <c r="AL1908" i="5"/>
  <c r="AL1909" i="5"/>
  <c r="AL1910" i="5"/>
  <c r="AL1911" i="5"/>
  <c r="AL1912" i="5"/>
  <c r="AL1913" i="5"/>
  <c r="AL1914" i="5"/>
  <c r="AL1915" i="5"/>
  <c r="AL1916" i="5"/>
  <c r="AL1917" i="5"/>
  <c r="AL1918" i="5"/>
  <c r="AL1919" i="5"/>
  <c r="AL1920" i="5"/>
  <c r="AL1921" i="5"/>
  <c r="AL1922" i="5"/>
  <c r="AL1923" i="5"/>
  <c r="AL1924" i="5"/>
  <c r="AL1925" i="5"/>
  <c r="AL1926" i="5"/>
  <c r="AL1927" i="5"/>
  <c r="AL1928" i="5"/>
  <c r="AL1929" i="5"/>
  <c r="AL1930" i="5"/>
  <c r="AL1931" i="5"/>
  <c r="AL1932" i="5"/>
  <c r="AL1933" i="5"/>
  <c r="AL1934" i="5"/>
  <c r="AL1935" i="5"/>
  <c r="AL1936" i="5"/>
  <c r="AL1937" i="5"/>
  <c r="AL1938" i="5"/>
  <c r="AL1939" i="5"/>
  <c r="AL1940" i="5"/>
  <c r="AL1941" i="5"/>
  <c r="AL1942" i="5"/>
  <c r="AL1943" i="5"/>
  <c r="AL1944" i="5"/>
  <c r="AL1945" i="5"/>
  <c r="AL1946" i="5"/>
  <c r="AL1947" i="5"/>
  <c r="AL1948" i="5"/>
  <c r="AL1949" i="5"/>
  <c r="AL1950" i="5"/>
  <c r="AL1951" i="5"/>
  <c r="AL1952" i="5"/>
  <c r="AL1953" i="5"/>
  <c r="AL1954" i="5"/>
  <c r="AL1955" i="5"/>
  <c r="AL1956" i="5"/>
  <c r="AL1957" i="5"/>
  <c r="AL1958" i="5"/>
  <c r="AL1959" i="5"/>
  <c r="AL1960" i="5"/>
  <c r="AL1961" i="5"/>
  <c r="AL1962" i="5"/>
  <c r="AL1963" i="5"/>
  <c r="AL1964" i="5"/>
  <c r="AL1965" i="5"/>
  <c r="AL1966" i="5"/>
  <c r="AL1967" i="5"/>
  <c r="AL1968" i="5"/>
  <c r="AL1969" i="5"/>
  <c r="AL1970" i="5"/>
  <c r="AL1971" i="5"/>
  <c r="AL1972" i="5"/>
  <c r="AL1973" i="5"/>
  <c r="AL1974" i="5"/>
  <c r="AL1975" i="5"/>
  <c r="AL1976" i="5"/>
  <c r="AL1977" i="5"/>
  <c r="AL1978" i="5"/>
  <c r="AL1979" i="5"/>
  <c r="AL1980" i="5"/>
  <c r="AL1981" i="5"/>
  <c r="AL1982" i="5"/>
  <c r="AL1983" i="5"/>
  <c r="AL1984" i="5"/>
  <c r="AL1985" i="5"/>
  <c r="AL1986" i="5"/>
  <c r="AL1987" i="5"/>
  <c r="AL1988" i="5"/>
  <c r="AL1989" i="5"/>
  <c r="AL1990" i="5"/>
  <c r="AL1991" i="5"/>
  <c r="AL1992" i="5"/>
  <c r="AL1993" i="5"/>
  <c r="AL1994" i="5"/>
  <c r="AL1995" i="5"/>
  <c r="AL1996" i="5"/>
  <c r="AL1997" i="5"/>
  <c r="AL1998" i="5"/>
  <c r="AL1999" i="5"/>
  <c r="AL2000" i="5"/>
  <c r="AL2001" i="5"/>
  <c r="AL2002" i="5"/>
  <c r="AL2003" i="5"/>
  <c r="AL2004" i="5"/>
  <c r="AL2005" i="5"/>
  <c r="AL2006" i="5"/>
  <c r="AL2007" i="5"/>
  <c r="AL2008" i="5"/>
  <c r="AL2009" i="5"/>
  <c r="AL2010" i="5"/>
  <c r="AL2011" i="5"/>
  <c r="AL2012" i="5"/>
  <c r="AL2013" i="5"/>
  <c r="AL2014" i="5"/>
  <c r="AL2015" i="5"/>
  <c r="AL2016" i="5"/>
  <c r="AL2017" i="5"/>
  <c r="AL2018" i="5"/>
  <c r="AL2019" i="5"/>
  <c r="AL2020" i="5"/>
  <c r="AL2021" i="5"/>
  <c r="AL2022" i="5"/>
  <c r="AL2023" i="5"/>
  <c r="AL2024" i="5"/>
  <c r="AL2025" i="5"/>
  <c r="AL2026" i="5"/>
  <c r="AL2027" i="5"/>
  <c r="AL2028" i="5"/>
  <c r="AL2029" i="5"/>
  <c r="AL2030" i="5"/>
  <c r="AL2031" i="5"/>
  <c r="AL2032" i="5"/>
  <c r="AL2033" i="5"/>
  <c r="AL2034" i="5"/>
  <c r="AL2035" i="5"/>
  <c r="AL2036" i="5"/>
  <c r="AL2037" i="5"/>
  <c r="AL2038" i="5"/>
  <c r="AL2039" i="5"/>
  <c r="AL2040" i="5"/>
  <c r="AL2041" i="5"/>
  <c r="AL2042" i="5"/>
  <c r="AL2043" i="5"/>
  <c r="AL2044" i="5"/>
  <c r="AL2045" i="5"/>
  <c r="AL2046" i="5"/>
  <c r="AL2047" i="5"/>
  <c r="AL2048" i="5"/>
  <c r="AL2049" i="5"/>
  <c r="AL2050" i="5"/>
  <c r="AL2051" i="5"/>
  <c r="AL2052" i="5"/>
  <c r="AL2053" i="5"/>
  <c r="AL2054" i="5"/>
  <c r="AL2055" i="5"/>
  <c r="AL2056" i="5"/>
  <c r="AL2057" i="5"/>
  <c r="AL2058" i="5"/>
  <c r="AL2059" i="5"/>
  <c r="AL2060" i="5"/>
  <c r="AL2061" i="5"/>
  <c r="AL2062" i="5"/>
  <c r="AL2063" i="5"/>
  <c r="AL2064" i="5"/>
  <c r="AL2065" i="5"/>
  <c r="AL2066" i="5"/>
  <c r="AL2067" i="5"/>
  <c r="AL2068" i="5"/>
  <c r="AL2069" i="5"/>
  <c r="AL2070" i="5"/>
  <c r="AL2071" i="5"/>
  <c r="AL2072" i="5"/>
  <c r="AL2073" i="5"/>
  <c r="AL2074" i="5"/>
  <c r="AL2075" i="5"/>
  <c r="AL2076" i="5"/>
  <c r="AL2077" i="5"/>
  <c r="AL2078" i="5"/>
  <c r="AL2079" i="5"/>
  <c r="AL2080" i="5"/>
  <c r="AL2081" i="5"/>
  <c r="AL2082" i="5"/>
  <c r="AL2083" i="5"/>
  <c r="AL2084" i="5"/>
  <c r="AL2085" i="5"/>
  <c r="AL2086" i="5"/>
  <c r="AL2087" i="5"/>
  <c r="AL2088" i="5"/>
  <c r="AL2089" i="5"/>
  <c r="AL2090" i="5"/>
  <c r="AL2091" i="5"/>
  <c r="AL2092" i="5"/>
  <c r="AL2093" i="5"/>
  <c r="AL2094" i="5"/>
  <c r="AL2095" i="5"/>
  <c r="AL2096" i="5"/>
  <c r="AL2097" i="5"/>
  <c r="AL2098" i="5"/>
  <c r="AL2099" i="5"/>
  <c r="AL2100" i="5"/>
  <c r="AL2101" i="5"/>
  <c r="AL2102" i="5"/>
  <c r="AL2103" i="5"/>
  <c r="AL2104" i="5"/>
  <c r="AL2105" i="5"/>
  <c r="AL2106" i="5"/>
  <c r="AL2107" i="5"/>
  <c r="AL2108" i="5"/>
  <c r="AL2109" i="5"/>
  <c r="AL2110" i="5"/>
  <c r="AL2111" i="5"/>
  <c r="AL2112" i="5"/>
  <c r="AL2113" i="5"/>
  <c r="AL2114" i="5"/>
  <c r="AL2115" i="5"/>
  <c r="AL2116" i="5"/>
  <c r="AL2117" i="5"/>
  <c r="AL2118" i="5"/>
  <c r="AL2119" i="5"/>
  <c r="AL2120" i="5"/>
  <c r="AL2121" i="5"/>
  <c r="AL2122" i="5"/>
  <c r="AL2123" i="5"/>
  <c r="AL2124" i="5"/>
  <c r="AL2125" i="5"/>
  <c r="AL2126" i="5"/>
  <c r="AL2127" i="5"/>
  <c r="AL2128" i="5"/>
  <c r="AL2129" i="5"/>
  <c r="AL2130" i="5"/>
  <c r="AL2131" i="5"/>
  <c r="AL2132" i="5"/>
  <c r="AL2133" i="5"/>
  <c r="AL2134" i="5"/>
  <c r="AL2135" i="5"/>
  <c r="AL2136" i="5"/>
  <c r="AL2137" i="5"/>
  <c r="AL2138" i="5"/>
  <c r="AL2139" i="5"/>
  <c r="AL2140" i="5"/>
  <c r="AL2141" i="5"/>
  <c r="AL2142" i="5"/>
  <c r="AL2143" i="5"/>
  <c r="AL2144" i="5"/>
  <c r="AL2145" i="5"/>
  <c r="AL2146" i="5"/>
  <c r="AL2147" i="5"/>
  <c r="AL2148" i="5"/>
  <c r="AL2149" i="5"/>
  <c r="AL2150" i="5"/>
  <c r="AL2151" i="5"/>
  <c r="AL2152" i="5"/>
  <c r="AL2153" i="5"/>
  <c r="AL2154" i="5"/>
  <c r="AL2155" i="5"/>
  <c r="AL2156" i="5"/>
  <c r="AL2157" i="5"/>
  <c r="AL2158" i="5"/>
  <c r="AL2159" i="5"/>
  <c r="AL2160" i="5"/>
  <c r="AL2161" i="5"/>
  <c r="AL2162" i="5"/>
  <c r="AL2163" i="5"/>
  <c r="AL2164" i="5"/>
  <c r="AL2165" i="5"/>
  <c r="AL2166" i="5"/>
  <c r="AL2167" i="5"/>
  <c r="AL2168" i="5"/>
  <c r="AL2169" i="5"/>
  <c r="AL2170" i="5"/>
  <c r="AL2171" i="5"/>
  <c r="AL2172" i="5"/>
  <c r="AL2173" i="5"/>
  <c r="AL2174" i="5"/>
  <c r="AL2175" i="5"/>
  <c r="AL2176" i="5"/>
  <c r="AL2177" i="5"/>
  <c r="AL2178" i="5"/>
  <c r="AL2179" i="5"/>
  <c r="AL2180" i="5"/>
  <c r="AL2181" i="5"/>
  <c r="AL2182" i="5"/>
  <c r="AL2183" i="5"/>
  <c r="AL2184" i="5"/>
  <c r="AL2185" i="5"/>
  <c r="AL2186" i="5"/>
  <c r="AL2187" i="5"/>
  <c r="AL2188" i="5"/>
  <c r="AL2189" i="5"/>
  <c r="AL2190" i="5"/>
  <c r="AL2191" i="5"/>
  <c r="AL2192" i="5"/>
  <c r="AL2193" i="5"/>
  <c r="AL2194" i="5"/>
  <c r="AL2195" i="5"/>
  <c r="AL2196" i="5"/>
  <c r="AL2197" i="5"/>
  <c r="AL2198" i="5"/>
  <c r="AL2199" i="5"/>
  <c r="AL2200" i="5"/>
  <c r="AL2201" i="5"/>
  <c r="AL2202" i="5"/>
  <c r="AL2203" i="5"/>
  <c r="AL2204" i="5"/>
  <c r="AL2205" i="5"/>
  <c r="AL2206" i="5"/>
  <c r="AL2207" i="5"/>
  <c r="AL2208" i="5"/>
  <c r="AL2209" i="5"/>
  <c r="AL2210" i="5"/>
  <c r="AL2211" i="5"/>
  <c r="AL2212" i="5"/>
  <c r="AL2213" i="5"/>
  <c r="AL2214" i="5"/>
  <c r="AL2215" i="5"/>
  <c r="AL2216" i="5"/>
  <c r="AL2217" i="5"/>
  <c r="AL2218" i="5"/>
  <c r="AL2219" i="5"/>
  <c r="AL2220" i="5"/>
  <c r="AL2221" i="5"/>
  <c r="AL2222" i="5"/>
  <c r="AL2223" i="5"/>
  <c r="AL2224" i="5"/>
  <c r="AL2225" i="5"/>
  <c r="AL2226" i="5"/>
  <c r="AL2227" i="5"/>
  <c r="AL2228" i="5"/>
  <c r="AL2229" i="5"/>
  <c r="AL2230" i="5"/>
  <c r="AL2231" i="5"/>
  <c r="AL2232" i="5"/>
  <c r="AL2233" i="5"/>
  <c r="AL2234" i="5"/>
  <c r="AL2235" i="5"/>
  <c r="AL2236" i="5"/>
  <c r="AL2237" i="5"/>
  <c r="AL2238" i="5"/>
  <c r="AL2239" i="5"/>
  <c r="AL2240" i="5"/>
  <c r="AL2241" i="5"/>
  <c r="AL2242" i="5"/>
  <c r="AL2243" i="5"/>
  <c r="AL2244" i="5"/>
  <c r="AL2245" i="5"/>
  <c r="AL2246" i="5"/>
  <c r="AL2247" i="5"/>
  <c r="AL2248" i="5"/>
  <c r="AL2249" i="5"/>
  <c r="AL2250" i="5"/>
  <c r="AL2251" i="5"/>
  <c r="AL2252" i="5"/>
  <c r="AL2253" i="5"/>
  <c r="AL2254" i="5"/>
  <c r="AL2255" i="5"/>
  <c r="AL2256" i="5"/>
  <c r="AL2257" i="5"/>
  <c r="AL2258" i="5"/>
  <c r="AL2259" i="5"/>
  <c r="AL2260" i="5"/>
  <c r="AL2261" i="5"/>
  <c r="AL2262" i="5"/>
  <c r="AL2263" i="5"/>
  <c r="AL2264" i="5"/>
  <c r="AL2265" i="5"/>
  <c r="AL2266" i="5"/>
  <c r="AL2267" i="5"/>
  <c r="AL2268" i="5"/>
  <c r="AL2269" i="5"/>
  <c r="AL2270" i="5"/>
  <c r="AL2271" i="5"/>
  <c r="AL2272" i="5"/>
  <c r="AL2273" i="5"/>
  <c r="AL2274" i="5"/>
  <c r="AL2275" i="5"/>
  <c r="AL2276" i="5"/>
  <c r="AL2277" i="5"/>
  <c r="AL2278" i="5"/>
  <c r="AL2279" i="5"/>
  <c r="AL2280" i="5"/>
  <c r="AL2281" i="5"/>
  <c r="AL2282" i="5"/>
  <c r="AL2283" i="5"/>
  <c r="AL2284" i="5"/>
  <c r="AL2285" i="5"/>
  <c r="AL2286" i="5"/>
  <c r="AL2287" i="5"/>
  <c r="AL2288" i="5"/>
  <c r="AL2289" i="5"/>
  <c r="AL2290" i="5"/>
  <c r="AL2291" i="5"/>
  <c r="AL2292" i="5"/>
  <c r="AL2293" i="5"/>
  <c r="AL2294" i="5"/>
  <c r="AL2295" i="5"/>
  <c r="AL2296" i="5"/>
  <c r="AL2297" i="5"/>
  <c r="AL2298" i="5"/>
  <c r="AL2299" i="5"/>
  <c r="AL2300" i="5"/>
  <c r="AL2301" i="5"/>
  <c r="AL2302" i="5"/>
  <c r="AL2303" i="5"/>
  <c r="AL2304" i="5"/>
  <c r="AL2305" i="5"/>
  <c r="AL2306" i="5"/>
  <c r="AL2307" i="5"/>
  <c r="AL2308" i="5"/>
  <c r="AL2309" i="5"/>
  <c r="AL2310" i="5"/>
  <c r="AL2311" i="5"/>
  <c r="AL2312" i="5"/>
  <c r="AL2313" i="5"/>
  <c r="AL2314" i="5"/>
  <c r="AL2315" i="5"/>
  <c r="AL2316" i="5"/>
  <c r="AL2317" i="5"/>
  <c r="AL2318" i="5"/>
  <c r="AL2319" i="5"/>
  <c r="AL2320" i="5"/>
  <c r="AL2321" i="5"/>
  <c r="AL2322" i="5"/>
  <c r="AL2323" i="5"/>
  <c r="AL2324" i="5"/>
  <c r="AL2325" i="5"/>
  <c r="AL2326" i="5"/>
  <c r="AL2327" i="5"/>
  <c r="AL2328" i="5"/>
  <c r="AL2329" i="5"/>
  <c r="AL2330" i="5"/>
  <c r="AL2331" i="5"/>
  <c r="AL2332" i="5"/>
  <c r="AL2333" i="5"/>
  <c r="AL2334" i="5"/>
  <c r="AL2335" i="5"/>
  <c r="AL2336" i="5"/>
  <c r="AL2337" i="5"/>
  <c r="AL2338" i="5"/>
  <c r="AL2339" i="5"/>
  <c r="AL2340" i="5"/>
  <c r="AL2341" i="5"/>
  <c r="AL2342" i="5"/>
  <c r="AL2343" i="5"/>
  <c r="AL2344" i="5"/>
  <c r="AL2345" i="5"/>
  <c r="AL2346" i="5"/>
  <c r="AL2347" i="5"/>
  <c r="AL2348" i="5"/>
  <c r="AL2349" i="5"/>
  <c r="AL2350" i="5"/>
  <c r="AL2351" i="5"/>
  <c r="AL2352" i="5"/>
  <c r="AL2353" i="5"/>
  <c r="AL2354" i="5"/>
  <c r="AL2355" i="5"/>
  <c r="AL2356" i="5"/>
  <c r="AL2357" i="5"/>
  <c r="AL2358" i="5"/>
  <c r="AL2359" i="5"/>
  <c r="AL2360" i="5"/>
  <c r="AL2361" i="5"/>
  <c r="AL2362" i="5"/>
  <c r="AL2363" i="5"/>
  <c r="AL2364" i="5"/>
  <c r="AL2365" i="5"/>
  <c r="AL2366" i="5"/>
  <c r="AL2367" i="5"/>
  <c r="AL2368" i="5"/>
  <c r="AL2369" i="5"/>
  <c r="AL2370" i="5"/>
  <c r="AL2371" i="5"/>
  <c r="AL2372" i="5"/>
  <c r="AL2373" i="5"/>
  <c r="AL2374" i="5"/>
  <c r="AL2375" i="5"/>
  <c r="AL2376" i="5"/>
  <c r="AL2377" i="5"/>
  <c r="AL2378" i="5"/>
  <c r="AL2379" i="5"/>
  <c r="AL2380" i="5"/>
  <c r="AL2381" i="5"/>
  <c r="AL2382" i="5"/>
  <c r="AL2383" i="5"/>
  <c r="AL2384" i="5"/>
  <c r="AL2385" i="5"/>
  <c r="AL2386" i="5"/>
  <c r="AL2387" i="5"/>
  <c r="AL2388" i="5"/>
  <c r="AL2389" i="5"/>
  <c r="AL2390" i="5"/>
  <c r="AL2391" i="5"/>
  <c r="AL2392" i="5"/>
  <c r="AL2393" i="5"/>
  <c r="AL2394" i="5"/>
  <c r="AL2395" i="5"/>
  <c r="AL2396" i="5"/>
  <c r="AL2397" i="5"/>
  <c r="AL2398" i="5"/>
  <c r="AL2399" i="5"/>
  <c r="AL2400" i="5"/>
  <c r="AL2401" i="5"/>
  <c r="AL2402" i="5"/>
  <c r="AL2403" i="5"/>
  <c r="AL2404" i="5"/>
  <c r="AL2405" i="5"/>
  <c r="AL2406" i="5"/>
  <c r="AL2407" i="5"/>
  <c r="AL2408" i="5"/>
  <c r="AL2409" i="5"/>
  <c r="AL2410" i="5"/>
  <c r="AL2411" i="5"/>
  <c r="AL2412" i="5"/>
  <c r="AL2413" i="5"/>
  <c r="AL2414" i="5"/>
  <c r="AL2415" i="5"/>
  <c r="AL2416" i="5"/>
  <c r="AL2417" i="5"/>
  <c r="AL2418" i="5"/>
  <c r="AL2419" i="5"/>
  <c r="AL2420" i="5"/>
  <c r="AL2421" i="5"/>
  <c r="AL2422" i="5"/>
  <c r="AL2423" i="5"/>
  <c r="AL2424" i="5"/>
  <c r="AL2425" i="5"/>
  <c r="AL2426" i="5"/>
  <c r="AL2427" i="5"/>
  <c r="AL2428" i="5"/>
  <c r="AL2429" i="5"/>
  <c r="AL2430" i="5"/>
  <c r="AL2431" i="5"/>
  <c r="AL2432" i="5"/>
  <c r="AL2433" i="5"/>
  <c r="AL2434" i="5"/>
  <c r="AL2435" i="5"/>
  <c r="AL2436" i="5"/>
  <c r="AL2437" i="5"/>
  <c r="AL2438" i="5"/>
  <c r="AL2439" i="5"/>
  <c r="AL2440" i="5"/>
  <c r="AL2441" i="5"/>
  <c r="AL2442" i="5"/>
  <c r="AL2443" i="5"/>
  <c r="AL2444" i="5"/>
  <c r="AL2445" i="5"/>
  <c r="AL2446" i="5"/>
  <c r="AL2447" i="5"/>
  <c r="AL2448" i="5"/>
  <c r="AL2449" i="5"/>
  <c r="AL2450" i="5"/>
  <c r="AL2451" i="5"/>
  <c r="AL2452" i="5"/>
  <c r="AL2453" i="5"/>
  <c r="AL2454" i="5"/>
  <c r="AL2455" i="5"/>
  <c r="AL2456" i="5"/>
  <c r="AL2457" i="5"/>
  <c r="AL2458" i="5"/>
  <c r="AL2459" i="5"/>
  <c r="AL2460" i="5"/>
  <c r="AL2461" i="5"/>
  <c r="AL2462" i="5"/>
  <c r="AL2463" i="5"/>
  <c r="AL2464" i="5"/>
  <c r="AL2465" i="5"/>
  <c r="AL2466" i="5"/>
  <c r="AL2467" i="5"/>
  <c r="AL2468" i="5"/>
  <c r="AL2469" i="5"/>
  <c r="AL2470" i="5"/>
  <c r="AL2471" i="5"/>
  <c r="AL2472" i="5"/>
  <c r="AL2473" i="5"/>
  <c r="AL2474" i="5"/>
  <c r="AL2475" i="5"/>
  <c r="AL2476" i="5"/>
  <c r="AL2477" i="5"/>
  <c r="AL2478" i="5"/>
  <c r="AL2479" i="5"/>
  <c r="AL2480" i="5"/>
  <c r="AL2481" i="5"/>
  <c r="AL2482" i="5"/>
  <c r="AL2483" i="5"/>
  <c r="AL2484" i="5"/>
  <c r="AL2485" i="5"/>
  <c r="AL2486" i="5"/>
  <c r="AL2487" i="5"/>
  <c r="AL2488" i="5"/>
  <c r="AL2489" i="5"/>
  <c r="AL2490" i="5"/>
  <c r="AL2491" i="5"/>
  <c r="AL2492" i="5"/>
  <c r="AL2493" i="5"/>
  <c r="AL2494" i="5"/>
  <c r="AL2495" i="5"/>
  <c r="AL2496" i="5"/>
  <c r="AL2497" i="5"/>
  <c r="AL2498" i="5"/>
  <c r="AL2499" i="5"/>
  <c r="AL2500" i="5"/>
  <c r="AL2501" i="5"/>
  <c r="AL2502" i="5"/>
  <c r="AL2503" i="5"/>
  <c r="AL2504" i="5"/>
  <c r="AL2505" i="5"/>
  <c r="AL2506" i="5"/>
  <c r="AL2507" i="5"/>
  <c r="AL2508" i="5"/>
  <c r="AL2509" i="5"/>
  <c r="AL2510" i="5"/>
  <c r="AL2511" i="5"/>
  <c r="AL2512" i="5"/>
  <c r="AL2513" i="5"/>
  <c r="AL2514" i="5"/>
  <c r="AL2515" i="5"/>
  <c r="AL2516" i="5"/>
  <c r="AL2517" i="5"/>
  <c r="AL2518" i="5"/>
  <c r="AL2519" i="5"/>
  <c r="AL2520" i="5"/>
  <c r="AL2521" i="5"/>
  <c r="AL2522" i="5"/>
  <c r="AL2523" i="5"/>
  <c r="AL2524" i="5"/>
  <c r="AL2525" i="5"/>
  <c r="AL2526" i="5"/>
  <c r="AL2527" i="5"/>
  <c r="AL2528" i="5"/>
  <c r="AL2529" i="5"/>
  <c r="AL2530" i="5"/>
  <c r="AL2531" i="5"/>
  <c r="AL2532" i="5"/>
  <c r="AL2533" i="5"/>
  <c r="AL2534" i="5"/>
  <c r="AL2535" i="5"/>
  <c r="AL2536" i="5"/>
  <c r="AL2537" i="5"/>
  <c r="AL2538" i="5"/>
  <c r="AL2539" i="5"/>
  <c r="AL2540" i="5"/>
  <c r="AL2541" i="5"/>
  <c r="AL2542" i="5"/>
  <c r="AL2543" i="5"/>
  <c r="AL2544" i="5"/>
  <c r="AL2545" i="5"/>
  <c r="AL2546" i="5"/>
  <c r="AL2547" i="5"/>
  <c r="AL2548" i="5"/>
  <c r="AL2549" i="5"/>
  <c r="AL2550" i="5"/>
  <c r="AL2551" i="5"/>
  <c r="AL2552" i="5"/>
  <c r="AL2553" i="5"/>
  <c r="AL2554" i="5"/>
  <c r="AL2555" i="5"/>
  <c r="AL2556" i="5"/>
  <c r="AL2557" i="5"/>
  <c r="AL2558" i="5"/>
  <c r="AL2559" i="5"/>
  <c r="AL2560" i="5"/>
  <c r="AL2561" i="5"/>
  <c r="AL2562" i="5"/>
  <c r="AL2563" i="5"/>
  <c r="AL2564" i="5"/>
  <c r="AL2565" i="5"/>
  <c r="AL2566" i="5"/>
  <c r="AL2567" i="5"/>
  <c r="AL2568" i="5"/>
  <c r="AL2569" i="5"/>
  <c r="AL2570" i="5"/>
  <c r="AL2571" i="5"/>
  <c r="AL2572" i="5"/>
  <c r="AL2573" i="5"/>
  <c r="AL2574" i="5"/>
  <c r="AL2575" i="5"/>
  <c r="AL2576" i="5"/>
  <c r="AL2577" i="5"/>
  <c r="AL2578" i="5"/>
  <c r="AL2579" i="5"/>
  <c r="AL2580" i="5"/>
  <c r="AL2581" i="5"/>
  <c r="AL2582" i="5"/>
  <c r="AL2583" i="5"/>
  <c r="AL2584" i="5"/>
  <c r="AL2585" i="5"/>
  <c r="AL2586" i="5"/>
  <c r="AL2587" i="5"/>
  <c r="AL2588" i="5"/>
  <c r="AL2589" i="5"/>
  <c r="AL2590" i="5"/>
  <c r="AL2591" i="5"/>
  <c r="AL2592" i="5"/>
  <c r="AL2593" i="5"/>
  <c r="AL2594" i="5"/>
  <c r="AL2595" i="5"/>
  <c r="AL2596" i="5"/>
  <c r="AL2597" i="5"/>
  <c r="AL2598" i="5"/>
  <c r="AL2599" i="5"/>
  <c r="AL2600" i="5"/>
  <c r="AL2601" i="5"/>
  <c r="AL2602" i="5"/>
  <c r="AL2603" i="5"/>
  <c r="AL2604" i="5"/>
  <c r="AL2605" i="5"/>
  <c r="AL2606" i="5"/>
  <c r="AL2607" i="5"/>
  <c r="AL2608" i="5"/>
  <c r="AL2609" i="5"/>
  <c r="AL2610" i="5"/>
  <c r="AL2611" i="5"/>
  <c r="AL2612" i="5"/>
  <c r="AL2613" i="5"/>
  <c r="AL2614" i="5"/>
  <c r="AL2615" i="5"/>
  <c r="AL2616" i="5"/>
  <c r="AL2617" i="5"/>
  <c r="AL2618" i="5"/>
  <c r="AL2619" i="5"/>
  <c r="AL2620" i="5"/>
  <c r="AL2621" i="5"/>
  <c r="AL2622" i="5"/>
  <c r="AL2623" i="5"/>
  <c r="AL2624" i="5"/>
  <c r="AL2625" i="5"/>
  <c r="AL2626" i="5"/>
  <c r="AL2627" i="5"/>
  <c r="AL2628" i="5"/>
  <c r="AL2629" i="5"/>
  <c r="AL2630" i="5"/>
  <c r="AL2631" i="5"/>
  <c r="AL2632" i="5"/>
  <c r="AL2633" i="5"/>
  <c r="AL2634" i="5"/>
  <c r="AL2635" i="5"/>
  <c r="AL2636" i="5"/>
  <c r="AL2637" i="5"/>
  <c r="AL2638" i="5"/>
  <c r="AL2639" i="5"/>
  <c r="AL2640" i="5"/>
  <c r="AL2641" i="5"/>
  <c r="AL2642" i="5"/>
  <c r="AL2643" i="5"/>
  <c r="AL2644" i="5"/>
  <c r="AL2645" i="5"/>
  <c r="AL2646" i="5"/>
  <c r="AL2647" i="5"/>
  <c r="AL2648" i="5"/>
  <c r="AL2649" i="5"/>
  <c r="AL2650" i="5"/>
  <c r="AL2651" i="5"/>
  <c r="AL2652" i="5"/>
  <c r="AL2653" i="5"/>
  <c r="AL2654" i="5"/>
  <c r="AL2655" i="5"/>
  <c r="AL2656" i="5"/>
  <c r="AL2657" i="5"/>
  <c r="AL2658" i="5"/>
  <c r="AL2659" i="5"/>
  <c r="AL2660" i="5"/>
  <c r="AL2661" i="5"/>
  <c r="AL2662" i="5"/>
  <c r="AL2663" i="5"/>
  <c r="AL2664" i="5"/>
  <c r="AL2665" i="5"/>
  <c r="AL2666" i="5"/>
  <c r="AL2667" i="5"/>
  <c r="AL2668" i="5"/>
  <c r="AL2669" i="5"/>
  <c r="AL2670" i="5"/>
  <c r="AL2671" i="5"/>
  <c r="AL2672" i="5"/>
  <c r="AL2673" i="5"/>
  <c r="AL2674" i="5"/>
  <c r="AL2675" i="5"/>
  <c r="AL2676" i="5"/>
  <c r="AL2677" i="5"/>
  <c r="AL2678" i="5"/>
  <c r="AL2679" i="5"/>
  <c r="AL2680" i="5"/>
  <c r="AL2681" i="5"/>
  <c r="AL2682" i="5"/>
  <c r="AL2683" i="5"/>
  <c r="AL2684" i="5"/>
  <c r="AL2685" i="5"/>
  <c r="AL2686" i="5"/>
  <c r="AL2687" i="5"/>
  <c r="AL2688" i="5"/>
  <c r="AL2689" i="5"/>
  <c r="AL2690" i="5"/>
  <c r="AL2691" i="5"/>
  <c r="AL2692" i="5"/>
  <c r="AL2693" i="5"/>
  <c r="AL2694" i="5"/>
  <c r="AL2695" i="5"/>
  <c r="AL2696" i="5"/>
  <c r="AL2697" i="5"/>
  <c r="AL2698" i="5"/>
  <c r="AL2699" i="5"/>
  <c r="AL2700" i="5"/>
  <c r="AL2701" i="5"/>
  <c r="AL2702" i="5"/>
  <c r="AL2703" i="5"/>
  <c r="AL2704" i="5"/>
  <c r="AL2705" i="5"/>
  <c r="AL2706" i="5"/>
  <c r="AL2707" i="5"/>
  <c r="AL2708" i="5"/>
  <c r="AL2709" i="5"/>
  <c r="AL2710" i="5"/>
  <c r="AL2711" i="5"/>
  <c r="AL2712" i="5"/>
  <c r="AL2713" i="5"/>
  <c r="AL2714" i="5"/>
  <c r="AL2715" i="5"/>
  <c r="AL2716" i="5"/>
  <c r="AL2717" i="5"/>
  <c r="AL2718" i="5"/>
  <c r="AL2719" i="5"/>
  <c r="AL2720" i="5"/>
  <c r="AL2721" i="5"/>
  <c r="AL2722" i="5"/>
  <c r="AL2723" i="5"/>
  <c r="AL2724" i="5"/>
  <c r="AL2725" i="5"/>
  <c r="AL2726" i="5"/>
  <c r="AL2727" i="5"/>
  <c r="AL2728" i="5"/>
  <c r="AL2729" i="5"/>
  <c r="AL2730" i="5"/>
  <c r="AL2731" i="5"/>
  <c r="AL2732" i="5"/>
  <c r="AL2733" i="5"/>
  <c r="AL2734" i="5"/>
  <c r="AL2735" i="5"/>
  <c r="AL2736" i="5"/>
  <c r="AL2737" i="5"/>
  <c r="AL2738" i="5"/>
  <c r="AL2739" i="5"/>
  <c r="AL2740" i="5"/>
  <c r="AL2741" i="5"/>
  <c r="AL2742" i="5"/>
  <c r="AL2743" i="5"/>
  <c r="AL2744" i="5"/>
  <c r="AL2745" i="5"/>
  <c r="AL2746" i="5"/>
  <c r="AL2747" i="5"/>
  <c r="AL2748" i="5"/>
  <c r="AL2749" i="5"/>
  <c r="AL2750" i="5"/>
  <c r="AL2751" i="5"/>
  <c r="AL2752" i="5"/>
  <c r="AL2753" i="5"/>
  <c r="AL2754" i="5"/>
  <c r="AL2755" i="5"/>
  <c r="AL2756" i="5"/>
  <c r="AL2757" i="5"/>
  <c r="AL2758" i="5"/>
  <c r="AL2759" i="5"/>
  <c r="AL2760" i="5"/>
  <c r="AL2761" i="5"/>
  <c r="AL2762" i="5"/>
  <c r="AL2763" i="5"/>
  <c r="AL2764" i="5"/>
  <c r="AL2765" i="5"/>
  <c r="AL2766" i="5"/>
  <c r="AL2767" i="5"/>
  <c r="AL2768" i="5"/>
  <c r="AL2769" i="5"/>
  <c r="AL2770" i="5"/>
  <c r="AL2771" i="5"/>
  <c r="AL2772" i="5"/>
  <c r="AL2773" i="5"/>
  <c r="AL2774" i="5"/>
  <c r="AL2775" i="5"/>
  <c r="AL2776" i="5"/>
  <c r="AL2777" i="5"/>
  <c r="AL2778" i="5"/>
  <c r="AL2779" i="5"/>
  <c r="AL2780" i="5"/>
  <c r="AL2781" i="5"/>
  <c r="AL2782" i="5"/>
  <c r="AL2783" i="5"/>
  <c r="AL2784" i="5"/>
  <c r="AL2785" i="5"/>
  <c r="AL2786" i="5"/>
  <c r="AL2787" i="5"/>
  <c r="AL2788" i="5"/>
  <c r="AL2789" i="5"/>
  <c r="AL2790" i="5"/>
  <c r="AL2791" i="5"/>
  <c r="AL2792" i="5"/>
  <c r="AL2793" i="5"/>
  <c r="AL2794" i="5"/>
  <c r="AL2795" i="5"/>
  <c r="AL2796" i="5"/>
  <c r="AL2797" i="5"/>
  <c r="AL2798" i="5"/>
  <c r="AL2799" i="5"/>
  <c r="AL2800" i="5"/>
  <c r="AL2801" i="5"/>
  <c r="AL2802" i="5"/>
  <c r="AL2803" i="5"/>
  <c r="AL2804" i="5"/>
  <c r="AL2805" i="5"/>
  <c r="AL2806" i="5"/>
  <c r="AL2807" i="5"/>
  <c r="AL2808" i="5"/>
  <c r="AL2809" i="5"/>
  <c r="AL2810" i="5"/>
  <c r="AL2811" i="5"/>
  <c r="AL2812" i="5"/>
  <c r="AL2813" i="5"/>
  <c r="AL2814" i="5"/>
  <c r="AL2815" i="5"/>
  <c r="AL2816" i="5"/>
  <c r="AL2817" i="5"/>
  <c r="AL2818" i="5"/>
  <c r="AL2819" i="5"/>
  <c r="AL2820" i="5"/>
  <c r="AL2821" i="5"/>
  <c r="AL2822" i="5"/>
  <c r="AL2823" i="5"/>
  <c r="AL2824" i="5"/>
  <c r="AL2825" i="5"/>
  <c r="AL2826" i="5"/>
  <c r="AL2827" i="5"/>
  <c r="AL2828" i="5"/>
  <c r="AL2829" i="5"/>
  <c r="AL2830" i="5"/>
  <c r="AL2831" i="5"/>
  <c r="AL2832" i="5"/>
  <c r="AL2833" i="5"/>
  <c r="AL2834" i="5"/>
  <c r="AL2835" i="5"/>
  <c r="AL2836" i="5"/>
  <c r="AL2837" i="5"/>
  <c r="AL2838" i="5"/>
  <c r="AL2839" i="5"/>
  <c r="AL2840" i="5"/>
  <c r="AL2841" i="5"/>
  <c r="AL2842" i="5"/>
  <c r="AL2843" i="5"/>
  <c r="AL2844" i="5"/>
  <c r="AL2845" i="5"/>
  <c r="AL2846" i="5"/>
  <c r="AL2847" i="5"/>
  <c r="AL2848" i="5"/>
  <c r="AL2849" i="5"/>
  <c r="AL2850" i="5"/>
  <c r="AL2851" i="5"/>
  <c r="AL2852" i="5"/>
  <c r="AL2853" i="5"/>
  <c r="AL2854" i="5"/>
  <c r="AL2855" i="5"/>
  <c r="AL2856" i="5"/>
  <c r="AL2857" i="5"/>
  <c r="AL2858" i="5"/>
  <c r="AL2859" i="5"/>
  <c r="AL2860" i="5"/>
  <c r="AL2861" i="5"/>
  <c r="AL2862" i="5"/>
  <c r="AL2863" i="5"/>
  <c r="AL2864" i="5"/>
  <c r="AL2865" i="5"/>
  <c r="AL2866" i="5"/>
  <c r="AL2867" i="5"/>
  <c r="AL2868" i="5"/>
  <c r="AL2869" i="5"/>
  <c r="AL2870" i="5"/>
  <c r="AL2871" i="5"/>
  <c r="AL2872" i="5"/>
  <c r="AL2873" i="5"/>
  <c r="AL2874" i="5"/>
  <c r="AL2875" i="5"/>
  <c r="AL2876" i="5"/>
  <c r="AL2877" i="5"/>
  <c r="AL2878" i="5"/>
  <c r="AL2879" i="5"/>
  <c r="AL2880" i="5"/>
  <c r="AL2881" i="5"/>
  <c r="AL2882" i="5"/>
  <c r="AL2883" i="5"/>
  <c r="AL2884" i="5"/>
  <c r="AL2885" i="5"/>
  <c r="AL2886" i="5"/>
  <c r="AL2887" i="5"/>
  <c r="AL2888" i="5"/>
  <c r="AL2889" i="5"/>
  <c r="AL2890" i="5"/>
  <c r="AL2891" i="5"/>
  <c r="AL2892" i="5"/>
  <c r="AL2893" i="5"/>
  <c r="AL2894" i="5"/>
  <c r="AL2895" i="5"/>
  <c r="AL2896" i="5"/>
  <c r="AL2897" i="5"/>
  <c r="AL2898" i="5"/>
  <c r="AL2899" i="5"/>
  <c r="AL2900" i="5"/>
  <c r="AL2901" i="5"/>
  <c r="AL2902" i="5"/>
  <c r="AL2903" i="5"/>
  <c r="AL2904" i="5"/>
  <c r="AL2905" i="5"/>
  <c r="AL2906" i="5"/>
  <c r="AL2907" i="5"/>
  <c r="AL2908" i="5"/>
  <c r="AL2909" i="5"/>
  <c r="AL2910" i="5"/>
  <c r="AL2911" i="5"/>
  <c r="AL2912" i="5"/>
  <c r="AL2913" i="5"/>
  <c r="AL2914" i="5"/>
  <c r="AL2915" i="5"/>
  <c r="AL2916" i="5"/>
  <c r="AL2917" i="5"/>
  <c r="AL2918" i="5"/>
  <c r="AL2919" i="5"/>
  <c r="AL2920" i="5"/>
  <c r="AL2921" i="5"/>
  <c r="AL2922" i="5"/>
  <c r="AL2923" i="5"/>
  <c r="AL2924" i="5"/>
  <c r="AL2925" i="5"/>
  <c r="AL2926" i="5"/>
  <c r="AL2927" i="5"/>
  <c r="AL2928" i="5"/>
  <c r="AL2929" i="5"/>
  <c r="AL2930" i="5"/>
  <c r="AL2931" i="5"/>
  <c r="AL2932" i="5"/>
  <c r="AL2933" i="5"/>
  <c r="AL2934" i="5"/>
  <c r="AL2935" i="5"/>
  <c r="AL2936" i="5"/>
  <c r="AL2937" i="5"/>
  <c r="AL2938" i="5"/>
  <c r="AL2939" i="5"/>
  <c r="AL2940" i="5"/>
  <c r="AL2941" i="5"/>
  <c r="AL2942" i="5"/>
  <c r="AL2943" i="5"/>
  <c r="AL2944" i="5"/>
  <c r="AL2945" i="5"/>
  <c r="AL2946" i="5"/>
  <c r="AL2947" i="5"/>
  <c r="AL2948" i="5"/>
  <c r="AL2949" i="5"/>
  <c r="AL2950" i="5"/>
  <c r="AL2951" i="5"/>
  <c r="AL2952" i="5"/>
  <c r="AL2953" i="5"/>
  <c r="AL2954" i="5"/>
  <c r="AL2955" i="5"/>
  <c r="AL2956" i="5"/>
  <c r="AL2957" i="5"/>
  <c r="AL2958" i="5"/>
  <c r="AL2959" i="5"/>
  <c r="AL2960" i="5"/>
  <c r="AL2961" i="5"/>
  <c r="AL2962" i="5"/>
  <c r="AL2963" i="5"/>
  <c r="AL2964" i="5"/>
  <c r="AL2965" i="5"/>
  <c r="AL2966" i="5"/>
  <c r="AL2967" i="5"/>
  <c r="AL2968" i="5"/>
  <c r="AL2969" i="5"/>
  <c r="AL2970" i="5"/>
  <c r="AL2971" i="5"/>
  <c r="AL2972" i="5"/>
  <c r="AL2973" i="5"/>
  <c r="AL2974" i="5"/>
  <c r="AL2975" i="5"/>
  <c r="AL2976" i="5"/>
  <c r="AL2977" i="5"/>
  <c r="AL2978" i="5"/>
  <c r="AL2979" i="5"/>
  <c r="AL2980" i="5"/>
  <c r="AL2981" i="5"/>
  <c r="AL2982" i="5"/>
  <c r="AL2983" i="5"/>
  <c r="AL2984" i="5"/>
  <c r="AL2985" i="5"/>
  <c r="AL2986" i="5"/>
  <c r="AL2987" i="5"/>
  <c r="AL2988" i="5"/>
  <c r="AL2989" i="5"/>
  <c r="AL2990" i="5"/>
  <c r="AL2991" i="5"/>
  <c r="AL2992" i="5"/>
  <c r="AL2993" i="5"/>
  <c r="AL2994" i="5"/>
  <c r="AL2995" i="5"/>
  <c r="AL2996" i="5"/>
  <c r="AL2997" i="5"/>
  <c r="AL2998" i="5"/>
  <c r="AL2999" i="5"/>
  <c r="AL3000" i="5"/>
  <c r="AL3001" i="5"/>
  <c r="AL3002" i="5"/>
  <c r="AL3003" i="5"/>
  <c r="AL3004" i="5"/>
  <c r="AL3005" i="5"/>
  <c r="AL3006" i="5"/>
  <c r="AL3007" i="5"/>
  <c r="AL3008" i="5"/>
  <c r="AL3009" i="5"/>
  <c r="AL3010" i="5"/>
  <c r="AL3011" i="5"/>
  <c r="AL3012" i="5"/>
  <c r="AL3013" i="5"/>
  <c r="AL3014" i="5"/>
  <c r="AL3015" i="5"/>
  <c r="AL3016" i="5"/>
  <c r="AL3017" i="5"/>
  <c r="AL3018" i="5"/>
  <c r="AL3019" i="5"/>
  <c r="AL3020" i="5"/>
  <c r="AL3021" i="5"/>
  <c r="AL3022" i="5"/>
  <c r="AL3023" i="5"/>
  <c r="AL3024" i="5"/>
  <c r="AL3025" i="5"/>
  <c r="AL3026" i="5"/>
  <c r="AL3027" i="5"/>
  <c r="AL3028" i="5"/>
  <c r="AL3029" i="5"/>
  <c r="AL3030" i="5"/>
  <c r="AL3031" i="5"/>
  <c r="AL3032" i="5"/>
  <c r="AL3033" i="5"/>
  <c r="AL3034" i="5"/>
  <c r="AL3035" i="5"/>
  <c r="AL3036" i="5"/>
  <c r="AL3037" i="5"/>
  <c r="AL3038" i="5"/>
  <c r="AL3039" i="5"/>
  <c r="AL3040" i="5"/>
  <c r="AL3041" i="5"/>
  <c r="AL3042" i="5"/>
  <c r="AL3043" i="5"/>
  <c r="AL3044" i="5"/>
  <c r="AL3045" i="5"/>
  <c r="AL3046" i="5"/>
  <c r="AL3047" i="5"/>
  <c r="AL3048" i="5"/>
  <c r="AL3049" i="5"/>
  <c r="AL3050" i="5"/>
  <c r="AL3051" i="5"/>
  <c r="AL3052" i="5"/>
  <c r="AL3053" i="5"/>
  <c r="AL3054" i="5"/>
  <c r="AL3055" i="5"/>
  <c r="AL3056" i="5"/>
  <c r="AL3057" i="5"/>
  <c r="AL3058" i="5"/>
  <c r="AL3059" i="5"/>
  <c r="AL3060" i="5"/>
  <c r="AL3061" i="5"/>
  <c r="AL3062" i="5"/>
  <c r="AL3063" i="5"/>
  <c r="AL3064" i="5"/>
  <c r="AL3065" i="5"/>
  <c r="AL3066" i="5"/>
  <c r="AL3067" i="5"/>
  <c r="AL3068" i="5"/>
  <c r="AL3069" i="5"/>
  <c r="AL3070" i="5"/>
  <c r="AL3071" i="5"/>
  <c r="AL3072" i="5"/>
  <c r="AL3073" i="5"/>
  <c r="AL3074" i="5"/>
  <c r="AL3075" i="5"/>
  <c r="AL3076" i="5"/>
  <c r="AL3077" i="5"/>
  <c r="AL3078" i="5"/>
  <c r="AL3079" i="5"/>
  <c r="AL3080" i="5"/>
  <c r="AL3081" i="5"/>
  <c r="AL3082" i="5"/>
  <c r="AL3083" i="5"/>
  <c r="AL3084" i="5"/>
  <c r="AL3085" i="5"/>
  <c r="AL3086" i="5"/>
  <c r="AL3087" i="5"/>
  <c r="AL3088" i="5"/>
  <c r="AL3089" i="5"/>
  <c r="AL3090" i="5"/>
  <c r="AL3091" i="5"/>
  <c r="AL3092" i="5"/>
  <c r="AL3093" i="5"/>
  <c r="AL3094" i="5"/>
  <c r="AL3095" i="5"/>
  <c r="AL3096" i="5"/>
  <c r="AL3097" i="5"/>
  <c r="AL3098" i="5"/>
  <c r="AL3099" i="5"/>
  <c r="AL3100" i="5"/>
  <c r="AL3101" i="5"/>
  <c r="AL3102" i="5"/>
  <c r="AL3103" i="5"/>
  <c r="AL3104" i="5"/>
  <c r="AL3105" i="5"/>
  <c r="AL3106" i="5"/>
  <c r="AL3107" i="5"/>
  <c r="AL3108" i="5"/>
  <c r="AL3109" i="5"/>
  <c r="AL3110" i="5"/>
  <c r="AL3111" i="5"/>
  <c r="AL3112" i="5"/>
  <c r="AL3113" i="5"/>
  <c r="AL3114" i="5"/>
  <c r="AL3115" i="5"/>
  <c r="AL3116" i="5"/>
  <c r="AL3117" i="5"/>
  <c r="AL3118" i="5"/>
  <c r="AL3119" i="5"/>
  <c r="AL3120" i="5"/>
  <c r="AL3121" i="5"/>
  <c r="AL3122" i="5"/>
  <c r="AL3123" i="5"/>
  <c r="AL3124" i="5"/>
  <c r="AL3125" i="5"/>
  <c r="AL3126" i="5"/>
  <c r="AL3127" i="5"/>
  <c r="AL3128" i="5"/>
  <c r="AL3129" i="5"/>
  <c r="AL3130" i="5"/>
  <c r="AL3131" i="5"/>
  <c r="AL3132" i="5"/>
  <c r="AL3133" i="5"/>
  <c r="AL3134" i="5"/>
  <c r="AL3135" i="5"/>
  <c r="AL3136" i="5"/>
  <c r="AL3137" i="5"/>
  <c r="AL3138" i="5"/>
  <c r="AL3139" i="5"/>
  <c r="AL3140" i="5"/>
  <c r="AL3141" i="5"/>
  <c r="AL3142" i="5"/>
  <c r="AL3143" i="5"/>
  <c r="AL3144" i="5"/>
  <c r="AL3145" i="5"/>
  <c r="AL3146" i="5"/>
  <c r="AL3147" i="5"/>
  <c r="AL3148" i="5"/>
  <c r="AL3149" i="5"/>
  <c r="AL3150" i="5"/>
  <c r="AL3151" i="5"/>
  <c r="AL3152" i="5"/>
  <c r="AL3153" i="5"/>
  <c r="AL3154" i="5"/>
  <c r="AL3155" i="5"/>
  <c r="AL3156" i="5"/>
  <c r="AL3157" i="5"/>
  <c r="AL3158" i="5"/>
  <c r="AL3159" i="5"/>
  <c r="AL3160" i="5"/>
  <c r="AL3161" i="5"/>
  <c r="AL3162" i="5"/>
  <c r="AL3163" i="5"/>
  <c r="AL3164" i="5"/>
  <c r="AL3165" i="5"/>
  <c r="AL3166" i="5"/>
  <c r="AL3167" i="5"/>
  <c r="AL3168" i="5"/>
  <c r="AL3169" i="5"/>
  <c r="AL3170" i="5"/>
  <c r="AL3171" i="5"/>
  <c r="AL3172" i="5"/>
  <c r="AL3173" i="5"/>
  <c r="AL3174" i="5"/>
  <c r="AL3175" i="5"/>
  <c r="AL3176" i="5"/>
  <c r="AL3177" i="5"/>
  <c r="AL3178" i="5"/>
  <c r="AL3179" i="5"/>
  <c r="AL3180" i="5"/>
  <c r="AL3181" i="5"/>
  <c r="AL3182" i="5"/>
  <c r="AL3183" i="5"/>
  <c r="AL3184" i="5"/>
  <c r="AL3185" i="5"/>
  <c r="AL3186" i="5"/>
  <c r="AL3187" i="5"/>
  <c r="AL3188" i="5"/>
  <c r="AL3189" i="5"/>
  <c r="AL3190" i="5"/>
  <c r="AL3191" i="5"/>
  <c r="AL3192" i="5"/>
  <c r="AL3193" i="5"/>
  <c r="AL3194" i="5"/>
  <c r="AL3195" i="5"/>
  <c r="AL3196" i="5"/>
  <c r="AL3197" i="5"/>
  <c r="AL3198" i="5"/>
  <c r="AL3199" i="5"/>
  <c r="AL3200" i="5"/>
  <c r="AL3201" i="5"/>
  <c r="AL3202" i="5"/>
  <c r="AL3203" i="5"/>
  <c r="AL3204" i="5"/>
  <c r="AL3205" i="5"/>
  <c r="AL3206" i="5"/>
  <c r="AL3207" i="5"/>
  <c r="AL3208" i="5"/>
  <c r="AL3209" i="5"/>
  <c r="AL3210" i="5"/>
  <c r="AL3211" i="5"/>
  <c r="AL3212" i="5"/>
  <c r="AL3213" i="5"/>
  <c r="AL3214" i="5"/>
  <c r="AL3215" i="5"/>
  <c r="AL3216" i="5"/>
  <c r="AL3217" i="5"/>
  <c r="AL3218" i="5"/>
  <c r="AL3219" i="5"/>
  <c r="AL3220" i="5"/>
  <c r="AL3221" i="5"/>
  <c r="AL3222" i="5"/>
  <c r="AL3223" i="5"/>
  <c r="AL3224" i="5"/>
  <c r="AL3225" i="5"/>
  <c r="AL3226" i="5"/>
  <c r="AL3227" i="5"/>
  <c r="AL3228" i="5"/>
  <c r="AL3229" i="5"/>
  <c r="AL3230" i="5"/>
  <c r="AL3231" i="5"/>
  <c r="AL3232" i="5"/>
  <c r="AL3233" i="5"/>
  <c r="AL3234" i="5"/>
  <c r="AL3235" i="5"/>
  <c r="AL3236" i="5"/>
  <c r="AL3237" i="5"/>
  <c r="AL3238" i="5"/>
  <c r="AL3239" i="5"/>
  <c r="AL3240" i="5"/>
  <c r="AL3241" i="5"/>
  <c r="AL3242" i="5"/>
  <c r="AL3243" i="5"/>
  <c r="AL3244" i="5"/>
  <c r="AL3245" i="5"/>
  <c r="AL3246" i="5"/>
  <c r="AL3247" i="5"/>
  <c r="AL3248" i="5"/>
  <c r="AL3249" i="5"/>
  <c r="AL3250" i="5"/>
  <c r="AL3251" i="5"/>
  <c r="AL3252" i="5"/>
  <c r="AL3253" i="5"/>
  <c r="AL3254" i="5"/>
  <c r="AL3255" i="5"/>
  <c r="AL3256" i="5"/>
  <c r="AL3257" i="5"/>
  <c r="AL3258" i="5"/>
  <c r="AL3259" i="5"/>
  <c r="AL3260" i="5"/>
  <c r="AL3261" i="5"/>
  <c r="AL3262" i="5"/>
  <c r="AL3263" i="5"/>
  <c r="AL3264" i="5"/>
  <c r="AL3265" i="5"/>
  <c r="AL3266" i="5"/>
  <c r="AL3267" i="5"/>
  <c r="AL3268" i="5"/>
  <c r="AL3269" i="5"/>
  <c r="AL3270" i="5"/>
  <c r="AL3271" i="5"/>
  <c r="AL3272" i="5"/>
  <c r="AL3273" i="5"/>
  <c r="AL3274" i="5"/>
  <c r="AL3275" i="5"/>
  <c r="AL3276" i="5"/>
  <c r="AL3277" i="5"/>
  <c r="AL3278" i="5"/>
  <c r="AL3279" i="5"/>
  <c r="AL3280" i="5"/>
  <c r="AL3281" i="5"/>
  <c r="AL3282" i="5"/>
  <c r="AL3283" i="5"/>
  <c r="AL3284" i="5"/>
  <c r="AL3285" i="5"/>
  <c r="AL3286" i="5"/>
  <c r="AL3287" i="5"/>
  <c r="AL3288" i="5"/>
  <c r="AL3289" i="5"/>
  <c r="AL3290" i="5"/>
  <c r="AL3291" i="5"/>
  <c r="AL3292" i="5"/>
  <c r="AL3293" i="5"/>
  <c r="AL3294" i="5"/>
  <c r="AL3295" i="5"/>
  <c r="AL3296" i="5"/>
  <c r="AL3297" i="5"/>
  <c r="AL3298" i="5"/>
  <c r="AL3299" i="5"/>
  <c r="AL3300" i="5"/>
  <c r="AL3301" i="5"/>
  <c r="AL3302" i="5"/>
  <c r="AL3303" i="5"/>
  <c r="AL3304" i="5"/>
  <c r="AL3305" i="5"/>
  <c r="AL3306" i="5"/>
  <c r="AL3307" i="5"/>
  <c r="AL3308" i="5"/>
  <c r="AL3309" i="5"/>
  <c r="AL3310" i="5"/>
  <c r="AL3311" i="5"/>
  <c r="AL3312" i="5"/>
  <c r="AL3313" i="5"/>
  <c r="AL3314" i="5"/>
  <c r="AL3315" i="5"/>
  <c r="AL3316" i="5"/>
  <c r="AL3317" i="5"/>
  <c r="AL3318" i="5"/>
  <c r="AL3319" i="5"/>
  <c r="AL3320" i="5"/>
  <c r="AL3321" i="5"/>
  <c r="AL3322" i="5"/>
  <c r="AL3323" i="5"/>
  <c r="AL3324" i="5"/>
  <c r="AL3325" i="5"/>
  <c r="AL3326" i="5"/>
  <c r="AL3327" i="5"/>
  <c r="AL3328" i="5"/>
  <c r="AL3329" i="5"/>
  <c r="AL3330" i="5"/>
  <c r="AL3331" i="5"/>
  <c r="AL3332" i="5"/>
  <c r="AL3333" i="5"/>
  <c r="AL3334" i="5"/>
  <c r="AL3335" i="5"/>
  <c r="AL3336" i="5"/>
  <c r="AL3337" i="5"/>
  <c r="AL3338" i="5"/>
  <c r="AL3339" i="5"/>
  <c r="AL3340" i="5"/>
  <c r="AL3341" i="5"/>
  <c r="AL3342" i="5"/>
  <c r="AL3343" i="5"/>
  <c r="AL3344" i="5"/>
  <c r="AL3345" i="5"/>
  <c r="AL3346" i="5"/>
  <c r="AL3347" i="5"/>
  <c r="AL3348" i="5"/>
  <c r="AL3349" i="5"/>
  <c r="AL3350" i="5"/>
  <c r="AL3351" i="5"/>
  <c r="AL3352" i="5"/>
  <c r="AL3353" i="5"/>
  <c r="AL3354" i="5"/>
  <c r="AL3355" i="5"/>
  <c r="AL3356" i="5"/>
  <c r="AL3357" i="5"/>
  <c r="AL3358" i="5"/>
  <c r="AL3359" i="5"/>
  <c r="AL3360" i="5"/>
  <c r="AL3361" i="5"/>
  <c r="AL3362" i="5"/>
  <c r="AL3363" i="5"/>
  <c r="AL3364" i="5"/>
  <c r="AL3365" i="5"/>
  <c r="AL3366" i="5"/>
  <c r="AL3367" i="5"/>
  <c r="AL3368" i="5"/>
  <c r="AL3369" i="5"/>
  <c r="AL3370" i="5"/>
  <c r="AL3371" i="5"/>
  <c r="AL3372" i="5"/>
  <c r="AL3373" i="5"/>
  <c r="AL3374" i="5"/>
  <c r="AL3375" i="5"/>
  <c r="AL3376" i="5"/>
  <c r="AL3377" i="5"/>
  <c r="AL3378" i="5"/>
  <c r="AL3379" i="5"/>
  <c r="AL3380" i="5"/>
  <c r="AL3381" i="5"/>
  <c r="AL3382" i="5"/>
  <c r="AL3383" i="5"/>
  <c r="AL3384" i="5"/>
  <c r="AL3385" i="5"/>
  <c r="AL3386" i="5"/>
  <c r="AL3387" i="5"/>
  <c r="AL3388" i="5"/>
  <c r="AL3389" i="5"/>
  <c r="AL3390" i="5"/>
  <c r="AL3391" i="5"/>
  <c r="AL3392" i="5"/>
  <c r="AL3393" i="5"/>
  <c r="AL3394" i="5"/>
  <c r="AL3395" i="5"/>
  <c r="AL3396" i="5"/>
  <c r="AL3397" i="5"/>
  <c r="AL3398" i="5"/>
  <c r="AL3399" i="5"/>
  <c r="AL3400" i="5"/>
  <c r="AL3401" i="5"/>
  <c r="AL3402" i="5"/>
  <c r="AL3403" i="5"/>
  <c r="AL3404" i="5"/>
  <c r="AL3405" i="5"/>
  <c r="AL3406" i="5"/>
  <c r="AL3407" i="5"/>
  <c r="AL3408" i="5"/>
  <c r="AL3409" i="5"/>
  <c r="AL3410" i="5"/>
  <c r="AL3411" i="5"/>
  <c r="AL3412" i="5"/>
  <c r="AL3413" i="5"/>
  <c r="AL3414" i="5"/>
  <c r="AL3415" i="5"/>
  <c r="AL3416" i="5"/>
  <c r="AL3417" i="5"/>
  <c r="AL3418" i="5"/>
  <c r="AL3419" i="5"/>
  <c r="AL3420" i="5"/>
  <c r="AL3421" i="5"/>
  <c r="AL3422" i="5"/>
  <c r="AL3423" i="5"/>
  <c r="AL3424" i="5"/>
  <c r="AL3425" i="5"/>
  <c r="AL3426" i="5"/>
  <c r="AL3427" i="5"/>
  <c r="AL3428" i="5"/>
  <c r="AL3429" i="5"/>
  <c r="AL3430" i="5"/>
  <c r="AL3431" i="5"/>
  <c r="AL3432" i="5"/>
  <c r="AL3433" i="5"/>
  <c r="AL3434" i="5"/>
  <c r="AL3435" i="5"/>
  <c r="AL3436" i="5"/>
  <c r="AL3437" i="5"/>
  <c r="AL3438" i="5"/>
  <c r="AL3439" i="5"/>
  <c r="AL3440" i="5"/>
  <c r="AL3441" i="5"/>
  <c r="AL3442" i="5"/>
  <c r="AL3443" i="5"/>
  <c r="AL3444" i="5"/>
  <c r="AL3445" i="5"/>
  <c r="AL3446" i="5"/>
  <c r="AL3447" i="5"/>
  <c r="AL3448" i="5"/>
  <c r="AL3449" i="5"/>
  <c r="AL3450" i="5"/>
  <c r="AL3451" i="5"/>
  <c r="AL3452" i="5"/>
  <c r="AL3453" i="5"/>
  <c r="AL3454" i="5"/>
  <c r="AL3455" i="5"/>
  <c r="AL3456" i="5"/>
  <c r="AL3457" i="5"/>
  <c r="AL3458" i="5"/>
  <c r="AL3459" i="5"/>
  <c r="AL3460" i="5"/>
  <c r="AL3461" i="5"/>
  <c r="AL3462" i="5"/>
  <c r="AL3463" i="5"/>
  <c r="AL3464" i="5"/>
  <c r="AL3465" i="5"/>
  <c r="AL3466" i="5"/>
  <c r="AL3467" i="5"/>
  <c r="AL3468" i="5"/>
  <c r="AL3469" i="5"/>
  <c r="AL3470" i="5"/>
  <c r="AL3471" i="5"/>
  <c r="AL3472" i="5"/>
  <c r="AL3473" i="5"/>
  <c r="AL3474" i="5"/>
  <c r="AL3475" i="5"/>
  <c r="AL3476" i="5"/>
  <c r="AL3477" i="5"/>
  <c r="AL3478" i="5"/>
  <c r="AL3479" i="5"/>
  <c r="AL3480" i="5"/>
  <c r="AL3481" i="5"/>
  <c r="AL3482" i="5"/>
  <c r="AL3483" i="5"/>
  <c r="AL3484" i="5"/>
  <c r="AL3485" i="5"/>
  <c r="AL3486" i="5"/>
  <c r="AL3487" i="5"/>
  <c r="AL3488" i="5"/>
  <c r="AL3489" i="5"/>
  <c r="AL3490" i="5"/>
  <c r="AL3491" i="5"/>
  <c r="AL3492" i="5"/>
  <c r="AL3493" i="5"/>
  <c r="AL3494" i="5"/>
  <c r="AL3495" i="5"/>
  <c r="AL3496" i="5"/>
  <c r="AL3497" i="5"/>
  <c r="AL3498" i="5"/>
  <c r="AL3499" i="5"/>
  <c r="AL3500" i="5"/>
  <c r="AL3501" i="5"/>
  <c r="AL3502" i="5"/>
  <c r="AL3503" i="5"/>
  <c r="AL3504" i="5"/>
  <c r="AL3505" i="5"/>
  <c r="AL3506" i="5"/>
  <c r="AL3507" i="5"/>
  <c r="AL3508" i="5"/>
  <c r="AL3509" i="5"/>
  <c r="AL3510" i="5"/>
  <c r="AL3511" i="5"/>
  <c r="AL3512" i="5"/>
  <c r="AL3513" i="5"/>
  <c r="AL3514" i="5"/>
  <c r="AL3515" i="5"/>
  <c r="AL3516" i="5"/>
  <c r="AL3517" i="5"/>
  <c r="AL3518" i="5"/>
  <c r="AL3519" i="5"/>
  <c r="AL3520" i="5"/>
  <c r="AL3521" i="5"/>
  <c r="AL3522" i="5"/>
  <c r="AL3523" i="5"/>
  <c r="AL3524" i="5"/>
  <c r="AL3525" i="5"/>
  <c r="AL3526" i="5"/>
  <c r="AL3527" i="5"/>
  <c r="AL3528" i="5"/>
  <c r="AL3529" i="5"/>
  <c r="AL3530" i="5"/>
  <c r="AL3531" i="5"/>
  <c r="AL3532" i="5"/>
  <c r="AL3533" i="5"/>
  <c r="AL3534" i="5"/>
  <c r="AL3535" i="5"/>
  <c r="AL3536" i="5"/>
  <c r="AL3537" i="5"/>
  <c r="AL3538" i="5"/>
  <c r="AL3539" i="5"/>
  <c r="AL3540" i="5"/>
  <c r="AL3541" i="5"/>
  <c r="AL3542" i="5"/>
  <c r="AL3543" i="5"/>
  <c r="AL3544" i="5"/>
  <c r="AL3545" i="5"/>
  <c r="AL3546" i="5"/>
  <c r="AL3547" i="5"/>
  <c r="AL3548" i="5"/>
  <c r="AL3549" i="5"/>
  <c r="AL3550" i="5"/>
  <c r="AL3551" i="5"/>
  <c r="AL3552" i="5"/>
  <c r="AL3553" i="5"/>
  <c r="AL3554" i="5"/>
  <c r="AL3555" i="5"/>
  <c r="AL3556" i="5"/>
  <c r="AL3557" i="5"/>
  <c r="AL3558" i="5"/>
  <c r="AL3559" i="5"/>
  <c r="AL3560" i="5"/>
  <c r="AL3561" i="5"/>
  <c r="AL3562" i="5"/>
  <c r="AL3563" i="5"/>
  <c r="AL3564" i="5"/>
  <c r="AL3565" i="5"/>
  <c r="AL3566" i="5"/>
  <c r="AL3567" i="5"/>
  <c r="AL3568" i="5"/>
  <c r="AL3569" i="5"/>
  <c r="AL3570" i="5"/>
  <c r="AL3571" i="5"/>
  <c r="AL3572" i="5"/>
  <c r="AL3573" i="5"/>
  <c r="AL3574" i="5"/>
  <c r="AL3575" i="5"/>
  <c r="AL3576" i="5"/>
  <c r="AL3577" i="5"/>
  <c r="AL3578" i="5"/>
  <c r="AL3579" i="5"/>
  <c r="AL3580" i="5"/>
  <c r="AL3581" i="5"/>
  <c r="AL3582" i="5"/>
  <c r="AL3583" i="5"/>
  <c r="AL3584" i="5"/>
  <c r="AL3585" i="5"/>
  <c r="AL3586" i="5"/>
  <c r="AL3587" i="5"/>
  <c r="AL3588" i="5"/>
  <c r="AL3589" i="5"/>
  <c r="AL3590" i="5"/>
  <c r="AL3591" i="5"/>
  <c r="AL3592" i="5"/>
  <c r="AL3593" i="5"/>
  <c r="AL3594" i="5"/>
  <c r="AL3595" i="5"/>
  <c r="AL3596" i="5"/>
  <c r="AL3597" i="5"/>
  <c r="AL3598" i="5"/>
  <c r="AL3599" i="5"/>
  <c r="AL3600" i="5"/>
  <c r="AL3601" i="5"/>
  <c r="AL3602" i="5"/>
  <c r="AL3603" i="5"/>
  <c r="AL3604" i="5"/>
  <c r="AL3605" i="5"/>
  <c r="AL3606" i="5"/>
  <c r="AL3607" i="5"/>
  <c r="AL3608" i="5"/>
  <c r="AL3609" i="5"/>
  <c r="AL3610" i="5"/>
  <c r="AL3611" i="5"/>
  <c r="AL3612" i="5"/>
  <c r="AL3613" i="5"/>
  <c r="AL3614" i="5"/>
  <c r="AL3615" i="5"/>
  <c r="AL3616" i="5"/>
  <c r="AL3617" i="5"/>
  <c r="AL3618" i="5"/>
  <c r="AL3619" i="5"/>
  <c r="AL3620" i="5"/>
  <c r="AL3621" i="5"/>
  <c r="AL3622" i="5"/>
  <c r="AL3623" i="5"/>
  <c r="AL3624" i="5"/>
  <c r="AL3625" i="5"/>
  <c r="AL3626" i="5"/>
  <c r="AL3627" i="5"/>
  <c r="AL3628" i="5"/>
  <c r="AL3629" i="5"/>
  <c r="AL3630" i="5"/>
  <c r="AL3631" i="5"/>
  <c r="AL3632" i="5"/>
  <c r="AL3633" i="5"/>
  <c r="AL3634" i="5"/>
  <c r="AL3635" i="5"/>
  <c r="AL3636" i="5"/>
  <c r="AL3637" i="5"/>
  <c r="AL3638" i="5"/>
  <c r="AL3639" i="5"/>
  <c r="AL3640" i="5"/>
  <c r="AL3641" i="5"/>
  <c r="AL3642" i="5"/>
  <c r="AL3643" i="5"/>
  <c r="AL3644" i="5"/>
  <c r="AL3645" i="5"/>
  <c r="AL3646" i="5"/>
  <c r="AL3647" i="5"/>
  <c r="AL3648" i="5"/>
  <c r="AL3649" i="5"/>
  <c r="AL3650" i="5"/>
  <c r="AL3651" i="5"/>
  <c r="AL3652" i="5"/>
  <c r="AL3653" i="5"/>
  <c r="AL3654" i="5"/>
  <c r="AL3655" i="5"/>
  <c r="AL3656" i="5"/>
  <c r="AL3657" i="5"/>
  <c r="AL3658" i="5"/>
  <c r="AL3659" i="5"/>
  <c r="AL3660" i="5"/>
  <c r="AL3661" i="5"/>
  <c r="AL3662" i="5"/>
  <c r="AL3663" i="5"/>
  <c r="AL3664" i="5"/>
  <c r="AL3665" i="5"/>
  <c r="AL3666" i="5"/>
  <c r="AL3667" i="5"/>
  <c r="AL3668" i="5"/>
  <c r="AL3669" i="5"/>
  <c r="AL3670" i="5"/>
  <c r="AL3671" i="5"/>
  <c r="AL3672" i="5"/>
  <c r="AL3673" i="5"/>
  <c r="AL3674" i="5"/>
  <c r="AL3675" i="5"/>
  <c r="AL3676" i="5"/>
  <c r="AL3677" i="5"/>
  <c r="AL3678" i="5"/>
  <c r="AL3679" i="5"/>
  <c r="AL3680" i="5"/>
  <c r="AL3681" i="5"/>
  <c r="AL3682" i="5"/>
  <c r="AL3683" i="5"/>
  <c r="AL3684" i="5"/>
  <c r="AL3685" i="5"/>
  <c r="AL3686" i="5"/>
  <c r="AL3687" i="5"/>
  <c r="AL3688" i="5"/>
  <c r="AL3689" i="5"/>
  <c r="AL3690" i="5"/>
  <c r="AL3691" i="5"/>
  <c r="AL3692" i="5"/>
  <c r="AL3693" i="5"/>
  <c r="AL3694" i="5"/>
  <c r="AL3695" i="5"/>
  <c r="AL3696" i="5"/>
  <c r="AL3697" i="5"/>
  <c r="AL3698" i="5"/>
  <c r="AL3699" i="5"/>
  <c r="AL3700" i="5"/>
  <c r="AL3701" i="5"/>
  <c r="AL3702" i="5"/>
  <c r="AL3703" i="5"/>
  <c r="AL3704" i="5"/>
  <c r="AL3705" i="5"/>
  <c r="AL3706" i="5"/>
  <c r="AL3707" i="5"/>
  <c r="AL3708" i="5"/>
  <c r="AL3709" i="5"/>
  <c r="AL3710" i="5"/>
  <c r="AL3711" i="5"/>
  <c r="AL3712" i="5"/>
  <c r="AL3713" i="5"/>
  <c r="AL3714" i="5"/>
  <c r="AL3715" i="5"/>
  <c r="AL3716" i="5"/>
  <c r="AL3717" i="5"/>
  <c r="AL3718" i="5"/>
  <c r="AL3719" i="5"/>
  <c r="AL3720" i="5"/>
  <c r="AL3721" i="5"/>
  <c r="AL3722" i="5"/>
  <c r="AL3723" i="5"/>
  <c r="AL3724" i="5"/>
  <c r="AL3725" i="5"/>
  <c r="AL3726" i="5"/>
  <c r="AL3727" i="5"/>
  <c r="AL3728" i="5"/>
  <c r="AL3729" i="5"/>
  <c r="AL3730" i="5"/>
  <c r="AL3731" i="5"/>
  <c r="AL3732" i="5"/>
  <c r="AL3733" i="5"/>
  <c r="AL3734" i="5"/>
  <c r="AL3735" i="5"/>
  <c r="AL3736" i="5"/>
  <c r="AL3737" i="5"/>
  <c r="AL3738" i="5"/>
  <c r="AL3739" i="5"/>
  <c r="AL3740" i="5"/>
  <c r="AL3741" i="5"/>
  <c r="AL3742" i="5"/>
  <c r="AL3743" i="5"/>
  <c r="AL3744" i="5"/>
  <c r="AL3745" i="5"/>
  <c r="AL3746" i="5"/>
  <c r="AL3747" i="5"/>
  <c r="AL3748" i="5"/>
  <c r="AL3749" i="5"/>
  <c r="AL3750" i="5"/>
  <c r="AL3751" i="5"/>
  <c r="AL3752" i="5"/>
  <c r="AL3753" i="5"/>
  <c r="AL3754" i="5"/>
  <c r="AL3755" i="5"/>
  <c r="AL3756" i="5"/>
  <c r="AL3757" i="5"/>
  <c r="AL3758" i="5"/>
  <c r="AL3759" i="5"/>
  <c r="AL3760" i="5"/>
  <c r="AL3761" i="5"/>
  <c r="AL3762" i="5"/>
  <c r="AL3763" i="5"/>
  <c r="AL3764" i="5"/>
  <c r="AL3765" i="5"/>
  <c r="AL3766" i="5"/>
  <c r="AL3767" i="5"/>
  <c r="AL3768" i="5"/>
  <c r="AL3769" i="5"/>
  <c r="AL3770" i="5"/>
  <c r="AL3771" i="5"/>
  <c r="AL3772" i="5"/>
  <c r="AL3773" i="5"/>
  <c r="AL3774" i="5"/>
  <c r="AL3775" i="5"/>
  <c r="AL3776" i="5"/>
  <c r="AL3777" i="5"/>
  <c r="AL3778" i="5"/>
  <c r="AL3779" i="5"/>
  <c r="AL3780" i="5"/>
  <c r="AL3781" i="5"/>
  <c r="AL3782" i="5"/>
  <c r="AL3783" i="5"/>
  <c r="AL3784" i="5"/>
  <c r="AL3785" i="5"/>
  <c r="AL3786" i="5"/>
  <c r="AL3787" i="5"/>
  <c r="AL3788" i="5"/>
  <c r="AL3789" i="5"/>
  <c r="AL3790" i="5"/>
  <c r="AL3791" i="5"/>
  <c r="AL3792" i="5"/>
  <c r="AL3793" i="5"/>
  <c r="AL3794" i="5"/>
  <c r="AL3795" i="5"/>
  <c r="AL3796" i="5"/>
  <c r="AL3797" i="5"/>
  <c r="AL3798" i="5"/>
  <c r="AL3799" i="5"/>
  <c r="AL3800" i="5"/>
  <c r="AL3801" i="5"/>
  <c r="AL3802" i="5"/>
  <c r="AL3803" i="5"/>
  <c r="AL3804" i="5"/>
  <c r="AL3805" i="5"/>
  <c r="AL3806" i="5"/>
  <c r="AL3807" i="5"/>
  <c r="AL3808" i="5"/>
  <c r="AL3809" i="5"/>
  <c r="AL3810" i="5"/>
  <c r="AL3811" i="5"/>
  <c r="AL3812" i="5"/>
  <c r="AL3813" i="5"/>
  <c r="AL3814" i="5"/>
  <c r="AL3815" i="5"/>
  <c r="AL3816" i="5"/>
  <c r="AL3817" i="5"/>
  <c r="AL3818" i="5"/>
  <c r="AL3819" i="5"/>
  <c r="AL3820" i="5"/>
  <c r="AL3821" i="5"/>
  <c r="AL3822" i="5"/>
  <c r="AL3823" i="5"/>
  <c r="AL3824" i="5"/>
  <c r="AL3825" i="5"/>
  <c r="AL3826" i="5"/>
  <c r="AL3827" i="5"/>
  <c r="AL3828" i="5"/>
  <c r="AL3829" i="5"/>
  <c r="AL3830" i="5"/>
  <c r="AL3831" i="5"/>
  <c r="AL3832" i="5"/>
  <c r="AL3833" i="5"/>
  <c r="AL3834" i="5"/>
  <c r="AL3835" i="5"/>
  <c r="AL3836" i="5"/>
  <c r="AL3837" i="5"/>
  <c r="AL3838" i="5"/>
  <c r="AL3839" i="5"/>
  <c r="AL3840" i="5"/>
  <c r="AL3841" i="5"/>
  <c r="AL3842" i="5"/>
  <c r="AL3843" i="5"/>
  <c r="AL3844" i="5"/>
  <c r="AL3845" i="5"/>
  <c r="AL3846" i="5"/>
  <c r="AL3847" i="5"/>
  <c r="AL3848" i="5"/>
  <c r="AL3849" i="5"/>
  <c r="AL3850" i="5"/>
  <c r="AL3851" i="5"/>
  <c r="AL3852" i="5"/>
  <c r="AL3853" i="5"/>
  <c r="AL3854" i="5"/>
  <c r="AL3855" i="5"/>
  <c r="AL3856" i="5"/>
  <c r="AL3857" i="5"/>
  <c r="AL3858" i="5"/>
  <c r="AL3859" i="5"/>
  <c r="AL3860" i="5"/>
  <c r="AL3861" i="5"/>
  <c r="AL3862" i="5"/>
  <c r="AL3863" i="5"/>
  <c r="AL3864" i="5"/>
  <c r="AL3865" i="5"/>
  <c r="AL3866" i="5"/>
  <c r="AL3867" i="5"/>
  <c r="AL3868" i="5"/>
  <c r="AL3869" i="5"/>
  <c r="AL3870" i="5"/>
  <c r="AL3871" i="5"/>
  <c r="AL3872" i="5"/>
  <c r="AL3873" i="5"/>
  <c r="AL3874" i="5"/>
  <c r="AL3875" i="5"/>
  <c r="AL3876" i="5"/>
  <c r="AL3877" i="5"/>
  <c r="AL3878" i="5"/>
  <c r="AL3879" i="5"/>
  <c r="AL3880" i="5"/>
  <c r="AL3881" i="5"/>
  <c r="AL3882" i="5"/>
  <c r="AL3883" i="5"/>
  <c r="AL3884" i="5"/>
  <c r="AL3885" i="5"/>
  <c r="AL3886" i="5"/>
  <c r="AL3887" i="5"/>
  <c r="AL3888" i="5"/>
  <c r="AL3889" i="5"/>
  <c r="AL3890" i="5"/>
  <c r="AL3891" i="5"/>
  <c r="AL3892" i="5"/>
  <c r="AL3893" i="5"/>
  <c r="AL3894" i="5"/>
  <c r="AL3895" i="5"/>
  <c r="AL3896" i="5"/>
  <c r="AL3897" i="5"/>
  <c r="AL3898" i="5"/>
  <c r="AL3899" i="5"/>
  <c r="AL3900" i="5"/>
  <c r="AL3901" i="5"/>
  <c r="AL3902" i="5"/>
  <c r="AL3903" i="5"/>
  <c r="AL3904" i="5"/>
  <c r="AL3905" i="5"/>
  <c r="AL3906" i="5"/>
  <c r="AL3907" i="5"/>
  <c r="AL3908" i="5"/>
  <c r="AL3909" i="5"/>
  <c r="AL3910" i="5"/>
  <c r="AL3911" i="5"/>
  <c r="AL3912" i="5"/>
  <c r="AL3913" i="5"/>
  <c r="AL3914" i="5"/>
  <c r="AL3915" i="5"/>
  <c r="AL3916" i="5"/>
  <c r="AL3917" i="5"/>
  <c r="AL3918" i="5"/>
  <c r="AL3919" i="5"/>
  <c r="AL3920" i="5"/>
  <c r="AL3921" i="5"/>
  <c r="AL3922" i="5"/>
  <c r="AL3923" i="5"/>
  <c r="AL3924" i="5"/>
  <c r="AL3925" i="5"/>
  <c r="AL3926" i="5"/>
  <c r="AL3927" i="5"/>
  <c r="AL3928" i="5"/>
  <c r="AL3929" i="5"/>
  <c r="AL3930" i="5"/>
  <c r="AL3931" i="5"/>
  <c r="AL3932" i="5"/>
  <c r="AL3933" i="5"/>
  <c r="AL3934" i="5"/>
  <c r="AL3935" i="5"/>
  <c r="AL3936" i="5"/>
  <c r="AL3937" i="5"/>
  <c r="AL3938" i="5"/>
  <c r="AL3939" i="5"/>
  <c r="AL3940" i="5"/>
  <c r="AL3941" i="5"/>
  <c r="AL3942" i="5"/>
  <c r="AL3943" i="5"/>
  <c r="AL3944" i="5"/>
  <c r="AL3945" i="5"/>
  <c r="AL3946" i="5"/>
  <c r="AL3947" i="5"/>
  <c r="AL3948" i="5"/>
  <c r="AL3949" i="5"/>
  <c r="AL3950" i="5"/>
  <c r="AL3951" i="5"/>
  <c r="AL3952" i="5"/>
  <c r="AL3953" i="5"/>
  <c r="AL3954" i="5"/>
  <c r="AL3955" i="5"/>
  <c r="AL3956" i="5"/>
  <c r="AL3957" i="5"/>
  <c r="AL3958" i="5"/>
  <c r="AL3959" i="5"/>
  <c r="AL3960" i="5"/>
  <c r="AL3961" i="5"/>
  <c r="AL3962" i="5"/>
  <c r="AL3963" i="5"/>
  <c r="AL3964" i="5"/>
  <c r="AL3965" i="5"/>
  <c r="AL3966" i="5"/>
  <c r="AL3967" i="5"/>
  <c r="AL3968" i="5"/>
  <c r="AL3969" i="5"/>
  <c r="AL3970" i="5"/>
  <c r="AL3971" i="5"/>
  <c r="AL3972" i="5"/>
  <c r="AL3973" i="5"/>
  <c r="AL3974" i="5"/>
  <c r="AL3975" i="5"/>
  <c r="AL3976" i="5"/>
  <c r="AL3977" i="5"/>
  <c r="AL3978" i="5"/>
  <c r="AL3979" i="5"/>
  <c r="AL3980" i="5"/>
  <c r="AL3981" i="5"/>
  <c r="AL3982" i="5"/>
  <c r="AL3983" i="5"/>
  <c r="AL3984" i="5"/>
  <c r="AL3985" i="5"/>
  <c r="AL3986" i="5"/>
  <c r="AL3987" i="5"/>
  <c r="AL3988" i="5"/>
  <c r="AL3989" i="5"/>
  <c r="AL3990" i="5"/>
  <c r="AL3991" i="5"/>
  <c r="AL3992" i="5"/>
  <c r="AL3993" i="5"/>
  <c r="AL3994" i="5"/>
  <c r="AL3995" i="5"/>
  <c r="AL3996" i="5"/>
  <c r="AL3997" i="5"/>
  <c r="AL3998" i="5"/>
  <c r="AL3999" i="5"/>
  <c r="AL4000" i="5"/>
  <c r="AL4001" i="5"/>
  <c r="AL4002" i="5"/>
  <c r="AL4003" i="5"/>
  <c r="AL4004" i="5"/>
  <c r="AL4005" i="5"/>
  <c r="AL4006" i="5"/>
  <c r="AL4007" i="5"/>
  <c r="AL4008" i="5"/>
  <c r="AL4009" i="5"/>
  <c r="AL4010" i="5"/>
  <c r="AL4011" i="5"/>
  <c r="AL4012" i="5"/>
  <c r="AL4013" i="5"/>
  <c r="AL4014" i="5"/>
  <c r="AL4015" i="5"/>
  <c r="AL4016" i="5"/>
  <c r="AL4017" i="5"/>
  <c r="AL4018" i="5"/>
  <c r="AL4019" i="5"/>
  <c r="AL4020" i="5"/>
  <c r="AL4021" i="5"/>
  <c r="AL4022" i="5"/>
  <c r="AL4023" i="5"/>
  <c r="AL4024" i="5"/>
  <c r="AL4025" i="5"/>
  <c r="AL4026" i="5"/>
  <c r="AL4027" i="5"/>
  <c r="AL4028" i="5"/>
  <c r="AL4029" i="5"/>
  <c r="AL4030" i="5"/>
  <c r="AL4031" i="5"/>
  <c r="AL4032" i="5"/>
  <c r="AL4033" i="5"/>
  <c r="AL4034" i="5"/>
  <c r="AL4035" i="5"/>
  <c r="AL4036" i="5"/>
  <c r="AL4037" i="5"/>
  <c r="AL4038" i="5"/>
  <c r="AL4039" i="5"/>
  <c r="AL4040" i="5"/>
  <c r="AL4041" i="5"/>
  <c r="AL4042" i="5"/>
  <c r="AL4043" i="5"/>
  <c r="AL4044" i="5"/>
  <c r="AL4045" i="5"/>
  <c r="AL4046" i="5"/>
  <c r="AL4047" i="5"/>
  <c r="AL4048" i="5"/>
  <c r="AL4049" i="5"/>
  <c r="AL4050" i="5"/>
  <c r="AL4051" i="5"/>
  <c r="AL4052" i="5"/>
  <c r="AL4053" i="5"/>
  <c r="AL4054" i="5"/>
  <c r="AL4055" i="5"/>
  <c r="AL4056" i="5"/>
  <c r="AL4057" i="5"/>
  <c r="AL4058" i="5"/>
  <c r="AL4059" i="5"/>
  <c r="AL4060" i="5"/>
  <c r="AL4061" i="5"/>
  <c r="AL4062" i="5"/>
  <c r="AL4063" i="5"/>
  <c r="AL4064" i="5"/>
  <c r="AL4065" i="5"/>
  <c r="AL4066" i="5"/>
  <c r="AL4067" i="5"/>
  <c r="AL4068" i="5"/>
  <c r="AL4069" i="5"/>
  <c r="AL4070" i="5"/>
  <c r="AL4071" i="5"/>
  <c r="AL4072" i="5"/>
  <c r="AL4073" i="5"/>
  <c r="AL4074" i="5"/>
  <c r="AL4075" i="5"/>
  <c r="AL4076" i="5"/>
  <c r="AL4077" i="5"/>
  <c r="AL4078" i="5"/>
  <c r="AL4079" i="5"/>
  <c r="AL4080" i="5"/>
  <c r="AL4081" i="5"/>
  <c r="AL4082" i="5"/>
  <c r="AL4083" i="5"/>
  <c r="AL4084" i="5"/>
  <c r="AL4085" i="5"/>
  <c r="AL4086" i="5"/>
  <c r="AL4087" i="5"/>
  <c r="AL4088" i="5"/>
  <c r="AL4089" i="5"/>
  <c r="AL4090" i="5"/>
  <c r="AL4091" i="5"/>
  <c r="AL4092" i="5"/>
  <c r="AL4093" i="5"/>
  <c r="AL4094" i="5"/>
  <c r="AL4095" i="5"/>
  <c r="AL4096" i="5"/>
  <c r="AL4097" i="5"/>
  <c r="AL4098" i="5"/>
  <c r="AL4099" i="5"/>
  <c r="AL4100" i="5"/>
  <c r="AL4101" i="5"/>
  <c r="AL4102" i="5"/>
  <c r="AL4103" i="5"/>
  <c r="AL4104" i="5"/>
  <c r="AL4105" i="5"/>
  <c r="AL4106" i="5"/>
  <c r="AL4107" i="5"/>
  <c r="AL4108" i="5"/>
  <c r="AL4109" i="5"/>
  <c r="AL4110" i="5"/>
  <c r="AL4111" i="5"/>
  <c r="AL4112" i="5"/>
  <c r="AL4113" i="5"/>
  <c r="AL4114" i="5"/>
  <c r="AL4115" i="5"/>
  <c r="AL4116" i="5"/>
  <c r="AL4117" i="5"/>
  <c r="AL4118" i="5"/>
  <c r="AL4119" i="5"/>
  <c r="AL4120" i="5"/>
  <c r="AL4121" i="5"/>
  <c r="AL4122" i="5"/>
  <c r="AL4123" i="5"/>
  <c r="AL4124" i="5"/>
  <c r="AL4125" i="5"/>
  <c r="AL4126" i="5"/>
  <c r="AL4127" i="5"/>
  <c r="AL4128" i="5"/>
  <c r="AL4129" i="5"/>
  <c r="AL4130" i="5"/>
  <c r="AL4131" i="5"/>
  <c r="AL4132" i="5"/>
  <c r="AL4133" i="5"/>
  <c r="AL4134" i="5"/>
  <c r="AL4135" i="5"/>
  <c r="AL4136" i="5"/>
  <c r="AL4137" i="5"/>
  <c r="AL4138" i="5"/>
  <c r="AL4139" i="5"/>
  <c r="AL4140" i="5"/>
  <c r="AL4141" i="5"/>
  <c r="AL4142" i="5"/>
  <c r="AL4143" i="5"/>
  <c r="AL4144" i="5"/>
  <c r="AL4145" i="5"/>
  <c r="AL4146" i="5"/>
  <c r="AL4147" i="5"/>
  <c r="AL4148" i="5"/>
  <c r="AL4149" i="5"/>
  <c r="AL4150" i="5"/>
  <c r="AL4151" i="5"/>
  <c r="AL4152" i="5"/>
  <c r="AL4153" i="5"/>
  <c r="AL4154" i="5"/>
  <c r="AL4155" i="5"/>
  <c r="AL4156" i="5"/>
  <c r="AL4157" i="5"/>
  <c r="AL4158" i="5"/>
  <c r="AL4159" i="5"/>
  <c r="AL4160" i="5"/>
  <c r="AL4161" i="5"/>
  <c r="AL4162" i="5"/>
  <c r="AL4163" i="5"/>
  <c r="AL4164" i="5"/>
  <c r="AL4165" i="5"/>
  <c r="AL4166" i="5"/>
  <c r="AL4167" i="5"/>
  <c r="AL4168" i="5"/>
  <c r="AL4169" i="5"/>
  <c r="AL4170" i="5"/>
  <c r="AL4171" i="5"/>
  <c r="AL4172" i="5"/>
  <c r="AL4173" i="5"/>
  <c r="AL4174" i="5"/>
  <c r="AL4175" i="5"/>
  <c r="AL4176" i="5"/>
  <c r="AL4177" i="5"/>
  <c r="AL4178" i="5"/>
  <c r="AL4179" i="5"/>
  <c r="AL4180" i="5"/>
  <c r="AL4181" i="5"/>
  <c r="AL4182" i="5"/>
  <c r="AL4183" i="5"/>
  <c r="AL4184" i="5"/>
  <c r="AL4185" i="5"/>
  <c r="AL4186" i="5"/>
  <c r="AL4187" i="5"/>
  <c r="AL4188" i="5"/>
  <c r="AL4189" i="5"/>
  <c r="AL4190" i="5"/>
  <c r="AL4191" i="5"/>
  <c r="AL4192" i="5"/>
  <c r="AL4193" i="5"/>
  <c r="AL4194" i="5"/>
  <c r="AL4195" i="5"/>
  <c r="AL4196" i="5"/>
  <c r="AL4197" i="5"/>
  <c r="AL4198" i="5"/>
  <c r="AL4199" i="5"/>
  <c r="AL4200" i="5"/>
  <c r="AL4201" i="5"/>
  <c r="AL4202" i="5"/>
  <c r="AL4203" i="5"/>
  <c r="AL4204" i="5"/>
  <c r="AL4205" i="5"/>
  <c r="AL4206" i="5"/>
  <c r="AL4207" i="5"/>
  <c r="AL4208" i="5"/>
  <c r="AL4209" i="5"/>
  <c r="AL4210" i="5"/>
  <c r="AL4211" i="5"/>
  <c r="AL4212" i="5"/>
  <c r="AL4213" i="5"/>
  <c r="AL4214" i="5"/>
  <c r="AL4215" i="5"/>
  <c r="AL4216" i="5"/>
  <c r="AL4217" i="5"/>
  <c r="AL4218" i="5"/>
  <c r="AL4219" i="5"/>
  <c r="AL4220" i="5"/>
  <c r="AL4221" i="5"/>
  <c r="AL4222" i="5"/>
  <c r="AL4223" i="5"/>
  <c r="AL4224" i="5"/>
  <c r="AL4225" i="5"/>
  <c r="AL4226" i="5"/>
  <c r="AL4227" i="5"/>
  <c r="AL4228" i="5"/>
  <c r="AL4229" i="5"/>
  <c r="AL4230" i="5"/>
  <c r="AL4231" i="5"/>
  <c r="AL4232" i="5"/>
  <c r="AL4233" i="5"/>
  <c r="AL4234" i="5"/>
  <c r="AL4235" i="5"/>
  <c r="AL4236" i="5"/>
  <c r="AL4237" i="5"/>
  <c r="AL4238" i="5"/>
  <c r="AL4239" i="5"/>
  <c r="AL4240" i="5"/>
  <c r="AL4241" i="5"/>
  <c r="AL4242" i="5"/>
  <c r="AL4243" i="5"/>
  <c r="AL4244" i="5"/>
  <c r="AL4245" i="5"/>
  <c r="AL4246" i="5"/>
  <c r="AL4247" i="5"/>
  <c r="AL4248" i="5"/>
  <c r="AL4249" i="5"/>
  <c r="AL4250" i="5"/>
  <c r="AL4251" i="5"/>
  <c r="AL4252" i="5"/>
  <c r="AL4253" i="5"/>
  <c r="AL4254" i="5"/>
  <c r="AL4255" i="5"/>
  <c r="AL4256" i="5"/>
  <c r="AL4257" i="5"/>
  <c r="AL4258" i="5"/>
  <c r="AL4259" i="5"/>
  <c r="AL4260" i="5"/>
  <c r="AL4261" i="5"/>
  <c r="AL4262" i="5"/>
  <c r="AL4263" i="5"/>
  <c r="AL4264" i="5"/>
  <c r="AL4265" i="5"/>
  <c r="AL4266" i="5"/>
  <c r="AL4267" i="5"/>
  <c r="AL4268" i="5"/>
  <c r="AL4269" i="5"/>
  <c r="AL4270" i="5"/>
  <c r="AL4271" i="5"/>
  <c r="AL4272" i="5"/>
  <c r="AL4273" i="5"/>
  <c r="AL4274" i="5"/>
  <c r="AL4275" i="5"/>
  <c r="AL4276" i="5"/>
  <c r="AL4277" i="5"/>
  <c r="AL4278" i="5"/>
  <c r="AL4279" i="5"/>
  <c r="AL4280" i="5"/>
  <c r="AL4281" i="5"/>
  <c r="AL4282" i="5"/>
  <c r="AL4283" i="5"/>
  <c r="AL4284" i="5"/>
  <c r="AL4285" i="5"/>
  <c r="AL4286" i="5"/>
  <c r="AL4287" i="5"/>
  <c r="AL4288" i="5"/>
  <c r="AL4289" i="5"/>
  <c r="AL4290" i="5"/>
  <c r="AL4291" i="5"/>
  <c r="AL4292" i="5"/>
  <c r="AL4293" i="5"/>
  <c r="AL4294" i="5"/>
  <c r="AL4295" i="5"/>
  <c r="AL4296" i="5"/>
  <c r="AL4297" i="5"/>
  <c r="AL4298" i="5"/>
  <c r="AL4299" i="5"/>
  <c r="AL4300" i="5"/>
  <c r="AL4301" i="5"/>
  <c r="AL4302" i="5"/>
  <c r="AL4303" i="5"/>
  <c r="AL4304" i="5"/>
  <c r="AL4305" i="5"/>
  <c r="AL4306" i="5"/>
  <c r="AL4307" i="5"/>
  <c r="AL4308" i="5"/>
  <c r="AL4309" i="5"/>
  <c r="AL4310" i="5"/>
  <c r="AL4311" i="5"/>
  <c r="AL4312" i="5"/>
  <c r="AL4313" i="5"/>
  <c r="AL4314" i="5"/>
  <c r="AL4315" i="5"/>
  <c r="AL4316" i="5"/>
  <c r="AL4317" i="5"/>
  <c r="AL4318" i="5"/>
  <c r="AL4319" i="5"/>
  <c r="AL4320" i="5"/>
  <c r="AL4321" i="5"/>
  <c r="AL4322" i="5"/>
  <c r="AL4323" i="5"/>
  <c r="AL4324" i="5"/>
  <c r="AL4325" i="5"/>
  <c r="AL4326" i="5"/>
  <c r="AL4327" i="5"/>
  <c r="AL4328" i="5"/>
  <c r="AL4329" i="5"/>
  <c r="AL4330" i="5"/>
  <c r="AL4331" i="5"/>
  <c r="AL4332" i="5"/>
  <c r="AL4333" i="5"/>
  <c r="AL4334" i="5"/>
  <c r="AL4335" i="5"/>
  <c r="AL4336" i="5"/>
  <c r="AL4337" i="5"/>
  <c r="AL4338" i="5"/>
  <c r="AL4339" i="5"/>
  <c r="AL4340" i="5"/>
  <c r="AL4341" i="5"/>
  <c r="AL4342" i="5"/>
  <c r="AL4343" i="5"/>
  <c r="AL4344" i="5"/>
  <c r="AL4345" i="5"/>
  <c r="AL4346" i="5"/>
  <c r="AL4347" i="5"/>
  <c r="AL4348" i="5"/>
  <c r="AL4349" i="5"/>
  <c r="AL4350" i="5"/>
  <c r="AL4351" i="5"/>
  <c r="AL4352" i="5"/>
  <c r="AL4353" i="5"/>
  <c r="AL4354" i="5"/>
  <c r="AL4355" i="5"/>
  <c r="AL4356" i="5"/>
  <c r="AL4357" i="5"/>
  <c r="AL4358" i="5"/>
  <c r="AL4359" i="5"/>
  <c r="AL4360" i="5"/>
  <c r="AL4361" i="5"/>
  <c r="AL4362" i="5"/>
  <c r="AL4363" i="5"/>
  <c r="AL4364" i="5"/>
  <c r="AL4365" i="5"/>
  <c r="AL4366" i="5"/>
  <c r="AL4367" i="5"/>
  <c r="AL4368" i="5"/>
  <c r="AL4369" i="5"/>
  <c r="AL4370" i="5"/>
  <c r="AL4371" i="5"/>
  <c r="AL4372" i="5"/>
  <c r="AL4373" i="5"/>
  <c r="AL4374" i="5"/>
  <c r="AL4375" i="5"/>
  <c r="AL4376" i="5"/>
  <c r="AL4377" i="5"/>
  <c r="AL4378" i="5"/>
  <c r="AL4379" i="5"/>
  <c r="AL4380" i="5"/>
  <c r="AL4381" i="5"/>
  <c r="AL4382" i="5"/>
  <c r="AL4383" i="5"/>
  <c r="AL4384" i="5"/>
  <c r="AL4385" i="5"/>
  <c r="AL4386" i="5"/>
  <c r="AL4387" i="5"/>
  <c r="AL4388" i="5"/>
  <c r="AL4389" i="5"/>
  <c r="AL4390" i="5"/>
  <c r="AL4391" i="5"/>
  <c r="AL4392" i="5"/>
  <c r="AL4393" i="5"/>
  <c r="AL4394" i="5"/>
  <c r="AL4395" i="5"/>
  <c r="AL4396" i="5"/>
  <c r="AL4397" i="5"/>
  <c r="AL4398" i="5"/>
  <c r="AL4399" i="5"/>
  <c r="AL4400" i="5"/>
  <c r="AL4401" i="5"/>
  <c r="AL4402" i="5"/>
  <c r="AL4403" i="5"/>
  <c r="AL4404" i="5"/>
  <c r="AL4405" i="5"/>
  <c r="AL4406" i="5"/>
  <c r="AL4407" i="5"/>
  <c r="AL4408" i="5"/>
  <c r="AL4409" i="5"/>
  <c r="AL4410" i="5"/>
  <c r="AL4411" i="5"/>
  <c r="AL4412" i="5"/>
  <c r="AL4413" i="5"/>
  <c r="AL4414" i="5"/>
  <c r="AL4415" i="5"/>
  <c r="AL4416" i="5"/>
  <c r="AL4417" i="5"/>
  <c r="AL4418" i="5"/>
  <c r="AL4419" i="5"/>
  <c r="AL4420" i="5"/>
  <c r="AL4421" i="5"/>
  <c r="AL4422" i="5"/>
  <c r="AL4423" i="5"/>
  <c r="AL4424" i="5"/>
  <c r="AL4425" i="5"/>
  <c r="AL4426" i="5"/>
  <c r="AL4427" i="5"/>
  <c r="AL4428" i="5"/>
  <c r="AL4429" i="5"/>
  <c r="AL4430" i="5"/>
  <c r="AL4431" i="5"/>
  <c r="AL4432" i="5"/>
  <c r="AL4433" i="5"/>
  <c r="AL4434" i="5"/>
  <c r="AL4435" i="5"/>
  <c r="AL4436" i="5"/>
  <c r="AL4437" i="5"/>
  <c r="AL4438" i="5"/>
  <c r="AL4439" i="5"/>
  <c r="AL4440" i="5"/>
  <c r="AL4441" i="5"/>
  <c r="AL4442" i="5"/>
  <c r="AL4443" i="5"/>
  <c r="AL4444" i="5"/>
  <c r="AL4445" i="5"/>
  <c r="AL4446" i="5"/>
  <c r="AL4447" i="5"/>
  <c r="AL4448" i="5"/>
  <c r="AL4449" i="5"/>
  <c r="AL4450" i="5"/>
  <c r="AL4451" i="5"/>
  <c r="AL4452" i="5"/>
  <c r="AL4453" i="5"/>
  <c r="AL4454" i="5"/>
  <c r="AL4455" i="5"/>
  <c r="AL4456" i="5"/>
  <c r="AL4457" i="5"/>
  <c r="AL4458" i="5"/>
  <c r="AL4459" i="5"/>
  <c r="AL4460" i="5"/>
  <c r="AL4461" i="5"/>
  <c r="AL4462" i="5"/>
  <c r="AL4463" i="5"/>
  <c r="AL4464" i="5"/>
  <c r="AL4465" i="5"/>
  <c r="AL4466" i="5"/>
  <c r="AL4467" i="5"/>
  <c r="AL4468" i="5"/>
  <c r="AL4469" i="5"/>
  <c r="AL4470" i="5"/>
  <c r="AL4471" i="5"/>
  <c r="AL4472" i="5"/>
  <c r="AL4473" i="5"/>
  <c r="AL4474" i="5"/>
  <c r="AL4475" i="5"/>
  <c r="AL4476" i="5"/>
  <c r="AL4477" i="5"/>
  <c r="AL4478" i="5"/>
  <c r="AL4479" i="5"/>
  <c r="AL4480" i="5"/>
  <c r="AL4481" i="5"/>
  <c r="AL4482" i="5"/>
  <c r="AL4483" i="5"/>
  <c r="AL4484" i="5"/>
  <c r="AL4485" i="5"/>
  <c r="AL4486" i="5"/>
  <c r="AL4487" i="5"/>
  <c r="AL4488" i="5"/>
  <c r="AL4489" i="5"/>
  <c r="AL4490" i="5"/>
  <c r="AL4491" i="5"/>
  <c r="AL4492" i="5"/>
  <c r="AL4493" i="5"/>
  <c r="AL4494" i="5"/>
  <c r="AL4495" i="5"/>
  <c r="AL4496" i="5"/>
  <c r="AL4497" i="5"/>
  <c r="AL4498" i="5"/>
  <c r="AL4499" i="5"/>
  <c r="AL4500" i="5"/>
  <c r="AL4501" i="5"/>
  <c r="AL4502" i="5"/>
  <c r="AL4503" i="5"/>
  <c r="AL4504" i="5"/>
  <c r="AL4505" i="5"/>
  <c r="AL4506" i="5"/>
  <c r="AL4507" i="5"/>
  <c r="AL4508" i="5"/>
  <c r="AL4509" i="5"/>
  <c r="AL4510" i="5"/>
  <c r="AL4511" i="5"/>
  <c r="AL4512" i="5"/>
  <c r="AL4513" i="5"/>
  <c r="AL4514" i="5"/>
  <c r="AL4515" i="5"/>
  <c r="AL4516" i="5"/>
  <c r="AL4517" i="5"/>
  <c r="AL4518" i="5"/>
  <c r="AL4519" i="5"/>
  <c r="AL4520" i="5"/>
  <c r="AL4521" i="5"/>
  <c r="AL4522" i="5"/>
  <c r="AL4523" i="5"/>
  <c r="AL4524" i="5"/>
  <c r="AL4525" i="5"/>
  <c r="AL4526" i="5"/>
  <c r="AL4527" i="5"/>
  <c r="AL4528" i="5"/>
  <c r="AL4529" i="5"/>
  <c r="AL4530" i="5"/>
  <c r="AL4531" i="5"/>
  <c r="AL4532" i="5"/>
  <c r="AL4533" i="5"/>
  <c r="AL4534" i="5"/>
  <c r="AL4535" i="5"/>
  <c r="AL4536" i="5"/>
  <c r="AL4537" i="5"/>
  <c r="AL4538" i="5"/>
  <c r="AL4539" i="5"/>
  <c r="AL4540" i="5"/>
  <c r="AL4541" i="5"/>
  <c r="AL4542" i="5"/>
  <c r="AL4543" i="5"/>
  <c r="AL4544" i="5"/>
  <c r="AL4545" i="5"/>
  <c r="AL4546" i="5"/>
  <c r="AL4547" i="5"/>
  <c r="AL4548" i="5"/>
  <c r="AL4549" i="5"/>
  <c r="AL4550" i="5"/>
  <c r="AL4551" i="5"/>
  <c r="AL4552" i="5"/>
  <c r="AL4553" i="5"/>
  <c r="AL4554" i="5"/>
  <c r="AL4555" i="5"/>
  <c r="AL4556" i="5"/>
  <c r="AL4557" i="5"/>
  <c r="AL4558" i="5"/>
  <c r="AL4559" i="5"/>
  <c r="AL4560" i="5"/>
  <c r="AL4561" i="5"/>
  <c r="AL4562" i="5"/>
  <c r="AL4563" i="5"/>
  <c r="AL4564" i="5"/>
  <c r="AL4565" i="5"/>
  <c r="AL4566" i="5"/>
  <c r="AL4567" i="5"/>
  <c r="AL4568" i="5"/>
  <c r="AL4569" i="5"/>
  <c r="AL4570" i="5"/>
  <c r="AL4571" i="5"/>
  <c r="AL4572" i="5"/>
  <c r="AL4573" i="5"/>
  <c r="AL4574" i="5"/>
  <c r="AL4575" i="5"/>
  <c r="AL4576" i="5"/>
  <c r="AL4577" i="5"/>
  <c r="AL4578" i="5"/>
  <c r="AL4579" i="5"/>
  <c r="AL4580" i="5"/>
  <c r="AL4581" i="5"/>
  <c r="AL4582" i="5"/>
  <c r="AL4583" i="5"/>
  <c r="AL4584" i="5"/>
  <c r="AL4585" i="5"/>
  <c r="AL4586" i="5"/>
  <c r="AL4587" i="5"/>
  <c r="AL4588" i="5"/>
  <c r="AL4589" i="5"/>
  <c r="AL4590" i="5"/>
  <c r="AL4591" i="5"/>
  <c r="AL4592" i="5"/>
  <c r="AL4593" i="5"/>
  <c r="AL4594" i="5"/>
  <c r="AL4595" i="5"/>
  <c r="AL4596" i="5"/>
  <c r="AL4597" i="5"/>
  <c r="AL4598" i="5"/>
  <c r="AL4599" i="5"/>
  <c r="AL4600" i="5"/>
  <c r="AL4601" i="5"/>
  <c r="AL4602" i="5"/>
  <c r="AL4603" i="5"/>
  <c r="AL4604" i="5"/>
  <c r="AL4605" i="5"/>
  <c r="AL4606" i="5"/>
  <c r="AL4607" i="5"/>
  <c r="AL4608" i="5"/>
  <c r="AL4609" i="5"/>
  <c r="AL4610" i="5"/>
  <c r="AL4611" i="5"/>
  <c r="AL4612" i="5"/>
  <c r="AL4613" i="5"/>
  <c r="AL4614" i="5"/>
  <c r="AL4615" i="5"/>
  <c r="AL4616" i="5"/>
  <c r="AL4617" i="5"/>
  <c r="AL4618" i="5"/>
  <c r="AL4619" i="5"/>
  <c r="AL4620" i="5"/>
  <c r="AL4621" i="5"/>
  <c r="AL4622" i="5"/>
  <c r="AL4623" i="5"/>
  <c r="AL4624" i="5"/>
  <c r="AL4625" i="5"/>
  <c r="AL4626" i="5"/>
  <c r="AL4627" i="5"/>
  <c r="AL4628" i="5"/>
  <c r="AL4629" i="5"/>
  <c r="AL4630" i="5"/>
  <c r="AL4631" i="5"/>
  <c r="AL4632" i="5"/>
  <c r="AL4633" i="5"/>
  <c r="AL4634" i="5"/>
  <c r="AL4635" i="5"/>
  <c r="AL4636" i="5"/>
  <c r="AL4637" i="5"/>
  <c r="AL4638" i="5"/>
  <c r="AL4639" i="5"/>
  <c r="AL4640" i="5"/>
  <c r="AL4641" i="5"/>
  <c r="AL4642" i="5"/>
  <c r="AL4643" i="5"/>
  <c r="AL4644" i="5"/>
  <c r="AL4645" i="5"/>
  <c r="AL4646" i="5"/>
  <c r="AL4647" i="5"/>
  <c r="AL4648" i="5"/>
  <c r="AL4649" i="5"/>
  <c r="AL4650" i="5"/>
  <c r="AL4651" i="5"/>
  <c r="AL4652" i="5"/>
  <c r="AL4653" i="5"/>
  <c r="AL4654" i="5"/>
  <c r="AL4655" i="5"/>
  <c r="AL4656" i="5"/>
  <c r="AL4657" i="5"/>
  <c r="AL4658" i="5"/>
  <c r="AL4659" i="5"/>
  <c r="AL4660" i="5"/>
  <c r="AL4661" i="5"/>
  <c r="AL4662" i="5"/>
  <c r="AL4663" i="5"/>
  <c r="AL4664" i="5"/>
  <c r="AL4665" i="5"/>
  <c r="AL4666" i="5"/>
  <c r="AL4667" i="5"/>
  <c r="AL4668" i="5"/>
  <c r="AL4669" i="5"/>
  <c r="AL4670" i="5"/>
  <c r="AL4671" i="5"/>
  <c r="AL4672" i="5"/>
  <c r="AL4673" i="5"/>
  <c r="AL4674" i="5"/>
  <c r="AL4675" i="5"/>
  <c r="AL4676" i="5"/>
  <c r="AL4677" i="5"/>
  <c r="AL4678" i="5"/>
  <c r="AL4679" i="5"/>
  <c r="AL4680" i="5"/>
  <c r="AL4681" i="5"/>
  <c r="AL4682" i="5"/>
  <c r="AL4683" i="5"/>
  <c r="AL4684" i="5"/>
  <c r="AL4685" i="5"/>
  <c r="AL4686" i="5"/>
  <c r="AL4687" i="5"/>
  <c r="AL4688" i="5"/>
  <c r="AL4689" i="5"/>
  <c r="AL4690" i="5"/>
  <c r="AL4691" i="5"/>
  <c r="AL4692" i="5"/>
  <c r="AL4693" i="5"/>
  <c r="AL4694" i="5"/>
  <c r="AL4695" i="5"/>
  <c r="AL4696" i="5"/>
  <c r="AL4697" i="5"/>
  <c r="AL4698" i="5"/>
  <c r="AL4699" i="5"/>
  <c r="AL4700" i="5"/>
  <c r="AL4701" i="5"/>
  <c r="AL4702" i="5"/>
  <c r="AL4703" i="5"/>
  <c r="AL4704" i="5"/>
  <c r="AL4705" i="5"/>
  <c r="AL4706" i="5"/>
  <c r="AL4707" i="5"/>
  <c r="AL4708" i="5"/>
  <c r="AL4709" i="5"/>
  <c r="AL4710" i="5"/>
  <c r="AL4711" i="5"/>
  <c r="AL4712" i="5"/>
  <c r="AL4713" i="5"/>
  <c r="AL4714" i="5"/>
  <c r="AL4715" i="5"/>
  <c r="AL4716" i="5"/>
  <c r="AL4717" i="5"/>
  <c r="AL4718" i="5"/>
  <c r="AL4719" i="5"/>
  <c r="AL4720" i="5"/>
  <c r="AL4721" i="5"/>
  <c r="AL4722" i="5"/>
  <c r="AL4723" i="5"/>
  <c r="AL4724" i="5"/>
  <c r="AL4725" i="5"/>
  <c r="AL4726" i="5"/>
  <c r="AL4727" i="5"/>
  <c r="AL4728" i="5"/>
  <c r="AL4729" i="5"/>
  <c r="AL4730" i="5"/>
  <c r="AL4731" i="5"/>
  <c r="AL4732" i="5"/>
  <c r="AL4733" i="5"/>
  <c r="AL4734" i="5"/>
  <c r="AL4735" i="5"/>
  <c r="AL4736" i="5"/>
  <c r="AL4737" i="5"/>
  <c r="AL4738" i="5"/>
  <c r="AL4739" i="5"/>
  <c r="AL4740" i="5"/>
  <c r="AL4741" i="5"/>
  <c r="AL4742" i="5"/>
  <c r="AL4743" i="5"/>
  <c r="AL4744" i="5"/>
  <c r="AL4745" i="5"/>
  <c r="AL4746" i="5"/>
  <c r="AL4747" i="5"/>
  <c r="AL4748" i="5"/>
  <c r="AL4749" i="5"/>
  <c r="AL4750" i="5"/>
  <c r="AL4751" i="5"/>
  <c r="AL4752" i="5"/>
  <c r="AL4753" i="5"/>
  <c r="AL4754" i="5"/>
  <c r="AL4755" i="5"/>
  <c r="AL4756" i="5"/>
  <c r="AL4757" i="5"/>
  <c r="AL4758" i="5"/>
  <c r="AL4759" i="5"/>
  <c r="AL4760" i="5"/>
  <c r="AL4761" i="5"/>
  <c r="AL4762" i="5"/>
  <c r="AL4763" i="5"/>
  <c r="AL4764" i="5"/>
  <c r="AL4765" i="5"/>
  <c r="AL4766" i="5"/>
  <c r="AL4767" i="5"/>
  <c r="AL4768" i="5"/>
  <c r="AL4769" i="5"/>
  <c r="AL4770" i="5"/>
  <c r="AL4771" i="5"/>
  <c r="AL4772" i="5"/>
  <c r="AL4773" i="5"/>
  <c r="AL4774" i="5"/>
  <c r="AL4775" i="5"/>
  <c r="AL4776" i="5"/>
  <c r="AL4777" i="5"/>
  <c r="AL4778" i="5"/>
  <c r="AL4779" i="5"/>
  <c r="AL4780" i="5"/>
  <c r="AL4781" i="5"/>
  <c r="AL4782" i="5"/>
  <c r="AL4783" i="5"/>
  <c r="AL4784" i="5"/>
  <c r="AL4785" i="5"/>
  <c r="AL4786" i="5"/>
  <c r="AL4787" i="5"/>
  <c r="AL4788" i="5"/>
  <c r="AL4789" i="5"/>
  <c r="AL4790" i="5"/>
  <c r="AL4791" i="5"/>
  <c r="AL4792" i="5"/>
  <c r="AL4793" i="5"/>
  <c r="AL4794" i="5"/>
  <c r="AL4795" i="5"/>
  <c r="AL4796" i="5"/>
  <c r="AL4797" i="5"/>
  <c r="AL4798" i="5"/>
  <c r="AL4799" i="5"/>
  <c r="AL4800" i="5"/>
  <c r="AL4801" i="5"/>
  <c r="AL4802" i="5"/>
  <c r="AL4803" i="5"/>
  <c r="AL4804" i="5"/>
  <c r="AL4805" i="5"/>
  <c r="AL4806" i="5"/>
  <c r="AL4807" i="5"/>
  <c r="AL4808" i="5"/>
  <c r="AL4809" i="5"/>
  <c r="AL4810" i="5"/>
  <c r="AL4811" i="5"/>
  <c r="AL4812" i="5"/>
  <c r="AL4813" i="5"/>
  <c r="AL4814" i="5"/>
  <c r="AL4815" i="5"/>
  <c r="AL4816" i="5"/>
  <c r="AL4817" i="5"/>
  <c r="AL4818" i="5"/>
  <c r="AL4819" i="5"/>
  <c r="AL4820" i="5"/>
  <c r="AL4821" i="5"/>
  <c r="AL4822" i="5"/>
  <c r="AL4823" i="5"/>
  <c r="AL4824" i="5"/>
  <c r="AL4825" i="5"/>
  <c r="AL4826" i="5"/>
  <c r="AL4827" i="5"/>
  <c r="AL4828" i="5"/>
  <c r="AL4829" i="5"/>
  <c r="AL4830" i="5"/>
  <c r="AL4831" i="5"/>
  <c r="AL4832" i="5"/>
  <c r="AL4833" i="5"/>
  <c r="AL4834" i="5"/>
  <c r="AL4835" i="5"/>
  <c r="AL4836" i="5"/>
  <c r="AL4837" i="5"/>
  <c r="AL4838" i="5"/>
  <c r="AL4839" i="5"/>
  <c r="AL4840" i="5"/>
  <c r="AL4841" i="5"/>
  <c r="AL4842" i="5"/>
  <c r="AL4843" i="5"/>
  <c r="AL4844" i="5"/>
  <c r="AL4845" i="5"/>
  <c r="AL4846" i="5"/>
  <c r="AL4847" i="5"/>
  <c r="AL4848" i="5"/>
  <c r="AL4849" i="5"/>
  <c r="AL4850" i="5"/>
  <c r="AL4851" i="5"/>
  <c r="AL4852" i="5"/>
  <c r="AL4853" i="5"/>
  <c r="AL4854" i="5"/>
  <c r="AL4855" i="5"/>
  <c r="AL4856" i="5"/>
  <c r="AL4857" i="5"/>
  <c r="AL4858" i="5"/>
  <c r="AL4859" i="5"/>
  <c r="AL4860" i="5"/>
  <c r="AL4861" i="5"/>
  <c r="AL4862" i="5"/>
  <c r="AL4863" i="5"/>
  <c r="AL4864" i="5"/>
  <c r="AL4865" i="5"/>
  <c r="AL4866" i="5"/>
  <c r="AL4867" i="5"/>
  <c r="AL4868" i="5"/>
  <c r="AL4869" i="5"/>
  <c r="AL4870" i="5"/>
  <c r="AL4871" i="5"/>
  <c r="AL4872" i="5"/>
  <c r="AL4873" i="5"/>
  <c r="AL4874" i="5"/>
  <c r="AL4875" i="5"/>
  <c r="AL4876" i="5"/>
  <c r="AL4877" i="5"/>
  <c r="AL4878" i="5"/>
  <c r="AL4879" i="5"/>
  <c r="AL4880" i="5"/>
  <c r="AL4881" i="5"/>
  <c r="AL4882" i="5"/>
  <c r="AL4883" i="5"/>
  <c r="AL4884" i="5"/>
  <c r="AL4885" i="5"/>
  <c r="AL4886" i="5"/>
  <c r="AL4887" i="5"/>
  <c r="AL4888" i="5"/>
  <c r="AL4889" i="5"/>
  <c r="AL4890" i="5"/>
  <c r="AL4891" i="5"/>
  <c r="AL4892" i="5"/>
  <c r="AL4893" i="5"/>
  <c r="AL4894" i="5"/>
  <c r="AL4895" i="5"/>
  <c r="AL4896" i="5"/>
  <c r="AL4897" i="5"/>
  <c r="AL4898" i="5"/>
  <c r="AL4899" i="5"/>
  <c r="AL4900" i="5"/>
  <c r="AL4901" i="5"/>
  <c r="AL4902" i="5"/>
  <c r="AL4903" i="5"/>
  <c r="AL4904" i="5"/>
  <c r="AL4905" i="5"/>
  <c r="AL4906" i="5"/>
  <c r="AL4907" i="5"/>
  <c r="AL4908" i="5"/>
  <c r="AL4909" i="5"/>
  <c r="AL4910" i="5"/>
  <c r="AL4911" i="5"/>
  <c r="AL4912" i="5"/>
  <c r="AL4913" i="5"/>
  <c r="AL4914" i="5"/>
  <c r="AL4915" i="5"/>
  <c r="AL4916" i="5"/>
  <c r="AL4917" i="5"/>
  <c r="AL4918" i="5"/>
  <c r="AL4919" i="5"/>
  <c r="AL4920" i="5"/>
  <c r="AL4921" i="5"/>
  <c r="AL4922" i="5"/>
  <c r="AL4923" i="5"/>
  <c r="AL4924" i="5"/>
  <c r="AL4925" i="5"/>
  <c r="AL4926" i="5"/>
  <c r="AL4927" i="5"/>
  <c r="AL4928" i="5"/>
  <c r="AL4929" i="5"/>
  <c r="AL4930" i="5"/>
  <c r="AL4931" i="5"/>
  <c r="AL4932" i="5"/>
  <c r="AL4933" i="5"/>
  <c r="AL4934" i="5"/>
  <c r="AL4935" i="5"/>
  <c r="AL4936" i="5"/>
  <c r="AL4937" i="5"/>
  <c r="AL4938" i="5"/>
  <c r="AL4939" i="5"/>
  <c r="AL4940" i="5"/>
  <c r="AL4941" i="5"/>
  <c r="AL4942" i="5"/>
  <c r="AL4943" i="5"/>
  <c r="AL4944" i="5"/>
  <c r="AL4945" i="5"/>
  <c r="AL4946" i="5"/>
  <c r="AL4947" i="5"/>
  <c r="AL4948" i="5"/>
  <c r="AL4949" i="5"/>
  <c r="AL4950" i="5"/>
  <c r="AL4951" i="5"/>
  <c r="AL4952" i="5"/>
  <c r="AL4953" i="5"/>
  <c r="AL4954" i="5"/>
  <c r="AL4955" i="5"/>
  <c r="AL4956" i="5"/>
  <c r="AL4957" i="5"/>
  <c r="AL4958" i="5"/>
  <c r="AL4959" i="5"/>
  <c r="AL4960" i="5"/>
  <c r="AL4961" i="5"/>
  <c r="AL4962" i="5"/>
  <c r="AL4963" i="5"/>
  <c r="AL4964" i="5"/>
  <c r="AL4965" i="5"/>
  <c r="AL4966" i="5"/>
  <c r="AL4967" i="5"/>
  <c r="AL4968" i="5"/>
  <c r="AL4969" i="5"/>
  <c r="AL4970" i="5"/>
  <c r="AL4971" i="5"/>
  <c r="AL4972" i="5"/>
  <c r="AL4973" i="5"/>
  <c r="AL4974" i="5"/>
  <c r="AL4975" i="5"/>
  <c r="AL4976" i="5"/>
  <c r="AL4977" i="5"/>
  <c r="AL4978" i="5"/>
  <c r="AL4979" i="5"/>
  <c r="AL4980" i="5"/>
  <c r="AL4981" i="5"/>
  <c r="AL4982" i="5"/>
  <c r="AL4983" i="5"/>
  <c r="AL4984" i="5"/>
  <c r="AL4985" i="5"/>
  <c r="AL4986" i="5"/>
  <c r="AL4987" i="5"/>
  <c r="AL4988" i="5"/>
  <c r="AL4989" i="5"/>
  <c r="AL4990" i="5"/>
  <c r="AL4991" i="5"/>
  <c r="AL4992" i="5"/>
  <c r="AL4993" i="5"/>
  <c r="AL4994" i="5"/>
  <c r="AL4995" i="5"/>
  <c r="AL4996" i="5"/>
  <c r="AL4997" i="5"/>
  <c r="AL4998" i="5"/>
  <c r="AL4999" i="5"/>
  <c r="AL5000" i="5"/>
  <c r="AL5001" i="5"/>
  <c r="AL5002" i="5"/>
  <c r="AL5003" i="5"/>
  <c r="AL5004" i="5"/>
  <c r="AL5005" i="5"/>
  <c r="AL5006" i="5"/>
  <c r="AL5007" i="5"/>
  <c r="AL5008" i="5"/>
  <c r="AL5009" i="5"/>
  <c r="AL5010" i="5"/>
  <c r="AL5011" i="5"/>
  <c r="AL5012" i="5"/>
  <c r="AL5013" i="5"/>
  <c r="AL5014" i="5"/>
  <c r="AL5015" i="5"/>
  <c r="AL5016" i="5"/>
  <c r="AL5017" i="5"/>
  <c r="AL5018" i="5"/>
  <c r="AL5019" i="5"/>
  <c r="AL5020" i="5"/>
  <c r="AL5021" i="5"/>
  <c r="AL5022" i="5"/>
  <c r="AL5023" i="5"/>
  <c r="AL5024" i="5"/>
  <c r="AL5025" i="5"/>
  <c r="AL5026" i="5"/>
  <c r="AL5027" i="5"/>
  <c r="AL5028" i="5"/>
  <c r="AL5029" i="5"/>
  <c r="AL5030" i="5"/>
  <c r="AL5031" i="5"/>
  <c r="AL5032" i="5"/>
  <c r="AL5033" i="5"/>
  <c r="AL5034" i="5"/>
  <c r="AL5035" i="5"/>
  <c r="AL5036" i="5"/>
  <c r="AL5037" i="5"/>
  <c r="AL5038" i="5"/>
  <c r="AL5039" i="5"/>
  <c r="AL5040" i="5"/>
  <c r="AL5041" i="5"/>
  <c r="AL5042" i="5"/>
  <c r="AL5043" i="5"/>
  <c r="AL5044" i="5"/>
  <c r="AL5045" i="5"/>
  <c r="AL5046" i="5"/>
  <c r="AL5047" i="5"/>
  <c r="AL5048" i="5"/>
  <c r="AL5049" i="5"/>
  <c r="AL5050" i="5"/>
  <c r="AL5051" i="5"/>
  <c r="AL5052" i="5"/>
  <c r="AL5053" i="5"/>
  <c r="AL5054" i="5"/>
  <c r="AL5055" i="5"/>
  <c r="AL5056" i="5"/>
  <c r="AL5057" i="5"/>
  <c r="AL5058" i="5"/>
  <c r="AL5059" i="5"/>
  <c r="AL5060" i="5"/>
  <c r="AL5061" i="5"/>
  <c r="AL5062" i="5"/>
  <c r="AL5063" i="5"/>
  <c r="AL5064" i="5"/>
  <c r="AL5065" i="5"/>
  <c r="AL5066" i="5"/>
  <c r="AL5067" i="5"/>
  <c r="AL5068" i="5"/>
  <c r="AL5069" i="5"/>
  <c r="AL5070" i="5"/>
  <c r="AL5071" i="5"/>
  <c r="AL5072" i="5"/>
  <c r="AL5073" i="5"/>
  <c r="AL5074" i="5"/>
  <c r="AL5075" i="5"/>
  <c r="AL5076" i="5"/>
  <c r="AL5077" i="5"/>
  <c r="AL5078" i="5"/>
  <c r="AL5079" i="5"/>
  <c r="AL5080" i="5"/>
  <c r="AL5081" i="5"/>
  <c r="AL5082" i="5"/>
  <c r="AL5083" i="5"/>
  <c r="AL5084" i="5"/>
  <c r="AL5085" i="5"/>
  <c r="AL5086" i="5"/>
  <c r="AL5087" i="5"/>
  <c r="AL5088" i="5"/>
  <c r="AL5089" i="5"/>
  <c r="AL5090" i="5"/>
  <c r="AL5091" i="5"/>
  <c r="AL5092" i="5"/>
  <c r="AL5093" i="5"/>
  <c r="AL5094" i="5"/>
  <c r="AL5095" i="5"/>
  <c r="AL5096" i="5"/>
  <c r="AL5097" i="5"/>
  <c r="AL5098" i="5"/>
  <c r="AL5099" i="5"/>
  <c r="AL5100" i="5"/>
  <c r="AL5101" i="5"/>
  <c r="AL5102" i="5"/>
  <c r="AL5103" i="5"/>
  <c r="AL5104" i="5"/>
  <c r="AL5105" i="5"/>
  <c r="AL5106" i="5"/>
  <c r="AL5107" i="5"/>
  <c r="AL5108" i="5"/>
  <c r="AL5109" i="5"/>
  <c r="AL5110" i="5"/>
  <c r="AL5111" i="5"/>
  <c r="AL5112" i="5"/>
  <c r="AL5113" i="5"/>
  <c r="AL5114" i="5"/>
  <c r="AL5115" i="5"/>
  <c r="AL5116" i="5"/>
  <c r="AL5117" i="5"/>
  <c r="AL5118" i="5"/>
  <c r="AL5119" i="5"/>
  <c r="AL5120" i="5"/>
  <c r="AL5121" i="5"/>
  <c r="AL5122" i="5"/>
  <c r="AL5123" i="5"/>
  <c r="AL5124" i="5"/>
  <c r="AL5125" i="5"/>
  <c r="AL5126" i="5"/>
  <c r="AL5127" i="5"/>
  <c r="AL5128" i="5"/>
  <c r="AL5129" i="5"/>
  <c r="AL5130" i="5"/>
  <c r="AL5131" i="5"/>
  <c r="AL5132" i="5"/>
  <c r="AL5133" i="5"/>
  <c r="AL5134" i="5"/>
  <c r="AL5135" i="5"/>
  <c r="AL5136" i="5"/>
  <c r="AL5137" i="5"/>
  <c r="AL5138" i="5"/>
  <c r="AL5139" i="5"/>
  <c r="AL5140" i="5"/>
  <c r="AL5141" i="5"/>
  <c r="AL5142" i="5"/>
  <c r="AL5143" i="5"/>
  <c r="AL5144" i="5"/>
  <c r="AL5145" i="5"/>
  <c r="AL5146" i="5"/>
  <c r="AL5147" i="5"/>
  <c r="AL5148" i="5"/>
  <c r="AL5149" i="5"/>
  <c r="AL5150" i="5"/>
  <c r="AL5151" i="5"/>
  <c r="AL5152" i="5"/>
  <c r="AL5153" i="5"/>
  <c r="AL5154" i="5"/>
  <c r="AL5155" i="5"/>
  <c r="AL5156" i="5"/>
  <c r="AL5157" i="5"/>
  <c r="AL5158" i="5"/>
  <c r="AL5159" i="5"/>
  <c r="AL5160" i="5"/>
  <c r="AL5161" i="5"/>
  <c r="AL5162" i="5"/>
  <c r="AL5163" i="5"/>
  <c r="AL5164" i="5"/>
  <c r="AL5165" i="5"/>
  <c r="AL5166" i="5"/>
  <c r="AL5167" i="5"/>
  <c r="AL5168" i="5"/>
  <c r="AL5169" i="5"/>
  <c r="AL5170" i="5"/>
  <c r="AL5171" i="5"/>
  <c r="AL5172" i="5"/>
  <c r="AL5173" i="5"/>
  <c r="AL5174" i="5"/>
  <c r="AL5175" i="5"/>
  <c r="AL5176" i="5"/>
  <c r="AL5177" i="5"/>
  <c r="AL5178" i="5"/>
  <c r="AL5179" i="5"/>
  <c r="AL5180" i="5"/>
  <c r="AL5181" i="5"/>
  <c r="AL5182" i="5"/>
  <c r="AL5183" i="5"/>
  <c r="AL5184" i="5"/>
  <c r="AL5185" i="5"/>
  <c r="AL5186" i="5"/>
  <c r="AL5187" i="5"/>
  <c r="AL5188" i="5"/>
  <c r="AL5189" i="5"/>
  <c r="AL5190" i="5"/>
  <c r="AL5191" i="5"/>
  <c r="AL5192" i="5"/>
  <c r="AL5193" i="5"/>
  <c r="AL5194" i="5"/>
  <c r="AL5195" i="5"/>
  <c r="AL5196" i="5"/>
  <c r="AL5197" i="5"/>
  <c r="AL5198" i="5"/>
  <c r="AL5199" i="5"/>
  <c r="AL5200" i="5"/>
  <c r="AL5201" i="5"/>
  <c r="AL5202" i="5"/>
  <c r="AL5203" i="5"/>
  <c r="AL5204" i="5"/>
  <c r="AL5205" i="5"/>
  <c r="AL5206" i="5"/>
  <c r="AL5207" i="5"/>
  <c r="AL5208" i="5"/>
  <c r="AL5209" i="5"/>
  <c r="AL5210" i="5"/>
  <c r="AL5211" i="5"/>
  <c r="AL5212" i="5"/>
  <c r="AL5213" i="5"/>
  <c r="AL5214" i="5"/>
  <c r="AL5215" i="5"/>
  <c r="AL5216" i="5"/>
  <c r="AL5217" i="5"/>
  <c r="AL5218" i="5"/>
  <c r="AL5219" i="5"/>
  <c r="AL5220" i="5"/>
  <c r="AL5221" i="5"/>
  <c r="AL5222" i="5"/>
  <c r="AL5223" i="5"/>
  <c r="AL5224" i="5"/>
  <c r="AL5225" i="5"/>
  <c r="AL5226" i="5"/>
  <c r="AL5227" i="5"/>
  <c r="AL5228" i="5"/>
  <c r="AL5229" i="5"/>
  <c r="AL5230" i="5"/>
  <c r="AL5231" i="5"/>
  <c r="AL5232" i="5"/>
  <c r="AL5233" i="5"/>
  <c r="AL5234" i="5"/>
  <c r="AL5235" i="5"/>
  <c r="AL5236" i="5"/>
  <c r="AL5237" i="5"/>
  <c r="AL5238" i="5"/>
  <c r="AL5239" i="5"/>
  <c r="AL5240" i="5"/>
  <c r="AL5241" i="5"/>
  <c r="AL5242" i="5"/>
  <c r="AL5243" i="5"/>
  <c r="AL5244" i="5"/>
  <c r="AL5245" i="5"/>
  <c r="AL5246" i="5"/>
  <c r="AL5247" i="5"/>
  <c r="AL5248" i="5"/>
  <c r="AL5249" i="5"/>
  <c r="AL5250" i="5"/>
  <c r="AL5251" i="5"/>
  <c r="AL5252" i="5"/>
  <c r="AL5253" i="5"/>
  <c r="AL5254" i="5"/>
  <c r="AL5255" i="5"/>
  <c r="AL5256" i="5"/>
  <c r="AL5257" i="5"/>
  <c r="AL5258" i="5"/>
  <c r="AL5259" i="5"/>
  <c r="AL5260" i="5"/>
  <c r="AL5261" i="5"/>
  <c r="AL5262" i="5"/>
  <c r="AL5263" i="5"/>
  <c r="AL5264" i="5"/>
  <c r="AL5265" i="5"/>
  <c r="AL5266" i="5"/>
  <c r="AL5267" i="5"/>
  <c r="AL5268" i="5"/>
  <c r="AL5269" i="5"/>
  <c r="AL5270" i="5"/>
  <c r="AL5271" i="5"/>
  <c r="AL5272" i="5"/>
  <c r="AL5273" i="5"/>
  <c r="AL5274" i="5"/>
  <c r="AL5275" i="5"/>
  <c r="AL5276" i="5"/>
  <c r="AL5277" i="5"/>
  <c r="AL5278" i="5"/>
  <c r="AL5279" i="5"/>
  <c r="AL5280" i="5"/>
  <c r="AL5281" i="5"/>
  <c r="AL5282" i="5"/>
  <c r="AL5283" i="5"/>
  <c r="AL5284" i="5"/>
  <c r="AL5285" i="5"/>
  <c r="AL5286" i="5"/>
  <c r="AL5287" i="5"/>
  <c r="AL5288" i="5"/>
  <c r="AL5289" i="5"/>
  <c r="AL5290" i="5"/>
  <c r="AL5291" i="5"/>
  <c r="AL5292" i="5"/>
  <c r="AL5293" i="5"/>
  <c r="AL5294" i="5"/>
  <c r="AL5295" i="5"/>
  <c r="AL5296" i="5"/>
  <c r="AL5297" i="5"/>
  <c r="AL5298" i="5"/>
  <c r="AL5299" i="5"/>
  <c r="AL5300" i="5"/>
  <c r="AL5301" i="5"/>
  <c r="AL5302" i="5"/>
  <c r="AL5303" i="5"/>
  <c r="AL5304" i="5"/>
  <c r="AL5305" i="5"/>
  <c r="AL5306" i="5"/>
  <c r="AL5307" i="5"/>
  <c r="AL5308" i="5"/>
  <c r="AL5309" i="5"/>
  <c r="AL5310" i="5"/>
  <c r="AL5311" i="5"/>
  <c r="AL5312" i="5"/>
  <c r="AL5313" i="5"/>
  <c r="AL5314" i="5"/>
  <c r="AL5315" i="5"/>
  <c r="AL5316" i="5"/>
  <c r="AL5317" i="5"/>
  <c r="AL5318" i="5"/>
  <c r="AL5319" i="5"/>
  <c r="AL5320" i="5"/>
  <c r="AL5321" i="5"/>
  <c r="AL5322" i="5"/>
  <c r="AL5323" i="5"/>
  <c r="AL5324" i="5"/>
  <c r="AL5325" i="5"/>
  <c r="AL5326" i="5"/>
  <c r="AL5327" i="5"/>
  <c r="AL5328" i="5"/>
  <c r="AL5329" i="5"/>
  <c r="AL5330" i="5"/>
  <c r="AL5331" i="5"/>
  <c r="AL5332" i="5"/>
  <c r="AL5333" i="5"/>
  <c r="AL5334" i="5"/>
  <c r="AL5335" i="5"/>
  <c r="AL5336" i="5"/>
  <c r="AL5337" i="5"/>
  <c r="AL5338" i="5"/>
  <c r="AL5339" i="5"/>
  <c r="AL5340" i="5"/>
  <c r="AL5341" i="5"/>
  <c r="AL5342" i="5"/>
  <c r="AL5343" i="5"/>
  <c r="AL5344" i="5"/>
  <c r="AL5345" i="5"/>
  <c r="AL5346" i="5"/>
  <c r="AL5347" i="5"/>
  <c r="AL5348" i="5"/>
  <c r="AL5349" i="5"/>
  <c r="AL5350" i="5"/>
  <c r="AL5351" i="5"/>
  <c r="AL5352" i="5"/>
  <c r="AL5353" i="5"/>
  <c r="AL5354" i="5"/>
  <c r="AL5355" i="5"/>
  <c r="AL5356" i="5"/>
  <c r="AL5357" i="5"/>
  <c r="AL5358" i="5"/>
  <c r="AL5359" i="5"/>
  <c r="AL5360" i="5"/>
  <c r="AL5361" i="5"/>
  <c r="AL5362" i="5"/>
  <c r="AL5363" i="5"/>
  <c r="AL5364" i="5"/>
  <c r="AL5365" i="5"/>
  <c r="AL5366" i="5"/>
  <c r="AL5367" i="5"/>
  <c r="AL5368" i="5"/>
  <c r="AL5369" i="5"/>
  <c r="AL5370" i="5"/>
  <c r="AL5371" i="5"/>
  <c r="AL5372" i="5"/>
  <c r="AL5373" i="5"/>
  <c r="AL5374" i="5"/>
  <c r="AL5375" i="5"/>
  <c r="AL5376" i="5"/>
  <c r="AL5377" i="5"/>
  <c r="AL5378" i="5"/>
  <c r="AL5379" i="5"/>
  <c r="AL5380" i="5"/>
  <c r="AL5381" i="5"/>
  <c r="AL5382" i="5"/>
  <c r="AL5383" i="5"/>
  <c r="AL5384" i="5"/>
  <c r="AL5385" i="5"/>
  <c r="AL5386" i="5"/>
  <c r="AL5387" i="5"/>
  <c r="AL5388" i="5"/>
  <c r="AL5389" i="5"/>
  <c r="AL5390" i="5"/>
  <c r="AL5391" i="5"/>
  <c r="AL5392" i="5"/>
  <c r="AL5393" i="5"/>
  <c r="AL5394" i="5"/>
  <c r="AL5395" i="5"/>
  <c r="AL5396" i="5"/>
  <c r="AL5397" i="5"/>
  <c r="AL5398" i="5"/>
  <c r="AL5399" i="5"/>
  <c r="AL5400" i="5"/>
  <c r="AL5401" i="5"/>
  <c r="AL5402" i="5"/>
  <c r="AL5403" i="5"/>
  <c r="AL5404" i="5"/>
  <c r="AL5405" i="5"/>
  <c r="AL5406" i="5"/>
  <c r="AL5407" i="5"/>
  <c r="AL5408" i="5"/>
  <c r="AL5409" i="5"/>
  <c r="AL5410" i="5"/>
  <c r="AL5411" i="5"/>
  <c r="AL5412" i="5"/>
  <c r="AL5413" i="5"/>
  <c r="AL5414" i="5"/>
  <c r="AL5415" i="5"/>
  <c r="AL5416" i="5"/>
  <c r="AL5417" i="5"/>
  <c r="AL5418" i="5"/>
  <c r="AL5419" i="5"/>
  <c r="AL5420" i="5"/>
  <c r="AL5421" i="5"/>
  <c r="AL5422" i="5"/>
  <c r="AL5423" i="5"/>
  <c r="AL5424" i="5"/>
  <c r="AL5425" i="5"/>
  <c r="AL5426" i="5"/>
  <c r="AL5427" i="5"/>
  <c r="AL5428" i="5"/>
  <c r="AL5429" i="5"/>
  <c r="AL5430" i="5"/>
  <c r="AL5431" i="5"/>
  <c r="AL5432" i="5"/>
  <c r="AL5433" i="5"/>
  <c r="AL5434" i="5"/>
  <c r="AL5435" i="5"/>
  <c r="AL5436" i="5"/>
  <c r="AL5437" i="5"/>
  <c r="AL5438" i="5"/>
  <c r="AL5439" i="5"/>
  <c r="AL5440" i="5"/>
  <c r="AL5441" i="5"/>
  <c r="AL5442" i="5"/>
  <c r="AL5443" i="5"/>
  <c r="AL5444" i="5"/>
  <c r="AL5445" i="5"/>
  <c r="AL5446" i="5"/>
  <c r="AL5447" i="5"/>
  <c r="AL5448" i="5"/>
  <c r="AL5449" i="5"/>
  <c r="AL5450" i="5"/>
  <c r="AL5451" i="5"/>
  <c r="AL5452" i="5"/>
  <c r="AL5453" i="5"/>
  <c r="AL5454" i="5"/>
  <c r="AL5455" i="5"/>
  <c r="AL5456" i="5"/>
  <c r="AL5457" i="5"/>
  <c r="AL5458" i="5"/>
  <c r="AL5459" i="5"/>
  <c r="AL5460" i="5"/>
  <c r="AL5461" i="5"/>
  <c r="AL5462" i="5"/>
  <c r="AL5463" i="5"/>
  <c r="AL5464" i="5"/>
  <c r="AL5465" i="5"/>
  <c r="AL5466" i="5"/>
  <c r="AL5467" i="5"/>
  <c r="AL5468" i="5"/>
  <c r="AL5469" i="5"/>
  <c r="AL5470" i="5"/>
  <c r="AL5471" i="5"/>
  <c r="AL5472" i="5"/>
  <c r="AL5473" i="5"/>
  <c r="AL5474" i="5"/>
  <c r="AL5475" i="5"/>
  <c r="AL5476" i="5"/>
  <c r="AL5477" i="5"/>
  <c r="AL5478" i="5"/>
  <c r="AL5479" i="5"/>
  <c r="AL5480" i="5"/>
  <c r="AL5481" i="5"/>
  <c r="AL5482" i="5"/>
  <c r="AL5483" i="5"/>
  <c r="AL5484" i="5"/>
  <c r="AL5485" i="5"/>
  <c r="AL5486" i="5"/>
  <c r="AL5487" i="5"/>
  <c r="AL5488" i="5"/>
  <c r="AL5489" i="5"/>
  <c r="AL5490" i="5"/>
  <c r="AL5491" i="5"/>
  <c r="AL5492" i="5"/>
  <c r="AL5493" i="5"/>
  <c r="AL5494" i="5"/>
  <c r="AL5495" i="5"/>
  <c r="AL5496" i="5"/>
  <c r="AL5497" i="5"/>
  <c r="AL5498" i="5"/>
  <c r="AL5499" i="5"/>
  <c r="AL5500" i="5"/>
  <c r="AL5501" i="5"/>
  <c r="AL5502" i="5"/>
  <c r="AL5503" i="5"/>
  <c r="AL5504" i="5"/>
  <c r="AL5505" i="5"/>
  <c r="AL5506" i="5"/>
  <c r="AL5507" i="5"/>
  <c r="AL5508" i="5"/>
  <c r="AL5509" i="5"/>
  <c r="AL5510" i="5"/>
  <c r="AL5511" i="5"/>
  <c r="AL5512" i="5"/>
  <c r="AL5513" i="5"/>
  <c r="AL5514" i="5"/>
  <c r="AL5515" i="5"/>
  <c r="AL5516" i="5"/>
  <c r="AL5517" i="5"/>
  <c r="AL5518" i="5"/>
  <c r="AL5519" i="5"/>
  <c r="AL5520" i="5"/>
  <c r="AL5521" i="5"/>
  <c r="AL5522" i="5"/>
  <c r="AL5523" i="5"/>
  <c r="AL5524" i="5"/>
  <c r="AL5525" i="5"/>
  <c r="AL5526" i="5"/>
  <c r="AL5527" i="5"/>
  <c r="AL5528" i="5"/>
  <c r="AL5529" i="5"/>
  <c r="AL5530" i="5"/>
  <c r="AL5531" i="5"/>
  <c r="AL5532" i="5"/>
  <c r="AL5533" i="5"/>
  <c r="AL5534" i="5"/>
  <c r="AL5535" i="5"/>
  <c r="AL5536" i="5"/>
  <c r="AL5537" i="5"/>
  <c r="AL5538" i="5"/>
  <c r="AL5539" i="5"/>
  <c r="AL5540" i="5"/>
  <c r="AL5541" i="5"/>
  <c r="AL5542" i="5"/>
  <c r="AL5543" i="5"/>
  <c r="AL5544" i="5"/>
  <c r="AL5545" i="5"/>
  <c r="AL5546" i="5"/>
  <c r="AL5547" i="5"/>
  <c r="AL5548" i="5"/>
  <c r="AL5549" i="5"/>
  <c r="AL5550" i="5"/>
  <c r="AL5551" i="5"/>
  <c r="AL5552" i="5"/>
  <c r="AL5553" i="5"/>
  <c r="AL5554" i="5"/>
  <c r="AL5555" i="5"/>
  <c r="AL5556" i="5"/>
  <c r="AL5557" i="5"/>
  <c r="AL5558" i="5"/>
  <c r="AL5559" i="5"/>
  <c r="AL5560" i="5"/>
  <c r="AL5561" i="5"/>
  <c r="AL5562" i="5"/>
  <c r="AL5563" i="5"/>
  <c r="AL5564" i="5"/>
  <c r="AL5565" i="5"/>
  <c r="AL5566" i="5"/>
  <c r="AL5567" i="5"/>
  <c r="AL5568" i="5"/>
  <c r="AL5569" i="5"/>
  <c r="AL5570" i="5"/>
  <c r="AL5571" i="5"/>
  <c r="AL5572" i="5"/>
  <c r="AL5573" i="5"/>
  <c r="AL5574" i="5"/>
  <c r="AL5575" i="5"/>
  <c r="AL5576" i="5"/>
  <c r="AL5577" i="5"/>
  <c r="AL5578" i="5"/>
  <c r="AL5579" i="5"/>
  <c r="AL5580" i="5"/>
  <c r="AL5581" i="5"/>
  <c r="AL5582" i="5"/>
  <c r="AL5583" i="5"/>
  <c r="AL5584" i="5"/>
  <c r="AL5585" i="5"/>
  <c r="AL5586" i="5"/>
  <c r="AL5587" i="5"/>
  <c r="AL5588" i="5"/>
  <c r="AL5589" i="5"/>
  <c r="AL5590" i="5"/>
  <c r="AL5591" i="5"/>
  <c r="AL5592" i="5"/>
  <c r="AL5593" i="5"/>
  <c r="AL5594" i="5"/>
  <c r="AL5595" i="5"/>
  <c r="AL5596" i="5"/>
  <c r="AL5597" i="5"/>
  <c r="AL5598" i="5"/>
  <c r="AL5599" i="5"/>
  <c r="AL5600" i="5"/>
  <c r="AL5601" i="5"/>
  <c r="AL5602" i="5"/>
  <c r="AL5603" i="5"/>
  <c r="AL5604" i="5"/>
  <c r="AL5605" i="5"/>
  <c r="AL5606" i="5"/>
  <c r="AL5607" i="5"/>
  <c r="AL5608" i="5"/>
  <c r="AL5609" i="5"/>
  <c r="AL5610" i="5"/>
  <c r="AL5611" i="5"/>
  <c r="AL5612" i="5"/>
  <c r="AL5613" i="5"/>
  <c r="AL5614" i="5"/>
  <c r="AL5615" i="5"/>
  <c r="AL5616" i="5"/>
  <c r="AL5617" i="5"/>
  <c r="AL5618" i="5"/>
  <c r="AL5619" i="5"/>
  <c r="AL5620" i="5"/>
  <c r="AL5621" i="5"/>
  <c r="AL5622" i="5"/>
  <c r="AL5623" i="5"/>
  <c r="AL5624" i="5"/>
  <c r="AL5625" i="5"/>
  <c r="AL5626" i="5"/>
  <c r="AL5627" i="5"/>
  <c r="AL5628" i="5"/>
  <c r="AL5629" i="5"/>
  <c r="AL5630" i="5"/>
  <c r="AL5631" i="5"/>
  <c r="AL5632" i="5"/>
  <c r="AL5633" i="5"/>
  <c r="AL5634" i="5"/>
  <c r="AL5635" i="5"/>
  <c r="AL5636" i="5"/>
  <c r="AL5637" i="5"/>
  <c r="AL5638" i="5"/>
  <c r="AL5639" i="5"/>
  <c r="AL5640" i="5"/>
  <c r="AL5641" i="5"/>
  <c r="AL5642" i="5"/>
  <c r="AL5643" i="5"/>
  <c r="AL5644" i="5"/>
  <c r="AL5645" i="5"/>
  <c r="AL5646" i="5"/>
  <c r="AL5647" i="5"/>
  <c r="AL5648" i="5"/>
  <c r="AL5649" i="5"/>
  <c r="AL5650" i="5"/>
  <c r="AL5651" i="5"/>
  <c r="AL5652" i="5"/>
  <c r="AL5653" i="5"/>
  <c r="AL5654" i="5"/>
  <c r="AL5655" i="5"/>
  <c r="AL5656" i="5"/>
  <c r="AL5657" i="5"/>
  <c r="AL5658" i="5"/>
  <c r="AL5659" i="5"/>
  <c r="AL5660" i="5"/>
  <c r="AL5661" i="5"/>
  <c r="AL5662" i="5"/>
  <c r="AL5663" i="5"/>
  <c r="AL5664" i="5"/>
  <c r="AL5665" i="5"/>
  <c r="AL5666" i="5"/>
  <c r="AL5667" i="5"/>
  <c r="AL5668" i="5"/>
  <c r="AL5669" i="5"/>
  <c r="AL5670" i="5"/>
  <c r="AL5671" i="5"/>
  <c r="AL5672" i="5"/>
  <c r="AL5673" i="5"/>
  <c r="AL5674" i="5"/>
  <c r="AL5675" i="5"/>
  <c r="AL5676" i="5"/>
  <c r="AL5677" i="5"/>
  <c r="AL5678" i="5"/>
  <c r="AL5679" i="5"/>
  <c r="AL5680" i="5"/>
  <c r="AL5681" i="5"/>
  <c r="AL5682" i="5"/>
  <c r="AL5683" i="5"/>
  <c r="AL5684" i="5"/>
  <c r="AL5685" i="5"/>
  <c r="AL5686" i="5"/>
  <c r="AL5687" i="5"/>
  <c r="AL5688" i="5"/>
  <c r="AL5689" i="5"/>
  <c r="AL5690" i="5"/>
  <c r="AL5691" i="5"/>
  <c r="AL5692" i="5"/>
  <c r="AL5693" i="5"/>
  <c r="AL5694" i="5"/>
  <c r="AL5695" i="5"/>
  <c r="AL5696" i="5"/>
  <c r="AL5697" i="5"/>
  <c r="AL5698" i="5"/>
  <c r="AL5699" i="5"/>
  <c r="AL5700" i="5"/>
  <c r="AL5701" i="5"/>
  <c r="AL5702" i="5"/>
  <c r="AL5703" i="5"/>
  <c r="AL5704" i="5"/>
  <c r="AL5705" i="5"/>
  <c r="AL5706" i="5"/>
  <c r="AL5707" i="5"/>
  <c r="AL5708" i="5"/>
  <c r="AL5709" i="5"/>
  <c r="AL5710" i="5"/>
  <c r="AL5711" i="5"/>
  <c r="AL5712" i="5"/>
  <c r="AL5713" i="5"/>
  <c r="AL5714" i="5"/>
  <c r="AL5715" i="5"/>
  <c r="AL5716" i="5"/>
  <c r="AL5717" i="5"/>
  <c r="AL5718" i="5"/>
  <c r="AL5719" i="5"/>
  <c r="AL5720" i="5"/>
  <c r="AL5721" i="5"/>
  <c r="AL5722" i="5"/>
  <c r="AL5723" i="5"/>
  <c r="AL5724" i="5"/>
  <c r="AL5725" i="5"/>
  <c r="AL5726" i="5"/>
  <c r="AL5727" i="5"/>
  <c r="AL5728" i="5"/>
  <c r="AL5729" i="5"/>
  <c r="AL5730" i="5"/>
  <c r="AL5731" i="5"/>
  <c r="AL5732" i="5"/>
  <c r="AL5733" i="5"/>
  <c r="AL5734" i="5"/>
  <c r="AL5735" i="5"/>
  <c r="AL5736" i="5"/>
  <c r="AL5737" i="5"/>
  <c r="AL5738" i="5"/>
  <c r="AL5739" i="5"/>
  <c r="AL5740" i="5"/>
  <c r="AL5741" i="5"/>
  <c r="AL5742" i="5"/>
  <c r="AL5743" i="5"/>
  <c r="AL5744" i="5"/>
  <c r="AL5745" i="5"/>
  <c r="AL5746" i="5"/>
  <c r="AL5747" i="5"/>
  <c r="AL5748" i="5"/>
  <c r="AL5749" i="5"/>
  <c r="AL5750" i="5"/>
  <c r="AL5751" i="5"/>
  <c r="AL5752" i="5"/>
  <c r="AL5753" i="5"/>
  <c r="AL5754" i="5"/>
  <c r="AL5755" i="5"/>
  <c r="AL5756" i="5"/>
  <c r="AL5757" i="5"/>
  <c r="AL5758" i="5"/>
  <c r="AL5759" i="5"/>
  <c r="AL5760" i="5"/>
  <c r="AL5761" i="5"/>
  <c r="AL5762" i="5"/>
  <c r="AL5763" i="5"/>
  <c r="AL5764" i="5"/>
  <c r="AL5765" i="5"/>
  <c r="AL5766" i="5"/>
  <c r="AL5767" i="5"/>
  <c r="AL5768" i="5"/>
  <c r="AL5769" i="5"/>
  <c r="AL5770" i="5"/>
  <c r="AL5771" i="5"/>
  <c r="AL5772" i="5"/>
  <c r="AL5773" i="5"/>
  <c r="AL5774" i="5"/>
  <c r="AL5775" i="5"/>
  <c r="AL5776" i="5"/>
  <c r="AL5777" i="5"/>
  <c r="AL5778" i="5"/>
  <c r="AL5779" i="5"/>
  <c r="AL5780" i="5"/>
  <c r="AL5781" i="5"/>
  <c r="AL5782" i="5"/>
  <c r="AL5783" i="5"/>
  <c r="AL5784" i="5"/>
  <c r="AL5785" i="5"/>
  <c r="AL5786" i="5"/>
  <c r="AL5787" i="5"/>
  <c r="AL5788" i="5"/>
  <c r="AL5789" i="5"/>
  <c r="AL5790" i="5"/>
  <c r="AL5791" i="5"/>
  <c r="AL5792" i="5"/>
  <c r="AL5793" i="5"/>
  <c r="AL5794" i="5"/>
  <c r="AL5795" i="5"/>
  <c r="AL5796" i="5"/>
  <c r="AL5797" i="5"/>
  <c r="AL5798" i="5"/>
  <c r="AL5799" i="5"/>
  <c r="AL5800" i="5"/>
  <c r="AL5801" i="5"/>
  <c r="AL5802" i="5"/>
  <c r="AL5803" i="5"/>
  <c r="AL5804" i="5"/>
  <c r="AL5805" i="5"/>
  <c r="AL5806" i="5"/>
  <c r="AL5807" i="5"/>
  <c r="AL5808" i="5"/>
  <c r="AL5809" i="5"/>
  <c r="AL5810" i="5"/>
  <c r="AL5811" i="5"/>
  <c r="AL5812" i="5"/>
  <c r="AL5813" i="5"/>
  <c r="AL5814" i="5"/>
  <c r="AL5815" i="5"/>
  <c r="AL5816" i="5"/>
  <c r="AL5817" i="5"/>
  <c r="AL5818" i="5"/>
  <c r="AL5819" i="5"/>
  <c r="AL5820" i="5"/>
  <c r="AL5821" i="5"/>
  <c r="AL5822" i="5"/>
  <c r="AL5823" i="5"/>
  <c r="AL5824" i="5"/>
  <c r="AL5825" i="5"/>
  <c r="AL5826" i="5"/>
  <c r="AL5827" i="5"/>
  <c r="AL5828" i="5"/>
  <c r="AL5829" i="5"/>
  <c r="AL5830" i="5"/>
  <c r="AL5831" i="5"/>
  <c r="AL5832" i="5"/>
  <c r="AL5833" i="5"/>
  <c r="AL5834" i="5"/>
  <c r="AL5835" i="5"/>
  <c r="AL5836" i="5"/>
  <c r="AL5837" i="5"/>
  <c r="AL5838" i="5"/>
  <c r="AL5839" i="5"/>
  <c r="AL5840" i="5"/>
  <c r="AL5841" i="5"/>
  <c r="AL5842" i="5"/>
  <c r="AL5843" i="5"/>
  <c r="AL5844" i="5"/>
  <c r="AL5845" i="5"/>
  <c r="AL5846" i="5"/>
  <c r="AL5847" i="5"/>
  <c r="AL5848" i="5"/>
  <c r="AL5849" i="5"/>
  <c r="AL5850" i="5"/>
  <c r="AL5851" i="5"/>
  <c r="AL5852" i="5"/>
  <c r="AL5853" i="5"/>
  <c r="AL5854" i="5"/>
  <c r="AL5855" i="5"/>
  <c r="AL5856" i="5"/>
  <c r="AL5857" i="5"/>
  <c r="AL5858" i="5"/>
  <c r="AL5859" i="5"/>
  <c r="AL5860" i="5"/>
  <c r="AL5861" i="5"/>
  <c r="AL5862" i="5"/>
  <c r="AL5863" i="5"/>
  <c r="AL5864" i="5"/>
  <c r="AL5865" i="5"/>
  <c r="AL5866" i="5"/>
  <c r="AL5867" i="5"/>
  <c r="AL5868" i="5"/>
  <c r="AL5869" i="5"/>
  <c r="AL5870" i="5"/>
  <c r="AL5871" i="5"/>
  <c r="AL5872" i="5"/>
  <c r="AL5873" i="5"/>
  <c r="AL5874" i="5"/>
  <c r="AL5875" i="5"/>
  <c r="AL5876" i="5"/>
  <c r="AL5877" i="5"/>
  <c r="AL5878" i="5"/>
  <c r="AL5879" i="5"/>
  <c r="AL5880" i="5"/>
  <c r="AL5881" i="5"/>
  <c r="AL5882" i="5"/>
  <c r="AL5883" i="5"/>
  <c r="AL5884" i="5"/>
  <c r="AL5885" i="5"/>
  <c r="AL5886" i="5"/>
  <c r="AL5887" i="5"/>
  <c r="AL5888" i="5"/>
  <c r="AL5889" i="5"/>
  <c r="AL5890" i="5"/>
  <c r="AL5891" i="5"/>
  <c r="AL5892" i="5"/>
  <c r="AL5893" i="5"/>
  <c r="AL5894" i="5"/>
  <c r="AL5895" i="5"/>
  <c r="AL5896" i="5"/>
  <c r="AL5897" i="5"/>
  <c r="AL5898" i="5"/>
  <c r="AL5899" i="5"/>
  <c r="AL5900" i="5"/>
  <c r="AL5901" i="5"/>
  <c r="AL5902" i="5"/>
  <c r="AL5903" i="5"/>
  <c r="AL5904" i="5"/>
  <c r="AL5905" i="5"/>
  <c r="AL5906" i="5"/>
  <c r="AL5907" i="5"/>
  <c r="AL5908" i="5"/>
  <c r="AL5909" i="5"/>
  <c r="AL5910" i="5"/>
  <c r="AL5911" i="5"/>
  <c r="AL5912" i="5"/>
  <c r="AL5913" i="5"/>
  <c r="AL5914" i="5"/>
  <c r="AL5915" i="5"/>
  <c r="AL5916" i="5"/>
  <c r="AL5917" i="5"/>
  <c r="AL5918" i="5"/>
  <c r="AL5919" i="5"/>
  <c r="AL5920" i="5"/>
  <c r="AL5921" i="5"/>
  <c r="AL5922" i="5"/>
  <c r="AL5923" i="5"/>
  <c r="AL5924" i="5"/>
  <c r="AL5925" i="5"/>
  <c r="AL5926" i="5"/>
  <c r="AL5927" i="5"/>
  <c r="AL5928" i="5"/>
  <c r="AL5929" i="5"/>
  <c r="AL5930" i="5"/>
  <c r="AL5931" i="5"/>
  <c r="AL5932" i="5"/>
  <c r="AL5933" i="5"/>
  <c r="AL5934" i="5"/>
  <c r="AL5935" i="5"/>
  <c r="AL5936" i="5"/>
  <c r="AL5937" i="5"/>
  <c r="AL5938" i="5"/>
  <c r="AL5939" i="5"/>
  <c r="AL5940" i="5"/>
  <c r="AL5941" i="5"/>
  <c r="AL5942" i="5"/>
  <c r="AL5943" i="5"/>
  <c r="AL5944" i="5"/>
  <c r="AL5945" i="5"/>
  <c r="AL5946" i="5"/>
  <c r="AL5947" i="5"/>
  <c r="AL5948" i="5"/>
  <c r="AL5949" i="5"/>
  <c r="AL5950" i="5"/>
  <c r="AL5951" i="5"/>
  <c r="AL5952" i="5"/>
  <c r="AL5953" i="5"/>
  <c r="AL5954" i="5"/>
  <c r="AL5955" i="5"/>
  <c r="AL5956" i="5"/>
  <c r="AL5957" i="5"/>
  <c r="AL5958" i="5"/>
  <c r="AL5959" i="5"/>
  <c r="AL5960" i="5"/>
  <c r="AL5961" i="5"/>
  <c r="AL5962" i="5"/>
  <c r="AL5963" i="5"/>
  <c r="AL5964" i="5"/>
  <c r="AL5965" i="5"/>
  <c r="AL5966" i="5"/>
  <c r="AL5967" i="5"/>
  <c r="AL5968" i="5"/>
  <c r="AL5969" i="5"/>
  <c r="AL5970" i="5"/>
  <c r="AL5971" i="5"/>
  <c r="AL5972" i="5"/>
  <c r="AL5973" i="5"/>
  <c r="AL5974" i="5"/>
  <c r="AL5975" i="5"/>
  <c r="AL5976" i="5"/>
  <c r="AL5977" i="5"/>
  <c r="AL5978" i="5"/>
  <c r="AL5979" i="5"/>
  <c r="AL5980" i="5"/>
  <c r="AL5981" i="5"/>
  <c r="AL5982" i="5"/>
  <c r="AL5983" i="5"/>
  <c r="AL5984" i="5"/>
  <c r="AL5985" i="5"/>
  <c r="AL5986" i="5"/>
  <c r="AL5987" i="5"/>
  <c r="AL5988" i="5"/>
  <c r="AL5989" i="5"/>
  <c r="AL5990" i="5"/>
  <c r="AL5991" i="5"/>
  <c r="AL5992" i="5"/>
  <c r="AL5993" i="5"/>
  <c r="AL5994" i="5"/>
  <c r="AL5995" i="5"/>
  <c r="AL5996" i="5"/>
  <c r="AL5997" i="5"/>
  <c r="AL5998" i="5"/>
  <c r="AL5999" i="5"/>
  <c r="AL6000" i="5"/>
  <c r="AL6001" i="5"/>
  <c r="AL6002" i="5"/>
  <c r="AL6003" i="5"/>
  <c r="AL6004" i="5"/>
  <c r="AL6005" i="5"/>
  <c r="AL6006" i="5"/>
  <c r="AL6007" i="5"/>
  <c r="AL6008" i="5"/>
  <c r="AL6009" i="5"/>
  <c r="AL6010" i="5"/>
  <c r="AL6011" i="5"/>
  <c r="AL6012" i="5"/>
  <c r="AL6013" i="5"/>
  <c r="AL6014" i="5"/>
  <c r="AL6015" i="5"/>
  <c r="AL6016" i="5"/>
  <c r="AL6017" i="5"/>
  <c r="AL6018" i="5"/>
  <c r="AL6019" i="5"/>
  <c r="AL6020" i="5"/>
  <c r="AL6021" i="5"/>
  <c r="AL6022" i="5"/>
  <c r="AL6023" i="5"/>
  <c r="AL6024" i="5"/>
  <c r="AL6025" i="5"/>
  <c r="AL6026" i="5"/>
  <c r="AL6027" i="5"/>
  <c r="AL6028" i="5"/>
  <c r="AL6029" i="5"/>
  <c r="AL6030" i="5"/>
  <c r="AL6031" i="5"/>
  <c r="AL6032" i="5"/>
  <c r="AL6033" i="5"/>
  <c r="AL6034" i="5"/>
  <c r="AL6035" i="5"/>
  <c r="AL6036" i="5"/>
  <c r="AL6037" i="5"/>
  <c r="AL6038" i="5"/>
  <c r="AL6039" i="5"/>
  <c r="AL6040" i="5"/>
  <c r="AL6041" i="5"/>
  <c r="AL6042" i="5"/>
  <c r="AL6043" i="5"/>
  <c r="AL6044" i="5"/>
  <c r="AL6045" i="5"/>
  <c r="AL6046" i="5"/>
  <c r="AL6047" i="5"/>
  <c r="AL6048" i="5"/>
  <c r="AL6049" i="5"/>
  <c r="AL6050" i="5"/>
  <c r="AL6051" i="5"/>
  <c r="AL6052" i="5"/>
  <c r="AL6053" i="5"/>
  <c r="AL6054" i="5"/>
  <c r="AL6055" i="5"/>
  <c r="AL6056" i="5"/>
  <c r="AL6057" i="5"/>
  <c r="AL6058" i="5"/>
  <c r="AL6059" i="5"/>
  <c r="AL6060" i="5"/>
  <c r="AL6061" i="5"/>
  <c r="AL6062" i="5"/>
  <c r="AL6063" i="5"/>
  <c r="AL6064" i="5"/>
  <c r="AL6065" i="5"/>
  <c r="AL6066" i="5"/>
  <c r="AL6067" i="5"/>
  <c r="AL6068" i="5"/>
  <c r="AL6069" i="5"/>
  <c r="AL6070" i="5"/>
  <c r="AL6071" i="5"/>
  <c r="AL6072" i="5"/>
  <c r="AL6073" i="5"/>
  <c r="AL6074" i="5"/>
  <c r="AL6075" i="5"/>
  <c r="AL6076" i="5"/>
  <c r="AL6077" i="5"/>
  <c r="AL6078" i="5"/>
  <c r="AL6079" i="5"/>
  <c r="AL6080" i="5"/>
  <c r="AL6081" i="5"/>
  <c r="AL6082" i="5"/>
  <c r="AL6083" i="5"/>
  <c r="AL6084" i="5"/>
  <c r="AL6085" i="5"/>
  <c r="AL6086" i="5"/>
  <c r="AL6087" i="5"/>
  <c r="AL6088" i="5"/>
  <c r="AL6089" i="5"/>
  <c r="AL6090" i="5"/>
  <c r="AL6091" i="5"/>
  <c r="AL6092" i="5"/>
  <c r="AL6093" i="5"/>
  <c r="AL6094" i="5"/>
  <c r="AL6095" i="5"/>
  <c r="AL6096" i="5"/>
  <c r="AL6097" i="5"/>
  <c r="AL6098" i="5"/>
  <c r="AL6099" i="5"/>
  <c r="AL6100" i="5"/>
  <c r="AL6101" i="5"/>
  <c r="AL6102" i="5"/>
  <c r="AL6103" i="5"/>
  <c r="AL6104" i="5"/>
  <c r="AL6105" i="5"/>
  <c r="AL6106" i="5"/>
  <c r="AL6107" i="5"/>
  <c r="AL6108" i="5"/>
  <c r="AL6109" i="5"/>
  <c r="AL6110" i="5"/>
  <c r="AL6111" i="5"/>
  <c r="AL6112" i="5"/>
  <c r="AL6113" i="5"/>
  <c r="AL6114" i="5"/>
  <c r="AL6115" i="5"/>
  <c r="AL6116" i="5"/>
  <c r="AL6117" i="5"/>
  <c r="AL6118" i="5"/>
  <c r="AL6119" i="5"/>
  <c r="AL6120" i="5"/>
  <c r="AL6121" i="5"/>
  <c r="AL6122" i="5"/>
  <c r="AL6123" i="5"/>
  <c r="AL6124" i="5"/>
  <c r="AL6125" i="5"/>
  <c r="AL6126" i="5"/>
  <c r="AL6127" i="5"/>
  <c r="AL6128" i="5"/>
  <c r="AL6129" i="5"/>
  <c r="AL6130" i="5"/>
  <c r="AL6131" i="5"/>
  <c r="AL6132" i="5"/>
  <c r="AL6133" i="5"/>
  <c r="AL6134" i="5"/>
  <c r="AL6135" i="5"/>
  <c r="AL6136" i="5"/>
  <c r="AL6137" i="5"/>
  <c r="AL6138" i="5"/>
  <c r="AL6139" i="5"/>
  <c r="AL6140" i="5"/>
  <c r="AL6141" i="5"/>
  <c r="AL6142" i="5"/>
  <c r="AL6143" i="5"/>
  <c r="AL6144" i="5"/>
  <c r="AL6145" i="5"/>
  <c r="AL6146" i="5"/>
  <c r="AL6147" i="5"/>
  <c r="AL6148" i="5"/>
  <c r="AL6149" i="5"/>
  <c r="AL6150" i="5"/>
  <c r="AL6151" i="5"/>
  <c r="AL6152" i="5"/>
  <c r="AL6153" i="5"/>
  <c r="AL6154" i="5"/>
  <c r="AL6155" i="5"/>
  <c r="AL6156" i="5"/>
  <c r="AL6157" i="5"/>
  <c r="AL6158" i="5"/>
  <c r="AL6159" i="5"/>
  <c r="AL6160" i="5"/>
  <c r="AL6161" i="5"/>
  <c r="AL6162" i="5"/>
  <c r="AL6163" i="5"/>
  <c r="AL6164" i="5"/>
  <c r="AL6165" i="5"/>
  <c r="AL6166" i="5"/>
  <c r="AL6167" i="5"/>
  <c r="AL6168" i="5"/>
  <c r="AL6169" i="5"/>
  <c r="AL6170" i="5"/>
  <c r="AL6171" i="5"/>
  <c r="AL6172" i="5"/>
  <c r="AL6173" i="5"/>
  <c r="AL6174" i="5"/>
  <c r="AL6175" i="5"/>
  <c r="AL6176" i="5"/>
  <c r="AL6177" i="5"/>
  <c r="AL6178" i="5"/>
  <c r="AL6179" i="5"/>
  <c r="AL6180" i="5"/>
  <c r="AL6181" i="5"/>
  <c r="AL6182" i="5"/>
  <c r="AL6183" i="5"/>
  <c r="AL6184" i="5"/>
  <c r="AL6185" i="5"/>
  <c r="AL6186" i="5"/>
  <c r="AL6187" i="5"/>
  <c r="AL6188" i="5"/>
  <c r="AL6189" i="5"/>
  <c r="AL6190" i="5"/>
  <c r="AL6191" i="5"/>
  <c r="AL6192" i="5"/>
  <c r="AL6193" i="5"/>
  <c r="AL6194" i="5"/>
  <c r="AL6195" i="5"/>
  <c r="AL6196" i="5"/>
  <c r="AL6197" i="5"/>
  <c r="AL6198" i="5"/>
  <c r="AL6199" i="5"/>
  <c r="AL6200" i="5"/>
  <c r="AL6201" i="5"/>
  <c r="AL6202" i="5"/>
  <c r="AL6203" i="5"/>
  <c r="AL6204" i="5"/>
  <c r="AL6205" i="5"/>
  <c r="AL6206" i="5"/>
  <c r="AL6207" i="5"/>
  <c r="AL6208" i="5"/>
  <c r="AL6209" i="5"/>
  <c r="AL6210" i="5"/>
  <c r="AL6211" i="5"/>
  <c r="AL6212" i="5"/>
  <c r="AL6213" i="5"/>
  <c r="AL6214" i="5"/>
  <c r="AL6215" i="5"/>
  <c r="AL6216" i="5"/>
  <c r="AL6217" i="5"/>
  <c r="AL6218" i="5"/>
  <c r="AL6219" i="5"/>
  <c r="AL6220" i="5"/>
  <c r="AL6221" i="5"/>
  <c r="AL6222" i="5"/>
  <c r="AL6223" i="5"/>
  <c r="AL6224" i="5"/>
  <c r="AL6225" i="5"/>
  <c r="AL6226" i="5"/>
  <c r="AL6227" i="5"/>
  <c r="AL6228" i="5"/>
  <c r="AL6229" i="5"/>
  <c r="AL6230" i="5"/>
  <c r="AL6231" i="5"/>
  <c r="AL6232" i="5"/>
  <c r="AL6233" i="5"/>
  <c r="AL6234" i="5"/>
  <c r="AL6235" i="5"/>
  <c r="AL6236" i="5"/>
  <c r="AL6237" i="5"/>
  <c r="AL6238" i="5"/>
  <c r="AL6239" i="5"/>
  <c r="AL6240" i="5"/>
  <c r="AL6241" i="5"/>
  <c r="AL6242" i="5"/>
  <c r="AL6243" i="5"/>
  <c r="AL6244" i="5"/>
  <c r="AL6245" i="5"/>
  <c r="AL6246" i="5"/>
  <c r="AL6247" i="5"/>
  <c r="AL6248" i="5"/>
  <c r="AL6249" i="5"/>
  <c r="AL6250" i="5"/>
  <c r="AL6251" i="5"/>
  <c r="AL6252" i="5"/>
  <c r="AL6253" i="5"/>
  <c r="AL6254" i="5"/>
  <c r="AL6255" i="5"/>
  <c r="AL6256" i="5"/>
  <c r="AL6257" i="5"/>
  <c r="AL6258" i="5"/>
  <c r="AL6259" i="5"/>
  <c r="AL6260" i="5"/>
  <c r="AL6261" i="5"/>
  <c r="AL6262" i="5"/>
  <c r="AL6263" i="5"/>
  <c r="AL6264" i="5"/>
  <c r="AL6265" i="5"/>
  <c r="AL6266" i="5"/>
  <c r="AL6267" i="5"/>
  <c r="AL6268" i="5"/>
  <c r="AL6269" i="5"/>
  <c r="AL6270" i="5"/>
  <c r="AL6271" i="5"/>
  <c r="AL6272" i="5"/>
  <c r="AL6273" i="5"/>
  <c r="AL6274" i="5"/>
  <c r="AL6275" i="5"/>
  <c r="AL6276" i="5"/>
  <c r="AL6277" i="5"/>
  <c r="AL6278" i="5"/>
  <c r="AL6279" i="5"/>
  <c r="AL6280" i="5"/>
  <c r="AL6281" i="5"/>
  <c r="AL6282" i="5"/>
  <c r="AL6283" i="5"/>
  <c r="AL6284" i="5"/>
  <c r="AL6285" i="5"/>
  <c r="AL6286" i="5"/>
  <c r="AL6287" i="5"/>
  <c r="AL6288" i="5"/>
  <c r="AL6289" i="5"/>
  <c r="AL6290" i="5"/>
  <c r="AL6291" i="5"/>
  <c r="AL6292" i="5"/>
  <c r="AL6293" i="5"/>
  <c r="AL6294" i="5"/>
  <c r="AL6295" i="5"/>
  <c r="AL6296" i="5"/>
  <c r="AL6297" i="5"/>
  <c r="AL6298" i="5"/>
  <c r="AL6299" i="5"/>
  <c r="AL6300" i="5"/>
  <c r="AL6301" i="5"/>
  <c r="AL6302" i="5"/>
  <c r="AL6303" i="5"/>
  <c r="AL6304" i="5"/>
  <c r="AL6305" i="5"/>
  <c r="AL6306" i="5"/>
  <c r="AL6307" i="5"/>
  <c r="AL6308" i="5"/>
  <c r="AL6309" i="5"/>
  <c r="AL6310" i="5"/>
  <c r="AL6311" i="5"/>
  <c r="AL6312" i="5"/>
  <c r="AL6313" i="5"/>
  <c r="AL6314" i="5"/>
  <c r="AL6315" i="5"/>
  <c r="AL6316" i="5"/>
  <c r="AL6317" i="5"/>
  <c r="AL6318" i="5"/>
  <c r="AL6319" i="5"/>
  <c r="AL6320" i="5"/>
  <c r="AL6321" i="5"/>
  <c r="AL6322" i="5"/>
  <c r="AL6323" i="5"/>
  <c r="AL6324" i="5"/>
  <c r="AL6325" i="5"/>
  <c r="AL6326" i="5"/>
  <c r="AL6327" i="5"/>
  <c r="AL6328" i="5"/>
  <c r="AL6329" i="5"/>
  <c r="AL6330" i="5"/>
  <c r="AL6331" i="5"/>
  <c r="AL6332" i="5"/>
  <c r="AL6333" i="5"/>
  <c r="AL6334" i="5"/>
  <c r="AL6335" i="5"/>
  <c r="AL6336" i="5"/>
  <c r="AL6337" i="5"/>
  <c r="AL6338" i="5"/>
  <c r="AL6339" i="5"/>
  <c r="AL6340" i="5"/>
  <c r="AL6341" i="5"/>
  <c r="AL6342" i="5"/>
  <c r="AL6343" i="5"/>
  <c r="AL6344" i="5"/>
  <c r="AL6345" i="5"/>
  <c r="AL6346" i="5"/>
  <c r="AL6347" i="5"/>
  <c r="AL6348" i="5"/>
  <c r="AL6349" i="5"/>
  <c r="AL6350" i="5"/>
  <c r="AL6351" i="5"/>
  <c r="AL6352" i="5"/>
  <c r="AL6353" i="5"/>
  <c r="AL6354" i="5"/>
  <c r="AL6355" i="5"/>
  <c r="AL6356" i="5"/>
  <c r="AL6357" i="5"/>
  <c r="AL6358" i="5"/>
  <c r="AL6359" i="5"/>
  <c r="AL6360" i="5"/>
  <c r="AL6361" i="5"/>
  <c r="AL6362" i="5"/>
  <c r="AL6363" i="5"/>
  <c r="AL6364" i="5"/>
  <c r="AL6365" i="5"/>
  <c r="AL6366" i="5"/>
  <c r="AL6367" i="5"/>
  <c r="AL6368" i="5"/>
  <c r="AL6369" i="5"/>
  <c r="AL6370" i="5"/>
  <c r="AL6371" i="5"/>
  <c r="AL6372" i="5"/>
  <c r="AL6373" i="5"/>
  <c r="AL6374" i="5"/>
  <c r="AL6375" i="5"/>
  <c r="AL6376" i="5"/>
  <c r="AL6377" i="5"/>
  <c r="AL6378" i="5"/>
  <c r="AL6379" i="5"/>
  <c r="AL6380" i="5"/>
  <c r="AL6381" i="5"/>
  <c r="AL6382" i="5"/>
  <c r="AL6383" i="5"/>
  <c r="AL6384" i="5"/>
  <c r="AL6385" i="5"/>
  <c r="AL6386" i="5"/>
  <c r="AL6387" i="5"/>
  <c r="AL6388" i="5"/>
  <c r="AL6389" i="5"/>
  <c r="AL6390" i="5"/>
  <c r="AL6391" i="5"/>
  <c r="AL6392" i="5"/>
  <c r="AL6393" i="5"/>
  <c r="AL6394" i="5"/>
  <c r="AL6395" i="5"/>
  <c r="AL6396" i="5"/>
  <c r="AL6397" i="5"/>
  <c r="AL6398" i="5"/>
  <c r="AL6399" i="5"/>
  <c r="AL6400" i="5"/>
  <c r="AL6401" i="5"/>
  <c r="AL6402" i="5"/>
  <c r="AL6403" i="5"/>
  <c r="AL6404" i="5"/>
  <c r="AL6405" i="5"/>
  <c r="AL6406" i="5"/>
  <c r="AL6407" i="5"/>
  <c r="AL6408" i="5"/>
  <c r="AL6409" i="5"/>
  <c r="AL6410" i="5"/>
  <c r="AL6411" i="5"/>
  <c r="AL6412" i="5"/>
  <c r="AL6413" i="5"/>
  <c r="AL6414" i="5"/>
  <c r="AL6415" i="5"/>
  <c r="AL6416" i="5"/>
  <c r="AL6417" i="5"/>
  <c r="AL6418" i="5"/>
  <c r="AL6419" i="5"/>
  <c r="AL6420" i="5"/>
  <c r="AL6421" i="5"/>
  <c r="AL6422" i="5"/>
  <c r="AL6423" i="5"/>
  <c r="AL6424" i="5"/>
  <c r="AL6425" i="5"/>
  <c r="AL6426" i="5"/>
  <c r="AL6427" i="5"/>
  <c r="AL6428" i="5"/>
  <c r="AL6429" i="5"/>
  <c r="AL6430" i="5"/>
  <c r="AL6431" i="5"/>
  <c r="AL6432" i="5"/>
  <c r="AL6433" i="5"/>
  <c r="AL6434" i="5"/>
  <c r="AL6435" i="5"/>
  <c r="AL6436" i="5"/>
  <c r="AL6437" i="5"/>
  <c r="AL6438" i="5"/>
  <c r="AL6439" i="5"/>
  <c r="AL6440" i="5"/>
  <c r="AL6441" i="5"/>
  <c r="AL6442" i="5"/>
  <c r="AL6443" i="5"/>
  <c r="AL6444" i="5"/>
  <c r="AL6445" i="5"/>
  <c r="AL6446" i="5"/>
  <c r="AL6447" i="5"/>
  <c r="AL6448" i="5"/>
  <c r="AL6449" i="5"/>
  <c r="AL6450" i="5"/>
  <c r="AL6451" i="5"/>
  <c r="AL6452" i="5"/>
  <c r="AL6453" i="5"/>
  <c r="AL6454" i="5"/>
  <c r="AL6455" i="5"/>
  <c r="AL6456" i="5"/>
  <c r="AL6457" i="5"/>
  <c r="AL6458" i="5"/>
  <c r="AL6459" i="5"/>
  <c r="AL6460" i="5"/>
  <c r="AL6461" i="5"/>
  <c r="AL6462" i="5"/>
  <c r="AL6463" i="5"/>
  <c r="AL6464" i="5"/>
  <c r="AL6465" i="5"/>
  <c r="AL6466" i="5"/>
  <c r="AL6467" i="5"/>
  <c r="AL6468" i="5"/>
  <c r="AL6469" i="5"/>
  <c r="AL6470" i="5"/>
  <c r="AL6471" i="5"/>
  <c r="AL6472" i="5"/>
  <c r="AL6473" i="5"/>
  <c r="AL6474" i="5"/>
  <c r="AL6475" i="5"/>
  <c r="AL6476" i="5"/>
  <c r="AL6477" i="5"/>
  <c r="AL6478" i="5"/>
  <c r="AL6479" i="5"/>
  <c r="AL6480" i="5"/>
  <c r="AL6481" i="5"/>
  <c r="AL6482" i="5"/>
  <c r="AL6483" i="5"/>
  <c r="AL6484" i="5"/>
  <c r="AL6485" i="5"/>
  <c r="AL6486" i="5"/>
  <c r="AL6487" i="5"/>
  <c r="AL6488" i="5"/>
  <c r="AL6489" i="5"/>
  <c r="AL6490" i="5"/>
  <c r="AL6491" i="5"/>
  <c r="AL6492" i="5"/>
  <c r="AL6493" i="5"/>
  <c r="AL6494" i="5"/>
  <c r="AL6495" i="5"/>
  <c r="AL6496" i="5"/>
  <c r="AL6497" i="5"/>
  <c r="AL6498" i="5"/>
  <c r="AL6499" i="5"/>
  <c r="AL6500" i="5"/>
  <c r="AL6501" i="5"/>
  <c r="AL6502" i="5"/>
  <c r="AL6503" i="5"/>
  <c r="AL6504" i="5"/>
  <c r="AL6505" i="5"/>
  <c r="AL6506" i="5"/>
  <c r="AL6507" i="5"/>
  <c r="AL6508" i="5"/>
  <c r="AL6509" i="5"/>
  <c r="AL6510" i="5"/>
  <c r="AL6511" i="5"/>
  <c r="AL6512" i="5"/>
  <c r="AL6513" i="5"/>
  <c r="AL6514" i="5"/>
  <c r="AL6515" i="5"/>
  <c r="AL6516" i="5"/>
  <c r="AL6517" i="5"/>
  <c r="AL6518" i="5"/>
  <c r="AL6519" i="5"/>
  <c r="AL6520" i="5"/>
  <c r="AL6521" i="5"/>
  <c r="AL6522" i="5"/>
  <c r="AL6523" i="5"/>
  <c r="AL6524" i="5"/>
  <c r="AL6525" i="5"/>
  <c r="AL6526" i="5"/>
  <c r="AL6527" i="5"/>
  <c r="AL6528" i="5"/>
  <c r="AL6529" i="5"/>
  <c r="AL6530" i="5"/>
  <c r="AL6531" i="5"/>
  <c r="AL6532" i="5"/>
  <c r="AL6533" i="5"/>
  <c r="AL6534" i="5"/>
  <c r="AL6535" i="5"/>
  <c r="AL6536" i="5"/>
  <c r="AL6537" i="5"/>
  <c r="AL6538" i="5"/>
  <c r="AL6539" i="5"/>
  <c r="AL6540" i="5"/>
  <c r="AL6541" i="5"/>
  <c r="AL6542" i="5"/>
  <c r="AL6543" i="5"/>
  <c r="AL6544" i="5"/>
  <c r="AL6545" i="5"/>
  <c r="AL6546" i="5"/>
  <c r="AL6547" i="5"/>
  <c r="AL6548" i="5"/>
  <c r="AL6549" i="5"/>
  <c r="AL6550" i="5"/>
  <c r="AL6551" i="5"/>
  <c r="AL6552" i="5"/>
  <c r="AL6553" i="5"/>
  <c r="AL6554" i="5"/>
  <c r="AL6555" i="5"/>
  <c r="AL6556" i="5"/>
  <c r="AL6557" i="5"/>
  <c r="AL6558" i="5"/>
  <c r="AL6559" i="5"/>
  <c r="AL6560" i="5"/>
  <c r="AL6561" i="5"/>
  <c r="AL6562" i="5"/>
  <c r="AL6563" i="5"/>
  <c r="AL6564" i="5"/>
  <c r="AL6565" i="5"/>
  <c r="AL6566" i="5"/>
  <c r="AL6567" i="5"/>
  <c r="AL6568" i="5"/>
  <c r="AL6569" i="5"/>
  <c r="AL6570" i="5"/>
  <c r="AL6571" i="5"/>
  <c r="AL6572" i="5"/>
  <c r="AL6573" i="5"/>
  <c r="AL6574" i="5"/>
  <c r="AL6575" i="5"/>
  <c r="AL6576" i="5"/>
  <c r="AL6577" i="5"/>
  <c r="AL6578" i="5"/>
  <c r="AL6579" i="5"/>
  <c r="AL6580" i="5"/>
  <c r="AL6581" i="5"/>
  <c r="AL6582" i="5"/>
  <c r="AL6583" i="5"/>
  <c r="AL6584" i="5"/>
  <c r="AL6585" i="5"/>
  <c r="AL6586" i="5"/>
  <c r="AL6587" i="5"/>
  <c r="AL6588" i="5"/>
  <c r="AL6589" i="5"/>
  <c r="AL6590" i="5"/>
  <c r="AL6591" i="5"/>
  <c r="AL6592" i="5"/>
  <c r="AL6593" i="5"/>
  <c r="AL6594" i="5"/>
  <c r="AL6595" i="5"/>
  <c r="AL6596" i="5"/>
  <c r="AL6597" i="5"/>
  <c r="AL6598" i="5"/>
  <c r="AL6599" i="5"/>
  <c r="AL6600" i="5"/>
  <c r="AL6601" i="5"/>
  <c r="AL6602" i="5"/>
  <c r="AL6603" i="5"/>
  <c r="AL6604" i="5"/>
  <c r="AL6605" i="5"/>
  <c r="AL6606" i="5"/>
  <c r="AL6607" i="5"/>
  <c r="AL6608" i="5"/>
  <c r="AL6609" i="5"/>
  <c r="AL6610" i="5"/>
  <c r="AL6611" i="5"/>
  <c r="AL6612" i="5"/>
  <c r="AL6613" i="5"/>
  <c r="AL6614" i="5"/>
  <c r="AL6615" i="5"/>
  <c r="AL6616" i="5"/>
  <c r="AL6617" i="5"/>
  <c r="AL6618" i="5"/>
  <c r="AL6619" i="5"/>
  <c r="AL6620" i="5"/>
  <c r="AL6621" i="5"/>
  <c r="AL6622" i="5"/>
  <c r="AL6623" i="5"/>
  <c r="AL6624" i="5"/>
  <c r="AL6625" i="5"/>
  <c r="AL6626" i="5"/>
  <c r="AL6627" i="5"/>
  <c r="AL6628" i="5"/>
  <c r="AL6629" i="5"/>
  <c r="AL6630" i="5"/>
  <c r="AL6631" i="5"/>
  <c r="AL6632" i="5"/>
  <c r="AL6633" i="5"/>
  <c r="AL6634" i="5"/>
  <c r="AL6635" i="5"/>
  <c r="AL6636" i="5"/>
  <c r="AL6637" i="5"/>
  <c r="AL6638" i="5"/>
  <c r="AL6639" i="5"/>
  <c r="AL6640" i="5"/>
  <c r="AL6641" i="5"/>
  <c r="AL6642" i="5"/>
  <c r="AL6643" i="5"/>
  <c r="AL6644" i="5"/>
  <c r="AL6645" i="5"/>
  <c r="AL6646" i="5"/>
  <c r="AL6647" i="5"/>
  <c r="AL6648" i="5"/>
  <c r="AL6649" i="5"/>
  <c r="AL6650" i="5"/>
  <c r="AL6651" i="5"/>
  <c r="AL6652" i="5"/>
  <c r="AL6653" i="5"/>
  <c r="AL6654" i="5"/>
  <c r="AL6655" i="5"/>
  <c r="AL6656" i="5"/>
  <c r="AL6657" i="5"/>
  <c r="AL6658" i="5"/>
  <c r="AL6659" i="5"/>
  <c r="AL6660" i="5"/>
  <c r="AL6661" i="5"/>
  <c r="AL6662" i="5"/>
  <c r="AL6663" i="5"/>
  <c r="AL6664" i="5"/>
  <c r="AL6665" i="5"/>
  <c r="AL6666" i="5"/>
  <c r="AL6667" i="5"/>
  <c r="AL6668" i="5"/>
  <c r="AL6669" i="5"/>
  <c r="AL6670" i="5"/>
  <c r="AL6671" i="5"/>
  <c r="AL6672" i="5"/>
  <c r="AL6673" i="5"/>
  <c r="AL6674" i="5"/>
  <c r="AL6675" i="5"/>
  <c r="AL6676" i="5"/>
  <c r="AL6677" i="5"/>
  <c r="AL6678" i="5"/>
  <c r="AL6679" i="5"/>
  <c r="AL6680" i="5"/>
  <c r="AL6681" i="5"/>
  <c r="AL6682" i="5"/>
  <c r="AL6683" i="5"/>
  <c r="AL6684" i="5"/>
  <c r="AL6685" i="5"/>
  <c r="AL6686" i="5"/>
  <c r="AL6687" i="5"/>
  <c r="AL6688" i="5"/>
  <c r="AL6689" i="5"/>
  <c r="AL6690" i="5"/>
  <c r="AL6691" i="5"/>
  <c r="AL6692" i="5"/>
  <c r="AL6693" i="5"/>
  <c r="AL6694" i="5"/>
  <c r="AL6695" i="5"/>
  <c r="AL6696" i="5"/>
  <c r="AL6697" i="5"/>
  <c r="AL6698" i="5"/>
  <c r="AL6699" i="5"/>
  <c r="AL6700" i="5"/>
  <c r="AL6701" i="5"/>
  <c r="AL6702" i="5"/>
  <c r="AL6703" i="5"/>
  <c r="AL6704" i="5"/>
  <c r="AL6705" i="5"/>
  <c r="AL6706" i="5"/>
  <c r="AL6707" i="5"/>
  <c r="AL6708" i="5"/>
  <c r="AL6709" i="5"/>
  <c r="AL6710" i="5"/>
  <c r="AL6711" i="5"/>
  <c r="AL6712" i="5"/>
  <c r="AL6713" i="5"/>
  <c r="AL6714" i="5"/>
  <c r="AL6715" i="5"/>
  <c r="AL6716" i="5"/>
  <c r="AL6717" i="5"/>
  <c r="AL6718" i="5"/>
  <c r="AL6719" i="5"/>
  <c r="AL6720" i="5"/>
  <c r="AL6721" i="5"/>
  <c r="AL6722" i="5"/>
  <c r="AL6723" i="5"/>
  <c r="AL6724" i="5"/>
  <c r="AL6725" i="5"/>
  <c r="AL6726" i="5"/>
  <c r="AL6727" i="5"/>
  <c r="AL6728" i="5"/>
  <c r="AL6729" i="5"/>
  <c r="AL6730" i="5"/>
  <c r="AL6731" i="5"/>
  <c r="AL6732" i="5"/>
  <c r="AL6733" i="5"/>
  <c r="AL6734" i="5"/>
  <c r="AL6735" i="5"/>
  <c r="AL6736" i="5"/>
  <c r="AL6737" i="5"/>
  <c r="AL6738" i="5"/>
  <c r="AL6739" i="5"/>
  <c r="AL6740" i="5"/>
  <c r="AL6741" i="5"/>
  <c r="AL6742" i="5"/>
  <c r="AL6743" i="5"/>
  <c r="AL6744" i="5"/>
  <c r="AL6745" i="5"/>
  <c r="AL6746" i="5"/>
  <c r="AL6747" i="5"/>
  <c r="AL6748" i="5"/>
  <c r="L102" i="9" l="1"/>
  <c r="G101" i="9"/>
  <c r="M102" i="9"/>
  <c r="C102" i="9"/>
  <c r="N102" i="9"/>
  <c r="J102" i="9"/>
  <c r="I102" i="9"/>
  <c r="H102" i="9"/>
  <c r="G102" i="9"/>
  <c r="F102" i="9"/>
  <c r="E102" i="9"/>
  <c r="L101" i="9"/>
  <c r="M101" i="9"/>
  <c r="C101" i="9"/>
  <c r="N101" i="9"/>
  <c r="J101" i="9"/>
  <c r="I101" i="9"/>
  <c r="H101" i="9"/>
  <c r="F101" i="9"/>
  <c r="E101" i="9"/>
  <c r="L100" i="9"/>
  <c r="M100" i="9"/>
  <c r="C100" i="9"/>
  <c r="G100" i="9"/>
  <c r="N100" i="9"/>
  <c r="J100" i="9"/>
  <c r="I100" i="9"/>
  <c r="H100" i="9"/>
  <c r="E100" i="9"/>
  <c r="F87" i="9"/>
  <c r="C99" i="9"/>
  <c r="F99" i="9"/>
  <c r="G99" i="9"/>
  <c r="L99" i="9"/>
  <c r="M99" i="9"/>
  <c r="N99" i="9"/>
  <c r="J99" i="9"/>
  <c r="I99" i="9"/>
  <c r="H99" i="9"/>
  <c r="E99" i="9"/>
  <c r="M98" i="9"/>
  <c r="C98" i="9"/>
  <c r="F98" i="9"/>
  <c r="G98" i="9"/>
  <c r="L98" i="9"/>
  <c r="N98" i="9"/>
  <c r="J98" i="9"/>
  <c r="I98" i="9"/>
  <c r="H98" i="9"/>
  <c r="E98" i="9"/>
  <c r="F24" i="9"/>
  <c r="F17" i="9"/>
  <c r="H24" i="9"/>
  <c r="G24" i="9"/>
  <c r="M24" i="9"/>
  <c r="C24" i="9"/>
  <c r="L24" i="9"/>
  <c r="N24" i="9"/>
  <c r="J24" i="9"/>
  <c r="I24" i="9"/>
  <c r="E24" i="9"/>
  <c r="H17" i="9"/>
  <c r="L17" i="9"/>
  <c r="G17" i="9"/>
  <c r="M17" i="9"/>
  <c r="C17" i="9"/>
  <c r="N17" i="9"/>
  <c r="J17" i="9"/>
  <c r="I17" i="9"/>
  <c r="E17" i="9"/>
  <c r="F56" i="9"/>
  <c r="H87" i="9"/>
  <c r="L87" i="9"/>
  <c r="G87" i="9"/>
  <c r="M87" i="9"/>
  <c r="C87" i="9"/>
  <c r="N87" i="9"/>
  <c r="J87" i="9"/>
  <c r="I87" i="9"/>
  <c r="E87" i="9"/>
  <c r="L56" i="9"/>
  <c r="H56" i="9"/>
  <c r="M56" i="9"/>
  <c r="G56" i="9"/>
  <c r="C56" i="9"/>
  <c r="N56" i="9"/>
  <c r="J56" i="9"/>
  <c r="I56" i="9"/>
  <c r="E56" i="9"/>
  <c r="G42" i="9"/>
  <c r="F91" i="9"/>
  <c r="F92" i="9"/>
  <c r="F93" i="9"/>
  <c r="F94" i="9"/>
  <c r="F95" i="9"/>
  <c r="F96" i="9"/>
  <c r="F97" i="9"/>
  <c r="F77" i="9"/>
  <c r="F78" i="9"/>
  <c r="F79" i="9"/>
  <c r="F80" i="9"/>
  <c r="F82" i="9"/>
  <c r="F83" i="9"/>
  <c r="F84" i="9"/>
  <c r="F85" i="9"/>
  <c r="F88" i="9"/>
  <c r="F89" i="9"/>
  <c r="F90" i="9"/>
  <c r="F66" i="9"/>
  <c r="F67" i="9"/>
  <c r="F68" i="9"/>
  <c r="F69" i="9"/>
  <c r="F70" i="9"/>
  <c r="F71" i="9"/>
  <c r="F72" i="9"/>
  <c r="F73" i="9"/>
  <c r="F74" i="9"/>
  <c r="F75" i="9"/>
  <c r="F76" i="9"/>
  <c r="F54" i="9"/>
  <c r="F55" i="9"/>
  <c r="F57" i="9"/>
  <c r="F58" i="9"/>
  <c r="F59" i="9"/>
  <c r="F60" i="9"/>
  <c r="F61" i="9"/>
  <c r="F62" i="9"/>
  <c r="F63" i="9"/>
  <c r="F64" i="9"/>
  <c r="F65" i="9"/>
  <c r="F35" i="9"/>
  <c r="F44" i="9"/>
  <c r="F45" i="9"/>
  <c r="F46" i="9"/>
  <c r="F47" i="9"/>
  <c r="F48" i="9"/>
  <c r="F49" i="9"/>
  <c r="F50" i="9"/>
  <c r="F51" i="9"/>
  <c r="F52" i="9"/>
  <c r="F53" i="9"/>
  <c r="F37" i="9"/>
  <c r="F38" i="9"/>
  <c r="F39" i="9"/>
  <c r="F40" i="9"/>
  <c r="F41" i="9"/>
  <c r="F42" i="9"/>
  <c r="F31" i="9"/>
  <c r="F43" i="9"/>
  <c r="F32" i="9"/>
  <c r="F33" i="9"/>
  <c r="F34" i="9"/>
  <c r="F20" i="9"/>
  <c r="F21" i="9"/>
  <c r="F22" i="9"/>
  <c r="F23" i="9"/>
  <c r="F25" i="9"/>
  <c r="F26" i="9"/>
  <c r="F27" i="9"/>
  <c r="F28" i="9"/>
  <c r="F29" i="9"/>
  <c r="F30" i="9"/>
  <c r="F36" i="9"/>
  <c r="H97" i="9"/>
  <c r="F9" i="9"/>
  <c r="F10" i="9"/>
  <c r="F11" i="9"/>
  <c r="F12" i="9"/>
  <c r="F13" i="9"/>
  <c r="F14" i="9"/>
  <c r="F15" i="9"/>
  <c r="F16" i="9"/>
  <c r="F18" i="9"/>
  <c r="F19" i="9"/>
  <c r="M86" i="9"/>
  <c r="H84" i="9"/>
  <c r="H85" i="9"/>
  <c r="H88" i="9"/>
  <c r="H89" i="9"/>
  <c r="H90" i="9"/>
  <c r="H91" i="9"/>
  <c r="H92" i="9"/>
  <c r="H93" i="9"/>
  <c r="H94" i="9"/>
  <c r="H95" i="9"/>
  <c r="H96" i="9"/>
  <c r="G81" i="9"/>
  <c r="G86" i="9"/>
  <c r="J86" i="9"/>
  <c r="L86" i="9"/>
  <c r="N86" i="9"/>
  <c r="G8" i="9"/>
  <c r="C86" i="9"/>
  <c r="E86" i="9"/>
  <c r="I86" i="9"/>
  <c r="F86" i="9"/>
  <c r="H86" i="9"/>
  <c r="H74" i="9"/>
  <c r="H75" i="9"/>
  <c r="H76" i="9"/>
  <c r="H77" i="9"/>
  <c r="H78" i="9"/>
  <c r="H79" i="9"/>
  <c r="H80" i="9"/>
  <c r="H82" i="9"/>
  <c r="H83" i="9"/>
  <c r="H62" i="9"/>
  <c r="H63" i="9"/>
  <c r="H64" i="9"/>
  <c r="H65" i="9"/>
  <c r="H66" i="9"/>
  <c r="H67" i="9"/>
  <c r="H68" i="9"/>
  <c r="H69" i="9"/>
  <c r="H70" i="9"/>
  <c r="H71" i="9"/>
  <c r="H72" i="9"/>
  <c r="H73" i="9"/>
  <c r="G76" i="9"/>
  <c r="H49" i="9"/>
  <c r="H50" i="9"/>
  <c r="H51" i="9"/>
  <c r="H52" i="9"/>
  <c r="H53" i="9"/>
  <c r="H54" i="9"/>
  <c r="H55" i="9"/>
  <c r="H57" i="9"/>
  <c r="H58" i="9"/>
  <c r="H59" i="9"/>
  <c r="H60" i="9"/>
  <c r="H61" i="9"/>
  <c r="M79" i="9"/>
  <c r="H42" i="9"/>
  <c r="H31" i="9"/>
  <c r="H43" i="9"/>
  <c r="H32" i="9"/>
  <c r="H33" i="9"/>
  <c r="H34" i="9"/>
  <c r="H35" i="9"/>
  <c r="H44" i="9"/>
  <c r="H45" i="9"/>
  <c r="H46" i="9"/>
  <c r="H47" i="9"/>
  <c r="H48" i="9"/>
  <c r="H25" i="9"/>
  <c r="H26" i="9"/>
  <c r="H27" i="9"/>
  <c r="H28" i="9"/>
  <c r="H29" i="9"/>
  <c r="H30" i="9"/>
  <c r="H36" i="9"/>
  <c r="H37" i="9"/>
  <c r="H38" i="9"/>
  <c r="H39" i="9"/>
  <c r="H40" i="9"/>
  <c r="H41" i="9"/>
  <c r="H11" i="9"/>
  <c r="H12" i="9"/>
  <c r="H13" i="9"/>
  <c r="H14" i="9"/>
  <c r="H15" i="9"/>
  <c r="H16" i="9"/>
  <c r="H18" i="9"/>
  <c r="H19" i="9"/>
  <c r="H20" i="9"/>
  <c r="H21" i="9"/>
  <c r="H22" i="9"/>
  <c r="H23" i="9"/>
  <c r="N3" i="9"/>
  <c r="N4" i="9"/>
  <c r="N5" i="9"/>
  <c r="N6" i="9"/>
  <c r="N7" i="9"/>
  <c r="N8" i="9"/>
  <c r="N9" i="9"/>
  <c r="N10" i="9"/>
  <c r="N11" i="9"/>
  <c r="N12" i="9"/>
  <c r="N13" i="9"/>
  <c r="N14" i="9"/>
  <c r="N15" i="9"/>
  <c r="N16" i="9"/>
  <c r="N18" i="9"/>
  <c r="N19" i="9"/>
  <c r="N20" i="9"/>
  <c r="N21" i="9"/>
  <c r="N22" i="9"/>
  <c r="N23" i="9"/>
  <c r="N25" i="9"/>
  <c r="N26" i="9"/>
  <c r="N27" i="9"/>
  <c r="N28" i="9"/>
  <c r="N29" i="9"/>
  <c r="N30" i="9"/>
  <c r="N36" i="9"/>
  <c r="N37" i="9"/>
  <c r="N38" i="9"/>
  <c r="N39" i="9"/>
  <c r="N40" i="9"/>
  <c r="N41" i="9"/>
  <c r="N42" i="9"/>
  <c r="N31" i="9"/>
  <c r="N43" i="9"/>
  <c r="N32" i="9"/>
  <c r="N33" i="9"/>
  <c r="N34" i="9"/>
  <c r="N35" i="9"/>
  <c r="N44" i="9"/>
  <c r="N45" i="9"/>
  <c r="N46" i="9"/>
  <c r="N47" i="9"/>
  <c r="N48" i="9"/>
  <c r="N49" i="9"/>
  <c r="N50" i="9"/>
  <c r="N51" i="9"/>
  <c r="N52" i="9"/>
  <c r="N53" i="9"/>
  <c r="N54" i="9"/>
  <c r="N55" i="9"/>
  <c r="N57" i="9"/>
  <c r="N58" i="9"/>
  <c r="N59" i="9"/>
  <c r="N60" i="9"/>
  <c r="N61" i="9"/>
  <c r="N62" i="9"/>
  <c r="N63" i="9"/>
  <c r="N64" i="9"/>
  <c r="N65" i="9"/>
  <c r="N66" i="9"/>
  <c r="N67" i="9"/>
  <c r="N68" i="9"/>
  <c r="N69" i="9"/>
  <c r="N70" i="9"/>
  <c r="N71" i="9"/>
  <c r="N72" i="9"/>
  <c r="N73" i="9"/>
  <c r="N74" i="9"/>
  <c r="N75" i="9"/>
  <c r="N76" i="9"/>
  <c r="N77" i="9"/>
  <c r="N78" i="9"/>
  <c r="N79" i="9"/>
  <c r="N80" i="9"/>
  <c r="N82" i="9"/>
  <c r="N83" i="9"/>
  <c r="N84" i="9"/>
  <c r="N85" i="9"/>
  <c r="N88" i="9"/>
  <c r="N89" i="9"/>
  <c r="N90" i="9"/>
  <c r="N91" i="9"/>
  <c r="N92" i="9"/>
  <c r="N93" i="9"/>
  <c r="N94" i="9"/>
  <c r="N95" i="9"/>
  <c r="N96" i="9"/>
  <c r="N97" i="9"/>
  <c r="N81" i="9"/>
  <c r="H9" i="9"/>
  <c r="H10" i="9"/>
  <c r="L3" i="9"/>
  <c r="L4" i="9"/>
  <c r="L5" i="9"/>
  <c r="L6" i="9"/>
  <c r="L7" i="9"/>
  <c r="L8" i="9"/>
  <c r="L9" i="9"/>
  <c r="L10" i="9"/>
  <c r="L11" i="9"/>
  <c r="L12" i="9"/>
  <c r="L13" i="9"/>
  <c r="L14" i="9"/>
  <c r="L15" i="9"/>
  <c r="L16" i="9"/>
  <c r="L18" i="9"/>
  <c r="L19" i="9"/>
  <c r="L20" i="9"/>
  <c r="L21" i="9"/>
  <c r="L22" i="9"/>
  <c r="L23" i="9"/>
  <c r="L25" i="9"/>
  <c r="L26" i="9"/>
  <c r="L27" i="9"/>
  <c r="L28" i="9"/>
  <c r="L29" i="9"/>
  <c r="L30" i="9"/>
  <c r="L36" i="9"/>
  <c r="L37" i="9"/>
  <c r="L38" i="9"/>
  <c r="L39" i="9"/>
  <c r="L40" i="9"/>
  <c r="L41" i="9"/>
  <c r="L42" i="9"/>
  <c r="L31" i="9"/>
  <c r="L43" i="9"/>
  <c r="L32" i="9"/>
  <c r="L33" i="9"/>
  <c r="L34" i="9"/>
  <c r="L35" i="9"/>
  <c r="L44" i="9"/>
  <c r="L45" i="9"/>
  <c r="L46" i="9"/>
  <c r="L47" i="9"/>
  <c r="L48" i="9"/>
  <c r="L49" i="9"/>
  <c r="L50" i="9"/>
  <c r="L51" i="9"/>
  <c r="L52" i="9"/>
  <c r="L53" i="9"/>
  <c r="L54" i="9"/>
  <c r="L55" i="9"/>
  <c r="L57" i="9"/>
  <c r="L58" i="9"/>
  <c r="L59" i="9"/>
  <c r="L60" i="9"/>
  <c r="L61" i="9"/>
  <c r="L62" i="9"/>
  <c r="L63" i="9"/>
  <c r="L64" i="9"/>
  <c r="L65" i="9"/>
  <c r="L66" i="9"/>
  <c r="L67" i="9"/>
  <c r="L68" i="9"/>
  <c r="L69" i="9"/>
  <c r="L70" i="9"/>
  <c r="L71" i="9"/>
  <c r="L72" i="9"/>
  <c r="L73" i="9"/>
  <c r="L74" i="9"/>
  <c r="L75" i="9"/>
  <c r="L76" i="9"/>
  <c r="L77" i="9"/>
  <c r="L78" i="9"/>
  <c r="L79" i="9"/>
  <c r="L80" i="9"/>
  <c r="L82" i="9"/>
  <c r="L83" i="9"/>
  <c r="L84" i="9"/>
  <c r="L85" i="9"/>
  <c r="L88" i="9"/>
  <c r="L89" i="9"/>
  <c r="L90" i="9"/>
  <c r="L91" i="9"/>
  <c r="L92" i="9"/>
  <c r="L93" i="9"/>
  <c r="L94" i="9"/>
  <c r="L95" i="9"/>
  <c r="L96" i="9"/>
  <c r="L97" i="9"/>
  <c r="L81" i="9"/>
  <c r="H7" i="9"/>
  <c r="H8" i="9"/>
  <c r="J3" i="9"/>
  <c r="J4" i="9"/>
  <c r="J5" i="9"/>
  <c r="J6" i="9"/>
  <c r="J7" i="9"/>
  <c r="J8" i="9"/>
  <c r="J9" i="9"/>
  <c r="J10" i="9"/>
  <c r="J11" i="9"/>
  <c r="J12" i="9"/>
  <c r="J13" i="9"/>
  <c r="J14" i="9"/>
  <c r="J15" i="9"/>
  <c r="J16" i="9"/>
  <c r="J18" i="9"/>
  <c r="J19" i="9"/>
  <c r="J20" i="9"/>
  <c r="J21" i="9"/>
  <c r="J22" i="9"/>
  <c r="J23" i="9"/>
  <c r="J25" i="9"/>
  <c r="J26" i="9"/>
  <c r="J27" i="9"/>
  <c r="J28" i="9"/>
  <c r="J29" i="9"/>
  <c r="J30" i="9"/>
  <c r="J36" i="9"/>
  <c r="J37" i="9"/>
  <c r="J38" i="9"/>
  <c r="J39" i="9"/>
  <c r="J40" i="9"/>
  <c r="J41" i="9"/>
  <c r="J42" i="9"/>
  <c r="J31" i="9"/>
  <c r="J43" i="9"/>
  <c r="J32" i="9"/>
  <c r="J33" i="9"/>
  <c r="J34" i="9"/>
  <c r="J35" i="9"/>
  <c r="J44" i="9"/>
  <c r="J45" i="9"/>
  <c r="J46" i="9"/>
  <c r="J47" i="9"/>
  <c r="J48" i="9"/>
  <c r="J49" i="9"/>
  <c r="J50" i="9"/>
  <c r="J51" i="9"/>
  <c r="J52" i="9"/>
  <c r="J53" i="9"/>
  <c r="J54" i="9"/>
  <c r="J55" i="9"/>
  <c r="J57" i="9"/>
  <c r="J58" i="9"/>
  <c r="J59" i="9"/>
  <c r="J60" i="9"/>
  <c r="J61" i="9"/>
  <c r="J62" i="9"/>
  <c r="J63" i="9"/>
  <c r="J64" i="9"/>
  <c r="J65" i="9"/>
  <c r="J66" i="9"/>
  <c r="J67" i="9"/>
  <c r="J68" i="9"/>
  <c r="J69" i="9"/>
  <c r="J70" i="9"/>
  <c r="J71" i="9"/>
  <c r="J72" i="9"/>
  <c r="J73" i="9"/>
  <c r="J74" i="9"/>
  <c r="J75" i="9"/>
  <c r="J76" i="9"/>
  <c r="J77" i="9"/>
  <c r="J78" i="9"/>
  <c r="J79" i="9"/>
  <c r="J80" i="9"/>
  <c r="J82" i="9"/>
  <c r="J83" i="9"/>
  <c r="J84" i="9"/>
  <c r="J85" i="9"/>
  <c r="J88" i="9"/>
  <c r="J89" i="9"/>
  <c r="J90" i="9"/>
  <c r="J91" i="9"/>
  <c r="J92" i="9"/>
  <c r="J93" i="9"/>
  <c r="J94" i="9"/>
  <c r="J95" i="9"/>
  <c r="J96" i="9"/>
  <c r="J97" i="9"/>
  <c r="J81" i="9"/>
  <c r="H5" i="9"/>
  <c r="H6" i="9"/>
  <c r="H3" i="9"/>
  <c r="H4" i="9"/>
  <c r="H81" i="9"/>
  <c r="F7" i="9"/>
  <c r="F8" i="9"/>
  <c r="G70" i="9"/>
  <c r="G36" i="9"/>
  <c r="G95" i="9"/>
  <c r="G54" i="9"/>
  <c r="G13" i="9"/>
  <c r="F5" i="9"/>
  <c r="F6" i="9"/>
  <c r="G93" i="9"/>
  <c r="G75" i="9"/>
  <c r="G58" i="9"/>
  <c r="G51" i="9"/>
  <c r="G40" i="9"/>
  <c r="G29" i="9"/>
  <c r="G12" i="9"/>
  <c r="G97" i="9"/>
  <c r="G77" i="9"/>
  <c r="G73" i="9"/>
  <c r="G57" i="9"/>
  <c r="G48" i="9"/>
  <c r="G38" i="9"/>
  <c r="G14" i="9"/>
  <c r="G10" i="9"/>
  <c r="F3" i="9"/>
  <c r="F4" i="9"/>
  <c r="F81" i="9"/>
  <c r="M61" i="9"/>
  <c r="C3" i="9"/>
  <c r="C4" i="9"/>
  <c r="C5" i="9"/>
  <c r="C6" i="9"/>
  <c r="C7" i="9"/>
  <c r="C8" i="9"/>
  <c r="C9" i="9"/>
  <c r="C10" i="9"/>
  <c r="C11" i="9"/>
  <c r="C12" i="9"/>
  <c r="C13" i="9"/>
  <c r="C14" i="9"/>
  <c r="C15" i="9"/>
  <c r="C16" i="9"/>
  <c r="C18" i="9"/>
  <c r="C19" i="9"/>
  <c r="C20" i="9"/>
  <c r="C21" i="9"/>
  <c r="C22" i="9"/>
  <c r="C23" i="9"/>
  <c r="C25" i="9"/>
  <c r="C26" i="9"/>
  <c r="C27" i="9"/>
  <c r="C28" i="9"/>
  <c r="C29" i="9"/>
  <c r="C30" i="9"/>
  <c r="C36" i="9"/>
  <c r="C37" i="9"/>
  <c r="C38" i="9"/>
  <c r="C39" i="9"/>
  <c r="C40" i="9"/>
  <c r="C41" i="9"/>
  <c r="C42" i="9"/>
  <c r="C31" i="9"/>
  <c r="C43" i="9"/>
  <c r="C32" i="9"/>
  <c r="C33" i="9"/>
  <c r="C34" i="9"/>
  <c r="C35" i="9"/>
  <c r="C44" i="9"/>
  <c r="C45" i="9"/>
  <c r="C46" i="9"/>
  <c r="C47" i="9"/>
  <c r="C48" i="9"/>
  <c r="C49" i="9"/>
  <c r="C50" i="9"/>
  <c r="C51" i="9"/>
  <c r="C52" i="9"/>
  <c r="C53" i="9"/>
  <c r="C54" i="9"/>
  <c r="C55" i="9"/>
  <c r="C57" i="9"/>
  <c r="C58" i="9"/>
  <c r="C59" i="9"/>
  <c r="C60" i="9"/>
  <c r="C61" i="9"/>
  <c r="C62" i="9"/>
  <c r="C63" i="9"/>
  <c r="C64" i="9"/>
  <c r="C65" i="9"/>
  <c r="C66" i="9"/>
  <c r="C67" i="9"/>
  <c r="C68" i="9"/>
  <c r="C69" i="9"/>
  <c r="C70" i="9"/>
  <c r="C71" i="9"/>
  <c r="C72" i="9"/>
  <c r="C73" i="9"/>
  <c r="C74" i="9"/>
  <c r="C75" i="9"/>
  <c r="C76" i="9"/>
  <c r="C77" i="9"/>
  <c r="C78" i="9"/>
  <c r="C79" i="9"/>
  <c r="C80" i="9"/>
  <c r="C82" i="9"/>
  <c r="C83" i="9"/>
  <c r="C84" i="9"/>
  <c r="C85" i="9"/>
  <c r="C88" i="9"/>
  <c r="C89" i="9"/>
  <c r="C90" i="9"/>
  <c r="C91" i="9"/>
  <c r="C92" i="9"/>
  <c r="C93" i="9"/>
  <c r="C94" i="9"/>
  <c r="C95" i="9"/>
  <c r="C96" i="9"/>
  <c r="C97" i="9"/>
  <c r="C81" i="9"/>
  <c r="G90" i="9"/>
  <c r="G66" i="9"/>
  <c r="G46" i="9"/>
  <c r="G27" i="9"/>
  <c r="G6" i="9"/>
  <c r="G89" i="9"/>
  <c r="G65" i="9"/>
  <c r="G45" i="9"/>
  <c r="G26" i="9"/>
  <c r="G4" i="9"/>
  <c r="G85" i="9"/>
  <c r="G64" i="9"/>
  <c r="G44" i="9"/>
  <c r="G25" i="9"/>
  <c r="G3" i="9"/>
  <c r="G83" i="9"/>
  <c r="G63" i="9"/>
  <c r="G35" i="9"/>
  <c r="G23" i="9"/>
  <c r="G82" i="9"/>
  <c r="G62" i="9"/>
  <c r="G34" i="9"/>
  <c r="G21" i="9"/>
  <c r="G80" i="9"/>
  <c r="G61" i="9"/>
  <c r="G33" i="9"/>
  <c r="G20" i="9"/>
  <c r="G79" i="9"/>
  <c r="G60" i="9"/>
  <c r="G32" i="9"/>
  <c r="G18" i="9"/>
  <c r="G78" i="9"/>
  <c r="G59" i="9"/>
  <c r="G31" i="9"/>
  <c r="G15" i="9"/>
  <c r="G96" i="9"/>
  <c r="G74" i="9"/>
  <c r="G53" i="9"/>
  <c r="G37" i="9"/>
  <c r="G11" i="9"/>
  <c r="G94" i="9"/>
  <c r="G71" i="9"/>
  <c r="G49" i="9"/>
  <c r="G30" i="9"/>
  <c r="G9" i="9"/>
  <c r="M59" i="9"/>
  <c r="G92" i="9"/>
  <c r="G68" i="9"/>
  <c r="G47" i="9"/>
  <c r="G28" i="9"/>
  <c r="G7" i="9"/>
  <c r="G91" i="9"/>
  <c r="G72" i="9"/>
  <c r="G55" i="9"/>
  <c r="G43" i="9"/>
  <c r="G22" i="9"/>
  <c r="G5" i="9"/>
  <c r="E81" i="9"/>
  <c r="G88" i="9"/>
  <c r="G69" i="9"/>
  <c r="G52" i="9"/>
  <c r="G41" i="9"/>
  <c r="G19" i="9"/>
  <c r="G84" i="9"/>
  <c r="G67" i="9"/>
  <c r="G50" i="9"/>
  <c r="G39" i="9"/>
  <c r="G16" i="9"/>
  <c r="M81" i="9"/>
  <c r="I81" i="9"/>
  <c r="M73" i="9"/>
  <c r="M33" i="9"/>
  <c r="M15" i="9"/>
  <c r="M9" i="9"/>
  <c r="M8" i="9"/>
  <c r="M38" i="9"/>
  <c r="M11" i="9"/>
  <c r="M94" i="9"/>
  <c r="M83" i="9"/>
  <c r="M69" i="9"/>
  <c r="M63" i="9"/>
  <c r="M58" i="9"/>
  <c r="M46" i="9"/>
  <c r="M35" i="9"/>
  <c r="M43" i="9"/>
  <c r="M97" i="9"/>
  <c r="M41" i="9"/>
  <c r="M92" i="9"/>
  <c r="M25" i="9"/>
  <c r="M90" i="9"/>
  <c r="M21" i="9"/>
  <c r="M93" i="9"/>
  <c r="M66" i="9"/>
  <c r="M34" i="9"/>
  <c r="M19" i="9"/>
  <c r="M91" i="9"/>
  <c r="M62" i="9"/>
  <c r="M32" i="9"/>
  <c r="M12" i="9"/>
  <c r="M88" i="9"/>
  <c r="M60" i="9"/>
  <c r="M31" i="9"/>
  <c r="M10" i="9"/>
  <c r="M78" i="9"/>
  <c r="M57" i="9"/>
  <c r="M30" i="9"/>
  <c r="M7" i="9"/>
  <c r="M77" i="9"/>
  <c r="M55" i="9"/>
  <c r="M29" i="9"/>
  <c r="M6" i="9"/>
  <c r="M76" i="9"/>
  <c r="M54" i="9"/>
  <c r="M28" i="9"/>
  <c r="M5" i="9"/>
  <c r="M75" i="9"/>
  <c r="M52" i="9"/>
  <c r="M27" i="9"/>
  <c r="M4" i="9"/>
  <c r="M74" i="9"/>
  <c r="M49" i="9"/>
  <c r="M26" i="9"/>
  <c r="M96" i="9"/>
  <c r="M72" i="9"/>
  <c r="M45" i="9"/>
  <c r="M23" i="9"/>
  <c r="M95" i="9"/>
  <c r="M71" i="9"/>
  <c r="M44" i="9"/>
  <c r="M22" i="9"/>
  <c r="M89" i="9"/>
  <c r="M70" i="9"/>
  <c r="M53" i="9"/>
  <c r="M42" i="9"/>
  <c r="M20" i="9"/>
  <c r="M3" i="9"/>
  <c r="M85" i="9"/>
  <c r="M68" i="9"/>
  <c r="M51" i="9"/>
  <c r="M40" i="9"/>
  <c r="M18" i="9"/>
  <c r="M84" i="9"/>
  <c r="M67" i="9"/>
  <c r="M50" i="9"/>
  <c r="M39" i="9"/>
  <c r="M16" i="9"/>
  <c r="M82" i="9"/>
  <c r="M65" i="9"/>
  <c r="M48" i="9"/>
  <c r="M37" i="9"/>
  <c r="M14" i="9"/>
  <c r="M80" i="9"/>
  <c r="M64" i="9"/>
  <c r="M47" i="9"/>
  <c r="M36" i="9"/>
  <c r="M13" i="9"/>
  <c r="I8" i="9"/>
  <c r="I26" i="9"/>
  <c r="I34" i="9"/>
  <c r="I59" i="9"/>
  <c r="I75" i="9"/>
  <c r="I94" i="9"/>
  <c r="E23" i="9"/>
  <c r="E32" i="9"/>
  <c r="E57" i="9"/>
  <c r="E73" i="9"/>
  <c r="E92" i="9"/>
  <c r="I9" i="9"/>
  <c r="I27" i="9"/>
  <c r="I35" i="9"/>
  <c r="I60" i="9"/>
  <c r="I76" i="9"/>
  <c r="I95" i="9"/>
  <c r="E25" i="9"/>
  <c r="E33" i="9"/>
  <c r="E58" i="9"/>
  <c r="E74" i="9"/>
  <c r="E93" i="9"/>
  <c r="I10" i="9"/>
  <c r="I28" i="9"/>
  <c r="I44" i="9"/>
  <c r="I61" i="9"/>
  <c r="I77" i="9"/>
  <c r="I96" i="9"/>
  <c r="E8" i="9"/>
  <c r="E26" i="9"/>
  <c r="E34" i="9"/>
  <c r="E59" i="9"/>
  <c r="E75" i="9"/>
  <c r="E94" i="9"/>
  <c r="I11" i="9"/>
  <c r="I29" i="9"/>
  <c r="I45" i="9"/>
  <c r="I62" i="9"/>
  <c r="I78" i="9"/>
  <c r="I97" i="9"/>
  <c r="E9" i="9"/>
  <c r="E27" i="9"/>
  <c r="E35" i="9"/>
  <c r="E60" i="9"/>
  <c r="E76" i="9"/>
  <c r="E95" i="9"/>
  <c r="I12" i="9"/>
  <c r="I30" i="9"/>
  <c r="I46" i="9"/>
  <c r="I63" i="9"/>
  <c r="I79" i="9"/>
  <c r="E5" i="9"/>
  <c r="E10" i="9"/>
  <c r="E28" i="9"/>
  <c r="E44" i="9"/>
  <c r="E61" i="9"/>
  <c r="E77" i="9"/>
  <c r="E96" i="9"/>
  <c r="I13" i="9"/>
  <c r="I36" i="9"/>
  <c r="I47" i="9"/>
  <c r="I64" i="9"/>
  <c r="I80" i="9"/>
  <c r="E6" i="9"/>
  <c r="E11" i="9"/>
  <c r="E29" i="9"/>
  <c r="E45" i="9"/>
  <c r="E62" i="9"/>
  <c r="E78" i="9"/>
  <c r="E97" i="9"/>
  <c r="I14" i="9"/>
  <c r="I37" i="9"/>
  <c r="I48" i="9"/>
  <c r="I65" i="9"/>
  <c r="I82" i="9"/>
  <c r="E7" i="9"/>
  <c r="E12" i="9"/>
  <c r="E30" i="9"/>
  <c r="E46" i="9"/>
  <c r="E63" i="9"/>
  <c r="E79" i="9"/>
  <c r="I15" i="9"/>
  <c r="I38" i="9"/>
  <c r="I49" i="9"/>
  <c r="I66" i="9"/>
  <c r="I83" i="9"/>
  <c r="E4" i="9"/>
  <c r="E13" i="9"/>
  <c r="E36" i="9"/>
  <c r="E47" i="9"/>
  <c r="E64" i="9"/>
  <c r="E80" i="9"/>
  <c r="I16" i="9"/>
  <c r="I39" i="9"/>
  <c r="I50" i="9"/>
  <c r="I67" i="9"/>
  <c r="I84" i="9"/>
  <c r="E3" i="9"/>
  <c r="E14" i="9"/>
  <c r="E37" i="9"/>
  <c r="E48" i="9"/>
  <c r="E65" i="9"/>
  <c r="E82" i="9"/>
  <c r="I18" i="9"/>
  <c r="I40" i="9"/>
  <c r="I51" i="9"/>
  <c r="I68" i="9"/>
  <c r="I85" i="9"/>
  <c r="E15" i="9"/>
  <c r="E38" i="9"/>
  <c r="E49" i="9"/>
  <c r="E66" i="9"/>
  <c r="E83" i="9"/>
  <c r="I19" i="9"/>
  <c r="I41" i="9"/>
  <c r="I52" i="9"/>
  <c r="I69" i="9"/>
  <c r="I88" i="9"/>
  <c r="E16" i="9"/>
  <c r="E39" i="9"/>
  <c r="E50" i="9"/>
  <c r="E67" i="9"/>
  <c r="E84" i="9"/>
  <c r="I7" i="9"/>
  <c r="I20" i="9"/>
  <c r="I42" i="9"/>
  <c r="I53" i="9"/>
  <c r="I70" i="9"/>
  <c r="I89" i="9"/>
  <c r="E18" i="9"/>
  <c r="E40" i="9"/>
  <c r="E51" i="9"/>
  <c r="E68" i="9"/>
  <c r="E85" i="9"/>
  <c r="I3" i="9"/>
  <c r="I21" i="9"/>
  <c r="I31" i="9"/>
  <c r="I54" i="9"/>
  <c r="I71" i="9"/>
  <c r="I90" i="9"/>
  <c r="E19" i="9"/>
  <c r="E41" i="9"/>
  <c r="E52" i="9"/>
  <c r="E69" i="9"/>
  <c r="E88" i="9"/>
  <c r="I4" i="9"/>
  <c r="I22" i="9"/>
  <c r="I43" i="9"/>
  <c r="I55" i="9"/>
  <c r="I72" i="9"/>
  <c r="I91" i="9"/>
  <c r="E20" i="9"/>
  <c r="E42" i="9"/>
  <c r="E53" i="9"/>
  <c r="E70" i="9"/>
  <c r="E89" i="9"/>
  <c r="I5" i="9"/>
  <c r="I23" i="9"/>
  <c r="I32" i="9"/>
  <c r="I57" i="9"/>
  <c r="I73" i="9"/>
  <c r="I92" i="9"/>
  <c r="E21" i="9"/>
  <c r="E31" i="9"/>
  <c r="E54" i="9"/>
  <c r="E71" i="9"/>
  <c r="E90" i="9"/>
  <c r="I6" i="9"/>
  <c r="I25" i="9"/>
  <c r="I33" i="9"/>
  <c r="I58" i="9"/>
  <c r="I74" i="9"/>
  <c r="I93" i="9"/>
  <c r="E22" i="9"/>
  <c r="E43" i="9"/>
  <c r="E55" i="9"/>
  <c r="E72" i="9"/>
  <c r="E91"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76C9B03-0380-4B03-AFE9-5E78187C65B1}" keepAlive="1" name="Query - hereSudan" description="Connection to the 'hereSudan' query in the workbook." type="5" refreshedVersion="0" background="1">
    <dbPr connection="Provider=Microsoft.Mashup.OleDb.1;Data Source=$Workbook$;Location=hereSudan;Extended Properties=&quot;&quot;" command="SELECT * FROM [hereSudan]"/>
  </connection>
  <connection id="2" xr16:uid="{08C6AB97-5C25-46E0-8080-7761BDF08F7D}" keepAlive="1" name="Query - RadioDabanga" description="Connection to the 'RadioDabanga' query in the workbook." type="5" refreshedVersion="0" background="1">
    <dbPr connection="Provider=Microsoft.Mashup.OleDb.1;Data Source=$Workbook$;Location=RadioDabanga;Extended Properties=&quot;&quot;" command="SELECT * FROM [RadioDabanga]"/>
  </connection>
  <connection id="3" xr16:uid="{5ED054C1-7582-45BC-B1D9-586451A908A9}" keepAlive="1" name="Query - Sudan_News12" description="Connection to the 'Sudan_News12' query in the workbook." type="5" refreshedVersion="0" background="1">
    <dbPr connection="Provider=Microsoft.Mashup.OleDb.1;Data Source=$Workbook$;Location=Sudan_News12;Extended Properties=&quot;&quot;" command="SELECT * FROM [Sudan_News12]"/>
  </connection>
  <connection id="4" xr16:uid="{55EE7A5F-C84E-4617-A2DC-50EB1F956A7E}" keepAlive="1" name="Query - Sudan_tweet" description="Connection to the 'Sudan_tweet' query in the workbook." type="5" refreshedVersion="0" background="1">
    <dbPr connection="Provider=Microsoft.Mashup.OleDb.1;Data Source=$Workbook$;Location=Sudan_tweet;Extended Properties=&quot;&quot;" command="SELECT * FROM [Sudan_tweet]"/>
  </connection>
  <connection id="5" xr16:uid="{6E9FB7AA-4B12-4933-9474-38A9D96A5F45}" keepAlive="1" name="Query - SUNA_AGENCY" description="Connection to the 'SUNA_AGENCY' query in the workbook." type="5" refreshedVersion="0" background="1">
    <dbPr connection="Provider=Microsoft.Mashup.OleDb.1;Data Source=$Workbook$;Location=SUNA_AGENCY;Extended Properties=&quot;&quot;" command="SELECT * FROM [SUNA_AGENCY]"/>
  </connection>
  <connection id="6" xr16:uid="{D721E4F9-BB83-43B9-BB68-F42EA1E903CD}" keepAlive="1" name="Query - SUNA_AGENCY_EN" description="Connection to the 'SUNA_AGENCY_EN' query in the workbook." type="5" refreshedVersion="0" background="1">
    <dbPr connection="Provider=Microsoft.Mashup.OleDb.1;Data Source=$Workbook$;Location=SUNA_AGENCY_EN;Extended Properties=&quot;&quot;" command="SELECT * FROM [SUNA_AGENCY_EN]"/>
  </connection>
</connections>
</file>

<file path=xl/sharedStrings.xml><?xml version="1.0" encoding="utf-8"?>
<sst xmlns="http://schemas.openxmlformats.org/spreadsheetml/2006/main" count="168942" uniqueCount="26182">
  <si>
    <t>TEXT CLASSIFICATION</t>
  </si>
  <si>
    <t>RELEVENCY CLASSIFICATION</t>
  </si>
  <si>
    <t>SENTIMENT ANALYSIS</t>
  </si>
  <si>
    <t>text_classification_english</t>
  </si>
  <si>
    <t>text_classification_arabic</t>
  </si>
  <si>
    <t>text_classification_count_english</t>
  </si>
  <si>
    <t>text_classification_count_arabic</t>
  </si>
  <si>
    <t>relevancy_classification_relevant_english</t>
  </si>
  <si>
    <t>relevancy_classification_relevant_arabic</t>
  </si>
  <si>
    <t>relevancy_classification_irrelevant_english</t>
  </si>
  <si>
    <t>relevancy_classification_irrelevant_arabic</t>
  </si>
  <si>
    <t>sentiment_analysis_negative_english</t>
  </si>
  <si>
    <t>sentiment_analysis_negative_arabic</t>
  </si>
  <si>
    <t>sentiment_analysis_neutral_english</t>
  </si>
  <si>
    <t>sentiment_analysis_neutral_arabic</t>
  </si>
  <si>
    <t>sentiment_analysis_positive_english</t>
  </si>
  <si>
    <t>sentiment_analysis_positive_arabic</t>
  </si>
  <si>
    <t>Ageing - Demographic Transition</t>
  </si>
  <si>
    <t>الشيخوخة - التحول الديموغرافي</t>
  </si>
  <si>
    <t>Ageing- Ageing Population</t>
  </si>
  <si>
    <t>شيخوخة السكان شيخوخة</t>
  </si>
  <si>
    <t>Agriculture - Food Security</t>
  </si>
  <si>
    <t>الزراعة - الأمن الغذائي</t>
  </si>
  <si>
    <t>Agriculture - Sustainable Agriculture</t>
  </si>
  <si>
    <t>الزراعة - الزراعة المستدامة</t>
  </si>
  <si>
    <t>Atomic Energy - Nuclear Waste</t>
  </si>
  <si>
    <t>الطاقة الذرية - المخلفات النووية</t>
  </si>
  <si>
    <t>Atomic Energy - Nuclear Weapons</t>
  </si>
  <si>
    <t>الطاقة الذرية - الأسلحة النووية</t>
  </si>
  <si>
    <t>Biodiversity loss</t>
  </si>
  <si>
    <t>فقدان التنوع البيولوجي</t>
  </si>
  <si>
    <t>Biotechnology risk</t>
  </si>
  <si>
    <t>مخاطر التكنولوجيا الحيوية</t>
  </si>
  <si>
    <t>Child Abuse</t>
  </si>
  <si>
    <t>أساءة الأطفال</t>
  </si>
  <si>
    <t>Child Labour</t>
  </si>
  <si>
    <t>تشغيل الاطفال</t>
  </si>
  <si>
    <t>Child Mortality</t>
  </si>
  <si>
    <t>معدل وفيات الأطفال</t>
  </si>
  <si>
    <t>Child Poverty</t>
  </si>
  <si>
    <t>فقر الأطفال</t>
  </si>
  <si>
    <t>Children - Global education</t>
  </si>
  <si>
    <t>الأطفال - التعليم العالمي</t>
  </si>
  <si>
    <t>Climate Change</t>
  </si>
  <si>
    <t>تغير المناخ</t>
  </si>
  <si>
    <t>Culture Development</t>
  </si>
  <si>
    <t>تنمية الثقافة</t>
  </si>
  <si>
    <t>Decolonization - Exploitation</t>
  </si>
  <si>
    <t xml:space="preserve"> مقدسة المرافق الصحية</t>
  </si>
  <si>
    <t>Demining - Land Mines</t>
  </si>
  <si>
    <t>إزالة الألغام - الألغام الأرضية</t>
  </si>
  <si>
    <t>Democratization</t>
  </si>
  <si>
    <t>الدمقرطة</t>
  </si>
  <si>
    <t>Desertification</t>
  </si>
  <si>
    <t>التصحر</t>
  </si>
  <si>
    <t>Destructive Artificial Intelligence</t>
  </si>
  <si>
    <t>الذكاء الاصطناعي المدمر</t>
  </si>
  <si>
    <t>Development - Social Transformation</t>
  </si>
  <si>
    <t>التنمية - التحول الاجتماعي</t>
  </si>
  <si>
    <t>Development Process</t>
  </si>
  <si>
    <t>عمليات التطوير</t>
  </si>
  <si>
    <t>Disarmament - Chemical and Biological Weapons</t>
  </si>
  <si>
    <t>نزع السلاح - الأسلحة الكيميائية والبيولوجية</t>
  </si>
  <si>
    <t>Disarmament - Conventional Weapons</t>
  </si>
  <si>
    <t>نزع السلاح - الأسلحة التقليدية</t>
  </si>
  <si>
    <t>Disarmament - Landmines and Small Arms</t>
  </si>
  <si>
    <t>نزع السلاح - الألغام الأرضية والأسلحة الصغيرة</t>
  </si>
  <si>
    <t>Disarmament - Weapons of Mass Destruction</t>
  </si>
  <si>
    <t>نزع السلاح - أسلحة الدمار الشامل</t>
  </si>
  <si>
    <t>Diseases</t>
  </si>
  <si>
    <t>الأمراض</t>
  </si>
  <si>
    <t>Economic Development</t>
  </si>
  <si>
    <t>النمو الإقتصادي</t>
  </si>
  <si>
    <t>Environment - Deforestation</t>
  </si>
  <si>
    <t>البيئة - إزالة الغابات</t>
  </si>
  <si>
    <t>Environment - Global Warming/Climate Change</t>
  </si>
  <si>
    <t>البيئة - الاحتباس الحراري / تغير المناخ</t>
  </si>
  <si>
    <t>Environment - Habitat Destruction</t>
  </si>
  <si>
    <t>البيئة - تدمير الموائل</t>
  </si>
  <si>
    <t>Environment - Holocene Extinction</t>
  </si>
  <si>
    <t>البيئة - انقراض الهولوسين</t>
  </si>
  <si>
    <t>Environment - Ocean Acidification</t>
  </si>
  <si>
    <t>البيئة - تحمض المحيطات</t>
  </si>
  <si>
    <t>Environment - Overconsumption</t>
  </si>
  <si>
    <t>البيئة - الإفراط في الاستهلاك</t>
  </si>
  <si>
    <t>Environment - Overpopulation</t>
  </si>
  <si>
    <t>البيئة - الزيادة السكانية</t>
  </si>
  <si>
    <t>Environment - Ozone Depletion</t>
  </si>
  <si>
    <t>البيئة - نضوب الأوزون</t>
  </si>
  <si>
    <t>Environment - Resource Depletion</t>
  </si>
  <si>
    <t>البيئة - نضوب الموارد</t>
  </si>
  <si>
    <t>Environment - Urban Sprawl</t>
  </si>
  <si>
    <t>البيئة - الزحف العمراني</t>
  </si>
  <si>
    <t>Environment - Waste and Waste Disposal Pollution</t>
  </si>
  <si>
    <t>البيئة - تلوث النفايات والتخلص منها</t>
  </si>
  <si>
    <t>Environment - Water Pollution</t>
  </si>
  <si>
    <t>البيئة - تلوث المياه</t>
  </si>
  <si>
    <t>Environment - Desertification</t>
  </si>
  <si>
    <t>البيئة - التصحر</t>
  </si>
  <si>
    <t>Environmental Disaster</t>
  </si>
  <si>
    <t>كارثة بيئية</t>
  </si>
  <si>
    <t>Family - cf. Ageing</t>
  </si>
  <si>
    <t>الأسرة - راجع. شيخوخة</t>
  </si>
  <si>
    <t>Family - Children</t>
  </si>
  <si>
    <t>الأسرة - الأطفال</t>
  </si>
  <si>
    <t>Food Riots</t>
  </si>
  <si>
    <t>أعمال شغب بسبب الغذاء</t>
  </si>
  <si>
    <t>Gender Equality</t>
  </si>
  <si>
    <t>المساواة بين الجنسين</t>
  </si>
  <si>
    <t>Governance - Accountability</t>
  </si>
  <si>
    <t>الحوكمة - المساءلة</t>
  </si>
  <si>
    <t>Governance - Lack of Equity</t>
  </si>
  <si>
    <t>الحوكمة - نقص الإنصاف</t>
  </si>
  <si>
    <t>Governance - Participation</t>
  </si>
  <si>
    <t>الحوكمة - المشاركة</t>
  </si>
  <si>
    <t>Governance - Pluralism</t>
  </si>
  <si>
    <t>الحكم - التعددية</t>
  </si>
  <si>
    <t>Governance - Rule of Law</t>
  </si>
  <si>
    <t>الحكم - سيادة القانون</t>
  </si>
  <si>
    <t>Governance - Transparency</t>
  </si>
  <si>
    <t>الحوكمة - الشفافية</t>
  </si>
  <si>
    <t>Health - Extreme Poverty</t>
  </si>
  <si>
    <t>الصحة - الفقر المدقع</t>
  </si>
  <si>
    <t>Health Care</t>
  </si>
  <si>
    <t>الرعاىة الصحية</t>
  </si>
  <si>
    <t>HIV and Pregnancy</t>
  </si>
  <si>
    <t>فيروس نقص المناعة البشرية والحمل</t>
  </si>
  <si>
    <t>HIV/AIDS denialism</t>
  </si>
  <si>
    <t>إنكار فيروس نقص المناعة البشرية / الإيدز</t>
  </si>
  <si>
    <t>Human Rights</t>
  </si>
  <si>
    <t>حقوق الإنسان</t>
  </si>
  <si>
    <t>Human Settlements - Sanitation</t>
  </si>
  <si>
    <t>المستوطنات البشرية - الصرف الصحي</t>
  </si>
  <si>
    <t>Human Settlements - Slums</t>
  </si>
  <si>
    <t>المستوطنات البشرية - الأحياء الفقيرة</t>
  </si>
  <si>
    <t>Human Settlements - Urbanization</t>
  </si>
  <si>
    <t>المستوطنات البشرية - التحضر</t>
  </si>
  <si>
    <t>Humanitarian Assistance (cf. Refugees) - Displacement</t>
  </si>
  <si>
    <t>المساعدة الإنسانية (انظر اللاجئين) - النزوح</t>
  </si>
  <si>
    <t>Humanitarian Assistance (cf. Refugees) - Human Migration</t>
  </si>
  <si>
    <t>المساعدة الإنسانية (انظر اللاجئين) - الهجرة البشرية</t>
  </si>
  <si>
    <t>Humanitarian Assistance (cf. Refugees) - Humanitarian Crisis</t>
  </si>
  <si>
    <t>المساعدة الإنسانية (قارن اللاجئين) - الأزمة الإنسانية</t>
  </si>
  <si>
    <t>International Law - Discrimination</t>
  </si>
  <si>
    <t>القانون الدولي - التمييز</t>
  </si>
  <si>
    <t>International Law - State Corporate Crime</t>
  </si>
  <si>
    <t>القانون الدولي - جرائم الشركات الحكومية</t>
  </si>
  <si>
    <t>International Law - War Crimes</t>
  </si>
  <si>
    <t>القانون الدولي - جرائم الحرب</t>
  </si>
  <si>
    <t>Malnutrition</t>
  </si>
  <si>
    <t>سوء التغذية</t>
  </si>
  <si>
    <t>Maternal Health</t>
  </si>
  <si>
    <t>الصحه الذهنيه</t>
  </si>
  <si>
    <t>Missing Food Security and Safety</t>
  </si>
  <si>
    <t>فقدان الأمن الغذائي والسلامة</t>
  </si>
  <si>
    <t>Molecular nanotechnology</t>
  </si>
  <si>
    <t>تقنية النانو الجزيئية</t>
  </si>
  <si>
    <t>Nuclear holocaust</t>
  </si>
  <si>
    <t>محرقة نووية</t>
  </si>
  <si>
    <t>Oceans / Law of the Sea (cf. Water) - Marine Pollution</t>
  </si>
  <si>
    <t>المحيطات / قانون البحار (راجع المياه) - التلوث البحري</t>
  </si>
  <si>
    <t>Oceans / Law of the Sea (cf. Water) - Ocean Governance</t>
  </si>
  <si>
    <t>المحيطات / قانون البحار (راجع المياه) - إدارة المحيطات</t>
  </si>
  <si>
    <t>Overpopulation</t>
  </si>
  <si>
    <t>الاكتظاظ السكاني</t>
  </si>
  <si>
    <t>Pandemic</t>
  </si>
  <si>
    <t>جائحة</t>
  </si>
  <si>
    <t>Peace and Security</t>
  </si>
  <si>
    <t>السلام والأمن</t>
  </si>
  <si>
    <t>People with disabilities - Discrimination</t>
  </si>
  <si>
    <t>الأشخاص ذوو الإعاقة - التمييز</t>
  </si>
  <si>
    <t>People with disabilities - Lack of Universal Design</t>
  </si>
  <si>
    <t>الأشخاص ذوو الإعاقة - عدم وجود تصميم عالمي</t>
  </si>
  <si>
    <t>Politics</t>
  </si>
  <si>
    <t>سياسة</t>
  </si>
  <si>
    <t>Poverty</t>
  </si>
  <si>
    <t>فقر</t>
  </si>
  <si>
    <t>Prevention of HIV/AIDS</t>
  </si>
  <si>
    <t>الوقاية من فيروس نقص المناعة البشرية / الإيدز</t>
  </si>
  <si>
    <t>Refugees (cf. Humanitarian Assistance)</t>
  </si>
  <si>
    <t>اللاجئون (راجع المساعدة الإنسانية)</t>
  </si>
  <si>
    <t>Regional conflict</t>
  </si>
  <si>
    <t>الصراع الإقليمي</t>
  </si>
  <si>
    <t>Relations Between Countries</t>
  </si>
  <si>
    <t>العلاقات بين الدول</t>
  </si>
  <si>
    <t>Renewable Energy</t>
  </si>
  <si>
    <t>طاقة متجددة</t>
  </si>
  <si>
    <t>Socialisation of Children</t>
  </si>
  <si>
    <t>التنشئة الاجتماعية للأطفال</t>
  </si>
  <si>
    <t>Terrorism</t>
  </si>
  <si>
    <t>الإرهاب</t>
  </si>
  <si>
    <t>Volunteerism</t>
  </si>
  <si>
    <t>التطوع</t>
  </si>
  <si>
    <t>Water Conflict</t>
  </si>
  <si>
    <t>الصراع على المياه</t>
  </si>
  <si>
    <t>Water Pollution</t>
  </si>
  <si>
    <t>تلوث المياه</t>
  </si>
  <si>
    <t>Water Privatization</t>
  </si>
  <si>
    <t>خصخصة المياه</t>
  </si>
  <si>
    <t>Water Scarcity</t>
  </si>
  <si>
    <t>ندرة المياه</t>
  </si>
  <si>
    <t>Women's Rights</t>
  </si>
  <si>
    <t>حقوق المرأة</t>
  </si>
  <si>
    <t>World Hunger</t>
  </si>
  <si>
    <t>الجوع في العالم</t>
  </si>
  <si>
    <t>World Population</t>
  </si>
  <si>
    <t>سكان العالم</t>
  </si>
  <si>
    <t>Education</t>
  </si>
  <si>
    <t>التعليم</t>
  </si>
  <si>
    <t>Humanitarian Aid</t>
  </si>
  <si>
    <t>المساعدات الإنسانية</t>
  </si>
  <si>
    <t>Environment Development</t>
  </si>
  <si>
    <t>تنمية البيئة</t>
  </si>
  <si>
    <t>Food Security</t>
  </si>
  <si>
    <t>أمن غذائي</t>
  </si>
  <si>
    <t>Child Welfare</t>
  </si>
  <si>
    <t>رعاية الطفل</t>
  </si>
  <si>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</si>
  <si>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</si>
  <si>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</si>
  <si>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</si>
  <si>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</si>
  <si>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</si>
  <si>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</si>
  <si>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</si>
  <si>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</si>
  <si>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</si>
  <si>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</si>
  <si>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</si>
  <si>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</si>
  <si>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</si>
  <si>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</si>
  <si>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</si>
  <si>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</si>
  <si>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</si>
  <si>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</si>
  <si>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</si>
  <si>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</si>
  <si>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</si>
  <si>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</si>
  <si>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</si>
  <si>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</si>
  <si>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</si>
  <si>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</si>
  <si>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</si>
  <si>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</si>
  <si>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</si>
  <si>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</si>
  <si>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</si>
  <si>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</si>
  <si>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</si>
  <si>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</si>
  <si>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</si>
  <si>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relevancy_classification_english</t>
  </si>
  <si>
    <t>relevancy_classification_arabic</t>
  </si>
  <si>
    <t>sentiment_analysis_english</t>
  </si>
  <si>
    <t>sentiment_analysis_arabic</t>
  </si>
  <si>
    <t>text_classification_english2</t>
  </si>
  <si>
    <t>text_classification_arabic2</t>
  </si>
  <si>
    <t>text_classification_english3</t>
  </si>
  <si>
    <t>text_classification_arabic3</t>
  </si>
  <si>
    <t>text_classification_english4</t>
  </si>
  <si>
    <t>text_classification_arabic4</t>
  </si>
  <si>
    <t>text_classification_english5</t>
  </si>
  <si>
    <t>text_classification_arabic5</t>
  </si>
  <si>
    <t/>
  </si>
  <si>
    <t>ar</t>
  </si>
  <si>
    <t>[]</t>
  </si>
  <si>
    <t>['مصر', 'السودان', 'اتحاد_مغردي_السودان']</t>
  </si>
  <si>
    <t>['اتحاد_مغردي_السودان']</t>
  </si>
  <si>
    <t>en</t>
  </si>
  <si>
    <t>[{'screen_name': 'melfaki_s', 'name': 'محمد الفكي سليمان', 'id': '1165387862273122304'}]</t>
  </si>
  <si>
    <t>qht</t>
  </si>
  <si>
    <t>zxx</t>
  </si>
  <si>
    <t>[{'screen_name': 'EsmailElhassan', 'name': 'Dr.Esmail Abu Elhassan', 'id': '388435310'}]</t>
  </si>
  <si>
    <t>qam</t>
  </si>
  <si>
    <t>und</t>
  </si>
  <si>
    <t>['السودان', 'اتحاد_مغردي_السودان']</t>
  </si>
  <si>
    <t>qme</t>
  </si>
  <si>
    <t>['السودان', 'السودان']</t>
  </si>
  <si>
    <t>[{'screen_name': 'RamiTahir', 'name': 'ᖇᗩᗰI TᗩᕼIᖇ', 'id': '130415613'}]</t>
  </si>
  <si>
    <t>['بيان']</t>
  </si>
  <si>
    <t>['السودان']</t>
  </si>
  <si>
    <t>['متداول']</t>
  </si>
  <si>
    <t>['تسقط_قحت']</t>
  </si>
  <si>
    <t>[{'screen_name': 'SUDTwittUN', 'name': 'اتحاد مغردي السودان 🇸🇩', 'id': '977519331100778497'}]</t>
  </si>
  <si>
    <t>#اتحاد_مغردي_السودان</t>
  </si>
  <si>
    <t>[{'screen_name': 'hash_sudan', 'name': '\u200fهاشتاق السودان 🇸🇩', 'id': '976251648'}]</t>
  </si>
  <si>
    <t>[{'screen_name': 'MageedMohmmed', 'name': 'MOHMMED MAGEED', 'id': '806900303379447809'}]</t>
  </si>
  <si>
    <t>['الخرطوم']</t>
  </si>
  <si>
    <t>art</t>
  </si>
  <si>
    <t>['الفاشر', 'اتحاد_مغردي_السودان']</t>
  </si>
  <si>
    <t>[{'screen_name': 'HmdiSlah', 'name': 'حمدي صلاح الدين', 'id': '471234936'}]</t>
  </si>
  <si>
    <t>[{'screen_name': 'arkominawi', 'name': 'mini arko minawi. | مني اركو مناوي', 'id': '806815880533438464'}]</t>
  </si>
  <si>
    <t>[{'screen_name': 'associationsd', 'name': 'تجمع المهنيين السودانيين', 'id': '1021725831515852800'}]</t>
  </si>
  <si>
    <t>['صورة_ملف_شخصي_جديدة']</t>
  </si>
  <si>
    <t>['مليونية21اكتوبر']</t>
  </si>
  <si>
    <t>[{'screen_name': 'sudania24tv', 'name': 'Sudania 24 TV', 'id': '713437063065047041'}]</t>
  </si>
  <si>
    <t>[{'screen_name': 'omereldigair', 'name': 'omer eldigair', 'id': '3029575193'}]</t>
  </si>
  <si>
    <t>['السودان', 'الخرطوم']</t>
  </si>
  <si>
    <t>@Sudanese_Spt</t>
  </si>
  <si>
    <t>[{'screen_name': 'WADHOSHA', 'name': 'HOSHA', 'id': '615117243'}]</t>
  </si>
  <si>
    <t>[{'screen_name': 'Sudan_Trending', 'name': '🇸🇩 الترند السوداني 🇸🇩', 'id': '986014568303472642'}]</t>
  </si>
  <si>
    <t>هههههههه</t>
  </si>
  <si>
    <t>['العصيان_المدني_الشامل']</t>
  </si>
  <si>
    <t>[{'screen_name': 'khalidewais', 'name': 'خالد عويس KHALID EWAIS', 'id': '89635411'}]</t>
  </si>
  <si>
    <t>0</t>
  </si>
  <si>
    <t>[{'screen_name': 'tasneem195', 'name': 'Tasneem Ramadan 🇸🇩', 'id': '2761813939'}]</t>
  </si>
  <si>
    <t>['العربية_السودان']</t>
  </si>
  <si>
    <t>[{'screen_name': 'Mutwali_M', 'name': 'M.Mutwali', 'id': '1050632238121902080'}]</t>
  </si>
  <si>
    <t>['مباشر']</t>
  </si>
  <si>
    <t>[{'screen_name': 'yasin123ah', 'name': 'YASIN AHMED', 'id': '4926672947'}]</t>
  </si>
  <si>
    <t>['عاجل']</t>
  </si>
  <si>
    <t>['بيان_صحفي']</t>
  </si>
  <si>
    <t>fa</t>
  </si>
  <si>
    <t>['أخبار_السودان']</t>
  </si>
  <si>
    <t>['الخرطوم', 'السودان']</t>
  </si>
  <si>
    <t>['مدن_السودان_تنتفض']</t>
  </si>
  <si>
    <t>[{'screen_name': 'HkZuk', 'name': 'ذوالكــفـل ®', 'id': '740566005890600961'}]</t>
  </si>
  <si>
    <t>['مليونية30يونيو']</t>
  </si>
  <si>
    <t>['مليونيه30يونيو']</t>
  </si>
  <si>
    <t>['يسقط_بس']</t>
  </si>
  <si>
    <t>['البرهان']</t>
  </si>
  <si>
    <t>[{'screen_name': 'GeneralDagllo', 'name': 'Mohamed Hamdan Daglo', 'id': '1251590074053115909'}]</t>
  </si>
  <si>
    <t>['شاركنا_بالرأي']</t>
  </si>
  <si>
    <t>['مجزرة_القيادة_العامة']</t>
  </si>
  <si>
    <t>[{'screen_name': 'Eimanonly', 'name': 'Eiman', 'id': '79695882'}]</t>
  </si>
  <si>
    <t>[{'screen_name': 'fufu_reda', 'name': '.', 'id': '1282029534578188289'}]</t>
  </si>
  <si>
    <t>[{'screen_name': 'alsudani_news', 'name': 'صحيفة السوداني', 'id': '1123412875765276673'}]</t>
  </si>
  <si>
    <t>['تسقط_بس']</t>
  </si>
  <si>
    <t>['وزارة_الصحة_الإتحادية']</t>
  </si>
  <si>
    <t>['مليونية19ديسمبر']</t>
  </si>
  <si>
    <t>[{'screen_name': 'suna_agency', 'name': 'sudan news agency (suna) 🇸🇩', 'id': '2514720193'}]</t>
  </si>
  <si>
    <t>et</t>
  </si>
  <si>
    <t>in</t>
  </si>
  <si>
    <t>[{'screen_name': 'hussamnasri', 'name': 'Husameldin Elnasri حسام الدين النصري', 'id': '424864145'}]</t>
  </si>
  <si>
    <t>2018-05-30 14:43:03 CAT</t>
  </si>
  <si>
    <t>tr</t>
  </si>
  <si>
    <t>['القضارف']</t>
  </si>
  <si>
    <t>['كسلا']</t>
  </si>
  <si>
    <t>['بورتسودان']</t>
  </si>
  <si>
    <t>['الفاشر']</t>
  </si>
  <si>
    <t>['عطبرة']</t>
  </si>
  <si>
    <t>['كردفان']</t>
  </si>
  <si>
    <t>['السودان', 'مصر']</t>
  </si>
  <si>
    <t>['الجنينة']</t>
  </si>
  <si>
    <t>['مدينة_الجنينة']</t>
  </si>
  <si>
    <t>['مجلس_الامن']</t>
  </si>
  <si>
    <t>['الجنينة', 'دارفور']</t>
  </si>
  <si>
    <t>['البشير']</t>
  </si>
  <si>
    <t>['دارفور', 'السودان']</t>
  </si>
  <si>
    <t>['السودان', 'اثيوبيا']</t>
  </si>
  <si>
    <t>['السودان', 'كسلا']</t>
  </si>
  <si>
    <t>2023-03-04 13:27:50 CAT</t>
  </si>
  <si>
    <t>sudan_news12</t>
  </si>
  <si>
    <t>🖋‏أخبار السودان 🇸🇩📸</t>
  </si>
  <si>
    <t>عبد الرحيم دقلو: نقول لأخوانا في السلطة سلموا السلطة للشعب بدون لف ولا دوران.   خطاب  الجمعية العمومية لاتحاد عام قبيلة  المسيرية</t>
  </si>
  <si>
    <t>https://twitter.com/Sudan_News12/status/1631979760682188804</t>
  </si>
  <si>
    <t>2023-03-02 12:37:04 CAT</t>
  </si>
  <si>
    <t>#عاجل | البوابة الإخبارية   ﺑﺸﻜﻞ ﻧﻬﺎﺋﻲ .. ﻗﺤﺖ ﺗﻬﺪﺩ ﺑﺎﻻﻧﺴﺤﺎﺏ ﻣﻦ ﺍﻟﻌﻤﻠﻴﺔ ﺍﻟﺴﻴﺎﺳﻴﺔ ﻓﻲ ﺍﻟﺴﻮﺩﺍﻥ  إذا لم تختتم قبل شهر رمضان</t>
  </si>
  <si>
    <t>https://twitter.com/Sudan_News12/status/1631242211110035456</t>
  </si>
  <si>
    <t>2023-03-02 12:26:13 CAT</t>
  </si>
  <si>
    <t>البرهان: العملية السياسية لا يمكن أن تصل إلى أهدافها بمعزل عن بقية القوى السياسية.  الشرق القطرية</t>
  </si>
  <si>
    <t>https://twitter.com/Sudan_News12/status/1631239477321506817</t>
  </si>
  <si>
    <t>2023-03-01 17:52:36 CAT</t>
  </si>
  <si>
    <t>النيابة تباشر إجراءات مقتل الشهيد إبراهيم مجذوب والشرطة ترفع الحصانة عن الضابط</t>
  </si>
  <si>
    <t>https://twitter.com/Sudan_News12/status/1630959228381790208</t>
  </si>
  <si>
    <t>2023-02-28 21:09:03 CAT</t>
  </si>
  <si>
    <t>منع شخصية عسكرية عليا من مغادرة البلاد.  صحيفة مصادر</t>
  </si>
  <si>
    <t>https://twitter.com/Sudan_News12/status/1630646279226159105</t>
  </si>
  <si>
    <t>2023-02-28 14:12:56 CAT</t>
  </si>
  <si>
    <t>إعلام سوداني: نقل الرئيس المعزول عمر البشير إلى العناية المركزة وهو في حالة خطرة.   #السودان</t>
  </si>
  <si>
    <t>https://twitter.com/Sudan_News12/status/1630541561527255043</t>
  </si>
  <si>
    <t>2023-02-27 20:55:49 CAT</t>
  </si>
  <si>
    <t>قبل قليل  | العاب نارية تثير الذعر بين المواطنين وتتسبب في إنهاء إجتماع مهم لمكون سياسي في الخرطوم وهروب المجتمعين.   البوابة الإخبارية</t>
  </si>
  <si>
    <t>https://twitter.com/Sudan_News12/status/1630280562094088194</t>
  </si>
  <si>
    <t>2023-02-27 12:22:07 CAT</t>
  </si>
  <si>
    <t>فرقاطتين وسفينة تابعة للبحرية الأمريكية تصلان إلى ميناء  بورتسودان.    #السودان #الخرطوم #أمريكا</t>
  </si>
  <si>
    <t>['السودان', 'الخرطوم', 'أمريكا']</t>
  </si>
  <si>
    <t>https://twitter.com/Sudan_News12/status/1630151282366226432</t>
  </si>
  <si>
    <t>2023-02-26 20:20:40 CAT</t>
  </si>
  <si>
    <t>صحيفة اليوم التالي.. القيادي بالكتلة الديمقراطية مبارك أردول: الاتفاق الإطاري قائم على الإقصاء ولن يقدم شيئاً للبلاد لأن التنظيمات الموقعة عليه مهزوزة داخلياً #السوداني</t>
  </si>
  <si>
    <t>['السوداني']</t>
  </si>
  <si>
    <t>https://twitter.com/Sudan_News12/status/1629909329074585602</t>
  </si>
  <si>
    <t>2023-02-26 18:27:42 CAT</t>
  </si>
  <si>
    <t>قرار بإعفاء  مكونات أنظمة الطاقة الشمسية من الرسوم الجمركية وتشمل :  الألواح..  المحولات.  البطاريات.. #السودان</t>
  </si>
  <si>
    <t>https://twitter.com/Sudan_News12/status/1629880897204895745</t>
  </si>
  <si>
    <t>2023-02-26 18:13:14 CAT</t>
  </si>
  <si>
    <t>دقلو: هناك إجراءات قامت بها وزارة المالية، لحوكمة ولايتها على المال العام، وأن تلك الإجراءات شملت جميع مؤسسات الدولة، بما في ذلك جميع القوات النظامية.   #السودان #الخرطوم</t>
  </si>
  <si>
    <t>https://twitter.com/Sudan_News12/status/1629877255424843780</t>
  </si>
  <si>
    <t>2023-02-25 22:15:39 CAT</t>
  </si>
  <si>
    <t>محمد الفكي سليمان: لا نستطيع أن نحمل الحكومة القادمة مسئولية بناء مشاريع عملاقة لأن العامين لا تكفي .</t>
  </si>
  <si>
    <t>https://twitter.com/Sudan_News12/status/1629575876043059200</t>
  </si>
  <si>
    <t>2023-02-25 13:36:25 CAT</t>
  </si>
  <si>
    <t>#كيكل يخاطب جماهيره بمنطقة حطاب بشرق النيل ويؤكد رفضهم القاطع لاتفاقية جوبا وان الدرع هدفه حماية الارض والعرض وليس النهب والسلب كما تفعل المليشيات !!</t>
  </si>
  <si>
    <t>['كيكل']</t>
  </si>
  <si>
    <t>https://twitter.com/Sudan_News12/status/1629445205563768833</t>
  </si>
  <si>
    <t>2023-02-24 22:06:49 CAT</t>
  </si>
  <si>
    <t>بدر للطيران تنعش الخطوط الجوية السودانية  وتدشن الخط الجوي من الخرطوم الي لندن بعد غياب دام ١٦عام.   #السودان #الخرطوم #لندن #بدر_للطيران  https://t.co/4knO9ZoyXT</t>
  </si>
  <si>
    <t>['https://pbs.twimg.com/media/FpwfAj8WIAQaF7Z.jpg']</t>
  </si>
  <si>
    <t>['السودان', 'الخرطوم', 'لندن', 'بدر_للطيران']</t>
  </si>
  <si>
    <t>https://twitter.com/Sudan_News12/status/1629211263443116035</t>
  </si>
  <si>
    <t>https://pbs.twimg.com/media/FpwfAj8WIAQaF7Z.jpg</t>
  </si>
  <si>
    <t>2023-02-24 19:54:43 CAT</t>
  </si>
  <si>
    <t>مبروك الهلال السوداني الفوز علي القطن الكاميروني</t>
  </si>
  <si>
    <t>https://twitter.com/Sudan_News12/status/1629178021075623937</t>
  </si>
  <si>
    <t>2023-02-23 23:34:51 CAT</t>
  </si>
  <si>
    <t>الاخرى إذ ان الابواب مفتوحة والفرص متاحة وفقا للاسس واللوائح العسكرية وشروط القبول والاستيعاب.  ختاما ، نؤكد مرة آخرى رفضنا المطلق للزج بشبابنا في هذا العمل غير المسؤول ونوجه ابناء المنطقة وابناء القبيلة على وجه الخصوص بعدم الاستجابة لمثل هذه الدعوات</t>
  </si>
  <si>
    <t>https://twitter.com/Sudan_News12/status/1628871032516890626</t>
  </si>
  <si>
    <t>2023-02-23 23:33:30 CAT</t>
  </si>
  <si>
    <t>ولنا في عسكرة القبائل وتكوين المليشيات المسلحة في مناطق آخرى العبرة والعظة، وعليه سنقف بكل قوة ضد تكوين المليشيات خارج نطاق القانون في مناطقنا الامنة، ونوجه من اراد التدريب العسكري ،من ابنائنا، الالتحاق باجهزة الدولة الرسمية كالشرطة والقوات المسلحة والاجهزة العسكرية الرسمية</t>
  </si>
  <si>
    <t>https://twitter.com/Sudan_News12/status/1628870691113107457</t>
  </si>
  <si>
    <t>2023-02-23 23:32:09 CAT</t>
  </si>
  <si>
    <t>واعيانها عدم التسامح مطلقا مع تحويل مناطقنا وقرانا الامنة المسالمة الى ساحات حرب، تعج بالسلاح وتفقد امنها بافعال تصب في خلاصتها الى فقدان الامن الذي تنعم به والذي نرجو ونعمل مع اخوتنا في الوطن ان يعم كافة انحاء البلاد. ولنا في عسكرة القبائل وتكوين المليشيات المسلحة في مناطق آخرى</t>
  </si>
  <si>
    <t>https://twitter.com/Sudan_News12/status/1628870350795579394</t>
  </si>
  <si>
    <t>2023-02-23 23:30:40 CAT</t>
  </si>
  <si>
    <t>الاهلي والمجتمعي. تجد مثل هذه الدعوات للعسكرة والتجييش الادانة والاستهجان والرفض التام من قبيلة البطاحين على العموم لكونها لا تشبهنا ولا تشبه  تراثنا الذي يدعو للسلم والترابط والتراحم وينأى عن التشاحن والبغضاء المفضيان للحرب والتخاصم.   تؤكد قبيلة البطاحين ممثلة في ناظرها</t>
  </si>
  <si>
    <t>https://twitter.com/Sudan_News12/status/1628869978597339136</t>
  </si>
  <si>
    <t>2023-02-23 23:29:17 CAT</t>
  </si>
  <si>
    <t>لنا من حيث المبدأ، وواجبنا الوطني يحتم ان ننأى بالقبيلة ومجتمع شرق النيل كافة عن هذا العمل غير المسؤول خاصة وان الدعوة قد اتت مجافية  لكل اعراف واخلاقيات وتراث القبائل متجاوزة قيادة القبيلة المشهود لها بالاستقامة ومعالجة قضاياها وقضايا الاخرين بالحكمة والعقل وبما يحافظ على السلم</t>
  </si>
  <si>
    <t>https://twitter.com/Sudan_News12/status/1628869628435869696</t>
  </si>
  <si>
    <t>2023-02-23 23:28:11 CAT</t>
  </si>
  <si>
    <t>بسم الله الرحمن الرحيم  *نظارة عموم البطاحين*  *بيان توضيحي*   تداولت وسائل التواصل الاجتماعي خلال الأيام الماضية دعوة لما يسمى بدرع السودان في منطقة حطاب بمحلية شرق النيل، ما استوجب ان تتقدم نظارة البطاحين بهذا البيان لتوضح للناس كافة ولشعبنا المسالم بان هذا الامر مرفوض بالنسبة</t>
  </si>
  <si>
    <t>https://twitter.com/Sudan_News12/status/1628869351636971520</t>
  </si>
  <si>
    <t>2023-02-23 22:38:59 CAT</t>
  </si>
  <si>
    <t>#عاجل   الكتلة الديمقراطية وحركة الحلو: يجب دمج قوات الدعم السريع في الجيش وفقا لجداول زمنية.    #السودان #الخرطوم #الكتلة_الديمقراطية #الحلو   (إعلان سياسي)</t>
  </si>
  <si>
    <t>['عاجل', 'السودان', 'الخرطوم', 'الكتلة_الديمقراطية', 'الحلو']</t>
  </si>
  <si>
    <t>https://twitter.com/Sudan_News12/status/1628856971968356353</t>
  </si>
  <si>
    <t>2023-02-23 17:25:58 CAT</t>
  </si>
  <si>
    <t>تم صباح اليوم الخميس الموافق 23 فبراير 2023م  تخريج دفعة من قوات الجيش الشعبي المدمجة في القوات المسلحة السودانية بمعسكر خالد بن الوليد، بحضور وتشريف القائد مالك عقار عضو مجلس السيادة رئيس الحركة الشعبية لتحرير السودان - شمال، وعدد من القيادات العسكرية.   #السودان</t>
  </si>
  <si>
    <t>https://twitter.com/Sudan_News12/status/1628778200863019008</t>
  </si>
  <si>
    <t>2023-02-23 13:54:12 CAT</t>
  </si>
  <si>
    <t>السلطان سعد بحر الدين سلطان عموم المساليت بالسودان :الاتفاق الإطاري بني على قاعده حل مشكلة الخرطوم فقط.</t>
  </si>
  <si>
    <t>https://twitter.com/Sudan_News12/status/1628724907071635458</t>
  </si>
  <si>
    <t>2023-02-23 11:57:39 CAT</t>
  </si>
  <si>
    <t>لولا مجهودات أبطال قواتنا المسلحة الباسلة لما كان ممكنا أن نشاهد مثل هذه الصورة الجميلة من منطقة الفشقة الكبرى ، شكرا سعادة الفريق اول عبدالفتاح البرهان الذي إتخذ القرار الصحيح في المكان والزمان الصحيحين .  https://t.co/D3P3tQGl01</t>
  </si>
  <si>
    <t>['https://pbs.twimg.com/media/FppJ_S0X0AAIjKD.jpg']</t>
  </si>
  <si>
    <t>https://twitter.com/Sudan_News12/status/1628695573501992961</t>
  </si>
  <si>
    <t>https://pbs.twimg.com/media/FppJ_S0X0AAIjKD.jpg</t>
  </si>
  <si>
    <t>2023-02-22 11:58:04 CAT</t>
  </si>
  <si>
    <t>"أستمتعت بإفطار فول لذيذ هذا الصباح في الدمازين. وبالطبع مشروبي المفضل ، القهوة السودانية  الذي أستمتع به بشكل خاص خلال رحلاتي خارج الخرطوم."  السفير الأمريكي جون غودفري  #السودان  https://t.co/3aOFiAfXTj</t>
  </si>
  <si>
    <t>['https://pbs.twimg.com/media/FpkAfs2WYAAClRp.jpg']</t>
  </si>
  <si>
    <t>https://twitter.com/Sudan_News12/status/1628333290351480833</t>
  </si>
  <si>
    <t>https://pbs.twimg.com/media/FpkAfs2WYAAClRp.jpg</t>
  </si>
  <si>
    <t>2023-02-21 23:53:03 CAT</t>
  </si>
  <si>
    <t>وإزالة مناطق ارتكازها.  - اشتداد الخلافات بين القيادات العسكرية للجيش والدعم السريع في بعض المناطق بدارفور بعد توجيهات بنشر القوات المشتركة السودانية- التشادية.  (تربيون)  #السودان #الخرطوم</t>
  </si>
  <si>
    <t>https://twitter.com/Sudan_News12/status/1628150836630110208</t>
  </si>
  <si>
    <t>2023-02-21 23:52:25 CAT</t>
  </si>
  <si>
    <t>- خلافات حول تنفيذ وحركة الانتشار لقوات الدعم السريع  في دارفور. قيادة الجيش رفضت نشر قوات الدعم السريع بشكل “انفرادي” دون التنسيق مع القوات المشتركة الموجودة حالياً في دارفور.  - قوات الدعم السريع التي كانت منتشرة على الحدود خاصة في ولاية غرب دارفور، تلقت توجيهات بالانسحاب+  https://t.co/Aq4um6p21D</t>
  </si>
  <si>
    <t>['https://pbs.twimg.com/media/FphaaV6XwAAglm3.jpg']</t>
  </si>
  <si>
    <t>https://twitter.com/Sudan_News12/status/1628150676231528448</t>
  </si>
  <si>
    <t>https://pbs.twimg.com/media/FphaaV6XwAAglm3.jpg</t>
  </si>
  <si>
    <t>2023-02-20 21:36:52 CAT</t>
  </si>
  <si>
    <t>أهالي غاضبون يغلقون الطريق الرابط بين السودان و إثيوبيا</t>
  </si>
  <si>
    <t>https://twitter.com/Sudan_News12/status/1627754177542688779</t>
  </si>
  <si>
    <t>2023-02-20 21:35:33 CAT</t>
  </si>
  <si>
    <t>البنك المركزي يرفع التمويل الزراعى بالقضارف إلى(81.8) مليار</t>
  </si>
  <si>
    <t>https://twitter.com/Sudan_News12/status/1627753846079426582</t>
  </si>
  <si>
    <t>2023-02-20 18:14:43 CAT</t>
  </si>
  <si>
    <t>#عاجل  الأجهزة الأمنية تلقى القبض على العصابة التي نهبت المواطن السوري وسط الماره وفي ملء النهار بالسوق المركزي  الخرطوم  .   #السودان #الخرطوم #قوات_الشرطة_السودانية  https://t.co/FhzibuRV4b</t>
  </si>
  <si>
    <t>['https://pbs.twimg.com/media/FpbDhqrX0AAap92.jpg']</t>
  </si>
  <si>
    <t>['عاجل', 'السودان', 'الخرطوم', 'قوات_الشرطة_السودانية']</t>
  </si>
  <si>
    <t>https://twitter.com/Sudan_News12/status/1627703304892325888</t>
  </si>
  <si>
    <t>https://pbs.twimg.com/media/FpbDhqrX0AAap92.jpg</t>
  </si>
  <si>
    <t>2023-02-20 14:23:46 CAT</t>
  </si>
  <si>
    <t>الثورة والثوار  كما حماها في بدايتها من الفلول والكيزان.</t>
  </si>
  <si>
    <t>https://twitter.com/Sudan_News12/status/1627645182031106050</t>
  </si>
  <si>
    <t>2023-02-17 16:30:52 CAT</t>
  </si>
  <si>
    <t>#قرار بإعادة العقيد الحورى لرئاسة تحرير صحيفة القوات المسلحة .</t>
  </si>
  <si>
    <t>['قرار']</t>
  </si>
  <si>
    <t>https://twitter.com/Sudan_News12/status/1626590005329276930</t>
  </si>
  <si>
    <t>2023-02-17 16:17:32 CAT</t>
  </si>
  <si>
    <t>#عاجل|   الآن البرهان يلقي خطابا من منطقة البسلي شرق عطبرة ..  تابعنا الآن لتصلك الأخبار لحظة بلحظة    #السودان #الخرطوم #القوات_المسلحة_السودانية #عبدالفتاح_البرهان</t>
  </si>
  <si>
    <t>['عاجل', 'السودان', 'الخرطوم', 'القوات_المسلحة_السودانية', 'عبدالفتاح_البرهان']</t>
  </si>
  <si>
    <t>https://twitter.com/Sudan_News12/status/1626586649428893696</t>
  </si>
  <si>
    <t>2023-02-17 12:53:03 CAT</t>
  </si>
  <si>
    <t>🔴 #عاجل .. وفاة المدير التنفيذي لمحلية شندي زينب عبد المنعم كعوك وإصابة زوجها في حادث مروري بطريق التحدي شندي الخرطوم، وقد قتل ابنهما (عبدالمنعم) قبل شهر من الآن في حادثة غدر أليمة، إنا لله وإنا إليه راجعون..</t>
  </si>
  <si>
    <t>https://twitter.com/Sudan_News12/status/1626535191073128449</t>
  </si>
  <si>
    <t>2023-02-16 23:34:15 CAT</t>
  </si>
  <si>
    <t>#عاجل  البرهان :  مافي جهة بتقدر تهزم الجيش ومن يفكر في ذلك هو مخطي   #السودان #الخرطوم #القوات_المسلحة_السودانية #عبدالفتاح_البرهان #البوابة_الاخبارية  https://t.co/FdapfAEFA3</t>
  </si>
  <si>
    <t>['https://pbs.twimg.com/media/FpHmTfsWAAEInuW.jpg']</t>
  </si>
  <si>
    <t>['عاجل', 'السودان', 'الخرطوم', 'القوات_المسلحة_السودانية', 'عبدالفتاح_البرهان', 'البوابة_الاخبارية']</t>
  </si>
  <si>
    <t>https://twitter.com/Sudan_News12/status/1626334165481275394</t>
  </si>
  <si>
    <t>https://pbs.twimg.com/media/FpHmTfsWAAEInuW.jpg</t>
  </si>
  <si>
    <t>2023-02-16 23:26:08 CAT</t>
  </si>
  <si>
    <t>منقول منقول خرجت صباح  اليوم بنت اخي خديجة محمد مصطفي الطيب من منزل والدها بالحي التاسع ابوعشر تردي عباءة سوداء وتحمل طفلها الرضيع علي من يتعرف عليها الاتصال علي الارقام التالية : ٠٩٦٦٤١٧٩٩٩ او ٠٩١٥٤٩٢٠٩٣ اواقرب مركز شرطة     اللهم ياجامع يارقيب  https://t.co/oug09RuTRQ</t>
  </si>
  <si>
    <t>['https://pbs.twimg.com/media/FpHkcryWYAAUAOW.jpg']</t>
  </si>
  <si>
    <t>https://twitter.com/Sudan_News12/status/1626332124142862337</t>
  </si>
  <si>
    <t>https://pbs.twimg.com/media/FpHkcryWYAAUAOW.jpg</t>
  </si>
  <si>
    <t>2023-02-14 23:39:39 CAT</t>
  </si>
  <si>
    <t>❤️‍🔥 موجة برد تضرب الخرطوم #السودان</t>
  </si>
  <si>
    <t>https://twitter.com/Sudan_News12/status/1625610750344437762</t>
  </si>
  <si>
    <t>2023-02-11 12:56:59 CAT</t>
  </si>
  <si>
    <t>#عاجل  وصل سعر التذكرة ١٨٠ الف جنية..الفنان #سامو_زين يصل الخرطوم لأحياء حفل بمناسبة عيد الحب .   #السودان #الخرطوم #شرق_النيل #سامو_زين  https://t.co/nBluZqNrKy</t>
  </si>
  <si>
    <t>['https://pbs.twimg.com/media/ForkftnWAAEp2dB.jpg']</t>
  </si>
  <si>
    <t>['عاجل', 'سامو_زين', 'السودان', 'الخرطوم', 'شرق_النيل', 'سامو_زين']</t>
  </si>
  <si>
    <t>https://twitter.com/Sudan_News12/status/1624361851868835842</t>
  </si>
  <si>
    <t>https://pbs.twimg.com/media/ForkftnWAAEp2dB.jpg</t>
  </si>
  <si>
    <t>2023-02-10 17:57:10 CAT</t>
  </si>
  <si>
    <t>#عاجل : حادثة تهز مدينة كسلا رحيل أسرة كاملة في ظروف غامضة   في حادثة تعد بالغريبة وغامضة هزت مدينة كسلا غربي المدينة بحي العرب مربع 14 رحيل  زوج وزوجته وأطفالهم الثلاث والشرطة تصل مسرح الجريمة وحالات هيستيرية تامة وسط الشباب والنساء والأطفال.   #السودان #كسلا #البوابة_نيوز  https://t.co/4XwFdxJhuI</t>
  </si>
  <si>
    <t>['https://pbs.twimg.com/media/FonfnRwWYAEjDAL.jpg']</t>
  </si>
  <si>
    <t>['عاجل', 'السودان', 'كسلا', 'البوابة_نيوز']</t>
  </si>
  <si>
    <t>https://twitter.com/Sudan_News12/status/1624075009248354304</t>
  </si>
  <si>
    <t>https://pbs.twimg.com/media/FonfnRwWYAEjDAL.jpg</t>
  </si>
  <si>
    <t>2023-02-05 21:41:39 CAT</t>
  </si>
  <si>
    <t>تم تأكيد الخبر👇🏽🔥 الحرس الشخصي لحميدتي يعقد قرانه على الممثلة أمول المنير  https://t.co/RST9YOnyLf</t>
  </si>
  <si>
    <t>['https://pbs.twimg.com/media/FoOjCqLXoAg-G8q.jpg']</t>
  </si>
  <si>
    <t>https://twitter.com/Sudan_News12/status/1622319560735981570</t>
  </si>
  <si>
    <t>https://pbs.twimg.com/media/FoOjCqLXoAg-G8q.jpg</t>
  </si>
  <si>
    <t>2023-01-30 09:24:47 CAT</t>
  </si>
  <si>
    <t>حميدتي  _عبدالرحيم  ( اخوان ) جبريل  قريب صندل  ابو نمو  خال مناوي  نور الدائم  ابصلعة قريب مناوي  تقد قريب جبريل   شيلنا البشير  عشان نجيب ديل وتبقى مملكة ، وقلت لي الجيش ما قومي واي واحد فيهم عندو جيش خاص   😅 #السودان  #منقول  https://t.co/IAbf5Qg9Pj</t>
  </si>
  <si>
    <t>['https://pbs.twimg.com/media/FntA2VAXoAAYerY.jpg']</t>
  </si>
  <si>
    <t>['السودان', 'منقول']</t>
  </si>
  <si>
    <t>https://twitter.com/Sudan_News12/status/1619959795729178625</t>
  </si>
  <si>
    <t>https://pbs.twimg.com/media/FntA2VAXoAAYerY.jpg</t>
  </si>
  <si>
    <t>2023-01-26 12:32:53 CAT</t>
  </si>
  <si>
    <t>مهدي بشرى حامد.. قاتل زوجته وجنينها وأبنهما ذبحا صباح اليوم بامدرمان.. #السودان  https://t.co/6RPNcdaZUv</t>
  </si>
  <si>
    <t>['https://pbs.twimg.com/media/FnZFiu2XkAIEDZH.jpg']</t>
  </si>
  <si>
    <t>https://twitter.com/Sudan_News12/status/1618557582100267009</t>
  </si>
  <si>
    <t>https://pbs.twimg.com/media/FnZFiu2XkAIEDZH.jpg</t>
  </si>
  <si>
    <t>2023-01-24 15:19:57 CAT</t>
  </si>
  <si>
    <t>سبحان الله... اي حاجه بتحصل للانسان م معروف يمكن لخير... الشاب عبد الإله المحليه عفصت وكسرت الكشك بتاعه وقصته انتشرت... امس ناس مول سيتي  بلازا ودا اكبر مول في جنوب الخرطوم اتواصل معاه وقدم ليهو محل كامل داخل المول ♥️♥️ كل الحب والاحترام والتقدير لاصحاب مول سيتي بلازا💖💖  https://t.co/OhGwegpmlR</t>
  </si>
  <si>
    <t>['https://pbs.twimg.com/media/FnPYmjiaAAACJC3.jpg']</t>
  </si>
  <si>
    <t>https://twitter.com/Sudan_News12/status/1617874851230011396</t>
  </si>
  <si>
    <t>https://pbs.twimg.com/media/FnPYmjiaAAACJC3.jpg</t>
  </si>
  <si>
    <t>2023-01-22 15:24:44 CAT</t>
  </si>
  <si>
    <t>#عاجل  العنايه الالهية تنقذ شاب وفتاة من موت محقق بشارع النيل بعد حدوث (هدام) في الموقع الذي تقف فيه سيارتهم بالاتجاه المقابل لجامعة الرباط الوطني وانزلاقها حتى حافة النيل الازرق وتم بحمد الله انقاذهم من داخل العربه ويجري الدفاع المدني جهوده لاخراج العربة قبل انزلاقها  https://t.co/MuifolLdyr</t>
  </si>
  <si>
    <t>['https://pbs.twimg.com/media/FnFGg4fWIAEUBLV.jpg']</t>
  </si>
  <si>
    <t>https://twitter.com/Sudan_News12/status/1617151276088791043</t>
  </si>
  <si>
    <t>https://pbs.twimg.com/media/FnFGg4fWIAEUBLV.jpg</t>
  </si>
  <si>
    <t>2023-01-20 18:03:12 CAT</t>
  </si>
  <si>
    <t>الضحكة هناك من جوة الجووف 🥺💔…❗️ #السودان  #نهر_النيل  . 📸 #فخر_الدين_الجعلي  https://t.co/yV1lmwIFSn</t>
  </si>
  <si>
    <t>['https://pbs.twimg.com/media/Fm7XmsRXkAAULDc.jpg']</t>
  </si>
  <si>
    <t>['السودان', 'نهر_النيل', 'فخر_الدين_الجعلي']</t>
  </si>
  <si>
    <t>https://twitter.com/Sudan_News12/status/1616466382207746048</t>
  </si>
  <si>
    <t>https://pbs.twimg.com/media/Fm7XmsRXkAAULDc.jpg</t>
  </si>
  <si>
    <t>2023-01-20 17:51:26 CAT</t>
  </si>
  <si>
    <t>بمعية طاقم طبي متخصص بمستشفى ألباني الجامعي بتركيب أول دعامة من هذا النوع بمدينة ألباني عاصمة نيويورك الأمريكية. المريض كان يعاني لعدة أشهر من ضيق تنفس ناتج عن hyperdynamic airway collapse وتم تشخيصه بمرض tracheomalacia خلال ساعات من تركيب الدعامة إختفت أعراض المريض #منقول</t>
  </si>
  <si>
    <t>['منقول']</t>
  </si>
  <si>
    <t>https://twitter.com/Sudan_News12/status/1616463420248793089</t>
  </si>
  <si>
    <t>2023-01-20 17:50:13 CAT</t>
  </si>
  <si>
    <t>تعتبر الحالة الأولى من نوعها الطبيب السوداني مازن شيخون يقوم بتركيب دعامة “Bona-Y” للقصبة الهوائية برفقة طاقم طبي أمريكي لأحد المرضى بمستشفى ألباني الجامعي بنيويورك بالولايات المتحدة  دعامة Bona-Y للقصبة الهوائية إختراع حديث تم إستعمالها حوالي 20 مرة حول العالم. قام د. مازن ++  https://t.co/jKCmEHDoLO</t>
  </si>
  <si>
    <t>['https://pbs.twimg.com/media/Fm7UoUcXkAAExSk.jpg']</t>
  </si>
  <si>
    <t>https://twitter.com/Sudan_News12/status/1616463112651116546</t>
  </si>
  <si>
    <t>https://pbs.twimg.com/media/Fm7UoUcXkAAExSk.jpg</t>
  </si>
  <si>
    <t>2023-01-19 15:49:44 CAT</t>
  </si>
  <si>
    <t>بعد زيارة قهوة ام الحسن وقبر حاج الماحي بالشمالية، السفير الامريكي بالخرطوم جون غودفري يخوض مباراة في كرة القدم مع أطفال مدينة كريمة.  https://t.co/zTdGjjg0Md</t>
  </si>
  <si>
    <t>['https://pbs.twimg.com/media/Fm1veBaakAAnOVd.jpg']</t>
  </si>
  <si>
    <t>https://twitter.com/Sudan_News12/status/1616070406460538881</t>
  </si>
  <si>
    <t>https://pbs.twimg.com/media/Fm1veBaakAAnOVd.jpg</t>
  </si>
  <si>
    <t>2023-01-16 11:56:13 CAT</t>
  </si>
  <si>
    <t>عاجل| تتريس استاد بورتسودان من قبل مجموعة مجهولة في أول يوم لبداية تسجيلات اللاعبين وطرد اللجنة</t>
  </si>
  <si>
    <t>https://twitter.com/Sudan_News12/status/1614924474544955395</t>
  </si>
  <si>
    <t>2023-01-14 18:27:48 CAT</t>
  </si>
  <si>
    <t>💥إطلاق الغاز المسيل للدموع على حشد جماهيري للإدارة الأهلية بولاية الخرطوم</t>
  </si>
  <si>
    <t>https://twitter.com/Sudan_News12/status/1614298245681012738</t>
  </si>
  <si>
    <t>2023-01-14 16:28:25 CAT</t>
  </si>
  <si>
    <t>💥 الإدارة الأهلية بولاية الخرطوم  تهدي“بوكس” موديل (2023) ، للمك عجيب الهادي خلال لقاء حاشد اليوم في محلية أمبدة، وكان الهادي قد قام بإرجاع العربة “البوكس” التي تسلمها سابقا من نائب رئيس مجلس السيادة الفريق أول محمد حمدان دقلو. #السودان</t>
  </si>
  <si>
    <t>https://twitter.com/Sudan_News12/status/1614268199763316736</t>
  </si>
  <si>
    <t>2023-01-14 16:25:57 CAT</t>
  </si>
  <si>
    <t>الشرطة  تضبط كريمات وشاشات تلفزيونية مهربة بأمدرمان #السودان</t>
  </si>
  <si>
    <t>https://twitter.com/Sudan_News12/status/1614267578666344453</t>
  </si>
  <si>
    <t>2023-01-14 16:22:11 CAT</t>
  </si>
  <si>
    <t>#عاجل يحدث الان... صاحب درداقه ينهي حيـ ـاة ثلاثه أشخاص من موظفي محلية كوستي ويصيب الرابع بجروح خطيره نقل على اثرها الي المستشفى وذلك بسبب خلاف علي رسوم ترخيص الدرداقه.</t>
  </si>
  <si>
    <t>https://twitter.com/Sudan_News12/status/1614266632859181057</t>
  </si>
  <si>
    <t>2023-01-14 09:26:34 CAT</t>
  </si>
  <si>
    <t>جزيرة كور بالولاية الشمالية  https://t.co/tQxbF0JuQm</t>
  </si>
  <si>
    <t>['https://pbs.twimg.com/media/Fman0acWQAEzpzc.jpg']</t>
  </si>
  <si>
    <t>https://twitter.com/Sudan_News12/status/1614162037713543169</t>
  </si>
  <si>
    <t>https://pbs.twimg.com/media/Fman0acWQAEzpzc.jpg</t>
  </si>
  <si>
    <t>2023-01-14 07:29:42 CAT</t>
  </si>
  <si>
    <t>مدير شرطة الدبة يعلن القبض على المتهمين في جريمة قتيل قرية الجابرية شمالي السودان، الشاب التاج إبراهيم فضل.</t>
  </si>
  <si>
    <t>https://twitter.com/Sudan_News12/status/1614132627035901952</t>
  </si>
  <si>
    <t>2022-11-28 15:33:26 CAT</t>
  </si>
  <si>
    <t>شرطة الخرطوم: جريمة قتل أسرة بُري حدثت قبل (٦) ساعات من تدوين البلاغ  قالت شرطة ولاية الخرطوم أن التقرير الطبي أثبت أن زمن الوفاة بين الساعة الخامسة إلى الساعة الثامنة مساءً أي قبل 6 ساعات من تدوين البلاغ #السودان</t>
  </si>
  <si>
    <t>https://twitter.com/Sudan_News12/status/1597222132907651073</t>
  </si>
  <si>
    <t>2022-11-27 16:23:01 CAT</t>
  </si>
  <si>
    <t>حميدتي يعلن تَبرأَهُ من العناصر التي ترتكب جرائم بحق الأهالي باسم الدعم السريع مؤكدا أن أي عنصر ثبت بحقه جُرم يقدمُ للمحاكم وهو لا يمثل الا نفسه #السودان</t>
  </si>
  <si>
    <t>https://twitter.com/Sudan_News12/status/1596872223301648390</t>
  </si>
  <si>
    <t>2022-11-18 14:24:39 CAT</t>
  </si>
  <si>
    <t>تحركت أمس الخميس 6 شاحنات تحمل 210 طن من السمسم الأحمر وهي أول دفعة من صادر السمسم  إلى جمهورية مصر عبر محطة جمارك كريمة.  #السودان #مصر</t>
  </si>
  <si>
    <t>https://twitter.com/Sudan_News12/status/1593580946044985346</t>
  </si>
  <si>
    <t>2022-10-30 22:31:31 CAT</t>
  </si>
  <si>
    <t>الحجة ثريا مفقودة خميس مشيط في ذمة الله  #السودان  https://t.co/FAgvmIs8CM</t>
  </si>
  <si>
    <t>['https://pbs.twimg.com/media/FgWCp0jXoAAs-t-.jpg']</t>
  </si>
  <si>
    <t>https://twitter.com/Sudan_News12/status/1586818102188249090</t>
  </si>
  <si>
    <t>https://pbs.twimg.com/media/FgWCp0jXoAAs-t-.jpg</t>
  </si>
  <si>
    <t>2022-10-30 07:15:54 CAT</t>
  </si>
  <si>
    <t>هديل المشرف في ذمة الله.. انا لله وانا اليه راجعون ولاحول ولاقوة الابالله اللهم اغفر لها وارحمها وعافها واعف عنها واكرم نزلها ووسع مرقدها واغسلها بالثلج والماء والبرد ونقها من خطاياها كما ينقى الثوب الأبيض من الدنس ولاحول ولاقوة الابالله ..  https://t.co/o2NbZpwjtZ</t>
  </si>
  <si>
    <t>['https://pbs.twimg.com/media/FgSxFXhXgAE94T2.jpg']</t>
  </si>
  <si>
    <t>https://twitter.com/Sudan_News12/status/1586587676945354754</t>
  </si>
  <si>
    <t>https://pbs.twimg.com/media/FgSxFXhXgAE94T2.jpg</t>
  </si>
  <si>
    <t>2022-10-26 18:23:50 CAT</t>
  </si>
  <si>
    <t>#مزرعة_عبود_البطحاني #السودان  #بحري  https://t.co/b9PW7w1faY</t>
  </si>
  <si>
    <t>['مزرعة_عبود_البطحاني', 'السودان', 'بحري']</t>
  </si>
  <si>
    <t>https://twitter.com/Sudan_News12/status/1585306216116326400</t>
  </si>
  <si>
    <t>https://pbs.twimg.com/ext_tw_video_thumb/1585306185552592896/pu/img/5H1jxGIVu9Y0yGpX.jpg</t>
  </si>
  <si>
    <t>2022-10-26 18:22:10 CAT</t>
  </si>
  <si>
    <t>احتفل الحرفي "عباس عيسى" بقرية أرقي شمالي السودان يوم أمس الاثنين بنجاح أول رحلة بين ضفتي النيل مابين كرمكول وأرقي، بمعدية (بنطون) قام بتصنيعها بمواد محلية بورشته الخاصة تسع لحمولة أكثر من سيارتين وعشرات الركاب. #السودان</t>
  </si>
  <si>
    <t>https://twitter.com/Sudan_News12/status/1585305796124217344</t>
  </si>
  <si>
    <t>2022-10-23 14:50:18 CAT</t>
  </si>
  <si>
    <t>اقتحام مقر قيادة الفرقة الرابعة مشاة بالدمازين #توضيح الاقتحام تم بواسطة مكون قبلي بالنيل الأزرق يطالب بابعاد قوات الدعم السريع من الولاية  الصحفي عبدالرؤوف طه علي</t>
  </si>
  <si>
    <t>['توضيح']</t>
  </si>
  <si>
    <t>https://twitter.com/Sudan_News12/status/1584165316204310528</t>
  </si>
  <si>
    <t>2022-10-23 14:16:16 CAT</t>
  </si>
  <si>
    <t>🔴مسيرة مناهضة لشركات التعدين بولاية نهر النيل #ابو_حمد #نهر_النيل #السودان  https://t.co/a8kv9sPuHk</t>
  </si>
  <si>
    <t>['https://pbs.twimg.com/media/FfwOK8eXkAAxsfU.jpg']</t>
  </si>
  <si>
    <t>['ابو_حمد', 'نهر_النيل', 'السودان']</t>
  </si>
  <si>
    <t>https://twitter.com/Sudan_News12/status/1584156753062957056</t>
  </si>
  <si>
    <t>https://pbs.twimg.com/media/FfwOK8eXkAAxsfU.jpg</t>
  </si>
  <si>
    <t>2022-10-22 23:14:38 CAT</t>
  </si>
  <si>
    <t>🔴 #عاجل : يحدث الان .. اجتماع يضم كل من البرهان وطه وحميدتي والواثق البرير وبابكر فيصل</t>
  </si>
  <si>
    <t>https://twitter.com/Sudan_News12/status/1583929847113400321</t>
  </si>
  <si>
    <t>2022-10-21 16:28:08 CAT</t>
  </si>
  <si>
    <t>#التيار :  إحباط دخول سلاح إلى الخرطوم 🔥</t>
  </si>
  <si>
    <t>['التيار']</t>
  </si>
  <si>
    <t>https://twitter.com/Sudan_News12/status/1583465159879987200</t>
  </si>
  <si>
    <t>2022-10-18 11:38:22 CAT</t>
  </si>
  <si>
    <t>عشان نوصل الأطفال الصغار ديل لذويهم والدنيا فيها محن نسأل الله أن يحفظهم من كل سوء😥</t>
  </si>
  <si>
    <t>https://twitter.com/Sudan_News12/status/1582305074453557249</t>
  </si>
  <si>
    <t>2022-10-18 11:37:48 CAT</t>
  </si>
  <si>
    <t>الصورة دي وصلتني ولكن المعلومات شحيحة جدا عنها والخبر الأهم إنو الأطفال ديل أمهم سودانية جات بيهم المستشفى وهي توفت داخل المستشفى نسأل الله لها الرحمة اللي بتعرف على الأطفال يخبر ذويهم ومن خلال لبس العسكري تبدو وكأنهم في طرابلس ليبيا المهم أنشروا الصورة بأكبر قدر ممكن #منقول  https://t.co/p4Lk7OAoye</t>
  </si>
  <si>
    <t>['https://pbs.twimg.com/media/FfV58vKX0AEIvzT.jpg']</t>
  </si>
  <si>
    <t>https://twitter.com/Sudan_News12/status/1582304931327139841</t>
  </si>
  <si>
    <t>https://pbs.twimg.com/media/FfV58vKX0AEIvzT.jpg</t>
  </si>
  <si>
    <t>2022-10-17 13:59:26 CAT</t>
  </si>
  <si>
    <t>#السودان | الحرية والتغيير المجلس المركزي: الحركات المسلحة الموقعة على السلام يجب أن تكون جزءا من أي حل سياسي</t>
  </si>
  <si>
    <t>https://twitter.com/Sudan_News12/status/1581978188825051136</t>
  </si>
  <si>
    <t>2022-10-17 13:39:45 CAT</t>
  </si>
  <si>
    <t>خالد سلك : ليس صحيحا عن أن هناك تسوية مع العسكريين.   مؤتمر صحفي</t>
  </si>
  <si>
    <t>https://twitter.com/Sudan_News12/status/1581973236467703808</t>
  </si>
  <si>
    <t>2022-10-17 13:33:01 CAT</t>
  </si>
  <si>
    <t>الحرية والتغيير والبرهان وحميدتي يسقون السودان إلى الهاوية.</t>
  </si>
  <si>
    <t>https://twitter.com/Sudan_News12/status/1581971540140118017</t>
  </si>
  <si>
    <t>2022-10-17 13:29:53 CAT</t>
  </si>
  <si>
    <t>الحرية والتغيير  : مجلس الأمن والدفاع يجب أن يرأسه رئيس الوزراء  .</t>
  </si>
  <si>
    <t>https://twitter.com/Sudan_News12/status/1581970751309066241</t>
  </si>
  <si>
    <t>2022-10-16 18:14:13 CAT</t>
  </si>
  <si>
    <t>#عاجل  خلال تنوير للرُتب العليا بالقوات المسلحة (البرهان) ينفي إبرام أي تسوية سياسية ثنائية!!</t>
  </si>
  <si>
    <t>https://twitter.com/Sudan_News12/status/1581679916801994752</t>
  </si>
  <si>
    <t>2022-10-16 12:36:49 CAT</t>
  </si>
  <si>
    <t>اخر خبر  دمج كل المبادرات في واحدة  " المحامين + الطيب الجد + التوافق الوطني + الحراك .  إتفاق شامل لا تسوية ثنائية.</t>
  </si>
  <si>
    <t>https://twitter.com/Sudan_News12/status/1581595008343617536</t>
  </si>
  <si>
    <t>2022-10-15 19:07:51 CAT</t>
  </si>
  <si>
    <t>🔴 زارت اليوم نائبة السفير الأمريكي بالخرطوم آمبر باسكيت الطالب خلف الله أحمد بمنزله بأم درمان، ويعتبر الطالب مهتما بمجال الطيران حيث صنع نموذجاً مصغراً من سلسلة طائرات بوينج 747-200B التي يستخدمها الرئيس الأمريكي (المعروفة باسم Air Force One)، وأعربت أمبر عن تقديرها لأسرتة  https://t.co/yoWxX4UPx3</t>
  </si>
  <si>
    <t>['https://pbs.twimg.com/media/FfIEMIYXgAAHbkx.jpg']</t>
  </si>
  <si>
    <t>https://twitter.com/Sudan_News12/status/1581331028173418496</t>
  </si>
  <si>
    <t>https://pbs.twimg.com/media/FfIEMIYXgAAHbkx.jpg</t>
  </si>
  <si>
    <t>2022-10-14 14:30:23 CAT</t>
  </si>
  <si>
    <t>خطاب للبرهان من منطقة البسابير بنهرالنيل</t>
  </si>
  <si>
    <t>https://twitter.com/Sudan_News12/status/1580898814093066240</t>
  </si>
  <si>
    <t>2022-10-14 14:22:24 CAT</t>
  </si>
  <si>
    <t>#نعى_أليم  رحل (يوسف عبده)... حارس المنتخب الأميز فى السودان (ناشئى بطولة ٢٠١٦) ...الفتى النبيل الذى بكى بدمع المسؤولية حين إستبدله المدرب.  (يوسف) ورفاقه كانوا بصمة على جدار الكرة السودانية... وأحسبهم آخر الأفراح فى زمن التهاون والتردى. #منقول  https://t.co/CQaSoxFtl9</t>
  </si>
  <si>
    <t>['https://pbs.twimg.com/media/FfB5RCqXwAEPb3L.jpg']</t>
  </si>
  <si>
    <t>['نعى_أليم', 'منقول']</t>
  </si>
  <si>
    <t>https://twitter.com/Sudan_News12/status/1580896805507989506</t>
  </si>
  <si>
    <t>https://pbs.twimg.com/media/FfB5RCqXwAEPb3L.jpg</t>
  </si>
  <si>
    <t>2022-10-12 21:48:15 CAT</t>
  </si>
  <si>
    <t>سجلت قيادات بالمجلس المركزي لقوى الحرية والتغيير، زيارة لوجدي صالح بقسم شرطة الخرطوم شمال، مساء اليوم الأربعاء، وكان في مقدمتهم الصديق الصادق المهدي وياسر عرمان.</t>
  </si>
  <si>
    <t>https://twitter.com/Sudan_News12/status/1580284231028473857</t>
  </si>
  <si>
    <t>2022-10-12 19:29:25 CAT</t>
  </si>
  <si>
    <t>عاجل | السلطات  تحتجز القيادي بقوى الحرية والتغيير وجدي صالح على ذمة قضية جنائية #السودان</t>
  </si>
  <si>
    <t>https://twitter.com/Sudan_News12/status/1580249291292958720</t>
  </si>
  <si>
    <t>2022-10-11 10:20:41 CAT</t>
  </si>
  <si>
    <t>200 مريض نفسي يدخلون التجاني الماحي يوميًا .  #الانتباهة</t>
  </si>
  <si>
    <t>['الانتباهة']</t>
  </si>
  <si>
    <t>https://twitter.com/Sudan_News12/status/1579748812725579778</t>
  </si>
  <si>
    <t>2022-10-09 21:56:07 CAT</t>
  </si>
  <si>
    <t>#جمارك وادي حلفا تضبط (25,600) صباع كريم محظور…</t>
  </si>
  <si>
    <t>['جمارك']</t>
  </si>
  <si>
    <t>https://twitter.com/Sudan_News12/status/1579199047067635713</t>
  </si>
  <si>
    <t>2022-10-09 21:54:44 CAT</t>
  </si>
  <si>
    <t>البرهان يصدر قرارا بمصادرة كافة الأراضي والنقولات من حزب المؤتمر الوطني المحلول داخل السودان وخارج السودان.</t>
  </si>
  <si>
    <t>https://twitter.com/Sudan_News12/status/1579198700492009478</t>
  </si>
  <si>
    <t>2022-10-09 08:54:08 CAT</t>
  </si>
  <si>
    <t>#كادقلي_هذا_الصباح  https://t.co/yK6rsPQNh1</t>
  </si>
  <si>
    <t>['https://pbs.twimg.com/media/Fem-LT8XEAIZI48.jpg']</t>
  </si>
  <si>
    <t>['كادقلي_هذا_الصباح']</t>
  </si>
  <si>
    <t>https://twitter.com/Sudan_News12/status/1579002252727316481</t>
  </si>
  <si>
    <t>https://pbs.twimg.com/media/Fem-LT8XEAIZI48.jpg</t>
  </si>
  <si>
    <t>2022-10-08 20:13:06 CAT</t>
  </si>
  <si>
    <t>💥 يحدث الآن حشود غفيرة من مواطني الخرطوم ضاقت بهم مساحة ميدان الصحافة مع اتساعه، تداعوا للاستماع إلى تلاوة كتاب الله، في (ليلة القرآن الكبرى) من قبل مُقرئين مجودين من مجموعة شيوخ (رتل).  https://t.co/llqaHNpwf7</t>
  </si>
  <si>
    <t>['https://pbs.twimg.com/media/FekP_zQX0AEgx5j.jpg']</t>
  </si>
  <si>
    <t>https://twitter.com/Sudan_News12/status/1578810735576379392</t>
  </si>
  <si>
    <t>https://pbs.twimg.com/media/FekP_zQX0AEgx5j.jpg</t>
  </si>
  <si>
    <t>2022-10-08 15:08:37 CAT</t>
  </si>
  <si>
    <t>المجلس الأعلى للبيئة يحذر من مخاطر عديدة تهدد حياة المواطنين بولاية نهر النيل بسبب الاستخدام الخاطئ للزئبق في التعدين وأن الولاية لن تصلح للعيش بعد 40 سنة لأن 80% من المواقع غير ملتزمة بالاشتراطات البيئية #السودان</t>
  </si>
  <si>
    <t>https://twitter.com/Sudan_News12/status/1578734106061328384</t>
  </si>
  <si>
    <t>2022-10-08 15:01:41 CAT</t>
  </si>
  <si>
    <t>السياحية في نيرتتي - جبل مرة  تدفق السُياح الأجانب للمنطقة مما يعزز ذلك في رفع الإقتصاد الوطني وزيادة الدخل القومي . 💜 #السياحة_في_السودان  https://t.co/h7E7VL3fLC</t>
  </si>
  <si>
    <t>['https://pbs.twimg.com/media/FejItniWIAAGNEs.jpg']</t>
  </si>
  <si>
    <t>['السياحة_في_السودان']</t>
  </si>
  <si>
    <t>https://twitter.com/Sudan_News12/status/1578732362480766977</t>
  </si>
  <si>
    <t>https://pbs.twimg.com/media/FejItniWIAAGNEs.jpg</t>
  </si>
  <si>
    <t>2022-10-08 12:57:40 CAT</t>
  </si>
  <si>
    <t>الفول السوداني في مكتب ود البر بمشروع الجزيرة خت قلب 💚 للمزاع التعب .  منقول لبث السعادة ✨ #السودان  https://t.co/qaheKiCdDO</t>
  </si>
  <si>
    <t>['https://pbs.twimg.com/media/FeisU9kXwAEeJdV.jpg']</t>
  </si>
  <si>
    <t>https://twitter.com/Sudan_News12/status/1578701152069165057</t>
  </si>
  <si>
    <t>https://pbs.twimg.com/media/FeisU9kXwAEeJdV.jpg</t>
  </si>
  <si>
    <t>2022-10-08 10:30:03 CAT</t>
  </si>
  <si>
    <t>برعاية إماراتية.. حمدوك يوافق على العودة لمنصبه رئيساً للوزراء.   #اليوم_التالي</t>
  </si>
  <si>
    <t>['اليوم_التالي']</t>
  </si>
  <si>
    <t>https://twitter.com/Sudan_News12/status/1578664004234330112</t>
  </si>
  <si>
    <t>2022-10-08 07:41:29 CAT</t>
  </si>
  <si>
    <t>حادث سير مروع يودي بحياة السائق الخاص بقائد الحرس الرئاسي لرئيس مجلس السيادة، "خالد إسماعيل"، أول أمس بطريق أم درمان بارا، بعد ساعات من مراسم زواجه.  https://t.co/NyZbUTPyeN</t>
  </si>
  <si>
    <t>['https://pbs.twimg.com/media/Fehj9vvWYAA-fqH.jpg']</t>
  </si>
  <si>
    <t>https://twitter.com/Sudan_News12/status/1578621584364838912</t>
  </si>
  <si>
    <t>https://pbs.twimg.com/media/Fehj9vvWYAA-fqH.jpg</t>
  </si>
  <si>
    <t>2022-10-06 20:01:52 CAT</t>
  </si>
  <si>
    <t>عبد الواحد : أتعرض لضغوط دولية وتهديدات بقطع العلاقات، للقبول بالسلام والتفاوض مع الخرطوم.  سودان تربيون</t>
  </si>
  <si>
    <t>https://twitter.com/Sudan_News12/status/1578083129822150664</t>
  </si>
  <si>
    <t>2022-10-06 12:32:47 CAT</t>
  </si>
  <si>
    <t>أعلنت الأمانة العامة لمجلس الوزراء، في تعميم صحفي عن أنّ السبت الثامن من أكتوبر الجاري، سيكون عطلة رسمية في جميع أنحاء البلاد بمناسبة المولد النبوي الشريف. #السودان</t>
  </si>
  <si>
    <t>https://twitter.com/Sudan_News12/status/1577970117455056896</t>
  </si>
  <si>
    <t>2022-10-03 09:27:23 CAT</t>
  </si>
  <si>
    <t>المجلس المركزي يرفض طلب انضمام المؤتمر الشعبي لتحالف الحرية والتغيير.</t>
  </si>
  <si>
    <t>https://twitter.com/Sudan_News12/status/1576836292653899776</t>
  </si>
  <si>
    <t>2022-10-01 20:35:58 CAT</t>
  </si>
  <si>
    <t>مصادر  استعدادات في " نوري" لاستقبال " قوش"</t>
  </si>
  <si>
    <t>https://twitter.com/Sudan_News12/status/1576279772799201280</t>
  </si>
  <si>
    <t>2022-09-30 14:46:44 CAT</t>
  </si>
  <si>
    <t>السُّلطات المصرية تمدد مهلة توفيق السودانيين لأوضاعهم إلى نهاية مارس المقبل</t>
  </si>
  <si>
    <t>https://twitter.com/Sudan_News12/status/1575829498058395648</t>
  </si>
  <si>
    <t>2022-09-30 00:44:31 CAT</t>
  </si>
  <si>
    <t>عودة ايلا... لافتات ترحيب تنتشر في مدينة بورتسودان احتفالا بعودةد. محمد طاهر ايلا للسودان...!!  https://t.co/5tl1R01oAH</t>
  </si>
  <si>
    <t>['https://pbs.twimg.com/media/Fd23z4oXgAEdlwn.jpg']</t>
  </si>
  <si>
    <t>https://twitter.com/Sudan_News12/status/1575617549181456384</t>
  </si>
  <si>
    <t>https://pbs.twimg.com/media/Fd23z4oXgAEdlwn.jpg</t>
  </si>
  <si>
    <t>2022-09-29 16:39:17 CAT</t>
  </si>
  <si>
    <t>#عطبرة  https://t.co/AXzpBp3thQ</t>
  </si>
  <si>
    <t>['https://pbs.twimg.com/media/Fd1IvyjUoAIkKtV.jpg']</t>
  </si>
  <si>
    <t>https://twitter.com/Sudan_News12/status/1575495432775475207</t>
  </si>
  <si>
    <t>https://pbs.twimg.com/media/Fd1IvyjUoAIkKtV.jpg</t>
  </si>
  <si>
    <t>2022-09-28 17:21:43 CAT</t>
  </si>
  <si>
    <t>نزاع أمريكي روسي في السودان وغياب تام للسيادة السودانية !!!!</t>
  </si>
  <si>
    <t>https://twitter.com/Sudan_News12/status/1575143725952557059</t>
  </si>
  <si>
    <t>2022-09-27 13:53:20 CAT</t>
  </si>
  <si>
    <t>#عاجل وزير التربية والتعليم المكلف محمد سر الختم الحوري يحدد بعد غدٍ الخميس موعداً لإعلان نتيجة الشهادة السودانية</t>
  </si>
  <si>
    <t>https://twitter.com/Sudan_News12/status/1574728894430687234</t>
  </si>
  <si>
    <t>2022-09-27 12:02:41 CAT</t>
  </si>
  <si>
    <t>انقطاع التيار الكهربائى من وزارتى المالية والخارجية . #السودان</t>
  </si>
  <si>
    <t>https://twitter.com/Sudan_News12/status/1574701049398583302</t>
  </si>
  <si>
    <t>2022-09-26 08:47:00 CAT</t>
  </si>
  <si>
    <t>#البرهان يبحث تشكيل حكومة جديدة .. استبعاد (15) مرشحاً لمجلس الوزراء السُّوداني.  اليوم التالي</t>
  </si>
  <si>
    <t>https://twitter.com/Sudan_News12/status/1574289417929465857</t>
  </si>
  <si>
    <t>2022-09-24 21:36:10 CAT</t>
  </si>
  <si>
    <t>رئيس مجلس السيادة الفريق أول ركن عبدالفتاح البرهان يختتم زيارته لجمهورية مصر العربية - والرئيس المصري عبدالفتاح السيسي في وداعه بمطار القاهرة الدولي.</t>
  </si>
  <si>
    <t>https://twitter.com/Sudan_News12/status/1573758206131814401</t>
  </si>
  <si>
    <t>2022-09-24 21:25:52 CAT</t>
  </si>
  <si>
    <t>المؤتمر السوداني : الحزب الشيوعي يمثل غطاء لانقلاب ٢٥ أكتوبر.  #السودان #ندوة</t>
  </si>
  <si>
    <t>['السودان', 'ندوة']</t>
  </si>
  <si>
    <t>https://twitter.com/Sudan_News12/status/1573755614588805121</t>
  </si>
  <si>
    <t>2022-09-24 21:23:18 CAT</t>
  </si>
  <si>
    <t>#قرارات مهمة  #للبرهان خلال أيام.. حل السيادي وتشكيل المجلس الأعلى للقوات المسلحة لقيادة الانتقال.  #السودان</t>
  </si>
  <si>
    <t>['قرارات', 'للبرهان', 'السودان']</t>
  </si>
  <si>
    <t>https://twitter.com/Sudan_News12/status/1573754969634783233</t>
  </si>
  <si>
    <t>2022-09-24 21:18:45 CAT</t>
  </si>
  <si>
    <t>وزيرة الخارجية التشادية  تخطب في الجمعية العامة للامم المتحدة  ، وتشاديين يقول انها لا تمثل تشاد 🇹🇩  لأنها سودانية  #تشاد #السودان  https://t.co/BNoqSh14Ms</t>
  </si>
  <si>
    <t>['https://pbs.twimg.com/media/FdcYw05WYAg-TSt.jpg']</t>
  </si>
  <si>
    <t>['تشاد', 'السودان']</t>
  </si>
  <si>
    <t>https://twitter.com/Sudan_News12/status/1573753823964938240</t>
  </si>
  <si>
    <t>https://pbs.twimg.com/media/FdcYw05WYAg-TSt.jpg</t>
  </si>
  <si>
    <t>2022-09-24 12:56:47 CAT</t>
  </si>
  <si>
    <t>القيادي بالحزب الشيوعي كمال كرار: منذ تعيين السفير الأمريكي بالسودان توصلنا لقناعة بأن المجتمع الدولي قبل واعترف بوجود العسكر ضمن المعادلة السياسية في البلاد #السودان</t>
  </si>
  <si>
    <t>https://twitter.com/Sudan_News12/status/1573627502437830657</t>
  </si>
  <si>
    <t>2022-09-23 18:37:23 CAT</t>
  </si>
  <si>
    <t>#الكباشي  في تشييع الفنان #الكابلي  #السودان  https://t.co/hlKsR0iDD5</t>
  </si>
  <si>
    <t>['https://pbs.twimg.com/media/FdWqPVWXwAAUzkj.jpg']</t>
  </si>
  <si>
    <t>['الكباشي', 'الكابلي', 'السودان']</t>
  </si>
  <si>
    <t>https://twitter.com/Sudan_News12/status/1573350827632525318</t>
  </si>
  <si>
    <t>https://pbs.twimg.com/media/FdWqPVWXwAAUzkj.jpg</t>
  </si>
  <si>
    <t>2022-09-23 13:26:45 CAT</t>
  </si>
  <si>
    <t>🔴محمد طاهر ايلا يعلن عودته للبلاد بمشاريع وحلول لخدمة البلاد ونموها وتطورها</t>
  </si>
  <si>
    <t>https://twitter.com/Sudan_News12/status/1573272653984825346</t>
  </si>
  <si>
    <t>2022-09-22 20:27:51 CAT</t>
  </si>
  <si>
    <t>حميدتي :يطالب بادخال مادة التربية الوطنية في التعليم بدء من الاساس</t>
  </si>
  <si>
    <t>https://twitter.com/Sudan_News12/status/1573016241320640514</t>
  </si>
  <si>
    <t>2022-09-20 23:40:46 CAT</t>
  </si>
  <si>
    <t>💥أعلنت أسرة الراحل عبد الكريم الكابلي، عن نقل جثمانه من الولايات المتحدة إلى العاصمة السودانية الخرطوم وذلك تنفيذا لوصيته #السودان</t>
  </si>
  <si>
    <t>https://twitter.com/Sudan_News12/status/1572340013651890176</t>
  </si>
  <si>
    <t>2022-09-20 21:10:58 CAT</t>
  </si>
  <si>
    <t>حالته الطبية انو هو محتاج لأطراف صناعية وقدر بمجهودات خاصة انو يوفروها</t>
  </si>
  <si>
    <t>https://twitter.com/Sudan_News12/status/1572302314412843008</t>
  </si>
  <si>
    <t>2022-09-20 21:10:07 CAT</t>
  </si>
  <si>
    <t>كان هو بطلها , انا لما كنت بتكلم معاه لاحظت سرعة كتابته ... وسألته انت يا يوسف بتكتب كيف؟   وفاجئني لما قال انو بيكتب بأصبع رجله ماشاء الله تبارك الله يوسف دا كان سريع وما بيغلط خالص   وبالجد أنا اندهشت جدا من انو بيعيش حياته بدون ما أي شي يقيف قدامه أو يعيقه ++</t>
  </si>
  <si>
    <t>https://twitter.com/Sudan_News12/status/1572302101752987654</t>
  </si>
  <si>
    <t>2022-09-20 21:09:05 CAT</t>
  </si>
  <si>
    <t>للأسف الى بتر يدينو الاتنين ومن بعدها تغيرت حياتو .. بالرغم من انو يوسف توقف عن التعليم بس ما فقد الأمل وقرر انو يواصل حياته ويعيش الحياة الطبيعية زيو وزي أي شاب في عمرو وحاول يتخطى الحصل ليهو بأنو يتعايش مع وضعه الجديد وما كدة وبس يوسف بيلهم ويشجع غيره عبر بث رسائل ايجابية++</t>
  </si>
  <si>
    <t>https://twitter.com/Sudan_News12/status/1572301839277723649</t>
  </si>
  <si>
    <t>2022-09-20 21:08:06 CAT</t>
  </si>
  <si>
    <t>⭕صورة اليوم هذا هو العبور الحقيقي  #قصة_يوسف "يوسف عبد الرحمن" ملقب نفسه بالاسطورة وهو فعلا كدة , يوسف شاب سوداني عمره 24 سنة في 2018 لما كان ممتحن للشهادة كان بيساعد نفسه وشغال في مجال تركيب اللافتات وقبل اسبوعين من بداية الامتحانات تعرض يوسف لص عقة كهربائية أدت للأسف..++  https://t.co/NzdwilVJ3K</t>
  </si>
  <si>
    <t>['https://pbs.twimg.com/media/FdHv93CXoAElITM.jpg']</t>
  </si>
  <si>
    <t>['قصة_يوسف']</t>
  </si>
  <si>
    <t>https://twitter.com/Sudan_News12/status/1572301593378160642</t>
  </si>
  <si>
    <t>https://pbs.twimg.com/media/FdHv93CXoAElITM.jpg</t>
  </si>
  <si>
    <t>2022-09-17 17:39:41 CAT</t>
  </si>
  <si>
    <t>جبريل ابراهيم :لست خالداً في وزارة المالية متى ما شعرت بالفشل ساغادر.  #السودان</t>
  </si>
  <si>
    <t>https://twitter.com/Sudan_News12/status/1571161978713825280</t>
  </si>
  <si>
    <t>2022-09-17 11:41:17 CAT</t>
  </si>
  <si>
    <t>موسم حصاد المانجو نوري جزيره إشيشي  شمال السودان اغسطس٢٠٢٢💚🌹  https://t.co/ry5H9AASNg</t>
  </si>
  <si>
    <t>['https://pbs.twimg.com/media/Fc2RdoAXwAAxhG3.jpg']</t>
  </si>
  <si>
    <t>https://twitter.com/Sudan_News12/status/1571071786187628544</t>
  </si>
  <si>
    <t>https://pbs.twimg.com/media/Fc2RdoAXwAAxhG3.jpg</t>
  </si>
  <si>
    <t>2022-09-16 15:24:48 CAT</t>
  </si>
  <si>
    <t>#عاجل| حملة كبرى لإزالة الظواهر السالبة والتشوهات بالخرطوم  _ شارع النيل</t>
  </si>
  <si>
    <t>https://twitter.com/Sudan_News12/status/1570765647700963328</t>
  </si>
  <si>
    <t>2022-09-16 13:15:39 CAT</t>
  </si>
  <si>
    <t>💥يتجه بنك السودان المركزي  لطباعة 800 مليون ورقة فئة 1000 جنيه بعد تلقيه تعليمات واضحة من القيادة العسكرية بحسب صحيفة الجريدة</t>
  </si>
  <si>
    <t>https://twitter.com/Sudan_News12/status/1570733147884756993</t>
  </si>
  <si>
    <t>2022-09-14 19:22:05 CAT</t>
  </si>
  <si>
    <t>💥بسبب عدم تطبيق التسعيرة الجديدة للوقود، شجار بين أصحاب المركبات وصاحب محطة وقود يفضي بالقبض عليهم من قبل الشرطة للتحقيق بقسم دنقلا.</t>
  </si>
  <si>
    <t>https://twitter.com/Sudan_News12/status/1570100588242690051</t>
  </si>
  <si>
    <t>2022-09-14 17:50:28 CAT</t>
  </si>
  <si>
    <t>🔴 مبارك أردول رداً على المعترضين على اتفاقية جوبا: "حقيقة أريد معرفة من يعتقد انه متضرر من اتفاقية السلام من هم ؟ وكيف هي اضرارهم ؟ لاننا متضررين من الحرب نريد ان نعرف متضرري السلام! لاننا سمعنا بتجار الحرب ولم نسمع بمتضرري السلام حتى الان…". #السودان</t>
  </si>
  <si>
    <t>https://twitter.com/Sudan_News12/status/1570077531738607617</t>
  </si>
  <si>
    <t>2022-09-14 15:09:40 CAT</t>
  </si>
  <si>
    <t>#الخرطوم طلاب كلية إمبريال الجامعية ينظمون وقفة احتجاجية بخصوص مقتل الطالب سيف الدين موسى</t>
  </si>
  <si>
    <t>https://twitter.com/Sudan_News12/status/1570037065013727235</t>
  </si>
  <si>
    <t>2022-09-10 23:25:58 CAT</t>
  </si>
  <si>
    <t>💥 السفير الأمريكي بالسودان: تشرفت بتجربة الضيافة السودانية الحقيقية في منزل مالك عبدالله، عائلة سودانية في الفاشر قضيت معها وقتًا رائعًا في التعرف على الثقافة والتقاليد السودانية.  #السودان  https://t.co/IIpf5PkVxb</t>
  </si>
  <si>
    <t>['https://pbs.twimg.com/media/FcUvn8wWAAIJ1eP.jpg']</t>
  </si>
  <si>
    <t>https://twitter.com/Sudan_News12/status/1568712411800113155</t>
  </si>
  <si>
    <t>https://pbs.twimg.com/media/FcUvn8wWAAIJ1eP.jpg</t>
  </si>
  <si>
    <t>2022-09-10 14:05:31 CAT</t>
  </si>
  <si>
    <t>@bitMaryood 💥💯</t>
  </si>
  <si>
    <t>https://twitter.com/Sudan_News12/status/1568571369633226752</t>
  </si>
  <si>
    <t>[{'screen_name': 'bitMaryood', 'name': 'بت مريود 🦋 🇸🇩', 'id': '1504115900856909825'}]</t>
  </si>
  <si>
    <t>2022-09-09 19:41:53 CAT</t>
  </si>
  <si>
    <t>@bitMaryood 💥💯💥💯</t>
  </si>
  <si>
    <t>https://twitter.com/Sudan_News12/status/1568293631735341056</t>
  </si>
  <si>
    <t>2022-09-08 19:02:26 CAT</t>
  </si>
  <si>
    <t>🔴شرطة محلية القلابات الغربية تحبط محاولة تهريب 24 متسلل من جنسيات مختلفة كانو في طريقهم الى حاضرة الولاية ومن ثم الى الخرطوم. #القضارف</t>
  </si>
  <si>
    <t>https://twitter.com/Sudan_News12/status/1567921315256094720</t>
  </si>
  <si>
    <t>2022-08-29 13:18:54 CAT</t>
  </si>
  <si>
    <t>@bitMaryood 💥💯💥</t>
  </si>
  <si>
    <t>https://twitter.com/Sudan_News12/status/1564210984084029440</t>
  </si>
  <si>
    <t>2022-08-20 15:46:00 CAT</t>
  </si>
  <si>
    <t>🛑 سائقي البصات السفريه يعلنون تضامنهم مع زميلهم #الحمري ، وهو السائق الذي حاول عبور سيول وادي الدان بطريق التحدي مما ادى لإنقلاب البص و وفاة امرأه و طفلها.  https://t.co/EGTAXOMV4p</t>
  </si>
  <si>
    <t>['https://pbs.twimg.com/media/Fam89WyXwAMLz4u.jpg']</t>
  </si>
  <si>
    <t>['الحمري']</t>
  </si>
  <si>
    <t>https://twitter.com/Sudan_News12/status/1560986511142789120</t>
  </si>
  <si>
    <t>https://pbs.twimg.com/media/Fam89WyXwAMLz4u.jpg</t>
  </si>
  <si>
    <t>2022-08-18 19:41:56 CAT</t>
  </si>
  <si>
    <t>مؤسسة النفط تقر بإلزام الشركات الخاصة بعدم تخفيض أسعار الوقود نسبة لاستفادة فئات محددة من القرار! #السودان</t>
  </si>
  <si>
    <t>https://twitter.com/Sudan_News12/status/1560321110859829250</t>
  </si>
  <si>
    <t>2022-08-10 12:14:29 CAT</t>
  </si>
  <si>
    <t>#عاجل  اشتباكات داخل دار المحاميين بعد اقتحام مجموعة مناوئة  بحجة اختطاف الجسم من قبل مجموعة أربعة طويلة( المجلس المركزي ) واستغلاله كواجهة سياسية.   #السودان</t>
  </si>
  <si>
    <t>['عاجل', 'السودان']</t>
  </si>
  <si>
    <t>https://twitter.com/Sudan_News12/status/1557309402075598848</t>
  </si>
  <si>
    <t>2022-08-10 11:51:44 CAT</t>
  </si>
  <si>
    <t>الناظر محمد الأمين ترك يحذر من إعاقة مبادرة نداء أهل السودان للوفاق الوطني وهدد بأنه سيكون له حديث آخر حال إعاقة المبادرة</t>
  </si>
  <si>
    <t>https://twitter.com/Sudan_News12/status/1557303674891685888</t>
  </si>
  <si>
    <t>2022-08-10 11:37:57 CAT</t>
  </si>
  <si>
    <t>حجز أصول وممتلكات شركة”تاركو”</t>
  </si>
  <si>
    <t>https://twitter.com/Sudan_News12/status/1557300207452307462</t>
  </si>
  <si>
    <t>2022-08-10 11:36:20 CAT</t>
  </si>
  <si>
    <t>السيول تدّمر مئات المنازل غرب بربر ونداءات عاجلة لإغاثة الأهالي</t>
  </si>
  <si>
    <t>https://twitter.com/Sudan_News12/status/1557299799484948482</t>
  </si>
  <si>
    <t>2022-08-09 22:58:40 CAT</t>
  </si>
  <si>
    <t>#عاجل  مالك عقار :لا يوجد مكان لياسر عرمان في الحركة الشعبية عقب تصريحاته الأخيرة.  #السودان</t>
  </si>
  <si>
    <t>https://twitter.com/Sudan_News12/status/1557109127649845249</t>
  </si>
  <si>
    <t>2022-08-06 23:37:43 CAT</t>
  </si>
  <si>
    <t>دعا حزب الأمة القومي إلى تشكيل لجنة تحقيق لتوضيح الحقيقة حول حادثة "بئر سليبة" وعلاقتها بدولة تشاد مطالباً بأن يشمل التحقيق القوات السودانية التشادية المشتركة.</t>
  </si>
  <si>
    <t>https://twitter.com/Sudan_News12/status/1556031792238534656</t>
  </si>
  <si>
    <t>2022-08-06 23:34:37 CAT</t>
  </si>
  <si>
    <t>قائد القوات السودانية التشادية المشتركة من الجانب التشادي عثمان بحر إتنو يسرد رواية جديدة عن مقتل سودانيين بنيران مسلحين تشاديين</t>
  </si>
  <si>
    <t>https://twitter.com/Sudan_News12/status/1556031011477233664</t>
  </si>
  <si>
    <t>2022-08-01 14:16:54 CAT</t>
  </si>
  <si>
    <t>#عاجل  إعلان توحيد مبادرة الشيخ الطيب الجد مع مبادرة مولانا محمد عثمان الميرغني.  #السودان  #مبادرة_اهل_السودان  https://t.co/1J0TQqGsHc</t>
  </si>
  <si>
    <t>['https://pbs.twimg.com/media/FZEyW6yXwAAqM3V.jpg']</t>
  </si>
  <si>
    <t>['عاجل', 'السودان', 'مبادرة_اهل_السودان']</t>
  </si>
  <si>
    <t>https://twitter.com/Sudan_News12/status/1554078718007582721</t>
  </si>
  <si>
    <t>https://pbs.twimg.com/media/FZEyW6yXwAAqM3V.jpg</t>
  </si>
  <si>
    <t>2022-07-31 21:32:10 CAT</t>
  </si>
  <si>
    <t>@bitMaryood 🤩</t>
  </si>
  <si>
    <t>https://twitter.com/Sudan_News12/status/1553825868388225025</t>
  </si>
  <si>
    <t>2022-07-30 15:02:38 CAT</t>
  </si>
  <si>
    <t>#مدينة_الجنينة - ولاية غرب دارفور  https://t.co/tD6n6C5G73</t>
  </si>
  <si>
    <t>['https://pbs.twimg.com/media/FY6ppHQXkAAX7-l.jpg']</t>
  </si>
  <si>
    <t>https://twitter.com/Sudan_News12/status/1553365450158854144</t>
  </si>
  <si>
    <t>https://pbs.twimg.com/media/FY6ppHQXkAAX7-l.jpg</t>
  </si>
  <si>
    <t>2022-07-29 20:41:48 CAT</t>
  </si>
  <si>
    <t>1300 محام يتبرعون للدفاع عن مولانا أحمد هارون #السودان</t>
  </si>
  <si>
    <t>https://twitter.com/Sudan_News12/status/1553088417856118785</t>
  </si>
  <si>
    <t>2022-07-27 17:12:46 CAT</t>
  </si>
  <si>
    <t>🔴إعلان السبت عطلة رسمية بمناسبة العام الهجري الجديد #السودان</t>
  </si>
  <si>
    <t>https://twitter.com/Sudan_News12/status/1552311036467941379</t>
  </si>
  <si>
    <t>2022-07-27 16:48:32 CAT</t>
  </si>
  <si>
    <t>#عاجل مقتل سائق ترحال بأكثر من عشرة طعنات غرب سوق ليبيا</t>
  </si>
  <si>
    <t>https://twitter.com/Sudan_News12/status/1552304939279564800</t>
  </si>
  <si>
    <t>2022-07-26 14:48:20 CAT</t>
  </si>
  <si>
    <t>#متداول: قيادات الحرية والتغيير تتقدم مواكب اليوم 26 يوليو  https://t.co/rQ3ZklrwGQ</t>
  </si>
  <si>
    <t>['https://pbs.twimg.com/media/FYmAA7GXoAEjCnU.jpg']</t>
  </si>
  <si>
    <t>https://twitter.com/Sudan_News12/status/1551912302848376832</t>
  </si>
  <si>
    <t>https://pbs.twimg.com/media/FYmAA7GXoAEjCnU.jpg</t>
  </si>
  <si>
    <t>2022-07-22 23:28:06 CAT</t>
  </si>
  <si>
    <t>بيان صحفي من قائد الدعم السريع حميدتي  بعد قليل..</t>
  </si>
  <si>
    <t>https://twitter.com/Sudan_News12/status/1550593551695855618</t>
  </si>
  <si>
    <t>2022-07-22 11:14:05 CAT</t>
  </si>
  <si>
    <t>#مناوي:  البرهان وحميدتي إنقلبوا على البشير بتحريض من أحزاب قحت .  #السودان</t>
  </si>
  <si>
    <t>['مناوي', 'السودان']</t>
  </si>
  <si>
    <t>https://twitter.com/Sudan_News12/status/1550408830344888320</t>
  </si>
  <si>
    <t>2022-07-22 11:08:36 CAT</t>
  </si>
  <si>
    <t>#السودان  : إجراءات جنائية  متوقعة ضد صناع المحتوى الهابط والفيديوهات الخليعة .</t>
  </si>
  <si>
    <t>https://twitter.com/Sudan_News12/status/1550407453912842240</t>
  </si>
  <si>
    <t>2022-07-22 10:50:27 CAT</t>
  </si>
  <si>
    <t>🔴 #عاجل : سقوط  طائرة في إسكان الثورة بالعاصمة #الخرطوم ونجاة الكابتن</t>
  </si>
  <si>
    <t>['عاجل', 'الخرطوم']</t>
  </si>
  <si>
    <t>https://twitter.com/Sudan_News12/status/1550402886181347328</t>
  </si>
  <si>
    <t>2022-07-18 15:12:43 CAT</t>
  </si>
  <si>
    <t>عااااجل🛑🛑🛑 فتاة تدرس بالجماعة اثناء تواجدها بالداخلية بالعاصمة السودانية اتتها مكالمة من الجيران بالنيل الازرق تخبرها بأن جميع افراد اسرتها تم قتلهم في احداث النيل الازرق😭😓</t>
  </si>
  <si>
    <t>https://twitter.com/Sudan_News12/status/1549019334009389056</t>
  </si>
  <si>
    <t>2022-07-17 13:44:53 CAT</t>
  </si>
  <si>
    <t>يحدث الآن تواجد قوات من الجيش في شارع المطار.</t>
  </si>
  <si>
    <t>https://twitter.com/Sudan_News12/status/1548634844690792449</t>
  </si>
  <si>
    <t>2022-07-13 12:26:51 CAT</t>
  </si>
  <si>
    <t>🔴عبد الواحد يرد على دعوة حميدتي للحوار للمزيد من التفاصيل زُر صحيفة #الزول الإلكترونية   https://t.co/xPx2bC773Z</t>
  </si>
  <si>
    <t>['https://www.alzol.net/?p=11828']</t>
  </si>
  <si>
    <t>['الزول']</t>
  </si>
  <si>
    <t>https://twitter.com/Sudan_News12/status/1547165653278367744</t>
  </si>
  <si>
    <t>2022-07-12 00:07:05 CAT</t>
  </si>
  <si>
    <t>💢 عضو السيادي الهادي ادريس قبل  25 اكتوبر كان هنالك ضوء في آخر النفق</t>
  </si>
  <si>
    <t>https://twitter.com/Sudan_News12/status/1546617097521881088</t>
  </si>
  <si>
    <t>2022-07-09 14:26:58 CAT</t>
  </si>
  <si>
    <t>البرهان يؤدي صلاة عيد الأضحى بمنطقة الزاكياب  خلوة الشيخ الرفاعي جنوب شندي  https://t.co/8ckXRKVoRS</t>
  </si>
  <si>
    <t>['https://pbs.twimg.com/media/FXOYGRWWIAMMVVp.jpg']</t>
  </si>
  <si>
    <t>https://twitter.com/Sudan_News12/status/1545746332891193344</t>
  </si>
  <si>
    <t>https://pbs.twimg.com/media/FXOYGRWWIAMMVVp.jpg</t>
  </si>
  <si>
    <t>2022-07-07 15:02:22 CAT</t>
  </si>
  <si>
    <t>عبد الواحد نور يرد علي حميدتي :  حين تمردنا  لا يوجد  بما يسمي حميدتي، كيف نتفاوض مع حميدتي، فهو مجرد أداة تم صناعته لمحاربتنا  ويتم تحريكه لتنفيذ اجندات ولو كنا  نتفاوض لفاوضنا البشير وغيره  https://t.co/V94MKOSrFO</t>
  </si>
  <si>
    <t>['https://pbs.twimg.com/media/FXENBFrWIAAJFk6.jpg']</t>
  </si>
  <si>
    <t>https://twitter.com/Sudan_News12/status/1545030462292246530</t>
  </si>
  <si>
    <t>https://pbs.twimg.com/media/FXENBFrWIAAJFk6.jpg</t>
  </si>
  <si>
    <t>2022-07-05 20:34:06 CAT</t>
  </si>
  <si>
    <t>#السودان — البرهان يعفي الأعضاء الخمسة المدنيين في مجلس السيادة</t>
  </si>
  <si>
    <t>https://twitter.com/Sudan_News12/status/1544389172919771137</t>
  </si>
  <si>
    <t>2022-07-03 02:01:04 CAT</t>
  </si>
  <si>
    <t>مشهد من ساحة اعتصام المؤسسة بحري  https://t.co/ArFQSoOqqt</t>
  </si>
  <si>
    <t>['https://pbs.twimg.com/media/FWsz1TWXoAAhJQ0.jpg']</t>
  </si>
  <si>
    <t>https://twitter.com/Sudan_News12/status/1543384291039756293</t>
  </si>
  <si>
    <t>https://pbs.twimg.com/media/FWsz1TWXoAAhJQ0.jpg</t>
  </si>
  <si>
    <t>2022-07-03 00:11:16 CAT</t>
  </si>
  <si>
    <t>أربعة اعتصامات في العاصمة #الخرطوم حاليا:  - الخرطوم: في محيط مستشفى الجودة  -  بحري: في المؤسسة - أمدرمان: شارع الشهيد عبد العظيم - ''الاربعين'' - أمدرمان: صينية الأزهري</t>
  </si>
  <si>
    <t>https://twitter.com/Sudan_News12/status/1543356660529373186</t>
  </si>
  <si>
    <t>2022-07-02 23:33:01 CAT</t>
  </si>
  <si>
    <t>الآن تجمع لمتظاهرين يدعون لاعتصام مفتوح في المؤسسة بحري  https://t.co/yDrVEL0fHh</t>
  </si>
  <si>
    <t>['https://pbs.twimg.com/media/FWsR8ttXoAAJ2WM.jpg']</t>
  </si>
  <si>
    <t>https://twitter.com/Sudan_News12/status/1543347034886995968</t>
  </si>
  <si>
    <t>https://pbs.twimg.com/media/FWsR8ttXoAAJ2WM.jpg</t>
  </si>
  <si>
    <t>2022-07-01 10:32:39 CAT</t>
  </si>
  <si>
    <t>مصطفى البرنس يعود وينفي خبر وفاة فتاة الاستوب بعد أن أعلن وفاتها إثر هبوط في الدورة الدموية ويقول طلعت نائمة!</t>
  </si>
  <si>
    <t>https://twitter.com/Sudan_News12/status/1542788260895784961</t>
  </si>
  <si>
    <t>2022-06-27 19:32:21 CAT</t>
  </si>
  <si>
    <t>ميناء جدة الإسلامي يستقبل 1183 حاجاً يمثلون الدفعة الأخيرة لرحلات الحج من #السودان.</t>
  </si>
  <si>
    <t>https://twitter.com/Sudan_News12/status/1541474529842806786</t>
  </si>
  <si>
    <t>2022-06-27 18:37:26 CAT</t>
  </si>
  <si>
    <t>🚨 أنباء غير مؤكدة عن قطع خدمات الإنترنت في السودان غداً الثلاثاء</t>
  </si>
  <si>
    <t>https://twitter.com/Sudan_News12/status/1541460708210233345</t>
  </si>
  <si>
    <t>2022-06-27 14:59:47 CAT</t>
  </si>
  <si>
    <t>الشيف التركي بوراك أوزدبيمير يطبخ وجبة للأطفال خلال زيارته لمنطقة الجيلي شمال الخرطوم  https://t.co/myucZkhQmJ</t>
  </si>
  <si>
    <t>['https://pbs.twimg.com/media/FWQshyhXwAAv2Sn.jpg']</t>
  </si>
  <si>
    <t>https://twitter.com/Sudan_News12/status/1541405934165147648</t>
  </si>
  <si>
    <t>https://pbs.twimg.com/media/FWQshyhXwAAv2Sn.jpg</t>
  </si>
  <si>
    <t>2022-06-27 00:40:28 CAT</t>
  </si>
  <si>
    <t>بيان من القوات المسلحة : الجيش الاثيوبي أعدم سبعة جنود سودانيون ومواطن</t>
  </si>
  <si>
    <t>https://twitter.com/Sudan_News12/status/1541189679818723329</t>
  </si>
  <si>
    <t>2022-06-26 19:13:10 CAT</t>
  </si>
  <si>
    <t>🔴رفضت التصوير مع  والدته .. عريس يطلق زوجته بالثلاثة ليلة زفافهما  في نيالا</t>
  </si>
  <si>
    <t>https://twitter.com/Sudan_News12/status/1541107311971794944</t>
  </si>
  <si>
    <t>2022-06-26 16:37:16 CAT</t>
  </si>
  <si>
    <t>🔵 وصول 10 مركبات إدارية لجامعة الجنينة .. تبرع بها نائب رئيس مجلس السيادة الفريق أول محمد حمدان #دقلو, قائد قوات الدعم السريع</t>
  </si>
  <si>
    <t>['دقلو']</t>
  </si>
  <si>
    <t>https://twitter.com/Sudan_News12/status/1541068080100540416</t>
  </si>
  <si>
    <t>2022-06-26 16:35:14 CAT</t>
  </si>
  <si>
    <t>🔴 حميدتي: "ما يحدث في دارفور تديره نفس الغرف التي تعبث بالمشهد في الخرطوم"</t>
  </si>
  <si>
    <t>https://twitter.com/Sudan_News12/status/1541067567577677824</t>
  </si>
  <si>
    <t>2022-06-25 21:04:40 CAT</t>
  </si>
  <si>
    <t>💢إبراهيم الميرغني يؤدي القسم أميناً سياسياً للحزب الإتحادي الديمقراطي بزعامة محمد عثمان الميرغني  https://t.co/rMvqvjfop3</t>
  </si>
  <si>
    <t>['https://pbs.twimg.com/media/FWHs3ZVVEAAH1vi.jpg']</t>
  </si>
  <si>
    <t>https://twitter.com/Sudan_News12/status/1540772986566938624</t>
  </si>
  <si>
    <t>https://pbs.twimg.com/media/FWHs3ZVVEAAH1vi.jpg</t>
  </si>
  <si>
    <t>2022-06-25 06:50:00 CAT</t>
  </si>
  <si>
    <t xml:space="preserve"> https://t.co/8D58IzvPae</t>
  </si>
  <si>
    <t>['https://fb.watch/dSjnZXWq9b/']</t>
  </si>
  <si>
    <t>https://twitter.com/Sudan_News12/status/1540557901579919360</t>
  </si>
  <si>
    <t>2022-06-25 06:49:35 CAT</t>
  </si>
  <si>
    <t>السفير ياسر أحمد الصديق، القنصل العام لجمهورية ⁧السودان⁩ بجدة، يذرف الدموع بسبب حفاوة الاستقبال ويشيد بجهود حكومة خادم الحرمين الشريفين الملك سلمان وسمو ولي العهد⁩ في خدمة ⁧ضيوف الرحمن⁩ .</t>
  </si>
  <si>
    <t>https://twitter.com/Sudan_News12/status/1540557795195502593</t>
  </si>
  <si>
    <t>2022-06-24 14:00:48 CAT</t>
  </si>
  <si>
    <t>قمة نارية منتظرة تجمع #الهلال بنظيره #المريخ في الدوري السوداني اليوم (الجمعة)، في إطار مباريات الجولة 21 من المسابقة، من أجل رسم ملامح بطل المسابقة.</t>
  </si>
  <si>
    <t>['الهلال', 'المريخ']</t>
  </si>
  <si>
    <t>https://twitter.com/Sudan_News12/status/1540303927605956610</t>
  </si>
  <si>
    <t>2022-06-24 13:59:51 CAT</t>
  </si>
  <si>
    <t>#حميدتي يتفقد معسكر "كريندق" للنازحين ويلتزم بتوفير الحماية للعودة الطوعية</t>
  </si>
  <si>
    <t>['حميدتي']</t>
  </si>
  <si>
    <t>https://twitter.com/Sudan_News12/status/1540303688375353344</t>
  </si>
  <si>
    <t>2022-06-24 13:58:44 CAT</t>
  </si>
  <si>
    <t>قدمت السيدة السفيرة رحمة صالح العبيد ، أوراق إعتمادها سفيرا فوق العادة ومفوضًا لجمهورية السودان لدى جمهورية #جيبوتي إلى  فخامة الرئيس اسماعيل عمر جيله رئيس الجمهورية .  https://t.co/4DeAh4HdCG</t>
  </si>
  <si>
    <t>['https://pbs.twimg.com/media/FWBByIcWYAMvQvh.jpg']</t>
  </si>
  <si>
    <t>['جيبوتي']</t>
  </si>
  <si>
    <t>https://twitter.com/Sudan_News12/status/1540303408061628417</t>
  </si>
  <si>
    <t>https://pbs.twimg.com/media/FWBByIcWYAMvQvh.jpg</t>
  </si>
  <si>
    <t>2022-06-22 13:20:30 CAT</t>
  </si>
  <si>
    <t>إعفاء بروفيسور هنود أبيا من منصب مدير جامعة إفريقيا والبروف طه عابدين خلفاً له</t>
  </si>
  <si>
    <t>https://twitter.com/Sudan_News12/status/1539569011041632256</t>
  </si>
  <si>
    <t>2022-06-20 20:45:38 CAT</t>
  </si>
  <si>
    <t>🔵 أسامة داؤود: الإمارات ستبني ميناءً جديدًا على البحر الأحمر ضمن حزمة استثمارية بقيمة 6 مليار دولار.</t>
  </si>
  <si>
    <t>https://twitter.com/Sudan_News12/status/1538956255611469828</t>
  </si>
  <si>
    <t>2022-06-20 02:05:27 CAT</t>
  </si>
  <si>
    <t>🌺 وسط حضور مشرّف اتمام زفاف المهندسة إسلام، الليلة بإحدى صالات الخرطوم، والتي كانت قد ضجت بقضيتها مواقع التواصل الاجتماعي، عقب طلبها الزواج بإشارة مرور.  https://t.co/TGEQBXQrUd</t>
  </si>
  <si>
    <t>['https://pbs.twimg.com/media/FVp4KvZXEAE1b0F.jpg']</t>
  </si>
  <si>
    <t>https://twitter.com/Sudan_News12/status/1538674350806687745</t>
  </si>
  <si>
    <t>https://pbs.twimg.com/media/FVp4KvZXEAE1b0F.jpg</t>
  </si>
  <si>
    <t>2022-06-19 22:37:59 CAT</t>
  </si>
  <si>
    <t>أدى القسم اليوم الأستاذ حاتم السرعلي سكينجو  مستشار اول لراعي الحزب الاتحادي الديمقراطي الأصل والأستاذ خليفة بركات مستشار ثاني وذلك أمام مولانا/محمد عثمان الميرغني  https://t.co/7v3OFmR3ou</t>
  </si>
  <si>
    <t>['https://pbs.twimg.com/media/FVpIrxXXwAYyXmi.jpg']</t>
  </si>
  <si>
    <t>https://twitter.com/Sudan_News12/status/1538622142400585728</t>
  </si>
  <si>
    <t>https://pbs.twimg.com/media/FVpIrxXXwAYyXmi.jpg</t>
  </si>
  <si>
    <t>2022-06-19 15:25:06 CAT</t>
  </si>
  <si>
    <t>عضو مجلس السيادة الطاهر أبوبكر حجر يثمن جهود قوات الدعم السريع في إنجاح اتفاق الصلح بين قبيلتي المسيرية والرزيقات</t>
  </si>
  <si>
    <t>https://twitter.com/Sudan_News12/status/1538513203528859648</t>
  </si>
  <si>
    <t>2022-06-19 15:23:13 CAT</t>
  </si>
  <si>
    <t>#عاجل  حريق كبير بمستشفى المودة وسط #الخرطوم في ظل وجود مرضى بداخل المستشفى.</t>
  </si>
  <si>
    <t>https://twitter.com/Sudan_News12/status/1538512729920753665</t>
  </si>
  <si>
    <t>2022-06-19 07:01:06 CAT</t>
  </si>
  <si>
    <t>#جبريل_إبراهيم:   السودان ما فيو موارد .. ما بنقدر نجيب قروش إلا من جيب المواطن .</t>
  </si>
  <si>
    <t>['جبريل_إبراهيم']</t>
  </si>
  <si>
    <t>https://twitter.com/Sudan_News12/status/1538386368908468226</t>
  </si>
  <si>
    <t>2022-06-17 22:09:58 CAT</t>
  </si>
  <si>
    <t>♦️رئيس الوزراء الاسبق د. محمد طاهر #إيلا يتجول في مدينة بورتسودان وسط حفاوة المواطنين💐  https://t.co/YcjetsNUrt</t>
  </si>
  <si>
    <t>['https://pbs.twimg.com/media/FVevFwRUYAMy0Lr.jpg']</t>
  </si>
  <si>
    <t>['إيلا']</t>
  </si>
  <si>
    <t>https://twitter.com/Sudan_News12/status/1537890315201236995</t>
  </si>
  <si>
    <t>https://pbs.twimg.com/media/FVevFwRUYAMy0Lr.jpg</t>
  </si>
  <si>
    <t>2022-06-17 14:24:58 CAT</t>
  </si>
  <si>
    <t>رئيس مجلس السيادة يعزي في فقيد الزاكياب والبطاحين الذي مات منتحراً بكبري الحلفايا.  https://t.co/kKmNuSFs7w</t>
  </si>
  <si>
    <t>['https://pbs.twimg.com/media/FVdEqOyWAAEqIpE.jpg']</t>
  </si>
  <si>
    <t>https://twitter.com/Sudan_News12/status/1537773292748255234</t>
  </si>
  <si>
    <t>https://pbs.twimg.com/media/FVdEqOyWAAEqIpE.jpg</t>
  </si>
  <si>
    <t>2022-06-16 16:25:39 CAT</t>
  </si>
  <si>
    <t>مقتل صيدلانية طعناً في عملية نهب داخل صيدلية بسوق الدامر بولاية نهر النيل</t>
  </si>
  <si>
    <t>https://twitter.com/Sudan_News12/status/1537441278127788033</t>
  </si>
  <si>
    <t>2022-06-11 23:43:24 CAT</t>
  </si>
  <si>
    <t>عاجل : غرق سفينة مواشي أثناء مغادرتها ميناء سواكن وعلى متنها 16 ألف رأس من الضأن.. فرق الإنقاذ تتحرك الآن، ومصادر تتحدث عن خطورة الموقف.. الغرق تم في منطقة قريبة من مدخل الميناء المصدر : صحيفة السوداني.</t>
  </si>
  <si>
    <t>https://twitter.com/Sudan_News12/status/1535739502156709894</t>
  </si>
  <si>
    <t>2022-06-11 15:49:17 CAT</t>
  </si>
  <si>
    <t>🔴 انشقاق في حركة العدل والمساواة بقيادة جبريل ابراهيم</t>
  </si>
  <si>
    <t>https://twitter.com/Sudan_News12/status/1535620185582968837</t>
  </si>
  <si>
    <t>2022-06-10 14:47:08 CAT</t>
  </si>
  <si>
    <t>الدعم السريع يشرع في ترحيل وإعاشة طُلاب الشهادة السودانية بشمال دارفور . #السودان  https://t.co/Q7TXPeLBVV</t>
  </si>
  <si>
    <t>['https://pbs.twimg.com/media/FU5GmwHXsAEf44s.jpg']</t>
  </si>
  <si>
    <t>https://twitter.com/Sudan_News12/status/1535242157795250176</t>
  </si>
  <si>
    <t>https://pbs.twimg.com/media/FU5GmwHXsAEf44s.jpg</t>
  </si>
  <si>
    <t>2022-06-09 11:31:16 CAT</t>
  </si>
  <si>
    <t>نجاة أصحاب محال تجارية وزبائنهم بسوق الدبة، صباح اليوم الخميس، جراء سقوط صبة أسمنتية على نحو مفاجيء أثناء مزاولة عملهم  https://t.co/vLqfNbxgyo</t>
  </si>
  <si>
    <t>['https://pbs.twimg.com/media/FUzQL_CWIAEXar4.jpg']</t>
  </si>
  <si>
    <t>https://twitter.com/Sudan_News12/status/1534830480477958144</t>
  </si>
  <si>
    <t>https://pbs.twimg.com/media/FUzQL_CWIAEXar4.jpg</t>
  </si>
  <si>
    <t>2022-06-08 01:55:03 CAT</t>
  </si>
  <si>
    <t>استقالة الناظر ترك من رئاسة المجلس الأعلى لنظارات البجا بعد ساعات من استقالة والي البحر الأحمر!</t>
  </si>
  <si>
    <t>https://twitter.com/Sudan_News12/status/1534323079874330624</t>
  </si>
  <si>
    <t>2022-06-07 22:12:15 CAT</t>
  </si>
  <si>
    <t>🔴 عاجل: رئيس مجلس السيادة الإنتقالي الفريق أول ركن عبدالفتاح البرهان يعلن عن مخاطبته الأمة السودانية في تمام الساعة العاشرة والربع</t>
  </si>
  <si>
    <t>https://twitter.com/Sudan_News12/status/1534267010900709376</t>
  </si>
  <si>
    <t>2022-06-07 16:15:39 CAT</t>
  </si>
  <si>
    <t>دعواتكم للإعلامية لينا انور ربنا يرحمها ويغفر ليها..  تم دفنها في المملكة العربية السعودية الرياض قبل قليل بمقابر النسيم . نسأل الله لها الرحمة والمغفرة واعلى عليين  https://t.co/woYF56hjQg</t>
  </si>
  <si>
    <t>['https://pbs.twimg.com/media/FUp-GNoWAAEgL0-.jpg']</t>
  </si>
  <si>
    <t>https://twitter.com/Sudan_News12/status/1534177271094951937</t>
  </si>
  <si>
    <t>https://pbs.twimg.com/media/FUp-GNoWAAEgL0-.jpg</t>
  </si>
  <si>
    <t>2022-06-07 14:56:33 CAT</t>
  </si>
  <si>
    <t>الفريق أول ركن شمس الدين الكباشي يعزي في فاطمة خالد زوجة البشير  .  #السودان  https://t.co/nx2iYdQpUJ</t>
  </si>
  <si>
    <t>['https://pbs.twimg.com/media/FUpr_aoWYAMtjZn.jpg']</t>
  </si>
  <si>
    <t>https://twitter.com/Sudan_News12/status/1534157363615354880</t>
  </si>
  <si>
    <t>https://pbs.twimg.com/media/FUpr_aoWYAMtjZn.jpg</t>
  </si>
  <si>
    <t>2022-06-06 23:44:07 CAT</t>
  </si>
  <si>
    <t>عاجل❗  رسميًا بنك السودان المركزي يصدر ورقة نقدية جديدة فئة الـ 1000 جنيه.  https://t.co/jvbuPvq2ro</t>
  </si>
  <si>
    <t>['https://pbs.twimg.com/media/FUmbJsYWUAIt3-9.jpg']</t>
  </si>
  <si>
    <t>https://twitter.com/Sudan_News12/status/1533927743959748614</t>
  </si>
  <si>
    <t>https://pbs.twimg.com/media/FUmbJsYWUAIt3-9.jpg</t>
  </si>
  <si>
    <t>2022-06-06 20:18:25 CAT</t>
  </si>
  <si>
    <t>تم إغلاق الطريق القومي بورتسودان الخرطوم بمنطقه العقبه  #اعلام_المجلس_البجا #السودان</t>
  </si>
  <si>
    <t>['اعلام_المجلس_البجا', 'السودان']</t>
  </si>
  <si>
    <t>https://twitter.com/Sudan_News12/status/1533875978061111296</t>
  </si>
  <si>
    <t>2022-06-05 19:57:00 CAT</t>
  </si>
  <si>
    <t>انتقلت الى الرفيق الاعلى السيدة "فاطمة خالد" زوجة الرئيس الاسبق عمر البشير بمدينة شندي. انا لله وانا اليه راجعون.</t>
  </si>
  <si>
    <t>https://twitter.com/Sudan_News12/status/1533508197255987201</t>
  </si>
  <si>
    <t>2022-06-05 13:19:16 CAT</t>
  </si>
  <si>
    <t>المحكمة تبرئ د. عوض احمد الجاز من جميع التهم الموجه له في تبديد المال العام وخيانة الامانة….</t>
  </si>
  <si>
    <t>https://twitter.com/Sudan_News12/status/1533408104842309632</t>
  </si>
  <si>
    <t>2022-06-05 12:18:10 CAT</t>
  </si>
  <si>
    <t>في هذه الحظات | مصنع ترادشن للسجاير تلتهمه النيران.  #السودان  https://t.co/w5EELMtYVi</t>
  </si>
  <si>
    <t>['https://pbs.twimg.com/media/FUe0jy5X0AQQT82.jpg']</t>
  </si>
  <si>
    <t>https://twitter.com/Sudan_News12/status/1533392727924260870</t>
  </si>
  <si>
    <t>https://pbs.twimg.com/media/FUe0jy5X0AQQT82.jpg</t>
  </si>
  <si>
    <t>2022-06-03 21:19:52 CAT</t>
  </si>
  <si>
    <t>عضة ثعبان سامة تؤدي إلى وفاة (مروض الثعابين) طاهر حجي دوس بحي بانت في مدينة ⁧#كسلا⁩ خلال ألعاب استعراضية يقوم بها .</t>
  </si>
  <si>
    <t>https://twitter.com/Sudan_News12/status/1532804279190405121</t>
  </si>
  <si>
    <t>2022-06-03 14:34:34 CAT</t>
  </si>
  <si>
    <t>مقرر "نظارات البجا" عبد الله أوبشار : المجلس يقرر إغلاق الشركة السودانية للموارد المعدنية وشركات المعادن #السودان</t>
  </si>
  <si>
    <t>https://twitter.com/Sudan_News12/status/1532702279710789634</t>
  </si>
  <si>
    <t>2022-06-02 21:43:31 CAT</t>
  </si>
  <si>
    <t>يحدث الآن  الشروع في إغلاق محيط القيادة العامة بالكتل الخرسانية... وتمديد الإغلاق حتى وزارة التعليم العالي.  #السودان</t>
  </si>
  <si>
    <t>https://twitter.com/Sudan_News12/status/1532447841775411200</t>
  </si>
  <si>
    <t>2022-06-02 18:08:44 CAT</t>
  </si>
  <si>
    <t>🌺 في مشهد مؤثر ومُعبر!  تلميذة بمرحلة الأساس ببورتسودان، تحضن معلمتها عقب خروجها فرحة بأدائها في جلسة امتحان شهادة الأساس اليوم، تثير مشاعر منصات التواصل الاجتماعي. #منقول  https://t.co/j0ylfXwJ2X</t>
  </si>
  <si>
    <t>['https://pbs.twimg.com/media/FUQoB1GXoAIkWe3.jpg']</t>
  </si>
  <si>
    <t>https://twitter.com/Sudan_News12/status/1532393787317698562</t>
  </si>
  <si>
    <t>https://pbs.twimg.com/media/FUQoB1GXoAIkWe3.jpg</t>
  </si>
  <si>
    <t>2022-06-02 17:23:43 CAT</t>
  </si>
  <si>
    <t>مركز التحكم القومي يعلن إعادة الوضع الكهربائي إلى حالة الاستقرار بعد جهود بذلت من قبل المهندسين  #السودان</t>
  </si>
  <si>
    <t>https://twitter.com/Sudan_News12/status/1532382460809359360</t>
  </si>
  <si>
    <t>2022-06-02 17:19:38 CAT</t>
  </si>
  <si>
    <t xml:space="preserve"> https://t.co/PKiH9wXyMI</t>
  </si>
  <si>
    <t>['https://kushnews.net/2022/06/329691']</t>
  </si>
  <si>
    <t>https://twitter.com/Sudan_News12/status/1532381431166476289</t>
  </si>
  <si>
    <t>2022-06-02 14:36:48 CAT</t>
  </si>
  <si>
    <t>" ترك "على الشعب السوداني شكرنا "لإسقاطنا الحكومة الانتقالية السابقة...  https://t.co/wNCkzbsP5U</t>
  </si>
  <si>
    <t>['https://pbs.twimg.com/media/FUP3hbgXsAEFN-s.jpg']</t>
  </si>
  <si>
    <t>https://twitter.com/Sudan_News12/status/1532340454670356482</t>
  </si>
  <si>
    <t>https://pbs.twimg.com/media/FUP3hbgXsAEFN-s.jpg</t>
  </si>
  <si>
    <t>2022-06-02 08:43:58 CAT</t>
  </si>
  <si>
    <t>مودل إثيوبية تثير غضب السودانيات بقولها: الفتاة السودانية لا تستحق الشاب السوداني الذي يُعامل بقسوة وهو «حنين وشهم»</t>
  </si>
  <si>
    <t>https://twitter.com/Sudan_News12/status/1532251663007883265</t>
  </si>
  <si>
    <t>2022-06-01 15:29:01 CAT</t>
  </si>
  <si>
    <t>🔴 يحدث الآن  تظاهرات التيار الإسلامي العريض أمام مقر البعثة الاممية المطالبة بطرد المبعوث الأممي فولكر</t>
  </si>
  <si>
    <t>https://twitter.com/Sudan_News12/status/1531991206414237697</t>
  </si>
  <si>
    <t>2022-06-01 12:50:45 CAT</t>
  </si>
  <si>
    <t>حققت امراة سودانية انتاجية عالية من محصول القمح هذا الموسم، بحصادها 12 جوالاً من حقلها الذي لاتتجاوز مساحته نصف فدان فقط  وكانت المزارعة “ملاك سعيد عبد الحفيظ” التي تنحدر من حفير مشو شمالي السودان، قد اعتمدت على ذاتها في جميع مراحل الزراعة ، من تحضير للتربة وزراعة وري  https://t.co/5A7ak4Nxjm</t>
  </si>
  <si>
    <t>['https://pbs.twimg.com/media/FUKVp6FWIAItTIh.jpg']</t>
  </si>
  <si>
    <t>https://twitter.com/Sudan_News12/status/1531951377525653504</t>
  </si>
  <si>
    <t>https://pbs.twimg.com/media/FUKVp6FWIAItTIh.jpg</t>
  </si>
  <si>
    <t>2022-06-01 07:22:00 CAT</t>
  </si>
  <si>
    <t>#منقول #السودان  https://t.co/ZFeudEIX06</t>
  </si>
  <si>
    <t>['https://pbs.twimg.com/media/FUJKaqbX0AEJckK.jpg']</t>
  </si>
  <si>
    <t>['منقول', 'السودان']</t>
  </si>
  <si>
    <t>https://twitter.com/Sudan_News12/status/1531868647525851140</t>
  </si>
  <si>
    <t>https://pbs.twimg.com/media/FUJKaqbX0AEJckK.jpg</t>
  </si>
  <si>
    <t>2022-05-31 23:01:15 CAT</t>
  </si>
  <si>
    <t>قصة محفزة!  عامل سوداني "ستيني" يضرب المثل في العزيمة والإصرار بجلوسه لامتحانات شهادة الأساس هذا العام.  https://t.co/28mGdbaYMk</t>
  </si>
  <si>
    <t>['https://pbs.twimg.com/media/FUHXzJGWIAMeWwb.jpg']</t>
  </si>
  <si>
    <t>https://twitter.com/Sudan_News12/status/1531742626579468289</t>
  </si>
  <si>
    <t>https://pbs.twimg.com/media/FUHXzJGWIAMeWwb.jpg</t>
  </si>
  <si>
    <t>2022-05-31 18:10:06 CAT</t>
  </si>
  <si>
    <t>ترك :سنغلق ميناء الشرق بشكل دائم إذا  استمر فولكر في تحركاته الإقصائية. #السودان</t>
  </si>
  <si>
    <t>https://twitter.com/Sudan_News12/status/1531669356324737025</t>
  </si>
  <si>
    <t>2022-05-31 11:00:15 CAT</t>
  </si>
  <si>
    <t>لقيت منحة لألمانيا ودرست واتفوقت كمان   وحاليآ والحمدلله  من أفضل الجراحين في ألمانيا، ما عشان انا شاطر، بس عشان ابوي قال لي انت سندي .. ما تستهينو الكلمة . انا بحب ابوي شديد 💖</t>
  </si>
  <si>
    <t>https://twitter.com/Sudan_News12/status/1531561183274323968</t>
  </si>
  <si>
    <t>2022-05-31 10:59:01 CAT</t>
  </si>
  <si>
    <t>، داير الناس  يقولو ابو الدكتور جا وابو الدكتور مشا ... فجأة مسكني من يدي وقال لي : انت سندي يا ولدي ... الكلمة دي عملت جواي مفعول السحر ، وكل ما احس انو تعبت من القرايةة، أتذكر جملة انت سندي ، اقوم أقرأ واقرأ وأساهر واجتهد عشان ابوي الربانا بالحلال، عشان انا سندو ، الحمدلله</t>
  </si>
  <si>
    <t>https://twitter.com/Sudan_News12/status/1531560872216231936</t>
  </si>
  <si>
    <t>2022-05-30 18:17:07 CAT</t>
  </si>
  <si>
    <t>العازف: رقيب اول عبد الرحيم طاسو  https://t.co/P7OzhVDWrO</t>
  </si>
  <si>
    <t>['https://pbs.twimg.com/media/FUBNLXRXoAIw9G7.jpg']</t>
  </si>
  <si>
    <t>https://twitter.com/Sudan_News12/status/1531308734294765568</t>
  </si>
  <si>
    <t>https://pbs.twimg.com/media/FUBNLXRXoAIw9G7.jpg</t>
  </si>
  <si>
    <t>2022-05-30 18:10:58 CAT</t>
  </si>
  <si>
    <t>مصدر بشرطة الدّبة لـ(السُّوداني) ضبط مُروّجين للمُخدّرات  وسط المرضى المتجمهرين بالآلآف حول الطفلة بقرية العفاض! #السودان</t>
  </si>
  <si>
    <t>https://twitter.com/Sudan_News12/status/1531307187682811904</t>
  </si>
  <si>
    <t>2022-05-30 00:11:33 CAT</t>
  </si>
  <si>
    <t>#عاجل  القبض على الامين السياسي للمجلس الاعلى لنظارات البجا سيد علي أبو آمنة من أمام مقر قناة #سودانية24</t>
  </si>
  <si>
    <t>['عاجل', 'سودانية24']</t>
  </si>
  <si>
    <t>https://twitter.com/Sudan_News12/status/1531035542963605509</t>
  </si>
  <si>
    <t>2022-05-29 22:13:16 CAT</t>
  </si>
  <si>
    <t>💥أصدر رئيس مجلس السيادة الإنتقالي الفريق أول ركن عبدالفتاح البرهان اليوم مرسوماً برفع حالة الطوارئ في كافة أنحاء #السودان</t>
  </si>
  <si>
    <t>https://twitter.com/Sudan_News12/status/1531005774566240256</t>
  </si>
  <si>
    <t>2022-05-29 08:18:09 CAT</t>
  </si>
  <si>
    <t>شرطة محلية الدبة تتحفظ على (طفلة العفاض) وتسجل بلاغاً ضد ذويها بالدجل والشعوذة #السودان</t>
  </si>
  <si>
    <t>https://twitter.com/Sudan_News12/status/1530795613897601025</t>
  </si>
  <si>
    <t>2022-05-28 18:57:21 CAT</t>
  </si>
  <si>
    <t>راصد جوي منذر الحاج  يطلق تحذيرات مخيفة عن أمطار غزيرة جداً جداً أعلى من المعدل الطبيعي بكثير وفيضانات بالسودان #السودان</t>
  </si>
  <si>
    <t>https://twitter.com/Sudan_News12/status/1530594083189805056</t>
  </si>
  <si>
    <t>2022-05-28 18:28:09 CAT</t>
  </si>
  <si>
    <t>#شكرا_لكم_من_القلب  https://t.co/Q0J5Qc8lmn</t>
  </si>
  <si>
    <t>['https://pbs.twimg.com/media/FT28hYAWQAE7eVy.jpg']</t>
  </si>
  <si>
    <t>['شكرا_لكم_من_القلب']</t>
  </si>
  <si>
    <t>https://twitter.com/Sudan_News12/status/1530586737138966531</t>
  </si>
  <si>
    <t>https://pbs.twimg.com/media/FT28hYAWQAE7eVy.jpg</t>
  </si>
  <si>
    <t>2022-05-28 18:15:55 CAT</t>
  </si>
  <si>
    <t>الشاعر الكبير دسيس الشباب الذين يخرجون المظاهرات يتوقفوا عن الخروج لان الخروج على الحاكم حرام شرعاً وان يدعموا القائد العام للقوات  المسلحة لانه يريد الخير للبلاد والمواطن..</t>
  </si>
  <si>
    <t>https://twitter.com/Sudan_News12/status/1530583656955367424</t>
  </si>
  <si>
    <t>2022-05-28 18:14:38 CAT</t>
  </si>
  <si>
    <t>ظهور شاعر الثورة السودانية دسيس مان بعد فترة غياب طويلة بي لحية طويلة وعلامة صلاة علي الجبهة   وعند السؤال عن اسباب غيابه قال الشاعر مشاغل الحياة وظروف المعيشة الصعبة والسبب الرئيسي في عدم ظهوره علي الميديا لانه ترك الشعر منذ فترة طويلة وتزوج ويعيش حياته كاي مواطن عادي ونصح++  https://t.co/BwFhPNdkdw</t>
  </si>
  <si>
    <t>['https://pbs.twimg.com/media/FT25bo5XwAAJ7B_.jpg']</t>
  </si>
  <si>
    <t>https://twitter.com/Sudan_News12/status/1530583335319240708</t>
  </si>
  <si>
    <t>https://pbs.twimg.com/media/FT25bo5XwAAJ7B_.jpg</t>
  </si>
  <si>
    <t>2022-05-28 08:52:54 CAT</t>
  </si>
  <si>
    <t>🔴 قال: (الخبر طلع كلام ساي)! مديدة الحلبي يتراجع عن حقيقة علاج (طفلة العفاض) معتذراً للجميع، طالباً العفو من الناس، وعدم تحمله مسؤولية تحرك أي شخص إليها بهدف العلاج!  https://t.co/vbKfU4dIwa</t>
  </si>
  <si>
    <t>['https://pbs.twimg.com/media/FT043K_XEAE8dtQ.jpg']</t>
  </si>
  <si>
    <t>https://twitter.com/Sudan_News12/status/1530441971180920832</t>
  </si>
  <si>
    <t>https://pbs.twimg.com/media/FT043K_XEAE8dtQ.jpg</t>
  </si>
  <si>
    <t>2022-05-28 07:26:25 CAT</t>
  </si>
  <si>
    <t>شاب سوداني يبشر بعائد انتاجه الوفير من البطاطس، من زراعة محور واحد فقط.❤️💚  https://t.co/Nu9FN79gFu</t>
  </si>
  <si>
    <t>['https://pbs.twimg.com/media/FT0lD_3XEAAvbS6.jpg']</t>
  </si>
  <si>
    <t>https://twitter.com/Sudan_News12/status/1530420204949454848</t>
  </si>
  <si>
    <t>https://pbs.twimg.com/media/FT0lD_3XEAAvbS6.jpg</t>
  </si>
  <si>
    <t>2022-05-25 17:22:58 CAT</t>
  </si>
  <si>
    <t>استنفار أمني كبير في العاصمة الخرطوم 🔥</t>
  </si>
  <si>
    <t>https://twitter.com/Sudan_News12/status/1529483167530467328</t>
  </si>
  <si>
    <t>2022-05-23 21:07:24 CAT</t>
  </si>
  <si>
    <t>انتشار شرطي وارتكازات في مدن العاصمة الثلاثة.   #السودان</t>
  </si>
  <si>
    <t>https://twitter.com/Sudan_News12/status/1528814873760735235</t>
  </si>
  <si>
    <t>2022-05-23 16:57:57 CAT</t>
  </si>
  <si>
    <t>💥 علي كرتي : في ضيافة الطاهر حسن التوم عبر برنامجه بالسوداني علي منصة ST وقناة طيبة يوم الاربعاء التاسعة مساء</t>
  </si>
  <si>
    <t>https://twitter.com/Sudan_News12/status/1528752095616282625</t>
  </si>
  <si>
    <t>2022-05-23 16:19:50 CAT</t>
  </si>
  <si>
    <t>بعد حملات القوة المشتركة إختفاء ظاهرة 9 طويلة وانحسار البلاغات  قتل سرقة نهب في أقسام ولاية  #الخرطوم</t>
  </si>
  <si>
    <t>https://twitter.com/Sudan_News12/status/1528742505356832768</t>
  </si>
  <si>
    <t>2022-05-23 14:49:53 CAT</t>
  </si>
  <si>
    <t>الشيخ نياس الي  الجنينة على متن تاركو والأخيرة تحتفل: سعيدة باستقبال ووداع الشيخ نياس.</t>
  </si>
  <si>
    <t>https://twitter.com/Sudan_News12/status/1528719866504568834</t>
  </si>
  <si>
    <t>2022-05-22 17:09:34 CAT</t>
  </si>
  <si>
    <t>💥الحزب الشيوعي: قوات الأمن اعتقلت آمال الزين بعد انتهاء المؤتمر الصحفي للحزب</t>
  </si>
  <si>
    <t>https://twitter.com/Sudan_News12/status/1528392634384908291</t>
  </si>
  <si>
    <t>2022-05-22 14:14:07 CAT</t>
  </si>
  <si>
    <t>الحزب الشيوعي  نحن مع عبدالعزيز الحلو وعبدالواحد نور إذا أرادوا النضال المسلح …  #مؤتمر_صحفي</t>
  </si>
  <si>
    <t>['مؤتمر_صحفي']</t>
  </si>
  <si>
    <t>https://twitter.com/Sudan_News12/status/1528348479541719046</t>
  </si>
  <si>
    <t>2022-05-22 14:08:06 CAT</t>
  </si>
  <si>
    <t>منظمة الدعوة الاسلامية تستلم مقارها</t>
  </si>
  <si>
    <t>https://twitter.com/Sudan_News12/status/1528346965444112385</t>
  </si>
  <si>
    <t>2022-05-22 12:44:27 CAT</t>
  </si>
  <si>
    <t>البرهان يتفقد الطلاب الجالسين لامتحانات شهادة الأساس بولاية #الخرطوم صباح اليوم.</t>
  </si>
  <si>
    <t>https://twitter.com/Sudan_News12/status/1528325914483892224</t>
  </si>
  <si>
    <t>2022-05-22 12:09:25 CAT</t>
  </si>
  <si>
    <t>سفر راكبان بالخطأ من مطار الخرطوم إلى مطار الملك عبدالعزيز بجدة وكان من المفترض سفرهما إلى اسطنبول</t>
  </si>
  <si>
    <t>https://twitter.com/Sudan_News12/status/1528317096182022145</t>
  </si>
  <si>
    <t>2022-05-21 23:58:02 CAT</t>
  </si>
  <si>
    <t>انتشار كثيف للجيش على محيط القيادة العامة بالخرطوم والطرق المؤدية إليها. #السودان</t>
  </si>
  <si>
    <t>https://twitter.com/Sudan_News12/status/1528133038542147591</t>
  </si>
  <si>
    <t>2022-05-20 21:10:34 CAT</t>
  </si>
  <si>
    <t>#مصرع ركاب عربة افانتي تعرضت لحادث حركة بينها وبين باص سفري بطريق #شريان الشمال عصر اليوم الجمعة.</t>
  </si>
  <si>
    <t>['مصرع', 'شريان']</t>
  </si>
  <si>
    <t>https://twitter.com/Sudan_News12/status/1527728504837750786</t>
  </si>
  <si>
    <t>2022-05-20 14:26:36 CAT</t>
  </si>
  <si>
    <t>إلى العاصمة، و عندما وافاه الأجل لم تلملم أغراضها وجهة لندن، بل أحبت البلاد به ، قالت هذا وطني و هنا روحي .. السيدة جريزلدا الطيب زوجة البروفيسور عبد الله الطيب .  - نسأل الله أن يتغمدها بواسع رحمته وأن يسكنها فسيح جناته مع الصديقين والشهداء والصالحين وحسن أولئك رفيقا 💔</t>
  </si>
  <si>
    <t>https://twitter.com/Sudan_News12/status/1527626845767847937</t>
  </si>
  <si>
    <t>2022-05-20 14:25:35 CAT</t>
  </si>
  <si>
    <t>عاشت هنا في هذا البلد و إكتسبت ثقافته و موروثاته ، لم يغريها بمال و لا جاه و سلطان ، لأنها عرفت أن من أحبت ثروة عظيمة لا تقدر بثمن ، بقيت معه في حله و ترحاله ، مارضته في الكبر بدون ملل و لا كلل و عندما أعجزه الشلل ظلت كل عيد تؤجر له سيارة  تروح به إلى قريته الأصل و ترجع به إلى+</t>
  </si>
  <si>
    <t>https://twitter.com/Sudan_News12/status/1527626589034491904</t>
  </si>
  <si>
    <t>2022-05-20 14:24:37 CAT</t>
  </si>
  <si>
    <t>قابلها في لندن ، أدهشها علمه و أدبه و خلقه ، رفضه أهلها فتمسكت به ، قاطعتهم من أجله فتزوجته و جاءت معه إلى السودان ثم أسلمت على يده ، إنتقلت من المستوى الاجتماعي لأسر النبلاء في لندن إلى مستوى عامة الشعب في السودان ، فارقت من أجله الأهل والوطن و الانتماء و  التاريخ و الذكريات++  https://t.co/dw6eOkGcER</t>
  </si>
  <si>
    <t>['https://pbs.twimg.com/media/FTM4EEfWIAAfw8A.jpg']</t>
  </si>
  <si>
    <t>https://twitter.com/Sudan_News12/status/1527626345949306882</t>
  </si>
  <si>
    <t>https://pbs.twimg.com/media/FTM4EEfWIAAfw8A.jpg</t>
  </si>
  <si>
    <t>2022-05-20 01:44:02 CAT</t>
  </si>
  <si>
    <t>انا لله وانا اليه راجعون  الأستاذ الشاعر صلاح حاج سعيد في ذمة الله</t>
  </si>
  <si>
    <t>https://twitter.com/Sudan_News12/status/1527434938458554374</t>
  </si>
  <si>
    <t>2022-05-19 22:09:05 CAT</t>
  </si>
  <si>
    <t>@SUDAN_FOLLWERS متفاعل نار💥</t>
  </si>
  <si>
    <t>https://twitter.com/Sudan_News12/status/1527380844780077056</t>
  </si>
  <si>
    <t>[{'screen_name': 'SUDAN_FOLLWERS', 'name': 'السودانيون', 'id': '1223306743293399041'}]</t>
  </si>
  <si>
    <t>2022-05-19 20:53:15 CAT</t>
  </si>
  <si>
    <t>🕳️ عاجل قوة مشتركة تقود حملة  اعتقالات واسعة لكوادر الحزب الشيوعي</t>
  </si>
  <si>
    <t>https://twitter.com/Sudan_News12/status/1527361760533282816</t>
  </si>
  <si>
    <t>2022-05-19 17:43:14 CAT</t>
  </si>
  <si>
    <t>قيادات الشيوعي المعتقلين في جوبا بعد ان تم ترحيلهم الي السودان قبل ساعات …  الخطيب وآمال الزين  https://t.co/qLIZn4LP9Z</t>
  </si>
  <si>
    <t>['https://pbs.twimg.com/media/FTIb76NVsAANuGH.jpg']</t>
  </si>
  <si>
    <t>https://twitter.com/Sudan_News12/status/1527313942820687874</t>
  </si>
  <si>
    <t>https://pbs.twimg.com/media/FTIb76NVsAANuGH.jpg</t>
  </si>
  <si>
    <t>2022-05-18 21:54:34 CAT</t>
  </si>
  <si>
    <t>#حريق في المحطة الوسطي #بحري</t>
  </si>
  <si>
    <t>['حريق', 'بحري']</t>
  </si>
  <si>
    <t>https://twitter.com/Sudan_News12/status/1527014803457421313</t>
  </si>
  <si>
    <t>2022-05-18 12:48:48 CAT</t>
  </si>
  <si>
    <t>مكتب والي غرب #دارفور : خميس عبد الله يطالب اعلام #مجلس_السيادة بالاعتذار لوصفه الوالي ب (المكلف)</t>
  </si>
  <si>
    <t>['دارفور', 'مجلس_السيادة']</t>
  </si>
  <si>
    <t>https://twitter.com/Sudan_News12/status/1526877456313073665</t>
  </si>
  <si>
    <t>2022-05-18 10:56:54 CAT</t>
  </si>
  <si>
    <t>اعتقلت السلطات الأمنية بدولة جنوب السودان كلاً من محمد مختار الخطيب السكرتير العام للحزب الشيوعي ودكتور صالح محمود عضو اللجنة المركزية للحزب وآمال الزين الناطق الرسمي بإسم الحزب بالإضافة إلي كوادر أخري .   #منقول #عبدالماجد عبدالحميد…</t>
  </si>
  <si>
    <t>['منقول', 'عبدالماجد']</t>
  </si>
  <si>
    <t>https://twitter.com/Sudan_News12/status/1526849298033434624</t>
  </si>
  <si>
    <t>2022-05-15 13:25:02 CAT</t>
  </si>
  <si>
    <t xml:space="preserve"> https://t.co/jOcLNwJ8oa</t>
  </si>
  <si>
    <t>['https://pbs.twimg.com/media/FSy6eqTWQAAKx-Q.jpg']</t>
  </si>
  <si>
    <t>https://twitter.com/Sudan_News12/status/1525799412554993665</t>
  </si>
  <si>
    <t>https://pbs.twimg.com/media/FSy6eqTWQAAKx-Q.jpg</t>
  </si>
  <si>
    <t>2022-05-15 08:45:53 CAT</t>
  </si>
  <si>
    <t>@top_store001 ✌</t>
  </si>
  <si>
    <t>https://twitter.com/Sudan_News12/status/1525729161813295105</t>
  </si>
  <si>
    <t>[{'screen_name': 'top_store001', 'name': 'Top Store', 'id': '1338535314919481345'}]</t>
  </si>
  <si>
    <t>2022-05-14 10:54:07 CAT</t>
  </si>
  <si>
    <t>#البرهان يتوجه إلى أبوظبي، لأداء واجب العزاء، في رئيس دولة الإمارات، الشيخ خليفة بن زايد آل نهيان</t>
  </si>
  <si>
    <t>https://twitter.com/Sudan_News12/status/1525399045962973185</t>
  </si>
  <si>
    <t>2022-05-11 22:10:37 CAT</t>
  </si>
  <si>
    <t>سبحان الله</t>
  </si>
  <si>
    <t>https://twitter.com/Sudan_News12/status/1524482129211662337</t>
  </si>
  <si>
    <t>https://twitter.com/mqasem/status/1523761432516390912</t>
  </si>
  <si>
    <t>2022-05-11 10:38:30 CAT</t>
  </si>
  <si>
    <t>محتجون يغلقون شركة الخطوط البحرية السودانية في #بورتسودان بدعوى هضم حقوق أبناء البجا في شرق السودان   #السودان #منقول</t>
  </si>
  <si>
    <t>['بورتسودان', 'السودان', 'منقول']</t>
  </si>
  <si>
    <t>https://twitter.com/Sudan_News12/status/1524307950793330689</t>
  </si>
  <si>
    <t>2022-05-10 19:56:07 CAT</t>
  </si>
  <si>
    <t>💥موكب نجل الأمام الصادق المهدي اللواء ركن عبدالرحمن ، يتعرض لحادث سير في طريق عودتهم من زيارة لولاية سنار منطقة (كنيزة) ، وتسبب الحادث في وفاة السائق ، وإصابة شخصين.</t>
  </si>
  <si>
    <t>https://twitter.com/Sudan_News12/status/1524085890762653697</t>
  </si>
  <si>
    <t>2022-05-10 19:46:38 CAT</t>
  </si>
  <si>
    <t>💥صورة متداولة لشابة تحمل لافتة كتب عليها أبحث عن عريس وأقبل التعدد.  https://t.co/CgaLLf5oL5</t>
  </si>
  <si>
    <t>['https://pbs.twimg.com/media/FSah3ssXIAIcWMa.jpg']</t>
  </si>
  <si>
    <t>https://twitter.com/Sudan_News12/status/1524083504442662914</t>
  </si>
  <si>
    <t>https://pbs.twimg.com/media/FSah3ssXIAIcWMa.jpg</t>
  </si>
  <si>
    <t>2022-05-09 23:21:09 CAT</t>
  </si>
  <si>
    <t>"السلطة العسكرية نجحت في تحويل معنى التوافق الوطني إلى نكتة"… عثمان ميرغني معلقاً على فعالية التوقيع على الإعلان الوطني لدعم السيادة والانتقال الديموقراطي</t>
  </si>
  <si>
    <t>https://twitter.com/Sudan_News12/status/1523775101329567744</t>
  </si>
  <si>
    <t>2022-05-09 17:23:26 CAT</t>
  </si>
  <si>
    <t xml:space="preserve"> https://t.co/LjmMhzF2tw</t>
  </si>
  <si>
    <t>['https://kushnews.net/2022/05/326800']</t>
  </si>
  <si>
    <t>https://twitter.com/Sudan_News12/status/1523685082346639360</t>
  </si>
  <si>
    <t>2022-05-07 09:10:27 CAT</t>
  </si>
  <si>
    <t>في آخر ساعة اخبارية لها قدمتها علي قناة الحدث اعلنت الاعلامية السودانية  تسابيح مبارك خاطر  انتهاء مشوارها مع القناة  https://t.co/XB9GBFIM8K</t>
  </si>
  <si>
    <t>['https://pbs.twimg.com/media/FSIzfVVXoAEE_uL.jpg']</t>
  </si>
  <si>
    <t>https://twitter.com/Sudan_News12/status/1522836239585533955</t>
  </si>
  <si>
    <t>https://pbs.twimg.com/media/FSIzfVVXoAEE_uL.jpg</t>
  </si>
  <si>
    <t>2022-05-05 21:50:35 CAT</t>
  </si>
  <si>
    <t>سجل نائب رئيس مجلس السيادة الفريق أول محمد حمدان دقلو اليوم زيارة لخليفة الشيخ إبراهيم الكباشي الخليفة عبد الوهاب الحبر الكباشي بمسيده شمال الخرطوم بحري  https://t.co/8Y3rygCkiA</t>
  </si>
  <si>
    <t>['https://pbs.twimg.com/media/FSBOSl6WYAED9lY.jpg']</t>
  </si>
  <si>
    <t>https://twitter.com/Sudan_News12/status/1522302757679550464</t>
  </si>
  <si>
    <t>https://pbs.twimg.com/media/FSBOSl6WYAED9lY.jpg</t>
  </si>
  <si>
    <t>2022-05-04 11:44:14 CAT</t>
  </si>
  <si>
    <t>الهيئة العامة للأرصاد الجوية ، تُحذر من أمطار متوسطة إلى غزيرة متوقعة بولايتي جنوب وغرب كردفان إبتداء من اليوم.</t>
  </si>
  <si>
    <t>https://twitter.com/Sudan_News12/status/1521787777112813569</t>
  </si>
  <si>
    <t>2022-05-02 09:15:55 CAT</t>
  </si>
  <si>
    <t>⭕️ رئيس مجلس السيادة يهنئ الشعب السوداني  بعيد الفطر المبارك ويدعو الي التسامي فوق الخلافات من أجل مصلحة الوطن #السودان  https://t.co/wy94B0qjsL</t>
  </si>
  <si>
    <t>['https://pbs.twimg.com/media/FRvEyplXwAARfQe.jpg']</t>
  </si>
  <si>
    <t>https://twitter.com/Sudan_News12/status/1521025675716698118</t>
  </si>
  <si>
    <t>https://pbs.twimg.com/media/FRvEyplXwAARfQe.jpg</t>
  </si>
  <si>
    <t>2022-05-01 23:12:47 CAT</t>
  </si>
  <si>
    <t>🔴 غرد عضو لجنة إزالة التمكين السابق وجدي صالح على تويتر قائلاً: "معركتنا وهدفنا إسقاط الانقلاب وإقامة سلطتنا المدنية".</t>
  </si>
  <si>
    <t>https://twitter.com/Sudan_News12/status/1520873894307115008</t>
  </si>
  <si>
    <t>2022-04-30 00:06:16 CAT</t>
  </si>
  <si>
    <t xml:space="preserve"> https://t.co/dQ6iZOLsjh</t>
  </si>
  <si>
    <t>['https://pbs.twimg.com/media/FRizzg1XsAAIJ3O.jpg']</t>
  </si>
  <si>
    <t>https://twitter.com/Sudan_News12/status/1520162575874408451</t>
  </si>
  <si>
    <t>https://pbs.twimg.com/media/FRizzg1XsAAIJ3O.jpg</t>
  </si>
  <si>
    <t>2022-04-30 00:05:57 CAT</t>
  </si>
  <si>
    <t xml:space="preserve"> https://t.co/pK5YRnAhaS</t>
  </si>
  <si>
    <t>['https://pbs.twimg.com/media/FRizvJ8XIAELINR.jpg']</t>
  </si>
  <si>
    <t>https://twitter.com/Sudan_News12/status/1520162500205023233</t>
  </si>
  <si>
    <t>https://pbs.twimg.com/media/FRizvJ8XIAELINR.jpg</t>
  </si>
  <si>
    <t>2022-04-29 23:59:48 CAT</t>
  </si>
  <si>
    <t>تدشين تفويج المركبات السفريه لعيد الفطر المبارك  https://t.co/vVRCFDuQKD</t>
  </si>
  <si>
    <t>['https://pbs.twimg.com/media/FRiyUx-WYAUrmGt.jpg']</t>
  </si>
  <si>
    <t>https://twitter.com/Sudan_News12/status/1520160950762024960</t>
  </si>
  <si>
    <t>https://pbs.twimg.com/media/FRiyUx-WYAUrmGt.jpg</t>
  </si>
  <si>
    <t>2022-04-29 19:48:15 CAT</t>
  </si>
  <si>
    <t>قتل ثلاث مواطنيين داخل سوق الجنية بسلاح غدرا وقوة من الجيش تهم الي مكان الحدث وتعتقل القاتل بعد ان قام المواطنيين بالقبض عليه وتكبيله .</t>
  </si>
  <si>
    <t>https://twitter.com/Sudan_News12/status/1520097646765092864</t>
  </si>
  <si>
    <t>2022-04-29 03:07:26 CAT</t>
  </si>
  <si>
    <t>الافطار السنوي لسلطنة دارفور صالة دينار الملكية 27 رمضان 1443  https://t.co/W0ZdqJJZGw</t>
  </si>
  <si>
    <t>['https://pbs.twimg.com/media/FReTrtnWYAIePrk.jpg']</t>
  </si>
  <si>
    <t>https://twitter.com/Sudan_News12/status/1519845780823158786</t>
  </si>
  <si>
    <t>https://pbs.twimg.com/media/FReTrtnWYAIePrk.jpg</t>
  </si>
  <si>
    <t>2022-04-27 22:10:29 CAT</t>
  </si>
  <si>
    <t>المستشفى الرئيسي في #الجنينة يخرج عن الخدمة بسبب الاشتباكات</t>
  </si>
  <si>
    <t>https://twitter.com/Sudan_News12/status/1519408665094205443</t>
  </si>
  <si>
    <t>2022-04-27 20:43:03 CAT</t>
  </si>
  <si>
    <t>💢عاجل: إطلاق نار كثيف تشهده مدينة #الجنينة غرب #دارفور</t>
  </si>
  <si>
    <t>https://twitter.com/Sudan_News12/status/1519386662748446722</t>
  </si>
  <si>
    <t>2022-04-27 12:34:45 CAT</t>
  </si>
  <si>
    <t>عاجل|  الافراج عن عضو مجلس السيادة السابق محمد الفكي سليمان #السودان</t>
  </si>
  <si>
    <t>https://twitter.com/Sudan_News12/status/1519263777241268224</t>
  </si>
  <si>
    <t>2022-04-26 19:03:51 CAT</t>
  </si>
  <si>
    <t>الناطق باسم التجمع الاتحادي جعفر حسن: النيابة تطالب بضمان مالي يصل إلى (50) مليار لبعض أعضاء لجنة إزالة التمكين، وأعضاء اللجنة يقررون عدم الدفع.</t>
  </si>
  <si>
    <t>https://twitter.com/Sudan_News12/status/1518999307063644160</t>
  </si>
  <si>
    <t>2022-04-26 01:51:03 CAT</t>
  </si>
  <si>
    <t>هيئة الدفاع عن معتقلي لجنة تفكيك التمكين: عدم تجديد حبس المعتقلين من أعضاء اللجنة لعدم وجود  بينات مبدئية في مواجهتهم  . #السودان</t>
  </si>
  <si>
    <t>https://twitter.com/Sudan_News12/status/1518739394294947841</t>
  </si>
  <si>
    <t>2022-04-25 20:53:14 CAT</t>
  </si>
  <si>
    <t>والي غرب دارفور رئيس التحالف السوداني يعلن خروج حركته عن سيطرته الكاملة .  الراية نيوز</t>
  </si>
  <si>
    <t>https://twitter.com/Sudan_News12/status/1518664446335401986</t>
  </si>
  <si>
    <t>2022-04-25 20:47:49 CAT</t>
  </si>
  <si>
    <t>#داليا_البحيري : الممثلة المصرية في زيارتها لـ وطنها الثاني السودان  https://t.co/vZJJYHwYkj</t>
  </si>
  <si>
    <t>['https://pbs.twimg.com/media/FRNgB1lWQAEqu5H.jpg']</t>
  </si>
  <si>
    <t>['داليا_البحيري']</t>
  </si>
  <si>
    <t>https://twitter.com/Sudan_News12/status/1518663086449827841</t>
  </si>
  <si>
    <t>https://pbs.twimg.com/media/FRNgB1lWQAEqu5H.jpg</t>
  </si>
  <si>
    <t>2022-04-25 20:36:49 CAT</t>
  </si>
  <si>
    <t>مواطنون يشتكون من قطوعات المياه بمنطقة الفتيحاب وسوبا وشرق النيل وشمال بحري والمقرن والثورات والصحافة  هل تعاني من انقطاع المياه بمنطقتك؟</t>
  </si>
  <si>
    <t>https://twitter.com/Sudan_News12/status/1518660317412212750</t>
  </si>
  <si>
    <t>2022-04-24 21:58:01 CAT</t>
  </si>
  <si>
    <t>مناوي : الحركات المصنوعة في جوبا، تعمل على تأجيج الصراع، وتصطف خلف بعض المكونات، في إقليم دارفور.</t>
  </si>
  <si>
    <t>https://twitter.com/Sudan_News12/status/1518318362564210689</t>
  </si>
  <si>
    <t>2022-04-24 02:25:43 CAT</t>
  </si>
  <si>
    <t>نائب رئيس مجلس السيادة: #السودان يمر بمرحلة صعبة بها كراهية وعنصرية والسياسيون يمارسون الغش وغير صادقين مع السودانيين</t>
  </si>
  <si>
    <t>https://twitter.com/Sudan_News12/status/1518023346520268800</t>
  </si>
  <si>
    <t>2022-04-24 01:26:22 CAT</t>
  </si>
  <si>
    <t>صورة متداولة لـ محمد الحسن ولد لباد يؤم جمعاً من المصلين تثير جدلًا على منصات التواصل. #السودان  https://t.co/ymNoubpWzO</t>
  </si>
  <si>
    <t>['https://pbs.twimg.com/media/FREMmWlXsAkfTkZ.jpg']</t>
  </si>
  <si>
    <t>https://twitter.com/Sudan_News12/status/1518008407025934336</t>
  </si>
  <si>
    <t>https://pbs.twimg.com/media/FREMmWlXsAkfTkZ.jpg</t>
  </si>
  <si>
    <t>2022-04-23 22:01:28 CAT</t>
  </si>
  <si>
    <t>ولد لبات يؤم المصلين بدار حزب المؤتمر الشعبي ومريم الصادق ضمن المصلين | شبكة سودان ناو    #السودان #سودان_ناو #Sudan #sudan_now</t>
  </si>
  <si>
    <t>['السودان', 'سودان_ناو', 'sudan', 'sudan_now']</t>
  </si>
  <si>
    <t>https://twitter.com/Sudan_News12/status/1517956843716464641</t>
  </si>
  <si>
    <t>2022-04-22 22:34:02 CAT</t>
  </si>
  <si>
    <t xml:space="preserve"> https://t.co/yQSmJ8tUNR</t>
  </si>
  <si>
    <t>['https://kushnews.net/2022/04/325217']</t>
  </si>
  <si>
    <t>https://twitter.com/Sudan_News12/status/1517602652212936704</t>
  </si>
  <si>
    <t>2022-04-21 22:21:11 CAT</t>
  </si>
  <si>
    <t>الخرطوم تصدر مرسوماً حول استخدام المواتر لمكافحة 9 طويلة   السجن شهرين والغرامة مائة ألف جنيه   أصدر والي ولاية الخرطوم اليوم قراراً لتنظيم استخدام الدراجات النارية.  وبحسب القرار فأنه سيعاقب بالسجن شهرين وغرامة 100 ألف جنيه لكل من يقود دراجة نارية عليها راكب غير السائق</t>
  </si>
  <si>
    <t>https://twitter.com/Sudan_News12/status/1517237030132060161</t>
  </si>
  <si>
    <t>2022-04-21 16:56:23 CAT</t>
  </si>
  <si>
    <t>🔴 غرد الصحفي السوداني الهندي عز الدين موجهاً رسالة لرئيس مجلس السيادة: " ما يغشوك قبل كدا أنا نصحت البشير أنو يتنحى وما سمع وحدس ما حدس".</t>
  </si>
  <si>
    <t>https://twitter.com/Sudan_News12/status/1517155292210819073</t>
  </si>
  <si>
    <t>2022-04-19 22:54:29 CAT</t>
  </si>
  <si>
    <t>علي بلدو :  60% من السودانيين يعانون من الاكتئاب النفسي</t>
  </si>
  <si>
    <t>https://twitter.com/Sudan_News12/status/1516520634330796043</t>
  </si>
  <si>
    <t>2022-04-19 02:52:27 CAT</t>
  </si>
  <si>
    <t>تعرض عربة تتبع لقوات الدعم السريع تم تكليفها بعملية البحث عن معدّنين سودانيين فُقدوا بصحراء الشمالية، إلى حادث أدى لانقلابها وإصابة ٩ أفراد من القوات . #السودان</t>
  </si>
  <si>
    <t>https://twitter.com/Sudan_News12/status/1516218134495125511</t>
  </si>
  <si>
    <t>2022-04-18 01:57:12 CAT</t>
  </si>
  <si>
    <t xml:space="preserve"> https://t.co/xZomsX65hE</t>
  </si>
  <si>
    <t>['https://pbs.twimg.com/media/FQlaHxvWUAkgjKi.jpg']</t>
  </si>
  <si>
    <t>https://twitter.com/Sudan_News12/status/1515841841320632325</t>
  </si>
  <si>
    <t>https://pbs.twimg.com/media/FQlaHxvWUAkgjKi.jpg</t>
  </si>
  <si>
    <t>2022-04-17 22:48:30 CAT</t>
  </si>
  <si>
    <t>حميدتي: من حكموا #السودان ثلاثين عاماً باسم الدين عجزوا   حتى عن توفير الماء لساكني الخرطوم على الرغم من وجود نيلين، والدين بريء منهم. #السودان</t>
  </si>
  <si>
    <t>https://twitter.com/Sudan_News12/status/1515794353381421059</t>
  </si>
  <si>
    <t>2022-04-17 17:08:40 CAT</t>
  </si>
  <si>
    <t>وصول النجمة #المصرية داليا البحيري إلى العاصمة #الخرطوم</t>
  </si>
  <si>
    <t>['المصرية', 'الخرطوم']</t>
  </si>
  <si>
    <t>https://twitter.com/Sudan_News12/status/1515708830256181252</t>
  </si>
  <si>
    <t>2022-04-17 17:05:06 CAT</t>
  </si>
  <si>
    <t xml:space="preserve"> https://t.co/pbOP6x4aRM</t>
  </si>
  <si>
    <t>['https://kushnews.net/2022/04/324505']</t>
  </si>
  <si>
    <t>https://twitter.com/Sudan_News12/status/1515707934935814146</t>
  </si>
  <si>
    <t>2022-04-16 23:33:48 CAT</t>
  </si>
  <si>
    <t>أبوهاجة: آن الآوان للبعد عن التعنت والانكفاء على الذات الذي يعطل التوافق الوطني</t>
  </si>
  <si>
    <t>https://twitter.com/Sudan_News12/status/1515443366888153091</t>
  </si>
  <si>
    <t>2022-04-16 22:01:54 CAT</t>
  </si>
  <si>
    <t xml:space="preserve"> https://t.co/Xi887Rbgcf</t>
  </si>
  <si>
    <t>['https://kushnews.net/2022/04/324480']</t>
  </si>
  <si>
    <t>https://twitter.com/Sudan_News12/status/1515420237704933381</t>
  </si>
  <si>
    <t>2022-04-16 12:17:19 CAT</t>
  </si>
  <si>
    <t>جعفر حسن: اعتقال أعضاء إزالة التفكيك عقاب على تفكيك (المحلول)</t>
  </si>
  <si>
    <t>https://twitter.com/Sudan_News12/status/1515273122689212417</t>
  </si>
  <si>
    <t>2022-04-16 12:14:11 CAT</t>
  </si>
  <si>
    <t>أكتملت صباح اليوم كتابة شعار "حنبنيهو" علي طائرة الخطوط الجوية السودانية الإيرباص ٣٢٠. وكانت الطائرة التي خضعت للصيانة واستأنفت تشغيلها الخميس قبل رسم علم السودان وكتابة شعار "حنبنيهو "</t>
  </si>
  <si>
    <t>https://twitter.com/Sudan_News12/status/1515272332083871745</t>
  </si>
  <si>
    <t>2022-04-16 02:31:42 CAT</t>
  </si>
  <si>
    <t>🔴إفطار جماعي للشهيدة ست النفور بشمبات #السودان  https://t.co/iZXKGSuxZT</t>
  </si>
  <si>
    <t>['https://pbs.twimg.com/media/FQbO1oBXMAUAiHg.jpg']</t>
  </si>
  <si>
    <t>https://twitter.com/Sudan_News12/status/1515125747639365634</t>
  </si>
  <si>
    <t>https://pbs.twimg.com/media/FQbO1oBXMAUAiHg.jpg</t>
  </si>
  <si>
    <t>2022-04-15 22:55:35 CAT</t>
  </si>
  <si>
    <t>#البرهان: نتعهد بإطلاق سراح جميع المعتقلين, خلال يومين أو ثلاثة, ومستعد لتسليم السلطة بشرط "أن تتوافقت القوى السياسية, ووحدة قوى الثورة سوف تساعد على سرعة التوافق السياسي في البلاد " .</t>
  </si>
  <si>
    <t>https://twitter.com/Sudan_News12/status/1515071359197585418</t>
  </si>
  <si>
    <t>2022-04-15 18:25:29 CAT</t>
  </si>
  <si>
    <t xml:space="preserve"> https://t.co/mtNTMEFHar</t>
  </si>
  <si>
    <t>['https://pbs.twimg.com/media/FQZfjOqXoAYDzf5.jpg']</t>
  </si>
  <si>
    <t>https://twitter.com/Sudan_News12/status/1515003385661079561</t>
  </si>
  <si>
    <t>https://pbs.twimg.com/media/FQZfjOqXoAYDzf5.jpg</t>
  </si>
  <si>
    <t>2022-04-14 21:48:13 CAT</t>
  </si>
  <si>
    <t>السودانية سحر إبراهيم تثبت جدارتها في ميكانيكا السيارات  تتنقل سحر إبراهيم ( 22 عاماً) بين السيارات المتراصة أمام ورشة الميكانيكا في وسط الخرطوم، وتصلح أعطالها بهمّة ونشاط، متحدية نظرة مجتمعها لعمل المرأة في هذا المجال الذي أثبتت فيه جدارتها في مهنة محسوبة على الرجال  https://t.co/BBuXP06bye</t>
  </si>
  <si>
    <t>['https://pbs.twimg.com/media/FQVEXMcXEAUeB_K.jpg']</t>
  </si>
  <si>
    <t>https://twitter.com/Sudan_News12/status/1514692017103720450</t>
  </si>
  <si>
    <t>https://pbs.twimg.com/media/FQVEXMcXEAUeB_K.jpg</t>
  </si>
  <si>
    <t>2022-04-14 12:22:37 CAT</t>
  </si>
  <si>
    <t>💥عاجل : #محكمة الجرائم الموجهة ضد الدولة تحكم ببراءة اللواء أمن معاش أنس عمر و9 آخرين من جميع التهم الموجهة إليهم</t>
  </si>
  <si>
    <t>['محكمة']</t>
  </si>
  <si>
    <t>https://twitter.com/Sudan_News12/status/1514549679203233797</t>
  </si>
  <si>
    <t>2022-04-14 12:09:39 CAT</t>
  </si>
  <si>
    <t xml:space="preserve"> https://t.co/hiSuFbmsjf</t>
  </si>
  <si>
    <t>['https://kushnews.net/2022/04/324147']</t>
  </si>
  <si>
    <t>https://twitter.com/Sudan_News12/status/1514546417217552387</t>
  </si>
  <si>
    <t>2022-04-13 20:01:03 CAT</t>
  </si>
  <si>
    <t>@Melawder10 شكرا</t>
  </si>
  <si>
    <t>https://twitter.com/Sudan_News12/status/1514302660903591944</t>
  </si>
  <si>
    <t>[{'screen_name': 'Melawder10', 'name': 'šh🕊', 'id': '1434445511336017920'}]</t>
  </si>
  <si>
    <t>2022-04-12 14:13:42 CAT</t>
  </si>
  <si>
    <t>🔴#اركو_مناوي يتبرع بمبلغ 54 مليون لافطار الصائم بالساحة الشعبية #زالنجي #السودان</t>
  </si>
  <si>
    <t>['اركو_مناوي', 'زالنجي', 'السودان']</t>
  </si>
  <si>
    <t>https://twitter.com/Sudan_News12/status/1513852861058277380</t>
  </si>
  <si>
    <t>2022-04-11 17:06:07 CAT</t>
  </si>
  <si>
    <t xml:space="preserve"> https://t.co/EIdLOYKtEz</t>
  </si>
  <si>
    <t>['https://kushnews.net/2022/04/323751']</t>
  </si>
  <si>
    <t>https://twitter.com/Sudan_News12/status/1513533860683952137</t>
  </si>
  <si>
    <t>2022-04-08 13:52:39 CAT</t>
  </si>
  <si>
    <t>ترباس يطالب البرهان بتعيين “إيلا” رئيساً للوزراء  طالب الفنان كمال ترباس، من رئيس مجلس السيادة الفريق أول ركن عبد الفتاح البرهان  بتعيين محمد طاهر ايلا، في منصب رئيس الوزراء ومنحه صلاحية تشكيل الحكومة</t>
  </si>
  <si>
    <t>https://twitter.com/Sudan_News12/status/1512398011254681602</t>
  </si>
  <si>
    <t>2022-04-06 21:38:39 CAT</t>
  </si>
  <si>
    <t xml:space="preserve"> https://t.co/qPv7ZSL3mF</t>
  </si>
  <si>
    <t>['https://pbs.twimg.com/media/FPr1dIFWQAk3Aqu.jpg']</t>
  </si>
  <si>
    <t>https://twitter.com/Sudan_News12/status/1511790508133203978</t>
  </si>
  <si>
    <t>https://pbs.twimg.com/media/FPr1dIFWQAk3Aqu.jpg</t>
  </si>
  <si>
    <t>2022-04-04 02:01:58 CAT</t>
  </si>
  <si>
    <t>شهود عيان لـ #العربية_السودان.. السلطات الأمنية تجلب الحاويات لجسر المك نمر في هذه اللحظات، مع تكثيف نشر القوات الأمنية.</t>
  </si>
  <si>
    <t>https://twitter.com/Sudan_News12/status/1510769609103888387</t>
  </si>
  <si>
    <t>2022-03-31 09:55:25 CAT</t>
  </si>
  <si>
    <t>#شاركنا_بالرأي | شكاوى من تباين في الأسعار.. إلى كم وصل سعر قطعة الخبز في منطقتك وما السبب ؟</t>
  </si>
  <si>
    <t>https://twitter.com/Sudan_News12/status/1509439206090752001</t>
  </si>
  <si>
    <t>2022-03-31 07:55:13 CAT</t>
  </si>
  <si>
    <t>⭕️ البرهان يزور مولانا محمد عثمان الميرغني بمقر إقامته بالقاهرة  https://t.co/x3IXW8FbLA</t>
  </si>
  <si>
    <t>['https://pbs.twimg.com/media/FPJ_cfOWQAsehic.jpg']</t>
  </si>
  <si>
    <t>https://twitter.com/Sudan_News12/status/1509408955650523137</t>
  </si>
  <si>
    <t>https://pbs.twimg.com/media/FPJ_cfOWQAsehic.jpg</t>
  </si>
  <si>
    <t>2022-03-29 11:25:20 CAT</t>
  </si>
  <si>
    <t>خسائر مليونية وإصابات بالجنون والإسهالات وسط تجار الذهب !!! #السودان  https://t.co/YpLJro35l2</t>
  </si>
  <si>
    <t>['https://pbs.twimg.com/media/FPAcXBAXoAAVbnF.jpg']</t>
  </si>
  <si>
    <t>https://twitter.com/Sudan_News12/status/1508737059980255242</t>
  </si>
  <si>
    <t>https://pbs.twimg.com/media/FPAcXBAXoAAVbnF.jpg</t>
  </si>
  <si>
    <t>2022-03-29 11:20:23 CAT</t>
  </si>
  <si>
    <t>من اجمل م قرأت   من الموسف أن تعيش في وطن حلمك مغادرتة  https://t.co/mdbDsy8HQM</t>
  </si>
  <si>
    <t>['https://pbs.twimg.com/media/FPAbObiXwAER4Em.jpg']</t>
  </si>
  <si>
    <t>https://twitter.com/Sudan_News12/status/1508735813059756034</t>
  </si>
  <si>
    <t>https://pbs.twimg.com/media/FPAbObiXwAER4Em.jpg</t>
  </si>
  <si>
    <t>2022-03-28 19:05:55 CAT</t>
  </si>
  <si>
    <t>قادرين تتخيلو انو  العيشة اليوم  ب 70جنية  #جوعت #الناس #يارقاص</t>
  </si>
  <si>
    <t>['جوعت', 'الناس', 'يارقاص']</t>
  </si>
  <si>
    <t>https://twitter.com/Sudan_News12/status/1508490582309711878</t>
  </si>
  <si>
    <t>2022-03-28 10:01:53 CAT</t>
  </si>
  <si>
    <t>الجريدة: ارتفاع سعر الخبز إلى (60) جنيهاً</t>
  </si>
  <si>
    <t>https://twitter.com/Sudan_News12/status/1508353669795885058</t>
  </si>
  <si>
    <t>2022-03-25 22:11:48 CAT</t>
  </si>
  <si>
    <t>امير قبيلة  (الكواهلة)  يبايع حميدتي  على حسم الفوضى في الخرطوم ويطلب منه السماح لشباب القبيلة بالمشاركة في رفع (الترس).  الرؤية 24 Visio</t>
  </si>
  <si>
    <t>https://twitter.com/Sudan_News12/status/1507450194111180802</t>
  </si>
  <si>
    <t>2022-03-24 00:03:33 CAT</t>
  </si>
  <si>
    <t>البرهان لـ(الشرق الأوسط): لن أترشح للانتخابات وعمل الحكومة من دون رأس سبب مشكلات. #السودان</t>
  </si>
  <si>
    <t>https://twitter.com/Sudan_News12/status/1506753544380207116</t>
  </si>
  <si>
    <t>2022-03-23 08:21:42 CAT</t>
  </si>
  <si>
    <t>️ يحدث الآن:  قوات مشتركه من الجيش والشرطه والدعم السريع  ومعهم آليات لإزالة المتاريس  وفتح كل الطرق الرئيسيه</t>
  </si>
  <si>
    <t>https://twitter.com/Sudan_News12/status/1506516520607830019</t>
  </si>
  <si>
    <t>2022-03-23 08:05:20 CAT</t>
  </si>
  <si>
    <t>خلاوى نورالبيان الإسلامي لتحفيظ القرآن الكريم وعلومه بنيالا 🌹.  https://t.co/fsjcwTd9cH</t>
  </si>
  <si>
    <t>['https://pbs.twimg.com/media/FOg1Cp0X0AMEqp_.jpg']</t>
  </si>
  <si>
    <t>https://twitter.com/Sudan_News12/status/1506512398643048450</t>
  </si>
  <si>
    <t>https://pbs.twimg.com/media/FOg1Cp0X0AMEqp_.jpg</t>
  </si>
  <si>
    <t>2022-03-22 10:41:32 CAT</t>
  </si>
  <si>
    <t>يحدث الآن  فوضى وتكسير للسيارات في نهاية شارع المطار عند النفق الطائر .</t>
  </si>
  <si>
    <t>https://twitter.com/Sudan_News12/status/1506189320213913604</t>
  </si>
  <si>
    <t>2022-03-20 10:15:57 CAT</t>
  </si>
  <si>
    <t>الزياره السنوية لمسيد الشيخ البرعي بمنطقة الكريده غرب النيل. تصوير: حسام مساعد  https://t.co/cVIJ3FTNvS</t>
  </si>
  <si>
    <t>['https://pbs.twimg.com/media/FOR2K1eWUAAL8zG.jpg']</t>
  </si>
  <si>
    <t>https://twitter.com/Sudan_News12/status/1505458106263814145</t>
  </si>
  <si>
    <t>https://pbs.twimg.com/media/FOR2K1eWUAAL8zG.jpg</t>
  </si>
  <si>
    <t>2022-03-20 00:19:46 CAT</t>
  </si>
  <si>
    <t>على خلفية مقتل شاب يوم الجمعة على يد عصابات.. فوضى وحرائق بالكدرو "الخرطوم بحري"، والهلع يصيب المواطنين.</t>
  </si>
  <si>
    <t>https://twitter.com/Sudan_News12/status/1505308074470514692</t>
  </si>
  <si>
    <t>2022-03-19 23:08:28 CAT</t>
  </si>
  <si>
    <t>قالت هيئة الدفاع عن الرئيس المعزول عمر البشير السبت، إن وضعه الصحي يستوجب إبقائه أطول فترة ممكنة تحت الرعاية الطبية في المستشفى أو نقله لمنزله</t>
  </si>
  <si>
    <t>https://twitter.com/Sudan_News12/status/1505290130252304389</t>
  </si>
  <si>
    <t>2022-03-19 13:28:13 CAT</t>
  </si>
  <si>
    <t>سخر ممن يرددون عبارة "العسكر للثكنات".. الفريق أول دقلو: مستعدون للعودة إلى المنازل ناهيك عن الثكنات، لكننا لن نسلمها لمن يتلقون رواتبهم من السفارات . #السودان</t>
  </si>
  <si>
    <t>https://twitter.com/Sudan_News12/status/1505144104216313865</t>
  </si>
  <si>
    <t>2022-03-18 20:23:24 CAT</t>
  </si>
  <si>
    <t>زعيم طائفة الختمية ورئيس الحزب الاتحادي الديمقراطي الأصل محمد عثمان الميرغني يعلن عن قرب عودته للبلاد.  #السودان</t>
  </si>
  <si>
    <t>https://twitter.com/Sudan_News12/status/1504886201605672963</t>
  </si>
  <si>
    <t>2022-03-18 17:04:10 CAT</t>
  </si>
  <si>
    <t>حميدتي : الوزارات الاتحادية أصابها التدمير ولايوجد بينها من تعمل بكفاءة تتجاوز 30 ٪ وذلك بسبب إبعاد الكفاءات من موظفي الدولة وفصلهم مما نتج عنه تدهور الكثير من المؤسسات والمرافق الحكومية منها ميناء بورتسودان.</t>
  </si>
  <si>
    <t>https://twitter.com/Sudan_News12/status/1504836061779869724</t>
  </si>
  <si>
    <t>2022-03-17 11:25:58 CAT</t>
  </si>
  <si>
    <t>مصعب الصاوي بديلا للسر قدور في اغاني واغاني لهذا الموسم  https://t.co/MxIHSp5dfb</t>
  </si>
  <si>
    <t>['https://pbs.twimg.com/media/FOCpbSRWQAgINFV.jpg']</t>
  </si>
  <si>
    <t>https://twitter.com/Sudan_News12/status/1504388565563842563</t>
  </si>
  <si>
    <t>https://pbs.twimg.com/media/FOCpbSRWQAgINFV.jpg</t>
  </si>
  <si>
    <t>2022-03-16 17:17:21 CAT</t>
  </si>
  <si>
    <t>🔴 غرد الدبلوماسي #الأمريكي السابق كاميرون هادسون: "التوافق بين الدعم السريع والقوات المسلحة ليس مضموناً أن يستمر".</t>
  </si>
  <si>
    <t>['الأمريكي']</t>
  </si>
  <si>
    <t>https://twitter.com/Sudan_News12/status/1504114604280098816</t>
  </si>
  <si>
    <t>2022-03-16 00:16:04 CAT</t>
  </si>
  <si>
    <t>⭕جنوب كردفان ..مسلحون يقتحمون سجن أم برمبيطة و يطلقون سراح متهم عنوة #السودان  #كردفان</t>
  </si>
  <si>
    <t>['السودان', 'كردفان']</t>
  </si>
  <si>
    <t>https://twitter.com/Sudan_News12/status/1503857592363323405</t>
  </si>
  <si>
    <t>2022-03-15 19:45:31 CAT</t>
  </si>
  <si>
    <t>💢تظاهرات في مدينة #بورتسودان رفضًا لزيارة نائب رئيس مجلس السيادة الانتقالي الفريق أول #محمد_حمدان_دقلو_حميدتي  #السودان</t>
  </si>
  <si>
    <t>['بورتسودان', 'محمد_حمدان_دقلو_حميدتي', 'السودان']</t>
  </si>
  <si>
    <t>https://twitter.com/Sudan_News12/status/1503789504343248903</t>
  </si>
  <si>
    <t>2022-03-15 19:03:20 CAT</t>
  </si>
  <si>
    <t>🔴القوات الأمنية تطلق عبوات الغاز المسيل للدموع وتسبب في نشوب حريق بأحد المنازل بالقرب من جامعة البحر الأحمر</t>
  </si>
  <si>
    <t>https://twitter.com/Sudan_News12/status/1503778887532105731</t>
  </si>
  <si>
    <t>2022-03-15 18:50:05 CAT</t>
  </si>
  <si>
    <t>🔴اعتدت السلطات الأمنية بالضرب على الصحفية عزة ايرا في مدينة #بورتسودان أثناء مرورها بإحدى شوارع المدينة #السودان</t>
  </si>
  <si>
    <t>['بورتسودان', 'السودان']</t>
  </si>
  <si>
    <t>https://twitter.com/Sudan_News12/status/1503775555753238549</t>
  </si>
  <si>
    <t>2022-03-15 18:48:23 CAT</t>
  </si>
  <si>
    <t>🔴إضراب مفتوح للمعلمين بمدينة نيالا بعد اعتداء قوات عسكرية بالضرب على أحد المعلمين</t>
  </si>
  <si>
    <t>https://twitter.com/Sudan_News12/status/1503775127439347716</t>
  </si>
  <si>
    <t>2022-03-15 17:25:38 CAT</t>
  </si>
  <si>
    <t xml:space="preserve"> https://t.co/h3frp4r2jC</t>
  </si>
  <si>
    <t>['https://kushnews.net/2022/03/320572']</t>
  </si>
  <si>
    <t>https://twitter.com/Sudan_News12/status/1503754301218476037</t>
  </si>
  <si>
    <t>2022-03-14 23:16:22 CAT</t>
  </si>
  <si>
    <t>@AlsadigSumel انت زاتك وردة 🌺🌺🌺</t>
  </si>
  <si>
    <t>https://twitter.com/Sudan_News12/status/1503480178051362821</t>
  </si>
  <si>
    <t>[{'screen_name': 'AlsadigSumel', 'name': 'Alsadig Sumel (الصادق سَمِل)', 'id': '1248246626621313025'}]</t>
  </si>
  <si>
    <t>2022-03-14 23:12:59 CAT</t>
  </si>
  <si>
    <t>عندما "ترتفعُ" سيعرف أصدقاؤك مَن انت ولكن عندما "تسقُط" ستعرف انت من هم أصدقاؤك ..! #تصبحون_على_ما_تتمنون  https://t.co/YOGlFKH0Kw</t>
  </si>
  <si>
    <t>['https://pbs.twimg.com/media/FN1ueo0XMAcvfUg.jpg']</t>
  </si>
  <si>
    <t>['تصبحون_على_ما_تتمنون']</t>
  </si>
  <si>
    <t>https://twitter.com/Sudan_News12/status/1503479326355898369</t>
  </si>
  <si>
    <t>https://pbs.twimg.com/media/FN1ueo0XMAcvfUg.jpg</t>
  </si>
  <si>
    <t>2022-03-14 16:25:14 CAT</t>
  </si>
  <si>
    <t>💥إطلاق كثيف للغاز المسيل للدموع على المتظاهرين في شروني #السودان #14مارس</t>
  </si>
  <si>
    <t>['السودان', '14مارس']</t>
  </si>
  <si>
    <t>https://twitter.com/Sudan_News12/status/1503376712154984450</t>
  </si>
  <si>
    <t>2022-03-14 15:51:34 CAT</t>
  </si>
  <si>
    <t>كما ادنت المحكمة العسكرية كلا من اللواء ركن محي الدين أحمد الهادي .اللواء ركن عبدالعظيم على الأمين ، اللواء ركن بحر أحمد بحر ، العميد ركن محمد قرشي محمد الامين ، والمقدم ركن صالح فضل المولى وحكمت عليهم بالسجن خمسة سنوات وتخفيض الرتبة والطرد من القوات المسلحة</t>
  </si>
  <si>
    <t>https://twitter.com/Sudan_News12/status/1503368241615413250</t>
  </si>
  <si>
    <t>2022-03-14 15:50:31 CAT</t>
  </si>
  <si>
    <t>ادانت محكمة عسكرية  عددا من الضباط المتهمين بالقيام بمحاولة انقلابية للاطاحة بالنظام في يوليو من العام 2019 كما برأت آخرين حيث اصدرت حكمها على رئيس الاركان الاسبق الفريق اول هاشم عبد المطلب بالسجن 9 سنوات وتخفيض رتبته ++</t>
  </si>
  <si>
    <t>https://twitter.com/Sudan_News12/status/1503367976669560836</t>
  </si>
  <si>
    <t>2022-03-10 11:27:53 CAT</t>
  </si>
  <si>
    <t>🔴أرتال عسكرية تدخل مدينة أمدرمان اليوم  https://t.co/fj3OatMDTI</t>
  </si>
  <si>
    <t>['https://pbs.twimg.com/media/FNemvDqXoAEOpVh.jpg']</t>
  </si>
  <si>
    <t>https://twitter.com/Sudan_News12/status/1501852331322875904</t>
  </si>
  <si>
    <t>https://pbs.twimg.com/media/FNemvDqXoAEOpVh.jpg</t>
  </si>
  <si>
    <t>2022-03-08 07:57:06 CAT</t>
  </si>
  <si>
    <t xml:space="preserve"> https://t.co/NIIDMDJd4r</t>
  </si>
  <si>
    <t>['https://kushnews.net/2022/03/319651']</t>
  </si>
  <si>
    <t>https://twitter.com/Sudan_News12/status/1501074508869996550</t>
  </si>
  <si>
    <t>2022-03-07 23:04:56 CAT</t>
  </si>
  <si>
    <t>تعويم الجنيه  بنك السودان  المركزي ، يُعلن  توحيد سعر صرف الجنيه السوداني ، على أن تقوم المصارف وشركات الصرافة بتحديد وإعلان أسعار بيع وشراء العملات الحرة دون تدخل من البنك المركزي في عملية تحديد الأسعار.</t>
  </si>
  <si>
    <t>https://twitter.com/Sudan_News12/status/1500940585053659141</t>
  </si>
  <si>
    <t>2022-03-07 20:26:41 CAT</t>
  </si>
  <si>
    <t>انطلاق عمليات زراعه الليمون البلدي بمشتل زادنا بالكدرو بسعه إنتاجيه تصل ٣٠٠٠٠٠شتلة ليمون  https://t.co/Cxl6WCi2dL</t>
  </si>
  <si>
    <t>['https://pbs.twimg.com/media/FNRFSQOXEAU5Fhc.jpg']</t>
  </si>
  <si>
    <t>https://twitter.com/Sudan_News12/status/1500900762058203138</t>
  </si>
  <si>
    <t>https://pbs.twimg.com/media/FNRFSQOXEAU5Fhc.jpg</t>
  </si>
  <si>
    <t>2022-03-07 13:50:16 CAT</t>
  </si>
  <si>
    <t>نبيل أديب: قوات أمنية تستولي على مقر لجنة التحقيق في فض الاعتصام.</t>
  </si>
  <si>
    <t>https://twitter.com/Sudan_News12/status/1500800998931107854</t>
  </si>
  <si>
    <t>2022-03-07 09:44:01 CAT</t>
  </si>
  <si>
    <t>نائب رئيس مجلس السيادة رئيس اللجنة العليا للطوارئ الاقتصادية يعلن القبض على ٤٠ من كبار المتلاعبين بالذهب والدولار.</t>
  </si>
  <si>
    <t>https://twitter.com/Sudan_News12/status/1500739027116437505</t>
  </si>
  <si>
    <t>2022-03-02 23:42:03 CAT</t>
  </si>
  <si>
    <t>🚨 أعلنت شركة زين للاتصالات، عن زيادة جديدة لسعات الإنترنت عبر إرسال رسائل نصبة للمشتركين.  وقالت في رسالتها: "عزيزنا المشترك: نُنوِّه إلى أنّه ابتداءً من 14 مارس 2022 سيطرأ تعديلٌ على تعرفة سعات الإنترنت على الموبايل (زين موبايل برودباند) بشرائح الدفع المقدم". #زين #السودان</t>
  </si>
  <si>
    <t>['زين', 'السودان']</t>
  </si>
  <si>
    <t>https://twitter.com/Sudan_News12/status/1499137985836687363</t>
  </si>
  <si>
    <t>2022-02-28 18:51:14 CAT</t>
  </si>
  <si>
    <t>@mohmedm78680215 💞</t>
  </si>
  <si>
    <t>https://twitter.com/Sudan_News12/status/1498340027159429128</t>
  </si>
  <si>
    <t>[{'screen_name': 'mohmedm78680215', 'name': 'M. mOuSa', 'id': '1211286357085057026'}]</t>
  </si>
  <si>
    <t>2022-02-28 16:53:14 CAT</t>
  </si>
  <si>
    <t>قوات الأمن السودانية تطلق الغاز المسيل للدموع على متظاهرين أمام القصر الجمهوري</t>
  </si>
  <si>
    <t>https://twitter.com/Sudan_News12/status/1498310329184493571</t>
  </si>
  <si>
    <t>2022-02-28 13:33:28 CAT</t>
  </si>
  <si>
    <t>Come and Visit Sudan 🇸🇩  https://t.co/fD4BIHAG2z</t>
  </si>
  <si>
    <t>['https://pbs.twimg.com/media/FMrjlFBXEAY5ZiB.jpg']</t>
  </si>
  <si>
    <t>https://twitter.com/Sudan_News12/status/1498260055027814400</t>
  </si>
  <si>
    <t>https://pbs.twimg.com/media/FMrjlFBXEAY5ZiB.jpg</t>
  </si>
  <si>
    <t>2022-02-28 13:26:21 CAT</t>
  </si>
  <si>
    <t>🔵 حميدتي يصدر قرارًا جديدًا حول سيارات البوكو   https://t.co/sWXPlPUdn0</t>
  </si>
  <si>
    <t>['https://3insd.com/1921']</t>
  </si>
  <si>
    <t>https://twitter.com/Sudan_News12/status/1498258266278842370</t>
  </si>
  <si>
    <t>2022-02-27 17:14:31 CAT</t>
  </si>
  <si>
    <t>تنسيقيات لجان المقاومة بالخرطوم تستعد لإطلاق ميثاقها السياسي الذي حمل اسم #ميثاق_سلطة_الشعب.</t>
  </si>
  <si>
    <t>['ميثاق_سلطة_الشعب']</t>
  </si>
  <si>
    <t>https://twitter.com/Sudan_News12/status/1497953298610937859</t>
  </si>
  <si>
    <t>2022-02-25 01:56:57 CAT</t>
  </si>
  <si>
    <t>🔴 انتشار وتحركات عسكرية داخل الخرطوم والدفع بتعزيزات حول محيط القيادة العامة.</t>
  </si>
  <si>
    <t>https://twitter.com/Sudan_News12/status/1496997608036122624</t>
  </si>
  <si>
    <t>2022-02-24 16:37:25 CAT</t>
  </si>
  <si>
    <t>💔</t>
  </si>
  <si>
    <t>https://twitter.com/Sudan_News12/status/1496856797184933892</t>
  </si>
  <si>
    <t>https://twitter.com/ScreenMix/status/1496834826258857991</t>
  </si>
  <si>
    <t>2022-02-23 21:41:05 CAT</t>
  </si>
  <si>
    <t>#السودان_ارض_الحضارة  https://t.co/7RXXfYIvMe</t>
  </si>
  <si>
    <t>['https://pbs.twimg.com/media/FMTjPHpXsAQ2HyT.jpg']</t>
  </si>
  <si>
    <t>['السودان_ارض_الحضارة']</t>
  </si>
  <si>
    <t>https://twitter.com/Sudan_News12/status/1496570828045131788</t>
  </si>
  <si>
    <t>https://pbs.twimg.com/media/FMTjPHpXsAQ2HyT.jpg</t>
  </si>
  <si>
    <t>2022-02-23 21:36:44 CAT</t>
  </si>
  <si>
    <t>#السودان_ارض_الحضارة  https://t.co/nGnV4vVlzD</t>
  </si>
  <si>
    <t>['https://pbs.twimg.com/media/FMTiPn-WUAQmPoU.jpg']</t>
  </si>
  <si>
    <t>https://twitter.com/Sudan_News12/status/1496569736435486723</t>
  </si>
  <si>
    <t>https://pbs.twimg.com/media/FMTiPn-WUAQmPoU.jpg</t>
  </si>
  <si>
    <t>2022-02-23 19:28:18 CAT</t>
  </si>
  <si>
    <t>#نائب رئيس مجلس السيادة يصل العاصمة الروسية موسكو  https://t.co/pwi0zAViwF</t>
  </si>
  <si>
    <t>['https://pbs.twimg.com/media/FMTE2CvXwAApGwL.jpg']</t>
  </si>
  <si>
    <t>['نائب']</t>
  </si>
  <si>
    <t>https://twitter.com/Sudan_News12/status/1496537412100579333</t>
  </si>
  <si>
    <t>https://pbs.twimg.com/media/FMTE2CvXwAApGwL.jpg</t>
  </si>
  <si>
    <t>2022-02-23 14:18:44 CAT</t>
  </si>
  <si>
    <t xml:space="preserve"> https://t.co/S4JBAi4ut9</t>
  </si>
  <si>
    <t>['https://kushnews.net/2022/02/318219']</t>
  </si>
  <si>
    <t>https://twitter.com/Sudan_News12/status/1496459510906597384</t>
  </si>
  <si>
    <t>2022-02-22 14:29:32 CAT</t>
  </si>
  <si>
    <t>جزيرة توتي - مدينة #الخرطوم #السودان  https://t.co/IkGPWSHpU8</t>
  </si>
  <si>
    <t>['https://pbs.twimg.com/media/FMM24GMXoAog1F5.jpg']</t>
  </si>
  <si>
    <t>https://twitter.com/Sudan_News12/status/1496099840811536384</t>
  </si>
  <si>
    <t>https://pbs.twimg.com/media/FMM24GMXoAog1F5.jpg</t>
  </si>
  <si>
    <t>2022-02-21 21:36:03 CAT</t>
  </si>
  <si>
    <t>شاب يرفع علم السودان من أعلى نقطة بمدينة الخرطوم بحري في تظاهرات اليوم.  https://t.co/EAt5mZBHGH</t>
  </si>
  <si>
    <t>['https://pbs.twimg.com/media/FMJO58vWUAImbDn.jpg']</t>
  </si>
  <si>
    <t>https://twitter.com/Sudan_News12/status/1495844785826979849</t>
  </si>
  <si>
    <t>https://pbs.twimg.com/media/FMJO58vWUAImbDn.jpg</t>
  </si>
  <si>
    <t>2022-02-21 16:27:48 CAT</t>
  </si>
  <si>
    <t>«القوة الناعمة» .. الإعلامية السودانية رفيدة ياسين مع جندية إثيوبية . #السودان #اثيوبيا  https://t.co/qJyb6ya3oC</t>
  </si>
  <si>
    <t>['https://pbs.twimg.com/media/FMIIWnuXMAUlwiR.jpg']</t>
  </si>
  <si>
    <t>https://twitter.com/Sudan_News12/status/1495767213755834371</t>
  </si>
  <si>
    <t>https://pbs.twimg.com/media/FMIIWnuXMAUlwiR.jpg</t>
  </si>
  <si>
    <t>2022-02-21 12:25:06 CAT</t>
  </si>
  <si>
    <t>🔴نيران تشتعل لمدة ثلاثة أيام وتحرق 20 منزلاً في قرية قريقس بحلفا الجديدة، ولاية كسلا</t>
  </si>
  <si>
    <t>https://twitter.com/Sudan_News12/status/1495706137244704768</t>
  </si>
  <si>
    <t>2022-02-21 12:22:34 CAT</t>
  </si>
  <si>
    <t>🔴 توقفت 14 ماكينة غسيل كلى بمركز كسلا لغسيل الكلى،مع تزايد عدد المرضى، ما تسبب بالضغط على ال10 التي تعمل وتعطلها أحيانًا.</t>
  </si>
  <si>
    <t>https://twitter.com/Sudan_News12/status/1495705499676860416</t>
  </si>
  <si>
    <t>2022-02-20 12:29:03 CAT</t>
  </si>
  <si>
    <t xml:space="preserve"> https://t.co/rxk3KKp0Ql</t>
  </si>
  <si>
    <t>['https://kushnews.net/2022/02/317775']</t>
  </si>
  <si>
    <t>https://twitter.com/Sudan_News12/status/1495344744637030411</t>
  </si>
  <si>
    <t>2022-02-20 11:26:04 CAT</t>
  </si>
  <si>
    <t>عشان تعرفوا في أرض السودان اي شي بتزرع.... نجاح كبير جدا لزراعة الفراولة بغرب أمدرمان وما شاء الله حبات كبيره وإنتاج غزير سوف يغزو السوق المحلي 🌾 #حنبنيهو ♥️🇸🇩 #السودان  https://t.co/fpfOIOVDhE</t>
  </si>
  <si>
    <t>['https://pbs.twimg.com/media/FMB5st6X0AIO3ON.jpg']</t>
  </si>
  <si>
    <t>['حنبنيهو', 'السودان']</t>
  </si>
  <si>
    <t>https://twitter.com/Sudan_News12/status/1495328891803774981</t>
  </si>
  <si>
    <t>https://pbs.twimg.com/media/FMB5st6X0AIO3ON.jpg</t>
  </si>
  <si>
    <t>2022-02-19 16:07:58 CAT</t>
  </si>
  <si>
    <t>🔴مواطنون يسحبون مرضاهم من المستشفيات الحكومية بعد زيادة تكاليفها.</t>
  </si>
  <si>
    <t>https://twitter.com/Sudan_News12/status/1495037446484025347</t>
  </si>
  <si>
    <t>2022-02-19 15:15:43 CAT</t>
  </si>
  <si>
    <t>مصادر سودانية رفيعة، نائب رئيس السيادي محمد حمدان دقلو " حميدتي " سيزور موسكو أواخر الاسبوع الجاري بدعوة رسمية .  #حميدتي سيتلقي خلال زيارته الرئيس  الروسي فلاديمير #بوتين ووزير الخارجية سيرغي لافروف لمناقشة  القضايا الثنائية .  #السودان #روسيا</t>
  </si>
  <si>
    <t>['حميدتي', 'بوتين', 'السودان', 'روسيا']</t>
  </si>
  <si>
    <t>https://twitter.com/Sudan_News12/status/1495024297236119555</t>
  </si>
  <si>
    <t>2022-02-18 14:03:53 CAT</t>
  </si>
  <si>
    <t>📸 | حقول النعناع بالولاية الشمالية تخيلوا رائحة الجو ❤️  https://t.co/rQuQljMf2N</t>
  </si>
  <si>
    <t>['https://pbs.twimg.com/media/FL4KoxbXECUA1V1.jpg']</t>
  </si>
  <si>
    <t>https://twitter.com/Sudan_News12/status/1494643834399117312</t>
  </si>
  <si>
    <t>https://pbs.twimg.com/media/FL4KoxbXECUA1V1.jpg</t>
  </si>
  <si>
    <t>2022-02-16 20:13:56 CAT</t>
  </si>
  <si>
    <t>@Hadeel_sudan 💥💯💥💯💥</t>
  </si>
  <si>
    <t>https://twitter.com/Sudan_News12/status/1494012184892002304</t>
  </si>
  <si>
    <t>[{'screen_name': 'Hadeel_sudan', 'name': '𝓗𝓪𝓭𝓮𝓮𝓵 | هديل 🇸🇩', 'id': '4632928469'}]</t>
  </si>
  <si>
    <t>2022-02-16 19:25:51 CAT</t>
  </si>
  <si>
    <t>بائعة الورد 💐💕  من الورد الي الضيافة الجوية ✈️🌹 مع الاعلامية سلمى فيصل 🌸🌹💞  https://t.co/lgNFJfvwc0</t>
  </si>
  <si>
    <t>['https://pbs.twimg.com/media/FLvBJ_QWUAUobKr.jpg']</t>
  </si>
  <si>
    <t>https://twitter.com/Sudan_News12/status/1494000080982056967</t>
  </si>
  <si>
    <t>https://pbs.twimg.com/media/FLvBJ_QWUAUobKr.jpg</t>
  </si>
  <si>
    <t>2022-02-16 13:52:22 CAT</t>
  </si>
  <si>
    <t>وفاة 5 وإصابه أكثر من 30 شخصاً في حادث مروري بمحلية بارا</t>
  </si>
  <si>
    <t>https://twitter.com/Sudan_News12/status/1493916157199462404</t>
  </si>
  <si>
    <t>2022-02-15 15:49:23 CAT</t>
  </si>
  <si>
    <t>شركات توقف توزيع الغاز تمهيداً لوضع تسعيرة جديدة #السودانيين  https://t.co/9fynIBUISG</t>
  </si>
  <si>
    <t>['https://pbs.twimg.com/media/FLpGBdiXEAguiHR.jpg']</t>
  </si>
  <si>
    <t>['السودانيين']</t>
  </si>
  <si>
    <t>https://twitter.com/Sudan_News12/status/1493583220025270283</t>
  </si>
  <si>
    <t>https://pbs.twimg.com/media/FLpGBdiXEAguiHR.jpg</t>
  </si>
  <si>
    <t>2022-02-15 10:39:56 CAT</t>
  </si>
  <si>
    <t>🔴بعد ٨ ساعات من جهود الإنقاذ، تم إخراج الطفل ذو ال10 سنوات، الذي علق داخل مكبس عربة النفايات وتم إسعافه للمستشفى، بحمد الله.</t>
  </si>
  <si>
    <t>https://twitter.com/Sudan_News12/status/1493505341887242244</t>
  </si>
  <si>
    <t>2022-02-14 22:40:30 CAT</t>
  </si>
  <si>
    <t xml:space="preserve"> https://t.co/3zl18r1PHm</t>
  </si>
  <si>
    <t>['https://kushnews.net/2022/02/317061']</t>
  </si>
  <si>
    <t>https://twitter.com/Sudan_News12/status/1493324292087586816</t>
  </si>
  <si>
    <t>2022-02-14 21:38:21 CAT</t>
  </si>
  <si>
    <t>#عاجل : رئيس مجلس السيادة يصدر قراراً بتعيين الفريق ركن يس إبراهيم يس وزيراً مكلفاً لوزارة الدفاع .</t>
  </si>
  <si>
    <t>https://twitter.com/Sudan_News12/status/1493308650919800835</t>
  </si>
  <si>
    <t>2022-02-14 19:29:36 CAT</t>
  </si>
  <si>
    <t>🔴 مجلس السيادة الانتقالي يعقد إجتماعه الدوري برئاسة البرهان  https://t.co/vUjTJ0snTw</t>
  </si>
  <si>
    <t>['https://pbs.twimg.com/media/FLku1aIXMAIXcOc.jpg']</t>
  </si>
  <si>
    <t>https://twitter.com/Sudan_News12/status/1493276248805621763</t>
  </si>
  <si>
    <t>https://pbs.twimg.com/media/FLku1aIXMAIXcOc.jpg</t>
  </si>
  <si>
    <t>2022-02-14 16:42:50 CAT</t>
  </si>
  <si>
    <t>السودانيون في الشوارع مجددا واعتقالات تطال العشرات</t>
  </si>
  <si>
    <t>https://twitter.com/Sudan_News12/status/1493234281224843273</t>
  </si>
  <si>
    <t>2022-02-14 16:41:17 CAT</t>
  </si>
  <si>
    <t>تِرِك : البُرهان وحِمِيدتي تكفّلا بعلاجي ولا حاجة لنا لإغلاق الشرق مرةً أُخرى</t>
  </si>
  <si>
    <t>https://twitter.com/Sudan_News12/status/1493233892773482496</t>
  </si>
  <si>
    <t>2022-02-14 16:39:10 CAT</t>
  </si>
  <si>
    <t>عاجل | اشتباكات بين قوات الأمن ومحتجين في حي أبو آدم #السودان</t>
  </si>
  <si>
    <t>https://twitter.com/Sudan_News12/status/1493233361346863112</t>
  </si>
  <si>
    <t>2022-02-14 11:35:52 CAT</t>
  </si>
  <si>
    <t xml:space="preserve"> https://t.co/m8q8rSISjX</t>
  </si>
  <si>
    <t>['https://pbs.twimg.com/media/FLjCZ6sXoAErr8X.jpg']</t>
  </si>
  <si>
    <t>https://twitter.com/Sudan_News12/status/1493157029619380228</t>
  </si>
  <si>
    <t>https://pbs.twimg.com/media/FLjCZ6sXoAErr8X.jpg</t>
  </si>
  <si>
    <t>2022-02-13 21:32:38 CAT</t>
  </si>
  <si>
    <t>🔴 #عاجل : والي الخرطوم السابق أيمن خالد نمر يعلق على اعتقال محمد الفكي سليمان.</t>
  </si>
  <si>
    <t>https://twitter.com/Sudan_News12/status/1492944823044689923</t>
  </si>
  <si>
    <t>2022-02-13 20:36:50 CAT</t>
  </si>
  <si>
    <t>اعتقال محمد الفكي سليمان وهو فى طريقه لدار التجمع الاتحادي .  #السودان</t>
  </si>
  <si>
    <t>https://twitter.com/Sudan_News12/status/1492930783874531331</t>
  </si>
  <si>
    <t>2022-02-13 20:26:48 CAT</t>
  </si>
  <si>
    <t>@mehad_isameldin قدام ..كل الدعم</t>
  </si>
  <si>
    <t>https://twitter.com/Sudan_News12/status/1492928258362511376</t>
  </si>
  <si>
    <t>[{'screen_name': 'mehad_isameldin', 'name': 'Mehad isameldin', 'id': '1491106995205722114'}]</t>
  </si>
  <si>
    <t>2022-02-13 18:51:11 CAT</t>
  </si>
  <si>
    <t>🔴 عاجل : الحُكم بالإعدام شنقًا في مواجهة شرطي بالنظام العام قتل شابًا بشارع النيل.</t>
  </si>
  <si>
    <t>https://twitter.com/Sudan_News12/status/1492904195078467586</t>
  </si>
  <si>
    <t>2022-02-13 18:42:20 CAT</t>
  </si>
  <si>
    <t>المتحري في قضية "أنس عمر" وإخوته أمام المحكمة:  لم أحصل على أي أدلة تثبت التُهم الموجهة للمتهمين</t>
  </si>
  <si>
    <t>https://twitter.com/Sudan_News12/status/1492901968796581889</t>
  </si>
  <si>
    <t>2022-02-13 17:01:18 CAT</t>
  </si>
  <si>
    <t>🔴الشمالية:قوات نظامية تقوم بفك "ترس" الحفير و إعتقال معتصمين</t>
  </si>
  <si>
    <t>https://twitter.com/Sudan_News12/status/1492876543181348871</t>
  </si>
  <si>
    <t>2022-02-13 10:19:50 CAT</t>
  </si>
  <si>
    <t>البرهان:  أكبر خطأ ارتكبناه في العامين الماضيين أن 40% من ميزانيتنا اعتمدت على الدعم الخارجي!</t>
  </si>
  <si>
    <t>https://twitter.com/Sudan_News12/status/1492775509461196801</t>
  </si>
  <si>
    <t>2022-02-13 10:03:12 CAT</t>
  </si>
  <si>
    <t>د. علي بلدو يدعو المرأة السودانية لعدم الاحتفال بعيد الحب، وذلك حفاظاً على صحتها النفسية، فالرجل السوداني يمارس الرومانسية اللحظية ويضطهد المرأة مما جعلها من أتعس نساء العالم وعليها الاستعداد للأسوأ.</t>
  </si>
  <si>
    <t>https://twitter.com/Sudan_News12/status/1492771325223612417</t>
  </si>
  <si>
    <t>2022-02-12 15:26:11 CAT</t>
  </si>
  <si>
    <t>مُتداول.. وسط استقبالٍ حاشدٍ من أنصاره ومُؤيِّديه.. وصول الناظر تِرِك إلى مطار مدينة بورتسودان بعد أدائه لمناسك العُمرة..  https://t.co/z5WtqJs4Yo</t>
  </si>
  <si>
    <t>['https://pbs.twimg.com/media/FLZj8X5XMAAh8r-.jpg']</t>
  </si>
  <si>
    <t>https://twitter.com/Sudan_News12/status/1492490217839808512</t>
  </si>
  <si>
    <t>https://pbs.twimg.com/media/FLZj8X5XMAAh8r-.jpg</t>
  </si>
  <si>
    <t>2022-02-12 09:13:39 CAT</t>
  </si>
  <si>
    <t>#صور_من_السودان  #نهر_النيل  https://t.co/P5ylvpKwAo</t>
  </si>
  <si>
    <t>['https://pbs.twimg.com/media/FLYOrLFXIAYKIwh.jpg']</t>
  </si>
  <si>
    <t>['صور_من_السودان', 'نهر_النيل']</t>
  </si>
  <si>
    <t>https://twitter.com/Sudan_News12/status/1492396465502793729</t>
  </si>
  <si>
    <t>https://pbs.twimg.com/media/FLYOrLFXIAYKIwh.jpg</t>
  </si>
  <si>
    <t>2022-02-11 23:53:04 CAT</t>
  </si>
  <si>
    <t>@tareg_alhidy @mehad_isameldin</t>
  </si>
  <si>
    <t>https://twitter.com/Sudan_News12/status/1492255391660523521</t>
  </si>
  <si>
    <t>[{'screen_name': 'tareg_alhidy', 'name': 'Tareg Alhidy', 'id': '850602775977365504'}]</t>
  </si>
  <si>
    <t>2022-02-11 23:37:02 CAT</t>
  </si>
  <si>
    <t>💞 عاجل .. أبوهاجة : لايمكن الإفراج عن أعضاء لجنة التفكيك إلا بعد إرجاع المال العام</t>
  </si>
  <si>
    <t>https://twitter.com/Sudan_News12/status/1492251357448916997</t>
  </si>
  <si>
    <t>2022-02-11 22:07:16 CAT</t>
  </si>
  <si>
    <t>🔴 صرح نائب رئيس مجلس السيادة محمد حمدان دقلو اليوم لدى مخاطبته الشباب بالخرطوم: "القانون سيطال كل من يثبت تورطه في تهريب موارد السودان حتى إن كان هذا الشخص حميدتي نفسه مثلما يقول البعض".</t>
  </si>
  <si>
    <t>https://twitter.com/Sudan_News12/status/1492228763781840903</t>
  </si>
  <si>
    <t>2022-02-11 15:33:09 CAT</t>
  </si>
  <si>
    <t>صور من زيارة د. جبريل ابراهيم  وقيادات حركة العدل والمساواة لصالون "علي مهدي" .  https://t.co/PT0jcbKWEL</t>
  </si>
  <si>
    <t>['https://pbs.twimg.com/media/FLUb8ieXMAcEgvt.jpg']</t>
  </si>
  <si>
    <t>https://twitter.com/Sudan_News12/status/1492129581779800069</t>
  </si>
  <si>
    <t>https://pbs.twimg.com/media/FLUb8ieXMAcEgvt.jpg</t>
  </si>
  <si>
    <t>2022-02-10 19:16:53 CAT</t>
  </si>
  <si>
    <t>أ.العبيد مروح : قحت اصبحت جزء من التاريخ والذي أساء للفترة الانتقالية هي لجنة التمكين  #السودان</t>
  </si>
  <si>
    <t>https://twitter.com/Sudan_News12/status/1491823499551420417</t>
  </si>
  <si>
    <t>2022-02-09 23:58:54 CAT</t>
  </si>
  <si>
    <t>@RamiGhost4 💥💥💥💥💯💯💯</t>
  </si>
  <si>
    <t>https://twitter.com/Sudan_News12/status/1491532082425868288</t>
  </si>
  <si>
    <t>[{'screen_name': 'RamiGhost4', 'name': 'RAMI✨', 'id': '1194357411328483328'}]</t>
  </si>
  <si>
    <t>2022-02-09 17:53:00 CAT</t>
  </si>
  <si>
    <t>القبض علي وجدي صالح والطيب يوسف وتحويلهم الي القسم الشمالي في بلاغات تتعلق بازاله التمكين…  وايضاً  اعتقال خالد عمر يوسف من داخل دار حزب المؤتمر السوداني…</t>
  </si>
  <si>
    <t>https://twitter.com/Sudan_News12/status/1491439999719731206</t>
  </si>
  <si>
    <t>2022-02-09 10:36:12 CAT</t>
  </si>
  <si>
    <t>🔴اعضاء من مجلس السيادة دكتور عبد الباقي ودكتورة سلمى يسجلون زيارة للاطفال فاقدي السند بدار المايقوما</t>
  </si>
  <si>
    <t>https://twitter.com/Sudan_News12/status/1491330075131715585</t>
  </si>
  <si>
    <t>2022-02-09 10:24:20 CAT</t>
  </si>
  <si>
    <t>مؤتمر صحفي للحزب الشيوعي في تمام الواحدة من ظهر اليوم #السودان</t>
  </si>
  <si>
    <t>https://twitter.com/Sudan_News12/status/1491327090515677190</t>
  </si>
  <si>
    <t>2022-02-09 09:10:43 CAT</t>
  </si>
  <si>
    <t>🔴قطار يحمل آليات زراعية يتسبب في حدوث  اضرارا بالغة بكبري السكة حديد الرابط بين عطبرة والدامر...</t>
  </si>
  <si>
    <t>https://twitter.com/Sudan_News12/status/1491308562408439811</t>
  </si>
  <si>
    <t>2022-02-08 23:51:34 CAT</t>
  </si>
  <si>
    <t>دقلو ومحمد بن زايد يبحثان بأبوظبي العلاقات السودانية الإماراتية وسبل دعمها وتعزيزها في المجالات كافة</t>
  </si>
  <si>
    <t>https://twitter.com/Sudan_News12/status/1491167849561608192</t>
  </si>
  <si>
    <t>2022-02-08 22:17:53 CAT</t>
  </si>
  <si>
    <t>اعتذر عضو لجنة إزالة التمكين المجمدة، وجدي صالح، عن بعض القرارات التي اتّخذتها اللجنة، ومن بينها إنهاء مهام منسوبين في بعض المؤسسات #السودان</t>
  </si>
  <si>
    <t>https://twitter.com/Sudan_News12/status/1491144275241103361</t>
  </si>
  <si>
    <t>2022-02-08 20:06:11 CAT</t>
  </si>
  <si>
    <t>كل الدعم 🤗🥳✌</t>
  </si>
  <si>
    <t>https://twitter.com/Sudan_News12/status/1491111129250426880</t>
  </si>
  <si>
    <t>https://twitter.com/mehad_isameldin/status/1491109081251254286</t>
  </si>
  <si>
    <t>2022-02-08 20:05:44 CAT</t>
  </si>
  <si>
    <t>@mehad_isameldin كل الدعم ليك 💞</t>
  </si>
  <si>
    <t>https://twitter.com/Sudan_News12/status/1491111014523289600</t>
  </si>
  <si>
    <t>2022-02-05 22:34:32 CAT</t>
  </si>
  <si>
    <t>🔴عاجل يحدث الآن....    تم إخراج الطفل المغربي ريان  الحمد لله على السلامة</t>
  </si>
  <si>
    <t>https://twitter.com/Sudan_News12/status/1490061301745344514</t>
  </si>
  <si>
    <t>2022-02-04 19:19:56 CAT</t>
  </si>
  <si>
    <t xml:space="preserve"> https://t.co/GU3q19Uss7</t>
  </si>
  <si>
    <t>['https://kushnews.net/2022/02/315900']</t>
  </si>
  <si>
    <t>https://twitter.com/Sudan_News12/status/1489649937939943429</t>
  </si>
  <si>
    <t>2022-02-03 22:04:07 CAT</t>
  </si>
  <si>
    <t>"سامح أعداءك  لكن لا تنسَ أسماءهم "</t>
  </si>
  <si>
    <t>https://twitter.com/Sudan_News12/status/1489328868993474565</t>
  </si>
  <si>
    <t>2022-02-03 21:57:36 CAT</t>
  </si>
  <si>
    <t>"التقليل من شأن نفسك لإرضاء الطرف الآخر .. خطأ لا يُغتفر."  - عبدالوهاب الرفاعي ।📗</t>
  </si>
  <si>
    <t>https://twitter.com/Sudan_News12/status/1489327228668284932</t>
  </si>
  <si>
    <t>2022-02-03 21:54:35 CAT</t>
  </si>
  <si>
    <t xml:space="preserve"> https://t.co/rS3sf3VnlY</t>
  </si>
  <si>
    <t>['https://kushnews.net/2022/02/315821']</t>
  </si>
  <si>
    <t>https://twitter.com/Sudan_News12/status/1489326468744232964</t>
  </si>
  <si>
    <t>2022-02-03 21:53:49 CAT</t>
  </si>
  <si>
    <t xml:space="preserve"> https://t.co/OiBLp98aX5</t>
  </si>
  <si>
    <t>['https://kushnews.net/2022/02/315831']</t>
  </si>
  <si>
    <t>https://twitter.com/Sudan_News12/status/1489326278742265856</t>
  </si>
  <si>
    <t>2022-02-03 17:39:45 CAT</t>
  </si>
  <si>
    <t>السوداني: إبراهيم الشيخ "الدعم السريع يمتلك 150 الف جندي".</t>
  </si>
  <si>
    <t>https://twitter.com/Sudan_News12/status/1489262338427404301</t>
  </si>
  <si>
    <t>2022-01-31 22:33:33 CAT</t>
  </si>
  <si>
    <t>مالك عقار: في الوقت الراهن علينا اولاً الحفاظ على السودان ووحدة شعبه وأراضيه، وجلوس كآفة الاطراف والمكونات السودانية للتفاوض والحوار لحل مشكلة السودان؛ الذي يشكل الوسط جزء منه.</t>
  </si>
  <si>
    <t>https://twitter.com/Sudan_News12/status/1488249113141522439</t>
  </si>
  <si>
    <t>2022-01-31 22:13:25 CAT</t>
  </si>
  <si>
    <t xml:space="preserve"> https://t.co/qSL3oNNlwg</t>
  </si>
  <si>
    <t>['https://kushnews.net/2022/01/315498']</t>
  </si>
  <si>
    <t>https://twitter.com/Sudan_News12/status/1488244048158773256</t>
  </si>
  <si>
    <t>2022-01-31 22:09:24 CAT</t>
  </si>
  <si>
    <t>نجل علي عثمان : براءة والدي تأكيد على نزاهته  https://t.co/qeCZRTgq0W</t>
  </si>
  <si>
    <t>['https://pbs.twimg.com/media/FKdNJfyXMAU_MCn.jpg']</t>
  </si>
  <si>
    <t>https://twitter.com/Sudan_News12/status/1488243033812393986</t>
  </si>
  <si>
    <t>https://pbs.twimg.com/media/FKdNJfyXMAU_MCn.jpg</t>
  </si>
  <si>
    <t>2022-01-31 22:05:55 CAT</t>
  </si>
  <si>
    <t xml:space="preserve"> https://t.co/8zAe77vmYP</t>
  </si>
  <si>
    <t>['https://kushnews.net/2022/01/315488']</t>
  </si>
  <si>
    <t>https://twitter.com/Sudan_News12/status/1488242160549957638</t>
  </si>
  <si>
    <t>2022-01-31 19:21:24 CAT</t>
  </si>
  <si>
    <t xml:space="preserve"> https://t.co/X586Oe77tG</t>
  </si>
  <si>
    <t>['https://kushnews.net/2022/01/315463']</t>
  </si>
  <si>
    <t>https://twitter.com/Sudan_News12/status/1488200756654190598</t>
  </si>
  <si>
    <t>2022-01-31 19:20:19 CAT</t>
  </si>
  <si>
    <t xml:space="preserve"> https://t.co/7LYKmIMiDU</t>
  </si>
  <si>
    <t>['https://kushnews.net/2022/01/315450']</t>
  </si>
  <si>
    <t>https://twitter.com/Sudan_News12/status/1488200485563740169</t>
  </si>
  <si>
    <t>2022-01-31 17:10:26 CAT</t>
  </si>
  <si>
    <t xml:space="preserve"> https://t.co/ORthaFn1h4</t>
  </si>
  <si>
    <t>['https://kushnews.net/2022/01/315442']</t>
  </si>
  <si>
    <t>https://twitter.com/Sudan_News12/status/1488167799344222213</t>
  </si>
  <si>
    <t>2022-01-30 17:45:39 CAT</t>
  </si>
  <si>
    <t xml:space="preserve"> https://t.co/rny6sq2Spz</t>
  </si>
  <si>
    <t>['https://kushnews.net/2022/01/315358']</t>
  </si>
  <si>
    <t>https://twitter.com/Sudan_News12/status/1487814271375450117</t>
  </si>
  <si>
    <t>2022-01-30 12:46:22 CAT</t>
  </si>
  <si>
    <t xml:space="preserve"> https://t.co/RfpTHEjj40</t>
  </si>
  <si>
    <t>['https://kushnews.net/2022/01/315324']</t>
  </si>
  <si>
    <t>https://twitter.com/Sudan_News12/status/1487738955747540998</t>
  </si>
  <si>
    <t>2022-01-28 21:26:22 CAT</t>
  </si>
  <si>
    <t>#عاجل مباحث مطار الخرطوم تقوم بإيقاف متهمين في مقتل عميد شرطة علي بريمة من داخل صالة المطار وذلك أثناء محاولتهما مغادرة البلاد الى العاصمة المصرية القاهرة وتم تحويلهم الى للتحقيق . #عين_السودان</t>
  </si>
  <si>
    <t>['عاجل', 'عين_السودان']</t>
  </si>
  <si>
    <t>https://twitter.com/Sudan_News12/status/1487145040195559429</t>
  </si>
  <si>
    <t>2022-01-28 18:52:24 CAT</t>
  </si>
  <si>
    <t>وفاة 7 أشخاص في حادث مروري بنهر النيل نتج عن إصطدام حافلة شريحة ببص سياحي بطريق التحدي ، بالقرب من مدخل مدينة شندي بولاية نهر النيل</t>
  </si>
  <si>
    <t>https://twitter.com/Sudan_News12/status/1487106293722664965</t>
  </si>
  <si>
    <t>2022-01-26 21:29:12 CAT</t>
  </si>
  <si>
    <t>عاجل  رسمياً تجمع القوى المدنية يعلن الإنسحاب من تحالف الحرية والتغيير و من كافة هياكلها.</t>
  </si>
  <si>
    <t>https://twitter.com/Sudan_News12/status/1486420978867609613</t>
  </si>
  <si>
    <t>2022-01-25 00:04:32 CAT</t>
  </si>
  <si>
    <t>🔴 مدير الهيئة العامة للإذاعة والتلفزيون لقمان أحمد محمد يتقدم باستقالته من منصبه.</t>
  </si>
  <si>
    <t>https://twitter.com/Sudan_News12/status/1485735292778729478</t>
  </si>
  <si>
    <t>2022-01-23 15:26:58 CAT</t>
  </si>
  <si>
    <t>المحكمة العليا تصدر قراراً مُنصفاً بعودة 48 سفيراً و 35 دبلوماسياً و 19 إدارياً من مفصولي وزارة الخارجية بواسطة لجنة التمكييين …</t>
  </si>
  <si>
    <t>https://twitter.com/Sudan_News12/status/1485242657723011072</t>
  </si>
  <si>
    <t>2022-01-22 14:29:40 CAT</t>
  </si>
  <si>
    <t>⭕ يحدث الان تتريس وإغلاق كبري حنتوب  وطريق الخرطوم مدني</t>
  </si>
  <si>
    <t>https://twitter.com/Sudan_News12/status/1484865849538363394</t>
  </si>
  <si>
    <t>2022-01-20 19:09:44 CAT</t>
  </si>
  <si>
    <t>#عاجل | نقل الرئيس السابق عمر البشير إلى مستشفى #السلاح_الطبي بعد إصابته بفيروس كورونا</t>
  </si>
  <si>
    <t>['عاجل', 'السلاح_الطبي']</t>
  </si>
  <si>
    <t>https://twitter.com/Sudan_News12/status/1484211556091105283</t>
  </si>
  <si>
    <t>2022-01-19 20:44:35 CAT</t>
  </si>
  <si>
    <t>#السودان.. أنباء عن قرب تكليف شخصية لإدارة الحكومة لحين الاتفاق على رئيس وزراء انتقالي</t>
  </si>
  <si>
    <t>https://twitter.com/Sudan_News12/status/1483873034276687875</t>
  </si>
  <si>
    <t>2022-01-19 12:33:24 CAT</t>
  </si>
  <si>
    <t xml:space="preserve"> https://t.co/BNAsARV7z9</t>
  </si>
  <si>
    <t>['https://kushnews.net/2022/01/314274']</t>
  </si>
  <si>
    <t>https://twitter.com/Sudan_News12/status/1483749424757186561</t>
  </si>
  <si>
    <t>2022-01-18 18:48:04 CAT</t>
  </si>
  <si>
    <t xml:space="preserve"> https://t.co/CWys5XQ29K</t>
  </si>
  <si>
    <t>['https://kushnews.net/2022/01/314199']</t>
  </si>
  <si>
    <t>https://twitter.com/Sudan_News12/status/1483481323905900550</t>
  </si>
  <si>
    <t>2022-01-18 18:44:12 CAT</t>
  </si>
  <si>
    <t>المحكمة العليا تصدر حُكماً مٌنصفاً بإعادة261 موظفاً من منسوبي الكهرباء فصلتهم لجنة التمكين، اثنان منهم كانوا قد توفوا إلى رحمة الله!</t>
  </si>
  <si>
    <t>https://twitter.com/Sudan_News12/status/1483480351079124996</t>
  </si>
  <si>
    <t>2022-01-17 23:44:39 CAT</t>
  </si>
  <si>
    <t>#السودان يدين الاعتداء الارهابي على الاراضي #الاماراتيه  https://t.co/yaeIJ35LUt</t>
  </si>
  <si>
    <t>['https://pbs.twimg.com/media/FJVcsjMX0AM_3Id.jpg']</t>
  </si>
  <si>
    <t>['السودان', 'الاماراتيه']</t>
  </si>
  <si>
    <t>https://twitter.com/Sudan_News12/status/1483193575789715460</t>
  </si>
  <si>
    <t>https://pbs.twimg.com/media/FJVcsjMX0AM_3Id.jpg</t>
  </si>
  <si>
    <t>2022-01-17 21:35:08 CAT</t>
  </si>
  <si>
    <t>منها شارع الستين.. محتجون يغلقون عدداً من الشوارع الرئيسية بمدن العاصمة الخرطوم، احتجاجاً على سقوط قتلى ومصابين في تظاهرات اليوم.</t>
  </si>
  <si>
    <t>https://twitter.com/Sudan_News12/status/1483160981492613123</t>
  </si>
  <si>
    <t>2022-01-17 21:05:06 CAT</t>
  </si>
  <si>
    <t>عاجل|  فحوصات طبية بسجن كوبر تؤكد إصابة “البشير” بكورونا</t>
  </si>
  <si>
    <t>https://twitter.com/Sudan_News12/status/1483153423725961224</t>
  </si>
  <si>
    <t>2022-01-17 20:03:04 CAT</t>
  </si>
  <si>
    <t xml:space="preserve"> https://t.co/7ypOQLFFV2</t>
  </si>
  <si>
    <t>['https://kushnews.net/2022/01/314087']</t>
  </si>
  <si>
    <t>https://twitter.com/Sudan_News12/status/1483137813616934918</t>
  </si>
  <si>
    <t>2022-01-17 16:17:09 CAT</t>
  </si>
  <si>
    <t>🔴 #عاجل || اجتماع طارئ لمجلس الأمن والدفاع الآن في القصر.</t>
  </si>
  <si>
    <t>https://twitter.com/Sudan_News12/status/1483080959666921477</t>
  </si>
  <si>
    <t>2022-01-16 20:42:29 CAT</t>
  </si>
  <si>
    <t>⭕ عاجل : شرطة محلية دلقو بالولاية الشمالية تحتجز أجانب في طريقم الي ليبيا بطريقة غير شرعية.</t>
  </si>
  <si>
    <t>https://twitter.com/Sudan_News12/status/1482785343560720392</t>
  </si>
  <si>
    <t>2022-01-16 15:12:13 CAT</t>
  </si>
  <si>
    <t>#السودان.. محتجون بالولاية الشمالية يقطعون طريق "شريان الشمال" للمرة الثانية اليوم</t>
  </si>
  <si>
    <t>https://twitter.com/Sudan_News12/status/1482702229110857728</t>
  </si>
  <si>
    <t>2022-01-16 08:07:05 CAT</t>
  </si>
  <si>
    <t xml:space="preserve"> https://t.co/TyJQbnsmDp</t>
  </si>
  <si>
    <t>['https://kushnews.net/2022/01/313851']</t>
  </si>
  <si>
    <t>https://twitter.com/Sudan_News12/status/1482595239965642756</t>
  </si>
  <si>
    <t>2022-01-16 07:20:16 CAT</t>
  </si>
  <si>
    <t>وزارة الاعلام تغلق مكتب الجزيرة مباشر بالخرطوم وتسحب ترخيص الصحفي محمد عمر.</t>
  </si>
  <si>
    <t>https://twitter.com/Sudan_News12/status/1482583459705102336</t>
  </si>
  <si>
    <t>2022-01-15 00:23:16 CAT</t>
  </si>
  <si>
    <t>⭕ عاجل: إغلاق مستشفي النو بأم درمان مؤقتا بغرض تعقيمها لظهور عدد حالات بمرض كورونا</t>
  </si>
  <si>
    <t>https://twitter.com/Sudan_News12/status/1482116128726032385</t>
  </si>
  <si>
    <t>2022-01-14 23:28:27 CAT</t>
  </si>
  <si>
    <t>قام بزيارة تفقدية لقيادة قوات الاحتياطي المركزي.. مدير عام قوات الشرطة يشيد بأداء قوات الاحتياطي المركزي فى بسط الأمن وحفظ أرواح وممتلكات المواطنين.</t>
  </si>
  <si>
    <t>https://twitter.com/Sudan_News12/status/1482102333756608513</t>
  </si>
  <si>
    <t>2022-01-14 23:05:08 CAT</t>
  </si>
  <si>
    <t>🔴بنك الخرطوم يعلن إيقاف خدمة بنكك والصرافات الآلية ابتداءً من منتصف الليل 12:30 وحتى اكتمال أعمال الصيانة.</t>
  </si>
  <si>
    <t>https://twitter.com/Sudan_News12/status/1482096465904345088</t>
  </si>
  <si>
    <t>2022-01-14 22:32:24 CAT</t>
  </si>
  <si>
    <t>السطو على مكتب ضرائب العباسية تقلي بعد كسره وقتل الخفير خنقا وكسر كل الخزن الموجودة وسرقة مابداخلها #السودان</t>
  </si>
  <si>
    <t>https://twitter.com/Sudan_News12/status/1482088230740713474</t>
  </si>
  <si>
    <t>2022-01-13 20:03:36 CAT</t>
  </si>
  <si>
    <t>#عاجل |  الشرطة تعلن القبض على قاتل العميد علي بريمة</t>
  </si>
  <si>
    <t>https://twitter.com/Sudan_News12/status/1481688395416051715</t>
  </si>
  <si>
    <t>2022-01-13 15:55:14 CAT</t>
  </si>
  <si>
    <t>وفاة العميد شرطة علي محمد بريمة بعد طعنه بسكين بشروني بموكب اليوم.. له الرحمة والمغفرة #منقول</t>
  </si>
  <si>
    <t>https://twitter.com/Sudan_News12/status/1481625891511881729</t>
  </si>
  <si>
    <t>2022-01-13 12:17:40 CAT</t>
  </si>
  <si>
    <t>سفير الإمارات بالخرطوم يودع الطلاب السودانيين الحاصلين على منح دراسية بالجامعات الإماراتية</t>
  </si>
  <si>
    <t>https://twitter.com/Sudan_News12/status/1481571138253869059</t>
  </si>
  <si>
    <t>2022-01-12 09:28:55 CAT</t>
  </si>
  <si>
    <t xml:space="preserve"> https://t.co/aUe29OcubC</t>
  </si>
  <si>
    <t>['https://kushnews.net/2022/01/313450']</t>
  </si>
  <si>
    <t>https://twitter.com/Sudan_News12/status/1481166284750528513</t>
  </si>
  <si>
    <t>2022-01-12 09:28:18 CAT</t>
  </si>
  <si>
    <t xml:space="preserve"> https://t.co/gFD1ncy14x</t>
  </si>
  <si>
    <t>['https://kushnews.net/2022/01/313453']</t>
  </si>
  <si>
    <t>https://twitter.com/Sudan_News12/status/1481166129791971336</t>
  </si>
  <si>
    <t>2022-01-04 20:14:49 CAT</t>
  </si>
  <si>
    <t xml:space="preserve"> https://t.co/MFr8pI2hsn</t>
  </si>
  <si>
    <t>['https://kushnews.net/2022/01/312757']</t>
  </si>
  <si>
    <t>https://twitter.com/Sudan_News12/status/1478429727874555907</t>
  </si>
  <si>
    <t>2022-01-04 11:58:46 CAT</t>
  </si>
  <si>
    <t xml:space="preserve"> https://t.co/cKkGCpktGY</t>
  </si>
  <si>
    <t>['https://kushnews.net/2022/01/312731']</t>
  </si>
  <si>
    <t>https://twitter.com/Sudan_News12/status/1478304890841612295</t>
  </si>
  <si>
    <t>2022-01-04 11:04:04 CAT</t>
  </si>
  <si>
    <t xml:space="preserve"> https://t.co/7tymdBWXmN</t>
  </si>
  <si>
    <t>['https://kushnews.net/2022/01/312715']</t>
  </si>
  <si>
    <t>https://twitter.com/Sudan_News12/status/1478291126255865857</t>
  </si>
  <si>
    <t>2022-01-04 10:18:16 CAT</t>
  </si>
  <si>
    <t xml:space="preserve"> https://t.co/nDgAnyC5NQ</t>
  </si>
  <si>
    <t>['https://kushnews.net/2022/01/312708']</t>
  </si>
  <si>
    <t>https://twitter.com/Sudan_News12/status/1478279599238918144</t>
  </si>
  <si>
    <t>2022-01-02 22:51:11 CAT</t>
  </si>
  <si>
    <t>حمدوك يودع  رئاسة الوزراء  لجمهورية السودان 🇸🇩  https://t.co/0fgqhNB8fz</t>
  </si>
  <si>
    <t>['https://pbs.twimg.com/media/FIIAnBNX0AI68yv.jpg']</t>
  </si>
  <si>
    <t>https://twitter.com/Sudan_News12/status/1477744302872829954</t>
  </si>
  <si>
    <t>https://pbs.twimg.com/media/FIIAnBNX0AI68yv.jpg</t>
  </si>
  <si>
    <t>2022-01-02 20:03:14 CAT</t>
  </si>
  <si>
    <t>عودة خدمة الإنترنت والاتصالات في الخرطوم</t>
  </si>
  <si>
    <t>https://twitter.com/Sudan_News12/status/1477702037009801217</t>
  </si>
  <si>
    <t>2022-01-02 09:25:33 CAT</t>
  </si>
  <si>
    <t xml:space="preserve"> https://t.co/G1zNZcaFmn</t>
  </si>
  <si>
    <t>['https://kushnews.net/2022/01/312566']</t>
  </si>
  <si>
    <t>https://twitter.com/Sudan_News12/status/1477541559159640065</t>
  </si>
  <si>
    <t>2022-01-02 09:22:44 CAT</t>
  </si>
  <si>
    <t xml:space="preserve"> https://t.co/dcF2wdBn8H</t>
  </si>
  <si>
    <t>['https://kushnews.net/2022/01/312568']</t>
  </si>
  <si>
    <t>https://twitter.com/Sudan_News12/status/1477540850259406851</t>
  </si>
  <si>
    <t>2022-01-01 21:15:25 CAT</t>
  </si>
  <si>
    <t xml:space="preserve"> https://t.co/Dqy8qanMT3</t>
  </si>
  <si>
    <t>['https://kushnews.net/2022/01/312542']</t>
  </si>
  <si>
    <t>https://twitter.com/Sudan_News12/status/1477357814045712387</t>
  </si>
  <si>
    <t>2022-01-01 16:52:38 CAT</t>
  </si>
  <si>
    <t>تتداول منصات التواصل الاجتماعي وبعض المحطات الإعلامية خبراً مفاده وضع الدكتور عبد الله حمدوك رئيس الوزراء في الإقامة الجبرية للمرة الثانية   ١ يناير ٢٠٢١م</t>
  </si>
  <si>
    <t>https://twitter.com/Sudan_News12/status/1477291681837953031</t>
  </si>
  <si>
    <t>2021-12-31 20:40:37 CAT</t>
  </si>
  <si>
    <t>يحدث الان ..  اجتماع لحمدوك مع العسكر و الحركات المسلحة.</t>
  </si>
  <si>
    <t>https://twitter.com/Sudan_News12/status/1476986666590031872</t>
  </si>
  <si>
    <t>2021-12-25 18:55:00 CAT</t>
  </si>
  <si>
    <t>إبداع من نوع آخر  هذه الغرفة بالكامل من ( كروق النخيل ) قعور جريد النخيل  https://t.co/r4fydGWLVs</t>
  </si>
  <si>
    <t>['https://pbs.twimg.com/media/FHd91Q9WUAYAy0D.jpg']</t>
  </si>
  <si>
    <t>https://twitter.com/Sudan_News12/status/1474785762872905729</t>
  </si>
  <si>
    <t>https://pbs.twimg.com/media/FHd91Q9WUAYAy0D.jpg</t>
  </si>
  <si>
    <t>2021-12-24 22:01:14 CAT</t>
  </si>
  <si>
    <t xml:space="preserve"> https://t.co/i06MDWadPQ</t>
  </si>
  <si>
    <t>['https://kushnews.net/2021/12/311894']</t>
  </si>
  <si>
    <t>https://twitter.com/Sudan_News12/status/1474470239794569217</t>
  </si>
  <si>
    <t>2021-12-24 20:30:36 CAT</t>
  </si>
  <si>
    <t>" مازال في الدنيا من الجمال الذي يستحق أن نضحك له .. نسعد به .. رغم بعض المواقف المؤلمه فيها... نفكر في لطف الله بنا .. وبحياتنا.. ونقول الحمدلله الذي ردّ لنا روحنا كل يوم، ولم يقبضها " ..</t>
  </si>
  <si>
    <t>https://twitter.com/Sudan_News12/status/1474447432448724992</t>
  </si>
  <si>
    <t>2021-12-24 19:54:57 CAT</t>
  </si>
  <si>
    <t>⭕️ عبر تويتر.. حاكم إقليم دارفور مناوي يرسل نداءً عاجلاً للقوات النظامية والحركات والمواطنين بوقف نهب موقع يوناميد،</t>
  </si>
  <si>
    <t>https://twitter.com/Sudan_News12/status/1474438462862409729</t>
  </si>
  <si>
    <t>2021-12-22 23:02:00 CAT</t>
  </si>
  <si>
    <t>🔴 #متداول | طالب سوداني يصمم مجسمات صغيرة للطائرات من أدوات بسيطة، جاء هذا العمل نتيجة شغفه بدراسة هندسة الطيران،  والجدير بالذكر أن الطالب من المتفوقين في الشهادة الثانوية السودانية  نتمنى له التوفيق والنجاح الدائم  #ثمرات أجيالنا القادمة 🇸🇩❤  https://t.co/PHgv4kIkHe</t>
  </si>
  <si>
    <t>['https://pbs.twimg.com/media/FHPZmHWXoAsjynB.jpg']</t>
  </si>
  <si>
    <t>['متداول', 'ثمرات']</t>
  </si>
  <si>
    <t>https://twitter.com/Sudan_News12/status/1473760758941032462</t>
  </si>
  <si>
    <t>https://pbs.twimg.com/media/FHPZmHWXoAsjynB.jpg</t>
  </si>
  <si>
    <t>2021-12-21 00:26:35 CAT</t>
  </si>
  <si>
    <t>إنا لله وإنا إليه راجعون. توفي د. عبدالمطلب الفحل الاعلامي الكبير وصاحب برنامج دكان ود البصير  في الاذاعه القوميه.</t>
  </si>
  <si>
    <t>https://twitter.com/Sudan_News12/status/1473057268472160263</t>
  </si>
  <si>
    <t>2021-12-20 19:15:06 CAT</t>
  </si>
  <si>
    <t>⭕️ البرهان : نؤكد دعمنا لرئيس الوزراء، ويجب أن تتكون حكومة الفترة الانتقالية من كفاءات غير حزبية</t>
  </si>
  <si>
    <t>https://twitter.com/Sudan_News12/status/1472978881653231616</t>
  </si>
  <si>
    <t>2021-12-19 19:16:48 CAT</t>
  </si>
  <si>
    <t>#عاجل يتم فض المواكب من أمام القصر الجمهوري</t>
  </si>
  <si>
    <t>https://twitter.com/Sudan_News12/status/1472616919798800389</t>
  </si>
  <si>
    <t>2021-12-19 18:27:14 CAT</t>
  </si>
  <si>
    <t>🔴 الشرطة انسحبت من محيط القصر 6:00pm  #مليونية19ديسمبر</t>
  </si>
  <si>
    <t>https://twitter.com/Sudan_News12/status/1472604445678743554</t>
  </si>
  <si>
    <t>2021-12-19 17:58:38 CAT</t>
  </si>
  <si>
    <t>ثلاثة إصابات في الراس حول القصر. #منقول</t>
  </si>
  <si>
    <t>https://twitter.com/Sudan_News12/status/1472597249339408384</t>
  </si>
  <si>
    <t>2021-12-17 17:41:04 CAT</t>
  </si>
  <si>
    <t xml:space="preserve"> https://t.co/s3wKekTmM6</t>
  </si>
  <si>
    <t>['https://kushnews.net/2021/12/311115']</t>
  </si>
  <si>
    <t>https://twitter.com/Sudan_News12/status/1471868053243768842</t>
  </si>
  <si>
    <t>2021-12-17 17:39:43 CAT</t>
  </si>
  <si>
    <t xml:space="preserve"> https://t.co/zV0cp5hVkL</t>
  </si>
  <si>
    <t>['https://kushnews.net/2021/12/311122']</t>
  </si>
  <si>
    <t>https://twitter.com/Sudan_News12/status/1471867713224159241</t>
  </si>
  <si>
    <t>2021-12-13 10:39:56 CAT</t>
  </si>
  <si>
    <t>أبرزهم وزير العدل ووزير الإعلام.. عدد من وزراء الحكومة السابقة، وبعض موظفي مكتب حمدوك يغادرون البلاد لأماكن عملهم السابقة، بحسب اليوم التالي ... #منقول #السودان</t>
  </si>
  <si>
    <t>https://twitter.com/Sudan_News12/status/1470312520397332481</t>
  </si>
  <si>
    <t>2021-12-10 13:44:44 CAT</t>
  </si>
  <si>
    <t>حادث سير مروع بنهر النيل يودي بحياة ثلاثة أشقاء في مقتبل العمر ونجاة والدتهم #السودان_تنزف  https://t.co/8gQXHI3EZf</t>
  </si>
  <si>
    <t>['https://pbs.twimg.com/media/FGPm-F9XIAE0CMN.jpg']</t>
  </si>
  <si>
    <t>['السودان_تنزف']</t>
  </si>
  <si>
    <t>https://twitter.com/Sudan_News12/status/1469271863868239876</t>
  </si>
  <si>
    <t>https://pbs.twimg.com/media/FGPm-F9XIAE0CMN.jpg</t>
  </si>
  <si>
    <t>2021-12-07 01:59:40 CAT</t>
  </si>
  <si>
    <t>رئيس أركان الجيش محمد عثمان الحسين يُنقل إلى الأردن لتلقي العلاج</t>
  </si>
  <si>
    <t>https://twitter.com/Sudan_News12/status/1468007263768092675</t>
  </si>
  <si>
    <t>2021-12-06 20:06:24 CAT</t>
  </si>
  <si>
    <t xml:space="preserve"> https://t.co/lunPgZgQ38</t>
  </si>
  <si>
    <t>['https://kushnews.net/2021/12/309837']</t>
  </si>
  <si>
    <t>https://twitter.com/Sudan_News12/status/1467918359719202826</t>
  </si>
  <si>
    <t>2021-12-06 13:09:24 CAT</t>
  </si>
  <si>
    <t xml:space="preserve"> https://t.co/28qtf2TqUf</t>
  </si>
  <si>
    <t>['https://naptanews.net/3720/']</t>
  </si>
  <si>
    <t>https://twitter.com/Sudan_News12/status/1467813418237374464</t>
  </si>
  <si>
    <t>2021-12-04 23:58:38 CAT</t>
  </si>
  <si>
    <t>⭕#عااااااااجل ابنة وزير الصناعة والتجارة السابق إبراهيم الشيخ للجزيرة: سلطات مطار الخرطوم منعت والدي من مغادرة البلاد إلى القاهرة وطلبت منه مراجعة مجلس السيادة</t>
  </si>
  <si>
    <t>['عااااااااجل']</t>
  </si>
  <si>
    <t>https://twitter.com/Sudan_News12/status/1467252028946763782</t>
  </si>
  <si>
    <t>2021-12-04 21:22:47 CAT</t>
  </si>
  <si>
    <t xml:space="preserve"> https://t.co/fxhDHLJ1aS</t>
  </si>
  <si>
    <t>['https://althowar.info/archives/7732']</t>
  </si>
  <si>
    <t>https://twitter.com/Sudan_News12/status/1467212809226313729</t>
  </si>
  <si>
    <t>2021-12-04 17:37:54 CAT</t>
  </si>
  <si>
    <t xml:space="preserve"> https://t.co/ERhjUhHV9n</t>
  </si>
  <si>
    <t>['https://sudan-press.net/archives/52747']</t>
  </si>
  <si>
    <t>https://twitter.com/Sudan_News12/status/1467156212240293901</t>
  </si>
  <si>
    <t>2021-12-03 01:20:13 CAT</t>
  </si>
  <si>
    <t>#الكابلي في ذمة الله  https://t.co/FVm5RyPMOZ</t>
  </si>
  <si>
    <t>['https://pbs.twimg.com/media/FFo5cEEXEAgc_0i.jpg']</t>
  </si>
  <si>
    <t>['الكابلي']</t>
  </si>
  <si>
    <t>https://twitter.com/Sudan_News12/status/1466547785298112513</t>
  </si>
  <si>
    <t>https://pbs.twimg.com/media/FFo5cEEXEAgc_0i.jpg</t>
  </si>
  <si>
    <t>2021-12-02 20:09:57 CAT</t>
  </si>
  <si>
    <t>مجلس السيادة #السودان يعين نائبا عاما مكلفا</t>
  </si>
  <si>
    <t>https://twitter.com/Sudan_News12/status/1466469700938960899</t>
  </si>
  <si>
    <t>2021-12-01 18:24:52 CAT</t>
  </si>
  <si>
    <t>#حميدتي : أوروبا و #أميركا قد تواجهان زيادة في عدد اللاجئين إذا لم تدعما السلطة والنظام في #السودان</t>
  </si>
  <si>
    <t>['حميدتي', 'أميركا', 'السودان']</t>
  </si>
  <si>
    <t>https://twitter.com/Sudan_News12/status/1466080868615733252</t>
  </si>
  <si>
    <t>2021-11-30 00:35:38 CAT</t>
  </si>
  <si>
    <t>إطلاق سراح #وجدي_صالح  https://t.co/NRr0vJVj40</t>
  </si>
  <si>
    <t>['https://pbs.twimg.com/media/FFZSdtBXIAQuvoF.jpg']</t>
  </si>
  <si>
    <t>['وجدي_صالح']</t>
  </si>
  <si>
    <t>https://twitter.com/Sudan_News12/status/1465449401724379138</t>
  </si>
  <si>
    <t>https://pbs.twimg.com/media/FFZSdtBXIAQuvoF.jpg</t>
  </si>
  <si>
    <t>2021-11-29 15:55:59 CAT</t>
  </si>
  <si>
    <t>أول ظهور لعضو مجلس السيادة الانتقالي المُقال "محمد الفكي سليمان" عقب اطلاق سراحه بدار التجمع الإتحادي  https://t.co/2jKmEs8UCM</t>
  </si>
  <si>
    <t>['https://pbs.twimg.com/media/FFXbhhOXMAMRfGj.jpg']</t>
  </si>
  <si>
    <t>https://twitter.com/Sudan_News12/status/1465318626773319680</t>
  </si>
  <si>
    <t>https://pbs.twimg.com/media/FFXbhhOXMAMRfGj.jpg</t>
  </si>
  <si>
    <t>2021-11-29 10:37:55 CAT</t>
  </si>
  <si>
    <t xml:space="preserve"> https://t.co/PKy9CmPifG</t>
  </si>
  <si>
    <t>['https://www.tagpress.net/77007/']</t>
  </si>
  <si>
    <t>https://twitter.com/Sudan_News12/status/1465238581031673857</t>
  </si>
  <si>
    <t>2021-11-29 10:02:44 CAT</t>
  </si>
  <si>
    <t xml:space="preserve"> https://t.co/lnQ2W7Zk4i</t>
  </si>
  <si>
    <t>['https://sudan-press.net/archives/52518']</t>
  </si>
  <si>
    <t>https://twitter.com/Sudan_News12/status/1465229726633578500</t>
  </si>
  <si>
    <t>2021-11-27 11:50:06 CAT</t>
  </si>
  <si>
    <t>🌎قرار مرتقب بإعفاء مدير الشرطه ونائبه خلال ساعات</t>
  </si>
  <si>
    <t>https://twitter.com/Sudan_News12/status/1464531972705955844</t>
  </si>
  <si>
    <t>2021-11-25 19:01:33 CAT</t>
  </si>
  <si>
    <t xml:space="preserve"> https://t.co/7LbHX2TYel</t>
  </si>
  <si>
    <t>['https://kushnews.net/2021/11/308682']</t>
  </si>
  <si>
    <t>https://twitter.com/Sudan_News12/status/1463915775794851844</t>
  </si>
  <si>
    <t>2021-11-25 15:06:52 CAT</t>
  </si>
  <si>
    <t>@AlinmaBankSA @SDN_Plus  #تابع_الإنماء</t>
  </si>
  <si>
    <t>['تابع_الإنماء']</t>
  </si>
  <si>
    <t>https://twitter.com/Sudan_News12/status/1463856712256000014</t>
  </si>
  <si>
    <t>[{'screen_name': 'AlinmaBankSA', 'name': 'مصرف الإنماء', 'id': '2453218062'}]</t>
  </si>
  <si>
    <t>2021-11-24 21:02:18 CAT</t>
  </si>
  <si>
    <t>عملاق محركات البحث  "قوقل "، يحتفل  اليوم الأربعاء ٢٤ نوفمبر، بذكرى ميلاد الشاعر السوداني الراحل #محمد_الفيتوري. @google @GoogleArabia  https://t.co/pvqvjKmPCO</t>
  </si>
  <si>
    <t>[{'screen_name': 'google', 'name': 'google', 'id': '20536157'}, {'screen_name': 'googlearabia', 'name': 'googlearabia', 'id': '78626346'}]</t>
  </si>
  <si>
    <t>['https://pbs.twimg.com/media/FE-xsAFXEAQFHfY.jpg']</t>
  </si>
  <si>
    <t>['محمد_الفيتوري']</t>
  </si>
  <si>
    <t>https://twitter.com/Sudan_News12/status/1463583775993045009</t>
  </si>
  <si>
    <t>https://pbs.twimg.com/media/FE-xsAFXEAQFHfY.jpg</t>
  </si>
  <si>
    <t>2021-11-24 18:49:26 CAT</t>
  </si>
  <si>
    <t xml:space="preserve"> https://t.co/GnzO0gqi8I</t>
  </si>
  <si>
    <t>['https://www.tagpress.net/76689/']</t>
  </si>
  <si>
    <t>https://twitter.com/Sudan_News12/status/1463550338171084803</t>
  </si>
  <si>
    <t>2021-11-24 09:45:38 CAT</t>
  </si>
  <si>
    <t>عودة خدمات الإنترنت في جميع الشبكات متاحة  الآن بدون VPN  #السودان</t>
  </si>
  <si>
    <t>https://twitter.com/Sudan_News12/status/1463413484155285506</t>
  </si>
  <si>
    <t>2021-11-23 22:50:24 CAT</t>
  </si>
  <si>
    <t xml:space="preserve"> https://t.co/bUFiNGJiph</t>
  </si>
  <si>
    <t>['https://www.tagpress.net/76633/']</t>
  </si>
  <si>
    <t>https://twitter.com/Sudan_News12/status/1463248590260908040</t>
  </si>
  <si>
    <t>2021-11-23 19:01:01 CAT</t>
  </si>
  <si>
    <t>⭕️ عاجل  تم الغاء كلمة حمدوك المقررة اليوم</t>
  </si>
  <si>
    <t>https://twitter.com/Sudan_News12/status/1463190862335205392</t>
  </si>
  <si>
    <t>2021-11-23 13:45:23 CAT</t>
  </si>
  <si>
    <t>استقالة مدير جامعة النيلين</t>
  </si>
  <si>
    <t>https://twitter.com/Sudan_News12/status/1463111431281332226</t>
  </si>
  <si>
    <t>2021-11-21 19:45:56 CAT</t>
  </si>
  <si>
    <t xml:space="preserve"> https://t.co/y9QIsDOjUv</t>
  </si>
  <si>
    <t>['https://kushnews.net/2021/11/308363']</t>
  </si>
  <si>
    <t>https://twitter.com/Sudan_News12/status/1462477393503920134</t>
  </si>
  <si>
    <t>2021-11-21 16:46:42 CAT</t>
  </si>
  <si>
    <t xml:space="preserve"> https://t.co/fhWQ1Lo65v</t>
  </si>
  <si>
    <t>['https://kushnews.net/2021/11/308326']</t>
  </si>
  <si>
    <t>https://twitter.com/Sudan_News12/status/1462432288105504774</t>
  </si>
  <si>
    <t>2021-11-21 13:45:03 CAT</t>
  </si>
  <si>
    <t xml:space="preserve"> https://t.co/7XXspUQbH9</t>
  </si>
  <si>
    <t>['https://www.tagpress.net/76353/']</t>
  </si>
  <si>
    <t>https://twitter.com/Sudan_News12/status/1462386571131375619</t>
  </si>
  <si>
    <t>2021-11-21 13:05:58 CAT</t>
  </si>
  <si>
    <t xml:space="preserve"> https://t.co/Mamw5VI9QW</t>
  </si>
  <si>
    <t>['https://sudan-press.net/archives/52022']</t>
  </si>
  <si>
    <t>https://twitter.com/Sudan_News12/status/1462376738151936002</t>
  </si>
  <si>
    <t>2021-11-21 11:09:07 CAT</t>
  </si>
  <si>
    <t xml:space="preserve"> https://t.co/9RQTh1JzN2</t>
  </si>
  <si>
    <t>['https://sudan-press.net/archives/52020']</t>
  </si>
  <si>
    <t>https://twitter.com/Sudan_News12/status/1462347330431164417</t>
  </si>
  <si>
    <t>2021-11-21 07:56:23 CAT</t>
  </si>
  <si>
    <t xml:space="preserve"> https://t.co/MXK7XJMutV</t>
  </si>
  <si>
    <t>['https://www.tagpress.net/76310/']</t>
  </si>
  <si>
    <t>https://twitter.com/Sudan_News12/status/1462298829886214147</t>
  </si>
  <si>
    <t>2021-11-20 22:10:31 CAT</t>
  </si>
  <si>
    <t>﴿غَافِرِ الذَّنبِ وَقَابِلِ التَّوْبِ شَدِيدِ الْعِقَابِ ذِي الطَّوْلِ لَا إِلَهَ إِلَّا هُوَ إِلَيْهِ الْمَصِيرُ﴾  «رَبَّنَا اغْفِرْ لَنَا ذُنُوبَنَا وَكَفِّرْ عَنَّا سَيِّئَاتِنَا وَتَوَفَّنَا مَعَ الأبْرَارِ»</t>
  </si>
  <si>
    <t>https://twitter.com/Sudan_News12/status/1462151388906065934</t>
  </si>
  <si>
    <t>2021-11-20 19:47:52 CAT</t>
  </si>
  <si>
    <t xml:space="preserve"> https://t.co/gfUq9yMnrc</t>
  </si>
  <si>
    <t>['https://kushnews.net/2021/11/308286']</t>
  </si>
  <si>
    <t>https://twitter.com/Sudan_News12/status/1462115492643102721</t>
  </si>
  <si>
    <t>2021-11-20 17:34:12 CAT</t>
  </si>
  <si>
    <t xml:space="preserve"> https://t.co/Cneczxs6Da</t>
  </si>
  <si>
    <t>['https://kushnews.net/2021/11/308249']</t>
  </si>
  <si>
    <t>https://twitter.com/Sudan_News12/status/1462081853704351747</t>
  </si>
  <si>
    <t>2021-11-16 17:09:01 CAT</t>
  </si>
  <si>
    <t>🔴🔴  *الخارجية الأميركية: لا نستخدم وصف "انقلاب" في السودان لأسباب قانونية ..*</t>
  </si>
  <si>
    <t>https://twitter.com/Sudan_News12/status/1460625965625794566</t>
  </si>
  <si>
    <t>2021-11-13 01:42:06 CAT</t>
  </si>
  <si>
    <t xml:space="preserve"> https://t.co/xV26ehfV6X</t>
  </si>
  <si>
    <t>['https://www.tagpress.net/76005/']</t>
  </si>
  <si>
    <t>https://twitter.com/Sudan_News12/status/1459305532313976838</t>
  </si>
  <si>
    <t>2021-11-13 01:39:51 CAT</t>
  </si>
  <si>
    <t xml:space="preserve"> https://t.co/7eVwAgEF4q</t>
  </si>
  <si>
    <t>['https://www.tagpress.net/76012/']</t>
  </si>
  <si>
    <t>https://twitter.com/Sudan_News12/status/1459304966833774597</t>
  </si>
  <si>
    <t>2021-11-13 01:37:01 CAT</t>
  </si>
  <si>
    <t xml:space="preserve"> https://t.co/2AHluZRoYv</t>
  </si>
  <si>
    <t>['https://www.tagpress.net/76027/']</t>
  </si>
  <si>
    <t>https://twitter.com/Sudan_News12/status/1459304253705670664</t>
  </si>
  <si>
    <t>2021-11-11 21:10:04 CAT</t>
  </si>
  <si>
    <t>عاجل | المتحدث باسم الأمم المتحدة: نريد أن نرى عودة إلى المرحلة الانتقالية في #السودان بأسرع وقت ممكن • التطورات في السودان مقلقة للغاية</t>
  </si>
  <si>
    <t>https://twitter.com/Sudan_News12/status/1458874687476404229</t>
  </si>
  <si>
    <t>2021-11-11 17:58:26 CAT</t>
  </si>
  <si>
    <t>اعتقال محمد ناجي الأصم القيادي بتجمع المهنيين السودانيين</t>
  </si>
  <si>
    <t>https://twitter.com/Sudan_News12/status/1458826459687141381</t>
  </si>
  <si>
    <t>2021-11-11 17:56:30 CAT</t>
  </si>
  <si>
    <t>البرهان/ دقلو/ كباشي/ العطا، ابراهيم جابر، عقار، حجر، الهادي ادريس، رجاء نيكولا، يوسف جاد كريم محمد علي، ابو القاسم محمد احمد احمد برطم، عبد الباقي عبد الباسط الزبير، سلمى عبد الجبار المبارك يرجى تعيين ممثل شرق السودان للمشاورات</t>
  </si>
  <si>
    <t>https://twitter.com/Sudan_News12/status/1458825972493520899</t>
  </si>
  <si>
    <t>2021-11-11 17:55:01 CAT</t>
  </si>
  <si>
    <t>عاجل .. اعلان أعضاء السيادي ورئيس الحكومة الانتقالية الجديدة خلال ٤٨ ساعة ..</t>
  </si>
  <si>
    <t>https://twitter.com/Sudan_News12/status/1458825599905058822</t>
  </si>
  <si>
    <t>2021-11-11 14:21:37 CAT</t>
  </si>
  <si>
    <t xml:space="preserve"> https://t.co/VixNUfrUXI</t>
  </si>
  <si>
    <t>['https://www.assayha.net/83382/']</t>
  </si>
  <si>
    <t>https://twitter.com/Sudan_News12/status/1458771898687533058</t>
  </si>
  <si>
    <t>2021-11-09 21:51:44 CAT</t>
  </si>
  <si>
    <t>♦️ المتحدث باسم الخارجية الأمريكية: طلبنا من الجيش السوداني إعادة خدمة الإنترنت وإلغاء حالة الطوارىء وإطلاق سراح المدنيين المعتقلين • سنواصل دعم السودانيين من خلال المساعدات الإنسانية  #الولايات_المتحدة #السودان</t>
  </si>
  <si>
    <t>['الولايات_المتحدة', 'السودان']</t>
  </si>
  <si>
    <t>https://twitter.com/Sudan_News12/status/1458160396091731974</t>
  </si>
  <si>
    <t>2021-11-09 18:36:11 CAT</t>
  </si>
  <si>
    <t xml:space="preserve"> https://t.co/gFYrFaEoqT</t>
  </si>
  <si>
    <t>['https://sudania24.live/75271']</t>
  </si>
  <si>
    <t>https://twitter.com/Sudan_News12/status/1458111184968761345</t>
  </si>
  <si>
    <t>2021-11-09 16:20:05 CAT</t>
  </si>
  <si>
    <t xml:space="preserve"> https://t.co/q2AMAokC7P</t>
  </si>
  <si>
    <t>['https://www.tagpress.net/75901/']</t>
  </si>
  <si>
    <t>https://twitter.com/Sudan_News12/status/1458076935221882887</t>
  </si>
  <si>
    <t>2021-11-09 15:38:24 CAT</t>
  </si>
  <si>
    <t>أول الشهادة السودانية الطالب / أسامة أحمد المصباح</t>
  </si>
  <si>
    <t>https://twitter.com/Sudan_News12/status/1458066443581460481</t>
  </si>
  <si>
    <t>2021-11-08 17:25:29 CAT</t>
  </si>
  <si>
    <t xml:space="preserve"> https://t.co/6EGHbkBuWH</t>
  </si>
  <si>
    <t>['https://kushnews.net/2021/11/307992']</t>
  </si>
  <si>
    <t>https://twitter.com/Sudan_News12/status/1457731003267657742</t>
  </si>
  <si>
    <t>2021-11-07 16:37:44 CAT</t>
  </si>
  <si>
    <t>⭕️ لجنة المعلمين السودانيين  اعتقال عدد كبير من المعلمات والمعلمين من امام وزارة التربية ولاية الخرطوم اثر وقفة احتجاجية رافضة لعودة ازيال النظام السابق  مكتب الاعلام 7نوفمبر 2021</t>
  </si>
  <si>
    <t>https://twitter.com/Sudan_News12/status/1457356599400488974</t>
  </si>
  <si>
    <t>2021-11-06 19:49:07 CAT</t>
  </si>
  <si>
    <t>إقالة مديرة جامعة الخرطوم بروفيسور فدوى عبد الرحمن طه.</t>
  </si>
  <si>
    <t>https://twitter.com/Sudan_News12/status/1457042377097551881</t>
  </si>
  <si>
    <t>2021-11-06 19:24:10 CAT</t>
  </si>
  <si>
    <t>حزب المؤتمر السوداني يعلن أن القيادي في الحزب إبراهيم الشيخ  يواجه خمسةً وعشرين بلاغاً تتعلق بإثارة النعرات والتحريض ضد الجيش #السودان</t>
  </si>
  <si>
    <t>https://twitter.com/Sudan_News12/status/1457036097050009603</t>
  </si>
  <si>
    <t>2021-11-05 16:51:05 CAT</t>
  </si>
  <si>
    <t>الخارجية الأمريكية تنصح جميع المواطنين الأمريكيين في إثيوبيا بالمغادرة بأسرع ما يمكن.</t>
  </si>
  <si>
    <t>https://twitter.com/Sudan_News12/status/1456635185659891716</t>
  </si>
  <si>
    <t>2021-11-05 16:47:45 CAT</t>
  </si>
  <si>
    <t>القائد العام للقوات المسلحة السودانية عبد الفتاح البرهان يصدر قراراً بحل جميع مجالس إدارات الشركات الحكومية والمشاريع الزراعية القومية</t>
  </si>
  <si>
    <t>https://twitter.com/Sudan_News12/status/1456634343930093569</t>
  </si>
  <si>
    <t>2021-11-05 15:22:10 CAT</t>
  </si>
  <si>
    <t>عاجل| وزيرة الخارجية في الحكومة السودانية المنحلة في رسالة لمجلس حقوق الإنسان:  •  الانقلاب أعاد #السودان لماضي الانتهاكات الجسيمة لحقوق الإنسان •  نعلق آمالا عريضة على المجتمع الدولي لاتخاذ قرارات تحث العسكريين على الالتزام بالوثيقة الدستورية وإطلاق سراح المعتقلين</t>
  </si>
  <si>
    <t>https://twitter.com/Sudan_News12/status/1456612808360071168</t>
  </si>
  <si>
    <t>2021-11-05 15:07:44 CAT</t>
  </si>
  <si>
    <t>🔴  الناطق باسم الاتحاد الأوروبي لويس ميغيل: رفعنا العلم السوداني تكريماً لشعب السودان ودعماً لجهود المجتمع الدولي للعودة إلى المسار الديمقراطي بقيادة المدنيين</t>
  </si>
  <si>
    <t>https://twitter.com/Sudan_News12/status/1456609173806977026</t>
  </si>
  <si>
    <t>2021-11-03 19:15:20 CAT</t>
  </si>
  <si>
    <t xml:space="preserve"> https://t.co/JXfBwOTmtM</t>
  </si>
  <si>
    <t>['https://naptanews.net/3218/']</t>
  </si>
  <si>
    <t>https://twitter.com/Sudan_News12/status/1455946710409256968</t>
  </si>
  <si>
    <t>2021-11-03 18:07:48 CAT</t>
  </si>
  <si>
    <t>⭕ *عاجل | مصادر سودانية لـ "العين الإخبارية": سيتم إطلاق سراح معتقلين بينهم وزيرا الإعلام والاتصالات بالتزامن مع إعلان مجلس السيادة وتسمية رئيس الوزراء* *#العين_الإخبارية*</t>
  </si>
  <si>
    <t>['العين_الإخبارية']</t>
  </si>
  <si>
    <t>https://twitter.com/Sudan_News12/status/1455929713705340930</t>
  </si>
  <si>
    <t>2021-11-02 18:23:09 CAT</t>
  </si>
  <si>
    <t xml:space="preserve"> https://t.co/q9QYKDm7KO</t>
  </si>
  <si>
    <t>['https://matarees.com/47685/']</t>
  </si>
  <si>
    <t>https://twitter.com/Sudan_News12/status/1455571188596477958</t>
  </si>
  <si>
    <t>2021-11-02 17:41:18 CAT</t>
  </si>
  <si>
    <t>🚨🚨🚨  أنباء عن موافقة حمدوك على تشكيل الحكومة السودانية الجديدة بشرط إطلاق سراح كل المعتقلين</t>
  </si>
  <si>
    <t>https://twitter.com/Sudan_News12/status/1455560659899387912</t>
  </si>
  <si>
    <t>2021-11-02 16:58:25 CAT</t>
  </si>
  <si>
    <t xml:space="preserve"> https://t.co/HqGWPTux0e</t>
  </si>
  <si>
    <t>['https://matarees.com/47683/']</t>
  </si>
  <si>
    <t>https://twitter.com/Sudan_News12/status/1455549866566987780</t>
  </si>
  <si>
    <t>2021-11-01 18:14:34 CAT</t>
  </si>
  <si>
    <t xml:space="preserve"> https://t.co/d9lMkcitQY</t>
  </si>
  <si>
    <t>['https://matarees.com/47665/']</t>
  </si>
  <si>
    <t>https://twitter.com/Sudan_News12/status/1455206642358890501</t>
  </si>
  <si>
    <t>2021-10-31 23:35:23 CAT</t>
  </si>
  <si>
    <t xml:space="preserve"> https://t.co/CLS6xHyjnV</t>
  </si>
  <si>
    <t>['https://matarees.com/47655/']</t>
  </si>
  <si>
    <t>https://twitter.com/Sudan_News12/status/1454924989631696899</t>
  </si>
  <si>
    <t>2021-10-31 16:51:29 CAT</t>
  </si>
  <si>
    <t>#عاجل | إطلاق سراح رئيس حزب دولة القانون والتنمية د.محمد علي الجزولي.</t>
  </si>
  <si>
    <t>https://twitter.com/Sudan_News12/status/1454823345040629770</t>
  </si>
  <si>
    <t>2021-10-31 07:14:14 CAT</t>
  </si>
  <si>
    <t>الحكومة السودانية : تمنح السفير #البريطاني 21 يوم لمغادرة البلاد</t>
  </si>
  <si>
    <t>['البريطاني']</t>
  </si>
  <si>
    <t>https://twitter.com/Sudan_News12/status/1454678075258572802</t>
  </si>
  <si>
    <t>2021-10-29 13:49:53 CAT</t>
  </si>
  <si>
    <t>حمدوك يرفض إعادة تكليفه برئاسة الحكومة #نسرين_النمر | #NesrenAlnimr</t>
  </si>
  <si>
    <t>['نسرين_النمر', 'nesrenalnimr']</t>
  </si>
  <si>
    <t>https://twitter.com/Sudan_News12/status/1454052866906378242</t>
  </si>
  <si>
    <t>2021-10-28 23:41:33 CAT</t>
  </si>
  <si>
    <t>البرهان⁩: حمدوك أول المرشحين لمنصب رئيس الوزراء المرتقب رغم تحفظه</t>
  </si>
  <si>
    <t>https://twitter.com/Sudan_News12/status/1453839378648866822</t>
  </si>
  <si>
    <t>2021-10-28 21:11:50 CAT</t>
  </si>
  <si>
    <t>إقالة لقمان أحمد المدير العام للإذاعة والتلفزيون من منصبه وتعيين إبراهيم البزعي خلفا له #السودان_الان</t>
  </si>
  <si>
    <t>['السودان_الان']</t>
  </si>
  <si>
    <t>https://twitter.com/Sudan_News12/status/1453801703027974144</t>
  </si>
  <si>
    <t>2021-10-28 15:00:45 CAT</t>
  </si>
  <si>
    <t>اطلاق سراح بروف مأمون حميدة مؤسس جامعة العلوم و التكنولوجيا</t>
  </si>
  <si>
    <t>https://twitter.com/Sudan_News12/status/1453708313460346887</t>
  </si>
  <si>
    <t>2021-10-28 14:59:22 CAT</t>
  </si>
  <si>
    <t>إطلاق سراح #عبدالباسط_حمزة</t>
  </si>
  <si>
    <t>['عبدالباسط_حمزة']</t>
  </si>
  <si>
    <t>https://twitter.com/Sudan_News12/status/1453707968168484865</t>
  </si>
  <si>
    <t>2021-10-28 11:43:33 CAT</t>
  </si>
  <si>
    <t>استئناف حركة الملاحة الجوية في مطار #الخرطوم الدولي وإقلاع طائرتين</t>
  </si>
  <si>
    <t>https://twitter.com/Sudan_News12/status/1453658688703680513</t>
  </si>
  <si>
    <t>2021-10-27 10:33:26 CAT</t>
  </si>
  <si>
    <t>عاجل | رئيس الطيران المدني  لرويترز: إعادة فتح مطار #الخرطوم مساء اليوم</t>
  </si>
  <si>
    <t>https://twitter.com/Sudan_News12/status/1453278653719228420</t>
  </si>
  <si>
    <t>2021-10-26 09:27:48 CAT</t>
  </si>
  <si>
    <t>عاجل | أ ف ب: قائد الجيش  #عبدالفتاح_البرهان يعقد اليوم مؤتمرا صحفيا</t>
  </si>
  <si>
    <t>['عبدالفتاح_البرهان']</t>
  </si>
  <si>
    <t>https://twitter.com/Sudan_News12/status/1452899748554420231</t>
  </si>
  <si>
    <t>2021-10-23 16:08:58 CAT</t>
  </si>
  <si>
    <t xml:space="preserve"> https://t.co/UoUXFUd88w</t>
  </si>
  <si>
    <t>['https://kushnews.net/2021/10/307610']</t>
  </si>
  <si>
    <t>https://twitter.com/Sudan_News12/status/1451913544128241665</t>
  </si>
  <si>
    <t>2021-10-23 15:17:13 CAT</t>
  </si>
  <si>
    <t xml:space="preserve"> https://t.co/Iw6ILESUUg</t>
  </si>
  <si>
    <t>['https://kushnews.net/2021/10/307599']</t>
  </si>
  <si>
    <t>https://twitter.com/Sudan_News12/status/1451900520076042245</t>
  </si>
  <si>
    <t>2021-10-23 10:18:29 CAT</t>
  </si>
  <si>
    <t xml:space="preserve"> https://t.co/kKMj4jPqdF</t>
  </si>
  <si>
    <t>['https://nabdnews.net/archives/26688']</t>
  </si>
  <si>
    <t>https://twitter.com/Sudan_News12/status/1451825340075200519</t>
  </si>
  <si>
    <t>2021-10-22 23:51:22 CAT</t>
  </si>
  <si>
    <t xml:space="preserve"> https://t.co/yULRYCMwOf</t>
  </si>
  <si>
    <t>['https://www.assayha.net/82426/']</t>
  </si>
  <si>
    <t>https://twitter.com/Sudan_News12/status/1451667522852462600</t>
  </si>
  <si>
    <t>2021-10-21 18:32:18 CAT</t>
  </si>
  <si>
    <t>الصحفي أحمد حمدان بخير ويتم علاجه الان #مليونية21اكتوبر  https://t.co/1vIAhR6egk</t>
  </si>
  <si>
    <t>['https://pbs.twimg.com/media/FCPJTKlXMA8ll67.jpg']</t>
  </si>
  <si>
    <t>https://twitter.com/Sudan_News12/status/1451224839948312579</t>
  </si>
  <si>
    <t>https://pbs.twimg.com/media/FCPJTKlXMA8ll67.jpg</t>
  </si>
  <si>
    <t>2021-10-21 18:15:59 CAT</t>
  </si>
  <si>
    <t xml:space="preserve"> https://t.co/ET1Bg9sGtU</t>
  </si>
  <si>
    <t>['https://kushnews.net/2021/10/307457']</t>
  </si>
  <si>
    <t>https://twitter.com/Sudan_News12/status/1451220731988226049</t>
  </si>
  <si>
    <t>2021-10-21 16:35:06 CAT</t>
  </si>
  <si>
    <t xml:space="preserve"> https://t.co/yKhNHY8f21</t>
  </si>
  <si>
    <t>['https://www.assayha.net/82235/']</t>
  </si>
  <si>
    <t>https://twitter.com/Sudan_News12/status/1451195341869486092</t>
  </si>
  <si>
    <t>2021-10-21 16:33:38 CAT</t>
  </si>
  <si>
    <t>عاجل_منع اعضاء لجنة التمكين من الدخول لمقر اللجنة  https://t.co/EJFuPxoL52</t>
  </si>
  <si>
    <t>['https://yaqeennews.com/4540/']</t>
  </si>
  <si>
    <t>https://twitter.com/Sudan_News12/status/1451194976365285393</t>
  </si>
  <si>
    <t>2021-10-20 14:23:00 CAT</t>
  </si>
  <si>
    <t xml:space="preserve"> https://t.co/f0ZupfUWhL</t>
  </si>
  <si>
    <t>['https://kushnews.net/2021/10/307318']</t>
  </si>
  <si>
    <t>https://twitter.com/Sudan_News12/status/1450799713729622023</t>
  </si>
  <si>
    <t>2021-10-18 14:13:44 CAT</t>
  </si>
  <si>
    <t>عاجل |  حمدوك: يقول إنه سيستمر في التواصل مع الأطراف كافة لتجاوز الأزمة السياسية</t>
  </si>
  <si>
    <t>https://twitter.com/Sudan_News12/status/1450072602681221120</t>
  </si>
  <si>
    <t>2021-10-18 14:12:18 CAT</t>
  </si>
  <si>
    <t>عاجل | حمدوك : الحوار السلمي هو السبيل الوحيد لحل الأزمة الحالية</t>
  </si>
  <si>
    <t>https://twitter.com/Sudan_News12/status/1450072241710960646</t>
  </si>
  <si>
    <t>2021-10-18 12:33:07 CAT</t>
  </si>
  <si>
    <t xml:space="preserve"> https://t.co/rJnN9yzvtb</t>
  </si>
  <si>
    <t>['https://kushnews.net/2021/10/307050']</t>
  </si>
  <si>
    <t>https://twitter.com/Sudan_News12/status/1450047284201328643</t>
  </si>
  <si>
    <t>2021-10-18 00:32:12 CAT</t>
  </si>
  <si>
    <t>لا أحد يوزع صكوك الوطنية. أي سوداني من حقه التعبير عن رأيه دون أن يتعرض لتقليل أو تحقير أو تنمر. #السودان يسع الجميع ماف حد مكتوب بإسمه أو وارثه من جده.. إنتهى</t>
  </si>
  <si>
    <t>https://twitter.com/Sudan_News12/status/1449865856406728711</t>
  </si>
  <si>
    <t>2021-10-18 00:16:39 CAT</t>
  </si>
  <si>
    <t xml:space="preserve"> https://t.co/flaVIXoqA9</t>
  </si>
  <si>
    <t>['https://www.assayha.net/81742/']</t>
  </si>
  <si>
    <t>https://twitter.com/Sudan_News12/status/1449861945348272131</t>
  </si>
  <si>
    <t>2021-10-18 00:15:50 CAT</t>
  </si>
  <si>
    <t xml:space="preserve"> https://t.co/K9N6vnnpQ7</t>
  </si>
  <si>
    <t>['https://www.tagpress.net/74653/']</t>
  </si>
  <si>
    <t>https://twitter.com/Sudan_News12/status/1449861740968153094</t>
  </si>
  <si>
    <t>2021-10-18 00:14:08 CAT</t>
  </si>
  <si>
    <t xml:space="preserve"> https://t.co/ls38yPWcH6</t>
  </si>
  <si>
    <t>['https://www.tagpress.net/74647/']</t>
  </si>
  <si>
    <t>https://twitter.com/Sudan_News12/status/1449861310766886913</t>
  </si>
  <si>
    <t>2021-10-18 00:09:38 CAT</t>
  </si>
  <si>
    <t>@Follloowers 🍁🍁🍁🍁🌹🌹🌹🌹🌹</t>
  </si>
  <si>
    <t>https://twitter.com/Sudan_News12/status/1449860177566515202</t>
  </si>
  <si>
    <t>[{'screen_name': 'Follloowers', 'name': 'زيادة متابعين 🇸🇦70K', 'id': '1020789816923967488'}]</t>
  </si>
  <si>
    <t>2021-10-17 17:05:06 CAT</t>
  </si>
  <si>
    <t xml:space="preserve"> https://t.co/1TdQQ2z9dB</t>
  </si>
  <si>
    <t>['https://www.tagpress.net/74606/']</t>
  </si>
  <si>
    <t>https://twitter.com/Sudan_News12/status/1449753342834577408</t>
  </si>
  <si>
    <t>2021-10-16 16:16:26 CAT</t>
  </si>
  <si>
    <t>ياااخي دي احلي غباشة حتلاقيك في حيااتك 😍 عندهم سفري ومحلي   وكمان اسعارهم حلوه ومعقولة شديد    مكانهم ام در طبعا المنارة  قبل ماتتطلع كبري الحلفايا علي يدك الشمال   شغالين من المغرب لحدي الساعة  10 مساء  انا اعتمدتووو خلاص بقيت بمشي بي هناك مخصوووص عشانهم 😍🥰  https://t.co/1gW6uLq8lN</t>
  </si>
  <si>
    <t>['https://pbs.twimg.com/media/FB06P1cXEAYWAqP.jpg', 'https://pbs.twimg.com/media/FB06QLcX0AMAwgU.jpg']</t>
  </si>
  <si>
    <t>https://twitter.com/Sudan_News12/status/1449378707945185286</t>
  </si>
  <si>
    <t>https://pbs.twimg.com/media/FB06P1cXEAYWAqP.jpg</t>
  </si>
  <si>
    <t>2021-10-16 15:56:36 CAT</t>
  </si>
  <si>
    <t>السوداني: العديد من (البكاسي) في مُحيط مجلس الوزراء تسير دون لوحات وعلى متنها مسلحون يرتدون الزي المدني.  #تحالف_اردول #انقلاب_البرهان #فوضنى_شكرا</t>
  </si>
  <si>
    <t>['تحالف_اردول', 'انقلاب_البرهان', 'فوضنى_شكرا']</t>
  </si>
  <si>
    <t>https://twitter.com/Sudan_News12/status/1449373717256196099</t>
  </si>
  <si>
    <t>2021-10-16 15:49:12 CAT</t>
  </si>
  <si>
    <t xml:space="preserve"> https://t.co/mPuaBa17wQ</t>
  </si>
  <si>
    <t>['https://kushnews.net/2021/10/306858']</t>
  </si>
  <si>
    <t>https://twitter.com/Sudan_News12/status/1449371854393778178</t>
  </si>
  <si>
    <t>2021-10-16 15:48:49 CAT</t>
  </si>
  <si>
    <t xml:space="preserve"> https://t.co/q2WZOMTRBP</t>
  </si>
  <si>
    <t>['https://kushnews.net/2021/10/306863']</t>
  </si>
  <si>
    <t>https://twitter.com/Sudan_News12/status/1449371757580804098</t>
  </si>
  <si>
    <t>2021-10-16 11:03:29 CAT</t>
  </si>
  <si>
    <t xml:space="preserve"> https://t.co/2K5dtI2ZTM</t>
  </si>
  <si>
    <t>['https://www.tagpress.net/74502/']</t>
  </si>
  <si>
    <t>https://twitter.com/Sudan_News12/status/1449299950911770631</t>
  </si>
  <si>
    <t>2021-10-16 10:43:12 CAT</t>
  </si>
  <si>
    <t xml:space="preserve"> https://t.co/2Fpa0v1Nxc</t>
  </si>
  <si>
    <t>['https://www.tagpress.net/74500/']</t>
  </si>
  <si>
    <t>https://twitter.com/Sudan_News12/status/1449294846221590528</t>
  </si>
  <si>
    <t>2021-10-14 16:58:07 CAT</t>
  </si>
  <si>
    <t xml:space="preserve"> https://t.co/ge4N4LGdTA</t>
  </si>
  <si>
    <t>['https://kushnews.net/2021/10/306642']</t>
  </si>
  <si>
    <t>https://twitter.com/Sudan_News12/status/1448664421312581634</t>
  </si>
  <si>
    <t>2021-10-13 21:50:08 CAT</t>
  </si>
  <si>
    <t xml:space="preserve"> https://t.co/kwc4iHS0aQ</t>
  </si>
  <si>
    <t>['https://kushnews.net/2021/10/306569']</t>
  </si>
  <si>
    <t>https://twitter.com/Sudan_News12/status/1448375523420348417</t>
  </si>
  <si>
    <t>2021-10-13 20:12:49 CAT</t>
  </si>
  <si>
    <t xml:space="preserve"> https://t.co/HNBmc3Wbpd</t>
  </si>
  <si>
    <t>['https://kushnews.net/2021/10/306565']</t>
  </si>
  <si>
    <t>https://twitter.com/Sudan_News12/status/1448351030740140042</t>
  </si>
  <si>
    <t>2021-10-13 15:59:26 CAT</t>
  </si>
  <si>
    <t xml:space="preserve"> https://t.co/Xjy1begnll</t>
  </si>
  <si>
    <t>['https://kushnews.net/2021/10/306528']</t>
  </si>
  <si>
    <t>https://twitter.com/Sudan_News12/status/1448287265235603456</t>
  </si>
  <si>
    <t>2021-10-13 15:59:01 CAT</t>
  </si>
  <si>
    <t xml:space="preserve"> https://t.co/VVjvkrUPOg</t>
  </si>
  <si>
    <t>['https://kushnews.net/2021/10/306523']</t>
  </si>
  <si>
    <t>https://twitter.com/Sudan_News12/status/1448287158071087104</t>
  </si>
  <si>
    <t>2021-10-13 15:58:22 CAT</t>
  </si>
  <si>
    <t xml:space="preserve"> https://t.co/4sts1e2Y9t</t>
  </si>
  <si>
    <t>['https://kushnews.net/2021/10/306527']</t>
  </si>
  <si>
    <t>https://twitter.com/Sudan_News12/status/1448286996313612294</t>
  </si>
  <si>
    <t>2021-10-13 00:08:03 CAT</t>
  </si>
  <si>
    <t xml:space="preserve"> https://t.co/HFXzyHZaXQ</t>
  </si>
  <si>
    <t>['https://sudanalyaum.com/?p=16491']</t>
  </si>
  <si>
    <t>https://twitter.com/Sudan_News12/status/1448047840928878594</t>
  </si>
  <si>
    <t>2021-10-13 00:06:04 CAT</t>
  </si>
  <si>
    <t>https://twitter.com/Sudan_News12/status/1448047341815074817</t>
  </si>
  <si>
    <t>2021-10-12 18:35:08 CAT</t>
  </si>
  <si>
    <t xml:space="preserve"> https://t.co/oK2IQuriUz</t>
  </si>
  <si>
    <t>['https://kushnews.net/2021/10/306390']</t>
  </si>
  <si>
    <t>https://twitter.com/Sudan_News12/status/1447964058636988421</t>
  </si>
  <si>
    <t>2021-10-12 10:45:35 CAT</t>
  </si>
  <si>
    <t xml:space="preserve"> https://t.co/MLWf0fLRXn</t>
  </si>
  <si>
    <t>['https://kushnews.net/2021/10/306302']</t>
  </si>
  <si>
    <t>https://twitter.com/Sudan_News12/status/1447845893802242052</t>
  </si>
  <si>
    <t>2021-10-12 09:57:24 CAT</t>
  </si>
  <si>
    <t>وفاة القُطب الرياضي أبوهريرة حسين بالقاهرة وسيصل الجثمان بعد قليل لمواراته الثرى بمقابر حمد النيل بأم درمان</t>
  </si>
  <si>
    <t>https://twitter.com/Sudan_News12/status/1447833766588788744</t>
  </si>
  <si>
    <t>2021-10-11 20:11:08 CAT</t>
  </si>
  <si>
    <t xml:space="preserve"> https://t.co/31ZDlIXire</t>
  </si>
  <si>
    <t>['https://alakhbary.com/3644/']</t>
  </si>
  <si>
    <t>https://twitter.com/Sudan_News12/status/1447625830696464384</t>
  </si>
  <si>
    <t>2021-10-11 18:46:02 CAT</t>
  </si>
  <si>
    <t xml:space="preserve"> https://t.co/moh4HUEHEx</t>
  </si>
  <si>
    <t>['https://www.alsudaninews.com/ar/?p=140540']</t>
  </si>
  <si>
    <t>https://twitter.com/Sudan_News12/status/1447604414009724929</t>
  </si>
  <si>
    <t>2021-10-11 16:22:36 CAT</t>
  </si>
  <si>
    <t xml:space="preserve"> https://t.co/16k7F2rcnx</t>
  </si>
  <si>
    <t>['https://www.tagpress.net/74068/']</t>
  </si>
  <si>
    <t>https://twitter.com/Sudan_News12/status/1447568319456944128</t>
  </si>
  <si>
    <t>2021-10-11 14:50:54 CAT</t>
  </si>
  <si>
    <t xml:space="preserve"> https://t.co/DAKj4qk48D</t>
  </si>
  <si>
    <t>['https://kushnews.net/2021/10/306177']</t>
  </si>
  <si>
    <t>https://twitter.com/Sudan_News12/status/1447545240563458054</t>
  </si>
  <si>
    <t>2021-10-11 13:47:12 CAT</t>
  </si>
  <si>
    <t xml:space="preserve"> https://t.co/eI61AwLQMC</t>
  </si>
  <si>
    <t>['https://sudan4news.net/1178976-2/']</t>
  </si>
  <si>
    <t>https://twitter.com/Sudan_News12/status/1447529211414122498</t>
  </si>
  <si>
    <t>2021-10-11 13:41:46 CAT</t>
  </si>
  <si>
    <t xml:space="preserve"> https://t.co/15mGAj3yu8</t>
  </si>
  <si>
    <t>['https://kushnews.net/2021/10/306162']</t>
  </si>
  <si>
    <t>https://twitter.com/Sudan_News12/status/1447527845111205891</t>
  </si>
  <si>
    <t>2021-10-11 12:42:28 CAT</t>
  </si>
  <si>
    <t xml:space="preserve"> https://t.co/EuorGCMNzM</t>
  </si>
  <si>
    <t>['https://kushnews.net/2021/10/306137']</t>
  </si>
  <si>
    <t>https://twitter.com/Sudan_News12/status/1447512920758394881</t>
  </si>
  <si>
    <t>2021-10-11 12:39:33 CAT</t>
  </si>
  <si>
    <t xml:space="preserve"> https://t.co/BfrRsQMgCj</t>
  </si>
  <si>
    <t>['https://kushnews.net/2021/10/306146']</t>
  </si>
  <si>
    <t>https://twitter.com/Sudan_News12/status/1447512185828151302</t>
  </si>
  <si>
    <t>2021-10-11 11:29:25 CAT</t>
  </si>
  <si>
    <t xml:space="preserve"> https://t.co/M0EspsPlPT</t>
  </si>
  <si>
    <t>['https://www.tagpress.net/74006/']</t>
  </si>
  <si>
    <t>https://twitter.com/Sudan_News12/status/1447494535995695112</t>
  </si>
  <si>
    <t>2021-10-11 11:13:12 CAT</t>
  </si>
  <si>
    <t xml:space="preserve"> https://t.co/ytHCAqESyC</t>
  </si>
  <si>
    <t>['https://kushnews.net/2021/10/306129']</t>
  </si>
  <si>
    <t>https://twitter.com/Sudan_News12/status/1447490456049393668</t>
  </si>
  <si>
    <t>2021-10-10 17:20:46 CAT</t>
  </si>
  <si>
    <t xml:space="preserve"> https://t.co/GeD22Cuf9f</t>
  </si>
  <si>
    <t>['https://www.assayha.net/80776/']</t>
  </si>
  <si>
    <t>https://twitter.com/Sudan_News12/status/1447220568760143880</t>
  </si>
  <si>
    <t>2021-10-10 16:28:30 CAT</t>
  </si>
  <si>
    <t>عاصفة ترابية تضرب #الخرطوم</t>
  </si>
  <si>
    <t>https://twitter.com/Sudan_News12/status/1447207415259226114</t>
  </si>
  <si>
    <t>2021-10-10 16:24:56 CAT</t>
  </si>
  <si>
    <t xml:space="preserve"> https://t.co/gQ3uATWHe4</t>
  </si>
  <si>
    <t>['https://kushnews.net/2021/10/306028']</t>
  </si>
  <si>
    <t>https://twitter.com/Sudan_News12/status/1447206517770440706</t>
  </si>
  <si>
    <t>2021-10-10 15:45:39 CAT</t>
  </si>
  <si>
    <t>@SUDAN_FOLLWERS 🐎🐎🐎🐎</t>
  </si>
  <si>
    <t>https://twitter.com/Sudan_News12/status/1447196632517337096</t>
  </si>
  <si>
    <t>2021-10-10 15:45:25 CAT</t>
  </si>
  <si>
    <t>@SUDAN_FOLLWERS تم</t>
  </si>
  <si>
    <t>https://twitter.com/Sudan_News12/status/1447196575189581830</t>
  </si>
  <si>
    <t>2021-10-10 14:32:01 CAT</t>
  </si>
  <si>
    <t xml:space="preserve"> https://t.co/61diP9e3vB</t>
  </si>
  <si>
    <t>['https://kushnews.net/2021/10/305971']</t>
  </si>
  <si>
    <t>https://twitter.com/Sudan_News12/status/1447178102367477760</t>
  </si>
  <si>
    <t>2021-10-10 14:31:20 CAT</t>
  </si>
  <si>
    <t xml:space="preserve"> https://t.co/YqM8V0S6Ii</t>
  </si>
  <si>
    <t>['https://kushnews.net/2021/10/305966']</t>
  </si>
  <si>
    <t>https://twitter.com/Sudan_News12/status/1447177928731660290</t>
  </si>
  <si>
    <t>2021-10-10 14:27:00 CAT</t>
  </si>
  <si>
    <t xml:space="preserve"> https://t.co/IbFreDqyKw</t>
  </si>
  <si>
    <t>['https://kushnews.net/2021/10/305973']</t>
  </si>
  <si>
    <t>https://twitter.com/Sudan_News12/status/1447176841601634307</t>
  </si>
  <si>
    <t>2021-10-10 12:33:17 CAT</t>
  </si>
  <si>
    <t xml:space="preserve"> https://t.co/mPZA5nxQ2A</t>
  </si>
  <si>
    <t>['https://kushnews.net/2021/10/305986']</t>
  </si>
  <si>
    <t>https://twitter.com/Sudan_News12/status/1447148223957712899</t>
  </si>
  <si>
    <t>2021-10-10 12:32:03 CAT</t>
  </si>
  <si>
    <t xml:space="preserve"> https://t.co/iXMF0yIg34</t>
  </si>
  <si>
    <t>['https://sudan-press.net/archives/50875']</t>
  </si>
  <si>
    <t>https://twitter.com/Sudan_News12/status/1447147910592962560</t>
  </si>
  <si>
    <t>2021-10-10 12:27:19 CAT</t>
  </si>
  <si>
    <t xml:space="preserve"> https://t.co/iFApavcSXw</t>
  </si>
  <si>
    <t>['https://sudan-press.net/archives/50872']</t>
  </si>
  <si>
    <t>https://twitter.com/Sudan_News12/status/1447146719532158980</t>
  </si>
  <si>
    <t>2021-10-10 12:26:49 CAT</t>
  </si>
  <si>
    <t xml:space="preserve"> https://t.co/I3eOd7Kewe</t>
  </si>
  <si>
    <t>['https://sudan-press.net/archives/50863']</t>
  </si>
  <si>
    <t>https://twitter.com/Sudan_News12/status/1447146593052991494</t>
  </si>
  <si>
    <t>2021-10-09 14:08:26 CAT</t>
  </si>
  <si>
    <t xml:space="preserve"> https://t.co/SMKK8o7eW3</t>
  </si>
  <si>
    <t>['https://tara-news.com/?p=38797']</t>
  </si>
  <si>
    <t>https://twitter.com/Sudan_News12/status/1446809778655739906</t>
  </si>
  <si>
    <t>2021-10-09 00:16:28 CAT</t>
  </si>
  <si>
    <t>وفاة الفنان عبدالرحمن عبدالله له الرحمه والمغفره</t>
  </si>
  <si>
    <t>https://twitter.com/Sudan_News12/status/1446600408462417923</t>
  </si>
  <si>
    <t>2021-10-08 10:58:02 CAT</t>
  </si>
  <si>
    <t xml:space="preserve"> https://t.co/Le65hMWO27</t>
  </si>
  <si>
    <t>['https://sudan4news.net/7653257886433-2/']</t>
  </si>
  <si>
    <t>https://twitter.com/Sudan_News12/status/1446399477376557057</t>
  </si>
  <si>
    <t>2021-10-06 10:20:39 CAT</t>
  </si>
  <si>
    <t xml:space="preserve"> https://t.co/gAhjqQDNtlَ</t>
  </si>
  <si>
    <t>['https://kushnews.net/2021/10/305379']</t>
  </si>
  <si>
    <t>https://twitter.com/Sudan_News12/status/1445665293330632714</t>
  </si>
  <si>
    <t>2021-10-06 09:35:26 CAT</t>
  </si>
  <si>
    <t xml:space="preserve"> https://t.co/Wy6NewCXLM</t>
  </si>
  <si>
    <t>['https://nabdsudan.com/?p=44509']</t>
  </si>
  <si>
    <t>https://twitter.com/Sudan_News12/status/1445653912577462277</t>
  </si>
  <si>
    <t>2021-10-05 17:50:32 CAT</t>
  </si>
  <si>
    <t xml:space="preserve"> https://t.co/8bX22HtpYQ</t>
  </si>
  <si>
    <t>['https://alwaginews.com/?p=8354']</t>
  </si>
  <si>
    <t>https://twitter.com/Sudan_News12/status/1445416121478352897</t>
  </si>
  <si>
    <t>2021-10-05 17:47:46 CAT</t>
  </si>
  <si>
    <t xml:space="preserve"> https://t.co/9SVbzmUc0R</t>
  </si>
  <si>
    <t>['https://www.tagpress.net/73464/']</t>
  </si>
  <si>
    <t>https://twitter.com/Sudan_News12/status/1445415425723011077</t>
  </si>
  <si>
    <t>2021-10-05 17:46:45 CAT</t>
  </si>
  <si>
    <t>🔴 عاجل | إطلاق رصاص وتواجد أمني كثيف في الجريف غرب</t>
  </si>
  <si>
    <t>https://twitter.com/Sudan_News12/status/1445415167559340035</t>
  </si>
  <si>
    <t>2021-10-05 00:55:21 CAT</t>
  </si>
  <si>
    <t>بيان لفيسبوك: يسعدنا الإعلان عن عودة خدماتنا وتطبيقاتنا عبر الإنترنت</t>
  </si>
  <si>
    <t>https://twitter.com/Sudan_News12/status/1445160643179470851</t>
  </si>
  <si>
    <t>2021-10-05 00:50:17 CAT</t>
  </si>
  <si>
    <t>⭕ بيان : #السودان_اليوم جهاز المخابرات العامة: "المجموعة الإرهابية أطلقت  أعيرة نارية كثيفة في مواجهة قواتنا – من اسلحة متنوعة شملت ( کلاشات- رشاشات قرنوف-أربجي وقنابل يدوية). أحتسبت قواتنا شهید (ضابط صف ) من القوات المسلحة (القوات الخاصة ) وإصابة ضابط برتبة الرائد  https://t.co/jjKfd2qcqB</t>
  </si>
  <si>
    <t>['https://pbs.twimg.com/media/FA48yVRWQAAkHHS.jpg']</t>
  </si>
  <si>
    <t>['السودان_اليوم']</t>
  </si>
  <si>
    <t>https://twitter.com/Sudan_News12/status/1445159368165572613</t>
  </si>
  <si>
    <t>https://pbs.twimg.com/media/FA48yVRWQAAkHHS.jpg</t>
  </si>
  <si>
    <t>2021-10-05 00:21:46 CAT</t>
  </si>
  <si>
    <t>في امريكا  تطبيق فيسبوك يعود للعمل من جديد .. بينما إنستغرام يعمل بشكل متقطع .. وتطبيق اتساب يتوقف عن العمل مجدداً</t>
  </si>
  <si>
    <t>https://twitter.com/Sudan_News12/status/1445152191967285253</t>
  </si>
  <si>
    <t>2021-10-03 18:29:02 CAT</t>
  </si>
  <si>
    <t xml:space="preserve"> https://t.co/tff5QLEhmZ</t>
  </si>
  <si>
    <t>['https://www.tagpress.net/73239/']</t>
  </si>
  <si>
    <t>https://twitter.com/Sudan_News12/status/1444701034291552259</t>
  </si>
  <si>
    <t>2021-10-03 00:48:54 CAT</t>
  </si>
  <si>
    <t xml:space="preserve"> https://t.co/HMw7N5EO1V</t>
  </si>
  <si>
    <t>['https://www.tagpress.net/73181/']</t>
  </si>
  <si>
    <t>https://twitter.com/Sudan_News12/status/1444434243405467650</t>
  </si>
  <si>
    <t>2021-09-28 21:27:25 CAT</t>
  </si>
  <si>
    <t>البرهان يؤدي صلاة الجنازة في شهداء الواجب</t>
  </si>
  <si>
    <t>https://twitter.com/Sudan_News12/status/1442933987148648451</t>
  </si>
  <si>
    <t>2021-09-28 21:12:51 CAT</t>
  </si>
  <si>
    <t>مصادر لـ”السوداني”: القبض على ثلاثة من أفراد الخلية الإرهابية بمنطقة بحري وأحدهم مصاب بطلق ناري. ربنا يتقبل شهداء الواجب.</t>
  </si>
  <si>
    <t>https://twitter.com/Sudan_News12/status/1442930322622992384</t>
  </si>
  <si>
    <t>2021-09-28 18:10:02 CAT</t>
  </si>
  <si>
    <t>المجلس الأعلى لكيانات الشمال يهدد برفع وتيرة التصعيد بالولاية الشمالية وإتباع ذات النهج الجاري شرقيّ السودان كما أكد أبو القاسم برطم  إغلاق الولاية الشمالية عند محلية الدبة وحجز عشرات الشاحنات المصرية إلى حين تحقيق المطالب</t>
  </si>
  <si>
    <t>https://twitter.com/Sudan_News12/status/1442884314023272449</t>
  </si>
  <si>
    <t>2021-09-28 17:00:56 CAT</t>
  </si>
  <si>
    <t>احد شهداء مواجهة اليوم في جبرة  النقيب أحمد الشريف  https://t.co/Tf8vHEQkSM</t>
  </si>
  <si>
    <t>['https://pbs.twimg.com/media/FAYX0UxWEAsi5-E.jpg']</t>
  </si>
  <si>
    <t>https://twitter.com/Sudan_News12/status/1442866922253553671</t>
  </si>
  <si>
    <t>https://pbs.twimg.com/media/FAYX0UxWEAsi5-E.jpg</t>
  </si>
  <si>
    <t>2021-09-28 16:26:20 CAT</t>
  </si>
  <si>
    <t>في عملية ارهابية بمنطقة جبرة.. استشهاد 3 ضباط بجهاز المخابرات. #السودان</t>
  </si>
  <si>
    <t>https://twitter.com/Sudan_News12/status/1442858217344835587</t>
  </si>
  <si>
    <t>2021-09-28 16:24:33 CAT</t>
  </si>
  <si>
    <t>#عاجل  اشتباك بين قوات الشرطة وشبكة مخدرات اجنبية بجبرة الدوحه #السودان</t>
  </si>
  <si>
    <t>https://twitter.com/Sudan_News12/status/1442857765953839113</t>
  </si>
  <si>
    <t>2021-09-28 15:53:41 CAT</t>
  </si>
  <si>
    <t xml:space="preserve"> https://t.co/I61wN0EXTp</t>
  </si>
  <si>
    <t>['https://sudan-press.net/archives/49963']</t>
  </si>
  <si>
    <t>https://twitter.com/Sudan_News12/status/1442850001722482708</t>
  </si>
  <si>
    <t>2021-09-28 14:42:10 CAT</t>
  </si>
  <si>
    <t>🟣🟣 *عااااااااااااااجل: حميدتي مخاطبا المكون المدني: انتو ما شغالين بالوثيقة الدستورية. خالفتوها. لأنها قالت حكومات كفاءات مستقلة. لكن عملوها محاصصات حزبية.*</t>
  </si>
  <si>
    <t>https://twitter.com/Sudan_News12/status/1442832002923761666</t>
  </si>
  <si>
    <t>2021-09-28 14:40:50 CAT</t>
  </si>
  <si>
    <t>🟣🟣 *عااااااااااااااجل: حميدتي مخاطبا المكون المدني: الشعب رفض يهب ليكم. لوكنتو بتفتتحوا مستشفىات او كباري او غسيل كلى ومراكز سرطان. كان ممكن يشيلكم فوق راسو. لكن انتو الوجدتوهو ما حافظتو عليهو.* @RSFSudan</t>
  </si>
  <si>
    <t>[{'screen_name': 'rsfsudan', 'name': 'rapid support forces - قوات الدعم السريع', 'id': '1217544366522277888'}]</t>
  </si>
  <si>
    <t>https://twitter.com/Sudan_News12/status/1442831667501146124</t>
  </si>
  <si>
    <t>2021-09-28 13:56:12 CAT</t>
  </si>
  <si>
    <t>حميدتي :   الانقلاب لو تم، الناس البتشرشحوا ديل بكونوا في بلد آخر، ما بكونوا في السودان🤣🤣🤣🤣</t>
  </si>
  <si>
    <t>https://twitter.com/Sudan_News12/status/1442820435905859585</t>
  </si>
  <si>
    <t>2021-09-28 05:33:07 CAT</t>
  </si>
  <si>
    <t>⭕عشرات من سيارات الدعم السريع نحو الخرطوم</t>
  </si>
  <si>
    <t>https://twitter.com/Sudan_News12/status/1442693827626737671</t>
  </si>
  <si>
    <t>2021-09-27 18:55:36 CAT</t>
  </si>
  <si>
    <t xml:space="preserve"> https://t.co/JSLOfZUF7b</t>
  </si>
  <si>
    <t>['https://sudan-press.net/archives/49907']</t>
  </si>
  <si>
    <t>https://twitter.com/Sudan_News12/status/1442533392327847941</t>
  </si>
  <si>
    <t>2021-09-27 18:55:10 CAT</t>
  </si>
  <si>
    <t xml:space="preserve"> https://t.co/g40Smh9NQF</t>
  </si>
  <si>
    <t>['https://sudan-press.net/archives/49910']</t>
  </si>
  <si>
    <t>https://twitter.com/Sudan_News12/status/1442533285163413506</t>
  </si>
  <si>
    <t>2021-09-24 23:01:31 CAT</t>
  </si>
  <si>
    <t>😋😋</t>
  </si>
  <si>
    <t>https://twitter.com/Sudan_News12/status/1441508114616963073</t>
  </si>
  <si>
    <t>https://twitter.com/yasir84156036/status/1441460917787525130</t>
  </si>
  <si>
    <t>2021-09-24 22:52:50 CAT</t>
  </si>
  <si>
    <t>نقل الفنان #كمال_ترباس إلى مستشفى “رويال كير”</t>
  </si>
  <si>
    <t>['كمال_ترباس']</t>
  </si>
  <si>
    <t>https://twitter.com/Sudan_News12/status/1441505931016114183</t>
  </si>
  <si>
    <t>2021-09-24 22:42:03 CAT</t>
  </si>
  <si>
    <t>#السودان_الرِدَّة_مستحيلة</t>
  </si>
  <si>
    <t>['السودان_الرِدَّة_مستحيلة']</t>
  </si>
  <si>
    <t>https://twitter.com/Sudan_News12/status/1441503215569231872</t>
  </si>
  <si>
    <t>https://twitter.com/akhbarelyom/status/1441396414622289922</t>
  </si>
  <si>
    <t>2021-09-22 17:56:48 CAT</t>
  </si>
  <si>
    <t>عاجل | وزير شؤون مجلس الوزراء : جاهزون للمواجهة إذا كان المكون العسكري لا يرغب في شراكة #السودان</t>
  </si>
  <si>
    <t>https://twitter.com/Sudan_News12/status/1440706654413021194</t>
  </si>
  <si>
    <t>2021-09-22 14:01:26 CAT</t>
  </si>
  <si>
    <t>حزب الأمة القومي: تصريحات رئيس مجلس السيادة خطيرة وغير مقبولة</t>
  </si>
  <si>
    <t>https://twitter.com/Sudan_News12/status/1440647424423251968</t>
  </si>
  <si>
    <t>2021-09-22 13:59:13 CAT</t>
  </si>
  <si>
    <t>حزب الأمة القومي: نجري اتصالات للجلوس مع المكون العسكري لبحث الأزمة</t>
  </si>
  <si>
    <t>https://twitter.com/Sudan_News12/status/1440646864752156675</t>
  </si>
  <si>
    <t>2021-09-22 13:58:29 CAT</t>
  </si>
  <si>
    <t>حزب المؤتمر السوداني: نرفض اتهامات رئيس مجلس السيادة للقوى السياسية</t>
  </si>
  <si>
    <t>https://twitter.com/Sudan_News12/status/1440646683600117783</t>
  </si>
  <si>
    <t>2021-09-22 13:57:47 CAT</t>
  </si>
  <si>
    <t>حزب المؤتمر السوداني: ليست هناك جهة بعينها تعتبر وصية على #السودان والشعب وحده هو من يملك قراره</t>
  </si>
  <si>
    <t>https://twitter.com/Sudan_News12/status/1440646507393290251</t>
  </si>
  <si>
    <t>2021-09-21 14:34:16 CAT</t>
  </si>
  <si>
    <t>مباشر | البرهان: لم نثبت حتى الآن صلة الجماعة الانقلابية بأي جهة</t>
  </si>
  <si>
    <t>https://twitter.com/Sudan_News12/status/1440293297826664457</t>
  </si>
  <si>
    <t>2021-09-21 11:50:35 CAT</t>
  </si>
  <si>
    <t>#مصادر :اللواء عبد الباقي الحسن بكراوي  قائد سلاح المدفعيه من  الابيض وهو ابن خاله السيد علي الريح السنهوري مباشره وهو بعثي ولا علاقه له بالاسلاميين</t>
  </si>
  <si>
    <t>['مصادر']</t>
  </si>
  <si>
    <t>https://twitter.com/Sudan_News12/status/1440252108339486733</t>
  </si>
  <si>
    <t>2021-09-21 11:49:04 CAT</t>
  </si>
  <si>
    <t>🌑🌑🌑  عاااااااااجل :  الان ففل كبري كوستي تماما من المتظاهرين ضد الحكومة</t>
  </si>
  <si>
    <t>https://twitter.com/Sudan_News12/status/1440251724376121349</t>
  </si>
  <si>
    <t>2021-09-21 11:40:07 CAT</t>
  </si>
  <si>
    <t>عاجل | وزير الإعلام: المحاولة الانقلابية قام بها مجموعة من ضباط القوات المسلحة من فلول النظام البائد</t>
  </si>
  <si>
    <t>https://twitter.com/Sudan_News12/status/1440249473263755267</t>
  </si>
  <si>
    <t>2021-09-21 11:35:32 CAT</t>
  </si>
  <si>
    <t>عاجل | وزير الإعلام : الانقلاب هدف إلى إعادة عقارب الساعة إلى الوراء</t>
  </si>
  <si>
    <t>https://twitter.com/Sudan_News12/status/1440248320815816719</t>
  </si>
  <si>
    <t>2021-09-21 11:34:35 CAT</t>
  </si>
  <si>
    <t>عاجل | وزير الإعلام : استسلام آخر معاقل المحاولة الانقلابية في معسكر الشجرة بالخرطوم</t>
  </si>
  <si>
    <t>https://twitter.com/Sudan_News12/status/1440248078615732239</t>
  </si>
  <si>
    <t>2021-09-21 11:34:02 CAT</t>
  </si>
  <si>
    <t>عاجل | وزير الإعلام : نواصل ملاحقة فلول النظام البائد المشاركين في المحاولة الانقلابية</t>
  </si>
  <si>
    <t>https://twitter.com/Sudan_News12/status/1440247940518346758</t>
  </si>
  <si>
    <t>2021-09-21 11:33:20 CAT</t>
  </si>
  <si>
    <t>عاجل | : الأوضاع تحت السيطرة وتم القبض على قادة المحاولة الانقلابية من العسكريين والمدنيين</t>
  </si>
  <si>
    <t>https://twitter.com/Sudan_News12/status/1440247765867532302</t>
  </si>
  <si>
    <t>2021-09-21 10:48:45 CAT</t>
  </si>
  <si>
    <t>التلفزيون السوداني: بيان بعد قليل لوزير الإعلام الناطق باسم الحكومة بشأن المحاولة الانقلابية</t>
  </si>
  <si>
    <t>https://twitter.com/Sudan_News12/status/1440236546297241601</t>
  </si>
  <si>
    <t>2021-09-21 10:08:50 CAT</t>
  </si>
  <si>
    <t>مصادر: اللواء عبد الباقي الحسن هو القائد الفعلي المحاولة الانقلابية، وكان تحت الايقاف العسكري مؤخرا #السودان</t>
  </si>
  <si>
    <t>https://twitter.com/Sudan_News12/status/1440226500142256131</t>
  </si>
  <si>
    <t>2021-09-21 10:00:52 CAT</t>
  </si>
  <si>
    <t>⭕عاجل  إعتقال علي الريح السنهوري حزب البعث.</t>
  </si>
  <si>
    <t>https://twitter.com/Sudan_News12/status/1440224497655635970</t>
  </si>
  <si>
    <t>2021-09-21 09:59:47 CAT</t>
  </si>
  <si>
    <t>عاجل | وكالة الأنباء سونا: اعتقال جميع المشاركين في المحاولة الانقلابية وبدء التحقيق معهم</t>
  </si>
  <si>
    <t>https://twitter.com/Sudan_News12/status/1440224224153538565</t>
  </si>
  <si>
    <t>2021-09-21 09:43:01 CAT</t>
  </si>
  <si>
    <t>عاجل : اجتماع يُجرى الآن للحكومة السودانية بشقيها المدني والعسكري، وسط إجراءات أمنية مشددة</t>
  </si>
  <si>
    <t>https://twitter.com/Sudan_News12/status/1440220001839968269</t>
  </si>
  <si>
    <t>2021-09-21 09:39:58 CAT</t>
  </si>
  <si>
    <t>*ما زال الانقلابيين مسيطرين علي سلاح المدرعات وسلاح الطيران في وادي سيدنا* #السودان</t>
  </si>
  <si>
    <t>https://twitter.com/Sudan_News12/status/1440219237990035464</t>
  </si>
  <si>
    <t>2021-09-20 22:07:14 CAT</t>
  </si>
  <si>
    <t>*عااااجل* *الشيخ ترك يخاطب جماهير ولاية نهر النيل بمدينة عطبرة الساعة العاشرة صباحا جنوب الكوبري* *ثورة ☝️*</t>
  </si>
  <si>
    <t>https://twitter.com/Sudan_News12/status/1440044902759354368</t>
  </si>
  <si>
    <t>2021-09-20 17:08:47 CAT</t>
  </si>
  <si>
    <t>انطلاق العام الدراسي الجديد بجميع محليات ولاية الخرطوم صباح اليوم. #السودان_الانفلاتات_الامنيه</t>
  </si>
  <si>
    <t>['السودان_الانفلاتات_الامنيه']</t>
  </si>
  <si>
    <t>https://twitter.com/Sudan_News12/status/1439969798146957312</t>
  </si>
  <si>
    <t>2021-09-19 20:37:38 CAT</t>
  </si>
  <si>
    <t>*⭕الأن |* *تتريس لشوارع رئيسية  بالعاصمة الخرطوم ومطالب برحيل حكومة الفترة الإنتقالية*</t>
  </si>
  <si>
    <t>https://twitter.com/Sudan_News12/status/1439659966554591234</t>
  </si>
  <si>
    <t>2021-09-19 12:49:45 CAT</t>
  </si>
  <si>
    <t>#مصادر إغلاق دار حزبي البعث والشيوعي في البحر الأحمر</t>
  </si>
  <si>
    <t>https://twitter.com/Sudan_News12/status/1439542222278516738</t>
  </si>
  <si>
    <t>2021-09-19 00:35:07 CAT</t>
  </si>
  <si>
    <t>قال إن المشهد مبعثر.. بروف حسن مكي: مبارك أردول أحد تلاميذي ويتقاضى راتب يعادل رواتب 25 بروفيسور مجتمعة. #العربية_السودان</t>
  </si>
  <si>
    <t>https://twitter.com/Sudan_News12/status/1439357342894764049</t>
  </si>
  <si>
    <t>2021-09-17 19:40:51 CAT</t>
  </si>
  <si>
    <t>البحر الأحمر المجلس الأعلى لنظارات #البجا والعموديات المستقلة يغلق ميناء بورتسودان لأجل غير مسمى من أجل تحقيق مطالب المجلس</t>
  </si>
  <si>
    <t>['البجا']</t>
  </si>
  <si>
    <t>https://twitter.com/Sudan_News12/status/1438920902859710467</t>
  </si>
  <si>
    <t>2021-09-17 02:41:17 CAT</t>
  </si>
  <si>
    <t>مكافحة المخدرات تضبط 1280 رأس بنقو بالدامر نهر النيل. #السودان</t>
  </si>
  <si>
    <t>https://twitter.com/Sudan_News12/status/1438664319307288580</t>
  </si>
  <si>
    <t>2021-09-15 22:31:30 CAT</t>
  </si>
  <si>
    <t>#السودان| #عاجل| تبادلوا معها إطلاق النار| مواطنين يعترضون طريق قوة أمنية مشتركة القت القبض على مهتمين بحوزتهما (2) بندقية كلاشنكوف، بـ (10) عربات مسلحة، وهروب المتهمين طبقاً لـ المكتب الصحفي للشرطة .  #النهود #ولاية_غرب_كردفان</t>
  </si>
  <si>
    <t>['السودان', 'عاجل', 'النهود', 'ولاية_غرب_كردفان']</t>
  </si>
  <si>
    <t>https://twitter.com/Sudan_News12/status/1438239069784391680</t>
  </si>
  <si>
    <t>2021-09-15 19:18:24 CAT</t>
  </si>
  <si>
    <t>#عائشة_الماجدي</t>
  </si>
  <si>
    <t>['عائشة_الماجدي']</t>
  </si>
  <si>
    <t>https://twitter.com/Sudan_News12/status/1438190477136781322</t>
  </si>
  <si>
    <t>2021-09-15 18:12:55 CAT</t>
  </si>
  <si>
    <t>#عاااااجل  القبض على قَتلة الطالب الجامعي "سايق الركشة" #شمبات #العزبة</t>
  </si>
  <si>
    <t>['عاااااجل', 'شمبات', 'العزبة']</t>
  </si>
  <si>
    <t>https://twitter.com/Sudan_News12/status/1438173998890815490</t>
  </si>
  <si>
    <t>2021-09-15 17:37:12 CAT</t>
  </si>
  <si>
    <t>محتجون يغلقون كبري حنتوب بمدينة ود مدني احتجاجاً على أسعار الخبز الجديدة وللمطالبة بتحسين معاش الناس.  #السودان</t>
  </si>
  <si>
    <t>https://twitter.com/Sudan_News12/status/1438165009662681088</t>
  </si>
  <si>
    <t>2021-09-15 11:51:45 CAT</t>
  </si>
  <si>
    <t>مقرر المجلس الأعلى للبجا عبد الله اوبشار يقول إن إغلاق الشرق هذه المرة سيكون مختلفا عن السابق وسيكون شاملاً وطويلا إلى حين تنفيذ جميع المطالب وأنهم أعدوا العدة لإغلاق الشرق بصورة جيدة عن طريق عقد ندوات ومخاطبات جماهيرية بالتنسيق مع كل ولايات الشرق</t>
  </si>
  <si>
    <t>https://twitter.com/Sudan_News12/status/1438078073388347393</t>
  </si>
  <si>
    <t>2021-09-14 23:46:07 CAT</t>
  </si>
  <si>
    <t>المجلس الأعلى لنظارات البجا والعموديات المستقلة بقيادة الناظر محمد الأمين ترك يعلن إغلاق اقليم شرق السودان من الخياري حتى حلايب واعتبارا من يوم الجمعة القادم سيتم الإغلاق الكامل ولا يسمح إلا بمرور الحالات الانسانية والمنظمات الدولية. #طيبة #السودان @</t>
  </si>
  <si>
    <t>['طيبة', 'السودان']</t>
  </si>
  <si>
    <t>https://twitter.com/Sudan_News12/status/1437895460635750402</t>
  </si>
  <si>
    <t>2021-09-14 23:25:30 CAT</t>
  </si>
  <si>
    <t>@TaybaSD @Sudan40369416 @jaffaralbashair @yasin123ah</t>
  </si>
  <si>
    <t>[{'screen_name': 'sudan40369416', 'name': 'تَجْمَع السودانيين بالخارج 🇸🇩', 'id': '1055437864614445056'}, {'screen_name': 'jaffaralbashair', 'name': 'zool sudani', 'id': '849985837144178688'}, {'screen_name': 'yasin123ah', 'name': 'yasin ahmed', 'id': '4926672947'}]</t>
  </si>
  <si>
    <t>https://twitter.com/Sudan_News12/status/1437890271191126030</t>
  </si>
  <si>
    <t>https://twitter.com/Sudan_News12/status/1437889222678097924</t>
  </si>
  <si>
    <t>2021-09-14 23:21:42 CAT</t>
  </si>
  <si>
    <t>وملقيا جوار منطقة (العزبة) بحري.. وسرقت الركشة.. وري الثري قبل قليل..</t>
  </si>
  <si>
    <t>https://twitter.com/Sudan_News12/status/1437889316605284362</t>
  </si>
  <si>
    <t>2021-09-14 23:21:20 CAT</t>
  </si>
  <si>
    <t>طفح الكيل .. جريمة جديدة.. مازن الجيلي (22سنة) طالب بكلية الاقتصاد السنة الثالثة.. يعمل سائق ركشة ليلا ليتدبر  مصروفاته ومعاش أسرته، امس حوالي التاسعة مساء تحرك من (المؤسسة) بحري  مشوار إلى   شمبات الأراضي .. فاختفى عن الشاشات.. عثرت عليه أسرته نهار اليوم مقطعا اجزاء+</t>
  </si>
  <si>
    <t>2021-09-14 20:17:15 CAT</t>
  </si>
  <si>
    <t>مجموعة من الشفاته  يبدأون في ترميم #صنم الأبيض في تحدي واضح لعقيدة أهل المنطقة المسلمين الذين رفضوا بناء الأصنام والتماثيل في مدينتهم الطاهرة.  https://t.co/ijcHIYNVDT</t>
  </si>
  <si>
    <t>['https://pbs.twimg.com/media/E_Q-fpzXIAIdWeJ.jpg']</t>
  </si>
  <si>
    <t>['صنم']</t>
  </si>
  <si>
    <t>https://twitter.com/Sudan_News12/status/1437842898167422980</t>
  </si>
  <si>
    <t>https://pbs.twimg.com/media/E_Q-fpzXIAIdWeJ.jpg</t>
  </si>
  <si>
    <t>2021-09-14 17:01:32 CAT</t>
  </si>
  <si>
    <t>مصادر مصرية لـ(السوداني): زيارة النائب العام كانت بروتوكولية ولم يطلب تسليم  قوش</t>
  </si>
  <si>
    <t>https://twitter.com/Sudan_News12/status/1437793645097373705</t>
  </si>
  <si>
    <t>2021-09-14 16:21:40 CAT</t>
  </si>
  <si>
    <t>#عاجل 🛑🛑🛑 حريق ضخم يلتهم مطاحن سيقا للغلال  #المنطقه الصناعية الخرطوم بحري  https://t.co/MvlqiVDC9y</t>
  </si>
  <si>
    <t>['https://pbs.twimg.com/media/E_QIk1SWYAA-mA6.jpg']</t>
  </si>
  <si>
    <t>['عاجل', 'المنطقه']</t>
  </si>
  <si>
    <t>https://twitter.com/Sudan_News12/status/1437783612305330188</t>
  </si>
  <si>
    <t>https://pbs.twimg.com/media/E_QIk1SWYAA-mA6.jpg</t>
  </si>
  <si>
    <t>2021-09-14 12:27:07 CAT</t>
  </si>
  <si>
    <t>تم تكسيره مجدداً ، نصيحة امشوا اعملوا ليهم صدقه جاريه ( كولر موية مظلة افضل من الأصنام دي ) .  https://t.co/yhv93Unf5H</t>
  </si>
  <si>
    <t>['https://pbs.twimg.com/media/E_PS5EGXoAIgrXE.jpg']</t>
  </si>
  <si>
    <t>https://twitter.com/Sudan_News12/status/1437724586620203013</t>
  </si>
  <si>
    <t>https://pbs.twimg.com/media/E_PS5EGXoAIgrXE.jpg</t>
  </si>
  <si>
    <t>2021-09-13 18:16:51 CAT</t>
  </si>
  <si>
    <t xml:space="preserve"> https://t.co/PCjzMFRPqv</t>
  </si>
  <si>
    <t>['https://kushnews.net/2021/09/302060']</t>
  </si>
  <si>
    <t>https://twitter.com/Sudan_News12/status/1437450211413143553</t>
  </si>
  <si>
    <t>2021-09-13 17:28:20 CAT</t>
  </si>
  <si>
    <t xml:space="preserve"> https://t.co/8l0dkUwQyV</t>
  </si>
  <si>
    <t>['https://kushnews.net/2021/09/302053']</t>
  </si>
  <si>
    <t>https://twitter.com/Sudan_News12/status/1437438003438395395</t>
  </si>
  <si>
    <t>2021-09-12 22:41:25 CAT</t>
  </si>
  <si>
    <t>| الناظر ترك : مناطق شرق السودان أهملت من جميع الحكومات  #السودان</t>
  </si>
  <si>
    <t>https://twitter.com/Sudan_News12/status/1437154404910698499</t>
  </si>
  <si>
    <t>2021-09-12 22:38:28 CAT</t>
  </si>
  <si>
    <t>#عاجل | الناظر ترك ينعي اتفاقية مسار شرق السودان #السودان_الانفلاتات_الامنيه</t>
  </si>
  <si>
    <t>['عاجل', 'السودان_الانفلاتات_الامنيه']</t>
  </si>
  <si>
    <t>https://twitter.com/Sudan_News12/status/1437153661562544135</t>
  </si>
  <si>
    <t>2021-09-12 21:57:48 CAT</t>
  </si>
  <si>
    <t>@SUDAN_FOLLWERS 💥💥💥 متفاعل بسرعة</t>
  </si>
  <si>
    <t>https://twitter.com/Sudan_News12/status/1437143427888697352</t>
  </si>
  <si>
    <t>2021-09-12 18:43:25 CAT</t>
  </si>
  <si>
    <t xml:space="preserve"> https://t.co/7gdU8QKX7G</t>
  </si>
  <si>
    <t>['https://sudan-press.net/archives/49096']</t>
  </si>
  <si>
    <t>https://twitter.com/Sudan_News12/status/1437094508311764998</t>
  </si>
  <si>
    <t>2021-09-12 18:42:47 CAT</t>
  </si>
  <si>
    <t xml:space="preserve"> https://t.co/vBOpxC2LBz</t>
  </si>
  <si>
    <t>['https://www.tagpress.net/71192/']</t>
  </si>
  <si>
    <t>https://twitter.com/Sudan_News12/status/1437094348924071936</t>
  </si>
  <si>
    <t>2021-09-12 10:19:27 CAT</t>
  </si>
  <si>
    <t>استأنف المصنع السوداني لإنتاج العدادات عمله بعد توقف دام مايقارب نصف العام بإنتاج يومي يفوق 2000 عداد في اليوم الواحد. #السودان</t>
  </si>
  <si>
    <t>https://twitter.com/Sudan_News12/status/1436967681043881984</t>
  </si>
  <si>
    <t>2021-09-11 20:08:25 CAT</t>
  </si>
  <si>
    <t>*_ #تعديل ...*  *_ أسرة الفنان عبدالكريم الكابلي تنفي خبر وفاته وتدعوا اهل السودان بالدعاء له بالصحة والعافية .. بحسب ما نشر سعد الكابلي*  *_ نعتذر جدآ للخطأ في نشر الخبر.*  #السودان #الكابلي</t>
  </si>
  <si>
    <t>['تعديل', 'السودان', 'الكابلي']</t>
  </si>
  <si>
    <t>https://twitter.com/Sudan_News12/status/1436753511312732162</t>
  </si>
  <si>
    <t>2021-09-11 19:49:13 CAT</t>
  </si>
  <si>
    <t xml:space="preserve"> https://t.co/rtZ39UANJf</t>
  </si>
  <si>
    <t>['https://www.tagpress.net/71064/']</t>
  </si>
  <si>
    <t>https://twitter.com/Sudan_News12/status/1436748678291759104</t>
  </si>
  <si>
    <t>2021-09-11 18:04:49 CAT</t>
  </si>
  <si>
    <t xml:space="preserve"> https://t.co/P6YrpW2aoR</t>
  </si>
  <si>
    <t>['https://pbs.twimg.com/media/E_BDahpXsAY4_vU.jpg']</t>
  </si>
  <si>
    <t>https://twitter.com/Sudan_News12/status/1436722409042763783</t>
  </si>
  <si>
    <t>https://pbs.twimg.com/media/E_BDahpXsAY4_vU.jpg</t>
  </si>
  <si>
    <t>2021-09-11 18:04:16 CAT</t>
  </si>
  <si>
    <t>#جزيرة_بروس  #شمال_السودان  https://t.co/3fHePw0iuY</t>
  </si>
  <si>
    <t>['https://pbs.twimg.com/media/E_BDSVUWYAEf9DA.jpg']</t>
  </si>
  <si>
    <t>['جزيرة_بروس', 'شمال_السودان']</t>
  </si>
  <si>
    <t>https://twitter.com/Sudan_News12/status/1436722266935631872</t>
  </si>
  <si>
    <t>https://pbs.twimg.com/media/E_BDSVUWYAEf9DA.jpg</t>
  </si>
  <si>
    <t>2021-09-10 10:26:06 CAT</t>
  </si>
  <si>
    <t>لا يكررها الزمن ❤❤  -  https://t.co/NGXhWKVSCt</t>
  </si>
  <si>
    <t>['https://pbs.twimg.com/media/E-6Q1XuXMAEXlZ5.jpg']</t>
  </si>
  <si>
    <t>https://twitter.com/Sudan_News12/status/1436244580702240771</t>
  </si>
  <si>
    <t>https://pbs.twimg.com/media/E-6Q1XuXMAEXlZ5.jpg</t>
  </si>
  <si>
    <t>2021-09-09 21:55:17 CAT</t>
  </si>
  <si>
    <t>I think   إن دي اجمل اطلالة في العالم ❤  https://t.co/SFXYyrbXiO</t>
  </si>
  <si>
    <t>['https://pbs.twimg.com/media/E-3k-_bWQAczxnC.jpg']</t>
  </si>
  <si>
    <t>https://twitter.com/Sudan_News12/status/1436055629920079875</t>
  </si>
  <si>
    <t>https://pbs.twimg.com/media/E-3k-_bWQAczxnC.jpg</t>
  </si>
  <si>
    <t>2021-09-09 21:34:37 CAT</t>
  </si>
  <si>
    <t>وصول الطائرة الرئاسة السودانية الجديدة ذات التصميم الحديث من طراز A320 إلى أرض مطار الخرطوم. #سودان_حر_ديمقراطي  https://t.co/YngbTPq1Z7</t>
  </si>
  <si>
    <t>['https://pbs.twimg.com/media/E-3gQZ6WEAMoBK7.jpg']</t>
  </si>
  <si>
    <t>['سودان_حر_ديمقراطي']</t>
  </si>
  <si>
    <t>https://twitter.com/Sudan_News12/status/1436050430895734786</t>
  </si>
  <si>
    <t>https://pbs.twimg.com/media/E-3gQZ6WEAMoBK7.jpg</t>
  </si>
  <si>
    <t>2021-09-08 21:09:40 CAT</t>
  </si>
  <si>
    <t xml:space="preserve"> https://t.co/VWnEnTO30p</t>
  </si>
  <si>
    <t>['https://kushnews.net/2021/09/301247']</t>
  </si>
  <si>
    <t>https://twitter.com/Sudan_News12/status/1435681763158810624</t>
  </si>
  <si>
    <t>2021-09-08 21:08:55 CAT</t>
  </si>
  <si>
    <t>لا تستخدم الكثير من المسكنات، حافظ على كليتك  -  https://t.co/lDRPyv3Aa6</t>
  </si>
  <si>
    <t>['https://pbs.twimg.com/media/E-yQyEMXIAY09Wj.jpg']</t>
  </si>
  <si>
    <t>https://twitter.com/Sudan_News12/status/1435681574616539144</t>
  </si>
  <si>
    <t>https://pbs.twimg.com/media/E-yQyEMXIAY09Wj.jpg</t>
  </si>
  <si>
    <t>2021-09-08 18:35:54 CAT</t>
  </si>
  <si>
    <t xml:space="preserve"> https://t.co/XSwB5NemhV</t>
  </si>
  <si>
    <t>['https://sudan-press.net/archives/48914']</t>
  </si>
  <si>
    <t>https://twitter.com/Sudan_News12/status/1435643067357356043</t>
  </si>
  <si>
    <t>2021-09-08 18:34:26 CAT</t>
  </si>
  <si>
    <t>" البيوت السعيدة .. لا صوت لها "  #السودان  https://t.co/VvVDQgOnQf</t>
  </si>
  <si>
    <t>['https://pbs.twimg.com/media/E-xtbDjXIAAUO8i.jpg']</t>
  </si>
  <si>
    <t>https://twitter.com/Sudan_News12/status/1435642695192649737</t>
  </si>
  <si>
    <t>https://pbs.twimg.com/media/E-xtbDjXIAAUO8i.jpg</t>
  </si>
  <si>
    <t>2021-09-08 17:53:34 CAT</t>
  </si>
  <si>
    <t>مقتل اربعة طلبة حربيين واصابة ١١ آخرين اثر حادث حركة بين عربة لاندكروز وحافلة ركاب بمنطقة الجيلي تم اسعاف الجرحى لمستشفى السلاح الطبي #السودان</t>
  </si>
  <si>
    <t>https://twitter.com/Sudan_News12/status/1435632412990611457</t>
  </si>
  <si>
    <t>2021-09-08 08:11:37 CAT</t>
  </si>
  <si>
    <t xml:space="preserve"> https://t.co/bPgzo218pW</t>
  </si>
  <si>
    <t>['https://kushnews.net/2021/09/301137']</t>
  </si>
  <si>
    <t>https://twitter.com/Sudan_News12/status/1435485958548434946</t>
  </si>
  <si>
    <t>2021-09-08 08:10:49 CAT</t>
  </si>
  <si>
    <t xml:space="preserve"> https://t.co/aBGyfukE4K</t>
  </si>
  <si>
    <t>['https://kushnews.net/2021/09/301124']</t>
  </si>
  <si>
    <t>https://twitter.com/Sudan_News12/status/1435485756454227968</t>
  </si>
  <si>
    <t>2021-09-08 08:10:05 CAT</t>
  </si>
  <si>
    <t xml:space="preserve"> https://t.co/z3zH7rqX1p</t>
  </si>
  <si>
    <t>['https://kushnews.net/2021/09/301125']</t>
  </si>
  <si>
    <t>https://twitter.com/Sudan_News12/status/1435485575163924489</t>
  </si>
  <si>
    <t>2021-09-07 07:47:52 CAT</t>
  </si>
  <si>
    <t>بأدق التفاصيل.. الطفل المبدع الأمين محمد يوسف من أمبدة السبيل، صاحب الـ 10 سنوات يصنع مركبة "ركشة" ويدهش بإهتمامه بالتفاصيل. #السودان  https://t.co/NclMxaXiIV</t>
  </si>
  <si>
    <t>['https://pbs.twimg.com/media/E-qP2SeWYAAg39o.jpg']</t>
  </si>
  <si>
    <t>https://twitter.com/Sudan_News12/status/1435117597025054723</t>
  </si>
  <si>
    <t>https://pbs.twimg.com/media/E-qP2SeWYAAg39o.jpg</t>
  </si>
  <si>
    <t>2021-09-07 07:05:22 CAT</t>
  </si>
  <si>
    <t>أن قرر زوي المقتول الثأر . إلي أن أهالي وادي حلفا وقفو ضد قرار الترحيل ولجاؤ الي الحكومة وتم ارجاعهم الي دنقلا باتفاق وصلح بين الاسرتين. تفاصيل الحادث قام والد القتيل المذكور آنفا بقتل والد القاتل بطعنات اودي بحياته فورا..وتم تسليم نفسه الي قسم شرطة دنقلا</t>
  </si>
  <si>
    <t>https://twitter.com/Sudan_News12/status/1435106898056028162</t>
  </si>
  <si>
    <t>2021-09-07 07:04:51 CAT</t>
  </si>
  <si>
    <t>حادث قتل شنيع بمنطقة الديم بدنقلا أمس  تعود تفاصيل الحادث بأن شاب من المنطقة تم قتل أحد أقاربه في شجار بمحطة وقود بدنقلا قبل عام وعلي أثره كان قد تم ترحيل أسرة القاتل من المنطقة ونفيهم الي وادي حلفا جاء قرار الترحيل من قبل الوالي السابق بالشمالية الساعوري حفاظا علي الأرواح بعد++</t>
  </si>
  <si>
    <t>https://twitter.com/Sudan_News12/status/1435106767520866306</t>
  </si>
  <si>
    <t>2021-09-07 06:42:49 CAT</t>
  </si>
  <si>
    <t>** #صباح_الخير🌥 لمن يمنحون صباحنا نكهةً مختلفةً  لـِ كلّ من يجعلنا نؤمن أن الدنيا مازالت بخير🦋.  🌷🌷♥️🌷🌷🕊</t>
  </si>
  <si>
    <t>['صباح_الخير']</t>
  </si>
  <si>
    <t>https://twitter.com/Sudan_News12/status/1435101224131497984</t>
  </si>
  <si>
    <t>2021-09-06 11:05:47 CAT</t>
  </si>
  <si>
    <t>الصيحة ..  الخرطوم والقاهرة يبحثان تسليم قوش اليوم</t>
  </si>
  <si>
    <t>https://twitter.com/Sudan_News12/status/1434805015542124545</t>
  </si>
  <si>
    <t>2021-09-06 09:46:39 CAT</t>
  </si>
  <si>
    <t>بئر وسط حي #الرياض في العاصمة السودانية والذي يعتبر واحدا من أرقى أحياء الخرطوم، بلا سور، قد تعرض حياة أناس للخطر. تثير جدلا في تويتر حول المسؤولية الاجتماعية. #السودان  https://t.co/qvRMiLv3zf</t>
  </si>
  <si>
    <t>['https://pbs.twimg.com/media/E-lhcXnXoAAYl2i.jpg']</t>
  </si>
  <si>
    <t>['الرياض', 'السودان']</t>
  </si>
  <si>
    <t>https://twitter.com/Sudan_News12/status/1434785099476869123</t>
  </si>
  <si>
    <t>https://pbs.twimg.com/media/E-lhcXnXoAAYl2i.jpg</t>
  </si>
  <si>
    <t>2021-09-05 13:01:52 CAT</t>
  </si>
  <si>
    <t>@Follloowers @Fayez1978 تم</t>
  </si>
  <si>
    <t>https://twitter.com/Sudan_News12/status/1434471840802615299</t>
  </si>
  <si>
    <t>[{'screen_name': 'Follloowers', 'name': 'زيادة متابعين 🇸🇦70K', 'id': '1020789816923967488'}, {'screen_name': 'Fayez1978', 'name': 'فايز بن فايز 💛💙♍🇸🇦🇵🇹', 'id': '373559107'}]</t>
  </si>
  <si>
    <t>2021-09-05 13:01:17 CAT</t>
  </si>
  <si>
    <t>الزراعه المنزليه هم لابد ان نتشاركه ونكتفي همتكم معانا نضافرالجهود ونخضر العود تحت شعار ..نحن بينكم نجسد الواقع ونطبق التقانه..مبادرة #ازرع_في_بيتك  https://t.co/ZCTjHCi5q4</t>
  </si>
  <si>
    <t>['https://pbs.twimg.com/media/E-hEZ30XEAMRZMc.jpg']</t>
  </si>
  <si>
    <t>['ازرع_في_بيتك']</t>
  </si>
  <si>
    <t>https://twitter.com/Sudan_News12/status/1434471695163789317</t>
  </si>
  <si>
    <t>https://pbs.twimg.com/media/E-hEZ30XEAMRZMc.jpg</t>
  </si>
  <si>
    <t>2021-09-05 11:34:54 CAT</t>
  </si>
  <si>
    <t xml:space="preserve"> https://t.co/1fQF4ql7sS</t>
  </si>
  <si>
    <t>['https://www.tagpress.net/70494/']</t>
  </si>
  <si>
    <t>https://twitter.com/Sudan_News12/status/1434449952470708225</t>
  </si>
  <si>
    <t>2021-09-05 11:23:34 CAT</t>
  </si>
  <si>
    <t xml:space="preserve"> https://t.co/btxzoCXsKP</t>
  </si>
  <si>
    <t>['https://www.tagpress.net/70453/']</t>
  </si>
  <si>
    <t>https://twitter.com/Sudan_News12/status/1434447099882528768</t>
  </si>
  <si>
    <t>2021-09-01 15:05:13 CAT</t>
  </si>
  <si>
    <t>سماع ضرب نار كثيف بذخيرة حيّة بمنطقة سوبا بالخرطوم!</t>
  </si>
  <si>
    <t>https://twitter.com/Sudan_News12/status/1433053331103043584</t>
  </si>
  <si>
    <t>2021-09-01 08:14:52 CAT</t>
  </si>
  <si>
    <t xml:space="preserve"> https://t.co/eyC6TOlFeT</t>
  </si>
  <si>
    <t>['https://pbs.twimg.com/media/E-LcfRHWEAAxMC8.jpg']</t>
  </si>
  <si>
    <t>https://twitter.com/Sudan_News12/status/1432950063827914752</t>
  </si>
  <si>
    <t>https://pbs.twimg.com/media/E-LcfRHWEAAxMC8.jpg</t>
  </si>
  <si>
    <t>2021-09-01 08:14:37 CAT</t>
  </si>
  <si>
    <t>.. #صباح_الخير للذين أغناهم الله بالشكر ، والحمد ، والإستغفار، والتوكل عليه ، الذين سكنتهم الطمأنينة حين قرأوا :  "أليس الله بكافٍ عبده"🖤</t>
  </si>
  <si>
    <t>https://twitter.com/Sudan_News12/status/1432949997948055554</t>
  </si>
  <si>
    <t>2021-09-01 01:15:09 CAT</t>
  </si>
  <si>
    <t>القحاتة وواجهاتهم شايفنها رقشة طبعا 🤣🤣. #منقول  https://t.co/zCoa11R6od</t>
  </si>
  <si>
    <t>['https://pbs.twimg.com/media/E-J8bCjXEAgqHq3.jpg']</t>
  </si>
  <si>
    <t>https://twitter.com/Sudan_News12/status/1432844437844074496</t>
  </si>
  <si>
    <t>https://pbs.twimg.com/media/E-J8bCjXEAgqHq3.jpg</t>
  </si>
  <si>
    <t>2021-08-31 19:48:43 CAT</t>
  </si>
  <si>
    <t>#اثيوبيا_اخت_بلادي  https://t.co/asPLTj2huo</t>
  </si>
  <si>
    <t>['https://pbs.twimg.com/media/E-IxtJbWQAMgBvx.jpg']</t>
  </si>
  <si>
    <t>['اثيوبيا_اخت_بلادي']</t>
  </si>
  <si>
    <t>https://twitter.com/Sudan_News12/status/1432762286180032512</t>
  </si>
  <si>
    <t>https://pbs.twimg.com/media/E-IxtJbWQAMgBvx.jpg</t>
  </si>
  <si>
    <t>2021-08-31 19:39:13 CAT</t>
  </si>
  <si>
    <t>بفستان مثير.. المطربة عائشة الجبل تثير الضجة خلال حفل "الحناء" بمناسبة زواجها. #السودان  https://t.co/yFblWyq0FP</t>
  </si>
  <si>
    <t>['https://pbs.twimg.com/media/E-IviKnWEAU6bHo.jpg']</t>
  </si>
  <si>
    <t>https://twitter.com/Sudan_News12/status/1432759897813311488</t>
  </si>
  <si>
    <t>https://pbs.twimg.com/media/E-IviKnWEAU6bHo.jpg</t>
  </si>
  <si>
    <t>2021-08-31 18:34:49 CAT</t>
  </si>
  <si>
    <t>عاجل | وزارة التربية والتعليم تُعلن تأجيل العام الدراسي بالبلاد إلى 20 سبتمبر  #السودان</t>
  </si>
  <si>
    <t>https://twitter.com/Sudan_News12/status/1432743692184530947</t>
  </si>
  <si>
    <t>2021-08-31 18:33:05 CAT</t>
  </si>
  <si>
    <t>شهود عيان: استخدام الرصاص الحي لتفريق متظاهرين من أمام مقر حكومة وسط دارفور  #زالنجي_تنزف</t>
  </si>
  <si>
    <t>['زالنجي_تنزف']</t>
  </si>
  <si>
    <t>https://twitter.com/Sudan_News12/status/1432743252919300101</t>
  </si>
  <si>
    <t>2021-08-31 18:32:16 CAT</t>
  </si>
  <si>
    <t xml:space="preserve"> https://t.co/Z7jihIgCZY</t>
  </si>
  <si>
    <t>['https://www.tagpress.net/70108/']</t>
  </si>
  <si>
    <t>https://twitter.com/Sudan_News12/status/1432743047670947842</t>
  </si>
  <si>
    <t>2021-08-29 05:14:52 CAT</t>
  </si>
  <si>
    <t>#يخبرني_الصباح " صَباحُ الخِير، دعكَ مما حصل بالأمس يا عزِيزي ، ابتسم وتجاوز ليزهر قلبك ويشرق وجهُك الجميل ." 🤍🌤</t>
  </si>
  <si>
    <t>['يخبرني_الصباح']</t>
  </si>
  <si>
    <t>https://twitter.com/Sudan_News12/status/1431817600686821379</t>
  </si>
  <si>
    <t>2021-08-29 00:45:44 CAT</t>
  </si>
  <si>
    <t>في قمة السعادة ورأس مال اللعبة حبل 😍  https://t.co/YJc5ZdBHkw</t>
  </si>
  <si>
    <t>['https://pbs.twimg.com/media/E96Y6u5XEAwSJDq.jpg']</t>
  </si>
  <si>
    <t>https://twitter.com/Sudan_News12/status/1431749871250415618</t>
  </si>
  <si>
    <t>https://pbs.twimg.com/media/E96Y6u5XEAwSJDq.jpg</t>
  </si>
  <si>
    <t>2021-08-29 00:44:05 CAT</t>
  </si>
  <si>
    <t>رئيس غرفة الألبان محمد عثمان يشكو ارتفاع تكلفة الإنتاج ويؤكد أن إنتاج الرطل الواحد يكلف 170 جنيهاً ويقول إنهم خاطبوا الجهات المختصة لحل المشكلة ولكن دون جدوى</t>
  </si>
  <si>
    <t>https://twitter.com/Sudan_News12/status/1431749456018432005</t>
  </si>
  <si>
    <t>2021-08-29 00:34:07 CAT</t>
  </si>
  <si>
    <t>أول منتخب لقصار القامة بالسودان يرى النور بقيادة  عبد الهادي حته. #العربية_السودان  https://t.co/cjKBQKLnwv</t>
  </si>
  <si>
    <t>['https://pbs.twimg.com/media/E96WQlxX0AIXkyG.jpg']</t>
  </si>
  <si>
    <t>https://twitter.com/Sudan_News12/status/1431746945656184832</t>
  </si>
  <si>
    <t>https://pbs.twimg.com/media/E96WQlxX0AIXkyG.jpg</t>
  </si>
  <si>
    <t>2021-08-29 00:31:56 CAT</t>
  </si>
  <si>
    <t xml:space="preserve"> https://t.co/Yk0jPuBi6O</t>
  </si>
  <si>
    <t>['https://www.tagpress.net/69802/']</t>
  </si>
  <si>
    <t>https://twitter.com/Sudan_News12/status/1431746397469122561</t>
  </si>
  <si>
    <t>2021-08-29 00:08:10 CAT</t>
  </si>
  <si>
    <t>#وزير_الاتصالات الأفغاني السابق سيد أحمد سادات من وزير في أفغانستان إلى (عامل توصيل طلبات الطعام) في ألمانيا!  https://t.co/ebL8J8Tlzs</t>
  </si>
  <si>
    <t>['https://pbs.twimg.com/media/E96QUraWUAEIWr-.jpg']</t>
  </si>
  <si>
    <t>['وزير_الاتصالات']</t>
  </si>
  <si>
    <t>https://twitter.com/Sudan_News12/status/1431740418669096961</t>
  </si>
  <si>
    <t>https://pbs.twimg.com/media/E96QUraWUAEIWr-.jpg</t>
  </si>
  <si>
    <t>2021-08-28 23:51:17 CAT</t>
  </si>
  <si>
    <t xml:space="preserve"> https://t.co/r93eImRlXy</t>
  </si>
  <si>
    <t>['https://www.tagpress.net/69791/']</t>
  </si>
  <si>
    <t>https://twitter.com/Sudan_News12/status/1431736167918186504</t>
  </si>
  <si>
    <t>2021-08-27 17:53:47 CAT</t>
  </si>
  <si>
    <t>عشا البايتات ما زاد اكتر من قال ليها: (السودان ده جاك ولا جيتيهو؟؟.. كلو إلا السودان.. نبذي حكومة ووزراء السودان.. كلو إلا البلد دي).. فوق ده ذكر لها اسمو ومحل عملو وقال ليها: (أكبر ما عندك جيبيهو).. حدث ذلك في مطار الخرطوم و لا تزال الدهشة تسيطر على اصحاب التكاسي والليموزين</t>
  </si>
  <si>
    <t>https://twitter.com/Sudan_News12/status/1431283813678780416</t>
  </si>
  <si>
    <t>2021-08-27 17:53:08 CAT</t>
  </si>
  <si>
    <t>من الصالة زودت العيار.. وصارت كأنما تصرخ وبأعلى صوتها تردد: (جينا خلاص للسودان والبشتنة وال........ والعواليق). وينبرى لها عشا البايتات - لا تعرفه ولا يعرفها - وقطع فيها كف صاموطي خلى الناس الفي صالة الإستقبال كلهم ينتبهو.. صرخت فيه: (ليه ضاربني؟؟ بجيب ليك البأدبك.. ويقطع يدك)++</t>
  </si>
  <si>
    <t>https://twitter.com/Sudan_News12/status/1431283647517282306</t>
  </si>
  <si>
    <t>2021-08-27 17:52:17 CAT</t>
  </si>
  <si>
    <t>استقبال مغتربة ب(الكف) في مطار الخرطوم  منذ نزولها من الطائرة بدأت بالشكوى: (خلاص جينا للبشتنة والسخانة وال.....) وتهبب في نفسها بي طرف التوب.. دخلت صف الجوازات تنفخ وتتذمر وانتظار الشنط من السير نفس الضجر والتذمر.. وهي طالعة ومعها العامل الذي يدفع عربة شنطها وعند بوابة الخروج++</t>
  </si>
  <si>
    <t>https://twitter.com/Sudan_News12/status/1431283435331637252</t>
  </si>
  <si>
    <t>2021-08-27 17:40:17 CAT</t>
  </si>
  <si>
    <t xml:space="preserve"> https://t.co/4rswaGxZFB</t>
  </si>
  <si>
    <t>['https://yaqeennews.com/3176/']</t>
  </si>
  <si>
    <t>https://twitter.com/Sudan_News12/status/1431280415109701636</t>
  </si>
  <si>
    <t>2021-08-27 05:56:02 CAT</t>
  </si>
  <si>
    <t>" رَبِّ اجْعَلْنِي مُقِيمَ الصَّلَاةِ وَمِن ذُرِّيَّتِي ۚ رَبَّنَا وَتَقَبَّلْ دُعَاءِ " ♥️  -  https://t.co/Lzu6yJbpWA</t>
  </si>
  <si>
    <t>['https://pbs.twimg.com/media/E9xMwNRXEAI5ovT.jpg']</t>
  </si>
  <si>
    <t>https://twitter.com/Sudan_News12/status/1431103183133237253</t>
  </si>
  <si>
    <t>https://pbs.twimg.com/media/E9xMwNRXEAI5ovT.jpg</t>
  </si>
  <si>
    <t>2021-08-27 05:30:14 CAT</t>
  </si>
  <si>
    <t>ما اسمها بلھجتك؟  https://t.co/OcE4jv9OUY</t>
  </si>
  <si>
    <t>['https://pbs.twimg.com/media/E9xG2wHWEAA8gwU.jpg']</t>
  </si>
  <si>
    <t>https://twitter.com/Sudan_News12/status/1431096690359025665</t>
  </si>
  <si>
    <t>https://pbs.twimg.com/media/E9xG2wHWEAA8gwU.jpg</t>
  </si>
  <si>
    <t>2021-08-26 16:26:07 CAT</t>
  </si>
  <si>
    <t xml:space="preserve"> https://t.co/1i4d5q2cAP</t>
  </si>
  <si>
    <t>['https://kushnews.net/2021/08/299142']</t>
  </si>
  <si>
    <t>https://twitter.com/Sudan_News12/status/1430899361739776003</t>
  </si>
  <si>
    <t>2021-08-26 14:53:38 CAT</t>
  </si>
  <si>
    <t xml:space="preserve"> https://t.co/7a1QxcrcE2</t>
  </si>
  <si>
    <t>['https://kushnews.net/2021/08/299111']</t>
  </si>
  <si>
    <t>https://twitter.com/Sudan_News12/status/1430876089723891719</t>
  </si>
  <si>
    <t>2021-08-25 20:55:30 CAT</t>
  </si>
  <si>
    <t>*جبريل ابراهيم: قرار لجنة إزالة التمكين بتجميد حسابات مصرفية تدخل سافر في شؤون الوزارة و “بلطجة”</t>
  </si>
  <si>
    <t>https://twitter.com/Sudan_News12/status/1430604767038935042</t>
  </si>
  <si>
    <t>2021-08-25 19:06:30 CAT</t>
  </si>
  <si>
    <t xml:space="preserve"> https://t.co/VxR0jeGbOO</t>
  </si>
  <si>
    <t>['https://www.tagpress.net/69464/']</t>
  </si>
  <si>
    <t>https://twitter.com/Sudan_News12/status/1430577336353705989</t>
  </si>
  <si>
    <t>2021-08-25 18:28:49 CAT</t>
  </si>
  <si>
    <t>دبي على موعد مع أكبر معرض للثياب النسائية السودانية الشهر المقبل #الخرطوم : #منقول  وتقام الفعالية في السابع عشر من شهر سبتمبر المقبل بفندق القراند حياة دبي بدولة الإمارات العربية المتحدة ،وتشارك فيها عدد من مصممات الثياب السودانيات وكبريات شركات الثياب</t>
  </si>
  <si>
    <t>['الخرطوم', 'منقول']</t>
  </si>
  <si>
    <t>https://twitter.com/Sudan_News12/status/1430567853103714307</t>
  </si>
  <si>
    <t>2021-08-25 17:05:50 CAT</t>
  </si>
  <si>
    <t xml:space="preserve"> https://t.co/FSaKLxo3Zm</t>
  </si>
  <si>
    <t>['https://kushnews.net/2021/08/299015']</t>
  </si>
  <si>
    <t>https://twitter.com/Sudan_News12/status/1430546969769005056</t>
  </si>
  <si>
    <t>2021-08-25 16:32:52 CAT</t>
  </si>
  <si>
    <t xml:space="preserve"> https://t.co/PJ8PetlqBe</t>
  </si>
  <si>
    <t>['https://www.tagpress.net/69422/']</t>
  </si>
  <si>
    <t>https://twitter.com/Sudan_News12/status/1430538673905446914</t>
  </si>
  <si>
    <t>2021-08-25 16:32:21 CAT</t>
  </si>
  <si>
    <t xml:space="preserve"> https://t.co/cwGcYykBnV</t>
  </si>
  <si>
    <t>['https://www.tagpress.net/69435/']</t>
  </si>
  <si>
    <t>https://twitter.com/Sudan_News12/status/1430538541591846913</t>
  </si>
  <si>
    <t>2021-08-25 16:30:55 CAT</t>
  </si>
  <si>
    <t xml:space="preserve"> https://t.co/o7CFzScYbi</t>
  </si>
  <si>
    <t>['https://www.tagpress.net/69407/']</t>
  </si>
  <si>
    <t>https://twitter.com/Sudan_News12/status/1430538182861406213</t>
  </si>
  <si>
    <t>2021-08-25 16:30:28 CAT</t>
  </si>
  <si>
    <t xml:space="preserve"> https://t.co/WcblMpEHp7</t>
  </si>
  <si>
    <t>['https://www.tagpress.net/69410/']</t>
  </si>
  <si>
    <t>https://twitter.com/Sudan_News12/status/1430538069854273642</t>
  </si>
  <si>
    <t>2021-08-25 16:30:03 CAT</t>
  </si>
  <si>
    <t xml:space="preserve"> https://t.co/Rv2jeVspCv</t>
  </si>
  <si>
    <t>['https://www.tagpress.net/69427/']</t>
  </si>
  <si>
    <t>https://twitter.com/Sudan_News12/status/1430537966347333639</t>
  </si>
  <si>
    <t>2021-08-25 13:06:26 CAT</t>
  </si>
  <si>
    <t xml:space="preserve"> https://t.co/AdCF0NrJ8N</t>
  </si>
  <si>
    <t>['https://kushnews.net/2021/08/298892']</t>
  </si>
  <si>
    <t>https://twitter.com/Sudan_News12/status/1430486724073955331</t>
  </si>
  <si>
    <t>2021-08-24 04:49:40 CAT</t>
  </si>
  <si>
    <t>"أصبحنا على فطرة الإسلام وعلى كلمة الإخلاص، وعلى دين نبيَّنا محمد صلى الله عليه وسلم وعلى ملَّة أبينا إبراهيم حنيفاً مسلماً وما كان من المشركين"</t>
  </si>
  <si>
    <t>https://twitter.com/Sudan_News12/status/1429999320816836610</t>
  </si>
  <si>
    <t>2021-08-24 04:48:34 CAT</t>
  </si>
  <si>
    <t>#اقتباس_اليوم  "تفقد الرغبات قيمتها حين نُلحّ في طلبها، حين نطلبها بالأساس، فتجيء منقوصة باهتة، وقد كانت أقصى أمانينا".   - حجي جابر / رامبو الحبشي</t>
  </si>
  <si>
    <t>['اقتباس_اليوم']</t>
  </si>
  <si>
    <t>https://twitter.com/Sudan_News12/status/1429999041509793795</t>
  </si>
  <si>
    <t>2021-08-23 18:27:29 CAT</t>
  </si>
  <si>
    <t xml:space="preserve"> https://t.co/e5ZDUnUCuu</t>
  </si>
  <si>
    <t>['https://www.naba-sd.com/?p=4485']</t>
  </si>
  <si>
    <t>https://twitter.com/Sudan_News12/status/1429842740527906818</t>
  </si>
  <si>
    <t>2021-08-23 18:17:55 CAT</t>
  </si>
  <si>
    <t xml:space="preserve"> https://t.co/iUyx6SklJ5</t>
  </si>
  <si>
    <t>['https://sudanlite.com/6987']</t>
  </si>
  <si>
    <t>https://twitter.com/Sudan_News12/status/1429840334247313408</t>
  </si>
  <si>
    <t>2021-08-23 03:01:44 CAT</t>
  </si>
  <si>
    <t>اللهم فرج هم من ضاقت عليه الدنيا🙏  -  https://t.co/4UwVRS8x0p</t>
  </si>
  <si>
    <t>['https://pbs.twimg.com/media/E9b-gn_XMAQJKRJ.jpg']</t>
  </si>
  <si>
    <t>https://twitter.com/Sudan_News12/status/1429609770818867203</t>
  </si>
  <si>
    <t>https://pbs.twimg.com/media/E9b-gn_XMAQJKRJ.jpg</t>
  </si>
  <si>
    <t>2021-08-23 02:59:21 CAT</t>
  </si>
  <si>
    <t>أختبر نظرك ما هي الأرقام داخل الدائرة ؟  https://t.co/Y1opL6YOeP</t>
  </si>
  <si>
    <t>['https://pbs.twimg.com/media/E9b99xaXIAYiPkv.jpg']</t>
  </si>
  <si>
    <t>https://twitter.com/Sudan_News12/status/1429609171503173635</t>
  </si>
  <si>
    <t>https://pbs.twimg.com/media/E9b99xaXIAYiPkv.jpg</t>
  </si>
  <si>
    <t>2021-08-23 02:56:56 CAT</t>
  </si>
  <si>
    <t>في داخل كل منا طفل  ينتظر لحظة ما ليظهر !  #السودان  https://t.co/a4BYbZivUh</t>
  </si>
  <si>
    <t>['https://pbs.twimg.com/media/E9b9aUTWEAcyVtM.jpg']</t>
  </si>
  <si>
    <t>https://twitter.com/Sudan_News12/status/1429608562553204737</t>
  </si>
  <si>
    <t>https://pbs.twimg.com/media/E9b9aUTWEAcyVtM.jpg</t>
  </si>
  <si>
    <t>2021-08-23 00:10:35 CAT</t>
  </si>
  <si>
    <t>#البرنس_استلم  https://t.co/tJbOzl0Hte</t>
  </si>
  <si>
    <t>['https://pbs.twimg.com/media/E9bXVAsXEAMGGYV.jpg']</t>
  </si>
  <si>
    <t>['البرنس_استلم']</t>
  </si>
  <si>
    <t>https://twitter.com/Sudan_News12/status/1429566696700973066</t>
  </si>
  <si>
    <t>https://pbs.twimg.com/media/E9bXVAsXEAMGGYV.jpg</t>
  </si>
  <si>
    <t>2021-08-22 01:28:33 CAT</t>
  </si>
  <si>
    <t>العثور على الكلب الضائع بحي الرياض الخرطوم، والمخصص له ألف دولار، وصاحبته توجه شكرا للاهتمام. #العربية_السودان  https://t.co/XBjtXZ1G1a</t>
  </si>
  <si>
    <t>['https://pbs.twimg.com/media/E9Wflw7WEAQgFxw.jpg']</t>
  </si>
  <si>
    <t>https://twitter.com/Sudan_News12/status/1429223930091515907</t>
  </si>
  <si>
    <t>https://pbs.twimg.com/media/E9Wflw7WEAQgFxw.jpg</t>
  </si>
  <si>
    <t>2021-08-21 12:40:26 CAT</t>
  </si>
  <si>
    <t>#بورتسودان_تشتعل  https://t.co/A0tSd6dcJG</t>
  </si>
  <si>
    <t>['https://pbs.twimg.com/media/E9TvyAuWQAUyJw4.jpg']</t>
  </si>
  <si>
    <t>['بورتسودان_تشتعل']</t>
  </si>
  <si>
    <t>https://twitter.com/Sudan_News12/status/1429030627148455936</t>
  </si>
  <si>
    <t>https://pbs.twimg.com/media/E9TvyAuWQAUyJw4.jpg</t>
  </si>
  <si>
    <t>2021-08-20 14:41:00 CAT</t>
  </si>
  <si>
    <t>#الصافي_جعفر اللهم يا رحمن الدنيا والآخرة ورحيمهما، ارحمه واغفر له واجعله عندك في عليين. #إنّا_لله_وإنّا_إليه_راجعون  https://t.co/e3JkysLlnp</t>
  </si>
  <si>
    <t>['https://pbs.twimg.com/media/E9PBygzWUA0HLJ_.jpg']</t>
  </si>
  <si>
    <t>['الصافي_جعفر', 'إنّا_لله_وإنّا_إليه_راجعون']</t>
  </si>
  <si>
    <t>https://twitter.com/Sudan_News12/status/1428698582396416004</t>
  </si>
  <si>
    <t>https://pbs.twimg.com/media/E9PBygzWUA0HLJ_.jpg</t>
  </si>
  <si>
    <t>2021-08-19 23:04:46 CAT</t>
  </si>
  <si>
    <t>٠ #الحركات_وفوضى_الرتب</t>
  </si>
  <si>
    <t>['الحركات_وفوضى_الرتب']</t>
  </si>
  <si>
    <t>https://twitter.com/Sudan_News12/status/1428462969910878209</t>
  </si>
  <si>
    <t>2021-08-19 22:11:44 CAT</t>
  </si>
  <si>
    <t>سمح الزول اكون بين الرجال عمسيب  التوب والكفن ما بخيطولن جيب  الهم ان كتر في الرأس بسوي الشيب  والصقر ان وقع كتر البتابت عيب  الكلمة الجميلة تروق العكرانة وسمحة الزرعة في الارض البقت مطرانة  ابواتنا القبيل  قالو البطن بطرانة ..  في آخر المراح دايماً تجي الفترانة ..</t>
  </si>
  <si>
    <t>https://twitter.com/Sudan_News12/status/1428449624126279697</t>
  </si>
  <si>
    <t>2021-08-19 16:56:54 CAT</t>
  </si>
  <si>
    <t xml:space="preserve"> https://t.co/tvJM1ybdnc</t>
  </si>
  <si>
    <t>['https://pbs.twimg.com/media/E9KXTGwVIAAPYaK.jpg']</t>
  </si>
  <si>
    <t>https://twitter.com/Sudan_News12/status/1428370396118601735</t>
  </si>
  <si>
    <t>https://pbs.twimg.com/media/E9KXTGwVIAAPYaK.jpg</t>
  </si>
  <si>
    <t>2021-08-19 13:29:54 CAT</t>
  </si>
  <si>
    <t>والي غرب كردفان حماد عبد الرحمن يقول إنه أصدر قراراً بالقبض على كل رموز النظام البائد النشطة بالولاية</t>
  </si>
  <si>
    <t>https://twitter.com/Sudan_News12/status/1428318301042663433</t>
  </si>
  <si>
    <t>2021-08-19 13:07:57 CAT</t>
  </si>
  <si>
    <t xml:space="preserve"> https://t.co/tXVO3qZv3b</t>
  </si>
  <si>
    <t>['https://kushnews.net/2021/08/298095']</t>
  </si>
  <si>
    <t>https://twitter.com/Sudan_News12/status/1428312777895055363</t>
  </si>
  <si>
    <t>2021-08-19 12:49:03 CAT</t>
  </si>
  <si>
    <t xml:space="preserve"> https://t.co/Qd0u8GbumA</t>
  </si>
  <si>
    <t>['https://kushnews.net/2021/08/298082']</t>
  </si>
  <si>
    <t>https://twitter.com/Sudan_News12/status/1428308021730480131</t>
  </si>
  <si>
    <t>2021-08-18 23:42:55 CAT</t>
  </si>
  <si>
    <t>لجنة إزالة التمكين تلقى القبض على نجل القيادي بحزب المؤتمر الوطني المنحل حسبو محمد عبد الرحمن بتهمة غسيل الأموال وتقول إن حركة حسابه البنكي بلغت 356 مليار جنيه خلال العام 2018 والعام 2019 بحسب صحيفة الحداثة</t>
  </si>
  <si>
    <t>https://twitter.com/Sudan_News12/status/1428110183931301898</t>
  </si>
  <si>
    <t>2021-08-18 23:41:54 CAT</t>
  </si>
  <si>
    <t>يمر الفنان الكبير عبد الكريم الكابلي بأزمة صحية ألزمته سرير المستشفى بمقر إقامته بالولايات المتحدة الأمريكية، نرفع الأكف لله ضارعين أن يوالي فناننا الكبير بالصحة والعافية، وان يحفظه لنا، فهو رمز فني ووطني وكنز من كنوز بلادنا.</t>
  </si>
  <si>
    <t>https://twitter.com/Sudan_News12/status/1428109926610751492</t>
  </si>
  <si>
    <t>2021-08-18 19:02:36 CAT</t>
  </si>
  <si>
    <t xml:space="preserve"> https://t.co/7CR6SynitM</t>
  </si>
  <si>
    <t>['https://www.tagpress.net/68858/']</t>
  </si>
  <si>
    <t>https://twitter.com/Sudan_News12/status/1428039641488314380</t>
  </si>
  <si>
    <t>2021-08-18 18:58:37 CAT</t>
  </si>
  <si>
    <t>#سونا | إعفاء والي القضارف وتكليف أمين عام حكومة الولاية.  #ازمة_طباعة_الجوازات  #القيادة_كفاءة_ومسؤولية</t>
  </si>
  <si>
    <t>['سونا', 'ازمة_طباعة_الجوازات', 'القيادة_كفاءة_ومسؤولية']</t>
  </si>
  <si>
    <t>https://twitter.com/Sudan_News12/status/1428038636478603269</t>
  </si>
  <si>
    <t>2021-08-18 15:03:01 CAT</t>
  </si>
  <si>
    <t xml:space="preserve"> https://t.co/o5vdNVAvBb</t>
  </si>
  <si>
    <t>['https://kushnews.net/2021/08/297890']</t>
  </si>
  <si>
    <t>https://twitter.com/Sudan_News12/status/1427979346472546312</t>
  </si>
  <si>
    <t>2021-08-18 14:27:02 CAT</t>
  </si>
  <si>
    <t>الان الوقفة الاحتجاجية ضد مجلس الوزاء رفضا للعنصرية والقبلية  https://t.co/Dd704QQJIz</t>
  </si>
  <si>
    <t>['https://pbs.twimg.com/media/E9EraWJXoAIO-cX.jpg']</t>
  </si>
  <si>
    <t>https://twitter.com/Sudan_News12/status/1427970292639490052</t>
  </si>
  <si>
    <t>https://pbs.twimg.com/media/E9EraWJXoAIO-cX.jpg</t>
  </si>
  <si>
    <t>2021-08-18 00:05:09 CAT</t>
  </si>
  <si>
    <t>#ثلوج_بولاية_الجزيرة  https://t.co/rtWvvC9chR</t>
  </si>
  <si>
    <t>['https://pbs.twimg.com/media/E9BmJH3XoAISaPJ.jpg']</t>
  </si>
  <si>
    <t>['ثلوج_بولاية_الجزيرة']</t>
  </si>
  <si>
    <t>https://twitter.com/Sudan_News12/status/1427753392374435844</t>
  </si>
  <si>
    <t>https://pbs.twimg.com/media/E9BmJH3XoAISaPJ.jpg</t>
  </si>
  <si>
    <t>2021-08-17 00:43:51 CAT</t>
  </si>
  <si>
    <t>@3drsi @alwleedi91 @Sudan_News12</t>
  </si>
  <si>
    <t>https://twitter.com/Sudan_News12/status/1427400740960710662</t>
  </si>
  <si>
    <t>[{'screen_name': '3drsi', 'name': 'سيـــف 🇱🇾', 'id': '1282998968809590786'}, {'screen_name': 'alwleedi91', 'name': '(ALWLEEDI.$ 37000)', 'id': '849680455'}]</t>
  </si>
  <si>
    <t>2021-08-16 18:10:41 CAT</t>
  </si>
  <si>
    <t>😂</t>
  </si>
  <si>
    <t>https://twitter.com/Sudan_News12/status/1427301799657156611</t>
  </si>
  <si>
    <t>https://twitter.com/krimo740/status/1427274834854227968</t>
  </si>
  <si>
    <t>2021-08-16 02:50:38 CAT</t>
  </si>
  <si>
    <t xml:space="preserve"> https://t.co/U8yMHoxi7X</t>
  </si>
  <si>
    <t>['https://kushnews.net/2021/08/297503']</t>
  </si>
  <si>
    <t>https://twitter.com/Sudan_News12/status/1427070259119394818</t>
  </si>
  <si>
    <t>2021-08-16 02:50:14 CAT</t>
  </si>
  <si>
    <t xml:space="preserve"> https://t.co/PMkoRF9r6C</t>
  </si>
  <si>
    <t>['https://kushnews.net/2021/08/297520']</t>
  </si>
  <si>
    <t>https://twitter.com/Sudan_News12/status/1427070160846925829</t>
  </si>
  <si>
    <t>2021-08-16 02:49:44 CAT</t>
  </si>
  <si>
    <t xml:space="preserve"> https://t.co/ME1JB2W1y7</t>
  </si>
  <si>
    <t>['https://kushnews.net/2021/08/297532']</t>
  </si>
  <si>
    <t>https://twitter.com/Sudan_News12/status/1427070034325741568</t>
  </si>
  <si>
    <t>2021-08-16 02:49:14 CAT</t>
  </si>
  <si>
    <t xml:space="preserve"> https://t.co/V4jQU27YlG</t>
  </si>
  <si>
    <t>['https://kushnews.net/2021/08/297511']</t>
  </si>
  <si>
    <t>https://twitter.com/Sudan_News12/status/1427069910040076289</t>
  </si>
  <si>
    <t>2021-08-16 01:31:33 CAT</t>
  </si>
  <si>
    <t>teşekkür ederim iyi kalpli</t>
  </si>
  <si>
    <t>https://twitter.com/Sudan_News12/status/1427050358375866375</t>
  </si>
  <si>
    <t>https://twitter.com/ineziroglu/status/1426969298363461637</t>
  </si>
  <si>
    <t>2021-08-13 09:39:57 CAT</t>
  </si>
  <si>
    <t xml:space="preserve"> https://t.co/gEADLL0mg4</t>
  </si>
  <si>
    <t>['https://kushnews.net/2021/08/297133']</t>
  </si>
  <si>
    <t>https://twitter.com/Sudan_News12/status/1426086106341253121</t>
  </si>
  <si>
    <t>2021-08-13 02:26:24 CAT</t>
  </si>
  <si>
    <t>https://twitter.com/Sudan_News12/status/1425976999525429249</t>
  </si>
  <si>
    <t>https://twitter.com/KhalidSelik/status/1425976765395132421</t>
  </si>
  <si>
    <t>2021-08-13 02:16:45 CAT</t>
  </si>
  <si>
    <t xml:space="preserve"> https://t.co/j5kKatc0DQ</t>
  </si>
  <si>
    <t>['https://www.tagpress.net/68464/']</t>
  </si>
  <si>
    <t>https://twitter.com/Sudan_News12/status/1425974568389419010</t>
  </si>
  <si>
    <t>2021-08-13 02:16:08 CAT</t>
  </si>
  <si>
    <t xml:space="preserve"> https://t.co/gqIESJvnlP</t>
  </si>
  <si>
    <t>['https://www.tagpress.net/68470/']</t>
  </si>
  <si>
    <t>https://twitter.com/Sudan_News12/status/1425974416022941696</t>
  </si>
  <si>
    <t>2021-08-13 02:15:20 CAT</t>
  </si>
  <si>
    <t xml:space="preserve"> https://t.co/OLDnKY2Ekp</t>
  </si>
  <si>
    <t>['https://www.tagpress.net/68460/']</t>
  </si>
  <si>
    <t>https://twitter.com/Sudan_News12/status/1425974215430320131</t>
  </si>
  <si>
    <t>2021-08-13 02:14:31 CAT</t>
  </si>
  <si>
    <t xml:space="preserve"> https://t.co/4M2WrPXIvb</t>
  </si>
  <si>
    <t>['https://yaqeennews.com/2883/']</t>
  </si>
  <si>
    <t>https://twitter.com/Sudan_News12/status/1425974009854824456</t>
  </si>
  <si>
    <t>2021-08-13 02:13:36 CAT</t>
  </si>
  <si>
    <t>البشير بعد علمه بقرار تسليمه للجنائية_ الشاة لا يضيرها سلخها بعد ذبحها  https://t.co/Ol3o5OIrIy</t>
  </si>
  <si>
    <t>['https://yaqeennews.com/2892/']</t>
  </si>
  <si>
    <t>https://twitter.com/Sudan_News12/status/1425973778778107910</t>
  </si>
  <si>
    <t>2021-08-13 02:09:22 CAT</t>
  </si>
  <si>
    <t>⭕️ السودان: تسليم عمر البشير وعبد الرحيم حسين وأحمد هارون للجنائية الدولية بشأن ملف دارفور ⁧ ⁩</t>
  </si>
  <si>
    <t>https://twitter.com/Sudan_News12/status/1425972713798225920</t>
  </si>
  <si>
    <t>2021-08-13 02:07:49 CAT</t>
  </si>
  <si>
    <t>⭕️ #السودان يقرر تسليم المطلوبين في ملف دارفور إلى المحكمة الجنائية الدولية</t>
  </si>
  <si>
    <t>https://twitter.com/Sudan_News12/status/1425972321177767938</t>
  </si>
  <si>
    <t>2021-08-12 02:07:14 CAT</t>
  </si>
  <si>
    <t>*اصدار اول سيارة فولكسفاجن مصنعة في رواندا  ونحن بين سفة سلك وغرق مطار الخرطوم وختان الإناث وحقوق المثليين وغنم ابليس*  https://t.co/LyJmzKDaku</t>
  </si>
  <si>
    <t>['https://pbs.twimg.com/media/E8jIi32XIAUN82n.jpg']</t>
  </si>
  <si>
    <t>https://twitter.com/Sudan_News12/status/1425609786586972165</t>
  </si>
  <si>
    <t>https://pbs.twimg.com/media/E8jIi32XIAUN82n.jpg</t>
  </si>
  <si>
    <t>2021-08-07 13:23:28 CAT</t>
  </si>
  <si>
    <t>التلفزيون المصري يعلن وفاة الفنانة #دلال_عبدالعزيز عن عمر 61 عاما</t>
  </si>
  <si>
    <t>['دلال_عبدالعزيز']</t>
  </si>
  <si>
    <t>https://twitter.com/Sudan_News12/status/1423968026932793346</t>
  </si>
  <si>
    <t>2021-08-07 00:28:42 CAT</t>
  </si>
  <si>
    <t>كلنا يا بُني نُسافِـر وحدنا في نهايـة الأمـر.  - الطيب صالح 📘</t>
  </si>
  <si>
    <t>https://twitter.com/Sudan_News12/status/1423773049908826119</t>
  </si>
  <si>
    <t>2021-08-05 21:59:55 CAT</t>
  </si>
  <si>
    <t xml:space="preserve"> https://t.co/AUegGHz6Ge</t>
  </si>
  <si>
    <t>['https://www.tagpress.net/68018/']</t>
  </si>
  <si>
    <t>https://twitter.com/Sudan_News12/status/1423373219009077254</t>
  </si>
  <si>
    <t>2021-08-05 13:37:54 CAT</t>
  </si>
  <si>
    <t xml:space="preserve"> https://t.co/2jz9To24vi</t>
  </si>
  <si>
    <t>['https://www.tagpress.net/67979/']</t>
  </si>
  <si>
    <t>https://twitter.com/Sudan_News12/status/1423246882806116353</t>
  </si>
  <si>
    <t>2021-08-04 19:08:33 CAT</t>
  </si>
  <si>
    <t>التوم هجو يرافق جثمان الشيخ أبو عزة  https://t.co/PO9emQ1Gwf</t>
  </si>
  <si>
    <t>['https://pbs.twimg.com/media/E79llrkWEAQLkZj.jpg']</t>
  </si>
  <si>
    <t>https://twitter.com/Sudan_News12/status/1422967707851493386</t>
  </si>
  <si>
    <t>https://pbs.twimg.com/media/E79llrkWEAQLkZj.jpg</t>
  </si>
  <si>
    <t>2021-08-04 18:07:41 CAT</t>
  </si>
  <si>
    <t xml:space="preserve"> https://t.co/6rMkIqe4Dt</t>
  </si>
  <si>
    <t>['https://kushnews.net/2021/08/295795']</t>
  </si>
  <si>
    <t>https://twitter.com/Sudan_News12/status/1422952390546841605</t>
  </si>
  <si>
    <t>2021-08-04 13:51:02 CAT</t>
  </si>
  <si>
    <t>انتقل الى رحمه الله الشيخ محمد أحمد عبدالله أبو عزة مدرس القرآن الكريم لأكثر من 80 سنة، بعد معاناة مع المرض له الرحمه و المغفرة #السودان  https://t.co/4Nc3bVMIzZ</t>
  </si>
  <si>
    <t>['https://pbs.twimg.com/media/E78c6J7X0AYEg3k.jpg']</t>
  </si>
  <si>
    <t>https://twitter.com/Sudan_News12/status/1422887803017383938</t>
  </si>
  <si>
    <t>https://pbs.twimg.com/media/E78c6J7X0AYEg3k.jpg</t>
  </si>
  <si>
    <t>2021-08-04 13:39:18 CAT</t>
  </si>
  <si>
    <t>بعد أيام قليلة من زفافها.. الفنانة ملاذ غازي تقطع شهر العسل وتغني في حفل جماهيري ساهر بالخرطوم</t>
  </si>
  <si>
    <t>https://twitter.com/Sudan_News12/status/1422884850000932867</t>
  </si>
  <si>
    <t>2021-08-04 13:35:34 CAT</t>
  </si>
  <si>
    <t>حميدتي ينعي الشيخ / ابوعزة ويوجه بنقل الجثمان بطائرة خاصة الي كردفان</t>
  </si>
  <si>
    <t>https://twitter.com/Sudan_News12/status/1422883907737948165</t>
  </si>
  <si>
    <t>2021-08-02 12:50:28 CAT</t>
  </si>
  <si>
    <t>⭕️ ⁩ مصادر في الحكومة السودانية لـ"الشرق": تبلغنا أن الولايات المتحدة ستمول مشاريع كهرباء في البلاد بقيمة مليار دولار</t>
  </si>
  <si>
    <t>https://twitter.com/Sudan_News12/status/1422147783457394688</t>
  </si>
  <si>
    <t>2021-07-27 21:09:13 CAT</t>
  </si>
  <si>
    <t>ومهما كان عندك ناس بتحبك ماحيقعدوا جنبك بعد الدفن أكتر من نصف ساعة أو ساعة إلا شويه ! وحتى لو زاروك كتير لا حيكونوا شايفين ولا حاسيين باللي انت فيه !!  ماف حاجة حتقعد معاك في قبرك غير عملك حتقعد أنت وعملك لوحدكم في القبر تواجه مصيرك .</t>
  </si>
  <si>
    <t>https://twitter.com/Sudan_News12/status/1420098972945948675</t>
  </si>
  <si>
    <t>2021-07-27 21:08:28 CAT</t>
  </si>
  <si>
    <t>الفترة الزمنية من لحظة موتك لتغسيلك وتكفينك والصلاة عليك لدفنك لن تتجاوز الثلاث أو الأربع ساعات في أغلب الحالات !!  وبعد انتهاء الدفن بثلاث أو أربع ساعات بالكتير حيكون كل أحبابك و أهلك بيأكلوا أو بيشربوا أو بيستقبلوا ضيوف أو بيتكلموا في التلفون أو نايمين ! +  https://t.co/N7PWhnaZtN</t>
  </si>
  <si>
    <t>['https://pbs.twimg.com/media/E7U0UEOWYAQrju4.jpg']</t>
  </si>
  <si>
    <t>https://twitter.com/Sudan_News12/status/1420098780280524803</t>
  </si>
  <si>
    <t>https://pbs.twimg.com/media/E7U0UEOWYAQrju4.jpg</t>
  </si>
  <si>
    <t>2021-07-24 22:09:14 CAT</t>
  </si>
  <si>
    <t xml:space="preserve"> https://t.co/ENAMJiPOLq</t>
  </si>
  <si>
    <t>['https://nabdsudan.com/?p=39508']</t>
  </si>
  <si>
    <t>https://twitter.com/Sudan_News12/status/1419026910571597825</t>
  </si>
  <si>
    <t>2021-07-21 15:49:09 CAT</t>
  </si>
  <si>
    <t xml:space="preserve"> https://t.co/PLATfLlVZk</t>
  </si>
  <si>
    <t>['https://nabdsudan.com/?p=39374']</t>
  </si>
  <si>
    <t>https://twitter.com/Sudan_News12/status/1417844094764732418</t>
  </si>
  <si>
    <t>2021-07-20 12:43:24 CAT</t>
  </si>
  <si>
    <t xml:space="preserve"> https://t.co/jWRizQ9THt</t>
  </si>
  <si>
    <t>['https://nabdsudan.com/?p=39326']</t>
  </si>
  <si>
    <t>https://twitter.com/Sudan_News12/status/1417434963591548949</t>
  </si>
  <si>
    <t>2021-07-19 18:36:07 CAT</t>
  </si>
  <si>
    <t>⭕️ التضخم السنوي في السودان يقفز إلى 412.75% شهر يونيو. #كل_عام_وانتم_بخير</t>
  </si>
  <si>
    <t>['كل_عام_وانتم_بخير']</t>
  </si>
  <si>
    <t>https://twitter.com/Sudan_News12/status/1417161339055788036</t>
  </si>
  <si>
    <t>2021-07-19 10:25:09 CAT</t>
  </si>
  <si>
    <t xml:space="preserve"> https://t.co/HDE3qGuzMa</t>
  </si>
  <si>
    <t>['https://nabdsudan.com/?p=39291']</t>
  </si>
  <si>
    <t>https://twitter.com/Sudan_News12/status/1417037784569860097</t>
  </si>
  <si>
    <t>2021-07-19 10:23:48 CAT</t>
  </si>
  <si>
    <t xml:space="preserve"> https://t.co/VBNAsG5NWG</t>
  </si>
  <si>
    <t>['https://pbs.twimg.com/media/E6pUCkOXEAAfCAt.jpg']</t>
  </si>
  <si>
    <t>https://twitter.com/Sudan_News12/status/1417037443329560577</t>
  </si>
  <si>
    <t>https://pbs.twimg.com/media/E6pUCkOXEAAfCAt.jpg</t>
  </si>
  <si>
    <t>2021-07-13 17:51:54 CAT</t>
  </si>
  <si>
    <t>الهيئة العامة للأرصاد الجوية تتوقع تأثر ولايات “القضارف، الجزيرة، النيل الأزرق، شمال، غرب وجنوب كردفان، شرق وجنوب ووسط دارفور” بتكون السحب الرعدية التى تؤدي إلى هطول أمطار متوسطة إلى غزيرة.</t>
  </si>
  <si>
    <t>https://twitter.com/Sudan_News12/status/1414975882725363721</t>
  </si>
  <si>
    <t>2021-07-13 17:50:01 CAT</t>
  </si>
  <si>
    <t>⭕️ السودان.. مجلس الأمن والدفاع يقرر إرسال تعزيزات عسكرية إلى البحر الأحمر وجنوب كردفان ⁧ ⁩</t>
  </si>
  <si>
    <t>https://twitter.com/Sudan_News12/status/1414975411780562944</t>
  </si>
  <si>
    <t>2021-07-13 17:48:31 CAT</t>
  </si>
  <si>
    <t>المحكمة الجنائية بمدنية ربك تصدر حكماً بالإعدام شنقاً حتى الموت على الشرطي وليد أدم المتهم الأول في بلاغ شهيد الجزيرة ابا الطفل شوقي الصادق</t>
  </si>
  <si>
    <t>https://twitter.com/Sudan_News12/status/1414975031587885058</t>
  </si>
  <si>
    <t>2021-07-12 15:25:40 CAT</t>
  </si>
  <si>
    <t>⛔تنويه مهم  ناشدت الادارة العامة للسجل المدني المواطنين التوجه لمراكز تسجيل داخل ولاية الخرطوم لتخفيف الضغط علي المجمعات وحدد السجل المدني مراكز إضافية لاستخراج الأوراق الثبوتية.  https://t.co/zT3OjsJqdH</t>
  </si>
  <si>
    <t>['https://pbs.twimg.com/media/E6GWAkcXoAYXAkx.jpg']</t>
  </si>
  <si>
    <t>https://twitter.com/Sudan_News12/status/1414576696884404227</t>
  </si>
  <si>
    <t>https://pbs.twimg.com/media/E6GWAkcXoAYXAkx.jpg</t>
  </si>
  <si>
    <t>2021-07-04 23:34:49 CAT</t>
  </si>
  <si>
    <t>محمد طه القدال في ذمة الله</t>
  </si>
  <si>
    <t>https://twitter.com/Sudan_News12/status/1411800693393006596</t>
  </si>
  <si>
    <t>2021-07-04 16:47:48 CAT</t>
  </si>
  <si>
    <t xml:space="preserve"> https://t.co/c6q8ePPCYh</t>
  </si>
  <si>
    <t>['https://nabdsudan.com/?p=38309']</t>
  </si>
  <si>
    <t>https://twitter.com/Sudan_News12/status/1411698261090578435</t>
  </si>
  <si>
    <t>2021-07-02 08:38:19 CAT</t>
  </si>
  <si>
    <t>-𝐅𝐑𝐈𝐃𝐀𝐘🌸🌾 اللهُمَّ في صباح يوم الجمعة أحلامنا المُنتظرة دعواتنا المُتكررة أُمنياتنا المُخبأة و راحتنا و توفيقنا و سعادتنا و طموحنا و إجعلها يارب منكَ مُحققة .  https://t.co/HrT0nxtd3F</t>
  </si>
  <si>
    <t>['https://pbs.twimg.com/media/E5RY4FXX0AI4syN.jpg']</t>
  </si>
  <si>
    <t>https://twitter.com/Sudan_News12/status/1410850306150313989</t>
  </si>
  <si>
    <t>https://pbs.twimg.com/media/E5RY4FXX0AI4syN.jpg</t>
  </si>
  <si>
    <t>2021-07-02 08:29:04 CAT</t>
  </si>
  <si>
    <t>@SudanPMHamdok @Abuamr48670300 في ضوء يعني يامستر 😀</t>
  </si>
  <si>
    <t>https://twitter.com/Sudan_News12/status/1410847977275592704</t>
  </si>
  <si>
    <t>[{'screen_name': 'SudanPMHamdok', 'name': 'Abdalla Hamdok', 'id': '1164801318742982656'}, {'screen_name': 'Abuamr48670300', 'name': 'Abuamr muhamed', 'id': '949153062475763712'}]</t>
  </si>
  <si>
    <t>2021-07-01 14:02:54 CAT</t>
  </si>
  <si>
    <t>*عااااجل*  *زيادة سعر جالون البنزين الى 1440 جنيه بدلا من 1305 جنيه*</t>
  </si>
  <si>
    <t>https://twitter.com/Sudan_News12/status/1410569602296389641</t>
  </si>
  <si>
    <t>2021-07-01 04:25:58 CAT</t>
  </si>
  <si>
    <t>⭕️ حمدوك :  الفائدة المباشرة من قرار تأهل بلادنا لمبادرة البلدان الفقيرة المثقلة بالديون تتمثل في حصولنا على منح وقروض جديدة بقيمة 4 مليار دولار – منها 2 مليار دولار توجه للصرف على الكهرباء والمياه والخدمات الأساسية مثل التعليم والصحة والتنمية.</t>
  </si>
  <si>
    <t>https://twitter.com/Sudan_News12/status/1410424410570379272</t>
  </si>
  <si>
    <t>2021-07-01 04:24:54 CAT</t>
  </si>
  <si>
    <t>⭕️ وجدي صالح: تم إجهاض مخطط لفلول النظام السابق بالتنسيق مع قادتهم لإحداث فوضى بالأسلحة البيضاء في الخرطوم.</t>
  </si>
  <si>
    <t>https://twitter.com/Sudan_News12/status/1410424140566310916</t>
  </si>
  <si>
    <t>2021-07-01 04:24:32 CAT</t>
  </si>
  <si>
    <t>⭕️ وجدي صالح: تم القبض على أحد الناشطين بكتائب الظل يرتدي الزي العسكري بمنطقة الخرطوم بحري ومعه مجموعات أخرى.</t>
  </si>
  <si>
    <t>https://twitter.com/Sudan_News12/status/1410424050623651843</t>
  </si>
  <si>
    <t>2021-06-30 17:36:48 CAT</t>
  </si>
  <si>
    <t>الحرية للمخرج التلفزيوني  سيف الدين حسن ..  https://t.co/ItNWCotJjI</t>
  </si>
  <si>
    <t>['https://pbs.twimg.com/media/E5JA8f6XwAAwiSe.jpg']</t>
  </si>
  <si>
    <t>https://twitter.com/Sudan_News12/status/1410261043897638916</t>
  </si>
  <si>
    <t>https://pbs.twimg.com/media/E5JA8f6XwAAwiSe.jpg</t>
  </si>
  <si>
    <t>2021-06-30 14:54:09 CAT</t>
  </si>
  <si>
    <t>⛔#عااااجل  إغلاق طريق العقبة بورتسودان 🔥</t>
  </si>
  <si>
    <t>['عااااجل']</t>
  </si>
  <si>
    <t>https://twitter.com/Sudan_News12/status/1410220109914853379</t>
  </si>
  <si>
    <t>2021-06-30 12:59:18 CAT</t>
  </si>
  <si>
    <t>#مُدُن_السودان_تنتفض: ⭕️ تظاهرات في العاصمة الخرطوم في الذكرى الثالثة لأحداث الـ 30 يونيو  ⭕️ الشرطة السودانية تستخدم الغاز المسيل للدموع لتفريق محتجين كانوا متوجهين نحو القصر الرئاسي بالخرطوم</t>
  </si>
  <si>
    <t>['مُدُن_السودان_تنتفض']</t>
  </si>
  <si>
    <t>https://twitter.com/Sudan_News12/status/1410191207674880003</t>
  </si>
  <si>
    <t>2021-06-29 18:03:07 CAT</t>
  </si>
  <si>
    <t>الشخص الذي يُمكنهُ إتقان الصبر؛ يُمكنهُ إتقان أي شيء أخر 👌  على قدر الصبر يأتي الجبر، الحمدلله دائماً و أبدًا 💕  https://t.co/3i6VNoGzPx</t>
  </si>
  <si>
    <t>['https://pbs.twimg.com/media/E5D9YD0XwAULDHe.jpg']</t>
  </si>
  <si>
    <t>https://twitter.com/Sudan_News12/status/1409905276095021059</t>
  </si>
  <si>
    <t>https://pbs.twimg.com/media/E5D9YD0XwAULDHe.jpg</t>
  </si>
  <si>
    <t>2021-06-29 12:37:53 CAT</t>
  </si>
  <si>
    <t xml:space="preserve"> https://t.co/C1RPvX2ARV</t>
  </si>
  <si>
    <t>['https://nabdsudan.com/?p=37905']</t>
  </si>
  <si>
    <t>https://twitter.com/Sudan_News12/status/1409823429067296769</t>
  </si>
  <si>
    <t>2021-06-28 11:30:49 CAT</t>
  </si>
  <si>
    <t>●المؤتمر الشعبي يعقد المؤتمر الشعبي مؤتمرا صحفيا عن الاوضاع السياسية والاقتصادية ،يتحدث فيه الامين العام المكلف د.بشير ادم رحمة ،  يوم غد  الثلاثاء 29 يونيو 2021 م في تمام الساعة الواحدة ظهرا  بالمركز العام  شارع عبيد ختم لفة جوبا . الدعوة موجّهة للصحفيين والإعلاميين كافة .</t>
  </si>
  <si>
    <t>https://twitter.com/Sudan_News12/status/1409444165839200263</t>
  </si>
  <si>
    <t>2021-06-28 07:11:12 CAT</t>
  </si>
  <si>
    <t xml:space="preserve"> https://t.co/ToB5Wd5i00</t>
  </si>
  <si>
    <t>['https://nabdsudan.com/?p=37789']</t>
  </si>
  <si>
    <t>https://twitter.com/Sudan_News12/status/1409378830603653126</t>
  </si>
  <si>
    <t>2021-06-27 22:47:02 CAT</t>
  </si>
  <si>
    <t>⭕️ مصادر "الشرق": زيارة مرتقبة لوزيرة الخارجية السودانية مريم الصادق إلى روسيا ⁧</t>
  </si>
  <si>
    <t>https://twitter.com/Sudan_News12/status/1409251950663770112</t>
  </si>
  <si>
    <t>2021-06-26 19:39:28 CAT</t>
  </si>
  <si>
    <t>بعد قليل مؤتمر صحفي لرئاسة مجلس الوزراء حول نتائج الاجتماع الملغق للمجلس.  https://t.co/Z2qTuPkYk2</t>
  </si>
  <si>
    <t>['https://pbs.twimg.com/media/E402pNgWEAM-Nx3.jpg']</t>
  </si>
  <si>
    <t>https://twitter.com/Sudan_News12/status/1408842359056523266</t>
  </si>
  <si>
    <t>https://pbs.twimg.com/media/E402pNgWEAM-Nx3.jpg</t>
  </si>
  <si>
    <t>2021-06-26 18:30:55 CAT</t>
  </si>
  <si>
    <t>⭕️ قرار مرتقب من رئيس الوزراء عبد الله حمدوك بإقالة محافظ البنك المركزي و مدير الجمارك ⁧ ⁩</t>
  </si>
  <si>
    <t>https://twitter.com/Sudan_News12/status/1408825109809405956</t>
  </si>
  <si>
    <t>2021-06-23 23:41:45 CAT</t>
  </si>
  <si>
    <t>⭕️ رئيس الأركان المصري يصل الخرطوم في زيارة مفاجئة</t>
  </si>
  <si>
    <t>https://twitter.com/Sudan_News12/status/1407816171374759941</t>
  </si>
  <si>
    <t>2021-06-23 23:41:28 CAT</t>
  </si>
  <si>
    <t>⭕️ حميدتي: الجيش والدعم السريع قوة واحدة تتبع للقائد العام وتأتمر بأمره</t>
  </si>
  <si>
    <t>https://twitter.com/Sudan_News12/status/1407816100344176642</t>
  </si>
  <si>
    <t>2021-06-23 23:41:08 CAT</t>
  </si>
  <si>
    <t>⭕️⁩ موقع "أكسيوس": فريق من "الموساد" الإسرائيلي التقى قائد قوات الدعم السريع الأسبوع الماضي في الخرطوم ⁧ ⁩</t>
  </si>
  <si>
    <t>https://twitter.com/Sudan_News12/status/1407816013740138496</t>
  </si>
  <si>
    <t>2021-06-23 23:40:47 CAT</t>
  </si>
  <si>
    <t>⭕️ "أكسيوس": إدارة بايدن تطلب من إسرائيل أن تتعامل مع القادة المدنيين في السودان وليس العسكريين فقط ⁧ ⁩</t>
  </si>
  <si>
    <t>https://twitter.com/Sudan_News12/status/1407815924632150025</t>
  </si>
  <si>
    <t>2021-06-23 23:40:00 CAT</t>
  </si>
  <si>
    <t>⭕️ حميدتي : يجب القضاء على الشائعات التى تستهدف وحدة وتماسك القوات المسلحة  ⁧ ⁩</t>
  </si>
  <si>
    <t>https://twitter.com/Sudan_News12/status/1407815731069304837</t>
  </si>
  <si>
    <t>2021-06-23 23:39:28 CAT</t>
  </si>
  <si>
    <t>⭕️ البرهان: القوات المسلحة والدعم السريع يعملان معا لحماية الفترة الانتقالية مع ضرورة تحقيق الوحدة السياسية ⁧ ⁩</t>
  </si>
  <si>
    <t>https://twitter.com/Sudan_News12/status/1407815597250027524</t>
  </si>
  <si>
    <t>2021-06-23 23:38:54 CAT</t>
  </si>
  <si>
    <t>⭕️ البرهان : يجب عدم الالتفات إلى الشائعات التى تستهدف وحدة المنظومة الأمنية  ⁧</t>
  </si>
  <si>
    <t>https://twitter.com/Sudan_News12/status/1407815451137171460</t>
  </si>
  <si>
    <t>2021-06-23 23:38:08 CAT</t>
  </si>
  <si>
    <t>⭕️ موقع "أكسيوس": قائد قوات الدعم السريع محمد حمدان دقلو "حميدتي" يحاول فتح قناة اتصال خاصة به مع إسرائيل ⁧ #عاجل⁩</t>
  </si>
  <si>
    <t>https://twitter.com/Sudan_News12/status/1407815261688848391</t>
  </si>
  <si>
    <t>2021-06-23 10:28:00 CAT</t>
  </si>
  <si>
    <t>⁧ #صباح_الخير⁩🌤🕊 قليلاً من التفاؤل والأمل    قد يصنع ألف طريقاً للسعادة   #أخبار_السودان  https://t.co/hqUdWvgoSA</t>
  </si>
  <si>
    <t>['https://pbs.twimg.com/media/E4jbq09XoAAnb7B.jpg']</t>
  </si>
  <si>
    <t>['صباح_الخير', 'أخبار_السودان']</t>
  </si>
  <si>
    <t>https://twitter.com/Sudan_News12/status/1407616415356624900</t>
  </si>
  <si>
    <t>https://pbs.twimg.com/media/E4jbq09XoAAnb7B.jpg</t>
  </si>
  <si>
    <t>2021-06-23 10:26:33 CAT</t>
  </si>
  <si>
    <t>⭕️ صندوق النقد الدولي: تعهدات تمويلية من 110 دولة، قيمتها 1.41 مليار دولار، تسمح بتقديم إعفاء شامل لـ ⁧ #السودان⁩ من ديونه وتسوية متأخرات الخرطوم المستحقة لصالح الصندوق</t>
  </si>
  <si>
    <t>https://twitter.com/Sudan_News12/status/1407616050548645892</t>
  </si>
  <si>
    <t>2021-06-23 10:25:28 CAT</t>
  </si>
  <si>
    <t xml:space="preserve"> https://t.co/CLxdE3XOXZ</t>
  </si>
  <si>
    <t>['https://kushnews.net/2021/06/291199']</t>
  </si>
  <si>
    <t>https://twitter.com/Sudan_News12/status/1407615778833248262</t>
  </si>
  <si>
    <t>2021-06-22 19:51:18 CAT</t>
  </si>
  <si>
    <t>رئيس وزراء الحكومة الانتقالية عبد الله حمدوك يقول أن الشراكة السياسية لا تسير في خط مستقيم وتواجه تحديات كبيرة، وأن السؤال الكبير الذي نواجهه هو أن يكون #السودان أو لا يكون.</t>
  </si>
  <si>
    <t>https://twitter.com/Sudan_News12/status/1407395786082639876</t>
  </si>
  <si>
    <t>2021-06-22 19:34:47 CAT</t>
  </si>
  <si>
    <t>⁧ ⭕️ الحكومة السودانية تلغي سعر صرف الدولار الجمركي</t>
  </si>
  <si>
    <t>https://twitter.com/Sudan_News12/status/1407391631662276620</t>
  </si>
  <si>
    <t>2021-06-22 12:22:05 CAT</t>
  </si>
  <si>
    <t xml:space="preserve"> https://t.co/Lz0CJLRIpa</t>
  </si>
  <si>
    <t>['https://nabdsudan.com/archives/37207']</t>
  </si>
  <si>
    <t>https://twitter.com/Sudan_News12/status/1407282740257558534</t>
  </si>
  <si>
    <t>2021-06-21 20:15:17 CAT</t>
  </si>
  <si>
    <t>متوفر 20 حبة تعلن محلاتنا عن تخفيض لمدة أسبوع  فقط  لابتوب توشيبا ستلايت C650  المعالج AMD الرام 4 قيقا DDR3 الهاردسك 320 قيقا الشاشة 15.6 بوصه فل كيبور مع الحاسبه بطاريه ساعتين لي 3 ساعات بضمان المحل بفاتورة الملحقات شاحن وشنطة الجهاز السعر 57000  التوصيل على حسب المكان #مستعمل  https://t.co/qDz3X8bEsm</t>
  </si>
  <si>
    <t>['https://pbs.twimg.com/media/E4bO6CdXMAcvXPP.jpg']</t>
  </si>
  <si>
    <t>['مستعمل']</t>
  </si>
  <si>
    <t>https://twitter.com/Sudan_News12/status/1407039434537717775</t>
  </si>
  <si>
    <t>https://pbs.twimg.com/media/E4bO6CdXMAcvXPP.jpg</t>
  </si>
  <si>
    <t>2021-06-20 19:51:56 CAT</t>
  </si>
  <si>
    <t xml:space="preserve"> https://t.co/OgX0ToWopu</t>
  </si>
  <si>
    <t>['https://nabdsudan.com/?p=37018']</t>
  </si>
  <si>
    <t>https://twitter.com/Sudan_News12/status/1406671172369068034</t>
  </si>
  <si>
    <t>2021-06-20 15:55:46 CAT</t>
  </si>
  <si>
    <t xml:space="preserve"> https://t.co/C8Sj5XNxAh</t>
  </si>
  <si>
    <t>['https://nabdsudan.com/archives/36977']</t>
  </si>
  <si>
    <t>https://twitter.com/Sudan_News12/status/1406611737319821317</t>
  </si>
  <si>
    <t>2021-06-20 01:41:19 CAT</t>
  </si>
  <si>
    <t>#السودان  https://t.co/EQZoCLKgFC</t>
  </si>
  <si>
    <t>['https://pbs.twimg.com/media/E4SGWiXXoAAjeCd.jpg']</t>
  </si>
  <si>
    <t>https://twitter.com/Sudan_News12/status/1406396708821536773</t>
  </si>
  <si>
    <t>https://pbs.twimg.com/media/E4SGWiXXoAAjeCd.jpg</t>
  </si>
  <si>
    <t>2021-06-20 01:24:26 CAT</t>
  </si>
  <si>
    <t>💔💔</t>
  </si>
  <si>
    <t>https://twitter.com/Sudan_News12/status/1406392460314562561</t>
  </si>
  <si>
    <t>https://twitter.com/Fadwa_halabi/status/1406232133400735746</t>
  </si>
  <si>
    <t>2021-06-17 22:43:57 CAT</t>
  </si>
  <si>
    <t>⭕️ بنجلاديش تتبرع بمبلغ 7.6 مليون دولار كمساهمة في تخفيف ديون السودان</t>
  </si>
  <si>
    <t>https://twitter.com/Sudan_News12/status/1405627298032852995</t>
  </si>
  <si>
    <t>2021-06-17 22:34:48 CAT</t>
  </si>
  <si>
    <t xml:space="preserve"> https://t.co/05R5P5KD6U</t>
  </si>
  <si>
    <t>['https://nabdsudan.com/?p=36716']</t>
  </si>
  <si>
    <t>https://twitter.com/Sudan_News12/status/1405624995120914439</t>
  </si>
  <si>
    <t>2021-06-17 21:04:20 CAT</t>
  </si>
  <si>
    <t xml:space="preserve"> https://t.co/twYhdMZa0f</t>
  </si>
  <si>
    <t>['https://kushnews.net/2021/06/290536']</t>
  </si>
  <si>
    <t>https://twitter.com/Sudan_News12/status/1405602225813086211</t>
  </si>
  <si>
    <t>2021-06-17 01:22:04 CAT</t>
  </si>
  <si>
    <t>💞</t>
  </si>
  <si>
    <t>https://twitter.com/Sudan_News12/status/1405304698853285890</t>
  </si>
  <si>
    <t>https://twitter.com/4_wollf/status/1405304572927696898</t>
  </si>
  <si>
    <t>2021-06-16 01:29:08 CAT</t>
  </si>
  <si>
    <t>⭕️ كباشي:  سنعود للتفاوض مع الحركة الشعبية بقيادة عبد العزيز الحلو متى ما تهيأت الظروف لاستكمال القضايا العالقة</t>
  </si>
  <si>
    <t>https://twitter.com/Sudan_News12/status/1404944090484117504</t>
  </si>
  <si>
    <t>2021-06-16 01:28:16 CAT</t>
  </si>
  <si>
    <t>ﺍﻹﺩﺍﺭﻱ، ﺗﻤﻬﻴﺪﺍً ﻹﻳﺪﺍﻉ ﺍﻟﻘﺎﻧﻮﻥ ﻣﻨﻀﺪﺓ ﺍﻻﺟﺘﻤﺎﻉ ﺍﻟﻤﺸﺘﺮﻙ ( ﺍﻟﺴﻠﻄﺔ ﺍﻟﺘﺸﺮﻳﻌﻴﺔ ﺍﻟﻤﺆﻗﺘﺔ ) ﺑﻴﻦ ﻣﺠﻠﺴﻲ ﺍﻟﺴﻴﺎﺩﺓ ﻭﺍﻟﻮﺯﺭﺍﺀ ﻟﻺﺟﺎﺯﺓ ﺍﻟﻨﻬﺎﺋﻴﺔ .</t>
  </si>
  <si>
    <t>https://twitter.com/Sudan_News12/status/1404943871990276104</t>
  </si>
  <si>
    <t>2021-06-16 01:27:35 CAT</t>
  </si>
  <si>
    <t>⭕️ ﺃﺟﺎﺯ ﻣﺠﻠﺲ ﺍﻟﻮﺯﺭﺍﺀ ﻓﻲ ﺟﻠﺴﺘﻪ ﺍﻟﻄﺎﺭﺋﺔ ﺭﻗﻢ ( 3 ) ﻣﺴﺎﺀ ﺍﻟﻴﻮﻡ، ﺑﺮﺋﺎﺳﺔ ﺩﻭﻟﺔ ﺭﺋﻴﺲ ﺍﻟﻮﺯﺭﺍﺀ، ﻣﺸﺮﻭﻉ ﻗﺎﻧﻮﻥ ﻧﻘﺎﺑﺎﺕ ﺍﻟﻌﻤﺎﻝ ﻟﺴﻨﺔ 2021 ﻡ، ﻭﺍﻟﺬﻱ ﻗﺪﻣﺘﻪ ﻭﺯﺍﺭﺓ ﺍﻟﻌﻤﻞ ﻭﺍﻹﺻﻼﺡ +</t>
  </si>
  <si>
    <t>https://twitter.com/Sudan_News12/status/1404943699419799559</t>
  </si>
  <si>
    <t>2021-06-15 19:01:24 CAT</t>
  </si>
  <si>
    <t>حمدوك يوجه خطاباً للناس الكهربتهم شغالة الليلة الساعة 08:00 م.د</t>
  </si>
  <si>
    <t>https://twitter.com/Sudan_News12/status/1404846512522289163</t>
  </si>
  <si>
    <t>2021-06-15 16:34:55 CAT</t>
  </si>
  <si>
    <t xml:space="preserve"> https://t.co/WJpcnswbZE</t>
  </si>
  <si>
    <t>['https://nabdsudan.com/?p=36244']</t>
  </si>
  <si>
    <t>https://twitter.com/Sudan_News12/status/1404809652097912845</t>
  </si>
  <si>
    <t>2021-06-14 23:35:44 CAT</t>
  </si>
  <si>
    <t>#عاجل | القائد العام للقوات المسلحة يشرف تكريم نجوم المنتخب الوطني  https://t.co/Q6BVWkBiO4</t>
  </si>
  <si>
    <t>['https://pbs.twimg.com/media/E335qEuXEAQPJDR.jpg']</t>
  </si>
  <si>
    <t>https://twitter.com/Sudan_News12/status/1404553163563225088</t>
  </si>
  <si>
    <t>https://pbs.twimg.com/media/E335qEuXEAQPJDR.jpg</t>
  </si>
  <si>
    <t>2021-06-14 14:39:20 CAT</t>
  </si>
  <si>
    <t xml:space="preserve"> https://t.co/Lq1ipGMD7v</t>
  </si>
  <si>
    <t>['https://nabdsudan.com/archives/36030']</t>
  </si>
  <si>
    <t>https://twitter.com/Sudan_News12/status/1404418173764608009</t>
  </si>
  <si>
    <t>2021-06-14 10:24:57 CAT</t>
  </si>
  <si>
    <t xml:space="preserve"> https://t.co/CyWGeCeXNF</t>
  </si>
  <si>
    <t>['https://kushnews.net/2021/06/290035']</t>
  </si>
  <si>
    <t>https://twitter.com/Sudan_News12/status/1404354158245957636</t>
  </si>
  <si>
    <t>2021-06-13 15:03:14 CAT</t>
  </si>
  <si>
    <t>*مقتل استاذ جامعي على ايدي مجموعة من النيقرز بمدينة بورسودان*  *إنا لله وإنا اليه راجعون*  https://t.co/t0ThURfkGl</t>
  </si>
  <si>
    <t>['https://pbs.twimg.com/media/E3w6xI7XEAI5TGA.jpg']</t>
  </si>
  <si>
    <t>https://twitter.com/Sudan_News12/status/1404061803185946625</t>
  </si>
  <si>
    <t>https://pbs.twimg.com/media/E3w6xI7XEAI5TGA.jpg</t>
  </si>
  <si>
    <t>2021-06-13 00:10:08 CAT</t>
  </si>
  <si>
    <t>وجدي صالح في برنامج لقمان الآن قال سلمنا وزارة الماليه 6 مليون دولار وكاش ومصانع شغاله وعمارات مستأجره ووزير الماليه قال لم يستلم دولار واحد..اها دي يحلوها كيف🤔</t>
  </si>
  <si>
    <t>https://twitter.com/Sudan_News12/status/1403837044489703425</t>
  </si>
  <si>
    <t>2021-06-12 23:36:50 CAT</t>
  </si>
  <si>
    <t>محفظة السلع: وفرنا 50 سفينة محروقات دون اللجوء إلى شراء نقد أجنبي #أخبار_السودان</t>
  </si>
  <si>
    <t>https://twitter.com/Sudan_News12/status/1403828666136674307</t>
  </si>
  <si>
    <t>2021-06-12 14:38:59 CAT</t>
  </si>
  <si>
    <t>⭕️ ياسر العطا: “المكوّن العسكري” مستعدّ للتنحي عن الحكم غدًا</t>
  </si>
  <si>
    <t>https://twitter.com/Sudan_News12/status/1403693312805163010</t>
  </si>
  <si>
    <t>2021-06-12 14:38:40 CAT</t>
  </si>
  <si>
    <t>⭕️ البرهان: دمج (الدعم السريع) في الجيش سيتم بإجراء منفصل</t>
  </si>
  <si>
    <t>https://twitter.com/Sudan_News12/status/1403693231297159168</t>
  </si>
  <si>
    <t>2021-06-12 11:57:43 CAT</t>
  </si>
  <si>
    <t>تواصل الاحتجاجات واستنكار لمقترح تجمع اصحاب المخابز #أخبار_السودان</t>
  </si>
  <si>
    <t>https://twitter.com/Sudan_News12/status/1403652726073012224</t>
  </si>
  <si>
    <t>2021-06-11 20:03:12 CAT</t>
  </si>
  <si>
    <t>البرهان: حال قررت الدولة دمج “الدعم السريع” في الجيش سيتم بإجراء منفصل #أخبار_السودان #الدعم_السريع  https://t.co/IVn9TEve04</t>
  </si>
  <si>
    <t>['https://pbs.twimg.com/media/E3nsPk3X0AIln9_.jpg']</t>
  </si>
  <si>
    <t>['أخبار_السودان', 'الدعم_السريع']</t>
  </si>
  <si>
    <t>https://twitter.com/Sudan_News12/status/1403412513950142466</t>
  </si>
  <si>
    <t>https://pbs.twimg.com/media/E3nsPk3X0AIln9_.jpg</t>
  </si>
  <si>
    <t>2021-06-11 20:00:40 CAT</t>
  </si>
  <si>
    <t>مطالب بتعيين حاكم لإقليم النيل الأزرق وتنفيذ الترتيبات الأمنية #أخبار_السودان #الدمازين</t>
  </si>
  <si>
    <t>['أخبار_السودان', 'الدمازين']</t>
  </si>
  <si>
    <t>https://twitter.com/Sudan_News12/status/1403411876122353666</t>
  </si>
  <si>
    <t>2021-06-11 19:58:21 CAT</t>
  </si>
  <si>
    <t>الخارجية الروسية: إنشاء مركز دعم لوجستي في السودان لتعزيز الشراكة #أخبار_السودان #روسيا</t>
  </si>
  <si>
    <t>['أخبار_السودان', 'روسيا']</t>
  </si>
  <si>
    <t>https://twitter.com/Sudan_News12/status/1403411296389840905</t>
  </si>
  <si>
    <t>2021-06-11 19:55:35 CAT</t>
  </si>
  <si>
    <t>زراعة (5) آلاف فدان بالاحزمه الشجرية بغابات شمال كردفان #أخبار_السودان</t>
  </si>
  <si>
    <t>https://twitter.com/Sudan_News12/status/1403410597069328384</t>
  </si>
  <si>
    <t>2021-06-10 23:38:22 CAT</t>
  </si>
  <si>
    <t>⭕️ شوارع تم تتريسها حتى الآن  ① شارع المطار ② شارع الهواء والميناء البري ③ تقاطع الرومي ④ نوباتيا ⑤ شارع الوادي ⑥ الأربعين ⑦ تقاطع مدني ⑧ ود البشير ⑨ الشقله ⑩ ليبيا ⑪ الوالي ⑫ شرق النيل ⑬ حي العمدة ⑭ السبيل  ⑮ الشنقيطي ⑯ الشجرة ⑰ شارع النيل ⑱ الحاج يوسف شارع١</t>
  </si>
  <si>
    <t>https://twitter.com/Sudan_News12/status/1403104275576860672</t>
  </si>
  <si>
    <t>2021-06-10 14:36:05 CAT</t>
  </si>
  <si>
    <t>#الحلفايا_الان  https://t.co/VteVvrKezR</t>
  </si>
  <si>
    <t>['https://pbs.twimg.com/media/E3hXyDhWUAY65q4.jpg']</t>
  </si>
  <si>
    <t>['الحلفايا_الان']</t>
  </si>
  <si>
    <t>https://twitter.com/Sudan_News12/status/1402967804484149260</t>
  </si>
  <si>
    <t>https://pbs.twimg.com/media/E3hXyDhWUAY65q4.jpg</t>
  </si>
  <si>
    <t>2021-06-10 14:31:40 CAT</t>
  </si>
  <si>
    <t>🔴 #مباشر إغلاق تام شارع النيل أم درمان (ابوروف) وحرق للإطارات وحالة من الغضب والاحباط وسط المحتجين بسبب زيادة اسعار المحروقات بنسبة وصلت ١٠٠%  https://t.co/R00PrHI5FM</t>
  </si>
  <si>
    <t>['https://pbs.twimg.com/media/E3hWxYUXoAA2e5s.jpg']</t>
  </si>
  <si>
    <t>https://twitter.com/Sudan_News12/status/1402966694650318855</t>
  </si>
  <si>
    <t>https://pbs.twimg.com/media/E3hWxYUXoAA2e5s.jpg</t>
  </si>
  <si>
    <t>2021-06-10 12:50:46 CAT</t>
  </si>
  <si>
    <t>⭕️ الفريق أول عبد الفتاح البرهان رئيس مجلس السيادة الإنتقالي  البرهان : لم نلغ القاعدة الروسية ويتم الآن التفاهم على كيفية صياغة الاتفاق مع موسكو  البرهان : لا يوجد أي ضغوطات أميركية فيما يخص القاعدة الروسية في السودان   البرهان : ليست لدينا أي علاقة مع إيران</t>
  </si>
  <si>
    <t>https://twitter.com/Sudan_News12/status/1402941302203944960</t>
  </si>
  <si>
    <t>2021-06-10 12:48:27 CAT</t>
  </si>
  <si>
    <t>مطالبين بإعلان حالة الطوارئ..وقفة احتجاجية لمزارعي الجزيرة والمناقل</t>
  </si>
  <si>
    <t>https://twitter.com/Sudan_News12/status/1402940721208991744</t>
  </si>
  <si>
    <t>2021-06-10 12:47:38 CAT</t>
  </si>
  <si>
    <t>اخبار السودان  رئيس مجلس السيادة: العلاقة بين الجيش والدعم السريع “ممتازة</t>
  </si>
  <si>
    <t>https://twitter.com/Sudan_News12/status/1402940514870116358</t>
  </si>
  <si>
    <t>2021-06-10 12:42:45 CAT</t>
  </si>
  <si>
    <t>⭕️وزير المالية جبريل إبراهيم في مؤتمره الصحفي، يرد على مواطن هتف (تسقط بس):   لا يُوجد حل إلا عبر هذا الإصلاح الاقتصادي، فلو أسقطوا هذه الحكومة، فلا مَخرج للحكومة القادمة سوى هذه الإصلاحات، أو تسقطوها هي الأخرى.</t>
  </si>
  <si>
    <t>https://twitter.com/Sudan_News12/status/1402939283770679299</t>
  </si>
  <si>
    <t>2021-06-10 12:41:57 CAT</t>
  </si>
  <si>
    <t>⭕️ مركز الأرصاد  والتنبؤات الجوية ، يتوقع أن تشهد ولاية الخرطوم أمطار فوق المعدلات الطبيعية.</t>
  </si>
  <si>
    <t>https://twitter.com/Sudan_News12/status/1402939082066509827</t>
  </si>
  <si>
    <t>2021-06-07 00:32:39 CAT</t>
  </si>
  <si>
    <t>@ineziroglu هائل</t>
  </si>
  <si>
    <t>https://twitter.com/Sudan_News12/status/1401668385629519876</t>
  </si>
  <si>
    <t>[{'screen_name': 'ineziroglu', 'name': '🇹🇷İrfan Neziroğlu🇹🇷', 'id': '391895502'}]</t>
  </si>
  <si>
    <t>2021-06-04 22:00:10 CAT</t>
  </si>
  <si>
    <t>عاجل | المستشار الإعلامي للقائد العام للقوات المسلحة ينفي وجود أي توترات بين الجيش  والدعم السريع ويقول هذه إشاعة تعبر عن حالة الإحباط التي تعاني منها بعض الجهات بعد فشل مخططاتها الشريرة من مسيرة ٣ يونيو والتي تمت بصورة حضارية دون توقع تلك الجهات.</t>
  </si>
  <si>
    <t>https://twitter.com/Sudan_News12/status/1400905234344460300</t>
  </si>
  <si>
    <t>2021-06-04 20:51:21 CAT</t>
  </si>
  <si>
    <t>⭕️ مُنظّمة أُسر شُهداء ثورة ديسمبر : المُنظّمة ترفض رفضاً قاطعاً تعيين النائب العام من داخل النيابة، التي تضج بفلول النظام البائد، ويجب أن يتم تعيينه من خارجها من الشرفاء الذين لا ينتمون لأيِّ تنظيمات سياسية، بل من المُستقلين المهنيين، وفق معايير مهنية</t>
  </si>
  <si>
    <t>https://twitter.com/Sudan_News12/status/1400887917921374210</t>
  </si>
  <si>
    <t>2021-06-03 14:16:58 CAT</t>
  </si>
  <si>
    <t>🚫 *عاجل*  الان من امام مجلس الوزراء، هتافات المتظاهرين تطالب باسقاط النظام.</t>
  </si>
  <si>
    <t>https://twitter.com/Sudan_News12/status/1400426278428286978</t>
  </si>
  <si>
    <t>2021-06-03 12:41:49 CAT</t>
  </si>
  <si>
    <t>🔥عاااجل🔥 مواكب هادرة تجوب شوارع عطبرة تطالب بإسقاط النظام. #الشعب_يريد_اسقاط_النظام.</t>
  </si>
  <si>
    <t>['الشعب_يريد_اسقاط_النظام']</t>
  </si>
  <si>
    <t>https://twitter.com/Sudan_News12/status/1400402334644162560</t>
  </si>
  <si>
    <t>2021-06-03 12:30:31 CAT</t>
  </si>
  <si>
    <t>🔴 إغلاق كبري النيل الأزرق الرابط بين مدينتي الخرطوم بحري والخرطوم، وهو من أبرز معالم اعتصام القيادة العامة لأنه كان أحد المداخل الرئيسية للاعتصام لسكان مدينتي بحري وأم درمان</t>
  </si>
  <si>
    <t>https://twitter.com/Sudan_News12/status/1400399491862257665</t>
  </si>
  <si>
    <t>2021-06-03 12:18:13 CAT</t>
  </si>
  <si>
    <t>🔴 ولأول مرة، سيّاج حديدي من نوع خاص تّم به إحاطة مباني القوات المسلحة وسط العاصمة الخرطوم بعد إغلاق الطرق المحيطة بها مساء أمس، تأتي هذه الخطوة بعد دعوات كثيفة عبر الوسائط الاجتماعية لمليونية اليوم الخميس الثالث من يونيو والذي يوافق قبل عامين حادثة #فض_اعتصام_القيادة_العامة  https://t.co/dB07PKGMdt</t>
  </si>
  <si>
    <t>['https://pbs.twimg.com/media/E281GWTXMAAHohi.jpg']</t>
  </si>
  <si>
    <t>['فض_اعتصام_القيادة_العامة']</t>
  </si>
  <si>
    <t>https://twitter.com/Sudan_News12/status/1400396395434151938</t>
  </si>
  <si>
    <t>https://pbs.twimg.com/media/E281GWTXMAAHohi.jpg</t>
  </si>
  <si>
    <t>2021-06-03 12:10:54 CAT</t>
  </si>
  <si>
    <t>@Hemixy  https://t.co/nIQbqTY1sU</t>
  </si>
  <si>
    <t>['https://kushnews.net/2021/06/288536']</t>
  </si>
  <si>
    <t>https://twitter.com/Sudan_News12/status/1400394553606164485</t>
  </si>
  <si>
    <t>[{'screen_name': 'Hemixy', 'name': '🇸🇩Dr. Hem!⚒Y™️🇩🇪', 'id': '40500139'}]</t>
  </si>
  <si>
    <t>2021-06-03 12:09:35 CAT</t>
  </si>
  <si>
    <t>#أمدرمان إنطلاق مواكب العدالة والقصاص التي دعا لها تجمع المهنيين والحزب الشيوعي. #مليونية_3يونيو  https://t.co/5j1zvFwTax</t>
  </si>
  <si>
    <t>['https://pbs.twimg.com/media/E28zH9mXEAEpZsw.jpg']</t>
  </si>
  <si>
    <t>['أمدرمان', 'مليونية_3يونيو']</t>
  </si>
  <si>
    <t>https://twitter.com/Sudan_News12/status/1400394223539605504</t>
  </si>
  <si>
    <t>https://pbs.twimg.com/media/E28zH9mXEAEpZsw.jpg</t>
  </si>
  <si>
    <t>2021-06-03 09:17:17 CAT</t>
  </si>
  <si>
    <t>🔴 🔴 🔴 🔴 عاجل  الشرطه تلقي القبض علي قاتل دكتور الأنف والأذن والحنجره في جريمة العمارات أمس والقاتل هو الحبشي العامل معهم في المنزل وتم القبض عليه والعربيه بحوزته في الحدود الشرقيه.   🔴 الجريمه كانت بغرض السرقه.</t>
  </si>
  <si>
    <t>https://twitter.com/Sudan_News12/status/1400350862661332992</t>
  </si>
  <si>
    <t>2021-06-02 23:21:45 CAT</t>
  </si>
  <si>
    <t>📌 والمسارات في الولايات  ستكون حسب ما تعلنه  لجان المقاومة والقوى الثورية بالمدن والقرى والاحياء.  📌 وندعو من خلال هذا اليوم اسر الشهداء بالمشاركة في مليونية 3 يونيو، و التوجه نحو اعتصام مشرحة التميز الذي سنتلو من داخله بيان المنظمة المفصلي والذي يتضمن موقف المنظمة</t>
  </si>
  <si>
    <t>https://twitter.com/Sudan_News12/status/1400200991513976840</t>
  </si>
  <si>
    <t>2021-06-02 23:20:16 CAT</t>
  </si>
  <si>
    <t>⭕️ مسارات مليونية 3 يونيو  📌 ستكون مسارات مليونية  3 يونيو حسب ما تم الاعلان عنه عبر تنسيقيات لجان مقاومة الخرطوم تبتدئ من صينية القندول الواحدة ظهرا متوجهة صوب مجلس الوزراء مرورا بالنيابة العامة وتتبعها مواكب #زلزال_ودعكر في نفس اليوم الساعة الثالثة عصرا الى مشرحة التميز .يتبع</t>
  </si>
  <si>
    <t>['زلزال_ودعكر']</t>
  </si>
  <si>
    <t>https://twitter.com/Sudan_News12/status/1400200618170630146</t>
  </si>
  <si>
    <t>2021-06-02 23:19:11 CAT</t>
  </si>
  <si>
    <t>⭕️ بنك السودان المركزي ينفي طرحه ورقة نقدية جديده من فئة الألف جنيه سوداني للتداول.</t>
  </si>
  <si>
    <t>https://twitter.com/Sudan_News12/status/1400200345557602322</t>
  </si>
  <si>
    <t>2021-06-02 23:18:35 CAT</t>
  </si>
  <si>
    <t>⭕️ النائب العام المكلف مبارك محمود عثمان:  شكّلنا دائرة للنظر في الطلبات المقدمة من المحامين، في قضية المتهم معمر موسى وميخائيل وبطرس</t>
  </si>
  <si>
    <t>https://twitter.com/Sudan_News12/status/1400200193820200964</t>
  </si>
  <si>
    <t>2021-06-02 23:17:00 CAT</t>
  </si>
  <si>
    <t>⭕️ النائب العام المكلف مبارك محمود عثمان:  سيكون هنالك 20 وكيل نيابة في موكب 3 يونيو لحماية الموكب، وإذا اتيحت لي الفرصة لمخاطبة الشباب غداً في الموكب سأكون سعيداً. #مليونية_3يونيو</t>
  </si>
  <si>
    <t>['مليونية_3يونيو']</t>
  </si>
  <si>
    <t>https://twitter.com/Sudan_News12/status/1400199797294997504</t>
  </si>
  <si>
    <t>2021-06-02 23:14:25 CAT</t>
  </si>
  <si>
    <t>🔴 #عاجل قبل قليل تم إغلاق الشوارع المحيطة بمقر الجيش السوداني وسط العاصمة الخرطوم تزامنا مع دعوات لمليونية يوم غدٍ الخميس والتي توافق الثالث من يونيو، نرجو الجميع إتخاذ طرق بديلة خصوصا أن هنالك تكدس وازدحام مروري  #السودان_بدون_كهرباء</t>
  </si>
  <si>
    <t>['عاجل', 'السودان_بدون_كهرباء']</t>
  </si>
  <si>
    <t>https://twitter.com/Sudan_News12/status/1400199147601465344</t>
  </si>
  <si>
    <t>2021-06-02 21:48:45 CAT</t>
  </si>
  <si>
    <t>حادثة شنيعة وجد د. مجدي أحمد الرشيد اختصاصي الأنف والأذن والحنجرة بمستشفي بست كير ومستشفى البراحة مقتولا في منزله ومكتوف الأيدي وفي الطابق الأول وجدت والدته مقتولة خنقا لا حولا ولا قوة الا بالله العلي العظيم.....  https://t.co/Uo7yEq2sa5</t>
  </si>
  <si>
    <t>['https://pbs.twimg.com/media/E25uGEYXwAAMb3J.jpg']</t>
  </si>
  <si>
    <t>https://twitter.com/Sudan_News12/status/1400177587054432257</t>
  </si>
  <si>
    <t>https://pbs.twimg.com/media/E25uGEYXwAAMb3J.jpg</t>
  </si>
  <si>
    <t>2021-06-02 20:34:29 CAT</t>
  </si>
  <si>
    <t xml:space="preserve"> https://t.co/fsjWPN6F0r</t>
  </si>
  <si>
    <t>['https://kushnews.net/2021/06/288455']</t>
  </si>
  <si>
    <t>https://twitter.com/Sudan_News12/status/1400158895679721475</t>
  </si>
  <si>
    <t>2021-06-02 20:18:43 CAT</t>
  </si>
  <si>
    <t xml:space="preserve"> https://t.co/0mJP4jxfpu</t>
  </si>
  <si>
    <t>['https://kushnews.net/2021/06/288448']</t>
  </si>
  <si>
    <t>https://twitter.com/Sudan_News12/status/1400154930183393283</t>
  </si>
  <si>
    <t>2021-06-02 19:20:38 CAT</t>
  </si>
  <si>
    <t xml:space="preserve"> https://t.co/3jlOzQ5D7T</t>
  </si>
  <si>
    <t>['https://www.facebook.com/103874964295901/posts/513067220043338/']</t>
  </si>
  <si>
    <t>https://twitter.com/Sudan_News12/status/1400140311268036621</t>
  </si>
  <si>
    <t>2021-06-02 16:24:48 CAT</t>
  </si>
  <si>
    <t>⭕️ مليونية ٣ يونيو  الناس تطلع و تطالب بي حقها وحق الشهداء  #فض_إعتصام_القيادة #قوات_الدعم_السريع #تحديات_المرحلة_الإنتقالية</t>
  </si>
  <si>
    <t>['فض_إعتصام_القيادة', 'قوات_الدعم_السريع', 'تحديات_المرحلة_الإنتقالية']</t>
  </si>
  <si>
    <t>https://twitter.com/Sudan_News12/status/1400096062254333953</t>
  </si>
  <si>
    <t>2021-06-02 16:24:24 CAT</t>
  </si>
  <si>
    <t>#مليونية_3يونيو وسم ينشط على مواقع التواصل الاجتماعي مع اقتراب الذكرى الثانية لفض اعتصام القيادة العامة</t>
  </si>
  <si>
    <t>https://twitter.com/Sudan_News12/status/1400095962979352582</t>
  </si>
  <si>
    <t>2021-06-02 16:22:53 CAT</t>
  </si>
  <si>
    <t>عاجل.. ⭕️ تجمُّع المهنيين: عزل العسكريين في المجلس السيادي، واستبدالهم بآخرين ممثلين للقوات المسلحة والقوات النظامية الأخرى، شرط ضروري لإنفاذ العدالة، كونهم أعضاء المجلس العسكري الحاكم عند حدوث تلك المجازر والمتهم الأول في تلك الجرائم</t>
  </si>
  <si>
    <t>https://twitter.com/Sudan_News12/status/1400095579007561730</t>
  </si>
  <si>
    <t>2021-06-01 20:56:56 CAT</t>
  </si>
  <si>
    <t>3. تحويل التحقيق في جرائم فض اعتصامات القيادة العامة والمدن الأخرى للجنة دولية من مجلس الأمن أو المحكمة الجنائية الدولية. 4. إجازة قانون لمجلس القضاء وتعيين المحكمة الدستورية 5. المصادقة الفورية على ميثاق روما 6. تكوين لجنة فنية مهمتها التحضير لعقد مؤتمر الخرطوم لسلام السودان</t>
  </si>
  <si>
    <t>https://twitter.com/Sudan_News12/status/1399802160389500929</t>
  </si>
  <si>
    <t>2021-06-01 20:56:12 CAT</t>
  </si>
  <si>
    <t>🔴 #عاجل تجمع المهنيين السودانيين يدعو للتوقيع على دفتر الحضور الثوري ويطالب ب:  1. عزل العسكريين في المجلس السيادي واستبدالهم بممثلين من شرفاء القوات المسلحة والقوات النظامية الأخرى  2. الشروع الفوري في تكوين مفوضية العدالة الانتقالية  ... يتبع+</t>
  </si>
  <si>
    <t>https://twitter.com/Sudan_News12/status/1399801973063491589</t>
  </si>
  <si>
    <t>2021-06-01 19:27:00 CAT</t>
  </si>
  <si>
    <t>@lh911 @Tipss__ المطافي</t>
  </si>
  <si>
    <t>https://twitter.com/Sudan_News12/status/1399779528671698957</t>
  </si>
  <si>
    <t>[{'screen_name': 'LH911', 'name': 'LH9', 'id': '1465757120612163585'}, {'screen_name': 'Tipss__', 'name': 'أصيل', 'id': '401511536'}]</t>
  </si>
  <si>
    <t>2021-06-01 19:14:03 CAT</t>
  </si>
  <si>
    <t>🇸🇩🇸🇦</t>
  </si>
  <si>
    <t>https://twitter.com/Sudan_News12/status/1399776265851265025</t>
  </si>
  <si>
    <t>https://twitter.com/DrMutairi_Turki/status/1399427807944622081</t>
  </si>
  <si>
    <t>2021-06-01 19:07:24 CAT</t>
  </si>
  <si>
    <t>⭕️ القطاع القانوني بحزب المؤتمر السوداني يطالب بضرورة:  - قيام المحكمة الدستورية والإسراع في تشكيل مفوضية إصلاح الأجهزة العدلية  - تعيين رئيس القضاء والنائب العام من أصحاب الكفاءة الذين لا تحوم حولهم أي شبهة بالنظام السابق أو الانتماء لأي جهة سياسية</t>
  </si>
  <si>
    <t>https://twitter.com/Sudan_News12/status/1399774593754271749</t>
  </si>
  <si>
    <t>2021-06-01 18:54:50 CAT</t>
  </si>
  <si>
    <t>وفق «التيار» : خروج ٤٠% من مخابز ولاية الخرطوم عن الخدمة واتحاد المخابز يصف الوضع بـ «الخطير»</t>
  </si>
  <si>
    <t>https://twitter.com/Sudan_News12/status/1399771431773388802</t>
  </si>
  <si>
    <t>2021-05-30 20:29:17 CAT</t>
  </si>
  <si>
    <t>مسلحون يطلقون النار على قوة مكافحة العصابات المتفلتة التابعة لشرطة امبدة دون وقوع اصابات تذكر وسط القوة حيث كانت القوة تقوم بعمليات تمشيطية تستهدف العصابات المتفلتة و معتادو الجرائم وذلك بسوق الكلس بمحلية أمبدة والقت الشرطة القبض على متهم واحد بينما فر آخرون #السودان</t>
  </si>
  <si>
    <t>https://twitter.com/Sudan_News12/status/1399070425343266818</t>
  </si>
  <si>
    <t>2021-05-30 20:07:26 CAT</t>
  </si>
  <si>
    <t xml:space="preserve"> https://t.co/0tRX105iJg</t>
  </si>
  <si>
    <t>['https://www.skysudan.net/11808/']</t>
  </si>
  <si>
    <t>https://twitter.com/Sudan_News12/status/1399064925939638279</t>
  </si>
  <si>
    <t>2021-05-30 14:53:13 CAT</t>
  </si>
  <si>
    <t>تم إطلاق سراح محمد على الان في الطريق للمنزل</t>
  </si>
  <si>
    <t>https://twitter.com/Sudan_News12/status/1398985853335224322</t>
  </si>
  <si>
    <t>2021-05-28 12:05:57 CAT</t>
  </si>
  <si>
    <t>السودان وتركیا يتفقان على التنسیق والتعاون بشأن القضایا الإقلیمیة والدولية وأكد محمد حمدان حمیدتي لدى لقائه نائب الرئیس التركي فؤاد اقطاي تمسك بلاده بحقوقه في الفشقة من جانبه قال اوقطاي إن تركیا تولي أھمیة خاصة للسودان وأعلن إستعداد بلاده على التوسط لحل قضیة الفشقة</t>
  </si>
  <si>
    <t>https://twitter.com/Sudan_News12/status/1398218981459247107</t>
  </si>
  <si>
    <t>2021-05-28 10:12:08 CAT</t>
  </si>
  <si>
    <t>بسبب الإنهيار الإقتصادي وإرتفاع السلع  ظهرت ظاهرة جديدة وهي بيع البطيخ بالقطاعي حيث بلغ سعر القطعة الصغيرة  50 جينه وتعادل القطعة حوالي ثلاث قرمات. وإقبال كبير من قبل الكادحين لشرائها  #يا_كادح_جيب_قرمة  https://t.co/AmA0pgqIqR</t>
  </si>
  <si>
    <t>['https://pbs.twimg.com/media/E2detBgWUAcowVk.jpg']</t>
  </si>
  <si>
    <t>['يا_كادح_جيب_قرمة']</t>
  </si>
  <si>
    <t>https://twitter.com/Sudan_News12/status/1398190339022888962</t>
  </si>
  <si>
    <t>https://pbs.twimg.com/media/E2detBgWUAcowVk.jpg</t>
  </si>
  <si>
    <t>2021-05-28 07:49:12 CAT</t>
  </si>
  <si>
    <t>النيابة العامة: الناشط (ود عكر) اغتيل تحت التعذيب</t>
  </si>
  <si>
    <t>https://twitter.com/Sudan_News12/status/1398154370265481218</t>
  </si>
  <si>
    <t>2021-05-28 07:48:56 CAT</t>
  </si>
  <si>
    <t>⭕️ منظمة أسر الشهداء: سبب وفاة عضو لجان مقاومة الجريف شرق محمد إسماعيل ود عكر إصابة بجسم صلب في الرأس أدت لنزيف داخل المخ مما يؤكد قتله عمداً.</t>
  </si>
  <si>
    <t>https://twitter.com/Sudan_News12/status/1398154302074535936</t>
  </si>
  <si>
    <t>2021-05-28 07:48:29 CAT</t>
  </si>
  <si>
    <t>⭕️ وزيرة الخارجية تعتذر عن المعوقات التي تصاحب استخرج الأوراق الثبوتية في قنصلية السودان بجدة بسبب عمليات الصيانة ونقل المعلومات ونعد ببذل جهد متزايد حتى تتم الإجراءات بسهولة ويسر وزمن ملائم .</t>
  </si>
  <si>
    <t>https://twitter.com/Sudan_News12/status/1398154187901394946</t>
  </si>
  <si>
    <t>2021-05-28 07:46:44 CAT</t>
  </si>
  <si>
    <t>وزير الطاقة : أنا قلق من حدوث نقص الكهرباء</t>
  </si>
  <si>
    <t>https://twitter.com/Sudan_News12/status/1398153746618720256</t>
  </si>
  <si>
    <t>2021-05-28 07:46:19 CAT</t>
  </si>
  <si>
    <t>⭕️ شرعت إثيوبيا في الملء الثاني لـ«سد النهضة» من دون التوصل إلى اتفاق قانوني ملزم يطالب به السودان ومصر، وهو الأمر الذي وصفته الخرطوم بأنه «قضية أمن قومي» تهدد حياة نصف سكان السودان البالغ عددهم نحو 40 مليون نسمة.</t>
  </si>
  <si>
    <t>https://twitter.com/Sudan_News12/status/1398153641912115201</t>
  </si>
  <si>
    <t>2021-05-28 07:45:25 CAT</t>
  </si>
  <si>
    <t>⭕️ أعلنت شرطة ولاية الخرطوم عن إلقاء القبض على المتهم باطلاق النار على المعتصمين بشارع الستين وإصابة عدد منهم بجراح، وتحريز أداة الجريمة.</t>
  </si>
  <si>
    <t>https://twitter.com/Sudan_News12/status/1398153415839059968</t>
  </si>
  <si>
    <t>2021-05-26 06:18:43 CAT</t>
  </si>
  <si>
    <t>⭕️علي عثمان محمد طه أمام محكمة المتهمين بانقلاب 1989:   كنت معترضاً وما زلت على تأسيس هذه الدعوى، فالسلطة التي اسستها لا تملك حق تاسيسها.. وشُكِّلت لها وثيقة اخترقت كل الأسس القانونية المعروفة في العالم..سلطة اغتصبت السلطة، ليس من حقها محاسبة الناس.</t>
  </si>
  <si>
    <t>https://twitter.com/Sudan_News12/status/1397406821451800579</t>
  </si>
  <si>
    <t>2021-05-24 20:32:32 CAT</t>
  </si>
  <si>
    <t>⭕️ مصادر بمجلس السيادة السوداني: الإمارات تخطر السودان رسميًا بسحب مبادرتها بشأن الأزمة الحدودية مع إثيوبيا #السودانيين #الامارات</t>
  </si>
  <si>
    <t>['السودانيين', 'الامارات']</t>
  </si>
  <si>
    <t>https://twitter.com/Sudan_News12/status/1396896917448183811</t>
  </si>
  <si>
    <t>2021-05-24 20:31:50 CAT</t>
  </si>
  <si>
    <t>‌ ⭕️ الحكم ب "الإعدام شنقاً" لقاتل الشهيد حنفي عبدالشكور.  #تحديات_المرحلة_الإنتقالية</t>
  </si>
  <si>
    <t>['تحديات_المرحلة_الإنتقالية']</t>
  </si>
  <si>
    <t>https://twitter.com/Sudan_News12/status/1396896737726509057</t>
  </si>
  <si>
    <t>2021-05-24 18:55:19 CAT</t>
  </si>
  <si>
    <t>#صور_من_السودان  https://t.co/BWAWR0Tp6s</t>
  </si>
  <si>
    <t>['https://pbs.twimg.com/media/E2KwFyMWYAEh3XE.jpg']</t>
  </si>
  <si>
    <t>['صور_من_السودان']</t>
  </si>
  <si>
    <t>https://twitter.com/Sudan_News12/status/1396872450760232974</t>
  </si>
  <si>
    <t>https://pbs.twimg.com/media/E2KwFyMWYAEh3XE.jpg</t>
  </si>
  <si>
    <t>2021-05-24 17:11:28 CAT</t>
  </si>
  <si>
    <t xml:space="preserve"> https://t.co/65KqamWjnw</t>
  </si>
  <si>
    <t>['https://kushnews.net/2021/05/287300']</t>
  </si>
  <si>
    <t>https://twitter.com/Sudan_News12/status/1396846316068687878</t>
  </si>
  <si>
    <t>2021-05-24 16:22:38 CAT</t>
  </si>
  <si>
    <t xml:space="preserve"> https://t.co/JQ3TBZkqIC</t>
  </si>
  <si>
    <t>['https://kushnews.net/2021/05/287283']</t>
  </si>
  <si>
    <t>https://twitter.com/Sudan_News12/status/1396834027596828672</t>
  </si>
  <si>
    <t>2021-05-24 09:50:57 CAT</t>
  </si>
  <si>
    <t xml:space="preserve"> https://t.co/iWZgH56KUj</t>
  </si>
  <si>
    <t>['https://kushnews.net/2021/05/287251']</t>
  </si>
  <si>
    <t>https://twitter.com/Sudan_News12/status/1396735455111139328</t>
  </si>
  <si>
    <t>2021-05-23 18:49:45 CAT</t>
  </si>
  <si>
    <t xml:space="preserve"> https://t.co/XoNFMmKtg0</t>
  </si>
  <si>
    <t>['https://kushnews.net/2021/05/287167']</t>
  </si>
  <si>
    <t>https://twitter.com/Sudan_News12/status/1396508660508004352</t>
  </si>
  <si>
    <t>2021-05-23 16:49:13 CAT</t>
  </si>
  <si>
    <t xml:space="preserve"> https://t.co/TnNV5BnO06</t>
  </si>
  <si>
    <t>['https://www.almurasel.com/2021/05/Hamdok_23.html']</t>
  </si>
  <si>
    <t>https://twitter.com/Sudan_News12/status/1396478326852755457</t>
  </si>
  <si>
    <t>2021-05-23 16:41:28 CAT</t>
  </si>
  <si>
    <t xml:space="preserve"> https://t.co/LB5Jmvd3kw</t>
  </si>
  <si>
    <t>['https://alhakim.net/55311']</t>
  </si>
  <si>
    <t>https://twitter.com/Sudan_News12/status/1396476378556637188</t>
  </si>
  <si>
    <t>2021-05-23 12:06:52 CAT</t>
  </si>
  <si>
    <t>#عـــاجــــل  وزير المالية تلقينا طلباً برفع  الدعم عن مزيد  من السلع  مثل الخبز والغاز وغيرها</t>
  </si>
  <si>
    <t>['عـــاجــــل']</t>
  </si>
  <si>
    <t>https://twitter.com/Sudan_News12/status/1396407271517741062</t>
  </si>
  <si>
    <t>2021-05-23 08:44:48 CAT</t>
  </si>
  <si>
    <t xml:space="preserve"> https://t.co/BEviIpjvnM</t>
  </si>
  <si>
    <t>['https://kushnews.net/2021/05/287072']</t>
  </si>
  <si>
    <t>https://twitter.com/Sudan_News12/status/1396356419939717120</t>
  </si>
  <si>
    <t>2021-05-22 09:01:29 CAT</t>
  </si>
  <si>
    <t>وهو الوحيد الموجود الان  بالسودان بعد هجرة ٣ ساهم هو في تدريبهم الي الخليج ..  اغلق المنفذ الوحيد لاطفال السرطان و للفقراء و المساكين  اغلق المنفذ الوحيد لتدريب الاطباء و النواب  اغلق المنفذ الوحيد لتاهيل الاخصائيين  ولا عزاء للوطن  .</t>
  </si>
  <si>
    <t>https://twitter.com/Sudan_News12/status/1395998231331581955</t>
  </si>
  <si>
    <t>2021-05-22 09:01:01 CAT</t>
  </si>
  <si>
    <t>بحماس طفولي علي الاستغناء عن الاستشاري الوحيد في السودان في مجال اورام العظام البروفيسور المشارك بجامعة افريقيا د. حسن بحاري و هو الذي انشا اول قسم متخصص لجراحة اورام العظام و هو مجال نادر جدا منذ العام ٢٠١٢ بمستشفي الخرطوم ثم ابر اهيم مالك والسبب الوحيد هو خلفيته الاسلاميه .</t>
  </si>
  <si>
    <t>https://twitter.com/Sudan_News12/status/1395998114964725762</t>
  </si>
  <si>
    <t>2021-05-22 08:59:51 CAT</t>
  </si>
  <si>
    <t>من المستفيد ؟؟؟؟  اغلاق الوحدة الحكوميه  الوحيده في السودان التي تقدم خدمة جراحة اورام العظام  اقدم مدير مستشفي ابراهيم مالك الجديد تخصصا ( سنه من حصوله علي التخصص) و الجديد ادارة ( شهر فقط في ادارة ابراهيم مالك ) اقدم هذا الشخص(د.علي شاكر)  👇👇👇👇</t>
  </si>
  <si>
    <t>https://twitter.com/Sudan_News12/status/1395997818943426567</t>
  </si>
  <si>
    <t>2021-05-22 06:46:31 CAT</t>
  </si>
  <si>
    <t>#ɢᴏᴏᴅ ᴍᴏʀɴɪɴɢ.  - صباح الخير ، كُن سعيدًا و راضٍ بتفاصيلك البَسيطة و الجميلة دون أن يفعَل لك أحدٌ شيء ."  https://t.co/LpH4hlTf4Y</t>
  </si>
  <si>
    <t>['https://pbs.twimg.com/media/E192GgFWQAENTQ_.jpg']</t>
  </si>
  <si>
    <t>['ɢᴏᴏᴅ']</t>
  </si>
  <si>
    <t>https://twitter.com/Sudan_News12/status/1395964265954217988</t>
  </si>
  <si>
    <t>https://pbs.twimg.com/media/E192GgFWQAENTQ_.jpg</t>
  </si>
  <si>
    <t>2021-05-20 20:59:15 CAT</t>
  </si>
  <si>
    <t xml:space="preserve"> https://t.co/4OWl4qPdqO</t>
  </si>
  <si>
    <t>['https://kushnews.net/2021/05/286834']</t>
  </si>
  <si>
    <t>https://twitter.com/Sudan_News12/status/1395454087202807814</t>
  </si>
  <si>
    <t>2021-05-20 09:13:39 CAT</t>
  </si>
  <si>
    <t xml:space="preserve"> https://t.co/VKwIkzsGqO</t>
  </si>
  <si>
    <t>['https://mirrornews.net/18461/']</t>
  </si>
  <si>
    <t>https://twitter.com/Sudan_News12/status/1395276516318187522</t>
  </si>
  <si>
    <t>2021-05-20 09:13:06 CAT</t>
  </si>
  <si>
    <t xml:space="preserve"> https://t.co/VyX15PP4yI</t>
  </si>
  <si>
    <t>['https://www.alsudaninews.com/ar/?p=124066']</t>
  </si>
  <si>
    <t>https://twitter.com/Sudan_News12/status/1395276379214725121</t>
  </si>
  <si>
    <t>2021-05-19 19:32:41 CAT</t>
  </si>
  <si>
    <t>بعد عزوبية امتدت طويلا اخيرا الفنان الجميل #محمود_تاور في قفص الزوجية عريسا علي الاستاذة #عوضية_عباس حياة زوجية سعيدة وبيت مليان سعادة #تهانينا 💐  https://t.co/KIWEt3Tpsu</t>
  </si>
  <si>
    <t>['https://pbs.twimg.com/media/E1xIsU6XoAEr5Qk.jpg']</t>
  </si>
  <si>
    <t>['محمود_تاور', 'عوضية_عباس', 'تهانينا']</t>
  </si>
  <si>
    <t>https://twitter.com/Sudan_News12/status/1395069913048535049</t>
  </si>
  <si>
    <t>https://pbs.twimg.com/media/E1xIsU6XoAEr5Qk.jpg</t>
  </si>
  <si>
    <t>2021-05-19 19:09:34 CAT</t>
  </si>
  <si>
    <t>⭕اللجنة العليا للطوارئ الصحية تقرر تعطيل الدراسة بكافة الجامعات والمدارس لمدة شهر    توقعات بارتفاع حالات الإصابة الي مائة ألف إصابة في الأسبوعين الأول والثاني من يونيو</t>
  </si>
  <si>
    <t>https://twitter.com/Sudan_News12/status/1395064098518405124</t>
  </si>
  <si>
    <t>2021-05-18 06:47:06 CAT</t>
  </si>
  <si>
    <t>#ɢᴏᴏᴅ ᴍᴏʀɴɪɴɢ. " اللهمٌ صباح تزهر فيه أنفسنا بعفوك ومغفِرتك🪴🌤. #السودان #صباح_السعاده  https://t.co/yqRtXR4jC4</t>
  </si>
  <si>
    <t>['ɢᴏᴏᴅ', 'السودان', 'صباح_السعاده']</t>
  </si>
  <si>
    <t>https://twitter.com/Sudan_News12/status/1394514860948566016</t>
  </si>
  <si>
    <t>https://pbs.twimg.com/ext_tw_video_thumb/1394514818103644167/pu/img/mj5S-oFzpd7djqRS.jpg</t>
  </si>
  <si>
    <t>2021-05-18 06:41:38 CAT</t>
  </si>
  <si>
    <t>⭕️ وزير الخارجية السعودي: على الدول والمؤسسات المالية الاستجابة العاجلة لاحتياجات ⁧ السودان  https://t.co/XLFMCUFUT6</t>
  </si>
  <si>
    <t>['https://pbs.twimg.com/media/E1pOoE5X0AAkR2X.jpg']</t>
  </si>
  <si>
    <t>https://twitter.com/Sudan_News12/status/1394513487259475973</t>
  </si>
  <si>
    <t>https://pbs.twimg.com/media/E1pOoE5X0AAkR2X.jpg</t>
  </si>
  <si>
    <t>2021-05-18 06:40:55 CAT</t>
  </si>
  <si>
    <t>⭕️ الرئيس الفرنسي إيمانويل ماكرون:   مؤتمرنا اليوم مؤتمر ناجح، والشروط المطلوبة حتى يصبح السودان مؤهلاً للدخول في مبادرة الهيبك "HIPC" قد تم الإيفاء بها، بالإضافة للإصلاحات المهمة التي قمتم بها دولة رئيس الوزراء  #InvestInSudan #ParisConference #استثمر_في#مؤتمر_باريس</t>
  </si>
  <si>
    <t>['investinsudan', 'parisconference']</t>
  </si>
  <si>
    <t>https://twitter.com/Sudan_News12/status/1394513304719069187</t>
  </si>
  <si>
    <t>2021-05-18 06:38:28 CAT</t>
  </si>
  <si>
    <t>⭕️  أعلن رئيس الوزراء د.عبدالله حمدوك، إعفاء كامل متأخرات مديونية السودان على كل من البنك الدولي  وصندوق النقد الدولي وبنك التنمية الأفريقي.   جاء ذلك في تصريح عقب الجلسة الخاصة بمعالجة ديون السودان  في باريس. #ParisConference #InvestInSudan</t>
  </si>
  <si>
    <t>['parisconference', 'investinsudan']</t>
  </si>
  <si>
    <t>https://twitter.com/Sudan_News12/status/1394512689708380160</t>
  </si>
  <si>
    <t>2021-05-17 18:30:54 CAT</t>
  </si>
  <si>
    <t>⭕️ معالي الشيخ د.أحمد ناصر المحمد الصباح وزير الخارجية الكويتي ممثلاً لسمو امير الكويت في ⁧ مؤتمر باريس ⁩ لدعم السودان بحضور كبار قادة دول العالم #الكويت #السودان  https://t.co/tl2EvncsEh</t>
  </si>
  <si>
    <t>['https://pbs.twimg.com/media/E1mnX9QXIAE1rKa.jpg']</t>
  </si>
  <si>
    <t>['الكويت', 'السودان']</t>
  </si>
  <si>
    <t>https://twitter.com/Sudan_News12/status/1394329592584867843</t>
  </si>
  <si>
    <t>https://pbs.twimg.com/media/E1mnX9QXIAE1rKa.jpg</t>
  </si>
  <si>
    <t>2021-05-17 18:30:10 CAT</t>
  </si>
  <si>
    <t>🚨مؤتمر دعم السودان جمع حتى الآن 4.4 مليار دولار والدعم مستمر</t>
  </si>
  <si>
    <t>https://twitter.com/Sudan_News12/status/1394329404365488134</t>
  </si>
  <si>
    <t>2021-05-17 18:29:44 CAT</t>
  </si>
  <si>
    <t>⭕️ رئيس شركة أوكرا قولد الكندية يوقع مع وزير المعادن السوداني بباريس اليوم اتفاقية للتنقيب عن الذهب في مربع 14. رئيس الشركة أعلن أنهم يتوقعون وصول إنتاجهم من الذهب إلى 7 أطنان في السنة خلال ثلاثة سنوات.   #investinsudan #ParisConference  ⁧ #استثمر_في_السودان</t>
  </si>
  <si>
    <t>['investinsudan', 'parisconference', 'استثمر_في_السودان']</t>
  </si>
  <si>
    <t>https://twitter.com/Sudan_News12/status/1394329298799144962</t>
  </si>
  <si>
    <t>2021-05-17 18:28:58 CAT</t>
  </si>
  <si>
    <t>⭕️ قالت وزيرة خارجية النرويج إنّ بلادها ملتزمة بالمساهمة في إنجاح عملية الانتقال في السودان. وأضافت: تماشيًا مع هذا اتخذنا قرارًا بإلغاء جميع الديون الثنائية، ونهدف إلى الحفاظ على مستوى عالٍ من المساعدة، وهذا سيجعل السودان متلقيًا رئيسيًا للمساعدات التنموية النرويجية.</t>
  </si>
  <si>
    <t>https://twitter.com/Sudan_News12/status/1394329106213376006</t>
  </si>
  <si>
    <t>2021-05-17 18:28:36 CAT</t>
  </si>
  <si>
    <t>⭕️ حمدوك: بناء السلام عملية طويلة الأمد لا تنتهي بالتوقيع</t>
  </si>
  <si>
    <t>https://twitter.com/Sudan_News12/status/1394329012101656579</t>
  </si>
  <si>
    <t>2021-05-17 18:28:06 CAT</t>
  </si>
  <si>
    <t>⭕️ الامين العام للأمم المتحدة غوتيريش: أدعو كافة المانحين للاستثمار في السودان</t>
  </si>
  <si>
    <t>https://twitter.com/Sudan_News12/status/1394328888172498949</t>
  </si>
  <si>
    <t>2021-05-17 18:24:39 CAT</t>
  </si>
  <si>
    <t>⁧⭕️ المفوضية الأفريقية: يجب أن نتحرك الآن لمساعدة السودان للنهوض</t>
  </si>
  <si>
    <t>https://twitter.com/Sudan_News12/status/1394328019494440970</t>
  </si>
  <si>
    <t>2021-05-17 18:24:25 CAT</t>
  </si>
  <si>
    <t>⭕️ أبو الغيط: ندعو كل الشركاء للوفاء بالتزامتاهم وتقديم مزيد من الدعم للدولة السودانية</t>
  </si>
  <si>
    <t>https://twitter.com/Sudan_News12/status/1394327958320553985</t>
  </si>
  <si>
    <t>2021-05-17 18:24:03 CAT</t>
  </si>
  <si>
    <t>⭕️ أبو الغيط: الجامعة العربية ملتزمة بدعم الدولة السودانية #السودان</t>
  </si>
  <si>
    <t>https://twitter.com/Sudan_News12/status/1394327868835045378</t>
  </si>
  <si>
    <t>2021-05-17 18:23:23 CAT</t>
  </si>
  <si>
    <t>⭕️ البرهان: نسير في المسار الصحيح للعودة إلى المنظومة الدولية من خلال إجراء الإصلاحات في مختلف القطاعات ⁦ ⁩#السودان</t>
  </si>
  <si>
    <t>https://twitter.com/Sudan_News12/status/1394327699125112833</t>
  </si>
  <si>
    <t>2021-05-17 18:22:52 CAT</t>
  </si>
  <si>
    <t>⭕️ البرهان: القوات المسلحة هي الضامن والحامي للثورة السودانية  ⁦ ⁩#السودان</t>
  </si>
  <si>
    <t>https://twitter.com/Sudan_News12/status/1394327569135243273</t>
  </si>
  <si>
    <t>2021-05-17 18:22:10 CAT</t>
  </si>
  <si>
    <t>⭕️ البرهان: الثورة السودانية كانت سلمية وهدفت لتحقيق العدالة #السودان</t>
  </si>
  <si>
    <t>https://twitter.com/Sudan_News12/status/1394327394949992452</t>
  </si>
  <si>
    <t>2021-05-17 18:21:37 CAT</t>
  </si>
  <si>
    <t>⭕️ رئيس المجلس السيادي السوداني: مؤتمر باريس يتيح لبلادنا فرصة تاريخية لمعاودة اندماجه في المجتمع الدولي #السودان #فرنسا</t>
  </si>
  <si>
    <t>['السودان', 'فرنسا']</t>
  </si>
  <si>
    <t>https://twitter.com/Sudan_News12/status/1394327256143695873</t>
  </si>
  <si>
    <t>2021-05-17 16:24:06 CAT</t>
  </si>
  <si>
    <t>⭕️ آلاء صلاح "كنداكة الثورة" تلقي كلمة خلال مؤتمر دعم السودان</t>
  </si>
  <si>
    <t>https://twitter.com/Sudan_News12/status/1394297679132434446</t>
  </si>
  <si>
    <t>2021-05-17 16:23:47 CAT</t>
  </si>
  <si>
    <t>⭕️ ماكرون: الانتخابات الشفافة هدف في السودان لتشكيل حكومة مدنية</t>
  </si>
  <si>
    <t>https://twitter.com/Sudan_News12/status/1394297602418556934</t>
  </si>
  <si>
    <t>2021-05-17 16:13:26 CAT</t>
  </si>
  <si>
    <t>⭕️ المانيا تبدي استعدادهها لإلغاء ديون السودان</t>
  </si>
  <si>
    <t>https://twitter.com/Sudan_News12/status/1394294995801227266</t>
  </si>
  <si>
    <t>2021-05-17 16:13:11 CAT</t>
  </si>
  <si>
    <t>⭕️ ماكرون: فخورون أن نكون بوابة عودة السودان إلى المجتمع الدولي</t>
  </si>
  <si>
    <t>https://twitter.com/Sudan_News12/status/1394294932148527105</t>
  </si>
  <si>
    <t>2021-05-17 16:12:53 CAT</t>
  </si>
  <si>
    <t>⭕️ ماكرون: على كل الحركات السودانية توقيع اتفاق سلام</t>
  </si>
  <si>
    <t>https://twitter.com/Sudan_News12/status/1394294856839843844</t>
  </si>
  <si>
    <t>2021-05-17 16:12:29 CAT</t>
  </si>
  <si>
    <t>⭕️ ماكرون: ندعم الإصلاحات الاقتصادية في السودان</t>
  </si>
  <si>
    <t>https://twitter.com/Sudan_News12/status/1394294755048280066</t>
  </si>
  <si>
    <t>2021-05-17 16:02:40 CAT</t>
  </si>
  <si>
    <t>⭕️ ماكرون : على الرغم من الصعوبات هناك تقدم ملحوظ حققه السودان</t>
  </si>
  <si>
    <t>https://twitter.com/Sudan_News12/status/1394292288394866700</t>
  </si>
  <si>
    <t>2021-05-17 16:01:24 CAT</t>
  </si>
  <si>
    <t>⭕️ ماكرون: الشبان السودانيون أسقطوا النظام الاستبدادي للبشير ⁧</t>
  </si>
  <si>
    <t>https://twitter.com/Sudan_News12/status/1394291968835006467</t>
  </si>
  <si>
    <t>2021-05-17 16:01:04 CAT</t>
  </si>
  <si>
    <t>⭕️ ماكرون: السودانيون أظهروا للعالم قدرة انتصار الثورة بالشعر والأغاني ⁧</t>
  </si>
  <si>
    <t>https://twitter.com/Sudan_News12/status/1394291885745770508</t>
  </si>
  <si>
    <t>2021-05-17 15:50:10 CAT</t>
  </si>
  <si>
    <t>🚨🚨 ⁧ #باريس⁩ — قروض ومنح بقيمة 4.2 مليار دولار قبيل بدء مؤتمر باريس لدعم السودان</t>
  </si>
  <si>
    <t>['باريس']</t>
  </si>
  <si>
    <t>https://twitter.com/Sudan_News12/status/1394289139885957127</t>
  </si>
  <si>
    <t>2021-05-16 09:26:17 CAT</t>
  </si>
  <si>
    <t>الإستاذ الصحفي الباشمهندس الطيب مصطفي في ذمة الله #السودان #الخرطوم</t>
  </si>
  <si>
    <t>https://twitter.com/Sudan_News12/status/1393830144561799168</t>
  </si>
  <si>
    <t>2021-05-15 02:19:58 CAT</t>
  </si>
  <si>
    <t>⭕️ النائب العام : لم نتسلم حتي الأن المتورطين في أحداث ذكري فض الإعتصام، ولم تصلنا بصورة رسمية ما يؤكد التحفظ عليهم.</t>
  </si>
  <si>
    <t>https://twitter.com/Sudan_News12/status/1393360469952499714</t>
  </si>
  <si>
    <t>2021-05-15 02:18:42 CAT</t>
  </si>
  <si>
    <t>⭕️ كشف مصدر واسِع الإطلاع عن توقيف عدد 9 ضباط بِرُتب كبيرة و 35 عسكرياً مُسلحيين ، كانوا بمحيط القيادة العامة للقوات المسلحة في ٢٩ رمضان.</t>
  </si>
  <si>
    <t>https://twitter.com/Sudan_News12/status/1393360154612035589</t>
  </si>
  <si>
    <t>2021-05-15 02:18:00 CAT</t>
  </si>
  <si>
    <t>⭕️ حمدوك:  كان الرجاء أن يأتي العيد والنهضة الشاملة في طور التحقق، ولكن تجدد حزننا بحادث ٢٩ رمضان المؤسف. لن يهدأ لنا بال حتى نتوصل للحقيقة ويتحقق العدل. كما أدت الصراعات القبلية لإزهاق أرواح غالية في عدد من أقاليمنا خلال العام الماضي. إن فقد هذه الأرواح هو فقد للسودان أجمعه.</t>
  </si>
  <si>
    <t>https://twitter.com/Sudan_News12/status/1393359976756875266</t>
  </si>
  <si>
    <t>2021-05-13 04:00:54 CAT</t>
  </si>
  <si>
    <t>⭕ #البرهان في خطابه للأمة السودانية بمناسبة عيد الفطر المبارك:  إن أسس الحرية والسلام والمساواة والعدالة لا يمكن تحقيقها فى ظل ما نعيشه من تشتت لقوى الثورة وتنامي وتصاعد الخطاب الجهوى والعنصرى وتبني لغة الإقصاء والتخوين والاتهامات الباطلة من قبل بعض التنظيمات.</t>
  </si>
  <si>
    <t>https://twitter.com/Sudan_News12/status/1392661095740022786</t>
  </si>
  <si>
    <t>2021-05-12 19:36:57 CAT</t>
  </si>
  <si>
    <t>⭕️ لليوم الثاني.. القوات المسلحة تغلق الطرق المؤدية إلى القيادة العامة.</t>
  </si>
  <si>
    <t>https://twitter.com/Sudan_News12/status/1392534273173897221</t>
  </si>
  <si>
    <t>2021-05-12 19:36:18 CAT</t>
  </si>
  <si>
    <t>⭕️ حزب الأمة القومي: - الأيادي الغادرة اعتدت للمرة الثانية بالرصاص الحي على المتظاهرين السلميين في ذكرى فض الاعتصام  - نطالب بتحقيق فوري وعاجل وكشف المتسببين في الانتهاكات وتقديمهم للعدالة فوراً   - ما حدث يؤكد أن الأجهزة الأمنية لم تستوعب متطلبات التحول الديمقراطي</t>
  </si>
  <si>
    <t>https://twitter.com/Sudan_News12/status/1392534107926761474</t>
  </si>
  <si>
    <t>2021-05-12 19:35:33 CAT</t>
  </si>
  <si>
    <t>⭕️ الفنان حسين الصادق يعلن عن إلغاء الحفل الجماهيري  المقرر بنادي الضباط نسبة لأحداث يوم امس</t>
  </si>
  <si>
    <t>https://twitter.com/Sudan_News12/status/1392533922928644097</t>
  </si>
  <si>
    <t>2021-05-12 19:35:14 CAT</t>
  </si>
  <si>
    <t>⭕️ جمال إدريس الكنين - عضو مجلس شركاء الفترة الإنتقالية - عضو المجلس المركزي للحرية والتغيير - رئيس الحزب الوحدوي الديمقراطي الناصري يعلن انسحابه من مجلس شركاء الفترة الانتقالية بعد فض تجمع اليوم بالرصاص.</t>
  </si>
  <si>
    <t>https://twitter.com/Sudan_News12/status/1392533840489558017</t>
  </si>
  <si>
    <t>2021-05-12 03:28:19 CAT</t>
  </si>
  <si>
    <t>🚨د. عبد الله حمدوك رئيس الوزراء :  رسالتنا إلى قوى الثورة جمعاء، بلادنا على المحك ووحدتنا خلف أهداف ثورة ديسمبر المجيدة هو خيارنا الوحيد، وهو ما سنقاتل من أجله ونعمل له دون كلل أو إبطاء.  الرحمة للشهداء والمجد لهم وليحفظ الله السودان وشعبه من كل سوء.</t>
  </si>
  <si>
    <t>https://twitter.com/Sudan_News12/status/1392290510375632896</t>
  </si>
  <si>
    <t>2021-05-12 03:27:54 CAT</t>
  </si>
  <si>
    <t>🚨 د. عبد الله حمدوك رئيس الوزراء ندعو أجهزة العدالة وبشكل عاجل مراجعة عميقة لمناهجها وطرق عملها انتصاراً لقيم ثورة ديسمبر المجيدة.</t>
  </si>
  <si>
    <t>https://twitter.com/Sudan_News12/status/1392290405430042624</t>
  </si>
  <si>
    <t>2021-05-12 03:27:14 CAT</t>
  </si>
  <si>
    <t>🚨 مصادر (السوداني): في الاجتماع الطارئ لرئيس الوزراء د. عبد الله حمدوك مع أعضاء من حكومته، تم التأمين بضرورة مراجعة شراكة الفترة الانتقالية في جميع مكوناتها، نسبة لان من يحدث الآن؛ سيؤدي لنسف الفترة الإنتقالية</t>
  </si>
  <si>
    <t>https://twitter.com/Sudan_News12/status/1392290235824934912</t>
  </si>
  <si>
    <t>2021-05-12 03:25:29 CAT</t>
  </si>
  <si>
    <t>🚨 صحيفة السوداني عن مصدر : اطلع رئيس الوزراء د. عبد الله حمدوك على التقارير الأمنية، ووجه القوات المسلحة بتسليم المتورطين بإطلاق الرصاص للعدالة فوراً</t>
  </si>
  <si>
    <t>https://twitter.com/Sudan_News12/status/1392289797708959748</t>
  </si>
  <si>
    <t>2021-05-12 03:24:17 CAT</t>
  </si>
  <si>
    <t>لحظات خروج جثمان الشهيد عثمان  (ام الشهيد عثمان)   11مايو 2021 #29رمضان #مجزرة_القيادة_العامة  https://t.co/1nrkaAQHy6</t>
  </si>
  <si>
    <t>['https://pbs.twimg.com/media/E1Jn6qpWYAIBPlc.jpg']</t>
  </si>
  <si>
    <t>['29رمضان', 'مجزرة_القيادة_العامة']</t>
  </si>
  <si>
    <t>https://twitter.com/Sudan_News12/status/1392289495505149953</t>
  </si>
  <si>
    <t>https://pbs.twimg.com/media/E1Jn6qpWYAIBPlc.jpg</t>
  </si>
  <si>
    <t>2021-05-12 03:17:48 CAT</t>
  </si>
  <si>
    <t>كلمة رئيس مجلس الوزراء د.عبدالله حمدوك في ذكرى مذبحة التاسع والعشرين من رمضان ١٤٤٠هـ.  #مذبحة_٢٩رمضان  https://t.co/rhN3KxVZy2</t>
  </si>
  <si>
    <t>['https://pbs.twimg.com/media/E1JmbvcWEAEvlZl.jpg']</t>
  </si>
  <si>
    <t>['مذبحة_٢٩رمضان']</t>
  </si>
  <si>
    <t>https://twitter.com/Sudan_News12/status/1392287864025751554</t>
  </si>
  <si>
    <t>https://pbs.twimg.com/media/E1JmbvcWEAEvlZl.jpg</t>
  </si>
  <si>
    <t>2021-05-11 18:32:52 CAT</t>
  </si>
  <si>
    <t>⭕ عاجل||  إطلاق سراح #المعتقل أحمد الضي بشارة من السجن قبل قليل.  https://t.co/Wyk196sDJ8</t>
  </si>
  <si>
    <t>['https://pbs.twimg.com/media/E1HuSQ7WQAEja6g.jpg']</t>
  </si>
  <si>
    <t>['المعتقل']</t>
  </si>
  <si>
    <t>https://twitter.com/Sudan_News12/status/1392155760281460736</t>
  </si>
  <si>
    <t>https://pbs.twimg.com/media/E1HuSQ7WQAEja6g.jpg</t>
  </si>
  <si>
    <t>2021-05-11 07:51:05 CAT</t>
  </si>
  <si>
    <t>🔴 #عاجل تجمع ابناء العاصمة الوطنية أم درمان، يعلن عن إغلاق جميع الطرق صباح اليوم وينوه بعد السماح للمرور إلا في الحالات الطارئة فقط وذلك تزامنا مع ذكرى مجزرة فض اعتصام القيادة العامة في ٢٩ رمضان من العام ٢٠١٩</t>
  </si>
  <si>
    <t>https://twitter.com/Sudan_News12/status/1391994247730110468</t>
  </si>
  <si>
    <t>2021-05-11 07:49:20 CAT</t>
  </si>
  <si>
    <t>🔴 #عاجل إغلاق عدد من الطرق وسط الخرطوم بدأت بكبري المنشية وكوبر وشارع الستين بعد إعلان الجيش إغلاق محيط القيادة العامة تزامنا مع ذكرى فض الاعتصام في ٢٩ رمضان من العام ٢٠١٩</t>
  </si>
  <si>
    <t>https://twitter.com/Sudan_News12/status/1391993806308978688</t>
  </si>
  <si>
    <t>2021-05-11 06:38:53 CAT</t>
  </si>
  <si>
    <t>⭕️ صندوق النقد الدولي يعلن عن خطة تمويل تهدف إلى تخفيف ديون السودان</t>
  </si>
  <si>
    <t>https://twitter.com/Sudan_News12/status/1391976079481524228</t>
  </si>
  <si>
    <t>2021-05-11 06:38:20 CAT</t>
  </si>
  <si>
    <t>⭕️ أوقفت الاستخبارات العسكرية التابعة للجيش السوداني تنظيم عصابي وبحوزته أسلحة وذخائر مهربة لصالح المليشيات الإثيوبية، في محلية القرّيشة، على الشريط الحدودي بين السودان وإثيوبيا.  📌 وتم ضبط (17500) طلقة و(42) قطعة بندقية كلاشنكوف و(466) خزنة مسدس وعبوتين مخدرات.</t>
  </si>
  <si>
    <t>https://twitter.com/Sudan_News12/status/1391975942399082498</t>
  </si>
  <si>
    <t>2021-05-11 06:38:01 CAT</t>
  </si>
  <si>
    <t>⭕️ في تعميم لها - القوات المسلحة السودانية تُعلِن إغلاق كافة الطرق المؤدية للقيادة العامة للجيش الثلاثاء 29 رمضان 2021م.</t>
  </si>
  <si>
    <t>https://twitter.com/Sudan_News12/status/1391975859297341442</t>
  </si>
  <si>
    <t>2021-05-11 06:37:08 CAT</t>
  </si>
  <si>
    <t>⭕️ أعلنت الأمانة العامة لمجلس الوزراء بأن عطلة عيد الفطر المبارك سوف تبدأ يوم الأربعاء الموافق ١٢ /٥/ ٢٠٢١م حتى الأحد ١٦ / ٥ / ٢٠٢١م، على أن يزاول العاملون أعمالهم صباح الاثنين ١٧ مايو ٢٠٢١م، وذلك وفق النظم والقواعد التي تنظم أيام وساعات العمل الرسمية.</t>
  </si>
  <si>
    <t>https://twitter.com/Sudan_News12/status/1391975636407832576</t>
  </si>
  <si>
    <t>2021-05-11 06:36:20 CAT</t>
  </si>
  <si>
    <t>4/تجمع التشكيلين السودانيين 5/المبادرة السودانية الكندية لدعم الثورة 6/لجان المقاومة الدامر 7/لجان مقاومة يثرب 8/منبر المغردين السودانيين 9/حملة حماية الحق في الحياة   #حراك_29_رمضان #ثورتنا_نتمها_بس #أنا_فاطر_في_القيادة</t>
  </si>
  <si>
    <t>['حراك_29_رمضان', 'ثورتنا_نتمها_بس', 'أنا_فاطر_في_القيادة']</t>
  </si>
  <si>
    <t>https://twitter.com/Sudan_News12/status/1391975435261591554</t>
  </si>
  <si>
    <t>2021-05-11 06:35:48 CAT</t>
  </si>
  <si>
    <t>⭕️ الأجسام المنظمة لـ حراك 29 رمضان: 1/منظمة أسر شهداء ثورة ديسمبر المجيدة 2/منظمة جرحى ومصابي ثورة ديسمبر المجيدة 3/ميثاق الشهداء والثوار 4/مبادرة يوم أسر الشهداء  ⭕️ الموقعون على دفتر الحضور الثوري: 1/تجمع السودانين بالخارج 2/تجمع المهنيين السودانين  3/لجنة مقاومة الهشابة+  https://t.co/XJDE5jKNFy</t>
  </si>
  <si>
    <t>['https://pbs.twimg.com/media/E1FKKLvXEAQu0x7.jpg']</t>
  </si>
  <si>
    <t>https://twitter.com/Sudan_News12/status/1391975301664608256</t>
  </si>
  <si>
    <t>https://pbs.twimg.com/media/E1FKKLvXEAQu0x7.jpg</t>
  </si>
  <si>
    <t>2021-05-07 03:22:06 CAT</t>
  </si>
  <si>
    <t>⭕️ اداره الطوارئ بوزارة الصحة الخرطوم:   تسجيل 113 حالة إصابة بكورونا بولاية الخرطوم يوم 05-05-2021.</t>
  </si>
  <si>
    <t>https://twitter.com/Sudan_News12/status/1390477005490110469</t>
  </si>
  <si>
    <t>2021-05-07 03:21:47 CAT</t>
  </si>
  <si>
    <t>⭕️ نبيل أديب عبدالله : إستمر التحقيق مع البرهان لساعتين .</t>
  </si>
  <si>
    <t>https://twitter.com/Sudan_News12/status/1390476925211185158</t>
  </si>
  <si>
    <t>2021-05-07 03:21:26 CAT</t>
  </si>
  <si>
    <t>⭕️ مدير ميناء الخير في تصريح لإعلام هيئة الموانئ البحرية:  منطقة انتظار السفن خارج الميناء يوجد بها حاليا عدد (6) ناقلات جازولين مختلفة الحمولات، وناقلة بنزين حمولة (17)الف طنا، وناقلة فيرنس (12) الف طنا.</t>
  </si>
  <si>
    <t>https://twitter.com/Sudan_News12/status/1390476836480724997</t>
  </si>
  <si>
    <t>2021-05-07 03:21:02 CAT</t>
  </si>
  <si>
    <t>⭕️ الاستاذ عثمان قرشي مدير ميناء الخير:  انسياب حركة تفريغ ناقلات الوقود بصورة جيدة وفقا للاجراءات المتبعة حيث تم تفريغ ( 36 ) الف طنا من الجازولين عبر ميناء الخير، في الاسبوع الحالي، وتفريغ (31) الف طنا اخرى من الجازولين عبر مربط (16) بميناء بورتسودان الجنوبي،</t>
  </si>
  <si>
    <t>https://twitter.com/Sudan_News12/status/1390476738585636870</t>
  </si>
  <si>
    <t>2021-05-07 03:20:17 CAT</t>
  </si>
  <si>
    <t>‌#بيان_صحفي  تابعت وزارة الخارجية بأسف تصريحات حاكم إقليم الأمهرة الإثيوبي التي اتهم فيها #السودان بتدريب مجموعات مناوئة للحكومة الإثيوبية على الأراضي السودانية المجاورة للإقليم، والدفع بها للقتال في إقليم تقراي.</t>
  </si>
  <si>
    <t>https://twitter.com/Sudan_News12/status/1390476548768206848</t>
  </si>
  <si>
    <t>2021-05-07 03:19:30 CAT</t>
  </si>
  <si>
    <t>‌#عاجل | لجنة التحقيق في فض إعتصام القيادة العامة بقيادة #نبيل_أديب_عبدالله تستمع لافادات رئيس المجلس السيادي الانتقالي الفريق أول ركن #عبد_الفتاح_البُرهان بالقصر الجمهوري الأن .</t>
  </si>
  <si>
    <t>['نبيل_أديب_عبدالله', 'عبد_الفتاح_البُرهان']</t>
  </si>
  <si>
    <t>https://twitter.com/Sudan_News12/status/1390476350805397508</t>
  </si>
  <si>
    <t>2021-05-06 19:04:28 CAT</t>
  </si>
  <si>
    <t xml:space="preserve"> https://t.co/QseJ81YEGa</t>
  </si>
  <si>
    <t>['https://kushnews.net/2021/05/285416']</t>
  </si>
  <si>
    <t>https://twitter.com/Sudan_News12/status/1390351772334673921</t>
  </si>
  <si>
    <t>2021-05-06 07:54:51 CAT</t>
  </si>
  <si>
    <t>⭕️ مؤسسة خطوة الخيرية تدشن مشروع إنشاء أول مستشفى خيري متخصص لعلاج الأورام في السودان بالمجان تحت شعار #العهد_الجديد  رابط المؤتمر الصحفي:  https://t.co/hJdb2WWEzh  #تحديات_المرحلة_الإنتقالية</t>
  </si>
  <si>
    <t>['https://youtu.be/twgHgXrEYhA']</t>
  </si>
  <si>
    <t>['العهد_الجديد', 'تحديات_المرحلة_الإنتقالية']</t>
  </si>
  <si>
    <t>https://twitter.com/Sudan_News12/status/1390183258856566786</t>
  </si>
  <si>
    <t>2021-05-04 00:57:43 CAT</t>
  </si>
  <si>
    <t>Hp notbook 15 المعالج Cor i3 الجيل الخامس الرام 4 قيقا DDR3l الهاردسك 500 قيقا سليم الشاشه 15.6 بوصه سليم الجهاز نضييف جدا شبه جديد وبضمان المحل بفاتورة الملحقات شاحن وشنطة الجهاز وماوس هدية السعر 106 الف جنيه  السعر يشمل التوصيل بضمان فاتورة المحل  https://t.co/iOxfvhaDnt</t>
  </si>
  <si>
    <t>['https://pbs.twimg.com/media/E0f5pgbWEAUIvPo.jpg']</t>
  </si>
  <si>
    <t>https://twitter.com/Sudan_News12/status/1389353504666525703</t>
  </si>
  <si>
    <t>https://pbs.twimg.com/media/E0f5pgbWEAUIvPo.jpg</t>
  </si>
  <si>
    <t>2021-05-02 23:06:20 CAT</t>
  </si>
  <si>
    <t xml:space="preserve"> https://t.co/d8UgU5ia79</t>
  </si>
  <si>
    <t>['https://kushnews.net/2021/05/284941']</t>
  </si>
  <si>
    <t>https://twitter.com/Sudan_News12/status/1388963087030566912</t>
  </si>
  <si>
    <t>2021-05-02 18:28:14 CAT</t>
  </si>
  <si>
    <t>عليه فأنه لا مناص من اسقاطها واسترداد الثورة وتكوين سلطة مدنية تحقق شعارات الثورة  وتستكمل مهامها.  اللجنة المركزية للحزب الشيوعي السوداني. ١ مايو ٢٠٢١</t>
  </si>
  <si>
    <t>https://twitter.com/Sudan_News12/status/1388893100710453256</t>
  </si>
  <si>
    <t>2021-05-02 18:27:48 CAT</t>
  </si>
  <si>
    <t>⭕️ اللجنة المركزية للحزب الشيوعي السوداني: #تصريح_صحفي   السلطة الانتقالية تسعى إلى إفراغ محتوى الثورة والالتفاف على شعاراتها.</t>
  </si>
  <si>
    <t>['تصريح_صحفي']</t>
  </si>
  <si>
    <t>https://twitter.com/Sudan_News12/status/1388892992283500545</t>
  </si>
  <si>
    <t>2021-05-02 18:27:17 CAT</t>
  </si>
  <si>
    <t>⭕️ اللجنة المركزية للحزب الشيوعي السوداني: #تصريح_صحفي   السلطة الحالية سلطة الرأسمالية الطفيلية بوجوه وشخوص جديدة وبخطة متكاملة  لخدمة وحماية  قوى اقليمية ودولية، وبالنتيجة تفاقمت معاناة المواطنين بالارتفاع المتواصل في اسعار السلع الأساسية والدواء،وفى كل مناحى الحياة</t>
  </si>
  <si>
    <t>https://twitter.com/Sudan_News12/status/1388892860800454656</t>
  </si>
  <si>
    <t>2021-05-02 18:25:01 CAT</t>
  </si>
  <si>
    <t>⭕️ حمدوك:  استجابةً لاستحقاقات اتفاقية جوبا لـ #سلام_السودان وعملاً بأحكام الوثيقة الدستورية للفترة الانتقالية؛ أصدرتُ اليوم قراراً بتعيين السيد مني أركو مناوي حاكماً عاماً لإقليم دارفور، وعلى الوزارات والجهات ذات الصلة إتخاذ إجراءات تنفيذ القرار.</t>
  </si>
  <si>
    <t>['سلام_السودان']</t>
  </si>
  <si>
    <t>https://twitter.com/Sudan_News12/status/1388892293415985155</t>
  </si>
  <si>
    <t>2021-05-02 18:24:14 CAT</t>
  </si>
  <si>
    <t>⭕️ الوساطة : بدء المفاوضات بين الحكومة والحلو في 24 مايو المقبل.  #السلام #تحديات_المرحلة_الإنتقالية</t>
  </si>
  <si>
    <t>['السلام', 'تحديات_المرحلة_الإنتقالية']</t>
  </si>
  <si>
    <t>https://twitter.com/Sudan_News12/status/1388892096568954881</t>
  </si>
  <si>
    <t>2021-04-30 13:49:51 CAT</t>
  </si>
  <si>
    <t>انباء عن وفاة الأمين العام للحركة الاسلامية الزبير احمد الحسن بالمعتقل</t>
  </si>
  <si>
    <t>https://twitter.com/Sudan_News12/status/1388098266559094786</t>
  </si>
  <si>
    <t>2021-04-29 23:45:14 CAT</t>
  </si>
  <si>
    <t>🔴 حزب الأمة القومي في بيان له يدين بأشد العبارات ما تعرض له الإسلاميون اليوم بالإفطار الجماعي ويعتبرها تعدي سافر على التجمعات السلمية - البيان أول تعليق ______________________________ محمد باش Mohamed Bash   https://t.co/dFKP5tQlqc</t>
  </si>
  <si>
    <t>['https://www.facebook.com/moha.bashooo']</t>
  </si>
  <si>
    <t>https://twitter.com/Sudan_News12/status/1387885712503095297</t>
  </si>
  <si>
    <t>2021-04-29 23:10:24 CAT</t>
  </si>
  <si>
    <t>#مازيمبي بلو ليه الإستاد زمان برضو ..حركات رشاشات قدامى 😂😂.  #منقول  https://t.co/tgya1omGId</t>
  </si>
  <si>
    <t>['https://pbs.twimg.com/media/E0K6upmWQAggpO5.jpg']</t>
  </si>
  <si>
    <t>['مازيمبي', 'منقول']</t>
  </si>
  <si>
    <t>https://twitter.com/Sudan_News12/status/1387876948358094850</t>
  </si>
  <si>
    <t>https://pbs.twimg.com/media/E0K6upmWQAggpO5.jpg</t>
  </si>
  <si>
    <t>2021-04-29 21:10:03 CAT</t>
  </si>
  <si>
    <t>🔴🌐📢🇸🇩  القيادي بحزب المؤتمر السوداني - وزير الصناعة إبراهيم الشيخ: الحرية كل  لا يتجزأ .. ومهما كان تقديرات الاجهزة الامنيه كان بالامكان التعامل مع “افطار الكيزان” بأفضل مما كان</t>
  </si>
  <si>
    <t>https://twitter.com/Sudan_News12/status/1387846659678380032</t>
  </si>
  <si>
    <t>2021-04-29 19:16:37 CAT</t>
  </si>
  <si>
    <t>⭕️ الموقف الدوائي: توقعات بخروج شركات جديدة من السوق بسبب التدهور الاقتصادي.  عدد الأدوية المسجلة في السودان أكثر من ٤.٠٠٠ صنفا، المتداول حالياً ١٣٠٠ فقط.  حجم الحاجة للاستيراد عام ٢٠٢٠ بلغت ٦٧٠ مليون دولار، ما تم استيراده فعلا لم تتجاوز قيمته ١٣٠ مليون دولار</t>
  </si>
  <si>
    <t>https://twitter.com/Sudan_News12/status/1387818114939822081</t>
  </si>
  <si>
    <t>2021-04-29 18:38:50 CAT</t>
  </si>
  <si>
    <t>الشرطة تفض افطار الاسلاميين</t>
  </si>
  <si>
    <t>https://twitter.com/Sudan_News12/status/1387808606020644868</t>
  </si>
  <si>
    <t>https://twitter.com/wd_taha2/status/1387806009238953985</t>
  </si>
  <si>
    <t>2021-04-29 18:11:47 CAT</t>
  </si>
  <si>
    <t>🔴🌐📢🇸🇩 عاجل | يحدث الآن الشرطة تطلق الغاز المسيل للدموع على المشاركين في افطار التيار الإسلامي شرق مطار الخرطوم وغرب منتزه الرياض.  ©️ Sudan Now</t>
  </si>
  <si>
    <t>https://twitter.com/Sudan_News12/status/1387801797125971971</t>
  </si>
  <si>
    <t>2021-04-29 00:30:53 CAT</t>
  </si>
  <si>
    <t>Laptop hp  المعالج Core i7 الهارديسك 320 قيقا الرام 4 قيقا حجم الشاشة 12.5 حجم متوسط كرت الشاشة إنتل داخلي يصل الى 2 قيقا  البطارية ساعتين الملحقات شاحن وشنطه  السعر68  الف التوصيل مجاني  https://t.co/qJRgUqHFcf</t>
  </si>
  <si>
    <t>['https://pbs.twimg.com/media/E0GDjybXMAUheGe.jpg']</t>
  </si>
  <si>
    <t>https://twitter.com/Sudan_News12/status/1387534814530650113</t>
  </si>
  <si>
    <t>https://pbs.twimg.com/media/E0GDjybXMAUheGe.jpg</t>
  </si>
  <si>
    <t>2021-04-29 00:30:05 CAT</t>
  </si>
  <si>
    <t>عرض ذهبي  Huawei y7 prime 2018 ◾بطارية 3.000 مللي امبير  ◾رام 3 جيجا  ◾ذاكرة 64 جيجابايت  ◾ كاميرا خلفية مزدوجة 13+2 ميجابيكسل  ◾كاميرا أمامية 8 ميجابيكسل  ◾معالج snapdragon 430 ثماني النواة  بصمة وجه واصبع  ◾حالة العنصر : جديد مع الضمان  ◾السعر فقط 42 الف جنيه  https://t.co/XgbhhkrwEF</t>
  </si>
  <si>
    <t>['https://pbs.twimg.com/media/E0GDYBYXMAEh0Ba.jpg']</t>
  </si>
  <si>
    <t>https://twitter.com/Sudan_News12/status/1387534611148853248</t>
  </si>
  <si>
    <t>https://pbs.twimg.com/media/E0GDYBYXMAEh0Ba.jpg</t>
  </si>
  <si>
    <t>2021-04-28 20:07:00 CAT</t>
  </si>
  <si>
    <t>⭕️ تنظم وزارة الثقافة والإعلام مؤتمراً صحفياً حول "التحضيرات لمؤتمر باريس"  يتحدث فيه: د. الهادي محمد إبراهيم، وزير الاستثمار و التعاون الدولي.  السيد عمر قمر الدين، مستشار رئيس الوزراء للشراكات الدولية. السيد هاشم مطر، رئيس اتحاد أصحاب العمل.</t>
  </si>
  <si>
    <t>https://twitter.com/Sudan_News12/status/1387468407033978882</t>
  </si>
  <si>
    <t>2021-04-28 19:24:25 CAT</t>
  </si>
  <si>
    <t xml:space="preserve"> https://t.co/fMvECwmNDW</t>
  </si>
  <si>
    <t>['https://kushnews.net/2021/04/284387']</t>
  </si>
  <si>
    <t>https://twitter.com/Sudan_News12/status/1387457687361884162</t>
  </si>
  <si>
    <t>2021-04-28 17:48:49 CAT</t>
  </si>
  <si>
    <t>⭕️  الصحة تعلن حظر سفر السودانيين إلى دولة الهند</t>
  </si>
  <si>
    <t>https://twitter.com/Sudan_News12/status/1387433629660352512</t>
  </si>
  <si>
    <t>2021-04-28 00:22:50 CAT</t>
  </si>
  <si>
    <t>⭕️ قوات الدعم السريع شمال دارفور  تعلن انتشار جزء من قواتها على طول الشريط الحدودي مع دول جوار السودان.  #قوات_الدعم_السريع #تحديات_المرحلة_الإنتقالية</t>
  </si>
  <si>
    <t>['قوات_الدعم_السريع', 'تحديات_المرحلة_الإنتقالية']</t>
  </si>
  <si>
    <t>https://twitter.com/Sudan_News12/status/1387170400006705162</t>
  </si>
  <si>
    <t>2021-04-28 00:21:52 CAT</t>
  </si>
  <si>
    <t>🔴 وزارة الصحة:  تهاون المواطنين تسبب في زيادة الإصابات والوفيات بـ كورونا..</t>
  </si>
  <si>
    <t>https://twitter.com/Sudan_News12/status/1387170158914019328</t>
  </si>
  <si>
    <t>2021-04-27 15:10:47 CAT</t>
  </si>
  <si>
    <t>⭕️ هيئة مياه ولاية الخرطوم:  📌 لم يصرح مدير عام هيئة مياه ولاية الخرطوم بأنه سيتم توزيع المياه بواقع برميل للمنزل.    📌 تعمل هيئة مياه الخرطوم ورغم قلة الامكانيات بكامل طاقتها وطواقمها لسد العجز والنقص في الامداد المائي.</t>
  </si>
  <si>
    <t>https://twitter.com/Sudan_News12/status/1387031472192765963</t>
  </si>
  <si>
    <t>2021-04-26 17:09:19 CAT</t>
  </si>
  <si>
    <t>⭕️ حصل #السودان على المركز الثاني، في المسابقة الإفريقية الكبرى للقرآن الكريم، التي أقيمت اليوم باستاد مكابا الدولي، بالعاصمة التنزانية دار السلام. وحصل ممثل السودان “حسن ابراهيم حماد”، على المركز الثاني، في المستوى الأول بنسبة 99.41% بتقدير ممتاز في 30 جزء حفظاً وتجويداً.  https://t.co/cfUcOGnVp7</t>
  </si>
  <si>
    <t>['https://pbs.twimg.com/media/Ez6LT9vXsAQdll5.jpg']</t>
  </si>
  <si>
    <t>https://twitter.com/Sudan_News12/status/1386698913860751362</t>
  </si>
  <si>
    <t>https://pbs.twimg.com/media/Ez6LT9vXsAQdll5.jpg</t>
  </si>
  <si>
    <t>2021-04-25 23:18:55 CAT</t>
  </si>
  <si>
    <t>⭕️ وزير العدل نصر الدين عبد الباري:  لا يمكن أبداً أن تجيز الحكومة الانتقالية مشروعَ قانون يتعارض مع حقوق الإنسان وحرياته الأساسية أو مبادئ الديمقراطية.</t>
  </si>
  <si>
    <t>https://twitter.com/Sudan_News12/status/1386429540956729346</t>
  </si>
  <si>
    <t>2021-04-25 16:12:03 CAT</t>
  </si>
  <si>
    <t>الوقفة الاحتجاجية لمتعاوني التلفزيون اليوم الأحد ٢٥ ابريل ٢٠٢١</t>
  </si>
  <si>
    <t>https://twitter.com/Sudan_News12/status/1386322114924498944</t>
  </si>
  <si>
    <t>2021-04-25 15:44:34 CAT</t>
  </si>
  <si>
    <t>"قد يمنحك أحدهم الأمل وداخله إحباط، وقد يمنحك النور وداخله مملوء بالعتمة، من قال أنّ فاقد الشيء لا يعطيه.. بل فاقد الشيء يعطيه ببذخ .. لأنه أدرى الناس بمرارة فقدانه "♥️  -  https://t.co/jt5RYRtkYz</t>
  </si>
  <si>
    <t>['https://pbs.twimg.com/media/Ez0uU1_XoAArPFr.jpg']</t>
  </si>
  <si>
    <t>https://twitter.com/Sudan_News12/status/1386315198974287872</t>
  </si>
  <si>
    <t>https://pbs.twimg.com/media/Ez0uU1_XoAArPFr.jpg</t>
  </si>
  <si>
    <t>2021-04-25 02:08:07 CAT</t>
  </si>
  <si>
    <t>Laptop Dell inspiron 15 Processor Cor i3 7th  المعالج Cor i3  الجيل السابع الرام 4 قيقا DDR4 الهاردسك 500 قيقا اسليم الشاشه 15.6 بوصه سليم فل اتش دي كرت شاشة مدمج انتل 620 HD الملحقات شاحن وشنطة الجهاز السعر 106 الف جنيه  السعر شامل التوصيل  https://t.co/6OvSLUmDHu</t>
  </si>
  <si>
    <t>['https://pbs.twimg.com/media/EzxzdFsXoAIZ1S1.jpg']</t>
  </si>
  <si>
    <t>https://twitter.com/Sudan_News12/status/1386109731282907140</t>
  </si>
  <si>
    <t>https://pbs.twimg.com/media/EzxzdFsXoAIZ1S1.jpg</t>
  </si>
  <si>
    <t>2021-04-25 02:01:36 CAT</t>
  </si>
  <si>
    <t>⭕️ وزير الري والموارد المائية:  اثيوبيا تراوغ في الوصول لاتفاق وتعمل على شراء الزمن لتجعل ملء السد أمر واقع.</t>
  </si>
  <si>
    <t>https://twitter.com/Sudan_News12/status/1386108091259920384</t>
  </si>
  <si>
    <t>2021-04-25 02:01:12 CAT</t>
  </si>
  <si>
    <t>⭕️ وزير الري والموارد المائية:  نحن نستغرب موقف اثيوبيا بشأن تبادل المعلومات من غير توقيع اتفاق  فى حين انهم اشتراطهم لذلك فى خطاب رسمى لوزير الرى الاثيوبى بتاريخ ٨ ديسمبر ٢٠٢٠.</t>
  </si>
  <si>
    <t>https://twitter.com/Sudan_News12/status/1386107989837373448</t>
  </si>
  <si>
    <t>2021-04-24 23:24:40 CAT</t>
  </si>
  <si>
    <t>⭕️ وزير العدل:  الاجتماع المشترك لمجلسي السيادة والوزراء أجاز اليوم (السبت) مشروع قانون مفوضية مكافحة الفساد، ومشروع قانون مفوضية العدالة الانتقالية، ومشروع قانون مفوضية السلام، ومشروع قانون تطوير الصناعة.  ومشروع قانون الموارد المائية (تعديل 2021).</t>
  </si>
  <si>
    <t>https://twitter.com/Sudan_News12/status/1386068597399826433</t>
  </si>
  <si>
    <t>2021-04-23 22:04:48 CAT</t>
  </si>
  <si>
    <t>ماكينة نجيلة (حشاشه/جزازه) عشب  4.5 حصان /بنزين   ماركة ingco 🟠  المنتجات الاصليه صناعه صينيه  درجه اولى وبضمان من الوكيل وتوصيل مجان داخل العاصمه 🛑الكمية محدوده   ✅خدمه بنكك وفوري متوفره ✅قسم صيانة خاص بالزباين السعر فقط  (١١٨ الف جنيه ) #الزراعة_المنزلية  https://t.co/pPKffjEsdT</t>
  </si>
  <si>
    <t>['https://pbs.twimg.com/media/EzryK18XsAUSyfz.jpg']</t>
  </si>
  <si>
    <t>['الزراعة_المنزلية']</t>
  </si>
  <si>
    <t>https://twitter.com/Sudan_News12/status/1385686110987333633</t>
  </si>
  <si>
    <t>https://pbs.twimg.com/media/EzryK18XsAUSyfz.jpg</t>
  </si>
  <si>
    <t>2021-04-23 21:25:59 CAT</t>
  </si>
  <si>
    <t>⭕️ وزير الري والموارد المائية:  لانتوقع نشوب حرب بين الدول الثلاث بسبب قضية #سد_النهضة.</t>
  </si>
  <si>
    <t>['سد_النهضة']</t>
  </si>
  <si>
    <t>https://twitter.com/Sudan_News12/status/1385676344122544129</t>
  </si>
  <si>
    <t>2021-04-23 21:25:22 CAT</t>
  </si>
  <si>
    <t>⭕️ وزير الري والموارد المائية:  في حال تم الملء للعام الثاني دون التوصل لاتفاق قانوني لدينا فرق قانونية سودانية بمساعدة مكاتب محاماة عالمية لتقديم دعاوي قضائية ضد الشركة الايطالية المنفذة وضد الحكومة الاثيوبية.</t>
  </si>
  <si>
    <t>https://twitter.com/Sudan_News12/status/1385676186362257410</t>
  </si>
  <si>
    <t>2021-04-23 21:24:31 CAT</t>
  </si>
  <si>
    <t>⭕️ أكملت  الوحدة التنفيذية لبرنامج ثمرات الاستعدادات الفنية "لتدشين خدمة التسجيل عبر الموقع الإلكتروني لبرنامج ثمرات بداية الاسبوع القادم".  📌 وقالت وزارة المالية إنها تعمل حالياً على فتح مزيد من مراكز التسجيل للأسر بجميع مدن السودان لتسريع تسجيل جميع المواطنين المستهدفين</t>
  </si>
  <si>
    <t>https://twitter.com/Sudan_News12/status/1385675975841693712</t>
  </si>
  <si>
    <t>2021-04-23 01:47:28 CAT</t>
  </si>
  <si>
    <t>⭕️ حمدوك من أمام نصب شهداء كجبار مُخاطباً أهل المنطقة:  مناطق شمال السودان عانت من التهميش مثلها مثل بقية مناطق السودان، وآن الأوان لتأخذ نصيبها من التنمية.</t>
  </si>
  <si>
    <t>https://twitter.com/Sudan_News12/status/1385379760793178112</t>
  </si>
  <si>
    <t>2021-04-23 01:47:01 CAT</t>
  </si>
  <si>
    <t>⭕️ حمدوك من أمام نصب شهداء كجبار مُخاطباً أهالي المنطقة:  إلغاء قرارات النظام السابق بإنشاء مشاريع سدّي دال وكجبار</t>
  </si>
  <si>
    <t>https://twitter.com/Sudan_News12/status/1385379648247316480</t>
  </si>
  <si>
    <t>2021-04-23 01:46:28 CAT</t>
  </si>
  <si>
    <t>⭕️ عضو مجلس السيادة الانتقالي محمد حسن التعايشي:  اتفاقية السلام اقرت الحكم الاقليمي لدارفور اذا فشل قيام مؤتمر لنظام الحكم بعد مرور ستة اشهر على الاتفاقية المحدد بالثالث من مايو المقبل .</t>
  </si>
  <si>
    <t>https://twitter.com/Sudan_News12/status/1385379508291788801</t>
  </si>
  <si>
    <t>2021-04-23 01:45:58 CAT</t>
  </si>
  <si>
    <t>⭕️ سفارة جمهورية السودان لدى طرابلس - ليبيا.  https://t.co/U81em7g7iV</t>
  </si>
  <si>
    <t>['https://pbs.twimg.com/media/EznbNQVWYAArlkF.jpg']</t>
  </si>
  <si>
    <t>https://twitter.com/Sudan_News12/status/1385379383981051906</t>
  </si>
  <si>
    <t>https://pbs.twimg.com/media/EznbNQVWYAArlkF.jpg</t>
  </si>
  <si>
    <t>2021-04-22 02:28:01 CAT</t>
  </si>
  <si>
    <t>⭕️ صدر كشف إحالات للتقاعد بجهاز المخابرات العامة السوداني، شمل عدد من الرتب العليا بالجهاز.  📌 بينهم ٣ من رتبة الفريق و ٢٠ من رتبة اللواء و عدد من رتبة العميد و العقيد فما دون.  📌 وقال مصدر أمني أن الإجراء روتيني ومن السنن الراتبة، و تجري اجراءات استيعاب دفعة جديدة كأول دفعة</t>
  </si>
  <si>
    <t>https://twitter.com/Sudan_News12/status/1385027578512166912</t>
  </si>
  <si>
    <t>2021-04-22 01:32:41 CAT</t>
  </si>
  <si>
    <t>حمدوك يصل مدينة عطبرة في اول زيارة له لولاية نهر النيل منذ تعيينه رئيسا للوزراء  قبل عام و ثمانية اشهر (600 يوم) ومتظاهرون يشعلون الاطارات  بشارع المطار رفضا للزيارة.  https://t.co/7bfhK5HvH2</t>
  </si>
  <si>
    <t>['https://pbs.twimg.com/media/EziOk2qXEAACkuH.jpg']</t>
  </si>
  <si>
    <t>https://twitter.com/Sudan_News12/status/1385013652160491524</t>
  </si>
  <si>
    <t>https://pbs.twimg.com/media/EziOk2qXEAACkuH.jpg</t>
  </si>
  <si>
    <t>2021-04-22 00:31:44 CAT</t>
  </si>
  <si>
    <t xml:space="preserve"> https://t.co/CYQ2IBYQ8F</t>
  </si>
  <si>
    <t>['https://kushnews.net/2021/04/283580']</t>
  </si>
  <si>
    <t>https://twitter.com/Sudan_News12/status/1384998311384453122</t>
  </si>
  <si>
    <t>2021-04-20 22:09:33 CAT</t>
  </si>
  <si>
    <t xml:space="preserve"> https://t.co/nTMuwYU0tM</t>
  </si>
  <si>
    <t>['https://kushnews.net/2021/04/283466']</t>
  </si>
  <si>
    <t>https://twitter.com/Sudan_News12/status/1384600143941586945</t>
  </si>
  <si>
    <t>2021-04-20 22:08:14 CAT</t>
  </si>
  <si>
    <t>⭕️ إحياء لذكرى شهداء 8 رمضان .. منظمة أسر شهداء ثورة ديسمبر المجيدة تنظم إفطاراً جماعياً، عند جداريات الشهداء بشارع النيل. #احياء_ذكرى_شهداء_8رمضان  https://t.co/Hi8wrJLele</t>
  </si>
  <si>
    <t>['https://pbs.twimg.com/media/EzcWMLAXsAEsy1P.jpg']</t>
  </si>
  <si>
    <t>['احياء_ذكرى_شهداء_8رمضان']</t>
  </si>
  <si>
    <t>https://twitter.com/Sudan_News12/status/1384599811345747969</t>
  </si>
  <si>
    <t>https://pbs.twimg.com/media/EzcWMLAXsAEsy1P.jpg</t>
  </si>
  <si>
    <t>2021-04-20 22:06:46 CAT</t>
  </si>
  <si>
    <t>⭕️ وقعت اليوم وزارة المالية والتخطيط الاقتصادي على اتفاقية منحة مقدمة من المصرف العربي للتنمية الاقتصادية بمبلغ عشرة ملايين دولار لدعم الخدمات الصحية خاصة مواجهة كوفيد 19 والكوارث في البلاد.</t>
  </si>
  <si>
    <t>https://twitter.com/Sudan_News12/status/1384599442960093185</t>
  </si>
  <si>
    <t>2021-04-20 22:02:56 CAT</t>
  </si>
  <si>
    <t>فقد تجاوز الإستيعاب فى المشارح بما يتجاوز الـ 400% .  لقد نبهت النيابة العامة إلي ذلك علي كل مستويات الدوله ولم يتم حل مشاكل المشارح حتي أصبحت مهدداً بيئياً.</t>
  </si>
  <si>
    <t>https://twitter.com/Sudan_News12/status/1384598477875843076</t>
  </si>
  <si>
    <t>2021-04-20 22:02:34 CAT</t>
  </si>
  <si>
    <t>⭕️ النيابة العامة:  وفقاً للتحريات التي أجرتها النيابة العامة فهنالك خلل كبير في المشارح من حيث إدارتها والمواصفات الفنيه المطلوبه فالطاقة الإستيعابية للمشارح لا تتجاوز المئه في كل مشرحه من المشارح الأربعة في العاصمة ، ولكن مع تزايد أعداد مجهولي + #احياء_ذكرى_شهداء_8رمضان</t>
  </si>
  <si>
    <t>https://twitter.com/Sudan_News12/status/1384598385353756674</t>
  </si>
  <si>
    <t>2021-04-20 14:13:40 CAT</t>
  </si>
  <si>
    <t>#عاجل الجيش التشادي يعلن حل البرلمان والحكومة بعد مقتل الرئيس إدريس ديبي #عاجل</t>
  </si>
  <si>
    <t>['عاجل', 'عاجل']</t>
  </si>
  <si>
    <t>https://twitter.com/Sudan_News12/status/1384480383371206657</t>
  </si>
  <si>
    <t>2021-04-20 14:12:43 CAT</t>
  </si>
  <si>
    <t>عاجل | المتحدث باسم الجيش الإثيوبي: نجل إدريس ديبي الجنرال محمد كاكا سيتولى منصب رئيس الدولة بالوكالة.</t>
  </si>
  <si>
    <t>https://twitter.com/Sudan_News12/status/1384480144627314690</t>
  </si>
  <si>
    <t>2021-04-19 16:43:38 CAT</t>
  </si>
  <si>
    <t>⭕️ إقالة وكيل وزارة الزراعة عبد القادر تركاوي من منصبه</t>
  </si>
  <si>
    <t>https://twitter.com/Sudan_News12/status/1384155734162558984</t>
  </si>
  <si>
    <t>2021-04-19 13:12:44 CAT</t>
  </si>
  <si>
    <t xml:space="preserve"> https://t.co/03lqeJUBum</t>
  </si>
  <si>
    <t>['https://kushnews.net/2021/04/283236']</t>
  </si>
  <si>
    <t>https://twitter.com/Sudan_News12/status/1384102660891037698</t>
  </si>
  <si>
    <t>2021-04-18 19:37:19 CAT</t>
  </si>
  <si>
    <t>⭕️ وقت الإفطار باعتصام مشرحة التميز، بمشاركة لجان المقاومة و سكان الامتداد.  https://t.co/TpYpYVi34R</t>
  </si>
  <si>
    <t>['https://pbs.twimg.com/media/EzRgeEnVkAUhbUB.jpg']</t>
  </si>
  <si>
    <t>https://twitter.com/Sudan_News12/status/1383837058284752905</t>
  </si>
  <si>
    <t>https://pbs.twimg.com/media/EzRgeEnVkAUhbUB.jpg</t>
  </si>
  <si>
    <t>2021-04-18 19:36:21 CAT</t>
  </si>
  <si>
    <t>‌⭕️ صور من مشرحة مستشفى الأكاديمي ، تظهر تحلل لأكثر من 200 جثة مجهولة منذ أكثر من عامين، يعتقد أن ترجع لمفقودي اعتصام القيادة. وأفاد مدير المستشفى بأن طلبهم المقدم للنائب العام للتشريح قوبل بالرفض. الجثامين محفوظة في ثلاجات غير مهيأة ، وتأثرت كلياً بانقطاع الكهرباء المتكرر.  https://t.co/uUI5tcMFlN</t>
  </si>
  <si>
    <t>['https://pbs.twimg.com/media/EzRgP6WVIAQJByo.jpg']</t>
  </si>
  <si>
    <t>https://twitter.com/Sudan_News12/status/1383836815124140032</t>
  </si>
  <si>
    <t>https://pbs.twimg.com/media/EzRgP6WVIAQJByo.jpg</t>
  </si>
  <si>
    <t>2021-04-18 19:35:37 CAT</t>
  </si>
  <si>
    <t>⭕️ عاجل | وزيرة الخارجية السودانية عقب اجتماع مع سفراء الاتحاد الأفريقي: نؤكد مجددا على ضرورة الوصول إلى اتفاق ملزم قبل التعبئة الثانية لـ #سد_النهضة</t>
  </si>
  <si>
    <t>https://twitter.com/Sudan_News12/status/1383836627810734090</t>
  </si>
  <si>
    <t>2021-04-18 19:35:02 CAT</t>
  </si>
  <si>
    <t>🔴 مدير مركز جبرة للعزل: ارتفاع نسبة الوفيات بكورونا والسبب عدم وصول المرضى مبكراً للمركز لخوفهم من المرض نفسه، وأن نسبة الوفيات للأعمار ما فوق الخمسين كبيرة.. #السودان</t>
  </si>
  <si>
    <t>https://twitter.com/Sudan_News12/status/1383836481207214081</t>
  </si>
  <si>
    <t>2021-04-18 00:40:42 CAT</t>
  </si>
  <si>
    <t>⭕️ لجنة التفكيك تتخذ إجراءات قانونية ضد عناصر من النظام البائد أقاموا إفطاراً جماعياً مساء أمس بساحة الحرية، فبحسب بيان للجنة داهمت الشرطة المكان فهرب معظمهم وألقت القبض على رائد بالسلاح الطبي وضابط بالشرطة وإثنين من ضباط المخابرات العامة تم تسليمهم للاستخبارات العسكرية.</t>
  </si>
  <si>
    <t>https://twitter.com/Sudan_News12/status/1383551018940567556</t>
  </si>
  <si>
    <t>2021-04-18 00:40:06 CAT</t>
  </si>
  <si>
    <t>⭕️ وزارة الصحة الإتحادية :  تسجيل 142 حالة اشتباه بكورونا 42 منها مؤكدة و6 وفيات خلال 24 ساعة.  #سودان_بدون_كورونا #تحديات_المرحلة_الإنتقالية</t>
  </si>
  <si>
    <t>['سودان_بدون_كورونا', 'تحديات_المرحلة_الإنتقالية']</t>
  </si>
  <si>
    <t>https://twitter.com/Sudan_News12/status/1383550868792905729</t>
  </si>
  <si>
    <t>2021-04-18 00:39:28 CAT</t>
  </si>
  <si>
    <t>⭕️ الصندوق القومي لرعاية الطلاب يوقف الخدمات الأساسية (ماء، كهرباء، نظافة) من طلاب بعض الداخليات بالخرطوم من غير أي أسباب ويرفض إعادتها، في تجاهل تام من مسؤولي الدولة مما زاد معاناة الطلاب.  #صندوق_نهب_الطلاب #تحديات_المرحلة_الإنتقالية</t>
  </si>
  <si>
    <t>['صندوق_نهب_الطلاب', 'تحديات_المرحلة_الإنتقالية']</t>
  </si>
  <si>
    <t>https://twitter.com/Sudan_News12/status/1383550706167128069</t>
  </si>
  <si>
    <t>2021-04-17 20:27:04 CAT</t>
  </si>
  <si>
    <t>إزالة التمكين تحجز أصول منقولة لشركة إنجاز المملوكة لأحمد البشير</t>
  </si>
  <si>
    <t>https://twitter.com/Sudan_News12/status/1383487189812584448</t>
  </si>
  <si>
    <t>2021-04-17 20:25:50 CAT</t>
  </si>
  <si>
    <t>تطورات متسارعة بالمريخ مجلس الكندو يقلل من تصريحات سوداكال ويلوح بالتجميد</t>
  </si>
  <si>
    <t>https://twitter.com/Sudan_News12/status/1383486879517995008</t>
  </si>
  <si>
    <t>2021-04-17 20:24:52 CAT</t>
  </si>
  <si>
    <t xml:space="preserve"> https://t.co/cx56THVmno</t>
  </si>
  <si>
    <t>['https://kushnews.net/2021/04/282990']</t>
  </si>
  <si>
    <t>https://twitter.com/Sudan_News12/status/1383486637426896896</t>
  </si>
  <si>
    <t>2021-04-17 00:16:28 CAT</t>
  </si>
  <si>
    <t>⭕️ البرهان لـ العربية : الخرطوم ليست مقرا لإجراء الترتيبات الأمنية ولا انفلات من قبل أي من أطراف السلام</t>
  </si>
  <si>
    <t>https://twitter.com/Sudan_News12/status/1383182533492416514</t>
  </si>
  <si>
    <t>2021-04-17 00:16:14 CAT</t>
  </si>
  <si>
    <t>⭕️ ⁧ البرهان لـ العربية : الجنائية الدولية لم تطالب بتسليم البشير وإنما محاكمته</t>
  </si>
  <si>
    <t>https://twitter.com/Sudan_News12/status/1383182472578531337</t>
  </si>
  <si>
    <t>2021-04-17 00:15:45 CAT</t>
  </si>
  <si>
    <t>⭕️ البرهان لـ العربية: بدأنا بجني ثمار إزالة اسم السودان من لائحة الدول الراعية للإرهاب</t>
  </si>
  <si>
    <t>https://twitter.com/Sudan_News12/status/1383182351707029504</t>
  </si>
  <si>
    <t>2021-04-17 00:15:28 CAT</t>
  </si>
  <si>
    <t>⭕️ البرهان لـ العربية: يجب نزع السلاح من أيدي المواطنين وحصره بيد الأمن السوداني</t>
  </si>
  <si>
    <t>https://twitter.com/Sudan_News12/status/1383182281053995012</t>
  </si>
  <si>
    <t>2021-04-17 00:14:49 CAT</t>
  </si>
  <si>
    <t>⭕️ البرهان لـ العربية: نستعد للدفاع عن أراضينا ونأسف للتصعيد الإثيوبي ⁧</t>
  </si>
  <si>
    <t>https://twitter.com/Sudan_News12/status/1383182116234653703</t>
  </si>
  <si>
    <t>2021-04-17 00:14:12 CAT</t>
  </si>
  <si>
    <t>⭕️ البرهان لـ العربية: الجيش لا يحتكر الاقتصاد ومقدراته المالية بتصرف السودان ⁧</t>
  </si>
  <si>
    <t>https://twitter.com/Sudan_News12/status/1383181960147767300</t>
  </si>
  <si>
    <t>2021-04-17 00:12:04 CAT</t>
  </si>
  <si>
    <t>⭕️ البرهان لـ العربية: موقفنا من سد النهضة واضح ونريد اتفاقا ملزما ⁧</t>
  </si>
  <si>
    <t>https://twitter.com/Sudan_News12/status/1383181423687958530</t>
  </si>
  <si>
    <t>2021-04-17 00:11:10 CAT</t>
  </si>
  <si>
    <t>⭕️ البرهان لـ العربية: وفد إسرائيلي زار السودان مرة واحدة ولم نقدم مبادرة لزيارة إسرائيل ⁧</t>
  </si>
  <si>
    <t>https://twitter.com/Sudan_News12/status/1383181196767719427</t>
  </si>
  <si>
    <t>2021-04-17 00:10:39 CAT</t>
  </si>
  <si>
    <t>⭕️ البرهان لـ العربية: متفقون على مثول البشير أمام الجنائية الدولية ⁧</t>
  </si>
  <si>
    <t>https://twitter.com/Sudan_News12/status/1383181069172797446</t>
  </si>
  <si>
    <t>2021-04-16 20:04:57 CAT</t>
  </si>
  <si>
    <t xml:space="preserve"> https://t.co/NY7SM7stc0</t>
  </si>
  <si>
    <t>['https://kushnews.net/2021/04/282857']</t>
  </si>
  <si>
    <t>https://twitter.com/Sudan_News12/status/1383119233886908420</t>
  </si>
  <si>
    <t>2021-04-16 16:26:52 CAT</t>
  </si>
  <si>
    <t xml:space="preserve"> https://t.co/s4wF18mo5G</t>
  </si>
  <si>
    <t>['https://kushnews.net/2021/04/282849']</t>
  </si>
  <si>
    <t>https://twitter.com/Sudan_News12/status/1383064354522816516</t>
  </si>
  <si>
    <t>2021-04-16 13:48:43 CAT</t>
  </si>
  <si>
    <t>المؤمن في عون اخيه   للاستفسار وتحويل الرصيد   0916502559 للتحويل عبر الحساب  1771747 باسم محمد عبد المنعم</t>
  </si>
  <si>
    <t>https://twitter.com/Sudan_News12/status/1383024554231132165</t>
  </si>
  <si>
    <t>2021-04-16 13:48:20 CAT</t>
  </si>
  <si>
    <t>📍 الحالة رقم (4) حوجة طارئ  الحالة (م .م.م) طالب يعانى من الكانسر تقررت له عملية بتر من الجزع الايسر  تكلفة العملية  526000 اتجمعت منها جزء بسيط لعدم قدرة اهل المريض على جمع الباقي  فندا لاهل الخير ونحن في اياام مباركة ربنا يتقبل مننا جميعا  والله في عون المؤمن مازال +  https://t.co/TxOSAPlISa</t>
  </si>
  <si>
    <t>['https://pbs.twimg.com/media/EzF9ai7XEAMUStP.jpg']</t>
  </si>
  <si>
    <t>https://twitter.com/Sudan_News12/status/1383024457611087873</t>
  </si>
  <si>
    <t>https://pbs.twimg.com/media/EzF9ai7XEAMUStP.jpg</t>
  </si>
  <si>
    <t>2021-04-16 13:47:30 CAT</t>
  </si>
  <si>
    <t>⭕️ وزير الدفاع:   مجلس الأمن والدفاع استنكر ما تناولته الوسائط الإعلامية من أخبار حول البدء في إنشاء قاعدة روسية وزيارة وفد حكومي إلى إسرائيل و أجزم بعدم دقة تلك المعلومات.</t>
  </si>
  <si>
    <t>https://twitter.com/Sudan_News12/status/1383024247363276801</t>
  </si>
  <si>
    <t>2021-04-16 13:46:45 CAT</t>
  </si>
  <si>
    <t>عاجل | وزير الخارجية المصري: #إثيوبيا تنفذ مشروعات أخرى على #النيل_الأزرق والأعمال الأحادية الجانب تضر بمصالح دولتي المصب #مصر #السودان #سد_النهضة</t>
  </si>
  <si>
    <t>['إثيوبيا', 'النيل_الأزرق', 'مصر', 'السودان', 'سد_النهضة']</t>
  </si>
  <si>
    <t>https://twitter.com/Sudan_News12/status/1383024058057523205</t>
  </si>
  <si>
    <t>2021-04-16 13:46:28 CAT</t>
  </si>
  <si>
    <t>⭕️ الخارجية السودانية : إثيوبيا غير جادة في تبادل المعلومات وتتجه نحو ملء سد النهضة في مايو ويونيو</t>
  </si>
  <si>
    <t>https://twitter.com/Sudan_News12/status/1383023986943086597</t>
  </si>
  <si>
    <t>2021-04-16 13:45:12 CAT</t>
  </si>
  <si>
    <t>حالتها ماشة للأسوأ مرفقة الصور والفحوصات ولو عايزين تجوا تتأكدوا بنفسكم مراحب.  من عام 2019 للآن ما قدرو يلمو حق الفحوصات نتمنى البقدر يساعد ما يقصر  0112592664 سوداني  0917984743 زين</t>
  </si>
  <si>
    <t>https://twitter.com/Sudan_News12/status/1383023667530055687</t>
  </si>
  <si>
    <t>2021-04-16 13:44:41 CAT</t>
  </si>
  <si>
    <t>📍الحالة رقم (3) السلام عليكم ورحمة الله رمضان كريم وتقبل الله منا ومنكم صالح الأعمال   بت يتيمة عمرها 6 سنين عندها مشاكل وعيوب خلقية في رجلها وصلت لمرحلة النتوء العظمي المفروض إنو اتقررت ليها عمليات في الهند لكن الأم زولة على قد حالها وعندها أطفال غيرها ف ما مستطيعة خالص والبت+  https://t.co/Z6SJrl0vkb</t>
  </si>
  <si>
    <t>['https://pbs.twimg.com/media/EzF8lAPWUAEKzx3.jpg']</t>
  </si>
  <si>
    <t>https://twitter.com/Sudan_News12/status/1383023538131599361</t>
  </si>
  <si>
    <t>https://pbs.twimg.com/media/EzF8lAPWUAEKzx3.jpg</t>
  </si>
  <si>
    <t>2021-04-15 14:27:47 CAT</t>
  </si>
  <si>
    <t>*وفاة رئيس تحرير صحيفة الوطن*  إنتقل إلى رحمة الله قبل قليل الصحفي يوسف سيدأحمد خليفة رئيس تحرير صحيفة الوطن نسأل الله له الرحمة و المغفرة و القبول الحسن و العتق من النار نسال الله ان يتغمده بواسع رحمته وتعازينا لاسرة الوطن الكبير والصغير : اللهم احفظ البلاد من البلاء والوباء</t>
  </si>
  <si>
    <t>https://twitter.com/Sudan_News12/status/1382671996614549504</t>
  </si>
  <si>
    <t>2021-04-13 17:04:35 CAT</t>
  </si>
  <si>
    <t>كم من مصيبه في رحم الغيب اجهضها معروف بذلته او هما فرجته او حاجه قضيتها لمسلم او مسلمه...!!!  "صنائع المعروف تقي مصارع السوء".  https://t.co/ATeHNmqwmM</t>
  </si>
  <si>
    <t>['https://pbs.twimg.com/media/Ey3NkEXXIAkMv6X.jpg']</t>
  </si>
  <si>
    <t>https://twitter.com/Sudan_News12/status/1381986683101585409</t>
  </si>
  <si>
    <t>https://pbs.twimg.com/media/Ey3NkEXXIAkMv6X.jpg</t>
  </si>
  <si>
    <t>2021-04-13 16:40:24 CAT</t>
  </si>
  <si>
    <t>ده رقم التلفون   ٠٩٠٣٢٣٤٢١٢  كلنا نساهم بالبنقدر عليه وفي ميزان حسنات الجيمع</t>
  </si>
  <si>
    <t>https://twitter.com/Sudan_News12/status/1381980593370595338</t>
  </si>
  <si>
    <t>2021-04-13 16:39:38 CAT</t>
  </si>
  <si>
    <t>⚠️ الحالة الأولى :   جنّة برشم حسين من ولاية النيل الأبيض محلية كوستي ممتحنة شهادة سودانية  عندها مشكلة في الشعيرات الدموية و اتقررت ليها عملية بتكلفة ٧,٥٠٠ ألف دولار خارج السودان. ليها تلاتة شهور  ما مشت المدرسة و بقت ما بتقدر تمشي💔💔.  رقم الحساب ١٣٧٧٢٦٢  باسم برشم حسين+  https://t.co/lSIZxM91L1</t>
  </si>
  <si>
    <t>['https://pbs.twimg.com/media/Ey3H2hqXAAcsvps.jpg']</t>
  </si>
  <si>
    <t>https://twitter.com/Sudan_News12/status/1381980403653873672</t>
  </si>
  <si>
    <t>https://pbs.twimg.com/media/Ey3H2hqXAAcsvps.jpg</t>
  </si>
  <si>
    <t>2021-04-13 16:37:28 CAT</t>
  </si>
  <si>
    <t>⭕️ القوات المسلحة السودانية تسلم الجيش الإثيوبي عدد 61 أسير من منتسبي الجيش الفيدرالي الإثيوبي بمعبر القلابات الحدودي.</t>
  </si>
  <si>
    <t>https://twitter.com/Sudan_News12/status/1381979855256961028</t>
  </si>
  <si>
    <t>2021-04-13 03:28:40 CAT</t>
  </si>
  <si>
    <t>‌#مكتب_مراقبة_الأصول_الأجنبية التابع لوزارة الخزانة الأمريكية OFAC:  لم يعُد الأشخاص الأمريكيون محظورون من الانخراط في معاملات مع السودان أو حكومة السودان التي كانت محظورة  سابقاً.</t>
  </si>
  <si>
    <t>https://twitter.com/Sudan_News12/status/1381781349221212162</t>
  </si>
  <si>
    <t>2021-04-13 03:27:23 CAT</t>
  </si>
  <si>
    <t>جهود السودان لتخفيف عبء الديون  منتصف العام الحالي 2021م.</t>
  </si>
  <si>
    <t>https://twitter.com/Sudan_News12/status/1381781026234580994</t>
  </si>
  <si>
    <t>2021-04-13 03:27:04 CAT</t>
  </si>
  <si>
    <t>بمشاركة ممثلين من أكثر من 20 دولة ومن صندوق النقد الدولي والبنك الدولي وبنك التنمية الأفريقي ونادي باريس ووكيل وزارة الخزانة للشؤون الدولية ، والسفير دونالد بوث ، المبعوث الأمريكي الخاص للسودان، الولايات المتحدة الأمريكية استضافت اليوم اجتماع مائدة مستديرة افتراضية لتعزيز  https://t.co/iAqCwr7A7H</t>
  </si>
  <si>
    <t>['https://pbs.twimg.com/media/Ey0ScrGWYAgefpG.jpg']</t>
  </si>
  <si>
    <t>https://twitter.com/Sudan_News12/status/1381780946739924996</t>
  </si>
  <si>
    <t>https://pbs.twimg.com/media/Ey0ScrGWYAgefpG.jpg</t>
  </si>
  <si>
    <t>2021-04-12 17:46:03 CAT</t>
  </si>
  <si>
    <t>⭕️ اجتماع مجلس مجمع الفقه الإسلامي مساء اليوم حول تحري ثبوت هلال رمضان 1442هـ  https://t.co/eoX1k5KAl2</t>
  </si>
  <si>
    <t>['https://pbs.twimg.com/media/EyyNdrpWUAU0xih.jpg']</t>
  </si>
  <si>
    <t>https://twitter.com/Sudan_News12/status/1381634729716424707</t>
  </si>
  <si>
    <t>https://pbs.twimg.com/media/EyyNdrpWUAU0xih.jpg</t>
  </si>
  <si>
    <t>2021-04-12 13:47:44 CAT</t>
  </si>
  <si>
    <t>إنا لله و إنا إليه راجعون  إنتقل قبل قليل إلى الرفيق الأعلى الفريق عبدالماجد حامد خليل وسيوارى الجثمان عقب صلاة العصر بمقابر أحمد شرفى  رحمه الله رحمة واسعة</t>
  </si>
  <si>
    <t>https://twitter.com/Sudan_News12/status/1381574755170582529</t>
  </si>
  <si>
    <t>2021-04-11 23:15:49 CAT</t>
  </si>
  <si>
    <t>🚨 وزارة الطاقة: إنفراج كبير في أزمة الكهرباء والمشتقات البترولية في ظرف ثلاثة أيام</t>
  </si>
  <si>
    <t>https://twitter.com/Sudan_News12/status/1381355328017723396</t>
  </si>
  <si>
    <t>2021-04-11 23:15:30 CAT</t>
  </si>
  <si>
    <t>⭕️ وكالة الأنباء السودانية (سونا) : الخرطوم ستحصل على  400 مليون دولار مقدمة من السعودية والإمارات لتوفير مدخلات الإنتاج الزراعي للموسمين الصيفي والشتوي لهذا العام</t>
  </si>
  <si>
    <t>https://twitter.com/Sudan_News12/status/1381355247994556418</t>
  </si>
  <si>
    <t>2021-04-11 23:14:54 CAT</t>
  </si>
  <si>
    <t>⭕️ والي ولاية جنوب دارفور المكلف - #موسي_مهدي_إسحق:  يكشِف عن سداد وزارة المالية والتخطيط الإقتصادي الاتحادية الأن لمديونية #البارجة الخاصة بالتوليد الكهربائي وعودة إستقرار التيار بولاية جنوب دارفور المساء أو صباح الغد.</t>
  </si>
  <si>
    <t>['موسي_مهدي_إسحق', 'البارجة']</t>
  </si>
  <si>
    <t>https://twitter.com/Sudan_News12/status/1381355098220138500</t>
  </si>
  <si>
    <t>2021-04-11 23:14:27 CAT</t>
  </si>
  <si>
    <t>⭕️ عاجل | والي شمال دارفور محمد حسن عربي  يصدر قراراً بتعليق الدراسة بجميع المراحل الدراسية بالولاية إلى أجل غير مسمى  #تحديات_المرحلة_الإنتقالية</t>
  </si>
  <si>
    <t>https://twitter.com/Sudan_News12/status/1381354985846358018</t>
  </si>
  <si>
    <t>2021-04-11 23:13:58 CAT</t>
  </si>
  <si>
    <t>⭕️ الفاشر  أصيب الطالب "صالح  بخت صالح"  الطالب بمدرسة الفردوس الثانوية الخاصة بالفاشر حاضرة ولاية شمال دارفور  بعيار ناري في بطنه، بجانب تعرض نظامي لعملية الطعن ،وإصابة ثلاثة من رجال الشرطة بإصابات متفاوتة عقب تعرضهم لعملية الرشق بالحجارة في المظاهرات العنيفة التي سيرها الطلاب</t>
  </si>
  <si>
    <t>https://twitter.com/Sudan_News12/status/1381354865083957253</t>
  </si>
  <si>
    <t>2021-04-11 23:13:30 CAT</t>
  </si>
  <si>
    <t>⭕️ استمرت احتجاجات طلاب المدارس بنيالا منذ انقطاع التيار الكهربائي لعدة أيام، ووصلوا اليوم إلى أمانة حكومة الولاية.   وفرّقت الشرطة التجمعات بالغاز المسيل للدموع.</t>
  </si>
  <si>
    <t>https://twitter.com/Sudan_News12/status/1381354745055576067</t>
  </si>
  <si>
    <t>2021-04-11 23:12:43 CAT</t>
  </si>
  <si>
    <t>#مجمع_الفقه_الإسلامي يحدد قيمة الفدية لمن لا يستطيع الصوم بثلاثمائة جنيهاً(300جنيهاً) عن اليوم الواحد.</t>
  </si>
  <si>
    <t>['مجمع_الفقه_الإسلامي']</t>
  </si>
  <si>
    <t>https://twitter.com/Sudan_News12/status/1381354547499634691</t>
  </si>
  <si>
    <t>2021-04-11 21:36:24 CAT</t>
  </si>
  <si>
    <t>قبل قليل دخلت قوة مسلحة (قريه الشيخاب) جنوب شندي تتكون من سته أفراد بقياده ملازم وعملوا حمله (المواتر) غير المرخصة ورفعوا مايقارب اربعه مواتر؛ لاحقاً اتضح ان القوه لاتتبع الي اي جهه عسكريه بل هي مجموعه حراميه مع العلم الدفار والعربه البوكس بدون لوحات. #العداله_فى_السودان</t>
  </si>
  <si>
    <t>['العداله_فى_السودان']</t>
  </si>
  <si>
    <t>https://twitter.com/Sudan_News12/status/1381330311653568516</t>
  </si>
  <si>
    <t>2021-04-11 14:43:20 CAT</t>
  </si>
  <si>
    <t>عاجل: تظاهرات عنيفة بالفاشر تطالب بتوفير الخبز والماء</t>
  </si>
  <si>
    <t>https://twitter.com/Sudan_News12/status/1381226356781019137</t>
  </si>
  <si>
    <t>2021-04-11 00:42:51 CAT</t>
  </si>
  <si>
    <t>⭕️ وزارة الري والموارد المائية: #بيان_صحفي   نرحب بهذه الخطوة من حيث المبدأ ويؤكد السودان علي موقفه الثابت بأن تكون عملية تبادل المعلومات ضمن إتفاق قانوني وملزم للملء والتشغيل</t>
  </si>
  <si>
    <t>https://twitter.com/Sudan_News12/status/1381014842488848395</t>
  </si>
  <si>
    <t>2021-04-11 00:42:33 CAT</t>
  </si>
  <si>
    <t>⭕️ وزارة الري والموارد المائية: #بيان_صحفي   تلقي السودان بعد ظهر الخميس 8  ابريل رسالة من  اثيوبيا، تدعوَ فيها السودان لتسمية مندوب لتبادل المعلومات حول الملء الثاني لسد النهضة في يوليو القادم.</t>
  </si>
  <si>
    <t>https://twitter.com/Sudan_News12/status/1381014769965096963</t>
  </si>
  <si>
    <t>2021-04-11 00:41:17 CAT</t>
  </si>
  <si>
    <t>⭕️ وزير الصحة الإتحادي السوداني د عمر النجيب سنضطر لإغلاق البلاد حال لم يلتزم المواطنون بتوحيهات اللجنة العليا للطوارئ الصحية و موجهات مجلس الأمن  بلبس الكمامة بالأماكن العامة وغيرها من الموجهات.  #سودان_بدون_كورونا #تحديات_المرحلة_الإنتقالية</t>
  </si>
  <si>
    <t>https://twitter.com/Sudan_News12/status/1381014448064884739</t>
  </si>
  <si>
    <t>2021-04-11 00:40:58 CAT</t>
  </si>
  <si>
    <t>⭕️ إلغاء تأشيرة الدخول لمصر للمسافرين السودانيين ابتداء من يوم الأحد 11 ابريل 2021</t>
  </si>
  <si>
    <t>https://twitter.com/Sudan_News12/status/1381014371682385921</t>
  </si>
  <si>
    <t>2021-04-11 00:40:46 CAT</t>
  </si>
  <si>
    <t>⭕️ لجنة أطباء السودان المركزية : ارتفاع ضحايا العنف بمدينة الجنينة بولاية غرب دارفور إلى 144 قتيلا و232 جريحا</t>
  </si>
  <si>
    <t>https://twitter.com/Sudan_News12/status/1381014320834867205</t>
  </si>
  <si>
    <t>2021-04-11 00:40:29 CAT</t>
  </si>
  <si>
    <t>⭕️ وزير الصحة السوداني يؤكد وفاة 3 من مصابي فيروس ⁧ كورونا⁩ في مستشفى ⁧ الخرطوم⁩ جراء عطل في التيار الكهربائي ويدعو لفتح تحقيق⁩</t>
  </si>
  <si>
    <t>https://twitter.com/Sudan_News12/status/1381014248265031680</t>
  </si>
  <si>
    <t>2021-04-11 00:40:13 CAT</t>
  </si>
  <si>
    <t>⭕️ حجز نحو 600 مليون متر مكعب من المياه بخزان جبل أولياء، تحسبا لأي إجراء آحادي من قبل أثيوبيا بالبدء في الملء الثاني لسد النهضة في يوليو المقبل.</t>
  </si>
  <si>
    <t>https://twitter.com/Sudan_News12/status/1381014183320375298</t>
  </si>
  <si>
    <t>2021-04-11 00:39:47 CAT</t>
  </si>
  <si>
    <t>⭕️ مجمع الفقه الإسلامي يتحرى رؤية هلال رمضان المعظم الإثنين المقبل.</t>
  </si>
  <si>
    <t>https://twitter.com/Sudan_News12/status/1381014071131144194</t>
  </si>
  <si>
    <t>2021-04-11 00:39:31 CAT</t>
  </si>
  <si>
    <t>⭕️ مع إنعدام البنزين و كثرة الصفوف قرار وشيك بزيادة سعر لتر الوقود (ليبلغ لتر البنزين 233 جنيهاً والجاز 211 جنيهاً) مما يعني التحرير الشامل لسعر الوقود.   #الأزمة_الإقتصادية  #تحديات_المرحلة_الإنتقالية</t>
  </si>
  <si>
    <t>['الأزمة_الإقتصادية', 'تحديات_المرحلة_الإنتقالية']</t>
  </si>
  <si>
    <t>https://twitter.com/Sudan_News12/status/1381014007096688658</t>
  </si>
  <si>
    <t>2021-04-11 00:38:41 CAT</t>
  </si>
  <si>
    <t>⭕️ وزير الطاقة والنفط المهندس جادين علي عبيد:  يبلغ رئيس مجلس الوزراء عبدالله حمدوك بإستمرار قطوعات الكهرباء في شهر رمضان.  #تحديات_المرحلة_الإنتقالية</t>
  </si>
  <si>
    <t>https://twitter.com/Sudan_News12/status/1381013797448658945</t>
  </si>
  <si>
    <t>2021-04-10 11:52:53 CAT</t>
  </si>
  <si>
    <t xml:space="preserve"> https://t.co/UrY1gqAN1a</t>
  </si>
  <si>
    <t>['https://kushnews.net/2021/04/282076']</t>
  </si>
  <si>
    <t>https://twitter.com/Sudan_News12/status/1380821077518090243</t>
  </si>
  <si>
    <t>2021-04-08 19:21:00 CAT</t>
  </si>
  <si>
    <t>⭕️ وزير الري والموارد المائية بروفيسور ياسر عباس:  ‌#السودان سوف يحمي مصالحه و سلامة مواطنيه بكل الخيارات الممكنة بما يكفله القانون الدولي ضد اي اجراء احادي بخصوص #سد_النهضة</t>
  </si>
  <si>
    <t>https://twitter.com/Sudan_News12/status/1380209070439796739</t>
  </si>
  <si>
    <t>2021-04-08 14:19:52 CAT</t>
  </si>
  <si>
    <t>عاجل | البرهان: نسعى إلى أن تعود #السودان إلى المنظومة السياسية والتجارية العالمية</t>
  </si>
  <si>
    <t>https://twitter.com/Sudan_News12/status/1380133287830679553</t>
  </si>
  <si>
    <t>2021-04-08 14:19:28 CAT</t>
  </si>
  <si>
    <t>عاجل | البرهان: نسعى لعودة #السودان إلى المجتمع الدولي وحل مشاكلنا مع الجارة إثيوبيا</t>
  </si>
  <si>
    <t>https://twitter.com/Sudan_News12/status/1380133189407150080</t>
  </si>
  <si>
    <t>2021-04-08 14:17:59 CAT</t>
  </si>
  <si>
    <t>🚨 حاكم غرب دافور : 132 قتيلا و208 جرحى في أحداث مدينة الجنينة بالولاية غربي السودان #الجنينة_تنزف</t>
  </si>
  <si>
    <t>['الجنينة_تنزف']</t>
  </si>
  <si>
    <t>https://twitter.com/Sudan_News12/status/1380132816483143681</t>
  </si>
  <si>
    <t>2021-04-08 11:53:09 CAT</t>
  </si>
  <si>
    <t>ي جماعه لو في زول بيعرف وحده سستر اسمها هبه على عثمان النور  التأشيرة بتاعتها وصلت   وكاله الايثار و م عارفين ليها اي تواصل   العقد تبع وزارة الصحة جدة ان شاءلله م يضيع ساي وساعدوني برفع البوست وفي ميزان حسناتكم ي يا رب</t>
  </si>
  <si>
    <t>https://twitter.com/Sudan_News12/status/1380096366807023623</t>
  </si>
  <si>
    <t>2021-04-08 00:08:08 CAT</t>
  </si>
  <si>
    <t>انقطاع التيار الكهربائي لأكثر من 5 دقائق خلال منتدى الصمغ العربي الأُبيض بحضور رئيس الوزراء عبد الله حمدوك</t>
  </si>
  <si>
    <t>https://twitter.com/Sudan_News12/status/1379918943377309699</t>
  </si>
  <si>
    <t>2021-04-07 22:12:24 CAT</t>
  </si>
  <si>
    <t xml:space="preserve"> https://t.co/8f17y2W8Ph</t>
  </si>
  <si>
    <t>['https://kushnews.net/2021/04/281839']</t>
  </si>
  <si>
    <t>https://twitter.com/Sudan_News12/status/1379889819359281154</t>
  </si>
  <si>
    <t>2021-04-07 21:46:59 CAT</t>
  </si>
  <si>
    <t>ليس كل من يواسيك لا جرح عنده  ولا كل من يعطيك يملك اكثر منك!!  https://t.co/O3Lrbn7013</t>
  </si>
  <si>
    <t>['https://pbs.twimg.com/media/EyZUp4lWQAI32X4.jpg']</t>
  </si>
  <si>
    <t>https://twitter.com/Sudan_News12/status/1379883420336201728</t>
  </si>
  <si>
    <t>https://pbs.twimg.com/media/EyZUp4lWQAI32X4.jpg</t>
  </si>
  <si>
    <t>2021-04-07 19:36:02 CAT</t>
  </si>
  <si>
    <t xml:space="preserve"> https://t.co/UMXJ7WTrv6</t>
  </si>
  <si>
    <t>['https://kushnews.net/2021/04/281818']</t>
  </si>
  <si>
    <t>https://twitter.com/Sudan_News12/status/1379850466109108227</t>
  </si>
  <si>
    <t>2021-04-07 15:17:18 CAT</t>
  </si>
  <si>
    <t>⭕️ وزيرة الخارجية:  توتر العلاقات مع إثيوبيا لن يمس اللاجئين الاثيوبيين في السودان الذين سيجدون الترحاب والمعاملة الكريمة دائما.</t>
  </si>
  <si>
    <t>https://twitter.com/Sudan_News12/status/1379785353733795840</t>
  </si>
  <si>
    <t>2021-04-07 15:17:01 CAT</t>
  </si>
  <si>
    <t>⭕️ وزيرة الخارجية:  هنالك مصالح كبيرة لاثيوبيا في السودان لابد أن تعمل على المحافظة عليها.</t>
  </si>
  <si>
    <t>https://twitter.com/Sudan_News12/status/1379785282740969482</t>
  </si>
  <si>
    <t>2021-04-07 15:16:44 CAT</t>
  </si>
  <si>
    <t>⭕️ وزيرة الخارجية:  نستنكر هذا الموقف من إثيوبيا اتجاه السودان الذي ساند بناء السد منذ البداية اضافة الي ايوائه لعشرات الالاف من اللاجئين في عدد من المعسكرات بشرق  البلاد.</t>
  </si>
  <si>
    <t>https://twitter.com/Sudan_News12/status/1379785210603171841</t>
  </si>
  <si>
    <t>2021-04-07 15:16:17 CAT</t>
  </si>
  <si>
    <t>⭕️ أعلنت وزارة الصحة الإتحادية الإدراة العامة للرعاية الٍصحية الأساسية غرفة عمليات سير حملة التطعيم ضد كورونا عن تنامي التطعيم عبر لقاح كوفيد-19 ليبلغ (63.837) ثلاثة وستون ألف وثمانمئة وسبعة وثلاثون، في كل من ولايتي الخرطوم والجزيرة للجرعات المخصصة للكوادر الصحية وكبار السن</t>
  </si>
  <si>
    <t>https://twitter.com/Sudan_News12/status/1379785099529621508</t>
  </si>
  <si>
    <t>2021-04-07 15:15:46 CAT</t>
  </si>
  <si>
    <t>⭕️ وزارة الري والموارد المائية:  شدد #السودان  على ان هذا مهدد حقيقي لا يمكن قبوله. #تصريح_صحفي</t>
  </si>
  <si>
    <t>['السودان', 'تصريح_صحفي']</t>
  </si>
  <si>
    <t>https://twitter.com/Sudan_News12/status/1379784969174843393</t>
  </si>
  <si>
    <t>2021-04-07 15:15:26 CAT</t>
  </si>
  <si>
    <t>⭕️ وزارة الري والموارد المائية:  أصرت أثيوبيا على مواصلة التفاوض بنفس النهج القديم الذي تم تجريبه منذ يونيو 2020 دون جدوى والا يتابع المفاوضات سوى مراقبين يكتفون بالاستماع ولا يحق لهم التقدم باي فكرة او مقترح لمساعدة المتفاوضين. #تصريح_صحفي</t>
  </si>
  <si>
    <t>https://twitter.com/Sudan_News12/status/1379784884252729344</t>
  </si>
  <si>
    <t>2021-04-07 15:15:07 CAT</t>
  </si>
  <si>
    <t>⭕️ وزارة الري والموارد المائية:  رفضت اثيوبيا باصرار كل الخيارات البديلة والحلول الوسطى التي تقدم بها #السودان  لمنح دور للشركاء الدوليين ممثلين في الامم المتحدة والاتحاد الافريقي والاتحاد الاوربي والولايات المتحدة الامريكية في تسهيل التفاوض والتوسط بين الاطراف الثلاث.</t>
  </si>
  <si>
    <t>https://twitter.com/Sudan_News12/status/1379784804288360451</t>
  </si>
  <si>
    <t>2021-04-07 15:14:17 CAT</t>
  </si>
  <si>
    <t>⭕️ وزارة الري والموارد المائية:  اختتمت اليوم في العاصمة الكنغولية كينشاسا جولة مباحثات حول #سد_النهضة  الاثيوبي دون احراز اي تقدم بسبب التعنت الاثيوبي. #تصريح_صحفي</t>
  </si>
  <si>
    <t>['سد_النهضة', 'تصريح_صحفي']</t>
  </si>
  <si>
    <t>https://twitter.com/Sudan_News12/status/1379784594841604096</t>
  </si>
  <si>
    <t>2021-04-06 21:25:09 CAT</t>
  </si>
  <si>
    <t>#الجنينة_تنزف تجدد الاشتباكات بعنف في الجنينة وقذف معسكر لحركة مسلحة</t>
  </si>
  <si>
    <t>https://twitter.com/Sudan_News12/status/1379515539295506434</t>
  </si>
  <si>
    <t>2021-04-06 16:37:29 CAT</t>
  </si>
  <si>
    <t>نشرت وزارة المالية والتخطيط الاقتصادي اليوم على موقعها الإلكتروني قائمة أولية ببيانات الهيئات والشركات التي تملكها مؤسسات الدولة المختلفة والمسجلة لدي المسجل التجاري، وستعمل الوزارة على استكمال عملية حصر وتحديث هذه البينات بصورة دورية ومستمرة وذلك بالتعاون المسجل التجاري.</t>
  </si>
  <si>
    <t>https://twitter.com/Sudan_News12/status/1379443144526282752</t>
  </si>
  <si>
    <t>2021-04-06 11:20:48 CAT</t>
  </si>
  <si>
    <t>اشتباكات بين قوات الدعم السريع وحركة التحالف السوداني بقيادة خميس أبكر المرشح لمنصب والي غرب دارفور بالجنينة تسفر عن إصابة رائد بالدعم السريع وفقاً لـ"دارفور 24"</t>
  </si>
  <si>
    <t>https://twitter.com/Sudan_News12/status/1379363451198439428</t>
  </si>
  <si>
    <t>2021-04-06 11:18:41 CAT</t>
  </si>
  <si>
    <t xml:space="preserve"> https://t.co/I8MNfcA2O1</t>
  </si>
  <si>
    <t>['https://kushnews.net/2021/04/281610']</t>
  </si>
  <si>
    <t>https://twitter.com/Sudan_News12/status/1379362919411023875</t>
  </si>
  <si>
    <t>2021-04-06 10:51:15 CAT</t>
  </si>
  <si>
    <t>🚨 لجنة أطباء السودان المركزية: ارتفاع ضحايا أعمال العنف في مدينة الجنينة غربي البلاد إلى 50 قتيلا و132جريحا</t>
  </si>
  <si>
    <t>https://twitter.com/Sudan_News12/status/1379356015158779907</t>
  </si>
  <si>
    <t>2021-04-05 22:47:40 CAT</t>
  </si>
  <si>
    <t>⭕️ #الاتحاد_الأوروبي في السودان:  مرة أخرى، قُتل وجُرح عشرات المدنيين في #الجنينة ، بولاية غرب دارفور.  تكررت نفس المشاهد المؤلمة لإحراق المنازل والقتلى والجرحى ، بعد أكثر من ستة أشهر على توقيع #اتفاق جوبا للسلام.</t>
  </si>
  <si>
    <t>['الاتحاد_الأوروبي', 'الجنينة', 'اتفاق']</t>
  </si>
  <si>
    <t>https://twitter.com/Sudan_News12/status/1379173917147983878</t>
  </si>
  <si>
    <t>2021-04-05 22:47:06 CAT</t>
  </si>
  <si>
    <t>⭕️ أعرب #الاتحاد الأوربي في السودان عن قلقه البالغ إزاء التصعيد الأخير للعنف، وينتظر من جميع مكونات الحكومة الانتقالية بذل قصارى جهدها لوقف العنف.  وأضاف "يستحق المواطنين في #الجنينة وجميع المناطق في #السودان السلام والأمن".</t>
  </si>
  <si>
    <t>['الاتحاد', 'الجنينة', 'السودان']</t>
  </si>
  <si>
    <t>https://twitter.com/Sudan_News12/status/1379173776315797510</t>
  </si>
  <si>
    <t>2021-04-05 22:46:24 CAT</t>
  </si>
  <si>
    <t>🚨 الخارجية الأميركية: بلينكن بحث مع حمدوك دعم واشنطن للإصلاحات في السودان ⁧ ⁩#الجنينة_تنزف</t>
  </si>
  <si>
    <t>https://twitter.com/Sudan_News12/status/1379173597315485696</t>
  </si>
  <si>
    <t>2021-04-05 22:46:00 CAT</t>
  </si>
  <si>
    <t>🚨 الخارجية الأميركية: بلينكن شدد على ضرورة توفير حماية للمدنيين في كل مناطق السودان ⁧</t>
  </si>
  <si>
    <t>https://twitter.com/Sudan_News12/status/1379173497608486913</t>
  </si>
  <si>
    <t>2021-04-05 20:13:57 CAT</t>
  </si>
  <si>
    <t>توقعات بإعادة الإغلاق الكامل لكل ولايات السودان مع تطبيق حظر مشدد في الخرطوم #الجنينة_تنزف</t>
  </si>
  <si>
    <t>https://twitter.com/Sudan_News12/status/1379135234021724166</t>
  </si>
  <si>
    <t>2021-04-05 20:04:41 CAT</t>
  </si>
  <si>
    <t>⭕️ وفد الوساطة الجنوبية يعلن بداية التفاوض بين وفدي الحكومة والحلو 25 مايو. #الجنينة_تنزف</t>
  </si>
  <si>
    <t>https://twitter.com/Sudan_News12/status/1379132902840094720</t>
  </si>
  <si>
    <t>2021-04-05 18:49:41 CAT</t>
  </si>
  <si>
    <t xml:space="preserve"> https://t.co/DoBk0l8Dr2</t>
  </si>
  <si>
    <t>['https://www.sadaalakhbar.net/?p=3202']</t>
  </si>
  <si>
    <t>https://twitter.com/Sudan_News12/status/1379114027188633601</t>
  </si>
  <si>
    <t>2021-04-05 14:34:48 CAT</t>
  </si>
  <si>
    <t>#الجنينة_تنزف  https://t.co/MYxbEEOqsI</t>
  </si>
  <si>
    <t>https://twitter.com/Sudan_News12/status/1379049883043303427</t>
  </si>
  <si>
    <t>https://pbs.twimg.com/ext_tw_video_thumb/1379049836838813698/pu/img/QORDnVy9TDzuzoRe.jpg</t>
  </si>
  <si>
    <t>2021-04-05 14:33:25 CAT</t>
  </si>
  <si>
    <t>تجددت  اليوم الاثنين، المعارك بين قبيلة المساليت والقبائل العربية لليوم الثاني على التوالي بمدينة الجنينة عاصمة غرب دارفور.  وبدأت المعارك  في حي الجبل مربع 15، وسمع دوي إطلاق النار من الأسلحة الثقيلة،  وشوهدت أعمدة الدخان تتصاعد من أماكن متفرقة من الحي. #الجنينة_تنزف  https://t.co/xqKeQ2Ge22</t>
  </si>
  <si>
    <t>['https://pbs.twimg.com/media/EyNePrgW8AACYeU.jpg']</t>
  </si>
  <si>
    <t>https://twitter.com/Sudan_News12/status/1379049537189392384</t>
  </si>
  <si>
    <t>https://pbs.twimg.com/media/EyNePrgW8AACYeU.jpg</t>
  </si>
  <si>
    <t>2021-04-05 14:31:18 CAT</t>
  </si>
  <si>
    <t>قُتل (18) شخصاً وجُرح (54)  في أحداث تجري منذ (السبت) بالجنينة. ويتلقى الجرحى والمصابين الرعاية الطبية في مستشفى الجنينة التعليمي ومستوصف النسيم ومستشفى السلاح الطبي بالجنينة، وأجريت منذ الأمس حوالي (10) عمليات جراحية وما زالت المستشفيات تستقبل المزيد من الضحايا. #الجنينة_تنزف  https://t.co/l5YWbzkVCk</t>
  </si>
  <si>
    <t>['https://pbs.twimg.com/media/EyNdwfwWEAAC7Iv.jpg']</t>
  </si>
  <si>
    <t>https://twitter.com/Sudan_News12/status/1379049001568337920</t>
  </si>
  <si>
    <t>https://pbs.twimg.com/media/EyNdwfwWEAAC7Iv.jpg</t>
  </si>
  <si>
    <t>2021-04-05 14:30:35 CAT</t>
  </si>
  <si>
    <t>⭕️ والي غرب دارفور: الهجوم لا زال مستمراً وسنعلن الطوارئ وحظر التجول. الهجوم تركز على الأحياء الجنوبية والغربية وحتى الآن لم نتمكن من إيقافه لأنه بأسلحة ثقيلة. 3 أبريل قُتل شخصان من أحد المكونات القبيلة وبعد تشييعهما قُتل شخص  من ذات القبيلة وبعدها حدثت احتجاجات وهاجمتنا الملي</t>
  </si>
  <si>
    <t>https://twitter.com/Sudan_News12/status/1379048824514220035</t>
  </si>
  <si>
    <t>2021-04-05 14:29:27 CAT</t>
  </si>
  <si>
    <t>🚨رويترز: مقتل 18 وإصابة 54 في اشتباكات بمدينة ⁧ الجنينة⁩ السودانية مع تصاعد القتال لليوم الثاني</t>
  </si>
  <si>
    <t>https://twitter.com/Sudan_News12/status/1379048538814955525</t>
  </si>
  <si>
    <t>2021-04-05 14:28:45 CAT</t>
  </si>
  <si>
    <t>🚨 اشتباكات قبلية دامية في مدينة الجنينة غربي السودان</t>
  </si>
  <si>
    <t>https://twitter.com/Sudan_News12/status/1379048362717089804</t>
  </si>
  <si>
    <t>2021-04-05 14:28:23 CAT</t>
  </si>
  <si>
    <t>🚨مصادر طبية: 18 قتيلاً في اشتباكات قبلية في ولاية غرب دارفور</t>
  </si>
  <si>
    <t>https://twitter.com/Sudan_News12/status/1379048267951054851</t>
  </si>
  <si>
    <t>2021-04-03 17:33:58 CAT</t>
  </si>
  <si>
    <t>قدام</t>
  </si>
  <si>
    <t>https://twitter.com/Sudan_News12/status/1378370197900439552</t>
  </si>
  <si>
    <t>https://twitter.com/MoeAldirdeery/status/1378239654873473028</t>
  </si>
  <si>
    <t>2021-04-03 11:29:04 CAT</t>
  </si>
  <si>
    <t>يعجبني الأشخاص الذين يختارون  ان يتألقوا   على الرغم من جميع العواصف  التي مرت بهم</t>
  </si>
  <si>
    <t>https://twitter.com/Sudan_News12/status/1378278365103337474</t>
  </si>
  <si>
    <t>2021-04-02 14:05:33 CAT</t>
  </si>
  <si>
    <t>مراكز التطعيم بلقاح كوفيد 19 للكوادر الصحية و كبار السن في ولاية الخرطوم ليومي الجمعة والسبت 2 - 3 ابريل 2021  #التطعيم_بلقاح_كوفيد_حماية_ليك_وللحواليك  https://t.co/WhCKSpL05a</t>
  </si>
  <si>
    <t>['https://pbs.twimg.com/media/Ex97GQtWUAMCRc9.jpg']</t>
  </si>
  <si>
    <t>['التطعيم_بلقاح_كوفيد_حماية_ليك_وللحواليك']</t>
  </si>
  <si>
    <t>https://twitter.com/Sudan_News12/status/1377955360963756033</t>
  </si>
  <si>
    <t>https://pbs.twimg.com/media/Ex97GQtWUAMCRc9.jpg</t>
  </si>
  <si>
    <t>2021-04-01 22:00:14 CAT</t>
  </si>
  <si>
    <t>هاشتاق فعال  #نبذ_خطاب_العنصرية</t>
  </si>
  <si>
    <t>['نبذ_خطاب_العنصرية']</t>
  </si>
  <si>
    <t>https://twitter.com/Sudan_News12/status/1377712427761082369</t>
  </si>
  <si>
    <t>2021-04-01 21:56:40 CAT</t>
  </si>
  <si>
    <t>#تعديل_أسعار_الوقود  https://t.co/8mWoXcLmbl</t>
  </si>
  <si>
    <t>['https://pbs.twimg.com/media/Ex6dVh1XAAYsVg9.jpg']</t>
  </si>
  <si>
    <t>['تعديل_أسعار_الوقود']</t>
  </si>
  <si>
    <t>https://twitter.com/Sudan_News12/status/1377711532147146756</t>
  </si>
  <si>
    <t>https://pbs.twimg.com/media/Ex6dVh1XAAYsVg9.jpg</t>
  </si>
  <si>
    <t>2021-04-01 21:52:58 CAT</t>
  </si>
  <si>
    <t>⭕️ أصدر رئيس  الوزراء بناءً على توصية وزير الطاقة ، قراراً اليوم بإعفاء د. حامد سليمان من وظيفة وكيل قطاع النفط بوزارة الطاقة ، وتعيين السيد/ وليد عصام الدين وكيلاً للنفط . ووجّه القرار، وزارات الطاقة  والمالية  والعمل والإصلاح  والجهات المعنية الأخرى اتخاذ إجراءات تنفيذ القرا</t>
  </si>
  <si>
    <t>https://twitter.com/Sudan_News12/status/1377710602639015937</t>
  </si>
  <si>
    <t>2021-04-01 19:39:52 CAT</t>
  </si>
  <si>
    <t>النائب الأول لرئيس مجلس السيادة يصل (نيامي) عاصمة النيجر  نيامي 1-4-2021م  وصل النائب الأول لرئيس مجلس السيادة الانتقالي، الفريق أول محمد حمدان دقلو ، اليوم (نيامي) عاصمة النيجر في زيارة رسمية.  وكان في استقباله بمطار نيامي الدولي رئيس وزراء دولة النيجر، بريجي رافيني #السودان</t>
  </si>
  <si>
    <t>https://twitter.com/Sudan_News12/status/1377677105476034561</t>
  </si>
  <si>
    <t>2021-04-01 18:38:43 CAT</t>
  </si>
  <si>
    <t>ثلاثة اشياء وصفها الله بالجمال  " صبر جميل .. هجر جميل .. صفح جميل " فأصبر بلا شكوى و أهجر بلا أذى وأصفح بلا عتاب.</t>
  </si>
  <si>
    <t>https://twitter.com/Sudan_News12/status/1377661715119230980</t>
  </si>
  <si>
    <t>2021-04-01 15:12:31 CAT</t>
  </si>
  <si>
    <t>الإضراب الشامل الذي تم تنفيذه اليوم بمستشفى أمدرمان للولادة يتسبب في أوضاع خطيرة للنساء المنومات بالمشفى.  #السودان</t>
  </si>
  <si>
    <t>https://twitter.com/Sudan_News12/status/1377609823018225665</t>
  </si>
  <si>
    <t>2021-04-01 15:07:07 CAT</t>
  </si>
  <si>
    <t>السوداني   زين تعلن عن زيادة أسعار خدماتها ابتداء من اليوم</t>
  </si>
  <si>
    <t>https://twitter.com/Sudan_News12/status/1377608465443606535</t>
  </si>
  <si>
    <t>2021-03-31 18:00:29 CAT</t>
  </si>
  <si>
    <t>⭕️ رئيس اللجنة العليا للطوارئ الصحية صديق تاور: يؤكد تزايد الإصابات والوفيات بكورونا ويقول إن الاتجاه يمضي لاتخاذ إجراءات صارمة لمجابهة الجائحة.  #تحديات_المرحلة_الإنتقالية</t>
  </si>
  <si>
    <t>https://twitter.com/Sudan_News12/status/1377289707336372226</t>
  </si>
  <si>
    <t>2021-03-31 17:58:13 CAT</t>
  </si>
  <si>
    <t>🚨الخارجية الاميركية تعلن تلقي مبلغ 335 مليون دولار من السودان للتعويض عن ضحايا تفجيرات ⁧ كينيا ⁩ و ⁧ تنزانيا ⁩ و يو اس اس كول- وتقول انها ارسلت للكونغرس مصادقة رسمية بشأن استرجاع ⁧ السودان ⁩ لحصانته السيادية - ويشير البيان الى التطلع قدما" لتعزيز العلاقات</t>
  </si>
  <si>
    <t>https://twitter.com/Sudan_News12/status/1377289134398713865</t>
  </si>
  <si>
    <t>2021-03-31 17:56:50 CAT</t>
  </si>
  <si>
    <t>⭕️ أعلن مجلس الوزراء الانتقالى أن عطلة عيد القيامة للطوائف الغربية تبدأ يوم الخميس وتنتهي يوم الاثنين.  #تحديات_المرحلة_الإنتقالية</t>
  </si>
  <si>
    <t>https://twitter.com/Sudan_News12/status/1377288786393100292</t>
  </si>
  <si>
    <t>2021-03-31 16:30:47 CAT</t>
  </si>
  <si>
    <t>مناورات عسكرية مصرية سودانية في قاعدة مروى #السودان</t>
  </si>
  <si>
    <t>https://twitter.com/Sudan_News12/status/1377267133416099840</t>
  </si>
  <si>
    <t>2021-03-28 11:08:20 CAT</t>
  </si>
  <si>
    <t>عاجل | الحكومة والحركة الشعبية شمال توقعان إعلان مبادئ ينص على فصل الدين عن الدولة والحكم الفيدرالي  #السودان</t>
  </si>
  <si>
    <t>https://twitter.com/Sudan_News12/status/1376098822724665348</t>
  </si>
  <si>
    <t>2021-03-28 09:29:19 CAT</t>
  </si>
  <si>
    <t>‌#السودان.. البرهان يوقع "إعلان مبادئ" مع حركة الحلو الأحد @aa_arabic</t>
  </si>
  <si>
    <t>[{'screen_name': 'aa_arabic', 'name': 'anadolu agency (ar)', 'id': '497788324'}]</t>
  </si>
  <si>
    <t>https://twitter.com/Sudan_News12/status/1376073903810953222</t>
  </si>
  <si>
    <t>2021-03-27 20:05:02 CAT</t>
  </si>
  <si>
    <t>#مصفاة_الخرطوم_تدخل_الخدمة أعلن د حامد سليمان حامد وكيل وزارة الطاقة والنفط عن عودة مصفاة الخرطوم الي العمل اليوم السبت ٢٧ مارس ٢٠٢١ ،بانتاج بلغ (٢٥٠٠)  طن من البنزين و(٢٠٠) طن من الغاز ويرتفع الانتاج تدريجيأ حتى تكتمل طاقتها الإنتاجية خلال أسبوع #إقالة_مدير_شرطة_ولاية_الخرطوم</t>
  </si>
  <si>
    <t>['مصفاة_الخرطوم_تدخل_الخدمة', 'إقالة_مدير_شرطة_ولاية_الخرطوم']</t>
  </si>
  <si>
    <t>https://twitter.com/Sudan_News12/status/1375871499643580417</t>
  </si>
  <si>
    <t>2021-03-27 19:31:18 CAT</t>
  </si>
  <si>
    <t>المجلس السيادي : توقيع إعلان مبادئ غدا بين الحكومة الانتقالية والحركة الشعبية شمال بقيادة #الحلو تمهيدا لبدء مفاوضات سلام #السودان</t>
  </si>
  <si>
    <t>['الحلو', 'السودان']</t>
  </si>
  <si>
    <t>https://twitter.com/Sudan_News12/status/1375863011718598660</t>
  </si>
  <si>
    <t>2021-03-27 12:36:15 CAT</t>
  </si>
  <si>
    <t>منقوووول اخبار مؤسفه  من محليه حلفا القديمه عن غرق العباره التي تقل المدير التنفيذي للمحليه وأعضاء اللجنه الامنيه بالمحليه لدي توجههم  بالضفه العربيه لاستقبال وزير الداخليه  والبحث جاري عن المفقودين داخل مياه البحيري من ضمنهم الزميل اسماعيل بلال المدير التنفيذي للمحليه..</t>
  </si>
  <si>
    <t>https://twitter.com/Sudan_News12/status/1375758560253120514</t>
  </si>
  <si>
    <t>2021-03-27 12:27:11 CAT</t>
  </si>
  <si>
    <t>وصول الدفعة الأولى من المنحة الصينية للقاح كورونا، والبالغة 250 الف جرعة  https://t.co/lZc70psRrO</t>
  </si>
  <si>
    <t>['https://pbs.twimg.com/media/ExerC2ZWQAAPIOu.jpg']</t>
  </si>
  <si>
    <t>https://twitter.com/Sudan_News12/status/1375756278702673926</t>
  </si>
  <si>
    <t>https://pbs.twimg.com/media/ExerC2ZWQAAPIOu.jpg</t>
  </si>
  <si>
    <t>2021-03-27 12:23:49 CAT</t>
  </si>
  <si>
    <t>غرق باخرة في بحيرة النوبة على متنها قوات عسكرية</t>
  </si>
  <si>
    <t>https://twitter.com/Sudan_News12/status/1375755430694125573</t>
  </si>
  <si>
    <t>2021-03-27 10:22:57 CAT</t>
  </si>
  <si>
    <t xml:space="preserve"> https://t.co/6RcyZZbpBY</t>
  </si>
  <si>
    <t>['https://kushnews.net/2021/03/280212']</t>
  </si>
  <si>
    <t>https://twitter.com/Sudan_News12/status/1375725012095799298</t>
  </si>
  <si>
    <t>2021-03-27 09:10:52 CAT</t>
  </si>
  <si>
    <t>#موسي_هلال  في زيارة كدباس ..الشيخ محمد حاج حمد الجعلي  https://t.co/aaCVMMLsDk</t>
  </si>
  <si>
    <t>['https://pbs.twimg.com/media/Exd-HB2W8AQBOnB.jpg']</t>
  </si>
  <si>
    <t>['موسي_هلال']</t>
  </si>
  <si>
    <t>https://twitter.com/Sudan_News12/status/1375706873073123328</t>
  </si>
  <si>
    <t>https://pbs.twimg.com/media/Exd-HB2W8AQBOnB.jpg</t>
  </si>
  <si>
    <t>2021-03-26 22:43:54 CAT</t>
  </si>
  <si>
    <t>الدولي وستحفز الجهود لدفع تخفيف عبء الديون في إطار مبادرة مساعدة البلدان الفقيرة المثقلة بالديون.</t>
  </si>
  <si>
    <t>https://twitter.com/Sudan_News12/status/1375549092076658688</t>
  </si>
  <si>
    <t>2021-03-26 22:43:29 CAT</t>
  </si>
  <si>
    <t>⭕️ وزارة الخزانة الامريكية في بيان لها:  قدمنا يوم أمس تمويلاً تجسرياً بنحو 1.15 مليار دولار لمساعدة السودان في سداد متأخراته للبنك الدولي، دون أي تكلفة على دافعي الضرائب الأمريكيين، تقديراً للتقدم الذي أحرزه السودان، الامر الذي يعد خطوة مهمة في تطبيع علاقة السودان مع المجتمع +</t>
  </si>
  <si>
    <t>https://twitter.com/Sudan_News12/status/1375548987051290625</t>
  </si>
  <si>
    <t>2021-03-26 16:47:43 CAT</t>
  </si>
  <si>
    <t>⭕️ رئاسة مجلس الوزراء  هذا الإنجاز المهم يُعد خطوة كبيرة في اتجاه وصول السودان "لنقطة القرار" فيما يختص بمبادرة الدول الفقيرة المُثقلة بالديون (HIPC).</t>
  </si>
  <si>
    <t>https://twitter.com/Sudan_News12/status/1375459454330806273</t>
  </si>
  <si>
    <t>2021-03-26 16:46:13 CAT</t>
  </si>
  <si>
    <t>برنامج ثمرات لدعم الأُسر، والذي يهدُف لمساعدة حكومة السودان في تخفيف آثار الإصلاحات الهيكلية التي تقوم بها لأجل بناء اقتصاد يستفيد منه جميع المواطنين.</t>
  </si>
  <si>
    <t>https://twitter.com/Sudan_News12/status/1375459077514539008</t>
  </si>
  <si>
    <t>2021-03-26 16:45:55 CAT</t>
  </si>
  <si>
    <t>⭕️ رئاسة مجلس الوزراء  إن عملية سداد المتأخرات تُمكِّن السودان الاستفادة وفوراً من برنامج البنك الدولي للدعم المُيسَّر من خلال تمويل مباشر بقرابة الـ 635 مليون دولار، والتي ستكون متوفرة مباشرةً لحكومة السودان، منها مبلغ 215 مليون دولار دعم مباشر للموازنة و 420 مليون دولار لتمويل</t>
  </si>
  <si>
    <t>https://twitter.com/Sudan_News12/status/1375459002121924609</t>
  </si>
  <si>
    <t>2021-03-26 16:44:36 CAT</t>
  </si>
  <si>
    <t>من حكومة الولايات المتحدة الأمريكية وتمويل من البنك الدولي، وذلك يُعتبر أولى انتصارات الشعب السوداني في الطريق نحو إعفاء الديون.</t>
  </si>
  <si>
    <t>https://twitter.com/Sudan_News12/status/1375458671841398787</t>
  </si>
  <si>
    <t>2021-03-26 16:44:09 CAT</t>
  </si>
  <si>
    <t>⭕️ رئاسة مجلس الوزراء  تصريح صحفي  السودان يُسدِّد متأخرات للبنك الدولي مُمهِّداً الطريق للوصول لتمويل بقيمة 2 مليار دولار لأول مرة خلال ثلاثة عقود  قامت حكومة السودان اليوم، وبالتعاون مع البنك الدولي بتكملة اجراءات تسديد متأخرات السودان للبنك الدولي، تم ذلك بتمويل تجسيري  +</t>
  </si>
  <si>
    <t>https://twitter.com/Sudan_News12/status/1375458556862939142</t>
  </si>
  <si>
    <t>2021-03-26 13:49:56 CAT</t>
  </si>
  <si>
    <t>العمدة مصلح نصار الرشيدي يستقبل الزعيم موسى هلال بصحبة ناظر عموم الهدندوة  ترك وناظر عموم الجعليين . القيادات الاهلية بدأت التحالفات الاستراتيجية  https://t.co/J7eyApE1pE</t>
  </si>
  <si>
    <t>['https://pbs.twimg.com/media/ExZ0Y4lW8AAT12K.jpg']</t>
  </si>
  <si>
    <t>https://twitter.com/Sudan_News12/status/1375414713253830662</t>
  </si>
  <si>
    <t>https://pbs.twimg.com/media/ExZ0Y4lW8AAT12K.jpg</t>
  </si>
  <si>
    <t>2021-03-26 08:10:44 CAT</t>
  </si>
  <si>
    <t>اللهم نسألك في هذا الصباح صدق التوكل وحُسن الاعتماد وقوة اليقين وسخّر جوارحنا لطاعتك واملأ قلوبنا بحبك.. صباح الخيرات والبركات</t>
  </si>
  <si>
    <t>https://twitter.com/Sudan_News12/status/1375329352821436419</t>
  </si>
  <si>
    <t>2021-03-25 16:45:07 CAT</t>
  </si>
  <si>
    <t>@Yusra_Taj 😀</t>
  </si>
  <si>
    <t>https://twitter.com/Sudan_News12/status/1375096412036288514</t>
  </si>
  <si>
    <t>[{'screen_name': 'Yusra_Taj', 'name': 'yusra_Taj🤍', 'id': '800719376668180481'}]</t>
  </si>
  <si>
    <t>2021-03-25 12:44:36 CAT</t>
  </si>
  <si>
    <t>⭕️ الحكم الاتحادي: ايقاف انشاء اي نظارات أو عموديات جديدة.</t>
  </si>
  <si>
    <t>https://twitter.com/Sudan_News12/status/1375035885738192896</t>
  </si>
  <si>
    <t>2021-03-25 12:38:12 CAT</t>
  </si>
  <si>
    <t>جالس من يزرع فيك الأمل ، تحدث مع من إذا سمعت حديثه حلّقت روحك تفاؤلًا ، تحاور مع من تسعد بقربه ، وتنتعش نفسك برؤيته ، ابحث عنهم ، واشتري جوارهم ، فجمال الحياة بمن تصاحب  https://t.co/UL54aICjvC</t>
  </si>
  <si>
    <t>['https://pbs.twimg.com/media/ExUaYZWWUAIDMe-.jpg']</t>
  </si>
  <si>
    <t>https://twitter.com/Sudan_News12/status/1375034274483671043</t>
  </si>
  <si>
    <t>https://pbs.twimg.com/media/ExUaYZWWUAIDMe-.jpg</t>
  </si>
  <si>
    <t>2021-03-25 11:41:49 CAT</t>
  </si>
  <si>
    <t xml:space="preserve"> https://t.co/TOC17KaAh1</t>
  </si>
  <si>
    <t>['https://kushnews.net/2021/03/280020']</t>
  </si>
  <si>
    <t>https://twitter.com/Sudan_News12/status/1375020083794350080</t>
  </si>
  <si>
    <t>2021-03-23 22:19:29 CAT</t>
  </si>
  <si>
    <t xml:space="preserve"> https://t.co/b9oyAgH0l9</t>
  </si>
  <si>
    <t>['https://www.alsudaninews.com/ar/?p=117243']</t>
  </si>
  <si>
    <t>https://twitter.com/Sudan_News12/status/1374455784021495812</t>
  </si>
  <si>
    <t>2021-03-23 22:17:11 CAT</t>
  </si>
  <si>
    <t>⭕️ مجلس الوزراء السوداني يقبل اقتراحا بوساطة الإمارات بشأن النزاع الحدودي مع إثيوبيا وسد النهضة</t>
  </si>
  <si>
    <t>https://twitter.com/Sudan_News12/status/1374455205136265225</t>
  </si>
  <si>
    <t>2021-03-23 20:59:41 CAT</t>
  </si>
  <si>
    <t>مجلس الوزراء يُرحِّب بمبادرة دولة الامارات العربية المتحدة للوساطة بين السودان واثيوبيا في قضية الحدود، وبين السودان واثيوبيا ومصر حول قضية سد النهضة</t>
  </si>
  <si>
    <t>https://twitter.com/Sudan_News12/status/1374435700498591753</t>
  </si>
  <si>
    <t>2021-03-23 20:53:29 CAT</t>
  </si>
  <si>
    <t>#السودان  https://t.co/alsceVLLYU</t>
  </si>
  <si>
    <t>['https://pbs.twimg.com/media/ExL4kJNVIAwIaaB.jpg']</t>
  </si>
  <si>
    <t>https://twitter.com/Sudan_News12/status/1374434139991015439</t>
  </si>
  <si>
    <t>https://pbs.twimg.com/media/ExL4kJNVIAwIaaB.jpg</t>
  </si>
  <si>
    <t>2021-03-23 20:34:16 CAT</t>
  </si>
  <si>
    <t>يترأس البروفيسور صديق تاور عضو مجلس السيادة الانتقالي رئيس اللجنة العليا للطوارئ الصحية الثانية من ظهر يوم غدا الاربعاء  ويستعرض الاجتماع الموقف الوبائي العام بالبلاد والتدابير الصحية المعلنة وتشير سونا الى انه من المنتظر ان يصدر الاجتماع قرارات هامة حول الاوضاع الصحية بالبلاد</t>
  </si>
  <si>
    <t>https://twitter.com/Sudan_News12/status/1374429305606836229</t>
  </si>
  <si>
    <t>2021-03-23 20:32:36 CAT</t>
  </si>
  <si>
    <t>السودان يوافق على وساطة إماراتية لحل الخلاف مع إثيوبيا بشأن الحدود وسد النهضة #السودان</t>
  </si>
  <si>
    <t>https://twitter.com/Sudan_News12/status/1374428884389699587</t>
  </si>
  <si>
    <t>2021-03-23 18:10:56 CAT</t>
  </si>
  <si>
    <t>⭕️ محكمة المتهمين بانقلاب الإنقاذ ترفض طلبات هيئة الدفاع بتغيير هيئة الاتهام وتعليق الجلسات بسبب فيروس كورونا، والسماح بحضور ذوي المتهمين لجلسات المحاكمة . #تحديات_الفترة_الإنتقالية</t>
  </si>
  <si>
    <t>['تحديات_الفترة_الإنتقالية']</t>
  </si>
  <si>
    <t>https://twitter.com/Sudan_News12/status/1374393233569026052</t>
  </si>
  <si>
    <t>2021-03-23 15:19:02 CAT</t>
  </si>
  <si>
    <t xml:space="preserve"> https://t.co/vP4oGxpWCY</t>
  </si>
  <si>
    <t>['https://kushnews.net/2021/03/279835']</t>
  </si>
  <si>
    <t>https://twitter.com/Sudan_News12/status/1374349973827973122</t>
  </si>
  <si>
    <t>2021-03-23 15:17:44 CAT</t>
  </si>
  <si>
    <t xml:space="preserve"> https://t.co/2beEPGlonE</t>
  </si>
  <si>
    <t>['https://kushnews.net/2021/03/279833']</t>
  </si>
  <si>
    <t>https://twitter.com/Sudan_News12/status/1374349644210315268</t>
  </si>
  <si>
    <t>2021-03-23 15:16:50 CAT</t>
  </si>
  <si>
    <t xml:space="preserve"> https://t.co/VzZJ5VJqTo</t>
  </si>
  <si>
    <t>['https://kushnews.net/2021/03/279834']</t>
  </si>
  <si>
    <t>https://twitter.com/Sudan_News12/status/1374349418690969606</t>
  </si>
  <si>
    <t>2021-03-22 23:59:08 CAT</t>
  </si>
  <si>
    <t>إصابة رئيس جامعة الأحفاد للبنات #قاسم_بدري بفيروس كورونا</t>
  </si>
  <si>
    <t>['قاسم_بدري']</t>
  </si>
  <si>
    <t>https://twitter.com/Sudan_News12/status/1374118472175718409</t>
  </si>
  <si>
    <t>2021-03-22 23:50:45 CAT</t>
  </si>
  <si>
    <t>المسافات لا تُقرب أحداً ولا تُبعّد أحداً ..  وحدها القلوب التي تفعل ذلك</t>
  </si>
  <si>
    <t>https://twitter.com/Sudan_News12/status/1374116364311482370</t>
  </si>
  <si>
    <t>2021-03-22 23:48:06 CAT</t>
  </si>
  <si>
    <t>⭕️ اليوم إكتملت جلسات محكمة الشهيد حنفي عبدالشكور حنفي وتم تحديد آخر جلسة للنطق بالحكم يوم 24/5/2021.  #تحديات_المرحلة_الإنتقالية</t>
  </si>
  <si>
    <t>https://twitter.com/Sudan_News12/status/1374115695626190849</t>
  </si>
  <si>
    <t>2021-03-22 18:32:00 CAT</t>
  </si>
  <si>
    <t>انتشرت في نقاط تفتيش بجميع أنحاء العاصمة.. قوات الأمن  تبدأ بمصادرة مركبات البوكو حرام . #السودان</t>
  </si>
  <si>
    <t>https://twitter.com/Sudan_News12/status/1374036147064684550</t>
  </si>
  <si>
    <t>2021-03-22 18:30:01 CAT</t>
  </si>
  <si>
    <t xml:space="preserve"> https://t.co/qI1QsiTgtw</t>
  </si>
  <si>
    <t>['https://kushnews.net/2021/03/279687']</t>
  </si>
  <si>
    <t>https://twitter.com/Sudan_News12/status/1374035649624424453</t>
  </si>
  <si>
    <t>بمحكمة عطبرة غدا الاثنين 22/مارس/2021 بداية محاكمة قتلة الشهيد طارق أحمد الذي اطلقوا عليه الرصاص الحي وارتقى شهيدا في تاريخ 21/ديسمبر/2018 بمدينة عطبرة في المواكب التي التحم فيها طلاب جامعة وادي النيل وتلاميذ المدارس وربات البيوت والمواطنين بكل فئاتهم في بدايات الثورة.</t>
  </si>
  <si>
    <t>https://twitter.com/Sudan_News12/status/1374035649448263682</t>
  </si>
  <si>
    <t>2021-03-22 15:53:03 CAT</t>
  </si>
  <si>
    <t>📌 مصادرة الجرارات الحاملة للعربات غير المقننة التابعة لدول الجوار عند القبض عليها داخل السودان.  📌 بيع العربات المهربة التي تمت مصادرتها لشركة جياد لصهرها واستخدامها كحديد خردة.    📌 منح القوات التي تقوم بمصادرة العربات والمواتر المهربة نسبة ٢٥٪  من قيمة المضبوطات.</t>
  </si>
  <si>
    <t>https://twitter.com/Sudan_News12/status/1373996148105547783</t>
  </si>
  <si>
    <t>2021-03-22 15:52:27 CAT</t>
  </si>
  <si>
    <t>⭕️ (26) مربعاً نفطياً بالسودان منها (5) في عمق البحر الأحمر .. وزارة الطاقة والنفط تُحدث خارطة المربعات النفطية المنتجة الخالية بالسودان تمهيداً لطرحها للاستثمار العالمي.  https://t.co/8biLdUz0O9</t>
  </si>
  <si>
    <t>['https://pbs.twimg.com/media/ExFqEalWEAcgNqo.jpg']</t>
  </si>
  <si>
    <t>https://twitter.com/Sudan_News12/status/1373995993193185280</t>
  </si>
  <si>
    <t>https://pbs.twimg.com/media/ExFqEalWEAcgNqo.jpg</t>
  </si>
  <si>
    <t>2021-03-22 15:45:06 CAT</t>
  </si>
  <si>
    <t>⭕️ اللجنة العليا لجمع السلاح والعربات غير المقننة:  📌 تشكيل قوات مشتركة تضم كل الأجهزه الأمنية في كل ولايات السودان لمصادرة الأسلحة المخبأة والعربات غير المقننة والمواتر المهربة وغير المقننة لصالح الدولة.</t>
  </si>
  <si>
    <t>https://twitter.com/Sudan_News12/status/1373994146512445444</t>
  </si>
  <si>
    <t>2021-03-22 12:07:49 CAT</t>
  </si>
  <si>
    <t>جدد موقف المملكة الثابت والداعم للسودان وشعبه في كل الأحوال  سفير خادم الحرمين الشريفين لدى السودان يستمع إلى تنوير من رئيس بعثة يونيتامس فولكر بيريتس حول دورها في تقديم العون لحكومة الفترة الانتقالية والمساعدة في دعم وبناء السلام والمساعدة في دعم الاقتصاد @KSAembassySD</t>
  </si>
  <si>
    <t>[{'screen_name': 'ksaembassysd', 'name': 'السفارة في الخرطوم', 'id': '2613161449'}]</t>
  </si>
  <si>
    <t>https://twitter.com/Sudan_News12/status/1373939464301608962</t>
  </si>
  <si>
    <t>2021-03-21 20:27:20 CAT</t>
  </si>
  <si>
    <t>تراجع الخدمات والوضع الإقتصادي لما هو  أصعب . وأشد خرابا لما قبل 11 أبريل ؛ أمر يحتاج الى تفسير موضوعي ! ما هو يا البشير إتظلم ؛ يا الجماعة ديل الناس ظالماهم ؛ لان الأوضاع أفضل والناس ما عارفة ؟! . #منقول  من صفحة محمد حامد جمعة</t>
  </si>
  <si>
    <t>https://twitter.com/Sudan_News12/status/1373702782398689280</t>
  </si>
  <si>
    <t>2021-03-21 19:05:19 CAT</t>
  </si>
  <si>
    <t>الذوق والرد المحترم وجبر الخاطر ليس لهم علاقة بحب أو تملُّق للشخص الذي أمامك، تلك نفسية متَّزنة وتربية سليمة ليس أكثر.</t>
  </si>
  <si>
    <t>https://twitter.com/Sudan_News12/status/1373682143021387780</t>
  </si>
  <si>
    <t>2021-03-20 23:38:45 CAT</t>
  </si>
  <si>
    <t>⭕️ وزارة التعليم العالي والبحث العلمي  تعلن عن بدء التقديم للمنح بالجامعات غير الحكومية الثلاثاء المقبل ويستمر حتى 31 مارس.</t>
  </si>
  <si>
    <t>https://twitter.com/Sudan_News12/status/1373388567012118532</t>
  </si>
  <si>
    <t>2021-03-20 23:25:14 CAT</t>
  </si>
  <si>
    <t xml:space="preserve"> https://t.co/WXIHj4OGXf</t>
  </si>
  <si>
    <t>['https://twitter.com/i/broadcasts/1LyGBdEPXYnxN']</t>
  </si>
  <si>
    <t>https://twitter.com/Sudan_News12/status/1373385166983462914</t>
  </si>
  <si>
    <t>2021-03-20 22:59:42 CAT</t>
  </si>
  <si>
    <t>⭕️ وزير الطاقة والنفط السوداني: لدينا إجراءات سريعة وآخري طويلة المدى، الفورية سوف تظهر نتائجها في أول الشهر القادم.</t>
  </si>
  <si>
    <t>https://twitter.com/Sudan_News12/status/1373378742215704576</t>
  </si>
  <si>
    <t>2021-03-20 22:58:50 CAT</t>
  </si>
  <si>
    <t>⭕️ وزير الطاقة والنفط السوداني: التحية للشعب الذي عانا من انقطاع التيار الكهربائي والتحية لمن لم يصلهم التيار بعد.</t>
  </si>
  <si>
    <t>https://twitter.com/Sudan_News12/status/1373378522497101829</t>
  </si>
  <si>
    <t>2021-03-20 22:58:24 CAT</t>
  </si>
  <si>
    <t>⭕️ وزير الطاقة والنفط السوداني: ورثنا نظام منهار لمدة 30 عام ،فالناس تستحمل وتقيف معانا وتساندنا</t>
  </si>
  <si>
    <t>https://twitter.com/Sudan_News12/status/1373378414745427971</t>
  </si>
  <si>
    <t>2021-03-20 22:58:05 CAT</t>
  </si>
  <si>
    <t>⭕️ وزير الطاقة والنفط السوداني:  عدم التوصل لاتفاق بشأن تعبئة وتشغيل #سد_النهضة الإثيوبي أثر على التوليد الكهربائي بالسودان.</t>
  </si>
  <si>
    <t>https://twitter.com/Sudan_News12/status/1373378334722297857</t>
  </si>
  <si>
    <t>2021-03-20 22:57:43 CAT</t>
  </si>
  <si>
    <t>⭕️ توصيات برفع كفالة الطالب الجامعي لـ(5) دولارات شهرياً والقرار أمام المالية للموافقة عليه.  #تحديات_المرحلة_الإنتقالية</t>
  </si>
  <si>
    <t>https://twitter.com/Sudan_News12/status/1373378239339622404</t>
  </si>
  <si>
    <t>2021-03-20 09:25:18 CAT</t>
  </si>
  <si>
    <t>⭕️ يعقد وزير الطاقة والنفط جادين علي عبيد مؤتمراً صحفياً حول أوضاع إمدادات الكهرباء والطاقة بالبلاد في الساعة الثانية عشر بعد ظهر اليوم  السبت بسونا.</t>
  </si>
  <si>
    <t>https://twitter.com/Sudan_News12/status/1373173790444818434</t>
  </si>
  <si>
    <t>2021-03-19 20:04:51 CAT</t>
  </si>
  <si>
    <t>⭕️ عطل مفاجئ يضرب تطبيقات واتساب وإنستجرام وفيسبوك حول العالم  https://t.co/3rN5II6n3w</t>
  </si>
  <si>
    <t>['https://pbs.twimg.com/media/Ew3HElqXMA0eub4.jpg']</t>
  </si>
  <si>
    <t>https://twitter.com/Sudan_News12/status/1372972349541261312</t>
  </si>
  <si>
    <t>https://pbs.twimg.com/media/Ew3HElqXMA0eub4.jpg</t>
  </si>
  <si>
    <t>2021-03-19 18:40:49 CAT</t>
  </si>
  <si>
    <t>⭕️ وزير الطاقة:  مؤتمر صحفي بشأن أزمة الكهرباء خلال ساعات.</t>
  </si>
  <si>
    <t>https://twitter.com/Sudan_News12/status/1372951203320057856</t>
  </si>
  <si>
    <t>2021-03-19 18:16:54 CAT</t>
  </si>
  <si>
    <t>⭕️ تجديد حبس #معمر_موسي لمدة شهر إضافي بغرض إكمال إجراءات التحري(معتقل منذ ابريل 2020).</t>
  </si>
  <si>
    <t>['معمر_موسي']</t>
  </si>
  <si>
    <t>https://twitter.com/Sudan_News12/status/1372945183558545409</t>
  </si>
  <si>
    <t>2021-03-19 10:12:00 CAT</t>
  </si>
  <si>
    <t>" أولم يروا أنا نسوق الماء إلى الأرض الجرز " .. ما من خير يكتب لك، إلا ويعرف طريقَك .. بل يساق إليك سوقاً .. فلا تقلق، وثق بربك "  https://t.co/jqAh16Lvnj</t>
  </si>
  <si>
    <t>['https://pbs.twimg.com/media/Ew0_X8LXAAEIzEN.jpg']</t>
  </si>
  <si>
    <t>https://twitter.com/Sudan_News12/status/1372823155606220802</t>
  </si>
  <si>
    <t>https://pbs.twimg.com/media/Ew0_X8LXAAEIzEN.jpg</t>
  </si>
  <si>
    <t>2021-03-19 08:14:29 CAT</t>
  </si>
  <si>
    <t xml:space="preserve"> https://t.co/Q0Hyb2wHUd</t>
  </si>
  <si>
    <t>['https://kushnews.net/2021/03/279280']</t>
  </si>
  <si>
    <t>https://twitter.com/Sudan_News12/status/1372793582340382721</t>
  </si>
  <si>
    <t>2021-03-18 21:31:06 CAT</t>
  </si>
  <si>
    <t>⭕️ أعلنت الأمانة العامة لمجلس الوزراء أن مواقيت العمل بالتوقيت الصيفي تبدأ اعتبارا من ١ أبريل  وتستمر حتى نهاية أكتوبر وستكون بداية العمل في جميع أجهزة الدولة في السابعة صباحا وذلك لساعات العمل المحددة لفئتي العاملين ٨ أو ٩ ساعات ولحكومات الولايات تحديد بدء العمل</t>
  </si>
  <si>
    <t>https://twitter.com/Sudan_News12/status/1372631668918472714</t>
  </si>
  <si>
    <t>2021-03-18 19:46:09 CAT</t>
  </si>
  <si>
    <t>⭕️ الفريق أول ركن عبد الفتاح البرهان: الحدود مع اثيوبيا معروفة ومخططة منذ العام 1902، وما لم يحدث إعتراف بأن هذه الأرض سودانية لن يكون هنالك تفاوضاً مع الإثيوبيين.</t>
  </si>
  <si>
    <t>https://twitter.com/Sudan_News12/status/1372605254819266566</t>
  </si>
  <si>
    <t>2021-03-18 17:58:34 CAT</t>
  </si>
  <si>
    <t>#مدير شركة الكهرباء يحذر من تفاقم إنقطاع الكهرباء ويقول: السيناريو الأسوأ قد يحدث خلال الأيام القادمة😳😱😱😱</t>
  </si>
  <si>
    <t>['مدير']</t>
  </si>
  <si>
    <t>https://twitter.com/Sudan_News12/status/1372578182814130178</t>
  </si>
  <si>
    <t>2021-03-18 17:38:15 CAT</t>
  </si>
  <si>
    <t xml:space="preserve"> https://t.co/LNksI0zAu3</t>
  </si>
  <si>
    <t>['https://alhakim.net/47943']</t>
  </si>
  <si>
    <t>https://twitter.com/Sudan_News12/status/1372573068107915267</t>
  </si>
  <si>
    <t>2021-03-18 17:34:24 CAT</t>
  </si>
  <si>
    <t>و قال ( المولود الذي خرج من بطن أمه مشوها لن يستطيع الأطباء علاجه، فالمشكلة في الوثيقة الدستورية نفسها)  ✍️ عثمان مرغني</t>
  </si>
  <si>
    <t>https://twitter.com/Sudan_News12/status/1372572099554983941</t>
  </si>
  <si>
    <t>2021-03-18 06:33:45 CAT</t>
  </si>
  <si>
    <t>انا لله وانا اليه راجعون  توفي قبل قليل الشيخ العلامه  والعالم الورع الفقيه /عبدالرحيم عبدالله إمام مسجد شندي الكبير لنحو 50 عاما خلت ، الدفن الساعه 8 صباح  الخميس بمقابر أبو حليمة بالشقالوه والعزاء بمربع واحد شمال.  https://t.co/ELPNJfUYwC</t>
  </si>
  <si>
    <t>['https://pbs.twimg.com/media/EwvD1vcW8AAUjNO.jpg']</t>
  </si>
  <si>
    <t>https://twitter.com/Sudan_News12/status/1372405842419576835</t>
  </si>
  <si>
    <t>https://pbs.twimg.com/media/EwvD1vcW8AAUjNO.jpg</t>
  </si>
  <si>
    <t>2021-03-17 22:58:11 CAT</t>
  </si>
  <si>
    <t>غداً إطلاق سراح / معمر موسى ..</t>
  </si>
  <si>
    <t>https://twitter.com/Sudan_News12/status/1372291193346854920</t>
  </si>
  <si>
    <t>2021-03-17 22:54:49 CAT</t>
  </si>
  <si>
    <t>⭕️ فريق وزاري بقيادة حمدوك يزور منظومة الصناعات الدفاعية.</t>
  </si>
  <si>
    <t>https://twitter.com/Sudan_News12/status/1372290347653599232</t>
  </si>
  <si>
    <t>2021-03-17 22:28:18 CAT</t>
  </si>
  <si>
    <t>الآن إشتباكات مسلحة في مدينة الجنينة بولاية غرب دارفور تفاصيل أوفى بعد قليل   منقول  #دارفور_نيوز</t>
  </si>
  <si>
    <t>['دارفور_نيوز']</t>
  </si>
  <si>
    <t>https://twitter.com/Sudan_News12/status/1372283674956288004</t>
  </si>
  <si>
    <t>2021-03-17 22:14:16 CAT</t>
  </si>
  <si>
    <t>⭕️ هيئة مياه ولاية الخرطوم:  📌 شح ونقص الإمداد المائي في عدد من مدن وأحياء الولاية يعود إلى قطوعات الكهرباء لفترات تمتد لأكثر من 10 ساعات خلال اليوم.  📌 قطوعات الكهرباء تؤثر بشكل مباشر على المحطات النيلية والآبار الجوفية التي تقع في مناطق السكن.</t>
  </si>
  <si>
    <t>https://twitter.com/Sudan_News12/status/1372280141670416394</t>
  </si>
  <si>
    <t>2021-03-17 21:58:56 CAT</t>
  </si>
  <si>
    <t>🔴🔴  إشتباكات بالرصاص وسط الخرطوم منطقة بري جوار رويال كير بين عناصر حركتين مسلحتين ووقوع اصابات من الجانبين .. #منقول</t>
  </si>
  <si>
    <t>https://twitter.com/Sudan_News12/status/1372276285943189505</t>
  </si>
  <si>
    <t>2021-03-17 18:17:25 CAT</t>
  </si>
  <si>
    <t xml:space="preserve"> https://t.co/hK3d9dCSzB</t>
  </si>
  <si>
    <t>['https://kushnews.net/2021/03/279146']</t>
  </si>
  <si>
    <t>https://twitter.com/Sudan_News12/status/1372220539436216334</t>
  </si>
  <si>
    <t>2021-03-17 17:51:14 CAT</t>
  </si>
  <si>
    <t>وما الصداقه الا اتكاء نفس على نفس ♥️ #مساء_الخير  https://t.co/m2WntsCFQh</t>
  </si>
  <si>
    <t>['https://pbs.twimg.com/media/EwsVT3gXAAE83dI.jpg']</t>
  </si>
  <si>
    <t>['مساء_الخير']</t>
  </si>
  <si>
    <t>https://twitter.com/Sudan_News12/status/1372213950650183684</t>
  </si>
  <si>
    <t>https://pbs.twimg.com/media/EwsVT3gXAAE83dI.jpg</t>
  </si>
  <si>
    <t>2021-03-17 15:09:11 CAT</t>
  </si>
  <si>
    <t>مستشفي مكة للعيون فرع الرياض الخرطوم عمليات الموية البيضاء  مجانية مستمرة لعيد الفطر 🌹شير لي الناس واخد الأجر</t>
  </si>
  <si>
    <t>https://twitter.com/Sudan_News12/status/1372173166013976576</t>
  </si>
  <si>
    <t>2021-03-17 14:34:33 CAT</t>
  </si>
  <si>
    <t>رسالة إجتماعية جميلة: لا تورث لأبنائك أي أمور وأخبار سيئة عن أقاربهم مهما حدث بينك وبينهم دعهم ينشؤون بقلوب سليمة ونوايا صافية، ولتحرص على تعليمهم حسن الخلق، ووصل الأقارب، لعل الله يجعل حالهم أحسن من حالنا</t>
  </si>
  <si>
    <t>https://twitter.com/Sudan_News12/status/1372164453584764933</t>
  </si>
  <si>
    <t>2021-03-17 13:51:58 CAT</t>
  </si>
  <si>
    <t>النيابة العامة  https://t.co/jEif08diTQ</t>
  </si>
  <si>
    <t>['https://pbs.twimg.com/media/Ewrei17W8AY0OxD.jpg']</t>
  </si>
  <si>
    <t>https://twitter.com/Sudan_News12/status/1372153733891641349</t>
  </si>
  <si>
    <t>https://pbs.twimg.com/media/Ewrei17W8AY0OxD.jpg</t>
  </si>
  <si>
    <t>2021-03-17 13:49:05 CAT</t>
  </si>
  <si>
    <t>⭕️ قرر مجلس الوزراء معاملة الطلاب من دولة جنوب السودان الشقيقة الجالسين لامتحان الشهادة الثانوية نفس معاملة الطلبة السودانيين، وذلك فيما يختص في رسوم الامتحانات لهذا العام، مؤكَّداً على أزلية العلاقة بين شعبي البلدين. @Sudan_Trending @AbdoonTelal</t>
  </si>
  <si>
    <t>[{'screen_name': 'sudan_trending', 'name': '🇸🇩 الترند السوداني 🇸🇩', 'id': '986014568303472642'}, {'screen_name': 'abdoontelal', 'name': 'telal abdoon', 'id': '939957897349554178'}]</t>
  </si>
  <si>
    <t>https://twitter.com/Sudan_News12/status/1372153010604900355</t>
  </si>
  <si>
    <t>2021-03-17 13:47:41 CAT</t>
  </si>
  <si>
    <t>⭕️ أجاز مجلس الوزراء مشروعات قوانين: 📌 مفوضية مكافحة الفساد لسنة ٢٠٢١م.  📌 مشروع قانون مفوضية العدالة الانتقالية لسنة ٢٠٢١م.  📌 مشروع قانون مفوضية السلام لسنة ٢٠٢١م.  📌 مشروع تعديل قانون الموارد المائية لسنة ٢٠٢١م.  #تحديات_الفترة_الانتقالية @yasin123ah @alnour_fatima</t>
  </si>
  <si>
    <t>[{'screen_name': 'yasin123ah', 'name': 'yasin ahmed', 'id': '4926672947'}, {'screen_name': 'alnour_fatima', 'name': 'fatima alnour🇸🇩🇸🇩', 'id': '1077694295472259072'}]</t>
  </si>
  <si>
    <t>['تحديات_الفترة_الانتقالية']</t>
  </si>
  <si>
    <t>https://twitter.com/Sudan_News12/status/1372152657440342023</t>
  </si>
  <si>
    <t>2021-03-17 09:59:31 CAT</t>
  </si>
  <si>
    <t>#عااااااااااااااااااااااجل حملات    تفتيش   وأسعة   وإقتياد   مجموعة    كبيرة   من السيارات  بدون لوحات و الدرجات  النارية  لمراكز   الشرطة .   #أعمل متابعة للصفحة ليصلك كل جديد⁦♥️⁩⁦👇👇  https://t.co/ef33VIONza</t>
  </si>
  <si>
    <t>['https://pbs.twimg.com/media/EwqpWK8WUAQpecF.jpg']</t>
  </si>
  <si>
    <t>['عااااااااااااااااااااااجل', 'أعمل']</t>
  </si>
  <si>
    <t>https://twitter.com/Sudan_News12/status/1372095237263360004</t>
  </si>
  <si>
    <t>https://pbs.twimg.com/media/EwqpWK8WUAQpecF.jpg</t>
  </si>
  <si>
    <t>2021-03-17 06:40:36 CAT</t>
  </si>
  <si>
    <t>عااااجل وصل إلى مطار الخرطوم مساء الثلاثاء المتهم الأساسي في حادث قتل طالب جامعة أم درمان الإسلامية.  https://t.co/dyLd0ZH5ar</t>
  </si>
  <si>
    <t>['https://pbs.twimg.com/media/Ewp70T-XMAMUXXX.jpg']</t>
  </si>
  <si>
    <t>https://twitter.com/Sudan_News12/status/1372045177917992960</t>
  </si>
  <si>
    <t>https://pbs.twimg.com/media/Ewp70T-XMAMUXXX.jpg</t>
  </si>
  <si>
    <t>2021-03-17 06:23:49 CAT</t>
  </si>
  <si>
    <t>🌤🕊  #صباح_الخير   الصباح اشراقة ربانية لكل نفس بشرية ،استبشروا خيرًا من رب كريم عظيم 🍓🍞.  https://t.co/0rlfROIkAg</t>
  </si>
  <si>
    <t>['https://pbs.twimg.com/media/Ewp3-G2XEAY8Bcj.jpg']</t>
  </si>
  <si>
    <t>https://twitter.com/Sudan_News12/status/1372040953544986626</t>
  </si>
  <si>
    <t>https://pbs.twimg.com/media/Ewp3-G2XEAY8Bcj.jpg</t>
  </si>
  <si>
    <t>2021-03-16 22:36:24 CAT</t>
  </si>
  <si>
    <t>⭕️ عبدالواحد محمد نور يصل إلى جوبا. #تحديات_الفترة_الإنتقالية</t>
  </si>
  <si>
    <t>https://twitter.com/Sudan_News12/status/1371923326399025153</t>
  </si>
  <si>
    <t>2021-03-15 23:28:03 CAT</t>
  </si>
  <si>
    <t>⭕️ الشرطة تعلن القبض على قتله طالب جامعة امدرمان الإسلامية عبدالعزيز الصادق محمد. #مؤتمر_صحفي</t>
  </si>
  <si>
    <t>https://twitter.com/Sudan_News12/status/1371573934106284032</t>
  </si>
  <si>
    <t>2021-03-15 21:16:29 CAT</t>
  </si>
  <si>
    <t xml:space="preserve"> https://t.co/L7kZyYiT14</t>
  </si>
  <si>
    <t>['https://kushnews.net/2021/03/278919']</t>
  </si>
  <si>
    <t>https://twitter.com/Sudan_News12/status/1371540825277087744</t>
  </si>
  <si>
    <t>2021-03-15 11:54:10 CAT</t>
  </si>
  <si>
    <t>منع والي الخرطوم من دخول الجامعة</t>
  </si>
  <si>
    <t>https://twitter.com/Sudan_News12/status/1371399315759980545</t>
  </si>
  <si>
    <t>2021-03-15 06:42:57 CAT</t>
  </si>
  <si>
    <t>______  ابتسم ... اجعل ما يؤلمك يذهب للماضي ، و كن قوياً ، لا تسقط ... قاوم أحزانك ، و اصنع نفسك بنفسك ... اجعل ما يهمك رضا نفسك ، و كن بخير   صباح الخير  أحبتي 💛  ________  https://t.co/ORzkMYrknX</t>
  </si>
  <si>
    <t>['https://pbs.twimg.com/media/EwfpLE6WYAAUhQn.jpg']</t>
  </si>
  <si>
    <t>https://twitter.com/Sudan_News12/status/1371320994191790083</t>
  </si>
  <si>
    <t>https://pbs.twimg.com/media/EwfpLE6WYAAUhQn.jpg</t>
  </si>
  <si>
    <t>2021-03-14 23:01:29 CAT</t>
  </si>
  <si>
    <t>في الوظائف الموضحة أمام كل منهم بمكتب رئيس مجلس الوزراء وهم:  ١.  د. آدم بريمة الحريكة المدير التنفيذي. ٢. السيد فيصل محمد صالح  المستشار الإعلامي. ٣. السيد عمر قمر الدين اسماعيل مستشار الشراكات الدولية. ٤.السيد علي بخيت الشريف المدير الإداري.ششش</t>
  </si>
  <si>
    <t>https://twitter.com/Sudan_News12/status/1371204860188766213</t>
  </si>
  <si>
    <t>2021-03-14 23:00:55 CAT</t>
  </si>
  <si>
    <t>⭕️ أصدر دولة رئيس مجلس الوزراء د. عبد الله حمدوك، وعملاً بأحكام الوثيقة الدستورية للفترة الانتقالية لسنة ٢٠١٩م، وبعد الاطلاع على قرار مجلس الوزراء الانتقالي رقم (٧٠) لسنة ٢٠١٩م، وعملا بأحكام المادة (٢٤) من لائحة الخدمة المدنية القومية لسنة ٢٠٠٧م قراراً بتعيين الآتية أسمائهم +</t>
  </si>
  <si>
    <t>https://twitter.com/Sudan_News12/status/1371204719780171778</t>
  </si>
  <si>
    <t>2021-03-14 21:46:55 CAT</t>
  </si>
  <si>
    <t>• د. حمدوك يُصدر قراراً بتشكيل مجلس الأمانة العامة لشؤون منظمة التجارة العالمية. @SUDTrend</t>
  </si>
  <si>
    <t>[{'screen_name': 'sudtrend', 'name': 'abduselam omer', 'id': '1530330891498692609'}]</t>
  </si>
  <si>
    <t>https://twitter.com/Sudan_News12/status/1371186095635959809</t>
  </si>
  <si>
    <t>2021-03-14 21:44:55 CAT</t>
  </si>
  <si>
    <t>⭕️ تسلمت اللجنة الأولمبية السودانية مبانيها بالحديقة الدولية، اليوم من حركة جيش تحرير السودان على خلفية قرار مجلس السيادة بترحيلهم إلى معسكر السليت.</t>
  </si>
  <si>
    <t>https://twitter.com/Sudan_News12/status/1371185593158397953</t>
  </si>
  <si>
    <t>2021-03-14 21:44:21 CAT</t>
  </si>
  <si>
    <t>⭕️ بنك الخرطوم:  ومكملين سوا المشوار  بيكم حققنا قرابة ال ٦٣ مليون #دولار في الفترة من ٢١ فبراير حتى ١١ مارس ٢٠٢١م.</t>
  </si>
  <si>
    <t>['دولار']</t>
  </si>
  <si>
    <t>https://twitter.com/Sudan_News12/status/1371185450522660870</t>
  </si>
  <si>
    <t>2021-03-14 21:43:40 CAT</t>
  </si>
  <si>
    <t>📌صحيفة السوداني : أمير قطر يدعو البرهان لزيارة الدوحة #تحديات_الفترة_الانتقالية</t>
  </si>
  <si>
    <t>https://twitter.com/Sudan_News12/status/1371185278342328320</t>
  </si>
  <si>
    <t>2021-03-14 21:43:03 CAT</t>
  </si>
  <si>
    <t>تسلم رئيس مجلس الوزراء د. عبد الله حمدوك أول بطاقة فيزا مصرفية صادرة بالبلاد عن بنك المال المُتَّحِد، سلمها له اليوم بمكتبه برئاسة مجلس الوزراء الرئيس التنفيذي للبنك السيد يوسف أحمد التني، والذي أكد في تصريح صحفي أن تسليم أول بطاقة فيزا مصرفية للدكتور حمدوك...  https://t.co/fjH0enDzMX</t>
  </si>
  <si>
    <t>['https://pbs.twimg.com/media/EwdtmRPXMAArUTT.jpg']</t>
  </si>
  <si>
    <t>https://twitter.com/Sudan_News12/status/1371185122502926338</t>
  </si>
  <si>
    <t>https://pbs.twimg.com/media/EwdtmRPXMAArUTT.jpg</t>
  </si>
  <si>
    <t>2021-03-14 21:40:58 CAT</t>
  </si>
  <si>
    <t xml:space="preserve"> https://t.co/oAF73wyNBR</t>
  </si>
  <si>
    <t>['https://kushnews.net/2021/03/278786']</t>
  </si>
  <si>
    <t>https://twitter.com/Sudan_News12/status/1371184599909474304</t>
  </si>
  <si>
    <t>2021-03-14 16:20:29 CAT</t>
  </si>
  <si>
    <t>بيان من عمادة شؤون الطلاب - جامعة أمدرمان الاسلامية. #السودان  https://t.co/TOrp8fXkhM</t>
  </si>
  <si>
    <t>['https://pbs.twimg.com/media/EwcjxUzXMAIVP4o.jpg']</t>
  </si>
  <si>
    <t>https://twitter.com/Sudan_News12/status/1371103948698963971</t>
  </si>
  <si>
    <t>https://pbs.twimg.com/media/EwcjxUzXMAIVP4o.jpg</t>
  </si>
  <si>
    <t>2021-03-14 14:43:19 CAT</t>
  </si>
  <si>
    <t>⭕️ مقتل طالب بجامعة أمدرمان الإسلامية على يد متفلتين.  #تحديات_المرحلة_الإنتقالية</t>
  </si>
  <si>
    <t>https://twitter.com/Sudan_News12/status/1371079494375776258</t>
  </si>
  <si>
    <t>2021-03-14 13:02:59 CAT</t>
  </si>
  <si>
    <t xml:space="preserve"> https://t.co/fW55YC3HHZ</t>
  </si>
  <si>
    <t>['https://kushnews.net/2021/03/278699']</t>
  </si>
  <si>
    <t>https://twitter.com/Sudan_News12/status/1371054244703387649</t>
  </si>
  <si>
    <t>2021-03-14 11:22:41 CAT</t>
  </si>
  <si>
    <t>وفد من منبر السلام العادل يقوم بزياره الشيخ موسي هلال  https://t.co/Etjns6WFnO</t>
  </si>
  <si>
    <t>['https://pbs.twimg.com/media/EwbfnKbXEAEjkPQ.jpg']</t>
  </si>
  <si>
    <t>https://twitter.com/Sudan_News12/status/1371029005118406661</t>
  </si>
  <si>
    <t>https://pbs.twimg.com/media/EwbfnKbXEAEjkPQ.jpg</t>
  </si>
  <si>
    <t>2021-03-14 10:43:44 CAT</t>
  </si>
  <si>
    <t>مجلس عمداء كليات جامعة النيل الأزرق يصدر قراراً بتعليق الدراسة في كليتي الهندسة وعلوم الحاسوب إلى أجل غير مسمى على خلفية اعتصام نفذه الطلاب وإغلاق قاعات الدراسة لوقف الامتحانات والدراسة.</t>
  </si>
  <si>
    <t>https://twitter.com/Sudan_News12/status/1371019200874086405</t>
  </si>
  <si>
    <t>2021-03-13 21:04:11 CAT</t>
  </si>
  <si>
    <t>@siristoree @abdAlfa61492165 @SUDTrend</t>
  </si>
  <si>
    <t>https://twitter.com/Sudan_News12/status/1370812952568287238</t>
  </si>
  <si>
    <t>[{'screen_name': 'siristoree', 'name': 'siristoree', 'id': '1343555442035851269'}, {'screen_name': 'abdAlfa61492165', 'name': 'عبد الفتاح🔥', 'id': '1173639726286458881'}]</t>
  </si>
  <si>
    <t>2021-03-13 20:47:21 CAT</t>
  </si>
  <si>
    <t>*عمودية منطقة البسابير تستقبل ناظر عموم الجعليين وتشدد علي وحدة المجتمع بنهر النيل*    استقبلت منطقة البسابير  وعمدتها العمدة حسن حمدانة التوم زياد ظهر اليوم السبت ناظر عموم الجعلين  بحفاوة وترحاب متعاظم  متطابقا للمنزلة الرفيعة للناظر صلاح إبراهيم وذلك ملازما لاواصر العلاقة  https://t.co/Mx1ROJjqTa</t>
  </si>
  <si>
    <t>['https://pbs.twimg.com/media/EwYXQwJXMAAhPCB.jpg']</t>
  </si>
  <si>
    <t>https://twitter.com/Sudan_News12/status/1370808716514234368</t>
  </si>
  <si>
    <t>https://pbs.twimg.com/media/EwYXQwJXMAAhPCB.jpg</t>
  </si>
  <si>
    <t>2021-03-13 18:23:01 CAT</t>
  </si>
  <si>
    <t xml:space="preserve"> https://t.co/YsKRJKTPJB</t>
  </si>
  <si>
    <t>['https://kushnews.net/2021/03/278645']</t>
  </si>
  <si>
    <t>https://twitter.com/Sudan_News12/status/1370772395070529536</t>
  </si>
  <si>
    <t>2021-03-13 18:12:20 CAT</t>
  </si>
  <si>
    <t xml:space="preserve"> https://t.co/DDRfnWl9CY</t>
  </si>
  <si>
    <t>['https://kushnews.net/2021/03/278634']</t>
  </si>
  <si>
    <t>https://twitter.com/Sudan_News12/status/1370769705552740354</t>
  </si>
  <si>
    <t>2021-03-13 14:47:41 CAT</t>
  </si>
  <si>
    <t xml:space="preserve"> https://t.co/jkb0ZCXiFv</t>
  </si>
  <si>
    <t>['https://pbs.twimg.com/media/EwXE8KIWgAEKXUw.jpg']</t>
  </si>
  <si>
    <t>https://twitter.com/Sudan_News12/status/1370718203631009794</t>
  </si>
  <si>
    <t>https://pbs.twimg.com/media/EwXE8KIWgAEKXUw.jpg</t>
  </si>
  <si>
    <t>2021-03-13 14:05:04 CAT</t>
  </si>
  <si>
    <t>⭕️ إلغاء رسوم إيجار العداد السكني</t>
  </si>
  <si>
    <t>https://twitter.com/Sudan_News12/status/1370707479865262081</t>
  </si>
  <si>
    <t>2021-03-13 13:12:46 CAT</t>
  </si>
  <si>
    <t>كافح من أجل طموحاتك النَّبيلة وأهدافك العظيمة وغاياتك السَّامية ، وأبذل في سبيل تحقيقها كُلَّ غالٍ ونفيس ، وإلَّا ستكون مُجرَّد أمانٍ وأحلام ، ارفع كفَّيك بالدُّعاء ، تفاءل بما يُخبِّئه الله لك  ولا تستمع لمثبِّطي العزائم ومحطِّميها كافح بقوَّة.  https://t.co/GSEj5HxPoy</t>
  </si>
  <si>
    <t>['https://pbs.twimg.com/media/EwWvNwRXAAAczi6.jpg']</t>
  </si>
  <si>
    <t>https://twitter.com/Sudan_News12/status/1370694319510855683</t>
  </si>
  <si>
    <t>https://pbs.twimg.com/media/EwWvNwRXAAAczi6.jpg</t>
  </si>
  <si>
    <t>2021-03-13 13:09:22 CAT</t>
  </si>
  <si>
    <t>لن تحصل أبدًا على شيءٍ كامل، ستحصل على أشياء ناقصة تكتمل برضاك .</t>
  </si>
  <si>
    <t>https://twitter.com/Sudan_News12/status/1370693465131077633</t>
  </si>
  <si>
    <t>2021-03-13 08:51:29 CAT</t>
  </si>
  <si>
    <t>@fdsa4245 اللهم امين يارب</t>
  </si>
  <si>
    <t>https://twitter.com/Sudan_News12/status/1370628562835898368</t>
  </si>
  <si>
    <t>[{'screen_name': 'fdsa4245', 'name': 'الساري', 'id': '503397770'}]</t>
  </si>
  <si>
    <t>2021-03-13 08:08:49 CAT</t>
  </si>
  <si>
    <t>اذهب للمستشفى لتعرف نعمة العافية  اذهب للسجن لتعرف نعمة الحرية  اذهب للقبور لتعرف نعمة الحياة  فما هو حزنك بالنسبة لهم؟ لذلك ردد: الحمدلله</t>
  </si>
  <si>
    <t>https://twitter.com/Sudan_News12/status/1370617826063626241</t>
  </si>
  <si>
    <t>2021-03-13 08:02:56 CAT</t>
  </si>
  <si>
    <t>يعجبني الأشخاص الذين يختارون  ان يتألقوا   على الرغم من جميع العواصف  التي مرت بهم #صباح_الخير</t>
  </si>
  <si>
    <t>https://twitter.com/Sudan_News12/status/1370616345872715776</t>
  </si>
  <si>
    <t>2021-03-13 08:01:32 CAT</t>
  </si>
  <si>
    <t>دخلت سيدة عجوز إحدى الصيدليات  وسألت الصيدلي : هل لديك شيء للشعر الأبيض ؟   فأجابها : أجل يا سيدتي لدي "عميق الاحترام"</t>
  </si>
  <si>
    <t>https://twitter.com/Sudan_News12/status/1370615993635115009</t>
  </si>
  <si>
    <t>2021-03-13 06:59:32 CAT</t>
  </si>
  <si>
    <t>⭕️ أعلنت وزارة الثروة الحيوانية عن وصول أول شحنة لحوم بقري صافي الى المملكة الأردنية الهاشمية من مسلخ الكدرو تقدر بحوالي 26 طن و600 كيلوجرام لحوم بعد توقف دام أكثر من 10 أعوام. #تحديات_الفترة_الإنتقالية</t>
  </si>
  <si>
    <t>https://twitter.com/Sudan_News12/status/1370600391734353922</t>
  </si>
  <si>
    <t>2021-03-13 06:59:15 CAT</t>
  </si>
  <si>
    <t>⭕️ النيابة العامة تضع 5 من قضايا الشهداء بمدينة عطبرة أمام المحكمة، وتحيل أوراق عدد من رموز النظام البائد اكتملت فيها التحريات إلى القضاء..  1- عوض الجاز و المتعافي - قضية مصنع سكر مشكور ٢- علي محمود وزير مالية النظام المباد الأسبق و الزبير محمد الحسن - قضية خط هيثرو</t>
  </si>
  <si>
    <t>https://twitter.com/Sudan_News12/status/1370600321618153474</t>
  </si>
  <si>
    <t>2021-03-13 06:58:50 CAT</t>
  </si>
  <si>
    <t>‌#خالد_عُمر_يوسف - وزير شؤون مجلس الوزراء : من نتائج الزيارة لدولتي مصر والسعودية زيادة المد الكهربائي المصري من ٦٠ الي ٢٤٠ ميقاواط ، وإستئناف المنحة السعودية، وشركة سودانية سعودية للإستثمار في السودان تُساهم فيها المملكة العربية السعودية بقيمة ٣ مليار دولار</t>
  </si>
  <si>
    <t>https://twitter.com/Sudan_News12/status/1370600217268092932</t>
  </si>
  <si>
    <t>2021-03-12 14:51:02 CAT</t>
  </si>
  <si>
    <t>⭕️ حمدوك :  أتوقع تمديد الفترة الانتقالية بعد التوصل لسلام مع الحلو.</t>
  </si>
  <si>
    <t>https://twitter.com/Sudan_News12/status/1370356658992463872</t>
  </si>
  <si>
    <t>2021-03-12 14:42:13 CAT</t>
  </si>
  <si>
    <t>⭕️ قائمة المطلق سراحهم:  الشيخ موسي هلال   حافظ داؤد  هارون مديخير  حبيب موسي هلال  ادم رمضان  فتحي موسي هلال  حمادة موسي هلال   محمد بخيت  السعيد موسي معلا صالح فطوس  عبد الباسط موسي  #تحديات_المرحلة_الإنتقالية</t>
  </si>
  <si>
    <t>https://twitter.com/Sudan_News12/status/1370354443481387009</t>
  </si>
  <si>
    <t>2021-03-12 14:21:32 CAT</t>
  </si>
  <si>
    <t>⭕️ أنباء عن إطلاق سراح قائد مجلس الصحوة الثوري موسى هلال.</t>
  </si>
  <si>
    <t>https://twitter.com/Sudan_News12/status/1370349236198461449</t>
  </si>
  <si>
    <t>2021-03-12 13:19:33 CAT</t>
  </si>
  <si>
    <t xml:space="preserve"> https://t.co/tdAjLB8NFS</t>
  </si>
  <si>
    <t>['https://kushnews.net/2021/03/278495']</t>
  </si>
  <si>
    <t>https://twitter.com/Sudan_News12/status/1370333637397319683</t>
  </si>
  <si>
    <t>2021-03-11 19:07:36 CAT</t>
  </si>
  <si>
    <t>الطفل يسأل أباه : ما معنى "رجل" ؟ الأب : هو الشخص القوي المسئول عن أبنائه ..  يهتم بأمورهم ويسهر على راحتهم ..  قال الطفل : أتمنى أن أكون رجلاً مثل " أمي " ☺</t>
  </si>
  <si>
    <t>https://twitter.com/Sudan_News12/status/1370058840071356420</t>
  </si>
  <si>
    <t>2021-03-11 15:33:55 CAT</t>
  </si>
  <si>
    <t>📌 تواصلنا منذ اليوم الأول لإنتشار هذا الحديث في وسائل الإعلام المتعددة، مع الإدارة القانونية والأمانة العامة للمجلس السيادي، وأكدوا لنا عدم وجود بلاغ صادر منهم في هذه القضية.   📌 آثرنا عدم الرد وقتها، بحسبان أن تباين وجهات النظر من طبائع البشر، وبالتالي لا يمكن أن ينخرط المجل</t>
  </si>
  <si>
    <t>https://twitter.com/Sudan_News12/status/1370005062974636032</t>
  </si>
  <si>
    <t>2021-03-11 15:32:51 CAT</t>
  </si>
  <si>
    <t>تذكر أن الفشل  ليس عكس النجاح ..  وإنما جزء منه</t>
  </si>
  <si>
    <t>https://twitter.com/Sudan_News12/status/1370004797240336384</t>
  </si>
  <si>
    <t>2021-03-11 15:32:50 CAT</t>
  </si>
  <si>
    <t>⭕️ بيان صحفي من ٦ أعضاء من مجلس السيادة الانتقالي وهم عائشة السعيد/حسن شيخ ادريس/ رجاء  نيكولا / صديق تاور/ محمد حسن التعايشي/ محمد الفكي  📌 تابعنا بإهتمام بالغ الأراء المتعددة حول بلاغ قيل إن المجلس السيادي تقدم به في مواجهة أحد الشعراء. +</t>
  </si>
  <si>
    <t>https://twitter.com/Sudan_News12/status/1370004792907554822</t>
  </si>
  <si>
    <t>2021-03-11 12:21:19 CAT</t>
  </si>
  <si>
    <t>⭕️ رئيس مجلس الوزراء الإنتقالي يصل #القاهرة و #مصطفي_مدبولي رئيس الوزراء المصري علي رأس مستقبليه.</t>
  </si>
  <si>
    <t>['القاهرة', 'مصطفي_مدبولي']</t>
  </si>
  <si>
    <t>https://twitter.com/Sudan_News12/status/1369956593664688130</t>
  </si>
  <si>
    <t>2021-03-11 11:10:54 CAT</t>
  </si>
  <si>
    <t>⭕️ مني اركو مناوي:  الطريقة التي تعمل بها لجنة التمكين (السياسية )يجب ان ننتبه لها ، وإلا نصبح مجرد مشاهدين لمسلسل تقطيع جسد الوطن.</t>
  </si>
  <si>
    <t>https://twitter.com/Sudan_News12/status/1369938872176631809</t>
  </si>
  <si>
    <t>2021-03-11 11:10:36 CAT</t>
  </si>
  <si>
    <t>⭕️ عاد إلى البلاد فجر اليوم وفد الحكومة السودانية الزائر للملكة العربية السعودية الشقيقة، والذي قاده دولة رئيس مجلس الوزراء د. عبد الله حمدوك يرافقه عدد من الوزراء والمسؤولين.  #مجلس_الوزراء #تحديات_المرحلة_الإنتقالية</t>
  </si>
  <si>
    <t>['مجلس_الوزراء', 'تحديات_المرحلة_الإنتقالية']</t>
  </si>
  <si>
    <t>https://twitter.com/Sudan_News12/status/1369938797085999104</t>
  </si>
  <si>
    <t>2021-03-11 10:31:08 CAT</t>
  </si>
  <si>
    <t>الرب الذي يرعى نمله في ثقب مظلم .. اتظنه ينساك  https://t.co/UB99Q80i7h</t>
  </si>
  <si>
    <t>['https://pbs.twimg.com/media/EwL3ClGWEAE0EFA.jpg']</t>
  </si>
  <si>
    <t>https://twitter.com/Sudan_News12/status/1369928868673556484</t>
  </si>
  <si>
    <t>https://pbs.twimg.com/media/EwL3ClGWEAE0EFA.jpg</t>
  </si>
  <si>
    <t>2021-03-11 10:31:06 CAT</t>
  </si>
  <si>
    <t>لا تحزن الله محيطٌ بأمرك ، يُدبّر أمرك ، إنّ الله على كل شيء قدير.</t>
  </si>
  <si>
    <t>https://twitter.com/Sudan_News12/status/1369928859160809478</t>
  </si>
  <si>
    <t>2021-03-11 10:21:51 CAT</t>
  </si>
  <si>
    <t>⭕️ تسّلم النائب العام التقارير الخاصة بتشريح شهداء أحداث سد كجبار لعدد 3 جثامين من أصل 4 جثامين تم نبشها وأثبتت التقارير ان سبب الوفاة هو الإصابة بأعيرة نارية مباشرة.  📌 وكانت لجنة التحقيق في شهداء أحداث سد كجبار قد بدأت اعمال نبش واعادة تشريح 3 جثامين بحضور إستشاريين من الطب</t>
  </si>
  <si>
    <t>https://twitter.com/Sudan_News12/status/1369926530495823875</t>
  </si>
  <si>
    <t>2021-03-10 23:04:57 CAT</t>
  </si>
  <si>
    <t>⭕️ عبد الله حمدوك يتسلم رؤية خاصة بالكهرباء خلاص فصل الصيف وشهر رمضان المعظم، ووزارة الطاقة تؤكد تقليص ساعات القطوعات بصورة كبيرة في الشهر المعظم.</t>
  </si>
  <si>
    <t>https://twitter.com/Sudan_News12/status/1369756181120565254</t>
  </si>
  <si>
    <t>2021-03-10 23:04:09 CAT</t>
  </si>
  <si>
    <t>⭕️ محمد حسن التعايشي يترأس إجتماع اللجنة المختصة بقيام مؤتمر نظام الحكم الاقليمي في السودان.</t>
  </si>
  <si>
    <t>https://twitter.com/Sudan_News12/status/1369755979756302342</t>
  </si>
  <si>
    <t>2021-03-10 20:15:56 CAT</t>
  </si>
  <si>
    <t>في عام ٢٠١٣ محمد ضياء الدين قبض الشافع ده ورفعوا فوق وقال عايزو يتعلم ويعيش زي اولاد الكيزان والان هو وزير وراكب عربية لاندكروزر موديل ٢٠٢١ وهو عاش زي اولاد الكيزان والشافع لسه يبيع في الاكياس !  https://t.co/GT2vfEzeUb</t>
  </si>
  <si>
    <t>['https://pbs.twimg.com/media/EwIzIe1XIAUY8FI.jpg']</t>
  </si>
  <si>
    <t>https://twitter.com/Sudan_News12/status/1369713646905999360</t>
  </si>
  <si>
    <t>https://pbs.twimg.com/media/EwIzIe1XIAUY8FI.jpg</t>
  </si>
  <si>
    <t>2021-03-10 20:15:36 CAT</t>
  </si>
  <si>
    <t>خُذ دائماً ما يَليق بك و يوازي روحك من حُلم ، و أشخاص ، و حتى كلمات..💛✨"</t>
  </si>
  <si>
    <t>https://twitter.com/Sudan_News12/status/1369713563913359363</t>
  </si>
  <si>
    <t>2021-03-10 19:46:27 CAT</t>
  </si>
  <si>
    <t>⭕️ رسميا السلطات الصحية توافق على عودة الجماهير الرياضية إلى الملاعب.</t>
  </si>
  <si>
    <t>https://twitter.com/Sudan_News12/status/1369706229073928206</t>
  </si>
  <si>
    <t>2021-03-10 19:46:16 CAT</t>
  </si>
  <si>
    <t>⭕️ السفير الإثيوبي في السودان:  مستعدون للحوار بشأن سد النهضة وكذا القضايا الحدودية مع الخرطوم للتوصل لحلول سلمية</t>
  </si>
  <si>
    <t>https://twitter.com/Sudan_News12/status/1369706183368585219</t>
  </si>
  <si>
    <t>2021-03-10 19:45:52 CAT</t>
  </si>
  <si>
    <t>⭕️ إدارة النقل البري تصدر قراراً بمنع دخول المركبات المخالفة للأوزان المسموح بها للسودان: -أقصى حمولة للمحور الفردي أحادي الإطار 8 طن للمحور - أقصى حمولة للمحور الفردي ثنائي الإطار 10 طن للمحور - أقصى حمولة للمحور الثنائي 18 طن للمحور، على ألا تزيد المسافة بين المحوربن عن 1.3</t>
  </si>
  <si>
    <t>https://twitter.com/Sudan_News12/status/1369706081526685702</t>
  </si>
  <si>
    <t>2021-03-10 19:45:51 CAT</t>
  </si>
  <si>
    <t>⭕️ حث مجلس الأمن الدولي الشركاء بمساعدة السودان للخروج من الأزمة الاقتصادية وتقديم الدعم اللازم والعمل علي إنجاح الانتقال الديمقراطي في السودان.</t>
  </si>
  <si>
    <t>https://twitter.com/Sudan_News12/status/1369706078066376710</t>
  </si>
  <si>
    <t>2021-03-10 19:44:43 CAT</t>
  </si>
  <si>
    <t>⭕️ وزير التجارة يكون لجنة لمراجعة سياسات وضوابط استيراد العربات.</t>
  </si>
  <si>
    <t>https://twitter.com/Sudan_News12/status/1369705792060940289</t>
  </si>
  <si>
    <t>2021-03-10 19:44:22 CAT</t>
  </si>
  <si>
    <t>إلغاء توجيه محافظ بنك السودان المركزي بخصوص العاملين ببنك السودان المركزي ووضع قرار لجنة إزالة التمكين ومُحاربة الفساد وإسترداد الأموال العامة #موضع_التنفيذ.</t>
  </si>
  <si>
    <t>['موضع_التنفيذ']</t>
  </si>
  <si>
    <t>https://twitter.com/Sudan_News12/status/1369705706123845633</t>
  </si>
  <si>
    <t>2021-03-10 19:43:26 CAT</t>
  </si>
  <si>
    <t>⭕️ دكتور الهادي ادريس عضو مجلس السيادة رئيس الجبهة الثورية:  أُعبر عن أسفي عقب عودته من جولة استمرت 52 يوما شملت لوجود ظاهرة بيع الرتب العسكرية  كبيع السلع من قبل بعض الجهات المسلحة غير المنضبطة.</t>
  </si>
  <si>
    <t>https://twitter.com/Sudan_News12/status/1369705470013870084</t>
  </si>
  <si>
    <t>2021-03-10 19:41:50 CAT</t>
  </si>
  <si>
    <t>⭕️ دكتور الهادي ادريس عضو مجلس السيادة رئيس الجبهة الثورية:  ضرورة الاسراع في تطبيق بنود الترتيبات الامنية وفق لما نص عليه اتفاق جوبا للسلام وذلك لقطع الطريق امام الجماعات المسلحة المتفلتة غير المنضوية تحت مظلة سلام جوبا  وتدعي بأنها جزءا من الاتفاق .</t>
  </si>
  <si>
    <t>https://twitter.com/Sudan_News12/status/1369705064890302467</t>
  </si>
  <si>
    <t>2021-03-10 18:41:56 CAT</t>
  </si>
  <si>
    <t>⭕️ اللجنة الوزارية لمعالجة الضائقة المعيشية:  📌 المالية ستقومٍ بإيداع (٢١) مليون يورو للإمدادات الطبية لتوفير الأدوية الضرورية.   📌 انفراج وشيك في المشتقات البترولية عقب إعادة تشغيل مصفاة الخرطوم.</t>
  </si>
  <si>
    <t>https://twitter.com/Sudan_News12/status/1369689990804963329</t>
  </si>
  <si>
    <t>2021-03-09 17:07:55 CAT</t>
  </si>
  <si>
    <t>⭕️ إثيوبيا ترفض الوساطة الرباعية التي اقترحها #السودان ومصر بشأن سد النهضة وتتمسك بالوساطة الإفريقية. #سد_النهضة #تحديات_الفترة_الانتقالية</t>
  </si>
  <si>
    <t>['السودان', 'سد_النهضة', 'تحديات_الفترة_الانتقالية']</t>
  </si>
  <si>
    <t>https://twitter.com/Sudan_News12/status/1369303942740467715</t>
  </si>
  <si>
    <t>2021-03-09 17:06:46 CAT</t>
  </si>
  <si>
    <t>وكيل وزارة الصحة  أسامة عبد الرحيم، يُدشن تطعيم الكوادر العاملة بمراكز العزل بلقاح كوفيد-19 ، اليوم بمركز العزل بجبرة، وتلقى اول جرعة تطعيم. وأطلقت الوزارة حملة التطعيم بلقاح كوفيد-19 بحضور ممثلي "الكوفاكس" واليونسيف ومنظمة الصحة العالمية ومدراء الإدارات  بالوزارة.  https://t.co/GmHii0dJiD</t>
  </si>
  <si>
    <t>['https://pbs.twimg.com/media/EwC-Z7KWYAAdPIq.jpg']</t>
  </si>
  <si>
    <t>https://twitter.com/Sudan_News12/status/1369303653270577152</t>
  </si>
  <si>
    <t>https://pbs.twimg.com/media/EwC-Z7KWYAAdPIq.jpg</t>
  </si>
  <si>
    <t>2021-03-09 17:06:02 CAT</t>
  </si>
  <si>
    <t>⭕️ موظفو وعمال بنك الخرطوم ينفذون اليوم اضراب شامل لمد24 ساعة من اجل حقوقهم وتحسين اجورهم.  https://t.co/bhzq79YrHL</t>
  </si>
  <si>
    <t>['https://pbs.twimg.com/media/EwC-QBkXYBIJ3qP.jpg']</t>
  </si>
  <si>
    <t>https://twitter.com/Sudan_News12/status/1369303472290594824</t>
  </si>
  <si>
    <t>https://pbs.twimg.com/media/EwC-QBkXYBIJ3qP.jpg</t>
  </si>
  <si>
    <t>2021-03-09 03:07:27 CAT</t>
  </si>
  <si>
    <t>⭕️ والدة الشهيد قصي حمدتو :  لا انتظر لجان التحقيق.  نحتاج شجاعة لاعتراف المخطيء بالخطأ و من ثم ينال حسابه.</t>
  </si>
  <si>
    <t>https://twitter.com/Sudan_News12/status/1369092436295880705</t>
  </si>
  <si>
    <t>2021-03-09 03:07:08 CAT</t>
  </si>
  <si>
    <t>⭕️ ولاء البوشي : في يوم المرأة العالمي التحية لكل نساء السودان، في المدن، القري، الكنابي ومعسكرات النزوح واللجوء ، للأمهات، الأخوات والصديقات ، الكنداكات ، العاملات، المناضلات، لأمهات الشهداء ولكل نساء الأرض في كل مكان : كل عام وأنتن بذات القوة، العزيمة، العطاء والتجرد،</t>
  </si>
  <si>
    <t>https://twitter.com/Sudan_News12/status/1369092354745991171</t>
  </si>
  <si>
    <t>2021-03-09 03:06:14 CAT</t>
  </si>
  <si>
    <t>⭕️ صحة الخرطوم تعلن اكتمال الترتيبات لانطلاق حملة التطعيم بلقاح كوفيد-19 وذلك يوم غد الثلاثاء  📌 ضربة البداية لحملة التطعيم بلقاح الكوفيد ستكون من مركز مستشفى جبرة للعزل وذلك بتدريب الفرق الصحية العاملة بالحملة باستهداف مدراء ادارات الرعاية الصحية الاولية وضباط الصحه</t>
  </si>
  <si>
    <t>https://twitter.com/Sudan_News12/status/1369092127305699334</t>
  </si>
  <si>
    <t>2021-03-08 23:06:40 CAT</t>
  </si>
  <si>
    <t>⭕️ صندوق النقد الدولي: #بيان  إن اعتماد قانون البنك المركزي في الوقت المناسب وإنشاء لجنة مستقلة لمكافحة الفساد سيساعد على تعزيز الاستقلال المؤسسي والحوكمة.</t>
  </si>
  <si>
    <t>https://twitter.com/Sudan_News12/status/1369031839587966982</t>
  </si>
  <si>
    <t>2021-03-08 23:06:10 CAT</t>
  </si>
  <si>
    <t>⭕️ صندوق النقد الدولي: #بيان  يُعد تعزيز الشفافية وإدارة عمليات الشركات المملوكة للدولة أمرًا حيويًا للتخفيف من المخاطر المالية وتحقيق المزيد من الإيرادات في الميزانية.</t>
  </si>
  <si>
    <t>https://twitter.com/Sudan_News12/status/1369031712362160130</t>
  </si>
  <si>
    <t>2021-03-08 23:03:41 CAT</t>
  </si>
  <si>
    <t>⭕️ صندوق النقد الدولي: #بيان  للحفاظ على التقدم والوفاء بمتطلبات تخفيف عبء ديون البلدان الفقيرة المثقلة بالديون، يجب على السلطات تنفيذ إصلاح سعر الصرف الجمركي في الوقت المناسب لزيادة الإيرادات والقدرة التنافسية، وتجنب العودة إلى تدابير السياسة المشوهة،</t>
  </si>
  <si>
    <t>https://twitter.com/Sudan_News12/status/1369031089197625344</t>
  </si>
  <si>
    <t>2021-03-08 23:03:34 CAT</t>
  </si>
  <si>
    <t>⭕️ صندوق النقد الدولي: #بيان  لا يزال الوضع الاقتصادي في السودان هشا للغاية، مع انخفاض النمو والتضخم المرتفع والموقف الخارجي الضعيف مما يشكل تهديدا لاستقرار الاقتصاد الكلي والحد من الفقر.</t>
  </si>
  <si>
    <t>https://twitter.com/Sudan_News12/status/1369031060080713729</t>
  </si>
  <si>
    <t>2021-03-08 23:02:42 CAT</t>
  </si>
  <si>
    <t>⭕️ صندوق النقد الدولي: #بيان  يجب أن تعزز مثل هذه الإجراءات استقلالية البنك المركزي عن طريق الحد من الهيمنة المالية، وتحفيز التدفقات المالية من خلال النظام المالي، وتقليل فرص ممارسة الأنشطة الريعية.</t>
  </si>
  <si>
    <t>https://twitter.com/Sudan_News12/status/1369030840269864961</t>
  </si>
  <si>
    <t>2021-03-08 23:02:25 CAT</t>
  </si>
  <si>
    <t>⭕️ صندوق النقد الدولي: #بيان  وهذا من شأنه أن يقلل من تسييل الأموال ، ويساعد على خفض معدل التضخم الحالي المرتفع ، وخلق حيز مالي للإنفاق الاجتماعي الذي تشتد الحاجة إليه.</t>
  </si>
  <si>
    <t>https://twitter.com/Sudan_News12/status/1369030769704902666</t>
  </si>
  <si>
    <t>2021-03-08 23:01:47 CAT</t>
  </si>
  <si>
    <t>⭕️ صندوق النقد الدولي: #بيان  سيؤدي توحيد سعر الصرف الأخير ، وإلغاء دعم الوقود ، والتدابير الضريبية المتخذة كجزء من ميزانية 2021 ، وزيادة تعرفة الكهرباء إلى تقليل التشوهات في الاقتصاد وتسهيل ضبط أوضاع المالية العامة.</t>
  </si>
  <si>
    <t>https://twitter.com/Sudan_News12/status/1369030608895246337</t>
  </si>
  <si>
    <t>2021-03-08 23:00:16 CAT</t>
  </si>
  <si>
    <t>⭕️ صندوق النقد الدولي: #بيان لقد أحرزت السلطات السودانية تقدماً ملموساً في برنامج الإصلاح الذي يدعمه صندوق النقد الدولي على الرغم من الظروف الاقتصادية الصعبة التي تفاقمت بسبب جائحة COVID-19 والوضع الإنساني الصعب.</t>
  </si>
  <si>
    <t>https://twitter.com/Sudan_News12/status/1369030228320911368</t>
  </si>
  <si>
    <t>2021-03-08 22:49:18 CAT</t>
  </si>
  <si>
    <t>والتعاون الدولي، ومدير جهاز المخابرات العامة، ومحافظ بنك السودان المركزي.  ومن المُجدول لدولة رئيس الوزراء د. عبد الله حمدوك أن يلتقي خلال هذه الزيارة بسمو ولي العهد السعودي الأمير محمد بن سلمان بن عبد العزيز، نائب رئيس الوزراء، وزير الدفاع، وعدد من المسؤولين السعوديين،</t>
  </si>
  <si>
    <t>https://twitter.com/Sudan_News12/status/1369027468011651075</t>
  </si>
  <si>
    <t>2021-03-08 22:48:16 CAT</t>
  </si>
  <si>
    <t>د. حمدوك يغادر للمملكة العربية السعودية  يغادر رئيس مجلس الوزراء د. عبد الله حمدوك يوم غدٍ الثلاثاء إلى المملكة العربية السعودية في زيارة رسمية يرافقه فيها كل من وزراء شؤون مجلس الوزراء، والخارجية، والمالية والتخطيط الاقتصادي، والزراعة والغابات، والاستثمار @KSAembassySD  +</t>
  </si>
  <si>
    <t>https://twitter.com/Sudan_News12/status/1369027208640139265</t>
  </si>
  <si>
    <t>2021-03-08 22:18:50 CAT</t>
  </si>
  <si>
    <t>_____  خُذ دائماً ما يَليق بك و يوازي روحك من حُلم ، و أشخاص ، و حتى كلمات..💛✨"  _____</t>
  </si>
  <si>
    <t>https://twitter.com/Sudan_News12/status/1369019800547131398</t>
  </si>
  <si>
    <t>2021-03-08 22:18:28 CAT</t>
  </si>
  <si>
    <t>‌#يوم_المرأة  #اليوم_العالمي_للمرأة  #InternationalWomensDay  https://t.co/N3Ty1xZQ1s</t>
  </si>
  <si>
    <t>['https://pbs.twimg.com/media/Ev-8A6fXMAID5J0.jpg']</t>
  </si>
  <si>
    <t>['اليوم_العالمي_للمرأة', 'internationalwomensday']</t>
  </si>
  <si>
    <t>https://twitter.com/Sudan_News12/status/1369019710533234693</t>
  </si>
  <si>
    <t>https://pbs.twimg.com/media/Ev-8A6fXMAID5J0.jpg</t>
  </si>
  <si>
    <t>2021-03-08 22:16:50 CAT</t>
  </si>
  <si>
    <t>⭕️ تجمهر أعداد من الطلاب وأولياء الأمور ظهر اليوم أمام مبنى وزارة التعليم العالي احتجاجا على أخطاء ادارة القبول في توزيع الطلاب على الجامعات والمعاهد العليا بصورة لا تتماشى مع رغباتهم المدونة، واحتجاج البعض من أصحاب النسب العليا بعدم قبولهم حسب رغباتهم.  https://t.co/u3Dqp7Sack</t>
  </si>
  <si>
    <t>['https://pbs.twimg.com/media/Ev-7ZiVXMAMrXUY.jpg']</t>
  </si>
  <si>
    <t>https://twitter.com/Sudan_News12/status/1369019298073743368</t>
  </si>
  <si>
    <t>https://pbs.twimg.com/media/Ev-7ZiVXMAMrXUY.jpg</t>
  </si>
  <si>
    <t>2021-03-08 22:14:16 CAT</t>
  </si>
  <si>
    <t>⭕️ لجنة تسيير نقابة العاملين ببنك السودان تصدر بياناً تؤكد فيه مساندتها لقرار لجنة إزالة التمكين ومحاربة الفساد بإيقاف خدمة بعض الموظفين. #تحديات_الفترة_الانتقالية</t>
  </si>
  <si>
    <t>https://twitter.com/Sudan_News12/status/1369018651597275143</t>
  </si>
  <si>
    <t>2021-03-08 17:01:52 CAT</t>
  </si>
  <si>
    <t>مفوضية الاختيار للخدمة المدنية اعلان هام  https://t.co/k0W5w3MMiD</t>
  </si>
  <si>
    <t>['https://pbs.twimg.com/media/Ev9ztFhXYAQXUga.jpg']</t>
  </si>
  <si>
    <t>https://twitter.com/Sudan_News12/status/1368940033802182663</t>
  </si>
  <si>
    <t>https://pbs.twimg.com/media/Ev9ztFhXYAQXUga.jpg</t>
  </si>
  <si>
    <t>2021-03-08 13:16:55 CAT</t>
  </si>
  <si>
    <t>⭕️ بيان توضيحي من برنامج دعم الأسر السودانية (ثمرات)  -  ما تم من المساعدات المالية للاسر في بعض المناطق بمحليات ولاية الخرطوم والولايات وصولاً لعدد (٧٩٢٤٤) اسرة خلال شهر أ بريل من العام ٢٠٢٠م، كان الهدف منها تقديم مساعدات للاسر التي تضررت من الإغلاق التام بسبب جائحة الكرونا</t>
  </si>
  <si>
    <t>https://twitter.com/Sudan_News12/status/1368883425621467139</t>
  </si>
  <si>
    <t>2021-03-08 13:16:11 CAT</t>
  </si>
  <si>
    <t>⭕️ المدير العام للشركة السودانية للموارد المعدنية: وصول قطار البناء والعدالة إلى منطقة العبيدية الفاروق محملا بمشاريع المسؤولية المجتمعية البالغ قدرها 7 مليون دولار.  https://t.co/TH9JCm6ezp</t>
  </si>
  <si>
    <t>['https://pbs.twimg.com/media/Ev9ADEcXcAIZj1L.jpg']</t>
  </si>
  <si>
    <t>https://twitter.com/Sudan_News12/status/1368883240484933633</t>
  </si>
  <si>
    <t>https://pbs.twimg.com/media/Ev9ADEcXcAIZj1L.jpg</t>
  </si>
  <si>
    <t>2021-03-08 13:14:17 CAT</t>
  </si>
  <si>
    <t>📌 تجدر الإشارة إلى أنَّ الحكومة الأثيوبية تهدف لإستخدام  القائد جوزيف توكا لإحتلال مدينة الكرمك بإسناد مدفعي أثيوبي وذلك بغرض تشتيت جهود الجيش السوداني على الجبهة الشرقية.</t>
  </si>
  <si>
    <t>https://twitter.com/Sudan_News12/status/1368882760123899906</t>
  </si>
  <si>
    <t>2021-03-08 13:13:58 CAT</t>
  </si>
  <si>
    <t>⭕️ قدَّمت الحكومة الأثيوبية دعماً لوجستياً  لقوات جوزيف توكا بالنيل الأزرق عبارة عن أسلحة وذخائر ومعدات قتال، حيث وصل الدعم منطقة يابوس بتاريخ 27 فبراير 2021، وكان في إستقبال الدعم القائد جوزيف توكا وبعض قادة قواته  https://t.co/hjbF1Gh7YM</t>
  </si>
  <si>
    <t>['https://pbs.twimg.com/media/Ev8_izKWYAEATmO.jpg']</t>
  </si>
  <si>
    <t>https://twitter.com/Sudan_News12/status/1368882682399232004</t>
  </si>
  <si>
    <t>https://pbs.twimg.com/media/Ev8_izKWYAEATmO.jpg</t>
  </si>
  <si>
    <t>2021-03-08 13:13:08 CAT</t>
  </si>
  <si>
    <t>⭕️ لجنة إزالة التمكين تؤكد على نفاذ قرارها القاضي بانهاء خدمة عاملين ببنك السودان المركزي، وتطالب المحافظ بتنفيذ القرار وفقاً لمقتضيات القانون.</t>
  </si>
  <si>
    <t>https://twitter.com/Sudan_News12/status/1368882472398827520</t>
  </si>
  <si>
    <t>2021-03-08 13:11:37 CAT</t>
  </si>
  <si>
    <t>⭕️ عودة المصفاة الى العمل اليومي  أعلن د .حامد سليمان حامد وكيل وزارة الطاقة والنفط عن عودة المصفاة الي العمل اليوم بطاقة إنتاجية بلغت (800) طن غاز و(3000) طن بنزين و(5000) طن جازولين .  وتم ضخ كميات الإنتاج اليومي لمقابلة الاستهلاك وتغطية الحوجة.  https://t.co/8hp59bj0mV</t>
  </si>
  <si>
    <t>['https://pbs.twimg.com/media/Ev8-_5AXAAEW0vN.jpg']</t>
  </si>
  <si>
    <t>https://twitter.com/Sudan_News12/status/1368882088066351104</t>
  </si>
  <si>
    <t>https://pbs.twimg.com/media/Ev8-_5AXAAEW0vN.jpg</t>
  </si>
  <si>
    <t>2021-03-08 13:11:13 CAT</t>
  </si>
  <si>
    <t>⭕️ وزارة التعليم العالي:  ارتفاع نسبة الطلاب الحاصلين علي الشهادة السودانية ادى لإرتفاع نسب الترشيح للقبول لهذا العام إضافة إلى اتجاهات الطلاب للتقديم لمؤسسات بعينها مانتج عنه عدم ترشيح عدد ( 2056) طالب وطالبة لمؤسسات التعليم العالي رغم حصولهم على نسب تجاوزت نسبة 90% .</t>
  </si>
  <si>
    <t>https://twitter.com/Sudan_News12/status/1368881987784675330</t>
  </si>
  <si>
    <t>2021-03-08 13:10:23 CAT</t>
  </si>
  <si>
    <t>⭕️ وزارة التعليم العالي:  نسب الشهادة الثانوية السودانية هي المتحكم الرئيس في نسب القبول بمختلف مؤسسات التعليم العالي الحكومية والخاصة والأهلية.</t>
  </si>
  <si>
    <t>https://twitter.com/Sudan_News12/status/1368881779810172929</t>
  </si>
  <si>
    <t>2021-03-08 13:08:56 CAT</t>
  </si>
  <si>
    <t>⭕️ وزارة التعليم العالي:  لقد دار جدل كثيف حول ارتفاع نسب القبول لهذا العام مما ترتب عليه فقدان عدد كبير من الطلاب الحاصلين على نسب عالية لفرصة قبولهم بمؤسسات التعليم العالي الحكومية. #تحديات_الفتره_الانتقاليه</t>
  </si>
  <si>
    <t>['تحديات_الفتره_الانتقاليه']</t>
  </si>
  <si>
    <t>https://twitter.com/Sudan_News12/status/1368881414335307776</t>
  </si>
  <si>
    <t>2021-03-07 22:19:25 CAT</t>
  </si>
  <si>
    <t>عاجل  القبض علي رجل اعمال مشهور بكافوري وبحوزته كمية كبيره من الدولار ومجموعه من الشنط محمله بالدولارمن  قبل الشرطة</t>
  </si>
  <si>
    <t>https://twitter.com/Sudan_News12/status/1368657562304929799</t>
  </si>
  <si>
    <t>2021-03-07 17:13:51 CAT</t>
  </si>
  <si>
    <t>eoomer@iau.edu.sa</t>
  </si>
  <si>
    <t>https://twitter.com/Sudan_News12/status/1368580661171355652</t>
  </si>
  <si>
    <t>2021-03-07 17:13:31 CAT</t>
  </si>
  <si>
    <t>السلام عليكم اخواتي واخواني الكرام نبحث عن سوادانيين يحملون درجة   الدكتوراه في احد التخصصات التالية 1/الاحصاء  الحيوي . 2/علم الوبائيات . 3/الصحه المهنيه والسلامه . مطلوبين للتعاقد مع واحدة من اميز الجامعات  السعوديه *فقط الجنسيه السودانيه (اناث وذكور) .  إرسال السيرة الذاتية👇</t>
  </si>
  <si>
    <t>https://twitter.com/Sudan_News12/status/1368580577184583682</t>
  </si>
  <si>
    <t>2021-03-07 16:45:32 CAT</t>
  </si>
  <si>
    <t>⭕ فتح نوافذ لتبديل العملات في صالة الوصول:  عدد من البنوك تفتح نوافذ لتبديل وصرف العملات الاجنبية  بصالة الوصول للتسهيل على القادمين عبر مطار الخرطوم الدولي لصرف اموالهم وقطع الطريق امام السريحة الذين ينشطون في بوابات المطار .  #حول_قروشك_بالبنك #مطار_الخرطوم_صالة_الوصول  https://t.co/cGcOJ1t6me</t>
  </si>
  <si>
    <t>['https://pbs.twimg.com/media/Ev4mYRbXAAwA-_L.jpg']</t>
  </si>
  <si>
    <t>['حول_قروشك_بالبنك', 'مطار_الخرطوم_صالة_الوصول']</t>
  </si>
  <si>
    <t>https://twitter.com/Sudan_News12/status/1368573537783590912</t>
  </si>
  <si>
    <t>https://pbs.twimg.com/media/Ev4mYRbXAAwA-_L.jpg</t>
  </si>
  <si>
    <t>2021-03-07 16:43:07 CAT</t>
  </si>
  <si>
    <t>⭕️ حمدوك:  الدمار شمل المحالج وبنیة الري، والھندسة الزراعیة والبساتین، وبيع السكك الحدید والقاطرات خردة في الأسواق بعد حملة التخریب الشاملة التي شملت كل البلاد،بجانب تھجیر المزارعین والاستیلاء على أرضھم .</t>
  </si>
  <si>
    <t>https://twitter.com/Sudan_News12/status/1368572927151575040</t>
  </si>
  <si>
    <t>2021-03-07 16:42:45 CAT</t>
  </si>
  <si>
    <t>⭕️ حمدوك:   النظام البائد قضي على حوالي 2000 كیلومتراً من السكة حدید التي كانت جسر التواصل داخل وخارج المشروع، وبلغت قیمة ما تم نھبه وبیعه من أصول أكثر من (225) ملیون دولار أمریكي،  الدمار طال أیضا  315  منزلا وأكثر من  100 مكتب یتبع للمشروع.</t>
  </si>
  <si>
    <t>https://twitter.com/Sudan_News12/status/1368572835631890436</t>
  </si>
  <si>
    <t>2021-03-07 16:42:07 CAT</t>
  </si>
  <si>
    <t>⭕️ رئيس مجلس الوزراء:  مشروع الجزيرة تعرض لأكبر ھجمة في تاريخ السودان اقعدت به عبر قانون 2005 المعيب، تمھیداً لبیعه في مزادات غیر علنیة للقضاء على المشروع الكبير ونھب ممتلكاته وبنیاته التحتیة من سكك حدیدیة ومحالج وغيرها.</t>
  </si>
  <si>
    <t>https://twitter.com/Sudan_News12/status/1368572676277669889</t>
  </si>
  <si>
    <t>2021-03-07 16:41:29 CAT</t>
  </si>
  <si>
    <t>رئيس مجلس الوزراء د. عبد الله حمدوك يصل لمنطقة التكينة بولاية الجزيرة لتدشين #حصاد_الموسم_الشتوي  بمشروع الجزيرة، ولتذليل العقبات التي تواجه الحصاد والمشروع باعتباره ركيزة أساسية للاقتصاد الوطني، بعد يوم من تدشينه الحملة القومية لإصلاح المشروع، يرافقه عدد من الوزراء الاتحاديين  https://t.co/pE9S4YjiXM</t>
  </si>
  <si>
    <t>['https://pbs.twimg.com/media/Ev4lchbWYAM97eh.jpg']</t>
  </si>
  <si>
    <t>['حصاد_الموسم_الشتوي']</t>
  </si>
  <si>
    <t>https://twitter.com/Sudan_News12/status/1368572515904352261</t>
  </si>
  <si>
    <t>https://pbs.twimg.com/media/Ev4lchbWYAM97eh.jpg</t>
  </si>
  <si>
    <t>2021-03-07 16:40:10 CAT</t>
  </si>
  <si>
    <t>⭕️ رئيس مجلس الوزراء د. عبد الله حمدوك من جامعة أمدرمان الإسلامية -فرع المعيلق بولاية الجزيرة: ما يحكمنا في السياسة السعرية لمحصول القمح ليس فقط أن يكون السعر مُجزياً، بل أن يكون مُحفِّزاً للانتاج، لذلك فقد رفعنا السعر التأشيري لجوال القمح من ١٠ ألف جنيه لـ ١٣,٥٠٠ جنيه.</t>
  </si>
  <si>
    <t>https://twitter.com/Sudan_News12/status/1368572184818454533</t>
  </si>
  <si>
    <t>2021-03-05 04:12:38 CAT</t>
  </si>
  <si>
    <t>الرئيس الأمريكي بايدن ينحني امام جينا ابنة جورج فلويد تقديراً لمشاعرها من جراء قتل والدها  https://t.co/VnSyLIYeog</t>
  </si>
  <si>
    <t>['https://pbs.twimg.com/media/Evrm33VXYAEcQoy.jpg']</t>
  </si>
  <si>
    <t>https://twitter.com/Sudan_News12/status/1367659287422636035</t>
  </si>
  <si>
    <t>https://pbs.twimg.com/media/Evrm33VXYAEcQoy.jpg</t>
  </si>
  <si>
    <t>2021-03-04 21:08:47 CAT</t>
  </si>
  <si>
    <t>⭕️ اللجنة القومية لمراجعة المناهج الجديدة: إدخال مفهوم التربية الوطنية ضمن محتويات الموضوعات المدرسية. إعادة تأليف كتاب التاريخ للصف السادس. الإبقاء على سور الحفظ للقرآن الكريم كاملة دون حذف أي آيات.</t>
  </si>
  <si>
    <t>https://twitter.com/Sudan_News12/status/1367552621339435016</t>
  </si>
  <si>
    <t>2021-03-04 21:08:19 CAT</t>
  </si>
  <si>
    <t>⭕️ رئيس مجلس السيادة يصدر مرسوما دستوريا بإنشاء نظام الحكم الإقليمي " الفيدرالي" بالسودان.</t>
  </si>
  <si>
    <t>https://twitter.com/Sudan_News12/status/1367552505220055046</t>
  </si>
  <si>
    <t>2021-03-04 15:16:33 CAT</t>
  </si>
  <si>
    <t>@bekoo_salih اووو  ود قلبا</t>
  </si>
  <si>
    <t>https://twitter.com/Sudan_News12/status/1367463977186394114</t>
  </si>
  <si>
    <t>[{'screen_name': 'bekoo_salih', 'name': 'bekoo_madrid', 'id': '2941380124'}]</t>
  </si>
  <si>
    <t>2021-03-04 13:51:45 CAT</t>
  </si>
  <si>
    <t>" نحن كاقلام التلوين .. قد لا اكون لونك المفضل وقد لا تروق لك الوان الاخرين .. ولكننا سنحتاج بعضنا يوما لتكتمل اللوحه "..  https://t.co/34kSP3sqe0</t>
  </si>
  <si>
    <t>['https://pbs.twimg.com/media/Evoh0gaWgAElX3V.jpg']</t>
  </si>
  <si>
    <t>https://twitter.com/Sudan_News12/status/1367442639474356225</t>
  </si>
  <si>
    <t>https://pbs.twimg.com/media/Evoh0gaWgAElX3V.jpg</t>
  </si>
  <si>
    <t>2021-03-04 11:52:48 CAT</t>
  </si>
  <si>
    <t>🚨 السودان يستلم 820,000 جرعة لقاح ضد الكرونا.</t>
  </si>
  <si>
    <t>https://twitter.com/Sudan_News12/status/1367412705624268801</t>
  </si>
  <si>
    <t>2021-03-04 11:52:17 CAT</t>
  </si>
  <si>
    <t>⭕️ بنك الخرطوم:  أعزائنا نحيطكم علما بعودة العمل بفروع يوم #السبت اعتبارا من 6 مارس، وذلك لخدمة  #ويسترن_يونيون بالإضافة لبيع و شراء العملات الأجنبية. (لن يتم تقديم خدمات أخرى غير المذكورة) مواعيد العمل من الساعة 11:00 صباحا إلى الساعة 4:30 مساء #حول_قروشك_بالبنك</t>
  </si>
  <si>
    <t>['السبت', 'ويسترن_يونيون', 'حول_قروشك_بالبنك']</t>
  </si>
  <si>
    <t>https://twitter.com/Sudan_News12/status/1367412574464192516</t>
  </si>
  <si>
    <t>2021-03-04 11:51:55 CAT</t>
  </si>
  <si>
    <t>الشحنة الاولى للقاح الكورونا وصلت مطار الخرطوم     أعلنت اللجنة العليا لتوفير لقاح كورونا أن الشحنة الأولى من اللقاح ستصل مطار الخرطوم الدولي  الموافق 3 مارس 2021 الساعة 5 مساء. الدعوة موجهة لكافة الأجهزة الإعلامية والصحفية لنقل هذا الحدث المهم.  ⁧ #سونا ⁩ ⁧  https://t.co/tKnfwGcYJT</t>
  </si>
  <si>
    <t>['https://pbs.twimg.com/media/EvoGZywXcAAI9Nw.jpg']</t>
  </si>
  <si>
    <t>['سونا']</t>
  </si>
  <si>
    <t>https://twitter.com/Sudan_News12/status/1367412480109146112</t>
  </si>
  <si>
    <t>https://pbs.twimg.com/media/EvoGZywXcAAI9Nw.jpg</t>
  </si>
  <si>
    <t>2021-03-03 14:35:29 CAT</t>
  </si>
  <si>
    <t xml:space="preserve"> https://t.co/nKqbkIAUeE</t>
  </si>
  <si>
    <t>['https://alnwrs.com/2021/03/74873/']</t>
  </si>
  <si>
    <t>https://twitter.com/Sudan_News12/status/1367091255432384520</t>
  </si>
  <si>
    <t>2021-03-03 14:29:37 CAT</t>
  </si>
  <si>
    <t xml:space="preserve"> https://t.co/wPVSr6CSpW</t>
  </si>
  <si>
    <t>['https://alakhbary.com/archives/5488']</t>
  </si>
  <si>
    <t>https://twitter.com/Sudan_News12/status/1367089778940932096</t>
  </si>
  <si>
    <t>2021-03-03 14:29:04 CAT</t>
  </si>
  <si>
    <t xml:space="preserve"> https://t.co/ACl8maSiQm</t>
  </si>
  <si>
    <t>['https://alakhbary.com/archives/5485']</t>
  </si>
  <si>
    <t>https://twitter.com/Sudan_News12/status/1367089641363488769</t>
  </si>
  <si>
    <t>2021-03-03 14:08:42 CAT</t>
  </si>
  <si>
    <t>#يحدث_الان  وصلت قبل قليل الي مطار نيالا  الفنانه عشه الجبل لإحياء عدد من الحفلات في المدينة #منقول  https://t.co/fdJhAhYbNr</t>
  </si>
  <si>
    <t>['https://pbs.twimg.com/media/EvjcHnmWgAEZ1CD.jpg']</t>
  </si>
  <si>
    <t>['يحدث_الان', 'منقول']</t>
  </si>
  <si>
    <t>https://twitter.com/Sudan_News12/status/1367084518109310977</t>
  </si>
  <si>
    <t>https://pbs.twimg.com/media/EvjcHnmWgAEZ1CD.jpg</t>
  </si>
  <si>
    <t>2021-03-03 12:19:20 CAT</t>
  </si>
  <si>
    <t>⭕️ مدير محجر سواكن: تصدير (28) باخرة مواشي للمملكة العربية السعودية تحمل حوالي (200 إلى 250) ألف رأس من يناير وحتى الآن.</t>
  </si>
  <si>
    <t>https://twitter.com/Sudan_News12/status/1367056994012721158</t>
  </si>
  <si>
    <t>2021-03-03 12:18:24 CAT</t>
  </si>
  <si>
    <t>⭕️ الجيش يسترد مساحات جديدة بالفشقة من المليشيات الإثيوبية.  #تحديات_المرحلة_الإنتقالية</t>
  </si>
  <si>
    <t>https://twitter.com/Sudan_News12/status/1367056759202975744</t>
  </si>
  <si>
    <t>2021-03-03 12:18:08 CAT</t>
  </si>
  <si>
    <t>⭕️ الرئيس المصري عبد الفتاح السيسي يزور الخرطوم السبت المقبل في زيارة رسمية تستغرق ساعات.</t>
  </si>
  <si>
    <t>https://twitter.com/Sudan_News12/status/1367056690777116672</t>
  </si>
  <si>
    <t>2021-03-03 12:17:44 CAT</t>
  </si>
  <si>
    <t>🔴 الآن من داخلية حسيب والرازي  عدد كبير من طلاب جامعة الخرطوم يحتجون أمام مكاتب صندوق دعم الطلاب بالداخلية مطالبين بإخلاء الداخليات من غير المستحقين للسكن وإعادة ملكيتها لجامعة الخرطوم.  #تحرير_داخلية_حسيب_والرازي #تحديات_المرحلة_الإنتقالية  https://t.co/9Xi7dXEW5n</t>
  </si>
  <si>
    <t>['https://pbs.twimg.com/media/EvjCtr-XcAEBshj.jpg']</t>
  </si>
  <si>
    <t>['تحرير_داخلية_حسيب_والرازي', 'تحديات_المرحلة_الإنتقالية']</t>
  </si>
  <si>
    <t>https://twitter.com/Sudan_News12/status/1367056588624789506</t>
  </si>
  <si>
    <t>https://pbs.twimg.com/media/EvjCtr-XcAEBshj.jpg</t>
  </si>
  <si>
    <t>2021-03-03 12:12:41 CAT</t>
  </si>
  <si>
    <t xml:space="preserve"> https://t.co/zWyUpVUNLi</t>
  </si>
  <si>
    <t>['https://kushnews.net/2021/03/277379']</t>
  </si>
  <si>
    <t>https://twitter.com/Sudan_News12/status/1367055319038312451</t>
  </si>
  <si>
    <t>2021-03-03 12:12:15 CAT</t>
  </si>
  <si>
    <t xml:space="preserve"> https://t.co/oUZy0Iat2Z</t>
  </si>
  <si>
    <t>['https://kushnews.net/2021/03/277371']</t>
  </si>
  <si>
    <t>https://twitter.com/Sudan_News12/status/1367055211651616769</t>
  </si>
  <si>
    <t>2021-03-02 15:42:11 CAT</t>
  </si>
  <si>
    <t xml:space="preserve"> https://t.co/7DeDcjg9ns</t>
  </si>
  <si>
    <t>['https://kushnews.net/2021/03/277261']</t>
  </si>
  <si>
    <t>https://twitter.com/Sudan_News12/status/1366745654274514947</t>
  </si>
  <si>
    <t>2021-03-02 09:59:18 CAT</t>
  </si>
  <si>
    <t>⭕️ السفير الأمريكي في السودان:  يشرفني أن أستقبل اليوم بالسفينة يو إس إس ونستون تشرشل في بورتسودان.  تظهر هذه الزيارة التاريخية دعم الولايات المتحدة للانتقال الديمقراطي في السودان ، ورغبتنا في عهد جديد من التعاون والشراكة مع السودان.  https://t.co/u3omfDMCrC</t>
  </si>
  <si>
    <t>['https://pbs.twimg.com/media/EvdZcsKXIAAZxdV.jpg']</t>
  </si>
  <si>
    <t>https://twitter.com/Sudan_News12/status/1366659364019445763</t>
  </si>
  <si>
    <t>https://pbs.twimg.com/media/EvdZcsKXIAAZxdV.jpg</t>
  </si>
  <si>
    <t>2021-03-02 08:37:02 CAT</t>
  </si>
  <si>
    <t>700 الي 1800 سيارة من مواني كوريا الجنوبية إلى مواني بن غازي بليبيا ومن ثم تدخل بطرق غير مقننة للسودان.  📌 ستخضع التقارير المرفوع للجنة الفنية من جهات الاختصاص للتقييم ورفع  تقريرها للجنة العليا لاتخاذ القرار بشأنها خاصة فيما يتعلق بعملية تمديد  فترة السماح.</t>
  </si>
  <si>
    <t>https://twitter.com/Sudan_News12/status/1366638661681508353</t>
  </si>
  <si>
    <t>2021-03-02 08:35:50 CAT</t>
  </si>
  <si>
    <t>⭕️ اللجنة الفنية لحصر السيارات غير المقننة:   📌 خلال الرصد والمتابعة تبين ان هناك شركات تجارية كبرى منها ما هي شركات سودانية واخرى اجنبية قامت بعملية ممنهجة تستهدف الأضرار بالبلد عبر تدمير الاقتصاد إذ اتثبت بوليصات الشحن الجنوبية انها تم  شحنها عبر سفن تراوحت شحنتها بين</t>
  </si>
  <si>
    <t>https://twitter.com/Sudan_News12/status/1366638359205072896</t>
  </si>
  <si>
    <t>2021-03-02 08:28:48 CAT</t>
  </si>
  <si>
    <t>⭕️ رئيس هيئة الأركان الفريق أول محمد عثمان الحسين يستقبل رئيس الأركان العامة للجيش المصري الفريق أول محمد فريد لإجراء مباحثات مشتركة بين جيشي البلدين.</t>
  </si>
  <si>
    <t>https://twitter.com/Sudan_News12/status/1366636588298608644</t>
  </si>
  <si>
    <t>2021-03-02 08:28:13 CAT</t>
  </si>
  <si>
    <t>⭕️ وزير المالية والتخطيط الاقتصادي:  تعكف حكومة الفترة الانتقالية على دراسة السبيل الأمثل لعلاج أوضاع الطلاب السودانيين بالخارج الذين تأثروا بقرار توحيد سعر صرف عملتنا الوطنية. الفرج قريب باذن الله.</t>
  </si>
  <si>
    <t>https://twitter.com/Sudan_News12/status/1366636440839454721</t>
  </si>
  <si>
    <t>2021-03-02 08:23:28 CAT</t>
  </si>
  <si>
    <t>قائمة بأسماء العاملين الذين أنهت لجنة إزالة التمكين خدمتهم بالأمس  https://t.co/299khb2Oz3</t>
  </si>
  <si>
    <t>['https://pbs.twimg.com/media/EvdDg0zXUAA9KAj.jpg']</t>
  </si>
  <si>
    <t>https://twitter.com/Sudan_News12/status/1366635246297501698</t>
  </si>
  <si>
    <t>https://pbs.twimg.com/media/EvdDg0zXUAA9KAj.jpg</t>
  </si>
  <si>
    <t>2021-03-02 08:22:00 CAT</t>
  </si>
  <si>
    <t>⭕️ السابع من مارس موعد محاكمة الطيب مصطفى في القضية المرفوعة ضدة من القراي.  #تحديات_المرحلة_الإنتقالية</t>
  </si>
  <si>
    <t>https://twitter.com/Sudan_News12/status/1366634880310927360</t>
  </si>
  <si>
    <t>2021-03-02 08:21:40 CAT</t>
  </si>
  <si>
    <t>⭕️ 70 مليون يورو دعمًا إضافيًا للأسر السودانية من الاتحاد الأوروبي.  #تحديات_المرحلة_الإنتقالية</t>
  </si>
  <si>
    <t>https://twitter.com/Sudan_News12/status/1366634795212627970</t>
  </si>
  <si>
    <t>2021-03-02 08:20:26 CAT</t>
  </si>
  <si>
    <t>⭕️ تساوي سعر الصرف بين البنك والسوق الموازي.  #تحديات_المرحلة_الإنتقالية</t>
  </si>
  <si>
    <t>https://twitter.com/Sudan_News12/status/1366634485354278918</t>
  </si>
  <si>
    <t>2021-03-02 08:20:02 CAT</t>
  </si>
  <si>
    <t>⭕️ أصدر دولة رئيس مجلس الوزراء د. عبد الله حمدوك استناداً على أحكام الوثيقة الدستورية للفترة الانتقالية وبناءً على توصية وزير المعادن قراراً بإعفاء السيد/ د. مهندس/ محمد يحيى عبد الجليل محمود من وظيفة وكيل قطاع التعدين بوزارة الطاقة والتعدين (سابقاً)، وتعيين السيد/ د. عبد الله</t>
  </si>
  <si>
    <t>https://twitter.com/Sudan_News12/status/1366634384535785473</t>
  </si>
  <si>
    <t>2021-03-02 08:12:15 CAT</t>
  </si>
  <si>
    <t>⭕️ لجنة متابعة إنفاذ السياسات الإقتصادية لتوحيد سعر الصرف:  نؤكد  إكتمال ترتيبات جهاز تنظيم شؤون السودانيين العاملين بالخارج لإعلان الحوافز التشجيعية للمغتربين والمهاجرين السودانيين.</t>
  </si>
  <si>
    <t>https://twitter.com/Sudan_News12/status/1366632424239677440</t>
  </si>
  <si>
    <t>2021-03-02 08:11:50 CAT</t>
  </si>
  <si>
    <t>⭕️ لجنة متابعة إنفاذ السياسات الإقتصادية لتوحيد سعر الصرف:  ستكثف وزارة الخارجية التواصل مع سفارات السودان بالخارج لمعالجة مشاكل البنوك الخارجية في التحويل للسودان وعقد جولات خارجية عاجلة مشتركة بين وزارة الخارجية وبنك السودان المركزي لعدد من البلدان لحل إشكاليات تحويلات السودان</t>
  </si>
  <si>
    <t>https://twitter.com/Sudan_News12/status/1366632321852522500</t>
  </si>
  <si>
    <t>2021-03-02 08:11:24 CAT</t>
  </si>
  <si>
    <t>⭕️ لجنة متابعة إنفاذ السياسات الإقتصادية لتوحيد سعر الصرف:  سيتم عقد اجتماع مع عدد من مدراء البنوك المحلية اليوم الأثنين لمتابعة آليات عملها وتذليل العقبات التى تواجهها وحل الإشكاليات التى تواجه بعض المتعاملين.</t>
  </si>
  <si>
    <t>https://twitter.com/Sudan_News12/status/1366632211764699136</t>
  </si>
  <si>
    <t>2021-03-02 08:09:45 CAT</t>
  </si>
  <si>
    <t>⭕️ تعيين فيصل محمد صالح وزير الإعلام السابق ناطقا رسميا باسم الحكومة الإنتقالية.</t>
  </si>
  <si>
    <t>https://twitter.com/Sudan_News12/status/1366631796935430146</t>
  </si>
  <si>
    <t>2021-03-02 08:04:30 CAT</t>
  </si>
  <si>
    <t>⭕️ تنوه وزارة العدل المواطنين علي امكانية الاطلاع على مشروع قانون المفوضية القومية لمكافحة الفساد لسنة ٢٠٢٠ ومشروع قانون مفوضية العدالة الانتقالية لسنة ٢٠٢٠ ومشروع قانون مفوضية السلام لسنة ٢٠٢١ من على الموقع الرسمي لوزارة العدل ركن الوثائق والمستندات+</t>
  </si>
  <si>
    <t>https://twitter.com/Sudan_News12/status/1366630473724747776</t>
  </si>
  <si>
    <t>2021-03-01 17:15:53 CAT</t>
  </si>
  <si>
    <t>عدد من المواطنين المرافقين لمرضى غسيل الكلى بمستشفى أحمد قاسم يشتكون من ارتفاع معاناة المرضى بسبب الإهمال ونقص الكوادر الطبية والفنية وعدم انتظام جلسات غسيل الكلى.وقال المواطنون إن السبب يعود لوجود ماكنة واحدة تعمل على تغطية كل الاقسام في ظل تعطل بعض الماكينات. #السودان</t>
  </si>
  <si>
    <t>https://twitter.com/Sudan_News12/status/1366406845833879562</t>
  </si>
  <si>
    <t>2021-02-28 21:46:39 CAT</t>
  </si>
  <si>
    <t>🔴 *لجنة إزالة التمكين:*     *قرار بمصادرة قطعة أرض بالرقم (50) مربع (13) حي الرياض مساحتها (13) ألف متر مربع والمسجلة باسم  أكاديمية العلوم الطبية (جامعة مأمون حميدة) .*           〰️〰️〰️〰️</t>
  </si>
  <si>
    <t>https://twitter.com/Sudan_News12/status/1366112597561536513</t>
  </si>
  <si>
    <t>2021-02-28 20:50:45 CAT</t>
  </si>
  <si>
    <t>لا تمنعنَّ يد المعروف عن أحدٍ                 ما دمتَ مقتدرًا والعيش جناتُ قد مات قومٌ وما ماتت مكارمهمْ                 وعاش قومٌ وهم في الناس أمواتُ  https://t.co/KPMA4z9p3N</t>
  </si>
  <si>
    <t>['https://pbs.twimg.com/media/EvVbXkiXUAUiadS.jpg']</t>
  </si>
  <si>
    <t>https://twitter.com/Sudan_News12/status/1366098531778519049</t>
  </si>
  <si>
    <t>https://pbs.twimg.com/media/EvVbXkiXUAUiadS.jpg</t>
  </si>
  <si>
    <t>2021-02-28 15:50:21 CAT</t>
  </si>
  <si>
    <t>إفرح بنفسك بأي شي حققته في حياتك ولوكان بسيطا بصحتك بمحبة الناس لك بالأمن في منزلك  أنظر لجماليات حياتك و لو كانت بسيطة..</t>
  </si>
  <si>
    <t>https://twitter.com/Sudan_News12/status/1366022935409008641</t>
  </si>
  <si>
    <t>2021-02-28 15:47:10 CAT</t>
  </si>
  <si>
    <t>سفينة حربية روسية تصل ميناء بورتسودان حيث تخطط موسكو لإنشاء قاعدة بحرية.</t>
  </si>
  <si>
    <t>https://twitter.com/Sudan_News12/status/1366022134359810054</t>
  </si>
  <si>
    <t>2021-02-28 15:45:39 CAT</t>
  </si>
  <si>
    <t>⭕️ أكدت وزارة التعليم العالي  عن إكتمال الترتيبات والأعمال الفنية لإعلان نتيجة القبول للجامعات السودانية العام 2020م - 2021م, وأن نتيجة القبول سيتم إعلانها يوم الخميس  4 مارس 2021م الواحدة بعد الظهر.</t>
  </si>
  <si>
    <t>https://twitter.com/Sudan_News12/status/1366021750367133700</t>
  </si>
  <si>
    <t>2021-02-28 15:04:42 CAT</t>
  </si>
  <si>
    <t>⭕️ وقفة احتجاجية لموظفي شركة كنار للاتصالات للمطالبة بتوفيق أوضاعهم المالية.</t>
  </si>
  <si>
    <t>https://twitter.com/Sudan_News12/status/1366011444135927815</t>
  </si>
  <si>
    <t>2021-02-28 15:02:04 CAT</t>
  </si>
  <si>
    <t>وزارة التربية والتعليم بولاية الخرطوم تحدد 600 جنيه رسوماً لامتحانات شهادة الأساس بالمدارس الحكومية والخاصة، وتحدد 5 آلاف جنيه للطلاب الأجانب.</t>
  </si>
  <si>
    <t>https://twitter.com/Sudan_News12/status/1366010783570739202</t>
  </si>
  <si>
    <t>2021-02-28 14:03:41 CAT</t>
  </si>
  <si>
    <t xml:space="preserve"> https://t.co/HA5wqsDKNO</t>
  </si>
  <si>
    <t>['https://sudanmorning.com/?p=9951']</t>
  </si>
  <si>
    <t>https://twitter.com/Sudan_News12/status/1365996091137794050</t>
  </si>
  <si>
    <t>2021-02-28 10:59:54 CAT</t>
  </si>
  <si>
    <t xml:space="preserve"> https://t.co/NO1dRUa1tU</t>
  </si>
  <si>
    <t>['https://kushnews.net/2021/02/276979']</t>
  </si>
  <si>
    <t>https://twitter.com/Sudan_News12/status/1365949837854801920</t>
  </si>
  <si>
    <t>2021-02-28 10:14:41 CAT</t>
  </si>
  <si>
    <t xml:space="preserve"> https://t.co/DYzXgM4YEd</t>
  </si>
  <si>
    <t>['https://kushnews.net/2021/02/276919']</t>
  </si>
  <si>
    <t>https://twitter.com/Sudan_News12/status/1365938460419371013</t>
  </si>
  <si>
    <t>2021-02-28 09:28:29 CAT</t>
  </si>
  <si>
    <t xml:space="preserve"> https://t.co/X9CX86G9Nk</t>
  </si>
  <si>
    <t>['https://sudanmorning.com/?p=9943']</t>
  </si>
  <si>
    <t>https://twitter.com/Sudan_News12/status/1365926834165211136</t>
  </si>
  <si>
    <t>2021-02-28 07:38:54 CAT</t>
  </si>
  <si>
    <t xml:space="preserve"> https://t.co/WzCNFApmsq</t>
  </si>
  <si>
    <t>['https://pbs.twimg.com/media/EvSmIDZWYAYuH3y.jpg']</t>
  </si>
  <si>
    <t>https://twitter.com/Sudan_News12/status/1365899255374872577</t>
  </si>
  <si>
    <t>https://pbs.twimg.com/media/EvSmIDZWYAYuH3y.jpg</t>
  </si>
  <si>
    <t>2021-02-28 07:38:18 CAT</t>
  </si>
  <si>
    <t>⭕️ بيان حول مخرجات اجتماع مجلس الوزراء الانتقالي المنعقد في الفترة من 25-27 فبراير 2021م 👇  https://t.co/e1SeAicyMk</t>
  </si>
  <si>
    <t>['https://pbs.twimg.com/media/EvSl5ljWYAAWrBb.jpg']</t>
  </si>
  <si>
    <t>https://twitter.com/Sudan_News12/status/1365899106246352897</t>
  </si>
  <si>
    <t>https://pbs.twimg.com/media/EvSl5ljWYAAWrBb.jpg</t>
  </si>
  <si>
    <t>2021-02-28 07:36:52 CAT</t>
  </si>
  <si>
    <t>⭕️ سفير السودان لدى الصين يكشف عن نجاح أول عملية تحويل من بنك الصين الرئيسي إلى بنك الخرطوم (أمس) عبر عدد من الحسابات الشخصية لأول مرة منذ 27 عاماً.</t>
  </si>
  <si>
    <t>https://twitter.com/Sudan_News12/status/1365898743615270914</t>
  </si>
  <si>
    <t>2021-02-28 07:35:08 CAT</t>
  </si>
  <si>
    <t>⭕️ تصريح صحفي  يُقدّم الناطق الرسمي بإسم الحكومة الأستاذ حمزة بلول وزير الثقافة والاعلام، تنويراً حول نتائج اجتماعات مجلس الوزراء من منبر سونا (الساعة 10:30) مساء اليوم.</t>
  </si>
  <si>
    <t>https://twitter.com/Sudan_News12/status/1365898308493918209</t>
  </si>
  <si>
    <t>2021-02-27 21:17:25 CAT</t>
  </si>
  <si>
    <t>صوره تم التقاطها لوزير الزراعه (جاستون دوسوهون) في دوله بنين في افريقيا يدمع فرحا بعد اعلان الرئيس امام البرلمان ان دوله بنين اصبحت اكبر المصدرين للقطن في افريقيا حيث وصل العائد من القطن مليار دولار بعد سنه واحده من توليه المنصب هنا مثال كبير على حب الوطن والتفاني والاخلاص  https://t.co/C5vBnR26o8</t>
  </si>
  <si>
    <t>['https://pbs.twimg.com/media/EvQX4hHXYAUbT92.jpg']</t>
  </si>
  <si>
    <t>https://twitter.com/Sudan_News12/status/1365742856296689666</t>
  </si>
  <si>
    <t>https://pbs.twimg.com/media/EvQX4hHXYAUbT92.jpg</t>
  </si>
  <si>
    <t>2021-02-27 20:42:48 CAT</t>
  </si>
  <si>
    <t xml:space="preserve"> https://t.co/aEajqZ52WG</t>
  </si>
  <si>
    <t>['https://kushnews.net/2021/02/276905']</t>
  </si>
  <si>
    <t>https://twitter.com/Sudan_News12/status/1365734144215547906</t>
  </si>
  <si>
    <t>2021-02-27 19:21:43 CAT</t>
  </si>
  <si>
    <t xml:space="preserve"> https://t.co/AiykfEqPDV</t>
  </si>
  <si>
    <t>['https://kushnews.net/2021/02/276893']</t>
  </si>
  <si>
    <t>https://twitter.com/Sudan_News12/status/1365713736481333254</t>
  </si>
  <si>
    <t>2021-02-27 19:19:37 CAT</t>
  </si>
  <si>
    <t xml:space="preserve"> https://t.co/GaLz6P8lx3</t>
  </si>
  <si>
    <t>['https://sudanmorning.com/?p=9925']</t>
  </si>
  <si>
    <t>https://twitter.com/Sudan_News12/status/1365713209295048707</t>
  </si>
  <si>
    <t>2021-02-27 18:02:43 CAT</t>
  </si>
  <si>
    <t>⭕️ سفير الولايات المتحدة الأمريكية في السودان:  لقد وصلت للتو مدينة بورتسودان للقاء الحكومة والمجتمع المدني وقادة المجتمع ، والترحيب بالسفينة يو إس إس وينستون تشرشل. وتعتبر هذه السفينة الثانية اللتي تتوقف في السودان هذا الأسبوع. @USAbilAraby</t>
  </si>
  <si>
    <t>[{'screen_name': 'usabilaraby', 'name': 'الخارجية الأمريكية', 'id': '249409411'}]</t>
  </si>
  <si>
    <t>https://twitter.com/Sudan_News12/status/1365693855459405826</t>
  </si>
  <si>
    <t>2021-02-27 18:00:18 CAT</t>
  </si>
  <si>
    <t>١٠ مليون دولار إجمالي المشتريات من منافذ تعامل النقد الأجنبي التي تمت عبر بنك الخرطوم خلال الفترة من ٢١ وحتى ٢٥ فبراير. #حول_قروشك_بالبنك</t>
  </si>
  <si>
    <t>['حول_قروشك_بالبنك']</t>
  </si>
  <si>
    <t>https://twitter.com/Sudan_News12/status/1365693250263261192</t>
  </si>
  <si>
    <t>2021-02-27 17:58:19 CAT</t>
  </si>
  <si>
    <t>مع ضرورة إشهار البطاقة.. عودة البصات للعمل و٢٠ جنيهاً للطالب #السودان</t>
  </si>
  <si>
    <t>https://twitter.com/Sudan_News12/status/1365692748540633088</t>
  </si>
  <si>
    <t>2021-02-27 17:56:42 CAT</t>
  </si>
  <si>
    <t xml:space="preserve"> https://t.co/8mUvB4E0Qt</t>
  </si>
  <si>
    <t>['https://kushnews.net/2021/02/276891']</t>
  </si>
  <si>
    <t>https://twitter.com/Sudan_News12/status/1365692340808151047</t>
  </si>
  <si>
    <t>2021-02-27 14:43:34 CAT</t>
  </si>
  <si>
    <t xml:space="preserve"> https://t.co/4pKSWyvTXP</t>
  </si>
  <si>
    <t>['https://kushnews.net/2021/02/276882']</t>
  </si>
  <si>
    <t>https://twitter.com/Sudan_News12/status/1365643740312920067</t>
  </si>
  <si>
    <t>2021-02-27 14:38:55 CAT</t>
  </si>
  <si>
    <t>إلى كل الذين تتأخر أمانيهم شهورًا وسنوات  " لا بأس "  فما أخذه الله لَحِكمة..  وما أبقاه لرحمة..  الخيرة خفيّة حتمًا سيرزقك الله ماهو خير لك</t>
  </si>
  <si>
    <t>https://twitter.com/Sudan_News12/status/1365642567937908740</t>
  </si>
  <si>
    <t>2021-02-27 14:36:23 CAT</t>
  </si>
  <si>
    <t>⭕️ الاتحاد الأوروبي:  نحن فخورون بالمساهمة في برنامج  دعم الاسر السودانية بمبلغ 160 مليون يورو وهو ما يعادل 72 مليار جنيه سوداني والذى سيساهم في الانتقال الديمقراطي للسودان نحو الحرية والسلام والعدالة والازدهار.</t>
  </si>
  <si>
    <t>https://twitter.com/Sudan_News12/status/1365641930663747592</t>
  </si>
  <si>
    <t>2021-02-27 14:35:59 CAT</t>
  </si>
  <si>
    <t>لجنة مجلس الامن الخاصة بالسودان تهدد بفرض عقوبات على الحركات الممانعة للسلام: إذا لم يمتثلوا وظلوا يشكلون عقبة ستنظر اللجنة في إدراجهم كأفراد وكيانات تحت طائلة العقوبات عملا بالقرار 1591.  #مجلس_الامن</t>
  </si>
  <si>
    <t>https://twitter.com/Sudan_News12/status/1365641832445730821</t>
  </si>
  <si>
    <t>2021-02-27 14:35:36 CAT</t>
  </si>
  <si>
    <t>⭕️ شعبة مصدري الذهب:  الذهب الموجود في السودان يكفي لتغطية احتياجات السودان إذا ما وجد التوظيف الأمثل والسياسات الاقتصادية اللازمة.</t>
  </si>
  <si>
    <t>https://twitter.com/Sudan_News12/status/1365641736052178945</t>
  </si>
  <si>
    <t>2021-02-27 14:35:18 CAT</t>
  </si>
  <si>
    <t>⭕️ وزير المالية:  الذهب سوف يشهد انطلاقة حقيقية خاصة وأن هناك خيرا كثيرا قادما إلى السودان.</t>
  </si>
  <si>
    <t>https://twitter.com/Sudan_News12/status/1365641660579913729</t>
  </si>
  <si>
    <t>2021-02-27 14:35:02 CAT</t>
  </si>
  <si>
    <t>⭕️ في اجتماع بين ممثلين من الحكومة وشعبة مصدري الذهب، الدكتور جبريل ابراهيم وزير المالية والتخطيط الاقتصادي يشيد بالروح الوطنية لمصدري الذهب وقال إن مثل هذه المواقف مطلوبة بشدة لأنها تساعد الحكومة في استقرار سعر الصرف.</t>
  </si>
  <si>
    <t>https://twitter.com/Sudan_News12/status/1365641590228848643</t>
  </si>
  <si>
    <t>2021-02-27 11:30:27 CAT</t>
  </si>
  <si>
    <t>مدير خزان الروصيرص حامد محمد علي  يحذر من امتلاء وتشغيل سد النهضة الاثيوبي مشيراً إلى أن الخزان سيكون معرضا للخطر في غياب اتفاق ملزم حول سد النهضة. #السودان</t>
  </si>
  <si>
    <t>https://twitter.com/Sudan_News12/status/1365595139046047745</t>
  </si>
  <si>
    <t>2021-02-26 09:27:53 CAT</t>
  </si>
  <si>
    <t>إعلان نتيجة القبول للجامعات يوم الأحد</t>
  </si>
  <si>
    <t>https://twitter.com/Sudan_News12/status/1365201908139515905</t>
  </si>
  <si>
    <t>2021-02-26 07:46:47 CAT</t>
  </si>
  <si>
    <t>⭕️ لجنة ازالة التمكين: انهاء خدمة ٦ من العاملين بالإذاعة السودانية..</t>
  </si>
  <si>
    <t>https://twitter.com/Sudan_News12/status/1365176463037767680</t>
  </si>
  <si>
    <t>2021-02-26 07:40:35 CAT</t>
  </si>
  <si>
    <t>⭕️ الخارجية توجه السفراء ورؤساء البعثات الدبلوماسية بسفارات السودان بالخارج، بعقد لقاءات وحملات توعية وتنوير للجاليات السودانية والمستثمرين بسياسات توحيد سعر الصرف.</t>
  </si>
  <si>
    <t>https://twitter.com/Sudan_News12/status/1365174904430223367</t>
  </si>
  <si>
    <t>2021-02-26 07:39:48 CAT</t>
  </si>
  <si>
    <t>⭕️ حمدوك:  إن نموذج الشراكة بين القطاعين الحكومي والخاص هو الأساس لتحقيق مشروع نهضوي مستدام، كما أن سياستنا الاقتصادية متوجهة لدعم الإنتاج والتعليم والصحة بدلاً عن دعم الاستهلاك، فالإنتاج هو ما سينقذ بلدنا في هذه المرحلة.  إن برنامج #حكومة_سلام_السودان وبوصلتها هو مصلحة شعبه</t>
  </si>
  <si>
    <t>['حكومة_سلام_السودان']</t>
  </si>
  <si>
    <t>https://twitter.com/Sudan_News12/status/1365174704991047682</t>
  </si>
  <si>
    <t>2021-02-25 18:48:20 CAT</t>
  </si>
  <si>
    <t>⭕️ شركة بلوبيرج الأمريكية تبدي رغبتها في الإستثمار في المنتجات البحرية السودانية وترصد مبلغ (20) مليون دولار للمشروع في عدة مراحل.</t>
  </si>
  <si>
    <t>https://twitter.com/Sudan_News12/status/1364980560481947649</t>
  </si>
  <si>
    <t>2021-02-25 18:47:37 CAT</t>
  </si>
  <si>
    <t>⭕️ غرفة الباصات السفرية تودع نصف مليون دولار أمريكي خزينة البنك المركزي ضمن وديعة إتحاد أصحاب العمل السوداني .  #توحيد_سعر_الصرف</t>
  </si>
  <si>
    <t>['توحيد_سعر_الصرف']</t>
  </si>
  <si>
    <t>https://twitter.com/Sudan_News12/status/1364980380072296449</t>
  </si>
  <si>
    <t>2021-02-25 18:47:15 CAT</t>
  </si>
  <si>
    <t>⭕️ ابراهيم الشيخ وزير الصناعة، بصفته مالك أعمال يودع مبلغ مليون دولار ضمن وديعة إتحاد اصحاب العمل لدعم الإقتصاد الوطني.  #توحيد_سعر_الصرف</t>
  </si>
  <si>
    <t>https://twitter.com/Sudan_News12/status/1364980289714483200</t>
  </si>
  <si>
    <t>2021-02-25 03:51:54 CAT</t>
  </si>
  <si>
    <t>⭕️ بنك أمدرمان الوطني يقوم بتحويل وشراء ما يعادل مليون دولار خلال اليومين الماضيين. (وكالة أنباء السودان)</t>
  </si>
  <si>
    <t>https://twitter.com/Sudan_News12/status/1364754967282806788</t>
  </si>
  <si>
    <t>2021-02-25 03:51:25 CAT</t>
  </si>
  <si>
    <t>⭕️ هيئة محامي دارفور:  أخذنا علما من النائب العام بأن وفد المحكمة الجنائية الدولية في زيارته الأخيرة للبلاد طلب التعاون في قضية المتهم علي كوشيب الماثل أمام المحكمة حاليا فقط.</t>
  </si>
  <si>
    <t>https://twitter.com/Sudan_News12/status/1364754846558130176</t>
  </si>
  <si>
    <t>2021-02-24 22:33:44 CAT</t>
  </si>
  <si>
    <t>🚨 لأول مرة منذ عقود.. وصول سفينة عسكرية أميركية إلى السودان  https://t.co/E8jZima9g4</t>
  </si>
  <si>
    <t>['https://pbs.twimg.com/media/EvBMk_cWYAM-zpg.jpg']</t>
  </si>
  <si>
    <t>https://twitter.com/Sudan_News12/status/1364674895133765634</t>
  </si>
  <si>
    <t>https://pbs.twimg.com/media/EvBMk_cWYAM-zpg.jpg</t>
  </si>
  <si>
    <t>2021-02-24 17:32:37 CAT</t>
  </si>
  <si>
    <t>#منقول  https://t.co/Vkw5pwotpM</t>
  </si>
  <si>
    <t>['https://pbs.twimg.com/media/EvAHqaZWYAcqnCu.jpg']</t>
  </si>
  <si>
    <t>https://twitter.com/Sudan_News12/status/1364599117813600259</t>
  </si>
  <si>
    <t>https://pbs.twimg.com/media/EvAHqaZWYAcqnCu.jpg</t>
  </si>
  <si>
    <t>2021-02-24 17:12:46 CAT</t>
  </si>
  <si>
    <t>وصول البحرية الامريكية الي #بورتسودان  https://t.co/aU2fPNQ6MG</t>
  </si>
  <si>
    <t>['https://pbs.twimg.com/media/EvADH1bXAAES8co.jpg']</t>
  </si>
  <si>
    <t>https://twitter.com/Sudan_News12/status/1364594123001454593</t>
  </si>
  <si>
    <t>https://pbs.twimg.com/media/EvADH1bXAAES8co.jpg</t>
  </si>
  <si>
    <t>2021-02-24 16:19:56 CAT</t>
  </si>
  <si>
    <t>⭕️ حمدوك: نطالب الأسر بالتسجيل ببرنامج ثمرات باعتماد الرقم الوطني كمستند أساسي للتسجيل للحصول علي الدعم المالي الشهري.</t>
  </si>
  <si>
    <t>https://twitter.com/Sudan_News12/status/1364580827665989639</t>
  </si>
  <si>
    <t>2021-02-24 16:19:23 CAT</t>
  </si>
  <si>
    <t>⭕️ حمدوك: نسعى لصنع تغيير مفصلي وحقيقي في علاقة الدولة مع الشعب عبر أسس جديدة تهدف لإعادة الثقة ما بين الدولة والمواطن، وذلك بوضع سياسات ومؤسسات فعالة تحقق مطالب وطموح الشعب السوداني.</t>
  </si>
  <si>
    <t>https://twitter.com/Sudan_News12/status/1364580688234700803</t>
  </si>
  <si>
    <t>2021-02-24 16:18:39 CAT</t>
  </si>
  <si>
    <t>⭕️ حمدوك: برنامج ثمرات تنموي واقتصادي يعمل على رفع قدرات الموطن المعيشية ولنقل الاقتصاد السوداني من التركيز على الاستهلاك القصير المدى إلى التركيز علي الاستثمار في القدارت البشرية الإنتاجية طويلة المدى ايمانا بان المواطن هو أساس التنمية.</t>
  </si>
  <si>
    <t>https://twitter.com/Sudan_News12/status/1364580504373190656</t>
  </si>
  <si>
    <t>2021-02-24 16:18:13 CAT</t>
  </si>
  <si>
    <t>⭕️ حمدوك لدى مخاطبته تدشين برنامج ثمرات لدعم الأسر السودانية اليوم في محلية جبل أولياء:   برنامج ثمرات يتواصل ليشمل كل ولايات السودان</t>
  </si>
  <si>
    <t>https://twitter.com/Sudan_News12/status/1364580394906050560</t>
  </si>
  <si>
    <t>2021-02-24 16:17:53 CAT</t>
  </si>
  <si>
    <t>⭕️ الأحد القادم موعدا لاستئناف الدراسة بالدمازين والرصيرص   أصدرت الأستاذة عائشة عامر الطاهر مدير التربية والتوجيه  بولاية النيل الأزرق، قرارا باستئناف الدراسة بجميع الفصول بمرحلتي الأساس والثانوي والتعليم قبل المدرسي بمدينتي الروصيرص والدمازين اعتبارا من الاحد القادم.</t>
  </si>
  <si>
    <t>https://twitter.com/Sudan_News12/status/1364580311225544710</t>
  </si>
  <si>
    <t>2021-02-24 16:17:30 CAT</t>
  </si>
  <si>
    <t>⭕️ جولة لعدد من الوزراء ومدير بنك السودان المركزي على البنوك للوقوف على تطبيق الإجراءات الجديدة المرتبطة بتعاملات النقد الاجنبي واستماع شكاوي المواطنين.</t>
  </si>
  <si>
    <t>https://twitter.com/Sudan_News12/status/1364580212621647874</t>
  </si>
  <si>
    <t>2021-02-24 16:16:44 CAT</t>
  </si>
  <si>
    <t>⭕️ شكل وزير التجارة والتموين لجنة لوضع ضوابط استيراد السيارات وترشيد موارد البلاد من النقد الأجنبي من خلال سياسات الاستيراد التى تخدم التنمية الاقتصادية وتصب فى مصلحة المواطن وتعمل على تحسين مستوى المعيشة وتوفير السلع الضرورية. وتمّ تشكيل لجنة لمراجعة قانون تنظيم التجارة</t>
  </si>
  <si>
    <t>https://twitter.com/Sudan_News12/status/1364580023345250309</t>
  </si>
  <si>
    <t>2021-02-24 10:31:52 CAT</t>
  </si>
  <si>
    <t>#الذكرى_السنوية_على_تويتر  https://t.co/lTcBpG1dQ5</t>
  </si>
  <si>
    <t>['https://pbs.twimg.com/media/Eu-nWzCXYAAZR2q.jpg']</t>
  </si>
  <si>
    <t>['الذكرى_السنوية_على_تويتر']</t>
  </si>
  <si>
    <t>https://twitter.com/Sudan_News12/status/1364493232999137282</t>
  </si>
  <si>
    <t>https://pbs.twimg.com/media/Eu-nWzCXYAAZR2q.jpg</t>
  </si>
  <si>
    <t>2021-02-24 07:13:00 CAT</t>
  </si>
  <si>
    <t>⭕️ شركة المواصلات العامة بولاية الخرطوم تعلن تخفيض قيمة التذكرة للطلاب لـ 20 جنيها لكل الخطوط، مؤكدة التزامها بتعرفة (50) جنيه للمواطنين لكل الخطوط. #تحديات_الفترة_الانتقالية</t>
  </si>
  <si>
    <t>https://twitter.com/Sudan_News12/status/1364443186039513090</t>
  </si>
  <si>
    <t>2021-02-24 07:11:51 CAT</t>
  </si>
  <si>
    <t>⭕️ يُدشن دولة رئيس مجلس الوزراء د. عبدالله حمدوك غداً الأربعاء البرنامج القومي لدعم الأُسر السودانية (#ثمرات) كبرنامج إسعافي للحماية الاجتماعية، وذلك بمحلية جبل أولياء الوحدة الإدارية الكلاكلة غرب في تمام الساعة الثانية عشر ظهراً، وصولاً لأن يُغطي البرنامج جميع الولايات</t>
  </si>
  <si>
    <t>['ثمرات']</t>
  </si>
  <si>
    <t>https://twitter.com/Sudan_News12/status/1364442896741629953</t>
  </si>
  <si>
    <t>2021-02-23 22:14:14 CAT</t>
  </si>
  <si>
    <t>المكون المدني بالمجلس السيادي: اطلاق سراح أوكتاي لم يناقش الرابط:  https://t.co/pfetA77hHo</t>
  </si>
  <si>
    <t>['https://kushnews.net/2021/02/276411']</t>
  </si>
  <si>
    <t>https://twitter.com/Sudan_News12/status/1364307603409555461</t>
  </si>
  <si>
    <t>2021-02-23 21:07:35 CAT</t>
  </si>
  <si>
    <t>🚨 د. نصر الدين عبد الباري :  أجزنا قبل قليل في الاجتماع المشترك لمجلسي السيادة والوزراء مشروعي قانون بالانضمام إلى اتفاقية مناهضة التعذيب واتفاقية حماية جميع الأشخاص من الإختفاء القسري. خطوة عظيمة نحو بناء السودان الجديد، سودان الكرامة والحرية والعدالة والسلام.</t>
  </si>
  <si>
    <t>https://twitter.com/Sudan_News12/status/1364290829850972160</t>
  </si>
  <si>
    <t>2021-02-23 18:29:54 CAT</t>
  </si>
  <si>
    <t>🚨الفريق ياسر عطا : سد النهضة الإثيوبي يهدد الأمن القومي السوداني ⁧</t>
  </si>
  <si>
    <t>https://twitter.com/Sudan_News12/status/1364251147725373441</t>
  </si>
  <si>
    <t>2021-02-23 18:29:18 CAT</t>
  </si>
  <si>
    <t>🚨 وزارة الخارجية  : على إثيوبيا اللجوء إلى القانون إذا اعتقدت أن لها حقا في الفشقة ⁧</t>
  </si>
  <si>
    <t>https://twitter.com/Sudan_News12/status/1364250994603741190</t>
  </si>
  <si>
    <t>2021-02-23 18:28:54 CAT</t>
  </si>
  <si>
    <t>🚨وزارة الخارجية : نشر الجيش في الفشقة قرار نهائي لا رجعة فيه ⁧</t>
  </si>
  <si>
    <t>https://twitter.com/Sudan_News12/status/1364250895928725507</t>
  </si>
  <si>
    <t>2021-02-23 18:27:47 CAT</t>
  </si>
  <si>
    <t>⭕️ وزير البنى التحتية والنقل السابق هاشم بن عوف:  عدت اليوم إلى وزارة النقل مستشاراً للطاقم الوزاري الجديد. المرحلة القادمة تتطلب التكاتف و العمل المشترك مع كل أصحاب المصلحة لتنفيذ البرامج والمشاريع المخططة بكفاءة و سرعة.</t>
  </si>
  <si>
    <t>https://twitter.com/Sudan_News12/status/1364250613211619328</t>
  </si>
  <si>
    <t>2021-02-23 18:27:32 CAT</t>
  </si>
  <si>
    <t>⭕️ المدير العام للشركة السودانية للموارد المعدنية:  الشكر للمسؤولين في الدولة الذين تفاعلوا مع امر تهريب الذهب  الشهيرة عبر مطار الخرطوم وتواصلوا معنا، وخاصة النائب العام ووزير الداخلية ، فقد تم رفع الحصانة وسوف تسير إجراءات المحاكمة وتحقيق العدالة.</t>
  </si>
  <si>
    <t>https://twitter.com/Sudan_News12/status/1364250550582272017</t>
  </si>
  <si>
    <t>2021-02-23 18:26:45 CAT</t>
  </si>
  <si>
    <t>⭕️ قاضي محكمة مدبري انقلاب الثلاثين من يونيو:  تم احالة المتهم نافع علي نافع الى مستشفى رويال كير وذلك بناءا على مخاطبة المحكمة لادارة السجن حيث اتضح انه مصاب بفايروس كورونا وقررت المحكمة رفع الجلسة  للفترة الزمنية المحددة  للاحترازات الصحية.</t>
  </si>
  <si>
    <t>https://twitter.com/Sudan_News12/status/1364250353177423873</t>
  </si>
  <si>
    <t>2021-02-23 18:25:52 CAT</t>
  </si>
  <si>
    <t>⭕️ قررت محكمة مدبري انقلاب الثلاثين من يونيو في جلستها اليوم رفع جلستها للاحترازات الصحية حتى التاسع من مارس المقبل دون الخوض في اي اجراءات اخرى. #تحديات_الفترة_الإنتقالية</t>
  </si>
  <si>
    <t>https://twitter.com/Sudan_News12/status/1364250132741562372</t>
  </si>
  <si>
    <t>2021-02-23 18:24:59 CAT</t>
  </si>
  <si>
    <t>⭕️ الاستاذ حسن قرشي مدير ميناء الخير لمناولة المشتقات البترولية:  منطقة الانتظار خارج الميناء ترسو فيها حاليا ( 5 ) ناقلات جازولين , وناقلة بنزين  واحدة تحمل ( 41,759)  طن,  وناقلة اخرى تحمل غاز الطبخ. #تحديات_الفترة_الانتقالية</t>
  </si>
  <si>
    <t>https://twitter.com/Sudan_News12/status/1364249910137282564</t>
  </si>
  <si>
    <t>2021-02-23 18:24:30 CAT</t>
  </si>
  <si>
    <t>⭕️ يشهد ميناء الخير لمناولة المشتقات البترولية حاليا عمليات تفريغ ( 36 ) الف طن من البنزين بالتزامن مع عمليات تفريغ ( 12,700) طن من غاز الطبخ بمربط 16 بميناء بورتسودان الجنوبي. #السوان</t>
  </si>
  <si>
    <t>['السوان']</t>
  </si>
  <si>
    <t>https://twitter.com/Sudan_News12/status/1364249787764211712</t>
  </si>
  <si>
    <t>2021-02-23 14:45:54 CAT</t>
  </si>
  <si>
    <t>الهدوءُ الذي يسبِقُ العاصفة ☄️ 💸  https://t.co/BkG4oE6ua0</t>
  </si>
  <si>
    <t>['https://pbs.twimg.com/media/Eu6X6tRXEAIuDdS.jpg']</t>
  </si>
  <si>
    <t>https://twitter.com/Sudan_News12/status/1364194774748717058</t>
  </si>
  <si>
    <t>https://pbs.twimg.com/media/Eu6X6tRXEAIuDdS.jpg</t>
  </si>
  <si>
    <t>2021-02-23 06:49:56 CAT</t>
  </si>
  <si>
    <t>#سوداني متوفى الى رحمة مولاه في مستشفى الامام عبدالرحمن الفيصل ...في حي الشفاء  بالرياض ولا يعرف له اهل او عنوان فالرجاء من يعرفه ينبه الى ذلك ...وادعو له بالرحمة والمغفرة .  https://t.co/Ogn7NpaiYE</t>
  </si>
  <si>
    <t>['https://pbs.twimg.com/media/Eu4q-USXAAEwtUs.jpg']</t>
  </si>
  <si>
    <t>['سوداني']</t>
  </si>
  <si>
    <t>https://twitter.com/Sudan_News12/status/1364074994930745345</t>
  </si>
  <si>
    <t>https://pbs.twimg.com/media/Eu4q-USXAAEwtUs.jpg</t>
  </si>
  <si>
    <t>2021-02-23 00:15:28 CAT</t>
  </si>
  <si>
    <t>علي ان تكون من موديل2016حتي الان.</t>
  </si>
  <si>
    <t>https://twitter.com/Sudan_News12/status/1363975724194017284</t>
  </si>
  <si>
    <t>2021-02-23 00:14:59 CAT</t>
  </si>
  <si>
    <t>⭕️ وزارة المالية والتخطيط الإقتصادي للمغتربين : احتفظ بايصالات التحويلات وعند تمام مرور السنة عليها وعند وصولها الي ما يعادل ثمانية الف دولار امريكي سوف تمنح اعفاءا جمركيا لادخال عفش منزل مجانا او ادخال سيارتك المساهمة في دعم المواصلات او الترحيل او الصالون الخاصة بك محانا علي+</t>
  </si>
  <si>
    <t>https://twitter.com/Sudan_News12/status/1363975601334480902</t>
  </si>
  <si>
    <t>2021-02-23 00:13:19 CAT</t>
  </si>
  <si>
    <t>⭕️ إصابة الرئيس السوداني السابق عمر البشير بفيروس كورونا وهو موجود في إحدى مستشفيات الخرطوم .</t>
  </si>
  <si>
    <t>https://twitter.com/Sudan_News12/status/1363975181018877954</t>
  </si>
  <si>
    <t>2021-02-23 00:09:08 CAT</t>
  </si>
  <si>
    <t>🚨سلطنة عمان تعلق دخول القادمين من 10 دول من بينها السودان في إطار جهود مكافحة تفشي وباء كورونا</t>
  </si>
  <si>
    <t>https://twitter.com/Sudan_News12/status/1363974128676536324</t>
  </si>
  <si>
    <t>2021-02-22 15:52:30 CAT</t>
  </si>
  <si>
    <t>⭕️ حمدوك بدار الشرطة حيث يلتقي مع قيادة وضباط الشرطة من رتبة عميد فما فوق.  https://t.co/AS3Ub2STTe</t>
  </si>
  <si>
    <t>['https://pbs.twimg.com/media/Eu1dkPMXIAgZlW0.jpg']</t>
  </si>
  <si>
    <t>https://twitter.com/Sudan_News12/status/1363849147078635526</t>
  </si>
  <si>
    <t>https://pbs.twimg.com/media/Eu1dkPMXIAgZlW0.jpg</t>
  </si>
  <si>
    <t>2021-02-22 15:51:56 CAT</t>
  </si>
  <si>
    <t>⭕️ إفتتاح ثاني مصنع لتصنيع وتعبئة الصمغ العربي في السودان بنيالا.</t>
  </si>
  <si>
    <t>https://twitter.com/Sudan_News12/status/1363849006615560194</t>
  </si>
  <si>
    <t>2021-02-22 15:51:21 CAT</t>
  </si>
  <si>
    <t>مرور الولاية . ٣/ يجوز للمحكمة مصادرة المركبة في حالة عدم سداد الرسوم المقررة .  قانون تنظيم حركة المركبات غير مكتملة الاجراءات بولاية الخرطوم لسنة ٢٠٢٠م.</t>
  </si>
  <si>
    <t>https://twitter.com/Sudan_News12/status/1363848856853762048</t>
  </si>
  <si>
    <t>2021-02-22 15:50:42 CAT</t>
  </si>
  <si>
    <t>المركبة التي لم يتم اكمال ترخيصها خلال ثلاثون يوما من تاريخ اصدار شهادة الوارد .. ب/ مبلغ (١٥٠.٠٠٠) جنيه (فقط مائة وخمسون جنيه لاغير) وذلك في حال استخدام المركبة غير المحصورة .. ٢/ في حالة عدم سداد الغرامة وعدم اكمال اجراءات الترخيص او عدم تقنين المركبة تحجز المركبة بواسطة شرطة</t>
  </si>
  <si>
    <t>https://twitter.com/Sudan_News12/status/1363848692437032961</t>
  </si>
  <si>
    <t>2021-02-22 15:50:00 CAT</t>
  </si>
  <si>
    <t>⭕️ ولاية الخرطوم تفرض غرامات لمخالفة استخدام العربات المقننة "بوكو حرام"  ١/ دون الاخلال باي عقوبة منصوص عليها في اي قانون آخر يعاقب كل من يخالف احكام هذا المرسوم واللوائح الصادرة بموجبه غرامة لا تتجاوز : أ/ مبلغ (١٠٠.٠٠٠) جنية (فقط مائة الف جنيه لا غير) وذلك في حال استخدام+</t>
  </si>
  <si>
    <t>https://twitter.com/Sudan_News12/status/1363848518327300105</t>
  </si>
  <si>
    <t>2021-02-22 15:49:12 CAT</t>
  </si>
  <si>
    <t>⭕️ رئيس البنك الدولي: - نرحب باخبار ⁧ السودان⁩ حول توحيد سعر الصرف. - حدد بنك ⁧ السودان⁩ المركزي 9 فوائد للشعب ⁧ السوداني⁩ بينها تقليل التهريب, زيادة التحويلات المالية والمساعدات والاستثمار وتسوية متأخرات الديون وتوفير موارد مالية ميسرة ومشاركة أكبر للمؤسسات المالية</t>
  </si>
  <si>
    <t>https://twitter.com/Sudan_News12/status/1363848316774137863</t>
  </si>
  <si>
    <t>2021-02-22 15:48:00 CAT</t>
  </si>
  <si>
    <t>⭕️ السفارة الفرنسية في الخرطوم:  هذا القرار يمثل رسالة واضحة جداً و إيجابية لكل شركاء الاقتصاد في الداخل و الخارج. سيعزز من مصداقية السودان في أعين المستثمرين و الشركات الأجانب، خصوصا بالنظر لمؤتمر باريس في مايو.</t>
  </si>
  <si>
    <t>https://twitter.com/Sudan_News12/status/1363848015493087233</t>
  </si>
  <si>
    <t>2021-02-22 15:47:46 CAT</t>
  </si>
  <si>
    <t>⭕️ السفارة الفرنسية في الخرطوم:  نرحب بحرارة بالقرار المهم الذي اتخذته الحكومة السودانية🇸🇩 اليوم بالمضي قدماً في تطبيق إصلاح سعر الصرف. الآن سوف يصبح بإمكان السودانيين الاستفادة الكاملة من الدعم المقدم من قبل الشركاء الدوليين. هذا القرار سيتيح التنفيذ الفوري لبرنامج الدعم الأسري</t>
  </si>
  <si>
    <t>https://twitter.com/Sudan_News12/status/1363847954323419139</t>
  </si>
  <si>
    <t>2021-02-22 15:46:49 CAT</t>
  </si>
  <si>
    <t>⭕️ أعلن وزير التجارة على جدو أدم بشير عن رفع سعر الرسوم الجمركية للحد من استيراد السلع الكمالية مع الالتزام بالاتفاقيات الدولية المسبقة، وبحث ألية تضمن دخول الصادر لبنك السودان.</t>
  </si>
  <si>
    <t>https://twitter.com/Sudan_News12/status/1363847718511271936</t>
  </si>
  <si>
    <t>2021-02-22 15:43:36 CAT</t>
  </si>
  <si>
    <t>أصدر دولة رئيس مجلس الوزراء إستناداً على أحكام الوثيقة الدستورية وبناءً على توصية وزير الداخلية قراراً بتعيين الفريق شرطة (حقوقي) خالد مهدي إبراهيم الإمام مديراً عاماً لقوات الشرطة، وتعيين الفريق شرطة (حقوقي)/ الصادق علي إبراهيم علي نائباً لمدير عام قوات الشرطة ومفتشاً عاماً.</t>
  </si>
  <si>
    <t>https://twitter.com/Sudan_News12/status/1363846905818730498</t>
  </si>
  <si>
    <t>2021-02-22 15:43:06 CAT</t>
  </si>
  <si>
    <t>بدء عمليات البيع والشراء للعملات الأجنبية بالسعر الجديد عقب قرار وزير المالية ب #تعويم_الجنيه_السوداني ، ودعوات على مواقع التواصل الاجتماعية للمواطنين والمغتربين استخدام قنوات الصرف الرسمية مثل البنوك والصرافات المعتمدة، دعماً للاقتصاد الوطني #تحديات_الفترة_الانتقالية</t>
  </si>
  <si>
    <t>['تعويم_الجنيه_السوداني', 'تحديات_الفترة_الانتقالية']</t>
  </si>
  <si>
    <t>https://twitter.com/Sudan_News12/status/1363846783038857216</t>
  </si>
  <si>
    <t>2021-02-22 15:41:53 CAT</t>
  </si>
  <si>
    <t>⭕️ وزير التجارة والتموين:  الأخوة باتحاد غرف النقل والشاحنات أبدوا استعدادهم لدعم برنامج سلعتي، وذلك بنقل السلع الأساسية من المصانع إلى منافذ التوزيع.  #توحيد_سعر_الصرف</t>
  </si>
  <si>
    <t>https://twitter.com/Sudan_News12/status/1363846475810226176</t>
  </si>
  <si>
    <t>2021-02-22 13:47:07 CAT</t>
  </si>
  <si>
    <t>⭕️ البنك السودان المركزي:   سيتم إطلاق خدمات الدفع الإلكتروني مع بنوك عالمية عبر شركة ماستر كارد وغيرها.</t>
  </si>
  <si>
    <t>https://twitter.com/Sudan_News12/status/1363817595774894083</t>
  </si>
  <si>
    <t>2021-02-22 10:19:09 CAT</t>
  </si>
  <si>
    <t>⭕️وزير المالية : قرار تعويم الجنيه سيسهم في إعفاء بلادنا من الديون</t>
  </si>
  <si>
    <t>https://twitter.com/Sudan_News12/status/1363765256410058753</t>
  </si>
  <si>
    <t>2021-02-22 10:14:11 CAT</t>
  </si>
  <si>
    <t>‌#بنك_فيصل_الإسلامي_السوداني: سعر بيع الدولار 376.8 وسعر الشراء 375 جنية مقابل الدولار.</t>
  </si>
  <si>
    <t>https://twitter.com/Sudan_News12/status/1363764006691954691</t>
  </si>
  <si>
    <t>2021-02-22 10:12:47 CAT</t>
  </si>
  <si>
    <t>و تعدد أسعار الصرف والتدهور المستمر فى سعر الصرف للعملة المحلية  مقابل العملات الأجنبية.</t>
  </si>
  <si>
    <t>https://twitter.com/Sudan_News12/status/1363763653988790272</t>
  </si>
  <si>
    <t>2021-02-22 10:12:24 CAT</t>
  </si>
  <si>
    <t>⭕️ بنك السودان المركزي: بيان صحفي  ظل الإقتصاد السوداني  يعاني من إختلالات هيكلية تمثلت فى  الإختلال الداخلي ( علي سبيل المثال إرتفاع عجز الموازنة العامة للدولة)  والإختلال الخارجي ( إرتفاع عجز ميزان المدفوعات) ، و قد تبدت ملامح وأعراض هذه الإختلالات  فى إرتفاع معدلات التضخم</t>
  </si>
  <si>
    <t>https://twitter.com/Sudan_News12/status/1363763559029760001</t>
  </si>
  <si>
    <t>2021-02-22 10:11:08 CAT</t>
  </si>
  <si>
    <t>⭕️رسمياً: بنك السودان المركزي يصدر تعليمات للبنوك بإصلاح سعر الصرف وتوحيده، وذلك بإنتهاج نظام سعر الصرف المرن المدار، إعتباراً من اليوم الأحد ٢١ فبراير ٢٠٢١م.  #بيان</t>
  </si>
  <si>
    <t>https://twitter.com/Sudan_News12/status/1363763241722277889</t>
  </si>
  <si>
    <t>2021-02-22 10:10:23 CAT</t>
  </si>
  <si>
    <t>⭕️ 80 تانكر جازولين وبنزين و40 تانكر من الغاز تتجه لكل ولايات السودان. #تحديات_الفترة_الإنتقالية</t>
  </si>
  <si>
    <t>https://twitter.com/Sudan_News12/status/1363763050810142721</t>
  </si>
  <si>
    <t>2021-02-21 11:04:30 CAT</t>
  </si>
  <si>
    <t xml:space="preserve"> https://t.co/nr0N5bg7yl</t>
  </si>
  <si>
    <t>['https://kushnews.net/2021/02/276090']</t>
  </si>
  <si>
    <t>https://twitter.com/Sudan_News12/status/1363414282894012417</t>
  </si>
  <si>
    <t>2021-02-20 19:13:58 CAT</t>
  </si>
  <si>
    <t>⭕️ د. ابراهيم البدوي - وزير المالية والتخطيط الإقتصادي السابق :  تعويم الجنيه يحمل معه مخاطر السقوط الحر لسعر الصرف و التضخم الانفجاري.</t>
  </si>
  <si>
    <t>https://twitter.com/Sudan_News12/status/1363175073671176196</t>
  </si>
  <si>
    <t>2021-02-20 19:13:20 CAT</t>
  </si>
  <si>
    <t>⭕️ 40 تانكر من الغاز تتجه لكل ولايات السودان  اعلنت وزارة الطاقة والنفط في تعميم صحفي اليوم عن إفراغ باخرة غاز بعد انقضاء خمسون ساعة من وصولها إلى ميناء بورتسودان . وأشارت إلى أنه تم شحن 40 شاحنة تانكر بالغاز متجهة لكل ولايات السودان، وسيتواصل الامداد وحركة التناكر يومياً.</t>
  </si>
  <si>
    <t>https://twitter.com/Sudan_News12/status/1363174914002403331</t>
  </si>
  <si>
    <t>2021-02-20 16:58:09 CAT</t>
  </si>
  <si>
    <t xml:space="preserve"> https://t.co/aUlqpZcTOn</t>
  </si>
  <si>
    <t>['https://kushnews.net/2021/02/275997']</t>
  </si>
  <si>
    <t>https://twitter.com/Sudan_News12/status/1363140893595860995</t>
  </si>
  <si>
    <t>2021-02-19 10:41:49 CAT</t>
  </si>
  <si>
    <t>⭕️ بدأت دولة الإمارات بتفكيك وهدم أجزاء من قاعدة  عصب العسكرية المطلة على البحر الأحمر، وذلك بحسب أظهرتها  صور أقمار اصطناعية.  📌 وكانت الإمارات قد  شيدت ميناء، ووسعت مهبطًا للطائرات في مدينة عصب منذ سبتمبر 2015، وتستخدمه  لنقل القوات السودانية إلى اليمن،</t>
  </si>
  <si>
    <t>https://twitter.com/Sudan_News12/status/1362683798131982338</t>
  </si>
  <si>
    <t>2021-02-19 09:19:55 CAT</t>
  </si>
  <si>
    <t>⭕️ سفير السودان بالصين دكتور جعفر كرار:  تبرع الصين لحكومة السودان بحوالي 250 - 300 ألف جرعة من اللقاحات المضادة لمرض فايروس كورونا الجديد ( كوفيد19)، تخصص لتطعيم العاملين في الحقل الصحي، وكبار السن ، وأصحاب الأمراض المزمنة والحالات الطارئة والموظفين العاملين بصورة مباشرة</t>
  </si>
  <si>
    <t>https://twitter.com/Sudan_News12/status/1362663186722349064</t>
  </si>
  <si>
    <t>2021-02-19 09:19:26 CAT</t>
  </si>
  <si>
    <t>⭕️ رئيس القضاء لدى لقائها أسر شهداء ثورة ديسمبر:  القضايا التى احالتها النيابة لا يتجاوز عددها الخمس او ست قضايا فصلت المحاكم فى بعضها وأيدت لدى المحكمة العليا واخرى قيد النظر.</t>
  </si>
  <si>
    <t>https://twitter.com/Sudan_News12/status/1362663064210931712</t>
  </si>
  <si>
    <t>2021-02-19 09:19:11 CAT</t>
  </si>
  <si>
    <t>⭕️ في إطارتنفيذ إتفاق سلام جوبا وصلت الخرطوم ظهر أمس طلائع قوات حركة جيش تحرير السودان قيادة مني أركو مناوي برفقة القائد العام لحركة جيش تحرير السودان الفريق أول جمعة محمد حقار قادمة من ولاية شمال دارفور.</t>
  </si>
  <si>
    <t>https://twitter.com/Sudan_News12/status/1362663001090707468</t>
  </si>
  <si>
    <t>2021-02-18 17:51:05 CAT</t>
  </si>
  <si>
    <t>تعرض عدد من المناطق بالنيل الأبيض لفيضانات واسعة #السودان #SudaneseCulture</t>
  </si>
  <si>
    <t>['السودان', 'sudaneseculture']</t>
  </si>
  <si>
    <t>https://twitter.com/Sudan_News12/status/1362429438353358852</t>
  </si>
  <si>
    <t>2021-02-18 11:35:10 CAT</t>
  </si>
  <si>
    <t>خبير يشيد بجهود جبريل في إستقرار إمدادات الوقود وسعر الصرف</t>
  </si>
  <si>
    <t>https://twitter.com/Sudan_News12/status/1362334834555838468</t>
  </si>
  <si>
    <t>2021-02-18 09:35:01 CAT</t>
  </si>
  <si>
    <t>جبريل إبراهيم: لن نتنازل عن ولاية المالية على المال العام</t>
  </si>
  <si>
    <t>https://twitter.com/Sudan_News12/status/1362304597663055879</t>
  </si>
  <si>
    <t>2021-02-18 07:31:54 CAT</t>
  </si>
  <si>
    <t>⭕️ قسم إدارة التجارة الدولية في وزارة التجارة الأمريكية يضيف للمرة الأولى على صفحته دليلا مفصلا عن دنيا التجارة والاعمال والاستثمار في السودان والفرص المتاحة هناك.  المعلومات المنشورة جاءت عقب الزيارة الاخيرة لرئيس الخزانة الأمريكية ومديرة بنك الصادرات الأمريكية للوزارات  https://t.co/Scmer7j4tR</t>
  </si>
  <si>
    <t>['https://pbs.twimg.com/media/EufEoIoXAAA8IRw.jpg']</t>
  </si>
  <si>
    <t>https://twitter.com/Sudan_News12/status/1362273614335197185</t>
  </si>
  <si>
    <t>https://pbs.twimg.com/media/EufEoIoXAAA8IRw.jpg</t>
  </si>
  <si>
    <t>2021-02-17 21:40:19 CAT</t>
  </si>
  <si>
    <t>⭕️ سُلطة الطيران المدني تُعلن إغلاق مطار الخرطوم الدولي مؤقتاً إلي حين تحسّن الأجواء .</t>
  </si>
  <si>
    <t>https://twitter.com/Sudan_News12/status/1362124740413059075</t>
  </si>
  <si>
    <t>2021-02-17 13:26:00 CAT</t>
  </si>
  <si>
    <t>شاهد بالصور.. حسناء سودانية فائقة الجمال تكتسح السوشيال ميديا بجمالها الملفت وملابسها المثيرة للجدل ومتابعون (نشك في أنك سودانية شكلك لبنانية هاربة) الرابط:  https://t.co/D5Q5Hw2GHH</t>
  </si>
  <si>
    <t>['https://kushnews.net/2021/02/275590']</t>
  </si>
  <si>
    <t>https://twitter.com/Sudan_News12/status/1362000342003679238</t>
  </si>
  <si>
    <t>2021-02-17 13:25:50 CAT</t>
  </si>
  <si>
    <t>شاهد بالصور.. حسناء سودانية فائقة الجمال تكتسح السوشيال ميديا بجمالها الملفت وملابسها المثيرة للجدل ومتابعون (نشك في أنك سودانية شكلك لبنانية هاربة)  https://t.co/U4vbxmcSUp</t>
  </si>
  <si>
    <t>['https://pbs.twimg.com/media/EubMDQKXUAYJvsz.jpg']</t>
  </si>
  <si>
    <t>https://twitter.com/Sudan_News12/status/1362000296281591809</t>
  </si>
  <si>
    <t>https://pbs.twimg.com/media/EubMDQKXUAYJvsz.jpg</t>
  </si>
  <si>
    <t>2021-02-17 07:15:48 CAT</t>
  </si>
  <si>
    <t>⭕️ برئاسة د. حمدوك: مجلس الوزراء يناقش ٥ مواضيع رئيسية والقضية المعيشية والأمنية في مقدمتها #صباح_السعاده</t>
  </si>
  <si>
    <t>['صباح_السعاده']</t>
  </si>
  <si>
    <t>https://twitter.com/Sudan_News12/status/1361907175526977536</t>
  </si>
  <si>
    <t>2021-02-16 16:18:06 CAT</t>
  </si>
  <si>
    <t>الشيء الوحيد الذي يجعلنا أقوى كلما انكسرنا هو : اليقين التّام بأن الأمر كله بيد الله وأن الحياة ستمضي مهما حدث .!  . ديدات رحمه الله</t>
  </si>
  <si>
    <t>https://twitter.com/Sudan_News12/status/1361681264042983426</t>
  </si>
  <si>
    <t>2021-02-16 14:07:10 CAT</t>
  </si>
  <si>
    <t>خلفاً لي علي بخيت الشريف ، #رانيا_حضرة كبيرة المُخططين الاستراتيجيين بمكتب الأمين العام للأمم المتحدة #أنطونيو_غوتريش وبترشيح منه ، مديراً مؤقتاً لمكتب رئيس مجلس الوزراء الإنتقالي.  https://t.co/13jkUUzeHH</t>
  </si>
  <si>
    <t>['https://pbs.twimg.com/media/EuWL60PXEAsMJsG.jpg']</t>
  </si>
  <si>
    <t>['رانيا_حضرة', 'أنطونيو_غوتريش']</t>
  </si>
  <si>
    <t>https://twitter.com/Sudan_News12/status/1361648312282144771</t>
  </si>
  <si>
    <t>https://pbs.twimg.com/media/EuWL60PXEAsMJsG.jpg</t>
  </si>
  <si>
    <t>2021-02-15 14:52:37 CAT</t>
  </si>
  <si>
    <t>كل الدعم ..ادعموهم💓💗</t>
  </si>
  <si>
    <t>https://twitter.com/Sudan_News12/status/1361297362153570313</t>
  </si>
  <si>
    <t>https://twitter.com/Maisultan21/status/1361296573137829891</t>
  </si>
  <si>
    <t>2021-02-15 14:28:20 CAT</t>
  </si>
  <si>
    <t>⭕️ مهندس ايمن ابوالجوخ مدير عام سودابت: الدعم للوقود في خلال فترة النظام السابق كان علي حساب عدم دفع ديون الشركات المستثمرة في القطاع والمنتجة للنفط (في #السودان) . الان هذه الديون واجبه الدفع علي الحكومة الحالية لتحفيز نفس الشركات او شركات جديدة علي الاستثمار في هذا القطاع.  https://t.co/ZhqCiXEL4e</t>
  </si>
  <si>
    <t>['https://pbs.twimg.com/media/EuRHLYYXUAQBjqc.jpg']</t>
  </si>
  <si>
    <t>https://twitter.com/Sudan_News12/status/1361291251086209025</t>
  </si>
  <si>
    <t>https://pbs.twimg.com/media/EuRHLYYXUAQBjqc.jpg</t>
  </si>
  <si>
    <t>2021-02-15 12:44:09 CAT</t>
  </si>
  <si>
    <t>الى من يقرأ  من اي بلد  اتشرف بالكل</t>
  </si>
  <si>
    <t>https://twitter.com/Sudan_News12/status/1361265033263648769</t>
  </si>
  <si>
    <t>2021-02-15 12:43:34 CAT</t>
  </si>
  <si>
    <t xml:space="preserve"> https://t.co/Sxbh4s4kBu</t>
  </si>
  <si>
    <t>['https://kushnews.net/2021/02/275349']</t>
  </si>
  <si>
    <t>https://twitter.com/Sudan_News12/status/1361264883933863937</t>
  </si>
  <si>
    <t>2021-02-15 09:24:35 CAT</t>
  </si>
  <si>
    <t xml:space="preserve"> https://t.co/UgLtiz7K0k</t>
  </si>
  <si>
    <t>['https://kushnews.net/2021/02/275309']</t>
  </si>
  <si>
    <t>https://twitter.com/Sudan_News12/status/1361214809207943169</t>
  </si>
  <si>
    <t>2021-02-15 06:56:11 CAT</t>
  </si>
  <si>
    <t>صباحكم  قران كريم وذكر حكيم  #صباح_الخيرᅠ  https://t.co/kpHdCavKOT</t>
  </si>
  <si>
    <t>['https://pbs.twimg.com/media/EuPfrjgXUAMvVSP.jpg']</t>
  </si>
  <si>
    <t>['صباح_الخيرᅠ']</t>
  </si>
  <si>
    <t>https://twitter.com/Sudan_News12/status/1361177463217393671</t>
  </si>
  <si>
    <t>https://pbs.twimg.com/media/EuPfrjgXUAMvVSP.jpg</t>
  </si>
  <si>
    <t>2021-02-15 06:53:33 CAT</t>
  </si>
  <si>
    <t>⭕️ طالبت مديرة جامعة الخرطوم، فدوى عبد الرحمن، طلاب وطالبات بالالتزام بالاحترازات الصحية المتمثّلة في ارتداء الكمامات وغسل الأيدي وتعقيمها والتباعد الاجتماعي ما أمكن، للحفاظ على الأنفس والأسر والأساتذة وسائر منسوبي الجامعة.   #تحديات_المرحلة_الإنتقالية</t>
  </si>
  <si>
    <t>https://twitter.com/Sudan_News12/status/1361176801834328067</t>
  </si>
  <si>
    <t>2021-02-15 06:52:42 CAT</t>
  </si>
  <si>
    <t>⭕️ وجّهت بروف فدوى مديرة جامعة الخرطوم رسالةً إلى طلاب وطالبات الداخليات، مطالبةً بضرورة عدم استضافة غير المستحقين للسكن أيّا كانوا إلاّ بعد استشارة الجهات المسؤولة حتى يتسنى الاستمرار في الدراسة بانتظام.  #تحديات_المرحلة_الإنتقالية</t>
  </si>
  <si>
    <t>https://twitter.com/Sudan_News12/status/1361176588063297537</t>
  </si>
  <si>
    <t>2021-02-14 22:42:43 CAT</t>
  </si>
  <si>
    <t>الجنائية والقضاء السوداني بالخرطوم، دون التفكير في تسليمهم وترحيلهم للجنائية، ولفت إلى أن قيادات بارزة بالمكون العسكري رفضت من حيث المبدأ تسليم البشير للجنائية.  #تحديات_المرحلة_الإنتقالية</t>
  </si>
  <si>
    <t>https://twitter.com/Sudan_News12/status/1361053277253697537</t>
  </si>
  <si>
    <t>2021-02-14 22:42:19 CAT</t>
  </si>
  <si>
    <t>⭕️ رفض المُكوِّن العسكري بالمجلس السيادي لأي تحركات لتسليم الرئيس المعزول عمر البشير، ووزير دفاعه الفريق أول عبد الرحيم محمد حسين، وأحمد هارون للجنائية، وترحيلهم إلى لاهاي. وقال المصدر إن رؤية المكون العسكري تتمثل في إمكانية مثولهم أمام فريق مكون   #تحديات_المرحلة_الإنتقالية</t>
  </si>
  <si>
    <t>https://twitter.com/Sudan_News12/status/1361053179203452930</t>
  </si>
  <si>
    <t>2021-02-14 22:20:04 CAT</t>
  </si>
  <si>
    <t>⭕️ وزارة الخارجية: ‌#بيان_صحفي    يدين #السودان ويستنكر العدوان الذي قامت به #إثيوبيا بدخول قواتها إلى اراضي تتبع له قانوناً، في انتهاك مباشر لسيادة السودان وسلامة اراضيه، ولقيم الجوار والتعامل الإيجابي بين الدول بما يعزز الاستقرار والأمن.</t>
  </si>
  <si>
    <t>['السودان', 'إثيوبيا']</t>
  </si>
  <si>
    <t>https://twitter.com/Sudan_News12/status/1361047576980684800</t>
  </si>
  <si>
    <t>2021-02-14 22:12:22 CAT</t>
  </si>
  <si>
    <t>⭕️ إلقاء القبض على الطيب مصطفى ، خال الرئيس المخلوع.</t>
  </si>
  <si>
    <t>https://twitter.com/Sudan_News12/status/1361045639359041536</t>
  </si>
  <si>
    <t>2021-02-14 22:11:19 CAT</t>
  </si>
  <si>
    <t>⭕️ أعلنت وزيرة المالية والتخطيط الاقتصادي أثناء تسليمها المهام للوزير الجديد دكتور جبريل ابراهيم عدم وصول تبليغ رسمي حتى الآن بشأن وديعة ال٥٠٠ مليون دولار.</t>
  </si>
  <si>
    <t>https://twitter.com/Sudan_News12/status/1361045377072443393</t>
  </si>
  <si>
    <t>2021-02-14 22:10:48 CAT</t>
  </si>
  <si>
    <t>⭕️ عاجل إعلان حالة الطوارئ بولاية الجزيرة</t>
  </si>
  <si>
    <t>https://twitter.com/Sudan_News12/status/1361045245761368066</t>
  </si>
  <si>
    <t>2021-02-14 22:10:24 CAT</t>
  </si>
  <si>
    <t xml:space="preserve"> https://t.co/wpgpfMhrEU</t>
  </si>
  <si>
    <t>['https://kushnews.net/2021/02/275290']</t>
  </si>
  <si>
    <t>https://twitter.com/Sudan_News12/status/1361045145521692675</t>
  </si>
  <si>
    <t>2021-02-14 21:00:23 CAT</t>
  </si>
  <si>
    <t>تجمع المهنيين يحذر من تجدد إنفجار الوضع بالجنينة #تحديات_الفترة_الانتقالية</t>
  </si>
  <si>
    <t>https://twitter.com/Sudan_News12/status/1361027524805943297</t>
  </si>
  <si>
    <t>2021-02-14 20:58:57 CAT</t>
  </si>
  <si>
    <t>إعفاء إبراهيم الشيخ وخالد سلك من منصبيهما الرابط:  https://t.co/PpKZbHD9Mp</t>
  </si>
  <si>
    <t>['https://kushnews.net/2021/02/275260']</t>
  </si>
  <si>
    <t>https://twitter.com/Sudan_News12/status/1361027164955697152</t>
  </si>
  <si>
    <t>2021-02-14 20:58:42 CAT</t>
  </si>
  <si>
    <t>إعفاء إبراهيم الشيخ وخالد سلك من منصبيهما 👇👇</t>
  </si>
  <si>
    <t>https://twitter.com/Sudan_News12/status/1361027103173586945</t>
  </si>
  <si>
    <t>2021-02-14 12:25:38 CAT</t>
  </si>
  <si>
    <t xml:space="preserve"> https://t.co/pfyqufLtmP</t>
  </si>
  <si>
    <t>['https://kushnews.net/2021/02/275204']</t>
  </si>
  <si>
    <t>https://twitter.com/Sudan_News12/status/1360897985564057604</t>
  </si>
  <si>
    <t>2021-02-14 12:24:22 CAT</t>
  </si>
  <si>
    <t>تراجع طفيف في السلع في ب #الخرطوم</t>
  </si>
  <si>
    <t>https://twitter.com/Sudan_News12/status/1360897664246820864</t>
  </si>
  <si>
    <t>2021-02-14 11:16:38 CAT</t>
  </si>
  <si>
    <t xml:space="preserve"> https://t.co/E2FXIYp1Oq</t>
  </si>
  <si>
    <t>['https://kushnews.net/2021/02/275202']</t>
  </si>
  <si>
    <t>https://twitter.com/Sudan_News12/status/1360880621707493380</t>
  </si>
  <si>
    <t>2021-02-14 11:16:07 CAT</t>
  </si>
  <si>
    <t xml:space="preserve"> https://t.co/9twg74oWhZ</t>
  </si>
  <si>
    <t>['https://kushnews.net/2021/02/275194']</t>
  </si>
  <si>
    <t>https://twitter.com/Sudan_News12/status/1360880489574379521</t>
  </si>
  <si>
    <t>2021-02-12 05:28:01 CAT</t>
  </si>
  <si>
    <t>محمد جعفر قريش في ذمة الله  https://t.co/GE9OXueIlS</t>
  </si>
  <si>
    <t>['https://pbs.twimg.com/media/Et_uvavWYAUbB9x.jpg']</t>
  </si>
  <si>
    <t>https://twitter.com/Sudan_News12/status/1360068113610506241</t>
  </si>
  <si>
    <t>https://pbs.twimg.com/media/Et_uvavWYAUbB9x.jpg</t>
  </si>
  <si>
    <t>2021-02-12 05:23:11 CAT</t>
  </si>
  <si>
    <t>وفاة البروف /مالك حسين حامد  https://t.co/yO5fTwFJ5C</t>
  </si>
  <si>
    <t>['https://pbs.twimg.com/media/Et_toTrXcAEvw1a.jpg']</t>
  </si>
  <si>
    <t>https://twitter.com/Sudan_News12/status/1360066896658333700</t>
  </si>
  <si>
    <t>https://pbs.twimg.com/media/Et_toTrXcAEvw1a.jpg</t>
  </si>
  <si>
    <t>2021-02-12 05:19:37 CAT</t>
  </si>
  <si>
    <t>وفاة البروفيسور /مالك حسين حامد</t>
  </si>
  <si>
    <t>https://twitter.com/Sudan_News12/status/1360065998666293248</t>
  </si>
  <si>
    <t>2021-02-11 23:01:42 CAT</t>
  </si>
  <si>
    <t>#تحديات_الفترة_الانتقالية  https://t.co/vmOXEyLbF9</t>
  </si>
  <si>
    <t>['https://pbs.twimg.com/media/Et-WUOdXUAEthAX.jpg']</t>
  </si>
  <si>
    <t>https://twitter.com/Sudan_News12/status/1359970891355062277</t>
  </si>
  <si>
    <t>https://pbs.twimg.com/media/Et-WUOdXUAEthAX.jpg</t>
  </si>
  <si>
    <t>2021-02-11 21:22:46 CAT</t>
  </si>
  <si>
    <t>⭕️ استعادت القوات المسلحة السودانية نحو 50 ألف فدان كانت بيد عصابات الشفتة والقوات الاثيوبية المتحالفة معها بعد معركة ضارية بالفشقة الكبرى المحاذية للحدود بين البلدين.</t>
  </si>
  <si>
    <t>https://twitter.com/Sudan_News12/status/1359945995807842320</t>
  </si>
  <si>
    <t>2021-02-11 21:02:51 CAT</t>
  </si>
  <si>
    <t>لجان مقاومة سوق أبوزيد تستعد تحسبا لأي أعمال عنف قد تحدث من أعضاء حزب المؤتمر الوطني المحلول. #تحديات_الفترة_الانتقالية  https://t.co/sBMtQlexMN</t>
  </si>
  <si>
    <t>['https://pbs.twimg.com/media/Et97HfAWYAAyiXA.jpg']</t>
  </si>
  <si>
    <t>https://twitter.com/Sudan_News12/status/1359940983832547328</t>
  </si>
  <si>
    <t>https://pbs.twimg.com/media/Et97HfAWYAAyiXA.jpg</t>
  </si>
  <si>
    <t>2021-02-11 15:11:04 CAT</t>
  </si>
  <si>
    <t>مع إقتراب فصل الصيف: ⭕️ الكهرباء: نتوقع قطوعات أكبر للتيار خلال الصيف المقبل.  #تحديات_المرحلة_الإنتقالية</t>
  </si>
  <si>
    <t>https://twitter.com/Sudan_News12/status/1359852453362040834</t>
  </si>
  <si>
    <t>2021-02-11 15:10:33 CAT</t>
  </si>
  <si>
    <t>🚨 إعلان حالة الطوارئ وحظر التجول بولاية شرق دارفور لمدة 48 ساعة قابلة للتمديد</t>
  </si>
  <si>
    <t>https://twitter.com/Sudan_News12/status/1359852322864717828</t>
  </si>
  <si>
    <t>2021-02-11 15:10:12 CAT</t>
  </si>
  <si>
    <t>🚨عاجل والي ولاية سنار : إعلان حالة الطوارئ سببه رصد تحركات واجتماعات لفلول النظام السابق وتخطيطهم لإحداث جرائم سلب ونهب وتعدي على ممتلكات</t>
  </si>
  <si>
    <t>https://twitter.com/Sudan_News12/status/1359852236776624130</t>
  </si>
  <si>
    <t>2021-02-11 15:09:38 CAT</t>
  </si>
  <si>
    <t>⭕️ رئيس لجنة إزالة التمكين ومحاربة الفساد : رصدت الأجهزة الأمنية تحركات واجتماعات لعناصر من النظام السابق للتخطيط  لإحداث جرائم سلب ونهب في البلاد</t>
  </si>
  <si>
    <t>https://twitter.com/Sudan_News12/status/1359852092240887813</t>
  </si>
  <si>
    <t>2021-02-11 08:42:04 CAT</t>
  </si>
  <si>
    <t>الدولي لطيور الزينة والعصافير ..للطلب DM #رتويت #السودان  https://t.co/PLNMmrcWvf</t>
  </si>
  <si>
    <t>['https://pbs.twimg.com/media/Et7RkBbXMAcINcU.jpg']</t>
  </si>
  <si>
    <t>['رتويت', 'السودان']</t>
  </si>
  <si>
    <t>https://twitter.com/Sudan_News12/status/1359754556826144771</t>
  </si>
  <si>
    <t>https://pbs.twimg.com/media/Et7RkBbXMAcINcU.jpg</t>
  </si>
  <si>
    <t>2021-02-10 23:03:53 CAT</t>
  </si>
  <si>
    <t>وديعة دولارية تدخل البنك المركزي. #السودان</t>
  </si>
  <si>
    <t>https://twitter.com/Sudan_News12/status/1359609055770267649</t>
  </si>
  <si>
    <t>2021-02-10 23:00:04 CAT</t>
  </si>
  <si>
    <t>القبض على الأستاذ حسين خوجلي الآن واقتياده للقسم الشمالي بالخرطوم  الإتهام  (الجرائم الموجهة ضد الدولة ). #منقول</t>
  </si>
  <si>
    <t>https://twitter.com/Sudan_News12/status/1359608093336870926</t>
  </si>
  <si>
    <t>2021-02-10 22:49:40 CAT</t>
  </si>
  <si>
    <t>⭕️ وال شمال دارفور يعلن الحرب علي المؤتمر الوطني بشمال دارفور، متهما قيادات الحزب بالوقوف وراء الأحداث الأخيرة التي شهدتها مدينة الفاشر.</t>
  </si>
  <si>
    <t>https://twitter.com/Sudan_News12/status/1359605478259650561</t>
  </si>
  <si>
    <t>2021-02-10 22:48:59 CAT</t>
  </si>
  <si>
    <t>⭕️ البرهان لاعضاء الحكومة الجدد:  📌 الشعب وضعكم في الحكم لخدمته.   📌 قطار الثورة السودانية مستمر ولن يتوقف وان التغيير محروس بإرادة الشعب السوداني.  📌 أدعوكم بالتعهد للعمل بيد واحدة في كل أجهزة الدولة التي تستكمل هياكلها بتشكيل المجلس التشريعي، لضمان السير في خط الانتقال</t>
  </si>
  <si>
    <t>https://twitter.com/Sudan_News12/status/1359605303822733325</t>
  </si>
  <si>
    <t>2021-02-10 22:48:05 CAT</t>
  </si>
  <si>
    <t>⭕️ حمدوك:  كل ذلك لنُحصَّن بلدنا من كل ما نراه حولنا ولنعبر بشعبنا للسلام الشامل والتنمية والتحول الديموقراطي الراسخ، فبلادنا ظلت في منعطف حرج لقرابة لقرابة الستة عقود، وحان وقت وضعها على الطريق الصحيح.</t>
  </si>
  <si>
    <t>https://twitter.com/Sudan_News12/status/1359605080023052293</t>
  </si>
  <si>
    <t>2021-02-10 22:47:47 CAT</t>
  </si>
  <si>
    <t>⭕️ حمدوك: هذه بداية قوية لعمل مشترك نُعاهد فيه مواطناتنا ومواطنينا بالعمل المستمر بروح الفريق لأجل بلادنا الغالية مسترشدين ببوصلة (حرية سلام وعدالة) ولتنفيذ برنامج الفترة الانتقالية حول الاقتصاد وبناء واستكمال السلام، والعلاقات الخارجية وإصلاح مؤسسات الدولة المدنية والعسكرية.</t>
  </si>
  <si>
    <t>https://twitter.com/Sudan_News12/status/1359605002940088321</t>
  </si>
  <si>
    <t>2021-02-10 22:45:37 CAT</t>
  </si>
  <si>
    <t>⭕️ حمدوك: سعدتُ اليوم بترؤس أول جلسة لمجلس وزراء #حكومة_سلام_السودان. اتفقنا فوراً على تكوين فريقي عمل من الوزيرات والوزراء المعنيين لإيجاد معالجات مباشرة لأزمة صفوف الوقود والخبز بالعاصمة والولايات، بالإضافة لفريق يعمل على معالجة التحديات الأمنية التي تشهدها بعض ولايات  https://t.co/VAtYA7CrwD</t>
  </si>
  <si>
    <t>['https://pbs.twimg.com/media/Et5JCmYXMAUYgez.jpg']</t>
  </si>
  <si>
    <t>https://twitter.com/Sudan_News12/status/1359604459295436800</t>
  </si>
  <si>
    <t>https://pbs.twimg.com/media/Et5JCmYXMAUYgez.jpg</t>
  </si>
  <si>
    <t>2021-02-10 21:08:15 CAT</t>
  </si>
  <si>
    <t>عاجل: انخفاض في سعر الدولار مقابل الجنيه الى مادون 330 جنيها</t>
  </si>
  <si>
    <t>https://twitter.com/Sudan_News12/status/1359579955022229507</t>
  </si>
  <si>
    <t>2021-02-10 20:51:08 CAT</t>
  </si>
  <si>
    <t>🌀 *نعي أليم،،،*  *قال تعالى "وبشر الصابرين الذين إذا أصابتهم مصيبة قالو انا لله وانا اليه راجعون"..* *بمزيد من الحزن والأسى تنعى ولاية كسلا المغفور له بإذن الله.. ابنها البار:*  🌀 *الفريق شرطه دكتور محمد أحمد اونور*  https://t.co/2hAdPhWVMQ</t>
  </si>
  <si>
    <t>['https://pbs.twimg.com/media/Et4u2C1XUAAcel7.jpg']</t>
  </si>
  <si>
    <t>https://twitter.com/Sudan_News12/status/1359575646943461378</t>
  </si>
  <si>
    <t>https://pbs.twimg.com/media/Et4u2C1XUAAcel7.jpg</t>
  </si>
  <si>
    <t>2021-02-10 16:52:24 CAT</t>
  </si>
  <si>
    <t>⭕️ ‌#مني_أركو_مناوي - رئيس حركة جيش تحرير السودان :  إنّ التظاهرات المندّدة بالغلاء وانعدام الخدمات وشحّ السلع الأساسية والتي عمّت بعض المدن مفهومة ومقبولة.  لكن عمليات السرقة والنهب وحرق الممتلكات مع تقاعس الأجهزة الحكومية في القيام بواجبها يفتح استفهاماتٍ عديدة @ArkoMinawi</t>
  </si>
  <si>
    <t>https://twitter.com/Sudan_News12/status/1359515567183564809</t>
  </si>
  <si>
    <t>2021-02-10 16:50:42 CAT</t>
  </si>
  <si>
    <t>⭕️ حظر التجوال لمدة (48) ساعة بولاية شرق دارفور، وإيقاف العمل في دواوين الحكومة مع تفعيل قانون الطوارئ. @SUNA_AGENCY</t>
  </si>
  <si>
    <t>https://twitter.com/Sudan_News12/status/1359515140819984385</t>
  </si>
  <si>
    <t>2021-02-10 14:01:28 CAT</t>
  </si>
  <si>
    <t xml:space="preserve"> https://t.co/qDsCQpew81</t>
  </si>
  <si>
    <t>['https://kushnews.net/2021/02/274741']</t>
  </si>
  <si>
    <t>https://twitter.com/Sudan_News12/status/1359472550628253696</t>
  </si>
  <si>
    <t>2021-02-10 14:00:59 CAT</t>
  </si>
  <si>
    <t>⭕️ احتجاجات طلابية بمدينة الضعين، ومحاولات لتفريق التجمعات.</t>
  </si>
  <si>
    <t>https://twitter.com/Sudan_News12/status/1359472429924499456</t>
  </si>
  <si>
    <t>2021-02-10 14:00:29 CAT</t>
  </si>
  <si>
    <t xml:space="preserve"> https://t.co/VeoNcgeVCs</t>
  </si>
  <si>
    <t>['https://kushnews.net/2021/02/274743']</t>
  </si>
  <si>
    <t>https://twitter.com/Sudan_News12/status/1359472304456146946</t>
  </si>
  <si>
    <t>2021-02-09 19:48:16 CAT</t>
  </si>
  <si>
    <t>⭕️ قرار باغلاق اسواق مدينة الأبيض ومحليتي الرهد وام روابه  لمدة (48) ساعة اعتبارا من يوم غد الاربعاء وذلك على خلفية الأحداث المؤسفة التي شهدتها الولاية.</t>
  </si>
  <si>
    <t>https://twitter.com/Sudan_News12/status/1359197436577779715</t>
  </si>
  <si>
    <t>2021-02-09 12:05:40 CAT</t>
  </si>
  <si>
    <t>#السودان  https://t.co/tRRUbUwrXg</t>
  </si>
  <si>
    <t>['https://pbs.twimg.com/media/Etxs-8JXcAA9UR0.jpg']</t>
  </si>
  <si>
    <t>https://twitter.com/Sudan_News12/status/1359081018939109376</t>
  </si>
  <si>
    <t>https://pbs.twimg.com/media/Etxs-8JXcAA9UR0.jpg</t>
  </si>
  <si>
    <t>2021-02-09 11:43:48 CAT</t>
  </si>
  <si>
    <t>محتجون في مدينة نيالا  #السودان يغلقون طرقا رئيسية للتنديد بتردي الأوضاع المعيشية</t>
  </si>
  <si>
    <t>https://twitter.com/Sudan_News12/status/1359075518474297346</t>
  </si>
  <si>
    <t>2021-02-09 11:41:44 CAT</t>
  </si>
  <si>
    <t xml:space="preserve"> https://t.co/ZN90Atxm2g</t>
  </si>
  <si>
    <t>['https://kushnews.net/2021/02/274556']</t>
  </si>
  <si>
    <t>https://twitter.com/Sudan_News12/status/1359074998095384578</t>
  </si>
  <si>
    <t>2021-02-09 09:43:56 CAT</t>
  </si>
  <si>
    <t xml:space="preserve"> https://t.co/AyhgKhNydm</t>
  </si>
  <si>
    <t>['https://pbs.twimg.com/media/EtxMifEXUAAnMxb.jpg']</t>
  </si>
  <si>
    <t>https://twitter.com/Sudan_News12/status/1359045351391567872</t>
  </si>
  <si>
    <t>https://pbs.twimg.com/media/EtxMifEXUAAnMxb.jpg</t>
  </si>
  <si>
    <t>2021-02-09 09:18:12 CAT</t>
  </si>
  <si>
    <t>⭕️ حمدوك:  أيضاً هذا التشكيل يستجيب لاستحقاق اتفاق سلام السودان، والقوى المُشاركة سواء كانت الحرية والتغيير، أطراف السلام والمكون العسكري، فجميعها تتحمل المسؤولية في معالجة الأزمات التي تواجه البلاد والتشكيل الوزاري والطريقة التي تم بها. #حكومة_سلام_السودان</t>
  </si>
  <si>
    <t>https://twitter.com/Sudan_News12/status/1359038877856653313</t>
  </si>
  <si>
    <t>2021-02-09 09:04:36 CAT</t>
  </si>
  <si>
    <t>⭕️ حمدوك:  التشكيل الوزاري تم بتوافق سياسي امتدّ لشهور، وكانت البوصلة الأساسية فيه هو الحرص والمحافظة على بلدنا من الانهيار.، وترسيخ لفكرة #النموذج_السوداني.</t>
  </si>
  <si>
    <t>['النموذج_السوداني']</t>
  </si>
  <si>
    <t>https://twitter.com/Sudan_News12/status/1359035452024623104</t>
  </si>
  <si>
    <t>2021-02-09 09:04:08 CAT</t>
  </si>
  <si>
    <t>⭕️ حمدوك:  من بعض إنجازات الفترة الماضية، رفع اسم السودان من قائمة الدول الراعية للإرهاب، وتحقيق المرحلة الأولى من السلام، انتهت بسلام السودان في جوبا، وانجزنا استحقاقات في مسار المرحلة الثانية، بدأنا بالانفتاح على العالم الخارجي وفك الحصار عن السودان   #حكومة_سلام_السودان</t>
  </si>
  <si>
    <t>https://twitter.com/Sudan_News12/status/1359035334500188162</t>
  </si>
  <si>
    <t>2021-02-09 09:02:35 CAT</t>
  </si>
  <si>
    <t>⭕️ أعلنت حكومة ولاية شمال دارفور حظر التجوال بالفاشر من الساعة السادسة صباحا حتى السادسة مساء،  إلى حين إشعار آخر.    📌 ويجيء القرار في أعقاب إحراق سوق البورصة ومقر محلية الفاشر وعدد من المواقع على خلفية مقتل مزارع يوم الأحد الماضي،  على يد راعي طعنا بآلة حادة. #السودان</t>
  </si>
  <si>
    <t>https://twitter.com/Sudan_News12/status/1359034946325778432</t>
  </si>
  <si>
    <t>2021-02-09 09:01:59 CAT</t>
  </si>
  <si>
    <t>🚨 مجلس السيادة يعتمد الحكومة التنفيذية الجديدة والوزارات المقترحة</t>
  </si>
  <si>
    <t>https://twitter.com/Sudan_News12/status/1359034793539813378</t>
  </si>
  <si>
    <t>2021-02-08 20:07:47 CAT</t>
  </si>
  <si>
    <t>⭕️ بداية المؤتمر الصحفي للسيد رئيس مجلس الوزراء للإعلان عن التشكيل الوزاري الجديد.</t>
  </si>
  <si>
    <t>https://twitter.com/Sudan_News12/status/1358839962779672577</t>
  </si>
  <si>
    <t>2021-02-08 20:07:44 CAT</t>
  </si>
  <si>
    <t>*🛑 عاجل :تعرف على الحكومة الجديدة جبريل ومريم أبرزهم*   https://t.co/mUrGu6TnO0</t>
  </si>
  <si>
    <t>['https://sudafox.com/archives/5623']</t>
  </si>
  <si>
    <t>https://twitter.com/Sudan_News12/status/1358839950976962563</t>
  </si>
  <si>
    <t>2021-02-08 19:12:43 CAT</t>
  </si>
  <si>
    <t>⭕️ د. حمدوك يُعلن التشكيل الوزاري الجديد السابعة مساء اليوم  يعقد رئيس مجلس الوزراء د. عبد الله حمدوك في السابعة من مساء اليوم مؤتمراً صحفياً لإعلان التشكيل الوزاري الجديد.  سيُنقل المؤتمر الصحفي على الهواء مباشرةً على مختلف القنوات والإذاعات السودانية. #تحديات_الفترة_الانتقالية  https://t.co/Gk65x0flxv</t>
  </si>
  <si>
    <t>['https://pbs.twimg.com/media/EtuFI1VWQAELmjy.jpg']</t>
  </si>
  <si>
    <t>https://twitter.com/Sudan_News12/status/1358826102525943812</t>
  </si>
  <si>
    <t>https://pbs.twimg.com/media/EtuFI1VWQAELmjy.jpg</t>
  </si>
  <si>
    <t>2021-02-08 19:10:39 CAT</t>
  </si>
  <si>
    <t>⭕️ مظاهرات في مدني تردد بالاوضاع الاقتصادية والرد من الشرطة بالغاز المسيل للدموع.</t>
  </si>
  <si>
    <t>https://twitter.com/Sudan_News12/status/1358825583032041475</t>
  </si>
  <si>
    <t>2021-02-08 13:08:47 CAT</t>
  </si>
  <si>
    <t>⭕️ محاصرة عمارة الدهب في السوق العربي بواسطة الشرطة، و اختفاء تام لتجار العُملة. #السودان  https://t.co/KacymqWwF0</t>
  </si>
  <si>
    <t>['https://pbs.twimg.com/media/Etsx1ryXMAE2pmS.jpg']</t>
  </si>
  <si>
    <t>https://twitter.com/Sudan_News12/status/1358734518270775297</t>
  </si>
  <si>
    <t>https://pbs.twimg.com/media/Etsx1ryXMAE2pmS.jpg</t>
  </si>
  <si>
    <t>2021-02-08 08:33:15 CAT</t>
  </si>
  <si>
    <t>⭕️ د. حمدوك يُصدر قراراً بإنشاء شركة السودان القابضة لإدارة الأصول والأموال المستردة بواسطة لجنة تفكيك نظام الثلاثين من يونيو ١٩٨٩م وتكوين مجلس الإدارة.</t>
  </si>
  <si>
    <t>https://twitter.com/Sudan_News12/status/1358665175142965248</t>
  </si>
  <si>
    <t>2021-02-08 06:03:03 CAT</t>
  </si>
  <si>
    <t>#السودان - إعفاء وزراء الحكومة الإنتقالية من مناصبهم .</t>
  </si>
  <si>
    <t>https://twitter.com/Sudan_News12/status/1358627379015544832</t>
  </si>
  <si>
    <t>2021-02-07 16:58:51 CAT</t>
  </si>
  <si>
    <t>⭕️ وصول 3 طائرات مصرية تحمل مساعدات طبية إلى السودان.</t>
  </si>
  <si>
    <t>https://twitter.com/Sudan_News12/status/1358430028380397569</t>
  </si>
  <si>
    <t>2021-02-07 15:15:06 CAT</t>
  </si>
  <si>
    <t>محتجون يغلقون كوبري “سوبا شرق” الرابط:  https://t.co/9sLz5Y26JX</t>
  </si>
  <si>
    <t>['https://kushnews.net/2021/02/274282']</t>
  </si>
  <si>
    <t>https://twitter.com/Sudan_News12/status/1358403919215534082</t>
  </si>
  <si>
    <t>2021-02-07 15:12:43 CAT</t>
  </si>
  <si>
    <t xml:space="preserve"> https://t.co/oVvL0EYRGr</t>
  </si>
  <si>
    <t>['https://kushnews.net/2021/02/274290']</t>
  </si>
  <si>
    <t>https://twitter.com/Sudan_News12/status/1358403317362221056</t>
  </si>
  <si>
    <t>2021-02-07 14:39:06 CAT</t>
  </si>
  <si>
    <t>لي الاستفسار أو التبرعات عبر تحويل الرصيد وعبر حساب بنك الخرطوم يرجي التواصل خاص ارفعو البوست بي الدعوات</t>
  </si>
  <si>
    <t>https://twitter.com/Sudan_News12/status/1358394857002307587</t>
  </si>
  <si>
    <t>2021-02-07 14:38:30 CAT</t>
  </si>
  <si>
    <t>الحوجه دي ليها يومين لس م اكتملت الطفل الطيب مريض لديه ثقب في القلب اتقررت لي عملية جراحية في مستشفى أحمد قاسم مركز جراحة القلب وزراعة الكلي تكلفة العملية 43،6400 تبرع فاعل خير بمبلغ 101الف ج متبقي 33.5400 من يشتري هذا الأجر الطفل من اسره فقيره جدا همتكم يا أهل الخير #السودان  https://t.co/A1GzEU5fGV</t>
  </si>
  <si>
    <t>['https://pbs.twimg.com/media/Etn8yDnXYAAUApl.jpg']</t>
  </si>
  <si>
    <t>https://twitter.com/Sudan_News12/status/1358394707383103488</t>
  </si>
  <si>
    <t>https://pbs.twimg.com/media/Etn8yDnXYAAUApl.jpg</t>
  </si>
  <si>
    <t>2021-02-07 14:28:46 CAT</t>
  </si>
  <si>
    <t>شاهد بالصور.. خطفت الأضواء بمدينة بورتسودان..بائعة الورد الحسناء (مي) تعود لإكتساح السوشيال ونشطاء يتغزلون (الورد يبيع الورد) وبعضهم يطلب يدها للزواج  https://t.co/X5S4hUuGdo</t>
  </si>
  <si>
    <t>['https://pbs.twimg.com/media/Etn6jWHWgAEPDTY.jpg']</t>
  </si>
  <si>
    <t>https://twitter.com/Sudan_News12/status/1358392256412196865</t>
  </si>
  <si>
    <t>https://pbs.twimg.com/media/Etn6jWHWgAEPDTY.jpg</t>
  </si>
  <si>
    <t>2021-02-07 13:05:20 CAT</t>
  </si>
  <si>
    <t>شاهد بالصور: تفاصيل حياة أسرة سودانية في ظل إنقطاع الكهرباء وإنعدام الغاز منذ ساعتين0 الرابط:  https://t.co/Cv2ir8I53r</t>
  </si>
  <si>
    <t>['https://kushnews.net/2021/02/274265']</t>
  </si>
  <si>
    <t>https://twitter.com/Sudan_News12/status/1358371262008033281</t>
  </si>
  <si>
    <t>2021-02-07 10:24:25 CAT</t>
  </si>
  <si>
    <t>المواكب   اهالي وأبناء #الخرطوم يفوضون الجيش للإطاحة بالحكم المدني</t>
  </si>
  <si>
    <t>https://twitter.com/Sudan_News12/status/1358330764069380098</t>
  </si>
  <si>
    <t>2021-02-07 10:23:25 CAT</t>
  </si>
  <si>
    <t xml:space="preserve"> https://t.co/vOKHrMko2g</t>
  </si>
  <si>
    <t>['https://kushnews.net/2021/02/274244']</t>
  </si>
  <si>
    <t>https://twitter.com/Sudan_News12/status/1358330511307980802</t>
  </si>
  <si>
    <t>2021-02-07 10:08:44 CAT</t>
  </si>
  <si>
    <t>" الأنسان يعبر الحياة مرة واحدة لذا إذا كان هناك أي خير تستطيع فعله أو أي إحسان تستطيع تقديمه لأي مخلوق فلتفعله الان لأنك لن تمر من هذا الطريق مرة أخرى "...</t>
  </si>
  <si>
    <t>https://twitter.com/Sudan_News12/status/1358326819125145601</t>
  </si>
  <si>
    <t>2021-02-06 23:25:52 CAT</t>
  </si>
  <si>
    <t xml:space="preserve"> https://t.co/veZ8vYXW98</t>
  </si>
  <si>
    <t>['https://pbs.twimg.com/media/Etkr5b6XEAA2YAk.jpg']</t>
  </si>
  <si>
    <t>https://twitter.com/Sudan_News12/status/1358165035869220864</t>
  </si>
  <si>
    <t>https://pbs.twimg.com/media/Etkr5b6XEAA2YAk.jpg</t>
  </si>
  <si>
    <t>2021-02-06 23:21:30 CAT</t>
  </si>
  <si>
    <t>⭕️ الغرفة المركزية المشتركة لطوارئ كورونا بولاية الخرطوم توجه بالإلتزام بالإشتراطات الصحية وإستمرار القرارات السابقة  📌 جددت اللجنة قراراتها السابقة بمنع التجمعات والمناشط الجماهيرية كما أكدت إستمرار منع الحفلات والمناسبات  في الصالات والمزارع.</t>
  </si>
  <si>
    <t>https://twitter.com/Sudan_News12/status/1358163937326493699</t>
  </si>
  <si>
    <t>2021-02-06 23:20:41 CAT</t>
  </si>
  <si>
    <t>عقب التحقيق معه ، #صلاح_الحاج_مناع خارج ألنيابة.  https://t.co/lAgNxmcWbc</t>
  </si>
  <si>
    <t>['https://pbs.twimg.com/media/EtkqtY4XAAMeRAE.jpg']</t>
  </si>
  <si>
    <t>['صلاح_الحاج_مناع']</t>
  </si>
  <si>
    <t>https://twitter.com/Sudan_News12/status/1358163729251237890</t>
  </si>
  <si>
    <t>https://pbs.twimg.com/media/EtkqtY4XAAMeRAE.jpg</t>
  </si>
  <si>
    <t>2021-02-06 23:19:04 CAT</t>
  </si>
  <si>
    <t>⭕️ مناوي يدعو لمصالحة وطنية شاملة بين كل المكونات بما فيه المؤتمر الوطني</t>
  </si>
  <si>
    <t>https://twitter.com/Sudan_News12/status/1358163324551233538</t>
  </si>
  <si>
    <t>2021-02-06 23:18:40 CAT</t>
  </si>
  <si>
    <t>⭕️ مناوي:  قوش ليس لديه مستقبل في السودان</t>
  </si>
  <si>
    <t>https://twitter.com/Sudan_News12/status/1358163221698519042</t>
  </si>
  <si>
    <t>2021-02-06 23:18:00 CAT</t>
  </si>
  <si>
    <t>⭕️ مناوي:   الإسلاميين موجودين في المجتمع لابد من أن نتعايش معاهم، وكل فاسد منهم يحاكم بالقانون #السودان</t>
  </si>
  <si>
    <t>https://twitter.com/Sudan_News12/status/1358163053636947974</t>
  </si>
  <si>
    <t>2021-02-06 15:58:06 CAT</t>
  </si>
  <si>
    <t>البؤساء😔.. هذا الاسم ليس من فراغ.. فقد أمضى أصحاب هذا المحل حياتهم بدون عمل ومن لهو إلى آخر فقرروا أخيرا العمل، فكان اسم المشروع يعبر عن حالهم 😅😅 . #السودان  https://t.co/PN8sMHXMm3</t>
  </si>
  <si>
    <t>['https://pbs.twimg.com/media/EtjFaZiXUAEIF1c.jpg']</t>
  </si>
  <si>
    <t>https://twitter.com/Sudan_News12/status/1358052352612323329</t>
  </si>
  <si>
    <t>https://pbs.twimg.com/media/EtjFaZiXUAEIF1c.jpg</t>
  </si>
  <si>
    <t>2021-02-06 14:17:00 CAT</t>
  </si>
  <si>
    <t>قوة عسكرية تلقي القبض على عضو لجنة إزالة التمكين #صلاح_مناع وتقتاده إلى نيابة أمن الدولة</t>
  </si>
  <si>
    <t>['صلاح_مناع']</t>
  </si>
  <si>
    <t>https://twitter.com/Sudan_News12/status/1358026910102675457</t>
  </si>
  <si>
    <t>2021-02-06 14:16:09 CAT</t>
  </si>
  <si>
    <t xml:space="preserve"> https://t.co/XeAq6FSH0Z</t>
  </si>
  <si>
    <t>['https://kushnews.net/2021/02/274152']</t>
  </si>
  <si>
    <t>https://twitter.com/Sudan_News12/status/1358026693034844170</t>
  </si>
  <si>
    <t>2021-02-06 13:26:40 CAT</t>
  </si>
  <si>
    <t>عاجل | مدير الطب العدلي بولاية الخرطوم هاشم فقيري يقول للجزيرة إن النيابة لعامة سمحت بدفن الجثث مجهولة الهوية بعد أخذ العينات ويؤكد تخصيص مقبرة بشرق النيل في انتظار التخطيط لمواراة الجثامين وفق الإجراءات العالمية  https://t.co/RtDkLE5u0p</t>
  </si>
  <si>
    <t>['https://pbs.twimg.com/media/Etiiv8VXIAEt9qe.jpg']</t>
  </si>
  <si>
    <t>https://twitter.com/Sudan_News12/status/1358014239458344966</t>
  </si>
  <si>
    <t>https://pbs.twimg.com/media/Etiiv8VXIAEt9qe.jpg</t>
  </si>
  <si>
    <t>2021-02-06 12:44:33 CAT</t>
  </si>
  <si>
    <t>غرفة الإستئناف في المحكمة الجنائية الدولية برئاسة القاضي #بيوتر_هوفمانسكي، ترفض الإفراج المؤقّت عن علي محمد علي عبد الرحمن وشهرته #علي_كوشيب. #تحديات_الفترة_الإنتقالية</t>
  </si>
  <si>
    <t>['بيوتر_هوفمانسكي', 'علي_كوشيب', 'تحديات_الفترة_الإنتقالية']</t>
  </si>
  <si>
    <t>https://twitter.com/Sudan_News12/status/1358003642750676994</t>
  </si>
  <si>
    <t>2021-02-06 09:31:31 CAT</t>
  </si>
  <si>
    <t xml:space="preserve"> https://t.co/xmM3YIzP9g</t>
  </si>
  <si>
    <t>['https://kushnews.net/2021/02/274101']</t>
  </si>
  <si>
    <t>https://twitter.com/Sudan_News12/status/1357955062983712768</t>
  </si>
  <si>
    <t>2021-02-06 09:03:51 CAT</t>
  </si>
  <si>
    <t>⭕️ مساعد المدير العام لوزارة الصحه بولاية الجزيره:   اللجنه الخاصه بتشريح واعادة تشريح الجثاميين تقوم بعمل ملفات كامله تحدد فيها كل المعلومات واخد البصمه الوراثيه وصوره لكل المتوفين واعطائهم ارقام متسلسله.</t>
  </si>
  <si>
    <t>https://twitter.com/Sudan_News12/status/1357948100900487170</t>
  </si>
  <si>
    <t>2021-02-06 09:03:08 CAT</t>
  </si>
  <si>
    <t>⭕️ مساعد المدير العام لوزارة الصحه بولاية الجزيره:  هذه الجثامين لم يتم اكتشافها بالصدفه كما اشيع في كثير من مواقع التواصل الاجتماعي ولكن كانت معروفه من قبل وزارة الصحه وقد تم حفظ هذه الجثامين بناء علي قرار صادر من قبل لجنة التحقيق في فض الاعتصام يحظر دفن اي جثه مجهولة الهويه.</t>
  </si>
  <si>
    <t>https://twitter.com/Sudan_News12/status/1357947919912087554</t>
  </si>
  <si>
    <t>2021-02-06 09:02:24 CAT</t>
  </si>
  <si>
    <t>⭕️ الددكتور اسامه عبد الرحمن مساعد المدير العام لوزارة الصحه بولاية الجزيره:  تواصل عمليات تشريح واعادة تشريح الجثامين لمجهولي الهويه بمشرحة ودمدني والبالغ عددها 168 بواسطة لجنة استشاري الطب العدلي بتوجيه من وزارة الصحه الاتحاديه والولائيه والنيابه العامه ولجنة التحقيق في الاشخا</t>
  </si>
  <si>
    <t>https://twitter.com/Sudan_News12/status/1357947734624452608</t>
  </si>
  <si>
    <t>2021-02-05 21:46:55 CAT</t>
  </si>
  <si>
    <t>عاجل | وزير المالية السوداني: سنتخذ قرار تعويم العملة عند توفر ما يكفي من الاحتياطات الأجنبية.  📌 صحيفة الشرق الأوسط</t>
  </si>
  <si>
    <t>https://twitter.com/Sudan_News12/status/1357777746336899075</t>
  </si>
  <si>
    <t>2021-02-05 21:42:57 CAT</t>
  </si>
  <si>
    <t>⭕️ توقعات بصدور قرار وشيك بحل لجنة إزالة التمكين.  #لجنة_إزالة_التمكين_واسترداد_الأموال_المنهوبة  #تحديات_المرحلة_الإنتقالية</t>
  </si>
  <si>
    <t>['لجنة_إزالة_التمكين_واسترداد_الأموال_المنهوبة', 'تحديات_المرحلة_الإنتقالية']</t>
  </si>
  <si>
    <t>https://twitter.com/Sudan_News12/status/1357776748205735939</t>
  </si>
  <si>
    <t>2021-02-05 19:49:27 CAT</t>
  </si>
  <si>
    <t>https://twitter.com/Sudan_News12/status/1357748183003238400</t>
  </si>
  <si>
    <t>https://twitter.com/Sudan_News12/status/1357747907252916225</t>
  </si>
  <si>
    <t>2021-02-05 19:48:21 CAT</t>
  </si>
  <si>
    <t>طريقة التقديم للجامعة كيف ؟</t>
  </si>
  <si>
    <t>2021-02-05 16:45:22 CAT</t>
  </si>
  <si>
    <t>#السودان  https://t.co/MLlWzyLgoW</t>
  </si>
  <si>
    <t>['https://pbs.twimg.com/media/EteGpIkXcAEAwDe.jpg']</t>
  </si>
  <si>
    <t>https://twitter.com/Sudan_News12/status/1357701857179795461</t>
  </si>
  <si>
    <t>https://pbs.twimg.com/media/EteGpIkXcAEAwDe.jpg</t>
  </si>
  <si>
    <t>2021-02-05 16:43:25 CAT</t>
  </si>
  <si>
    <t>@Sudanesfollow متفاعل انا  https://t.co/KcE4SH0S8Q</t>
  </si>
  <si>
    <t>['https://pbs.twimg.com/media/EteGMnSWQAU5hP7.jpg']</t>
  </si>
  <si>
    <t>https://twitter.com/Sudan_News12/status/1357701366978854915</t>
  </si>
  <si>
    <t>https://pbs.twimg.com/media/EteGMnSWQAU5hP7.jpg</t>
  </si>
  <si>
    <t>[{'screen_name': 'Sudanesfollow', 'name': '❤🇸🇩زيادة متابعين سودانيين 🇸🇩❤', 'id': '1015066470'}]</t>
  </si>
  <si>
    <t>2021-02-05 11:28:18 CAT</t>
  </si>
  <si>
    <t>@Sudanesfollow رد المتابعة سريع بل زي البل</t>
  </si>
  <si>
    <t>https://twitter.com/Sudan_News12/status/1357622066174918656</t>
  </si>
  <si>
    <t>2021-02-05 11:27:58 CAT</t>
  </si>
  <si>
    <t>@Sudanesfollow تم</t>
  </si>
  <si>
    <t>https://twitter.com/Sudan_News12/status/1357621983006126082</t>
  </si>
  <si>
    <t>2021-02-05 11:27:48 CAT</t>
  </si>
  <si>
    <t>https://twitter.com/Sudan_News12/status/1357621939897040896</t>
  </si>
  <si>
    <t>2021-02-05 10:26:42 CAT</t>
  </si>
  <si>
    <t>https://twitter.com/Sudan_News12/status/1357606561695301635</t>
  </si>
  <si>
    <t>2021-02-05 09:48:14 CAT</t>
  </si>
  <si>
    <t>@Sudanesfollow @Casaaaaaaa تم</t>
  </si>
  <si>
    <t>https://twitter.com/Sudan_News12/status/1357596882999136257</t>
  </si>
  <si>
    <t>[{'screen_name': 'Sudanesfollow', 'name': '❤🇸🇩زيادة متابعين سودانيين 🇸🇩❤', 'id': '1015066470'}, {'screen_name': 'Casaaaaaaa', 'name': 'Casa_Store', 'id': '3267157358'}]</t>
  </si>
  <si>
    <t>2021-02-04 21:18:58 CAT</t>
  </si>
  <si>
    <t xml:space="preserve"> https://t.co/0RT1xhu77m</t>
  </si>
  <si>
    <t>['https://kushnews.net/2021/02/273997']</t>
  </si>
  <si>
    <t>https://twitter.com/Sudan_News12/status/1357408323822358530</t>
  </si>
  <si>
    <t>2021-02-04 20:28:46 CAT</t>
  </si>
  <si>
    <t xml:space="preserve"> https://t.co/Odh1syTgFl</t>
  </si>
  <si>
    <t>['https://kushnews.net/2021/02/273977']</t>
  </si>
  <si>
    <t>https://twitter.com/Sudan_News12/status/1357395688775180288</t>
  </si>
  <si>
    <t>2021-02-04 20:24:14 CAT</t>
  </si>
  <si>
    <t xml:space="preserve"> https://t.co/HlLJGSpfI9</t>
  </si>
  <si>
    <t>['https://kushnews.net/2021/02/273979']</t>
  </si>
  <si>
    <t>https://twitter.com/Sudan_News12/status/1357394550973755393</t>
  </si>
  <si>
    <t>2021-02-04 19:18:32 CAT</t>
  </si>
  <si>
    <t>لأول مرة.. الريال السعودي يحلق عالياً ويعبر حاجز ال 100 جنيه سوداني منذ ساعتين0 الرابط:  https://t.co/onzMHZ6p6i</t>
  </si>
  <si>
    <t>['https://kushnews.net/2021/02/273953']</t>
  </si>
  <si>
    <t>https://twitter.com/Sudan_News12/status/1357378015370608642</t>
  </si>
  <si>
    <t>2021-02-04 18:19:29 CAT</t>
  </si>
  <si>
    <t>⭕️ تتابع #وزارة_الخارجية احوال السودانيين الموجودين في #ميانمار، للإطمئنان على سلامتهم عقب الانقلاب العسكري الذي شهدته البلاد، وذلك عبر سفارتها في بكين وبهذا تود الوزارة أن تطمئن المواطنين على سلامة السودانيين الموجودين في ميانمار، وهم حوالي ثمانية أشخاص #السودان</t>
  </si>
  <si>
    <t>['وزارة_الخارجية', 'ميانمار', 'السودان']</t>
  </si>
  <si>
    <t>https://twitter.com/Sudan_News12/status/1357363156880945152</t>
  </si>
  <si>
    <t>2021-02-04 16:16:45 CAT</t>
  </si>
  <si>
    <t>⭕️ مراسيم باضافة 3 اعضاء جدد الى مجلس السيادة بعد قليل  #تحديات_المرحلة_الإنتقالية</t>
  </si>
  <si>
    <t>https://twitter.com/Sudan_News12/status/1357332270139465731</t>
  </si>
  <si>
    <t>2021-02-04 15:14:54 CAT</t>
  </si>
  <si>
    <t>السفير الإثيوبي في #الخرطوم: السودان ارتكب خطأ تاريخيا عندما تجاوز حدودنا وسنكون ملزمين بالدفاع عن حقوقنا</t>
  </si>
  <si>
    <t>https://twitter.com/Sudan_News12/status/1357316704074948609</t>
  </si>
  <si>
    <t>2021-02-04 13:51:10 CAT</t>
  </si>
  <si>
    <t>⭕️ إحالة مدير شرطة ولاية الخرطوم الفريق ياسر الكتيابي  إلى التقاعد.  وترقية اللواء عيسى آدم إسماعيل الى رتبة الفريق شرطة وتعيينه مديرا لشرطة ولاية الخرطوم خلفا للفريق ياسر الكتيابي.</t>
  </si>
  <si>
    <t>https://twitter.com/Sudan_News12/status/1357295631770013697</t>
  </si>
  <si>
    <t>2021-02-04 12:57:28 CAT</t>
  </si>
  <si>
    <t>⭕️ بدء اجراءات التقديم لمؤسسات التعليم العالي اعتبارا من يوم غد الخميس 4-2-2021 وحتى السبت 13-2-2021م. #٢٠جمادي_عيد_الام</t>
  </si>
  <si>
    <t>['٢٠جمادي_عيد_الام']</t>
  </si>
  <si>
    <t>https://twitter.com/Sudan_News12/status/1357282115331719168</t>
  </si>
  <si>
    <t>2021-02-03 17:38:56 CAT</t>
  </si>
  <si>
    <t>https://twitter.com/Sudan_News12/status/1356990561295736836</t>
  </si>
  <si>
    <t>https://twitter.com/yasin123ah/status/1356950782248108032</t>
  </si>
  <si>
    <t>2021-02-03 12:45:20 CAT</t>
  </si>
  <si>
    <t xml:space="preserve"> https://t.co/h2DhBXoqQS</t>
  </si>
  <si>
    <t>['https://pbs.twimg.com/media/EtS8hk1WYAAniPV.jpg']</t>
  </si>
  <si>
    <t>https://twitter.com/Sudan_News12/status/1356916676328062977</t>
  </si>
  <si>
    <t>https://pbs.twimg.com/media/EtS8hk1WYAAniPV.jpg</t>
  </si>
  <si>
    <t>2021-02-03 12:24:41 CAT</t>
  </si>
  <si>
    <t>"ونسألُك البِشارات التي نُحب  والأيام التي تسُر  والرحمَات التي تتوالَى  والعَافية التي تدُوم  والخيرَ الذي لا ينقطِع يالله."</t>
  </si>
  <si>
    <t>https://twitter.com/Sudan_News12/status/1356911479484776449</t>
  </si>
  <si>
    <t>2021-02-03 09:21:56 CAT</t>
  </si>
  <si>
    <t>⭕️ تراجع طفيف في سعر الدولار، وتوقف عمليات البيع والشراء في السوق الاسود.  #تحديات_المرحلة_الإنتقالية</t>
  </si>
  <si>
    <t>https://twitter.com/Sudan_News12/status/1356865487087558658</t>
  </si>
  <si>
    <t>2021-02-03 08:17:35 CAT</t>
  </si>
  <si>
    <t>#عاجل| حريق هائل اليوم الأربعاء  وسط العاصمة السودانية الخرطوم بالمجمع التجاري (نيفاشا). _ أسباب الحريق : مجاورة المجمع للتيار الكهربائي الذي يقع غربها مباشرةً. #تحديات_الفترة_الانتقالية  https://t.co/uA971puD4W</t>
  </si>
  <si>
    <t>['https://pbs.twimg.com/media/EtR_PjiXAAIxYTm.jpg']</t>
  </si>
  <si>
    <t>['عاجل', 'تحديات_الفترة_الانتقالية']</t>
  </si>
  <si>
    <t>https://twitter.com/Sudan_News12/status/1356849296126140416</t>
  </si>
  <si>
    <t>https://pbs.twimg.com/media/EtR_PjiXAAIxYTm.jpg</t>
  </si>
  <si>
    <t>2021-02-03 00:57:11 CAT</t>
  </si>
  <si>
    <t>بعد اعلان الحكومة الجديدة.. الجدير بالذكر ان بعض قيادات الحكومة الجديدة القادمة صرحو بعدم قانونية لجنة ازالة التمكين ..</t>
  </si>
  <si>
    <t>https://twitter.com/Sudan_News12/status/1356738463064870912</t>
  </si>
  <si>
    <t>2021-02-03 00:56:37 CAT</t>
  </si>
  <si>
    <t>⛔ *يحدث الآن*   في اجتماع تم بشقة بضاحية قاردن ستي بالخرطوم مساء اليوم الثلاثاء 2 فبراير اتفقت قيادات حزب البعث علي ممارسة ضغط علي السيد رئيس الوزراء د. حمدوك لتعين الاستاذ وجدي صالح في اي منصب دستوري يحصنه من اي ملاحقات قانونية بعد ان تأكد تماما حل لجنة ازالة التمكين #منقول</t>
  </si>
  <si>
    <t>https://twitter.com/Sudan_News12/status/1356738321821691904</t>
  </si>
  <si>
    <t>2021-02-03 00:40:01 CAT</t>
  </si>
  <si>
    <t>#تحديات_الفترة_الانتقالية  https://t.co/RxKJXadccS</t>
  </si>
  <si>
    <t>['https://pbs.twimg.com/media/EtQWg4aWgAE-EHu.jpg']</t>
  </si>
  <si>
    <t>https://twitter.com/Sudan_News12/status/1356734144819167237</t>
  </si>
  <si>
    <t>https://pbs.twimg.com/media/EtQWg4aWgAE-EHu.jpg</t>
  </si>
  <si>
    <t>2021-02-02 22:56:35 CAT</t>
  </si>
  <si>
    <t>⭕️ اتجاه لتوحيد سعر الوقود بالخرطوم والولايات ليبلغ سعر 850 جنية للجالون الواحد.  #التصعيد_الثوري  #تحديات_المرحلة_الإنتقالية</t>
  </si>
  <si>
    <t>['التصعيد_الثوري', 'تحديات_المرحلة_الإنتقالية']</t>
  </si>
  <si>
    <t>https://twitter.com/Sudan_News12/status/1356708112217104385</t>
  </si>
  <si>
    <t>2021-02-02 22:55:52 CAT</t>
  </si>
  <si>
    <t>كشفت وزارة الطاقة عن تقدم أعمال الصيانة الدورية في مصفاة #الخرطوم حيث بلغت الـ ٦٦٪، وبدء العد التنازلي لتشغيل المصفاة المتوقع بعد ٢٤ يوما. يذكر أن مصفاة الخرطوم #الجيلي  تم إيقافها عن العمل لإجراءات الصيانة الدورية في  ديسمبر المنصرم. #تحديات_الفترة_الإنتقالية</t>
  </si>
  <si>
    <t>['الخرطوم', 'الجيلي', 'تحديات_الفترة_الإنتقالية']</t>
  </si>
  <si>
    <t>https://twitter.com/Sudan_News12/status/1356707935305535488</t>
  </si>
  <si>
    <t>2021-02-02 15:04:18 CAT</t>
  </si>
  <si>
    <t>(الشيوعي) يُخيِّر الحكومة بشقّيها المدني والعسكري بين الاستقالة والإسقاط</t>
  </si>
  <si>
    <t>https://twitter.com/Sudan_News12/status/1356589260548243457</t>
  </si>
  <si>
    <t>2021-02-02 12:53:22 CAT</t>
  </si>
  <si>
    <t>وصول ممثل الأمين العام رئيس بعثة يونتامس السيد فولكر بيرتس للبلاد فجر اليوم الثلاثاء ٢ فبراير وكان في استقباله بمطار الخرطوم السفير عمر الشيخ، المنسق الوطني ورئيس اللجنة الوطنية التنفيذية للتنسيق مع بعثة الأمم المتحدة، إنابةً عن الحكومة السودانية.  https://t.co/zfMcD7lXj2</t>
  </si>
  <si>
    <t>['https://pbs.twimg.com/media/EtN0xcvXMAA7R7t.jpg']</t>
  </si>
  <si>
    <t>https://twitter.com/Sudan_News12/status/1356556308258897921</t>
  </si>
  <si>
    <t>https://pbs.twimg.com/media/EtN0xcvXMAA7R7t.jpg</t>
  </si>
  <si>
    <t>2021-02-02 12:52:06 CAT</t>
  </si>
  <si>
    <t>⭕️ هيئة مياه ولاية الخرطوم:  تعرفة المياه لم تتم زيادتها منذ العام 2010م للدرجة الثالثة، ومنذ العام 2015م للدرجة الثانية، أما الدرجة الأولى فلم يطرأ عليها أي تغيير منذ عامين.</t>
  </si>
  <si>
    <t>https://twitter.com/Sudan_News12/status/1356555993027670016</t>
  </si>
  <si>
    <t>2021-02-02 12:46:10 CAT</t>
  </si>
  <si>
    <t>تكلفتها من والوقود 319 مليون جنيه.</t>
  </si>
  <si>
    <t>https://twitter.com/Sudan_News12/status/1356554496864890886</t>
  </si>
  <si>
    <t>2021-02-02 12:45:48 CAT</t>
  </si>
  <si>
    <t>⭕️ هيئة مياه ولاية الخرطوم:  📌 ارتفاع تكلفة مواد التنقية سنوياً حيث تبلغ مليار ومائتين وخمسة وخمسين مليون جنيه، وهي قابلة للزيادة نظراً لاستيرادها بالعملة الحرة.   📌 تكلفة تشغيل المحطات والآبار والمتحركات تبلغ تكلفتها من الكهرباء ملياراً وسبعمائة وستة مليون جنيه، بينما تبلغ</t>
  </si>
  <si>
    <t>https://twitter.com/Sudan_News12/status/1356554405856878592</t>
  </si>
  <si>
    <t>2021-02-02 12:43:14 CAT</t>
  </si>
  <si>
    <t>⭕️ هيئة مياه ولاية الخرطوم:  الزيادة التى طرأت على تعرفة المياه فرضتها ظروف قاهرة وضعت الهيئة في وضع حرج قد يؤثر سلباً على إمدادات المياه، وذلك بسبب ارتفاع تكلفة التشغيل عقب الزيادة الكبيرة في مدخلات إنتاج مياه الشرب  وعلى رأسها زيادة تعرفة الكهرباء والوقود ومواد التنقية.</t>
  </si>
  <si>
    <t>https://twitter.com/Sudan_News12/status/1356553759372029955</t>
  </si>
  <si>
    <t>2021-02-02 10:42:38 CAT</t>
  </si>
  <si>
    <t>⭕️ اتّجاه لمراجعة قرار إغلاق صالات الأفراح ومنع الحفلات بالخرطوم.</t>
  </si>
  <si>
    <t>https://twitter.com/Sudan_News12/status/1356523407601508353</t>
  </si>
  <si>
    <t>2021-02-01 23:26:55 CAT</t>
  </si>
  <si>
    <t>عَقِب تسليم رئيس مجلس الوزراء الإنتقالي قائمة الترشيحات الوزارية للحكومة من قوى إعلان الحُرية والتغيير : #إبراهيم_الشيخ_عبدالرحمن :  خضعت القائمة لمعايير دقيقة جداً متعلقة بالوعي السياسي الكافي بالتحديات التي تجابه  البلاد بجانب التأهيل الأكاديمي والخبرة العلمية وأن كافة  https://t.co/dbahiOAD8F</t>
  </si>
  <si>
    <t>['https://pbs.twimg.com/media/EtK8L02XEAEDLR2.jpg']</t>
  </si>
  <si>
    <t>['إبراهيم_الشيخ_عبدالرحمن']</t>
  </si>
  <si>
    <t>https://twitter.com/Sudan_News12/status/1356353358089613312</t>
  </si>
  <si>
    <t>https://pbs.twimg.com/media/EtK8L02XEAEDLR2.jpg</t>
  </si>
  <si>
    <t>2021-02-01 15:06:54 CAT</t>
  </si>
  <si>
    <t>زياده فاتوره المياه عشان بتاع المغسلة مايغسل العربات بمويتك يامواطن ياكادح..         سنبعر اقصد سنعبر. 🤣🤣🤣🤣🤣 #منقول</t>
  </si>
  <si>
    <t>https://twitter.com/Sudan_News12/status/1356227528319447040</t>
  </si>
  <si>
    <t>2021-02-01 14:40:22 CAT</t>
  </si>
  <si>
    <t>*عاجل..*  *تجددت التظاهرات بمدينة نيالا*</t>
  </si>
  <si>
    <t>https://twitter.com/Sudan_News12/status/1356220849091715074</t>
  </si>
  <si>
    <t>2021-02-01 14:26:48 CAT</t>
  </si>
  <si>
    <t>@mmhhoOda نان البعرسك منو 😃</t>
  </si>
  <si>
    <t>https://twitter.com/Sudan_News12/status/1356217434198450176</t>
  </si>
  <si>
    <t>[{'screen_name': 'mmhhoOda', 'name': 'Mih✨', 'id': '2444221984'}]</t>
  </si>
  <si>
    <t>2021-02-01 11:49:05 CAT</t>
  </si>
  <si>
    <t>اعتقال قيادات الحزب الحاكم وعلى رأسهم رئيس البلاد.. انقلاب عسكري في #ميانمار فجر اليوم وإعلان الطوارئ  https://t.co/xgGyP52nra</t>
  </si>
  <si>
    <t>['https://pbs.twimg.com/media/EtIbGR3XIAYz7fh.jpg']</t>
  </si>
  <si>
    <t>['ميانمار']</t>
  </si>
  <si>
    <t>https://twitter.com/Sudan_News12/status/1356177745756237824</t>
  </si>
  <si>
    <t>https://pbs.twimg.com/media/EtIbGR3XIAYz7fh.jpg</t>
  </si>
  <si>
    <t>2021-02-01 11:01:10 CAT</t>
  </si>
  <si>
    <t>ولاية الخرطوم تشهد اليوم بداية العام الدراسي، لمرحلتي الأساس والثانوي، وسط أزمات متزايدة في الخبز والمواصلات وشكاوى المواطنين من ارتفاع تكاليف المستلزمات المدرسية #طيبة #السودان</t>
  </si>
  <si>
    <t>https://twitter.com/Sudan_News12/status/1356165686943506432</t>
  </si>
  <si>
    <t>2021-01-31 22:42:14 CAT</t>
  </si>
  <si>
    <t>الآن: وفد الحرية والتغيير يصل مكتب رئيس الوزراء لتسليم قوائم الترشيحات مع الاحتفاظ بمواقع ترشيحات حزب الأمة الذي لم يسلم قائمته حتى الآن.</t>
  </si>
  <si>
    <t>https://twitter.com/Sudan_News12/status/1355979728189067265</t>
  </si>
  <si>
    <t>2021-01-31 13:49:58 CAT</t>
  </si>
  <si>
    <t>التمييزي، فإن الأمر التنفيذي 13780 الصادر في 6 آذار/مارس 2017، والإعلانات 9645، و9723، و9983، قد تم إلغاؤها ولم تعد سارية بعد الآن.  https://t.co/ADOKrH5HlQ</t>
  </si>
  <si>
    <t>['https://bit.ly/3oz4htO']</t>
  </si>
  <si>
    <t>https://twitter.com/Sudan_News12/status/1355845779823407106</t>
  </si>
  <si>
    <t>2021-01-31 13:46:26 CAT</t>
  </si>
  <si>
    <t>⭕️ السفارة الأمريكية في السودان:  بايدن ينهي القيود التمييزية على الهجرة ألغى الرئيس بايدن يوم 20 كانون الثاني/يناير القيود المفروضة على إصدار تأشيرات للأفراد من مواطني عدة دول مسلمة وأفريقية، ووصف تلك القيود بأنها “خطأ محض واضح.” وبمقتضى إعلان بايدن الجديد حول إلغاء الحظر التمي</t>
  </si>
  <si>
    <t>https://twitter.com/Sudan_News12/status/1355844888626159618</t>
  </si>
  <si>
    <t>2021-01-31 11:44:34 CAT</t>
  </si>
  <si>
    <t>ساطع الحاج : قرار عودتي للحزب الناصري تاريخي وشجاع</t>
  </si>
  <si>
    <t>https://twitter.com/Sudan_News12/status/1355814219271331841</t>
  </si>
  <si>
    <t>2021-01-31 10:01:32 CAT</t>
  </si>
  <si>
    <t>رئيس حركة تحرير السودان مني أركو مناوي يكشف عن حوارات "كثيفة" قال إنها تجري في الخفاء منذ فترة مع مجموعات إسلامية بما فيها قيادات بالنظام السابق داعياً للخروج بتلك الحوارات إلى الشعب السوداني</t>
  </si>
  <si>
    <t>https://twitter.com/Sudan_News12/status/1355788289765224449</t>
  </si>
  <si>
    <t>2021-01-31 10:01:05 CAT</t>
  </si>
  <si>
    <t>⭕️ مصدر وزاري سوداني للجزيرة: وزراء الحكومة الانتقالية يدرسون تقديم استقالة جماعية</t>
  </si>
  <si>
    <t>https://twitter.com/Sudan_News12/status/1355788175478820865</t>
  </si>
  <si>
    <t>2021-01-31 09:59:37 CAT</t>
  </si>
  <si>
    <t>⭕️ الدولار يواصل الارتفاع الجنوني أمام الجنيه السوداني، في ظل صمت الحكومة السودانية.  #التصعيد_الثوري  #تحديات_المرحلة_الإنتقالية</t>
  </si>
  <si>
    <t>https://twitter.com/Sudan_News12/status/1355787808309448709</t>
  </si>
  <si>
    <t>2021-01-31 09:58:21 CAT</t>
  </si>
  <si>
    <t>⭕️ الاثنين ١ فبراير  محكمة الشهيد الترس حنفي عبدالشكور محاكم الشرقي الخرطوم شرق ساحة الحرية جوار قسم الشرقي الساعة ١١صباحآ. #السودان_انعدام_الرؤية</t>
  </si>
  <si>
    <t>['السودان_انعدام_الرؤية']</t>
  </si>
  <si>
    <t>https://twitter.com/Sudan_News12/status/1355787489991135234</t>
  </si>
  <si>
    <t>2021-01-30 10:59:00 CAT</t>
  </si>
  <si>
    <t>رفع الحظر عن تأشيرات دخول السودانيين إلى أمريكا #السودان #أمريكا</t>
  </si>
  <si>
    <t>['السودان', 'أمريكا']</t>
  </si>
  <si>
    <t>https://twitter.com/Sudan_News12/status/1355440363633336326</t>
  </si>
  <si>
    <t>2021-01-30 09:37:44 CAT</t>
  </si>
  <si>
    <t>لقاء السحاب 🌧️ 🥀 التفاؤل روح الحياة #صباح_السعاده #السوق53  https://t.co/bGkoyLiIko</t>
  </si>
  <si>
    <t>['https://pbs.twimg.com/media/Es9rN8yXIAI1o2c.jpg']</t>
  </si>
  <si>
    <t>['صباح_السعاده', 'السوق53']</t>
  </si>
  <si>
    <t>https://twitter.com/Sudan_News12/status/1355419912223784960</t>
  </si>
  <si>
    <t>https://pbs.twimg.com/media/Es9rN8yXIAI1o2c.jpg</t>
  </si>
  <si>
    <t>2021-01-29 19:13:28 CAT</t>
  </si>
  <si>
    <t>⭕️ 2.5 مليون دولار من اليابان لمساعدة اللاجئين الاثيوبيين الفارين من إقليم تيغراي إلى السودان.</t>
  </si>
  <si>
    <t>https://twitter.com/Sudan_News12/status/1355202415516114947</t>
  </si>
  <si>
    <t>2021-01-29 19:12:59 CAT</t>
  </si>
  <si>
    <t>⭕️ وزير المخابرات الإسرائيلي #إيلي_كوهين : على السودان إلغاء قانون حظر إقامة العلاقات مع إسرائيل .</t>
  </si>
  <si>
    <t>['إيلي_كوهين']</t>
  </si>
  <si>
    <t>https://twitter.com/Sudan_News12/status/1355202292451049478</t>
  </si>
  <si>
    <t>2021-01-29 09:25:56 CAT</t>
  </si>
  <si>
    <t>إذا كان الأمس ضاع ،، فبين يديك اليوم ،، وإذا كان اليوم سوف يجمع أوراقه ويرحل ،، فلديك الغد ،، لا تحزن على الأمس فهو لن يعود ،، ولا تأسف على اليوم فهو حتما  راحل ،، وإحلم بشمس مضيئه في غد جميل☀️ ،،   🌹#صباح_الورد🌹  🌸وجمعة طيبة🌸</t>
  </si>
  <si>
    <t>['صباح_الورد']</t>
  </si>
  <si>
    <t>https://twitter.com/Sudan_News12/status/1355054556594532353</t>
  </si>
  <si>
    <t>2021-01-29 09:23:32 CAT</t>
  </si>
  <si>
    <t>#التقديم_للجامعات  https://t.co/yqv9RDgR5Z</t>
  </si>
  <si>
    <t>['https://pbs.twimg.com/media/Es4eYqRWMAEQXKW.jpg']</t>
  </si>
  <si>
    <t>['التقديم_للجامعات']</t>
  </si>
  <si>
    <t>https://twitter.com/Sudan_News12/status/1355053951176073217</t>
  </si>
  <si>
    <t>https://pbs.twimg.com/media/Es4eYqRWMAEQXKW.jpg</t>
  </si>
  <si>
    <t>2021-01-29 09:22:03 CAT</t>
  </si>
  <si>
    <t>لجنة المعلمين السودانيين ترفض المحاصصة الحزبية بوزارة التربية والتعليم</t>
  </si>
  <si>
    <t>https://twitter.com/Sudan_News12/status/1355053577895612417</t>
  </si>
  <si>
    <t>2021-01-28 15:49:07 CAT</t>
  </si>
  <si>
    <t>الغت لجنة الامن بمحلية شندي زيارة عائشة موسى عضو المجلس السيادي وولاء البوشي وزيرة الشباب والرياضة ووفد من قوى الحرية والتغيير برفقة الوالي امنة المكي لمدينة شندي  وكانت قد وقعت اشتباكات صباح اليوم بمدينة شندي اثر اعتداء من مجموعة مناوئة للوالي آمنة المكي على فعالية  https://t.co/2cKC9udshu</t>
  </si>
  <si>
    <t>['https://pbs.twimg.com/media/Es0tDI2XUAATaAh.jpg']</t>
  </si>
  <si>
    <t>https://twitter.com/Sudan_News12/status/1354788598151860225</t>
  </si>
  <si>
    <t>https://pbs.twimg.com/media/Es0tDI2XUAATaAh.jpg</t>
  </si>
  <si>
    <t>2021-01-28 15:06:24 CAT</t>
  </si>
  <si>
    <t>بدء إجراءات التقديم الإلكتروني لمؤسسات التعليم العالي الخميس المقبل</t>
  </si>
  <si>
    <t>https://twitter.com/Sudan_News12/status/1354777851350970373</t>
  </si>
  <si>
    <t>2021-01-28 12:12:47 CAT</t>
  </si>
  <si>
    <t>وزارة البنى التحتية والنقل:  تم إدخال 16مولد لخدمة مياه الشرب بأطراف الخرطوم لضمان استقرار الإمداد المائي في حالة انقطاع التيار الكهربائي و لتقليل تكلفة إمداد المياه عن طريق التناكر  يتوقع تفعيل المولدات و إدخالها للخدمة خلال 3 أسابيع حال توفر مستلزمات التركيب كالكوابل الكهربا</t>
  </si>
  <si>
    <t>https://twitter.com/Sudan_News12/status/1354734158745133056</t>
  </si>
  <si>
    <t>2021-01-27 20:53:00 CAT</t>
  </si>
  <si>
    <t>@pastore099 @Professor_art9 والحلاق😃</t>
  </si>
  <si>
    <t>https://twitter.com/Sudan_News12/status/1354502687975464960</t>
  </si>
  <si>
    <t>[{'screen_name': 'pastore099', 'name': '\u200f﮼باستوري', 'id': '1195352573471014912'}]</t>
  </si>
  <si>
    <t>2021-01-27 20:33:14 CAT</t>
  </si>
  <si>
    <t>الخرطوم تعلن إستئناف الدراسة لمرحلتي الاساس والثانوي يوم الاثنين القادم</t>
  </si>
  <si>
    <t>https://twitter.com/Sudan_News12/status/1354497711064674306</t>
  </si>
  <si>
    <t>2021-01-27 15:33:09 CAT</t>
  </si>
  <si>
    <t>وزير الخارجية الإثيوبي يتهم #السودان بقرع “طبول الحرب”</t>
  </si>
  <si>
    <t>https://twitter.com/Sudan_News12/status/1354422194089111554</t>
  </si>
  <si>
    <t>2021-01-27 15:31:23 CAT</t>
  </si>
  <si>
    <t>⭕️ المالية تتجه الى تحرير دولار المغتربين  عبر نوافذ خاصة بتحويلاتهم في المصارف.  #تحديات_المرحلة_الإنتقالية  #المغتربين_السودانيين</t>
  </si>
  <si>
    <t>['تحديات_المرحلة_الإنتقالية', 'المغتربين_السودانيين']</t>
  </si>
  <si>
    <t>https://twitter.com/Sudan_News12/status/1354421749786566656</t>
  </si>
  <si>
    <t>2021-01-27 15:03:07 CAT</t>
  </si>
  <si>
    <t>الان ابوسعد جوار سعد رشوان  https://t.co/Cdyo6kuePm</t>
  </si>
  <si>
    <t>['https://pbs.twimg.com/media/EsvY7ocXAAEAa73.jpg']</t>
  </si>
  <si>
    <t>https://twitter.com/Sudan_News12/status/1354414634451742720</t>
  </si>
  <si>
    <t>https://pbs.twimg.com/media/EsvY7ocXAAEAa73.jpg</t>
  </si>
  <si>
    <t>2021-01-27 14:52:28 CAT</t>
  </si>
  <si>
    <t>نفت القوات المسلحة ما تداولته وسائط اعلامية حول تقييد ومنع الاستخبارات العسكرية لحركة الصحفيين والإعلاميين إلى  دارفور. وأكدت القوات المسلحة  في تعميم أنها السند لكل وسائل الإعلام، بتسهيل وصولهم وحركتهم إلى مناطق التوترات، بل مرافقتهم إن استدعى الوضع الأمني، موفرةً لهم الحماية.</t>
  </si>
  <si>
    <t>https://twitter.com/Sudan_News12/status/1354411953813389313</t>
  </si>
  <si>
    <t>2021-01-27 14:30:44 CAT</t>
  </si>
  <si>
    <t>إِنما الدنيا كظلٍ زائلٍ أو كضيفٍ بات ليلاً فارتحلْ  أو كطيفٍ قد يراهُ نائمٌ أو كبرقٍ لاح في أفقِ الأملْ</t>
  </si>
  <si>
    <t>https://twitter.com/Sudan_News12/status/1354406487527927810</t>
  </si>
  <si>
    <t>2021-01-27 13:12:25 CAT</t>
  </si>
  <si>
    <t>د. ضيو مطوك: وصول ضباط من دولة جنوب السودان في إطار الرقابة على آليات وقف اطلاق النار في دارفور والمنطقتين #السودان_التدهور_الاقتصادي</t>
  </si>
  <si>
    <t>['السودان_التدهور_الاقتصادي']</t>
  </si>
  <si>
    <t>https://twitter.com/Sudan_News12/status/1354386775251316737</t>
  </si>
  <si>
    <t>2021-01-27 11:30:33 CAT</t>
  </si>
  <si>
    <t>(الشيوعي): “كرتي” مكانه السجن.. من أين جاء بالوطنية “فجأة؟!”</t>
  </si>
  <si>
    <t>https://twitter.com/Sudan_News12/status/1354361141925990405</t>
  </si>
  <si>
    <t>2021-01-27 11:20:54 CAT</t>
  </si>
  <si>
    <t>حمدوك” يقبل استقالة القراي</t>
  </si>
  <si>
    <t>https://twitter.com/Sudan_News12/status/1354358710848679937</t>
  </si>
  <si>
    <t>2021-01-27 10:15:52 CAT</t>
  </si>
  <si>
    <t>⭕️ اعتماد بنك قطر الوطني فرع السودان مراسلاً لبنك أمريكي حكومي في أول خطوة لرفع الحظر عن التعامل المصرفي مع السودان</t>
  </si>
  <si>
    <t>https://twitter.com/Sudan_News12/status/1354342345639124994</t>
  </si>
  <si>
    <t>2021-01-27 10:13:58 CAT</t>
  </si>
  <si>
    <t>⭕️ أول شهيد بالتصعيد الثوري  الشهيد مهيد آدم التاريخ: اليوم الثلاثاء المكان: المؤسسة بحري السبب: حادث بواسطة بوكس خالي لوحات أمام الترس  #التصعيد_الثوري  #تحديات_المرحلة_الإنتقالية</t>
  </si>
  <si>
    <t>https://twitter.com/Sudan_News12/status/1354341868478279680</t>
  </si>
  <si>
    <t>2021-01-26 21:56:55 CAT</t>
  </si>
  <si>
    <t>⭕️ مصدر سوداني حكومي للأناضول : اتفاق مع إسرائيل على تبادل فتح السفارات "قريبا" @aa_arabic</t>
  </si>
  <si>
    <t>https://twitter.com/Sudan_News12/status/1354156382086455299</t>
  </si>
  <si>
    <t>2021-01-26 21:24:44 CAT</t>
  </si>
  <si>
    <t>الشمالية:إجراءات العربات الغير مقننة تسير بصورة طيبة #السودان  #تحديات_الفترة_الانتقالية</t>
  </si>
  <si>
    <t>['السودان', 'تحديات_الفترة_الانتقالية']</t>
  </si>
  <si>
    <t>https://twitter.com/Sudan_News12/status/1354148285657788421</t>
  </si>
  <si>
    <t>2021-01-26 10:15:51 CAT</t>
  </si>
  <si>
    <t>⭕️ وصل البلاد بالأمس السفير أندرو يونغ نائب قائد القيادة العسكرية الأميركية لأفريقيا  في زيارة تستغرق عدة أيام يجري خلالها عدد من اللقاءات.</t>
  </si>
  <si>
    <t>https://twitter.com/Sudan_News12/status/1353979952555827200</t>
  </si>
  <si>
    <t>2021-01-26 10:15:01 CAT</t>
  </si>
  <si>
    <t>الحملة الكبرى للتبرع بالدم #السودان  https://t.co/oTW1mnPGmf</t>
  </si>
  <si>
    <t>['https://pbs.twimg.com/media/EspNZofWMAU8JAf.jpg']</t>
  </si>
  <si>
    <t>https://twitter.com/Sudan_News12/status/1353979743796920321</t>
  </si>
  <si>
    <t>https://pbs.twimg.com/media/EspNZofWMAU8JAf.jpg</t>
  </si>
  <si>
    <t>2021-01-26 09:23:54 CAT</t>
  </si>
  <si>
    <t>⭕️ وزير الدفاع #السوداني #يس_إبراهيم يوقع مذكرة تفاهم مع وزير الاستخبارات #الإسرائيلي #إيلي_كوهين في المجالات السياسية والأمنية.  https://t.co/Xigt6FZaNJ</t>
  </si>
  <si>
    <t>['https://pbs.twimg.com/media/EspBsCuW4AAjI5C.jpg']</t>
  </si>
  <si>
    <t>['السوداني', 'يس_إبراهيم', 'الإسرائيلي', 'إيلي_كوهين']</t>
  </si>
  <si>
    <t>https://twitter.com/Sudan_News12/status/1353966879744921600</t>
  </si>
  <si>
    <t>https://pbs.twimg.com/media/EspBsCuW4AAjI5C.jpg</t>
  </si>
  <si>
    <t>2021-01-26 00:14:04 CAT</t>
  </si>
  <si>
    <t>⭕️ النيابة العامة:  إختارت لجنة التفكيك أن توجه لنا القصور عبر الأسافير ضاربة بذلك كل ضوابط العمل المؤسسي في الدولة.   #بيان  #السودان</t>
  </si>
  <si>
    <t>['بيان', 'السودان']</t>
  </si>
  <si>
    <t>https://twitter.com/Sudan_News12/status/1353828509999886338</t>
  </si>
  <si>
    <t>2021-01-26 00:11:51 CAT</t>
  </si>
  <si>
    <t>⭕️ النيابة العامة:  لجنة التفكيك تدرك تماماً أن جُلَ ما تم إعلانه في مؤتمراتها  من قرارات هو نتاج تلك الجهود الكبيرة المبذولة من النيابة العامة والتي تُشكِل حجر الأساس في كل مؤتمراتها الصحفية.  #بيان</t>
  </si>
  <si>
    <t>https://twitter.com/Sudan_News12/status/1353827952245559297</t>
  </si>
  <si>
    <t>2021-01-25 22:51:17 CAT</t>
  </si>
  <si>
    <t>تتريس محلية الدماذين  https://t.co/NXrcFSoosO</t>
  </si>
  <si>
    <t>['https://pbs.twimg.com/media/Esmw5GqXYAMGf_j.jpg']</t>
  </si>
  <si>
    <t>https://twitter.com/Sudan_News12/status/1353807678200557571</t>
  </si>
  <si>
    <t>https://pbs.twimg.com/media/Esmw5GqXYAMGf_j.jpg</t>
  </si>
  <si>
    <t>2021-01-25 22:48:19 CAT</t>
  </si>
  <si>
    <t>⭕️ اغلاق جزئي لشارع عبيد ختم تقاطع الشرقي استجابة للدعوات بالتصعيد الثوري المفتوح.   ⁧ #السودان⁩ 🇸🇩 ⁧ #الثورة_مستمرة⁩ ⁧ #تحديات_الفترة_الانتقالية⁩ ✌️ ؛ ⁧ #المجلس_التشريعي⁩ ⁧ #الدولة_المدنية⁩ ⁧ #انقذوا_تجمع_المهنيين⁩ ⁦ #Sudan⁩  https://t.co/TM8EmHHuQj</t>
  </si>
  <si>
    <t>['https://pbs.twimg.com/media/EsmwOiMXcAE39sx.jpg']</t>
  </si>
  <si>
    <t>['السودان', 'الثورة_مستمرة', 'تحديات_الفترة_الانتقالية', 'المجلس_التشريعي', 'الدولة_المدنية', 'انقذوا_تجمع_المهنيين', 'sudan']</t>
  </si>
  <si>
    <t>https://twitter.com/Sudan_News12/status/1353806931652182017</t>
  </si>
  <si>
    <t>https://pbs.twimg.com/media/EsmwOiMXcAE39sx.jpg</t>
  </si>
  <si>
    <t>2021-01-25 19:23:33 CAT</t>
  </si>
  <si>
    <t>والي شمال دارفور:  ثانياً بصفتي متظاهر سابق طوال سنوات الانقاذ اؤكد ان حق التعبير و التظاهر انتزعه شعبنا و هذه القيمة الايجابية لهذه الثورة لا حياد عنه طالما لم يتم إغلاق شارع أو الاعتداء على اى شخص أو ممتلكات.</t>
  </si>
  <si>
    <t>https://twitter.com/Sudan_News12/status/1353755400429068290</t>
  </si>
  <si>
    <t>2021-01-25 19:23:09 CAT</t>
  </si>
  <si>
    <t>والي شمال دارفور:  يستحق الطلاب وجبة مجانية غير أن ظروفنا لا تساعدنا حاليا على ذلك و سيكون هدفنا هو توفيرها ضمن سياسات و شراكات الحكومة.</t>
  </si>
  <si>
    <t>https://twitter.com/Sudan_News12/status/1353755297660198912</t>
  </si>
  <si>
    <t>2021-01-25 19:22:47 CAT</t>
  </si>
  <si>
    <t>والي شمال دارفور:  نحن ندرك سوء الأوضاع الاقتصادية والضائقة المعيشية لذلك قررت توفير الخبز لطلاب المدارس اعتبارا من الأحد القادم بسعر جنيهين ونصف وسنعمل على تغطية الفجوة من مصادر مختلفة.</t>
  </si>
  <si>
    <t>https://twitter.com/Sudan_News12/status/1353755208522858499</t>
  </si>
  <si>
    <t>2021-01-25 19:21:46 CAT</t>
  </si>
  <si>
    <t>الخبز، وقد تم حل المشكلة بواسطة المحلية و الجهات المرتبطة بهذه الصناعة.</t>
  </si>
  <si>
    <t>https://twitter.com/Sudan_News12/status/1353754949205815296</t>
  </si>
  <si>
    <t>2021-01-25 19:21:24 CAT</t>
  </si>
  <si>
    <t>والي شمال دارفور:  ليست لدينا مشكلات الحمد لله الآن فى السلع الإستراتيجية خاصة الدقيق بفضل التزام الحكومة الاتحادية ووزارة التجارة بأكثر من نصف حصتنا إضافة إلى التدابير الولائية. واجهتنا مشكلة عدم اتساق سعر الخبز البالغ جنيهين ونصف مع الزيادات فى أسعار الترحيل و مدخلات صناعة الخ</t>
  </si>
  <si>
    <t>https://twitter.com/Sudan_News12/status/1353754858923450368</t>
  </si>
  <si>
    <t>2021-01-25 19:20:40 CAT</t>
  </si>
  <si>
    <t>تحركوا نحو السوق قبل الموعد ظنا أن الوالي لن يحضر.   فى تمام الحادية عشر صباحا ذهبت وفاءا  بالوعد للمدرسة وقابلت بعض أستاذتها، وعدت للمكتب حيث وجدت المتظاهرين وتحدثت اليهم داخل امانة الولاية .</t>
  </si>
  <si>
    <t>https://twitter.com/Sudan_News12/status/1353754673216425986</t>
  </si>
  <si>
    <t>2021-01-25 19:20:17 CAT</t>
  </si>
  <si>
    <t>والي شمال دارفور:  تحدثت اليوم إلى أبنائنا الطلاب وبناتنا الطالبات الذين تظاهروا بمدينة الفاشر احتجاجا على عدم توفر الخبز بالمدارس.   كان من المفترض أن التقى بالطلاب و الطالبات صباح اليوم عند الحادية عشر بمدرسة دارفور الثانوية، وعلمت أن كثير من الطلاب توافدوا على المدرسة صباحا+</t>
  </si>
  <si>
    <t>https://twitter.com/Sudan_News12/status/1353754576810344449</t>
  </si>
  <si>
    <t>2021-01-25 19:17:48 CAT</t>
  </si>
  <si>
    <t>جنرال أمريكي يزور الخرطوم لبحث تطوير القدرات الدفاعية للجيش</t>
  </si>
  <si>
    <t>https://twitter.com/Sudan_News12/status/1353753951980679171</t>
  </si>
  <si>
    <t>2021-01-25 18:49:31 CAT</t>
  </si>
  <si>
    <t>⭕️ نهار اليوم خروج طلاب المدارس بمدينة الفاشر في تظاهرة ضد الغلاء وانعدام الخبز وغلاء المعيشه.  https://t.co/6eSjOROFwf</t>
  </si>
  <si>
    <t>['https://pbs.twimg.com/media/Esl5kglXAAMv1qq.jpg']</t>
  </si>
  <si>
    <t>https://twitter.com/Sudan_News12/status/1353746834125168641</t>
  </si>
  <si>
    <t>https://pbs.twimg.com/media/Esl5kglXAAMv1qq.jpg</t>
  </si>
  <si>
    <t>2021-01-25 18:47:47 CAT</t>
  </si>
  <si>
    <t>⭕️ امدرمان الثورة شارع النص نهار اليوم.  https://t.co/ErY6Fa65BQ</t>
  </si>
  <si>
    <t>['https://pbs.twimg.com/media/Esl5LRFXcAEIb9_.jpg']</t>
  </si>
  <si>
    <t>https://twitter.com/Sudan_News12/status/1353746399909785600</t>
  </si>
  <si>
    <t>https://pbs.twimg.com/media/Esl5LRFXcAEIb9_.jpg</t>
  </si>
  <si>
    <t>2021-01-25 18:46:53 CAT</t>
  </si>
  <si>
    <t>⭕️ التصعيد الثوري المستمر  شارع الستين مع مجمع ابو أية.  https://t.co/voO7B7G4LE</t>
  </si>
  <si>
    <t>['https://pbs.twimg.com/media/Esl494VXYAkl_RY.jpg']</t>
  </si>
  <si>
    <t>https://twitter.com/Sudan_News12/status/1353746170284273665</t>
  </si>
  <si>
    <t>https://pbs.twimg.com/media/Esl494VXYAkl_RY.jpg</t>
  </si>
  <si>
    <t>2021-01-25 17:56:19 CAT</t>
  </si>
  <si>
    <t>⭕️ يقدم وزراء الاعلام الاستاذ فيصل محمد صالح ووزير الطاقة الاستاذ خيرى عبدالرحمن ووالى الخرطوم الاستاذ  ايمن خالد نمر  فى الساعه السايعه مساء اليوم فى منبر وكالة السودان للانباء  تنويرا حول الاوضاع المعيشية.  #تحديات_المرحلة_الإنتقالية</t>
  </si>
  <si>
    <t>https://twitter.com/Sudan_News12/status/1353733446124892160</t>
  </si>
  <si>
    <t>2021-01-25 14:20:18 CAT</t>
  </si>
  <si>
    <t>⭕️ الجيش السوداني اعتبارا من اليوم: لن يتم قفل شوارع القيادة العامة و تقيد حركة المواطن.  #تحديات_المرحلة_الإنتقالية  #كتمت</t>
  </si>
  <si>
    <t>['تحديات_المرحلة_الإنتقالية', 'كتمت']</t>
  </si>
  <si>
    <t>https://twitter.com/Sudan_News12/status/1353679082970611714</t>
  </si>
  <si>
    <t>2021-01-25 14:18:03 CAT</t>
  </si>
  <si>
    <t>الولايات احتجاجات بالأبيض تُمهل الوالي (72) ساعة لـ(التنحي #عاجل</t>
  </si>
  <si>
    <t>https://twitter.com/Sudan_News12/status/1353678519788822532</t>
  </si>
  <si>
    <t>2021-01-25 10:52:17 CAT</t>
  </si>
  <si>
    <t>تفاقم أزمة الخبز بود مدني بسبب اضراب أصحاب المخابز #السودان #ود_مدني</t>
  </si>
  <si>
    <t>['السودان', 'ود_مدني']</t>
  </si>
  <si>
    <t>https://twitter.com/Sudan_News12/status/1353626736278306816</t>
  </si>
  <si>
    <t>2021-01-25 10:42:57 CAT</t>
  </si>
  <si>
    <t>الشفيع خضر: بيني وبين حمدوك قطيعة والأحزاب غير مستعدة للانتخابات  #تحديات_الفترة_الانتقالية</t>
  </si>
  <si>
    <t>https://twitter.com/Sudan_News12/status/1353624386289496065</t>
  </si>
  <si>
    <t>2021-01-25 10:40:16 CAT</t>
  </si>
  <si>
    <t>عرمان: أجهزة المخابرات والأمن تعيق تنفيذ اتفاقية السلام</t>
  </si>
  <si>
    <t>https://twitter.com/Sudan_News12/status/1353623709236555777</t>
  </si>
  <si>
    <t>2021-01-25 09:55:13 CAT</t>
  </si>
  <si>
    <t>وزارة الإعلام:  تناقلت بعض الصحف والمواقع خبرا عن مؤتمر صحفي لرئيس الوزراء نهار يوم غد الإثنين. لا صحة لهذا الخبر وليس هناك أي دعوات رسمية لمثل هذا المؤتمر. يعقد رئيس الوزراء سلسلة من الاجتماعات مع الوزارات و الجهات المسؤولة عن توفير السلع الاستراتيجية،</t>
  </si>
  <si>
    <t>https://twitter.com/Sudan_News12/status/1353612373010079744</t>
  </si>
  <si>
    <t>2021-01-25 09:54:45 CAT</t>
  </si>
  <si>
    <t>⭕️ قبل قليل فوضى عارمه في صينية المنصوره امدرمان، مجموعه ترمي المارا بالحجاره داخل العربات الخاصه والمواصلات العامه  وتكسير زجاج السيارات.  #تحديات_المرحلة_الإنتقالية</t>
  </si>
  <si>
    <t>https://twitter.com/Sudan_News12/status/1353612255548596226</t>
  </si>
  <si>
    <t>2021-01-25 00:13:01 CAT</t>
  </si>
  <si>
    <t>⭕️ لجان المقاومة الهدف من التصعيد تحسين الوضع الاقتصادي و تغير سياسات رفع الدعم وغيرها من السياسات الطاحنة للمواطن.  #التصعيد_الثوري #تحديات_المرحلة_الإنتقالية</t>
  </si>
  <si>
    <t>https://twitter.com/Sudan_News12/status/1353465859377946625</t>
  </si>
  <si>
    <t>2021-01-25 00:12:30 CAT</t>
  </si>
  <si>
    <t>⭕️ لجان المقاومة سناوصل التصعيد الثوري ضد سياسات الحكومة و سنعمل على إسقاط الحكومة بكل مكوناتها إذا لزم الأمر.  #الأزمات  #التصعيد_الثوري  #تحديات_المرحلة_الإنتقالية</t>
  </si>
  <si>
    <t>['الأزمات', 'التصعيد_الثوري', 'تحديات_المرحلة_الإنتقالية']</t>
  </si>
  <si>
    <t>https://twitter.com/Sudan_News12/status/1353465728670679042</t>
  </si>
  <si>
    <t>2021-01-25 00:10:02 CAT</t>
  </si>
  <si>
    <t>⭕️ اغلاق شارع أمبدة الردمية تماماً من قبل الثوار. الآن  #تحديات_المرحلة_الإنتقالية</t>
  </si>
  <si>
    <t>https://twitter.com/Sudan_News12/status/1353465107582312448</t>
  </si>
  <si>
    <t>2021-01-24 23:48:58 CAT</t>
  </si>
  <si>
    <t>#كوبر_الان  https://t.co/uviw2ZM1lY</t>
  </si>
  <si>
    <t>['https://pbs.twimg.com/media/Esh0g5hXYAIlcbF.jpg']</t>
  </si>
  <si>
    <t>['كوبر_الان']</t>
  </si>
  <si>
    <t>https://twitter.com/Sudan_News12/status/1353459804904148992</t>
  </si>
  <si>
    <t>https://pbs.twimg.com/media/Esh0g5hXYAIlcbF.jpg</t>
  </si>
  <si>
    <t>2021-01-24 22:59:00 CAT</t>
  </si>
  <si>
    <t>⭕️ إغلاق الجهة الشمالية من الكبري الطائر شارع المنطقة الصناعية الخرطوم.</t>
  </si>
  <si>
    <t>https://twitter.com/Sudan_News12/status/1353447233358802949</t>
  </si>
  <si>
    <t>2021-01-24 22:58:21 CAT</t>
  </si>
  <si>
    <t>العودة الى اغلاق شارع الستين من جديد بعد اطلاق الغاز المسيل للدموع  https://t.co/B9kCtJlXtQ</t>
  </si>
  <si>
    <t>['https://pbs.twimg.com/media/Esho78TU4AEHCxj.jpg']</t>
  </si>
  <si>
    <t>https://twitter.com/Sudan_News12/status/1353447069743243264</t>
  </si>
  <si>
    <t>https://pbs.twimg.com/media/Esho78TU4AEHCxj.jpg</t>
  </si>
  <si>
    <t>2021-01-24 22:56:55 CAT</t>
  </si>
  <si>
    <t>⭕️ بورتسودان ظهر اليوم.  https://t.co/RV6p47N3FA</t>
  </si>
  <si>
    <t>['https://pbs.twimg.com/media/Eshomh1XcAAPlUR.jpg']</t>
  </si>
  <si>
    <t>https://twitter.com/Sudan_News12/status/1353446707988557824</t>
  </si>
  <si>
    <t>https://pbs.twimg.com/media/Eshomh1XcAAPlUR.jpg</t>
  </si>
  <si>
    <t>2021-01-24 22:56:14 CAT</t>
  </si>
  <si>
    <t>امدرمان شارع الشهيد عبدالعظيم ظهر اليوم  https://t.co/iUixz27SBD</t>
  </si>
  <si>
    <t>['https://pbs.twimg.com/media/Eshoc4CXcAAwDvS.jpg']</t>
  </si>
  <si>
    <t>https://twitter.com/Sudan_News12/status/1353446536135331842</t>
  </si>
  <si>
    <t>https://pbs.twimg.com/media/Eshoc4CXcAAwDvS.jpg</t>
  </si>
  <si>
    <t>2021-01-24 22:38:07 CAT</t>
  </si>
  <si>
    <t>اتهم عضو منظمة أسر شهداء الثورة ، كشة عبد السلام ، والد الشهيد عبد السلام كشة، الحكومة ووزارة العدل والسلطات القضائية والنائب العام بالتقاعس عن تنفيذ أهداف الثورة ،مشددًا على أن عائلات الشهداء تعتزم نقل قضية فض اعتصام القيادة العامة إلى محكمة لاهاي عقب فشل  لجنة التحقيق.</t>
  </si>
  <si>
    <t>https://twitter.com/Sudan_News12/status/1353441974792187905</t>
  </si>
  <si>
    <t>2021-01-24 22:30:13 CAT</t>
  </si>
  <si>
    <t>⭕️ إغلاق شارع أمدرمان العرضه في مناطق كثيرة مما أدي لشل حركة المواصلات.</t>
  </si>
  <si>
    <t>https://twitter.com/Sudan_News12/status/1353439989724549120</t>
  </si>
  <si>
    <t>2021-01-24 20:32:04 CAT</t>
  </si>
  <si>
    <t>⭕️ إغلاق شارع الكلاكلة الرئيسي مع أكثر من تقاطع.</t>
  </si>
  <si>
    <t>https://twitter.com/Sudan_News12/status/1353410255351402500</t>
  </si>
  <si>
    <t>2021-01-24 11:30:42 CAT</t>
  </si>
  <si>
    <t>صف غسيل الكلى  https://t.co/Giq6kgM3dz</t>
  </si>
  <si>
    <t>['https://pbs.twimg.com/media/EsfLiyAXAAAMxQ3.jpg']</t>
  </si>
  <si>
    <t>https://twitter.com/Sudan_News12/status/1353274015100633090</t>
  </si>
  <si>
    <t>https://pbs.twimg.com/media/EsfLiyAXAAAMxQ3.jpg</t>
  </si>
  <si>
    <t>2021-01-24 11:21:52 CAT</t>
  </si>
  <si>
    <t xml:space="preserve"> https://t.co/RNBotV5upS</t>
  </si>
  <si>
    <t>['https://kushnews.net/2021/01/272124']</t>
  </si>
  <si>
    <t>https://twitter.com/Sudan_News12/status/1353271790194352130</t>
  </si>
  <si>
    <t>2021-01-24 09:19:50 CAT</t>
  </si>
  <si>
    <t>احتجاجات وإغلاق للطرق في الخرطوم بسبب الأزمة الاقتصادية</t>
  </si>
  <si>
    <t>https://twitter.com/Sudan_News12/status/1353241080892948481</t>
  </si>
  <si>
    <t>2021-01-23 23:31:08 CAT</t>
  </si>
  <si>
    <t>🔴 بداية التصعيد الثوري وإغلاق عدد من كبير من الشوارع وتوقف الحركة نهائياً في بعض الشوراع الرئيسية في اليوم الأول للتصعيد الثوري.  #التصعيد_الثوري #الأزمات #تحديات_المرحلة_الإنتقالية</t>
  </si>
  <si>
    <t>['التصعيد_الثوري', 'الأزمات', 'تحديات_المرحلة_الإنتقالية']</t>
  </si>
  <si>
    <t>https://twitter.com/Sudan_News12/status/1353092929309577218</t>
  </si>
  <si>
    <t>2021-01-23 23:30:33 CAT</t>
  </si>
  <si>
    <t>ولاية الخرطوم:  التعامل بحزم في تنفيذ قرار أوزان الخبز وأسعار الخبز المدعم، والتأكد من إنسياب الخبز ، وبدء حملات مشتركة إعتباراً من يوم غدٍ على المخابز للتأكد من التزامها بإستخدام  الموازين وحملات على المطاعم للتأكد من عدم تسرب الخبز المدعوم لها ، مع إتخاذ إجراءات تجاه المخالف</t>
  </si>
  <si>
    <t>https://twitter.com/Sudan_News12/status/1353092782643175424</t>
  </si>
  <si>
    <t>2021-01-23 21:54:49 CAT</t>
  </si>
  <si>
    <t>@follow_halep تم🏊‍♀️ مردودة بسرعة👨‍🦯👨‍🦯🏃‍♂️</t>
  </si>
  <si>
    <t>https://twitter.com/Sudan_News12/status/1353068692360204288</t>
  </si>
  <si>
    <t>[{'screen_name': 'follow_halep', 'name': 'Follow Help', 'id': '1338211948001976321'}]</t>
  </si>
  <si>
    <t>2021-01-23 21:49:35 CAT</t>
  </si>
  <si>
    <t>@SUDAN_FOLLWERS تم🤸‍♀️ مردودة</t>
  </si>
  <si>
    <t>https://twitter.com/Sudan_News12/status/1353067375008993280</t>
  </si>
  <si>
    <t>2021-01-23 19:29:53 CAT</t>
  </si>
  <si>
    <t xml:space="preserve"> https://t.co/KNXF0GMHpu</t>
  </si>
  <si>
    <t>['https://kushnews.net/2021/01/272044']</t>
  </si>
  <si>
    <t>https://twitter.com/Sudan_News12/status/1353032216406859778</t>
  </si>
  <si>
    <t>2021-01-23 17:54:49 CAT</t>
  </si>
  <si>
    <t>@zoolsd11 وي وي وي</t>
  </si>
  <si>
    <t>https://twitter.com/Sudan_News12/status/1353008291794845703</t>
  </si>
  <si>
    <t>[{'screen_name': 'zoolsd11', 'name': 'الزول للدعم 🇸🇩 70K', 'id': '1013706326982217728'}]</t>
  </si>
  <si>
    <t>2021-01-23 15:52:53 CAT</t>
  </si>
  <si>
    <t>#الآن.. تظاهرات بالخرطوم _ جبرة، احتجاجا على تردي الأوضاع المعيشية . #السودان</t>
  </si>
  <si>
    <t>['الآن', 'السودان']</t>
  </si>
  <si>
    <t>https://twitter.com/Sudan_News12/status/1352977607130804226</t>
  </si>
  <si>
    <t>2021-01-23 15:27:58 CAT</t>
  </si>
  <si>
    <t>ولاية الخرطوم تمنع بيع الخبز المدعوم لغير المواطنين في قرار أصدرته لتنظيم أوزان وأسعار الخبز المدعوم #السودان  https://t.co/IK6yNcMyZS</t>
  </si>
  <si>
    <t>['https://pbs.twimg.com/media/Esa4QX5XIAApNFx.jpg']</t>
  </si>
  <si>
    <t>https://twitter.com/Sudan_News12/status/1352971337896259586</t>
  </si>
  <si>
    <t>https://pbs.twimg.com/media/Esa4QX5XIAApNFx.jpg</t>
  </si>
  <si>
    <t>2021-01-23 15:00:16 CAT</t>
  </si>
  <si>
    <t>وزير الخارجية البريطاني يلتقي كنداكات الثورة السودانية ضمن زيارته للخرطوم #العربية_السودان  https://t.co/Xn1UVKogzf</t>
  </si>
  <si>
    <t>['https://pbs.twimg.com/media/Esax61yWMAALbIo.jpg']</t>
  </si>
  <si>
    <t>https://twitter.com/Sudan_News12/status/1352964365213970434</t>
  </si>
  <si>
    <t>https://pbs.twimg.com/media/Esax61yWMAALbIo.jpg</t>
  </si>
  <si>
    <t>2021-01-23 14:54:29 CAT</t>
  </si>
  <si>
    <t xml:space="preserve"> https://t.co/foc9Ny0Qgh</t>
  </si>
  <si>
    <t>['https://kushnews.net/2021/01/272020']</t>
  </si>
  <si>
    <t>https://twitter.com/Sudan_News12/status/1352962910352535560</t>
  </si>
  <si>
    <t>2021-01-23 14:41:11 CAT</t>
  </si>
  <si>
    <t>الكلاكلة #ثورة  https://t.co/0ukS2RxBny</t>
  </si>
  <si>
    <t>['https://pbs.twimg.com/media/EsatjPAXcAEBz9e.jpg']</t>
  </si>
  <si>
    <t>['ثورة']</t>
  </si>
  <si>
    <t>https://twitter.com/Sudan_News12/status/1352959562475851776</t>
  </si>
  <si>
    <t>https://pbs.twimg.com/media/EsatjPAXcAEBz9e.jpg</t>
  </si>
  <si>
    <t>2021-01-23 14:38:38 CAT</t>
  </si>
  <si>
    <t>إبراهيم الشيخ: تعافي الجنيه مرهون بالدعم الخارجي  https://t.co/lwpMaNjj48</t>
  </si>
  <si>
    <t>['https://pbs.twimg.com/media/Esas98ZW8AING3E.jpg']</t>
  </si>
  <si>
    <t>https://twitter.com/Sudan_News12/status/1352958920701128704</t>
  </si>
  <si>
    <t>https://pbs.twimg.com/media/Esas98ZW8AING3E.jpg</t>
  </si>
  <si>
    <t>2021-01-23 14:34:10 CAT</t>
  </si>
  <si>
    <t xml:space="preserve"> https://t.co/3Pdomcn8m7</t>
  </si>
  <si>
    <t>['https://kushnews.net/2021/01/271949']</t>
  </si>
  <si>
    <t>https://twitter.com/Sudan_News12/status/1352957798603231232</t>
  </si>
  <si>
    <t>2021-01-23 14:22:21 CAT</t>
  </si>
  <si>
    <t>علي أحمد علي يلفت الانتباه لأهمية الزراعية المنزلية بتأسيسه مبادرة #بيتنا_أخضر ، لتحقيق الإكتفاء الذاتي ومحاربة الغلاء، مرفق لكم صورا للبذور قبل وبعد زراعتها وأيضا بعد الطبخ . #العربية_السودان  https://t.co/LRPK9oA6E2</t>
  </si>
  <si>
    <t>['https://pbs.twimg.com/media/EsapPJZW8AIpw-D.jpg']</t>
  </si>
  <si>
    <t>['بيتنا_أخضر', 'العربية_السودان']</t>
  </si>
  <si>
    <t>https://twitter.com/Sudan_News12/status/1352954825533759488</t>
  </si>
  <si>
    <t>https://pbs.twimg.com/media/EsapPJZW8AIpw-D.jpg</t>
  </si>
  <si>
    <t>2021-01-23 10:08:46 CAT</t>
  </si>
  <si>
    <t>عش حياتك بتوازن ولا تجعل عاطفتك تتحكم فيك ولا تجعل طيبة قلبك نقطة ضعفك بل عود نفسك على توقع كل شيء وتقبل أي وضع حتى لا تشعر بالإنكسار فليس هناك شيء يستحق ان يكسر قلبك •</t>
  </si>
  <si>
    <t>https://twitter.com/Sudan_News12/status/1352891007050919937</t>
  </si>
  <si>
    <t>2021-01-23 09:42:04 CAT</t>
  </si>
  <si>
    <t xml:space="preserve"> https://t.co/NIsQfbMLyu</t>
  </si>
  <si>
    <t>['https://kushnews.net/2021/01/271938']</t>
  </si>
  <si>
    <t>https://twitter.com/Sudan_News12/status/1352884288476368897</t>
  </si>
  <si>
    <t>2021-01-23 06:20:54 CAT</t>
  </si>
  <si>
    <t>انقطاع التيار الكهربائي بصالة الوصول بـمطار الخرطوم الدولي مساء اليوم، يقود المسافرين لاستخدام هواتفهم النقالة #العربية_السودان  https://t.co/BftK842DZg</t>
  </si>
  <si>
    <t>['https://pbs.twimg.com/media/EsY7C8fXEAEIs14.jpg']</t>
  </si>
  <si>
    <t>https://twitter.com/Sudan_News12/status/1352833665508769792</t>
  </si>
  <si>
    <t>https://pbs.twimg.com/media/EsY7C8fXEAEIs14.jpg</t>
  </si>
  <si>
    <t>2021-01-22 21:56:55 CAT</t>
  </si>
  <si>
    <t xml:space="preserve"> https://t.co/iz2LztXeDw</t>
  </si>
  <si>
    <t>['https://kushnews.net/2021/01/271905']</t>
  </si>
  <si>
    <t>https://twitter.com/Sudan_News12/status/1352706832482099200</t>
  </si>
  <si>
    <t>2021-01-22 21:14:00 CAT</t>
  </si>
  <si>
    <t>جانب من موكب اليوم في بري شارع المعرض  https://t.co/xpCkwehquH</t>
  </si>
  <si>
    <t>['https://pbs.twimg.com/media/EsW93qIXIAIXjPM.jpg']</t>
  </si>
  <si>
    <t>https://twitter.com/Sudan_News12/status/1352696030438027264</t>
  </si>
  <si>
    <t>https://pbs.twimg.com/media/EsW93qIXIAIXjPM.jpg</t>
  </si>
  <si>
    <t>2021-01-22 21:12:56 CAT</t>
  </si>
  <si>
    <t>⭕️ تصعيد ثوري في شارع الصحافة زلط محطة7</t>
  </si>
  <si>
    <t>https://twitter.com/Sudan_News12/status/1352695761813839872</t>
  </si>
  <si>
    <t>2021-01-22 21:12:32 CAT</t>
  </si>
  <si>
    <t>بمنحة أمريكية تقدر بـ 160 ألف دولار.. الخارجية السودانية توقع إتفاقية تقنية مع الوكالة الأمريكية للتنمية الدولية، لبناء المقدرات التقنية للوزارة</t>
  </si>
  <si>
    <t>https://twitter.com/Sudan_News12/status/1352695663881048064</t>
  </si>
  <si>
    <t>2021-01-22 19:42:17 CAT</t>
  </si>
  <si>
    <t xml:space="preserve"> https://t.co/KbdxLQsm19</t>
  </si>
  <si>
    <t>['https://kushnews.net/2021/01/271888']</t>
  </si>
  <si>
    <t>https://twitter.com/Sudan_News12/status/1352672951842328576</t>
  </si>
  <si>
    <t>2021-01-22 19:40:54 CAT</t>
  </si>
  <si>
    <t xml:space="preserve"> https://t.co/jYosuHv3qL</t>
  </si>
  <si>
    <t>['https://kushnews.net/2021/01/271883']</t>
  </si>
  <si>
    <t>https://twitter.com/Sudan_News12/status/1352672600552562690</t>
  </si>
  <si>
    <t>2021-01-22 19:37:16 CAT</t>
  </si>
  <si>
    <t>@Reemox007 امين</t>
  </si>
  <si>
    <t>https://twitter.com/Sudan_News12/status/1352671687205126147</t>
  </si>
  <si>
    <t>[{'screen_name': 'Reemox007', 'name': 'Reem Al-Tayib🌸', 'id': '2418136322'}]</t>
  </si>
  <si>
    <t>2021-01-22 19:32:47 CAT</t>
  </si>
  <si>
    <t xml:space="preserve"> https://t.co/2H8h1LU155</t>
  </si>
  <si>
    <t>['https://kushnews.net/2021/01/271885']</t>
  </si>
  <si>
    <t>https://twitter.com/Sudan_News12/status/1352670558178127872</t>
  </si>
  <si>
    <t>2021-01-22 19:28:43 CAT</t>
  </si>
  <si>
    <t xml:space="preserve"> https://t.co/SDhAnn7mzO</t>
  </si>
  <si>
    <t>['https://kushnews.net/2021/01/271890']</t>
  </si>
  <si>
    <t>https://twitter.com/Sudan_News12/status/1352669538123395073</t>
  </si>
  <si>
    <t>2021-01-22 19:27:54 CAT</t>
  </si>
  <si>
    <t xml:space="preserve"> https://t.co/1EeEzlYBPp</t>
  </si>
  <si>
    <t>['https://kushnews.net/2021/01/271878']</t>
  </si>
  <si>
    <t>https://twitter.com/Sudan_News12/status/1352669332040536069</t>
  </si>
  <si>
    <t>2021-01-22 16:58:07 CAT</t>
  </si>
  <si>
    <t>حين يدفعك الله إلى الحافة، كن على ثقة أنه سيلتقطك حين تقع، أو سيعلمك كيف تطير.*  https://t.co/bhYJZPZQbD</t>
  </si>
  <si>
    <t>['https://pbs.twimg.com/media/EsWDTKoXEAARI4j.jpg']</t>
  </si>
  <si>
    <t>https://twitter.com/Sudan_News12/status/1352631637708824577</t>
  </si>
  <si>
    <t>https://pbs.twimg.com/media/EsWDTKoXEAARI4j.jpg</t>
  </si>
  <si>
    <t>2021-01-22 14:43:27 CAT</t>
  </si>
  <si>
    <t>" ثم اننا مدينون بالحب لكل صديق جعلنا نبصر شيئا جميلا في انفسنا حين اوشكنا على الانطفاء "  #الجمعه  https://t.co/eyKBFHMPqE</t>
  </si>
  <si>
    <t>['https://pbs.twimg.com/media/EsVke7FXUAYKa0t.jpg']</t>
  </si>
  <si>
    <t>['الجمعه']</t>
  </si>
  <si>
    <t>https://twitter.com/Sudan_News12/status/1352597748353273862</t>
  </si>
  <si>
    <t>https://pbs.twimg.com/media/EsVke7FXUAYKa0t.jpg</t>
  </si>
  <si>
    <t>2021-01-22 13:36:58 CAT</t>
  </si>
  <si>
    <t>التسعيرة الجديدة:  📌 البنزين 127 جنية / لتر  (الجالون 571.5 جنيه)   📌 الجازولين  115 جنية / للتر  (الجالون 517.5 جنيه) @wadzainab @SUDTrend</t>
  </si>
  <si>
    <t>https://twitter.com/Sudan_News12/status/1352581016016318464</t>
  </si>
  <si>
    <t>2021-01-22 12:02:18 CAT</t>
  </si>
  <si>
    <t>@J2J2d @SUDHelpeTWITT 🤗🤗🤗</t>
  </si>
  <si>
    <t>https://twitter.com/Sudan_News12/status/1352557190134030337</t>
  </si>
  <si>
    <t>[{'screen_name': 'J2J2d', 'name': 'عبدُول.🇸🇦| كود خصم نمشي JJ', 'id': '1906940624'}, {'screen_name': 'SUDHelpeTWITT', 'name': 'الأحداث', 'id': '1205292666495406080'}]</t>
  </si>
  <si>
    <t>2021-01-22 10:39:18 CAT</t>
  </si>
  <si>
    <t>القانوني مما أعاق عمل اللجنة في تنفيذ متطلبات وإجراءات المحاسبة.</t>
  </si>
  <si>
    <t>https://twitter.com/Sudan_News12/status/1352536305100611584</t>
  </si>
  <si>
    <t>2021-01-22 10:38:56 CAT</t>
  </si>
  <si>
    <t>@musab_awada</t>
  </si>
  <si>
    <t>https://twitter.com/Sudan_News12/status/1352536211777323009</t>
  </si>
  <si>
    <t>2021-01-22 10:38:44 CAT</t>
  </si>
  <si>
    <t>⭕️ لجنة إزالة التمكين ومُحاربة الفساد وإسترداد الأموال:  على سبيل المثال ألزم قانون تفكيك نظام الثلاثين من يونيو 1989م وإزالة التمكين تعديل لسنة 2020م النائب العام بإنشاء نيابة خاصة لاتخاذ الإجراءات اللازمة لإنفاذ القانون،  ولأكثر من عام لم يفِ فخامة النائب العام بهذا الاستحقاق</t>
  </si>
  <si>
    <t>https://twitter.com/Sudan_News12/status/1352536162964008961</t>
  </si>
  <si>
    <t>2021-01-22 10:27:29 CAT</t>
  </si>
  <si>
    <t>⭕️ لجنة إزالة التمكين ومُحاربة الفساد وإسترداد الأموال:  ظللنا نعاني من مشكلات لطالما كانت عائقاً على طريق إنفاذ القانون بإزالة التمكين وعلي رأسها النيابة العامة والتي ينبغي أن تكون الذراع الأيمن لتنفيذ قانون التفكيك ولكن هذا ما لا يحدث في العاصمة أو الولايات.</t>
  </si>
  <si>
    <t>https://twitter.com/Sudan_News12/status/1352533328608579585</t>
  </si>
  <si>
    <t>2021-01-21 19:20:11 CAT</t>
  </si>
  <si>
    <t>🚨 وزير الخارجية البريطاني: سنقدم مساعدات للسودان بقيمة 135 مليون جنيه إسترليني خلال العام المالي الحالي</t>
  </si>
  <si>
    <t>https://twitter.com/Sudan_News12/status/1352304999481671681</t>
  </si>
  <si>
    <t>2021-01-21 19:08:53 CAT</t>
  </si>
  <si>
    <t>السودان يستلم 40 مليون جنيه إسترليني من تعهدات بريطانيا  لتمويل برنامج ثمرات لدعم الأسر السودانية عبر صندوق الائتمان متعدد المانحين التابع للبنك الدولي لدعم الاستقرار الاقتصادي في السودان.  https://t.co/YPt5Lq6SMY</t>
  </si>
  <si>
    <t>['https://pbs.twimg.com/media/EsRXpFGXcAA9T8n.jpg']</t>
  </si>
  <si>
    <t>https://twitter.com/Sudan_News12/status/1352302158440443904</t>
  </si>
  <si>
    <t>https://pbs.twimg.com/media/EsRXpFGXcAA9T8n.jpg</t>
  </si>
  <si>
    <t>2021-01-21 19:06:25 CAT</t>
  </si>
  <si>
    <t>⭕️ بنك السودان المركزي  تعميم صحفي  ينفي بنك السودان المركزي إصداره لأي قرار أو توجيه بتحديد سقف للسحب النقدي من حسابات العملاء بالمصارف.  ويؤكد البنك المركزي أن كل ما يتم تداوله عبر وسائط التواصل الاجتماعي في هذا الشأن محض شائعات مغرضة لا أساس لها من الصحة، وأن وضع السيولة</t>
  </si>
  <si>
    <t>https://twitter.com/Sudan_News12/status/1352301534848167937</t>
  </si>
  <si>
    <t>2021-01-21 18:18:29 CAT</t>
  </si>
  <si>
    <t>⭕️ تجمع أصحاب المخابز يعلن رفضه للتسعيرة الجديدة.  #أزمة_الخبز  #تحديات_المرحلة_الإنتقالية</t>
  </si>
  <si>
    <t>['أزمة_الخبز', 'تحديات_المرحلة_الإنتقالية']</t>
  </si>
  <si>
    <t>https://twitter.com/Sudan_News12/status/1352289475049746436</t>
  </si>
  <si>
    <t>2021-01-21 18:11:24 CAT</t>
  </si>
  <si>
    <t>وزير الخارجية البريطاني:  📌 السودان يمر بلحظة حاسمة في تاريخه وهو ينتقل إلى الديمقراطية.  📌 تفخر المملكة المتحدة بالوقوف جنبًا إلى جنب مع شعب السودان ودعم رئيس الوزراء حمدوك في رحلة هذا البلد نحو الحرية والسلام والعدالة.</t>
  </si>
  <si>
    <t>https://twitter.com/Sudan_News12/status/1352287691552002048</t>
  </si>
  <si>
    <t>2021-01-21 18:10:55 CAT</t>
  </si>
  <si>
    <t>ضمن جدولة الزيارة ، وزير الخارجية البريطاني #دومينيك_راب يلتقي #نبيل_أديب_عبدالله رئيس اللجنة الوطنية المستقلة للتحقيق في الإنتهاكات التي جرت في 3 يونيو والأحداث والوقائع التي تمت فيها إنتهاكات وحقوق وكرامة المواطنين بمحيط القيادة العامة للقوات المسلحة والولايات</t>
  </si>
  <si>
    <t>['دومينيك_راب', 'نبيل_أديب_عبدالله']</t>
  </si>
  <si>
    <t>https://twitter.com/Sudan_News12/status/1352287568491130881</t>
  </si>
  <si>
    <t>2021-01-21 16:56:36 CAT</t>
  </si>
  <si>
    <t>⭕ انقلاب  سيارة  قصاد  فرع البنك الزراعي الشهيناب محملة بكميات كبيرة من الكريمات الحارقة للبشرة المهربة صباح الخميس ٢١/١/٢٠٢١ ونجاة سائقها #منقول @wadzainab  https://t.co/b9FTsVw2M6</t>
  </si>
  <si>
    <t>['https://pbs.twimg.com/media/EsQ5XjEXMAELDvn.jpg']</t>
  </si>
  <si>
    <t>https://twitter.com/Sudan_News12/status/1352268868018987015</t>
  </si>
  <si>
    <t>https://pbs.twimg.com/media/EsQ5XjEXMAELDvn.jpg</t>
  </si>
  <si>
    <t>2021-01-21 16:55:37 CAT</t>
  </si>
  <si>
    <t>@wadzainab لقوهو</t>
  </si>
  <si>
    <t>https://twitter.com/Sudan_News12/status/1352268618877313024</t>
  </si>
  <si>
    <t>2021-01-21 08:43:18 CAT</t>
  </si>
  <si>
    <t>لا أحد يشفى من الخذلان، حتى وإن قابلت أشخاص يستحقون الثقة، يبقى صوت بداخلك يهمس "غدًا سينتهي كل شيء" هذا الصوت الذي لا يسمعه ولا يشعر به احد غيرك</t>
  </si>
  <si>
    <t>https://twitter.com/Sudan_News12/status/1352144723952197633</t>
  </si>
  <si>
    <t>2021-01-21 08:39:56 CAT</t>
  </si>
  <si>
    <t>🚨وزير الخارجية البريطاني دومينيك راب بالخُرطوم .</t>
  </si>
  <si>
    <t>https://twitter.com/Sudan_News12/status/1352143875352236034</t>
  </si>
  <si>
    <t>2021-01-21 08:38:55 CAT</t>
  </si>
  <si>
    <t>⭕️ المالية والبنك الأفريقي للتنمية يضعان استراتيجية لاعفاء متأخرات السودان للبنك والتي تفوق 400 مليون دولار. #صباح_الخير</t>
  </si>
  <si>
    <t>https://twitter.com/Sudan_News12/status/1352143619206086657</t>
  </si>
  <si>
    <t>2021-01-20 22:11:51 CAT</t>
  </si>
  <si>
    <t>⭕️ د. حمدوك:  ضرورة حشد أكبر قدر من التوافق بين قوى الثورة والمجتمع في التشكيل الحكومي القادم حتى يكون معبراً عن مختلف قطاعات الشعب السوداني، وبما يضمن الانتقال السلس بين الحكومة الحالية والجديدة، وبما يساعد الحكومة الحالية في تسيير عملها بالصورة المطلوبة.</t>
  </si>
  <si>
    <t>https://twitter.com/Sudan_News12/status/1351985813412847617</t>
  </si>
  <si>
    <t>2021-01-20 22:11:23 CAT</t>
  </si>
  <si>
    <t>⭕️ د. حمدوك:  الفراغ السياسي ساهم في سوء الأحوال المعيشية للمواطنين وتفاقم الأوضاع الحياتية والاقتصادية والأمنية والتي كان آخرها الأحداث المؤسفة بكل من الجنينة بولاية غرب دارفور، وقريضة بولاية جنوب دارفور، وتصاعد التوتر الاجتماعي بولاية جنوب كردفان.</t>
  </si>
  <si>
    <t>https://twitter.com/Sudan_News12/status/1351985698379804673</t>
  </si>
  <si>
    <t>2021-01-20 22:10:00 CAT</t>
  </si>
  <si>
    <t>رئيس الوزراء السوداني: الإسراع بإنجاز التشكيل الوزاري الجديد يساعد بصورة مباشرة في الالتزام بالجدول الزمني لتطبيق اتفاق جوبا لسلام السودان @SUDTrend @Sudan40369416 @WADHOSHA</t>
  </si>
  <si>
    <t>[{'screen_name': 'sudtrend', 'name': 'abduselam omer', 'id': '1530330891498692609'}, {'screen_name': 'sudan40369416', 'name': 'تَجْمَع السودانيين بالخارج 🇸🇩', 'id': '1055437864614445056'}, {'screen_name': 'wadhosha', 'name': 'hosha', 'id': '615117243'}]</t>
  </si>
  <si>
    <t>https://twitter.com/Sudan_News12/status/1351985349749313545</t>
  </si>
  <si>
    <t>2021-01-20 15:36:56 CAT</t>
  </si>
  <si>
    <t>احتجاجات في شارع الشنقيطي محطة الرومي  https://t.co/RMo811HVnd</t>
  </si>
  <si>
    <t>['https://pbs.twimg.com/media/EsLdi2CWMAYfkZZ.jpg']</t>
  </si>
  <si>
    <t>https://twitter.com/Sudan_News12/status/1351886431917105154</t>
  </si>
  <si>
    <t>https://pbs.twimg.com/media/EsLdi2CWMAYfkZZ.jpg</t>
  </si>
  <si>
    <t>2021-01-20 11:40:10 CAT</t>
  </si>
  <si>
    <t>#فول_سوداني  https://t.co/2LCNY0gtYr</t>
  </si>
  <si>
    <t>['https://pbs.twimg.com/media/EsKnUv4XIAEG6YI.jpg']</t>
  </si>
  <si>
    <t>['فول_سوداني']</t>
  </si>
  <si>
    <t>https://twitter.com/Sudan_News12/status/1351826845705129989</t>
  </si>
  <si>
    <t>https://pbs.twimg.com/media/EsKnUv4XIAEG6YI.jpg</t>
  </si>
  <si>
    <t>2021-01-20 05:46:31 CAT</t>
  </si>
  <si>
    <t xml:space="preserve"> https://t.co/rOKIV7w5sB</t>
  </si>
  <si>
    <t>['https://pbs.twimg.com/media/EsJWZ_6XcAAcQ0m.jpg']</t>
  </si>
  <si>
    <t>https://twitter.com/Sudan_News12/status/1351737846000979970</t>
  </si>
  <si>
    <t>https://pbs.twimg.com/media/EsJWZ_6XcAAcQ0m.jpg</t>
  </si>
  <si>
    <t>2021-01-20 05:21:10 CAT</t>
  </si>
  <si>
    <t>🚨 تعرض حاكم ولاية غرب دارفور الذي تشهد منطقته أحداث عنف لمحاولة اغتيال</t>
  </si>
  <si>
    <t>https://twitter.com/Sudan_News12/status/1351731469048295425</t>
  </si>
  <si>
    <t>2021-01-19 21:01:20 CAT</t>
  </si>
  <si>
    <t>⭕️ الآن الحكومة السودانية التنفيذية والمجلس السيادي يجيزان موازنة 2021.</t>
  </si>
  <si>
    <t>https://twitter.com/Sudan_News12/status/1351605681363832832</t>
  </si>
  <si>
    <t>2021-01-19 21:00:54 CAT</t>
  </si>
  <si>
    <t>محمد حمدان دقلو:  أوجه بعودة النازحين إلى قراهم ومناطقهم، ومافي زول يقعد في محل زول بنقومك وندخلك السجن، دايرين دارفور وسوداننا يد واحدة لنبني بلدنا.</t>
  </si>
  <si>
    <t>https://twitter.com/Sudan_News12/status/1351605571338850305</t>
  </si>
  <si>
    <t>2021-01-19 21:00:16 CAT</t>
  </si>
  <si>
    <t>محمد حمدان دقلو:  السلام من أبرز نجاحات الفترة الانتقالية،  والبعض خدع القائدان عبد العزيز الحلو وعبد الواحد نور وكذبوا عليهما لفرملة عملية السلام، وسيوافقان بالسلام لأن الحلو لقى كيسهم فاضي.</t>
  </si>
  <si>
    <t>https://twitter.com/Sudan_News12/status/1351605412219547649</t>
  </si>
  <si>
    <t>2021-01-19 20:45:21 CAT</t>
  </si>
  <si>
    <t>محمد حمدان دقلو:  أوجه بمنع القبض على المدنيين إلا بإذن من النيابة وتسليم الشرطة، وممنوع مدني يبيت في حراساتنا.</t>
  </si>
  <si>
    <t>https://twitter.com/Sudan_News12/status/1351601659592527872</t>
  </si>
  <si>
    <t>2021-01-19 20:44:04 CAT</t>
  </si>
  <si>
    <t>محمد حمدان دقلو:  نريد الديمقراطية والانتخابات لأجل حكومة تحمل تفويض الجماهير، وإن شاء الله بعد داك ترمينا البحر.</t>
  </si>
  <si>
    <t>https://twitter.com/Sudan_News12/status/1351601336807206913</t>
  </si>
  <si>
    <t>2021-01-19 20:42:47 CAT</t>
  </si>
  <si>
    <t>محمد حمدان دقلو:  نحن ما عملنا حاجة فقط بدلنا تمكين بتمكين أشد لفئة قليلة ويمكننا إثبات ذلك بالإثبات والمستندات.</t>
  </si>
  <si>
    <t>https://twitter.com/Sudan_News12/status/1351601013682282496</t>
  </si>
  <si>
    <t>2021-01-19 20:40:16 CAT</t>
  </si>
  <si>
    <t>محمد حمدان دقلو:  دعاة الديمقراطية كاذبين، والله ما دايرين ديمقراطية والفتن ماشة الآن بزرعوها عشان ما دايرين إنتقالية.. دايرين فترة انتقالية 10 سنوات يفضلوها على كيفهم.</t>
  </si>
  <si>
    <t>https://twitter.com/Sudan_News12/status/1351600379222519812</t>
  </si>
  <si>
    <t>2021-01-19 20:38:55 CAT</t>
  </si>
  <si>
    <t>محمد حمدان دقلو:  المشكلة في الجنينة مأجورين ومرجفين يؤججون الصراع على وسائل التواصل الاجتماعي لتعم الفوضى في البلاد، وأوصي أهل دارفور بتفويت الفرصة على المأجورين الذين يبثون (اللايفات) على وسائل التواصل الاجتماعي.</t>
  </si>
  <si>
    <t>https://twitter.com/Sudan_News12/status/1351600037739061248</t>
  </si>
  <si>
    <t>2021-01-19 20:37:53 CAT</t>
  </si>
  <si>
    <t>محمد حمدان دقلو:  أحداث الجنينة في غرب دارفور فتنة داخلية لا علاقة لها بأي طرف خارجي، والحديث عن قوات تشادية غير صحيح، والقتال داخل أحياء المدينة ويمكن رؤيته من مكتب والي الولاية.</t>
  </si>
  <si>
    <t>https://twitter.com/Sudan_News12/status/1351599779365744642</t>
  </si>
  <si>
    <t>2021-01-19 19:08:35 CAT</t>
  </si>
  <si>
    <t>⭕️ الفريق  حميدتي: قياديان حضروا إلي في يوم 11 أبريل من العام قبل الماضي و"بركوا في الواطة قالوا ما بقدروا يطلعوا الشارع.. هسي لما الهواء ضربهم قالوا دايرين يديروا البلد بي فهمهم.. واحد فيهم قال نفرتكها ونبنيها طوبة طوبة.. وهذا ما يحدث في الجنينة ودارفور وبورتسودان..</t>
  </si>
  <si>
    <t>https://twitter.com/Sudan_News12/status/1351577304611368963</t>
  </si>
  <si>
    <t>2021-01-19 18:57:09 CAT</t>
  </si>
  <si>
    <t>⭕️ الفريق أول محمد حمدان دقلو حميدتي: لن نسمح بالفوضى، وأن الديمقراطية لا تعني الفوضى بل الشورى والتحضر والتفاهم، و البلاد منهارة سياسياً وأمنياً و إجتماعياً وإقتصادياً.</t>
  </si>
  <si>
    <t>https://twitter.com/Sudan_News12/status/1351574429545988097</t>
  </si>
  <si>
    <t>2021-01-19 18:56:16 CAT</t>
  </si>
  <si>
    <t>⭕️ الفريق أول محمد حمدان دقلو حميدتي: انحنينا للعاصفة لأجل عبور البلاد إلى بر الأمان، لكننا الآن نبلغ شعبنا بما يحدث ولن نصمت</t>
  </si>
  <si>
    <t>https://twitter.com/Sudan_News12/status/1351574205523963907</t>
  </si>
  <si>
    <t>2021-01-19 18:54:36 CAT</t>
  </si>
  <si>
    <t>⭕️ الفريق أول محمد حمدان دقلو حميدتي: "هم ماسكين الحكومة كلها ويقولوا ليك طلعوا من الحكومة ومن الحرية والتغيير.. الوزارات هم والوكلاء.. الشلاقي ما خلى عميان وتاني ما بنتغشى".</t>
  </si>
  <si>
    <t>https://twitter.com/Sudan_News12/status/1351573785716142080</t>
  </si>
  <si>
    <t>2021-01-19 18:53:16 CAT</t>
  </si>
  <si>
    <t>⭕️ الفريق أول محمد حمدان دقلو حميدتي: البعض لا يريد إجراء إنتخابات لعدم ثقته في القواعد.</t>
  </si>
  <si>
    <t>https://twitter.com/Sudan_News12/status/1351573452885553152</t>
  </si>
  <si>
    <t>2021-01-19 15:38:55 CAT</t>
  </si>
  <si>
    <t>شهداء منطقة طويل بمحلية قريضة ولاية جنوب دارفور #لجان_مقاومة_نيالا  https://t.co/f9uF6Yl4Fr</t>
  </si>
  <si>
    <t>['https://pbs.twimg.com/media/EsGUZwdW4AML8kd.jpg']</t>
  </si>
  <si>
    <t>['لجان_مقاومة_نيالا']</t>
  </si>
  <si>
    <t>https://twitter.com/Sudan_News12/status/1351524541399527424</t>
  </si>
  <si>
    <t>https://pbs.twimg.com/media/EsGUZwdW4AML8kd.jpg</t>
  </si>
  <si>
    <t>2021-01-19 15:38:04 CAT</t>
  </si>
  <si>
    <t>⭕️ انهيار شديد للجنية أمام الدولار حيث بلغ 290 في نهاية يوم الأمس، الأمر الذي أدي إلي إرتباك و عدم استقرار في اسعار حديد التسليح وغيرها من السلع والبصائع.  #تحديات_المرحلة_الإنتقالية  @Sudanese_Spt</t>
  </si>
  <si>
    <t>[{'screen_name': 'sudanese_spt', 'name': '𝐴 𝑆 𝐾 🇸🇩\u2069 اسأل السـودانيـين\u2066', 'id': '827260489163902977'}]</t>
  </si>
  <si>
    <t>https://twitter.com/Sudan_News12/status/1351524327401943040</t>
  </si>
  <si>
    <t>2021-01-19 15:36:54 CAT</t>
  </si>
  <si>
    <t>وزارة الصحة الاتحادية تعلن عن تسجيل 1215 حالة جديدة ووفاة 54 وتعافي 1642 حالة وذلك حسب التقرير الوبائي التراكمي للفترة من 4-9 يناير 2021  https://t.co/ZbAQqrNOEK</t>
  </si>
  <si>
    <t>['https://pbs.twimg.com/media/EsGT6oYXAAItyAh.jpg']</t>
  </si>
  <si>
    <t>https://twitter.com/Sudan_News12/status/1351524033960009731</t>
  </si>
  <si>
    <t>https://pbs.twimg.com/media/EsGT6oYXAAItyAh.jpg</t>
  </si>
  <si>
    <t>2021-01-19 14:43:33 CAT</t>
  </si>
  <si>
    <t>@r_li_o @Hussam_mate 💓</t>
  </si>
  <si>
    <t>https://twitter.com/Sudan_News12/status/1351510608353619968</t>
  </si>
  <si>
    <t>2021-01-19 14:18:58 CAT</t>
  </si>
  <si>
    <t>@MohHago العيشة اليوم ب 15جنيه</t>
  </si>
  <si>
    <t>https://twitter.com/Sudan_News12/status/1351504421449048066</t>
  </si>
  <si>
    <t>[{'screen_name': 'MohHago', 'name': 'moh.kortokila', 'id': '563533337'}]</t>
  </si>
  <si>
    <t>2021-01-19 11:18:07 CAT</t>
  </si>
  <si>
    <t>السوداني   مخابز الخرطوم تقرر الخروج من إنتاج الخبز المدعوم ابتداء من اليوم</t>
  </si>
  <si>
    <t>https://twitter.com/Sudan_News12/status/1351458909786173440</t>
  </si>
  <si>
    <t>2021-01-19 09:26:01 CAT</t>
  </si>
  <si>
    <t>في إطار سعي ولاية الخرطوم لحل ضايقة المواصلات اعلنت وزارة البنى التحتية والمواصلات بالولاية عن وصول قضبان السكة الحديد التي سوف تعمل على تمديد مسار قطار الخرطوم المحلي ليصل الى منطقة الاحتياطي المركزي والاندلس ذات الكثافة السكانية العالية .  https://t.co/mZDESS3127</t>
  </si>
  <si>
    <t>['https://pbs.twimg.com/media/EsE_DffXMAAumTH.jpg']</t>
  </si>
  <si>
    <t>https://twitter.com/Sudan_News12/status/1351430699203645441</t>
  </si>
  <si>
    <t>https://pbs.twimg.com/media/EsE_DffXMAAumTH.jpg</t>
  </si>
  <si>
    <t>2021-01-18 23:15:37 CAT</t>
  </si>
  <si>
    <t>@sudaneseF_FOURM فولو والباك مردود في ثواني 💛💙💛💙 فولو والباك مردود في ثواني 💛💙💛💙 فولو والباك مردود في ثواني 💛💙💛💙 فولو والباك مردود في ثواني 💛💙💛💙 فولو والباك مردود في ثواني 💛💙💛💙 فولو والباك مردود في ثواني 💛💙💛💙</t>
  </si>
  <si>
    <t>https://twitter.com/Sudan_News12/status/1351277086934249473</t>
  </si>
  <si>
    <t>[{'screen_name': 'sudaneseF_FOURM', 'name': 'ملتقى المتابعين السودانيين', 'id': '1182056365029613568'}]</t>
  </si>
  <si>
    <t>2021-01-18 22:46:50 CAT</t>
  </si>
  <si>
    <t>@m0hassa فولو والباك مردود في ثواني 💛💙💛💙 فولو والباك مردود في ثواني 💛💙💛💙 فولو والباك مردود في ثواني 💛💙💛💙 فولو والباك مردود في ثواني 💛💙💛💙 فولو والباك مردود في ثواني 💛💙💛💙 فولو والباك مردود في ثواني 💛💙💛💙</t>
  </si>
  <si>
    <t>https://twitter.com/Sudan_News12/status/1351269844411416579</t>
  </si>
  <si>
    <t>[{'screen_name': 'm0hassa', 'name': 'Follow help 💙', 'id': '1226130875076825088'}]</t>
  </si>
  <si>
    <t>2021-01-18 22:43:53 CAT</t>
  </si>
  <si>
    <t>@m0hassa 🏝🏝🏝🏝</t>
  </si>
  <si>
    <t>https://twitter.com/Sudan_News12/status/1351269101180694528</t>
  </si>
  <si>
    <t>2021-01-18 22:39:08 CAT</t>
  </si>
  <si>
    <t>♨️ضبط اسلحة وزخائز بسوق ابوجهل بالابيض</t>
  </si>
  <si>
    <t>https://twitter.com/Sudan_News12/status/1351267904147382272</t>
  </si>
  <si>
    <t>2021-01-18 22:37:15 CAT</t>
  </si>
  <si>
    <t>النيابة العامة تواجه عقبات فى القبض على منسوبي الأجهزة الامنية المتهمين بقتل المتظاهرين @Sudan40369416</t>
  </si>
  <si>
    <t>[{'screen_name': 'sudan40369416', 'name': 'تَجْمَع السودانيين بالخارج 🇸🇩', 'id': '1055437864614445056'}]</t>
  </si>
  <si>
    <t>https://twitter.com/Sudan_News12/status/1351267428848820225</t>
  </si>
  <si>
    <t>2021-01-18 21:34:38 CAT</t>
  </si>
  <si>
    <t>🛑 الفريق خضر المامون واليا مكلفاً لولاية نهر النيل.</t>
  </si>
  <si>
    <t>https://twitter.com/Sudan_News12/status/1351251674862661638</t>
  </si>
  <si>
    <t>2021-01-18 17:05:39 CAT</t>
  </si>
  <si>
    <t>⭕️ أطباء السودان:  ارتفاع ضحايا أحداث الجنينة إلى 129 قتيلا و198 جريحا.@Sudanese_Spt @TaybaSD</t>
  </si>
  <si>
    <t>[{'screen_name': 'sudanese_spt', 'name': '𝐴 𝑆 𝐾 🇸🇩\u2069 اسأل السـودانيـين\u2066', 'id': '827260489163902977'}, {'screen_name': 'taybasd', 'name': 'قناة طيبة الفضائية', 'id': '470307201'}]</t>
  </si>
  <si>
    <t>https://twitter.com/Sudan_News12/status/1351183978938724355</t>
  </si>
  <si>
    <t>2021-01-18 17:04:39 CAT</t>
  </si>
  <si>
    <t>🔴 عاجل| استئناف الدراسة تدريجياً بجامعة الخرطوم يوم 15/2/2021.   #الجميلة_المستحيلة #وزارة_التعليم_العالي  #تحديات_المرحلة_الإنتقالية</t>
  </si>
  <si>
    <t>['الجميلة_المستحيلة', 'وزارة_التعليم_العالي', 'تحديات_المرحلة_الإنتقالية']</t>
  </si>
  <si>
    <t>https://twitter.com/Sudan_News12/status/1351183727485968386</t>
  </si>
  <si>
    <t>2021-01-18 16:19:48 CAT</t>
  </si>
  <si>
    <t>النيابة العامة:  • التقى النائب العام بمكتبة أمس بأسر الشهداء بحضور وكلاء النيابة المباشرين لإجراءات التحري في بلاغات الشهداء وقدم وكلاء النيابة المختصين شرحاً موجزاً للإجراءات التي تمت في كل ملف من ملفات الشهداء والعقبات التي تواجه سير التحريات .</t>
  </si>
  <si>
    <t>https://twitter.com/Sudan_News12/status/1351172440794259467</t>
  </si>
  <si>
    <t>2021-01-18 16:19:11 CAT</t>
  </si>
  <si>
    <t>أعلنت وزارة التربية والتعليم نتيجة الشهادة السودانية للعام 2020م حيث بلغت نسبة النجاج “55.9%” ، وحازت النابغة " ريان هشام إسماعيل سري" على نتيجة أولى الشهادة السودانية بنسبة 98.3%.</t>
  </si>
  <si>
    <t>https://twitter.com/Sudan_News12/status/1351172287593123842</t>
  </si>
  <si>
    <t>2021-01-18 15:33:30 CAT</t>
  </si>
  <si>
    <t>#رابط الشهادة السودانية لو سمحتو ؟</t>
  </si>
  <si>
    <t>['رابط']</t>
  </si>
  <si>
    <t>https://twitter.com/Sudan_News12/status/1351160792108978178</t>
  </si>
  <si>
    <t>2021-01-18 14:06:59 CAT</t>
  </si>
  <si>
    <t>#عاجل | بدء مؤتمر إعلان نتيجة الشهادة الثانوية للعام 2020.  #السودان</t>
  </si>
  <si>
    <t>https://twitter.com/Sudan_News12/status/1351139016775782404</t>
  </si>
  <si>
    <t>2021-01-18 14:01:14 CAT</t>
  </si>
  <si>
    <t>وزير الدفاع يس إبراهيم: نناشد إثيوبيا سحب قواتها التزاماً بالمعاهدات الدولية وحفاظاً على حسن الجوار #طيبة #السودان</t>
  </si>
  <si>
    <t>https://twitter.com/Sudan_News12/status/1351137572219707393</t>
  </si>
  <si>
    <t>2021-01-18 12:54:01 CAT</t>
  </si>
  <si>
    <t>#الشهادة_السودانية202  https://t.co/kqmAspz9GG</t>
  </si>
  <si>
    <t>['https://pbs.twimg.com/media/EsAlEiBXEAMOtFU.jpg']</t>
  </si>
  <si>
    <t>['الشهادة_السودانية202']</t>
  </si>
  <si>
    <t>https://twitter.com/Sudan_News12/status/1351120655975133185</t>
  </si>
  <si>
    <t>https://pbs.twimg.com/media/EsAlEiBXEAMOtFU.jpg</t>
  </si>
  <si>
    <t>2021-01-18 11:17:03 CAT</t>
  </si>
  <si>
    <t>أخبر قلبك كُل صباح أنه يستحق الفرح". @areejmustafaaa  https://t.co/TVzTxz4yIz</t>
  </si>
  <si>
    <t>[{'screen_name': 'areejmustafaaa', 'name': 'areej', 'id': '761816547857985536'}]</t>
  </si>
  <si>
    <t>https://twitter.com/Sudan_News12/status/1351096252944015361</t>
  </si>
  <si>
    <t>https://pbs.twimg.com/ext_tw_video_thumb/1351096196903931905/pu/img/xPZPzNq8r0_qmFUq.jpg</t>
  </si>
  <si>
    <t>2021-01-18 11:02:45 CAT</t>
  </si>
  <si>
    <t>@follow_hema @MalazMo54676297 فلو باك سريع ومضمون 🔥 🔥  فلو باك سريع ومضمون 🔥 🔥 🔥 فلو باك سريع ومضمون 🔥 🔥 🔥 🔥 فلو باك سريع ومضمون 🔥 🔥 🔥 🔥 🔥 فلو باك سريع ومضمون 🔥 🔥 🔥 🔥 🔥 🔥 فلو باك سريع ومضمون 🔥 🔥 🔥 🔥 🔥 🔥 🔥</t>
  </si>
  <si>
    <t>https://twitter.com/Sudan_News12/status/1351092654646452226</t>
  </si>
  <si>
    <t>[{'screen_name': 'follow_hema', 'name': 'Follow help 40K 💙', 'id': '1252550776326623232'}, {'screen_name': 'MalazMo54676297', 'name': 'Malaz Mohamed', 'id': '1313866386163277829'}]</t>
  </si>
  <si>
    <t>2021-01-18 11:02:01 CAT</t>
  </si>
  <si>
    <t>👆👆☝👆 مجهولون في الارض معرفون في السماء  https://t.co/fJ9ua58B13</t>
  </si>
  <si>
    <t>['https://pbs.twimg.com/media/EsALcJWXUAMpg0q.jpg']</t>
  </si>
  <si>
    <t>https://twitter.com/Sudan_News12/status/1351092468754870272</t>
  </si>
  <si>
    <t>https://pbs.twimg.com/media/EsALcJWXUAMpg0q.jpg</t>
  </si>
  <si>
    <t>2021-01-18 08:59:04 CAT</t>
  </si>
  <si>
    <t>استقبلت وزارة الصحة الاتحادية مساهمة من المملكة العربية السعودية عبارة عن خمسين طن من المستلزمات الطبية لدعم السودان لمكافحة فيروس كورونا.  وتم إيداعها في مخازن الإمدادات الطبية على أن يتم توزيعها على مستشفيات العاصمة والولايات.  @KSAembassySD #تحديات_الفترة_الإنتقالية  https://t.co/UlAGYEyU21</t>
  </si>
  <si>
    <t>['https://pbs.twimg.com/media/Er_vSvXXUAAm2xS.jpg']</t>
  </si>
  <si>
    <t>https://twitter.com/Sudan_News12/status/1351061527093239808</t>
  </si>
  <si>
    <t>https://pbs.twimg.com/media/Er_vSvXXUAAm2xS.jpg</t>
  </si>
  <si>
    <t>2021-01-17 22:01:43 CAT</t>
  </si>
  <si>
    <t>وزير الدفاع الفريق يس إبراهيم:  مجلس الأمن والدفاع يقرر في جلسته الطارئة مساء اليوم  إرسال تعزيزات أمنية لولاية غرب دارفور، لتأمين المواطنين وحماية المرافق الحيوية. @nosca_adil @SMOI_2020 @Sudanese_Spt</t>
  </si>
  <si>
    <t>[{'screen_name': 'nosca_adil', 'name': '💫nosca✪adil💫', 'id': '800543543030726656'}, {'screen_name': 'sudanese_spt', 'name': '𝐴 𝑆 𝐾 🇸🇩\u2069 اسأل السـودانيـين\u2066', 'id': '827260489163902977'}]</t>
  </si>
  <si>
    <t>https://twitter.com/Sudan_News12/status/1350896102770409474</t>
  </si>
  <si>
    <t>2021-01-17 22:00:17 CAT</t>
  </si>
  <si>
    <t>🚨ارتفاع حصيلة ضحايا هجوم شنته مليشيات على مدينة الجنينة غربي دارفور بالسودان إلى 83 قتيلا و160 مصابًا</t>
  </si>
  <si>
    <t>https://twitter.com/Sudan_News12/status/1350895738092478464</t>
  </si>
  <si>
    <t>2021-01-17 17:40:46 CAT</t>
  </si>
  <si>
    <t>نقابة الأطباء بولاية غرب دارفور : إرتفاع  عدد الضحايا نتيجة لهجوم المليشيات على مدينة الجنينة لـ(48)،  وتطالب بتأمين المستشفيات بالمدينة.</t>
  </si>
  <si>
    <t>https://twitter.com/Sudan_News12/status/1350830429318901760</t>
  </si>
  <si>
    <t>2021-01-17 17:40:20 CAT</t>
  </si>
  <si>
    <t>محتجون يحرقون علم #إسرائيل من أمام #مجلس_الوزراء ويرفضون التطبيع مع #إسرائيل</t>
  </si>
  <si>
    <t>['إسرائيل', 'مجلس_الوزراء', 'إسرائيل']</t>
  </si>
  <si>
    <t>https://twitter.com/Sudan_News12/status/1350830319558156290</t>
  </si>
  <si>
    <t>2021-01-17 12:08:45 CAT</t>
  </si>
  <si>
    <t>@brasill_follow @follow__2021 ٠</t>
  </si>
  <si>
    <t>https://twitter.com/Sudan_News12/status/1350746876744708102</t>
  </si>
  <si>
    <t>[{'screen_name': 'brasill_follow', 'name': 'hala lola 💙', 'id': '1327727894987149313'}, {'screen_name': 'follow__2021', 'name': 'Farida 💚', 'id': '1344341064790978561'}]</t>
  </si>
  <si>
    <t>2021-01-17 09:25:29 CAT</t>
  </si>
  <si>
    <t>@Sudanesfollow 🥳🥳🥳🥳🥳</t>
  </si>
  <si>
    <t>https://twitter.com/Sudan_News12/status/1350705787203674112</t>
  </si>
  <si>
    <t>2021-01-17 09:25:00 CAT</t>
  </si>
  <si>
    <t>إذا أتاك ما يخيفك فقل حسبي اللّه  و إذا داهمك هم فقل وأفوض أمري إلى الله  وإذا خنقك الحزن فقل إنما أشكو بثي وحُزني إلى اللّه</t>
  </si>
  <si>
    <t>https://twitter.com/Sudan_News12/status/1350705666088833026</t>
  </si>
  <si>
    <t>2021-01-16 21:32:15 CAT</t>
  </si>
  <si>
    <t>📌 البرهان : ما يقال عن أننا مدفوعون من جهات أخرى عار من الصحة</t>
  </si>
  <si>
    <t>https://twitter.com/Sudan_News12/status/1350526295868846084</t>
  </si>
  <si>
    <t>2021-01-16 21:31:58 CAT</t>
  </si>
  <si>
    <t>📌عبد الفتاح البرهان: مع اعتراف إثيوبيا بسودانية أراضينا على الحدود فإننا منفتحين لعلاقات أفضل مع أديس أبابا</t>
  </si>
  <si>
    <t>https://twitter.com/Sudan_News12/status/1350526224444096512</t>
  </si>
  <si>
    <t>2021-01-16 21:31:37 CAT</t>
  </si>
  <si>
    <t>📌 رئيس المجلس السيادي الانتقالي السوداني: اتفقنا مع إثيوبيا على ضبط قواتنا المسلحة للحدود لمنع تسرب أي جهة مسلحة</t>
  </si>
  <si>
    <t>https://twitter.com/Sudan_News12/status/1350526138683170817</t>
  </si>
  <si>
    <t>2021-01-16 21:30:06 CAT</t>
  </si>
  <si>
    <t>⭕️ اشتباكات في الجنينة أدت إلى مقتل  ما يقارب الـ8 أشخاص و إصابة ما  20شخص تقريباً.  #تحديات_المرحلة_الإنتقالية</t>
  </si>
  <si>
    <t>https://twitter.com/Sudan_News12/status/1350525755734843392</t>
  </si>
  <si>
    <t>2021-01-16 21:29:24 CAT</t>
  </si>
  <si>
    <t>السفارة الإثيوبية #بالسودان تدعو رعاياها إلى توخي الحيطة والحذر في كافة تحركاتهم بعد الاعتداءات التي تعرض لها مواطنين من قبل مجموعات منظمة بحسب بيانها  https://t.co/RqvozQpsrw</t>
  </si>
  <si>
    <t>['https://pbs.twimg.com/media/Er4H1_1XcAAgmo7.jpg']</t>
  </si>
  <si>
    <t>['بالسودان']</t>
  </si>
  <si>
    <t>https://twitter.com/Sudan_News12/status/1350525578131210244</t>
  </si>
  <si>
    <t>https://pbs.twimg.com/media/Er4H1_1XcAAgmo7.jpg</t>
  </si>
  <si>
    <t>2021-01-16 21:28:09 CAT</t>
  </si>
  <si>
    <t>📌 وكشف المدير الإقليمي لمؤسسة البصر العالمية الخير د. العاص أحمد كامل، ان الحملة تبدأ في الفترة من ١٥-٢٢ يناير الجاري بمحليات الخرطوم وأمدرمان، والكلاكلة بمحلية جبل أولياء. لافتا إلى ان الحملة ستهدف الأسر والأفراد من ذوي الدخل المحدود الذين لا يمكنهم تغطية تكاليف علاجهم.</t>
  </si>
  <si>
    <t>https://twitter.com/Sudan_News12/status/1350525263977832454</t>
  </si>
  <si>
    <t>2021-01-16 21:27:06 CAT</t>
  </si>
  <si>
    <t>📌 الحملة تستهدف اكثر من ١٦٥٠٠ مستفيد، يقوم خلالها الفريق الطبي التطوعي بالكشف على١٥٠٠٠ حالة وإجراء عمليات جراحية ل١٢٠٠ مريض مع توزيع ٣٠٠٠ نظارة طبية وادوية للمرضي والحالات التي لا تستدعي تدخل جراحي. @KSAembassySD</t>
  </si>
  <si>
    <t>https://twitter.com/Sudan_News12/status/1350524999854129152</t>
  </si>
  <si>
    <t>2021-01-16 21:26:35 CAT</t>
  </si>
  <si>
    <t>@KSAembassySD</t>
  </si>
  <si>
    <t>https://twitter.com/Sudan_News12/status/1350524869616799744</t>
  </si>
  <si>
    <t>2021-01-16 21:25:38 CAT</t>
  </si>
  <si>
    <t>وصل البلاد صباح اليوم وفد مقدمة من الأطباء السعوديين  بمركز الملك سلمان للإغاثة والأعمال الإنسانية لمساعدة ١٦٥٠٠ شخص في مجال مكافحة العمى، على رأسهم د. جود عبدالرحمن السحيباني، ود. إبراهيم خالد الدوسري، ود. حميد أحمد المالكي، ود. زياد عبدالله الخميس، ود. عبدالعزيز خلاف الشمري+</t>
  </si>
  <si>
    <t>https://twitter.com/Sudan_News12/status/1350524632923840512</t>
  </si>
  <si>
    <t>2021-01-16 21:16:36 CAT</t>
  </si>
  <si>
    <t>#عاجل  البرهان يناشد مواطني الجنينة لايقاف نزيف الدم وتحكيم صوت العقل</t>
  </si>
  <si>
    <t>https://twitter.com/Sudan_News12/status/1350522360940670979</t>
  </si>
  <si>
    <t>2021-01-16 10:45:47 CAT</t>
  </si>
  <si>
    <t>عاجل: رئيس هيئة الأركان الإثيوبي: لسنا بحاجة للحرب مع السودان بأي حال من الأحوال  #السودان</t>
  </si>
  <si>
    <t>https://twitter.com/Sudan_News12/status/1350363608375562242</t>
  </si>
  <si>
    <t>2021-01-15 21:40:41 CAT</t>
  </si>
  <si>
    <t>*عاجل .. إطلاق سراح المهندس إبراهيم محمود القيادي بالمؤتمر الوطني*</t>
  </si>
  <si>
    <t>https://twitter.com/Sudan_News12/status/1350166032737062921</t>
  </si>
  <si>
    <t>2021-01-15 19:09:18 CAT</t>
  </si>
  <si>
    <t>😃😃</t>
  </si>
  <si>
    <t>https://twitter.com/Sudan_News12/status/1350127935995457536</t>
  </si>
  <si>
    <t>https://twitter.com/hamdok_sd/status/1350094197316059138</t>
  </si>
  <si>
    <t>2021-01-15 17:07:11 CAT</t>
  </si>
  <si>
    <t>⭕️ وزارة التربية والتعليم:  تأجيل نتيجة الشهادة السودانية عن موعدها المعلن غد السبت لحين إشعار آخر.   #وزارة_التربية_والتعليم #تحديات_المرحلة_الإنتقالية</t>
  </si>
  <si>
    <t>['وزارة_التربية_والتعليم', 'تحديات_المرحلة_الإنتقالية']</t>
  </si>
  <si>
    <t>https://twitter.com/Sudan_News12/status/1350097203403108352</t>
  </si>
  <si>
    <t>2021-01-15 16:47:51 CAT</t>
  </si>
  <si>
    <t>@m0hassa 🤩</t>
  </si>
  <si>
    <t>https://twitter.com/Sudan_News12/status/1350092336651493381</t>
  </si>
  <si>
    <t>2021-01-15 16:45:55 CAT</t>
  </si>
  <si>
    <t>اعتذر القيادي بقوى إعلان الحرية والتغيير بابكر فيصل بابكر، عن شغل منصب وزير الخارجية بالحكومة الجديدة المزمع إعلانها قريباً . @SUDTrend @blackboy</t>
  </si>
  <si>
    <t>[{'screen_name': 'sudtrend', 'name': 'abduselam omer', 'id': '1530330891498692609'}, {'screen_name': 'blackboy', 'name': 'blackboy سودانى', 'id': '14277989'}]</t>
  </si>
  <si>
    <t>https://twitter.com/Sudan_News12/status/1350091849319460869</t>
  </si>
  <si>
    <t>2021-01-15 12:58:37 CAT</t>
  </si>
  <si>
    <t>@Hadeel_sudan الردي فوري🤩</t>
  </si>
  <si>
    <t>https://twitter.com/Sudan_News12/status/1350034649813233666</t>
  </si>
  <si>
    <t>2021-01-15 11:47:09 CAT</t>
  </si>
  <si>
    <t>انا لله وانا اليه راجعون....  *رحيل الشيخ محجوب امام وخطيب مسجد جامعة البحر الاحمر*  كل من عليها فان ويبقى وجه وربك ذو الجلال والاكرام....  https://t.co/MQTlRdF8sM</t>
  </si>
  <si>
    <t>['https://pbs.twimg.com/media/Erw4__OWMAEV14w.jpg']</t>
  </si>
  <si>
    <t>https://twitter.com/Sudan_News12/status/1350016666286088192</t>
  </si>
  <si>
    <t>https://pbs.twimg.com/media/Erw4__OWMAEV14w.jpg</t>
  </si>
  <si>
    <t>2021-01-15 08:37:33 CAT</t>
  </si>
  <si>
    <t>في ودائعك يارب، رجاءات أرواحنا ، خفقات نبضنا ، وثقال همومنا .🕊  ⁧ #صباح_الخير ⁩   🌿♥️🌧  https://t.co/Y2u5PbxZNr</t>
  </si>
  <si>
    <t>['https://pbs.twimg.com/media/ErwNmpRXAAYzwyl.jpg']</t>
  </si>
  <si>
    <t>https://twitter.com/Sudan_News12/status/1349968948972953600</t>
  </si>
  <si>
    <t>https://pbs.twimg.com/media/ErwNmpRXAAYzwyl.jpg</t>
  </si>
  <si>
    <t>2021-01-15 08:19:37 CAT</t>
  </si>
  <si>
    <t>⭕️ وزيرة التعليم العالي:  لا علاقة للوزارة بقرار استئناف الدراسة بالجامعات.  #وزارة_التعليم_العالي #تحديات_المرحلة_الإنتقالية</t>
  </si>
  <si>
    <t>['وزارة_التعليم_العالي', 'تحديات_المرحلة_الإنتقالية']</t>
  </si>
  <si>
    <t>https://twitter.com/Sudan_News12/status/1349964436593848320</t>
  </si>
  <si>
    <t>2021-01-15 08:18:25 CAT</t>
  </si>
  <si>
    <t>عضو السيادي الفريق اول ركن الكباشي يعود للبلاد بعد اطلاع القيادة المصرية تطورات الاوضاع على الحدود السودانية الاثيوبية @SUDTrend @SUNA_AGENCY</t>
  </si>
  <si>
    <t>[{'screen_name': 'sudtrend', 'name': 'abduselam omer', 'id': '1530330891498692609'}, {'screen_name': 'suna_agency', 'name': 'sudan news agency (suna) 🇸🇩', 'id': '2514720193'}]</t>
  </si>
  <si>
    <t>https://twitter.com/Sudan_News12/status/1349964133400240128</t>
  </si>
  <si>
    <t>2021-01-15 08:16:24 CAT</t>
  </si>
  <si>
    <t>@m0hassa تآبعنى اتابعك تآبعنى اتابعك تآبعنى اتابعك تآبعنى اتابعك تآبعنى اتابعك تآبعنى اتابعك تآبعنى اتابعك تآبعنى اتابعك تآبعنى اتابعك تآبعنى اتابعك تآبعنى اتابعك تآبعنى اتابعك تآبعنى اتابعك تآبعنى اتابعك تآبعنى اتابعك تآبعنى اتابعك تآبعنى اتابعك تآبعنى اتابعك 9</t>
  </si>
  <si>
    <t>https://twitter.com/Sudan_News12/status/1349963626258575368</t>
  </si>
  <si>
    <t>2021-01-15 08:15:02 CAT</t>
  </si>
  <si>
    <t>@Sudanesfollow متفاعل بسرعة🤗🤗</t>
  </si>
  <si>
    <t>https://twitter.com/Sudan_News12/status/1349963282283687936</t>
  </si>
  <si>
    <t>2021-01-15 08:14:11 CAT</t>
  </si>
  <si>
    <t>الرئيس الفرنسي إيمانويل ماكرون يقدم الدعوة لرئيس مجلس السيادة لحضور مؤتمر المانحين فى مايو المقبل بباريس  📌 @SUDTrend</t>
  </si>
  <si>
    <t>https://twitter.com/Sudan_News12/status/1349963070706245632</t>
  </si>
  <si>
    <t>2021-01-14 21:19:21 CAT</t>
  </si>
  <si>
    <t>🔴 عاجل| رسمياً: السبت 16 يناير موعد إعلان نتيجة الشهادة السودانية.   بالتوفيق للطلاب والطالبات #وزارة_التربية_والتعليم #تحديات_المرحلة_الإنتقالية</t>
  </si>
  <si>
    <t>https://twitter.com/Sudan_News12/status/1349798275357007874</t>
  </si>
  <si>
    <t>2021-01-14 20:19:31 CAT</t>
  </si>
  <si>
    <t>نهب موظف إيراني تحت تهديد السلاح بالـخرطوم منذ ساعة واحدة0 الرابط:  https://t.co/PswWXnSk0g</t>
  </si>
  <si>
    <t>['https://kushnews.net/2021/01/270784']</t>
  </si>
  <si>
    <t>https://twitter.com/Sudan_News12/status/1349783217205882883</t>
  </si>
  <si>
    <t>2021-01-14 14:48:28 CAT</t>
  </si>
  <si>
    <t>ان كنت تملك ذلك الصديق الذي يضيء ظلمتك ؛ فإنك لذو حظ عظيم.  https://t.co/yp6T94i9V8</t>
  </si>
  <si>
    <t>['https://pbs.twimg.com/media/ErsY51SXIAMdhgm.jpg']</t>
  </si>
  <si>
    <t>https://twitter.com/Sudan_News12/status/1349699905573560321</t>
  </si>
  <si>
    <t>https://pbs.twimg.com/media/ErsY51SXIAMdhgm.jpg</t>
  </si>
  <si>
    <t>2021-01-14 14:41:29 CAT</t>
  </si>
  <si>
    <t>@Eman44120418 م تدقسي🏃‍♂️</t>
  </si>
  <si>
    <t>https://twitter.com/Sudan_News12/status/1349698149854683138</t>
  </si>
  <si>
    <t>2021-01-14 14:17:26 CAT</t>
  </si>
  <si>
    <t>إرتفاع عدد الإصابات بكورونا إلى (44) حالة بغرب #كردفان</t>
  </si>
  <si>
    <t>https://twitter.com/Sudan_News12/status/1349692096228319232</t>
  </si>
  <si>
    <t>2021-01-14 14:13:55 CAT</t>
  </si>
  <si>
    <t>توجه عضو مجلس السيادة الانتقالي الفريق أول ركن شمس الدين كباشي ، اليوم الى جمهورية مصر العربية ، في زيارة تستغرق يوماً واحداً، يرافقه خلالها وزير الثقافة والاعلام الأستاذ فيصل محمد صالح ومدير جهاز المخابرات العامة الفريق أول جمال عبدالمجيد،والأمين العام لمجلس السيادة الفريق +</t>
  </si>
  <si>
    <t>https://twitter.com/Sudan_News12/status/1349691210676527104</t>
  </si>
  <si>
    <t>2021-01-14 14:09:24 CAT</t>
  </si>
  <si>
    <t>@J2J2d فوووووولووووو ولاييييكات اردها بسرععععه ✅ فوووووولووووو ولاييييكات اردها بسرععععه ✅ فوووووولووووو ولاييييكات اردها بسرععععه ✅ فوووووولووووو ولاييييكات اردها بسرععععه ✅ فوووووولووووو ولاييييكات اردها بسرععععه ✅ فوووووولووووو ولاييييكات اردها بسرععععه ✅</t>
  </si>
  <si>
    <t>https://twitter.com/Sudan_News12/status/1349690073030291456</t>
  </si>
  <si>
    <t>[{'screen_name': 'J2J2d', 'name': 'عبدُول.🇸🇦| كود خصم نمشي JJ', 'id': '1906940624'}]</t>
  </si>
  <si>
    <t>2021-01-14 14:08:19 CAT</t>
  </si>
  <si>
    <t>تحويل أصول المؤتمر الوطني المحلول والنقابات بالجزيرة للجنة إزالة التمكين</t>
  </si>
  <si>
    <t>https://twitter.com/Sudan_News12/status/1349689801285529600</t>
  </si>
  <si>
    <t>2021-01-14 10:34:18 CAT</t>
  </si>
  <si>
    <t>وزارة البنى التحتية والنقل:  بدأت هيئة الموانئ البحرية في تركيب 10 آليات مناولة جديدة استجلبتها في نوفمبر الماضي بتكلفة 4 مليون يورو وبدأ التركيب بمعاونة خبير صيني من شركة (ساني)  تخصص الآليات الجديدة لمناولة جميع أنواع الحاويات و من المتوقع أن تسهم هذه الآيات في رفع الكفاءة  https://t.co/lJifVqQmqO</t>
  </si>
  <si>
    <t>['https://pbs.twimg.com/media/ErreuraXYAEDe8w.jpg']</t>
  </si>
  <si>
    <t>https://twitter.com/Sudan_News12/status/1349635944585060352</t>
  </si>
  <si>
    <t>https://pbs.twimg.com/media/ErreuraXYAEDe8w.jpg</t>
  </si>
  <si>
    <t>2021-01-13 21:39:33 CAT</t>
  </si>
  <si>
    <t>⭕️ أزمة ميناء بورتسودان  تكدس البواخر يرفع كلفة الشحن 300%.  #تحديات_المرحلة_الإنتقالية</t>
  </si>
  <si>
    <t>https://twitter.com/Sudan_News12/status/1349440969301757953</t>
  </si>
  <si>
    <t>2021-01-13 21:39:13 CAT</t>
  </si>
  <si>
    <t>⭕️ رئيس المجلس السيادي السوداني في زيارة للخطوظ الأمامية للجيش في الحدود: القوات المسلحة قادرة على حماية الأرض والحفاظ على أمن البلاد .  https://t.co/zJSB6Tz91l</t>
  </si>
  <si>
    <t>['https://pbs.twimg.com/media/ErotVVrW8AAzka5.jpg']</t>
  </si>
  <si>
    <t>https://twitter.com/Sudan_News12/status/1349440885432455168</t>
  </si>
  <si>
    <t>https://pbs.twimg.com/media/ErotVVrW8AAzka5.jpg</t>
  </si>
  <si>
    <t>2021-01-13 21:34:50 CAT</t>
  </si>
  <si>
    <t>⭕️ الفنانات حنان بلوبلو وندي القلعة وايمان الشريف اثناء تصويرهم فيديو كليب لدعم القوات المسلحة. #السودان @nosca_adil @SUDTrend @blackboy  https://t.co/z7MYblwHWp</t>
  </si>
  <si>
    <t>[{'screen_name': 'nosca_adil', 'name': '💫nosca✪adil💫', 'id': '800543543030726656'}, {'screen_name': 'sudtrend', 'name': 'abduselam omer', 'id': '1530330891498692609'}, {'screen_name': 'blackboy', 'name': 'blackboy سودانى', 'id': '14277989'}]</t>
  </si>
  <si>
    <t>['https://pbs.twimg.com/media/ErosUlEXcAI_Map.jpg']</t>
  </si>
  <si>
    <t>https://twitter.com/Sudan_News12/status/1349439782804402176</t>
  </si>
  <si>
    <t>https://pbs.twimg.com/media/ErosUlEXcAI_Map.jpg</t>
  </si>
  <si>
    <t>2021-01-13 20:24:29 CAT</t>
  </si>
  <si>
    <t>😀😀</t>
  </si>
  <si>
    <t>https://twitter.com/Sudan_News12/status/1349422081339961345</t>
  </si>
  <si>
    <t>https://twitter.com/_Abu_Maryam/status/1349403137724059652</t>
  </si>
  <si>
    <t>2021-01-13 15:59:12 CAT</t>
  </si>
  <si>
    <t>الخارجية السودانية: اختراق طائرة عسكرية إثيوبية حدودنا قد يكون له عواقب خطيرة ويتسبب في المزيد من التوتر بالمنطقة الحدودية</t>
  </si>
  <si>
    <t>https://twitter.com/Sudan_News12/status/1349355320045404161</t>
  </si>
  <si>
    <t>2021-01-13 14:03:45 CAT</t>
  </si>
  <si>
    <t>في تصعيد خطير وغير مبرر اخترقت طائرة عسكرية أثيوبية الحدود السودانية الأثيوبية،  الأمر الذي يمكن أن تكون له عواقب خطيرة، ويتسبب في المزيد من التوتر في المنطقة الحدودية.</t>
  </si>
  <si>
    <t>https://twitter.com/Sudan_News12/status/1349326265631780865</t>
  </si>
  <si>
    <t>2021-01-13 13:04:06 CAT</t>
  </si>
  <si>
    <t>السفير الإثيوبي في الخرطوم: الجيش السوداني تقدم داخل الأراضي الإثيوبية ودمر ممتلكات</t>
  </si>
  <si>
    <t>https://twitter.com/Sudan_News12/status/1349311251894181889</t>
  </si>
  <si>
    <t>2021-01-13 13:03:19 CAT</t>
  </si>
  <si>
    <t>مفوضية الحدود السودانية: الإثيوبيون أقاموا مستوطنات داخل الأراضي السودانية تشمل بنيً تحتية</t>
  </si>
  <si>
    <t>https://twitter.com/Sudan_News12/status/1349311057068765184</t>
  </si>
  <si>
    <t>2021-01-13 13:01:57 CAT</t>
  </si>
  <si>
    <t>انفجار طائرة أباتشي قرب مدينة القضارف بـ ⁧ السودان⁩</t>
  </si>
  <si>
    <t>https://twitter.com/Sudan_News12/status/1349310712716386306</t>
  </si>
  <si>
    <t>2021-01-13 13:00:02 CAT</t>
  </si>
  <si>
    <t>مصدر عسكري: البرهان يتفقد القوات السودانية في القضارف على الحدود بين إثيوبيا والسودان</t>
  </si>
  <si>
    <t>https://twitter.com/Sudan_News12/status/1349310229771657217</t>
  </si>
  <si>
    <t>2021-01-12 22:49:42 CAT</t>
  </si>
  <si>
    <t>⭕️السودان: مجموعة إثيوبية شنت هجومًا أمس داخل الأراضي السودانية في منطقة الفشقة الحدودية أسفر عن مقتل سكان مدنيين @blackboy @SMOI_2020 @SUNA_AGENCY</t>
  </si>
  <si>
    <t>[{'screen_name': 'blackboy', 'name': 'blackboy سودانى', 'id': '14277989'}, {'screen_name': 'suna_agency', 'name': 'sudan news agency (suna) 🇸🇩', 'id': '2514720193'}]</t>
  </si>
  <si>
    <t>https://twitter.com/Sudan_News12/status/1349096235425214464</t>
  </si>
  <si>
    <t>2021-01-12 21:30:34 CAT</t>
  </si>
  <si>
    <t>#بيان_صحفي  تعرضت ظهر أمس الاثنين الحادي عشر من يناير ٢٠٢١م محلية القريشة بشرق #السودان لعدوان مسلح غادر من قبل عصابات الشفتة الاثيوبية راح ضحيته خمس سيدات بريئات وطفل وفقدان سيدتين جميعهم سودانيون كانوا منهمكين في عمليات الحصاد.</t>
  </si>
  <si>
    <t>['بيان_صحفي', 'السودان']</t>
  </si>
  <si>
    <t>https://twitter.com/Sudan_News12/status/1349076321868111881</t>
  </si>
  <si>
    <t>2021-01-12 21:29:18 CAT</t>
  </si>
  <si>
    <t>@Official__Tarik @Robertmalishev8 رد فوري 🚀🚀🚀🚀🚀</t>
  </si>
  <si>
    <t>https://twitter.com/Sudan_News12/status/1349076004057346048</t>
  </si>
  <si>
    <t>[{'screen_name': 'Official__Tarik', 'name': 'Follow Help', 'id': '1379523926'}, {'screen_name': 'Robertmalishev8', 'name': '💯Robert.💯60K', 'id': '4714876281'}]</t>
  </si>
  <si>
    <t>2021-01-12 21:28:10 CAT</t>
  </si>
  <si>
    <t>@SUDAN_FOLLWERS رد فوري 🚀🚀🚀🚀🚀</t>
  </si>
  <si>
    <t>https://twitter.com/Sudan_News12/status/1349075717284360199</t>
  </si>
  <si>
    <t>2021-01-12 17:36:03 CAT</t>
  </si>
  <si>
    <t>#السودان #الحب_بعباره  https://t.co/PTcigv0xz4</t>
  </si>
  <si>
    <t>['https://pbs.twimg.com/media/ErisEh9XEAMNZ7Y.jpg']</t>
  </si>
  <si>
    <t>['السودان', 'الحب_بعباره']</t>
  </si>
  <si>
    <t>https://twitter.com/Sudan_News12/status/1349017304781246465</t>
  </si>
  <si>
    <t>https://pbs.twimg.com/media/ErisEh9XEAMNZ7Y.jpg</t>
  </si>
  <si>
    <t>2021-01-12 17:31:12 CAT</t>
  </si>
  <si>
    <t>اعلنت شركات الملاحة البحرية ببورتسودان استئناف الرحلات بين ميناء دقنة بسواكن وميناء جدة بالمملكة السعودية اعتبارا من اليوم الاثنين  في رحلة من جدة الي ميناء دقنة, وذلك بعد تعليق الرحلات لمدة عام بسبب جائحة كورونا,</t>
  </si>
  <si>
    <t>https://twitter.com/Sudan_News12/status/1349016085195091971</t>
  </si>
  <si>
    <t>2021-01-12 16:14:11 CAT</t>
  </si>
  <si>
    <t>رئيس المفوضية السودانية لترسيم الحدود: المناطق التي انتشر فيها الجيش شرق نهر عطبرة جميعها سودانية</t>
  </si>
  <si>
    <t>https://twitter.com/Sudan_News12/status/1348996702435475456</t>
  </si>
  <si>
    <t>2021-01-12 16:13:35 CAT</t>
  </si>
  <si>
    <t>رئيس المفوضية السودانية لترسيم الحدود ينفي اتهامات إثيوبيا للجيش السوداني بالتوغل في أراضيها</t>
  </si>
  <si>
    <t>https://twitter.com/Sudan_News12/status/1348996549473427458</t>
  </si>
  <si>
    <t>2021-01-12 11:37:37 CAT</t>
  </si>
  <si>
    <t>الخارجية الإثيوبية: أديس أبابا تبنت التهدئة  في الخلاف مع ⁧ السودان⁩ لكن يجب ألا يعتبر صمتنا خوفا</t>
  </si>
  <si>
    <t>https://twitter.com/Sudan_News12/status/1348927100108075008</t>
  </si>
  <si>
    <t>2021-01-12 11:37:05 CAT</t>
  </si>
  <si>
    <t>الخارجية الإثيوبية: الجيش السوداني استغل انشغال إثيوبيا بالمواجهات في تغراي وتوغل في أراضينا</t>
  </si>
  <si>
    <t>https://twitter.com/Sudan_News12/status/1348926966355931136</t>
  </si>
  <si>
    <t>2021-01-12 11:36:46 CAT</t>
  </si>
  <si>
    <t>الخارجية الإثيوبية: ننادي بالحوار في قضية الحدود مع السودان بالرغم من رصدنا لتحركات سودانية داخل حدودنا</t>
  </si>
  <si>
    <t>https://twitter.com/Sudan_News12/status/1348926889105231872</t>
  </si>
  <si>
    <t>2021-01-11 16:52:07 CAT</t>
  </si>
  <si>
    <t>⭕️ جامعة مروي التكنولوجية          عبداللطيف الحمد  بناءً على قرار مجلس العمداء رقم (1) لسنة 2021 والخاص باستئناف الدراسة والامتحانات بالجامعة، تعلن امانة الشئون العلمية بالجامعة عن استئناف الدراسة والامتحانات بكل كليات الجامعة (بكالوريوس + دبلوم ) وفق الجدول.  https://t.co/vabt9AT1Bq</t>
  </si>
  <si>
    <t>['https://pbs.twimg.com/media/ErdYcBIXMAAmod5.jpg']</t>
  </si>
  <si>
    <t>https://twitter.com/Sudan_News12/status/1348643861451714571</t>
  </si>
  <si>
    <t>https://pbs.twimg.com/media/ErdYcBIXMAAmod5.jpg</t>
  </si>
  <si>
    <t>2021-01-11 14:32:07 CAT</t>
  </si>
  <si>
    <t>هيئة الجمارك: تُصدر قرار بالتحفظ على العربات التي يتم حصرها وتسجيلها والبقاء عليها بالحظائر الجمركية #الجمارك #السودان  https://t.co/20BgrMd0Wx</t>
  </si>
  <si>
    <t>['https://pbs.twimg.com/media/Erc4ZJ2XMAI03mP.jpg']</t>
  </si>
  <si>
    <t>['الجمارك', 'السودان']</t>
  </si>
  <si>
    <t>https://twitter.com/Sudan_News12/status/1348608626097868800</t>
  </si>
  <si>
    <t>https://pbs.twimg.com/media/Erc4ZJ2XMAI03mP.jpg</t>
  </si>
  <si>
    <t>2021-01-11 13:22:12 CAT</t>
  </si>
  <si>
    <t>فشل جديد لمفاوضات سد النهضة.. هل ينجح الاتحاد الأفريقي في حل المعضلة؟</t>
  </si>
  <si>
    <t>https://twitter.com/Sudan_News12/status/1348591032913555456</t>
  </si>
  <si>
    <t>2021-01-11 13:19:34 CAT</t>
  </si>
  <si>
    <t>لاجئون سودانيون بقطاع يوجهون نداءً للحكومة السودانية الرابط:  https://t.co/5aaMWWvSkA</t>
  </si>
  <si>
    <t>['https://kushnews.net/2021/01/270245']</t>
  </si>
  <si>
    <t>https://twitter.com/Sudan_News12/status/1348590371044003841</t>
  </si>
  <si>
    <t>2021-01-11 13:16:40 CAT</t>
  </si>
  <si>
    <t>كن فناناً .. ارسم حياتك بقلم الرصاص ولا تضغط بالقلم كثيراً لتستطيع  محو ما تريد دون أثر .. اصبغ رسومك بألوان الصحبة الطيبة والخلق النبيل والعلم النافع والعمل الصالح .. واجعل هذا كله على ورق أبيض من النوايا الطيبة والصدق والتسامح ..وبذلك تكتمل لوحة حياتك وتزهو...  https://t.co/R0Y282lq2F</t>
  </si>
  <si>
    <t>['https://pbs.twimg.com/media/ErcnITMXIAA93ie.jpg']</t>
  </si>
  <si>
    <t>https://twitter.com/Sudan_News12/status/1348589639632891904</t>
  </si>
  <si>
    <t>https://pbs.twimg.com/media/ErcnITMXIAA93ie.jpg</t>
  </si>
  <si>
    <t>2021-01-11 13:03:25 CAT</t>
  </si>
  <si>
    <t>تجمع المهنيين يعلن بداية التصعيد بعد انتهاء مهلته للحكومة لإغلاق مراكز اعتقالات قوات الدعم السريع على خلفية مقتل #بهاء_الدين_نوري #السودان</t>
  </si>
  <si>
    <t>['بهاء_الدين_نوري', 'السودان']</t>
  </si>
  <si>
    <t>https://twitter.com/Sudan_News12/status/1348586304880205824</t>
  </si>
  <si>
    <t>2021-01-11 12:31:49 CAT</t>
  </si>
  <si>
    <t>@sudaneseF_FOURM متفاعل شديد💥💓💥</t>
  </si>
  <si>
    <t>https://twitter.com/Sudan_News12/status/1348578353918439424</t>
  </si>
  <si>
    <t>2021-01-10 22:43:50 CAT</t>
  </si>
  <si>
    <t>#السودان_عودة_المدارس</t>
  </si>
  <si>
    <t>['السودان_عودة_المدارس']</t>
  </si>
  <si>
    <t>https://twitter.com/Sudan_News12/status/1348369984876109826</t>
  </si>
  <si>
    <t>https://twitter.com/Sudan_News12/status/1348369748342562816</t>
  </si>
  <si>
    <t>2021-01-10 22:42:54 CAT</t>
  </si>
  <si>
    <t>⭕️ الدولار يرتفع والجنيه يعاود الهبوط في أسواق التعاملات اليوم</t>
  </si>
  <si>
    <t>2021-01-10 22:41:21 CAT</t>
  </si>
  <si>
    <t>⭕️ مدنية نيالا وغيرها من مدن دارفور تعاني من انقطاع تام للكهرباء لليوم الثامن على التوالي، وذلك بسبب عدم سداد الحكومة لمستحقات الشركة التركيه. #أزمة_الكهرباء #تحديات_المرحلة_الإنتقالية</t>
  </si>
  <si>
    <t>['أزمة_الكهرباء', 'تحديات_المرحلة_الإنتقالية']</t>
  </si>
  <si>
    <t>https://twitter.com/Sudan_News12/status/1348369361346703361</t>
  </si>
  <si>
    <t>2021-01-10 21:31:26 CAT</t>
  </si>
  <si>
    <t>💢إستقالة الدكتور محمد الأمين التوم وزير التربية والتعليم من منصبه. #السودان_عودة_المدارس</t>
  </si>
  <si>
    <t>https://twitter.com/Sudan_News12/status/1348351765914251266</t>
  </si>
  <si>
    <t>2021-01-10 21:30:18 CAT</t>
  </si>
  <si>
    <t>@Sudanesfollow متفاعل سريع💥💥💥</t>
  </si>
  <si>
    <t>https://twitter.com/Sudan_News12/status/1348351478067507202</t>
  </si>
  <si>
    <t>2021-01-10 19:10:51 CAT</t>
  </si>
  <si>
    <t>تأمل ؛ كيف تنمو الأشجار والأزهار بصمت .. وكيف يتحرك القمر والشمس في صمت ..  ستدرك إلى أي مدى نحتاج الصمت كي نكون مؤثرين ..</t>
  </si>
  <si>
    <t>https://twitter.com/Sudan_News12/status/1348316385244565507</t>
  </si>
  <si>
    <t>2021-01-10 19:09:11 CAT</t>
  </si>
  <si>
    <t>فلا تدري بأي معروف تدخل الجنّة ..  دائمًا كُن مُحسنًا وإن لم تلق إحسانًا ، يكفيك أن الله يحب المُحسنين</t>
  </si>
  <si>
    <t>https://twitter.com/Sudan_News12/status/1348315967261208577</t>
  </si>
  <si>
    <t>2021-01-10 18:57:16 CAT</t>
  </si>
  <si>
    <t>‌‌‌‌ما خُلقنا لنيأس .. خُلقنا لنقف على شرفة الحياة .. ونخوضها مطمئنين ، واثقين باللَّه ،  وإن طال وقوفنا ..  فـ الأمل أطول ..!💕</t>
  </si>
  <si>
    <t>https://twitter.com/Sudan_News12/status/1348312969176887296</t>
  </si>
  <si>
    <t>2021-01-10 18:09:28 CAT</t>
  </si>
  <si>
    <t>بيان صحفي من رئاسة قوات الشرطة حول أحداث عطبرة اليوم. #عطبرة  https://t.co/o3mlmnivdz</t>
  </si>
  <si>
    <t>['https://pbs.twimg.com/media/ErYgjBxW4AASSYl.jpg']</t>
  </si>
  <si>
    <t>https://twitter.com/Sudan_News12/status/1348300938591805442</t>
  </si>
  <si>
    <t>https://pbs.twimg.com/media/ErYgjBxW4AASSYl.jpg</t>
  </si>
  <si>
    <t>2021-01-10 17:39:09 CAT</t>
  </si>
  <si>
    <t>@zoolsd11 💥💥</t>
  </si>
  <si>
    <t>https://twitter.com/Sudan_News12/status/1348293307907059718</t>
  </si>
  <si>
    <t>2021-01-10 17:03:05 CAT</t>
  </si>
  <si>
    <t>السعادة ليس في الحصول  على ما تريد ..  وإنما في الاستمتاع بما تملك</t>
  </si>
  <si>
    <t>https://twitter.com/Sudan_News12/status/1348284230313373696</t>
  </si>
  <si>
    <t>2021-01-10 14:39:50 CAT</t>
  </si>
  <si>
    <t xml:space="preserve"> https://t.co/ug6QB3eN1y</t>
  </si>
  <si>
    <t>['https://kushnews.net/2021/01/270128']</t>
  </si>
  <si>
    <t>https://twitter.com/Sudan_News12/status/1348248182166323202</t>
  </si>
  <si>
    <t>2021-01-10 14:39:38 CAT</t>
  </si>
  <si>
    <t>إنفلات امني في عطبرة👇</t>
  </si>
  <si>
    <t>https://twitter.com/Sudan_News12/status/1348248133185253376</t>
  </si>
  <si>
    <t>2021-01-10 07:25:10 CAT</t>
  </si>
  <si>
    <t>يخبرني الصباح    ོ أن تفننوا في حياكة الأمل كل يوم  .. فخيطوا تمزقات اليأس،  وأعيدوا ترتيبّ أولوياتكم،  واستبدلوا ألم الأمس بأمل اليوم  لتسعدوا بإذن الله   صباح التفاؤل</t>
  </si>
  <si>
    <t>https://twitter.com/Sudan_News12/status/1348138793350651906</t>
  </si>
  <si>
    <t>2021-01-10 07:23:46 CAT</t>
  </si>
  <si>
    <t>لجنة التحقيق في فض اعتصام القيادة تستجوب حميدتي الإثنين المقبل.  #فض_إعتصام_القيادة  #قوات_الدعم_السريع  #تحديات_المرحلة_الإنتقالية</t>
  </si>
  <si>
    <t>https://twitter.com/Sudan_News12/status/1348138441347883010</t>
  </si>
  <si>
    <t>2021-01-10 07:22:44 CAT</t>
  </si>
  <si>
    <t>🔺 طلاب جامعة الخرطوم يطلقون هاشتاق #إقالة_بروف_فدوى على مواقع التواصل الإجتماعي، حاكمين عليها أنها فشلت في إدارة وحل مشاكل الجامعة والطلاب.  #وزارة_التعليم_العالي  #تحديات_المرحلة_الإنتقالية</t>
  </si>
  <si>
    <t>['إقالة_بروف_فدوى', 'وزارة_التعليم_العالي', 'تحديات_المرحلة_الإنتقالية']</t>
  </si>
  <si>
    <t>https://twitter.com/Sudan_News12/status/1348138181733085185</t>
  </si>
  <si>
    <t>2021-01-10 07:21:42 CAT</t>
  </si>
  <si>
    <t>⭕️ تجمع أصحاب المخابز:  أزمة الخبز ستكون أسوأ الأسبوع الحالي.</t>
  </si>
  <si>
    <t>https://twitter.com/Sudan_News12/status/1348137921006751744</t>
  </si>
  <si>
    <t>2021-01-08 21:27:59 CAT</t>
  </si>
  <si>
    <t>"أَكثرهُم صِدقاً أَقلهُم قدرةً على التعبير"</t>
  </si>
  <si>
    <t>https://twitter.com/Sudan_News12/status/1347626119898476552</t>
  </si>
  <si>
    <t>2021-01-08 20:37:36 CAT</t>
  </si>
  <si>
    <t>⭕️ وزير التربية والتعليم يحذر حمدوك من قبول إستقالة القراي.  #إقالة_القراي</t>
  </si>
  <si>
    <t>['إقالة_القراي']</t>
  </si>
  <si>
    <t>https://twitter.com/Sudan_News12/status/1347613442946043907</t>
  </si>
  <si>
    <t>2021-01-08 20:08:53 CAT</t>
  </si>
  <si>
    <t>مركز الملك سلمان للإغاثة يوزع أكثر من 42 طناً من السلال الغذائية في ولاية غرب كردفان  https://t.co/pwh5BTSvcS</t>
  </si>
  <si>
    <t>['https://pbs.twimg.com/media/ErOotGxW8AEQxXN.jpg']</t>
  </si>
  <si>
    <t>https://twitter.com/Sudan_News12/status/1347606216147689473</t>
  </si>
  <si>
    <t>https://pbs.twimg.com/media/ErOotGxW8AEQxXN.jpg</t>
  </si>
  <si>
    <t>2021-01-08 20:05:50 CAT</t>
  </si>
  <si>
    <t>أعلنت الوساطة الجنوب سودانية عن قبول رئيس حركة تحرير السودان عبد الواحد نور بالتفاوض مع الحكومة الانتقالية. #تحديات_الفترة_الإنتقالية</t>
  </si>
  <si>
    <t>https://twitter.com/Sudan_News12/status/1347605447600189441</t>
  </si>
  <si>
    <t>2021-01-08 13:58:11 CAT</t>
  </si>
  <si>
    <t>اللّهم في ليلة الجُمعة ..  أَسعِدنا وأَرِح قلوبَنا وفَرِّج همومَنا ، وأَبدِل كلَّ ضيقٍ بفَرَح وكلَّ عُسرٍ بيُسر وسَخِّر لنا مِن الأَقدارِ أجمَلَها ، اللّهم أنت الحَق وقولُك حَق والجنةُ حَق والنارُ حَق ، لا إلهَ إلا أنتَ سبحانَك إنّي كنتُ مِن الظالِمين .. ☘</t>
  </si>
  <si>
    <t>https://twitter.com/Sudan_News12/status/1347512924252864512</t>
  </si>
  <si>
    <t>2021-01-08 12:00:36 CAT</t>
  </si>
  <si>
    <t>⭕️ محمد حمدان دقلو حميدتي: غادرنا اليوم إلى الجارة إريتريا وضم الوفد وزير الخارجية عمر قمر الدين ومدير جهاز المخابرات العامة الفريق جمال عبدالمجيد وعدداً من المسؤولين بالدولة، في إطار زيارة تبحث علاقات البلدين والتعاون وحسن الجوار والأوضاع في المنطقة والإقليم</t>
  </si>
  <si>
    <t>https://twitter.com/Sudan_News12/status/1347483333706588160</t>
  </si>
  <si>
    <t>2021-01-08 07:07:56 CAT</t>
  </si>
  <si>
    <t>إستئناف صادر الماشية الحية للمملكة العربية السعودية بعد توقف دام ثلاثة أشهر منذ أكتوبر 2020 @KSAembassySD</t>
  </si>
  <si>
    <t>https://twitter.com/Sudan_News12/status/1347409683460493313</t>
  </si>
  <si>
    <t>2021-01-08 07:06:26 CAT</t>
  </si>
  <si>
    <t>⭕️ د. عبدالله حمدوك رئيس الوزراء يتوجه في زيارة غير رسمية إلى الإمارات لإجراء فحوصات طبية روتينية</t>
  </si>
  <si>
    <t>https://twitter.com/Sudan_News12/status/1347409306363318272</t>
  </si>
  <si>
    <t>2021-01-08 07:05:26 CAT</t>
  </si>
  <si>
    <t>⭕️ إفتتاح وحدة عناية اليوم الواحد لأطفال السرطان بمدني.  #وزارة_الصحة_الإتحادية  #تحديات_المرحلة_الإنتقالية  @jowanaamal</t>
  </si>
  <si>
    <t>[{'screen_name': 'jowanaamal', 'name': 'استراحة أطفال مرضى السرطان (جوانا امل)', 'id': '1256487468330889216'}]</t>
  </si>
  <si>
    <t>['وزارة_الصحة_الإتحادية', 'تحديات_المرحلة_الإنتقالية']</t>
  </si>
  <si>
    <t>https://twitter.com/Sudan_News12/status/1347409050930184192</t>
  </si>
  <si>
    <t>2021-01-08 07:04:29 CAT</t>
  </si>
  <si>
    <t>⭕️ أقرّ الدكتور جبريل إبراهيم، بترشُحهِ لمنصب وزير المالية، وقال : لم أحسم بعد قبول أو رفض وزارة المالية، وهناك من نصحني بعدم قبول هذه الوزارة، وآخرون نصحوني بالقبول  وشبّه د. جبريل المالية "بعش الدبابير” الذي يتطلّب لبس الكمامات والقفازات قبل الدخول إليه</t>
  </si>
  <si>
    <t>https://twitter.com/Sudan_News12/status/1347408814866374657</t>
  </si>
  <si>
    <t>2021-01-07 23:26:04 CAT</t>
  </si>
  <si>
    <t xml:space="preserve"> https://t.co/K4IPmItdZI</t>
  </si>
  <si>
    <t>['https://pbs.twimg.com/media/ErKMQDvXAAUEMUJ.jpg']</t>
  </si>
  <si>
    <t>https://twitter.com/Sudan_News12/status/1347293450115428354</t>
  </si>
  <si>
    <t>https://pbs.twimg.com/media/ErKMQDvXAAUEMUJ.jpg</t>
  </si>
  <si>
    <t>2021-01-07 23:08:35 CAT</t>
  </si>
  <si>
    <t>تعيين أ.لينا يعقوب مديرة لمكتب قناة العربية بالخرطوم  https://t.co/CbZhAUettt</t>
  </si>
  <si>
    <t>['https://pbs.twimg.com/media/ErKIP3xXUAM7Z31.jpg']</t>
  </si>
  <si>
    <t>https://twitter.com/Sudan_News12/status/1347289048285646853</t>
  </si>
  <si>
    <t>https://pbs.twimg.com/media/ErKIP3xXUAM7Z31.jpg</t>
  </si>
  <si>
    <t>2021-01-07 22:42:38 CAT</t>
  </si>
  <si>
    <t>⭕️ عاجل | الكونغرس يصدق على فوز جو بايدن بانتخابات الرئاسة الأمريكية @SUNA_AGENCY</t>
  </si>
  <si>
    <t>https://twitter.com/Sudan_News12/status/1347282519151017989</t>
  </si>
  <si>
    <t>2021-01-07 22:41:14 CAT</t>
  </si>
  <si>
    <t>القراي:  لكل النقاط التي ذكرتها، وغيرها مما قد اذكره في وقت آخر، فإني أجد نفسي غير مستعد للاستمرار مع حكومة جاءت بها ثورة شعبية، ثم ضعفت أمام المكون العسكري، ورضخت لضغوط فلول النظام المدحور، ورأت دون الرجوع لشعبها، أن تسلم الثورة التي مهرت بدماء الشهداء،</t>
  </si>
  <si>
    <t>https://twitter.com/Sudan_News12/status/1347282168695894020</t>
  </si>
  <si>
    <t>2021-01-07 22:40:09 CAT</t>
  </si>
  <si>
    <t>القراي:  هل ثار الشباب وضحوا بارواحهم، ليأتوا بحكومة يشاور رئيسها الاخوان المسلمين وفقهاء السلطان، من أمثال نائب رئيس جماعة أنصار السنة الشيخ التكفيري محمد الأمين أسماعيل، الذي تملأ صورة مع الرئيس المخلوع الأسافير، تشاور هؤلاء في وضع المناهج التي يفترض أن تحقق أهداف الثورة التي</t>
  </si>
  <si>
    <t>https://twitter.com/Sudan_News12/status/1347281894153596934</t>
  </si>
  <si>
    <t>2021-01-07 22:39:11 CAT</t>
  </si>
  <si>
    <t>https://twitter.com/Sudan_News12/status/1347281651244670983</t>
  </si>
  <si>
    <t>2021-01-07 22:38:43 CAT</t>
  </si>
  <si>
    <t>القراي:  هؤلاء الذين ذكرتهم من الطوائف والاحزاب، ليسوا خبراء في المناهج، فإذا كنت قد شاورتهم حول الأثر السياسي والاجتماعي، والمعاني الوطنية العامة التي يجب أن يحويها المنهج، فلماذا لم تدع الشيوعيين والجمهوريين والبعثيين والناصريين لهذه الشورى ؟!</t>
  </si>
  <si>
    <t>https://twitter.com/Sudan_News12/status/1347281531593760768</t>
  </si>
  <si>
    <t>2021-01-07 22:38:09 CAT</t>
  </si>
  <si>
    <t>القراي:  لقد ذكرت أنك قد تشاورت مع الصوفية، والختمية، والأنصار، وأنصار السنة، والاخوان المسلمين حول المنهج.. أما كان الأجدر بك مهنياً وأخلاقياً، أن تتشاور مع الرجل الذي عينته مديراً للمناهج؟</t>
  </si>
  <si>
    <t>https://twitter.com/Sudan_News12/status/1347281391675912192</t>
  </si>
  <si>
    <t>2021-01-07 22:37:47 CAT</t>
  </si>
  <si>
    <t>القراي:  وكان اقتراح مستشارك الإعلامي هو أن أخرج للاعلام وذكر أن لديه برنامج تلفزيوني سيستضيفني فيه قريباً.</t>
  </si>
  <si>
    <t>https://twitter.com/Sudan_News12/status/1347281298109423616</t>
  </si>
  <si>
    <t>2021-01-07 22:37:25 CAT</t>
  </si>
  <si>
    <t>القراي:  حين ثارت الزوبعة الأخيرة، بسبب صورة مايكل انجلو في كتاب التاريخ، قابلت مستشارك الاعلامي الأستاذ فايز السليك بمكتبه، وأعطيته نسخة من كتاب التاريخ ليطلعك عليها، ويشرح لك وجهة نظري في الموضوع. ثم اتصلت به بعد يومين، فقال أنه اعطى الكتاب لمدير مكتبك وشرح له الوضع.</t>
  </si>
  <si>
    <t>https://twitter.com/Sudan_News12/status/1347281204190580740</t>
  </si>
  <si>
    <t>2021-01-07 22:36:53 CAT</t>
  </si>
  <si>
    <t>القراي:  لقد اضطررت حين لم تدفع حكومتي عني، أن أخرج للاعلام بنفسي، وأوضح بأنني لم ألغ القرآن الكريم، ولكني اطالب بتخفيف سور الحفظ على الأطفال، وتفهم الشعب ذلك ولم يعد الفلول يثيرونه.</t>
  </si>
  <si>
    <t>https://twitter.com/Sudan_News12/status/1347281073030508544</t>
  </si>
  <si>
    <t>2021-01-07 22:36:36 CAT</t>
  </si>
  <si>
    <t>القراي:  لما كان المركز القومي للمناهج والبحث التربوي، يتبع لمجلس الوزراء، وأنت الذي قمت بتعيني، فقد كان واجبك أن تستدعيني أثناء الزوبعة، وتسألني عما يحدث، وتطلب الاطلاع على كتاب التربية الاسلامية، لترى هل تم حذف القرآن أم لا ؟ ثم تتحرى عن خطتنا لتنقيح وتطوير المناهج،</t>
  </si>
  <si>
    <t>https://twitter.com/Sudan_News12/status/1347281000502599686</t>
  </si>
  <si>
    <t>2021-01-07 22:36:08 CAT</t>
  </si>
  <si>
    <t>القراي:  بعد تعيني بعدة أشهر، قامت الموجة الثانية من الإثارة والتكفير، وتم فيها تهديدي بالقتل. وذلك لأن فلول النظام السابق، وبعض أئمة المساجد، ذكروا زوراً وبهتاناً، أنني حذفت القرآن من المقررات الدراسية.</t>
  </si>
  <si>
    <t>https://twitter.com/Sudan_News12/status/1347280883657678863</t>
  </si>
  <si>
    <t>2021-01-07 22:35:41 CAT</t>
  </si>
  <si>
    <t>القراي:  لقد كنت أتوقع أن تتدخل أنت، أو مستشارك الإعلامي، فتدافع عن حقي كمواطن، في تولي المنصب، ما دمت كفؤاً له، بغض النظر عن رأي الآخرين، في أفكاري الدينية أو السياسية. ولكنك صمت ومن تلك اللحظة، بدأ التنازل للهوس الديني، والتخاذل عن مبادئ الثورة.</t>
  </si>
  <si>
    <t>https://twitter.com/Sudan_News12/status/1347280771724226573</t>
  </si>
  <si>
    <t>2021-01-07 22:35:02 CAT</t>
  </si>
  <si>
    <t>القراي:  وقبل أن أتولى مهام وظيفتي، قامت جماعات فلول النظام البائد عليّ، وطالبوا بعزلي بسبب أنني "جمهوري" وكأن المعتقد أو الفكر السياسي، يمكن أن يحرم المواطن تولي المناصب  العامة، في ظل النظام الديمقراطي.</t>
  </si>
  <si>
    <t>https://twitter.com/Sudan_News12/status/1347280607768928257</t>
  </si>
  <si>
    <t>2021-01-07 22:34:40 CAT</t>
  </si>
  <si>
    <t>للعمل في حكومة جاءت بها ثورة ديسمبر المجيدة، لأنني كنت من الدعاة لقيام هذه الثورة، والحريصين عليها الذين لم يهادنوا النظام البائد منذ أن جاء وحتى أطاح به الشعب السوداني العظيم.</t>
  </si>
  <si>
    <t>https://twitter.com/Sudan_News12/status/1347280512935731207</t>
  </si>
  <si>
    <t>2021-01-07 22:34:12 CAT</t>
  </si>
  <si>
    <t>القراي:  عندما قام سيادتكم بتعيني في هذا المنصب في 17 أكتوبر 2019م، بناء على توصية من السيد وزير التربية والتعليم، ظننت أن سيادتكم قد اطلع على سيرتي الذاتية، التي ارفقها لكم السيد الوزير مع توصيته، واتضح لكم منها أنني مؤهل أكاديمياً لتولي هذا المنصب. كما أنني من ناحية أخرى، مؤهل</t>
  </si>
  <si>
    <t>https://twitter.com/Sudan_News12/status/1347280395834957827</t>
  </si>
  <si>
    <t>2021-01-07 22:33:09 CAT</t>
  </si>
  <si>
    <t>⭕️عاجل:  استقالة القراي.  #خطاب</t>
  </si>
  <si>
    <t>['خطاب']</t>
  </si>
  <si>
    <t>https://twitter.com/Sudan_News12/status/1347280133263130626</t>
  </si>
  <si>
    <t>2021-01-07 20:55:15 CAT</t>
  </si>
  <si>
    <t>مبخر سيارة راااقي جدااا��� الوصف..  مبخرة السيارة بقاعدة لتثبيته في اي مكان بالسيارة ويتم توصيله عن طريق الولاعة 12V - 12Wتتميز بوصلة سلك طويله 1م توصل على ولاعة السيارة ويعطي الحرية في اختيار موقعه مما يجعله في مكان آمن بسعر 3000 الُتْوَصّيَلُ مٌجْاااانَ🚲🏎️🚔🦼🛵.  https://t.co/VY9OdwDpqc</t>
  </si>
  <si>
    <t>['https://pbs.twimg.com/media/ErJpuvDXAAERx1y.jpg']</t>
  </si>
  <si>
    <t>https://twitter.com/Sudan_News12/status/1347255494373756934</t>
  </si>
  <si>
    <t>https://pbs.twimg.com/media/ErJpuvDXAAERx1y.jpg</t>
  </si>
  <si>
    <t>2021-01-07 14:57:55 CAT</t>
  </si>
  <si>
    <t>حادث حركة بالقرب من منطقة ديم القراي بين حافلة كبوشية وبص سياحي قادم من الخرطوم نسال الله عاجل الشفاء للجرحي والرحمة للمتوفين  Osman  https://t.co/OXZ9WCRJqf</t>
  </si>
  <si>
    <t>['https://pbs.twimg.com/media/ErIX8CaXAAA7bOc.jpg']</t>
  </si>
  <si>
    <t>https://twitter.com/Sudan_News12/status/1347165569674596352</t>
  </si>
  <si>
    <t>https://pbs.twimg.com/media/ErIX8CaXAAA7bOc.jpg</t>
  </si>
  <si>
    <t>2021-01-07 14:35:03 CAT</t>
  </si>
  <si>
    <t>القوات المسلحة بقيادة نائب رئيس هيئة الأركان السودانية الفريق منور عثمان، تُشارك في تشييع الراحلة بثينة خليل زوجة الرئيس الأسبق جعفر نميري</t>
  </si>
  <si>
    <t>https://twitter.com/Sudan_News12/status/1347159814909161473</t>
  </si>
  <si>
    <t>2021-01-07 13:36:55 CAT</t>
  </si>
  <si>
    <t>#اعلان  تهيب سفارة جمهورية السودان بالرياض بمواطنيها بمدينة الدمام التواصل مع السيد/ اشرف علي احمد، مندوب السفارة الى المنطقة الشرقية، جوال رقم(0564491525) لتسليمهم جوازات سفرهم خلال يومي الجمعة والسبت القادمين، الموافق الثامن والتاسع من يناير الجاري.</t>
  </si>
  <si>
    <t>['اعلان']</t>
  </si>
  <si>
    <t>https://twitter.com/Sudan_News12/status/1347145185747218432</t>
  </si>
  <si>
    <t>2021-01-07 13:35:07 CAT</t>
  </si>
  <si>
    <t>وزارة المالية والتخطيط الإقتصادي وبنك التصدير والاستيراد الأمريكي EX IM BANK  يوقعان مذكرة تفاهم بين الولايات المتحدة والسودان فيما يتعلق بتجارة البضائع والسلع وتطوير الأعمال والبنية التحتية والزراعة والطاقة والصحة وبإستيفاء بعض  #مليار_دولار . #تحديات_الفترة_الإنتقالية  https://t.co/rWdpkM2880</t>
  </si>
  <si>
    <t>['https://pbs.twimg.com/media/ErIE_APW8AEu9OZ.jpg']</t>
  </si>
  <si>
    <t>['مليار_دولار', 'تحديات_الفترة_الإنتقالية']</t>
  </si>
  <si>
    <t>https://twitter.com/Sudan_News12/status/1347144732426858496</t>
  </si>
  <si>
    <t>https://pbs.twimg.com/media/ErIE_APW8AEu9OZ.jpg</t>
  </si>
  <si>
    <t>2021-01-07 13:33:20 CAT</t>
  </si>
  <si>
    <t>وزيرة المالية والتخطيط الاقتصادي المكلفة:  📌 القرض بمبلغ مليار دولار يعتبر أكبر مبلغ يقدمه البنك للدول المماثلة و ذلك يعد إنتصارا للحكومة السودانية.   📌 القرض سيتم توظيفه لتطوير القطاعات الاقتصادية الحيوية أبرزها قطاعات الطاقة والزراعة والمياه والطيران وغيرها من القطاعات المؤث</t>
  </si>
  <si>
    <t>https://twitter.com/Sudan_News12/status/1347144283778920450</t>
  </si>
  <si>
    <t>2021-01-07 13:31:51 CAT</t>
  </si>
  <si>
    <t>وزارة الصحة الخرطوم: تسجيل (95) حالة مؤكدة جديدة للإصابة بفايروس كورونا خلال ال24 ساعة الماضية بالولاية @Sudanese_Spt @SUDTrend @WADHOSHA</t>
  </si>
  <si>
    <t>[{'screen_name': 'sudanese_spt', 'name': '𝐴 𝑆 𝐾 🇸🇩\u2069 اسأل السـودانيـين\u2066', 'id': '827260489163902977'}, {'screen_name': 'sudtrend', 'name': 'abduselam omer', 'id': '1530330891498692609'}, {'screen_name': 'wadhosha', 'name': 'hosha', 'id': '615117243'}]</t>
  </si>
  <si>
    <t>https://twitter.com/Sudan_News12/status/1347143908363538432</t>
  </si>
  <si>
    <t>2021-01-06 21:53:49 CAT</t>
  </si>
  <si>
    <t>⭕️ الشركة السودانية لتوزيع الكهرباء: ⚡︎ سيتم برمجة قُطوعات الكهرباء من الساعة العاشرة صباحاً وحتى الخامسة مساء.</t>
  </si>
  <si>
    <t>https://twitter.com/Sudan_News12/status/1346907845313384456</t>
  </si>
  <si>
    <t>2021-01-06 21:23:05 CAT</t>
  </si>
  <si>
    <t>مكتب رئيس الوزراء:  السودان والولايات المتحدة يوقعان على مذكرة تفاهم بقرض تجسيري، ووقع عن حكومة السودان وزيرة المالية والتخطيط الاقتصادي المكلفة د. هبة محمد علي فيما وقع عن الولايات المتحدة الأمريكية وزير الخزانة الأمريكي.  https://t.co/xRYuSyezSg</t>
  </si>
  <si>
    <t>['https://pbs.twimg.com/media/ErEmgvVW8AANHcD.jpg']</t>
  </si>
  <si>
    <t>https://twitter.com/Sudan_News12/status/1346900111444619265</t>
  </si>
  <si>
    <t>https://pbs.twimg.com/media/ErEmgvVW8AANHcD.jpg</t>
  </si>
  <si>
    <t>⭕️ إستئناف الدراسة بالصفين الثامن أساس والثالث ثانوي  #وزارة_التربية_والتعليم #تحديات_المرحلة_الإنتقالية  https://t.co/l1Y9P9gCO5</t>
  </si>
  <si>
    <t>['https://pbs.twimg.com/media/ErEmgvjXMAISnlo.jpg']</t>
  </si>
  <si>
    <t>https://twitter.com/Sudan_News12/status/1346900110190534658</t>
  </si>
  <si>
    <t>https://pbs.twimg.com/media/ErEmgvjXMAISnlo.jpg</t>
  </si>
  <si>
    <t>2021-01-06 19:12:42 CAT</t>
  </si>
  <si>
    <t>⭕️ دولة رئيس الوزراء عبدالله حمدوك ٫٫ يصدر بياناً  بتجميد العمل بمقترح المناهج الجديدة المقدم من المركز القومي للمناهج.  كما أصدر قراراً بتكوين لجنة تمثل كافة أطياف المجتمع للنظر في موضوع المناهج.  #تحديات_المرحلة_الإنتقالية</t>
  </si>
  <si>
    <t>https://twitter.com/Sudan_News12/status/1346867298573938698</t>
  </si>
  <si>
    <t>2021-01-06 19:09:12 CAT</t>
  </si>
  <si>
    <t>جمهورية السودان وزارة المالية والتخطيط الاقتصادي  بيان صحفي  الأربعاء، 6 يناير 2021  وزارة المالية السودانية والخزانة الأمريكية توقعان مذكرة تفاهم لتصفية متأخرات السودان للبنك الدولي وتمكين السودان من الحصول على ما يفوق المليار دولار سنوياً</t>
  </si>
  <si>
    <t>https://twitter.com/Sudan_News12/status/1346866420056027137</t>
  </si>
  <si>
    <t>2021-01-06 13:31:16 CAT</t>
  </si>
  <si>
    <t>وزير الخزانة الأمريكية ستيفن منوتشين يصل البلاد</t>
  </si>
  <si>
    <t>https://twitter.com/Sudan_News12/status/1346781375807021056</t>
  </si>
  <si>
    <t>2021-01-06 13:27:36 CAT</t>
  </si>
  <si>
    <t>اختفي بتاع الركشة وهو من يجده  مكافأة 50000 الف ج  ارقام التليفونات 0912612799 0912974087 0912943279 0919104411 يارب انت قدرتك تفوق قدرة البشر وقوتك ارني قوة وقدرتك وانتقام في كل من ليه يد في حرماني من فلذة كبدي وولدي</t>
  </si>
  <si>
    <t>https://twitter.com/Sudan_News12/status/1346780454385569795</t>
  </si>
  <si>
    <t>2021-01-06 13:26:54 CAT</t>
  </si>
  <si>
    <t>حسبي الله ونعم الوكيل  أنا والدة الباشمهندس عبدالغني صلاح الدين المفقود من تاريخ 18/12/2019 وجدت سيارته في كبري شمبات مدورة والان ظهر بحالة يرثى لها بجبرة محطة 9 القديمة وبعد سويعات من ظهوره وشاله بتاع ركشه لقسم الصحافة وقسمم الصحافة رفضوا استلامه لأنها مادائرة الاختصاص وبعدها  https://t.co/fbD6g1vBfd</t>
  </si>
  <si>
    <t>['https://pbs.twimg.com/media/ErC5g3-XUAUO0kH.jpg']</t>
  </si>
  <si>
    <t>https://twitter.com/Sudan_News12/status/1346780276916158465</t>
  </si>
  <si>
    <t>https://pbs.twimg.com/media/ErC5g3-XUAUO0kH.jpg</t>
  </si>
  <si>
    <t>2021-01-06 11:28:46 CAT</t>
  </si>
  <si>
    <t>تنفيذًا لخطة تأمين ولاية الخُرطوم..وزير الداخلية يُشرف على عمل الارتكازات واِنتِشار قوات الشرطة بالولاية  https://t.co/Fsf8ISdP2v</t>
  </si>
  <si>
    <t>['https://pbs.twimg.com/media/ErCeeliXcAEx59P.jpg']</t>
  </si>
  <si>
    <t>https://twitter.com/Sudan_News12/status/1346750549136433152</t>
  </si>
  <si>
    <t>https://pbs.twimg.com/media/ErCeeliXcAEx59P.jpg</t>
  </si>
  <si>
    <t>2021-01-06 08:05:54 CAT</t>
  </si>
  <si>
    <t>والي الجزيرة:    الاوضاع الصحية في اسواء حالاتها وسوف يتم اغلاق شامل للولاية الجمعة والسبت المقبلين</t>
  </si>
  <si>
    <t>https://twitter.com/Sudan_News12/status/1346699493564166147</t>
  </si>
  <si>
    <t>2021-01-05 23:55:34 CAT</t>
  </si>
  <si>
    <t>راجل التهريب 🚚 الف مبروك منال البدري 🌹🥀💕  https://t.co/P8tXOwbep6</t>
  </si>
  <si>
    <t>['https://pbs.twimg.com/media/Eq__0wLXIAYS9qr.jpg']</t>
  </si>
  <si>
    <t>https://twitter.com/Sudan_News12/status/1346576098012835853</t>
  </si>
  <si>
    <t>https://pbs.twimg.com/media/Eq__0wLXIAYS9qr.jpg</t>
  </si>
  <si>
    <t>2021-01-05 23:50:33 CAT</t>
  </si>
  <si>
    <t>الألماني بروفيسور #فولكر_بيرتس رئيساً للبعثة الأممية للسودان #يونيتامس .  ‌  https://t.co/PJeJ2ifTDr</t>
  </si>
  <si>
    <t>['https://pbs.twimg.com/media/Eq_-rTPW8Ac1nTX.jpg']</t>
  </si>
  <si>
    <t>['فولكر_بيرتس', 'يونيتامس']</t>
  </si>
  <si>
    <t>https://twitter.com/Sudan_News12/status/1346574836076851201</t>
  </si>
  <si>
    <t>https://pbs.twimg.com/media/Eq_-rTPW8Ac1nTX.jpg</t>
  </si>
  <si>
    <t>2021-01-05 23:48:31 CAT</t>
  </si>
  <si>
    <t>⭕️ طلاب جامعة النيلين يرفعون بمذكرة تطالب بإستئناف الدراسة بأسرع وقت.</t>
  </si>
  <si>
    <t>https://twitter.com/Sudan_News12/status/1346574323256078338</t>
  </si>
  <si>
    <t>2021-01-05 23:46:48 CAT</t>
  </si>
  <si>
    <t>كوبر وقال إنه ليس لديه تفسيرٌ لذلك غير أنها إرادة الله الذي يُؤتي المُلك من يشاء وينزع الملك ممن يشاء  وحول سؤال إذا كان يحلم أو يفكر في العودة للحكم، رد البشير بعد أن رسم على وجهه إبتسامة عريضة : “نحن خلاص عملنا العلينا”•</t>
  </si>
  <si>
    <t>https://twitter.com/Sudan_News12/status/1346573891045642240</t>
  </si>
  <si>
    <t>2021-01-05 23:45:37 CAT</t>
  </si>
  <si>
    <t>⭕️ المخلوع البشير :  سقوط الإنقاذ أقدار لم يكن ممكنا تجنبها، وأعتبر كل ما حدث له ولأسرته من سجن وموت ومصادرة ابتلاءات  وأضاف؛ أنه كان من المفترض أن يدرس الهندسة لتميزه في الرياضيات لكنه التحق بالكلية الحربية وواجه الكثير من الأهوال وأصبح قائداً للجيش حتى أنتهى به الأمر في سجن</t>
  </si>
  <si>
    <t>https://twitter.com/Sudan_News12/status/1346573594575466498</t>
  </si>
  <si>
    <t>2021-01-05 23:44:36 CAT</t>
  </si>
  <si>
    <t>منحة من الاتحاد الأوروبي لدعم هيكلة قطاع الصمغ العربي بالسودان، بقيمة 10 مليون يورو عبر الوكالة الفرنسية للتنمية</t>
  </si>
  <si>
    <t>https://twitter.com/Sudan_News12/status/1346573339519823873</t>
  </si>
  <si>
    <t>2021-01-05 23:43:12 CAT</t>
  </si>
  <si>
    <t>زيارة تاريخية ، وزير الخزانة الأمريكي #ستيفن_منوشين غداً #بالخُرطوم . @Sudanese_Spt @SDN_Plus</t>
  </si>
  <si>
    <t>[{'screen_name': 'sudanese_spt', 'name': '𝐴 𝑆 𝐾 🇸🇩\u2069 اسأل السـودانيـين\u2066', 'id': '827260489163902977'}, {'screen_name': 'sdn_plus', 'name': 'sudan plus - السودان بلس', 'id': '1229830901816799232'}]</t>
  </si>
  <si>
    <t>['ستيفن_منوشين', 'بالخُرطوم']</t>
  </si>
  <si>
    <t>https://twitter.com/Sudan_News12/status/1346572983360434177</t>
  </si>
  <si>
    <t>2021-01-05 17:36:29 CAT</t>
  </si>
  <si>
    <t>وتُدين وزارة المالية والتخطيط الاقتصادي أي إستغلال لممتلكات الدولة، و تشُد على أيدي الأجهزة الشرطية والأمنية لقيامها بواجبها للحفاظ على ممتلكات الدولة وحفظ الأمن والسلامة. ولقد تعاونت الوزارة كامل التعاون مع الجهات الرسمية كافة سعياً لتحقيق العدالة.</t>
  </si>
  <si>
    <t>https://twitter.com/Sudan_News12/status/1346480699822338048</t>
  </si>
  <si>
    <t>2021-01-05 17:35:56 CAT</t>
  </si>
  <si>
    <t>تصريح صحفي  تُبدي وزارة المالية والتخطيط الاقتصادي أسفها لما بدر من أحد سائقي سيارة وزيرة المالية، باشتراكه في عمل مخالف للقانون، المذكور عمل بالوزارة منذ العام 2018.</t>
  </si>
  <si>
    <t>https://twitter.com/Sudan_News12/status/1346480560277913600</t>
  </si>
  <si>
    <t>2021-01-05 15:36:16 CAT</t>
  </si>
  <si>
    <t>الصندوق القومي للإمدادات الطبية تتسلم المنحة الخامسة من المساعدات الإماراتية للتصدي لجائحة (كوفيد ـ19) والبالغة (20) طنا من الأدوية والمستهلكات الطبية  https://t.co/2x98rWc4Wr</t>
  </si>
  <si>
    <t>['https://pbs.twimg.com/media/Eq-Ni0oXcAMNgGC.jpg']</t>
  </si>
  <si>
    <t>https://twitter.com/Sudan_News12/status/1346450446387441666</t>
  </si>
  <si>
    <t>https://pbs.twimg.com/media/Eq-Ni0oXcAMNgGC.jpg</t>
  </si>
  <si>
    <t>2021-01-05 09:06:08 CAT</t>
  </si>
  <si>
    <t>كُن مُحسناً وإن لم تلقَ إحسانا .. لا تعامل الناس بالمثل ، عاملهم بأخلاقك إنت ، لا تغير من طباعك لمجرد أنك تريد أن تشعر من أمامك بشعور زَرعهُ بداخلك .</t>
  </si>
  <si>
    <t>https://twitter.com/Sudan_News12/status/1346352265108598785</t>
  </si>
  <si>
    <t>2021-01-05 09:03:03 CAT</t>
  </si>
  <si>
    <t>الروح الجميلة تفرض ذاتها أينما حلت .. بتلقائيتها المهذبه و بساطتها الأنيقة و روحها الطيبة .. انها تلك الروح التي و ان كانت غريبة عنك شعرت لأول وهله أنها روح مألوفة لديك .. و كأنها روحاً قريبة و صديقة .. فسُبحان من ألف القلوب و رزقها القبول ..  https://t.co/IQItlSrSxv</t>
  </si>
  <si>
    <t>['https://pbs.twimg.com/media/Eq8zil8XEAARqS6.jpg']</t>
  </si>
  <si>
    <t>https://twitter.com/Sudan_News12/status/1346351490508713984</t>
  </si>
  <si>
    <t>https://pbs.twimg.com/media/Eq8zil8XEAARqS6.jpg</t>
  </si>
  <si>
    <t>2021-01-05 08:54:17 CAT</t>
  </si>
  <si>
    <t>كل ما أتمناه متابعيني وكل من يعرفني أن تسامحوني  ربما معظمكم  لا أعرفه لكن يكفي أن جمعتنا وسائل التواصل لقد رأيت الحياة تمضي مسرعاً ولا تقف على أحد والمسامحة هي تخفيف العبئ الذي أثقلنا  أسعد اللة أوقاتكم جميعا  🌸🌸#صباح_الخير 🌸🌸</t>
  </si>
  <si>
    <t>https://twitter.com/Sudan_News12/status/1346349282266378245</t>
  </si>
  <si>
    <t>2021-01-05 06:26:06 CAT</t>
  </si>
  <si>
    <t>الصحة بالخرطوم تسجل 134 إصابة جديدة بفايروس كورونا و 7 حالات وفاة خلال ال24 ساعة الماضية</t>
  </si>
  <si>
    <t>https://twitter.com/Sudan_News12/status/1346311988658511873</t>
  </si>
  <si>
    <t>2021-01-03 13:24:48 CAT</t>
  </si>
  <si>
    <t>#هات_صوره_للزمن_الجميل  https://t.co/q6Ay9JGEzE</t>
  </si>
  <si>
    <t>['https://pbs.twimg.com/media/EqzcQvUXYAIuZl3.jpg']</t>
  </si>
  <si>
    <t>['هات_صوره_للزمن_الجميل']</t>
  </si>
  <si>
    <t>https://twitter.com/Sudan_News12/status/1345692582861565952</t>
  </si>
  <si>
    <t>https://pbs.twimg.com/media/EqzcQvUXYAIuZl3.jpg</t>
  </si>
  <si>
    <t>2021-01-03 13:22:30 CAT</t>
  </si>
  <si>
    <t>صلاح مناع: يجب تأسيس جهاز أمن داخلي بعيداً عن أجهزة النظام البائد  https://t.co/RBu7hv4lle</t>
  </si>
  <si>
    <t>['https://pbs.twimg.com/media/Eqzbv1mXcAAB15I.jpg']</t>
  </si>
  <si>
    <t>https://twitter.com/Sudan_News12/status/1345692006882959362</t>
  </si>
  <si>
    <t>https://pbs.twimg.com/media/Eqzbv1mXcAAB15I.jpg</t>
  </si>
  <si>
    <t>2021-01-03 09:31:22 CAT</t>
  </si>
  <si>
    <t>#نهر_النيل #السودان #السناب_2021  https://t.co/yLSYt081pM</t>
  </si>
  <si>
    <t>['https://pbs.twimg.com/media/Eqym1VEXMAIhZCE.jpg']</t>
  </si>
  <si>
    <t>['نهر_النيل', 'السودان', 'السناب_2021']</t>
  </si>
  <si>
    <t>https://twitter.com/Sudan_News12/status/1345633839612354561</t>
  </si>
  <si>
    <t>https://pbs.twimg.com/media/Eqym1VEXMAIhZCE.jpg</t>
  </si>
  <si>
    <t>2021-01-03 09:15:50 CAT</t>
  </si>
  <si>
    <t>بالصور.. شاب سوداني يعرض ليمون طبيعي بحجم لافت من انتاج شمالي السودان #السودان  #من_قتل_بهاء  https://t.co/LBBRBnDLVS</t>
  </si>
  <si>
    <t>['https://pbs.twimg.com/media/Eqyi74CXMAARsCj.jpg']</t>
  </si>
  <si>
    <t>['السودان', 'من_قتل_بهاء']</t>
  </si>
  <si>
    <t>https://twitter.com/Sudan_News12/status/1345629927975104513</t>
  </si>
  <si>
    <t>https://pbs.twimg.com/media/Eqyi74CXMAARsCj.jpg</t>
  </si>
  <si>
    <t>2021-01-03 08:01:08 CAT</t>
  </si>
  <si>
    <t>السلام عليكم ورحمة الله وبركاته   يارب في صباح هذا اليوم نسألك فرجًا قريبًا وصبرًا جميلاً وشكرًا كثيرًا وذكرًا طويلاً ورزقًا وفيرًا آمين يارب العالمين  صباح الخير والمحبة لمن يطيب بهم الصباح الباكر #ceweksange  https://t.co/8qUG706Dsu</t>
  </si>
  <si>
    <t>['https://pbs.twimg.com/media/EqySLy2XIAA0iEg.jpg']</t>
  </si>
  <si>
    <t>['ceweksange']</t>
  </si>
  <si>
    <t>https://twitter.com/Sudan_News12/status/1345611132531302400</t>
  </si>
  <si>
    <t>https://pbs.twimg.com/media/EqySLy2XIAA0iEg.jpg</t>
  </si>
  <si>
    <t>2021-01-03 08:00:54 CAT</t>
  </si>
  <si>
    <t>دفع العضو الأبرز في تجمع المهنيين دكتور محمد ناجي الأصم باعتذار رسمي عن عضوية مجلس شركاء الفترة الانتقالية.@Sudanese_Spt @blackboy @zoolsd11</t>
  </si>
  <si>
    <t>[{'screen_name': 'sudanese_spt', 'name': '𝐴 𝑆 𝐾 🇸🇩\u2069 اسأل السـودانيـين\u2066', 'id': '827260489163902977'}, {'screen_name': 'blackboy', 'name': 'blackboy سودانى', 'id': '14277989'}, {'screen_name': 'zoolsd11', 'name': 'الزول للدعم 🇸🇩 70k', 'id': '1013706326982217728'}]</t>
  </si>
  <si>
    <t>https://twitter.com/Sudan_News12/status/1345611071038623747</t>
  </si>
  <si>
    <t>2021-01-02 22:10:37 CAT</t>
  </si>
  <si>
    <t>إعلان حالة الطوارئ الصحية بولاية سنار، تحوطا للوقاية من فيروس كورونا @SUNA_AGENCY @Sudan_Trending @SUDTrend @blackboy</t>
  </si>
  <si>
    <t>[{'screen_name': 'suna_agency', 'name': 'sudan news agency (suna) 🇸🇩', 'id': '2514720193'}, {'screen_name': 'sudan_trending', 'name': '🇸🇩 الترند السوداني 🇸🇩', 'id': '986014568303472642'}, {'screen_name': 'sudtrend', 'name': 'abduselam omer', 'id': '1530330891498692609'}, {'screen_name': 'blackboy', 'name': 'blackboy سودانى', 'id': '14277989'}]</t>
  </si>
  <si>
    <t>https://twitter.com/Sudan_News12/status/1345462523512958976</t>
  </si>
  <si>
    <t>2021-01-02 21:34:00 CAT</t>
  </si>
  <si>
    <t>#من_قتل_بهاء #من_قتل_بهاءالدين_نوري</t>
  </si>
  <si>
    <t>['من_قتل_بهاء', 'من_قتل_بهاءالدين_نوري']</t>
  </si>
  <si>
    <t>https://twitter.com/Sudan_News12/status/1345453307884670979</t>
  </si>
  <si>
    <t>https://twitter.com/Moh_Gamea/status/1345332600123117568</t>
  </si>
  <si>
    <t>2021-01-02 15:45:52 CAT</t>
  </si>
  <si>
    <t>https://twitter.com/Sudan_News12/status/1345365698541973506</t>
  </si>
  <si>
    <t>https://twitter.com/SaraHas68243716/status/1345362769995067395</t>
  </si>
  <si>
    <t>2021-01-02 10:57:23 CAT</t>
  </si>
  <si>
    <t>⭕️ الاعتداء على والي نهر النيل بالضرب "كفوف" أثناء تأديتها لواجب عزاء، وتم إخراجها بصعوبة بالغة من وسط المواطنين الغاضبين.  #تحديات_المرحلة_الإنتقالية</t>
  </si>
  <si>
    <t>https://twitter.com/Sudan_News12/status/1345293098163843073</t>
  </si>
  <si>
    <t>2021-01-02 09:16:18 CAT</t>
  </si>
  <si>
    <t xml:space="preserve"> https://t.co/hBQXqBuMZM</t>
  </si>
  <si>
    <t>['https://kushnews.net/2021/01/269000']</t>
  </si>
  <si>
    <t>https://twitter.com/Sudan_News12/status/1345267659907198976</t>
  </si>
  <si>
    <t>2021-01-02 08:24:23 CAT</t>
  </si>
  <si>
    <t>حمدوك:  في ذكرى الاستقلال العظيمة دعونا نترحم على شهداء قواتنا المسلحة الباسلة على مرّ تاريخ بلادنا، الذين بذلوا أرواحهم فداء للوطن وحماية لحدوده، ونُحيِّي جنودنا البواسل في  حدودنا الشرقية الذين يدافعون عن تراب وطننا وكرامة شعبنا وعرضه.</t>
  </si>
  <si>
    <t>https://twitter.com/Sudan_News12/status/1345254594398613505</t>
  </si>
  <si>
    <t>2021-01-02 08:24:00 CAT</t>
  </si>
  <si>
    <t>حمدوك:  إنّ السلام الشامل والعادل والمُستدام لن يتحقق إلا بمواجهة التحديات المُحيطة بالحوار مع كل الرفاق بشجاعةٍ، وصرامةٍ، وصراحةٍ، ووضوح. إنّ فرصة تحقيق السلام في بلادنا تكبر كلما كانت أذهاننا وعُقُولنا مفتوحة ومؤمنة بأنه سيحقق للاجئين والنازحين الاستقرار المطلوب للحياة الكريمة</t>
  </si>
  <si>
    <t>https://twitter.com/Sudan_News12/status/1345254498848153600</t>
  </si>
  <si>
    <t>2021-01-01 15:59:44 CAT</t>
  </si>
  <si>
    <t>#الزراعة #السنة_الجديدة_2021  https://t.co/PYQ1ZkDmO0</t>
  </si>
  <si>
    <t>['https://pbs.twimg.com/media/EqprEwYXMAELzNV.jpg']</t>
  </si>
  <si>
    <t>['الزراعة', 'السنة_الجديدة_2021']</t>
  </si>
  <si>
    <t>https://twitter.com/Sudan_News12/status/1345006799653662720</t>
  </si>
  <si>
    <t>https://pbs.twimg.com/media/EqprEwYXMAELzNV.jpg</t>
  </si>
  <si>
    <t>2021-01-01 15:58:29 CAT</t>
  </si>
  <si>
    <t>أسعار الكهرباء الجديدة للقطاع السكني: 0  —-100........... 0.80 100...200............ 1.00 201...300............1.20 301...400............1.40 401...500...........1.60 501...600...........1.80 601 &amp;lt;............... 6.35</t>
  </si>
  <si>
    <t>https://twitter.com/Sudan_News12/status/1345006483306672129</t>
  </si>
  <si>
    <t>2021-01-01 15:00:39 CAT</t>
  </si>
  <si>
    <t>يوجِّه رئيس مجلس الوزراء د. عبد الله حمدوك كلمة للشعب السوداني في تمام السابعة والنصف من مساء اليوم الجمعة الأول من يناير ٢٠٢١م، وذلك بمناسبة الذكرى الخامسة والستين للاستقلال المجيد.   تُبثّ الكلمة على جميع القنوات السودانية والإذاعات.@SudanPhCC</t>
  </si>
  <si>
    <t>[{'screen_name': 'sudanphcc', 'name': 'لجنة صيادلة السودان المركزية', 'id': '1079138845843771392'}]</t>
  </si>
  <si>
    <t>https://twitter.com/Sudan_News12/status/1344991930887892995</t>
  </si>
  <si>
    <t>2021-01-01 14:58:36 CAT</t>
  </si>
  <si>
    <t>اذن النائب العام تاج السر الحبر، للجنة تسيير نقابة المحامين، بمراجعة أوضاع الحراسات والوقوف على أحوال المقبوض عليهم بما يحفظ آدمية وإنسانية المقبوض عليهم.  وطالب الوفد بالمرور على الأماكن غير القانونية والتي تستغلها بعض القوات النظامية في حبس الأشخاص دون أدنى مسوغ قانوني.</t>
  </si>
  <si>
    <t>https://twitter.com/Sudan_News12/status/1344991415105949696</t>
  </si>
  <si>
    <t>2021-01-01 14:56:38 CAT</t>
  </si>
  <si>
    <t>أصدرت وزيرة المالية قراراً بتعديل أسعار الكهرباء وزيادة سعر “الكيلو واط” إعتباراً من غد “الجمعة” الموافق الأول من يناير 2021. و قالت الوزيرة في قرار  ، إن القرار جاء بالتشاور مع وزير الطاقة و التعدين للمحافظة على خدمة الكهرباء بالجودة و الأسعار الاقتصادية المناسبة.</t>
  </si>
  <si>
    <t>https://twitter.com/Sudan_News12/status/1344990920282939392</t>
  </si>
  <si>
    <t>2021-01-01 14:56:05 CAT</t>
  </si>
  <si>
    <t>وزير الخارجية الأمريكي #مايك_بومبيو يُصدِر قراراً بتعيين #آرييه_لايتستون Aryeh Lightstone مبعوثاً أمريكياً خاصاً لتطبيع العلاقات الإقتصادية بين إسرائيل والسودان والإمارات العربية المتحدة والبحرين وكوسوفو والمغرب .</t>
  </si>
  <si>
    <t>['مايك_بومبيو', 'آرييه_لايتستون']</t>
  </si>
  <si>
    <t>https://twitter.com/Sudan_News12/status/1344990780700708864</t>
  </si>
  <si>
    <t>2021-01-01 14:03:11 CAT</t>
  </si>
  <si>
    <t>#جريمة بشعة بمدينة #عطبرة حرق أحد التجار بعد قتله و حرق متجره بالسوق العمومي</t>
  </si>
  <si>
    <t>['جريمة', 'عطبرة']</t>
  </si>
  <si>
    <t>https://twitter.com/Sudan_News12/status/1344977469703680001</t>
  </si>
  <si>
    <t>2021-01-01 13:47:21 CAT</t>
  </si>
  <si>
    <t>انا تمنيت😔  https://t.co/I1LdhjgnLD</t>
  </si>
  <si>
    <t>['https://pbs.twimg.com/media/EqpOQOjXcAIf52k.jpg']</t>
  </si>
  <si>
    <t>https://twitter.com/Sudan_News12/status/1344973482858323969</t>
  </si>
  <si>
    <t>https://pbs.twimg.com/media/EqpOQOjXcAIf52k.jpg</t>
  </si>
  <si>
    <t>2021-01-01 12:19:56 CAT</t>
  </si>
  <si>
    <t>الممثل /عبد الحكيم الطاهر في ذمة الله  https://t.co/4kOn26tgqS</t>
  </si>
  <si>
    <t>['https://pbs.twimg.com/media/Eqo6Px5W8AA6XoX.jpg']</t>
  </si>
  <si>
    <t>https://twitter.com/Sudan_News12/status/1344951484052606977</t>
  </si>
  <si>
    <t>https://pbs.twimg.com/media/Eqo6Px5W8AA6XoX.jpg</t>
  </si>
  <si>
    <t>2021-01-01 08:05:30 CAT</t>
  </si>
  <si>
    <t>🚨رئيس المجلس السيادي عبد الفتاح البرهان : التزمنا بانتهاج سياسية خارجية تعتمد على الاحترام المتبادل والتعاون ومراعاة حسن الجوار @SUNA_AGENCY</t>
  </si>
  <si>
    <t>https://twitter.com/Sudan_News12/status/1344887456060026880</t>
  </si>
  <si>
    <t>2021-01-01 08:04:58 CAT</t>
  </si>
  <si>
    <t>🚨البرهان : القوات المسلحة السودانية لم ولن تتعدى الحدود الدولية أو تعتدي على إثيوبيا</t>
  </si>
  <si>
    <t>https://twitter.com/Sudan_News12/status/1344887320546316290</t>
  </si>
  <si>
    <t>2021-01-01 08:04:07 CAT</t>
  </si>
  <si>
    <t>⭕️ الخارجية: بعثة اليوناميد تنهي مهامها اليوم وتبدأ سحب قواتها</t>
  </si>
  <si>
    <t>https://twitter.com/Sudan_News12/status/1344887106984935425</t>
  </si>
  <si>
    <t>2020-12-31 12:03:34 CAT</t>
  </si>
  <si>
    <t>يوجه رئيس مجلس السيادة الإنتقالي الفريق أول ركن عبد الفتاح البرهان ، مساء اليوم الخميس خطاباً مهماً للأمة السودانية ، إحياءً  للذكرى الخامسة والستين للإستقلال المجيد.  ويستعرض رئيس مجلس السيادة عبر خطابه التطورات  السياسية والإقتصادية التي تمر بها البلاد ،  @SUNA_AGENCY</t>
  </si>
  <si>
    <t>https://twitter.com/Sudan_News12/status/1344584977900564481</t>
  </si>
  <si>
    <t>2020-12-31 10:45:38 CAT</t>
  </si>
  <si>
    <t>مواطن يقتل ٣ أشخاص دهساً بـ(الدفار) بولاية الجزيرة الرابط:  https://t.co/4S9arydVHk</t>
  </si>
  <si>
    <t>['https://kushnews.net/2020/12/268798']</t>
  </si>
  <si>
    <t>https://twitter.com/Sudan_News12/status/1344565366077460485</t>
  </si>
  <si>
    <t>2020-12-31 10:45:21 CAT</t>
  </si>
  <si>
    <t>مواطن يقتل ٣ أشخاص دهساً بـ(الدفار) بولاية الجزيرة  https://t.co/K5exwBIK3j</t>
  </si>
  <si>
    <t>['https://pbs.twimg.com/media/EqjbAedW4AYGDfd.jpg']</t>
  </si>
  <si>
    <t>https://twitter.com/Sudan_News12/status/1344565292618420224</t>
  </si>
  <si>
    <t>https://pbs.twimg.com/media/EqjbAedW4AYGDfd.jpg</t>
  </si>
  <si>
    <t>2020-12-31 09:31:11 CAT</t>
  </si>
  <si>
    <t>#شاب سوداني يتزوج من حسناء هندية فائقة الجمال ويقدم لها طقوس الزواج الهندي وناشطون: (أمك داعية ليك يا أصلي)  https://t.co/87YKlazOwW</t>
  </si>
  <si>
    <t>['https://pbs.twimg.com/media/EqjKCHhXcAEI0h_.jpg']</t>
  </si>
  <si>
    <t>['شاب']</t>
  </si>
  <si>
    <t>https://twitter.com/Sudan_News12/status/1344546629093883904</t>
  </si>
  <si>
    <t>https://pbs.twimg.com/media/EqjKCHhXcAEI0h_.jpg</t>
  </si>
  <si>
    <t>2020-12-31 07:10:16 CAT</t>
  </si>
  <si>
    <t>دبي | ابقوو رقاق 🔥🌹💕 #منقول  https://t.co/9ZoNhq78HW</t>
  </si>
  <si>
    <t>['https://pbs.twimg.com/media/EqipxaXW8AAT4dF.jpg']</t>
  </si>
  <si>
    <t>https://twitter.com/Sudan_News12/status/1344511164605206528</t>
  </si>
  <si>
    <t>https://pbs.twimg.com/media/EqipxaXW8AAT4dF.jpg</t>
  </si>
  <si>
    <t>2020-12-31 06:46:14 CAT</t>
  </si>
  <si>
    <t>صباح الخير لمن لم يجد من يلقي تحية الصباح عليه ، صباح مليئ بالأمل ، بتفاؤول يحدوه حب الحياه ، صباح متجدد كـ ألوان الطفولة و مرحها ... صباحكم خيراً من الله أتمناه لكم جميعا ، و لي #صباح_السعاده  https://t.co/RRYlmUMjZQ</t>
  </si>
  <si>
    <t>['https://pbs.twimg.com/media/EqikRy8W4AAei1S.jpg']</t>
  </si>
  <si>
    <t>https://twitter.com/Sudan_News12/status/1344505117027008512</t>
  </si>
  <si>
    <t>https://pbs.twimg.com/media/EqikRy8W4AAei1S.jpg</t>
  </si>
  <si>
    <t>2020-12-31 06:35:41 CAT</t>
  </si>
  <si>
    <t>⭕️ فصل كامل لطلبة الدفعة 70  https://t.co/MTi8AttJUb</t>
  </si>
  <si>
    <t>['https://pbs.twimg.com/media/Eqih2-IW4AAZTSp.jpg']</t>
  </si>
  <si>
    <t>https://twitter.com/Sudan_News12/status/1344502463328620546</t>
  </si>
  <si>
    <t>https://pbs.twimg.com/media/Eqih2-IW4AAZTSp.jpg</t>
  </si>
  <si>
    <t>2020-12-30 22:54:32 CAT</t>
  </si>
  <si>
    <t>🚨تفعيل الحصانة السيادية ل السودان رسميا" من قبل الخارجية الاميركية والافراج عن أموال التعويضات- البيان ادناه للاعلان الرسمي.  https://t.co/zewlYhHkdo</t>
  </si>
  <si>
    <t>['https://pbs.twimg.com/media/Eqg4TlHXYAYQ84b.jpg']</t>
  </si>
  <si>
    <t>https://twitter.com/Sudan_News12/status/1344386408786632710</t>
  </si>
  <si>
    <t>https://pbs.twimg.com/media/Eqg4TlHXYAYQ84b.jpg</t>
  </si>
  <si>
    <t>2020-12-30 21:37:11 CAT</t>
  </si>
  <si>
    <t>🔴| عاجل  من الحدود الشرقية قصف اثيوبي تم التصدي له بنجاح من قبل قوات المدفعية السودانية.@SUNA_AGENCY @Sudanese_Spt @SUDTrend</t>
  </si>
  <si>
    <t>[{'screen_name': 'suna_agency', 'name': 'sudan news agency (suna) 🇸🇩', 'id': '2514720193'}, {'screen_name': 'sudanese_spt', 'name': '𝐴 𝑆 𝐾 🇸🇩\u2069 اسأل السـودانيـين\u2066', 'id': '827260489163902977'}, {'screen_name': 'sudtrend', 'name': 'abduselam omer', 'id': '1530330891498692609'}]</t>
  </si>
  <si>
    <t>https://twitter.com/Sudan_News12/status/1344366943051120640</t>
  </si>
  <si>
    <t>2020-12-30 12:10:02 CAT</t>
  </si>
  <si>
    <t>وزارة #الخارجية_الأمريكية: سيؤدي تطبيع العلاقات بين السودان وإسرائيل الي تحسين الأمن الإقليمي وفتح فُرص جديدة لشعب السودان وإسرائيل والشرق الأوسط وأفريقيا.</t>
  </si>
  <si>
    <t>['الخارجية_الأمريكية']</t>
  </si>
  <si>
    <t>https://twitter.com/Sudan_News12/status/1344224215109689344</t>
  </si>
  <si>
    <t>2020-12-30 11:11:59 CAT</t>
  </si>
  <si>
    <t>⭕️ تسييرية الباصات السفرية تعلن تطبيق زيادة أسعار التذاكر بنسبة 60% اعتبارا من اليوم. @zoolsd11</t>
  </si>
  <si>
    <t>[{'screen_name': 'zoolsd11', 'name': 'الزول للدعم 🇸🇩 70k', 'id': '1013706326982217728'}]</t>
  </si>
  <si>
    <t>https://twitter.com/Sudan_News12/status/1344209609381339136</t>
  </si>
  <si>
    <t>2020-12-30 09:48:28 CAT</t>
  </si>
  <si>
    <t>القبض على طبيب يبيع ويُروِّج حبوب إجهاض منذ ساعتين0 الرابط:  https://t.co/T0J7HCK1xr</t>
  </si>
  <si>
    <t>['https://kushnews.net/2020/12/268629']</t>
  </si>
  <si>
    <t>https://twitter.com/Sudan_News12/status/1344188589937192962</t>
  </si>
  <si>
    <t>2020-12-30 09:48:18 CAT</t>
  </si>
  <si>
    <t>القبض على طبيب يبيع ويُروِّج حبوب إجهاض 👇</t>
  </si>
  <si>
    <t>https://twitter.com/Sudan_News12/status/1344188548333916165</t>
  </si>
  <si>
    <t>2020-12-30 09:39:39 CAT</t>
  </si>
  <si>
    <t>⭕️ مستشار رئيس الوزراء السوداني: من حق السودان الدفاع عن أراضيه ولن نسمح بتواجد أي عناصر أجنبية على أراضينا</t>
  </si>
  <si>
    <t>https://twitter.com/Sudan_News12/status/1344186372626776069</t>
  </si>
  <si>
    <t>⭕️ مستشار رئيس الوزراء السوداني: ندعم إثيوبيا في حل مشاكلها وأي تطور سلبي داخلها يؤثر علينا</t>
  </si>
  <si>
    <t>https://twitter.com/Sudan_News12/status/1344186372484173825</t>
  </si>
  <si>
    <t>⭕️مستشار رئيس الوزراء السوداني: نرحب بالحلول السلمية للتوتر الحدودي مع إثيوبيا ولا نتدخل في الصراع الدائر بإقليم تجراي</t>
  </si>
  <si>
    <t>https://twitter.com/Sudan_News12/status/1344186372446441474</t>
  </si>
  <si>
    <t>2020-12-29 19:20:15 CAT</t>
  </si>
  <si>
    <t>قرار ولائي بتعيين مدير جديد لمصلحة الأراضي بالخرطوم  سودان برس ..</t>
  </si>
  <si>
    <t>https://twitter.com/Sudan_News12/status/1343970098156068864</t>
  </si>
  <si>
    <t>2020-12-29 18:35:22 CAT</t>
  </si>
  <si>
    <t>#تشييع_بهاء_نوري #اغتيال_بهاء_نوري</t>
  </si>
  <si>
    <t>['تشييع_بهاء_نوري', 'اغتيال_بهاء_نوري']</t>
  </si>
  <si>
    <t>https://twitter.com/Sudan_News12/status/1343958803423899648</t>
  </si>
  <si>
    <t>https://twitter.com/Sudan_News12/status/1343958298383568898</t>
  </si>
  <si>
    <t>2020-12-29 18:33:22 CAT</t>
  </si>
  <si>
    <t>⭕️ مدير مشرحة أمدرمان المُقال: هنالك جهات هددتني بالقتل</t>
  </si>
  <si>
    <t>2020-12-29 14:44:17 CAT</t>
  </si>
  <si>
    <t xml:space="preserve"> https://t.co/XJBTUeQx1J</t>
  </si>
  <si>
    <t>['https://pbs.twimg.com/media/EqZ-glBWMAUHZam.jpg']</t>
  </si>
  <si>
    <t>https://twitter.com/Sudan_News12/status/1343900648291651593</t>
  </si>
  <si>
    <t>https://pbs.twimg.com/media/EqZ-glBWMAUHZam.jpg</t>
  </si>
  <si>
    <t>2020-12-29 14:43:48 CAT</t>
  </si>
  <si>
    <t>وصول موكب التشييع منطقة الكلاكلة  https://t.co/cQx8Ycw1x8</t>
  </si>
  <si>
    <t>['https://pbs.twimg.com/media/EqZ-ZcnWMAIPAvs.jpg']</t>
  </si>
  <si>
    <t>https://twitter.com/Sudan_News12/status/1343900526098980865</t>
  </si>
  <si>
    <t>https://pbs.twimg.com/media/EqZ-ZcnWMAIPAvs.jpg</t>
  </si>
  <si>
    <t>2020-12-29 14:33:21 CAT</t>
  </si>
  <si>
    <t>وصول الموكب نهاية شارع الهوا متجاً نحو المقابر #اغتيال_بهاء_نوري  https://t.co/suOXxRy8It</t>
  </si>
  <si>
    <t>['اغتيال_بهاء_نوري']</t>
  </si>
  <si>
    <t>https://twitter.com/Sudan_News12/status/1343897894974353408</t>
  </si>
  <si>
    <t>https://pbs.twimg.com/ext_tw_video_thumb/1343897628937957376/pu/img/E09mBUZAe2gam_mM.jpg</t>
  </si>
  <si>
    <t>2020-12-29 14:17:07 CAT</t>
  </si>
  <si>
    <t xml:space="preserve"> https://t.co/fLSYfJwb1B</t>
  </si>
  <si>
    <t>['https://pbs.twimg.com/media/EqZ4R-TXcAETNA9.jpg']</t>
  </si>
  <si>
    <t>https://twitter.com/Sudan_News12/status/1343893812368781312</t>
  </si>
  <si>
    <t>https://pbs.twimg.com/media/EqZ4R-TXcAETNA9.jpg</t>
  </si>
  <si>
    <t>2020-12-29 14:12:19 CAT</t>
  </si>
  <si>
    <t xml:space="preserve"> https://t.co/MBZ3TG1trZ</t>
  </si>
  <si>
    <t>['https://kushnews.net/2020/12/268545']</t>
  </si>
  <si>
    <t>https://twitter.com/Sudan_News12/status/1343892602379264000</t>
  </si>
  <si>
    <t>2020-12-29 13:31:18 CAT</t>
  </si>
  <si>
    <t>غياب لقوات الدعم السريع أمام المظلات والهتافات المدوية تلاحقهم داخل المبنى. "يا عسكر مافي حصانة يا المشنقة يا الزنزانة"</t>
  </si>
  <si>
    <t>https://twitter.com/Sudan_News12/status/1343882282675924992</t>
  </si>
  <si>
    <t>2020-12-29 13:08:59 CAT</t>
  </si>
  <si>
    <t>هتافات تشيع جثمان الشهيد بهاء نوري   "الدم قصاد الدم ما بنقبل الدية"</t>
  </si>
  <si>
    <t>https://twitter.com/Sudan_News12/status/1343876664355381248</t>
  </si>
  <si>
    <t>2020-12-29 10:43:52 CAT</t>
  </si>
  <si>
    <t>دعهم يَرَوْن فيك قرآنا :  أطعم جائعاً ارحم يتيماً سامح مسيئاً علّم جاهلاً  بر والديك  صل رحمك  ابتسم للجميع  https://t.co/dbFbdj34PA</t>
  </si>
  <si>
    <t>['https://pbs.twimg.com/media/EqZHe3DXAAAIaqI.jpg']</t>
  </si>
  <si>
    <t>https://twitter.com/Sudan_News12/status/1343840146358226944</t>
  </si>
  <si>
    <t>https://pbs.twimg.com/media/EqZHe3DXAAAIaqI.jpg</t>
  </si>
  <si>
    <t>2020-12-29 10:30:31 CAT</t>
  </si>
  <si>
    <t>⭕️ يستضيف منبر وكالة السودان للأنباء اليوم الساعه الثانية عشر ظهرا المدير العام للمركز القومي للمناهج عمر القراي "للرد على ما اثير عن المنهج الجديد في وسائل التواصل الاجتماعي".  #إقالة_القراي #وزارة_التربية_والتعليم #تحديات_المرحلة_الإنتقالية  @zoolsd11 @TaybaSD</t>
  </si>
  <si>
    <t>[{'screen_name': 'zoolsd11', 'name': 'الزول للدعم 🇸🇩 70k', 'id': '1013706326982217728'}, {'screen_name': 'taybasd', 'name': 'قناة طيبة الفضائية', 'id': '470307201'}]</t>
  </si>
  <si>
    <t>['إقالة_القراي', 'وزارة_التربية_والتعليم', 'تحديات_المرحلة_الإنتقالية']</t>
  </si>
  <si>
    <t>https://twitter.com/Sudan_News12/status/1343836784535490560</t>
  </si>
  <si>
    <t>2020-12-29 10:29:30 CAT</t>
  </si>
  <si>
    <t xml:space="preserve"> https://t.co/lCQ4L0SdGp</t>
  </si>
  <si>
    <t>['https://kushnews.net/2020/12/268521']</t>
  </si>
  <si>
    <t>https://twitter.com/Sudan_News12/status/1343836529031073792</t>
  </si>
  <si>
    <t>2020-12-29 10:29:02 CAT</t>
  </si>
  <si>
    <t xml:space="preserve"> https://t.co/PVC8BvOKgQ</t>
  </si>
  <si>
    <t>['https://kushnews.net/2020/12/268519']</t>
  </si>
  <si>
    <t>https://twitter.com/Sudan_News12/status/1343836411397550080</t>
  </si>
  <si>
    <t>2020-12-29 09:39:35 CAT</t>
  </si>
  <si>
    <t>مع بداية صباح جديد نسألك يارب أن تهدي حيرة قلوبنا وتدبر أمورنا وأرزقنا راحة البال وأصرف عنا كل ما يحزننا  https://t.co/lZIwcMYO1q</t>
  </si>
  <si>
    <t>['https://pbs.twimg.com/media/EqY4xhXXYAQFb2Y.jpg']</t>
  </si>
  <si>
    <t>https://twitter.com/Sudan_News12/status/1343823966394265606</t>
  </si>
  <si>
    <t>https://pbs.twimg.com/media/EqY4xhXXYAQFb2Y.jpg</t>
  </si>
  <si>
    <t>2020-12-29 07:50:40 CAT</t>
  </si>
  <si>
    <t>عاجل | قوات الدعم السريع بالسودان تعلن رفع الحصانة عن المشتبه بهم في قتل المواطن بهاء الدين نوري داخل أحد مقراتها وتسلمهم للنيابة العامة @RSFSudan</t>
  </si>
  <si>
    <t>https://twitter.com/Sudan_News12/status/1343796557834039297</t>
  </si>
  <si>
    <t>2020-12-28 22:37:13 CAT</t>
  </si>
  <si>
    <t xml:space="preserve"> https://t.co/abFtXubCIe</t>
  </si>
  <si>
    <t>['https://pbs.twimg.com/media/EqWhKiTW4AAAFtd.jpg']</t>
  </si>
  <si>
    <t>https://twitter.com/Sudan_News12/status/1343657278969438211</t>
  </si>
  <si>
    <t>https://pbs.twimg.com/media/EqWhKiTW4AAAFtd.jpg</t>
  </si>
  <si>
    <t>2020-12-28 22:36:49 CAT</t>
  </si>
  <si>
    <t>وزير الصناعة والتجارة مدني عباس مدني رئيسا لمجلس إدارة شركة السكر السودانية</t>
  </si>
  <si>
    <t>https://twitter.com/Sudan_News12/status/1343657178482274306</t>
  </si>
  <si>
    <t>يستضيف منبر وكالة السودان للأنباء غدا الساعه الثانية عشر ظهرا المدير العام للمركز القومي للمناهج عمر القراي "للرد على ما اثير عن المنهج الجديد في وسائل التواصل الاجتماعي" والدعوة موجهة لكافة وسائل الاعلام المختلفة.</t>
  </si>
  <si>
    <t>https://twitter.com/Sudan_News12/status/1343657177978986505</t>
  </si>
  <si>
    <t>2020-12-28 14:27:05 CAT</t>
  </si>
  <si>
    <t>⭕️ لقي 17 شخصاً مصرعهم وأصيب 45 آخرون في إشتباكات قبلية في محلية قريضة بولاية جنوب دارفور، وقعت أمس الأول، بين قبيلتي (الفلاتة والمساليت). ودفعت السلطات الأمنية بتعزيزات عسكرية كبيرة للمنطقة.  #ولاية_جنوب_دارفور #تحديات_المرحلة_الإنتقالية</t>
  </si>
  <si>
    <t>['ولاية_جنوب_دارفور', 'تحديات_المرحلة_الإنتقالية']</t>
  </si>
  <si>
    <t>https://twitter.com/Sudan_News12/status/1343533931044491265</t>
  </si>
  <si>
    <t>2020-12-28 14:25:27 CAT</t>
  </si>
  <si>
    <t>⭕️ كباشي يعتذر عن المثول أمام لجنة فض الاعتصام اليوم.</t>
  </si>
  <si>
    <t>https://twitter.com/Sudan_News12/status/1343533519449026560</t>
  </si>
  <si>
    <t>2020-12-28 12:42:55 CAT</t>
  </si>
  <si>
    <t xml:space="preserve"> https://t.co/TyfMr97q5p</t>
  </si>
  <si>
    <t>['https://kushnews.net/2020/12/268332']</t>
  </si>
  <si>
    <t>https://twitter.com/Sudan_News12/status/1343507716690612225</t>
  </si>
  <si>
    <t>2020-12-27 21:28:05 CAT</t>
  </si>
  <si>
    <t>#توضيح من قوات الدعم السريع   تترحم قوات الدعم السريع على روح الشاب بهاء الدين نوري الذي حدثت وفاته بعد القبض عليه بواسطة استخبارات قوات الدعم السريع . وكشفت قوات الدعم السريع بحسب الناطق الرسمي بأسمها العميد الركن /جمال جمعة عن احالة  كل من رئيس دائرة الاستخبارات بقوات الدعم👇</t>
  </si>
  <si>
    <t>https://twitter.com/Sudan_News12/status/1343277490014449665</t>
  </si>
  <si>
    <t>2020-12-27 21:26:33 CAT</t>
  </si>
  <si>
    <t>فيصل محمد صالح الناطق الرسمي باسم الحكومة السودانية:  تم تداول أخبار كاذبة تقول أن وزير الإعلام تراجع عن تصريحاته، وهي اخبار مؤلفة وكاذبة، وتجدني آسفا أن أجد وراءها أسماء زملاء وزميلات لم استطع ان أجد لهم عذرا في هذا.</t>
  </si>
  <si>
    <t>https://twitter.com/Sudan_News12/status/1343277105417744384</t>
  </si>
  <si>
    <t>2020-12-27 21:26:08 CAT</t>
  </si>
  <si>
    <t>فيصل محمد صالح الناطق الرسمي باسم الحكومة السودانية:  التصريحات التي أدليت بها للإعلام حول قضية المرحوم بهاء الدين ليست رأيا شخصيا ولا رجما بالغيب ولا تخمينات، إنما هي معلومات رسمية موثقة.</t>
  </si>
  <si>
    <t>https://twitter.com/Sudan_News12/status/1343277000727928833</t>
  </si>
  <si>
    <t>2020-12-27 21:25:27 CAT</t>
  </si>
  <si>
    <t>فيصل محمد صالح الناطق الرسمي باسم الحكومة السودانية:  اعتدنا علی سخافات ما يسمی بالدجاج الاليكتروني، حتی صرنا لا نأبه له، لكن ما يؤسف له ان ينحدر زملاء من الصحفيين والصحفيات لهذا الدرك السحيق. هناك من وضع نفسه في مكان الخصومة، وهو حر في ذلك، ولذلك لا نستغرب مما يفعله ويكتبه،</t>
  </si>
  <si>
    <t>https://twitter.com/Sudan_News12/status/1343276827171823618</t>
  </si>
  <si>
    <t>2020-12-27 16:53:45 CAT</t>
  </si>
  <si>
    <t xml:space="preserve"> https://t.co/HVSffxtQP2</t>
  </si>
  <si>
    <t>['https://www.tagpress.net/55482/']</t>
  </si>
  <si>
    <t>https://twitter.com/Sudan_News12/status/1343208454530486274</t>
  </si>
  <si>
    <t>2020-12-27 10:19:17 CAT</t>
  </si>
  <si>
    <t>🔴| عاجل "إِنَّا لِلَّهِ وَإِنَّآ إِلَيۡهِ رَٰجِعُونَ"  رحيل والي النيل الأزرق الاستاذ عبدالرحمن نور الدائم التوم في حادث سير  نسأل الله له الرحمة والمغفرة  https://t.co/B46jaXCA5C</t>
  </si>
  <si>
    <t>['https://pbs.twimg.com/media/EqOurCIW4AILM6e.jpg']</t>
  </si>
  <si>
    <t>https://twitter.com/Sudan_News12/status/1343109182069862401</t>
  </si>
  <si>
    <t>https://pbs.twimg.com/media/EqOurCIW4AILM6e.jpg</t>
  </si>
  <si>
    <t>2020-12-27 09:44:15 CAT</t>
  </si>
  <si>
    <t>القراي يهدد بتقديم استقالته.. تعرف على السبب الرابط:  https://t.co/jQmFKImBtk</t>
  </si>
  <si>
    <t>['https://kushnews.net/2020/12/268069']</t>
  </si>
  <si>
    <t>https://twitter.com/Sudan_News12/status/1343100365789659137</t>
  </si>
  <si>
    <t>2020-12-27 09:44:02 CAT</t>
  </si>
  <si>
    <t>القراي يهدد بتقديم استقالته.. تعرف على السبب 👇</t>
  </si>
  <si>
    <t>https://twitter.com/Sudan_News12/status/1343100309762158592</t>
  </si>
  <si>
    <t>2020-12-25 22:59:35 CAT</t>
  </si>
  <si>
    <t>أصابه برصاصه في كف اليد للترس محمد عوض أثناء ضرب الكجر للثوار في البرلمان ،  في الحوادث الان</t>
  </si>
  <si>
    <t>https://twitter.com/Sudan_News12/status/1342575741301633024</t>
  </si>
  <si>
    <t>2020-12-25 22:59:03 CAT</t>
  </si>
  <si>
    <t>التحية لقوات الشعب المسلحة وهي تدافع عن أرض الوطن في الحدود الشرقية. رحم الله شهداء الواجب الأبطال.  #تحديات_الفتره_الانتقاليه  https://t.co/64JBX40z3A</t>
  </si>
  <si>
    <t>['https://pbs.twimg.com/media/EqHJZJYXcAEUZjM.jpg']</t>
  </si>
  <si>
    <t>https://twitter.com/Sudan_News12/status/1342575606517686277</t>
  </si>
  <si>
    <t>https://pbs.twimg.com/media/EqHJZJYXcAEUZjM.jpg</t>
  </si>
  <si>
    <t>2020-12-25 22:58:20 CAT</t>
  </si>
  <si>
    <t>الكهرباء تعلن عن قطوعات متفرقة الأسبوع المقبل، تبدأ السبت وتنتهي الاتنين، لأعمال صيانة تقوم بها الشركة السودانية لنقل الكهرباء لأبراج الخط  الناقل الـ220 kv للكهرباء، بعد أن تعرّضت (للتخريب والسرقة) بين محطتي المرخيات والجموعية التحويلية.</t>
  </si>
  <si>
    <t>https://twitter.com/Sudan_News12/status/1342575425969664001</t>
  </si>
  <si>
    <t>2020-12-25 22:57:46 CAT</t>
  </si>
  <si>
    <t>31 مليون دولار  من البنك الافريقي لمشروع إمدادات المياه الريفية والصرف الصحي بشمال وجنوب كردفان @SUDTrend</t>
  </si>
  <si>
    <t>https://twitter.com/Sudan_News12/status/1342575283392679938</t>
  </si>
  <si>
    <t>2020-12-25 22:10:40 CAT</t>
  </si>
  <si>
    <t>إستراحة "أطفال مرضى السرطان" تفتتح معمل حاسوب للأطفال المتواجدين بالدار.  #اتحاد_مغردي_السودان #السودان_مبادرات_الخير  https://t.co/cjjDKoz8U2</t>
  </si>
  <si>
    <t>['https://pbs.twimg.com/media/EqG-U4RWMAUNo3D.jpg']</t>
  </si>
  <si>
    <t>['اتحاد_مغردي_السودان', 'السودان_مبادرات_الخير']</t>
  </si>
  <si>
    <t>https://twitter.com/Sudan_News12/status/1342563432453836801</t>
  </si>
  <si>
    <t>https://pbs.twimg.com/media/EqG-U4RWMAUNo3D.jpg</t>
  </si>
  <si>
    <t>2020-12-25 19:24:46 CAT</t>
  </si>
  <si>
    <t>بعد إلقاء القبض عليها.. تصريحات نارية لمدير أعمال مكارم بشير الرابط:  https://t.co/QNNGQ8fk3b</t>
  </si>
  <si>
    <t>['https://kushnews.net/2020/12/267961']</t>
  </si>
  <si>
    <t>https://twitter.com/Sudan_News12/status/1342521680711847939</t>
  </si>
  <si>
    <t>2020-12-25 19:24:10 CAT</t>
  </si>
  <si>
    <t>بعد إلقاء القبض عليها.. تصريحات نارية لمدير أعمال مكارم بشير  https://t.co/XnFTDopJNw</t>
  </si>
  <si>
    <t>['https://pbs.twimg.com/media/EqGYN9DXAAAVLXx.jpg']</t>
  </si>
  <si>
    <t>https://twitter.com/Sudan_News12/status/1342521532069933057</t>
  </si>
  <si>
    <t>https://pbs.twimg.com/media/EqGYN9DXAAAVLXx.jpg</t>
  </si>
  <si>
    <t>2020-12-24 22:22:33 CAT</t>
  </si>
  <si>
    <t>تبتسمُ الحَياة فرحَاً لِـ قلوب فهمَت؛" مَعنى التُفاؤل  "مَا دام في السمَاء مَن يجُيب فلآ تَحزن ولا تَخيب..🍃 #الزراعة_المنزلية  https://t.co/jHSbMpUEUk</t>
  </si>
  <si>
    <t>['https://pbs.twimg.com/media/EqB3c-uXcAA8J-E.jpg']</t>
  </si>
  <si>
    <t>https://twitter.com/Sudan_News12/status/1342204036758568964</t>
  </si>
  <si>
    <t>https://pbs.twimg.com/media/EqB3c-uXcAA8J-E.jpg</t>
  </si>
  <si>
    <t>2020-12-24 22:09:53 CAT</t>
  </si>
  <si>
    <t>فن الحياة أن تُتقِن الاحتفاء بأوقاتك ببراعة🌿🤎..  https://t.co/joqrKk4pcg</t>
  </si>
  <si>
    <t>['https://pbs.twimg.com/media/EqB0jTNXcAA4saL.jpg']</t>
  </si>
  <si>
    <t>https://twitter.com/Sudan_News12/status/1342200846126358528</t>
  </si>
  <si>
    <t>https://pbs.twimg.com/media/EqB0jTNXcAA4saL.jpg</t>
  </si>
  <si>
    <t>2020-12-24 21:56:07 CAT</t>
  </si>
  <si>
    <t>@zoolsd11 قدام</t>
  </si>
  <si>
    <t>https://twitter.com/Sudan_News12/status/1342197381857738769</t>
  </si>
  <si>
    <t>2020-12-24 14:24:19 CAT</t>
  </si>
  <si>
    <t>مع الله لا تنشغل بالكيفيه.. فقط اطلب ما تريده وانظر كيف سيسخر كل شيء لتقريبك منه..  #التشكيل_الوزاري  https://t.co/TaHE5mwre7</t>
  </si>
  <si>
    <t>['https://pbs.twimg.com/media/EqAJ_XnXcAEi09T.jpg']</t>
  </si>
  <si>
    <t>['التشكيل_الوزاري']</t>
  </si>
  <si>
    <t>https://twitter.com/Sudan_News12/status/1342083682555863049</t>
  </si>
  <si>
    <t>https://pbs.twimg.com/media/EqAJ_XnXcAEi09T.jpg</t>
  </si>
  <si>
    <t>2020-12-24 13:41:46 CAT</t>
  </si>
  <si>
    <t>(الويسكي) في الخرطوم .. أموال طائلة وطرق جديدة الرابط:  https://t.co/e6v8vUrj5x</t>
  </si>
  <si>
    <t>['https://kushnews.net/2020/12/267844']</t>
  </si>
  <si>
    <t>https://twitter.com/Sudan_News12/status/1342072974434848768</t>
  </si>
  <si>
    <t>2020-12-24 13:20:09 CAT</t>
  </si>
  <si>
    <t>عاجل | رئيس الوزراء الإثيوبي: هذه الجهات هي من خطط ومول ونفذ المواجهات الأخيرة في المناطق الحدودية مع #السودان_الحصانة_السيادية</t>
  </si>
  <si>
    <t>['السودان_الحصانة_السيادية']</t>
  </si>
  <si>
    <t>https://twitter.com/Sudan_News12/status/1342067535328509952</t>
  </si>
  <si>
    <t>2020-12-24 13:19:44 CAT</t>
  </si>
  <si>
    <t>عاجل | رئيس الوزراء الإثيوبي: بعض الجهات تريد تشويه علاقات حسن الجوار بين #السودان وإثيوبيا ببث الفرقة بين البلدين</t>
  </si>
  <si>
    <t>https://twitter.com/Sudan_News12/status/1342067430705790976</t>
  </si>
  <si>
    <t>2020-12-24 13:14:35 CAT</t>
  </si>
  <si>
    <t>الطريق الى السويد 🏃🏃‍♀️ . #منقول #السودان_الحصانة_السيادية  https://t.co/0JWQAEPKFd</t>
  </si>
  <si>
    <t>['https://pbs.twimg.com/media/Ep_6CZEXcAAyl7p.jpg']</t>
  </si>
  <si>
    <t>['منقول', 'السودان_الحصانة_السيادية']</t>
  </si>
  <si>
    <t>https://twitter.com/Sudan_News12/status/1342066135525711873</t>
  </si>
  <si>
    <t>https://pbs.twimg.com/media/Ep_6CZEXcAAyl7p.jpg</t>
  </si>
  <si>
    <t>2020-12-24 07:36:04 CAT</t>
  </si>
  <si>
    <t>صبـــــــــــــا ح الخـــــــــــــير 💕ربي لا أرى شي من الدنيا يدوم ولا أرى فيها حالآ يستقيم 💕 فأجعلنا ننطق فيها بعلم، ونصمت فيها بحلم... اللهم إحفظنا من شتات الأمر ومس الضر، وعذاب القبر وحلول الفقر وتقلب الدهر  "أسأل الله أن يديم تواصلنا"  "فيما يحبه و  يرضاه ،  https://t.co/QBDDZ9EAdl</t>
  </si>
  <si>
    <t>['https://pbs.twimg.com/media/Ep-sjafXMAELutC.jpg']</t>
  </si>
  <si>
    <t>https://twitter.com/Sudan_News12/status/1341980945705009152</t>
  </si>
  <si>
    <t>https://pbs.twimg.com/media/Ep-sjafXMAELutC.jpg</t>
  </si>
  <si>
    <t>2020-12-24 06:43:11 CAT</t>
  </si>
  <si>
    <t>⭕️ وصول المباحثات "السودانية الإثيوبية" لطريق مسدود والإتفاق على رفع اللقاءات الثنائية وترحيل الأجندة محل النقاش لاجتماع قادم تستضيفه أديس آبابا في وقتٍ يُحدد لاحقاً.</t>
  </si>
  <si>
    <t>https://twitter.com/Sudan_News12/status/1341967637304254467</t>
  </si>
  <si>
    <t>2020-12-23 23:27:39 CAT</t>
  </si>
  <si>
    <t>إثيوبيا تدعو السودان لإنهاء تحركاته العسكرية على الحدود  https://t.co/cfKcLUvSK9</t>
  </si>
  <si>
    <t>['https://pbs.twimg.com/media/Ep88xAxXMAE9pP4.jpg']</t>
  </si>
  <si>
    <t>https://twitter.com/Sudan_News12/status/1341858030187651075</t>
  </si>
  <si>
    <t>https://pbs.twimg.com/media/Ep88xAxXMAE9pP4.jpg</t>
  </si>
  <si>
    <t>2020-12-23 21:19:13 CAT</t>
  </si>
  <si>
    <t>لصحتك النفسية والعاطفية: تعلم فن النسيان، تعلم كيف تنسى لتعيش بإطمئنان.. لا تتخذ موقفاً  من كل حادث سيء تمر به وتدمر حياتك بسبب من لا يستحقك. 💌💭</t>
  </si>
  <si>
    <t>https://twitter.com/Sudan_News12/status/1341825708339982338</t>
  </si>
  <si>
    <t>2020-12-23 18:12:33 CAT</t>
  </si>
  <si>
    <t>❐ رئيس حركة جيش تحرير السودان ❍ مِني أركو مِناوي : مجلس الشركاء حل محل الحُرية والتغيير وألغى الحاضنة السابقة وأضاف” لا حرية وتغيير بعد الآن” @Aleisir @Sudanese_Spt</t>
  </si>
  <si>
    <t>[{'screen_name': 'aleisir', 'name': 'khalid ali خالد علي (الإعيسر)', 'id': '267926241'}, {'screen_name': 'sudanese_spt', 'name': '𝐴 𝑆 𝐾 🇸🇩\u2069 اسأل السـودانيـين\u2066', 'id': '827260489163902977'}]</t>
  </si>
  <si>
    <t>https://twitter.com/Sudan_News12/status/1341778732990812165</t>
  </si>
  <si>
    <t>2020-12-23 13:16:51 CAT</t>
  </si>
  <si>
    <t>دبلوماسي بسفارة السودان بالنيجر يغادر بصورة غريبة إلى أميركا</t>
  </si>
  <si>
    <t>https://twitter.com/Sudan_News12/status/1341704319037550595</t>
  </si>
  <si>
    <t>2020-12-23 13:10:19 CAT</t>
  </si>
  <si>
    <t>حُدد لها السادس من يناير 2021م، وزير الخزانة الأمريكي #ستيفن_منوشين بالخُرطوم يُرافقة الجنرال #ميغيل_كوريا و #جوستين_موزينيش نائب وزير الخزانة.</t>
  </si>
  <si>
    <t>['ستيفن_منوشين', 'ميغيل_كوريا', 'جوستين_موزينيش']</t>
  </si>
  <si>
    <t>https://twitter.com/Sudan_News12/status/1341702673607913475</t>
  </si>
  <si>
    <t>2020-12-23 12:59:46 CAT</t>
  </si>
  <si>
    <t>امتلاء مراكز العزل بمدني بمصابي كورونا @SUDTrend @SUDHelpeTWITT @Aleisir  https://t.co/WmSxtureby</t>
  </si>
  <si>
    <t>[{'screen_name': 'sudtrend', 'name': 'abduselam omer', 'id': '1530330891498692609'}, {'screen_name': 'sudhelpetwitt', 'name': 'الأحداث', 'id': '1205292666495406080'}, {'screen_name': 'aleisir', 'name': 'khalid ali خالد علي (الإعيسر)', 'id': '267926241'}]</t>
  </si>
  <si>
    <t>['https://pbs.twimg.com/media/Ep6tDMwXcAIonkM.jpg']</t>
  </si>
  <si>
    <t>https://twitter.com/Sudan_News12/status/1341700016637960192</t>
  </si>
  <si>
    <t>https://pbs.twimg.com/media/Ep6tDMwXcAIonkM.jpg</t>
  </si>
  <si>
    <t>2020-12-23 12:58:33 CAT</t>
  </si>
  <si>
    <t>العطا: المدنيون يخافون على الثورة والعسكريون يخشون على الوطن  https://t.co/1DWy0wcmrc</t>
  </si>
  <si>
    <t>['https://pbs.twimg.com/media/Ep6sxWRW4AAEcuf.jpg']</t>
  </si>
  <si>
    <t>https://twitter.com/Sudan_News12/status/1341699711561023489</t>
  </si>
  <si>
    <t>https://pbs.twimg.com/media/Ep6sxWRW4AAEcuf.jpg</t>
  </si>
  <si>
    <t>2020-12-23 12:54:18 CAT</t>
  </si>
  <si>
    <t>أخبار قيادي بالشيوعي: التحقيق مع المكون العسكري تأخر كثيراً الرابط:  https://t.co/g3B1rDQjdS</t>
  </si>
  <si>
    <t>['https://kushnews.net/2020/12/267668']</t>
  </si>
  <si>
    <t>https://twitter.com/Sudan_News12/status/1341698642483310598</t>
  </si>
  <si>
    <t>2020-12-23 12:54:03 CAT</t>
  </si>
  <si>
    <t>قيادي بالشيوعي: التحقيق مع المكون العسكري تأخر كثيرا @Communist_sd_kh</t>
  </si>
  <si>
    <t>[{'screen_name': 'communist_sd_kh', 'name': 'الحزب الشيوعي السوداني', 'id': '1297071069770264578'}]</t>
  </si>
  <si>
    <t>https://twitter.com/Sudan_News12/status/1341698578159431680</t>
  </si>
  <si>
    <t>2020-12-23 12:51:42 CAT</t>
  </si>
  <si>
    <t>أبرز ما تضمنه قانون السلام العادل والذي أجازه الكونغرس ليلة أمس:  استعادة السودان لحصانته السيادية ضد أي محاكمات مستقبلية تتعلق بفترة إدراجه بلائحة الإرهاب. دعم مباشر وغير مباشر قدره 1.1 مليار دولار، بجانب مبلغ المليار دولار الذي التزمت أمريكا بدفعه كمتأخرات السودان للبنك</t>
  </si>
  <si>
    <t>https://twitter.com/Sudan_News12/status/1341697988415156231</t>
  </si>
  <si>
    <t>2020-12-23 12:48:32 CAT</t>
  </si>
  <si>
    <t>⭕ *عاجـــل* *القوات المسلحة السودانية تواصل تقدمها وتسترد منطقة محاج "جنوب اللكدي" ، وتدمر معسكرين لمليشيات اثيوبية @SUDTrend @Reemox007</t>
  </si>
  <si>
    <t>[{'screen_name': 'sudtrend', 'name': 'abduselam omer', 'id': '1530330891498692609'}, {'screen_name': 'reemox007', 'name': 'reem al-tayib🌸', 'id': '2418136322'}]</t>
  </si>
  <si>
    <t>https://twitter.com/Sudan_News12/status/1341697190889197568</t>
  </si>
  <si>
    <t>2020-12-23 10:03:09 CAT</t>
  </si>
  <si>
    <t>أبي أحمد يستنجد بحمدوك لوقف تصعيد الجيش السوداني  https://t.co/e7Dbdld5tg</t>
  </si>
  <si>
    <t>['https://pbs.twimg.com/media/Ep6DxOIXYAAdhvy.jpg']</t>
  </si>
  <si>
    <t>https://twitter.com/Sudan_News12/status/1341655571926233088</t>
  </si>
  <si>
    <t>https://pbs.twimg.com/media/Ep6DxOIXYAAdhvy.jpg</t>
  </si>
  <si>
    <t>2020-12-22 16:23:33 CAT</t>
  </si>
  <si>
    <t xml:space="preserve"> https://t.co/M3WSDfgFby</t>
  </si>
  <si>
    <t>['https://kushnews.net/2020/12/267592']</t>
  </si>
  <si>
    <t>https://twitter.com/Sudan_News12/status/1341388911919161344</t>
  </si>
  <si>
    <t>2020-12-22 15:37:32 CAT</t>
  </si>
  <si>
    <t>رمضان يجمعنا | الموسم الثاني 2021  برنامج الكورة ⚽ واطة 💞🌺 #منقول #السودان  https://t.co/xujYdjThZq</t>
  </si>
  <si>
    <t>['https://pbs.twimg.com/media/Ep2HkgNXUAEBHPT.jpg']</t>
  </si>
  <si>
    <t>https://twitter.com/Sudan_News12/status/1341377333551312896</t>
  </si>
  <si>
    <t>https://pbs.twimg.com/media/Ep2HkgNXUAEBHPT.jpg</t>
  </si>
  <si>
    <t>2020-12-21 21:52:35 CAT</t>
  </si>
  <si>
    <t>شاهد بالصورة : جنود الجيش السوداني بأخر المناطق المحررة من المليشيات الاثيوبية @SUNA_AGENCY @SUDTrend @SUDHelpeTWITT  https://t.co/4JQ3SkWIzo</t>
  </si>
  <si>
    <t>[{'screen_name': 'suna_agency', 'name': 'sudan news agency (suna) 🇸🇩', 'id': '2514720193'}, {'screen_name': 'sudtrend', 'name': 'abduselam omer', 'id': '1530330891498692609'}, {'screen_name': 'sudhelpetwitt', 'name': 'الأحداث', 'id': '1205292666495406080'}]</t>
  </si>
  <si>
    <t>['https://pbs.twimg.com/media/EpyT1DIXYAAhom5.jpg']</t>
  </si>
  <si>
    <t>https://twitter.com/Sudan_News12/status/1341109331534725122</t>
  </si>
  <si>
    <t>https://pbs.twimg.com/media/EpyT1DIXYAAhom5.jpg</t>
  </si>
  <si>
    <t>2020-12-21 19:51:32 CAT</t>
  </si>
  <si>
    <t>⭕️ بدأت اليوم الإثنين أولى جلسات استجواب العسكريين أمام لجنة التحقيق في فض الاعتصام برئاسة نبيل أديب والفريق ياسر العطا وصل مقر اللجنة ظهر اليوم كأول عضو مجلس سيادة عسكري يخضع للاستجواب @SUDTrend @SUDHelpeTWITT @TaybaSD @Hadeel_sudan</t>
  </si>
  <si>
    <t>[{'screen_name': 'sudtrend', 'name': 'abduselam omer', 'id': '1530330891498692609'}, {'screen_name': 'sudhelpetwitt', 'name': 'الأحداث', 'id': '1205292666495406080'}, {'screen_name': 'taybasd', 'name': 'قناة طيبة الفضائية', 'id': '470307201'}, {'screen_name': 'hadeel_sudan', 'name': '𝓗𝓪𝓭𝓮𝓮𝓵 | هديل 🇸🇩', 'id': '4632928469'}]</t>
  </si>
  <si>
    <t>https://twitter.com/Sudan_News12/status/1341078865364594689</t>
  </si>
  <si>
    <t>2020-12-21 19:49:31 CAT</t>
  </si>
  <si>
    <t>🚨 عاجل | سلطة الطيران المدني في السودان تصدر قرارا بمنع دخول القادمين من جميع الجنسيات من كل من بريطانيا وهولندا وجنوب أفريقيا سواء برحلات مباشرة أو غير مباشرة وذلك اعتبارا من يوم الأربعاء 23 ديسمبر. @Sudan_Trending @SUDTrend</t>
  </si>
  <si>
    <t>[{'screen_name': 'sudan_trending', 'name': '🇸🇩 الترند السوداني 🇸🇩', 'id': '986014568303472642'}, {'screen_name': 'sudtrend', 'name': 'abduselam omer', 'id': '1530330891498692609'}]</t>
  </si>
  <si>
    <t>https://twitter.com/Sudan_News12/status/1341078358369693696</t>
  </si>
  <si>
    <t>2020-12-21 19:47:59 CAT</t>
  </si>
  <si>
    <t>الجيش السوداني يسيطر على منطقة خورشيد آخر نقطة حدودية مع إثيوبيا #العربية_السودان  @SUNA_AGENCY</t>
  </si>
  <si>
    <t>https://twitter.com/Sudan_News12/status/1341077973336805378</t>
  </si>
  <si>
    <t>2020-12-21 13:19:13 CAT</t>
  </si>
  <si>
    <t xml:space="preserve"> https://t.co/EUTaivBcr9</t>
  </si>
  <si>
    <t>['https://kushnews.net/2020/12/267420']</t>
  </si>
  <si>
    <t>https://twitter.com/Sudan_News12/status/1340980135546204162</t>
  </si>
  <si>
    <t>2020-12-21 13:18:17 CAT</t>
  </si>
  <si>
    <t xml:space="preserve"> https://t.co/oBXvavya5f</t>
  </si>
  <si>
    <t>['https://kushnews.net/2020/12/267411']</t>
  </si>
  <si>
    <t>https://twitter.com/Sudan_News12/status/1340979900438769667</t>
  </si>
  <si>
    <t>2020-12-21 13:17:11 CAT</t>
  </si>
  <si>
    <t xml:space="preserve"> https://t.co/usp2pwL3zb</t>
  </si>
  <si>
    <t>['https://kushnews.net/2020/12/267404']</t>
  </si>
  <si>
    <t>https://twitter.com/Sudan_News12/status/1340979623925084166</t>
  </si>
  <si>
    <t>2020-12-21 06:10:31 CAT</t>
  </si>
  <si>
    <t>⭕️ ظهور طفرة جديدة من فيروس كورونا أخطر وأسرع انتشاراً في بعض الدول، واتجاة لتشديد الإجراءات الصحية وإغلاق للمطارات في العالم من جديد.   #COVID_20 #سودان_بدون_كورونا  #تحديات_المرحلة_الإنتقالية</t>
  </si>
  <si>
    <t>['covid_20', 'سودان_بدون_كورونا', 'تحديات_المرحلة_الإنتقالية']</t>
  </si>
  <si>
    <t>https://twitter.com/Sudan_News12/status/1340872249910423554</t>
  </si>
  <si>
    <t>2020-12-20 23:49:06 CAT</t>
  </si>
  <si>
    <t>⭕️ المملكة العربية السعودية تقرر تعليق جميع الرحلات الجوية الدولية للمسافرين إلا في الحالات الاستثنائية لمدة أسبوع قابلة للتمديد.  #كورونا_الجديدة #تحديات_المرحلة_الإنتقالية #السلالة_الجديدة #السودان</t>
  </si>
  <si>
    <t>['كورونا_الجديدة', 'تحديات_المرحلة_الإنتقالية', 'السلالة_الجديدة', 'السودان']</t>
  </si>
  <si>
    <t>https://twitter.com/Sudan_News12/status/1340776263674449921</t>
  </si>
  <si>
    <t>2020-12-20 23:48:18 CAT</t>
  </si>
  <si>
    <t>#السلالة_الجديدة #كيفك_مع_الشتاء #ريال_مدريد  https://t.co/A3mA09inmA</t>
  </si>
  <si>
    <t>['https://pbs.twimg.com/media/Eptkt5CWMAcP0my.jpg']</t>
  </si>
  <si>
    <t>['السلالة_الجديدة', 'كيفك_مع_الشتاء', 'ريال_مدريد']</t>
  </si>
  <si>
    <t>https://twitter.com/Sudan_News12/status/1340776063585169409</t>
  </si>
  <si>
    <t>https://pbs.twimg.com/media/Eptkt5CWMAcP0my.jpg</t>
  </si>
  <si>
    <t>2020-12-20 23:47:35 CAT</t>
  </si>
  <si>
    <t>@Hadeel_sudan متفاعل 🗣</t>
  </si>
  <si>
    <t>https://twitter.com/Sudan_News12/status/1340775882458316803</t>
  </si>
  <si>
    <t>2020-12-20 16:49:58 CAT</t>
  </si>
  <si>
    <t>ابو حنيفة، مضيفة بأنها لاترى عيبا في ذلك وهو حق من حقوق أي إمراة عليها أن تدافع عنه.</t>
  </si>
  <si>
    <t>https://twitter.com/Sudan_News12/status/1340670784545632258</t>
  </si>
  <si>
    <t>2020-12-20 16:49:17 CAT</t>
  </si>
  <si>
    <t>إرادتها وأتمت زواجها مع الشخص الذي ترى انه مناسبا وسندا لها. ونفت الفتاة بمقطع الفيديو المتداول وصفها بأنها (مخطوفة)، مؤكدة زواجها من الشخص المناسب بعد أن تم رفضه من قبل أسرتها.   وأظهرت الفتاة وثيقة عقد قرانها قائلة أن العقد تم بواسطة المحكمة الشرعية بشكل رسمي على مذهب الإمام</t>
  </si>
  <si>
    <t>https://twitter.com/Sudan_News12/status/1340670615326515201</t>
  </si>
  <si>
    <t>2020-12-20 16:48:22 CAT</t>
  </si>
  <si>
    <t>فتاة سودانية تشعل مواقع التواصل بعد أن أعلن ذويها بانها " مخطوفة"  أشعلت فتاة سودانية منصات التواصل الاجتماعي في السودان بعد أن أعلنت أسرتها بأنها (مخطوفة) وضجت بقضيتها السوشيال ميديا، لتخرج في مقطع فيديو لاقى انتشارا واسعاً، مفاجئة أسرتها بانها خرجت بكامل #منقول 👇  https://t.co/2AHFfFP5Jv</t>
  </si>
  <si>
    <t>['https://pbs.twimg.com/media/EpsEnBeW8AQbeNI.jpg']</t>
  </si>
  <si>
    <t>https://twitter.com/Sudan_News12/status/1340670385218596865</t>
  </si>
  <si>
    <t>https://pbs.twimg.com/media/EpsEnBeW8AQbeNI.jpg</t>
  </si>
  <si>
    <t>2020-12-20 00:09:34 CAT</t>
  </si>
  <si>
    <t xml:space="preserve"> https://t.co/k3PgyqSCFC</t>
  </si>
  <si>
    <t>['https://pbs.twimg.com/media/Epof_8_W8AIz8Ae.jpg']</t>
  </si>
  <si>
    <t>https://twitter.com/Sudan_News12/status/1340419026447716352</t>
  </si>
  <si>
    <t>https://pbs.twimg.com/media/Epof_8_W8AIz8Ae.jpg</t>
  </si>
  <si>
    <t>2020-12-19 23:19:46 CAT</t>
  </si>
  <si>
    <t>🔴 لجان مقاومة بري: تم فض إعتصام القصر بالقوة المفرطة.  #مليونية_19_ديسمبر</t>
  </si>
  <si>
    <t>['مليونية_19_ديسمبر']</t>
  </si>
  <si>
    <t>https://twitter.com/Sudan_News12/status/1340406495511494659</t>
  </si>
  <si>
    <t>2020-12-18 22:39:40 CAT</t>
  </si>
  <si>
    <t>🚫 القوات المسلحة تُغلِق الطُرق المؤدية للقيادة العامة .</t>
  </si>
  <si>
    <t>https://twitter.com/Sudan_News12/status/1340034015546527751</t>
  </si>
  <si>
    <t>2020-12-18 22:38:52 CAT</t>
  </si>
  <si>
    <t>لجان الحاج يوسف  https://t.co/LvDzXEVnZ7</t>
  </si>
  <si>
    <t>['https://pbs.twimg.com/media/EpjBpjxWwAMKGtl.jpg']</t>
  </si>
  <si>
    <t>https://twitter.com/Sudan_News12/status/1340033811984371715</t>
  </si>
  <si>
    <t>https://pbs.twimg.com/media/EpjBpjxWwAMKGtl.jpg</t>
  </si>
  <si>
    <t>2020-12-18 21:22:28 CAT</t>
  </si>
  <si>
    <t>⭕فتاة سودانيه تطعم اغنامها بوجبه بسبوسة 🍰 يوميا مرة واحدة،،، معلقتاً أن الأغنام كائنات لطيفه ولابد لها يومياً من أن تستمتع بلحظات كهذه لتبدأ يومها   🌺💞  https://t.co/JSoTnxl9Xf</t>
  </si>
  <si>
    <t>['https://pbs.twimg.com/media/EpiwKiZXMAAM3tf.jpg']</t>
  </si>
  <si>
    <t>https://twitter.com/Sudan_News12/status/1340014587257769984</t>
  </si>
  <si>
    <t>https://pbs.twimg.com/media/EpiwKiZXMAAM3tf.jpg</t>
  </si>
  <si>
    <t>2020-12-17 21:05:31 CAT</t>
  </si>
  <si>
    <t>البرنس استلم 🚶. #منقول  https://t.co/zxTwYiXfmK</t>
  </si>
  <si>
    <t>['https://pbs.twimg.com/media/EpdisgSXMAECw5e.jpg']</t>
  </si>
  <si>
    <t>https://twitter.com/Sudan_News12/status/1339647934401548288</t>
  </si>
  <si>
    <t>https://pbs.twimg.com/media/EpdisgSXMAECw5e.jpg</t>
  </si>
  <si>
    <t>2020-12-17 18:55:20 CAT</t>
  </si>
  <si>
    <t>💓💓 ماشاء الله</t>
  </si>
  <si>
    <t>https://twitter.com/Sudan_News12/status/1339615172726558725</t>
  </si>
  <si>
    <t>https://twitter.com/SeifIbrahimARC/status/1339609457806991360</t>
  </si>
  <si>
    <t>2020-12-16 23:01:52 CAT</t>
  </si>
  <si>
    <t>@Vip_zahran1 @Media_News11 Follow back now  الحساب ده اكتيف ناووو @1dzeko</t>
  </si>
  <si>
    <t>https://twitter.com/Sudan_News12/status/1339314825806090240</t>
  </si>
  <si>
    <t>[{'screen_name': 'Media_News11', 'name': 'اعلان و اخبار', 'id': '881355598956310529'}]</t>
  </si>
  <si>
    <t>2020-12-16 23:01:17 CAT</t>
  </si>
  <si>
    <t>اضافات جديدة 😅كمامه الجرتق😅🌹❤  https://t.co/1Qwouov3Yf</t>
  </si>
  <si>
    <t>['https://pbs.twimg.com/media/EpYzmexWMAIHBfK.jpg']</t>
  </si>
  <si>
    <t>https://twitter.com/Sudan_News12/status/1339314678246367234</t>
  </si>
  <si>
    <t>https://pbs.twimg.com/media/EpYzmexWMAIHBfK.jpg</t>
  </si>
  <si>
    <t>2020-12-16 22:35:30 CAT</t>
  </si>
  <si>
    <t>علاقتك كيف مع 👇  https://t.co/xzxYu4h6gT</t>
  </si>
  <si>
    <t>['https://pbs.twimg.com/media/EpYts5zWEAEs_mf.jpg']</t>
  </si>
  <si>
    <t>https://twitter.com/Sudan_News12/status/1339308191360933892</t>
  </si>
  <si>
    <t>https://pbs.twimg.com/media/EpYts5zWEAEs_mf.jpg</t>
  </si>
  <si>
    <t>2020-12-16 21:02:47 CAT</t>
  </si>
  <si>
    <t>@Mohamed_3raky @Azizone33 Follow = back فولووووو = بااااك</t>
  </si>
  <si>
    <t>https://twitter.com/Sudan_News12/status/1339284859269820417</t>
  </si>
  <si>
    <t>[{'screen_name': 'Mohamed_3raky', 'name': 'Mohamed Eraky', 'id': '4854993508'}, {'screen_name': 'Azizone33', 'name': 'عبدالعزيز', 'id': '574731907'}]</t>
  </si>
  <si>
    <t>2020-12-16 20:46:30 CAT</t>
  </si>
  <si>
    <t xml:space="preserve"> https://t.co/yVVfgmD7U5</t>
  </si>
  <si>
    <t>['https://kushnews.net/2020/12/266747']</t>
  </si>
  <si>
    <t>https://twitter.com/Sudan_News12/status/1339280759106965510</t>
  </si>
  <si>
    <t>2020-12-16 19:46:57 CAT</t>
  </si>
  <si>
    <t>البرنس | طقشتو الركشة 🌺💞. #منقول  https://t.co/uVxnZNwmBI</t>
  </si>
  <si>
    <t>['https://pbs.twimg.com/media/EpYHHyNXMAIuiMe.jpg']</t>
  </si>
  <si>
    <t>https://twitter.com/Sudan_News12/status/1339265772506521603</t>
  </si>
  <si>
    <t>https://pbs.twimg.com/media/EpYHHyNXMAIuiMe.jpg</t>
  </si>
  <si>
    <t>2020-12-16 19:04:04 CAT</t>
  </si>
  <si>
    <t>ياخ عيب الكهرباء تقطع في بلد غير راعية للارهاب</t>
  </si>
  <si>
    <t>https://twitter.com/Sudan_News12/status/1339254981778690064</t>
  </si>
  <si>
    <t>2020-12-16 16:49:00 CAT</t>
  </si>
  <si>
    <t>كتمت😀  https://t.co/yumjJU62Yu</t>
  </si>
  <si>
    <t>['https://pbs.twimg.com/media/EpXeZMJXEAIYMPJ.jpg']</t>
  </si>
  <si>
    <t>https://twitter.com/Sudan_News12/status/1339220991667556355</t>
  </si>
  <si>
    <t>https://pbs.twimg.com/media/EpXeZMJXEAIYMPJ.jpg</t>
  </si>
  <si>
    <t>2020-12-15 21:03:03 CAT</t>
  </si>
  <si>
    <t>جبلاوية لاي زول 😀 | عقبال ال١٠٠ مليون 🌺💞  https://t.co/JscZjGW0K9</t>
  </si>
  <si>
    <t>['https://pbs.twimg.com/media/EpTO8--XUAEdpH1.jpg']</t>
  </si>
  <si>
    <t>https://twitter.com/Sudan_News12/status/1338922538731188225</t>
  </si>
  <si>
    <t>https://pbs.twimg.com/media/EpTO8--XUAEdpH1.jpg</t>
  </si>
  <si>
    <t>2020-12-15 09:05:50 CAT</t>
  </si>
  <si>
    <t>الدعم السريع يهاجم وكالة الأناضول التركية ويتهمها بـ التدليس والتزوير وتغبيش الحقائق</t>
  </si>
  <si>
    <t>https://twitter.com/Sudan_News12/status/1338742045461114881</t>
  </si>
  <si>
    <t>2020-12-14 19:47:38 CAT</t>
  </si>
  <si>
    <t>🌎رسميا  متوقع إضافة  مفتاح السودان(في اي لحظه) الي موقع توتير</t>
  </si>
  <si>
    <t>https://twitter.com/Sudan_News12/status/1338541172122333185</t>
  </si>
  <si>
    <t>2020-12-14 16:11:42 CAT</t>
  </si>
  <si>
    <t>#اتحاد_مغردي_السودان  https://t.co/YHbxa3VGwr</t>
  </si>
  <si>
    <t>['https://pbs.twimg.com/media/EpNCrRSXYAYYwOV.jpg']</t>
  </si>
  <si>
    <t>https://twitter.com/Sudan_News12/status/1338486828572217344</t>
  </si>
  <si>
    <t>https://pbs.twimg.com/media/EpNCrRSXYAYYwOV.jpg</t>
  </si>
  <si>
    <t>2020-12-14 15:59:43 CAT</t>
  </si>
  <si>
    <t>🚨🚨🚨وزير الخارجية الأمريكي مايك بومبيو : خروج السودان من قائمة الدول الراعية للإرهاب يمثل خطوة لتغيير أساسي في العلاقات بين البلدين نحو تعاون أكبر</t>
  </si>
  <si>
    <t>https://twitter.com/Sudan_News12/status/1338483811617738753</t>
  </si>
  <si>
    <t>2020-12-14 14:10:47 CAT</t>
  </si>
  <si>
    <t xml:space="preserve"> https://t.co/JJo1FQzpUW</t>
  </si>
  <si>
    <t>['https://pbs.twimg.com/media/EpMm_42W8Akt4Al.jpg']</t>
  </si>
  <si>
    <t>https://twitter.com/Sudan_News12/status/1338456400901656578</t>
  </si>
  <si>
    <t>https://pbs.twimg.com/media/EpMm_42W8Akt4Al.jpg</t>
  </si>
  <si>
    <t>2020-12-14 11:27:24 CAT</t>
  </si>
  <si>
    <t>عاجل | عبد الله حمدوك: بعد أكثر من عقدين نعلن خروج بلادنا من قائمة الدول الراعية للإرهاب وانعتاقنا من حصار دولي اقحمنا فيه سلوك النظام المخلوع.   #مباشر #أمريكا  #السودان_خارج_قائمة_الارهاب</t>
  </si>
  <si>
    <t>['مباشر', 'أمريكا', 'السودان_خارج_قائمة_الارهاب']</t>
  </si>
  <si>
    <t>https://twitter.com/Sudan_News12/status/1338415281882927104</t>
  </si>
  <si>
    <t>2020-12-14 11:26:34 CAT</t>
  </si>
  <si>
    <t xml:space="preserve"> https://t.co/zruZ5HgS9R</t>
  </si>
  <si>
    <t>['https://pbs.twimg.com/media/EpMBaicXMAEYk4c.jpg']</t>
  </si>
  <si>
    <t>https://twitter.com/Sudan_News12/status/1338415073375580164</t>
  </si>
  <si>
    <t>https://pbs.twimg.com/media/EpMBaicXMAEYk4c.jpg</t>
  </si>
  <si>
    <t>2020-12-14 09:13:07 CAT</t>
  </si>
  <si>
    <t>عاجل 🔴 .  . السفارة الأمريكية في الخرطوم تعلن رسمياً رفع اسم السودان من قائمة الدول الراعية للإرهاب. #السودان</t>
  </si>
  <si>
    <t>https://twitter.com/Sudan_News12/status/1338381487289360385</t>
  </si>
  <si>
    <t>2020-12-14 01:42:06 CAT</t>
  </si>
  <si>
    <t>🔥🍗  https://t.co/uaVRzv2Nqq</t>
  </si>
  <si>
    <t>https://twitter.com/Sudan_News12/status/1338267988747837441</t>
  </si>
  <si>
    <t>https://pbs.twimg.com/ext_tw_video_thumb/1338233294610198529/pu/img/v1QiKRa34-USquOO.jpg</t>
  </si>
  <si>
    <t>2020-12-13 23:09:55 CAT</t>
  </si>
  <si>
    <t>- ارزقنا المشي في هذا الطريق 💛🌹  https://t.co/hymCVlBKzu</t>
  </si>
  <si>
    <t>['https://pbs.twimg.com/media/EpJYzm7XcAAzsbO.jpg']</t>
  </si>
  <si>
    <t>https://twitter.com/Sudan_News12/status/1338229687823298565</t>
  </si>
  <si>
    <t>https://pbs.twimg.com/media/EpJYzm7XcAAzsbO.jpg</t>
  </si>
  <si>
    <t>2020-12-13 21:02:30 CAT</t>
  </si>
  <si>
    <t>﷽  " الْسَلٱمٌ عـَاـْيگمّ ۈرζـْمّـٌة"ٱللـّہ"تعالي ﯙبُرگـّاتہ ⌣"   مجموعة لتدريس المنهج السوداني *المرحلة الثانوية ومرحلة الاساس للعمل بجدة*  * (مطلوب معلم او معلمة) متخصص  لتدريس الجغرافيا والتاريخ ، لازم التخصصين مع بعض    التواصل فقط عبر الواتس اب فقط : 00966503335636</t>
  </si>
  <si>
    <t>https://twitter.com/Sudan_News12/status/1338197624206331909</t>
  </si>
  <si>
    <t>2020-12-13 18:52:26 CAT</t>
  </si>
  <si>
    <t>🤣🤣🤣  https://t.co/pX3DuwIJ5s</t>
  </si>
  <si>
    <t>['https://pbs.twimg.com/media/EpId38-XIAESyIk.jpg']</t>
  </si>
  <si>
    <t>https://twitter.com/Sudan_News12/status/1338164889815310337</t>
  </si>
  <si>
    <t>https://pbs.twimg.com/media/EpId38-XIAESyIk.jpg</t>
  </si>
  <si>
    <t>2020-12-13 16:35:05 CAT</t>
  </si>
  <si>
    <t>غادر صباح اليوم رئيس مجلس الوزراء د. عبد الله حمدوك إلى عاصمة جمهورية إثيوبيا الفدرالية الديموقراطية، أديس أبابا، في زيارة تستغرق يومين، @AR_Ethiopia</t>
  </si>
  <si>
    <t>[{'screen_name': 'ar_ethiopia', 'name': 'إثيوبيا بالعربي🇪🇹', 'id': '849335700566749184'}]</t>
  </si>
  <si>
    <t>https://twitter.com/Sudan_News12/status/1338130323960455175</t>
  </si>
  <si>
    <t>2020-12-13 15:18:03 CAT</t>
  </si>
  <si>
    <t>هدى عربي |  رقة غزال هيبة اسد ❤️ 🌹  https://t.co/oyxDkcslgR</t>
  </si>
  <si>
    <t>['https://pbs.twimg.com/media/EpHszVkXMAEpU8g.jpg']</t>
  </si>
  <si>
    <t>https://twitter.com/Sudan_News12/status/1338110938160001028</t>
  </si>
  <si>
    <t>https://pbs.twimg.com/media/EpHszVkXMAEpU8g.jpg</t>
  </si>
  <si>
    <t>2020-12-12 12:27:48 CAT</t>
  </si>
  <si>
    <t>🛑 عاجل| نجاة ركاب طائرة سودانية، بعد انفجار احد إطاراتها اثناء عملية الهبوط بمطار الخرطوم.  من جهتها  أعلنت سلطة الطيران المدني (قبل قليل) عن إغلاق مدرج مطار الخرطوم وتعليق الملاحة الجوية، الاثنين المقبل من الساعة الثامنة صباحاً و حتى الواحدة ظهراً وذلك لأعمال صيانة في المدرج.  https://t.co/9f8nb9z7Rd</t>
  </si>
  <si>
    <t>['https://pbs.twimg.com/media/EpB8P7tW4AAvAyS.jpg']</t>
  </si>
  <si>
    <t>https://twitter.com/Sudan_News12/status/1337705705067995136</t>
  </si>
  <si>
    <t>https://pbs.twimg.com/media/EpB8P7tW4AAvAyS.jpg</t>
  </si>
  <si>
    <t>2020-12-12 11:28:02 CAT</t>
  </si>
  <si>
    <t xml:space="preserve"> https://t.co/HzMMCBqmr5</t>
  </si>
  <si>
    <t>['https://pbs.twimg.com/media/EpBukaCXMAAk4vc.jpg']</t>
  </si>
  <si>
    <t>https://twitter.com/Sudan_News12/status/1337690664381927425</t>
  </si>
  <si>
    <t>https://pbs.twimg.com/media/EpBukaCXMAAk4vc.jpg</t>
  </si>
  <si>
    <t>2020-12-11 23:51:52 CAT</t>
  </si>
  <si>
    <t>سوق اسود لي اعلى سعر  https://t.co/gxkFxObFIT</t>
  </si>
  <si>
    <t>['https://pbs.twimg.com/media/Eo_POoqWEAIbr_F.jpg']</t>
  </si>
  <si>
    <t>https://twitter.com/Sudan_News12/status/1337515468433862665</t>
  </si>
  <si>
    <t>https://pbs.twimg.com/media/Eo_POoqWEAIbr_F.jpg</t>
  </si>
  <si>
    <t>2020-12-11 20:26:56 CAT</t>
  </si>
  <si>
    <t>.. إنهاء خدمة عاملين بالجهاز القومى للاستثمار وعددهم ١١،و شركة الأسواق الحره وعددهم ٢٤، والأمانة العامة للأسواق الحره وعددهم ٢، وتلفزيون السودان وعددهم ٦٠ وهيئة البث</t>
  </si>
  <si>
    <t>https://twitter.com/Sudan_News12/status/1337463898631516162</t>
  </si>
  <si>
    <t>2020-12-11 20:19:59 CAT</t>
  </si>
  <si>
    <t>🎓خريجي جامعة الخرطوم | الدفعة 90 | كلية الطب ماشاء الله 💞🌹  https://t.co/G6sZF2A0Cc</t>
  </si>
  <si>
    <t>['https://pbs.twimg.com/media/Eo-eurBWMAMeybW.jpg']</t>
  </si>
  <si>
    <t>https://twitter.com/Sudan_News12/status/1337462147723497473</t>
  </si>
  <si>
    <t>https://pbs.twimg.com/media/Eo-eurBWMAMeybW.jpg</t>
  </si>
  <si>
    <t>2020-12-11 19:57:54 CAT</t>
  </si>
  <si>
    <t>عندنا بنت صغيره عمرها 15 سنه و عندها سكري و حالتها غير مستقره حالياً و بتحرق دم بسرعه شديدة و محتاجين متبرعين بدم ،،،، فصيلة الدم  المطلوبه A+   موجوده الان في  مستشفى محمد الامين  قسم طوارئ الاطفال  في امدرمان بقرب  موقف الشهداء  البنت:  اسمها رزاز كامل 0901542922 سيف اليزل...</t>
  </si>
  <si>
    <t>https://twitter.com/Sudan_News12/status/1337456589301813249</t>
  </si>
  <si>
    <t>2020-12-11 12:48:58 CAT</t>
  </si>
  <si>
    <t>#السودان  https://t.co/bCWjLshRxw</t>
  </si>
  <si>
    <t>['https://pbs.twimg.com/media/Eo83gGmWEAEHQq7.jpg']</t>
  </si>
  <si>
    <t>https://twitter.com/Sudan_News12/status/1337348647365865472</t>
  </si>
  <si>
    <t>https://pbs.twimg.com/media/Eo83gGmWEAEHQq7.jpg</t>
  </si>
  <si>
    <t>2020-12-11 01:35:45 CAT</t>
  </si>
  <si>
    <t>واستقرت داخل مجرى المياه وتم اسعاف كل من صاحب الموتر والشاب الذي كان يغسل في الموتر الي مستشفي رويال كير ومعهم صاحب الشريحة لإتخاذ الإجراءات اللازمة</t>
  </si>
  <si>
    <t>https://twitter.com/Sudan_News12/status/1337179225128898562</t>
  </si>
  <si>
    <t>2020-12-11 01:35:11 CAT</t>
  </si>
  <si>
    <t>قبل قليل في امتداد ناصر سائق شريحة متهور يصدم صاحب موتر ويتسبب بإصابته بإصابات بليغة صاحب وحاول الفرار ولكن فقد السيطرة مما ادي الي انحراف الشريحة الي مجري مياة (خور) واصطدم بمزيرة وكان بالقرب من المزيرة شاب يغسل في موتر اخر واصطدم به هو الاخر #اتحاد_مغردي_السودان  https://t.co/YfLxVDEZLO</t>
  </si>
  <si>
    <t>['https://pbs.twimg.com/media/Eo6dSPsXUAEKR3p.jpg']</t>
  </si>
  <si>
    <t>https://twitter.com/Sudan_News12/status/1337179084443541506</t>
  </si>
  <si>
    <t>https://pbs.twimg.com/media/Eo6dSPsXUAEKR3p.jpg</t>
  </si>
  <si>
    <t>2020-12-10 18:57:01 CAT</t>
  </si>
  <si>
    <t>منقووول #الطيب_عبدالمنعم # الطيب_ام_دقرسي  نفسي يكون عندي مال عشان ما اخلي زول محتاج  زي م قال الشاعر عايز اعيش زول ليهو قيمه اسعد الناس بي وجودي  https://t.co/86zwch36RP</t>
  </si>
  <si>
    <t>['https://pbs.twimg.com/media/Eo5CJtfXcAIgPfh.jpg']</t>
  </si>
  <si>
    <t>['الطيب_عبدالمنعم']</t>
  </si>
  <si>
    <t>https://twitter.com/Sudan_News12/status/1337078882432905221</t>
  </si>
  <si>
    <t>https://pbs.twimg.com/media/Eo5CJtfXcAIgPfh.jpg</t>
  </si>
  <si>
    <t>2020-12-10 15:59:33 CAT</t>
  </si>
  <si>
    <t>السلام عليكم ورحمة الله وبركاته  عليك الله انشر عمو ده وياريت الناس تقيف معاهو 💔 بيلقط رزقه باليوم ومن عرق جبينه 💔 في استوب البيبسي_جبرة عمو دا يوميا بكون هناك من الصباح لحدي ما الواطة تمسي ببيع عجوة بلح رهيبة رهابة الدنيا و ب 30ج بسسس اشتروا منو الله يجبر بخاطركم😍💙  #شير  https://t.co/PrYdgrzA5k</t>
  </si>
  <si>
    <t>['https://pbs.twimg.com/media/Eo4ZiE6W8AAmzwG.jpg']</t>
  </si>
  <si>
    <t>['شير']</t>
  </si>
  <si>
    <t>https://twitter.com/Sudan_News12/status/1337034219948740612</t>
  </si>
  <si>
    <t>https://pbs.twimg.com/media/Eo4ZiE6W8AAmzwG.jpg</t>
  </si>
  <si>
    <t>2020-12-10 15:57:55 CAT</t>
  </si>
  <si>
    <t xml:space="preserve"> https://t.co/9cSg5xp8af</t>
  </si>
  <si>
    <t>['https://pbs.twimg.com/media/Eo4ZKWqXcAA2wri.jpg']</t>
  </si>
  <si>
    <t>https://twitter.com/Sudan_News12/status/1337033808412078085</t>
  </si>
  <si>
    <t>https://pbs.twimg.com/media/Eo4ZKWqXcAA2wri.jpg</t>
  </si>
  <si>
    <t>2020-12-10 15:57:19 CAT</t>
  </si>
  <si>
    <t>والدة منتصر هلالية في ذمة الله اسال الله لها الرحمه والمغفره ولاهلها ومحبيها الصبر والسلوان #اتحاد_مغردي_السودان  https://t.co/dNrqJepLKr</t>
  </si>
  <si>
    <t>['https://pbs.twimg.com/media/Eo4ZBl6XEAIBad6.jpg']</t>
  </si>
  <si>
    <t>https://twitter.com/Sudan_News12/status/1337033657748492291</t>
  </si>
  <si>
    <t>https://pbs.twimg.com/media/Eo4ZBl6XEAIBad6.jpg</t>
  </si>
  <si>
    <t>2020-12-10 15:54:47 CAT</t>
  </si>
  <si>
    <t>شرطة المرور  | التباعد الاجتماعي ولبس الكمامة حاضرا في امتحانات الحصول على الرخصة  https://t.co/FHS19OwRWw</t>
  </si>
  <si>
    <t>['https://pbs.twimg.com/media/Eo4YcTmXEAU_Cvq.jpg']</t>
  </si>
  <si>
    <t>https://twitter.com/Sudan_News12/status/1337033021812256768</t>
  </si>
  <si>
    <t>https://pbs.twimg.com/media/Eo4YcTmXEAU_Cvq.jpg</t>
  </si>
  <si>
    <t>2020-12-10 11:05:00 CAT</t>
  </si>
  <si>
    <t>البرهان:  كل الشركاء تم ترشيح عضويتهم والآن  بصدد عمل لائحة لضبط أعمال المجلس.</t>
  </si>
  <si>
    <t>https://twitter.com/Sudan_News12/status/1336960092600561664</t>
  </si>
  <si>
    <t>2020-12-09 20:27:47 CAT</t>
  </si>
  <si>
    <t>عبدالرحيم دقلو:  هنالك مرجفين وناشطين وفاشلين يروجون الإشاعات حول اختياري في مجلس شركاء الفترة الانتقالية لمكانتي من أخي محمد حمدان دقلو.</t>
  </si>
  <si>
    <t>https://twitter.com/Sudan_News12/status/1336739333286531079</t>
  </si>
  <si>
    <t>2020-12-09 20:27:02 CAT</t>
  </si>
  <si>
    <t>عبدالرحيم دقلو  يرد على من يقول إن اختياره جاء كشقيق لحميدتي بالقول (إن هذا كلام غير صحيح) وإنما  اختياري جاء بالجهد والعرق .</t>
  </si>
  <si>
    <t>https://twitter.com/Sudan_News12/status/1336739145847361536</t>
  </si>
  <si>
    <t>2020-12-09 20:25:06 CAT</t>
  </si>
  <si>
    <t>عبدالرحيم دقلو: إختياري لمجلس الشركاء لجهودي واهتمامي بقضايا الوطن</t>
  </si>
  <si>
    <t>https://twitter.com/Sudan_News12/status/1336738659089977349</t>
  </si>
  <si>
    <t>2020-12-09 10:13:27 CAT</t>
  </si>
  <si>
    <t>السودان يحتاج لمبلغ مليار دولار لتوفير لقاح كورونا والحكومة لم تناقش الأمر @SUNA_AGENCY</t>
  </si>
  <si>
    <t>https://twitter.com/Sudan_News12/status/1336584730838446080</t>
  </si>
  <si>
    <t>2020-12-09 09:56:04 CAT</t>
  </si>
  <si>
    <t>⭕️ تراجع رئيس مجلس السيادة عبد الفتاح البرهان عن قراره الخاص بتكوين مجلس شركاء فترة الانتقاليه.</t>
  </si>
  <si>
    <t>https://twitter.com/Sudan_News12/status/1336580359245492224</t>
  </si>
  <si>
    <t>2020-12-08 18:12:16 CAT</t>
  </si>
  <si>
    <t xml:space="preserve"> https://t.co/JYerlLWfUj</t>
  </si>
  <si>
    <t>['https://pbs.twimg.com/media/EoukuiJWEAEMXQW.jpg']</t>
  </si>
  <si>
    <t>https://twitter.com/Sudan_News12/status/1336342844865310720</t>
  </si>
  <si>
    <t>https://pbs.twimg.com/media/EoukuiJWEAEMXQW.jpg</t>
  </si>
  <si>
    <t>2020-12-08 16:55:19 CAT</t>
  </si>
  <si>
    <t>في زيارة غير معلنة.. وزير الخارجية الإريتري يصل الخرطوم @eritrea_Arabic  https://t.co/PEcz8piSIF</t>
  </si>
  <si>
    <t>[{'screen_name': 'eritrea_arabic', 'name': 'ارتريا بالعربي', 'id': '1035154368004345857'}]</t>
  </si>
  <si>
    <t>['https://pbs.twimg.com/media/EouTHxHVQAUaovm.jpg']</t>
  </si>
  <si>
    <t>https://twitter.com/Sudan_News12/status/1336323478807478272</t>
  </si>
  <si>
    <t>https://pbs.twimg.com/media/EouTHxHVQAUaovm.jpg</t>
  </si>
  <si>
    <t>2020-12-08 14:40:12 CAT</t>
  </si>
  <si>
    <t>#عاجل تدهور الحالة الصحية للناشط خالد ابورهف ويودع متابعيه بعبارة " العفو والعافيه"  https://t.co/4xeKb8W1e1</t>
  </si>
  <si>
    <t>['https://pbs.twimg.com/media/Eot0MhhWMAAROLK.jpg']</t>
  </si>
  <si>
    <t>https://twitter.com/Sudan_News12/status/1336289475941502976</t>
  </si>
  <si>
    <t>https://pbs.twimg.com/media/Eot0MhhWMAAROLK.jpg</t>
  </si>
  <si>
    <t>2020-12-08 14:39:59 CAT</t>
  </si>
  <si>
    <t>وزير الخارجية السعودي فيصل بن فرحان يصل الخُرطوم .</t>
  </si>
  <si>
    <t>https://twitter.com/Sudan_News12/status/1336289419901480963</t>
  </si>
  <si>
    <t>2020-12-08 06:23:06 CAT</t>
  </si>
  <si>
    <t>📌بومبيو يعلن عن حذف ⁧ السودان⁩ و ⁧ أوزبكستان⁩ من قائمة المراقبة الخاصة بناءً على التقدم الكبير والملموس الذي حققته حكومتا البلدين خلال العام الماضي في مجال الحرية الدينية وأعلن أن إصلاحاتهما الشجاعة لقوانينهما وممارساتهما تشكل نماذج تحتذي بها الدول الأخرى</t>
  </si>
  <si>
    <t>https://twitter.com/Sudan_News12/status/1336164376999579649</t>
  </si>
  <si>
    <t>2020-12-07 19:19:39 CAT</t>
  </si>
  <si>
    <t>وفرة في البنزين وشح الجازولين ببعض المحطات</t>
  </si>
  <si>
    <t>https://twitter.com/Sudan_News12/status/1335997411467137029</t>
  </si>
  <si>
    <t>2020-12-07 17:50:25 CAT</t>
  </si>
  <si>
    <t>30 مليون من بلان سودان دعما للتصدي للموجة الثانية لجائحة كورونا بشمال كردفان</t>
  </si>
  <si>
    <t>https://twitter.com/Sudan_News12/status/1335974955817840640</t>
  </si>
  <si>
    <t>2020-12-07 17:50:06 CAT</t>
  </si>
  <si>
    <t>أصدر رئيس مجلس الوزراء د.عبدالله حمدوك إستناداً على أحكام الوثيقة الدستورية للفترة الإنتقالية لسنة ٢٠١٩م وبناءً على توصية وزيرة العمل والتنمية الإجتماعية قراراً اليوم بإعفاء السيد/محمد مدني الشابك من وظيفة وكيل التنميه الإجتماعية بوزارة العمل والتنمية الإجتماعية.</t>
  </si>
  <si>
    <t>https://twitter.com/Sudan_News12/status/1335974875262017539</t>
  </si>
  <si>
    <t>2020-12-07 17:49:38 CAT</t>
  </si>
  <si>
    <t>مدير مكتب علي عثمان: أعمل في التجارة بين القاهرة ودبي ولست هارباً من السودان</t>
  </si>
  <si>
    <t>https://twitter.com/Sudan_News12/status/1335974760250011651</t>
  </si>
  <si>
    <t>⭕️ لجنة الطوارئ الصحية تدرس قرار فتح المدراس.</t>
  </si>
  <si>
    <t>https://twitter.com/Sudan_News12/status/1335974760224874500</t>
  </si>
  <si>
    <t>2020-12-07 13:20:58 CAT</t>
  </si>
  <si>
    <t>شاهد بالفيديو :أثناء إحيائها لحفل خاص .. فنانة شهيرة تتعرض للتحرش وتدافع عن نفسها بيدها والحرس الشخصي يتدخل الرابط:  https://t.co/PdCaDbwvr1</t>
  </si>
  <si>
    <t>['https://kushnews.net/2020/12/265679']</t>
  </si>
  <si>
    <t>https://twitter.com/Sudan_News12/status/1335907148786774016</t>
  </si>
  <si>
    <t>2020-12-07 13:20:14 CAT</t>
  </si>
  <si>
    <t>شاهد بالفيديو :أثناء إحيائها لحفل خاص .. فنانة شهيرة تتعرض للتحرش وتدافع عن نفسها بيدها والحرس الشخصي يتدخل</t>
  </si>
  <si>
    <t>https://twitter.com/Sudan_News12/status/1335906963746656257</t>
  </si>
  <si>
    <t>2020-12-06 21:11:38 CAT</t>
  </si>
  <si>
    <t>الصحة تعلن تسجيل (223) حالة إصابة جديدة بفيروس كورونا #اتحاد_مغردي_السودان</t>
  </si>
  <si>
    <t>https://twitter.com/Sudan_News12/status/1335663207567024131</t>
  </si>
  <si>
    <t>2020-12-06 20:00:08 CAT</t>
  </si>
  <si>
    <t>⭕️ اللجنه القانونيه لقوى إعلان الحرية والتغيير :  من الذي اختار البرهان ليكون رئيساً لمجلس الشركاء؟.</t>
  </si>
  <si>
    <t>https://twitter.com/Sudan_News12/status/1335645214682320896</t>
  </si>
  <si>
    <t>2020-12-06 19:59:38 CAT</t>
  </si>
  <si>
    <t>د.أسامة احمد عبدالرحيم وزير الصحة الاتحادي  المكلف:   إضراب الطبيب الكامل عن العمل بالطوارئ غير مهني و غير أخلاقي .</t>
  </si>
  <si>
    <t>https://twitter.com/Sudan_News12/status/1335645088391843843</t>
  </si>
  <si>
    <t>2020-12-06 10:53:32 CAT</t>
  </si>
  <si>
    <t>@folal20296 😀😀</t>
  </si>
  <si>
    <t>https://twitter.com/Sudan_News12/status/1335507657466269696</t>
  </si>
  <si>
    <t>[{'screen_name': 'folal20296', 'name': 'الشايقي', 'id': '1215359478993948679'}]</t>
  </si>
  <si>
    <t>2020-12-06 08:27:13 CAT</t>
  </si>
  <si>
    <t>السيناتور الجمهوري #تيد_كروز يتقدم بمشروع قانون لمجلس الشيوخ الأمريكي لتصنيف جماعة الإخوان المسلمين كجماعة إرهابية . #اتحاد_مغردي_السودان</t>
  </si>
  <si>
    <t>['تيد_كروز', 'اتحاد_مغردي_السودان']</t>
  </si>
  <si>
    <t>https://twitter.com/Sudan_News12/status/1335470833507201024</t>
  </si>
  <si>
    <t>2020-12-06 08:26:17 CAT</t>
  </si>
  <si>
    <t>التجارة الأمريكية ترفع للبيت الابيض النص المقترح لتعديل اللوائح لتنفيذ قرار رفع اسم السودان من قائمة الدول الراعية للارهاب #اتحاد_مغردي_السودان</t>
  </si>
  <si>
    <t>https://twitter.com/Sudan_News12/status/1335470597837565953</t>
  </si>
  <si>
    <t>2020-12-06 08:24:52 CAT</t>
  </si>
  <si>
    <t>⭕️ برمة ناصر رئيس حزب الأمة القومي المكلف :  "لسنا (شحادين) وتمثيلنا بمجلس الشركاء ضعيف لانريد مواجهات مع أي جهة بل نريد حقنا كاملا لأننا حزب كبير ولا يمكن تمثيلنا بمقعدين فقط، ونطالب بمعالجة الخطأ". #اتحاد_مغردي_السودان</t>
  </si>
  <si>
    <t>https://twitter.com/Sudan_News12/status/1335470242965954560</t>
  </si>
  <si>
    <t>2020-12-06 08:23:51 CAT</t>
  </si>
  <si>
    <t>⭕️ تدهور الحالة الصحية للرئيس السوداني السابق عمر البشير ونقله إلى المستشفى. #اتحاد_مغردي_السودان</t>
  </si>
  <si>
    <t>https://twitter.com/Sudan_News12/status/1335469986521952256</t>
  </si>
  <si>
    <t>2020-12-05 09:10:00 CAT</t>
  </si>
  <si>
    <t>وفاة معتمد اللاجئين متأثرا بكورونا   توفي فجر اليوم بمستشفى بحري المهندس عبدالله سليمان معتمد اللاجئين، متأثراً باصابته بفيروس (كورونا).. له الرحمة والمغفرة   (إنا لله وإنا إليه راجعون)</t>
  </si>
  <si>
    <t>https://twitter.com/Sudan_News12/status/1335119214361911296</t>
  </si>
  <si>
    <t>2020-12-05 08:10:53 CAT</t>
  </si>
  <si>
    <t>أبرز عناوين الصحف السياسية السودانية الصادرة اليوم السبت الموافق 5 ديسمبر 2020م     منذ ساعتين0 الرابط:  https://t.co/uZYtl107IO</t>
  </si>
  <si>
    <t>['https://kushnews.net/2020/12/265484']</t>
  </si>
  <si>
    <t>https://twitter.com/Sudan_News12/status/1335104335601086465</t>
  </si>
  <si>
    <t>2020-12-05 08:09:58 CAT</t>
  </si>
  <si>
    <t>عاجل.. اجتماع طارئ بين حمدوك وقوى التغيير</t>
  </si>
  <si>
    <t>https://twitter.com/Sudan_News12/status/1335104104272547845</t>
  </si>
  <si>
    <t>2020-12-04 19:37:18 CAT</t>
  </si>
  <si>
    <t>*عاجل : * *الجيش السوداني - ينتشر في الفشقة علي بعد 16 كيلومتر ويستعيد الاراضي السوداني كما كانت قبل عام 1996*</t>
  </si>
  <si>
    <t>https://twitter.com/Sudan_News12/status/1334914690363875329</t>
  </si>
  <si>
    <t>2020-12-04 18:13:24 CAT</t>
  </si>
  <si>
    <t>"إِنَّا لِلَّهِ وَإِنَّآ إِلَيۡهِ رَٰجِعُونَ"   ⭕️ انتقل الى رحمة الله تعالى اللواء ركن م بابكر عبدالمحمود ابراهيم  أول قائد لقوات الدفاع الشعبي.  تغمده الله بواسع الرحمة والمغفرة. #جمعه_مباركه</t>
  </si>
  <si>
    <t>['جمعه_مباركه']</t>
  </si>
  <si>
    <t>https://twitter.com/Sudan_News12/status/1334893577122566145</t>
  </si>
  <si>
    <t>2020-12-04 09:54:24 CAT</t>
  </si>
  <si>
    <t>انتقل الى رحمة الله قبل قليل بمستشفى علياء اللواء (م) ياسر بشير مدير مكتب الرئيس المعزول ومدير مكتب القائد الاعلي للقوات المسلحة السابق بمستشفي علياء متأثرا بالكرونا .  انا لله وانا اليه راجعون لاحول ولاقوة الابالله ، وقالت مصادر  سيتم لاحقا تحديد موعد الدفن نسأل الله له الرحمة</t>
  </si>
  <si>
    <t>https://twitter.com/Sudan_News12/status/1334768000986124288</t>
  </si>
  <si>
    <t>2020-12-04 08:51:00 CAT</t>
  </si>
  <si>
    <t>ايفاء وزارة المالية بالتزاماتها تجاه الدواء بتوفير مبلغ 8.4 مليار جنيه لدعم استيراد دواء بقيمة 60 مليون دولار #اتحاد_مغردي_السودان  https://t.co/ntJbvqXiPn</t>
  </si>
  <si>
    <t>['https://pbs.twimg.com/media/EoX96IGXcAMaRPM.jpg']</t>
  </si>
  <si>
    <t>https://twitter.com/Sudan_News12/status/1334752043421097987</t>
  </si>
  <si>
    <t>https://pbs.twimg.com/media/EoX96IGXcAMaRPM.jpg</t>
  </si>
  <si>
    <t>2020-12-03 23:41:57 CAT</t>
  </si>
  <si>
    <t>عاجل : رئيس الوزراء يتحفظ على قرار تشكيل مجلس الشركاء</t>
  </si>
  <si>
    <t>https://twitter.com/Sudan_News12/status/1334613871085170688</t>
  </si>
  <si>
    <t>2020-12-03 21:48:46 CAT</t>
  </si>
  <si>
    <t>287 حالة إصابة بفيروس كورونا المستجد و8 حالات وفاة خلال 24 ساعة #اتحاد_مغردي_السودان</t>
  </si>
  <si>
    <t>https://twitter.com/Sudan_News12/status/1334585389571592195</t>
  </si>
  <si>
    <t>2020-12-03 18:53:51 CAT</t>
  </si>
  <si>
    <t>إصابة وجدي ميرغني بـ”كورونا</t>
  </si>
  <si>
    <t>https://twitter.com/Sudan_News12/status/1334541370288123910</t>
  </si>
  <si>
    <t>2020-12-03 17:30:25 CAT</t>
  </si>
  <si>
    <t>استاذ جامعي يتحرّش بـ18 طالبة في امتحان الباطنية بجامعة امدرمان الإسلامية  #الخرطوم #اتحاد_مغردي_السودان</t>
  </si>
  <si>
    <t>['الخرطوم', 'اتحاد_مغردي_السودان']</t>
  </si>
  <si>
    <t>https://twitter.com/Sudan_News12/status/1334520371605811201</t>
  </si>
  <si>
    <t>2020-12-03 15:04:27 CAT</t>
  </si>
  <si>
    <t>https://twitter.com/Sudan_News12/status/1334483638201831425</t>
  </si>
  <si>
    <t>2020-12-03 14:44:20 CAT</t>
  </si>
  <si>
    <t>المغتربون السودانيون في انتظار تسهيل قنوات التحويلات #اتحاد_مغردي_السودان  https://t.co/eUpuV9TLkH</t>
  </si>
  <si>
    <t>['https://pbs.twimg.com/media/EoUFMVpW8AEJAys.jpg']</t>
  </si>
  <si>
    <t>https://twitter.com/Sudan_News12/status/1334478576771534848</t>
  </si>
  <si>
    <t>https://pbs.twimg.com/media/EoUFMVpW8AEJAys.jpg</t>
  </si>
  <si>
    <t>2020-12-03 06:25:51 CAT</t>
  </si>
  <si>
    <t>د. حمدوك يبحث مع المجلس المركزي للحرية والتغيير استحقاقات السلام وملفات الانتقال الديموقراطي مكتب رئيس الوزراء  https://t.co/Rb83BvCR8J</t>
  </si>
  <si>
    <t>['https://pbs.twimg.com/media/EoSTFadWEAAgH_C.jpg']</t>
  </si>
  <si>
    <t>https://twitter.com/Sudan_News12/status/1334353128007880704</t>
  </si>
  <si>
    <t>https://pbs.twimg.com/media/EoSTFadWEAAgH_C.jpg</t>
  </si>
  <si>
    <t>2020-12-03 02:21:16 CAT</t>
  </si>
  <si>
    <t>#سودانية_24  https://t.co/7qYx2khMz9</t>
  </si>
  <si>
    <t>['https://pbs.twimg.com/media/EoRbHVoXcAAS96k.jpg']</t>
  </si>
  <si>
    <t>['سودانية_24']</t>
  </si>
  <si>
    <t>https://twitter.com/Sudan_News12/status/1334291578144243712</t>
  </si>
  <si>
    <t>https://pbs.twimg.com/media/EoRbHVoXcAAS96k.jpg</t>
  </si>
  <si>
    <t>2020-12-02 20:54:35 CAT</t>
  </si>
  <si>
    <t>السُلطات السودانية تُطلِق سراح المدير التنفيذي الأسبق للشركة السودانية للإتصالات المحدودة #سوداتل #طارق_حمزة_زين_العابدين .</t>
  </si>
  <si>
    <t>['سوداتل', 'طارق_حمزة_زين_العابدين']</t>
  </si>
  <si>
    <t>https://twitter.com/Sudan_News12/status/1334209362802470912</t>
  </si>
  <si>
    <t>2020-12-02 16:55:56 CAT</t>
  </si>
  <si>
    <t xml:space="preserve"> https://t.co/tlXeM5lvGH</t>
  </si>
  <si>
    <t>['https://kushnews.net/2020/12/265252']</t>
  </si>
  <si>
    <t>https://twitter.com/Sudan_News12/status/1334149306111176704</t>
  </si>
  <si>
    <t>2020-12-02 16:53:17 CAT</t>
  </si>
  <si>
    <t>شاهد بالفيديو: فتاة تفاجئ محبوبها بأنها قائد أسطول الرابط:  https://t.co/sqBYmkjGEa</t>
  </si>
  <si>
    <t>['https://kushnews.net/2020/12/265259']</t>
  </si>
  <si>
    <t>https://twitter.com/Sudan_News12/status/1334148637153259523</t>
  </si>
  <si>
    <t>2020-12-02 16:50:02 CAT</t>
  </si>
  <si>
    <t xml:space="preserve"> https://t.co/N2Ih7miFkp</t>
  </si>
  <si>
    <t>['https://kushnews.net/2020/12/265273']</t>
  </si>
  <si>
    <t>https://twitter.com/Sudan_News12/status/1334147822657150977</t>
  </si>
  <si>
    <t>2020-12-02 15:36:13 CAT</t>
  </si>
  <si>
    <t>عاااااااااااجل الان🔴  ⭕️ اتجاه لسن قانون يجرم العنصرية بالسجن “5” سنوات</t>
  </si>
  <si>
    <t>https://twitter.com/Sudan_News12/status/1334129243073163264</t>
  </si>
  <si>
    <t>2020-12-02 15:31:43 CAT</t>
  </si>
  <si>
    <t>إطلاق سراح محمد علي الجزولي</t>
  </si>
  <si>
    <t>https://twitter.com/Sudan_News12/status/1334128111164723202</t>
  </si>
  <si>
    <t>2020-12-02 15:30:34 CAT</t>
  </si>
  <si>
    <t>مراكز عزل “كورونا” بالخرطوم تفرض مبلغ (12) ألف جنية على المتوفي</t>
  </si>
  <si>
    <t>https://twitter.com/Sudan_News12/status/1334127823670431755</t>
  </si>
  <si>
    <t>2020-12-02 15:10:29 CAT</t>
  </si>
  <si>
    <t>عاجل.. إطلاق سراح طارق حمزة مدير سوداتيل السابق الرابط:  https://t.co/XP6MJplp7x</t>
  </si>
  <si>
    <t>['https://kushnews.net/2020/12/265263']</t>
  </si>
  <si>
    <t>https://twitter.com/Sudan_News12/status/1334122768552652803</t>
  </si>
  <si>
    <t>#السودان #شندي  https://t.co/BsYtn93Jkd</t>
  </si>
  <si>
    <t>['https://pbs.twimg.com/media/EoPBkoHWMAAk6jz.jpg']</t>
  </si>
  <si>
    <t>['السودان', 'شندي']</t>
  </si>
  <si>
    <t>https://twitter.com/Sudan_News12/status/1334122768535842822</t>
  </si>
  <si>
    <t>https://pbs.twimg.com/media/EoPBkoHWMAAk6jz.jpg</t>
  </si>
  <si>
    <t>2020-12-02 12:22:23 CAT</t>
  </si>
  <si>
    <t>وفاة المعلم والكاتب الصحفي حسين الخليفة الرابط:  https://t.co/mQjKfihfrN</t>
  </si>
  <si>
    <t>['https://kushnews.net/2020/12/265182']</t>
  </si>
  <si>
    <t>https://twitter.com/Sudan_News12/status/1334080464324341760</t>
  </si>
  <si>
    <t>2020-12-02 09:44:30 CAT</t>
  </si>
  <si>
    <t>"العلاقات بين البشر لا تقاس بالحب بقدر ما تقاس بالأمان الحب يتوهج ويخبو أحيانا أما الأمان فهو شعور دائم متصل أن أستأمنك على عيوبي وزلّاتي حتى على تلك الأشياء التي أخاف قولها لنفسي ألا أشعر أنني بحاجة لاختيار عطر أغلى أو أخفي ندبةً على وجنتي فقط لأنني أخشى تشوه صورتي لديك"!🦋</t>
  </si>
  <si>
    <t>https://twitter.com/Sudan_News12/status/1334040730357075968</t>
  </si>
  <si>
    <t>2020-12-02 09:40:58 CAT</t>
  </si>
  <si>
    <t>📌نيويورك تايمز: البرهان أبلغ بومبيو عدم نية ⁧ الخرطوم⁩ مواصلة التطبيع مع إسرائيل إذا لم يتم تمرير قانون الحصانة</t>
  </si>
  <si>
    <t>https://twitter.com/Sudan_News12/status/1334039841131143168</t>
  </si>
  <si>
    <t>2020-12-02 09:40:03 CAT</t>
  </si>
  <si>
    <t>بدأ اليوم التشغيل التجريبي لخطوط الإنتاج بمجمع وادي النيل لإنتاج وتطوير صناعة الخبز  بالمنطقة الصناعية بالخرطوم جنوب سوبا، ويتكون المجمع من ١٠ خطوط إنتاجية بطاقة تصميميةلـ ١٥٠٠ جوال قمح في اليوم، ما يصل لمليون ونصف المليون قطعة خبز</t>
  </si>
  <si>
    <t>https://twitter.com/Sudan_News12/status/1334039613510397952</t>
  </si>
  <si>
    <t>2020-12-02 09:37:20 CAT</t>
  </si>
  <si>
    <t>السفارة الامريكية بالخرطوم: حكومة الولايات المتحدة شريك وصديق للسودان وشعبه. وجاء التعليق على خلفية توقيع مذكرة تفاهم بين برنامج المعونة الامريكية ووزارة المالية لتوفير شراء 67,500 طن متري من القمح للسودان بقيمة عشرين مليون دولار امريكي</t>
  </si>
  <si>
    <t>https://twitter.com/Sudan_News12/status/1334038929075527680</t>
  </si>
  <si>
    <t>2020-12-02 09:23:32 CAT</t>
  </si>
  <si>
    <t>السودان يحصل على 140 مليون دولار من الصندوق العالمي لمكاقحة الإيدز</t>
  </si>
  <si>
    <t>https://twitter.com/Sudan_News12/status/1334035456321875970</t>
  </si>
  <si>
    <t>2020-12-02 07:43:21 CAT</t>
  </si>
  <si>
    <t>رسميا.. تغيير اسم ملعب #نابولي  الى #دييجو_ارماندو_مارادونا ⚽️  #مارادونا  #Maradona  #maradona10</t>
  </si>
  <si>
    <t>['نابولي', 'دييجو_ارماندو_مارادونا', 'مارادونا', 'maradona', 'maradona10']</t>
  </si>
  <si>
    <t>https://twitter.com/Sudan_News12/status/1334010241822887936</t>
  </si>
  <si>
    <t>2020-12-01 21:15:59 CAT</t>
  </si>
  <si>
    <t>https://twitter.com/Sudan_News12/status/1333852360670662661</t>
  </si>
  <si>
    <t>2020-12-01 21:15:54 CAT</t>
  </si>
  <si>
    <t>⭕️ تعليق الدراسة في جامعة النيلين حتى الثاني  من يناير.</t>
  </si>
  <si>
    <t>https://twitter.com/Sudan_News12/status/1333852341762744324</t>
  </si>
  <si>
    <t>2020-12-01 14:16:19 CAT</t>
  </si>
  <si>
    <t>الكباشي:   ننتظر نتائج لجنة نبيل أديب لمعرفة من الذي تسبب في فض الاعتصام</t>
  </si>
  <si>
    <t>https://twitter.com/Sudan_News12/status/1333746748234354688</t>
  </si>
  <si>
    <t>2020-12-01 13:07:27 CAT</t>
  </si>
  <si>
    <t>عضو مجلس السيادة شمس الدين #كباشي: لجنة #نبيل_أديب لم تستجوبني</t>
  </si>
  <si>
    <t>['كباشي', 'نبيل_أديب']</t>
  </si>
  <si>
    <t>https://twitter.com/Sudan_News12/status/1333729419391807488</t>
  </si>
  <si>
    <t>2020-12-01 08:02:41 CAT</t>
  </si>
  <si>
    <t>وفاة الفنان السوداني حمد الريح</t>
  </si>
  <si>
    <t>https://twitter.com/Sudan_News12/status/1333652722193735680</t>
  </si>
  <si>
    <t>2020-11-30 06:38:57 CAT</t>
  </si>
  <si>
    <t>“مرحبًا بالصباحات التي تُحيطنا برقتها💛🤍.” #اتحاد_مغردي_السودان  https://t.co/LjwvRxez3G</t>
  </si>
  <si>
    <t>['https://pbs.twimg.com/media/EoC41QsWMAABHSI.jpg']</t>
  </si>
  <si>
    <t>https://twitter.com/Sudan_News12/status/1333269262740451330</t>
  </si>
  <si>
    <t>https://pbs.twimg.com/media/EoC41QsWMAABHSI.jpg</t>
  </si>
  <si>
    <t>2020-11-30 06:30:33 CAT</t>
  </si>
  <si>
    <t>اعتذر تلفزيون #السودان اليوم في نشرة التاسعة الرئيسية، عن (كلمة نابية) تلفّظ بها بروفيسور في الآداب أثناء حوار تلفزيوني مباشر يوم أمس . وكانت مواقع التواصل قد تداولت بشكل واسع مقطع فيديو ينعت فيه أحد الضيوف بالتلفزيون القومي بعض المثقفين الناقدين للامام الصادق المهدي، بلفظ</t>
  </si>
  <si>
    <t>https://twitter.com/Sudan_News12/status/1333267149150953472</t>
  </si>
  <si>
    <t>2020-11-30 06:28:26 CAT</t>
  </si>
  <si>
    <t>⭕️ وزير الصحة :  سنوصّي بالإغلاق الشامل للبلاد، ودراسة إغلاق المطار والمعابر.  #وزارة_الصحة_الإتحادية</t>
  </si>
  <si>
    <t>https://twitter.com/Sudan_News12/status/1333266613299195906</t>
  </si>
  <si>
    <t>2020-11-30 06:27:37 CAT</t>
  </si>
  <si>
    <t>⭕ عاجل الآن || تدهور الحالة الصحيه للقيادي بالنظام البائد "أحمد هارون" وتم نقله للمستشفى لتلقي العلاج. #اتحاد_مغردي_السودان</t>
  </si>
  <si>
    <t>https://twitter.com/Sudan_News12/status/1333266409527406593</t>
  </si>
  <si>
    <t>2020-11-30 06:26:34 CAT</t>
  </si>
  <si>
    <t>⭕️ في ذمة ﷲ د.عثمان عبدالڪريم أستاذ الجراحه وجراحة المسالك البولية مصاباً بڪورونا ..  في  ذمة الله بروف عبد القادر الساعوري إستشاري طب و جراحة العيون ، متأثراً بإصابته بفايروس كرونا   لهما الرحمه والمغفره.</t>
  </si>
  <si>
    <t>https://twitter.com/Sudan_News12/status/1333266146364190720</t>
  </si>
  <si>
    <t>2020-11-30 06:17:10 CAT</t>
  </si>
  <si>
    <t>بسبب الموجه الثانية إغلاق جامعة الخرطوم و بحري و السودان و إفريقيا العالمية وادي النيل حتی إشعار آخر ..</t>
  </si>
  <si>
    <t>https://twitter.com/Sudan_News12/status/1333263778012598272</t>
  </si>
  <si>
    <t>2020-11-28 22:45:17 CAT</t>
  </si>
  <si>
    <t>15 حالة وفاة و336 حالة جديدة #كورونا_السودان</t>
  </si>
  <si>
    <t>['كورونا_السودان']</t>
  </si>
  <si>
    <t>https://twitter.com/Sudan_News12/status/1332787672893562881</t>
  </si>
  <si>
    <t>2020-11-28 15:55:57 CAT</t>
  </si>
  <si>
    <t>وزارة الصحة توجه خطاب لمنظمة صدقات لدفع حوافز الكوادر الصحية في مراكز العزل</t>
  </si>
  <si>
    <t>https://twitter.com/Sudan_News12/status/1332684659696820224</t>
  </si>
  <si>
    <t>2020-11-26 07:13:02 CAT</t>
  </si>
  <si>
    <t>الذاتية.. الإمام الصادق المهدي (25 ديسمبر 1935 – 26 نوفمبر 2020) منذ 5 ساعات0 الرابط:  https://t.co/Kls2PRbukJ</t>
  </si>
  <si>
    <t>['https://kushnews.net/2020/11/264604']</t>
  </si>
  <si>
    <t>https://twitter.com/Sudan_News12/status/1331828288252153857</t>
  </si>
  <si>
    <t>2020-11-26 07:10:01 CAT</t>
  </si>
  <si>
    <t>وفاة الزعيم السوداني الإمام الصادق المهدي  https://t.co/uavNzWMGK4</t>
  </si>
  <si>
    <t>['https://pbs.twimg.com/media/EnuaE3wW4AAa_98.jpg']</t>
  </si>
  <si>
    <t>https://twitter.com/Sudan_News12/status/1331827530081464322</t>
  </si>
  <si>
    <t>https://pbs.twimg.com/media/EnuaE3wW4AAa_98.jpg</t>
  </si>
  <si>
    <t>2020-11-25 18:47:25 CAT</t>
  </si>
  <si>
    <t>وسائل إعلام أرجنتينية:   وفاة أسطورة كرة القدم النجم العالمي "دييغو مارادونا " بعد أزمة قلبية  https://t.co/7EHvYdqIyH</t>
  </si>
  <si>
    <t>['https://pbs.twimg.com/media/EnrwGsKW8AAp_qO.jpg']</t>
  </si>
  <si>
    <t>https://twitter.com/Sudan_News12/status/1331640646231265281</t>
  </si>
  <si>
    <t>https://pbs.twimg.com/media/EnrwGsKW8AAp_qO.jpg</t>
  </si>
  <si>
    <t>2020-11-25 18:46:00 CAT</t>
  </si>
  <si>
    <t>وفاة #مارادونا</t>
  </si>
  <si>
    <t>['مارادونا']</t>
  </si>
  <si>
    <t>https://twitter.com/Sudan_News12/status/1331640291904860160</t>
  </si>
  <si>
    <t>2020-11-25 03:51:54 CAT</t>
  </si>
  <si>
    <t>"سلام على الوحيدين و في أرواحهم ضمائر أُمّة ، أولئك الذين اكتفوا بالصمت لأن الحديث لا يُجدي"</t>
  </si>
  <si>
    <t>https://twitter.com/Sudan_News12/status/1331415281923727361</t>
  </si>
  <si>
    <t>2020-11-25 03:22:51 CAT</t>
  </si>
  <si>
    <t>النائب العام:    لا مانع من الإستماع لجميع المطالب المهمة لأعضاء النيابة والمتعلقة بترقياتهم وتحسين بيئة العمل، رافضاً بشدة سلاح الإضراب في وجه الأجهزة الدستورية لإجهاض المهام العدلية التي تتطلبها الفترة الإنتقالية.#السودان</t>
  </si>
  <si>
    <t>https://twitter.com/Sudan_News12/status/1331407971922948098</t>
  </si>
  <si>
    <t>2020-11-25 03:22:06 CAT</t>
  </si>
  <si>
    <t>مدير عام قوات الشرطة الفريق أول عزالدين الشيخ يعلن انتهاء التدابير المؤقتة حيال التسليم الآجل لجوازات السفر، وذلك بعد توفير مدخلات انتاج وصناعة جواز السفر السوداني #السودان #وزارة_الصحة</t>
  </si>
  <si>
    <t>['السودان', 'وزارة_الصحة']</t>
  </si>
  <si>
    <t>https://twitter.com/Sudan_News12/status/1331407784680820739</t>
  </si>
  <si>
    <t>2020-11-25 03:15:55 CAT</t>
  </si>
  <si>
    <t>سفارة السودان بالقاهرة تغلق ابوابها لسبب الكورونا ولمدة ثلاث ايام #السودان #القاهرة #اتحاد_مغردي_السودان</t>
  </si>
  <si>
    <t>['السودان', 'القاهرة', 'اتحاد_مغردي_السودان']</t>
  </si>
  <si>
    <t>https://twitter.com/Sudan_News12/status/1331406225355968512</t>
  </si>
  <si>
    <t>2020-11-24 07:39:17 CAT</t>
  </si>
  <si>
    <t>😀</t>
  </si>
  <si>
    <t>https://twitter.com/Sudan_News12/status/1331110117295730688</t>
  </si>
  <si>
    <t>https://twitter.com/salma1siddig/status/1331109977398849536</t>
  </si>
  <si>
    <t>2020-11-24 07:26:35 CAT</t>
  </si>
  <si>
    <t>المؤتمر الصحفي لوزير الصحة:  📌 الموجة الثانية لكورونا اخطر من الأولى.   📌 لا يمكننا اغلاق تام لان عواقبه الاقتصادية كارثية.  📌 لدينا انتشار لشلل الاطفال في ١٣ ولاية بسبب سوء التعامل مع الموجة الاولى.  📌 لدينا انتشار للملاريا في ١٠ ولايات.</t>
  </si>
  <si>
    <t>https://twitter.com/Sudan_News12/status/1331106919990386688</t>
  </si>
  <si>
    <t>2020-11-23 20:29:18 CAT</t>
  </si>
  <si>
    <t>نحن على يقين بأننا موعودون بشيء جميل ولطيف يفوق المُستحيل ويتخطئ حدود المُتوقع بتوفيق الله</t>
  </si>
  <si>
    <t>https://twitter.com/Sudan_News12/status/1330941511090003968</t>
  </si>
  <si>
    <t>2020-11-23 19:50:17 CAT</t>
  </si>
  <si>
    <t>تجمع عدد من اصحاب الصالات امام مباني ولاية الخرطوم، احتجاجا على قرار منع الحفلات ومناسبات الزواج . #السودان  https://t.co/6gRYB8V2XV</t>
  </si>
  <si>
    <t>['https://pbs.twimg.com/media/EnhrUf_XYAQqGzb.jpg']</t>
  </si>
  <si>
    <t>https://twitter.com/Sudan_News12/status/1330931692434059271</t>
  </si>
  <si>
    <t>https://pbs.twimg.com/media/EnhrUf_XYAQqGzb.jpg</t>
  </si>
  <si>
    <t>2020-11-23 19:49:24 CAT</t>
  </si>
  <si>
    <t>عاجل | وزير الصحة: نتوقع زيادة الإصابات والوفيات بفيروس كورونا في الفترة المقبلة</t>
  </si>
  <si>
    <t>https://twitter.com/Sudan_News12/status/1330931469796171777</t>
  </si>
  <si>
    <t>2020-11-23 19:48:22 CAT</t>
  </si>
  <si>
    <t>ثلاثة جنيهات لقطعة الخبز زنة 60 جرام بولاية الجزيرة و عقوبات لمن يخالف الأمر بالغرامة 50 ألف جنيه أو السجن لمدة لا تقل عن 3 شهور أو العقوبتين معا وفي حالة تكرار المخالفة تضاعف العقوبات</t>
  </si>
  <si>
    <t>https://twitter.com/Sudan_News12/status/1330931207928950790</t>
  </si>
  <si>
    <t>2020-11-23 19:48:02 CAT</t>
  </si>
  <si>
    <t>مدير عام قوات الشرطة الفريق اول شرطة عزالدين الشيخ يوجه بتطبيق قانون تجريم ختان الاناث</t>
  </si>
  <si>
    <t>https://twitter.com/Sudan_News12/status/1330931125620006914</t>
  </si>
  <si>
    <t>2020-11-23 19:47:38 CAT</t>
  </si>
  <si>
    <t>📌وفد اسرائيلي توجه اليوم الى السودان تمهيدا للتوقيع على اتفاقيات بين البلدان #السودان</t>
  </si>
  <si>
    <t>https://twitter.com/Sudan_News12/status/1330931026412134401</t>
  </si>
  <si>
    <t>2020-11-23 19:44:25 CAT</t>
  </si>
  <si>
    <t>- أ. احمد احيمر خبير التحصين بمنظمة الصحة العالمية ومدير تحصين الأطفال السابق بولاية النيل الأزرق - توفي يوم الخميس 19 نوفمبر.  #سودان_بدون_كورونا #وزارة_الصحة_الإتحادية #تحديات_المرحلة_الإنتقالية</t>
  </si>
  <si>
    <t>['سودان_بدون_كورونا', 'وزارة_الصحة_الإتحادية', 'تحديات_المرحلة_الإنتقالية']</t>
  </si>
  <si>
    <t>https://twitter.com/Sudan_News12/status/1330930214554185728</t>
  </si>
  <si>
    <t>2020-11-23 19:43:47 CAT</t>
  </si>
  <si>
    <t>- الفريق د. عزالدين محمود عبده، استشاري المختبرات الطبية - توفي يوم الأربعاء 18 نوفمبر..  - برفيسور التوم سراج الدين استشاري المختبرات الطبية - توفي يوم الأربعاء 18 نوفمبر.. - د.محمد إبراهيم الطاهر استشاري الأشعة - توفي يوم  الخميس 19 نوفمبر..</t>
  </si>
  <si>
    <t>https://twitter.com/Sudan_News12/status/1330930054268940295</t>
  </si>
  <si>
    <t>2020-11-23 19:42:54 CAT</t>
  </si>
  <si>
    <t>- د.كامل محمد عبدالله استشاري طب العيون - توفي يوم الأربعاء 11 نوفمبر..  - د.ايمان احمد البشير مدير إدارة صحة الام والطفل بوزارة الصحة ولاية الخرطوم - توفيت يوم الجمعة 13 نوفمبر..  - د.نعيم عبدالرحمن استشاري طب العيون بالحصاحيصا - انتقل الى رحمة مولاه يوم الاثنين 16 نوفمبر..</t>
  </si>
  <si>
    <t>https://twitter.com/Sudan_News12/status/1330929834806153216</t>
  </si>
  <si>
    <t>2020-11-23 19:42:03 CAT</t>
  </si>
  <si>
    <t>🔴 تنعي وزارة الصحة الاتحادية (7) أطباء يقفون حائط صدّ أمام جائحة كورونا، و انتقلوا الى جوار ربهم بعد إصابتهم بالفايروس  نسأل الله لهم الرحمه والمغفره  انا لله وانا اليه راجعون.  👇👇 #سودان_بدون_كورونا #وزارة_الصحة_الإتحادية #تحديات_المرحلة_الإنتقالية</t>
  </si>
  <si>
    <t>https://twitter.com/Sudan_News12/status/1330929620569501696</t>
  </si>
  <si>
    <t>2020-11-23 19:39:20 CAT</t>
  </si>
  <si>
    <t>⭕️ اللجنة العليا للطوارئ الصحية تدرس قرار الإغلاق الجزئي للبلاد وإغلاق الجامعات بعد ظهور الموجة الثانية من وباء كورونا.  #اللجنة_العليا_للطوارئ_الصحية #سودان_بدون_كورونا</t>
  </si>
  <si>
    <t>['اللجنة_العليا_للطوارئ_الصحية', 'سودان_بدون_كورونا']</t>
  </si>
  <si>
    <t>https://twitter.com/Sudan_News12/status/1330928937518690304</t>
  </si>
  <si>
    <t>2020-11-23 16:29:52 CAT</t>
  </si>
  <si>
    <t>وجدي صالح: ضغوط من شخصيات بـ(السيادي) والحكومة على لجنة إزالة التمكين الرابط:  https://t.co/K4jE9nv20o</t>
  </si>
  <si>
    <t>['https://kushnews.net/2020/11/264299']</t>
  </si>
  <si>
    <t>https://twitter.com/Sudan_News12/status/1330881253751590914</t>
  </si>
  <si>
    <t>2020-11-22 22:36:05 CAT</t>
  </si>
  <si>
    <t>رئيس وزراء إثيوبيا : الهجوم على عاصمة تغراي خلال (72 )ساعة #اثيوبيا #السودان @SUDTrend</t>
  </si>
  <si>
    <t>['اثيوبيا', 'السودان']</t>
  </si>
  <si>
    <t>https://twitter.com/Sudan_News12/status/1330611028628033542</t>
  </si>
  <si>
    <t>2020-11-22 18:56:45 CAT</t>
  </si>
  <si>
    <t>📌إصابة عمر بشير مانيس وزير شؤون مجلس الوزراء السوداني بفيروس كورونا</t>
  </si>
  <si>
    <t>https://twitter.com/Sudan_News12/status/1330555832447213572</t>
  </si>
  <si>
    <t>2020-11-22 17:31:55 CAT</t>
  </si>
  <si>
    <t>الاتحاد الاوروبي يحشد مبلغ 4 ملايين يورو كمساعدات طارئة للاجئين الاثيوبيين بولايتي كسلا والقضارف في شرق السودان</t>
  </si>
  <si>
    <t>https://twitter.com/Sudan_News12/status/1330534483192393734</t>
  </si>
  <si>
    <t>2020-11-22 15:13:08 CAT</t>
  </si>
  <si>
    <t>إيقاف العمل بجهاز شؤون السودانيين العاملين بالخارج إبتداءً من صبيحة يوم غدٍ الأحد  https://t.co/O4ApdZScoW</t>
  </si>
  <si>
    <t>['https://pbs.twimg.com/media/EnbiS6uXMAM32R_.jpg']</t>
  </si>
  <si>
    <t>https://twitter.com/Sudan_News12/status/1330499557634027524</t>
  </si>
  <si>
    <t>https://pbs.twimg.com/media/EnbiS6uXMAM32R_.jpg</t>
  </si>
  <si>
    <t>2020-11-22 14:36:46 CAT</t>
  </si>
  <si>
    <t>@folal20296 @SamElmufti ههههه يازول صح الكلام دا هو</t>
  </si>
  <si>
    <t>https://twitter.com/Sudan_News12/status/1330490406795173893</t>
  </si>
  <si>
    <t>[{'screen_name': 'folal20296', 'name': 'الشايقي', 'id': '1215359478993948679'}, {'screen_name': 'SamElmufti', 'name': 'Sam 𓂆', 'id': '2168520916'}]</t>
  </si>
  <si>
    <t>2020-11-22 14:10:28 CAT</t>
  </si>
  <si>
    <t>التعايشي يصل إلى مكتبه بالقصر الجمهوري عبر الدراجة الرابط:  https://t.co/gDP1M5aeZ1</t>
  </si>
  <si>
    <t>['https://kushnews.net/2020/11/264187']</t>
  </si>
  <si>
    <t>https://twitter.com/Sudan_News12/status/1330483786711257090</t>
  </si>
  <si>
    <t>2020-11-22 11:58:32 CAT</t>
  </si>
  <si>
    <t>لا معنى للحياة من دون أمل،🌿 ولا قيمة لها دون وجود التفاؤل؛ فالحياة مليئة بالعقبات والمشاكل والصعوبات، فإذا فُقد الأمل لا نستطيع أن كمل طريقنا بسلام،🛤🕊 #اتحاد_مغردي_السودان  https://t.co/pF0fvRHmNL</t>
  </si>
  <si>
    <t>['https://pbs.twimg.com/media/Ena1veuW8AAJXuP.jpg']</t>
  </si>
  <si>
    <t>https://twitter.com/Sudan_News12/status/1330450582256181249</t>
  </si>
  <si>
    <t>https://pbs.twimg.com/media/Ena1veuW8AAJXuP.jpg</t>
  </si>
  <si>
    <t>2020-11-22 11:45:59 CAT</t>
  </si>
  <si>
    <t>نادي وكلاء النيابة :   ويمتد التزام الزملاء بقرار المكتب التنفيذي بتنفيذ الاضراب الولاية الشمالية 100 % شمال دارفور 100 % جنوب دارفور100 %  https://t.co/NvJLBzHEyB</t>
  </si>
  <si>
    <t>['https://pbs.twimg.com/media/Enay4P-XMAIjliQ.jpg']</t>
  </si>
  <si>
    <t>https://twitter.com/Sudan_News12/status/1330447427669794819</t>
  </si>
  <si>
    <t>https://pbs.twimg.com/media/Enay4P-XMAIjliQ.jpg</t>
  </si>
  <si>
    <t>2020-11-22 10:50:43 CAT</t>
  </si>
  <si>
    <t>"نسأل الله أن يغيّرنا للأفضل وأن يملأ قلوبنا بالرضَا والإيمان والحُب والسلام والعَطاء والنُور وأن يجعلنا من خيرة النَاس وأنفعهم."</t>
  </si>
  <si>
    <t>https://twitter.com/Sudan_News12/status/1330433517273165827</t>
  </si>
  <si>
    <t>2020-11-22 10:49:36 CAT</t>
  </si>
  <si>
    <t>قيادي بقوى التغيير يكشف عن توجه لتغيير اسم لجنة إزالة التمكين</t>
  </si>
  <si>
    <t>https://twitter.com/Sudan_News12/status/1330433234660974592</t>
  </si>
  <si>
    <t>2020-11-22 07:32:02 CAT</t>
  </si>
  <si>
    <t>وزارة الصحة الاتحادية تعلن عن تسجيل (309) حالة إصابة جديدة بفيروس كورونا المستجد و(8) حالات وفاة، وتعافي (45) حالة، وذلك حسب التقرير الوبائي للوزارة الصادر ليوم الخميس 19 نوفمبر الجاري</t>
  </si>
  <si>
    <t>https://twitter.com/Sudan_News12/status/1330383518569025536</t>
  </si>
  <si>
    <t>2020-11-21 22:45:20 CAT</t>
  </si>
  <si>
    <t>أصدر والي #الخرطوم قراراً وجه بموجبه الالتزام بأوزان الخبز الواردة في القرار الولائي رقم (٥٢) والالتزام بتقديم الخدمة وعدم التوقف عن العمل وفقاً للاشتراطات المنظمة للنشاط ويعمل به من اليوم، ويجب على جميع المخابز بالولاية الالتزام بالقرار القاضي بتحديد أسعار وأوزان الخبز</t>
  </si>
  <si>
    <t>https://twitter.com/Sudan_News12/status/1330250968731160584</t>
  </si>
  <si>
    <t>2020-11-21 20:13:43 CAT</t>
  </si>
  <si>
    <t>⭕️وزير الطاقة والتعدين :   تخفيض سعر البنزين الحكومي من 56 جنيه إلى 54 جنيه.  ستتوقف مصفاة الخرطوم في ديسمبر القادم للصيانة وسوف تتأثر إمدادات البنزين الحكومي جراء ذلك.  #مؤتمر_صحفي</t>
  </si>
  <si>
    <t>https://twitter.com/Sudan_News12/status/1330212814821191681</t>
  </si>
  <si>
    <t>2020-11-21 19:59:44 CAT</t>
  </si>
  <si>
    <t>وزير الطاقة: بلغنا ان عدد من دول الجوار تعاني من شح الوقود بعد توقف تهريب وقود البلاد اليها، بعد رفع الدعم.</t>
  </si>
  <si>
    <t>https://twitter.com/Sudan_News12/status/1330209293816258565</t>
  </si>
  <si>
    <t>2020-11-21 19:56:00 CAT</t>
  </si>
  <si>
    <t>⭕️عاجل:  تخفيض سعر لتر البنزين الحر  إلى 106 جنيه مقابل 120 ليصبح سعر الجالون 477 جنيه مقارنة بـ 540 جنيه الجالون.   سعر لتر الجازولين أنخفض إلى 99 جنيهاً للتر مقابل 106 للتر ليصبح سعر الجالون 445.5 جنيه مقارنة ب 477 جنيه.  ويظل سعر الوقود الخدمي كما هو  #اتحاد_مغردي_السودان</t>
  </si>
  <si>
    <t>https://twitter.com/Sudan_News12/status/1330208356422848512</t>
  </si>
  <si>
    <t>2020-11-21 19:33:37 CAT</t>
  </si>
  <si>
    <t>وزير الطاقة : الإعلان عن أسعار جديدة للوقود بعد قليل في مؤتمر  صحفي</t>
  </si>
  <si>
    <t>https://twitter.com/Sudan_News12/status/1330202722134609927</t>
  </si>
  <si>
    <t>2020-11-21 17:23:17 CAT</t>
  </si>
  <si>
    <t>وزارة الصحة الاتحادية تعلن عن تسجيل (231) حالة إصابة جديدة بفيروس كورونا المستجد و(6) حالات وفاة وتعافي (12) حالة، وذلك حسب التقرير الوبائي للوزارة الصادر ليوم الاربعاء 18 نوفمبر الجاري</t>
  </si>
  <si>
    <t>https://twitter.com/Sudan_News12/status/1330169921196740612</t>
  </si>
  <si>
    <t>2020-11-21 11:25:15 CAT</t>
  </si>
  <si>
    <t>قوى التغيير تطالب بنشر الاتّفاقية العسكرية مع روسيا على الشعب #اتحاد_مغردي_السودان</t>
  </si>
  <si>
    <t>https://twitter.com/Sudan_News12/status/1330079818193530884</t>
  </si>
  <si>
    <t>2020-11-21 11:23:40 CAT</t>
  </si>
  <si>
    <t>إضراب المخابز في منطقة الكدرو #بحري #الكدرو #اتحاد_مغردي_السودان</t>
  </si>
  <si>
    <t>['بحري', 'الكدرو', 'اتحاد_مغردي_السودان']</t>
  </si>
  <si>
    <t>https://twitter.com/Sudan_News12/status/1330079421227798530</t>
  </si>
  <si>
    <t>2020-11-21 10:30:59 CAT</t>
  </si>
  <si>
    <t>*📌مئات الآلاف بالخرطوم يكسرون حاجز كورونا لمعانقة فنان الطمبور الشهير (محمد النصري)*  💧🇸🇩💦 #اتحاد_مغردي_السودان  https://t.co/d1eIIPPDHq</t>
  </si>
  <si>
    <t>['https://pbs.twimg.com/media/EnVYIGVW8AEdK-P.jpg']</t>
  </si>
  <si>
    <t>https://twitter.com/Sudan_News12/status/1330066163997536258</t>
  </si>
  <si>
    <t>https://pbs.twimg.com/media/EnVYIGVW8AEdK-P.jpg</t>
  </si>
  <si>
    <t>2020-11-21 09:56:13 CAT</t>
  </si>
  <si>
    <t>*📌إثيوبيا تسحب الترخيص الصحفي لوكالة رويترز*  💧💦</t>
  </si>
  <si>
    <t>https://twitter.com/Sudan_News12/status/1330057414700388359</t>
  </si>
  <si>
    <t>2020-11-20 22:30:32 CAT</t>
  </si>
  <si>
    <t>إذا كان هذه حشد لحفل فنان ؛ فلماذا تظن لجنة الطؤاري الصحية ان احدا سيابه لها حاضرا او مستقبلا #منقول  https://t.co/rtQynS09L3</t>
  </si>
  <si>
    <t>['https://pbs.twimg.com/media/EnSzOLFXIAEoNL4.jpg']</t>
  </si>
  <si>
    <t>https://twitter.com/Sudan_News12/status/1329884854356488192</t>
  </si>
  <si>
    <t>https://pbs.twimg.com/media/EnSzOLFXIAEoNL4.jpg</t>
  </si>
  <si>
    <t>2020-11-20 21:23:16 CAT</t>
  </si>
  <si>
    <t>نادي النيابة يواصل الإضراب اعتباراً من الأحد المقبل</t>
  </si>
  <si>
    <t>https://twitter.com/Sudan_News12/status/1329867928917958656</t>
  </si>
  <si>
    <t>2020-11-20 21:21:14 CAT</t>
  </si>
  <si>
    <t>جبهة تيغراي تشن هجوماً صاروخياً على (بحر دار) #اثيوبيا</t>
  </si>
  <si>
    <t>['اثيوبيا']</t>
  </si>
  <si>
    <t>https://twitter.com/Sudan_News12/status/1329867415052750850</t>
  </si>
  <si>
    <t>2020-11-20 21:19:33 CAT</t>
  </si>
  <si>
    <t>مصدر سيادي: طلبنا من حمدوك (3) مرات طرد السفير البريطاني</t>
  </si>
  <si>
    <t>https://twitter.com/Sudan_News12/status/1329866994485764102</t>
  </si>
  <si>
    <t>2020-11-20 21:18:32 CAT</t>
  </si>
  <si>
    <t>في أول رد فعلٍ.. النائب العام يشن هجوماً عنيفاً على (نادي النيابة) الرابط:  https://t.co/xyIx3kSnmv</t>
  </si>
  <si>
    <t>['https://kushnews.net/2020/11/263954']</t>
  </si>
  <si>
    <t>https://twitter.com/Sudan_News12/status/1329866738004086786</t>
  </si>
  <si>
    <t>2020-11-20 21:07:31 CAT</t>
  </si>
  <si>
    <t>رئيس هيئة أركان القوات المسلحة السودانية الفريق أول #محمد_عثمان_الحسين:  حتى الأن ليس لدينا إتفاق كامل مع روسيا ، حول إنشاء قاعدة بحرية في البحر الأحمر ، لكن التعاون العسكري بيننا ممتد . والسودان لن يفرط في سيادته ، والاتفاق مع روسيا يخضع للدراسة .</t>
  </si>
  <si>
    <t>['محمد_عثمان_الحسين']</t>
  </si>
  <si>
    <t>https://twitter.com/Sudan_News12/status/1329863963622957056</t>
  </si>
  <si>
    <t>2020-11-20 20:14:16 CAT</t>
  </si>
  <si>
    <t>🔸إبتسموا وسامحوا ..وأغسلوا قلوبكم من همزات الشيطاين وسوء الظن..!  🔸والتمسوا لأخوانكم وأحبائكم ولو عذراً واحداً من السبعين عذراً..فنحن في أعوام تتساقط فيها الأرواح بلا سابق إنذار ..!</t>
  </si>
  <si>
    <t>https://twitter.com/Sudan_News12/status/1329850561743773707</t>
  </si>
  <si>
    <t>2020-11-20 20:12:31 CAT</t>
  </si>
  <si>
    <t>#جبريل_إبراهيم  في زيارة لمنزل #حسن_الترابي  https://t.co/zz5MzAGcUo</t>
  </si>
  <si>
    <t>['https://pbs.twimg.com/media/EnSTo4xXcAEyO86.jpg']</t>
  </si>
  <si>
    <t>['جبريل_إبراهيم', 'حسن_الترابي']</t>
  </si>
  <si>
    <t>https://twitter.com/Sudan_News12/status/1329850123287924737</t>
  </si>
  <si>
    <t>https://pbs.twimg.com/media/EnSTo4xXcAEyO86.jpg</t>
  </si>
  <si>
    <t>2020-11-19 22:50:48 CAT</t>
  </si>
  <si>
    <t>مستشار حمدوك: شراء منزل لرئيس الوزراء من قبل نتنياهو شائعة #محاربة_الفساد</t>
  </si>
  <si>
    <t>['محاربة_الفساد']</t>
  </si>
  <si>
    <t>https://twitter.com/Sudan_News12/status/1329527568685555712</t>
  </si>
  <si>
    <t>2020-11-19 21:39:28 CAT</t>
  </si>
  <si>
    <t>رئيس الاركان المصري: رؤية الادارة المصرية العمل العسكري المشترك مع السودان.</t>
  </si>
  <si>
    <t>https://twitter.com/Sudan_News12/status/1329509618662379521</t>
  </si>
  <si>
    <t>2020-11-19 21:38:07 CAT</t>
  </si>
  <si>
    <t>مجلس الوزراء يعلن أن مشكلة الديون على وزارة الصحة تفوق ال 500 مليار جنيه</t>
  </si>
  <si>
    <t>https://twitter.com/Sudan_News12/status/1329509276621172741</t>
  </si>
  <si>
    <t>2020-11-19 21:37:51 CAT</t>
  </si>
  <si>
    <t>مجلس الوزراء هنالك مشكلات صحية أخرى بجانب الموجة الثانية من جائحة الكورونا منها الملاريا والشلل ونقص الكوادر الصحية ودخول اللاجئين الاثيوبيين</t>
  </si>
  <si>
    <t>https://twitter.com/Sudan_News12/status/1329509210296553475</t>
  </si>
  <si>
    <t>2020-11-19 21:37:25 CAT</t>
  </si>
  <si>
    <t>بناءاً علي توصية وزير الصناعة والتجارة الإنتقالي #مدني_عباس_مدني: إعفاء وكيل التجارة بوزارة التجارة والصناعة من منصِبِهِ .</t>
  </si>
  <si>
    <t>['مدني_عباس_مدني']</t>
  </si>
  <si>
    <t>https://twitter.com/Sudan_News12/status/1329509102935035907</t>
  </si>
  <si>
    <t>2020-11-19 10:28:57 CAT</t>
  </si>
  <si>
    <t>التربية الجميلة ..  لا تموت بوفاة الأب ..  وإنما تبقى في أفعال أبنائه  وكلماتهم</t>
  </si>
  <si>
    <t>https://twitter.com/Sudan_News12/status/1329340874359238656</t>
  </si>
  <si>
    <t>2020-11-19 09:23:44 CAT</t>
  </si>
  <si>
    <t>تعميم صحفي  الخرطوم ١٨-١١-٢٠٢٠م  نشب حريق محدود اليوم في جراج سيارات غرب الفلل الرئاسية يتبع للأمانة العامة لمجلس السيادة الانتقالي ،وتمكنت قوات الدفاع المدني من إحتواء الحريق والسيطرة عليه. ولا توجد خسائر في الأرواح. وجاري التحقيق لمعرفة أسباب الحريق.  إعلام مجلس السيادة</t>
  </si>
  <si>
    <t>https://twitter.com/Sudan_News12/status/1329324464346107905</t>
  </si>
  <si>
    <t>2020-11-19 09:22:34 CAT</t>
  </si>
  <si>
    <t>#صور_من_السودان #الخرطوم  https://t.co/VjWazBm1fE</t>
  </si>
  <si>
    <t>['https://pbs.twimg.com/media/EnK1OGAXEAEFrPp.jpg']</t>
  </si>
  <si>
    <t>['صور_من_السودان', 'الخرطوم']</t>
  </si>
  <si>
    <t>https://twitter.com/Sudan_News12/status/1329324170547695616</t>
  </si>
  <si>
    <t>https://pbs.twimg.com/media/EnK1OGAXEAEFrPp.jpg</t>
  </si>
  <si>
    <t>2020-11-19 09:22:32 CAT</t>
  </si>
  <si>
    <t>السفير البريطاني بالخرطوم (عرفان صديق) ويأتي فيه:  _ عقوبات عربية ستفرض حال حدوث إنقلاب _ يجب عدم الانجرار لصدام بين المدنيين والعسكريين _ لا يمكن دعم سلام ليس شاملاً</t>
  </si>
  <si>
    <t>https://twitter.com/Sudan_News12/status/1329324162461130752</t>
  </si>
  <si>
    <t>2020-11-19 09:22:16 CAT</t>
  </si>
  <si>
    <t>مبارك أردول مدير الشركة السودانية للموارد المعدنية:  نفخر بارتفاع مؤشر الإيرادات من شهر مايو الماضي لمستويات جديدة بلغته لأول مرة منذ تأسيس الشركة السودانية للموارد المعدنية المحدودة. كلنا شركاء في هذا العمل في قطاع المعادن بأفرعه المختلفة وخاصة الزملاء موظفي الشركة</t>
  </si>
  <si>
    <t>https://twitter.com/Sudan_News12/status/1329324094416973825</t>
  </si>
  <si>
    <t>2020-11-19 09:20:09 CAT</t>
  </si>
  <si>
    <t>إرتفاع عدد اللاجئين الإثيوبيين بولايتي القضارف وكسلا الى (27) الف لاجئ</t>
  </si>
  <si>
    <t>https://twitter.com/Sudan_News12/status/1329323561274777602</t>
  </si>
  <si>
    <t>2020-11-19 09:17:51 CAT</t>
  </si>
  <si>
    <t>نجاح تجارب إدخال الذرة الرفيعة في صناعة الخبز بجامعة الجزيرة  https://t.co/YzQOEd3cC5</t>
  </si>
  <si>
    <t>['https://pbs.twimg.com/media/EnK0NZ_XEAAP7kj.jpg']</t>
  </si>
  <si>
    <t>https://twitter.com/Sudan_News12/status/1329322984608296960</t>
  </si>
  <si>
    <t>https://pbs.twimg.com/media/EnK0NZ_XEAAP7kj.jpg</t>
  </si>
  <si>
    <t>2020-11-19 09:14:25 CAT</t>
  </si>
  <si>
    <t>إتجاه لتأجيل العام الدراسي للمرة الثانية بسبب الموجة الثانية لجائحة كورونا.</t>
  </si>
  <si>
    <t>https://twitter.com/Sudan_News12/status/1329322120455856130</t>
  </si>
  <si>
    <t>2020-11-19 08:52:41 CAT</t>
  </si>
  <si>
    <t>مكان جميل ..اركويت ..ادعموه ب #ريتويت  https://t.co/Yd8q2kmGUB</t>
  </si>
  <si>
    <t>['https://pbs.twimg.com/media/EnKucsZW4AMNiRQ.jpg']</t>
  </si>
  <si>
    <t>['ريتويت']</t>
  </si>
  <si>
    <t>https://twitter.com/Sudan_News12/status/1329316651515465728</t>
  </si>
  <si>
    <t>https://pbs.twimg.com/media/EnKucsZW4AMNiRQ.jpg</t>
  </si>
  <si>
    <t>2020-11-19 08:05:03 CAT</t>
  </si>
  <si>
    <t>أحمد الضي بشارة يقر بإفشاء معلومات تتعلق بتقويض النظام الدستوري</t>
  </si>
  <si>
    <t>https://twitter.com/Sudan_News12/status/1329304661170466817</t>
  </si>
  <si>
    <t>2020-11-19 07:58:12 CAT</t>
  </si>
  <si>
    <t>سكان حى العمارات بالخرطوم يطالبون السلطات بإغلاق كافة الجنبات و الكافيهات</t>
  </si>
  <si>
    <t>https://twitter.com/Sudan_News12/status/1329302939517784067</t>
  </si>
  <si>
    <t>2020-11-19 07:56:57 CAT</t>
  </si>
  <si>
    <t>رسميا الزمالك يلاقي الهلال السوداني في سوبر وادي النيل #الهلال #الزمالك_هيروح_كاس_العالم</t>
  </si>
  <si>
    <t>['الهلال', 'الزمالك_هيروح_كاس_العالم']</t>
  </si>
  <si>
    <t>https://twitter.com/Sudan_News12/status/1329302625955753984</t>
  </si>
  <si>
    <t>2020-11-19 07:55:24 CAT</t>
  </si>
  <si>
    <t>قروب نشط على فيسبوك يتتبع اللصوص في السودان ويكشف عن هويتهم</t>
  </si>
  <si>
    <t>https://twitter.com/Sudan_News12/status/1329302236032282625</t>
  </si>
  <si>
    <t>2020-11-19 07:49:26 CAT</t>
  </si>
  <si>
    <t>بنوك السودان تتحرك لإنهاء عقدين من العزلة</t>
  </si>
  <si>
    <t>https://twitter.com/Sudan_News12/status/1329300732240146432</t>
  </si>
  <si>
    <t>2020-11-19 07:46:49 CAT</t>
  </si>
  <si>
    <t>شاهد بالصورة.. الإعلامية هبة الجندي تواصل إرتداء الأزياء القصيرة وتكشف عن “ساقيها” مجدداً خلال عرض أزياء وتشعل السوشيال ميدي الرابط:  https://t.co/mvBtFwdnRj</t>
  </si>
  <si>
    <t>['https://kushnews.net/2020/11/263750']</t>
  </si>
  <si>
    <t>https://twitter.com/Sudan_News12/status/1329300072874594306</t>
  </si>
  <si>
    <t>2020-11-18 08:30:37 CAT</t>
  </si>
  <si>
    <t>د. جبريل إبراهيم: لا نقبل بأن تقف حرائرنا في صفوف الخبز والغاز والوقود</t>
  </si>
  <si>
    <t>https://twitter.com/Sudan_News12/status/1328948709934178305</t>
  </si>
  <si>
    <t>2020-11-18 08:30:02 CAT</t>
  </si>
  <si>
    <t>رئيس حركة العدل والمساواة السودانية د. جبريل إبراهيم: لا نسعى للانتقام من أحد وتجاوزنا مرارات الماضي بتوقيع إتفاق السلام</t>
  </si>
  <si>
    <t>https://twitter.com/Sudan_News12/status/1328948562403729409</t>
  </si>
  <si>
    <t>2020-11-18 08:28:37 CAT</t>
  </si>
  <si>
    <t>د. جبريل إبراهيم: بعودتنا للوطن طوينا صفحة الحرب بلا رجعة</t>
  </si>
  <si>
    <t>https://twitter.com/Sudan_News12/status/1328948203627143168</t>
  </si>
  <si>
    <t>2020-11-18 08:27:43 CAT</t>
  </si>
  <si>
    <t>نادي النيابة العامة: دخول (497) وكيل نيابة من أصل (568) في إضراب عن العمل في يومه الأول.</t>
  </si>
  <si>
    <t>https://twitter.com/Sudan_News12/status/1328947980104314880</t>
  </si>
  <si>
    <t>2020-11-18 08:27:20 CAT</t>
  </si>
  <si>
    <t>وزارة الخارجية  في بيان صحفي اليوم  أعلنت  أنها ظلت  تتابع أحوال المواطنين السودانيين الموجودين في إقليم التقراي بأثيوبيا ، رغم انقطاع الإتصالات في الإقليم، وذلك عبر سفارة جمهورية السودان في أديس أبابا.   وأطمانت  الخارجية  على سلامة السودانيين الموجودين بالإقليم،</t>
  </si>
  <si>
    <t>https://twitter.com/Sudan_News12/status/1328947880829349888</t>
  </si>
  <si>
    <t>2020-11-18 08:26:07 CAT</t>
  </si>
  <si>
    <t>إدارة الطوارئ ومكافحة الأوبئة بوزارة الصحة الإتحادية تعلن تسجيل (56) وفاة لحالات كورونا منذ بداية الموجة الثانية</t>
  </si>
  <si>
    <t>https://twitter.com/Sudan_News12/status/1328947577652383750</t>
  </si>
  <si>
    <t>2020-11-18 07:10:29 CAT</t>
  </si>
  <si>
    <t>اللهم اجعل قبور الذين غادروا الحياه في نورا دائما لا ينقطع واجعلهم في مساكن جنتك امنين مطمئنين.. الدعاء للميت اجمل وصيه واحن دعاء  اللهم ارحم من سبقونا اليك</t>
  </si>
  <si>
    <t>https://twitter.com/Sudan_News12/status/1328928541837291520</t>
  </si>
  <si>
    <t>2020-11-17 21:16:25 CAT</t>
  </si>
  <si>
    <t>مالك عقار: نحن مع وحدة السودان أرضا وشعبا والحركات المسلحة ستصبح جزءا من الجيش السوداني</t>
  </si>
  <si>
    <t>https://twitter.com/Sudan_News12/status/1328779038861783041</t>
  </si>
  <si>
    <t>2020-11-17 18:15:31 CAT</t>
  </si>
  <si>
    <t>المالية: 80 مليون دولار من الصندوق الدولي للتنمية الزراعية، لمحاربة الفقر والأمن الغذائي وخلق فرص عمل وحماية البيئة</t>
  </si>
  <si>
    <t>https://twitter.com/Sudan_News12/status/1328733514422956040</t>
  </si>
  <si>
    <t>2020-11-16 22:58:02 CAT</t>
  </si>
  <si>
    <t>#بعد_ايام 😃  https://t.co/OjKIO1jKTu</t>
  </si>
  <si>
    <t>['https://pbs.twimg.com/media/Em-TKd5WEAUEqM1.jpg']</t>
  </si>
  <si>
    <t>['بعد_ايام']</t>
  </si>
  <si>
    <t>https://twitter.com/Sudan_News12/status/1328442227186601988</t>
  </si>
  <si>
    <t>https://pbs.twimg.com/media/Em-TKd5WEAUEqM1.jpg</t>
  </si>
  <si>
    <t>2020-11-16 22:04:03 CAT</t>
  </si>
  <si>
    <t>بوتين يوجه بإنشاء قاعدة بحرية روسية الرابط:  https://t.co/IcjmbKLnmi</t>
  </si>
  <si>
    <t>['https://kushnews.net/2020/11/263591']</t>
  </si>
  <si>
    <t>https://twitter.com/Sudan_News12/status/1328428641575899137</t>
  </si>
  <si>
    <t>2020-11-16 18:28:39 CAT</t>
  </si>
  <si>
    <t>نادي النيابة العامة : سنواصل التصعيد لحين إقالة النائب العام أو استقالته.</t>
  </si>
  <si>
    <t>https://twitter.com/Sudan_News12/status/1328374431027253248</t>
  </si>
  <si>
    <t>2020-11-16 18:28:17 CAT</t>
  </si>
  <si>
    <t>شيخ شيوخ خلاوي همشكوريب احمد علي بيتاي:  نؤكد تأييدنا الكامل  لكل الخطوات التي يقوم  بها المجلس الأعلى لنظارات البجا والعموديات المستقلة والكيانات المختلفة بقيادة  الناظر ترك ونقف في خندق واحد مع المجلس الأعلى.</t>
  </si>
  <si>
    <t>https://twitter.com/Sudan_News12/status/1328374341214621698</t>
  </si>
  <si>
    <t>2020-11-16 18:27:52 CAT</t>
  </si>
  <si>
    <t>رئيس المجلس الأعلى لنظارات البجا والعموديات المستقلة محمد الأمين ترك:  نؤكد رضا المجلس باداء الجهاز التنفيذي للولاي.</t>
  </si>
  <si>
    <t>https://twitter.com/Sudan_News12/status/1328374236885508099</t>
  </si>
  <si>
    <t>2020-11-16 18:27:03 CAT</t>
  </si>
  <si>
    <t>أكد رئيس المجلس الاعلي لنظارات البجا والعموديات المستقلة محمد محمد الامين ترك لدي مخاطبته بالملعب الأولمبي بكسلا حشد جماهيري مجددا رفضه  لمسار الشرق.</t>
  </si>
  <si>
    <t>https://twitter.com/Sudan_News12/status/1328374032413159424</t>
  </si>
  <si>
    <t>2020-11-16 11:04:37 CAT</t>
  </si>
  <si>
    <t>عضو مجلس السيادة الانتقالي محمد حسن التعايشي:  لأول مرة في تاريخنا الحديث نقدم أجندة البناء والتأسيس على أجندة التنافس السياسي، الحياة في هذه البلاد تتغير لمصلحة الانتقال الديمقراطي والعدالة. نظرياً وضع الإتفاق أسس البناء ونحتاج إلى شراكات صادقة وقوية  #سلام_السودان</t>
  </si>
  <si>
    <t>https://twitter.com/Sudan_News12/status/1328262686367490048</t>
  </si>
  <si>
    <t>2020-11-16 11:03:51 CAT</t>
  </si>
  <si>
    <t>📌حميدتي : نحترم تنوعنا واختلافاتنا ونرفض كافة أشكال العنصرية</t>
  </si>
  <si>
    <t>https://twitter.com/Sudan_News12/status/1328262495585361922</t>
  </si>
  <si>
    <t>2020-11-16 11:03:32 CAT</t>
  </si>
  <si>
    <t>📌حميدتي : ندرك حجم المخاطر السياسية والأمنية التي تحيط ببلادنا</t>
  </si>
  <si>
    <t>https://twitter.com/Sudan_News12/status/1328262416245923841</t>
  </si>
  <si>
    <t>2020-11-16 11:03:10 CAT</t>
  </si>
  <si>
    <t>📌رئيس الجبهة الثورية في السودان الهادي إدريس: نتحمل أعباء المسؤولية مع الحكومة الانتقالية لتحسين الوضع المعيشي في البلاد</t>
  </si>
  <si>
    <t>https://twitter.com/Sudan_News12/status/1328262324445208578</t>
  </si>
  <si>
    <t>2020-11-16 11:02:48 CAT</t>
  </si>
  <si>
    <t>📌رئيس الجبهة الثورية في السودان الهادي إدريس: يجب الاهتمام بالعمل على تنمية مختلف ولايات السودان</t>
  </si>
  <si>
    <t>https://twitter.com/Sudan_News12/status/1328262230404706304</t>
  </si>
  <si>
    <t>2020-11-16 11:02:24 CAT</t>
  </si>
  <si>
    <t>📌رئيس الجبهة الثورية في السودان الهادي إدريس: عودة قادة الجبهة إلى الخرطوم تهدف لتأكيد ضرورة تنفيذ اتفاق جوبا للسلام</t>
  </si>
  <si>
    <t>https://twitter.com/Sudan_News12/status/1328262128902549505</t>
  </si>
  <si>
    <t>2020-11-15 12:17:10 CAT</t>
  </si>
  <si>
    <t>🚨مؤتمر صحفي لرئيس فريق الوساطة في محادثات السلام بـ ⁧ السودان⁩</t>
  </si>
  <si>
    <t>https://twitter.com/Sudan_News12/status/1327918558366593030</t>
  </si>
  <si>
    <t>2020-11-15 08:42:41 CAT</t>
  </si>
  <si>
    <t>وصل مساء أمس الجمعة رئيس حركة تحرير السودان، عبد الواحد محمد أحمد النور، إلى العاصمة اليوغندية كمبالا في إطار الترتيبات لإعلان مبادرة السلام الشامل بالسودان التي وعدت الحركة بطرحها للرأي العام وكافة الجهات المعنية بالسودان والمحيطين الإقليمي والدولي.</t>
  </si>
  <si>
    <t>https://twitter.com/Sudan_News12/status/1327864583193841665</t>
  </si>
  <si>
    <t>2020-11-14 06:29:37 CAT</t>
  </si>
  <si>
    <t>ــ   استقرار السلع الاستهلاكية بالأسواق باستثناء الزيوت والسكر ــ صحة الخرطوم: الضغوط المعيشية زادت حالات الادمان ــ الصحة: لا اتجاه لتأجيل المدارس</t>
  </si>
  <si>
    <t>https://twitter.com/Sudan_News12/status/1327468708000899072</t>
  </si>
  <si>
    <t>2020-11-13 14:11:31 CAT</t>
  </si>
  <si>
    <t>(الشيوعي): الضائقة الاقتصادية ستكون من أسباب اقتلاع الحكومة</t>
  </si>
  <si>
    <t>https://twitter.com/Sudan_News12/status/1327222560363339778</t>
  </si>
  <si>
    <t>2020-11-13 07:43:08 CAT</t>
  </si>
  <si>
    <t>تواصل تدفق اللاجئين الاثيوبيين الفارين من القتال على السودان</t>
  </si>
  <si>
    <t>https://twitter.com/Sudan_News12/status/1327124819608023043</t>
  </si>
  <si>
    <t>2020-11-13 07:41:52 CAT</t>
  </si>
  <si>
    <t>تكدُّس (65) شاحنة أدوية لعدم وجود مخازن بالإمدادات</t>
  </si>
  <si>
    <t>https://twitter.com/Sudan_News12/status/1327124502820564994</t>
  </si>
  <si>
    <t>2020-11-10 00:05:46 CAT</t>
  </si>
  <si>
    <t>وكيل وزارة الطاقة والتعدين :   احتياطي  النفط بالبلاد يصل إلى 6 مليارات برميل.</t>
  </si>
  <si>
    <t>https://twitter.com/Sudan_News12/status/1325922555333652480</t>
  </si>
  <si>
    <t>2020-11-10 00:04:42 CAT</t>
  </si>
  <si>
    <t>مشروع الحل الجذري لمياه القضارف يصل نسبة إنجاز 88.7%   وأبان أن المشروع يواجه تحديات أبرزها توفير التمويل للمرحلة المتبقية من الخط الناقل والمكونات الأخرى والتي تبلغ 18مليون دولار مشيرا الى اهمية الزيارة التي قام بها عضو مجلس السيادة الانتقالي محمد الفكي سليمان في دفع العمل  https://t.co/bE4b0pRhPD</t>
  </si>
  <si>
    <t>['https://pbs.twimg.com/media/EmafSzeXcAsUIb5.jpg']</t>
  </si>
  <si>
    <t>https://twitter.com/Sudan_News12/status/1325922289318293504</t>
  </si>
  <si>
    <t>https://pbs.twimg.com/media/EmafSzeXcAsUIb5.jpg</t>
  </si>
  <si>
    <t>2020-11-09 21:48:52 CAT</t>
  </si>
  <si>
    <t>⭕️ مدني عباس - وزير الصناعة والتجارة : لم أطلب تعييني وزيرًا".  ⭕️ مدني عباس - وزير الصناعة والتجارة : لن أغادر الوزارة بطلب مجموعة مواطنين".  ⭕️ مدني عباس - وزير الصناعة والتجارة : وكلاء الدقيق أدوات للنظام البائد.  #وزارة_الصناعة_والتجارة  #تحديات_المرحلة_الإنتقالية</t>
  </si>
  <si>
    <t>['وزارة_الصناعة_والتجارة', 'تحديات_المرحلة_الإنتقالية']</t>
  </si>
  <si>
    <t>https://twitter.com/Sudan_News12/status/1325888102771159041</t>
  </si>
  <si>
    <t>2020-11-08 21:33:02 CAT</t>
  </si>
  <si>
    <t>إثيوبيا فوق فوهة البركان ثقاب الحرب يشتعل على حدود البلاد الشرقية</t>
  </si>
  <si>
    <t>https://twitter.com/Sudan_News12/status/1325521730983645190</t>
  </si>
  <si>
    <t>2020-11-08 18:01:12 CAT</t>
  </si>
  <si>
    <t>⭕️ رئيس مجلس الوزراء الإنتقالي د عبد الله حمدوك : نيابةً عن شعبنا، أُهنّئ الرئيس المُنتخب جوزيف بايدن ونائبته كمالا هاريس على انتخابهما. نتطلع للعمل معهما لمواصلة بناء جسور الصداقة والتعاون بين شعبينا وبلدينا.</t>
  </si>
  <si>
    <t>https://twitter.com/Sudan_News12/status/1325468423862816769</t>
  </si>
  <si>
    <t>2020-11-08 16:50:39 CAT</t>
  </si>
  <si>
    <t>شاهد بالصورة: ريان الساته تعود لإشعال السوشيال ميديا بنيولوك جديد  https://t.co/KmkyUKOoUu</t>
  </si>
  <si>
    <t>['https://pbs.twimg.com/media/EmTyWy0WMAEIQOA.jpg']</t>
  </si>
  <si>
    <t>https://twitter.com/Sudan_News12/status/1325450666672877570</t>
  </si>
  <si>
    <t>https://pbs.twimg.com/media/EmTyWy0WMAEIQOA.jpg</t>
  </si>
  <si>
    <t>2020-11-08 16:48:31 CAT</t>
  </si>
  <si>
    <t>⭕️ الحزب الشيوعي ينسحب من عضوية قوى الإجماع الوطنى وينسحب أيضا من قوى الحرية والتغيير</t>
  </si>
  <si>
    <t>https://twitter.com/Sudan_News12/status/1325450130305200129</t>
  </si>
  <si>
    <t>2020-11-08 16:48:12 CAT</t>
  </si>
  <si>
    <t>وزير الطاقة:  الجازولين الخاص تم توزيعه بالعاصمة في محطات شركة بشائر البالغ عددها (٣٨) محطة موزعة علي  المدن الثلاث أم درمان وبحري والخرطوم، كذلك تم توزيع  جازولين حر بتعاقدات مباشرة مع شركات خاصة للتعدين وأخرى مع شركة زادنا الزراعية كأحقية لتلك الشركات</t>
  </si>
  <si>
    <t>https://twitter.com/Sudan_News12/status/1325450050718326785</t>
  </si>
  <si>
    <t>2020-11-08 16:47:29 CAT</t>
  </si>
  <si>
    <t>أعلن وزير الطاقة والتعدين المكلف  المهندس خيري عبد الرحمن عن إكتمال عملية تفريغ  باخرة الجازولين الخاصة الأولي  فيما أعلن عن دخول الباخرة الثانية للتفريغ بذات الحمولة، مؤكداً على البدء فعليا  في توزيع الجازولين الخاص بالسعر الحر بالخرطوم وفي عدد من الولايات الأخري</t>
  </si>
  <si>
    <t>https://twitter.com/Sudan_News12/status/1325449871336353792</t>
  </si>
  <si>
    <t>2020-11-08 16:46:48 CAT</t>
  </si>
  <si>
    <t>#عاجل | #السودان.. أحزاب ومنظمات أهلية وتنظيمات شبابية وإعلامية تدشن حملة شعبية ضد التطبيع مع إسرائيل (مراسل الأناضول)</t>
  </si>
  <si>
    <t>https://twitter.com/Sudan_News12/status/1325449699537670145</t>
  </si>
  <si>
    <t>2020-11-08 16:46:11 CAT</t>
  </si>
  <si>
    <t>*عاجل.. اثيوبيا: ابي احمد يقيل قائد الجيش ووزير الخارجية ورئيس المخابرات*</t>
  </si>
  <si>
    <t>https://twitter.com/Sudan_News12/status/1325449545212375040</t>
  </si>
  <si>
    <t>2020-11-08 15:31:38 CAT</t>
  </si>
  <si>
    <t xml:space="preserve"> https://t.co/HmxQDecWTQ</t>
  </si>
  <si>
    <t>['https://pbs.twimg.com/media/EmTgRcpW4AEy4KN.jpg']</t>
  </si>
  <si>
    <t>https://twitter.com/Sudan_News12/status/1325430784023519232</t>
  </si>
  <si>
    <t>https://pbs.twimg.com/media/EmTgRcpW4AEy4KN.jpg</t>
  </si>
  <si>
    <t>2020-11-08 13:04:53 CAT</t>
  </si>
  <si>
    <t>📌الولايات المتحدة تعلن عن شحنة قمح لصالح السودان بقيمة 20 مليون دولار  https://t.co/oQdiPluZ3p</t>
  </si>
  <si>
    <t>['https://pbs.twimg.com/media/EmS-r0hXIAIbuh7.jpg']</t>
  </si>
  <si>
    <t>https://twitter.com/Sudan_News12/status/1325393853248102401</t>
  </si>
  <si>
    <t>https://pbs.twimg.com/media/EmS-r0hXIAIbuh7.jpg</t>
  </si>
  <si>
    <t>2020-11-08 10:10:27 CAT</t>
  </si>
  <si>
    <t>وصفها ب "العقبة الكؤود"  وزير التعليم: المالية تملصت تماما عن التزامها بمجانية التعليم.  منتدى كباية شاي</t>
  </si>
  <si>
    <t>https://twitter.com/Sudan_News12/status/1325349954404184064</t>
  </si>
  <si>
    <t>2020-11-07 14:37:52 CAT</t>
  </si>
  <si>
    <t>إكتمال ترتيبات لتشغيل مصنع الألبان بكسلا</t>
  </si>
  <si>
    <t>https://twitter.com/Sudan_News12/status/1325054864045584386</t>
  </si>
  <si>
    <t>2020-11-07 14:32:21 CAT</t>
  </si>
  <si>
    <t>السودان وجنوب السودان يؤكدان احترام كل دولة لسيادة الطرف الآخر على أراضيها</t>
  </si>
  <si>
    <t>https://twitter.com/Sudan_News12/status/1325053474074144769</t>
  </si>
  <si>
    <t>2020-11-06 23:52:39 CAT</t>
  </si>
  <si>
    <t>(وبشر الصابرين الذين  اذا اصابتهم مصيبة قالوا انا لله وانا اليه راجعون)   بمزيد من الحزن والاسي  تنعي منظمة كلنا قيم   الشيخ القاريء الفاضل نورين محمد صديق وعدد من الحفاظ في حادث سير بالكيلو ١٨ عائدين من رحلة دعوية من الولاية الشمالية  سائلين  الله ان  يتغمدهم  بواسع  رحمته  https://t.co/uDlIWLsZDf</t>
  </si>
  <si>
    <t>['https://pbs.twimg.com/media/EmK_xHzWoAACq_P.jpg']</t>
  </si>
  <si>
    <t>https://twitter.com/Sudan_News12/status/1324832093671772162</t>
  </si>
  <si>
    <t>https://pbs.twimg.com/media/EmK_xHzWoAACq_P.jpg</t>
  </si>
  <si>
    <t>2020-11-06 12:06:42 CAT</t>
  </si>
  <si>
    <t>⭕️ منظمة الصحة العالمية تدعو البشرية للاستعداد لوباء جديد.</t>
  </si>
  <si>
    <t>https://twitter.com/Sudan_News12/status/1324654435151261696</t>
  </si>
  <si>
    <t>2020-11-06 11:01:08 CAT</t>
  </si>
  <si>
    <t>🔴الطفل حمدان تجدد له ورم وفي حوجه لمساعدتكم  التكلفة الاولية للعملية 47350 جنيه مستشفي مكة قامت بالتخفيض الى 23675 جنيه 🔵للمساهمة   تسديد مباشر  مستشفى مكة   او تسليم  باليد  استراحة جوانا  امل تحويل  رصيد 0900004757 رقم حساب بنك الخرطوم  1404004  #ريتويت  https://t.co/JQgqDCQwCV</t>
  </si>
  <si>
    <t>['https://pbs.twimg.com/media/EmIPLfjXUAAd8ef.jpg']</t>
  </si>
  <si>
    <t>https://twitter.com/Sudan_News12/status/1324637933375262720</t>
  </si>
  <si>
    <t>https://pbs.twimg.com/media/EmIPLfjXUAAd8ef.jpg</t>
  </si>
  <si>
    <t>2020-11-06 08:14:52 CAT</t>
  </si>
  <si>
    <t>السفير عبد المنعم محمد أحمد عثمان البيتي يقدم أوراق اعتماده للرئيس الألماني فرانك فالتر شتاينماير سفيراً فوق العادة ومفوضاً لجمهورية السودان لدى جمهورية ألمانيا الاتحادية  https://t.co/VAyasb47rQ</t>
  </si>
  <si>
    <t>['https://pbs.twimg.com/media/EmHpH6LXUAAJ98O.jpg']</t>
  </si>
  <si>
    <t>https://twitter.com/Sudan_News12/status/1324596090830790656</t>
  </si>
  <si>
    <t>https://pbs.twimg.com/media/EmHpH6LXUAAJ98O.jpg</t>
  </si>
  <si>
    <t>2020-11-06 08:13:48 CAT</t>
  </si>
  <si>
    <t>إغلاق الحدود بين ولاية كسلا واثيوبيا، على إثر التوترات الأمنية التي يشهدها اقليم التقراي</t>
  </si>
  <si>
    <t>https://twitter.com/Sudan_News12/status/1324595820595994626</t>
  </si>
  <si>
    <t>2020-11-06 08:12:48 CAT</t>
  </si>
  <si>
    <t>البروفيسور ياسر عباس وزير الري والموارد المائية:  السودان لا يمكنه ان يتفاوض بلا نهاية ولابد ان يضمن سلامة منشئآته المائية خاصة وان بحيرة خزان الرصيرص لا تبعد سوي خمسة عشر كيلومترا عن سد النهضة.   اعلام وزارة الري والموارد المائية  5نوفمبر  2020</t>
  </si>
  <si>
    <t>https://twitter.com/Sudan_News12/status/1324595569705234433</t>
  </si>
  <si>
    <t>2020-11-06 08:11:51 CAT</t>
  </si>
  <si>
    <t>وزارة الري والموارد المائية   اتفق وزراء الموارد المائية في السودان ومصر واثيوبيا على انهاء هذه الجولة من المفاوضات حول سد النهضة الإثيوبي واعادة الملف للاتحاد الافريقي.</t>
  </si>
  <si>
    <t>https://twitter.com/Sudan_News12/status/1324595333523976193</t>
  </si>
  <si>
    <t>2020-11-05 23:34:07 CAT</t>
  </si>
  <si>
    <t>شاهد بالفيديو.. الأمين العام للحركة الإسلامية يدعو إلى كبح جماح حكومة حمدوك وتطرفها الرابط:  https://t.co/UNiqcLEMqy</t>
  </si>
  <si>
    <t>['https://kushnews.net/2020/11/262361']</t>
  </si>
  <si>
    <t>https://twitter.com/Sudan_News12/status/1324465039412207616</t>
  </si>
  <si>
    <t>2020-11-05 23:33:54 CAT</t>
  </si>
  <si>
    <t>شاهد بالفيديو.. الأمين العام للحركة الإسلامية يدعو إلى كبح جماح حكومة حمدوك وتطرفها👇</t>
  </si>
  <si>
    <t>https://twitter.com/Sudan_News12/status/1324464984500424705</t>
  </si>
  <si>
    <t>2020-11-04 14:24:21 CAT</t>
  </si>
  <si>
    <t>🚨🚨🚨السودان⁩ يبدأ إنتاج النفط من حقل الراوات خلال أسبوعين</t>
  </si>
  <si>
    <t>https://twitter.com/Sudan_News12/status/1323964298201280512</t>
  </si>
  <si>
    <t>2020-11-04 13:12:47 CAT</t>
  </si>
  <si>
    <t>قدمت الحكومة الهندية 100 طن من المساعدات الغذائية (قمح وسكر) إلى السودان، والتي وصلت يوم أمس الاثنين إلى بورتسودان، و تهدف وفق “تصريح صحفي للسفارة الهندية” إلى التخفيف من حدة الأزمة ومعاناة الشعب السوداني الذي تضرر من جائحة كورونا والفيضانات التي ضربت #السودان مؤخرا.  https://t.co/HA7OYqBcFV</t>
  </si>
  <si>
    <t>['https://pbs.twimg.com/media/El-aIZHWkAAvOge.jpg']</t>
  </si>
  <si>
    <t>https://twitter.com/Sudan_News12/status/1323946288010977280</t>
  </si>
  <si>
    <t>https://pbs.twimg.com/media/El-aIZHWkAAvOge.jpg</t>
  </si>
  <si>
    <t>2020-11-04 13:11:10 CAT</t>
  </si>
  <si>
    <t>المدارس الخاصة في #الخرطوم تكسب حكماً قضائيا في نزاعها مع الحكومة ممثلة في وزارة التربية و التعليم.  https://t.co/VJRlv0Uzn7</t>
  </si>
  <si>
    <t>['https://pbs.twimg.com/media/El-ZwzdWkAIMtyR.jpg']</t>
  </si>
  <si>
    <t>https://twitter.com/Sudan_News12/status/1323945881914265600</t>
  </si>
  <si>
    <t>https://pbs.twimg.com/media/El-ZwzdWkAIMtyR.jpg</t>
  </si>
  <si>
    <t>2020-11-03 19:49:20 CAT</t>
  </si>
  <si>
    <t>@almaleekaah @khalifa029 الشلال للاسماك ..الحلفايا</t>
  </si>
  <si>
    <t>https://twitter.com/Sudan_News12/status/1323683697468596225</t>
  </si>
  <si>
    <t>[{'screen_name': 'almaleekaah', 'name': '👑الملكة👑', 'id': '217129230'}, {'screen_name': 'khalifa029', 'name': 'Khalifa Altoum Hamed Alfki', 'id': '1586890868'}]</t>
  </si>
  <si>
    <t>2020-11-03 18:40:21 CAT</t>
  </si>
  <si>
    <t>شبكة الصحفيين السودانيين تفوز بجائزة مراسلون بلا حدود السويدية  https://t.co/O4XXHMI3kG</t>
  </si>
  <si>
    <t>['https://pbs.twimg.com/media/El6bhDjXUAEVSrk.jpg']</t>
  </si>
  <si>
    <t>https://twitter.com/Sudan_News12/status/1323666335855976450</t>
  </si>
  <si>
    <t>https://pbs.twimg.com/media/El6bhDjXUAEVSrk.jpg</t>
  </si>
  <si>
    <t>2020-11-03 18:36:21 CAT</t>
  </si>
  <si>
    <t>الخارجية تتابع حادثة مقتل الطفل السوداني بالقاهرة وتدعو السودانيين لضبط النفس</t>
  </si>
  <si>
    <t>https://twitter.com/Sudan_News12/status/1323665330384883713</t>
  </si>
  <si>
    <t>2020-11-03 18:34:03 CAT</t>
  </si>
  <si>
    <t xml:space="preserve"> https://t.co/scb57VLfEa</t>
  </si>
  <si>
    <t>['https://kushnews.net/2020/11/262129']</t>
  </si>
  <si>
    <t>https://twitter.com/Sudan_News12/status/1323664748941053952</t>
  </si>
  <si>
    <t>2020-11-03 18:33:43 CAT</t>
  </si>
  <si>
    <t>حمدوك: يعلق علي مغادرة المهدي لدولة الإمارات للعلاج</t>
  </si>
  <si>
    <t>https://twitter.com/Sudan_News12/status/1323664665856135168</t>
  </si>
  <si>
    <t>2020-11-03 17:32:20 CAT</t>
  </si>
  <si>
    <t>بعد انقطاع لعام.. لجنة ترسيم الحدود بين السودان وجنوب السودان تبدأ اجتماعاتها بجوبا  https://t.co/SWdBr6k5h0</t>
  </si>
  <si>
    <t>['https://pbs.twimg.com/media/El6L8vBWMAIf6Bw.jpg']</t>
  </si>
  <si>
    <t>https://twitter.com/Sudan_News12/status/1323649218863575042</t>
  </si>
  <si>
    <t>https://pbs.twimg.com/media/El6L8vBWMAIf6Bw.jpg</t>
  </si>
  <si>
    <t>2020-11-03 14:15:04 CAT</t>
  </si>
  <si>
    <t>الحركة الشعبية شمال بقيادة الحلو:  كباشي يتحمل فشل الورشة التفاوضية  (بيان)</t>
  </si>
  <si>
    <t>https://twitter.com/Sudan_News12/status/1323599572971757568</t>
  </si>
  <si>
    <t>2020-11-03 14:12:17 CAT</t>
  </si>
  <si>
    <t>أصدرت رئيسة القضاء اليوم قرارا  قضى بإلغاء أوامر تأسيس المحاكم الإبتدائية والاستئنافية الخاصة والتي تشمل محاكم النظام العام، الجمارك، العوائد، الضرائب الزكاة ومحكمة الميناء . كما قضى القرار بأن تحال كل القضايا التي لم يفصل فيها إلى المحاكم المختصة وفقاً لاختصاصها.@SUNA_AGENCY</t>
  </si>
  <si>
    <t>https://twitter.com/Sudan_News12/status/1323598873881968641</t>
  </si>
  <si>
    <t>2020-11-03 14:11:43 CAT</t>
  </si>
  <si>
    <t>محلية الفاشر تقرر زيادة تعرفة المواصلات الداخلية 100% لمواكبة الأسعار الجديدة للوقود @SUNA_AGENCY</t>
  </si>
  <si>
    <t>https://twitter.com/Sudan_News12/status/1323598730159939584</t>
  </si>
  <si>
    <t>2020-11-03 14:10:43 CAT</t>
  </si>
  <si>
    <t>وزارة الخارجية - السودان:  في إطار جهودها لرعاية السودانيين بالخارج، ظلت #وزارة_الخارجية تتابع عن كثب حادثة مقتل الطفل السوداني/ محمد حسن عبد الله محمد، إثر خلاف نشب بين والده ومواطن مصري.  @Sudan40369416</t>
  </si>
  <si>
    <t>['وزارة_الخارجية']</t>
  </si>
  <si>
    <t>https://twitter.com/Sudan_News12/status/1323598478384287748</t>
  </si>
  <si>
    <t>2020-11-03 14:07:48 CAT</t>
  </si>
  <si>
    <t>ولاية الخرطوم تلمح إلى زيادة أسعار الدقيق والخبز</t>
  </si>
  <si>
    <t>https://twitter.com/Sudan_News12/status/1323597747719688194</t>
  </si>
  <si>
    <t>2020-11-03 14:05:07 CAT</t>
  </si>
  <si>
    <t>أولياء أمور طلاب بـ(كامبردج) يُلوّحون باللجوء للأمم المتحدة الرابط:  https://t.co/pHWzp7U6nK</t>
  </si>
  <si>
    <t>['https://kushnews.net/2020/11/262100']</t>
  </si>
  <si>
    <t>https://twitter.com/Sudan_News12/status/1323597071774109697</t>
  </si>
  <si>
    <t>2020-11-03 14:04:54 CAT</t>
  </si>
  <si>
    <t>أولياء أمور طلاب بـ(كامبردج) يُلوّحون باللجوء للأمم المتحدة 👇👇</t>
  </si>
  <si>
    <t>https://twitter.com/Sudan_News12/status/1323597016107307008</t>
  </si>
  <si>
    <t>2020-11-03 09:55:19 CAT</t>
  </si>
  <si>
    <t>#الصادق_المهدي  الله يشفيه  https://t.co/FOTwDzwEz6</t>
  </si>
  <si>
    <t>['https://pbs.twimg.com/media/El4jWEhXgAgU_n7.jpg']</t>
  </si>
  <si>
    <t>['الصادق_المهدي']</t>
  </si>
  <si>
    <t>https://twitter.com/Sudan_News12/status/1323534205989650438</t>
  </si>
  <si>
    <t>https://pbs.twimg.com/media/El4jWEhXgAgU_n7.jpg</t>
  </si>
  <si>
    <t>2020-11-03 09:10:22 CAT</t>
  </si>
  <si>
    <t xml:space="preserve"> https://t.co/eQU9WNcdqq</t>
  </si>
  <si>
    <t>['https://kushnews.net/2020/11/262049']</t>
  </si>
  <si>
    <t>https://twitter.com/Sudan_News12/status/1323522895264571392</t>
  </si>
  <si>
    <t>2020-11-03 09:08:27 CAT</t>
  </si>
  <si>
    <t>تنسيقية لجان الخدمات بالخرطوم ترفض تسعيرة جديدة لغاز الطبخ منذ 15 دقيقة0 الرابط:  https://t.co/xKz3QROKXM</t>
  </si>
  <si>
    <t>['https://kushnews.net/2020/11/262052']</t>
  </si>
  <si>
    <t>https://twitter.com/Sudan_News12/status/1323522411338387459</t>
  </si>
  <si>
    <t>2020-11-03 09:08:14 CAT</t>
  </si>
  <si>
    <t>تنسيقية لجان الخدمات بالخرطوم ترفض تسعيرة جديدة لغاز الطبخ 👇</t>
  </si>
  <si>
    <t>https://twitter.com/Sudan_News12/status/1323522359324778497</t>
  </si>
  <si>
    <t>2020-11-03 09:03:55 CAT</t>
  </si>
  <si>
    <t>تورط وزير في العهد البائد ..ببيع ثلاث طائرات.  https://t.co/vhDi9ACXkn</t>
  </si>
  <si>
    <t>['https://kushnews.net/2020/11/262048']</t>
  </si>
  <si>
    <t>https://twitter.com/Sudan_News12/status/1323521270257012736</t>
  </si>
  <si>
    <t>2020-11-03 06:41:41 CAT</t>
  </si>
  <si>
    <t>اللجنة العليا للطوارئ الصحية تستعرض الأوضاع الصحية في البلاد .. وزير الصحة يقول أنه حالياً لا يوجد أي إتجاه لفرض إغلاق تام أو تقييد للحركة، وهذا يتوقف على مدي إنتشار المرض وقدرة المجتمع على التعامل مع وباء كورونا</t>
  </si>
  <si>
    <t>https://twitter.com/Sudan_News12/status/1323485475882082304</t>
  </si>
  <si>
    <t>2020-11-02 21:36:39 CAT</t>
  </si>
  <si>
    <t>@SUDAN_FOLLWERS ظهور💥✌</t>
  </si>
  <si>
    <t>https://twitter.com/Sudan_News12/status/1323348315946307587</t>
  </si>
  <si>
    <t>2020-11-02 19:33:03 CAT</t>
  </si>
  <si>
    <t>للإطمئنان علي صحته بعد اصابته بكرونا-نقل الأمام #الصادق_المهدي الي #الامارات</t>
  </si>
  <si>
    <t>['الصادق_المهدي', 'الامارات']</t>
  </si>
  <si>
    <t>https://twitter.com/Sudan_News12/status/1323317211772104705</t>
  </si>
  <si>
    <t>2020-11-02 19:30:56 CAT</t>
  </si>
  <si>
    <t>وزير الدولة بالبنى التحتية والنقل:  بدأت شركة CRRC ZIYANG الصينية بتصنيع هياكل القاطرة الثقيلة؛ بدأت بواحدة للتحقق من التصميم والتصنيع لضمان نجاح التركيب وإمكانية تنفيذ سلسلة الإنتاج الضخم  بأعلى كفاءة #حنبني_بلدنا  https://t.co/2yUFv80Pf0</t>
  </si>
  <si>
    <t>['https://pbs.twimg.com/media/El1dgRoWoAQVBjF.jpg']</t>
  </si>
  <si>
    <t>['حنبني_بلدنا']</t>
  </si>
  <si>
    <t>https://twitter.com/Sudan_News12/status/1323316678118297603</t>
  </si>
  <si>
    <t>https://pbs.twimg.com/media/El1dgRoWoAQVBjF.jpg</t>
  </si>
  <si>
    <t>2020-11-02 19:29:47 CAT</t>
  </si>
  <si>
    <t>وزارة البنى التحتية والنقل الاتحادية  https://t.co/TTNmVjFwsr</t>
  </si>
  <si>
    <t>['https://pbs.twimg.com/media/El1dPW9WMAAFcq7.jpg']</t>
  </si>
  <si>
    <t>https://twitter.com/Sudan_News12/status/1323316386790334465</t>
  </si>
  <si>
    <t>https://pbs.twimg.com/media/El1dPW9WMAAFcq7.jpg</t>
  </si>
  <si>
    <t>2020-11-02 19:29:10 CAT</t>
  </si>
  <si>
    <t>وزير الدولة بالبنى التحتية و النقل:  أما في قطاع النقل النهري فقد تم التصديق بمبلغ 1 مليون يورو لصيانة الأسطول النهري.</t>
  </si>
  <si>
    <t>https://twitter.com/Sudan_News12/status/1323316234352558080</t>
  </si>
  <si>
    <t>2020-11-02 19:28:50 CAT</t>
  </si>
  <si>
    <t>وزير الدولة بالبنى التحتية و النقل:  في قطاع السكة حديد  تم التصديق بمقدم عقد توريد قاطرات بمبلغ 7 مليون يورو و هو عبارة عن 12.5 ٪ من جملة 56 مليون يورو. كما تم التصديق بقيمة 2 مليون يورو كدعم للتدريب والأدوات التي يحتاجها القطاع.</t>
  </si>
  <si>
    <t>https://twitter.com/Sudan_News12/status/1323316147819786242</t>
  </si>
  <si>
    <t>2020-11-02 19:28:16 CAT</t>
  </si>
  <si>
    <t>وزير الدولة بالبنى التحتية و النقل :  تم التصديق الاسبوع الماضي من المالية على أربعة خطابات تفتح الباب لتأسيس جيد لمسار الإصلاح الاسعافي في قطاعات النقل تشمل السكة حديد، النقل النهري، هيئة الموانئ البحرية و مركز البيانات بالرئاسة .#السودان</t>
  </si>
  <si>
    <t>https://twitter.com/Sudan_News12/status/1323316005448437763</t>
  </si>
  <si>
    <t>2020-11-02 18:44:48 CAT</t>
  </si>
  <si>
    <t>بدأت الولايات المتحدة مشاورات مع الأمم المتحدة لإلغاء عقوباتها المفروضة على السودان بشأن نزاع دارفور "في أقرب فرصة ، وقال وزير الخارجية الامريكي بومبيو في بيان جديد ، مشيدًا "بالتقدم الكبير" الذي حققته الحكومة الانتقالية بقيادة مدنية في السودان ، في دارفور و العلاقات مع إسرائيل  https://t.co/S18yxxhmXH</t>
  </si>
  <si>
    <t>['https://pbs.twimg.com/media/El1S8XUXgAANdsL.jpg']</t>
  </si>
  <si>
    <t>https://twitter.com/Sudan_News12/status/1323305065403289602</t>
  </si>
  <si>
    <t>https://pbs.twimg.com/media/El1S8XUXgAANdsL.jpg</t>
  </si>
  <si>
    <t>2020-11-02 14:07:23 CAT</t>
  </si>
  <si>
    <t>وزير الدولة بالبنى التحتية و النقل:  زرنا مدينة عطبرة لتنوير العاملين بخطط الوزارة، كما زرنا أيضا مركز التدريب المهني التابع للسكة حديد، وأجرينا ثلاث إتفاقيات: 1-تكليف بروف محمد ابراهيم للإشراف على تدريب المدربين 2-توفير الدعم الفني لورشة اليرموك.  #السودان  https://t.co/siHWrIb16U</t>
  </si>
  <si>
    <t>['https://pbs.twimg.com/media/El0TcxGWkAEkxoA.jpg']</t>
  </si>
  <si>
    <t>https://twitter.com/Sudan_News12/status/1323235253406806016</t>
  </si>
  <si>
    <t>https://pbs.twimg.com/media/El0TcxGWkAEkxoA.jpg</t>
  </si>
  <si>
    <t>2020-11-02 08:44:01 CAT</t>
  </si>
  <si>
    <t xml:space="preserve"> https://t.co/mUQcCtYctL</t>
  </si>
  <si>
    <t>['https://pbs.twimg.com/media/ElzJb4rWkAEdYHg.jpg']</t>
  </si>
  <si>
    <t>https://twitter.com/Sudan_News12/status/1323153873750626304</t>
  </si>
  <si>
    <t>https://pbs.twimg.com/media/ElzJb4rWkAEdYHg.jpg</t>
  </si>
  <si>
    <t>2020-11-02 08:43:10 CAT</t>
  </si>
  <si>
    <t>تفويج قوات إضافية من الدعم السريع إلى جنوب دارفور لتعمل ضمن القوات المشتركة المنتشرة في محليات الولاية لتأمين موسم الزراعة وحماية الحصاد #السودان</t>
  </si>
  <si>
    <t>https://twitter.com/Sudan_News12/status/1323153659685982208</t>
  </si>
  <si>
    <t>2020-11-02 08:41:55 CAT</t>
  </si>
  <si>
    <t>إتفاق الأطراف الثلاثة "السودان ومصر وإثيوبيا" على مواصلة بحث قضية سد النهضة عبر فريق سداسي يضم عضوين من كل دولة، لوضع إطار مرجعي لدور الخبراء في تسهيل التفاوض بين الدول الثلاث لترفع تقريرها لوزراء المياه الثلاثة بعد غد الثلاثاء #السودان_خارج_قائمة_الارهاب #مصر #اثيوبيا</t>
  </si>
  <si>
    <t>['السودان_خارج_قائمة_الارهاب', 'مصر', 'اثيوبيا']</t>
  </si>
  <si>
    <t>https://twitter.com/Sudan_News12/status/1323153345092136960</t>
  </si>
  <si>
    <t>2020-11-01 18:16:43 CAT</t>
  </si>
  <si>
    <t>📌 *مجلس الصحوة الثوري يرفض بشدة إستخدام إسمه فزاعة لتخويف الثوار لتغطية فشل وأخطاء لجنة أمن جنرلات البشير ومليشيا الدعم السريع* 📌 *مجلس الصحوة الثوري ليس لديه أي علاقة بصراعات خشوم البيوت والأفخاذ والبطون التي تدور الآن داخل ما يسمى مليشيا الدعم السريع*</t>
  </si>
  <si>
    <t>https://twitter.com/Sudan_News12/status/1322935612295553025</t>
  </si>
  <si>
    <t>2020-11-01 18:15:58 CAT</t>
  </si>
  <si>
    <t>بسم الله الرحمن الرحــــــــــــــــــــيم        بيان للشعب السُّوداني العظيم   *مجلس الصحوة الثوري السُّوداني يكذب مزاعم مليشيا الدعم السريع وينفي إعداده محاولة إنقلابية تطعن خاصرة ثورة ديسمبر المجيدة* 📌 *مجلس الصحوة أكثر الذين تضرروا من الإسلاميين الذين إعتقلوا أكثر من 2000</t>
  </si>
  <si>
    <t>https://twitter.com/Sudan_News12/status/1322935424571027457</t>
  </si>
  <si>
    <t>2020-11-01 18:14:23 CAT</t>
  </si>
  <si>
    <t>وزارة الطاقة والتعدين  وزارة المالية والتخطيط الاقتصادي   التعليم حق!  ترشيد دعم البنزين والجازولين حيخلي الإنفاق على التعليم يزيد بنسبة اكترم من 220٪ عشان أولادنا من حقهم تعليم أفضل. وبالإصلاح بنمشي صاح. #بالإصلاح_بنمشي_صاح</t>
  </si>
  <si>
    <t>['بالإصلاح_بنمشي_صاح']</t>
  </si>
  <si>
    <t>https://twitter.com/Sudan_News12/status/1322935025466253312</t>
  </si>
  <si>
    <t>2020-11-01 18:11:27 CAT</t>
  </si>
  <si>
    <t>رئيس مجلس السيادة الانتقالي عبدالفتاح البرهان يزور مدينة "أداما" الصناعية ، ويشيد بالمستوى المتطور الذي وصل إليه القطاع الصناعي في #إثيوبيا.  https://t.co/IpC5lFOmQP</t>
  </si>
  <si>
    <t>['https://pbs.twimg.com/media/ElwBuQJWMAA3ppp.jpg']</t>
  </si>
  <si>
    <t>['إثيوبيا']</t>
  </si>
  <si>
    <t>https://twitter.com/Sudan_News12/status/1322934287373651975</t>
  </si>
  <si>
    <t>https://pbs.twimg.com/media/ElwBuQJWMAA3ppp.jpg</t>
  </si>
  <si>
    <t>2020-11-01 13:34:30 CAT</t>
  </si>
  <si>
    <t>الآن من أمام وزارة العدل وقفة إحتجاجية من موظفي الوزارة  للمطالبة  بإقالة وكيلة قحت سهام 😅.. كسرة: شفتو الوقفات دي حاره كيف 😌😌😌 #هانت_وربي..  https://t.co/82TvKRo3Y9</t>
  </si>
  <si>
    <t>['https://pbs.twimg.com/media/ElvCVQ9X0AIB8sv.jpg']</t>
  </si>
  <si>
    <t>['هانت_وربي']</t>
  </si>
  <si>
    <t>https://twitter.com/Sudan_News12/status/1322864588824727559</t>
  </si>
  <si>
    <t>https://pbs.twimg.com/media/ElvCVQ9X0AIB8sv.jpg</t>
  </si>
  <si>
    <t>2020-11-01 12:34:02 CAT</t>
  </si>
  <si>
    <t>💢البرهان في اثيوبيا🇪🇹  #تحديات_الفتره_الانتقاليه  https://t.co/3oVv1mc7uU</t>
  </si>
  <si>
    <t>['https://pbs.twimg.com/media/Elu0fhJWMAAXrf9.jpg']</t>
  </si>
  <si>
    <t>https://twitter.com/Sudan_News12/status/1322849372044988423</t>
  </si>
  <si>
    <t>https://pbs.twimg.com/media/Elu0fhJWMAAXrf9.jpg</t>
  </si>
  <si>
    <t>2020-11-01 12:09:29 CAT</t>
  </si>
  <si>
    <t xml:space="preserve"> https://t.co/sMgGNobLJR</t>
  </si>
  <si>
    <t>['https://kushnews.net/2020/11/261866']</t>
  </si>
  <si>
    <t>https://twitter.com/Sudan_News12/status/1322843196695678976</t>
  </si>
  <si>
    <t>2020-11-01 10:01:04 CAT</t>
  </si>
  <si>
    <t>العاملين بديوان الضرائب شارع علي عبداللطيف وقفه احتجاجية  https://t.co/PbcFPEdryI</t>
  </si>
  <si>
    <t>['https://pbs.twimg.com/media/EluRezgWMAILvCn.jpg']</t>
  </si>
  <si>
    <t>https://twitter.com/Sudan_News12/status/1322810876592873472</t>
  </si>
  <si>
    <t>https://pbs.twimg.com/media/EluRezgWMAILvCn.jpg</t>
  </si>
  <si>
    <t>2020-11-01 07:06:09 CAT</t>
  </si>
  <si>
    <t>🎯 عودا حميدا: عمال شركة مروج ينتزعون مستحقاتهم المالية ويعودون لمزاولة عملهم بقرار من مكتب العمل  #متابعات_نشرة_عمال_السودان  https://t.co/fp1Z6gV1S6</t>
  </si>
  <si>
    <t>['https://pbs.twimg.com/media/EltpcjuXYAEysqY.jpg']</t>
  </si>
  <si>
    <t>['متابعات_نشرة_عمال_السودان']</t>
  </si>
  <si>
    <t>https://twitter.com/Sudan_News12/status/1322766857137508353</t>
  </si>
  <si>
    <t>https://pbs.twimg.com/media/EltpcjuXYAEysqY.jpg</t>
  </si>
  <si>
    <t>2020-11-01 07:05:00 CAT</t>
  </si>
  <si>
    <t>#الصادق_المهدي - رئيس حزب الأمة القومي وزعيم الأنصار :  ‌ج. أيضاً هناك جماعات أهدرت مصداقيتها السياسية بالانخراط في مؤسسات النظام المباد التنفيذية والتشريعية يجدون في موجة التطبيع فرصة تسلق لدور سياسي في سودان الثورة الذي يدينهم .</t>
  </si>
  <si>
    <t>https://twitter.com/Sudan_News12/status/1322766568883916801</t>
  </si>
  <si>
    <t>2020-11-01 07:04:10 CAT</t>
  </si>
  <si>
    <t>سوف ينخرطون في المشروع الإسرائيلي بشد الأطراف ثم بترها .  إن هؤلاء يلوثون قضية السلام المقدسة ويضعونها في مقابل المصلحة الوطنية .</t>
  </si>
  <si>
    <t>https://twitter.com/Sudan_News12/status/1322766360125022208</t>
  </si>
  <si>
    <t>2020-11-01 07:03:47 CAT</t>
  </si>
  <si>
    <t>#الصادق_المهدي - رئيس حزب الأمة القومي وزعيم الأنصار :  ب. بعض القوى الثورية ذات الأشواق الانفصالية يعتقدون أن الوجود القانوني الإسرائيلي الذي كانوا يتعاملون معه من وراء حجاب سوف يشكل لهم حاضناً قانونياً لأهداف التقطيع . ومع الوجود الإسرائيلي الرسمي في الخرطوم وفي دول الجوار👇</t>
  </si>
  <si>
    <t>https://twitter.com/Sudan_News12/status/1322766261760237569</t>
  </si>
  <si>
    <t>2020-11-01 07:02:03 CAT</t>
  </si>
  <si>
    <t>‌#الصادق_المهدي - رئيس حزب الأمة وزعيم الأنصار : أ. بعض العسكريين يتوهمون أن التطبيع سوف يمنحهم حماية من أية مساءلة جنائية مع أن الرجلين المنوط بهما هذه الحماية، ترامب ونتنياهو، مرشحان للسجن في المستقبل القريب. الحماية أو العفو هو بيد المتضررين خاصة والشعب السوداني عامة</t>
  </si>
  <si>
    <t>https://twitter.com/Sudan_News12/status/1322765826274086913</t>
  </si>
  <si>
    <t>2020-11-01 06:58:54 CAT</t>
  </si>
  <si>
    <t>💥 طرد قناة الشروق من مقرها بسبب تراكم الديون</t>
  </si>
  <si>
    <t>https://twitter.com/Sudan_News12/status/1322765033202470912</t>
  </si>
  <si>
    <t>2020-11-01 06:56:41 CAT</t>
  </si>
  <si>
    <t>تحت وطأة الكورونا  الصادق المهدي يكتب: النداء الوطني الان ينادينا لانقاذ السودان من تطبيع هو اداة للتقطيع</t>
  </si>
  <si>
    <t>https://twitter.com/Sudan_News12/status/1322764475485880320</t>
  </si>
  <si>
    <t>2020-11-01 06:47:46 CAT</t>
  </si>
  <si>
    <t>استقرار حركة البيع في سوق الذهب بالخرطوم</t>
  </si>
  <si>
    <t>https://twitter.com/Sudan_News12/status/1322762232745385984</t>
  </si>
  <si>
    <t>2020-11-01 06:45:45 CAT</t>
  </si>
  <si>
    <t>مساعد كبير مستشاري رئيس الوزراء: لا إتجاه لأيّ إغلاق جُزئي أو شامل</t>
  </si>
  <si>
    <t>https://twitter.com/Sudan_News12/status/1322761725813362690</t>
  </si>
  <si>
    <t>2020-11-01 06:44:51 CAT</t>
  </si>
  <si>
    <t>💥 إستئناف صادرات اللحوم السودانية الي الامارات</t>
  </si>
  <si>
    <t>https://twitter.com/Sudan_News12/status/1322761496129118208</t>
  </si>
  <si>
    <t>2020-10-31 19:11:17 CAT</t>
  </si>
  <si>
    <t>إغلاق  https://t.co/ljY7XSRags</t>
  </si>
  <si>
    <t>['https://pbs.twimg.com/media/ElrF06cWMAAH1Ps.jpg']</t>
  </si>
  <si>
    <t>https://twitter.com/Sudan_News12/status/1322586956228939778</t>
  </si>
  <si>
    <t>https://pbs.twimg.com/media/ElrF06cWMAAH1Ps.jpg</t>
  </si>
  <si>
    <t>2020-10-31 18:02:15 CAT</t>
  </si>
  <si>
    <t>حميدتي يسلم جبل عامر  https://t.co/dcq276FSFM</t>
  </si>
  <si>
    <t>['https://pbs.twimg.com/media/Elq2BySXYAA0jOP.jpg']</t>
  </si>
  <si>
    <t>https://twitter.com/Sudan_News12/status/1322569585212706818</t>
  </si>
  <si>
    <t>https://pbs.twimg.com/media/Elq2BySXYAA0jOP.jpg</t>
  </si>
  <si>
    <t>2020-10-31 12:18:39 CAT</t>
  </si>
  <si>
    <t xml:space="preserve"> https://t.co/Kd2LUr0mX0</t>
  </si>
  <si>
    <t>['https://kushnews.net/2020/10/261746']</t>
  </si>
  <si>
    <t>https://twitter.com/Sudan_News12/status/1322483112329228288</t>
  </si>
  <si>
    <t>2020-10-31 12:17:57 CAT</t>
  </si>
  <si>
    <t xml:space="preserve"> https://t.co/PQe7AdlvGR</t>
  </si>
  <si>
    <t>['https://kushnews.net/2020/10/261745']</t>
  </si>
  <si>
    <t>https://twitter.com/Sudan_News12/status/1322482939012255745</t>
  </si>
  <si>
    <t>2020-10-31 11:25:53 CAT</t>
  </si>
  <si>
    <t xml:space="preserve"> https://t.co/ZLI6F1TPT5</t>
  </si>
  <si>
    <t>['https://pbs.twimg.com/media/ElpbTbfWMAIwkP2.jpg']</t>
  </si>
  <si>
    <t>https://twitter.com/Sudan_News12/status/1322469832701452288</t>
  </si>
  <si>
    <t>https://pbs.twimg.com/media/ElpbTbfWMAIwkP2.jpg</t>
  </si>
  <si>
    <t>2020-10-31 09:16:04 CAT</t>
  </si>
  <si>
    <t xml:space="preserve"> https://t.co/OEDjW5HkKf</t>
  </si>
  <si>
    <t>['https://kushnews.net/2020/10/261711']</t>
  </si>
  <si>
    <t>https://twitter.com/Sudan_News12/status/1322437165134041088</t>
  </si>
  <si>
    <t>2020-10-31 09:08:02 CAT</t>
  </si>
  <si>
    <t>خالد عمر يوسف:  سأكون ضيفاً في السابعة والثلث من مساء اليوم السبت ٣١ اكتوبر على برنامج حوار البناء الوطني مع أ. لقمان أحمد عبر شاشة تلفزيون السودان. موضوع الحلقة سيكون نقاشاً حول مسار الانتقال رفقة الأساتذة صديق يوسف وياسر عرمان ومحمد ناجي الأصم. اتمنى أن يكون نقاشاً مثمراً في</t>
  </si>
  <si>
    <t>https://twitter.com/Sudan_News12/status/1322435143689211909</t>
  </si>
  <si>
    <t>2020-10-31 09:07:22 CAT</t>
  </si>
  <si>
    <t>وزارة العدل - السودان:  وقد أعادت حكومة السودان في هذه الاتفاقية تأكيدها على عدم مسئولية السودان عن هذه الهجمات، ولكن رغبة منها في تطبيع وتطوير علاقاتها مع الولايات المتحدة، وافقت على الدخول في تسوية لمعالجة الواقع القانوني المعقد الذي خلفته تلك القضايا وانعكاساته على السودان</t>
  </si>
  <si>
    <t>https://twitter.com/Sudan_News12/status/1322434976722358272</t>
  </si>
  <si>
    <t>2020-10-31 09:06:39 CAT</t>
  </si>
  <si>
    <t>وزارة العدل - السودان:  تمت يوم الجمعة، 30 أكتوبر 2020، في مبنى وزارة الخارجية الأمريكية مراسم التوقيع على اتفاقية ثنائية بين كل من حكومة السودان وحكومة الولايات المتحدة لتسوية القضايا المرفوعة ضد السودان في المحاكم الأمريكية، والتي تشمل تفجير السفارتين في نيروبي ودار السلام.</t>
  </si>
  <si>
    <t>https://twitter.com/Sudan_News12/status/1322434796711272448</t>
  </si>
  <si>
    <t>2020-10-31 09:06:14 CAT</t>
  </si>
  <si>
    <t>⭕️ Breaking News: السودان والولايات المتحدة يوقعان اتفاقاً تاريخياً حول إعادة حصانة السودان السيادية (وكالة أنباء السودان الرسمية)  (وزارة العدل)  #تحديات_الفترة_الإنتقالية  https://t.co/KjJdAklnTa</t>
  </si>
  <si>
    <t>['https://pbs.twimg.com/media/Elo7VzfWkAAjeP1.jpg']</t>
  </si>
  <si>
    <t>https://twitter.com/Sudan_News12/status/1322434688812724225</t>
  </si>
  <si>
    <t>https://pbs.twimg.com/media/Elo7VzfWkAAjeP1.jpg</t>
  </si>
  <si>
    <t>2020-10-31 09:05:35 CAT</t>
  </si>
  <si>
    <t>الرئيس الأمريكي #دونالد_ترامب : الأن الشعب السوداني هو المسؤول ، ثمة ديمقراطية تبدأ في النشوء .  #AMERICAN_ELECTIONS_2020.  #MAGA.</t>
  </si>
  <si>
    <t>['دونالد_ترامب', 'american_elections_2020', 'maga']</t>
  </si>
  <si>
    <t>https://twitter.com/Sudan_News12/status/1322434526694572032</t>
  </si>
  <si>
    <t>2020-10-31 09:01:25 CAT</t>
  </si>
  <si>
    <t>‌#الخارجية_الأمريكية :  الرئيس دونالد ترامب: سيعزز اتفاق السلام أمن إسرائيل ويُنهي عزلة السودان الطويلة عن العالم، وسيفتح فرصًا جديدة للتجارة والتعليم والبحوث والتعاون والصداقة لكلا الشعبين .</t>
  </si>
  <si>
    <t>https://twitter.com/Sudan_News12/status/1322433479381000192</t>
  </si>
  <si>
    <t>2020-10-31 08:19:24 CAT</t>
  </si>
  <si>
    <t>⭕️ الفريق أول ركن عبدالفتاح البرهان :  الامام الصادق المهدي شخصية وطنية محورية قادت العمل السياسي مع حزبه في كل مراحل البناء الوطني التي نحن الآن في إحداها . نثق في قوته ولياقته ومقدرته علي تجاوز الوعكة الصحية التي المت به.امنياتنا له بعاجل الشفاء</t>
  </si>
  <si>
    <t>https://twitter.com/Sudan_News12/status/1322422905100242946</t>
  </si>
  <si>
    <t>2020-10-31 06:17:31 CAT</t>
  </si>
  <si>
    <t xml:space="preserve"> https://t.co/te0XU5d8bA</t>
  </si>
  <si>
    <t>['https://matarees.com/?p=25351']</t>
  </si>
  <si>
    <t>https://twitter.com/Sudan_News12/status/1322392232956145664</t>
  </si>
  <si>
    <t>2020-10-31 06:02:30 CAT</t>
  </si>
  <si>
    <t xml:space="preserve"> https://t.co/E8UGezGaed</t>
  </si>
  <si>
    <t>['https://kushnews.net/2020/10/261703']</t>
  </si>
  <si>
    <t>https://twitter.com/Sudan_News12/status/1322388452571336705</t>
  </si>
  <si>
    <t>2020-10-31 06:01:10 CAT</t>
  </si>
  <si>
    <t xml:space="preserve"> https://t.co/fs2iuatSrO</t>
  </si>
  <si>
    <t>['https://kushnews.net/2020/10/261719']</t>
  </si>
  <si>
    <t>https://twitter.com/Sudan_News12/status/1322388115487662088</t>
  </si>
  <si>
    <t>2020-10-31 05:59:20 CAT</t>
  </si>
  <si>
    <t xml:space="preserve"> https://t.co/UhWj1ZEUuU</t>
  </si>
  <si>
    <t>['https://kushnews.net/2020/10/261730']</t>
  </si>
  <si>
    <t>https://twitter.com/Sudan_News12/status/1322387654571368450</t>
  </si>
  <si>
    <t>2020-10-31 05:58:14 CAT</t>
  </si>
  <si>
    <t xml:space="preserve"> https://t.co/JTC0Z6j1yW</t>
  </si>
  <si>
    <t>['https://kushnews.net/2020/10/261716']</t>
  </si>
  <si>
    <t>https://twitter.com/Sudan_News12/status/1322387379676655622</t>
  </si>
  <si>
    <t>2020-10-31 05:57:32 CAT</t>
  </si>
  <si>
    <t xml:space="preserve"> https://t.co/wR3DFPYrst</t>
  </si>
  <si>
    <t>['https://kushnews.net/2020/10/261726']</t>
  </si>
  <si>
    <t>https://twitter.com/Sudan_News12/status/1322387204463800320</t>
  </si>
  <si>
    <t>2020-10-31 05:56:55 CAT</t>
  </si>
  <si>
    <t xml:space="preserve"> https://t.co/Z5Z8ffqJge</t>
  </si>
  <si>
    <t>['https://kushnews.net/2020/10/261727']</t>
  </si>
  <si>
    <t>https://twitter.com/Sudan_News12/status/1322387047601065986</t>
  </si>
  <si>
    <t>2020-10-31 03:34:51 CAT</t>
  </si>
  <si>
    <t>باعفاء مدير شرطة محلية شرق النيل في الفقرة (أ) ثم تحدث عن اجراءات تحقيق اداري لاحقا ، كما جاء بالبيان انهم (ابلغوا) من مكتب السيد رئيس الوزراء بان الشرطة قد اوقفت كل من مدير شرطة محلية شرق النيل وقائد القوة التي كانت في موقع الحدث للتحقيق معهما بواسطة النيابة</t>
  </si>
  <si>
    <t>https://twitter.com/Sudan_News12/status/1322351295781548032</t>
  </si>
  <si>
    <t>2020-10-31 03:33:35 CAT</t>
  </si>
  <si>
    <t>اصدر السيد والي ولاية الخرطوم بيانا استعرض فيه تسلسل الاحداث في ذكري الاحتفال بثورة ٢١ اكتوبر ، قد نال هذا البيان حظا وافرا من النشر في وسائط التواصل فضلا عن القنوات الفضائية  الرسمية ، وقد ابرز  البيان حزمة التوصيات التي نري أنها افتقرت للمنطق والتراتيبية  القانونية حيث اوصت</t>
  </si>
  <si>
    <t>https://twitter.com/Sudan_News12/status/1322350975798136838</t>
  </si>
  <si>
    <t>2020-10-31 03:32:31 CAT</t>
  </si>
  <si>
    <t>بيان صحفي         بسم الله الرحمن الرحيم               وزارة الداخلية           رئاسة قوات الشرطة        هيئة التوجيه والخدمات الإدارة العامة للإعلام والعلاقات العامة             المكتب الصحفي ______________________                   بيان صحفي. 👇👇👇</t>
  </si>
  <si>
    <t>https://twitter.com/Sudan_News12/status/1322350709870891008</t>
  </si>
  <si>
    <t>2020-10-30 01:19:47 CAT</t>
  </si>
  <si>
    <t>قوية😀</t>
  </si>
  <si>
    <t>https://twitter.com/Sudan_News12/status/1321954915493810176</t>
  </si>
  <si>
    <t>https://twitter.com/WdTaha10/status/1321919065829638152</t>
  </si>
  <si>
    <t>2020-10-30 01:17:35 CAT</t>
  </si>
  <si>
    <t>@lj0lj فولو و الباك ف ثاااااانيه🔥🔥🔥  Follow back🔥 Follow back🔥 Follow back🔥 Follow back🔥 Follow back🔥 Follow back🔥 Follow back🔥 Follow back🔥 Follow back🔥 Follow back🔥 Follow back🔥 Follow back🔥 Follow back🔥 Follow back🔥 Follow back🔥 Follow back🔥</t>
  </si>
  <si>
    <t>https://twitter.com/Sudan_News12/status/1321954361799487491</t>
  </si>
  <si>
    <t>[{'screen_name': 'lj0lj', 'name': '💙Follow help💙', 'id': '2573233466'}]</t>
  </si>
  <si>
    <t>2020-10-30 01:17:25 CAT</t>
  </si>
  <si>
    <t>@VanesaHods فولو و الباك ف ثاااااانيه🔥🔥🔥  Follow back🔥 Follow back🔥 Follow back🔥 Follow back🔥 Follow back🔥 Follow back🔥 Follow back🔥 Follow back🔥 Follow back🔥 Follow back🔥 Follow back🔥 Follow back🔥 Follow back🔥 Follow back🔥 Follow back🔥 Follow back🔥</t>
  </si>
  <si>
    <t>https://twitter.com/Sudan_News12/status/1321954318879252483</t>
  </si>
  <si>
    <t>[{'screen_name': 'VanesaHods', 'name': 'حلا | بيـــــع متـــابعيــــــن 🇸🇦', 'id': '57449019'}]</t>
  </si>
  <si>
    <t>2020-10-30 01:17:05 CAT</t>
  </si>
  <si>
    <t>@Follloowers فولو و الباك ف ثاااااانيه🔥🔥🔥  Follow back🔥 Follow back🔥 Follow back🔥 Follow back🔥 Follow back🔥 Follow back🔥 Follow back🔥 Follow back🔥 Follow back🔥 Follow back🔥 Follow back🔥 Follow back🔥 Follow back🔥 Follow back🔥 Follow back🔥 Follow back🔥</t>
  </si>
  <si>
    <t>https://twitter.com/Sudan_News12/status/1321954238113685508</t>
  </si>
  <si>
    <t>2020-10-30 01:16:53 CAT</t>
  </si>
  <si>
    <t>https://twitter.com/Sudan_News12/status/1321954188088254464</t>
  </si>
  <si>
    <t>2020-10-30 01:16:44 CAT</t>
  </si>
  <si>
    <t>@add_snapchatt فولو و الباك ف ثاااااانيه🔥🔥🔥  Follow back🔥 Follow back🔥 Follow back🔥 Follow back🔥 Follow back🔥 Follow back🔥 Follow back🔥 Follow back🔥 Follow back🔥 Follow back🔥 Follow back🔥 Follow back🔥 Follow back🔥 Follow back🔥 Follow back🔥 Follow back🔥</t>
  </si>
  <si>
    <t>https://twitter.com/Sudan_News12/status/1321954149064474625</t>
  </si>
  <si>
    <t>[{'screen_name': 'add_snapchatt', 'name': 'فهد | بيع متآبعين 🇸🇦', 'id': '3103496341'}]</t>
  </si>
  <si>
    <t>2020-10-30 01:16:24 CAT</t>
  </si>
  <si>
    <t>@m0hassa فولو و الباك ف ثاااااانيه🔥🔥🔥  Follow back🔥 Follow back🔥 Follow back🔥 Follow back🔥 Follow back🔥 Follow back🔥 Follow back🔥 Follow back🔥 Follow back🔥 Follow back🔥 Follow back🔥 Follow back🔥 Follow back🔥 Follow back🔥 Follow back🔥 Follow back🔥</t>
  </si>
  <si>
    <t>https://twitter.com/Sudan_News12/status/1321954066054942721</t>
  </si>
  <si>
    <t>2020-10-29 16:30:33 CAT</t>
  </si>
  <si>
    <t>🚨🚨🚨الرئيس الامريكي دونالد ترامب يصدر قرارا يعطي فيه وزير الخارجية سلطة اعفاء السودان من العقوبات المتضمنة بالقانون الامريكي حول تجنيد الاطفال. وتتركز هذه العقوبات في منع المساعدات العسكرية والتي كانت اصلا ممنوعة بسبب وجود السودان في قائمة الدول الراعية للإرهاب</t>
  </si>
  <si>
    <t>https://twitter.com/Sudan_News12/status/1321821731414286336</t>
  </si>
  <si>
    <t>2020-10-29 16:27:09 CAT</t>
  </si>
  <si>
    <t>رئيس مجلس السيادة:الصادق المهدي شخصية وطنية محورية أمنياتنا له بعاجل الشفاء  https://t.co/5lhsO8KgdP</t>
  </si>
  <si>
    <t>['https://pbs.twimg.com/media/ElgNFLnX0AA-HLb.jpg']</t>
  </si>
  <si>
    <t>https://twitter.com/Sudan_News12/status/1321820875847589888</t>
  </si>
  <si>
    <t>https://pbs.twimg.com/media/ElgNFLnX0AA-HLb.jpg</t>
  </si>
  <si>
    <t>2020-10-29 16:26:08 CAT</t>
  </si>
  <si>
    <t>أسرة واصدقاء غندور يهاجمون الحكومة وينتقدون النائب العام الرابط:  https://t.co/0G2Vm9140K</t>
  </si>
  <si>
    <t>['https://kushnews.net/2020/10/261612']</t>
  </si>
  <si>
    <t>https://twitter.com/Sudan_News12/status/1321820618569011202</t>
  </si>
  <si>
    <t>2020-10-29 16:26:00 CAT</t>
  </si>
  <si>
    <t>أسرة واصدقاء غندور يهاجمون الحكومة وينتقدون النائب العام</t>
  </si>
  <si>
    <t>https://twitter.com/Sudan_News12/status/1321820585828241413</t>
  </si>
  <si>
    <t>2020-10-29 16:24:30 CAT</t>
  </si>
  <si>
    <t>تجمع المهنيين السودانيين: الاحتلال الإسرائيلي نظام عنصري غاصب وداعم للتطرف والتمييز ولا مبرر لربط إزالة السودان من قائمة الإرهاب بالتطبيع منذ 30 دقيقة0 الرابط:  https://t.co/rO0kT2gSVP</t>
  </si>
  <si>
    <t>['https://kushnews.net/2020/10/261606']</t>
  </si>
  <si>
    <t>https://twitter.com/Sudan_News12/status/1321820209796231171</t>
  </si>
  <si>
    <t>2020-10-29 16:24:18 CAT</t>
  </si>
  <si>
    <t>تجمع المهنيين السودانيين: الاحتلال الإسرائيلي نظام عنصري غاصب وداعم للتطرف والتمييز ولا مبرر لربط إزالة السودان من قائمة الإرهاب بالتطبيع</t>
  </si>
  <si>
    <t>https://twitter.com/Sudan_News12/status/1321820158969716736</t>
  </si>
  <si>
    <t>2020-10-29 14:55:39 CAT</t>
  </si>
  <si>
    <t>الوزراء سلبية، وجاءت النتيجة إيجابية لكل من السيد الشيخ الخضر كبير مستشاري رئيس الوزراء، والسيد علي بخيت مدير مكتب رئيس الوزراء، بينما كانت نتيجة الباقين سلبية. كما تم إجراء فحص للسيد محمد الفاتح زين العابدين محافظ بنك السودان، وجاءت نتيجة فحصه إيجابية.</t>
  </si>
  <si>
    <t>https://twitter.com/Sudan_News12/status/1321797846350397440</t>
  </si>
  <si>
    <t>2020-10-29 14:55:07 CAT</t>
  </si>
  <si>
    <t>مكتب رئيس الوزراء - السودان   بسم الله الرحمن الرحيم  تعميم صحفي   تطبيقاً للإجراءات الصحيّة الاحترازية لوزارة الصحّة الاتحاديّة في التعامل مع جائحة كورونا، تم إجراء فحص شامل للموظفين برئاسة مجلس الوزراء، من ضمنهم رئيس مجلس الوزراء ومستشاريه ومساعديه. جاءت نتيجة فحص رئيس 👇</t>
  </si>
  <si>
    <t>https://twitter.com/Sudan_News12/status/1321797715714576385</t>
  </si>
  <si>
    <t>2020-10-29 14:53:41 CAT</t>
  </si>
  <si>
    <t>استشهاد مدير وقاية ابوجبيهة  صباح اليوم بسبب سقوط طائرة الرش ، الطائرة كانت تقوم بعمليات رش الآفات في مناطق الزراعة المطرية</t>
  </si>
  <si>
    <t>https://twitter.com/Sudan_News12/status/1321797353439977474</t>
  </si>
  <si>
    <t>2020-10-29 14:53:11 CAT</t>
  </si>
  <si>
    <t>يتلقي العلاج ويتماثل للشفاء ، زعيم الأنصار ورئيس حزب الأمة القومي #الصادق_المهدي يخضع لفحص كورونا المُستجِد والنتائج إيجابية .</t>
  </si>
  <si>
    <t>https://twitter.com/Sudan_News12/status/1321797227581505536</t>
  </si>
  <si>
    <t>2020-10-29 14:52:26 CAT</t>
  </si>
  <si>
    <t>المدير العام لوكالة السودان للانباء الاستاذ محمد عبد الحميد:  قيمة المنحة الامريكية تبلغ 161000 (مائة وواحد و ستين الف) دولار امريكى دفعت مباشرة للشركات التي قامت بتوريد اجهزة الخوادم ومركز المعلومات وملحقاتها الفنية وتصميم الموقع الجديد بقدرات ممتازة يستوعب كافة الانشطة</t>
  </si>
  <si>
    <t>https://twitter.com/Sudan_News12/status/1321797037084561415</t>
  </si>
  <si>
    <t>2020-10-29 14:51:41 CAT</t>
  </si>
  <si>
    <t>دشنت وكالة السودان للانباء الاربعاء موقعها الاخباري ونظام التشغيل الجديد فيها وتسلمت مجموعة من الاجهزة والمعدات الحديثة منحة من الوكالة الامريكية للتنمية الدولية و نفذتها شركة دي تي قلوبال، ضمن برامج دعم مشاريع الفترة الانتقالية وبناء القدرات الاعلامية بالسودان.</t>
  </si>
  <si>
    <t>https://twitter.com/Sudan_News12/status/1321796851029495808</t>
  </si>
  <si>
    <t>2020-10-29 14:50:48 CAT</t>
  </si>
  <si>
    <t>⭕️ الفريق أول محمد حمدان دقلو حميدتي :  لم نتعرّض لأيّ ابتزاز للتطبيع وهذا خيار كلّ السودانيين.</t>
  </si>
  <si>
    <t>https://twitter.com/Sudan_News12/status/1321796626038591488</t>
  </si>
  <si>
    <t>2020-10-29 14:50:25 CAT</t>
  </si>
  <si>
    <t>⭕️ تجمّع الصيادلة المهنيين: اتّجاه لتحرير سعر الدواء.</t>
  </si>
  <si>
    <t>https://twitter.com/Sudan_News12/status/1321796532329394178</t>
  </si>
  <si>
    <t>2020-10-29 14:49:11 CAT</t>
  </si>
  <si>
    <t>📌وكالة السودان للانباء تدشن موقعها الاخباري الجديد، بمنحة من الوكالة الامريكية للتنمية الدولية</t>
  </si>
  <si>
    <t>https://twitter.com/Sudan_News12/status/1321796220751355907</t>
  </si>
  <si>
    <t>2020-10-29 14:48:31 CAT</t>
  </si>
  <si>
    <t>📌رئيس الوزراء السوداني يعرب عن شكره وتقديره للدعم المتواصل الذي تقدمه الإمارات للسودان في مختلف الظروف @UAE_Khartoum</t>
  </si>
  <si>
    <t>[{'screen_name': 'uae_khartoum', 'name': 'uae embassy-khartoum', 'id': '706889541848850434'}]</t>
  </si>
  <si>
    <t>https://twitter.com/Sudan_News12/status/1321796053583147008</t>
  </si>
  <si>
    <t>2020-10-29 14:47:58 CAT</t>
  </si>
  <si>
    <t>📌ولي عهد أبوظبي يؤكد خلال اتصال مع رئيس الوزراء السوداني موقف الإمارات الثابت الداعم للسودان في كل ما يحفظ سلامته وأمنه واستقراره @UAE_Khartoum</t>
  </si>
  <si>
    <t>https://twitter.com/Sudan_News12/status/1321795915141779456</t>
  </si>
  <si>
    <t>2020-10-29 14:47:15 CAT</t>
  </si>
  <si>
    <t>جااانب من حملة النظافة 💜 إعتصام الجريف شرق يدخل يومه السابع ...  #إعتصام_كبري_الجريف_شرق  #الكشف_عن_المتورطين #إقالة_مدير_شرطة_شرق_النيل #لجان_مقاومة_الجريف_شرق  https://t.co/OAfWjgNcqo</t>
  </si>
  <si>
    <t>['https://pbs.twimg.com/media/Elf2Ns0XEAEYuH5.jpg']</t>
  </si>
  <si>
    <t>['إعتصام_كبري_الجريف_شرق', 'الكشف_عن_المتورطين', 'إقالة_مدير_شرطة_شرق_النيل', 'لجان_مقاومة_الجريف_شرق']</t>
  </si>
  <si>
    <t>https://twitter.com/Sudan_News12/status/1321795733742362624</t>
  </si>
  <si>
    <t>https://pbs.twimg.com/media/Elf2Ns0XEAEYuH5.jpg</t>
  </si>
  <si>
    <t>2020-10-29 14:46:16 CAT</t>
  </si>
  <si>
    <t>والي #الخرطوم أيمن خالد: قدّمنا توصية لمجلس الوزراء لإعفاء مدير شرطة محلية شرق النيل واليوم تم إيقافه برفقة قائد القوة المكلفة بحراسة كبري المنشية للتحقيق معهما بواسطة النيابة العامة في مقتل اثنين من المتظاهرين.</t>
  </si>
  <si>
    <t>https://twitter.com/Sudan_News12/status/1321795487125692417</t>
  </si>
  <si>
    <t>2020-10-29 14:42:14 CAT</t>
  </si>
  <si>
    <t>ترتيبات لترحيل منسوبي “جنوب السودان” من وسط الأحياء بمحلية جبل أولياء</t>
  </si>
  <si>
    <t>https://twitter.com/Sudan_News12/status/1321794469914648577</t>
  </si>
  <si>
    <t>2020-10-29 14:40:22 CAT</t>
  </si>
  <si>
    <t>إصابة الإمام الصادق المهدي بـ”كورونا” الرابط:  https://t.co/VLywweNwkv</t>
  </si>
  <si>
    <t>['https://kushnews.net/2020/10/261599']</t>
  </si>
  <si>
    <t>https://twitter.com/Sudan_News12/status/1321794002786701312</t>
  </si>
  <si>
    <t>2020-10-29 14:40:10 CAT</t>
  </si>
  <si>
    <t>إصابة الإمام الصادق المهدي بـ”كورونا”</t>
  </si>
  <si>
    <t>https://twitter.com/Sudan_News12/status/1321793950756294657</t>
  </si>
  <si>
    <t>2020-10-29 11:40:50 CAT</t>
  </si>
  <si>
    <t>شاهد بالصورة والفيديو.. فنانة سودانية تتلقى (قبلة) مباغتة من رجل تغنت باسمه أثناء الحفل منذ 19 دقيقة0 الرابط:  https://t.co/Qq2nAIG3XY</t>
  </si>
  <si>
    <t>['https://kushnews.net/2020/10/261579']</t>
  </si>
  <si>
    <t>https://twitter.com/Sudan_News12/status/1321748821462929408</t>
  </si>
  <si>
    <t>2020-10-29 11:35:49 CAT</t>
  </si>
  <si>
    <t>الثورية: لن ناتي للخرطوم مع المرتزقة واصحاب الاجندة الشخصية</t>
  </si>
  <si>
    <t>https://twitter.com/Sudan_News12/status/1321747557614297088</t>
  </si>
  <si>
    <t>2020-10-28 10:17:28 CAT</t>
  </si>
  <si>
    <t>وزارة التربية والتعليم الإتحادية تصدر قرار بداية العام الدراسي ٢٠٢٠م - ٢٠٢١م ابتداءً من يوم ٢٢ نوفمبر ٢٠٢٠م وعلى ان تكون نهاية العام الدراسي ٢٥ مايو ٢٠٢١م  https://t.co/aweEmJgMWk</t>
  </si>
  <si>
    <t>['https://pbs.twimg.com/media/ElZu4DBW0AE5WQw.jpg']</t>
  </si>
  <si>
    <t>https://twitter.com/Sudan_News12/status/1321365452346589187</t>
  </si>
  <si>
    <t>https://pbs.twimg.com/media/ElZu4DBW0AE5WQw.jpg</t>
  </si>
  <si>
    <t>2020-10-28 00:19:09 CAT</t>
  </si>
  <si>
    <t>في حوجة لعامل مواشي مؤمن السكن في مدينة الخرج رقم الجوال 0552911145</t>
  </si>
  <si>
    <t>https://twitter.com/Sudan_News12/status/1321214880721047553</t>
  </si>
  <si>
    <t>2020-10-27 23:25:54 CAT</t>
  </si>
  <si>
    <t>⭕️ (13) شركة ستبيع الوقود بالسعر العالمي و (23) بالمدعوم.</t>
  </si>
  <si>
    <t>https://twitter.com/Sudan_News12/status/1321201481094225920</t>
  </si>
  <si>
    <t>2020-10-27 22:38:54 CAT</t>
  </si>
  <si>
    <t>@SUDAN_FOLLWERS متفاعل شديد💓💓💓💓</t>
  </si>
  <si>
    <t>https://twitter.com/Sudan_News12/status/1321189651923820545</t>
  </si>
  <si>
    <t>2020-10-27 22:37:56 CAT</t>
  </si>
  <si>
    <t>⭕️ وقد اتفقت الدول الثلاث على أن يتم العمل خلال هذا الإسبوع على وضع جدول أعمال واضح ومفصل  وجدول زمنى محكم ومحدد لمسار التفاوض وقائمة واضحة بالمخرجات التى يجب التوصل إليها بلاستعانة   بالمراقبين والخبراء بطريقة مغايرة    للجوالات السابقة.</t>
  </si>
  <si>
    <t>https://twitter.com/Sudan_News12/status/1321189410403196934</t>
  </si>
  <si>
    <t>2020-10-27 22:37:27 CAT</t>
  </si>
  <si>
    <t>⭕️ وشدد البروفسير عباس على أن التوصل لاتفاق ثلاثي مرض وملزم يحتاج لارادة سياسية من قادة الدول المعنية.    إعلام وزارة الري والموارد المائية 27 اكتوبر 2020</t>
  </si>
  <si>
    <t>https://twitter.com/Sudan_News12/status/1321189288902615042</t>
  </si>
  <si>
    <t>2020-10-27 22:37:11 CAT</t>
  </si>
  <si>
    <t>⭕️ ابدى السودان تحفظه على مواصلة المفاوضات بنفس المنهج السابق الذي قاد لطريق مسدود في الجولات السابقة وتقدم السودان بمقترح باعطاد دور اكبر للخبراء والمراقبين في عملية التفاوض  لتقريب وجهات النظر.</t>
  </si>
  <si>
    <t>https://twitter.com/Sudan_News12/status/1321189222448058369</t>
  </si>
  <si>
    <t>2020-10-27 22:36:56 CAT</t>
  </si>
  <si>
    <t>⭕️ وقد أكد السودان خلال الاجتماع تمسكيه بالعملية التفاوضية كوسيلة وحيدة للتوصل لاتفاق مرضى حول سد النهضة الإثيوبي.</t>
  </si>
  <si>
    <t>https://twitter.com/Sudan_News12/status/1321189156257779715</t>
  </si>
  <si>
    <t>2020-10-27 22:36:38 CAT</t>
  </si>
  <si>
    <t>عقد وزراء الخارجية والري بالسودان ومصر وإثيوبيا اجتماعا إسفيريا لبحث إستئناف مفاوضات سد النهضة الإثيوبى، عُقد الإجتماع برئاسة السيدة جى باندورا وزيرة التعاون الدولى  لجمهورية جنوب إفريقيا رئيس الدورة الحالية للإتحاد الإفريقى وقد شارك فى الاجتماع السيد وكيل وزرارة الخارجية</t>
  </si>
  <si>
    <t>https://twitter.com/Sudan_News12/status/1321189084623155202</t>
  </si>
  <si>
    <t>2020-10-27 22:05:23 CAT</t>
  </si>
  <si>
    <t>@SUDAN_FOLLWERS 💥💥💥💥💥</t>
  </si>
  <si>
    <t>https://twitter.com/Sudan_News12/status/1321181218294140937</t>
  </si>
  <si>
    <t>2020-10-27 20:08:47 CAT</t>
  </si>
  <si>
    <t>📌وزارة المالية تعتمد 106 جنيهات للتر الجازولين و120 جنيهاً للتر البنزين لوقود الاستيراد الخاص</t>
  </si>
  <si>
    <t>https://twitter.com/Sudan_News12/status/1321151873093672963</t>
  </si>
  <si>
    <t>2020-10-27 20:08:07 CAT</t>
  </si>
  <si>
    <t>مدير عام سلطة الطيران المدني:  الطيران العابر يُدر دخلا ل #السودان يصل الى (200) مليون دولار سنوياً. فقدنا (64)% من الإيرادات بسبب جائحة كورونا ، وأدى ذلك إلى تعطيل عدد من المشاريع. (3.2) مليون مسافر عبر مطار الخرطوم في العام الماضي ، ونتوقع ان يصل هذا العام ل (5.5) مليون مس</t>
  </si>
  <si>
    <t>https://twitter.com/Sudan_News12/status/1321151706986696708</t>
  </si>
  <si>
    <t>2020-10-27 20:04:33 CAT</t>
  </si>
  <si>
    <t>وصلت الي ميناء #بورتسودان 68 ألف طن من القمح في اطار الدعم الإماراتي للسودان، وكان في استقبال الشحنة القائم بالأعمال بسفارة دولة #الإمارات بالسودان رحمي فاضل شامسي ووكيل وزارة الصناعة والتجارة الاستاذ محمد علي. #اتحاد_مغردي_السودان @UAE_Khartoum  https://t.co/NbVe3nDGZS</t>
  </si>
  <si>
    <t>['https://pbs.twimg.com/media/ElWrp-0XUAEFjJU.jpg']</t>
  </si>
  <si>
    <t>['بورتسودان', 'الإمارات', 'اتحاد_مغردي_السودان']</t>
  </si>
  <si>
    <t>https://twitter.com/Sudan_News12/status/1321150811162976261</t>
  </si>
  <si>
    <t>https://pbs.twimg.com/media/ElWrp-0XUAEFjJU.jpg</t>
  </si>
  <si>
    <t>2020-10-27 19:53:13 CAT</t>
  </si>
  <si>
    <t>مباحث شرطة ولاية الخرطوم تتخذ إجراءات لتنظيم العمل بمجمع الذهب بالخرطوم  اكملت مباحث شرطة ولاية شعبة مجمع الذهب حصر التجار بمجمع الذهب المركزي بالخرطوم وتدشين الزي الموحد للعمال وإستخراج بطاقات العمل وذلك في إطار رصد حركة المعاملات  داخل المجمع وتقليل فرص إرتكاب الجريمة .  https://t.co/UqhFyicph2</t>
  </si>
  <si>
    <t>['https://pbs.twimg.com/media/ElWpERXWoAAdyDm.jpg']</t>
  </si>
  <si>
    <t>https://twitter.com/Sudan_News12/status/1321147959321468930</t>
  </si>
  <si>
    <t>https://pbs.twimg.com/media/ElWpERXWoAAdyDm.jpg</t>
  </si>
  <si>
    <t>2020-10-27 19:50:56 CAT</t>
  </si>
  <si>
    <t>يعقد وزراء الخارجية والري فى السودان ومصر واثيوبيا اجتماعا إسفيريا اليوم الثلاثاء 27 أكتوبر الجارى برعاية الإتحاد الإفريقى لبحث سبل إستئناف المفاوضات الثلاثية حول سد النهضة الإثيوبى . بدعوة من دولة جنوب إفريقيا رئيس الدورة الحالية للإتحاد الإفريقى . #اتحاد_مغردي_السودان</t>
  </si>
  <si>
    <t>https://twitter.com/Sudan_News12/status/1321147381585530880</t>
  </si>
  <si>
    <t>2020-10-27 19:50:31 CAT</t>
  </si>
  <si>
    <t>وزارة العدل تفرغ من اعداد مشروع قانون العدالة الانتقالية #اتحاد_مغردي_السودان</t>
  </si>
  <si>
    <t>https://twitter.com/Sudan_News12/status/1321147279189987328</t>
  </si>
  <si>
    <t>2020-10-27 19:48:37 CAT</t>
  </si>
  <si>
    <t>🚨 عاجل : قبل قليل البيت الأبيض أرسل الإخطار الرسمي للكونغرس الأمريكي بقرار إدارة ترمب إزالة إسم #السودان من قائمة الدول الراعية للإرهاب.  - سيكون أمام الكونغرس من اليوم حتى 10 ديسمبر لمراجعة القرار قبل أن يدخل حيز التنفيذ. #اتحاد_مغردي_السودان  https://t.co/jHhOOTb2a4</t>
  </si>
  <si>
    <t>['https://pbs.twimg.com/media/ElWoAvBX0AA-R0Z.jpg']</t>
  </si>
  <si>
    <t>https://twitter.com/Sudan_News12/status/1321146799600656384</t>
  </si>
  <si>
    <t>https://pbs.twimg.com/media/ElWoAvBX0AA-R0Z.jpg</t>
  </si>
  <si>
    <t>2020-10-27 08:41:53 CAT</t>
  </si>
  <si>
    <t>@THELATEF @JoeBiden 😀😀😀😀</t>
  </si>
  <si>
    <t>https://twitter.com/Sudan_News12/status/1320979012416638976</t>
  </si>
  <si>
    <t>[{'screen_name': 'JoeBiden', 'name': 'Joe Biden', 'id': '939091'}]</t>
  </si>
  <si>
    <t>2020-10-26 21:29:42 CAT</t>
  </si>
  <si>
    <t>@A_so98 @Ali0918371 شكرا</t>
  </si>
  <si>
    <t>https://twitter.com/Sudan_News12/status/1320809852147556353</t>
  </si>
  <si>
    <t>[{'screen_name': 'Ali0918371', 'name': 'Ali123', 'id': '1268272865100492801'}]</t>
  </si>
  <si>
    <t>2020-10-26 20:35:35 CAT</t>
  </si>
  <si>
    <t>📌 البرهان التقى "الصادق المهدي" زعيم حزب الأمة و"صدّيق يوسف" من الحزب الشيوعي بعد رفضهما للتطبيع وذلك للتوصل إلى توافق بشأن إقامة العلاقات مع إسرائيل</t>
  </si>
  <si>
    <t>https://twitter.com/Sudan_News12/status/1320796233632460802</t>
  </si>
  <si>
    <t>2020-10-26 20:35:12 CAT</t>
  </si>
  <si>
    <t>📌رئيس مجلس السيادة السوداني: خطوة إقامة علاقات مع إسرائيل جاءت بعد التشاور مع كل الأطراف السودانية</t>
  </si>
  <si>
    <t>https://twitter.com/Sudan_News12/status/1320796133661265932</t>
  </si>
  <si>
    <t>2020-10-26 20:34:52 CAT</t>
  </si>
  <si>
    <t>📌عبد الفتاح البرهان: العلاقات مع إسرائيل لمصلحة السودان</t>
  </si>
  <si>
    <t>https://twitter.com/Sudan_News12/status/1320796050635034624</t>
  </si>
  <si>
    <t>2020-10-26 20:34:33 CAT</t>
  </si>
  <si>
    <t>📌 إيطاليا ترحب بقرار الولايات المتحدة الأمريكية بإزالة السودان عن قائمة الدول الراعية للإرهاب</t>
  </si>
  <si>
    <t>https://twitter.com/Sudan_News12/status/1320795969756286976</t>
  </si>
  <si>
    <t>2020-10-26 20:34:13 CAT</t>
  </si>
  <si>
    <t>📌حميدتي: الهيئة التشريعية ستصادق على الاتفاق مع إسرائيل بأغلبية لأنه في مصلحة السودان ⁧</t>
  </si>
  <si>
    <t>https://twitter.com/Sudan_News12/status/1320795888327995393</t>
  </si>
  <si>
    <t>2020-10-26 20:33:43 CAT</t>
  </si>
  <si>
    <t>📌حميدتي: السودان ليس أول دولة توقع مع إسرائيل ونحن مع القضية الفلسطينية ⁧</t>
  </si>
  <si>
    <t>https://twitter.com/Sudan_News12/status/1320795760896729096</t>
  </si>
  <si>
    <t>2020-10-26 20:33:22 CAT</t>
  </si>
  <si>
    <t>📌صندوق أبوظبي للتنمية يدعم ⁧ السودان⁩ بـ556.5 مليون دولار ضمن منحة ⁧ الإمارات⁩ البالغة 1.5 مليار دولار ⁦ ⁩</t>
  </si>
  <si>
    <t>https://twitter.com/Sudan_News12/status/1320795673973956608</t>
  </si>
  <si>
    <t>2020-10-26 20:23:16 CAT</t>
  </si>
  <si>
    <t>@Ali0918371 رقم تلفونه لو سمحتو ضروري وسريع</t>
  </si>
  <si>
    <t>https://twitter.com/Sudan_News12/status/1320793133022666755</t>
  </si>
  <si>
    <t>2020-10-26 20:05:30 CAT</t>
  </si>
  <si>
    <t>رقم تلفون للتواصل بالزول دا</t>
  </si>
  <si>
    <t>https://twitter.com/Sudan_News12/status/1320788662938984449</t>
  </si>
  <si>
    <t>https://twitter.com/Ali0918371/status/1320467275418402817</t>
  </si>
  <si>
    <t>2020-10-26 20:03:25 CAT</t>
  </si>
  <si>
    <t>@Ali0918371 ياجماعة لو سمحتو رقم تلفون للزول دا</t>
  </si>
  <si>
    <t>https://twitter.com/Sudan_News12/status/1320788138420326402</t>
  </si>
  <si>
    <t>2020-10-26 17:59:13 CAT</t>
  </si>
  <si>
    <t>@aseelaljow @filanadek @its3fraa @faaaathiya @Raghad_sala7 @danyagh86 اي والله</t>
  </si>
  <si>
    <t>https://twitter.com/Sudan_News12/status/1320756879342129153</t>
  </si>
  <si>
    <t>[{'screen_name': 'aseelaljow', 'name': 'soolly🧁', 'id': '1169565302356631552'}, {'screen_name': 'filanadek', 'name': 'rayrayrayray', 'id': '815934750296854528'}, {'screen_name': 'faaaathiya', 'name': '...', 'id': '1152368814379679744'}, {'screen_name': 'Raghad_sala7', 'name': 'Maleficent', 'id': '804686823834456064'}, {'screen_name': 'danyagh86', 'name': 'DAN.', 'id': '989164940530536449'}]</t>
  </si>
  <si>
    <t>2020-10-26 17:28:29 CAT</t>
  </si>
  <si>
    <t>@fayez_malki</t>
  </si>
  <si>
    <t>https://twitter.com/Sudan_News12/status/1320749146463154176</t>
  </si>
  <si>
    <t>2020-10-26 17:09:23 CAT</t>
  </si>
  <si>
    <t>نائب رئيس مجلس السيادة السوداني:    السودان ليس أول دولة توقع مع إسرائيل ونحن مع القضية الفلسطينية .. واتفاقنا مع إسرائيل سيستمر حتى العلاقات الكاملة .</t>
  </si>
  <si>
    <t>https://twitter.com/Sudan_News12/status/1320744340646469634</t>
  </si>
  <si>
    <t>2020-10-26 17:06:01 CAT</t>
  </si>
  <si>
    <t>@filanadek @its3fraa @aseelaljow @faaaathiya @Raghad_sala7 @danyagh86 😀😃</t>
  </si>
  <si>
    <t>https://twitter.com/Sudan_News12/status/1320743493959061506</t>
  </si>
  <si>
    <t>[{'screen_name': 'filanadek', 'name': 'rayrayrayray', 'id': '815934750296854528'}, {'screen_name': 'aseelaljow', 'name': 'soolly🧁', 'id': '1169565302356631552'}, {'screen_name': 'faaaathiya', 'name': '...', 'id': '1152368814379679744'}, {'screen_name': 'Raghad_sala7', 'name': 'Maleficent', 'id': '804686823834456064'}, {'screen_name': 'danyagh86', 'name': 'DAN.', 'id': '989164940530536449'}]</t>
  </si>
  <si>
    <t>2020-10-26 11:57:22 CAT</t>
  </si>
  <si>
    <t>💓💓💓</t>
  </si>
  <si>
    <t>https://twitter.com/Sudan_News12/status/1320665818682871809</t>
  </si>
  <si>
    <t>https://twitter.com/jowanaamal/status/1320651413060521984</t>
  </si>
  <si>
    <t>2020-10-26 09:50:30 CAT</t>
  </si>
  <si>
    <t xml:space="preserve"> https://t.co/xGg68LITub</t>
  </si>
  <si>
    <t>['https://kushnews.net/2020/10/261233']</t>
  </si>
  <si>
    <t>https://twitter.com/Sudan_News12/status/1320633890579619840</t>
  </si>
  <si>
    <t>2020-10-25 23:58:56 CAT</t>
  </si>
  <si>
    <t>@McLad84 وريهو</t>
  </si>
  <si>
    <t>https://twitter.com/Sudan_News12/status/1320485019010433025</t>
  </si>
  <si>
    <t>[{'screen_name': 'McLad84', 'name': 'Dr Ahmed Maglad د. أحمد مَقلَد', 'id': '915492130444910592'}]</t>
  </si>
  <si>
    <t>2020-10-25 23:56:22 CAT</t>
  </si>
  <si>
    <t>📌رئيس الوزراء السوداني: شعبنا سيحصل على كافة المنتجات التقنية بشكل مباشر بعد رفع الخرطوم من قائمة الدول الراعية للإرهاب</t>
  </si>
  <si>
    <t>https://twitter.com/Sudan_News12/status/1320484373045649408</t>
  </si>
  <si>
    <t>2020-10-25 22:45:01 CAT</t>
  </si>
  <si>
    <t>بنك فيصل الإسلامي - السودان،  يعلن حصوله على رخصة تقديم خدمات Visa بالسودان.  https://t.co/xKEXSPaRyf</t>
  </si>
  <si>
    <t>['https://pbs.twimg.com/media/ElM9NWSWoAEJqjX.jpg']</t>
  </si>
  <si>
    <t>https://twitter.com/Sudan_News12/status/1320466417989373954</t>
  </si>
  <si>
    <t>https://pbs.twimg.com/media/ElM9NWSWoAEJqjX.jpg</t>
  </si>
  <si>
    <t>2020-10-25 22:43:50 CAT</t>
  </si>
  <si>
    <t>عضو مجلس السيادة الإنتقالي #صديق_تاور : قرار التطبيع مع إسرائيل تم بشكل فوقي وفردي وهو تحرك من البرهان وحمدوك دون الرجوع لمجلس السيادة أو الوزراء .</t>
  </si>
  <si>
    <t>['صديق_تاور']</t>
  </si>
  <si>
    <t>https://twitter.com/Sudan_News12/status/1320466119673729026</t>
  </si>
  <si>
    <t>2020-10-25 22:43:06 CAT</t>
  </si>
  <si>
    <t>‌#صديق_تاور - عضو مجلس السيادة الإنتقالي : ننتظر من الإخوة الذين أعطوا نفسهم الحق في إتخاذ مثل هذة القرارات أن يقولوا لنا ما هي المنافع المترتبة علي ذلك .</t>
  </si>
  <si>
    <t>https://twitter.com/Sudan_News12/status/1320465935912882182</t>
  </si>
  <si>
    <t>2020-10-25 22:42:32 CAT</t>
  </si>
  <si>
    <t>‌#صديق_تاور - عضو مجلس السيادة الإنتقالي : تكمُن المُشكلة في طريقة إتخاذ القرار في أمر كبير وخطير حيث أن بضع أفراد سمحوا وأعطوا نفسهُم الحق في قضية خلافية تُدخل البلاد في مشكلات .</t>
  </si>
  <si>
    <t>https://twitter.com/Sudan_News12/status/1320465790932537344</t>
  </si>
  <si>
    <t>2020-10-25 15:58:11 CAT</t>
  </si>
  <si>
    <t>من قوات الدعم السريع للمعتقلين، ومن ثَمّ قام "التحري" بتحريك بلاغ أذى جسيم تحت المادة "139" ضد المشكو ضدهم، بالرغم من غياب الشاكي "صاحب الحق الخاص في تحريك البلاغ" ،بما يستوجب التحري مع "المشكو ضدهم" في بلاغ الأذى الجسيم بموجب القانون.</t>
  </si>
  <si>
    <t>https://twitter.com/Sudan_News12/status/1320364032059203584</t>
  </si>
  <si>
    <t>2020-10-25 15:57:33 CAT</t>
  </si>
  <si>
    <t>جميع الحضور من محامين وقضاة ، ولم يكتفوا بالتهديد بالقتل إنما تعدوا على قاضي المحكمة بالألفاظ والشتائم بما يدنث شرف المحكمة وقدسية العدالة السودانية بل وهيبة القاضي في ذاته ، مما دعى القاضي للتخوف على حياة المعتقلين ولم يفرج عنهم وقتها حفاظاً على حياتهم بعد التهديد بالقتل</t>
  </si>
  <si>
    <t>https://twitter.com/Sudan_News12/status/1320363873858408449</t>
  </si>
  <si>
    <t>2020-10-25 15:56:30 CAT</t>
  </si>
  <si>
    <t>لجنة مقاومة اللاماب ناصر:  - بعد أن تلت المحكمة حكم البراءة على ثوار اللاماب التسع كان رد فعل الحضور من قوات الدعم السريع غاضباً حيث قاموا بتهدد الثوار الأحرار التسع بقتلهم ولو بعد حين؛ وذلك أمام القاضي وداخل قاعة المحكمة ، بل وقد أشهر أحد أفراد الجنجويد سلاحه على مرأى ومسمع 👇</t>
  </si>
  <si>
    <t>https://twitter.com/Sudan_News12/status/1320363611353698304</t>
  </si>
  <si>
    <t>2020-10-25 15:34:16 CAT</t>
  </si>
  <si>
    <t>إذاعة الجيش الإسرائيلي: السودان وافق على استقبال عدد كبير من المهاجرين الذين دخلوا إسرائيل بشكل غير قانوني</t>
  </si>
  <si>
    <t>https://twitter.com/Sudan_News12/status/1320358015728496640</t>
  </si>
  <si>
    <t>2020-10-25 15:34:02 CAT</t>
  </si>
  <si>
    <t>الأمانة العامة لمجلس الوزراء: يبدأ العمل بالتوقيت الشتوي في أجهزة الدولة إعتباراً من أول نوفمبر 2020م ويستمر حتى نهاية مارس 2021م. ستكون بداية العمل في تمام الساعة 7:30 صباحاً لفئتى العاملين 8 أو 9 ساعات. لحكومات الولايات الحق في تحديد ميقات بدء العمل حسب مواقيت شروق الشمس فيه</t>
  </si>
  <si>
    <t>https://twitter.com/Sudan_News12/status/1320357955754168321</t>
  </si>
  <si>
    <t>2020-10-25 15:33:40 CAT</t>
  </si>
  <si>
    <t>🚨 عاجل | بعد أكثر من 15 شهرا من الاعتقال، محكمة جنايات الأوسط بالخرطوم تقضي ببراءة ثوار اللاماب المتهمين بقتل أحد أفراد الدعم السريع في الاحتجاجات التي تلت فض اعتصام القياده العامه في يونيو 2019م.</t>
  </si>
  <si>
    <t>https://twitter.com/Sudan_News12/status/1320357865392099329</t>
  </si>
  <si>
    <t>2020-10-25 15:29:32 CAT</t>
  </si>
  <si>
    <t>وزير الاستخبارات الإسرائيلي لصحيفة السوداني :  سأزور الخرطوم بمعية وفد استثماري أنا شخصيًا سأترأس الوفد الإسرائيلي القادم للخرطوم بعد التوقيع الرسمي على اتّفاق السلام بين إسرائيل والخرطوم، وأوّد أنّ أقدّم دعوة رسمية للحكومة السودانية لإرسال وفد سوداني إلى تلّ أبيب.</t>
  </si>
  <si>
    <t>https://twitter.com/Sudan_News12/status/1320356823979954177</t>
  </si>
  <si>
    <t>2020-10-25 15:29:08 CAT</t>
  </si>
  <si>
    <t>وزير الاستخبارات الإسرائيلي لصحيفة السوداني :  إسرائيل لم تقدّم وعودًا للسودان بمساعدات مالية، لكنّ المتّفق عليه تطبيع العلاقات على المستوى الدبلوماسي وسيكون هناك تعاون أمني وتبادل سلع تجارية واستثمارية بين البلدين. هناك زيارة لوفد سوداني لتل أبيب ، ووفد إسرائيلي في الخرطوم.</t>
  </si>
  <si>
    <t>https://twitter.com/Sudan_News12/status/1320356723023056897</t>
  </si>
  <si>
    <t>2020-10-25 15:28:27 CAT</t>
  </si>
  <si>
    <t>‌وزير الاستخبارات الإسرائيلي لصحيفة السوداني : المناقشة الفعلية بشكلٍ مباشرٍ بين الخرطوم وإسرائيل بدأت بعد لقاء البرهان ونتنياهو ، وتبعته سلسلة لقاءات بين وفدي الدولتين تحت رعاية أمريكية، وآخر اللقاءات كانت الأسبوع الماضي ونجح فيها الوفدان في كسر الحاجز والوصول للتطبيع.</t>
  </si>
  <si>
    <t>https://twitter.com/Sudan_News12/status/1320356550913961986</t>
  </si>
  <si>
    <t>2020-10-25 13:20:55 CAT</t>
  </si>
  <si>
    <t>@modo797 جدا 😀😀</t>
  </si>
  <si>
    <t>https://twitter.com/Sudan_News12/status/1320324455114199040</t>
  </si>
  <si>
    <t>[{'screen_name': 'modo797', 'name': 'قُصي آل مُحمد 🥂', 'id': '1282736071852404736'}]</t>
  </si>
  <si>
    <t>2020-10-25 12:11:22 CAT</t>
  </si>
  <si>
    <t xml:space="preserve"> https://t.co/ifCjW2W63O</t>
  </si>
  <si>
    <t>['https://kushnews.net/2020/10/261083']</t>
  </si>
  <si>
    <t>https://twitter.com/Sudan_News12/status/1320306954925998081</t>
  </si>
  <si>
    <t>2020-10-25 09:03:43 CAT</t>
  </si>
  <si>
    <t>📌الخارجية الأمريكية تعلن عن 81 مليون دولار كمساعدات إنسانية للمتضررين من الأزمات في السودان</t>
  </si>
  <si>
    <t>https://twitter.com/Sudan_News12/status/1320259731185860608</t>
  </si>
  <si>
    <t>2020-10-24 23:16:56 CAT</t>
  </si>
  <si>
    <t>@lord056 @Sudanese_Spt عندهم طريقة للفتح ...مقفولة</t>
  </si>
  <si>
    <t>https://twitter.com/Sudan_News12/status/1320112059963637761</t>
  </si>
  <si>
    <t>[{'screen_name': 'lord056', 'name': 'محمود بن شهاب', 'id': '573028101'}, {'screen_name': 'Sudanese_Spt', 'name': '𝐴 𝑆 𝐾 🇸🇩\u2069 اسأل السـودانيـين\u2066', 'id': '827260489163902977'}]</t>
  </si>
  <si>
    <t>2020-10-24 23:04:02 CAT</t>
  </si>
  <si>
    <t>@zoll_t مكتوبة فوق</t>
  </si>
  <si>
    <t>https://twitter.com/Sudan_News12/status/1320108816231444484</t>
  </si>
  <si>
    <t>[{'screen_name': 'zoll_t', 'name': '🇸🇩🇸🇳Zoll Free(H&amp;T) 🇸🇩🇸🇳', 'id': '1311071484832514050'}]</t>
  </si>
  <si>
    <t>2020-10-24 21:20:45 CAT</t>
  </si>
  <si>
    <t>تسلمو علي الرتويت</t>
  </si>
  <si>
    <t>https://twitter.com/Sudan_News12/status/1320082822024003584</t>
  </si>
  <si>
    <t>2020-10-24 20:46:01 CAT</t>
  </si>
  <si>
    <t>بوكس هايلوكس انسرق اليوم من جامعة التقانة الساعة ٩ صباح  ..يدكم معانا ربنا يجمع بيهو ... #رتويت #اتحاد_مغردي_السودان موديل 2012 رقم اللوحة   6kh  18072  للتواصل  00 249 91 239 7042 +249 12 300 0553 00 249 91 230 5691 00 249 91 681 1804 00 249 91 262 4679  https://t.co/DwakGBKwjS</t>
  </si>
  <si>
    <t>['https://pbs.twimg.com/media/ElHYYfmXUAArdfG.jpg']</t>
  </si>
  <si>
    <t>['رتويت', 'اتحاد_مغردي_السودان']</t>
  </si>
  <si>
    <t>https://twitter.com/Sudan_News12/status/1320074083535638528</t>
  </si>
  <si>
    <t>https://pbs.twimg.com/media/ElHYYfmXUAArdfG.jpg</t>
  </si>
  <si>
    <t>2020-10-24 15:27:39 CAT</t>
  </si>
  <si>
    <t>📌محمد حمدان دقلو  : الشعب السوداني ليس إرهابيا ولا يرعى الإرهاب</t>
  </si>
  <si>
    <t>https://twitter.com/Sudan_News12/status/1319993963135275008</t>
  </si>
  <si>
    <t>2020-10-24 15:27:14 CAT</t>
  </si>
  <si>
    <t>📌الناطق باسم رئيس الحكومة الإسرائيلية : السلام مع السودان مختلف لأنه كان بلد يعادي إسرائيل في الماضي</t>
  </si>
  <si>
    <t>https://twitter.com/Sudan_News12/status/1319993858101514241</t>
  </si>
  <si>
    <t>2020-10-24 14:20:09 CAT</t>
  </si>
  <si>
    <t>صندوق النقد الدولي:   خطط الحكومة الأمريكية لاستبعاد السودان من قائمة الدول الراعية للإرهاب ستزيل إحدى العقبات التي كانت تواجه تلك الدولة المثقلة بالديون في سعيها لتخفيف أعباء تلك الديون.</t>
  </si>
  <si>
    <t>https://twitter.com/Sudan_News12/status/1319976976313176064</t>
  </si>
  <si>
    <t>2020-10-24 14:19:15 CAT</t>
  </si>
  <si>
    <t>مع برنامج الأمم المتحدة للإنماء، ويقوم المفاوضين من الطرفين بشرح اتفاق السلام لممثلي هذه المراكز، بهدف الاستفادة من مراكز السلام في العاصمة والولايات للتبشير بالاتفاق وابراز مضامينه بقدر من الدقة.  الدعوة لوسائل الإعلام كافة.  للتواصل: 0903503000</t>
  </si>
  <si>
    <t>https://twitter.com/Sudan_News12/status/1319976749216813056</t>
  </si>
  <si>
    <t>2020-10-24 14:18:43 CAT</t>
  </si>
  <si>
    <t>تنطلق اليوم السبت بفندق السلام روتانا: ورشة العمل الأولى لمفوضية السلام   ستعقد ورشة العمل  الأولي لمفوضية السلام حول شرح ونشر اتفاق السلام  لممثلي مراكز السلام بالجامعات في جميع الولايات، في تمام (الساعة ٩:٠٠ صباح)،   (السبت ٢٤ أكتوبر الجاري) بفندق السلام روتانا بالتعاون مع  https://t.co/TaAE3DuPkl</t>
  </si>
  <si>
    <t>['https://pbs.twimg.com/media/ElF_vI9W0AEs6qR.jpg']</t>
  </si>
  <si>
    <t>https://twitter.com/Sudan_News12/status/1319976616227909633</t>
  </si>
  <si>
    <t>https://pbs.twimg.com/media/ElF_vI9W0AEs6qR.jpg</t>
  </si>
  <si>
    <t>2020-10-23 22:34:41 CAT</t>
  </si>
  <si>
    <t>محمد حمدان دقلو:  هذا يوم تاريخي لشعبنا الذي عانى طوال 27 عاماً تحت قائمة الدول الراعية للإرهاب نشكر الرئيس ترامب على شطب اسم بلادنا من هذه القائمة.  وبهذا القرار نأمل أن تخطو بلادنا نحو مدارج المجد من خلال بناء علاقات متوازنة مع العالم من أجل سودان الحرية والسلام والعدالة.</t>
  </si>
  <si>
    <t>https://twitter.com/Sudan_News12/status/1319739040942403591</t>
  </si>
  <si>
    <t>2020-10-23 22:33:56 CAT</t>
  </si>
  <si>
    <t>عاجل | وزير الخارجية السوداني المكلف: سنشهد في الأيام المقبلة زيارات من مسؤولين على مستوى العالم</t>
  </si>
  <si>
    <t>https://twitter.com/Sudan_News12/status/1319738852223963138</t>
  </si>
  <si>
    <t>2020-10-23 22:33:25 CAT</t>
  </si>
  <si>
    <t>عاجل | وزير الخارجية السوداني المكلف: ما تم هو اتفاق على بدء التطبيع وننتظر اكتمال المؤسسات للتصديق على الاتفاق</t>
  </si>
  <si>
    <t>https://twitter.com/Sudan_News12/status/1319738722083131392</t>
  </si>
  <si>
    <t>2020-10-23 20:45:20 CAT</t>
  </si>
  <si>
    <t>رئيس الوزراء الإسرائيلي #بنيامين_ناتنياهو :   نعلن اليوم عن تحقيق انفراج دراماتيكي آخر للسلام حيث دولة عربية أخرى تنضم إلى دائرة السلام وهذه المرة يتم تطبيع العلاقات الإسرائيلية السودانية . يا له من تحول هائل</t>
  </si>
  <si>
    <t>['بنيامين_ناتنياهو']</t>
  </si>
  <si>
    <t>https://twitter.com/Sudan_News12/status/1319711521795149830</t>
  </si>
  <si>
    <t>2020-10-23 20:44:19 CAT</t>
  </si>
  <si>
    <t>‌#جاريد_كوشنر - مستشار الرئيس الأمريكي #دونالد_ترامب : إتفاق السلام بين السودان وإسرائيل يُمثل تسارُعاً هائلاً ونقطة تحول التي تمكنت إدارة الرئيس ترامب من تحقيقها .</t>
  </si>
  <si>
    <t>['دونالد_ترامب']</t>
  </si>
  <si>
    <t>https://twitter.com/Sudan_News12/status/1319711264596164612</t>
  </si>
  <si>
    <t>2020-10-23 20:43:59 CAT</t>
  </si>
  <si>
    <t>في بيان لها : الرئاسة الفلسطينيه تدين وترفض التطبيع بين #السودان و #إسرائيل</t>
  </si>
  <si>
    <t>['السودان', 'إسرائيل']</t>
  </si>
  <si>
    <t>https://twitter.com/Sudan_News12/status/1319711180131368960</t>
  </si>
  <si>
    <t>2020-10-23 20:42:23 CAT</t>
  </si>
  <si>
    <t>‌عاجل : النائب العام يصدر قرارا بتشكيل لجنة للتحقيق في احداث كبري المنشيه التي اسفرت عن استشهاد محمد عبد المجيد وإصابة آخرين في مواكب #مليونية21اكتوبر</t>
  </si>
  <si>
    <t>https://twitter.com/Sudan_News12/status/1319710779327848450</t>
  </si>
  <si>
    <t>2020-10-23 18:23:38 CAT</t>
  </si>
  <si>
    <t>صورة من مكتب الرئيس الامريكي دونالد ترامب خلال المكالمة التي تجمعه الان مع رئيس الوزراء السوداني ورئيس الوزراء الاسرائيلي نتنياهو #السودان_خارج_قائمة_الارهاب  https://t.co/e0qNRg1lRa</t>
  </si>
  <si>
    <t>['https://pbs.twimg.com/media/ElBuM3cXYAA4KgC.jpg']</t>
  </si>
  <si>
    <t>['السودان_خارج_قائمة_الارهاب']</t>
  </si>
  <si>
    <t>https://twitter.com/Sudan_News12/status/1319675861348634624</t>
  </si>
  <si>
    <t>https://pbs.twimg.com/media/ElBuM3cXYAA4KgC.jpg</t>
  </si>
  <si>
    <t>2020-10-23 17:58:11 CAT</t>
  </si>
  <si>
    <t>⁧🚨بيان أميركي إسرائيلي سوداني: واشنطن ستتخذ خطوات لاستعادة حصانة السودان السيادية والعمل مع شركاء دوليين لتخفيف أعباء ديون السودان</t>
  </si>
  <si>
    <t>https://twitter.com/Sudan_News12/status/1319669459112648711</t>
  </si>
  <si>
    <t>2020-10-23 17:53:56 CAT</t>
  </si>
  <si>
    <t>🚨ترامب ينضم إلى اتصال هاتفي بين حمدوك ونتانياهو لإعلان بدء علاقات دبلوماسية وتجارية بينهما</t>
  </si>
  <si>
    <t>https://twitter.com/Sudan_News12/status/1319668385622466560</t>
  </si>
  <si>
    <t>2020-10-23 17:50:12 CAT</t>
  </si>
  <si>
    <t>🚨🚨🚨🚨🚨🚨بيان مشترك لقادة الولايات المتحدة وإسرائيل والسودان: اتفاق إسرائيل والسودان على إقامة علاقات</t>
  </si>
  <si>
    <t>https://twitter.com/Sudan_News12/status/1319667446693957636</t>
  </si>
  <si>
    <t>2020-10-23 17:48:33 CAT</t>
  </si>
  <si>
    <t>🚨🚨🚨البيت الأبيض: ترامب يعلن عن إقامة علاقات بين السودان وإسرائيل</t>
  </si>
  <si>
    <t>https://twitter.com/Sudan_News12/status/1319667033487872001</t>
  </si>
  <si>
    <t>2020-10-23 17:47:58 CAT</t>
  </si>
  <si>
    <t>🚨🚨🚨البيت الأبيض: الرئيس ترمب أعلن أن إسرائيل والسودان وافقتا على تطبيع العلاقات بينهما</t>
  </si>
  <si>
    <t>https://twitter.com/Sudan_News12/status/1319666886234222594</t>
  </si>
  <si>
    <t>2020-10-23 17:44:08 CAT</t>
  </si>
  <si>
    <t>🚨🚨🚨المتحدث الرسمي لمجلس السيادة بالسودان محمد الفكي لـ"العين الاخبارية": بدأنا بالفعل محادثات لوقف العداء مع اسرائيل  https://t.co/5dQTTwrH6I</t>
  </si>
  <si>
    <t>['https://pbs.twimg.com/media/ElBlKRvXUAE5JQy.jpg']</t>
  </si>
  <si>
    <t>https://twitter.com/Sudan_News12/status/1319665922832011270</t>
  </si>
  <si>
    <t>https://pbs.twimg.com/media/ElBlKRvXUAE5JQy.jpg</t>
  </si>
  <si>
    <t>2020-10-23 17:39:58 CAT</t>
  </si>
  <si>
    <t>الأوضاع السياسية والاقتصادية في البلاد فضلاً عن علاقات السودان الخارجية ،وقد كان للجهود التي بذلتها اجهزة الحكم الانتقالي في مجلسي السيادة والوزراء دورا كبيرا في الوصول إلى هذه الخطوة التي ظل ينتظرها الشعب السوداني لسنوات طويلة. حيث أن خروج السودان من قائمة الدول الراعية للإرها</t>
  </si>
  <si>
    <t>https://twitter.com/Sudan_News12/status/1319664873631064064</t>
  </si>
  <si>
    <t>2020-10-23 17:37:56 CAT</t>
  </si>
  <si>
    <t>⭕ الرئيس الأمريكي دونالد ترامب يعلن رسمياََ إزالة إسم السودان من قائمة الدول الراعية للإرهاب  الخرطوم ٢٣-١٠-٢٠٢٠م  أعلن الرئيس الأمريكي #دونالد_ترامب اليوم رسمياََ إزالة إسم السودان من قائمة الدول الراعية للإرهاب. وتعد هذه الخطوة بمثابة فتح كبير للسودان ستنعكس آثارها على مجمل  https://t.co/mTAGpFmW0r</t>
  </si>
  <si>
    <t>['https://pbs.twimg.com/media/ElBjvfoW0AISuaL.jpg']</t>
  </si>
  <si>
    <t>https://twitter.com/Sudan_News12/status/1319664361435222017</t>
  </si>
  <si>
    <t>https://pbs.twimg.com/media/ElBjvfoW0AISuaL.jpg</t>
  </si>
  <si>
    <t>2020-10-23 17:30:59 CAT</t>
  </si>
  <si>
    <t>#عاجل | #السودان.. حكومة ولاية جنوب #دارفور تفتح تحقيقا في مقتل 12 شخصا إثر اشتباكات قبلية دامية (الوكالة الرسمية)</t>
  </si>
  <si>
    <t>['عاجل', 'السودان', 'دارفور']</t>
  </si>
  <si>
    <t>https://twitter.com/Sudan_News12/status/1319662612796313600</t>
  </si>
  <si>
    <t>2020-10-23 17:22:52 CAT</t>
  </si>
  <si>
    <t>إدارة ترامب تخطر الكونجرس رسميا بقرارها رفع اسم السودان من قائمة الدول الراعية للإرهاب.  https://t.co/6OJOOR2VlX</t>
  </si>
  <si>
    <t>['https://pbs.twimg.com/media/ElBgSkoXIAAIhy-.jpg']</t>
  </si>
  <si>
    <t>https://twitter.com/Sudan_News12/status/1319660568693903361</t>
  </si>
  <si>
    <t>https://pbs.twimg.com/media/ElBgSkoXIAAIhy-.jpg</t>
  </si>
  <si>
    <t>2020-10-23 17:21:45 CAT</t>
  </si>
  <si>
    <t>رئيس مجلس الوزراء د.عبدالله حمدوك مغرداً: شكراً للرئيس دونالد ترمب لتوقيعه اليوم الأمر التنفيذي لإزالة السودان من قائمة الدول الراعية للإرهاب  نحن نعمل عن كثب مع الإدارة الأمريكية والكونغرس لإنهاء عملية إزالة قائمة الدول الراعية للإرهاب في الوقت المناسب.  نحن نعمل من أجل العلاقا</t>
  </si>
  <si>
    <t>https://twitter.com/Sudan_News12/status/1319660287105040385</t>
  </si>
  <si>
    <t>2020-10-23 17:20:34 CAT</t>
  </si>
  <si>
    <t>⁧🚨🚨البيت الأبيض: من الضروري أن يصادق الكونجرس الآن على إزالة السودان من قائمة الإرهاب  ⁦</t>
  </si>
  <si>
    <t>https://twitter.com/Sudan_News12/status/1319659990479720450</t>
  </si>
  <si>
    <t>2020-10-23 17:20:10 CAT</t>
  </si>
  <si>
    <t>⁧🚨🚨البيت الأبيض: اليوم هو نقطة تحول محورية للسودان مما يسمح له بمستقبل جديد من التعاون والدعم الأميركي لانتقاله الديمقراطي التاريخي ⁦</t>
  </si>
  <si>
    <t>https://twitter.com/Sudan_News12/status/1319659889719902209</t>
  </si>
  <si>
    <t>2020-10-23 17:19:37 CAT</t>
  </si>
  <si>
    <t>🚨🚨إعلام إسرائيلي: مصدر سوداني يرجح الإعلان عن اتصال بين ممثلين عن السودان وإسرائيل والولايات المتحدة</t>
  </si>
  <si>
    <t>https://twitter.com/Sudan_News12/status/1319659752226459649</t>
  </si>
  <si>
    <t>2020-10-23 17:11:44 CAT</t>
  </si>
  <si>
    <t>🚨🚨البيت الأبيض: السودان حوّل مبلغ 335 مليون دولار إلى صندوق لتعويضات أسر ضحايا الإرهاب</t>
  </si>
  <si>
    <t>https://twitter.com/Sudan_News12/status/1319657767301468160</t>
  </si>
  <si>
    <t>2020-10-23 17:01:02 CAT</t>
  </si>
  <si>
    <t>ونعم بالله</t>
  </si>
  <si>
    <t>https://twitter.com/Sudan_News12/status/1319655073862029314</t>
  </si>
  <si>
    <t>https://twitter.com/Sudan_News12/status/1319652520046792708</t>
  </si>
  <si>
    <t>2020-10-23 17:00:39 CAT</t>
  </si>
  <si>
    <t>📌المصدر مجلة فورين بوليسي الامريكية</t>
  </si>
  <si>
    <t>https://twitter.com/Sudan_News12/status/1319654976621322242</t>
  </si>
  <si>
    <t>2020-10-23 16:58:58 CAT</t>
  </si>
  <si>
    <t>🚨🚨🚨 بعد قليل بيان ثلاثي مشترك من الولايات المتحدة و جمهورية السودان واسرائيل يحوي تفاصيل حول ما تم الاتفاق عليه حول إعادة ادماج السودان في المجتمع الدولي ومساعدته اقتصاديا وخطوات التطبيع مع اسرائيل</t>
  </si>
  <si>
    <t>https://twitter.com/Sudan_News12/status/1319654555693600768</t>
  </si>
  <si>
    <t>2020-10-23 16:52:37 CAT</t>
  </si>
  <si>
    <t>🚨🚨🚨رويترز نقلا عن مسؤول أميركي كبير: توقع إعلان اتفاق على خطوات صوب تطبيع العلاقات بين إسرائيل والسودان في وقت لاحق اليوم</t>
  </si>
  <si>
    <t>https://twitter.com/Sudan_News12/status/1319652956405485568</t>
  </si>
  <si>
    <t>2020-10-23 16:50:53 CAT</t>
  </si>
  <si>
    <t>"كيف اخاف من الفقر وانا عبد الغني" .. ما اجملها من عقيده!  https://t.co/yRYKiADZ5W</t>
  </si>
  <si>
    <t>['https://pbs.twimg.com/media/ElBY-QzWkAIzdHV.jpg']</t>
  </si>
  <si>
    <t>https://pbs.twimg.com/media/ElBY-QzWkAIzdHV.jpg</t>
  </si>
  <si>
    <t>2020-10-23 16:44:51 CAT</t>
  </si>
  <si>
    <t>https://twitter.com/Sudan_News12/status/1319651000530182144</t>
  </si>
  <si>
    <t>https://twitter.com/ayoub561987/status/1319650097962024960</t>
  </si>
  <si>
    <t>2020-10-23 15:48:06 CAT</t>
  </si>
  <si>
    <t>🚨🚨🚨🚨رسمياً السودان خارج قائمة الدول الراعية للإرهاب وسيعلن عن ذلك بعد قليل الرئيس الامريكي دونالد ترامب @SUDTrend @Sudanese_Spt @sarhan_22</t>
  </si>
  <si>
    <t>[{'screen_name': 'sudtrend', 'name': 'abduselam omer', 'id': '1530330891498692609'}, {'screen_name': 'sudanese_spt', 'name': '𝐴 𝑆 𝐾 🇸🇩\u2069 اسأل السـودانيـين\u2066', 'id': '827260489163902977'}, {'screen_name': 'sarhan_22', 'name': 'سرٍحٍآن آلُِڪنزْي _ ѕαrнαɴ αlĸαɴzι', 'id': '258234352'}]</t>
  </si>
  <si>
    <t>https://twitter.com/Sudan_News12/status/1319636719940100096</t>
  </si>
  <si>
    <t>2020-10-23 15:47:20 CAT</t>
  </si>
  <si>
    <t>📌ترمب⁩ وقّع رسمياً قرار إزالة اسم ⁧ السودان⁩ من قائمة الدول الراعية للإرهاب</t>
  </si>
  <si>
    <t>https://twitter.com/Sudan_News12/status/1319636525634695168</t>
  </si>
  <si>
    <t>2020-10-23 15:46:47 CAT</t>
  </si>
  <si>
    <t>التوقيع على منحة بقيمة حوالي 370 مليون دولار بين حكومة السودان والبنك الدولي، تشمل 200 مليون دولار من البنك الدولي كمنحة ما قبل إعفاء المتاخرات و170 مليون دولار من شركاء السودان الاوربيين، لبرنامج دعم الأسر (ثمرات) ودعم الاصلاحات الاقتصادية. @Sudanese_Spt  https://t.co/UBGKRiD5QE</t>
  </si>
  <si>
    <t>['https://pbs.twimg.com/media/ElBKTTJXYAEQtep.jpg']</t>
  </si>
  <si>
    <t>https://twitter.com/Sudan_News12/status/1319636389395300352</t>
  </si>
  <si>
    <t>https://pbs.twimg.com/media/ElBKTTJXYAEQtep.jpg</t>
  </si>
  <si>
    <t>2020-10-23 15:45:09 CAT</t>
  </si>
  <si>
    <t>#السودان_خارج_قائمة_الارهاب  https://t.co/AqIiSnz3OB</t>
  </si>
  <si>
    <t>['https://pbs.twimg.com/media/ElBJ7VhXYAIcguz.jpg']</t>
  </si>
  <si>
    <t>https://twitter.com/Sudan_News12/status/1319635977078513665</t>
  </si>
  <si>
    <t>https://pbs.twimg.com/media/ElBJ7VhXYAIcguz.jpg</t>
  </si>
  <si>
    <t>2020-10-23 11:01:31 CAT</t>
  </si>
  <si>
    <t>مبروك</t>
  </si>
  <si>
    <t>https://twitter.com/Sudan_News12/status/1319564601139318785</t>
  </si>
  <si>
    <t>https://twitter.com/SeifIbrahimARC/status/1319357154936107008</t>
  </si>
  <si>
    <t>2020-10-23 10:59:11 CAT</t>
  </si>
  <si>
    <t>دشن البنك الدولي  مشروع الطوارئ الصحية لمكافحة كورونا  COVID19  بالتعاون مع وزارة  الصحة الإتحادية مساء الأمس بقاعة الإمدادات الطبية بالخرطوم بمنحة إجمالية قدرها 21.99 مليون دولار, ساهمت المملكة العربية السعودية بمبلغ 10 ملايين دولار أمريكي  https://t.co/0qyOx3fIpU</t>
  </si>
  <si>
    <t>['https://pbs.twimg.com/media/ElAIeiLW0AA_CqT.jpg']</t>
  </si>
  <si>
    <t>https://twitter.com/Sudan_News12/status/1319564014331068416</t>
  </si>
  <si>
    <t>https://pbs.twimg.com/media/ElAIeiLW0AA_CqT.jpg</t>
  </si>
  <si>
    <t>2020-10-23 04:38:49 CAT</t>
  </si>
  <si>
    <t>⭕️ عاجل عن مجلة فورين بوليسي الاميركية:  ادارة ترمب رفضت اتمام الاتفاق مع السودان لازالته من قائمة الدول الراعية للارهاب مالم يعترف باسرائيل.</t>
  </si>
  <si>
    <t>https://twitter.com/Sudan_News12/status/1319468291765710850</t>
  </si>
  <si>
    <t>2020-10-22 23:43:41 CAT</t>
  </si>
  <si>
    <t>📌رويترز عن مصادر بالحكومة السودانية: ⁧ حمدوك⁩ مستعد للتطبيع مع إسرائيل في حال وافق البرلمان الانتقالي</t>
  </si>
  <si>
    <t>https://twitter.com/Sudan_News12/status/1319394015322791936</t>
  </si>
  <si>
    <t>2020-10-22 23:42:57 CAT</t>
  </si>
  <si>
    <t>تلقى رئيس  الوزراء د. عبد الله حمدوك تنويراً من وزير الداخلية الفريق أول/ الطريفي إدريس، ومدير عام شرطة السودان الفريق أول/ عز الدين الشيخ، واطّلع رئيس الوزراء على الإجراءات والتدابير التي اتخذتها وزارة الداخلية ممثلة في قوات الشرطة ولاية الخرطوم قبل وأثناء وبعد #مليونية_21</t>
  </si>
  <si>
    <t>['مليونية_21']</t>
  </si>
  <si>
    <t>https://twitter.com/Sudan_News12/status/1319393831192829958</t>
  </si>
  <si>
    <t>2020-10-22 19:35:31 CAT</t>
  </si>
  <si>
    <t>📌أعلنت المتحدثة باسم الخارجية الأميركية مورغان أورتاغوس أن وزير الخارجية مايكل بومبيو تحادث عبر الهاتف اليوم مع رئيس وزراء ⁧ #السودان⁩ عبد الله حمدوك. وأوضحت في بيان لها أن بومبيو وحمدوك رحبا بالتزام الرئيس ترامب بالمضي قدماً في إلغاء تصنيف السودان على لائحة الارهاب</t>
  </si>
  <si>
    <t>https://twitter.com/Sudan_News12/status/1319331564409528320</t>
  </si>
  <si>
    <t>2020-10-22 19:32:45 CAT</t>
  </si>
  <si>
    <t>زعيم الأنصار ورئيس حزب الأمة القومي #الصادق_المهدي :   يرجى أن تلتزم مؤسسات الحكم الانتقالي كافة بالموقف الرافض للتطبيع ، ونحن نسحب تأييدنا لمؤسسات الحكم الانتقالي إذا أقدمت على إقامة علاقات مع دولة الفصل العنصري والاحتلال . #السودان_خارج_قائمة_الارهاب</t>
  </si>
  <si>
    <t>['الصادق_المهدي', 'السودان_خارج_قائمة_الارهاب']</t>
  </si>
  <si>
    <t>https://twitter.com/Sudan_News12/status/1319330865969770497</t>
  </si>
  <si>
    <t>2020-10-22 19:31:16 CAT</t>
  </si>
  <si>
    <t>زعيم الأنصار ورئيس حزب الأمة القومي #الصادق_المهدي :  ناشدنا نقابة المحامين أن تتولى فتح بلاغات ومساءلة الذين يخالفون قانون مقاطعة إسرائيل ، وسيقوم محامو حزب الأمة القومي بذلك أيضاً ، فالخيانة ليست وجهة نظر تحميها الحرية .</t>
  </si>
  <si>
    <t>https://twitter.com/Sudan_News12/status/1319330495373651973</t>
  </si>
  <si>
    <t>2020-10-22 16:43:22 CAT</t>
  </si>
  <si>
    <t>وزارة الطاقة والتعدين تحرر سعر الوقود وبيعه بالسعر العالمي والسماح للشركات الخاصة باستيرداه وبيعه. وقالت مصدر إن سعر جالون البنزين قد يصل سعره بين 360 إلى 450 جنيهاً، وسيحسم أمر تحديد السعر  في وقت لاحق . والدول التي تبيع الوقود بالسعر العالمي، تحدد سعره شهرياً بحسب آلية حكومية،</t>
  </si>
  <si>
    <t>https://twitter.com/Sudan_News12/status/1319288240591941636</t>
  </si>
  <si>
    <t>2020-10-22 14:53:05 CAT</t>
  </si>
  <si>
    <t>والي الخرطوم:  شعب ولاية الخرطوم، تداعت كل القوى الثورية للاحتفال بذكرى ثورة أكتوبر المجيدة أم الثورات السودانية مستلهمة ذكراها لتصحيح مسار الانتقال ودعم حكومة الثورة وقرع الأجراس لاستكمال مطلوبات الانتقال سياسياً واقتصادياً، وكل ذلك في إطار حق الشعب في التعبير وحرية التظاهر</t>
  </si>
  <si>
    <t>https://twitter.com/Sudan_News12/status/1319260487654232066</t>
  </si>
  <si>
    <t>2020-10-22 08:45:37 CAT</t>
  </si>
  <si>
    <t>إغلاق كبري المنشية اليوم  https://t.co/oterOUIg34</t>
  </si>
  <si>
    <t>['https://pbs.twimg.com/media/Ek6gUO9X0AA9UCG.jpg']</t>
  </si>
  <si>
    <t>https://twitter.com/Sudan_News12/status/1319168013183164416</t>
  </si>
  <si>
    <t>https://pbs.twimg.com/media/Ek6gUO9X0AA9UCG.jpg</t>
  </si>
  <si>
    <t>2020-10-22 06:40:17 CAT</t>
  </si>
  <si>
    <t>" الرسائل الذاتية .. هي أقوى أنواع الرسائل ذات الأثر بالغ ..  فإن خاطبت نفسك بضعف، فستبقى ضعيفاً .. وإن خاطبتها بقوة، فتأكد أنك ستكون قوياً "</t>
  </si>
  <si>
    <t>https://twitter.com/Sudan_News12/status/1319136471421489152</t>
  </si>
  <si>
    <t>2020-10-22 06:39:41 CAT</t>
  </si>
  <si>
    <t>الرادارات الجوية والصحافة الإسرائيلية تتحدث عن تسيير شركة بيز جيت الإسرائيلية لرحلة جوية بين مطار بين غوريون والخرطوم الدولي أمس الأربعاء .  https://t.co/tvYFoNlLQl</t>
  </si>
  <si>
    <t>['https://pbs.twimg.com/media/Ek6DfaUWkAEFXCf.jpg']</t>
  </si>
  <si>
    <t>https://twitter.com/Sudan_News12/status/1319136319382167552</t>
  </si>
  <si>
    <t>https://pbs.twimg.com/media/Ek6DfaUWkAEFXCf.jpg</t>
  </si>
  <si>
    <t>2020-10-22 06:03:25 CAT</t>
  </si>
  <si>
    <t>صباح الطمأنينة ..  لكل روح بدأت يومها بحمد الله .. الحمد لله الذي ردّ إليّ روحي وعافاني  في بدني وأذن لي بذكره .  https://t.co/CZgcDnqHsg</t>
  </si>
  <si>
    <t>['https://pbs.twimg.com/media/Ek57MFOWkAAiY1T.jpg']</t>
  </si>
  <si>
    <t>https://twitter.com/Sudan_News12/status/1319127191024709640</t>
  </si>
  <si>
    <t>https://pbs.twimg.com/media/Ek57MFOWkAAiY1T.jpg</t>
  </si>
  <si>
    <t>2020-10-21 23:33:28 CAT</t>
  </si>
  <si>
    <t>المرشح للرئاسة الامريكية جو بايدين ل "CNN" يطلب من الشعب الامريكي إعتبار ماقام به ترامب نقطة سوداء بابتزاز دولة فقيرة مثل السودان من أجل أصوات في قضية تمت تبرئة الدولة منها قضائيا  https://t.co/u18JSZ03sD</t>
  </si>
  <si>
    <t>['https://pbs.twimg.com/media/Ek4h8DqWAAoR07W.jpg']</t>
  </si>
  <si>
    <t>https://twitter.com/Sudan_News12/status/1319029058760486919</t>
  </si>
  <si>
    <t>https://pbs.twimg.com/media/Ek4h8DqWAAoR07W.jpg</t>
  </si>
  <si>
    <t>2020-10-21 21:41:28 CAT</t>
  </si>
  <si>
    <t>⭕️ وزير الإعلام فيصل محمد صالح :  تواصلنا مع مسؤولي الاجهزة الامنية وسيتم فتح تحقيق لحادثة مضايقة الإعلاميين وتجاوزات الشرطة في موكب اليوم..</t>
  </si>
  <si>
    <t>https://twitter.com/Sudan_News12/status/1319000872811175936</t>
  </si>
  <si>
    <t>2020-10-21 20:34:58 CAT</t>
  </si>
  <si>
    <t>📌وزير الخارجية الامريكي مايك بومبيو: قرار العلاقة مع إسرائيل قرار سيادي سوداني</t>
  </si>
  <si>
    <t>https://twitter.com/Sudan_News12/status/1318984137936699393</t>
  </si>
  <si>
    <t>2020-10-21 20:33:20 CAT</t>
  </si>
  <si>
    <t>هرج ومرج، ووسط صيحات من بعضهم بضرورة "اعتقالنا" جميعا، قبل أن ينسحبوا بذات الضجيج !! يوم سىء بالنسبة للإعلام. سىء للغاية</t>
  </si>
  <si>
    <t>https://twitter.com/Sudan_News12/status/1318983727947591683</t>
  </si>
  <si>
    <t>2020-10-21 20:32:54 CAT</t>
  </si>
  <si>
    <t>خالد عويس: قبل قليل، وقرب موقف شروني، كنت على الهواء مع سكاي نيوز عربية، والزميل والصديق، سعد الدين حسن، على الهواء مباشرة مع الحدث، على مقربة مني، اقتحمت موقع التصوير و الـ LIVE ثلاث سيارات عليها مدنيون بأسلحة وعصي. قاطعوا سعد الدين أثناء "المباشر" وسط @Bintowaiss</t>
  </si>
  <si>
    <t>[{'screen_name': 'bintowaiss', 'name': 'بّنتُ عَوُيـﮯسًـ🐰', 'id': '1268647790168637440'}]</t>
  </si>
  <si>
    <t>https://twitter.com/Sudan_News12/status/1318983616433655808</t>
  </si>
  <si>
    <t>2020-10-21 20:28:47 CAT</t>
  </si>
  <si>
    <t>#ثوار_المويلح  https://t.co/T8ia5GZH3t</t>
  </si>
  <si>
    <t>['https://pbs.twimg.com/media/Ek33qwUX0AUlmhf.jpg']</t>
  </si>
  <si>
    <t>['ثوار_المويلح']</t>
  </si>
  <si>
    <t>https://twitter.com/Sudan_News12/status/1318982582181179396</t>
  </si>
  <si>
    <t>https://pbs.twimg.com/media/Ek33qwUX0AUlmhf.jpg</t>
  </si>
  <si>
    <t>2020-10-21 20:26:33 CAT</t>
  </si>
  <si>
    <t>عاجل الشفاء للمناضل الراكز احد ابرز قيادات لجان مقاومة أمدرمان الشهداء... مزمل (ماكس طارق)   إثر تعرضه لقذيفة بمبان مباشرة في الوجه أثناء التظاهر السلمي أمام مجلس البرلمان...  https://t.co/LrARJHjIWX</t>
  </si>
  <si>
    <t>['https://pbs.twimg.com/media/Ek33J7UXYAYBQDs.jpg']</t>
  </si>
  <si>
    <t>https://twitter.com/Sudan_News12/status/1318982018089340929</t>
  </si>
  <si>
    <t>https://pbs.twimg.com/media/Ek33J7UXYAYBQDs.jpg</t>
  </si>
  <si>
    <t>2020-10-21 18:00:31 CAT</t>
  </si>
  <si>
    <t>بحرى المؤسسة قبل قليل  ٢١ أكتوبر ٢٠٢٠م  https://t.co/pAyHiIPKo9</t>
  </si>
  <si>
    <t>['https://pbs.twimg.com/media/Ek3VuvkXYAEYWcO.jpg']</t>
  </si>
  <si>
    <t>https://twitter.com/Sudan_News12/status/1318945267631202306</t>
  </si>
  <si>
    <t>https://pbs.twimg.com/media/Ek3VuvkXYAEYWcO.jpg</t>
  </si>
  <si>
    <t>2020-10-21 17:28:04 CAT</t>
  </si>
  <si>
    <t>@sarhan_22 مقعد تلاجة</t>
  </si>
  <si>
    <t>https://twitter.com/Sudan_News12/status/1318937100629270534</t>
  </si>
  <si>
    <t>[{'screen_name': 'sarhan_22', 'name': 'سرٍحٍآن آلُِڪنزْي _ ѕαrнαɴ αlĸαɴzι', 'id': '258234352'}]</t>
  </si>
  <si>
    <t>2020-10-21 15:42:07 CAT</t>
  </si>
  <si>
    <t xml:space="preserve"> https://t.co/1RY59EKexH</t>
  </si>
  <si>
    <t>['https://pbs.twimg.com/media/Ek22Dd9XYAAnOl4.jpg']</t>
  </si>
  <si>
    <t>https://twitter.com/Sudan_News12/status/1318910439850467328</t>
  </si>
  <si>
    <t>https://pbs.twimg.com/media/Ek22Dd9XYAAnOl4.jpg</t>
  </si>
  <si>
    <t>2020-10-21 15:07:58 CAT</t>
  </si>
  <si>
    <t>للتو | أصوات ذخيرة حيه في سماء الخرطوم</t>
  </si>
  <si>
    <t>https://twitter.com/Sudan_News12/status/1318901843351789569</t>
  </si>
  <si>
    <t>2020-10-21 14:22:52 CAT</t>
  </si>
  <si>
    <t>#مليونية_21اكتوبر  https://t.co/khdAMMnw67</t>
  </si>
  <si>
    <t>['https://pbs.twimg.com/media/Ek2j6fHWkAMkMI5.jpg']</t>
  </si>
  <si>
    <t>['مليونية_21اكتوبر']</t>
  </si>
  <si>
    <t>https://twitter.com/Sudan_News12/status/1318890495100276737</t>
  </si>
  <si>
    <t>https://pbs.twimg.com/media/Ek2j6fHWkAMkMI5.jpg</t>
  </si>
  <si>
    <t>2020-10-21 12:45:24 CAT</t>
  </si>
  <si>
    <t>تم اعتداء من الشرطة بالضرب على فريق تصوير من سكاي نيوز عربية في شارع بيو يو كوان جنوب مستشفى الخرطوم وشمال السكك الحديدية #منقول</t>
  </si>
  <si>
    <t>https://twitter.com/Sudan_News12/status/1318865965350879232</t>
  </si>
  <si>
    <t>2020-10-21 12:10:31 CAT</t>
  </si>
  <si>
    <t>@Sudanesfollow 😇😇😇😇</t>
  </si>
  <si>
    <t>https://twitter.com/Sudan_News12/status/1318857189503762432</t>
  </si>
  <si>
    <t>2020-10-21 11:39:11 CAT</t>
  </si>
  <si>
    <t>تعلن وزارة الصناعة والتجارة عن فتح باب التقديم لعدد من الوظائف للعمل في مشروع #سلعتي المخابز بمجمع وادي النيل والذي تنفذه الشركة السودانية للسلع الاستهلاكية في إطار خطة الوزارة لتطوير صناعة الخبز بالسودان نوع الوظائف والشروط وموعد التقديم موضح على الصورة المرفقة  https://t.co/1TiXr2KB1l</t>
  </si>
  <si>
    <t>['https://pbs.twimg.com/media/Ek1-c0TX0AIIfYV.jpg']</t>
  </si>
  <si>
    <t>['سلعتي']</t>
  </si>
  <si>
    <t>https://twitter.com/Sudan_News12/status/1318849302039568384</t>
  </si>
  <si>
    <t>https://pbs.twimg.com/media/Ek1-c0TX0AIIfYV.jpg</t>
  </si>
  <si>
    <t>2020-10-21 11:37:15 CAT</t>
  </si>
  <si>
    <t>الدكتور آدم حريكة المستشار الاقتصادي لرئيس الوزراء:  قرار ترامب يسمح للسودان بإقامة معاملات أكثر شفافية مع النظام المالي العالمي ومعرفة أين ذهبت الأموال التي جاءت من عائد البترول حتى العام 2011، قائلاً إننا نستطيع الآن التعامل بطريقة مؤسسة وسوية .</t>
  </si>
  <si>
    <t>https://twitter.com/Sudan_News12/status/1318848816473321472</t>
  </si>
  <si>
    <t>2020-10-21 11:36:27 CAT</t>
  </si>
  <si>
    <t>وزيرة المالية والتخطيط الاقتصادي : الخطوات التى ستتبع ايضا اخطار ترامب  للكونجرس بانه ينوي ازالة اسم السودان من قائمة الدول الراعية للارهاب الاولى سيمنح هذا الكونجرس مدة 25 يوميا  للاتيان باي اعتراضات وسيتبع ذلك بشكل متزامن صياغة التشريعات وسنها لاستعادة حصانة السودان السيادة.</t>
  </si>
  <si>
    <t>https://twitter.com/Sudan_News12/status/1318848616442810369</t>
  </si>
  <si>
    <t>2020-10-21 11:36:08 CAT</t>
  </si>
  <si>
    <t>وزيرة المالية والتخطيط الاقتصادي المكلفة:  المحامين السودانيين  ووزارة الخارجية يعملون على  انهاء الاتفاقية الخاصة بايداع الاموال فى حساب الضمان والبالغة 335 مليون دولار بحلول الاسبوع المنتهى فى 23 اكتوبر الحالي.</t>
  </si>
  <si>
    <t>https://twitter.com/Sudan_News12/status/1318848536952377344</t>
  </si>
  <si>
    <t>2020-10-21 10:34:42 CAT</t>
  </si>
  <si>
    <t>نادي أعضاء النيابة العامة يطالبون  بإقالة النائب العام  .  https://t.co/4lYifn2044</t>
  </si>
  <si>
    <t>['https://pbs.twimg.com/media/Ek1vsTFWMAIiQwg.jpg']</t>
  </si>
  <si>
    <t>https://twitter.com/Sudan_News12/status/1318833075007127552</t>
  </si>
  <si>
    <t>https://pbs.twimg.com/media/Ek1vsTFWMAIiQwg.jpg</t>
  </si>
  <si>
    <t>2020-10-21 10:33:03 CAT</t>
  </si>
  <si>
    <t>إنتشار للقوات بشكل كثيف بوسط الخرطوم، ومنع المواطنين من الدخول بالطرق الرئيسة #السودان #مليونية21أكتوبر  https://t.co/VtnmiZ66bf</t>
  </si>
  <si>
    <t>['https://pbs.twimg.com/media/Ek1vUJWWMAEhvu7.jpg']</t>
  </si>
  <si>
    <t>['السودان', 'مليونية21أكتوبر']</t>
  </si>
  <si>
    <t>https://twitter.com/Sudan_News12/status/1318832660614123520</t>
  </si>
  <si>
    <t>https://pbs.twimg.com/media/Ek1vUJWWMAEhvu7.jpg</t>
  </si>
  <si>
    <t>2020-10-21 10:03:42 CAT</t>
  </si>
  <si>
    <t>@Unknown63181980 😃😃😃 اجمل شي</t>
  </si>
  <si>
    <t>https://twitter.com/Sudan_News12/status/1318825273488510976</t>
  </si>
  <si>
    <t>[{'screen_name': 'Unknown63181980', 'name': 'علاااوي 🇸🇩', 'id': '1307505832200933381'}]</t>
  </si>
  <si>
    <t>2020-10-21 09:57:19 CAT</t>
  </si>
  <si>
    <t>@mutawakil666 اموركم باسطة ..تحياتي لجبرة</t>
  </si>
  <si>
    <t>https://twitter.com/Sudan_News12/status/1318823665983770624</t>
  </si>
  <si>
    <t>[{'screen_name': 'mutawakil666', 'name': 'متوكل الجزولي', 'id': '702365940407783424'}]</t>
  </si>
  <si>
    <t>2020-10-21 09:44:03 CAT</t>
  </si>
  <si>
    <t>الوالي جابتو المظاهرات وهسي قفل الكباري من المظاهرات 😂 #السودان_الحكم_المدني #مليونية21أكتوبر  https://t.co/IOjObLs18K</t>
  </si>
  <si>
    <t>['https://pbs.twimg.com/media/Ek1kGS3W0AA5kXb.jpg']</t>
  </si>
  <si>
    <t>['السودان_الحكم_المدني', 'مليونية21أكتوبر']</t>
  </si>
  <si>
    <t>https://twitter.com/Sudan_News12/status/1318820327280005120</t>
  </si>
  <si>
    <t>https://pbs.twimg.com/media/Ek1kGS3W0AA5kXb.jpg</t>
  </si>
  <si>
    <t>2020-10-21 09:31:22 CAT</t>
  </si>
  <si>
    <t>@MIBALI حمدوك قال حولنا ..والدنيا كلها عارفة</t>
  </si>
  <si>
    <t>https://twitter.com/Sudan_News12/status/1318817135775436800</t>
  </si>
  <si>
    <t>[{'screen_name': 'MIBALI', 'name': 'Mohammed Ali', 'id': '43343418'}]</t>
  </si>
  <si>
    <t>2020-10-21 09:27:46 CAT</t>
  </si>
  <si>
    <t>@MIBALI ليه ماحيستلموها</t>
  </si>
  <si>
    <t>https://twitter.com/Sudan_News12/status/1318816230011244544</t>
  </si>
  <si>
    <t>2020-10-21 09:22:22 CAT</t>
  </si>
  <si>
    <t>@MIBALI استلموها ولسه مانفذو</t>
  </si>
  <si>
    <t>https://twitter.com/Sudan_News12/status/1318814870301741056</t>
  </si>
  <si>
    <t>2020-10-21 09:22:11 CAT</t>
  </si>
  <si>
    <t xml:space="preserve"> https://t.co/UjTXikTr4A</t>
  </si>
  <si>
    <t>https://twitter.com/Sudan_News12/status/1318814827012292610</t>
  </si>
  <si>
    <t>https://pbs.twimg.com/ext_tw_video_thumb/1318814686348009472/pu/img/F1bcFWg08QJKylx6.jpg</t>
  </si>
  <si>
    <t>2020-10-21 09:19:22 CAT</t>
  </si>
  <si>
    <t>@mutawakil666 منقولة ويقال حديثة ..الله اعلم</t>
  </si>
  <si>
    <t>https://twitter.com/Sudan_News12/status/1318814117428342784</t>
  </si>
  <si>
    <t>2020-10-21 08:57:42 CAT</t>
  </si>
  <si>
    <t>مولاي شعبي الاسمر ، رغم صعوبة المشوار ورغم ضراوة التيار، عزيز انت ي وطني #مليونية_21اكتوبر  https://t.co/8mYk0ZrCKU</t>
  </si>
  <si>
    <t>['https://pbs.twimg.com/media/Ek1ZfbQWMAAXRz3.jpg']</t>
  </si>
  <si>
    <t>https://twitter.com/Sudan_News12/status/1318808664602480641</t>
  </si>
  <si>
    <t>https://pbs.twimg.com/media/Ek1ZfbQWMAAXRz3.jpg</t>
  </si>
  <si>
    <t>2020-10-21 06:14:47 CAT</t>
  </si>
  <si>
    <t>ليه الإجراءات الأمنية الاستثنائية؟ إغلاق الكباري، وضع القوات النظامية في استعداد ١٠٠٪ التظاهر السلمي حق مكفول للمواطنين السودانيين.. ولا ده زمان كان خطاب كاذب وانتهازي للوصول للسلطة؟ #المستبدون_الجدد . #رشان_اوشي</t>
  </si>
  <si>
    <t>['المستبدون_الجدد', 'رشان_اوشي']</t>
  </si>
  <si>
    <t>https://twitter.com/Sudan_News12/status/1318767666941841408</t>
  </si>
  <si>
    <t>2020-10-20 22:33:51 CAT</t>
  </si>
  <si>
    <t>عاجل 🔴 . وزيرة المالية  نتوقع أن يتم رفع اسم السودان من القائمة الأمريكية للدول الراعية للإرهاب رسميًا يوم 31 ديسمبر المقبل. #السودان</t>
  </si>
  <si>
    <t>https://twitter.com/Sudan_News12/status/1318651669048066048</t>
  </si>
  <si>
    <t>2020-10-20 21:27:24 CAT</t>
  </si>
  <si>
    <t>⭕️ والي الخرطوم أيمن خالد: نعتذر للمواطنين عن ما سيمسهم من ضُرٍ نتيجة إغلاق كباري المدينة احترازياً من الساعة (12) منتصف الليل وحتى مساء الأربعاء (21) أكتوبر.</t>
  </si>
  <si>
    <t>https://twitter.com/Sudan_News12/status/1318634943447257091</t>
  </si>
  <si>
    <t>2020-10-20 21:19:18 CAT</t>
  </si>
  <si>
    <t>شاهد بالفيديو.. “حراك تصحيح مسار الثورة” يدعو للمشاركة في مليونية 21، قائلاً ” ليس في هذه الحكومة أمل ينتظره الناس” الرابط:  https://t.co/sUGIVXrJTU</t>
  </si>
  <si>
    <t>['https://kushnews.net/2020/10/260644']</t>
  </si>
  <si>
    <t>https://twitter.com/Sudan_News12/status/1318632904512229377</t>
  </si>
  <si>
    <t>2020-10-20 21:17:19 CAT</t>
  </si>
  <si>
    <t>@SUDAN_FOLLWERS حضرنا💥💥💫💫</t>
  </si>
  <si>
    <t>https://twitter.com/Sudan_News12/status/1318632405033431042</t>
  </si>
  <si>
    <t>2020-10-20 20:15:09 CAT</t>
  </si>
  <si>
    <t>⭕️ بداية إغلاق الطرق المؤدية للقيادة العامة.</t>
  </si>
  <si>
    <t>https://twitter.com/Sudan_News12/status/1318616762976555010</t>
  </si>
  <si>
    <t>2020-10-20 20:10:41 CAT</t>
  </si>
  <si>
    <t>🔴#عاجل   قرار من والي ولاية #الخرطوم بإغلاق كباري المدينة احترازياً من الساعة 12 منتصف الليل وحتى مساء الأربعاء 21 أكتوبر.</t>
  </si>
  <si>
    <t>https://twitter.com/Sudan_News12/status/1318615638932398081</t>
  </si>
  <si>
    <t>2020-10-20 19:18:00 CAT</t>
  </si>
  <si>
    <t>@cima_lol  https://t.co/XOHDTG7VBB</t>
  </si>
  <si>
    <t>['https://pbs.twimg.com/media/Ekyd4DLXUAMG6r5.jpg']</t>
  </si>
  <si>
    <t>https://twitter.com/Sudan_News12/status/1318602380204716032</t>
  </si>
  <si>
    <t>https://pbs.twimg.com/media/Ekyd4DLXUAMG6r5.jpg</t>
  </si>
  <si>
    <t>2020-10-20 17:58:16 CAT</t>
  </si>
  <si>
    <t>📌تأجيل محاكمة البشير وآخرين في قضية تقويض النظام الدستوري وتدبير انقلاب 1998 إلى جلسة 3 نوفمبر المقبل</t>
  </si>
  <si>
    <t>https://twitter.com/Sudan_News12/status/1318582313463283715</t>
  </si>
  <si>
    <t>2020-10-20 13:57:14 CAT</t>
  </si>
  <si>
    <t>والي الخرطوم:  إعفاء مدير تنفيذي محلية امبدة رابح أحمد حامد وتعيين السيد/ حماد فضل الله محمد دفع الله مديراً تنفيذياً لمحلية امبدة. إعفاء مدير الإدارة العامة للنقل والبترول والمواصلات بولاية الخرطوم صلاح محمد عبدالله وتعيين  عبد الحليم محمد الطاهر بدلا عنه.</t>
  </si>
  <si>
    <t>https://twitter.com/Sudan_News12/status/1318521655438856192</t>
  </si>
  <si>
    <t>2020-10-20 13:55:23 CAT</t>
  </si>
  <si>
    <t>خالد عمر يوسف الأمين العام لحزب المؤتمر السوداني:  قرار الرئيس الامريكي دونالد ترامب مساء اليوم بالشروع في عملية رفع السودان من قائمة الارهاب هو احد انتصارات ثورة ديسمبر المجيدة. تزامنه مع زيارة بنسودا والتقدم في ملف العدالة يدلل على أن ثورة شعبنا مهما تعثرت فإنها بالغة كامل</t>
  </si>
  <si>
    <t>https://twitter.com/Sudan_News12/status/1318521191733276674</t>
  </si>
  <si>
    <t>2020-10-20 02:33:56 CAT</t>
  </si>
  <si>
    <t>@ajnadeen12 😀😀</t>
  </si>
  <si>
    <t>https://twitter.com/Sudan_News12/status/1318349697375940608</t>
  </si>
  <si>
    <t>[{'screen_name': 'ajnadeen12', 'name': 'الحمدلله ajnadeen 𓂆', 'id': '1126914727433637889'}]</t>
  </si>
  <si>
    <t>2020-10-20 01:22:05 CAT</t>
  </si>
  <si>
    <t>📌حمدوك : قمنا بتصدير مواردنا من الذهب لتوفير مبلغ التعويضات ⁦#السودان</t>
  </si>
  <si>
    <t>https://twitter.com/Sudan_News12/status/1318331616276697088</t>
  </si>
  <si>
    <t>2020-10-20 01:16:05 CAT</t>
  </si>
  <si>
    <t>رئيس لجنة العلاقات الخارجية في مجلس الشيوخ الامريكي   "هذه خطوة رئيسية لحل القضايا الهامة التي تقف في طريق تطبيع العلاقات مع المجتمع الدولي. قام #السودان بإصلاحات ديمقراطية واقتصادية مثيرة للإعجاب ، وأنا أتطلع إلى العمل مع ترامب وآخرين مع تقدم السودان.  https://t.co/8CqIXqgZ7H</t>
  </si>
  <si>
    <t>['https://pbs.twimg.com/media/EkumPjXXYAAk2FO.jpg']</t>
  </si>
  <si>
    <t>https://twitter.com/Sudan_News12/status/1318330104947367938</t>
  </si>
  <si>
    <t>https://pbs.twimg.com/media/EkumPjXXYAAk2FO.jpg</t>
  </si>
  <si>
    <t>2020-10-20 01:11:25 CAT</t>
  </si>
  <si>
    <t>@abdelbariatwan نتفائل خيرا</t>
  </si>
  <si>
    <t>https://twitter.com/Sudan_News12/status/1318328932068958209</t>
  </si>
  <si>
    <t>[{'screen_name': 'abdelbariatwan', 'name': 'عبد الباري عطوان', 'id': '538285556'}]</t>
  </si>
  <si>
    <t>2020-10-20 01:10:31 CAT</t>
  </si>
  <si>
    <t>نعم ستحزن .لكن هل ستبقى في مكانك ، هل ستستسلم لعثراتك  مادمت حياً : لا تيأس ، و لا تفقد أملك . كل ما أصابك هو مكتوب في أقدارك .اعلموا أن الحزن لا يرجع مفقودًا ، و لا يبعث ميتاً ، و لا يرد قدرًا ، و لا يجلب نفعًا .بل ربما يجعل منك ميتاً على قيد الحياة .تناسَ الحزن ، و أسعد نفسك  https://t.co/2UEhA1KIsX</t>
  </si>
  <si>
    <t>['https://pbs.twimg.com/media/Ekuk-NWWMAAV1Aw.jpg']</t>
  </si>
  <si>
    <t>https://twitter.com/Sudan_News12/status/1318328707862437889</t>
  </si>
  <si>
    <t>https://pbs.twimg.com/media/Ekuk-NWWMAAV1Aw.jpg</t>
  </si>
  <si>
    <t>2020-10-20 01:05:38 CAT</t>
  </si>
  <si>
    <t>الأستاذ ابراهيم الشيخ القيادي بقوى الحرية والتغيير:  - الأزمة الاقتصادية بلغت مداها، قبل نشوب الأزمة تم إنشاء محفظة مالية لاستيراد لاستيراد السلع الاستراتيجية واستطاعت توفير 150 مليون دولار.   - هناك فجوة في الدقيق وأن حجم الاستهلاك في ولاية الخرطوم يبلغ 47 ألف جوال والمتوفر أقل</t>
  </si>
  <si>
    <t>https://twitter.com/Sudan_News12/status/1318327477845004289</t>
  </si>
  <si>
    <t>2020-10-20 01:00:46 CAT</t>
  </si>
  <si>
    <t>الأستاذ ابراهيم الشيخ القيادي بقوى الحرية والتغيير:  حسم قضية تشكيل المجلس التشريعي بنسبة 55%  للحرية والتغيير (165 مقعدا) و25%  للجبهة الثورية (75 مقعدا)، حيث إجمالي المقاعد للحرية والتغيير 240 مقعدا باعتبار أن الجبهة الثورية جزءا اصيلا من قوى الحرية والتغيير.</t>
  </si>
  <si>
    <t>https://twitter.com/Sudan_News12/status/1318326253276069889</t>
  </si>
  <si>
    <t>2020-10-20 01:00:10 CAT</t>
  </si>
  <si>
    <t>الأستاذ ابراهيم الشيخ القيادي بقوى الحرية والتغيير:  اجتمعنا مع لجان المقاومة ومنظمات المجتمع المدني حول هذا الأمر حيث تم التأكيد على أنه ليس هناك دعوة لاسقاط الحكومة بل لتصحيح بعض المسارات والذى حدث فيها  نوع من البطء والتراخي في المعالجه.</t>
  </si>
  <si>
    <t>https://twitter.com/Sudan_News12/status/1318326101719076866</t>
  </si>
  <si>
    <t>2020-10-20 00:59:02 CAT</t>
  </si>
  <si>
    <t>-الحرية والتغيير لن تتنصل عن مسؤولياتها في أحداث الشرق ، داعيا الي محاكمة كل من شارك في هذه الأحداث الدامية. #مؤتمر_صحفي #السودان_خارج_قائمة_الارهاب</t>
  </si>
  <si>
    <t>['مؤتمر_صحفي', 'السودان_خارج_قائمة_الارهاب']</t>
  </si>
  <si>
    <t>https://twitter.com/Sudan_News12/status/1318325817739456513</t>
  </si>
  <si>
    <t>2020-10-20 00:58:38 CAT</t>
  </si>
  <si>
    <t>الأستاذ جعفر حسن عضو المجلس المركزي لقوي إعلان الحرية والتغيير:   - أخطاء حقيقية أرتكبت في طريقة إدارة الحكومة لأحداث شرق السودان، لعدم القراءة الصحيحة للأحداث.   - صوت المكونات المحلية لن يعلو علي صوت الدولة.   👇👇👇</t>
  </si>
  <si>
    <t>https://twitter.com/Sudan_News12/status/1318325717248233472</t>
  </si>
  <si>
    <t>2020-10-20 00:48:37 CAT</t>
  </si>
  <si>
    <t>سفير #السودان بواشنطن نور الدين ساتي: تعهُّد الرئيس الأمريكي دونالد ترمب برفع اسم السودان من قائمة الدول الراعية للإرهاب خطوة الكبيرة. مبروك للشعب السوداني هذه الخطوة الكبيرة والتي نأمل أن تتبعها خطوات إيجابية أخرى في المستقبل القريب. #السودان_خارج_قائمة_الإرهاب</t>
  </si>
  <si>
    <t>['السودان', 'السودان_خارج_قائمة_الإرهاب']</t>
  </si>
  <si>
    <t>https://twitter.com/Sudan_News12/status/1318323195636756480</t>
  </si>
  <si>
    <t>2020-10-20 00:48:14 CAT</t>
  </si>
  <si>
    <t>السفير السوداني بواشنطن #نور_الدين_ساتي : التطبيع مع إسرائيل يأتي وفقاً لتقديرات الحكومة السودانية والمصالح السودانية وليس بتسوية مع الإدارة الأمريكية .</t>
  </si>
  <si>
    <t>['نور_الدين_ساتي']</t>
  </si>
  <si>
    <t>https://twitter.com/Sudan_News12/status/1318323097007783936</t>
  </si>
  <si>
    <t>2020-10-20 00:47:54 CAT</t>
  </si>
  <si>
    <t>السفير السوداني بواشنطن #نور_الدين_ساتي : في هذة المرحلة لم يتم الربط بين إزالة إسم السودان من قائمة الدول الراعية للإرهاب والتطبيع مع إسرائيل .</t>
  </si>
  <si>
    <t>https://twitter.com/Sudan_News12/status/1318323014459658242</t>
  </si>
  <si>
    <t>2020-10-20 00:47:20 CAT</t>
  </si>
  <si>
    <t>حمدوك: رفع اسم #السودان من قائمة الدول الراعية للإرهاب يؤهلنا للحصول على أحداث التكنولوجيات</t>
  </si>
  <si>
    <t>https://twitter.com/Sudan_News12/status/1318322870288777223</t>
  </si>
  <si>
    <t>2020-10-20 00:47:05 CAT</t>
  </si>
  <si>
    <t>حمدوك: رفع اسم #السودان من قائمة الدول الراعية للإرهاب يؤهله للإعفاء من الديون</t>
  </si>
  <si>
    <t>https://twitter.com/Sudan_News12/status/1318322808104144898</t>
  </si>
  <si>
    <t>2020-10-20 00:46:36 CAT</t>
  </si>
  <si>
    <t>حمدوك: رفع اسم #السودان من قائمة الإرهاب يفتح الباب واسعا لعودتنا إلى المجتمع الدولي</t>
  </si>
  <si>
    <t>https://twitter.com/Sudan_News12/status/1318322686414721025</t>
  </si>
  <si>
    <t>2020-10-20 00:45:59 CAT</t>
  </si>
  <si>
    <t>عبدالله حمدوك: مبلغ التعويضات الذي تم تحويله إلى واشنطن توفر من مواردنا الذاتية #السودان_خارج_قائمة_الارهاب</t>
  </si>
  <si>
    <t>https://twitter.com/Sudan_News12/status/1318322531024179203</t>
  </si>
  <si>
    <t>2020-10-20 00:01:52 CAT</t>
  </si>
  <si>
    <t>@oxyMgen @Roma64020610 ماتنسو تعزمونا</t>
  </si>
  <si>
    <t>https://twitter.com/Sudan_News12/status/1318311430379233281</t>
  </si>
  <si>
    <t>[{'screen_name': 'oxyMgen', 'name': 'Yasir', 'id': '2860497338'}, {'screen_name': 'Roma64020610', 'name': '☕', 'id': '1022544758365986818'}]</t>
  </si>
  <si>
    <t>2020-10-20 00:00:50 CAT</t>
  </si>
  <si>
    <t>@Roma64020610 محطة الكلس 😀</t>
  </si>
  <si>
    <t>https://twitter.com/Sudan_News12/status/1318311171104133122</t>
  </si>
  <si>
    <t>[{'screen_name': 'Roma64020610', 'name': '☕', 'id': '1022544758365986818'}]</t>
  </si>
  <si>
    <t>2020-10-19 22:40:31 CAT</t>
  </si>
  <si>
    <t>يلقي حمدوك كلمة بعد قليل بمناسبة رفع اسم السودان من الارهاب</t>
  </si>
  <si>
    <t>https://twitter.com/Sudan_News12/status/1318290958283321346</t>
  </si>
  <si>
    <t>2020-10-19 22:22:11 CAT</t>
  </si>
  <si>
    <t>😀😃😀😃  https://t.co/nCkLweFz0M</t>
  </si>
  <si>
    <t>['https://pbs.twimg.com/media/Ekt-cPjWMAA4ie0.jpg']</t>
  </si>
  <si>
    <t>https://twitter.com/Sudan_News12/status/1318286342359482369</t>
  </si>
  <si>
    <t>https://pbs.twimg.com/media/Ekt-cPjWMAA4ie0.jpg</t>
  </si>
  <si>
    <t>2020-10-19 21:38:04 CAT</t>
  </si>
  <si>
    <t>حمدوك الان 😀 #السودان_خارج_قائمة_الارهاب  https://t.co/FOYVdHosTc</t>
  </si>
  <si>
    <t>['https://pbs.twimg.com/media/Ekt0V_LX0AYZDjI.jpg']</t>
  </si>
  <si>
    <t>https://twitter.com/Sudan_News12/status/1318275239634227202</t>
  </si>
  <si>
    <t>https://pbs.twimg.com/media/Ekt0V_LX0AYZDjI.jpg</t>
  </si>
  <si>
    <t>2020-10-19 20:15:15 CAT</t>
  </si>
  <si>
    <t>رئيس مجلس الوزراء د. عبد الله حمدوك، يصدر قرارا بإعفاء السيد يس عيسى محمد الأمين من وظيفة الأمين العام للأمانة العامة لانضمام السودان لمنظمة التجارة العالمية، وتعيين السيد علي جدو آدم بشر، أمينا عاما للأمانة العامة لانضمام السودان لمنظمة التجارة العالمية @jowanaamal</t>
  </si>
  <si>
    <t>https://twitter.com/Sudan_News12/status/1318254398259273729</t>
  </si>
  <si>
    <t>2020-10-19 20:11:18 CAT</t>
  </si>
  <si>
    <t>عاجل  |#ترمب: سنرفع اسم #السودان عن قائمة الإرهاب عندما نستلم مبالغ التعويضات</t>
  </si>
  <si>
    <t>['ترمب', 'السودان']</t>
  </si>
  <si>
    <t>https://twitter.com/Sudan_News12/status/1318253405664628736</t>
  </si>
  <si>
    <t>2020-10-19 19:48:06 CAT</t>
  </si>
  <si>
    <t>💥 عاجل . مؤتمر صحفي للمجلس المركزي للحرية والتغيير حول 21 اكتوبر مساء اليوم بسونا، الساعة الثامنة مساء #بعد_قليل #السودان_خارج_قائمة_الارهاب  #مليونية21اكتوبر</t>
  </si>
  <si>
    <t>['بعد_قليل', 'السودان_خارج_قائمة_الارهاب', 'مليونية21اكتوبر']</t>
  </si>
  <si>
    <t>https://twitter.com/Sudan_News12/status/1318247567168241670</t>
  </si>
  <si>
    <t>2020-10-19 19:26:53 CAT</t>
  </si>
  <si>
    <t>أو غيره.. لكن مالك ومال المسلمين المؤمنين بوجود الله تضعي ليهم قانون متعلق بأمور شرعية؟. #رشان_اوشي</t>
  </si>
  <si>
    <t>['رشان_اوشي']</t>
  </si>
  <si>
    <t>https://twitter.com/Sudan_News12/status/1318242228381253632</t>
  </si>
  <si>
    <t>2020-10-19 19:06:34 CAT</t>
  </si>
  <si>
    <t>عاجل 🔴  .  . مسؤول أمريكي:   رفع اسم السودان من قائمة الإرهاب قد يمهد لعلاقات مع إسرائيل. .  . واشنطن #السودان_خارج_قائمة_الارهاب</t>
  </si>
  <si>
    <t>https://twitter.com/Sudan_News12/status/1318237116531343360</t>
  </si>
  <si>
    <t>2020-10-19 18:11:28 CAT</t>
  </si>
  <si>
    <t>@abufahed363 @Sudan_Trending جميل</t>
  </si>
  <si>
    <t>https://twitter.com/Sudan_News12/status/1318223246517587970</t>
  </si>
  <si>
    <t>[{'screen_name': 'abufahed363', 'name': 'Mohammed Shareef 🌱', 'id': '2330752863'}, {'screen_name': 'Sudan_Trending', 'name': '🇸🇩 الترند السوداني 🇸🇩', 'id': '986014568303472642'}]</t>
  </si>
  <si>
    <t>2020-10-19 17:10:43 CAT</t>
  </si>
  <si>
    <t>"ركشة" ومبلغ مالي وشهادة تقديرية... هكذا ردّ طلاب جامعة وادي النيل الجميل للعم هاشم بائع الشاي بالجامعة لتعامله الراقي معهم  https://t.co/3VaPsOEv74</t>
  </si>
  <si>
    <t>['https://pbs.twimg.com/media/Eks3J4qXYAswdCe.jpg']</t>
  </si>
  <si>
    <t>https://twitter.com/Sudan_News12/status/1318207962054275072</t>
  </si>
  <si>
    <t>https://pbs.twimg.com/media/Eks3J4qXYAswdCe.jpg</t>
  </si>
  <si>
    <t>2020-10-19 16:01:21 CAT</t>
  </si>
  <si>
    <t>دعا الأجهزة الأمنية لحماية المواكب..المؤتمر السوداني يعلن مشاركته في مليونية ٢١ اكتوبر لتحسين الأوضاع الإقتصادية وتصحيح الأخطاء. #تحديات_الفترة_الإنتقالية</t>
  </si>
  <si>
    <t>https://twitter.com/Sudan_News12/status/1318190505247838214</t>
  </si>
  <si>
    <t>2020-10-19 16:01:03 CAT</t>
  </si>
  <si>
    <t>المدعي العام السوداني: الاتفاق مع "الجنائية الدولية" على محاسبة المتورطين في جرائم #دارفور.. ووزير العدل يقترح تشكيل محكمة خاصة أو هجينة أو تسليم المطلوبين  #السودان</t>
  </si>
  <si>
    <t>https://twitter.com/Sudan_News12/status/1318190429796487168</t>
  </si>
  <si>
    <t>2020-10-19 15:32:35 CAT</t>
  </si>
  <si>
    <t>تم بحمد الله توزيع  حصة جمعية مربع 15 التعاونية بالحاج يوسف الامتداد ، من السلع الغذائية بعد استلامها من الشركة السودانية للسلع الإستهلاكية _برنامج#سلعتي بعد جهد مقدر، وعمل دؤوب من اعضاء المكتب التنفيذي للجمعية التعاونية يوم الجمعة 16/10/2020</t>
  </si>
  <si>
    <t>https://twitter.com/Sudan_News12/status/1318183265719693313</t>
  </si>
  <si>
    <t>2020-10-19 15:29:52 CAT</t>
  </si>
  <si>
    <t>نص خطاب رئيس مجلس الوزراء د.عبدالله حمدوك بفاتحة أعمال مؤتمر الحُريّات الدينية والتعايش السِّلمي.  #سلام_السودان #التعايش_السلمي  https://t.co/OK6TTWvzl5</t>
  </si>
  <si>
    <t>['https://pbs.twimg.com/media/EksgEgrXUAMtljP.jpg']</t>
  </si>
  <si>
    <t>['سلام_السودان', 'التعايش_السلمي']</t>
  </si>
  <si>
    <t>https://twitter.com/Sudan_News12/status/1318182580827586562</t>
  </si>
  <si>
    <t>https://pbs.twimg.com/media/EksgEgrXUAMtljP.jpg</t>
  </si>
  <si>
    <t>2020-10-19 15:26:52 CAT</t>
  </si>
  <si>
    <t>شارع الإنقاذ -. بحري قفل الشارع الرئيسي من قبل طالبات داخلية إبراهيم مالك بعد أن تفاجئن بزيادة في رسوم الداخلية إلى 5 آلاف جنيه. #السودان_خارج_قائمة_الارهاب</t>
  </si>
  <si>
    <t>https://twitter.com/Sudan_News12/status/1318181823609032704</t>
  </si>
  <si>
    <t>2020-10-19 15:00:06 CAT</t>
  </si>
  <si>
    <t>@DozooOmer اللوتري</t>
  </si>
  <si>
    <t>https://twitter.com/Sudan_News12/status/1318175087883915265</t>
  </si>
  <si>
    <t>[{'screen_name': 'DozooOmer', 'name': 'DOZOO', 'id': '1126831208602787841'}]</t>
  </si>
  <si>
    <t>2020-10-19 14:16:09 CAT</t>
  </si>
  <si>
    <t>@almaleekaah جميلة</t>
  </si>
  <si>
    <t>https://twitter.com/Sudan_News12/status/1318164031090425857</t>
  </si>
  <si>
    <t>[{'screen_name': 'almaleekaah', 'name': '👑الملكة👑', 'id': '217129230'}]</t>
  </si>
  <si>
    <t>2020-10-19 14:13:41 CAT</t>
  </si>
  <si>
    <t>@DozooOmer اتسمبكت ولا لسه</t>
  </si>
  <si>
    <t>https://twitter.com/Sudan_News12/status/1318163409918185473</t>
  </si>
  <si>
    <t>2020-10-19 13:22:27 CAT</t>
  </si>
  <si>
    <t>@lahjat_ @HAMDY__Official بستلة</t>
  </si>
  <si>
    <t>https://twitter.com/Sudan_News12/status/1318150515570724865</t>
  </si>
  <si>
    <t>2020-10-19 02:35:17 CAT</t>
  </si>
  <si>
    <t>تمديد حظر التجوال بكسلا 48 ساعة #تحديات_الفترة_الانتقالية</t>
  </si>
  <si>
    <t>https://twitter.com/Sudan_News12/status/1317987649882365952</t>
  </si>
  <si>
    <t>2020-10-19 02:33:52 CAT</t>
  </si>
  <si>
    <t>@Golama_Isies عليك بالقران</t>
  </si>
  <si>
    <t>https://twitter.com/Sudan_News12/status/1317987294100492288</t>
  </si>
  <si>
    <t>[{'screen_name': 'Golama_Isies', 'name': 'weam shawgi', 'id': '1334499344'}]</t>
  </si>
  <si>
    <t>2020-10-19 02:33:00 CAT</t>
  </si>
  <si>
    <t>ملحق لقائمة المعامل المعتمدة لفحص الكورونا  https://t.co/jg1dCrVJzT</t>
  </si>
  <si>
    <t>['https://pbs.twimg.com/media/EkpuQndXUAEopoW.jpg']</t>
  </si>
  <si>
    <t>https://twitter.com/Sudan_News12/status/1317987075208208385</t>
  </si>
  <si>
    <t>https://pbs.twimg.com/media/EkpuQndXUAEopoW.jpg</t>
  </si>
  <si>
    <t>2020-10-19 01:57:53 CAT</t>
  </si>
  <si>
    <t>@proud_111 😀</t>
  </si>
  <si>
    <t>https://twitter.com/Sudan_News12/status/1317978236798832641</t>
  </si>
  <si>
    <t>[{'screen_name': 'proud_111', 'name': 'Munta', 'id': '908654185'}]</t>
  </si>
  <si>
    <t>2020-10-18 22:52:04 CAT</t>
  </si>
  <si>
    <t>إعادة 13 محلجا للأقطان في مارنجان والحصاحيصا والباقير الى جانب عدد من الورش الميكانيكية والهندسية لمشروع الجزيرة #السودان_خارج_قائمة_الارهاب</t>
  </si>
  <si>
    <t>https://twitter.com/Sudan_News12/status/1317931476395110401</t>
  </si>
  <si>
    <t>2020-10-18 21:35:13 CAT</t>
  </si>
  <si>
    <t xml:space="preserve"> https://t.co/vpghwzKYcW</t>
  </si>
  <si>
    <t>['https://kushnews.net/2020/10/260445']</t>
  </si>
  <si>
    <t>https://twitter.com/Sudan_News12/status/1317912137902292993</t>
  </si>
  <si>
    <t>2020-10-18 21:29:14 CAT</t>
  </si>
  <si>
    <t>@SUDAN_FOLLWERS قدام</t>
  </si>
  <si>
    <t>https://twitter.com/Sudan_News12/status/1317910630351994880</t>
  </si>
  <si>
    <t>2020-10-18 19:56:35 CAT</t>
  </si>
  <si>
    <t>@marwaaaaaah6 ربنا يرحمها</t>
  </si>
  <si>
    <t>https://twitter.com/Sudan_News12/status/1317887313863639040</t>
  </si>
  <si>
    <t>2020-10-18 19:33:09 CAT</t>
  </si>
  <si>
    <t>@m0hassa متفاعل😇</t>
  </si>
  <si>
    <t>https://twitter.com/Sudan_News12/status/1317881415032254464</t>
  </si>
  <si>
    <t>2020-10-18 18:53:54 CAT</t>
  </si>
  <si>
    <t>مواصلةً لجهودها في مكافحة نواقل الأمراض وتجويد الفحص المعملي قامت وزارة الصحة الإتحادية بتزويد الولاية الشمالية بعربات رش وأجهزة CBC وقد تم توزيعها لعدد من المناطق بالولاية شملت نوري، مروي، كريمة،أمري والزومة.  https://t.co/jANdlq5dXi</t>
  </si>
  <si>
    <t>['https://pbs.twimg.com/media/EkoFLfHXIAAFuHf.jpg']</t>
  </si>
  <si>
    <t>https://twitter.com/Sudan_News12/status/1317871538343915520</t>
  </si>
  <si>
    <t>https://pbs.twimg.com/media/EkoFLfHXIAAFuHf.jpg</t>
  </si>
  <si>
    <t>2020-10-18 17:39:00 CAT</t>
  </si>
  <si>
    <t>دقلو لدى لقائه اليوم بمكتبه بالقصر  المدعية العامة للمحكمة الجنائية الدولية فاتو بنسودا:  نؤكد إستعداد الحكومة الانتقالية للتعاون مع المحكمة الجنائية الدولية واستقلالية القضاء السوداني، كما نؤكد أن الحكومة لا تتدخل في أعماله.</t>
  </si>
  <si>
    <t>https://twitter.com/Sudan_News12/status/1317852690068705281</t>
  </si>
  <si>
    <t>2020-10-18 17:38:40 CAT</t>
  </si>
  <si>
    <t>أصدر رئيس الوزراء د.عبدالله حمدوك إستناداً على أحكام الوثيقة الدستورية للفترة الانتقالية وبناءً على توصية وزير المالية المكلف قراراً بتعيين الحاج عثمان محمد هارون أميناً عاماً لديوان الضرائب، ووجه القرار وزارتي المالية -ديوان الضرائب والعمل والجهات المعنية بتنفيذ القرار.</t>
  </si>
  <si>
    <t>https://twitter.com/Sudan_News12/status/1317852606690099203</t>
  </si>
  <si>
    <t>2020-10-18 17:38:20 CAT</t>
  </si>
  <si>
    <t>المدعية العامة للمحكمة الجنائية الدولية:   سعيدة  وزيارتي للسودان تاريخية</t>
  </si>
  <si>
    <t>https://twitter.com/Sudan_News12/status/1317852520929284098</t>
  </si>
  <si>
    <t>2020-10-18 17:37:53 CAT</t>
  </si>
  <si>
    <t>د. حمدوك:   زيارة وفد المحكمة الجنائية تُعتبر شهادة على التغيير الذي تُحدثه عمليات الإصلاح الشامل في السودان الجديد.</t>
  </si>
  <si>
    <t>https://twitter.com/Sudan_News12/status/1317852411088785408</t>
  </si>
  <si>
    <t>2020-10-18 17:37:11 CAT</t>
  </si>
  <si>
    <t>وفد المحكمة الجنائية الدولية برئاسة المدعية العامة فاتو بنسوندا يلتقي كل من رئيس الوزراء الدكتور عبد الله حمدوك و وزير العدل و عضو مجلس السيادة الانتقالي محمد حسن التعايشي</t>
  </si>
  <si>
    <t>https://twitter.com/Sudan_News12/status/1317852230905700357</t>
  </si>
  <si>
    <t>2020-10-18 17:30:21 CAT</t>
  </si>
  <si>
    <t>#السودان  كلو متتظر #تغريدة_اليوم  من الزول دا 😃😃  https://t.co/TVdtvf9B66</t>
  </si>
  <si>
    <t>['السودان', 'تغريدة_اليوم']</t>
  </si>
  <si>
    <t>https://twitter.com/Sudan_News12/status/1317850514063753216</t>
  </si>
  <si>
    <t>https://pbs.twimg.com/ext_tw_video_thumb/1317850454295011335/pu/img/TwfzFISXFYJz3lZG.jpg</t>
  </si>
  <si>
    <t>2020-10-18 17:27:29 CAT</t>
  </si>
  <si>
    <t>بعد قليل.. السودان خارج القائمة الأمريكية لرعاية الإرهاب عبر تغريدة من ترامب ( مصادر  السياسي)</t>
  </si>
  <si>
    <t>https://twitter.com/Sudan_News12/status/1317849793591431168</t>
  </si>
  <si>
    <t>2020-10-18 17:27:10 CAT</t>
  </si>
  <si>
    <t xml:space="preserve"> https://t.co/BvBuhiMdu0</t>
  </si>
  <si>
    <t>['https://kushnews.net/2020/10/260397']</t>
  </si>
  <si>
    <t>https://twitter.com/Sudan_News12/status/1317849713727705088</t>
  </si>
  <si>
    <t>2020-10-18 17:26:01 CAT</t>
  </si>
  <si>
    <t xml:space="preserve"> https://t.co/7hbO8ZBmGJ</t>
  </si>
  <si>
    <t>['https://kushnews.net/2020/10/260400']</t>
  </si>
  <si>
    <t>https://twitter.com/Sudan_News12/status/1317849424572407808</t>
  </si>
  <si>
    <t>2020-10-18 17:25:42 CAT</t>
  </si>
  <si>
    <t>إعفاء وتعيين مدير عام سلطة تنظيم أسواق المال</t>
  </si>
  <si>
    <t>https://twitter.com/Sudan_News12/status/1317849345048399872</t>
  </si>
  <si>
    <t>2020-10-18 16:03:10 CAT</t>
  </si>
  <si>
    <t>اجدد شكرى وتقديري للحركة الشعبية لتحرير السودان بقيادة الرفيق عبدالعزيز الحلو التى ساهمت معنا فى تحقيق تطلعات شركاء مرحال الانسانية  القواسم المشتركة بين كافة  الاطراف تستوجب عليهم البحث بعمق فى الوسائل التى تمكنهم من تقاسم الحاضر والمستقبل بامن وسلام.  دكتور حامد البشير</t>
  </si>
  <si>
    <t>https://twitter.com/Sudan_News12/status/1317828574586523648</t>
  </si>
  <si>
    <t>2020-10-18 16:01:19 CAT</t>
  </si>
  <si>
    <t>قمت صباح اليوم بزيارة الى محلية هبيلا لمتابعة عودة الظاعنين لمناطق المصايف وتدشين حركة المرحال المتجه نحو كركراية وابو سفيفة وكادقلى وماحولها من مناطق.  هذا اليوم يشكل انتصارا لإرادتنا جميعا فى تعضيد السلام المجتمعى الذى يؤسس لحياة آمنة ومستقرة بعيدة عن الحروب والدماء .#السودان  https://t.co/vBWPPROAQk</t>
  </si>
  <si>
    <t>['https://pbs.twimg.com/media/EkndrbPXgAAe2WS.jpg']</t>
  </si>
  <si>
    <t>https://twitter.com/Sudan_News12/status/1317828109035515904</t>
  </si>
  <si>
    <t>https://pbs.twimg.com/media/EkndrbPXgAAe2WS.jpg</t>
  </si>
  <si>
    <t>2020-10-18 15:53:56 CAT</t>
  </si>
  <si>
    <t>@7ayatii9 صباح الخير ؛ جميعنا نستحقّ يوم جميل ، إيَّاكم أن تنسوا ذلك 🌸</t>
  </si>
  <si>
    <t>https://twitter.com/Sudan_News12/status/1317826250535305217</t>
  </si>
  <si>
    <t>[{'screen_name': '7ayatii9', 'name': 'حياتوك', 'id': '1217335230434041857'}]</t>
  </si>
  <si>
    <t>2020-10-18 13:34:11 CAT</t>
  </si>
  <si>
    <t>@boshi83 قحت في فتيل ..تسقطو بس يابوشي</t>
  </si>
  <si>
    <t>https://twitter.com/Sudan_News12/status/1317791078729265154</t>
  </si>
  <si>
    <t>[{'screen_name': 'boshi83', 'name': 'محمد حسن بوشي ودكوثر', 'id': '3423895097'}]</t>
  </si>
  <si>
    <t>2020-10-18 13:33:37 CAT</t>
  </si>
  <si>
    <t xml:space="preserve"> https://t.co/YK92R7xNiT</t>
  </si>
  <si>
    <t>['https://www.facebook.com/114471506650871/posts/360577445373608/?app=fbl']</t>
  </si>
  <si>
    <t>https://twitter.com/Sudan_News12/status/1317790939180564481</t>
  </si>
  <si>
    <t>2020-10-18 13:01:26 CAT</t>
  </si>
  <si>
    <t>@jowanaamal @SulafaAlzubir @Sudanese_Spt @Sudan_Trending @SUDTrend @shekaldmazeen @_SudanLand @xrbejY4vDuhDyuK @maadshaikhoun @Suha22s ربنا يرحمها ويغفر لها</t>
  </si>
  <si>
    <t>https://twitter.com/Sudan_News12/status/1317782836213067776</t>
  </si>
  <si>
    <t>[{'screen_name': 'jowanaamal', 'name': 'استراحة أطفال مرضى السرطان (جوانا امل)', 'id': '1256487468330889216'}, {'screen_name': 'SulafaAlzubir', 'name': 'سُلاف', 'id': '940147627680772096'}, {'screen_name': 'Sudanese_Spt', 'name': '𝐴 𝑆 𝐾 🇸🇩\u2069 اسأل السـودانيـين\u2066', 'id': '827260489163902977'}, {'screen_name': 'Sudan_Trending', 'name': '🇸🇩 الترند السوداني 🇸🇩', 'id': '986014568303472642'}, {'screen_name': 'SUDTrend', 'name': 'Abduselam omer', 'id': '1530330891498692609'}, {'screen_name': '_SudanLand', 'name': 'مغترب برتبة سفير 🇸🇩', 'id': '1245660600820097026'}, {'screen_name': 'xrbejY4vDuhDyuK', 'name': 'نقابى سر سعادتى', 'id': '748401886454243328'}, {'screen_name': 'maadshaikhoun', 'name': 'Maad Shaikhoun', 'id': '466230780'}, {'screen_name': 'Suha22s', 'name': 'Suha 🍃', 'id': '2185643812'}]</t>
  </si>
  <si>
    <t>2020-10-17 21:47:04 CAT</t>
  </si>
  <si>
    <t>@SUDAN_FOLLWERS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</si>
  <si>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https://twitter.com/Sudan_News12/status/1317552729389236224</t>
  </si>
  <si>
    <t>2020-10-17 20:35:39 CAT</t>
  </si>
  <si>
    <t>مقدار إبتعادك عن القرآن الكريم    هو مقدار إقتراب الشيطان منك        *{ ومن يعشُ عن ذكر الرحمن         *نقيض له شيطاناً فهو له قرين }  يقول شيخ الإسلام ابن تيمية رحمه الله :        "من لم يتعظ بالقرآن والموت             لو تناطحت جبال الدنيا بين                  عينيه ما اتعظ</t>
  </si>
  <si>
    <t>https://twitter.com/Sudan_News12/status/1317534756289085440</t>
  </si>
  <si>
    <t>2020-10-17 17:11:04 CAT</t>
  </si>
  <si>
    <t>@Sudanese_Spt ١٥٦٨ جنيه مصري</t>
  </si>
  <si>
    <t>https://twitter.com/Sudan_News12/status/1317483272604102660</t>
  </si>
  <si>
    <t>[{'screen_name': 'Sudanese_Spt', 'name': '𝐴 𝑆 𝐾 🇸🇩\u2069 اسأل السـودانيـين\u2066', 'id': '827260489163902977'}]</t>
  </si>
  <si>
    <t>2020-10-17 16:51:15 CAT</t>
  </si>
  <si>
    <t>@Sudanese_Spt مستوصف دلتا ..لبن ..مخرج ٣٣ ...٢٤ ساعة</t>
  </si>
  <si>
    <t>https://twitter.com/Sudan_News12/status/1317478285706727430</t>
  </si>
  <si>
    <t>2020-10-17 16:44:28 CAT</t>
  </si>
  <si>
    <t xml:space="preserve"> https://t.co/p6wf8PDk9t</t>
  </si>
  <si>
    <t>['https://pbs.twimg.com/media/Ekid9IzWkAE0QRM.jpg']</t>
  </si>
  <si>
    <t>https://twitter.com/Sudan_News12/status/1317476577920356352</t>
  </si>
  <si>
    <t>https://pbs.twimg.com/media/Ekid9IzWkAE0QRM.jpg</t>
  </si>
  <si>
    <t>2020-10-17 16:43:23 CAT</t>
  </si>
  <si>
    <t xml:space="preserve"> https://t.co/LgiUxslAAg</t>
  </si>
  <si>
    <t>['https://pbs.twimg.com/media/EkidtIcWkAA3ztP.jpg']</t>
  </si>
  <si>
    <t>https://twitter.com/Sudan_News12/status/1317476307228295168</t>
  </si>
  <si>
    <t>https://pbs.twimg.com/media/EkidtIcWkAA3ztP.jpg</t>
  </si>
  <si>
    <t>2020-10-17 16:42:06 CAT</t>
  </si>
  <si>
    <t xml:space="preserve"> https://t.co/e8BFUlngNz</t>
  </si>
  <si>
    <t>['https://pbs.twimg.com/media/EkidaIWXYAMMFwr.jpg']</t>
  </si>
  <si>
    <t>https://twitter.com/Sudan_News12/status/1317475982337519617</t>
  </si>
  <si>
    <t>https://pbs.twimg.com/media/EkidaIWXYAMMFwr.jpg</t>
  </si>
  <si>
    <t>2020-10-17 16:10:43 CAT</t>
  </si>
  <si>
    <t>ٰ Be the change you want to see</t>
  </si>
  <si>
    <t>https://twitter.com/Sudan_News12/status/1317468084597305344</t>
  </si>
  <si>
    <t>2020-10-17 15:23:05 CAT</t>
  </si>
  <si>
    <t xml:space="preserve"> https://t.co/aCLquAQrZM</t>
  </si>
  <si>
    <t>['https://kushnews.net/2020/10/260243']</t>
  </si>
  <si>
    <t>https://twitter.com/Sudan_News12/status/1317456096324407296</t>
  </si>
  <si>
    <t>2020-10-17 14:51:37 CAT</t>
  </si>
  <si>
    <t>@m0hassa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</si>
  <si>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https://twitter.com/Sudan_News12/status/1317448176966709248</t>
  </si>
  <si>
    <t>2020-10-17 14:47:41 CAT</t>
  </si>
  <si>
    <t xml:space="preserve"> https://t.co/jePiprAkH8</t>
  </si>
  <si>
    <t>['https://kushnews.net/2020/10/260235']</t>
  </si>
  <si>
    <t>https://twitter.com/Sudan_News12/status/1317447189183029248</t>
  </si>
  <si>
    <t>2020-10-17 13:25:44 CAT</t>
  </si>
  <si>
    <t>سيناقش الوفد الزائر خلال الزيارة سُبُل التعاون بين المحكمة الجنائية الدولية  والسودان بخصوص المتهمين الذين أصدرت المحكمة بحقهم أوامر قبض.  علاوة على ذلك، سوف تقدم المحكمة تنويراً للسلطات السودانية حول التقدم الذي أحرزته في قضايا المواطنين السودانيين التي تنظرها المحكمة.</t>
  </si>
  <si>
    <t>https://twitter.com/Sudan_News12/status/1317426565337272324</t>
  </si>
  <si>
    <t>2020-10-17 13:24:54 CAT</t>
  </si>
  <si>
    <t>يصل  البلاد اليوم وفداً من المحكمة الجنائية الدولية بقيادة المدعي العام للمحكمة، السيدة فاتو بنسودا، في زيارة رسمية تستمر حتى الحادي والعشرين من الشهر الجاري، وذلك بُغية عقد اجتماعات مع كبار المسؤولين السودانيين.</t>
  </si>
  <si>
    <t>https://twitter.com/Sudan_News12/status/1317426356632866817</t>
  </si>
  <si>
    <t>2020-10-17 13:23:23 CAT</t>
  </si>
  <si>
    <t>⭕️ إرتفاع وتيرة الحشد الجماهيرى لمليونية أكتوبر 21، وعدد من لجان المقاومة تدعو للخروج في المليونية.  #مليونية_٢١_أكتوبر #تحديات_المرحلة_الإنتقالية</t>
  </si>
  <si>
    <t>['مليونية_٢١_أكتوبر', 'تحديات_المرحلة_الإنتقالية']</t>
  </si>
  <si>
    <t>https://twitter.com/Sudan_News12/status/1317425976071098368</t>
  </si>
  <si>
    <t>2020-10-17 13:22:55 CAT</t>
  </si>
  <si>
    <t>⭕️ وزير التربية والتعليم :  قرار فتح المدارس سيخضع للتقييم حال تعرض البلاد لموجة ثانية من فيروس كورونا.</t>
  </si>
  <si>
    <t>https://twitter.com/Sudan_News12/status/1317425855791046662</t>
  </si>
  <si>
    <t>2020-10-17 13:22:23 CAT</t>
  </si>
  <si>
    <t xml:space="preserve"> https://t.co/rMUtAWBUQ2</t>
  </si>
  <si>
    <t>['https://kushnews.net/2020/10/260186']</t>
  </si>
  <si>
    <t>https://twitter.com/Sudan_News12/status/1317425723049758720</t>
  </si>
  <si>
    <t>2020-10-17 13:21:12 CAT</t>
  </si>
  <si>
    <t>🌐 النيابة توجه بفتح بلاغ ضد (مصور) وداد بابكر في حراسة التمكين</t>
  </si>
  <si>
    <t>https://twitter.com/Sudan_News12/status/1317425424058716160</t>
  </si>
  <si>
    <t>2020-10-17 12:47:13 CAT</t>
  </si>
  <si>
    <t>@Hadeel_sudan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</si>
  <si>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https://twitter.com/Sudan_News12/status/1317416873605156870</t>
  </si>
  <si>
    <t>2020-10-17 02:09:04 CAT</t>
  </si>
  <si>
    <t>النفس الطيبه ..هي ملح اﻻرض..💚  #السودان  https://t.co/dnU8oI5P2p</t>
  </si>
  <si>
    <t>['https://pbs.twimg.com/media/EkfVmboXYAAMac0.jpg']</t>
  </si>
  <si>
    <t>https://twitter.com/Sudan_News12/status/1317256275336495104</t>
  </si>
  <si>
    <t>https://pbs.twimg.com/media/EkfVmboXYAAMac0.jpg</t>
  </si>
  <si>
    <t>2020-10-17 02:07:47 CAT</t>
  </si>
  <si>
    <t>⭕️ الفريق أول محمد حمدان دقلو حميدتي |  وجهنا القوات النظامية بفرض هيبة الدولة والقيام بواجبها تجاه حماية المواطنين.</t>
  </si>
  <si>
    <t>https://twitter.com/Sudan_News12/status/1317255955214749696</t>
  </si>
  <si>
    <t>2020-10-17 02:06:33 CAT</t>
  </si>
  <si>
    <t>نتمني ذلك</t>
  </si>
  <si>
    <t>https://twitter.com/Sudan_News12/status/1317255645574406149</t>
  </si>
  <si>
    <t>https://twitter.com/SeifIbrahimARC/status/1317209449774354432</t>
  </si>
  <si>
    <t>2020-10-17 02:05:57 CAT</t>
  </si>
  <si>
    <t>دا الكلام</t>
  </si>
  <si>
    <t>https://twitter.com/Sudan_News12/status/1317255491156926469</t>
  </si>
  <si>
    <t>https://twitter.com/SeifIbrahimARC/status/1317125995191820288</t>
  </si>
  <si>
    <t>2020-10-17 02:05:05 CAT</t>
  </si>
  <si>
    <t xml:space="preserve"> https://t.co/rtMwoQI0MN</t>
  </si>
  <si>
    <t>['https://kushnews.net/2020/10/260159']</t>
  </si>
  <si>
    <t>https://twitter.com/Sudan_News12/status/1317255272776273926</t>
  </si>
  <si>
    <t>2020-10-17 02:04:40 CAT</t>
  </si>
  <si>
    <t>اعتقال هيئة محامي الشعبي👇</t>
  </si>
  <si>
    <t>https://twitter.com/Sudan_News12/status/1317255170192035841</t>
  </si>
  <si>
    <t>2020-10-17 01:16:10 CAT</t>
  </si>
  <si>
    <t>@YoKFwhswYo23LIg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</si>
  <si>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https://twitter.com/Sudan_News12/status/1317242964935168000</t>
  </si>
  <si>
    <t>2020-10-17 01:15:13 CAT</t>
  </si>
  <si>
    <t>@1927_xx1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</si>
  <si>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https://twitter.com/Sudan_News12/status/1317242723620036608</t>
  </si>
  <si>
    <t>2020-10-17 01:14:54 CAT</t>
  </si>
  <si>
    <t>@J2J2d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</si>
  <si>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https://twitter.com/Sudan_News12/status/1317242643450105861</t>
  </si>
  <si>
    <t>2020-10-16 23:39:31 CAT</t>
  </si>
  <si>
    <t>@Aya19445747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</si>
  <si>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https://twitter.com/Sudan_News12/status/1317218641000222720</t>
  </si>
  <si>
    <t>2020-10-16 23:37:45 CAT</t>
  </si>
  <si>
    <t>@shekaldmazeen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</si>
  <si>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https://twitter.com/Sudan_News12/status/1317218196353699840</t>
  </si>
  <si>
    <t>2020-10-16 23:37:30 CAT</t>
  </si>
  <si>
    <t>@SUDHelpeTWITT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</si>
  <si>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https://twitter.com/Sudan_News12/status/1317218132914851841</t>
  </si>
  <si>
    <t>[{'screen_name': 'SUDHelpeTWITT', 'name': 'الأحداث', 'id': '1205292666495406080'}]</t>
  </si>
  <si>
    <t>2020-10-16 22:43:03 CAT</t>
  </si>
  <si>
    <t>@J2J2d @shiir91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</si>
  <si>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https://twitter.com/Sudan_News12/status/1317204432950599680</t>
  </si>
  <si>
    <t>[{'screen_name': 'J2J2d', 'name': 'عبدُول.🇸🇦| كود خصم نمشي JJ', 'id': '1906940624'}, {'screen_name': 'shiir91', 'name': '•', 'id': '765225270513139712'}]</t>
  </si>
  <si>
    <t>2020-10-16 22:42:52 CAT</t>
  </si>
  <si>
    <t>@Sudanesfollow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</si>
  <si>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https://twitter.com/Sudan_News12/status/1317204383382339585</t>
  </si>
  <si>
    <t>2020-10-16 22:26:58 CAT</t>
  </si>
  <si>
    <t>https://twitter.com/Sudan_News12/status/1317200385510154242</t>
  </si>
  <si>
    <t>2020-10-16 22:17:54 CAT</t>
  </si>
  <si>
    <t>https://twitter.com/Sudan_News12/status/1317198099882905602</t>
  </si>
  <si>
    <t>2020-10-16 22:09:57 CAT</t>
  </si>
  <si>
    <t>@MubarakArdol @NidalSaad4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 فووووولوووو ولاييييكات اردها بسرعععه ✅</t>
  </si>
  <si>
    <t>https://twitter.com/Sudan_News12/status/1317196101884235777</t>
  </si>
  <si>
    <t>[{'screen_name': 'MubarakArdol', 'name': 'Mubarak Ardol', 'id': '235957394'}, {'screen_name': 'NidalSaad4', 'name': 'hala haya 5', 'id': '801444305705517056'}]</t>
  </si>
  <si>
    <t>2020-10-16 22:08:33 CAT</t>
  </si>
  <si>
    <t>https://twitter.com/Sudan_News12/status/1317195747310424065</t>
  </si>
  <si>
    <t>2020-10-16 22:00:43 CAT</t>
  </si>
  <si>
    <t>قدرتي على الصبر هائلة لدرجة تسمح لكم بالظن بأنني لا أشعر.! 😑😑</t>
  </si>
  <si>
    <t>https://twitter.com/Sudan_News12/status/1317193778390773763</t>
  </si>
  <si>
    <t>2020-10-16 21:02:41 CAT</t>
  </si>
  <si>
    <t>@SUDAN_FOLLWERS متفاعل💥💥💥</t>
  </si>
  <si>
    <t>https://twitter.com/Sudan_News12/status/1317179172855439362</t>
  </si>
  <si>
    <t>2020-10-15 22:34:29 CAT</t>
  </si>
  <si>
    <t>تجمع المهنيين السودانيين يصدر بياناً يتبنى فيه مواكب ٢١ اكتوبر. Dr.AZA.</t>
  </si>
  <si>
    <t>https://twitter.com/Sudan_News12/status/1316839888336158724</t>
  </si>
  <si>
    <t>2020-10-15 21:08:36 CAT</t>
  </si>
  <si>
    <t>كضاااااااااااابة</t>
  </si>
  <si>
    <t>https://twitter.com/Sudan_News12/status/1316818275414749185</t>
  </si>
  <si>
    <t>https://twitter.com/6a7a_hussein/status/1316816918528040960</t>
  </si>
  <si>
    <t>2020-10-15 20:42:13 CAT</t>
  </si>
  <si>
    <t xml:space="preserve"> https://t.co/CaEdNMqOFb</t>
  </si>
  <si>
    <t>['https://kushnews.net/2020/10/260068']</t>
  </si>
  <si>
    <t>https://twitter.com/Sudan_News12/status/1316811635428859910</t>
  </si>
  <si>
    <t>2020-10-15 16:19:23 CAT</t>
  </si>
  <si>
    <t>وكالة الأنباء السودانية (سونا) : مجموعة من المتفلتين أغلقوا كبري القاش بقصد إحتلال امانة حكومة الولاية، الا ان قوات التأمين تصدت لهم بالقنابل المسيلة للدموع ثم الرصاص وذلك بوجود وكيل النيابة، حيث كان من بين المتظاهرين من يحمل السلاح. #السودان</t>
  </si>
  <si>
    <t>https://twitter.com/Sudan_News12/status/1316745489577127936</t>
  </si>
  <si>
    <t>2020-10-15 16:18:54 CAT</t>
  </si>
  <si>
    <t>وكالة الأنباء السودانية (سونا) : تظاهرات كسلا اليوم تم التصديق لها من قبل اللجنة الأمنية للولاية، وتمت حراستها بواسطة القوات النظامية حتى وصولها مكان التجمع.  #السودان</t>
  </si>
  <si>
    <t>https://twitter.com/Sudan_News12/status/1316745370316279808</t>
  </si>
  <si>
    <t>2020-10-15 12:51:53 CAT</t>
  </si>
  <si>
    <t>تفاقم أزمة الوقود بالخرطوم  https://t.co/htyNWxfa8S</t>
  </si>
  <si>
    <t>['https://pbs.twimg.com/media/EkXVjS_XsAA77QV.jpg']</t>
  </si>
  <si>
    <t>https://twitter.com/Sudan_News12/status/1316693271230525442</t>
  </si>
  <si>
    <t>https://pbs.twimg.com/media/EkXVjS_XsAA77QV.jpg</t>
  </si>
  <si>
    <t>2020-10-15 07:54:35 CAT</t>
  </si>
  <si>
    <t>صباح الخير لمن لا تبدلهم حياة ، و لا تفرقهم طرق ، و لا تغيرهم ظروف ... رائعون الروح و لا يستبدلون الطيب بالخبيث ، و لا يعرفون للخداع سبيلاً 🖤🥀  #صباح_الخير  https://t.co/mUBd4OiiIt</t>
  </si>
  <si>
    <t>['https://pbs.twimg.com/media/EkWRgZWX0AAQecZ.jpg']</t>
  </si>
  <si>
    <t>https://twitter.com/Sudan_News12/status/1316618454166843393</t>
  </si>
  <si>
    <t>https://pbs.twimg.com/media/EkWRgZWX0AAQecZ.jpg</t>
  </si>
  <si>
    <t>2020-10-15 07:45:55 CAT</t>
  </si>
  <si>
    <t xml:space="preserve"> https://t.co/lWX0cVtjtX</t>
  </si>
  <si>
    <t>['https://kushnews.net/2020/10/259990']</t>
  </si>
  <si>
    <t>https://twitter.com/Sudan_News12/status/1316616273481076736</t>
  </si>
  <si>
    <t>2020-10-15 06:28:58 CAT</t>
  </si>
  <si>
    <t>لا تـحـزن مهـما كـانـت الخسـائـر في  عمرك، ومهـما فاتتـك أشـياء تحبـها  فـإيـاك أن يهتـزّ إيمانك بربـك، مهما  كانـت ظـروفك صعبـة وطـويلـة، فما  يقضيه ربك هو خيـر لك، وسيعطيك  فوق ما تتوقع من العطايـاما دمـتَ                تسأله من فضلـه 👤          صـباح الطمأنينة          👤  https://t.co/2PFZ7vBmqE</t>
  </si>
  <si>
    <t>https://twitter.com/Sudan_News12/status/1316596905313538049</t>
  </si>
  <si>
    <t>https://pbs.twimg.com/ext_tw_video_thumb/1316596843552419840/pu/img/wFgGe4U0Vyk0edb1.jpg</t>
  </si>
  <si>
    <t>2020-10-14 23:48:37 CAT</t>
  </si>
  <si>
    <t>حتى وإن رحل الجميع عنك ،، ستبقى تشجعك حتى النهاية فهي الوحيدة التي تُحبك حب لا يعادله أي حب .. هي امّك ثم امّك ثم امّك 💗 #اتحاد_مغردي_السودان  https://t.co/vy1vEqlore</t>
  </si>
  <si>
    <t>['https://pbs.twimg.com/media/EkUiRvFWoAAVPgU.jpg']</t>
  </si>
  <si>
    <t>https://twitter.com/Sudan_News12/status/1316496156600479751</t>
  </si>
  <si>
    <t>https://pbs.twimg.com/media/EkUiRvFWoAAVPgU.jpg</t>
  </si>
  <si>
    <t>2020-10-14 23:36:08 CAT</t>
  </si>
  <si>
    <t>أكثر الأرواح سعادة، وأكثر النفوس راحة؛ تلك التي تحمل حِسّ الامتنان في داخلها، الشاكِرة في كل حالٍ وحين، التي تُقَدِّر كل نعمة تملكها، صغيرة كانت أو كبيرة، وتحمل العِرفان لعطايا الرَبّ في حياتها؛ ستجد الرِضا يغمرها، والطمأنينة تكسوها، والهناء يُعَانِق دروبها.  https://t.co/XczBRDpVkq</t>
  </si>
  <si>
    <t>['https://pbs.twimg.com/media/EkUfavFWoAENPge.jpg']</t>
  </si>
  <si>
    <t>https://twitter.com/Sudan_News12/status/1316493012625694720</t>
  </si>
  <si>
    <t>https://pbs.twimg.com/media/EkUfavFWoAENPge.jpg</t>
  </si>
  <si>
    <t>2020-10-14 21:57:01 CAT</t>
  </si>
  <si>
    <t>اذهب حيث يرتاح قلبك .. اذهب حيث ترغب انت .. حيث تشعر بالامان والاطمئنان .. لاتاخذ اتجاها لا يعجبك فقط لان الاخرين قد اخذوه ..  #اتحاد_مغردي_السودان  https://t.co/3vOmeNVCEE</t>
  </si>
  <si>
    <t>['https://pbs.twimg.com/media/EkUIunyXkAc98BG.jpg']</t>
  </si>
  <si>
    <t>https://twitter.com/Sudan_News12/status/1316468069192159234</t>
  </si>
  <si>
    <t>https://pbs.twimg.com/media/EkUIunyXkAc98BG.jpg</t>
  </si>
  <si>
    <t>2020-10-14 21:53:36 CAT</t>
  </si>
  <si>
    <t>صدق اولا تصدق السياره مجرد رسمه على الحائط 🎨😬  #اتحاد_مغردي_السودان  https://t.co/ymZrf1LPvq</t>
  </si>
  <si>
    <t>['https://pbs.twimg.com/media/EkUH8siWkAAvimm.jpg']</t>
  </si>
  <si>
    <t>https://twitter.com/Sudan_News12/status/1316467208982343680</t>
  </si>
  <si>
    <t>https://pbs.twimg.com/media/EkUH8siWkAAvimm.jpg</t>
  </si>
  <si>
    <t>2020-10-14 21:51:56 CAT</t>
  </si>
  <si>
    <t>حتى وان كنت صنما وصامتا سياتي من يعكر مزاجك ويقلق راحتك👀🦦  #اتحاد_مغردي_السودان  https://t.co/zQ9yYdLreD</t>
  </si>
  <si>
    <t>['https://pbs.twimg.com/media/EkUHkhQWAAcb7JF.jpg']</t>
  </si>
  <si>
    <t>https://twitter.com/Sudan_News12/status/1316466793159028737</t>
  </si>
  <si>
    <t>https://pbs.twimg.com/media/EkUHkhQWAAcb7JF.jpg</t>
  </si>
  <si>
    <t>2020-10-14 21:50:29 CAT</t>
  </si>
  <si>
    <t>رغم فقرها و بيتها المكشوف.. الا ان هذه المراه الهنديه تقوم كل صباح بتجهيز ابنتها للمدرسه..  ايمانا منها بان الامل في التعلم وحده. وقد قال القائل "لولا ابناء الفقراء لرفع العلم".  #اتحاد_مغردي_السودان  https://t.co/zuS3CJds1Z</t>
  </si>
  <si>
    <t>['https://pbs.twimg.com/media/EkUHPSfWsAEPYWo.jpg']</t>
  </si>
  <si>
    <t>https://twitter.com/Sudan_News12/status/1316466428149739522</t>
  </si>
  <si>
    <t>https://pbs.twimg.com/media/EkUHPSfWsAEPYWo.jpg</t>
  </si>
  <si>
    <t>2020-10-14 21:48:10 CAT</t>
  </si>
  <si>
    <t>"كل شيء يأتي في وقته، كل شيء يأتي عندما تكون ناضجًا، كل شيء يأتي عندما تستحقه"</t>
  </si>
  <si>
    <t>https://twitter.com/Sudan_News12/status/1316465845095354368</t>
  </si>
  <si>
    <t>2020-10-14 21:44:27 CAT</t>
  </si>
  <si>
    <t>بسرعة شوية 🏃🏻‍♂️🏃🏻‍♂️🏃🏻‍♂️ الصاحي يرفع ايده ✋🏼 ويكتب اسم سورة من القرآن الكريم</t>
  </si>
  <si>
    <t>https://twitter.com/Sudan_News12/status/1316464909052506117</t>
  </si>
  <si>
    <t>2020-10-14 21:23:07 CAT</t>
  </si>
  <si>
    <t>@Aya19445747 فولو اسرع_باك تابعني اتابعك في ثواني جرب وتأخذ الباك فوراً</t>
  </si>
  <si>
    <t>https://twitter.com/Sudan_News12/status/1316459539143761921</t>
  </si>
  <si>
    <t>2020-10-14 21:15:22 CAT</t>
  </si>
  <si>
    <t>@koolina321 @yasir_mahgoub ما اكرمهن الا كريم وما اهانهن الا لئيم  ..نحن سودانييين ياخ ..مره عندها اهل وعائلة وقبيلة ..وعيال ..مفروض تحاكم باحترام ..مش يصوروها راقدة .. لكن قالو الحل ×البل ..هم زاتهم حيتبلو قريب</t>
  </si>
  <si>
    <t>https://twitter.com/Sudan_News12/status/1316457589417357313</t>
  </si>
  <si>
    <t>[{'screen_name': 'koolina321', 'name': 'ناصر || NASER ⚓️💕🌹', 'id': '801807224746180608'}, {'screen_name': 'yasir_mahgoub', 'name': 'ياسر محجوب الحسين Yasir Elhussein', 'id': '720577219'}]</t>
  </si>
  <si>
    <t>2020-10-14 21:11:02 CAT</t>
  </si>
  <si>
    <t>@SUDAN_FOLLWERS فولو اسرع_باك تابعني اتابعك في ثواني جرب وتأخذ الباك فوراً</t>
  </si>
  <si>
    <t>https://twitter.com/Sudan_News12/status/1316456497115811841</t>
  </si>
  <si>
    <t>2020-10-14 20:58:11 CAT</t>
  </si>
  <si>
    <t>⭕️ تم إرجاء رفع الدعم في اجتماع تم يوم الاثنين بين مجلس الوزراء وقوى الحرية والتغيير اتفق فيه المجتمعون على تكوين "لجان مشتركة" لوضع حزمة من المعالجات لدعم الوقود وتقوية قيمة الجنيه.</t>
  </si>
  <si>
    <t>https://twitter.com/Sudan_News12/status/1316453264418840577</t>
  </si>
  <si>
    <t>2020-10-14 20:57:09 CAT</t>
  </si>
  <si>
    <t>🔴 مهم| تنسيقية مروي المتحدة تصدر بيان عن تفاقم كارثة الحميات بمحلية مروي وإرتفاع عدد الإصابات بحمي الوادي المتصدع الى 1962 وعدد الوفيات الى 79 وعدد 3 اصابات بمضاعفات الجهاز العصبي واكثر من 4578 حالة اجهاض ووفيات وسط الحيوانات</t>
  </si>
  <si>
    <t>https://twitter.com/Sudan_News12/status/1316453005676474377</t>
  </si>
  <si>
    <t>2020-10-14 20:51:44 CAT</t>
  </si>
  <si>
    <t>@yasir_mahgoub تحاكم وفق القانون ..لكن تصور وهي راقدة في العربية قمة الاستفزاز ..دي مره ياخ</t>
  </si>
  <si>
    <t>https://twitter.com/Sudan_News12/status/1316451643232313351</t>
  </si>
  <si>
    <t>[{'screen_name': 'yasir_mahgoub', 'name': 'ياسر محجوب الحسين Yasir Elhussein', 'id': '720577219'}]</t>
  </si>
  <si>
    <t>2020-10-14 20:48:00 CAT</t>
  </si>
  <si>
    <t>سندالة في فتيل ..  #السودان  https://t.co/VtBRBfDbp2</t>
  </si>
  <si>
    <t>['https://pbs.twimg.com/media/EkT476uXcAAAsJQ.jpg']</t>
  </si>
  <si>
    <t>https://twitter.com/Sudan_News12/status/1316450701564874752</t>
  </si>
  <si>
    <t>https://pbs.twimg.com/media/EkT476uXcAAAsJQ.jpg</t>
  </si>
  <si>
    <t>2020-10-14 20:47:02 CAT</t>
  </si>
  <si>
    <t>@cCxk6 فولو اسرع_باك تابعني اتابعك في ثواني جرب وتأخذ الباك فوراً</t>
  </si>
  <si>
    <t>https://twitter.com/Sudan_News12/status/1316450457963945984</t>
  </si>
  <si>
    <t>[{'screen_name': 'cCxk6', 'name': 'طارق محمد 💛💙💛💙💛💙', 'id': '1273214769563078658'}]</t>
  </si>
  <si>
    <t>2020-10-14 20:46:17 CAT</t>
  </si>
  <si>
    <t>@SUDHelpeTWITT فولو اسرع_باك تابعني اتابعك في ثواني جرب وتأخذ الباك فوراً</t>
  </si>
  <si>
    <t>https://twitter.com/Sudan_News12/status/1316450271866884098</t>
  </si>
  <si>
    <t>2020-10-14 19:51:21 CAT</t>
  </si>
  <si>
    <t>@folal20296 فولو اسرع_باك تابعني اتابعك في ثواني جرب وتأخذ الباك فوراً</t>
  </si>
  <si>
    <t>https://twitter.com/Sudan_News12/status/1316436443909234689</t>
  </si>
  <si>
    <t>2020-10-14 19:44:58 CAT</t>
  </si>
  <si>
    <t>https://twitter.com/Sudan_News12/status/1316434839642476545</t>
  </si>
  <si>
    <t>2020-10-14 19:43:35 CAT</t>
  </si>
  <si>
    <t xml:space="preserve"> https://t.co/PE30y1om6H</t>
  </si>
  <si>
    <t>['https://kushnews.net/2020/10/259963']</t>
  </si>
  <si>
    <t>https://twitter.com/Sudan_News12/status/1316434490206683139</t>
  </si>
  <si>
    <t>2020-10-14 19:42:17 CAT</t>
  </si>
  <si>
    <t>@shekaldmazeen فولو اسرع_باك تابعني اتابعك في ثواني جرب وتأخذ الباك فوراً</t>
  </si>
  <si>
    <t>https://twitter.com/Sudan_News12/status/1316434163109687296</t>
  </si>
  <si>
    <t>2020-10-14 19:40:51 CAT</t>
  </si>
  <si>
    <t>شاهد بالصور : إعتقال وداد بابكر  الرابط:  https://t.co/cv0z4U5n8g</t>
  </si>
  <si>
    <t>['https://kushnews.net/2020/10/259958']</t>
  </si>
  <si>
    <t>https://twitter.com/Sudan_News12/status/1316433803586531329</t>
  </si>
  <si>
    <t>2020-10-14 19:38:39 CAT</t>
  </si>
  <si>
    <t>الولايات المتحدة تمهل السودان 24 ساعة بشأن التطبيع مع إسرائيل  https://t.co/ulD49uPLDL</t>
  </si>
  <si>
    <t>['https://www.alsudaninews.com/ar/?p=95002']</t>
  </si>
  <si>
    <t>https://twitter.com/Sudan_News12/status/1316433251578380288</t>
  </si>
  <si>
    <t>2020-10-14 19:35:33 CAT</t>
  </si>
  <si>
    <t>هكذا بكل هدوء وبدون (خجل) أصدر رئيس مجلس الوزراء د. عبدالله حمدوك امس (الثلاثاء)، قراراً بإعفاء والي كسلا صالح محمد صالح عمار الذي تم تعيينه ضمن الولاة المدنيين خلال الفتر الرابط:  https://t.co/pVxaEx3COG</t>
  </si>
  <si>
    <t>['https://kushnews.net/2020/10/259965']</t>
  </si>
  <si>
    <t>https://twitter.com/Sudan_News12/status/1316432467524452354</t>
  </si>
  <si>
    <t>2020-10-14 19:34:19 CAT</t>
  </si>
  <si>
    <t>محمد عبد الماجد محمد عبدالماجد يكتب: تِرك ينتصر على حكومة القحاتة 👇👇</t>
  </si>
  <si>
    <t>https://twitter.com/Sudan_News12/status/1316432159901708288</t>
  </si>
  <si>
    <t>2020-10-14 19:29:50 CAT</t>
  </si>
  <si>
    <t>@Professor_art9 فولو اسرع_باك تابعني اتابعك في ثواني جرب وتأخذ الباك فوراً</t>
  </si>
  <si>
    <t>https://twitter.com/Sudan_News12/status/1316431030048391168</t>
  </si>
  <si>
    <t>2020-10-14 18:36:55 CAT</t>
  </si>
  <si>
    <t>⛔️ والي البحر الأحمر يعلن حظر التجوال ببورتسودان وسواكن  بسبب مواجهات قبلية أدت إلى مقتل 6 أشخاص وإصابة 11</t>
  </si>
  <si>
    <t>https://twitter.com/Sudan_News12/status/1316417714546774016</t>
  </si>
  <si>
    <t>2020-10-14 18:25:58 CAT</t>
  </si>
  <si>
    <t>*لجنة الأطباء المركزية: وقوع 6 وفيات و 20 إصابة في أحداث سواكن على خلفية إقالة والي كسلا الجديد</t>
  </si>
  <si>
    <t>https://twitter.com/Sudan_News12/status/1316414958503178241</t>
  </si>
  <si>
    <t>2020-10-14 18:11:55 CAT</t>
  </si>
  <si>
    <t>وقد واصلت (قحت) سلسلة من اللقاءات حتى الساعات الأولى من صباح اليوم الأربعاء ١٤ أكتوبر مع عدد من الشخصيات القومية و القوى السياسية مؤكدة عدم ممانعتها من الجلوس مرة أخرى مع قيادات النظام السابق للوصل لمخرج من الأزمة الحالية والإفراج عن كافة المعتقلين السياسيين وإعادة المفصلوين</t>
  </si>
  <si>
    <t>https://twitter.com/Sudan_News12/status/1316411424042881024</t>
  </si>
  <si>
    <t>2020-10-14 18:10:37 CAT</t>
  </si>
  <si>
    <t>قوى الحرية والتغيير : مخرج البلاد في التسوية السياسية الشاملة.  ■□■ دعت قوى إعلان الحرية والتغيير القوى السياسية لتحكيم العقل وإعلاء القيم الوطنية ونشر التسامي والتسامح بين كافة مكونات الشعب السوداني ونبذ الفرقة والشتات لإخراج البلاد من الأزمة الإقتصادية.  https://t.co/kG2qshAsFT</t>
  </si>
  <si>
    <t>['https://pbs.twimg.com/media/EkTU6iTWsAAN2zJ.jpg']</t>
  </si>
  <si>
    <t>https://twitter.com/Sudan_News12/status/1316411096706822148</t>
  </si>
  <si>
    <t>https://pbs.twimg.com/media/EkTU6iTWsAAN2zJ.jpg</t>
  </si>
  <si>
    <t>2020-10-14 17:44:16 CAT</t>
  </si>
  <si>
    <t>حمدوك يؤكد حرص الحكومة على معالجة مرتبات الأساتذة والعاملين بالجامعات الرابط:  https://t.co/yz1N7QhIVo</t>
  </si>
  <si>
    <t>['https://kushnews.net/2020/10/259940']</t>
  </si>
  <si>
    <t>https://twitter.com/Sudan_News12/status/1316404465847668736</t>
  </si>
  <si>
    <t>2020-10-14 17:34:07 CAT</t>
  </si>
  <si>
    <t>@blackboy الزول دا مالابس لبس دعم سريع ..لابس لبس البترول</t>
  </si>
  <si>
    <t>https://twitter.com/Sudan_News12/status/1316401911076212739</t>
  </si>
  <si>
    <t>[{'screen_name': 'blackboy', 'name': 'BLACKBOY سودانى', 'id': '14277989'}]</t>
  </si>
  <si>
    <t>2020-10-14 17:28:47 CAT</t>
  </si>
  <si>
    <t>@J7J7d فولو اسرع_باك تابعني اتابعك في ثواني جرب وتأخذ الباك فوراً</t>
  </si>
  <si>
    <t>https://twitter.com/Sudan_News12/status/1316400569163173889</t>
  </si>
  <si>
    <t>[{'screen_name': 'J7J7d', 'name': 'عبدُول.🇸🇦| كود ستايلي JJ', 'id': '1065361826215530497'}]</t>
  </si>
  <si>
    <t>2020-10-14 13:04:53 CAT</t>
  </si>
  <si>
    <t>@Meso_Omer @hera2120 فولو اسرع_باك تابعني اتابعك في ثواني جرب وتأخذ الباك فوراً</t>
  </si>
  <si>
    <t>https://twitter.com/Sudan_News12/status/1316334155777691648</t>
  </si>
  <si>
    <t>[{'screen_name': 'Meso_Omer', 'name': 'ميس 🕊✨', 'id': '1095423185632280583'}, {'screen_name': 'hera2120', 'name': 'Ali Alshaikh', 'id': '3250610016'}]</t>
  </si>
  <si>
    <t>2020-10-14 13:04:24 CAT</t>
  </si>
  <si>
    <t>@kamalgoga @MageedMohmmed فولو اسرع_باك تابعني اتابعك في ثواني جرب وتأخذ الباك فوراً</t>
  </si>
  <si>
    <t>https://twitter.com/Sudan_News12/status/1316334033769558016</t>
  </si>
  <si>
    <t>[{'screen_name': 'kamalgoga', 'name': '🅚🅐🅜🅐🅛', 'id': '2861380600'}, {'screen_name': 'MageedMohmmed', 'name': 'MOHMMED MAGEED', 'id': '806900303379447809'}]</t>
  </si>
  <si>
    <t>2020-10-14 13:03:38 CAT</t>
  </si>
  <si>
    <t>@SiragWalked فولو اسرع_باك تابعني اتابعك في ثواني جرب وتأخذ الباك فوراً</t>
  </si>
  <si>
    <t>https://twitter.com/Sudan_News12/status/1316333840558895104</t>
  </si>
  <si>
    <t>[{'screen_name': 'SiragWalked', 'name': 'objective', 'id': '979316097743818752'}]</t>
  </si>
  <si>
    <t>2020-10-14 13:01:35 CAT</t>
  </si>
  <si>
    <t>@J7J7d @Azizone33 فولو اسرع_باك تابعني اتابعك في ثواني جرب وتأخذ الباك فوراً</t>
  </si>
  <si>
    <t>https://twitter.com/Sudan_News12/status/1316333325120925696</t>
  </si>
  <si>
    <t>[{'screen_name': 'J7J7d', 'name': 'عبدُول.🇸🇦| كود ستايلي JJ', 'id': '1065361826215530497'}, {'screen_name': 'Azizone33', 'name': 'عبدالعزيز', 'id': '574731907'}]</t>
  </si>
  <si>
    <t>2020-10-14 13:01:10 CAT</t>
  </si>
  <si>
    <t>@yasin123ah فولو اسرع_باك تابعني اتابعك في ثواني جرب وتأخذ الباك فوراً</t>
  </si>
  <si>
    <t>https://twitter.com/Sudan_News12/status/1316333221567750145</t>
  </si>
  <si>
    <t>2020-10-14 13:00:23 CAT</t>
  </si>
  <si>
    <t>@ahmeedbasi @Samih075 كلامك صح</t>
  </si>
  <si>
    <t>https://twitter.com/Sudan_News12/status/1316333022711558147</t>
  </si>
  <si>
    <t>[{'screen_name': 'Samih075', 'name': 'Samih Mubarak', 'id': '170449003'}]</t>
  </si>
  <si>
    <t>2020-10-14 12:56:06 CAT</t>
  </si>
  <si>
    <t>@lvatnq فولو اسرع_باك تابعني اتابعك في ثواني جرب وتأخذ الباك فوراً</t>
  </si>
  <si>
    <t>https://twitter.com/Sudan_News12/status/1316331943374532610</t>
  </si>
  <si>
    <t>[{'screen_name': 'lvatnq', 'name': '۽ﺣםد ﯠﺩ ڨﭼﮫ🌚(ال قجة بلال محمد)😻', 'id': '1233103928125992962'}]</t>
  </si>
  <si>
    <t>2020-10-14 12:55:28 CAT</t>
  </si>
  <si>
    <t>وكالات السفر: رفع الدعم عن الوقود يضاعف التعرفة</t>
  </si>
  <si>
    <t>https://twitter.com/Sudan_News12/status/1316331783806504963</t>
  </si>
  <si>
    <t>2020-10-14 12:50:23 CAT</t>
  </si>
  <si>
    <t>@skynewsarabia فولو اسرع_باك تابعني اتابعك في ثواني جرب وتأخذ الباك فوراً</t>
  </si>
  <si>
    <t>https://twitter.com/Sudan_News12/status/1316330506565365765</t>
  </si>
  <si>
    <t>[{'screen_name': 'skynewsarabia', 'name': 'سكاي نيوز عربية', 'id': '216289357'}]</t>
  </si>
  <si>
    <t>2020-10-14 12:49:24 CAT</t>
  </si>
  <si>
    <t>@proud_111 فولو اسرع_باك تابعني اتابعك في ثواني جرب وتأخذ الباك فوراً</t>
  </si>
  <si>
    <t>https://twitter.com/Sudan_News12/status/1316330257977311232</t>
  </si>
  <si>
    <t>2020-10-14 12:49:10 CAT</t>
  </si>
  <si>
    <t>@SudanPoll_ فولو اسرع_باك تابعني اتابعك في ثواني جرب وتأخذ الباك فوراً</t>
  </si>
  <si>
    <t>https://twitter.com/Sudan_News12/status/1316330199617802240</t>
  </si>
  <si>
    <t>[{'screen_name': 'SudanPoll_', 'name': 'استطلاع السودان 🇸🇩', 'id': '917398600044380161'}]</t>
  </si>
  <si>
    <t>2020-10-14 12:48:11 CAT</t>
  </si>
  <si>
    <t>@taha91143 فولو اسرع_باك تابعني اتابعك في ثواني جرب وتأخذ الباك فوراً</t>
  </si>
  <si>
    <t>https://twitter.com/Sudan_News12/status/1316329951952605184</t>
  </si>
  <si>
    <t>2020-10-14 12:46:25 CAT</t>
  </si>
  <si>
    <t>🔴#عاجل   نسبة للإوضاع الأمنية بولاية البحر الأحمر   أصدرت لجنة أمن الولاية القرارات الأتية:  فرض حظر التجوال بمدينتي بورتسودان وسواكن إعتباراً من اليوم الأربعاء ١٤/ ١٠/ ٢٠٢٠م ابتداء من الساعة الثانية عشر ظهراً إلى الساعة الرابعة صباحاً إلى حين هدوء الأحوال الأمنية</t>
  </si>
  <si>
    <t>https://twitter.com/Sudan_News12/status/1316329508249776130</t>
  </si>
  <si>
    <t>2020-10-14 12:36:23 CAT</t>
  </si>
  <si>
    <t>@aswagalmal فولو اسرع_باك تابعني اتابعك في ثواني جرب وتأخذ الباك فوراً</t>
  </si>
  <si>
    <t>https://twitter.com/Sudan_News12/status/1316326981739384835</t>
  </si>
  <si>
    <t>[{'screen_name': 'aswagalmal', 'name': 'Amro Zakaria Abdu', 'id': '2851614722'}]</t>
  </si>
  <si>
    <t>2020-10-14 12:29:40 CAT</t>
  </si>
  <si>
    <t>@Sudanesfollow فولو اسرع_باك تابعني اتابعك في ثواني جرب وتأخذ الباك فوراً</t>
  </si>
  <si>
    <t>https://twitter.com/Sudan_News12/status/1316325291585830913</t>
  </si>
  <si>
    <t>2020-10-14 12:28:28 CAT</t>
  </si>
  <si>
    <t>@KhalidBunna فولو اسرع_باك تابعني اتابعك في ثواني جرب وتأخذ الباك فوراً</t>
  </si>
  <si>
    <t>https://twitter.com/Sudan_News12/status/1316324991617695747</t>
  </si>
  <si>
    <t>[{'screen_name': 'KhalidBunna', 'name': 'Bunna Khalid', 'id': '1255977185975943176'}]</t>
  </si>
  <si>
    <t>2020-10-14 12:27:06 CAT</t>
  </si>
  <si>
    <t>https://twitter.com/Sudan_News12/status/1316324645872848896</t>
  </si>
  <si>
    <t>2020-10-14 12:26:34 CAT</t>
  </si>
  <si>
    <t>@ProactiveSudan فولو اسرع_باك تابعني اتابعك في ثواني جرب وتأخذ الباك فوراً</t>
  </si>
  <si>
    <t>https://twitter.com/Sudan_News12/status/1316324514209452032</t>
  </si>
  <si>
    <t>2020-10-14 12:25:21 CAT</t>
  </si>
  <si>
    <t>تنشط الإدارة العامة للجوازات والهجرة، في استخراج جواز السفر الإلكتروني للمرضى وكبار السن وبعض الحالات الطارئة، خلال ساعات وفق ضوابط محددة عبر وحدات متحركة في مجمعات خدمات الجمهور</t>
  </si>
  <si>
    <t>https://twitter.com/Sudan_News12/status/1316324204158033920</t>
  </si>
  <si>
    <t>2020-10-14 12:23:28 CAT</t>
  </si>
  <si>
    <t>@7ayatii9 فولو اسرع_باك تابعني اتابعك في ثواني جرب وتأخذ الباك فوراً</t>
  </si>
  <si>
    <t>https://twitter.com/Sudan_News12/status/1316323731237634049</t>
  </si>
  <si>
    <t>2020-10-14 12:23:10 CAT</t>
  </si>
  <si>
    <t>تسهيل إجراءات استخراج الجواز للمرضى وكبار السن 👇  https://t.co/SGy1KtredN</t>
  </si>
  <si>
    <t>['https://pbs.twimg.com/media/EkSFY2sXgAE7ogh.jpg']</t>
  </si>
  <si>
    <t>https://twitter.com/Sudan_News12/status/1316323655723495424</t>
  </si>
  <si>
    <t>https://pbs.twimg.com/media/EkSFY2sXgAE7ogh.jpg</t>
  </si>
  <si>
    <t>2020-10-14 02:20:10 CAT</t>
  </si>
  <si>
    <t>" وقد تنام الليله على امر قد يئست منه ليوقظك الله فرحا بانفراجه "  #اتحاد_مغردي_السودان  https://t.co/7CuGutRYyi</t>
  </si>
  <si>
    <t>['https://pbs.twimg.com/media/EkP7X4cXcAEGtVy.jpg']</t>
  </si>
  <si>
    <t>https://twitter.com/Sudan_News12/status/1316171907050491904</t>
  </si>
  <si>
    <t>https://pbs.twimg.com/media/EkP7X4cXcAEGtVy.jpg</t>
  </si>
  <si>
    <t>2020-10-14 02:17:09 CAT</t>
  </si>
  <si>
    <t>@v4ii66 @Sudanese_Spt سودان ولا بره</t>
  </si>
  <si>
    <t>https://twitter.com/Sudan_News12/status/1316171146866446342</t>
  </si>
  <si>
    <t>[{'screen_name': 'v4ii66', 'name': 'ي؟بكري', 'id': '1181325920327684098'}, {'screen_name': 'Sudanese_Spt', 'name': '𝐴 𝑆 𝐾 🇸🇩\u2069 اسأل السـودانيـين\u2066', 'id': '827260489163902977'}]</t>
  </si>
  <si>
    <t>2020-10-14 02:16:39 CAT</t>
  </si>
  <si>
    <t>"نحن نقرا لنبتعد عن نقطه الجهل لا لنصل الى نقطه العلم"   العقاد-  #اتحاد_مغردي_السودان  https://t.co/5P4CNQDL2d</t>
  </si>
  <si>
    <t>['https://pbs.twimg.com/media/EkP6kW6XkAAE7nP.jpg']</t>
  </si>
  <si>
    <t>https://twitter.com/Sudan_News12/status/1316171021225992192</t>
  </si>
  <si>
    <t>https://pbs.twimg.com/media/EkP6kW6XkAAE7nP.jpg</t>
  </si>
  <si>
    <t>2020-10-14 01:54:23 CAT</t>
  </si>
  <si>
    <t>"اللهم لا احتياج ولا انحناء الا لك !"❤️  #اتحاد_مغردي_السودان  https://t.co/sJmjdd2bbv</t>
  </si>
  <si>
    <t>['https://pbs.twimg.com/media/EkP1d1PXsAc_mj3.jpg']</t>
  </si>
  <si>
    <t>https://twitter.com/Sudan_News12/status/1316165417258319873</t>
  </si>
  <si>
    <t>https://pbs.twimg.com/media/EkP1d1PXsAc_mj3.jpg</t>
  </si>
  <si>
    <t>2020-10-14 01:51:57 CAT</t>
  </si>
  <si>
    <t>فولو اسرع_باك تابعني اتابعك في ثواني جرب وتأخذ الباك فوراً</t>
  </si>
  <si>
    <t>https://twitter.com/Sudan_News12/status/1316164806500667392</t>
  </si>
  <si>
    <t>2020-10-14 01:51:39 CAT</t>
  </si>
  <si>
    <t>@SDN_BARQ @Sudanese_Spt فولو اسرع_باك تابعني اتابعك في ثواني جرب وتأخذ الباك فوراً</t>
  </si>
  <si>
    <t>https://twitter.com/Sudan_News12/status/1316164730818564096</t>
  </si>
  <si>
    <t>[{'screen_name': 'SDN_BARQ', 'name': 'برق السودان🇸🇩', 'id': '866212642511360000'}, {'screen_name': 'Sudanese_Spt', 'name': '𝐴 𝑆 𝐾 🇸🇩\u2069 اسأل السـودانيـين\u2066', 'id': '827260489163902977'}]</t>
  </si>
  <si>
    <t>2020-10-14 01:49:23 CAT</t>
  </si>
  <si>
    <t>@Golama_Isies فولو اسرع_باك تابعني اتابعك في ثواني جرب وتأخذ الباك فوراً</t>
  </si>
  <si>
    <t>https://twitter.com/Sudan_News12/status/1316164159806021634</t>
  </si>
  <si>
    <t>2020-10-14 01:46:00 CAT</t>
  </si>
  <si>
    <t>''العمل لا يقتل مهما كان شاقا وقاسيا لكن الفراغ يقتل حتى انبل ما في الانسان''  #السودان  https://t.co/lFD94xLva4</t>
  </si>
  <si>
    <t>['https://pbs.twimg.com/media/EkPzjXTWoAEhzCY.jpg']</t>
  </si>
  <si>
    <t>https://twitter.com/Sudan_News12/status/1316163308605538305</t>
  </si>
  <si>
    <t>https://pbs.twimg.com/media/EkPzjXTWoAEhzCY.jpg</t>
  </si>
  <si>
    <t>2020-10-14 01:44:22 CAT</t>
  </si>
  <si>
    <t>وقد تكون قيودك... نفسيه !  #السودان  https://t.co/cXhHHy6r3y</t>
  </si>
  <si>
    <t>['https://pbs.twimg.com/media/EkPzLnGXsAYYze_.jpg']</t>
  </si>
  <si>
    <t>https://twitter.com/Sudan_News12/status/1316162899342172160</t>
  </si>
  <si>
    <t>https://pbs.twimg.com/media/EkPzLnGXsAYYze_.jpg</t>
  </si>
  <si>
    <t>2020-10-14 01:42:02 CAT</t>
  </si>
  <si>
    <t>شيئان يدمران الانسان : - الانشغال بالماضي  - والانشغال بالاخرين   فمن طرق باب الماضي اضاع المستقبل ..  ومن راقب الاخرين اضاع نصف راحته.</t>
  </si>
  <si>
    <t>https://twitter.com/Sudan_News12/status/1316162308624863235</t>
  </si>
  <si>
    <t>2020-10-13 23:25:02 CAT</t>
  </si>
  <si>
    <t>@HussamIbnouf ربنا يحفظها</t>
  </si>
  <si>
    <t>https://twitter.com/Sudan_News12/status/1316127831647236096</t>
  </si>
  <si>
    <t>[{'screen_name': 'HussamIbnouf', 'name': 'Ibn3uf', 'id': '620457830'}]</t>
  </si>
  <si>
    <t>2020-10-13 23:13:08 CAT</t>
  </si>
  <si>
    <t>حريق محدود بمكتب القيودات بأمانة حكومة ولاية الخرطوم الخاص بإستلام قيودات المراسلات بالأمانة، و ذكرت مصادر ان الحريق بسبب التماس كهربائي.  #السودان</t>
  </si>
  <si>
    <t>https://twitter.com/Sudan_News12/status/1316124837996367873</t>
  </si>
  <si>
    <t>2020-10-13 21:04:08 CAT</t>
  </si>
  <si>
    <t>https://twitter.com/Sudan_News12/status/1316092375106809857</t>
  </si>
  <si>
    <t>2020-10-13 21:03:38 CAT</t>
  </si>
  <si>
    <t>@sarhan_22 استغفر الله العظيم</t>
  </si>
  <si>
    <t>https://twitter.com/Sudan_News12/status/1316092250418556928</t>
  </si>
  <si>
    <t>2020-10-13 19:52:08 CAT</t>
  </si>
  <si>
    <t>@Nnoosha_x @Sudanese_Spt دورات تاني مافي</t>
  </si>
  <si>
    <t>https://twitter.com/Sudan_News12/status/1316074253553467395</t>
  </si>
  <si>
    <t>2020-10-13 18:38:52 CAT</t>
  </si>
  <si>
    <t>@mabdulhamidBBC @hash_sudan فولو اسرع_باك تابعني اتابعك في ثواني جرب وتأخذ الباك فوراً</t>
  </si>
  <si>
    <t>https://twitter.com/Sudan_News12/status/1316055816571674625</t>
  </si>
  <si>
    <t>[{'screen_name': 'mabdulhamidBBC', 'name': 'محمد عبد الحميد BBC', 'id': '443529185'}, {'screen_name': 'hash_sudan', 'name': '\u200fهاشتاق السودان 🇸🇩', 'id': '976251648'}]</t>
  </si>
  <si>
    <t>2020-10-13 18:37:47 CAT</t>
  </si>
  <si>
    <t>@Re55am @our_28 فولو اسرع_باك تابعني اتابعك في ثواني جرب وتأخذ الباك فوراً</t>
  </si>
  <si>
    <t>https://twitter.com/Sudan_News12/status/1316055545682579456</t>
  </si>
  <si>
    <t>[{'screen_name': 'Re55am', 'name': 'ريہــــــــام', 'id': '1160675580'}, {'screen_name': 'our_28', 'name': '،،', 'id': '975462998826536962'}]</t>
  </si>
  <si>
    <t>2020-10-13 17:38:45 CAT</t>
  </si>
  <si>
    <t>ابحثوا معنا ناس امبده العاشره(المحطة القديمة)  خرج  ابننا  ( محمد حيدر حسن فضل السيد) من المنزل صباح اليوم  ولم يعد حتي الان  العمر ٧ سنوات  تلفون حيدر 0116005955 #السودان_الطوارئ_الاقتصاديه #تحديات_الفترة_الانتقالية #حلول_الازمات_السودانية</t>
  </si>
  <si>
    <t>['السودان_الطوارئ_الاقتصاديه', 'تحديات_الفترة_الانتقالية', 'حلول_الازمات_السودانية']</t>
  </si>
  <si>
    <t>https://twitter.com/Sudan_News12/status/1316040688035942401</t>
  </si>
  <si>
    <t>2020-10-13 17:08:19 CAT</t>
  </si>
  <si>
    <t>@fufu_reda فولو اسرع_باك تابعني اتابعك في ثواني جرب وتأخذ الباك فوراً</t>
  </si>
  <si>
    <t>https://twitter.com/Sudan_News12/status/1316033030809694209</t>
  </si>
  <si>
    <t>2020-10-13 17:07:25 CAT</t>
  </si>
  <si>
    <t>@Dolemite_Kabayo فولو اسرع_باك تابعني اتابعك في ثواني جرب وتأخذ الباك فوراً</t>
  </si>
  <si>
    <t>https://twitter.com/Sudan_News12/status/1316032803079892996</t>
  </si>
  <si>
    <t>2020-10-13 17:05:00 CAT</t>
  </si>
  <si>
    <t>@m0hassa فولو اسرع_باك تابعني اتابعك في ثواني جرب وتأخذ الباك فوراً</t>
  </si>
  <si>
    <t>https://twitter.com/Sudan_News12/status/1316032192926150657</t>
  </si>
  <si>
    <t>2020-10-13 16:58:12 CAT</t>
  </si>
  <si>
    <t>@iij3033 فولو اسرع_باك تابعني اتابعك في ثواني جرب وتأخذ الباك فوراً</t>
  </si>
  <si>
    <t>https://twitter.com/Sudan_News12/status/1316030483449483266</t>
  </si>
  <si>
    <t>[{'screen_name': 'iij3033', 'name': 'Follow help 💙', 'id': '744549672216313856'}]</t>
  </si>
  <si>
    <t>2020-10-13 16:57:32 CAT</t>
  </si>
  <si>
    <t>@karma__2018 فولو اسرع_باك تابعني اتابعك في ثواني جرب وتأخذ الباك فوراً</t>
  </si>
  <si>
    <t>https://twitter.com/Sudan_News12/status/1316030313449975809</t>
  </si>
  <si>
    <t>[{'screen_name': 'karma__2018', 'name': 'karma👒', 'id': '969244347903434753'}]</t>
  </si>
  <si>
    <t>2020-10-13 16:57:14 CAT</t>
  </si>
  <si>
    <t>https://twitter.com/Sudan_News12/status/1316030238854393856</t>
  </si>
  <si>
    <t>2020-10-13 16:16:25 CAT</t>
  </si>
  <si>
    <t>@WakeepAr @saleeih126 @BlueBell_MA @AirbusSpace فولو اسرع_باك تابعني اتابعك في ثواني جرب وتأخذ الباك فوراً</t>
  </si>
  <si>
    <t>https://twitter.com/Sudan_News12/status/1316019968043958275</t>
  </si>
  <si>
    <t>[{'screen_name': 'WakeepAr', 'name': 'واكب | Wakeep', 'id': '1181947367228166146'}, {'screen_name': 'saleeih126', 'name': 'Salih Osman', 'id': '56649558'}, {'screen_name': 'AirbusSpace', 'name': 'Airbus Space', 'id': '44324383'}]</t>
  </si>
  <si>
    <t>2020-10-13 16:15:53 CAT</t>
  </si>
  <si>
    <t>@yasin123ah @Drsalmaa فولو اسرع_باك تابعني اتابعك في ثواني جرب وتأخذ الباك فوراً</t>
  </si>
  <si>
    <t>https://twitter.com/Sudan_News12/status/1316019835843665927</t>
  </si>
  <si>
    <t>[{'screen_name': 'yasin123ah', 'name': 'YASIN AHMED', 'id': '4926672947'}, {'screen_name': 'Drsalmaa', 'name': '@Dr.salma \u200fⲥⲁⲗⲙⲁ', 'id': '581754544'}]</t>
  </si>
  <si>
    <t>2020-10-13 16:15:33 CAT</t>
  </si>
  <si>
    <t>https://twitter.com/Sudan_News12/status/1316019751869579266</t>
  </si>
  <si>
    <t>2020-10-13 16:15:23 CAT</t>
  </si>
  <si>
    <t>https://twitter.com/Sudan_News12/status/1316019706726285315</t>
  </si>
  <si>
    <t>2020-10-13 16:12:40 CAT</t>
  </si>
  <si>
    <t>@SAAA_N2016 @saaaaraah12 @rrxen_ فولو اسرع_باك تابعني اتابعك في ثواني جرب وتأخذ الباك فوراً</t>
  </si>
  <si>
    <t>https://twitter.com/Sudan_News12/status/1316019024254230528</t>
  </si>
  <si>
    <t>[{'screen_name': 'SAAA_N2016', 'name': 'القناص', 'id': '721233296009654274'}, {'screen_name': 'saaaaraah12', 'name': 'سارة🎆', 'id': '3648138858'}, {'screen_name': 'rrxen_', 'name': '𝗥𝗲𝗻𝗮𝗱', 'id': '1058851512804433921'}]</t>
  </si>
  <si>
    <t>2020-10-13 16:12:21 CAT</t>
  </si>
  <si>
    <t>https://twitter.com/Sudan_News12/status/1316018943014756359</t>
  </si>
  <si>
    <t>2020-10-13 15:21:59 CAT</t>
  </si>
  <si>
    <t>يصل مساء اليوم.. وفد طبي مصري لعلاج مصابي ثورة ديسمبر</t>
  </si>
  <si>
    <t>https://twitter.com/Sudan_News12/status/1316006270323896320</t>
  </si>
  <si>
    <t>2020-10-13 15:10:22 CAT</t>
  </si>
  <si>
    <t>#السودان | إعفاء والي كسلا  أصدر رئيس مجلس الوزراء د. عبدالله حمدوك، اليوم، الثلاثاء، قراراً بإعفاء والي كسلا صالح محمد صالح عمار، والذي تم تعيينه ضمن الولاة المدنيين خلال الفترة الماضية.</t>
  </si>
  <si>
    <t>https://twitter.com/Sudan_News12/status/1316003346147430400</t>
  </si>
  <si>
    <t>2020-10-13 15:03:41 CAT</t>
  </si>
  <si>
    <t>دعم المغردين السودانين🇸🇩ضيفني+لايك+رتويت+سوي فولو من الرتويت.أضمن لك اكثر من ١٥٠ متابع في٣٠ دقيقة،ضيفوا بعض لاتنسي تضيفني 👏👏👌🔥October 13, 2020 at 04:01PM</t>
  </si>
  <si>
    <t>https://twitter.com/Sudan_News12/status/1316001664747347971</t>
  </si>
  <si>
    <t>2020-10-13 13:50:16 CAT</t>
  </si>
  <si>
    <t>صباح الخير لمن لا تبدلهم حياة ، و لا تفرقهم طرق ، و لا تغيرهم ظروف ... رائعون الروح و لا يستبدلون الطيب بالخبيث ، و لا يعرفون للخداع سبيلاً 🖤🥀  #بن_قاسم #اتحاد_مغردي_السودان  https://t.co/SvOYDNK3jH</t>
  </si>
  <si>
    <t>['https://pbs.twimg.com/media/EkNPvBxXsAA32el.jpg']</t>
  </si>
  <si>
    <t>['بن_قاسم', 'اتحاد_مغردي_السودان']</t>
  </si>
  <si>
    <t>https://twitter.com/Sudan_News12/status/1315983187802292225</t>
  </si>
  <si>
    <t>https://pbs.twimg.com/media/EkNPvBxXsAA32el.jpg</t>
  </si>
  <si>
    <t>2020-10-13 13:46:34 CAT</t>
  </si>
  <si>
    <t>"صباح الخير لك أيُها المُنهك، قد تكُون الحياة غير مُنصِفة مَعك وفي كُل مرة تُحاول النهُوض فيها تُسقِطكَ أرضاً، لا تجزع وكُن قوياً واجمع شُتاتك وقِف مُستقيماً، واصبر فقد يأتي صباحًا يمحِي وجع الأمس وفرحاً يُنسيك مُر الأيام.. طابَ صباحك وطابت أوجاعُك."💛🍥 #بن_قاسم  https://t.co/8oW9Wk3puS</t>
  </si>
  <si>
    <t>['https://pbs.twimg.com/media/EkNO42sXcAcgCCK.jpg']</t>
  </si>
  <si>
    <t>['بن_قاسم']</t>
  </si>
  <si>
    <t>https://twitter.com/Sudan_News12/status/1315982258545872897</t>
  </si>
  <si>
    <t>https://pbs.twimg.com/media/EkNO42sXcAcgCCK.jpg</t>
  </si>
  <si>
    <t>2020-10-13 12:41:47 CAT</t>
  </si>
  <si>
    <t>@Nibras2310 قريب</t>
  </si>
  <si>
    <t>https://twitter.com/Sudan_News12/status/1315965955311316996</t>
  </si>
  <si>
    <t>[{'screen_name': 'Nibras2310', 'name': 'الاسبانية🇪🇦| نبرص الفاينلست', 'id': '1032996953515282434'}]</t>
  </si>
  <si>
    <t>2020-10-13 02:20:39 CAT</t>
  </si>
  <si>
    <t>@Moh___ashraf جدا نزوركم بس اعملو خصم للحساب دا 😀</t>
  </si>
  <si>
    <t>https://twitter.com/Sudan_News12/status/1315809640718970882</t>
  </si>
  <si>
    <t>[{'screen_name': 'Moh___ashraf', 'name': '🅜7mad', 'id': '1218506642066739201'}]</t>
  </si>
  <si>
    <t>2020-10-13 00:28:55 CAT</t>
  </si>
  <si>
    <t>حتى فى بطن الحوت كان هناك أمل، فما عذر إحباطك❕  لا إله إلا أنت سبحانك إني كنت من الظالمين 💙  https://t.co/ndf40zgapM</t>
  </si>
  <si>
    <t>['https://pbs.twimg.com/media/EkKYUeYWoAMAf7f.jpg']</t>
  </si>
  <si>
    <t>https://twitter.com/Sudan_News12/status/1315781521027067907</t>
  </si>
  <si>
    <t>https://pbs.twimg.com/media/EkKYUeYWoAMAf7f.jpg</t>
  </si>
  <si>
    <t>2020-10-13 00:04:20 CAT</t>
  </si>
  <si>
    <t>@J7J7d @itsmec4i فولو اسرع_باك تابعني اتابعك في ثواني جرب وتأخذ الباك فوراً</t>
  </si>
  <si>
    <t>https://twitter.com/Sudan_News12/status/1315775333388427265</t>
  </si>
  <si>
    <t>2020-10-13 00:02:27 CAT</t>
  </si>
  <si>
    <t>https://twitter.com/Sudan_News12/status/1315774861759909892</t>
  </si>
  <si>
    <t>2020-10-13 00:01:41 CAT</t>
  </si>
  <si>
    <t>https://twitter.com/Sudan_News12/status/1315774669358854149</t>
  </si>
  <si>
    <t>2020-10-13 00:01:31 CAT</t>
  </si>
  <si>
    <t>@wmuhaker @musab_awada فولو اسرع_باك تابعني اتابعك في ثواني جرب وتأخذ الباك فوراً</t>
  </si>
  <si>
    <t>https://twitter.com/Sudan_News12/status/1315774625436045312</t>
  </si>
  <si>
    <t>[{'screen_name': 'musab_awada', 'name': 'Musab. Edrees', 'id': '128549470'}]</t>
  </si>
  <si>
    <t>2020-10-12 23:58:12 CAT</t>
  </si>
  <si>
    <t>@Mutwali_M فولو اسرع_باك تابعني اتابعك في ثواني جرب وتأخذ الباك فوراً</t>
  </si>
  <si>
    <t>https://twitter.com/Sudan_News12/status/1315773792866701318</t>
  </si>
  <si>
    <t>2020-10-12 23:56:57 CAT</t>
  </si>
  <si>
    <t>@x97llr فولو اسرع_باك تابعني اتابعك في ثواني جرب وتأخذ الباك فوراً</t>
  </si>
  <si>
    <t>https://twitter.com/Sudan_News12/status/1315773475290853377</t>
  </si>
  <si>
    <t>[{'screen_name': 'x97llr', 'name': 'رغَـد', 'id': '1116094745347072002'}]</t>
  </si>
  <si>
    <t>2020-10-12 23:54:38 CAT</t>
  </si>
  <si>
    <t>@proud_111 مفروض نفس الكلام يطلع يقولو الان يكون صادق مع نفسه</t>
  </si>
  <si>
    <t>https://twitter.com/Sudan_News12/status/1315772895965130752</t>
  </si>
  <si>
    <t>2020-10-12 23:49:08 CAT</t>
  </si>
  <si>
    <t>ماتت وهيا عالقه داخل عبوه مياه غازيه .. لهذا السبب يجب عليك جمع قمامتك قبل ان تغادر اي مكان.  #السودان_الطوارئ_الاقتصاديه #foryou  https://t.co/HaS0Nt1jYi</t>
  </si>
  <si>
    <t>['https://pbs.twimg.com/media/EkKPNxPWkAc6Zsk.jpg']</t>
  </si>
  <si>
    <t>['السودان_الطوارئ_الاقتصاديه', 'foryou']</t>
  </si>
  <si>
    <t>https://twitter.com/Sudan_News12/status/1315771510540431361</t>
  </si>
  <si>
    <t>https://pbs.twimg.com/media/EkKPNxPWkAc6Zsk.jpg</t>
  </si>
  <si>
    <t>2020-10-12 23:30:51 CAT</t>
  </si>
  <si>
    <t>@sx2024 @771_ali فولو اسرع_باك تابعني اتابعك في ثواني جرب وتأخذ الباك فوراً</t>
  </si>
  <si>
    <t>https://twitter.com/Sudan_News12/status/1315766908243894272</t>
  </si>
  <si>
    <t>[{'screen_name': '771_ali', 'name': 'بو عيد', 'id': '1211365986'}]</t>
  </si>
  <si>
    <t>2020-10-12 23:30:34 CAT</t>
  </si>
  <si>
    <t>https://twitter.com/Sudan_News12/status/1315766837318213640</t>
  </si>
  <si>
    <t>2020-10-12 23:30:08 CAT</t>
  </si>
  <si>
    <t>ان شاء الله البلد تتصلح وترجع تواصل</t>
  </si>
  <si>
    <t>https://twitter.com/Sudan_News12/status/1315766730346692608</t>
  </si>
  <si>
    <t>https://twitter.com/mansoorEltayeb/status/1315683289546600448</t>
  </si>
  <si>
    <t>2020-10-12 23:28:55 CAT</t>
  </si>
  <si>
    <t>@mansoorEltayeb ربنا يوفقك</t>
  </si>
  <si>
    <t>https://twitter.com/Sudan_News12/status/1315766424070164482</t>
  </si>
  <si>
    <t>[{'screen_name': 'mansoorEltayeb', 'name': 'Mansoor Eltayeb', 'id': '237621910'}]</t>
  </si>
  <si>
    <t>2020-10-12 23:28:12 CAT</t>
  </si>
  <si>
    <t>https://twitter.com/Sudan_News12/status/1315766243597615110</t>
  </si>
  <si>
    <t>2020-10-12 23:07:32 CAT</t>
  </si>
  <si>
    <t>@engiskhedr فولو اسرع_باك تابعني اتابعك في ثواني جرب وتأخذ الباك فوراً</t>
  </si>
  <si>
    <t>https://twitter.com/Sudan_News12/status/1315761042232934400</t>
  </si>
  <si>
    <t>[{'screen_name': 'engiskhedr', 'name': 'Ramadan sobhi', 'id': '1305479489581969409'}]</t>
  </si>
  <si>
    <t>2020-10-12 23:07:23 CAT</t>
  </si>
  <si>
    <t>@follow_halep فولو اسرع_باك تابعني اتابعك في ثواني جرب وتأخذ الباك فوراً</t>
  </si>
  <si>
    <t>https://twitter.com/Sudan_News12/status/1315761003599196162</t>
  </si>
  <si>
    <t>2020-10-12 23:07:14 CAT</t>
  </si>
  <si>
    <t>@wedadalsir فولو اسرع_باك تابعني اتابعك في ثواني جرب وتأخذ الباك فوراً</t>
  </si>
  <si>
    <t>https://twitter.com/Sudan_News12/status/1315760963983941633</t>
  </si>
  <si>
    <t>[{'screen_name': 'wedadalsir', 'name': 'يا رب وداد تسافر السنة دي 💜', 'id': '1131332899482083329'}]</t>
  </si>
  <si>
    <t>2020-10-12 22:26:38 CAT</t>
  </si>
  <si>
    <t>@magzoubali2345  https://t.co/KbFPNvpxnc</t>
  </si>
  <si>
    <t>['https://pbs.twimg.com/media/EkJ8VGKXsAEH7sw.jpg']</t>
  </si>
  <si>
    <t>https://twitter.com/Sudan_News12/status/1315750746751741953</t>
  </si>
  <si>
    <t>https://pbs.twimg.com/media/EkJ8VGKXsAEH7sw.jpg</t>
  </si>
  <si>
    <t>2020-10-12 22:26:27 CAT</t>
  </si>
  <si>
    <t>@magzoubali2345 فولو اسرع_باك تابعني اتابعك في ثواني جرب وتأخذ الباك فوراً</t>
  </si>
  <si>
    <t>https://twitter.com/Sudan_News12/status/1315750701465833472</t>
  </si>
  <si>
    <t>2020-10-12 22:24:26 CAT</t>
  </si>
  <si>
    <t>@eliarwilliam  https://t.co/30OXV45Aro</t>
  </si>
  <si>
    <t>['https://pbs.twimg.com/media/EkJ71FuXYAAefj8.jpg']</t>
  </si>
  <si>
    <t>https://twitter.com/Sudan_News12/status/1315750196110819328</t>
  </si>
  <si>
    <t>https://pbs.twimg.com/media/EkJ71FuXYAAefj8.jpg</t>
  </si>
  <si>
    <t>2020-10-12 22:24:16 CAT</t>
  </si>
  <si>
    <t>@eliarwilliam فولو اسرع_باك تابعني اتابعك في ثواني جرب وتأخذ الباك فوراً</t>
  </si>
  <si>
    <t>https://twitter.com/Sudan_News12/status/1315750152263667714</t>
  </si>
  <si>
    <t>[{'screen_name': 'eliarwilliam', 'name': 'Elia R William', 'id': '3129545781'}]</t>
  </si>
  <si>
    <t>2020-10-12 22:22:54 CAT</t>
  </si>
  <si>
    <t>@engiskhedr @MichaelOrndoff  https://t.co/8xrN689dZe</t>
  </si>
  <si>
    <t>['https://pbs.twimg.com/media/EkJ7ecsWAAwjIg1.jpg']</t>
  </si>
  <si>
    <t>https://twitter.com/Sudan_News12/status/1315749807152140293</t>
  </si>
  <si>
    <t>https://pbs.twimg.com/media/EkJ7ecsWAAwjIg1.jpg</t>
  </si>
  <si>
    <t>2020-10-12 22:22:43 CAT</t>
  </si>
  <si>
    <t>@engiskhedr @MichaelOrndoff فولو اسرع_باك تابعني اتابعك في ثواني جرب وتأخذ الباك فوراً</t>
  </si>
  <si>
    <t>https://twitter.com/Sudan_News12/status/1315749762885455882</t>
  </si>
  <si>
    <t>[{'screen_name': 'engiskhedr', 'name': 'Ramadan sobhi', 'id': '1305479489581969409'}, {'screen_name': 'Michaelorndoff', 'name': 'Michael', 'id': '1404440048955707396'}]</t>
  </si>
  <si>
    <t>2020-10-12 22:22:12 CAT</t>
  </si>
  <si>
    <t>@FardoosAlaa فولو اسرع_باك تابعني اتابعك في ثواني جرب وتأخذ الباك فوراً</t>
  </si>
  <si>
    <t>https://twitter.com/Sudan_News12/status/1315749634057424899</t>
  </si>
  <si>
    <t>2020-10-12 22:21:30 CAT</t>
  </si>
  <si>
    <t>https://twitter.com/Sudan_News12/status/1315749456508223488</t>
  </si>
  <si>
    <t>2020-10-12 22:13:17 CAT</t>
  </si>
  <si>
    <t>@m0hassa @MichaelOrndoff  https://t.co/KCGxe69R9m</t>
  </si>
  <si>
    <t>['https://pbs.twimg.com/media/EkJ5RuVXcAAu7tb.jpg']</t>
  </si>
  <si>
    <t>https://twitter.com/Sudan_News12/status/1315747390025064450</t>
  </si>
  <si>
    <t>https://pbs.twimg.com/media/EkJ5RuVXcAAu7tb.jpg</t>
  </si>
  <si>
    <t>2020-10-12 22:12:33 CAT</t>
  </si>
  <si>
    <t>@m0hassa ٠</t>
  </si>
  <si>
    <t>https://twitter.com/Sudan_News12/status/1315747205823766530</t>
  </si>
  <si>
    <t>2020-10-12 22:07:29 CAT</t>
  </si>
  <si>
    <t>@ZooM_tweet @sflower13 فولو اسرع_باك تابعني اتابعك في ثواني جرب وتأخذ الباك فوراً</t>
  </si>
  <si>
    <t>https://twitter.com/Sudan_News12/status/1315745930294030346</t>
  </si>
  <si>
    <t>[{'screen_name': 'ZooM_tweet', 'name': 'زووم المتابعين Ⓜ️', 'id': '1485056506139656192'}, {'screen_name': 'sflower13', 'name': 'أذكار وأدعية', 'id': '2220236318'}]</t>
  </si>
  <si>
    <t>2020-10-12 22:07:10 CAT</t>
  </si>
  <si>
    <t>@Follloowers @sflower13 فولو اسرع_باك تابعني اتابعك في ثواني جرب وتأخذ الباك فوراً</t>
  </si>
  <si>
    <t>https://twitter.com/Sudan_News12/status/1315745848547049473</t>
  </si>
  <si>
    <t>[{'screen_name': 'Follloowers', 'name': 'زيادة متابعين 🇸🇦70K', 'id': '1020789816923967488'}, {'screen_name': 'sflower13', 'name': 'أذكار وأدعية', 'id': '2220236318'}]</t>
  </si>
  <si>
    <t>2020-10-12 22:05:26 CAT</t>
  </si>
  <si>
    <t>https://twitter.com/Sudan_News12/status/1315745413174091777</t>
  </si>
  <si>
    <t>2020-10-12 22:04:54 CAT</t>
  </si>
  <si>
    <t>@hatoonphone1 فولو اسرع_باك تابعني اتابعك في ثواني جرب وتأخذ الباك فوراً</t>
  </si>
  <si>
    <t>https://twitter.com/Sudan_News12/status/1315745279187005441</t>
  </si>
  <si>
    <t>[{'screen_name': 'hatoonphone1', 'name': 'hatoonphone/هتون فون🇸🇩', 'id': '1280572586829721601'}]</t>
  </si>
  <si>
    <t>2020-10-12 22:04:38 CAT</t>
  </si>
  <si>
    <t>@sudans_feminist فولو اسرع_باك تابعني اتابعك في ثواني جرب وتأخذ الباك فوراً</t>
  </si>
  <si>
    <t>https://twitter.com/Sudan_News12/status/1315745213663588352</t>
  </si>
  <si>
    <t>2020-10-12 22:04:21 CAT</t>
  </si>
  <si>
    <t>@eltayeb_bashir فولو اسرع_باك تابعني اتابعك في ثواني جرب وتأخذ الباك فوراً</t>
  </si>
  <si>
    <t>https://twitter.com/Sudan_News12/status/1315745141773283329</t>
  </si>
  <si>
    <t>[{'screen_name': 'eltayeb_bashir', 'name': 'الطيب عبد الماجد', 'id': '2203260692'}]</t>
  </si>
  <si>
    <t>2020-10-12 22:01:50 CAT</t>
  </si>
  <si>
    <t>@Hadeel_sudan فولو اسرع_باك تابعني اتابعك في ثواني جرب وتأخذ الباك فوراً</t>
  </si>
  <si>
    <t>https://twitter.com/Sudan_News12/status/1315744507498049536</t>
  </si>
  <si>
    <t>2020-10-12 21:55:24 CAT</t>
  </si>
  <si>
    <t>https://twitter.com/Sudan_News12/status/1315742886164680707</t>
  </si>
  <si>
    <t>2020-10-12 21:47:06 CAT</t>
  </si>
  <si>
    <t>@m0hassa @Swaggycake21 فولو اسرع_باك تابعني اتابعك في ثواني جرب وتأخذ الباك فوراً</t>
  </si>
  <si>
    <t>https://twitter.com/Sudan_News12/status/1315740799427063815</t>
  </si>
  <si>
    <t>[{'screen_name': 'm0hassa', 'name': 'Follow help 💙', 'id': '1226130875076825088'}, {'screen_name': 'Swaggycake21', 'name': 'savian', 'id': '1261900981798866945'}]</t>
  </si>
  <si>
    <t>2020-10-12 21:45:15 CAT</t>
  </si>
  <si>
    <t>https://twitter.com/Sudan_News12/status/1315740335629307904</t>
  </si>
  <si>
    <t>2020-10-12 21:44:25 CAT</t>
  </si>
  <si>
    <t>@m0hassa @legend_9o فولو اسرع_باك تابعني اتابعك في ثواني جرب وتأخذ الباك فوراً</t>
  </si>
  <si>
    <t>https://twitter.com/Sudan_News12/status/1315740124890701824</t>
  </si>
  <si>
    <t>[{'screen_name': 'm0hassa', 'name': 'Follow help 💙', 'id': '1226130875076825088'}, {'screen_name': 'legend_9o', 'name': '🇪🇬🦅85:45 Al Ahly Eagle 74 🦅🇪🇬', 'id': '3382580423'}]</t>
  </si>
  <si>
    <t>2020-10-12 21:43:53 CAT</t>
  </si>
  <si>
    <t>@Hadeel_sudan ٠٠</t>
  </si>
  <si>
    <t>https://twitter.com/Sudan_News12/status/1315739990345867264</t>
  </si>
  <si>
    <t>2020-10-12 21:37:54 CAT</t>
  </si>
  <si>
    <t>@follow_halep ٠٠</t>
  </si>
  <si>
    <t>https://twitter.com/Sudan_News12/status/1315738485131743233</t>
  </si>
  <si>
    <t>2020-10-12 21:37:34 CAT</t>
  </si>
  <si>
    <t>@SUDAN_FOLLWERS تم .. متفاعل💥</t>
  </si>
  <si>
    <t>https://twitter.com/Sudan_News12/status/1315738401774198785</t>
  </si>
  <si>
    <t>2020-10-12 21:24:58 CAT</t>
  </si>
  <si>
    <t>https://twitter.com/Sudan_News12/status/1315735229647196166</t>
  </si>
  <si>
    <t>2020-10-12 20:47:04 CAT</t>
  </si>
  <si>
    <t>https://twitter.com/Sudan_News12/status/1315725689581178886</t>
  </si>
  <si>
    <t>2020-10-12 20:40:20 CAT</t>
  </si>
  <si>
    <t>مصدر مقرب: لا صحة لتولي (البرنس) لمنصب مدير المسؤولية الاجتماعية بمنظومة الصناعات الدفاعية</t>
  </si>
  <si>
    <t>https://twitter.com/Sudan_News12/status/1315723998098067464</t>
  </si>
  <si>
    <t>2020-10-12 20:38:32 CAT</t>
  </si>
  <si>
    <t>لا تقل : فلان ما يعرفنا إلا وقت الحاجة .. بل قل:الحمد لله الذي أكرمنا بقضاء جوائج الناس❕ #تيك_توك #السودان  https://t.co/EEa6LeFIIx</t>
  </si>
  <si>
    <t>['https://pbs.twimg.com/media/EkJjlq4XsAE30rY.jpg']</t>
  </si>
  <si>
    <t>['تيك_توك', 'السودان']</t>
  </si>
  <si>
    <t>https://twitter.com/Sudan_News12/status/1315723542873374721</t>
  </si>
  <si>
    <t>https://pbs.twimg.com/media/EkJjlq4XsAE30rY.jpg</t>
  </si>
  <si>
    <t>2020-10-12 19:06:31 CAT</t>
  </si>
  <si>
    <t>#كمال_عبدالمعروف - رئيس أركان الجيش السابق :  اليوم وبكل أسف أنعي حكومتنا المؤقرة التي عجزت عن حل ازمة المواطن خاصة فيما يتعلق بحقه في الحصول على حياة كريمة ورفع الدعم سيكون بمثابة القشة التي قصمت ظهر الإنتقالية.  https://t.co/P2eIvXH1GE</t>
  </si>
  <si>
    <t>['https://pbs.twimg.com/media/EkJOhzHWkAYrSpn.jpg']</t>
  </si>
  <si>
    <t>['كمال_عبدالمعروف']</t>
  </si>
  <si>
    <t>https://twitter.com/Sudan_News12/status/1315700386305576960</t>
  </si>
  <si>
    <t>https://pbs.twimg.com/media/EkJOhzHWkAYrSpn.jpg</t>
  </si>
  <si>
    <t>2020-10-12 17:40:20 CAT</t>
  </si>
  <si>
    <t>@follow_halep تم</t>
  </si>
  <si>
    <t>https://twitter.com/Sudan_News12/status/1315678699715522561</t>
  </si>
  <si>
    <t>2020-10-12 16:59:46 CAT</t>
  </si>
  <si>
    <t>لا تيأس .. عندما لا يتحقق لك أمرا ..  حآول مرارا : وتكرارا ..   فـقطرة .. الماء تحفر الصخر ❗️ ليس بٱلعنف و لكن بالتكرآر #اني_وداني #السودان  https://t.co/xFp4qXH4mI</t>
  </si>
  <si>
    <t>['https://pbs.twimg.com/media/EkIxg4EWAAIzrDf.jpg']</t>
  </si>
  <si>
    <t>['اني_وداني', 'السودان']</t>
  </si>
  <si>
    <t>https://twitter.com/Sudan_News12/status/1315668489055752192</t>
  </si>
  <si>
    <t>https://pbs.twimg.com/media/EkIxg4EWAAIzrDf.jpg</t>
  </si>
  <si>
    <t>2020-10-12 14:03:13 CAT</t>
  </si>
  <si>
    <t>أوقفت مستشفى ود الزاكي بولاية النيل الأبيض، إجراء عمليات الولادة بسبب عدم تعقيم غرفة العمليات، بحجة أن أدواتها غير معقمة وليست مهيأة لاستقبال العمليات.</t>
  </si>
  <si>
    <t>https://twitter.com/Sudan_News12/status/1315624059812671489</t>
  </si>
  <si>
    <t>2020-10-12 14:02:40 CAT</t>
  </si>
  <si>
    <t>إغلاق غرفة الولادة بمستشفى ود الزاكي #السودان_الطوارئ_الاقتصاديه  https://t.co/PpfKPI6uKR</t>
  </si>
  <si>
    <t>['https://pbs.twimg.com/media/EkII-3rWAAEJOSJ.jpg']</t>
  </si>
  <si>
    <t>['السودان_الطوارئ_الاقتصاديه']</t>
  </si>
  <si>
    <t>https://twitter.com/Sudan_News12/status/1315623919769063425</t>
  </si>
  <si>
    <t>https://pbs.twimg.com/media/EkII-3rWAAEJOSJ.jpg</t>
  </si>
  <si>
    <t>2020-10-12 13:38:33 CAT</t>
  </si>
  <si>
    <t>@HoshaSupport @waeel_ahmed14 @OmdaDosany متفاعل💥💥💥</t>
  </si>
  <si>
    <t>https://twitter.com/Sudan_News12/status/1315617850850258944</t>
  </si>
  <si>
    <t>[{'screen_name': 'waeel_ahmed14', 'name': 'Waeel', 'id': '1109021821133905920'}, {'screen_name': 'OmdaDosany', 'name': 'Omda Dosany', 'id': '392530177'}]</t>
  </si>
  <si>
    <t>2020-10-12 12:28:27 CAT</t>
  </si>
  <si>
    <t>ولإحلال السلام والوئام والتعامل مع الأزمة الاقتصادية وحلحلة مشاكل السودان، ثم بحث المبادئ التي تقوم عليها العلاقات الخارجية المبنية على المصلحة المشتركة بين الدول والشعوب.</t>
  </si>
  <si>
    <t>https://twitter.com/Sudan_News12/status/1315600211838988291</t>
  </si>
  <si>
    <t>2020-10-12 12:27:59 CAT</t>
  </si>
  <si>
    <t>عبد العزيز الحلو حول نظرة الحركة الشعبية لتحرير السودان شمال للعلاقة مع إسرائيل: ليس لدينا مشكلة مع أي دولة في العالم، لكن مسألة العلاقة مع إسرائيل لم ترد في أولويات الحركة الشعبية، ونعتقد أن الطاقات يجب أن توجه لمعالجة أسباب لجوء ٨ مليون سوداني ونزوح ١٥ مليون سوداني داخل البلاد</t>
  </si>
  <si>
    <t>https://twitter.com/Sudan_News12/status/1315600093534474240</t>
  </si>
  <si>
    <t>2020-10-12 12:23:52 CAT</t>
  </si>
  <si>
    <t>ما يحدث الآن في مشروع الجزيرة الذي يقبل على زراعة العروة الشتوية و خاصة محصول القمح يعزز تأكيدات المختصين بأن الحكومة الانتقالية لقوى الحرية و التغيير أخطأت في إختيار المحافظ الحالي للمشروع و الذي لن يرجى منه تحقيق أي شي</t>
  </si>
  <si>
    <t>https://twitter.com/Sudan_News12/status/1315599056006152192</t>
  </si>
  <si>
    <t>2020-10-12 02:39:18 CAT</t>
  </si>
  <si>
    <t>@Eltaibb الله يكون في العون</t>
  </si>
  <si>
    <t>https://twitter.com/Sudan_News12/status/1315451946522890241</t>
  </si>
  <si>
    <t>[{'screen_name': 'Eltaibb', 'name': 'M A H D I | 🤍14🏆', 'id': '756492237094158336'}]</t>
  </si>
  <si>
    <t>2020-10-12 02:04:51 CAT</t>
  </si>
  <si>
    <t>@follow_halep متفاعل نار💥💥</t>
  </si>
  <si>
    <t>https://twitter.com/Sudan_News12/status/1315443276841918464</t>
  </si>
  <si>
    <t>2020-10-12 02:04:14 CAT</t>
  </si>
  <si>
    <t>@moe_fathey حسب الرسول صديق</t>
  </si>
  <si>
    <t>https://twitter.com/Sudan_News12/status/1315443120662773761</t>
  </si>
  <si>
    <t>[{'screen_name': 'moe_fathey', 'name': 'جنترمان™', 'id': '876859490573922304'}]</t>
  </si>
  <si>
    <t>2020-10-12 02:03:17 CAT</t>
  </si>
  <si>
    <t>دعم المغردين السودانين🇸🇩ضيفني+لايك+رتويت+سوي فولو من الرتويت.أضمن لك اكثر من ١٥٠ متابع في٣٠ دقيقة،ضيفوا بعض لاتنسي تضيفني 👏👏👌🔥October 11, 2020 at 04:01PM</t>
  </si>
  <si>
    <t>https://twitter.com/Sudan_News12/status/1315442882262827009</t>
  </si>
  <si>
    <t>2020-10-11 23:52:52 CAT</t>
  </si>
  <si>
    <t>@Ali_Albukhaiti @soultanjk نحن نرزقهم واياكم</t>
  </si>
  <si>
    <t>https://twitter.com/Sudan_News12/status/1315410059636150278</t>
  </si>
  <si>
    <t>[{'screen_name': 'Ali_Albukhaiti', 'name': 'علي البخيتي', 'id': '416215702'}]</t>
  </si>
  <si>
    <t>2020-10-11 23:46:10 CAT</t>
  </si>
  <si>
    <t>#تصويري #اتحاد_مغردي_السودان  https://t.co/qb2pSHH8m9</t>
  </si>
  <si>
    <t>['https://pbs.twimg.com/media/EkFE8fYWoAQqC3_.jpg']</t>
  </si>
  <si>
    <t>['تصويري', 'اتحاد_مغردي_السودان']</t>
  </si>
  <si>
    <t>https://twitter.com/Sudan_News12/status/1315408376218685440</t>
  </si>
  <si>
    <t>https://pbs.twimg.com/media/EkFE8fYWoAQqC3_.jpg</t>
  </si>
  <si>
    <t>2020-10-11 23:41:12 CAT</t>
  </si>
  <si>
    <t>"كن محسنا حتى و ان لم تلقى احسانا.. ليس لاجلهم بل لان الله يحب المحسنين "..  #اتحاد_مغردي_السودان  https://t.co/4CkOt0f7v8</t>
  </si>
  <si>
    <t>['https://pbs.twimg.com/media/EkFDzgqXgAAtmb9.jpg']</t>
  </si>
  <si>
    <t>https://twitter.com/Sudan_News12/status/1315407124638445569</t>
  </si>
  <si>
    <t>https://pbs.twimg.com/media/EkFDzgqXgAAtmb9.jpg</t>
  </si>
  <si>
    <t>2020-10-11 23:36:58 CAT</t>
  </si>
  <si>
    <t>مهما كانت الظروف صعبه .. يبقى الاصيل شامخا خلوقا طيبا لا يتغير 💙 #كورونا  https://t.co/AmxAuqfNlp</t>
  </si>
  <si>
    <t>['https://pbs.twimg.com/media/EkFC1iNWkAA3ldP.jpg']</t>
  </si>
  <si>
    <t>['كورونا']</t>
  </si>
  <si>
    <t>https://twitter.com/Sudan_News12/status/1315406059901775873</t>
  </si>
  <si>
    <t>https://pbs.twimg.com/media/EkFC1iNWkAA3ldP.jpg</t>
  </si>
  <si>
    <t>2020-10-11 22:33:40 CAT</t>
  </si>
  <si>
    <t xml:space="preserve"> https://t.co/6F4MFcSOYk</t>
  </si>
  <si>
    <t>['https://pbs.twimg.com/media/EkE0Wk7XkAgg__Y.jpg']</t>
  </si>
  <si>
    <t>https://twitter.com/Sudan_News12/status/1315390131449323521</t>
  </si>
  <si>
    <t>https://pbs.twimg.com/media/EkE0Wk7XkAgg__Y.jpg</t>
  </si>
  <si>
    <t>2020-10-11 22:08:58 CAT</t>
  </si>
  <si>
    <t>رئيس مجلس الوزراء الإنتقالي :  العقوبات الإقتصادية الناجمة عن قائمة الإرهاب تعوق الإقتصاد .</t>
  </si>
  <si>
    <t>https://twitter.com/Sudan_News12/status/1315383914597437440</t>
  </si>
  <si>
    <t>2020-10-11 22:08:42 CAT</t>
  </si>
  <si>
    <t>رئيس مجلس الوزراء الإنتقالي :   نحن معزولون عن العالم من الظلم معاملة السودان كدولة منبوذة بعد أكثر من 20 عامًا على طرد بن لادن ، وبعد عام من الإطاحة بالنظام الذي كان يؤويه . لم يكن الشعب السوداني إرهابياً في يوم من الأيام . كان كل هذا من أفعال النظام السابق .</t>
  </si>
  <si>
    <t>https://twitter.com/Sudan_News12/status/1315383846825865228</t>
  </si>
  <si>
    <t>2020-10-11 22:08:14 CAT</t>
  </si>
  <si>
    <t>رئيس مجلس الوزراء الإنتقالي :  ليس هناك ما يضمن أن الانتقال إلى الديمقراطية سيظل في مساره حتى الانتخابات المقررة في 2022 .</t>
  </si>
  <si>
    <t>https://twitter.com/Sudan_News12/status/1315383731776090120</t>
  </si>
  <si>
    <t>2020-10-11 22:07:44 CAT</t>
  </si>
  <si>
    <t>رئيس مجلس الوزراء الإنتقالي :  الطريق إلى الديمقراطية يتعرض للخطر بسبب تصنيف الولايات المتحدة للسودان كدولة راعية للإرهاب .</t>
  </si>
  <si>
    <t>https://twitter.com/Sudan_News12/status/1315383604499943424</t>
  </si>
  <si>
    <t>2020-10-11 22:07:14 CAT</t>
  </si>
  <si>
    <t>رئيس مجلس الوزراء الإنتقالي :  نود أن نرى هذين المسارين يتم تناولهما بشكل منفصل مسار رفع إسم السودان من قائمة الدول الراعية للإرهاب والتطبيع مع إسرائيل .</t>
  </si>
  <si>
    <t>https://twitter.com/Sudan_News12/status/1315383477433520130</t>
  </si>
  <si>
    <t>2020-10-11 22:06:19 CAT</t>
  </si>
  <si>
    <t>رئيس مجلس الوزراء الإنتقالي :  ما يصل إلى 80 في المائة من الإيرادات أكانت تنفِق على الجيش ، وهي نسبة ستنخفض إلى 10٪ - 15٪  حيث لم يعُد إقتصاد السودان " اقتصاد حرب " .</t>
  </si>
  <si>
    <t>https://twitter.com/Sudan_News12/status/1315383249473073152</t>
  </si>
  <si>
    <t>2020-10-11 22:05:51 CAT</t>
  </si>
  <si>
    <t>رئيس مجلس الوزراء الإنتقالي :  ناقشت مع المحكمة الجنائية الدولية إمكانية محاكمة البشير ،  في "محكمة مختلطة" في السودان . لكن مع ذلك ، إن أفضل خيار هو إصلاح القضاء بحيث يمكنه القيام بالمهمة بنفسه .</t>
  </si>
  <si>
    <t>https://twitter.com/Sudan_News12/status/1315383128991641601</t>
  </si>
  <si>
    <t>2020-10-11 21:48:21 CAT</t>
  </si>
  <si>
    <t>حمدوك: العُقُوبات الأمريكية “تشلّ اقتصادنا” الرابط:  https://t.co/0kZe308yKr</t>
  </si>
  <si>
    <t>['https://kushnews.net/2020/10/259571']</t>
  </si>
  <si>
    <t>https://twitter.com/Sudan_News12/status/1315378724834078722</t>
  </si>
  <si>
    <t>2020-10-11 20:58:24 CAT</t>
  </si>
  <si>
    <t>@mutawakil666 @RoyalCrown_inSD ربنا يرحمها ويغفر لها</t>
  </si>
  <si>
    <t>https://twitter.com/Sudan_News12/status/1315366157004701698</t>
  </si>
  <si>
    <t>[{'screen_name': 'mutawakil666', 'name': 'متوكل الجزولي', 'id': '702365940407783424'}, {'screen_name': 'RoyalCrown_inSD', 'name': 'Royal Crown Official', 'id': '1183404415694376960'}]</t>
  </si>
  <si>
    <t>2020-10-11 19:09:57 CAT</t>
  </si>
  <si>
    <t>تغير إثيوبي مفاجئ.. يمهد لانفراجة حول سد النهضة؟  https://t.co/czeydJERDG</t>
  </si>
  <si>
    <t>['https://pbs.twimg.com/media/EkEFuWaXkAIshdH.jpg']</t>
  </si>
  <si>
    <t>https://twitter.com/Sudan_News12/status/1315338862298886145</t>
  </si>
  <si>
    <t>https://pbs.twimg.com/media/EkEFuWaXkAIshdH.jpg</t>
  </si>
  <si>
    <t>2020-10-11 19:06:14 CAT</t>
  </si>
  <si>
    <t>ناشدت وزارة الداخلية، الحاصلين على الجنسية السودانية بالتجنس منذ الأول من يناير 2014 وحتى 11 أبريل 2019، لمُراجعة الإدارة العامة للسِّجِل المدني بأم درمان.</t>
  </si>
  <si>
    <t>https://twitter.com/Sudan_News12/status/1315337926956507141</t>
  </si>
  <si>
    <t>2020-10-11 19:05:24 CAT</t>
  </si>
  <si>
    <t>الداخلية تُناشد الحاصلين على الجنسية السودانية بالتجنس وتُحذِّرهم  https://t.co/o2HvB77Ysg</t>
  </si>
  <si>
    <t>['https://pbs.twimg.com/media/EkEEr02XgAAQx9o.jpg']</t>
  </si>
  <si>
    <t>https://twitter.com/Sudan_News12/status/1315337719531425794</t>
  </si>
  <si>
    <t>https://pbs.twimg.com/media/EkEEr02XgAAQx9o.jpg</t>
  </si>
  <si>
    <t>2020-10-11 18:37:49 CAT</t>
  </si>
  <si>
    <t>مسابقه :♨️♨️♨️ على لوحه مطبوعه او مرسومه قيمتها 4000 SDG شروط المسابقة : 1-اعمل فلو للحساب @RoyalCrown_inSD 2- اعمل منشن ل4 اقل حاجه  3-اعمل لايك ورتويت للمسابقه الصوره ممكن تختارها انت من عندك شرط تكون Full HD  https://t.co/IWrMgNXJDn</t>
  </si>
  <si>
    <t>[{'screen_name': 'royalcrown_insd', 'name': 'royal crown official', 'id': '1183404415694376960'}]</t>
  </si>
  <si>
    <t>['https://pbs.twimg.com/media/EkD-XYRWkAAt2ud.jpg', 'https://pbs.twimg.com/media/EkD-XlfWoAEbcoG.jpg']</t>
  </si>
  <si>
    <t>https://twitter.com/Sudan_News12/status/1315330774711836675</t>
  </si>
  <si>
    <t>https://pbs.twimg.com/media/EkD-XYRWkAAt2ud.jpg</t>
  </si>
  <si>
    <t>2020-10-11 18:01:01 CAT</t>
  </si>
  <si>
    <t>فقد تسلمت قيادة القوات البحرية السودانية أمس في قاعدة بورتسودان البحرية، بحسب ما أفادت وكالة الأنباء السودانية الرسمية “سونا”، الأحد،  “فلمنجو”، سفينة التدريب الحربية المهداة من روسيا تأتي هذه الخطوة بحسب الوكالة الرسمية “في إطار التعاون العسكري المتطور بين الخرطوم</t>
  </si>
  <si>
    <t>https://twitter.com/Sudan_News12/status/1315321516146520064</t>
  </si>
  <si>
    <t>2020-10-11 17:58:55 CAT</t>
  </si>
  <si>
    <t>قدمت روسيا هدية ضخمة إلى السودان، الذي ما زال يشق طريقه على خط الصعود نحو مرحلة تغييرية شاملة، إثر سقوط النظام السابق.  https://t.co/glHC2BUxKn</t>
  </si>
  <si>
    <t>['https://pbs.twimg.com/media/EkD1dihWoAAf6mn.jpg']</t>
  </si>
  <si>
    <t>https://twitter.com/Sudan_News12/status/1315320985709666305</t>
  </si>
  <si>
    <t>https://pbs.twimg.com/media/EkD1dihWoAAf6mn.jpg</t>
  </si>
  <si>
    <t>2020-10-11 17:52:19 CAT</t>
  </si>
  <si>
    <t>@AhmedA_Official</t>
  </si>
  <si>
    <t>https://twitter.com/Sudan_News12/status/1315319324249219077</t>
  </si>
  <si>
    <t>2020-10-11 17:44:28 CAT</t>
  </si>
  <si>
    <t>@mustafajorry</t>
  </si>
  <si>
    <t>https://twitter.com/Sudan_News12/status/1315317350388756480</t>
  </si>
  <si>
    <t>2020-10-11 16:47:58 CAT</t>
  </si>
  <si>
    <t>@nosca_adil</t>
  </si>
  <si>
    <t>https://twitter.com/Sudan_News12/status/1315303132990144512</t>
  </si>
  <si>
    <t>2020-10-11 16:46:14 CAT</t>
  </si>
  <si>
    <t>@MujtabaaMusaa</t>
  </si>
  <si>
    <t>https://twitter.com/Sudan_News12/status/1315302696749068294</t>
  </si>
  <si>
    <t>2020-10-11 16:31:07 CAT</t>
  </si>
  <si>
    <t>همتكم معانا عندنا عربية اتسرقت من المؤسسة بحري فيرنا سلفر ترخيص ج د١٠٦٧٩ ٥٠ مليون من يدلي بمعلومة #رتويت #تحديات_المرحلة_الإنتقالية #السوان  https://t.co/tyZFEJ4oub</t>
  </si>
  <si>
    <t>['https://pbs.twimg.com/media/EkDhXzuXgAMuQW1.jpg']</t>
  </si>
  <si>
    <t>['رتويت', 'تحديات_المرحلة_الإنتقالية', 'السوان']</t>
  </si>
  <si>
    <t>https://twitter.com/Sudan_News12/status/1315298893454807047</t>
  </si>
  <si>
    <t>https://pbs.twimg.com/media/EkDhXzuXgAMuQW1.jpg</t>
  </si>
  <si>
    <t>2020-10-11 15:53:29 CAT</t>
  </si>
  <si>
    <t>@Hadeel_sudan متفاعل شديد💥💥</t>
  </si>
  <si>
    <t>https://twitter.com/Sudan_News12/status/1315289421915271171</t>
  </si>
  <si>
    <t>2020-10-11 15:53:04 CAT</t>
  </si>
  <si>
    <t>@Hadeel_sudan تم</t>
  </si>
  <si>
    <t>https://twitter.com/Sudan_News12/status/1315289317699473409</t>
  </si>
  <si>
    <t>2020-10-11 15:51:16 CAT</t>
  </si>
  <si>
    <t>@jowanaamal @_SudanLand @MUjool @Sudanese_Spt @SulafaAlzubir @Sudan_Trending @shekaldmazeen @almaleekaah شكرا لهم كتير والله💕💕</t>
  </si>
  <si>
    <t>https://twitter.com/Sudan_News12/status/1315288863389220866</t>
  </si>
  <si>
    <t>[{'screen_name': 'jowanaamal', 'name': 'استراحة أطفال مرضى السرطان (جوانا امل)', 'id': '1256487468330889216'}, {'screen_name': '_SudanLand', 'name': 'مغترب برتبة سفير 🇸🇩', 'id': '1245660600820097026'}, {'screen_name': 'MUjool', 'name': 'Mukhtar Ujool | مختار عجول', 'id': '1145795864906149891'}, {'screen_name': 'Sudanese_Spt', 'name': '𝐴 𝑆 𝐾 🇸🇩\u2069 اسأل السـودانيـين\u2066', 'id': '827260489163902977'}, {'screen_name': 'SulafaAlzubir', 'name': 'سُلاف', 'id': '940147627680772096'}, {'screen_name': 'Sudan_Trending', 'name': '🇸🇩 الترند السوداني 🇸🇩', 'id': '986014568303472642'}, {'screen_name': 'almaleekaah', 'name': '👑الملكة👑', 'id': '217129230'}]</t>
  </si>
  <si>
    <t>2020-10-11 10:09:34 CAT</t>
  </si>
  <si>
    <t>@sudanesehome1 @musab_awada كذابين</t>
  </si>
  <si>
    <t>https://twitter.com/Sudan_News12/status/1315202869453303816</t>
  </si>
  <si>
    <t>[{'screen_name': 'sudanesehome1', 'name': 'الترند السوداني', 'id': '976510097345130496'}, {'screen_name': 'musab_awada', 'name': 'Musab. Edrees', 'id': '128549470'}]</t>
  </si>
  <si>
    <t>2020-10-11 09:46:05 CAT</t>
  </si>
  <si>
    <t>إنهم يرفعون الدعم..يخلقون الفوضي ..للإنقضاض علي الثورة ...  الخطر قادم ..  الشعب لن يكون كالنعامة ساعة الخطر   الشعب هو الذي سيلقنهم درسا لن ينسوه ..  ( هذه  الأرض لنا ) ..  https://t.co/qOTr3SWIkU</t>
  </si>
  <si>
    <t>['https://pbs.twimg.com/media/EkCEqlaX0AA2PMw.jpg']</t>
  </si>
  <si>
    <t>https://twitter.com/Sudan_News12/status/1315196960740118528</t>
  </si>
  <si>
    <t>https://pbs.twimg.com/media/EkCEqlaX0AA2PMw.jpg</t>
  </si>
  <si>
    <t>2020-10-11 09:26:56 CAT</t>
  </si>
  <si>
    <t>⁧  أسأل الله أن لا يحرمني ولا يحرمكم في هذا اليوم  من :- رزقه ، وتوفيقه ، ورحمته ، ومغفرته ، ورضوانه ، وجنته ، وصحبة نبيه ﷺ                صلوا على الحبيب                 ﴿ םבםב ﷺ ﴾</t>
  </si>
  <si>
    <t>https://twitter.com/Sudan_News12/status/1315192143581982721</t>
  </si>
  <si>
    <t>2020-10-11 01:25:40 CAT</t>
  </si>
  <si>
    <t>@0l0lm @MujtabaaMusaa تم</t>
  </si>
  <si>
    <t>https://twitter.com/Sudan_News12/status/1315071026485751808</t>
  </si>
  <si>
    <t>[{'screen_name': '0l0lm', 'name': 'Mr. M', 'id': '1075896013536268294'}, {'screen_name': 'MujtabaaMusaa', 'name': 'Mujtaba Musa', 'id': '1631805253'}]</t>
  </si>
  <si>
    <t>2020-10-10 23:26:15 CAT</t>
  </si>
  <si>
    <t>يُظلم الليل ، و تنامُ الأعيُن ، و يبقى الله يستجيبُ لمن دعاه ، و يغفرُ لمن استغفر 🖤 تصبحون على ماتتمنون #حلول_الازمات_السودانية #السودان  https://t.co/oJWWPSwF1o</t>
  </si>
  <si>
    <t>['https://pbs.twimg.com/media/Ej_2y_-X0AA2F6C.jpg']</t>
  </si>
  <si>
    <t>['حلول_الازمات_السودانية', 'السودان']</t>
  </si>
  <si>
    <t>https://twitter.com/Sudan_News12/status/1315040975048372224</t>
  </si>
  <si>
    <t>https://pbs.twimg.com/media/Ej_2y_-X0AA2F6C.jpg</t>
  </si>
  <si>
    <t>2020-10-10 23:19:00 CAT</t>
  </si>
  <si>
    <t>الإفراط في العطاء  : يعلم الناس إستغلالك  و الإفراط في التسامح : يعلم الناس التهاون في حقك ، و الإفراط في الطيبة : يجعلك تعتاد الانکسار ، و الإفراط في الإهتمام بالآخرين يعلمهم الإتگالية التوازن في الفضيلة  هو ضمان اتزانها  فـكم مِن طباعٍ جميلةٍ إنقلبت على أصحابها بالإفراط فيها  https://t.co/Tb56exhsKY</t>
  </si>
  <si>
    <t>['https://pbs.twimg.com/media/Ej_1IwIXkAIzF8p.jpg']</t>
  </si>
  <si>
    <t>https://twitter.com/Sudan_News12/status/1315039149745995778</t>
  </si>
  <si>
    <t>https://pbs.twimg.com/media/Ej_1IwIXkAIzF8p.jpg</t>
  </si>
  <si>
    <t>2020-10-10 23:15:47 CAT</t>
  </si>
  <si>
    <t>لا تعني أرقام أعمارنا شيئاً ..! نحن نكبر و نصغر حسب الظروف ... أطفال مع من نحب ، شباب مع من ألفناهم ، عجائز إذا ضاقت بنا الدنيا ... لذلك لا تسأل أحداً عن عمره ، فذلك لن يفيد ... "نحن نكبر بالظروف والسفر والرحيل والكتب" ... شيئاً ما يجعل عقولنا تكبر ، و الآخر يجعل قلوبنا تشيب  https://t.co/qPd76DIuPd</t>
  </si>
  <si>
    <t>['https://pbs.twimg.com/media/Ej_0ZMFXcAA3MUU.jpg']</t>
  </si>
  <si>
    <t>https://twitter.com/Sudan_News12/status/1315038339591008261</t>
  </si>
  <si>
    <t>https://pbs.twimg.com/media/Ej_0ZMFXcAA3MUU.jpg</t>
  </si>
  <si>
    <t>2020-10-10 23:03:24 CAT</t>
  </si>
  <si>
    <t>@ronysubahi حجر العسل دي منطقة</t>
  </si>
  <si>
    <t>https://twitter.com/Sudan_News12/status/1315035223374147590</t>
  </si>
  <si>
    <t>[{'screen_name': 'ronysubahi', 'name': 'rony subahi', 'id': '1094577990019792896'}]</t>
  </si>
  <si>
    <t>2020-10-10 22:58:18 CAT</t>
  </si>
  <si>
    <t>@Sudanese_Spt بقولو بداية السنة ..والله اعلم</t>
  </si>
  <si>
    <t>https://twitter.com/Sudan_News12/status/1315033940542062592</t>
  </si>
  <si>
    <t>2020-10-10 22:56:38 CAT</t>
  </si>
  <si>
    <t>@7ayatii9 تم</t>
  </si>
  <si>
    <t>https://twitter.com/Sudan_News12/status/1315033522659303424</t>
  </si>
  <si>
    <t>2020-10-10 22:56:23 CAT</t>
  </si>
  <si>
    <t>https://twitter.com/Sudan_News12/status/1315033460797509634</t>
  </si>
  <si>
    <t>2020-10-10 22:56:07 CAT</t>
  </si>
  <si>
    <t>https://twitter.com/Sudan_News12/status/1315033390593323008</t>
  </si>
  <si>
    <t>2020-10-10 22:55:51 CAT</t>
  </si>
  <si>
    <t>https://twitter.com/Sudan_News12/status/1315033323819986944</t>
  </si>
  <si>
    <t>2020-10-10 22:53:55 CAT</t>
  </si>
  <si>
    <t>@0l0lm @Sudan_RT تم</t>
  </si>
  <si>
    <t>https://twitter.com/Sudan_News12/status/1315032839570755585</t>
  </si>
  <si>
    <t>[{'screen_name': '0l0lm', 'name': 'Mr. M', 'id': '1075896013536268294'}, {'screen_name': 'Sudan_RT', 'name': 'رتويت السودان 🔁', 'id': '1095119499609731072'}]</t>
  </si>
  <si>
    <t>2020-10-10 22:45:29 CAT</t>
  </si>
  <si>
    <t>قرارات اقتصادية مؤلمة للغاية ستعلن للشعب السوداني.. تعرف على الأسعار المتوقعة للخبز والوقود #حلول_الازمات_السودانية #أخبار_السودان</t>
  </si>
  <si>
    <t>['حلول_الازمات_السودانية', 'أخبار_السودان']</t>
  </si>
  <si>
    <t>https://twitter.com/Sudan_News12/status/1315030714967093248</t>
  </si>
  <si>
    <t>2020-10-10 22:26:41 CAT</t>
  </si>
  <si>
    <t>ناس السسولجيا وفراغات الامكنة . وفي عيونك حلة وفريق ونقارة ؛ مشو وين ؟! طبعا سالت صديقي (الفولي) والرجل مثقف عضوي ؛ لقيتو جازف الرغيف وماشي مناوبة البنزين رد لي بتعليق (تيت تيت تيت) قال لي بعدها انه بقى بخش الصف بتاع البنزين بعد ما يشيل (رتينزة) لانه قطع فيه تلات مرات  #منقول</t>
  </si>
  <si>
    <t>https://twitter.com/Sudan_News12/status/1315025986140991490</t>
  </si>
  <si>
    <t>2020-10-10 22:25:37 CAT</t>
  </si>
  <si>
    <t>! الله وكيلك دجاجي يلقط الحب ما شفناها ؛ عندهم فرد حكامة قالت ليها قصيدة جاتك كفاءات يا وطن ! حمدوك بعدها ما شاف عافية ؛ غايتو لو كانت زغردت في برهان بواحدة ؛ كان هسة كلم العدو ! بالجد يا جماعة اليسار الزمان لو شاعر منه ورنش جزمتو بكب قصيدة الناس ديل مشو وين ؛ #منقول</t>
  </si>
  <si>
    <t>https://twitter.com/Sudan_News12/status/1315025718011744259</t>
  </si>
  <si>
    <t>2020-10-10 22:24:30 CAT</t>
  </si>
  <si>
    <t>الجماعة ديل بؤمنو أن ليس بالخبز وحده يحيا الإنسان ؛ النصيحة جناحهم الثقافي والفني والإعلامي . كان مدخل فينا شريحة انه بعد ما يحكمو ؛ شوارع الخرطوم دي يعتر ليك مسرح ؛ يخمك معرض كتاب ؛ حتقوم مرابد شعر والدراما حتحلق في سماء عريض ؛ والغناء حينهض ؛ ظاهر وقعدات ! #منقول</t>
  </si>
  <si>
    <t>https://twitter.com/Sudan_News12/status/1315025435336548352</t>
  </si>
  <si>
    <t>2020-10-10 21:59:19 CAT</t>
  </si>
  <si>
    <t>⭕️ وزير الطاقة يكشف عن تحرير الوقود وزيادة أسعاره، وقال إن الأمر لم يعد تسريبات وان رئيس الوزراء سبق ان تحدث عنه عدة مرات.  #تحديات_المرحلة_الإنتقالية</t>
  </si>
  <si>
    <t>https://twitter.com/Sudan_News12/status/1315019098917666816</t>
  </si>
  <si>
    <t>2020-10-10 20:54:09 CAT</t>
  </si>
  <si>
    <t>@MadaniAbbaas</t>
  </si>
  <si>
    <t>https://twitter.com/Sudan_News12/status/1315002696223653893</t>
  </si>
  <si>
    <t>2020-10-10 19:31:47 CAT</t>
  </si>
  <si>
    <t>@ronysubahi تمام</t>
  </si>
  <si>
    <t>https://twitter.com/Sudan_News12/status/1314981968489197569</t>
  </si>
  <si>
    <t>2020-10-10 19:28:13 CAT</t>
  </si>
  <si>
    <t>اجتماع بين البرهان وتِرِك مساء اليوم  https://t.co/OYy1VRdrG0</t>
  </si>
  <si>
    <t>['https://pbs.twimg.com/media/Ej_AUUyXkAE-u3y.jpg']</t>
  </si>
  <si>
    <t>https://twitter.com/Sudan_News12/status/1314981074439733248</t>
  </si>
  <si>
    <t>https://pbs.twimg.com/media/Ej_AUUyXkAE-u3y.jpg</t>
  </si>
  <si>
    <t>2020-10-10 18:56:22 CAT</t>
  </si>
  <si>
    <t>وزير الثروة الحيوانية المكلف:  بعض  أسباب ارجاع الماشية تعود الى عدم تأهيل المحاجر  وان قطاع البيطرة يعاني من اسطول النقل ، الوزارة قد حصلت على 4%  فقط من ميزانية التنمية . كما حصلت الوزارة على الفاكسينات أول امس بعد مطالبة عدة أشهر.</t>
  </si>
  <si>
    <t>https://twitter.com/Sudan_News12/status/1314973057711251457</t>
  </si>
  <si>
    <t>2020-10-10 18:52:43 CAT</t>
  </si>
  <si>
    <t>وزير الثروة الحيوانية المكلف:  خلال  الفترة الماضية تمت اعادة تصدير 36 باخرة تحمل  294 الف  و864 رأس  اعيدت من السعودية و الآن توجد 10الاف و350 رأس في محجر سواكن</t>
  </si>
  <si>
    <t>https://twitter.com/Sudan_News12/status/1314972138235817984</t>
  </si>
  <si>
    <t>2020-10-10 18:52:22 CAT</t>
  </si>
  <si>
    <t>وزير الصناعة والتجارة:  العجز فى الميزان التجاري يتراوح مابين 6-8 مليارات دولار، الوزارة تسعى لإنشاء النافذة الواحدة لحل مشاكل الصادر، نحن مقبلون على الموسم الجديد للصادر معربا عن أمله في تحقيق القيمة المضافة.</t>
  </si>
  <si>
    <t>https://twitter.com/Sudan_News12/status/1314972051376164864</t>
  </si>
  <si>
    <t>2020-10-10 18:50:12 CAT</t>
  </si>
  <si>
    <t>دقلو: أدعو إلي تلبية وحل الاشتراطات التى تطلبها السعودية لصادر المواشي السودانية الذي يمثل اكبر سوق لصادرات الماشية .</t>
  </si>
  <si>
    <t>https://twitter.com/Sudan_News12/status/1314971506540191744</t>
  </si>
  <si>
    <t>2020-10-10 18:49:49 CAT</t>
  </si>
  <si>
    <t>دقلو:   التحديات التى تواجه قطاع الصادر تتمثل في ضعف البنية التحتية ، والدولة مسئولة عن 85% من المشكلات في قطاع الصادر، إلا أن الدولة ستعمل على معالجة وإصلاح البنى  التحتية .</t>
  </si>
  <si>
    <t>https://twitter.com/Sudan_News12/status/1314971407424598018</t>
  </si>
  <si>
    <t>2020-10-10 18:49:28 CAT</t>
  </si>
  <si>
    <t>أعلنت وزارة الطاقة والتعدين عن عودة مستودع الشجرة للخدمة اليوم وتم تدفيع (1000000) مليون لتر من البنزين اليوم ومازال العمل مستمر بجانب التدفيع الذي يتم عبر مركز التحكم بالجيلي لمقابلة الاستهلاك وفك التكدس في محطات الخدمة.</t>
  </si>
  <si>
    <t>https://twitter.com/Sudan_News12/status/1314971318878699520</t>
  </si>
  <si>
    <t>2020-10-10 18:49:05 CAT</t>
  </si>
  <si>
    <t>طائرة مساعدات من الإتحاد الأوروبي تحمل اكثر من مئة طن من المواد الإغاثية للمتأثرين بالفيضانات  https://t.co/hkvqj8tt2E</t>
  </si>
  <si>
    <t>['https://pbs.twimg.com/media/Ej-3W5bXsAIHmLR.jpg']</t>
  </si>
  <si>
    <t>https://twitter.com/Sudan_News12/status/1314971222405414912</t>
  </si>
  <si>
    <t>https://pbs.twimg.com/media/Ej-3W5bXsAIHmLR.jpg</t>
  </si>
  <si>
    <t>2020-10-10 18:48:39 CAT</t>
  </si>
  <si>
    <t>مدني يقر ببطء إجراءات الصادر بوزارة الصناعة والتجارة</t>
  </si>
  <si>
    <t>https://twitter.com/Sudan_News12/status/1314971115085877248</t>
  </si>
  <si>
    <t>2020-10-10 18:46:10 CAT</t>
  </si>
  <si>
    <t>وزير الثروة الحيوانية المكلف د. عادل فرح إدريس، يؤكد، بورشة أزمة صادرات الماشية وخارطة الحلول، أن قطاع صادرات الماشية الحية يعاني من تدهور البنية التحتية من محاجر ومعامل، الأمر الذي يتطلب سرعة التمويل لإعادة التأهيل</t>
  </si>
  <si>
    <t>https://twitter.com/Sudan_News12/status/1314970491623530497</t>
  </si>
  <si>
    <t>2020-10-10 13:39:18 CAT</t>
  </si>
  <si>
    <t>اختفاء مدير منظمة (زيرو فساد) في ظروف غامضة  https://t.co/fbmm5OP37g</t>
  </si>
  <si>
    <t>['https://pbs.twimg.com/media/Ej9wdMHX0AA58eO.jpg']</t>
  </si>
  <si>
    <t>https://twitter.com/Sudan_News12/status/1314893266039472128</t>
  </si>
  <si>
    <t>https://pbs.twimg.com/media/Ej9wdMHX0AA58eO.jpg</t>
  </si>
  <si>
    <t>2020-10-10 12:25:41 CAT</t>
  </si>
  <si>
    <t>ضبط (2) مليار جنيه بحوزة شبكة تزوير عملات</t>
  </si>
  <si>
    <t>https://twitter.com/Sudan_News12/status/1314874738909622272</t>
  </si>
  <si>
    <t>2020-10-10 11:49:02 CAT</t>
  </si>
  <si>
    <t>قال القيادي بالحزب الشيوعي صديق يوسف، أن للحزب رأيا حول تعديل الوثيقة الدستورية، وكشف عن تفاكر ووجهات نظر مختلفة حول الأمر ، وأوضح ان الجهة المناط بها تعديل الوثيقة هي المجلس التشريعي، متسائلاً: “هل يحق لمجلسي السيادة والوزراء تعديل الوثيقة الدستورية أم لا”.</t>
  </si>
  <si>
    <t>https://twitter.com/Sudan_News12/status/1314865517040107520</t>
  </si>
  <si>
    <t>2020-10-10 11:48:11 CAT</t>
  </si>
  <si>
    <t>(الشيوعي) :لدينا رأي حول تعديل الوثيقة الدستورية</t>
  </si>
  <si>
    <t>https://twitter.com/Sudan_News12/status/1314865302476337152</t>
  </si>
  <si>
    <t>2020-10-10 11:37:02 CAT</t>
  </si>
  <si>
    <t>في افتتاح مركز حسين عبدالرضى اسماعيل لغسيل الكلى بمستشفى بشائر  وزير المالية والتخطيط الإقتصادي: رصدنا للصحة 5 أضعاف الميزانية التي كانت ترصد في عهد النظام البائد</t>
  </si>
  <si>
    <t>https://twitter.com/Sudan_News12/status/1314862494620553219</t>
  </si>
  <si>
    <t>2020-10-10 11:35:43 CAT</t>
  </si>
  <si>
    <t>افتتاح أكبر مركز لغسيل الكلى في #السودان يضم 30 وحدة تم تشييده وتجهيزه بالكامل من قبل منظمة قطر الخيرية</t>
  </si>
  <si>
    <t>https://twitter.com/Sudan_News12/status/1314862165208305665</t>
  </si>
  <si>
    <t>2020-10-10 11:33:19 CAT</t>
  </si>
  <si>
    <t>عقب اجتماعات حثيثة ومطالب بإقالته، والي كسلا؛ صالح عمار يتقدم بمبادرة لرئيس الوزراء.  المبادرة تقترح لقاء مباشر بين صالح وترك، على أن يضمن اللقاء المشترك الاتفاق على وقف التصعيد والعنف، وفي حالة التقدم الإيجابي يقدم الوالي استعداده للقبول بكافة الخيارات  https://t.co/80Gd7NXV5z</t>
  </si>
  <si>
    <t>['https://pbs.twimg.com/media/Ej9TnwqXcAA2yJu.jpg']</t>
  </si>
  <si>
    <t>https://twitter.com/Sudan_News12/status/1314861561362644993</t>
  </si>
  <si>
    <t>https://pbs.twimg.com/media/Ej9TnwqXcAA2yJu.jpg</t>
  </si>
  <si>
    <t>2020-10-10 11:32:12 CAT</t>
  </si>
  <si>
    <t>وزير الطاقة والتعدين المكلف خيري عبدالرحمن ينجح في إقناع العاملين بشركة أرياب برفع إضرابهم عن العمل، والذي استمر لعشرة أيام، بعد زيارته للمعتصمين بموقع الشركة بمنطقة هساي بولاية البحر الأحمر  https://t.co/Ia1lZk3vr9</t>
  </si>
  <si>
    <t>['https://pbs.twimg.com/media/Ej9TXT9X0Ac0sPH.jpg']</t>
  </si>
  <si>
    <t>https://twitter.com/Sudan_News12/status/1314861278784114688</t>
  </si>
  <si>
    <t>https://pbs.twimg.com/media/Ej9TXT9X0Ac0sPH.jpg</t>
  </si>
  <si>
    <t>2020-10-10 01:29:08 CAT</t>
  </si>
  <si>
    <t>وقدم الخبراء رسائل صحية توعوية حول الامراض الوبائية المنقولة بالحشرات ودور المواطن والمجتمع فى مكافحتها والوقاية منها ومنع انتشارها وكيفية تنفيذ التدخلات المجتمعية والفردية فى ظل انتشارها بالتركيز على الحميات النزفية كحمى الوادى المتصدع والشيكنغونيا وتبصير المواطنين باعراضها</t>
  </si>
  <si>
    <t>https://twitter.com/Sudan_News12/status/1314709510230077443</t>
  </si>
  <si>
    <t>2020-10-10 01:28:16 CAT</t>
  </si>
  <si>
    <t>ضمن مبادرة دعم الخدمات الصحية بولايتي الشمالية ونهر النيل دشن امين الرعاية الصحية بجمعية تعزيز الصحة السودانية الخبير عبدالماجد مردس واختصاصى الصحة العامة موسى عوض على الامين العام للجمعية الندوات الصحية التوعوية الجماهيرية.</t>
  </si>
  <si>
    <t>https://twitter.com/Sudan_News12/status/1314709292138868742</t>
  </si>
  <si>
    <t>2020-10-10 01:27:32 CAT</t>
  </si>
  <si>
    <t>ندوات توعوية ضمن مبادرة دعم الخدمات الصحية بالشمالية ونهر النيل #السودان #نهر_النيل  https://t.co/Fco4kt1LLu</t>
  </si>
  <si>
    <t>['https://pbs.twimg.com/media/Ej7I9QLWAAsRv5Y.jpg']</t>
  </si>
  <si>
    <t>['السودان', 'نهر_النيل']</t>
  </si>
  <si>
    <t>https://twitter.com/Sudan_News12/status/1314709107748802560</t>
  </si>
  <si>
    <t>https://pbs.twimg.com/media/Ej7I9QLWAAsRv5Y.jpg</t>
  </si>
  <si>
    <t>2020-10-09 23:17:16 CAT</t>
  </si>
  <si>
    <t>⭕️ وصول كميات من الدقيق و بدء توزيع (40) ألف طن من القمح على الخرطوم والولايات، و مصادر توكد علي عودة المطاحن للعمل من يوم الغد وانفراج وشيك لأزمة الخبز.  #وزارة_الصناعة_والتجارة #تحديات_المرحلة_الإنتقالية</t>
  </si>
  <si>
    <t>https://twitter.com/Sudan_News12/status/1314676326436147205</t>
  </si>
  <si>
    <t>2020-10-09 23:16:48 CAT</t>
  </si>
  <si>
    <t>⭕️ مجلس الأدوية:  إجراءات قانونية ضد مُروِّجين للأدوية عبر وسائل التواصل الاجتماعي.</t>
  </si>
  <si>
    <t>https://twitter.com/Sudan_News12/status/1314676211482857472</t>
  </si>
  <si>
    <t>2020-10-09 23:16:19 CAT</t>
  </si>
  <si>
    <t>⭕️ ياسر عرمان :  في حال تعارض أحد نصوص إتفاقية السلام  مع الوثيقة الدستورية فإن ما جاء في الاتفاق يسود على الوثيقة الدستورية.</t>
  </si>
  <si>
    <t>https://twitter.com/Sudan_News12/status/1314676087113293830</t>
  </si>
  <si>
    <t>2020-10-09 18:22:47 CAT</t>
  </si>
  <si>
    <t>وزير الخارجية المكلف #عمر_قمرالدين_إسماعيل : لسنا على استعداد لعمل أي شيء في علاقتنا مع أي دولة أخرى إلا بما يحدده السودان من منطلق مصالحه . هذا أمر متروك للسودان وأولوياته من حيث علاقاته الخارجية مع أي دولة .</t>
  </si>
  <si>
    <t>['عمر_قمرالدين_إسماعيل']</t>
  </si>
  <si>
    <t>https://twitter.com/Sudan_News12/status/1314602217194782724</t>
  </si>
  <si>
    <t>2020-10-09 13:49:36 CAT</t>
  </si>
  <si>
    <t xml:space="preserve"> https://t.co/GvkQq9qGyj</t>
  </si>
  <si>
    <t>['https://pbs.twimg.com/media/Ej4pN5wXkAEjPwq.jpg']</t>
  </si>
  <si>
    <t>https://twitter.com/Sudan_News12/status/1314533467854692353</t>
  </si>
  <si>
    <t>https://pbs.twimg.com/media/Ej4pN5wXkAEjPwq.jpg</t>
  </si>
  <si>
    <t>2020-10-09 12:13:19 CAT</t>
  </si>
  <si>
    <t>@OElkhawad صح كلامك</t>
  </si>
  <si>
    <t>https://twitter.com/Sudan_News12/status/1314509237679271936</t>
  </si>
  <si>
    <t>[{'screen_name': 'OElkhawad', 'name': 'عـــمر الخـــواض', 'id': '751194012'}]</t>
  </si>
  <si>
    <t>2020-10-09 12:11:57 CAT</t>
  </si>
  <si>
    <t>مصرع وأصابة مسؤوليْن حكوميين في حادث بطريق بورتسودان</t>
  </si>
  <si>
    <t>https://twitter.com/Sudan_News12/status/1314508893050068992</t>
  </si>
  <si>
    <t>2020-10-09 11:21:53 CAT</t>
  </si>
  <si>
    <t>@ohajior انتهي الامر ..برنامج الغذاء فاز بالجائزة</t>
  </si>
  <si>
    <t>https://twitter.com/Sudan_News12/status/1314496295189598208</t>
  </si>
  <si>
    <t>[{'screen_name': 'ohajior', 'name': 'اللمين', 'id': '4888312197'}]</t>
  </si>
  <si>
    <t>2020-10-09 11:09:39 CAT</t>
  </si>
  <si>
    <t>حميدتي: السلام مشروع وطني تأخر كثيراً  https://t.co/6bgmZ3Uq6P</t>
  </si>
  <si>
    <t>['https://pbs.twimg.com/media/Ej4EnTNX0AAbcc-.jpg']</t>
  </si>
  <si>
    <t>https://twitter.com/Sudan_News12/status/1314493217308635136</t>
  </si>
  <si>
    <t>https://pbs.twimg.com/media/Ej4EnTNX0AAbcc-.jpg</t>
  </si>
  <si>
    <t>2020-10-09 10:25:32 CAT</t>
  </si>
  <si>
    <t>إبراهيم الشيخ يكشف: (نحن داخل “الحرية والتغيير” صرنا نتململ  https://t.co/3hKeArYQ94</t>
  </si>
  <si>
    <t>['https://pbs.twimg.com/media/Ej36hE4XYAEKIbT.jpg']</t>
  </si>
  <si>
    <t>https://twitter.com/Sudan_News12/status/1314482114939834368</t>
  </si>
  <si>
    <t>https://pbs.twimg.com/media/Ej36hE4XYAEKIbT.jpg</t>
  </si>
  <si>
    <t>2020-10-09 10:17:12 CAT</t>
  </si>
  <si>
    <t>أيمن: أي تأخير لعمل إزالة التمكين يعني ضياع الأموال والممتلكات العامة #يوم_الجمعة  https://t.co/90T9p29d2u</t>
  </si>
  <si>
    <t>['https://pbs.twimg.com/media/Ej34nCCWAAAsa27.jpg']</t>
  </si>
  <si>
    <t>['يوم_الجمعة']</t>
  </si>
  <si>
    <t>https://twitter.com/Sudan_News12/status/1314480018232348672</t>
  </si>
  <si>
    <t>https://pbs.twimg.com/media/Ej34nCCWAAAsa27.jpg</t>
  </si>
  <si>
    <t>2020-10-09 10:06:13 CAT</t>
  </si>
  <si>
    <t>" اركض وراء كل ما تريده .. واقترب من كل الأشياء التي تشعر أنها ستسعدك .. وتشبث بكل من يطبع في قلبك فرحاً .. فقط .. كن مُشعاً "  https://t.co/GGbG1Ej3rs</t>
  </si>
  <si>
    <t>['https://pbs.twimg.com/media/Ej32F5IXYAYOjLK.jpg']</t>
  </si>
  <si>
    <t>https://twitter.com/Sudan_News12/status/1314477254039220224</t>
  </si>
  <si>
    <t>https://pbs.twimg.com/media/Ej32F5IXYAYOjLK.jpg</t>
  </si>
  <si>
    <t>2020-10-09 09:29:30 CAT</t>
  </si>
  <si>
    <t>وزارة الطاقة والتعدين توقع اتفاقية مشروع تركيب (1170) مضخة للمياه بالطاقة الشمسية بولايتي شمال وغرب كردفان بتمويل من بنك التنمية الافريقي</t>
  </si>
  <si>
    <t>https://twitter.com/Sudan_News12/status/1314468013039661056</t>
  </si>
  <si>
    <t>2020-10-09 01:17:49 CAT</t>
  </si>
  <si>
    <t>@AbdoonTelal يعني ياطلال خصوماتنا جاهزة علي التذاكر</t>
  </si>
  <si>
    <t>https://twitter.com/Sudan_News12/status/1314344275937824774</t>
  </si>
  <si>
    <t>[{'screen_name': 'AbdoonTelal', 'name': 'Telal Abdoon', 'id': '939957897349554178'}]</t>
  </si>
  <si>
    <t>2020-10-09 01:13:28 CAT</t>
  </si>
  <si>
    <t>@Bakrikhojali اسمح لي انقل القصة حقتك دي مع الغرفة 😀</t>
  </si>
  <si>
    <t>https://twitter.com/Sudan_News12/status/1314343180834410496</t>
  </si>
  <si>
    <t>[{'screen_name': 'Bakrikhojali', 'name': 'ABUBAKER', 'id': '2354654769'}]</t>
  </si>
  <si>
    <t>2020-10-09 01:10:19 CAT</t>
  </si>
  <si>
    <t>@Bakrikhojali سبحان مغير الاحوال</t>
  </si>
  <si>
    <t>https://twitter.com/Sudan_News12/status/1314342389490880512</t>
  </si>
  <si>
    <t>2020-10-08 22:25:54 CAT</t>
  </si>
  <si>
    <t>المحظوظون ثلاثة : من ترك الدنيا قبل أن تتركه .. من بر والديه قبل أن يفارقوه .. من أرضى ربه قبل أن يلقاه ..  https://t.co/dJhSiqagBj</t>
  </si>
  <si>
    <t>['https://pbs.twimg.com/media/Ej1VzNGWoAoLJcv.jpg']</t>
  </si>
  <si>
    <t>https://twitter.com/Sudan_News12/status/1314301012732190731</t>
  </si>
  <si>
    <t>https://pbs.twimg.com/media/Ej1VzNGWoAoLJcv.jpg</t>
  </si>
  <si>
    <t>2020-10-08 18:54:25 CAT</t>
  </si>
  <si>
    <t>@ShigeAhmed @Ishraga_Sayed_M ياكلو في كل الموائد</t>
  </si>
  <si>
    <t>https://twitter.com/Sudan_News12/status/1314247790109827074</t>
  </si>
  <si>
    <t>[{'screen_name': 'ShigeAhmed', 'name': 'Shige - شايق', 'id': '966230373356236800'}, {'screen_name': 'Ishraga_Sayed_M', 'name': 'Ishraga Sayed Mahmoud.إشراقة سيد محمود', 'id': '1079474944139018240'}]</t>
  </si>
  <si>
    <t>2020-10-08 18:43:07 CAT</t>
  </si>
  <si>
    <t>@Ishraga_Sayed_M @ShigeAhmed عشان كدة السودان دا ماحيمشي لقدام</t>
  </si>
  <si>
    <t>https://twitter.com/Sudan_News12/status/1314244947936190465</t>
  </si>
  <si>
    <t>[{'screen_name': 'Ishraga_Sayed_M', 'name': 'Ishraga Sayed Mahmoud.إشراقة سيد محمود', 'id': '1079474944139018240'}, {'screen_name': 'ShigeAhmed', 'name': 'Shige - شايق', 'id': '966230373356236800'}]</t>
  </si>
  <si>
    <t>2020-10-08 18:40:33 CAT</t>
  </si>
  <si>
    <t>@Ishraga_Sayed_M @ShigeAhmed انتي مش الوزيرة في حكومة البشير</t>
  </si>
  <si>
    <t>https://twitter.com/Sudan_News12/status/1314244300675452930</t>
  </si>
  <si>
    <t>2020-10-08 17:11:05 CAT</t>
  </si>
  <si>
    <t>مطوك: اجتماع مرتقب بين السودان وجنوب السودان في 22 أكتوبر بجوبا</t>
  </si>
  <si>
    <t>https://twitter.com/Sudan_News12/status/1314221786549170178</t>
  </si>
  <si>
    <t>2020-10-08 16:46:16 CAT</t>
  </si>
  <si>
    <t>مساعدات كورية بقيمة 400 ألف دولار  https://t.co/1x6V2hl7w3</t>
  </si>
  <si>
    <t>['https://pbs.twimg.com/media/Ej0IELhU0AIPMm-.jpg']</t>
  </si>
  <si>
    <t>https://twitter.com/Sudan_News12/status/1314215541712674817</t>
  </si>
  <si>
    <t>https://pbs.twimg.com/media/Ej0IELhU0AIPMm-.jpg</t>
  </si>
  <si>
    <t>2020-10-08 16:45:49 CAT</t>
  </si>
  <si>
    <t>وزيرة المالية د. هبة محمد علي، تؤكد أن تنفيذ السلام مسؤولية تضامنية ولديه متطلبات سياسية وأمنية ومجتمعية واقتصادية، ولابد للعمل سوياً للايفاء بها، وأنه يحتاج لموارد ضخمة تقيم بما لا يقل 7.5 مليار دولار يجب توفيرها خلال العشر سنوات المقبلة</t>
  </si>
  <si>
    <t>https://twitter.com/Sudan_News12/status/1314215429179490309</t>
  </si>
  <si>
    <t>2020-10-08 16:41:50 CAT</t>
  </si>
  <si>
    <t>حميدتي : الخلافات السابقة مع الحلو "سحابة صيف ومرت" ونحن جاهزون للسلام.  https://t.co/BrjNsIR8Hb</t>
  </si>
  <si>
    <t>['https://pbs.twimg.com/media/Ej0HDhjUYAEjNfp.jpg']</t>
  </si>
  <si>
    <t>https://twitter.com/Sudan_News12/status/1314214426690506757</t>
  </si>
  <si>
    <t>https://pbs.twimg.com/media/Ej0HDhjUYAEjNfp.jpg</t>
  </si>
  <si>
    <t>2020-10-08 13:59:49 CAT</t>
  </si>
  <si>
    <t>@Reem_mohamed37 😀</t>
  </si>
  <si>
    <t>https://twitter.com/Sudan_News12/status/1314173651621740544</t>
  </si>
  <si>
    <t>2020-10-08 13:22:13 CAT</t>
  </si>
  <si>
    <t>تحصلت مصادر على معلومات تكشف وقوع تجاوزات مالية وصلت مليارات الجنيهات في مشروع التحصيل الإلكتروني للإيرادات المالية للدولة، الذي اعتمدته حكومة العهد البائد في عام 2015.</t>
  </si>
  <si>
    <t>https://twitter.com/Sudan_News12/status/1314164189385101317</t>
  </si>
  <si>
    <t>2020-10-08 13:06:25 CAT</t>
  </si>
  <si>
    <t>بعد اتصالات مكثفة.. (تِرِك) في الخرطوم خلال ساعات</t>
  </si>
  <si>
    <t>https://twitter.com/Sudan_News12/status/1314160214447460353</t>
  </si>
  <si>
    <t>2020-10-08 11:42:45 CAT</t>
  </si>
  <si>
    <t>الحكومة تتمسك بصالح عمار والياً لكسلا #السودان #كسلا  https://t.co/YqEEP0tVGm</t>
  </si>
  <si>
    <t>['https://pbs.twimg.com/media/EjzCmelWoAE8RoC.jpg']</t>
  </si>
  <si>
    <t>https://twitter.com/Sudan_News12/status/1314139160039641089</t>
  </si>
  <si>
    <t>https://pbs.twimg.com/media/EjzCmelWoAE8RoC.jpg</t>
  </si>
  <si>
    <t>2020-10-08 11:37:06 CAT</t>
  </si>
  <si>
    <t>⭕️ لجنه ازاله التمكين واسترداد الأموال المنهوبه:  أيلولة مستشفى الزيتونة للأوقاف و تعيين الأستاذ معتز الصادق إبراهيم مديرا عاما للمستشفى بعد ايلولته “ارضا ومبنى” لوزارة الأوقاف حسب قرار لجنة التمكين بالرقم ١٩٦ للعام ٢٠٢٠.</t>
  </si>
  <si>
    <t>https://twitter.com/Sudan_News12/status/1314137736580919297</t>
  </si>
  <si>
    <t>2020-10-08 11:36:13 CAT</t>
  </si>
  <si>
    <t>⭕️ "حميدتي" يلتقي ب"الحلو" في جوبا.  #سلام_السودان #تحديات_المرحلة_الإنتقالية  https://t.co/jQcSr8eSOy</t>
  </si>
  <si>
    <t>['https://pbs.twimg.com/media/EjzBGmBWAAAwgTw.jpg']</t>
  </si>
  <si>
    <t>['سلام_السودان', 'تحديات_المرحلة_الإنتقالية']</t>
  </si>
  <si>
    <t>https://twitter.com/Sudan_News12/status/1314137513519439873</t>
  </si>
  <si>
    <t>https://pbs.twimg.com/media/EjzBGmBWAAAwgTw.jpg</t>
  </si>
  <si>
    <t>2020-10-08 11:34:38 CAT</t>
  </si>
  <si>
    <t>⭕️ وزير الطاقة المكلف: العجز في الإمداد الكهربائي، بلغ امس حوالي ٦ قيقاوات ساعة من جملة 61.6 قيقاوات طلب كلي (10%؜). السبب إنعدام وقود الفيرنس مما أدى إلى الخروج النهائي لمحطة بحري الحرارية، بالإضافة إلى التوقف الكامل للبارجة التركية في بورتسودان.</t>
  </si>
  <si>
    <t>https://twitter.com/Sudan_News12/status/1314137114100064256</t>
  </si>
  <si>
    <t>2020-10-08 11:34:08 CAT</t>
  </si>
  <si>
    <t>⭕️ وزير الطاقة المكلف: لو لم تتم صيانة ماكينات التوليد  فالكثير منها  لن تصمد للعمل في فترة الصيف القادم خاصة، وان بعضها لم يخضع للصيانة لعدة سنوات مضت، مما سينذر بصيف اصعب من ما مر علينا هذا العام.</t>
  </si>
  <si>
    <t>https://twitter.com/Sudan_News12/status/1314136988983922688</t>
  </si>
  <si>
    <t>2020-10-08 11:32:52 CAT</t>
  </si>
  <si>
    <t>مصادر بريطانية: التطبيع (حَبّة دواء) يصعب على الخرطوم ابتلاعها</t>
  </si>
  <si>
    <t>https://twitter.com/Sudan_News12/status/1314136668971167744</t>
  </si>
  <si>
    <t>2020-10-08 10:43:48 CAT</t>
  </si>
  <si>
    <t>أثارت صور متداولة لمرضى بالحميات يفترشون الأرض بمستشفى مروي شمالي السودان، تعاطف رواد التواصل الاجتماعي. #مروي_تنزف  https://t.co/16hz0zu35y</t>
  </si>
  <si>
    <t>['https://pbs.twimg.com/media/Ejy1G6HXsAEIHr7.jpg']</t>
  </si>
  <si>
    <t>['مروي_تنزف']</t>
  </si>
  <si>
    <t>https://twitter.com/Sudan_News12/status/1314124323934867461</t>
  </si>
  <si>
    <t>https://pbs.twimg.com/media/Ejy1G6HXsAEIHr7.jpg</t>
  </si>
  <si>
    <t>2020-10-08 07:15:28 CAT</t>
  </si>
  <si>
    <t>كشف نائب مدير التجارة الداخلية بوزارة التجارة عن الشروع في تركيب الأفران المصرية بمنطقة صافولا بالباقير . وقال إن عملية التركيب تستغرق ٥٠ يوماً تبدأ بعدها عملية الإنتاج . واوضح ان الافران ستنتج مليون ونصف رغيفة يوميا سيتم توزيعها على محليات الخرطوم كتجربة لتعميمها على الولايات</t>
  </si>
  <si>
    <t>https://twitter.com/Sudan_News12/status/1314071894723891200</t>
  </si>
  <si>
    <t>2020-10-08 07:14:23 CAT</t>
  </si>
  <si>
    <t>هاجم نائب رئيس اللجنة التسييرية لاتحاد المخابز ، الحكومة لعدم التزامها بتوفير الحصة اليومية من الدقي وأوضح في حديثه تلفزيوني، أن الخرطوم تستهلك أكثر من (53) ألف جوال دقيق في اليوم إلا أن الكمية التي يتم توزيعها  (20) ألف جوال يومياً مما كان له الأثر المباشر في تفاقم أزمة الخبز</t>
  </si>
  <si>
    <t>https://twitter.com/Sudan_News12/status/1314071619825029120</t>
  </si>
  <si>
    <t>2020-10-08 01:59:54 CAT</t>
  </si>
  <si>
    <t>⭕️ محمد الفكي سليمان متحدث مجلس السيادة  :  لم نوص بإقالة والي كسلا مطلقا، وإنما أوصينا بإيجاد حلول لأزمة شرق السودان.</t>
  </si>
  <si>
    <t>https://twitter.com/Sudan_News12/status/1313992477896998913</t>
  </si>
  <si>
    <t>2020-10-08 01:59:24 CAT</t>
  </si>
  <si>
    <t>⭕️ الفريق أول شمس الدين كباشي: حميدتي ليس مفاوضا مباشرا وإنما رئيس لمجموعات تفاوضية، ومسألة تغيير وفد التفاوض لم يطرح على المؤسسات الانتقالية.</t>
  </si>
  <si>
    <t>https://twitter.com/Sudan_News12/status/1313992353850548226</t>
  </si>
  <si>
    <t>2020-10-08 01:59:03 CAT</t>
  </si>
  <si>
    <t>⭕️ الفريق أول شمس الدين كباشي:  استغرب  لمطلب الحلو الخاص بإبعاد نائب رئيس مجلس السيادة الفريق أول محمد حمدان حميدتي من قيادة وفد التفاوض الحكومي.</t>
  </si>
  <si>
    <t>https://twitter.com/Sudan_News12/status/1313992266671951882</t>
  </si>
  <si>
    <t>2020-10-08 01:58:41 CAT</t>
  </si>
  <si>
    <t>⭕️ الفريق أول شمس الدين كباشي: تم الاتفاق على إجراء حوار غير رسمي بين الحكومة والحلو من خلال ورش عمل مشتركة برعاية الوساطة في جوبا لتقريب وجهات النظر حول القضايا العالقة وهي مسألة فصل الدين عن الدولة.</t>
  </si>
  <si>
    <t>https://twitter.com/Sudan_News12/status/1313992173004746753</t>
  </si>
  <si>
    <t>2020-10-08 01:58:14 CAT</t>
  </si>
  <si>
    <t>⭕️ الفريق أول شمس الدين كباشي:  مؤسسات السلطة الانتقالية لم توافق حتى الآن على فصل الدين عن الدولة الذي تطالب به الحركة الشعبية قطاع الشمال.</t>
  </si>
  <si>
    <t>https://twitter.com/Sudan_News12/status/1313992061369159680</t>
  </si>
  <si>
    <t>2020-10-08 01:57:51 CAT</t>
  </si>
  <si>
    <t>⭕️ الفريق أول شمس الدين الكباشي:َ سيتم تضمين الاتفاق في الوثيقة الدستورية الحاكمة للفترة الانتقالية خلال 10 أيام من تاريخ توقيعه كحد أقصى</t>
  </si>
  <si>
    <t>https://twitter.com/Sudan_News12/status/1313991965273468928</t>
  </si>
  <si>
    <t>2020-10-08 01:57:26 CAT</t>
  </si>
  <si>
    <t>⭕️ الفريق أول شمس الدين الكباشي :َ سيتم حلّ هياكل السُلطة الانتقالية في البلاد بما فيها مجلس السيادة المكون من 11 عضواً وجميع الحقائب الوزارية خلال 10 أيام.</t>
  </si>
  <si>
    <t>https://twitter.com/Sudan_News12/status/1313991857056165889</t>
  </si>
  <si>
    <t>2020-10-08 01:56:30 CAT</t>
  </si>
  <si>
    <t>⭕️ عضو المجلس العسكري السابق نائب رئيس جهاز الأمن السابق  الفريق جلال الدين الشيخ:  حل هيئة العمليات أكبر خطأ تاريخي وتأثيره الأمني إذا لم يظهر الآن فسوف يظهر على المدي القريب والبعيد.</t>
  </si>
  <si>
    <t>https://twitter.com/Sudan_News12/status/1313991623794216960</t>
  </si>
  <si>
    <t>2020-10-08 00:30:10 CAT</t>
  </si>
  <si>
    <t>نداء مروي يتجدد. سمعنا عن وفد من وزارة الصحة زار المنطقة ثم انقطعت الاخبار. الزملاء و الأصدقاء من هناك منذ الأمس يرسلون نداءات متكررة. غدا نستضيف من مروي من ينقل لنا صورة حية عبر الفترة المفتوحة على الإذاعة الاقتصادية. مروي تنادي   إلى رئيس مجلس الوزراء وزير الصحة والي الولاية</t>
  </si>
  <si>
    <t>https://twitter.com/Sudan_News12/status/1313969898197061638</t>
  </si>
  <si>
    <t>2020-10-07 23:52:35 CAT</t>
  </si>
  <si>
    <t>تم اليوم تعيين السيد صلاح الدين شيخ خضر، نائبا لمحافظ بنك السودان المركزي، مُستَنِداً على أحكام الوثيقة الدستورية لعام 2019م، وبناءً على توصية محافظ بنك السودان المركزي.</t>
  </si>
  <si>
    <t>https://twitter.com/Sudan_News12/status/1313960438787436546</t>
  </si>
  <si>
    <t>2020-10-07 22:39:53 CAT</t>
  </si>
  <si>
    <t>الصحة تشدد علي تسجيل المواليد في السجلات الرسمية</t>
  </si>
  <si>
    <t>https://twitter.com/Sudan_News12/status/1313942141383716864</t>
  </si>
  <si>
    <t>2020-10-07 12:57:20 CAT</t>
  </si>
  <si>
    <t>المجلس الأعلى لنظارات البجا والعموديات المُستقلة يوافق على المُهلة التي طلبها مجلس السيادة لتنفيذ مطالب الإقليم.   https://t.co/xnJtLuyCaS</t>
  </si>
  <si>
    <t>['https://www.alsudaninews.com/ar/?p=93908']</t>
  </si>
  <si>
    <t>https://twitter.com/Sudan_News12/status/1313795537779466240</t>
  </si>
  <si>
    <t>2020-10-07 09:26:12 CAT</t>
  </si>
  <si>
    <t>وقفة احتجاجية أمام النيابة تطالب باطلاق سراح غندور  https://t.co/4KJOFJX3hH</t>
  </si>
  <si>
    <t>['https://pbs.twimg.com/media/EjtZwVSX0AAh7rf.jpg']</t>
  </si>
  <si>
    <t>https://twitter.com/Sudan_News12/status/1313742406366486528</t>
  </si>
  <si>
    <t>https://pbs.twimg.com/media/EjtZwVSX0AAh7rf.jpg</t>
  </si>
  <si>
    <t>2020-10-06 23:25:51 CAT</t>
  </si>
  <si>
    <t>السفير المصري لدى لقائه بوزير الصحة المكلف : 10 منح دراسية للأطباء السودانيين فى مختلف التخصصات، و 10منح دراسية فى مجال الدبلوم المهني، ضمن برنامج الزمالة المصرية علاج 250 ألف سوداني من فيروس سي، وعلاج عدد من مصابي الثورة بمصر  ،وسيتم البدء فى إرسال وفد الأطباء لتقييم الحالات</t>
  </si>
  <si>
    <t>https://twitter.com/Sudan_News12/status/1313591321743982592</t>
  </si>
  <si>
    <t>2020-10-06 23:24:46 CAT</t>
  </si>
  <si>
    <t>الاتفاق على إرسال وفد من الأطباء المصريين للسودان لتقييم حالات مصابي الثورة السودانية ورفع التقارير يومي العاشر والحادي عشر من الشهر الجاري</t>
  </si>
  <si>
    <t>https://twitter.com/Sudan_News12/status/1313591051270139905</t>
  </si>
  <si>
    <t>2020-10-06 23:12:57 CAT</t>
  </si>
  <si>
    <t>😀😀😂</t>
  </si>
  <si>
    <t>https://twitter.com/Sudan_News12/status/1313588077852610563</t>
  </si>
  <si>
    <t>https://twitter.com/19SD56/status/1313189867371876354</t>
  </si>
  <si>
    <t>2020-10-06 23:11:38 CAT</t>
  </si>
  <si>
    <t>#عاجل من #السعودية | #مجلس_الوزراء يعرب عن التهنئة لقيادة وشعب #السودان  بمناسبة التوصل إلى اتفاق جوبا للسلام، ويؤكد أن حكومة المملكة عازمة على الاستمرار في دعمها للجهود الرامية إلى محافظة السودان على سيادته ووحدته الوطنية.</t>
  </si>
  <si>
    <t>['عاجل', 'السعودية', 'مجلس_الوزراء', 'السودان']</t>
  </si>
  <si>
    <t>https://twitter.com/Sudan_News12/status/1313587744405417985</t>
  </si>
  <si>
    <t>2020-10-06 22:07:44 CAT</t>
  </si>
  <si>
    <t>وزير الدفاع الإنتقالي #يس_إبراهيم_يس : مجلس الأمن والدفاع إتخذ قرارات َواضحة فيما يتعلق بحرية التظاهر والإعتصام علي أن لا تكون علي حساب المرافق الحيوية الهامة مثل إغلاق الطرق القومية والموانئ لتأثيرها المباشر علي الاقتصاد القومي وعلاقات السودان الخارجية .</t>
  </si>
  <si>
    <t>['يس_إبراهيم_يس']</t>
  </si>
  <si>
    <t>https://twitter.com/Sudan_News12/status/1313571662697291778</t>
  </si>
  <si>
    <t>2020-10-06 22:07:15 CAT</t>
  </si>
  <si>
    <t>مجلس حقوق الانسان يعتمد بالإجماع اليوم الثلاثاء 6 أكتوبر 2020م قراراً قضى بموجبه إنهاء ولاية الخبير المستقل المعني بحالة حقوق الإنسان في السودان #تحديات_الفترة_الإنتقالية</t>
  </si>
  <si>
    <t>https://twitter.com/Sudan_News12/status/1313571542463320065</t>
  </si>
  <si>
    <t>2020-10-06 22:06:58 CAT</t>
  </si>
  <si>
    <t>محامو #البشير انسحبوا من جلسة محاكمته بسبب تواجد النائب العام.</t>
  </si>
  <si>
    <t>https://twitter.com/Sudan_News12/status/1313571472863105025</t>
  </si>
  <si>
    <t>2020-10-06 22:05:42 CAT</t>
  </si>
  <si>
    <t>‌#سلعتي التقرير الدوري لعدد الجمعيات التي تم تسليمها الحصص المقررة لها وعدد الأسر المستفيدة من البرنامج حتى الآن.  https://t.co/vJjlumP4Er</t>
  </si>
  <si>
    <t>['https://pbs.twimg.com/media/Ejq-AFiX0AELtxx.jpg']</t>
  </si>
  <si>
    <t>https://twitter.com/Sudan_News12/status/1313571152942510081</t>
  </si>
  <si>
    <t>https://pbs.twimg.com/media/Ejq-AFiX0AELtxx.jpg</t>
  </si>
  <si>
    <t>2020-10-06 22:04:09 CAT</t>
  </si>
  <si>
    <t>تمكنت اللجنة الامنية المشتركة ولجان المقاومة بالدامر من ضبط كمية كبيرة من الدقيق المدعوم المخصص للخبز بمحلية الدامر و ذلك في اطار الحملات المتواصلة للجنة الامنية المشتركة ولجان المقاومة بالدامر لمتابعة ومراقبة السلع الاستراتيجية .  وبلغت الكمية المضبوطة ٦٠٠ جوال دقيق زنة ٥٠ كيلو</t>
  </si>
  <si>
    <t>https://twitter.com/Sudan_News12/status/1313570761722990597</t>
  </si>
  <si>
    <t>2020-10-06 17:43:04 CAT</t>
  </si>
  <si>
    <t>شاهد بالفيديو.. القيادي في النظام السابق “علي عثمان” يترافع لأول مرة بنفسه عن متهمي انقلاب الانقاذ الرابط:  https://t.co/67B4REGDVa</t>
  </si>
  <si>
    <t>['https://kushnews.net/2020/10/258996']</t>
  </si>
  <si>
    <t>https://twitter.com/Sudan_News12/status/1313505059053998085</t>
  </si>
  <si>
    <t>2020-10-06 17:37:17 CAT</t>
  </si>
  <si>
    <t>اقتحمت فاطمة الدود مهدي حفيدة اميرة المهدية حسب الله عالم الهجانة وسط اعجاب من قبل الابالة وقدمت السيف التاريخي لوالدها ليكون من ضمن جوائز الاحتفال الذي اقامته</t>
  </si>
  <si>
    <t>https://twitter.com/Sudan_News12/status/1313503603466866689</t>
  </si>
  <si>
    <t>2020-10-06 17:36:17 CAT</t>
  </si>
  <si>
    <t>امرأة تقتحم عالم الهجانة وتنظم السباق الأول للهجن 👇  https://t.co/vhlLshdxle</t>
  </si>
  <si>
    <t>['https://pbs.twimg.com/media/EjqAVmwXcAAMoJW.jpg']</t>
  </si>
  <si>
    <t>https://twitter.com/Sudan_News12/status/1313503352362356736</t>
  </si>
  <si>
    <t>https://pbs.twimg.com/media/EjqAVmwXcAAMoJW.jpg</t>
  </si>
  <si>
    <t>2020-10-06 14:49:08 CAT</t>
  </si>
  <si>
    <t>جيت راجع البيت متاخر بالليل قلت  لامي في حاجة ياكلوها  قالت لي شوف التلاجه لقيت لي صحن شعيرية ضربتو  وحلة فيها سلطة اسود طقيتا وصحن رز كملتو  وكورة لبن شربتها كلها  وشربت لي نص باقة مويه  وقفلت التلاجة  امي رفعت راسا قالت لي افصلا معاك 😂😂😂</t>
  </si>
  <si>
    <t>https://twitter.com/Sudan_News12/status/1313461286341144579</t>
  </si>
  <si>
    <t>2020-10-06 14:33:59 CAT</t>
  </si>
  <si>
    <t>https://twitter.com/Sudan_News12/status/1313457474171740160</t>
  </si>
  <si>
    <t>https://twitter.com/Mazen_B_/status/1313371398249811969</t>
  </si>
  <si>
    <t>2020-10-06 09:58:19 CAT</t>
  </si>
  <si>
    <t>علية تنفي وزارة الصحة الاتحادية كل المعلومات التي وردت في التقرير وتدعو الإخوة الإعلاميين  الى تحري  الدقة في نقل المعلومات وأن أبواب الوزارة مفتوحة لكل الإعلاميين  وتوكد وزارة الصحة الاتحادية أنها حريصة على سلامة وصحة مواطنيها كما أنها تحتفظ بكافة حقوقها.</t>
  </si>
  <si>
    <t>https://twitter.com/Sudan_News12/status/1313388102723997696</t>
  </si>
  <si>
    <t>2020-10-06 09:57:33 CAT</t>
  </si>
  <si>
    <t>أو مراجعة اي منحة دوائية أو منتجات طبية واردة إلى البلاد بل تخضع لكل الإجراءات من الجهات الرقابية والمختصة ويتم إدخالها إلى مخازن الإمدادات الطبية بعد عملية الفحص والمراجعة والرصد والتقييم ومن ثم يتم توزيعها بعد التأكد من سلامتها وإذا وجدت أدوية منتهية الصلاحية تتم الاباده الفو</t>
  </si>
  <si>
    <t>https://twitter.com/Sudan_News12/status/1313387908976476161</t>
  </si>
  <si>
    <t>2020-10-06 09:56:34 CAT</t>
  </si>
  <si>
    <t>قد ورد ببعض مواقع التواصل الاجتماعي بتاريخ3/10/2020 جاء فيه أن وزارة الصحة الاتحادية سمحت بدخول أدوية منتهية الصلاحية للبلاد علية توضح وزارة الصحة الاتحادية أن هذا التقرير مجافي للحقيقة والمعلومات التي وردت به غير صحيحة وليس هناك أي قرار صادر من وزارة الصحة الاتحادية بعدم فحص</t>
  </si>
  <si>
    <t>https://twitter.com/Sudan_News12/status/1313387661445431296</t>
  </si>
  <si>
    <t>2020-10-06 09:55:12 CAT</t>
  </si>
  <si>
    <t>توضيح بشأن ماورد في بعض مواقع التواصل الاجتماعي حول دخول أدوية منتهية الصلاحية للبلاد  درجت وزارة الصحة الإتحادية بإتخاذ كافة التدابير اللازمة بفحص الأدوية بغرض التأكد من سلامتها ومطابقتها للمواطفات.  👇👇👇</t>
  </si>
  <si>
    <t>https://twitter.com/Sudan_News12/status/1313387315172200448</t>
  </si>
  <si>
    <t>2020-10-06 09:18:39 CAT</t>
  </si>
  <si>
    <t>الشيوعي: النسب الممنوحة للثورية تمت دون مشورة قوى التغيير #السودان  https://t.co/wNlKYjx259</t>
  </si>
  <si>
    <t>['https://pbs.twimg.com/media/EjoOcFzWsAAG3wm.jpg']</t>
  </si>
  <si>
    <t>https://twitter.com/Sudan_News12/status/1313378119324176391</t>
  </si>
  <si>
    <t>https://pbs.twimg.com/media/EjoOcFzWsAAG3wm.jpg</t>
  </si>
  <si>
    <t>2020-10-05 22:57:09 CAT</t>
  </si>
  <si>
    <t>انباء عن إستقالة حميدتي من رئاسة الالية الاقتصادية،وتحرك شخصيات لتراجعه عن الاستقالة او تأخير اعلان الاستقالة. #السودان_الطوارئ_الاقتصاديه #اتحاد_مغردي_السودان</t>
  </si>
  <si>
    <t>['السودان_الطوارئ_الاقتصاديه', 'اتحاد_مغردي_السودان']</t>
  </si>
  <si>
    <t>https://twitter.com/Sudan_News12/status/1313221713853927426</t>
  </si>
  <si>
    <t>2020-10-05 18:45:18 CAT</t>
  </si>
  <si>
    <t>💔💔💔</t>
  </si>
  <si>
    <t>https://twitter.com/Sudan_News12/status/1313158331872276480</t>
  </si>
  <si>
    <t>https://twitter.com/DoriaMohmed/status/1312854572944285696</t>
  </si>
  <si>
    <t>2020-10-05 17:41:45 CAT</t>
  </si>
  <si>
    <t>تمكّنت من توقيف القاتل وإيداعه السجن</t>
  </si>
  <si>
    <t>https://twitter.com/Sudan_News12/status/1313142340417196033</t>
  </si>
  <si>
    <t>2020-10-05 17:41:16 CAT</t>
  </si>
  <si>
    <t>لقي ضابط بالشرطة، مصرعه على أيدي مُحتجين بمدينة هيا (300) كيلو من بورتسودان. وقال مصدر وفق صحيفة (السوداني)، إنّ الملازم أول شرطة بدوي يوسف السلموني المكلف بقيادة تيم حراسة شركة بترونايز قُتل أمام بوابة الشركة على أيدي مُحتجين، وأوضح المصدر أنّ الشرطة والجهات الأمنية</t>
  </si>
  <si>
    <t>https://twitter.com/Sudan_News12/status/1313142218790711297</t>
  </si>
  <si>
    <t>2020-10-05 17:38:29 CAT</t>
  </si>
  <si>
    <t>تلقت شرطة محلية بحري بلاغاً من أحد المواطنين أفاد فيه بعثوره على جثة شقيقه البالغ من العمر خمسة وستون عاماً معلقاً في أعلى الغرفة.</t>
  </si>
  <si>
    <t>https://twitter.com/Sudan_News12/status/1313141518350405632</t>
  </si>
  <si>
    <t>2020-10-05 17:37:41 CAT</t>
  </si>
  <si>
    <t>شاب يعثر على شقيقه مشنوقاً داخل غرفة 👇👇👇  https://t.co/Zy0B9qqeE5</t>
  </si>
  <si>
    <t>['https://pbs.twimg.com/media/Ejk3EWJWkAALCxw.jpg']</t>
  </si>
  <si>
    <t>https://twitter.com/Sudan_News12/status/1313141316583337985</t>
  </si>
  <si>
    <t>https://pbs.twimg.com/media/Ejk3EWJWkAALCxw.jpg</t>
  </si>
  <si>
    <t>2020-10-05 14:04:25 CAT</t>
  </si>
  <si>
    <t>🔴 الاعلامي مهند الحسن يفتح مجموعه بلاغات في نيابة المعلوماتية لاساءته في وسائل التواصل الاجتماعي و وصفه بالشاذ جنسيا اي مثلي  https://t.co/rurACPNae8</t>
  </si>
  <si>
    <t>['https://pbs.twimg.com/media/EjkGQV1XgAAztK0.jpg']</t>
  </si>
  <si>
    <t>https://twitter.com/Sudan_News12/status/1313087646692933632</t>
  </si>
  <si>
    <t>https://pbs.twimg.com/media/EjkGQV1XgAAztK0.jpg</t>
  </si>
  <si>
    <t>2020-10-05 12:47:28 CAT</t>
  </si>
  <si>
    <t>@yasin123ah 😀😀😀</t>
  </si>
  <si>
    <t>https://twitter.com/Sudan_News12/status/1313068282900090880</t>
  </si>
  <si>
    <t>2020-10-05 12:22:38 CAT</t>
  </si>
  <si>
    <t>اليوم مظاهرات في الشرق بحجة ان اتفاق جوبا ومسار الشرق لا يمثل  اهل الشرق وامس مظاهرات في دارفور بعنوان اتفاق جوبا ومسار دارفور لا يمثل اهل دارفور اذا كان الغرب والشرق يتبرأ منه ويحتج ضدة فهذا الاتفاق يمثل من اذا ؟ هه</t>
  </si>
  <si>
    <t>https://twitter.com/Sudan_News12/status/1313062032128827392</t>
  </si>
  <si>
    <t>2020-10-05 12:20:09 CAT</t>
  </si>
  <si>
    <t>حدث الآن  مقتل الضابط شرطة ملازم أول ابراهيم بدوي  بعد طعنه بسكين من قبل مجموعة متفلتة بمدينة هيا حاولت اقتحام مبنى شركة بترونايز  القتيل قائد القوة المكلفة بالحراسة..</t>
  </si>
  <si>
    <t>https://twitter.com/Sudan_News12/status/1313061406296727552</t>
  </si>
  <si>
    <t>2020-10-05 11:48:49 CAT</t>
  </si>
  <si>
    <t>شاهد.. انقلاب عربة (تانكر) بمدخل جسر المك نمر يؤدي لتعطل حركة المرور  https://t.co/XVTUUvDCp2</t>
  </si>
  <si>
    <t>['https://pbs.twimg.com/media/EjjnNwCXYAAV3DZ.jpg']</t>
  </si>
  <si>
    <t>https://twitter.com/Sudan_News12/status/1313053521424547842</t>
  </si>
  <si>
    <t>https://pbs.twimg.com/media/EjjnNwCXYAAV3DZ.jpg</t>
  </si>
  <si>
    <t>2020-10-05 11:45:11 CAT</t>
  </si>
  <si>
    <t>شعبي! لم افهم حاجة والله ، فهل فهمتم لتفهموني؟! على كل حال ، فقد نصحنا الرجل مراراً ان يقلل من (الطربقة) لكن ماذا نقول غير :(المكتولة ما بتسمع الصايحة)! فوالله ما اردنا بالنصيحة الا الخير للرجل سيما وانه مستجد في عالم السياسة وبحرها العميق وتصريحاته في رأيي، تضره اكثر مما تنفعه،</t>
  </si>
  <si>
    <t>https://twitter.com/Sudan_News12/status/1313052608593039360</t>
  </si>
  <si>
    <t>2020-10-05 11:43:10 CAT</t>
  </si>
  <si>
    <t>البشير الذي رأيتك معه في داره اكثر من مرة يقبع الآن في سجنكم ولا يستطيع ان يكذبك او يصدقك ولن تسمح له بالحديث فهلا بالله عليك كففت عن التفوه باسمه في غيابه؟! ثم قال حميدتي إن الحكومة تتجه الى اقامة علاقات مع اسرائيل ودعا الى اجراء استفتاء شعبي!</t>
  </si>
  <si>
    <t>https://twitter.com/Sudan_News12/status/1313052097835872256</t>
  </si>
  <si>
    <t>2020-10-05 11:42:26 CAT</t>
  </si>
  <si>
    <t>لكن هل نصدقك يا حميدتي وننسى عشرات التصريحات التي ادلى بها البشير في اللقاءات الجماهيرية المتلفزة وامام القنوات الفضائية المتداولة بالفيديو حتى هذه اللحظة، بل هل ننسى أنه لم يطبع مع الكيان الصهيوني طوال فترةالـ(تلاتييين) سنة، كما يحلو للقحاتة ان يتحججوا على خيبتهم وفشلهم الذريع</t>
  </si>
  <si>
    <t>https://twitter.com/Sudan_News12/status/1313051916335755265</t>
  </si>
  <si>
    <t>2020-10-05 11:41:15 CAT</t>
  </si>
  <si>
    <t>بعد ان فشلت مقولة (شيوخكم كلهم) التي استخدمها حميدتي لتسويق التطبيع مع الكيان الصهيوني قال حميدتي إن الرئيس السابق عمر البشير (ابلغه شخصياً برغبته في التطبيع مع اسرائيل)!</t>
  </si>
  <si>
    <t>https://twitter.com/Sudan_News12/status/1313051616782815234</t>
  </si>
  <si>
    <t>2020-10-05 11:40:13 CAT</t>
  </si>
  <si>
    <t>الطيب مصطفى يكتب: التطبيع بين حميدتي والبشير! 👇👇👇  https://t.co/ZeYDHg9ppk</t>
  </si>
  <si>
    <t>['https://pbs.twimg.com/media/EjjlP8XWoAAqj59.jpg']</t>
  </si>
  <si>
    <t>https://twitter.com/Sudan_News12/status/1313051356207501312</t>
  </si>
  <si>
    <t>https://pbs.twimg.com/media/EjjlP8XWoAAqj59.jpg</t>
  </si>
  <si>
    <t>2020-10-04 23:31:26 CAT</t>
  </si>
  <si>
    <t>#واشنطن — الرئيس الأميركي يغادر المستشفى دون أن تُعرف وُجهته</t>
  </si>
  <si>
    <t>['واشنطن']</t>
  </si>
  <si>
    <t>https://twitter.com/Sudan_News12/status/1312867951926796288</t>
  </si>
  <si>
    <t>2020-10-04 23:30:08 CAT</t>
  </si>
  <si>
    <t>⭕️ مدني عباس مدني وزير الصناعة والتجارة:  الوزارة تسعى لحلول جذرية لمشكلات الوفرة في الدقيق والمواد الغذائية وإعادة العمل بالتعاونيات عبر برنامج “سلعتي” الذي يستهدف خدمة المواطن كإستراتيجية للدولة في الفترة الانتقالية</t>
  </si>
  <si>
    <t>https://twitter.com/Sudan_News12/status/1312867624611655680</t>
  </si>
  <si>
    <t>2020-10-04 23:29:13 CAT</t>
  </si>
  <si>
    <t>⛔️ خرجت أمدرمان اليوم في تظاهرات غاضبة وإغلاق للشوارع الرئيسة بسبب انعدام الخبز وانقطاع المياة وصعوبة المعيشة.</t>
  </si>
  <si>
    <t>https://twitter.com/Sudan_News12/status/1312867395996770305</t>
  </si>
  <si>
    <t>2020-10-04 23:28:54 CAT</t>
  </si>
  <si>
    <t>⭕️ الكهرباء برمجة جديدة لـ قطوعات الكهرباء تشمل القطاع السكني والزراعي والصناعي تستمر لفترة وجيزة.  #تحديات_المرحلة_الإنتقالية</t>
  </si>
  <si>
    <t>https://twitter.com/Sudan_News12/status/1312867316716179456</t>
  </si>
  <si>
    <t>2020-10-04 23:27:42 CAT</t>
  </si>
  <si>
    <t>https://twitter.com/Sudan_News12/status/1312867011198963713</t>
  </si>
  <si>
    <t>2020-10-04 19:33:27 CAT</t>
  </si>
  <si>
    <t>@EbonyDafallah @Hibalzain 💔💔💔</t>
  </si>
  <si>
    <t>https://twitter.com/Sudan_News12/status/1312808063884288001</t>
  </si>
  <si>
    <t>[{'screen_name': 'EbonyDafallah', 'name': 'Ebony', 'id': '959199982980124674'}, {'screen_name': 'Hibalzain', 'name': 'هبة', 'id': '547916755'}]</t>
  </si>
  <si>
    <t>2020-10-04 19:31:56 CAT</t>
  </si>
  <si>
    <t>نقابة هيئة الموانئ البحرية تغلق البوابتين 16 و17 احتجاجاً على تضمين مسار الشرق في اتفاق جوبا بحجة أن "المسار لا يمثل أهل شرق السودان"  https://t.co/t5TPAbhwbz</t>
  </si>
  <si>
    <t>['https://pbs.twimg.com/media/EjgHn2yXkAMPng0.jpg']</t>
  </si>
  <si>
    <t>https://twitter.com/Sudan_News12/status/1312807680386437120</t>
  </si>
  <si>
    <t>https://pbs.twimg.com/media/EjgHn2yXkAMPng0.jpg</t>
  </si>
  <si>
    <t>2020-10-04 19:16:09 CAT</t>
  </si>
  <si>
    <t>قرار بتنفيذ زيادة مرتبات العاملين المُؤقّتين بهيئة نظافة الخرطوم</t>
  </si>
  <si>
    <t>https://twitter.com/Sudan_News12/status/1312803709785645057</t>
  </si>
  <si>
    <t>2020-10-04 18:39:05 CAT</t>
  </si>
  <si>
    <t>منسق البارجة التركية التي تمد بورتسودان بالكهرباء يؤكد خروجها عن الخدمة وتوقفها تماماً، بسبب نفاد الوقود. #السودان</t>
  </si>
  <si>
    <t>https://twitter.com/Sudan_News12/status/1312794382181990404</t>
  </si>
  <si>
    <t>2020-10-04 18:36:57 CAT</t>
  </si>
  <si>
    <t>مركز الملك سلمان للإغاثة يواصل توزيع المساعدات من لمتضرري الفيضانات بمنطقة طوكر. #السودان @KSRelief</t>
  </si>
  <si>
    <t>[{'screen_name': 'ksrelief', 'name': 'مركز الملك سلمان للإغاثة', 'id': '3222089774'}]</t>
  </si>
  <si>
    <t>https://twitter.com/Sudan_News12/status/1312793843805368320</t>
  </si>
  <si>
    <t>2020-10-04 18:24:56 CAT</t>
  </si>
  <si>
    <t>الدقير يدعو لتوافق وطني ويقول : زادت حدة الأزمة حتى لم يَعُد في قوس الصبر منزع  https://t.co/sYwFW7rhlU</t>
  </si>
  <si>
    <t>['https://pbs.twimg.com/media/Ejf4SoUWoAE63LA.jpg']</t>
  </si>
  <si>
    <t>https://twitter.com/Sudan_News12/status/1312790818110017542</t>
  </si>
  <si>
    <t>https://pbs.twimg.com/media/Ejf4SoUWoAE63LA.jpg</t>
  </si>
  <si>
    <t>2020-10-04 18:13:34 CAT</t>
  </si>
  <si>
    <t>بدأ اليوم الخبير الزراعي بالمعونة الامريكيه إريك وتي والمسئول الإقتصادي بالسفارة الأمريكية في الخرطوم مايك بنيك، زيارة لمشروع الجزيرة تلبية لدعوة من إدارة مشروع الجزيرة بغرض التعرف على إمكانيات المشروع وبنياته التحتيه .</t>
  </si>
  <si>
    <t>https://twitter.com/Sudan_News12/status/1312787959490502658</t>
  </si>
  <si>
    <t>2020-10-04 18:12:26 CAT</t>
  </si>
  <si>
    <t>وفد أمريكي يستكشف إمكانيات مشروع الجزيرة #السودان #السودان_توقيع_السلام  https://t.co/A1jVrDj3w8</t>
  </si>
  <si>
    <t>['https://pbs.twimg.com/media/Ejf1brQXkAEpBxb.jpg']</t>
  </si>
  <si>
    <t>['السودان', 'السودان_توقيع_السلام']</t>
  </si>
  <si>
    <t>https://twitter.com/Sudan_News12/status/1312787675695415296</t>
  </si>
  <si>
    <t>https://pbs.twimg.com/media/Ejf1brQXkAEpBxb.jpg</t>
  </si>
  <si>
    <t>2020-10-04 16:51:53 CAT</t>
  </si>
  <si>
    <t>اغلاق تام وشل لحركة الميناء الجنوبي  واحتجاج في سواكن  رفضا لمسار الشرق ودعما للمجلس الاعلى لنظارات البجا  https://t.co/H8oXIACrkZ</t>
  </si>
  <si>
    <t>['https://pbs.twimg.com/media/Ejfi_P2XgAQj_Wo.jpg']</t>
  </si>
  <si>
    <t>https://twitter.com/Sudan_News12/status/1312767403009413121</t>
  </si>
  <si>
    <t>https://pbs.twimg.com/media/Ejfi_P2XgAQj_Wo.jpg</t>
  </si>
  <si>
    <t>2020-10-04 15:05:16 CAT</t>
  </si>
  <si>
    <t>*عاااااااجل*    *إيقاف حركة البصات السفرية لولاية البحر الأحمر*  *المكتب الإعلامي*   *قررت اللجنة الأمنية بولاية البحر الأحمر  بإيقاف حركة جميع البصات السفرية( القادمة والمغادرة من الولاية ) ليوم غداً الأحد الموافق ٤/أكتوبر /٢٠٢٠م.*  *وذلك نسبة للظروف الإستثائية للولاية</t>
  </si>
  <si>
    <t>https://twitter.com/Sudan_News12/status/1312740569735626752</t>
  </si>
  <si>
    <t>2020-10-04 12:28:15 CAT</t>
  </si>
  <si>
    <t>الشيخ محمد بن زايد يهنئ السودان باتفاق السلام #السودان_توقيع_السلام  https://t.co/oRPz1vGUVk</t>
  </si>
  <si>
    <t>['https://pbs.twimg.com/media/Ejemp3eWoAYvm4W.jpg']</t>
  </si>
  <si>
    <t>['السودان_توقيع_السلام']</t>
  </si>
  <si>
    <t>https://twitter.com/Sudan_News12/status/1312701057336737794</t>
  </si>
  <si>
    <t>https://pbs.twimg.com/media/Ejemp3eWoAYvm4W.jpg</t>
  </si>
  <si>
    <t>2020-10-04 09:31:36 CAT</t>
  </si>
  <si>
    <t>عبد الواحد نور لمصادر: اتفاق جوبا يعمّق الأزمة ولن يحلها  https://t.co/vp75ADa2EO</t>
  </si>
  <si>
    <t>['https://pbs.twimg.com/media/Ejd-OLZWsAEu8Rn.jpg']</t>
  </si>
  <si>
    <t>https://twitter.com/Sudan_News12/status/1312656600881147904</t>
  </si>
  <si>
    <t>https://pbs.twimg.com/media/Ejd-OLZWsAEu8Rn.jpg</t>
  </si>
  <si>
    <t>2020-10-04 09:23:46 CAT</t>
  </si>
  <si>
    <t>وزارة الدفاع الأذربيجانية: الجيش الأرميني يقصف مدينة غنجة ثاني أكبر مدن أذربيجان بعد العاصمة باكو</t>
  </si>
  <si>
    <t>https://twitter.com/Sudan_News12/status/1312654630376087552</t>
  </si>
  <si>
    <t>2020-10-04 08:26:48 CAT</t>
  </si>
  <si>
    <t>بمشاركة (٧٠٠) عامل والي الخرطوم يدشن أطول حملة لمكافحة نواقل الأمراض تستمر لمدة (٣) أشهر  https://t.co/wJBiifIP0U</t>
  </si>
  <si>
    <t>['https://pbs.twimg.com/media/EjdvZFtXgAEM0oh.jpg']</t>
  </si>
  <si>
    <t>https://twitter.com/Sudan_News12/status/1312640296090468352</t>
  </si>
  <si>
    <t>https://pbs.twimg.com/media/EjdvZFtXgAEM0oh.jpg</t>
  </si>
  <si>
    <t>2020-10-03 23:27:42 CAT</t>
  </si>
  <si>
    <t>@jaffaralbashair 😀</t>
  </si>
  <si>
    <t>https://twitter.com/Sudan_News12/status/1312504623299620865</t>
  </si>
  <si>
    <t>[{'screen_name': 'jaffaralbashair', 'name': 'zool sudani', 'id': '849985837144178688'}]</t>
  </si>
  <si>
    <t>2020-10-03 23:25:20 CAT</t>
  </si>
  <si>
    <t>أسرة محمد حافظ تنحر الذبائح احتفالاً  باعتراف قيادة الدعم السريع بخطأ تصرف منسوبيها  https://t.co/59etgqQxFe</t>
  </si>
  <si>
    <t>['https://pbs.twimg.com/media/EjbzdfHWAAEDeWJ.jpg']</t>
  </si>
  <si>
    <t>https://twitter.com/Sudan_News12/status/1312504031697276928</t>
  </si>
  <si>
    <t>https://pbs.twimg.com/media/EjbzdfHWAAEDeWJ.jpg</t>
  </si>
  <si>
    <t>2020-10-03 22:03:51 CAT</t>
  </si>
  <si>
    <t>مناوي: هذه فترة مكاشفة ومُحاسبة ويجب مُحاكمة من أجرموا وتم إثبات التهم ضدهم في المحاكم  https://t.co/uSHFe6qfXj</t>
  </si>
  <si>
    <t>['https://pbs.twimg.com/media/EjbgzvGXgAAzG2O.jpg']</t>
  </si>
  <si>
    <t>https://twitter.com/Sudan_News12/status/1312483523391967233</t>
  </si>
  <si>
    <t>https://pbs.twimg.com/media/EjbgzvGXgAAzG2O.jpg</t>
  </si>
  <si>
    <t>2020-10-03 21:37:53 CAT</t>
  </si>
  <si>
    <t>🔴 سيحل مجلس الوزراء وتعديلات في المكون المدني بمجلس السيادة الإنتقالي.  #سلام_السودان</t>
  </si>
  <si>
    <t>https://twitter.com/Sudan_News12/status/1312476990524465153</t>
  </si>
  <si>
    <t>2020-10-03 21:37:30 CAT</t>
  </si>
  <si>
    <t>⭕ رئيس مجلس السيادة الإنتقالي يعود إلى البلاد بعد مشاركتة في مراسم التوقيع النهائي لإتفاق السلام بجوبا  #سلام_السودان  #إعلام_مجلس_السيادة_الانتقالي</t>
  </si>
  <si>
    <t>['سلام_السودان', 'إعلام_مجلس_السيادة_الانتقالي']</t>
  </si>
  <si>
    <t>https://twitter.com/Sudan_News12/status/1312476891744407552</t>
  </si>
  <si>
    <t>2020-10-03 21:37:05 CAT</t>
  </si>
  <si>
    <t>🔴 تعديلات واسعة في هياكل الحكم  وشاغلي المناصب الدستورية خلال ثلاثين يوماً.  #سلام_السودان</t>
  </si>
  <si>
    <t>https://twitter.com/Sudan_News12/status/1312476788031799297</t>
  </si>
  <si>
    <t>2020-10-03 21:36:37 CAT</t>
  </si>
  <si>
    <t>🔴 تمديد فترة رئاسة البرهان لمجلس السيادة.</t>
  </si>
  <si>
    <t>https://twitter.com/Sudan_News12/status/1312476669161086981</t>
  </si>
  <si>
    <t>2020-10-03 21:36:20 CAT</t>
  </si>
  <si>
    <t>⭕️ في قضية الاعتداء علي الشاب محمد حافظ :  المحكمة تحكُم ب فصل فردي الدعم السريع والسجن ست سنوات.</t>
  </si>
  <si>
    <t>https://twitter.com/Sudan_News12/status/1312476597794947072</t>
  </si>
  <si>
    <t>2020-10-03 21:35:54 CAT</t>
  </si>
  <si>
    <t>⭕️ سيتم الغاء نظام الولايات والاستعاضة عنه بالاقاليم وتغيير أسماء  بعض الولايات تبعا لذلك.  #سلام_السودان</t>
  </si>
  <si>
    <t>https://twitter.com/Sudan_News12/status/1312476487912620032</t>
  </si>
  <si>
    <t>2020-10-03 20:44:23 CAT</t>
  </si>
  <si>
    <t>🔴شكلت قوات الدعم السريع اليوم “السبت”، محكمة عسكرية لاثنين من أفرادها على خلفية اعتدائهما على طالب طب بجامعة الرازي محمد حافظ @RSFSudan @SUDTrend #السودان_توقيع_السلام</t>
  </si>
  <si>
    <t>[{'screen_name': 'rsfsudan', 'name': 'rapid support forces - قوات الدعم السريع', 'id': '1217544366522277888'}, {'screen_name': 'sudtrend', 'name': 'abduselam omer', 'id': '1530330891498692609'}]</t>
  </si>
  <si>
    <t>https://twitter.com/Sudan_News12/status/1312463527324524544</t>
  </si>
  <si>
    <t>2020-10-03 18:36:06 CAT</t>
  </si>
  <si>
    <t>📌 مولاي الشعب الأسمر @omereldigair  #سلام_السودان #السلام_سمح 🕊️🕊️🕊️ #السودان_توقيع_السلام  https://t.co/jjoqhEXTAs</t>
  </si>
  <si>
    <t>['https://pbs.twimg.com/media/EjaxQbjXcAEylcX.jpg']</t>
  </si>
  <si>
    <t>['سلام_السودان', 'السلام_سمح', 'السودان_توقيع_السلام']</t>
  </si>
  <si>
    <t>https://twitter.com/Sudan_News12/status/1312431240243486720</t>
  </si>
  <si>
    <t>https://pbs.twimg.com/media/EjaxQbjXcAEylcX.jpg</t>
  </si>
  <si>
    <t>2020-10-03 18:34:50 CAT</t>
  </si>
  <si>
    <t>يحدث الان  اغلاق العقبة والطريق القومي في البحر الاحمر  والحشد لاغلاق الميناء غدا  المجلس الاعلى لنظارات البجا. #منقول  https://t.co/LFc9WumECc</t>
  </si>
  <si>
    <t>['https://pbs.twimg.com/media/Ejaw95DWsAIMCZM.jpg']</t>
  </si>
  <si>
    <t>https://twitter.com/Sudan_News12/status/1312430922655031298</t>
  </si>
  <si>
    <t>https://pbs.twimg.com/media/Ejaw95DWsAIMCZM.jpg</t>
  </si>
  <si>
    <t>2020-10-03 18:31:44 CAT</t>
  </si>
  <si>
    <t>أعرب ديوان النائب العام، عن أمله في أن تضع اتفاقية السلام الموقعة بين الحكومة وحركات الكفاح المسلح اليوم في جوبا، ان تضع لبنات قوية ومستقرة لاحترام حقوق الإنسان،</t>
  </si>
  <si>
    <t>https://twitter.com/Sudan_News12/status/1312430142992658434</t>
  </si>
  <si>
    <t>2020-10-03 18:30:46 CAT</t>
  </si>
  <si>
    <t>النيابة العامة: نأمل أن تنهي اتفاقية السلام ثقافة الإفلات من العقاب #السودان_توقيع_السلام  https://t.co/CBM08ZUiUi</t>
  </si>
  <si>
    <t>['https://pbs.twimg.com/media/EjawCeqXgAAb0CU.jpg']</t>
  </si>
  <si>
    <t>https://twitter.com/Sudan_News12/status/1312429901140688897</t>
  </si>
  <si>
    <t>https://pbs.twimg.com/media/EjawCeqXgAAb0CU.jpg</t>
  </si>
  <si>
    <t>2020-10-03 17:42:30 CAT</t>
  </si>
  <si>
    <t>البرهان: لا رجعة بعد اليوم إلى الحرب ولن نحيد عن طريق السلام @Sudan40369416</t>
  </si>
  <si>
    <t>https://twitter.com/Sudan_News12/status/1312417751693250561</t>
  </si>
  <si>
    <t>2020-10-03 17:40:27 CAT</t>
  </si>
  <si>
    <t>نيالا جنوب دارفور تحتفل بالسلام #سلام_السودان  https://t.co/0KnojKrIPg</t>
  </si>
  <si>
    <t>['https://pbs.twimg.com/media/EjakhSuXcAci2Z2.jpg']</t>
  </si>
  <si>
    <t>https://twitter.com/Sudan_News12/status/1312417236527861762</t>
  </si>
  <si>
    <t>https://pbs.twimg.com/media/EjakhSuXcAci2Z2.jpg</t>
  </si>
  <si>
    <t>2020-10-03 17:36:49 CAT</t>
  </si>
  <si>
    <t>ارضاً سلاح  لو نتحد ضد الجراح نبني الديمقراطية صاح   حفظ الله السودان وشعب السودان  https://t.co/PYqUpc9qDy</t>
  </si>
  <si>
    <t>['https://pbs.twimg.com/media/EjajsNvWkAAl0DT.jpg']</t>
  </si>
  <si>
    <t>https://twitter.com/Sudan_News12/status/1312416324727914498</t>
  </si>
  <si>
    <t>https://pbs.twimg.com/media/EjajsNvWkAAl0DT.jpg</t>
  </si>
  <si>
    <t>2020-10-03 17:30:11 CAT</t>
  </si>
  <si>
    <t>🕊️حمامة السلام  إتفاق سلام السودان جوبا 💕💞 #السودان_توقيع_السلام  https://t.co/MxcDVkwqhQ</t>
  </si>
  <si>
    <t>['https://pbs.twimg.com/media/EjaiK5LXcAAsEF4.jpg']</t>
  </si>
  <si>
    <t>https://twitter.com/Sudan_News12/status/1312414652861689859</t>
  </si>
  <si>
    <t>https://pbs.twimg.com/media/EjaiK5LXcAAsEF4.jpg</t>
  </si>
  <si>
    <t>2020-10-03 17:04:45 CAT</t>
  </si>
  <si>
    <t>قطان" من "جوبا": المملكة تثق في قدرة السودان على صناعة مستقبل مشرق  #النصر_برسبوليس #السودان_توقيع_السلام</t>
  </si>
  <si>
    <t>['النصر_برسبوليس', 'السودان_توقيع_السلام']</t>
  </si>
  <si>
    <t>https://twitter.com/Sudan_News12/status/1312408254757187585</t>
  </si>
  <si>
    <t>2020-10-03 16:15:50 CAT</t>
  </si>
  <si>
    <t>رئيس حركة تحرير السودان ميني أركو ميناوي: نشكر دولة الإمارات على دورها في صنع السلام بالسودان @skynewsarabia @SUDTrend @WakeepAr</t>
  </si>
  <si>
    <t>[{'screen_name': 'skynewsarabia', 'name': 'سكاي نيوز عربية', 'id': '216289357'}, {'screen_name': 'sudtrend', 'name': 'abduselam omer', 'id': '1530330891498692609'}, {'screen_name': 'wakeepar', 'name': 'واكب | wakeep', 'id': '1181947367228166146'}]</t>
  </si>
  <si>
    <t>https://twitter.com/Sudan_News12/status/1312395943392817153</t>
  </si>
  <si>
    <t>2020-10-03 16:13:37 CAT</t>
  </si>
  <si>
    <t>شيخ الأمين: أنا داعماً للتطبيع مع «إسرائيل  https://t.co/Tr8DMV1XYU</t>
  </si>
  <si>
    <t>['https://pbs.twimg.com/media/EjaQpVYWsAE_FTp.jpg']</t>
  </si>
  <si>
    <t>https://twitter.com/Sudan_News12/status/1312395383541321735</t>
  </si>
  <si>
    <t>https://pbs.twimg.com/media/EjaQpVYWsAE_FTp.jpg</t>
  </si>
  <si>
    <t>2020-10-03 16:05:27 CAT</t>
  </si>
  <si>
    <t>عاجل | حمدوك: الاتفاق الذي وقع في جوبا اليوم ليس لاقتسام السلطة والثروة وإنما لتحقيق التنمية في #السودان</t>
  </si>
  <si>
    <t>https://twitter.com/Sudan_News12/status/1312393328718221318</t>
  </si>
  <si>
    <t>2020-10-03 15:15:41 CAT</t>
  </si>
  <si>
    <t>هيئة مياه ولاية الخرطوم تعلن عن توقف جزئي لمحطة مياه سوبا إثر عطل طارئ بمضخات الماء الخام</t>
  </si>
  <si>
    <t>https://twitter.com/Sudan_News12/status/1312380804174172162</t>
  </si>
  <si>
    <t>2020-10-03 15:13:22 CAT</t>
  </si>
  <si>
    <t>هناك أشياء تحزنك ، و لكنك لا تملك القدرة على تغييرها ... تلك الأشياء لا تحتاج منك تفكيراً ، وانشغالاً ، و مُعاناة ... بل تحتاج منك تفويضاً و تَسْليماً ... أن تقول : لا حَوْل و لا قُوّة إلّا بالله و أنت تعي أن تلك المُشكلة قد خرجت من حَوْلك و قوّتك إلى حَوْل الله و قوّته ،🖤🥀  https://t.co/coldsHR139</t>
  </si>
  <si>
    <t>['https://pbs.twimg.com/media/EjaC2uaXcAEp6V3.jpg']</t>
  </si>
  <si>
    <t>https://twitter.com/Sudan_News12/status/1312380222277386240</t>
  </si>
  <si>
    <t>https://pbs.twimg.com/media/EjaC2uaXcAEp6V3.jpg</t>
  </si>
  <si>
    <t>2020-10-03 14:25:22 CAT</t>
  </si>
  <si>
    <t>قطان: #المملكة تشيد بالتوصل إلى اتفاق السلام لدعم استقرار #السودان، وستواصل دعم سيادته ليستعيد مكانته الدولية.  #السعودية #السودان_توقيع_السلام  @AJELNEWS24</t>
  </si>
  <si>
    <t>[{'screen_name': 'ajelnews24', 'name': 'خبر عاجل', 'id': '256930894'}]</t>
  </si>
  <si>
    <t>['المملكة', 'السودان', 'السعودية', 'السودان_توقيع_السلام']</t>
  </si>
  <si>
    <t>https://twitter.com/Sudan_News12/status/1312368143608827904</t>
  </si>
  <si>
    <t>2020-10-03 14:20:02 CAT</t>
  </si>
  <si>
    <t>شاهد بالصورة :سعادة سفير خادم الحرمين الشريفين يشارك بصورته في تحدي الجلابية السودانية @hash_sudan @SUDTrend @AJELNEWS24 @MujtabaaMusaa  https://t.co/l7ZEpOhRig</t>
  </si>
  <si>
    <t>[{'screen_name': 'hash_sudan', 'name': '\u200fهاشتاق السودان 🇸🇩', 'id': '976251648'}, {'screen_name': 'sudtrend', 'name': 'abduselam omer', 'id': '1530330891498692609'}, {'screen_name': 'ajelnews24', 'name': 'خبر عاجل', 'id': '256930894'}, {'screen_name': 'mujtabaamusaa', 'name': 'mujtaba musa', 'id': '1631805253'}]</t>
  </si>
  <si>
    <t>['https://pbs.twimg.com/media/EjZ2pn_WoAEsojI.jpg']</t>
  </si>
  <si>
    <t>https://twitter.com/Sudan_News12/status/1312366801599303682</t>
  </si>
  <si>
    <t>https://pbs.twimg.com/media/EjZ2pn_WoAEsojI.jpg</t>
  </si>
  <si>
    <t>2020-10-03 13:34:23 CAT</t>
  </si>
  <si>
    <t>⛔️توقيع على اتفاق السلام النهائي بين الحكومة الانتقالية في السودان والحركات المسلحة المنضوية في الجبهة الثورية</t>
  </si>
  <si>
    <t>https://twitter.com/Sudan_News12/status/1312355311169286144</t>
  </si>
  <si>
    <t>2020-10-03 13:31:47 CAT</t>
  </si>
  <si>
    <t>عضو لجنة إزالة التمكين وجدي صالح: أخطأنا في فصل بعض الموظفين وليس في كل قرارات اللجنة #السودان_توقيع_السلام  https://t.co/2RC7AJK18N</t>
  </si>
  <si>
    <t>['https://pbs.twimg.com/media/EjZrmnQWsAEuF_W.jpg']</t>
  </si>
  <si>
    <t>https://twitter.com/Sudan_News12/status/1312354656941637632</t>
  </si>
  <si>
    <t>https://pbs.twimg.com/media/EjZrmnQWsAEuF_W.jpg</t>
  </si>
  <si>
    <t>2020-10-03 13:02:46 CAT</t>
  </si>
  <si>
    <t>#السودان_توقيع_السلام  https://t.co/a3GAcE2HxQ</t>
  </si>
  <si>
    <t>['https://pbs.twimg.com/media/EjZk9wgWsAEjKw0.jpg']</t>
  </si>
  <si>
    <t>https://twitter.com/Sudan_News12/status/1312347356717887488</t>
  </si>
  <si>
    <t>https://pbs.twimg.com/media/EjZk9wgWsAEjKw0.jpg</t>
  </si>
  <si>
    <t>2020-10-03 12:59:55 CAT</t>
  </si>
  <si>
    <t>مظاهر الاحتفال بتوقيع السلام بين الاطراف السودانية بجوبا,  نهاية للحرب الذي ابكي النساء و الاطفال في الهامش نتمناها سلام دائم و استقرار لكل ربوع السودان💙💛  https://t.co/nboBI5gdOV</t>
  </si>
  <si>
    <t>['https://pbs.twimg.com/media/EjZkTjRXYAAVJta.jpg', 'https://pbs.twimg.com/media/EjZkTvCWoAAQH5F.jpg', 'https://pbs.twimg.com/media/EjZkT8tXgAIifrx.jpg']</t>
  </si>
  <si>
    <t>https://twitter.com/Sudan_News12/status/1312346637667381248</t>
  </si>
  <si>
    <t>https://pbs.twimg.com/media/EjZkTjRXYAAVJta.jpg</t>
  </si>
  <si>
    <t>2020-10-03 12:56:07 CAT</t>
  </si>
  <si>
    <t>سيأتي وقت تكون به الاموال بلا قيمة  والنجاح بلا قيمة والمناصب بلا قيمة وستبقى المودة والحب  هما قيمة كل زمان   احسنوا الاختيار لأجل يوم كهذا</t>
  </si>
  <si>
    <t>https://twitter.com/Sudan_News12/status/1312345681105956864</t>
  </si>
  <si>
    <t>2020-10-03 12:54:29 CAT</t>
  </si>
  <si>
    <t>@Eimanonly الناس جيعانة عيش مالاقياهو</t>
  </si>
  <si>
    <t>https://twitter.com/Sudan_News12/status/1312345271452532740</t>
  </si>
  <si>
    <t>2020-10-03 12:43:38 CAT</t>
  </si>
  <si>
    <t>كشف الأمين العام لشعبة مصدري الماشية علاء الدين الحمري عن معاناة مصدري الماشية من الصرف العالي على المواشي وذلك بسبب تأخر حصولهم على مصل (الفاكسين)،</t>
  </si>
  <si>
    <t>https://twitter.com/Sudan_News12/status/1312342542093037568</t>
  </si>
  <si>
    <t>2020-10-03 12:40:35 CAT</t>
  </si>
  <si>
    <t>نقاشات حادة بموقف مواصلات العربي بسوق صابرين نتيجة لزيادة تعرفة المواصلات، وقالت – الحاجة علوية – إنها تفاجأت بالتعرفة الجديدة، وقالت “قبل ثلاثة أيام كانت تعرفة الذهاب للعربي من سوق صابرين بـ(70) جنيهاً، وسرعان ما وصلت التعرفة (100) جنيه، #تحديات_الفترة_الانتقالية  https://t.co/4V82RNYuJg</t>
  </si>
  <si>
    <t>['https://pbs.twimg.com/media/EjZf4svWoAA6n0C.jpg']</t>
  </si>
  <si>
    <t>https://twitter.com/Sudan_News12/status/1312341771544920064</t>
  </si>
  <si>
    <t>https://pbs.twimg.com/media/EjZf4svWoAA6n0C.jpg</t>
  </si>
  <si>
    <t>2020-10-03 11:45:47 CAT</t>
  </si>
  <si>
    <t>دون أحد الأزواج بولاية الجزيرة بلاغاً في مواجهة زوجته التي قامت بمحاولة الانتحار بتجرعها لمبيد حشري لم يعلم الشاكي من أين أتت به</t>
  </si>
  <si>
    <t>https://twitter.com/Sudan_News12/status/1312327981260513280</t>
  </si>
  <si>
    <t>2020-10-03 11:45:11 CAT</t>
  </si>
  <si>
    <t>زوجة تحاول الانتحار بمبيد حشري #صباح_الخير  https://t.co/mSFOUbL9su</t>
  </si>
  <si>
    <t>['https://pbs.twimg.com/media/EjZTNSQX0AAnM4J.jpg']</t>
  </si>
  <si>
    <t>https://twitter.com/Sudan_News12/status/1312327831452626944</t>
  </si>
  <si>
    <t>https://pbs.twimg.com/media/EjZTNSQX0AAnM4J.jpg</t>
  </si>
  <si>
    <t>2020-10-03 11:43:12 CAT</t>
  </si>
  <si>
    <t>شاهد بالفيديو: شاب يدهش الجميع بالرقصات الغريبة ويحصل على (النقطة) والجمهور يرد(البلد دي فنياتا كترت الرابط:  https://t.co/pnhY7SLfZK</t>
  </si>
  <si>
    <t>['https://kushnews.net/2020/10/258526']</t>
  </si>
  <si>
    <t>https://twitter.com/Sudan_News12/status/1312327332108087296</t>
  </si>
  <si>
    <t>2020-10-03 11:05:17 CAT</t>
  </si>
  <si>
    <t>رئيس الوزراء: الحكومة جاهزة لاستقبال قيادات الجبهة الثورية #صباح_الخير  https://t.co/hdlQzkcnJl</t>
  </si>
  <si>
    <t>['https://pbs.twimg.com/media/EjZKEthX0AAvVr7.jpg']</t>
  </si>
  <si>
    <t>https://twitter.com/Sudan_News12/status/1312317788724355072</t>
  </si>
  <si>
    <t>https://pbs.twimg.com/media/EjZKEthX0AAvVr7.jpg</t>
  </si>
  <si>
    <t>2020-10-03 10:41:33 CAT</t>
  </si>
  <si>
    <t>أكدت مصادر مطلعة بمجلس السيادة، أنه وفق البروتكول فإن الفريق ياسر العطا يتولى مهام رئيس مجلس السيادة في غياب رئيس مجلس السيادة الفريق أول البرهان، وكذلك نائبه الأول الفريق أول حميدتي، بالإضافة إلى الفريق الكباشي.</t>
  </si>
  <si>
    <t>https://twitter.com/Sudan_News12/status/1312311817490882560</t>
  </si>
  <si>
    <t>2020-10-03 10:40:58 CAT</t>
  </si>
  <si>
    <t>الفريق ياسر العطا رئيساً لمجلس السيادة 👇  https://t.co/CeZeDRAcqW</t>
  </si>
  <si>
    <t>['https://pbs.twimg.com/media/EjZEgoUXkAAR1av.jpg']</t>
  </si>
  <si>
    <t>https://twitter.com/Sudan_News12/status/1312311671235514368</t>
  </si>
  <si>
    <t>https://pbs.twimg.com/media/EjZEgoUXkAAR1av.jpg</t>
  </si>
  <si>
    <t>2020-10-03 10:10:51 CAT</t>
  </si>
  <si>
    <t>إنابة عن حكومة وشعب السودان، نعبر عن صادق أمنياتنا ودعواتنا بأن يمن الله بالشفاء العاجل ووافر الصحة لرئيس الولايات المتحدة الأمريكية دونالد ترمب والسيدة الأولى بالبيت الأبيض ميلانيا جرإء أصابتهما بفيروس كرونا، وأن يعودا لممارسة حياتهما الطبيعية في القريب العاجل. الفريق /البرهان</t>
  </si>
  <si>
    <t>https://twitter.com/Sudan_News12/status/1312304092849541120</t>
  </si>
  <si>
    <t>2020-10-03 09:47:54 CAT</t>
  </si>
  <si>
    <t>السعودية تصدر قرابة (110) آلاف تصريح للعمرة.. وأول فوج الأحد  https://t.co/LRYczJ4XvG</t>
  </si>
  <si>
    <t>['https://pbs.twimg.com/media/EjY4XLnXcAArAq8.jpg']</t>
  </si>
  <si>
    <t>https://twitter.com/Sudan_News12/status/1312298314784792581</t>
  </si>
  <si>
    <t>https://pbs.twimg.com/media/EjY4XLnXcAArAq8.jpg</t>
  </si>
  <si>
    <t>2020-10-03 00:00:42 CAT</t>
  </si>
  <si>
    <t>⭕️ محمد حمدان دقلو حميدتي :  موضوع الخروج من القائمة اتضح لنا انه مربوط مع العلاقات مع اسرائيل ، ولسنا لنا حدود مع اسرائيل ولسنا الاقرب لها ، نحن تعبانين ولازم نشوف مصلحتنا .</t>
  </si>
  <si>
    <t>https://twitter.com/Sudan_News12/status/1312150540608958464</t>
  </si>
  <si>
    <t>2020-10-02 23:59:56 CAT</t>
  </si>
  <si>
    <t>⭕️ محمد حمدان دقلو حميدتي :  لن نشارك في الحكومة القادمة اذا لم تكن قوية وقادرة علي حل المشاكل ومواجهتها .</t>
  </si>
  <si>
    <t>https://twitter.com/Sudan_News12/status/1312150350527225856</t>
  </si>
  <si>
    <t>2020-10-02 23:59:22 CAT</t>
  </si>
  <si>
    <t>⭕️ محمد حمدان دقلو حميدتي:  تدبير أموال التعويضات للأمريكيين أسهم في رفع أسعار الدولار" .</t>
  </si>
  <si>
    <t>https://twitter.com/Sudan_News12/status/1312150208512315392</t>
  </si>
  <si>
    <t>2020-10-02 22:09:40 CAT</t>
  </si>
  <si>
    <t>حميدتي يبشر بتلقيه وعداً أمريكيا برفع اسم السودان من قائمة الإرهاب قريباً @RSFSudan @SUDTrend</t>
  </si>
  <si>
    <t>https://twitter.com/Sudan_News12/status/1312122599523008512</t>
  </si>
  <si>
    <t>2020-10-02 21:05:46 CAT</t>
  </si>
  <si>
    <t>وصلت اليوم الجمعة، ثلاث طائرات مصرية مطار الخرطوم نقلت مخابز مصرية ضمن الهدية المُقدمة للسودان، والتي تضم عشر مخابز آلية.  ووصلت اربع طائرات يومي الثلاثاء والخميس، وسيتوالى وصول المخابز تباعا في الأيام المقبلة، وكان في استقبال الطائرات اليوم ملحق الدفاع المصري @EGYPTAIR</t>
  </si>
  <si>
    <t>[{'screen_name': 'egyptair', 'name': 'egyptair', 'id': '70008157'}]</t>
  </si>
  <si>
    <t>https://twitter.com/Sudan_News12/status/1312106517919752192</t>
  </si>
  <si>
    <t>2020-10-02 21:04:07 CAT</t>
  </si>
  <si>
    <t>⭕️ محمد حمدان دقلو حميدتي :  علينا أن ننسى الماضي وأن لا نركز هذا عسكري وهذا مدني نحن سودانيين فقط</t>
  </si>
  <si>
    <t>https://twitter.com/Sudan_News12/status/1312106103941984256</t>
  </si>
  <si>
    <t>2020-10-02 20:59:51 CAT</t>
  </si>
  <si>
    <t>أمين الشؤون العلمية بمجمع الفقه الإسلامي السوداني : حتى ولو ربط التطبيع مع إسرائيل برفع اسم السودان من قائمة الدول الراعية للإرهاب ، موقفنا ثابت والتطبيع حرام ولن نتراجع عن الفتوى .</t>
  </si>
  <si>
    <t>https://twitter.com/Sudan_News12/status/1312105029877129217</t>
  </si>
  <si>
    <t>2020-10-02 20:58:39 CAT</t>
  </si>
  <si>
    <t>امين الشؤون العلمية بمجمع الفقه الإسلامي السوداني : ننفي تقديمنا لأي فتوى لنائب رئيس مجلس السيادة الانتقالي ، الفريق أول محمد حمدان دقلو ، وندعوه للكشف عن الشيوخ الذين أفتوا له بجواز التطبيع ، ونبرئ أنفسنا أمام الرأي العام بأننا لم نفتِ له .</t>
  </si>
  <si>
    <t>https://twitter.com/Sudan_News12/status/1312104728562597888</t>
  </si>
  <si>
    <t>2020-10-02 20:55:53 CAT</t>
  </si>
  <si>
    <t>حميدتي: تأييدنا للقضية الفلسطينية لا يعني أن نضع السودان تحت الحصار.. مصلحة شعبنا فوق كل اعتبار.  #سودانية24</t>
  </si>
  <si>
    <t>['سودانية24']</t>
  </si>
  <si>
    <t>https://twitter.com/Sudan_News12/status/1312104033180499969</t>
  </si>
  <si>
    <t>2020-10-02 13:53:04 CAT</t>
  </si>
  <si>
    <t>زيادة رسوم مخالفة المركبات العامة لـ(1527) جنيه</t>
  </si>
  <si>
    <t>https://twitter.com/Sudan_News12/status/1311997624757686273</t>
  </si>
  <si>
    <t>2020-10-02 13:50:13 CAT</t>
  </si>
  <si>
    <t>دولة رئيس الوزراء يصل الى جوبا  وصل رئيس مجلس الوزراء  د.عبدالله حمدوك صباح اليوم إلى مدينة جوبا عاصمة دولة جنوب السودان  للمشاركة في مراسم  التوقيع على اتفاق السلام  https://t.co/xllrwhoxNW</t>
  </si>
  <si>
    <t>['https://pbs.twimg.com/media/EjUmOsMX0AIyvmq.jpg']</t>
  </si>
  <si>
    <t>https://twitter.com/Sudan_News12/status/1311996907296903169</t>
  </si>
  <si>
    <t>https://pbs.twimg.com/media/EjUmOsMX0AIyvmq.jpg</t>
  </si>
  <si>
    <t>2020-10-02 13:19:46 CAT</t>
  </si>
  <si>
    <t>عبد العزيز قطان يمثل السعودية في حفل توقيع اتِّفاقية سلام السودان  https://t.co/460mRjS0iN</t>
  </si>
  <si>
    <t>['https://pbs.twimg.com/media/EjUfRCcWkAAf8Ws.jpg']</t>
  </si>
  <si>
    <t>https://twitter.com/Sudan_News12/status/1311989246111240192</t>
  </si>
  <si>
    <t>https://pbs.twimg.com/media/EjUfRCcWkAAf8Ws.jpg</t>
  </si>
  <si>
    <t>2020-10-02 11:47:25 CAT</t>
  </si>
  <si>
    <t>مسؤول في الخارجية الإسرائيلية: المكون المدني في السودان يعرقل التطبيع والمكون العسكري "أكثر تحمساً".</t>
  </si>
  <si>
    <t>https://twitter.com/Sudan_News12/status/1311966006689046529</t>
  </si>
  <si>
    <t>2020-10-02 10:45:25 CAT</t>
  </si>
  <si>
    <t>الامم المتحدة : الوضع مزري جداً وتضاعف أسعار الأغذية 3 مرات بالسودان خلال عام واحد.   قالت الأمم المتحدة إن أسعار المواد الغذائية في السودان تضاعفت ثلاث مرات في عام، وارتفعت كلفة الخدمات الصحية 90%، لترسم بذلك صورة قاتمة للأوضاع في البلاد. #مخرجات_الموتمر_الاقتصادي</t>
  </si>
  <si>
    <t>['مخرجات_الموتمر_الاقتصادي']</t>
  </si>
  <si>
    <t>https://twitter.com/Sudan_News12/status/1311950402506686464</t>
  </si>
  <si>
    <t>2020-10-02 10:40:02 CAT</t>
  </si>
  <si>
    <t>وبحسب صحيفة الدار، فأن مخالفات والي الخرطوم الأسبق والتي يتم التحري معه بشأنها تتعلق ببيع قطع أراضي استثمارية بولاية الخرطوم لأشخاص بعينهم، من ضمنهم بعض الشخصيات العامة.</t>
  </si>
  <si>
    <t>https://twitter.com/Sudan_News12/status/1311949046093950976</t>
  </si>
  <si>
    <t>2020-10-02 10:37:01 CAT</t>
  </si>
  <si>
    <t>نيابة الفساد تستدعي والي الخرطوم الأسبق “عبد الرحمن الخضر”👇  https://t.co/jt4iOIo7yT</t>
  </si>
  <si>
    <t>['https://pbs.twimg.com/media/EjT6BAwWkAASKl8.jpg']</t>
  </si>
  <si>
    <t>https://twitter.com/Sudan_News12/status/1311948289164664832</t>
  </si>
  <si>
    <t>https://pbs.twimg.com/media/EjT6BAwWkAASKl8.jpg</t>
  </si>
  <si>
    <t>2020-10-02 08:52:47 CAT</t>
  </si>
  <si>
    <t>الرئيس الأمريكي يعلن إصابته وزوجته بفيروس #كورونا ويقول إنهما سيبدآن حجراً صحياً</t>
  </si>
  <si>
    <t>https://twitter.com/Sudan_News12/status/1311922055537926146</t>
  </si>
  <si>
    <t>2020-10-02 08:06:58 CAT</t>
  </si>
  <si>
    <t>@mustafajorry سوق ماما اميرة معاك 😀</t>
  </si>
  <si>
    <t>https://twitter.com/Sudan_News12/status/1311910528063860743</t>
  </si>
  <si>
    <t>[{'screen_name': 'mustafajorry', 'name': 'جُرِّي | JORRY', 'id': '2684714563'}]</t>
  </si>
  <si>
    <t>2020-10-02 08:06:05 CAT</t>
  </si>
  <si>
    <t>صحيفة أخبار اليوم: قيادي بالحرية والتغيير ينتقد الحكومة ويحذر من إنفجار الأوضاع</t>
  </si>
  <si>
    <t>https://twitter.com/Sudan_News12/status/1311910304964644867</t>
  </si>
  <si>
    <t>2020-10-02 07:58:17 CAT</t>
  </si>
  <si>
    <t>سلام جوبا .. حميدتي يمتدح والشيوعي يعتبره مهددا لوحدة البلاد #تحديات_الفترة_الانتقالية</t>
  </si>
  <si>
    <t>https://twitter.com/Sudan_News12/status/1311908343032750080</t>
  </si>
  <si>
    <t>2020-10-02 07:55:05 CAT</t>
  </si>
  <si>
    <t>⛔ بعض قرارات سعادة الوزير مدني :  وزير الصناعة والتجارة  1/اصدار قرار بمنع الاجانب من الاعمال التجارية . _التراجع عن القرار   2/اضافة التبغ للسلع الاستراتيجية .. _التراجع عن القرار  3/ وقف تصدير الفول السوداني _التراجع عن القرار   #تحديات_المرحلة_الإنتقالية</t>
  </si>
  <si>
    <t>https://twitter.com/Sudan_News12/status/1311907538322042882</t>
  </si>
  <si>
    <t>2020-10-01 23:28:21 CAT</t>
  </si>
  <si>
    <t>🔴 لقاء خاص مع       الفريق أول محمد حمدان دقلو حميدتي نائب رئيس مجلس السيادة الإنتقالي قائد قوات الدعم السريع  الجمعة الرابعة عصراً  #مجزرة_القيادة_العامة #تحديات_المرحلة_الإنتقالية  https://t.co/InypQUF8dI</t>
  </si>
  <si>
    <t>['https://pbs.twimg.com/media/EjRg9cYWkAE_KAa.jpg']</t>
  </si>
  <si>
    <t>['مجزرة_القيادة_العامة', 'تحديات_المرحلة_الإنتقالية']</t>
  </si>
  <si>
    <t>https://twitter.com/Sudan_News12/status/1311780012320796680</t>
  </si>
  <si>
    <t>https://pbs.twimg.com/media/EjRg9cYWkAE_KAa.jpg</t>
  </si>
  <si>
    <t>2020-10-01 23:24:55 CAT</t>
  </si>
  <si>
    <t>اعتبر الحزب الشيوعي، اتفاق جوبا مهدداً حقيقياً لوحدة ومستقبل البلاد، وأضاف في بيان له وفق صحيفة (السوداني) أنها لن تحقق السلام المنشود، مبيناً أنها ليست اتفاقية شاملة أو نهائية كما تدعي أطرافها.</t>
  </si>
  <si>
    <t>https://twitter.com/Sudan_News12/status/1311779150341046279</t>
  </si>
  <si>
    <t>2020-10-01 23:21:17 CAT</t>
  </si>
  <si>
    <t>الشيوعي يُطالب الشعب بالاعتصامات السَّلمية وتقديم المذكرات وتنظيم الاحتجاجات👇 #السودان  https://t.co/UqltzOUPsj</t>
  </si>
  <si>
    <t>['https://pbs.twimg.com/media/EjRfWYdWkAAc1ic.jpg']</t>
  </si>
  <si>
    <t>https://twitter.com/Sudan_News12/status/1311778232782524416</t>
  </si>
  <si>
    <t>https://pbs.twimg.com/media/EjRfWYdWkAAc1ic.jpg</t>
  </si>
  <si>
    <t>2020-10-01 22:35:41 CAT</t>
  </si>
  <si>
    <t>أكد نائب رئيس الحركة الشعبية شمال – الجبهة الثورية الأستاذ ياسر عرمان أن التوقيع على اتفاق السلام سيُحدث نقلة استراتيجية في اكمال مهام الإنتقال وثورة ديسمبر المجيدة</t>
  </si>
  <si>
    <t>https://twitter.com/Sudan_News12/status/1311766757380689920</t>
  </si>
  <si>
    <t>2020-10-01 22:34:47 CAT</t>
  </si>
  <si>
    <t>عرمان: اتفاق السلام سيُحدث نقلة استراتيجية #السودان  https://t.co/VbYvhzdVu2</t>
  </si>
  <si>
    <t>['https://pbs.twimg.com/media/EjRUtVfWAAEp7uX.jpg']</t>
  </si>
  <si>
    <t>https://twitter.com/Sudan_News12/status/1311766531957809156</t>
  </si>
  <si>
    <t>https://pbs.twimg.com/media/EjRUtVfWAAEp7uX.jpg</t>
  </si>
  <si>
    <t>2020-10-01 20:48:33 CAT</t>
  </si>
  <si>
    <t>رب ارحمنا يوم يصلون علينا صلاه لاركوع فيها💔😔  https://t.co/yCrcEseQee</t>
  </si>
  <si>
    <t>['https://pbs.twimg.com/media/EjQ8ZK9XsAIah7b.jpg']</t>
  </si>
  <si>
    <t>https://twitter.com/Sudan_News12/status/1311739797329846272</t>
  </si>
  <si>
    <t>https://pbs.twimg.com/media/EjQ8ZK9XsAIah7b.jpg</t>
  </si>
  <si>
    <t>2020-10-01 20:02:58 CAT</t>
  </si>
  <si>
    <t>توت يُعلن استعداد (الحلو وعبد الواحد) للدخول في التفاوض عبر منبر جوبا  https://t.co/a5iKIGqBNC</t>
  </si>
  <si>
    <t>['https://pbs.twimg.com/media/EjQx9juXYAQV4PG.jpg']</t>
  </si>
  <si>
    <t>https://twitter.com/Sudan_News12/status/1311728327774867458</t>
  </si>
  <si>
    <t>https://pbs.twimg.com/media/EjQx9juXYAQV4PG.jpg</t>
  </si>
  <si>
    <t>2020-10-01 19:45:20 CAT</t>
  </si>
  <si>
    <t>توت قلواك : دخول السودانيين إلى جوبا بدون تأشيرة #السودان  https://t.co/EeE4WmJv2Y</t>
  </si>
  <si>
    <t>['https://pbs.twimg.com/media/EjQt7O4WkAcGd4n.jpg']</t>
  </si>
  <si>
    <t>https://twitter.com/Sudan_News12/status/1311723890004168704</t>
  </si>
  <si>
    <t>https://pbs.twimg.com/media/EjQt7O4WkAcGd4n.jpg</t>
  </si>
  <si>
    <t>2020-10-01 18:43:09 CAT</t>
  </si>
  <si>
    <t>🔴 اعتذار الدعم السريع للمذيعة حنان عثمان ..  https://t.co/47iws6asvi</t>
  </si>
  <si>
    <t>['https://pbs.twimg.com/media/EjQfsXSXcAEThbK.jpg']</t>
  </si>
  <si>
    <t>https://twitter.com/Sudan_News12/status/1311708241676599298</t>
  </si>
  <si>
    <t>https://pbs.twimg.com/media/EjQfsXSXcAEThbK.jpg</t>
  </si>
  <si>
    <t>2020-10-01 16:38:46 CAT</t>
  </si>
  <si>
    <t>النيابة تطالب بإنزال عقوبات رادعة ضد كبر و ابنته👇  https://t.co/OfL9xVY5Da</t>
  </si>
  <si>
    <t>['https://pbs.twimg.com/media/EjQDOPiXsAMCSG5.jpg']</t>
  </si>
  <si>
    <t>https://twitter.com/Sudan_News12/status/1311676937421586432</t>
  </si>
  <si>
    <t>https://pbs.twimg.com/media/EjQDOPiXsAMCSG5.jpg</t>
  </si>
  <si>
    <t>2020-10-01 16:25:46 CAT</t>
  </si>
  <si>
    <t>شاهد .. زوج يضبط زوجته تخونه والعشيق يهرب بطريقة عجيبة من البلكونة بالملابس الداخلية #الخميس_الونيس #السودان  https://t.co/t5tnCu17Ip</t>
  </si>
  <si>
    <t>['الخميس_الونيس', 'السودان']</t>
  </si>
  <si>
    <t>https://twitter.com/Sudan_News12/status/1311673665008869377</t>
  </si>
  <si>
    <t>https://pbs.twimg.com/ext_tw_video_thumb/1311673611674099715/pu/img/D6f3HMXRdPP16sUp.jpg</t>
  </si>
  <si>
    <t>2020-10-01 14:46:14 CAT</t>
  </si>
  <si>
    <t>⭕️ زيارة الفريق عبدالرحيم دقلو للأسرة الترس دكتور محمد الحافظ الاتعرض للضرب والزله والإهانة من افراد الدعم يوم امس في طلمبة النيل.  #مجزرة_القيادة_العامة  #تحديات_المرحلة_الإنتقالية  https://t.co/W2fgFAFDAi</t>
  </si>
  <si>
    <t>https://twitter.com/Sudan_News12/status/1311648620186394624</t>
  </si>
  <si>
    <t>https://pbs.twimg.com/ext_tw_video_thumb/1311648462962913286/pu/img/tjWaGWjyDR5_ZYgo.jpg</t>
  </si>
  <si>
    <t>2020-09-30 23:13:08 CAT</t>
  </si>
  <si>
    <t>⚫️التفاصيل| وقال مدير الطيران المدني إبراهيم عدلان إن الولايات المتحدة لم تدفع أي مطالبات منذ الأول من مارس 1993 حتى تاريخ اليوم، مما أدى إلى تضاعف المطالبات حتى وصلت إلى 59 مليار دولار عبارة عن أصول وفوائد. وأشار عدلان إلى أن فاتورة الطيران المدني تُحسب كل 20 يوماً،</t>
  </si>
  <si>
    <t>https://twitter.com/Sudan_News12/status/1311413797945569282</t>
  </si>
  <si>
    <t>2020-09-30 23:12:33 CAT</t>
  </si>
  <si>
    <t>⚫️التفاصيل| أجرى الطيران المدني السوداني، مراجعات مالية وإدارية، كشفت أن الولايات المتحدة تدين للسودان بمبلغ 59 مليار دولار ثمن  استغلال خدمات الملاحة الجوية في المجال السوداني من قبل الخطوط والشركات الأمريكية، على مدى 27 عاماً.</t>
  </si>
  <si>
    <t>https://twitter.com/Sudan_News12/status/1311413647206486019</t>
  </si>
  <si>
    <t>2020-09-30 23:12:07 CAT</t>
  </si>
  <si>
    <t>⭕️ السودان يطالب الولايات المتحدة بسداد 59 مليار دولار ثمن الخدمات الجوية لفترة 27 عاماً.  #تحديات_المرحلة_الإنتقالية</t>
  </si>
  <si>
    <t>https://twitter.com/Sudan_News12/status/1311413541338050561</t>
  </si>
  <si>
    <t>2020-09-30 23:09:25 CAT</t>
  </si>
  <si>
    <t>⭕️ وزير الطاقة والتعدين |  السبب وراء أزمة الوقود هو إن خللاً فنياً أصاب مصفاة الجيلي في الفترة الماضية، تسبب في أزمة الوقود التي شهدتها البلاد في الأيام الماضية  واشار إلى معالجة الخلل في اليومين وأن الانتاج بالمصفاة عاد لطبيعته بسعة إضافية أكبر بعد معالجة الخلل.</t>
  </si>
  <si>
    <t>https://twitter.com/Sudan_News12/status/1311412860011130887</t>
  </si>
  <si>
    <t>2020-09-30 23:08:12 CAT</t>
  </si>
  <si>
    <t>⭕️ انسحاب وزارة التجارة والصناعة من ملف دقيق الخبز.</t>
  </si>
  <si>
    <t>https://twitter.com/Sudan_News12/status/1311412555294937089</t>
  </si>
  <si>
    <t>2020-09-30 23:01:13 CAT</t>
  </si>
  <si>
    <t>⭕️ وزير التربية والتعليم بروفيسور محمد الأمين التوم، عمليات تصحيح امتحانات الشهادة السُودانية ستسير وفق الخُطط الموضوعة. #السودان  https://t.co/1aeVMcCvxg</t>
  </si>
  <si>
    <t>['https://pbs.twimg.com/media/EjMRKYYWoAEE1zH.jpg']</t>
  </si>
  <si>
    <t>https://twitter.com/Sudan_News12/status/1311410795025248256</t>
  </si>
  <si>
    <t>https://pbs.twimg.com/media/EjMRKYYWoAEE1zH.jpg</t>
  </si>
  <si>
    <t>2020-09-30 22:54:21 CAT</t>
  </si>
  <si>
    <t>مبارك أردول مدير الشركة السودانية للموارد المعدنية: لقد حقق مكتبنا في ولاية شمال كردفان قفزة في الايرادات هذا الشهر بلغ نسبته 484% بعد الزيادة الاخيرة في عوائد التعدين التقليدي، نهنئي مدير المكتب ومراقبي الاسواق والمحصلين وحكومة الولاية واجهزتها الامنية والمعدنين #السودان  https://t.co/j5Vm3fyPyc</t>
  </si>
  <si>
    <t>['https://pbs.twimg.com/media/EjMPmKoWAAYwupK.jpg']</t>
  </si>
  <si>
    <t>https://twitter.com/Sudan_News12/status/1311409067647217668</t>
  </si>
  <si>
    <t>https://pbs.twimg.com/media/EjMPmKoWAAYwupK.jpg</t>
  </si>
  <si>
    <t>2020-09-30 10:04:14 CAT</t>
  </si>
  <si>
    <t>عاجل 🔴   الآن ..  مراسم تأدية الشيخ نواف الأحمد اليمين الدستورية أميراً لدولة الكويت . #الكويت</t>
  </si>
  <si>
    <t>['الكويت']</t>
  </si>
  <si>
    <t>https://twitter.com/Sudan_News12/status/1311215263937966080</t>
  </si>
  <si>
    <t>2020-09-30 09:54:57 CAT</t>
  </si>
  <si>
    <t>تعتزم النيابة العامة اتخاذ إجراءات قانونية في مواجهة القيادي بالمؤتمر الشعبي، الناجي عبد الله، تتصل بالإرهاب والتهديد بالقتل، وذلك على خلفية تهديده بإستخدام الرصاص حال وافقت الحكومة على التطبيع مع إسرائيل.</t>
  </si>
  <si>
    <t>https://twitter.com/Sudan_News12/status/1311212927333130240</t>
  </si>
  <si>
    <t>2020-09-30 09:53:45 CAT</t>
  </si>
  <si>
    <t>النيابة تتهم قيادي إسلامي بـ”الإرهاب” هدد باستخدام “الرصاص” حال التطبيع  #صباح_الخير #تحديات_الفترة_الانتقالية  https://t.co/gFabL0Gkpj</t>
  </si>
  <si>
    <t>['https://pbs.twimg.com/media/EjJc7mTXkAAbd6l.jpg']</t>
  </si>
  <si>
    <t>['صباح_الخير', 'تحديات_الفترة_الانتقالية']</t>
  </si>
  <si>
    <t>https://twitter.com/Sudan_News12/status/1311212623346757632</t>
  </si>
  <si>
    <t>https://pbs.twimg.com/media/EjJc7mTXkAAbd6l.jpg</t>
  </si>
  <si>
    <t>2020-09-30 09:24:57 CAT</t>
  </si>
  <si>
    <t>وأشارت الى ان الجنرالات الذين أطاحوا بالبشير غير متحمسين بشأن الديمقراطية في الخرطوم، ونوهت الى ان رئيس الوزراء تولى منصبه العام الماضي بعد احتجاجات واسعة ادت الى نهاية النظام القديم،</t>
  </si>
  <si>
    <t>https://twitter.com/Sudan_News12/status/1311205376340250627</t>
  </si>
  <si>
    <t>2020-09-30 09:23:08 CAT</t>
  </si>
  <si>
    <t>حثت مصادر اميركية الادارة الاميركية على شطب اسم السودان من قائمة الدول الراعية للارهاب، ووصفت المصادر تحت عنوان “فرص ة لمكافحة الارهاب في السودان” موقف رئيس الوزراء د. عبد الله حمدوك بالهش، وان العديد من الاسلاميين يريدون رحيله لافتة الى نجاته من محاولة اغتيال هذا العام</t>
  </si>
  <si>
    <t>https://twitter.com/Sudan_News12/status/1311204920490631169</t>
  </si>
  <si>
    <t>2020-09-30 09:22:21 CAT</t>
  </si>
  <si>
    <t>مصادر اميركية: حمدوك يتقاسم السلطة مع شخصيات (بغيضة) 👇  https://t.co/z31y3j89tZ</t>
  </si>
  <si>
    <t>['https://pbs.twimg.com/media/EjJVvgiXYAAaNGn.jpg']</t>
  </si>
  <si>
    <t>https://twitter.com/Sudan_News12/status/1311204720581763072</t>
  </si>
  <si>
    <t>https://pbs.twimg.com/media/EjJVvgiXYAAaNGn.jpg</t>
  </si>
  <si>
    <t>2020-09-30 09:17:57 CAT</t>
  </si>
  <si>
    <t>عجز المالية يؤخر استيراد (1000) بص لحل أزمة المواصلات #السودان  https://t.co/aLy0xf3Ugx</t>
  </si>
  <si>
    <t>['https://pbs.twimg.com/media/EjJUu-NWAAIeIQY.jpg']</t>
  </si>
  <si>
    <t>https://twitter.com/Sudan_News12/status/1311203613469937664</t>
  </si>
  <si>
    <t>https://pbs.twimg.com/media/EjJUu-NWAAIeIQY.jpg</t>
  </si>
  <si>
    <t>2020-09-29 21:59:03 CAT</t>
  </si>
  <si>
    <t>يصل البلاد في الحادية عشر من صباح يوم الأربعاء وزير الخارجية الأثيوبي غدو أندار غاتشو وذلك في إطار تقديم المساعدات لمتضرري السيول والفيضانات وسيكون في استقباله بمطار الخرطوم وفق ( سونا ) عمر قمر الدين إسماعيل وزير الخارجية المكلف. #اثيوبيا #السودان  https://t.co/9RIhBVDDaL</t>
  </si>
  <si>
    <t>['https://pbs.twimg.com/media/EjG5WciWoAIsxCJ.jpg']</t>
  </si>
  <si>
    <t>https://twitter.com/Sudan_News12/status/1311032765006131206</t>
  </si>
  <si>
    <t>https://pbs.twimg.com/media/EjG5WciWoAIsxCJ.jpg</t>
  </si>
  <si>
    <t>2020-09-29 21:44:52 CAT</t>
  </si>
  <si>
    <t>وزارة الصحة: التقرير الوبائي لفيروس كورونا المستجد ليومي الأحد والإثنين 27 و 28 سبتمبر 2020  https://t.co/dARuceDL1u</t>
  </si>
  <si>
    <t>['https://pbs.twimg.com/media/EjG2FmTX0AALOcE.jpg', 'https://pbs.twimg.com/media/EjG2GNJWoAgeFNf.jpg']</t>
  </si>
  <si>
    <t>https://twitter.com/Sudan_News12/status/1311029193627533313</t>
  </si>
  <si>
    <t>https://pbs.twimg.com/media/EjG2FmTX0AALOcE.jpg</t>
  </si>
  <si>
    <t>2020-09-29 21:22:01 CAT</t>
  </si>
  <si>
    <t>تسلم  امين ديوان الزكاة بحضور وكيل وزارة العمل والتنمية الاجتماعية100طن من المساعدات الانسانية تم تقديمها لديوان الزكاة من قبل مركز الملك سلمان للإغاثة بوساطة سفير خادم الحرمين الشريفين علي بن حسن جعفر  سيتم توزيعها بالتساوي علي دواوين الولايات ليتم توزيعها مباشرة على مستحقيها  https://t.co/iYnhBHYjPT</t>
  </si>
  <si>
    <t>['https://pbs.twimg.com/media/EjGw3bDWoAAJw18.jpg']</t>
  </si>
  <si>
    <t>https://twitter.com/Sudan_News12/status/1311023443312291841</t>
  </si>
  <si>
    <t>https://pbs.twimg.com/media/EjGw3bDWoAAJw18.jpg</t>
  </si>
  <si>
    <t>2020-09-29 21:15:28 CAT</t>
  </si>
  <si>
    <t>تمكنت مباحث مرور ولاية الخرطوم من ضبط شبكة إجرامية تنشط في تزوير رخص المركبات وشهادات البحث واستيكر المركبات. #السودان</t>
  </si>
  <si>
    <t>https://twitter.com/Sudan_News12/status/1311021795286364160</t>
  </si>
  <si>
    <t>2020-09-29 20:32:34 CAT</t>
  </si>
  <si>
    <t>الوزير مدني عباس مدني  هذا الدعم أتى في وقته المناسب، في ظل الظروف التي تتعلق بأزمة الخبز، كما أن هناك جهوداً استراتيجية لمعالجة هذه المسألة في مختلف جوانبها سواء ما هو متعلّق بتوفير القمح أو تطوير صناعة الخبز لاسيّما وأن أكثر من 80% من المخابز في السودان #السودان_في_القلب</t>
  </si>
  <si>
    <t>['السودان_في_القلب']</t>
  </si>
  <si>
    <t>https://twitter.com/Sudan_News12/status/1311011001794523137</t>
  </si>
  <si>
    <t>2020-09-29 20:23:13 CAT</t>
  </si>
  <si>
    <t>تم ابادة 300 الف قطعة سلاح غير مغننة بحجر العسل ولاية نهر النيل بحضور اعضاء من المجلس السيادي جاء ذالك ضمن البرنامج القومي لنزع السلاح من المواطنين ،، #واجبنا_حمايه_الثوره #صباح_الخير  https://t.co/MD151uJf6Z</t>
  </si>
  <si>
    <t>['https://pbs.twimg.com/media/EjGjaknWoAkcRzP.jpg']</t>
  </si>
  <si>
    <t>['واجبنا_حمايه_الثوره', 'صباح_الخير']</t>
  </si>
  <si>
    <t>https://twitter.com/Sudan_News12/status/1311008646751490048</t>
  </si>
  <si>
    <t>https://pbs.twimg.com/media/EjGjaknWoAkcRzP.jpg</t>
  </si>
  <si>
    <t>2020-09-29 18:25:34 CAT</t>
  </si>
  <si>
    <t>سفير مصر في السودان:  عند وصول هذه الأفران لكامل طاقتها الإنتاجية ستصل لمليون ونصف مليون من رغيف العيش يومياً #السودان</t>
  </si>
  <si>
    <t>https://twitter.com/Sudan_News12/status/1310979040854134790</t>
  </si>
  <si>
    <t>2020-09-29 18:18:35 CAT</t>
  </si>
  <si>
    <t>@GeneralDagllo ترك مرق</t>
  </si>
  <si>
    <t>https://twitter.com/Sudan_News12/status/1310977283604262919</t>
  </si>
  <si>
    <t>2020-09-29 17:50:33 CAT</t>
  </si>
  <si>
    <t>عاجل 🔴  وفاة أمير دولة الكويت الشيخ صباح الأحمد الجابر الصباح ..  رحمه الله وأسكنه فسيح جناته وإنا لله وإنا إليه راجعون #الكويت #السودان  https://t.co/Q9s76yiNfx</t>
  </si>
  <si>
    <t>['https://pbs.twimg.com/media/EjGAeNJXkAQLt6i.jpg']</t>
  </si>
  <si>
    <t>https://twitter.com/Sudan_News12/status/1310970226088050689</t>
  </si>
  <si>
    <t>https://pbs.twimg.com/media/EjGAeNJXkAQLt6i.jpg</t>
  </si>
  <si>
    <t>2020-09-29 17:12:12 CAT</t>
  </si>
  <si>
    <t>وصل صباح اليوم الي البلاد الجسر الجوي المصري المتمثل في أولى المخابز الآلية المصرية للسودان محملة بفرنين من جملة عشرة أفران لصناعة الخبز. #مصر #السودان  #اتحاد_مغردي_السودان  https://t.co/XNHWhWPz0R</t>
  </si>
  <si>
    <t>['https://pbs.twimg.com/media/EjF3snCWsAE-mW2.jpg']</t>
  </si>
  <si>
    <t>https://twitter.com/Sudan_News12/status/1310960578240884739</t>
  </si>
  <si>
    <t>https://pbs.twimg.com/media/EjF3snCWsAE-mW2.jpg</t>
  </si>
  <si>
    <t>2020-09-29 15:22:28 CAT</t>
  </si>
  <si>
    <t>أفراح عصام تهجر الغناء لأغرب سبب .! #السودان  https://t.co/dKWZGIwtWC</t>
  </si>
  <si>
    <t>['https://pbs.twimg.com/media/EjFek9bWoAMm0md.jpg']</t>
  </si>
  <si>
    <t>https://twitter.com/Sudan_News12/status/1310932959432790017</t>
  </si>
  <si>
    <t>https://pbs.twimg.com/media/EjFek9bWoAMm0md.jpg</t>
  </si>
  <si>
    <t>2020-09-29 13:07:39 CAT</t>
  </si>
  <si>
    <t>أفاد بعض الصاغة بمجمع الذهب بالخرطوم  عن ارتفاع جرام الذهب نتيجة لوجود زيادة في الدولار .</t>
  </si>
  <si>
    <t>https://twitter.com/Sudan_News12/status/1310899035046375426</t>
  </si>
  <si>
    <t>2020-09-29 13:06:23 CAT</t>
  </si>
  <si>
    <t>زيادة طفيفة في اسعار الذهب بالخرطوم #السودان  👇  https://t.co/9JbKDMEmej</t>
  </si>
  <si>
    <t>['https://pbs.twimg.com/media/EjE_bfQWsAIMau9.jpg']</t>
  </si>
  <si>
    <t>https://twitter.com/Sudan_News12/status/1310898715054477312</t>
  </si>
  <si>
    <t>https://pbs.twimg.com/media/EjE_bfQWsAIMau9.jpg</t>
  </si>
  <si>
    <t>2020-09-29 12:49:23 CAT</t>
  </si>
  <si>
    <t>" لا تأسف على احترامك وخدمتك وطيبتك للناس .. فـ العصافير تغرد كل يوم، ولا أحد يشكرها .. ومع هذا فإنها تستمر بالتغريد .. نظرة الناس لك ليست واحدة ..  فهناك من يراك سيئاً .. وآخر يراك رائعاً .. وآخر لايراك شيئاً .. ووحده الله تعالى من يراك على حقيقتك "#صباح_الخير #السودان  https://t.co/lt9kczEGai</t>
  </si>
  <si>
    <t>['https://pbs.twimg.com/media/EjE7insWsAAyiYn.jpg']</t>
  </si>
  <si>
    <t>['صباح_الخير', 'السودان']</t>
  </si>
  <si>
    <t>https://twitter.com/Sudan_News12/status/1310894435484545024</t>
  </si>
  <si>
    <t>https://pbs.twimg.com/media/EjE7insWsAAyiYn.jpg</t>
  </si>
  <si>
    <t>2020-09-29 12:26:24 CAT</t>
  </si>
  <si>
    <t>ليس عليك "إسعاد" كل الناس... ولكن عليك أن لا "تؤذي" أحداً من الناس؛ اعلم أن "التسامح" هو ٲكبر مراتب القوة، وحب "الانتقام" أحد مظاهر الضعف؛ وإياك أن تدخل في نوايا الناس... فلا يعلم مافي القلوب إلا علام الغيوب.. #صباح_الخيرᅠ #السودان  https://t.co/dfEDD9nBli</t>
  </si>
  <si>
    <t>['https://pbs.twimg.com/media/EjE2R8cWAAArT4c.jpg']</t>
  </si>
  <si>
    <t>['صباح_الخيرᅠ', 'السودان']</t>
  </si>
  <si>
    <t>https://twitter.com/Sudan_News12/status/1310888650905923584</t>
  </si>
  <si>
    <t>https://pbs.twimg.com/media/EjE2R8cWAAArT4c.jpg</t>
  </si>
  <si>
    <t>2020-09-29 12:13:49 CAT</t>
  </si>
  <si>
    <t>🔴 عاجل| مدير  عام  وزارة  التجارة  والصناعه   عودة  جميع مطاحن الدقيق للعمل وانجلاء الأزمة هذا الأسبوع.  #وزارة_الصناعة_والتجارة  #السودان</t>
  </si>
  <si>
    <t>['وزارة_الصناعة_والتجارة', 'السودان']</t>
  </si>
  <si>
    <t>https://twitter.com/Sudan_News12/status/1310885485053652993</t>
  </si>
  <si>
    <t>2020-09-29 12:12:24 CAT</t>
  </si>
  <si>
    <t>⭕️ المعمل القومي يقرر دفع رسوم على المسافرين مع استثناءات  تعلن وزارة الصحة الإتحادية - المعمل القومي للصحة العامة عن توقف دعم المانحين للمسافرين مع استثناء حالات الإشتباه والمرضى. #السودان  https://t.co/TLLl5s4XDv</t>
  </si>
  <si>
    <t>['https://pbs.twimg.com/media/EjEzE2GWAAEPmmq.jpg']</t>
  </si>
  <si>
    <t>https://twitter.com/Sudan_News12/status/1310885127732506624</t>
  </si>
  <si>
    <t>https://pbs.twimg.com/media/EjEzE2GWAAEPmmq.jpg</t>
  </si>
  <si>
    <t>2020-09-29 10:44:15 CAT</t>
  </si>
  <si>
    <t>سفير السودان بواشنطن: ترامب وعد السودان برفع اسمه من قائمة الإرهاب “خلال الأيام المقبلة #السودان</t>
  </si>
  <si>
    <t>https://twitter.com/Sudan_News12/status/1310862946772422658</t>
  </si>
  <si>
    <t>2020-09-29 10:39:54 CAT</t>
  </si>
  <si>
    <t>ندرة في البنزين والطاقة تؤكد ضخ (5) ملايين لتر بالخرطوم #صباح_الخيرᅠ</t>
  </si>
  <si>
    <t>https://twitter.com/Sudan_News12/status/1310861849773117441</t>
  </si>
  <si>
    <t>2020-09-29 09:56:15 CAT</t>
  </si>
  <si>
    <t>التربية #السودان  تؤكد عدم وجود أي اتجاه لتجميد العام الدراسي</t>
  </si>
  <si>
    <t>https://twitter.com/Sudan_News12/status/1310850867059470339</t>
  </si>
  <si>
    <t>2020-09-29 08:45:23 CAT</t>
  </si>
  <si>
    <t>﴿ والصبح إذا تنفس ﴾ ..  اللهم اجعل هذا اليوم خيرا لنا ، مڪفرا للخطايا ، فاتحا للأرزاق ، مليئا بالأجر و مختوما بالمغفرة💗. #اتحاد_مغردي_السودان #تحديات_الفترة_الانتقالية #صباح_الخيرᅠ  https://t.co/NDksFYc3a5</t>
  </si>
  <si>
    <t>['https://pbs.twimg.com/media/EjEDsGHXkAUiccf.jpg']</t>
  </si>
  <si>
    <t>['اتحاد_مغردي_السودان', 'تحديات_الفترة_الانتقالية', 'صباح_الخيرᅠ']</t>
  </si>
  <si>
    <t>https://twitter.com/Sudan_News12/status/1310833031012331520</t>
  </si>
  <si>
    <t>https://pbs.twimg.com/media/EjEDsGHXkAUiccf.jpg</t>
  </si>
  <si>
    <t>2020-09-29 00:02:07 CAT</t>
  </si>
  <si>
    <t>من الفيس بوك  الشاب دا لاقيتو هسي ف سوق ليبيا واقف ورافع ورقتو دي ومن المؤكد الزول دا لفي ومالقي شغل ف ريت تساعدوهو وربنا يجزيكم خير  #ريتويت #اذربيجان #ليفربول_ارسنال #ارمينيا #السودان  https://t.co/9HAJGKrt4q</t>
  </si>
  <si>
    <t>['https://pbs.twimg.com/media/EjCL7KXXYAA1zAE.jpg']</t>
  </si>
  <si>
    <t>['ريتويت', 'اذربيجان', 'ليفربول_ارسنال', 'ارمينيا', 'السودان']</t>
  </si>
  <si>
    <t>https://twitter.com/Sudan_News12/status/1310701349332549632</t>
  </si>
  <si>
    <t>https://pbs.twimg.com/media/EjCL7KXXYAA1zAE.jpg</t>
  </si>
  <si>
    <t>2020-09-28 23:33:14 CAT</t>
  </si>
  <si>
    <t>عودة محمد النصري الي المسارح من جديد برعاية شركة ماستر بيتس. متمثلة في الاعلامي الكبير سعدالدين حسن والاعلامية الجميلة سلمي السيد وبقية الكوكبة..   مبروك لكل عشاق الطمبور #السودان  #محمد_النصري  https://t.co/hvMRskeeDV</t>
  </si>
  <si>
    <t>['https://pbs.twimg.com/media/EjCFUAzWkAEqzuD.jpg']</t>
  </si>
  <si>
    <t>['السودان', 'محمد_النصري']</t>
  </si>
  <si>
    <t>https://twitter.com/Sudan_News12/status/1310694077495681026</t>
  </si>
  <si>
    <t>https://pbs.twimg.com/media/EjCFUAzWkAEqzuD.jpg</t>
  </si>
  <si>
    <t>2020-09-28 23:28:43 CAT</t>
  </si>
  <si>
    <t>داير تحفظ كلمات انجليزية كثيرة وتطور لغتك بسهولة أنصحك تابع @Learn3E</t>
  </si>
  <si>
    <t>[{'screen_name': 'learn3e', 'name': 'مـعـلـم إنـجـلـش', 'id': '521426983'}]</t>
  </si>
  <si>
    <t>https://twitter.com/Sudan_News12/status/1310692943632756736</t>
  </si>
  <si>
    <t>2020-09-28 23:02:36 CAT</t>
  </si>
  <si>
    <t>*جسر جوي من القاهرة مكون من 17 طائرة لنقل خطوط إنتاج الخبز* #مصر #السودان #اتحاد_مغردي_السودان</t>
  </si>
  <si>
    <t>https://twitter.com/Sudan_News12/status/1310686367496785922</t>
  </si>
  <si>
    <t>2020-09-28 22:49:28 CAT</t>
  </si>
  <si>
    <t>غرفة المستوردين: زيادة الأجور خازوق #اذربيجان #ليفربول_ارسنال #ارمينيا #السودان</t>
  </si>
  <si>
    <t>['اذربيجان', 'ليفربول_ارسنال', 'ارمينيا', 'السودان']</t>
  </si>
  <si>
    <t>https://twitter.com/Sudan_News12/status/1310683066185191427</t>
  </si>
  <si>
    <t>2020-09-28 21:37:17 CAT</t>
  </si>
  <si>
    <t>وصول الدفعة الثانية من جسر الدعم الفرنسي للسودان #اتحاد_مغردي_السودان  #اذربيجان #ارمينيا  https://t.co/afoKB2Yv7z</t>
  </si>
  <si>
    <t>['https://pbs.twimg.com/media/EjBqxfCXgAMZCA_.jpg']</t>
  </si>
  <si>
    <t>['اتحاد_مغردي_السودان', 'اذربيجان', 'ارمينيا']</t>
  </si>
  <si>
    <t>https://twitter.com/Sudan_News12/status/1310664900402917376</t>
  </si>
  <si>
    <t>https://pbs.twimg.com/media/EjBqxfCXgAMZCA_.jpg</t>
  </si>
  <si>
    <t>2020-09-28 21:28:41 CAT</t>
  </si>
  <si>
    <t>🔴 اطلاق سراح شرف الدين بانقا</t>
  </si>
  <si>
    <t>https://twitter.com/Sudan_News12/status/1310662736054026243</t>
  </si>
  <si>
    <t>2020-09-28 21:27:35 CAT</t>
  </si>
  <si>
    <t>اعترف بنك السودان المركزي ضمنا بتسبب المشتريات الحكومية ومشتريات شركات الاتصالات في الخلل الذي تعيشه أسواق النقد الأجنبي في السودان، والتي أدت إلى تدهور الجنيه السوداني إلى مستويات تاريخية.</t>
  </si>
  <si>
    <t>https://twitter.com/Sudan_News12/status/1310662459359887360</t>
  </si>
  <si>
    <t>2020-09-28 21:26:21 CAT</t>
  </si>
  <si>
    <t>بنك السودان يعترف.. ويكشف سر تدهور الجنيه👇 #السودان_خارج_قائمة_الارهاب</t>
  </si>
  <si>
    <t>https://twitter.com/Sudan_News12/status/1310662146871693314</t>
  </si>
  <si>
    <t>2020-09-28 21:23:43 CAT</t>
  </si>
  <si>
    <t>﴿ما ودعك ربك وما قلى﴾  انقطاع الخير عنك لبعض الوقت ؛ هو تهيئه لفيضان خير جديد عليك فكن دائما واثقا بربك تجد ما يسرك ويسعدك  #اذربيجان #ارمينيا #مساء_الخير  https://t.co/b2eMBv9883</t>
  </si>
  <si>
    <t>['https://pbs.twimg.com/media/EjBnql-XkAANulC.jpg']</t>
  </si>
  <si>
    <t>['اذربيجان', 'ارمينيا', 'مساء_الخير']</t>
  </si>
  <si>
    <t>https://twitter.com/Sudan_News12/status/1310661482972172289</t>
  </si>
  <si>
    <t>https://pbs.twimg.com/media/EjBnql-XkAANulC.jpg</t>
  </si>
  <si>
    <t>2020-09-28 21:20:13 CAT</t>
  </si>
  <si>
    <t>حبه فول سوداني في القصبه الهوائيه  سببت موت طفل صغير  وحفظت رئتاه بهذا الشكل ..  #السودان_خارج_قائمة_الارهاب  https://t.co/WXFcfYNPIx</t>
  </si>
  <si>
    <t>['https://pbs.twimg.com/media/EjBm3JCXkAcgdtQ.jpg']</t>
  </si>
  <si>
    <t>https://twitter.com/Sudan_News12/status/1310660601803411459</t>
  </si>
  <si>
    <t>https://pbs.twimg.com/media/EjBm3JCXkAcgdtQ.jpg</t>
  </si>
  <si>
    <t>2020-09-28 15:05:41 CAT</t>
  </si>
  <si>
    <t>المحكمة العليا بالسودان تؤيد سجن الرئيس المعزول عمر البشير عامين  #السودان  https://t.co/2lTb2JfcFu</t>
  </si>
  <si>
    <t>['https://pbs.twimg.com/media/EjARJjEXsAQnRNL.jpg']</t>
  </si>
  <si>
    <t>https://twitter.com/Sudan_News12/status/1310566350532866049</t>
  </si>
  <si>
    <t>https://pbs.twimg.com/media/EjARJjEXsAQnRNL.jpg</t>
  </si>
  <si>
    <t>2020-09-28 12:10:49 CAT</t>
  </si>
  <si>
    <t>النصري يعلن عودته للغناء عبر مؤتمر صحفي 👇  https://t.co/lywMm90nFK</t>
  </si>
  <si>
    <t>['https://pbs.twimg.com/media/Ei_pIFSXcAEMlNy.jpg']</t>
  </si>
  <si>
    <t>https://twitter.com/Sudan_News12/status/1310522344306348033</t>
  </si>
  <si>
    <t>https://pbs.twimg.com/media/Ei_pIFSXcAEMlNy.jpg</t>
  </si>
  <si>
    <t>2020-09-28 10:08:58 CAT</t>
  </si>
  <si>
    <t>مجلس البجا يجدد رفضة لاتفاق مسار الشرق ويهاجم الثورية</t>
  </si>
  <si>
    <t>https://twitter.com/Sudan_News12/status/1310491677400993792</t>
  </si>
  <si>
    <t>2020-09-28 05:08:18 CAT</t>
  </si>
  <si>
    <t>@Golama_Isies وطننا الباسمك كتبنا ورطنا</t>
  </si>
  <si>
    <t>https://twitter.com/Sudan_News12/status/1310416013645828101</t>
  </si>
  <si>
    <t>2020-09-27 21:37:23 CAT</t>
  </si>
  <si>
    <t>المؤتمر الاقتصادي : ( الجمارك) إجراءات بشأن المواد الخام وواردات سلع ضرورية #السودان</t>
  </si>
  <si>
    <t>https://twitter.com/Sudan_News12/status/1310302535530483713</t>
  </si>
  <si>
    <t>2020-09-27 20:58:46 CAT</t>
  </si>
  <si>
    <t>" ابتسم فالحياه جميله .. حين يخذلك شخص .. سيقوم باسعادك شخص اخر .. حين تخسر فرصه .. ستاتي لك فرص اكثر .. حين تعمل خيرا .. سيعوضك الله خيرا كثيرا "  https://t.co/H5KFKCPTky</t>
  </si>
  <si>
    <t>['https://pbs.twimg.com/media/Ei8YX3AXsAAJaGy.jpg']</t>
  </si>
  <si>
    <t>https://twitter.com/Sudan_News12/status/1310292817332318209</t>
  </si>
  <si>
    <t>https://pbs.twimg.com/media/Ei8YX3AXsAAJaGy.jpg</t>
  </si>
  <si>
    <t>2020-09-27 18:25:23 CAT</t>
  </si>
  <si>
    <t>نزعت نجمة السوشيال ميديا الأكثر شهرة بالسودان آلاء المبارك والتي يتابعها نحو 500 ألف على حسابها بفيسبوك والمشهورة بلقب لوشي, عباءة الحسن والدلال التي عهدها عليها جمهور مواقع التواصل الاجتماعي وكتبت يوم الأحد (#تسقط_قحت)</t>
  </si>
  <si>
    <t>https://twitter.com/Sudan_News12/status/1310254219291697153</t>
  </si>
  <si>
    <t>2020-09-27 18:24:26 CAT</t>
  </si>
  <si>
    <t>لوشي تنزع عباءة الحسن والدلال وتكتب: تسقط قحت 👇 #السودان  #كيف_نبنى_وطن  https://t.co/nO3VW79iOw</t>
  </si>
  <si>
    <t>['https://pbs.twimg.com/media/Ei71DNaX0AAW6E6.jpg']</t>
  </si>
  <si>
    <t>['السودان', 'كيف_نبنى_وطن']</t>
  </si>
  <si>
    <t>https://twitter.com/Sudan_News12/status/1310253979843129344</t>
  </si>
  <si>
    <t>https://pbs.twimg.com/media/Ei71DNaX0AAW6E6.jpg</t>
  </si>
  <si>
    <t>2020-09-27 13:49:19 CAT</t>
  </si>
  <si>
    <t>عاجل.. وفاة القيادي بالمؤتمر الشعبي “يوسف لبس #كيف_نبنى_وطن #السودان  https://t.co/f1SD52sJFj</t>
  </si>
  <si>
    <t>['https://pbs.twimg.com/media/Ei62FN1X0AQKa3g.jpg']</t>
  </si>
  <si>
    <t>['كيف_نبنى_وطن', 'السودان']</t>
  </si>
  <si>
    <t>https://twitter.com/Sudan_News12/status/1310184745201004552</t>
  </si>
  <si>
    <t>https://pbs.twimg.com/media/Ei62FN1X0AQKa3g.jpg</t>
  </si>
  <si>
    <t>2020-09-27 12:48:41 CAT</t>
  </si>
  <si>
    <t>طالب رئيس الوزراء عبد الله حمدوك، قوى الحرية والتغيير، بضرورة معالجة صراعاتها الداخلية، والتوافق على رؤية سودانية، وتعظيم قضايا الوطن حتى لا تفشل المرحلة الانتقالية.   #كيف_نبنى_وطن  https://t.co/FHjjSIfH6r</t>
  </si>
  <si>
    <t>['https://pbs.twimg.com/media/Ei6oNB2XsAYunzo.jpg']</t>
  </si>
  <si>
    <t>['كيف_نبنى_وطن']</t>
  </si>
  <si>
    <t>https://twitter.com/Sudan_News12/status/1310169485878472706</t>
  </si>
  <si>
    <t>https://pbs.twimg.com/media/Ei6oNB2XsAYunzo.jpg</t>
  </si>
  <si>
    <t>2020-09-27 12:46:16 CAT</t>
  </si>
  <si>
    <t>أخبار المخلوع لمصادر: نحنا خلاص رفعنا إيدنا من البلد #كيف_نبنى_وطن  https://t.co/gnqFda4W8Z</t>
  </si>
  <si>
    <t>['https://pbs.twimg.com/media/Ei6npmYXsAI8B05.jpg']</t>
  </si>
  <si>
    <t>https://twitter.com/Sudan_News12/status/1310168877737926657</t>
  </si>
  <si>
    <t>https://pbs.twimg.com/media/Ei6npmYXsAI8B05.jpg</t>
  </si>
  <si>
    <t>2020-09-26 12:53:08 CAT</t>
  </si>
  <si>
    <t>اذا متابعينك شوية، ساعدنا بي اللايك و الرتويت واكتب نقطة ورد المتابعات</t>
  </si>
  <si>
    <t>https://twitter.com/Sudan_News12/status/1309808218424705024</t>
  </si>
  <si>
    <t>2020-09-26 12:24:18 CAT</t>
  </si>
  <si>
    <t>طعنة سكين تعجل برحيل لاعب كرة بالخرطوم #كيف_نبنى_وطن #صباحيات  https://t.co/Sfx4vHAeiJ</t>
  </si>
  <si>
    <t>['https://pbs.twimg.com/media/Ei1ZCGLXgAEqGaH.jpg']</t>
  </si>
  <si>
    <t>['كيف_نبنى_وطن', 'صباحيات']</t>
  </si>
  <si>
    <t>https://twitter.com/Sudan_News12/status/1309800962006056960</t>
  </si>
  <si>
    <t>https://pbs.twimg.com/media/Ei1ZCGLXgAEqGaH.jpg</t>
  </si>
  <si>
    <t>2020-09-26 11:14:12 CAT</t>
  </si>
  <si>
    <t>وقال مناع في تصريحات بحسب صحيفة الديمقراطي “السبت”، إنّ مصدرًا موثوقًا لديه أبلغه بأنّ اجتماعًا سريًا انعقد في منزل بحي المجاهدين بالخرطوم جوار حي الراقي الأسبوع الماضي وحضره عدد من الضباط المعاشيين وواحد في الخدمة ناقش خطة لاغتياله.</t>
  </si>
  <si>
    <t>https://twitter.com/Sudan_News12/status/1309783318414663680</t>
  </si>
  <si>
    <t>2020-09-26 11:13:19 CAT</t>
  </si>
  <si>
    <t>اتّهم صلاح منّاع عضو لجنة تفكيك تمكين نظام الثلاثين من يونيو جهات مرتبطة بالنظام المعزول بالتخطيط لاغتياله.</t>
  </si>
  <si>
    <t>https://twitter.com/Sudan_News12/status/1309783095193808896</t>
  </si>
  <si>
    <t>2020-09-26 11:11:40 CAT</t>
  </si>
  <si>
    <t>صلاح مناع: اجتماع سريّ ناقش خطة لاغتيالي #كيف_نبنى_وطن #السودان  👇</t>
  </si>
  <si>
    <t>https://twitter.com/Sudan_News12/status/1309782681002151936</t>
  </si>
  <si>
    <t>2020-09-25 22:23:27 CAT</t>
  </si>
  <si>
    <t>إسرائيل تطالب السودان بتطبيع العلاقات معها لرفع اسمه من قائمة أمريكا للإرهاب #السودان #كيف_نبنى_وطن #اتحاد_مغردي</t>
  </si>
  <si>
    <t>['السودان', 'كيف_نبنى_وطن', 'اتحاد_مغردي']</t>
  </si>
  <si>
    <t>https://twitter.com/Sudan_News12/status/1309589355044966402</t>
  </si>
  <si>
    <t>2020-09-25 22:14:35 CAT</t>
  </si>
  <si>
    <t>“التجارة” تتراجع عن إضافة “التبغ والسجائر” للسلع الضرورية معتذرة للشعب السوداني #السودان_الوضع_المعيشي #كيف_نبنى_وطن</t>
  </si>
  <si>
    <t>['السودان_الوضع_المعيشي', 'كيف_نبنى_وطن']</t>
  </si>
  <si>
    <t>https://twitter.com/Sudan_News12/status/1309587123163586560</t>
  </si>
  <si>
    <t>2020-09-25 20:44:03 CAT</t>
  </si>
  <si>
    <t>دعت سلطة الطيران المدني تدعو جميع العاملين إلى ضبط النفس والتمسك بالحل عبر التفاوض مع حكومة ثورة ديسمبر المجيدة واضعين نصب أعينهم المنعطف الذي تمر به البلاد . #كيف_نبنى_وطن #يوم_الجمعة #السودان</t>
  </si>
  <si>
    <t>['كيف_نبنى_وطن', 'يوم_الجمعة', 'السودان']</t>
  </si>
  <si>
    <t>https://twitter.com/Sudan_News12/status/1309564338672463874</t>
  </si>
  <si>
    <t>2020-09-25 20:39:17 CAT</t>
  </si>
  <si>
    <t>الحزب الشيوعي: البيان”المُفبرك” في صفحة الحزب لا يعكس مصداقيته وإنّما الخلل في إدارة الصفحة #كيف_نبنى_وطن #يوم_الجمعة</t>
  </si>
  <si>
    <t>['كيف_نبنى_وطن', 'يوم_الجمعة']</t>
  </si>
  <si>
    <t>https://twitter.com/Sudan_News12/status/1309563140724731905</t>
  </si>
  <si>
    <t>2020-09-25 19:29:06 CAT</t>
  </si>
  <si>
    <t>كل الدعم</t>
  </si>
  <si>
    <t>https://twitter.com/Sudan_News12/status/1309545477495554056</t>
  </si>
  <si>
    <t>https://twitter.com/ifitman_/status/1309376656675659781</t>
  </si>
  <si>
    <t>2020-09-25 18:55:29 CAT</t>
  </si>
  <si>
    <t>اطمأن مجلس رؤساء الأقسام بكلية الطب بجامعة الجزيرة في اجتماعه صباح اليوم برئاسة د. وائل نوري عثمان عميد الكلية على الاستعدادات والترتيبات الجارية لاستئناف الدراسة يوم الأحد القادم، #كيف_نبنى_وطن</t>
  </si>
  <si>
    <t>https://twitter.com/Sudan_News12/status/1309537017504595976</t>
  </si>
  <si>
    <t>2020-09-25 18:04:47 CAT</t>
  </si>
  <si>
    <t>معبر ارقين يعاود استقبال سفريات بصات الخرطوم “السبت” #كيف_نبنى_وطن</t>
  </si>
  <si>
    <t>https://twitter.com/Sudan_News12/status/1309524257072975873</t>
  </si>
  <si>
    <t>2020-09-25 16:58:46 CAT</t>
  </si>
  <si>
    <t>كشف نائب رئيس مجلس إدارة اتحاد كرة القدم، رئيس اللجنة المالية نصر الدين حميدتي، إنهم فى الاتحاد العام لكرة القدم فوجئوا مفاجأة كبيرة بعد ثبوت وجود اختلاس مالي وتجاوز باتحاد الكرة بعد تفتيش المراجع العام، وأضاف حميدتى هذا فساد كبير وغير مقبول خاصة في مؤسسة كبيرة مثل الاتحاد العام</t>
  </si>
  <si>
    <t>https://twitter.com/Sudan_News12/status/1309507644521099265</t>
  </si>
  <si>
    <t>2020-09-25 16:57:54 CAT</t>
  </si>
  <si>
    <t>حميدتي: اختلاس مالي وتجاوز في اتحاد الكرة “مفاجئ وصادم”. #كيف_نبنى_وطن 👇</t>
  </si>
  <si>
    <t>https://twitter.com/Sudan_News12/status/1309507424575983628</t>
  </si>
  <si>
    <t>2020-09-25 16:52:00 CAT</t>
  </si>
  <si>
    <t>@HishamHassan70 @MageedMohmmed ماتستبعد 😀</t>
  </si>
  <si>
    <t>https://twitter.com/Sudan_News12/status/1309505942892011520</t>
  </si>
  <si>
    <t>[{'screen_name': 'HishamHassan70', 'name': '(الله لينا) Hisham', 'id': '1076987608167788544'}, {'screen_name': 'MageedMohmmed', 'name': 'MOHMMED MAGEED', 'id': '806900303379447809'}]</t>
  </si>
  <si>
    <t>2020-09-25 13:27:41 CAT</t>
  </si>
  <si>
    <t>@mutawakil666 في ميزان الحسنات</t>
  </si>
  <si>
    <t>https://twitter.com/Sudan_News12/status/1309454522146852864</t>
  </si>
  <si>
    <t>2020-09-25 13:26:43 CAT</t>
  </si>
  <si>
    <t>جزاه الله خيرا</t>
  </si>
  <si>
    <t>https://twitter.com/Sudan_News12/status/1309454281850990594</t>
  </si>
  <si>
    <t>https://twitter.com/mutawakil666/status/1309453890048397313</t>
  </si>
  <si>
    <t>2020-09-25 13:24:25 CAT</t>
  </si>
  <si>
    <t>حادثة غريبة.. اختطاف شاب من بحري والعثور عليه بالجزيرة #كيف_نبنى_وطن</t>
  </si>
  <si>
    <t>https://twitter.com/Sudan_News12/status/1309453702986641409</t>
  </si>
  <si>
    <t>2020-09-25 09:54:09 CAT</t>
  </si>
  <si>
    <t>@HDowalbeit اي صنف دا</t>
  </si>
  <si>
    <t>https://twitter.com/Sudan_News12/status/1309400784103247873</t>
  </si>
  <si>
    <t>[{'screen_name': 'HDowalbeit', 'name': 'Wd Souad 💛', 'id': '1210695952589299714'}]</t>
  </si>
  <si>
    <t>2020-09-25 09:48:45 CAT</t>
  </si>
  <si>
    <t>* تجمع المهنيين بالشمالية يطالب بإعلان حالة الطوارئ الصحية #كيف_نبنى_وطن #السودان</t>
  </si>
  <si>
    <t>https://twitter.com/Sudan_News12/status/1309399426247667719</t>
  </si>
  <si>
    <t>2020-09-25 09:43:58 CAT</t>
  </si>
  <si>
    <t>(نيويورك تايمز): حذف اسم السودان من قائمة الإرهاب خلال اسابيع . #كيف_نبنى_وطن</t>
  </si>
  <si>
    <t>https://twitter.com/Sudan_News12/status/1309398223547764736</t>
  </si>
  <si>
    <t>2020-09-24 23:04:23 CAT</t>
  </si>
  <si>
    <t>@hamodi1975 @SUDTrend ايوة</t>
  </si>
  <si>
    <t>https://twitter.com/Sudan_News12/status/1309237267203010562</t>
  </si>
  <si>
    <t>[{'screen_name': 'hamodi1975', 'name': 'واحد من الناس', 'id': '229297606'}, {'screen_name': 'SUDTrend', 'name': 'Abduselam omer', 'id': '1530330891498692609'}]</t>
  </si>
  <si>
    <t>2020-09-24 22:34:22 CAT</t>
  </si>
  <si>
    <t>اكرمنا يارب بعظيم غفرانك وجزيل احسانك و سخر لنا الطيبين من خلقك و اشرح صدورنا بذكرك ولا تجعل لنا في هذه اليوم سوءا الا دفعته ولا ذنبا الا غفرته ولارزقا الا بسطته برحمتك يا ارحم الراحمين جمعه طيبه💚  https://t.co/LcE29kSKnV</t>
  </si>
  <si>
    <t>['https://pbs.twimg.com/media/EitRfJwXgAQtkZj.jpg']</t>
  </si>
  <si>
    <t>https://twitter.com/Sudan_News12/status/1309229714834325513</t>
  </si>
  <si>
    <t>https://pbs.twimg.com/media/EitRfJwXgAQtkZj.jpg</t>
  </si>
  <si>
    <t>2020-09-24 22:30:11 CAT</t>
  </si>
  <si>
    <t>@KtlAhmed @SUDTrend 😀😀</t>
  </si>
  <si>
    <t>https://twitter.com/Sudan_News12/status/1309228661762134026</t>
  </si>
  <si>
    <t>[{'screen_name': 'KtlAhmed', 'name': 'Ahmed_ktl', 'id': '1163827163402911744'}, {'screen_name': 'SUDTrend', 'name': 'Abduselam omer', 'id': '1530330891498692609'}]</t>
  </si>
  <si>
    <t>2020-09-24 22:11:46 CAT</t>
  </si>
  <si>
    <t>تعين د. محمد المكي رئيساً للمجلس القومي للتخصصات الطبية</t>
  </si>
  <si>
    <t>https://twitter.com/Sudan_News12/status/1309224027098091525</t>
  </si>
  <si>
    <t>2020-09-24 21:49:40 CAT</t>
  </si>
  <si>
    <t>الحياة مستمرة سواء ضحكت أم بكيت لاتحمل نفسك هموماً لن تستفيد منها قيل : القلق لا يمنع ألم الغد ولكنه يسرق متعة اليوم #كيف_نبنى_وطن  https://t.co/NKeUDmpsLf</t>
  </si>
  <si>
    <t>['https://pbs.twimg.com/media/EitHPstXgAIFQjC.jpg']</t>
  </si>
  <si>
    <t>https://twitter.com/Sudan_News12/status/1309218463701962753</t>
  </si>
  <si>
    <t>https://pbs.twimg.com/media/EitHPstXgAIFQjC.jpg</t>
  </si>
  <si>
    <t>2020-09-24 21:36:38 CAT</t>
  </si>
  <si>
    <t>https://twitter.com/Sudan_News12/status/1309215183651450882</t>
  </si>
  <si>
    <t>https://twitter.com/Hishaziz/status/1308886117601742859</t>
  </si>
  <si>
    <t>2020-09-24 20:07:54 CAT</t>
  </si>
  <si>
    <t>https://twitter.com/Sudan_News12/status/1309192851314614273</t>
  </si>
  <si>
    <t>https://twitter.com/professormonzer/status/1309121368336760832</t>
  </si>
  <si>
    <t>2020-09-23 10:24:08 CAT</t>
  </si>
  <si>
    <t>@SElareifi هههههه والله صدقتي</t>
  </si>
  <si>
    <t>https://twitter.com/Sudan_News12/status/1308683556034613249</t>
  </si>
  <si>
    <t>[{'screen_name': 'SElareifi', 'name': 'Sara Elareifi', 'id': '540319086'}]</t>
  </si>
  <si>
    <t>2020-09-22 11:37:46 CAT</t>
  </si>
  <si>
    <t>شاهد بالصورة: مشهد صادم لـ«وابل من الرصاص» على سيارة شُهداء الواجب بشمال #السودان  https://t.co/A0XDzFwFIo</t>
  </si>
  <si>
    <t>['https://pbs.twimg.com/media/EigoBcgWAAEahN4.jpg']</t>
  </si>
  <si>
    <t>https://twitter.com/Sudan_News12/status/1308339700055375872</t>
  </si>
  <si>
    <t>https://pbs.twimg.com/media/EigoBcgWAAEahN4.jpg</t>
  </si>
  <si>
    <t>2020-09-21 17:13:28 CAT</t>
  </si>
  <si>
    <t>😀😀😀</t>
  </si>
  <si>
    <t>https://twitter.com/Sudan_News12/status/1308061791373664256</t>
  </si>
  <si>
    <t>https://twitter.com/yasin123ah/status/1308060740222418948</t>
  </si>
  <si>
    <t>2020-09-21 16:58:34 CAT</t>
  </si>
  <si>
    <t>@mutawakil666 والله احسن فطور ..بالهنا</t>
  </si>
  <si>
    <t>https://twitter.com/Sudan_News12/status/1308058041527353344</t>
  </si>
  <si>
    <t>2020-09-20 23:55:06 CAT</t>
  </si>
  <si>
    <t>هل تتذكر متى انضممت إلى تويتر؟ نعم أتذكر! #الذكرى_السنوية_على_تويتر  https://t.co/SHdZSkXhRx</t>
  </si>
  <si>
    <t>['https://pbs.twimg.com/media/EiY9mlhWkAEFB0B.jpg']</t>
  </si>
  <si>
    <t>https://twitter.com/Sudan_News12/status/1307800478382788608</t>
  </si>
  <si>
    <t>https://pbs.twimg.com/media/EiY9mlhWkAEFB0B.jpg</t>
  </si>
  <si>
    <t>2020-09-20 23:12:38 CAT</t>
  </si>
  <si>
    <t>يا من تقرأ رسالتي ...!!🍂  لا تفقد الأمل في كل شيء مهما كان.. فقط اعمل بالأسباب و علق قلبك بالله و أحسن الظن به و اصبر و ابشر بما يسرك وينتظرك واعلم أن كل تأخيرة في حياتك هي لحكمه بالغة يعلمها الله وحده سلم أمرك له و ثق به و لا تيأس.. و تيقن أن الله سيعوضك خيرا حتى تطيب نفسك 🦋</t>
  </si>
  <si>
    <t>https://twitter.com/Sudan_News12/status/1307789790654365696</t>
  </si>
  <si>
    <t>2020-09-20 19:44:10 CAT</t>
  </si>
  <si>
    <t>@anti_afeminist 😃😃😃</t>
  </si>
  <si>
    <t>https://twitter.com/Sudan_News12/status/1307737328857894912</t>
  </si>
  <si>
    <t>[{'screen_name': 'anti_afeminist', 'name': 'أبجيقة السادس عشر™', 'id': '1134534088637984768'}]</t>
  </si>
  <si>
    <t>2020-09-20 12:34:58 CAT</t>
  </si>
  <si>
    <t>ربك يستر من السنة دي 😀</t>
  </si>
  <si>
    <t>https://twitter.com/Sudan_News12/status/1307629318261137408</t>
  </si>
  <si>
    <t>https://twitter.com/hash_sudan/status/1307612867512987649</t>
  </si>
  <si>
    <t>2020-09-20 12:34:40 CAT</t>
  </si>
  <si>
    <t>ليه علامة الانتصار ..القانون هو المنتصر</t>
  </si>
  <si>
    <t>https://twitter.com/Sudan_News12/status/1307629240507150336</t>
  </si>
  <si>
    <t>https://twitter.com/MO7AMED_3SMAN/status/1307408216821825540</t>
  </si>
  <si>
    <t>2020-09-20 12:33:14 CAT</t>
  </si>
  <si>
    <t>شكرا لكم ..ماقصرتو💞</t>
  </si>
  <si>
    <t>https://twitter.com/Sudan_News12/status/1307628880921067520</t>
  </si>
  <si>
    <t>https://twitter.com/UAE_Khartoum/status/1307394738497220608</t>
  </si>
  <si>
    <t>2020-09-20 12:31:57 CAT</t>
  </si>
  <si>
    <t>@HanonaJack تستاهل</t>
  </si>
  <si>
    <t>https://twitter.com/Sudan_News12/status/1307628558899122176</t>
  </si>
  <si>
    <t>[{'screen_name': 'HanonaJack', 'name': 'حنان ابراهيم الجاك', 'id': '2874872667'}]</t>
  </si>
  <si>
    <t>2020-09-20 11:51:09 CAT</t>
  </si>
  <si>
    <t>الهبوط الناعم</t>
  </si>
  <si>
    <t>https://twitter.com/Sudan_News12/status/1307618290525777920</t>
  </si>
  <si>
    <t>https://twitter.com/UmmaPartySudan/status/1307300493845299201</t>
  </si>
  <si>
    <t>2020-09-20 08:24:28 CAT</t>
  </si>
  <si>
    <t>الدقير لـ(الصيحة): قوى الحرية في حالة ضعف</t>
  </si>
  <si>
    <t>https://twitter.com/Sudan_News12/status/1307566278626992129</t>
  </si>
  <si>
    <t>2020-09-19 23:44:49 CAT</t>
  </si>
  <si>
    <t>ناشط شهير يقترح الغاء الجنيه وإعتماد الدولار كعملة رسمية للسودان يشعل نقاشا اقتصاديا #السودان_خارج_قائمة_الارهاب  https://t.co/ugXMQB9SMQ</t>
  </si>
  <si>
    <t>['https://pbs.twimg.com/media/EiTxqUyWoAATz-Z.jpg']</t>
  </si>
  <si>
    <t>https://twitter.com/Sudan_News12/status/1307435504275804160</t>
  </si>
  <si>
    <t>https://pbs.twimg.com/media/EiTxqUyWoAATz-Z.jpg</t>
  </si>
  <si>
    <t>2020-09-19 20:07:00 CAT</t>
  </si>
  <si>
    <t>@AboodyA25 ممكن وصلت المتضرر وهو محتاج قروش</t>
  </si>
  <si>
    <t>https://twitter.com/Sudan_News12/status/1307380689004883968</t>
  </si>
  <si>
    <t>[{'screen_name': 'AboodyA25', 'name': 'جليس النيل', 'id': '226611124'}]</t>
  </si>
  <si>
    <t>2020-09-19 19:58:23 CAT</t>
  </si>
  <si>
    <t>@jaffaralbashair لالا ماتبوح ..خليها في سرك احسن😀😀</t>
  </si>
  <si>
    <t>https://twitter.com/Sudan_News12/status/1307378517420711939</t>
  </si>
  <si>
    <t>2020-09-19 19:57:49 CAT</t>
  </si>
  <si>
    <t>وصلا برفقة سادومبا الهلال يستقبل الثنائي الزيمبابوي #السودان  https://t.co/Y4jVFnA17J</t>
  </si>
  <si>
    <t>['https://pbs.twimg.com/media/EiS9tGfWoAAVPlK.jpg']</t>
  </si>
  <si>
    <t>https://twitter.com/Sudan_News12/status/1307378376915681282</t>
  </si>
  <si>
    <t>https://pbs.twimg.com/media/EiS9tGfWoAAVPlK.jpg</t>
  </si>
  <si>
    <t>2020-09-18 23:09:42 CAT</t>
  </si>
  <si>
    <t>كيف ينجح #المؤتمر_الاقتصادي_الاول في السودان والبلد غير مستقرة سياسيا وامنيا وبها #فيضان_النيل  ولاتوجد بها بنية تحتية ..قحت بتحرث في البحر #السودان_فيضان2020</t>
  </si>
  <si>
    <t>['المؤتمر_الاقتصادي_الاول', 'فيضان_النيل', 'السودان_فيضان2020']</t>
  </si>
  <si>
    <t>https://twitter.com/Sudan_News12/status/1307064277119926272</t>
  </si>
  <si>
    <t>2020-09-17 23:03:06 CAT</t>
  </si>
  <si>
    <t>📮•┈┈┈••✦📩✦••┈┈┈• 📮 #ادعية  اللهم أبعد عني من يشوّه سمعتي، وينتظر زلّتي، ويحكم علي دون معرفتي، ويتكلم في ظهري.    📮•┈┈┈••✦📩✦••┈┈┈• 📮</t>
  </si>
  <si>
    <t>['ادعية']</t>
  </si>
  <si>
    <t>https://twitter.com/Sudan_News12/status/1306700230235127808</t>
  </si>
  <si>
    <t>2020-09-17 12:23:09 CAT</t>
  </si>
  <si>
    <t>@WdTaha10 دي الحتفجر الخرطوم 😀</t>
  </si>
  <si>
    <t>https://twitter.com/Sudan_News12/status/1306539181355696128</t>
  </si>
  <si>
    <t>[{'screen_name': 'WdTaha10', 'name': 'WdTaha 🇸🇩 ( حساب بديل)', 'id': '1284895252361424897'}]</t>
  </si>
  <si>
    <t>2020-09-16 22:31:37 CAT</t>
  </si>
  <si>
    <t>رغبة قوية واصرار علي النجاح ..يذاكر باضاءة الشارع #همة_حتى_القمه #سعيد_العويران #السودان_فيضان2020  https://t.co/6uT14k6bvu</t>
  </si>
  <si>
    <t>['https://pbs.twimg.com/media/EiEEIuwWsAgkSxB.jpg']</t>
  </si>
  <si>
    <t>['همة_حتى_القمه', 'سعيد_العويران', 'السودان_فيضان2020']</t>
  </si>
  <si>
    <t>https://twitter.com/Sudan_News12/status/1306329918364680194</t>
  </si>
  <si>
    <t>https://pbs.twimg.com/media/EiEEIuwWsAgkSxB.jpg</t>
  </si>
  <si>
    <t>2020-09-16 19:23:02 CAT</t>
  </si>
  <si>
    <t>سواقة بالخلا دي</t>
  </si>
  <si>
    <t>https://twitter.com/Sudan_News12/status/1306282460595064833</t>
  </si>
  <si>
    <t>https://twitter.com/kamalgoga/status/1306279588633481216</t>
  </si>
  <si>
    <t>2020-09-16 16:22:12 CAT</t>
  </si>
  <si>
    <t>لمن تكون معزوم عند ناس وعيشتك🥖 تنتهي  المفروض تحس تقوم😏  وما تقعد تلقط في الخيار والجرجير🥒 حركات الغنم 🐏🐐دي خليها 😒😂😂💔</t>
  </si>
  <si>
    <t>https://twitter.com/Sudan_News12/status/1306236949808795648</t>
  </si>
  <si>
    <t>2020-09-16 15:31:18 CAT</t>
  </si>
  <si>
    <t>@jaffaralbashair 😴</t>
  </si>
  <si>
    <t>https://twitter.com/Sudan_News12/status/1306224142233071616</t>
  </si>
  <si>
    <t>2020-09-16 15:15:26 CAT</t>
  </si>
  <si>
    <t>@Dr_Mathani تلج شديد</t>
  </si>
  <si>
    <t>https://twitter.com/Sudan_News12/status/1306220146806194176</t>
  </si>
  <si>
    <t>2020-09-16 12:40:53 CAT</t>
  </si>
  <si>
    <t>@almaleekaah فرصة عمرك الا في ساعات الكهرباء قاطعة دي</t>
  </si>
  <si>
    <t>https://twitter.com/Sudan_News12/status/1306181256091140097</t>
  </si>
  <si>
    <t>2020-09-15 21:44:40 CAT</t>
  </si>
  <si>
    <t>وزارة التربية والتعليم تعلن تأجيل العام الدراسي حتي ٢٢ نوفمبر ٢٠٢٠م.</t>
  </si>
  <si>
    <t>https://twitter.com/Sudan_News12/status/1305955712582012932</t>
  </si>
  <si>
    <t>2020-09-15 16:36:53 CAT</t>
  </si>
  <si>
    <t>غدا ستشرق شمس بلادي ..ياريت لو اقدر اساعدك ياعم ..اصبر 😌 #جدة_الأن #السودان_فيضان2020 #السودان_طواري_الفيضان  https://t.co/I85d5OsyoH</t>
  </si>
  <si>
    <t>['https://pbs.twimg.com/media/Eh9pWlaWoAYWZ5K.jpg']</t>
  </si>
  <si>
    <t>['جدة_الأن', 'السودان_فيضان2020', 'السودان_طواري_الفيضان']</t>
  </si>
  <si>
    <t>https://twitter.com/Sudan_News12/status/1305878257653420034</t>
  </si>
  <si>
    <t>https://pbs.twimg.com/media/Eh9pWlaWoAYWZ5K.jpg</t>
  </si>
  <si>
    <t>2020-09-15 15:26:39 CAT</t>
  </si>
  <si>
    <t>@x5men93 @jaffaralbashair 😀😀😀</t>
  </si>
  <si>
    <t>https://twitter.com/Sudan_News12/status/1305860582722211841</t>
  </si>
  <si>
    <t>[{'screen_name': 'x5men93', 'name': 'Sparrow', 'id': '715748546'}, {'screen_name': 'jaffaralbashair', 'name': 'zool sudani', 'id': '849985837144178688'}]</t>
  </si>
  <si>
    <t>2020-09-15 14:19:59 CAT</t>
  </si>
  <si>
    <t>@jaffaralbashair سنعبر ...خطابنا جزور الازمة</t>
  </si>
  <si>
    <t>https://twitter.com/Sudan_News12/status/1305843807783718912</t>
  </si>
  <si>
    <t>2020-09-14 19:53:02 CAT</t>
  </si>
  <si>
    <t>@ssle_7 شكرا ياخال</t>
  </si>
  <si>
    <t>https://twitter.com/Sudan_News12/status/1305565231247224834</t>
  </si>
  <si>
    <t>[{'screen_name': 'ssle_7', 'name': 'سالم', 'id': '1026022658'}]</t>
  </si>
  <si>
    <t>2020-09-14 15:25:33 CAT</t>
  </si>
  <si>
    <t>@khaled_zangoola طالع من علبك الليلة ياود المزاد ..😀😀✌</t>
  </si>
  <si>
    <t>https://twitter.com/Sudan_News12/status/1305497918535880704</t>
  </si>
  <si>
    <t>[{'screen_name': 'khaled_zangoola', 'name': 'DJ Zangoola', 'id': '802537809374547968'}]</t>
  </si>
  <si>
    <t>2020-09-14 15:23:41 CAT</t>
  </si>
  <si>
    <t>@Sudan40369416 دا مافي عطبرة</t>
  </si>
  <si>
    <t>https://twitter.com/Sudan_News12/status/1305497449524588547</t>
  </si>
  <si>
    <t>[{'screen_name': 'Sudan40369416', 'name': 'تَجْمَع السودانيين بالخارج 🇸🇩', 'id': '1055437864614445056'}]</t>
  </si>
  <si>
    <t>2020-09-13 22:59:14 CAT</t>
  </si>
  <si>
    <t>" الاخلاق .. هي التخصص الوحيد الذي لا يدرس في الجامعات .. فمن الممكن ان ينجح به طفل في الشارع ويرسب به محاضر في الجامعه "  #مساء_الخير  https://t.co/xciuxj3xjT</t>
  </si>
  <si>
    <t>['https://pbs.twimg.com/media/Eh0tr5ZXsAAMaC2.jpg']</t>
  </si>
  <si>
    <t>https://twitter.com/Sudan_News12/status/1305249702175268864</t>
  </si>
  <si>
    <t>https://pbs.twimg.com/media/Eh0tr5ZXsAAMaC2.jpg</t>
  </si>
  <si>
    <t>2020-09-13 21:14:04 CAT</t>
  </si>
  <si>
    <t>شكرا لهم</t>
  </si>
  <si>
    <t>https://twitter.com/Sudan_News12/status/1305223237199187968</t>
  </si>
  <si>
    <t>https://twitter.com/abuleem1/status/1305126626594873344</t>
  </si>
  <si>
    <t>2020-09-13 15:49:42 CAT</t>
  </si>
  <si>
    <t>وحين يُخبرونك عن جهاد النفس الحقيقي، أخبرهم أنَّ أصدق جهاد هو قدرتك على أن تُبقي هذا القلب نقيّاً صالحاً للحياة الأدميّة بعد كل تلك المُفاجآت والعثرات والانكسارات والهزائم</t>
  </si>
  <si>
    <t>https://twitter.com/Sudan_News12/status/1305141606635503616</t>
  </si>
  <si>
    <t>2020-09-13 01:28:33 CAT</t>
  </si>
  <si>
    <t>النيل الدولية   بعد اعلان الطوارئ الاقتصادية.. الدولار يتراجع</t>
  </si>
  <si>
    <t>https://twitter.com/Sudan_News12/status/1304924893461598214</t>
  </si>
  <si>
    <t>2020-09-13 01:23:24 CAT</t>
  </si>
  <si>
    <t>@AhmedA_Official الخونة ديل منن ..ياريت تحددهم عشان نعرفهم</t>
  </si>
  <si>
    <t>https://twitter.com/Sudan_News12/status/1304923598872883202</t>
  </si>
  <si>
    <t>[{'screen_name': 'AhmedA_Official', 'name': '\u200f \u200f﮼احمد،علي،عبدالقادر 🇸🇩', 'id': '156801789'}]</t>
  </si>
  <si>
    <t>2020-09-13 01:22:36 CAT</t>
  </si>
  <si>
    <t>أحياناً تشكر كل المواقف والظروف التي مرَّت عليك رغم أنها مؤلمة !  إلا أنها سبب ثباتك وقوتك الحالية  🍃🌧</t>
  </si>
  <si>
    <t>https://twitter.com/Sudan_News12/status/1304923393989451776</t>
  </si>
  <si>
    <t>2020-09-13 01:18:54 CAT</t>
  </si>
  <si>
    <t>- احذر من كسرة النفسَ لأنها " مؤلمة "،  فالله سيسألُك يوماً عن عينٍ أبكيتها ، وعن قلبٍ أوجعتهَ ، و عن روحَ كنتَ سبباً في فقدِها لأمانها وإطمئنانها، "فأحذر أن يشتكيكَ أحد إلى الله"♥️🌿.</t>
  </si>
  <si>
    <t>https://twitter.com/Sudan_News12/status/1304922465504833538</t>
  </si>
  <si>
    <t>2020-09-13 01:03:24 CAT</t>
  </si>
  <si>
    <t>نتمني اي واحد يلاقي طالب  يوصله معه #وصلني_معاك</t>
  </si>
  <si>
    <t>['وصلني_معاك']</t>
  </si>
  <si>
    <t>https://twitter.com/Sudan_News12/status/1304918565804486666</t>
  </si>
  <si>
    <t>2020-09-13 01:00:26 CAT</t>
  </si>
  <si>
    <t>@Laraa__9 سيد الرايحة بفتح خشم البقرة</t>
  </si>
  <si>
    <t>https://twitter.com/Sudan_News12/status/1304917818903867393</t>
  </si>
  <si>
    <t>[{'screen_name': 'Laraa__9', 'name': 'لارا | Lara', 'id': '1138016886078234624'}]</t>
  </si>
  <si>
    <t>2020-09-13 00:42:32 CAT</t>
  </si>
  <si>
    <t>عبد الحي #السودان_فيضان2020  https://t.co/0B09XRKr8B</t>
  </si>
  <si>
    <t>['السودان_فيضان2020']</t>
  </si>
  <si>
    <t>https://twitter.com/Sudan_News12/status/1304913312044507142</t>
  </si>
  <si>
    <t>https://pbs.twimg.com/ext_tw_video_thumb/1304912240051658754/pu/img/2jcOIHf9k_Xz6eaK.jpg</t>
  </si>
  <si>
    <t>2020-09-12 00:46:40 CAT</t>
  </si>
  <si>
    <t>د. #إبراهيم_البدوي - وزير المالية والتخطيط الإقتصادي السابق :   مسالة أننا سنعبر وسنصل غير مقنعة للشعب السوداني، الشعب يريد أن يعلم كيف سننتقل من النقل أ الي النقطة ب وما هي الالتزامات المترتبة علي ذلك #السودان_فيضان2020</t>
  </si>
  <si>
    <t>['إبراهيم_البدوي', 'السودان_فيضان2020']</t>
  </si>
  <si>
    <t>https://twitter.com/Sudan_News12/status/1304551965335134208</t>
  </si>
  <si>
    <t>2020-09-11 15:50:13 CAT</t>
  </si>
  <si>
    <t>@YousefiW ماتمسي</t>
  </si>
  <si>
    <t>https://twitter.com/Sudan_News12/status/1304416962160799744</t>
  </si>
  <si>
    <t>[{'screen_name': 'YousefiW', 'name': 'يوسف العماري', 'id': '3226392648'}]</t>
  </si>
  <si>
    <t>2020-09-10 19:27:45 CAT</t>
  </si>
  <si>
    <t>ليس كل من جلس بصمت هو مرتاح؛!! بعضنا ينزف من شده الالم ولا يشكو 💔 #قلبي_مع_السودان  https://t.co/xa4JMtD7NB</t>
  </si>
  <si>
    <t>['https://pbs.twimg.com/media/Ehkgg4IXkAAaBjj.jpg']</t>
  </si>
  <si>
    <t>['قلبي_مع_السودان']</t>
  </si>
  <si>
    <t>https://twitter.com/Sudan_News12/status/1304109319617761280</t>
  </si>
  <si>
    <t>https://pbs.twimg.com/media/Ehkgg4IXkAAaBjj.jpg</t>
  </si>
  <si>
    <t>2020-09-08 17:16:16 CAT</t>
  </si>
  <si>
    <t>@daliaaltaher88 Up normal</t>
  </si>
  <si>
    <t>https://twitter.com/Sudan_News12/status/1303351453118062592</t>
  </si>
  <si>
    <t>2020-09-08 17:02:39 CAT</t>
  </si>
  <si>
    <t>#من_قلبي_سلام_للخرطوم #من_قلبي_سلام_للسودان</t>
  </si>
  <si>
    <t>['من_قلبي_سلام_للخرطوم', 'من_قلبي_سلام_للسودان']</t>
  </si>
  <si>
    <t>https://twitter.com/Sudan_News12/status/1303348028988895232</t>
  </si>
  <si>
    <t>https://twitter.com/Sudan_News12/status/1303342924122525696</t>
  </si>
  <si>
    <t>2020-09-08 16:57:13 CAT</t>
  </si>
  <si>
    <t>@mutawakil666 ان شاء الله</t>
  </si>
  <si>
    <t>https://twitter.com/Sudan_News12/status/1303346661536796673</t>
  </si>
  <si>
    <t>2020-09-08 16:42:22 CAT</t>
  </si>
  <si>
    <t>مطلوب قسطرة دائمة لحاج كبير في السن ولاتوجد بالسودان ومن انس في نفسة مساعدتة التواصل معنا _ #رتويت_للتغريدة #فيضان_السودان #السودان_فيضان2020 #قلبي_مع_السودان  https://t.co/QYywVvN1ay</t>
  </si>
  <si>
    <t>['https://pbs.twimg.com/media/EhZnehJWkAA3R9N.jpg']</t>
  </si>
  <si>
    <t>['رتويت_للتغريدة', 'فيضان_السودان', 'السودان_فيضان2020', 'قلبي_مع_السودان']</t>
  </si>
  <si>
    <t>https://pbs.twimg.com/media/EhZnehJWkAA3R9N.jpg</t>
  </si>
  <si>
    <t>2020-09-08 02:00:02 CAT</t>
  </si>
  <si>
    <t>#من_قلبي_سلام_للخرطوم #السودان #السودان_فيضان2020 #الملك_سلمان  https://t.co/fAIwYHGbIo</t>
  </si>
  <si>
    <t>['من_قلبي_سلام_للخرطوم', 'السودان', 'السودان_فيضان2020', 'الملك_سلمان']</t>
  </si>
  <si>
    <t>https://twitter.com/Sudan_News12/status/1303120875584184320</t>
  </si>
  <si>
    <t>https://pbs.twimg.com/ext_tw_video_thumb/1303120824505901057/pu/img/ykRZxXaXCWexxlhT.jpg</t>
  </si>
  <si>
    <t>2020-09-08 01:49:12 CAT</t>
  </si>
  <si>
    <t>@horya202020 امين</t>
  </si>
  <si>
    <t>https://twitter.com/Sudan_News12/status/1303118151656378368</t>
  </si>
  <si>
    <t>2020-09-08 00:26:05 CAT</t>
  </si>
  <si>
    <t>@bdaoorho النيل فاض بمستويات تحصل اول مره ..مع معدل امطار علي ..واظن ان لسد النهضة اثر ايضا</t>
  </si>
  <si>
    <t>https://twitter.com/Sudan_News12/status/1303097235383750657</t>
  </si>
  <si>
    <t>[{'screen_name': 'bdaoorho', 'name': 'بدر البدور # ملكة_الأذاعات 👑', 'id': '1184481061377658880'}]</t>
  </si>
  <si>
    <t>2020-09-07 18:50:16 CAT</t>
  </si>
  <si>
    <t>#من_قلبي_سلام_للخرطوم غير الدموع لم اجد اي تعبير😥😥😢  https://t.co/5c2nsaUL7n</t>
  </si>
  <si>
    <t>['https://pbs.twimg.com/media/EhU7KqlXkAAILfQ.jpg']</t>
  </si>
  <si>
    <t>['من_قلبي_سلام_للخرطوم']</t>
  </si>
  <si>
    <t>https://twitter.com/Sudan_News12/status/1303012724134248456</t>
  </si>
  <si>
    <t>https://pbs.twimg.com/media/EhU7KqlXkAAILfQ.jpg</t>
  </si>
  <si>
    <t>2020-09-06 23:41:02 CAT</t>
  </si>
  <si>
    <t>لو مهاجر ماني هاجر .. لو اغيب انا من عيونك انت في عيني حاضر .. ماني ناسي وماني قاسي الا بس ممكون وصابر #من_قلبي_سلام_للخرطوم  https://t.co/I5WsvXVqNw</t>
  </si>
  <si>
    <t>['https://pbs.twimg.com/media/EhQ0INrWkAEYKzH.jpg']</t>
  </si>
  <si>
    <t>https://twitter.com/Sudan_News12/status/1302723510415097856</t>
  </si>
  <si>
    <t>https://pbs.twimg.com/media/EhQ0INrWkAEYKzH.jpg</t>
  </si>
  <si>
    <t>2020-09-06 23:35:11 CAT</t>
  </si>
  <si>
    <t>@yasin123ah غلط كلامك .. السعودية اكتر بلد انساني للعالم اجمع</t>
  </si>
  <si>
    <t>https://twitter.com/Sudan_News12/status/1302722035240632324</t>
  </si>
  <si>
    <t>2020-09-06 23:11:43 CAT</t>
  </si>
  <si>
    <t>الشكر كل الشكر لكل الاخوة العرب لتفاعلهم معنا  في ظرف السيول التي تمر بها بلادي #من_قلبي_سلام_للخرطوم</t>
  </si>
  <si>
    <t>https://twitter.com/Sudan_News12/status/1302716132374335505</t>
  </si>
  <si>
    <t>2020-09-06 00:01:14 CAT</t>
  </si>
  <si>
    <t>@AA23Mar @aiman_alharbi انت عرفت محل المشاوي الحلوة 😀</t>
  </si>
  <si>
    <t>https://twitter.com/Sudan_News12/status/1302366205219663872</t>
  </si>
  <si>
    <t>[{'screen_name': 'AA23Mar', 'name': 'A.', 'id': '2547042762'}, {'screen_name': 'aiman_alharbi', 'name': 'أيمن الحربي', 'id': '512150277'}]</t>
  </si>
  <si>
    <t>2020-09-04 00:02:52 CAT</t>
  </si>
  <si>
    <t>النيل يفيض ويدخل مقابر الفكي صالح .. في الصورة مقبرة المرحوم جدي علي ادريس الاعسر طيب الله ثراه .. دعواتكم #السودان_فيضان2020  https://t.co/aKHOtyZoJP</t>
  </si>
  <si>
    <t>['https://pbs.twimg.com/media/EhBcWV-X0AIDzNM.jpg']</t>
  </si>
  <si>
    <t>https://twitter.com/Sudan_News12/status/1301641839666233344</t>
  </si>
  <si>
    <t>https://pbs.twimg.com/media/EhBcWV-X0AIDzNM.jpg</t>
  </si>
  <si>
    <t>2020-09-02 20:02:33 CAT</t>
  </si>
  <si>
    <t>@mutawakil666 @emadkarmosh71 اللهم امين</t>
  </si>
  <si>
    <t>https://twitter.com/Sudan_News12/status/1301218972847677440</t>
  </si>
  <si>
    <t>[{'screen_name': 'mutawakil666', 'name': 'متوكل الجزولي', 'id': '702365940407783424'}, {'screen_name': 'emadkarmosh71', 'name': 'Emad .karmosh', 'id': '1116685451560202241'}]</t>
  </si>
  <si>
    <t>2020-09-01 23:25:23 CAT</t>
  </si>
  <si>
    <t>@MarwaGibril سلام لايضم الحلو وعبد الواحد ..ناقص</t>
  </si>
  <si>
    <t>https://twitter.com/Sudan_News12/status/1300907631775756290</t>
  </si>
  <si>
    <t>[{'screen_name': 'MarwaGibril', 'name': 'Marwa Gibril', 'id': '122006677'}]</t>
  </si>
  <si>
    <t>2020-09-01 22:00:35 CAT</t>
  </si>
  <si>
    <t>@hussamnasri شي جميل والله ..ربنا يحفظكم</t>
  </si>
  <si>
    <t>https://twitter.com/Sudan_News12/status/1300886288040681477</t>
  </si>
  <si>
    <t>2020-09-01 00:20:27 CAT</t>
  </si>
  <si>
    <t>@EltaishiHassan نفس الناس الوقعو سلام مع بشه زمان ماف اختلاف ..دا سلام اعلامي فقط</t>
  </si>
  <si>
    <t>https://twitter.com/Sudan_News12/status/1300559099193630726</t>
  </si>
  <si>
    <t>[{'screen_name': 'EltaishiHassan', 'name': 'Mohammed H. al-Ta’ishi', 'id': '1162995296944775168'}]</t>
  </si>
  <si>
    <t>2020-08-29 18:22:57 CAT</t>
  </si>
  <si>
    <t>@boshi83 بالمناسبة وحسب تحليلي الشخصي الانقلاب علي قحت من الشعب والجيش مسالة وقت</t>
  </si>
  <si>
    <t>https://twitter.com/Sudan_News12/status/1299744357491277832</t>
  </si>
  <si>
    <t>2020-08-29 01:34:48 CAT</t>
  </si>
  <si>
    <t>@yasin123ah كذا ورل وقع في الطين</t>
  </si>
  <si>
    <t>https://twitter.com/Sudan_News12/status/1299490647422967809</t>
  </si>
  <si>
    <t>2020-08-27 01:06:02 CAT</t>
  </si>
  <si>
    <t>كلما ضاقت بك الحياه ساعد انسان لا تعرفه ♥️  #السودان_الوضع_المعيشي</t>
  </si>
  <si>
    <t>['السودان_الوضع_المعيشي']</t>
  </si>
  <si>
    <t>https://twitter.com/Sudan_News12/status/1298758633602404352</t>
  </si>
  <si>
    <t>2020-08-26 22:38:44 CAT</t>
  </si>
  <si>
    <t>أخبرني صديقي #فالوجة أن ضربة الورنيش ؛ وصلت الى 30 جنيه ! الناس تقع (الشدة) و(الظريفة)</t>
  </si>
  <si>
    <t>['فالوجة']</t>
  </si>
  <si>
    <t>https://twitter.com/Sudan_News12/status/1298721565635354625</t>
  </si>
  <si>
    <t>2020-08-25 18:24:58 CAT</t>
  </si>
  <si>
    <t>@NeamHeba ياسلام ..ربنا ير٩مه ويغفر له يارب</t>
  </si>
  <si>
    <t>https://twitter.com/Sudan_News12/status/1298295314517045248</t>
  </si>
  <si>
    <t>[{'screen_name': 'NeamHeba', 'name': 'Heba Neam', 'id': '1069723030925004801'}]</t>
  </si>
  <si>
    <t>2020-08-23 22:48:06 CAT</t>
  </si>
  <si>
    <t>@BBCArabic @BBCtrending</t>
  </si>
  <si>
    <t>[{'screen_name': 'bbctrending', 'name': 'bbc trending', 'id': '1562935142'}]</t>
  </si>
  <si>
    <t>https://twitter.com/Sudan_News12/status/1297636759069589504</t>
  </si>
  <si>
    <t>https://twitter.com/TaybaSD/status/1297528979289706496</t>
  </si>
  <si>
    <t>2020-08-23 22:19:57 CAT</t>
  </si>
  <si>
    <t>@boshi83 عاوزنكم تبلو الاسعار ترجعوها وترخصو الاسعار ..غير كدا مافي اي بل</t>
  </si>
  <si>
    <t>https://twitter.com/Sudan_News12/status/1297629672218464256</t>
  </si>
  <si>
    <t>2020-08-23 21:07:19 CAT</t>
  </si>
  <si>
    <t>@MageedMohmmed ربنا يرحمه ويغفر له</t>
  </si>
  <si>
    <t>https://twitter.com/Sudan_News12/status/1297611393005387776</t>
  </si>
  <si>
    <t>2020-08-23 17:05:15 CAT</t>
  </si>
  <si>
    <t>شكرا قناة طيبة ..شكرا لكم 💞💞</t>
  </si>
  <si>
    <t>https://twitter.com/Sudan_News12/status/1297550477979197440</t>
  </si>
  <si>
    <t>2020-08-23 10:13:10 CAT</t>
  </si>
  <si>
    <t>@yasin123ah زول صاحبي والله كان ..ربنا يرحمه ويغفر له</t>
  </si>
  <si>
    <t>https://twitter.com/Sudan_News12/status/1297446769920487425</t>
  </si>
  <si>
    <t>2020-08-21 02:41:48 CAT</t>
  </si>
  <si>
    <t>@priNceSs_f98 🤩</t>
  </si>
  <si>
    <t>https://twitter.com/Sudan_News12/status/1296608407902978048</t>
  </si>
  <si>
    <t>[{'screen_name': 'priNceSs_f98', 'name': 'FatMa Sprinkle 🙂✋🏽', 'id': '952201189'}]</t>
  </si>
  <si>
    <t>2020-08-21 00:44:05 CAT</t>
  </si>
  <si>
    <t>@RayyanTaj @Raed_Nour2020 تنقاسي السمعريت مشيت انا جمب الصهريج ..ناس مصعب النذير</t>
  </si>
  <si>
    <t>https://twitter.com/Sudan_News12/status/1296578783445688321</t>
  </si>
  <si>
    <t>[{'screen_name': 'RayyanTaj', 'name': 'ريان', 'id': '1280093109301530625'}]</t>
  </si>
  <si>
    <t>2020-08-17 23:22:58 CAT</t>
  </si>
  <si>
    <t>@AbdoonTelal</t>
  </si>
  <si>
    <t>https://twitter.com/Sudan_News12/status/1295471205491892225</t>
  </si>
  <si>
    <t>2020-08-17 18:51:32 CAT</t>
  </si>
  <si>
    <t>@Israa1418 كان زمان</t>
  </si>
  <si>
    <t>https://twitter.com/Sudan_News12/status/1295402894267748352</t>
  </si>
  <si>
    <t>[{'screen_name': 'Israa1418', 'name': 'Israa✨', 'id': '741683435849285632'}]</t>
  </si>
  <si>
    <t>2020-08-14 23:27:07 CAT</t>
  </si>
  <si>
    <t>😀😀😀😀</t>
  </si>
  <si>
    <t>https://twitter.com/Sudan_News12/status/1294385085513375744</t>
  </si>
  <si>
    <t>2020-08-14 23:25:57 CAT</t>
  </si>
  <si>
    <t xml:space="preserve"> https://t.co/J6Tcc4isDd</t>
  </si>
  <si>
    <t>['https://pbs.twimg.com/media/EfaUGwcWoAYPdRD.jpg']</t>
  </si>
  <si>
    <t>https://twitter.com/Sudan_News12/status/1294384789827592198</t>
  </si>
  <si>
    <t>https://pbs.twimg.com/media/EfaUGwcWoAYPdRD.jpg</t>
  </si>
  <si>
    <t>2020-08-14 23:24:16 CAT</t>
  </si>
  <si>
    <t>@alhassan_amel عجيب والله💥</t>
  </si>
  <si>
    <t>https://twitter.com/Sudan_News12/status/1294384366387367936</t>
  </si>
  <si>
    <t>[{'screen_name': 'alhassan_amel', 'name': 'Amel Alhassan', 'id': '984839657321091074'}]</t>
  </si>
  <si>
    <t>2020-08-14 22:35:26 CAT</t>
  </si>
  <si>
    <t>@MujtabaaMusaa @alaajbrullah مواد لتصنيع الزخيرة ..كما قيل</t>
  </si>
  <si>
    <t>https://twitter.com/Sudan_News12/status/1294372077965914126</t>
  </si>
  <si>
    <t>[{'screen_name': 'MujtabaaMusaa', 'name': 'Mujtaba Musa', 'id': '1631805253'}, {'screen_name': 'alaajbrullah', 'name': '𝒜𝓁𝒶𝒶', 'id': '564513101'}]</t>
  </si>
  <si>
    <t>2020-08-12 00:04:03 CAT</t>
  </si>
  <si>
    <t>كم من مجهول في الارض معلوم في السماء ..!!   " ان الارض لله يورثها من يشاء من عباده ۖ والعاقبه للمتقين "  #وطن_التعدد_والتنوع_والسلام  https://t.co/UfngSTXWTu</t>
  </si>
  <si>
    <t>['https://pbs.twimg.com/media/EfLAD09WsAEH4HK.jpg']</t>
  </si>
  <si>
    <t>['وطن_التعدد_والتنوع_والسلام']</t>
  </si>
  <si>
    <t>https://twitter.com/Sudan_News12/status/1293307217517608960</t>
  </si>
  <si>
    <t>https://pbs.twimg.com/media/EfLAD09WsAEH4HK.jpg</t>
  </si>
  <si>
    <t>2020-08-11 03:18:20 CAT</t>
  </si>
  <si>
    <t>#وطن_التعدد_والتنوع_والسلام  https://t.co/4OuGfoVpnH</t>
  </si>
  <si>
    <t>['https://pbs.twimg.com/media/EfGi706XsAEAVcw.jpg']</t>
  </si>
  <si>
    <t>https://twitter.com/Sudan_News12/status/1292993719650713600</t>
  </si>
  <si>
    <t>https://pbs.twimg.com/media/EfGi706XsAEAVcw.jpg</t>
  </si>
  <si>
    <t>2020-08-11 03:17:25 CAT</t>
  </si>
  <si>
    <t>#وطن_التعدد_والتنوع_والسلام  https://t.co/Ie3Ld3HWmS</t>
  </si>
  <si>
    <t>['https://pbs.twimg.com/media/EfGiugCWkAAIBVE.jpg']</t>
  </si>
  <si>
    <t>https://twitter.com/Sudan_News12/status/1292993490171891713</t>
  </si>
  <si>
    <t>https://pbs.twimg.com/media/EfGiugCWkAAIBVE.jpg</t>
  </si>
  <si>
    <t>2020-08-11 03:16:57 CAT</t>
  </si>
  <si>
    <t>#وطن_التعدد_والتنوع_والسلام  https://t.co/diWsp1cMmO</t>
  </si>
  <si>
    <t>['https://pbs.twimg.com/media/EfGinyZXgAEUbsI.jpg']</t>
  </si>
  <si>
    <t>https://twitter.com/Sudan_News12/status/1292993375059222529</t>
  </si>
  <si>
    <t>https://pbs.twimg.com/media/EfGinyZXgAEUbsI.jpg</t>
  </si>
  <si>
    <t>2020-08-11 03:05:15 CAT</t>
  </si>
  <si>
    <t>@amin_giha الحل ×البل</t>
  </si>
  <si>
    <t>https://twitter.com/Sudan_News12/status/1292990427407187968</t>
  </si>
  <si>
    <t>[{'screen_name': 'amin_giha', 'name': 'أمين صلاح جحا', 'id': '629621762'}]</t>
  </si>
  <si>
    <t>2020-08-11 02:57:57 CAT</t>
  </si>
  <si>
    <t>@hbintaak ربنا يرحمه ويغفر له</t>
  </si>
  <si>
    <t>https://twitter.com/Sudan_News12/status/1292988591245791233</t>
  </si>
  <si>
    <t>[{'screen_name': 'hbintaak', 'name': 'Hissa AlMaadadi', 'id': '933453917693898752'}]</t>
  </si>
  <si>
    <t>2020-08-10 23:43:01 CAT</t>
  </si>
  <si>
    <t>لله عز وجل تسعة وتسعون إسمًا ما الإسم الذي جاء في بالك الآن.. ؟</t>
  </si>
  <si>
    <t>https://twitter.com/Sudan_News12/status/1292939534087475206</t>
  </si>
  <si>
    <t>2020-08-10 11:39:59 CAT</t>
  </si>
  <si>
    <t>@jasmine_jesss Fox</t>
  </si>
  <si>
    <t>https://twitter.com/Sudan_News12/status/1292757576027983872</t>
  </si>
  <si>
    <t>[{'screen_name': 'jasmine_jesss', 'name': 'Yasmina', 'id': '1080169826784604161'}]</t>
  </si>
  <si>
    <t>2020-08-09 22:13:16 CAT</t>
  </si>
  <si>
    <t>#السودان #السودان_خريف2020  https://t.co/Sgrf05Wflz</t>
  </si>
  <si>
    <t>['https://pbs.twimg.com/media/EfAThJUWAAExY1K.jpg']</t>
  </si>
  <si>
    <t>['السودان', 'السودان_خريف2020']</t>
  </si>
  <si>
    <t>https://twitter.com/Sudan_News12/status/1292554560192610306</t>
  </si>
  <si>
    <t>https://pbs.twimg.com/media/EfAThJUWAAExY1K.jpg</t>
  </si>
  <si>
    <t>2020-08-07 23:54:00 CAT</t>
  </si>
  <si>
    <t>كل الجمال💞</t>
  </si>
  <si>
    <t>https://twitter.com/Sudan_News12/status/1291855137695305730</t>
  </si>
  <si>
    <t>https://twitter.com/alhassan_amel/status/1291773887550824451</t>
  </si>
  <si>
    <t>2020-08-07 21:01:08 CAT</t>
  </si>
  <si>
    <t>@wagdisaleh68 السودان دا مضروب عين مشكلته مابتتحل</t>
  </si>
  <si>
    <t>https://twitter.com/Sudan_News12/status/1291811631509405696</t>
  </si>
  <si>
    <t>2020-08-07 20:59:33 CAT</t>
  </si>
  <si>
    <t>شغل عجيب والله</t>
  </si>
  <si>
    <t>https://twitter.com/Sudan_News12/status/1291811235630133259</t>
  </si>
  <si>
    <t>https://twitter.com/Newsudan1712/status/1291733467181522945</t>
  </si>
  <si>
    <t>2020-08-07 01:19:52 CAT</t>
  </si>
  <si>
    <t>#السودان_خريف2020 #قطار_الحرمين #القرادي_العماري_الخنيزي #صار_الوقت  https://t.co/iGlQAXSKIS</t>
  </si>
  <si>
    <t>['https://pbs.twimg.com/media/EexhdRoWsAEKFlz.jpg']</t>
  </si>
  <si>
    <t>['السودان_خريف2020', 'قطار_الحرمين', 'القرادي_العماري_الخنيزي', 'صار_الوقت']</t>
  </si>
  <si>
    <t>https://twitter.com/Sudan_News12/status/1291514356451115008</t>
  </si>
  <si>
    <t>https://pbs.twimg.com/media/EexhdRoWsAEKFlz.jpg</t>
  </si>
  <si>
    <t>2020-08-07 01:17:36 CAT</t>
  </si>
  <si>
    <t>#السودان_خريف2020 #كردفان  https://t.co/iyv9pZmD0k</t>
  </si>
  <si>
    <t>['https://pbs.twimg.com/media/Eexg8BkX0AYenzk.jpg']</t>
  </si>
  <si>
    <t>['السودان_خريف2020', 'كردفان']</t>
  </si>
  <si>
    <t>https://twitter.com/Sudan_News12/status/1291513785283297280</t>
  </si>
  <si>
    <t>https://pbs.twimg.com/media/Eexg8BkX0AYenzk.jpg</t>
  </si>
  <si>
    <t>2020-08-07 01:16:44 CAT</t>
  </si>
  <si>
    <t>#السودان_خريف2020  https://t.co/rN8I8SMT19</t>
  </si>
  <si>
    <t>['https://pbs.twimg.com/media/EexgvZHWoAATWCT.jpg']</t>
  </si>
  <si>
    <t>['السودان_خريف2020']</t>
  </si>
  <si>
    <t>https://twitter.com/Sudan_News12/status/1291513569381691392</t>
  </si>
  <si>
    <t>https://pbs.twimg.com/media/EexgvZHWoAATWCT.jpg</t>
  </si>
  <si>
    <t>2020-08-07 01:15:53 CAT</t>
  </si>
  <si>
    <t>#السودان_خريف2020  https://t.co/lWrnDDHWoI</t>
  </si>
  <si>
    <t>['https://pbs.twimg.com/media/EexgjCGWAAEVm3C.jpg']</t>
  </si>
  <si>
    <t>https://twitter.com/Sudan_News12/status/1291513355962855424</t>
  </si>
  <si>
    <t>https://pbs.twimg.com/media/EexgjCGWAAEVm3C.jpg</t>
  </si>
  <si>
    <t>2020-08-07 01:13:46 CAT</t>
  </si>
  <si>
    <t>@sudaneseF_FOURM متفاعل💥💥💥</t>
  </si>
  <si>
    <t>https://twitter.com/Sudan_News12/status/1291512821960892416</t>
  </si>
  <si>
    <t>2020-08-07 01:13:30 CAT</t>
  </si>
  <si>
    <t>@sudaneseF_FOURM تم</t>
  </si>
  <si>
    <t>https://twitter.com/Sudan_News12/status/1291512754617102337</t>
  </si>
  <si>
    <t>2020-08-07 01:06:51 CAT</t>
  </si>
  <si>
    <t>@SElareifi دا زول وهمي</t>
  </si>
  <si>
    <t>https://twitter.com/Sudan_News12/status/1291511079143694337</t>
  </si>
  <si>
    <t>2020-08-07 01:03:49 CAT</t>
  </si>
  <si>
    <t>@ronysubahi @kiimchi حلمك شنو كلنا عندنا احلام</t>
  </si>
  <si>
    <t>https://twitter.com/Sudan_News12/status/1291510318120787969</t>
  </si>
  <si>
    <t>[{'screen_name': 'ronysubahi', 'name': 'rony subahi', 'id': '1094577990019792896'}, {'screen_name': 'kiimchi', 'name': '光!', 'id': '1188926906953015299'}]</t>
  </si>
  <si>
    <t>2020-08-05 01:54:40 CAT</t>
  </si>
  <si>
    <t>@khaled_zangoola وهمية جدا</t>
  </si>
  <si>
    <t>https://twitter.com/Sudan_News12/status/1290798336921018368</t>
  </si>
  <si>
    <t>2020-08-05 01:53:47 CAT</t>
  </si>
  <si>
    <t>@Ali_Alawieh ربنا يساعدكم علي هذه المحنة</t>
  </si>
  <si>
    <t>https://twitter.com/Sudan_News12/status/1290798115541352448</t>
  </si>
  <si>
    <t>[{'screen_name': 'Ali_Alawieh', 'name': 'Ali Alawieh علي علوية', 'id': '44071224'}]</t>
  </si>
  <si>
    <t>2020-08-04 01:40:58 CAT</t>
  </si>
  <si>
    <t>نحن كأقلآم التلوين ،   قد لاأكون لونك المفضل ، وقد لاتروق لك ألوان الآخرين .! ولكننا سنحتاج بعضنا يوماً ما ( لتكتمل اللوحة )✒ #جاب_العيد #مشاهير_الفلس #وش_رايكم_بالتعدد</t>
  </si>
  <si>
    <t>['جاب_العيد', 'مشاهير_الفلس', 'وش_رايكم_بالتعدد']</t>
  </si>
  <si>
    <t>https://twitter.com/Sudan_News12/status/1290432505099751425</t>
  </si>
  <si>
    <t>2020-08-04 01:39:49 CAT</t>
  </si>
  <si>
    <t>اللهُم اجبر خاطري جبرًا أنت وليّه .. فإنه لايعجزك شيئً في الأرض ولا في السماء ، ربي أشرح صدري وأرح قلبي وأزح من قلبي كل خوف يسكنني وكل ضعف يكسرني وكل أمر يبكيني ، ولا تفجعني  بقلبي  ولا في باقيّ أهلي ولا تُعسر أمري وأفتح لي أبوابي المغلقه."</t>
  </si>
  <si>
    <t>https://twitter.com/Sudan_News12/status/1290432215676080128</t>
  </si>
  <si>
    <t>2020-08-04 01:34:28 CAT</t>
  </si>
  <si>
    <t>@HkZuk مدد</t>
  </si>
  <si>
    <t>https://twitter.com/Sudan_News12/status/1290430866653696000</t>
  </si>
  <si>
    <t>2020-08-04 01:31:19 CAT</t>
  </si>
  <si>
    <t>@malaz_murtada كترتي البوهية</t>
  </si>
  <si>
    <t>https://twitter.com/Sudan_News12/status/1290430073775042560</t>
  </si>
  <si>
    <t>[{'screen_name': 'malaz_murtada', 'name': 'ملاذ .', 'id': '859175645426982914'}]</t>
  </si>
  <si>
    <t>2020-08-02 23:27:21 CAT</t>
  </si>
  <si>
    <t>فوضي</t>
  </si>
  <si>
    <t>https://twitter.com/Sudan_News12/status/1290036488386863105</t>
  </si>
  <si>
    <t>https://twitter.com/WdTaha10/status/1289965931909636097</t>
  </si>
  <si>
    <t>2020-08-02 23:15:38 CAT</t>
  </si>
  <si>
    <t>@alaa_heimasy تدري</t>
  </si>
  <si>
    <t>https://twitter.com/Sudan_News12/status/1290033539342389250</t>
  </si>
  <si>
    <t>[{'screen_name': 'alaa_heimasy', 'name': 'الآء حِميسي', 'id': '1152868296481476608'}]</t>
  </si>
  <si>
    <t>2020-08-02 23:13:14 CAT</t>
  </si>
  <si>
    <t>@BintNabawia انتي حية لسه😀</t>
  </si>
  <si>
    <t>https://twitter.com/Sudan_News12/status/1290032936620679168</t>
  </si>
  <si>
    <t>[{'screen_name': 'BintNabawia', 'name': 'النسوية الإسلامية', 'id': '1337296625807618048'}]</t>
  </si>
  <si>
    <t>2020-08-02 02:04:00 CAT</t>
  </si>
  <si>
    <t>@SMOI_2020 اردموهم ردم جد ..مفترض اي مواطن يبلغ عن حاجات تضر بالبلد يحفز تحفيذ كبير</t>
  </si>
  <si>
    <t>https://twitter.com/Sudan_News12/status/1289713525397442561</t>
  </si>
  <si>
    <t>2020-08-02 01:59:59 CAT</t>
  </si>
  <si>
    <t>@_ruudix شوفوني</t>
  </si>
  <si>
    <t>https://twitter.com/Sudan_News12/status/1289712511168610304</t>
  </si>
  <si>
    <t>2020-08-02 01:54:46 CAT</t>
  </si>
  <si>
    <t>@alamirhamid 🤚🤚</t>
  </si>
  <si>
    <t>https://twitter.com/Sudan_News12/status/1289711202424295425</t>
  </si>
  <si>
    <t>[{'screen_name': 'alamirhamid', 'name': 'Amir Hamid', 'id': '469736616'}]</t>
  </si>
  <si>
    <t>2020-08-02 01:43:40 CAT</t>
  </si>
  <si>
    <t>@_ireemx_ استغفر الله</t>
  </si>
  <si>
    <t>https://twitter.com/Sudan_News12/status/1289708406626902016</t>
  </si>
  <si>
    <t>[{'screen_name': '_ireemx_', 'name': 'Reem.', 'id': '1638623414'}]</t>
  </si>
  <si>
    <t>2020-08-02 01:43:09 CAT</t>
  </si>
  <si>
    <t>#الجو_عندنا  انتو جوكم كيف؟  https://t.co/LZLFRMa2w1</t>
  </si>
  <si>
    <t>['https://pbs.twimg.com/media/EeX214hWkAAMVIt.jpg']</t>
  </si>
  <si>
    <t>['الجو_عندنا']</t>
  </si>
  <si>
    <t>https://twitter.com/Sudan_News12/status/1289708276528164864</t>
  </si>
  <si>
    <t>https://pbs.twimg.com/media/EeX214hWkAAMVIt.jpg</t>
  </si>
  <si>
    <t>2020-07-29 01:20:36 CAT</t>
  </si>
  <si>
    <t>@Mohamed_Satti @muayad1901 @303M7 اردمو</t>
  </si>
  <si>
    <t>https://twitter.com/Sudan_News12/status/1288253051900493824</t>
  </si>
  <si>
    <t>[{'screen_name': 'Mohamed_Satti', 'name': '🔜SATTI🔚💱🇸🇩🇸🇸', 'id': '252163587'}, {'screen_name': 'muayad1901', 'name': 'Monzer osman', 'id': '391020755'}, {'screen_name': '303M7', 'name': '303 M', 'id': '1138404715828535296'}]</t>
  </si>
  <si>
    <t>2020-07-28 00:08:19 CAT</t>
  </si>
  <si>
    <t>@303M7 @muayad1901 @Mohamed_Satti يازول انا من اهل حامد الجامد يازول😀</t>
  </si>
  <si>
    <t>https://twitter.com/Sudan_News12/status/1287872473631879169</t>
  </si>
  <si>
    <t>[{'screen_name': '303M7', 'name': '303 M', 'id': '1138404715828535296'}, {'screen_name': 'muayad1901', 'name': 'Monzer osman', 'id': '391020755'}, {'screen_name': 'Mohamed_Satti', 'name': '🔜SATTI🔚💱🇸🇩🇸🇸', 'id': '252163587'}]</t>
  </si>
  <si>
    <t>2020-07-27 19:12:34 CAT</t>
  </si>
  <si>
    <t>@roof109 مخافة الله تلزم طاعة اوامره والامتناع عن النواهي .</t>
  </si>
  <si>
    <t>https://twitter.com/Sudan_News12/status/1287798043589443590</t>
  </si>
  <si>
    <t>2020-07-27 19:10:25 CAT</t>
  </si>
  <si>
    <t>@GeneralDagllo قدام ..اهم شي رخصو الاسعار وريحو المواطن</t>
  </si>
  <si>
    <t>https://twitter.com/Sudan_News12/status/1287797502255730689</t>
  </si>
  <si>
    <t>2020-07-27 17:51:22 CAT</t>
  </si>
  <si>
    <t>@Mohamed_Satti @muayad1901 @303M7 ههههههه ..النصر للسودان ..العزة للسودان ..تبا لكل الاحزاب ..ولك مجرم</t>
  </si>
  <si>
    <t>https://twitter.com/Sudan_News12/status/1287777610047651841</t>
  </si>
  <si>
    <t>2020-07-27 17:47:40 CAT</t>
  </si>
  <si>
    <t>@Mohamed_Satti @muayad1901 @303M7 تبا للشيوعية اينما حلو ..قوم ياعاطل ..وتبا لاي كوز اجرم وسفك دم .. النصر للسودان ✌</t>
  </si>
  <si>
    <t>https://twitter.com/Sudan_News12/status/1287776679818076162</t>
  </si>
  <si>
    <t>2020-07-27 17:46:26 CAT</t>
  </si>
  <si>
    <t>@Mohamed_Satti @muayad1901 @303M7 دوسوهم ياهم قاعدين هم ..انا خايف تنداسو انتو 😀😀</t>
  </si>
  <si>
    <t>https://twitter.com/Sudan_News12/status/1287776368797855746</t>
  </si>
  <si>
    <t>2020-07-27 17:43:59 CAT</t>
  </si>
  <si>
    <t>@Mohamed_Satti @muayad1901 @303M7 ياحبيبي الكل حر في اختياراته ..زحف ولا عوم 😀</t>
  </si>
  <si>
    <t>https://twitter.com/Sudan_News12/status/1287775752461717505</t>
  </si>
  <si>
    <t>2020-07-27 17:41:37 CAT</t>
  </si>
  <si>
    <t>*جعلي قال : المبرد ناري ومخليني صابر..* *الشوايقة برضو واليتهم حرمة...*  😂😂😂</t>
  </si>
  <si>
    <t>https://twitter.com/Sudan_News12/status/1287775156111376384</t>
  </si>
  <si>
    <t>2020-07-27 17:39:20 CAT</t>
  </si>
  <si>
    <t>@muayad1901 @Mohamed_Satti @303M7 والله دا حدو هناوبس تويتر 😀</t>
  </si>
  <si>
    <t>https://twitter.com/Sudan_News12/status/1287774581030346753</t>
  </si>
  <si>
    <t>[{'screen_name': 'muayad1901', 'name': 'Monzer osman', 'id': '391020755'}, {'screen_name': 'Mohamed_Satti', 'name': '🔜SATTI🔚💱🇸🇩🇸🇸', 'id': '252163587'}, {'screen_name': '303M7', 'name': '303 M', 'id': '1138404715828535296'}]</t>
  </si>
  <si>
    <t>2020-07-27 08:12:26 CAT</t>
  </si>
  <si>
    <t>@Mohamed_Satti @303M7 اغبي منك ماشفت</t>
  </si>
  <si>
    <t>https://twitter.com/Sudan_News12/status/1287631914522861569</t>
  </si>
  <si>
    <t>[{'screen_name': 'Mohamed_Satti', 'name': '🔜SATTI🔚💱🇸🇩🇸🇸', 'id': '252163587'}, {'screen_name': '303M7', 'name': '303 M', 'id': '1138404715828535296'}]</t>
  </si>
  <si>
    <t>2020-07-27 02:16:12 CAT</t>
  </si>
  <si>
    <t>@Mohamed_Satti @303M7 انت جمعت اهل المنطقة كلهم ..دي عنصرية منك لاغير  ..تبا لك ولا مثالك</t>
  </si>
  <si>
    <t>https://twitter.com/Sudan_News12/status/1287542265385226241</t>
  </si>
  <si>
    <t>2020-07-27 02:09:20 CAT</t>
  </si>
  <si>
    <t>@mossabflawless @Dr_OsamaGaafar تبا لك</t>
  </si>
  <si>
    <t>https://twitter.com/Sudan_News12/status/1287540539198504960</t>
  </si>
  <si>
    <t>[{'screen_name': 'mossabflawless', 'name': '\u200f﮼موصعب \u200f', 'id': '2171835662'}, {'screen_name': 'Dr_OsamaGaafar', 'name': 'أسامة إسماعيل', 'id': '1162975826532605957'}]</t>
  </si>
  <si>
    <t>2020-07-27 02:08:09 CAT</t>
  </si>
  <si>
    <t>@WealthyHealthy1 @Dr_OsamaGaafar بالله دا سؤال ليك دا وتقصدي شنو بيهو يعني ..ناس ماتتقدم</t>
  </si>
  <si>
    <t>https://twitter.com/Sudan_News12/status/1287540240882831360</t>
  </si>
  <si>
    <t>[{'screen_name': 'WealthyHealthy1', 'name': '🕊 مٮاهل سرڡى', 'id': '1545501876'}, {'screen_name': 'Dr_OsamaGaafar', 'name': 'أسامة إسماعيل', 'id': '1162975826532605957'}]</t>
  </si>
  <si>
    <t>2020-07-26 21:47:53 CAT</t>
  </si>
  <si>
    <t>@moronasir @mohmmedhyder الكل له الحق في التظاهر وتتريس الشارع</t>
  </si>
  <si>
    <t>https://twitter.com/Sudan_News12/status/1287474741603979266</t>
  </si>
  <si>
    <t>[{'screen_name': 'moronasir', 'name': 'anamoro', 'id': '3307511308'}, {'screen_name': 'MohmmedHyder', 'name': 'محمد إبراهيم حيدر', 'id': '351507152'}]</t>
  </si>
  <si>
    <t>2020-07-26 18:13:53 CAT</t>
  </si>
  <si>
    <t>💞💞</t>
  </si>
  <si>
    <t>https://twitter.com/Sudan_News12/status/1287420889429147649</t>
  </si>
  <si>
    <t>https://twitter.com/osmanabusalih/status/1287384504655544320</t>
  </si>
  <si>
    <t>2020-07-26 18:12:31 CAT</t>
  </si>
  <si>
    <t>الإمام الصادق المهدي لـ (السوداني):   الولاة " حيلقوا الولايات حصان بدون سرج ولا لجام"</t>
  </si>
  <si>
    <t>https://twitter.com/Sudan_News12/status/1287420544988655617</t>
  </si>
  <si>
    <t>2020-07-25 22:40:50 CAT</t>
  </si>
  <si>
    <t>@Portopalm ديل ناس ضيوف عندنا ماتخربو سمعتنا ساهي</t>
  </si>
  <si>
    <t>https://twitter.com/Sudan_News12/status/1287125681051185152</t>
  </si>
  <si>
    <t>[{'screen_name': 'Portopalm', 'name': "Raja'a El Abasi", 'id': '745260467547930626'}]</t>
  </si>
  <si>
    <t>2020-07-25 00:22:49 CAT</t>
  </si>
  <si>
    <t>@daliaaltaher88 خرجو في اعتصام القيادة</t>
  </si>
  <si>
    <t>https://twitter.com/Sudan_News12/status/1286788955430682624</t>
  </si>
  <si>
    <t>2020-07-24 23:10:01 CAT</t>
  </si>
  <si>
    <t>شنو يعني طلاب أفارقة خرجوا في موكب مصلين ؛ ما الإعتصام كان نص أطقم السفارات الأجنبية ؛ لمن حننو شدوقهم ؛ جو يصلو بالناس ! الواحد سرواله مقابل القر وعاوز يتفلقص</t>
  </si>
  <si>
    <t>https://twitter.com/Sudan_News12/status/1286770635453145088</t>
  </si>
  <si>
    <t>2020-07-24 15:32:09 CAT</t>
  </si>
  <si>
    <t>@kooookiz دي قديييييييمة</t>
  </si>
  <si>
    <t>https://twitter.com/Sudan_News12/status/1286655412255760384</t>
  </si>
  <si>
    <t>[{'screen_name': 'kooookiz', 'name': 'بت حبوبتا🧑🏽\u200d🦳', 'id': '1280157919141662720'}]</t>
  </si>
  <si>
    <t>2020-07-24 15:18:55 CAT</t>
  </si>
  <si>
    <t>@Raed_Nour2020 المهدي حكيم الامة وجزء اصيل من الثورة ..ماتنكروه</t>
  </si>
  <si>
    <t>https://twitter.com/Sudan_News12/status/1286652078560022535</t>
  </si>
  <si>
    <t>2020-07-24 15:16:18 CAT</t>
  </si>
  <si>
    <t>@_SAMANTHA_SM ست ودع 😀</t>
  </si>
  <si>
    <t>https://twitter.com/Sudan_News12/status/1286651422864543745</t>
  </si>
  <si>
    <t>[{'screen_name': '_SAMANTHA_SM', 'name': '✨✨𝓈𝒶𝓂𝒶𝓃𝓉𝒽𝒶✨✨', 'id': '1083899851438465026'}]</t>
  </si>
  <si>
    <t>2020-07-23 11:19:00 CAT</t>
  </si>
  <si>
    <t>"لا يكفي أن تكون على قيد الحياة، يجب ان تكون على قيد الأمل، على قيد الحلم، على قيد التفاؤل، على قيد شيئٍ جميل سيحصل لك بأي يوم"</t>
  </si>
  <si>
    <t>https://twitter.com/Sudan_News12/status/1286229317186400257</t>
  </si>
  <si>
    <t>2020-07-22 20:18:38 CAT</t>
  </si>
  <si>
    <t>@Fatimahatim13 يابنتي انت اردت اية حسن وجمال ......</t>
  </si>
  <si>
    <t>https://twitter.com/Sudan_News12/status/1286002731426217984</t>
  </si>
  <si>
    <t>[{'screen_name': 'Fatimahatim13', 'name': '• FA TI MA • :(', 'id': '1105129091177631744'}]</t>
  </si>
  <si>
    <t>2020-07-22 19:45:12 CAT</t>
  </si>
  <si>
    <t>زمن الفوضي والمهازل</t>
  </si>
  <si>
    <t>https://twitter.com/Sudan_News12/status/1285994317895663618</t>
  </si>
  <si>
    <t>https://twitter.com/SD_sudan1955/status/1285745640065118213</t>
  </si>
  <si>
    <t>2020-07-22 19:44:56 CAT</t>
  </si>
  <si>
    <t>@SD_sudan1955 زمن الفوضي والمهازل ..الفوضي لاتكون وطن</t>
  </si>
  <si>
    <t>https://twitter.com/Sudan_News12/status/1285994249322926081</t>
  </si>
  <si>
    <t>[{'screen_name': 'SD_sudan1955', 'name': 'الــ ـرـادع الـ ـســ ودانـ ـي🇸🇩', 'id': '1098193243056029697'}]</t>
  </si>
  <si>
    <t>2020-07-22 19:38:27 CAT</t>
  </si>
  <si>
    <t>"كما تدين تدان" خبئ هذا النص في رفوف غفلتك للأيام القادمة وسيخبرك الزمن عنها حتماً إن لم يكن بنفس الموقف فسيكون بنفس الألم والشعور الذي تتركهُ في صدرِ أحدهم، سيضعُ الله في صدرك شعوراً مثلهُ تماماً ، فلا تمدُ لغيرك سوى ما تحبُ أن يُمدَّ لك</t>
  </si>
  <si>
    <t>https://twitter.com/Sudan_News12/status/1285992620423090178</t>
  </si>
  <si>
    <t>2020-07-22 19:30:34 CAT</t>
  </si>
  <si>
    <t>ممتاز</t>
  </si>
  <si>
    <t>https://twitter.com/Sudan_News12/status/1285990633354809344</t>
  </si>
  <si>
    <t>https://twitter.com/Portopalm/status/1285968698508021761</t>
  </si>
  <si>
    <t>2020-07-22 19:27:35 CAT</t>
  </si>
  <si>
    <t>"إحساس المؤمن بأنَّ زمام أمور العالم في يد الله يصنع قدراً كبيراً من الطمأنينة مهما اضطربت الأحداثُ و تقلّبت الأحوال."</t>
  </si>
  <si>
    <t>https://twitter.com/Sudan_News12/status/1285989885720039424</t>
  </si>
  <si>
    <t>2020-07-22 19:16:35 CAT</t>
  </si>
  <si>
    <t>@casanova332 مهزلة</t>
  </si>
  <si>
    <t>https://twitter.com/Sudan_News12/status/1285987115537444864</t>
  </si>
  <si>
    <t>[{'screen_name': 'Casanova332', 'name': 'Casanova 33', 'id': '1347794879712272386'}]</t>
  </si>
  <si>
    <t>2020-07-22 19:12:27 CAT</t>
  </si>
  <si>
    <t>"كل ما تخسره في سبيل سلامك النفسي هو مكسب عظيم".  #Muzamil  https://t.co/y6ZKSlX3BN</t>
  </si>
  <si>
    <t>['https://pbs.twimg.com/media/Edi9hOnXsAE-tvT.jpg']</t>
  </si>
  <si>
    <t>['muzamil']</t>
  </si>
  <si>
    <t>https://twitter.com/Sudan_News12/status/1285986074804854785</t>
  </si>
  <si>
    <t>https://pbs.twimg.com/media/Edi9hOnXsAE-tvT.jpg</t>
  </si>
  <si>
    <t>2020-07-22 12:35:14 CAT</t>
  </si>
  <si>
    <t>يا رب وسع علينا ارزاقنا وفرج همومنا ويسر امورنا انك على كل شيء قدير  #Muzamil  https://t.co/jwQDoHVhg2</t>
  </si>
  <si>
    <t>['https://pbs.twimg.com/media/EdhimreX0AA4edV.jpg']</t>
  </si>
  <si>
    <t>https://twitter.com/Sudan_News12/status/1285886113001943042</t>
  </si>
  <si>
    <t>https://pbs.twimg.com/media/EdhimreX0AA4edV.jpg</t>
  </si>
  <si>
    <t>2020-07-22 00:17:46 CAT</t>
  </si>
  <si>
    <t>" نحن طين .. نزهر كلما لامست قلوبنا الطف الكلمات .. تماما كالمطر حين يروي الارض  فتنبت زهرا "  #Muzamil  https://t.co/oyt2KUOACL</t>
  </si>
  <si>
    <t>['https://pbs.twimg.com/media/Ede5zoHWAAEGWxO.jpg']</t>
  </si>
  <si>
    <t>https://twitter.com/Sudan_News12/status/1285700522285117440</t>
  </si>
  <si>
    <t>https://pbs.twimg.com/media/Ede5zoHWAAEGWxO.jpg</t>
  </si>
  <si>
    <t>2020-07-09 21:34:57 CAT</t>
  </si>
  <si>
    <t>نحن قدرنا علي أكرم  معقول تغلبنا كرونا  مافي ليك شهادة خبره لأنك لم تتم سنه وكذلك تم أقالتك ولم تستقيل إقالة بسبب سوء السلوك وبيع الدولار يلااااااااا يا شماشي قوم من كرسيك ده</t>
  </si>
  <si>
    <t>https://twitter.com/Sudan_News12/status/1281310895029747712</t>
  </si>
  <si>
    <t>2020-07-09 15:59:11 CAT</t>
  </si>
  <si>
    <t>صورة تعبر عن حال #السودان  https://t.co/mFX8fkmIbZ</t>
  </si>
  <si>
    <t>['https://pbs.twimg.com/media/EcfUnc-WAAI59a4.jpg']</t>
  </si>
  <si>
    <t>https://twitter.com/Sudan_News12/status/1281226396103258113</t>
  </si>
  <si>
    <t>https://pbs.twimg.com/media/EcfUnc-WAAI59a4.jpg</t>
  </si>
  <si>
    <t>2020-07-07 23:48:06 CAT</t>
  </si>
  <si>
    <t>@aswagalmal @caty_imam طيب يادكتور ماتضيفنا في القروبات الجميلة دي</t>
  </si>
  <si>
    <t>https://twitter.com/Sudan_News12/status/1280619627324813312</t>
  </si>
  <si>
    <t>[{'screen_name': 'aswagalmal', 'name': 'Amro Zakaria Abdu', 'id': '2851614722'}, {'screen_name': 'caty_imam', 'name': 'ي رب هوله تسافر امريكا 🇺🇲', 'id': '949362722126401540'}]</t>
  </si>
  <si>
    <t>2020-07-02 23:16:36 CAT</t>
  </si>
  <si>
    <t>@mutawakil666 ههههه براك قارضو</t>
  </si>
  <si>
    <t>https://twitter.com/Sudan_News12/status/1278799761399840772</t>
  </si>
  <si>
    <t>2020-07-02 19:31:55 CAT</t>
  </si>
  <si>
    <t>#اتفضلو 😀😀  https://t.co/dgHrnGEeKi</t>
  </si>
  <si>
    <t>['https://pbs.twimg.com/media/Eb8CLSqWAAQaaHn.jpg']</t>
  </si>
  <si>
    <t>['اتفضلو']</t>
  </si>
  <si>
    <t>https://twitter.com/Sudan_News12/status/1278743218901876737</t>
  </si>
  <si>
    <t>https://pbs.twimg.com/media/Eb8CLSqWAAQaaHn.jpg</t>
  </si>
  <si>
    <t>2020-07-02 16:30:22 CAT</t>
  </si>
  <si>
    <t>@lahajat1 @HAMDY__Official طع ١٠٠</t>
  </si>
  <si>
    <t>https://twitter.com/Sudan_News12/status/1278697528721125376</t>
  </si>
  <si>
    <t>[{'screen_name': 'lahajat1', 'name': 'لهجات.', 'id': '828318465115222018'}]</t>
  </si>
  <si>
    <t>2020-07-01 08:11:42 CAT</t>
  </si>
  <si>
    <t>عااااااجل  تم الإشارة إليك الآن  لوضع شئ تؤجر عليه وتجده بصحيفتك يوم القيامة: سبح ، استغفر ، صل على الرسولﷺ</t>
  </si>
  <si>
    <t>https://twitter.com/Sudan_News12/status/1278209648852680705</t>
  </si>
  <si>
    <t>2020-06-30 19:17:14 CAT</t>
  </si>
  <si>
    <t>@hassanAlnaser95 @mohamed02566080 أستغفر الله العظيم</t>
  </si>
  <si>
    <t>https://twitter.com/Sudan_News12/status/1278014747955417094</t>
  </si>
  <si>
    <t>[{'screen_name': 'hassanalnaser95', 'name': 'حسان الناصر', 'id': '1628453495346020352'}, {'screen_name': 'mohamed02566080', 'name': 'mohamed', 'id': '1077654068573728769'}]</t>
  </si>
  <si>
    <t>2020-06-29 18:03:37 CAT</t>
  </si>
  <si>
    <t>شعرت بالإرتياح لتصريحات الكباشي ؛ حول إعتقال قيادات النظام السابق بسبب الدعوة للتظاهر ؛ كدا معناه 30 يونيو إحتفالات خاصة بالتحالف الحاكم .. دا بسموه باب سد الزرائع حال حدث ما حدث  #منقول  https://t.co/3tWQVV6sZI</t>
  </si>
  <si>
    <t>['https://pbs.twimg.com/media/EbsRM2NXsAEaRNX.jpg']</t>
  </si>
  <si>
    <t>https://twitter.com/Sudan_News12/status/1277633834100633600</t>
  </si>
  <si>
    <t>https://pbs.twimg.com/media/EbsRM2NXsAEaRNX.jpg</t>
  </si>
  <si>
    <t>2020-06-28 23:12:47 CAT</t>
  </si>
  <si>
    <t>Ad join those who love roses, and make your heart bloom every time</t>
  </si>
  <si>
    <t>https://twitter.com/Sudan_News12/status/1277349248418398216</t>
  </si>
  <si>
    <t>2020-06-28 00:49:15 CAT</t>
  </si>
  <si>
    <t>" كانت كل الابواب مغلقه .. حتى امر الله" ❤️  https://t.co/Bno0Zfz7Xw</t>
  </si>
  <si>
    <t>['https://pbs.twimg.com/media/Ebja2atWAAAaHSa.jpg']</t>
  </si>
  <si>
    <t>https://twitter.com/Sudan_News12/status/1277011135208792065</t>
  </si>
  <si>
    <t>https://pbs.twimg.com/media/Ebja2atWAAAaHSa.jpg</t>
  </si>
  <si>
    <t>2020-06-28 00:46:44 CAT</t>
  </si>
  <si>
    <t>دعوة الصباح  يارب أخبارًا سارة مُفرحة تعم البلاد والعباد، اللهم طمأنينة تجوب الأرض ومن فيها.♥️</t>
  </si>
  <si>
    <t>https://twitter.com/Sudan_News12/status/1277010502883987457</t>
  </si>
  <si>
    <t>2020-06-27 14:49:31 CAT</t>
  </si>
  <si>
    <t>@UUFDKIyToR0tadM 😀</t>
  </si>
  <si>
    <t>https://twitter.com/Sudan_News12/status/1276860210045489154</t>
  </si>
  <si>
    <t>[{'screen_name': 'UUFDKIyToR0tadM', 'name': 'عوض بدر الدين', 'id': '1096415914591993858'}]</t>
  </si>
  <si>
    <t>2020-06-27 01:23:49 CAT</t>
  </si>
  <si>
    <t>#لسان_الحال  https://t.co/rMmxSnsSut</t>
  </si>
  <si>
    <t>['لسان_الحال']</t>
  </si>
  <si>
    <t>https://twitter.com/Sudan_News12/status/1276657448200417280</t>
  </si>
  <si>
    <t>https://pbs.twimg.com/ext_tw_video_thumb/1276657213394821128/pu/img/Dtuf-MT46Cx7KXuW.jpg</t>
  </si>
  <si>
    <t>2020-06-26 00:38:28 CAT</t>
  </si>
  <si>
    <t xml:space="preserve"> https://t.co/LCKVAcgu8e</t>
  </si>
  <si>
    <t>['https://pbs.twimg.com/media/EbZFNYlX0AIgSLq.jpg']</t>
  </si>
  <si>
    <t>https://twitter.com/Sudan_News12/status/1276283647809802241</t>
  </si>
  <si>
    <t>https://pbs.twimg.com/media/EbZFNYlX0AIgSLq.jpg</t>
  </si>
  <si>
    <t>2020-06-25 08:32:34 CAT</t>
  </si>
  <si>
    <t>الناس ما بتعاين للغربة كتجربة روحية مريرة ..  و الروح أن طشت لا رجعة ليها ..   ملايين السودانيين القاعدين في الخليج قصاد أكل العيش عبارة عن مسوخ ، كائنات بلا روح ، و بيعيشو عزلة رهيبة ، بتتمثلها في ملازمتهم لبيوتهم ، و أسوأ هواجسهم هاجس التوفير ، التوفير لأجل أمان مادي غالبآ ما</t>
  </si>
  <si>
    <t>https://twitter.com/Sudan_News12/status/1276040571921092609</t>
  </si>
  <si>
    <t>2020-06-25 08:31:24 CAT</t>
  </si>
  <si>
    <t>الناس بتعاين للغربة من منظور مادي بس .. و ما بتعاين لي أنو كيف الغربة بتدمر الأنسان نفسيآ .. و كيف أنه ظاهرة الأغتراب ساهمت في تدمير النسيج الأسري المتماسك الكان حجر الزاوية في بناء الشخصية "السودانية" .. 👇  https://t.co/rRu02k1hiG</t>
  </si>
  <si>
    <t>['https://pbs.twimg.com/media/EbVn3VAXsAAPkbc.jpg']</t>
  </si>
  <si>
    <t>https://twitter.com/Sudan_News12/status/1276040276692393988</t>
  </si>
  <si>
    <t>https://pbs.twimg.com/media/EbVn3VAXsAAPkbc.jpg</t>
  </si>
  <si>
    <t>2020-06-24 17:38:17 CAT</t>
  </si>
  <si>
    <t>@Sudany11650193 الثورة توضح بالقانون تجيب مايثبت وتقدم الجاني للمحكمة</t>
  </si>
  <si>
    <t>https://twitter.com/Sudan_News12/status/1275815519002779650</t>
  </si>
  <si>
    <t>[{'screen_name': 'Sudany11650193', 'name': 'Sudany', 'id': '1084517827267256325'}]</t>
  </si>
  <si>
    <t>2020-06-24 16:46:33 CAT</t>
  </si>
  <si>
    <t>@gradh44 @mohamed02566080 دي شريحة مابتشغل معانا تاني 😀</t>
  </si>
  <si>
    <t>https://twitter.com/Sudan_News12/status/1275802497077174274</t>
  </si>
  <si>
    <t>[{'screen_name': 'gradh44', 'name': 'T a r i g Premierleague Champions', 'id': '1144165041807286272'}, {'screen_name': 'mohamed02566080', 'name': 'mohamed', 'id': '1077654068573728769'}]</t>
  </si>
  <si>
    <t>2020-06-24 16:45:04 CAT</t>
  </si>
  <si>
    <t>@Sudany11650193 مش دولة القانون ..طوالي اي مجرم افتحو فيهو بلاغ</t>
  </si>
  <si>
    <t>https://twitter.com/Sudan_News12/status/1275802126699069441</t>
  </si>
  <si>
    <t>2020-06-24 13:51:49 CAT</t>
  </si>
  <si>
    <t>@Sudany11650193 ثانيا البشير وحميدتي والبرهان هؤلاء سودانيين مابننفيهم من وطننهم لكن لو اجرمو نحاسبهم</t>
  </si>
  <si>
    <t>https://twitter.com/Sudan_News12/status/1275758525063593984</t>
  </si>
  <si>
    <t>2020-06-24 13:51:07 CAT</t>
  </si>
  <si>
    <t>@Sudany11650193 السودان منذ الاستقلال به كم شهيد</t>
  </si>
  <si>
    <t>https://twitter.com/Sudan_News12/status/1275758350035288065</t>
  </si>
  <si>
    <t>2020-06-24 00:46:46 CAT</t>
  </si>
  <si>
    <t>@Sudany11650193 كنت ادعم التغيير والله😀</t>
  </si>
  <si>
    <t>https://twitter.com/Sudan_News12/status/1275560959122329600</t>
  </si>
  <si>
    <t>2020-06-23 17:04:00 CAT</t>
  </si>
  <si>
    <t>اذا الشعب يوما اراد الحياة ..فلابد ان يستجيب القدر #مليونيه30يونيو</t>
  </si>
  <si>
    <t>https://twitter.com/Sudan_News12/status/1275444502841274370</t>
  </si>
  <si>
    <t>2020-06-23 17:01:20 CAT</t>
  </si>
  <si>
    <t>كنا مع الثورة من اجل حياة كريمة ..لكن الوضع الان احسن منه حكومة البشير #مليونية30يونيو</t>
  </si>
  <si>
    <t>https://twitter.com/Sudan_News12/status/1275443831144501249</t>
  </si>
  <si>
    <t>2020-06-23 17:00:21 CAT</t>
  </si>
  <si>
    <t>قحت تسقط بس ..قدام ✌ #مليونية30يونيو</t>
  </si>
  <si>
    <t>https://twitter.com/Sudan_News12/status/1275443582283821057</t>
  </si>
  <si>
    <t>2020-06-23 16:58:30 CAT</t>
  </si>
  <si>
    <t>قدام حمدوك يسقط بس #مليونية30يونيو</t>
  </si>
  <si>
    <t>https://twitter.com/Sudan_News12/status/1275443117601087489</t>
  </si>
  <si>
    <t>2020-06-23 00:22:47 CAT</t>
  </si>
  <si>
    <t>قل: شكراً، وعبّر عن امتنانك .. قبل أن ينتهي اليوم .. لمن كان سنداً و عوناً لك في أيامك الصعبة .. لمن أضاء نجمة في قلبك حين خيَّم فيه الظلام</t>
  </si>
  <si>
    <t>https://twitter.com/Sudan_News12/status/1275192538148876289</t>
  </si>
  <si>
    <t>2020-06-21 07:49:15 CAT</t>
  </si>
  <si>
    <t>@Cameliasalah مرحب بيك</t>
  </si>
  <si>
    <t>https://twitter.com/Sudan_News12/status/1274580120636981250</t>
  </si>
  <si>
    <t>2020-06-19 08:56:08 CAT</t>
  </si>
  <si>
    <t>كُن قوياً لأن معك الله غنياً لأن رازقك الله  منشرح الصدر لأن وليك الله  فتفاءل ولا تهتم ولا تغتم ولا تحزن</t>
  </si>
  <si>
    <t>https://twitter.com/Sudan_News12/status/1273872173850075136</t>
  </si>
  <si>
    <t>2020-06-17 19:22:10 CAT</t>
  </si>
  <si>
    <t>@hano23002 حاضر</t>
  </si>
  <si>
    <t>https://twitter.com/Sudan_News12/status/1273304946692239367</t>
  </si>
  <si>
    <t>[{'screen_name': 'hano23002', 'name': 'Mohanad . Al bosat🌱', 'id': '1085786070'}]</t>
  </si>
  <si>
    <t>2020-06-17 19:21:58 CAT</t>
  </si>
  <si>
    <t>"جميل جداً أن تتجاهل حزناً عميقاً بـِ داخلك وتقول : قدر الله و ما شاء فعل"</t>
  </si>
  <si>
    <t>https://twitter.com/Sudan_News12/status/1273304893382635522</t>
  </si>
  <si>
    <t>2020-06-17 19:00:17 CAT</t>
  </si>
  <si>
    <t>" كيف تنام مطمئن مسرور؟ - توضأ، ضع يدك على صدرك وقُل: ”يا رب، إني لا أملك من أمر الدنيا شيء، وإني وكّلتك أمري كله، جله ودقه أوله وآخره علانيته وسره، فتولَّاه بعنايتك، واجعلني دائم الرضا كثير الشكر . 💜 #بكين</t>
  </si>
  <si>
    <t>['بكين']</t>
  </si>
  <si>
    <t>https://twitter.com/Sudan_News12/status/1273299437893357568</t>
  </si>
  <si>
    <t>2020-06-17 18:51:51 CAT</t>
  </si>
  <si>
    <t>قدم الهلال الأحمر التركي في اطار مجابهة جائحة كورونا مساعدات طبية مقدرة عبارة عن ملابس واقية للكوادر الطبية  وكمامات، ونظارات طبية واقية بلغ عددها حوالي 67.500 قطعة. #السودان</t>
  </si>
  <si>
    <t>https://twitter.com/Sudan_News12/status/1273297314459914242</t>
  </si>
  <si>
    <t>2020-06-16 19:20:31 CAT</t>
  </si>
  <si>
    <t>عندما تصل الى رده فعل القرد عندها فقط .. ستعيش بسلام  https://t.co/F2qU7d1pSM</t>
  </si>
  <si>
    <t>['https://pbs.twimg.com/media/EapmIY-XsAAr1D8.jpg']</t>
  </si>
  <si>
    <t>https://twitter.com/Sudan_News12/status/1272942141531131905</t>
  </si>
  <si>
    <t>https://pbs.twimg.com/media/EapmIY-XsAAr1D8.jpg</t>
  </si>
  <si>
    <t>2020-06-16 19:16:35 CAT</t>
  </si>
  <si>
    <t>@abosohail077 جنوب شندي</t>
  </si>
  <si>
    <t>https://twitter.com/Sudan_News12/status/1272941154376519681</t>
  </si>
  <si>
    <t>2020-06-16 17:45:21 CAT</t>
  </si>
  <si>
    <t>@GeneralDagllo @wadalbaseer قدام</t>
  </si>
  <si>
    <t>https://twitter.com/Sudan_News12/status/1272918191036076034</t>
  </si>
  <si>
    <t>[{'screen_name': 'GeneralDagllo', 'name': 'Mohamed Hamdan Daglo', 'id': '1251590074053115909'}, {'screen_name': 'wadalbaseer', 'name': 'ود البصير', 'id': '98125910'}]</t>
  </si>
  <si>
    <t>2020-06-16 17:44:44 CAT</t>
  </si>
  <si>
    <t>" قد تبكي بكاء المضطر وتنام والله لا ينام عن تدبير امورك .. تمهل .. انه يدبر لك في الغيب امورا لو علمتها لبكيت من شده الفرح "  https://t.co/w6Ke5oy9fZ</t>
  </si>
  <si>
    <t>['https://pbs.twimg.com/media/EapQNTfXkAApJGa.jpg']</t>
  </si>
  <si>
    <t>https://twitter.com/Sudan_News12/status/1272918036610252801</t>
  </si>
  <si>
    <t>https://pbs.twimg.com/media/EapQNTfXkAApJGa.jpg</t>
  </si>
  <si>
    <t>2020-06-16 12:03:47 CAT</t>
  </si>
  <si>
    <t>@abosohail077 الزول دا ماغريب علي</t>
  </si>
  <si>
    <t>https://twitter.com/Sudan_News12/status/1272832232839929863</t>
  </si>
  <si>
    <t>2020-06-16 11:58:08 CAT</t>
  </si>
  <si>
    <t>@abosohail077 ربنا يرحمه ويغفر له يارب</t>
  </si>
  <si>
    <t>https://twitter.com/Sudan_News12/status/1272830814414307328</t>
  </si>
  <si>
    <t>2020-06-16 09:24:21 CAT</t>
  </si>
  <si>
    <t>الخير الذي تفعله في الصباح، سوف ينساه الناس غالبًا في المساء، هذه هي الحياة ويحدث هذا مع الجميع، لذا لا تتذمر واستمر بفعل الخير  _ صباح الخير ♥️</t>
  </si>
  <si>
    <t>https://twitter.com/Sudan_News12/status/1272792112954839040</t>
  </si>
  <si>
    <t>2020-06-16 08:35:40 CAT</t>
  </si>
  <si>
    <t>صبراً ثم صبراً  سيأتي الفرج بإذن الله💚  #صالونات_التجميل_والحلاقة #صباح_الخير #نايف_القرادي #السودان</t>
  </si>
  <si>
    <t>['صالونات_التجميل_والحلاقة', 'صباح_الخير', 'نايف_القرادي', 'السودان']</t>
  </si>
  <si>
    <t>https://twitter.com/Sudan_News12/status/1272779859329200128</t>
  </si>
  <si>
    <t>2020-06-16 08:09:19 CAT</t>
  </si>
  <si>
    <t>الطرق والجسور بالخرطوم:   بدء الصب الخرساني في الكبري الطائر لمدخل جسر الدباسين الشرقي  https://t.co/bxiaVVwhgs</t>
  </si>
  <si>
    <t>['https://pbs.twimg.com/media/EanMf8kXsAElDYz.jpg']</t>
  </si>
  <si>
    <t>https://twitter.com/Sudan_News12/status/1272773227912323073</t>
  </si>
  <si>
    <t>https://pbs.twimg.com/media/EanMf8kXsAElDYz.jpg</t>
  </si>
  <si>
    <t>2020-06-15 07:41:20 CAT</t>
  </si>
  <si>
    <t>💯💯💯 #اعيدوني_الى_وطني</t>
  </si>
  <si>
    <t>['اعيدوني_الى_وطني']</t>
  </si>
  <si>
    <t>https://twitter.com/Sudan_News12/status/1272403801224470529</t>
  </si>
  <si>
    <t>2020-06-12 12:12:42 CAT</t>
  </si>
  <si>
    <t>أنني أنا أيضاً أحتاج لهم لكي أُسهل عليهم أن يطلبوا أي شئ يحتاجوه من عندنا وأن لا يخجلوا  ..  ( أدب يكتب بماء الذهب)</t>
  </si>
  <si>
    <t>https://twitter.com/Sudan_News12/status/1271384926613626881</t>
  </si>
  <si>
    <t>2020-06-12 12:12:22 CAT</t>
  </si>
  <si>
    <t>سمع أمه ( تطلب ) من جارتهم شوية ملح فقال لها : يا أمي لماذا تطلبين منهم الملح وأنا بالأمس أحضرت لكم كيس كبير ملح !  قالت له : ياولدي لأنهم دائماً يطلبون من عندنا أشياء وهم فقراء فأحببت أن أطلب منهم  شيئاً بسيطاً حتى لا يُكلفهم وأنا أصلاً لست بحاجة له لكنني أحببت أن أحسسهم</t>
  </si>
  <si>
    <t>https://twitter.com/Sudan_News12/status/1271384842131955714</t>
  </si>
  <si>
    <t>2020-06-11 19:35:32 CAT</t>
  </si>
  <si>
    <t>#الجدية  #السودان  https://t.co/HLCnT0ofQx</t>
  </si>
  <si>
    <t>['الجدية', 'السودان']</t>
  </si>
  <si>
    <t>https://twitter.com/Sudan_News12/status/1271133981988306944</t>
  </si>
  <si>
    <t>https://pbs.twimg.com/ext_tw_video_thumb/1271133895640088578/pu/img/07UvNXk4iJiPIRMZ.jpg</t>
  </si>
  <si>
    <t>2020-06-09 18:34:48 CAT</t>
  </si>
  <si>
    <t>السُلطات السودانية توقِف #أحمد_عبدالرحمن عضو الهيئة القيادية سابقاً بحزب المؤتمر الوطني المحلول على خلفية إنقلاب الثلاثين من يونيو 1989م .  https://t.co/z1Tl7wvjdI</t>
  </si>
  <si>
    <t>['https://pbs.twimg.com/media/EaFYikoWsAAaSaY.jpg']</t>
  </si>
  <si>
    <t>['أحمد_عبدالرحمن']</t>
  </si>
  <si>
    <t>https://twitter.com/Sudan_News12/status/1270393923597410310</t>
  </si>
  <si>
    <t>https://pbs.twimg.com/media/EaFYikoWsAAaSaY.jpg</t>
  </si>
  <si>
    <t>2020-06-08 17:04:03 CAT</t>
  </si>
  <si>
    <t>⭕️ ياسر عرمان : وكالات الأمم المتحدة على رأسها منظمة الغذاء العالمي للمرة الأولى تُرسل مساعدات إنسانية إلى أولو المحررة، إن السودان يترك الحرب خلفه وعلى المجتمع الدولي دعمه. إن السلام طريقنا نحو المستقبل والمواطنة بلا تمييز.</t>
  </si>
  <si>
    <t>https://twitter.com/Sudan_News12/status/1270008697880788992</t>
  </si>
  <si>
    <t>2020-06-08 17:03:26 CAT</t>
  </si>
  <si>
    <t>⭕️ ياسر عرمان : إبراهيم غندور،  قال رئيس حزبه، عمر البشير، الذي يتولى القيادة نيابة عنه، قال إنه يفضل الشهادة على رؤية جنود الأمم المتحدة في الأراضي السودانية، وراى البشير الجنود ولم يستشهد! وغندور الذي ضحك واستمتع بتنفيذ البند السابع يبكي الآن على البند السادس</t>
  </si>
  <si>
    <t>https://twitter.com/Sudan_News12/status/1270008539831025664</t>
  </si>
  <si>
    <t>2020-06-06 22:27:59 CAT</t>
  </si>
  <si>
    <t>اسماعيل التاج : لن نساعد في اسقاط الحكومة والتجمع يجب أن يعود كما كان.</t>
  </si>
  <si>
    <t>https://twitter.com/Sudan_News12/status/1269365440620437506</t>
  </si>
  <si>
    <t>2020-06-06 22:26:53 CAT</t>
  </si>
  <si>
    <t>الأصم : من غير المنطق رفض تجمع المهنيين لعملية السلام الجارية في جوبا.</t>
  </si>
  <si>
    <t>https://twitter.com/Sudan_News12/status/1269365163863552000</t>
  </si>
  <si>
    <t>2020-06-06 20:46:40 CAT</t>
  </si>
  <si>
    <t>‌#الأصم : كان هناك ضرورة لمكاشفة الشعب السوداني بحقيقة الأزمة .</t>
  </si>
  <si>
    <t>https://twitter.com/Sudan_News12/status/1269339945426128896</t>
  </si>
  <si>
    <t>2020-06-06 20:40:47 CAT</t>
  </si>
  <si>
    <t>طه عُثمان إسحق : تيار داخل منظومة حزبية يحاول إختطاف صوت تجمع المهنيين السودانيين .</t>
  </si>
  <si>
    <t>https://twitter.com/Sudan_News12/status/1269338462953574400</t>
  </si>
  <si>
    <t>2020-06-06 20:36:42 CAT</t>
  </si>
  <si>
    <t>طه عُثمان إسحق :  نعتذر للشعب السوداني عن الإخفاقات أو الصورة التي عكست بشكل مختلف عن تجمع المهنيين السودانيين منذ 11 أبريل .</t>
  </si>
  <si>
    <t>https://twitter.com/Sudan_News12/status/1269337433994399744</t>
  </si>
  <si>
    <t>2020-06-06 20:34:55 CAT</t>
  </si>
  <si>
    <t>‌#الأصم : نسعي لعملية إصلاحية حقيقية داخل تجمع المهنيين السودانيين .</t>
  </si>
  <si>
    <t>https://twitter.com/Sudan_News12/status/1269336986810277888</t>
  </si>
  <si>
    <t>2020-06-06 20:32:56 CAT</t>
  </si>
  <si>
    <t>‌#الأصم : تجمع المهنيين إذا تحول لخدمة أجندة حزبية محددة لن يتمكن من أن يكون تجمُعاً للمهنيين لكن يمكن أن نسمية شي أخر .</t>
  </si>
  <si>
    <t>https://twitter.com/Sudan_News12/status/1269336489965400064</t>
  </si>
  <si>
    <t>2020-06-06 20:19:07 CAT</t>
  </si>
  <si>
    <t>د. الأصم:  كان هناك كيانات بالتجمع غير مسنودة بقواعد حقيقية، ويمكن أن نقول واجهات لأحزاب بل لحزب.</t>
  </si>
  <si>
    <t>https://twitter.com/Sudan_News12/status/1269333010433916928</t>
  </si>
  <si>
    <t>2020-06-06 18:55:36 CAT</t>
  </si>
  <si>
    <t>‌#الأصم : بعض الأجسام تُمثل واجهات حزبية مُحددة .#السودان</t>
  </si>
  <si>
    <t>https://twitter.com/Sudan_News12/status/1269311993619664897</t>
  </si>
  <si>
    <t>2020-06-05 17:43:44 CAT</t>
  </si>
  <si>
    <t>لا تخجل من ان تتسخ لتنال رزقك  فهذا افضل من ان تكون انيق ويطعمك الغير ...</t>
  </si>
  <si>
    <t>https://twitter.com/Sudan_News12/status/1268931518136815616</t>
  </si>
  <si>
    <t>2020-06-05 17:32:25 CAT</t>
  </si>
  <si>
    <t>لم يعد لي رغبة في شئ سوى أن أصلح الذى بيني وبين الله.   #جمعة_مباركة  https://t.co/IT23atan6F</t>
  </si>
  <si>
    <t>['https://pbs.twimg.com/media/EZwj5TUWsAIvNAC.jpg']</t>
  </si>
  <si>
    <t>['جمعة_مباركة']</t>
  </si>
  <si>
    <t>https://twitter.com/Sudan_News12/status/1268928670095364097</t>
  </si>
  <si>
    <t>https://pbs.twimg.com/media/EZwj5TUWsAIvNAC.jpg</t>
  </si>
  <si>
    <t>2020-06-05 17:28:29 CAT</t>
  </si>
  <si>
    <t>يقول ابن القيم :  الحزن يضعف القلب، و يوهن العزم ويضر الارادة ، ولا شيء احب الى الشيطان من حزن المؤمن .. لذلك افرحوا واستبشروا وتفاءلوا وأحسنوا الظن بالله وثقوا بما عند الله وتوكلوا عليه وستجدون السعادة والرضى في كل حال ..</t>
  </si>
  <si>
    <t>https://twitter.com/Sudan_News12/status/1268927681908944901</t>
  </si>
  <si>
    <t>2020-06-05 16:28:58 CAT</t>
  </si>
  <si>
    <t>إذا تولاك الله سبحانه سخر لك كل شيء ولو كانّ في نظرك مستحيلاً !  اللهّم اجعلنا ممن توليتهم برحمتك ومّمن رضيت عنهم وأكرمتهّم بكرمك يارحيّم يا كريم.</t>
  </si>
  <si>
    <t>https://twitter.com/Sudan_News12/status/1268912704540065795</t>
  </si>
  <si>
    <t>2020-06-03 17:50:47 CAT</t>
  </si>
  <si>
    <t>كلما ضاقت بك الحياة ساعد إنساناً لا تعرفه</t>
  </si>
  <si>
    <t>https://twitter.com/Sudan_News12/status/1268208519544700929</t>
  </si>
  <si>
    <t>2020-06-03 17:39:29 CAT</t>
  </si>
  <si>
    <t>عاجل .. وفاة محافظ بنك السودان الأسبق صابر محمد الحسن متأثراً بوباء كورونا</t>
  </si>
  <si>
    <t>https://twitter.com/Sudan_News12/status/1268205675684954114</t>
  </si>
  <si>
    <t>2020-06-03 17:36:23 CAT</t>
  </si>
  <si>
    <t>#تسقط_قحت  https://t.co/VJutwnPmSw</t>
  </si>
  <si>
    <t>['https://pbs.twimg.com/media/EZmRn7zXsAAzopE.jpg']</t>
  </si>
  <si>
    <t>https://twitter.com/Sudan_News12/status/1268204892486881280</t>
  </si>
  <si>
    <t>https://pbs.twimg.com/media/EZmRn7zXsAAzopE.jpg</t>
  </si>
  <si>
    <t>2020-06-03 11:21:51 CAT</t>
  </si>
  <si>
    <t>في هذه الحياة .. نحن لا نخسر الأصدقاء ! بل نتعلم من هو الصديق #مجزرة_القيادة_العامة</t>
  </si>
  <si>
    <t>https://twitter.com/Sudan_News12/status/1268110639538593793</t>
  </si>
  <si>
    <t>2020-06-03 11:15:52 CAT</t>
  </si>
  <si>
    <t>@jaffaralbashair @Emaalza3ema صدق</t>
  </si>
  <si>
    <t>https://twitter.com/Sudan_News12/status/1268109133401776129</t>
  </si>
  <si>
    <t>[{'screen_name': 'jaffaralbashair', 'name': 'zool sudani', 'id': '849985837144178688'}, {'screen_name': 'Emaalza3ema', 'name': 'إيما الما لئيمة', 'id': '905145792029175809'}]</t>
  </si>
  <si>
    <t>2020-06-03 11:03:07 CAT</t>
  </si>
  <si>
    <t>عذراً أيتها الحياة سأعيش حياتي لنفسي وكما يحلو لي لن تتوقف حياتي على حبيب فارقته ولا صديق خاب الظـن به وسأدفن مشاعري بعيداً عن قلبي لن أنتظر أحداً ليشعرني بقيمة نفسي  وأنا لست أنانياً فالأنانية ليست أن يعيش المرء كما يهوى.. بل أن لا يدع الآخرين يعيشون كما يريدون #السودان  https://t.co/EViZlNB8KI</t>
  </si>
  <si>
    <t>['https://pbs.twimg.com/media/EZk3m6SXQAAYyTc.jpg']</t>
  </si>
  <si>
    <t>https://twitter.com/Sudan_News12/status/1268105926206205952</t>
  </si>
  <si>
    <t>https://pbs.twimg.com/media/EZk3m6SXQAAYyTc.jpg</t>
  </si>
  <si>
    <t>2020-06-03 10:30:49 CAT</t>
  </si>
  <si>
    <t>@YaMsh3L شاي  https://t.co/ik0v2zjJCf</t>
  </si>
  <si>
    <t>['https://pbs.twimg.com/media/EZkwN8aX0AETxmq.jpg']</t>
  </si>
  <si>
    <t>https://twitter.com/Sudan_News12/status/1268097797947080704</t>
  </si>
  <si>
    <t>https://pbs.twimg.com/media/EZkwN8aX0AETxmq.jpg</t>
  </si>
  <si>
    <t>[{'screen_name': 'YaMsh3L', 'name': 'مشعل حمد', 'id': '270608900'}]</t>
  </si>
  <si>
    <t>2020-06-01 19:48:20 CAT</t>
  </si>
  <si>
    <t>أصدر بنك #السودان بروتوكول للتعامل مع النقود الورقية في صالات التعامل مع الجمهور في ظل أزمة كورونا ، الزم خلاله المصارف بتعقيم الفروع وتقليل تكدس الموظفين وتعقيم العملات المستلمة من العملاء بالاشعة فوق البنفسجية وتفعيل حجز النقود ل (٢٤)ساعة في مكان التعقيم قبل اعادة تداولها .</t>
  </si>
  <si>
    <t>https://twitter.com/Sudan_News12/status/1267513322817105922</t>
  </si>
  <si>
    <t>2020-06-01 11:30:46 CAT</t>
  </si>
  <si>
    <t>زولي ياخ😃</t>
  </si>
  <si>
    <t>https://twitter.com/Sudan_News12/status/1267388108854697986</t>
  </si>
  <si>
    <t>https://twitter.com/willie______/status/1267364868010713093</t>
  </si>
  <si>
    <t>2020-06-01 10:55:59 CAT</t>
  </si>
  <si>
    <t>@elharmosama2 ٠</t>
  </si>
  <si>
    <t>https://twitter.com/Sudan_News12/status/1267379354453114884</t>
  </si>
  <si>
    <t>2020-05-31 18:39:53 CAT</t>
  </si>
  <si>
    <t>العاملون بمستشفى الشعب التعليمي يحتفلون بشفاء (14) كادر طبي اصيبوا بفيروس كورونا المستجد #السودان  https://t.co/s8SLDGGY15</t>
  </si>
  <si>
    <t>['https://pbs.twimg.com/media/EZXDYLDXkAUK5FL.jpg']</t>
  </si>
  <si>
    <t>https://twitter.com/Sudan_News12/status/1267133709301551104</t>
  </si>
  <si>
    <t>https://pbs.twimg.com/media/EZXDYLDXkAUK5FL.jpg</t>
  </si>
  <si>
    <t>2020-05-31 14:41:55 CAT</t>
  </si>
  <si>
    <t>"يُسخر الله لنا أشخاصاً لُطفاء، أخبار مفرحة، بشائر سّارة، وأشياء تُنعش القلب وتُريح النفس، وأمور لا نعلمها يلطُف الله بنا دائماً"</t>
  </si>
  <si>
    <t>https://twitter.com/Sudan_News12/status/1267073823746056193</t>
  </si>
  <si>
    <t>2020-05-31 14:18:37 CAT</t>
  </si>
  <si>
    <t>“حياتك حافلة، مليئة، كاملة، أو هكذا يخيل إليك، حتى يظهر فيها شخص يجعلك تدرك ما كنت تفتقده حياتك في كل العمر الذي مضى"</t>
  </si>
  <si>
    <t>https://twitter.com/Sudan_News12/status/1267067959362629639</t>
  </si>
  <si>
    <t>2020-05-31 14:11:08 CAT</t>
  </si>
  <si>
    <t>⭕️ تمديد إغلاق المطارات السودانية أمام الرحلات الخارجية والداخلية حتى 14 يونيو 2020.  #سودان_بدون_كورونا</t>
  </si>
  <si>
    <t>['سودان_بدون_كورونا']</t>
  </si>
  <si>
    <t>https://twitter.com/Sudan_News12/status/1267066077437190146</t>
  </si>
  <si>
    <t>2020-05-31 12:16:55 CAT</t>
  </si>
  <si>
    <t>@AhmedAlsangry نعم</t>
  </si>
  <si>
    <t>https://twitter.com/Sudan_News12/status/1267037334354243585</t>
  </si>
  <si>
    <t>[{'screen_name': 'AhmedAlsangry', 'name': 'بحر', 'id': '1140552944200364033'}]</t>
  </si>
  <si>
    <t>2020-05-31 11:41:35 CAT</t>
  </si>
  <si>
    <t>@AhmedAlsangry ماحتضربنا ..ديل حبايبنا</t>
  </si>
  <si>
    <t>https://twitter.com/Sudan_News12/status/1267028441045573632</t>
  </si>
  <si>
    <t>2020-05-31 11:24:03 CAT</t>
  </si>
  <si>
    <t>عاجل | إثيوبيا تعرب عن أسفها بشأن الأحداث الحدودية مع #السودان وتدعو إلى إجراء تحقيق لمعرفة الملابسات  https://t.co/YX8rcRQgPf</t>
  </si>
  <si>
    <t>['https://pbs.twimg.com/media/EZVfo4yXYAEsFBr.jpg']</t>
  </si>
  <si>
    <t>https://twitter.com/Sudan_News12/status/1267024028641959936</t>
  </si>
  <si>
    <t>https://pbs.twimg.com/media/EZVfo4yXYAEsFBr.jpg</t>
  </si>
  <si>
    <t>2020-05-31 11:17:28 CAT</t>
  </si>
  <si>
    <t>⭕️ اللجنة العليا للطوارئ الصحية  تعقد تنويرا صحفياً مساء اليوم، الأحد، بخصوص الحظر والإجراءات الجديدة التي سوف تتخذها اللجنة.  #سودان_بدون_كورونا #وزارة_الصحة_الإتحادية</t>
  </si>
  <si>
    <t>['سودان_بدون_كورونا', 'وزارة_الصحة_الإتحادية']</t>
  </si>
  <si>
    <t>https://twitter.com/Sudan_News12/status/1267022374697873408</t>
  </si>
  <si>
    <t>2020-05-31 11:09:17 CAT</t>
  </si>
  <si>
    <t>#اثيوبيا ♥️ #السودان  https://t.co/t535ymVEiG</t>
  </si>
  <si>
    <t>['https://pbs.twimg.com/media/EZVcQr7WAAA2e4Q.jpg']</t>
  </si>
  <si>
    <t>https://twitter.com/Sudan_News12/status/1267020314594152453</t>
  </si>
  <si>
    <t>https://pbs.twimg.com/media/EZVcQr7WAAA2e4Q.jpg</t>
  </si>
  <si>
    <t>2020-05-31 08:45:11 CAT</t>
  </si>
  <si>
    <t>ان الله لا ينظر الى صوركم واموالكم ولكن ينظر الى قلوبكم واعمالكم 🖤  #_راحتي #المسجد_النبوي  https://t.co/L1bDS1gnY0</t>
  </si>
  <si>
    <t>['https://pbs.twimg.com/media/EZU7RiQWAAU1GXZ.jpg']</t>
  </si>
  <si>
    <t>['_راحتي', 'المسجد_النبوي']</t>
  </si>
  <si>
    <t>https://twitter.com/Sudan_News12/status/1266984048943120384</t>
  </si>
  <si>
    <t>https://pbs.twimg.com/media/EZU7RiQWAAU1GXZ.jpg</t>
  </si>
  <si>
    <t>2020-05-31 08:42:18 CAT</t>
  </si>
  <si>
    <t>https://twitter.com/Sudan_News12/status/1266983322279915530</t>
  </si>
  <si>
    <t>2020-05-31 08:41:29 CAT</t>
  </si>
  <si>
    <t>نصيحة العمر : لا تظلم أحداً، حتى لا يؤلمك دعاؤه #المسجد_النبوي  https://t.co/74NCmYoUoq</t>
  </si>
  <si>
    <t>['https://pbs.twimg.com/media/EZU6bBYWsAA_9QG.jpg']</t>
  </si>
  <si>
    <t>['المسجد_النبوي']</t>
  </si>
  <si>
    <t>https://twitter.com/Sudan_News12/status/1266983116750630919</t>
  </si>
  <si>
    <t>https://pbs.twimg.com/media/EZU6bBYWsAA_9QG.jpg</t>
  </si>
  <si>
    <t>2020-05-30 23:18:29 CAT</t>
  </si>
  <si>
    <t>🐉مستشفي أمدرمان يعود للعمل بعد حادثة الاعتداء الأخيرة وسط حراسة مشددة داخل وخارج المستشفى  نداء لكل الكوادر الطبية.. العمل في ظل هذه الجائحة لا يقوم به البعض ليسقط عن الآخرين فالمسؤولية جماعية.. هلموا إلى مستشفياتكم.. سبل الحماية، السكن، الترحيل، الاعاشة والحوافز #السودان  https://t.co/LEMj787tl3</t>
  </si>
  <si>
    <t>['https://pbs.twimg.com/media/EZS5kpfWkAUeCXT.jpg']</t>
  </si>
  <si>
    <t>https://twitter.com/Sudan_News12/status/1266841436860952579</t>
  </si>
  <si>
    <t>https://pbs.twimg.com/media/EZS5kpfWkAUeCXT.jpg</t>
  </si>
  <si>
    <t>2020-05-29 23:31:50 CAT</t>
  </si>
  <si>
    <t>بعد مرور الأيام .. ستعرف ان الله ابعدك عن الكثير من الأمور التي بكيت لفراقها ليعوضك بالأجمل !</t>
  </si>
  <si>
    <t>https://twitter.com/Sudan_News12/status/1266482408293089287</t>
  </si>
  <si>
    <t>2020-05-29 21:17:50 CAT</t>
  </si>
  <si>
    <t>@SDN_Plus متابع ..من الحسابات المميزة💖</t>
  </si>
  <si>
    <t>https://twitter.com/Sudan_News12/status/1266448683547217921</t>
  </si>
  <si>
    <t>[{'screen_name': 'SDN_Plus', 'name': 'Sudan Plus - السودان بلس', 'id': '1229830901816799232'}]</t>
  </si>
  <si>
    <t>2020-05-29 20:14:54 CAT</t>
  </si>
  <si>
    <t>اثيوبيا هي التي رئيسها توسط للسلام في السودان وتم اتفاق السلام ..كيف تحاربنا 🤔 احس  بمؤامرة للايقاع بين اشقائنا في #اثيوبيا #السودان #امريكا_تنتفض #ترامب_يغلق_تويتر #اتحاد_مغردي_السودان</t>
  </si>
  <si>
    <t>['اثيوبيا', 'السودان', 'امريكا_تنتفض', 'ترامب_يغلق_تويتر', 'اتحاد_مغردي_السودان']</t>
  </si>
  <si>
    <t>https://twitter.com/Sudan_News12/status/1266432847251898376</t>
  </si>
  <si>
    <t>2020-05-29 02:17:09 CAT</t>
  </si>
  <si>
    <t>*كهيعص* بكافك اكتفيت .. وبهائك اهتديت .. وبيائك يُسرت .. وبعينك عوفيت وعرفت .. وبصادك صدقت بأنك لا إله إلا أنت 💕 #ترمب_يغلق_تويتر #فك_الحظر</t>
  </si>
  <si>
    <t>['ترمب_يغلق_تويتر', 'فك_الحظر']</t>
  </si>
  <si>
    <t>https://twitter.com/Sudan_News12/status/1266161620486676480</t>
  </si>
  <si>
    <t>2020-05-29 02:02:03 CAT</t>
  </si>
  <si>
    <t>" تبدو الحياه سهله حين نتكلم عنها .. صعبه حين نتعامل معها .. مولمه حين نعيشها .. متعبه حين نجري في مضمارها .. قصيره حين نفكر فيها .. لكنها رائعه حين نقتنع بها "  #السودان #ترمب_يغلق_تويتر  https://t.co/40KzeRRNV8</t>
  </si>
  <si>
    <t>['https://pbs.twimg.com/media/EZJL06uWkAkRgeW.jpg']</t>
  </si>
  <si>
    <t>['السودان', 'ترمب_يغلق_تويتر']</t>
  </si>
  <si>
    <t>https://twitter.com/Sudan_News12/status/1266157820707254274</t>
  </si>
  <si>
    <t>https://pbs.twimg.com/media/EZJL06uWkAkRgeW.jpg</t>
  </si>
  <si>
    <t>2020-05-28 20:38:40 CAT</t>
  </si>
  <si>
    <t>••  سيأتي عوض الله اجمل مما تخيلنا 💙</t>
  </si>
  <si>
    <t>https://twitter.com/Sudan_News12/status/1266076441390833664</t>
  </si>
  <si>
    <t>2020-05-28 20:16:24 CAT</t>
  </si>
  <si>
    <t>وصل إلى مطار الخرطوم وفد طبي صيني للمساعدة في مكافحة جائحة كورونا، وكان في استقبال الوفد بالمطار وزير الصحة الاتحادي الدكتور أكرم علي التوم والسفير الصيني بالخرطوم سعادة ماشين مين #اتحاد_مغردي_السودان  https://t.co/qshmjeSXYa</t>
  </si>
  <si>
    <t>['https://pbs.twimg.com/media/EZH8th7XQAIg-TW.jpg']</t>
  </si>
  <si>
    <t>https://twitter.com/Sudan_News12/status/1266070837234466816</t>
  </si>
  <si>
    <t>https://pbs.twimg.com/media/EZH8th7XQAIg-TW.jpg</t>
  </si>
  <si>
    <t>2020-05-28 10:40:42 CAT</t>
  </si>
  <si>
    <t>السودان يصدر لحوم ..وكيلو اللحم ب ٥٠٠ جنيه شي غريب🤔 #اتحاد_مغردي_السودان</t>
  </si>
  <si>
    <t>https://twitter.com/Sudan_News12/status/1265925957644419072</t>
  </si>
  <si>
    <t>2020-05-28 00:19:00 CAT</t>
  </si>
  <si>
    <t>@SElareifi رحمها الله ... جاسوس</t>
  </si>
  <si>
    <t>https://twitter.com/Sudan_News12/status/1265769499116085248</t>
  </si>
  <si>
    <t>2020-05-28 00:11:04 CAT</t>
  </si>
  <si>
    <t>نحنُ بحِاجة للخِلافات أحياناً  لِمعرفة مايُخفيه الأخُرون في قلوبهُم  قد تجد ما يجعلُك في ذهُول  وقد تجد ماتنحنِي لهُ إحتراماً فإذا أردت معرفة معادن من حولك تعمّد الخطأ يوماً ستندهش من النتائج   لا تنصدم !! تلك معادن البشر ذهبٌ وخشب ..#السودان</t>
  </si>
  <si>
    <t>https://twitter.com/Sudan_News12/status/1265767505433432065</t>
  </si>
  <si>
    <t>2020-05-28 00:08:31 CAT</t>
  </si>
  <si>
    <t>@RoaRoasalama البتشوفي في تويتر دا حاجة شاذة ..</t>
  </si>
  <si>
    <t>https://twitter.com/Sudan_News12/status/1265766863369273344</t>
  </si>
  <si>
    <t>2020-05-28 00:06:17 CAT</t>
  </si>
  <si>
    <t>"ابتسمِ دائماً، أنتِ تمتلكِ صحّة جيدة، وتمتلكِ عائلة جميلة، والأهمّ من ذلك لديِك يوماً جميلاً مجدّداً، ابتسمِ لجميع تفاصيلكِ الصّغيرة، وأشيائكِ اللّطيفة. كُنِ بسيطاً قنـوعاً، تكُن سعيداً بما تملِك"</t>
  </si>
  <si>
    <t>https://twitter.com/Sudan_News12/status/1265766301156413444</t>
  </si>
  <si>
    <t>2020-05-27 23:35:16 CAT</t>
  </si>
  <si>
    <t>@_hobaz عينك في الفيل تطعن في ظله</t>
  </si>
  <si>
    <t>https://twitter.com/Sudan_News12/status/1265758496865357826</t>
  </si>
  <si>
    <t>[{'screen_name': '_hobaz', 'name': 'آليخانْدرُو.', 'id': '494860918'}]</t>
  </si>
  <si>
    <t>2020-05-27 22:59:36 CAT</t>
  </si>
  <si>
    <t>" اانتم تخلقونه ام نحن الخالقون " #اتحاد_مغردي_السودان  https://t.co/e9Vlub2dHF</t>
  </si>
  <si>
    <t>['https://pbs.twimg.com/media/EZDYeVkWsAEtXFx.jpg']</t>
  </si>
  <si>
    <t>https://twitter.com/Sudan_News12/status/1265749517288247296</t>
  </si>
  <si>
    <t>https://pbs.twimg.com/media/EZDYeVkWsAEtXFx.jpg</t>
  </si>
  <si>
    <t>2020-05-27 22:51:02 CAT</t>
  </si>
  <si>
    <t>@Shimaa43348009 الحق سوف يظهر ولو بعد حين ..</t>
  </si>
  <si>
    <t>https://twitter.com/Sudan_News12/status/1265747362691125252</t>
  </si>
  <si>
    <t>[{'screen_name': 'Shimaa43348009', 'name': 'Shimaa', 'id': '1238836092444573704'}]</t>
  </si>
  <si>
    <t>2020-05-27 22:42:01 CAT</t>
  </si>
  <si>
    <t>@9jkVOocmNCTpc1l ربنا يرحمه ويغفر له ويجعله من اصحاب اليمين ..كل من عليها فان</t>
  </si>
  <si>
    <t>https://twitter.com/Sudan_News12/status/1265745094730297344</t>
  </si>
  <si>
    <t>2020-05-27 22:22:17 CAT</t>
  </si>
  <si>
    <t>اذا اصابكم ضر   تعلقوا برحمة الله .. كما تعلق أيوب برحمته سبحانه.. " وَأَيّوبَ إِذ نادى رَبَّهُ أَنّي مَسَّنِيَ الضُّرُّ وَأَنتَ أَرحَمُ الرّاحِمينَ " لم يتعلق أيوب بشيء من عمله أو قوّته لكن تعلق بإيمانه العميق برحمة أرحم الراحمين💔</t>
  </si>
  <si>
    <t>https://twitter.com/Sudan_News12/status/1265740129123041280</t>
  </si>
  <si>
    <t>2020-05-27 21:38:53 CAT</t>
  </si>
  <si>
    <t>سجاد ..مالو</t>
  </si>
  <si>
    <t>https://twitter.com/Sudan_News12/status/1265729206576652296</t>
  </si>
  <si>
    <t>2020-05-27 20:52:36 CAT</t>
  </si>
  <si>
    <t>مفترض يكون اكتر ناس لهم لحماية من الكورونا هم الفي السجون ..لكن ما اراه ان كل المساجين اصيبو بالفايروس ..احس انه شي مقصود #السودان 👇</t>
  </si>
  <si>
    <t>https://twitter.com/Sudan_News12/status/1265717560219181056</t>
  </si>
  <si>
    <t>2020-05-27 20:32:21 CAT</t>
  </si>
  <si>
    <t>@TaGoo_Abog @TohaElnagm حرقكم بكلامو</t>
  </si>
  <si>
    <t>https://twitter.com/Sudan_News12/status/1265712461015064576</t>
  </si>
  <si>
    <t>[{'screen_name': 'TaGoo_Abog', 'name': 'TA RG', 'id': '229464647'}, {'screen_name': 'TohaElnagm', 'name': 'Nagm 💙', 'id': '94186708'}]</t>
  </si>
  <si>
    <t>2020-05-27 14:26:39 CAT</t>
  </si>
  <si>
    <t>@official_noha2 فلوباك 🤩</t>
  </si>
  <si>
    <t>https://twitter.com/Sudan_News12/status/1265620429512814592</t>
  </si>
  <si>
    <t>2020-05-27 14:19:40 CAT</t>
  </si>
  <si>
    <t>@omerabbas45 داير يحيرنا فيهو</t>
  </si>
  <si>
    <t>https://twitter.com/Sudan_News12/status/1265618672757940224</t>
  </si>
  <si>
    <t>2020-05-27 13:58:47 CAT</t>
  </si>
  <si>
    <t>ذكر التقرير أن العدد الحقيقي للإصابات تجاوز الخمسين الف اصابة  والمعلن عنه قرابة الأربعة ألف إصابة وأن السودان الآن في طور انتقال العدوى الشديدة ..</t>
  </si>
  <si>
    <t>https://twitter.com/Sudan_News12/status/1265613418263969793</t>
  </si>
  <si>
    <t>2020-05-27 13:58:27 CAT</t>
  </si>
  <si>
    <t>خبر سئ و خطير .. و يوجب علينا الحذر أكثر ... ربنا يحفظ الجميع  منقول   اليوم شاهدت تقرير من قناة WD الألمانية بخصوص انتشار المرض بأفريقيا وكم أحزنني تصدر السودان في الوقت الحاضر لنسبة الإصابة والموت .. الأشد خطورة تم تصنيف السودان بؤرة نشطة للإصابة ..👇</t>
  </si>
  <si>
    <t>https://twitter.com/Sudan_News12/status/1265613335606722560</t>
  </si>
  <si>
    <t>2020-05-27 13:37:34 CAT</t>
  </si>
  <si>
    <t>أنباء عن وفاة دكتورة نجوي قدح الدم، مستشارة الرئيس موسفيني، بمستشفى علياء بالخرطوم بعد إصابتها بفايروس  كورونا</t>
  </si>
  <si>
    <t>https://twitter.com/Sudan_News12/status/1265608078642290689</t>
  </si>
  <si>
    <t>2020-05-27 03:23:27 CAT</t>
  </si>
  <si>
    <t>كم شحن جوالك يوم شفت هالتغريده؟ ٧٩% #اتحاد_مغردي_السودان #مكه_الان #ماذا_تعلمت_من_كورونا</t>
  </si>
  <si>
    <t>['اتحاد_مغردي_السودان', 'مكه_الان', 'ماذا_تعلمت_من_كورونا']</t>
  </si>
  <si>
    <t>https://twitter.com/Sudan_News12/status/1265453533345824774</t>
  </si>
  <si>
    <t>2020-05-27 03:22:42 CAT</t>
  </si>
  <si>
    <t>@1miivii ٧٩%</t>
  </si>
  <si>
    <t>https://twitter.com/Sudan_News12/status/1265453341481545729</t>
  </si>
  <si>
    <t>2020-05-27 03:22:20 CAT</t>
  </si>
  <si>
    <t>تسقط بس الثورة ليست عياط</t>
  </si>
  <si>
    <t>https://twitter.com/Sudan_News12/status/1265453250662273025</t>
  </si>
  <si>
    <t>https://twitter.com/alkhobaib/status/1265411973702979587</t>
  </si>
  <si>
    <t>2020-05-27 03:17:35 CAT</t>
  </si>
  <si>
    <t>ردموكم ردم جد والان كل واحد يلوم في التاني ..تبا لهم  https://t.co/Ly2RfaeV9P</t>
  </si>
  <si>
    <t>['https://twitter.com/Aleisir/status/1265451723457548288']</t>
  </si>
  <si>
    <t>https://twitter.com/Sudan_News12/status/1265452053461155844</t>
  </si>
  <si>
    <t>2020-05-27 02:26:15 CAT</t>
  </si>
  <si>
    <t>مستشفى إبراهيم مالك في شكلها الجديد 💥✌️ الشكر لمنصه متطوعي السودان ❤️🇸🇩  #سوا_بنقدر #القومه_للوطن #القومه_للسودان #حنبنيهو #اتحاد_مغردي_السودان #ماذا_تعلمت_من_كورونا  https://t.co/LlK59asrz3</t>
  </si>
  <si>
    <t>['https://pbs.twimg.com/media/EY--MAkXQAAAdEL.jpg']</t>
  </si>
  <si>
    <t>['سوا_بنقدر', 'القومه_للوطن', 'القومه_للسودان', 'حنبنيهو', 'اتحاد_مغردي_السودان', 'ماذا_تعلمت_من_كورونا']</t>
  </si>
  <si>
    <t>https://twitter.com/Sudan_News12/status/1265439136762265605</t>
  </si>
  <si>
    <t>https://pbs.twimg.com/media/EY--MAkXQAAAdEL.jpg</t>
  </si>
  <si>
    <t>2020-05-27 01:48:34 CAT</t>
  </si>
  <si>
    <t>@EltaishiHassan @wafaa_tageldin مانستك لكن تكون انت نسيتها</t>
  </si>
  <si>
    <t>https://twitter.com/Sudan_News12/status/1265429655097671680</t>
  </si>
  <si>
    <t>2020-05-27 01:10:53 CAT</t>
  </si>
  <si>
    <t>"كُلّ الَّذينَ حَمدُوا اللهَ عَلى حَالِهِمْ فَرِحُوا" 🌻 #الحمد_لله</t>
  </si>
  <si>
    <t>['الحمد_لله']</t>
  </si>
  <si>
    <t>https://twitter.com/Sudan_News12/status/1265420169301630980</t>
  </si>
  <si>
    <t>2020-05-26 22:44:43 CAT</t>
  </si>
  <si>
    <t>دا زول جميل ياخ 💖</t>
  </si>
  <si>
    <t>https://twitter.com/Sudan_News12/status/1265383386312585219</t>
  </si>
  <si>
    <t>https://twitter.com/tageldin_wafaa/status/1265304870090870787</t>
  </si>
  <si>
    <t>2020-05-26 22:33:52 CAT</t>
  </si>
  <si>
    <t>⭕⭕عاجل   انتقل الى رحمة مولاه فضيلة الشيخ محمد احمد حسن انا لله وانا اليه راجعون  https://t.co/Xc7fAl5nOt</t>
  </si>
  <si>
    <t>['https://pbs.twimg.com/media/EY-I_3RWsAIofZQ.jpg']</t>
  </si>
  <si>
    <t>https://twitter.com/Sudan_News12/status/1265380654017118215</t>
  </si>
  <si>
    <t>https://pbs.twimg.com/media/EY-I_3RWsAIofZQ.jpg</t>
  </si>
  <si>
    <t>2020-05-26 21:33:00 CAT</t>
  </si>
  <si>
    <t>@Noran12n8 ربنا يشفيهو ان شاء الله💖</t>
  </si>
  <si>
    <t>https://twitter.com/Sudan_News12/status/1265365338558005262</t>
  </si>
  <si>
    <t>[{'screen_name': 'Noran12n8', 'name': 'نووووورا🐥🔥', 'id': '1218422056125108224'}]</t>
  </si>
  <si>
    <t>2020-05-26 21:32:28 CAT</t>
  </si>
  <si>
    <t>اسق طيراً ، أطعم هراً ، تصدق على مسكين ، ساعد شيخاً كبيراً ، أفرح طفلاً ماراً بقطعة حلوى ، أزل أذىً في الطريق ، وتبسم للجميع ، فلا تدري أيَّ عمل فيها يدخلك الجنة</t>
  </si>
  <si>
    <t>https://twitter.com/Sudan_News12/status/1265365204373831683</t>
  </si>
  <si>
    <t>2020-05-26 21:24:45 CAT</t>
  </si>
  <si>
    <t>اختر قلباً حقيقياً وليس شكلاً وهمياً..  قلب وروح تبقى معك للابد  عندما يذهب الشكل والجمال  و المال والمنصب .... اختر من يبقى معك للنهاية رغم عيوبك رغم الالاف حوله وحولك الا انه لا يرى سواك</t>
  </si>
  <si>
    <t>https://twitter.com/Sudan_News12/status/1265363261295337473</t>
  </si>
  <si>
    <t>2020-05-26 18:38:20 CAT</t>
  </si>
  <si>
    <t>المؤتمر السوداني يدعو لإجراء شامل في تركيبة السلطة الإنتقالية؛ وتغير أعضاء مجلس السيادة منخفضي العطاء لتقوية الجانب المدني؛ وإستبدال تركيبة مجلس الوزراء الحالية بعناصر ذات كفاءة وخبرة سياسية وقدرة على العمل التنفيذي.  #مؤتمر_صحفي  #اتحاد_مغردي_السودان  #كتمت</t>
  </si>
  <si>
    <t>['مؤتمر_صحفي', 'اتحاد_مغردي_السودان', 'كتمت']</t>
  </si>
  <si>
    <t>https://twitter.com/Sudan_News12/status/1265321382713401346</t>
  </si>
  <si>
    <t>2020-05-26 07:59:36 CAT</t>
  </si>
  <si>
    <t>@abla152 صح</t>
  </si>
  <si>
    <t>https://twitter.com/Sudan_News12/status/1265160638625730568</t>
  </si>
  <si>
    <t>[{'screen_name': 'abla152', 'name': 'Abla Ali - عبلة علي', 'id': '749801695'}]</t>
  </si>
  <si>
    <t>2020-05-26 04:31:02 CAT</t>
  </si>
  <si>
    <t>⭕️ مدير جامعة الفاشر يحتسب عميد كلية الاقتصاد و ١٢ من العاملين بالجامعة وأقربائهم.  #سودان_بدون_كورونا</t>
  </si>
  <si>
    <t>https://twitter.com/Sudan_News12/status/1265108153127051264</t>
  </si>
  <si>
    <t>2020-05-26 03:24:50 CAT</t>
  </si>
  <si>
    <t>⭕️ تسجيل 156 حالة إصابة جديدة من جملة عينات عددها 267، بالإضافة لتسجيل 5 وفيات جديدة.#اتحاد_مغردي_السودان  #منبر_المغردين_السودانيين  https://t.co/Uv7P3cDbES</t>
  </si>
  <si>
    <t>['https://pbs.twimg.com/media/EY6CAN3XsAc5LLX.jpg']</t>
  </si>
  <si>
    <t>['اتحاد_مغردي_السودان', 'منبر_المغردين_السودانيين']</t>
  </si>
  <si>
    <t>https://twitter.com/Sudan_News12/status/1265091492927897601</t>
  </si>
  <si>
    <t>https://pbs.twimg.com/media/EY6CAN3XsAc5LLX.jpg</t>
  </si>
  <si>
    <t>2020-05-26 01:08:48 CAT</t>
  </si>
  <si>
    <t>أطلق الأطباء بمستشفى الخرطوم بمركز العزل برامج ترفيهية لمصابي فيروس كورونا تتضمن حفلة ة شواء" باربكيو  وعرض سينمائي" لإدخال البهجة للمرضى #كورونا_السودان</t>
  </si>
  <si>
    <t>https://twitter.com/Sudan_News12/status/1265057256145596417</t>
  </si>
  <si>
    <t>2020-05-25 23:02:57 CAT</t>
  </si>
  <si>
    <t>حوالي ٢٩ جثمان وذكر المصدر ان معدل الدفن الطبيعي بالمقابر لا يتجاوز ال ١٠ في اليوم .. اما مقابر الصحافة فقد استقبلت خلال اليوم ٤٣ جثمان ومعدل استقبال الجثامين اليومي يتفاوت بين  ١٥ الى ٢٥ حالة دفن خلال اليوم ..</t>
  </si>
  <si>
    <t>https://twitter.com/Sudan_News12/status/1265025587556618241</t>
  </si>
  <si>
    <t>2020-05-25 23:02:27 CAT</t>
  </si>
  <si>
    <t>استقبلت منذ فجر اليوم حوالي ٣٥ جثمان بينما المعدل الطبيعي يتراوح بين ١٠ الى ١٥ في اليوم كما قبر بمقابر حمد النيل حوالي ٤١ جثة لمتوفين باسباب مختلفة في حين المعدل الطبيعي لاستقبال الجثامين يتراوح بين ١٥ الى ٢٠ متوفى كما كشفت الجولة عن استقبال مقابر البنداري بشرق النيل</t>
  </si>
  <si>
    <t>https://twitter.com/Sudan_News12/status/1265025462419501059</t>
  </si>
  <si>
    <t>2020-05-25 23:01:39 CAT</t>
  </si>
  <si>
    <t>ارتفاع معدل الوفيات اليومي بمقابر وجبانات ولاية الخرطوم ..  خرطوم نيوز  كشفت جولة ل"خرطوم نيوز" اليوم الاثنين ٢٥ مايو ارتفاع مخيف في معدلات الوفيات بمقابر وجبانات ولاية الخرطوم الكبرى حيث فاقت المعدلات الطبيعية حتى عقب صلاة العشاء .. وذكرت المصادر الموثوقة ان مقابر احمد شرفي 👇</t>
  </si>
  <si>
    <t>https://twitter.com/Sudan_News12/status/1265025260128276489</t>
  </si>
  <si>
    <t>2020-05-25 22:09:47 CAT</t>
  </si>
  <si>
    <t>اسحق احمد فضل الله يصلي صلاة العيد وحده في الميدان الذي يصلي فيه اهل العيلفون والذين التزموا بالتوجيهات ولم يصلوا جماعة ..  #منقول  https://t.co/5u72BmQhiB</t>
  </si>
  <si>
    <t>['https://pbs.twimg.com/media/EY45440X0AACdXR.jpg']</t>
  </si>
  <si>
    <t>https://twitter.com/Sudan_News12/status/1265012207408107520</t>
  </si>
  <si>
    <t>https://pbs.twimg.com/media/EY45440X0AACdXR.jpg</t>
  </si>
  <si>
    <t>2020-05-25 20:21:08 CAT</t>
  </si>
  <si>
    <t>@KhalidOmerYusif شعلكم دا شغل صحبي وصحبك ..تسقطو بس ..نحن مع حميدتي</t>
  </si>
  <si>
    <t>https://twitter.com/Sudan_News12/status/1264984866011189251</t>
  </si>
  <si>
    <t>2020-05-25 19:21:57 CAT</t>
  </si>
  <si>
    <t>@jalalRM7 ربنا يشفيها يارب💖</t>
  </si>
  <si>
    <t>https://twitter.com/Sudan_News12/status/1264969970825474049</t>
  </si>
  <si>
    <t>2020-05-25 19:11:52 CAT</t>
  </si>
  <si>
    <t>في كادقلي، نساء يسكنّ بالقرب من معسكر للمدرعات احضرن الفطور للعساكر في يوم العيد في منظر يحمل السودان بين طياته 💚 أتمنى أن يكون السودان بخير الحياة قصيرة تستوجب سلام فقط. #واجبنا_حمايه_الثوره  https://t.co/DGDaRCmicv</t>
  </si>
  <si>
    <t>['واجبنا_حمايه_الثوره']</t>
  </si>
  <si>
    <t>https://twitter.com/Sudan_News12/status/1264967433070292993</t>
  </si>
  <si>
    <t>https://pbs.twimg.com/ext_tw_video_thumb/1264967057944260608/pu/img/zJznR7Se-t6oW8ls.jpg</t>
  </si>
  <si>
    <t>2020-05-25 16:53:13 CAT</t>
  </si>
  <si>
    <t>مهما بلغت من قوه .. تبقى طفلا ضعيفا امامها .. امك ثم امك ثم امك ..❤  #Muzamil  https://t.co/phXJpdGzQQ</t>
  </si>
  <si>
    <t>['https://pbs.twimg.com/media/EY3xcAuXQAAJs5i.jpg']</t>
  </si>
  <si>
    <t>https://twitter.com/Sudan_News12/status/1264932540361695235</t>
  </si>
  <si>
    <t>https://pbs.twimg.com/media/EY3xcAuXQAAJs5i.jpg</t>
  </si>
  <si>
    <t>2020-05-25 15:09:31 CAT</t>
  </si>
  <si>
    <t>⭕️ الفريق ياسر العطا - عضو المجلس السيادي الإنتقالي عوض بن عوف الآن بمصر هو و أسرته، نوجه له التحية والإحترام، فقد لعب دور كبير في الإنحياز.  #تحديات_الفترة_الإنتقالية</t>
  </si>
  <si>
    <t>https://twitter.com/Sudan_News12/status/1264906444530483201</t>
  </si>
  <si>
    <t>2020-05-25 15:08:27 CAT</t>
  </si>
  <si>
    <t>⭕️ الفريق ياسر العطا - عضو المجلس السيادي الإنتقالي منذ تخرجي من الكلية الحربية عزمت ألا أنتمني إلي أي حزب سياسي إلي أن أخلع البدلة العسكرية وأن أخدم ما أراه صحيح في خدمة الوطن. #اتحاد_مغردي_السودان</t>
  </si>
  <si>
    <t>https://twitter.com/Sudan_News12/status/1264906175549710336</t>
  </si>
  <si>
    <t>2020-05-25 14:54:49 CAT</t>
  </si>
  <si>
    <t>شيئان يحدّدان من أنت: صبرك عندما لاتملك شيئاً و أخلاقك عندما تملك كلّ شيء</t>
  </si>
  <si>
    <t>https://twitter.com/Sudan_News12/status/1264902741559783425</t>
  </si>
  <si>
    <t>2020-05-25 14:48:03 CAT</t>
  </si>
  <si>
    <t>في موضة بتاعة صور بنات في التويتر ..عيب شديد ..#اتحاد_مغردي_السودان</t>
  </si>
  <si>
    <t>https://twitter.com/Sudan_News12/status/1264901039465037824</t>
  </si>
  <si>
    <t>2020-05-25 14:47:02 CAT</t>
  </si>
  <si>
    <t>⭕️ قائد قوات الدعم السريع - نائب رئيس مجلس السيادة الإنتقالي: - حلمت بالتغيير لكن ما حدث لم يكن تغييرا كاملا بعد هذه الثورة العظيمة  #فض_الإعتصام #لن_ننسى_ولن_نغفر #مجزرة_القيادة_العامة #تحديات_الفترة_الإنتقالية</t>
  </si>
  <si>
    <t>['فض_الإعتصام', 'لن_ننسى_ولن_نغفر', 'مجزرة_القيادة_العامة', 'تحديات_الفترة_الإنتقالية']</t>
  </si>
  <si>
    <t>https://twitter.com/Sudan_News12/status/1264900786582159360</t>
  </si>
  <si>
    <t>2020-05-25 14:45:54 CAT</t>
  </si>
  <si>
    <t>⭕️ قائد قوات الدعم السريع - نائب رئيس مجلس السيادة الإنتقالي: - وجود عناصر النظام السابق في السجن لمدة سنة (خطأ) و "غلط كبير" عدم تقديمهم لمحاكمات لان هنالك بينات ظاهرة. #اتحاد_مغردي_السودان</t>
  </si>
  <si>
    <t>https://twitter.com/Sudan_News12/status/1264900499771461642</t>
  </si>
  <si>
    <t>2020-05-25 14:40:23 CAT</t>
  </si>
  <si>
    <t>، لكن بعد ما اصبحنا تشريفيين حدث مايجري الآن والمؤتمر الوطني تحرك لانه شعر بالإستهداف.  #مجزرة_القيادة_العامة</t>
  </si>
  <si>
    <t>https://twitter.com/Sudan_News12/status/1264899110676713480</t>
  </si>
  <si>
    <t>2020-05-25 14:38:33 CAT</t>
  </si>
  <si>
    <t>⭕️ قائد قوات الدعم السريع - نائب رئيس مجلس السيادة الإنتقالي: - في اجتماعاتنا كمجلس عسكري تحدثنا مع المؤتمر الوطني ووافقو على عدم العمل السياسي في الفترة الإنتقالية لمدة 3 سنوات وعدم المشاركة في الإنتخابات ووافقو على محاكمة كل من أجرم وأفسد من رموز الوطني شريطة ألا يتم إستهدافهم</t>
  </si>
  <si>
    <t>https://twitter.com/Sudan_News12/status/1264898651614318592</t>
  </si>
  <si>
    <t>2020-05-25 02:06:04 CAT</t>
  </si>
  <si>
    <t>⭕️ تسجيل 192 إصابة جديدة من عدد 386 فحص معملي، بالإضافة لتسجيل 19  وفاة جديدة. #اتحاد_مغردي_السودان  https://t.co/ct4r3NZBmV</t>
  </si>
  <si>
    <t>['https://pbs.twimg.com/media/EY0mYf8XkAY1kGP.jpg']</t>
  </si>
  <si>
    <t>https://twitter.com/Sudan_News12/status/1264709281242394624</t>
  </si>
  <si>
    <t>https://pbs.twimg.com/media/EY0mYf8XkAY1kGP.jpg</t>
  </si>
  <si>
    <t>2020-05-25 00:36:42 CAT</t>
  </si>
  <si>
    <t>بت البوشي قالو جاتها كورونا ..ربنا يشفيها . #اتحاد_مغردي_السودان  #السودان</t>
  </si>
  <si>
    <t>['اتحاد_مغردي_السودان', 'السودان']</t>
  </si>
  <si>
    <t>https://twitter.com/Sudan_News12/status/1264686789484306444</t>
  </si>
  <si>
    <t>2020-05-24 20:39:28 CAT</t>
  </si>
  <si>
    <t>عطل مفاجئ في محطة ضخ الصرف الصحي الرئيسية رقم (٦) غرب كبري المسلمية والتي تخدم قطاع الخرطوم شمال من المقرن غربا وحتي قاردن سيتي وبري شرقا .. وتبذل الهيئة جهود مكثفة من مساءا امس وخلال  اليوم لتركيب مضخة اخري واصلاح العطل ..  #السودان</t>
  </si>
  <si>
    <t>https://twitter.com/Sudan_News12/status/1264627091271794689</t>
  </si>
  <si>
    <t>2020-05-24 20:01:21 CAT</t>
  </si>
  <si>
    <t>من خطبة الإمام الصادق المهدي لعيد الفطر: إن التجربة الثورية السودانية تحمل في طياتها المدنية والديمقراطية والسلام والتنمية والعدالة الاجتماعية؛ وتشكل عبوراً تاريخياً نحو أفق جديد؛ لافتا إلي أن قوى ثورة مضادة حتماً تتحرك ضدها. #اتحاد_مغردي_السودان</t>
  </si>
  <si>
    <t>https://twitter.com/Sudan_News12/status/1264617497547898885</t>
  </si>
  <si>
    <t>2020-05-24 18:42:53 CAT</t>
  </si>
  <si>
    <t>الهيئة العامة للإرصاد الجوية:   توقعت الهيئة العامة للارصاد الجوية هطول أمطار بكميات متفاوته في أجزاء من ولايات ( البحر الأحمر، القضارف، الخرطوم، الجزيرة، دارفور الكبرى، كردفان الكبرى، النيل الأبيض والنيل الأزرق )، مصحوبة بنشاط للرياح السطحية المثيرة للأتربة، وذلك بعد ظهور</t>
  </si>
  <si>
    <t>https://twitter.com/Sudan_News12/status/1264597749917515781</t>
  </si>
  <si>
    <t>2020-05-24 17:58:39 CAT</t>
  </si>
  <si>
    <t>@zoolsd11 ٠</t>
  </si>
  <si>
    <t>https://twitter.com/Sudan_News12/status/1264586618360528896</t>
  </si>
  <si>
    <t>2020-05-24 17:58:25 CAT</t>
  </si>
  <si>
    <t>@abubakerelamin1 @Drsalmaa دي زاتها عينوها كتمكين</t>
  </si>
  <si>
    <t>https://twitter.com/Sudan_News12/status/1264586559925469190</t>
  </si>
  <si>
    <t>[{'screen_name': 'AbuBakerElamin1', 'name': 'Abu Baker El amin', 'id': '1386657256645799940'}, {'screen_name': 'Drsalmaa', 'name': '@Dr.salma \u200fⲥⲁⲗⲙⲁ', 'id': '581754544'}]</t>
  </si>
  <si>
    <t>2020-05-24 16:33:54 CAT</t>
  </si>
  <si>
    <t>عيد سعيد متابعين اصدقاء اهل اقارب كل المتواجدين والغائبين اعادة الله علينا وعليكم بالخير والسعادة ربي يسعد قلوبكم ولا يحرمكم من فرحة العيد يا غوالي ❤️💜🌹🌹#العيد_في_السودان  #نهر_النيل #اتحاد_مغردي_السودان  https://t.co/Molkq8aorh</t>
  </si>
  <si>
    <t>['العيد_في_السودان', 'نهر_النيل', 'اتحاد_مغردي_السودان']</t>
  </si>
  <si>
    <t>https://twitter.com/Sudan_News12/status/1264565290911875072</t>
  </si>
  <si>
    <t>https://pbs.twimg.com/ext_tw_video_thumb/1264565166273957888/pu/img/VLfOYqbtuaMUphKc.jpg</t>
  </si>
  <si>
    <t>2020-05-24 16:25:59 CAT</t>
  </si>
  <si>
    <t>https://twitter.com/Sudan_News12/status/1264563298651066368</t>
  </si>
  <si>
    <t>https://twitter.com/Sudan_News12/status/1264563074163453955</t>
  </si>
  <si>
    <t>2020-05-24 16:25:05 CAT</t>
  </si>
  <si>
    <t>#العيد #السودان  https://t.co/wvbkKxbIWs</t>
  </si>
  <si>
    <t>['العيد', 'السودان']</t>
  </si>
  <si>
    <t>https://pbs.twimg.com/ext_tw_video_thumb/1264562959419944960/pu/img/ah0WfpCJtyQYKgTU.jpg</t>
  </si>
  <si>
    <t>2020-05-24 15:52:38 CAT</t>
  </si>
  <si>
    <t>⭕️ عروه الصادق القيادي في قوي إعلان الحريه والتغيير وحزب الامه القومي: البرهان المتهم الأول اذا كان بعلمه فهي طامه وبدون علمه طامتين.</t>
  </si>
  <si>
    <t>https://twitter.com/Sudan_News12/status/1264554905378971648</t>
  </si>
  <si>
    <t>2020-05-24 07:58:57 CAT</t>
  </si>
  <si>
    <t>توفي صباح اليوم الأحد، بالعاصمة السودانية الخرطوم،  القيادي بالمؤتمر الوطني المحلول الأستاذ “حمدي سليمان” متأثراً باصابته بفيروس كورونا.  يعد الفقيد من قيادات الشباب بالوطني، وقد شغل نائب رئيس قطاع التنظيم بالحزب لسنوات. #السودان</t>
  </si>
  <si>
    <t>https://twitter.com/Sudan_News12/status/1264435699027193858</t>
  </si>
  <si>
    <t>2020-05-24 03:21:04 CAT</t>
  </si>
  <si>
    <t>بالفيديو | تعرف على الورقة النقدية الجديدة من فئة "200" جنيه، "الطبعة الثانية" وعلاماتها التأمينية #السودان #اتحاد_مغردي_السودان  https://t.co/35HB4z1I1i</t>
  </si>
  <si>
    <t>https://twitter.com/Sudan_News12/status/1264365768113827841</t>
  </si>
  <si>
    <t>https://pbs.twimg.com/ext_tw_video_thumb/1264365743354896384/pu/img/0XIUuw3miIyomgee.jpg</t>
  </si>
  <si>
    <t>2020-05-24 03:17:23 CAT</t>
  </si>
  <si>
    <t>⭕️ تسجيل 52 حالة تعافي جديد ليبلغ جملة الاصابات 3628         جملة الوفيات 146        جملة المتعافين 424 #اتحاد_مغردي_السودان</t>
  </si>
  <si>
    <t>https://twitter.com/Sudan_News12/status/1264364840459665408</t>
  </si>
  <si>
    <t>2020-05-24 03:16:50 CAT</t>
  </si>
  <si>
    <t>⭕️ تسجيل 256 حالة إصابة جديدة من عدد 401 فحص معملي، و عدد 9 وفيات  https://t.co/RBMjOdIRV1</t>
  </si>
  <si>
    <t>['https://pbs.twimg.com/media/EYvs_UAXsAI3AcU.jpg']</t>
  </si>
  <si>
    <t>https://twitter.com/Sudan_News12/status/1264364700634173442</t>
  </si>
  <si>
    <t>https://pbs.twimg.com/media/EYvs_UAXsAI3AcU.jpg</t>
  </si>
  <si>
    <t>2020-05-24 03:14:44 CAT</t>
  </si>
  <si>
    <t>بشريات العيد ♥   الحمد والشكر، طبيبان سودانيان يعلنان التوصل لعلاج ناجع لكورونا في مؤتمر صحفي قبل قليل مع تجربة العلاج لعدد من المصابين وتأكد فاعلية الدواء و تبنت وزراة الصحة الفكرة وسوف تقوم مباشرة بزيادة الإنتاج وتوزيعه للعالم كل عام والوطن بخير  #اتحاد_مغردي_السودان #كورونا  https://t.co/HlQcXp0y3o</t>
  </si>
  <si>
    <t>['https://pbs.twimg.com/media/EYvsg5YWoAEcuFl.jpg']</t>
  </si>
  <si>
    <t>['اتحاد_مغردي_السودان', 'كورونا']</t>
  </si>
  <si>
    <t>https://twitter.com/Sudan_News12/status/1264364173175279616</t>
  </si>
  <si>
    <t>https://pbs.twimg.com/media/EYvsg5YWoAEcuFl.jpg</t>
  </si>
  <si>
    <t>2020-05-23 21:06:26 CAT</t>
  </si>
  <si>
    <t>@SUDHelpeTWITT @sabosoft @TramaZoul @Colombia_SUD @Hadeel_sudan @Muz_Awad</t>
  </si>
  <si>
    <t>https://twitter.com/Sudan_News12/status/1264271488598921217</t>
  </si>
  <si>
    <t>[{'screen_name': 'SUDHelpeTWITT', 'name': 'الأحداث', 'id': '1205292666495406080'}, {'screen_name': 'sabosoft', 'name': 'الــرومـــــي', 'id': '3027754181'}, {'screen_name': 'TramaZoul', 'name': 'ترامـــازول 🥀', 'id': '1631209508'}, {'screen_name': 'Hadeel_sudan', 'name': '𝓗𝓪𝓭𝓮𝓮𝓵 | هديل 🇸🇩', 'id': '4632928469'}]</t>
  </si>
  <si>
    <t>2020-05-23 21:05:13 CAT</t>
  </si>
  <si>
    <t>@hussamnasri ياخ ربنا يحفظهم ليك 💖</t>
  </si>
  <si>
    <t>https://twitter.com/Sudan_News12/status/1264271181336772613</t>
  </si>
  <si>
    <t>2020-05-23 20:53:40 CAT</t>
  </si>
  <si>
    <t>#عيدية_مرسول #عيد_الفطر_المبارك #السودان #اتحاد_مغردي_السودان  https://t.co/I4B863eSoH</t>
  </si>
  <si>
    <t>['https://pbs.twimg.com/media/EYuVSteXsAYhlYi.jpg']</t>
  </si>
  <si>
    <t>['عيدية_مرسول', 'عيد_الفطر_المبارك', 'السودان', 'اتحاد_مغردي_السودان']</t>
  </si>
  <si>
    <t>https://twitter.com/Sudan_News12/status/1264268276860846080</t>
  </si>
  <si>
    <t>https://pbs.twimg.com/media/EYuVSteXsAYhlYi.jpg</t>
  </si>
  <si>
    <t>2020-05-23 20:05:23 CAT</t>
  </si>
  <si>
    <t>مجمع الفقه الإسلامي:  غداً أول أيام عيد الفطر المبارك.  #قناة_السودان  #اتحاد_مغردي_السودان</t>
  </si>
  <si>
    <t>['قناة_السودان', 'اتحاد_مغردي_السودان']</t>
  </si>
  <si>
    <t>https://twitter.com/Sudan_News12/status/1264256125236654081</t>
  </si>
  <si>
    <t>2020-05-23 18:59:01 CAT</t>
  </si>
  <si>
    <t>⭕️ بنك السودان المركزي يعلن عن طرح ورقة نقدية جديدة من فئة مائتي جنيه سوداني خلال الفترة القادمة، وتجدر الإشارة إلى أن الطبعة الأولى كانت عرضة للتزوير بصورة كبيرة  وتم طرحها إبان فترة النظام البائد.. #اتحاد_مغردي_السودان  https://t.co/avbgn9Q36L</t>
  </si>
  <si>
    <t>['https://pbs.twimg.com/media/EYt7DJWXkAkYpZY.jpg']</t>
  </si>
  <si>
    <t>https://twitter.com/Sudan_News12/status/1264239421102194689</t>
  </si>
  <si>
    <t>https://pbs.twimg.com/media/EYt7DJWXkAkYpZY.jpg</t>
  </si>
  <si>
    <t>2020-05-23 15:35:13 CAT</t>
  </si>
  <si>
    <t>الأمين العام لجهاز المغتربين:  انهاء تحصيل الجبايات والرسوم من المغتربين ليكون جهاز وطني حر يستوعب صلاحيات حقيقية ويكون له دور طليعي لبناء الدولة .. #اتحاد_مغردي_السودان</t>
  </si>
  <si>
    <t>https://twitter.com/Sudan_News12/status/1264188134172045312</t>
  </si>
  <si>
    <t>2020-05-22 22:59:10 CAT</t>
  </si>
  <si>
    <t>استثنائية والدبلوماسيين العالقين وسيتم تفويجهم جميعاً كل أسبوعين 1000 من جملة عدد 10000 تقريباً تجري الأن كافة الترتيبات لذلك وسيكون هناك محجر صحي إسبوعين لهم .</t>
  </si>
  <si>
    <t>https://twitter.com/Sudan_News12/status/1263937472226111488</t>
  </si>
  <si>
    <t>2020-05-22 22:58:40 CAT</t>
  </si>
  <si>
    <t>⭕️ عاجل   ‌#مكين_حامِد_تيراب - أمين عام جهاز تنظيم شؤون السودانيين العاملين بالخارج :   إتُخذت قرارات بشكل مباشر حول مباشرة تفويج العالقين بالخارج عقب العيد وبعد إفتتاح المطارات وفق أولويات مثل كبار السن والمرضى وبعض الذين لديهم ظروف 👇. #اتحاد_مغردي_السودان</t>
  </si>
  <si>
    <t>https://twitter.com/Sudan_News12/status/1263937345339957250</t>
  </si>
  <si>
    <t>2020-05-22 21:52:17 CAT</t>
  </si>
  <si>
    <t>وزارة الصحة: 16 وفاة و235 إصابة جديدة بفيروس كورونا ليرتفع عدد الوفيات إلى 137 والإصابات إلى 3378. #السودان  #اتحاد_مغردي_السودان</t>
  </si>
  <si>
    <t>https://twitter.com/Sudan_News12/status/1263920637283876865</t>
  </si>
  <si>
    <t>2020-05-22 21:30:39 CAT</t>
  </si>
  <si>
    <t>الحاجة دي بصدر رحب و يا ريت كل البيشوفو الكلام دا ينسخوهو و ينزلوهو بي اسمهم في صفحاتهم لو الحولينك ما مصدقين او ما مهتمين بادر إنت.. يمكن تكون #سبب في حفظ أرواح ناس أو على الأقل لا تشيلهم ذنبك ولا تشيل ذنبهم كل عام وانتو تامين و سالمين 🙏🏻❤️ #العيد_ف#أقعدوا عافية _في_بيتكم</t>
  </si>
  <si>
    <t>['سبب']</t>
  </si>
  <si>
    <t>https://twitter.com/Sudan_News12/status/1263915194893447168</t>
  </si>
  <si>
    <t>2020-05-22 21:30:07 CAT</t>
  </si>
  <si>
    <t>السلام عليكم جميعا 🖐️ نظرا للظرف الصحي للبلد بصورة عامة  .. بطلب من كل الاهل إبتداءً من الأهل بالدرجة الاولى و حتى بقية المعارف والجيران انو المعايدات والتبريكات تكون بالتلفون . ياريت نلتزم كلنا بالامتناع عن الزيارات  لسلامة الجميع المرض مافيهو شخصنة مواضيع ف ياريت الناس تتقبل👇</t>
  </si>
  <si>
    <t>https://twitter.com/Sudan_News12/status/1263915061137080320</t>
  </si>
  <si>
    <t>2020-05-22 16:03:58 CAT</t>
  </si>
  <si>
    <t>درشونا والبنوت نيام 🤣  https://t.co/UlIANEZ2B3</t>
  </si>
  <si>
    <t>['https://pbs.twimg.com/media/EYoJZciX0AAampr.jpg']</t>
  </si>
  <si>
    <t>https://twitter.com/Sudan_News12/status/1263832980470009856</t>
  </si>
  <si>
    <t>https://pbs.twimg.com/media/EYoJZciX0AAampr.jpg</t>
  </si>
  <si>
    <t>2020-05-22 01:49:48 CAT</t>
  </si>
  <si>
    <t>الاتفاق على تخصيص نسبة 40% من عائدات المنطقتين "النيل الازرق وجنوب كردفان" للاقليم أو الولاية حسب المسمي الذي يتم الاتفاق عليه و 60% للحكومة الاتحادية لمعالجة القضايا التنموية بالمنطقتين، . #اتحاد_مغردي_السودان #تحديات_الفترة_الإنتقالية #sudan_news_agency</t>
  </si>
  <si>
    <t>['اتحاد_مغردي_السودان', 'تحديات_الفترة_الإنتقالية', 'sudan_news_agency']</t>
  </si>
  <si>
    <t>https://twitter.com/Sudan_News12/status/1263618025942589446</t>
  </si>
  <si>
    <t>2020-05-22 01:47:44 CAT</t>
  </si>
  <si>
    <t>الجمعية السودانية لعلوم الفلك و الفضاء:   بالنسبة لبلادنا و منطقتنا يكون أول أيام عيد الفطر المبارك  يوم الأحد الموافق 24 مايو 2020م . #اتحاد_مغردي_السودان</t>
  </si>
  <si>
    <t>https://twitter.com/Sudan_News12/status/1263617503810523137</t>
  </si>
  <si>
    <t>2020-05-22 01:45:42 CAT</t>
  </si>
  <si>
    <t>تمديد حظر التجوال بالولاية الشمالية لمدة عشرة أيام أخرى اعتبارا من اليوم مع مراقبة ومتابعة مداخل الولاية  #سونا #السودان  #اتحاد_مغردي_السودان</t>
  </si>
  <si>
    <t>['سونا', 'السودان', 'اتحاد_مغردي_السودان']</t>
  </si>
  <si>
    <t>https://twitter.com/Sudan_News12/status/1263616991602061312</t>
  </si>
  <si>
    <t>2020-05-21 20:27:32 CAT</t>
  </si>
  <si>
    <t>اها الشرطة طلع عندها عسكري مضروب ؛ في حادثة مستشفى ام درمان ؛ وتم القبض على الجناة ، عشان تعرفو الناس في البلد دي بتبكي وما عارفة الميت منو #السودان_الشرطة_تتفرج  #اتحاد_مغردي_السودان</t>
  </si>
  <si>
    <t>['السودان_الشرطة_تتفرج', 'اتحاد_مغردي_السودان']</t>
  </si>
  <si>
    <t>https://twitter.com/Sudan_News12/status/1263536924045848578</t>
  </si>
  <si>
    <t>2020-05-21 13:56:26 CAT</t>
  </si>
  <si>
    <t>@303M7  https://t.co/b7EpjVj45b</t>
  </si>
  <si>
    <t>['https://pbs.twimg.com/media/EYiinSuXkAALbwC.jpg']</t>
  </si>
  <si>
    <t>https://twitter.com/Sudan_News12/status/1263438499115646976</t>
  </si>
  <si>
    <t>https://pbs.twimg.com/media/EYiinSuXkAALbwC.jpg</t>
  </si>
  <si>
    <t>2020-05-21 11:08:19 CAT</t>
  </si>
  <si>
    <t>🔴| الملخص: مكتب الأطباء يعلن الإضراب الشامل بعد 72 ساعة (أي يبدأ الإضراب بعد نهاية يوم السبت مباشرة).   #مكتب_الأطباء_الموحد</t>
  </si>
  <si>
    <t>['مكتب_الأطباء_الموحد']</t>
  </si>
  <si>
    <t>https://twitter.com/Sudan_News12/status/1263396193587036160</t>
  </si>
  <si>
    <t>2020-05-21 05:29:26 CAT</t>
  </si>
  <si>
    <t>@Loay22866202 @Sudan_Trending @SMOI_2020 هم ناس فعلا ..بس هم بمثلو منظومة كاملة وشي منظم ومستهدف</t>
  </si>
  <si>
    <t>https://twitter.com/Sudan_News12/status/1263310907792293888</t>
  </si>
  <si>
    <t>2020-05-21 05:28:17 CAT</t>
  </si>
  <si>
    <t>@amar_adison @Sudan_Trending الكنداكة لمن ترد</t>
  </si>
  <si>
    <t>https://twitter.com/Sudan_News12/status/1263310620453109760</t>
  </si>
  <si>
    <t>[{'screen_name': 'amar_adison', 'name': 'Amar Adison', 'id': '2196583129'}, {'screen_name': 'Sudan_Trending', 'name': '🇸🇩 الترند السوداني 🇸🇩', 'id': '986014568303472642'}]</t>
  </si>
  <si>
    <t>2020-05-21 05:23:36 CAT</t>
  </si>
  <si>
    <t>@azozmohamed13 ايوة قتلت طالب الخلوة في عد بابكر</t>
  </si>
  <si>
    <t>https://twitter.com/Sudan_News12/status/1263309438951264260</t>
  </si>
  <si>
    <t>[{'screen_name': 'azozmohamed13', 'name': 'Yaser Mo', 'id': '1236621966942982146'}]</t>
  </si>
  <si>
    <t>2020-05-21 04:57:20 CAT</t>
  </si>
  <si>
    <t>@shazali07 @Im_Sudany @Sudan_Trending الحق سوف يظهر ولو بعد حين</t>
  </si>
  <si>
    <t>https://twitter.com/Sudan_News12/status/1263302830921863169</t>
  </si>
  <si>
    <t>[{'screen_name': 'shazali07', 'name': 'shazali', 'id': '514437433'}, {'screen_name': 'Im_Sudany', 'name': 'Mohanad_🇸🇩', 'id': '528266391'}, {'screen_name': 'Sudan_Trending', 'name': '🇸🇩 الترند السوداني 🇸🇩', 'id': '986014568303472642'}]</t>
  </si>
  <si>
    <t>2020-05-21 04:55:29 CAT</t>
  </si>
  <si>
    <t>@fo0ofa3003 @Sudan_Trending اكيد زمان مازي هسي ..الفوضي كانت زمان ولا هسي؟</t>
  </si>
  <si>
    <t>https://twitter.com/Sudan_News12/status/1263302364745867264</t>
  </si>
  <si>
    <t>[{'screen_name': 'fo0ofa3003', 'name': 'fo0fa', 'id': '1235190708308529159'}, {'screen_name': 'Sudan_Trending', 'name': '🇸🇩 الترند السوداني 🇸🇩', 'id': '986014568303472642'}]</t>
  </si>
  <si>
    <t>2020-05-21 04:54:42 CAT</t>
  </si>
  <si>
    <t>@azozmohamed13 الامل في من رحمهم ربي ديل ..هم اللبنة الاساسية للشرطة ونتوقع منهم الخير ..بالنسبة لتنفيذ القانون ..كيف تنفذه الشرطة وانتي فاكي لجان مقاومة تبطش وتقتل في الناس بدون اي قانون ..</t>
  </si>
  <si>
    <t>https://twitter.com/Sudan_News12/status/1263302169903738880</t>
  </si>
  <si>
    <t>2020-05-21 04:48:18 CAT</t>
  </si>
  <si>
    <t>@shazali07 @Im_Sudany @Sudan_Trending الدماء السالت وين حقها وين ذكرها حتي ونحن في السنوية الاولي للشهداء</t>
  </si>
  <si>
    <t>https://twitter.com/Sudan_News12/status/1263300557667807238</t>
  </si>
  <si>
    <t>2020-05-21 04:44:49 CAT</t>
  </si>
  <si>
    <t>@shazali07 @Im_Sudany @Sudan_Trending التامر شغال ي اخوي وما اظن توصل للمدنية</t>
  </si>
  <si>
    <t>https://twitter.com/Sudan_News12/status/1263299681024651265</t>
  </si>
  <si>
    <t>2020-05-21 04:42:39 CAT</t>
  </si>
  <si>
    <t>@fo0ofa3003 @Sudan_Trending الشرطة تبقي واطه ومن بيحمي الشعب دا ..ومين بيطبق القانون</t>
  </si>
  <si>
    <t>https://twitter.com/Sudan_News12/status/1263299135593156608</t>
  </si>
  <si>
    <t>2020-05-21 04:40:58 CAT</t>
  </si>
  <si>
    <t>@shazali07 @Im_Sudany @Sudan_Trending اتمني دولة مدنية تحترم فيها حقوق الجميع وتتيح الحرية للجميع ..لكن لا اري بارقة امل لدولة مدنية في السودان</t>
  </si>
  <si>
    <t>https://twitter.com/Sudan_News12/status/1263298713704968193</t>
  </si>
  <si>
    <t>2020-05-21 04:38:41 CAT</t>
  </si>
  <si>
    <t>@shazali07 @Im_Sudany @Sudan_Trending اين الدولة المدنية؟</t>
  </si>
  <si>
    <t>https://twitter.com/Sudan_News12/status/1263298136547692545</t>
  </si>
  <si>
    <t>2020-05-21 04:29:33 CAT</t>
  </si>
  <si>
    <t>@303M7 @Sudan_Trending نحن لانعمم اي مجتمع فيه الصالح والطالح ..لكن عشان كلمة عفنين دي خلي الكنداكة تقيف تحرس باب المستشفي 😛😀</t>
  </si>
  <si>
    <t>https://twitter.com/Sudan_News12/status/1263295840396984320</t>
  </si>
  <si>
    <t>[{'screen_name': '303M7', 'name': '303 M', 'id': '1138404715828535296'}, {'screen_name': 'Sudan_Trending', 'name': '🇸🇩 الترند السوداني 🇸🇩', 'id': '986014568303472642'}]</t>
  </si>
  <si>
    <t>2020-05-21 04:25:57 CAT</t>
  </si>
  <si>
    <t>@303M7 @Sudan_Trending اي مجرم يرفد ويسجن ..واي متعدي ومهين للشرطة يسجن وتطبق عليه عقوبة مغلظة</t>
  </si>
  <si>
    <t>https://twitter.com/Sudan_News12/status/1263294930832801794</t>
  </si>
  <si>
    <t>2020-05-21 04:21:41 CAT</t>
  </si>
  <si>
    <t>@Im_Sudany @Sudan_Trending الوضع دا عاجبنا ..حتي تعاد للبوليس هيبته ..ولسه ياما تشوف فوضي ..</t>
  </si>
  <si>
    <t>https://twitter.com/Sudan_News12/status/1263293858886148096</t>
  </si>
  <si>
    <t>[{'screen_name': 'Im_Sudany', 'name': 'Mohanad_🇸🇩', 'id': '528266391'}, {'screen_name': 'Sudan_Trending', 'name': '🇸🇩 الترند السوداني 🇸🇩', 'id': '986014568303472642'}]</t>
  </si>
  <si>
    <t>2020-05-21 04:18:59 CAT</t>
  </si>
  <si>
    <t>@Loay22866202 @Sudan_Trending @SMOI_2020 في التدريب تختلف عن لمن يكون البوليس يؤدي في دوره المنوط به ..انا باكد لك البوليس كلو ماعندهم نفس للشغل ..</t>
  </si>
  <si>
    <t>https://twitter.com/Sudan_News12/status/1263293180893691905</t>
  </si>
  <si>
    <t>2020-05-21 04:17:37 CAT</t>
  </si>
  <si>
    <t>@amaibrahiem @Sudan_Trending خلي الكنداكة تحرس المستشفي من السكاري</t>
  </si>
  <si>
    <t>https://twitter.com/Sudan_News12/status/1263292835790565376</t>
  </si>
  <si>
    <t>[{'screen_name': 'amaibrahiem', 'name': 'Asteroid', 'id': '2153864197'}, {'screen_name': 'Sudan_Trending', 'name': '🇸🇩 الترند السوداني 🇸🇩', 'id': '986014568303472642'}]</t>
  </si>
  <si>
    <t>2020-05-21 04:16:49 CAT</t>
  </si>
  <si>
    <t>@ahmed_akood2 الشرطة والجيش تتعرض لاهانات منذ بداية الثورة وهذه النتائج</t>
  </si>
  <si>
    <t>https://twitter.com/Sudan_News12/status/1263292632530329600</t>
  </si>
  <si>
    <t>[{'screen_name': 'ahmed_akood2', 'name': 'احمد عكود', 'id': '882592172041699328'}]</t>
  </si>
  <si>
    <t>2020-05-21 03:45:11 CAT</t>
  </si>
  <si>
    <t>@ahmed_akood2 @Sudan_Trending صح ولا غلط كلامي دا</t>
  </si>
  <si>
    <t>https://twitter.com/Sudan_News12/status/1263284674811625472</t>
  </si>
  <si>
    <t>[{'screen_name': 'ahmed_akood2', 'name': 'احمد عكود', 'id': '882592172041699328'}, {'screen_name': 'Sudan_Trending', 'name': '🇸🇩 الترند السوداني 🇸🇩', 'id': '986014568303472642'}]</t>
  </si>
  <si>
    <t>2020-05-21 03:22:35 CAT</t>
  </si>
  <si>
    <t>@ASMA43435119 @0l0lm شكرا💐</t>
  </si>
  <si>
    <t>https://twitter.com/Sudan_News12/status/1263278986228051969</t>
  </si>
  <si>
    <t>[{'screen_name': '0l0lm', 'name': 'Mr. M', 'id': '1075896013536268294'}]</t>
  </si>
  <si>
    <t>2020-05-21 02:58:00 CAT</t>
  </si>
  <si>
    <t>@bouna195 😴😴</t>
  </si>
  <si>
    <t>https://twitter.com/Sudan_News12/status/1263272800929931264</t>
  </si>
  <si>
    <t>[{'screen_name': 'bouna195', 'name': 'Huda', 'id': '881370725482999809'}]</t>
  </si>
  <si>
    <t>2020-05-21 02:52:24 CAT</t>
  </si>
  <si>
    <t>@bouna195 يابتي نحن حالتنا جايين السودان ..ماتحبطينا</t>
  </si>
  <si>
    <t>https://twitter.com/Sudan_News12/status/1263271390708486144</t>
  </si>
  <si>
    <t>2020-05-21 02:50:46 CAT</t>
  </si>
  <si>
    <t>@RamiDhirar الحمد لله🤩</t>
  </si>
  <si>
    <t>https://twitter.com/Sudan_News12/status/1263270977867337728</t>
  </si>
  <si>
    <t>2020-05-21 02:48:51 CAT</t>
  </si>
  <si>
    <t>الشرطة من حقها تتفرج لان الثورة لمن قامت قامت بشعار ..كنداكة جات بوليس جري ..هسي خلي الكنداكة التحرسكم #السودان_الشرطة_تتفرج</t>
  </si>
  <si>
    <t>['السودان_الشرطة_تتفرج']</t>
  </si>
  <si>
    <t>https://twitter.com/Sudan_News12/status/1263270496977793026</t>
  </si>
  <si>
    <t>2020-05-21 02:47:27 CAT</t>
  </si>
  <si>
    <t>@Yasers5020 😛</t>
  </si>
  <si>
    <t>https://twitter.com/Sudan_News12/status/1263270143490228224</t>
  </si>
  <si>
    <t>2020-05-21 02:41:01 CAT</t>
  </si>
  <si>
    <t>السودان يحتاج لقانون رادع يردع مثل هؤلاء الصعاليق الذين يعتدون علي جيشنا الابيض  #اتحاد_مغردي_السودان</t>
  </si>
  <si>
    <t>https://twitter.com/Sudan_News12/status/1263268524115533826</t>
  </si>
  <si>
    <t>2020-05-21 02:36:18 CAT</t>
  </si>
  <si>
    <t>السودان محتاج بتنفيذ القانون والردع</t>
  </si>
  <si>
    <t>https://twitter.com/Sudan_News12/status/1263267337261678592</t>
  </si>
  <si>
    <t>https://twitter.com/bushra_din/status/1263239761503883264</t>
  </si>
  <si>
    <t>2020-05-21 02:08:45 CAT</t>
  </si>
  <si>
    <t>في مستوى الوعي" و أخطر الإصابات لطبيب أصيب إصابتين إحداهما في الرأس و الأخرى في الساق).</t>
  </si>
  <si>
    <t>https://twitter.com/Sudan_News12/status/1263260403976544257</t>
  </si>
  <si>
    <t>2020-05-21 02:08:23 CAT</t>
  </si>
  <si>
    <t>🔴| التفاصيل 2 لم يكن مع المريض أي مرافق عندما تم إحضاره للحوادث أولاً، وجد الأطباء أن المتوفى مطعون بحوالي خمس طعنات. وقَدِم أهله بعد وفاته وكان عددهم ما يقارب ال 30 شخصاً وتم الإعتداء على شرطي الأمن و عدد خمس أطباء، تتفاوت الإصابات فيما بينهم (ممرض مصاب بحجر في الرقبة "</t>
  </si>
  <si>
    <t>https://twitter.com/Sudan_News12/status/1263260312033247233</t>
  </si>
  <si>
    <t>2020-05-21 02:07:22 CAT</t>
  </si>
  <si>
    <t>🔴| التفاصيل 1 قَدِم المريض إلى حوادث أمدرمان وهو مطعون بسكين و مخمور و توفى إلى رحمة مولاه عندما كان الأطباء يسعفونه، قام مرافي المريض بالإعتداء كل عدد من الأطباء المتواجدين بالحوادث، أدى ذلك إلى إصابه عدد منهم وأصيب أحد الأطباء بإصابة بليغة والآن تُجرى له الأشعة والفحوصات</t>
  </si>
  <si>
    <t>https://twitter.com/Sudan_News12/status/1263260055081824261</t>
  </si>
  <si>
    <t>2020-05-21 02:05:53 CAT</t>
  </si>
  <si>
    <t>🔴| إلي متى! يظل دوماً أطباء السودان تحت تهديد الموت بسبب عدوى من المريض أو بسبب مرافق المريض.  🔰 الإعتداء على طبيب  بمستشفى أمدرمان التعليمي.  سنوافيكم بالتفاصيل 👇  #صبرك_لو_طال_ما_باقي_كتير_يا_بلادي #تحديات_المرحلة_الإنتقالية</t>
  </si>
  <si>
    <t>['صبرك_لو_طال_ما_باقي_كتير_يا_بلادي', 'تحديات_المرحلة_الإنتقالية']</t>
  </si>
  <si>
    <t>https://twitter.com/Sudan_News12/status/1263259684942819329</t>
  </si>
  <si>
    <t>2020-05-21 02:03:35 CAT</t>
  </si>
  <si>
    <t>🔥 *حميدتي يصدر تعليمات عاجلة ويوجه قوات الدعم السريع بالتواجد في المستشفيات لحماية الكادر الصحي. #اتحاد_مغردي_السودان</t>
  </si>
  <si>
    <t>https://twitter.com/Sudan_News12/status/1263259104543420416</t>
  </si>
  <si>
    <t>2020-05-20 21:05:04 CAT</t>
  </si>
  <si>
    <t>ذكرك الدائم لله هو طريقك نحو الإستقرار النفسي والهدوء الروحي والسعادة القلبية .. والأعظم من هذا كله  أن الله يذكرك كُلما ذكرته 💙 #اتحاد_مغردي_السودان  https://t.co/bddatuI0tC</t>
  </si>
  <si>
    <t>['https://pbs.twimg.com/media/EYe7ISvXsAADhWk.jpg']</t>
  </si>
  <si>
    <t>https://twitter.com/Sudan_News12/status/1263183981505282057</t>
  </si>
  <si>
    <t>https://pbs.twimg.com/media/EYe7ISvXsAADhWk.jpg</t>
  </si>
  <si>
    <t>2020-05-20 20:01:46 CAT</t>
  </si>
  <si>
    <t>المركزي يوجه باستمرار عمل المصارف بالعاصمة والولايات ايام الخميس الجمعة والسبت، لمقابلة صرف مرتبات العاملين بالدولة ومستحقات المعاشيين والسحوبات النقدية لأصحاب الحسابات  #سونا #السودان</t>
  </si>
  <si>
    <t>['سونا', 'السودان']</t>
  </si>
  <si>
    <t>https://twitter.com/Sudan_News12/status/1263168049039003648</t>
  </si>
  <si>
    <t>2020-05-20 15:28:05 CAT</t>
  </si>
  <si>
    <t>😱🥶</t>
  </si>
  <si>
    <t>https://twitter.com/Sudan_News12/status/1263099176071520256</t>
  </si>
  <si>
    <t>https://twitter.com/AlHadath/status/1263097244540076039</t>
  </si>
  <si>
    <t>2020-05-20 03:11:55 CAT</t>
  </si>
  <si>
    <t>https://twitter.com/Sudan_News12/status/1262913912648994823</t>
  </si>
  <si>
    <t>https://twitter.com/Sudan_News12/status/1262913211449384960</t>
  </si>
  <si>
    <t>2020-05-20 03:10:27 CAT</t>
  </si>
  <si>
    <t>وطالب الوالي جميع الأسر بتكثيف رعايتها الصحية لكبار السن من الرجال والنساء وعرضهم على الأطباء في حالات حدوث أى طارئ صحي، كما ناشد الوالي الأسر في حال حدوث وفيات طارئة بالتبليغ الفوري للسلطات الصحية من أجل تكملة إجراءاتها ومعرفة أسباب الوفاة. #الفاشر</t>
  </si>
  <si>
    <t>https://twitter.com/Sudan_News12/status/1262913546532372484</t>
  </si>
  <si>
    <t>2020-05-20 03:10:02 CAT</t>
  </si>
  <si>
    <t>وطالب الوالي في كلمة وجهها إلى مواطني الولاية اليوم “الثلاثاء” عبر الإذاعة المحلية بعدم الخروج منها لأي سبب من الأسباب، وناشد خوجلي مواطني المحليات الأخري بضرورة البقاء في محلياتهم وعدم القدوم إلى الفاشر إلى حين التعرف على أسباب ظاهرة الوفيات المفاج #الفاشر #اتحاد_مغردي_السودان</t>
  </si>
  <si>
    <t>https://twitter.com/Sudan_News12/status/1262913440097714180</t>
  </si>
  <si>
    <t>2020-05-20 03:09:08 CAT</t>
  </si>
  <si>
    <t>أقر والي شمال دارفور اللواء الركن مالك الطيب خوجلي بأن مدينة الفاشر حاضرة الولاية تعيش هذه الايام حالة عدم استقرار صحي ناتج عن حدوث وفيات مفاجئة بين كبار السن فيها بصورة ملفتة. #الفاشر</t>
  </si>
  <si>
    <t>2020-05-19 15:26:43 CAT</t>
  </si>
  <si>
    <t>السودان موت كتير بسبب كورونا وبسبب عدم استجابة الوبائيات السريعة ..انه انهيار النظام الصحي بحقيقة #السودان #السودان_وزاره_الصحه #أكرم_علي_التوم</t>
  </si>
  <si>
    <t>['السودان', 'السودان_وزاره_الصحه', 'أكرم_علي_التوم']</t>
  </si>
  <si>
    <t>https://twitter.com/Sudan_News12/status/1262736444407365637</t>
  </si>
  <si>
    <t>2020-05-19 15:19:14 CAT</t>
  </si>
  <si>
    <t>@Osamanegme ٠</t>
  </si>
  <si>
    <t>https://twitter.com/Sudan_News12/status/1262734560778952709</t>
  </si>
  <si>
    <t>2020-05-17 02:12:38 CAT</t>
  </si>
  <si>
    <t>٤٧ الف مشاهدة لايف #ذوالنون  ..كسب ذوالنون ..جات في صالحة .. واضرت بالمشاغبين #اتحاد_مغردي_السودان</t>
  </si>
  <si>
    <t>['ذوالنون', 'اتحاد_مغردي_السودان']</t>
  </si>
  <si>
    <t>https://twitter.com/Sudan_News12/status/1261811832760733698</t>
  </si>
  <si>
    <t>2020-05-17 00:40:29 CAT</t>
  </si>
  <si>
    <t>لا حول ولاقوة إلا بالله  ابوحمامة الآن 😡  نقطة ارتكاز تقاطع ابوحمامة مع شارع لفة القوز تاتشر جيش  يطارد ركشة  داخل حينا  مربع ٦ل  ويطلق رصاص  كلاش  ويقتل في الحال  جارنا  الكوتش صلاح سليم  برصاص  وايضا  يقتل سائق الركشة. #منقول. #اتحاد_مغردي_السودان  https://t.co/Y2kFm2TjuI</t>
  </si>
  <si>
    <t>['https://pbs.twimg.com/media/EYLGFEhXkAgwq29.jpg']</t>
  </si>
  <si>
    <t>['منقول', 'اتحاد_مغردي_السودان']</t>
  </si>
  <si>
    <t>https://twitter.com/Sudan_News12/status/1261788639048204288</t>
  </si>
  <si>
    <t>https://pbs.twimg.com/media/EYLGFEhXkAgwq29.jpg</t>
  </si>
  <si>
    <t>2020-05-17 00:34:57 CAT</t>
  </si>
  <si>
    <t>أوجد الفرق بين الصورتين 🤣🤣🤣 نفس الموضوع بس انتو بتحبو البلال . #اتحاد_مغردي_السودان  https://t.co/y9tTetD7iP</t>
  </si>
  <si>
    <t>['https://pbs.twimg.com/media/EYLEz_sWoAENjIN.jpg']</t>
  </si>
  <si>
    <t>https://twitter.com/Sudan_News12/status/1261787250217582597</t>
  </si>
  <si>
    <t>https://pbs.twimg.com/media/EYLEz_sWoAENjIN.jpg</t>
  </si>
  <si>
    <t>2020-05-16 20:03:53 CAT</t>
  </si>
  <si>
    <t>#ذو_النون_سنار واضح ان لجان المقاومة مجرد مجموعات من المراهقين ؛ الذين صارت لهم يوميا سلوكيات ؛ ستؤدي يوما الى كارثة عظيمة ... ماف زول ارجل من زول في البلد. #منقول</t>
  </si>
  <si>
    <t>['ذو_النون_سنار', 'منقول']</t>
  </si>
  <si>
    <t>https://twitter.com/Sudan_News12/status/1261719031834447872</t>
  </si>
  <si>
    <t>2020-05-16 20:02:35 CAT</t>
  </si>
  <si>
    <t>بالمناسبة قبل عدة ايام ذهبت قافلة من الدعم السريع سنار ؛ فرح ود تكتوك سمع بها لكن لجان المقاومة لم تسمع . فالحين في ذو النون بس😂😂. #محمد_حامد . منقول</t>
  </si>
  <si>
    <t>['محمد_حامد']</t>
  </si>
  <si>
    <t>https://twitter.com/Sudan_News12/status/1261718704372494336</t>
  </si>
  <si>
    <t>2020-05-16 17:23:32 CAT</t>
  </si>
  <si>
    <t>اين شعار ..حرية ..سلام ...عدالة ...مايحصل من فوضي وصعلقة من مايسمي لجان المقاومة سيرتد عليهم ..تبا لهم #السودان #اتحاد_مغردي_السودان</t>
  </si>
  <si>
    <t>https://twitter.com/Sudan_News12/status/1261678678381076481</t>
  </si>
  <si>
    <t>2020-05-16 17:21:23 CAT</t>
  </si>
  <si>
    <t>دي فوضي وبلطجة وصعلقة وسترتد عليهم</t>
  </si>
  <si>
    <t>https://twitter.com/Sudan_News12/status/1261678136015683584</t>
  </si>
  <si>
    <t>https://twitter.com/Mr_MoAman/status/1261649686118744066</t>
  </si>
  <si>
    <t>2020-05-16 12:06:03 CAT</t>
  </si>
  <si>
    <t>@ShadinMokhawi @Sudanese_Spt الحل × البل</t>
  </si>
  <si>
    <t>https://twitter.com/Sudan_News12/status/1261598780287340545</t>
  </si>
  <si>
    <t>[{'screen_name': 'ShadinMokhawi', 'name': 'الشادِن المكحول\u2066 🖤', 'id': '1068620264924213249'}, {'screen_name': 'Sudanese_Spt', 'name': '𝐴 𝑆 𝐾 🇸🇩\u2069 اسأل السـودانيـين\u2066', 'id': '827260489163902977'}]</t>
  </si>
  <si>
    <t>2020-05-16 01:25:19 CAT</t>
  </si>
  <si>
    <t>@M_albrans اللهم امين</t>
  </si>
  <si>
    <t>https://twitter.com/Sudan_News12/status/1261437537522012160</t>
  </si>
  <si>
    <t>2020-05-15 23:34:38 CAT</t>
  </si>
  <si>
    <t>@amin_giha لماذا حبست لجان المقاومة ؟بدون سبب اقتادتهم من بيوتهم وسجنتهم ام هناك جريمة</t>
  </si>
  <si>
    <t>https://twitter.com/Sudan_News12/status/1261409680779358209</t>
  </si>
  <si>
    <t>2020-05-15 22:49:07 CAT</t>
  </si>
  <si>
    <t>نحن من طين , يوجعنا الاذى , يجرحنا صغير الشوك , يجبرنا لطف الله ..     #Muzamil #اتحاد_مغردي_السودان  https://t.co/24aOt3KBbI</t>
  </si>
  <si>
    <t>['https://pbs.twimg.com/media/EYFjADMXkAIlPdk.jpg']</t>
  </si>
  <si>
    <t>['muzamil', 'اتحاد_مغردي_السودان']</t>
  </si>
  <si>
    <t>https://twitter.com/Sudan_News12/status/1261398225833115650</t>
  </si>
  <si>
    <t>https://pbs.twimg.com/media/EYFjADMXkAIlPdk.jpg</t>
  </si>
  <si>
    <t>2020-05-15 22:32:36 CAT</t>
  </si>
  <si>
    <t>الفقراء الذين يتبادلون الحب هم الاغنياء الحقيقيون 💛  #Muzamil #اتحاد_مغردي_السودان  https://t.co/QPFZXJNrkr</t>
  </si>
  <si>
    <t>['https://pbs.twimg.com/media/EYFfNudWAAYve2v.jpg']</t>
  </si>
  <si>
    <t>https://twitter.com/Sudan_News12/status/1261394069047013376</t>
  </si>
  <si>
    <t>https://pbs.twimg.com/media/EYFfNudWAAYve2v.jpg</t>
  </si>
  <si>
    <t>2020-05-15 19:08:02 CAT</t>
  </si>
  <si>
    <t xml:space="preserve"> https://t.co/t3WJmPK9kv</t>
  </si>
  <si>
    <t>['https://pbs.twimg.com/media/EYEwZleXYAEVa24.jpg']</t>
  </si>
  <si>
    <t>https://twitter.com/Sudan_News12/status/1261342589351006208</t>
  </si>
  <si>
    <t>https://pbs.twimg.com/media/EYEwZleXYAEVa24.jpg</t>
  </si>
  <si>
    <t>2020-05-15 16:19:01 CAT</t>
  </si>
  <si>
    <t>صفحة عاطف طلحة   #منقول : الزول الجميل دا إسمو :  الطيب سليمان  زرع ٢٥ فدان بامية في مدني حته اسمها المشروع القطري  المسلميه حماد باع الطن بي ١٣٠٠ دولار للإمارات,  والكاويق نشفو وباعو للسعودية الكيلو في ٣٥/٤٥ ريال.  الخير في بلدنا ❤ َ  https://t.co/RM2GSg8SIP</t>
  </si>
  <si>
    <t>['https://pbs.twimg.com/media/EYEJtYqXYAEvx0_.jpg']</t>
  </si>
  <si>
    <t>https://twitter.com/Sudan_News12/status/1261300053144150017</t>
  </si>
  <si>
    <t>https://pbs.twimg.com/media/EYEJtYqXYAEvx0_.jpg</t>
  </si>
  <si>
    <t>2020-05-15 16:14:21 CAT</t>
  </si>
  <si>
    <t>@Taqwa_macld مجرمة 😔</t>
  </si>
  <si>
    <t>https://twitter.com/Sudan_News12/status/1261298881624543232</t>
  </si>
  <si>
    <t>2020-05-15 02:01:17 CAT</t>
  </si>
  <si>
    <t>انتو موضة اللايفات الفي الانستغرام دي شنو؟..وكمان مع بنات!! وونسات . #السودان #اتحاد_مغردي_السودان #اين_مطالب_الثوره</t>
  </si>
  <si>
    <t>['السودان', 'اتحاد_مغردي_السودان', 'اين_مطالب_الثوره']</t>
  </si>
  <si>
    <t>https://twitter.com/Sudan_News12/status/1261084200016453633</t>
  </si>
  <si>
    <t>2020-05-14 21:40:23 CAT</t>
  </si>
  <si>
    <t>#الطيب_الجد  https://t.co/RaRSxrTtjc</t>
  </si>
  <si>
    <t>['https://pbs.twimg.com/media/EYAJrOsWAAc2g-K.jpg']</t>
  </si>
  <si>
    <t>['الطيب_الجد']</t>
  </si>
  <si>
    <t>https://twitter.com/Sudan_News12/status/1261018541295374337</t>
  </si>
  <si>
    <t>https://pbs.twimg.com/media/EYAJrOsWAAc2g-K.jpg</t>
  </si>
  <si>
    <t>2020-05-14 20:08:11 CAT</t>
  </si>
  <si>
    <t>الحيَاةُ واسِعةٌ جداً ... لكنّ يُضيّقها الإنسَان عَلى نفسِه عندَما يَظنُ أن سَعادَته مُرتبطة بأشياء مُعيّنة  #اتحاد_مغردي_السودان  https://t.co/5vEPznXSOS</t>
  </si>
  <si>
    <t>['https://pbs.twimg.com/media/EX_0kn5WAAAJbAe.jpg']</t>
  </si>
  <si>
    <t>https://twitter.com/Sudan_News12/status/1260995338816667651</t>
  </si>
  <si>
    <t>https://pbs.twimg.com/media/EX_0kn5WAAAJbAe.jpg</t>
  </si>
  <si>
    <t>2020-05-14 19:13:07 CAT</t>
  </si>
  <si>
    <t>و اذا اغلقت بوجهك الابواب   باب الله لا يغلق ."  #اتحاد_مغردي_السودان  https://t.co/rHcRrqZif1</t>
  </si>
  <si>
    <t>['https://pbs.twimg.com/media/EX_n94TX0AETcVI.jpg']</t>
  </si>
  <si>
    <t>https://twitter.com/Sudan_News12/status/1260981479078846467</t>
  </si>
  <si>
    <t>https://pbs.twimg.com/media/EX_n94TX0AETcVI.jpg</t>
  </si>
  <si>
    <t>2020-05-14 18:54:35 CAT</t>
  </si>
  <si>
    <t>@AbdoonTelal طلال وينك يازول</t>
  </si>
  <si>
    <t>https://twitter.com/Sudan_News12/status/1260976816401063944</t>
  </si>
  <si>
    <t>2020-05-14 18:40:37 CAT</t>
  </si>
  <si>
    <t>وان ضاقت في عينيك الدنيا   فلك في الاستغفار فرجا كبيرا.  #Muzamil  #اتحاد_مغردي_السودان  https://t.co/XiKeSSrIkJ</t>
  </si>
  <si>
    <t>['https://pbs.twimg.com/media/EX_gh2-X0AAkVEd.jpg']</t>
  </si>
  <si>
    <t>https://twitter.com/Sudan_News12/status/1260973300748083201</t>
  </si>
  <si>
    <t>https://pbs.twimg.com/media/EX_gh2-X0AAkVEd.jpg</t>
  </si>
  <si>
    <t>2020-05-14 18:33:43 CAT</t>
  </si>
  <si>
    <t>https://twitter.com/Sudan_News12/status/1260971563165323264</t>
  </si>
  <si>
    <t>https://twitter.com/Sudan_News12/status/1260927630691336194</t>
  </si>
  <si>
    <t>2020-05-14 18:33:30 CAT</t>
  </si>
  <si>
    <t>https://twitter.com/Sudan_News12/status/1260971511659278341</t>
  </si>
  <si>
    <t>https://twitter.com/Sudan_News12/status/1260949606072037378</t>
  </si>
  <si>
    <t>2020-05-14 18:33:19 CAT</t>
  </si>
  <si>
    <t>https://twitter.com/Sudan_News12/status/1260971465362542595</t>
  </si>
  <si>
    <t>https://twitter.com/Sudan_News12/status/1260954815590432769</t>
  </si>
  <si>
    <t>2020-05-14 17:27:10 CAT</t>
  </si>
  <si>
    <t>عندما تمتزج  براءه الاطفال .. وبساطه المسنين  ستقف الاحزان مبتسمه رغما عنها . #Muzamil  https://t.co/WgfPPFOZLn</t>
  </si>
  <si>
    <t>['https://pbs.twimg.com/media/EX_PuLKXYAExEZ7.jpg']</t>
  </si>
  <si>
    <t>https://pbs.twimg.com/media/EX_PuLKXYAExEZ7.jpg</t>
  </si>
  <si>
    <t>2020-05-14 17:06:28 CAT</t>
  </si>
  <si>
    <t>الشيء الوحيد الذي يجعلنا اقوى كلما انكسرنا هو : اليقين التام بان الامر كله بيد الله وان الحياه ستمضي مهما حدث.  #Muzamil  https://t.co/181uE595BZ</t>
  </si>
  <si>
    <t>['https://pbs.twimg.com/media/EX_K-qwXgAs17EV.jpg']</t>
  </si>
  <si>
    <t>https://pbs.twimg.com/media/EX_K-qwXgAs17EV.jpg</t>
  </si>
  <si>
    <t>2020-05-14 17:05:44 CAT</t>
  </si>
  <si>
    <t>@m0hassa @SaudYazid .</t>
  </si>
  <si>
    <t>https://twitter.com/Sudan_News12/status/1260949422365716480</t>
  </si>
  <si>
    <t>[{'screen_name': 'm0hassa', 'name': 'Follow help 💙', 'id': '1226130875076825088'}, {'screen_name': 'SaudYazid', 'name': 'DrSaud YuZid Alsharary', 'id': '3296691882'}]</t>
  </si>
  <si>
    <t>2020-05-14 15:39:08 CAT</t>
  </si>
  <si>
    <t>ان تولد ذكرا لا يعني ابدا انك رجلا !  #السودان #ازالة_القراي  https://t.co/IawHRF726l</t>
  </si>
  <si>
    <t>['https://pbs.twimg.com/media/EX-2_fuUMAA2zhu.jpg']</t>
  </si>
  <si>
    <t>['السودان', 'ازالة_القراي']</t>
  </si>
  <si>
    <t>https://pbs.twimg.com/media/EX-2_fuUMAA2zhu.jpg</t>
  </si>
  <si>
    <t>2020-05-13 16:26:43 CAT</t>
  </si>
  <si>
    <t>كان الامام احمد بن حنبل اذا بلغه ان احد اصحابه رزق ببنت  قال : اخبروه ان الانبياء اباء بنات ♥️  #عيد_الفطر #السودان  https://t.co/HZzOOCxgZ3</t>
  </si>
  <si>
    <t>['https://pbs.twimg.com/media/EX54SsHXYAEG9u1.jpg']</t>
  </si>
  <si>
    <t>['عيد_الفطر', 'السودان']</t>
  </si>
  <si>
    <t>https://twitter.com/Sudan_News12/status/1260577215588249600</t>
  </si>
  <si>
    <t>https://pbs.twimg.com/media/EX54SsHXYAEG9u1.jpg</t>
  </si>
  <si>
    <t>2020-05-13 16:15:42 CAT</t>
  </si>
  <si>
    <t>"هناك سَندٌ، هناك لطفٌ، هناك تربيتةُ كتِفٍ، ورسائلٌ كثيرةٌ جدًا لك.. حتَّى تلك النسمة الخفيفة التي لم تلق لها بالًا، هي لطفٌ خفيٌ من أجلك.. أنت لست منسيًّا تمامًا." #العشر_الاواخر #عيد_الفطر #السودان</t>
  </si>
  <si>
    <t>['العشر_الاواخر', 'عيد_الفطر', 'السودان']</t>
  </si>
  <si>
    <t>https://twitter.com/Sudan_News12/status/1260574443262402560</t>
  </si>
  <si>
    <t>2020-05-13 11:39:31 CAT</t>
  </si>
  <si>
    <t>يسقط اكرم #ادعم_أكرم</t>
  </si>
  <si>
    <t>['ادعم_أكرم']</t>
  </si>
  <si>
    <t>https://twitter.com/Sudan_News12/status/1260504941292118016</t>
  </si>
  <si>
    <t>2020-05-12 21:57:54 CAT</t>
  </si>
  <si>
    <t>"لا يعيب الرجل إلا جيبه" جملة في قمة التفاهة !  الذي يعيب الرجل قلة تربيته، قلة دينه، قلة عقله وقلة رجولته المال لن يجعل منك رجلاً .#19_رمضان #التعافي_اليوم #السودان  #Sudan</t>
  </si>
  <si>
    <t>['19_رمضان', 'التعافي_اليوم', 'السودان', 'sudan']</t>
  </si>
  <si>
    <t>https://twitter.com/Sudan_News12/status/1260298175488897024</t>
  </si>
  <si>
    <t>2020-05-12 21:09:00 CAT</t>
  </si>
  <si>
    <t>كن شيئا جميلا  فالجميل لا ينسى ..  #لقيمات #19_رمضان #السودان_بلس  https://t.co/q8rEpm46fM</t>
  </si>
  <si>
    <t>['https://pbs.twimg.com/media/EX1vUEIWoAAkVWY.jpg']</t>
  </si>
  <si>
    <t>['لقيمات', '19_رمضان', 'السودان_بلس']</t>
  </si>
  <si>
    <t>https://twitter.com/Sudan_News12/status/1260285868801249281</t>
  </si>
  <si>
    <t>https://pbs.twimg.com/media/EX1vUEIWoAAkVWY.jpg</t>
  </si>
  <si>
    <t>2020-05-12 19:58:54 CAT</t>
  </si>
  <si>
    <t>@Farwlaaaaaaaa @esbahjalal فاكر البرنس بتاع عشرة ونسة 🤣</t>
  </si>
  <si>
    <t>https://twitter.com/Sudan_News12/status/1260268227822792705</t>
  </si>
  <si>
    <t>[{'screen_name': 'Farwlaaaaaaaa', 'name': 'Farwlaa 👅🍓', 'id': '1153073514351644672'}, {'screen_name': 'esbahjalal', 'name': 'sparrow', 'id': '1098446432317702145'}]</t>
  </si>
  <si>
    <t>2020-05-12 17:15:44 CAT</t>
  </si>
  <si>
    <t>@Farwlaaaaaaaa @esbahjalal في كم برنس؟</t>
  </si>
  <si>
    <t>https://twitter.com/Sudan_News12/status/1260227165288902658</t>
  </si>
  <si>
    <t>2020-05-12 13:33:23 CAT</t>
  </si>
  <si>
    <t>@Farwlaaaaaaaa @esbahjalal معاكم وين ؟</t>
  </si>
  <si>
    <t>https://twitter.com/Sudan_News12/status/1260171205992157184</t>
  </si>
  <si>
    <t>2020-05-12 13:14:21 CAT</t>
  </si>
  <si>
    <t>@esbahjalal @Farwlaaaaaaaa البرنس دا شنو ؟</t>
  </si>
  <si>
    <t>https://twitter.com/Sudan_News12/status/1260166417825050624</t>
  </si>
  <si>
    <t>[{'screen_name': 'esbahjalal', 'name': 'sparrow', 'id': '1098446432317702145'}, {'screen_name': 'Farwlaaaaaaaa', 'name': 'Farwlaa 👅🍓', 'id': '1153073514351644672'}]</t>
  </si>
  <si>
    <t>2020-05-11 20:24:04 CAT</t>
  </si>
  <si>
    <t>أنت لا تعرف كيف سيغيّر الله المشهد لأجلك، وكيف سيُعيد ترتيب الأقدار تلبيةً لندائك ورجائك. {فَاسْتَجَبْنَا لَهُ}، هذه لوحدها كفيلة أن تجعل من المستحيل ممكنًا، ومن الصعب سهلًا، ومن البعيد قريبًا، فأبشر ثم أبشر يا من لجأت لمن إذا أراد شيئًا قال له "كُن" فيكون.💚🌻. #السودان  https://t.co/pFvKKzEqHr</t>
  </si>
  <si>
    <t>['https://pbs.twimg.com/media/EXwbcEVXsAE9iTi.jpg']</t>
  </si>
  <si>
    <t>https://twitter.com/Sudan_News12/status/1259912173259800577</t>
  </si>
  <si>
    <t>https://pbs.twimg.com/media/EXwbcEVXsAE9iTi.jpg</t>
  </si>
  <si>
    <t>2020-05-11 18:57:13 CAT</t>
  </si>
  <si>
    <t>احفط كلمات انجليزية أكثر  انصحكم بالمتابعة @c9x012 حساب مهم لحفط كلمات جديدة كل يوم وبسهولة</t>
  </si>
  <si>
    <t>[{'screen_name': 'c9x012', 'name': 'اعرف اكثر', 'id': '835069210841710592'}]</t>
  </si>
  <si>
    <t>https://twitter.com/Sudan_News12/status/1259890316745871360</t>
  </si>
  <si>
    <t>2020-05-11 18:48:48 CAT</t>
  </si>
  <si>
    <t>@IbrahimElamin19 الف تحية ياراقي 💐💐 صح كلامك</t>
  </si>
  <si>
    <t>https://twitter.com/Sudan_News12/status/1259888199364681728</t>
  </si>
  <si>
    <t>[{'screen_name': 'IbrahimElamin19', 'name': 'Ibrahim-Elamin', 'id': '1060157277016125440'}]</t>
  </si>
  <si>
    <t>2020-05-11 17:24:27 CAT</t>
  </si>
  <si>
    <t>جاري سحب المتابعة من اي حساب غير متابعني  #السودان</t>
  </si>
  <si>
    <t>https://twitter.com/Sudan_News12/status/1259866971023310848</t>
  </si>
  <si>
    <t>2020-05-10 16:22:21 CAT</t>
  </si>
  <si>
    <t>@mnafi3 نافع سقط ..وحمدوك ساقط قريبا</t>
  </si>
  <si>
    <t>https://twitter.com/Sudan_News12/status/1259488954031714305</t>
  </si>
  <si>
    <t>[{'screen_name': 'mnafi3', 'name': 'Mohamed Nafie', 'id': '631261220'}]</t>
  </si>
  <si>
    <t>2020-05-10 15:52:16 CAT</t>
  </si>
  <si>
    <t>«من أعظم مفاتيح تغيير النفس وتطويرها النظرة الإيجابية إلى الحياة، نظرة تفاؤل وأمل وإشراق، فكن جميلا ترى الوجود جميلًا!»   ✨💙🎵. #السودان  https://t.co/jajXekRJaC</t>
  </si>
  <si>
    <t>['https://pbs.twimg.com/media/EXqTpAcWkAAi4NO.jpg']</t>
  </si>
  <si>
    <t>https://twitter.com/Sudan_News12/status/1259481385397608448</t>
  </si>
  <si>
    <t>https://pbs.twimg.com/media/EXqTpAcWkAAi4NO.jpg</t>
  </si>
  <si>
    <t>2020-05-10 15:21:05 CAT</t>
  </si>
  <si>
    <t>@tareqmbt0 امين يارب</t>
  </si>
  <si>
    <t>https://twitter.com/Sudan_News12/status/1259473535984164865</t>
  </si>
  <si>
    <t>[{'screen_name': 'tareqmbt0', 'name': 'طارق بن طالب الحربي "45" MBS', 'id': '220618690'}]</t>
  </si>
  <si>
    <t>2020-05-10 13:12:38 CAT</t>
  </si>
  <si>
    <t>احمدو الله كورونا ماجات سنه ٢٠٠٤ كان الواحد متغطي بالملايه ومعاو تلفونو ٣٣١٠ يايلعب لعبه الثعبان🐍 يا يغير النغمه🐸😂😂 #السودان</t>
  </si>
  <si>
    <t>https://twitter.com/Sudan_News12/status/1259441211074580481</t>
  </si>
  <si>
    <t>2020-05-10 11:53:29 CAT</t>
  </si>
  <si>
    <t>@HajerOsmaan 😨</t>
  </si>
  <si>
    <t>https://twitter.com/Sudan_News12/status/1259421292282941446</t>
  </si>
  <si>
    <t>2020-05-10 04:10:06 CAT</t>
  </si>
  <si>
    <t>يلا لودو  https://t.co/b149EyMzwR</t>
  </si>
  <si>
    <t>['https://pbs.twimg.com/media/EXny7GeXYAIzLGF.jpg']</t>
  </si>
  <si>
    <t>https://twitter.com/Sudan_News12/status/1259304677327372289</t>
  </si>
  <si>
    <t>https://pbs.twimg.com/media/EXny7GeXYAIzLGF.jpg</t>
  </si>
  <si>
    <t>2020-05-10 01:49:51 CAT</t>
  </si>
  <si>
    <t>14905255  لودو يلا</t>
  </si>
  <si>
    <t>https://twitter.com/Sudan_News12/status/1259269380510277632</t>
  </si>
  <si>
    <t>2020-05-10 01:46:29 CAT</t>
  </si>
  <si>
    <t>يلا لودو #السودان</t>
  </si>
  <si>
    <t>https://twitter.com/Sudan_News12/status/1259268536142376972</t>
  </si>
  <si>
    <t>2020-05-09 14:55:21 CAT</t>
  </si>
  <si>
    <t>يلا لودو  https://t.co/AhWwVf9M4f</t>
  </si>
  <si>
    <t>['https://pbs.twimg.com/media/EXk9BiXXYAMNnMH.jpg']</t>
  </si>
  <si>
    <t>https://twitter.com/Sudan_News12/status/1259104670976442368</t>
  </si>
  <si>
    <t>https://pbs.twimg.com/media/EXk9BiXXYAMNnMH.jpg</t>
  </si>
  <si>
    <t>يلا لودو  https://t.co/xAEfHHHRxb</t>
  </si>
  <si>
    <t>['https://pbs.twimg.com/media/EXk9BcCWsAIjkEq.jpg']</t>
  </si>
  <si>
    <t>https://twitter.com/Sudan_News12/status/1259104670703849479</t>
  </si>
  <si>
    <t>https://pbs.twimg.com/media/EXk9BcCWsAIjkEq.jpg</t>
  </si>
  <si>
    <t>2020-05-09 13:37:26 CAT</t>
  </si>
  <si>
    <t>@Xbdu_ يلا</t>
  </si>
  <si>
    <t>https://twitter.com/Sudan_News12/status/1259085065633632256</t>
  </si>
  <si>
    <t>2020-05-09 08:47:03 CAT</t>
  </si>
  <si>
    <t>@osmanabusalih @wa777eed قاوم بقوة المنطق والحجة والدليل والبرهان ..لا بقوة الشتم</t>
  </si>
  <si>
    <t>https://twitter.com/Sudan_News12/status/1259011985926225920</t>
  </si>
  <si>
    <t>[{'screen_name': 'osmanabusalih', 'name': 'عثمان ابوصالح', 'id': '303276313'}, {'screen_name': 'wa777eed', 'name': 'ฬ ค 7 7 7 є є ๔', 'id': '1022567456'}]</t>
  </si>
  <si>
    <t>2020-05-08 16:39:45 CAT</t>
  </si>
  <si>
    <t>يلا لودو  https://t.co/rs1rhpsGo7</t>
  </si>
  <si>
    <t>['https://pbs.twimg.com/media/EXgLVH8WsAEzcCh.jpg']</t>
  </si>
  <si>
    <t>https://twitter.com/Sudan_News12/status/1258768555966894083</t>
  </si>
  <si>
    <t>https://pbs.twimg.com/media/EXgLVH8WsAEzcCh.jpg</t>
  </si>
  <si>
    <t>2020-05-08 16:37:33 CAT</t>
  </si>
  <si>
    <t>يلا ليدو  https://t.co/Gocdu8ry1l</t>
  </si>
  <si>
    <t>['https://pbs.twimg.com/media/EXgK08AXQAIYhLh.jpg']</t>
  </si>
  <si>
    <t>https://twitter.com/Sudan_News12/status/1258768003287703552</t>
  </si>
  <si>
    <t>https://pbs.twimg.com/media/EXgK08AXQAIYhLh.jpg</t>
  </si>
  <si>
    <t>2020-05-08 12:38:42 CAT</t>
  </si>
  <si>
    <t>@shambat2000 مي البشير</t>
  </si>
  <si>
    <t>https://twitter.com/Sudan_News12/status/1258707894406651904</t>
  </si>
  <si>
    <t>[{'screen_name': 'shambat2000', 'name': 'Mai Albashir 🇸🇩🏴\U000e0067\U000e0062\U000e0073\U000e0063\U000e0074\U000e007f', 'id': '223736215'}]</t>
  </si>
  <si>
    <t>2020-05-08 12:05:34 CAT</t>
  </si>
  <si>
    <t>@RmbWdGHbqe4cPm8 ينقع في الماء لمدة ويشرب ..او مص حبة القرض ..او سحن القرض ويغلي بالماء ويشرب ..او يسحن وبالزيت يمسح به علي الصدر</t>
  </si>
  <si>
    <t>https://twitter.com/Sudan_News12/status/1258699558084886530</t>
  </si>
  <si>
    <t>[{'screen_name': 'RmbWdGHbqe4cPm8', 'name': 'الجوكر 🧡', 'id': '1076934489752944642'}]</t>
  </si>
  <si>
    <t>2020-05-07 23:55:22 CAT</t>
  </si>
  <si>
    <t>@fadwataha1 مهمة هسي ولا من زمان</t>
  </si>
  <si>
    <t>https://twitter.com/Sudan_News12/status/1258515793999884288</t>
  </si>
  <si>
    <t>[{'screen_name': 'FadwaTaha1', 'name': 'Fadwa Taha', 'id': '1456114000853446657'}]</t>
  </si>
  <si>
    <t>2020-05-07 21:01:45 CAT</t>
  </si>
  <si>
    <t>@eylaf_73 رحمة بالمساكين الزينا 😥</t>
  </si>
  <si>
    <t>https://twitter.com/Sudan_News12/status/1258472103067738112</t>
  </si>
  <si>
    <t>[{'screen_name': 'eylaf_73', 'name': 'الكاهليّـه', 'id': '1012180107585257472'}]</t>
  </si>
  <si>
    <t>2020-05-07 21:00:21 CAT</t>
  </si>
  <si>
    <t>@AbdMahmoudAH 😀😀😀😀</t>
  </si>
  <si>
    <t>https://twitter.com/Sudan_News12/status/1258471749475278848</t>
  </si>
  <si>
    <t>2020-05-07 20:48:30 CAT</t>
  </si>
  <si>
    <t>@wuddelfaki مايموت مات جدي البسدها ويقدها</t>
  </si>
  <si>
    <t>https://twitter.com/Sudan_News12/status/1258468768562503682</t>
  </si>
  <si>
    <t>2020-05-07 19:43:13 CAT</t>
  </si>
  <si>
    <t>@mahmoodalgose @iR0VqndCK2iUtXl @wagdisaleh63 والله يا اخ همنا كلو بلدنا وهمنا كلو البلد  تتقدم ونرجع اهلنا ..لكن شايفنها لسه متعثرة وربك ييسر</t>
  </si>
  <si>
    <t>https://twitter.com/Sudan_News12/status/1258452339297529857</t>
  </si>
  <si>
    <t>[{'screen_name': 'iR0VqndCK2iUtXl', 'name': 'جلال الدين محمد جبار', 'id': '1108823942465245184'}]</t>
  </si>
  <si>
    <t>2020-05-07 19:33:40 CAT</t>
  </si>
  <si>
    <t>@mahmoodalgose @iR0VqndCK2iUtXl @wagdisaleh63 نحن كلنا سودانيين والبلد بلدنا نختلف باحترام والفاسد القانون</t>
  </si>
  <si>
    <t>https://twitter.com/Sudan_News12/status/1258449935160270849</t>
  </si>
  <si>
    <t>2020-05-07 19:32:54 CAT</t>
  </si>
  <si>
    <t>@mahmoodalgose @iR0VqndCK2iUtXl @wagdisaleh63 💐</t>
  </si>
  <si>
    <t>https://twitter.com/Sudan_News12/status/1258449742025146368</t>
  </si>
  <si>
    <t>2020-05-07 19:29:44 CAT</t>
  </si>
  <si>
    <t>@mahmoodalgose @iR0VqndCK2iUtXl @wagdisaleh63 ايوة ..بس كلمة حمير لي زول كبير ..فيها شوية بغض النظر عن اي انتماء سياسي</t>
  </si>
  <si>
    <t>https://twitter.com/Sudan_News12/status/1258448945149288448</t>
  </si>
  <si>
    <t>2020-05-07 19:27:57 CAT</t>
  </si>
  <si>
    <t>@_samahjamal بالشفاء ان شاء الله</t>
  </si>
  <si>
    <t>https://twitter.com/Sudan_News12/status/1258448497927430145</t>
  </si>
  <si>
    <t>2020-05-07 19:25:29 CAT</t>
  </si>
  <si>
    <t>@mahmoodalgose @iR0VqndCK2iUtXl @wagdisaleh63 لمن تناقش ناقش باحترام او لاتناقش ..</t>
  </si>
  <si>
    <t>https://twitter.com/Sudan_News12/status/1258447876566536193</t>
  </si>
  <si>
    <t>2020-05-07 19:22:38 CAT</t>
  </si>
  <si>
    <t>مهما تُهتَ في مسارحِ الحياة ، لا تنسى علاقتك مع الله ، تحسّسها كأعظم شيء تخافُ فقدانه ، حافظ عليها كما تُحافظ على روحك لأنك بها كلّ شيء وبدونها لا شيء' #شتسوي_بالحظر #كورونا #رمضان #السودان  https://t.co/lqxIg6F656</t>
  </si>
  <si>
    <t>['https://pbs.twimg.com/media/EXbnAvfWsAMhpu8.jpg']</t>
  </si>
  <si>
    <t>['شتسوي_بالحظر', 'كورونا', 'رمضان', 'السودان']</t>
  </si>
  <si>
    <t>https://twitter.com/Sudan_News12/status/1258447162393997317</t>
  </si>
  <si>
    <t>https://pbs.twimg.com/media/EXbnAvfWsAMhpu8.jpg</t>
  </si>
  <si>
    <t>2020-05-05 23:25:54 CAT</t>
  </si>
  <si>
    <t>معاناتك ستزول في الوقت المناسب لزوالها.. وأمنياتك ستتحقق في الوقت المناسب لتحققها .. أنت لا تعلم متى .. لكن ربك اللطيف الحكيم يعلم.. #السودان  https://t.co/YoNn48LORA</t>
  </si>
  <si>
    <t>['https://pbs.twimg.com/media/EXSLhGwWsAMC8zy.jpg']</t>
  </si>
  <si>
    <t>https://twitter.com/Sudan_News12/status/1257783603733434368</t>
  </si>
  <si>
    <t>https://pbs.twimg.com/media/EXSLhGwWsAMC8zy.jpg</t>
  </si>
  <si>
    <t>2020-05-05 23:13:26 CAT</t>
  </si>
  <si>
    <t>" إني لأجد ريح يوسف " .. مُحسنو الظن بالله.. يشمُّون رائحة الفرج رغم بعد المسافات❕  https://t.co/jdStH3bakW</t>
  </si>
  <si>
    <t>['https://pbs.twimg.com/media/EXSIq4_WoAAWxad.jpg']</t>
  </si>
  <si>
    <t>https://twitter.com/Sudan_News12/status/1257780468935770118</t>
  </si>
  <si>
    <t>https://pbs.twimg.com/media/EXSIq4_WoAAWxad.jpg</t>
  </si>
  <si>
    <t>2020-05-05 20:24:43 CAT</t>
  </si>
  <si>
    <t>الحياة مستمرة: سواء ضحكت أم بكيت.. فلا تحمل نفسك هموما لن تستفيد منها و ابتسم #السودان</t>
  </si>
  <si>
    <t>https://twitter.com/Sudan_News12/status/1257738007433695235</t>
  </si>
  <si>
    <t>2020-05-04 19:22:39 CAT</t>
  </si>
  <si>
    <t>@Alsmehaa مرحب بدار جعل</t>
  </si>
  <si>
    <t>https://twitter.com/Sudan_News12/status/1257360002970501120</t>
  </si>
  <si>
    <t>[{'screen_name': 'Alsmehaa', 'name': 'إينـــاس', 'id': '1049533079864389632'}]</t>
  </si>
  <si>
    <t>2020-05-04 17:03:46 CAT</t>
  </si>
  <si>
    <t>"كلما ضاقت فيك الدنيا ساعد انسان لا تعرفه" 💖</t>
  </si>
  <si>
    <t>https://twitter.com/Sudan_News12/status/1257325051420033024</t>
  </si>
  <si>
    <t>2020-05-04 10:36:08 CAT</t>
  </si>
  <si>
    <t>@Alsmehaa 💐</t>
  </si>
  <si>
    <t>https://twitter.com/Sudan_News12/status/1257227499421028354</t>
  </si>
  <si>
    <t>2020-05-04 10:25:45 CAT</t>
  </si>
  <si>
    <t>@Alsmehaa 😀😀😀😀</t>
  </si>
  <si>
    <t>https://twitter.com/Sudan_News12/status/1257224883903369216</t>
  </si>
  <si>
    <t>2020-05-03 21:02:25 CAT</t>
  </si>
  <si>
    <t>@donia_hi4am اسرع باك</t>
  </si>
  <si>
    <t>https://twitter.com/Sudan_News12/status/1257022721344618497</t>
  </si>
  <si>
    <t>[{'screen_name': 'donia_hi4am', 'name': '❤️DoDø❤️', 'id': '1227482127182258176'}]</t>
  </si>
  <si>
    <t>2020-05-03 12:33:53 CAT</t>
  </si>
  <si>
    <t>🔺#عركينا انت أقوى من الكرونا🔺  إصابة الفنان الكبير الأستاذ أبو عركي  البخيت  بفايروس  كورونا ...   نسأل الله له الشفاء العاجل. #كورونا_السودان  https://t.co/fZa6IEiE3a</t>
  </si>
  <si>
    <t>['https://pbs.twimg.com/media/EXFjG99XQAAtug0.jpg']</t>
  </si>
  <si>
    <t>['عركينا', 'كورونا_السودان']</t>
  </si>
  <si>
    <t>https://twitter.com/Sudan_News12/status/1256894744682287104</t>
  </si>
  <si>
    <t>https://pbs.twimg.com/media/EXFjG99XQAAtug0.jpg</t>
  </si>
  <si>
    <t>2020-05-02 23:46:00 CAT</t>
  </si>
  <si>
    <t>تري من يفوز من الدول بالكعكة وينتج اول لقاح ل #كورونا  ويبيع للعالم</t>
  </si>
  <si>
    <t>https://twitter.com/Sudan_News12/status/1256701498404331520</t>
  </si>
  <si>
    <t>2020-05-02 21:15:37 CAT</t>
  </si>
  <si>
    <t>عاجل✋🏼  وزاره الصحه:  يؤسفنا ان نبلغكم ان البندول انتهى😐  شغالين بي احمد الصاق🙊 . #السودان</t>
  </si>
  <si>
    <t>https://twitter.com/Sudan_News12/status/1256663652435996673</t>
  </si>
  <si>
    <t>2020-05-02 20:42:28 CAT</t>
  </si>
  <si>
    <t>كَصَهلَةِ الخَيلِ، كَالأمطَارِ، كَالفَلَقِ  تَأتِي العَزَائِمُ؛ فَاغنَمهَا ولَا تُعِقِ!  أنتَ الإرَادَةُ! إن غَارتْ مَوارِدُهَا  شُدَّ اللِّجَامَ عَلىٰ الآمَالِ وانطَلِقِ💙 --  https://t.co/AJZkbVdGqO</t>
  </si>
  <si>
    <t>['https://pbs.twimg.com/media/EXCJWE5XgAAxCjW.jpg']</t>
  </si>
  <si>
    <t>https://twitter.com/Sudan_News12/status/1256655312687431680</t>
  </si>
  <si>
    <t>https://pbs.twimg.com/media/EXCJWE5XgAAxCjW.jpg</t>
  </si>
  <si>
    <t>.   سيكسر الدُّعاء ظهر المستحيل   .  https://t.co/uKGLue9VmS</t>
  </si>
  <si>
    <t>['https://pbs.twimg.com/media/EXCJWEbXkAAYSBI.jpg']</t>
  </si>
  <si>
    <t>https://twitter.com/Sudan_News12/status/1256655311156502534</t>
  </si>
  <si>
    <t>https://pbs.twimg.com/media/EXCJWEbXkAAYSBI.jpg</t>
  </si>
  <si>
    <t>2020-05-02 20:40:46 CAT</t>
  </si>
  <si>
    <t>هكذا تكون الصدقه فقط ضعها امام الباب  واطرق الباب وارحل.. لا حاجة لأخذ صورة سيلفي مع العائلة الفقيرة.  ولا حاجة لأن يعرفوا هويتك...  https://t.co/kQZQZ1aRiu</t>
  </si>
  <si>
    <t>['https://pbs.twimg.com/media/EXCI9HmXsAAlwV0.jpg']</t>
  </si>
  <si>
    <t>https://twitter.com/Sudan_News12/status/1256654882158886913</t>
  </si>
  <si>
    <t>https://pbs.twimg.com/media/EXCI9HmXsAAlwV0.jpg</t>
  </si>
  <si>
    <t>2020-05-02 20:33:07 CAT</t>
  </si>
  <si>
    <t>"لقد خَبَّأ الله لك الأجمل حينَ لم يُعطِك ما تُريده بشدة ، وأخفى عنك حكمةَ ما يحدُث في سائرِ حياتك ، ومادامت نيِّتك طَيِّبة فلن يَكسر الله قلبك و سيَجبِر خاطِرَك ، ومن غادَرَك رَغم تَمَسُكِك به، ثِق بأنَّه لم يَكُن مُناسِبًا منذ البداية، وستعرف ذلك حينما يعوِّضُك الله بخيرٍ منه  https://t.co/A4HJuSpuVV</t>
  </si>
  <si>
    <t>['https://pbs.twimg.com/media/EXCHII3WoAAMfTu.jpg']</t>
  </si>
  <si>
    <t>https://twitter.com/Sudan_News12/status/1256652958139322368</t>
  </si>
  <si>
    <t>https://pbs.twimg.com/media/EXCHII3WoAAMfTu.jpg</t>
  </si>
  <si>
    <t>2020-05-02 16:50:54 CAT</t>
  </si>
  <si>
    <t>فيصل محمد صالح #في_فتيل</t>
  </si>
  <si>
    <t>['في_فتيل']</t>
  </si>
  <si>
    <t>https://twitter.com/Sudan_News12/status/1256597034498473985</t>
  </si>
  <si>
    <t>2020-05-02 15:43:04 CAT</t>
  </si>
  <si>
    <t>يحافظ على صحة الجهاز التنفسي والفم، حيث يعالج السلّ الرئوي والتهاب الحلق واللوزتين    يوقف السعال ويقاوم التهابات الصدر وتقرحات الفم ونزلات البرد   كما يعالج ترهل اللثة والتهابها ونزيفها المتكرر    كما يمنع تسوّس الأسنان    يعالج التهابات المرارة ويفتّت الحصى</t>
  </si>
  <si>
    <t>https://twitter.com/Sudan_News12/status/1256579963530219521</t>
  </si>
  <si>
    <t>2020-05-02 15:40:40 CAT</t>
  </si>
  <si>
    <t>كما يساعد على ضبط نسبة السكر في الدم   نبات القرض مضاد للإلتهابات   وقاتل للديدان المعوية   مثبط للفطريات والبكتيريا الضارة المسببة للإسهال والدوسنتاريا   يعالج البواسير الشرجية   يشفي من حموضة المعدة، وقد يتسبب في حدوث الإمساك لخصائصه القابضة للأمعاء إذا تمّ تناوله بكميات</t>
  </si>
  <si>
    <t>https://twitter.com/Sudan_News12/status/1256579361702109186</t>
  </si>
  <si>
    <t>2020-05-02 14:46:15 CAT</t>
  </si>
  <si>
    <t>فوائد نبات القرض   فوائد نبات القرض الصحية لنبات القرض عدة فوائد :    يساعد نبات القرض على إيقاف نمو وانتشار الأورام السرطانية    طارد لسموم الجسم ويحسن وظيفة الكبد ويحمي أنسجته الداخلية من الالتهابات والأمراض الداخلية    يساعد على تجلط الدم وإيقاف النزيف.   👇👇</t>
  </si>
  <si>
    <t>https://twitter.com/Sudan_News12/status/1256565666297110528</t>
  </si>
  <si>
    <t>2020-05-02 10:23:33 CAT</t>
  </si>
  <si>
    <t>@ribx09 الله يجيب العرسان يابتي 😀</t>
  </si>
  <si>
    <t>https://twitter.com/Sudan_News12/status/1256499557430702080</t>
  </si>
  <si>
    <t>[{'screen_name': 'ribx09', 'name': 'razan تبحث عن وظيفه🤝', 'id': '851383886'}]</t>
  </si>
  <si>
    <t>2020-05-02 09:40:36 CAT</t>
  </si>
  <si>
    <t>#إنت_المسؤول شوف يا حبيب... بتقعد تتحاوم كدا لامن تلقط الفيروس وتجهجه روحك وناس بيتكم، وبعدين موضوعكم بستحمّ.. وما ينفع براي سويتا في نفسي، و الحنك البيش دا بعد فوات الأوان... دحين انتبه وخليك واع،،، واتحمل مسؤوليتك. #كلنا_مسؤول #الوعي_علاج_كورونا</t>
  </si>
  <si>
    <t>['إنت_المسؤول', 'كلنا_مسؤول', 'الوعي_علاج_كورونا']</t>
  </si>
  <si>
    <t>https://twitter.com/Sudan_News12/status/1256488748705034240</t>
  </si>
  <si>
    <t>2020-05-01 21:27:39 CAT</t>
  </si>
  <si>
    <t>⭕️ الناطق الرسمي بإسم الشرطة السودانية: نعتذر لكل شخص تم التعدّي عليه في الإرتكازات، وحقوقه محفوظة أمام كل الأجهزة العدلية، نكنّ الإحترام لكل الشعب، ولا يوجد أي استهداف ممنهج لأي فئة.</t>
  </si>
  <si>
    <t>https://twitter.com/Sudan_News12/status/1256304295026270209</t>
  </si>
  <si>
    <t>2020-05-01 21:25:56 CAT</t>
  </si>
  <si>
    <t>⭕️ الناطق الرسمي بإسم الشرطة السودانية: قررنا التعامل بالحسم التام، نسبة لتردّي الوضع الصحي وتطوّر الوباء وكثرة التجاوزات والتحايل على الإرشادات #السودان</t>
  </si>
  <si>
    <t>https://twitter.com/Sudan_News12/status/1256303863461752833</t>
  </si>
  <si>
    <t>2020-05-01 21:21:00 CAT</t>
  </si>
  <si>
    <t>الاعلامي : محمد عثمان ..عاجل الشفاء والله و💖 معاك #السودان</t>
  </si>
  <si>
    <t>https://twitter.com/Sudan_News12/status/1256302619208925190</t>
  </si>
  <si>
    <t>2020-05-01 11:57:00 CAT</t>
  </si>
  <si>
    <t>&amp;amp; بخصوص العدوى من الحيوان ... !!  أعلن فريق طبي كندي أن الحيوان الوحيد الذي ينقل عدوى فيروس  كورونا إلى البشر هو الحمار الذي يخرج من بيته ويقول ليك مافي حاجة إسمها كورونا ... !!!  💢جبتوا الضغط و السكري ل #وزير_الصحه_السوداني  https://t.co/kNcNGT5qD5</t>
  </si>
  <si>
    <t>['https://pbs.twimg.com/media/EW7HfIXWoAEFZim.jpg']</t>
  </si>
  <si>
    <t>['وزير_الصحه_السوداني']</t>
  </si>
  <si>
    <t>https://twitter.com/Sudan_News12/status/1256160686104862720</t>
  </si>
  <si>
    <t>https://pbs.twimg.com/media/EW7HfIXWoAEFZim.jpg</t>
  </si>
  <si>
    <t>2020-05-01 10:59:16 CAT</t>
  </si>
  <si>
    <t>#وزير_الصحه_السوداني  المرض ماعنده علاج ..بنديك بندول ..لوضاقت اكسجين ..لوضاقت بتموت #باختصار_كدا  https://t.co/NjADSmBWga</t>
  </si>
  <si>
    <t>['https://pbs.twimg.com/media/EW66RayXkAATxMz.jpg']</t>
  </si>
  <si>
    <t>['وزير_الصحه_السوداني', 'باختصار_كدا']</t>
  </si>
  <si>
    <t>https://twitter.com/Sudan_News12/status/1256146156792487936</t>
  </si>
  <si>
    <t>https://pbs.twimg.com/media/EW66RayXkAATxMz.jpg</t>
  </si>
  <si>
    <t>2020-05-01 03:23:20 CAT</t>
  </si>
  <si>
    <t>@Abu_Mazzin فعلا</t>
  </si>
  <si>
    <t>https://twitter.com/Sudan_News12/status/1256031415596134400</t>
  </si>
  <si>
    <t>[{'screen_name': 'Abu_Mazzin', 'name': 'أبو مازن', 'id': '1218944347527372800'}]</t>
  </si>
  <si>
    <t>2020-05-01 03:19:29 CAT</t>
  </si>
  <si>
    <t>@sala73dil اي والله😀</t>
  </si>
  <si>
    <t>https://twitter.com/Sudan_News12/status/1256030450298085390</t>
  </si>
  <si>
    <t>2020-05-01 03:13:58 CAT</t>
  </si>
  <si>
    <t>#حظر_التجول في السودان والناس بفطرو بره في الشارع 😀😀😀</t>
  </si>
  <si>
    <t>['حظر_التجول']</t>
  </si>
  <si>
    <t>https://twitter.com/Sudan_News12/status/1256029059378806784</t>
  </si>
  <si>
    <t>2020-05-01 02:53:08 CAT</t>
  </si>
  <si>
    <t>@Mohamad_nd_hw @zoolsd11 @0l0lm @MageedMohmmed @AhmedMo_B @AbdoonTelal @Sudan_RT @sala73dil @barri_bashir @Monzer_abdo9 @wadaldoma @noh_ham @Ahmednur18 @Haytham_Elsir @ALsaKin10 @Yomna58362378 @s1ddig @LVatnqWMKiey6e7 @bb_sfah 🖐</t>
  </si>
  <si>
    <t>https://twitter.com/Sudan_News12/status/1256023817635409921</t>
  </si>
  <si>
    <t>[{'screen_name': 'zoolsd11', 'name': 'الزول للدعم 🇸🇩 70K', 'id': '1013706326982217728'}, {'screen_name': '0l0lm', 'name': 'Mr. M', 'id': '1075896013536268294'}, {'screen_name': 'MageedMohmmed', 'name': 'MOHMMED MAGEED', 'id': '806900303379447809'}, {'screen_name': 'AbdoonTelal', 'name': 'Telal Abdoon', 'id': '939957897349554178'}, {'screen_name': 'Sudan_RT', 'name': 'رتويت السودان 🔁', 'id': '1095119499609731072'}, {'screen_name': 'wadaldoma', 'name': 'Mohammed Aldoma', 'id': '554617516'}, {'screen_name': 'noh_ham', 'name': 'Nooh Ham 𓊵𓏏𓊪 𓋹 𓍒 𓋴', 'id': '1085866626946351105'}, {'screen_name': 'Ahmednur18', 'name': '꧁꧂𝐴ℎ𝑚𝑒𝑑𝑛𝑜𝑢𝑟( ͡° ͜ʖ ͡°)', 'id': '261360629'}, {'screen_name': 'haytham_elsir', 'name': 'Haytham', 'id': '508791479'}, {'screen_name': 'ALsaKin10', 'name': 'أحمد الساكن//Ahmed AL-Sakin', 'id': '1166971112980471809'}, {'screen_name': 'bb_sfah', 'name': '“ســفــاح|ß A ß A”', 'id': '1242769758564614145'}]</t>
  </si>
  <si>
    <t>2020-05-01 01:33:47 CAT</t>
  </si>
  <si>
    <t>بالتالي وما نفعله هو تحريك الماء الساكن وعمل بعض الضجيج عسي تصلح البعض وان لم يكن الكل محور كلامنا اليوم عن النباتات الطبيه والعطريه. عرف العالم العلاج بالنباتات الطبيه من قديم الزمان في علاج الأمراض والطب الشعبي ولها باع طويل في العلم الحديث حيث تدخل النباتات الطبيه في علاج👇</t>
  </si>
  <si>
    <t>https://twitter.com/Sudan_News12/status/1256003848776409089</t>
  </si>
  <si>
    <t>2020-05-01 01:28:41 CAT</t>
  </si>
  <si>
    <t>اليوم البوست مختلف تماما وانا بعتبرو خارج صندوق ودائره الحدث والتكرار واجترار الأفكار  الزراعيه. حديثنا أن شاء الله يكون خفيف الظل عليكم بعد الافطار لقد من الله علينا بالماء والأراضي والإنسان الذي يتعبرراس مال بشري وقوه محركه عظيمه يجب أن تتضافر الجهود لإنعاش👇 #السودان  https://t.co/0BWl2FbDc9</t>
  </si>
  <si>
    <t>['https://pbs.twimg.com/media/EW43rWdXYAYkFXo.jpg']</t>
  </si>
  <si>
    <t>https://twitter.com/Sudan_News12/status/1256002566577704961</t>
  </si>
  <si>
    <t>https://pbs.twimg.com/media/EW43rWdXYAYkFXo.jpg</t>
  </si>
  <si>
    <t>2020-04-27 02:09:25 CAT</t>
  </si>
  <si>
    <t>"بَالِغ في حُسنِ ظنِّكَ بِاللَّه، فإنّ جَزاءَ حُسنِ الظّنِ أن تَنالَ مَا ظَنَنْت."❤️</t>
  </si>
  <si>
    <t>https://twitter.com/Sudan_News12/status/1254563266128420864</t>
  </si>
  <si>
    <t>2020-04-26 03:27:52 CAT</t>
  </si>
  <si>
    <t>@yasin123ah متعودة دائما🤣</t>
  </si>
  <si>
    <t>https://twitter.com/Sudan_News12/status/1254220620155383809</t>
  </si>
  <si>
    <t>2020-04-26 02:28:29 CAT</t>
  </si>
  <si>
    <t>"سنجد ما نريد يوماً ما ، وسنفرح لحدوث أشياء تمنيناها طويلاً ، إن الله لا يخذل من آمن به و أحسن الظن برحمته"</t>
  </si>
  <si>
    <t>https://twitter.com/Sudan_News12/status/1254205675804274691</t>
  </si>
  <si>
    <t>2020-04-25 17:54:01 CAT</t>
  </si>
  <si>
    <t>@HmdiSlah مفترض وزارة الصحة تفصح عن مكان سكن حالات ولاية الخرطوم وباقي الولايات ..عشان المواطنين ينتبهو للمنطقة</t>
  </si>
  <si>
    <t>https://twitter.com/Sudan_News12/status/1254076206112215040</t>
  </si>
  <si>
    <t>2020-04-24 20:39:28 CAT</t>
  </si>
  <si>
    <t>@whhd1989 ٠</t>
  </si>
  <si>
    <t>https://twitter.com/Sudan_News12/status/1253755452451586051</t>
  </si>
  <si>
    <t>[{'screen_name': 'whhd1989', 'name': 'زيادة متابعين 10k', 'id': '785415652869828608'}]</t>
  </si>
  <si>
    <t>2020-04-24 19:07:48 CAT</t>
  </si>
  <si>
    <t>اولا حميدتي  #نار_الضلع  #السودان  https://t.co/vC8OxNvAgi</t>
  </si>
  <si>
    <t>['نار_الضلع', 'السودان']</t>
  </si>
  <si>
    <t>https://twitter.com/Sudan_News12/status/1253732384220090374</t>
  </si>
  <si>
    <t>https://pbs.twimg.com/ext_tw_video_thumb/1253732234219184134/pu/img/imS8maN7ZpoEjSuA.jpg</t>
  </si>
  <si>
    <t>2020-04-23 02:21:22 CAT</t>
  </si>
  <si>
    <t>🔥قيادي بقحت: الانقلاب القادم سيذهب بنا للمشانق وناشط: قريبا ستشرفون كوبر مع البشير وعصابته ونرتاح منكم والكيزان #هلال_رمضان #السودان_حظر_التجوال</t>
  </si>
  <si>
    <t>['هلال_رمضان', 'السودان_حظر_التجوال']</t>
  </si>
  <si>
    <t>https://twitter.com/Sudan_News12/status/1253116721881395200</t>
  </si>
  <si>
    <t>2020-04-23 01:38:56 CAT</t>
  </si>
  <si>
    <t>@Mazenmansour13 @alaajbrullah @WuddElfaki</t>
  </si>
  <si>
    <t>https://twitter.com/Sudan_News12/status/1253106040360431616</t>
  </si>
  <si>
    <t>[{'screen_name': 'Mazenmansour13', 'name': 'MZ', 'id': '874979898997317632'}, {'screen_name': 'alaajbrullah', 'name': '𝒜𝓁𝒶𝒶', 'id': '564513101'}]</t>
  </si>
  <si>
    <t>2020-04-23 01:15:49 CAT</t>
  </si>
  <si>
    <t>*بمستشفي علياء بالخرطوم .. الان ...رحيل الدكتور منصور خالد محمد عبد الماجد الدبلوماسي والكاتب والسياسي والمفكر  السوداني....كما يعد من أكثر الشخصيات السودانية إثارة للجدل نسبة لآراءه المختلفة ولخطورة المناصب المحلية التي تقلدها  https://t.co/N3BNwPsziC</t>
  </si>
  <si>
    <t>['https://pbs.twimg.com/media/EWPoAx7XkAAXYiK.jpg']</t>
  </si>
  <si>
    <t>https://twitter.com/Sudan_News12/status/1253100223674626051</t>
  </si>
  <si>
    <t>https://pbs.twimg.com/media/EWPoAx7XkAAXYiK.jpg</t>
  </si>
  <si>
    <t>2020-04-22 08:14:09 CAT</t>
  </si>
  <si>
    <t>قحت تنتقد المكون العسكري وتلجأ الي دقلو اخيرا ...ماقلتو جنجويد رباطة يامنافقين . #خليك_في_البيت #كورونا_السودان #كورونا_الجديد</t>
  </si>
  <si>
    <t>['خليك_في_البيت', 'كورونا_السودان', 'كورونا_الجديد']</t>
  </si>
  <si>
    <t>https://twitter.com/Sudan_News12/status/1252843113518788610</t>
  </si>
  <si>
    <t>2020-04-22 08:11:24 CAT</t>
  </si>
  <si>
    <t>@mutawakil666 امين يارب</t>
  </si>
  <si>
    <t>https://twitter.com/Sudan_News12/status/1252842422138097666</t>
  </si>
  <si>
    <t>2020-04-22 08:10:51 CAT</t>
  </si>
  <si>
    <t>سأصرخ في عزلتي لا لكي أوقظ النائمين ولكن لتوقظني صرختي من خيال السجين!  - محمود درويش</t>
  </si>
  <si>
    <t>https://twitter.com/Sudan_News12/status/1252842281079418883</t>
  </si>
  <si>
    <t>2020-04-22 02:10:28 CAT</t>
  </si>
  <si>
    <t>🤯💔</t>
  </si>
  <si>
    <t>https://twitter.com/Sudan_News12/status/1252751590978715649</t>
  </si>
  <si>
    <t>https://twitter.com/FMOH_SUDAN/status/1252747962922524675</t>
  </si>
  <si>
    <t>2020-04-21 21:09:25 CAT</t>
  </si>
  <si>
    <t>https://twitter.com/Sudan_News12/status/1252675826069524487</t>
  </si>
  <si>
    <t>https://twitter.com/w_vide/status/1251925677311434752</t>
  </si>
  <si>
    <t>2020-04-21 21:07:01 CAT</t>
  </si>
  <si>
    <t>قد تنجح في رسم البسمة على شفاه الآخرين وتنجح في مسح دموعهم وتنجح في إقناعهم بأن الحياة جميلة ولكن!! إحذر أن تفشل في فعل ذلك مع نفسك!!</t>
  </si>
  <si>
    <t>https://twitter.com/Sudan_News12/status/1252675223998078980</t>
  </si>
  <si>
    <t>2020-04-21 07:55:25 CAT</t>
  </si>
  <si>
    <t>"صباح الخير، صباح الكثير من اللحظات البهيَّة الرقيقة"🌱. #صباح_الخير  https://t.co/0p5b64ltIy</t>
  </si>
  <si>
    <t>['https://pbs.twimg.com/media/EWGwSvHX0AA7_p5.jpg']</t>
  </si>
  <si>
    <t>https://twitter.com/Sudan_News12/status/1252476009720528897</t>
  </si>
  <si>
    <t>https://pbs.twimg.com/media/EWGwSvHX0AA7_p5.jpg</t>
  </si>
  <si>
    <t>2020-04-21 02:59:00 CAT</t>
  </si>
  <si>
    <t>اندلاع حريق هائل في مقر بنك الخليج شارع المطار الخرطوم ولا تفاصيل حتى الآن. #السودان  #بنك_الخليج  https://t.co/vkyGHrWIFE</t>
  </si>
  <si>
    <t>['https://pbs.twimg.com/media/EWFsc0lUcAAQxiW.jpg']</t>
  </si>
  <si>
    <t>['السودان', 'بنك_الخليج']</t>
  </si>
  <si>
    <t>https://twitter.com/Sudan_News12/status/1252401416640970752</t>
  </si>
  <si>
    <t>https://pbs.twimg.com/media/EWFsc0lUcAAQxiW.jpg</t>
  </si>
  <si>
    <t>2020-04-21 01:04:11 CAT</t>
  </si>
  <si>
    <t>"على أمل أن تمُر هذه الأيام بسلام  وتغربُ شمـسٌ وتشرق أخرى بلا تلوّث ووباء"🌿💛 #LaCasaDePapel4 #السعودية #السودان #متابعين  https://t.co/e0hVWtxEJI</t>
  </si>
  <si>
    <t>['https://pbs.twimg.com/media/EWFSK3wUcAwI-CO.jpg']</t>
  </si>
  <si>
    <t>['lacasadepapel4', 'السعودية', 'السودان', 'متابعين']</t>
  </si>
  <si>
    <t>https://twitter.com/Sudan_News12/status/1252372522286198784</t>
  </si>
  <si>
    <t>https://pbs.twimg.com/media/EWFSK3wUcAwI-CO.jpg</t>
  </si>
  <si>
    <t>2020-04-21 00:59:45 CAT</t>
  </si>
  <si>
    <t>وما الرِّيفُ إلا حياةُ سلام🌾. #السودان #قرية_الزرق  https://t.co/ftnUDcfxNK</t>
  </si>
  <si>
    <t>['https://pbs.twimg.com/media/EWFRIo4UEAIp_26.jpg']</t>
  </si>
  <si>
    <t>['السودان', 'قرية_الزرق']</t>
  </si>
  <si>
    <t>https://twitter.com/Sudan_News12/status/1252371403237556225</t>
  </si>
  <si>
    <t>https://pbs.twimg.com/media/EWFRIo4UEAIp_26.jpg</t>
  </si>
  <si>
    <t>2020-04-21 00:55:06 CAT</t>
  </si>
  <si>
    <t>صباحُ الخير ثمَّ :  تذكّر أنكَ يومًا ما ستَصل💚🌱  https://t.co/T3tDe4yTJL</t>
  </si>
  <si>
    <t>https://twitter.com/Sudan_News12/status/1252370234410799106</t>
  </si>
  <si>
    <t>https://pbs.twimg.com/ext_tw_video_thumb/1252370215045718016/pu/img/BsVM5ASSAdX33ols.jpg</t>
  </si>
  <si>
    <t>2020-04-21 00:54:12 CAT</t>
  </si>
  <si>
    <t>@Osamanegme 💖</t>
  </si>
  <si>
    <t>https://twitter.com/Sudan_News12/status/1252370009659027459</t>
  </si>
  <si>
    <t>2020-04-20 02:48:36 CAT</t>
  </si>
  <si>
    <t>🔥السودان يعلن عن تسجيل  (26) حالة إصابة جديدة بفيروس كورونا ووفيات ٢</t>
  </si>
  <si>
    <t>https://twitter.com/Sudan_News12/status/1252036411043307526</t>
  </si>
  <si>
    <t>2020-04-20 00:19:29 CAT</t>
  </si>
  <si>
    <t>عودَ نفســــكَ كلمآ خسَرتَ شيئآ : أنَ تفكرَ فيَ سلبياتہ ، وتنشــر فيّ داخلكَ آعتقاداً بأن اللہَ أرآد لك مَآ هوَ .. أفضـل. #الامارات #السعودية</t>
  </si>
  <si>
    <t>['الامارات', 'السعودية']</t>
  </si>
  <si>
    <t>https://twitter.com/Sudan_News12/status/1251998882386542592</t>
  </si>
  <si>
    <t>2020-04-20 00:18:01 CAT</t>
  </si>
  <si>
    <t>@iij303 🚀</t>
  </si>
  <si>
    <t>https://twitter.com/Sudan_News12/status/1251998514999111685</t>
  </si>
  <si>
    <t>[{'screen_name': 'iij303', 'name': 'w✨', 'id': '1314795175235989504'}]</t>
  </si>
  <si>
    <t>2020-04-20 00:15:46 CAT</t>
  </si>
  <si>
    <t>انت سوداني❤ 🇸🇩 ❤️ التويته دي ندعم بعض ونزيد عدد المتابعين  اعمل ريتويت🔃.. ولايك👍🏻 واكتب تم 👌🏼. ونضيف بعض من الريتويت. ❤ 🇸🇩 ❤       و    #خليك_في_البيت</t>
  </si>
  <si>
    <t>['خليك_في_البيت']</t>
  </si>
  <si>
    <t>https://twitter.com/Sudan_News12/status/1251997949082681348</t>
  </si>
  <si>
    <t>2020-04-20 00:07:21 CAT</t>
  </si>
  <si>
    <t>@Dark_haerte74 ٠</t>
  </si>
  <si>
    <t>https://twitter.com/Sudan_News12/status/1251995828052471810</t>
  </si>
  <si>
    <t>2020-04-20 00:07:10 CAT</t>
  </si>
  <si>
    <t>@52XNJHsQ ٠</t>
  </si>
  <si>
    <t>https://twitter.com/Sudan_News12/status/1251995784133914624</t>
  </si>
  <si>
    <t>2020-04-19 23:40:33 CAT</t>
  </si>
  <si>
    <t>لیس علیك أن تقول كل ما تعرف، ولكن علیك أن تعرف كل ما تقول  https://t.co/sx1o92amoM</t>
  </si>
  <si>
    <t>['https://pbs.twimg.com/media/EV_1cF0XkAA3MmS.jpg']</t>
  </si>
  <si>
    <t>https://twitter.com/Sudan_News12/status/1251989087709528065</t>
  </si>
  <si>
    <t>https://pbs.twimg.com/media/EV_1cF0XkAA3MmS.jpg</t>
  </si>
  <si>
    <t>2020-04-19 23:18:13 CAT</t>
  </si>
  <si>
    <t>@52XNJHsQ ٠٠</t>
  </si>
  <si>
    <t>https://twitter.com/Sudan_News12/status/1251983466985598978</t>
  </si>
  <si>
    <t>2020-04-19 23:16:28 CAT</t>
  </si>
  <si>
    <t>@Rozabye كورونا ماعندو 😀</t>
  </si>
  <si>
    <t>https://twitter.com/Sudan_News12/status/1251983026097184768</t>
  </si>
  <si>
    <t>2020-04-19 23:16:03 CAT</t>
  </si>
  <si>
    <t>سهران وعايز تزود حسابك🤗 حط قلب 👇 لايك 👍 👇 تابع منهم 🔥#ريتويت #متفاعل #زيادة_متابعين  https://t.co/Xse7D7V5Kb</t>
  </si>
  <si>
    <t>['https://pbs.twimg.com/media/EV_v0jqXgAY7RKh.jpg']</t>
  </si>
  <si>
    <t>['ريتويت', 'متفاعل', 'زيادة_متابعين']</t>
  </si>
  <si>
    <t>https://twitter.com/Sudan_News12/status/1251982918261641221</t>
  </si>
  <si>
    <t>https://pbs.twimg.com/media/EV_v0jqXgAY7RKh.jpg</t>
  </si>
  <si>
    <t>2020-04-19 23:13:56 CAT</t>
  </si>
  <si>
    <t>@SUDAN_FOLLWERS متفاعل ارد بسرعة 🚀🚀🚀🚀🚀🚀</t>
  </si>
  <si>
    <t>https://twitter.com/Sudan_News12/status/1251982386268639232</t>
  </si>
  <si>
    <t>2020-04-19 23:13:20 CAT</t>
  </si>
  <si>
    <t>@Osamanegme متفاعل بسرعة🚀🚀</t>
  </si>
  <si>
    <t>https://twitter.com/Sudan_News12/status/1251982237630857216</t>
  </si>
  <si>
    <t>2020-04-19 23:13:03 CAT</t>
  </si>
  <si>
    <t>https://twitter.com/Sudan_News12/status/1251982163572031493</t>
  </si>
  <si>
    <t>2020-04-19 23:11:14 CAT</t>
  </si>
  <si>
    <t>سهران وعايز تزود حسابك🤗 حط قلب 👇 لايك 👍 👇 تابع منهم 🔥</t>
  </si>
  <si>
    <t>https://twitter.com/Sudan_News12/status/1251981706984394754</t>
  </si>
  <si>
    <t>2020-04-19 23:09:39 CAT</t>
  </si>
  <si>
    <t>https://twitter.com/Sudan_News12/status/1251981307590201348</t>
  </si>
  <si>
    <t>2020-04-19 22:22:55 CAT</t>
  </si>
  <si>
    <t>@iij303 ٠</t>
  </si>
  <si>
    <t>https://twitter.com/Sudan_News12/status/1251969550398246912</t>
  </si>
  <si>
    <t>2020-04-19 20:09:49 CAT</t>
  </si>
  <si>
    <t>@LolaTrendy1 😀😀</t>
  </si>
  <si>
    <t>https://twitter.com/Sudan_News12/status/1251936051154878464</t>
  </si>
  <si>
    <t>[{'screen_name': 'LolaTrendy1', 'name': 'Soul Bath', 'id': '990595767349010432'}]</t>
  </si>
  <si>
    <t>2020-04-19 18:12:43 CAT</t>
  </si>
  <si>
    <t>https://twitter.com/Sudan_News12/status/1251906582058844162</t>
  </si>
  <si>
    <t>2020-04-19 10:45:28 CAT</t>
  </si>
  <si>
    <t>@m0hassa @8iiisi ٠</t>
  </si>
  <si>
    <t>https://twitter.com/Sudan_News12/status/1251794030930821120</t>
  </si>
  <si>
    <t>2020-04-19 09:58:26 CAT</t>
  </si>
  <si>
    <t>@Fidaa_A الرابط</t>
  </si>
  <si>
    <t>https://twitter.com/Sudan_News12/status/1251782191127945216</t>
  </si>
  <si>
    <t>[{'screen_name': 'fidaa_a', 'name': 'Fidaa Ali', 'id': '1438237821202952193'}]</t>
  </si>
  <si>
    <t>2020-04-19 09:46:44 CAT</t>
  </si>
  <si>
    <t>يا اهل السودان تتوقع دراسات المنظمات الدولية ان افريقيا ستفقد ٣٠٠ الف شخص بسبب الإصابة بالكورونا ونحب نذكركم ان السودان يقع في إفريقيا يا ريت نهتم قليلًا ونحمي انفسنا بالبقاء في المنازل . اي موضوع اخر يعد انصرافي في هذه الظروف .نحن الان في خضم معركة حياة وموت #كورونا_السودان</t>
  </si>
  <si>
    <t>https://twitter.com/Sudan_News12/status/1251779247103975426</t>
  </si>
  <si>
    <t>2020-04-19 09:33:29 CAT</t>
  </si>
  <si>
    <t>https://twitter.com/Sudan_News12/status/1251775912242282499</t>
  </si>
  <si>
    <t>2020-04-19 09:33:06 CAT</t>
  </si>
  <si>
    <t>أنباء عن اصابات ب #كورونا في مستشفي بحري #كورونا_الجديد</t>
  </si>
  <si>
    <t>['كورونا', 'كورونا_الجديد']</t>
  </si>
  <si>
    <t>https://twitter.com/Sudan_News12/status/1251775817086128128</t>
  </si>
  <si>
    <t>2020-04-19 07:49:32 CAT</t>
  </si>
  <si>
    <t>@follow_halep متفاعل طلقة🚀</t>
  </si>
  <si>
    <t>https://twitter.com/Sudan_News12/status/1251749756373733378</t>
  </si>
  <si>
    <t>2020-04-19 07:49:17 CAT</t>
  </si>
  <si>
    <t>@follow_halep 💔</t>
  </si>
  <si>
    <t>https://twitter.com/Sudan_News12/status/1251749690481262592</t>
  </si>
  <si>
    <t>2020-04-19 07:47:30 CAT</t>
  </si>
  <si>
    <t>Follow me  #BANGBANGCON_D2</t>
  </si>
  <si>
    <t>['bangbangcon_d2']</t>
  </si>
  <si>
    <t>https://twitter.com/Sudan_News12/status/1251749242097545217</t>
  </si>
  <si>
    <t>2020-04-19 06:39:00 CAT</t>
  </si>
  <si>
    <t>@Sudanesfollow مردودة سريع✌</t>
  </si>
  <si>
    <t>https://twitter.com/Sudan_News12/status/1251732004175052801</t>
  </si>
  <si>
    <t>2020-04-19 06:38:46 CAT</t>
  </si>
  <si>
    <t>@Sudanesfollow ٠</t>
  </si>
  <si>
    <t>https://twitter.com/Sudan_News12/status/1251731946734006272</t>
  </si>
  <si>
    <t>2020-04-19 06:37:21 CAT</t>
  </si>
  <si>
    <t>@isji_ ٠</t>
  </si>
  <si>
    <t>https://twitter.com/Sudan_News12/status/1251731588431466496</t>
  </si>
  <si>
    <t>[{'screen_name': 'isji_', 'name': 'عبدول🇸🇦\u2069', 'id': '1968638730'}]</t>
  </si>
  <si>
    <t>2020-04-19 06:37:10 CAT</t>
  </si>
  <si>
    <t>@J2J2d1 ٠</t>
  </si>
  <si>
    <t>https://twitter.com/Sudan_News12/status/1251731542369603588</t>
  </si>
  <si>
    <t>[{'screen_name': 'J2J2d1', 'name': 'Follow help💙', 'id': '1110940482677415936'}]</t>
  </si>
  <si>
    <t>2020-04-19 05:05:35 CAT</t>
  </si>
  <si>
    <t>@follow_halep متفاعل بسرعة🏃‍♂️</t>
  </si>
  <si>
    <t>https://twitter.com/Sudan_News12/status/1251708493746384898</t>
  </si>
  <si>
    <t>2020-04-19 05:04:50 CAT</t>
  </si>
  <si>
    <t>@karma__2018 ٠</t>
  </si>
  <si>
    <t>https://twitter.com/Sudan_News12/status/1251708306948751360</t>
  </si>
  <si>
    <t>2020-04-19 04:36:47 CAT</t>
  </si>
  <si>
    <t>@Sudanesfollow متفاعل 💖</t>
  </si>
  <si>
    <t>https://twitter.com/Sudan_News12/status/1251701246270070784</t>
  </si>
  <si>
    <t>2020-04-19 04:28:38 CAT</t>
  </si>
  <si>
    <t>https://twitter.com/Sudan_News12/status/1251699195758739457</t>
  </si>
  <si>
    <t>2020-04-19 04:24:56 CAT</t>
  </si>
  <si>
    <t>@Sudanesfollow @moozafar66 ٠</t>
  </si>
  <si>
    <t>https://twitter.com/Sudan_News12/status/1251698263792799746</t>
  </si>
  <si>
    <t>[{'screen_name': 'Sudanesfollow', 'name': '❤🇸🇩زيادة متابعين سودانيين 🇸🇩❤', 'id': '1015066470'}, {'screen_name': 'moozafar66', 'name': 'MUZZAFAR', 'id': '1187036966887546880'}]</t>
  </si>
  <si>
    <t>2020-04-19 04:24:09 CAT</t>
  </si>
  <si>
    <t>🔥،،تابعوني🔥 🔔 فعل التنبيهات 🔔 🔄اعمل رتويت🔄  وتابع كل من عمل رتويت  تابعو بعض بمصداقيه #رمضان #التطبيق_الجديد</t>
  </si>
  <si>
    <t>['رمضان', 'التطبيق_الجديد']</t>
  </si>
  <si>
    <t>https://twitter.com/Sudan_News12/status/1251698067738447872</t>
  </si>
  <si>
    <t>2020-04-19 04:18:50 CAT</t>
  </si>
  <si>
    <t>RETWEET IF YOU FOLLOW BACK. FOLLOW EVERYONE WHO RETWEETS THIS &amp;amp; FOLLOWS YOU BACK 🎨 #TogetherAtHome</t>
  </si>
  <si>
    <t>['togetherathome']</t>
  </si>
  <si>
    <t>https://twitter.com/Sudan_News12/status/1251696728207765505</t>
  </si>
  <si>
    <t>2020-04-19 04:15:48 CAT</t>
  </si>
  <si>
    <t>احتضن أمنيآتك كلهآ بينَ يديك ،  وانثرهآ في السمآء،  يوماً مآ بإذن الله ستتحقق ،  وسَ تعود لك ” وآقعاً مزهراً  صباح الخير</t>
  </si>
  <si>
    <t>https://twitter.com/Sudan_News12/status/1251695966803185665</t>
  </si>
  <si>
    <t>2020-04-19 04:13:46 CAT</t>
  </si>
  <si>
    <t>🔥،،تابعوني🔥 🔔 فعل التنبيهات 🔔 🔄اعمل رتويت🔄  وتابع كل من عمل رتويت  تابعو بعض بمصداقيه #حمامة_عبدالله_الشريف #السودان #رمضان</t>
  </si>
  <si>
    <t>['حمامة_عبدالله_الشريف', 'السودان', 'رمضان']</t>
  </si>
  <si>
    <t>https://twitter.com/Sudan_News12/status/1251695453823012865</t>
  </si>
  <si>
    <t>2020-04-19 03:59:57 CAT</t>
  </si>
  <si>
    <t>RETWEET IF YOU FOLLOW BACK. FOLLOW EVERYONE WHO RETWEETS THIS &amp;amp; FOLLOWS YOU BACK 🎨</t>
  </si>
  <si>
    <t>https://twitter.com/Sudan_News12/status/1251691976061304834</t>
  </si>
  <si>
    <t>2020-04-19 03:42:45 CAT</t>
  </si>
  <si>
    <t>قال رسول الله ﷺ : "ركعتي الفجر خيرٌ من الدنيا وما فيها " وقال ﷺ : " من صلى الصبح فهو في ذمة الله " الصبح : صلاة الفجر</t>
  </si>
  <si>
    <t>https://twitter.com/Sudan_News12/status/1251687651427651584</t>
  </si>
  <si>
    <t>2020-04-18 21:09:20 CAT</t>
  </si>
  <si>
    <t>#ياسمين_عبدالعزيز #خليك_في_البيت #الخصوصية #السودان  https://t.co/ed3D5NkmtV</t>
  </si>
  <si>
    <t>['ياسمين_عبدالعزيز', 'خليك_في_البيت', 'الخصوصية', 'السودان']</t>
  </si>
  <si>
    <t>https://twitter.com/Sudan_News12/status/1251588641589166080</t>
  </si>
  <si>
    <t>https://pbs.twimg.com/ext_tw_video_thumb/1251588253649600513/pu/img/JqoSO15zCHMO1RfR.jpg</t>
  </si>
  <si>
    <t>2020-04-18 14:19:00 CAT</t>
  </si>
  <si>
    <t>@ekanzzy الزعر احسن</t>
  </si>
  <si>
    <t>https://twitter.com/Sudan_News12/status/1251485377623457793</t>
  </si>
  <si>
    <t>[{'screen_name': 'ekanzzy', 'name': 'آليَا الكَنْزِي', 'id': '776398568307458048'}]</t>
  </si>
  <si>
    <t>2020-04-18 06:32:28 CAT</t>
  </si>
  <si>
    <t>@wafaa_tageldin والكورونا</t>
  </si>
  <si>
    <t>https://twitter.com/Sudan_News12/status/1251367970896580612</t>
  </si>
  <si>
    <t>2020-04-18 06:29:14 CAT</t>
  </si>
  <si>
    <t>لاتوجد كورونا في مسجد السيد علي  #السودان</t>
  </si>
  <si>
    <t>https://twitter.com/Sudan_News12/status/1251367159445536770</t>
  </si>
  <si>
    <t>2020-04-18 05:49:49 CAT</t>
  </si>
  <si>
    <t>ال66 اصابه ديل كانوا زينا كدا .. ما متخيلين انو تجيهم #الكورونا .. بس قدر ربك خلاهم من ضمن الاعداد البنشوفا في الشاشات .. القدر قدر .. بس زي ما في داء في دواء .. وحاليا الدواء الوحيد بعد حفظ الله اتباع الارشادات البتتكرر قدامك كل دقيقة ..  #كورونا_السودان</t>
  </si>
  <si>
    <t>['الكورونا', 'كورونا_السودان']</t>
  </si>
  <si>
    <t>https://twitter.com/Sudan_News12/status/1251357240629567489</t>
  </si>
  <si>
    <t>2020-04-18 05:34:48 CAT</t>
  </si>
  <si>
    <t>@woodyshrarh 😥😥</t>
  </si>
  <si>
    <t>https://twitter.com/Sudan_News12/status/1251353459716210688</t>
  </si>
  <si>
    <t>[{'screen_name': 'woodyshrarh', 'name': 'waddah shrarh', 'id': '540951436'}]</t>
  </si>
  <si>
    <t>2020-04-18 05:31:05 CAT</t>
  </si>
  <si>
    <t>لو لم تلتزمو بالجلوس في البيوت ..استعدو لفراق اهلكم #السودان</t>
  </si>
  <si>
    <t>https://twitter.com/Sudan_News12/status/1251352525967691778</t>
  </si>
  <si>
    <t>2020-04-18 05:29:53 CAT</t>
  </si>
  <si>
    <t>#السودان : اتمني بعد الزيادة في حالات كورونا اليوم  الناس تلتزم بيوتها ..ربنا يلطف</t>
  </si>
  <si>
    <t>https://twitter.com/Sudan_News12/status/1251352222832738304</t>
  </si>
  <si>
    <t>2020-04-18 05:02:17 CAT</t>
  </si>
  <si>
    <t>يارب سترك ..عاجل | وزارة الصحة السودانية: تسجيل 30 إصابة جديدة بفيروس كورونا ليرتفع إجمالي الإصابات إلى 66. #السودان</t>
  </si>
  <si>
    <t>https://twitter.com/Sudan_News12/status/1251345276603895808</t>
  </si>
  <si>
    <t>2020-04-18 04:42:26 CAT</t>
  </si>
  <si>
    <t>@WuddElfaki عاجل | وزارة الصحة السودانية: تسجيل 30 إصابة جديدة بفيروس كورونا ليرتفع إجمالي الإصابات إلى 66</t>
  </si>
  <si>
    <t>https://twitter.com/Sudan_News12/status/1251340282488070149</t>
  </si>
  <si>
    <t>2020-04-18 04:38:51 CAT</t>
  </si>
  <si>
    <t>دا الشي المحير زاتو</t>
  </si>
  <si>
    <t>https://twitter.com/Sudan_News12/status/1251339378619822080</t>
  </si>
  <si>
    <t>https://twitter.com/mohamadain/status/1251338223336513536</t>
  </si>
  <si>
    <t>2020-04-18 04:25:07 CAT</t>
  </si>
  <si>
    <t>@ezzrrrra @MohamedSirag99 مصدر الخبر وين ؟ الخبر الاكيد وزير الصحة بالمؤتمر</t>
  </si>
  <si>
    <t>https://twitter.com/Sudan_News12/status/1251335925172441089</t>
  </si>
  <si>
    <t>[{'screen_name': 'ezzrrrra', 'name': 'EZRA', 'id': '1083757457208422400'}, {'screen_name': 'MohamedSirag99', 'name': 'SâMâKâ', 'id': '770051771381248000'}]</t>
  </si>
  <si>
    <t>2020-04-18 04:19:12 CAT</t>
  </si>
  <si>
    <t>سؤال؟ قوي الحرية انتو ماقلتو حميدتي قاتل ومجرم .. هسي عملتوهو رئيس اللجنة الاقتصادية 😀  ..سبحان مغير الاحوال</t>
  </si>
  <si>
    <t>https://twitter.com/Sudan_News12/status/1251334435154296832</t>
  </si>
  <si>
    <t>2020-04-18 04:17:15 CAT</t>
  </si>
  <si>
    <t>وزير الصحة هسي نايم ياكذابين</t>
  </si>
  <si>
    <t>https://twitter.com/Sudan_News12/status/1251333944257269760</t>
  </si>
  <si>
    <t>https://twitter.com/hash_sudan/status/1251332983300263939</t>
  </si>
  <si>
    <t>2020-04-18 04:12:32 CAT</t>
  </si>
  <si>
    <t>ياكلو نارهم بس مافي زول بيحن عليهم</t>
  </si>
  <si>
    <t>https://twitter.com/Sudan_News12/status/1251332755780177920</t>
  </si>
  <si>
    <t>https://twitter.com/Mutwali_M/status/1251175426883543044</t>
  </si>
  <si>
    <t>2020-04-18 04:10:27 CAT</t>
  </si>
  <si>
    <t>السودان ماحيتقدم لقدام ليه ..لان اي زول حايم في الشارع عامل فيها سياسي وبينظر وعامل فيها هو الفاهم ..</t>
  </si>
  <si>
    <t>https://twitter.com/Sudan_News12/status/1251332231198629888</t>
  </si>
  <si>
    <t>2020-04-18 04:00:37 CAT</t>
  </si>
  <si>
    <t>" ﺳﻴﻔﺎﺟﺌﻚ ﺍﻟﻠﻪ ﻗﺮﻳﺒﺎً ﺑﺸﻲﺀ ﺃﺭﺩﺗﻪ ﺩﻭﻣﺎً ..  بشيء سيجعلك ﺗﺴﺠﺪ ﻟﻠﻪ ﺷﻜﺮﺍً .. ﻭﺗﺒﻜﻲ ﻓﺮﺣﺎً ﺇﻥ ﺷﺎﺀ ﺍﻟﻠﻪ " ثق بالله ..❤  #صباح_الخير  #كورونا_الجديد #ريتويت_للدعم #دعم_حسابات #متابعيني  https://t.co/97YFv8r7aC</t>
  </si>
  <si>
    <t>['https://pbs.twimg.com/media/EV2dyAhX0AI95f-.jpg']</t>
  </si>
  <si>
    <t>['صباح_الخير', 'كورونا_الجديد', 'ريتويت_للدعم', 'دعم_حسابات', 'متابعيني']</t>
  </si>
  <si>
    <t>https://twitter.com/Sudan_News12/status/1251329756613795846</t>
  </si>
  <si>
    <t>https://pbs.twimg.com/media/EV2dyAhX0AI95f-.jpg</t>
  </si>
  <si>
    <t>2020-04-18 03:57:51 CAT</t>
  </si>
  <si>
    <t>@haidrov188 فصل ..فصلا ..فصلا 😀</t>
  </si>
  <si>
    <t>https://twitter.com/Sudan_News12/status/1251329061143498752</t>
  </si>
  <si>
    <t>[{'screen_name': 'haidrov188', 'name': 'AHMAD | وَد ححيدر', 'id': '3098775469'}]</t>
  </si>
  <si>
    <t>2020-04-18 03:37:40 CAT</t>
  </si>
  <si>
    <t>أن يكون لك أصدقاء، يعني أنك غني #كورونا_الجديد #حفله_تخرج_عن_بعد #عبدالمجيد_عبدالله #السودان_الحظر_الكامل #شهر_رمضان1441  https://t.co/PIWp4VEdAC</t>
  </si>
  <si>
    <t>['https://pbs.twimg.com/media/EV2YhTlWsAExFSm.jpg']</t>
  </si>
  <si>
    <t>['كورونا_الجديد', 'حفله_تخرج_عن_بعد', 'عبدالمجيد_عبدالله', 'السودان_الحظر_الكامل', 'شهر_رمضان1441']</t>
  </si>
  <si>
    <t>https://twitter.com/Sudan_News12/status/1251323981128441858</t>
  </si>
  <si>
    <t>https://pbs.twimg.com/media/EV2YhTlWsAExFSm.jpg</t>
  </si>
  <si>
    <t>2020-04-18 03:25:19 CAT</t>
  </si>
  <si>
    <t>من أحبّ الله، رأى كلّ شيء جميلاً. #كورونا_الجديد #شهر_رمضان1441 #السودان  https://t.co/6uDOKkt8dx</t>
  </si>
  <si>
    <t>['https://pbs.twimg.com/media/EV2Vs5mWoAoVk76.jpg']</t>
  </si>
  <si>
    <t>['كورونا_الجديد', 'شهر_رمضان1441', 'السودان']</t>
  </si>
  <si>
    <t>https://twitter.com/Sudan_News12/status/1251320872843034626</t>
  </si>
  <si>
    <t>https://pbs.twimg.com/media/EV2Vs5mWoAoVk76.jpg</t>
  </si>
  <si>
    <t>2020-04-18 03:24:16 CAT</t>
  </si>
  <si>
    <t>@WuddElfaki 🤯</t>
  </si>
  <si>
    <t>https://twitter.com/Sudan_News12/status/1251320611474939904</t>
  </si>
  <si>
    <t>2020-04-18 02:48:18 CAT</t>
  </si>
  <si>
    <t>صبآح المَزاج المورّد ، وكوب القهوة والتفاصِيل الرقِيقة ☕️.#كورونا_الجديد #صباح_الخير  https://t.co/KBgWpnwnJp</t>
  </si>
  <si>
    <t>['https://pbs.twimg.com/media/EV2NOFXWsAEQlLY.jpg']</t>
  </si>
  <si>
    <t>['كورونا_الجديد', 'صباح_الخير']</t>
  </si>
  <si>
    <t>https://twitter.com/Sudan_News12/status/1251311558824771587</t>
  </si>
  <si>
    <t>https://pbs.twimg.com/media/EV2NOFXWsAEQlLY.jpg</t>
  </si>
  <si>
    <t>2020-04-17 04:06:01 CAT</t>
  </si>
  <si>
    <t>"صباح الخير لكُل الذين تسعدهم ابتسامات العابرين، الذينَ ينتشون برائحة الصبح، الذين يعرفون حق المعرفة أن الحياة تفاصيل صغيرة".</t>
  </si>
  <si>
    <t>https://twitter.com/Sudan_News12/status/1250968730756165634</t>
  </si>
  <si>
    <t>2020-04-17 03:36:07 CAT</t>
  </si>
  <si>
    <t>وفاة حالة مؤكدة بفيروس كورونا  أكدت وزارة الصحة ولاية الخرطوم وفاة حالة مؤكدة بفيروس كورونا مساء اليوم ليرتفع عدد الحالات الي 6 وفيات بالسودان.  وقالت وزارة الصحة ولاية الخرطوم في تصريح (لسونا) أن المتوفى عمره 65 عام من ولاية الخرطوم محلية شرق النيل.#كورونا_الجديد</t>
  </si>
  <si>
    <t>['كورونا_الجديد']</t>
  </si>
  <si>
    <t>https://twitter.com/Sudan_News12/status/1250961202634797056</t>
  </si>
  <si>
    <t>2020-04-16 22:44:59 CAT</t>
  </si>
  <si>
    <t>هذه التغريدة لإكتساب مزيد من المتابعين٠٠ أعمل لايك و رتويت ٠٠ و أكتب تم٠٠ بادر بإعجاب الردود و بمتابعة من يعجب ردك {تم} ٠٠ ردوا المتابعة والكل يزيد👏 🇸🇩19. #اتحاد_مغردي_السودان #فيروس_كورونا #السودان</t>
  </si>
  <si>
    <t>['اتحاد_مغردي_السودان', 'فيروس_كورونا', 'السودان']</t>
  </si>
  <si>
    <t>https://twitter.com/Sudan_News12/status/1250887937115541504</t>
  </si>
  <si>
    <t>2020-04-16 03:47:04 CAT</t>
  </si>
  <si>
    <t>https://twitter.com/Sudan_News12/status/1250601570074591233</t>
  </si>
  <si>
    <t>https://twitter.com/Sudan_News12/status/1250601468387827717</t>
  </si>
  <si>
    <t>2020-04-16 03:46:39 CAT</t>
  </si>
  <si>
    <t>هذه التغريدة لإكتساب مزيد من المتابعين٠٠ أعمل لايك و رتويت ٠٠ و أكتب تم٠٠ بادر بإعجاب الردود و بمتابعة من يعجب ردك {تم} ٠٠ ردوا المتابعة والكل يزيد👏 🇸🇩19</t>
  </si>
  <si>
    <t>2020-04-16 03:45:32 CAT</t>
  </si>
  <si>
    <t>@alnooranii النوراني كيفك ..ياخ اللايف غير .. اعمل موضوع كل يوم بيكون جميل #تحياتي</t>
  </si>
  <si>
    <t>['تحياتي']</t>
  </si>
  <si>
    <t>https://twitter.com/Sudan_News12/status/1250601185267970048</t>
  </si>
  <si>
    <t>[{'screen_name': 'alnooranii', 'name': 'Ali alnoorani | النوراني', 'id': '1912600963'}]</t>
  </si>
  <si>
    <t>2020-04-16 02:37:04 CAT</t>
  </si>
  <si>
    <t>@aboghadeer22 @Maherlord11 أسالنا من الرتويت</t>
  </si>
  <si>
    <t>https://twitter.com/Sudan_News12/status/1250583954685595650</t>
  </si>
  <si>
    <t>[{'screen_name': 'aboghadeer22', 'name': 'ابوغدير العامري', 'id': '1211659923039219712'}, {'screen_name': 'Maherlord11', 'name': 'Maher lord', 'id': '933772858043625473'}]</t>
  </si>
  <si>
    <t>2020-04-16 02:29:07 CAT</t>
  </si>
  <si>
    <t>@alimoha73879480 😀😀😀😀</t>
  </si>
  <si>
    <t>https://twitter.com/Sudan_News12/status/1250581957374734336</t>
  </si>
  <si>
    <t>2020-04-15 22:18:03 CAT</t>
  </si>
  <si>
    <t>د.محمد علي الحسين  وحضور الإدارات المختصة بالوزارة والشركاء والجهات ذات الصلة . وأكدت التقارير الوبائية أن  الإصابات بفيروس كورونا مازالت  32  إصابة متضمنة خمس وفيات . كما أشارت التقارير إلى وجود عدد ٣٥ حالة إشتباه جديدة بمراكز العزل بالسودان كلها تحت الفحص المعملي .</t>
  </si>
  <si>
    <t>https://twitter.com/Sudan_News12/status/1250518770524860422</t>
  </si>
  <si>
    <t>2020-04-15 22:17:31 CAT</t>
  </si>
  <si>
    <t>تعميم صحفي وزارة الصحة الاتحادية الأربعاء 15 أبريل 2020م  لا حالات جديدة بفيروس كورونا وإرتفاع حالات الاشتباه الجديدة إلى ٣٥ حالة عقدت اللجنة الفنية لمجابهة الاوبئة اجتماعها اليومي اليوم الأربعاء 15 أبريل الجاري بقاعة الطوارئ برئاسة مدير الإدارة العامة للتخطيط والسياسات الصحية👇</t>
  </si>
  <si>
    <t>https://twitter.com/Sudan_News12/status/1250518640132325376</t>
  </si>
  <si>
    <t>2020-04-14 23:57:48 CAT</t>
  </si>
  <si>
    <t>لايف زنقولا🏃‍♂️🏃‍♂️</t>
  </si>
  <si>
    <t>https://twitter.com/Sudan_News12/status/1250181485749043201</t>
  </si>
  <si>
    <t>2020-04-14 22:18:42 CAT</t>
  </si>
  <si>
    <t>#رسالة_لك  أخسر ماشئت لكن أياك أن تخسر قلبآ يحاول أن يفعل الكثير ليسعدك فهناك قلوب لاتعوض أبدآ</t>
  </si>
  <si>
    <t>['رسالة_لك']</t>
  </si>
  <si>
    <t>https://twitter.com/Sudan_News12/status/1250156546077659141</t>
  </si>
  <si>
    <t>2020-04-14 21:15:37 CAT</t>
  </si>
  <si>
    <t>@Rozabye خليك في البيت</t>
  </si>
  <si>
    <t>https://twitter.com/Sudan_News12/status/1250140672004325376</t>
  </si>
  <si>
    <t>2020-04-14 20:50:12 CAT</t>
  </si>
  <si>
    <t>@ekanzzy نحن في فتيل</t>
  </si>
  <si>
    <t>https://twitter.com/Sudan_News12/status/1250134277179813889</t>
  </si>
  <si>
    <t>2020-04-14 20:42:51 CAT</t>
  </si>
  <si>
    <t>@ekanzzy ما اظنها سالت مننا</t>
  </si>
  <si>
    <t>https://twitter.com/Sudan_News12/status/1250132428007657472</t>
  </si>
  <si>
    <t>2020-04-14 18:44:46 CAT</t>
  </si>
  <si>
    <t>@OfficiaL_helal @alwleedi91 ٠</t>
  </si>
  <si>
    <t>https://twitter.com/Sudan_News12/status/1250102709929246720</t>
  </si>
  <si>
    <t>[{'screen_name': 'official_helal', 'name': 'Helal official', 'id': '1273572984033169410'}, {'screen_name': 'alwleedi91', 'name': '(ALWLEEDI.$ 37000)', 'id': '849680455'}]</t>
  </si>
  <si>
    <t>2020-04-14 17:07:25 CAT</t>
  </si>
  <si>
    <t>😊  انت سوداني ❤️🇸🇩❤️  التويته دي خااصة للسودانيين ندعم بعض ونزيد عدد المتابعين...  - اعمل ريتويت.. - ولايك واكتب حصل - ضيفوا بعض من الريتويت  فعلوا زر التنبيهات عشان تصلكم تويتات الدعم❤️</t>
  </si>
  <si>
    <t>https://twitter.com/Sudan_News12/status/1250078209233879043</t>
  </si>
  <si>
    <t>2020-04-14 04:21:29 CAT</t>
  </si>
  <si>
    <t xml:space="preserve"> https://t.co/CNz1rqUUFl</t>
  </si>
  <si>
    <t>https://twitter.com/Sudan_News12/status/1249885457355354112</t>
  </si>
  <si>
    <t>https://pbs.twimg.com/ext_tw_video_thumb/1249885402145718275/pu/img/8R1nqNZ61fUNsXTq.jpg</t>
  </si>
  <si>
    <t>2020-04-14 02:59:31 CAT</t>
  </si>
  <si>
    <t>"على أمل أن تمُر هذه الأيام بسلام  وتغربُ شمـسٌ وتشرق أخرى بلا تلوّث ووباء"🌿 #السودان_حظر_التجوال #احتياطات_السودان_لمنع_كورونا</t>
  </si>
  <si>
    <t>['السودان_حظر_التجوال', 'احتياطات_السودان_لمنع_كورونا']</t>
  </si>
  <si>
    <t>https://twitter.com/Sudan_News12/status/1249864828233175040</t>
  </si>
  <si>
    <t>2020-04-14 02:53:39 CAT</t>
  </si>
  <si>
    <t>وزير الصحة: حالة واحدة من العشرة حالات في ولاية نهر النيل محلية أبو حمد و البقية بالخرطوم.</t>
  </si>
  <si>
    <t>https://twitter.com/Sudan_News12/status/1249863353977180161</t>
  </si>
  <si>
    <t>2020-04-14 02:39:42 CAT</t>
  </si>
  <si>
    <t>مساء الخير عليكم جميعاً  انت سوداني ❤️🇸🇩❤️  التويته دي خااصة للسودانيين ندعم بعض ونزيد عدد المتابعين  - اعمل ريتويت - ولايك واكتب حصل - ضيفوا بعض من الريتويت  فعلوا زر التنبيهات عشان تصلكم تويتات الدعم😊</t>
  </si>
  <si>
    <t>https://twitter.com/Sudan_News12/status/1249859844594642949</t>
  </si>
  <si>
    <t>2020-04-13 21:43:28 CAT</t>
  </si>
  <si>
    <t>@Mostafa37092309 برضو حلوة منو</t>
  </si>
  <si>
    <t>https://twitter.com/Sudan_News12/status/1249785291524767745</t>
  </si>
  <si>
    <t>[{'screen_name': 'Mostafa37092309', 'name': 'Mostafa Mahmoud', 'id': '1238012246241968131'}]</t>
  </si>
  <si>
    <t>2020-04-13 21:34:18 CAT</t>
  </si>
  <si>
    <t>@zoolsd11 ههههههه رايك 😀😀😀</t>
  </si>
  <si>
    <t>https://twitter.com/Sudan_News12/status/1249782985471201284</t>
  </si>
  <si>
    <t>2020-04-13 21:11:30 CAT</t>
  </si>
  <si>
    <t>@lool90217929  https://t.co/5I4oqfUwIS</t>
  </si>
  <si>
    <t>['https://pbs.twimg.com/media/EVgZxlhXQAEXv9t.jpg']</t>
  </si>
  <si>
    <t>https://twitter.com/Sudan_News12/status/1249777250779697155</t>
  </si>
  <si>
    <t>https://pbs.twimg.com/media/EVgZxlhXQAEXv9t.jpg</t>
  </si>
  <si>
    <t>2020-04-13 20:58:39 CAT</t>
  </si>
  <si>
    <t>ماحيكون في التزام بالحظر ١٠٠% لان اغلب الناس فقراء ورزقهم باليوم ..مالم تكون في جمعيات توفر للناس  اساسيات الحياة #خليك_بالبيت #السودان</t>
  </si>
  <si>
    <t>['خليك_بالبيت', 'السودان']</t>
  </si>
  <si>
    <t>https://twitter.com/Sudan_News12/status/1249774013766918144</t>
  </si>
  <si>
    <t>2020-04-13 19:28:26 CAT</t>
  </si>
  <si>
    <t>@Leena7__ @Sudan_tweet فعلا</t>
  </si>
  <si>
    <t>https://twitter.com/Sudan_News12/status/1249751313048625152</t>
  </si>
  <si>
    <t>[{'screen_name': 'Leena7__', 'name': '♎︎', 'id': '1295166174481854465'}, {'screen_name': 'Sudan_tweet', 'name': 'Sudan News', 'id': '275437113'}]</t>
  </si>
  <si>
    <t>2020-04-13 17:40:01 CAT</t>
  </si>
  <si>
    <t>@Alsadig_adel @w3d_mo7 المصدر</t>
  </si>
  <si>
    <t>https://twitter.com/Sudan_News12/status/1249724025644998662</t>
  </si>
  <si>
    <t>[{'screen_name': 'Alsadig_adel', 'name': 'Elsadig', 'id': '931607496724287488'}, {'screen_name': 'w3d_mo7', 'name': 'w3d💕', 'id': '1529250624013053952'}]</t>
  </si>
  <si>
    <t>2020-04-13 16:14:11 CAT</t>
  </si>
  <si>
    <t>#كل_الحب_ليك  دا #السودان  💖  https://t.co/r1LmWpUqVp</t>
  </si>
  <si>
    <t>['https://pbs.twimg.com/media/EVfVupTXkAQZ3uJ.jpg']</t>
  </si>
  <si>
    <t>['كل_الحب_ليك', 'السودان']</t>
  </si>
  <si>
    <t>https://twitter.com/Sudan_News12/status/1249702428208959488</t>
  </si>
  <si>
    <t>https://pbs.twimg.com/media/EVfVupTXkAQZ3uJ.jpg</t>
  </si>
  <si>
    <t>2020-04-13 16:12:18 CAT</t>
  </si>
  <si>
    <t>@zoolsd11 × الليلة 🐓</t>
  </si>
  <si>
    <t>https://twitter.com/Sudan_News12/status/1249701950716809217</t>
  </si>
  <si>
    <t>2020-04-13 12:20:13 CAT</t>
  </si>
  <si>
    <t>@Hemixy المعالج كيف ..هل لكورونا علاج؟</t>
  </si>
  <si>
    <t>https://twitter.com/Sudan_News12/status/1249643548984705026</t>
  </si>
  <si>
    <t>2020-04-13 09:33:55 CAT</t>
  </si>
  <si>
    <t>انت سوداني❤ 🇸🇩 ❤️ التويته دي خاااص للسودانيين ندعم بعض ونزيد عدد المتابعين  اعمل ريتويت🔃 ولايك👍🏻 واكتب تم 👌🏼. ونضيف بعض من الريتويت ❤ 🇸🇩 ❤               ❤🇸🇩🇸🇩🇸🇩🇸🇩🇸🇩..............</t>
  </si>
  <si>
    <t>https://twitter.com/Sudan_News12/status/1249601696558387201</t>
  </si>
  <si>
    <t>2020-04-13 02:32:01 CAT</t>
  </si>
  <si>
    <t>الحمد لله💖</t>
  </si>
  <si>
    <t>https://twitter.com/Sudan_News12/status/1249495522823602179</t>
  </si>
  <si>
    <t>https://twitter.com/Hozaifa_MoH/status/1249329256368234503</t>
  </si>
  <si>
    <t>2020-04-13 02:11:18 CAT</t>
  </si>
  <si>
    <t>انت سوداني❤ 🇸🇩 ❤️ التويته دي خاااص للسودانيين ندعم بعض ونزيد عدد المتابعين  اعمل ريتويت🔃 ولايك👍🏻 واكتب تم 👌🏼. ونضيف بعض من الريتويت ❤ 🇸🇩 ❤               ❤🇸🇩🇸🇩🇸🇩🇸🇩🇸🇩............... #الأيام_القادمة #السودان #السودان_الحظر_الكامل</t>
  </si>
  <si>
    <t>['الأيام_القادمة', 'السودان', 'السودان_الحظر_الكامل']</t>
  </si>
  <si>
    <t>https://twitter.com/Sudan_News12/status/1249490309668638721</t>
  </si>
  <si>
    <t>2020-04-13 02:08:15 CAT</t>
  </si>
  <si>
    <t>ضيفني+لايك+رتويت+سوي فولو من الرتويت.أضمن لك اكثر من ١٥٠ متابع في٣٠ دقيقة،ضيفوا بعض لاتنسي تضيفني🐎</t>
  </si>
  <si>
    <t>https://twitter.com/Sudan_News12/status/1249489539212677121</t>
  </si>
  <si>
    <t>2020-04-13 02:07:24 CAT</t>
  </si>
  <si>
    <t>@mustafajorry جدا يا جوري بس انت اعمل متابعة هنا كمان 💖🖐</t>
  </si>
  <si>
    <t>https://twitter.com/Sudan_News12/status/1249489326590787586</t>
  </si>
  <si>
    <t>2020-04-13 02:01:59 CAT</t>
  </si>
  <si>
    <t>رمضان يقترب ... يا رب احفظني و احفظ أحبتي ، و بلغني و إياهم جمال لحظاته ... رائحة رمضان تزداد يوماً بعد يوم لتعلن قربه ... اللهم بلغنا رمضان لا فاقدين و لامفقودين 🌙 #الأيام_القادمة #كلمة_تقولها_للصينيين #COVID2019 #السودان_الحظر_الكامل  https://t.co/SdpS05UeLb</t>
  </si>
  <si>
    <t>['https://pbs.twimg.com/media/EVcSqs4X0AUpBcU.jpg']</t>
  </si>
  <si>
    <t>['الأيام_القادمة', 'كلمة_تقولها_للصينيين', 'covid2019', 'السودان_الحظر_الكامل']</t>
  </si>
  <si>
    <t>https://twitter.com/Sudan_News12/status/1249487964842967047</t>
  </si>
  <si>
    <t>https://pbs.twimg.com/media/EVcSqs4X0AUpBcU.jpg</t>
  </si>
  <si>
    <t>2020-04-12 23:31:53 CAT</t>
  </si>
  <si>
    <t>@Reemox007 احسن ليك السودان يادحباشية 😀</t>
  </si>
  <si>
    <t>https://twitter.com/Sudan_News12/status/1249450190462992384</t>
  </si>
  <si>
    <t>2020-04-12 22:25:15 CAT</t>
  </si>
  <si>
    <t>الليلة نقول اللايف بين مين ومين ..امس انتهينا من  لايف البرنس وزنقولا</t>
  </si>
  <si>
    <t>https://twitter.com/Sudan_News12/status/1249433422419894277</t>
  </si>
  <si>
    <t>2020-04-12 02:25:02 CAT</t>
  </si>
  <si>
    <t>@OsmanAli_1995 ربنا يهدي الجميع</t>
  </si>
  <si>
    <t>https://twitter.com/Sudan_News12/status/1249131376059863041</t>
  </si>
  <si>
    <t>[{'screen_name': 'OsmanAli_1995', 'name': 'أب شنب🧔🏽', 'id': '869338761167065088'}]</t>
  </si>
  <si>
    <t>2020-04-12 00:16:19 CAT</t>
  </si>
  <si>
    <t>@Nasraldeenmufra بمساعدة قوش يابياعين 😀</t>
  </si>
  <si>
    <t>https://twitter.com/Sudan_News12/status/1249098982598426625</t>
  </si>
  <si>
    <t>2020-04-11 17:04:50 CAT</t>
  </si>
  <si>
    <t>@Yasir705 @mohamed02566080 @Mutwali13 دي للكتمات ..تسقط قحت</t>
  </si>
  <si>
    <t>https://twitter.com/Sudan_News12/status/1248990395972927489</t>
  </si>
  <si>
    <t>[{'screen_name': 'Yasir705', 'name': 'Yasir -70', 'id': '1435448331191439364'}, {'screen_name': 'mohamed02566080', 'name': 'mohamed', 'id': '1077654068573728769'}, {'screen_name': 'Mutwali13', 'name': 'Mutwali', 'id': '1571395634787147776'}]</t>
  </si>
  <si>
    <t>2020-04-11 15:08:44 CAT</t>
  </si>
  <si>
    <t>@RezqA_x10 مع موضوع كورونا واهتمام الحكومة السعودية بمواطنيها نفسي اكون سعودي</t>
  </si>
  <si>
    <t>https://twitter.com/Sudan_News12/status/1248961180380606465</t>
  </si>
  <si>
    <t>[{'screen_name': 'RezqA_x10', 'name': '𝑹𝒆𝒛𝒒A|وَدبسمـاتْ', 'id': '1031321666876518401'}]</t>
  </si>
  <si>
    <t>2020-04-11 00:38:34 CAT</t>
  </si>
  <si>
    <t>أشعر بالزهج😥</t>
  </si>
  <si>
    <t>https://twitter.com/Sudan_News12/status/1248742196955791367</t>
  </si>
  <si>
    <t>2020-04-10 19:21:02 CAT</t>
  </si>
  <si>
    <t>#الزراعة_هي_الحل  ✌✌. #الزراعة_المنزلية</t>
  </si>
  <si>
    <t>['الزراعة_هي_الحل', 'الزراعة_المنزلية']</t>
  </si>
  <si>
    <t>https://twitter.com/Sudan_News12/status/1248662283959631872</t>
  </si>
  <si>
    <t>2020-04-10 18:31:59 CAT</t>
  </si>
  <si>
    <t>@Almajlliss مبروك ..مزيدا من التصدير للاشقاء في دول الخليج ..خضروات وفواكة خالية من المبيدات الكيميائية ومياة المجاري</t>
  </si>
  <si>
    <t>https://twitter.com/Sudan_News12/status/1248649942580826119</t>
  </si>
  <si>
    <t>[{'screen_name': 'Almajlliss', 'name': 'المجلس', 'id': '491229856'}]</t>
  </si>
  <si>
    <t>2020-04-10 17:29:11 CAT</t>
  </si>
  <si>
    <t>@WalaaIsamAhmed @hadi_zm تسقطو بس ..</t>
  </si>
  <si>
    <t>https://twitter.com/Sudan_News12/status/1248634139139543040</t>
  </si>
  <si>
    <t>[{'screen_name': 'WalaaIsamAhmed', 'name': 'Walaa Isam Elboushi', 'id': '842102120'}, {'screen_name': 'hadi_zm', 'name': 'Hadi_zm', 'id': '2365875343'}]</t>
  </si>
  <si>
    <t>2020-04-10 17:28:20 CAT</t>
  </si>
  <si>
    <t>موضوع اللايفات المع البنات دي جديد ولاشنو ..حركة بايخة جدا 😤</t>
  </si>
  <si>
    <t>https://twitter.com/Sudan_News12/status/1248633925418864640</t>
  </si>
  <si>
    <t>2020-04-10 05:28:34 CAT</t>
  </si>
  <si>
    <t>النوراني دا شنو؟ ..وقصته شنو ؟ ادونا الزيت؟</t>
  </si>
  <si>
    <t>https://twitter.com/Sudan_News12/status/1248452790294179842</t>
  </si>
  <si>
    <t>2020-04-10 04:27:06 CAT</t>
  </si>
  <si>
    <t>@amaraliyosif191  https://t.co/VAKciBUsD6</t>
  </si>
  <si>
    <t>['https://pbs.twimg.com/media/EVNXHlvWAAAuT3Q.jpg']</t>
  </si>
  <si>
    <t>https://twitter.com/Sudan_News12/status/1248437317955547136</t>
  </si>
  <si>
    <t>https://pbs.twimg.com/media/EVNXHlvWAAAuT3Q.jpg</t>
  </si>
  <si>
    <t>2020-04-10 03:00:49 CAT</t>
  </si>
  <si>
    <t>#السودان_الحظر_الكامل #جيل_الثمانينات #خليك_في_البيت  https://t.co/ZfinE92Gyt</t>
  </si>
  <si>
    <t>['https://pbs.twimg.com/media/EVNDXtPU8AAVMAn.jpg']</t>
  </si>
  <si>
    <t>['السودان_الحظر_الكامل', 'جيل_الثمانينات', 'خليك_في_البيت']</t>
  </si>
  <si>
    <t>https://twitter.com/Sudan_News12/status/1248415605570465792</t>
  </si>
  <si>
    <t>https://pbs.twimg.com/media/EVNDXtPU8AAVMAn.jpg</t>
  </si>
  <si>
    <t>2020-04-10 02:38:15 CAT</t>
  </si>
  <si>
    <t>خط الدفاع الأول لبلادنا في مواجهة الخطر العالمي لانتشار الكورونا وذلك بالاضافة الي دورهم البارز والمؤثر خلال ثورة ديسمبر المجيدة. ومن هنا أُؤكد بأن الحكومة لن تتهاون في اتخاذ كافة الإجراءات اللازمة بما فيها التعامل القانوني الحاسم لحماية الكوادر الصحية  والمحافظة على أمنهم</t>
  </si>
  <si>
    <t>https://twitter.com/Sudan_News12/status/1248409927413952514</t>
  </si>
  <si>
    <t>2020-04-10 02:37:30 CAT</t>
  </si>
  <si>
    <t>رئيس الوزراء الدكتور عبد الله حمدوك: ان الاعتداءات التي يتعرض لها الأطباء والكوادر الطبية في المستشفيات ومواقع عملهم الأخرى هي عمل مخزي ومشين ومرفوض تماماً في هذه الفترة الحرجة التي تمر بها البلاد، وأود أن أُجدد الإشادة بهؤلاء الكوادر باعتبارهم الأبطال الذين يقفون في 👇</t>
  </si>
  <si>
    <t>https://twitter.com/Sudan_News12/status/1248409737726578688</t>
  </si>
  <si>
    <t>2020-04-09 04:55:38 CAT</t>
  </si>
  <si>
    <t>وزير الصحة: قرارات مهمة لحماية الكادر الصحي ستصدر خلال ال٢٤ ساعة القادمة.#السودان</t>
  </si>
  <si>
    <t>https://twitter.com/Sudan_News12/status/1248082113624145925</t>
  </si>
  <si>
    <t>2020-04-09 04:51:26 CAT</t>
  </si>
  <si>
    <t>اعتماد مسلخ الكدرو من هيئة الغذاء والدواء السعودية، تمهيدا لبدء تصدير اللحوم السودانية للأسواق السعودية #سناب_شات #خليك_في_البيت #السعودية #السودان  https://t.co/P3zVe5F0Is</t>
  </si>
  <si>
    <t>['https://pbs.twimg.com/media/EVITGdeXYAEgn4q.jpg']</t>
  </si>
  <si>
    <t>['سناب_شات', 'خليك_في_البيت', 'السعودية', 'السودان']</t>
  </si>
  <si>
    <t>https://twitter.com/Sudan_News12/status/1248081056898650113</t>
  </si>
  <si>
    <t>https://pbs.twimg.com/media/EVITGdeXYAEgn4q.jpg</t>
  </si>
  <si>
    <t>2020-04-09 04:21:45 CAT</t>
  </si>
  <si>
    <t>#تعلمت_من_كورونا  أن ديننا أعطانا الكثير من تعليمات النظافة ومنها غسل أيدينا خمس مرات في اليوم قبل تعليمات منظمة الصحة العالمية 🖤😴</t>
  </si>
  <si>
    <t>['تعلمت_من_كورونا']</t>
  </si>
  <si>
    <t>https://twitter.com/Sudan_News12/status/1248073586004447232</t>
  </si>
  <si>
    <t>2020-04-08 22:07:27 CAT</t>
  </si>
  <si>
    <t>@mnafi3 يامحمد نافع انت ابوك سياسي انت لازم برضو تبقي سياسي ياخ سيبك من السياسة واغترب زينا كدة</t>
  </si>
  <si>
    <t>https://twitter.com/Sudan_News12/status/1247979390811725829</t>
  </si>
  <si>
    <t>2020-04-08 21:56:50 CAT</t>
  </si>
  <si>
    <t>بفضل من الله ثم منكم وصل حسابي لـ ٣.٥٤٣ ألف متابع، لن أقول رقم كبير وهائل لأنكم لستم مجرد أرقام بالنسبة لي، ولن أقول "لا استحق" لأن من يحظى بمتابعتكم يستحق بلا شك، سعيد جدًا جدًا بمتابعتكم ووجودكم ومُمتن للأسباب التي جمعتنا سويًا هُنا 💙</t>
  </si>
  <si>
    <t>https://twitter.com/Sudan_News12/status/1247976715856556033</t>
  </si>
  <si>
    <t>2020-04-08 21:54:49 CAT</t>
  </si>
  <si>
    <t>"اللي في بيته الآن ضع قلبًا وسأرد عليك قد تكون رساله لك بإقتباس يوصف شعورك" او هدية بشرط انك تكون متابعني وفي بيتك والاختيار عشوائي من المنشن 💙.</t>
  </si>
  <si>
    <t>https://twitter.com/Sudan_News12/status/1247976212321968129</t>
  </si>
  <si>
    <t>2020-04-08 21:52:45 CAT</t>
  </si>
  <si>
    <t>مافي أجمل من قريتنا #قرية_الزرق  #كورونا #كورونا_الجديد #رتويت_للتفاعل  https://t.co/Hj8A7VHhjr</t>
  </si>
  <si>
    <t>['https://pbs.twimg.com/media/EVGzRF4U8AEaPD-.jpg']</t>
  </si>
  <si>
    <t>['قرية_الزرق', 'كورونا', 'كورونا_الجديد', 'رتويت_للتفاعل']</t>
  </si>
  <si>
    <t>https://twitter.com/Sudan_News12/status/1247975689132879872</t>
  </si>
  <si>
    <t>https://pbs.twimg.com/media/EVGzRF4U8AEaPD-.jpg</t>
  </si>
  <si>
    <t>2020-04-08 15:58:37 CAT</t>
  </si>
  <si>
    <t>@rawzna21 الكاش</t>
  </si>
  <si>
    <t>https://twitter.com/Sudan_News12/status/1247886568154517505</t>
  </si>
  <si>
    <t>2020-04-06 09:57:18 CAT</t>
  </si>
  <si>
    <t>@Abrsabiel دجل دا</t>
  </si>
  <si>
    <t>https://twitter.com/Sudan_News12/status/1247070865881214977</t>
  </si>
  <si>
    <t>[{'screen_name': 'abrsabiel', 'name': 'المهاجر', 'id': '1104090467644436480'}]</t>
  </si>
  <si>
    <t>2020-04-06 00:42:07 CAT</t>
  </si>
  <si>
    <t>٩إذا إنتهيت من قراءتها أنشرها أو أعد تغريدها للأجر:  - سبحان الله  - الحمد لله  - لا اله الا الله  - الله اكبر  - لا حول ولا قوة إلا بالله  - سبحان الله وبحمده  - سبحان الله العظيم  - أستغفر الله وأتوب إليه - اللهم صل وسلم على نبينا وحبيبنا محمدس</t>
  </si>
  <si>
    <t>https://twitter.com/Sudan_News12/status/1246931150368636935</t>
  </si>
  <si>
    <t>2020-04-05 23:48:33 CAT</t>
  </si>
  <si>
    <t>ياربي هل الحياة ستعود لطبيعتها بعد هذا الوباء 😌</t>
  </si>
  <si>
    <t>https://twitter.com/Sudan_News12/status/1246917668470480897</t>
  </si>
  <si>
    <t>2020-04-05 20:21:13 CAT</t>
  </si>
  <si>
    <t>واحدة كاتبة من الحبسه راجلي شدة م بقي صاحبي قربتا اوريهو داسه قروشي وين 🤣 #حظر_كامل #السودان_الطوارئ_الصحيه #كورونا</t>
  </si>
  <si>
    <t>['حظر_كامل', 'السودان_الطوارئ_الصحيه', 'كورونا']</t>
  </si>
  <si>
    <t>https://twitter.com/Sudan_News12/status/1246865491735515142</t>
  </si>
  <si>
    <t>2020-04-05 11:55:20 CAT</t>
  </si>
  <si>
    <t>دي هسي في فتيل تلقاها مع الكورونا دي🤣</t>
  </si>
  <si>
    <t>https://twitter.com/Sudan_News12/status/1246738182667939840</t>
  </si>
  <si>
    <t>https://twitter.com/Raed_Nour2014/status/1246737827674669057</t>
  </si>
  <si>
    <t>2020-04-04 18:32:54 CAT</t>
  </si>
  <si>
    <t>مساء الخير انا مزمل ، متبرع بمبلغ واحد ريال لصالح حملة #القومه_للسودان مقابل كل رتويت لهذه التغريدة.  ساري يومين  #StandForSudan</t>
  </si>
  <si>
    <t>['القومه_للسودان', 'standforsudan']</t>
  </si>
  <si>
    <t>https://twitter.com/Sudan_News12/status/1246475844509487104</t>
  </si>
  <si>
    <t>2020-04-03 21:21:19 CAT</t>
  </si>
  <si>
    <t>شكرا يا جميل🌹🌹</t>
  </si>
  <si>
    <t>https://twitter.com/Sudan_News12/status/1246155840874217475</t>
  </si>
  <si>
    <t>https://twitter.com/Dr_Nabil_Baron/status/1245951660322689025</t>
  </si>
  <si>
    <t>2020-04-03 14:15:56 CAT</t>
  </si>
  <si>
    <t>عشانك ياوطن #القومه_للسودان  https://t.co/eYyF304RJ4</t>
  </si>
  <si>
    <t>['https://pbs.twimg.com/media/EUraxUyU4AAH40Q.jpg']</t>
  </si>
  <si>
    <t>['القومه_للسودان']</t>
  </si>
  <si>
    <t>https://twitter.com/Sudan_News12/status/1246048790831935488</t>
  </si>
  <si>
    <t>https://pbs.twimg.com/media/EUraxUyU4AAH40Q.jpg</t>
  </si>
  <si>
    <t>2020-04-02 22:39:07 CAT</t>
  </si>
  <si>
    <t>اجمل فولاية في الولاية😂👇</t>
  </si>
  <si>
    <t>https://twitter.com/Sudan_News12/status/1245813031659020290</t>
  </si>
  <si>
    <t>https://twitter.com/Safaa_Alim/status/1245694103310000129</t>
  </si>
  <si>
    <t>2020-04-02 22:15:48 CAT</t>
  </si>
  <si>
    <t>الحالة 8 هو صهر الحالة 6 طبيب وكان ملازما بصورة لصيقة جداً وممارض له ،، وتخيل يا مؤمن ،، #دعم_الكوادر_الطبية #فيروس_كورونا</t>
  </si>
  <si>
    <t>['دعم_الكوادر_الطبية', 'فيروس_كورونا']</t>
  </si>
  <si>
    <t>https://twitter.com/Sudan_News12/status/1245807161906774016</t>
  </si>
  <si>
    <t>2020-04-02 21:31:28 CAT</t>
  </si>
  <si>
    <t>اول اصابة جديدة بالسودان بسبب المخالطة ..كتمت عديل ..لطفك يارب . #احتياطات_السودان_لمنع_كورونا  #كورونا_الجديد</t>
  </si>
  <si>
    <t>['احتياطات_السودان_لمنع_كورونا', 'كورونا_الجديد']</t>
  </si>
  <si>
    <t>https://twitter.com/Sudan_News12/status/1245796006840729601</t>
  </si>
  <si>
    <t>2020-04-02 13:12:28 CAT</t>
  </si>
  <si>
    <t>دا الفطور والله👇😋</t>
  </si>
  <si>
    <t>https://twitter.com/Sudan_News12/status/1245670428993085445</t>
  </si>
  <si>
    <t>https://twitter.com/jasmine_jesss/status/1245660521820372994</t>
  </si>
  <si>
    <t>2020-04-02 13:11:47 CAT</t>
  </si>
  <si>
    <t>شاي مر😂</t>
  </si>
  <si>
    <t>https://twitter.com/Sudan_News12/status/1245670256816898053</t>
  </si>
  <si>
    <t>https://twitter.com/khalid_karga/status/1245655212737433601</t>
  </si>
  <si>
    <t>2020-04-02 11:05:05 CAT</t>
  </si>
  <si>
    <t>@MadaniAbbaas والله يامدني دا كلو مابحلكم مالم تهتمو بمعاش الناس وترخيص الاسعار وضبط اسعار السوق</t>
  </si>
  <si>
    <t>https://twitter.com/Sudan_News12/status/1245638371344412679</t>
  </si>
  <si>
    <t>[{'screen_name': 'MadaniAbbaas', 'name': 'Madani Abbas مدني عباس', 'id': '1181990553413705729'}]</t>
  </si>
  <si>
    <t>2020-04-02 03:52:08 CAT</t>
  </si>
  <si>
    <t>@nadaalgalaa1 حفلات مافي والنقاطة واقفة 😂</t>
  </si>
  <si>
    <t>https://twitter.com/Sudan_News12/status/1245529419025977344</t>
  </si>
  <si>
    <t>[{'screen_name': 'nadaalgalaa1', 'name': 'Nada Algalaa ندى القلعة', 'id': '2239555476'}]</t>
  </si>
  <si>
    <t>2020-04-01 14:57:01 CAT</t>
  </si>
  <si>
    <t>ما دام القادمُ بيد الله فنحن بخير دائماً"🤍💙</t>
  </si>
  <si>
    <t>https://twitter.com/Sudan_News12/status/1245334353837727744</t>
  </si>
  <si>
    <t>2020-04-01 01:15:05 CAT</t>
  </si>
  <si>
    <t>#سيرة  #السودان_جميل  https://t.co/5sbcLSiV66</t>
  </si>
  <si>
    <t>['سيرة', 'السودان_جميل']</t>
  </si>
  <si>
    <t>https://twitter.com/Sudan_News12/status/1245127505725587458</t>
  </si>
  <si>
    <t>https://pbs.twimg.com/ext_tw_video_thumb/1245127395746680835/pu/img/Ff7Ag-0enU0wMMzb.jpg</t>
  </si>
  <si>
    <t>2020-03-30 20:49:32 CAT</t>
  </si>
  <si>
    <t>حقيقة كلام صح ✌</t>
  </si>
  <si>
    <t>https://twitter.com/Sudan_News12/status/1244698292178558977</t>
  </si>
  <si>
    <t>https://twitter.com/wd_taha2/status/1244555349476204544</t>
  </si>
  <si>
    <t>2020-03-30 14:34:39 CAT</t>
  </si>
  <si>
    <t>@iambaderkhalaf كورونا دي ماسامع بيها انت 😂</t>
  </si>
  <si>
    <t>https://twitter.com/Sudan_News12/status/1244603949333852162</t>
  </si>
  <si>
    <t>[{'screen_name': 'iambaderkhalaf', 'name': 'Bader Khalaf | بدر خلف', 'id': '1132969810478940160'}]</t>
  </si>
  <si>
    <t>2020-03-30 03:31:50 CAT</t>
  </si>
  <si>
    <t>نحتاج أحياناً ..لروح نخبرها عن حالنا الحقيقي وليس، الحال الذي نظهر عليه♥️</t>
  </si>
  <si>
    <t>https://twitter.com/Sudan_News12/status/1244437143814131715</t>
  </si>
  <si>
    <t>2020-03-30 03:30:08 CAT</t>
  </si>
  <si>
    <t>رأس الحكمه مخافة ألله في كل شيئ وفي كل وقت وحين</t>
  </si>
  <si>
    <t>https://twitter.com/Sudan_News12/status/1244436716817125378</t>
  </si>
  <si>
    <t>2020-03-30 03:29:12 CAT</t>
  </si>
  <si>
    <t>يقولُ الشَّافعيّ رحِمه الله: «لَمْ أَرَ أَنْفَعَ لِلْوَبَاءِ مِنَ التَّسْبِيحِ»  حِلية الأولِياء (9/136) 🌿🔖 '</t>
  </si>
  <si>
    <t>https://twitter.com/Sudan_News12/status/1244436481931980801</t>
  </si>
  <si>
    <t>2020-03-29 00:01:12 CAT</t>
  </si>
  <si>
    <t>@kI6EsBQBF12mB9Q كيف ماسودانيين ..الرزيقات قبيلة عريقة في السودان ولها الحق في اي شي زيها وزي اي قبيلة سودانية ..دفعتنا كتير في الجامعة من الرزيقات ..والله رجال</t>
  </si>
  <si>
    <t>https://twitter.com/Sudan_News12/status/1244021750943363073</t>
  </si>
  <si>
    <t>2020-03-28 22:50:31 CAT</t>
  </si>
  <si>
    <t>@mnafi3 ايييك تاني رجعنا لجدي وجدك وعمي وعمك</t>
  </si>
  <si>
    <t>https://twitter.com/Sudan_News12/status/1244003960769466371</t>
  </si>
  <si>
    <t>2020-03-28 13:49:30 CAT</t>
  </si>
  <si>
    <t>الطوفان جاييهم .. والله نفعتهم الكورونا دي</t>
  </si>
  <si>
    <t>https://twitter.com/Sudan_News12/status/1243867810410921990</t>
  </si>
  <si>
    <t>https://twitter.com/Ahmed76097849/status/1243579207357251584</t>
  </si>
  <si>
    <t>2020-03-27 23:09:25 CAT</t>
  </si>
  <si>
    <t>مهما بلغ بك التعثر والشتات، فلا تيأس .. فوالله ماذبلت عين إلا وفوقها رب يُخبىء لها الأجمل .. ولربما كفاك الله شيئاً تحبه كي لايمسك ضر #جمعة_مباركة  https://t.co/0sS5drZhLm</t>
  </si>
  <si>
    <t>['https://pbs.twimg.com/media/EUJRvXPXQAAC3Fq.jpg']</t>
  </si>
  <si>
    <t>https://twitter.com/Sudan_News12/status/1243646328539959303</t>
  </si>
  <si>
    <t>https://pbs.twimg.com/media/EUJRvXPXQAAC3Fq.jpg</t>
  </si>
  <si>
    <t>2020-03-27 23:03:44 CAT</t>
  </si>
  <si>
    <t>ماسعيت وتعبتّ في سعادة انسان ..  إلا أسعدك الله وسخر لك من يبذُل ويسعَى لإسعادِك .. فكيف إذا دعوت له بظهر الغيب يُقال ولك بالمثل ..</t>
  </si>
  <si>
    <t>https://twitter.com/Sudan_News12/status/1243644897674104837</t>
  </si>
  <si>
    <t>2020-03-26 23:49:47 CAT</t>
  </si>
  <si>
    <t>@anasaboalgasam هذا كان اول الانقاذ لكن ..اخيرا قوافل التجار والحرامية استلمت البلد حتي السقوط ..</t>
  </si>
  <si>
    <t>https://twitter.com/Sudan_News12/status/1243294101455470596</t>
  </si>
  <si>
    <t>2020-03-26 12:17:13 CAT</t>
  </si>
  <si>
    <t>@W3Fnh9Z00ZK1A0b حكومتكم اسقطتها الواسطة ..واسقطها بنوها من التجار الحرامية الذين تطاولو في البنيان وجعلو غالبية الشعب فقير ومهاجر يبحث عن لقمة العيش ..تبا لكم</t>
  </si>
  <si>
    <t>https://twitter.com/Sudan_News12/status/1243119809027608577</t>
  </si>
  <si>
    <t>2020-03-26 06:00:38 CAT</t>
  </si>
  <si>
    <t>بعد الكورونا دي ما اظن في شاب سوداني بتمني يمشي اوروبا #كورونا_السودان  #كورونا_المستجد</t>
  </si>
  <si>
    <t>['كورونا_السودان', 'كورونا_المستجد']</t>
  </si>
  <si>
    <t>https://twitter.com/Sudan_News12/status/1243025039806664710</t>
  </si>
  <si>
    <t>2020-03-23 23:29:51 CAT</t>
  </si>
  <si>
    <t>@MinElbadawi نفس كلام معتز موسي</t>
  </si>
  <si>
    <t>https://twitter.com/Sudan_News12/status/1242201921718542343</t>
  </si>
  <si>
    <t>2020-03-22 14:57:52 CAT</t>
  </si>
  <si>
    <t>النار تاكل بعضها  #شكرا_حمدوك  https://t.co/C6YvEjzxT5</t>
  </si>
  <si>
    <t>['https://pbs.twimg.com/media/ETtxSjIXkAQv7Zn.jpg']</t>
  </si>
  <si>
    <t>['شكرا_حمدوك']</t>
  </si>
  <si>
    <t>https://twitter.com/Sudan_News12/status/1241710688038522881</t>
  </si>
  <si>
    <t>https://pbs.twimg.com/media/ETtxSjIXkAQv7Zn.jpg</t>
  </si>
  <si>
    <t>2020-03-22 13:20:33 CAT</t>
  </si>
  <si>
    <t>والله من جات قصة كورونا دي ..جاني  شي اسمو احك وجهي بيدي كلو دقيقة 😂 #كورونا_الجديد #كورونا_السودان #احتياطات_السودان_لمنع_كورونا</t>
  </si>
  <si>
    <t>['كورونا_الجديد', 'كورونا_السودان', 'احتياطات_السودان_لمنع_كورونا']</t>
  </si>
  <si>
    <t>https://twitter.com/Sudan_News12/status/1241686197002309632</t>
  </si>
  <si>
    <t>2020-03-21 09:55:34 CAT</t>
  </si>
  <si>
    <t>@070shakes اتقي الله</t>
  </si>
  <si>
    <t>https://twitter.com/Sudan_News12/status/1241272222242701312</t>
  </si>
  <si>
    <t>[{'screen_name': '070shakes', 'name': 'sh3', 'id': '1438066295073771520'}]</t>
  </si>
  <si>
    <t>2020-03-21 09:51:05 CAT</t>
  </si>
  <si>
    <t>#احتياطات_السودان_لمنع_كورونا</t>
  </si>
  <si>
    <t>['احتياطات_السودان_لمنع_كورونا']</t>
  </si>
  <si>
    <t>https://twitter.com/Sudan_News12/status/1241271093563985921</t>
  </si>
  <si>
    <t>https://twitter.com/Sudan_News12/status/1241270493749141505</t>
  </si>
  <si>
    <t>2020-03-21 09:39:10 CAT</t>
  </si>
  <si>
    <t>@WuddElfaki كورونا ..من الافصل اعملي توعية #خلك_في_البيت</t>
  </si>
  <si>
    <t>['خلك_في_البيت']</t>
  </si>
  <si>
    <t>https://twitter.com/Sudan_News12/status/1241268095701975041</t>
  </si>
  <si>
    <t>2020-03-21 00:52:35 CAT</t>
  </si>
  <si>
    <t>@MujtabaaMusaa حبشي ولا شنو😂</t>
  </si>
  <si>
    <t>https://twitter.com/Sudan_News12/status/1241135578428686336</t>
  </si>
  <si>
    <t>[{'screen_name': 'MujtabaaMusaa', 'name': 'Mujtaba Musa', 'id': '1631805253'}]</t>
  </si>
  <si>
    <t>2020-03-21 00:51:57 CAT</t>
  </si>
  <si>
    <t>السودانيين اغلبهم عندهم استهوان الشي واللامبالاة حتي في كرونا دا ..انا بتمني من جميع الناس بالسودان #خلك_في_البيت  #اقعد_في_البيت #اتزرع_في_بيتكم</t>
  </si>
  <si>
    <t>['خلك_في_البيت', 'اقعد_في_البيت', 'اتزرع_في_بيتكم']</t>
  </si>
  <si>
    <t>https://twitter.com/Sudan_News12/status/1241135416998232064</t>
  </si>
  <si>
    <t>2020-03-21 00:45:45 CAT</t>
  </si>
  <si>
    <t>شنو تقول كلمنا المنظمة عشان يشوفو الناس الخالطهم ..هو نفسه عارف خالط مين يا دكتور اكرم</t>
  </si>
  <si>
    <t>https://twitter.com/Sudan_News12/status/1241133856708800513</t>
  </si>
  <si>
    <t>2020-03-19 00:16:05 CAT</t>
  </si>
  <si>
    <t>@HmdiSlah ايوة ادارة ممتازة وماقادرين يوفرو سندوتشات ل٤ بصات كما قالت عمتك عائشة</t>
  </si>
  <si>
    <t>https://twitter.com/Sudan_News12/status/1240401617314291713</t>
  </si>
  <si>
    <t>2020-03-18 21:52:58 CAT</t>
  </si>
  <si>
    <t>@AlaaHamadto4 قدام</t>
  </si>
  <si>
    <t>https://twitter.com/Sudan_News12/status/1240365600020586498</t>
  </si>
  <si>
    <t>[{'screen_name': 'AlaaHamadto4', 'name': 'Alaa Hamadto', 'id': '1197848642931118081'}]</t>
  </si>
  <si>
    <t>2020-03-18 10:09:43 CAT</t>
  </si>
  <si>
    <t>@gaafar05 @bcatnessp خلاص انا برسلك اخوي ادي معقم وفايتامين c</t>
  </si>
  <si>
    <t>https://twitter.com/Sudan_News12/status/1240188622080479233</t>
  </si>
  <si>
    <t>[{'screen_name': 'gaafar05', 'name': 'Made In Omdurman', 'id': '245169296'}, {'screen_name': 'bcatnessp', 'name': "Ni'Mo", 'id': '1962873606'}]</t>
  </si>
  <si>
    <t>2020-03-18 09:53:46 CAT</t>
  </si>
  <si>
    <t>@gaafar05 @bcatnessp دعاية مجانية لصيدلية رودينا 😂😂</t>
  </si>
  <si>
    <t>https://twitter.com/Sudan_News12/status/1240184606491652096</t>
  </si>
  <si>
    <t>2020-03-17 19:04:31 CAT</t>
  </si>
  <si>
    <t>والدة الشهيد عبدالسلام كشة :              نبيل وسخان       وحميدتي وبرهان أوسخ خلق الله                  الثورة انسرقت .. وقوى الحرية والتغيير أوسخ من الكيزان ... #السودان</t>
  </si>
  <si>
    <t>https://twitter.com/Sudan_News12/status/1239960821704294407</t>
  </si>
  <si>
    <t>2020-03-17 17:27:43 CAT</t>
  </si>
  <si>
    <t>@mutawakil666 الحمد لله علي نعمه علينا ..</t>
  </si>
  <si>
    <t>https://twitter.com/Sudan_News12/status/1239936459777421312</t>
  </si>
  <si>
    <t>2020-03-17 17:10:00 CAT</t>
  </si>
  <si>
    <t>@Marwon2020 3246</t>
  </si>
  <si>
    <t>https://twitter.com/Sudan_News12/status/1239931999080583171</t>
  </si>
  <si>
    <t>[{'screen_name': 'marwon2020', 'name': 'فال خير', 'id': '887390772378701825'}]</t>
  </si>
  <si>
    <t>2020-03-17 17:05:00 CAT</t>
  </si>
  <si>
    <t>و يبقى الله معك حين لا يبقى احد ، يبقى يسمعك عندما تستدير كل الدنيا بظهرها اليك ، هو وحده الذي لا يهجرك و لا ينساك عند حاجتك ..!</t>
  </si>
  <si>
    <t>https://twitter.com/Sudan_News12/status/1239930743465349121</t>
  </si>
  <si>
    <t>2020-03-17 17:02:42 CAT</t>
  </si>
  <si>
    <t>" غالباً لن يفهمك إلا اثنان : شخص مرَّ بنفس موقفك .. أو شخص أنت بالنسبة له كل شيء "</t>
  </si>
  <si>
    <t>https://twitter.com/Sudan_News12/status/1239930164122812418</t>
  </si>
  <si>
    <t>2020-03-17 16:46:09 CAT</t>
  </si>
  <si>
    <t>@mhd_14 الحمد لله علي السلامة 💖</t>
  </si>
  <si>
    <t>https://twitter.com/Sudan_News12/status/1239925999942410241</t>
  </si>
  <si>
    <t>[{'screen_name': 'mhd_14', 'name': 'M.SHARAF', 'id': '2226904144'}]</t>
  </si>
  <si>
    <t>2020-03-17 14:12:03 CAT</t>
  </si>
  <si>
    <t>@SimsimAlbadri @msab_koke خليك في الحجر المنزلي لحالك لمدة ١٥ يوم حفاظا عليك وعلي اسرتك ✌</t>
  </si>
  <si>
    <t>https://twitter.com/Sudan_News12/status/1239887216932986881</t>
  </si>
  <si>
    <t>[{'screen_name': 'SimsimAlbadri', 'name': 'S A M A H𓃰', 'id': '2979342084'}, {'screen_name': 'msab_koke', 'name': 'M | K 🇸🇩', 'id': '2217448491'}]</t>
  </si>
  <si>
    <t>2020-03-15 22:53:22 CAT</t>
  </si>
  <si>
    <t>@alimoha73879480 لايوجد ..</t>
  </si>
  <si>
    <t>https://twitter.com/Sudan_News12/status/1239293634585022465</t>
  </si>
  <si>
    <t>2020-03-15 22:38:00 CAT</t>
  </si>
  <si>
    <t>@iianx3 هلس وخوف</t>
  </si>
  <si>
    <t>https://twitter.com/Sudan_News12/status/1239289769441538048</t>
  </si>
  <si>
    <t>[{'screen_name': 'iianx3', 'name': 'VN.', 'id': '934339073883246594'}]</t>
  </si>
  <si>
    <t>2020-03-15 22:37:02 CAT</t>
  </si>
  <si>
    <t>@WalaaIsamAhmed شوفيلنا شغل في وزارتك دي ونرجع من غربتنا</t>
  </si>
  <si>
    <t>https://twitter.com/Sudan_News12/status/1239289526142541827</t>
  </si>
  <si>
    <t>[{'screen_name': 'WalaaIsamAhmed', 'name': 'Walaa Isam Elboushi', 'id': '842102120'}]</t>
  </si>
  <si>
    <t>2020-03-15 22:35:49 CAT</t>
  </si>
  <si>
    <t>#كورونا_السودان  https://t.co/A6WiO8DBzF</t>
  </si>
  <si>
    <t>['https://pbs.twimg.com/media/ETLW-H3X0AAlB4S.jpg']</t>
  </si>
  <si>
    <t>https://twitter.com/Sudan_News12/status/1239289218838540289</t>
  </si>
  <si>
    <t>https://pbs.twimg.com/media/ETLW-H3X0AAlB4S.jpg</t>
  </si>
  <si>
    <t>2020-03-15 11:00:01 CAT</t>
  </si>
  <si>
    <t>@alimoha73879480 دا قوش😂😂😂</t>
  </si>
  <si>
    <t>https://twitter.com/Sudan_News12/status/1239114117417512960</t>
  </si>
  <si>
    <t>2020-03-14 20:46:03 CAT</t>
  </si>
  <si>
    <t>@Linguaab @fayez_malki حفظ الله مملكة الانسانية وشعبها 💖</t>
  </si>
  <si>
    <t>https://twitter.com/Sudan_News12/status/1238899207584526337</t>
  </si>
  <si>
    <t>[{'screen_name': 'fayez_malki', 'name': 'فايز المالكي', 'id': '619293948'}]</t>
  </si>
  <si>
    <t>2020-03-14 20:41:59 CAT</t>
  </si>
  <si>
    <t>@Mama_Amira_ali البدي يا ماما أميرة  https://t.co/JwV2Ipo1LJ</t>
  </si>
  <si>
    <t>['https://pbs.twimg.com/media/ETFzUlwWoAIgC8J.jpg']</t>
  </si>
  <si>
    <t>https://twitter.com/Sudan_News12/status/1238898182941278208</t>
  </si>
  <si>
    <t>https://pbs.twimg.com/media/ETFzUlwWoAIgC8J.jpg</t>
  </si>
  <si>
    <t>2020-03-14 17:43:10 CAT</t>
  </si>
  <si>
    <t>@lemeya_mahjob دي للكمامة ولا دعاية للمحل 🤔</t>
  </si>
  <si>
    <t>https://twitter.com/Sudan_News12/status/1238853182480175105</t>
  </si>
  <si>
    <t>2020-03-14 10:50:28 CAT</t>
  </si>
  <si>
    <t>بجيب لنا كورونا 😂😂</t>
  </si>
  <si>
    <t>https://twitter.com/Sudan_News12/status/1238749322721873920</t>
  </si>
  <si>
    <t>https://twitter.com/Jaafar_N2009/status/1238748887705419784</t>
  </si>
  <si>
    <t>2020-03-12 22:25:50 CAT</t>
  </si>
  <si>
    <t>@9lsaaAmir 😂😂😂</t>
  </si>
  <si>
    <t>https://twitter.com/Sudan_News12/status/1238199542086074368</t>
  </si>
  <si>
    <t>[{'screen_name': '9lsaaAmir', 'name': 'GHOST', 'id': '3751552523'}]</t>
  </si>
  <si>
    <t>2020-03-12 18:37:42 CAT</t>
  </si>
  <si>
    <t>#كورونا_قدمت  https://t.co/X7kglNotji</t>
  </si>
  <si>
    <t>['https://pbs.twimg.com/media/ES7Ds7bXYAEOD8a.jpg']</t>
  </si>
  <si>
    <t>['كورونا_قدمت']</t>
  </si>
  <si>
    <t>https://twitter.com/Sudan_News12/status/1238142133548322819</t>
  </si>
  <si>
    <t>https://pbs.twimg.com/media/ES7Ds7bXYAEOD8a.jpg</t>
  </si>
  <si>
    <t>2020-03-11 14:27:54 CAT</t>
  </si>
  <si>
    <t>@alsudani_news @HmdiSlah والله تلقي جهاز فحص ماعندهم</t>
  </si>
  <si>
    <t>https://twitter.com/Sudan_News12/status/1237716880590282752</t>
  </si>
  <si>
    <t>[{'screen_name': 'alsudani_news', 'name': 'صحيفة السوداني', 'id': '1123412875765276673'}, {'screen_name': 'HmdiSlah', 'name': 'حمدي صلاح الدين', 'id': '471234936'}]</t>
  </si>
  <si>
    <t>2020-03-11 08:34:22 CAT</t>
  </si>
  <si>
    <t>@HmdiSlah كذابين قبل كدا في الميزانية قالو تعليم مجان</t>
  </si>
  <si>
    <t>https://twitter.com/Sudan_News12/status/1237627910065983489</t>
  </si>
  <si>
    <t>2020-03-10 20:26:13 CAT</t>
  </si>
  <si>
    <t>@Nasma9292 ابوك دا يازهجان منك ..يا رافض السيلفي 😂😂</t>
  </si>
  <si>
    <t>https://twitter.com/Sudan_News12/status/1237444666053844998</t>
  </si>
  <si>
    <t>[{'screen_name': 'Nasma9292', 'name': 'TEEEROOO', 'id': '1012735436119248896'}]</t>
  </si>
  <si>
    <t>2020-03-09 14:35:44 CAT</t>
  </si>
  <si>
    <t>@WalaaIsamAhmed الشعب السوداني هو من يحكم ..الفيصل الانتخابات</t>
  </si>
  <si>
    <t>https://twitter.com/Sudan_News12/status/1236994075158556673</t>
  </si>
  <si>
    <t>2020-03-09 01:04:19 CAT</t>
  </si>
  <si>
    <t>@alimoha73879480 حيضيع في النهاية ..وبالاخص لو لاحظت للتخريج الاخير دا تلقي كل الخريجين من مناطق معينة في السودان ..اي القوات ليست قومية لكل السودان وهنا المشكلة</t>
  </si>
  <si>
    <t>https://twitter.com/Sudan_News12/status/1236789875090886657</t>
  </si>
  <si>
    <t>2020-03-08 19:17:50 CAT</t>
  </si>
  <si>
    <t>@alimoha73879480 @Mosababdalsalam @Musab_Alhaj_ ماف انقلاب بيحصل ضد الدعم السريع ..لانه منظم وقواته مسلحة تسليح كتيؤ وموجوده بمعسكراتها</t>
  </si>
  <si>
    <t>https://twitter.com/Sudan_News12/status/1236702680917172225</t>
  </si>
  <si>
    <t>[{'screen_name': 'Mosababdalsalam', 'name': 'MOSAB', 'id': '876090594761863168'}, {'screen_name': 'Musab_Alhaj_', 'name': 'الباشمهندز | Mr_Engineering', 'id': '1355050843'}]</t>
  </si>
  <si>
    <t>2020-03-07 23:44:04 CAT</t>
  </si>
  <si>
    <t>@Aleisir اجمل بلد</t>
  </si>
  <si>
    <t>https://twitter.com/Sudan_News12/status/1236407293408948224</t>
  </si>
  <si>
    <t>[{'screen_name': 'Aleisir', 'name': 'Khalid Ali خالد علي (الإعيسر)', 'id': '267926241'}]</t>
  </si>
  <si>
    <t>2020-03-06 19:07:55 CAT</t>
  </si>
  <si>
    <t>@mutawakil666 ابداع والله يامتوكل ..اتحفنا دائما بالصور والفيديوهات ..تحياتي💐</t>
  </si>
  <si>
    <t>https://twitter.com/Sudan_News12/status/1235975410485284866</t>
  </si>
  <si>
    <t>2020-03-03 14:46:42 CAT</t>
  </si>
  <si>
    <t>@Mazin_Alamin ربنا يسعدكم 🌹💖</t>
  </si>
  <si>
    <t>https://twitter.com/Sudan_News12/status/1234822508446179331</t>
  </si>
  <si>
    <t>[{'screen_name': 'Mazin_Alamin', 'name': 'Mazin', 'id': '112723033'}]</t>
  </si>
  <si>
    <t>2020-03-03 08:32:55 CAT</t>
  </si>
  <si>
    <t>@MalazzH مرض نفسي دا</t>
  </si>
  <si>
    <t>https://twitter.com/Sudan_News12/status/1234728443448844294</t>
  </si>
  <si>
    <t>[{'screen_name': 'MalazzH', 'name': '2 بالليل', 'id': '1166252415584223232'}]</t>
  </si>
  <si>
    <t>2020-03-03 08:31:56 CAT</t>
  </si>
  <si>
    <t>عندما تتخطي الطيبة الزائدة حاجزها يتعرض صاحبها للاستقلال #الحرم_المكي #السودان</t>
  </si>
  <si>
    <t>['الحرم_المكي', 'السودان']</t>
  </si>
  <si>
    <t>https://twitter.com/Sudan_News12/status/1234728194928005121</t>
  </si>
  <si>
    <t>2020-03-02 10:23:00 CAT</t>
  </si>
  <si>
    <t>@Hboosh_Abdo 🤯🤯🤯</t>
  </si>
  <si>
    <t>https://twitter.com/Sudan_News12/status/1234393759837716480</t>
  </si>
  <si>
    <t>[{'screen_name': 'Hboosh_Abdo', 'name': '𝙷𝚒𝚋𝚊 🥀', 'id': '1616583546'}]</t>
  </si>
  <si>
    <t>2020-03-01 01:19:50 CAT</t>
  </si>
  <si>
    <t>@abdulsalamot @Hamed_aldaban هذا احترام وتقدير زايد ..ولاتنزل العمة او الطاقية الا لمن تعزه</t>
  </si>
  <si>
    <t>https://twitter.com/Sudan_News12/status/1233894675767025664</t>
  </si>
  <si>
    <t>[{'screen_name': 'abdulsalamot', 'name': 'عبدالسلام', 'id': '3268630782'}, {'screen_name': 'Hamed_aldaban', 'name': 'حامد الضبعان hamed aldaban', 'id': '418515645'}]</t>
  </si>
  <si>
    <t>2020-03-01 01:14:04 CAT</t>
  </si>
  <si>
    <t>@203Mossa @Hamed_aldaban @bogaili تنزل العمة او الطاقية من الرأس هذا عندنا يدل علي الاحترام الزائد</t>
  </si>
  <si>
    <t>https://twitter.com/Sudan_News12/status/1233893226752495616</t>
  </si>
  <si>
    <t>[{'screen_name': '203Mossa', 'name': 'موسى الشقل (MBS)⚪️', 'id': '1287055116'}, {'screen_name': 'Hamed_aldaban', 'name': 'حامد الضبعان hamed aldaban', 'id': '418515645'}, {'screen_name': 'bogaili', 'name': 'حمود محمد البغيلي 🇰🇼', 'id': '278145096'}]</t>
  </si>
  <si>
    <t>2020-02-29 20:01:57 CAT</t>
  </si>
  <si>
    <t>https://twitter.com/Sudan_News12/status/1233814677890719744</t>
  </si>
  <si>
    <t>https://twitter.com/19SD56/status/1233785328621670401</t>
  </si>
  <si>
    <t>2020-02-29 12:29:48 CAT</t>
  </si>
  <si>
    <t>@RJaycombo لا تقلل قييمتة ..والا تكون الزوجة مادية  النوع الجنها قروش ديك😂</t>
  </si>
  <si>
    <t>https://twitter.com/Sudan_News12/status/1233700893096366080</t>
  </si>
  <si>
    <t>[{'screen_name': 'RJaycombo', 'name': 'R-Jay oO combo Oo ✪', 'id': '527494714'}]</t>
  </si>
  <si>
    <t>2020-02-25 23:41:15 CAT</t>
  </si>
  <si>
    <t>كتمت</t>
  </si>
  <si>
    <t>https://twitter.com/Sudan_News12/status/1232420315558547459</t>
  </si>
  <si>
    <t>https://twitter.com/MIBALI/status/1232420051313201152</t>
  </si>
  <si>
    <t>2020-02-25 23:39:14 CAT</t>
  </si>
  <si>
    <t>#رتويت #السودان #الغبار #رتويت_للخير  https://t.co/GYLA4KD7X6</t>
  </si>
  <si>
    <t>['https://pbs.twimg.com/media/ERpvR63WAAEsi7Q.jpg']</t>
  </si>
  <si>
    <t>['رتويت', 'السودان', 'الغبار', 'رتويت_للخير']</t>
  </si>
  <si>
    <t>https://twitter.com/Sudan_News12/status/1232419810983731201</t>
  </si>
  <si>
    <t>https://pbs.twimg.com/media/ERpvR63WAAEsi7Q.jpg</t>
  </si>
  <si>
    <t>2020-02-25 23:14:40 CAT</t>
  </si>
  <si>
    <t>بالتوفيق له</t>
  </si>
  <si>
    <t>https://twitter.com/Sudan_News12/status/1232413628894191624</t>
  </si>
  <si>
    <t>https://twitter.com/moh_AKA/status/1232192127980969984</t>
  </si>
  <si>
    <t>2020-02-25 23:12:07 CAT</t>
  </si>
  <si>
    <t>في فتيل</t>
  </si>
  <si>
    <t>https://twitter.com/Sudan_News12/status/1232412987383861248</t>
  </si>
  <si>
    <t>https://twitter.com/WakeepAr/status/1232316842250649601</t>
  </si>
  <si>
    <t>2020-02-25 16:25:43 CAT</t>
  </si>
  <si>
    <t>@ArchRawan7 💖💖</t>
  </si>
  <si>
    <t>https://twitter.com/Sudan_News12/status/1232310710467616768</t>
  </si>
  <si>
    <t>[{'screen_name': 'ArchRawan7', 'name': 'Rawan .', 'id': '899740984359235584'}]</t>
  </si>
  <si>
    <t>2020-02-25 16:13:16 CAT</t>
  </si>
  <si>
    <t>@WuddElfaki افتخري ببلدك ..كدا عيب😌</t>
  </si>
  <si>
    <t>https://twitter.com/Sudan_News12/status/1232307580250267649</t>
  </si>
  <si>
    <t>2020-02-24 23:20:30 CAT</t>
  </si>
  <si>
    <t>تقرير نبيل دا ماسورة حيكون ..قومو الي ثورتكم #مدن_السودان_تنتفض #مدنية_ليست_عسكرية #السودان</t>
  </si>
  <si>
    <t>['مدن_السودان_تنتفض', 'مدنية_ليست_عسكرية', 'السودان']</t>
  </si>
  <si>
    <t>https://twitter.com/Sudan_News12/status/1232052709244755971</t>
  </si>
  <si>
    <t>2020-02-22 01:25:41 CAT</t>
  </si>
  <si>
    <t>لجنة تحقيق لمخاطبة جذور الازمة #خطاب_حمدوك</t>
  </si>
  <si>
    <t>['خطاب_حمدوك']</t>
  </si>
  <si>
    <t>https://twitter.com/Sudan_News12/status/1230997048515813379</t>
  </si>
  <si>
    <t>2020-02-20 14:10:39 CAT</t>
  </si>
  <si>
    <t>@sudalove_ @alshengity @HasoonAli برجوازية</t>
  </si>
  <si>
    <t>https://twitter.com/Sudan_News12/status/1230464780441464832</t>
  </si>
  <si>
    <t>[{'screen_name': 'sudalove_', 'name': 'Assil Diab', 'id': '291118980'}, {'screen_name': 'alshengity', 'name': 'آلشـಿـنقـಿـيطـಿـي', 'id': '4846857412'}, {'screen_name': 'HasoonAli', 'name': 'Ali Hasoon', 'id': '1361329534545629185'}]</t>
  </si>
  <si>
    <t>2020-02-20 14:03:33 CAT</t>
  </si>
  <si>
    <t>@alnny_ شوفوني😂😂</t>
  </si>
  <si>
    <t>https://twitter.com/Sudan_News12/status/1230462993735004160</t>
  </si>
  <si>
    <t>[{'screen_name': 'alnny_', 'name': '𓆩 𓆪 نون', 'id': '314814956'}]</t>
  </si>
  <si>
    <t>2020-02-19 13:33:43 CAT</t>
  </si>
  <si>
    <t>@HmdiSlah والله البرهان زاتو مانافع ..ضعيف</t>
  </si>
  <si>
    <t>https://twitter.com/Sudan_News12/status/1230093100476960769</t>
  </si>
  <si>
    <t>2020-02-16 20:58:09 CAT</t>
  </si>
  <si>
    <t>مَا زالَت هناك ضحكَات لَم نَضحكها ؛  و سعَادات في جَيب الأيام لَم نَعشها  مَا زال في العمر خبايا جَميلَة تنتظرنا  فَصبراً جَميلاَ  #مساء_الخير  #السودان_تطوير_الزراعه</t>
  </si>
  <si>
    <t>['مساء_الخير', 'السودان_تطوير_الزراعه']</t>
  </si>
  <si>
    <t>https://twitter.com/Sudan_News12/status/1229117778747101185</t>
  </si>
  <si>
    <t>2020-02-10 18:10:31 CAT</t>
  </si>
  <si>
    <t>يارب سترك</t>
  </si>
  <si>
    <t>https://twitter.com/Sudan_News12/status/1226901267601076224</t>
  </si>
  <si>
    <t>https://twitter.com/zainab_wad/status/1226327017097961477</t>
  </si>
  <si>
    <t>2020-02-09 14:22:23 CAT</t>
  </si>
  <si>
    <t>الكدرو كاتمة من امس #شكرا_حمدوك  https://t.co/bQHBRvtelh</t>
  </si>
  <si>
    <t>['https://pbs.twimg.com/media/EQVWZHqWkAMoQ40.jpg']</t>
  </si>
  <si>
    <t>https://twitter.com/Sudan_News12/status/1226481469767454720</t>
  </si>
  <si>
    <t>https://pbs.twimg.com/media/EQVWZHqWkAMoQ40.jpg</t>
  </si>
  <si>
    <t>2020-02-09 14:19:36 CAT</t>
  </si>
  <si>
    <t>شكرا حمدوك</t>
  </si>
  <si>
    <t>https://twitter.com/Sudan_News12/status/1226480767330586631</t>
  </si>
  <si>
    <t>2020-02-08 02:00:47 CAT</t>
  </si>
  <si>
    <t>@HashimIbnauf #بالتوفيق_ليك</t>
  </si>
  <si>
    <t>['بالتوفيق_ليك']</t>
  </si>
  <si>
    <t>https://twitter.com/Sudan_News12/status/1225932452167921664</t>
  </si>
  <si>
    <t>[{'screen_name': 'HashimIbnauf', 'name': 'هاشم ابن عوف Hashim Ibnauf', 'id': '1224775443972337666'}]</t>
  </si>
  <si>
    <t>2020-02-08 00:37:46 CAT</t>
  </si>
  <si>
    <t>@melfaki_s الخبز ..الدواء ..الوقود ..</t>
  </si>
  <si>
    <t>https://twitter.com/Sudan_News12/status/1225911559177764864</t>
  </si>
  <si>
    <t>2020-02-08 00:33:47 CAT</t>
  </si>
  <si>
    <t>@zienabhassan nice</t>
  </si>
  <si>
    <t>https://twitter.com/Sudan_News12/status/1225910554822402048</t>
  </si>
  <si>
    <t>[{'screen_name': 'zienabhassan', 'name': 'zubbba', 'id': '1148871674'}]</t>
  </si>
  <si>
    <t>2020-02-08 00:31:07 CAT</t>
  </si>
  <si>
    <t>@TeejayAljead ربنا يحفظها</t>
  </si>
  <si>
    <t>https://twitter.com/Sudan_News12/status/1225909885868617728</t>
  </si>
  <si>
    <t>2020-02-08 00:30:05 CAT</t>
  </si>
  <si>
    <t>@Aleisir @HmdiSlah @yasir_mahgoub @</t>
  </si>
  <si>
    <t>[{'screen_name': 'hmdislah', 'name': 'حمدي صلاح الدين', 'id': '471234936'}, {'screen_name': 'yasir_mahgoub', 'name': 'ياسر محجوب الحسين yasir elhussein', 'id': '720577219'}]</t>
  </si>
  <si>
    <t>https://twitter.com/Sudan_News12/status/1225909625196875779</t>
  </si>
  <si>
    <t>2020-02-08 00:27:38 CAT</t>
  </si>
  <si>
    <t>والله ماعارف ..كان قبل قليل بتقدم في برنامج دا</t>
  </si>
  <si>
    <t>https://twitter.com/Sudan_News12/status/1225909009217130502</t>
  </si>
  <si>
    <t>2020-02-06 14:15:56 CAT</t>
  </si>
  <si>
    <t>@HmdiSlah حمدوك سوف يرحل ..ماله ومال الهم</t>
  </si>
  <si>
    <t>https://twitter.com/Sudan_News12/status/1225392681112756225</t>
  </si>
  <si>
    <t>2020-02-06 09:04:29 CAT</t>
  </si>
  <si>
    <t>نكروها حطب ..عشان كدا نجيب ليهم المصحف بس 😂</t>
  </si>
  <si>
    <t>https://twitter.com/Sudan_News12/status/1225314300329439233</t>
  </si>
  <si>
    <t>2020-01-30 10:14:20 CAT</t>
  </si>
  <si>
    <t>@Frjaldeen1 😂😂😂</t>
  </si>
  <si>
    <t>https://twitter.com/Sudan_News12/status/1222795163220750336</t>
  </si>
  <si>
    <t>2020-01-30 10:13:16 CAT</t>
  </si>
  <si>
    <t>#قالو كرونا اتصلت بي أبوها قالت  ليهو  بابي  اتخيل  انا هسي وين؟؟ #قال ليها اها وين ؟؟ #قالت ليهو  في السودان  #قال ليها  #كررررووووونااااااا جنيييييتي 😱💔😂</t>
  </si>
  <si>
    <t>['قالو', 'قال', 'قالت', 'قال', 'كررررووووونااااااا']</t>
  </si>
  <si>
    <t>https://twitter.com/Sudan_News12/status/1222794898782457856</t>
  </si>
  <si>
    <t>2020-01-25 09:11:14 CAT</t>
  </si>
  <si>
    <t>"اللهم قلبًا وإن تأذى لا يؤذي وإن تحطم لا يؤلم وإن صار بائسًا لا يقسو، اللهم قلبًا يقوى بالرحمة و يتجدد بالرضى وينبض بالتوكل عليك ويكتفي بك".🏷🌱#السودان</t>
  </si>
  <si>
    <t>https://twitter.com/Sudan_News12/status/1220967347437084673</t>
  </si>
  <si>
    <t>2020-01-25 09:09:17 CAT</t>
  </si>
  <si>
    <t>"سلامًا للذين يقولون لنا كلامًا جميلاً غير مُحبط حين نسقط، للذين إذا وجدوا فينا جرحًا طيَّبوه، أو حزنًا مسحوه، للذين لا يجيئون إلا بلسمًا، للذين حضورهم حبّ وكلامهم خير، للذين يرمِّمون ما تبقى من أملٍ داخلنا.. فنخضرّ، ونورق، ونُزهر، ونُثمر، ويبقى أجرهم على الله♥️</t>
  </si>
  <si>
    <t>https://twitter.com/Sudan_News12/status/1220966854312722432</t>
  </si>
  <si>
    <t>2020-01-22 12:58:26 CAT</t>
  </si>
  <si>
    <t>@omerabbas45 🖐🖐🖐🖐</t>
  </si>
  <si>
    <t>https://twitter.com/Sudan_News12/status/1219937357975166976</t>
  </si>
  <si>
    <t>2020-01-21 08:55:22 CAT</t>
  </si>
  <si>
    <t>الخال حميدتي واعوانه 😂😂😂. #السودان</t>
  </si>
  <si>
    <t>https://twitter.com/Sudan_News12/status/1219513803982934016</t>
  </si>
  <si>
    <t>2020-01-18 08:43:46 CAT</t>
  </si>
  <si>
    <t>صباح الخير ✨✨ ثُم إنك لا تدري ماذا يخبئ الله لك  من فرح اليوم لذلك إبتسم "💛 #صباح_الخير</t>
  </si>
  <si>
    <t>https://twitter.com/Sudan_News12/status/1218423720357912576</t>
  </si>
  <si>
    <t>2020-01-15 21:26:01 CAT</t>
  </si>
  <si>
    <t>*خلاصة مسرحية الثلاثاء :*  *⚫(التحية للدعم السريع)⚫*  *اهااااا نرجع لموضوووووووع*  *فض الاعتصااااااااااااااااااام*  وبالله التوفيق ،،،. #هيكلة_الاجهزة_الامنيه</t>
  </si>
  <si>
    <t>['هيكلة_الاجهزة_الامنيه']</t>
  </si>
  <si>
    <t>https://twitter.com/Sudan_News12/status/1217528381689995266</t>
  </si>
  <si>
    <t>2020-01-15 15:34:34 CAT</t>
  </si>
  <si>
    <t>عشان تكون مقنع إنك وطني وعشان نحن نقتنع إنكم تعملون لمستقبل الوطن مفروض نفس الإجراء الاتعمل لعمليات الأمن يتعمل للدعم السريع وانو يخيروهم بين التسريح أو الدمج تحت قيادة جيش واحد لوطن واحد حينها يثق الجميع في نواياكم #هيكلة_الاجهزة_الامنيه #حل_جهاز_الامن #السودان_موازنه2020</t>
  </si>
  <si>
    <t>['هيكلة_الاجهزة_الامنيه', 'حل_جهاز_الامن', 'السودان_موازنه2020']</t>
  </si>
  <si>
    <t>https://twitter.com/Sudan_News12/status/1217439938133864448</t>
  </si>
  <si>
    <t>2020-01-15 13:46:15 CAT</t>
  </si>
  <si>
    <t>مقتل اسرة بسوبا اثر سقوط قذيفة في منزلهم . #هيكلة_الاجهزة_الامنيه #حل_جهاز_الامن</t>
  </si>
  <si>
    <t>['هيكلة_الاجهزة_الامنيه', 'حل_جهاز_الامن']</t>
  </si>
  <si>
    <t>https://twitter.com/Sudan_News12/status/1217412677456232448</t>
  </si>
  <si>
    <t>2020-01-15 13:42:37 CAT</t>
  </si>
  <si>
    <t>إرتفاع اسعار {التمباك}. #شكرا_حمدوك</t>
  </si>
  <si>
    <t>https://twitter.com/Sudan_News12/status/1217411762187841536</t>
  </si>
  <si>
    <t>2020-01-15 10:09:54 CAT</t>
  </si>
  <si>
    <t>هيئة العمليات مساكين صارو في وجه المدفع وهم لاناقة لهم غير انهم طالبو بحقوقهم ..اردمو الحرامية الكبار السرقو مال البلد ..الهجرو شباب البلد #هيكلة_الاجهزة_الامنيه</t>
  </si>
  <si>
    <t>https://twitter.com/Sudan_News12/status/1217358232194371585</t>
  </si>
  <si>
    <t>2020-01-15 09:53:21 CAT</t>
  </si>
  <si>
    <t>#هيكلة_المؤسسات_الامنيه  مصائب الأمن عند الدعم فوائد! هيئة العمليات كانت الإبن المدلل عند البشير ولم يستطع الدعم منافستها وانقلب الحال الآن فأصبح دعومي أقرب إلى قلب برهان الذي اعتبر هيئة العمليات إبن عاق!</t>
  </si>
  <si>
    <t>['هيكلة_المؤسسات_الامنيه']</t>
  </si>
  <si>
    <t>https://twitter.com/Sudan_News12/status/1217354066034069506</t>
  </si>
  <si>
    <t>2020-01-14 21:04:58 CAT</t>
  </si>
  <si>
    <t>مسرحية ليتحكم الجيش بالسلطة</t>
  </si>
  <si>
    <t>https://twitter.com/Sudan_News12/status/1217160695281868801</t>
  </si>
  <si>
    <t>2020-01-14 17:16:50 CAT</t>
  </si>
  <si>
    <t>انتهي الامر ..  دمبلاب ينجح في سحب فتيل الفتنه وقوات العمليات تنفذ تعليماته بارضا سلاح .. الحمد لله الذي واد الفتنه في مهدها..</t>
  </si>
  <si>
    <t>https://twitter.com/Sudan_News12/status/1217103285636780032</t>
  </si>
  <si>
    <t>2020-01-14 11:26:58 CAT</t>
  </si>
  <si>
    <t>السودان سوف يتقسم الي دويلات اسمعوها مني واحفظو هذه التغريدة للزمن ... راي شخصي . #السودان_احلال_السلام  #السودان_موازنه2020</t>
  </si>
  <si>
    <t>['السودان_احلال_السلام', 'السودان_موازنه2020']</t>
  </si>
  <si>
    <t>https://twitter.com/Sudan_News12/status/1217015240015208448</t>
  </si>
  <si>
    <t>2020-01-14 07:39:42 CAT</t>
  </si>
  <si>
    <t>@WuddElfaki  https://t.co/eVQGQntzLi</t>
  </si>
  <si>
    <t>['https://pbs.twimg.com/media/EOOA4zPUEAAu3qz.jpg']</t>
  </si>
  <si>
    <t>https://twitter.com/Sudan_News12/status/1216958045743394816</t>
  </si>
  <si>
    <t>https://pbs.twimg.com/media/EOOA4zPUEAAu3qz.jpg</t>
  </si>
  <si>
    <t>2020-01-13 10:35:10 CAT</t>
  </si>
  <si>
    <t>كُن عابراً لطيفاً .. إن لم تنفع فلا تضُر 🖤!</t>
  </si>
  <si>
    <t>https://twitter.com/Sudan_News12/status/1216639812658221057</t>
  </si>
  <si>
    <t>2020-01-13 09:57:13 CAT</t>
  </si>
  <si>
    <t>واحدطلق مرتو 🦁واتزوج مرة تانية يوم لاقي مرتو القديمة ومعاها امها تعاين لي ساااااي مرتو قالت لي ديل منو ؟ قال ليها ده النظام السابق وكتائب الظل😂😂😂😂😂</t>
  </si>
  <si>
    <t>https://twitter.com/Sudan_News12/status/1216630262823559169</t>
  </si>
  <si>
    <t>2020-01-12 10:11:35 CAT</t>
  </si>
  <si>
    <t>@iicviiil الحمد لله</t>
  </si>
  <si>
    <t>https://twitter.com/Sudan_News12/status/1216271490745847808</t>
  </si>
  <si>
    <t>[{'screen_name': 'iicviiil', 'name': 'ليندا | Lynda', 'id': '1197517993493876736'}]</t>
  </si>
  <si>
    <t>2020-01-11 20:04:09 CAT</t>
  </si>
  <si>
    <t>https://twitter.com/Sudan_News12/status/1216058229853167616</t>
  </si>
  <si>
    <t>https://twitter.com/proudSud/status/1215952968266264576</t>
  </si>
  <si>
    <t>2020-01-11 09:00:25 CAT</t>
  </si>
  <si>
    <t>@abu_salah_1996 @WuddElfaki عدم الشغلة بتعلم كدا</t>
  </si>
  <si>
    <t>https://twitter.com/Sudan_News12/status/1215891194300989440</t>
  </si>
  <si>
    <t>2020-01-09 16:41:51 CAT</t>
  </si>
  <si>
    <t>ازعجتونا بكاودا اليوم 😣😣</t>
  </si>
  <si>
    <t>https://twitter.com/Sudan_News12/status/1215282542540197888</t>
  </si>
  <si>
    <t>2020-01-09 15:26:28 CAT</t>
  </si>
  <si>
    <t>كاودا نفر . #شكرا_حمدوك</t>
  </si>
  <si>
    <t>https://twitter.com/Sudan_News12/status/1215263572726624256</t>
  </si>
  <si>
    <t>2020-01-08 21:31:40 CAT</t>
  </si>
  <si>
    <t>ياجماعة @sudaniasil90  دا زول دسيس زول فرحة الناس تدعمه ..حتي بالفلورز</t>
  </si>
  <si>
    <t>[{'screen_name': 'sudaniasil90', 'name': 'جقارم', 'id': '1192362694705324032'}]</t>
  </si>
  <si>
    <t>https://twitter.com/Sudan_News12/status/1214993090735493120</t>
  </si>
  <si>
    <t>2020-01-08 11:26:09 CAT</t>
  </si>
  <si>
    <t>@sudaniasil90 @ekanzzy ردم زي الردم 😂</t>
  </si>
  <si>
    <t>https://twitter.com/Sudan_News12/status/1214840705769779200</t>
  </si>
  <si>
    <t>[{'screen_name': 'sudaniasil90', 'name': 'جقارم', 'id': '1192362694705324032'}, {'screen_name': 'ekanzzy', 'name': 'آليَا الكَنْزِي', 'id': '776398568307458048'}]</t>
  </si>
  <si>
    <t>2020-01-08 09:04:03 CAT</t>
  </si>
  <si>
    <t>@SkyNewsArabia_B صحي من النوم الحين هذا 😂</t>
  </si>
  <si>
    <t>https://twitter.com/Sudan_News12/status/1214804943095418880</t>
  </si>
  <si>
    <t>[{'screen_name': 'SkyNewsArabia_B', 'name': 'سكاي نيوز عربية-عاجل', 'id': '458301345'}]</t>
  </si>
  <si>
    <t>2020-01-08 08:52:51 CAT</t>
  </si>
  <si>
    <t>@heartofafrica_ انتب قايلاهو خيال ولا شنو😐</t>
  </si>
  <si>
    <t>https://twitter.com/Sudan_News12/status/1214802128318935040</t>
  </si>
  <si>
    <t>[{'screen_name': 'heartofafrica_', 'name': 'foya', 'id': '3098415191'}]</t>
  </si>
  <si>
    <t>2020-01-08 08:46:13 CAT</t>
  </si>
  <si>
    <t>https://twitter.com/Sudan_News12/status/1214800455202684928</t>
  </si>
  <si>
    <t>https://twitter.com/mqasem/status/1214796936135553024</t>
  </si>
  <si>
    <t>2020-01-08 08:19:43 CAT</t>
  </si>
  <si>
    <t>@AssociationSd ياناس سجن شنو ..وانتو الحاكمين</t>
  </si>
  <si>
    <t>https://twitter.com/Sudan_News12/status/1214793789920952327</t>
  </si>
  <si>
    <t>[{'screen_name': 'AssociationSd', 'name': 'تجمع المهنيين السودانيين', 'id': '1021725831515852800'}]</t>
  </si>
  <si>
    <t>2020-01-07 18:46:47 CAT</t>
  </si>
  <si>
    <t>السوداني:  متوسط عدد الشهود في فض الاعتصام، يبلغون (45) شخصاً في اليوم اغلبهم من الشباب</t>
  </si>
  <si>
    <t>https://twitter.com/Sudan_News12/status/1214589207680700416</t>
  </si>
  <si>
    <t>2020-01-06 16:06:29 CAT</t>
  </si>
  <si>
    <t>باج نيوز:  حمدوك: سنرفد المنظومة الأمنية بكوادر جديدة وعلاقتنا مع العسكريين يُمكن أن يتحدث عنها العالم</t>
  </si>
  <si>
    <t>https://twitter.com/Sudan_News12/status/1214186479506903040</t>
  </si>
  <si>
    <t>2020-01-03 00:03:49 CAT</t>
  </si>
  <si>
    <t>@Mohammedzy1999 صعلقة</t>
  </si>
  <si>
    <t>https://twitter.com/Sudan_News12/status/1212857051854053376</t>
  </si>
  <si>
    <t>2020-01-01 17:52:19 CAT</t>
  </si>
  <si>
    <t>تعايشُوا مع النّاس الإيجابِين والمبسُوطين ، اللّي شغلهمّ الشّاغل إطلاق جِرعات إيجابيّة ونوبة ضحك بإستمرَار 🍭🌱🎡؛. #الاتحاد</t>
  </si>
  <si>
    <t>['الاتحاد']</t>
  </si>
  <si>
    <t>https://twitter.com/Sudan_News12/status/1212401173375979522</t>
  </si>
  <si>
    <t>2020-01-01 17:50:54 CAT</t>
  </si>
  <si>
    <t>@momen_1122 @Sudanese_Spt حال الدنيا</t>
  </si>
  <si>
    <t>https://twitter.com/Sudan_News12/status/1212400816008683523</t>
  </si>
  <si>
    <t>[{'screen_name': 'momen_1122', 'name': '🇸🇩 مُؤمِن | MOMEN ABUALROOS', 'id': '1189259440396083201'}, {'screen_name': 'Sudanese_Spt', 'name': '𝐴 𝑆 𝐾 🇸🇩\u2069 اسأل السـودانيـين\u2066', 'id': '827260489163902977'}]</t>
  </si>
  <si>
    <t>2020-01-01 17:49:07 CAT</t>
  </si>
  <si>
    <t>@WuddElfaki ليه ياخ😐😥</t>
  </si>
  <si>
    <t>https://twitter.com/Sudan_News12/status/1212400369147490304</t>
  </si>
  <si>
    <t>2020-01-01 17:47:05 CAT</t>
  </si>
  <si>
    <t>@ronysubahi والله ردمتيهو ..✌</t>
  </si>
  <si>
    <t>https://twitter.com/Sudan_News12/status/1212399855513079810</t>
  </si>
  <si>
    <t>2020-01-01 17:39:08 CAT</t>
  </si>
  <si>
    <t>#صورتك_قبل_10سنوات اللّهم عاماً دون ذنب, دون فقد, دون خيبه💛💛</t>
  </si>
  <si>
    <t>['صورتك_قبل_10سنوات']</t>
  </si>
  <si>
    <t>https://twitter.com/Sudan_News12/status/1212397853374664704</t>
  </si>
  <si>
    <t>2019-12-29 09:01:22 CAT</t>
  </si>
  <si>
    <t>بعد اجتماعه مع التحالف الحاكم؛ مجلس الوزراء يتراجع عن رفع الدعم عن المحروقات؛ ويعقد مؤتمر اقتصادي و تنوير الشعب بمخاطر خطوة التراجع.  #تحديات_الفترة_الانتقالية</t>
  </si>
  <si>
    <t>https://twitter.com/Sudan_News12/status/1211180392033767425</t>
  </si>
  <si>
    <t>2019-12-28 12:14:57 CAT</t>
  </si>
  <si>
    <t>"اجبروا الخواطر، وراعوا المشاعر، وانتقوا كلماتكم، وتلطفوا بأفعالكم، وتذكروا العشرة، ولا تؤلموا أحداً، وقولوا للناس حُسْناً، وعيشوا أنقياء أصفياء؛ فهذا نهج الأنبياء، وأخلاق النبلاء." #صباح_الخير  https://t.co/V5R3BPMcou</t>
  </si>
  <si>
    <t>['https://pbs.twimg.com/media/EM3c27VW4AIbh9g.jpg']</t>
  </si>
  <si>
    <t>https://twitter.com/Sudan_News12/status/1210866721206214656</t>
  </si>
  <si>
    <t>https://pbs.twimg.com/media/EM3c27VW4AIbh9g.jpg</t>
  </si>
  <si>
    <t>2019-12-25 18:14:18 CAT</t>
  </si>
  <si>
    <t>@Aleisir</t>
  </si>
  <si>
    <t>https://twitter.com/Sudan_News12/status/1209869988418531331</t>
  </si>
  <si>
    <t>2019-12-25 17:58:32 CAT</t>
  </si>
  <si>
    <t>@alimoha73879480</t>
  </si>
  <si>
    <t>https://twitter.com/Sudan_News12/status/1209866021865168898</t>
  </si>
  <si>
    <t>2019-12-25 17:52:30 CAT</t>
  </si>
  <si>
    <t>#خالد_ابورهف  الليلة ردملك الحرية والتغيير وجداد حمدوك  ..وقال ماتقولو #شكرا_حمدوك  https://t.co/jcQG9NHcNw</t>
  </si>
  <si>
    <t>['https://pbs.twimg.com/media/EMpNWaIWkAETndh.jpg']</t>
  </si>
  <si>
    <t>['خالد_ابورهف', 'شكرا_حمدوك']</t>
  </si>
  <si>
    <t>https://twitter.com/Sudan_News12/status/1209864505028726784</t>
  </si>
  <si>
    <t>https://pbs.twimg.com/media/EMpNWaIWkAETndh.jpg</t>
  </si>
  <si>
    <t>2019-12-23 06:39:29 CAT</t>
  </si>
  <si>
    <t>@iR0VqndCK2iUtXl @DMahjob @wadalbaseer 😂😂😂😂</t>
  </si>
  <si>
    <t>https://twitter.com/Sudan_News12/status/1208970357006319617</t>
  </si>
  <si>
    <t>[{'screen_name': 'iR0VqndCK2iUtXl', 'name': 'جلال الدين محمد جبار', 'id': '1108823942465245184'}, {'screen_name': 'DMahjob', 'name': 'محجوب بشارة', 'id': '1301081810'}, {'screen_name': 'wadalbaseer', 'name': 'ود البصير', 'id': '98125910'}]</t>
  </si>
  <si>
    <t>2019-12-22 17:07:44 CAT</t>
  </si>
  <si>
    <t>إنني أريد أن آخذ حقي من الحياة عنوة.أريد أن أعطي بسخاء، أريد أن يفيض الحب من قلبي فينبع ويثمر.ثمة آفاق كثيرة لابد أن تزار، ثمة ثمار يجب أن تقطف، كتب كثيرة تقرأ، وصفحات بيضاء في سجل العمر، سأكتب فيها جملاً واضحة بخط جريء. #الطيب_صالح</t>
  </si>
  <si>
    <t>['الطيب_صالح']</t>
  </si>
  <si>
    <t>https://twitter.com/Sudan_News12/status/1208766073400680449</t>
  </si>
  <si>
    <t>2019-12-22 11:53:07 CAT</t>
  </si>
  <si>
    <t>@AnnHaydar شكرا حمدوك</t>
  </si>
  <si>
    <t>https://twitter.com/Sudan_News12/status/1208686898731986945</t>
  </si>
  <si>
    <t>[{'screen_name': 'AnnHaydar', 'name': 'آن حيدر', 'id': '708275104'}]</t>
  </si>
  <si>
    <t>2019-12-21 16:04:11 CAT</t>
  </si>
  <si>
    <t>@_Dr_OZz 😥😥😥</t>
  </si>
  <si>
    <t>https://twitter.com/Sudan_News12/status/1208387694717521920</t>
  </si>
  <si>
    <t>[{'screen_name': '_Dr_OZz', 'name': 'أوزمانوس', 'id': '2422238415'}]</t>
  </si>
  <si>
    <t>2019-12-21 11:54:27 CAT</t>
  </si>
  <si>
    <t>@aint_ahealer ينفع</t>
  </si>
  <si>
    <t>https://twitter.com/Sudan_News12/status/1208324845672574976</t>
  </si>
  <si>
    <t>2019-12-21 10:38:27 CAT</t>
  </si>
  <si>
    <t>😂😂😂 #الدخان_الجديد_مغشوش34  https://t.co/UhHdQbRvqi</t>
  </si>
  <si>
    <t>['الدخان_الجديد_مغشوش34']</t>
  </si>
  <si>
    <t>https://twitter.com/Sudan_News12/status/1208305720678060032</t>
  </si>
  <si>
    <t>https://pbs.twimg.com/ext_tw_video_thumb/1208305691087249408/pu/img/OtRjqc6onh_8Pz4n.jpg</t>
  </si>
  <si>
    <t>2019-12-21 10:34:59 CAT</t>
  </si>
  <si>
    <t xml:space="preserve"> https://t.co/DLAjiVpdkk</t>
  </si>
  <si>
    <t>https://twitter.com/Sudan_News12/status/1208304846513803264</t>
  </si>
  <si>
    <t>https://pbs.twimg.com/ext_tw_video_thumb/1208304788145876993/pu/img/oCFzY4UVYj9Od3O5.jpg</t>
  </si>
  <si>
    <t>2019-12-21 09:14:17 CAT</t>
  </si>
  <si>
    <t>"للذين مرّت ليلتهم وهم يشعرون وكأن الأرض على قلوبهم، أرجو أن يكون #صباح_الخيرᅠ"🌿 #السودان  https://t.co/zD7tYvgwXu</t>
  </si>
  <si>
    <t>['https://pbs.twimg.com/media/EMSwYGwWwAEZdDf.jpg']</t>
  </si>
  <si>
    <t>https://twitter.com/Sudan_News12/status/1208284539065421825</t>
  </si>
  <si>
    <t>https://pbs.twimg.com/media/EMSwYGwWwAEZdDf.jpg</t>
  </si>
  <si>
    <t>2019-12-20 19:10:26 CAT</t>
  </si>
  <si>
    <t>@abosharef88 انا واحد من المفضولين تعسفيا في الشركة واحد المتضررين ..ومنها اغتربت ..  https://t.co/3TijwIJ9pR</t>
  </si>
  <si>
    <t>['https://pbs.twimg.com/media/EMPvOxjXkAEyoix.jpg']</t>
  </si>
  <si>
    <t>https://twitter.com/Sudan_News12/status/1208072178027155456</t>
  </si>
  <si>
    <t>https://pbs.twimg.com/media/EMPvOxjXkAEyoix.jpg</t>
  </si>
  <si>
    <t>[{'screen_name': 'abosharef88', 'name': 'محمد ضياء الدين', 'id': '2797294246'}]</t>
  </si>
  <si>
    <t>2019-12-20 12:01:39 CAT</t>
  </si>
  <si>
    <t>@simpleharoun هههههههه</t>
  </si>
  <si>
    <t>https://twitter.com/Sudan_News12/status/1207964270534832128</t>
  </si>
  <si>
    <t>[{'screen_name': 'simpleharoun', 'name': 'مـزمـل هآرون _ Ѕιмpel', 'id': '926179339225493504'}]</t>
  </si>
  <si>
    <t>2019-12-19 23:44:41 CAT</t>
  </si>
  <si>
    <t>@7aji منورين الخرطوم</t>
  </si>
  <si>
    <t>https://twitter.com/Sudan_News12/status/1207778807526182912</t>
  </si>
  <si>
    <t>[{'screen_name': '7aji', 'name': 'Haji Jabir حجي جابر', 'id': '50949411'}]</t>
  </si>
  <si>
    <t>2019-12-19 23:38:46 CAT</t>
  </si>
  <si>
    <t>اتفضلو👇👇 #ذكرى_ثوره_ديسمبر_المجيده #مليونية19ديسمبر  https://t.co/iE6MeuL7ph</t>
  </si>
  <si>
    <t>['https://pbs.twimg.com/media/EMLjEK6UEAE3Qsc.jpg']</t>
  </si>
  <si>
    <t>['ذكرى_ثوره_ديسمبر_المجيده', 'مليونية19ديسمبر']</t>
  </si>
  <si>
    <t>https://twitter.com/Sudan_News12/status/1207777318657253377</t>
  </si>
  <si>
    <t>https://pbs.twimg.com/media/EMLjEK6UEAE3Qsc.jpg</t>
  </si>
  <si>
    <t>2019-12-19 11:17:21 CAT</t>
  </si>
  <si>
    <t>@alimoha73879480 العون الانساني</t>
  </si>
  <si>
    <t>https://twitter.com/Sudan_News12/status/1207590732376223744</t>
  </si>
  <si>
    <t>2019-12-18 19:03:09 CAT</t>
  </si>
  <si>
    <t>@HadeelNabawia شكرا حمدوك</t>
  </si>
  <si>
    <t>https://twitter.com/Sudan_News12/status/1207345567749361671</t>
  </si>
  <si>
    <t>2019-12-18 18:46:27 CAT</t>
  </si>
  <si>
    <t>@ga800l شكرا حمدوك</t>
  </si>
  <si>
    <t>https://twitter.com/Sudan_News12/status/1207341367262928903</t>
  </si>
  <si>
    <t>[{'screen_name': 'ga800l', 'name': 'Khattab Hamad - خَطَّٰاْبّ', 'id': '2241892793'}]</t>
  </si>
  <si>
    <t>2019-12-18 16:53:35 CAT</t>
  </si>
  <si>
    <t>@alimoha73879480 الجزيرة شغالة المديدة حرقتني 😂</t>
  </si>
  <si>
    <t>https://twitter.com/Sudan_News12/status/1207312960751906817</t>
  </si>
  <si>
    <t>2019-12-18 16:35:23 CAT</t>
  </si>
  <si>
    <t>@imnasoma شكرا حمدوك 😂</t>
  </si>
  <si>
    <t>https://twitter.com/Sudan_News12/status/1207308382811627520</t>
  </si>
  <si>
    <t>[{'screen_name': 'imnasoma', 'name': 'نسمه بت عفاف✨', 'id': '1035422562145239040'}]</t>
  </si>
  <si>
    <t>2019-12-18 15:31:50 CAT</t>
  </si>
  <si>
    <t>@alimoha73879480  https://t.co/0HqcNbo5Ud</t>
  </si>
  <si>
    <t>['https://pbs.twimg.com/media/EMEqB2VXsAA5wmp.jpg']</t>
  </si>
  <si>
    <t>https://twitter.com/Sudan_News12/status/1207292388793827330</t>
  </si>
  <si>
    <t>https://pbs.twimg.com/media/EMEqB2VXsAA5wmp.jpg</t>
  </si>
  <si>
    <t>2019-12-18 14:04:18 CAT</t>
  </si>
  <si>
    <t>@OElkhawad @alimoha73879480 #شكرا_حمدوك</t>
  </si>
  <si>
    <t>https://twitter.com/Sudan_News12/status/1207270359386464256</t>
  </si>
  <si>
    <t>2019-12-18 10:49:13 CAT</t>
  </si>
  <si>
    <t>@Anfal9952 @Jamal188M كاشفين الامتحان</t>
  </si>
  <si>
    <t>https://twitter.com/Sudan_News12/status/1207221263724363777</t>
  </si>
  <si>
    <t>[{'screen_name': 'Anfal9952', 'name': 'ألنويفه💕🌸', 'id': '1064137091225923584'}, {'screen_name': 'Jamal188M', 'name': 'جمال الدين Ⓜ', 'id': '2578733354'}]</t>
  </si>
  <si>
    <t>2019-12-18 09:39:40 CAT</t>
  </si>
  <si>
    <t>*وحده  سالوها مواصفات عريسك البتتمنيه شنو ؟ قالت :* *اريد زوجآ حمدوكي الهيبة👌* *أصمي الملامح 😍* *حميدتي الدخل 💵* 😂😃😛😁🤣</t>
  </si>
  <si>
    <t>https://twitter.com/Sudan_News12/status/1207203761116069888</t>
  </si>
  <si>
    <t>2019-12-18 08:28:42 CAT</t>
  </si>
  <si>
    <t>دق في ال ٩٠  #شكرا_حمدوك</t>
  </si>
  <si>
    <t>https://twitter.com/Sudan_News12/status/1207185903631908864</t>
  </si>
  <si>
    <t>2019-12-17 22:06:18 CAT</t>
  </si>
  <si>
    <t>- ثُمَّ ماذا ؟   - ثُم ينظُر الله إليكَ من فوقِ سبع سماواتٍ نظرة رضى فتطيبُ بها أوجاعك وكأنها لم تكُن ❤</t>
  </si>
  <si>
    <t>https://twitter.com/Sudan_News12/status/1207029272273211394</t>
  </si>
  <si>
    <t>2019-12-17 13:26:18 CAT</t>
  </si>
  <si>
    <t>@Aleisir اردم</t>
  </si>
  <si>
    <t>https://twitter.com/Sudan_News12/status/1206898410831392768</t>
  </si>
  <si>
    <t>2019-12-17 12:37:12 CAT</t>
  </si>
  <si>
    <t>@aswagalmal نحن مافاضين  من مفاوصات وعلمانية وما ادراك ..لك الله ياسودان ..السودان لن يتقدم بوجود هذه العقليات ..</t>
  </si>
  <si>
    <t>https://twitter.com/Sudan_News12/status/1206886050741837824</t>
  </si>
  <si>
    <t>2019-12-16 11:31:27 CAT</t>
  </si>
  <si>
    <t>صباح من الله مليان خير و لطف ونعيم ونسمآت بارده و أبتسامه تسر العابرين 💛🕊  https://t.co/87dlndomVd</t>
  </si>
  <si>
    <t>['https://pbs.twimg.com/media/EL5f0tmXsAATMtG.jpg']</t>
  </si>
  <si>
    <t>https://twitter.com/Sudan_News12/status/1206507116766384128</t>
  </si>
  <si>
    <t>https://pbs.twimg.com/media/EL5f0tmXsAATMtG.jpg</t>
  </si>
  <si>
    <t>2019-12-15 09:10:46 CAT</t>
  </si>
  <si>
    <t>أنا مبسوط عشان برجع السودان ..بلقي كيزان كتار كان الواحد حتي قزاز العربية مابنزلو عشان يسلم عليك ..داير ارجع اشوفهم كيف بعدا بسلمو علينا ولا لا😂 #السودان #مدن_السودان_تنتفض #صباح_الخير</t>
  </si>
  <si>
    <t>['السودان', 'مدن_السودان_تنتفض', 'صباح_الخير']</t>
  </si>
  <si>
    <t>https://twitter.com/Sudan_News12/status/1206109325124612096</t>
  </si>
  <si>
    <t>2019-12-15 09:07:53 CAT</t>
  </si>
  <si>
    <t>محاولة تسميم ضباط في سجن كوبر دي والله ماداخله لي في راسي .ابت تتبلع لي #السودان  #ثورة</t>
  </si>
  <si>
    <t>['السودان', 'ثورة']</t>
  </si>
  <si>
    <t>https://twitter.com/Sudan_News12/status/1206108599317094400</t>
  </si>
  <si>
    <t>2019-12-15 09:06:12 CAT</t>
  </si>
  <si>
    <t>- ستنجلي ..لاأقول لعلها   بل ويحِلُها من كان يملك عقْدها ، إن الأمور إذا ألتوت و تعقدت .. نزل القضاء من السماء فحلها 💛. #النفسيه_احيانا_تحتاج  #السودان  https://t.co/LdXUjNEPki</t>
  </si>
  <si>
    <t>['https://pbs.twimg.com/media/ELz0_Y-XsAApFYh.jpg']</t>
  </si>
  <si>
    <t>['النفسيه_احيانا_تحتاج', 'السودان']</t>
  </si>
  <si>
    <t>https://twitter.com/Sudan_News12/status/1206108177667907585</t>
  </si>
  <si>
    <t>https://pbs.twimg.com/media/ELz0_Y-XsAApFYh.jpg</t>
  </si>
  <si>
    <t>2019-12-15 09:01:53 CAT</t>
  </si>
  <si>
    <t>صّباح النسمات الباردة والأجّواء اللطيفة.☁️🌿 #موسم_الرياض  https://t.co/zxOREHTA8X</t>
  </si>
  <si>
    <t>['https://pbs.twimg.com/media/ELzz_91XYAA0Fro.jpg']</t>
  </si>
  <si>
    <t>['موسم_الرياض']</t>
  </si>
  <si>
    <t>https://twitter.com/Sudan_News12/status/1206107089153724416</t>
  </si>
  <si>
    <t>https://pbs.twimg.com/media/ELzz_91XYAA0Fro.jpg</t>
  </si>
  <si>
    <t>2019-12-14 08:18:31 CAT</t>
  </si>
  <si>
    <t>عملتها من بيت ابوك</t>
  </si>
  <si>
    <t>https://twitter.com/Sudan_News12/status/1205733791085531136</t>
  </si>
  <si>
    <t>https://twitter.com/TramaZoul/status/1205732712906141696</t>
  </si>
  <si>
    <t>2019-12-13 20:39:15 CAT</t>
  </si>
  <si>
    <t>@Aleisir دا كلام انسان عاقل ويعرف سياسة صح ..</t>
  </si>
  <si>
    <t>https://twitter.com/Sudan_News12/status/1205557812094480386</t>
  </si>
  <si>
    <t>2019-12-13 17:50:45 CAT</t>
  </si>
  <si>
    <t>@Aleisir الانتقام بواسطة اليد لابد ان يواجه بانتقام من الطرف الاخر . والحشاش يملا شبكتو ..وهذا كله الثورة لم تاتي من اجله ..</t>
  </si>
  <si>
    <t>https://twitter.com/Sudan_News12/status/1205515406699638784</t>
  </si>
  <si>
    <t>2019-12-12 18:23:30 CAT</t>
  </si>
  <si>
    <t>#الحل_في_السلام  https://t.co/zC4507pIAT</t>
  </si>
  <si>
    <t>['https://pbs.twimg.com/media/ELmXyAXWwAEn_Q_.jpg']</t>
  </si>
  <si>
    <t>['الحل_في_السلام']</t>
  </si>
  <si>
    <t>https://twitter.com/Sudan_News12/status/1205161263971684352</t>
  </si>
  <si>
    <t>https://pbs.twimg.com/media/ELmXyAXWwAEn_Q_.jpg</t>
  </si>
  <si>
    <t>2019-12-12 18:20:29 CAT</t>
  </si>
  <si>
    <t>نعم للسلام ..لا للحرب ..لا للعنف ..لا لاخذ الحقوق بالايدي ..نعم لدولة القانون ..لا للفوضي #الحل_في_السلام</t>
  </si>
  <si>
    <t>https://twitter.com/Sudan_News12/status/1205160503154298881</t>
  </si>
  <si>
    <t>2019-12-12 13:29:19 CAT</t>
  </si>
  <si>
    <t>@Aleisir اخشي ان ياتي علينا يوم ونترك القانون ونعتمد علي قوتنا البدنية والقبلية</t>
  </si>
  <si>
    <t>https://twitter.com/Sudan_News12/status/1205087228504006656</t>
  </si>
  <si>
    <t>2019-12-12 10:31:15 CAT</t>
  </si>
  <si>
    <t>@Aleisir كيف يكون في هدوء والناس تاخد حقها بيدها  وبالكثرة وليس بسلطة القانون</t>
  </si>
  <si>
    <t>https://twitter.com/Sudan_News12/status/1205042415360454656</t>
  </si>
  <si>
    <t>2019-12-10 16:14:25 CAT</t>
  </si>
  <si>
    <t>@ayman_maoo @mmUSApp صلعة بروفات 😂😂✌</t>
  </si>
  <si>
    <t>https://twitter.com/Sudan_News12/status/1204404003867635713</t>
  </si>
  <si>
    <t>[{'screen_name': 'ayman_maoo', 'name': '𝑨𝒀𝑴𝑨𝑵 𝑴𝑨𝑶', 'id': '1113054907605680129'}, {'screen_name': 'mmUSApp', 'name': '°ºمُصعب', 'id': '159608455'}]</t>
  </si>
  <si>
    <t>2019-12-10 15:56:20 CAT</t>
  </si>
  <si>
    <t>دائمًا أعتبر سقوط الأمطار وفصل الشتاء رسالة تهمس من السماء... "سيكون كل شيء على ما يرام " .. أحب كل تفاصيل الشتاء.💙. #السودان #صباح_الخير  https://t.co/y9yrN1VTbG</t>
  </si>
  <si>
    <t>['https://pbs.twimg.com/media/ELbi6zTX0AAKOjq.jpg']</t>
  </si>
  <si>
    <t>['السودان', 'صباح_الخير']</t>
  </si>
  <si>
    <t>https://twitter.com/Sudan_News12/status/1204399452745879552</t>
  </si>
  <si>
    <t>https://pbs.twimg.com/media/ELbi6zTX0AAKOjq.jpg</t>
  </si>
  <si>
    <t>2019-12-10 15:45:03 CAT</t>
  </si>
  <si>
    <t>@musab_awada @proud_111 مفروض يركز مع .......</t>
  </si>
  <si>
    <t>https://twitter.com/Sudan_News12/status/1204396612266741761</t>
  </si>
  <si>
    <t>[{'screen_name': 'musab_awada', 'name': 'Musab. Edrees', 'id': '128549470'}, {'screen_name': 'proud_111', 'name': 'Munta', 'id': '908654185'}]</t>
  </si>
  <si>
    <t>2019-12-08 21:40:17 CAT</t>
  </si>
  <si>
    <t>😂😂😂👇#السودان  https://t.co/4zFmavQKHO</t>
  </si>
  <si>
    <t>['https://pbs.twimg.com/media/ELSeONZXsAYgQo1.jpg']</t>
  </si>
  <si>
    <t>https://twitter.com/Sudan_News12/status/1203761234195165184</t>
  </si>
  <si>
    <t>https://pbs.twimg.com/media/ELSeONZXsAYgQo1.jpg</t>
  </si>
  <si>
    <t>2019-12-07 17:39:03 CAT</t>
  </si>
  <si>
    <t>نعم الاب</t>
  </si>
  <si>
    <t>https://twitter.com/Sudan_News12/status/1203338135679250433</t>
  </si>
  <si>
    <t>https://twitter.com/SHE5WN6ON/status/1202236905036959747</t>
  </si>
  <si>
    <t>2019-12-07 17:34:07 CAT</t>
  </si>
  <si>
    <t>اتفضلو  https://t.co/wTSbPmdeXZ</t>
  </si>
  <si>
    <t>['https://pbs.twimg.com/media/ELMchh6WsAQWX6_.jpg']</t>
  </si>
  <si>
    <t>https://twitter.com/Sudan_News12/status/1203336895201234944</t>
  </si>
  <si>
    <t>https://pbs.twimg.com/media/ELMchh6WsAQWX6_.jpg</t>
  </si>
  <si>
    <t>2019-12-07 17:32:48 CAT</t>
  </si>
  <si>
    <t>قال تعالى: {فانطلقوا وهم يتخافتون أن لا يدخلنها اليوم عليكم مسكين}  ظنوا أن إمساك ما في أيديهم خير لهم,وما دروا أن الخير كله في البذل للمحتاجين؛فإن الله يعوض العبد ما ينفق,ويدخر له الأجر أضعافاكثيرة</t>
  </si>
  <si>
    <t>https://twitter.com/Sudan_News12/status/1203336563331088385</t>
  </si>
  <si>
    <t>2019-12-07 07:23:18 CAT</t>
  </si>
  <si>
    <t>@sL2uFA4s5EzKE1m صح كلامك</t>
  </si>
  <si>
    <t>https://twitter.com/Sudan_News12/status/1203183178057433088</t>
  </si>
  <si>
    <t>[{'screen_name': 'sL2uFA4s5EzKE1m', 'name': 'انورالعاقب', 'id': '1055463642991378432'}]</t>
  </si>
  <si>
    <t>2019-12-05 21:10:56 CAT</t>
  </si>
  <si>
    <t>يجب علي الحكومة وضع رقابة علي التجار وعلي الاسعار وعلي السلع ايضا من حيث الجودة وتاريخ الصلاحية #وضع_رقابه_على_التجار</t>
  </si>
  <si>
    <t>['وضع_رقابه_على_التجار']</t>
  </si>
  <si>
    <t>https://twitter.com/Sudan_News12/status/1202666683934085120</t>
  </si>
  <si>
    <t>2019-12-05 00:06:42 CAT</t>
  </si>
  <si>
    <t>#ابن_ادم  https://t.co/tliH1Pi8nF</t>
  </si>
  <si>
    <t>['ابن_ادم']</t>
  </si>
  <si>
    <t>https://twitter.com/Sudan_News12/status/1202348530486124546</t>
  </si>
  <si>
    <t>https://pbs.twimg.com/ext_tw_video_thumb/1202347908986748930/pu/img/i8W_WTCUCKgpFL4f.jpg</t>
  </si>
  <si>
    <t>2019-12-02 21:29:06 CAT</t>
  </si>
  <si>
    <t>عهد جديد  نهج مختلف مفروض بعد إعفاء كادر التمكين تطرح وظائفهم عبر القناة الرسمية لكل أبناء الشعب عبر  طريق لجنة الإختيار وفق إجراءات شفافه ومبرأة من كل الأساليب المستنكره #حل_المؤتمر_اللاوطني #حمدوك #السودان</t>
  </si>
  <si>
    <t>['حل_المؤتمر_اللاوطني', 'حمدوك', 'السودان']</t>
  </si>
  <si>
    <t>https://twitter.com/Sudan_News12/status/1201584089972793346</t>
  </si>
  <si>
    <t>2019-12-01 16:36:38 CAT</t>
  </si>
  <si>
    <t>#وش_نوع_قهوتك_المفضله  https://t.co/yVAvL6x3MD</t>
  </si>
  <si>
    <t>['https://pbs.twimg.com/media/EKtV0bCXUAoTjFR.jpg']</t>
  </si>
  <si>
    <t>['وش_نوع_قهوتك_المفضله']</t>
  </si>
  <si>
    <t>https://twitter.com/Sudan_News12/status/1201148100276080643</t>
  </si>
  <si>
    <t>https://pbs.twimg.com/media/EKtV0bCXUAoTjFR.jpg</t>
  </si>
  <si>
    <t>2019-12-01 09:57:51 CAT</t>
  </si>
  <si>
    <t>#التفاؤل #صباح_الخير  https://t.co/8OVMawPMcS</t>
  </si>
  <si>
    <t>['https://pbs.twimg.com/media/EKr6jTWW4AASEku.jpg']</t>
  </si>
  <si>
    <t>['التفاؤل', 'صباح_الخير']</t>
  </si>
  <si>
    <t>https://twitter.com/Sudan_News12/status/1201047743961145344</t>
  </si>
  <si>
    <t>https://pbs.twimg.com/media/EKr6jTWW4AASEku.jpg</t>
  </si>
  <si>
    <t>2019-12-01 09:10:01 CAT</t>
  </si>
  <si>
    <t>رب رب دي كلنا دايرنها</t>
  </si>
  <si>
    <t>https://twitter.com/Sudan_News12/status/1201035709290823680</t>
  </si>
  <si>
    <t>https://twitter.com/Sudan_News12/status/1201031751906332673</t>
  </si>
  <si>
    <t>2019-12-01 08:54:18 CAT</t>
  </si>
  <si>
    <t>#صباح_الخير 😂👇  https://t.co/rZzLXQLKpE</t>
  </si>
  <si>
    <t>['https://pbs.twimg.com/media/EKrsAk6XUAAfsJH.jpg']</t>
  </si>
  <si>
    <t>https://pbs.twimg.com/media/EKrsAk6XUAAfsJH.jpg</t>
  </si>
  <si>
    <t>2019-11-30 23:29:16 CAT</t>
  </si>
  <si>
    <t>@Turki_alalshikh @Xxq80 حفظ الله الملك سلمان وحفظ الله كل السعودية وشعبها ...محبكم من السودان</t>
  </si>
  <si>
    <t>https://twitter.com/Sudan_News12/status/1200889558377869313</t>
  </si>
  <si>
    <t>[{'screen_name': 'Turki_alalshikh', 'name': 'TURKI ALALSHIKH', 'id': '419107960'}, {'screen_name': 'Xxq80', 'name': 'Abir obeid🦋', 'id': '900949682'}]</t>
  </si>
  <si>
    <t>2019-11-30 10:58:46 CAT</t>
  </si>
  <si>
    <t>@roy_ranih ههههه نحن دا انتهينا منو زمان 😂</t>
  </si>
  <si>
    <t>https://twitter.com/Sudan_News12/status/1200700689204367360</t>
  </si>
  <si>
    <t>[{'screen_name': 'roy_ranih', 'name': 'Rani Hassan Ahmed', 'id': '2367278553'}]</t>
  </si>
  <si>
    <t>2019-11-30 10:45:41 CAT</t>
  </si>
  <si>
    <t>@roy_ranih زي شنو عسان كسر زيك 😂</t>
  </si>
  <si>
    <t>https://twitter.com/Sudan_News12/status/1200697394205208576</t>
  </si>
  <si>
    <t>2019-11-30 10:45:17 CAT</t>
  </si>
  <si>
    <t>لا تبخلوا بإسعاد من تحبون .. فكل المواقف تتلاشى بسرعة من الذاكرة .. إلا سعادة أهديتها لمن تحب 💙 #صباح_الخير  https://t.co/LZcrp6BA77</t>
  </si>
  <si>
    <t>['https://pbs.twimg.com/media/EKm70iUWwAAkdkE.jpg']</t>
  </si>
  <si>
    <t>https://twitter.com/Sudan_News12/status/1200697293541916679</t>
  </si>
  <si>
    <t>https://pbs.twimg.com/media/EKm70iUWwAAkdkE.jpg</t>
  </si>
  <si>
    <t>2019-11-29 16:52:42 CAT</t>
  </si>
  <si>
    <t>"يا زارعًا حُب النبي بقلبهِ أسقَيتَ زرعكَ بالصلاةِ عليه.؟"🌿.</t>
  </si>
  <si>
    <t>https://twitter.com/Sudan_News12/status/1200427370903228416</t>
  </si>
  <si>
    <t>2019-11-29 15:23:01 CAT</t>
  </si>
  <si>
    <t>صلي الله عليه ويلم</t>
  </si>
  <si>
    <t>https://twitter.com/Sudan_News12/status/1200404802104184834</t>
  </si>
  <si>
    <t>https://twitter.com/Algashani2016/status/1200389470987665409</t>
  </si>
  <si>
    <t>2019-11-28 23:03:43 CAT</t>
  </si>
  <si>
    <t>تحتاج الي توفير كل المدخلات الزراعية وتنمية الميكنة الزراعية باستخدام الالات الحديثة في الزراعة.بعدها ازالة الضرائب وتوفير سوق مناسب واتاحة فرص التصدير بانشاء  بنية تحتية اساسية كالمطارات بالقرب من مواقع الانتاج .وانشاء مصانع للتعليب والتغليف #العمل_لنهضه_الاراضي_الزراعيه</t>
  </si>
  <si>
    <t>['العمل_لنهضه_الاراضي_الزراعيه']</t>
  </si>
  <si>
    <t>https://twitter.com/Sudan_News12/status/1200158349444157442</t>
  </si>
  <si>
    <t>2019-11-28 20:33:52 CAT</t>
  </si>
  <si>
    <t>@Malaz62 ههههههه بدري</t>
  </si>
  <si>
    <t>https://twitter.com/Sudan_News12/status/1200120640012980227</t>
  </si>
  <si>
    <t>[{'screen_name': 'Malaz62', 'name': 'loza🌼💙', 'id': '1119982130279395328'}]</t>
  </si>
  <si>
    <t>2019-11-28 18:47:17 CAT</t>
  </si>
  <si>
    <t>مسعولين من الخير ..وين محمد ناجي الاصم ؟😐 #السودان #تحديات_الفتره_الانتقاليه</t>
  </si>
  <si>
    <t>['السودان', 'تحديات_الفتره_الانتقاليه']</t>
  </si>
  <si>
    <t>https://twitter.com/Sudan_News12/status/1200093818428805121</t>
  </si>
  <si>
    <t>2019-11-28 18:12:24 CAT</t>
  </si>
  <si>
    <t>حالة استعداد بنسبة 100٪ لكل الأجهزة الأمنية في السودان. #منقول</t>
  </si>
  <si>
    <t>https://twitter.com/Sudan_News12/status/1200085037380706308</t>
  </si>
  <si>
    <t>2019-11-28 12:58:39 CAT</t>
  </si>
  <si>
    <t>@Malaz62 عشان تعوسي😂</t>
  </si>
  <si>
    <t>https://twitter.com/Sudan_News12/status/1200006082007064576</t>
  </si>
  <si>
    <t>2019-11-27 08:50:01 CAT</t>
  </si>
  <si>
    <t>قدام ربنا يعينك ويوفقك✌</t>
  </si>
  <si>
    <t>https://twitter.com/Sudan_News12/status/1199581122310672385</t>
  </si>
  <si>
    <t>https://twitter.com/MubarakArdol/status/1199580926419906560</t>
  </si>
  <si>
    <t>2019-11-27 00:10:39 CAT</t>
  </si>
  <si>
    <t>@_iw77_  https://t.co/qmt1zVyYkP</t>
  </si>
  <si>
    <t>['https://pbs.twimg.com/media/EKVNyrZWkAonMVO.jpg']</t>
  </si>
  <si>
    <t>https://twitter.com/Sudan_News12/status/1199450418922827777</t>
  </si>
  <si>
    <t>https://pbs.twimg.com/media/EKVNyrZWkAonMVO.jpg</t>
  </si>
  <si>
    <t>2019-11-26 14:05:27 CAT</t>
  </si>
  <si>
    <t>@WuddElfaki 😂😂😂</t>
  </si>
  <si>
    <t>https://twitter.com/Sudan_News12/status/1199298116433981440</t>
  </si>
  <si>
    <t>2019-11-26 13:58:40 CAT</t>
  </si>
  <si>
    <t>@Rof2521 سماعة صغيرة 😐</t>
  </si>
  <si>
    <t>https://twitter.com/Sudan_News12/status/1199296411310927872</t>
  </si>
  <si>
    <t>2019-11-26 13:21:54 CAT</t>
  </si>
  <si>
    <t>@Rof2521 اقنعي منها واشتري غيرها</t>
  </si>
  <si>
    <t>https://twitter.com/Sudan_News12/status/1199287157195771904</t>
  </si>
  <si>
    <t>2019-11-26 10:50:47 CAT</t>
  </si>
  <si>
    <t>@WuddElfaki تعبير او شعور جاهو عادي يعني ..بعدين هو كمان مشهور وليه متابعنه .</t>
  </si>
  <si>
    <t>https://twitter.com/Sudan_News12/status/1199249127877545985</t>
  </si>
  <si>
    <t>2019-11-25 19:39:55 CAT</t>
  </si>
  <si>
    <t>الله يفضحكم</t>
  </si>
  <si>
    <t>https://twitter.com/Sudan_News12/status/1199019900917993472</t>
  </si>
  <si>
    <t>https://twitter.com/dxkamalxd/status/1198515613209186304</t>
  </si>
  <si>
    <t>2019-11-25 16:58:51 CAT</t>
  </si>
  <si>
    <t>تريد أن تكون مبدعاً في هذه الحياة  أول خطوة: احتك بالناجحين واستمع لأفكارهم وحاورهم ، هذه أول خطوة للنجاح ..</t>
  </si>
  <si>
    <t>https://twitter.com/Sudan_News12/status/1198979366551801856</t>
  </si>
  <si>
    <t>2019-11-25 16:28:35 CAT</t>
  </si>
  <si>
    <t>الرزق الحلال يأتي بالكفاح والمثابره و ( العمل)#تحديات_الفتره_الانتقاليه #السودان  https://t.co/pv8CycX4KC</t>
  </si>
  <si>
    <t>['https://pbs.twimg.com/media/EKOackpWkAEw-to.jpg']</t>
  </si>
  <si>
    <t>['تحديات_الفتره_الانتقاليه', 'السودان']</t>
  </si>
  <si>
    <t>https://twitter.com/Sudan_News12/status/1198971749632749574</t>
  </si>
  <si>
    <t>https://pbs.twimg.com/media/EKOackpWkAEw-to.jpg</t>
  </si>
  <si>
    <t>2019-11-25 15:03:01 CAT</t>
  </si>
  <si>
    <t>كتموها فيهو</t>
  </si>
  <si>
    <t>https://twitter.com/Sudan_News12/status/1198950217422426120</t>
  </si>
  <si>
    <t>https://twitter.com/HkZuk/status/1198937057294528512</t>
  </si>
  <si>
    <t>2019-11-25 13:39:40 CAT</t>
  </si>
  <si>
    <t>هع  والله ياهو الفضل😂</t>
  </si>
  <si>
    <t>https://twitter.com/Sudan_News12/status/1198929238717538304</t>
  </si>
  <si>
    <t>https://twitter.com/FCB_Sudan/status/1198702581687767040</t>
  </si>
  <si>
    <t>2019-11-24 20:28:31 CAT</t>
  </si>
  <si>
    <t>#الاهتمام_بالصحه_والتعليم  قدام✌</t>
  </si>
  <si>
    <t>['الاهتمام_بالصحه_والتعليم']</t>
  </si>
  <si>
    <t>https://twitter.com/Sudan_News12/status/1198669743638663168</t>
  </si>
  <si>
    <t>2019-11-24 19:20:57 CAT</t>
  </si>
  <si>
    <t>@HmdiSlah قدام ✌</t>
  </si>
  <si>
    <t>https://twitter.com/Sudan_News12/status/1198652740098052096</t>
  </si>
  <si>
    <t>2019-11-24 19:19:21 CAT</t>
  </si>
  <si>
    <t>@WuddElfaki مافهمت</t>
  </si>
  <si>
    <t>https://twitter.com/Sudan_News12/status/1198652337142878211</t>
  </si>
  <si>
    <t>2019-11-24 13:27:51 CAT</t>
  </si>
  <si>
    <t>ساعدوهم 💔</t>
  </si>
  <si>
    <t>https://twitter.com/Sudan_News12/status/1198563877123956736</t>
  </si>
  <si>
    <t>https://twitter.com/lindamuaaz/status/1198490624661577728</t>
  </si>
  <si>
    <t>2019-11-24 12:52:11 CAT</t>
  </si>
  <si>
    <t>@WuddElfaki بيش</t>
  </si>
  <si>
    <t>https://twitter.com/Sudan_News12/status/1198554903809085440</t>
  </si>
  <si>
    <t>2019-11-24 12:51:47 CAT</t>
  </si>
  <si>
    <t>جو #الرياض  #الهلال_اوروا  https://t.co/Bb026JoMgZ</t>
  </si>
  <si>
    <t>['https://pbs.twimg.com/media/EKIfO05WwAACIbf.jpg']</t>
  </si>
  <si>
    <t>['الرياض', 'الهلال_اوروا']</t>
  </si>
  <si>
    <t>https://twitter.com/Sudan_News12/status/1198554801786761216</t>
  </si>
  <si>
    <t>https://pbs.twimg.com/media/EKIfO05WwAACIbf.jpg</t>
  </si>
  <si>
    <t>2019-11-24 12:47:16 CAT</t>
  </si>
  <si>
    <t>@jalalRM7 بالتوفيق</t>
  </si>
  <si>
    <t>https://twitter.com/Sudan_News12/status/1198553663427555329</t>
  </si>
  <si>
    <t>2019-11-24 10:58:41 CAT</t>
  </si>
  <si>
    <t>لو فقدت ما فقدت، لو كسّر الحرمان أضلاعك، ستجتاز هذه الحياة، كما يجتازها كل أحد، فاختر الرضا يهُن عليك العبور 🌼.</t>
  </si>
  <si>
    <t>https://twitter.com/Sudan_News12/status/1198526338791084032</t>
  </si>
  <si>
    <t>2019-11-23 23:23:05 CAT</t>
  </si>
  <si>
    <t>😍</t>
  </si>
  <si>
    <t>https://twitter.com/Sudan_News12/status/1198351285516488704</t>
  </si>
  <si>
    <t>https://twitter.com/ririahmed_/status/1197859127147544578</t>
  </si>
  <si>
    <t>2019-11-23 18:15:00 CAT</t>
  </si>
  <si>
    <t>أسوء الأعداء : من كان صديقاً يوماً ما ." #السودان  #تحديات_الفتره_الانتقاليه</t>
  </si>
  <si>
    <t>https://twitter.com/Sudan_News12/status/1198273755350482950</t>
  </si>
  <si>
    <t>2019-11-23 16:01:31 CAT</t>
  </si>
  <si>
    <t>😍😍 تفضلو #السودان  https://t.co/kKSpTDfKpr</t>
  </si>
  <si>
    <t>['https://pbs.twimg.com/media/EKEBElSW4AArhKR.jpg']</t>
  </si>
  <si>
    <t>https://twitter.com/Sudan_News12/status/1198240162582605825</t>
  </si>
  <si>
    <t>https://pbs.twimg.com/media/EKEBElSW4AArhKR.jpg</t>
  </si>
  <si>
    <t>2019-11-23 15:23:11 CAT</t>
  </si>
  <si>
    <t>@Aminko_official مامهم معناها 😂</t>
  </si>
  <si>
    <t>https://twitter.com/Sudan_News12/status/1198230516392222723</t>
  </si>
  <si>
    <t>[{'screen_name': 'Aminko_official', 'name': 'أمين جلطة', 'id': '969878326092468224'}]</t>
  </si>
  <si>
    <t>2019-11-23 15:22:09 CAT</t>
  </si>
  <si>
    <t>جمال فرور نزلو المعاش ..عادي</t>
  </si>
  <si>
    <t>https://twitter.com/Sudan_News12/status/1198230254973796353</t>
  </si>
  <si>
    <t>2019-11-22 23:06:51 CAT</t>
  </si>
  <si>
    <t>الواحد لو رجع السودان وقدم في اي وظيفة بشيلوه فيها ياربي بمؤهلاته ..ولا زي حكومة الانقاذ ..زولي وزولك وحزبي وحزبك #تحديات_الفترة_الانتقالية #السودان</t>
  </si>
  <si>
    <t>['تحديات_الفترة_الانتقالية', 'السودان']</t>
  </si>
  <si>
    <t>https://twitter.com/Sudan_News12/status/1197984813963235329</t>
  </si>
  <si>
    <t>2019-11-22 23:01:03 CAT</t>
  </si>
  <si>
    <t>@WarRd26 حامد تمام</t>
  </si>
  <si>
    <t>https://twitter.com/Sudan_News12/status/1197983354727096320</t>
  </si>
  <si>
    <t>2019-11-21 21:26:44 CAT</t>
  </si>
  <si>
    <t>مفتاح النجاح هو .. لا تيأس #البرد #تحديات_الفترة_الانتقالية #السودان</t>
  </si>
  <si>
    <t>['البرد', 'تحديات_الفترة_الانتقالية', 'السودان']</t>
  </si>
  <si>
    <t>https://twitter.com/Sudan_News12/status/1197597229105713152</t>
  </si>
  <si>
    <t>2019-11-21 13:48:57 CAT</t>
  </si>
  <si>
    <t>@7rofy92 تشبه مرسي😂</t>
  </si>
  <si>
    <t>https://twitter.com/Sudan_News12/status/1197482025294483457</t>
  </si>
  <si>
    <t>[{'screen_name': '7rofy92', 'name': '.m', 'id': '1426356825352544256'}]</t>
  </si>
  <si>
    <t>2019-11-21 09:39:07 CAT</t>
  </si>
  <si>
    <t>ما انت عليه اليوم هو نتيجة كل افكارك #صباح_الخير</t>
  </si>
  <si>
    <t>https://twitter.com/Sudan_News12/status/1197419151352123392</t>
  </si>
  <si>
    <t>2019-11-20 11:57:22 CAT</t>
  </si>
  <si>
    <t>التصرف بدون خطة هو سبب كل الفشل #التنمية_البشرية  #النجاح #الحياة</t>
  </si>
  <si>
    <t>['التنمية_البشرية', 'النجاح', 'الحياة']</t>
  </si>
  <si>
    <t>https://twitter.com/Sudan_News12/status/1197091555733057537</t>
  </si>
  <si>
    <t>2019-11-20 11:38:52 CAT</t>
  </si>
  <si>
    <t>الحياة هي مغامرة علي المخاطر ..او هي لا شي علي الاطلاق #الليله_اش_بخاطرك_علمنا</t>
  </si>
  <si>
    <t>['الليله_اش_بخاطرك_علمنا']</t>
  </si>
  <si>
    <t>https://twitter.com/Sudan_News12/status/1197086899711684608</t>
  </si>
  <si>
    <t>2019-11-20 09:39:02 CAT</t>
  </si>
  <si>
    <t>@Anjad_10 بداية الغيث قطرة</t>
  </si>
  <si>
    <t>https://twitter.com/Sudan_News12/status/1197056743911628800</t>
  </si>
  <si>
    <t>[{'screen_name': 'Anjad_10', 'name': '🕊🍃 أمــَآرجـِيٰ |ANJAD', 'id': '739087401734262784'}]</t>
  </si>
  <si>
    <t>2019-11-20 09:36:53 CAT</t>
  </si>
  <si>
    <t>#صباح_الخيرᅠ- صباح الخِير للمُدن المُختلفة والطُرق المجهُولة،صباح الخِير للحكايَات المنسيّه والإستكنَان الروتينِّي 🍃🌸💛.</t>
  </si>
  <si>
    <t>https://twitter.com/Sudan_News12/status/1197056202716393472</t>
  </si>
  <si>
    <t>2019-11-20 09:33:14 CAT</t>
  </si>
  <si>
    <t>@Haboya_x3 الله غالب</t>
  </si>
  <si>
    <t>https://twitter.com/Sudan_News12/status/1197055284348432384</t>
  </si>
  <si>
    <t>[{'screen_name': 'Haboya_x3', 'name': 'H e b a', 'id': '4009016836'}]</t>
  </si>
  <si>
    <t>2019-11-20 09:32:35 CAT</t>
  </si>
  <si>
    <t>هناك أفعال تأسر القلوب ، و أقوال تجذب العقول.! و أُناس تميزوا في كلاهما : رقياً ، و أخلاقاً ، و طيباً  رٌب كلمة تأسر بها قلب محب ، و تضمد جرح مكروب ، و تسعد بها حزين ، و تشرح قلب صاحبها  ، و تهبه السعادة لإدخاله السرور في قلوب الغير .. هي كلمة : لا تحرموا ٲنفسكم و الآخرين منها</t>
  </si>
  <si>
    <t>https://twitter.com/Sudan_News12/status/1197055121248727040</t>
  </si>
  <si>
    <t>2019-11-19 17:04:24 CAT</t>
  </si>
  <si>
    <t>مؤلمة💔  https://t.co/bva9rLexjq</t>
  </si>
  <si>
    <t>['https://pbs.twimg.com/media/EJvpGyBWkAEDNMH.jpg']</t>
  </si>
  <si>
    <t>https://twitter.com/Sudan_News12/status/1196806436015263744</t>
  </si>
  <si>
    <t>https://pbs.twimg.com/media/EJvpGyBWkAEDNMH.jpg</t>
  </si>
  <si>
    <t>2019-11-19 14:39:19 CAT</t>
  </si>
  <si>
    <t>@CFPetsStore رقم تواصل</t>
  </si>
  <si>
    <t>https://twitter.com/Sudan_News12/status/1196769922262740992</t>
  </si>
  <si>
    <t>[{'screen_name': 'CFPetsStore', 'name': 'Claws &amp; Feathers🐾', 'id': '1164957636409868290'}]</t>
  </si>
  <si>
    <t>2019-11-19 13:42:53 CAT</t>
  </si>
  <si>
    <t>ربنا يشفيها</t>
  </si>
  <si>
    <t>https://twitter.com/Sudan_News12/status/1196755723906158592</t>
  </si>
  <si>
    <t>https://twitter.com/Tarwabi/status/1196473436941570048</t>
  </si>
  <si>
    <t>2019-11-19 08:49:17 CAT</t>
  </si>
  <si>
    <t>من أعظم نعم الله :ان تصبح وتمسي وانت معافى فهي نعمة لا يدركها الا من يفتقدها ، الحمد لله عدد خلقه ورضى نفسه وزنة عرشه ومداد كلماته            #صباح_السعادة💓🌷</t>
  </si>
  <si>
    <t>['صباح_السعادة']</t>
  </si>
  <si>
    <t>https://twitter.com/Sudan_News12/status/1196681835935346689</t>
  </si>
  <si>
    <t>2019-11-18 23:16:13 CAT</t>
  </si>
  <si>
    <t>@median__saleh ماتقوم تتلب جوة بس 😂</t>
  </si>
  <si>
    <t>https://twitter.com/Sudan_News12/status/1196537620072992769</t>
  </si>
  <si>
    <t>[{'screen_name': 'median__saleh', 'name': 'Median saleh', 'id': '1153490954348875776'}]</t>
  </si>
  <si>
    <t>2019-11-17 09:06:31 CAT</t>
  </si>
  <si>
    <t>.. صباحُ الخير ، ثُمَّ مُد أرواحنا يا الله بسبل الفرح وبغيمات الرضا ، و بحلو الحظ وتباشير الحياة .#صباح_الخيرᅠ  https://t.co/XEFzLiICPL</t>
  </si>
  <si>
    <t>['https://pbs.twimg.com/media/EJjoi2MWsAASKnw.jpg']</t>
  </si>
  <si>
    <t>https://twitter.com/Sudan_News12/status/1195961395780759553</t>
  </si>
  <si>
    <t>https://pbs.twimg.com/media/EJjoi2MWsAASKnw.jpg</t>
  </si>
  <si>
    <t>2019-11-16 15:53:24 CAT</t>
  </si>
  <si>
    <t>الطالبة هديل أنور الفائزة بجائزة تحدي القراءة العربي للعام 2019 تصل أرض الوطن وسط إستقبالات حاشدة بمطار الخرطوم .#السودان #أمطار_الرياض  https://t.co/K8fHgscsxi</t>
  </si>
  <si>
    <t>['https://pbs.twimg.com/media/EJf8FtBXsAIy9t3.jpg']</t>
  </si>
  <si>
    <t>['السودان', 'أمطار_الرياض']</t>
  </si>
  <si>
    <t>https://twitter.com/Sudan_News12/status/1195701403299274759</t>
  </si>
  <si>
    <t>https://pbs.twimg.com/media/EJf8FtBXsAIy9t3.jpg</t>
  </si>
  <si>
    <t>2019-11-16 10:17:51 CAT</t>
  </si>
  <si>
    <t>صباح الخير :  فيّ حال راودك شعور إنك قادر على صُنع طاقة إيجابية او إبتسامة او صباح شخص ما ، فلا تبخل 🌥🌱.#السودان  https://t.co/vUaZffq9dL</t>
  </si>
  <si>
    <t>['https://pbs.twimg.com/media/EJevSBIX0AEajow.jpg']</t>
  </si>
  <si>
    <t>https://twitter.com/Sudan_News12/status/1195616958395420672</t>
  </si>
  <si>
    <t>https://pbs.twimg.com/media/EJevSBIX0AEajow.jpg</t>
  </si>
  <si>
    <t>2019-11-15 23:54:57 CAT</t>
  </si>
  <si>
    <t>@Almera_Noof_k @um_aseel2 الرحمن</t>
  </si>
  <si>
    <t>https://twitter.com/Sudan_News12/status/1195460202922958852</t>
  </si>
  <si>
    <t>[{'screen_name': 'um_aseel2', 'name': 'أم أسيل..أنثى القمر 🌙', 'id': '809228604'}]</t>
  </si>
  <si>
    <t>2019-11-14 18:10:36 CAT</t>
  </si>
  <si>
    <t>@Cameliasalah تجاري</t>
  </si>
  <si>
    <t>https://twitter.com/Sudan_News12/status/1195011156362039298</t>
  </si>
  <si>
    <t>2019-11-14 17:50:39 CAT</t>
  </si>
  <si>
    <t>في اللحظه التي تشعر فيها أن كل شيء يعاكس رغباتك تذكر قوله سبحانه وتعالى :   " لا تدري لعل الله يحدث بعد ذلك أمرًا"#تحديات_الفتره_الانتقاليه  https://t.co/oBoRMDKWbq</t>
  </si>
  <si>
    <t>['https://pbs.twimg.com/media/EJWDvfTXYAEqEW0.jpg']</t>
  </si>
  <si>
    <t>https://twitter.com/Sudan_News12/status/1195006136828809216</t>
  </si>
  <si>
    <t>https://pbs.twimg.com/media/EJWDvfTXYAEqEW0.jpg</t>
  </si>
  <si>
    <t>2019-11-14 17:15:13 CAT</t>
  </si>
  <si>
    <t>@Cameliasalah الزواج لمعظم الشباب عبارة عن حلم ..لهذا البكاء عبارة عن فرح</t>
  </si>
  <si>
    <t>https://twitter.com/Sudan_News12/status/1194997217045733376</t>
  </si>
  <si>
    <t>2019-11-13 20:57:26 CAT</t>
  </si>
  <si>
    <t>@TechDeli @ArabPysch تواصلت معكم خاص</t>
  </si>
  <si>
    <t>https://twitter.com/Sudan_News12/status/1194690753198481412</t>
  </si>
  <si>
    <t>[{'screen_name': 'TechDeli', 'name': 'ديلي تكنو - Deli Techno', 'id': '951082569675739142'}, {'screen_name': 'ArabPysch', 'name': 'علم النفس', 'id': '2587444000'}]</t>
  </si>
  <si>
    <t>2019-11-13 16:26:58 CAT</t>
  </si>
  <si>
    <t>يامن لا يعجزه شيء في السماوات ولا في الأرض، ارسل على قلب كل مهموم راحة وكل مكروب فرج ويسّر كل عسير واشفِ كل مريض واسعد قلوبنا برحمتك يارب #السودان</t>
  </si>
  <si>
    <t>https://twitter.com/Sudan_News12/status/1194622689186476032</t>
  </si>
  <si>
    <t>2019-11-13 13:35:40 CAT</t>
  </si>
  <si>
    <t>@Cameliasalah ناجح</t>
  </si>
  <si>
    <t>https://twitter.com/Sudan_News12/status/1194579578964127745</t>
  </si>
  <si>
    <t>2019-11-12 18:24:01 CAT</t>
  </si>
  <si>
    <t>@Cameliasalah نبداء بالفرد ثم الاسرة ثم ........ الخ</t>
  </si>
  <si>
    <t>https://twitter.com/Sudan_News12/status/1194289756395495424</t>
  </si>
  <si>
    <t>2019-11-12 11:23:06 CAT</t>
  </si>
  <si>
    <t>مزارع قريتنا الجميلة علي ضفاف #نهر_النيل #السودان  https://t.co/nxo0fxcpCs</t>
  </si>
  <si>
    <t>['https://pbs.twimg.com/media/EJKX28rWoAA6Px_.jpg']</t>
  </si>
  <si>
    <t>['نهر_النيل', 'السودان']</t>
  </si>
  <si>
    <t>https://twitter.com/Sudan_News12/status/1194183830250360832</t>
  </si>
  <si>
    <t>https://pbs.twimg.com/media/EJKX28rWoAA6Px_.jpg</t>
  </si>
  <si>
    <t>2019-11-12 09:24:48 CAT</t>
  </si>
  <si>
    <t>صح</t>
  </si>
  <si>
    <t>https://twitter.com/Sudan_News12/status/1194154056572379136</t>
  </si>
  <si>
    <t>https://twitter.com/sL2uFA4s5EzKE1m/status/1194145412401246210</t>
  </si>
  <si>
    <t>2019-11-12 07:21:57 CAT</t>
  </si>
  <si>
    <t>#صباح_الخير  #الشاي  https://t.co/dbXenEta8W</t>
  </si>
  <si>
    <t>['https://pbs.twimg.com/media/EJJgq2qUUAA70UU.jpg']</t>
  </si>
  <si>
    <t>['صباح_الخير', 'الشاي']</t>
  </si>
  <si>
    <t>https://twitter.com/Sudan_News12/status/1194123143385714688</t>
  </si>
  <si>
    <t>https://pbs.twimg.com/media/EJJgq2qUUAA70UU.jpg</t>
  </si>
  <si>
    <t>2019-11-11 17:17:42 CAT</t>
  </si>
  <si>
    <t>- مساء الخِيـر : - "أتمنى أن يُحالفك الحظ الجَميل دوماً وأن تُزهر حياتك" #السودان  https://t.co/4JUHCQvld4</t>
  </si>
  <si>
    <t>['https://pbs.twimg.com/media/EJGfbhEWsAEBov4.jpg']</t>
  </si>
  <si>
    <t>https://twitter.com/Sudan_News12/status/1193910680937783299</t>
  </si>
  <si>
    <t>https://pbs.twimg.com/media/EJGfbhEWsAEBov4.jpg</t>
  </si>
  <si>
    <t>2019-11-11 17:14:24 CAT</t>
  </si>
  <si>
    <t>تمسّك بالأمل مهمَا كان حُلمك مستحِيل، واهمِس لقلبك إن الله على كل شيء قدِير .</t>
  </si>
  <si>
    <t>https://twitter.com/Sudan_News12/status/1193909850717208576</t>
  </si>
  <si>
    <t>2019-11-11 07:15:52 CAT</t>
  </si>
  <si>
    <t>الحمــد لله الذي أنعم علينا بعمر      جديد ويوم جديد نعيشه،،     "اللهم اجعلنا من الشاكرين" اللهُم صبّحنا  ببشائر خيرك وأمدّنا بوافر جُودك وإجعل لنا مع نسمات هذا الصباح                «رزقاً وسعادة وعافية»          🌺 #صباح_الخير 🌺</t>
  </si>
  <si>
    <t>https://twitter.com/Sudan_News12/status/1193759222636433408</t>
  </si>
  <si>
    <t>2019-11-10 18:10:34 CAT</t>
  </si>
  <si>
    <t>@Genodeh65 مافي اي رهان ..هذه انجازات الحكومة السابقة</t>
  </si>
  <si>
    <t>https://twitter.com/Sudan_News12/status/1193561595919646723</t>
  </si>
  <si>
    <t>[{'screen_name': 'Genodeh65', 'name': 'سليمان قنوده العزازمه', 'id': '1054023025778192384'}]</t>
  </si>
  <si>
    <t>2019-11-10 18:05:51 CAT</t>
  </si>
  <si>
    <t>أحباب الله ..اجمل ناس ..ضع لهم لايك #السودان  #السودان_ثوره_21اكتوبر  https://t.co/8TACvRkkNp</t>
  </si>
  <si>
    <t>['https://pbs.twimg.com/media/EJBg3bYX0AAATdL.jpg']</t>
  </si>
  <si>
    <t>['السودان', 'السودان_ثوره_21اكتوبر']</t>
  </si>
  <si>
    <t>https://twitter.com/Sudan_News12/status/1193560409409761284</t>
  </si>
  <si>
    <t>https://pbs.twimg.com/media/EJBg3bYX0AAATdL.jpg</t>
  </si>
  <si>
    <t>2019-11-10 14:58:56 CAT</t>
  </si>
  <si>
    <t>الاكتئاب 10انواع  القرايه والقرايه والقرايه والقرايه والقرايه🌚💔 الفلس و الفلس و الفلس و الفلس و الفلس</t>
  </si>
  <si>
    <t>https://twitter.com/Sudan_News12/status/1193513369342545921</t>
  </si>
  <si>
    <t>2019-11-10 14:14:15 CAT</t>
  </si>
  <si>
    <t>مساءٌ أنيق معطّر برائِحة  القهوة المُنعشَة .☕️♥️ #السودان</t>
  </si>
  <si>
    <t>https://twitter.com/Sudan_News12/status/1193502126204473346</t>
  </si>
  <si>
    <t>2019-11-10 13:42:07 CAT</t>
  </si>
  <si>
    <t xml:space="preserve"> https://t.co/YWkbotZz5i</t>
  </si>
  <si>
    <t>['https://pbs.twimg.com/media/EJAkf3WXkAEOLas.jpg']</t>
  </si>
  <si>
    <t>https://twitter.com/Sudan_News12/status/1193494038982352896</t>
  </si>
  <si>
    <t>https://pbs.twimg.com/media/EJAkf3WXkAEOLas.jpg</t>
  </si>
  <si>
    <t>2019-11-10 13:41:17 CAT</t>
  </si>
  <si>
    <t>اووووك @it5g6  الترابلة ظهرو</t>
  </si>
  <si>
    <t>[{'screen_name': 'it5g6', 'name': 'التربال الفتر', 'id': '931799145442107392'}]</t>
  </si>
  <si>
    <t>https://twitter.com/Sudan_News12/status/1193493830521311232</t>
  </si>
  <si>
    <t>2019-11-10 13:22:06 CAT</t>
  </si>
  <si>
    <t>دعم ياناس</t>
  </si>
  <si>
    <t>https://twitter.com/Sudan_News12/status/1193488999698096131</t>
  </si>
  <si>
    <t>https://twitter.com/un_spokenfeelin/status/1193473976930099200</t>
  </si>
  <si>
    <t>2019-11-10 13:17:34 CAT</t>
  </si>
  <si>
    <t>شاي زول قراع في موية #السودان #صباح_الخيرᅠ  https://t.co/sfSwA4WSuK</t>
  </si>
  <si>
    <t>['https://pbs.twimg.com/media/EJAe4LHWsAAkTIA.jpg']</t>
  </si>
  <si>
    <t>['السودان', 'صباح_الخيرᅠ']</t>
  </si>
  <si>
    <t>https://twitter.com/Sudan_News12/status/1193487861535907840</t>
  </si>
  <si>
    <t>https://pbs.twimg.com/media/EJAe4LHWsAAkTIA.jpg</t>
  </si>
  <si>
    <t>2019-11-10 11:55:42 CAT</t>
  </si>
  <si>
    <t>النيل من نشوة الصهباء سلسله ...وساكنو النيل سمار وندمان ...نهر النيل بقريتي الحبيبة #نهر_النيل  #السودان  https://t.co/PXJ05AyWjz</t>
  </si>
  <si>
    <t>['https://pbs.twimg.com/media/EJAMJEoXYAAQhlC.jpg']</t>
  </si>
  <si>
    <t>https://twitter.com/Sudan_News12/status/1193467259165061120</t>
  </si>
  <si>
    <t>https://pbs.twimg.com/media/EJAMJEoXYAAQhlC.jpg</t>
  </si>
  <si>
    <t>2019-11-10 00:59:42 CAT</t>
  </si>
  <si>
    <t>دا الكلام 💪 #السودان  https://t.co/DvhcngJMeE</t>
  </si>
  <si>
    <t>https://twitter.com/Sudan_News12/status/1193302170826936322</t>
  </si>
  <si>
    <t>https://pbs.twimg.com/ext_tw_video_thumb/1193301775882870784/pu/img/V_7PjcSKQ7GotE3G.jpg</t>
  </si>
  <si>
    <t>2019-11-09 16:52:46 CAT</t>
  </si>
  <si>
    <t>حسنا فعلو ..لكن هذا الامر والادوية المدعومة من شمبات مش مفترض تكون تحت ادارة وزارة الصحة</t>
  </si>
  <si>
    <t>https://twitter.com/Sudan_News12/status/1193179630141923334</t>
  </si>
  <si>
    <t>https://twitter.com/yasin123ah/status/1193152541758033922</t>
  </si>
  <si>
    <t>2019-11-09 13:23:59 CAT</t>
  </si>
  <si>
    <t>س سؤال ..ليه اللاعبين السودانيين الكانو في اوربا ديل من زمان م انضمو للمنتخب الا بعد الثورة؟ #تحديات_المرحلة_الانتقالية  #حل_أزمة_المواصلات #الثورة_مستمرة</t>
  </si>
  <si>
    <t>['تحديات_المرحلة_الانتقالية', 'حل_أزمة_المواصلات', 'الثورة_مستمرة']</t>
  </si>
  <si>
    <t>https://twitter.com/Sudan_News12/status/1193127087848247298</t>
  </si>
  <si>
    <t>2019-11-09 13:18:57 CAT</t>
  </si>
  <si>
    <t>@xiduur_ @isamkarmoush</t>
  </si>
  <si>
    <t>https://twitter.com/Sudan_News12/status/1193125820459601922</t>
  </si>
  <si>
    <t>2019-11-09 11:31:55 CAT</t>
  </si>
  <si>
    <t>😃😃🤣</t>
  </si>
  <si>
    <t>https://twitter.com/Sudan_News12/status/1193098883280310272</t>
  </si>
  <si>
    <t>https://twitter.com/Aminko_official/status/1192898164027797505</t>
  </si>
  <si>
    <t>2019-11-09 10:04:22 CAT</t>
  </si>
  <si>
    <t>@dalyamohd @rainjutsu @isamkarmoush</t>
  </si>
  <si>
    <t>https://twitter.com/Sudan_News12/status/1193076851243147264</t>
  </si>
  <si>
    <t>[{'screen_name': 'dalyamohd', 'name': 'گب گيگ', 'id': '847799197126598657'}, {'screen_name': 'rainjutsu', 'name': 'Rainjutsu', 'id': '1357790375067451394'}]</t>
  </si>
  <si>
    <t>2019-11-08 23:07:31 CAT</t>
  </si>
  <si>
    <t>ماسورة كبيرة😂😂</t>
  </si>
  <si>
    <t>https://twitter.com/Sudan_News12/status/1192911551210110981</t>
  </si>
  <si>
    <t>https://twitter.com/motahir222/status/1192864178895233024</t>
  </si>
  <si>
    <t>2019-11-08 17:46:35 CAT</t>
  </si>
  <si>
    <t>@me8dadista لمتكم سمحة</t>
  </si>
  <si>
    <t>https://twitter.com/Sudan_News12/status/1192830783108591616</t>
  </si>
  <si>
    <t>[{'screen_name': 'me8dadista', 'name': 'Dista | Graphic Designer', 'id': '823444270195544064'}]</t>
  </si>
  <si>
    <t>2019-11-08 17:20:31 CAT</t>
  </si>
  <si>
    <t>شكرا @TEHARQA علي الرتويت😍</t>
  </si>
  <si>
    <t>[{'screen_name': 'teharqa', 'name': 'teharqa |𓋹| تِهارقا', 'id': '376856683'}]</t>
  </si>
  <si>
    <t>https://twitter.com/Sudan_News12/status/1192824226853609472</t>
  </si>
  <si>
    <t>2019-11-08 17:15:11 CAT</t>
  </si>
  <si>
    <t>البجراوية اجمل الاماكن الاثرية والتاريخية في السودان</t>
  </si>
  <si>
    <t>https://twitter.com/Sudan_News12/status/1192822882541461504</t>
  </si>
  <si>
    <t>https://twitter.com/TEHARQA/status/1192518674709651456</t>
  </si>
  <si>
    <t>2019-11-08 13:49:50 CAT</t>
  </si>
  <si>
    <t>@wd_gliba ايوة انت زول فاهم ..اهم شي دولة القانون ولا كبير علي القانون ..</t>
  </si>
  <si>
    <t>https://twitter.com/Sudan_News12/status/1192771203372589056</t>
  </si>
  <si>
    <t>[{'screen_name': 'wd_gliba', 'name': 'وَد قَلِبا', 'id': '1121121231326121984'}]</t>
  </si>
  <si>
    <t>2019-11-08 13:38:16 CAT</t>
  </si>
  <si>
    <t>@Nnu_tte_lla في عريس</t>
  </si>
  <si>
    <t>https://twitter.com/Sudan_News12/status/1192768295533006849</t>
  </si>
  <si>
    <t>[{'screen_name': 'Nnu_tte_lla', 'name': "👩🏽\u200d⚕️نِؤتٌـيِلَآ | Je m'appelle", 'id': '3887134035'}]</t>
  </si>
  <si>
    <t>2019-11-08 13:36:42 CAT</t>
  </si>
  <si>
    <t>@wd_gliba ود قلبا ..السلام عليكم ..البيقطعها ليهو القانون ولا انت ..وضح للشعب</t>
  </si>
  <si>
    <t>https://twitter.com/Sudan_News12/status/1192767898915409921</t>
  </si>
  <si>
    <t>2019-11-08 13:35:41 CAT</t>
  </si>
  <si>
    <t>وزير المالية ماوجد حل لارتفاع الدولار قال دي الثورة المضادة ..#حل_أزمة_المواصلات</t>
  </si>
  <si>
    <t>['حل_أزمة_المواصلات']</t>
  </si>
  <si>
    <t>https://twitter.com/Sudan_News12/status/1192767642437902336</t>
  </si>
  <si>
    <t>2019-11-08 10:53:47 CAT</t>
  </si>
  <si>
    <t>@mnafi3 تسقطو بس  ..وسقطتو .🤣 ياخ نحن هاجرنا من بلدنا عشان مالقينا شغل بسبب الواسطات وزولي وزولك واهلي واهلك</t>
  </si>
  <si>
    <t>https://twitter.com/Sudan_News12/status/1192726899652472832</t>
  </si>
  <si>
    <t>2019-11-07 21:59:36 CAT</t>
  </si>
  <si>
    <t>التنظير كتير في ازمة المواصلات ..#حل_أزمة_المواصلات  في الغاء جمارك الحافلات والناس براها بتجيب الحافلات والبصات .وتكون الازمة اتحلت</t>
  </si>
  <si>
    <t>https://twitter.com/Sudan_News12/status/1192532070599450624</t>
  </si>
  <si>
    <t>2019-11-07 20:54:24 CAT</t>
  </si>
  <si>
    <t>جريمة اغتصاب جديدة تهز اركان الكلاكلة القبة الطفل عبودي 11 سنة الليلة الصباح رسلوه يجيب حاجه من الدكان الجمبهم على بعد امتار من البيت واتأخر  وبعدها بلحظات وجدو جثمانه مكتف ومجرد من ملابسه وبه اثار اغتصاب واااضحة امام الباب الكلب البوليسي دل على بتاع الدكان وعدد من الجيران  https://t.co/t8rsSciqtS</t>
  </si>
  <si>
    <t>['https://pbs.twimg.com/media/EIyqq56WoAIMXAH.jpg']</t>
  </si>
  <si>
    <t>https://twitter.com/Sudan_News12/status/1192515662691913728</t>
  </si>
  <si>
    <t>https://pbs.twimg.com/media/EIyqq56WoAIMXAH.jpg</t>
  </si>
  <si>
    <t>2019-11-07 20:51:10 CAT</t>
  </si>
  <si>
    <t>@ohood38915423 اللهم اشفها شفاء عاجلا يارب💓</t>
  </si>
  <si>
    <t>https://twitter.com/Sudan_News12/status/1192514847948320769</t>
  </si>
  <si>
    <t>2019-11-07 20:47:49 CAT</t>
  </si>
  <si>
    <t>الهندي مطبلاتي</t>
  </si>
  <si>
    <t>https://twitter.com/Sudan_News12/status/1192514007854469120</t>
  </si>
  <si>
    <t>https://twitter.com/abu_mahboob/status/1192442983083380736</t>
  </si>
  <si>
    <t>2019-11-07 20:43:39 CAT</t>
  </si>
  <si>
    <t>@Reelaltenay9 بعد ميتينك دي وود الحرام شكلك حتكوني بايركس</t>
  </si>
  <si>
    <t>https://twitter.com/Sudan_News12/status/1192512955671351297</t>
  </si>
  <si>
    <t>[{'screen_name': 'Reelaltenay9', 'name': 'REEL', 'id': '1177268408863399937'}]</t>
  </si>
  <si>
    <t>2019-11-07 17:22:33 CAT</t>
  </si>
  <si>
    <t>@Reemox007 دوام😏</t>
  </si>
  <si>
    <t>https://twitter.com/Sudan_News12/status/1192462346821787649</t>
  </si>
  <si>
    <t>2019-11-07 17:15:01 CAT</t>
  </si>
  <si>
    <t>@wd_gliba الشرطة والجيش برضو ..ولا مابتقدرو علي البل هناك 🤣..معناها لسه ماسقطت</t>
  </si>
  <si>
    <t>https://twitter.com/Sudan_News12/status/1192460455068995586</t>
  </si>
  <si>
    <t>2019-11-07 16:35:25 CAT</t>
  </si>
  <si>
    <t>@Salah_Alkinze @vice_elisabete الله يرحمه💔</t>
  </si>
  <si>
    <t>https://twitter.com/Sudan_News12/status/1192450489423745024</t>
  </si>
  <si>
    <t>[{'screen_name': 'Salah_Alkinze', 'name': 'ⓢⓐⓛⓐⓗ 🇸🇦🇸🇩', 'id': '871979216'}, {'screen_name': 'vice_elisabete', 'name': 'Elisabeth 🎵🎶🌍🔭🌌💫 Instagram @betymaisvc2010', 'id': '3347115521'}]</t>
  </si>
  <si>
    <t>2019-11-07 16:29:48 CAT</t>
  </si>
  <si>
    <t>#السودان 😂  https://t.co/NcceG5bjsT</t>
  </si>
  <si>
    <t>['https://pbs.twimg.com/media/EIxuHPFWkAAaCpw.jpg']</t>
  </si>
  <si>
    <t>https://twitter.com/Sudan_News12/status/1192449074605252608</t>
  </si>
  <si>
    <t>https://pbs.twimg.com/media/EIxuHPFWkAAaCpw.jpg</t>
  </si>
  <si>
    <t>2019-11-07 15:08:24 CAT</t>
  </si>
  <si>
    <t>هذا الخالد سلك سمعتو باضاني دى بيحرض فى الشباب وبيقول ليهم ماترجعو المتاريس لو ما اسقطنا الجنجويد ، فارتقى الشباب من على المتاريس شهداء وذهب سلك لحضن العسكر مُعرصا لهم.  اخجلو ياخي اخجلو  يخسيي.  معمر. #منقول . #السودان_تعيين_الولاه  https://t.co/KHJHcjOG30</t>
  </si>
  <si>
    <t>['https://pbs.twimg.com/media/EIxbef2WoAI-W3M.jpg']</t>
  </si>
  <si>
    <t>['منقول', 'السودان_تعيين_الولاه']</t>
  </si>
  <si>
    <t>https://twitter.com/Sudan_News12/status/1192428588630466560</t>
  </si>
  <si>
    <t>https://pbs.twimg.com/media/EIxbef2WoAI-W3M.jpg</t>
  </si>
  <si>
    <t>2019-11-07 12:55:50 CAT</t>
  </si>
  <si>
    <t>@Yasir705 دا دليل علي قبولهم ومشاركتهم في فض الاعتصام ..الثورة قامت عشان الاكل والشراب وغلاء الاسعار ..ماقامت عشان سلك والاصم يمشو امريكا والا صلاح تتكلم باسم السودان واسم الثورة ..تبا لكم</t>
  </si>
  <si>
    <t>https://twitter.com/Sudan_News12/status/1192395226687705088</t>
  </si>
  <si>
    <t>[{'screen_name': 'Yasir705', 'name': 'Yasir -70', 'id': '1435448331191439364'}]</t>
  </si>
  <si>
    <t>2019-11-07 12:47:40 CAT</t>
  </si>
  <si>
    <t>احي انا ..ماقلتو رباطة وقتلة</t>
  </si>
  <si>
    <t>https://twitter.com/Sudan_News12/status/1192393172846071808</t>
  </si>
  <si>
    <t>https://twitter.com/YASIR_MOS91/status/1192334169784893440</t>
  </si>
  <si>
    <t>2019-11-07 12:43:03 CAT</t>
  </si>
  <si>
    <t>@HMAMichaelAron مستر ارون ..نعم الرجل انت ..اتمني ان تزور السودان مرات ومرات ..شكرا لك ❤</t>
  </si>
  <si>
    <t>https://twitter.com/Sudan_News12/status/1192392008968671232</t>
  </si>
  <si>
    <t>2019-11-07 11:47:30 CAT</t>
  </si>
  <si>
    <t>@sawarmi1 @EmadAljalli كونك كنت ناطق رسمي هذا يدل علي انك حتي لو ماسياسي او انك مقرب</t>
  </si>
  <si>
    <t>https://twitter.com/Sudan_News12/status/1192378031379222528</t>
  </si>
  <si>
    <t>[{'screen_name': 'sawarmi1', 'name': 'الصوارمي خالد سعد', 'id': '2355912971'}, {'screen_name': 'EmadAljalli', 'name': 'Emad Aljalli', 'id': '999365492937805825'}]</t>
  </si>
  <si>
    <t>2019-11-07 10:55:12 CAT</t>
  </si>
  <si>
    <t>ممتاز ..الي الامام</t>
  </si>
  <si>
    <t>https://twitter.com/Sudan_News12/status/1192364869124788225</t>
  </si>
  <si>
    <t>https://twitter.com/nerinegroup/status/1192364718574514178</t>
  </si>
  <si>
    <t>2019-11-07 10:41:23 CAT</t>
  </si>
  <si>
    <t>@EmadAljalli @sawarmi1 اعتزلتها يعني ..كويس جدا</t>
  </si>
  <si>
    <t>https://twitter.com/Sudan_News12/status/1192361393628073985</t>
  </si>
  <si>
    <t>[{'screen_name': 'EmadAljalli', 'name': 'Emad Aljalli', 'id': '999365492937805825'}, {'screen_name': 'sawarmi1', 'name': 'الصوارمي خالد سعد', 'id': '2355912971'}]</t>
  </si>
  <si>
    <t>2019-11-07 08:24:08 CAT</t>
  </si>
  <si>
    <t>مفترض يكون الاطاحة بالكفاءات ولاتكون بالسياسة..</t>
  </si>
  <si>
    <t>https://twitter.com/Sudan_News12/status/1192326852473438209</t>
  </si>
  <si>
    <t>https://twitter.com/zainab_wad/status/1192322454556991488</t>
  </si>
  <si>
    <t>2019-11-07 08:04:13 CAT</t>
  </si>
  <si>
    <t>@WuddElfaki بعد السودان يبقي جميل</t>
  </si>
  <si>
    <t>https://twitter.com/Sudan_News12/status/1192321840573800448</t>
  </si>
  <si>
    <t>2019-11-07 07:34:03 CAT</t>
  </si>
  <si>
    <t>@wd_gliba يازول ماجاي راجع الغربة ..تعال ساهي ..الوضع هناك مابتصلح وحميدتي مابفكها</t>
  </si>
  <si>
    <t>https://twitter.com/Sudan_News12/status/1192314246425726977</t>
  </si>
  <si>
    <t>2019-11-07 07:12:43 CAT</t>
  </si>
  <si>
    <t>🌸🍃 اللهم ما أصبح بيّ من نعمةٍ  أو بأحدٍ من خلقك فمنك وحدك  لاشريك لك ، فلك الحمد ولك الشكر.</t>
  </si>
  <si>
    <t>https://twitter.com/Sudan_News12/status/1192308879251689473</t>
  </si>
  <si>
    <t>2019-11-06 23:21:05 CAT</t>
  </si>
  <si>
    <t>@WuddElfaki دواس جد ههههههه  https://t.co/T2BEiNCG8v</t>
  </si>
  <si>
    <t>https://twitter.com/Sudan_News12/status/1192190188405055488</t>
  </si>
  <si>
    <t>https://pbs.twimg.com/ext_tw_video_thumb/1192190102807760899/pu/img/GBOLqAveypuon5UW.jpg</t>
  </si>
  <si>
    <t>2019-11-06 23:17:24 CAT</t>
  </si>
  <si>
    <t xml:space="preserve"> https://t.co/Xl9k9ULxW2</t>
  </si>
  <si>
    <t>['https://twitter.com/Muz_Awad/status/1192167536835493888?s=19']</t>
  </si>
  <si>
    <t>https://twitter.com/Sudan_News12/status/1192189259953967104</t>
  </si>
  <si>
    <t>https://twitter.com/Muz_Awad/status/1192167536835493888?s=19</t>
  </si>
  <si>
    <t>2019-11-06 21:53:26 CAT</t>
  </si>
  <si>
    <t>https://twitter.com/Sudan_News12/status/1192168132464533507</t>
  </si>
  <si>
    <t>2019-11-06 21:51:04 CAT</t>
  </si>
  <si>
    <t>المجلس العسكري× قحت 😂 #السودان  https://t.co/WPpK1ZaptW</t>
  </si>
  <si>
    <t>https://twitter.com/Sudan_News12/status/1192167536835493888</t>
  </si>
  <si>
    <t>https://pbs.twimg.com/ext_tw_video_thumb/1192167019979952128/pu/img/TsGNYW5ddfBH6ijF.jpg</t>
  </si>
  <si>
    <t>2019-11-06 21:38:37 CAT</t>
  </si>
  <si>
    <t>حلفاوي جاتو موظفة تحصيل الموية قالت دايرين الرسوم ي حاج قال ليها وهيات ربنا يابتي انتي قاعدة تجينا اكتر من الموية 😂😂😂😂😂😂😂😂😂😂 #السودان #السودان_المجلس_التشريعي</t>
  </si>
  <si>
    <t>['السودان', 'السودان_المجلس_التشريعي']</t>
  </si>
  <si>
    <t>https://twitter.com/Sudan_News12/status/1192164403132665856</t>
  </si>
  <si>
    <t>2019-11-06 18:38:17 CAT</t>
  </si>
  <si>
    <t>@dalyamohd العرس😃</t>
  </si>
  <si>
    <t>https://twitter.com/Sudan_News12/status/1192119018204934147</t>
  </si>
  <si>
    <t>[{'screen_name': 'dalyamohd', 'name': 'گب گيگ', 'id': '847799197126598657'}]</t>
  </si>
  <si>
    <t>2019-11-06 17:04:31 CAT</t>
  </si>
  <si>
    <t>@zienabhassan عروس البحر</t>
  </si>
  <si>
    <t>https://twitter.com/Sudan_News12/status/1192095421386182656</t>
  </si>
  <si>
    <t>2019-11-06 16:45:24 CAT</t>
  </si>
  <si>
    <t>والله لقيتيها ..بيضت ليك فوق قفص</t>
  </si>
  <si>
    <t>https://twitter.com/Sudan_News12/status/1192090611777708034</t>
  </si>
  <si>
    <t>https://twitter.com/lwolia_salah/status/1192065493793943552</t>
  </si>
  <si>
    <t>2019-11-06 13:28:13 CAT</t>
  </si>
  <si>
    <t>@nerinegroup تسلم ..انا ماكذبت الحساب والله ..بل مستفيد منه ومن مايقدمة ..بس اريد تدعيم بالصور ليعطينا دافع اكثر لنسير في طريقة ..هذا ماقصدت</t>
  </si>
  <si>
    <t>https://twitter.com/Sudan_News12/status/1192040989810216960</t>
  </si>
  <si>
    <t>[{'screen_name': 'nerinegroup', 'name': 'nerinegroup', 'id': '3076342832'}]</t>
  </si>
  <si>
    <t>2019-11-06 13:05:55 CAT</t>
  </si>
  <si>
    <t>@nerinegroup طيب ممكن تمدنا منه بصور لمزيد من الدوافع</t>
  </si>
  <si>
    <t>https://twitter.com/Sudan_News12/status/1192035378699653120</t>
  </si>
  <si>
    <t>2019-11-06 12:55:13 CAT</t>
  </si>
  <si>
    <t>@nerinegroup تسلم ..لا مكان الي لكن ولو 💓</t>
  </si>
  <si>
    <t>https://twitter.com/Sudan_News12/status/1192032684572389381</t>
  </si>
  <si>
    <t>2019-11-06 12:54:39 CAT</t>
  </si>
  <si>
    <t>@nerinegroup لكل مجتهد نصيب</t>
  </si>
  <si>
    <t>https://twitter.com/Sudan_News12/status/1192032540116344832</t>
  </si>
  <si>
    <t>2019-11-06 12:48:47 CAT</t>
  </si>
  <si>
    <t>@nerinegroup والله خيره كتير ..لكن ايضا يريد سوق ممتاز لكي يستفيد الزارع او المنتج</t>
  </si>
  <si>
    <t>https://twitter.com/Sudan_News12/status/1192031067001241602</t>
  </si>
  <si>
    <t>2019-11-06 12:43:50 CAT</t>
  </si>
  <si>
    <t>@nerinegroup ماشاء الله ..علي الدرب</t>
  </si>
  <si>
    <t>https://twitter.com/Sudan_News12/status/1192029821565579264</t>
  </si>
  <si>
    <t>2019-11-06 09:01:31 CAT</t>
  </si>
  <si>
    <t>الناس ليسوا بحاجة للنصح دائماً .. فأحياناً كل ما يحتاجونه هو يد تمسك بهم .. وأذن تستمع لهم .. وقلب يستوعبهم #صباح_الخير #تزٌوج_اجنبٌيه_تعزك_و_تصٌونك  https://t.co/33O4OmSeOT</t>
  </si>
  <si>
    <t>['https://pbs.twimg.com/media/EIq96hxWwAA5Ouq.jpg']</t>
  </si>
  <si>
    <t>['صباح_الخير', 'تزٌوج_اجنبٌيه_تعزك_و_تصٌونك']</t>
  </si>
  <si>
    <t>https://twitter.com/Sudan_News12/status/1191973872784101378</t>
  </si>
  <si>
    <t>https://pbs.twimg.com/media/EIq96hxWwAA5Ouq.jpg</t>
  </si>
  <si>
    <t>2019-11-06 08:21:11 CAT</t>
  </si>
  <si>
    <t>@SudanPMHamdok شغلتكم دي زي الكيزان زمان ..تعينات والمواصلات مافي والدولار وصل ٨٠ ..احذرو عضبة هذا الشعب</t>
  </si>
  <si>
    <t>https://twitter.com/Sudan_News12/status/1191963721440092161</t>
  </si>
  <si>
    <t>[{'screen_name': 'SudanPMHamdok', 'name': 'Abdalla Hamdok', 'id': '1164801318742982656'}]</t>
  </si>
  <si>
    <t>2019-11-06 00:03:26 CAT</t>
  </si>
  <si>
    <t>🍃🌸 كُن مشرقاً مهما استبدّ بكَ الضجر  كُن بلسماً يهدي السرورَ لمن عبر  واغرس لنفسكَ صالحاً ترجو بهِ  طيبَ الأثر ، كُن موقناً أن الحياةَ هنا ممَر .#الانثي_الله_يكرمك</t>
  </si>
  <si>
    <t>['الانثي_الله_يكرمك']</t>
  </si>
  <si>
    <t>https://twitter.com/Sudan_News12/status/1191838459834621952</t>
  </si>
  <si>
    <t>2019-11-05 23:59:06 CAT</t>
  </si>
  <si>
    <t>﴿ فإني قريب ﴾ اقصر جملة تشعرك بالامان ♥️ .#كشري_الباشا</t>
  </si>
  <si>
    <t>['كشري_الباشا']</t>
  </si>
  <si>
    <t>https://twitter.com/Sudan_News12/status/1191837368275406848</t>
  </si>
  <si>
    <t>2019-11-05 23:43:15 CAT</t>
  </si>
  <si>
    <t>مقتل الشرطي هل هو موت طبيعي ولا تمت تصفيتة ..ادونا الحقيقة؟ #السودان</t>
  </si>
  <si>
    <t>https://twitter.com/Sudan_News12/status/1191833378024235009</t>
  </si>
  <si>
    <t>2019-11-05 18:09:21 CAT</t>
  </si>
  <si>
    <t>@nerinegroup</t>
  </si>
  <si>
    <t>https://twitter.com/Sudan_News12/status/1191749352122925061</t>
  </si>
  <si>
    <t>2019-11-05 18:08:33 CAT</t>
  </si>
  <si>
    <t>@awadhaabood1 نسال الله لك الشفاء</t>
  </si>
  <si>
    <t>https://twitter.com/Sudan_News12/status/1191749148405616643</t>
  </si>
  <si>
    <t>[{'screen_name': 'awadhaabood1', 'name': 'Awad', 'id': '4283445453'}]</t>
  </si>
  <si>
    <t>2019-11-05 18:01:47 CAT</t>
  </si>
  <si>
    <t>العمل علي قدم وساق  حاضنه البحوث الحديبه برنامج تمكين الشباب ولايه نهرالنيل انتاج خيار تسمين عجول #السودان  #الزراعة_المنزلية  https://t.co/TX0ypAr2lW</t>
  </si>
  <si>
    <t>['https://pbs.twimg.com/media/EInv-urWwAMtv_B.jpg']</t>
  </si>
  <si>
    <t>['السودان', 'الزراعة_المنزلية']</t>
  </si>
  <si>
    <t>https://twitter.com/Sudan_News12/status/1191747446004686849</t>
  </si>
  <si>
    <t>https://pbs.twimg.com/media/EInv-urWwAMtv_B.jpg</t>
  </si>
  <si>
    <t>2019-11-05 13:35:48 CAT</t>
  </si>
  <si>
    <t>قوية🤣</t>
  </si>
  <si>
    <t>https://twitter.com/Sudan_News12/status/1191680509803421696</t>
  </si>
  <si>
    <t>https://twitter.com/Jaafar_N2009/status/1191655250563911681</t>
  </si>
  <si>
    <t>2019-11-05 13:33:42 CAT</t>
  </si>
  <si>
    <t>علي اي حكومة انتقالية ان تعرف انه مثلما كانت هي في المعارضة وتستخدم كل الاساليب لاسقاط النظام ..ايضا هي الان في الحكومة اكيد المعارضة بشتي السبل ستحاول اسقاطها ..فلا تتعجب ..وارخي جسمك #السودان  #السودان_ثوره_21اكتوبر</t>
  </si>
  <si>
    <t>https://twitter.com/Sudan_News12/status/1191679980494827521</t>
  </si>
  <si>
    <t>2019-11-05 11:34:43 CAT</t>
  </si>
  <si>
    <t>@alimoha73879480 اكمل النقاط هع هع</t>
  </si>
  <si>
    <t>https://twitter.com/Sudan_News12/status/1191650038533017600</t>
  </si>
  <si>
    <t>2019-11-04 23:39:44 CAT</t>
  </si>
  <si>
    <t>@Dr_KaflgeeN ليه ياخ</t>
  </si>
  <si>
    <t>https://twitter.com/Sudan_News12/status/1191470105529585665</t>
  </si>
  <si>
    <t>2019-11-04 23:28:45 CAT</t>
  </si>
  <si>
    <t>بعد عشرين سنة البصل يتغلب علي السكر سنة ١٩٩٩ جوال البصل ب٢٠ج وجوال السكر ب٨٠ج  يعني جوال السكر بجيب ٤ جوال بصل والان ٢٠١٩ جوال البصل ٧٠٠٠  وجوال السكر ١٧٠٠ ......يعني جوال البصل بجيب ٤ جوال سكر  يعني كدا تعادل   والشي المحيرني كلها إنتاج محلي حسبني الله ونعم الوكيل #السودان</t>
  </si>
  <si>
    <t>https://twitter.com/Sudan_News12/status/1191467343936929792</t>
  </si>
  <si>
    <t>2019-11-04 16:33:19 CAT</t>
  </si>
  <si>
    <t>شوفو المدنية دي كيف بالله شارع ظلط جديد ومعاه ستيكر ضد الحفر ❤️ .  #شكرا_حمدوك  https://t.co/uctWC8X1Lv</t>
  </si>
  <si>
    <t>['https://pbs.twimg.com/media/EIiSIsDW4AEPZ-2.jpg']</t>
  </si>
  <si>
    <t>https://twitter.com/Sudan_News12/status/1191362795570388995</t>
  </si>
  <si>
    <t>https://pbs.twimg.com/media/EIiSIsDW4AEPZ-2.jpg</t>
  </si>
  <si>
    <t>2019-11-04 16:27:19 CAT</t>
  </si>
  <si>
    <t>عليك أن تعلم علم اليقين  ... بأن المرء يخوض صراعاً بينه و بين نفسه كل يوم مع ألف همٍّ و ألف حزن و مائة ضعف ، ليخرج أمامك بكل هذا الثبات ... فـ كُن لطيفا بحديثك ... فالبعض يعاني من وجع الحياة ، و أنت لا تعلم #السودان  https://t.co/GA6cQsiKfW</t>
  </si>
  <si>
    <t>['https://pbs.twimg.com/media/EIiQxKUXYAEr3m_.jpg']</t>
  </si>
  <si>
    <t>https://twitter.com/Sudan_News12/status/1191361284526227457</t>
  </si>
  <si>
    <t>https://pbs.twimg.com/media/EIiQxKUXYAEr3m_.jpg</t>
  </si>
  <si>
    <t>2019-11-04 16:24:38 CAT</t>
  </si>
  <si>
    <t>♡ شيئان ثابتان : اتجاه قِبلتِكَ ، و قلبُ أمِّكَ ... أما ما تبقى ؛ فلا تُراهِنْ  ♡ أجمل وصف قيل في الأُم : إنها تشعُر بي أكثر من أي شخص ، و تصف ألمي للطبيب قبلي ... قدميها جنّة ، صوتها تِلاوة ، يديها رحمة ، و وجهُها نور ... اللهُمَ لا تُرِنِي عمرًا دون أمي ❤#السودان  https://t.co/difYlP6NF6</t>
  </si>
  <si>
    <t>['https://pbs.twimg.com/media/EIiQJ_yWoAAggYk.jpg']</t>
  </si>
  <si>
    <t>https://twitter.com/Sudan_News12/status/1191360609356525568</t>
  </si>
  <si>
    <t>https://pbs.twimg.com/media/EIiQJ_yWoAAggYk.jpg</t>
  </si>
  <si>
    <t>2019-11-04 16:22:06 CAT</t>
  </si>
  <si>
    <t>هنالك نظرة تختزل عمراً ،  تحيي قلباً أرهقته ضغوط الحياة ... كم هي مؤنسة تلك العيون التي كل ما نظرنا إليها غمرتنا حبا و أماناً ... كم هي جميلة تلك العيون التي تعشقنا على ما نحن عليه ، فنأوي لنرتمي في أحضانها و ننسى كل أثقال هذا العالم❤ #السودان  https://t.co/B6mHHVKprC</t>
  </si>
  <si>
    <t>['https://pbs.twimg.com/media/EIiPk3AWkAAUIau.jpg']</t>
  </si>
  <si>
    <t>https://twitter.com/Sudan_News12/status/1191359974426980352</t>
  </si>
  <si>
    <t>https://pbs.twimg.com/media/EIiPk3AWkAAUIau.jpg</t>
  </si>
  <si>
    <t>2019-11-04 15:56:53 CAT</t>
  </si>
  <si>
    <t>@halayousif991 بالتوفيق ..اهدي لينا نسخة</t>
  </si>
  <si>
    <t>https://twitter.com/Sudan_News12/status/1191353628008861697</t>
  </si>
  <si>
    <t>2019-11-04 11:42:38 CAT</t>
  </si>
  <si>
    <t>@sL2uFA4s5EzKE1m 🙌🌻🌻🌻</t>
  </si>
  <si>
    <t>https://twitter.com/Sudan_News12/status/1191289644475924480</t>
  </si>
  <si>
    <t>2019-11-04 10:41:55 CAT</t>
  </si>
  <si>
    <t>@zienabhassan شكلك ماقريتي معدياها كلها وسائل تواصل ولمن جات الامتحانات كتمت فيك🤣</t>
  </si>
  <si>
    <t>https://twitter.com/Sudan_News12/status/1191274362546073600</t>
  </si>
  <si>
    <t>2019-11-04 10:27:14 CAT</t>
  </si>
  <si>
    <t>سؤال : القمر الصناعي دا ..اتعمل في عهد قحت ولا عهد بشه ..عشان نقدر ونثمن الجهد #السودان</t>
  </si>
  <si>
    <t>https://twitter.com/Sudan_News12/status/1191270668819673088</t>
  </si>
  <si>
    <t>2019-11-04 10:18:02 CAT</t>
  </si>
  <si>
    <t>صباح الخير يا من تشق طريقك لتحقيق أحلامك، يا من تصبر وتكافح في سبيل أمنياتك، مهما كانت تفاصيل هذا اليوم ثقيلة على قلبك، ستتجاوزها وتفخر غداً أنها أحد إنتصاراتك، إجتهد وتفاءل ما خُلقت لتعجز أمام صعوباتك، قد أوجد الله ما يعينك على تجاوز أزماتك، لا تيأس سيأتي نور ربك ولو طال ظلامك</t>
  </si>
  <si>
    <t>https://twitter.com/Sudan_News12/status/1191268352272064512</t>
  </si>
  <si>
    <t>2019-11-04 10:16:51 CAT</t>
  </si>
  <si>
    <t>_ لما تلاقيها منزله استوري مع طفل صغير أدخل قول ليها عقبال ولدنا، اتلحلح شويه ياخ 🙂💙✨#السودان</t>
  </si>
  <si>
    <t>https://twitter.com/Sudan_News12/status/1191268054430371840</t>
  </si>
  <si>
    <t>2019-11-04 10:08:47 CAT</t>
  </si>
  <si>
    <t>@Nnu_tte_lla يحافظ علي ...</t>
  </si>
  <si>
    <t>https://twitter.com/Sudan_News12/status/1191266022382297089</t>
  </si>
  <si>
    <t>2019-11-04 09:56:15 CAT</t>
  </si>
  <si>
    <t>والقصد شنو يعني ..الشاب يعمل شنو</t>
  </si>
  <si>
    <t>https://twitter.com/Sudan_News12/status/1191262868479631360</t>
  </si>
  <si>
    <t>https://twitter.com/Nnu_tte_lla/status/1190952802165624834</t>
  </si>
  <si>
    <t>2019-11-04 09:53:58 CAT</t>
  </si>
  <si>
    <t>@Digno1994 @abubakrbthani يمشي عريان مامشكلة ..الاهم نتائج الزيارة</t>
  </si>
  <si>
    <t>https://twitter.com/Sudan_News12/status/1191262296108150786</t>
  </si>
  <si>
    <t>[{'screen_name': 'abubakrbthani', 'name': '💎أبـو بـ ـــكــ ــــر💎', 'id': '1101932541815209985'}]</t>
  </si>
  <si>
    <t>2019-11-04 09:52:27 CAT</t>
  </si>
  <si>
    <t>نفس حركات ناس بشه</t>
  </si>
  <si>
    <t>https://twitter.com/Sudan_News12/status/1191261914552254464</t>
  </si>
  <si>
    <t>https://twitter.com/M3azMohammed/status/1191261723770183681</t>
  </si>
  <si>
    <t>2019-11-04 09:23:45 CAT</t>
  </si>
  <si>
    <t>‌ㅤ  أكبر مفسد لمتعة الحياة  أن تحرق ساعات يومك في الخوف  من المستقبل والحزن على الماضي 💭.#السودان #الكويت</t>
  </si>
  <si>
    <t>['السودان', 'الكويت']</t>
  </si>
  <si>
    <t>https://twitter.com/Sudan_News12/status/1191254689880383489</t>
  </si>
  <si>
    <t>2019-11-04 09:21:25 CAT</t>
  </si>
  <si>
    <t>" فَمَنِ اتَّبَعَ هُدايَ فَلا يَضِلُّ وَلا يَشقى "  النجاح دائماً يبدأ من هُنا 💛. #السودان  https://t.co/QwLFK1cXry</t>
  </si>
  <si>
    <t>['https://pbs.twimg.com/media/EIgvSqtW4AAUVhb.jpg']</t>
  </si>
  <si>
    <t>https://twitter.com/Sudan_News12/status/1191254106117222400</t>
  </si>
  <si>
    <t>https://pbs.twimg.com/media/EIgvSqtW4AAUVhb.jpg</t>
  </si>
  <si>
    <t>2019-11-04 08:53:49 CAT</t>
  </si>
  <si>
    <t>🍃💛صباح الخيّر ً ، دعك ممَا حصَل  بالأمْس ، ابتسِم و تجَاوز ليُزهر قلبُك و يُشرق وجهُك الجمِيل💛🍃#السودان  https://t.co/DvLBiJtH2P</t>
  </si>
  <si>
    <t>['https://pbs.twimg.com/media/EIgo-EEWsAAIdnv.jpg']</t>
  </si>
  <si>
    <t>https://twitter.com/Sudan_News12/status/1191247157099151360</t>
  </si>
  <si>
    <t>https://pbs.twimg.com/media/EIgo-EEWsAAIdnv.jpg</t>
  </si>
  <si>
    <t>2019-11-04 08:46:18 CAT</t>
  </si>
  <si>
    <t>وينبت الله لك من شقوق الضيق فرجاً .. فاطمئن 💙 #السودان  https://t.co/QrtiFAX2u8</t>
  </si>
  <si>
    <t>['https://pbs.twimg.com/media/EIgnQS_W4AEWsSI.jpg']</t>
  </si>
  <si>
    <t>https://twitter.com/Sudan_News12/status/1191245265296089088</t>
  </si>
  <si>
    <t>https://pbs.twimg.com/media/EIgnQS_W4AEWsSI.jpg</t>
  </si>
  <si>
    <t>2019-11-04 08:14:39 CAT</t>
  </si>
  <si>
    <t>قل: شكراً ، و عبّر عن امتنانك قبل أن ينتهي اليوم ... لمن كان سنداً و عوناً لك في أيامك الصعبة ... لمن أضاء نجمة في قلبك حين خيَّم فيه الظلام  #السودان</t>
  </si>
  <si>
    <t>https://twitter.com/Sudan_News12/status/1191237301525008384</t>
  </si>
  <si>
    <t>2019-11-04 06:40:14 CAT</t>
  </si>
  <si>
    <t>اجبروا الخواطر، راعوا المشاعر، وقولوا للناس حُسْناً، كن عطراً كن يسراً،اترك اثراً طيباً، فالحياة  أقصر مما نظن💛.#صباح_الخير</t>
  </si>
  <si>
    <t>https://twitter.com/Sudan_News12/status/1191213542604759040</t>
  </si>
  <si>
    <t>2019-11-03 23:12:35 CAT</t>
  </si>
  <si>
    <t>كل فرحة تصنعها لغيرك ستعود لك وهي اجمل ."</t>
  </si>
  <si>
    <t>https://twitter.com/Sudan_News12/status/1191100887026077698</t>
  </si>
  <si>
    <t>2019-11-03 21:56:37 CAT</t>
  </si>
  <si>
    <t>سمبك بس🤣</t>
  </si>
  <si>
    <t>https://twitter.com/Sudan_News12/status/1191081769644150784</t>
  </si>
  <si>
    <t>https://twitter.com/__AHMEDBALLA/status/1190735541685407745</t>
  </si>
  <si>
    <t>2019-11-03 20:49:51 CAT</t>
  </si>
  <si>
    <t>السفير الالماني زي ولدي🤣</t>
  </si>
  <si>
    <t>https://twitter.com/Sudan_News12/status/1191064967828647937</t>
  </si>
  <si>
    <t>https://twitter.com/MO7_OMAR/status/1190945200903991297</t>
  </si>
  <si>
    <t>2019-11-03 20:13:05 CAT</t>
  </si>
  <si>
    <t>@Cameliasalah في شنو ياجماعة ..ادونا الزيت</t>
  </si>
  <si>
    <t>https://twitter.com/Sudan_News12/status/1191055713172365315</t>
  </si>
  <si>
    <t>2019-11-03 19:29:45 CAT</t>
  </si>
  <si>
    <t>اللهم امين</t>
  </si>
  <si>
    <t>https://twitter.com/Sudan_News12/status/1191044807256346624</t>
  </si>
  <si>
    <t>https://twitter.com/Muzamil_Alim/status/1191006701358583810</t>
  </si>
  <si>
    <t>2019-11-03 19:24:01 CAT</t>
  </si>
  <si>
    <t>@Maaaxwiiil مدنية</t>
  </si>
  <si>
    <t>https://twitter.com/Sudan_News12/status/1191043365736996864</t>
  </si>
  <si>
    <t>2019-11-03 15:14:26 CAT</t>
  </si>
  <si>
    <t>@salma1siddig كلو بالقانون ..القانون فوق الجميع</t>
  </si>
  <si>
    <t>https://twitter.com/Sudan_News12/status/1190980556529569792</t>
  </si>
  <si>
    <t>[{'screen_name': 'salma1siddig', 'name': 'Salma | سلمى 🦋', 'id': '3309435096'}]</t>
  </si>
  <si>
    <t>2019-11-03 14:55:32 CAT</t>
  </si>
  <si>
    <t>@sawarmi1 @Abazarhassan @Amirabdulrahim2 يعني كنت غير محزب وجابوك ناطق رسمي ..طيب يكون شغل اهلي واهلك</t>
  </si>
  <si>
    <t>https://twitter.com/Sudan_News12/status/1190975797810651136</t>
  </si>
  <si>
    <t>[{'screen_name': 'sawarmi1', 'name': 'الصوارمي خالد سعد', 'id': '2355912971'}, {'screen_name': 'AbazarHassan', 'name': 'Abazar Hassan', 'id': '3113193912'}, {'screen_name': 'Amirabdulrahim2', 'name': 'Amirabdulrahim', 'id': '1019168169737576449'}]</t>
  </si>
  <si>
    <t>2019-11-03 14:47:43 CAT</t>
  </si>
  <si>
    <t>عائشة كيسها فاضي ..اخاف تقول السفير الالماني زي ولدي🤣</t>
  </si>
  <si>
    <t>https://twitter.com/Sudan_News12/status/1190973830996676608</t>
  </si>
  <si>
    <t>https://twitter.com/rania_mmo/status/1190967658444972033</t>
  </si>
  <si>
    <t>2019-11-03 13:11:15 CAT</t>
  </si>
  <si>
    <t>إنتشار أمني كثيف بالعاصمة   ربنا  يجيب العواقب  سليمة      زمان قلنا #الني_للنار  https://t.co/FGmAbEObHD</t>
  </si>
  <si>
    <t>['https://pbs.twimg.com/media/EIcaTrzWoAAJnsA.jpg']</t>
  </si>
  <si>
    <t>['الني_للنار']</t>
  </si>
  <si>
    <t>https://twitter.com/Sudan_News12/status/1190949554285355008</t>
  </si>
  <si>
    <t>https://pbs.twimg.com/media/EIcaTrzWoAAJnsA.jpg</t>
  </si>
  <si>
    <t>2019-11-03 08:12:11 CAT</t>
  </si>
  <si>
    <t>قمة الفوضي</t>
  </si>
  <si>
    <t>https://twitter.com/Sudan_News12/status/1190874291014971392</t>
  </si>
  <si>
    <t>https://twitter.com/yasin123ah/status/1190741192411140097</t>
  </si>
  <si>
    <t>2019-11-02 23:16:16 CAT</t>
  </si>
  <si>
    <t>قايلنها ورود واعياد ميلاد ودلع 😂</t>
  </si>
  <si>
    <t>https://twitter.com/Sudan_News12/status/1190739423316660225</t>
  </si>
  <si>
    <t>https://twitter.com/MShareefi/status/1190597404648771584</t>
  </si>
  <si>
    <t>2019-11-02 16:47:01 CAT</t>
  </si>
  <si>
    <t>@Alaa__Alhadari @Sudanese_Spt حسبي الله ونعم الوكيل</t>
  </si>
  <si>
    <t>https://twitter.com/Sudan_News12/status/1190641465887727616</t>
  </si>
  <si>
    <t>[{'screen_name': 'Alaa__Alhadari', 'name': 'آلاء🔥', 'id': '906933449285672960'}, {'screen_name': 'Sudanese_Spt', 'name': '𝐴 𝑆 𝐾 🇸🇩\u2069 اسأل السـودانيـين\u2066', 'id': '827260489163902977'}]</t>
  </si>
  <si>
    <t>2019-11-02 09:25:12 CAT</t>
  </si>
  <si>
    <t>تلميذات يطردن مدير مدرستهن ب امدرمان . زمن المهازل😏. #السودان</t>
  </si>
  <si>
    <t>https://twitter.com/Sudan_News12/status/1190530281524125697</t>
  </si>
  <si>
    <t>2019-11-02 00:08:00 CAT</t>
  </si>
  <si>
    <t>@Alaa_Dakeen90 ههههههه تسلم</t>
  </si>
  <si>
    <t>https://twitter.com/Sudan_News12/status/1190390055958982656</t>
  </si>
  <si>
    <t>[{'screen_name': 'Alaa_Dakeen90', 'name': 'علاء الدين أبو جوري', 'id': '1139611898175991811'}]</t>
  </si>
  <si>
    <t>2019-11-01 23:47:04 CAT</t>
  </si>
  <si>
    <t>عجيبة ياخ😍  https://t.co/gwu7dcnJz6</t>
  </si>
  <si>
    <t>['https://pbs.twimg.com/media/EIUYpq0WkAEbpq7.jpg']</t>
  </si>
  <si>
    <t>https://twitter.com/Sudan_News12/status/1190384788764610561</t>
  </si>
  <si>
    <t>https://pbs.twimg.com/media/EIUYpq0WkAEbpq7.jpg</t>
  </si>
  <si>
    <t>2019-11-01 23:45:51 CAT</t>
  </si>
  <si>
    <t>روعة ..سنقنيب في بورتسودان علي البحر الاحمر</t>
  </si>
  <si>
    <t>https://twitter.com/Sudan_News12/status/1190384483947700224</t>
  </si>
  <si>
    <t>https://twitter.com/a7meds2tti/status/965982706290036736</t>
  </si>
  <si>
    <t>2019-11-01 23:42:49 CAT</t>
  </si>
  <si>
    <t>ربنا يشفيهو</t>
  </si>
  <si>
    <t>https://twitter.com/Sudan_News12/status/1190383720622174210</t>
  </si>
  <si>
    <t>https://twitter.com/Saraa_majdi/status/1190370208898260993</t>
  </si>
  <si>
    <t>2019-11-01 23:40:30 CAT</t>
  </si>
  <si>
    <t>@J7__RM معناها فيهو بلاوي😂</t>
  </si>
  <si>
    <t>https://twitter.com/Sudan_News12/status/1190383133805420544</t>
  </si>
  <si>
    <t>2019-11-01 23:35:47 CAT</t>
  </si>
  <si>
    <t>@omdurman_e امدر امان ..هلا بيك</t>
  </si>
  <si>
    <t>https://twitter.com/Sudan_News12/status/1190381948524470274</t>
  </si>
  <si>
    <t>2019-11-01 23:34:22 CAT</t>
  </si>
  <si>
    <t>@khalidewais قدام يا استاذ ....وطننا الباسمك كتبنا ورطنا</t>
  </si>
  <si>
    <t>https://twitter.com/Sudan_News12/status/1190381592591654912</t>
  </si>
  <si>
    <t>2019-11-01 23:32:11 CAT</t>
  </si>
  <si>
    <t>@Dr_OsamaGaafar لن تتم الفترة الانتقالية علي م اعتقد  ..وربك يكضب الشينة</t>
  </si>
  <si>
    <t>https://twitter.com/Sudan_News12/status/1190381042181558273</t>
  </si>
  <si>
    <t>[{'screen_name': 'Dr_OsamaGaafar', 'name': 'أسامة إسماعيل', 'id': '1162975826532605957'}]</t>
  </si>
  <si>
    <t>2019-11-01 23:30:25 CAT</t>
  </si>
  <si>
    <t>هالويين دا شنو العامل لينا ازعاج دا ..كدي اشرحو لي #السودان</t>
  </si>
  <si>
    <t>https://twitter.com/Sudan_News12/status/1190380597123977217</t>
  </si>
  <si>
    <t>2019-11-01 19:06:43 CAT</t>
  </si>
  <si>
    <t>#حقيقة   لاتحزن عند الصَدَمات ! فلولاها لبقينا مخدوعين لمدة طويلة  هي قاسية فعلاً ..  لكنها صادقة .</t>
  </si>
  <si>
    <t>['حقيقة']</t>
  </si>
  <si>
    <t>https://twitter.com/Sudan_News12/status/1190314235651379202</t>
  </si>
  <si>
    <t>2019-11-01 18:59:45 CAT</t>
  </si>
  <si>
    <t>@MaabFaisal1 @Dr_Omerelamin ماقصر</t>
  </si>
  <si>
    <t>https://twitter.com/Sudan_News12/status/1190312482243514368</t>
  </si>
  <si>
    <t>[{'screen_name': 'MaabFaisal1', 'name': 'maab. 💅🏾', 'id': '878116559914500098'}, {'screen_name': 'Dr_Omerelamin', 'name': 'Dr. Omer Elamin Official. 🎸د. عمر الأمين', 'id': '190589866'}]</t>
  </si>
  <si>
    <t>2019-11-01 18:56:30 CAT</t>
  </si>
  <si>
    <t>@safaibrahimmusa هههههههههه</t>
  </si>
  <si>
    <t>https://twitter.com/Sudan_News12/status/1190311665461612544</t>
  </si>
  <si>
    <t>[{'screen_name': 'safaibrahimmusa', 'name': 'زوله ساااااي', 'id': '2472335618'}]</t>
  </si>
  <si>
    <t>2019-11-01 16:40:04 CAT</t>
  </si>
  <si>
    <t>@iR0VqndCK2iUtXl فاكرين انهم كلهم عندهم الجنسية الامريكية ودا بخليهم يحنو عليهم ويرفعو الاسم</t>
  </si>
  <si>
    <t>https://twitter.com/Sudan_News12/status/1190277329584640001</t>
  </si>
  <si>
    <t>2019-11-01 16:12:15 CAT</t>
  </si>
  <si>
    <t>أمجاد من الوسطي الي شمبات ب ٥٠ جنيه #شكرا_حمدوك</t>
  </si>
  <si>
    <t>https://twitter.com/Sudan_News12/status/1190270328825679872</t>
  </si>
  <si>
    <t>2019-11-01 13:49:13 CAT</t>
  </si>
  <si>
    <t>كم بوصة🤣</t>
  </si>
  <si>
    <t>https://twitter.com/Sudan_News12/status/1190234334260842498</t>
  </si>
  <si>
    <t>https://twitter.com/motahir222/status/1190218509017657345</t>
  </si>
  <si>
    <t>2019-11-01 11:59:07 CAT</t>
  </si>
  <si>
    <t>@HadeelNabawia حساب وهمي</t>
  </si>
  <si>
    <t>https://twitter.com/Sudan_News12/status/1190206626021683201</t>
  </si>
  <si>
    <t>2019-11-01 10:43:35 CAT</t>
  </si>
  <si>
    <t>@BothaynaSabir1 مجتمنا محافظ عشان كدا ماتتضايقو ..حيسقطو كلهم</t>
  </si>
  <si>
    <t>https://twitter.com/Sudan_News12/status/1190187618891370501</t>
  </si>
  <si>
    <t>[{'screen_name': 'BothaynaSabir1', 'name': 'بثينة', 'id': '1107183489445699584'}]</t>
  </si>
  <si>
    <t>2019-11-01 10:39:48 CAT</t>
  </si>
  <si>
    <t>دي المدنية والحرية ..</t>
  </si>
  <si>
    <t>https://twitter.com/Sudan_News12/status/1190186666461401089</t>
  </si>
  <si>
    <t>https://twitter.com/BothaynaSabir1/status/1190038113587994626</t>
  </si>
  <si>
    <t>2019-11-01 10:34:37 CAT</t>
  </si>
  <si>
    <t>@hash_sudan الزول دا طايره ليهو انا قايل🤣</t>
  </si>
  <si>
    <t>https://twitter.com/Sudan_News12/status/1190185363094020096</t>
  </si>
  <si>
    <t>2019-11-01 09:23:03 CAT</t>
  </si>
  <si>
    <t>إعفاء جميع عمداء الكليات التقنية بالبلاد</t>
  </si>
  <si>
    <t>https://twitter.com/Sudan_News12/status/1190167352849158147</t>
  </si>
  <si>
    <t>2019-11-01 00:35:54 CAT</t>
  </si>
  <si>
    <t>اللهم انتقم من من عذبه</t>
  </si>
  <si>
    <t>https://twitter.com/Sudan_News12/status/1190034688313835522</t>
  </si>
  <si>
    <t>https://twitter.com/Feii63_/status/1189984422843604996</t>
  </si>
  <si>
    <t>2019-11-01 00:33:04 CAT</t>
  </si>
  <si>
    <t>كرسَالة مسائيه جميلة، أتمنى لكم مساء لطِيف وأمنيات تتحقق وإبتِسامة لكم مرسُومة بالفَرح 💓🌿. #إيقاف_تمدد_الجنجويد</t>
  </si>
  <si>
    <t>['إيقاف_تمدد_الجنجويد']</t>
  </si>
  <si>
    <t>https://twitter.com/Sudan_News12/status/1190033978436268035</t>
  </si>
  <si>
    <t>2019-10-31 23:43:46 CAT</t>
  </si>
  <si>
    <t>كن جميلا في كل شيء : صداقتك ، حبك ، أخلاقك ، تعاملك ، حتى في البعد كن جميلًا . #إيقاف_تمدد_الجنجويد</t>
  </si>
  <si>
    <t>https://twitter.com/Sudan_News12/status/1190021571622162432</t>
  </si>
  <si>
    <t>2019-10-31 23:31:59 CAT</t>
  </si>
  <si>
    <t>جيش نعم ..دعم لا #ايقاف_تمدد_الجنجويد</t>
  </si>
  <si>
    <t>['ايقاف_تمدد_الجنجويد']</t>
  </si>
  <si>
    <t>https://twitter.com/Sudan_News12/status/1190018603778752523</t>
  </si>
  <si>
    <t>2019-10-31 23:21:34 CAT</t>
  </si>
  <si>
    <t>اتجازفت 🤣</t>
  </si>
  <si>
    <t>https://twitter.com/Sudan_News12/status/1190015982175166465</t>
  </si>
  <si>
    <t>https://twitter.com/isuperzool/status/1189378072790867969</t>
  </si>
  <si>
    <t>2019-10-31 23:13:30 CAT</t>
  </si>
  <si>
    <t>@emyyy1999 ناس الجنوبي بتحبو 😂 نبقي في دا</t>
  </si>
  <si>
    <t>https://twitter.com/Sudan_News12/status/1190013951909740558</t>
  </si>
  <si>
    <t>2019-10-31 22:00:35 CAT</t>
  </si>
  <si>
    <t>@Aleisir هههههه عينهم في الفيل يطعنو في ظله</t>
  </si>
  <si>
    <t>https://twitter.com/Sudan_News12/status/1189995603163566080</t>
  </si>
  <si>
    <t>2019-10-31 21:06:46 CAT</t>
  </si>
  <si>
    <t>المهرجان الدولي للتمور السودانية نوفمبر المقبل #السودان</t>
  </si>
  <si>
    <t>https://twitter.com/Sudan_News12/status/1189982060829696000</t>
  </si>
  <si>
    <t>2019-10-31 18:24:31 CAT</t>
  </si>
  <si>
    <t>@Ayatali_99 كداري 🤣</t>
  </si>
  <si>
    <t>https://twitter.com/Sudan_News12/status/1189941228382670848</t>
  </si>
  <si>
    <t>[{'screen_name': 'Ayatali_99', 'name': '🐾', 'id': '862973555662876674'}]</t>
  </si>
  <si>
    <t>2019-10-31 18:15:24 CAT</t>
  </si>
  <si>
    <t>تساؤلات :  عندما تنضج الثمرة، هي من يغادر أم أن الغصن يفلتها ؟ 🌱  https://t.co/vQHkTuiHqG</t>
  </si>
  <si>
    <t>['https://pbs.twimg.com/media/EIODJjRWoAIochF.jpg']</t>
  </si>
  <si>
    <t>https://twitter.com/Sudan_News12/status/1189938934215847936</t>
  </si>
  <si>
    <t>https://pbs.twimg.com/media/EIODJjRWoAIochF.jpg</t>
  </si>
  <si>
    <t>2019-10-31 18:13:07 CAT</t>
  </si>
  <si>
    <t>@TCHartumBE ممتاز جدا ..اتمني لمت اجي احصل دورة معاكم</t>
  </si>
  <si>
    <t>https://twitter.com/Sudan_News12/status/1189938359805861889</t>
  </si>
  <si>
    <t>[{'screen_name': 'TCHartumBE', 'name': 'Türkiye in Sudan', 'id': '430715411'}]</t>
  </si>
  <si>
    <t>2019-10-31 18:09:01 CAT</t>
  </si>
  <si>
    <t>اكتفينا من اشخاص على هيئة دروس، فاللهم اشخاص على هيئة حياة 🙏🏼 #تحديات_الفترة_الانتقالية</t>
  </si>
  <si>
    <t>https://twitter.com/Sudan_News12/status/1189937326803374086</t>
  </si>
  <si>
    <t>2019-10-31 18:03:02 CAT</t>
  </si>
  <si>
    <t>الطريقة الحميدتية🤣</t>
  </si>
  <si>
    <t>https://twitter.com/Sudan_News12/status/1189935822381965313</t>
  </si>
  <si>
    <t>https://twitter.com/yasin123ah/status/1189883097774534660</t>
  </si>
  <si>
    <t>2019-10-31 17:50:38 CAT</t>
  </si>
  <si>
    <t>@Reemox007 في مصر ..امشي عشان يقبضوك زي وليد🤣🤣</t>
  </si>
  <si>
    <t>https://twitter.com/Sudan_News12/status/1189932700951621632</t>
  </si>
  <si>
    <t>2019-10-31 16:02:39 CAT</t>
  </si>
  <si>
    <t>تم اطلاق سراح المتهمين من الضباط المعاشيين والمدنيين علي خلفية المحاولة الانقلابية الفريق ركن م الطيب المصباح عثمان اللواء م مبارك محمد احمد  اللواء م محمد الامين  عقيد م محمد ذاكي الدين ادم  رائد م ابراهيم محمد  د ، ايمن عمر دفع الله  الابقاء علي المهندس محمود صالح محجوب  https://t.co/KJzQuSFsR8</t>
  </si>
  <si>
    <t>['https://pbs.twimg.com/media/EINkxICWoAAfdqH.jpg']</t>
  </si>
  <si>
    <t>https://twitter.com/Sudan_News12/status/1189905524378218498</t>
  </si>
  <si>
    <t>https://pbs.twimg.com/media/EINkxICWoAAfdqH.jpg</t>
  </si>
  <si>
    <t>2019-10-31 15:58:30 CAT</t>
  </si>
  <si>
    <t>@lzzza_ @zienabhassan ربنا يعلم</t>
  </si>
  <si>
    <t>https://twitter.com/Sudan_News12/status/1189904482504757254</t>
  </si>
  <si>
    <t>[{'screen_name': 'lzzza_', 'name': 'satrun🪐', 'id': '2950092666'}, {'screen_name': 'zienabhassan', 'name': 'zubbba', 'id': '1148871674'}]</t>
  </si>
  <si>
    <t>2019-10-31 15:48:28 CAT</t>
  </si>
  <si>
    <t>اللهُم تيسيرًا لا تعسيرًا لكُل الأُمنيات المتروكة في عِلم غيبك💛.#لبنان_ينتقض #السودان_المجلس_التشريعي</t>
  </si>
  <si>
    <t>['لبنان_ينتقض', 'السودان_المجلس_التشريعي']</t>
  </si>
  <si>
    <t>https://twitter.com/Sudan_News12/status/1189901958599102465</t>
  </si>
  <si>
    <t>2019-10-31 10:16:18 CAT</t>
  </si>
  <si>
    <t>@zienabhassan لكن جنا دي كان انسترت شوية ماكتير مش كان افضل من كدا</t>
  </si>
  <si>
    <t>https://twitter.com/Sudan_News12/status/1189818363612221440</t>
  </si>
  <si>
    <t>2019-10-30 21:45:21 CAT</t>
  </si>
  <si>
    <t>قطااار المتابعيين🇸🇩  خلونا ندعم بعض ونزيد عدد المتابعين  اعمل ريتويت🔃 ولايك واكتب تم   ونضيف بعض من الريتويت،،</t>
  </si>
  <si>
    <t>https://twitter.com/Sudan_News12/status/1189629382131769345</t>
  </si>
  <si>
    <t>2019-10-30 21:44:41 CAT</t>
  </si>
  <si>
    <t>@Dr_OsamaGaafar @HusseinMalek0 ربنا يوفقك</t>
  </si>
  <si>
    <t>https://twitter.com/Sudan_News12/status/1189629214925807616</t>
  </si>
  <si>
    <t>2019-10-30 21:08:27 CAT</t>
  </si>
  <si>
    <t>للحصول على إضافات 🌷 ضيفني+لايك+رِتويت+وتابع من الرتويت •ضيفوا بعض•. لاتنسى تضيفني.👏🏻❤️ October 30, 2019 at 09:30PM</t>
  </si>
  <si>
    <t>https://twitter.com/Sudan_News12/status/1189620093719855105</t>
  </si>
  <si>
    <t>2019-10-30 18:03:30 CAT</t>
  </si>
  <si>
    <t>تغير اسم مدرسة ابراهيم شمس الدين باسم مدرسة الشهيد الخير  ..ومدرسة الانقاذ الي مدرسة الثورة ..في #شندي #كنداكة  https://t.co/rJEDYSWQSL</t>
  </si>
  <si>
    <t>['https://pbs.twimg.com/media/EII21j6XYAEojAj.jpg']</t>
  </si>
  <si>
    <t>['شندي', 'كنداكة']</t>
  </si>
  <si>
    <t>https://twitter.com/Sudan_News12/status/1189573550467960833</t>
  </si>
  <si>
    <t>https://pbs.twimg.com/media/EII21j6XYAEojAj.jpg</t>
  </si>
  <si>
    <t>2019-10-30 17:31:40 CAT</t>
  </si>
  <si>
    <t>حساب جميل جدا ومفيد لكل الاسر</t>
  </si>
  <si>
    <t>https://twitter.com/Sudan_News12/status/1189565541264121857</t>
  </si>
  <si>
    <t>https://twitter.com/nerinegroup/status/1189143704516337664</t>
  </si>
  <si>
    <t>2019-10-30 13:39:04 CAT</t>
  </si>
  <si>
    <t>تستاهل البت الفقدت عينها تكون ايقونة الثورة ..وكمان البت الرجعت البمبان كمان تستاهل</t>
  </si>
  <si>
    <t>https://twitter.com/Sudan_News12/status/1189507005175750661</t>
  </si>
  <si>
    <t>https://twitter.com/proudSud/status/1189450435683336192</t>
  </si>
  <si>
    <t>2019-10-30 13:26:37 CAT</t>
  </si>
  <si>
    <t>وزير التجارة : الدولة قد تتدخل لتسعير بعض السلع ..لمتين لكن تتدخلو ..مفروض مش بعض السلع ..كل السلع #السودان</t>
  </si>
  <si>
    <t>https://twitter.com/Sudan_News12/status/1189503869275037696</t>
  </si>
  <si>
    <t>2019-10-30 12:57:06 CAT</t>
  </si>
  <si>
    <t>واحد من الكيزان بيحكي : قال بنت أختي الصغيرة بتحكي لي ...   نفسي أدخل الجنة عشان أسأل فرعون بنى الأهرامات كيف ؟؟   قلت ليها حبيبتي فرعون ما في الجنة ، فرعون في جهنم !!  قالت لي : خلاص تسأله أنت  😂😂😂</t>
  </si>
  <si>
    <t>https://twitter.com/Sudan_News12/status/1189496444635484161</t>
  </si>
  <si>
    <t>2019-10-30 11:29:37 CAT</t>
  </si>
  <si>
    <t>@hussain_leem قدام</t>
  </si>
  <si>
    <t>https://twitter.com/Sudan_News12/status/1189474425827147776</t>
  </si>
  <si>
    <t>[{'screen_name': 'hussain_leem', 'name': 'leem Eltinay', 'id': '1077294333597024257'}]</t>
  </si>
  <si>
    <t>2019-10-30 11:14:33 CAT</t>
  </si>
  <si>
    <t>يبدو أن (حميدتي) أدرك بشكل ما ، أن شراكته مع رفاق الثورة لن تسلمه طال الزمن او قصر إلا لنهاية مخزية . هذا سيدفع بالرجل  للبحث عن حاضنة سياسية او جدار حامي في المستقبل او التفكير بشكل جاد في قبول فكرة البحث عن شركاء جدد لا يأكلون في ماعون الدعم السريع ثم يبصقون عليه  محمد حامد  https://t.co/rkKpO7fIUB</t>
  </si>
  <si>
    <t>['https://pbs.twimg.com/media/EIHZPN_WwAAzT7H.jpg']</t>
  </si>
  <si>
    <t>https://twitter.com/Sudan_News12/status/1189470634654474240</t>
  </si>
  <si>
    <t>https://pbs.twimg.com/media/EIHZPN_WwAAzT7H.jpg</t>
  </si>
  <si>
    <t>2019-10-30 11:03:35 CAT</t>
  </si>
  <si>
    <t>القواله منكم وتقيف 🤣</t>
  </si>
  <si>
    <t>https://twitter.com/Sudan_News12/status/1189467875809153026</t>
  </si>
  <si>
    <t>https://twitter.com/Farwlaaaaaaaa/status/1189239299046281216</t>
  </si>
  <si>
    <t>2019-10-30 10:57:42 CAT</t>
  </si>
  <si>
    <t>😂😂😂 قوية دي</t>
  </si>
  <si>
    <t>https://twitter.com/Sudan_News12/status/1189466395274293253</t>
  </si>
  <si>
    <t>https://twitter.com/Jaafar_N2009/status/1189465168973090816</t>
  </si>
  <si>
    <t>2019-10-30 07:55:24 CAT</t>
  </si>
  <si>
    <t>الا صلاح يجيب ايقاف بيع وتصدير السلاح الي السودان ..تبا لك حيثما حللتي ..دي ماكانت عربية وطلعتي هتفتي فيها</t>
  </si>
  <si>
    <t>https://twitter.com/Sudan_News12/status/1189420517004103680</t>
  </si>
  <si>
    <t>https://twitter.com/gnwp_gnwp/status/1189200057872125954</t>
  </si>
  <si>
    <t>2019-10-29 23:59:07 CAT</t>
  </si>
  <si>
    <t>@iR0VqndCK2iUtXl @fr7an4u دايرات ٥ سنة اقل شي عشان ينتجو</t>
  </si>
  <si>
    <t>https://twitter.com/Sudan_News12/status/1189300656835911680</t>
  </si>
  <si>
    <t>[{'screen_name': 'iR0VqndCK2iUtXl', 'name': 'جلال الدين محمد جبار', 'id': '1108823942465245184'}, {'screen_name': 'fr7an4u', 'name': 'فرحان سعيد', 'id': '545067870'}]</t>
  </si>
  <si>
    <t>2019-10-29 23:52:07 CAT</t>
  </si>
  <si>
    <t>@BakorKadro اووووو والله لقت لها زمن وشهرة ..لكن خايف يلحقوها دسيس يدقوها 🤣</t>
  </si>
  <si>
    <t>https://twitter.com/Sudan_News12/status/1189298896733982726</t>
  </si>
  <si>
    <t>2019-10-29 21:54:23 CAT</t>
  </si>
  <si>
    <t>@sawarmi1 هل تتفق معي انهم لم يكن لهم هم في السودان واوضاع المواطن ..انما كان همهم اطماعهم الشخضية (جيوبهم)</t>
  </si>
  <si>
    <t>https://twitter.com/Sudan_News12/status/1189269266954162179</t>
  </si>
  <si>
    <t>[{'screen_name': 'sawarmi1', 'name': 'الصوارمي خالد سعد', 'id': '2355912971'}]</t>
  </si>
  <si>
    <t>2019-10-29 21:19:13 CAT</t>
  </si>
  <si>
    <t>@sawarmi1 السلطة عمت قلوبكم ..واصبحتم لاترون ..لكن الله يؤتي الملك من يشاء وينزع الملك ممن يشاء</t>
  </si>
  <si>
    <t>https://twitter.com/Sudan_News12/status/1189260416595255296</t>
  </si>
  <si>
    <t>2019-10-29 20:13:40 CAT</t>
  </si>
  <si>
    <t>@BakorKadro الا دي منو ياجماعة</t>
  </si>
  <si>
    <t>https://twitter.com/Sudan_News12/status/1189243919017693186</t>
  </si>
  <si>
    <t>2019-10-29 19:15:16 CAT</t>
  </si>
  <si>
    <t>@zienabhassan قريبا جدا</t>
  </si>
  <si>
    <t>https://twitter.com/Sudan_News12/status/1189229223627673601</t>
  </si>
  <si>
    <t>2019-10-29 19:14:51 CAT</t>
  </si>
  <si>
    <t>في زمانهم ينزعون الأشواك لبعضهم البعض .. وفي زماننا يغرسون الأشواك لبعضهم البعض ، ما أروع زمانهم وما أقبح زماننا  https://t.co/uhxQERinqW</t>
  </si>
  <si>
    <t>['https://pbs.twimg.com/media/EID9ixAW4AATdK0.jpg']</t>
  </si>
  <si>
    <t>https://twitter.com/Sudan_News12/status/1189229118791000065</t>
  </si>
  <si>
    <t>https://pbs.twimg.com/media/EID9ixAW4AATdK0.jpg</t>
  </si>
  <si>
    <t>2019-10-29 19:12:28 CAT</t>
  </si>
  <si>
    <t>@wd_gliba انت لسه فاكر انه في دولة مدنية وكل وزارة مسئولة عن تخصصها ..ياخوي العسكر لن يتركو لقحت شي</t>
  </si>
  <si>
    <t>https://twitter.com/Sudan_News12/status/1189228517566898176</t>
  </si>
  <si>
    <t>2019-10-29 19:10:09 CAT</t>
  </si>
  <si>
    <t>@sawarmi1 وانت لمن كنت في السلطة ليه م قدمت نصائحك لهم ..</t>
  </si>
  <si>
    <t>https://twitter.com/Sudan_News12/status/1189227935204556800</t>
  </si>
  <si>
    <t>2019-10-29 11:06:53 CAT</t>
  </si>
  <si>
    <t>https://twitter.com/Sudan_News12/status/1189106316444352512</t>
  </si>
  <si>
    <t>https://twitter.com/jbuiPVoAWwCXmVC/status/1188936074669809666</t>
  </si>
  <si>
    <t>2019-10-28 23:59:18 CAT</t>
  </si>
  <si>
    <t>@ruba142010 دي تارت شوكليت</t>
  </si>
  <si>
    <t>https://twitter.com/Sudan_News12/status/1188938315476721666</t>
  </si>
  <si>
    <t>[{'screen_name': 'ruba142010', 'name': 'أبُّوشِي .', 'id': '3083977966'}]</t>
  </si>
  <si>
    <t>2019-10-28 20:32:37 CAT</t>
  </si>
  <si>
    <t>اللهم احفظ امهاتنا</t>
  </si>
  <si>
    <t>https://twitter.com/Sudan_News12/status/1188886302734708736</t>
  </si>
  <si>
    <t>https://twitter.com/SHE5WN6ON/status/1188884223299600386</t>
  </si>
  <si>
    <t>2019-10-28 19:49:56 CAT</t>
  </si>
  <si>
    <t>@nerinegroup بالتوفيق</t>
  </si>
  <si>
    <t>https://twitter.com/Sudan_News12/status/1188875560174477312</t>
  </si>
  <si>
    <t>2019-10-28 18:03:39 CAT</t>
  </si>
  <si>
    <t>@Reemox007 براتا</t>
  </si>
  <si>
    <t>https://twitter.com/Sudan_News12/status/1188848813395578882</t>
  </si>
  <si>
    <t>2019-10-28 18:02:48 CAT</t>
  </si>
  <si>
    <t>دا وين دا</t>
  </si>
  <si>
    <t>https://twitter.com/Sudan_News12/status/1188848599079231489</t>
  </si>
  <si>
    <t>https://twitter.com/YASIR_MOS91/status/1188741972489654273</t>
  </si>
  <si>
    <t>2019-10-28 17:25:15 CAT</t>
  </si>
  <si>
    <t>@nerinegroup انا مهندس زراعي</t>
  </si>
  <si>
    <t>https://twitter.com/Sudan_News12/status/1188839151254286340</t>
  </si>
  <si>
    <t>2019-10-28 15:57:10 CAT</t>
  </si>
  <si>
    <t>ماتباها ليهو ..كل من يهين جيشنا او شرطتنا مصيرة الرج</t>
  </si>
  <si>
    <t>https://twitter.com/Sudan_News12/status/1188816981304238081</t>
  </si>
  <si>
    <t>https://twitter.com/oscaar_bli/status/1188780844720230400</t>
  </si>
  <si>
    <t>2019-10-28 15:47:37 CAT</t>
  </si>
  <si>
    <t>#الزراعة_المنزلية</t>
  </si>
  <si>
    <t>https://twitter.com/Sudan_News12/status/1188814581482831872</t>
  </si>
  <si>
    <t>https://twitter.com/nerinegroup/status/1188746589625573377</t>
  </si>
  <si>
    <t>2019-10-28 15:47:14 CAT</t>
  </si>
  <si>
    <t>https://twitter.com/Sudan_News12/status/1188814484665753600</t>
  </si>
  <si>
    <t>https://twitter.com/Mohd_Sidahmed/status/1188317542068248576</t>
  </si>
  <si>
    <t>2019-10-28 11:33:05 CAT</t>
  </si>
  <si>
    <t>@NjCancelo تم</t>
  </si>
  <si>
    <t>https://twitter.com/Sudan_News12/status/1188750522125291522</t>
  </si>
  <si>
    <t>2019-10-28 10:04:25 CAT</t>
  </si>
  <si>
    <t>@wd_gliba وحدث ماحدث</t>
  </si>
  <si>
    <t>https://twitter.com/Sudan_News12/status/1188728211926073345</t>
  </si>
  <si>
    <t>2019-10-28 09:57:22 CAT</t>
  </si>
  <si>
    <t>@zienabhassan ١٠٠%</t>
  </si>
  <si>
    <t>https://twitter.com/Sudan_News12/status/1188726437597065216</t>
  </si>
  <si>
    <t>2019-10-28 09:54:53 CAT</t>
  </si>
  <si>
    <t>@MOHAMED_ALl_ هههههههه</t>
  </si>
  <si>
    <t>https://twitter.com/Sudan_News12/status/1188725811542679552</t>
  </si>
  <si>
    <t>[{'screen_name': 'MOHAMED_ALl_', 'name': 'محمدعلي حسين', 'id': '1140726340016103424'}]</t>
  </si>
  <si>
    <t>2019-10-28 09:52:42 CAT</t>
  </si>
  <si>
    <t>قاليك دسيس مان بعد دقو  مشي عشان يطلع أورنيك8 العساكر قالو ليهو (كنداكة جات بوليس جرا) وفتحو فيهو ١٢ بلاغ. #حقنا_بس منقول</t>
  </si>
  <si>
    <t>['حقنا_بس']</t>
  </si>
  <si>
    <t>https://twitter.com/Sudan_News12/status/1188725262126632960</t>
  </si>
  <si>
    <t>2019-10-28 09:50:32 CAT</t>
  </si>
  <si>
    <t>الاعتداء على دسيس مان بشارع النيل قبل قليل .. العملية كانت مباغتة ..وحدث ماحدث #السودان #السودان_ثوره_21اكتوبر</t>
  </si>
  <si>
    <t>https://twitter.com/Sudan_News12/status/1188724715390750720</t>
  </si>
  <si>
    <t>2019-10-27 21:43:20 CAT</t>
  </si>
  <si>
    <t>كلامك صح واي رئيس وزراء غيرك كان وحيعمل نفس كدا ..بس انت ساعدك لانك موظف بالun</t>
  </si>
  <si>
    <t>https://twitter.com/Sudan_News12/status/1188541711137554434</t>
  </si>
  <si>
    <t>https://twitter.com/SudanPMHamdok/status/1188497494839353344</t>
  </si>
  <si>
    <t>2019-10-27 08:28:29 CAT</t>
  </si>
  <si>
    <t>﴿واتقوا يوما ترجعون فيه الي الله﴾  أعد العده قبل الذهاب ، واتق الله فيما بقي لك من العمر .. فلا ندري على ماذا نلقي الله .  اللهم إن نسألك حسن الخاتمة . #صباح_الخير</t>
  </si>
  <si>
    <t>https://twitter.com/Sudan_News12/status/1188341680363180033</t>
  </si>
  <si>
    <t>2019-10-26 21:57:03 CAT</t>
  </si>
  <si>
    <t>ماشاء الله</t>
  </si>
  <si>
    <t>https://twitter.com/Sudan_News12/status/1188182775968473089</t>
  </si>
  <si>
    <t>https://twitter.com/hash_sudan/status/1188114091753312257</t>
  </si>
  <si>
    <t>2019-10-26 21:53:21 CAT</t>
  </si>
  <si>
    <t>@Bet_ALSudan20 تم</t>
  </si>
  <si>
    <t>https://twitter.com/Sudan_News12/status/1188181844086480901</t>
  </si>
  <si>
    <t>2019-10-26 21:51:36 CAT</t>
  </si>
  <si>
    <t>@alimoha73879480 المشكلة انك لو انتقدتهم يقولو انك كوز🤣</t>
  </si>
  <si>
    <t>https://twitter.com/Sudan_News12/status/1188181404909215746</t>
  </si>
  <si>
    <t>2019-10-26 18:10:40 CAT</t>
  </si>
  <si>
    <t>ربنا يعلم بالنوايا ..لكن من خلال تصويرك ماظاهر انو مضايقك في كرسيك ..وتانيا شايف لابس سبحة يدل علي انه متدين ..لينا بالظاهر ..واكيد لو شاف الفيديو دا هو او واحد من اهلو حيورطك</t>
  </si>
  <si>
    <t>https://twitter.com/Sudan_News12/status/1188125802929496064</t>
  </si>
  <si>
    <t>https://twitter.com/linaoro1/status/1188004722323709953</t>
  </si>
  <si>
    <t>2019-10-26 17:58:14 CAT</t>
  </si>
  <si>
    <t>@Da3oya123 ٠</t>
  </si>
  <si>
    <t>https://twitter.com/Sudan_News12/status/1188122673924247552</t>
  </si>
  <si>
    <t>2019-10-26 15:05:16 CAT</t>
  </si>
  <si>
    <t>إن الحضارة التي لايستعلي فيها عرق على عرق ولا لون على لون هي الحضارة التي يصنعها الإنسان العاقل الكريم وتسعد بها الإنسانية الواعية الكريمة . #السودان</t>
  </si>
  <si>
    <t>https://twitter.com/Sudan_News12/status/1188079143939956737</t>
  </si>
  <si>
    <t>2019-10-25 11:25:55 CAT</t>
  </si>
  <si>
    <t>هل مشكلة اقتصاد السودان في الغاء الحوافز؟ #تحديات_الفترة_الانتقالية #السودان_ثوره_21اكتوبر</t>
  </si>
  <si>
    <t>['تحديات_الفترة_الانتقالية', 'السودان_ثوره_21اكتوبر']</t>
  </si>
  <si>
    <t>https://twitter.com/Sudan_News12/status/1187661555183292416</t>
  </si>
  <si>
    <t>2019-10-25 01:05:16 CAT</t>
  </si>
  <si>
    <t>@Frjaldeen1 كلهم ماكلين ورقة</t>
  </si>
  <si>
    <t>https://twitter.com/Sudan_News12/status/1187505364549472256</t>
  </si>
  <si>
    <t>2019-10-25 01:02:42 CAT</t>
  </si>
  <si>
    <t>دسيس مان حر في كل مايقوم به ..مش شعار الثورة ..حرية_سلام_وعدالة ..اذن هو حر  #تحديات_الفترة_الانتقالية  #السودان_ثوره_21اكتوبر</t>
  </si>
  <si>
    <t>https://twitter.com/Sudan_News12/status/1187504718127476736</t>
  </si>
  <si>
    <t>2019-10-24 00:22:00 CAT</t>
  </si>
  <si>
    <t>@USCDASudan You are wellcome</t>
  </si>
  <si>
    <t>https://twitter.com/Sudan_News12/status/1187132087486369792</t>
  </si>
  <si>
    <t>2019-10-24 00:11:16 CAT</t>
  </si>
  <si>
    <t>@CGGHVK تم</t>
  </si>
  <si>
    <t>https://twitter.com/Sudan_News12/status/1187129389089280000</t>
  </si>
  <si>
    <t>2019-10-24 00:07:45 CAT</t>
  </si>
  <si>
    <t>https://twitter.com/Sudan_News12/status/1187128503357100033</t>
  </si>
  <si>
    <t>2019-10-23 17:13:27 CAT</t>
  </si>
  <si>
    <t>@Ajme_sta انا مابقدس حد ولا بخون شخص ظابط ..لكن مابلمع شخص في شي عمله..</t>
  </si>
  <si>
    <t>https://twitter.com/Sudan_News12/status/1187024241104998400</t>
  </si>
  <si>
    <t>[{'screen_name': 'Ajme_sta', 'name': 'ajmesta', 'id': '1083780221701160960'}]</t>
  </si>
  <si>
    <t>2019-10-23 17:08:15 CAT</t>
  </si>
  <si>
    <t>@Ajme_sta انا مابنتقد العملو بس دايرين بيان بالعمل في رخاء الاسعار ..خاصة المواد الغذائية والكهرباء وكدا ..دا البريحنا ..لكن غير كدا ..ماحنلمع زول ..اي وزير هو عبارة عن خادم للشعب</t>
  </si>
  <si>
    <t>https://twitter.com/Sudan_News12/status/1187022933887275010</t>
  </si>
  <si>
    <t>2019-10-23 17:06:50 CAT</t>
  </si>
  <si>
    <t>@Ajme_sta الموضوع دا زمان الكيزان كان بيعملو ..بتذكر كان قالو مامون حميدة تخلي عن راتبو في الوزارة</t>
  </si>
  <si>
    <t>https://twitter.com/Sudan_News12/status/1187022576205422592</t>
  </si>
  <si>
    <t>2019-10-23 16:56:36 CAT</t>
  </si>
  <si>
    <t>https://twitter.com/Sudan_News12/status/1187019999183081472</t>
  </si>
  <si>
    <t>2019-10-23 16:49:47 CAT</t>
  </si>
  <si>
    <t>اليوم موضوع مدني عباس ..ياربي بكرة بكون شنو؟🤣🤣 #السودان_ثوره_21اكتوبر</t>
  </si>
  <si>
    <t>['السودان_ثوره_21اكتوبر']</t>
  </si>
  <si>
    <t>https://twitter.com/Sudan_News12/status/1187018283834396672</t>
  </si>
  <si>
    <t>2019-10-23 16:42:15 CAT</t>
  </si>
  <si>
    <t>اول امس كان وزيرة الصحة يحمل شنطة علي الكتف ..واليوم مدني عباس والمخصصات ..كسير تلج كتير خلاص #السودان_ثوره_21اكتوبر</t>
  </si>
  <si>
    <t>https://twitter.com/Sudan_News12/status/1187016388180955136</t>
  </si>
  <si>
    <t>2019-10-23 16:01:38 CAT</t>
  </si>
  <si>
    <t>@aburadaf210021 نحن لن نقيمهم الحين لان الوضع لسه م ظبط ..دولارك اليوم ب ٧٠</t>
  </si>
  <si>
    <t>https://twitter.com/Sudan_News12/status/1187006167702298624</t>
  </si>
  <si>
    <t>2019-10-23 15:07:34 CAT</t>
  </si>
  <si>
    <t>شي عادي جدا ماتلمعو زول ..يوم مدني ويوم وزير الصحة ..نحن دايرين شغل بيان بالعمل ..</t>
  </si>
  <si>
    <t>https://twitter.com/Sudan_News12/status/1186992560633458688</t>
  </si>
  <si>
    <t>https://twitter.com/alsudan56/status/1186977234499846145</t>
  </si>
  <si>
    <t>2019-10-23 12:05:54 CAT</t>
  </si>
  <si>
    <t>تااااني رجعنا للمصالح</t>
  </si>
  <si>
    <t>https://twitter.com/Sudan_News12/status/1186946842891898880</t>
  </si>
  <si>
    <t>https://twitter.com/Jaafar_N2009/status/1186945577101283328</t>
  </si>
  <si>
    <t>2019-10-23 11:42:37 CAT</t>
  </si>
  <si>
    <t>ديل ناس رائعين جدا😍</t>
  </si>
  <si>
    <t>https://twitter.com/Sudan_News12/status/1186940981914095621</t>
  </si>
  <si>
    <t>https://twitter.com/Roma64020610/status/1186936106161463296</t>
  </si>
  <si>
    <t>2019-10-21 23:16:58 CAT</t>
  </si>
  <si>
    <t>@Uniqustore_Sd @alimoha73879480 @MO7_OMAR @musab_awada @Abazarhassan @Lina_Alatabani</t>
  </si>
  <si>
    <t>[{'screen_name': 'mo7_omar', 'name': 'محمد عمر|mo.omar🇸🇩', 'id': '900323514812702724'}, {'screen_name': 'musab_awada', 'name': 'musab. edrees', 'id': '128549470'}, {'screen_name': 'abazarhassan', 'name': 'abazar hassan', 'id': '3113193912'}]</t>
  </si>
  <si>
    <t>https://twitter.com/Sudan_News12/status/1186390945627099136</t>
  </si>
  <si>
    <t>2019-10-21 13:39:46 CAT</t>
  </si>
  <si>
    <t>#موكب٢١اكتوبر حرية سلام وعدالة ..حرية التظاهر مكفولة للجميع</t>
  </si>
  <si>
    <t>['موكب٢١اكتوبر']</t>
  </si>
  <si>
    <t>https://twitter.com/Sudan_News12/status/1186245691154358272</t>
  </si>
  <si>
    <t>2019-10-21 13:36:17 CAT</t>
  </si>
  <si>
    <t>@alimoha73879480 حرية التظاهر مكفولة للجميع ..نفس الطريقة الوصلو بها سابقا القيادة ..هم حيوصلو ..حرية سلام وعدالة</t>
  </si>
  <si>
    <t>https://twitter.com/Sudan_News12/status/1186244812724416512</t>
  </si>
  <si>
    <t>2019-10-21 01:08:56 CAT</t>
  </si>
  <si>
    <t>يا بُنيّ تريد الحياة ؟! إنها في هذا الاتجاه ❤#السودان  https://t.co/ZkDhQLlPBC</t>
  </si>
  <si>
    <t>['https://pbs.twimg.com/media/EHW4TkDWkAEGfWE.jpg']</t>
  </si>
  <si>
    <t>https://twitter.com/Sudan_News12/status/1186056734873403393</t>
  </si>
  <si>
    <t>https://pbs.twimg.com/media/EHW4TkDWkAEGfWE.jpg</t>
  </si>
  <si>
    <t>2019-10-20 16:39:55 CAT</t>
  </si>
  <si>
    <t>وفاة محمد الأمين الخليفة نائب رئيس حزب المؤتمر الشعبي في المانيا #السودان  https://t.co/y7XFTolMz4</t>
  </si>
  <si>
    <t>['https://pbs.twimg.com/media/EHVDz7gW4AIoiXb.jpg']</t>
  </si>
  <si>
    <t>https://twitter.com/Sudan_News12/status/1185928638908325890</t>
  </si>
  <si>
    <t>https://pbs.twimg.com/media/EHVDz7gW4AIoiXb.jpg</t>
  </si>
  <si>
    <t>2019-10-20 09:40:00 CAT</t>
  </si>
  <si>
    <t>🤣🤣</t>
  </si>
  <si>
    <t>https://twitter.com/Sudan_News12/status/1185822962559180800</t>
  </si>
  <si>
    <t>https://twitter.com/leisqi/status/1185240679884214274</t>
  </si>
  <si>
    <t>2019-10-20 08:13:59 CAT</t>
  </si>
  <si>
    <t>@TawakkolKarman خلاص انتهيتي من السودان قبلتي علي لبنان</t>
  </si>
  <si>
    <t>https://twitter.com/Sudan_News12/status/1185801313994575873</t>
  </si>
  <si>
    <t>[{'screen_name': 'TawakkolKarman', 'name': 'Tawakkol Karman', 'id': '321860938'}]</t>
  </si>
  <si>
    <t>2019-10-20 07:56:38 CAT</t>
  </si>
  <si>
    <t>في بداية كل يوم :  - القهوة اولاً وبعدها صباح الخير . #صباح_الخير #لبنان_يثور  https://t.co/8EgmUJHDMx</t>
  </si>
  <si>
    <t>['https://pbs.twimg.com/media/EHTMCQCWwAAJBD8.jpg']</t>
  </si>
  <si>
    <t>['صباح_الخير', 'لبنان_يثور']</t>
  </si>
  <si>
    <t>https://twitter.com/Sudan_News12/status/1185796950194565126</t>
  </si>
  <si>
    <t>https://pbs.twimg.com/media/EHTMCQCWwAAJBD8.jpg</t>
  </si>
  <si>
    <t>2019-10-18 18:57:26 CAT</t>
  </si>
  <si>
    <t>مساء الـ ؛  يا رب أيام حلوة تورّد اللي بداخلنَا مثل دُعاء يستجَاب أو أمُنية تتحقّق💛🕊. #السودان  https://t.co/OQidyKNnhJ</t>
  </si>
  <si>
    <t>['https://pbs.twimg.com/media/EHLQF7LW4AAgxji.jpg']</t>
  </si>
  <si>
    <t>https://twitter.com/Sudan_News12/status/1185238470886907904</t>
  </si>
  <si>
    <t>https://pbs.twimg.com/media/EHLQF7LW4AAgxji.jpg</t>
  </si>
  <si>
    <t>2019-10-18 18:25:24 CAT</t>
  </si>
  <si>
    <t>عيشوا طقوس الجمعة بتفاصيلها وأدعوا الله ما أستطعتم وفي دعواتكم أذكرو فقيراً محتاج  ومريض يتألم  ومهموم ينتظر وميت تحت الثرا۽  أفشوا بينكم دعوات الغيب🍁💙.</t>
  </si>
  <si>
    <t>https://twitter.com/Sudan_News12/status/1185230408792920071</t>
  </si>
  <si>
    <t>2019-10-18 16:59:51 CAT</t>
  </si>
  <si>
    <t>دائماً بالغوا بتقدير اللحظات الحلوه 🍃💛💕.. #يوم_الجمعة  https://t.co/7KH0GMi6RI</t>
  </si>
  <si>
    <t>['https://pbs.twimg.com/media/EHK1LTSWwAEIRxS.jpg']</t>
  </si>
  <si>
    <t>https://twitter.com/Sudan_News12/status/1185208878801326082</t>
  </si>
  <si>
    <t>https://pbs.twimg.com/media/EHK1LTSWwAEIRxS.jpg</t>
  </si>
  <si>
    <t>2019-10-18 16:57:46 CAT</t>
  </si>
  <si>
    <t>"ستحقق أهدافك مَاداومت مؤمن بِذاتّك و تتجاهلِ كُل من يقف بطرِيقك و دافع عن أحلامك كأنّها جزء من روحك بدُون أدنَى خوف ستصل  أستمر 🖤🖤☁️. #السودان</t>
  </si>
  <si>
    <t>https://twitter.com/Sudan_News12/status/1185208355503202305</t>
  </si>
  <si>
    <t>2019-10-18 16:52:14 CAT</t>
  </si>
  <si>
    <t>"مسساء الخير ثمَ:ابتعدوا عن كل شيء يؤذي قلوبكم، تجاهلوا الكلمات الخارجة من ثغر اللامبالاة،  تحدثوا خيرًا، ذكرّوا الناس بالإنسانية.. وانطقوا السلام 💭🔗."  https://t.co/XbPDLmSZkv</t>
  </si>
  <si>
    <t>['https://pbs.twimg.com/media/EHKzcHIXkAABUGk.jpg']</t>
  </si>
  <si>
    <t>https://twitter.com/Sudan_News12/status/1185206962377678848</t>
  </si>
  <si>
    <t>https://pbs.twimg.com/media/EHKzcHIXkAABUGk.jpg</t>
  </si>
  <si>
    <t>2019-10-18 11:58:17 CAT</t>
  </si>
  <si>
    <t>@Roose1232 @moo_musa نعم التربية 😣</t>
  </si>
  <si>
    <t>https://twitter.com/Sudan_News12/status/1185132988092297216</t>
  </si>
  <si>
    <t>[{'screen_name': 'moo_musa', 'name': 'خالي من الكحول 8%', 'id': '145309437'}]</t>
  </si>
  <si>
    <t>2019-10-18 07:50:18 CAT</t>
  </si>
  <si>
    <t>ماشاء الله😍</t>
  </si>
  <si>
    <t>https://twitter.com/Sudan_News12/status/1185070581898715136</t>
  </si>
  <si>
    <t>https://twitter.com/aswagalmal/status/1185042219599708160</t>
  </si>
  <si>
    <t>2019-10-09 10:48:26 CAT</t>
  </si>
  <si>
    <t>@mnafi3 كضابين ناس قحت سعلتني ياقول اهلنا 😂</t>
  </si>
  <si>
    <t>https://twitter.com/Sudan_News12/status/1181853916050464768</t>
  </si>
  <si>
    <t>2019-10-09 06:42:17 CAT</t>
  </si>
  <si>
    <t>جر هواء</t>
  </si>
  <si>
    <t>https://twitter.com/Sudan_News12/status/1181791973633601536</t>
  </si>
  <si>
    <t>2019-10-08 15:19:28 CAT</t>
  </si>
  <si>
    <t>@WuddElfaki خلاص افتحي محل ملابس رجالية وبدل وابدي</t>
  </si>
  <si>
    <t>https://twitter.com/Sudan_News12/status/1181559737328046080</t>
  </si>
  <si>
    <t>2019-10-08 14:56:57 CAT</t>
  </si>
  <si>
    <t>@AbdoonTelal اللهم امين</t>
  </si>
  <si>
    <t>https://twitter.com/Sudan_News12/status/1181554072228376576</t>
  </si>
  <si>
    <t>2019-10-08 14:48:42 CAT</t>
  </si>
  <si>
    <t>@alimoha73879480 الحرية والتغيير انتهجت اسلوب قمعي مع باقي التيارات المعارضة وخاصة الاسلامية حتي العنف اللفظي ..لهذا هذه التيارات لن تهدي معها ..خاصة وان حكومة التغيير هي انتقالية</t>
  </si>
  <si>
    <t>https://twitter.com/Sudan_News12/status/1181551993778823169</t>
  </si>
  <si>
    <t>2019-10-07 22:55:26 CAT</t>
  </si>
  <si>
    <t>@mnafi3 زولي وزولك وقبيلتي وقبيلتك للاسف دي كانت حقت ناس ابوك ..هسي ماتنتقدها لانه كان بيعملوها اهلك</t>
  </si>
  <si>
    <t>https://twitter.com/Sudan_News12/status/1181312095784247296</t>
  </si>
  <si>
    <t>2019-10-07 17:28:44 CAT</t>
  </si>
  <si>
    <t>@mnafi3 اخدتو حقكم فيها ياود نافع ..الفرصة الجاية ماحقتكم ..ارخو جسمكم بس</t>
  </si>
  <si>
    <t>https://twitter.com/Sudan_News12/status/1181229881562140672</t>
  </si>
  <si>
    <t>2019-10-07 10:02:18 CAT</t>
  </si>
  <si>
    <t>@hindaltayb99 عرس بس</t>
  </si>
  <si>
    <t>https://twitter.com/Sudan_News12/status/1181117532557791232</t>
  </si>
  <si>
    <t>[{'screen_name': 'hindaltayb99', 'name': 'Hind', 'id': '1157992777839521792'}]</t>
  </si>
  <si>
    <t>2019-10-07 09:59:28 CAT</t>
  </si>
  <si>
    <t>@LoOolita14 اردميها</t>
  </si>
  <si>
    <t>https://twitter.com/Sudan_News12/status/1181116819408588802</t>
  </si>
  <si>
    <t>[{'screen_name': 'LoOolita14', 'name': 'Loading...', 'id': '1124321459139162112'}]</t>
  </si>
  <si>
    <t>2019-10-07 09:58:27 CAT</t>
  </si>
  <si>
    <t>@wd_gliba والله انا خايف بالجرجرة الكتيرة دي حميدتي وثيقتكم دي يقول لكم بلوها</t>
  </si>
  <si>
    <t>https://twitter.com/Sudan_News12/status/1181116564537524224</t>
  </si>
  <si>
    <t>2019-10-07 07:56:25 CAT</t>
  </si>
  <si>
    <t>@ekanzzy تمي الانجاز وختي سفة</t>
  </si>
  <si>
    <t>https://twitter.com/Sudan_News12/status/1181085854879621121</t>
  </si>
  <si>
    <t>2019-10-07 07:51:25 CAT</t>
  </si>
  <si>
    <t>@shamsann كلام موزون ..لكن كان تغطي شعرها</t>
  </si>
  <si>
    <t>https://twitter.com/Sudan_News12/status/1181084592960425985</t>
  </si>
  <si>
    <t>[{'screen_name': 'shamsann', 'name': 'Shamsan', 'id': '423398107'}]</t>
  </si>
  <si>
    <t>2019-10-07 07:45:01 CAT</t>
  </si>
  <si>
    <t>@HadeelNabawia اصابتهم عدوى الفيس بوك</t>
  </si>
  <si>
    <t>https://twitter.com/Sudan_News12/status/1181082984344162305</t>
  </si>
  <si>
    <t>2019-10-07 07:41:03 CAT</t>
  </si>
  <si>
    <t>@samaradil_ شريرة</t>
  </si>
  <si>
    <t>https://twitter.com/Sudan_News12/status/1181081984493379585</t>
  </si>
  <si>
    <t>[{'screen_name': 'samaradil_', 'name': 'سمر', 'id': '2890867260'}]</t>
  </si>
  <si>
    <t>2019-10-07 07:09:52 CAT</t>
  </si>
  <si>
    <t>@Dawreetaarkat #قرية_الزرق دي وين</t>
  </si>
  <si>
    <t>['قرية_الزرق']</t>
  </si>
  <si>
    <t>https://twitter.com/Sudan_News12/status/1181074137030299648</t>
  </si>
  <si>
    <t>[{'screen_name': 'Dawreetaarkat', 'name': 'Somaia hendosa', 'id': '862608530'}]</t>
  </si>
  <si>
    <t>2019-10-06 20:53:01 CAT</t>
  </si>
  <si>
    <t>@falkhereiji من طيبكم والله ..ربنا يحفظ المملكة ويحفظكم</t>
  </si>
  <si>
    <t>https://twitter.com/Sudan_News12/status/1180918902748073986</t>
  </si>
  <si>
    <t>2019-10-06 20:51:58 CAT</t>
  </si>
  <si>
    <t>#السعوديه_والسودان_بلد_واحد ادام الله المحبة والود بين الشعبين</t>
  </si>
  <si>
    <t>['السعوديه_والسودان_بلد_واحد']</t>
  </si>
  <si>
    <t>https://twitter.com/Sudan_News12/status/1180918638825611267</t>
  </si>
  <si>
    <t>2019-10-05 16:05:28 CAT</t>
  </si>
  <si>
    <t>القروش تشتري حاجات كتيرة الا الاخلاق وعزة النفس #انقذوا_وليد  #السودان</t>
  </si>
  <si>
    <t>['انقذوا_وليد', 'السودان']</t>
  </si>
  <si>
    <t>https://twitter.com/Sudan_News12/status/1180484148546478080</t>
  </si>
  <si>
    <t>2019-10-05 07:57:34 CAT</t>
  </si>
  <si>
    <t>@Omer07791735 احي انا ..العصر بجيب الزيت</t>
  </si>
  <si>
    <t>https://twitter.com/Sudan_News12/status/1180361366345048064</t>
  </si>
  <si>
    <t>[{'screen_name': 'Omer07791735', 'name': 'ØMER || شمبآآآتي', 'id': '1158747833555718145'}]</t>
  </si>
  <si>
    <t>2019-10-04 19:07:45 CAT</t>
  </si>
  <si>
    <t>اجمل جلسة امس في مقهي بالمعذر وانا التقي ب الراقي ود الاسد (سعودي بنكهة سودانية) #السودان  https://t.co/4ukfPNpMc6</t>
  </si>
  <si>
    <t>['https://pbs.twimg.com/media/EGDMM4lW4AAa5BK.jpg']</t>
  </si>
  <si>
    <t>https://twitter.com/Sudan_News12/status/1180167636522549248</t>
  </si>
  <si>
    <t>https://pbs.twimg.com/media/EGDMM4lW4AAa5BK.jpg</t>
  </si>
  <si>
    <t>2019-10-04 19:03:12 CAT</t>
  </si>
  <si>
    <t>@A7medBote10 والله دي اجمل عزومة</t>
  </si>
  <si>
    <t>https://twitter.com/Sudan_News12/status/1180166492077342720</t>
  </si>
  <si>
    <t>[{'screen_name': 'A7medBote10', 'name': 'خال زنزون🇦🇷🇦🇷 🇦🇷', 'id': '1146325544088285184'}]</t>
  </si>
  <si>
    <t>2019-10-04 18:52:02 CAT</t>
  </si>
  <si>
    <t>نحن لسه م وصلناها.. دي بنسبة لينا رفاهيات..   هل تعلمون يا قحت انه في ناس بتاكل وجبة واحدة في اليوم... وفي ناس ما لقين بيت يسكنو فيه..   نحن فقرانين وجعانيين وتعبانين وحق الاكل م عندها..  وهم حكومة قحت  لابد من ثورة تصحيحية   #تسقط_تالت</t>
  </si>
  <si>
    <t>['تسقط_تالت']</t>
  </si>
  <si>
    <t>https://twitter.com/Sudan_News12/status/1180163682371870722</t>
  </si>
  <si>
    <t>2019-10-04 18:51:12 CAT</t>
  </si>
  <si>
    <t>الثورة دي بدت بسبب عيشه وطعمية..  نكون واقعين...   نحن ما زي الدول التانية القامت فيها الثورات.. ولا زي مصر حاليا الفيها ثورة.. مصر القريبة دي كيلو العنب عندهم ١٥ جنيه..وقس علي ذلك   الحاجات والشعارات الرافعنا دي من تحرير المرأة وفصل الدين عن الدولة..  👇  #تسقط_تالت</t>
  </si>
  <si>
    <t>https://twitter.com/Sudan_News12/status/1180163470328811520</t>
  </si>
  <si>
    <t>2019-10-04 18:06:47 CAT</t>
  </si>
  <si>
    <t>@Prinoura حميدتي</t>
  </si>
  <si>
    <t>https://twitter.com/Sudan_News12/status/1180152293083242501</t>
  </si>
  <si>
    <t>[{'screen_name': 'Prinoura', 'name': 'Princess Noura 👸✌🏽', 'id': '1002505661836677120'}]</t>
  </si>
  <si>
    <t>2019-10-04 18:00:06 CAT</t>
  </si>
  <si>
    <t>جو عجيب</t>
  </si>
  <si>
    <t>https://twitter.com/Sudan_News12/status/1180150611234480128</t>
  </si>
  <si>
    <t>https://twitter.com/basel_hamad_/status/1180147652668874752</t>
  </si>
  <si>
    <t>2019-10-04 17:59:34 CAT</t>
  </si>
  <si>
    <t>@WuddElfaki حسادة جد هههههه</t>
  </si>
  <si>
    <t>https://twitter.com/Sudan_News12/status/1180150478002425856</t>
  </si>
  <si>
    <t>2019-10-04 11:38:46 CAT</t>
  </si>
  <si>
    <t>@Drlooz مطعمك وين</t>
  </si>
  <si>
    <t>https://twitter.com/Sudan_News12/status/1180054646422986752</t>
  </si>
  <si>
    <t>[{'screen_name': 'Drlooz', 'name': 'درآكولا 💀', 'id': '533941165'}]</t>
  </si>
  <si>
    <t>2019-10-03 21:54:47 CAT</t>
  </si>
  <si>
    <t xml:space="preserve"> https://t.co/8SG1AgS8yY</t>
  </si>
  <si>
    <t>['https://rr.lovevova.com/NDI2ODMzMjg=']</t>
  </si>
  <si>
    <t>https://twitter.com/Sudan_News12/status/1179847282004566016</t>
  </si>
  <si>
    <t>2019-10-03 21:14:10 CAT</t>
  </si>
  <si>
    <t>ربنا يصبرهم علي الفقد</t>
  </si>
  <si>
    <t>https://twitter.com/Sudan_News12/status/1179837062431854592</t>
  </si>
  <si>
    <t>https://twitter.com/SudanPower/status/1179804697487708164</t>
  </si>
  <si>
    <t>2019-10-02 21:19:48 CAT</t>
  </si>
  <si>
    <t>الافراج عن الطالب السوداني في مصر #السودان  https://t.co/lYoe4Ws7qG</t>
  </si>
  <si>
    <t>['https://pbs.twimg.com/media/EF5XQHaWoAIKgIT.jpg']</t>
  </si>
  <si>
    <t>https://twitter.com/Sudan_News12/status/1179476093461504000</t>
  </si>
  <si>
    <t>https://pbs.twimg.com/media/EF5XQHaWoAIKgIT.jpg</t>
  </si>
  <si>
    <t>2019-10-02 19:52:00 CAT</t>
  </si>
  <si>
    <t>@HRasgirl @M_ARahman @alimoha73879480 وشيماء المصرية طلعت ليه مظاهرات</t>
  </si>
  <si>
    <t>https://twitter.com/Sudan_News12/status/1179453997691936771</t>
  </si>
  <si>
    <t>[{'screen_name': 'HRasgirl', 'name': 'Heba', 'id': '245135546'}, {'screen_name': 'M_ARahman', 'name': 'محمد عبد الرحمن', 'id': '862769376'}]</t>
  </si>
  <si>
    <t>2019-10-02 08:10:35 CAT</t>
  </si>
  <si>
    <t>يا جامع يا رقيب... معاي الجواز دة باسم منال آدم محمد عالم ومعاو هاندباق فيها تلفون ربيكا بدون شريحة ومبلغ 3000 دولار. صاحبتهم نستهم في موقف شندي بحري. ساعدونا برفع البوست. 0916741436 #السودان_الدوله_المدنيه  #السودان #السودان_التشكيل_الوزاري</t>
  </si>
  <si>
    <t>['السودان_الدوله_المدنيه', 'السودان', 'السودان_التشكيل_الوزاري']</t>
  </si>
  <si>
    <t>https://twitter.com/Sudan_News12/status/1179277477165912064</t>
  </si>
  <si>
    <t>2019-10-01 13:20:08 CAT</t>
  </si>
  <si>
    <t>#السودان  https://t.co/WSUBYeC0kA</t>
  </si>
  <si>
    <t>['https://pbs.twimg.com/media/EFyf3wLXoAIP3mF.jpg']</t>
  </si>
  <si>
    <t>https://twitter.com/Sudan_News12/status/1178992990309814272</t>
  </si>
  <si>
    <t>https://pbs.twimg.com/media/EFyf3wLXoAIP3mF.jpg</t>
  </si>
  <si>
    <t>2019-10-01 12:48:13 CAT</t>
  </si>
  <si>
    <t>@periclytos_ @hera5959 كامل الدعم ليهو والله</t>
  </si>
  <si>
    <t>https://twitter.com/Sudan_News12/status/1178984957940764675</t>
  </si>
  <si>
    <t>[{'screen_name': 'periclytos_', 'name': 'الْحَارّ\xa0شَدِيد ♍', 'id': '551530776'}]</t>
  </si>
  <si>
    <t>2019-10-01 12:42:10 CAT</t>
  </si>
  <si>
    <t>@Maaz__Yo هع هع هع خطير لقيتك</t>
  </si>
  <si>
    <t>https://twitter.com/Sudan_News12/status/1178983435022585856</t>
  </si>
  <si>
    <t>[{'screen_name': 'Maaz__Yo', 'name': '۾ٌξــاذ ¦ أبوجبل ⚽️', 'id': '344632680'}]</t>
  </si>
  <si>
    <t>2019-10-01 09:16:16 CAT</t>
  </si>
  <si>
    <t>@HRasgirl @M_ARahman @alimoha73879480 الفبركة انه اخواني غلط كبير ..ارحمو من في الارض</t>
  </si>
  <si>
    <t>https://twitter.com/Sudan_News12/status/1178931620654530561</t>
  </si>
  <si>
    <t>2019-10-01 09:14:35 CAT</t>
  </si>
  <si>
    <t>@NjCancelo بلي</t>
  </si>
  <si>
    <t>https://twitter.com/Sudan_News12/status/1178931195293372416</t>
  </si>
  <si>
    <t>2019-09-30 21:25:28 CAT</t>
  </si>
  <si>
    <t>@WuddElfaki ترافيز دا منو ..</t>
  </si>
  <si>
    <t>https://twitter.com/Sudan_News12/status/1178752743747592192</t>
  </si>
  <si>
    <t>2019-09-30 21:18:36 CAT</t>
  </si>
  <si>
    <t>@M_ARahman @alimoha73879480 الشاب غلبان راح يدرس بمصر ..بس غلطه الوحيد طلع في المظاهرات ..بس نرجو من الحكومة المصرية اطلاق سراحه</t>
  </si>
  <si>
    <t>https://twitter.com/Sudan_News12/status/1178751014138241032</t>
  </si>
  <si>
    <t>[{'screen_name': 'M_ARahman', 'name': 'محمد عبد الرحمن', 'id': '862769376'}]</t>
  </si>
  <si>
    <t>2019-09-29 06:54:29 CAT</t>
  </si>
  <si>
    <t>@Aleisir لم يتم تقديم اي دعم الا بعد  ازالة اسم السودان من قائمة الارهاب</t>
  </si>
  <si>
    <t>https://twitter.com/Sudan_News12/status/1178171163832459264</t>
  </si>
  <si>
    <t>2019-09-28 12:47:55 CAT</t>
  </si>
  <si>
    <t>اقف أمامكم اليوم ممثلا لإرادة الشعب السوداني اسمحوا لي ان اقولها لكم بكل قوة ووضوح لم يكن الشعب السوداني راعيا للارهاب او داعما له في يوما من الايام وانما كان الراعي هو النظام الذي ثار عليه شعبنا.. فليس من العدل محاسبة شعبنا بجريرة نظام هو كان المتضرر الأول منه  د.عبدالله حمدوك</t>
  </si>
  <si>
    <t>https://twitter.com/Sudan_News12/status/1177897718766800896</t>
  </si>
  <si>
    <t>2019-09-28 07:42:04 CAT</t>
  </si>
  <si>
    <t>@Muzamil_Alim @alzankor نفس العقليات التي ترمي الاوساخ والقازورات في الطريق العام لن تتغير</t>
  </si>
  <si>
    <t>https://twitter.com/Sudan_News12/status/1177820751057096709</t>
  </si>
  <si>
    <t>[{'screen_name': 'Muzamil_Alim', 'name': 'مزمل عليم', 'id': '245306028'}, {'screen_name': 'alzankor', 'name': 'برهوم', 'id': '483023377'}]</t>
  </si>
  <si>
    <t>2019-09-27 22:49:08 CAT</t>
  </si>
  <si>
    <t>لو علمت السرعة التي سينساك الناس بها بعد موتك فلن تعيش حياتك لإرضاء أحدٍ سوى الله اللهُم نسألك حُسن الخِتام♥️.  مساء.الخير  https://t.co/MLiqpLJcL2</t>
  </si>
  <si>
    <t>['https://pbs.twimg.com/media/EFf7v31XkAAI6B_.jpg']</t>
  </si>
  <si>
    <t>https://twitter.com/Sudan_News12/status/1177686635032567808</t>
  </si>
  <si>
    <t>https://pbs.twimg.com/media/EFf7v31XkAAI6B_.jpg</t>
  </si>
  <si>
    <t>2019-09-27 12:07:28 CAT</t>
  </si>
  <si>
    <t>ابتعد عن أولئك الذّين يستهينون بطموحك، الصِّغار يفعلون ذلك دائماً، لكنَّ العظيم يجعلك تشعر أنَّ بإمكانك أن تصبح عظيماً أيضاً!  #مارك_توين</t>
  </si>
  <si>
    <t>['مارك_توين']</t>
  </si>
  <si>
    <t>https://twitter.com/Sudan_News12/status/1177525154848677888</t>
  </si>
  <si>
    <t>2019-09-26 17:00:49 CAT</t>
  </si>
  <si>
    <t>@alimoha73879480 @Abazarhassan عصا نايمة وعصا قايمة هههههه</t>
  </si>
  <si>
    <t>https://twitter.com/Sudan_News12/status/1177236590265081857</t>
  </si>
  <si>
    <t>[{'screen_name': 'AbazarHassan', 'name': 'Abazar Hassan', 'id': '3113193912'}]</t>
  </si>
  <si>
    <t>2019-09-26 09:56:31 CAT</t>
  </si>
  <si>
    <t>@alimoha73879480 @Abazarhassan حمدوك زاتو عندو سنتين وبتفكفك</t>
  </si>
  <si>
    <t>https://twitter.com/Sudan_News12/status/1177129810553966593</t>
  </si>
  <si>
    <t>2019-09-25 05:10:29 CAT</t>
  </si>
  <si>
    <t>https://twitter.com/Sudan_News12/status/1176695438386323456</t>
  </si>
  <si>
    <t>2019-09-24 10:51:20 CAT</t>
  </si>
  <si>
    <t>لفتة جميلة منه</t>
  </si>
  <si>
    <t>https://twitter.com/Sudan_News12/status/1176418830471639040</t>
  </si>
  <si>
    <t>https://twitter.com/aliomer_09/status/1176284395264708609</t>
  </si>
  <si>
    <t>2019-09-24 08:26:40 CAT</t>
  </si>
  <si>
    <t>@mnafi3 خليك واقعي اغلب الوزراء في الانقاذ كانو فاسدين .. من غير تعميم ..اقولك منهم ناص نظيفين</t>
  </si>
  <si>
    <t>https://twitter.com/Sudan_News12/status/1176382421807353856</t>
  </si>
  <si>
    <t>2019-09-23 14:22:47 CAT</t>
  </si>
  <si>
    <t>@dedy_dedy006 اتق شر من احسنت إلية</t>
  </si>
  <si>
    <t>https://twitter.com/Sudan_News12/status/1176109654721478656</t>
  </si>
  <si>
    <t>[{'screen_name': 'dedy_dedy006', 'name': 'ﮃيَﮃيَ ♨', 'id': '700215227'}]</t>
  </si>
  <si>
    <t>2019-09-23 10:22:39 CAT</t>
  </si>
  <si>
    <t>وعلى سبيل السعادة ....! اللوتري بعد إسبوعين 🥺♥ #(ابنوهو_براكم) وداعآ حمدوك ✈🇺🇸</t>
  </si>
  <si>
    <t>https://twitter.com/Sudan_News12/status/1176049224309493760</t>
  </si>
  <si>
    <t>2019-09-21 20:17:57 CAT</t>
  </si>
  <si>
    <t>@mnafi3 تسقط بس ..بسببكم اتهجرنا من اهلنا ..</t>
  </si>
  <si>
    <t>https://twitter.com/Sudan_News12/status/1175474260246245376</t>
  </si>
  <si>
    <t>2019-09-21 20:02:41 CAT</t>
  </si>
  <si>
    <t>باكر تتصلح الايام وتبقي الفرحه تملي البيت #السودان_الدوله_المدنيه  https://t.co/1UGIuwrGYS</t>
  </si>
  <si>
    <t>['https://pbs.twimg.com/media/EFAcHFhXoAEQs7Q.jpg']</t>
  </si>
  <si>
    <t>['السودان_الدوله_المدنيه']</t>
  </si>
  <si>
    <t>https://twitter.com/Sudan_News12/status/1175470419891150848</t>
  </si>
  <si>
    <t>https://pbs.twimg.com/media/EFAcHFhXoAEQs7Q.jpg</t>
  </si>
  <si>
    <t>2019-09-21 00:28:02 CAT</t>
  </si>
  <si>
    <t>6 سنة</t>
  </si>
  <si>
    <t>https://twitter.com/Sudan_News12/status/1175174805592715265</t>
  </si>
  <si>
    <t>https://twitter.com/Sudan_News12/status/1175174205471633408</t>
  </si>
  <si>
    <t>2019-09-21 00:25:38 CAT</t>
  </si>
  <si>
    <t>هل تتذكر متى انضممت إلى تويتر؟ نعم أتذكر! #الذكرى_السنوية_على_تويتر  https://t.co/JOXFCeXyYx</t>
  </si>
  <si>
    <t>['https://pbs.twimg.com/media/EE8Os9EW4AEfAbp.jpg']</t>
  </si>
  <si>
    <t>https://pbs.twimg.com/media/EE8Os9EW4AEfAbp.jpg</t>
  </si>
  <si>
    <t>2019-09-20 12:40:09 CAT</t>
  </si>
  <si>
    <t>@SHA7D31 باقي بتعوسي انتي ..بتسوي الكسرة</t>
  </si>
  <si>
    <t>https://twitter.com/Sudan_News12/status/1174996664056274944</t>
  </si>
  <si>
    <t>2019-09-20 12:32:28 CAT</t>
  </si>
  <si>
    <t>وطنية بس الليلة #جمعة_مباركة  #تحديات_الفتره_الانتقاليه  https://t.co/teE4seP3fG</t>
  </si>
  <si>
    <t>['جمعة_مباركة', 'تحديات_الفتره_الانتقاليه']</t>
  </si>
  <si>
    <t>https://twitter.com/Sudan_News12/status/1174994727726436352</t>
  </si>
  <si>
    <t>https://pbs.twimg.com/ext_tw_video_thumb/1174994665617154050/pu/img/-SxgLv7_m-pLnoZw.jpg</t>
  </si>
  <si>
    <t>2019-09-20 01:03:47 CAT</t>
  </si>
  <si>
    <t>@UmniaIbrahim @HmdiSlah تمام</t>
  </si>
  <si>
    <t>https://twitter.com/Sudan_News12/status/1174821416509825029</t>
  </si>
  <si>
    <t>[{'screen_name': 'UmniaIbrahim', 'name': '𓇾𓐮𓇿 تاسيتي', 'id': '3035060044'}, {'screen_name': 'HmdiSlah', 'name': 'حمدي صلاح الدين', 'id': '471234936'}]</t>
  </si>
  <si>
    <t>2019-09-19 18:34:48 CAT</t>
  </si>
  <si>
    <t>@banafiet الله يسلمك حسن</t>
  </si>
  <si>
    <t>https://twitter.com/Sudan_News12/status/1174723524633735169</t>
  </si>
  <si>
    <t>[{'screen_name': 'banafiet', 'name': 'hassan', 'id': '301463323'}]</t>
  </si>
  <si>
    <t>2019-09-19 17:31:04 CAT</t>
  </si>
  <si>
    <t>أشعر بالمرض😔</t>
  </si>
  <si>
    <t>https://twitter.com/Sudan_News12/status/1174707485640482817</t>
  </si>
  <si>
    <t>2019-09-19 13:07:08 CAT</t>
  </si>
  <si>
    <t>@AbdullahEmadFS @eng_gurashi هائل والله ..احييك</t>
  </si>
  <si>
    <t>https://twitter.com/Sudan_News12/status/1174641063950258176</t>
  </si>
  <si>
    <t>[{'screen_name': 'AbdullahEmadFS', 'name': 'Abdullah Emad', 'id': '91780967'}, {'screen_name': 'eng_gurashi', 'name': 'Omar Gurashi 🇸🇩', 'id': '3180261626'}]</t>
  </si>
  <si>
    <t>2019-09-19 00:14:38 CAT</t>
  </si>
  <si>
    <t>@Saber38024413 اي شهادة ممكن تطلع عادي</t>
  </si>
  <si>
    <t>https://twitter.com/Sudan_News12/status/1174446657800417284</t>
  </si>
  <si>
    <t>[{'screen_name': 'Saber38024413', 'name': 'Saber', 'id': '899981495619772416'}]</t>
  </si>
  <si>
    <t>2019-09-18 18:39:40 CAT</t>
  </si>
  <si>
    <t>@FisalOsman5 وهمي</t>
  </si>
  <si>
    <t>https://twitter.com/Sudan_News12/status/1174362363065176064</t>
  </si>
  <si>
    <t>2019-09-18 13:19:37 CAT</t>
  </si>
  <si>
    <t>@Rofida_Alsraj9 @FmlGirI ادي الشارع دا منتهي</t>
  </si>
  <si>
    <t>https://twitter.com/Sudan_News12/status/1174281820994789377</t>
  </si>
  <si>
    <t>[{'screen_name': 'Rofida_Alsraj9', 'name': 'رفيدة', 'id': '872117702621528064'}, {'screen_name': 'FmlGirI', 'name': 'لا أحد في الخزانة.', 'id': '791771039122489344'}]</t>
  </si>
  <si>
    <t>2019-09-17 18:52:47 CAT</t>
  </si>
  <si>
    <t>🤣🤣🤣 #اقالة_وزيرة_الخارجية  https://t.co/nEzNp2KI9u</t>
  </si>
  <si>
    <t>['https://pbs.twimg.com/media/EErlv4hXYAA8xbI.jpg', 'https://pbs.twimg.com/media/EErlwWVX4AAbJca.jpg']</t>
  </si>
  <si>
    <t>['اقالة_وزيرة_الخارجية']</t>
  </si>
  <si>
    <t>https://twitter.com/Sudan_News12/status/1174003274732777474</t>
  </si>
  <si>
    <t>https://pbs.twimg.com/media/EErlv4hXYAA8xbI.jpg</t>
  </si>
  <si>
    <t>2019-09-17 17:47:20 CAT</t>
  </si>
  <si>
    <t>#اقالة_وزيرة_الخارجية  #السودان</t>
  </si>
  <si>
    <t>['اقالة_وزيرة_الخارجية', 'السودان']</t>
  </si>
  <si>
    <t>https://twitter.com/Sudan_News12/status/1173986804699160577</t>
  </si>
  <si>
    <t>https://twitter.com/Sudan_News12/status/1173986647945437185</t>
  </si>
  <si>
    <t>2019-09-17 17:46:43 CAT</t>
  </si>
  <si>
    <t>خاصة بطلاب الشهادة السودانية شير في كل القروبات وفي ايي مكان عشان تصل للجميع ارفعوا البوست 💓الحالة الاقتصادية البتمر بيها بلدنا لاتخفى على احد  بقت كون انو تطلع من البيت مشكلة  فدي مجموعة مزكرات واوراق عمل وامتحانات لطلاب الشهادة السودانية والاساس *مجانا  https://t.co/jqHi25nXyR</t>
  </si>
  <si>
    <t>['https://learnsudanese.blogspot.com/2019/09/100-httpeunsetee.html']</t>
  </si>
  <si>
    <t>2019-09-16 10:32:02 CAT</t>
  </si>
  <si>
    <t>@Nasma9292 ربنا يحفظ باباك</t>
  </si>
  <si>
    <t>https://twitter.com/Sudan_News12/status/1173514871914278915</t>
  </si>
  <si>
    <t>2019-09-16 01:42:23 CAT</t>
  </si>
  <si>
    <t>معا لنشر ثقافة صور الخريف والطبيعة بمنطقتك يلا نشوف 👇 #تعرف_على_السودان  https://t.co/U7ewPOSVjM</t>
  </si>
  <si>
    <t>['https://pbs.twimg.com/media/EEiwUXNWsAEfoJP.jpg']</t>
  </si>
  <si>
    <t>['تعرف_على_السودان']</t>
  </si>
  <si>
    <t>https://twitter.com/Sudan_News12/status/1173381577537204229</t>
  </si>
  <si>
    <t>https://pbs.twimg.com/media/EEiwUXNWsAEfoJP.jpg</t>
  </si>
  <si>
    <t>2019-09-15 16:47:16 CAT</t>
  </si>
  <si>
    <t>آللھم آسعدنآ في آبسط تفآصيل حيآتنآ وقرب لنآ آلخير حيث گآن.!#صباح_الخير  https://t.co/euJqIBEmtq</t>
  </si>
  <si>
    <t>['https://pbs.twimg.com/media/EEg12X4XkAAkl-K.jpg']</t>
  </si>
  <si>
    <t>https://twitter.com/Sudan_News12/status/1173246913845633024</t>
  </si>
  <si>
    <t>https://pbs.twimg.com/media/EEg12X4XkAAkl-K.jpg</t>
  </si>
  <si>
    <t>2019-09-15 10:35:33 CAT</t>
  </si>
  <si>
    <t>👋 @hishamomer121هلا ومرحبا</t>
  </si>
  <si>
    <t>[{'screen_name': 'hishamomer121', 'name': 'hishamomer', 'id': '731447876220489728'}]</t>
  </si>
  <si>
    <t>https://twitter.com/Sudan_News12/status/1173153368895893504</t>
  </si>
  <si>
    <t>2019-09-15 06:08:04 CAT</t>
  </si>
  <si>
    <t>انهضْ من تخبّطاتِ أمسك واخرجْ من فوضوية شعورك .. رتّب يومك حتى منتهاه فوض مافي قلبك (لله) واغسل قلبك باليقينِ ، افتح ذراعيك لـ الصباح واستقبل الحياة ..#صباح_الخير  https://t.co/jMWGpi59T3</t>
  </si>
  <si>
    <t>['https://pbs.twimg.com/media/EEejiaTWsAAcyAQ.jpg']</t>
  </si>
  <si>
    <t>https://twitter.com/Sudan_News12/status/1173086050824130560</t>
  </si>
  <si>
    <t>https://pbs.twimg.com/media/EEejiaTWsAAcyAQ.jpg</t>
  </si>
  <si>
    <t>2019-09-15 05:59:27 CAT</t>
  </si>
  <si>
    <t>اللهم إنا نسألگ في هذا الصباح ستراً يحجب ما اقترفناه ، وعلماً يزيل ما جهلـناه ، ورزقاً يفوق ما تمنيناه .🕊</t>
  </si>
  <si>
    <t>https://twitter.com/Sudan_News12/status/1173083883694436353</t>
  </si>
  <si>
    <t>2019-09-14 12:54:15 CAT</t>
  </si>
  <si>
    <t>@pi_19i الله يعرس لكم قولو امين😀😀⁦✌️⁩</t>
  </si>
  <si>
    <t>https://twitter.com/Sudan_News12/status/1172825882593042438</t>
  </si>
  <si>
    <t>[{'screen_name': 'pi_19i', 'name': 'Noura.', 'id': '941754867894439940'}]</t>
  </si>
  <si>
    <t>2019-09-14 05:39:07 CAT</t>
  </si>
  <si>
    <t>@WuddElfaki اديها المساكين</t>
  </si>
  <si>
    <t>https://twitter.com/Sudan_News12/status/1172716381290291200</t>
  </si>
  <si>
    <t>2019-09-13 17:46:14 CAT</t>
  </si>
  <si>
    <t>ههههههه قوية</t>
  </si>
  <si>
    <t>https://twitter.com/Sudan_News12/status/1172536977134104582</t>
  </si>
  <si>
    <t>https://twitter.com/hussenkhojali/status/1172518266528522240</t>
  </si>
  <si>
    <t>2019-09-13 12:54:33 CAT</t>
  </si>
  <si>
    <t>👋 @shooji_aliهلا</t>
  </si>
  <si>
    <t>[{'screen_name': 'shooji_ali', 'name': 'shoojy .y. alzebir♚❤', 'id': '801351940596703232'}]</t>
  </si>
  <si>
    <t>https://twitter.com/Sudan_News12/status/1172463572972183553</t>
  </si>
  <si>
    <t>2019-09-13 12:42:17 CAT</t>
  </si>
  <si>
    <t>@blacknight00100 تم</t>
  </si>
  <si>
    <t>https://twitter.com/Sudan_News12/status/1172460486702465024</t>
  </si>
  <si>
    <t>2019-09-12 18:53:59 CAT</t>
  </si>
  <si>
    <t>@Khazan33 @linaoro1 عقد بس⁦✌️⁩</t>
  </si>
  <si>
    <t>https://twitter.com/Sudan_News12/status/1172191639647002625</t>
  </si>
  <si>
    <t>[{'screen_name': 'linaoro1', 'name': '☭ لـينا ♥️-❄️', 'id': '1157938608134860800'}]</t>
  </si>
  <si>
    <t>2019-09-12 13:05:17 CAT</t>
  </si>
  <si>
    <t>@jojoibrahime هههههه خطير</t>
  </si>
  <si>
    <t>https://twitter.com/Sudan_News12/status/1172103884220719104</t>
  </si>
  <si>
    <t>[{'screen_name': 'jojoibrahime', 'name': 'jojo 🌹🌷', 'id': '804704662758821888'}]</t>
  </si>
  <si>
    <t>2019-09-12 10:59:54 CAT</t>
  </si>
  <si>
    <t>*عندما يرحل من نحب نصاب بالعتمة ، لا سطوع الشمس ولا القمر و لا النجوم تستطيع أن تنير قلبنا لأنّ الموت ليس فقط مفارقة الروح عن الجسد بل رحيل قلبنا مع أحدهم فنشعر بالغربة حتى من أنفسنا حيث العزلة و الوحدة و الملل و يصبح النوم شريك حياتنا و لكنّه كثيرا ما يتركنا تماما كالبشر*</t>
  </si>
  <si>
    <t>https://twitter.com/Sudan_News12/status/1172072329502961664</t>
  </si>
  <si>
    <t>2019-09-10 01:00:58 CAT</t>
  </si>
  <si>
    <t>#نسمات  🍃️💖〰••  لُِآ تيأس وُأنت تعلَم أن آللهہ دَوُمآ يخـلَقٌ نوُرََآ جَدِيدََآ بَعد ڪل ظَلآم⛅  https://t.co/A6kPz0mzx9</t>
  </si>
  <si>
    <t>['https://pbs.twimg.com/media/EEDtTgdWkAElTAP.jpg']</t>
  </si>
  <si>
    <t>['نسمات']</t>
  </si>
  <si>
    <t>https://twitter.com/Sudan_News12/status/1171196831180701697</t>
  </si>
  <si>
    <t>https://pbs.twimg.com/media/EEDtTgdWkAElTAP.jpg</t>
  </si>
  <si>
    <t>2019-09-10 00:48:02 CAT</t>
  </si>
  <si>
    <t>هائل والله مارسيلو🥰</t>
  </si>
  <si>
    <t>https://twitter.com/Sudan_News12/status/1171193575754948608</t>
  </si>
  <si>
    <t>https://twitter.com/COPE_AR/status/1171109031991070720</t>
  </si>
  <si>
    <t>2019-09-10 00:47:01 CAT</t>
  </si>
  <si>
    <t>👋 @ReemYahia17😍 هلا</t>
  </si>
  <si>
    <t>[{'screen_name': 'reemyahia17', 'name': '\u200f﮼ريم✨🦋', 'id': '1087297980863049728'}]</t>
  </si>
  <si>
    <t>https://twitter.com/Sudan_News12/status/1171193319759732736</t>
  </si>
  <si>
    <t>2019-09-10 00:46:44 CAT</t>
  </si>
  <si>
    <t>👋 @Seeda7med_Salihهلا بيك</t>
  </si>
  <si>
    <t>https://twitter.com/Sudan_News12/status/1171193247328329729</t>
  </si>
  <si>
    <t>2019-09-10 00:46:36 CAT</t>
  </si>
  <si>
    <t>👋 @leenoOoya999😍</t>
  </si>
  <si>
    <t>[{'screen_name': 'leenoooya999', 'name': '\u2066🇸🇩\u2069\u2066🇹🇷\u2069 leenoooo', 'id': '1107332398142943232'}]</t>
  </si>
  <si>
    <t>https://twitter.com/Sudan_News12/status/1171193214193287168</t>
  </si>
  <si>
    <t>2019-09-10 00:46:22 CAT</t>
  </si>
  <si>
    <t>👋 @hajo_alsdeeg22😍</t>
  </si>
  <si>
    <t>[{'screen_name': 'hajo_alsdeeg22', 'name': 'hajo', 'id': '932363949428834305'}]</t>
  </si>
  <si>
    <t>https://twitter.com/Sudan_News12/status/1171193156731383809</t>
  </si>
  <si>
    <t>2019-09-09 21:47:13 CAT</t>
  </si>
  <si>
    <t>👋 @samidx7منور</t>
  </si>
  <si>
    <t>[{'screen_name': 'samidx7', 'name': 'طيرالرماد\u2066🇸🇩\u2069', 'id': '1066965257955041280'}]</t>
  </si>
  <si>
    <t>https://twitter.com/Sudan_News12/status/1171148072149295104</t>
  </si>
  <si>
    <t>2019-09-09 18:45:57 CAT</t>
  </si>
  <si>
    <t>@hty_wo عين تخوف ...انا مافاهم</t>
  </si>
  <si>
    <t>https://twitter.com/Sudan_News12/status/1171102452688588800</t>
  </si>
  <si>
    <t>2019-09-09 17:15:41 CAT</t>
  </si>
  <si>
    <t>👋 @ReemYahia17مرحبا</t>
  </si>
  <si>
    <t>https://twitter.com/Sudan_News12/status/1171079736770125825</t>
  </si>
  <si>
    <t>2019-09-09 07:02:41 CAT</t>
  </si>
  <si>
    <t>👋 @MAN360MOهلا</t>
  </si>
  <si>
    <t>[{'screen_name': 'man360mo', 'name': 'ساعد يامواطن', 'id': '1127305102631559168'}]</t>
  </si>
  <si>
    <t>https://twitter.com/Sudan_News12/status/1170925471942529024</t>
  </si>
  <si>
    <t>2019-09-08 19:23:50 CAT</t>
  </si>
  <si>
    <t>دي وهمة ساهي ..العبرة في الافعال</t>
  </si>
  <si>
    <t>https://twitter.com/Sudan_News12/status/1170749599461629959</t>
  </si>
  <si>
    <t>https://twitter.com/Muzamil_Alim/status/1170744324507746304</t>
  </si>
  <si>
    <t>2019-09-08 11:49:07 CAT</t>
  </si>
  <si>
    <t>#صباحية إن اللَّه يعلم أنك رضيت في وقت لم يكن الرضا عليك سهل..!  سيجزيك ويجبرك .  https://t.co/UubRCcatNm</t>
  </si>
  <si>
    <t>['صباحية']</t>
  </si>
  <si>
    <t>https://twitter.com/Sudan_News12/status/1170635166601158656</t>
  </si>
  <si>
    <t>https://pbs.twimg.com/ext_tw_video_thumb/1170635130647601153/pu/img/aHOg0L5F4NhyeKuj.jpg</t>
  </si>
  <si>
    <t>2019-09-08 09:16:47 CAT</t>
  </si>
  <si>
    <t>رتويت بنعملو ليك</t>
  </si>
  <si>
    <t>https://twitter.com/Sudan_News12/status/1170596830507405312</t>
  </si>
  <si>
    <t>https://twitter.com/alkhobaib/status/1170381987640745996</t>
  </si>
  <si>
    <t>2019-09-08 08:35:52 CAT</t>
  </si>
  <si>
    <t>@HadeelAdam22 م اظن</t>
  </si>
  <si>
    <t>https://twitter.com/Sudan_News12/status/1170586534409592832</t>
  </si>
  <si>
    <t>2019-09-08 08:22:36 CAT</t>
  </si>
  <si>
    <t>@M_o_k_a_14_ لا</t>
  </si>
  <si>
    <t>https://twitter.com/Sudan_News12/status/1170583194414014464</t>
  </si>
  <si>
    <t>[{'screen_name': 'M_o_k_a_14_', 'name': 'Moka 💙', 'id': '1093924736466382849'}]</t>
  </si>
  <si>
    <t>2019-09-08 08:18:12 CAT</t>
  </si>
  <si>
    <t>@HmdiSlah مفوضيات دي مانفس شغل الجماعة وبدون نتيجة</t>
  </si>
  <si>
    <t>https://twitter.com/Sudan_News12/status/1170582084701904902</t>
  </si>
  <si>
    <t>2019-09-08 07:58:07 CAT</t>
  </si>
  <si>
    <t>#تفائل يهب الله الفرح ، حتى وأنت تعتقد أنك فقدته للأبد ، يعيده الله إليك ، يزرعه فيك رُغماً عنك ، بلا إرادتك ، كما حدث مع الحُزن تماماً .  https://t.co/Fy6AALwwxx</t>
  </si>
  <si>
    <t>['تفائل']</t>
  </si>
  <si>
    <t>https://twitter.com/Sudan_News12/status/1170577034587844608</t>
  </si>
  <si>
    <t>https://pbs.twimg.com/ext_tw_video_thumb/1170577011800182785/pu/img/fI8IuIBShQFpDmHv.jpg</t>
  </si>
  <si>
    <t>2019-09-08 05:43:44 CAT</t>
  </si>
  <si>
    <t>@5awaja21 @msma122 انتهت</t>
  </si>
  <si>
    <t>https://twitter.com/Sudan_News12/status/1170543213599494144</t>
  </si>
  <si>
    <t>[{'screen_name': 'msma122', 'name': 'Mohammed Siddiq Mansoor 🇸🇩', 'id': '1914681470'}]</t>
  </si>
  <si>
    <t>2019-09-07 21:44:07 CAT</t>
  </si>
  <si>
    <t>@nooon55599 الكهف</t>
  </si>
  <si>
    <t>https://twitter.com/Sudan_News12/status/1170422515774173184</t>
  </si>
  <si>
    <t>2019-09-07 21:33:11 CAT</t>
  </si>
  <si>
    <t>علي الجزيره مباشر الان: الكباشي يتهم حمدوك باسقاط احد اسماء الوزراء والمفروض عددهم 19...القادم اعمق #السودان_الاتفاق_النهائي</t>
  </si>
  <si>
    <t>['السودان_الاتفاق_النهائي']</t>
  </si>
  <si>
    <t>https://twitter.com/Sudan_News12/status/1170419762557530113</t>
  </si>
  <si>
    <t>2019-09-07 19:09:29 CAT</t>
  </si>
  <si>
    <t>@dedy_dedy006 الرجل</t>
  </si>
  <si>
    <t>https://twitter.com/Sudan_News12/status/1170383598119280640</t>
  </si>
  <si>
    <t>2019-09-07 18:54:39 CAT</t>
  </si>
  <si>
    <t>ليست المشكلة بوجود الناس المُحبطة، وإنما بالسماح لهم بالتأثير على أرواحنا وعواطفنا. #ايجابية_الحياة  #السودان_الجديد</t>
  </si>
  <si>
    <t>['ايجابية_الحياة', 'السودان_الجديد']</t>
  </si>
  <si>
    <t>https://twitter.com/Sudan_News12/status/1170379867113869315</t>
  </si>
  <si>
    <t>2019-09-07 18:51:06 CAT</t>
  </si>
  <si>
    <t>@nagiaboali10 قلة ادب فايتة الحد</t>
  </si>
  <si>
    <t>https://twitter.com/Sudan_News12/status/1170378974775730176</t>
  </si>
  <si>
    <t>[{'screen_name': 'nagiaboali10', 'name': 'ناجي رطرطة🍁', 'id': '773469232340217856'}]</t>
  </si>
  <si>
    <t>2019-09-07 16:24:35 CAT</t>
  </si>
  <si>
    <t>ناس القولون ..مفيدة</t>
  </si>
  <si>
    <t>https://twitter.com/Sudan_News12/status/1170342101583847425</t>
  </si>
  <si>
    <t>https://twitter.com/iTheuy/status/1170329625312055298</t>
  </si>
  <si>
    <t>2019-09-07 09:09:19 CAT</t>
  </si>
  <si>
    <t>لو ديل صحيح الوزيرات دي معناها يا الشينه جهزي لستكك #السودان  https://t.co/SOGtiW964d</t>
  </si>
  <si>
    <t>['https://pbs.twimg.com/media/ED2ATyyXYAA2Xuo.jpg']</t>
  </si>
  <si>
    <t>https://twitter.com/Sudan_News12/status/1170232563333570560</t>
  </si>
  <si>
    <t>https://pbs.twimg.com/media/ED2ATyyXYAA2Xuo.jpg</t>
  </si>
  <si>
    <t>2019-09-07 09:02:38 CAT</t>
  </si>
  <si>
    <t>المستحيلات تعيش في عقولنا فقط! (إن الله على كل شيء قدير) #السودان  https://t.co/9q29WWH19r</t>
  </si>
  <si>
    <t>['https://pbs.twimg.com/media/ED1-x9YXoAAIQ-G.jpg']</t>
  </si>
  <si>
    <t>https://twitter.com/Sudan_News12/status/1170230881933496320</t>
  </si>
  <si>
    <t>https://pbs.twimg.com/media/ED1-x9YXoAAIQ-G.jpg</t>
  </si>
  <si>
    <t>2019-09-06 22:33:05 CAT</t>
  </si>
  <si>
    <t>لسنا سيئين إن تركنا أحد ، ولكن هناك أفعال تتخطى الحدود ، تأبى أن تغتفر ، أفعال لا تعاقب إلا بالتخلي ."  https://t.co/urH9XUEdt9</t>
  </si>
  <si>
    <t>['https://pbs.twimg.com/media/EDzurQXXkAEEW8k.jpg']</t>
  </si>
  <si>
    <t>https://twitter.com/Sudan_News12/status/1170072449507037184</t>
  </si>
  <si>
    <t>https://pbs.twimg.com/media/EDzurQXXkAEEW8k.jpg</t>
  </si>
  <si>
    <t>2019-09-06 16:41:42 CAT</t>
  </si>
  <si>
    <t>سالت صاحبي حضرت المؤتمر امبارح.قال لي اي قلت ليهم شفت البنت المعا حمدوك قال لي هو حمدوك كان في.😂 #السودان</t>
  </si>
  <si>
    <t>https://twitter.com/Sudan_News12/status/1169984019494252548</t>
  </si>
  <si>
    <t>2019-09-06 14:54:47 CAT</t>
  </si>
  <si>
    <t>🤣🤣🤣🤣🤣. #السودان_تحدي_الازمات  https://t.co/nRM2PyCETN</t>
  </si>
  <si>
    <t>['https://pbs.twimg.com/media/EDyFy5JX4AARfTe.jpg']</t>
  </si>
  <si>
    <t>['السودان_تحدي_الازمات']</t>
  </si>
  <si>
    <t>https://twitter.com/Sudan_News12/status/1169957115231911937</t>
  </si>
  <si>
    <t>https://pbs.twimg.com/media/EDyFy5JX4AARfTe.jpg</t>
  </si>
  <si>
    <t>2019-09-06 12:49:52 CAT</t>
  </si>
  <si>
    <t>حمدوك حرية التظاهر السلمي متاحة للجميع ..هل حرية التظاهر تتيح عمل متاريس مره اخري مثل ماكان في القيادة ؟ . #السودان</t>
  </si>
  <si>
    <t>https://twitter.com/Sudan_News12/status/1169925677786816512</t>
  </si>
  <si>
    <t>2019-09-05 19:34:29 CAT</t>
  </si>
  <si>
    <t>ياشافي يا الله</t>
  </si>
  <si>
    <t>https://twitter.com/Sudan_News12/status/1169665114615746560</t>
  </si>
  <si>
    <t>https://twitter.com/menna_mamounn/status/1169398420018278400</t>
  </si>
  <si>
    <t>2019-09-05 17:34:57 CAT</t>
  </si>
  <si>
    <t>تمام</t>
  </si>
  <si>
    <t>https://twitter.com/Sudan_News12/status/1169635033134620673</t>
  </si>
  <si>
    <t>https://twitter.com/JabooMujtaba/status/1169363221406461952</t>
  </si>
  <si>
    <t>2019-09-05 17:32:38 CAT</t>
  </si>
  <si>
    <t>قدام يا @simpleharoun  مدنياااااو</t>
  </si>
  <si>
    <t>[{'screen_name': 'simpleharoun', 'name': 'مـزمـل هآرون _ ѕιмpel', 'id': '926179339225493504'}]</t>
  </si>
  <si>
    <t>https://twitter.com/Sudan_News12/status/1169634451640467457</t>
  </si>
  <si>
    <t>2019-09-05 17:30:04 CAT</t>
  </si>
  <si>
    <t>سلام عليكم انا اخوكم شغال ف تفتيش الجيلي لقيت الجواز دا الصباح جواز مجدد قريب و مؤشر قبل يومين و شكلو كدا زول بسيط من اولاد شندي م لقينا لي رقم تلفون المهم ارفعو البوست عشان يصل المسكين دا وأرجو من يتعرف ع الشخصية الاتصال بالرقم دا 0911616346  #السودان  https://t.co/xQB5Uyfuim</t>
  </si>
  <si>
    <t>['https://pbs.twimg.com/media/EDtfvqOWkAEFQp5.jpg']</t>
  </si>
  <si>
    <t>https://twitter.com/Sudan_News12/status/1169633804228669441</t>
  </si>
  <si>
    <t>https://pbs.twimg.com/media/EDtfvqOWkAEFQp5.jpg</t>
  </si>
  <si>
    <t>2019-09-04 14:34:16 CAT</t>
  </si>
  <si>
    <t>مسطول سالو لي ما اشتغلت لي اسي ؟ قال ليهم لا عندنا واسطة ايام البشير و لا عندنا مؤهلات لحمدوك  😂😂😂</t>
  </si>
  <si>
    <t>https://twitter.com/Sudan_News12/status/1169227173737193472</t>
  </si>
  <si>
    <t>2019-09-03 20:23:08 CAT</t>
  </si>
  <si>
    <t>@abduallah_123 سفريات الرفاعي مفترض يبشع بها بهاشتاق</t>
  </si>
  <si>
    <t>https://twitter.com/Sudan_News12/status/1168952584654245889</t>
  </si>
  <si>
    <t>[{'screen_name': 'abduallah_123', 'name': 'abdallah saleh | عبدالله صالح', 'id': '355042432'}]</t>
  </si>
  <si>
    <t>2019-09-03 20:19:22 CAT</t>
  </si>
  <si>
    <t>قمة الاستهتار ..لو دولة قانون ..مفروض ينسجن</t>
  </si>
  <si>
    <t>https://twitter.com/Sudan_News12/status/1168951635600662528</t>
  </si>
  <si>
    <t>https://twitter.com/mohamedd7no/status/1168838176837963777</t>
  </si>
  <si>
    <t>2019-09-03 06:30:45 CAT</t>
  </si>
  <si>
    <t>#رتويت_للتغريدة  #السودان  #السودان_تحدي_الأزمات</t>
  </si>
  <si>
    <t>['رتويت_للتغريدة', 'السودان', 'السودان_تحدي_الأزمات']</t>
  </si>
  <si>
    <t>https://twitter.com/Sudan_News12/status/1168743107812298752</t>
  </si>
  <si>
    <t>https://twitter.com/Sudan_News12/status/1168659944482189313</t>
  </si>
  <si>
    <t>2019-09-03 05:59:11 CAT</t>
  </si>
  <si>
    <t>@Eng_Rasha_ @MO7_OMAR @Cameliasalah @musab_awada @HmdiSlah @AbdbdeaaOsman الدوحة غرب الجامعة الاهلية</t>
  </si>
  <si>
    <t>https://twitter.com/Sudan_News12/status/1168735162722660354</t>
  </si>
  <si>
    <t>[{'screen_name': 'Eng_Rasha_', 'name': 'Rasha Ibrahim', 'id': '726956895139954688'}, {'screen_name': 'MO7_OMAR', 'name': 'محمد عمر|MO.OMAR🇸🇩', 'id': '900323514812702724'}, {'screen_name': 'musab_awada', 'name': 'Musab. Edrees', 'id': '128549470'}, {'screen_name': 'HmdiSlah', 'name': 'حمدي صلاح الدين', 'id': '471234936'}, {'screen_name': 'AbdbdeaaOsman', 'name': 'AbdElbdie Osman (عبدالبديع عثمان)', 'id': '2218131078'}]</t>
  </si>
  <si>
    <t>2019-09-03 01:00:18 CAT</t>
  </si>
  <si>
    <t>تم بـ حمدالله إفتتاح *كاشتا كافيه*   و بـ ذلك نعلن عن تقديم ألذ المشروبات الساخنة ☕ و الباردة🍷بـ نكهة تراث بلدنا السمحة 👳🏽😍 .  كمان ما ننسى فـ كاشتا أسبوعياً بـ يكون في معارض تشكيلية ، فلكلورية ، جلسات غنائي  0925037123  https://t.co/gBtMTJ7Gwj</t>
  </si>
  <si>
    <t>['https://pbs.twimg.com/media/EDfqA_IXsAAwafa.jpg', 'https://pbs.twimg.com/media/EDfqBZlXoAIyuSz.jpg']</t>
  </si>
  <si>
    <t>https://pbs.twimg.com/media/EDfqA_IXsAAwafa.jpg</t>
  </si>
  <si>
    <t>2019-09-02 18:55:16 CAT</t>
  </si>
  <si>
    <t>قرار لرئيس مجلس السيادة بإعادة بث إذاعة "بي بي سي" في #السودان</t>
  </si>
  <si>
    <t>https://twitter.com/Sudan_News12/status/1168568081519697921</t>
  </si>
  <si>
    <t>2019-09-02 12:02:42 CAT</t>
  </si>
  <si>
    <t>@HmdiSlah في انتظارك</t>
  </si>
  <si>
    <t>https://twitter.com/Sudan_News12/status/1168464255508766720</t>
  </si>
  <si>
    <t>2019-09-01 13:32:03 CAT</t>
  </si>
  <si>
    <t>@alimoha73879480 يزرعو في الوهم كانو ...شوف القدامو دا ..طلس كلو وكسير تلج</t>
  </si>
  <si>
    <t>https://twitter.com/Sudan_News12/status/1168124353906642946</t>
  </si>
  <si>
    <t>2019-09-01 07:40:47 CAT</t>
  </si>
  <si>
    <t>@daniamoho واحد من الحسابات العاوز زيادة متابعين بالكلام الكعب دا ...تبا لك اينما حللتي ...اعملو الغاء متابعة منها</t>
  </si>
  <si>
    <t>https://twitter.com/Sudan_News12/status/1168035953522421760</t>
  </si>
  <si>
    <t>2019-09-01 07:37:25 CAT</t>
  </si>
  <si>
    <t>#حفير_صابرين  #شارع_التحدي  https://t.co/7xBEkrIzkn</t>
  </si>
  <si>
    <t>['https://pbs.twimg.com/media/EDWxvbyU4AEk1kO.jpg']</t>
  </si>
  <si>
    <t>['حفير_صابرين', 'شارع_التحدي']</t>
  </si>
  <si>
    <t>https://twitter.com/Sudan_News12/status/1168035109586579456</t>
  </si>
  <si>
    <t>https://pbs.twimg.com/media/EDWxvbyU4AEk1kO.jpg</t>
  </si>
  <si>
    <t>2019-09-01 07:09:34 CAT</t>
  </si>
  <si>
    <t>@DesertR61297608 @alkhobaib خلو تتجدع تسابيح ..خلي تسابيح بناتنا الفي السودان ..بغيرو لهجتهم زي المسلسلات</t>
  </si>
  <si>
    <t>https://twitter.com/Sudan_News12/status/1168028098295730177</t>
  </si>
  <si>
    <t>[{'screen_name': 'alkhobaib', 'name': 'خُبيب عبدالرحيم', 'id': '948148374'}]</t>
  </si>
  <si>
    <t>2019-09-01 06:37:46 CAT</t>
  </si>
  <si>
    <t>متزوج واحدة قريبتنا 🤣 .. معقولة بلد ٣٠ سنة ماشه بقريبي وقريبك ..ود الشي الهجرنا نحن من بلدنا لانه مالقينا معاهم فرصة #السودان  #صباح_الخير</t>
  </si>
  <si>
    <t>https://twitter.com/Sudan_News12/status/1168020096893300737</t>
  </si>
  <si>
    <t>2019-09-01 06:35:49 CAT</t>
  </si>
  <si>
    <t>يا صاحب الدار....قل لي ماذا بينك وبين الله  أهيه صدقه في الخفاء 🌸 أم هيه ركعه في جوف المساء🌷 سبحان الله العظيم..،،    #صباح_الخير  https://t.co/5qECUrfbEN</t>
  </si>
  <si>
    <t>['https://pbs.twimg.com/media/EDWjoelVAAEEU8e.jpg']</t>
  </si>
  <si>
    <t>https://twitter.com/Sudan_News12/status/1168019604406300672</t>
  </si>
  <si>
    <t>https://pbs.twimg.com/media/EDWjoelVAAEEU8e.jpg</t>
  </si>
  <si>
    <t>2019-08-31 16:56:14 CAT</t>
  </si>
  <si>
    <t>ماذا ينتظر #حمدوك ليعلن حكومته ..لقد هرمنا #السودان</t>
  </si>
  <si>
    <t>['حمدوك', 'السودان']</t>
  </si>
  <si>
    <t>https://twitter.com/Sudan_News12/status/1167813349696069633</t>
  </si>
  <si>
    <t>2019-08-30 17:14:43 CAT</t>
  </si>
  <si>
    <t>عجيبة😍</t>
  </si>
  <si>
    <t>https://twitter.com/Sudan_News12/status/1167455615179997184</t>
  </si>
  <si>
    <t>https://twitter.com/Sudan_News12/status/1167455369163153408</t>
  </si>
  <si>
    <t>2019-08-30 17:13:44 CAT</t>
  </si>
  <si>
    <t>@Adan_202  https://t.co/MOdV8nU7R6</t>
  </si>
  <si>
    <t>['https://pbs.twimg.com/media/EDOid3_W4AACFYR.jpg']</t>
  </si>
  <si>
    <t>https://pbs.twimg.com/media/EDOid3_W4AACFYR.jpg</t>
  </si>
  <si>
    <t>2019-08-30 13:07:48 CAT</t>
  </si>
  <si>
    <t>مافي حاجه اسمها مدفعية عطبرة. .   في دعم سريع بس .. حاولوا اتعايشوا مع الحقيقة دي ..   وشكرا .. . #منقول</t>
  </si>
  <si>
    <t>https://twitter.com/Sudan_News12/status/1167393474641047552</t>
  </si>
  <si>
    <t>2019-08-30 12:56:43 CAT</t>
  </si>
  <si>
    <t>@AbdbdeaaOsman لسه الامور ماواضحة ..ربنا يسهل</t>
  </si>
  <si>
    <t>https://twitter.com/Sudan_News12/status/1167390688499130369</t>
  </si>
  <si>
    <t>[{'screen_name': 'AbdbdeaaOsman', 'name': 'AbdElbdie Osman (عبدالبديع عثمان)', 'id': '2218131078'}]</t>
  </si>
  <si>
    <t>2019-08-29 19:01:48 CAT</t>
  </si>
  <si>
    <t>كل الأصدقاء أعداء .. إلى ان تأتي الشدائد فهي التي ستخبرك بحقيقتهم ! #السودان  https://t.co/qY2eYFNIIW</t>
  </si>
  <si>
    <t>['https://pbs.twimg.com/media/EDJxm7nXUAMRWfW.jpg']</t>
  </si>
  <si>
    <t>https://twitter.com/Sudan_News12/status/1167120177294716934</t>
  </si>
  <si>
    <t>https://pbs.twimg.com/media/EDJxm7nXUAMRWfW.jpg</t>
  </si>
  <si>
    <t>2019-08-29 08:16:32 CAT</t>
  </si>
  <si>
    <t>ابدأ يومك وأنت على يقين بأن الله قادر على تغير حال إلى حال وأن الأمر كله بيديه، فتوكل على الله واحسن الظن به..  صباح التسليم لله..#السودان_الدوله_المدنيه  https://t.co/pa4dwI5Q9R</t>
  </si>
  <si>
    <t>['https://pbs.twimg.com/media/EDHd6vlX4AAWNJX.jpg']</t>
  </si>
  <si>
    <t>https://twitter.com/Sudan_News12/status/1166957787420725248</t>
  </si>
  <si>
    <t>https://pbs.twimg.com/media/EDHd6vlX4AAWNJX.jpg</t>
  </si>
  <si>
    <t>2019-08-28 18:46:01 CAT</t>
  </si>
  <si>
    <t>@omerabbas45 في الاول قالو مافي محاصصات ..جينا لي النكران دا</t>
  </si>
  <si>
    <t>https://twitter.com/Sudan_News12/status/1166753815422324743</t>
  </si>
  <si>
    <t>2019-08-28 17:40:43 CAT</t>
  </si>
  <si>
    <t>وادي اميكح اليوم . #تعرف_علي_السودان  #يحدث_الآن  https://t.co/Bm8MxZE8VI</t>
  </si>
  <si>
    <t>['https://pbs.twimg.com/media/EDEVdgFXYAAngGb.jpg']</t>
  </si>
  <si>
    <t>['تعرف_علي_السودان', 'يحدث_الآن']</t>
  </si>
  <si>
    <t>https://twitter.com/Sudan_News12/status/1166737383808798720</t>
  </si>
  <si>
    <t>https://pbs.twimg.com/media/EDEVdgFXYAAngGb.jpg</t>
  </si>
  <si>
    <t>2019-08-28 12:14:12 CAT</t>
  </si>
  <si>
    <t>@Bet_ALSudan20 @_MohamedEissa تم</t>
  </si>
  <si>
    <t>https://twitter.com/Sudan_News12/status/1166655211575947264</t>
  </si>
  <si>
    <t>2019-08-28 12:13:25 CAT</t>
  </si>
  <si>
    <t>عاوزين فى سودانا الجديد نزور المريض ب بوكيه ورد🌸🌼🌷 الحلل والطاسات وساخن البارد والشوربة المكشوح نصها جوه الكيس دى اعفونا منها #السودان_الجديد</t>
  </si>
  <si>
    <t>['السودان_الجديد']</t>
  </si>
  <si>
    <t>https://twitter.com/Sudan_News12/status/1166655015760605184</t>
  </si>
  <si>
    <t>2019-08-27 19:24:30 CAT</t>
  </si>
  <si>
    <t>@Dr_KaflgeeN تم ..قدام #مدنيااااو</t>
  </si>
  <si>
    <t>['مدنيااااو']</t>
  </si>
  <si>
    <t>https://twitter.com/Sudan_News12/status/1166401111374405632</t>
  </si>
  <si>
    <t>2019-08-27 19:10:52 CAT</t>
  </si>
  <si>
    <t>تجاهل كل ماهو محبط وحاوط نفسك بالاشياء التي تحبها 🍃.#السودان  #السودان_تحديات_الخريف  https://t.co/8EMktNQOgu</t>
  </si>
  <si>
    <t>['https://pbs.twimg.com/media/EC_gfkzXkAUf_ZL.jpg']</t>
  </si>
  <si>
    <t>['السودان', 'السودان_تحديات_الخريف']</t>
  </si>
  <si>
    <t>https://twitter.com/Sudan_News12/status/1166397683071967232</t>
  </si>
  <si>
    <t>https://pbs.twimg.com/media/EC_gfkzXkAUf_ZL.jpg</t>
  </si>
  <si>
    <t>2019-08-27 16:59:33 CAT</t>
  </si>
  <si>
    <t>تمسّك بأهلك ما استطعت ، لأنك إذا فقدتهم ستخسر الصاحب و الصديق والمعين والسند في الحياة الأهل لا يعوضون أبداً ♥️ #السودان  https://t.co/GguwXoFi91</t>
  </si>
  <si>
    <t>['https://pbs.twimg.com/media/EC_CcMOW4AYKczA.jpg']</t>
  </si>
  <si>
    <t>https://twitter.com/Sudan_News12/status/1166364633504108545</t>
  </si>
  <si>
    <t>https://pbs.twimg.com/media/EC_CcMOW4AYKczA.jpg</t>
  </si>
  <si>
    <t>2019-08-27 12:20:04 CAT</t>
  </si>
  <si>
    <t>حامد عثمان / الف حمدا لله علي السلامة يابطل #السودان  https://t.co/y8EQKzBgqQ</t>
  </si>
  <si>
    <t>['https://pbs.twimg.com/media/EC-CfCGXoAAsazO.jpg']</t>
  </si>
  <si>
    <t>https://twitter.com/Sudan_News12/status/1166294300671524864</t>
  </si>
  <si>
    <t>https://pbs.twimg.com/media/EC-CfCGXoAAsazO.jpg</t>
  </si>
  <si>
    <t>2019-08-26 18:56:36 CAT</t>
  </si>
  <si>
    <t>حمدوك : ايقاف تصدير الخام من السودان  مما يعني تحول السودان لدوله صناعية كبرى .  شابكننا البديل منو يبدلوكم بالعدة ان شالله #السودان</t>
  </si>
  <si>
    <t>https://twitter.com/Sudan_News12/status/1166031703195955200</t>
  </si>
  <si>
    <t>2019-08-26 11:45:49 CAT</t>
  </si>
  <si>
    <t>@moniemm370 اللهم اشفها انت الشافي</t>
  </si>
  <si>
    <t>https://twitter.com/Sudan_News12/status/1165923292831727616</t>
  </si>
  <si>
    <t>[{'screen_name': 'moniemm370', 'name': 'محمد منعم💢', 'id': '1149789317541322753'}]</t>
  </si>
  <si>
    <t>2019-08-25 23:41:44 CAT</t>
  </si>
  <si>
    <t>نموت يا وطني لكي تحيا كريما مثلما الاوطان يا هذا المجيد #السودان</t>
  </si>
  <si>
    <t>https://twitter.com/Sudan_News12/status/1165741072976404480</t>
  </si>
  <si>
    <t>2019-08-25 12:23:03 CAT</t>
  </si>
  <si>
    <t>@AbdbdeaaOsman تسلم</t>
  </si>
  <si>
    <t>https://twitter.com/Sudan_News12/status/1165570274831601664</t>
  </si>
  <si>
    <t>2019-08-25 12:16:49 CAT</t>
  </si>
  <si>
    <t>@AbdbdeaaOsman مرحبا بيك يا استاذ/عبد البديع ..واتشرف بمتابعتك لي</t>
  </si>
  <si>
    <t>https://twitter.com/Sudan_News12/status/1165568707751546881</t>
  </si>
  <si>
    <t>2019-08-25 12:09:52 CAT</t>
  </si>
  <si>
    <t>كرت محروق</t>
  </si>
  <si>
    <t>https://twitter.com/Sudan_News12/status/1165566955362955264</t>
  </si>
  <si>
    <t>https://twitter.com/alkhobaib/status/1165301859319451648</t>
  </si>
  <si>
    <t>2019-08-25 11:49:27 CAT</t>
  </si>
  <si>
    <t>هههه دي قديمة ..تلقوها عند غافل تاني ..روقو المنقة وادو الناس فرصة تحكم ..السودان للجميع</t>
  </si>
  <si>
    <t>https://twitter.com/Sudan_News12/status/1165561820138082304</t>
  </si>
  <si>
    <t>https://twitter.com/Al3qeedSD/status/1165212633676558336</t>
  </si>
  <si>
    <t>2019-08-25 11:46:18 CAT</t>
  </si>
  <si>
    <t>ليه من ايام م تتدخل القوات النظامية للفصل بين الناس ..احس ان الموضوع فيه لعبة ! #بورسودان_تنزف</t>
  </si>
  <si>
    <t>['بورسودان_تنزف']</t>
  </si>
  <si>
    <t>https://twitter.com/Sudan_News12/status/1165561025158098944</t>
  </si>
  <si>
    <t>2019-08-25 11:24:50 CAT</t>
  </si>
  <si>
    <t>عمتنا عجوز في البص شباب متفقين يمزحوامعاها واحد قال لصاحبه بصوت عالي: سمعت قرارات المجلس الانتقالي قال:لاوالله قالو شنو؟  قال له:دايرين يزوجوا البنات للشياب والعجايز للشباب صاحبه قاله مستحيل الكلام دا ردت عليهم العجوزه ماعلى كيفك داقرارحميدتي  ومستقبل البلد ياكوز يامندس</t>
  </si>
  <si>
    <t>https://twitter.com/Sudan_News12/status/1165555626342309888</t>
  </si>
  <si>
    <t>2019-08-25 11:07:36 CAT</t>
  </si>
  <si>
    <t>#المريخ  https://t.co/0QI1a6X6XY</t>
  </si>
  <si>
    <t>['https://pbs.twimg.com/media/ECzeuB_XYAEHF-_.jpg']</t>
  </si>
  <si>
    <t>['المريخ']</t>
  </si>
  <si>
    <t>https://twitter.com/Sudan_News12/status/1165551288370761728</t>
  </si>
  <si>
    <t>https://pbs.twimg.com/media/ECzeuB_XYAEHF-_.jpg</t>
  </si>
  <si>
    <t>2019-08-25 08:46:19 CAT</t>
  </si>
  <si>
    <t>#السودان_تحديات_الخريف  https://t.co/PUOdjbWyUE</t>
  </si>
  <si>
    <t>['https://pbs.twimg.com/media/ECy-YNwXkAEq5Sh.jpg']</t>
  </si>
  <si>
    <t>['السودان_تحديات_الخريف']</t>
  </si>
  <si>
    <t>https://twitter.com/Sudan_News12/status/1165515734312783872</t>
  </si>
  <si>
    <t>https://pbs.twimg.com/media/ECy-YNwXkAEq5Sh.jpg</t>
  </si>
  <si>
    <t>2019-08-25 08:35:23 CAT</t>
  </si>
  <si>
    <t>@MohamedAbido @Rfoo_8 ماشاء الله ابداع والله</t>
  </si>
  <si>
    <t>https://twitter.com/Sudan_News12/status/1165512979720355840</t>
  </si>
  <si>
    <t>[{'screen_name': 'MohamedAbido', 'name': 'الخطاط', 'id': '3208000462'}, {'screen_name': 'Rfoo_8', 'name': '♡', 'id': '291553082'}]</t>
  </si>
  <si>
    <t>2019-08-25 07:13:34 CAT</t>
  </si>
  <si>
    <t>@nooon55599 كل زول في همو</t>
  </si>
  <si>
    <t>https://twitter.com/Sudan_News12/status/1165492391828172800</t>
  </si>
  <si>
    <t>2019-08-25 06:52:43 CAT</t>
  </si>
  <si>
    <t>https://twitter.com/Sudan_News12/status/1165487143592046592</t>
  </si>
  <si>
    <t>2019-08-24 20:31:17 CAT</t>
  </si>
  <si>
    <t>بدينا في كسير التلج🤣🤣 #السودان_الجديد  https://t.co/bkxLDci0o7</t>
  </si>
  <si>
    <t>['https://pbs.twimg.com/media/ECwWJWEX4AIUkkS.jpg']</t>
  </si>
  <si>
    <t>https://twitter.com/Sudan_News12/status/1165330756765388800</t>
  </si>
  <si>
    <t>https://pbs.twimg.com/media/ECwWJWEX4AIUkkS.jpg</t>
  </si>
  <si>
    <t>2019-08-24 19:40:52 CAT</t>
  </si>
  <si>
    <t>@Cameliasalah اكتبي منقول عهههه</t>
  </si>
  <si>
    <t>https://twitter.com/Sudan_News12/status/1165318068903514115</t>
  </si>
  <si>
    <t>2019-08-23 14:48:33 CAT</t>
  </si>
  <si>
    <t>- تأتي الجمعة لتغسل شوائبنا في ستة أيام مضت ، وتأوينا لـ "كهف" الأمان من ضجيج الفتن  ⁩ 🌿.  https://t.co/bmqP4SjuPZ</t>
  </si>
  <si>
    <t>['https://pbs.twimg.com/media/ECp-GtDXUAAkMAm.jpg']</t>
  </si>
  <si>
    <t>https://twitter.com/Sudan_News12/status/1164882115776770048</t>
  </si>
  <si>
    <t>https://pbs.twimg.com/media/ECp-GtDXUAAkMAm.jpg</t>
  </si>
  <si>
    <t>2019-08-23 00:09:17 CAT</t>
  </si>
  <si>
    <t xml:space="preserve"> https://t.co/7Cl7bDArEn</t>
  </si>
  <si>
    <t>['https://pbs.twimg.com/media/ECm02QEXkAAgJKD.jpg']</t>
  </si>
  <si>
    <t>https://twitter.com/Sudan_News12/status/1164660839611273221</t>
  </si>
  <si>
    <t>https://pbs.twimg.com/media/ECm02QEXkAAgJKD.jpg</t>
  </si>
  <si>
    <t>2019-08-23 00:03:11 CAT</t>
  </si>
  <si>
    <t>@jaffaralbashair @HmdiSlah @MO7_OMAR @musab_awada @Cameliasalah @yswyswysw00yasi @mutawakil666 @simpleharoun @Mo3zFaisal @Sudan3310 صفحة الناشط خالد ابو رهف علي الفيي</t>
  </si>
  <si>
    <t>https://twitter.com/Sudan_News12/status/1164659306026942464</t>
  </si>
  <si>
    <t>[{'screen_name': 'jaffaralbashair', 'name': 'zool sudani', 'id': '849985837144178688'}, {'screen_name': 'HmdiSlah', 'name': 'حمدي صلاح الدين', 'id': '471234936'}, {'screen_name': 'MO7_OMAR', 'name': 'محمد عمر|MO.OMAR🇸🇩', 'id': '900323514812702724'}, {'screen_name': 'musab_awada', 'name': 'Musab. Edrees', 'id': '128549470'}, {'screen_name': 'mutawakil666', 'name': 'متوكل الجزولي', 'id': '702365940407783424'}, {'screen_name': 'simpleharoun', 'name': 'مـزمـل هآرون _ Ѕιмpel', 'id': '926179339225493504'}, {'screen_name': 'Mo3zFaisal', 'name': 'معز | Mo3z 🇸🇩', 'id': '2526934385'}, {'screen_name': 'Sudan3310', 'name': 'مبادر للخير 😍🌹', 'id': '1121525495617683476'}]</t>
  </si>
  <si>
    <t>2019-08-23 00:01:07 CAT</t>
  </si>
  <si>
    <t>@jaffaralbashair @HmdiSlah @MO7_OMAR @musab_awada @Cameliasalah @yswyswysw00yasi @mutawakil666 @simpleharoun @Mo3zFaisal @Sudan3310 خالد ابو رهف</t>
  </si>
  <si>
    <t>https://twitter.com/Sudan_News12/status/1164658786453401600</t>
  </si>
  <si>
    <t>2019-08-22 23:58:16 CAT</t>
  </si>
  <si>
    <t>رسيماً  الطيب عبدالماجد مديرآ للتلفزيون ✌ الف مبروك  https://t.co/9QosyALAGk</t>
  </si>
  <si>
    <t>['https://pbs.twimg.com/media/ECmyV22W4AErsYE.jpg']</t>
  </si>
  <si>
    <t>https://twitter.com/Sudan_News12/status/1164658069671940096</t>
  </si>
  <si>
    <t>https://pbs.twimg.com/media/ECmyV22W4AErsYE.jpg</t>
  </si>
  <si>
    <t>2019-08-22 20:24:09 CAT</t>
  </si>
  <si>
    <t>إستقالة مبارك اردول . #السودان_تحديات_الخريف</t>
  </si>
  <si>
    <t>https://twitter.com/Sudan_News12/status/1164604182881546240</t>
  </si>
  <si>
    <t>2019-08-22 13:50:26 CAT</t>
  </si>
  <si>
    <t>انت سوداني 🇸🇩❤️ التويته دي خاااص للسودانيين ندعم بعض ونزيد عدد المتابعين  اعمل ريتويت🔃 ولايك واكتب تم   ونضيف بعض من الريتويت   #سوداني_وافتخر ✌🏽🇸🇩</t>
  </si>
  <si>
    <t>['سوداني_وافتخر']</t>
  </si>
  <si>
    <t>https://twitter.com/Sudan_News12/status/1164505100376838146</t>
  </si>
  <si>
    <t>2019-08-22 13:09:00 CAT</t>
  </si>
  <si>
    <t>بدينا في كسير التلج 😄</t>
  </si>
  <si>
    <t>https://twitter.com/Sudan_News12/status/1164494677237751808</t>
  </si>
  <si>
    <t>https://twitter.com/YASIR_MOS91/status/1164425561776762880</t>
  </si>
  <si>
    <t>2019-08-22 13:03:00 CAT</t>
  </si>
  <si>
    <t>وين لي وداد دي ..شوفو العلم دا</t>
  </si>
  <si>
    <t>https://twitter.com/Sudan_News12/status/1164493166579519492</t>
  </si>
  <si>
    <t>https://twitter.com/osmanabusalih/status/1164472976961691649</t>
  </si>
  <si>
    <t>2019-08-22 10:45:25 CAT</t>
  </si>
  <si>
    <t>@nahlalkhawad فكرة جميلة والله ..بس يعد من ضمن التنظيرات الجميلة ..الي ان تري النور ...دايرة زمن</t>
  </si>
  <si>
    <t>https://twitter.com/Sudan_News12/status/1164458541186453504</t>
  </si>
  <si>
    <t>[{'screen_name': 'nahlalkhawad', 'name': 'نهلة الخواض', 'id': '1141882230039621632'}]</t>
  </si>
  <si>
    <t>2019-08-22 10:05:33 CAT</t>
  </si>
  <si>
    <t>@mohammed_taishi كلمتك في المطار كلمة صادقة ..نبعت من دواخلك ..الي الامام ..رغم اني لا اعرفك ..لكن كلامك جميل جدا</t>
  </si>
  <si>
    <t>https://twitter.com/Sudan_News12/status/1164448507626958848</t>
  </si>
  <si>
    <t>2019-08-22 08:22:13 CAT</t>
  </si>
  <si>
    <t>تفاءل ..ولاتظلم اليوم بأخذ هموم الأمس معك،اتركها تأتي كما كتبها الله ،لعلها تأتي كما يحبها قلبك   ولاتخنق أنفاس الصباح بهموم المساء.  ....بل مارس الإستغفار بحب والصدقه بخفيه وحلق بقلب مبتهج ثقة في عطاء من لايعجزة شئ.  #صباحكم طمأنينة وراحة وسكينة تغمر ارواحكم بفيض عطاءالله.  https://t.co/8aiNJKppm3</t>
  </si>
  <si>
    <t>['https://pbs.twimg.com/media/ECjcFn2XsAAQZXq.jpg']</t>
  </si>
  <si>
    <t>['صباحكم']</t>
  </si>
  <si>
    <t>https://twitter.com/Sudan_News12/status/1164422505584611328</t>
  </si>
  <si>
    <t>https://pbs.twimg.com/media/ECjcFn2XsAAQZXq.jpg</t>
  </si>
  <si>
    <t>2019-08-21 20:08:15 CAT</t>
  </si>
  <si>
    <t>الزمن الزين ..زمن النفوس متطايبة والناس بتقاسمو حرف الكسرة بالحيطة #السودان  https://t.co/ChpoDfdBlI</t>
  </si>
  <si>
    <t>['https://pbs.twimg.com/media/ECg0F3UXsAAH9L7.jpg']</t>
  </si>
  <si>
    <t>https://twitter.com/Sudan_News12/status/1164237795147337730</t>
  </si>
  <si>
    <t>https://pbs.twimg.com/media/ECg0F3UXsAAH9L7.jpg</t>
  </si>
  <si>
    <t>2019-08-21 19:24:50 CAT</t>
  </si>
  <si>
    <t>@Lina_Alatabani فعلا. لسه ماعندهم علاقات خارجية لدعم ..وماعندهم. قروش يعملو شي حتي للسيول دي ..حميدتي افضل منهم عندو</t>
  </si>
  <si>
    <t>https://twitter.com/Sudan_News12/status/1164226867416764421</t>
  </si>
  <si>
    <t>2019-08-21 19:06:02 CAT</t>
  </si>
  <si>
    <t>شكرا ليك لكن سباب نفير ديل يمدو يدهم وين وين ..البلد كلها سيول وكوارث ..اليد الواحدة لاتصفق</t>
  </si>
  <si>
    <t>https://twitter.com/Sudan_News12/status/1164222137143582721</t>
  </si>
  <si>
    <t>https://twitter.com/DrBakriAli/status/1164008475292241920</t>
  </si>
  <si>
    <t>2019-08-21 19:04:21 CAT</t>
  </si>
  <si>
    <t>والله اني احسهم ناس مساكين مافي يدهم شي يفعلوه</t>
  </si>
  <si>
    <t>https://twitter.com/Sudan_News12/status/1164221715163099136</t>
  </si>
  <si>
    <t>https://twitter.com/kingTwixa/status/1164211585260445697</t>
  </si>
  <si>
    <t>2019-08-21 07:22:48 CAT</t>
  </si>
  <si>
    <t>وإن أتعبك شيء فهناك من أتعبه كل شيء  فقل الحمد لله دائما وابدا 💔  https://t.co/UFjT2StZeI</t>
  </si>
  <si>
    <t>['https://pbs.twimg.com/media/ECeE5yeXoAAw60q.jpg']</t>
  </si>
  <si>
    <t>https://twitter.com/Sudan_News12/status/1164045164081496066</t>
  </si>
  <si>
    <t>https://pbs.twimg.com/media/ECeE5yeXoAAw60q.jpg</t>
  </si>
  <si>
    <t>2019-08-20 17:00:54 CAT</t>
  </si>
  <si>
    <t>البطل حامد الجامد /يخرج من العملية الان وهو في اتم الصحة . #السودان  https://t.co/BwUAY3A3EY</t>
  </si>
  <si>
    <t>['https://pbs.twimg.com/media/ECa_oluXUAEqwhK.jpg']</t>
  </si>
  <si>
    <t>https://twitter.com/Sudan_News12/status/1163828260138041345</t>
  </si>
  <si>
    <t>https://pbs.twimg.com/media/ECa_oluXUAEqwhK.jpg</t>
  </si>
  <si>
    <t>2019-08-20 10:45:47 CAT</t>
  </si>
  <si>
    <t>@Amy_Elsheikh نتمني تكون وساطة مافي</t>
  </si>
  <si>
    <t>https://twitter.com/Sudan_News12/status/1163733857293754368</t>
  </si>
  <si>
    <t>[{'screen_name': 'Amy_Elsheikh', 'name': 'Amy Elsheikh', 'id': '75136099'}]</t>
  </si>
  <si>
    <t>2019-08-20 10:42:59 CAT</t>
  </si>
  <si>
    <t>@3ara8i ربنا يحفظها لك</t>
  </si>
  <si>
    <t>https://twitter.com/Sudan_News12/status/1163733153263116288</t>
  </si>
  <si>
    <t>[{'screen_name': '3ara8i', 'name': 'اهمدد ⚡️', 'id': '1014257637075095552'}]</t>
  </si>
  <si>
    <t>2019-08-20 10:41:39 CAT</t>
  </si>
  <si>
    <t>@wmuhaker @fyad_Elsidig @AbdallaElhillou انا لا اعرفه ..لكن خطبته هذه في ركن نقاش ومحفوظة لدي كتير من الناس .. وممكن الناس الضحت بجزء من جسمها يكون له وطنية اكثر منه.</t>
  </si>
  <si>
    <t>https://twitter.com/Sudan_News12/status/1163732818943455232</t>
  </si>
  <si>
    <t>[{'screen_name': 'fyad_Elsidig', 'name': 'Mr.Fayad فياض', 'id': '885408418101551104'}, {'screen_name': 'AbdallaElhillou', 'name': 'Abdalla Elhillou', 'id': '107669623'}]</t>
  </si>
  <si>
    <t>2019-08-19 11:14:11 CAT</t>
  </si>
  <si>
    <t>@alamin72680207 شمس الدين #يسقط_بس</t>
  </si>
  <si>
    <t>https://twitter.com/Sudan_News12/status/1163378617700823040</t>
  </si>
  <si>
    <t>[{'screen_name': 'alamin72680207', 'name': '🌐Dr.alamin✏✉', 'id': '1151119420992958465'}]</t>
  </si>
  <si>
    <t>2019-08-19 09:02:26 CAT</t>
  </si>
  <si>
    <t>@Cameliasalah دا يعتبر متملق</t>
  </si>
  <si>
    <t>https://twitter.com/Sudan_News12/status/1163345462797230080</t>
  </si>
  <si>
    <t>2019-08-18 16:48:28 CAT</t>
  </si>
  <si>
    <t>@Alli_9 هم زاتم ماكانو حكومة اسلاميين اختلف من يمثلها كذلك ..انما هم شلة من اصحاب المصالح فقط</t>
  </si>
  <si>
    <t>https://twitter.com/Sudan_News12/status/1163100354948620288</t>
  </si>
  <si>
    <t>[{'screen_name': 'Alli_9', 'name': 'Alli Babiker', 'id': '770319698311471104'}]</t>
  </si>
  <si>
    <t>2019-08-18 15:59:58 CAT</t>
  </si>
  <si>
    <t>@Cameliasalah دي حاسدة بس مدنيااااااو هههههه</t>
  </si>
  <si>
    <t>https://twitter.com/Sudan_News12/status/1163088148773163008</t>
  </si>
  <si>
    <t>2019-08-16 16:44:17 CAT</t>
  </si>
  <si>
    <t>الأخ عمر الدقير:  بكرة التوقيع ف عليك الله ما تمسك المايك تشبكنا مولاي الشعب الأسمر وبتاع نحن يداب طالعين من خطابات ناس لحس الكوع والحشاش يملا شبكتو والزارعنا وبتاع . ف خلي المدنية دي تجري ف دمنا حبة عشان نقدر نتماشى مع خطاباتك المرهفة دي.#السودان</t>
  </si>
  <si>
    <t>https://twitter.com/Sudan_News12/status/1162374524106678272</t>
  </si>
  <si>
    <t>2019-08-15 19:25:02 CAT</t>
  </si>
  <si>
    <t>عاجل: الرئيس المصري عبد الفتاح السيسي يعتذر عن حضور مراسم التوقيع على الوثيقة الدستورية الحاكمة للفترة الانتقالية في السودان - الناطق الرسمي باسم المجلس العسكري الانتقالي</t>
  </si>
  <si>
    <t>https://twitter.com/Sudan_News12/status/1162052593436282881</t>
  </si>
  <si>
    <t>2019-08-15 19:12:55 CAT</t>
  </si>
  <si>
    <t>@7vlvwv الخاتم دا دلالة علي شنو</t>
  </si>
  <si>
    <t>https://twitter.com/Sudan_News12/status/1162049542939979777</t>
  </si>
  <si>
    <t>[{'screen_name': '7vlvwv', 'name': '𝕄𝕆ℍ𝔸𝕄𝕄𝔼𝔻 𝔸𝕃𝔽𝔸𝕋𝕀ℍ ♛', 'id': '3295228380'}]</t>
  </si>
  <si>
    <t>2019-08-15 19:11:47 CAT</t>
  </si>
  <si>
    <t>مولانا عبدالقادر محمد احمد رئيساً للقضاء  ومحمد الحافظ نائباً عاماً لحكومة السودان .</t>
  </si>
  <si>
    <t>https://twitter.com/Sudan_News12/status/1162049257936998400</t>
  </si>
  <si>
    <t>2019-08-15 19:11:24 CAT</t>
  </si>
  <si>
    <t>@aseelsadig شينة</t>
  </si>
  <si>
    <t>https://twitter.com/Sudan_News12/status/1162049161509912576</t>
  </si>
  <si>
    <t>[{'screen_name': 'aseelsadig', 'name': 'آسـيـل الـصـادق', 'id': '1085620206964260865'}]</t>
  </si>
  <si>
    <t>2019-08-15 19:09:02 CAT</t>
  </si>
  <si>
    <t>https://twitter.com/Sudan_News12/status/1162048567239991299</t>
  </si>
  <si>
    <t>2019-08-14 17:43:03 CAT</t>
  </si>
  <si>
    <t>@woodyshrarh اتخارج انصحك</t>
  </si>
  <si>
    <t>https://twitter.com/Sudan_News12/status/1161664541178126337</t>
  </si>
  <si>
    <t>2019-08-14 17:27:02 CAT</t>
  </si>
  <si>
    <t>🔵عايز دعم ❤️  1_ضيفني ✅ 2_ اعمل ريتويت 🔃 3_ لايك واكتب تم 👍 4_ فعل التنبيهات 🔔 وبختار واحد وادعمو ما ترسل لي في الخاص🌚 استلم صاح وباصي صاح👌🏽 في السمبتيك🖐🏿</t>
  </si>
  <si>
    <t>https://twitter.com/Sudan_News12/status/1161660509176958977</t>
  </si>
  <si>
    <t>2019-08-14 17:06:08 CAT</t>
  </si>
  <si>
    <t>@iRuby_Sa شييييينة</t>
  </si>
  <si>
    <t>https://twitter.com/Sudan_News12/status/1161655248504709120</t>
  </si>
  <si>
    <t>[{'screen_name': 'iRuby_Sa', 'name': 'R U B Y ✨', 'id': '1117565794244857856'}]</t>
  </si>
  <si>
    <t>2019-08-14 16:06:11 CAT</t>
  </si>
  <si>
    <t>@Ha_alterifi دايرة تتعلمي فيهو ..ولو فشلت التجربة من المسؤل 🙃</t>
  </si>
  <si>
    <t>https://twitter.com/Sudan_News12/status/1161640163338051584</t>
  </si>
  <si>
    <t>[{'screen_name': 'Ha_alterifi', 'name': 'ح ن', 'id': '1008016397195194374'}]</t>
  </si>
  <si>
    <t>2019-08-14 16:01:58 CAT</t>
  </si>
  <si>
    <t>@dr_freedomSD ههههه اسف 😚</t>
  </si>
  <si>
    <t>https://twitter.com/Sudan_News12/status/1161639098949521409</t>
  </si>
  <si>
    <t>2019-08-14 16:00:08 CAT</t>
  </si>
  <si>
    <t>@LeleAlsonee ⁦♥️⁩</t>
  </si>
  <si>
    <t>https://twitter.com/Sudan_News12/status/1161638637982949376</t>
  </si>
  <si>
    <t>2019-08-14 15:58:08 CAT</t>
  </si>
  <si>
    <t>@dr_freedomSD وتبا لك اخدر كمون</t>
  </si>
  <si>
    <t>https://twitter.com/Sudan_News12/status/1161638137346625539</t>
  </si>
  <si>
    <t>2019-08-14 15:57:51 CAT</t>
  </si>
  <si>
    <t>@dr_freedomSD تبا العنصرية والقبلية وتبا لصاحب الحساب هذا الناشر هذا الهراء</t>
  </si>
  <si>
    <t>https://twitter.com/Sudan_News12/status/1161638063233282049</t>
  </si>
  <si>
    <t>2019-08-14 15:56:39 CAT</t>
  </si>
  <si>
    <t>مالم تتفق قحت مع الجبهة الثورية ..ماتفرحو بالاتفاق #السودان_الاتفاق_السياسي</t>
  </si>
  <si>
    <t>['السودان_الاتفاق_السياسي']</t>
  </si>
  <si>
    <t>https://twitter.com/Sudan_News12/status/1161637762522648582</t>
  </si>
  <si>
    <t>2019-08-14 13:09:30 CAT</t>
  </si>
  <si>
    <t>"مهما شعرت أنّ الطريق ضيّق .. حتمًا يوجد آخر .. يوجد منحى آخر .. يوجد مكان آخر .. يوجد شخص آخر .. توجد إجابة أخرى .. ويوجد يوم آخر"  https://t.co/dAF1qKm8YH</t>
  </si>
  <si>
    <t>['https://pbs.twimg.com/media/EB7RIbmW4AYIjeD.jpg']</t>
  </si>
  <si>
    <t>https://twitter.com/Sudan_News12/status/1161595699156398080</t>
  </si>
  <si>
    <t>https://pbs.twimg.com/media/EB7RIbmW4AYIjeD.jpg</t>
  </si>
  <si>
    <t>2019-08-14 13:00:16 CAT</t>
  </si>
  <si>
    <t>بوليغ</t>
  </si>
  <si>
    <t>https://twitter.com/Sudan_News12/status/1161593375679795202</t>
  </si>
  <si>
    <t>https://twitter.com/kamalrahmtalla1/status/1161494805756698624</t>
  </si>
  <si>
    <t>2019-08-14 12:55:06 CAT</t>
  </si>
  <si>
    <t>@Tasneem12451 شينة</t>
  </si>
  <si>
    <t>https://twitter.com/Sudan_News12/status/1161592075525246977</t>
  </si>
  <si>
    <t>2019-08-14 08:34:35 CAT</t>
  </si>
  <si>
    <t>@dalyamohd Very bad</t>
  </si>
  <si>
    <t>https://twitter.com/Sudan_News12/status/1161526514258710529</t>
  </si>
  <si>
    <t>2019-08-13 20:54:12 CAT</t>
  </si>
  <si>
    <t>@ayahsupreme No good</t>
  </si>
  <si>
    <t>https://twitter.com/Sudan_News12/status/1161350256640045057</t>
  </si>
  <si>
    <t>[{'screen_name': 'ayahsupreme', 'name': 'A', 'id': '783263584683978752'}]</t>
  </si>
  <si>
    <t>2019-08-13 20:50:07 CAT</t>
  </si>
  <si>
    <t>@saria56064732 شنه مره</t>
  </si>
  <si>
    <t>https://twitter.com/Sudan_News12/status/1161349228716843009</t>
  </si>
  <si>
    <t>[{'screen_name': 'saria56064732', 'name': 'saria👣', 'id': '1125442015838257155'}]</t>
  </si>
  <si>
    <t>2019-08-13 20:00:54 CAT</t>
  </si>
  <si>
    <t>الخروف عاااااين للضباح شدييد وقاليهو : "دفعولك كم.. عشان تقلبا دم" 😂😂😂 #السودان</t>
  </si>
  <si>
    <t>https://twitter.com/Sudan_News12/status/1161336841536233472</t>
  </si>
  <si>
    <t>2019-08-13 14:03:13 CAT</t>
  </si>
  <si>
    <t>@Aleisir يقعدو يعملوها مفاوضات لمن حميدتي يقولهم باي باي ههههههه</t>
  </si>
  <si>
    <t>https://twitter.com/Sudan_News12/status/1161246830597943296</t>
  </si>
  <si>
    <t>2019-08-13 12:51:11 CAT</t>
  </si>
  <si>
    <t>مافي اجمل من الجو في قريتنا اليوم #السودان  https://t.co/4Vx9i3URbg</t>
  </si>
  <si>
    <t>['https://pbs.twimg.com/media/EB2DWWFXYAAu9og.jpg']</t>
  </si>
  <si>
    <t>https://twitter.com/Sudan_News12/status/1161228702065278976</t>
  </si>
  <si>
    <t>https://pbs.twimg.com/media/EB2DWWFXYAAu9og.jpg</t>
  </si>
  <si>
    <t>2019-08-12 23:54:56 CAT</t>
  </si>
  <si>
    <t>مهما كانت الظروف من حولك يظل للجمال وجوداً ..#النصر_و_الوحده_الاماراتي  https://t.co/9gXiqfA80T</t>
  </si>
  <si>
    <t>['https://pbs.twimg.com/media/EBzRq9bXoAUpCFb.jpg']</t>
  </si>
  <si>
    <t>['النصر_و_الوحده_الاماراتي']</t>
  </si>
  <si>
    <t>https://twitter.com/Sudan_News12/status/1161033349282127872</t>
  </si>
  <si>
    <t>https://pbs.twimg.com/media/EBzRq9bXoAUpCFb.jpg</t>
  </si>
  <si>
    <t>2019-08-12 23:47:10 CAT</t>
  </si>
  <si>
    <t>وبالنهاية لا فرق بين الغني و الفقير فكلاهما بنفس مواصفات تلك الحفره الصغيره لمثل هذا اليوم فأعدوا #الوحدة_النصر  https://t.co/Pg0gFffEdl</t>
  </si>
  <si>
    <t>['https://pbs.twimg.com/media/EBzP5STXsAAgpui.jpg']</t>
  </si>
  <si>
    <t>['الوحدة_النصر']</t>
  </si>
  <si>
    <t>https://twitter.com/Sudan_News12/status/1161031396867158017</t>
  </si>
  <si>
    <t>https://pbs.twimg.com/media/EBzP5STXsAAgpui.jpg</t>
  </si>
  <si>
    <t>2019-08-12 23:44:49 CAT</t>
  </si>
  <si>
    <t>عندما يموت صانع الابتسامة حزنا ~ فاعلموا ان الامر " قد تخطى كل مشاعر البشر ♥️🖇 #السودان  https://t.co/fbDVcuMRj0</t>
  </si>
  <si>
    <t>['https://pbs.twimg.com/media/EBzPXNLWwAI9KAp.jpg']</t>
  </si>
  <si>
    <t>https://twitter.com/Sudan_News12/status/1161030803914141697</t>
  </si>
  <si>
    <t>https://pbs.twimg.com/media/EBzPXNLWwAI9KAp.jpg</t>
  </si>
  <si>
    <t>2019-08-12 23:42:00 CAT</t>
  </si>
  <si>
    <t>لماذا نُهدي الاثرياء هدايا ثمينة وهم قادرون عليها ! ونهدي الفقراء بقايا ملابسنا وطعامنا !  هل لديكَم اجابه مقنعه ؟ { لن تنالوا البر حتى تنفقوا مما تحبون }  #تستحق_التأمل  https://t.co/oRE8Y8SF7X</t>
  </si>
  <si>
    <t>['https://pbs.twimg.com/media/EBzOuE3WkAInYL7.jpg']</t>
  </si>
  <si>
    <t>['تستحق_التأمل']</t>
  </si>
  <si>
    <t>https://twitter.com/Sudan_News12/status/1161030097371111425</t>
  </si>
  <si>
    <t>https://pbs.twimg.com/media/EBzOuE3WkAInYL7.jpg</t>
  </si>
  <si>
    <t>2019-08-12 22:28:41 CAT</t>
  </si>
  <si>
    <t>في السودان الجديد ما عايذين زول يقول لاخوه ابو جلحات  قول ليه صاحب الجبين المتسع  #احمودي  😂😂😂😂😂😂😂</t>
  </si>
  <si>
    <t>['احمودي']</t>
  </si>
  <si>
    <t>https://twitter.com/Sudan_News12/status/1161011643880484864</t>
  </si>
  <si>
    <t>2019-08-12 22:25:09 CAT</t>
  </si>
  <si>
    <t>☹️♥️🐾 اين ذهب جسدك ي صديقي #السودان  https://t.co/1ziHIwUGek</t>
  </si>
  <si>
    <t>['https://pbs.twimg.com/media/EBy9IDEX4AI8GWM.jpg']</t>
  </si>
  <si>
    <t>https://twitter.com/Sudan_News12/status/1161010756030218241</t>
  </si>
  <si>
    <t>https://pbs.twimg.com/media/EBy9IDEX4AI8GWM.jpg</t>
  </si>
  <si>
    <t>2019-08-12 21:07:00 CAT</t>
  </si>
  <si>
    <t>أضحك مع #خالد_ابورهف #ماما_اميرة  https://t.co/AdCChvTT29</t>
  </si>
  <si>
    <t>['https://pbs.twimg.com/media/EByrPGHWwAA7ZL0.jpg']</t>
  </si>
  <si>
    <t>['خالد_ابورهف', 'ماما_اميرة']</t>
  </si>
  <si>
    <t>https://twitter.com/Sudan_News12/status/1160991088393502722</t>
  </si>
  <si>
    <t>https://pbs.twimg.com/media/EByrPGHWwAA7ZL0.jpg</t>
  </si>
  <si>
    <t>2019-08-12 20:33:57 CAT</t>
  </si>
  <si>
    <t>#السودان #عيد_الاضحي_المبارك2019  https://t.co/cqyc5j5vOw</t>
  </si>
  <si>
    <t>['https://pbs.twimg.com/media/EByjq42XkAAEBXC.jpg']</t>
  </si>
  <si>
    <t>['السودان', 'عيد_الاضحي_المبارك2019']</t>
  </si>
  <si>
    <t>https://twitter.com/Sudan_News12/status/1160982773508771840</t>
  </si>
  <si>
    <t>https://pbs.twimg.com/media/EByjq42XkAAEBXC.jpg</t>
  </si>
  <si>
    <t>2019-08-12 14:33:06 CAT</t>
  </si>
  <si>
    <t>ابورهف يغير من دسيس مان 😄😄 #لوشي #السودان  https://t.co/NNinVBhZeQ</t>
  </si>
  <si>
    <t>['https://pbs.twimg.com/media/EBxRE0RWsAA3ZJL.jpg']</t>
  </si>
  <si>
    <t>['لوشي', 'السودان']</t>
  </si>
  <si>
    <t>https://twitter.com/Sudan_News12/status/1160891961487876096</t>
  </si>
  <si>
    <t>https://pbs.twimg.com/media/EBxRE0RWsAA3ZJL.jpg</t>
  </si>
  <si>
    <t>2019-08-11 21:42:19 CAT</t>
  </si>
  <si>
    <t>«يا ابنتي إنْ أردتِ آيةَ حُسْنٍ وجَمالاً يَزِيْنُ جسْماً وعقْلا  فانْبُذي عادةَ التبرُّجِ نَبْذاً فجَمالُ النفوسِ أسمَى وأغلى»*  *علي الجارم</t>
  </si>
  <si>
    <t>https://twitter.com/Sudan_News12/status/1160637587679252483</t>
  </si>
  <si>
    <t>2019-08-11 21:13:52 CAT</t>
  </si>
  <si>
    <t>في موضة بنات سودانيات ينشرو صورهم في تويتر ..ياخ عيب عليكم ..فضحتونا وشرطتو عيننا😔 #السودان_الاتفاق_النهائي #السودان_الدوله_المدنيه</t>
  </si>
  <si>
    <t>['السودان_الاتفاق_النهائي', 'السودان_الدوله_المدنيه']</t>
  </si>
  <si>
    <t>https://twitter.com/Sudan_News12/status/1160630430648999940</t>
  </si>
  <si>
    <t>2019-08-11 14:46:11 CAT</t>
  </si>
  <si>
    <t>الناس الماشه تشتري باليل اعملو حسباكم من المندسين 😂  https://t.co/XSNk0LCUPh</t>
  </si>
  <si>
    <t>['https://pbs.twimg.com/media/EBsKfakW4AAKuuZ.jpg']</t>
  </si>
  <si>
    <t>https://twitter.com/Sudan_News12/status/1160532866503237632</t>
  </si>
  <si>
    <t>https://pbs.twimg.com/media/EBsKfakW4AAKuuZ.jpg</t>
  </si>
  <si>
    <t>2019-08-09 18:25:07 CAT</t>
  </si>
  <si>
    <t>@hafizangabo1 @HmdiSlah منتظرين مدنيااااااااو.  والاحلام الوردية</t>
  </si>
  <si>
    <t>https://twitter.com/Sudan_News12/status/1159863187384262656</t>
  </si>
  <si>
    <t>[{'screen_name': 'hafizangabo1', 'name': 'حافظ أنقابو', 'id': '423365208'}, {'screen_name': 'HmdiSlah', 'name': 'حمدي صلاح الدين', 'id': '471234936'}]</t>
  </si>
  <si>
    <t>2019-08-09 00:47:26 CAT</t>
  </si>
  <si>
    <t>منقول  الشاب دا تم العثور عليه  في ندوة الموردة  يقال انه ببكي لمن تجي سيرة القيادة و عليه  اثار جروح و تعذيب رهيب حاليا هو مع شباب لجنة مقاومة الموردة الرجاء من يتعرف عليه يتصل علي الرقم 0968616182  #مجزرة_القيادة_العامة  https://t.co/5zwfMcFnNc</t>
  </si>
  <si>
    <t>['https://pbs.twimg.com/media/EBe3VI3X4AISTtW.jpg']</t>
  </si>
  <si>
    <t>https://twitter.com/Sudan_News12/status/1159597010204418048</t>
  </si>
  <si>
    <t>https://pbs.twimg.com/media/EBe3VI3X4AISTtW.jpg</t>
  </si>
  <si>
    <t>2019-08-08 17:22:01 CAT</t>
  </si>
  <si>
    <t>هل ما زالو يتحدثون عن الرخا والناس جوعا؟ وعن الأمن والناس في ذعر؟ وعن صلاح الأحوال والبلد في خراب؟ من اين جاء هؤلاء الناس؟ بل من هؤلاء الناس؟  #الطيب_صالح</t>
  </si>
  <si>
    <t>https://twitter.com/Sudan_News12/status/1159484920710012928</t>
  </si>
  <si>
    <t>2019-08-08 10:15:46 CAT</t>
  </si>
  <si>
    <t>ﻓﻲ ﻋﻬﺪ ﺍﻟﻜﻴﺰﺍﻥ ﻳﺎ ﻛﻨﺪﺍﻛﺘﻲ ؟ ﻭ ﺿﺤﻜﺖ ﺍﻟﺪﻭﻟﺔ ﺍﻟﻌﻤﻴﻘﺔ 😅😅😅</t>
  </si>
  <si>
    <t>https://twitter.com/Sudan_News12/status/1159377647593578496</t>
  </si>
  <si>
    <t>2019-08-08 10:15:22 CAT</t>
  </si>
  <si>
    <t>ﻗﺎﻟﺖ ﻟﻴﻮ ﺩﺍ ﺷﻨﻮ ﺍﻟﺨﺮﻭﻑ ﺍﻟﺼﻐﻴﺮﻭﻧﻲ ﺍﻟﻤﺴﻜﻮﻝ ﺍﻟﺠﺎﻳﺒﻮ ﺩﺍ ؟ ﺩﺍ ﺻﺤﻦ ﻣﺎ ﺑﻤﻼﻭ ﻗﺎﻝ ﻟﻴﻬﺎ ﺩﺍ ﻣﻮﺍﻟﻴﺪ ﺣﺪﺍﺷﺮ ﺍﺑﺮﻳﻞ ﺧﺮﻭﻑ ﻣﻮﻟﻮﺩ ﻓﻲ ﻓﺠﺮ ﺍﻟﺜﻮﺭﺓ . ﺩﺍﻳﺮﺍﻧﻲ ﺃﺟﻴﺐ ﻟﻴﻚ ﺧﺮﻭﻑ ﻣﻮﻟﻮﺩ👇</t>
  </si>
  <si>
    <t>https://twitter.com/Sudan_News12/status/1159377550558281728</t>
  </si>
  <si>
    <t>2019-08-07 13:14:29 CAT</t>
  </si>
  <si>
    <t>دا السودان</t>
  </si>
  <si>
    <t>https://twitter.com/Sudan_News12/status/1159060238215122947</t>
  </si>
  <si>
    <t>https://twitter.com/nahlalkhawad/status/1159045002368040961</t>
  </si>
  <si>
    <t>2019-08-07 11:36:33 CAT</t>
  </si>
  <si>
    <t>@YouTube I have a problem turning off the monetization tab for the channel how to fix it</t>
  </si>
  <si>
    <t>https://twitter.com/Sudan_News12/status/1159035590710611968</t>
  </si>
  <si>
    <t>[{'screen_name': 'YouTube', 'name': 'YouTube', 'id': '10228272'}]</t>
  </si>
  <si>
    <t>2019-08-07 11:32:21 CAT</t>
  </si>
  <si>
    <t>@YouTubeArabia @omr94_ عندي مشكلة ايقاف علامة تبويب تحقيق الدخل كيف احلها</t>
  </si>
  <si>
    <t>https://twitter.com/Sudan_News12/status/1159034532470898689</t>
  </si>
  <si>
    <t>[{'screen_name': 'YouTubeArabia', 'name': 'YouTube Arabia', 'id': '760762568474562560'}, {'screen_name': 'omr94_', 'name': 'عمر فاروق', 'id': '245079094'}]</t>
  </si>
  <si>
    <t>2019-08-07 08:03:37 CAT</t>
  </si>
  <si>
    <t>#السودان | صورة: جدل على شبكات التواصل بسبب قيادة فتاة لدراجة بخارية في شوارع الخرطوم #السودان_عاجل</t>
  </si>
  <si>
    <t>['السودان', 'السودان_عاجل']</t>
  </si>
  <si>
    <t>https://twitter.com/Sudan_News12/status/1158982006732201984</t>
  </si>
  <si>
    <t>2019-08-07 08:01:34 CAT</t>
  </si>
  <si>
    <t>#السودان | قيادي بقوى التغيير : السودان سيقف مع السعودية قاتلاً أو مقتولاً #السودان_عاجل #السودان_الاتفاق_السياسي</t>
  </si>
  <si>
    <t>['السودان', 'السودان_عاجل', 'السودان_الاتفاق_السياسي']</t>
  </si>
  <si>
    <t>https://twitter.com/Sudan_News12/status/1158981487133417472</t>
  </si>
  <si>
    <t>2019-08-06 08:28:13 CAT</t>
  </si>
  <si>
    <t>يتناقص الأصدقاء عاماً بعد عام ، بعضهم سقط من  قطار الوقت،  و آخرون سقطوا من القلب . لا وقت لي لأنتشل أحداً. كلّما تقدّم بك العُمر صَغُرَ ت قائمة الأصدقاء على  هاتفك، أصبحت أكثر انفرادًا و حريّة، فأنت لا تريد هاتفاً يدقّ بل هاتفاً يخفق .  #أحلام_مستغانمي</t>
  </si>
  <si>
    <t>['أحلام_مستغانمي']</t>
  </si>
  <si>
    <t>https://twitter.com/Sudan_News12/status/1158625806211567617</t>
  </si>
  <si>
    <t>2019-08-05 21:10:21 CAT</t>
  </si>
  <si>
    <t>@Nanoya333 ان شاء الله</t>
  </si>
  <si>
    <t>https://twitter.com/Sudan_News12/status/1158455215177261056</t>
  </si>
  <si>
    <t>[{'screen_name': 'Nanoya333', 'name': 'Nahla', 'id': '1336122674'}]</t>
  </si>
  <si>
    <t>2019-08-05 21:02:58 CAT</t>
  </si>
  <si>
    <t>أمّا الود فكلّهم يتظاهرون به ... و أمّا المواقف فهي التي تثبت أو تنفي !  #مدنياااااو  https://t.co/q1kz8vyClk</t>
  </si>
  <si>
    <t>['https://pbs.twimg.com/media/EBOnLmkXkAISNj_.jpg']</t>
  </si>
  <si>
    <t>['مدنياااااو']</t>
  </si>
  <si>
    <t>https://twitter.com/Sudan_News12/status/1158453357582794752</t>
  </si>
  <si>
    <t>https://pbs.twimg.com/media/EBOnLmkXkAISNj_.jpg</t>
  </si>
  <si>
    <t>2019-08-05 20:06:29 CAT</t>
  </si>
  <si>
    <t>وما دمنا لا نرى الكتابَ ضرورةً للروح، كما نرى الرغيفَ ضرورةً للبدن؛ فنحن مع الخليقة الدنيا، على هامش العيش أو على سطح الوجود!  #الزيات</t>
  </si>
  <si>
    <t>['الزيات']</t>
  </si>
  <si>
    <t>https://twitter.com/Sudan_News12/status/1158439146484092928</t>
  </si>
  <si>
    <t>2019-08-05 17:49:54 CAT</t>
  </si>
  <si>
    <t>نحن بمقاييس العالم الأوروبي فلاَّحونَ فقراء، لكنَّني حين أعانِقُ جدِّي أحسُّ بالغِنى كأنَّني نغمة من دقّات الكون نفسه.  #الطيب_صالح</t>
  </si>
  <si>
    <t>https://twitter.com/Sudan_News12/status/1158404773231628289</t>
  </si>
  <si>
    <t>2019-08-05 17:12:14 CAT</t>
  </si>
  <si>
    <t>أجمل حاجه عيد الأضحي هذه السنه جلد الخروف حر .... لا عزة السودان ولا نداء الجهاد ولا الدفاع الشعبي  ولا أخوات نسيبه ولا دعم  المجهود الحربي ..... أنا شخصيا بعملو سعن😅😅😅 مدنياااااااااااااااو #السودان_الاتفاق_السياسي #السودان_الاتفاق_النهائي</t>
  </si>
  <si>
    <t>['السودان_الاتفاق_السياسي', 'السودان_الاتفاق_النهائي']</t>
  </si>
  <si>
    <t>https://twitter.com/Sudan_News12/status/1158395291298607104</t>
  </si>
  <si>
    <t>2019-08-05 08:19:51 CAT</t>
  </si>
  <si>
    <t>@Rofaidayassin لكن نحن في السودان مابنعرف دا ..كانو شوية شوية يمشو معانا لمن نحصل الصين</t>
  </si>
  <si>
    <t>https://twitter.com/Sudan_News12/status/1158261313216360450</t>
  </si>
  <si>
    <t>[{'screen_name': 'Rofaidayassin', 'name': 'رفيدة ياسين', 'id': '578984790'}]</t>
  </si>
  <si>
    <t>2019-08-05 08:13:48 CAT</t>
  </si>
  <si>
    <t>من أدام التسبيح انفرجت أساريره ، ومن أدام الحمد تتابعت عليه   الخيرات ، ومن أدام الإستغفار   فتحت له المغاليق. 💌✨ - ابن القيم</t>
  </si>
  <si>
    <t>https://twitter.com/Sudan_News12/status/1158259792969961472</t>
  </si>
  <si>
    <t>2019-08-04 23:59:09 CAT</t>
  </si>
  <si>
    <t>@safaibrahimmusa بجيب ليك خبرو وجوالو</t>
  </si>
  <si>
    <t>https://twitter.com/Sudan_News12/status/1158135309244272642</t>
  </si>
  <si>
    <t>2019-08-04 19:38:31 CAT</t>
  </si>
  <si>
    <t xml:space="preserve"> https://t.co/IaaKqUqp6J</t>
  </si>
  <si>
    <t>['https://pbs.twimg.com/media/EBJKRYkXsAIUyMm.jpg']</t>
  </si>
  <si>
    <t>https://twitter.com/Sudan_News12/status/1158069720026951685</t>
  </si>
  <si>
    <t>https://pbs.twimg.com/media/EBJKRYkXsAIUyMm.jpg</t>
  </si>
  <si>
    <t>2019-08-04 18:05:52 CAT</t>
  </si>
  <si>
    <t>قالها متزوجه ؟؟  قالت ليهو موقعين علي بالاحرف الاولي 😂  عرفها مخطوبة  شعب بلفح سريع خلاص 😂 #السودان</t>
  </si>
  <si>
    <t>https://twitter.com/Sudan_News12/status/1158046401156341762</t>
  </si>
  <si>
    <t>2019-08-04 17:01:51 CAT</t>
  </si>
  <si>
    <t>#السودان | تشغيل (5) آلاف عامل بميناء بشائر ببورتسودان #السودان_عاجل</t>
  </si>
  <si>
    <t>https://twitter.com/Sudan_News12/status/1158030290629140482</t>
  </si>
  <si>
    <t>2019-08-04 16:22:05 CAT</t>
  </si>
  <si>
    <t>#السودان | جبريل إبراهيم لـ (الإنتباهة): لا يوجد اتفاق موقع وما تم تفاهمات #السودان_عاجل #السودان_الاتفاق_النهائي</t>
  </si>
  <si>
    <t>['السودان', 'السودان_عاجل', 'السودان_الاتفاق_النهائي']</t>
  </si>
  <si>
    <t>https://twitter.com/Sudan_News12/status/1158020283120476160</t>
  </si>
  <si>
    <t>2019-08-04 16:17:24 CAT</t>
  </si>
  <si>
    <t>مخالف سعادتك  قالها النقيب مهندس / حامد في تمام الساعه السابعه الا ربع  يوم ٦ أبريل وهو مرتكز في تاتشر على ظهره دوشكا و٦ عساكر في البوابة الجنوبية لمسجد للقيادة هذه اللحظة كانت لحظة فارقة في تاريخ  الحراك ... حامد يا جامد #السودان_الاتفاق_السياسي 👇  https://t.co/HieFimeprA</t>
  </si>
  <si>
    <t>['https://pbs.twimg.com/media/EBIcPUMXYAI2h6y.jpg']</t>
  </si>
  <si>
    <t>https://twitter.com/Sudan_News12/status/1158019106207145989</t>
  </si>
  <si>
    <t>https://pbs.twimg.com/media/EBIcPUMXYAI2h6y.jpg</t>
  </si>
  <si>
    <t>2019-08-04 12:59:14 CAT</t>
  </si>
  <si>
    <t>التوقيع وقع وقعا وقعا 😄 #السودان</t>
  </si>
  <si>
    <t>https://twitter.com/Sudan_News12/status/1157969233843761153</t>
  </si>
  <si>
    <t>2019-08-04 12:42:25 CAT</t>
  </si>
  <si>
    <t>#عاجل | رويترز: التوقيع النهائي على الإعلان الدستوري بين المجلس العسكري وقوى الحرية والتغيير في #السودان 17 أغسطس #السودان_عاجل</t>
  </si>
  <si>
    <t>['عاجل', 'السودان', 'السودان_عاجل']</t>
  </si>
  <si>
    <t>https://twitter.com/Sudan_News12/status/1157965002999042053</t>
  </si>
  <si>
    <t>2019-08-04 12:41:02 CAT</t>
  </si>
  <si>
    <t>#عاجل | رويترز: تعيين رئيس الوزراء في #السودان سيتم يوم 20 أغسطس الجاري وتشكيل الحكومة 28 أغسطس #السودان_عاجل</t>
  </si>
  <si>
    <t>https://twitter.com/Sudan_News12/status/1157964656830484481</t>
  </si>
  <si>
    <t>2019-08-04 12:26:19 CAT</t>
  </si>
  <si>
    <t>" الذي يرعى نملة في ثقب مُظلم .. أتظنه ينساك ! " .. سبحانه ..  صباحكم خير وبركة وسعة رزق ..#السودان  https://t.co/hL4jCVQ9iL</t>
  </si>
  <si>
    <t>['https://pbs.twimg.com/media/EBHnSZgWwAACBVN.jpg']</t>
  </si>
  <si>
    <t>https://twitter.com/Sudan_News12/status/1157960951909560325</t>
  </si>
  <si>
    <t>https://pbs.twimg.com/media/EBHnSZgWwAACBVN.jpg</t>
  </si>
  <si>
    <t>2019-08-03 19:24:29 CAT</t>
  </si>
  <si>
    <t>#السودان | الجبهة الثورية: لن نقبل بتجاوز رؤية السلام #السودان_عاجل</t>
  </si>
  <si>
    <t>https://twitter.com/Sudan_News12/status/1157703800251146247</t>
  </si>
  <si>
    <t>2019-08-03 19:03:53 CAT</t>
  </si>
  <si>
    <t>#السودان | فوضى عارمة تضرب أسواق السلع الاستهلاكية #السودان_عاجل</t>
  </si>
  <si>
    <t>https://twitter.com/Sudan_News12/status/1157698616120807434</t>
  </si>
  <si>
    <t>2019-08-02 22:42:08 CAT</t>
  </si>
  <si>
    <t>ترقب لجلسة التوقيع على مسودة الإعلان الدستوري بين قوى الحرية والتغيير والمجلس العسكري  #السودان_الحكم_المدني  #السودان_الاتفاق_السياسي</t>
  </si>
  <si>
    <t>['السودان_الحكم_المدني', 'السودان_الاتفاق_السياسي']</t>
  </si>
  <si>
    <t>https://twitter.com/Sudan_News12/status/1157391150904467456</t>
  </si>
  <si>
    <t>2019-08-02 21:13:07 CAT</t>
  </si>
  <si>
    <t>#السودان | قيادي بقوى التغيير يبشر بأخبار سارة خلال الساعات القادمة #السودان_عاجل  #مليونيه_القصاص_العادل</t>
  </si>
  <si>
    <t>['السودان', 'السودان_عاجل', 'مليونيه_القصاص_العادل']</t>
  </si>
  <si>
    <t>https://twitter.com/Sudan_News12/status/1157368747939827712</t>
  </si>
  <si>
    <t>2019-08-02 21:11:05 CAT</t>
  </si>
  <si>
    <t>#السودان | "العسكري" وقوى الحرية يتفقان على معظم بنود الوثيقة الدستورية #السودان_عاجل  #مليونيه_القصاص_العادل</t>
  </si>
  <si>
    <t>https://twitter.com/Sudan_News12/status/1157368236985475072</t>
  </si>
  <si>
    <t>2019-08-02 21:10:17 CAT</t>
  </si>
  <si>
    <t>#السودان | إدارة جمارك مطار الخرطوم تحبط محاولة تهريب (100) ألف دولار و830 الف ريال سعودي #السودان_عاجل  #مليونيه_القصاص_العادل</t>
  </si>
  <si>
    <t>https://twitter.com/Sudan_News12/status/1157368037890297856</t>
  </si>
  <si>
    <t>2019-08-02 21:08:38 CAT</t>
  </si>
  <si>
    <t>#السودان | مبادرة عربية لرفع العقوبات الاحادية عن السودان في جنيف #السودان_عاجل  #مليونيه_القصاص_العادل</t>
  </si>
  <si>
    <t>https://twitter.com/Sudan_News12/status/1157367622750691330</t>
  </si>
  <si>
    <t>2019-08-02 17:38:16 CAT</t>
  </si>
  <si>
    <t>#السودان | تجمّع المهنيين السودانيين: ماضون في استلام الدولة المدنية عنوةً واقتدارا #السودان_الاتفاق_السياسي</t>
  </si>
  <si>
    <t>['السودان', 'السودان_الاتفاق_السياسي']</t>
  </si>
  <si>
    <t>https://twitter.com/Sudan_News12/status/1157314681595473923</t>
  </si>
  <si>
    <t>2019-08-02 17:36:13 CAT</t>
  </si>
  <si>
    <t>#السودان | جريدة بريطانية : الدراسة في السودان… بداية متعثرة وتعليق مستمر ..حماية واستغلال الطلاب ..عقبات عدة تعيق العملية التعليميه #مليونيه_القصاص_العادل</t>
  </si>
  <si>
    <t>['السودان', 'مليونيه_القصاص_العادل']</t>
  </si>
  <si>
    <t>https://twitter.com/Sudan_News12/status/1157314163485618177</t>
  </si>
  <si>
    <t>2019-08-02 16:51:47 CAT</t>
  </si>
  <si>
    <t>#عاجل | نفذت لجان المقاومه جادين شمال والتكامل بالريف الجنوبي لمدينة امدرمان في العاصمه الخرطوم اليوم الجمعه حملة حنبنيهو حيث شملت الحمله صيانه مسرح مدرسه التكامل الاساسيه المختلطه #السودان_عاجل  https://t.co/v9wUkH3ctc</t>
  </si>
  <si>
    <t>['https://pbs.twimg.com/media/EA-Q7V8WsAA6rZz.jpg']</t>
  </si>
  <si>
    <t>['عاجل', 'السودان_عاجل']</t>
  </si>
  <si>
    <t>https://twitter.com/Sudan_News12/status/1157302981278294017</t>
  </si>
  <si>
    <t>https://pbs.twimg.com/media/EA-Q7V8WsAA6rZz.jpg</t>
  </si>
  <si>
    <t>2019-08-02 16:41:30 CAT</t>
  </si>
  <si>
    <t>#السودان | الكباشي يكشف عن محاسبة والي شمال كردفان بشأن مذبحة الأبيض #السودان_عاجل</t>
  </si>
  <si>
    <t>https://twitter.com/Sudan_News12/status/1157300395326267401</t>
  </si>
  <si>
    <t>2019-08-02 12:56:52 CAT</t>
  </si>
  <si>
    <t>انطلقت حملة حنبنيهو اليوم الجمعه  في مستشفي ألبان جديد بالحاج يوسف بالعاصمه السودانيه الخرطوم  #الحاج_يوسف_قبل_قليل  #شبكة_السودان_عاجل  https://t.co/4ut8jQWEFY</t>
  </si>
  <si>
    <t>['https://pbs.twimg.com/media/EA9bKSFX4AAkPcQ.jpg']</t>
  </si>
  <si>
    <t>['الحاج_يوسف_قبل_قليل', 'شبكة_السودان_عاجل']</t>
  </si>
  <si>
    <t>https://twitter.com/Sudan_News12/status/1157243864769531904</t>
  </si>
  <si>
    <t>https://pbs.twimg.com/media/EA9bKSFX4AAkPcQ.jpg</t>
  </si>
  <si>
    <t>2019-08-02 10:28:44 CAT</t>
  </si>
  <si>
    <t>#السودان | “الحرية والتغيير” الشعب السوداني موعُود بأخبار سارة بشأن تشكيل الحكومة المدنية #السودان_عاجل</t>
  </si>
  <si>
    <t>https://twitter.com/Sudan_News12/status/1157206585854353408</t>
  </si>
  <si>
    <t>2019-08-02 09:58:09 CAT</t>
  </si>
  <si>
    <t>#السودان | سعد العمدة: قرار إيقاف صادر الهجن ألحق أضراراً وخسائر كبيرة #السودان_عاجل</t>
  </si>
  <si>
    <t>https://twitter.com/Sudan_News12/status/1157198888580931586</t>
  </si>
  <si>
    <t>2019-08-02 09:57:24 CAT</t>
  </si>
  <si>
    <t>#السودان | “الوساطة” تُعلن عن جلسة جديدة وتؤكد أن مفاوضات “العسكري” و”التغيير” قطعت شوطاً بعيداً #السودان_عاجل</t>
  </si>
  <si>
    <t>https://twitter.com/Sudan_News12/status/1157198699749171201</t>
  </si>
  <si>
    <t>2019-08-01 23:36:26 CAT</t>
  </si>
  <si>
    <t>@HmdiSlah تترقب شنو يا استاذ</t>
  </si>
  <si>
    <t>https://twitter.com/Sudan_News12/status/1157042429058605077</t>
  </si>
  <si>
    <t>2019-08-01 20:55:38 CAT</t>
  </si>
  <si>
    <t>@TECNOMobileKSA علي البركة</t>
  </si>
  <si>
    <t>https://twitter.com/Sudan_News12/status/1157001963776696324</t>
  </si>
  <si>
    <t>[{'screen_name': 'TECNOMobileKSA', 'name': 'TECNO Mobile KSA | تكنو السعودية', 'id': '4555682478'}]</t>
  </si>
  <si>
    <t>2019-08-01 19:19:51 CAT</t>
  </si>
  <si>
    <t>https://twitter.com/Sudan_News12/status/1156977859556270081</t>
  </si>
  <si>
    <t>2019-08-01 19:19:06 CAT</t>
  </si>
  <si>
    <t>فك الله اسرك اللواء ركن / الطيب المصباح #مليونيه_القصاص_العادل  https://t.co/HwSUdEy7uy</t>
  </si>
  <si>
    <t>['https://pbs.twimg.com/media/EA5pDl4XUAAsyyq.jpg']</t>
  </si>
  <si>
    <t>['مليونيه_القصاص_العادل']</t>
  </si>
  <si>
    <t>https://twitter.com/Sudan_News12/status/1156977667410944000</t>
  </si>
  <si>
    <t>https://pbs.twimg.com/media/EA5pDl4XUAAsyyq.jpg</t>
  </si>
  <si>
    <t>2019-07-31 21:05:20 CAT</t>
  </si>
  <si>
    <t>#السودان | جريدة لندنية : الوساطة الأفريقية ترفض تأجيل توقيع الإعلان الدستوري.. وقوى التغيير تستغل أحداث الابيض للتملص من التوقيع #مليونيه_القصاص_العادل</t>
  </si>
  <si>
    <t>https://twitter.com/Sudan_News12/status/1156642013682552833</t>
  </si>
  <si>
    <t>2019-07-31 20:59:11 CAT</t>
  </si>
  <si>
    <t>#السودان | إثيوبيا تعلن استئناف الإمداد الكهربائي للسودان #مليونيه_القصاص_العادل</t>
  </si>
  <si>
    <t>https://twitter.com/Sudan_News12/status/1156640466416340997</t>
  </si>
  <si>
    <t>2019-07-31 20:43:37 CAT</t>
  </si>
  <si>
    <t>@Sudan3310 @Sudanese_Spt م اظن تكون نستو ...دي دايرة تتخلص منو</t>
  </si>
  <si>
    <t>https://twitter.com/Sudan_News12/status/1156636549435576320</t>
  </si>
  <si>
    <t>[{'screen_name': 'Sudan3310', 'name': 'مبادر للخير 😍🌹', 'id': '1121525495617683476'}, {'screen_name': 'Sudanese_Spt', 'name': '𝐴 𝑆 𝐾 🇸🇩\u2069 اسأل السـودانيـين\u2066', 'id': '827260489163902977'}]</t>
  </si>
  <si>
    <t>2019-07-31 20:06:39 CAT</t>
  </si>
  <si>
    <t>إطلاق سراح / عبد الرحيم محمد حسين</t>
  </si>
  <si>
    <t>https://twitter.com/Sudan_News12/status/1156627245412298752</t>
  </si>
  <si>
    <t>2019-07-31 18:03:44 CAT</t>
  </si>
  <si>
    <t>#عاجل | “تجمع المهنيين” يطالب بحماية “مليونية القصاص” ويتوقع استئناف التفاوض غداً #مليونيه_القصاص_العادل</t>
  </si>
  <si>
    <t>['عاجل', 'مليونيه_القصاص_العادل']</t>
  </si>
  <si>
    <t>https://twitter.com/Sudan_News12/status/1156596316107132936</t>
  </si>
  <si>
    <t>2019-07-31 14:08:48 CAT</t>
  </si>
  <si>
    <t>لان المشرفة زاتها محتاجة تعليم</t>
  </si>
  <si>
    <t>https://twitter.com/Sudan_News12/status/1156537189670502405</t>
  </si>
  <si>
    <t>https://twitter.com/yasir_mahgoub/status/1156273574350598144</t>
  </si>
  <si>
    <t>2019-07-31 13:34:18 CAT</t>
  </si>
  <si>
    <t>#عاجل | الحزب الشيوعي السوداني يطالب بحل جميع المليشيات المسلحة في #السودان بما فيها قوات الدعم السريع #مليونيه_القصاص_العادل</t>
  </si>
  <si>
    <t>['عاجل', 'السودان', 'مليونيه_القصاص_العادل']</t>
  </si>
  <si>
    <t>https://twitter.com/Sudan_News12/status/1156528510124601344</t>
  </si>
  <si>
    <t>2019-07-31 13:27:24 CAT</t>
  </si>
  <si>
    <t>#الضعين_قبل_قليل #شبكة_السودان_عاجل  https://t.co/wJ5IsCLfJH</t>
  </si>
  <si>
    <t>['https://pbs.twimg.com/media/EAzO-BTWwAY4VOz.jpg']</t>
  </si>
  <si>
    <t>['الضعين_قبل_قليل', 'شبكة_السودان_عاجل']</t>
  </si>
  <si>
    <t>https://twitter.com/Sudan_News12/status/1156526771522744326</t>
  </si>
  <si>
    <t>https://pbs.twimg.com/media/EAzO-BTWwAY4VOz.jpg</t>
  </si>
  <si>
    <t>2019-07-31 11:31:04 CAT</t>
  </si>
  <si>
    <t>طبيعي جدا الاسعار ترتفع لان المجلس وقحت مشغولين بتوزيع الكيكة #مليونيه_القصاص_العادل</t>
  </si>
  <si>
    <t>https://twitter.com/Sudan_News12/status/1156497495486357504</t>
  </si>
  <si>
    <t>2019-07-31 11:22:22 CAT</t>
  </si>
  <si>
    <t>مالم يتم دمج قوات الدعم السريع في الجيش وتطويرها ..انتظرو الفوضي في السودان #مليونيه_القصاص_العادل</t>
  </si>
  <si>
    <t>https://twitter.com/Sudan_News12/status/1156495305451417600</t>
  </si>
  <si>
    <t>2019-07-30 11:16:16 CAT</t>
  </si>
  <si>
    <t>#صباح_الخيرᅠ  https://t.co/GlSsn4oicj</t>
  </si>
  <si>
    <t>['https://pbs.twimg.com/media/EAtnXfZXoAIrmha.jpg']</t>
  </si>
  <si>
    <t>https://twitter.com/Sudan_News12/status/1156131384953647105</t>
  </si>
  <si>
    <t>https://pbs.twimg.com/media/EAtnXfZXoAIrmha.jpg</t>
  </si>
  <si>
    <t>2019-07-29 14:57:42 CAT</t>
  </si>
  <si>
    <t>بري كتمت #الأُبيض_تنزف</t>
  </si>
  <si>
    <t>['الأُبيض_تنزف']</t>
  </si>
  <si>
    <t>https://twitter.com/Sudan_News12/status/1155824722187366400</t>
  </si>
  <si>
    <t>2019-07-29 12:48:39 CAT</t>
  </si>
  <si>
    <t>@raya_reya هع هع دعاية مجانية</t>
  </si>
  <si>
    <t>https://twitter.com/Sudan_News12/status/1155792245678907392</t>
  </si>
  <si>
    <t>[{'screen_name': 'raya_reya', 'name': 'RayElbasir', 'id': '2371334381'}]</t>
  </si>
  <si>
    <t>2019-07-29 10:35:43 CAT</t>
  </si>
  <si>
    <t>ياربي الليلة ثريد الصور حيكون عن شنو؟. #السودان_الاتفاق_السياسي</t>
  </si>
  <si>
    <t>https://twitter.com/Sudan_News12/status/1155758791981457408</t>
  </si>
  <si>
    <t>2019-07-28 23:15:52 CAT</t>
  </si>
  <si>
    <t>@mo7ammed_ghani شكرا يامحترم</t>
  </si>
  <si>
    <t>https://twitter.com/Sudan_News12/status/1155587700453494789</t>
  </si>
  <si>
    <t>[{'screen_name': 'mo7ammed_ghani', 'name': 'boga..✨', 'id': '932542487134199808'}]</t>
  </si>
  <si>
    <t>2019-07-28 18:12:38 CAT</t>
  </si>
  <si>
    <t>@mo7ammed_ghani محتاجة علي نفسي.  او فقير هههههه</t>
  </si>
  <si>
    <t>https://twitter.com/Sudan_News12/status/1155511390280593411</t>
  </si>
  <si>
    <t>2019-07-28 18:10:00 CAT</t>
  </si>
  <si>
    <t>@hnoloool ماتستبعد هههههه</t>
  </si>
  <si>
    <t>https://twitter.com/Sudan_News12/status/1155510728981438465</t>
  </si>
  <si>
    <t>[{'screen_name': 'hnoloool', 'name': 'سنكارا 🇸🇩®', 'id': '1407120860'}]</t>
  </si>
  <si>
    <t>2019-07-28 17:52:10 CAT</t>
  </si>
  <si>
    <t>بدت صور ودقن وتياب . بعد شوية خايفها تجيب ال ......ربك يستر 🤪🤭</t>
  </si>
  <si>
    <t>https://twitter.com/Sudan_News12/status/1155506240665112577</t>
  </si>
  <si>
    <t>2019-07-28 13:09:18 CAT</t>
  </si>
  <si>
    <t>الله يستر</t>
  </si>
  <si>
    <t>https://twitter.com/Sudan_News12/status/1155435052081319936</t>
  </si>
  <si>
    <t>https://twitter.com/HamadaaalTaYeb/status/1155428789524074496</t>
  </si>
  <si>
    <t>2019-07-28 07:23:44 CAT</t>
  </si>
  <si>
    <t>في خلوتك بجوالك وحسابك، لا يغرنَّك صمتُ أعضائك، فإنَّ لها يومًا تتكلم فيه!  "الْيَوْمَ نَخْتِمُ عَلَىٰ أَفْوَاهِهِمْ وَتُكَلِّمُنَا أَيْدِيهِمْ وَتَشْهَدُ أَرْجُلُهُم بِمَا كَانُوا يَكْسِبُونَ".#الالتزام_باعلان_الحريه_والتغيير  https://t.co/Oe7uZQb9vl</t>
  </si>
  <si>
    <t>['https://pbs.twimg.com/media/EAie9YTWwAA8vjQ.jpg']</t>
  </si>
  <si>
    <t>['الالتزام_باعلان_الحريه_والتغيير']</t>
  </si>
  <si>
    <t>https://twitter.com/Sudan_News12/status/1155348088917282817</t>
  </si>
  <si>
    <t>https://pbs.twimg.com/media/EAie9YTWwAA8vjQ.jpg</t>
  </si>
  <si>
    <t>2019-07-28 05:51:13 CAT</t>
  </si>
  <si>
    <t>وئام شوقي ..لا للتسلط الابوي ههههه تحيا كتير تشوف كتير . #صباح_الخير</t>
  </si>
  <si>
    <t>https://twitter.com/Sudan_News12/status/1155324805756923904</t>
  </si>
  <si>
    <t>2019-07-28 05:38:05 CAT</t>
  </si>
  <si>
    <t>محبط جدا 😔😔</t>
  </si>
  <si>
    <t>https://twitter.com/Sudan_News12/status/1155321500616052736</t>
  </si>
  <si>
    <t>https://twitter.com/MShareefi/status/1155206564657152002</t>
  </si>
  <si>
    <t>2019-07-27 13:06:36 CAT</t>
  </si>
  <si>
    <t>دي بتاعة القهوة والقالت امي بتحرشو بيها ولا شبهها</t>
  </si>
  <si>
    <t>https://twitter.com/Sudan_News12/status/1155071985833185281</t>
  </si>
  <si>
    <t>https://twitter.com/MO7_OMAR/status/1155064425113628672</t>
  </si>
  <si>
    <t>2019-07-27 13:04:09 CAT</t>
  </si>
  <si>
    <t>@alimoha73879480 هههه والله الساتر الله</t>
  </si>
  <si>
    <t>https://twitter.com/Sudan_News12/status/1155071372034551808</t>
  </si>
  <si>
    <t>2019-07-25 23:19:21 CAT</t>
  </si>
  <si>
    <t>#طارق_حمزة دا منو؟</t>
  </si>
  <si>
    <t>['طارق_حمزة']</t>
  </si>
  <si>
    <t>https://twitter.com/Sudan_News12/status/1154501416527859712</t>
  </si>
  <si>
    <t>2019-07-25 19:20:00 CAT</t>
  </si>
  <si>
    <t>ما دايرين يرسوها على بر.. .. اعتقال الفريق أول عماد عدوي..!!</t>
  </si>
  <si>
    <t>https://twitter.com/Sudan_News12/status/1154441178336628737</t>
  </si>
  <si>
    <t>2019-07-25 18:03:37 CAT</t>
  </si>
  <si>
    <t>#الالتزام_باعلان_الحريه_والتغيير  😄😄  https://t.co/21h28rAS5Q</t>
  </si>
  <si>
    <t>['https://pbs.twimg.com/media/EAVUpgGXoAUy1vG.jpg']</t>
  </si>
  <si>
    <t>https://twitter.com/Sudan_News12/status/1154421957590491139</t>
  </si>
  <si>
    <t>https://pbs.twimg.com/media/EAVUpgGXoAUy1vG.jpg</t>
  </si>
  <si>
    <t>2019-07-25 17:47:54 CAT</t>
  </si>
  <si>
    <t>@obeid9900 @SafaMElfatih متفائلين لكن الدلائل تشير الي ذلك</t>
  </si>
  <si>
    <t>https://twitter.com/Sudan_News12/status/1154418003141976064</t>
  </si>
  <si>
    <t>[{'screen_name': 'obeid9900', 'name': 'تويتراوي 🇸🇩💙', 'id': '1179561702'}]</t>
  </si>
  <si>
    <t>2019-07-25 17:45:01 CAT</t>
  </si>
  <si>
    <t>@SafaMElfatih @obeid9900 الايام الجاية سوداء علي الجميع ..تشوفو</t>
  </si>
  <si>
    <t>https://twitter.com/Sudan_News12/status/1154417277019795457</t>
  </si>
  <si>
    <t>2019-07-25 12:54:59 CAT</t>
  </si>
  <si>
    <t>الان..  القيادي بحركة الاصلاح الآن  اسامة توفيق قبل قليل من منزله إلى الرج</t>
  </si>
  <si>
    <t>https://twitter.com/Sudan_News12/status/1154344289507401728</t>
  </si>
  <si>
    <t>2019-07-25 11:00:11 CAT</t>
  </si>
  <si>
    <t>#نناضل_لا_نساوم</t>
  </si>
  <si>
    <t>['نناضل_لا_نساوم']</t>
  </si>
  <si>
    <t>https://twitter.com/Sudan_News12/status/1154315396905938944</t>
  </si>
  <si>
    <t>https://twitter.com/Sudan_News12/status/1154314928666415104</t>
  </si>
  <si>
    <t>2019-07-25 10:58:19 CAT</t>
  </si>
  <si>
    <t>#السودان  https://t.co/8uSEC802VP</t>
  </si>
  <si>
    <t>https://pbs.twimg.com/ext_tw_video_thumb/1154314873985273858/pu/img/TQzohAE8kyzry8T7.jpg</t>
  </si>
  <si>
    <t>2019-07-25 09:35:44 CAT</t>
  </si>
  <si>
    <t>والله الوضع في السودان مامفهوم نهائي ..نصدق مين ونكذب مين ماعارفين ..بس ننتظر ونشوف ..وان شاء الله الجاي خير #مليونيه_الجنجويد_لا_تمثلني</t>
  </si>
  <si>
    <t>['مليونيه_الجنجويد_لا_تمثلني']</t>
  </si>
  <si>
    <t>https://twitter.com/Sudan_News12/status/1154294143482519554</t>
  </si>
  <si>
    <t>2019-07-25 09:34:07 CAT</t>
  </si>
  <si>
    <t>@mohameddolla3 ههههههههه</t>
  </si>
  <si>
    <t>https://twitter.com/Sudan_News12/status/1154293739776598016</t>
  </si>
  <si>
    <t>[{'screen_name': 'mohameddolla3', 'name': 'm📿 🇦🇷🐐', 'id': '1018692340934987781'}]</t>
  </si>
  <si>
    <t>2019-07-24 00:02:45 CAT</t>
  </si>
  <si>
    <t>دفعو لكم كم يانجاوات 😄🤪😄 #مدنياااااو</t>
  </si>
  <si>
    <t>https://twitter.com/Sudan_News12/status/1153787561363398656</t>
  </si>
  <si>
    <t>2019-07-23 12:40:24 CAT</t>
  </si>
  <si>
    <t>اجتماعات قوي الحرية والتغييىر مع الحركات المسلحة في اثيوبيا ..هل ستتطرق لموضوع قوات الدعم السريع وعن وضعها ؟</t>
  </si>
  <si>
    <t>https://twitter.com/Sudan_News12/status/1153615841616977920</t>
  </si>
  <si>
    <t>2019-07-22 19:43:22 CAT</t>
  </si>
  <si>
    <t>ستبقي في دائرة الضياع والاحزان ما دامت الصلاه ليست في دائرة اهتمامك. الصلاة مقرونة بالفلاح " حي علي الفلاح " فكيف يفلح في الحياة من لايصلي💛</t>
  </si>
  <si>
    <t>https://twitter.com/Sudan_News12/status/1153359895984562176</t>
  </si>
  <si>
    <t>2019-07-22 18:21:22 CAT</t>
  </si>
  <si>
    <t>مدنيااااااو</t>
  </si>
  <si>
    <t>https://twitter.com/Sudan_News12/status/1153339260650631168</t>
  </si>
  <si>
    <t>https://twitter.com/AhmedmusstafaMr/status/1153339131994529792</t>
  </si>
  <si>
    <t>2019-07-19 18:38:52 CAT</t>
  </si>
  <si>
    <t>@_Xxji0 @RaDzair @Algeria_Tweet</t>
  </si>
  <si>
    <t>[{'screen_name': 'algeria_tweet', 'name': 'algeria 🇩🇿 الجزائر', 'id': '389716201'}]</t>
  </si>
  <si>
    <t>https://twitter.com/Sudan_News12/status/1152256500603269121</t>
  </si>
  <si>
    <t>2019-07-19 11:12:13 CAT</t>
  </si>
  <si>
    <t>@Lina_Alatabani بركة بالعودة</t>
  </si>
  <si>
    <t>https://twitter.com/Sudan_News12/status/1152144098385649664</t>
  </si>
  <si>
    <t>2019-07-18 19:52:46 CAT</t>
  </si>
  <si>
    <t>قدام بس⁦✌️⁩</t>
  </si>
  <si>
    <t>https://twitter.com/Sudan_News12/status/1151912712856899585</t>
  </si>
  <si>
    <t>https://twitter.com/kabasko/status/1151868589810622464</t>
  </si>
  <si>
    <t>2019-07-18 19:36:48 CAT</t>
  </si>
  <si>
    <t>@Ahmed14Omer صحيفة السوداني الالكترونية</t>
  </si>
  <si>
    <t>https://twitter.com/Sudan_News12/status/1151908694130659328</t>
  </si>
  <si>
    <t>[{'screen_name': 'Ahmed14Omer', 'name': 'Ahmed Omer', 'id': '428250643'}]</t>
  </si>
  <si>
    <t>2019-07-18 19:35:27 CAT</t>
  </si>
  <si>
    <t>يا برنس ولا اسمك منو ؟ يعني الناس تستفيد شنو من ان في ازمة #فحولة؟ في البلد ؟ اها دي يجيبو لينا وسيط من وين ؟. . منقول.  من صفحة محمد حامد جمعة  https://t.co/WLs8SuMoom</t>
  </si>
  <si>
    <t>['https://pbs.twimg.com/media/D_xmis_XkAMdVHA.jpg']</t>
  </si>
  <si>
    <t>['فحولة']</t>
  </si>
  <si>
    <t>https://twitter.com/Sudan_News12/status/1151908353850978305</t>
  </si>
  <si>
    <t>https://pbs.twimg.com/media/D_xmis_XkAMdVHA.jpg</t>
  </si>
  <si>
    <t>2019-07-18 19:27:05 CAT</t>
  </si>
  <si>
    <t>تجمع المهنيين السودانيين  يعلن عن تسمية "حمدوك" رئيسا للوزراء في الحكومة الإنتقالية #السودان</t>
  </si>
  <si>
    <t>https://twitter.com/Sudan_News12/status/1151906246091575296</t>
  </si>
  <si>
    <t>2019-07-17 23:27:01 CAT</t>
  </si>
  <si>
    <t>@Alrajhi_care السلام عليكم ..كيف اجدد التامين لتمديد زيارة عائلية</t>
  </si>
  <si>
    <t>https://twitter.com/Sudan_News12/status/1151604240487501824</t>
  </si>
  <si>
    <t>[{'screen_name': 'Alrajhi_care', 'name': 'Alrajhi Takaful', 'id': '928241827'}]</t>
  </si>
  <si>
    <t>2019-07-17 09:08:33 CAT</t>
  </si>
  <si>
    <t>حميدتي قالو كعب ..ويتفقو معاهو ..شي غريب #مليونية_13_يوليو</t>
  </si>
  <si>
    <t>['مليونية_13_يوليو']</t>
  </si>
  <si>
    <t>https://twitter.com/Sudan_News12/status/1151388198813282305</t>
  </si>
  <si>
    <t>2019-07-15 16:19:25 CAT</t>
  </si>
  <si>
    <t>@MO7_OMAR @shugairi @mutawakil666 @musab_awada @HmdiSlah تسلم @MO7_OMAR</t>
  </si>
  <si>
    <t>[{'screen_name': 'mo7_omar', 'name': 'محمد عمر|mo.omar🇸🇩', 'id': '900323514812702724'}]</t>
  </si>
  <si>
    <t>https://twitter.com/Sudan_News12/status/1150771855957155840</t>
  </si>
  <si>
    <t>[{'screen_name': 'MO7_OMAR', 'name': 'محمد عمر|MO.OMAR🇸🇩', 'id': '900323514812702724'}, {'screen_name': 'shugairi', 'name': 'أحمد الشقيري', 'id': '175883705'}, {'screen_name': 'mutawakil666', 'name': 'متوكل الجزولي', 'id': '702365940407783424'}, {'screen_name': 'musab_awada', 'name': 'Musab. Edrees', 'id': '128549470'}, {'screen_name': 'HmdiSlah', 'name': 'حمدي صلاح الدين', 'id': '471234936'}]</t>
  </si>
  <si>
    <t>2019-07-15 16:04:58 CAT</t>
  </si>
  <si>
    <t xml:space="preserve"> https://t.co/TvYiXCRgHZ</t>
  </si>
  <si>
    <t>['https://pbs.twimg.com/media/D_hZmDtXYAEKTmi.jpg']</t>
  </si>
  <si>
    <t>https://twitter.com/Sudan_News12/status/1150768218358865921</t>
  </si>
  <si>
    <t>https://pbs.twimg.com/media/D_hZmDtXYAEKTmi.jpg</t>
  </si>
  <si>
    <t>2019-07-15 13:05:44 CAT</t>
  </si>
  <si>
    <t>خانته قواه ليسجد فبكى...💔!!  https://t.co/Tf4sfvXm9u</t>
  </si>
  <si>
    <t>['https://pbs.twimg.com/media/D_gwkrrX4AEPrQa.jpg']</t>
  </si>
  <si>
    <t>https://twitter.com/Sudan_News12/status/1150723115426680834</t>
  </si>
  <si>
    <t>https://pbs.twimg.com/media/D_gwkrrX4AEPrQa.jpg</t>
  </si>
  <si>
    <t>2019-07-15 12:54:55 CAT</t>
  </si>
  <si>
    <t>اجيك بي قدرتي الباااقيه  حطاام انسان موسّم بي شقى الدنيا ومقسّم قلبو في الاحزان   واقول يااا انت ياا اغرق 🖤 ..#صباح_الخير</t>
  </si>
  <si>
    <t>https://twitter.com/Sudan_News12/status/1150720390282534912</t>
  </si>
  <si>
    <t>2019-07-14 19:07:03 CAT</t>
  </si>
  <si>
    <t>ناس حميدتي مسكو البلد خلاص شكلو 😄 #مليونية_13_يوليو  https://t.co/DMvoNDoDgU</t>
  </si>
  <si>
    <t>['https://pbs.twimg.com/media/D_c5rTGWsAEcMym.jpg']</t>
  </si>
  <si>
    <t>https://twitter.com/Sudan_News12/status/1150451655479046144</t>
  </si>
  <si>
    <t>https://pbs.twimg.com/media/D_c5rTGWsAEcMym.jpg</t>
  </si>
  <si>
    <t>2019-07-14 19:05:47 CAT</t>
  </si>
  <si>
    <t>@alimoha73879480 قايل السودان حقهم ..داير وزارة تاني 😄😄</t>
  </si>
  <si>
    <t>https://twitter.com/Sudan_News12/status/1150451336963657728</t>
  </si>
  <si>
    <t>2019-07-14 19:00:20 CAT</t>
  </si>
  <si>
    <t>الاماني الفي سفر قبل الزمن كايسة المواني ..يوم تجيبني عليك بصدق انو مرة الحظ طراني .. #مليونية_13_يوليو  https://t.co/Fn15bI1dhv</t>
  </si>
  <si>
    <t>['https://pbs.twimg.com/media/D_c4IoyWwAMf36b.jpg']</t>
  </si>
  <si>
    <t>https://twitter.com/Sudan_News12/status/1150449963907858437</t>
  </si>
  <si>
    <t>https://pbs.twimg.com/media/D_c4IoyWwAMf36b.jpg</t>
  </si>
  <si>
    <t>2019-07-13 22:37:26 CAT</t>
  </si>
  <si>
    <t>مهما تشعر به اليوم من ضغوطات وتعب.. يوما ما  سوف تستعيد ذكرياتك وتدرك كيف كان لصبرك وكفاحك وثقتك بالله دور في تغيير حياتك للأفضل .#مليونيه13يوليو  https://t.co/Qa50LYJkDX</t>
  </si>
  <si>
    <t>['https://pbs.twimg.com/media/D_YgPwpXYAAT2k3.jpg']</t>
  </si>
  <si>
    <t>['مليونيه13يوليو']</t>
  </si>
  <si>
    <t>https://twitter.com/Sudan_News12/status/1150142213134983173</t>
  </si>
  <si>
    <t>https://pbs.twimg.com/media/D_YgPwpXYAAT2k3.jpg</t>
  </si>
  <si>
    <t>2019-07-13 22:33:56 CAT</t>
  </si>
  <si>
    <t>حدثني عن الفيزياء.  مجموعة من النمل تتجمع على قطرة ماء لتشرب ،  و يمكنك أن تلاحظ النظام.  على كل زاوية ثلاث نملات للحفاظ على التوتر السطحي للقطرة حتى لا تسقط على الأرض ،  ولكي يضمن الكل حقه بالتساوي . #مليونيه13يوليو  https://t.co/RLz2cr4Ftb</t>
  </si>
  <si>
    <t>['https://pbs.twimg.com/media/D_YfcOCW4AA-YV-.jpg']</t>
  </si>
  <si>
    <t>https://twitter.com/Sudan_News12/status/1150141331769049088</t>
  </si>
  <si>
    <t>https://pbs.twimg.com/media/D_YfcOCW4AA-YV-.jpg</t>
  </si>
  <si>
    <t>2019-07-13 08:11:25 CAT</t>
  </si>
  <si>
    <t>🌺🌺</t>
  </si>
  <si>
    <t>https://twitter.com/Sudan_News12/status/1149924273303314432</t>
  </si>
  <si>
    <t>https://twitter.com/Sudan_News12/status/1059592255646978049</t>
  </si>
  <si>
    <t>2019-07-09 16:58:50 CAT</t>
  </si>
  <si>
    <t>النت كبس كبسا كبسا 😄😄⁦✌️⁩. #السودان</t>
  </si>
  <si>
    <t>https://twitter.com/Sudan_News12/status/1148607446912577536</t>
  </si>
  <si>
    <t>2019-07-08 22:10:11 CAT</t>
  </si>
  <si>
    <t>@iR0VqndCK2iUtXl هههههههه</t>
  </si>
  <si>
    <t>https://twitter.com/Sudan_News12/status/1148323413473337344</t>
  </si>
  <si>
    <t>2019-07-08 17:37:13 CAT</t>
  </si>
  <si>
    <t>نعلهم الله</t>
  </si>
  <si>
    <t>https://twitter.com/Sudan_News12/status/1148254722136117253</t>
  </si>
  <si>
    <t>https://twitter.com/diaaldin_/status/1148218744642166785</t>
  </si>
  <si>
    <t>2019-07-08 16:56:19 CAT</t>
  </si>
  <si>
    <t>ابو رهف ينعل قحت وتجمع المهنيين ويعتزل السياسة #مليونه30يونيو  https://t.co/8Ku3zmktjM</t>
  </si>
  <si>
    <t>['https://pbs.twimg.com/media/D-9iNt2XkAAysXW.jpg']</t>
  </si>
  <si>
    <t>['مليونه30يونيو']</t>
  </si>
  <si>
    <t>https://twitter.com/Sudan_News12/status/1148244425497354242</t>
  </si>
  <si>
    <t>https://pbs.twimg.com/media/D-9iNt2XkAAysXW.jpg</t>
  </si>
  <si>
    <t>2019-07-05 15:36:57 CAT</t>
  </si>
  <si>
    <t>@Rafaadil2 لسه</t>
  </si>
  <si>
    <t>https://twitter.com/Sudan_News12/status/1147137290285834240</t>
  </si>
  <si>
    <t>[{'screen_name': 'Rafaadil2', 'name': 'رأفه🏹', 'id': '1136107616369881088'}]</t>
  </si>
  <si>
    <t>2019-07-05 15:30:14 CAT</t>
  </si>
  <si>
    <t>يعم السودان الاستقرار ...ويرتاح المواطن وترخص الاسعار #السودان</t>
  </si>
  <si>
    <t>https://twitter.com/Sudan_News12/status/1147135601197670401</t>
  </si>
  <si>
    <t>2019-07-05 14:46:47 CAT</t>
  </si>
  <si>
    <t>الف مبروك للشعب السوداني الاتفاق .. اتمني ان يعم السلام والتوافق السودان ..وان ينعم البلد بالاستقرار والتطور في كل النواحي . #السودان</t>
  </si>
  <si>
    <t>https://twitter.com/Sudan_News12/status/1147124666571661312</t>
  </si>
  <si>
    <t>2019-07-03 18:11:02 CAT</t>
  </si>
  <si>
    <t>رسالة لقلبك ..🍂  سيرزقك الله بفرحة عميقة تهز أوتار قلبك ويعجز عقلك عن نسيانها وستأتي في وقت قريب في الوقت المناسب ، تفائل ولا تيأس ، إن الله على كل شيء قدير " #مليونيه30يونيو  https://t.co/cYx9qEdnbo</t>
  </si>
  <si>
    <t>['https://pbs.twimg.com/media/D-kDXvZWwAAk6rH.jpg']</t>
  </si>
  <si>
    <t>https://twitter.com/Sudan_News12/status/1146451289238360064</t>
  </si>
  <si>
    <t>https://pbs.twimg.com/media/D-kDXvZWwAAk6rH.jpg</t>
  </si>
  <si>
    <t>2019-07-03 18:02:20 CAT</t>
  </si>
  <si>
    <t>`` إذِا كانَتْ دنْياك بَحْر مِنْ الهُمومِ ، فَاعبرهَا بقَاربٍ مِنْ الصبرِ ..! 🕊💗✨ #صباح_الاربعاء  https://t.co/tVipSOJPIE</t>
  </si>
  <si>
    <t>['https://pbs.twimg.com/media/D-kBYChWkAEUKKV.jpg']</t>
  </si>
  <si>
    <t>['صباح_الاربعاء']</t>
  </si>
  <si>
    <t>https://twitter.com/Sudan_News12/status/1146449100151369728</t>
  </si>
  <si>
    <t>https://pbs.twimg.com/media/D-kBYChWkAEUKKV.jpg</t>
  </si>
  <si>
    <t>2019-07-01 12:24:04 CAT</t>
  </si>
  <si>
    <t>العثور علي ٣ جثامين بخور ابوعنجة. #مليونية_٣٠_يونيو  https://t.co/zeGdbWzHkZ</t>
  </si>
  <si>
    <t>['https://pbs.twimg.com/media/D-Ygxb6WkAAoSEC.jpg']</t>
  </si>
  <si>
    <t>['مليونية_٣٠_يونيو']</t>
  </si>
  <si>
    <t>https://twitter.com/Sudan_News12/status/1145639198122270720</t>
  </si>
  <si>
    <t>https://pbs.twimg.com/media/D-Ygxb6WkAAoSEC.jpg</t>
  </si>
  <si>
    <t>2019-06-30 21:10:38 CAT</t>
  </si>
  <si>
    <t>أنت دائماً بين نعمتين : إن كنت في يسر ؛ فعليك بالشكر .. " وسيجزي الله الشاكرين " .. وإن كنت في عسر ؛ فعليك بالصبر .. " إنما يوفى الصابرون أجرهم بغير حساب " #مليونه30يونيو  https://t.co/UgIjCdTG9D</t>
  </si>
  <si>
    <t>['https://pbs.twimg.com/media/D-VPsaaXsAUOCjZ.jpg']</t>
  </si>
  <si>
    <t>https://twitter.com/Sudan_News12/status/1145409325457911809</t>
  </si>
  <si>
    <t>https://pbs.twimg.com/media/D-VPsaaXsAUOCjZ.jpg</t>
  </si>
  <si>
    <t>2019-06-29 22:02:14 CAT</t>
  </si>
  <si>
    <t>الجد والاجتهاد والمثابرة علي تحقيق الهدف💝</t>
  </si>
  <si>
    <t>https://twitter.com/Sudan_News12/status/1145059922440273920</t>
  </si>
  <si>
    <t>https://twitter.com/SHE5WN6ON/status/1145055471944028160</t>
  </si>
  <si>
    <t>2019-06-29 20:25:53 CAT</t>
  </si>
  <si>
    <t>@Yasir705 لوحلق شعره دا يكون تم الناقصة😁</t>
  </si>
  <si>
    <t>https://twitter.com/Sudan_News12/status/1145035674095144961</t>
  </si>
  <si>
    <t>2019-06-29 12:48:22 CAT</t>
  </si>
  <si>
    <t>ربنا تقبل منا عمرة هذا العام . #مليونيه30يونيو  https://t.co/8k0EqRJeZM</t>
  </si>
  <si>
    <t>['https://pbs.twimg.com/media/D-OTJVGXoAIH8Tn.jpg']</t>
  </si>
  <si>
    <t>https://twitter.com/Sudan_News12/status/1144920537791176704</t>
  </si>
  <si>
    <t>https://pbs.twimg.com/media/D-OTJVGXoAIH8Tn.jpg</t>
  </si>
  <si>
    <t>2019-06-24 18:43:32 CAT</t>
  </si>
  <si>
    <t>https://twitter.com/Sudan_News12/status/1143197978188046336</t>
  </si>
  <si>
    <t>https://twitter.com/AminAbdullahM/status/1143137197819944964</t>
  </si>
  <si>
    <t>2019-06-24 10:58:29 CAT</t>
  </si>
  <si>
    <t>@omniaabdo25 هع هع هع براحه</t>
  </si>
  <si>
    <t>https://twitter.com/Sudan_News12/status/1143080946016686080</t>
  </si>
  <si>
    <t>[{'screen_name': 'omniaabdo25', 'name': 'أُممـنيةة➰', 'id': '700138319'}]</t>
  </si>
  <si>
    <t>2019-06-22 08:49:07 CAT</t>
  </si>
  <si>
    <t>انا شايل سلاح وانت شايل سكين ..وانت تقولي لازم ترمي السلاح حتي نتفق ..ولو رميتو اكيد حتقتلني ..اذن كيف امرمي سلاحي ...مستحيل   دا م منطق #نناضل_لا_نساوم</t>
  </si>
  <si>
    <t>https://twitter.com/Sudan_News12/status/1142323613523238912</t>
  </si>
  <si>
    <t>2019-06-22 08:46:40 CAT</t>
  </si>
  <si>
    <t>@WADHOSHA @ham194236 انا اري يشفو طريقة تاني يتفقو غير حل الدعم السريع ..لانه قحت مدنيين والدعم بسلاح ..كيف يرمي سلاخو ويخليك  تقتلو هههههه ..مع العلم الدعم الان اكبر قوة مسلحة</t>
  </si>
  <si>
    <t>https://twitter.com/Sudan_News12/status/1142322995127640064</t>
  </si>
  <si>
    <t>[{'screen_name': 'WADHOSHA', 'name': 'HOSHA', 'id': '615117243'}, {'screen_name': 'ham194236', 'name': 'الهيثم ابو جنى🇸🇩', 'id': '2895891366'}]</t>
  </si>
  <si>
    <t>2019-06-22 08:41:49 CAT</t>
  </si>
  <si>
    <t>@WADHOSHA @ham194236 معقولة حميدتي يحل نفسو بنفسو ويسلمها ههههه ..مستحيل ياخ ..</t>
  </si>
  <si>
    <t>https://twitter.com/Sudan_News12/status/1142321777013612544</t>
  </si>
  <si>
    <t>2019-06-21 22:59:40 CAT</t>
  </si>
  <si>
    <t>عندما تموت يقولون عنك أين الجثة ولا ينادونك بإسمك وعندما يريدون الصلاة عليك يقولون احضروا الجنازة ولاينادونك باسمك وعندما يبدأون بدفنك يقولون قربوا الميت ولا ينادونك باسمك فلا تغرك قبيلتك ولا يغرك نسبك ولا منصبك  يارب نسألك حُسن الخاتمة اللهم آمن روعاتنا واستر عوراتنا واعف عنا</t>
  </si>
  <si>
    <t>https://twitter.com/Sudan_News12/status/1142175272919322625</t>
  </si>
  <si>
    <t>2019-06-21 18:44:31 CAT</t>
  </si>
  <si>
    <t>#نناضل_لا_نساوم  https://t.co/QoTRrfqkHl</t>
  </si>
  <si>
    <t>['https://pbs.twimg.com/media/D9mX9C6WwAEAMHL.jpg']</t>
  </si>
  <si>
    <t>https://twitter.com/Sudan_News12/status/1142111062222921728</t>
  </si>
  <si>
    <t>https://pbs.twimg.com/media/D9mX9C6WwAEAMHL.jpg</t>
  </si>
  <si>
    <t>2019-06-21 13:41:36 CAT</t>
  </si>
  <si>
    <t>والله مافي ثقة في زول</t>
  </si>
  <si>
    <t>https://twitter.com/Sudan_News12/status/1142034830441570304</t>
  </si>
  <si>
    <t>https://twitter.com/mehadmehadd/status/1141828781927215104</t>
  </si>
  <si>
    <t>2019-06-21 13:35:53 CAT</t>
  </si>
  <si>
    <t>عندما لايفهمُك أحد، جرّب السجود وحادث ربّ الوجُود. #نناضل_لا_نساوم  https://t.co/WEXiWVTw8K</t>
  </si>
  <si>
    <t>['https://pbs.twimg.com/media/D9lRTjyXYAEjn04.jpg']</t>
  </si>
  <si>
    <t>https://twitter.com/Sudan_News12/status/1142033394232156160</t>
  </si>
  <si>
    <t>https://pbs.twimg.com/media/D9lRTjyXYAEjn04.jpg</t>
  </si>
  <si>
    <t>2019-06-20 20:59:11 CAT</t>
  </si>
  <si>
    <t>@Suhan519 المؤهل لادارة البلاد في هذه الفترة شخص غير حزبي ..شخصية عامة مقبولة تكون</t>
  </si>
  <si>
    <t>https://twitter.com/Sudan_News12/status/1141782565742927875</t>
  </si>
  <si>
    <t>2019-06-19 11:14:22 CAT</t>
  </si>
  <si>
    <t>مطار الخرطوم الدولي  السابعة والنصف صباحا. #نناضل_لا_نساوم    منقول 😆😅😂  https://t.co/ao8WPa4q0s</t>
  </si>
  <si>
    <t>['https://pbs.twimg.com/media/D9adv4hXYAAnJj8.jpg']</t>
  </si>
  <si>
    <t>https://twitter.com/Sudan_News12/status/1141273004015542273</t>
  </si>
  <si>
    <t>https://pbs.twimg.com/media/D9adv4hXYAAnJj8.jpg</t>
  </si>
  <si>
    <t>2019-06-18 17:21:20 CAT</t>
  </si>
  <si>
    <t>الحياة جميلة .. إذا عشت يومك بيومك، ولحظتك بلحظتك . . استغل الحياة والوقت والصحة والفراغ ... بما يعود عليك بالنفع دينا ودنيا، فغيرك في مرض وضيق وهم وغم ... استمتع وقل الحمد لله #نناضل_لا_نساوم  https://t.co/YsphtQPueD</t>
  </si>
  <si>
    <t>['https://pbs.twimg.com/media/D9WoJJEWsAAmlFr.jpg']</t>
  </si>
  <si>
    <t>https://twitter.com/Sudan_News12/status/1141002964213088256</t>
  </si>
  <si>
    <t>https://pbs.twimg.com/media/D9WoJJEWsAAmlFr.jpg</t>
  </si>
  <si>
    <t>2019-06-18 12:11:08 CAT</t>
  </si>
  <si>
    <t>How Many Followers You Want..⁉️       20k🏁 10k 🏁30k 40k🏁 🚥 🏁 🚥  🏁40k 50k🏁 🅖🅐🅘🅝  🏁70k  80k🏁 🚥🚥🚥🏁90k    100k🏁🚥🚥🏁200K           500K🏁900K             🏁999K🏁  🏃REPLY With .* GAIN *. &amp;amp;  Follow 💨Everyone who Retweet this..‼️  🏃💨🏃‍♀️💨Let's Gօօօօ🏃‍♀️💨🏃💨</t>
  </si>
  <si>
    <t>https://twitter.com/Sudan_News12/status/1140924900091281408</t>
  </si>
  <si>
    <t>2019-06-17 18:12:59 CAT</t>
  </si>
  <si>
    <t>حال المغتربين الايام دي مع الايمو والماسنجر  😂😂😂😂 النوم من 11 😌 التااق مسمووح 🙈🙈. #نناضل_لا_نساوم  https://t.co/i4Lmifuqf0</t>
  </si>
  <si>
    <t>['https://pbs.twimg.com/media/D9RqYe1WkAIVvXf.jpg']</t>
  </si>
  <si>
    <t>https://twitter.com/Sudan_News12/status/1140653576861212678</t>
  </si>
  <si>
    <t>https://pbs.twimg.com/media/D9RqYe1WkAIVvXf.jpg</t>
  </si>
  <si>
    <t>2019-06-17 18:02:42 CAT</t>
  </si>
  <si>
    <t>😍😍😍</t>
  </si>
  <si>
    <t>https://twitter.com/Sudan_News12/status/1140650989722247168</t>
  </si>
  <si>
    <t>https://twitter.com/tageldin_wafaa/status/1140397392191283200</t>
  </si>
  <si>
    <t>2019-06-17 12:51:40 CAT</t>
  </si>
  <si>
    <t>@dVYkNOdR1SWn7J2 #سوداني_وافتخر</t>
  </si>
  <si>
    <t>https://twitter.com/Sudan_News12/status/1140572715650375680</t>
  </si>
  <si>
    <t>2019-06-17 11:38:18 CAT</t>
  </si>
  <si>
    <t>محمد الحسن محمد الحسن والد الشافع بتاع الساعة .. طلع  إدارة أهلية   و معاو كيكة. #نناضل_لا_نساوم  https://t.co/MaoS6YXSqV</t>
  </si>
  <si>
    <t>['https://pbs.twimg.com/media/D9QQC5dXsAAuRa4.jpg']</t>
  </si>
  <si>
    <t>https://twitter.com/Sudan_News12/status/1140554250394771456</t>
  </si>
  <si>
    <t>https://pbs.twimg.com/media/D9QQC5dXsAAuRa4.jpg</t>
  </si>
  <si>
    <t>2019-06-17 11:20:54 CAT</t>
  </si>
  <si>
    <t>سب وشتم كل من يقول لا تمثلني قوي الحرية والتغيير .. يفقد قوي الحرية والتغيير الكثير . #نناضل_لا_نساوم</t>
  </si>
  <si>
    <t>https://twitter.com/Sudan_News12/status/1140549873722429440</t>
  </si>
  <si>
    <t>2019-06-17 10:41:36 CAT</t>
  </si>
  <si>
    <t>@limiaagab ٠</t>
  </si>
  <si>
    <t>https://twitter.com/Sudan_News12/status/1140539980181397504</t>
  </si>
  <si>
    <t>[{'screen_name': 'limiaagab', 'name': 'limiaa 🧚\u200d♀️', 'id': '2865437586'}]</t>
  </si>
  <si>
    <t>2019-06-17 09:49:18 CAT</t>
  </si>
  <si>
    <t>َ وغداً سَتُشرِقُ شَمسُ يَومٍ ضَاحكٍ وَنَرَى طَريقاً وَافِر العزمَاتِ #نناضل_لا_نساوم  https://t.co/hEEePSlg4G</t>
  </si>
  <si>
    <t>['https://pbs.twimg.com/media/D9P3GGzW4AEc-yJ.jpg']</t>
  </si>
  <si>
    <t>https://twitter.com/Sudan_News12/status/1140526821269749760</t>
  </si>
  <si>
    <t>https://pbs.twimg.com/media/D9P3GGzW4AEc-yJ.jpg</t>
  </si>
  <si>
    <t>2019-06-17 09:48:11 CAT</t>
  </si>
  <si>
    <t>َ  "اطمئن،كل شيء سيكون على ما يُرام،هي أيام فقط، أو اعتبرها ساعات ودقائق،كل وجعٍ سيمضي،كل همٍ سينجلي،تذكَّر آخر همٍ كنت تحملُه وتعتقد أنها النهاية،ما تمرُّ به الآن هو إحدى مُنعطفات الحياة التي ستتجاوزها مثلما تجاوزت سابِقها #نناضل_لا_نساوم  https://t.co/jNITYrqr1F</t>
  </si>
  <si>
    <t>['https://pbs.twimg.com/media/D9P212DX4AAX3z9.jpg']</t>
  </si>
  <si>
    <t>https://twitter.com/Sudan_News12/status/1140526539374772224</t>
  </si>
  <si>
    <t>https://pbs.twimg.com/media/D9P212DX4AAX3z9.jpg</t>
  </si>
  <si>
    <t>2019-06-17 09:46:07 CAT</t>
  </si>
  <si>
    <t>مهمــا تعـاظمــتْ عليــك حاجتــك  ومهمــا ڪـانــت مصائبــك تعجــزك  تــذڪـر وأنــت تــرفــع يديــك إلــى اللــه ⠀⠀⠀⠀⠀  ﴿ إنّ ربي لسميع الدعاء ﴾ #نناضل_لا_نساوم  https://t.co/GB2ESA8kV8</t>
  </si>
  <si>
    <t>['https://pbs.twimg.com/media/D9P2XN4X4AEI5ob.jpg']</t>
  </si>
  <si>
    <t>https://twitter.com/Sudan_News12/status/1140526017636970496</t>
  </si>
  <si>
    <t>https://pbs.twimg.com/media/D9P2XN4X4AEI5ob.jpg</t>
  </si>
  <si>
    <t>2019-06-17 09:44:58 CAT</t>
  </si>
  <si>
    <t>سلاماً على البسطاء الذين لا يعتزون ولا يتباهون إلا بأخقلاهم وعقولهم النّيرة .. 💜✨ #نناضل_لا_نساوم  https://t.co/CspLZwDnRx</t>
  </si>
  <si>
    <t>['https://pbs.twimg.com/media/D9P2GMDXsAAVkDX.jpg']</t>
  </si>
  <si>
    <t>https://twitter.com/Sudan_News12/status/1140525727475011586</t>
  </si>
  <si>
    <t>https://pbs.twimg.com/media/D9P2GMDXsAAVkDX.jpg</t>
  </si>
  <si>
    <t>2019-06-15 21:55:21 CAT</t>
  </si>
  <si>
    <t>#العداله_الدوليه_للمجزره</t>
  </si>
  <si>
    <t>['العداله_الدوليه_للمجزره']</t>
  </si>
  <si>
    <t>https://twitter.com/Sudan_News12/status/1139984760120455168</t>
  </si>
  <si>
    <t>https://twitter.com/Sudan_News12/status/1139639458796584961</t>
  </si>
  <si>
    <t>2019-06-15 11:36:44 CAT</t>
  </si>
  <si>
    <t>#BlueforSudan</t>
  </si>
  <si>
    <t>['blueforsudan']</t>
  </si>
  <si>
    <t>https://twitter.com/Sudan_News12/status/1139829081778921473</t>
  </si>
  <si>
    <t>https://twitter.com/Sudan_News12/status/1139828915705454592</t>
  </si>
  <si>
    <t>2019-06-15 11:36:05 CAT</t>
  </si>
  <si>
    <t>سؤال ..انتو ليه الناشطين الانسلخو عن قوي الحرية والتغيير عندهم نت ..وناس قوي الحرية ماعندهم؟. #نناضل_لا_نساوم</t>
  </si>
  <si>
    <t>2019-06-15 07:39:10 CAT</t>
  </si>
  <si>
    <t>#اعتصام_القيادة_العامة</t>
  </si>
  <si>
    <t>['اعتصام_القيادة_العامة']</t>
  </si>
  <si>
    <t>https://twitter.com/Sudan_News12/status/1139769296534605824</t>
  </si>
  <si>
    <t>https://twitter.com/Sudan_News12/status/1139769137108942848</t>
  </si>
  <si>
    <t>2019-06-15 07:38:32 CAT</t>
  </si>
  <si>
    <t>بلد القيادي فيها الكباشي والله ماتتقدم #نناضل_لا_نساوم</t>
  </si>
  <si>
    <t>2019-06-14 23:10:23 CAT</t>
  </si>
  <si>
    <t>https://twitter.com/Sudan_News12/status/1139641253639970816</t>
  </si>
  <si>
    <t>2019-06-14 23:03:15 CAT</t>
  </si>
  <si>
    <t>أهلي 💪 #السودان  https://t.co/kWfvXkO9Dg</t>
  </si>
  <si>
    <t>https://pbs.twimg.com/ext_tw_video_thumb/1139639349950201856/pu/img/0xGh_Ci_yFwP3DH1.jpg</t>
  </si>
  <si>
    <t>2019-06-13 09:04:07 CAT</t>
  </si>
  <si>
    <t>@mss_joo ديل ايقونات الثورة</t>
  </si>
  <si>
    <t>https://twitter.com/Sudan_News12/status/1139065897178607617</t>
  </si>
  <si>
    <t>[{'screen_name': 'mss_joo', 'name': 'Najwan 👸❤️', 'id': '2795562499'}]</t>
  </si>
  <si>
    <t>2019-06-13 08:59:31 CAT</t>
  </si>
  <si>
    <t>@m71xm71 زليخة</t>
  </si>
  <si>
    <t>https://twitter.com/Sudan_News12/status/1139064740314042368</t>
  </si>
  <si>
    <t>2019-06-13 08:59:25 CAT</t>
  </si>
  <si>
    <t>@m71xm71 زهرة</t>
  </si>
  <si>
    <t>https://twitter.com/Sudan_News12/status/1139064713806045185</t>
  </si>
  <si>
    <t>2019-06-12 19:53:12 CAT</t>
  </si>
  <si>
    <t>الولايات المتحدة تعين دونالد بوث مبعوثا خاصا للسودان #العصيان_المدني_الشامل</t>
  </si>
  <si>
    <t>https://twitter.com/Sudan_News12/status/1138866856419319808</t>
  </si>
  <si>
    <t>2019-06-12 19:31:15 CAT</t>
  </si>
  <si>
    <t>يحكم من يحكم ..انا مع الحاكم العادل الذي يعمل تنمية في السودان ويريح الشعب #العصيان_المدني_الشامل</t>
  </si>
  <si>
    <t>https://twitter.com/Sudan_News12/status/1138861331468214273</t>
  </si>
  <si>
    <t>2019-06-12 11:31:40 CAT</t>
  </si>
  <si>
    <t>العطبراوي باع القضية. #العصيان_المدني_الشامل</t>
  </si>
  <si>
    <t>https://twitter.com/Sudan_News12/status/1138740640982937601</t>
  </si>
  <si>
    <t>2019-06-11 14:15:02 CAT</t>
  </si>
  <si>
    <t>@Hasanmaqsh اردمو ببلاغ وانتهي</t>
  </si>
  <si>
    <t>https://twitter.com/Sudan_News12/status/1138419367094497281</t>
  </si>
  <si>
    <t>[{'screen_name': 'Hasanmaqsh', 'name': 'Hassan Al Maqsher - Sudanies', 'id': '1016086139009159168'}]</t>
  </si>
  <si>
    <t>2019-06-11 13:46:44 CAT</t>
  </si>
  <si>
    <t>يقال ان هذا الفيديو قديم وليس لمجزرة دليج ..اللهم احفظ اهلنا بدليج</t>
  </si>
  <si>
    <t>https://twitter.com/Sudan_News12/status/1138412244524572672</t>
  </si>
  <si>
    <t>https://twitter.com/7looob1/status/1138152169738317826</t>
  </si>
  <si>
    <t>2019-06-11 13:40:12 CAT</t>
  </si>
  <si>
    <t>يارب تهدأ السودان ونرجع اهلنا  #العصيان_المدني_الشامل</t>
  </si>
  <si>
    <t>https://twitter.com/Sudan_News12/status/1138410601703776256</t>
  </si>
  <si>
    <t>2019-06-11 13:35:20 CAT</t>
  </si>
  <si>
    <t>وَاصْبِرْ لِحُكْمِ رَبِّكَ فَإِنَّكَ بِأَعْيُنِنَا ۖ  ثقتي بك كبيرة يارب  #العصيان_المدني_الشامل</t>
  </si>
  <si>
    <t>https://twitter.com/Sudan_News12/status/1138409374827843584</t>
  </si>
  <si>
    <t>2019-06-11 13:26:58 CAT</t>
  </si>
  <si>
    <t>@emadkarmosh71 ههههه دي كيف دي ...توزيع ورق كشتينة</t>
  </si>
  <si>
    <t>https://twitter.com/Sudan_News12/status/1138407271472537600</t>
  </si>
  <si>
    <t>[{'screen_name': 'emadkarmosh71', 'name': 'Emad .karmosh', 'id': '1116685451560202241'}]</t>
  </si>
  <si>
    <t>2019-06-11 13:12:40 CAT</t>
  </si>
  <si>
    <t>@Attiaattia2010 ياكلب ..اجيبك تشتغل عندي وتنظف جزمتي</t>
  </si>
  <si>
    <t>https://twitter.com/Sudan_News12/status/1138403670230540289</t>
  </si>
  <si>
    <t>[{'screen_name': 'attiaattia2010', 'name': 'attiaattia2010', 'id': '1163372040780419073'}]</t>
  </si>
  <si>
    <t>2019-06-11 11:18:48 CAT</t>
  </si>
  <si>
    <t>صبة مية المية. #العصيان_المدني_الشامل</t>
  </si>
  <si>
    <t>https://twitter.com/Sudan_News12/status/1138375014317793280</t>
  </si>
  <si>
    <t>2019-06-11 09:55:56 CAT</t>
  </si>
  <si>
    <t>@Aleisir خالد الاعيسر يقال انت وذو النون دايرين تعملو حزب جديد هل هذا الكلام صح...👂 ماسديتها</t>
  </si>
  <si>
    <t>https://twitter.com/Sudan_News12/status/1138354161513390080</t>
  </si>
  <si>
    <t>2019-06-11 09:54:21 CAT</t>
  </si>
  <si>
    <t>@ronysubahi قرجة منو</t>
  </si>
  <si>
    <t>https://twitter.com/Sudan_News12/status/1138353763725598721</t>
  </si>
  <si>
    <t>2019-06-11 08:26:02 CAT</t>
  </si>
  <si>
    <t>تف عليهم</t>
  </si>
  <si>
    <t>https://twitter.com/Sudan_News12/status/1138331536787423232</t>
  </si>
  <si>
    <t>https://twitter.com/AhmedA_Official/status/1138302143868350464</t>
  </si>
  <si>
    <t>2019-06-10 06:25:23 CAT</t>
  </si>
  <si>
    <t>#العصيان_المدني_الشامل2. اللهم راحة تلامس قلبي في كل حين ، اللهم جملني بعقل حكيم ، وقلب رحيم ، ونفس صبوره ، اللهم شيئاً جميلاً لم يكن بالحسبان ، اللهم راحة البال 💗</t>
  </si>
  <si>
    <t>['العصيان_المدني_الشامل2']</t>
  </si>
  <si>
    <t>https://twitter.com/Sudan_News12/status/1137938789094043649</t>
  </si>
  <si>
    <t>2019-06-09 15:16:37 CAT</t>
  </si>
  <si>
    <t>التويتة دي خاصة بالسودانيين السسة محصلوا 1000 متابع يلا نتابع بعض وكلنا نتم 1000 متابع  اعمل رتويت وضمن ليك 20 متابع اكتب في التعليقاات  انا متعهد والله ااي زول يتايعني اردها ليهو في نفس الثانية  واحد من مليون سوداني 👌 #العصيان_المدني_الشامل</t>
  </si>
  <si>
    <t>https://twitter.com/Sudan_News12/status/1137710090176344064</t>
  </si>
  <si>
    <t>2019-06-09 11:37:14 CAT</t>
  </si>
  <si>
    <t>في ناس كتيرة دخلت جديد في تويتر وطالبتنا نعمل ليهم قطر متابعين عشان ينشطوا حساباتهم الليله حنعمل ليهم قطر العصيان ١- اعمل ريتويت ٢- تابع كل الناس العملت ريتويت ٣-اكتب رد في التغريده بهاشتاق #العصيان_المدني_الشامل شجوا الناس الجدد في تويتر بالمتابعة وردها وابقوا عشرة علي ثورة</t>
  </si>
  <si>
    <t>https://twitter.com/Sudan_News12/status/1137654877360971776</t>
  </si>
  <si>
    <t>2019-06-09 09:37:01 CAT</t>
  </si>
  <si>
    <t>@halfa4 @dusani106 قدام</t>
  </si>
  <si>
    <t>https://twitter.com/Sudan_News12/status/1137624627361058816</t>
  </si>
  <si>
    <t>[{'screen_name': 'halfa4', 'name': 'Siddig Asim', 'id': '379346838'}, {'screen_name': 'dusani106', 'name': '🉐NWA🉐', 'id': '4721844192'}]</t>
  </si>
  <si>
    <t>2019-06-09 08:45:35 CAT</t>
  </si>
  <si>
    <t>في حركة في الجيش.   منقول. #العصيان_المدني_الشامل</t>
  </si>
  <si>
    <t>https://twitter.com/Sudan_News12/status/1137611682925240320</t>
  </si>
  <si>
    <t>2019-06-09 07:45:14 CAT</t>
  </si>
  <si>
    <t>حاليآ الاوضاع في السودان كالأتي :  - عصيان شامل كامل  - شوارع مقفلة متاريس ولساتك نيرانها فوق ✌️🔥 المغتربين بس انتوا اشبكوها ي رب دسيس ؟ #العصيان_المدني_الشامل</t>
  </si>
  <si>
    <t>https://twitter.com/Sudan_News12/status/1137596495828529157</t>
  </si>
  <si>
    <t>2019-06-09 07:43:29 CAT</t>
  </si>
  <si>
    <t>ارتقت روح الشهيد وليد عبد الرحمن قبل قليل بمدينة بحري، متأثراً بجراحه إثر الإصابة بطلق ناري مباشر في الصدر.  وما زال إطلاق النار مستمراً من قبل القوات القمعية. . #iamthesudanrevolution</t>
  </si>
  <si>
    <t>['iamthesudanrevolution']</t>
  </si>
  <si>
    <t>https://twitter.com/Sudan_News12/status/1137596053585387521</t>
  </si>
  <si>
    <t>2019-06-08 11:22:02 CAT</t>
  </si>
  <si>
    <t>ناصر القصبي #افضل_ممثل_سعودي_هو</t>
  </si>
  <si>
    <t>['افضل_ممثل_سعودي_هو']</t>
  </si>
  <si>
    <t>https://twitter.com/Sudan_News12/status/1137288664843739137</t>
  </si>
  <si>
    <t>2019-06-08 11:19:25 CAT</t>
  </si>
  <si>
    <t>الام هي الحياة #الام_في_ثلاث_كلمات</t>
  </si>
  <si>
    <t>['الام_في_ثلاث_كلمات']</t>
  </si>
  <si>
    <t>https://twitter.com/Sudan_News12/status/1137288008867168256</t>
  </si>
  <si>
    <t>2019-06-08 11:09:48 CAT</t>
  </si>
  <si>
    <t>لا يهمّني كثرة الأصدقاء ... يهمّني القلوب المُخلصة فقط ..🌹. #IAmTheSudanRevolution</t>
  </si>
  <si>
    <t>https://twitter.com/Sudan_News12/status/1137285586455318530</t>
  </si>
  <si>
    <t>2019-06-07 21:10:07 CAT</t>
  </si>
  <si>
    <t>#عاجل | قوى إعلان الحرية والتغيير بـ #السودان ترحب بالوساطة الإثيوبية شريطة اعتراف المجلس العسكري بفض الاعتصام (مؤتمر صحفي للقيادي بالقوى عمر الدقير) #العصيان_المدني_الشامل</t>
  </si>
  <si>
    <t>['عاجل', 'السودان', 'العصيان_المدني_الشامل']</t>
  </si>
  <si>
    <t>https://twitter.com/Sudan_News12/status/1137074274223775745</t>
  </si>
  <si>
    <t>2019-06-07 18:05:09 CAT</t>
  </si>
  <si>
    <t>﴿و بشّر الصَابرين﴾ هي أكبر أمل في انتظار ما نريد اللهم بشرنا بتحقيق ما صبرنا لأجله. ... #كم_طولك_بصراحه</t>
  </si>
  <si>
    <t>['كم_طولك_بصراحه']</t>
  </si>
  <si>
    <t>https://twitter.com/Sudan_News12/status/1137027724156035073</t>
  </si>
  <si>
    <t>2019-06-07 17:54:14 CAT</t>
  </si>
  <si>
    <t>هوِّن عليك كل الحياة مُغادرة.. إن القلوب مُسافرة مهما بكيت كل المآسي عابرة ياصاح دُنيانا طريق والعيش عيش الأخرة. ... #كم_طولك_بصراحه  https://t.co/Cg1UhumQhf</t>
  </si>
  <si>
    <t>['https://pbs.twimg.com/media/D8eGMHxWwAAp7fr.jpg']</t>
  </si>
  <si>
    <t>https://twitter.com/Sudan_News12/status/1137024980804341761</t>
  </si>
  <si>
    <t>https://pbs.twimg.com/media/D8eGMHxWwAAp7fr.jpg</t>
  </si>
  <si>
    <t>2019-06-07 17:52:09 CAT</t>
  </si>
  <si>
    <t>قد يتغير كل شيء في أقل من ثانية ! ليس لـ شيء ؟ فقط لأن الله يريد ! فلا تقل مستحيل ﴿إنما أمره إذا أراد شيئاً أن يقول له كن فيكون﴾ ... #العصيان_المدني_الشامل  https://t.co/5YFTejW2xZ</t>
  </si>
  <si>
    <t>['https://pbs.twimg.com/media/D8eFttiXYAEhnpt.jpg']</t>
  </si>
  <si>
    <t>https://twitter.com/Sudan_News12/status/1137024453676806145</t>
  </si>
  <si>
    <t>https://pbs.twimg.com/media/D8eFttiXYAEhnpt.jpg</t>
  </si>
  <si>
    <t>2019-06-07 17:14:47 CAT</t>
  </si>
  <si>
    <t>فكر بأطول ليلة مرت عليك .. تلك الأكثر تعقيداً .. ألم يأت الصباح بعدها ؟ ستذهب ظلمات أيامك لتشرق بعدها شمس أحلامك .. ثق بربك 🌹 ... #العصيان_المدني_الشامل  https://t.co/DBkShfoTr4</t>
  </si>
  <si>
    <t>['https://pbs.twimg.com/media/D8d9J4vXsAAZ4Xs.jpg']</t>
  </si>
  <si>
    <t>https://twitter.com/Sudan_News12/status/1137015049841721345</t>
  </si>
  <si>
    <t>https://pbs.twimg.com/media/D8d9J4vXsAAZ4Xs.jpg</t>
  </si>
  <si>
    <t>2019-06-07 13:40:48 CAT</t>
  </si>
  <si>
    <t>' ❈ ↓  ‌ أمنيَاتكم ولو عظُمت لا تعْجزهُ سبْحانَه ، أخْلصوا الدعَاء وراقبو العَطاءْ" #العصيان_المدني_الشامل  ❦ يـبـقـێ.الأمـ ༜ོ ـل❦  https://t.co/oahfi4U5a0</t>
  </si>
  <si>
    <t>['https://pbs.twimg.com/media/D8dMLj-WwAE4Rcx.jpg']</t>
  </si>
  <si>
    <t>https://twitter.com/Sudan_News12/status/1136961201676722177</t>
  </si>
  <si>
    <t>https://pbs.twimg.com/media/D8dMLj-WwAE4Rcx.jpg</t>
  </si>
  <si>
    <t>2019-06-07 13:26:11 CAT</t>
  </si>
  <si>
    <t>@mutawakil666 جمعا ان شاء الله ..وسوداننا واهلنا ينعمو بالخير</t>
  </si>
  <si>
    <t>https://twitter.com/Sudan_News12/status/1136957523515367425</t>
  </si>
  <si>
    <t>2019-06-07 13:14:51 CAT</t>
  </si>
  <si>
    <t>@mutawakil666 العيد مبارك عليكم ..العفو</t>
  </si>
  <si>
    <t>https://twitter.com/Sudan_News12/status/1136954668200935424</t>
  </si>
  <si>
    <t>2019-06-07 13:12:31 CAT</t>
  </si>
  <si>
    <t>- إذا دعتك نفسك إلى معصية ، فحاورها حواراً لطيفا بهذه الآية : ﴿ قُل أذلكَ خيرٌ أم جنّة الخُلد الّتي وُعِد المتقون ﴾ 🌴</t>
  </si>
  <si>
    <t>https://twitter.com/Sudan_News12/status/1136954083393396736</t>
  </si>
  <si>
    <t>2019-06-07 11:24:32 CAT</t>
  </si>
  <si>
    <t>@MO7_OMAR @Abrsabiel ٢×١😅</t>
  </si>
  <si>
    <t>https://twitter.com/Sudan_News12/status/1136926907642126336</t>
  </si>
  <si>
    <t>[{'screen_name': 'MO7_OMAR', 'name': 'محمد عمر|MO.OMAR🇸🇩', 'id': '900323514812702724'}, {'screen_name': 'abrsabiel', 'name': 'المهاجر', 'id': '1104090467644436480'}]</t>
  </si>
  <si>
    <t>2019-06-07 11:21:37 CAT</t>
  </si>
  <si>
    <t>@MO7_OMAR @Abrsabiel ههههههه حلوة مسيلمة دي</t>
  </si>
  <si>
    <t>https://twitter.com/Sudan_News12/status/1136926173676613632</t>
  </si>
  <si>
    <t>2019-06-07 10:45:50 CAT</t>
  </si>
  <si>
    <t>اللهُم افتح لدعواتنا أبواب إجابتك. ❤️ . . . . . . #العصيان_المدني_الشامل  https://t.co/CzOInkS7aF</t>
  </si>
  <si>
    <t>['https://pbs.twimg.com/media/D8ckImcWwAIQbWQ.jpg']</t>
  </si>
  <si>
    <t>https://twitter.com/Sudan_News12/status/1136917170376650752</t>
  </si>
  <si>
    <t>https://pbs.twimg.com/media/D8ckImcWwAIQbWQ.jpg</t>
  </si>
  <si>
    <t>2019-06-07 10:42:03 CAT</t>
  </si>
  <si>
    <t>تكتمل حياتنا بأشياء وتنقص بأخرى ليست مسألة حظ إنما هي أقدار يعطي الله لكل ذي حق حقه فالحمد لله دائمًا وأبدا</t>
  </si>
  <si>
    <t>https://twitter.com/Sudan_News12/status/1136916215467839488</t>
  </si>
  <si>
    <t>2019-06-07 10:25:54 CAT</t>
  </si>
  <si>
    <t>الله وحده يعلم أنك رضَيت بما كُتب لك وصبرت ، في وقت لم يكن الصبر سهلًا .. سَـيجبرك 💙. #يوم_الجمعه</t>
  </si>
  <si>
    <t>['يوم_الجمعه']</t>
  </si>
  <si>
    <t>https://twitter.com/Sudan_News12/status/1136912150159667200</t>
  </si>
  <si>
    <t>2019-06-06 23:35:53 CAT</t>
  </si>
  <si>
    <t>⭕️من المصدر  حزب الأمة والحزب الإتحادي الديمقراطي   وحزب المؤتمر السوداني ضمن المشاركين في الحكومة المدنية التي ستستلم السلطة من المجلس العسكري  خلال الأيام القليلة القادمة بعد زيارة رئيس وزراء أثيوبيا . ⭕️400. #IAmTheSudanRevolution</t>
  </si>
  <si>
    <t>https://twitter.com/Sudan_News12/status/1136748568239382528</t>
  </si>
  <si>
    <t>2019-06-06 00:01:13 CAT</t>
  </si>
  <si>
    <t>الفتيحاب ماذا جري فيها طمنونا. #مجزره_القياده_العامه</t>
  </si>
  <si>
    <t>['مجزره_القياده_العامه']</t>
  </si>
  <si>
    <t>https://twitter.com/Sudan_News12/status/1136392557078941696</t>
  </si>
  <si>
    <t>2019-06-05 23:54:06 CAT</t>
  </si>
  <si>
    <t>حاربو العنف بالسلام #مجزره_القياده_العامه</t>
  </si>
  <si>
    <t>https://twitter.com/Sudan_News12/status/1136390766815797253</t>
  </si>
  <si>
    <t>2019-06-05 23:10:00 CAT</t>
  </si>
  <si>
    <t>#مجزره_القياده_العامه  https://t.co/I6m1BIYH1T</t>
  </si>
  <si>
    <t>https://twitter.com/Sudan_News12/status/1136379669870256136</t>
  </si>
  <si>
    <t>https://pbs.twimg.com/ext_tw_video_thumb/1136379582582366209/pu/img/9bL1CHfzY7gJeEX3.jpg</t>
  </si>
  <si>
    <t>2019-06-05 22:26:37 CAT</t>
  </si>
  <si>
    <t>⭕️من المصدر:                               كل القراءات تشير الي أن الصادق المهدي سيعين رئيسا للوزراء في الحكومة الإنتقالية التي سيتم إعلانها خلال الأيام المقبلة .  منقووول ،،،،. #مجزره_القياده_العامه</t>
  </si>
  <si>
    <t>https://twitter.com/Sudan_News12/status/1136368751039979520</t>
  </si>
  <si>
    <t>2019-06-05 22:10:01 CAT</t>
  </si>
  <si>
    <t>الانترنت في السودان موجود بالشرائح الدولية ..تجوال دولي . #مجزره_القياده_العامه</t>
  </si>
  <si>
    <t>https://twitter.com/Sudan_News12/status/1136364572284268544</t>
  </si>
  <si>
    <t>2019-06-05 19:29:05 CAT</t>
  </si>
  <si>
    <t>اطالب بتدخل عقلاء ومفكري بلدي لتهدئة الوضع😪😥😥. #مجزره_القياده_العامه</t>
  </si>
  <si>
    <t>https://twitter.com/Sudan_News12/status/1136324074169348096</t>
  </si>
  <si>
    <t>2019-06-05 17:09:37 CAT</t>
  </si>
  <si>
    <t>محمد عثمان مراسل الحدث: الشوارع فاضية ..وهناك دعوة من المؤتمر الشعبي لكل الاحزاب للاجتماع . #مجزره_القياده_العامه</t>
  </si>
  <si>
    <t>https://twitter.com/Sudan_News12/status/1136288976569085952</t>
  </si>
  <si>
    <t>2019-06-05 16:46:04 CAT</t>
  </si>
  <si>
    <t>إدارة جهاز الأمن في مكتبي الإدارة وموقف شندي تنفي أي علم لها باعتقال نائب رئيس الحركة، ياسر عرمان، وتقول إنه لم تصدر أي أوامر من جهاز الأمن باعتقاله.. #مجزره_القياده_العامه</t>
  </si>
  <si>
    <t>https://twitter.com/Sudan_News12/status/1136283047899344896</t>
  </si>
  <si>
    <t>2019-06-05 16:27:21 CAT</t>
  </si>
  <si>
    <t>🔴عااجل: قوى الحرية والتغيير ترفض دعوة المجلس العسكري  السوداني للحوار. #مجزره_القياده_العامه</t>
  </si>
  <si>
    <t>https://twitter.com/Sudan_News12/status/1136278339818332161</t>
  </si>
  <si>
    <t>2019-06-05 02:05:44 CAT</t>
  </si>
  <si>
    <t>الDM مفتوح لاي خدمة . #مجزره_القياده_العامه</t>
  </si>
  <si>
    <t>https://twitter.com/Sudan_News12/status/1136061506657882112</t>
  </si>
  <si>
    <t>2019-06-05 02:04:54 CAT</t>
  </si>
  <si>
    <t>@MRRETWEET84 قدام⁦✌️⁩</t>
  </si>
  <si>
    <t>https://twitter.com/Sudan_News12/status/1136061294535217153</t>
  </si>
  <si>
    <t>2019-06-05 02:04:21 CAT</t>
  </si>
  <si>
    <t>ان شاء الله</t>
  </si>
  <si>
    <t>https://twitter.com/Sudan_News12/status/1136061155934388224</t>
  </si>
  <si>
    <t>https://twitter.com/farooqkassibawi/status/1136056692603408384</t>
  </si>
  <si>
    <t>2019-06-05 02:03:22 CAT</t>
  </si>
  <si>
    <t>#مجزره_القياده_العامه</t>
  </si>
  <si>
    <t>https://twitter.com/Sudan_News12/status/1136060909623926784</t>
  </si>
  <si>
    <t>https://twitter.com/Sudan_News12/status/1136060260718981121</t>
  </si>
  <si>
    <t>2019-06-05 02:03:11 CAT</t>
  </si>
  <si>
    <t>@MRRETWEET84 تمام</t>
  </si>
  <si>
    <t>https://twitter.com/Sudan_News12/status/1136060865160069120</t>
  </si>
  <si>
    <t>2019-06-05 02:00:47 CAT</t>
  </si>
  <si>
    <t>النت وصل السودان و بفتح بي VPN ارفعوا البوست بي اب عشان يصل كل الناس و ربنا ينصرنا ي رب</t>
  </si>
  <si>
    <t>2019-06-05 01:58:06 CAT</t>
  </si>
  <si>
    <t>نقلاً عن غازي الريح:  🛑حوجة عاجلة و شديدة لجراحين الآن في مستشفى البراحة لوجود عدد من المصابين ليس بالقليل بالرصاص .. وحوجة للدم أيضاً  Share it 🙏🏻</t>
  </si>
  <si>
    <t>https://twitter.com/Sudan_News12/status/1136059585851273216</t>
  </si>
  <si>
    <t>2019-06-05 01:16:39 CAT</t>
  </si>
  <si>
    <t>هذا وقت العقلاء: لابد من تدخل العقلاء من ابناء بلدي المخلصين لاحتواء الوضع والتهدئة. #مجزره_القياده_العامه</t>
  </si>
  <si>
    <t>https://twitter.com/Sudan_News12/status/1136049154751422464</t>
  </si>
  <si>
    <t>2019-06-03 14:26:41 CAT</t>
  </si>
  <si>
    <t>@HamadaSayed70 @Sagirshaikh01 ٠</t>
  </si>
  <si>
    <t>https://twitter.com/Sudan_News12/status/1135523194859851776</t>
  </si>
  <si>
    <t>[{'screen_name': 'HamadaSayed70', 'name': 'HamadaSayed70', 'id': '1186401431970037760'}, {'screen_name': 'Sagirshaikh01', 'name': 'DR ARSH CLINIC', 'id': '3314667528'}]</t>
  </si>
  <si>
    <t>2019-06-03 02:56:24 CAT</t>
  </si>
  <si>
    <t>ادونا الاخبار اول باول ..يارب سترك. #اعتصام_القياده_العامه</t>
  </si>
  <si>
    <t>['اعتصام_القياده_العامه']</t>
  </si>
  <si>
    <t>https://twitter.com/Sudan_News12/status/1135349478117036032</t>
  </si>
  <si>
    <t>2019-05-28 21:58:01 CAT</t>
  </si>
  <si>
    <t>ان شالوهو مابنشال ..وان خلوهو خرب الدار . ده منو😄. رصدت جوائز قيمة للفائز. #اضراب28مايو</t>
  </si>
  <si>
    <t>['اضراب28مايو']</t>
  </si>
  <si>
    <t>https://twitter.com/Sudan_News12/status/1133462451461214208</t>
  </si>
  <si>
    <t>2019-05-28 09:02:00 CAT</t>
  </si>
  <si>
    <t>ياسر عرمان :حتي الاسلاميين العاوزين يبنو معنا الوطن نرحب بيهم ..ياخ اثبت انو بيلعب سياسة صح . #اضراب28مايو</t>
  </si>
  <si>
    <t>https://twitter.com/Sudan_News12/status/1133267159956819968</t>
  </si>
  <si>
    <t>2019-05-28 08:25:32 CAT</t>
  </si>
  <si>
    <t>#اضراب28مايو 😃😃👇  https://t.co/i18QH792Pp</t>
  </si>
  <si>
    <t>['https://pbs.twimg.com/media/D7okG7DX4AAwt8z.jpg']</t>
  </si>
  <si>
    <t>https://twitter.com/Sudan_News12/status/1133257981192052739</t>
  </si>
  <si>
    <t>https://pbs.twimg.com/media/D7okG7DX4AAwt8z.jpg</t>
  </si>
  <si>
    <t>2019-05-28 02:23:02 CAT</t>
  </si>
  <si>
    <t>@alimoha73879480 @Abazarhassan مكان الاعتصام مافضل فيهو زول قلال الناس</t>
  </si>
  <si>
    <t>https://twitter.com/Sudan_News12/status/1133166754828574721</t>
  </si>
  <si>
    <t>2019-05-24 14:29:07 CAT</t>
  </si>
  <si>
    <t>وفي نهاية المَطَاف، سَتجد أن دوائك هُو القُرب من اللَّه 🌻🐝ء. #وسيم_يوسف_في_ليوان_المديفر</t>
  </si>
  <si>
    <t>['وسيم_يوسف_في_ليوان_المديفر']</t>
  </si>
  <si>
    <t>https://twitter.com/Sudan_News12/status/1131899929318875136</t>
  </si>
  <si>
    <t>2019-05-24 14:26:14 CAT</t>
  </si>
  <si>
    <t>رُبما زرعت زهُوراً في قلب أحدهِم ، وأصبح يمتلك بستان ، كل ذلِك بسبب ڪلمة جميلة قلتها له ولم تلقِي لها بالًا ، وربما نسيتُها ولكنّه لم ينسَاها..💚". #اعتصام_القياده_العامه</t>
  </si>
  <si>
    <t>https://twitter.com/Sudan_News12/status/1131899205465858054</t>
  </si>
  <si>
    <t>2019-05-23 00:36:20 CAT</t>
  </si>
  <si>
    <t>#اعتصام_القياده_العامه</t>
  </si>
  <si>
    <t>https://twitter.com/Sudan_News12/status/1131327966313680896</t>
  </si>
  <si>
    <t>https://twitter.com/musab_awada/status/1130908119171772417</t>
  </si>
  <si>
    <t>2019-05-22 19:15:19 CAT</t>
  </si>
  <si>
    <t>@yallana6lob @omerabbas45 @safaakorak @baraka_salih</t>
  </si>
  <si>
    <t>[{'screen_name': 'safaakorak', 'name': 'safaa a korak', 'id': '763346190'}, {'screen_name': 'baraka_salih', 'name': 'mubark salih', 'id': '731473230049988608'}]</t>
  </si>
  <si>
    <t>https://twitter.com/Sudan_News12/status/1131247178301747201</t>
  </si>
  <si>
    <t>[{'screen_name': 'yallana6lob', 'name': 'Yalla Natlob يلا نطلب', 'id': '973469501613277184'}]</t>
  </si>
  <si>
    <t>2019-05-22 16:27:22 CAT</t>
  </si>
  <si>
    <t>#رتويت</t>
  </si>
  <si>
    <t>['رتويت']</t>
  </si>
  <si>
    <t>https://twitter.com/Sudan_News12/status/1131204911167934464</t>
  </si>
  <si>
    <t>https://twitter.com/Sudan_News12/status/1131204281514774529</t>
  </si>
  <si>
    <t>2019-05-22 16:24:52 CAT</t>
  </si>
  <si>
    <t>مطلوب للعمل بشركة بالمملكة العربية السعودية ميكانيكي ديزل (سيارات كبيرة مارسيدس) بالشروط الاتية : شهادة جامعية أو مهنية في نفس المجال خبرة لا تقل عن الخمسة سنوات في مجال  الصيانه راتب  مع السكن والترحيل والعلاج والتامين  للاستفسار ت :0916132828. #اعتصام_القياده_العامه</t>
  </si>
  <si>
    <t>2019-05-21 13:53:52 CAT</t>
  </si>
  <si>
    <t>@nanoiiaa ليه</t>
  </si>
  <si>
    <t>https://twitter.com/Sudan_News12/status/1130803894467072000</t>
  </si>
  <si>
    <t>[{'screen_name': 'nanoiiaa', 'name': 'نورالشام✨', 'id': '3688170214'}]</t>
  </si>
  <si>
    <t>2019-05-21 13:48:59 CAT</t>
  </si>
  <si>
    <t xml:space="preserve"> https://t.co/HI2DhDK4nD</t>
  </si>
  <si>
    <t>['https://pbs.twimg.com/media/D7FrB7gWwAIZOiQ.jpg']</t>
  </si>
  <si>
    <t>https://twitter.com/Sudan_News12/status/1130802667356336128</t>
  </si>
  <si>
    <t>https://pbs.twimg.com/media/D7FrB7gWwAIZOiQ.jpg</t>
  </si>
  <si>
    <t>2019-05-20 15:24:51 CAT</t>
  </si>
  <si>
    <t>مساء المشرق بالامطار ..  إذا أردت أن تحيا حياة هادئة بعيداً عن أي إحباط .. لا تضع لنفسك منزلة عالية في قلوب الآخرين ولا تتوقع منهم تضحية لأجلك حتى لا يؤلمك الواقع .. إحرص على أن تخفض سقف توقعاتك كي لا تصدم في أحد .!</t>
  </si>
  <si>
    <t>https://twitter.com/Sudan_News12/status/1130464404649103363</t>
  </si>
  <si>
    <t>2019-05-17 03:31:59 CAT</t>
  </si>
  <si>
    <t>مَهْمَا كُنّا أقْويَاء .. لَنْ نَسْتَطِيعَ حَمْل حَقَائِبَ الحَيَاةِ وَحْدَنَا .. نَحْنُ بِحَاجَة دَائِماً لِمَن يَحمِلُ عَنّا شَيْئاً مِنْ أيّامِهَا .. فالرّوحُ التّي لا تُشَارِكْها رُوحٌ أخْرَى .. تَمْرَض وتموت ..#اعتصام_القياده_العامه  https://t.co/MEpCmymRkg</t>
  </si>
  <si>
    <t>['https://pbs.twimg.com/media/D6u3caPXoAUBfF9.jpg']</t>
  </si>
  <si>
    <t>https://twitter.com/Sudan_News12/status/1129197841568739329</t>
  </si>
  <si>
    <t>https://pbs.twimg.com/media/D6u3caPXoAUBfF9.jpg</t>
  </si>
  <si>
    <t>2019-05-16 00:39:23 CAT</t>
  </si>
  <si>
    <t>لا للفتنة بين الجيش والدعم السريع</t>
  </si>
  <si>
    <t>https://twitter.com/Sudan_News12/status/1128792015200751621</t>
  </si>
  <si>
    <t>https://twitter.com/alsudani_news/status/1128791055820820481</t>
  </si>
  <si>
    <t>2019-05-16 00:38:56 CAT</t>
  </si>
  <si>
    <t>@alsudani_news هذا كلة فتنة لجعل الجيش والدعم في اشتباك</t>
  </si>
  <si>
    <t>https://twitter.com/Sudan_News12/status/1128791904102096898</t>
  </si>
  <si>
    <t>2019-05-15 16:53:59 CAT</t>
  </si>
  <si>
    <t>يذكر ان المعتصمين في السودان يدخلون شهرهم الثاني. مرددين شعارهم الأشهر  ( سقطت ما سقطت. .. صابنها). والصبة مصطلح سوداني يقصد به المكوث لفترات طويلة في مكان واحد. .</t>
  </si>
  <si>
    <t>https://twitter.com/Sudan_News12/status/1128674893510447106</t>
  </si>
  <si>
    <t>2019-05-15 16:40:10 CAT</t>
  </si>
  <si>
    <t>الثورة السودانية تصدر آلياتها ومفاهيمها لبقية شعوب العالم.. مواطنو برشلونة يستلهمون " الصبة السودانية " على الطرقات الرئيسية؛ " سقطت ما سقطت. .. صابنها"👇. #اعتصام_القياده_العامه  https://t.co/8OXPERjNRh</t>
  </si>
  <si>
    <t>['https://pbs.twimg.com/media/D6nYkkbW4AEBACw.jpg']</t>
  </si>
  <si>
    <t>https://twitter.com/Sudan_News12/status/1128671418030411776</t>
  </si>
  <si>
    <t>https://pbs.twimg.com/media/D6nYkkbW4AEBACw.jpg</t>
  </si>
  <si>
    <t>2019-05-15 15:11:31 CAT</t>
  </si>
  <si>
    <t>@SDN_BARQ ممتاز⁦✔️⁩⁦✔️⁩⁦✔️⁩</t>
  </si>
  <si>
    <t>https://twitter.com/Sudan_News12/status/1128649110893076480</t>
  </si>
  <si>
    <t>[{'screen_name': 'SDN_BARQ', 'name': 'برق السودان🇸🇩', 'id': '866212642511360000'}]</t>
  </si>
  <si>
    <t>2019-05-15 14:34:03 CAT</t>
  </si>
  <si>
    <t>@vip____mahmoud تم</t>
  </si>
  <si>
    <t>https://twitter.com/Sudan_News12/status/1128639681460097024</t>
  </si>
  <si>
    <t>[{'screen_name': 'vip____MahMoud', 'name': 'Mah Moud', 'id': '1176545786118791169'}]</t>
  </si>
  <si>
    <t>2019-05-15 08:46:57 CAT</t>
  </si>
  <si>
    <t>حميدتي : زول بموية ماترشوهو. #اعتصام_القياده_العامه</t>
  </si>
  <si>
    <t>https://twitter.com/Sudan_News12/status/1128552330633318400</t>
  </si>
  <si>
    <t>2019-05-15 03:54:17 CAT</t>
  </si>
  <si>
    <t>لجنه اعلي النفق اها الراي شنو. #اعتصام_القياده_العامه</t>
  </si>
  <si>
    <t>https://twitter.com/Sudan_News12/status/1128478677044535297</t>
  </si>
  <si>
    <t>2019-05-14 20:10:34 CAT</t>
  </si>
  <si>
    <t>عندو مشكلة مع الحجاب .. ربنا يهديه</t>
  </si>
  <si>
    <t>https://twitter.com/Sudan_News12/status/1128361977930293254</t>
  </si>
  <si>
    <t>https://twitter.com/jaafarAbdulKari/status/1128305251055013890</t>
  </si>
  <si>
    <t>2019-05-12 18:09:30 CAT</t>
  </si>
  <si>
    <t>@Zienab_elnadi ربنا يرحمه ويغفر له</t>
  </si>
  <si>
    <t>https://twitter.com/Sudan_News12/status/1127606734397296640</t>
  </si>
  <si>
    <t>2019-05-11 18:18:20 CAT</t>
  </si>
  <si>
    <t>@DoghmoshAhmed @omarelattar846 تحترم نفسها نحترمها</t>
  </si>
  <si>
    <t>https://twitter.com/Sudan_News12/status/1127246570091614208</t>
  </si>
  <si>
    <t>[{'screen_name': 'DoghmoshAhmed', 'name': 'Ahmed Doghmosh🎧', 'id': '1005215776779984901'}, {'screen_name': 'omarelattar846', 'name': 'عـمـر بــك👤', 'id': '704742310827970560'}]</t>
  </si>
  <si>
    <t>2019-05-11 10:34:59 CAT</t>
  </si>
  <si>
    <t>ابن خال الرئيس المخلوع وخال معتز موسي.  .. #يسقطو_كلهم  https://t.co/2wAQ9kqDoc</t>
  </si>
  <si>
    <t>['https://pbs.twimg.com/media/D6ReuoXWkAA9qOk.jpg']</t>
  </si>
  <si>
    <t>['يسقطو_كلهم']</t>
  </si>
  <si>
    <t>https://twitter.com/Sudan_News12/status/1127129965047291904</t>
  </si>
  <si>
    <t>https://pbs.twimg.com/media/D6ReuoXWkAA9qOk.jpg</t>
  </si>
  <si>
    <t>2019-05-11 03:00:45 CAT</t>
  </si>
  <si>
    <t>سبحان الله ..غبيه جدا .. وعنصرية  تف عليك #شيماء_سيف</t>
  </si>
  <si>
    <t>['شيماء_سيف']</t>
  </si>
  <si>
    <t>https://twitter.com/Sudan_News12/status/1127015652915646465</t>
  </si>
  <si>
    <t>2019-05-11 02:29:28 CAT</t>
  </si>
  <si>
    <t>إفطار ابناء قريتي ..أهلي ..بحدائق سباير ..اتمني ان تكونو مجتمعين دوما في الخير ..#اعتصام_القياده_العامه  https://t.co/CjFuqkhTf8</t>
  </si>
  <si>
    <t>['https://pbs.twimg.com/media/D6PvmFDWsAA4jLd.jpg']</t>
  </si>
  <si>
    <t>https://twitter.com/Sudan_News12/status/1127007782333571073</t>
  </si>
  <si>
    <t>https://pbs.twimg.com/media/D6PvmFDWsAA4jLd.jpg</t>
  </si>
  <si>
    <t>2019-05-10 18:38:38 CAT</t>
  </si>
  <si>
    <t>@mutawakil666 ربنا يجمعكم في الخير دائما</t>
  </si>
  <si>
    <t>https://twitter.com/Sudan_News12/status/1126889293375528961</t>
  </si>
  <si>
    <t>2019-05-10 06:16:48 CAT</t>
  </si>
  <si>
    <t>@aswagalmal @mozamil9 بيسنزردو بمواصفات معينه وماعندنا نحن الحاجات البسيطة البتنظف وتكيس التوم ..وتاني شي ماف مطارات للشحن ..الحكومه كانت معقدة موضوع التصدير</t>
  </si>
  <si>
    <t>https://twitter.com/Sudan_News12/status/1126702602895233029</t>
  </si>
  <si>
    <t>[{'screen_name': 'aswagalmal', 'name': 'Amro Zakaria Abdu', 'id': '2851614722'}, {'screen_name': 'mozamil9', 'name': '\u200f مُزمّل', 'id': '157287653'}]</t>
  </si>
  <si>
    <t>2019-05-09 21:56:28 CAT</t>
  </si>
  <si>
    <t>@aswagalmal @mozamil9 المشكلة يا استاذ ممكن يتوسعو بس مافي سوق .. او فائدتة قليلة ..لايوجد تصدير بالعملة الصعبه</t>
  </si>
  <si>
    <t>https://twitter.com/Sudan_News12/status/1126576692099784705</t>
  </si>
  <si>
    <t>2019-05-09 17:17:18 CAT</t>
  </si>
  <si>
    <t>@esra69598829 @omer19522685 @alimoha73879480 ههههه في عالم بقول تف</t>
  </si>
  <si>
    <t>https://twitter.com/Sudan_News12/status/1126506436870066177</t>
  </si>
  <si>
    <t>[{'screen_name': 'esra69598829', 'name': 'Nasreldein Badur', 'id': '2774539192'}, {'screen_name': 'omer19522685', 'name': 'omer🤍', 'id': '734405726718861313'}]</t>
  </si>
  <si>
    <t>2019-05-09 13:17:59 CAT</t>
  </si>
  <si>
    <t>@alimoha73879480 @Abazarhassan الجواب يكفيك عنوانه</t>
  </si>
  <si>
    <t>https://twitter.com/Sudan_News12/status/1126446208464166914</t>
  </si>
  <si>
    <t>2019-05-09 13:16:40 CAT</t>
  </si>
  <si>
    <t>@alimoha73879480 @Abazarhassan شوف والله بعد معركة قرطبة ٢ في القاعة الوضع مامطمن والبلد ماحتمش لقدام</t>
  </si>
  <si>
    <t>https://twitter.com/Sudan_News12/status/1126445880180133889</t>
  </si>
  <si>
    <t>2019-05-09 13:11:29 CAT</t>
  </si>
  <si>
    <t>@alimoha73879480 @Abazarhassan كلامكم دا كلو بعد البلد تستقر</t>
  </si>
  <si>
    <t>https://twitter.com/Sudan_News12/status/1126444576091324419</t>
  </si>
  <si>
    <t>2019-05-09 13:10:07 CAT</t>
  </si>
  <si>
    <t>@alimoha73879480 @Abazarhassan كانت بدري ماهسي</t>
  </si>
  <si>
    <t>https://twitter.com/Sudan_News12/status/1126444229625032704</t>
  </si>
  <si>
    <t>2019-05-09 13:08:59 CAT</t>
  </si>
  <si>
    <t>@alimoha73879480 @Abazarhassan انا زرت كل مناطق الاثار بالشمالية ..كانت رحلة علمية بالجامعة ..جبل البركل انا صعدت في اعلي قمة له</t>
  </si>
  <si>
    <t>https://twitter.com/Sudan_News12/status/1126443946547339264</t>
  </si>
  <si>
    <t>2019-05-09 13:06:43 CAT</t>
  </si>
  <si>
    <t>@alimoha73879480 @Abazarhassan  https://t.co/wxEgpLNHJD</t>
  </si>
  <si>
    <t>['https://pbs.twimg.com/media/D6HuQ1KX4AEOsEJ.jpg']</t>
  </si>
  <si>
    <t>https://twitter.com/Sudan_News12/status/1126443373018144768</t>
  </si>
  <si>
    <t>https://pbs.twimg.com/media/D6HuQ1KX4AEOsEJ.jpg</t>
  </si>
  <si>
    <t>2019-05-09 13:06:24 CAT</t>
  </si>
  <si>
    <t>@alimoha73879480 @Abazarhassan  https://t.co/9NYEDOMHp1</t>
  </si>
  <si>
    <t>['https://pbs.twimg.com/media/D6HuMPgW4AA-lMw.jpg']</t>
  </si>
  <si>
    <t>https://twitter.com/Sudan_News12/status/1126443296446930946</t>
  </si>
  <si>
    <t>https://pbs.twimg.com/media/D6HuMPgW4AA-lMw.jpg</t>
  </si>
  <si>
    <t>2019-05-09 13:03:57 CAT</t>
  </si>
  <si>
    <t>@alimoha73879480 عاجل : ضبط طائرة أجنبية محملة بالذهب قبل مغادرتها البلاد بولاية نهر النيل #السودان   تفاصيل اوفى لاحقا</t>
  </si>
  <si>
    <t>https://twitter.com/Sudan_News12/status/1126442677778751488</t>
  </si>
  <si>
    <t>2019-05-09 13:00:11 CAT</t>
  </si>
  <si>
    <t>@alimoha73879480 @Abazarhassan حكومة العسكر ..تسقط بس</t>
  </si>
  <si>
    <t>https://twitter.com/Sudan_News12/status/1126441731501719552</t>
  </si>
  <si>
    <t>2019-05-09 12:15:20 CAT</t>
  </si>
  <si>
    <t>@omer19522685 @alimoha73879480 قدم شنو ياها التف تف دي</t>
  </si>
  <si>
    <t>https://twitter.com/Sudan_News12/status/1126430444059230208</t>
  </si>
  <si>
    <t>[{'screen_name': 'omer19522685', 'name': 'omer🤍', 'id': '734405726718861313'}]</t>
  </si>
  <si>
    <t>2019-05-08 18:25:12 CAT</t>
  </si>
  <si>
    <t>@hloool_ana @sameer_fadhel بردت لهم</t>
  </si>
  <si>
    <t>https://twitter.com/Sudan_News12/status/1126161136984973314</t>
  </si>
  <si>
    <t>[{'screen_name': 'hloool_ana', 'name': 'Hala 🌹', 'id': '1101757781743452160'}, {'screen_name': 'sameer_fadhel', 'name': '(الفاضل سمير)', 'id': '550067003'}]</t>
  </si>
  <si>
    <t>2019-05-08 18:24:03 CAT</t>
  </si>
  <si>
    <t>@omer19522685 @alimoha73879480 مبادئي شنو انا</t>
  </si>
  <si>
    <t>https://twitter.com/Sudan_News12/status/1126160848316182528</t>
  </si>
  <si>
    <t>2019-05-08 15:23:24 CAT</t>
  </si>
  <si>
    <t>@alimoha73879480 تبا لك انت اينما حللت لانك ليس لديك اي مبادي ولا قيم ..مع اللعبة الحلوة انت ..كل م اتعصرت في حته  رخيت</t>
  </si>
  <si>
    <t>https://twitter.com/Sudan_News12/status/1126115382526394368</t>
  </si>
  <si>
    <t>2019-05-08 08:39:04 CAT</t>
  </si>
  <si>
    <t>@alimoha73879480 الدولة العميقة</t>
  </si>
  <si>
    <t>https://twitter.com/Sudan_News12/status/1126013629583843328</t>
  </si>
  <si>
    <t>2019-05-07 19:17:23 CAT</t>
  </si>
  <si>
    <t>انن مفترض تكون من ضمن صانعي القرار في السودان ..</t>
  </si>
  <si>
    <t>https://twitter.com/Sudan_News12/status/1125811880117907456</t>
  </si>
  <si>
    <t>https://twitter.com/aswagalmal/status/1122785026490478593</t>
  </si>
  <si>
    <t>2019-05-07 11:47:14 CAT</t>
  </si>
  <si>
    <t>المغرب بياذن متين ولا السؤال ممنوع</t>
  </si>
  <si>
    <t>https://twitter.com/Sudan_News12/status/1125698594466615297</t>
  </si>
  <si>
    <t>2019-05-06 10:18:50 CAT</t>
  </si>
  <si>
    <t>@Boom3Me @MO7_OMAR اهلكم الكبار دا تاريخ وانتهي ..الجيل الجديد  ..جيل الصبه</t>
  </si>
  <si>
    <t>https://twitter.com/Sudan_News12/status/1125313961971396608</t>
  </si>
  <si>
    <t>[{'screen_name': 'MO7_OMAR', 'name': 'محمد عمر|MO.OMAR🇸🇩', 'id': '900323514812702724'}]</t>
  </si>
  <si>
    <t>2019-05-06 00:20:11 CAT</t>
  </si>
  <si>
    <t>كل التقدير والله ي @Rofaidayassin  https://t.co/3jfaTwo14h</t>
  </si>
  <si>
    <t>[{'screen_name': 'rofaidayassin', 'name': 'رفيدة ياسين', 'id': '578984790'}]</t>
  </si>
  <si>
    <t>['https://pbs.twimg.com/media/D51iD5aWwAU1Lnl.jpg']</t>
  </si>
  <si>
    <t>https://twitter.com/Sudan_News12/status/1125163308598874115</t>
  </si>
  <si>
    <t>https://pbs.twimg.com/media/D51iD5aWwAU1Lnl.jpg</t>
  </si>
  <si>
    <t>2019-05-06 00:00:41 CAT</t>
  </si>
  <si>
    <t>حلوة خاتف لونين دي 🤣 ..واقعدو عدوها لي رفضنا لي الفقرة ب ..لمن حميدتي يتلب فيها</t>
  </si>
  <si>
    <t>https://twitter.com/Sudan_News12/status/1125158400264949761</t>
  </si>
  <si>
    <t>https://twitter.com/tageldin_wafaa/status/1125138158193127429</t>
  </si>
  <si>
    <t>2019-05-05 23:55:27 CAT</t>
  </si>
  <si>
    <t>@Zoolko3 @AssociationSd البلد لو @AssociationSd  صلحوها اي استثمار بيمشي ..والله متمنيها تتصلح عشان انزل نهائي ..اشتغل بمؤهلاتي ..او اخش السوق اي تجارة ..بس شايفهم بينظرو واشوف الاخزاب المعاهم اي واحد ينظر براهو . سبب بلاوينا نحن الاحزاب دي</t>
  </si>
  <si>
    <t>https://twitter.com/Sudan_News12/status/1125157083421249536</t>
  </si>
  <si>
    <t>[{'screen_name': 'Zoolko3', 'name': 'آليخاندرو الدنقلاوي 🏌🏾\u200d♂️', 'id': '966928616243245056'}, {'screen_name': 'AssociationSd', 'name': 'تجمع المهنيين السودانيين', 'id': '1021725831515852800'}]</t>
  </si>
  <si>
    <t>2019-05-05 23:46:12 CAT</t>
  </si>
  <si>
    <t>@AssociationSd @Zoolko3 نحن والله منتظرنكم البلد تهداء والامور ترجع احسن ..والسوق والاسعار ترخص ونحن المغتربين نرجع اهلنا ..عشان كدا اسرعو ..دايرين شي ملموس ماتعدوها لينا تنظير</t>
  </si>
  <si>
    <t>https://twitter.com/Sudan_News12/status/1125154753279922181</t>
  </si>
  <si>
    <t>[{'screen_name': 'AssociationSd', 'name': 'تجمع المهنيين السودانيين', 'id': '1021725831515852800'}, {'screen_name': 'Zoolko3', 'name': 'آليخاندرو الدنقلاوي 🏌🏾\u200d♂️', 'id': '966928616243245056'}]</t>
  </si>
  <si>
    <t>2019-05-05 23:44:37 CAT</t>
  </si>
  <si>
    <t>@suzan_musa @SudaZoal @AssociationSd كسير تلج</t>
  </si>
  <si>
    <t>https://twitter.com/Sudan_News12/status/1125154354766467072</t>
  </si>
  <si>
    <t>[{'screen_name': 'suzan_musa', 'name': 'SuZan الكنداكة 🇸🇩🇩🇿 \u200f🇹🇳 🇵🇸', 'id': '606319343'}, {'screen_name': 'SudaZoal', 'name': 'سودازول | 🇸🇩 | SudaZoal', 'id': '2859726355'}, {'screen_name': 'AssociationSd', 'name': 'تجمع المهنيين السودانيين', 'id': '1021725831515852800'}]</t>
  </si>
  <si>
    <t>2019-05-05 23:39:43 CAT</t>
  </si>
  <si>
    <t>@MO7_OMAR مابخسر شي نهائي .. بس شعبية ماعندو</t>
  </si>
  <si>
    <t>https://twitter.com/Sudan_News12/status/1125153123998281729</t>
  </si>
  <si>
    <t>2019-05-05 23:37:46 CAT</t>
  </si>
  <si>
    <t>@MO7_OMAR الصادق بوزع ورقو صح ههههه شوف هو وين وبتو وين</t>
  </si>
  <si>
    <t>https://twitter.com/Sudan_News12/status/1125152633994530817</t>
  </si>
  <si>
    <t>2019-05-05 22:45:19 CAT</t>
  </si>
  <si>
    <t>♥️🌙  كل عام وأنتم بخير بمناسبة حلول شهر رمضان المبارك، أعاننا الله وإيّاكم على صيامه وقيامه على الوجه الذي يرضيه .. #رمضان_مبارك_2019  https://t.co/LBeQ2qe6if</t>
  </si>
  <si>
    <t>['https://pbs.twimg.com/media/D51MWKzWAAAtnbp.jpg']</t>
  </si>
  <si>
    <t>['رمضان_مبارك_2019']</t>
  </si>
  <si>
    <t>https://twitter.com/Sudan_News12/status/1125139434654007296</t>
  </si>
  <si>
    <t>https://pbs.twimg.com/media/D51MWKzWAAAtnbp.jpg</t>
  </si>
  <si>
    <t>2019-05-05 15:54:08 CAT</t>
  </si>
  <si>
    <t>🤣</t>
  </si>
  <si>
    <t>https://twitter.com/Sudan_News12/status/1125035953494609920</t>
  </si>
  <si>
    <t>https://twitter.com/AmroKamal/status/1125008641952813057</t>
  </si>
  <si>
    <t>2019-05-04 09:40:39 CAT</t>
  </si>
  <si>
    <t>' ❈ ↓ يا من وقفت على أعتاب اليأس ..  اعلم أن الخير آت، وأن النصر مع الصبر، وأن الفرج مع الكرب، وأن مع العُسر يُسرا. #اعتصام_القياده_العامه</t>
  </si>
  <si>
    <t>https://twitter.com/Sudan_News12/status/1124579576460599296</t>
  </si>
  <si>
    <t>2019-05-04 00:03:59 CAT</t>
  </si>
  <si>
    <t>البوشي من منصة الاعتصام : عاوزين نتخلص من عقلية الاخ يسأل اخته جايه من وين.. . اها قولو واحد🤣.  جابها وارمه والله😄. #اعتصام_القياده_العامه</t>
  </si>
  <si>
    <t>https://twitter.com/Sudan_News12/status/1124434453386989569</t>
  </si>
  <si>
    <t>2019-05-03 23:42:38 CAT</t>
  </si>
  <si>
    <t>🤣🤣🤣</t>
  </si>
  <si>
    <t>https://twitter.com/Sudan_News12/status/1124429081850843136</t>
  </si>
  <si>
    <t>https://twitter.com/Jaafar_N2009/status/1124380444164804608</t>
  </si>
  <si>
    <t>2019-05-03 17:43:54 CAT</t>
  </si>
  <si>
    <t>@watan_usa @fox00100 @TawakkolKarman خربت بلدها</t>
  </si>
  <si>
    <t>https://twitter.com/Sudan_News12/status/1124338803857084419</t>
  </si>
  <si>
    <t>[{'screen_name': 'fox00100', 'name': 'black fox 🇸🇩 ⚜ فريق ركن شرشوح', 'id': '125146693'}, {'screen_name': 'TawakkolKarman', 'name': 'Tawakkol Karman', 'id': '321860938'}]</t>
  </si>
  <si>
    <t>2019-05-03 17:40:15 CAT</t>
  </si>
  <si>
    <t>#يوم_الجمعه</t>
  </si>
  <si>
    <t>https://twitter.com/Sudan_News12/status/1124337884524363776</t>
  </si>
  <si>
    <t>https://twitter.com/Sudan_News12/status/1124336143426883584</t>
  </si>
  <si>
    <t>2019-05-03 17:36:59 CAT</t>
  </si>
  <si>
    <t>شير في الخير</t>
  </si>
  <si>
    <t>https://twitter.com/Sudan_News12/status/1124337063669768193</t>
  </si>
  <si>
    <t>2019-05-03 17:33:20 CAT</t>
  </si>
  <si>
    <t>ثلاثة أيتام وأمهم يسكنون في هذا البيت .  قال النبي صلى الله عليه وسلم :(أنا وكافل اليتيم في الجنة كهاتين ). لتقديم يد العون التواصل خاص. #اعتصام_القياده_العامه  https://t.co/CkmoCJTO7n</t>
  </si>
  <si>
    <t>['https://pbs.twimg.com/media/D5pxwLXWsAEU0IV.jpg']</t>
  </si>
  <si>
    <t>https://pbs.twimg.com/media/D5pxwLXWsAEU0IV.jpg</t>
  </si>
  <si>
    <t>2019-05-03 12:22:30 CAT</t>
  </si>
  <si>
    <t>@kusZFy5yKI8ujnb قول يارز</t>
  </si>
  <si>
    <t>https://twitter.com/Sudan_News12/status/1124257921402060800</t>
  </si>
  <si>
    <t>2019-05-03 12:19:34 CAT</t>
  </si>
  <si>
    <t>@kusZFy5yKI8ujnb موجود ..معانا عصام ودعمر وهشام</t>
  </si>
  <si>
    <t>https://twitter.com/Sudan_News12/status/1124257183284301824</t>
  </si>
  <si>
    <t>2019-05-03 12:12:49 CAT</t>
  </si>
  <si>
    <t>@kusZFy5yKI8ujnb هههههههه</t>
  </si>
  <si>
    <t>https://twitter.com/Sudan_News12/status/1124255484683411456</t>
  </si>
  <si>
    <t>2019-05-03 11:31:27 CAT</t>
  </si>
  <si>
    <t>@kusZFy5yKI8ujnb يدوووب ظهرت هنا</t>
  </si>
  <si>
    <t>https://twitter.com/Sudan_News12/status/1124245071661084674</t>
  </si>
  <si>
    <t>2019-05-02 23:46:43 CAT</t>
  </si>
  <si>
    <t>رغم حميدتي وكوز وما ادراك ..لكن ذو النون عنصر مهم في الثورة .. عشان كدا م تحرقوهو ساهي</t>
  </si>
  <si>
    <t>https://twitter.com/Sudan_News12/status/1124067721002594305</t>
  </si>
  <si>
    <t>https://twitter.com/DGSBIfjK7QGztgY/status/1123892616758734848</t>
  </si>
  <si>
    <t>2019-05-02 20:56:18 CAT</t>
  </si>
  <si>
    <t>@HmdiSlah @Twiix95 نديهم فرصة ونشوف</t>
  </si>
  <si>
    <t>https://twitter.com/Sudan_News12/status/1124024832889323527</t>
  </si>
  <si>
    <t>[{'screen_name': 'HmdiSlah', 'name': 'حمدي صلاح الدين', 'id': '471234936'}, {'screen_name': 'twiix95', 'name': 'ضميد الدوسري', 'id': '1431418582370603009'}]</t>
  </si>
  <si>
    <t>2019-05-02 20:38:45 CAT</t>
  </si>
  <si>
    <t>مافي حكومة مدنية في السودان بتقعد ٤ سنة ...اكيد حيجيها انقلاب عسكري من النوع ابو كديس😼 ..  . . اتوقع. #اعتصام_القياده_العامه</t>
  </si>
  <si>
    <t>https://twitter.com/Sudan_News12/status/1124020416064966657</t>
  </si>
  <si>
    <t>2019-05-02 20:30:17 CAT</t>
  </si>
  <si>
    <t>@alimoha73879480 @AhmedA_Official كدي يدوب الثورة ضاعت منهم لانه اكيد انقلاب</t>
  </si>
  <si>
    <t>https://twitter.com/Sudan_News12/status/1124018285446598658</t>
  </si>
  <si>
    <t>2019-05-02 00:38:05 CAT</t>
  </si>
  <si>
    <t>شايفنك يا البرجوكي  متوشحه بالقمرات  مشلوله بنص دستوري  كاتباه الدبابات  الناس الجد راجينك  الناس الجنهم ثوره  السدرو بنور الهامش  الصبرو سنين ودنين  الناس المحرومين  الشالو الشمعه سنين  السكنو بيوت الطين  الهتفو بنبض الشارع  حريه-سلام-وعداله. #اعتصام_القياده_العامه</t>
  </si>
  <si>
    <t>https://twitter.com/Sudan_News12/status/1123718259507965952</t>
  </si>
  <si>
    <t>2019-05-01 11:46:59 CAT</t>
  </si>
  <si>
    <t>سقطت ..ماسقطت صابنها  #اعتصام_القياده_العامه</t>
  </si>
  <si>
    <t>https://twitter.com/Sudan_News12/status/1123524205302231041</t>
  </si>
  <si>
    <t>2019-04-30 11:58:37 CAT</t>
  </si>
  <si>
    <t>حميدتي: لافوضي بعد اليوم . . #اعتصام_القياده_العامه</t>
  </si>
  <si>
    <t>https://twitter.com/Sudan_News12/status/1123164745585102848</t>
  </si>
  <si>
    <t>2019-04-29 13:10:06 CAT</t>
  </si>
  <si>
    <t>@Rofaidayassin الشعب حاكم نعم ..لكن فعليا وبالسلاح المجلس العسكري</t>
  </si>
  <si>
    <t>https://twitter.com/Sudan_News12/status/1122820346435047424</t>
  </si>
  <si>
    <t>2019-04-29 13:07:50 CAT</t>
  </si>
  <si>
    <t>صورة لمنزل أغنى رجل أعمال كويتي  ناصر الخرافي والذي وجدت مبالغه في البنوك  مايقارب12مليار دولار ولديه 33 حاملةنفط على مستوى العالم وله اكثر فنادق العالم يملك نصف شركة زين للاتصالات لديه 20برج في كلآ من الكويت ماليزيا دبي فرنسا.ايطاليا .لندن وهذه صورة قصره الذي يسكنه الان  https://t.co/JCgo1WFyfh</t>
  </si>
  <si>
    <t>['https://pbs.twimg.com/media/D5UOn8PWsAAm7vX.jpg']</t>
  </si>
  <si>
    <t>https://twitter.com/Sudan_News12/status/1122819775904849921</t>
  </si>
  <si>
    <t>https://pbs.twimg.com/media/D5UOn8PWsAAm7vX.jpg</t>
  </si>
  <si>
    <t>2019-04-29 12:05:43 CAT</t>
  </si>
  <si>
    <t>فتح الجامعات قريبا. #اعتصام_القياده_العامه</t>
  </si>
  <si>
    <t>https://twitter.com/Sudan_News12/status/1122804144291627008</t>
  </si>
  <si>
    <t>2019-04-29 11:28:27 CAT</t>
  </si>
  <si>
    <t>@Q3_SQ قالو ماتمشي ..مساواة الرجل مع المرأة</t>
  </si>
  <si>
    <t>https://twitter.com/Sudan_News12/status/1122794764640903168</t>
  </si>
  <si>
    <t>[{'screen_name': 'Q3_SQ', 'name': 'أُمُّ خَدِيجَةَ', 'id': '1382233658'}]</t>
  </si>
  <si>
    <t>2019-04-29 10:31:56 CAT</t>
  </si>
  <si>
    <t>لو أجمع الثوار والشفاتة على انو الكنداكة السودانية أن تذهب الى دارها ما قصرتن وصلتن معانا مرحلة بعيدة جداً خلن الباقي علينا نحن هنا صابنها كشهامة ومروة وعادة سودانية سمحة   البحصل شنو. . . منقول. #اعتصام_القياده_العامه</t>
  </si>
  <si>
    <t>https://twitter.com/Sudan_News12/status/1122780544067080192</t>
  </si>
  <si>
    <t>2019-04-28 16:56:02 CAT</t>
  </si>
  <si>
    <t>@alimoha73879480 الولاء والمحبة المطلقة لاصحاب الطرق الصوفية للشيخ ..هو  الطاغي ..لهذا هو يدافع حتي الموت</t>
  </si>
  <si>
    <t>https://twitter.com/Sudan_News12/status/1122514816806150145</t>
  </si>
  <si>
    <t>2019-04-28 16:49:43 CAT</t>
  </si>
  <si>
    <t>@alimoha73879480 الدرويش ضرابا طاير</t>
  </si>
  <si>
    <t>https://twitter.com/Sudan_News12/status/1122513229941563393</t>
  </si>
  <si>
    <t>2019-04-28 16:30:25 CAT</t>
  </si>
  <si>
    <t>السودان الجديد تنمية سلام عدالة سياحة Come and Visit Sudan 🇸🇩 .  https://t.co/6nPa7BQbjf</t>
  </si>
  <si>
    <t>['https://pbs.twimg.com/media/D5PzZgDW0AUImQa.jpg', 'https://pbs.twimg.com/media/D5PzaceWsAYNY2v.jpg']</t>
  </si>
  <si>
    <t>https://twitter.com/Sudan_News12/status/1122508370789961729</t>
  </si>
  <si>
    <t>https://pbs.twimg.com/media/D5PzZgDW0AUImQa.jpg</t>
  </si>
  <si>
    <t>2019-04-28 10:17:26 CAT</t>
  </si>
  <si>
    <t>حميدتي بس ⁦🏋️⁩. #اعتصام_القياده_العامه</t>
  </si>
  <si>
    <t>https://twitter.com/Sudan_News12/status/1122414506595028999</t>
  </si>
  <si>
    <t>2019-04-28 08:06:37 CAT</t>
  </si>
  <si>
    <t>شير للخير</t>
  </si>
  <si>
    <t>https://twitter.com/Sudan_News12/status/1122381585142120448</t>
  </si>
  <si>
    <t>https://twitter.com/yagheeens/status/1122279611965091840</t>
  </si>
  <si>
    <t>2019-04-27 22:14:21 CAT</t>
  </si>
  <si>
    <t>@HmdiSlah في انتظارك يا استاذ</t>
  </si>
  <si>
    <t>https://twitter.com/Sudan_News12/status/1122232536720130048</t>
  </si>
  <si>
    <t>2019-04-26 18:34:49 CAT</t>
  </si>
  <si>
    <t>إستقبال عثمان ذو النون . #اعتصام_القياده_العامه</t>
  </si>
  <si>
    <t>https://twitter.com/Sudan_News12/status/1121814903600427009</t>
  </si>
  <si>
    <t>2019-04-26 16:33:29 CAT</t>
  </si>
  <si>
    <t>حرية ..سلام ..عدالة ..من حق اي حد ان يحشد ويتظاهر ..دام هناك حرية</t>
  </si>
  <si>
    <t>https://twitter.com/Sudan_News12/status/1121784368718946311</t>
  </si>
  <si>
    <t>https://twitter.com/AbdallaElhillou/status/1121764579594338309</t>
  </si>
  <si>
    <t>2019-04-26 12:05:43 CAT</t>
  </si>
  <si>
    <t>https://twitter.com/Sudan_News12/status/1121716980401283073</t>
  </si>
  <si>
    <t>https://twitter.com/Sudan_News12/status/1121716396130537472</t>
  </si>
  <si>
    <t>2019-04-26 12:03:23 CAT</t>
  </si>
  <si>
    <t>عثمان حامد البلولة والد النقيب حامد عثمان حامد البلولة اشهر سيفه في وجه المفسدين حرية سلام وعدالة والثورة خيار الشعب #مليونية25ابريل  https://t.co/DILEXi0wXB</t>
  </si>
  <si>
    <t>['https://pbs.twimg.com/media/D5EjHHsXsAAeylg.jpg']</t>
  </si>
  <si>
    <t>['مليونية25ابريل']</t>
  </si>
  <si>
    <t>https://pbs.twimg.com/media/D5EjHHsXsAAeylg.jpg</t>
  </si>
  <si>
    <t>2019-04-26 11:58:38 CAT</t>
  </si>
  <si>
    <t>قري الفقيراب والحسناب تختفل بمقدم النقيب البطل (حامد عثمان حامد البلولة )هذه اللحظات #مليونيه_السلطه_المدنيه  https://t.co/57cMSYpSHL</t>
  </si>
  <si>
    <t>['https://pbs.twimg.com/media/D5EiByDXkAA2bc0.jpg']</t>
  </si>
  <si>
    <t>['مليونيه_السلطه_المدنيه']</t>
  </si>
  <si>
    <t>https://twitter.com/Sudan_News12/status/1121715198749024256</t>
  </si>
  <si>
    <t>https://pbs.twimg.com/media/D5EiByDXkAA2bc0.jpg</t>
  </si>
  <si>
    <t>2019-04-26 11:56:43 CAT</t>
  </si>
  <si>
    <t>قري الفقيراب والحسناب تختفل بمقدم النقيب البطل (حامد عثمان حامد البلولة )هذه اللحظات. #اعتصام_القياده_العامه  https://t.co/deFDi0ZFax</t>
  </si>
  <si>
    <t>['https://pbs.twimg.com/media/D5EhlfzXkAAt6Qt.jpg']</t>
  </si>
  <si>
    <t>https://twitter.com/Sudan_News12/status/1121714716848607232</t>
  </si>
  <si>
    <t>https://pbs.twimg.com/media/D5EhlfzXkAAt6Qt.jpg</t>
  </si>
  <si>
    <t>2019-04-26 01:33:37 CAT</t>
  </si>
  <si>
    <t>@Genodeh65 @ruba142010 والله ردك ريحني</t>
  </si>
  <si>
    <t>https://twitter.com/Sudan_News12/status/1121557909316489216</t>
  </si>
  <si>
    <t>[{'screen_name': 'Genodeh65', 'name': 'سليمان قنوده العزازمه', 'id': '1054023025778192384'}, {'screen_name': 'ruba142010', 'name': 'أبُّوشِي .', 'id': '3083977966'}]</t>
  </si>
  <si>
    <t>2019-04-26 01:20:18 CAT</t>
  </si>
  <si>
    <t>@SoudAlsubaiey اصرفولو طوالي دا</t>
  </si>
  <si>
    <t>https://twitter.com/Sudan_News12/status/1121554556356366336</t>
  </si>
  <si>
    <t>[{'screen_name': 'SoudAlsubaiey', 'name': 'سعود السبيعي', 'id': '951965966'}]</t>
  </si>
  <si>
    <t>2019-04-25 22:13:45 CAT</t>
  </si>
  <si>
    <t>ماو وصل. #اعتصام_القياده_العامه  https://t.co/P3LWCSsh8M</t>
  </si>
  <si>
    <t>['https://pbs.twimg.com/media/D5BlOWHXoAMd4pE.jpg']</t>
  </si>
  <si>
    <t>https://twitter.com/Sudan_News12/status/1121507611831087106</t>
  </si>
  <si>
    <t>https://pbs.twimg.com/media/D5BlOWHXoAMd4pE.jpg</t>
  </si>
  <si>
    <t>2019-04-25 21:17:16 CAT</t>
  </si>
  <si>
    <t>قدام ياحميدتي⁦🏋️⁩</t>
  </si>
  <si>
    <t>https://twitter.com/Sudan_News12/status/1121493395367780352</t>
  </si>
  <si>
    <t>https://twitter.com/TEHARQA/status/1121433861878161408</t>
  </si>
  <si>
    <t>2019-04-25 20:59:36 CAT</t>
  </si>
  <si>
    <t>@alimoha73879480 🤣</t>
  </si>
  <si>
    <t>https://twitter.com/Sudan_News12/status/1121488949367726080</t>
  </si>
  <si>
    <t>2019-04-25 20:51:27 CAT</t>
  </si>
  <si>
    <t>حامد عوج الطندب.. مع أحد المصابين.. #اعتصام_القياده_العامه  https://t.co/hRsXY5a5Zp</t>
  </si>
  <si>
    <t>['https://pbs.twimg.com/media/D5BSY2SW0AEYOo5.jpg']</t>
  </si>
  <si>
    <t>https://twitter.com/Sudan_News12/status/1121486897212211204</t>
  </si>
  <si>
    <t>https://pbs.twimg.com/media/D5BSY2SW0AEYOo5.jpg</t>
  </si>
  <si>
    <t>2019-04-25 18:20:01 CAT</t>
  </si>
  <si>
    <t>أهل حامد .. هم بداية التغيير. #اعتصام_القياده_العامه  https://t.co/lEYyvx7BKQ</t>
  </si>
  <si>
    <t>['https://pbs.twimg.com/media/D5AvuxPW4AAyT-m.jpg']</t>
  </si>
  <si>
    <t>https://twitter.com/Sudan_News12/status/1121448790689554438</t>
  </si>
  <si>
    <t>https://pbs.twimg.com/media/D5AvuxPW4AAyT-m.jpg</t>
  </si>
  <si>
    <t>2019-04-25 17:08:40 CAT</t>
  </si>
  <si>
    <t>@alimoha73879480 لوقالها بكتموها فيهو</t>
  </si>
  <si>
    <t>https://twitter.com/Sudan_News12/status/1121430833909444608</t>
  </si>
  <si>
    <t>2019-04-25 01:56:52 CAT</t>
  </si>
  <si>
    <t>@Attozio قال شنو</t>
  </si>
  <si>
    <t>https://twitter.com/Sudan_News12/status/1121201371213172736</t>
  </si>
  <si>
    <t>2019-04-24 01:25:22 CAT</t>
  </si>
  <si>
    <t>حمدوك كلامو تمام</t>
  </si>
  <si>
    <t>https://twitter.com/Sudan_News12/status/1120831058172420097</t>
  </si>
  <si>
    <t>https://twitter.com/Sudanese_Spt/status/1120830573344325632</t>
  </si>
  <si>
    <t>2019-04-23 08:15:48 CAT</t>
  </si>
  <si>
    <t>اللـﮫـم هَـون ثُــم هَـون ثُـم هَـون ثُــم  آرِح نفسـاً لا يعلم بحالهـا الا انت ❤️ #اعتصام_القياده_العامه  https://t.co/VfXz7MBTtC</t>
  </si>
  <si>
    <t>['https://pbs.twimg.com/media/D40SQASX4AAMEg3.jpg']</t>
  </si>
  <si>
    <t>https://twitter.com/Sudan_News12/status/1120571959073562624</t>
  </si>
  <si>
    <t>https://pbs.twimg.com/media/D40SQASX4AAMEg3.jpg</t>
  </si>
  <si>
    <t>2019-04-22 10:16:31 CAT</t>
  </si>
  <si>
    <t>أعلن اعتزالي التام . من متابعة الأحوال السياسيه في السودان حفاظاً علي صحتي العقليه والنفسيه ✋✋✋. #اعتصام_القياده_العامه</t>
  </si>
  <si>
    <t>https://twitter.com/Sudan_News12/status/1120239947158568960</t>
  </si>
  <si>
    <t>2019-04-22 10:12:12 CAT</t>
  </si>
  <si>
    <t>اي تخوين للجيش الذي حمي الثورة والثوار هو الانجراف الي الفوضي ... #اعتصام_القياده_العامه</t>
  </si>
  <si>
    <t>https://twitter.com/Sudan_News12/status/1120238864424165377</t>
  </si>
  <si>
    <t>2019-04-21 23:55:27 CAT</t>
  </si>
  <si>
    <t>الحزب الاتحادي الديمقراطي يعلن انهم يدعمون بقاء المجلس العسكري لحكم البلاد لمدة سنتين   #اعتصام_القياده_العامه</t>
  </si>
  <si>
    <t>https://twitter.com/Sudan_News12/status/1120083652896010241</t>
  </si>
  <si>
    <t>2019-04-21 23:47:31 CAT</t>
  </si>
  <si>
    <t>أوم ليت ، مسلوق ، مقلي ، عيون ، شكشوكة ..   لكن في النهاية (كلو بيض) ... #اعتصام_القياده_العامه  https://t.co/SNJmcnULer</t>
  </si>
  <si>
    <t>['https://pbs.twimg.com/media/D4tUUk-WsAMOVOJ.jpg']</t>
  </si>
  <si>
    <t>https://twitter.com/Sudan_News12/status/1120081657531392001</t>
  </si>
  <si>
    <t>https://pbs.twimg.com/media/D4tUUk-WsAMOVOJ.jpg</t>
  </si>
  <si>
    <t>2019-04-21 22:43:35 CAT</t>
  </si>
  <si>
    <t>بلادي سهول ..بلادي حقول</t>
  </si>
  <si>
    <t>https://twitter.com/Sudan_News12/status/1120065565354332161</t>
  </si>
  <si>
    <t>2019-04-21 14:35:47 CAT</t>
  </si>
  <si>
    <t>#السودان — السعودية والإمارات تودعان نصف مليار دولار في البنك المركزي السوداني. #اعتصام_القياده_العامه</t>
  </si>
  <si>
    <t>['السودان', 'اعتصام_القياده_العامه']</t>
  </si>
  <si>
    <t>https://twitter.com/Sudan_News12/status/1119942805642797056</t>
  </si>
  <si>
    <t>2019-04-20 23:46:29 CAT</t>
  </si>
  <si>
    <t>صباح الخير جميعاً 💭💫 -  كن متفائلاً وأبدا يومك بأبتسامة مشرقة ، دعونا أن ننظر للحياة بجانب إيجابي وأن نتأمل النعم التي منحنا الله إياها وسلبت من غيرنا ✨.  #اعتصام_القياده_العامه  https://t.co/VXULoc9CcV</t>
  </si>
  <si>
    <t>['https://pbs.twimg.com/media/D4oKfSFXkAAGBt6.jpg']</t>
  </si>
  <si>
    <t>https://twitter.com/Sudan_News12/status/1119719007320461320</t>
  </si>
  <si>
    <t>https://pbs.twimg.com/media/D4oKfSFXkAAGBt6.jpg</t>
  </si>
  <si>
    <t>2019-04-20 23:41:43 CAT</t>
  </si>
  <si>
    <t>⁧  ⁩ يقول علي بن أبي طالب رضي الله عنه الرزق نوعان : رزقٌ يطلبك ، و رزقٌ تطلبه فأما الذي يطلبك فسوف يأتيك ولو على ضعفك ، أما الذي تطلبه فلن يأتيك إلا بسعيك ، فاﻷول فضل من الله و الثاني عدل من الله !  https://t.co/UZrV8MnJSg</t>
  </si>
  <si>
    <t>['https://pbs.twimg.com/media/D4oJZHZXkAI7OjP.jpg']</t>
  </si>
  <si>
    <t>https://twitter.com/Sudan_News12/status/1119717809058086913</t>
  </si>
  <si>
    <t>https://pbs.twimg.com/media/D4oJZHZXkAI7OjP.jpg</t>
  </si>
  <si>
    <t>2019-04-19 11:45:51 CAT</t>
  </si>
  <si>
    <t>@safaibrahimmusa @kingtwixa بموية صحة معاهو كيكة</t>
  </si>
  <si>
    <t>https://twitter.com/Sudan_News12/status/1119175266528575489</t>
  </si>
  <si>
    <t>[{'screen_name': 'safaibrahimmusa', 'name': 'زوله ساااااي', 'id': '2472335618'}, {'screen_name': 'kingTwixa', 'name': '\u200e\u200f﮼', 'id': '3158618225'}]</t>
  </si>
  <si>
    <t>2019-04-18 15:16:51 CAT</t>
  </si>
  <si>
    <t>قالوا وآحد زوجتو وحماتو شريراااات شديد وبضايقن أمو كتير قام طرد حماتو من البيت ومشي ﻷامو قال ليها كدا مرتاحه ي حجه؟؟ قالت ليه الدوله العميقه ما زالت موجوده يا ولدي  .الحاجة كنداكة كبيرة #اعتصام_القياده_العامه</t>
  </si>
  <si>
    <t>https://twitter.com/Sudan_News12/status/1118865977079476224</t>
  </si>
  <si>
    <t>2019-04-17 16:29:07 CAT</t>
  </si>
  <si>
    <t>اجتماع  مجلس المريخ داخل سجن كوبر  عبد الرحيم محمد حسين  عبد الرحمن الخضر  اسامه ونسي  جمال الوالي  عبد الباسط حمزه آدم سوداكال   كدا  اقتنعت  تجمع المهنييين هلالابي   ما خلو   زول بره الا   المشجع الجنيد 🤣🤣🤣✌🏼✌🏼✌🏼👏🏻👏🏻. #اعتصام_القيادة_العامة</t>
  </si>
  <si>
    <t>https://twitter.com/Sudan_News12/status/1118521775313379328</t>
  </si>
  <si>
    <t>2019-04-17 11:32:47 CAT</t>
  </si>
  <si>
    <t>مافي شيء أبلغ من كلمة يَارب تهزم يأسي وتلملمُ شتاتي وتختصر بحر الكلمات بصدري 🌿  https://t.co/zBFA7Rr1c2</t>
  </si>
  <si>
    <t>https://twitter.com/Sudan_News12/status/1118447203348111360</t>
  </si>
  <si>
    <t>https://pbs.twimg.com/ext_tw_video_thumb/1118447019608162306/pu/img/VFfXxxLINCN3A6LT.jpg</t>
  </si>
  <si>
    <t>2019-04-17 08:45:26 CAT</t>
  </si>
  <si>
    <t>@abufiras2009 @Sudanese_Spt فاتكم القطار قولو ههههه</t>
  </si>
  <si>
    <t>https://twitter.com/Sudan_News12/status/1118405087473356800</t>
  </si>
  <si>
    <t>[{'screen_name': 'abufiras2009', 'name': 'Dr. Gazafi', 'id': '1860901626'}, {'screen_name': 'Sudanese_Spt', 'name': '𝐴 𝑆 𝐾 🇸🇩\u2069 اسأل السـودانيـين\u2066', 'id': '827260489163902977'}]</t>
  </si>
  <si>
    <t>2019-04-17 00:36:31 CAT</t>
  </si>
  <si>
    <t>وفدا اماراتيا سعوديا مشتركا يلتقي رئيس المجلس العسكري. #اعتصام_القيادة_العامة</t>
  </si>
  <si>
    <t>https://twitter.com/Sudan_News12/status/1118282045669683210</t>
  </si>
  <si>
    <t>2019-04-16 23:38:05 CAT</t>
  </si>
  <si>
    <t>عاااااجل #السودان - مصادر الحدث: أصوات إطلاق نار في مقر الاعتصام في محيط القيادة العامة. #اعتصام_القيادة_العامة</t>
  </si>
  <si>
    <t>['السودان', 'اعتصام_القيادة_العامة']</t>
  </si>
  <si>
    <t>https://twitter.com/Sudan_News12/status/1118267343292043264</t>
  </si>
  <si>
    <t>2019-04-16 15:14:57 CAT</t>
  </si>
  <si>
    <t>رئيس قوة التغيير قال لجماعتو : والله انا ماسكاني خوفه من صنه الكيزان،، نحن زي الحرامي خش بيت عزابه لقاهم نايمين و لمن جا  طالع لقاهم مافي . . . 😂😂😂. #اعتصام_القياده_العامه</t>
  </si>
  <si>
    <t>https://twitter.com/Sudan_News12/status/1118140726058082306</t>
  </si>
  <si>
    <t>2019-04-16 13:16:55 CAT</t>
  </si>
  <si>
    <t>@Rofaidayassin م تقعي بس</t>
  </si>
  <si>
    <t>https://twitter.com/Sudan_News12/status/1118111021099515905</t>
  </si>
  <si>
    <t>2019-04-16 13:15:51 CAT</t>
  </si>
  <si>
    <t>واعي</t>
  </si>
  <si>
    <t>https://twitter.com/Sudan_News12/status/1118110750898360320</t>
  </si>
  <si>
    <t>https://twitter.com/TEHARQA/status/1118104805627572224</t>
  </si>
  <si>
    <t>2019-04-16 10:54:32 CAT</t>
  </si>
  <si>
    <t>@MALHACHIMI الحامدي شنو خلاص قنعت من السودان والبشير ههههه اقتنعت</t>
  </si>
  <si>
    <t>https://twitter.com/Sudan_News12/status/1118075187117928448</t>
  </si>
  <si>
    <t>[{'screen_name': 'MALHACHIMI', 'name': 'د. محمد الهاشمي الحامدي', 'id': '1664913565'}]</t>
  </si>
  <si>
    <t>2019-04-16 08:08:46 CAT</t>
  </si>
  <si>
    <t>@medhat100 🤣🤣🤣🤣</t>
  </si>
  <si>
    <t>https://twitter.com/Sudan_News12/status/1118033473959276545</t>
  </si>
  <si>
    <t>[{'screen_name': 'medhat100', 'name': 'med7at...', 'id': '271304891'}]</t>
  </si>
  <si>
    <t>2019-04-15 14:19:56 CAT</t>
  </si>
  <si>
    <t>إزالة المؤتمر الوطني سواكن. #اعتصام_القياده_العامه  https://t.co/diuPVGlVfn</t>
  </si>
  <si>
    <t>['https://pbs.twimg.com/media/D4MY34WXsAAQSEo.jpg']</t>
  </si>
  <si>
    <t>https://twitter.com/Sudan_News12/status/1117764491381563393</t>
  </si>
  <si>
    <t>https://pbs.twimg.com/media/D4MY34WXsAAQSEo.jpg</t>
  </si>
  <si>
    <t>2019-04-15 12:47:50 CAT</t>
  </si>
  <si>
    <t>حمدوك</t>
  </si>
  <si>
    <t>https://twitter.com/Sudan_News12/status/1117741313183682560</t>
  </si>
  <si>
    <t>https://twitter.com/aswagalmal/status/1117685246059790338</t>
  </si>
  <si>
    <t>2019-04-15 12:16:11 CAT</t>
  </si>
  <si>
    <t>امي زرعت الابري في عهد عمر البشير وعجنتو  في عهد ابن عوف و العواسه في عهد عبدالفتاح البرهاني ابري تاريخي زي دا نودي المتحف ولا القياده... منقول. #اعتصام_القياده_العامه</t>
  </si>
  <si>
    <t>https://twitter.com/Sudan_News12/status/1117733350666641409</t>
  </si>
  <si>
    <t>2019-04-15 11:38:07 CAT</t>
  </si>
  <si>
    <t>@Rofaidayassin كلامك دا بيخلي الناس تحقد علي الجيش انو هو بيحاول فص الاعتصام وبتلمعي في حمدتي وهم واحد  حسب فهمي المتواضع</t>
  </si>
  <si>
    <t>https://twitter.com/Sudan_News12/status/1117723768279969793</t>
  </si>
  <si>
    <t>2019-04-14 10:15:05 CAT</t>
  </si>
  <si>
    <t>@wdabdo8 كلامك سليم</t>
  </si>
  <si>
    <t>https://twitter.com/Sudan_News12/status/1117340486715494401</t>
  </si>
  <si>
    <t>[{'screen_name': 'WdAbdo8', 'name': '◟ِ𝙃َ𝙖َِ𝙢ُ𝙤َ𝙪ُ𝙙ِ𝙞 🛹.◝', 'id': '1475792409942441993'}]</t>
  </si>
  <si>
    <t>2019-04-14 10:01:11 CAT</t>
  </si>
  <si>
    <t>كلام جميل جدا</t>
  </si>
  <si>
    <t>https://twitter.com/Sudan_News12/status/1117336986300424192</t>
  </si>
  <si>
    <t>https://twitter.com/M3aniii_/status/1117085329356410880</t>
  </si>
  <si>
    <t>2019-04-14 09:55:01 CAT</t>
  </si>
  <si>
    <t>@wdabdo8 دا الفهم ايوة احييك ..</t>
  </si>
  <si>
    <t>https://twitter.com/Sudan_News12/status/1117335436874088448</t>
  </si>
  <si>
    <t>2019-04-14 09:51:47 CAT</t>
  </si>
  <si>
    <t>@mogtabaamer شكرا ليك برضو يا جامعي يا ود التقانة ..الفهم بيختلف ..فهم الزمن الخدو سادة والزمن الخدو  مشلخ</t>
  </si>
  <si>
    <t>https://twitter.com/Sudan_News12/status/1117334621463691264</t>
  </si>
  <si>
    <t>[{'screen_name': 'mogtabaamer', 'name': 'Mogtaba Amer', 'id': '1420341593320603654'}]</t>
  </si>
  <si>
    <t>2019-04-14 09:49:44 CAT</t>
  </si>
  <si>
    <t>@leeeha123 @mogtabaamer تسلم ياحبيب كلامك عقل بس لازم يكون في نظافة بالقانون مع الحفاظ علي امن البلد</t>
  </si>
  <si>
    <t>https://twitter.com/Sudan_News12/status/1117334104691892224</t>
  </si>
  <si>
    <t>2019-04-14 09:47:33 CAT</t>
  </si>
  <si>
    <t>@mogtabaamer حرحر انت احترم نفسك انا شكلي بتكلم مع شافع</t>
  </si>
  <si>
    <t>https://twitter.com/Sudan_News12/status/1117333554776748032</t>
  </si>
  <si>
    <t>2019-04-14 09:43:24 CAT</t>
  </si>
  <si>
    <t>@mogtabaamer بعد شوية بتقول انا جدادة صاح هههههه..ياخ فهم غريب</t>
  </si>
  <si>
    <t>https://twitter.com/Sudan_News12/status/1117332510265020416</t>
  </si>
  <si>
    <t>2019-04-14 09:41:37 CAT</t>
  </si>
  <si>
    <t>@mogtabaamer طيب افترضنا سقطت خامس واختلفو في بعضهم واشتبكو ..انت حتكون بقيت شاورما🤣</t>
  </si>
  <si>
    <t>https://twitter.com/Sudan_News12/status/1117332063848472576</t>
  </si>
  <si>
    <t>2019-04-14 09:40:17 CAT</t>
  </si>
  <si>
    <t>@mogtabaamer عشان كدا الناس تمش مع المجلس العسكري عشان تنضف الدولة العميقة ودا مابتم في يوم وليلة</t>
  </si>
  <si>
    <t>https://twitter.com/Sudan_News12/status/1117331728941686785</t>
  </si>
  <si>
    <t>2019-04-14 09:38:19 CAT</t>
  </si>
  <si>
    <t>البيقول تسقط تالت واربع طيب افترضنا سقطت تالت وفات حميدتي والسلاح معاهو والامن السلاح معاهو والجيش السلاح معاهو ..في النهاية الحيضيع منو؟. المتظاهرين  #اعتصام_القياده_العامه</t>
  </si>
  <si>
    <t>https://twitter.com/Sudan_News12/status/1117331231677526016</t>
  </si>
  <si>
    <t>2019-04-14 07:17:04 CAT</t>
  </si>
  <si>
    <t>@SarooyaE @JlalMohamad320 عنصرية</t>
  </si>
  <si>
    <t>https://twitter.com/Sudan_News12/status/1117295683973914625</t>
  </si>
  <si>
    <t>[{'screen_name': 'SarooyaE', 'name': 'SarooyaaaE بت رحـاب💙', 'id': '1531235382'}, {'screen_name': 'JlalMohamad320', 'name': 'јάلَάĻ🇦🇷', 'id': '1033647495686094849'}]</t>
  </si>
  <si>
    <t>2019-04-14 07:13:43 CAT</t>
  </si>
  <si>
    <t>@Samar_ahmed99 حاسدة😁</t>
  </si>
  <si>
    <t>https://twitter.com/Sudan_News12/status/1117294844261613568</t>
  </si>
  <si>
    <t>[{'screen_name': 'Samar_ahmed99', 'name': 'Nefertiti', 'id': '1059177485793968128'}]</t>
  </si>
  <si>
    <t>2019-04-13 23:47:53 CAT</t>
  </si>
  <si>
    <t>الإمارات ترحب بتعيين البرهان رئيسا للمجلس العسكري الانتقالي في السودان. #اعتصام_القياده_العامه</t>
  </si>
  <si>
    <t>https://twitter.com/Sudan_News12/status/1117182645203554311</t>
  </si>
  <si>
    <t>2019-04-13 23:44:01 CAT</t>
  </si>
  <si>
    <t>@Rofaidayassin حفظ الله الملك سلمان ..وولي عهده ..دايما سباقين للخير</t>
  </si>
  <si>
    <t>https://twitter.com/Sudan_News12/status/1117181670363410432</t>
  </si>
  <si>
    <t>2019-04-13 17:08:53 CAT</t>
  </si>
  <si>
    <t>@Trama__Zool كلام صحيح</t>
  </si>
  <si>
    <t>https://twitter.com/Sudan_News12/status/1117082233721053184</t>
  </si>
  <si>
    <t>2019-04-13 15:00:50 CAT</t>
  </si>
  <si>
    <t>احسن تعليق اعجبني ..لناس قوي الاجماع الوطني ..قاليهم برسل ليكم حبوب ضغط وسكري 🤣🤣🤣🤣. #اعتصام_القياده_العامه</t>
  </si>
  <si>
    <t>https://twitter.com/Sudan_News12/status/1117050007398514688</t>
  </si>
  <si>
    <t>2019-04-13 12:33:48 CAT</t>
  </si>
  <si>
    <t>وجدت ٣٣٥٧ مستخدمين لا يبادلونني المتابعة! -  via  https://t.co/euSHlkRVTO</t>
  </si>
  <si>
    <t>['https://unfollow.today']</t>
  </si>
  <si>
    <t>https://twitter.com/Sudan_News12/status/1117013007958192128</t>
  </si>
  <si>
    <t>2019-04-13 09:33:01 CAT</t>
  </si>
  <si>
    <t>@SDN_BARQ @Dr_talia_ انتو دايرين الناس تبطل شغلتها ..خلاص البرهان بيجتمع مع السياسيين ويقررو ..انتهي</t>
  </si>
  <si>
    <t>https://twitter.com/Sudan_News12/status/1116967509083807745</t>
  </si>
  <si>
    <t>[{'screen_name': 'SDN_BARQ', 'name': 'برق السودان🇸🇩', 'id': '866212642511360000'}, {'screen_name': 'Dr_talia_', 'name': 'تاليــہ ة ♡ 🇸🇩#نوفمبر_الأبيض', 'id': '842300587'}]</t>
  </si>
  <si>
    <t>2019-04-13 09:20:51 CAT</t>
  </si>
  <si>
    <t>حمدتي اشتغل ب احمد  هارون سياسة 😃😃. #السودان</t>
  </si>
  <si>
    <t>https://twitter.com/Sudan_News12/status/1116964449364140032</t>
  </si>
  <si>
    <t>2019-04-13 08:10:30 CAT</t>
  </si>
  <si>
    <t>مايفرق معانا تجمع مهنيين ولو حتى بقى تجمع شياطين كان  ما قدم طرح مناسب ومقنع لحل اشكال البلد ..قدتم الحراك بحرفيه عالية لكن دا مايديكم حق تقرير مصير الشارع ومنو يحكمو برضو ...</t>
  </si>
  <si>
    <t>https://twitter.com/Sudan_News12/status/1116946745873846272</t>
  </si>
  <si>
    <t>2019-04-13 02:05:58 CAT</t>
  </si>
  <si>
    <t>تجمع المهنيين بدا الجغمسه خلاص !. كيف تسلم سلطه لمدنيين وفوراً!! منو هم المدنيين ديل ؟.. يعني دايرين تجو بي تشكيل جاهز والناس تقول آمين ؟! ماممكن نقلع طاغوت عشان يتزرع محلو طاغوت تاني!..ثريد👇. #اعتصام_القياده_العامه</t>
  </si>
  <si>
    <t>https://twitter.com/Sudan_News12/status/1116855005661802496</t>
  </si>
  <si>
    <t>2019-04-13 01:56:19 CAT</t>
  </si>
  <si>
    <t>@AssociationSd اقعدو مع الجيش واختارو حكومة مدنية ترضي تطلعات الشعب</t>
  </si>
  <si>
    <t>https://twitter.com/Sudan_News12/status/1116852577759580160</t>
  </si>
  <si>
    <t>2019-04-13 01:08:11 CAT</t>
  </si>
  <si>
    <t>@roromeena ههههههه لالا قالو ما سياسي</t>
  </si>
  <si>
    <t>https://twitter.com/Sudan_News12/status/1116840467272957953</t>
  </si>
  <si>
    <t>[{'screen_name': 'roromeena', 'name': '🇬🇧💕lOVEly', 'id': '285541322'}]</t>
  </si>
  <si>
    <t>2019-04-13 01:04:21 CAT</t>
  </si>
  <si>
    <t>@alimoha73879480 لسع الغريق قدام ..لو المتظاهرين مارجعو اهلهم المششكلة قائمة ..واخشي في النهاية من استخدام الرصاص</t>
  </si>
  <si>
    <t>https://twitter.com/Sudan_News12/status/1116839500662099970</t>
  </si>
  <si>
    <t>2019-04-13 01:01:10 CAT</t>
  </si>
  <si>
    <t>ندي القلعة ..البرهان الرجل المناسب #اعتصام_القياده_العامه  https://t.co/1wf9E71XZW</t>
  </si>
  <si>
    <t>['https://pbs.twimg.com/media/D3_O3IaXsAIFDVI.jpg']</t>
  </si>
  <si>
    <t>https://twitter.com/Sudan_News12/status/1116838698484736000</t>
  </si>
  <si>
    <t>https://pbs.twimg.com/media/D3_O3IaXsAIFDVI.jpg</t>
  </si>
  <si>
    <t>2019-04-12 23:11:36 CAT</t>
  </si>
  <si>
    <t>فليشهد التاريخ اننا كشعب لم نقتل رئيسنا كاللبيبيين ولم نعدمه كالعراقيين ولم نطرده كالتونسيين ولم نسجنه كالمصريين ولم ندمر بلادنا كالسوريين ولم نخرب ونشعل النيران في الشوارع كالفرنسيين لاننا وبكل فخر سودانيين ✌😍  🌹🌹🌹🌹. #السودان</t>
  </si>
  <si>
    <t>https://twitter.com/Sudan_News12/status/1116811124261842944</t>
  </si>
  <si>
    <t>2019-04-12 14:21:09 CAT</t>
  </si>
  <si>
    <t>والله الايام دي حاسي روحي وزير الدفاع ماشي القيادة جاي من القيادة😃</t>
  </si>
  <si>
    <t>https://twitter.com/Sudan_News12/status/1116677635147534338</t>
  </si>
  <si>
    <t>2019-04-12 10:54:24 CAT</t>
  </si>
  <si>
    <t>الصحفي سأل حميدتي قال ليهو رأيك شنو في ابن عوف قال ليهو الشعب قال م دايرو أنا زااااااااااتي م دايرو وكان عايزين نسوطها هسي بنسوطها ونسلمها للشعب ان شالله يوزعها حريق ..😂😂😂😂😂😂 واضح وصريح وطبيظ جد جد🤣⁦✌🏼 #اعتصام_القيادة_العامة #تسقط_بس</t>
  </si>
  <si>
    <t>['اعتصام_القيادة_العامة', 'تسقط_بس']</t>
  </si>
  <si>
    <t>https://twitter.com/Sudan_News12/status/1116625604340641793</t>
  </si>
  <si>
    <t>2019-04-11 15:53:32 CAT</t>
  </si>
  <si>
    <t>مطلوب القبض علي المدعو بله الغايب  حيا او ميتا نسبة لكضبته علي الشعب السوداني</t>
  </si>
  <si>
    <t>https://twitter.com/Sudan_News12/status/1116338495386202114</t>
  </si>
  <si>
    <t>2019-04-11 10:59:28 CAT</t>
  </si>
  <si>
    <t>روضة الحاج و أبو هريرة عندكم مرتب نص شهر عند الحكومة الفاتت نحن شاهدين😅😅😅😅😅. #اعتصام_القيادة_العامة</t>
  </si>
  <si>
    <t>https://twitter.com/Sudan_News12/status/1116264490008489984</t>
  </si>
  <si>
    <t>2019-04-10 22:03:21 CAT</t>
  </si>
  <si>
    <t>الحاصل تكبرها بس 🤣</t>
  </si>
  <si>
    <t>https://twitter.com/Sudan_News12/status/1116069176328822784</t>
  </si>
  <si>
    <t>https://twitter.com/i_3hmed_/status/1116068605794430978</t>
  </si>
  <si>
    <t>2019-04-10 22:02:28 CAT</t>
  </si>
  <si>
    <t>م اظن</t>
  </si>
  <si>
    <t>https://twitter.com/Sudan_News12/status/1116068950461304832</t>
  </si>
  <si>
    <t>https://twitter.com/Jaafar_N2009/status/1116068500332793856</t>
  </si>
  <si>
    <t>2019-04-10 21:47:56 CAT</t>
  </si>
  <si>
    <t>دا كان بتكلم في الحدث ولا زول غيرو</t>
  </si>
  <si>
    <t>https://twitter.com/Sudan_News12/status/1116065294357815299</t>
  </si>
  <si>
    <t>https://twitter.com/farooqkassibawi/status/1115747520599085056</t>
  </si>
  <si>
    <t>2019-04-10 21:44:42 CAT</t>
  </si>
  <si>
    <t>ابطال اوروبا بنكهة القيادة العامة ..متعة المشاهدة</t>
  </si>
  <si>
    <t>https://twitter.com/Sudan_News12/status/1116064482067873794</t>
  </si>
  <si>
    <t>https://twitter.com/Hiba_gasim/status/1116060492194295820</t>
  </si>
  <si>
    <t>2019-04-10 21:40:05 CAT</t>
  </si>
  <si>
    <t>كنداكة #اعتصام_القياده_العامه  https://t.co/c2tYkjtsJP</t>
  </si>
  <si>
    <t>['https://pbs.twimg.com/media/D30Nqs1XsAAmPXT.jpg']</t>
  </si>
  <si>
    <t>https://twitter.com/Sudan_News12/status/1116063320312774663</t>
  </si>
  <si>
    <t>https://pbs.twimg.com/media/D30Nqs1XsAAmPXT.jpg</t>
  </si>
  <si>
    <t>2019-04-10 20:21:41 CAT</t>
  </si>
  <si>
    <t>@jii202 @x__lli7 فولو</t>
  </si>
  <si>
    <t>https://twitter.com/Sudan_News12/status/1116043587807055872</t>
  </si>
  <si>
    <t>[{'screen_name': 'jii202', 'name': 'عبدول🇸🇦\u2069', 'id': '2241932814'}]</t>
  </si>
  <si>
    <t>2019-04-10 20:00:58 CAT</t>
  </si>
  <si>
    <t>انها الفتنة .. يارب سلم</t>
  </si>
  <si>
    <t>https://twitter.com/Sudan_News12/status/1116038377458028545</t>
  </si>
  <si>
    <t>https://twitter.com/Jaafar_N2009/status/1116023132693958656</t>
  </si>
  <si>
    <t>2019-04-10 13:23:01 CAT</t>
  </si>
  <si>
    <t>@hbooya99 Muzamil Awad</t>
  </si>
  <si>
    <t>https://twitter.com/Sudan_News12/status/1115938229830782976</t>
  </si>
  <si>
    <t>2019-04-10 11:08:35 CAT</t>
  </si>
  <si>
    <t>@Lina_Alatabani 🤣🤣🤣🤣</t>
  </si>
  <si>
    <t>https://twitter.com/Sudan_News12/status/1115904398725648391</t>
  </si>
  <si>
    <t>2019-04-10 00:09:50 CAT</t>
  </si>
  <si>
    <t>اللهم احفظ السودان ...</t>
  </si>
  <si>
    <t>https://twitter.com/Sudan_News12/status/1115738617614303239</t>
  </si>
  <si>
    <t>2019-04-09 15:45:09 CAT</t>
  </si>
  <si>
    <t>@Sudan_tweet الزول دا زول كارب واول دفعتو كان</t>
  </si>
  <si>
    <t>https://twitter.com/Sudan_News12/status/1115611611123847170</t>
  </si>
  <si>
    <t>[{'screen_name': 'Sudan_tweet', 'name': 'Sudan News', 'id': '275437113'}]</t>
  </si>
  <si>
    <t>2019-04-09 07:41:24 CAT</t>
  </si>
  <si>
    <t>سقطت #اعتصام_القيادة_العامة</t>
  </si>
  <si>
    <t>https://twitter.com/Sudan_News12/status/1115489868774289409</t>
  </si>
  <si>
    <t>2019-04-09 00:12:13 CAT</t>
  </si>
  <si>
    <t>عالم جليل</t>
  </si>
  <si>
    <t>https://twitter.com/Sudan_News12/status/1115376830847094784</t>
  </si>
  <si>
    <t>https://twitter.com/AbdallaElhillou/status/1115356396441276416</t>
  </si>
  <si>
    <t>2019-04-08 17:16:50 CAT</t>
  </si>
  <si>
    <t>حميدتي: لم ولن نطلق رصاصة واحدة تجاه المعتصمين، نحنا أولاد البلد دي ولسنا ضد التغيير. #موكب8ابريل</t>
  </si>
  <si>
    <t>['موكب8ابريل']</t>
  </si>
  <si>
    <t>https://twitter.com/Sudan_News12/status/1115272293213790208</t>
  </si>
  <si>
    <t>2019-04-08 11:26:19 CAT</t>
  </si>
  <si>
    <t>🛑 عااااااجل   انباء عن استشهاد احد افراد الجيش  سامي شيخ الدين في العقد الثالث من العمر متاثرا برصاص بمستشفي فضيل وهو يدافع عن المعتصمين   #اعتصام_القياده_العامه</t>
  </si>
  <si>
    <t>https://twitter.com/Sudan_News12/status/1115184085582974976</t>
  </si>
  <si>
    <t>2019-04-08 11:10:56 CAT</t>
  </si>
  <si>
    <t>⁦✌️⁩⁦✌️⁩</t>
  </si>
  <si>
    <t>https://twitter.com/Sudan_News12/status/1115180215083380737</t>
  </si>
  <si>
    <t>https://twitter.com/AliDaou62418939/status/1115159283728044032</t>
  </si>
  <si>
    <t>2019-04-08 00:55:37 CAT</t>
  </si>
  <si>
    <t>عااااجل |   تسريبات أجتماع البشير مع قادة القوات المسلحة تؤكد موافقته على التنحي و الخلاف الحالي قادة الجيش ترفض عوض أبنعوف لإذاعة البيان ، معللين الرفض أنه مطلوب أيضا لمحكمة الجنائية   الساعات القادمة حاسمة</t>
  </si>
  <si>
    <t>https://twitter.com/Sudan_News12/status/1115025363657199616</t>
  </si>
  <si>
    <t>2019-04-07 23:53:52 CAT</t>
  </si>
  <si>
    <t>@alimoha73879480 الوقت بس ان شاء الله</t>
  </si>
  <si>
    <t>https://twitter.com/Sudan_News12/status/1115009823211511809</t>
  </si>
  <si>
    <t>2019-04-07 23:45:46 CAT</t>
  </si>
  <si>
    <t>التحية لك وانت احد افذاذ بلادي ..</t>
  </si>
  <si>
    <t>https://twitter.com/Sudan_News12/status/1115007783550771202</t>
  </si>
  <si>
    <t>https://twitter.com/Aleisir/status/1114987294052818944</t>
  </si>
  <si>
    <t>2019-04-07 19:03:14 CAT</t>
  </si>
  <si>
    <t>@NoonElshafi الله ينصركم</t>
  </si>
  <si>
    <t>https://twitter.com/Sudan_News12/status/1114936681784926208</t>
  </si>
  <si>
    <t>[{'screen_name': 'NoonElshafi', 'name': '🇸🇩', 'id': '1237851326'}]</t>
  </si>
  <si>
    <t>2019-04-07 18:48:15 CAT</t>
  </si>
  <si>
    <t xml:space="preserve"> https://t.co/DisUibJt7E</t>
  </si>
  <si>
    <t>['https://pbs.twimg.com/media/D3kJkIOWwAExOh1.jpg']</t>
  </si>
  <si>
    <t>https://twitter.com/Sudan_News12/status/1114932911592095745</t>
  </si>
  <si>
    <t>https://pbs.twimg.com/media/D3kJkIOWwAExOh1.jpg</t>
  </si>
  <si>
    <t>2019-04-07 18:05:53 CAT</t>
  </si>
  <si>
    <t>النقيب حامد عثمان حامد البلولة.. الفارس المغوار. شفاك الله وعافاك يا بن العم. رفعت راسنا فوق وشرفت أهلك في قرى البسابير وحجر العسل وعموم منطقة جنوب شندي. استحقيت تربية أبوك الحلال وزغاريد أمك. بك وبأمثالك حق للقوات المسلحة أن تفاخر... #موكب6ابريل</t>
  </si>
  <si>
    <t>['موكب6ابريل']</t>
  </si>
  <si>
    <t>https://twitter.com/Sudan_News12/status/1114922252749942785</t>
  </si>
  <si>
    <t>2019-04-07 16:49:51 CAT</t>
  </si>
  <si>
    <t>العقل في تنحي البشير . #تسقط_بس</t>
  </si>
  <si>
    <t>https://twitter.com/Sudan_News12/status/1114903114396598273</t>
  </si>
  <si>
    <t>2019-04-06 11:11:44 CAT</t>
  </si>
  <si>
    <t>😄😄😄😄 دا هقيقة</t>
  </si>
  <si>
    <t>https://twitter.com/Sudan_News12/status/1114455637986033664</t>
  </si>
  <si>
    <t>https://twitter.com/Alaa_1597/status/1114164546527289344</t>
  </si>
  <si>
    <t>2019-04-06 11:07:59 CAT</t>
  </si>
  <si>
    <t>صورة جميله لمعلم سوداني في السعوديه وهو يدرس في مدرسة متنقله بالبر..تعود الصوره للعام 1983. #الشباب_الاهلي  https://t.co/bDY2bhuLgt</t>
  </si>
  <si>
    <t>['https://pbs.twimg.com/media/D3dWoc2WkAEyANB.jpg']</t>
  </si>
  <si>
    <t>['الشباب_الاهلي']</t>
  </si>
  <si>
    <t>https://twitter.com/Sudan_News12/status/1114454696645754882</t>
  </si>
  <si>
    <t>https://pbs.twimg.com/media/D3dWoc2WkAEyANB.jpg</t>
  </si>
  <si>
    <t>2019-04-05 23:15:11 CAT</t>
  </si>
  <si>
    <t>إن حظي كدٓقيقٍ فوقٓ شوكٍ نثروه ثم قالوا لِحُفاةٍ يومَ ريحٍ اجمعوه عَظِم الأمرُ عليهم ثم قالوا اتركوه أن من أشقاهُ ربي كيف أنتم تُسعدوه #الاتحاد_الباطن</t>
  </si>
  <si>
    <t>['الاتحاد_الباطن']</t>
  </si>
  <si>
    <t>https://twitter.com/Sudan_News12/status/1114275313834496000</t>
  </si>
  <si>
    <t>2019-04-04 13:28:52 CAT</t>
  </si>
  <si>
    <t>نعم اسامح والله ..حتي لو اتت لحظة الانتقام ...اسامح #تسامح_الناس_اذا_اخطو_عليك_اولا</t>
  </si>
  <si>
    <t>['تسامح_الناس_اذا_اخطو_عليك_اولا']</t>
  </si>
  <si>
    <t>https://twitter.com/Sudan_News12/status/1113765375177568256</t>
  </si>
  <si>
    <t>2019-04-03 17:39:23 CAT</t>
  </si>
  <si>
    <t>#موكب6ابريل  والله الواحد مكتوم و جواهو حاجات كتيرة محتاج يقولها ويحكيها بس ماعارفها هي شنو #منيره_اجمل_اسم 😪</t>
  </si>
  <si>
    <t>['موكب6ابريل', 'منيره_اجمل_اسم']</t>
  </si>
  <si>
    <t>https://twitter.com/Sudan_News12/status/1113466030742036482</t>
  </si>
  <si>
    <t>2019-04-02 10:15:15 CAT</t>
  </si>
  <si>
    <t>@bakrihasansalih بعد ايه جيت تشكي😄</t>
  </si>
  <si>
    <t>https://twitter.com/Sudan_News12/status/1112991872878772224</t>
  </si>
  <si>
    <t>[{'screen_name': 'bakrihasansalih', 'name': 'بكري حسن صالح', 'id': '883073146944970752'}]</t>
  </si>
  <si>
    <t>2019-04-02 10:11:35 CAT</t>
  </si>
  <si>
    <t>#صباح_الثلاثاء  https://t.co/ttKVKin3mN</t>
  </si>
  <si>
    <t>['https://pbs.twimg.com/media/D3IjWStWAAE0eEM.jpg']</t>
  </si>
  <si>
    <t>['صباح_الثلاثاء']</t>
  </si>
  <si>
    <t>https://twitter.com/Sudan_News12/status/1112990948907212800</t>
  </si>
  <si>
    <t>https://pbs.twimg.com/media/D3IjWStWAAE0eEM.jpg</t>
  </si>
  <si>
    <t>2019-04-01 16:37:21 CAT</t>
  </si>
  <si>
    <t>تم ترفيع المجلس الأعلى للشباب و الرياضة الي وزارة الشباب و الرياضة إتحادية  و تعين الاستاذ أبو هريرة حسين وزير للوزارة   أداء القسم يوم الأربعاء الساعة العاشرة</t>
  </si>
  <si>
    <t>https://twitter.com/Sudan_News12/status/1112725643479924736</t>
  </si>
  <si>
    <t>2019-04-01 10:23:41 CAT</t>
  </si>
  <si>
    <t>@vip____mmm تم</t>
  </si>
  <si>
    <t>https://twitter.com/Sudan_News12/status/1112631608165699585</t>
  </si>
  <si>
    <t>2019-04-01 10:20:45 CAT</t>
  </si>
  <si>
    <t>لا تمتهن مهنة مراقبة غيرك واصطياد أخطائهم وأنت غارق فيها! اهتم بنفسك ولاتضيع عمرك فتباغتك المنية وأنت تذكر فلانا وعلان!  لايعني ان لا تأمر بالمعروف وتنهى عن المنكر! لكن لكل مقام مقال! والأولى ان تبدا بنفسك فيسهل عليك إقناع غيرك!  عساكم طيبين... #صباحات_الهلال</t>
  </si>
  <si>
    <t>['صباحات_الهلال']</t>
  </si>
  <si>
    <t>https://twitter.com/Sudan_News12/status/1112630870152830976</t>
  </si>
  <si>
    <t>2019-04-01 10:17:27 CAT</t>
  </si>
  <si>
    <t>@AlzaidapyAlzain @mohamed02566080 🤣🤣🤣🤣</t>
  </si>
  <si>
    <t>https://twitter.com/Sudan_News12/status/1112630038069985280</t>
  </si>
  <si>
    <t>[{'screen_name': 'AlzaidapyAlzain', 'name': 'alzain.alzaidapy🌹🥀\u2066🌧️\u2069', 'id': '776911897350246400'}, {'screen_name': 'mohamed02566080', 'name': 'mohamed', 'id': '1077654068573728769'}]</t>
  </si>
  <si>
    <t>2019-04-01 08:36:38 CAT</t>
  </si>
  <si>
    <t>للوالد والوالدة #شخص_تشتاق_له_دايما</t>
  </si>
  <si>
    <t>['شخص_تشتاق_له_دايما']</t>
  </si>
  <si>
    <t>https://twitter.com/Sudan_News12/status/1112604668436402176</t>
  </si>
  <si>
    <t>2019-03-31 20:36:36 CAT</t>
  </si>
  <si>
    <t xml:space="preserve"> https://t.co/TjcY5snBIy</t>
  </si>
  <si>
    <t>['https://pbs.twimg.com/media/D3AfPk2XQAI2gn3.jpg']</t>
  </si>
  <si>
    <t>https://twitter.com/Sudan_News12/status/1112423464118439936</t>
  </si>
  <si>
    <t>https://pbs.twimg.com/media/D3AfPk2XQAI2gn3.jpg</t>
  </si>
  <si>
    <t>2019-03-31 15:14:20 CAT</t>
  </si>
  <si>
    <t>@AwatifAlsarraj ولو يوم رفض يغني</t>
  </si>
  <si>
    <t>https://twitter.com/Sudan_News12/status/1112342365501562881</t>
  </si>
  <si>
    <t>[{'screen_name': 'AwatifAlsarraj', 'name': 'Aphrodite', 'id': '986680636302819329'}]</t>
  </si>
  <si>
    <t>2019-03-30 20:15:50 CAT</t>
  </si>
  <si>
    <t>@mutawakil666 ماشاء الله</t>
  </si>
  <si>
    <t>https://twitter.com/Sudan_News12/status/1112055851886493696</t>
  </si>
  <si>
    <t>2019-03-30 20:00:42 CAT</t>
  </si>
  <si>
    <t>رسميا خارج قائمة الإرهاب   يحيا العدل</t>
  </si>
  <si>
    <t>https://twitter.com/Sudan_News12/status/1112052040413384705</t>
  </si>
  <si>
    <t>2019-03-30 18:43:54 CAT</t>
  </si>
  <si>
    <t>#تسقط_بس️</t>
  </si>
  <si>
    <t>['تسقط_بس️']</t>
  </si>
  <si>
    <t>https://twitter.com/Sudan_News12/status/1112032714411122689</t>
  </si>
  <si>
    <t>https://twitter.com/Sudan_News12/status/1112032013375234048</t>
  </si>
  <si>
    <t>2019-03-30 18:41:07 CAT</t>
  </si>
  <si>
    <t>شنو ياود الامين    ماعارف الحصه وطن  مالك عايزنا نصرف ليك بركاوي 😂   يا انته تغني يا نحنا نهتف ونقوليك تسقط بس #مدن_السودان_تتنفض  https://t.co/kxeMdtOI44</t>
  </si>
  <si>
    <t>['https://pbs.twimg.com/media/D267Lu1XgAAv84u.jpg']</t>
  </si>
  <si>
    <t>['مدن_السودان_تتنفض']</t>
  </si>
  <si>
    <t>https://pbs.twimg.com/media/D267Lu1XgAAv84u.jpg</t>
  </si>
  <si>
    <t>2019-03-30 16:17:11 CAT</t>
  </si>
  <si>
    <t>@Mr_moe_93 هههه انت عاوز تحصل ١k بس عاوزة اجتهاد ياعمك</t>
  </si>
  <si>
    <t>https://twitter.com/Sudan_News12/status/1111995793035145218</t>
  </si>
  <si>
    <t>[{'screen_name': 'Mr_moe_93', 'name': 'Ⲙⲟⲉ Ⲙ.Jⲁⲙⲁl', 'id': '750122261252755456'}]</t>
  </si>
  <si>
    <t>2019-03-28 18:10:20 CAT</t>
  </si>
  <si>
    <t xml:space="preserve"> https://t.co/Mc3iildjOZ</t>
  </si>
  <si>
    <t>['https://youtu.be/YiraVeSzgQg']</t>
  </si>
  <si>
    <t>https://twitter.com/Sudan_News12/status/1111299492588998657</t>
  </si>
  <si>
    <t>2019-03-28 12:02:45 CAT</t>
  </si>
  <si>
    <t>#عروض_وتخفيضات_العثيم  https://t.co/5SIhpmzVCa</t>
  </si>
  <si>
    <t>['https://pbs.twimg.com/media/D2vM2cqXgAAffFK.jpg']</t>
  </si>
  <si>
    <t>['عروض_وتخفيضات_العثيم']</t>
  </si>
  <si>
    <t>https://twitter.com/Sudan_News12/status/1111206984714465281</t>
  </si>
  <si>
    <t>https://pbs.twimg.com/media/D2vM2cqXgAAffFK.jpg</t>
  </si>
  <si>
    <t>2019-03-26 15:47:22 CAT</t>
  </si>
  <si>
    <t>جونا🤩🤩  https://t.co/XmXwV2EdOh</t>
  </si>
  <si>
    <t>https://twitter.com/Sudan_News12/status/1110538738025852931</t>
  </si>
  <si>
    <t>https://pbs.twimg.com/ext_tw_video_thumb/1110538548556517376/pu/img/cTAk_2NNdoNg3fYR.jpg</t>
  </si>
  <si>
    <t>2019-03-26 15:42:36 CAT</t>
  </si>
  <si>
    <t>@moh_binbabiker  https://t.co/JXz9vE3MsH</t>
  </si>
  <si>
    <t>['https://pbs.twimg.com/media/D2lr_V4W0AAvF4T.jpg']</t>
  </si>
  <si>
    <t>https://twitter.com/Sudan_News12/status/1110537536068337664</t>
  </si>
  <si>
    <t>https://pbs.twimg.com/media/D2lr_V4W0AAvF4T.jpg</t>
  </si>
  <si>
    <t>2019-03-26 12:27:06 CAT</t>
  </si>
  <si>
    <t>كبه لحم #مسابقة_العثيم_شمس_6</t>
  </si>
  <si>
    <t>['مسابقة_العثيم_شمس_6']</t>
  </si>
  <si>
    <t>https://twitter.com/Sudan_News12/status/1110488340279775232</t>
  </si>
  <si>
    <t>2019-03-26 12:26:52 CAT</t>
  </si>
  <si>
    <t>كبه لحم #انت_الكل_في_الكل</t>
  </si>
  <si>
    <t>['انت_الكل_في_الكل']</t>
  </si>
  <si>
    <t>https://twitter.com/Sudan_News12/status/1110488280901005312</t>
  </si>
  <si>
    <t>2019-03-24 21:09:02 CAT</t>
  </si>
  <si>
    <t>#موكب24مارس  https://t.co/tcvvfxEh2C</t>
  </si>
  <si>
    <t>['موكب24مارس']</t>
  </si>
  <si>
    <t>https://twitter.com/Sudan_News12/status/1109894912345018368</t>
  </si>
  <si>
    <t>https://pbs.twimg.com/ext_tw_video_thumb/1109894889603514368/pu/img/iZ-dGycEhOeJGqeR.jpg</t>
  </si>
  <si>
    <t>2019-03-24 19:54:38 CAT</t>
  </si>
  <si>
    <t>@alimoha73879480 كتمت</t>
  </si>
  <si>
    <t>https://twitter.com/Sudan_News12/status/1109876186509914113</t>
  </si>
  <si>
    <t>2019-03-24 13:39:20 CAT</t>
  </si>
  <si>
    <t>يوماً مآ .ستفهم جيداً : أن الأشياء ، ترحل إذا لم تجد الإحتواء الذي ترجوه و أن الصبر و إن طآل ينفذ و أن الحيآة لا تقف على عتبة أحد . #موكب24مارس  https://t.co/sWmuFENxnu</t>
  </si>
  <si>
    <t>['https://pbs.twimg.com/media/D2a8mKpWkAA4Fxo.jpg']</t>
  </si>
  <si>
    <t>https://twitter.com/Sudan_News12/status/1109781740850200576</t>
  </si>
  <si>
    <t>https://pbs.twimg.com/media/D2a8mKpWkAA4Fxo.jpg</t>
  </si>
  <si>
    <t>2019-03-23 19:35:55 CAT</t>
  </si>
  <si>
    <t>حين تَغلبك عَفوِيتك ، و يكون الصِدق شِعارك ، و النية الطيّبة منهجك ... فلا ترهق رُوحك لإثباتِ ذلك ، فحتمًا سَيفهمك من يُشبهك</t>
  </si>
  <si>
    <t>https://twitter.com/Sudan_News12/status/1109509089619517447</t>
  </si>
  <si>
    <t>2019-03-23 11:59:13 CAT</t>
  </si>
  <si>
    <t>" الاستسلام هو أبشعُ نِقاط ضَعفِنا  . فأكثرُ الطُرقِ نجاحًا هي مُعاودةِ المُحاولة مرةً أخرى . "  - توماس إديسون .</t>
  </si>
  <si>
    <t>https://twitter.com/Sudan_News12/status/1109394158702206983</t>
  </si>
  <si>
    <t>2019-03-23 08:53:36 CAT</t>
  </si>
  <si>
    <t>قلتها زمان بلد تلفزيونها القومي بيعمل إعلان لي سُرتية و محلبية ما تشكرها لي خالص،يحلنا الحلَّ بلة بس... #مدن_السودان_تنتفض</t>
  </si>
  <si>
    <t>https://twitter.com/Sudan_News12/status/1109347444423303168</t>
  </si>
  <si>
    <t>2019-03-23 07:42:22 CAT</t>
  </si>
  <si>
    <t>@EljakSamwal تم</t>
  </si>
  <si>
    <t>https://twitter.com/Sudan_News12/status/1109329521549996035</t>
  </si>
  <si>
    <t>[{'screen_name': 'EljakSamwal', 'name': 'semano', 'id': '1051220234743533568'}]</t>
  </si>
  <si>
    <t>2019-03-22 15:45:22 CAT</t>
  </si>
  <si>
    <t>مليون بوزعه علي المساكين  والتاني بظبط اموري بيهو #فزت_بمليوني_ريال_ماذا_تفعل_بها</t>
  </si>
  <si>
    <t>['فزت_بمليوني_ريال_ماذا_تفعل_بها']</t>
  </si>
  <si>
    <t>https://twitter.com/Sudan_News12/status/1109088683276292097</t>
  </si>
  <si>
    <t>2019-03-22 15:42:22 CAT</t>
  </si>
  <si>
    <t>#موكب21مارس #النصر_نادي_الجاليات  https://t.co/I3DmfOJhld</t>
  </si>
  <si>
    <t>['موكب21مارس', 'النصر_نادي_الجاليات']</t>
  </si>
  <si>
    <t>https://twitter.com/Sudan_News12/status/1109087926946803712</t>
  </si>
  <si>
    <t>https://pbs.twimg.com/ext_tw_video_thumb/1109087879446364161/pu/img/G4Sw8xIId2_eGydd.jpg</t>
  </si>
  <si>
    <t>2019-03-21 20:16:38 CAT</t>
  </si>
  <si>
    <t>#موكب21مارس #مدن_السودان_تنتفض #عيد_الام</t>
  </si>
  <si>
    <t>['موكب21مارس', 'مدن_السودان_تنتفض', 'عيد_الام']</t>
  </si>
  <si>
    <t>https://twitter.com/Sudan_News12/status/1108794559914565632</t>
  </si>
  <si>
    <t>https://twitter.com/Sudan_News12/status/1108794129130098688</t>
  </si>
  <si>
    <t>2019-03-21 20:14:55 CAT</t>
  </si>
  <si>
    <t>سودانية في امريكا  https://t.co/gAiiJ9VNln</t>
  </si>
  <si>
    <t>['https://youtu.be/e507muVxgWI']</t>
  </si>
  <si>
    <t>2019-03-19 23:42:23 CAT</t>
  </si>
  <si>
    <t>ادعولي دعوة صادقة من قلوبكم❤️ فانا بحاجة لها ساعة استجابة</t>
  </si>
  <si>
    <t>https://twitter.com/Sudan_News12/status/1108121565261193216</t>
  </si>
  <si>
    <t>2019-03-19 07:57:08 CAT</t>
  </si>
  <si>
    <t>#موكب18مارس #لا_تٌضيّع_وقتك  https://t.co/kEfFENgHy0</t>
  </si>
  <si>
    <t>['موكب18مارس', 'لا_تٌضيّع_وقتك']</t>
  </si>
  <si>
    <t>https://twitter.com/Sudan_News12/status/1107883683996930048</t>
  </si>
  <si>
    <t>https://pbs.twimg.com/ext_tw_video_thumb/1107883565050679296/pu/img/HECNy08sGX6dknFj.jpg</t>
  </si>
  <si>
    <t>2019-03-19 07:25:06 CAT</t>
  </si>
  <si>
    <t>برياني لحم #انت_الكل_في_الكل</t>
  </si>
  <si>
    <t>https://twitter.com/Sudan_News12/status/1107875623157067776</t>
  </si>
  <si>
    <t>2019-03-19 07:24:19 CAT</t>
  </si>
  <si>
    <t>برياني لحم #مسابقة_العثيم_شمس_4</t>
  </si>
  <si>
    <t>['مسابقة_العثيم_شمس_4']</t>
  </si>
  <si>
    <t>https://twitter.com/Sudan_News12/status/1107875426616180736</t>
  </si>
  <si>
    <t>2019-03-18 17:46:32 CAT</t>
  </si>
  <si>
    <t>مساء اليقِين بأنَّ رحمة الخالق أوسع  من متاعب الدُّنيا وشقائها  https://t.co/lyG7wes4M0</t>
  </si>
  <si>
    <t>['https://pbs.twimg.com/media/D187o00X4AcPOA7.jpg']</t>
  </si>
  <si>
    <t>https://twitter.com/Sudan_News12/status/1107669622785040385</t>
  </si>
  <si>
    <t>https://pbs.twimg.com/media/D187o00X4AcPOA7.jpg</t>
  </si>
  <si>
    <t>2019-03-18 12:14:11 CAT</t>
  </si>
  <si>
    <t>#موكب17مارس #نيوزيلندا #وجه_لا_تمل_منه</t>
  </si>
  <si>
    <t>['موكب17مارس', 'نيوزيلندا', 'وجه_لا_تمل_منه']</t>
  </si>
  <si>
    <t>https://twitter.com/Sudan_News12/status/1107585986517745665</t>
  </si>
  <si>
    <t>https://twitter.com/Sudan_News12/status/1107563655258955782</t>
  </si>
  <si>
    <t>2019-03-18 10:45:27 CAT</t>
  </si>
  <si>
    <t>سلطان دارفور  https://t.co/AJPxG8UHcc</t>
  </si>
  <si>
    <t>['https://youtu.be/_NWhYELGfYA']</t>
  </si>
  <si>
    <t>2019-03-17 20:52:39 CAT</t>
  </si>
  <si>
    <t>https://twitter.com/Sudan_News12/status/1107354074956156928</t>
  </si>
  <si>
    <t>2019-03-17 16:50:18 CAT</t>
  </si>
  <si>
    <t xml:space="preserve"> https://t.co/e4gaKPrTLZ</t>
  </si>
  <si>
    <t>['https://youtu.be/0fB4CxW41Ec']</t>
  </si>
  <si>
    <t>https://twitter.com/Sudan_News12/status/1107293086470803457</t>
  </si>
  <si>
    <t>2019-03-16 12:53:28 CAT</t>
  </si>
  <si>
    <t>@mutawakil666 علي ساكنها افضل الصلاة والسلام</t>
  </si>
  <si>
    <t>https://twitter.com/Sudan_News12/status/1106871096366821377</t>
  </si>
  <si>
    <t>2019-03-16 08:49:30 CAT</t>
  </si>
  <si>
    <t>@mutawakil666 @musab_awada @omerabbas45 تسلم الاخ متوكل ..وقريبا سوف نلحق بركب الدراسات العليا ان شاء الله ..ولا كبير علي العلم والتعلم ..</t>
  </si>
  <si>
    <t>https://twitter.com/Sudan_News12/status/1106809701088542721</t>
  </si>
  <si>
    <t>[{'screen_name': 'mutawakil666', 'name': 'متوكل الجزولي', 'id': '702365940407783424'}, {'screen_name': 'musab_awada', 'name': 'Musab. Edrees', 'id': '128549470'}]</t>
  </si>
  <si>
    <t>2019-03-16 07:43:07 CAT</t>
  </si>
  <si>
    <t>@jaffaralbashair فعلا</t>
  </si>
  <si>
    <t>https://twitter.com/Sudan_News12/status/1106792991484710912</t>
  </si>
  <si>
    <t>2019-03-16 00:35:41 CAT</t>
  </si>
  <si>
    <t>#hellobrother</t>
  </si>
  <si>
    <t>['hellobrother']</t>
  </si>
  <si>
    <t>https://twitter.com/Sudan_News12/status/1106685425379364865</t>
  </si>
  <si>
    <t>https://twitter.com/Sudan_News12/status/1106684790793793539</t>
  </si>
  <si>
    <t>2019-03-16 00:33:09 CAT</t>
  </si>
  <si>
    <t>#معرض_الرياض_الدولي_للكتاب_2019. الاجنحة السودانية #موكب15مارس  https://t.co/CNDWpAc12V</t>
  </si>
  <si>
    <t>['https://youtu.be/VKmKTMTTg_U']</t>
  </si>
  <si>
    <t>['معرض_الرياض_الدولي_للكتاب_2019', 'موكب15مارس']</t>
  </si>
  <si>
    <t>2019-03-15 21:58:07 CAT</t>
  </si>
  <si>
    <t>@DidiLuj @musab_awada @mutawakil666 @omerabbas45 تسلمي</t>
  </si>
  <si>
    <t>https://twitter.com/Sudan_News12/status/1106645775029813248</t>
  </si>
  <si>
    <t>[{'screen_name': 'DidiLuj', 'name': 'DaLaL✨', 'id': '1966930483'}, {'screen_name': 'musab_awada', 'name': 'Musab. Edrees', 'id': '128549470'}, {'screen_name': 'mutawakil666', 'name': 'متوكل الجزولي', 'id': '702365940407783424'}]</t>
  </si>
  <si>
    <t>2019-03-15 21:46:41 CAT</t>
  </si>
  <si>
    <t>#معرض_الرياض_الدولي_للكتاب_2019 .. *بمعرض الكتاب الدولي بالرياض وفي دار المصورات للنشر والطباعة والتوزيع - جناح H2 ؛ قام الدكتور/ مصعب عوض الكريم بالتوقيع على اصداره الأول بعنوان 《حقوق المتهم في مرحلة المحاكمة》الطبعة الاولى ٢٠١٩م . نسأل الله له التوفيق #موكب15مارس .  https://t.co/0Y84dl0JRj</t>
  </si>
  <si>
    <t>['https://pbs.twimg.com/media/D1uV1oXX0AAkoNd.jpg']</t>
  </si>
  <si>
    <t>https://twitter.com/Sudan_News12/status/1106642898014093313</t>
  </si>
  <si>
    <t>https://pbs.twimg.com/media/D1uV1oXX0AAkoNd.jpg</t>
  </si>
  <si>
    <t>2019-03-15 15:41:14 CAT</t>
  </si>
  <si>
    <t>اليوم مع الاخ الدكتور @hajaralasal  في زيارة  الي  #معرض_الرياض_الدولي_للكتاب_2019  وسوف يوقع علي اول كتاب يصدره ..اتمني التوفيق للجميع</t>
  </si>
  <si>
    <t>['معرض_الرياض_الدولي_للكتاب_2019']</t>
  </si>
  <si>
    <t>https://twitter.com/Sudan_News12/status/1106550925672497152</t>
  </si>
  <si>
    <t>2019-03-15 14:21:36 CAT</t>
  </si>
  <si>
    <t>واحد مشي اتقدم لي بت وهو راجع في الطريق اهل البت اتصلو عليه وقالو ليه معليش مافي نصيب قال ليهم والله لو فحص ملاريا نتيجتو مابتطلع سريع كده 😂😂😂😂😂😂😂😂. #موكب14مارس</t>
  </si>
  <si>
    <t>['موكب14مارس']</t>
  </si>
  <si>
    <t>https://twitter.com/Sudan_News12/status/1106530887037005824</t>
  </si>
  <si>
    <t>2019-03-15 14:15:34 CAT</t>
  </si>
  <si>
    <t>#موكب14مارس  https://t.co/ADgYyTDRz4</t>
  </si>
  <si>
    <t>['https://pbs.twimg.com/media/D1sul7gWoAAxnLB.jpg']</t>
  </si>
  <si>
    <t>https://twitter.com/Sudan_News12/status/1106529369730809858</t>
  </si>
  <si>
    <t>https://pbs.twimg.com/media/D1sul7gWoAAxnLB.jpg</t>
  </si>
  <si>
    <t>2019-03-14 20:02:42 CAT</t>
  </si>
  <si>
    <t>*😁 قفشة مسائية سودانية 🤣*   واحده قالت: نسيبي عندو سكري وبياكل كل حاجة بزيت الزيتون .. ختيت ليه العشاء (فول) وقلت ليه : *عمو أطلع ليك زيتك؟* قال لي : مطلعة زيت ولدي ودايرة تطلعي زيتي أنا كمان ؟😬😛. 😂😂😂🙈😂😂😂. #موكب14مارس</t>
  </si>
  <si>
    <t>https://twitter.com/Sudan_News12/status/1106254341202161664</t>
  </si>
  <si>
    <t>2019-03-14 14:44:16 CAT</t>
  </si>
  <si>
    <t>@ekanzzy هههههههههههه</t>
  </si>
  <si>
    <t>https://twitter.com/Sudan_News12/status/1106174203777220608</t>
  </si>
  <si>
    <t>2019-03-13 19:53:18 CAT</t>
  </si>
  <si>
    <t>الهندي كدي نديها صنة نشوف النتائج بعدها نحكم ..لوك الصبر</t>
  </si>
  <si>
    <t>https://twitter.com/Sudan_News12/status/1105889586943873024</t>
  </si>
  <si>
    <t>https://twitter.com/elhindiizz/status/1105831663089713155</t>
  </si>
  <si>
    <t>2019-03-13 11:38:45 CAT</t>
  </si>
  <si>
    <t>ههههه صح كلامك بس ليه خصصتي عرب الجزيرة</t>
  </si>
  <si>
    <t>https://twitter.com/Sudan_News12/status/1105765130158120963</t>
  </si>
  <si>
    <t>https://twitter.com/ayaaatss/status/1105448980304011264</t>
  </si>
  <si>
    <t>2019-03-13 11:34:54 CAT</t>
  </si>
  <si>
    <t>سلامًا لأولئك الذين غابوا عنا أو غبنا عنهم ... و كلما عدنا وجدنا الودّ هو الودّ ، و الروح هي الروح التي نعرف ، و الحب هو الحب و أكثر ... وفاءٌ عظيمٌ أن يبقى الوداد مع البُعاد   صباح الخير أحبتي 🌸. #عصيان13مارس  https://t.co/LVfmMt420q</t>
  </si>
  <si>
    <t>['https://pbs.twimg.com/media/D1h2oeOXgAEAm6P.jpg']</t>
  </si>
  <si>
    <t>['عصيان13مارس']</t>
  </si>
  <si>
    <t>https://twitter.com/Sudan_News12/status/1105764159940190208</t>
  </si>
  <si>
    <t>https://pbs.twimg.com/media/D1h2oeOXgAEAm6P.jpg</t>
  </si>
  <si>
    <t>2019-03-12 14:00:16 CAT</t>
  </si>
  <si>
    <t>@hag_hamza @alimoha73879480 شايف دي بعوضة م تكتلها خلي تعمل بلبلة في البلد ..ياخي دا شغل اعلامي لشغل الناس عن المظاهرات..الاحسن الحكومة تتجة للتنمية والخدمات توري الناس بيان بالعمل</t>
  </si>
  <si>
    <t>https://twitter.com/Sudan_News12/status/1105438354248790016</t>
  </si>
  <si>
    <t>[{'screen_name': 'hag_hamza', 'name': 'hag hamza', 'id': '2400008800'}]</t>
  </si>
  <si>
    <t>2019-03-12 13:23:08 CAT</t>
  </si>
  <si>
    <t>@hag_hamza @alimoha73879480 ياخ دي فرقعات اعلامية لايصدقها عقل ..وينو السلاح هسي</t>
  </si>
  <si>
    <t>https://twitter.com/Sudan_News12/status/1105429009574301698</t>
  </si>
  <si>
    <t>2019-03-12 13:10:11 CAT</t>
  </si>
  <si>
    <t>@alimoha73879480 م بصدقكم</t>
  </si>
  <si>
    <t>https://twitter.com/Sudan_News12/status/1105425750004563968</t>
  </si>
  <si>
    <t>2019-03-12 13:09:26 CAT</t>
  </si>
  <si>
    <t>@Nidalelbaa جكس ولا عرس</t>
  </si>
  <si>
    <t>https://twitter.com/Sudan_News12/status/1105425561772539904</t>
  </si>
  <si>
    <t>2019-03-12 13:07:39 CAT</t>
  </si>
  <si>
    <t>ربنا يرحمه ويغفر له</t>
  </si>
  <si>
    <t>https://twitter.com/Sudan_News12/status/1105425111560146946</t>
  </si>
  <si>
    <t>https://twitter.com/Hussam_elomari/status/1105350025981288449</t>
  </si>
  <si>
    <t>2019-03-12 13:06:14 CAT</t>
  </si>
  <si>
    <t>مبرووك</t>
  </si>
  <si>
    <t>https://twitter.com/Sudan_News12/status/1105424758819176448</t>
  </si>
  <si>
    <t>https://twitter.com/musab_awada/status/1104836513160929282</t>
  </si>
  <si>
    <t>2019-03-11 12:43:26 CAT</t>
  </si>
  <si>
    <t>لقيمات . لقمة القاضي.. #انت_الكل_في_الكل #مسابقة_العثيم_شمس_2</t>
  </si>
  <si>
    <t>['انت_الكل_في_الكل', 'مسابقة_العثيم_شمس_2']</t>
  </si>
  <si>
    <t>https://twitter.com/Sudan_News12/status/1105056631295946752</t>
  </si>
  <si>
    <t>2019-03-11 11:45:41 CAT</t>
  </si>
  <si>
    <t>دا مش الكان وزير</t>
  </si>
  <si>
    <t>https://twitter.com/Sudan_News12/status/1105042096258510848</t>
  </si>
  <si>
    <t>https://twitter.com/HmdiSlah/status/1105041735443513344</t>
  </si>
  <si>
    <t>2019-03-11 11:35:47 CAT</t>
  </si>
  <si>
    <t>طائرة الخطوط السودانيه بمطار  هيثرو عام ١٩٧٠ ♥️✨ ..#موكب10مارس  https://t.co/Wmlqf9owqc</t>
  </si>
  <si>
    <t>['https://pbs.twimg.com/media/D1XjqCRWsAAR87Q.jpg']</t>
  </si>
  <si>
    <t>['موكب10مارس']</t>
  </si>
  <si>
    <t>https://twitter.com/Sudan_News12/status/1105039607211675648</t>
  </si>
  <si>
    <t>https://pbs.twimg.com/media/D1XjqCRWsAAR87Q.jpg</t>
  </si>
  <si>
    <t>2019-03-11 11:32:23 CAT</t>
  </si>
  <si>
    <t>#اكتب_من_القلب_لقلب..  جوآي صبر ، قدر الشمس  ومهما الشمس يغشاها ليل  ياها الشمس ، وااثقة وتمش  عادتني بي نفسها الطويل ❤  https://t.co/F4XYi81qEB</t>
  </si>
  <si>
    <t>['https://pbs.twimg.com/media/D1Xi41JXcAAGuE5.jpg']</t>
  </si>
  <si>
    <t>['اكتب_من_القلب_لقلب']</t>
  </si>
  <si>
    <t>https://twitter.com/Sudan_News12/status/1105038752920018944</t>
  </si>
  <si>
    <t>https://pbs.twimg.com/media/D1Xi41JXcAAGuE5.jpg</t>
  </si>
  <si>
    <t>2019-03-11 11:25:57 CAT</t>
  </si>
  <si>
    <t>عدم الترتيب الجيد وعدم وضع الاهداف #احلامنا_ضاعت_بسبب</t>
  </si>
  <si>
    <t>['احلامنا_ضاعت_بسبب']</t>
  </si>
  <si>
    <t>https://twitter.com/Sudan_News12/status/1105037132127711232</t>
  </si>
  <si>
    <t>2019-03-11 11:24:54 CAT</t>
  </si>
  <si>
    <t>بالله يا طير قبل ما تشرب  تمر علي بيت صغير .. من بابه من شباكه بلمع الف نووووور ... #اكتب_من_القلب_لقلب  https://t.co/40ZG7y1lZJ</t>
  </si>
  <si>
    <t>['https://pbs.twimg.com/media/D1XhJ-iXQAAztnJ.jpg']</t>
  </si>
  <si>
    <t>https://twitter.com/Sudan_News12/status/1105036868658311168</t>
  </si>
  <si>
    <t>https://pbs.twimg.com/media/D1XhJ-iXQAAztnJ.jpg</t>
  </si>
  <si>
    <t>2019-03-11 11:22:30 CAT</t>
  </si>
  <si>
    <t>ومهما كانت علاقاتك بالناس كويسة .. مهما كنت إنسان محبوب .. صدقني في ناس بتكرهك .. كتير من دون سبب .. ومراات عشان الناس بتحبك ... #اكتب_من_القلب_لقلب</t>
  </si>
  <si>
    <t>https://twitter.com/Sudan_News12/status/1105036262975700993</t>
  </si>
  <si>
    <t>2019-03-11 11:13:01 CAT</t>
  </si>
  <si>
    <t>#موكب10مارس  https://t.co/vItr1F5NHK</t>
  </si>
  <si>
    <t>https://twitter.com/Sudan_News12/status/1105033878899695616</t>
  </si>
  <si>
    <t>https://pbs.twimg.com/ext_tw_video_thumb/1105033774503481345/pu/img/Jzyh9Yb4_PqZPB5o.jpg</t>
  </si>
  <si>
    <t>2019-03-10 18:04:52 CAT</t>
  </si>
  <si>
    <t>- تضيق طرق البشر،  ولكن طريق الله يتّسع للجميع😴❤️ #عاجل.  https://t.co/xuTTP2zgKq</t>
  </si>
  <si>
    <t>['https://pbs.twimg.com/media/D1TzHRsXQAIXNQh.jpg']</t>
  </si>
  <si>
    <t>https://twitter.com/Sudan_News12/status/1104775134815158272</t>
  </si>
  <si>
    <t>https://pbs.twimg.com/media/D1TzHRsXQAIXNQh.jpg</t>
  </si>
  <si>
    <t>2019-03-10 11:21:12 CAT</t>
  </si>
  <si>
    <t>@safaibrahimmusa ايوااااااا</t>
  </si>
  <si>
    <t>https://twitter.com/Sudan_News12/status/1104673546968682497</t>
  </si>
  <si>
    <t>2019-03-10 11:17:01 CAT</t>
  </si>
  <si>
    <t>@safaibrahimmusa سايقنها بنات؟</t>
  </si>
  <si>
    <t>https://twitter.com/Sudan_News12/status/1104672495288889344</t>
  </si>
  <si>
    <t>2019-03-10 10:37:38 CAT</t>
  </si>
  <si>
    <t>تحطم طائرة اثيوبية</t>
  </si>
  <si>
    <t>https://twitter.com/Sudan_News12/status/1104662583758475264</t>
  </si>
  <si>
    <t>2019-03-09 11:00:17 CAT</t>
  </si>
  <si>
    <t>@alimoha73879480 تحليلها لاختيار ايلا ضربة معلم فعلا صح ..بس تحليلها انها تكتلات قبلية لا اعتقد ذلك</t>
  </si>
  <si>
    <t>https://twitter.com/Sudan_News12/status/1104305897143222272</t>
  </si>
  <si>
    <t>2019-03-09 05:59:45 CAT</t>
  </si>
  <si>
    <t>☁̼ ོ گل شيء يولد مع الصبح الأقدار،الأمل،النجاح،الطموح قصة الأمس إنتہت وقصة اليوم بدأت صباحگم گل حلم تتمنآھ أنفسگم .🌱. #حظك_شين_تعال  https://t.co/NMJqe1FvtR</t>
  </si>
  <si>
    <t>['https://pbs.twimg.com/media/D1MDkaJWsAEXHFb.jpg']</t>
  </si>
  <si>
    <t>['حظك_شين_تعال']</t>
  </si>
  <si>
    <t>https://twitter.com/Sudan_News12/status/1104230264585310208</t>
  </si>
  <si>
    <t>https://pbs.twimg.com/media/D1MDkaJWsAEXHFb.jpg</t>
  </si>
  <si>
    <t>2019-03-08 23:40:47 CAT</t>
  </si>
  <si>
    <t>@alimoha73879480 حب الوطن يتم بمحاربة الفساد والمفسدين ..الضرب بيد من حديد والتشهير بهم ..هكذا حب الوطن</t>
  </si>
  <si>
    <t>https://twitter.com/Sudan_News12/status/1104134893506838529</t>
  </si>
  <si>
    <t>2019-03-08 23:39:22 CAT</t>
  </si>
  <si>
    <t>ڪن مشغولاً بتطوير نفسك لدرجة انڪ لاتمتلڪ الوقت لانتقاد الآخرين 😴. #الاتحاد_الفيحاء  https://t.co/iqfRvLiEbY</t>
  </si>
  <si>
    <t>['https://pbs.twimg.com/media/D1KsgkZX4AAV-JD.jpg']</t>
  </si>
  <si>
    <t>['الاتحاد_الفيحاء']</t>
  </si>
  <si>
    <t>https://twitter.com/Sudan_News12/status/1104134537074917376</t>
  </si>
  <si>
    <t>https://pbs.twimg.com/media/D1KsgkZX4AAV-JD.jpg</t>
  </si>
  <si>
    <t>2019-03-08 23:35:03 CAT</t>
  </si>
  <si>
    <t>#الاتحاد_الفيحاء  - لاشيء ڪ الأبْ،     رغم الحـزن  https://t.co/bZv4nWVKLv</t>
  </si>
  <si>
    <t>['https://pbs.twimg.com/media/D1KrhHhXQAAWS_r.jpg']</t>
  </si>
  <si>
    <t>https://twitter.com/Sudan_News12/status/1104133453803606016</t>
  </si>
  <si>
    <t>https://pbs.twimg.com/media/D1KrhHhXQAAWS_r.jpg</t>
  </si>
  <si>
    <t>2019-03-08 23:23:41 CAT</t>
  </si>
  <si>
    <t>كلام تراجي صح .. كما اري ان البشير يستخدم الادارة الاهلية والقبائل للوقوف معه كما كان يعمل علي عبد الله صالح باليمن</t>
  </si>
  <si>
    <t>https://twitter.com/Sudan_News12/status/1104130590318739456</t>
  </si>
  <si>
    <t>https://twitter.com/Jaafar_N2009/status/1104129982513774593</t>
  </si>
  <si>
    <t>2019-03-08 15:59:56 CAT</t>
  </si>
  <si>
    <t>قد يسيء بعض الناس بك الظن ، و قد يظنك الآخرون أطهر من ماء الغمام ... و لن ينفعك هؤلاء ، و لن يضرك أولئك  ... المهم حقيقتك و ما يعلمه الله عنك.. #موكب7مارس  https://t.co/Re9fYhlpeo</t>
  </si>
  <si>
    <t>['https://pbs.twimg.com/media/D1JDWZGXQAA23fb.jpg']</t>
  </si>
  <si>
    <t>['موكب7مارس']</t>
  </si>
  <si>
    <t>https://twitter.com/Sudan_News12/status/1104018920032358400</t>
  </si>
  <si>
    <t>https://pbs.twimg.com/media/D1JDWZGXQAA23fb.jpg</t>
  </si>
  <si>
    <t>2019-03-08 15:56:18 CAT</t>
  </si>
  <si>
    <t>" يأتي الفرج في أحلك لحظة ..  في اللحظه التي تسبق يأسك بقليل .. يأتيك أكبر مما كنت تظن .. وأجمل مما كنت تُرتب له .. وأحلى مما كنت تدعو "  https://t.co/k68PSreDFz</t>
  </si>
  <si>
    <t>['https://pbs.twimg.com/media/D1JChcfWsAEeUVz.jpg']</t>
  </si>
  <si>
    <t>https://twitter.com/Sudan_News12/status/1104018004080320518</t>
  </si>
  <si>
    <t>https://pbs.twimg.com/media/D1JChcfWsAEeUVz.jpg</t>
  </si>
  <si>
    <t>2019-03-08 15:52:44 CAT</t>
  </si>
  <si>
    <t>الحياة_بريق_أمل  سلم أمرك لله وإبتسم وإطمئن،  فإن أتاك شيء فهو حتماً لك،  وإن لم يأتك فتأكد أنه لايُناسبك، واعلم أن فوق سبع. سماوات رب حكيم كريم ثق بالله دائماً 🌸.. #موكب7مارس</t>
  </si>
  <si>
    <t>https://twitter.com/Sudan_News12/status/1104017106167828480</t>
  </si>
  <si>
    <t>2019-03-08 14:43:06 CAT</t>
  </si>
  <si>
    <t>لا تحرص على اكتشاف الآخرين أكثر من اللازم  الأفضل أن تكتفي بالخير الذي يظهرونه في وجهك دائماً واترك الخفايا لرب العباد لو اطلع الناس على مافي قلوب البعض لما تصافحوا إلا بالسيوف  (عمر بن الخطاب رضي الله عنه)🍂  https://t.co/VPNDxrAKWM</t>
  </si>
  <si>
    <t>['https://pbs.twimg.com/media/D1IxxDwWkAUjgrd.jpg']</t>
  </si>
  <si>
    <t>https://twitter.com/Sudan_News12/status/1103999580956516352</t>
  </si>
  <si>
    <t>https://pbs.twimg.com/media/D1IxxDwWkAUjgrd.jpg</t>
  </si>
  <si>
    <t>2019-03-08 14:17:54 CAT</t>
  </si>
  <si>
    <t>@mutawakil666 قد سألت البحر يوما هل أنا يا بحر منكا؟ هل صحيح ما رواه بعضهم عني وعنكا؟ أم ترى ما زعموا زورا وبهتانا وإفكا؟ ضحكت أمواجه مني وقالت : لست أدري!</t>
  </si>
  <si>
    <t>https://twitter.com/Sudan_News12/status/1103993242201309184</t>
  </si>
  <si>
    <t>2019-03-07 21:43:56 CAT</t>
  </si>
  <si>
    <t>#زعيم_تويتر_فلورز_الخميس  https://t.co/SDKrKL6xVn</t>
  </si>
  <si>
    <t>['زعيم_تويتر_فلورز_الخميس']</t>
  </si>
  <si>
    <t>https://twitter.com/Sudan_News12/status/1103743099199782913</t>
  </si>
  <si>
    <t>https://pbs.twimg.com/ext_tw_video_thumb/1103743021642862592/pu/img/1wUf2lyWfNo_nMLZ.jpg</t>
  </si>
  <si>
    <t>2019-03-07 21:28:37 CAT</t>
  </si>
  <si>
    <t>#زعيم_تويتر_فلورز_الخميس  https://t.co/qqES8k2jbn</t>
  </si>
  <si>
    <t>['https://pbs.twimg.com/media/D1FE_WcXcAcBebO.jpg']</t>
  </si>
  <si>
    <t>https://twitter.com/Sudan_News12/status/1103739245750116355</t>
  </si>
  <si>
    <t>https://pbs.twimg.com/media/D1FE_WcXcAcBebO.jpg</t>
  </si>
  <si>
    <t>2019-03-07 19:47:54 CAT</t>
  </si>
  <si>
    <t>#موكب7مارس  https://t.co/c8LPXjvhHE</t>
  </si>
  <si>
    <t>https://twitter.com/Sudan_News12/status/1103713902070685696</t>
  </si>
  <si>
    <t>https://pbs.twimg.com/ext_tw_video_thumb/1103713852150218753/pu/img/GUL-MKBW-1SwxyYs.jpg</t>
  </si>
  <si>
    <t>2019-03-07 19:46:17 CAT</t>
  </si>
  <si>
    <t xml:space="preserve"> https://t.co/KVvpXWOWWY</t>
  </si>
  <si>
    <t>https://twitter.com/Sudan_News12/status/1103713494292144129</t>
  </si>
  <si>
    <t>https://pbs.twimg.com/ext_tw_video_thumb/1103713371772407809/pu/img/uE36k7JVRRqtYLVe.jpg</t>
  </si>
  <si>
    <t>2019-03-07 00:29:50 CAT</t>
  </si>
  <si>
    <t>@alimoha73879480 @mohamed02566080 @Pt3jukW9tvPuKWS تسقط بس</t>
  </si>
  <si>
    <t>https://twitter.com/Sudan_News12/status/1103422463558500353</t>
  </si>
  <si>
    <t>[{'screen_name': 'mohamed02566080', 'name': 'mohamed', 'id': '1077654068573728769'}, {'screen_name': 'Pt3jukW9tvPuKWS', 'name': 'D. RADINA', 'id': '1062805580266565632'}]</t>
  </si>
  <si>
    <t>2019-03-06 09:20:37 CAT</t>
  </si>
  <si>
    <t xml:space="preserve"> https://t.co/z3H9CVJODo</t>
  </si>
  <si>
    <t>['https://youtu.be/VGNnquddNjU']</t>
  </si>
  <si>
    <t>https://twitter.com/Sudan_News12/status/1103193651658792962</t>
  </si>
  <si>
    <t>2019-03-06 00:55:02 CAT</t>
  </si>
  <si>
    <t>كما تدور عقارب الساعة حول جميع أرقامها ، تدور بنا الحياة حول جميع الظروف ، فلا تيأس ، وترقب الخير من ساعة إلى ساعة ...'. #موكب5مارس  https://t.co/2AG3dsPH7B</t>
  </si>
  <si>
    <t>['https://pbs.twimg.com/media/D07hDtJWsAIiPMt.jpg']</t>
  </si>
  <si>
    <t>['موكب5مارس']</t>
  </si>
  <si>
    <t>https://twitter.com/Sudan_News12/status/1103066416826208256</t>
  </si>
  <si>
    <t>https://pbs.twimg.com/media/D07hDtJWsAIiPMt.jpg</t>
  </si>
  <si>
    <t>2019-03-06 00:16:46 CAT</t>
  </si>
  <si>
    <t>السعادة تُصنع ولا تُشترى تُفتعل ... تُمنح ... ولا تُنتظر  افتعلوا السعادة ، كوّنوا لحظاتكم السعيدة ، فنحن نكون كما أردنا أن نكون ، كونوا سعداء لأجلكم .  #موكب5مارس  https://t.co/yhhiFzaP4m</t>
  </si>
  <si>
    <t>['https://pbs.twimg.com/media/D07YSw9WsAIZcBh.jpg']</t>
  </si>
  <si>
    <t>https://twitter.com/Sudan_News12/status/1103056786389696518</t>
  </si>
  <si>
    <t>https://pbs.twimg.com/media/D07YSw9WsAIZcBh.jpg</t>
  </si>
  <si>
    <t>2019-03-05 22:49:43 CAT</t>
  </si>
  <si>
    <t>@alimoha73879480 طارت ليهو خلاص</t>
  </si>
  <si>
    <t>https://twitter.com/Sudan_News12/status/1103034879791583233</t>
  </si>
  <si>
    <t>2019-03-04 08:56:22 CAT</t>
  </si>
  <si>
    <t>ربع مليون وامشي اهلي #لو_عندك_مليار</t>
  </si>
  <si>
    <t>['لو_عندك_مليار']</t>
  </si>
  <si>
    <t>https://twitter.com/Sudan_News12/status/1102462773424988160</t>
  </si>
  <si>
    <t>2019-03-04 01:37:26 CAT</t>
  </si>
  <si>
    <t>@HuaweiMobileKSA ٢٩٩٩</t>
  </si>
  <si>
    <t>https://twitter.com/Sudan_News12/status/1102352311966416896</t>
  </si>
  <si>
    <t>[{'screen_name': 'HuaweiMobileKSA', 'name': 'هواوي السعودية', 'id': '3471638065'}]</t>
  </si>
  <si>
    <t>2019-03-03 23:42:35 CAT</t>
  </si>
  <si>
    <t>خالتي العزيزة رحمك الله . #مدن_السودان_تنتفض</t>
  </si>
  <si>
    <t>https://twitter.com/Sudan_News12/status/1102323410737205249</t>
  </si>
  <si>
    <t>2019-03-03 23:40:13 CAT</t>
  </si>
  <si>
    <t>طرد سفير🙄</t>
  </si>
  <si>
    <t>https://twitter.com/Sudan_News12/status/1102322814835675139</t>
  </si>
  <si>
    <t>2019-03-03 23:32:34 CAT</t>
  </si>
  <si>
    <t>@alimoha73879480 ههههه نبرد لامتين نان ههههه</t>
  </si>
  <si>
    <t>https://twitter.com/Sudan_News12/status/1102320888844824576</t>
  </si>
  <si>
    <t>2019-03-03 23:31:22 CAT</t>
  </si>
  <si>
    <t>@alimoha73879480 السفير ياتو جيب من جوة هههههه</t>
  </si>
  <si>
    <t>https://twitter.com/Sudan_News12/status/1102320585143656449</t>
  </si>
  <si>
    <t>2019-03-03 12:33:23 CAT</t>
  </si>
  <si>
    <t>@mutawakil666 ربنا يرحمهم جميعا ..شكرا الاخ متوكل ..وربنا يرحمنا اذا صرنا الي ماصارو اليه</t>
  </si>
  <si>
    <t>https://twitter.com/Sudan_News12/status/1102154998388011009</t>
  </si>
  <si>
    <t>2019-03-03 00:45:04 CAT</t>
  </si>
  <si>
    <t>لو فهمنا قيمة الحياة ..💬   وأدركنا معنى الموت وما بعده ..!! لتوقفنا عن الإساءة لبعضنا .. لحاولنا أن نملأ حياتنا وحياة الآخرين بالفرح ﴿يومئذٍ يصدر الناس اشتاتاً ليروا أعمالهم﴾  #إحساس_القلم  https://t.co/mP3D7kAIK9</t>
  </si>
  <si>
    <t>['إحساس_القلم']</t>
  </si>
  <si>
    <t>https://twitter.com/Sudan_News12/status/1101976744368705536</t>
  </si>
  <si>
    <t>https://pbs.twimg.com/ext_tw_video_thumb/1101976718338912258/pu/img/Xc2H5N5RsoMqICjC.jpg</t>
  </si>
  <si>
    <t>2019-03-02 22:05:23 CAT</t>
  </si>
  <si>
    <t>” نحتاج أن نتعلم من الصغار  ” صفاء النوايا “  “  نقاء القلوب “  ” نسيان الألم “   ” والفرح بأبسط الآشياء “”””              . #مدن_السودان_تنتفض  https://t.co/sMBNXvOewS</t>
  </si>
  <si>
    <t>['https://pbs.twimg.com/media/D0rddZgWwAEUyTS.jpg']</t>
  </si>
  <si>
    <t>https://twitter.com/Sudan_News12/status/1101936560394719232</t>
  </si>
  <si>
    <t>https://pbs.twimg.com/media/D0rddZgWwAEUyTS.jpg</t>
  </si>
  <si>
    <t>2019-03-02 21:56:39 CAT</t>
  </si>
  <si>
    <t>------  كن قويآ بذاتك ... و حاول ٲن تتماسك ، حتى لو تخلى عنك من كان يومآ يساندك 👌🏻 #ماهو_ترتيبك_باسرتك--  https://t.co/pvUKDXq65E</t>
  </si>
  <si>
    <t>['https://pbs.twimg.com/media/D0rbdhtXgAIrnSI.jpg']</t>
  </si>
  <si>
    <t>['ماهو_ترتيبك_باسرتك']</t>
  </si>
  <si>
    <t>https://twitter.com/Sudan_News12/status/1101934363493744641</t>
  </si>
  <si>
    <t>https://pbs.twimg.com/media/D0rbdhtXgAIrnSI.jpg</t>
  </si>
  <si>
    <t>2019-03-02 21:53:57 CAT</t>
  </si>
  <si>
    <t>القلوب البيضاء لا تعرفُ الظَن السيئ ، و لا تعرف الخِيانة ، و لا يذيقون سِواهمْ مرارة الغدر ، يبدؤونَ بنقاءٍ و ينتهون بوفاء  #ماهو_ترتيبك_باسرتك -  https://t.co/9aqi58F116</t>
  </si>
  <si>
    <t>['https://pbs.twimg.com/media/D0ra0IBXcAIzwoL.jpg']</t>
  </si>
  <si>
    <t>https://twitter.com/Sudan_News12/status/1101933681143435268</t>
  </si>
  <si>
    <t>https://pbs.twimg.com/media/D0ra0IBXcAIzwoL.jpg</t>
  </si>
  <si>
    <t>2019-03-02 18:38:20 CAT</t>
  </si>
  <si>
    <t>لا شيء يأتي كمّا نتمنى ، ولكن نحن على ثقة بإن الله  يخبئ لنا الأجمل✨'. #تسقط_بس  https://t.co/Dl4JloCSwy</t>
  </si>
  <si>
    <t>['https://pbs.twimg.com/media/D0quD9IWkAYKzWB.jpg']</t>
  </si>
  <si>
    <t>https://twitter.com/Sudan_News12/status/1101884453671059456</t>
  </si>
  <si>
    <t>https://pbs.twimg.com/media/D0quD9IWkAYKzWB.jpg</t>
  </si>
  <si>
    <t>2019-03-02 18:36:17 CAT</t>
  </si>
  <si>
    <t>ال٣ #ماهو_ترتيبك_باسرتك</t>
  </si>
  <si>
    <t>https://twitter.com/Sudan_News12/status/1101883939390701569</t>
  </si>
  <si>
    <t>2019-03-02 16:46:15 CAT</t>
  </si>
  <si>
    <t>#يوسف_السر #علي_المعضادي  https://t.co/QNT6huXQCh</t>
  </si>
  <si>
    <t>['https://pbs.twimg.com/media/D0qUZV1WsAAN5vj.jpg']</t>
  </si>
  <si>
    <t>['يوسف_السر', 'علي_المعضادي']</t>
  </si>
  <si>
    <t>https://twitter.com/Sudan_News12/status/1101856245835812864</t>
  </si>
  <si>
    <t>https://pbs.twimg.com/media/D0qUZV1WsAAN5vj.jpg</t>
  </si>
  <si>
    <t>2019-03-02 16:43:43 CAT</t>
  </si>
  <si>
    <t>اللهم ارحمه واغفر له</t>
  </si>
  <si>
    <t>https://twitter.com/Sudan_News12/status/1101855611183083521</t>
  </si>
  <si>
    <t>2019-03-02 16:43:04 CAT</t>
  </si>
  <si>
    <t xml:space="preserve"> https://t.co/P4YqKLl1Lb</t>
  </si>
  <si>
    <t>['https://pbs.twimg.com/media/D0qTrWdWoAE8OIJ.jpg']</t>
  </si>
  <si>
    <t>https://twitter.com/Sudan_News12/status/1101855447865278466</t>
  </si>
  <si>
    <t>https://pbs.twimg.com/media/D0qTrWdWoAE8OIJ.jpg</t>
  </si>
  <si>
    <t>2019-03-02 14:57:55 CAT</t>
  </si>
  <si>
    <t>السودان #من_يسكن_تفكيرك</t>
  </si>
  <si>
    <t>['من_يسكن_تفكيرك']</t>
  </si>
  <si>
    <t>https://twitter.com/Sudan_News12/status/1101828985972056064</t>
  </si>
  <si>
    <t>2019-03-02 10:13:54 CAT</t>
  </si>
  <si>
    <t>@Hailaalabdulrah امين يارب</t>
  </si>
  <si>
    <t>https://twitter.com/Sudan_News12/status/1101757510741094400</t>
  </si>
  <si>
    <t>2019-03-02 08:48:48 CAT</t>
  </si>
  <si>
    <t>يسلم فيك يا سودانا.. من حرت الارض عزقا.. وشتت في التراب دم قلبو وبي حن الابوة سقا.. ويسلم فيك من ضاراك  وشالك في العيون حدقة..           وطنية بس</t>
  </si>
  <si>
    <t>https://twitter.com/Sudan_News12/status/1101736093572046848</t>
  </si>
  <si>
    <t>2019-03-02 06:44:19 CAT</t>
  </si>
  <si>
    <t>#يوسف_السر  https://t.co/jB5N2O1kdJ</t>
  </si>
  <si>
    <t>['https://pbs.twimg.com/media/D0oKpQYXcAA7PGU.jpg']</t>
  </si>
  <si>
    <t>['يوسف_السر']</t>
  </si>
  <si>
    <t>https://twitter.com/Sudan_News12/status/1101704766009368576</t>
  </si>
  <si>
    <t>https://pbs.twimg.com/media/D0oKpQYXcAA7PGU.jpg</t>
  </si>
  <si>
    <t>2019-03-02 06:42:35 CAT</t>
  </si>
  <si>
    <t>اللهم ارحم بن عمي / #يوسف_السر #علي_المعضادي</t>
  </si>
  <si>
    <t>https://twitter.com/Sudan_News12/status/1101704331496173569</t>
  </si>
  <si>
    <t>2019-03-01 23:11:58 CAT</t>
  </si>
  <si>
    <t>@naaiiif_qtr84 اللهم ارحمهم واغفر لهم ..معهم بن عمي يوسف السر ... اللهم ارحمهم جميعا</t>
  </si>
  <si>
    <t>https://twitter.com/Sudan_News12/status/1101590929226506245</t>
  </si>
  <si>
    <t>[{'screen_name': 'naaiiif_qtr84', 'name': '#الاسكوبلي زكريت', 'id': '1395243228'}]</t>
  </si>
  <si>
    <t>2019-03-01 00:30:02 CAT</t>
  </si>
  <si>
    <t>#عاجل مصادر تؤكد نقل البشير  صلاحياته في حزب المؤتمر الوطني الى احمد هارون #موكب28فبراير</t>
  </si>
  <si>
    <t>['عاجل', 'موكب28فبراير']</t>
  </si>
  <si>
    <t>https://twitter.com/Sudan_News12/status/1101248185295605760</t>
  </si>
  <si>
    <t>2019-02-28 15:57:19 CAT</t>
  </si>
  <si>
    <t>#موكب28فبراير . #سعادتك_اختصرها_بكلمتين</t>
  </si>
  <si>
    <t>['موكب28فبراير', 'سعادتك_اختصرها_بكلمتين']</t>
  </si>
  <si>
    <t>https://twitter.com/Sudan_News12/status/1101119156240482304</t>
  </si>
  <si>
    <t>https://twitter.com/Sudan_News12/status/1101118729201614849</t>
  </si>
  <si>
    <t>2019-02-28 15:55:37 CAT</t>
  </si>
  <si>
    <t>سودانيين في اوروبا يشترو كنيسة ويحولوها الي مسجد #موكب28فبراير  https://t.co/LSQwIy8tt4</t>
  </si>
  <si>
    <t>['موكب28فبراير']</t>
  </si>
  <si>
    <t>https://pbs.twimg.com/ext_tw_video_thumb/1101118499697684480/pu/img/rp0PNgKY5fXzfjFK.jpg</t>
  </si>
  <si>
    <t>2019-02-28 15:50:20 CAT</t>
  </si>
  <si>
    <t>سودانيين في أوروبا يشترو كنيسة ويحولوها الي مسجد .  https://t.co/OIOjsWXWLj</t>
  </si>
  <si>
    <t>['https://youtu.be/9RzjYjCAT2Q']</t>
  </si>
  <si>
    <t>https://twitter.com/Sudan_News12/status/1101117399292669952</t>
  </si>
  <si>
    <t>2019-02-28 09:53:54 CAT</t>
  </si>
  <si>
    <t>جود يا مخدِر العود النِشف فى فرعو جود يا مبدِل الدم  باللبن فى ضرعو يارب العباد حتى المخالفين شرعو  خدِر عود شدرتى الديمة يابس فرعو  #موكب28فبراير</t>
  </si>
  <si>
    <t>https://twitter.com/Sudan_News12/status/1101027698946830336</t>
  </si>
  <si>
    <t>2019-02-27 20:20:06 CAT</t>
  </si>
  <si>
    <t>التواضع يجعلنا نفتح ذراعينا للآخرين ونتوقف عن الحكم عليهم أو مقارنة أنفسنا بهم ولانقلق بشأن رأيهم بنا, التواضع لايعني أن تقلل من نفسك.#موكب28فبراير  https://t.co/0tlVl1V4Tz</t>
  </si>
  <si>
    <t>['https://pbs.twimg.com/media/D0bolbeWwAARrhS.jpg']</t>
  </si>
  <si>
    <t>https://twitter.com/Sudan_News12/status/1100822900007944192</t>
  </si>
  <si>
    <t>https://pbs.twimg.com/media/D0bolbeWwAARrhS.jpg</t>
  </si>
  <si>
    <t>2019-02-27 20:18:27 CAT</t>
  </si>
  <si>
    <t>@Tahir3T تعال احكمنا انت وظبط الدنيا  ههههههه</t>
  </si>
  <si>
    <t>https://twitter.com/Sudan_News12/status/1100822486680330241</t>
  </si>
  <si>
    <t>[{'screen_name': 'Tahir3T', 'name': 'Т А Х И Р 🇵🇸', 'id': '410719332'}]</t>
  </si>
  <si>
    <t>2019-02-27 18:46:02 CAT</t>
  </si>
  <si>
    <t>@Tahir3T السلام عليكم ..اول شي تسقط بس ويسقط الفسده ..تاني شي الطيب المصباح دا جنرال مالي قاشو تشهد به الحكومات قبل الانقاذ ..عشان كدا ادي اي زول حقو يا خوي</t>
  </si>
  <si>
    <t>https://twitter.com/Sudan_News12/status/1100799226827673602</t>
  </si>
  <si>
    <t>2019-02-27 15:20:52 CAT</t>
  </si>
  <si>
    <t>@OthaimMarkets ٢/١ برشلونة</t>
  </si>
  <si>
    <t>https://twitter.com/Sudan_News12/status/1100747597113896962</t>
  </si>
  <si>
    <t>[{'screen_name': 'OthaimMarkets', 'name': 'أسواق العثيم', 'id': '306757678'}]</t>
  </si>
  <si>
    <t>2019-02-26 16:21:31 CAT</t>
  </si>
  <si>
    <t>" و إن قلَ في الطريق صبرُك .. لا تقف ، لا تنطفئ ، لا تنثني ؛ فـ ربُّ الحياة معك "🕊. #مدن_السودن_تنتفض  https://t.co/xxXdCsdmvI</t>
  </si>
  <si>
    <t>['https://pbs.twimg.com/media/D0VoYmFX0AA2wqz.jpg']</t>
  </si>
  <si>
    <t>['مدن_السودن_تنتفض']</t>
  </si>
  <si>
    <t>https://twitter.com/Sudan_News12/status/1100400469904580609</t>
  </si>
  <si>
    <t>https://pbs.twimg.com/media/D0VoYmFX0AA2wqz.jpg</t>
  </si>
  <si>
    <t>2019-02-25 21:05:23 CAT</t>
  </si>
  <si>
    <t>يارب🙌</t>
  </si>
  <si>
    <t>https://twitter.com/Sudan_News12/status/1100109521471574016</t>
  </si>
  <si>
    <t>https://twitter.com/7u_aua/status/1100087636792918019</t>
  </si>
  <si>
    <t>2019-02-25 16:16:14 CAT</t>
  </si>
  <si>
    <t>@AtifGamal @mo_moniem شغل مخارجة دا</t>
  </si>
  <si>
    <t>https://twitter.com/Sudan_News12/status/1100036752956366848</t>
  </si>
  <si>
    <t>[{'screen_name': 'AtifGamal', 'name': 'Atif Gamal', 'id': '336304699'}, {'screen_name': 'mo_moniem', 'name': 'محمد', 'id': '245003777'}]</t>
  </si>
  <si>
    <t>2019-02-25 11:58:57 CAT</t>
  </si>
  <si>
    <t>#جائزة_الملك_عبدالعزيز_لمزاين_الإبل ٢٢ فعالية</t>
  </si>
  <si>
    <t>['جائزة_الملك_عبدالعزيز_لمزاين_الإبل']</t>
  </si>
  <si>
    <t>https://twitter.com/Sudan_News12/status/1099972004835401728</t>
  </si>
  <si>
    <t>2019-02-24 20:39:09 CAT</t>
  </si>
  <si>
    <t>@alimoha73879480 @Samias41567380 الكيزان انتهو خلاص ..كبك بس</t>
  </si>
  <si>
    <t>https://twitter.com/Sudan_News12/status/1099740533172375553</t>
  </si>
  <si>
    <t>[{'screen_name': 'Samias41567380', 'name': 'Samia’s', 'id': '1014808259654508549'}]</t>
  </si>
  <si>
    <t>2019-02-24 20:36:53 CAT</t>
  </si>
  <si>
    <t>#تسقط_بس #موكب24فبراير</t>
  </si>
  <si>
    <t>['تسقط_بس', 'موكب24فبراير']</t>
  </si>
  <si>
    <t>https://twitter.com/Sudan_News12/status/1099739960188522497</t>
  </si>
  <si>
    <t>2019-02-24 18:55:41 CAT</t>
  </si>
  <si>
    <t>كبك  https://t.co/yKQZdzXwBS</t>
  </si>
  <si>
    <t>['https://pbs.twimg.com/media/D0L4fZqXgAIbLU6.jpg']</t>
  </si>
  <si>
    <t>https://twitter.com/Sudan_News12/status/1099714495075835905</t>
  </si>
  <si>
    <t>https://pbs.twimg.com/media/D0L4fZqXgAIbLU6.jpg</t>
  </si>
  <si>
    <t>2019-02-24 01:35:23 CAT</t>
  </si>
  <si>
    <t>عاجل | مرسوم جمهوري بتشكيل محاكم عسكرية خاصة بالتعامل بالنقد الأجنبي خارج الجهاز المصرفي.</t>
  </si>
  <si>
    <t>https://twitter.com/Sudan_News12/status/1099452692462821376</t>
  </si>
  <si>
    <t>2019-02-24 01:06:22 CAT</t>
  </si>
  <si>
    <t>قوات الأمن تقتحم منزل أيمن الربع في العرضة   وتعتقله بعد ايواء والدته للثوار....  الحريه لى عمك الحريه للزنق ✌✌ #تسقط_بس  https://t.co/GilKGcv8Xv</t>
  </si>
  <si>
    <t>['https://pbs.twimg.com/media/D0IDvxsWsAE6K9v.jpg']</t>
  </si>
  <si>
    <t>https://twitter.com/Sudan_News12/status/1099445390930313217</t>
  </si>
  <si>
    <t>https://pbs.twimg.com/media/D0IDvxsWsAE6K9v.jpg</t>
  </si>
  <si>
    <t>2019-02-23 19:47:52 CAT</t>
  </si>
  <si>
    <t>@MoaazSiddig @bmr3EAiW3N4bI7w ينضم للشارع بس 🤣</t>
  </si>
  <si>
    <t>https://twitter.com/Sudan_News12/status/1099365238917484544</t>
  </si>
  <si>
    <t>[{'screen_name': 'MoaazSiddig', 'name': 'moaaz siddig', 'id': '1666426711'}, {'screen_name': 'bmr3EAiW3N4bI7w', 'name': 'ام أمجد', 'id': '1055171880410329089'}]</t>
  </si>
  <si>
    <t>2019-02-23 19:47:04 CAT</t>
  </si>
  <si>
    <t>#تسقط_بس مساء الخير لأولئك المستبشرين بالخير رغم ٱنف الحياة ... الصامدين في وجه الدنيا ... الذين يملكون من الإحساس و الطيبة ما لا يعد و لا يحصى ... مساء السعادة لكل من يبتسم رغم الوجع ، و ينهض بعد العثرة ، و يقاوم و لا يستسلم ....🌸  https://t.co/knfc2EB7AI</t>
  </si>
  <si>
    <t>['https://pbs.twimg.com/media/D0G6q6zWwAEdZOC.jpg']</t>
  </si>
  <si>
    <t>https://twitter.com/Sudan_News12/status/1099365034667532290</t>
  </si>
  <si>
    <t>https://pbs.twimg.com/media/D0G6q6zWwAEdZOC.jpg</t>
  </si>
  <si>
    <t>2019-02-22 22:54:11 CAT</t>
  </si>
  <si>
    <t xml:space="preserve"> https://t.co/LhOLCcbPk6</t>
  </si>
  <si>
    <t>['https://youtu.be/05Yr8PeK-Dk']</t>
  </si>
  <si>
    <t>https://twitter.com/Sudan_News12/status/1099049737272070144</t>
  </si>
  <si>
    <t>2019-02-22 21:33:56 CAT</t>
  </si>
  <si>
    <t>زول يمرق لينا العروس دي من الكوفير. #تسقط_بس  https://t.co/KGCGesCuX8</t>
  </si>
  <si>
    <t>['https://pbs.twimg.com/media/D0CJi2HW0AIItyl.jpg']</t>
  </si>
  <si>
    <t>https://twitter.com/Sudan_News12/status/1099029543745212416</t>
  </si>
  <si>
    <t>https://pbs.twimg.com/media/D0CJi2HW0AIItyl.jpg</t>
  </si>
  <si>
    <t>2019-02-22 20:53:48 CAT</t>
  </si>
  <si>
    <t>٩:٥٣  https://t.co/caEbqyTiLZ</t>
  </si>
  <si>
    <t>['https://pbs.twimg.com/media/D0CAWnPXgAMMPdY.jpg']</t>
  </si>
  <si>
    <t>https://twitter.com/Sudan_News12/status/1099019441894031361</t>
  </si>
  <si>
    <t>https://pbs.twimg.com/media/D0CAWnPXgAMMPdY.jpg</t>
  </si>
  <si>
    <t>2019-02-21 08:48:41 CAT</t>
  </si>
  <si>
    <t>"صباح ومساء الخير لأولئك الذين ما زالوا يحلمون رغم خيبات الحياة وما زالت الضحكة على وجوههم رغم كل شيء، اولئك الذين لم توقفهم قسوة الحياة وأصروا على الاستمرار." ♡ يـبـقـێ.الأمــل ♡  https://t.co/xp6JqX2a51</t>
  </si>
  <si>
    <t>['https://pbs.twimg.com/media/Dz6QyljWoAA1p0c.jpg']</t>
  </si>
  <si>
    <t>https://twitter.com/Sudan_News12/status/1098474574092648448</t>
  </si>
  <si>
    <t>https://pbs.twimg.com/media/Dz6QyljWoAA1p0c.jpg</t>
  </si>
  <si>
    <t>2019-02-19 21:19:52 CAT</t>
  </si>
  <si>
    <t>الوضع الان #مدن_السودان_تنتفض  https://t.co/pkUMgw8VTx</t>
  </si>
  <si>
    <t>['https://pbs.twimg.com/media/Dzyph67XcAMga39.jpg']</t>
  </si>
  <si>
    <t>https://twitter.com/Sudan_News12/status/1097938838813622273</t>
  </si>
  <si>
    <t>https://pbs.twimg.com/media/Dzyph67XcAMga39.jpg</t>
  </si>
  <si>
    <t>2019-02-19 21:18:47 CAT</t>
  </si>
  <si>
    <t>العالم ياصديقي لم يعُد يتسع لأحد ، والضوء الذي تتسوّله من أحدهم لن يمدّك بالنور ، الجميع سيخذلك ، اعتزلهم الآن واتجه لنفسك فلا أحد سيمسك بك ويبكي لأجلك سواك أنت ! كفّ عن انتظارهم ، فأنت كل أشيائك الجميلة . #مدن_السودان_تنتفض  https://t.co/nSnU8BmIII</t>
  </si>
  <si>
    <t>['https://pbs.twimg.com/media/DzypTAOXcBEIWHD.jpg']</t>
  </si>
  <si>
    <t>https://twitter.com/Sudan_News12/status/1097938564577480706</t>
  </si>
  <si>
    <t>https://pbs.twimg.com/media/DzypTAOXcBEIWHD.jpg</t>
  </si>
  <si>
    <t>2019-02-18 21:54:45 CAT</t>
  </si>
  <si>
    <t xml:space="preserve"> https://t.co/4gEadeqEy6</t>
  </si>
  <si>
    <t>['https://pbs.twimg.com/media/Dztn8E9XQAAA06o.jpg']</t>
  </si>
  <si>
    <t>https://twitter.com/Sudan_News12/status/1097585228862930944</t>
  </si>
  <si>
    <t>https://pbs.twimg.com/media/Dztn8E9XQAAA06o.jpg</t>
  </si>
  <si>
    <t>2019-02-18 13:58:15 CAT</t>
  </si>
  <si>
    <t>#مدن_السودان_تنتفض  https://t.co/i5iMtIAt2L</t>
  </si>
  <si>
    <t>['https://youtu.be/VvuQZxgNQYI']</t>
  </si>
  <si>
    <t>https://twitter.com/Sudan_News12/status/1097465316144238594</t>
  </si>
  <si>
    <t>2019-02-18 11:09:52 CAT</t>
  </si>
  <si>
    <t>قل وداعاً ... لكل وقت أهدرته ، و لكل الأشياء السيئة ، و الأشخاص الذين جاملتهم طويلاً ، و لكل الأمور التي تقاومها بصبر جميل🌹. #وش_قهوتك_المفضله  https://t.co/xrXSW9FjcR</t>
  </si>
  <si>
    <t>['https://pbs.twimg.com/media/DzrUVj7XgAAdS3y.jpg']</t>
  </si>
  <si>
    <t>['وش_قهوتك_المفضله']</t>
  </si>
  <si>
    <t>https://twitter.com/Sudan_News12/status/1097422940482781185</t>
  </si>
  <si>
    <t>https://pbs.twimg.com/media/DzrUVj7XgAAdS3y.jpg</t>
  </si>
  <si>
    <t>2019-02-15 02:02:52 CAT</t>
  </si>
  <si>
    <t>عليك بطريق الهدى ..  ولا تستوحش لقلة السالكين  وإياك وطريق الباطل .  ولا تغتر بكثرة الهالكين،  ♡ يـبـقـێ.الأمــل ♡  https://t.co/fIwy2Qijeb</t>
  </si>
  <si>
    <t>['https://pbs.twimg.com/media/DzZ6X4NWsAUNjea.jpg']</t>
  </si>
  <si>
    <t>https://twitter.com/Sudan_News12/status/1096198118947864576</t>
  </si>
  <si>
    <t>https://pbs.twimg.com/media/DzZ6X4NWsAUNjea.jpg</t>
  </si>
  <si>
    <t>2019-02-14 13:01:05 CAT</t>
  </si>
  <si>
    <t>ملاسنة بين هباني وذو النون #تسقط_بس</t>
  </si>
  <si>
    <t>https://twitter.com/Sudan_News12/status/1096001377501921280</t>
  </si>
  <si>
    <t>2019-02-14 09:55:02 CAT</t>
  </si>
  <si>
    <t>يوماً ما ستأتيك الأمنيات المؤجلة لترسم في قلبك فرحاً مختوماً بقوله تعالى : ( إنا وجدناه صابراً نعم العبد إنه أواب ) #مدن_السودان_تنتفض  https://t.co/qkSxQbeFkm</t>
  </si>
  <si>
    <t>['https://pbs.twimg.com/media/DzWc2gFWsAA4oxU.jpg']</t>
  </si>
  <si>
    <t>https://twitter.com/Sudan_News12/status/1095954557203595264</t>
  </si>
  <si>
    <t>https://pbs.twimg.com/media/DzWc2gFWsAA4oxU.jpg</t>
  </si>
  <si>
    <t>2019-02-13 19:17:46 CAT</t>
  </si>
  <si>
    <t>@farooqkassibawi بركة السحبوها هع هع هع</t>
  </si>
  <si>
    <t>https://twitter.com/Sudan_News12/status/1095733781867184130</t>
  </si>
  <si>
    <t>[{'screen_name': 'farooqkassibawi', 'name': 'Farooq Kassibawi فاروق كسباوي', 'id': '352354786'}]</t>
  </si>
  <si>
    <t>2019-02-13 18:06:36 CAT</t>
  </si>
  <si>
    <t>@EsmailElhassan الي الامام يادكتور</t>
  </si>
  <si>
    <t>https://twitter.com/Sudan_News12/status/1095715872855990273</t>
  </si>
  <si>
    <t>2019-02-12 23:39:33 CAT</t>
  </si>
  <si>
    <t>@i7_91 تم</t>
  </si>
  <si>
    <t>https://twitter.com/Sudan_News12/status/1095437275280887816</t>
  </si>
  <si>
    <t>2019-02-12 19:54:36 CAT</t>
  </si>
  <si>
    <t>﴿وَكانَ عِندَ اللَّهِ وَجيها﴾ المُهِمُّ .. مَنْ أَنتَ عِنْد الله .. فكم من شخص خفي نقي تقي عند الله له شأن كبير اللهم اجعلنا منهم 🤲.</t>
  </si>
  <si>
    <t>https://twitter.com/Sudan_News12/status/1095380664092889089</t>
  </si>
  <si>
    <t>2019-02-12 13:07:16 CAT</t>
  </si>
  <si>
    <t>#تسقط_بس️ #مدن_السودان_تنتفض  https://t.co/XMeUQg7Uqo</t>
  </si>
  <si>
    <t>['https://pbs.twimg.com/media/DzM1rV1XgAAWV1q.jpg']</t>
  </si>
  <si>
    <t>['تسقط_بس️', 'مدن_السودان_تنتفض']</t>
  </si>
  <si>
    <t>https://twitter.com/Sudan_News12/status/1095278157232566273</t>
  </si>
  <si>
    <t>https://pbs.twimg.com/media/DzM1rV1XgAAWV1q.jpg</t>
  </si>
  <si>
    <t>2019-02-09 18:52:17 CAT</t>
  </si>
  <si>
    <t>@khalidewais انا عن نفسي فارس حقيقي وقلبي علي الوطن</t>
  </si>
  <si>
    <t>https://twitter.com/Sudan_News12/status/1094277819511771136</t>
  </si>
  <si>
    <t>2019-02-07 20:50:00 CAT</t>
  </si>
  <si>
    <t>@Yasser_marzouq @4i_ui احتاج والله</t>
  </si>
  <si>
    <t>https://twitter.com/Sudan_News12/status/1093582668397203459</t>
  </si>
  <si>
    <t>[{'screen_name': '4i_ui', 'name': 'رسائل لم تُبعث', 'id': '481969949'}]</t>
  </si>
  <si>
    <t>2019-02-07 20:31:47 CAT</t>
  </si>
  <si>
    <t>أحياناً نتوقع إن مكانتنا بقلوب بعض الناس عالية ، لكن يجينا موقف يخلينا نضحك على تفاهة ظنّنا.  https://t.co/HIEVwZO8ow</t>
  </si>
  <si>
    <t>['https://pbs.twimg.com/media/Dy0rdjLXcAAHuxg.jpg']</t>
  </si>
  <si>
    <t>https://twitter.com/Sudan_News12/status/1093578082777128960</t>
  </si>
  <si>
    <t>https://pbs.twimg.com/media/Dy0rdjLXcAAHuxg.jpg</t>
  </si>
  <si>
    <t>2019-02-07 19:14:02 CAT</t>
  </si>
  <si>
    <t>كل البلد دارفور ..كل البلد الشرق ..كل البلد الشمال ..كل البلد الوسط.. نعل الله العنصرية. #تسقط_بس</t>
  </si>
  <si>
    <t>https://twitter.com/Sudan_News12/status/1093558515954868226</t>
  </si>
  <si>
    <t>2019-02-07 17:02:41 CAT</t>
  </si>
  <si>
    <t>وطني البموت واخلي حي. #مدن_السودان_تنتفض  https://t.co/AIfmVc3hU7</t>
  </si>
  <si>
    <t>['https://pbs.twimg.com/media/Dyz7muKWkAAFAqW.jpg']</t>
  </si>
  <si>
    <t>https://twitter.com/Sudan_News12/status/1093525462905704449</t>
  </si>
  <si>
    <t>https://pbs.twimg.com/media/Dyz7muKWkAAFAqW.jpg</t>
  </si>
  <si>
    <t>2019-02-07 10:46:32 CAT</t>
  </si>
  <si>
    <t>@alimoha73879480 @tLrCOrxCsMuwq6J @AsimElmakki هههههههههه</t>
  </si>
  <si>
    <t>https://twitter.com/Sudan_News12/status/1093430801881022470</t>
  </si>
  <si>
    <t>[{'screen_name': 'AsimElmakki', 'name': 'Asim Elmakki', 'id': '1594996942580469762'}]</t>
  </si>
  <si>
    <t>2019-02-07 10:40:18 CAT</t>
  </si>
  <si>
    <t>الرائعون حـقاً : هم من يشعرون دائماً بـ قيمة ما تقدمه مهما كان بسيطاً #صباح_الخميس</t>
  </si>
  <si>
    <t>['صباح_الخميس']</t>
  </si>
  <si>
    <t>https://twitter.com/Sudan_News12/status/1093429232800354304</t>
  </si>
  <si>
    <t>2019-02-05 23:57:01 CAT</t>
  </si>
  <si>
    <t>@alimoha73879480 @Samias41567380 @vzgedo الثورة بدت حقيقية وعفوية في عطبرة بس لمت خشت الاحزاب خربت ..بس برضو تسقط بس</t>
  </si>
  <si>
    <t>https://twitter.com/Sudan_News12/status/1092904957605543942</t>
  </si>
  <si>
    <t>[{'screen_name': 'Samias41567380', 'name': 'Samia’s', 'id': '1014808259654508549'}, {'screen_name': 'vzgedo', 'name': 'عبدالله أحمد', 'id': '1078651748238192640'}]</t>
  </si>
  <si>
    <t>2019-02-05 23:17:06 CAT</t>
  </si>
  <si>
    <t>علي ابراهيم اللحو في ذمة الله</t>
  </si>
  <si>
    <t>https://twitter.com/Sudan_News12/status/1092894912431964160</t>
  </si>
  <si>
    <t>2019-02-05 14:34:32 CAT</t>
  </si>
  <si>
    <t>@tLrCOrxCsMuwq6J ٣٠ سنة والناس تفتش للعيش</t>
  </si>
  <si>
    <t>https://twitter.com/Sudan_News12/status/1092763402039111680</t>
  </si>
  <si>
    <t>2019-02-05 14:31:16 CAT</t>
  </si>
  <si>
    <t>@tLrCOrxCsMuwq6J تسقط بس عشان في فساد ..عشان في محسوبية ..التضخم ..عدم مراغبة للسوق واسعارة ..لاوجود لسلطة الدولة في كل شي</t>
  </si>
  <si>
    <t>https://twitter.com/Sudan_News12/status/1092762579603255297</t>
  </si>
  <si>
    <t>2019-02-05 14:28:32 CAT</t>
  </si>
  <si>
    <t>@tLrCOrxCsMuwq6J من ٥ جنيه لي ٢٥ جنيه</t>
  </si>
  <si>
    <t>https://twitter.com/Sudan_News12/status/1092761892337127425</t>
  </si>
  <si>
    <t>2019-02-05 14:00:10 CAT</t>
  </si>
  <si>
    <t>شريط كهرباء ب ٢٥ جنيه. #تسقط_بس  https://t.co/XhYoRahZXE</t>
  </si>
  <si>
    <t>['https://pbs.twimg.com/media/Dyo-oHMWwAAO3wv.jpg']</t>
  </si>
  <si>
    <t>https://twitter.com/Sudan_News12/status/1092754753250050053</t>
  </si>
  <si>
    <t>https://pbs.twimg.com/media/Dyo-oHMWwAAO3wv.jpg</t>
  </si>
  <si>
    <t>2019-02-05 13:11:47 CAT</t>
  </si>
  <si>
    <t>والله صدقت</t>
  </si>
  <si>
    <t>https://twitter.com/Sudan_News12/status/1092742578846552065</t>
  </si>
  <si>
    <t>https://twitter.com/anwar_alrasheed/status/1092337805471203329</t>
  </si>
  <si>
    <t>2019-02-04 21:36:10 CAT</t>
  </si>
  <si>
    <t>البعض يعيش حياته بطريقة خاطئة ، ويردد الحياة سيئة ولا يعلم بأن روتينه اليومي هو من يجعله بهذا السوء يجب أن يغير مكانه أو إتجاهه ليرى الضوء..#مدن_السودان_تنتفض  https://t.co/8ll5RpJS8o</t>
  </si>
  <si>
    <t>['https://pbs.twimg.com/media/Dyldb3RWkAEIOVK.jpg']</t>
  </si>
  <si>
    <t>https://twitter.com/Sudan_News12/status/1092507122993123334</t>
  </si>
  <si>
    <t>https://pbs.twimg.com/media/Dyldb3RWkAEIOVK.jpg</t>
  </si>
  <si>
    <t>2019-02-04 17:45:12 CAT</t>
  </si>
  <si>
    <t>ربي  إن رأيتني أمشي في خطى البعد عنك فصحح مساري وردني إليك ردًّا جميلًا ❤</t>
  </si>
  <si>
    <t>https://twitter.com/Sudan_News12/status/1092448995929145345</t>
  </si>
  <si>
    <t>2019-02-04 17:45:11 CAT</t>
  </si>
  <si>
    <t>التعامل بلطف مع شخص لا يعجبك و مُختلف عنك لا يعني بأنك تمارس النفاق . .  بل يعني أنك تمارس قدر كبير من الحكمة و النضج . .   د. ابراهيم الفقي</t>
  </si>
  <si>
    <t>https://twitter.com/Sudan_News12/status/1092448995010666496</t>
  </si>
  <si>
    <t>2019-02-04 00:02:11 CAT</t>
  </si>
  <si>
    <t>السودان بحكم عضويته في منطقة التجارة الحرة لدول جنوب، وسط وشرق أفريقيا  ّ، والتي تمثل سوقا تجارية حرة يسكنها ما يربو على الثالثمائة مليون نسمة، ً إضافة ً إلى موارده الطبيعية الضخمة وثرواته الهائلة، فإنها تؤهله ليصبح مركز ً جديد في الاستثمار #اين_تكمن_راحتك</t>
  </si>
  <si>
    <t>['اين_تكمن_راحتك']</t>
  </si>
  <si>
    <t>https://twitter.com/Sudan_News12/status/1092181482674835456</t>
  </si>
  <si>
    <t>2019-02-03 23:51:56 CAT</t>
  </si>
  <si>
    <t>يملك السودان أخصب األراضي وأثمن المعادن وأطول األنهار  وأعظم الثروات وأنسب المواقع االستراتيجية على خارطة الدنيا وأقدم الحضارات  وأكرم البشر. وهو من أول الدول التي استقلت في القارة األفريقية، غير أن حظه في  ً التنمية قد جاء متواضع ً ا، نتيجة لسوء إدارة الدولة #تسقط_بس</t>
  </si>
  <si>
    <t>https://twitter.com/Sudan_News12/status/1092178901206470656</t>
  </si>
  <si>
    <t>2019-02-03 23:49:25 CAT</t>
  </si>
  <si>
    <t>@alimoha73879480 اللبيد مابكتل عدو</t>
  </si>
  <si>
    <t>https://twitter.com/Sudan_News12/status/1092178267304542209</t>
  </si>
  <si>
    <t>2019-02-03 19:04:13 CAT</t>
  </si>
  <si>
    <t>بعض الأشخاص تُحبهم من سيماهم, وإذا عاشرتهم عرفتَ لماذا وضع اللّه هذا القبول في وجوههم, جمالهم الداخلي طغى حتى أصبحتَ تراه من ظاهرهم</t>
  </si>
  <si>
    <t>https://twitter.com/Sudan_News12/status/1092106493669855237</t>
  </si>
  <si>
    <t>2019-02-02 19:13:16 CAT</t>
  </si>
  <si>
    <t>@xxroodyxx @alimoha73879480 سؤال .. حرية سلام وعدالة ..في الجامعة بمثل اي حزب الشعار دا</t>
  </si>
  <si>
    <t>https://twitter.com/Sudan_News12/status/1091746383143538689</t>
  </si>
  <si>
    <t>[{'screen_name': 'xxroodyxx', 'name': 'Ms.perfect 🌹', 'id': '218323074'}]</t>
  </si>
  <si>
    <t>2019-02-01 12:08:13 CAT</t>
  </si>
  <si>
    <t>طالبة سودانية ممتحنة شهادة سودانية نشرت صورتها قبل ايام وهي مجتهدة تراجع دروسها تحت ضؤ انارة في الشارع. فقام الناشطون باطلاق مبادرة لشراء خلايا الطاقة الشمسية. حتي لا تتعرض لخطر وهي في الشارع حتي في ساعات متاخرة من الليل.  الف مبروووك النجاح مقدما لكل مجتهد نصيب #تسقط_بس  https://t.co/A4jlN06oxL</t>
  </si>
  <si>
    <t>['https://pbs.twimg.com/media/DyT-rGoWwAAKLUP.jpg']</t>
  </si>
  <si>
    <t>https://twitter.com/Sudan_News12/status/1091277029415227392</t>
  </si>
  <si>
    <t>https://pbs.twimg.com/media/DyT-rGoWwAAKLUP.jpg</t>
  </si>
  <si>
    <t>2019-02-01 01:36:05 CAT</t>
  </si>
  <si>
    <t>@alimoha73879480 انت عصا قايمة وعصا نايمة 🤣🤣🤣</t>
  </si>
  <si>
    <t>https://twitter.com/Sudan_News12/status/1091117947110809601</t>
  </si>
  <si>
    <t>2019-02-01 01:32:25 CAT</t>
  </si>
  <si>
    <t>-الاستاذ : مامعنى كلمه اجلس بالانجليزي ؟. -التلميذ : Sit -الاستاذ : ممتاز، ادخلها في جمله  -التلميذ : Sit الودع ارمي الودع لي كشكشي . 😹😹😹 #مدن_السودان_تنتفض</t>
  </si>
  <si>
    <t>https://twitter.com/Sudan_News12/status/1091117024233881600</t>
  </si>
  <si>
    <t>2019-02-01 01:27:37 CAT</t>
  </si>
  <si>
    <t>تذكر دائماً .. أن الشتاء هو بداية الصيف ..💦 و أن الظلام هو بداية النور ..🌟 و أن الأمل هو بداية النجاح ..💟  https://t.co/QQpyzYcURt</t>
  </si>
  <si>
    <t>['https://pbs.twimg.com/media/DyRsC8iXQAU4Sky.jpg']</t>
  </si>
  <si>
    <t>https://twitter.com/Sudan_News12/status/1091115816672788480</t>
  </si>
  <si>
    <t>https://pbs.twimg.com/media/DyRsC8iXQAU4Sky.jpg</t>
  </si>
  <si>
    <t>2019-01-30 23:46:14 CAT</t>
  </si>
  <si>
    <t>@alimoha73879480 @Samias41567380 المديدة حرقتني🤣🤣</t>
  </si>
  <si>
    <t>https://twitter.com/Sudan_News12/status/1090727917250928640</t>
  </si>
  <si>
    <t>2019-01-30 14:30:10 CAT</t>
  </si>
  <si>
    <t>@MunaBushra Thanks</t>
  </si>
  <si>
    <t>https://twitter.com/Sudan_News12/status/1090587975463915520</t>
  </si>
  <si>
    <t>2019-01-28 23:58:29 CAT</t>
  </si>
  <si>
    <t>والسلام على من ألقت الدنيا في طريقهم شوكاً فعبروا من فوقه كاتمين الشعور ، متيقنين أن نهاية هذا الطريق بُستاناً. #تسقط_بس  https://t.co/yU5szXipV5</t>
  </si>
  <si>
    <t>['https://pbs.twimg.com/media/DyB64BPWkAAXZVR.jpg']</t>
  </si>
  <si>
    <t>https://twitter.com/Sudan_News12/status/1090006223158689792</t>
  </si>
  <si>
    <t>https://pbs.twimg.com/media/DyB64BPWkAAXZVR.jpg</t>
  </si>
  <si>
    <t>2019-01-28 06:31:57 CAT</t>
  </si>
  <si>
    <t>صباح الخير 🌤 لأولئك الذين يجبرون خواطر  غيرهم دون أنتظار لمن يجبر  بخواطرهم   ولكنهم على ثقة بأن الله سيرد  ذلك يوماً ما ..🌹 . #اعتصام27يناير #تسقط_بس  https://t.co/2DmhsV9GBb</t>
  </si>
  <si>
    <t>['https://pbs.twimg.com/media/Dx-LVbDWkAEDz4H.jpg']</t>
  </si>
  <si>
    <t>['اعتصام27يناير', 'تسقط_بس']</t>
  </si>
  <si>
    <t>https://twitter.com/Sudan_News12/status/1089742853297836032</t>
  </si>
  <si>
    <t>https://pbs.twimg.com/media/Dx-LVbDWkAEDz4H.jpg</t>
  </si>
  <si>
    <t>2019-01-27 21:22:13 CAT</t>
  </si>
  <si>
    <t>@safaibrahimmusa ايوة</t>
  </si>
  <si>
    <t>https://twitter.com/Sudan_News12/status/1089604509104508928</t>
  </si>
  <si>
    <t>2019-01-27 21:17:25 CAT</t>
  </si>
  <si>
    <t>في الأزمات ستجد من هو حريص على ألا تسقط و آخرون يتابعون سقوطك بصمت ..  لاتحزن. #تسقط_بس  https://t.co/osCF5vpR4x</t>
  </si>
  <si>
    <t>['https://pbs.twimg.com/media/Dx8MamgXcAAYxdw.jpg']</t>
  </si>
  <si>
    <t>https://twitter.com/Sudan_News12/status/1089603302864621568</t>
  </si>
  <si>
    <t>https://pbs.twimg.com/media/Dx8MamgXcAAYxdw.jpg</t>
  </si>
  <si>
    <t>2019-01-27 14:26:58 CAT</t>
  </si>
  <si>
    <t>@Rofaidayassin @_Gh0rba_ الي الامام</t>
  </si>
  <si>
    <t>https://twitter.com/Sudan_News12/status/1089500007370317824</t>
  </si>
  <si>
    <t>2019-01-26 20:44:51 CAT</t>
  </si>
  <si>
    <t>تابعو حسابي للمزيد</t>
  </si>
  <si>
    <t>https://twitter.com/Sudan_News12/status/1089232718267908096</t>
  </si>
  <si>
    <t>2019-01-26 19:20:33 CAT</t>
  </si>
  <si>
    <t>تحية واحترام له</t>
  </si>
  <si>
    <t>https://twitter.com/Sudan_News12/status/1089211501452374016</t>
  </si>
  <si>
    <t>https://twitter.com/sarahromanovv11/status/1089209280560054272</t>
  </si>
  <si>
    <t>2019-01-26 13:23:00 CAT</t>
  </si>
  <si>
    <t>@alimoha73879480 هههههه والله صدقت</t>
  </si>
  <si>
    <t>https://twitter.com/Sudan_News12/status/1089121523942731777</t>
  </si>
  <si>
    <t>2019-01-26 11:40:29 CAT</t>
  </si>
  <si>
    <t>وقفه احتجاجيه سلميه للتعبير عن الراي من اسرتنا وقفناها كلنافى اسرتنا امام منزلنا مواجهين رئاسة شرطة امدرمان والحق لله وللامانه تقبل كل شرطي بالرئاسه وقفتنا بكل ود واحترام وهاكذا يكون الشرطي السوداني ياجاري ياشرطي ياود عمي ياحمي روحيودمي انا عشانك بعبر عن راي. منقول #تسقط_بس  https://t.co/qpi5PTza1s</t>
  </si>
  <si>
    <t>['https://pbs.twimg.com/media/Dx0-x_cXQAUxjkf.jpg']</t>
  </si>
  <si>
    <t>https://twitter.com/Sudan_News12/status/1089095721960259584</t>
  </si>
  <si>
    <t>https://pbs.twimg.com/media/Dx0-x_cXQAUxjkf.jpg</t>
  </si>
  <si>
    <t>2019-01-26 01:55:55 CAT</t>
  </si>
  <si>
    <t>#تسقط_بس</t>
  </si>
  <si>
    <t>https://twitter.com/Sudan_News12/status/1088948614154674176</t>
  </si>
  <si>
    <t>https://twitter.com/AmanGhali/status/1088797958362025984</t>
  </si>
  <si>
    <t>2019-01-26 01:52:08 CAT</t>
  </si>
  <si>
    <t>عشان كدا #تسقط_بس</t>
  </si>
  <si>
    <t>https://twitter.com/Sudan_News12/status/1088947659971444739</t>
  </si>
  <si>
    <t>https://twitter.com/AbdallaElhillou/status/1078754250551832576</t>
  </si>
  <si>
    <t>2019-01-26 01:50:52 CAT</t>
  </si>
  <si>
    <t>https://twitter.com/Sudan_News12/status/1088947341388849152</t>
  </si>
  <si>
    <t>https://twitter.com/brahimallahjabo/status/1088947050128072704</t>
  </si>
  <si>
    <t>2019-01-26 01:47:52 CAT</t>
  </si>
  <si>
    <t>@hibazzawd @i_Rombi تسقط بس</t>
  </si>
  <si>
    <t>https://twitter.com/Sudan_News12/status/1088946587857022976</t>
  </si>
  <si>
    <t>[{'screen_name': 'hibazzawd', 'name': 'HIBAZ.', 'id': '1077242485875843072'}, {'screen_name': 'i_Rombi', 'name': 'Amna Elshiekh', 'id': '289637399'}]</t>
  </si>
  <si>
    <t>2019-01-25 18:30:52 CAT</t>
  </si>
  <si>
    <t>وتلقى فى آخر فريقنا عمنا الحاج ودعمارة فاتح الدكان يبايع وفاتحو ماقاصد تجارة💕  https://t.co/i2lnq0HsVf</t>
  </si>
  <si>
    <t>['https://pbs.twimg.com/media/DxxTH1pWwAAfiXC.jpg']</t>
  </si>
  <si>
    <t>https://twitter.com/Sudan_News12/status/1088836613591977985</t>
  </si>
  <si>
    <t>https://pbs.twimg.com/media/DxxTH1pWwAAfiXC.jpg</t>
  </si>
  <si>
    <t>2019-01-25 18:22:42 CAT</t>
  </si>
  <si>
    <t>#السودان  https://t.co/9lj8G71lbh</t>
  </si>
  <si>
    <t>['https://pbs.twimg.com/media/DxxRQfuWkAA3Y0E.jpg']</t>
  </si>
  <si>
    <t>https://twitter.com/Sudan_News12/status/1088834556885635072</t>
  </si>
  <si>
    <t>https://pbs.twimg.com/media/DxxRQfuWkAA3Y0E.jpg</t>
  </si>
  <si>
    <t>2019-01-25 18:17:46 CAT</t>
  </si>
  <si>
    <t>ربنا يصبرك</t>
  </si>
  <si>
    <t>https://twitter.com/Sudan_News12/status/1088833313467445253</t>
  </si>
  <si>
    <t>https://twitter.com/AbdallaElhillou/status/1088785699971702784</t>
  </si>
  <si>
    <t>2019-01-25 18:13:18 CAT</t>
  </si>
  <si>
    <t>@safaibrahimmusa #تسقط_بس️</t>
  </si>
  <si>
    <t>https://twitter.com/Sudan_News12/status/1088832192934002688</t>
  </si>
  <si>
    <t>2019-01-25 18:05:43 CAT</t>
  </si>
  <si>
    <t>اللهم فرجك لاهلي في #السودان #تسقط_بس</t>
  </si>
  <si>
    <t>['السودان', 'تسقط_بس']</t>
  </si>
  <si>
    <t>https://twitter.com/Sudan_News12/status/1088830281514184704</t>
  </si>
  <si>
    <t>2019-01-25 11:01:30 CAT</t>
  </si>
  <si>
    <t>يا ضل مفروش جوات الحوش ❤️  https://t.co/E6HDLhT4px</t>
  </si>
  <si>
    <t>['https://pbs.twimg.com/media/DxvsRThW0AAahCC.jpg']</t>
  </si>
  <si>
    <t>https://twitter.com/Sudan_News12/status/1088723524406206464</t>
  </si>
  <si>
    <t>https://pbs.twimg.com/media/DxvsRThW0AAahCC.jpg</t>
  </si>
  <si>
    <t>2019-01-25 10:39:05 CAT</t>
  </si>
  <si>
    <t>ومـاش معـاي فـي كـل الـدروب والخطـاوي..باقـي لـي كتفا يمـين استنـد عليـو..😍. #موكب24يناير  https://t.co/WDnGDB95Qy</t>
  </si>
  <si>
    <t>['https://pbs.twimg.com/media/DxvnIvdX0AA3ERf.jpg']</t>
  </si>
  <si>
    <t>['موكب24يناير']</t>
  </si>
  <si>
    <t>https://twitter.com/Sudan_News12/status/1088717882832359424</t>
  </si>
  <si>
    <t>https://pbs.twimg.com/media/DxvnIvdX0AA3ERf.jpg</t>
  </si>
  <si>
    <t>2019-01-25 10:21:03 CAT</t>
  </si>
  <si>
    <t>الصورة لطالبات الشهادة السودانية عام 1959 بمدرسة أم درمان الثانوية بنات..♥️  أي صوت زار بالامس خيالي..♥️  https://t.co/SugUp8EKKr</t>
  </si>
  <si>
    <t>['https://pbs.twimg.com/media/DxvjAorWoAA4dJI.jpg']</t>
  </si>
  <si>
    <t>https://twitter.com/Sudan_News12/status/1088713343920164864</t>
  </si>
  <si>
    <t>https://pbs.twimg.com/media/DxvjAorWoAA4dJI.jpg</t>
  </si>
  <si>
    <t>2019-01-24 23:35:59 CAT</t>
  </si>
  <si>
    <t>@alimoha73879480 🤣🤣🤣</t>
  </si>
  <si>
    <t>https://twitter.com/Sudan_News12/status/1088551009377497089</t>
  </si>
  <si>
    <t>2019-01-24 16:16:38 CAT</t>
  </si>
  <si>
    <t>فشل كبير للسودان</t>
  </si>
  <si>
    <t>https://twitter.com/Sudan_News12/status/1088440441622663168</t>
  </si>
  <si>
    <t>https://twitter.com/aswagalmal/status/1088436756586921991</t>
  </si>
  <si>
    <t>2019-01-24 11:43:54 CAT</t>
  </si>
  <si>
    <t>فرغ رأسك من تفاهات الحياة كُن بسيطاً لا تتعمق وتجاهل لترتاح،عامل الجميع بالمثل ولاتندم.</t>
  </si>
  <si>
    <t>https://twitter.com/Sudan_News12/status/1088371806225031169</t>
  </si>
  <si>
    <t>2019-01-24 11:27:03 CAT</t>
  </si>
  <si>
    <t>بعض البشر مثل الكُتب غلافهم جميل ومحتواهم سيئ .</t>
  </si>
  <si>
    <t>https://twitter.com/Sudan_News12/status/1088367567880753152</t>
  </si>
  <si>
    <t>2019-01-24 11:14:36 CAT</t>
  </si>
  <si>
    <t>تأكدت بالأمس بأنني صديق نفسي عندما لجأت إلى النوم وفي قلبي مواضيع لم أفصح بها لأحد غيري .. #موكب24يناير #بيرين_صوديوم_أٌقل</t>
  </si>
  <si>
    <t>['موكب24يناير', 'بيرين_صوديوم_أٌقل']</t>
  </si>
  <si>
    <t>https://twitter.com/Sudan_News12/status/1088364434840530944</t>
  </si>
  <si>
    <t>2019-01-24 11:08:31 CAT</t>
  </si>
  <si>
    <t>- المضحك حد البكاء أن قسوتي لم تعد مصطنعة لو أرى العالم يحترق ويتبدد سأدخل لغرفتي وأنام نوماً هادئاً فشكراً لكل من صنع مني هذا المسخ القادر على التعايش في عوالمكم القذرة .</t>
  </si>
  <si>
    <t>https://twitter.com/Sudan_News12/status/1088362901671473152</t>
  </si>
  <si>
    <t>2019-01-24 08:07:20 CAT</t>
  </si>
  <si>
    <t>اللهم اجعلنا خفيفي النفس لانؤذي أحداً وطيبي اللسان لانجرح أحداً ، اللهم اجعلنا ذكرى طيبة لكل من عرفنا واجعلنا غيمة مرت ثم روت ثم ولت ثم أنبتت نباتاً طيباً وعم خيرها ونفعها للجميع ، 🍂  ♡ يـبـقـێ.الأمــل ♡ ⁧</t>
  </si>
  <si>
    <t>https://twitter.com/Sudan_News12/status/1088317306634227712</t>
  </si>
  <si>
    <t>2019-01-24 00:36:00 CAT</t>
  </si>
  <si>
    <t>تمُر بك ظروف تتمنى لو أنَّ لك جناحاً تطير به منْ شدة يأسك و قلة حيلتك ، و لكنّ الله يرسل لك شيئاً ليُخبرك إنه خيراً و أن الله لايُكلف نفساً إلا وِسعها🌹</t>
  </si>
  <si>
    <t>https://twitter.com/Sudan_News12/status/1088203726521860096</t>
  </si>
  <si>
    <t>2019-01-23 21:56:07 CAT</t>
  </si>
  <si>
    <t>@alimoha73879480 @alimoha مصادرك موثوقة</t>
  </si>
  <si>
    <t>https://twitter.com/Sudan_News12/status/1088163488579620866</t>
  </si>
  <si>
    <t>[{'screen_name': 'alimoha', 'name': 'ali mohammed', 'id': '268016978'}]</t>
  </si>
  <si>
    <t>2019-01-23 21:54:37 CAT</t>
  </si>
  <si>
    <t>@alimoha73879480 الشغلانة دي كتمت ولا شنو يا@alimoha</t>
  </si>
  <si>
    <t>https://twitter.com/Sudan_News12/status/1088163111536943104</t>
  </si>
  <si>
    <t>2019-01-23 10:49:37 CAT</t>
  </si>
  <si>
    <t>" السعادة لا تحتاج إلى مال .. بل تحتاج إلى رضا "  https://t.co/9pHFxhDiZ0</t>
  </si>
  <si>
    <t>['https://pbs.twimg.com/media/DxlWXskX4AMNa2r.jpg']</t>
  </si>
  <si>
    <t>https://twitter.com/Sudan_News12/status/1087995757771280384</t>
  </si>
  <si>
    <t>https://pbs.twimg.com/media/DxlWXskX4AMNa2r.jpg</t>
  </si>
  <si>
    <t>2019-01-22 23:20:29 CAT</t>
  </si>
  <si>
    <t>@alimoha73879480 بسلمها الجيش وازوغ منها</t>
  </si>
  <si>
    <t>https://twitter.com/Sudan_News12/status/1087822331899248646</t>
  </si>
  <si>
    <t>2019-01-22 18:06:04 CAT</t>
  </si>
  <si>
    <t>@alimoha73879480 شريحة مابتمرق منو تاني دي هههههه</t>
  </si>
  <si>
    <t>https://twitter.com/Sudan_News12/status/1087743207126061056</t>
  </si>
  <si>
    <t>2019-01-22 16:45:18 CAT</t>
  </si>
  <si>
    <t>أقسى لحظة : عندما لا تجد من تُخبره أنك لست بخير 😔💔</t>
  </si>
  <si>
    <t>https://twitter.com/Sudan_News12/status/1087722881877008390</t>
  </si>
  <si>
    <t>2019-01-22 16:40:09 CAT</t>
  </si>
  <si>
    <t>ليتنا كما نستطيع أن نغلق عيوننا عن أشياء لا نريد أن نراها ... أن ٺستطيع أن نغلق قلوبنا عن شعور لا نريد أن نشعر به 🌹</t>
  </si>
  <si>
    <t>https://twitter.com/Sudan_News12/status/1087721583974760448</t>
  </si>
  <si>
    <t>2019-01-22 16:00:55 CAT</t>
  </si>
  <si>
    <t>@MALHACHIMI كسار تلج🤣</t>
  </si>
  <si>
    <t>https://twitter.com/Sudan_News12/status/1087711713762385921</t>
  </si>
  <si>
    <t>2019-01-22 15:51:46 CAT</t>
  </si>
  <si>
    <t>@alimoha73879480 خاضعة للسودان كيف وبلدنا زاتها لاتستطيع حماية اجوائها ..اقرب مثال الدفاع بالنظر 🤣⁦✌️⁩</t>
  </si>
  <si>
    <t>https://twitter.com/Sudan_News12/status/1087709411328606208</t>
  </si>
  <si>
    <t>2019-01-22 00:49:24 CAT</t>
  </si>
  <si>
    <t>@ZainKSA اعطوني عرض شهري ممتلز واجيكم ..انا عندي عرض سوا ٨٥ ريال ١٠ جيجا</t>
  </si>
  <si>
    <t>https://twitter.com/Sudan_News12/status/1087482321731756033</t>
  </si>
  <si>
    <t>[{'screen_name': 'ZainKSA', 'name': 'زين السعودية', 'id': '544365308'}]</t>
  </si>
  <si>
    <t>2019-01-22 00:34:53 CAT</t>
  </si>
  <si>
    <t>ليس في الدنيا ما يستحق أن نختلف عليه ، و لا أن نكره بعضنا لأجله! ... فعنوان الدنيا : كل من عليها فان ، و عنوان الآخرة : خالدين فيها حسنت مستقرا و مقاما ..!  https://t.co/NFTPkxgAF5</t>
  </si>
  <si>
    <t>['https://pbs.twimg.com/media/DxeAFUVX4AYgGl_.jpg']</t>
  </si>
  <si>
    <t>https://twitter.com/Sudan_News12/status/1087478667603836930</t>
  </si>
  <si>
    <t>https://pbs.twimg.com/media/DxeAFUVX4AYgGl_.jpg</t>
  </si>
  <si>
    <t>2019-01-22 00:31:07 CAT</t>
  </si>
  <si>
    <t>@najkassem شكرا ليك ياذوق</t>
  </si>
  <si>
    <t>https://twitter.com/Sudan_News12/status/1087477722211864583</t>
  </si>
  <si>
    <t>[{'screen_name': 'najkassem', 'name': 'Najwa Kassemنجوى قاسم', 'id': '1276466700'}]</t>
  </si>
  <si>
    <t>2019-01-22 00:17:39 CAT</t>
  </si>
  <si>
    <t>↓ و لربما تأتي المسرةُ بغتة ! و تراك تنسى كُل أيام الألم ثِقْ بالذي أعطاكَ قلبا طيّبًا  ستطيب دُنيانا و تزدحم النّعم ♡ يـبـقـێ.الأمــل ♡. #تسقط_بس  https://t.co/i2CLNjFjBM</t>
  </si>
  <si>
    <t>['https://pbs.twimg.com/media/Dxd8IMzWoAAWxDn.jpg']</t>
  </si>
  <si>
    <t>https://twitter.com/Sudan_News12/status/1087474331943424000</t>
  </si>
  <si>
    <t>https://pbs.twimg.com/media/Dxd8IMzWoAAWxDn.jpg</t>
  </si>
  <si>
    <t>2019-01-21 21:48:29 CAT</t>
  </si>
  <si>
    <t>ستفرج  https://t.co/eW8he6TXBe</t>
  </si>
  <si>
    <t>['https://pbs.twimg.com/media/DxdZ_g1WwAAHN4I.jpg']</t>
  </si>
  <si>
    <t>https://twitter.com/Sudan_News12/status/1087436791911714816</t>
  </si>
  <si>
    <t>https://pbs.twimg.com/media/DxdZ_g1WwAAHN4I.jpg</t>
  </si>
  <si>
    <t>2019-01-21 21:33:10 CAT</t>
  </si>
  <si>
    <t>@alimoha73879480 وهم كلو ..يوجد عقلاء</t>
  </si>
  <si>
    <t>https://twitter.com/Sudan_News12/status/1087432938243936258</t>
  </si>
  <si>
    <t>2019-01-21 17:54:15 CAT</t>
  </si>
  <si>
    <t>#صورة_ملف_شخصي_جديدة  https://t.co/zStXayObdy</t>
  </si>
  <si>
    <t>['https://pbs.twimg.com/media/DxckYsYX0AAQBP3.jpg']</t>
  </si>
  <si>
    <t>https://twitter.com/Sudan_News12/status/1087377844920033291</t>
  </si>
  <si>
    <t>https://pbs.twimg.com/media/DxckYsYX0AAQBP3.jpg</t>
  </si>
  <si>
    <t>2019-01-21 17:53:27 CAT</t>
  </si>
  <si>
    <t>ستفرج</t>
  </si>
  <si>
    <t>https://twitter.com/Sudan_News12/status/1087377643400581123</t>
  </si>
  <si>
    <t>2019-01-21 15:24:46 CAT</t>
  </si>
  <si>
    <t>@MALHACHIMI الازمة ليست عابرة ٣٠ سنة ونصل لهذا المستوي ..اكيد حرامية هم</t>
  </si>
  <si>
    <t>https://twitter.com/Sudan_News12/status/1087340224672354305</t>
  </si>
  <si>
    <t>2019-01-21 09:35:14 CAT</t>
  </si>
  <si>
    <t>@alimoha73879480 موريس وفي شنطة دي تجي كيف!!</t>
  </si>
  <si>
    <t>https://twitter.com/Sudan_News12/status/1087252265260466179</t>
  </si>
  <si>
    <t>2019-01-20 13:08:46 CAT</t>
  </si>
  <si>
    <t>@alimoha73879480 @toommickey @khalidewais ياجماعة ديل كبارنا وحكمانا مهما كان الاختلاف فلهم منا التقدير والاحترام.</t>
  </si>
  <si>
    <t>https://twitter.com/Sudan_News12/status/1086943614884823040</t>
  </si>
  <si>
    <t>[{'screen_name': 'toommickey', 'name': 'ميكي توم', 'id': '4226496316'}, {'screen_name': 'khalidewais', 'name': 'خالد عويس KHALID EWAIS', 'id': '89635411'}]</t>
  </si>
  <si>
    <t>2019-01-20 13:07:28 CAT</t>
  </si>
  <si>
    <t>@alimoha73879480 @toommickey @khalidewais الله اكبر ولله الحمد</t>
  </si>
  <si>
    <t>https://twitter.com/Sudan_News12/status/1086943285384568832</t>
  </si>
  <si>
    <t>2019-01-20 13:02:10 CAT</t>
  </si>
  <si>
    <t>@alimoha73879480 البوخة ماتنساها هع هع</t>
  </si>
  <si>
    <t>https://twitter.com/Sudan_News12/status/1086941953739182080</t>
  </si>
  <si>
    <t>2019-01-20 13:00:28 CAT</t>
  </si>
  <si>
    <t>@alimoha73879480 اقبض</t>
  </si>
  <si>
    <t>https://twitter.com/Sudan_News12/status/1086941526586990592</t>
  </si>
  <si>
    <t>2019-01-20 12:59:58 CAT</t>
  </si>
  <si>
    <t>@alimoha73879480 حذراك النقل قبل التأكيد ..#تسقط_بس</t>
  </si>
  <si>
    <t>https://twitter.com/Sudan_News12/status/1086941398723633152</t>
  </si>
  <si>
    <t>2019-01-20 01:19:40 CAT</t>
  </si>
  <si>
    <t>@Rofaidayassin #تسقط_بس  تلاتين سنه وسنعمل وسنعمل</t>
  </si>
  <si>
    <t>https://twitter.com/Sudan_News12/status/1086765164253319168</t>
  </si>
  <si>
    <t>2019-01-19 18:38:17 CAT</t>
  </si>
  <si>
    <t>@4_wollf الاسد قول تسقط بس هههههه</t>
  </si>
  <si>
    <t>https://twitter.com/Sudan_News12/status/1086664150460317697</t>
  </si>
  <si>
    <t>[{'screen_name': '4_wollf', 'name': '🌹سعودي بنكهة سودانية🌹', 'id': '788609317633200128'}]</t>
  </si>
  <si>
    <t>2019-01-18 22:50:02 CAT</t>
  </si>
  <si>
    <t>سرقة ثورة لا استمرارية حكم  لا  حكم جديد بلا دستور دائم لا والف لا  سياسي اقل من 30 سنة  أو اكبر من 50 سنة لالا جنسية مزدوجة لالا  السودان للسودانيين فقط. #تسقط_بس #مدن_السودان_تنتفض #اعتصام_رويال_كير</t>
  </si>
  <si>
    <t>['تسقط_بس', 'مدن_السودان_تنتفض', 'اعتصام_رويال_كير']</t>
  </si>
  <si>
    <t>https://twitter.com/Sudan_News12/status/1086365117841838080</t>
  </si>
  <si>
    <t>2019-01-18 18:18:35 CAT</t>
  </si>
  <si>
    <t>الأوطان هي التي تبقى وأن الهدف يجب أن يكون بقاء الوطن وليس بقاء أي حكم أو نظام !   #الطيب_صالح</t>
  </si>
  <si>
    <t>https://twitter.com/Sudan_News12/status/1086296804583448576</t>
  </si>
  <si>
    <t>2019-01-18 06:09:24 CAT</t>
  </si>
  <si>
    <t>تسقط بس</t>
  </si>
  <si>
    <t>https://twitter.com/Sudan_News12/status/1086113299039703040</t>
  </si>
  <si>
    <t>2019-01-18 06:07:08 CAT</t>
  </si>
  <si>
    <t>#اعتصام_رويال_كير #تسقط_بس #اعتصام_رويال_كير</t>
  </si>
  <si>
    <t>['اعتصام_رويال_كير', 'تسقط_بس', 'اعتصام_رويال_كير']</t>
  </si>
  <si>
    <t>https://twitter.com/Sudan_News12/status/1086112729486839809</t>
  </si>
  <si>
    <t>2019-01-17 23:54:54 CAT</t>
  </si>
  <si>
    <t>@MujtabaaMusaa فعلا</t>
  </si>
  <si>
    <t>https://twitter.com/Sudan_News12/status/1086019056032014336</t>
  </si>
  <si>
    <t>2019-01-17 13:53:25 CAT</t>
  </si>
  <si>
    <t>@Siimaaah2 ربنا يرحمها</t>
  </si>
  <si>
    <t>https://twitter.com/Sudan_News12/status/1085867685571751937</t>
  </si>
  <si>
    <t>[{'screen_name': 'Siimaaah2', 'name': 'Siimaaah', 'id': '978915576750866435'}]</t>
  </si>
  <si>
    <t>2019-01-16 21:27:25 CAT</t>
  </si>
  <si>
    <t>البشير دا مفروض يفكها بعدا 😥😥</t>
  </si>
  <si>
    <t>https://twitter.com/Sudan_News12/status/1085619552069840897</t>
  </si>
  <si>
    <t>2019-01-16 20:33:55 CAT</t>
  </si>
  <si>
    <t>آه يا بلد</t>
  </si>
  <si>
    <t>https://twitter.com/Sudan_News12/status/1085606085984178176</t>
  </si>
  <si>
    <t>https://twitter.com/Jaafar_N2009/status/1085604356043538432</t>
  </si>
  <si>
    <t>2019-01-16 18:47:00 CAT</t>
  </si>
  <si>
    <t>https://twitter.com/Sudan_News12/status/1085579179733716993</t>
  </si>
  <si>
    <t>2019-01-16 09:24:24 CAT</t>
  </si>
  <si>
    <t>@banafiet @farooqkassibawi</t>
  </si>
  <si>
    <t>https://twitter.com/Sudan_News12/status/1085437599093788672</t>
  </si>
  <si>
    <t>2019-01-16 09:07:07 CAT</t>
  </si>
  <si>
    <t>ههههههههه</t>
  </si>
  <si>
    <t>https://twitter.com/Sudan_News12/status/1085433247033712641</t>
  </si>
  <si>
    <t>https://twitter.com/Zankkal/status/1079315917060915200</t>
  </si>
  <si>
    <t>2019-01-16 00:59:49 CAT</t>
  </si>
  <si>
    <t>مسطــول عيــان في المستشفي ركبــو ليهــو درب . بقي يغمض ويفتح في عيونو 👀👁 سالو مالك؟؟؟  قاليهم جاااااري الشــحن</t>
  </si>
  <si>
    <t>https://twitter.com/Sudan_News12/status/1085310616972214273</t>
  </si>
  <si>
    <t>2019-01-15 16:42:44 CAT</t>
  </si>
  <si>
    <t>بترول السودان هو الزراعة</t>
  </si>
  <si>
    <t>https://twitter.com/Sudan_News12/status/1085185518663393280</t>
  </si>
  <si>
    <t>2019-01-15 16:37:22 CAT</t>
  </si>
  <si>
    <t>انتو الجريتو للخلف</t>
  </si>
  <si>
    <t>https://twitter.com/Sudan_News12/status/1085184168684748804</t>
  </si>
  <si>
    <t>https://twitter.com/MujtabaaMusaa/status/1085134590103166976</t>
  </si>
  <si>
    <t>2019-01-15 16:11:55 CAT</t>
  </si>
  <si>
    <t>@MahaAj حلوة ترا ليش تتحسسون دي</t>
  </si>
  <si>
    <t>https://twitter.com/Sudan_News12/status/1085177765694001154</t>
  </si>
  <si>
    <t>[{'screen_name': 'MahaaJ', 'name': 'mahaa jutt', 'id': '1203345168109391873'}]</t>
  </si>
  <si>
    <t>2019-01-15 15:23:43 CAT</t>
  </si>
  <si>
    <t>يابلد نشفوك نشيف 😍 ياجماعة الزول دا م عندو حساب تويتر #مدن_السودان_تنتفض #تسقط_بس  https://t.co/C0wSk1zUtQ</t>
  </si>
  <si>
    <t>['https://pbs.twimg.com/media/Dw9IYnPWsAE8MCZ.jpg']</t>
  </si>
  <si>
    <t>['مدن_السودان_تنتفض', 'تسقط_بس']</t>
  </si>
  <si>
    <t>https://twitter.com/Sudan_News12/status/1085165634269401088</t>
  </si>
  <si>
    <t>https://pbs.twimg.com/media/Dw9IYnPWsAE8MCZ.jpg</t>
  </si>
  <si>
    <t>2019-01-15 15:17:51 CAT</t>
  </si>
  <si>
    <t>والله شي جميل جدا</t>
  </si>
  <si>
    <t>https://twitter.com/Sudan_News12/status/1085164160038699008</t>
  </si>
  <si>
    <t>https://twitter.com/MAW249/status/1084835271227699200</t>
  </si>
  <si>
    <t>2019-01-15 15:12:39 CAT</t>
  </si>
  <si>
    <t>@MALHACHIMI والله مهما طبلت لهذا النظام  لن يستمعو لك السودانيين ..وانا واحد منهم وكنت ادعم البشير في يوم ما .#تسقط_بس</t>
  </si>
  <si>
    <t>https://twitter.com/Sudan_News12/status/1085162848517529601</t>
  </si>
  <si>
    <t>2019-01-15 13:18:58 CAT</t>
  </si>
  <si>
    <t>لن تتوقف</t>
  </si>
  <si>
    <t>https://twitter.com/Sudan_News12/status/1085134241032269825</t>
  </si>
  <si>
    <t>https://twitter.com/twoniles2016/status/1084796678677454849</t>
  </si>
  <si>
    <t>2019-01-15 13:14:55 CAT</t>
  </si>
  <si>
    <t>@wdabdo8 هههههه مش كدا</t>
  </si>
  <si>
    <t>https://twitter.com/Sudan_News12/status/1085133220230950912</t>
  </si>
  <si>
    <t>2019-01-15 12:11:51 CAT</t>
  </si>
  <si>
    <t>في الاول قيل لنا ..انه تم اكتشاف بئر نفط في منطقة النيل الابيض وان السودان سوف يصبح من اغني الدول ... تانيا قيل لنا انه تم اكتشاف الذهب في الشمالية والسودان سوف يصبح اكبر مصدر للذهب ..في الاخر تاتي اخبار الصحف انه يتم تهريب الذهب بالمطار من صالة كبار الزوار .. تبآ لكم #تسقط_بس</t>
  </si>
  <si>
    <t>https://twitter.com/Sudan_News12/status/1085117351215935489</t>
  </si>
  <si>
    <t>2019-01-15 10:49:22 CAT</t>
  </si>
  <si>
    <t>@MALHACHIMI قريبا دي ماف سوداني حيصدقها تاني</t>
  </si>
  <si>
    <t>https://twitter.com/Sudan_News12/status/1085096592397471744</t>
  </si>
  <si>
    <t>2019-01-15 10:48:39 CAT</t>
  </si>
  <si>
    <t>@MALHACHIMI نحن ملينا من البشير دا ..ياخ من ولدوني هو موجود</t>
  </si>
  <si>
    <t>https://twitter.com/Sudan_News12/status/1085096413137125376</t>
  </si>
  <si>
    <t>2019-01-15 10:47:56 CAT</t>
  </si>
  <si>
    <t>@MALHACHIMI كضب كلو.. ٣٠ سنه عايشين علي امل حتي في الاخر الخبز مافي ..#تسقط_بس</t>
  </si>
  <si>
    <t>https://twitter.com/Sudan_News12/status/1085096230001262592</t>
  </si>
  <si>
    <t>2019-01-14 21:35:37 CAT</t>
  </si>
  <si>
    <t>@jojoibrahime ربنا يحفظه</t>
  </si>
  <si>
    <t>https://twitter.com/Sudan_News12/status/1084896837860057090</t>
  </si>
  <si>
    <t>2019-01-14 20:13:54 CAT</t>
  </si>
  <si>
    <t>@farooqkassibawi @MahaAj هع هع هع هع</t>
  </si>
  <si>
    <t>https://twitter.com/Sudan_News12/status/1084876273866993664</t>
  </si>
  <si>
    <t>[{'screen_name': 'farooqkassibawi', 'name': 'Farooq Kassibawi فاروق كسباوي', 'id': '352354786'}, {'screen_name': 'MahaaJ', 'name': 'mahaa jutt', 'id': '1203345168109391873'}]</t>
  </si>
  <si>
    <t>2019-01-14 20:08:31 CAT</t>
  </si>
  <si>
    <t>أنصار السنة تشن هجوم اعلامي كبير علي الشيوعي  https://t.co/410ziR7N2m</t>
  </si>
  <si>
    <t>['https://pbs.twimg.com/media/Dw4_-8BXcAEY1A3.jpg']</t>
  </si>
  <si>
    <t>https://twitter.com/Sudan_News12/status/1084874921094852614</t>
  </si>
  <si>
    <t>https://pbs.twimg.com/media/Dw4_-8BXcAEY1A3.jpg</t>
  </si>
  <si>
    <t>2019-01-14 17:21:22 CAT</t>
  </si>
  <si>
    <t>@alimoha73879480 احسن من مبعوثة هههههه</t>
  </si>
  <si>
    <t>https://twitter.com/Sudan_News12/status/1084832853240803330</t>
  </si>
  <si>
    <t>2019-01-14 12:59:30 CAT</t>
  </si>
  <si>
    <t>البشير اتصل على بلة الغايب قال ليهو يا بلة ما قلت لى بحكم 31 سنة الحصل شنو هسة فى البلد ؟ بلة قال ليهو يا ريس الجان الكلمنى ذاتو نزل المظاهرات مع الجماعة !!  يعنى شنو يا بلة كلامك دا ؟  تسقط... بس يا ريس  😅. #تسقط_بس #مدن_السودان_تنتفض #موكب13يناير</t>
  </si>
  <si>
    <t>['تسقط_بس', 'مدن_السودان_تنتفض', 'موكب13يناير']</t>
  </si>
  <si>
    <t>https://twitter.com/Sudan_News12/status/1084766952600621056</t>
  </si>
  <si>
    <t>2019-01-14 07:23:12 CAT</t>
  </si>
  <si>
    <t>@JoodZezoo احلي صباح</t>
  </si>
  <si>
    <t>https://twitter.com/Sudan_News12/status/1084682322912395266</t>
  </si>
  <si>
    <t>[{'screen_name': 'JoodZezoo', 'name': 'Rafal 💕الحبيبة', 'id': '1000865398991007744'}]</t>
  </si>
  <si>
    <t>2019-01-14 06:59:51 CAT</t>
  </si>
  <si>
    <t>صباح الخير</t>
  </si>
  <si>
    <t>https://twitter.com/Sudan_News12/status/1084676446973509637</t>
  </si>
  <si>
    <t>2019-01-13 19:56:19 CAT</t>
  </si>
  <si>
    <t>@alimoha73879480 كتمت ..بشار ٢ هع هع</t>
  </si>
  <si>
    <t>https://twitter.com/Sudan_News12/status/1084509462038228993</t>
  </si>
  <si>
    <t>2019-01-13 10:51:21 CAT</t>
  </si>
  <si>
    <t>واحد دق لحبيبته..❤  أول ما الخط فتح بقي يغني:  بكره يا قلبي الحزين تلقي السعادة..🐸 أبوها رد ليه .. قال ليه:  انت منو؟..  قال ليه:  لتحميل هذه النغمة اضغط علامة النجمة..  #ممنوع السرقه</t>
  </si>
  <si>
    <t>['ممنوع']</t>
  </si>
  <si>
    <t>https://twitter.com/Sudan_News12/status/1084372314500841472</t>
  </si>
  <si>
    <t>2019-01-12 23:31:44 CAT</t>
  </si>
  <si>
    <t>إنصاف مدني مالها؟</t>
  </si>
  <si>
    <t>https://twitter.com/Sudan_News12/status/1084201285459632133</t>
  </si>
  <si>
    <t>2019-01-12 23:16:32 CAT</t>
  </si>
  <si>
    <t>مالقت حته غير تولع اللستك دا وتتصور جمبو🤣</t>
  </si>
  <si>
    <t>https://twitter.com/Sudan_News12/status/1084197460925390849</t>
  </si>
  <si>
    <t>https://twitter.com/dabiggmoe/status/1083760119740055552</t>
  </si>
  <si>
    <t>2019-01-12 18:53:20 CAT</t>
  </si>
  <si>
    <t>@MALHACHIMI م اظن ان المعالجة نهائية ..بلد مليون ميلع مربع وكل ارضه خصبة للزراعة ولا يتوفر الخبز ..اكيد بسبب الفساد</t>
  </si>
  <si>
    <t>https://twitter.com/Sudan_News12/status/1084131224782819329</t>
  </si>
  <si>
    <t>2019-01-12 17:30:03 CAT</t>
  </si>
  <si>
    <t>@MALHACHIMI والسيولة النقدية ..والمواصلات ..والمحسوبية ..والواسطة</t>
  </si>
  <si>
    <t>https://twitter.com/Sudan_News12/status/1084110263635329024</t>
  </si>
  <si>
    <t>2019-01-12 17:28:40 CAT</t>
  </si>
  <si>
    <t>@Saraa_majdi وهمية</t>
  </si>
  <si>
    <t>https://twitter.com/Sudan_News12/status/1084109915826855936</t>
  </si>
  <si>
    <t>[{'screen_name': 'Saraa_majdi', 'name': 'سنيوريتا🌻', 'id': '2338452407'}]</t>
  </si>
  <si>
    <t>2019-01-12 11:52:24 CAT</t>
  </si>
  <si>
    <t>لكن هذا يدل علي عدم وجود مؤسسة وادارة نظافة فعالة وقايمة بدورها علي اكمل وجه ..مثل النظافة في الاحياء ..العربية تغيب شهر عن الحي وتجي يوم واحد ويومها البتجي يقول عاوز الرسوم 🤣</t>
  </si>
  <si>
    <t>https://twitter.com/Sudan_News12/status/1084025292602122240</t>
  </si>
  <si>
    <t>2019-01-12 11:52:01 CAT</t>
  </si>
  <si>
    <t>@mogtabaamer لكن هذا يدل علي عدم وجود مؤسسة وادارة نظافة فعالة وقايمة بدورها علي اكمل وجه ..مثل النظافة في الاحياء ..العربية تغيب شهر عن الحي وتجي يوم واحد ويومها البتجي يقول عاوز الرسوم 🤣</t>
  </si>
  <si>
    <t>https://twitter.com/Sudan_News12/status/1084025197198491648</t>
  </si>
  <si>
    <t>2019-01-12 08:42:35 CAT</t>
  </si>
  <si>
    <t>@FARIS_Marketing @Sudanese_Spt @jorritta لو بيدي القرار لاتخذت قرار انشاء مصانع تعليب وتجهيز  منتجاتنا الزراعية للتصدير وانشات بكل منطقة انتاج مصانع ومطار للتصدير مباشرة من المزارع للمصدر ..والله لجعلت المزارعين الكادحين اغني الناس وبالتالي تشجيع الجميع للزراعة والانتاج</t>
  </si>
  <si>
    <t>https://twitter.com/Sudan_News12/status/1083977521752928256</t>
  </si>
  <si>
    <t>[{'screen_name': 'FARIS_Marketing', 'name': 'Faris Marketing 🔆🛒', 'id': '835231327574188033'}, {'screen_name': 'Sudanese_Spt', 'name': '𝐴 𝑆 𝐾 🇸🇩\u2069 اسأل السـودانيـين\u2066', 'id': '827260489163902977'}, {'screen_name': 'jorritta', 'name': ',ِجويريه', 'id': '518338036'}]</t>
  </si>
  <si>
    <t>2019-01-12 08:24:27 CAT</t>
  </si>
  <si>
    <t>@jorritta انا كمهندس زراعي ولو كان القرار بيدي لاجعل اكبر دعم في الميزانية للمجال الزراعي بل وتصديرها خارج السودان لتجلب لبلدي العملة الصعبة</t>
  </si>
  <si>
    <t>https://twitter.com/Sudan_News12/status/1083972960774443008</t>
  </si>
  <si>
    <t>[{'screen_name': 'jorritta', 'name': ',ِجويريه', 'id': '518338036'}]</t>
  </si>
  <si>
    <t>2019-01-11 13:51:23 CAT</t>
  </si>
  <si>
    <t>أبقي زي ما انتي سمحـة عَلمي الحب الغَناوي ..شدِّي سرج الواقع أجمل🌸 وبي بسـاطة الصوره تكمل ♥️💫  https://t.co/3wedIkcBJw</t>
  </si>
  <si>
    <t>['https://pbs.twimg.com/media/DwoM5ZQW0AABZbu.jpg']</t>
  </si>
  <si>
    <t>https://twitter.com/Sudan_News12/status/1083692848518742016</t>
  </si>
  <si>
    <t>https://pbs.twimg.com/media/DwoM5ZQW0AABZbu.jpg</t>
  </si>
  <si>
    <t>2019-01-11 13:49:18 CAT</t>
  </si>
  <si>
    <t>اللوري اضرب البوري 🎶 🎵 🎼 أسرع شوية ياللوري جازك عليا يا اللوري ⛽ 💐  https://t.co/BUTrB562ZT</t>
  </si>
  <si>
    <t>['https://pbs.twimg.com/media/DwoMbDGWoAAOIBm.jpg']</t>
  </si>
  <si>
    <t>https://twitter.com/Sudan_News12/status/1083692322141995008</t>
  </si>
  <si>
    <t>https://pbs.twimg.com/media/DwoMbDGWoAAOIBm.jpg</t>
  </si>
  <si>
    <t>2019-01-10 21:39:02 CAT</t>
  </si>
  <si>
    <t>المظاهرات السلمية وطريقة القمع العنيف لها من قبل السلطة ..تبشر تضحيات الثوار بنظام جديد وسودان جديد خالي من الفساد والمفسدين . #تسقط_بس</t>
  </si>
  <si>
    <t>https://twitter.com/Sudan_News12/status/1083448147005919236</t>
  </si>
  <si>
    <t>2019-01-10 21:31:01 CAT</t>
  </si>
  <si>
    <t>،😍😍</t>
  </si>
  <si>
    <t>qst</t>
  </si>
  <si>
    <t>https://twitter.com/Sudan_News12/status/1083446129830834178</t>
  </si>
  <si>
    <t>https://twitter.com/9ad_dam/status/1083439914618970112</t>
  </si>
  <si>
    <t>2019-01-10 20:16:50 CAT</t>
  </si>
  <si>
    <t>@4_wollf @Lina_Alatabani تسلم من كل بلا</t>
  </si>
  <si>
    <t>https://twitter.com/Sudan_News12/status/1083427462263001088</t>
  </si>
  <si>
    <t>2019-01-10 20:09:21 CAT</t>
  </si>
  <si>
    <t>@4_wollf @Lina_Alatabani حباب ود الاسد</t>
  </si>
  <si>
    <t>https://twitter.com/Sudan_News12/status/1083425579481919488</t>
  </si>
  <si>
    <t>2019-01-10 15:27:48 CAT</t>
  </si>
  <si>
    <t>#تسقط_بس⁦✌️⁩</t>
  </si>
  <si>
    <t>https://twitter.com/Sudan_News12/status/1083354723493777408</t>
  </si>
  <si>
    <t>https://twitter.com/AminAbdullahM/status/1083024933851201539</t>
  </si>
  <si>
    <t>2019-01-10 13:43:35 CAT</t>
  </si>
  <si>
    <t>@MALHACHIMI لاتنفع البشريات بعد هذا Game over</t>
  </si>
  <si>
    <t>https://twitter.com/Sudan_News12/status/1083328496959672320</t>
  </si>
  <si>
    <t>2019-01-10 08:16:45 CAT</t>
  </si>
  <si>
    <t>@alimoha73879480 كرت محروق هههههه</t>
  </si>
  <si>
    <t>https://twitter.com/Sudan_News12/status/1083246244640800768</t>
  </si>
  <si>
    <t>2019-01-09 13:28:34 CAT</t>
  </si>
  <si>
    <t>@SDN_BARQ #تسقط_بس</t>
  </si>
  <si>
    <t>https://twitter.com/Sudan_News12/status/1082962329325715456</t>
  </si>
  <si>
    <t>2019-01-09 13:28:05 CAT</t>
  </si>
  <si>
    <t>أيها الناس نحن من نفر عمرو الارض أينما قطنوا يزكر المجد كلما ذكروا وهو يعتز حين يقترن ردد الدهر حسن سيرتهم مابها حطة ولا درن ... #تسقط_بس  https://t.co/lWqPrE7hl8</t>
  </si>
  <si>
    <t>['https://pbs.twimg.com/media/Dwd0YN8X0AE5OdY.jpg']</t>
  </si>
  <si>
    <t>https://twitter.com/Sudan_News12/status/1082962209230200834</t>
  </si>
  <si>
    <t>https://pbs.twimg.com/media/Dwd0YN8X0AE5OdY.jpg</t>
  </si>
  <si>
    <t>2019-01-08 13:10:42 CAT</t>
  </si>
  <si>
    <t>إذا لم تستطع نفع إنسان ، فلا تضره ، و إذا لم تفرحه فلا تحزنه ، و إذا لم تقف معه فلا تشمت به ، و إذا لم تفرح بنعمته فلا تحسده ، و إذا لم تمدحه فلا تذمه ... كن جميلاً أو تجمّل بالسكوت ، و ازرع في الآخرين شيئاً يخصك إن لم يكن حباً فليكن احتراماً !. #تسقط_بس  https://t.co/asdr4rzZ3E</t>
  </si>
  <si>
    <t>['https://pbs.twimg.com/media/DwYm0DuWwAAapMl.jpg']</t>
  </si>
  <si>
    <t>https://twitter.com/Sudan_News12/status/1082595443425595392</t>
  </si>
  <si>
    <t>https://pbs.twimg.com/media/DwYm0DuWwAAapMl.jpg</t>
  </si>
  <si>
    <t>2019-01-07 23:47:45 CAT</t>
  </si>
  <si>
    <t>من آداب الحوار فكر كثيرًا واستنتج طويلاً وتحدث قليلاً ولاتهمل كل ما تسمعه فمن المؤكد أنك ستحتاجه في المستقبل.  https://t.co/gS9WcJeQSW</t>
  </si>
  <si>
    <t>['https://pbs.twimg.com/media/DwVvB6cXgAQ3Yi9.jpg']</t>
  </si>
  <si>
    <t>https://twitter.com/Sudan_News12/status/1082393374555103242</t>
  </si>
  <si>
    <t>https://pbs.twimg.com/media/DwVvB6cXgAQ3Yi9.jpg</t>
  </si>
  <si>
    <t>2019-01-07 22:47:38 CAT</t>
  </si>
  <si>
    <t>كلام صح</t>
  </si>
  <si>
    <t>https://twitter.com/Sudan_News12/status/1082378247512473600</t>
  </si>
  <si>
    <t>https://twitter.com/Jaafar_N2009/status/1082274910783893509</t>
  </si>
  <si>
    <t>2019-01-07 16:09:34 CAT</t>
  </si>
  <si>
    <t>@MALHACHIMI للشعب السوداني وليس للبشير</t>
  </si>
  <si>
    <t>https://twitter.com/Sudan_News12/status/1082278071238098944</t>
  </si>
  <si>
    <t>2019-01-07 13:29:19 CAT</t>
  </si>
  <si>
    <t>@MALHACHIMI في يوم من الايام كنا مع البشير ..والان ضده نحن لانه فاسد ومظلة لفاسدين</t>
  </si>
  <si>
    <t>https://twitter.com/Sudan_News12/status/1082237742615093253</t>
  </si>
  <si>
    <t>2019-01-07 01:32:23 CAT</t>
  </si>
  <si>
    <t>@moh__suddig @mohameddolla3 غلط الكلام دا ..لازم احترام ..ولو انت ثوري صاح ..الثورة مفترض تضرب امثلة في الاخلاق والاحترام مش في اهانة الشايب دا</t>
  </si>
  <si>
    <t>https://twitter.com/Sudan_News12/status/1082057318693523458</t>
  </si>
  <si>
    <t>[{'screen_name': 'moh__suddig', 'name': 'محمد صديق هارون', 'id': '870825809749168128'}, {'screen_name': 'mohameddolla3', 'name': 'm📿 🇦🇷🐐', 'id': '1018692340934987781'}]</t>
  </si>
  <si>
    <t>2019-01-06 12:57:55 CAT</t>
  </si>
  <si>
    <t>#تسقط_بس  https://t.co/RJcO8eGCsx</t>
  </si>
  <si>
    <t>['https://pbs.twimg.com/media/DwOQtkOWwAAHv3d.jpg']</t>
  </si>
  <si>
    <t>https://twitter.com/Sudan_News12/status/1081867451367899137</t>
  </si>
  <si>
    <t>https://pbs.twimg.com/media/DwOQtkOWwAAHv3d.jpg</t>
  </si>
  <si>
    <t>2019-01-06 10:50:34 CAT</t>
  </si>
  <si>
    <t>م عندهم اخلاق</t>
  </si>
  <si>
    <t>https://twitter.com/Sudan_News12/status/1081835406033895424</t>
  </si>
  <si>
    <t>https://twitter.com/officialAldsees/status/1081498349294010368</t>
  </si>
  <si>
    <t>2019-01-06 10:46:41 CAT</t>
  </si>
  <si>
    <t>#صورة_ملف_شخصي_جديدة  https://t.co/NAMAJEHDsr</t>
  </si>
  <si>
    <t>['https://pbs.twimg.com/media/DwNyrTUXcAEc4uv.jpg']</t>
  </si>
  <si>
    <t>https://twitter.com/Sudan_News12/status/1081834427020398593</t>
  </si>
  <si>
    <t>https://pbs.twimg.com/media/DwNyrTUXcAEc4uv.jpg</t>
  </si>
  <si>
    <t>2019-01-06 10:46:01 CAT</t>
  </si>
  <si>
    <t>غبي من يدعم النصرة والتأييد فوق الجوع</t>
  </si>
  <si>
    <t>https://twitter.com/Sudan_News12/status/1081834259202088960</t>
  </si>
  <si>
    <t>https://twitter.com/Rofaidayassin/status/1081791649813012480</t>
  </si>
  <si>
    <t>2019-01-06 10:07:23 CAT</t>
  </si>
  <si>
    <t>@MALHACHIMI المعركة معركة حرب علي الفساد والفاسدين ايا كانو ..الاسلاميين فسدو في ارض السودان ..افقرو البلد بالواسطة والمحسوبية</t>
  </si>
  <si>
    <t>https://twitter.com/Sudan_News12/status/1081824535656185861</t>
  </si>
  <si>
    <t>2019-01-06 10:05:19 CAT</t>
  </si>
  <si>
    <t>انا متاكد هذا التطور والطفرة والخدمات السودان لن يحصل عليها الان ..ولكن كنت اتمني ان نجد ربعها فقط</t>
  </si>
  <si>
    <t>https://twitter.com/Sudan_News12/status/1081824015747112961</t>
  </si>
  <si>
    <t>2019-01-06 09:24:49 CAT</t>
  </si>
  <si>
    <t>وانا امر بالطريق صباح اليوم اشاهد خدمات البلدية للمواطنين في بلاد الغربة واتذكر بلدي واقول #تسقط_بس</t>
  </si>
  <si>
    <t>https://twitter.com/Sudan_News12/status/1081813822439084032</t>
  </si>
  <si>
    <t>2019-01-06 09:22:33 CAT</t>
  </si>
  <si>
    <t>https://twitter.com/Sudan_News12/status/1081813252705865728</t>
  </si>
  <si>
    <t>2019-01-06 00:39:19 CAT</t>
  </si>
  <si>
    <t>@Baqeira_ اللهم آمين</t>
  </si>
  <si>
    <t>https://twitter.com/Sudan_News12/status/1081681576134672389</t>
  </si>
  <si>
    <t>[{'screen_name': 'Baqeira_', 'name': 'Alhadii', 'id': '778964072'}]</t>
  </si>
  <si>
    <t>2019-01-05 23:34:01 CAT</t>
  </si>
  <si>
    <t>موضوعية طيب السبب شنو؟ والحل شنو؟ ومتين؟</t>
  </si>
  <si>
    <t>https://twitter.com/Sudan_News12/status/1081665142604029952</t>
  </si>
  <si>
    <t>https://twitter.com/MujtabaaMusaa/status/1081664228312973312</t>
  </si>
  <si>
    <t>2019-01-05 22:44:14 CAT</t>
  </si>
  <si>
    <t>البشير في لقاء علي قناة المستقلة #مدن_السودان_تنتفض #تسقط_بس</t>
  </si>
  <si>
    <t>https://twitter.com/Sudan_News12/status/1081652614889123841</t>
  </si>
  <si>
    <t>2019-01-05 22:41:17 CAT</t>
  </si>
  <si>
    <t>@BebianKhattab امين يارب</t>
  </si>
  <si>
    <t>https://twitter.com/Sudan_News12/status/1081651875223605253</t>
  </si>
  <si>
    <t>[{'screen_name': 'BebianKhattab', 'name': 'BEBIAN .', 'id': '3094823235'}]</t>
  </si>
  <si>
    <t>2019-01-05 22:12:44 CAT</t>
  </si>
  <si>
    <t>بتاع سوق المواسير</t>
  </si>
  <si>
    <t>https://twitter.com/Sudan_News12/status/1081644688791298050</t>
  </si>
  <si>
    <t>https://twitter.com/SDN_BARQ/status/1081572641302106112</t>
  </si>
  <si>
    <t>2019-01-05 22:08:00 CAT</t>
  </si>
  <si>
    <t xml:space="preserve"> https://t.co/uJAsAfpZuc</t>
  </si>
  <si>
    <t>['https://pbs.twimg.com/media/DwLFBqCX0AAwnSF.jpg']</t>
  </si>
  <si>
    <t>https://twitter.com/Sudan_News12/status/1081643496631611394</t>
  </si>
  <si>
    <t>https://pbs.twimg.com/media/DwLFBqCX0AAwnSF.jpg</t>
  </si>
  <si>
    <t>2019-01-05 22:05:28 CAT</t>
  </si>
  <si>
    <t>https://twitter.com/Sudan_News12/status/1081642860636790784</t>
  </si>
  <si>
    <t>https://twitter.com/Mohammedhammo3/status/1081520858743619586</t>
  </si>
  <si>
    <t>2019-01-05 21:20:39 CAT</t>
  </si>
  <si>
    <t>@wuddahmed السودان جميل ..لا إقامة لاكفيل..بلادي بلادي فداك دمي</t>
  </si>
  <si>
    <t>https://twitter.com/Sudan_News12/status/1081631579821260801</t>
  </si>
  <si>
    <t>[{'screen_name': 'wuddahmed', 'name': 'wud', 'id': '1182287068195643393'}]</t>
  </si>
  <si>
    <t>2019-01-05 21:17:07 CAT</t>
  </si>
  <si>
    <t>@Marwa10304209 @mou198686 #تسقط_بس</t>
  </si>
  <si>
    <t>https://twitter.com/Sudan_News12/status/1081630693787086848</t>
  </si>
  <si>
    <t>[{'screen_name': 'Marwa10304209', 'name': 'Marwa 💅', 'id': '1077651084959731713'}]</t>
  </si>
  <si>
    <t>2019-01-05 20:44:26 CAT</t>
  </si>
  <si>
    <t>إن حظي كدٓقيقٍ فوقٓ شوكٍ نثروه ثم قالوا لِحُفاةٍ يومَ ريحٍ اجمعوه عَظِم الأمرُ عليهم ثم قالوا اتركوه  إن من أشقاهُ ربي كيف أنتم تُسعدوه ...  .  #إدريس_جمَّاع .  #تسقط_بس</t>
  </si>
  <si>
    <t>['إدريس_جمَّاع', 'تسقط_بس']</t>
  </si>
  <si>
    <t>https://twitter.com/Sudan_News12/status/1081622466680758272</t>
  </si>
  <si>
    <t>2019-01-05 20:42:45 CAT</t>
  </si>
  <si>
    <t>@Mish0Man @FmlGirI متين لكن</t>
  </si>
  <si>
    <t>https://twitter.com/Sudan_News12/status/1081622042204622848</t>
  </si>
  <si>
    <t>[{'screen_name': 'mish0man', 'name': 'Mish0man', 'id': '1357288853770547200'}, {'screen_name': 'FmlGirI', 'name': 'لا أحد في الخزانة.', 'id': '791771039122489344'}]</t>
  </si>
  <si>
    <t>2019-01-05 20:41:22 CAT</t>
  </si>
  <si>
    <t>#تسقط_بس ⁦✌️⁩  https://t.co/CHd3mHsseD</t>
  </si>
  <si>
    <t>['https://pbs.twimg.com/media/DwKxMxUWwAEZ6MO.jpg']</t>
  </si>
  <si>
    <t>https://twitter.com/Sudan_News12/status/1081621697416126464</t>
  </si>
  <si>
    <t>https://pbs.twimg.com/media/DwKxMxUWwAEZ6MO.jpg</t>
  </si>
  <si>
    <t>2019-01-05 19:52:12 CAT</t>
  </si>
  <si>
    <t>الان أشعر باليأس #تسقط_بس</t>
  </si>
  <si>
    <t>https://twitter.com/Sudan_News12/status/1081609324072501248</t>
  </si>
  <si>
    <t>2019-01-05 19:51:33 CAT</t>
  </si>
  <si>
    <t>@MujtabaaMusaa قلبك ليه تبدل</t>
  </si>
  <si>
    <t>https://twitter.com/Sudan_News12/status/1081609157206335488</t>
  </si>
  <si>
    <t>2019-01-05 19:48:23 CAT</t>
  </si>
  <si>
    <t>@CGGHVK #تسقط_بس</t>
  </si>
  <si>
    <t>https://twitter.com/Sudan_News12/status/1081608361966215169</t>
  </si>
  <si>
    <t>2019-01-05 19:03:12 CAT</t>
  </si>
  <si>
    <t>@MujtabaaMusaa رئيس جمهورية الطرب</t>
  </si>
  <si>
    <t>https://twitter.com/Sudan_News12/status/1081596992973926400</t>
  </si>
  <si>
    <t>2019-01-05 18:58:19 CAT</t>
  </si>
  <si>
    <t>@alimoha73879480 شوف ماهمانا من يحكم اي كان ..المهم من يحكم يوفر لنا حياة كريمة ..شكرا</t>
  </si>
  <si>
    <t>https://twitter.com/Sudan_News12/status/1081595764437118977</t>
  </si>
  <si>
    <t>2019-01-05 16:59:44 CAT</t>
  </si>
  <si>
    <t>@MALHACHIMI هذا السماح كثر فيه الفساد فاصبح شاحبا</t>
  </si>
  <si>
    <t>https://twitter.com/Sudan_News12/status/1081565921603399680</t>
  </si>
  <si>
    <t>2019-01-05 16:57:46 CAT</t>
  </si>
  <si>
    <t>حكومة قروشنا ماقادرين نشيلها من البنك فال. #تسقط_بس #مدن_السودان_تنتفض</t>
  </si>
  <si>
    <t>['تسقط_بس', 'مدن_السودان_تنتفض']</t>
  </si>
  <si>
    <t>https://twitter.com/Sudan_News12/status/1081565424020570114</t>
  </si>
  <si>
    <t>2019-01-05 16:55:11 CAT</t>
  </si>
  <si>
    <t>#تسقط_بس #تسقط_بس ⁦✌️⁩⁦✌️⁩⁦✌️⁩</t>
  </si>
  <si>
    <t>['تسقط_بس', 'تسقط_بس']</t>
  </si>
  <si>
    <t>https://twitter.com/Sudan_News12/status/1081564774788448257</t>
  </si>
  <si>
    <t>2019-01-04 22:20:47 CAT</t>
  </si>
  <si>
    <t>التنين الاحمر  #تسقط_بس</t>
  </si>
  <si>
    <t>https://twitter.com/Sudan_News12/status/1081284325973340161</t>
  </si>
  <si>
    <t>2019-01-04 20:51:14 CAT</t>
  </si>
  <si>
    <t>قروشي في البنك ماقادر اصرف منها مصاريف يومية عشان كدا #تسقط_بس . #مدن_السودان_تنتفض</t>
  </si>
  <si>
    <t>https://twitter.com/Sudan_News12/status/1081261792427495424</t>
  </si>
  <si>
    <t>2019-01-04 20:23:21 CAT</t>
  </si>
  <si>
    <t>@wuddahmed اي صالة</t>
  </si>
  <si>
    <t>https://twitter.com/Sudan_News12/status/1081254774014652420</t>
  </si>
  <si>
    <t>2019-01-04 07:01:34 CAT</t>
  </si>
  <si>
    <t>@wuddahmed امك من المشاهير ..بالتالي معرضة لاي شي ..فلاتشتغلي بهم</t>
  </si>
  <si>
    <t>https://twitter.com/Sudan_News12/status/1081052998036537344</t>
  </si>
  <si>
    <t>2019-01-04 06:39:20 CAT</t>
  </si>
  <si>
    <t>@MALHACHIMI رسالتكم وصلت هذه قالها بن علي في اخر ايامه ..الحين البشير قالها بعد ٣٠ عام</t>
  </si>
  <si>
    <t>https://twitter.com/Sudan_News12/status/1081047404965777408</t>
  </si>
  <si>
    <t>2019-01-04 01:19:50 CAT</t>
  </si>
  <si>
    <t>والله ماقصرتي ياذوق😍</t>
  </si>
  <si>
    <t>https://twitter.com/Sudan_News12/status/1080966997566021633</t>
  </si>
  <si>
    <t>https://twitter.com/Rofaidayassin/status/1080965246796419072</t>
  </si>
  <si>
    <t>2019-01-04 01:02:07 CAT</t>
  </si>
  <si>
    <t>وين صابه</t>
  </si>
  <si>
    <t>https://twitter.com/Sudan_News12/status/1080962539893207040</t>
  </si>
  <si>
    <t>https://twitter.com/Jaafar_N2009/status/1080883962975797248</t>
  </si>
  <si>
    <t>2019-01-03 23:13:25 CAT</t>
  </si>
  <si>
    <t>@Nada_Alzain69 تفتشي وين لكن ..اغنجي هع هع</t>
  </si>
  <si>
    <t>https://twitter.com/Sudan_News12/status/1080935183325556737</t>
  </si>
  <si>
    <t>[{'screen_name': 'Nada_Alzain69', 'name': 'ندى الزين #مبادرة_طارق', 'id': '374428202'}]</t>
  </si>
  <si>
    <t>2019-01-03 16:11:28 CAT</t>
  </si>
  <si>
    <t>@MALHACHIMI وبلدنا الان تمر باكبر عملية فساد ..ونقص في كل شي حاي الخبز ..مع انه السودان ثلة غذاء العالم #تسقط_بسط</t>
  </si>
  <si>
    <t>['تسقط_بسط']</t>
  </si>
  <si>
    <t>https://twitter.com/Sudan_News12/status/1080828995481022464</t>
  </si>
  <si>
    <t>2019-01-03 16:09:54 CAT</t>
  </si>
  <si>
    <t>@omerabbas45 @AbdoonTelal @kashef20500 @tasneem195 @hanoalhajj @NidalSaad4 @MageedMohmmed @nosca_adil @shooji_ali @AhmedA_Official #تسقط_بس</t>
  </si>
  <si>
    <t>https://twitter.com/Sudan_News12/status/1080828603468861441</t>
  </si>
  <si>
    <t>[{'screen_name': 'AbdoonTelal', 'name': 'Telal Abdoon', 'id': '939957897349554178'}, {'screen_name': 'kashef20500', 'name': '𝕶∂𝖘𝖍𝖊𝖋 ❤🇸🇩', 'id': '2507576646'}, {'screen_name': 'tasneem195', 'name': 'Tasneem Ramadan 🇸🇩', 'id': '2761813939'}, {'screen_name': 'hanoalhajj', 'name': 'môhãnêd Ahmed 🇸🇩', 'id': '757490042440978432'}, {'screen_name': 'NidalSaad4', 'name': 'hala haya 5', 'id': '801444305705517056'}, {'screen_name': 'MageedMohmmed', 'name': 'MOHMMED MAGEED', 'id': '806900303379447809'}, {'screen_name': 'nosca_adil', 'name': '💫Nosca✪Adil💫', 'id': '800543543030726656'}, {'screen_name': 'shooji_ali', 'name': 'shoojy .Y. Alzebir♚❤', 'id': '801351940596703232'}, {'screen_name': 'AhmedA_Official', 'name': '\u200f \u200f﮼احمد،علي،عبدالقادر 🇸🇩', 'id': '156801789'}]</t>
  </si>
  <si>
    <t>2019-01-03 14:10:17 CAT</t>
  </si>
  <si>
    <t>@Nada_Alzain69 وانا</t>
  </si>
  <si>
    <t>https://twitter.com/Sudan_News12/status/1080798498839240704</t>
  </si>
  <si>
    <t>2019-01-03 14:09:43 CAT</t>
  </si>
  <si>
    <t>يدوب عرف الكلام دا😯</t>
  </si>
  <si>
    <t>https://twitter.com/Sudan_News12/status/1080798359278022659</t>
  </si>
  <si>
    <t>https://twitter.com/Rofaidayassin/status/1080786209247555584</t>
  </si>
  <si>
    <t>2019-01-03 13:30:26 CAT</t>
  </si>
  <si>
    <t>حكومة تخلينا ماقادرين نفرق بين صوت الألعاب النارية والرصاص #تسقط_بس</t>
  </si>
  <si>
    <t>https://twitter.com/Sudan_News12/status/1080788471223123968</t>
  </si>
  <si>
    <t>2019-01-02 23:28:18 CAT</t>
  </si>
  <si>
    <t>@MujtabaaMusaa دي زي اديك النصيحة ولا الجنبها🤣</t>
  </si>
  <si>
    <t>https://twitter.com/Sudan_News12/status/1080576540981846016</t>
  </si>
  <si>
    <t>2019-01-02 17:55:02 CAT</t>
  </si>
  <si>
    <t>جاري الإتصال ..... 📞الو عمر البشير  اي مين معاي  ماف زول معاك كلنا ضدك  #تسقط_بس 🤣🤣 #مدن_السودان_تنتفض</t>
  </si>
  <si>
    <t>https://twitter.com/Sudan_News12/status/1080492675072225287</t>
  </si>
  <si>
    <t>2019-01-02 12:49:45 CAT</t>
  </si>
  <si>
    <t>وعدونا بكرت الصراف بعد شهر  ..اليوم تم الشهر ومشينا ..ماطلع قالو ..طيب نشيل مصاريف قالو قروش مافي عشان كدا #تسقط_بس  #مدن_السودان_تنتفض  https://t.co/Dhd2SH5rZG</t>
  </si>
  <si>
    <t>['https://pbs.twimg.com/media/Dv5oe8aWwAIkS23.jpg']</t>
  </si>
  <si>
    <t>https://twitter.com/Sudan_News12/status/1080415844755296256</t>
  </si>
  <si>
    <t>https://pbs.twimg.com/media/Dv5oe8aWwAIkS23.jpg</t>
  </si>
  <si>
    <t>2019-01-02 12:25:23 CAT</t>
  </si>
  <si>
    <t>@nobion  https://t.co/8dWVJitPNY</t>
  </si>
  <si>
    <t>['https://pbs.twimg.com/media/Dv5i6BPW0AANLGw.jpg']</t>
  </si>
  <si>
    <t>https://twitter.com/Sudan_News12/status/1080409712888291328</t>
  </si>
  <si>
    <t>https://pbs.twimg.com/media/Dv5i6BPW0AANLGw.jpg</t>
  </si>
  <si>
    <t>2019-01-02 12:20:30 CAT</t>
  </si>
  <si>
    <t>كُن متفائلاً  والأمور سوف تتحسن♥️ #مدن_السودان_تنتفض  https://t.co/gLGLSa8TYT</t>
  </si>
  <si>
    <t>['https://pbs.twimg.com/media/Dv5hyLOWwAA5SvL.jpg']</t>
  </si>
  <si>
    <t>https://twitter.com/Sudan_News12/status/1080408484758343680</t>
  </si>
  <si>
    <t>https://pbs.twimg.com/media/Dv5hyLOWwAA5SvL.jpg</t>
  </si>
  <si>
    <t>2019-01-02 09:27:46 CAT</t>
  </si>
  <si>
    <t>” والسلامُ على كُل شيءٍ جاء في تمام وقته، السلامُ على لقاءٍ جاء ليُنقذنا من وِحدتنا، السلامُ على فراقٍ جاء ليُعطينا درسًا في الصبر “ .. #مدن_السودان_تنتفض  https://t.co/hE8dfsrjUg</t>
  </si>
  <si>
    <t>['https://pbs.twimg.com/media/Dv46QHHXcAAJ7sc.jpg']</t>
  </si>
  <si>
    <t>https://twitter.com/Sudan_News12/status/1080365016644239361</t>
  </si>
  <si>
    <t>https://pbs.twimg.com/media/Dv46QHHXcAAJ7sc.jpg</t>
  </si>
  <si>
    <t>2019-01-02 09:25:38 CAT</t>
  </si>
  <si>
    <t>لا يستطيع أحد أن يحشو قلبك بالسعادة مادمت ترغب بالحزن، ولا أن يبكيك ما دمت ترغب بالضحك، كل ما يدور داخلك لن يتحكم فيه أحد غيرك. #مدن_السودان_تنتفض  https://t.co/UR36LXpnLJ</t>
  </si>
  <si>
    <t>['https://pbs.twimg.com/media/Dv45w-LXgAEV5sd.jpg']</t>
  </si>
  <si>
    <t>https://twitter.com/Sudan_News12/status/1080364477349064704</t>
  </si>
  <si>
    <t>https://pbs.twimg.com/media/Dv45w-LXgAEV5sd.jpg</t>
  </si>
  <si>
    <t>2019-01-02 09:12:42 CAT</t>
  </si>
  <si>
    <t>لا تنهزم وتقع بسهوله فقد تكون أنت قدوة لكثيرين رأوا فيك إصرارًا وتحدي لمواجهة الحياة وتقلباتها فكن جديرًا بهذه الثقة ... #تسقط_بس  https://t.co/j0XKrlnZ9J</t>
  </si>
  <si>
    <t>['https://pbs.twimg.com/media/Dv42zQGWwAAqD-F.jpg']</t>
  </si>
  <si>
    <t>https://twitter.com/Sudan_News12/status/1080361224464928768</t>
  </si>
  <si>
    <t>https://pbs.twimg.com/media/Dv42zQGWwAAqD-F.jpg</t>
  </si>
  <si>
    <t>2019-01-02 08:45:08 CAT</t>
  </si>
  <si>
    <t>اليوم التالي  وَالِي الخُرطُوم: مَا يَحدُثُ الآنَ مِنْ قُصُورٍ نُحنُ مَسؤُولُونَ عَنْه #تسقط_بس</t>
  </si>
  <si>
    <t>https://twitter.com/Sudan_News12/status/1080354287216193536</t>
  </si>
  <si>
    <t>2019-01-02 08:44:16 CAT</t>
  </si>
  <si>
    <t>#تسقط_بس✌    صباح الخير</t>
  </si>
  <si>
    <t>https://twitter.com/Sudan_News12/status/1080354066386042880</t>
  </si>
  <si>
    <t>2019-01-02 01:47:33 CAT</t>
  </si>
  <si>
    <t>اياك ان تنسى الشخص الذي ساعدك  عندما رآك تكف عن المحاوله و استسلمت 🙂👌  Never forget person ..who helped you when he saw you stop trying and gave up.✨  https://t.co/pTDgEJyABi</t>
  </si>
  <si>
    <t>['https://pbs.twimg.com/media/Dv3Q6fFWwAEUSuI.jpg']</t>
  </si>
  <si>
    <t>https://twitter.com/Sudan_News12/status/1080249199487262721</t>
  </si>
  <si>
    <t>https://pbs.twimg.com/media/Dv3Q6fFWwAEUSuI.jpg</t>
  </si>
  <si>
    <t>2019-01-02 01:30:33 CAT</t>
  </si>
  <si>
    <t>https://twitter.com/Sudan_News12/status/1080244921347510282</t>
  </si>
  <si>
    <t>https://twitter.com/mechuofk/status/1079662262670057472</t>
  </si>
  <si>
    <t>2019-01-01 23:56:03 CAT</t>
  </si>
  <si>
    <t>#تسقط_بس ⁦✌️⁩⁦✌️⁩</t>
  </si>
  <si>
    <t>https://twitter.com/Sudan_News12/status/1080221138641436672</t>
  </si>
  <si>
    <t>2019-01-01 23:08:56 CAT</t>
  </si>
  <si>
    <t>@Nuqtat_Hewar ستتواصل الاحتجاجات</t>
  </si>
  <si>
    <t>https://twitter.com/Sudan_News12/status/1080209280203190285</t>
  </si>
  <si>
    <t>[{'screen_name': 'Nuqtat_Hewar', 'name': 'BBC - نقطة حوار', 'id': '37740489'}]</t>
  </si>
  <si>
    <t>2019-01-01 17:23:20 CAT</t>
  </si>
  <si>
    <t>. أحد المسؤلين يصرح قائلا :2020 لن نترك #فقيرا 💔👀 معقووووله 😆ح #يقتلونا ولا شنو 😂😂✋😂🐸💔🔪</t>
  </si>
  <si>
    <t>['فقيرا', 'يقتلونا']</t>
  </si>
  <si>
    <t>https://twitter.com/Sudan_News12/status/1080122309577400320</t>
  </si>
  <si>
    <t>2019-01-01 16:53:44 CAT</t>
  </si>
  <si>
    <t>أمنيتي ف 2019  ان تتحقق أمنيتي حق 2018 اللي هي نفسها أمنيتي ف 2017 الي مارضت تتحقق ف2016 بسبب الاحداث ف عام 2015 الي سعيت لها ف 2014 والي بدأت احلم فيها ف 2013..!!. #مدن_السودان_تنتفض #موكب_31ديسمبر</t>
  </si>
  <si>
    <t>['مدن_السودان_تنتفض', 'موكب_31ديسمبر']</t>
  </si>
  <si>
    <t>https://twitter.com/Sudan_News12/status/1080114858618691590</t>
  </si>
  <si>
    <t>2019-01-01 11:48:27 CAT</t>
  </si>
  <si>
    <t>@wuddahmed وين</t>
  </si>
  <si>
    <t>https://twitter.com/Sudan_News12/status/1080038030658932736</t>
  </si>
  <si>
    <t>2019-01-01 08:45:49 CAT</t>
  </si>
  <si>
    <t>طب اللي مرتبطش ولا خطب ولا قرا فاتحه ولا اتجوز ف2018يرفع ايده كده علشان بنعمل جرد بس!!🤣🤣🤣🏃</t>
  </si>
  <si>
    <t>https://twitter.com/Sudan_News12/status/1079992071035994113</t>
  </si>
  <si>
    <t>2019-01-01 08:43:09 CAT</t>
  </si>
  <si>
    <t>" لا تخنقوا أنفاس الصباح بهموم الأمس ابتسموا واهمسوا لأرواحكم اللهم بك أصبحنا وعليك توكلنا " 💞صباح الورد💞  https://t.co/4ZSwLCUMl1</t>
  </si>
  <si>
    <t>https://twitter.com/Sudan_News12/status/1079991398064099328</t>
  </si>
  <si>
    <t>https://pbs.twimg.com/ext_tw_video_thumb/1079991382901735424/pu/img/tuL91xFY6vuhONFb.jpg</t>
  </si>
  <si>
    <t>2018-12-31 20:32:18 CAT</t>
  </si>
  <si>
    <t>كل البلد دارفور ..التحية لابوك</t>
  </si>
  <si>
    <t>https://twitter.com/Sudan_News12/status/1079807476793573376</t>
  </si>
  <si>
    <t>https://twitter.com/Abu_Alkhuld/status/1079786517571219456</t>
  </si>
  <si>
    <t>2018-12-31 18:37:38 CAT</t>
  </si>
  <si>
    <t>كل البلد دارفور⁦✌️⁩. #موكب_31ديسمبر</t>
  </si>
  <si>
    <t>['موكب_31ديسمبر']</t>
  </si>
  <si>
    <t>https://twitter.com/Sudan_News12/status/1079778617192779776</t>
  </si>
  <si>
    <t>2018-12-30 16:22:59 CAT</t>
  </si>
  <si>
    <t>@AfraEltohami كلنا عبيد لله ..الكل بيعتز وبيفتخر بجنسو وبوطنو وب لونو</t>
  </si>
  <si>
    <t>https://twitter.com/Sudan_News12/status/1079382342614040577</t>
  </si>
  <si>
    <t>[{'screen_name': 'AfraEltohami', 'name': '👑الكنداكة عفراء👑', 'id': '941682883865075717'}]</t>
  </si>
  <si>
    <t>2018-12-30 14:04:43 CAT</t>
  </si>
  <si>
    <t>الرئيس السوداني: سنخرج من الأزمة رغم محاولات بعض الناس تركيع السودان، وسنتجاوز هذه المرحلة لكن هذا يحتاج إلى الصبر والعمل المستمر. #مدن_السودان_تنتفض</t>
  </si>
  <si>
    <t>https://twitter.com/Sudan_News12/status/1079347548438044672</t>
  </si>
  <si>
    <t>2018-12-30 13:04:58 CAT</t>
  </si>
  <si>
    <t>حكومة خلتني اهاجر من بلدي #تسقط_بس</t>
  </si>
  <si>
    <t>https://twitter.com/Sudan_News12/status/1079332512294424577</t>
  </si>
  <si>
    <t>2018-12-30 12:54:42 CAT</t>
  </si>
  <si>
    <t>@MALHACHIMI من قال لك هذا .. لاتوجد عنصرية بين الشعب السوداني .. ثم ثانيا الهوية السودانية هي خليط من العرب والافارقة .. الشعب ثار بسبب مطالب مشروعة</t>
  </si>
  <si>
    <t>https://twitter.com/Sudan_News12/status/1079329926812262400</t>
  </si>
  <si>
    <t>2018-12-30 12:15:50 CAT</t>
  </si>
  <si>
    <t>تم الحكم بالاعدام علي مغتصب وقاتل الطفلة مي . #مدن_السودان_تنتفض  https://t.co/SSmoXRrLVd</t>
  </si>
  <si>
    <t>['https://pbs.twimg.com/media/DvqD828XgAApxhH.jpg']</t>
  </si>
  <si>
    <t>https://twitter.com/Sudan_News12/status/1079320145284214784</t>
  </si>
  <si>
    <t>https://pbs.twimg.com/media/DvqD828XgAApxhH.jpg</t>
  </si>
  <si>
    <t>2018-12-30 11:45:45 CAT</t>
  </si>
  <si>
    <t>@RamiTahir الهم ارحمه واغفر له ..تعازينا</t>
  </si>
  <si>
    <t>https://twitter.com/Sudan_News12/status/1079312578092900353</t>
  </si>
  <si>
    <t>2018-12-30 11:26:11 CAT</t>
  </si>
  <si>
    <t>🤣🤣⁦✌️⁩</t>
  </si>
  <si>
    <t>https://twitter.com/Sudan_News12/status/1079307653577355264</t>
  </si>
  <si>
    <t>https://twitter.com/hvshim_alsheikh/status/1079109737785032712</t>
  </si>
  <si>
    <t>2018-12-30 11:20:50 CAT</t>
  </si>
  <si>
    <t>الان دخول المتهم( م.س) لقفص الاتهام لحظات وتبدأ الجلسة.</t>
  </si>
  <si>
    <t>https://twitter.com/Sudan_News12/status/1079306306954113026</t>
  </si>
  <si>
    <t>2018-12-30 10:17:08 CAT</t>
  </si>
  <si>
    <t>@safaibrahimmusa  https://t.co/EXELcDXZu7</t>
  </si>
  <si>
    <t>['https://pbs.twimg.com/media/DvpoyBiXcAE79sN.jpg']</t>
  </si>
  <si>
    <t>https://twitter.com/Sudan_News12/status/1079290276399730688</t>
  </si>
  <si>
    <t>https://pbs.twimg.com/media/DvpoyBiXcAE79sN.jpg</t>
  </si>
  <si>
    <t>2018-12-30 09:59:52 CAT</t>
  </si>
  <si>
    <t>@HmdiSlah مبروك</t>
  </si>
  <si>
    <t>https://twitter.com/Sudan_News12/status/1079285930953986048</t>
  </si>
  <si>
    <t>2018-12-30 09:59:28 CAT</t>
  </si>
  <si>
    <t>الان الكل حضور لجلسه نطق الحكم في قضية قاتل مي عوض عباس بمجمع محاكم بحري. اللهم أنصر الحق ..... #مدن_السودان_تنتفض #تسقط_بس</t>
  </si>
  <si>
    <t>https://twitter.com/Sudan_News12/status/1079285827753205760</t>
  </si>
  <si>
    <t>2018-12-30 07:32:08 CAT</t>
  </si>
  <si>
    <t>https://twitter.com/Sudan_News12/status/1079248753431924736</t>
  </si>
  <si>
    <t>https://twitter.com/Jaafar_N2009/status/1079188381278576640</t>
  </si>
  <si>
    <t>2018-12-30 00:51:56 CAT</t>
  </si>
  <si>
    <t>العايز ينجح في حياتو يشوف حياتي ويسوي عكس اي شيء اني سويتو  "̮🌚🚶. #مدن_السودان_تنتفض</t>
  </si>
  <si>
    <t>https://twitter.com/Sudan_News12/status/1079148039661649920</t>
  </si>
  <si>
    <t>2018-12-30 00:50:58 CAT</t>
  </si>
  <si>
    <t>.   شخص دخل على قاضي وقال له :  يا قاضي لقد احببت فتاة جميلة بمجموعة على الواتس آب  هل يصح ان اتزوجها ؟  فقال القاضي : امانة تضيفني للمجموعة 🌚😂😂  ههههههههههه😆😆😆</t>
  </si>
  <si>
    <t>https://twitter.com/Sudan_News12/status/1079147793997008897</t>
  </si>
  <si>
    <t>2018-12-30 00:49:16 CAT</t>
  </si>
  <si>
    <t>من أسباب الراحة النفسية إقفال الخط في وجه من تكره والتظاهر بأنها الشبكة 😂  ⇣↷... 😂😂😂  #ههههههههههههههههههههههههههههههههههههههههههههههههههههههههه</t>
  </si>
  <si>
    <t>['ههههههههههههههههههههههههههههههههههههههههههههههههههههههههه']</t>
  </si>
  <si>
    <t>https://twitter.com/Sudan_News12/status/1079147368245878784</t>
  </si>
  <si>
    <t>2018-12-30 00:47:04 CAT</t>
  </si>
  <si>
    <t>#قانون نيوتن الرابع ؛  "يبقى الخريج عاطلا عن العمل مالم تؤثر فيه واسطة خارجية تغير من حالته الوظيفية 😂.  💚</t>
  </si>
  <si>
    <t>['قانون']</t>
  </si>
  <si>
    <t>https://twitter.com/Sudan_News12/status/1079146811506524162</t>
  </si>
  <si>
    <t>2018-12-30 00:04:06 CAT</t>
  </si>
  <si>
    <t>#مدن_السودان_تنتفض  https://t.co/Pya9TJsnXP</t>
  </si>
  <si>
    <t>['https://pbs.twimg.com/media/DvncdfyX0AwJw1o.jpg']</t>
  </si>
  <si>
    <t>https://twitter.com/Sudan_News12/status/1079136000004247553</t>
  </si>
  <si>
    <t>https://pbs.twimg.com/media/DvncdfyX0AwJw1o.jpg</t>
  </si>
  <si>
    <t>2018-12-29 23:53:43 CAT</t>
  </si>
  <si>
    <t xml:space="preserve"> https://t.co/3OB9llR3qo</t>
  </si>
  <si>
    <t>['https://pbs.twimg.com/media/DvnaF0UWwAAWOUK.jpg']</t>
  </si>
  <si>
    <t>https://twitter.com/Sudan_News12/status/1079133388253077509</t>
  </si>
  <si>
    <t>https://pbs.twimg.com/media/DvnaF0UWwAAWOUK.jpg</t>
  </si>
  <si>
    <t>2018-12-29 19:34:39 CAT</t>
  </si>
  <si>
    <t>الله يجازي الكان سبب😢 #مدن_السودان_تنتفض</t>
  </si>
  <si>
    <t>https://twitter.com/Sudan_News12/status/1079068190217510912</t>
  </si>
  <si>
    <t>2018-12-29 13:07:30 CAT</t>
  </si>
  <si>
    <t>قامت الحكومه بالغاء جميع حفلات راس السنه والفنانين لامن عرفو الموضوع بقو يكتبو ف صفحاتهم لقد قمت بالغاء حفلتي تضامنا مع الاوضاع الحاصله 😹😹 تبا للنفاق والمنافقين 🙂😔. #مدن_السودان_تنتفض</t>
  </si>
  <si>
    <t>https://twitter.com/Sudan_News12/status/1078970761715449856</t>
  </si>
  <si>
    <t>2018-12-29 11:58:10 CAT</t>
  </si>
  <si>
    <t>♡ 2018 أيام و ترحلين .ستذهبين و تحملي كل الذكريات معكِ  رحلوا أشخاص للأبد و لن يعودوا ، فقدنا أشياء ، كبرنا ، تعلمنا ، بكينا ، ندمنا ، تغيرنا  مررنا بلحظات سعيدة و حزينة ، تركنا خلفنا أمور تُفرحنا . ف الأمل برب العباد كبير  يا رب لا تجعل هذه السنة ترحل إلا و نحن في أفضل حال  https://t.co/ycvDB3ThA7</t>
  </si>
  <si>
    <t>['https://pbs.twimg.com/media/Dvk2UPTWoAEb9Xr.jpg']</t>
  </si>
  <si>
    <t>https://twitter.com/Sudan_News12/status/1078953314140782594</t>
  </si>
  <si>
    <t>https://pbs.twimg.com/media/Dvk2UPTWoAEb9Xr.jpg</t>
  </si>
  <si>
    <t>2018-12-29 11:30:04 CAT</t>
  </si>
  <si>
    <t>@afifywashere @Lina_Alatabani حبابك والله</t>
  </si>
  <si>
    <t>https://twitter.com/Sudan_News12/status/1078946240539344897</t>
  </si>
  <si>
    <t>[{'screen_name': 'afifywashere', 'name': 'Mohamed elafify - محمد العفيفي', 'id': '2339977441'}]</t>
  </si>
  <si>
    <t>2018-12-28 18:42:01 CAT</t>
  </si>
  <si>
    <t>كضب دا</t>
  </si>
  <si>
    <t>https://twitter.com/Sudan_News12/status/1078692555531923456</t>
  </si>
  <si>
    <t>https://twitter.com/salma1siddig/status/1078614062769020928</t>
  </si>
  <si>
    <t>2018-12-28 09:23:14 CAT</t>
  </si>
  <si>
    <t>المجد لك</t>
  </si>
  <si>
    <t>https://twitter.com/Sudan_News12/status/1078551935362441217</t>
  </si>
  <si>
    <t>2018-12-28 08:41:05 CAT</t>
  </si>
  <si>
    <t>السعادة...توجد في مكانين ، قلب قانع بالعطاء ...  ونفس مطمئنة بالقضاء..  اللهم إنا نسألك نفوسا مطمئنة تؤمن بلقائك.. وترضى بقضائك .. وتقنع بعطائك. وان يجعل لنا ولكم من كل هم فرجا ومن كل ضيق مخرجا  ... ومن كل بلاء عافية،  وان يرزقنا ويرزقكم من  حيث لا نحتسب 🌹أسعد الله صباحكم🌹</t>
  </si>
  <si>
    <t>https://twitter.com/Sudan_News12/status/1078541325698547713</t>
  </si>
  <si>
    <t>2018-12-27 08:47:06 CAT</t>
  </si>
  <si>
    <t>@SoudAlsubaiey بعد ايه</t>
  </si>
  <si>
    <t>https://twitter.com/Sudan_News12/status/1078180455692804096</t>
  </si>
  <si>
    <t>2018-12-26 21:43:17 CAT</t>
  </si>
  <si>
    <t>@MALHACHIMI الاخ الحامدي ..اعرف علاقتك بالسودان ..بس احب اقولك ان هذه الثورة علي حق ..</t>
  </si>
  <si>
    <t>https://twitter.com/Sudan_News12/status/1078013399462744065</t>
  </si>
  <si>
    <t>2018-12-26 21:30:28 CAT</t>
  </si>
  <si>
    <t>@5awaja2 ⁦✌️⁩⁦✌️⁩</t>
  </si>
  <si>
    <t>https://twitter.com/Sudan_News12/status/1078010173782966278</t>
  </si>
  <si>
    <t>2018-12-26 20:06:28 CAT</t>
  </si>
  <si>
    <t>الثورة مستمرة . #مدن_السودان_تنتفض  https://t.co/8D6YB8Vfuc</t>
  </si>
  <si>
    <t>['https://pbs.twimg.com/media/DvXJTrGX4AI3hzh.jpg']</t>
  </si>
  <si>
    <t>https://twitter.com/Sudan_News12/status/1077989034511749120</t>
  </si>
  <si>
    <t>https://pbs.twimg.com/media/DvXJTrGX4AI3hzh.jpg</t>
  </si>
  <si>
    <t>2018-12-26 15:48:52 CAT</t>
  </si>
  <si>
    <t>و لما حبيت اعمل خير  شيلت طوبة من نص الشارع  -لقيت شافع صغير بيقولى رجع القون مكانه يا حيوان   🚬🐸</t>
  </si>
  <si>
    <t>https://twitter.com/Sudan_News12/status/1077924207990841344</t>
  </si>
  <si>
    <t>2018-12-26 14:01:16 CAT</t>
  </si>
  <si>
    <t>@black_A320 معرص دا</t>
  </si>
  <si>
    <t>https://twitter.com/Sudan_News12/status/1077897130126331904</t>
  </si>
  <si>
    <t>[{'screen_name': 'black_A320', 'name': '𝑩𝑳𝑨𝑪𝑲', 'id': '402903287'}]</t>
  </si>
  <si>
    <t>2018-12-26 11:52:56 CAT</t>
  </si>
  <si>
    <t>@Lina_Alatabani هههههههههه</t>
  </si>
  <si>
    <t>https://twitter.com/Sudan_News12/status/1077864830743339009</t>
  </si>
  <si>
    <t>2018-12-26 07:15:12 CAT</t>
  </si>
  <si>
    <t>صورة بالف صورة وبالف معني والله ..الف تحية للشاب دا 👇. #صباح_الاربعاء #مدن_السودان_تنتفض  https://t.co/6p6ibrYK4N</t>
  </si>
  <si>
    <t>['https://pbs.twimg.com/media/DvUYxqsU0AAOpUH.jpg']</t>
  </si>
  <si>
    <t>['صباح_الاربعاء', 'مدن_السودان_تنتفض']</t>
  </si>
  <si>
    <t>https://twitter.com/Sudan_News12/status/1077794938090180608</t>
  </si>
  <si>
    <t>https://pbs.twimg.com/media/DvUYxqsU0AAOpUH.jpg</t>
  </si>
  <si>
    <t>2018-12-24 23:40:27 CAT</t>
  </si>
  <si>
    <t>خَلفْ الكِتابَة مَشآعِر أختبْئتَ ... و أعيُنَ مِنْ الدمُوعَ قدْ غَرقتْ .... و قُلوبْ مَازآلتْ تَنبُض رغْم الألمْ..!!🌹. #مدن_السودان_تنتفض  https://t.co/ITRVZQW8Ur</t>
  </si>
  <si>
    <t>['https://pbs.twimg.com/media/DvNnFypW0AAxyAx.jpg']</t>
  </si>
  <si>
    <t>https://twitter.com/Sudan_News12/status/1077318110166896642</t>
  </si>
  <si>
    <t>https://pbs.twimg.com/media/DvNnFypW0AAxyAx.jpg</t>
  </si>
  <si>
    <t>2018-12-24 23:21:17 CAT</t>
  </si>
  <si>
    <t>الفساد يعطل التنمية</t>
  </si>
  <si>
    <t>https://twitter.com/Sudan_News12/status/1077313286213955595</t>
  </si>
  <si>
    <t>2018-12-24 22:59:25 CAT</t>
  </si>
  <si>
    <t>@MALHACHIMI طيب معك وعبدت وغيرت ..معقولة سلة  غذاء العالم ينغدم فيها الخبز .. وسلة غذاء العالم تحتاج للمنح ..الحامدي الحكومة فاسدة</t>
  </si>
  <si>
    <t>https://twitter.com/Sudan_News12/status/1077307783287066624</t>
  </si>
  <si>
    <t>2018-12-24 21:54:42 CAT</t>
  </si>
  <si>
    <t>@TawakkolKarman @mrowan_ نحن مع الثورة ولكن ..انتي في بلدك اليمن سويتو شنو .. خربتي البلد وبقيتي لافة في دول الغرب وبلدك حروب</t>
  </si>
  <si>
    <t>https://twitter.com/Sudan_News12/status/1077291496154517505</t>
  </si>
  <si>
    <t>[{'screen_name': 'TawakkolKarman', 'name': 'Tawakkol Karman', 'id': '321860938'}, {'screen_name': 'mrowan_', 'name': 'Monja\u200f\uf8ff', 'id': '567341932'}]</t>
  </si>
  <si>
    <t>2018-12-24 21:11:31 CAT</t>
  </si>
  <si>
    <t>ايام الكتمة دي مابيظهرو لانه اي راي مخالف بوديهم الرج</t>
  </si>
  <si>
    <t>https://twitter.com/Sudan_News12/status/1077280629832720384</t>
  </si>
  <si>
    <t>https://twitter.com/AbazarHassan/status/1077230155590963200</t>
  </si>
  <si>
    <t>2018-12-24 20:52:14 CAT</t>
  </si>
  <si>
    <t>بوخة مرقة</t>
  </si>
  <si>
    <t>https://twitter.com/Sudan_News12/status/1077275776351944705</t>
  </si>
  <si>
    <t>2018-12-24 18:07:03 CAT</t>
  </si>
  <si>
    <t>لا توجد شجرة لم يهزها ريح ، ولا يوجد إنسان لم يهزه فشل لكن توجد أشجار صلبة ويوجد ويوجد أشخاص أقوياء ، فكن منهم  https://t.co/raF9FYnLIL</t>
  </si>
  <si>
    <t>['https://pbs.twimg.com/media/DvMazExX4AA3Y70.jpg']</t>
  </si>
  <si>
    <t>https://twitter.com/Sudan_News12/status/1077234205770350592</t>
  </si>
  <si>
    <t>https://pbs.twimg.com/media/DvMazExX4AA3Y70.jpg</t>
  </si>
  <si>
    <t>2018-12-23 21:13:49 CAT</t>
  </si>
  <si>
    <t>@MujtabaaMusaa حتي لو ماحقيقي شهور جميل منه</t>
  </si>
  <si>
    <t>https://twitter.com/Sudan_News12/status/1076918818767888386</t>
  </si>
  <si>
    <t>2018-12-23 21:13:11 CAT</t>
  </si>
  <si>
    <t>ربنا يشفيه</t>
  </si>
  <si>
    <t>https://twitter.com/Sudan_News12/status/1076918659346583552</t>
  </si>
  <si>
    <t>https://twitter.com/hash_sudan/status/1076890957453447171</t>
  </si>
  <si>
    <t>2018-12-23 21:12:48 CAT</t>
  </si>
  <si>
    <t>الطلقة مابتكتل ...بكتل سكات الزول . #مدن_السودان_تنتفض #مدن_السودان_تنتفض4</t>
  </si>
  <si>
    <t>['مدن_السودان_تنتفض', 'مدن_السودان_تنتفض4']</t>
  </si>
  <si>
    <t>https://twitter.com/Sudan_News12/status/1076918565650006016</t>
  </si>
  <si>
    <t>2018-12-23 20:59:47 CAT</t>
  </si>
  <si>
    <t>غداً تزول عن السُودان الكُروب , وغداً نكون كما نوّد♥️".  #مدن_السودان_تنتفض</t>
  </si>
  <si>
    <t>https://twitter.com/Sudan_News12/status/1076915287939866625</t>
  </si>
  <si>
    <t>2018-12-23 20:56:15 CAT</t>
  </si>
  <si>
    <t>ﺍﻟﺒﺸﻴﺮ . ﻳﻨﺎﺷﺪ ﺍﻟﺸﻌﺐ ﺑﺎﻻﺳﺘﻐﻔﺎﺭ ... ﻟﻔﻚ ﺿﺎﺋﻘﻪ ﺍﻟﻤﻌﻴﺸﺔ . ﻭﺍﻟﻨﺎﺱ ﺗﻘﻴﻒ ﻣﻊ ﺑﻌﺾ ﻭﺗﺴﺘﻐﻔﺮ  ﺍﺩﺭﻭﺏ ﺭﺩ ﻋﻠﻴﻬﻮ : ﺇﺳﺘﺜﻤﺎﺭ ﺑﺮﺍﻛﻢ .. ﺇﺳﺘﻐﻔﺎﺭ ﺗﻨﺎﺩﻭﻧﺎ !  انا غايتو مع ادروب  #مدن_السودان_تنتفض</t>
  </si>
  <si>
    <t>https://twitter.com/Sudan_News12/status/1076914397312942081</t>
  </si>
  <si>
    <t>2018-12-22 20:33:44 CAT</t>
  </si>
  <si>
    <t>يا طالع التاتشر .. يا ماسك الدوشكا ...يا أخوي ود أمي ...يالداري بي همي ...أنا طالع الشارع ...ومأمنك دمي ما تستبيح دمي...سلمية سلمية..والعزة أوطاني .. أحميك وتحميني.. #مدن_السودان_تنتفض</t>
  </si>
  <si>
    <t>https://twitter.com/Sudan_News12/status/1076546343718522880</t>
  </si>
  <si>
    <t>2018-12-22 12:07:49 CAT</t>
  </si>
  <si>
    <t>@kmtomees نقيب بنجمة ..الصدق اهم شي ياخ</t>
  </si>
  <si>
    <t>https://twitter.com/Sudan_News12/status/1076419026862174208</t>
  </si>
  <si>
    <t>[{'screen_name': 'kmtomees', 'name': 'Khaled Eltom', 'id': '723945613767921667'}]</t>
  </si>
  <si>
    <t>2018-12-22 09:24:05 CAT</t>
  </si>
  <si>
    <t>لا لاي حزب او اي كيان يستغل تظاهر اهلنا  من اجل لقمة العيش والحياة الكريمة .. من اجل مصالح حزبية ضيقة #مدن_السودان_تنتفض</t>
  </si>
  <si>
    <t>https://twitter.com/Sudan_News12/status/1076377822606909441</t>
  </si>
  <si>
    <t>2018-12-22 09:19:54 CAT</t>
  </si>
  <si>
    <t>لا للاحزاب الكرتونية ..لا للاحزاب الطائفية..لا للاحزاب التي تستغل الدين ..نعم للمخلصين من بلادي الذين همهم خدمة البلد ..#مدن_السودان_تنتفض</t>
  </si>
  <si>
    <t>https://twitter.com/Sudan_News12/status/1076376767202512896</t>
  </si>
  <si>
    <t>2018-12-22 09:13:52 CAT</t>
  </si>
  <si>
    <t>بلد غني بالموارد ..زراعة .. ذهب ..بترول ..يورانيوم .. بلد غني بالعلماء في شتي المجالات ..بلد غني في كل شي ..ورغم هذا يكثر فيه الفساد والفقر بسبب ديكتاتور  ونظام حاكم همهم الوحيد مصلحتهم الشخصية .. ربنا يفكنا منكم😥 منكم ..#مدن_السودان_تنتفض</t>
  </si>
  <si>
    <t>https://twitter.com/Sudan_News12/status/1076375251158794240</t>
  </si>
  <si>
    <t>2018-12-22 07:50:16 CAT</t>
  </si>
  <si>
    <t>@wuddahmed ان شاء الله</t>
  </si>
  <si>
    <t>https://twitter.com/Sudan_News12/status/1076354211896545280</t>
  </si>
  <si>
    <t>2018-12-22 07:49:58 CAT</t>
  </si>
  <si>
    <t>@Daliahaleem دي. احزاب عفي عنها الدهر ..</t>
  </si>
  <si>
    <t>https://twitter.com/Sudan_News12/status/1076354137707687936</t>
  </si>
  <si>
    <t>[{'screen_name': 'Daliahaleem', 'name': 'Dalia Hafiz', 'id': '480221911'}]</t>
  </si>
  <si>
    <t>2018-12-22 00:23:20 CAT</t>
  </si>
  <si>
    <t>العندو قروش داير يمرقها ينتظر ابريل يعني😥😥</t>
  </si>
  <si>
    <t>https://twitter.com/Sudan_News12/status/1076241736895205378</t>
  </si>
  <si>
    <t>https://twitter.com/Rofaidayassin/status/1076240433691410432</t>
  </si>
  <si>
    <t>2018-12-21 23:44:43 CAT</t>
  </si>
  <si>
    <t>كم من مجهول في الارض مشهور في السماء .. وكم من مشهور في الارض مجهول في السماء .. المعيار التقوى وليس الاقوى 💎</t>
  </si>
  <si>
    <t>https://twitter.com/Sudan_News12/status/1076232020785795072</t>
  </si>
  <si>
    <t>2018-12-21 23:34:18 CAT</t>
  </si>
  <si>
    <t>⁧ إذا كُنْتَ لا تَستَطيع أن تَكونَ قَلم رَصاص لِكتابَة السَّعادَة لِأحد.. حاوِل عَلى الأقَلْ أنْ تَكونَ مِمحاة لَطيفة لإزالَةِ الحُزنْ عَنْ شَخص📝🎀⚘  ♡ يـبـقـێ.الأمــل ♡  https://t.co/FSpmWrKDly</t>
  </si>
  <si>
    <t>['https://pbs.twimg.com/media/Du-I7YYW0AAp94C.jpg']</t>
  </si>
  <si>
    <t>https://twitter.com/Sudan_News12/status/1076229399966597121</t>
  </si>
  <si>
    <t>https://pbs.twimg.com/media/Du-I7YYW0AAp94C.jpg</t>
  </si>
  <si>
    <t>2018-12-21 23:26:13 CAT</t>
  </si>
  <si>
    <t>#مدن_السودان_تنتفض</t>
  </si>
  <si>
    <t>https://twitter.com/Sudan_News12/status/1076227364571545603</t>
  </si>
  <si>
    <t>2018-12-20 23:42:59 CAT</t>
  </si>
  <si>
    <t>#مدن_السودان_تنتفض علي الحكومة ان تعي ان هذه المظاهرات هي مطالب شرعية للمواطنين ..عليها ان تستجيب للمطالب بتوفير كل مقومات الحياة .. يجب ان لاتستخدم العنف ضد اهلنا العزل .. اللهم احفظ بلدنا من الفتن</t>
  </si>
  <si>
    <t>https://twitter.com/Sudan_News12/status/1075869197048127490</t>
  </si>
  <si>
    <t>2018-12-20 17:58:15 CAT</t>
  </si>
  <si>
    <t>https://twitter.com/Sudan_News12/status/1075782438301917184</t>
  </si>
  <si>
    <t>2018-12-20 17:20:53 CAT</t>
  </si>
  <si>
    <t>@1_mariso توبي واستغفري</t>
  </si>
  <si>
    <t>https://twitter.com/Sudan_News12/status/1075773034856730626</t>
  </si>
  <si>
    <t>[{'screen_name': '1_mariso', 'name': 'مريسوسوا🌶', 'id': '966176594'}]</t>
  </si>
  <si>
    <t>2018-12-20 16:47:13 CAT</t>
  </si>
  <si>
    <t>@HJKLLLQ ربنا يحمي بلدنا</t>
  </si>
  <si>
    <t>https://twitter.com/Sudan_News12/status/1075764564573052933</t>
  </si>
  <si>
    <t>[{'screen_name': 'HJKLLLQ', 'name': 'لورانس العتيبي', 'id': '801125834429964288'}]</t>
  </si>
  <si>
    <t>2018-12-20 16:06:20 CAT</t>
  </si>
  <si>
    <t>وضع الخرطوم الان. #مدن_السودان_تنتفض  https://t.co/Xy6LqVz0I5</t>
  </si>
  <si>
    <t>['https://pbs.twimg.com/media/Du3Yz3QXgAEZcAj.jpg']</t>
  </si>
  <si>
    <t>https://twitter.com/Sudan_News12/status/1075754275886764034</t>
  </si>
  <si>
    <t>https://pbs.twimg.com/media/Du3Yz3QXgAEZcAj.jpg</t>
  </si>
  <si>
    <t>2018-12-20 12:56:51 CAT</t>
  </si>
  <si>
    <t>لا تحرقوها يا جماعة قلنا عاوزنها مستشفيات لاطفالنا دي اتبنت من عرق آبائنا. #مدن_السودان_تنتفض</t>
  </si>
  <si>
    <t>https://twitter.com/Sudan_News12/status/1075706589007482880</t>
  </si>
  <si>
    <t>2018-12-20 11:23:44 CAT</t>
  </si>
  <si>
    <t>@bahahassan2 @MkanaWeen صح</t>
  </si>
  <si>
    <t>https://twitter.com/Sudan_News12/status/1075683156823560192</t>
  </si>
  <si>
    <t>[{'screen_name': 'bahahassan2', 'name': '🇸🇩Baha Hassan🇸🇩', 'id': '1910474010'}]</t>
  </si>
  <si>
    <t>2018-12-20 10:46:21 CAT</t>
  </si>
  <si>
    <t>@D3akAbdallah @Lina_Alatabani روقوها شوية المنقة</t>
  </si>
  <si>
    <t>https://twitter.com/Sudan_News12/status/1075673748437680128</t>
  </si>
  <si>
    <t>[{'screen_name': 'D3akAbdallah', 'name': 'عبدالله الجعلي', 'id': '964594291191328768'}]</t>
  </si>
  <si>
    <t>2018-12-20 08:38:39 CAT</t>
  </si>
  <si>
    <t>⁧ تمتعَ بجميع تفاصيل طقوسك الصغَيره مارسها بكُل حب وبكل ما أوتيت من شغَف واجعل من يومك يوما رائعا.  ♡ يـبـقـێ.الأمــل ♡  https://t.co/HiDCK7kSJp</t>
  </si>
  <si>
    <t>['https://pbs.twimg.com/media/Du1yVYWXcAEjCeU.jpg']</t>
  </si>
  <si>
    <t>https://twitter.com/Sudan_News12/status/1075641611470675968</t>
  </si>
  <si>
    <t>https://pbs.twimg.com/media/Du1yVYWXcAEjCeU.jpg</t>
  </si>
  <si>
    <t>2018-12-20 08:22:38 CAT</t>
  </si>
  <si>
    <t>@H_V_S_H_I_M @_asmaomer بالمناسبة دي تابع حسابي هع هع</t>
  </si>
  <si>
    <t>https://twitter.com/Sudan_News12/status/1075637582208360449</t>
  </si>
  <si>
    <t>2018-12-20 08:18:38 CAT</t>
  </si>
  <si>
    <t>@H_V_S_H_I_M @_asmaomer اسف</t>
  </si>
  <si>
    <t>https://twitter.com/Sudan_News12/status/1075636575919398913</t>
  </si>
  <si>
    <t>2018-12-20 07:28:52 CAT</t>
  </si>
  <si>
    <t>@_asmaomer @H_V_S_H_I_M ودخل امي شنو!</t>
  </si>
  <si>
    <t>https://twitter.com/Sudan_News12/status/1075624048778981376</t>
  </si>
  <si>
    <t>2018-12-20 00:44:46 CAT</t>
  </si>
  <si>
    <t>#مدن_السودان_تنتفض وطن الجدودنعم الوطن خيراتو كم يتدفقن ان الاوان نمتحن  في سبيلو لانطلب ثمن هيا ياشباب هيا جنود حطمواهذى القيود هيا شباب هيا للامام...</t>
  </si>
  <si>
    <t>https://twitter.com/Sudan_News12/status/1075522357060608000</t>
  </si>
  <si>
    <t>2018-12-20 00:04:04 CAT</t>
  </si>
  <si>
    <t>@IamNOWAY اشكرك اخي علي صدقك واخلاصك وخوفك علي بلدنا من الدمار ..والنعم فيك</t>
  </si>
  <si>
    <t>https://twitter.com/Sudan_News12/status/1075512114889019392</t>
  </si>
  <si>
    <t>[{'screen_name': 'IamNOWAY', 'name': 'NOWAY - 欢迎中国', 'id': '1093227540'}]</t>
  </si>
  <si>
    <t>2018-12-19 23:22:06 CAT</t>
  </si>
  <si>
    <t>الهاشتاق ترند في السعودية بقي ..نشكر الاخوة السعوديين علي تضامنهم مع السودان والشعب السوداني ..ونشكر لهم عواطفهم واخلاصهم للسودان ولشعبه ووصاياكم لنا علي العين والراس ..والنعم فيكم اهل المملكة #مدن_السودان_تنتفض</t>
  </si>
  <si>
    <t>https://twitter.com/Sudan_News12/status/1075501551878320128</t>
  </si>
  <si>
    <t>2018-12-19 20:33:17 CAT</t>
  </si>
  <si>
    <t>عااااااااااااااجل  اعلان حاله الطواري في عطبرة وحظر التجوال منذ الان وحتي السادسه صباحا يوميا الي حين اشعار اخر  اعلن ذالك قبل قليل في اذاعه عطبرة  الاساتذ ابراهيم مختار الناطق الرسمي باسم حكومة نهرالنيل وزير التربيه والتوجيه. #اتحاد_مغردي_السودان</t>
  </si>
  <si>
    <t>https://twitter.com/Sudan_News12/status/1075459065797595137</t>
  </si>
  <si>
    <t>2018-12-19 14:15:55 CAT</t>
  </si>
  <si>
    <t>هلا مرحبا بكم في وطنكم الثاني</t>
  </si>
  <si>
    <t>https://twitter.com/Sudan_News12/status/1075364102120321024</t>
  </si>
  <si>
    <t>https://twitter.com/AA23Mar/status/1074708112744042496</t>
  </si>
  <si>
    <t>2018-12-19 00:08:32 CAT</t>
  </si>
  <si>
    <t>حيّنمٱ تُقَسوِ عليّك ٱلحيٱة .........ٱحذر !  ٱنٌ تصِبّح مثلهٱ وِتُقَسوِ عليّ منٌ حوِلك. #اتحاد_مغردي_السودان  https://t.co/xIAYKddpmP</t>
  </si>
  <si>
    <t>https://twitter.com/Sudan_News12/status/1075150850731978752</t>
  </si>
  <si>
    <t>https://pbs.twimg.com/ext_tw_video_thumb/1075150534989004800/pu/img/iuDKEJeYDm4u_yW9.jpg</t>
  </si>
  <si>
    <t>2018-12-18 23:42:31 CAT</t>
  </si>
  <si>
    <t>.الراجل الهدد الناس اعتذر وانتهي الموضوع ..تويتر كلو مليان الفيديو معقولة بس . #اتحاد_مغردي_السودان</t>
  </si>
  <si>
    <t>https://twitter.com/Sudan_News12/status/1075144303444443136</t>
  </si>
  <si>
    <t>2018-12-18 14:15:18 CAT</t>
  </si>
  <si>
    <t>@DrJohnHanaDahli انت نكرة وكذاب ..</t>
  </si>
  <si>
    <t>https://twitter.com/Sudan_News12/status/1075001557798789120</t>
  </si>
  <si>
    <t>[{'screen_name': 'DrJohnHanaDahli', 'name': 'د.جون حنا دحله', 'id': '2731018092'}]</t>
  </si>
  <si>
    <t>2018-12-18 01:27:07 CAT</t>
  </si>
  <si>
    <t>جميل أن تتعلم متى تجعل سكوتك يتكلم ،  ومتى تجعل كلامك يصمت .. حينها فقط تصبح حروفك من ذهب"</t>
  </si>
  <si>
    <t>https://twitter.com/Sudan_News12/status/1074808236061138945</t>
  </si>
  <si>
    <t>2018-12-18 01:25:10 CAT</t>
  </si>
  <si>
    <t>"إبحث في هاتفك عن شخص ' بإمكانك ان تبكي وأنت تخبره خلف سماعة الهاتف انك متعب ولا تستطيع النوم..! إذا لم تجد احدًا أو خفت ان تزعجه، فأنت بلا صديق."💔</t>
  </si>
  <si>
    <t>https://twitter.com/Sudan_News12/status/1074807748230025218</t>
  </si>
  <si>
    <t>2018-12-18 00:12:16 CAT</t>
  </si>
  <si>
    <t>#صورة_ملف_شخصي_جديدة  https://t.co/EWLzV10G0h</t>
  </si>
  <si>
    <t>['https://pbs.twimg.com/media/DuprQyvXgAACR97.jpg']</t>
  </si>
  <si>
    <t>https://twitter.com/Sudan_News12/status/1074789401283182592</t>
  </si>
  <si>
    <t>https://pbs.twimg.com/media/DuprQyvXgAACR97.jpg</t>
  </si>
  <si>
    <t>2018-12-17 23:25:41 CAT</t>
  </si>
  <si>
    <t>ثابتان لا يتغيّران: اتجاه قِبلتك'' وقلب أمك، أما ما تبقى فلا تُراهن... #اتحاد_مغردي_السودان #السودان</t>
  </si>
  <si>
    <t>https://twitter.com/Sudan_News12/status/1074777676462911488</t>
  </si>
  <si>
    <t>2018-12-17 23:16:32 CAT</t>
  </si>
  <si>
    <t>الف مبروك</t>
  </si>
  <si>
    <t>https://twitter.com/Sudan_News12/status/1074775375757144071</t>
  </si>
  <si>
    <t>https://twitter.com/musab_awada/status/1074759159487361027</t>
  </si>
  <si>
    <t>2018-12-17 23:14:44 CAT</t>
  </si>
  <si>
    <t>@sweeetaaa67 صدقتي ودا الاهم</t>
  </si>
  <si>
    <t>https://twitter.com/Sudan_News12/status/1074774922612887552</t>
  </si>
  <si>
    <t>2018-12-17 23:00:30 CAT</t>
  </si>
  <si>
    <t>كـي تسير الحياة بهدوء و راحة بال ... لا تدقق في كل شاردة و واردة ، و لا تفسر كل شي ... استمع ، ثم ابتسم ، ثم تجاهل ، ثم أكمل طريقك... #اتحاد_مغردي_السودان</t>
  </si>
  <si>
    <t>https://twitter.com/Sudan_News12/status/1074771341469986817</t>
  </si>
  <si>
    <t>2018-12-17 18:38:15 CAT</t>
  </si>
  <si>
    <t>هع هع هع</t>
  </si>
  <si>
    <t>https://twitter.com/Sudan_News12/status/1074705344612458497</t>
  </si>
  <si>
    <t>https://twitter.com/ShiLeeL181/status/1074680424109088768</t>
  </si>
  <si>
    <t>2018-12-17 13:08:01 CAT</t>
  </si>
  <si>
    <t>@himo1606 ههههه قوة ملاحظة</t>
  </si>
  <si>
    <t>https://twitter.com/Sudan_News12/status/1074622236550664193</t>
  </si>
  <si>
    <t>[{'screen_name': 'himo1606', 'name': 'MAHER', 'id': '252037672'}]</t>
  </si>
  <si>
    <t>2018-12-17 13:04:58 CAT</t>
  </si>
  <si>
    <t>@Lina_Alatabani بتجيبي الطازج دائما ههههه</t>
  </si>
  <si>
    <t>https://twitter.com/Sudan_News12/status/1074621468657532928</t>
  </si>
  <si>
    <t>2018-12-17 12:30:03 CAT</t>
  </si>
  <si>
    <t>احسن شي والله واحسن فكرة</t>
  </si>
  <si>
    <t>https://twitter.com/Sudan_News12/status/1074612681934557184</t>
  </si>
  <si>
    <t>https://twitter.com/h_hutaif/status/1074368018564743170</t>
  </si>
  <si>
    <t>2018-12-17 11:48:15 CAT</t>
  </si>
  <si>
    <t>@usamaelgaaly200 كضب</t>
  </si>
  <si>
    <t>https://twitter.com/Sudan_News12/status/1074602164113342464</t>
  </si>
  <si>
    <t>[{'screen_name': 'usamaelgaaly200', 'name': 'usama ahmed', 'id': '478018379'}]</t>
  </si>
  <si>
    <t>2018-12-17 07:20:54 CAT</t>
  </si>
  <si>
    <t>صباح الخير....🌹 فُتٌحً الَلَــــــــهّ أبًوٌابً الَسِمًــــــــاء لَدٍعٌائکْمً...🌹 وٌرفُعٌ قُــــــدٍرکْمً وٌفُرجّ هّمًکْمً. وٌأسِعٌـــدٍ أيِامًکْمً. وٌألَبًسِکْــــــــمً لَبًاس ِالَعٌافُيِهّ... إنِـهّ سِمًيِعٌ مًجّيِبً...!  _*»🌹صّبًآآحً الَخِيِر🌹«*_</t>
  </si>
  <si>
    <t>https://twitter.com/Sudan_News12/status/1074534882267856896</t>
  </si>
  <si>
    <t>2018-12-17 00:40:09 CAT</t>
  </si>
  <si>
    <t>@salma99993 @abuamin28 متين</t>
  </si>
  <si>
    <t>https://twitter.com/Sudan_News12/status/1074434030261690368</t>
  </si>
  <si>
    <t>[{'screen_name': 'abuamin28', 'name': 'abuamin', 'id': '573762860'}]</t>
  </si>
  <si>
    <t>2018-12-17 00:38:58 CAT</t>
  </si>
  <si>
    <t>يطلع ليك جاري الكتآبه لمدة 3 دقايق تحس انه يكتب وصية واخر شي كاتب : كياف حلك ؟  ^ بخير الله لآ يوفق من درسك 😂💔</t>
  </si>
  <si>
    <t>https://twitter.com/Sudan_News12/status/1074433733762142208</t>
  </si>
  <si>
    <t>2018-12-17 00:19:23 CAT</t>
  </si>
  <si>
    <t>زيارة البشير لسوريا غير مفهومة المقاصد.. ياربي داير شنو هناك.🤗 #اتحاد_مغردي_السودان</t>
  </si>
  <si>
    <t>https://twitter.com/Sudan_News12/status/1074428802124693506</t>
  </si>
  <si>
    <t>2018-12-17 00:00:36 CAT</t>
  </si>
  <si>
    <t>@YasirGem لسه الدنيا بخير .وبلدنا وتقاليدها وعاداتها زيها مافي ف السودان</t>
  </si>
  <si>
    <t>https://twitter.com/Sudan_News12/status/1074424075324440576</t>
  </si>
  <si>
    <t>[{'screen_name': 'YasirGem', 'name': 'Yasir Gem', 'id': '1104058112'}]</t>
  </si>
  <si>
    <t>2018-12-16 11:11:08 CAT</t>
  </si>
  <si>
    <t>@abu_mahboob صح كلامك</t>
  </si>
  <si>
    <t>https://twitter.com/Sudan_News12/status/1074230435482349568</t>
  </si>
  <si>
    <t>[{'screen_name': 'abu_mahboob', 'name': 'Hussien.M.Ali', 'id': '313248939'}]</t>
  </si>
  <si>
    <t>2018-12-16 10:39:53 CAT</t>
  </si>
  <si>
    <t>رسخ في نفسك أنك قادر على تغيير حياتك للأفضل، ردد دائماً "أنا قادر على التغيير" فسيحفظها عقلك، وتنشغل بها حواسك، حتى تتحقق الغاية</t>
  </si>
  <si>
    <t>https://twitter.com/Sudan_News12/status/1074222571153997824</t>
  </si>
  <si>
    <t>2018-12-16 10:38:03 CAT</t>
  </si>
  <si>
    <t>@Lina_Alatabani قربنا نحصلهم</t>
  </si>
  <si>
    <t>https://twitter.com/Sudan_News12/status/1074222108476092416</t>
  </si>
  <si>
    <t>2018-12-16 07:55:11 CAT</t>
  </si>
  <si>
    <t>أجمل تفاصيل الصّباح .. يرسُمها قلبك .. فامنَح قلبك .. حقّ التّعبير عن .. الجَمال وما احتواه ..  وبكَ أصبحنا يا الله .. صباح التفاؤل .. #صباح_التوفيق_والاكرام_والرضا  https://t.co/RzvIfL8lCu</t>
  </si>
  <si>
    <t>['https://pbs.twimg.com/media/DuhCB5YXgAAbD_s.jpg']</t>
  </si>
  <si>
    <t>['صباح_التوفيق_والاكرام_والرضا']</t>
  </si>
  <si>
    <t>https://twitter.com/Sudan_News12/status/1074181122509148160</t>
  </si>
  <si>
    <t>https://pbs.twimg.com/media/DuhCB5YXgAAbD_s.jpg</t>
  </si>
  <si>
    <t>2018-12-15 21:35:51 CAT</t>
  </si>
  <si>
    <t>الكتب موجودة والمكتبات موجودة ومراكز الأبحاث موجودة وخدمات الإنترنت موجودة ولكن في مكان مرتفع لا يصل إليه قصار الهمة والعقول 🥀✨  https://t.co/7OMsFZQtFE</t>
  </si>
  <si>
    <t>['https://pbs.twimg.com/media/Due0SG7X4AEW88Y.jpg']</t>
  </si>
  <si>
    <t>https://twitter.com/Sudan_News12/status/1074025262034108416</t>
  </si>
  <si>
    <t>https://pbs.twimg.com/media/Due0SG7X4AEW88Y.jpg</t>
  </si>
  <si>
    <t>2018-12-15 20:46:45 CAT</t>
  </si>
  <si>
    <t>@miss_liiin ماشاء الله</t>
  </si>
  <si>
    <t>https://twitter.com/Sudan_News12/status/1074012904452747264</t>
  </si>
  <si>
    <t>[{'screen_name': 'miss_liiin', 'name': '﮼لينا،فواز﮼ Лина 🇮🇹', 'id': '1022469098742132736'}]</t>
  </si>
  <si>
    <t>2018-12-15 19:07:09 CAT</t>
  </si>
  <si>
    <t>@7rofy92 @RoE9EvBWvmc5UFs @MoSalah ماشاء الله رائع</t>
  </si>
  <si>
    <t>https://twitter.com/Sudan_News12/status/1073987839161962496</t>
  </si>
  <si>
    <t>[{'screen_name': '7rofy92', 'name': '.m', 'id': '1426356825352544256'}, {'screen_name': 'MoSalah', 'name': 'Mohamed Salah', 'id': '2396677714'}]</t>
  </si>
  <si>
    <t>2018-12-15 16:05:43 CAT</t>
  </si>
  <si>
    <t>@wuddahmed ناس بحبو الخير للناس اكتر من نفسهم</t>
  </si>
  <si>
    <t>https://twitter.com/Sudan_News12/status/1073942181109469185</t>
  </si>
  <si>
    <t>2018-12-15 15:46:02 CAT</t>
  </si>
  <si>
    <t>@MujtabaaMusaa ياخسارة الحساب</t>
  </si>
  <si>
    <t>https://twitter.com/Sudan_News12/status/1073937227531644929</t>
  </si>
  <si>
    <t>2018-12-15 04:52:58 CAT</t>
  </si>
  <si>
    <t>صباح الخير للأقرباء ووقفاتهم، للأصدقاء ودعواتهم،  للناصحين وصدقهم، للطيبين وابتسامتهم.. أنتم تشكلون الصباح في أفئدتنا لاغيب الله عنا ضيائكم💜.</t>
  </si>
  <si>
    <t>https://twitter.com/Sudan_News12/status/1073772877223202817</t>
  </si>
  <si>
    <t>2018-12-15 00:09:39 CAT</t>
  </si>
  <si>
    <t>- الشخص المزعج ألكترونياً ، هو في الحقيقه شخص هادئ لأنه طوال الوقت على هاتفه ولا يوجد لديه وقت لازعاج احد ف الواقع🌚🔪.</t>
  </si>
  <si>
    <t>https://twitter.com/Sudan_News12/status/1073701579977605120</t>
  </si>
  <si>
    <t>2018-12-15 00:03:17 CAT</t>
  </si>
  <si>
    <t>-                       🕷   🕷                          👄      شكل بعض البنات لما تركب رموش̮ 😂💔</t>
  </si>
  <si>
    <t>https://twitter.com/Sudan_News12/status/1073699975014608897</t>
  </si>
  <si>
    <t>2018-12-15 00:00:58 CAT</t>
  </si>
  <si>
    <t>حال الشعب السوداني الان💆‍♀️🌚  كلهم دخلو الفيس والواتس😋   عشان اشوفو الحصل شنو ب النسبة لي المظاهرات 🐸🔫  بلد العجب والعجائب 🙅‍♀️😹😹😂👏💔</t>
  </si>
  <si>
    <t>https://twitter.com/Sudan_News12/status/1073699394824953856</t>
  </si>
  <si>
    <t>2018-12-14 23:58:15 CAT</t>
  </si>
  <si>
    <t>هع هع والله محن</t>
  </si>
  <si>
    <t>https://twitter.com/Sudan_News12/status/1073698711589543938</t>
  </si>
  <si>
    <t>https://twitter.com/fbDkk2tdmOPcfJ3/status/1073692769938497536</t>
  </si>
  <si>
    <t>2018-12-14 23:54:35 CAT</t>
  </si>
  <si>
    <t>كل الاحترام له وهو يعبر  عن مابداخلة</t>
  </si>
  <si>
    <t>https://twitter.com/Sudan_News12/status/1073697786284138497</t>
  </si>
  <si>
    <t>https://twitter.com/amin_giha/status/1073595784266965000</t>
  </si>
  <si>
    <t>2018-12-14 23:50:10 CAT</t>
  </si>
  <si>
    <t>ﻭﺭﺍﺀ ﻛﻞ ﺭﺟﻞ ﻭﺍﻗﻒ ﻓﻰ ﺻﻒ ﺍلعييش  ﺍﻣﺮﺃﺓ ﻣﺎ ﺑﺘﻌﺮﻑ ﺗﻌﻮﺱ 😂😂😂🍞 . .   😰😰😰😰. #اتحاد_مغردي_السودان</t>
  </si>
  <si>
    <t>https://twitter.com/Sudan_News12/status/1073696676882333696</t>
  </si>
  <si>
    <t>2018-12-14 19:08:45 CAT</t>
  </si>
  <si>
    <t>حسن الظن جزء من ارتياح النفس و قد يغنيك عن معرفة الحقيقة و ما تخفي الأنفس .. .  ⁧مساء_الخير ⁩🌹  https://t.co/vT6N285dC8</t>
  </si>
  <si>
    <t>['https://pbs.twimg.com/media/DuZJBVYW0AESeMN.jpg']</t>
  </si>
  <si>
    <t>https://twitter.com/Sudan_News12/status/1073625856835239938</t>
  </si>
  <si>
    <t>https://pbs.twimg.com/media/DuZJBVYW0AESeMN.jpg</t>
  </si>
  <si>
    <t>2018-12-14 18:04:00 CAT</t>
  </si>
  <si>
    <t>الخزانة الأميركية تفرض عقوبات على ثلاثة أشخاص لتورطهم في توسيع النزاع في جنوب السودان</t>
  </si>
  <si>
    <t>https://twitter.com/Sudan_News12/status/1073609561616146432</t>
  </si>
  <si>
    <t>2018-12-14 17:58:18 CAT</t>
  </si>
  <si>
    <t>@1_mariso انا ماكنت اعرف انتي متابعها لكن لمن قلتي الاربع الف حمار متابعنها ..انا معاهم يعني ..استغفر الله العظيم ياخ هسي ارد عليك كيف ..</t>
  </si>
  <si>
    <t>https://twitter.com/Sudan_News12/status/1073608124513308673</t>
  </si>
  <si>
    <t>2018-12-14 15:19:42 CAT</t>
  </si>
  <si>
    <t>ﻗﺎﻟﺖ : 👧🚬 ﻛﻨﺖ ﺍﻣﺴﺢ ﺷﺎﺷﻪ ﺗﻠﻔﻮﻧﻲ ﻓﺎﺭﺳﻠﺖ ﻃﻠﺐ ﺻﺪﺍﻗﻪ ﻟﺸﺎﺏ ﺑﺎﻟﻐﻠﻂ 🐸🚬 ﻭﻫﻮ ﺍﺻﺒﺢ ﺯﻭﺟﻲ ﺍﻟﻴﻮﻡ 🙈😍 ﺍﻣﺴﺤﻮﻭﻭ ﻳﺎ ﺑﻨﺎﺕ ﺍﻣﺴﺤﻮ 🐸🚬🌚 ﺍﻟﻨﻈﺎﻓﻪ ﻣﻦ ﺍﻻﻳﻤﺎﻥ 🌚 😂😂😂😂😂</t>
  </si>
  <si>
    <t>https://twitter.com/Sudan_News12/status/1073568212833460226</t>
  </si>
  <si>
    <t>2018-12-14 14:51:11 CAT</t>
  </si>
  <si>
    <t>@alimoha73879480 @HandasaTa اعملو باصات بينيه الشوت مايكون ضفاري</t>
  </si>
  <si>
    <t>https://twitter.com/Sudan_News12/status/1073561034886209536</t>
  </si>
  <si>
    <t>[{'screen_name': 'HandasatA', 'name': 'Handasat Alhadra', 'id': '1584826378301702145'}]</t>
  </si>
  <si>
    <t>2018-12-14 14:36:08 CAT</t>
  </si>
  <si>
    <t>@alimoha73879480 @HandasaTa في شنو ي جماعة هنا😣🤔</t>
  </si>
  <si>
    <t>https://twitter.com/Sudan_News12/status/1073557248629268480</t>
  </si>
  <si>
    <t>2018-12-14 14:25:55 CAT</t>
  </si>
  <si>
    <t>@Abdullah__199x بالتوفيق</t>
  </si>
  <si>
    <t>https://twitter.com/Sudan_News12/status/1073554678573600768</t>
  </si>
  <si>
    <t>2018-12-14 13:46:35 CAT</t>
  </si>
  <si>
    <t>سأخبرك بشيء :  العالم لن يقف لأجل حزنك ، فانفض غبار أحزانك و امضِ إلى الحياة ... فالله كفيل بك و بحزنك ✋   طابت جمعتكم أحبتي . #اتحاد_مغردي_السودان  https://t.co/FBtynkut7V</t>
  </si>
  <si>
    <t>['https://pbs.twimg.com/media/DuX_RfBWkAAURW0.jpg']</t>
  </si>
  <si>
    <t>https://twitter.com/Sudan_News12/status/1073544777705119744</t>
  </si>
  <si>
    <t>https://pbs.twimg.com/media/DuX_RfBWkAAURW0.jpg</t>
  </si>
  <si>
    <t>2018-12-14 11:46:42 CAT</t>
  </si>
  <si>
    <t>@sudania24tv كضابين</t>
  </si>
  <si>
    <t>https://twitter.com/Sudan_News12/status/1073514611146719232</t>
  </si>
  <si>
    <t>2018-12-14 01:17:17 CAT</t>
  </si>
  <si>
    <t>بقولو ليك حاجتين م توري ناس الحله انك بتعرفهم ..😅 دي منهم ..  معاناة حقيقية .. جات؟ .. ماجات ..😅  https://t.co/w3aLxv6zGU</t>
  </si>
  <si>
    <t>['https://pbs.twimg.com/media/DuVTyJVWkAA8fbt.jpg']</t>
  </si>
  <si>
    <t>https://twitter.com/Sudan_News12/status/1073356210668273664</t>
  </si>
  <si>
    <t>https://pbs.twimg.com/media/DuVTyJVWkAA8fbt.jpg</t>
  </si>
  <si>
    <t>2018-12-14 01:12:59 CAT</t>
  </si>
  <si>
    <t>واحد قال أخوه أتزوج ليهو مرة انصاريه وسكنا معاهم ف البيت قال أنا بنوم بقميص وبنطلون خاشي البيت اصفق خاشي المطبخ اصفق خاشي الصالون اصفق قال تقول شغال مع جعفر السقيد😂😂😂</t>
  </si>
  <si>
    <t>https://twitter.com/Sudan_News12/status/1073355129175318528</t>
  </si>
  <si>
    <t>2018-12-14 01:10:48 CAT</t>
  </si>
  <si>
    <t>الموبايل 😂من كتر ما بيقع مني ، حاسي في يوم إنه هيقوم من ع الأرض وينضف نفسه ويقولى "عادي عادي ولا يهمك بتحصل.😂😂💔</t>
  </si>
  <si>
    <t>https://twitter.com/Sudan_News12/status/1073354580363231233</t>
  </si>
  <si>
    <t>2018-12-14 00:21:10 CAT</t>
  </si>
  <si>
    <t>@SUNA_AGENCY الشغلة دي غلبتهم عديل معناها والله ..بالتالي فليفسحو الطريق لمن هو اجدر بتوفير كافة الخدمات للمواطنين</t>
  </si>
  <si>
    <t>https://twitter.com/Sudan_News12/status/1073342091432996864</t>
  </si>
  <si>
    <t>[{'screen_name': 'SUNA_AGENCY', 'name': 'SUDAN News Agency (SUNA) 🇸🇩', 'id': '2514720193'}]</t>
  </si>
  <si>
    <t>2018-12-13 21:17:13 CAT</t>
  </si>
  <si>
    <t>@abdallashum صدقت</t>
  </si>
  <si>
    <t>https://twitter.com/Sudan_News12/status/1073295795229741062</t>
  </si>
  <si>
    <t>[{'screen_name': 'abdallashum', 'name': 'Abdalla Shum (Natakamani)', 'id': '192725919'}]</t>
  </si>
  <si>
    <t>2018-12-13 19:00:38 CAT</t>
  </si>
  <si>
    <t>بحمد الله وفضله تمت اليوم مناقشة رسالةالدكتوراة للاخ /مصعب .. في القانون الجنائي - جامعة شندي - بعنوان :" حقوق المتهم في مرحلة المحاكمة دراسة مقارنة"  وتمت اجازة الرسالة بالحصول على درجة الدكتوراة في القانون الجنائي مع التوصية بطباعة الرسالة . الف مبروك.</t>
  </si>
  <si>
    <t>https://twitter.com/Sudan_News12/status/1073261424091246593</t>
  </si>
  <si>
    <t>2018-12-13 15:33:38 CAT</t>
  </si>
  <si>
    <t>@Omer__smith دا زي ابوسن في السعودية</t>
  </si>
  <si>
    <t>https://twitter.com/Sudan_News12/status/1073209330315509760</t>
  </si>
  <si>
    <t>2018-12-13 00:51:42 CAT</t>
  </si>
  <si>
    <t>لو جينا للصراحة يا أخوانا الناس دي بقت بهمها الشكل ، والمكانة ، والقروش ، روحك دي ماف زول عايزها غير ملك الموت .✋. #تصبحون_على_خير  #اتحاد_مغردي_السودان</t>
  </si>
  <si>
    <t>['تصبحون_على_خير', 'اتحاد_مغردي_السودان']</t>
  </si>
  <si>
    <t>https://twitter.com/Sudan_News12/status/1072987386013978625</t>
  </si>
  <si>
    <t>2018-12-13 00:43:01 CAT</t>
  </si>
  <si>
    <t>@Prinoura الله يصلح الحال</t>
  </si>
  <si>
    <t>https://twitter.com/Sudan_News12/status/1072985200420904960</t>
  </si>
  <si>
    <t>2018-12-12 20:59:18 CAT</t>
  </si>
  <si>
    <t>@AhmedmusstafaMr محلها وين دي ... نعمل رتويت نحصل علي خصم🤣</t>
  </si>
  <si>
    <t>https://twitter.com/Sudan_News12/status/1072928900508987392</t>
  </si>
  <si>
    <t>[{'screen_name': 'AhmedmusstafaMr', 'name': 'أحمد', 'id': '705560134433513472'}]</t>
  </si>
  <si>
    <t>2018-12-12 20:21:43 CAT</t>
  </si>
  <si>
    <t>رباطابي  دخل قدامو واحد الصراف الآلي... حتل ربع ساعة،،  جا مارق عرقاااااااااان 😣.... الرباطابي زعلان حدر ليهو شديد و قال ليهو: الابريق فيهو موية ولا كملتو؟؟ 😂 😂</t>
  </si>
  <si>
    <t>https://twitter.com/Sudan_News12/status/1072919442982612992</t>
  </si>
  <si>
    <t>2018-12-12 19:36:03 CAT</t>
  </si>
  <si>
    <t>@m_alamiin في بوست العربية موجودة في سارع النيل</t>
  </si>
  <si>
    <t>https://twitter.com/Sudan_News12/status/1072907948668653569</t>
  </si>
  <si>
    <t>[{'screen_name': 'm_alamiin', 'name': 'mohammed alamin', 'id': '777822224501837825'}]</t>
  </si>
  <si>
    <t>2018-12-12 19:16:03 CAT</t>
  </si>
  <si>
    <t>@MotazKabier صدقت وحقيقة</t>
  </si>
  <si>
    <t>https://twitter.com/Sudan_News12/status/1072902916833452034</t>
  </si>
  <si>
    <t>[{'screen_name': 'MotazKabier', 'name': 'معتز كبير - Motaz Kabier', 'id': '1179901722'}]</t>
  </si>
  <si>
    <t>2018-12-12 18:19:41 CAT</t>
  </si>
  <si>
    <t>لا تكتب رسالة، إن كانت ستوجعك أكثر من المُرسَل إليه لأنه سيقرأها مرة واحدة .. وأنت ستقرأها ألف مرة.</t>
  </si>
  <si>
    <t>https://twitter.com/Sudan_News12/status/1072888733270269952</t>
  </si>
  <si>
    <t>2018-12-12 17:32:55 CAT</t>
  </si>
  <si>
    <t>- الحياة لآ تقف أبدآ ولكن ؟ إن أردتها تستمر بجمالِها فقط تجاهل 😅</t>
  </si>
  <si>
    <t>https://twitter.com/Sudan_News12/status/1072876962752937990</t>
  </si>
  <si>
    <t>2018-12-12 17:29:08 CAT</t>
  </si>
  <si>
    <t>نحن في عالم غريب 😕😕      كيف تكون البيتزا مدوره 🌝 في كرتونه مربعه 🚍 وناكلها مثلثه 🍕     كدي زول يعزمني عشان نشوف موضوع دا 😂😂😍</t>
  </si>
  <si>
    <t>https://twitter.com/Sudan_News12/status/1072876011916808192</t>
  </si>
  <si>
    <t>2018-12-12 17:27:53 CAT</t>
  </si>
  <si>
    <t>الأطباء , السهر يضر بالصحة  الحكماء , من طلب العلا سهر الليالي  نصدق منو ؟! 😂😂😂💔🔪🐸</t>
  </si>
  <si>
    <t>https://twitter.com/Sudan_News12/status/1072875693933912064</t>
  </si>
  <si>
    <t>2018-12-12 16:42:00 CAT</t>
  </si>
  <si>
    <t>محن</t>
  </si>
  <si>
    <t>https://twitter.com/Sudan_News12/status/1072864150471172098</t>
  </si>
  <si>
    <t>https://twitter.com/7zzo_/status/1072587841924943872</t>
  </si>
  <si>
    <t>2018-12-12 13:59:35 CAT</t>
  </si>
  <si>
    <t>يعد السودان أكبر منتج للصمغ العربي في العالم حيث ينتج 70-80٪ من الانتاج العالمي، والصمغ يدخل في كثير من الصناعات بما فيها الادوية ..ومع ذلك تنعدم الادوية الاساسية في السودان. #اتحاد_مغردي_السودان  https://t.co/3vnlhQJgG2</t>
  </si>
  <si>
    <t>['https://pbs.twimg.com/media/DuNvFOhWkAAzv4G.jpg']</t>
  </si>
  <si>
    <t>https://twitter.com/Sudan_News12/status/1072823275884068864</t>
  </si>
  <si>
    <t>https://pbs.twimg.com/media/DuNvFOhWkAAzv4G.jpg</t>
  </si>
  <si>
    <t>2018-12-12 01:21:08 CAT</t>
  </si>
  <si>
    <t>@Sudanese_Spt تسلم</t>
  </si>
  <si>
    <t>https://twitter.com/Sudan_News12/status/1072632402902704131</t>
  </si>
  <si>
    <t>2018-12-12 00:51:40 CAT</t>
  </si>
  <si>
    <t>@safaakorak ههههههه</t>
  </si>
  <si>
    <t>https://twitter.com/Sudan_News12/status/1072624988182798337</t>
  </si>
  <si>
    <t>[{'screen_name': 'safaakorak', 'name': 'Safaa A Korak', 'id': '763346190'}]</t>
  </si>
  <si>
    <t>2018-12-12 00:46:28 CAT</t>
  </si>
  <si>
    <t>👨: طبعا أنا عملت جدول دسيس للقراية.  👧: ماشاء الله اها وطبقتو؟!  👨: اي طبقتو ودخلتو ف الدولاب 😂❌🐸🚬</t>
  </si>
  <si>
    <t>https://twitter.com/Sudan_News12/status/1072623679144714240</t>
  </si>
  <si>
    <t>2018-12-12 00:41:56 CAT</t>
  </si>
  <si>
    <t>اصعب انواع الخيانه في الابتدائي صحبك يبقا #الالفه ويسجلك 😢😂😂📝</t>
  </si>
  <si>
    <t>['الالفه']</t>
  </si>
  <si>
    <t>https://twitter.com/Sudan_News12/status/1072622540563075074</t>
  </si>
  <si>
    <t>2018-12-11 23:59:58 CAT</t>
  </si>
  <si>
    <t>@KoiehL نفس الرقم</t>
  </si>
  <si>
    <t>https://twitter.com/Sudan_News12/status/1072611976944205826</t>
  </si>
  <si>
    <t>2018-12-11 23:00:23 CAT</t>
  </si>
  <si>
    <t>@sudania24tv @MahaAj</t>
  </si>
  <si>
    <t>https://twitter.com/Sudan_News12/status/1072596983469228033</t>
  </si>
  <si>
    <t>2018-12-11 21:01:16 CAT</t>
  </si>
  <si>
    <t>هناك قليلون .. ممّن يمنحونك الفرح بلا مقابل ! هادئون جدّا ؛ كلامهم جميل لا يريدون سوى ابتسامتك ..حاول أن لا تخسرهم ♥~  https://t.co/GwXuIwfdIc</t>
  </si>
  <si>
    <t>['https://pbs.twimg.com/media/DuKGAIGXgAAjEKZ.jpg']</t>
  </si>
  <si>
    <t>https://twitter.com/Sudan_News12/status/1072567007969710081</t>
  </si>
  <si>
    <t>https://pbs.twimg.com/media/DuKGAIGXgAAjEKZ.jpg</t>
  </si>
  <si>
    <t>2018-12-11 18:09:40 CAT</t>
  </si>
  <si>
    <t>ولسه ماشفتي حاجه، انا قلت ليكي معاي حتعيشي ملكه 👌  دا واحد مرسل لحبيبتو رصيد بي 10 جنيه🐸 😹😹😹😹💔</t>
  </si>
  <si>
    <t>https://twitter.com/Sudan_News12/status/1072523824195874825</t>
  </si>
  <si>
    <t>2018-12-11 17:22:52 CAT</t>
  </si>
  <si>
    <t>@moatensaudi والنعم فيك😍</t>
  </si>
  <si>
    <t>https://twitter.com/Sudan_News12/status/1072512046510559232</t>
  </si>
  <si>
    <t>[{'screen_name': 'moatensaudi', 'name': 'شايب هلالي', 'id': '448108700'}]</t>
  </si>
  <si>
    <t>2018-12-11 10:20:40 CAT</t>
  </si>
  <si>
    <t>السودان يمتلك ٣٠ مليون راس من الابقار ولاتكفي احتياجاته من الالبان والاجبان واللحوم وسعرها مرتفع جدا ..في حين دوله مثل هولندا تملك ٥ مليون راس من الأبقار فقط تصدر لجميع دول العالم المنتجات بما فيها السودان . #اتحاد_مغردي_السودان</t>
  </si>
  <si>
    <t>https://twitter.com/Sudan_News12/status/1072405794069590016</t>
  </si>
  <si>
    <t>2018-12-11 00:46:04 CAT</t>
  </si>
  <si>
    <t>حدّث نفسك بغدٍ مُشرق، ومستقبل جميل، فسوف يقع ظنك ويحصل ما تمنيت، فالله كريم، وهباته واسعة 🍃  https://t.co/KfxzZvZBRN</t>
  </si>
  <si>
    <t>['https://pbs.twimg.com/media/DuFv3RhWwAACq5A.jpg']</t>
  </si>
  <si>
    <t>https://twitter.com/Sudan_News12/status/1072261190594760704</t>
  </si>
  <si>
    <t>https://pbs.twimg.com/media/DuFv3RhWwAACq5A.jpg</t>
  </si>
  <si>
    <t>2018-12-11 00:29:56 CAT</t>
  </si>
  <si>
    <t>@Maaz_yousif ديل ناس راقيين جدا</t>
  </si>
  <si>
    <t>https://twitter.com/Sudan_News12/status/1072257130466607105</t>
  </si>
  <si>
    <t>[{'screen_name': 'maaz_yousif', 'name': 'Maaz yousif', 'id': '1170694746601377792'}]</t>
  </si>
  <si>
    <t>2018-12-11 00:08:48 CAT</t>
  </si>
  <si>
    <t>قبل أن تنام ' افرح لأنك بخير ، و لأنك كنت جيد ، و لأنك تندم على بعض سوء تصرفك و أنك تحاسب نفسك و تتجدّد 'أنت تغسل قلبك دومًا ، و هذا جيد ، لكن إياك أن تندم على فعل خير ، أو حديث خير ، أو نظرة خير   الخير دومًا يغذّي روحك و يعود إليك  تصبحون على خير أحبتي #اتحاد_مغردي_السودان  https://t.co/hTH4opaEum</t>
  </si>
  <si>
    <t>['https://pbs.twimg.com/media/DuFnVfhXgAAUvtY.jpg']</t>
  </si>
  <si>
    <t>https://twitter.com/Sudan_News12/status/1072251814366588928</t>
  </si>
  <si>
    <t>https://pbs.twimg.com/media/DuFnVfhXgAAUvtY.jpg</t>
  </si>
  <si>
    <t>2018-12-10 23:52:44 CAT</t>
  </si>
  <si>
    <t>٥ جنيه هههههه</t>
  </si>
  <si>
    <t>https://twitter.com/Sudan_News12/status/1072247769698631680</t>
  </si>
  <si>
    <t>https://twitter.com/Muzamil_Alim/status/1072225332227391488</t>
  </si>
  <si>
    <t>2018-12-10 23:23:33 CAT</t>
  </si>
  <si>
    <t>@asaadali17 ١٥</t>
  </si>
  <si>
    <t>https://twitter.com/Sudan_News12/status/1072240425963044864</t>
  </si>
  <si>
    <t>[{'screen_name': 'asaadali17', 'name': 'Dr. Asaad Ali Hassan', 'id': '355692868'}]</t>
  </si>
  <si>
    <t>2018-12-10 23:19:47 CAT</t>
  </si>
  <si>
    <t>@hendemad1 الناس تقع الكركدي طبيعي وصحي</t>
  </si>
  <si>
    <t>https://twitter.com/Sudan_News12/status/1072239476146098176</t>
  </si>
  <si>
    <t>[{'screen_name': 'HendEmad1', 'name': 'Hend Emad', 'id': '1435706591014264838'}]</t>
  </si>
  <si>
    <t>2018-12-10 22:09:40 CAT</t>
  </si>
  <si>
    <t>لا تحزن حين تتعرض لأزمات فى حياتك ،  فهى تكشف لك معدن من حولك ، و تعيد بناءك و تشكل شخصيتك من جديد !🌹. #حبابك_في_تويتر . #اتحاد_مغردي_السودان</t>
  </si>
  <si>
    <t>['حبابك_في_تويتر', 'اتحاد_مغردي_السودان']</t>
  </si>
  <si>
    <t>https://twitter.com/Sudan_News12/status/1072221831933947904</t>
  </si>
  <si>
    <t>2018-12-10 20:55:39 CAT</t>
  </si>
  <si>
    <t>نحن ولدنَا ولمْ نخَتر شَكلنَا ولَا لونَ بشَرتًنا ولا أصلنا ولاً صحتنا فإذا لم تحترم الآخرِين علَّى ما خلقوَا عليّهِ فـ إحتَرم الخالق وٱصمتً 🥀✨. #حبابك_في_تويتر  #اتحاد_مغردي_السودان  https://t.co/4bNdh1LvJI</t>
  </si>
  <si>
    <t>['https://pbs.twimg.com/media/DuE7H_YXgAA_8Bj.jpg']</t>
  </si>
  <si>
    <t>https://twitter.com/Sudan_News12/status/1072203205369585666</t>
  </si>
  <si>
    <t>https://pbs.twimg.com/media/DuE7H_YXgAA_8Bj.jpg</t>
  </si>
  <si>
    <t>2018-12-10 15:36:33 CAT</t>
  </si>
  <si>
    <t>والله محن  سمعنا بفرن يقطع عيش  لكن تخش بنك عشان تصرف مرتبك يقولوا ليك قطع هههههههه. #اتحاد_مغردي_السودان</t>
  </si>
  <si>
    <t>https://twitter.com/Sudan_News12/status/1072122901669785600</t>
  </si>
  <si>
    <t>2018-12-10 15:29:06 CAT</t>
  </si>
  <si>
    <t>@RamiTahir اشكرك ..تم التحميل</t>
  </si>
  <si>
    <t>https://twitter.com/Sudan_News12/status/1072121028220993536</t>
  </si>
  <si>
    <t>2018-12-10 15:07:30 CAT</t>
  </si>
  <si>
    <t>@mlazaliashi ههههه قراية جرايد ..دي الطبيعة السودانية</t>
  </si>
  <si>
    <t>https://twitter.com/Sudan_News12/status/1072115593048928256</t>
  </si>
  <si>
    <t>2018-12-10 15:06:56 CAT</t>
  </si>
  <si>
    <t>كُلما زاد العمر ، أيقنا أن تلك الحياة لا تستحق كُل هذا الألم ، ترحل متاعب وتأتي غيرها ، تموت ضحكات تُولد أُخرى ، يذهب البعض يأتي أخرون ، مُجرد "حياة". #اتحاد_مغردي_السودان  https://t.co/t238v6JVVr</t>
  </si>
  <si>
    <t>['https://pbs.twimg.com/media/DuDrT2gXcAE1djo.jpg']</t>
  </si>
  <si>
    <t>https://twitter.com/Sudan_News12/status/1072115450497110016</t>
  </si>
  <si>
    <t>https://pbs.twimg.com/media/DuDrT2gXcAE1djo.jpg</t>
  </si>
  <si>
    <t>2018-12-10 12:32:46 CAT</t>
  </si>
  <si>
    <t>#ربنا_يرحمهم  https://t.co/xvXZWSqnmy</t>
  </si>
  <si>
    <t>['https://pbs.twimg.com/media/DuDIBw_W0AEVHSP.jpg']</t>
  </si>
  <si>
    <t>['ربنا_يرحمهم']</t>
  </si>
  <si>
    <t>https://twitter.com/Sudan_News12/status/1072076650853134336</t>
  </si>
  <si>
    <t>https://pbs.twimg.com/media/DuDIBw_W0AEVHSP.jpg</t>
  </si>
  <si>
    <t>2018-12-10 10:52:26 CAT</t>
  </si>
  <si>
    <t xml:space="preserve"> https://t.co/2KJNyheuUA</t>
  </si>
  <si>
    <t>['https://pbs.twimg.com/media/DuCxEVqWsAACT1k.jpg']</t>
  </si>
  <si>
    <t>https://twitter.com/Sudan_News12/status/1072051402598428672</t>
  </si>
  <si>
    <t>https://pbs.twimg.com/media/DuCxEVqWsAACT1k.jpg</t>
  </si>
  <si>
    <t>2018-12-10 08:14:01 CAT</t>
  </si>
  <si>
    <t>السعادة تتحرك باتجاهك ، حين تبدأ بالتحرك لإسعاد الاخرين ... فالسعاده كالعطر ، أولا ترشها على نفسك ، ثم تبدأ بالانتشار حولك🌹  https://t.co/xvJ0GmaorJ</t>
  </si>
  <si>
    <t>['https://pbs.twimg.com/media/DuCMzSaXQAApvMu.jpg']</t>
  </si>
  <si>
    <t>https://twitter.com/Sudan_News12/status/1072011534082195456</t>
  </si>
  <si>
    <t>https://pbs.twimg.com/media/DuCMzSaXQAApvMu.jpg</t>
  </si>
  <si>
    <t>2018-12-10 08:07:32 CAT</t>
  </si>
  <si>
    <t>ﻭﺳﻼﻣﺎﺁ ﻋﻠﻰ ﺍﻟﻀﺎﺣﻜﻴﻦ ﻭﻓﻲ ﻗﻠﻮﺑﻬﻢ ﺃﻭﺟﺎﻉ ﺗﺒﻜﻲ♡</t>
  </si>
  <si>
    <t>https://twitter.com/Sudan_News12/status/1072009903278047233</t>
  </si>
  <si>
    <t>2018-12-10 07:27:41 CAT</t>
  </si>
  <si>
    <t>ياربْ مع هذا الصباح أشياء تسر القلب وتسعد الخاطر..💗  https://t.co/mBcyfKkgFU</t>
  </si>
  <si>
    <t>['https://pbs.twimg.com/media/DuCCM2XXcAED7mq.jpg']</t>
  </si>
  <si>
    <t>https://twitter.com/Sudan_News12/status/1071999876135829504</t>
  </si>
  <si>
    <t>https://pbs.twimg.com/media/DuCCM2XXcAED7mq.jpg</t>
  </si>
  <si>
    <t>2018-12-10 01:10:46 CAT</t>
  </si>
  <si>
    <t>@mustafa_nhassan ههههه برد شوية</t>
  </si>
  <si>
    <t>https://twitter.com/Sudan_News12/status/1071905022051606528</t>
  </si>
  <si>
    <t>[{'screen_name': 'mustafa_nhassan', 'name': 'مارتن مستري؛🔰', 'id': '748661241346928640'}]</t>
  </si>
  <si>
    <t>2018-12-10 01:09:50 CAT</t>
  </si>
  <si>
    <t>نقاش لن تسمعه إلا في كلية الزراعة☝🏻  👩🏻 : سلام انت قسم شنو..؟  🧑🏻 : انا حيوان.. وانتي؟  👩🏻 : لا انا بيئة بس عندي صحبي برضو حيوان زيك لكن باقي صحباتي كلهن حشرات</t>
  </si>
  <si>
    <t>https://twitter.com/Sudan_News12/status/1071904783622115329</t>
  </si>
  <si>
    <t>2018-12-10 00:56:47 CAT</t>
  </si>
  <si>
    <t>@samo_ma الف مبروك يادكتور</t>
  </si>
  <si>
    <t>https://twitter.com/Sudan_News12/status/1071901499301785602</t>
  </si>
  <si>
    <t>[{'screen_name': 'samo_ma', 'name': 'OSAMA', 'id': '757348717'}]</t>
  </si>
  <si>
    <t>2018-12-10 00:55:33 CAT</t>
  </si>
  <si>
    <t>@01062508547m ستنجح</t>
  </si>
  <si>
    <t>https://twitter.com/Sudan_News12/status/1071901189623697408</t>
  </si>
  <si>
    <t>[{'screen_name': '01062508547m', 'name': 'Mohamed Abdel Hamid', 'id': '885981451401011200'}]</t>
  </si>
  <si>
    <t>2018-12-10 00:36:48 CAT</t>
  </si>
  <si>
    <t>الوالد: اديني قهوه الابن: هاااك  الوالد: الناس ب قولوا اتفضل ي حيوااان 😕 الابن :اتفضل ي حيواان  😂😂😂😂😂😂😂😂😂   كل نفس زائقة الموت🌚</t>
  </si>
  <si>
    <t>https://twitter.com/Sudan_News12/status/1071896472298418176</t>
  </si>
  <si>
    <t>2018-12-10 00:27:51 CAT</t>
  </si>
  <si>
    <t>لمن تكون ماشي وفجأه تطلع ليك حفره..  بتتشنج بالوضعيه دي😹👇  https://t.co/FSABCMNaKL</t>
  </si>
  <si>
    <t>['https://pbs.twimg.com/media/DuAiHHEX4AASHy7.jpg']</t>
  </si>
  <si>
    <t>https://twitter.com/Sudan_News12/status/1071894220552720385</t>
  </si>
  <si>
    <t>https://pbs.twimg.com/media/DuAiHHEX4AASHy7.jpg</t>
  </si>
  <si>
    <t>2018-12-10 00:14:22 CAT</t>
  </si>
  <si>
    <t>@WADHOSHA  رائع انت</t>
  </si>
  <si>
    <t>https://twitter.com/Sudan_News12/status/1071890827151114241</t>
  </si>
  <si>
    <t>2018-12-10 00:13:06 CAT</t>
  </si>
  <si>
    <t>اذا اتاخرت عليك في الرد و لقيت جاري الكتابه لمده طوويله  مامعناها بكتب ليك رساله رومانسيه او كلام مهم يمكن باكل و بكتب بي يدي الشمال  😋😂😂  😂😂😂😂😂💔🐸</t>
  </si>
  <si>
    <t>https://twitter.com/Sudan_News12/status/1071890509273198594</t>
  </si>
  <si>
    <t>2018-12-10 00:03:57 CAT</t>
  </si>
  <si>
    <t>قـال ليـها:انتــي البقيـتي لعيـونـي ضـي 😍♥ قـالـت لـيه :وانـا من تـوسـانـك اللـه لي 👏👏💔 🐸   مـاديـه شديد  😂😂😂😂💔👏</t>
  </si>
  <si>
    <t>https://twitter.com/Sudan_News12/status/1071888206826799105</t>
  </si>
  <si>
    <t>2018-12-09 23:50:55 CAT</t>
  </si>
  <si>
    <t>#صورة_ملف_شخصي_جديدة  https://t.co/FMSbIyYEZR</t>
  </si>
  <si>
    <t>['https://pbs.twimg.com/media/DuAZpiUXgAM8Y1q.jpg']</t>
  </si>
  <si>
    <t>https://twitter.com/Sudan_News12/status/1071884923802394626</t>
  </si>
  <si>
    <t>https://pbs.twimg.com/media/DuAZpiUXgAM8Y1q.jpg</t>
  </si>
  <si>
    <t>2018-12-09 23:45:11 CAT</t>
  </si>
  <si>
    <t>فی البیت بتتسرق  وفی السوق بتتحرق    وکان ودیتا البنک تانی ما بتتمرق   اعرفوها دی شنو😂😂😂😂</t>
  </si>
  <si>
    <t>https://twitter.com/Sudan_News12/status/1071883482891210761</t>
  </si>
  <si>
    <t>2018-12-09 23:42:54 CAT</t>
  </si>
  <si>
    <t>ثمّ بدا الأمر مستحيلًا جدًا، وكأنه يحتاج إلى معجزة، وهم أخبروني يا الله أن زمن المعجزات قد انتهى، لكنني أخبرتهم أنّك قريب جدًا،   فيا الله.. قل لهذه الأمنيات.. الهيّنة عليك.. أن تكون♥️.. #اتحاد_مغردي_السودان #السودان_مبادرات_الخير  https://t.co/uiCcru0xQ9</t>
  </si>
  <si>
    <t>['https://pbs.twimg.com/media/DuAX0RiWsAARIj-.jpg']</t>
  </si>
  <si>
    <t>https://twitter.com/Sudan_News12/status/1071882906006626307</t>
  </si>
  <si>
    <t>https://pbs.twimg.com/media/DuAX0RiWsAARIj-.jpg</t>
  </si>
  <si>
    <t>2018-12-09 23:41:02 CAT</t>
  </si>
  <si>
    <t>تفائل واطمئن فالله يسمع صوتك في اللحظة التي تعتقد فيها أن كل شيء قد خذلك!  https://t.co/GtzG0Px95b</t>
  </si>
  <si>
    <t>['https://pbs.twimg.com/media/DuAXY6SX4AMP0H0.jpg']</t>
  </si>
  <si>
    <t>https://twitter.com/Sudan_News12/status/1071882437679026176</t>
  </si>
  <si>
    <t>https://pbs.twimg.com/media/DuAXY6SX4AMP0H0.jpg</t>
  </si>
  <si>
    <t>2018-12-09 23:36:38 CAT</t>
  </si>
  <si>
    <t>إن أتاك من “يفضفض” لك فلا تخيّب ظنّه، مهما كنت مشغولًا أو مهمومًا، حاول أن تفتح قلبك له، واعلم إن كنت لاتعلم أن هذا من أعظم وأنبل الأعمال التي يمكن أن يرحمك الله بسببها.🌼🌼</t>
  </si>
  <si>
    <t>https://twitter.com/Sudan_News12/status/1071881330886090752</t>
  </si>
  <si>
    <t>2018-12-09 23:33:40 CAT</t>
  </si>
  <si>
    <t>💌 كُل الإمتنان للذين يزرعُون وردًا في قلوبنا بأحاديثهم اللطيفة .  #اتحاد_مغردي_السودان 💌  https://t.co/dEq9hZYBZ5</t>
  </si>
  <si>
    <t>['https://pbs.twimg.com/media/DuAVtKrXgAI5KKF.jpg']</t>
  </si>
  <si>
    <t>https://twitter.com/Sudan_News12/status/1071880584358694913</t>
  </si>
  <si>
    <t>https://pbs.twimg.com/media/DuAVtKrXgAI5KKF.jpg</t>
  </si>
  <si>
    <t>2018-12-09 23:24:02 CAT</t>
  </si>
  <si>
    <t>😍😍</t>
  </si>
  <si>
    <t>https://twitter.com/Sudan_News12/status/1071878160352993281</t>
  </si>
  <si>
    <t>https://twitter.com/lovei3i/status/1071706453726167041</t>
  </si>
  <si>
    <t>2018-12-09 23:19:41 CAT</t>
  </si>
  <si>
    <t>جاتو في الخاص وقالت ليهو : أنا تعبت من الوحدة  قال ليها : أرحلي الردمية   قال ليك البت لحد هسي ما قادرة ترد عليهو   الصفقة والتحية لي ناس الحاج يوسف 👏👏👏 ... 😂😂😂😂😂</t>
  </si>
  <si>
    <t>https://twitter.com/Sudan_News12/status/1071877063878078464</t>
  </si>
  <si>
    <t>2018-12-09 22:12:18 CAT</t>
  </si>
  <si>
    <t>@Noura_61111 هههههههه</t>
  </si>
  <si>
    <t>https://twitter.com/Sudan_News12/status/1071860107535888385</t>
  </si>
  <si>
    <t>2018-12-09 20:35:54 CAT</t>
  </si>
  <si>
    <t>@Rofaidayassin يارب</t>
  </si>
  <si>
    <t>https://twitter.com/Sudan_News12/status/1071835846666534913</t>
  </si>
  <si>
    <t>2018-12-09 17:55:16 CAT</t>
  </si>
  <si>
    <t>@LeenaAmin4 @waildik الرز باللبن🤣</t>
  </si>
  <si>
    <t>https://twitter.com/Sudan_News12/status/1071795423126401024</t>
  </si>
  <si>
    <t>[{'screen_name': 'LeenaAmin4', 'name': 'Leena Amin ❤', 'id': '903234185187528704'}, {'screen_name': 'waildik', 'name': '🇹🇩🇸🇩وائل', 'id': '58826685'}]</t>
  </si>
  <si>
    <t>2018-12-09 17:43:55 CAT</t>
  </si>
  <si>
    <t>@moh_binbabiker جاهزين</t>
  </si>
  <si>
    <t>https://twitter.com/Sudan_News12/status/1071792567711399944</t>
  </si>
  <si>
    <t>[{'screen_name': 'moh_binbabiker', 'name': 'm', 'id': '1251521198'}]</t>
  </si>
  <si>
    <t>2018-12-09 17:41:13 CAT</t>
  </si>
  <si>
    <t>كلما تعثر حظي اكتشفت أنه خيرآ لي ، و كلما أصابتني الخيبة من أشخاص وجدت أروع منهم . #اتحاد_مغردي_السودان #السودان_فشل_السياسات_الإقتصاديه</t>
  </si>
  <si>
    <t>['اتحاد_مغردي_السودان', 'السودان_فشل_السياسات_الإقتصاديه']</t>
  </si>
  <si>
    <t>https://twitter.com/Sudan_News12/status/1071791885306527744</t>
  </si>
  <si>
    <t>2018-12-09 17:38:57 CAT</t>
  </si>
  <si>
    <t>الصمت تجاه تصرفات الآخرين أقوى جواب على ما بدر منهم من سفاهه ، دون أن يأخذوا عليك حرفاً واحداً لا تدرك عاقبته🌹. #اتحاد_مغردي_السودان</t>
  </si>
  <si>
    <t>https://twitter.com/Sudan_News12/status/1071791316802158594</t>
  </si>
  <si>
    <t>2018-12-09 13:10:22 CAT</t>
  </si>
  <si>
    <t>🤣🤣🤣🤣</t>
  </si>
  <si>
    <t>https://twitter.com/Sudan_News12/status/1071723727413485569</t>
  </si>
  <si>
    <t>https://twitter.com/MoogMog2/status/1071367315021803520</t>
  </si>
  <si>
    <t>2018-12-09 09:03:02 CAT</t>
  </si>
  <si>
    <t>@M7md_Al_Qahtani عوارة</t>
  </si>
  <si>
    <t>https://twitter.com/Sudan_News12/status/1071661480859369472</t>
  </si>
  <si>
    <t>[{'screen_name': 'M7md_Al_Qahtani', 'name': 'Mohammad Al Qahtani', 'id': '73609320'}]</t>
  </si>
  <si>
    <t>2018-12-08 23:29:46 CAT</t>
  </si>
  <si>
    <t>إذا مررت بشيء جميل ، فتمهل الخُطى ،ولا تستعجل الوقت فالأشياء الجميلة لا تدوم طويلاً 🌸.  https://t.co/hDafsHvgr0</t>
  </si>
  <si>
    <t>['https://pbs.twimg.com/media/Dt7LOj7WsAAjEkU.jpg']</t>
  </si>
  <si>
    <t>https://twitter.com/Sudan_News12/status/1071517214849810434</t>
  </si>
  <si>
    <t>https://pbs.twimg.com/media/Dt7LOj7WsAAjEkU.jpg</t>
  </si>
  <si>
    <t>2018-12-08 23:14:10 CAT</t>
  </si>
  <si>
    <t>من الحقائق الثابتة أنك تستطيع أن تنجح بسرعة وبأفضل طريقة، عندما تساعد الآخرين على النجاح.</t>
  </si>
  <si>
    <t>https://twitter.com/Sudan_News12/status/1071513289753063425</t>
  </si>
  <si>
    <t>2018-12-08 23:12:01 CAT</t>
  </si>
  <si>
    <t>الإبتعاد عن الناس الذين يعكرون مزاجك .. يعتبر حقّ من حقوق نفسك عليك!</t>
  </si>
  <si>
    <t>https://twitter.com/Sudan_News12/status/1071512749480525825</t>
  </si>
  <si>
    <t>2018-12-08 23:09:21 CAT</t>
  </si>
  <si>
    <t>الطيور تأكل النمل، وعندما تموت فإن النمل يأكلها .. الظروف قد تتغير .. فلا تقلل من شأن أحد.. #اتحاد_مغردي_السودان  https://t.co/LZM81tvs1S</t>
  </si>
  <si>
    <t>['https://pbs.twimg.com/media/Dt7GjfuXcAEUZMD.jpg']</t>
  </si>
  <si>
    <t>https://twitter.com/Sudan_News12/status/1071512077834047488</t>
  </si>
  <si>
    <t>https://pbs.twimg.com/media/Dt7GjfuXcAEUZMD.jpg</t>
  </si>
  <si>
    <t>2018-12-08 22:51:29 CAT</t>
  </si>
  <si>
    <t>@Ranya30546293 مرحب بيك ..تابعي الحسابات</t>
  </si>
  <si>
    <t>https://twitter.com/Sudan_News12/status/1071507581959581702</t>
  </si>
  <si>
    <t>2018-12-08 22:47:18 CAT</t>
  </si>
  <si>
    <t>@kalyabi @Sudani_sd @bsbs_bo @ElkhawadShakir @AbdoonTelal @MageedMohmmed @Rofaidayassin @blacknight00100 @hanoalhajj @Basbos143 @omerabbas45 @AbdoonTelal @nosca_adil @hash_sudan @WADHOSHA @HmdiSlah @4_wollf @mutawakil666 @tasneem195 @miss_liiin @faisal1966f</t>
  </si>
  <si>
    <t>[{'screen_name': 'nosca_adil', 'name': '💫nosca✪adil💫', 'id': '800543543030726656'}, {'screen_name': 'hash_sudan', 'name': '\u200fهاشتاق السودان 🇸🇩', 'id': '976251648'}, {'screen_name': 'wadhosha', 'name': 'hosha', 'id': '615117243'}, {'screen_name': 'hmdislah', 'name': 'حمدي صلاح الدين', 'id': '471234936'}, {'screen_name': '4_wollf', 'name': '🌹سعودي بنكهة سودانية🌹', 'id': '788609317633200128'}, {'screen_name': 'mutawakil666', 'name': 'متوكل الجزولي', 'id': '702365940407783424'}, {'screen_name': 'tasneem195', 'name': 'tasneem ramadan 🇸🇩', 'id': '2761813939'}, {'screen_name': 'miss_liiin', 'name': '﮼لينا،فواز﮼ лина 🇮🇹', 'id': '1022469098742132736'}, {'screen_name': 'faisal1966f', 'name': 'الشايقي', 'id': '1709779314'}]</t>
  </si>
  <si>
    <t>https://twitter.com/Sudan_News12/status/1071506526085500929</t>
  </si>
  <si>
    <t>[{'screen_name': 'KalyaBi', 'name': 'กัลยารัตน์ ใบหนองฮี', 'id': '1499097016995311616'}, {'screen_name': 'Sudani_sd', 'name': 'SUDANI', 'id': '1448212002'}, {'screen_name': 'bsbs_bo', 'name': 'اُم جضــــــــــــوم👑', 'id': '4880025039'}, {'screen_name': 'ElkhawadShakir', 'name': 'Shakir el khawad', 'id': '1013152305527644160'}, {'screen_name': 'AbdoonTelal', 'name': 'Telal Abdoon', 'id': '939957897349554178'}, {'screen_name': 'MageedMohmmed', 'name': 'MOHMMED MAGEED', 'id': '806900303379447809'}, {'screen_name': 'Rofaidayassin', 'name': 'رفيدة ياسين', 'id': '578984790'}, {'screen_name': 'hanoalhajj', 'name': 'môhãnêd Ahmed 🇸🇩', 'id': '757490042440978432'}, {'screen_name': 'Basbos143', 'name': 'Mahmoud Ahmed AL Khawad', 'id': '242354628'}]</t>
  </si>
  <si>
    <t>2018-12-08 16:01:39 CAT</t>
  </si>
  <si>
    <t>ﺍﻟﻀّﻐﻮﻁُ ﺍﻟﻨّﻔﺴﻴَﮧ ﺗُﻐﻴﺮ ﺍﻟﺸﺨﺺ ﻣِﻦ ﻣَﺮِﺡ ﻭَﻓُﻜﺎﻫِﻲ ﻟِﻜُﺘﻠﮧ ﻣِﻦَ ﺍﻟﺼّﻤﺖ !🌹</t>
  </si>
  <si>
    <t>https://twitter.com/Sudan_News12/status/1071404441973202950</t>
  </si>
  <si>
    <t>2018-12-08 16:00:05 CAT</t>
  </si>
  <si>
    <t>لكي تسير الحياة ... لا تفسر كل شيء ، و لاتدقق بكل شيء ، و لا تحلل كل شيء ... فقط استمع ، ثم ابتسم ، ثم تجاهل🌹</t>
  </si>
  <si>
    <t>https://twitter.com/Sudan_News12/status/1071404048694288385</t>
  </si>
  <si>
    <t>2018-12-08 15:26:40 CAT</t>
  </si>
  <si>
    <t>النباتات لا تملك العقل : و لو غطيتها بصندوق فيه ثقب ، لخرجت من هذا الثقب متتبعه للضوء ، فما بالنا لانتبع النور و نحن نملك العقل 🌹. #اتحاد_مغردي_السودان</t>
  </si>
  <si>
    <t>https://twitter.com/Sudan_News12/status/1071395640545083392</t>
  </si>
  <si>
    <t>2018-12-08 14:27:54 CAT</t>
  </si>
  <si>
    <t>@FC8lNBEKsbxM9kd وندعمك</t>
  </si>
  <si>
    <t>https://twitter.com/Sudan_News12/status/1071380850376433665</t>
  </si>
  <si>
    <t>2018-12-08 14:26:18 CAT</t>
  </si>
  <si>
    <t>@FC8lNBEKsbxM9kd ستنجحي</t>
  </si>
  <si>
    <t>https://twitter.com/Sudan_News12/status/1071380446540378112</t>
  </si>
  <si>
    <t>2018-12-08 06:44:41 CAT</t>
  </si>
  <si>
    <t>«عامل النظافة عندما يسلم عليكم فهذا لا يعني إنه يريد المال بل هو إنسان ككل البشر يتمنى أن يشعر بالإحترام والتقدير!». #اتحاد_مغردي_السودان #مرات_ودى_اقول</t>
  </si>
  <si>
    <t>['اتحاد_مغردي_السودان', 'مرات_ودى_اقول']</t>
  </si>
  <si>
    <t>https://twitter.com/Sudan_News12/status/1071264275669413888</t>
  </si>
  <si>
    <t>2018-12-08 06:43:05 CAT</t>
  </si>
  <si>
    <t>الظالم خاسر مهما كان جباراً عتياً .. وحتى لو مشوا خلفه كل الناس، فسيأتي اليوم الذي ينكسر فيه .. واعلموا أن الله يمهل ولا يهمل .. #اتحاد_مغردي_السودان</t>
  </si>
  <si>
    <t>https://twitter.com/Sudan_News12/status/1071263874085781504</t>
  </si>
  <si>
    <t>2018-12-08 06:40:22 CAT</t>
  </si>
  <si>
    <t>لا تقهر احدًا .. لكي تسعد نفسك ولا تظلم نفسًا .. لتبرر أخطاءك حاول دائما أن تبني سعادتك .. بعيدا عن ما يؤذي الناس .. #اتحاد_مغردي_السودان</t>
  </si>
  <si>
    <t>https://twitter.com/Sudan_News12/status/1071263190175150080</t>
  </si>
  <si>
    <t>2018-12-08 06:33:02 CAT</t>
  </si>
  <si>
    <t>يأتي مع الصباح كل شيء " أنيق"  كـ الشمس والعصافير واصحاب البسمه السمّحه ؛ والكثير من خيرات الله ، صباح الخير لأصحاب الصَّباح 💖 🎼 يـبـــ̯͡ـــقێ.الأمــ̯͡ـــل  https://t.co/1NbxmFV6wh</t>
  </si>
  <si>
    <t>['https://pbs.twimg.com/media/Dt3igc4WoAAqPsB.jpg']</t>
  </si>
  <si>
    <t>https://twitter.com/Sudan_News12/status/1071261344010330114</t>
  </si>
  <si>
    <t>https://pbs.twimg.com/media/Dt3igc4WoAAqPsB.jpg</t>
  </si>
  <si>
    <t>2018-12-08 02:03:29 CAT</t>
  </si>
  <si>
    <t>@Sudanese_Spt فعلا</t>
  </si>
  <si>
    <t>https://twitter.com/Sudan_News12/status/1071193511524003840</t>
  </si>
  <si>
    <t>2018-12-08 01:59:39 CAT</t>
  </si>
  <si>
    <t>الحياة مجرد كتاب غير اننا مجبورين على أن نعيش صفحتته بـ الترتِيب و لا يمكننا ٳختيار الصفحه 📔</t>
  </si>
  <si>
    <t>https://twitter.com/Sudan_News12/status/1071192547886809088</t>
  </si>
  <si>
    <t>2018-12-08 00:34:46 CAT</t>
  </si>
  <si>
    <t>@danah_mo الله يرحمها ويغفر لها</t>
  </si>
  <si>
    <t>https://twitter.com/Sudan_News12/status/1071171186560827393</t>
  </si>
  <si>
    <t>[{'screen_name': 'danah_mo', 'name': '𝐷𝑎𝑛𝑎 💎', 'id': '3855647787'}]</t>
  </si>
  <si>
    <t>2018-12-08 00:33:06 CAT</t>
  </si>
  <si>
    <t>@bashayr_ma7ii لها الرحمة والمغفرة</t>
  </si>
  <si>
    <t>https://twitter.com/Sudan_News12/status/1071170765075169281</t>
  </si>
  <si>
    <t>2018-12-08 00:31:28 CAT</t>
  </si>
  <si>
    <t>@Rofaidayassin تدوم</t>
  </si>
  <si>
    <t>https://twitter.com/Sudan_News12/status/1071170353500696576</t>
  </si>
  <si>
    <t>2018-12-08 00:26:38 CAT</t>
  </si>
  <si>
    <t>@kasimf انتبه من ان تطالك ايدي السودانيين .. بلادي بلادي فداك دمي ..وهبت حياتي فدا فاسلمي.. لترك السودان والسودانيين في حالهم</t>
  </si>
  <si>
    <t>https://twitter.com/Sudan_News12/status/1071169137496522753</t>
  </si>
  <si>
    <t>[{'screen_name': 'kasimf', 'name': 'فيصل القاسم', 'id': '96083073'}]</t>
  </si>
  <si>
    <t>2018-12-07 19:32:00 CAT</t>
  </si>
  <si>
    <t>@MahaAj فاتني😥😥</t>
  </si>
  <si>
    <t>https://twitter.com/Sudan_News12/status/1071094993027252224</t>
  </si>
  <si>
    <t>2018-12-07 16:37:17 CAT</t>
  </si>
  <si>
    <t>طالما أن الله مكنڪ من رفع يديڪ له متى ماشئت .. فأعلم أنڪ بخير"  يـبـقـێ.الأمــل. #أزمة_الدواء_من_المسؤول #اتحاد_مغردي_السودان  https://t.co/9WyRwgnh3n</t>
  </si>
  <si>
    <t>['https://pbs.twimg.com/media/Dt0jOJMXcAATGZW.jpg']</t>
  </si>
  <si>
    <t>['أزمة_الدواء_من_المسؤول', 'اتحاد_مغردي_السودان']</t>
  </si>
  <si>
    <t>https://twitter.com/Sudan_News12/status/1071051021215035392</t>
  </si>
  <si>
    <t>https://pbs.twimg.com/media/Dt0jOJMXcAATGZW.jpg</t>
  </si>
  <si>
    <t>2018-12-07 15:09:15 CAT</t>
  </si>
  <si>
    <t>' ❈ ↓ حِين تغلبك الظروف و تكون في أسوأ أحوالك فيأتيك فرج من حيث لا تدري ..؟ فهذا الفرج إنما هو خير فعلته لأحد و نسيته ..  "و الله لَم يَنسهُ" ..!  الحمد لله دائماً وأبدا"  يـبـقـێ.الأمــل  https://t.co/SQFjGMr2Aa</t>
  </si>
  <si>
    <t>['https://pbs.twimg.com/media/Dt0PE7PWoAAiJOZ.jpg']</t>
  </si>
  <si>
    <t>https://twitter.com/Sudan_News12/status/1071028866616057856</t>
  </si>
  <si>
    <t>https://pbs.twimg.com/media/Dt0PE7PWoAAiJOZ.jpg</t>
  </si>
  <si>
    <t>2018-12-07 15:03:35 CAT</t>
  </si>
  <si>
    <t>' ❈ ↓  علمتني الحياة❗️ ان اجعل قلبي مدينه بيوتها الحب وطرقاتها التسامح فأجمل هندسه في الحياه هي بناء جسر من.الامل فوق بحر من اليأس"  يـبـقـێ.الأمــل  https://t.co/tWCDgNGahV</t>
  </si>
  <si>
    <t>['https://pbs.twimg.com/media/Dt0NxyuWsAEbidq.jpg']</t>
  </si>
  <si>
    <t>https://twitter.com/Sudan_News12/status/1071027442150793217</t>
  </si>
  <si>
    <t>https://pbs.twimg.com/media/Dt0NxyuWsAEbidq.jpg</t>
  </si>
  <si>
    <t>2018-12-07 11:46:50 CAT</t>
  </si>
  <si>
    <t>' ❈ ↓  دائماً الأنسَانْ الطَيبّ مبتَسِم ؛ يَضحَك يُسَامح كَثِيراً ؛ يَتجَاهلْ كُل مَا يُؤلمُه ؛ لَكنْ لآ أحد يَعلم ما بداخله ,, :)   يـبـقـێ.الأمــل. #اتحاد_مغردي_السودان  https://t.co/sz4N6lEth9</t>
  </si>
  <si>
    <t>['https://pbs.twimg.com/media/DtzgvNtWoAApSb_.jpg']</t>
  </si>
  <si>
    <t>https://twitter.com/Sudan_News12/status/1070977928010317824</t>
  </si>
  <si>
    <t>https://pbs.twimg.com/media/DtzgvNtWoAApSb_.jpg</t>
  </si>
  <si>
    <t>2018-12-07 01:05:06 CAT</t>
  </si>
  <si>
    <t>"يالله أبعد عن أمي وامهاتكم ثُقل الحياة، ومُرها اللهم أمي ثم أمي ومادون ذلك هيّن".   يـبـــ̯͡ـــقێ.الأمــ̯͡ـــل  https://t.co/5KmuAogewN</t>
  </si>
  <si>
    <t>['https://pbs.twimg.com/media/DtxN3XgX4AAwmrF.jpg']</t>
  </si>
  <si>
    <t>https://twitter.com/Sudan_News12/status/1070816430403305472</t>
  </si>
  <si>
    <t>https://pbs.twimg.com/media/DtxN3XgX4AAwmrF.jpg</t>
  </si>
  <si>
    <t>2018-12-07 00:39:28 CAT</t>
  </si>
  <si>
    <t>ساعد قدر استطاعتك فالناس للناس.   يـبـــ̯͡ـــقێ.الأمــ̯͡ـــل  https://t.co/HCAKNUNjU6</t>
  </si>
  <si>
    <t>['https://pbs.twimg.com/media/DtxH_tMXgAIMAl2.jpg']</t>
  </si>
  <si>
    <t>https://twitter.com/Sudan_News12/status/1070809979710525440</t>
  </si>
  <si>
    <t>https://pbs.twimg.com/media/DtxH_tMXgAIMAl2.jpg</t>
  </si>
  <si>
    <t>2018-12-07 00:38:29 CAT</t>
  </si>
  <si>
    <t>كٌن وفياً فقط ..    يـبـــ̯͡ـــقێ.الأمــ̯͡ـــل  https://t.co/sfuIk5cYIM</t>
  </si>
  <si>
    <t>['https://pbs.twimg.com/media/DtxHw53WwAAhqst.jpg']</t>
  </si>
  <si>
    <t>https://twitter.com/Sudan_News12/status/1070809731218989058</t>
  </si>
  <si>
    <t>https://pbs.twimg.com/media/DtxHw53WwAAhqst.jpg</t>
  </si>
  <si>
    <t>2018-12-07 00:17:19 CAT</t>
  </si>
  <si>
    <t>@MahaAj سلمك😃</t>
  </si>
  <si>
    <t>https://twitter.com/Sudan_News12/status/1070804404096385026</t>
  </si>
  <si>
    <t>2018-12-06 22:59:54 CAT</t>
  </si>
  <si>
    <t>@tareqkarrar @Nada_Alzain69 د. هاشم ياجي</t>
  </si>
  <si>
    <t>https://twitter.com/Sudan_News12/status/1070784921097199616</t>
  </si>
  <si>
    <t>[{'screen_name': 'tareqkarrar', 'name': '#مبادرة_طارق', 'id': '814531056'}, {'screen_name': 'Nada_Alzain69', 'name': 'ندى الزين #مبادرة_طارق', 'id': '374428202'}]</t>
  </si>
  <si>
    <t>2018-12-06 22:56:57 CAT</t>
  </si>
  <si>
    <t>' ❈ ↓  بعض الكتابة لا تعني بكل الأحوال " حاله حزن أو الم " بقدر ماتكون مجرد خواطر بالنفس تحتاج لبعض الفضفضه....  ♡ يـبـقـێ.الأمــل ♡. #اتحاد_مغردي_السودان #أزمة_الدواء_من_المسؤول  https://t.co/SHRSQbcok0</t>
  </si>
  <si>
    <t>['https://pbs.twimg.com/media/DtwwibCWsAE3XH_.jpg']</t>
  </si>
  <si>
    <t>['اتحاد_مغردي_السودان', 'أزمة_الدواء_من_المسؤول']</t>
  </si>
  <si>
    <t>https://twitter.com/Sudan_News12/status/1070784182299881472</t>
  </si>
  <si>
    <t>https://pbs.twimg.com/media/DtwwibCWsAE3XH_.jpg</t>
  </si>
  <si>
    <t>2018-12-06 22:38:15 CAT</t>
  </si>
  <si>
    <t>' ❈ ↓ لا شيء يأتي كما نتمنى دائما  ولكن نحن على ثقة  بأن الله يخبئ لنا الأجمل..🦋🌸🌼   ♡ يـبـقـێ.الأمــل ♡. #اتحاد_مغردي_السودان #أزمة_الدواء_من_المسؤول  https://t.co/N7yv2ouqJd</t>
  </si>
  <si>
    <t>['https://pbs.twimg.com/media/DtwsQMKWoAEGIv2.jpg']</t>
  </si>
  <si>
    <t>https://twitter.com/Sudan_News12/status/1070779475841957888</t>
  </si>
  <si>
    <t>https://pbs.twimg.com/media/DtwsQMKWoAEGIv2.jpg</t>
  </si>
  <si>
    <t>2018-12-06 22:37:27 CAT</t>
  </si>
  <si>
    <t>المسؤل اكيد الحكومة بعدم متابعتها #أزمة_الدواء_من_المسؤول</t>
  </si>
  <si>
    <t>['أزمة_الدواء_من_المسؤول']</t>
  </si>
  <si>
    <t>https://twitter.com/Sudan_News12/status/1070779271357104128</t>
  </si>
  <si>
    <t>2018-12-06 12:13:08 CAT</t>
  </si>
  <si>
    <t>@Lina_Alatabani ماشاء الله</t>
  </si>
  <si>
    <t>https://twitter.com/Sudan_News12/status/1070622159117189120</t>
  </si>
  <si>
    <t>2018-12-06 00:35:10 CAT</t>
  </si>
  <si>
    <t>@w74bJHXkuipPwXN @MutazMusa10 منتهية مابتتصلح</t>
  </si>
  <si>
    <t>https://twitter.com/Sudan_News12/status/1070446510003896320</t>
  </si>
  <si>
    <t>[{'screen_name': 'w74bJHXkuipPwXN', 'name': 'جلال الدين محمد جبار', 'id': '1010230151743987713'}, {'screen_name': 'mutazmusa10', 'name': 'mutaz musa', 'id': '1120931749301772288'}]</t>
  </si>
  <si>
    <t>2018-12-06 00:33:13 CAT</t>
  </si>
  <si>
    <t>@omdamous1988 @MutazMusa10 ههههه والله صدقت خاصة الحريم الفي المغتربين ديك ياخ بنظارة ومابتشوف الكيبورد سمح عشان تكتب اسم نص ساعة دايره🤣</t>
  </si>
  <si>
    <t>https://twitter.com/Sudan_News12/status/1070446016904736768</t>
  </si>
  <si>
    <t>[{'screen_name': 'omdamous1988', 'name': 'Emad Eldieen', 'id': '3309873762'}, {'screen_name': 'mutazmusa10', 'name': 'mutaz musa', 'id': '1120931749301772288'}]</t>
  </si>
  <si>
    <t>2018-12-06 00:20:47 CAT</t>
  </si>
  <si>
    <t>@MutazMusa10 السيد الوزير ..بعد هذا الزمن والعمر من الانقاذ معقولة يدوووب اتفقتو علي مرحلة جديدة في الخدمة المدنية والرقابة .. اقسم لك بالله الخدمة المدنية منتهية ولن تتعدل الا بعلاج جراحي وبتر .بسببها هاجرنا من بلدنا. بالرغم من اننا جلسنا خمس سنوات نبحث عن وظائف ولم نجد بسبب الواسطة</t>
  </si>
  <si>
    <t>https://twitter.com/Sudan_News12/status/1070442889405218816</t>
  </si>
  <si>
    <t>[{'screen_name': 'mutazmusa10', 'name': 'mutaz musa', 'id': '1120931749301772288'}]</t>
  </si>
  <si>
    <t>2018-12-05 23:36:28 CAT</t>
  </si>
  <si>
    <t>@linda_abbasher ربنا يحفظه</t>
  </si>
  <si>
    <t>https://twitter.com/Sudan_News12/status/1070431735383511042</t>
  </si>
  <si>
    <t>[{'screen_name': 'linda_abbasher', 'name': 'Linda ِAbbasher', 'id': '419384580'}]</t>
  </si>
  <si>
    <t>2018-12-05 13:30:53 CAT</t>
  </si>
  <si>
    <t>#ماذا_ينقصك_بهذه_اللحظه ينقصني وطني ..تنقصني عائلتي الكبيرة والصغيرة ... بلادي وان جارت علي عزيزة .. واهلي وان ضنو علي  كرام #السودان</t>
  </si>
  <si>
    <t>['ماذا_ينقصك_بهذه_اللحظه', 'السودان']</t>
  </si>
  <si>
    <t>https://twitter.com/Sudan_News12/status/1070279337658736642</t>
  </si>
  <si>
    <t>2018-12-05 12:22:00 CAT</t>
  </si>
  <si>
    <t>@KaRmOuSh152000 هائل</t>
  </si>
  <si>
    <t>https://twitter.com/Sudan_News12/status/1070262002692620288</t>
  </si>
  <si>
    <t>2018-12-05 12:21:38 CAT</t>
  </si>
  <si>
    <t>ﻵ ﺷَﻲﺀ ﺃﺟﻤَﻞ ﻣَﻦ ﺃﺣﻶﻣﻨَﺎ ؛ ﺣَﻴﻦَ ﺗَﺼَﺎﺩﻓُﻬَﺎ ﺃﻗَﺪﺍﺭ ﺍﻟﻠﮧ ﻓَﺘﺘَﺤﻘﻖْ ..🕊♥️   ♡ يـبـقـێ.الأمــل ♡  https://t.co/PhjGNqR8nD</t>
  </si>
  <si>
    <t>['https://pbs.twimg.com/media/DtpViGsW0AAAGJa.jpg']</t>
  </si>
  <si>
    <t>https://twitter.com/Sudan_News12/status/1070261911613267969</t>
  </si>
  <si>
    <t>https://pbs.twimg.com/media/DtpViGsW0AAAGJa.jpg</t>
  </si>
  <si>
    <t>2018-12-05 10:07:49 CAT</t>
  </si>
  <si>
    <t>' ❈ ↓  اتبع حلمك، شغفك، رسالتك في الحياة، أنت تحمل في داخلك شيئًا فريدًا.. اكتشفه واجعله بوصلتك نحو دروب النور.🕊🌿  ♡ يـبـقـێ.الأمــل ♡  https://t.co/ZobSOPn9X2</t>
  </si>
  <si>
    <t>['https://pbs.twimg.com/media/Dto25dmWkAAQt7A.jpg']</t>
  </si>
  <si>
    <t>https://twitter.com/Sudan_News12/status/1070228232912416774</t>
  </si>
  <si>
    <t>https://pbs.twimg.com/media/Dto25dmWkAAQt7A.jpg</t>
  </si>
  <si>
    <t>2018-12-05 09:27:09 CAT</t>
  </si>
  <si>
    <t>' ❈ ↓  بصّرني ياربِّ بجماليّاتِ ما أملك، دُلني سُبل الرضا، ووطّن قلّبي على شُكرك .✨🕊  ♡ يـبـقـێ.الأمــل ♡  https://t.co/MWdwqpkW8Z</t>
  </si>
  <si>
    <t>['https://pbs.twimg.com/media/Dtotl4-XgAAlu8J.jpg']</t>
  </si>
  <si>
    <t>https://twitter.com/Sudan_News12/status/1070218000450625536</t>
  </si>
  <si>
    <t>https://pbs.twimg.com/media/Dtotl4-XgAAlu8J.jpg</t>
  </si>
  <si>
    <t>2018-12-05 09:11:38 CAT</t>
  </si>
  <si>
    <t>تنهشك أنياب الحياة، وتصيبك أظفار البلاء، وتتباعد عنك الأكتاف حين تبحث عن مُتكأ.. عن ملاذٍ ينجيك من التصحّر، وإذ برحمة الله ترمي على قلبك طوق النجاة كأنما تربت عليك بلطفها.. إنّه الله (فإنّي قريب).🦋🌿  https://t.co/2dohbdeRSC</t>
  </si>
  <si>
    <t>['https://pbs.twimg.com/media/DtoqCf6XgAAy6zL.jpg']</t>
  </si>
  <si>
    <t>https://twitter.com/Sudan_News12/status/1070214096761577472</t>
  </si>
  <si>
    <t>https://pbs.twimg.com/media/DtoqCf6XgAAy6zL.jpg</t>
  </si>
  <si>
    <t>2018-12-05 07:46:49 CAT</t>
  </si>
  <si>
    <t>"سيظلُ شيء في ضَمير الكون يُشعرني بأن الصُبح آتٍ إنَّ مَوعده غداً".#اتحاد_مغردي_السودان  https://t.co/u0jCCXAjKi</t>
  </si>
  <si>
    <t>['https://pbs.twimg.com/media/DtoWoPpWoAAxxhM.jpg']</t>
  </si>
  <si>
    <t>https://twitter.com/Sudan_News12/status/1070192749549367296</t>
  </si>
  <si>
    <t>https://pbs.twimg.com/media/DtoWoPpWoAAxxhM.jpg</t>
  </si>
  <si>
    <t>2018-12-05 07:35:35 CAT</t>
  </si>
  <si>
    <t xml:space="preserve"> https://t.co/NU3ZE6lLmj</t>
  </si>
  <si>
    <t>['https://pbs.twimg.com/media/DtoUDbfWwAARF77.jpg']</t>
  </si>
  <si>
    <t>https://twitter.com/Sudan_News12/status/1070189923234390016</t>
  </si>
  <si>
    <t>https://pbs.twimg.com/media/DtoUDbfWwAARF77.jpg</t>
  </si>
  <si>
    <t>2018-12-04 23:52:02 CAT</t>
  </si>
  <si>
    <t>@MoOmniamuawia الله كريم</t>
  </si>
  <si>
    <t>https://twitter.com/Sudan_News12/status/1070073266340052992</t>
  </si>
  <si>
    <t>[{'screen_name': 'MoOmniamuawia', 'name': 'الأُمنيه 🦋🖇', 'id': '1735314103'}]</t>
  </si>
  <si>
    <t>2018-12-04 23:50:38 CAT</t>
  </si>
  <si>
    <t>@Mussta9 انت محتاج لسه قاتل كم سنة</t>
  </si>
  <si>
    <t>https://twitter.com/Sudan_News12/status/1070072912839888898</t>
  </si>
  <si>
    <t>[{'screen_name': 'Mussta9', 'name': 'MusTaFa', 'id': '862751544'}]</t>
  </si>
  <si>
    <t>2018-12-04 20:46:11 CAT</t>
  </si>
  <si>
    <t>«لا تحكم على مستقبلك من الآن فالأنبياء "عليهم السلام" رعوا الغنم ثم قادوا الأمم!»  https://t.co/2OoVgnRYmH</t>
  </si>
  <si>
    <t>['https://pbs.twimg.com/media/Dtl_a9RX4AA-Ake.jpg']</t>
  </si>
  <si>
    <t>https://twitter.com/Sudan_News12/status/1070026496255975424</t>
  </si>
  <si>
    <t>https://pbs.twimg.com/media/Dtl_a9RX4AA-Ake.jpg</t>
  </si>
  <si>
    <t>2018-12-04 20:43:30 CAT</t>
  </si>
  <si>
    <t>لا يوجد أجمل من أن يُخبرك إنسان ، بأنك أحد الأسباب التي غيرت حياته للأجمل.  https://t.co/Ah52SGyNUT</t>
  </si>
  <si>
    <t>['https://pbs.twimg.com/media/Dtl-zclWwAARNnw.jpg']</t>
  </si>
  <si>
    <t>https://twitter.com/Sudan_News12/status/1070025819903442947</t>
  </si>
  <si>
    <t>https://pbs.twimg.com/media/Dtl-zclWwAARNnw.jpg</t>
  </si>
  <si>
    <t>2018-12-04 20:41:07 CAT</t>
  </si>
  <si>
    <t>#لاتفوتكم_تخفيضات_العثيم  https://t.co/SNhUOOUG5R</t>
  </si>
  <si>
    <t>['https://pbs.twimg.com/media/Dtl-QrHW4AE1hlB.jpg']</t>
  </si>
  <si>
    <t>['لاتفوتكم_تخفيضات_العثيم']</t>
  </si>
  <si>
    <t>https://twitter.com/Sudan_News12/status/1070025220898127872</t>
  </si>
  <si>
    <t>https://pbs.twimg.com/media/Dtl-QrHW4AE1hlB.jpg</t>
  </si>
  <si>
    <t>2018-12-04 20:40:07 CAT</t>
  </si>
  <si>
    <t>الجأ للتغير في حياتك ، حتى تقضي على الروتين الممل ، ابحث عن ذاتك في كل مكان إيجابي ، ستجدها حتمًا  https://t.co/DQhyw3j08c</t>
  </si>
  <si>
    <t>['https://pbs.twimg.com/media/Dtl-CGFWkAAPwo6.jpg']</t>
  </si>
  <si>
    <t>https://twitter.com/Sudan_News12/status/1070024970875609088</t>
  </si>
  <si>
    <t>https://pbs.twimg.com/media/Dtl-CGFWkAAPwo6.jpg</t>
  </si>
  <si>
    <t>2018-12-04 20:39:12 CAT</t>
  </si>
  <si>
    <t>ابق على صلة بالأشخاص الإيجابيين ، وابتعد عن السلبيين الذين لا حاجة لك بهم ، ولا تبقى في محيطهم كثيرًا .. اهرب بتفاؤلك.  https://t.co/tAAA3OLgeM</t>
  </si>
  <si>
    <t>['https://pbs.twimg.com/media/Dtl90LsW0Acoc2l.jpg']</t>
  </si>
  <si>
    <t>https://twitter.com/Sudan_News12/status/1070024740851597318</t>
  </si>
  <si>
    <t>https://pbs.twimg.com/media/Dtl90LsW0Acoc2l.jpg</t>
  </si>
  <si>
    <t>2018-12-04 20:26:48 CAT</t>
  </si>
  <si>
    <t>ما كان لك ، سيتبعك و لو هربت منه  و ما لم يكن لك ، فلن تناله ورلو ركضت وراءه  انظر لحبة البُن .تُزرع في بلد  و تُطحن في بلد و تُغلف في بلد .. و يشتريها تاجر من بلد ..  و يبيعها لتاجر آخر في بلد .. إلى أن تصل إليك  و تكون قهوتك ☕️ 🖤أسعد الله مساءكم. #اتحاد_مغردي_السودان  https://t.co/bGFRsVvA5z</t>
  </si>
  <si>
    <t>['https://pbs.twimg.com/media/Dtl6_QJWsAAQD8J.jpg']</t>
  </si>
  <si>
    <t>https://twitter.com/Sudan_News12/status/1070021616845889537</t>
  </si>
  <si>
    <t>https://pbs.twimg.com/media/Dtl6_QJWsAAQD8J.jpg</t>
  </si>
  <si>
    <t>2018-12-04 20:03:35 CAT</t>
  </si>
  <si>
    <t>ﺑﺎﻟﻠﻪ ﻳﺎ ﻃﻴﺮ ﻗﺒﻞ ﻣﺎ ﺗﺸﺮﺏ ﺗﻤﺮ ﻋﻠﻰ ﺑﻴﺖ ﺻﻐﻴﺮ ﻣﻦ ﺑﺎﺑﻪ ﻭ ﻣﻦ ﺷﺒﺎﻛﻪ ﺑﻠﻤﻊ ﺍﻟﻒ ﻧﻮﺭ ﻭﺗﻠﻘﻰ ﺍﻟﺤﺒﻴﺒﺔ ﺑﺘﺸﺘﻐﻞ  ﻣﻨﺪﻳﻞ ﺣﺮﻳﺮ ﻟﺤﺒﻴﺐ ﺑﻌﻴﺪ ﺗﻘﻴﻒ ﻟﺪﻳﻬﺎ ﻭﺗﺒﻮﺱ ﺇﻳﺪﻳﻬﺎ ..#اتحاد_مغردي_السودان  https://t.co/n2NtZQ79AJ</t>
  </si>
  <si>
    <t>['https://pbs.twimg.com/media/Dtl1qfIWwAAydI0.jpg']</t>
  </si>
  <si>
    <t>https://twitter.com/Sudan_News12/status/1070015774700564480</t>
  </si>
  <si>
    <t>https://pbs.twimg.com/media/Dtl1qfIWwAAydI0.jpg</t>
  </si>
  <si>
    <t>2018-12-04 10:55:27 CAT</t>
  </si>
  <si>
    <t>من أعظم الأخطاء أن ترى نفسك دائمًا على صواب.  https://t.co/Yd0krUNYuC</t>
  </si>
  <si>
    <t>['https://pbs.twimg.com/media/Dtj4OEeW4AA8jcr.jpg']</t>
  </si>
  <si>
    <t>https://twitter.com/Sudan_News12/status/1069877835290963969</t>
  </si>
  <si>
    <t>https://pbs.twimg.com/media/Dtj4OEeW4AA8jcr.jpg</t>
  </si>
  <si>
    <t>2018-12-04 08:49:12 CAT</t>
  </si>
  <si>
    <t>@AmroKhier لا حوالله ولاقوة الا بالله😪</t>
  </si>
  <si>
    <t>https://twitter.com/Sudan_News12/status/1069846062016417794</t>
  </si>
  <si>
    <t>[{'screen_name': 'AmroKhier', 'name': 'Dr. Amro Khier', 'id': '409227015'}]</t>
  </si>
  <si>
    <t>2018-12-04 08:26:08 CAT</t>
  </si>
  <si>
    <t>على نافذتك تتناثر قطرات المطر☔️ بهدوء و رقۃ ، و كأنها تهمس في آذاننا بصوت خافت تفاءلوا ، ما زالت الحياة مستمرة و ما زال الأمل موجود 💭🔕  💎 #اتحاد_مغردي_السودان 💎  https://t.co/qoNzOpmopw</t>
  </si>
  <si>
    <t>['https://pbs.twimg.com/media/DtjWCXaWwAI0cLA.jpg']</t>
  </si>
  <si>
    <t>https://twitter.com/Sudan_News12/status/1069840257389092864</t>
  </si>
  <si>
    <t>https://pbs.twimg.com/media/DtjWCXaWwAI0cLA.jpg</t>
  </si>
  <si>
    <t>2018-12-04 00:14:26 CAT</t>
  </si>
  <si>
    <t>أنت حزين؟ زر المستشفى لتعرف نعمة العافية واذهب إلى بيتك لتعرف نعمة العائلة وانظر إلى نفسك لتعرف نعمة الحياة .. والآن هل لازلت حزينًا؟</t>
  </si>
  <si>
    <t>https://twitter.com/Sudan_News12/status/1069716515115667457</t>
  </si>
  <si>
    <t>2018-12-04 00:13:02 CAT</t>
  </si>
  <si>
    <t>@MoOmniamuawia الصبر</t>
  </si>
  <si>
    <t>https://twitter.com/Sudan_News12/status/1069716165906305024</t>
  </si>
  <si>
    <t>2018-12-04 00:11:39 CAT</t>
  </si>
  <si>
    <t>دائمًا الحاسد يراك مغرورًا والمحب يراك رائعًا</t>
  </si>
  <si>
    <t>https://twitter.com/Sudan_News12/status/1069715817292619776</t>
  </si>
  <si>
    <t>2018-12-04 00:09:04 CAT</t>
  </si>
  <si>
    <t>كل فرحه تصنعها لغيرك، ستعود لك وهي أجمل.</t>
  </si>
  <si>
    <t>https://twitter.com/Sudan_News12/status/1069715167053778944</t>
  </si>
  <si>
    <t>2018-12-04 00:00:22 CAT</t>
  </si>
  <si>
    <t>Congratulations @lukamodric10</t>
  </si>
  <si>
    <t>[{'screen_name': 'lukamodric10', 'name': 'luka modrić', 'id': '3395146167'}]</t>
  </si>
  <si>
    <t>https://twitter.com/Sudan_News12/status/1069712976071020547</t>
  </si>
  <si>
    <t>2018-12-03 23:56:56 CAT</t>
  </si>
  <si>
    <t>لوكا مودريتش</t>
  </si>
  <si>
    <t>https://twitter.com/Sudan_News12/status/1069712112329650177</t>
  </si>
  <si>
    <t>2018-12-03 23:52:12 CAT</t>
  </si>
  <si>
    <t>@HandasaTa شماته علي شنو؟</t>
  </si>
  <si>
    <t>https://twitter.com/Sudan_News12/status/1069710922141310978</t>
  </si>
  <si>
    <t>2018-12-03 23:47:06 CAT</t>
  </si>
  <si>
    <t>@mnsory هي غابت لكن🤣</t>
  </si>
  <si>
    <t>https://twitter.com/Sudan_News12/status/1069709638487166976</t>
  </si>
  <si>
    <t>[{'screen_name': 'mnsory', 'name': 'Khalid Almnsory', 'id': '125270365'}]</t>
  </si>
  <si>
    <t>2018-12-03 23:37:24 CAT</t>
  </si>
  <si>
    <t>@uUBcKntBTDFpyCg والله خطيرة😍😋</t>
  </si>
  <si>
    <t>https://twitter.com/Sudan_News12/status/1069707195493818370</t>
  </si>
  <si>
    <t>2018-12-03 23:32:39 CAT</t>
  </si>
  <si>
    <t>@FCOIrfan Thank you</t>
  </si>
  <si>
    <t>https://twitter.com/Sudan_News12/status/1069706000167510017</t>
  </si>
  <si>
    <t>2018-12-03 23:31:14 CAT</t>
  </si>
  <si>
    <t>@Nancyagage للاسف م بسمع ليك .. بسمع لفنانين اخرين</t>
  </si>
  <si>
    <t>https://twitter.com/Sudan_News12/status/1069705644763164672</t>
  </si>
  <si>
    <t>[{'screen_name': 'Nancyagage', 'name': 'Nancy Agage', 'id': '490861784'}]</t>
  </si>
  <si>
    <t>2018-12-03 21:33:46 CAT</t>
  </si>
  <si>
    <t>قلوب تعلقت بالصلاة هذا مؤذن مسجد من احرص الناس على الاذان والان في غيبوبة وفي المستشفى ويؤذن..  منقول #اتحاد_مغردي_السودان  https://t.co/Hlc5XyMXrI</t>
  </si>
  <si>
    <t>https://twitter.com/Sudan_News12/status/1069676083388264448</t>
  </si>
  <si>
    <t>https://pbs.twimg.com/ext_tw_video_thumb/1069675190068674561/pu/img/TNFp2ImijfRqhQ-4.jpg</t>
  </si>
  <si>
    <t>2018-12-03 16:30:26 CAT</t>
  </si>
  <si>
    <t>العيش بالرقم الوطني  😅 يعني تاني لو عايز تعمل فتة الا تجيب خلو طرف من الخدمة الوطنية😂. #اتحاد_مغردي_السودان #دعم_التايم_لاين_السوداني</t>
  </si>
  <si>
    <t>['اتحاد_مغردي_السودان', 'دعم_التايم_لاين_السوداني']</t>
  </si>
  <si>
    <t>https://twitter.com/Sudan_News12/status/1069599748783517696</t>
  </si>
  <si>
    <t>2018-12-03 15:06:01 CAT</t>
  </si>
  <si>
    <t>حال هذا البلد بكانى ما سكتني ريدتاً فيه كيف مالكاني مامسكتني ناراً فيها كيف ماكلاني كيف لهبتني إلا تراني فى الآرض الحسيت براني والناس البتعرض جوة ماسمعتني إلا تراني أنبح ذي ذي أخواني والخيل بي عجاجها عمتني توبي قصير وما غطاني #اتحاد_مغردي_السودان</t>
  </si>
  <si>
    <t>https://twitter.com/Sudan_News12/status/1069578502003937281</t>
  </si>
  <si>
    <t>2018-12-03 13:41:43 CAT</t>
  </si>
  <si>
    <t>@FC8lNBEKsbxM9kd ترفقي ارقامهم الوطنية معاك</t>
  </si>
  <si>
    <t>https://twitter.com/Sudan_News12/status/1069557288292282368</t>
  </si>
  <si>
    <t>2018-12-03 11:52:45 CAT</t>
  </si>
  <si>
    <t>@MoattenSd انا مرشد محلي</t>
  </si>
  <si>
    <t>https://twitter.com/Sudan_News12/status/1069529867006427136</t>
  </si>
  <si>
    <t>[{'screen_name': 'MoattenSd', 'name': 'ﻣﻭاطـن', 'id': '1664517475'}]</t>
  </si>
  <si>
    <t>2018-12-02 23:52:21 CAT</t>
  </si>
  <si>
    <t>والله نعم الكلام ونعم القائد ..هذا الفهم الصح</t>
  </si>
  <si>
    <t>https://twitter.com/Sudan_News12/status/1069348570208309249</t>
  </si>
  <si>
    <t>https://twitter.com/HHShkMohd/status/1069250806522802177</t>
  </si>
  <si>
    <t>2018-12-02 23:45:16 CAT</t>
  </si>
  <si>
    <t>ربنا يشفيه ..دعمكم</t>
  </si>
  <si>
    <t>https://twitter.com/Sudan_News12/status/1069346787851464704</t>
  </si>
  <si>
    <t>https://twitter.com/hash_sudan/status/1069284999227195392</t>
  </si>
  <si>
    <t>2018-12-02 23:42:02 CAT</t>
  </si>
  <si>
    <t>يخبرك الليل، أن الفوضى ليست في الخارج، هي دائمًا في الداخل. تصبحون على خير ❤️  #اتحاد_مغردي_السودان  https://t.co/cHCo8gtNH3</t>
  </si>
  <si>
    <t>['https://pbs.twimg.com/media/DtcUfsiW0AAloYc.jpg']</t>
  </si>
  <si>
    <t>https://twitter.com/Sudan_News12/status/1069345974349438976</t>
  </si>
  <si>
    <t>https://pbs.twimg.com/media/DtcUfsiW0AAloYc.jpg</t>
  </si>
  <si>
    <t>2018-12-02 23:40:11 CAT</t>
  </si>
  <si>
    <t>تسلم</t>
  </si>
  <si>
    <t>https://twitter.com/Sudan_News12/status/1069345509482090496</t>
  </si>
  <si>
    <t>https://twitter.com/jaffaralbashair/status/1069342387061878784</t>
  </si>
  <si>
    <t>2018-12-02 12:26:56 CAT</t>
  </si>
  <si>
    <t>ورنش كل الاحزان .. خلي الافراح تلمع .. ❤  ' بتتسهل ربك كريم ' ..  https://t.co/V5wG4p6Hw2</t>
  </si>
  <si>
    <t>['https://pbs.twimg.com/media/DtZ599nXgAEmWY6.jpg']</t>
  </si>
  <si>
    <t>https://twitter.com/Sudan_News12/status/1069176079024312320</t>
  </si>
  <si>
    <t>https://pbs.twimg.com/media/DtZ599nXgAEmWY6.jpg</t>
  </si>
  <si>
    <t>2018-12-02 12:20:38 CAT</t>
  </si>
  <si>
    <t>@4_wollf فجاخ دا من وين ي اخوي ..شكلي بعرفو</t>
  </si>
  <si>
    <t>https://twitter.com/Sudan_News12/status/1069174496278601728</t>
  </si>
  <si>
    <t>2018-12-01 19:21:55 CAT</t>
  </si>
  <si>
    <t>@Lina_Alatabani حقيقي</t>
  </si>
  <si>
    <t>https://twitter.com/Sudan_News12/status/1068918126576902144</t>
  </si>
  <si>
    <t>2018-12-01 16:36:59 CAT</t>
  </si>
  <si>
    <t>@Waadmahmoud__ دا السبب الجايب الغلاء  https://t.co/aWt9i809wx</t>
  </si>
  <si>
    <t>['https://pbs.twimg.com/media/DtVpnl6XQAE4p60.jpg']</t>
  </si>
  <si>
    <t>https://twitter.com/Sudan_News12/status/1068876620272934917</t>
  </si>
  <si>
    <t>https://pbs.twimg.com/media/DtVpnl6XQAE4p60.jpg</t>
  </si>
  <si>
    <t>2018-12-01 14:15:54 CAT</t>
  </si>
  <si>
    <t>@sudapedia شي جميل بس لسه ماوصل لمستوي خدمات كويسة لكي يجذب السياح</t>
  </si>
  <si>
    <t>https://twitter.com/Sudan_News12/status/1068841114151649282</t>
  </si>
  <si>
    <t>[{'screen_name': 'sudapedia', 'name': 'sudapediaسودابيديا', 'id': '801743421144793088'}]</t>
  </si>
  <si>
    <t>2018-12-01 14:11:06 CAT</t>
  </si>
  <si>
    <t>#حريق_سوق_امدرمان.   اتمني من الجهات الحكومية ان توضح للناس سبب الحريق ومن المسؤل عنه وتعويض التجار</t>
  </si>
  <si>
    <t>['حريق_سوق_امدرمان']</t>
  </si>
  <si>
    <t>https://twitter.com/Sudan_News12/status/1068839906536030208</t>
  </si>
  <si>
    <t>2018-12-01 14:07:23 CAT</t>
  </si>
  <si>
    <t>@KSAembassySD  ماقصرتو😍</t>
  </si>
  <si>
    <t>https://twitter.com/Sudan_News12/status/1068838969620738049</t>
  </si>
  <si>
    <t>https://twitter.com/hash_sudan/status/1068218755711463424</t>
  </si>
  <si>
    <t>2018-12-01 14:05:30 CAT</t>
  </si>
  <si>
    <t>الكيف جبنة😍  https://t.co/UdEyVoQVet</t>
  </si>
  <si>
    <t>['https://pbs.twimg.com/media/DtVG7_xX4AE59JI.jpg']</t>
  </si>
  <si>
    <t>https://twitter.com/Sudan_News12/status/1068838496473923585</t>
  </si>
  <si>
    <t>https://pbs.twimg.com/media/DtVG7_xX4AE59JI.jpg</t>
  </si>
  <si>
    <t>2018-12-01 13:11:04 CAT</t>
  </si>
  <si>
    <t>@hasan_bakry كان تتمها كباية😃</t>
  </si>
  <si>
    <t>https://twitter.com/Sudan_News12/status/1068824798921408513</t>
  </si>
  <si>
    <t>[{'screen_name': 'hasan_bakry', 'name': '½ كباية', 'id': '293979135'}]</t>
  </si>
  <si>
    <t>2018-12-01 12:58:50 CAT</t>
  </si>
  <si>
    <t>@AbbasYousif17 @MohTeeta لسه الدنيا بخير ..جزاه الله كل خير ..</t>
  </si>
  <si>
    <t>https://twitter.com/Sudan_News12/status/1068821718498725889</t>
  </si>
  <si>
    <t>[{'screen_name': 'AbbasYousif17', 'name': 'Abbas Yousif', 'id': '1174552433596534784'}, {'screen_name': 'MohTeeta', 'name': 'Mohamed Teeta|تِيتــَــة 🇸🇩', 'id': '232664319'}]</t>
  </si>
  <si>
    <t>2018-12-01 12:51:11 CAT</t>
  </si>
  <si>
    <t>@hasan_bakry الحكاية نقاش وامر عادي .. انا خاتي علم السودان من حبي لبلدي</t>
  </si>
  <si>
    <t>https://twitter.com/Sudan_News12/status/1068819795364249600</t>
  </si>
  <si>
    <t>2018-12-01 12:48:13 CAT</t>
  </si>
  <si>
    <t>@hasan_bakry عاوز حوار</t>
  </si>
  <si>
    <t>https://twitter.com/Sudan_News12/status/1068819047926644736</t>
  </si>
  <si>
    <t>2018-12-01 11:57:04 CAT</t>
  </si>
  <si>
    <t>الفرق بين خرجين 1965و 2010 طب  https://t.co/lifHbNsIMn</t>
  </si>
  <si>
    <t>['https://pbs.twimg.com/media/DtUpi-IWwAEFjfv.jpg', 'https://pbs.twimg.com/media/DtUpjOsXcAA0dCS.jpg']</t>
  </si>
  <si>
    <t>https://twitter.com/Sudan_News12/status/1068806176316555264</t>
  </si>
  <si>
    <t>https://pbs.twimg.com/media/DtUpi-IWwAEFjfv.jpg</t>
  </si>
  <si>
    <t>2018-12-01 09:51:52 CAT</t>
  </si>
  <si>
    <t>حريق ضخم في سوق امدرمان  https://t.co/kJSbUZuLb0</t>
  </si>
  <si>
    <t>['https://pbs.twimg.com/media/DtUM5RBWsAADgei.jpg']</t>
  </si>
  <si>
    <t>https://twitter.com/Sudan_News12/status/1068774668713304064</t>
  </si>
  <si>
    <t>https://pbs.twimg.com/media/DtUM5RBWsAADgei.jpg</t>
  </si>
  <si>
    <t>2018-12-01 08:34:17 CAT</t>
  </si>
  <si>
    <t>علَّمَتْني الحياة ٲن الإنسان عندما يحب ... عليه أن يخلص في حبه ، و لكنْ عندما يكرَه ... عليه ألاَّ يَكره بكلِّ قلبه ، بل عليه أن يجعلَ للحب مَوضعاً ، فكم من عدو انقلبَ حبيبًا! و كم من حبيبٍ انقلب عدو🌹  https://t.co/8gB115NlWG</t>
  </si>
  <si>
    <t>['https://pbs.twimg.com/media/DtT7IVmXcAA-jKE.jpg']</t>
  </si>
  <si>
    <t>https://twitter.com/Sudan_News12/status/1068755143267627008</t>
  </si>
  <si>
    <t>https://pbs.twimg.com/media/DtT7IVmXcAA-jKE.jpg</t>
  </si>
  <si>
    <t>2018-12-01 08:26:01 CAT</t>
  </si>
  <si>
    <t>مؤلم جدآ حين تكون ثقيل على قلوب أشخاص تحبهم ، و كل همك إسعادهم 💔</t>
  </si>
  <si>
    <t>https://twitter.com/Sudan_News12/status/1068753062305718272</t>
  </si>
  <si>
    <t>2018-12-01 08:15:55 CAT</t>
  </si>
  <si>
    <t>@MoOmniamuawia صباح الخير ..متين دا</t>
  </si>
  <si>
    <t>https://twitter.com/Sudan_News12/status/1068750521459200000</t>
  </si>
  <si>
    <t>2018-12-01 00:27:38 CAT</t>
  </si>
  <si>
    <t>نعم الانسانية والتعامل الحسن وحفظ الجميل</t>
  </si>
  <si>
    <t>https://twitter.com/Sudan_News12/status/1068632676255584256</t>
  </si>
  <si>
    <t>https://twitter.com/Freeh_Alrmalee/status/1068191427279142912</t>
  </si>
  <si>
    <t>2018-12-01 00:20:58 CAT</t>
  </si>
  <si>
    <t>@rajaaaaasameii1 كيف</t>
  </si>
  <si>
    <t>https://twitter.com/Sudan_News12/status/1068630998290755584</t>
  </si>
  <si>
    <t>[{'screen_name': 'rajaaaaasameii1', 'name': 'رّ.', 'id': '1056103812748972037'}]</t>
  </si>
  <si>
    <t>2018-11-30 22:49:12 CAT</t>
  </si>
  <si>
    <t>#النجاح_بالتطوير_الذاتي  https://t.co/cxQnDM0b77</t>
  </si>
  <si>
    <t>['https://pbs.twimg.com/media/DtR1OXlXcAA-b99.jpg']</t>
  </si>
  <si>
    <t>['النجاح_بالتطوير_الذاتي']</t>
  </si>
  <si>
    <t>https://twitter.com/Sudan_News12/status/1068607904939413509</t>
  </si>
  <si>
    <t>https://pbs.twimg.com/media/DtR1OXlXcAA-b99.jpg</t>
  </si>
  <si>
    <t>2018-11-30 22:47:05 CAT</t>
  </si>
  <si>
    <t>الحُب ليس كلاماً يُقال ! الحُب : إهتمام ، سؤال ، غيره ، خوف ، حرص .. ب إختصار الحُب : أفعال ♥ !  https://t.co/LPaWQSmS0i</t>
  </si>
  <si>
    <t>['https://pbs.twimg.com/media/DtR0vCjWkAARuR4.jpg']</t>
  </si>
  <si>
    <t>https://twitter.com/Sudan_News12/status/1068607369310060546</t>
  </si>
  <si>
    <t>https://pbs.twimg.com/media/DtR0vCjWkAARuR4.jpg</t>
  </si>
  <si>
    <t>2018-11-30 22:23:09 CAT</t>
  </si>
  <si>
    <t>#النجاح_بالتطوير_الذاتي  https://t.co/aS8PzHBUye</t>
  </si>
  <si>
    <t>['https://pbs.twimg.com/media/DtRvQgpWwAEre9w.jpg']</t>
  </si>
  <si>
    <t>https://twitter.com/Sudan_News12/status/1068601348889944067</t>
  </si>
  <si>
    <t>https://pbs.twimg.com/media/DtRvQgpWwAEre9w.jpg</t>
  </si>
  <si>
    <t>2018-11-30 22:22:55 CAT</t>
  </si>
  <si>
    <t>#النجاح_بالتطوير_الذاتي  https://t.co/UhHszWc3AV</t>
  </si>
  <si>
    <t>['https://pbs.twimg.com/media/DtRvNRGWwAMmarp.jpg']</t>
  </si>
  <si>
    <t>https://twitter.com/Sudan_News12/status/1068601288731095040</t>
  </si>
  <si>
    <t>https://pbs.twimg.com/media/DtRvNRGWwAMmarp.jpg</t>
  </si>
  <si>
    <t>2018-11-30 21:27:49 CAT</t>
  </si>
  <si>
    <t>#صورة_ملف_شخصي_جديدة  https://t.co/ySctU0X05s</t>
  </si>
  <si>
    <t>['https://pbs.twimg.com/media/DtRiktxXoAEzikM.jpg']</t>
  </si>
  <si>
    <t>https://twitter.com/Sudan_News12/status/1068587423318319104</t>
  </si>
  <si>
    <t>https://pbs.twimg.com/media/DtRiktxXoAEzikM.jpg</t>
  </si>
  <si>
    <t>2018-11-30 21:26:32 CAT</t>
  </si>
  <si>
    <t>*إترك أثر* اترك أثرًا طيّباً ، أسعد الناس ، أورثهم شيئا رائعًا ، ارسم بسمة ، اخرج من الحياة وقد أضفت لها شيئًا لا يُنسى في النهايه ، جميعنا سنصبح مجردّ قصص. #اتحاد_مغردي_السودان</t>
  </si>
  <si>
    <t>https://twitter.com/Sudan_News12/status/1068587098930905090</t>
  </si>
  <si>
    <t>2018-11-30 21:05:25 CAT</t>
  </si>
  <si>
    <t>مشجع الامل عطبرة وظريف المدينة ...رمضان</t>
  </si>
  <si>
    <t>https://twitter.com/Sudan_News12/status/1068581783325892609</t>
  </si>
  <si>
    <t>https://twitter.com/abdellahomer/status/1068410063344275456</t>
  </si>
  <si>
    <t>2018-11-30 19:33:16 CAT</t>
  </si>
  <si>
    <t>✍ انظر للحياة من خلال نوافذ ملونة بألوان الأمل و التفاؤل ..🍃 🌹ستجد أن هذا الكون واسع و مبهر و جميل ...🍃 🌹ستجد أن الحياة رائعة بجميع الألوان، و جميع الألوان ساحره بلا إستثناء ..🌈  🌈 #اتحاد_مغردي_السودان 🌈  https://t.co/mi2imBROF3</t>
  </si>
  <si>
    <t>['https://pbs.twimg.com/media/DtRIXtYXcAA0u6h.jpg']</t>
  </si>
  <si>
    <t>https://twitter.com/Sudan_News12/status/1068558592834510848</t>
  </si>
  <si>
    <t>https://pbs.twimg.com/media/DtRIXtYXcAA0u6h.jpg</t>
  </si>
  <si>
    <t>2018-11-30 17:00:50 CAT</t>
  </si>
  <si>
    <t>#ﺍﻟﺴﻮﺩﺍﻥ | ﺭﻓﻊ ﺣﺼﺎﻧﺔ ﺍﻟﻨﻈﺎﻣﻲ ﺍﻟﻤﺘﻬﻢ ﺑﻘﺘﻞ ﺷﺎﺏ ﺑﻌﻴﺎﺭ ﻧﺎﺭﻱ ﺩﺍﺧﻞ ﻋﺮﺑﺘﻪ #السودان_عاجل</t>
  </si>
  <si>
    <t>['ﺍﻟﺴﻮﺩﺍﻥ', 'السودان_عاجل']</t>
  </si>
  <si>
    <t>https://twitter.com/Sudan_News12/status/1068520232778555395</t>
  </si>
  <si>
    <t>2018-11-30 16:35:20 CAT</t>
  </si>
  <si>
    <t>تعودت أن أراقب أمنياتي من بعيد ، و كلي ثقة أنها ستكون لي في يوم ما ، و تعودت ألا أفقد صبري ، لعلمي أن الأشياء الجميلة لا تأتي إلا بعد صبر جميل.🎈🎀</t>
  </si>
  <si>
    <t>https://twitter.com/Sudan_News12/status/1068513816701394945</t>
  </si>
  <si>
    <t>2018-11-30 16:25:58 CAT</t>
  </si>
  <si>
    <t>رمضان🤣</t>
  </si>
  <si>
    <t>https://twitter.com/Sudan_News12/status/1068511461050327040</t>
  </si>
  <si>
    <t>2018-11-30 12:56:49 CAT</t>
  </si>
  <si>
    <t>المصفاه في الصيانة 🤔 وفي ٣ بواخر وصلت الميناء 😌 الناس تصبر 🗣. #اتحاد_مغردي_السودان  #السودان_فشل_السياسات_الإقتصاديه</t>
  </si>
  <si>
    <t>https://twitter.com/Sudan_News12/status/1068458825840250880</t>
  </si>
  <si>
    <t>2018-11-29 20:41:12 CAT</t>
  </si>
  <si>
    <t>السودان غني بموارده الطبيعية التي تجعل قاعدة اقتصاده تقوم علي الإنتاج الزراعي والحيواني. ومن ثم فأن الزراعة تمثل العمود ألفقري للاقتصاد وعليها تقوم معظم المناشط الاقتصادية المختلفة. لكن للاسف لايوجد اي دعم لها ..كل الميزانية للامن والجيش #السودان_فشل_السياسات_الإقتصاديه</t>
  </si>
  <si>
    <t>['السودان_فشل_السياسات_الإقتصاديه']</t>
  </si>
  <si>
    <t>https://twitter.com/Sudan_News12/status/1068213303640563715</t>
  </si>
  <si>
    <t>2018-11-29 17:26:46 CAT</t>
  </si>
  <si>
    <t>#السودان_فشل_السياسات_الإقتصاديه. تدهور الاقتصاد السودانيّ؛ بسبب ظهور عجز في الميزانيّة الماليّة، ونتج عنه فقدان للعائدات النفطيّة، وانخفاض بالإنتاج الصناعيّ والزراعيّ؛ بسبب الاعتماد الكامل على النفط دون الاهتمام بعوائد القطاعات الإنتاجيّة الأخرى.. وهذا من اكبر الاخطاء</t>
  </si>
  <si>
    <t>https://twitter.com/Sudan_News12/status/1068164370151161856</t>
  </si>
  <si>
    <t>2018-11-29 16:44:26 CAT</t>
  </si>
  <si>
    <t>واحد سأل مرته الفطور شنو؟ قالت ليهو: مكعبات الطماطم الطبيعية  المقطوفة يدويا مع زبدة البينوتس  ورقائق الذرة  المحمصة المجففة ..!! قال ليها : يعني بالعربي شنو ؟؟؟ قالت ليهو: سلطة دكوة بي كسرة بايتة 😂😂😂</t>
  </si>
  <si>
    <t>https://twitter.com/Sudan_News12/status/1068153718309298177</t>
  </si>
  <si>
    <t>2018-11-29 16:27:15 CAT</t>
  </si>
  <si>
    <t>" الكلمات القليلة التي يتركها لنا من نُحبهم ، كفيلة بأن تُدخل الفرح الى قُلوبنا رغم بساطتها  https://t.co/n8xbRB3gCa</t>
  </si>
  <si>
    <t>['https://pbs.twimg.com/media/DtLUNibXgAEXQlW.jpg']</t>
  </si>
  <si>
    <t>https://twitter.com/Sudan_News12/status/1068149394434863104</t>
  </si>
  <si>
    <t>https://pbs.twimg.com/media/DtLUNibXgAEXQlW.jpg</t>
  </si>
  <si>
    <t>2018-11-29 10:53:27 CAT</t>
  </si>
  <si>
    <t>الناس كلها بتسأل عن طلمبة فيها وقود ومالاقين ..والله نحن بقينا فضيحة!😢 #اتحاد_مغردي_السودان</t>
  </si>
  <si>
    <t>https://twitter.com/Sudan_News12/status/1068065390260117505</t>
  </si>
  <si>
    <t>2018-11-29 06:52:00 CAT</t>
  </si>
  <si>
    <t>آللهـــم إملأ اجسادنا عافية وارواحنا فرحاً,, آللهـــم أرحنا من هموم الدنيا وارزقنا التوفيق* في جميع أمورنا ,, آللهـــم نسالك هدُوء النـفس وطمأنينة القلب وانشراح الصدر ،،، صبــ⛅ــاح الخير 💐  https://t.co/wfIMKQgqTx</t>
  </si>
  <si>
    <t>['https://pbs.twimg.com/media/DtJQipwXcAAwXKH.jpg']</t>
  </si>
  <si>
    <t>https://twitter.com/Sudan_News12/status/1068004629475196928</t>
  </si>
  <si>
    <t>https://pbs.twimg.com/media/DtJQipwXcAAwXKH.jpg</t>
  </si>
  <si>
    <t>2018-11-29 01:12:36 CAT</t>
  </si>
  <si>
    <t>@Noura_61111 ماقصرتي</t>
  </si>
  <si>
    <t>https://twitter.com/Sudan_News12/status/1067919215888408576</t>
  </si>
  <si>
    <t>2018-11-29 01:09:03 CAT</t>
  </si>
  <si>
    <t>@roy_ranih ربيكا بركه الاتسرق هع هع</t>
  </si>
  <si>
    <t>https://twitter.com/Sudan_News12/status/1067918319695683585</t>
  </si>
  <si>
    <t>2018-11-29 00:28:30 CAT</t>
  </si>
  <si>
    <t>@Lina_Alatabani ماتزعلي</t>
  </si>
  <si>
    <t>https://twitter.com/Sudan_News12/status/1067908115964862469</t>
  </si>
  <si>
    <t>2018-11-28 23:31:45 CAT</t>
  </si>
  <si>
    <t>😂ابتسامة 😂 *رباطابي قال لى ولدو:*  *ماعافي منك يا ولدي لو ماجيت فى العشرة اﻷوائل.* ولده قال ليهو:  انا ذاااااتي ما عافي منك لو ما جيت شفت العشرة اﻷوائل بحشو ليهم شنو الصباح؟؟؟..  #تصبحون_على_خير . #اتحاد_مغردي_السودان</t>
  </si>
  <si>
    <t>https://twitter.com/Sudan_News12/status/1067893834561069068</t>
  </si>
  <si>
    <t>2018-11-28 17:19:00 CAT</t>
  </si>
  <si>
    <t>ﻭﺭﺍﺀ ﺍلصمت ، واعتزال الناس ، ﺷﺨﺺ كانت نيته حسنه ، ﻇﻦ ﺑﺎﻟﺠﻤﻴﻊ ، ﻓﺨﺬل من قبل الجميع.</t>
  </si>
  <si>
    <t>https://twitter.com/Sudan_News12/status/1067800029727989760</t>
  </si>
  <si>
    <t>2018-11-28 16:20:32 CAT</t>
  </si>
  <si>
    <t>في مدخل مدينه طوكيو لوحة مكتوب عليها  (ايها الانسان فكر لكى تبدع )👍 وفي مدخل مدينة الخرطوم لوحة كبيرة مكتوب عليها ( لاتفكر ولاتحتار عدس الوابل هو الخيار ) 😵😞🐒 فرق ثقافات لا اكثر .... وخليك سوداني        😂 فطرتوووو  ولا لسه 😂. #اتحاد_مغردي_السودان</t>
  </si>
  <si>
    <t>https://twitter.com/Sudan_News12/status/1067785316612915200</t>
  </si>
  <si>
    <t>2018-11-28 15:05:57 CAT</t>
  </si>
  <si>
    <t>@SUDTwittUN تمام</t>
  </si>
  <si>
    <t>https://twitter.com/Sudan_News12/status/1067766544665591810</t>
  </si>
  <si>
    <t>2018-11-28 12:41:36 CAT</t>
  </si>
  <si>
    <t>@usf513 اهتم بالاتنين الفوق انا ...لهم الرحمه ..مازالت كتبهم ومقالاتهم تثري العالم</t>
  </si>
  <si>
    <t>https://twitter.com/Sudan_News12/status/1067730221275758592</t>
  </si>
  <si>
    <t>2018-11-28 12:26:13 CAT</t>
  </si>
  <si>
    <t>ما زلت أومن أن الإنسان لا يموتُ دفعةً واحدة، وإنما يموت بطريقة الأجزاء ؛ كلما رَحَل صديق مات جزء وكلما غادرَنا حبيب مات جزء وكلما قُتل حلمٌ من أحلامنا مات جزء، فيأتي الموت الأكبر ليجد كل الأجزاء ميّته، فيحملها معه ويرحل.#اتحاد_مغردي_السودان</t>
  </si>
  <si>
    <t>https://twitter.com/Sudan_News12/status/1067726346741272576</t>
  </si>
  <si>
    <t>2018-11-28 12:04:47 CAT</t>
  </si>
  <si>
    <t>الاشياء  المكتومة داخلنا  اصبحت تخرج على شكل صداع ، سرحان ، عدم تركيز ، ضحكة مزيفة ، نوم كتير ، أرق ، سكوت ، هدوء ، وحدة ..</t>
  </si>
  <si>
    <t>https://twitter.com/Sudan_News12/status/1067720954648895488</t>
  </si>
  <si>
    <t>2018-11-28 11:53:51 CAT</t>
  </si>
  <si>
    <t>أجيد التعامل مع جميع فئات البشر ، ما عدا أولئك الذين يسلكون الطرق الملتوية ويستخدمون وجوهً متعددة .. في الحقيقة إنني و فور أن أتعرف عليهم أستبعدهم عن حياتي .. إنني لا أطيق الاستغفال ولا الاستغلال ولا التلون في المعاملات الانسانية!. #اتحاد_مغردي_السودان</t>
  </si>
  <si>
    <t>https://twitter.com/Sudan_News12/status/1067718200987656192</t>
  </si>
  <si>
    <t>2018-11-28 11:43:17 CAT</t>
  </si>
  <si>
    <t>ليس عيبًا ..  أن يتعلّم الرجل من قلب الأنثى شيئًا يجعله أكثر إنسانيّة ورقّة .</t>
  </si>
  <si>
    <t>https://twitter.com/Sudan_News12/status/1067715545708077056</t>
  </si>
  <si>
    <t>2018-11-28 11:39:23 CAT</t>
  </si>
  <si>
    <t>قد تأتي الطاعة من الخوف.. لكن الاحترام لا يأتي إلا من الحب.. ومن يفقد حب الناس لا يمكن أن يكسب احترامهم..</t>
  </si>
  <si>
    <t>https://twitter.com/Sudan_News12/status/1067714562424782849</t>
  </si>
  <si>
    <t>2018-11-28 11:25:04 CAT</t>
  </si>
  <si>
    <t>" قد تكون الفترة التي تعيشها الآن .. هي أجمل مقطع ترويه غداً في قصة نجاحك .. كافح ". #اتحاد_مغردي_السودان . #السودان_مبادرات_الخير  https://t.co/KnR9CqM18x</t>
  </si>
  <si>
    <t>['https://pbs.twimg.com/media/DtFFdRUXoAAxEpb.jpg']</t>
  </si>
  <si>
    <t>https://twitter.com/Sudan_News12/status/1067710960100696065</t>
  </si>
  <si>
    <t>https://pbs.twimg.com/media/DtFFdRUXoAAxEpb.jpg</t>
  </si>
  <si>
    <t>2018-11-28 09:12:04 CAT</t>
  </si>
  <si>
    <t>الشخصَ آللي يزعل منك ثم  يَعود ليتحدث معك دوِن مقآومه ذلك هو الشخَص آلذي .. يعزكـ بقلب ابيض ... #اتحاد_مغردي_السودان</t>
  </si>
  <si>
    <t>https://twitter.com/Sudan_News12/status/1067677489336655872</t>
  </si>
  <si>
    <t>2018-11-28 09:04:57 CAT</t>
  </si>
  <si>
    <t>@fathy2005 نعلك بخير</t>
  </si>
  <si>
    <t>https://twitter.com/Sudan_News12/status/1067675695877406720</t>
  </si>
  <si>
    <t>2018-11-28 09:02:47 CAT</t>
  </si>
  <si>
    <t>@Lina_Alatabani م اظنو تاني يمثل دورنا من الانتقادات حقتنا .. وشكرا علي الFollow</t>
  </si>
  <si>
    <t>https://twitter.com/Sudan_News12/status/1067675151435735040</t>
  </si>
  <si>
    <t>2018-11-28 08:57:06 CAT</t>
  </si>
  <si>
    <t>@Lina_Alatabani اعتذر</t>
  </si>
  <si>
    <t>https://twitter.com/Sudan_News12/status/1067673722021183489</t>
  </si>
  <si>
    <t>2018-11-28 08:20:03 CAT</t>
  </si>
  <si>
    <t>@M_A_M_O14 المفلس والقصير</t>
  </si>
  <si>
    <t>https://twitter.com/Sudan_News12/status/1067664398385336320</t>
  </si>
  <si>
    <t>2018-11-28 08:17:22 CAT</t>
  </si>
  <si>
    <t>@Lina_Alatabani خلي برضو🤣</t>
  </si>
  <si>
    <t>https://twitter.com/Sudan_News12/status/1067663723014352896</t>
  </si>
  <si>
    <t>2018-11-28 07:20:31 CAT</t>
  </si>
  <si>
    <t>حين تشعر ان المنافذ جميعها مغلقة .. سيصل اليك لطف الله من المنفذ المستحيل.. فقط ثق بربك وكن مع الله يكن معك . #صباح_الخير</t>
  </si>
  <si>
    <t>https://twitter.com/Sudan_News12/status/1067649415354171392</t>
  </si>
  <si>
    <t>2018-11-28 00:10:44 CAT</t>
  </si>
  <si>
    <t>يا سُكــر يا طاعِــم  مسيخ المكان البعيد عن عيونك مريـر الزمان اليخّيب ظنونـــك اصونــك وأقَصِر لسـان البخونـــك  رحمة الله عليك يا #حميد  😭😭 #شافي  https://t.co/aE4RRoOTC6</t>
  </si>
  <si>
    <t>['https://pbs.twimg.com/media/DtCrHWrXQAc6I_w.jpg']</t>
  </si>
  <si>
    <t>['حميد', 'شافي']</t>
  </si>
  <si>
    <t>https://twitter.com/Sudan_News12/status/1067541258187485184</t>
  </si>
  <si>
    <t>https://pbs.twimg.com/media/DtCrHWrXQAc6I_w.jpg</t>
  </si>
  <si>
    <t>2018-11-28 00:00:49 CAT</t>
  </si>
  <si>
    <t>@AbdoonTelal @Ahmed_faddll تم</t>
  </si>
  <si>
    <t>https://twitter.com/Sudan_News12/status/1067538760911458307</t>
  </si>
  <si>
    <t>[{'screen_name': 'AbdoonTelal', 'name': 'Telal Abdoon', 'id': '939957897349554178'}, {'screen_name': 'Ahmed_faddll', 'name': 'لافيش ولا تفتيش يعيش ...', 'id': '1051415281204113409'}]</t>
  </si>
  <si>
    <t>2018-11-27 23:52:09 CAT</t>
  </si>
  <si>
    <t xml:space="preserve"> https://t.co/1DbKmMxEXI</t>
  </si>
  <si>
    <t>['https://pbs.twimg.com/media/DtCm3AxWsAcdhMM.jpg']</t>
  </si>
  <si>
    <t>https://twitter.com/Sudan_News12/status/1067536579240054784</t>
  </si>
  <si>
    <t>https://pbs.twimg.com/media/DtCm3AxWsAcdhMM.jpg</t>
  </si>
  <si>
    <t>2018-11-27 23:51:40 CAT</t>
  </si>
  <si>
    <t xml:space="preserve"> https://t.co/M2M6u5F4B9</t>
  </si>
  <si>
    <t>['https://pbs.twimg.com/media/DtCmwBnW0AACKQz.jpg']</t>
  </si>
  <si>
    <t>https://twitter.com/Sudan_News12/status/1067536459299782658</t>
  </si>
  <si>
    <t>https://pbs.twimg.com/media/DtCmwBnW0AACKQz.jpg</t>
  </si>
  <si>
    <t>2018-11-27 20:03:17 CAT</t>
  </si>
  <si>
    <t>_وعــلى وتــر الحـلمْ نعـزف امنيـه .^°•  https://t.co/e96bOnG2fD</t>
  </si>
  <si>
    <t>['https://pbs.twimg.com/media/DtByeqXWwAA-qqm.jpg']</t>
  </si>
  <si>
    <t>https://twitter.com/Sudan_News12/status/1067478986580770816</t>
  </si>
  <si>
    <t>https://pbs.twimg.com/media/DtByeqXWwAA-qqm.jpg</t>
  </si>
  <si>
    <t>2018-11-27 19:57:03 CAT</t>
  </si>
  <si>
    <t>@afnan_azzeh ربنا يشفيك</t>
  </si>
  <si>
    <t>https://twitter.com/Sudan_News12/status/1067477415721607169</t>
  </si>
  <si>
    <t>2018-11-27 18:41:50 CAT</t>
  </si>
  <si>
    <t>رسالتي لكم : إلى كل من يمر بظروف صعبة . ستُفرج بإذن الله عما قريب ، وستعود على وجهك تلك الضحكة التي يُحبها الجميع ❤️  https://t.co/Q7zN4KbXMI</t>
  </si>
  <si>
    <t>['https://pbs.twimg.com/media/DtBf00dX4AE21lQ.jpg']</t>
  </si>
  <si>
    <t>https://twitter.com/Sudan_News12/status/1067458486752157697</t>
  </si>
  <si>
    <t>https://pbs.twimg.com/media/DtBf00dX4AE21lQ.jpg</t>
  </si>
  <si>
    <t>2018-11-27 18:38:08 CAT</t>
  </si>
  <si>
    <t>تبتسم ولك حسنه ، تمرض ولك أجر ، تصبر ولك من بعد الصبر يُسر ، تُحسن ولك ضِعف إحسانك الحمدلله حمداً كثيراً طيباً مباركاً فيه.</t>
  </si>
  <si>
    <t>https://twitter.com/Sudan_News12/status/1067457557189537793</t>
  </si>
  <si>
    <t>2018-11-27 11:05:28 CAT</t>
  </si>
  <si>
    <t>#اتحاد_مغردي_السودان  https://t.co/JUSJ8ZL28g</t>
  </si>
  <si>
    <t>['https://pbs.twimg.com/media/Ds_3YgfXcAAtlVh.jpg']</t>
  </si>
  <si>
    <t>https://twitter.com/Sudan_News12/status/1067343640261996544</t>
  </si>
  <si>
    <t>https://pbs.twimg.com/media/Ds_3YgfXcAAtlVh.jpg</t>
  </si>
  <si>
    <t>2018-11-27 00:51:22 CAT</t>
  </si>
  <si>
    <t>عارف الوجع في الجوف شديد عارفك كمان ما بتقدري ★ صباح الخير. #اتحاد_مغردي_السودان  https://t.co/PERMl2mDQw</t>
  </si>
  <si>
    <t>['https://pbs.twimg.com/media/Ds9qz_6UUAEkoBH.jpg']</t>
  </si>
  <si>
    <t>https://twitter.com/Sudan_News12/status/1067189096932622341</t>
  </si>
  <si>
    <t>https://pbs.twimg.com/media/Ds9qz_6UUAEkoBH.jpg</t>
  </si>
  <si>
    <t>2018-11-26 20:08:00 CAT</t>
  </si>
  <si>
    <t>أخبروا قلوبكم أنها تستحق الفرح و املؤوها بالابتسامة ، و استودعوها الله ، و كونوا مُطمئنين . فالسعاده ليست حلماً و لا وهماً و لا بأمر مُحال ! بل هي تفاؤل وحُسن ظن بالله ؛ وصبر بغيِر إستعجال  https://t.co/hGLNIPhYmM</t>
  </si>
  <si>
    <t>['https://pbs.twimg.com/media/Ds8p9OYWwAMJyf7.jpg']</t>
  </si>
  <si>
    <t>https://twitter.com/Sudan_News12/status/1067117783052361729</t>
  </si>
  <si>
    <t>https://pbs.twimg.com/media/Ds8p9OYWwAMJyf7.jpg</t>
  </si>
  <si>
    <t>2018-11-26 20:00:53 CAT</t>
  </si>
  <si>
    <t>مهما كنّا أقوياء لن نستطيع حمل حقائب الحياة وحدنا ... نحن بحاجةٍ لمن يحمل عنّا شيئًا من أيّامها ... فالروح التي لا تشاركها روحٌ أخرى تمرض..✍🏻. #اتحاد_مغردي_السودان  https://t.co/H60DlvVQcf</t>
  </si>
  <si>
    <t>['https://pbs.twimg.com/media/Ds8oU86WsAAqLdP.jpg']</t>
  </si>
  <si>
    <t>https://twitter.com/Sudan_News12/status/1067115994722766848</t>
  </si>
  <si>
    <t>https://pbs.twimg.com/media/Ds8oU86WsAAqLdP.jpg</t>
  </si>
  <si>
    <t>2018-11-26 19:55:45 CAT</t>
  </si>
  <si>
    <t>☜الحَمدُ للهّ ☜الذي جَعلَنآ نَعجَز عَنْ مَعرِفَة المُستَقبَل . ☜لِيكُون دآئمآ لَدينآ أَمَلْ ☜أنّ غَدآ أجمَل ..  https://t.co/YcriBAcKDA</t>
  </si>
  <si>
    <t>['https://pbs.twimg.com/media/Ds8nJrPX4AElbDm.jpg']</t>
  </si>
  <si>
    <t>https://twitter.com/Sudan_News12/status/1067114699349794816</t>
  </si>
  <si>
    <t>https://pbs.twimg.com/media/Ds8nJrPX4AElbDm.jpg</t>
  </si>
  <si>
    <t>2018-11-26 17:50:21 CAT</t>
  </si>
  <si>
    <t>الان قاعد بره وبفكر في حال البلد وكنت بقرا في تحليل زيوت مرحبا النتيجه طلعت انو غير صالح للاستعمال الادمي وبتناقش مع اخوي في الحاصل دا جاء ماري قدامي طفل من شكلو مشرد شايل شوال في ضهرو وبقرض في رغيفه وجاري ليهو مغنطيس كبير بي حبل عشان يلقط بيهو المسامير والحديد عشان يبيعه.. منقول</t>
  </si>
  <si>
    <t>https://twitter.com/Sudan_News12/status/1067083144438923264</t>
  </si>
  <si>
    <t>2018-11-26 13:28:09 CAT</t>
  </si>
  <si>
    <t xml:space="preserve"> https://t.co/8WQFuPFAlj</t>
  </si>
  <si>
    <t>['https://pbs.twimg.com/media/Ds7Ocl8UwAAFTaX.jpg']</t>
  </si>
  <si>
    <t>https://twitter.com/Sudan_News12/status/1067017157249245184</t>
  </si>
  <si>
    <t>https://pbs.twimg.com/media/Ds7Ocl8UwAAFTaX.jpg</t>
  </si>
  <si>
    <t>2018-11-26 13:24:10 CAT</t>
  </si>
  <si>
    <t>قريباً سيصبح ذكر محاسن الموتى كالآتي : 1- الله يرحمه كان دائما  Online 2- عمره ما عمل Block لأحد  3- عمره ما أزعج أحد ب Comment 4- عمره ما قصّر ب Like 5- دايماً كان يعمل Share للأغنياء و Tag للفقراء..  6- مستقيم.. وعمره ما سرق post من أحد  7- توفى وهو فاتح Messenger🤣</t>
  </si>
  <si>
    <t>https://twitter.com/Sudan_News12/status/1067016156589015040</t>
  </si>
  <si>
    <t>2018-11-26 13:22:06 CAT</t>
  </si>
  <si>
    <t>@dedy_dedy006 تغسلي كم صحن في الثانية ههههه</t>
  </si>
  <si>
    <t>https://twitter.com/Sudan_News12/status/1067015634595266561</t>
  </si>
  <si>
    <t>2018-11-26 08:58:47 CAT</t>
  </si>
  <si>
    <t>ﻃﺎﺏ ﺻﺒﺎﺡ ﺍﻟﻔﻘﺮﺍﺀ ﻭﺍﻟﺸﻮﺍﺭﻉ ﺍﻟﺘﻲ ﺗﺤﻤﻠﻬﻢ ،،ﻭﻟﻤﻦ ﻻﻳﻤﻠﻚ ﺻﺪﻳﻖ ﺻﺎﺩﻕ،،ﻭﻟﻠﻤﺴﻨﻴﻦ ،،ﻭﻹﺑﺘﺴﺎﻣﺔ ﺍﻻﻃﻔﺎﻝ.. ﺻﺒﺎﺍﺡ ﺍﻟﺨﻴﺮ. #اتحاد_مغردي_السودان  https://t.co/5JBqlQqMmU</t>
  </si>
  <si>
    <t>['https://pbs.twimg.com/media/Ds6QySTWkAA0MEG.jpg']</t>
  </si>
  <si>
    <t>https://twitter.com/Sudan_News12/status/1066949369520431104</t>
  </si>
  <si>
    <t>https://pbs.twimg.com/media/Ds6QySTWkAA0MEG.jpg</t>
  </si>
  <si>
    <t>2018-11-25 22:03:29 CAT</t>
  </si>
  <si>
    <t>@AAlbbasi @SUDTwittUN حقيف معاه رغم انو ظلمني قبل كدا ..المسامح كريم</t>
  </si>
  <si>
    <t>https://twitter.com/Sudan_News12/status/1066784456604823552</t>
  </si>
  <si>
    <t>[{'screen_name': 'AAlbbasi', 'name': 'Awad Alkareem 🇸🇩', 'id': '969864098598047744'}, {'screen_name': 'SUDTwittUN', 'name': 'اتحاد مغردي السودان 🇸🇩', 'id': '977519331100778497'}]</t>
  </si>
  <si>
    <t>2018-11-25 21:14:38 CAT</t>
  </si>
  <si>
    <t>@Muzzmil7o مش صح بالله</t>
  </si>
  <si>
    <t>https://twitter.com/Sudan_News12/status/1066772164777529345</t>
  </si>
  <si>
    <t>[{'screen_name': 'Muzzmil7o', 'name': 'мυzzaмιl 🌙', 'id': '985465015'}]</t>
  </si>
  <si>
    <t>2018-11-25 20:59:23 CAT</t>
  </si>
  <si>
    <t>لا تقم حوارًا مع شخص يشعرك دائمًا كما لو أنه على عجله من أمره وأن وقته أثمن من كلامك، حتى لو كان هذا الحوار البسيط كل ما تتمنى.</t>
  </si>
  <si>
    <t>https://twitter.com/Sudan_News12/status/1066768325533999104</t>
  </si>
  <si>
    <t>2018-11-25 19:46:43 CAT</t>
  </si>
  <si>
    <t>*لا تكره أحداً حتی ولو أخطأ في حقك ، لأن كل من يُسيء .. تسيء له الدنيا ، وأشفق علی من يظلمك لأنه سيقف عاجزا أمام تسويات الحياة *</t>
  </si>
  <si>
    <t>https://twitter.com/Sudan_News12/status/1066750038888468480</t>
  </si>
  <si>
    <t>2018-11-25 19:42:34 CAT</t>
  </si>
  <si>
    <t>https://twitter.com/Sudan_News12/status/1066748994636910600</t>
  </si>
  <si>
    <t>https://twitter.com/abdallashum/status/1066718593918869505</t>
  </si>
  <si>
    <t>2018-11-25 18:08:38 CAT</t>
  </si>
  <si>
    <t>@Deifallah_99 سلمت طرحك جميل ..لكن اؤكد لكم هذا الطرح لايمثل السعوديين ونحن  نعرفهم جيدا ..وثقو جيدا سيتم محاسبة هؤلاء ..وانا السعوديين زعلانين اكتر مننا نحن السودانيين ونعرف انهم يحبونا جدا</t>
  </si>
  <si>
    <t>https://twitter.com/Sudan_News12/status/1066725354977599490</t>
  </si>
  <si>
    <t>2018-11-25 17:42:12 CAT</t>
  </si>
  <si>
    <t>#اتحاد_مغردي_السودان  https://t.co/14rXMcbk9C</t>
  </si>
  <si>
    <t>['https://pbs.twimg.com/media/Ds2_AO8W0AEZUTJ.jpg']</t>
  </si>
  <si>
    <t>https://twitter.com/Sudan_News12/status/1066718702580760580</t>
  </si>
  <si>
    <t>https://pbs.twimg.com/media/Ds2_AO8W0AEZUTJ.jpg</t>
  </si>
  <si>
    <t>2018-11-25 17:35:14 CAT</t>
  </si>
  <si>
    <t>دقو الطبول للغنا ، وازة و كرن و كمبلا .. 💜  https://t.co/yhfzXOOssz</t>
  </si>
  <si>
    <t>['https://pbs.twimg.com/media/Ds29Z4IX4AASSAs.jpg']</t>
  </si>
  <si>
    <t>https://twitter.com/Sudan_News12/status/1066716953077850113</t>
  </si>
  <si>
    <t>https://pbs.twimg.com/media/Ds29Z4IX4AASSAs.jpg</t>
  </si>
  <si>
    <t>2018-11-25 17:31:50 CAT</t>
  </si>
  <si>
    <t>@wuddahmed البعاين دا  عندو صدمة</t>
  </si>
  <si>
    <t>https://twitter.com/Sudan_News12/status/1066716094159863808</t>
  </si>
  <si>
    <t>2018-11-25 16:29:35 CAT</t>
  </si>
  <si>
    <t>نضحك رغم الفينا مآسي .  https://t.co/eC73y4En7D</t>
  </si>
  <si>
    <t>['https://pbs.twimg.com/media/Ds2uYF-XcAEeb9i.jpg']</t>
  </si>
  <si>
    <t>https://twitter.com/Sudan_News12/status/1066700431542419456</t>
  </si>
  <si>
    <t>https://pbs.twimg.com/media/Ds2uYF-XcAEeb9i.jpg</t>
  </si>
  <si>
    <t>2018-11-25 16:21:04 CAT</t>
  </si>
  <si>
    <t>التحية ليها</t>
  </si>
  <si>
    <t>https://twitter.com/Sudan_News12/status/1066698285820321792</t>
  </si>
  <si>
    <t>https://twitter.com/UNNewsArabic/status/1066526386611867648</t>
  </si>
  <si>
    <t>2018-11-25 16:17:14 CAT</t>
  </si>
  <si>
    <t>@WADHOSHA @esamzolo1 @Ah12amas @AlnagiI @7assan_abdo @abda11h55 @ahmedbakree1 @TijaniAdil1 @majidmajdimahmo @Shaweesh02 تم</t>
  </si>
  <si>
    <t>https://twitter.com/Sudan_News12/status/1066697321080135681</t>
  </si>
  <si>
    <t>[{'screen_name': 'WADHOSHA', 'name': 'HOSHA', 'id': '615117243'}, {'screen_name': 'esamzolo1', 'name': 'esamzolo', 'id': '1061918720157736962'}, {'screen_name': 'Ah12amas', 'name': 'احمد العماس', 'id': '1061540705250750465'}, {'screen_name': 'AlnagiI', 'name': 'الناجي الجزولي', 'id': '1861604894'}, {'screen_name': '7assan_abdo', 'name': '⚡MON3M | حسن⚡', 'id': '246899755'}, {'screen_name': 'ahmedbakree1', 'name': 'قمر الزمان', 'id': '1250594340'}, {'screen_name': 'TijaniAdil1', 'name': 'Tijani Adil 🇸🇩', 'id': '2200946901'}, {'screen_name': 'majidmajdimahmo', 'name': 'Jamid', 'id': '565324189'}]</t>
  </si>
  <si>
    <t>2018-11-25 16:16:02 CAT</t>
  </si>
  <si>
    <t>@WADHOSHA @MawahibIbrahim1 @mano12944 @ALAALDINA @Soghaier @Ibrahimaldalil @Abdulo09 @Abdo31129222 @MonyZainoo @khaled_minawi @mubarakizzat تم</t>
  </si>
  <si>
    <t>https://twitter.com/Sudan_News12/status/1066697021803905024</t>
  </si>
  <si>
    <t>[{'screen_name': 'WADHOSHA', 'name': 'HOSHA', 'id': '615117243'}, {'screen_name': 'MawahibIbrahim1', 'name': 'Mawahib Ibrahim', 'id': '974545574505705472'}, {'screen_name': 'mano12944', 'name': 'magzoub mohamedsalih', 'id': '1058999544397156352'}, {'screen_name': 'ALAALDINA', 'name': 'Alaaldin Abbas', 'id': '456818172'}, {'screen_name': 'Soghaier', 'name': 'Dr Mohammed Soghaier', 'id': '476068136'}, {'screen_name': 'Ibrahimaldalil', 'name': 'ابراهيم الدليل', 'id': '3393833943'}, {'screen_name': 'Abdulo09', 'name': 'max ..HD', 'id': '991641655441809408'}, {'screen_name': 'Abdo31129222', 'name': 'Tefa✨', 'id': '1013778640692219904'}, {'screen_name': 'MonyZainoo', 'name': '🇲 🇴 🇳 🇾 🎵', 'id': '1060524190149808129'}, {'screen_name': 'mubarakizzat', 'name': 'مبارك😍', 'id': '410072170'}]</t>
  </si>
  <si>
    <t>2018-11-25 16:13:42 CAT</t>
  </si>
  <si>
    <t>@WADHOSHA @Mohamed52088783 @JackoOop_H @KlAshiNko0oF @omer_hippw @Reemo__Ali تم</t>
  </si>
  <si>
    <t>https://twitter.com/Sudan_News12/status/1066696432571375617</t>
  </si>
  <si>
    <t>[{'screen_name': 'WADHOSHA', 'name': 'HOSHA', 'id': '615117243'}, {'screen_name': 'Mohamed52088783', 'name': 'Mohamed Saad', 'id': '926925410457280514'}, {'screen_name': 'JackoOop_H', 'name': 'Yaqoub H. 🇸🇩', 'id': '989535298869694465'}, {'screen_name': 'omer_hippw', 'name': 'omer hippw', 'id': '155180307'}, {'screen_name': 'Reemo__Ali', 'name': 'Sunflower🌻🌼', 'id': '715225790359674883'}]</t>
  </si>
  <si>
    <t>2018-11-25 16:07:07 CAT</t>
  </si>
  <si>
    <t>مرت مريم بنت عمران بموقف عظيم  ومع ذلك قيل لها   " كُلي واشربي و قري عينًا " عش حياتك ولا ترهق نفسك بالتفكير  فالله عنده حسن التدبير ❤  https://t.co/GX6VngfhtD</t>
  </si>
  <si>
    <t>['https://pbs.twimg.com/media/Ds2pPGMXcAAABkw.jpg']</t>
  </si>
  <si>
    <t>https://twitter.com/Sudan_News12/status/1066694776454553601</t>
  </si>
  <si>
    <t>https://pbs.twimg.com/media/Ds2pPGMXcAAABkw.jpg</t>
  </si>
  <si>
    <t>2018-11-25 16:00:59 CAT</t>
  </si>
  <si>
    <t>@WADHOSHA @Alkenan77427368 @mahamedtajj @Mh_Alshazly @motseali99 @IiPreton @JlalMohamad320 @MurtadaElamin @Muzamil_Alim @MohammedNooni @nagmyousif تم</t>
  </si>
  <si>
    <t>https://twitter.com/Sudan_News12/status/1066693231637864448</t>
  </si>
  <si>
    <t>[{'screen_name': 'WADHOSHA', 'name': 'HOSHA', 'id': '615117243'}, {'screen_name': 'Alkenan77427368', 'name': 'Alkenani', 'id': '1016663273448632321'}, {'screen_name': 'mahamedtajj', 'name': 'mahamedtajj', 'id': '942022887132852224'}, {'screen_name': 'Mh_Alshazly', 'name': 'Mhmّd', 'id': '963074079195586562'}, {'screen_name': 'motseali99', 'name': 'motsem ali', 'id': '2960223136'}, {'screen_name': 'JlalMohamad320', 'name': 'јάلَάĻ🇦🇷', 'id': '1033647495686094849'}, {'screen_name': 'MurtadaElamin', 'name': 'Murtada El-amin', 'id': '356722439'}, {'screen_name': 'Muzamil_Alim', 'name': 'مزمل عليم', 'id': '245306028'}, {'screen_name': 'MohammedNooni', 'name': 'Nooni Mohammed', 'id': '1279449956689088517'}, {'screen_name': 'nagmyousif', 'name': 'N A G M', 'id': '254489246'}]</t>
  </si>
  <si>
    <t>2018-11-25 15:59:55 CAT</t>
  </si>
  <si>
    <t>@WADHOSHA @awadbushara @BASHER93441940 @Dandoon9292 @Wadalameeen @AliAbdelMoneim1 @Medoshow6 @al_Z000UL @ahmed_altyeb شدو حيلكم</t>
  </si>
  <si>
    <t>https://twitter.com/Sudan_News12/status/1066692963080855552</t>
  </si>
  <si>
    <t>[{'screen_name': 'WADHOSHA', 'name': 'HOSHA', 'id': '615117243'}, {'screen_name': 'BASHER93441940', 'name': 'Basher Abd Elrhman', 'id': '1833299718'}, {'screen_name': 'Dandoon9292', 'name': 'Dando0on', 'id': '973859100961337344'}, {'screen_name': 'Wadalameeen', 'name': 'Ẅąď alaⴅΞΞŉ^^', 'id': '3496767769'}, {'screen_name': 'AliAbdelMoneim1', 'name': 'Ali Abdel Moneim', 'id': '1389085047588806657'}, {'screen_name': 'Medoshow6', 'name': '#زول_مــن_طــين', 'id': '976826804488024064'}, {'screen_name': 'ahmed_altyeb', 'name': 'احمد الطيب عبدالرحيم', 'id': '334256858'}]</t>
  </si>
  <si>
    <t>2018-11-25 15:59:45 CAT</t>
  </si>
  <si>
    <t>@WADHOSHA @awadbushara @BASHER93441940 @Dandoon9292 @Wadalameeen @AliAbdelMoneim1 @Medoshow6 @al_Z000UL @ahmed_altyeb تم</t>
  </si>
  <si>
    <t>https://twitter.com/Sudan_News12/status/1066692923025174528</t>
  </si>
  <si>
    <t>2018-11-25 15:41:38 CAT</t>
  </si>
  <si>
    <t>@WADHOSHA @DrQGQ @OliverTwesi @Majz_oub @mohamed_shmbaty @aaalazeem @shamsmooh19329 @dr_alshaigy2 @hima_sima @khalidalkanzy @jojo_MH1 تمت للجميع</t>
  </si>
  <si>
    <t>https://twitter.com/Sudan_News12/status/1066688361879019522</t>
  </si>
  <si>
    <t>[{'screen_name': 'WADHOSHA', 'name': 'HOSHA', 'id': '615117243'}, {'screen_name': 'DrQGQ', 'name': 'QGQ🇸🇩', 'id': '1204691010900639744'}, {'screen_name': 'aaalazeem', 'name': '3zmaَ 👑', 'id': '935489896587890688'}, {'screen_name': 'dr_alshaigy2', 'name': 'Alshaigy🇸🇩', 'id': '3060153162'}, {'screen_name': 'hima_sima', 'name': 'Sima Hima', 'id': '1199771933807710211'}, {'screen_name': 'khalidalkanzy', 'name': 'khamgana ali', 'id': '2994333727'}, {'screen_name': 'jojo_mh1', 'name': 'جعفر محمد', 'id': '1389383548679950339'}]</t>
  </si>
  <si>
    <t>2018-11-25 15:40:51 CAT</t>
  </si>
  <si>
    <t>@WADHOSHA @mohaned12683 @Abdalla36535914 @ayo_ub91 @Waloyaa2 @aloosh8200 @Majz_oub @BaselOsama20 @halfawy_mohamed @yousif_frty @OliverTwesi تم</t>
  </si>
  <si>
    <t>https://twitter.com/Sudan_News12/status/1066688165912735750</t>
  </si>
  <si>
    <t>[{'screen_name': 'WADHOSHA', 'name': 'HOSHA', 'id': '615117243'}, {'screen_name': 'mohaned12683', 'name': 'Mohaned Ahmed', 'id': '761467819598938112'}, {'screen_name': 'Waloyaa2', 'name': 'عـشـه الـغـبـشـه', 'id': '1058847766066147330'}, {'screen_name': 'BaselOsama20', 'name': 'Basel', 'id': '929488145460203521'}, {'screen_name': 'halfawy_mohamed', 'name': 'ℳُôhą𝓜𝓔ⅆ HãĽFäWY● םכםב', 'id': '1622853174'}]</t>
  </si>
  <si>
    <t>2018-11-25 14:52:05 CAT</t>
  </si>
  <si>
    <t>@WADHOSHA @Majz_oub @Wadalameeen @JackoOop_H @JlalMohamad320 @Mohamed52088783 @awadbushara @jojo_MH1 @Muzamil_Alim @nagmyousif @mahamedtajj @A7med_Saeed_ @MonyZainoo @mano12944 @Mohammed198150 @majidmajdimahmo @wadkebrett تم</t>
  </si>
  <si>
    <t>https://twitter.com/Sudan_News12/status/1066675891776954369</t>
  </si>
  <si>
    <t>[{'screen_name': 'WADHOSHA', 'name': 'HOSHA', 'id': '615117243'}, {'screen_name': 'Wadalameeen', 'name': 'Ẅąď alaⴅΞΞŉ^^', 'id': '3496767769'}, {'screen_name': 'JackoOop_H', 'name': 'Yaqoub H. 🇸🇩', 'id': '989535298869694465'}, {'screen_name': 'JlalMohamad320', 'name': 'јάلَάĻ🇦🇷', 'id': '1033647495686094849'}, {'screen_name': 'Mohamed52088783', 'name': 'Mohamed Saad', 'id': '926925410457280514'}, {'screen_name': 'jojo_mh1', 'name': 'جعفر محمد', 'id': '1389383548679950339'}, {'screen_name': 'Muzamil_Alim', 'name': 'مزمل عليم', 'id': '245306028'}, {'screen_name': 'nagmyousif', 'name': 'N A G M', 'id': '254489246'}, {'screen_name': 'mahamedtajj', 'name': 'mahamedtajj', 'id': '942022887132852224'}, {'screen_name': 'A7med_Saeed_', 'name': 'Ahmed Saeed 🎭', 'id': '1022551796995317760'}, {'screen_name': 'MonyZainoo', 'name': '🇲 🇴 🇳 🇾 🎵', 'id': '1060524190149808129'}, {'screen_name': 'mano12944', 'name': 'magzoub mohamedsalih', 'id': '1058999544397156352'}, {'screen_name': 'Mohammed198150', 'name': 'abomyar mohammed', 'id': '911128846480449536'}, {'screen_name': 'majidmajdimahmo', 'name': 'Jamid', 'id': '565324189'}, {'screen_name': 'wadkebrett', 'name': 'ود كبريت _ wad kebret', 'id': '3274760622'}]</t>
  </si>
  <si>
    <t>2018-11-25 14:50:25 CAT</t>
  </si>
  <si>
    <t>@WADHOSHA @Mohamed52088783 @Majz_oub @Wadalameeen @JackoOop_H @JlalMohamad320 @awadbushara @jojo_MH1 @Muzamil_Alim @nagmyousif @mahamedtajj @A7med_Saeed_ @MonyZainoo @mano12944 @Mohammed198150 @majidmajdimahmo @wadkebrett ههههههههه</t>
  </si>
  <si>
    <t>https://twitter.com/Sudan_News12/status/1066675472652791808</t>
  </si>
  <si>
    <t>[{'screen_name': 'WADHOSHA', 'name': 'HOSHA', 'id': '615117243'}, {'screen_name': 'Mohamed52088783', 'name': 'Mohamed Saad', 'id': '926925410457280514'}, {'screen_name': 'Wadalameeen', 'name': 'Ẅąď alaⴅΞΞŉ^^', 'id': '3496767769'}, {'screen_name': 'JackoOop_H', 'name': 'Yaqoub H. 🇸🇩', 'id': '989535298869694465'}, {'screen_name': 'JlalMohamad320', 'name': 'јάلَάĻ🇦🇷', 'id': '1033647495686094849'}, {'screen_name': 'jojo_mh1', 'name': 'جعفر محمد', 'id': '1389383548679950339'}, {'screen_name': 'Muzamil_Alim', 'name': 'مزمل عليم', 'id': '245306028'}, {'screen_name': 'nagmyousif', 'name': 'N A G M', 'id': '254489246'}, {'screen_name': 'mahamedtajj', 'name': 'mahamedtajj', 'id': '942022887132852224'}, {'screen_name': 'A7med_Saeed_', 'name': 'Ahmed Saeed 🎭', 'id': '1022551796995317760'}, {'screen_name': 'MonyZainoo', 'name': '🇲 🇴 🇳 🇾 🎵', 'id': '1060524190149808129'}, {'screen_name': 'mano12944', 'name': 'magzoub mohamedsalih', 'id': '1058999544397156352'}, {'screen_name': 'Mohammed198150', 'name': 'abomyar mohammed', 'id': '911128846480449536'}, {'screen_name': 'majidmajdimahmo', 'name': 'Jamid', 'id': '565324189'}, {'screen_name': 'wadkebrett', 'name': 'ود كبريت _ wad kebret', 'id': '3274760622'}]</t>
  </si>
  <si>
    <t>2018-11-25 14:44:44 CAT</t>
  </si>
  <si>
    <t>ليست العنصرية لوحدها بل معها الواسطة والفساد ..دمرو البلد 😪#غرد_لوقف_العنصرية</t>
  </si>
  <si>
    <t>['غرد_لوقف_العنصرية']</t>
  </si>
  <si>
    <t>https://twitter.com/Sudan_News12/status/1066674042411864064</t>
  </si>
  <si>
    <t>2018-11-25 14:40:29 CAT</t>
  </si>
  <si>
    <t>@WADHOSHA @Majz_oub @Wadalameeen @JackoOop_H @JlalMohamad320 @Mohamed52088783 @awadbushara @jojo_MH1 @Muzamil_Alim @nagmyousif @mahamedtajj @A7med_Saeed_ @MonyZainoo @mano12944 @Mohammed198150 @majidmajdimahmo @wadkebrett تم ..اتمني سرعة رد المتابعة</t>
  </si>
  <si>
    <t>https://twitter.com/Sudan_News12/status/1066672973841686528</t>
  </si>
  <si>
    <t>2018-11-25 14:17:34 CAT</t>
  </si>
  <si>
    <t>فعلا مبدع ..اتمني دعمه</t>
  </si>
  <si>
    <t>https://twitter.com/Sudan_News12/status/1066667206501634048</t>
  </si>
  <si>
    <t>https://twitter.com/YBattran/status/1066324768767598592</t>
  </si>
  <si>
    <t>2018-11-25 14:05:05 CAT</t>
  </si>
  <si>
    <t>ﺣﺮﺻﻲ ﻋﻠﻰ ﻋﻴﻨﻴﻚ ﻳﻤﻨﻌﻨﻲ ﺍﻟﺒﻜﺎﺀ،،  ﻣﻦ ﺍﺟﻠﻬﺎ ﺍﻗﺘﺎﺕ ﺍﺣﺰﺍﻥ ﺍﻟﻨﻬﺎﺭ ﻭﺣﻴﺪﺓ ﻭﺃﺩﺱ ﺍﻧﺎﺕ ﺍﻟﻤﺴﺎﺀ،،  ﺍﻟﻠﻪ ﻟﻮ ﺗﺪﺭﻱ ﺍﺟﺘﻬﺎﺩ ﺗﺒﺴﻤﻲ ﻟﻌﺠﺒﺖ ﻣﻤﺎ ﻓﻲ ﺍﻟﺨﻔﺎﺀ ..❤️  https://t.co/jnld0Be5l6</t>
  </si>
  <si>
    <t>['https://pbs.twimg.com/media/Ds2NTHkXcAAvuHT.jpg']</t>
  </si>
  <si>
    <t>https://twitter.com/Sudan_News12/status/1066664066566053889</t>
  </si>
  <si>
    <t>https://pbs.twimg.com/media/Ds2NTHkXcAAvuHT.jpg</t>
  </si>
  <si>
    <t>2018-11-25 14:02:17 CAT</t>
  </si>
  <si>
    <t>حاجات سمحه😍  https://t.co/iGWK8hSnsb</t>
  </si>
  <si>
    <t>['https://pbs.twimg.com/media/Ds2MqVuXgAET46_.jpg']</t>
  </si>
  <si>
    <t>https://twitter.com/Sudan_News12/status/1066663359179890688</t>
  </si>
  <si>
    <t>https://pbs.twimg.com/media/Ds2MqVuXgAET46_.jpg</t>
  </si>
  <si>
    <t>2018-11-24 15:37:16 CAT</t>
  </si>
  <si>
    <t>https://twitter.com/Sudan_News12/status/1066324875911065600</t>
  </si>
  <si>
    <t>https://twitter.com/Rofaidayassin/status/1066225258032709632</t>
  </si>
  <si>
    <t>2018-11-24 14:37:03 CAT</t>
  </si>
  <si>
    <t>@WADHOSHA @Melfatih89 @fadil0mer198P @bshier_wd @mhyaldyna40 @a7med_okocha @waddah_ibrahem @wiiz2wiiz @MoattenSd @lilian_wd24 @max_alsadig @0929993599ali @Mr_Genoa @manal_moh22 @sohaip__ @hitham_181 @sud2n3 @Eazy__197 @Waleed_Adam1 @ALAAELDEN_ABDU @Abu3dnan_sd تم</t>
  </si>
  <si>
    <t>https://twitter.com/Sudan_News12/status/1066309720154271745</t>
  </si>
  <si>
    <t>[{'screen_name': 'WADHOSHA', 'name': 'HOSHA', 'id': '615117243'}, {'screen_name': 'Melfatih89', 'name': 'Moh.d', 'id': '783591468'}, {'screen_name': 'fadil0mer198P', 'name': 'فاضل عمر🇸🇩', 'id': '1014875862833999874'}, {'screen_name': 'bshier_wd', 'name': 'مح مد', 'id': '1032742730076762112'}, {'screen_name': 'mhyaldyna40', 'name': 'محي الدين الشريف', 'id': '3865800015'}, {'screen_name': 'a7med_okocha', 'name': 'أوكوشـا | الهوكاجي الثامن 🇮🇹', 'id': '804346560830021632'}, {'screen_name': 'waddah_ibrahem', 'name': '👑🇸🇩Shignos | شايقنوس🇸🇩👑', 'id': '931956348115476485'}, {'screen_name': 'MoattenSd', 'name': 'ﻣﻭاطـن', 'id': '1664517475'}, {'screen_name': 'lilian_wd24', 'name': 'Malik Mohammed', 'id': '4818307457'}, {'screen_name': 'max_alsadig', 'name': 'Alsadig max', 'id': '1342388607668137990'}, {'screen_name': 'Eazy__197', 'name': 'MOHAMED', 'id': '2447920037'}, {'screen_name': 'Waleed_Adam1', 'name': 'Waleed  | JOTA', 'id': '436545330'}, {'screen_name': 'Abu3dnan_sd', 'name': 'Mohamed AbdElrahman 🇸🇩', 'id': '179462219'}]</t>
  </si>
  <si>
    <t>2018-11-24 12:25:40 CAT</t>
  </si>
  <si>
    <t>" عندما يعطيك الله ما هو أعلى من سقوف أمنياتك .. فعوّد قلبك على الشكر .. عوّده على أن يوقن أنك إذا حمدتَ واهب نعمتك .. فسيغنيك ويزيدك ويكرمك "  https://t.co/cAwh6kz7Za</t>
  </si>
  <si>
    <t>['https://pbs.twimg.com/media/Dsws9_TX4AA63Oj.jpg']</t>
  </si>
  <si>
    <t>https://twitter.com/Sudan_News12/status/1066276659509157893</t>
  </si>
  <si>
    <t>https://pbs.twimg.com/media/Dsws9_TX4AA63Oj.jpg</t>
  </si>
  <si>
    <t>2018-11-24 12:19:43 CAT</t>
  </si>
  <si>
    <t>" اركض وراء كل ما تريده .. واقترب من كل الأشياء التي تشعر أنها ستسعدك .. وتشبث بكل من يطبع في قلبك فرحاً .. فقط .. كن مُشعاً "  https://t.co/pw4dWLbFg9</t>
  </si>
  <si>
    <t>['https://pbs.twimg.com/media/DswrmwoXoAEvPig.jpg']</t>
  </si>
  <si>
    <t>https://twitter.com/Sudan_News12/status/1066275160477569024</t>
  </si>
  <si>
    <t>https://pbs.twimg.com/media/DswrmwoXoAEvPig.jpg</t>
  </si>
  <si>
    <t>2018-11-24 12:17:22 CAT</t>
  </si>
  <si>
    <t>@4_wollf اجماعة اعزمونا معاكم</t>
  </si>
  <si>
    <t>https://twitter.com/Sudan_News12/status/1066274569009463297</t>
  </si>
  <si>
    <t>2018-11-24 12:16:54 CAT</t>
  </si>
  <si>
    <t>@abeer44033 ونعم بالله</t>
  </si>
  <si>
    <t>https://twitter.com/Sudan_News12/status/1066274452680388608</t>
  </si>
  <si>
    <t>[{'screen_name': 'abeer44033', 'name': 'abeer salah', 'id': '731970290'}]</t>
  </si>
  <si>
    <t>2018-11-24 12:12:57 CAT</t>
  </si>
  <si>
    <t>@AbdoonTelal برتوت والله ..اي حملة برتوت</t>
  </si>
  <si>
    <t>https://twitter.com/Sudan_News12/status/1066273459293102084</t>
  </si>
  <si>
    <t>2018-11-24 02:35:04 CAT</t>
  </si>
  <si>
    <t>https://twitter.com/Sudan_News12/status/1066128030190440448</t>
  </si>
  <si>
    <t>https://twitter.com/KHALEDMANAWI44/status/1065666316722495491</t>
  </si>
  <si>
    <t>2018-11-24 02:21:45 CAT</t>
  </si>
  <si>
    <t>@_Gh0rba_ لا</t>
  </si>
  <si>
    <t>https://twitter.com/Sudan_News12/status/1066124677611954177</t>
  </si>
  <si>
    <t>2018-11-24 00:46:06 CAT</t>
  </si>
  <si>
    <t>Good 🤣</t>
  </si>
  <si>
    <t>https://twitter.com/Sudan_News12/status/1066100605645717505</t>
  </si>
  <si>
    <t>https://twitter.com/Fhd_ae/status/1065916356372119554</t>
  </si>
  <si>
    <t>2018-11-24 00:45:19 CAT</t>
  </si>
  <si>
    <t>@SAljezulli @WADHOSHA @himo1606 @sohaip__ @anas10__ @Mk70973274 @M_3reefy تم🤙</t>
  </si>
  <si>
    <t>https://twitter.com/Sudan_News12/status/1066100408798593025</t>
  </si>
  <si>
    <t>[{'screen_name': 'SAljezulli', 'name': 'Sharafaljezulli', 'id': '1015070120174080000'}, {'screen_name': 'WADHOSHA', 'name': 'HOSHA', 'id': '615117243'}, {'screen_name': 'himo1606', 'name': 'MAHER', 'id': '252037672'}, {'screen_name': 'Anas10__', 'name': 'Anas', 'id': '1366631538931171329'}, {'screen_name': 'Mk70973274', 'name': 'Mk', 'id': '1055189206505529344'}]</t>
  </si>
  <si>
    <t>2018-11-24 00:36:47 CAT</t>
  </si>
  <si>
    <t>@darkang2799 تمت متابعتك</t>
  </si>
  <si>
    <t>https://twitter.com/Sudan_News12/status/1066098263193997312</t>
  </si>
  <si>
    <t>[{'screen_name': 'darkang2799', 'name': 'Dark Angle', 'id': '1062084067007610880'}]</t>
  </si>
  <si>
    <t>2018-11-23 21:45:11 CAT</t>
  </si>
  <si>
    <t>و السهر .. ثم الشقى .. ثم التعب .. و لسه حامدين رب العباد ❤️❤️  https://t.co/Y67E3qDjFn</t>
  </si>
  <si>
    <t>['https://pbs.twimg.com/media/Dstjb3jWoAA4T6M.jpg']</t>
  </si>
  <si>
    <t>https://twitter.com/Sudan_News12/status/1066055077440471042</t>
  </si>
  <si>
    <t>https://pbs.twimg.com/media/Dstjb3jWoAA4T6M.jpg</t>
  </si>
  <si>
    <t>2018-11-23 20:48:57 CAT</t>
  </si>
  <si>
    <t>"دع الشمس تشرق في قلبك" خذ الأمور بتفاؤل بهدوء بمرح  قلل من تدوالك الأخبار السيئة واستماعك لها.. افعل شيئا ايجابياً .. اقرأ القرآن  تصدق .. ابتسم .. ادع الله  ساعد المحتاجين إن استطعت  استمع لما يدخل الطمانينة لنفسك.. اسمع نكتة كل يوم ولا تطلب المستحيل  #اتحاد_مغردي_السودان</t>
  </si>
  <si>
    <t>https://twitter.com/Sudan_News12/status/1066040926542401537</t>
  </si>
  <si>
    <t>2018-11-23 20:46:32 CAT</t>
  </si>
  <si>
    <t>" اﻟﺤﻴﺎﺓ كفنجان ﻗﻬﻮﺓ ﻣُﺮ .. ﻭﺍﻷﺷﻴﺎﺀ ﺍﻟﺠﻤﻴﻠة كمكعبات السكر .. وﺍﻟﻤﻠﻌﻘﺔ ﺑﻴﺪﻙ ﺃﻧﺖ .. ﺍﺿﺒﻂ ﻓﻨﺠﺎﻧﻚ ﻛﻤﺎ ﺗﺮﻳﺪ ". #اتحاد_مغردي_السودان  https://t.co/sot4cqx4oU</t>
  </si>
  <si>
    <t>['https://pbs.twimg.com/media/DstWA9ZWwAAstbl.jpg']</t>
  </si>
  <si>
    <t>https://twitter.com/Sudan_News12/status/1066040319920259072</t>
  </si>
  <si>
    <t>https://pbs.twimg.com/media/DstWA9ZWwAAstbl.jpg</t>
  </si>
  <si>
    <t>2018-11-23 17:49:03 CAT</t>
  </si>
  <si>
    <t>ﺇﻟﻰ ﺍﻟﺬﻳﻦ ﺿﺎﻋﻮﺍ ﻭﻟﻢ ﻳﺴﺘﻜﻤﻠﻮ ﻃﺮﻳﻘﻬﻢ ﻭﺗﻮﻗﻔﻮﺍ ﻓﻲ ﺍﻟﻤﻨﺘﺼﻒ،، ﻭﺑﻘﻮﺍ ﻭﺣﻴﺪﻳﻦ ﺩﻭﻥ ﻧﻮﺭ ﺃﻭ ﻗﺒﺲ،، ﺟﺎﺑﺮ ﺍﻟﻌﺜﺮﺍﺕ ﺳﻴﺠﺒﺮﻧﺎ ﺟﻤﻴﻌﺎً. #اتحاد_مغردي_السودان  https://t.co/LD1tknUVHA</t>
  </si>
  <si>
    <t>['https://pbs.twimg.com/media/DsstYaZXcAAXfIy.jpg']</t>
  </si>
  <si>
    <t>https://twitter.com/Sudan_News12/status/1065995653799731200</t>
  </si>
  <si>
    <t>https://pbs.twimg.com/media/DsstYaZXcAAXfIy.jpg</t>
  </si>
  <si>
    <t>2018-11-23 17:43:07 CAT</t>
  </si>
  <si>
    <t>ثم اقتسمنا الحب فيما بيننا الوفى  والشوق  والذكرى  بل وحتى أنا إلا قلبي لم يكن مما اقتسمنا فهو قد كان معه!. #اتحاد_مغردي_السودان #السودان  https://t.co/QRdZPnHvuX</t>
  </si>
  <si>
    <t>['https://pbs.twimg.com/media/DsssCApWkAE4DL6.jpg']</t>
  </si>
  <si>
    <t>https://twitter.com/Sudan_News12/status/1065994158127702016</t>
  </si>
  <si>
    <t>https://pbs.twimg.com/media/DsssCApWkAE4DL6.jpg</t>
  </si>
  <si>
    <t>2018-11-23 14:00:18 CAT</t>
  </si>
  <si>
    <t>@abazarsudani هههههه</t>
  </si>
  <si>
    <t>https://twitter.com/Sudan_News12/status/1065938084863373312</t>
  </si>
  <si>
    <t>[{'screen_name': 'AbazarSudani', 'name': 'abazar sudani', 'id': '1459483782436818945'}]</t>
  </si>
  <si>
    <t>2018-11-23 00:11:20 CAT</t>
  </si>
  <si>
    <t>#يجب_الاهتمام_بالمعلم .  قُـمْ للمعلّمِ وَفِّـهِ التبجيـلا  كـادَ المعلّمُ أن يكونَ رسولا  أعلمتَ أشرفَ أو أجلَّ من الذي  يبني وينشئُ أنفـساً وعقولا ""</t>
  </si>
  <si>
    <t>['يجب_الاهتمام_بالمعلم']</t>
  </si>
  <si>
    <t>https://twitter.com/Sudan_News12/status/1065729469783179264</t>
  </si>
  <si>
    <t>2018-11-22 21:58:25 CAT</t>
  </si>
  <si>
    <t>كل الاشياء خذلتني إلا أمي ؛ أضحك ف تبتسم لي ! أبكي ف تدمع عيناها ... ليت كل من حولي في صدقها. #اتحاد_مغردي_السودان  https://t.co/nhjNdAgPZH</t>
  </si>
  <si>
    <t>['https://pbs.twimg.com/media/Dsoc3u6X4AYSS9H.jpg']</t>
  </si>
  <si>
    <t>https://twitter.com/Sudan_News12/status/1065696019806126081</t>
  </si>
  <si>
    <t>https://pbs.twimg.com/media/Dsoc3u6X4AYSS9H.jpg</t>
  </si>
  <si>
    <t>2018-11-22 21:51:28 CAT</t>
  </si>
  <si>
    <t>يا الله صُب علينا حُبك صبًا ، أزهر مُكدرات الحياة عبقًا من المسرات ، أمطر أرواحنا بأنهار السلام ، اسقنا روح الأمل و اليقين ، أينع موات القلب جنانًا وارفة دربها السماوات العُلى .💦💐🌿  #اتحاد_مغردي_السودان  https://t.co/YCacy50BHu</t>
  </si>
  <si>
    <t>['https://pbs.twimg.com/media/DsobR22XQAIKZvJ.jpg']</t>
  </si>
  <si>
    <t>https://twitter.com/Sudan_News12/status/1065694268906450945</t>
  </si>
  <si>
    <t>https://pbs.twimg.com/media/DsobR22XQAIKZvJ.jpg</t>
  </si>
  <si>
    <t>2018-11-22 14:21:43 CAT</t>
  </si>
  <si>
    <t>#خواطر_من_القلب  كل ما أقول أصبر شوي باكر تكون الحالة زين القي الظروف ياها الظروف... زايده سوء بحلف يمين #اتحاد_مغردي_السودان</t>
  </si>
  <si>
    <t>['خواطر_من_القلب', 'اتحاد_مغردي_السودان']</t>
  </si>
  <si>
    <t>https://twitter.com/Sudan_News12/status/1065581086292480001</t>
  </si>
  <si>
    <t>2018-11-22 14:18:26 CAT</t>
  </si>
  <si>
    <t>كل ما أقول أصبر شوي باكر تكون الحالة زين القي الظروف ياها الظروف... #اتحاد_مغردي_السودان  https://t.co/QPGo9vd6N9</t>
  </si>
  <si>
    <t>['https://pbs.twimg.com/media/DsmzlzGWkAEn5Hm.jpg']</t>
  </si>
  <si>
    <t>https://twitter.com/Sudan_News12/status/1065580262057234433</t>
  </si>
  <si>
    <t>https://pbs.twimg.com/media/DsmzlzGWkAEn5Hm.jpg</t>
  </si>
  <si>
    <t>2018-11-22 14:13:17 CAT</t>
  </si>
  <si>
    <t>@abazarsudani لالا عثمان</t>
  </si>
  <si>
    <t>https://twitter.com/Sudan_News12/status/1065578966793285635</t>
  </si>
  <si>
    <t>2018-11-22 14:09:16 CAT</t>
  </si>
  <si>
    <t>@abazarsudani السودان</t>
  </si>
  <si>
    <t>https://twitter.com/Sudan_News12/status/1065577954346962944</t>
  </si>
  <si>
    <t>2018-11-22 10:48:59 CAT</t>
  </si>
  <si>
    <t>شايلاهو ويين النيل معاك وأنا بي وراك بسأل عليك مدن مدن بسأل عليك في المنفى في مرفى السفن .. #اتحاد_مغردي_السودان #سوداني_حبابك  https://t.co/GMUD0hDsRm</t>
  </si>
  <si>
    <t>['https://pbs.twimg.com/media/DsmDpxjWwAA6gYc.jpg']</t>
  </si>
  <si>
    <t>['اتحاد_مغردي_السودان', 'سوداني_حبابك']</t>
  </si>
  <si>
    <t>https://twitter.com/Sudan_News12/status/1065527550821232640</t>
  </si>
  <si>
    <t>https://pbs.twimg.com/media/DsmDpxjWwAA6gYc.jpg</t>
  </si>
  <si>
    <t>2018-11-22 00:29:31 CAT</t>
  </si>
  <si>
    <t>@MedGaba حبيبنا الجزائري هاردلك ..انتم تستحقون كل خير</t>
  </si>
  <si>
    <t>https://twitter.com/Sudan_News12/status/1065371657991270401</t>
  </si>
  <si>
    <t>[{'screen_name': 'MedGaba', 'name': 'med gaba', 'id': '1141828098498924544'}]</t>
  </si>
  <si>
    <t>2018-11-22 00:27:32 CAT</t>
  </si>
  <si>
    <t>الف مبروك مريخنا</t>
  </si>
  <si>
    <t>https://twitter.com/Sudan_News12/status/1065371160660099072</t>
  </si>
  <si>
    <t>https://twitter.com/AhmedA_Official/status/1065342797140684800</t>
  </si>
  <si>
    <t>2018-11-22 00:25:50 CAT</t>
  </si>
  <si>
    <t>@Hames7h الله يشفيك</t>
  </si>
  <si>
    <t>https://twitter.com/Sudan_News12/status/1065370728730636288</t>
  </si>
  <si>
    <t>[{'screen_name': 'Hames7h', 'name': '⚖️♓️', 'id': '1008688094944645120'}]</t>
  </si>
  <si>
    <t>2018-11-22 00:05:41 CAT</t>
  </si>
  <si>
    <t>" مهما كنتَ مكتئباً .. فتذكر مقولة : سنحيا بعد كربتنا ربيعاً .. كأنا لم نذق بالأمس مُـرَّا "  تصبحون على خير ..🌹🌹🌹.. #اتحاد_مغردي_السودان  https://t.co/jZwquwkSmK</t>
  </si>
  <si>
    <t>['https://pbs.twimg.com/media/DsjwadcXoAQF2BX.jpg']</t>
  </si>
  <si>
    <t>https://twitter.com/Sudan_News12/status/1065365661499748356</t>
  </si>
  <si>
    <t>https://pbs.twimg.com/media/DsjwadcXoAQF2BX.jpg</t>
  </si>
  <si>
    <t>2018-11-21 23:56:08 CAT</t>
  </si>
  <si>
    <t>والله صحنكم خطير هههههه</t>
  </si>
  <si>
    <t>https://twitter.com/Sudan_News12/status/1065363256989097992</t>
  </si>
  <si>
    <t>https://twitter.com/mohd_osman_sd/status/1065314498033135621</t>
  </si>
  <si>
    <t>2018-11-21 19:01:50 CAT</t>
  </si>
  <si>
    <t>هههههه</t>
  </si>
  <si>
    <t>https://twitter.com/Sudan_News12/status/1065289195315519492</t>
  </si>
  <si>
    <t>https://twitter.com/musab_awada/status/1065277650636349440</t>
  </si>
  <si>
    <t>2018-11-21 16:11:25 CAT</t>
  </si>
  <si>
    <t>"سلام على الضاحكين وفي قلوبهم سنين البكاء أولئك الذين قرروا العيش ولم تحالفهم الحياة بعد". #اتحاد_مغردي_السودان #السودان  https://t.co/3g4Zd4IF6u</t>
  </si>
  <si>
    <t>['https://pbs.twimg.com/media/DsiD3EZWsAAjGzN.jpg']</t>
  </si>
  <si>
    <t>https://twitter.com/Sudan_News12/status/1065246304689893376</t>
  </si>
  <si>
    <t>https://pbs.twimg.com/media/DsiD3EZWsAAjGzN.jpg</t>
  </si>
  <si>
    <t>2018-11-21 10:59:08 CAT</t>
  </si>
  <si>
    <t>تاني ماف زول بصدقك</t>
  </si>
  <si>
    <t>https://twitter.com/Sudan_News12/status/1065167717051899904</t>
  </si>
  <si>
    <t>https://twitter.com/MShareefi/status/1064889362813513728</t>
  </si>
  <si>
    <t>2018-11-21 08:42:16 CAT</t>
  </si>
  <si>
    <t>مفروض الوزير يقدم استقالتة لانه فشل</t>
  </si>
  <si>
    <t>https://twitter.com/Sudan_News12/status/1065133272596926464</t>
  </si>
  <si>
    <t>https://twitter.com/HmdiSlah/status/1065132819213676545</t>
  </si>
  <si>
    <t>2018-11-20 21:49:31 CAT</t>
  </si>
  <si>
    <t>@abuhamdoo99 هههههههههه</t>
  </si>
  <si>
    <t>https://twitter.com/Sudan_News12/status/1064969004236881921</t>
  </si>
  <si>
    <t>[{'screen_name': 'abuhamdoo99', 'name': 'عَےـآدُلَ', 'id': '952620165052723201'}]</t>
  </si>
  <si>
    <t>2018-11-20 18:42:11 CAT</t>
  </si>
  <si>
    <t>تعوّد أن تخيط جروحك من الداخل بنفسك .. لا أحد يعرف حقيقة وجعك .. و شدّته .. كما تعرفها أنت .. أيّ يد أُخرى تلمس جروحك .. ستوجعها أكثر ."  #اتحاد_مغردي_السودان  https://t.co/yXMFkW7IHK</t>
  </si>
  <si>
    <t>['https://pbs.twimg.com/media/DsdcyakWkAgJTX2.jpg']</t>
  </si>
  <si>
    <t>https://twitter.com/Sudan_News12/status/1064921862323535872</t>
  </si>
  <si>
    <t>https://pbs.twimg.com/media/DsdcyakWkAgJTX2.jpg</t>
  </si>
  <si>
    <t>2018-11-20 12:49:55 CAT</t>
  </si>
  <si>
    <t>@samahsulieman اتشرف</t>
  </si>
  <si>
    <t>https://twitter.com/Sudan_News12/status/1064833210037805058</t>
  </si>
  <si>
    <t>2018-11-20 11:27:18 CAT</t>
  </si>
  <si>
    <t>@dusani106 هههههههه</t>
  </si>
  <si>
    <t>https://twitter.com/Sudan_News12/status/1064812419204218880</t>
  </si>
  <si>
    <t>[{'screen_name': 'dusani106', 'name': '🉐NWA🉐', 'id': '4721844192'}]</t>
  </si>
  <si>
    <t>2018-11-20 11:26:44 CAT</t>
  </si>
  <si>
    <t>عايش فد سؤال جواي   ليه لحظات فرحنا عجولا ؟؟  وايام الحزن تندب زي السلحافية مهولا🤔   #اتحاد_مغردي_السودان</t>
  </si>
  <si>
    <t>https://twitter.com/Sudan_News12/status/1064812276111327234</t>
  </si>
  <si>
    <t>2018-11-20 01:36:20 CAT</t>
  </si>
  <si>
    <t>ﻭﺍﺗﺬﻛﺮك ﻳﺎ ﻳﻤﺔ ﻭﺍﻟﻨﺎﺱ ﻗﺎﻟﻮﺍ قايمين ﺍﻟﺒﻠﺪ ﺭﺻﻮﺍ ﺍﻟﻬﺪﻳﻤﺎﺕ ﻋﺪﻟﻮﺍ  ﺭﻛﺒﻮﺍ ﺍﻟﻠﻮﺍﺭﻱ ﻭﻗﺒﻠﻮﺍ ﺧﻠﻮﻧﻰ ﻭحدﻯ ﺑﻼ ﺍﻧﻴﺲ ﻛﻴﻒ ﺇﻧﻔﺮﺍﺩﻯ ﺇﺗﺤﻤﻠﻮ! ... #اتحاد_مغردي_السودان  https://t.co/NQ1PsVeYHM</t>
  </si>
  <si>
    <t>['https://pbs.twimg.com/media/DsZx_SRXoAACDt9.jpg']</t>
  </si>
  <si>
    <t>https://twitter.com/Sudan_News12/status/1064663696708911104</t>
  </si>
  <si>
    <t>https://pbs.twimg.com/media/DsZx_SRXoAACDt9.jpg</t>
  </si>
  <si>
    <t>2018-11-19 23:03:40 CAT</t>
  </si>
  <si>
    <t>@ago31617037 تسلم يا الزيدابي</t>
  </si>
  <si>
    <t>https://twitter.com/Sudan_News12/status/1064625277249224705</t>
  </si>
  <si>
    <t>2018-11-19 23:02:40 CAT</t>
  </si>
  <si>
    <t>@DooBeeShoo زمان دا ههههه</t>
  </si>
  <si>
    <t>https://twitter.com/Sudan_News12/status/1064625026517864448</t>
  </si>
  <si>
    <t>[{'screen_name': 'DooBeeShoo', 'name': '☢️╰✿ нα∂oo||بت حبوبتا♡', 'id': '2395265392'}]</t>
  </si>
  <si>
    <t>2018-11-19 19:10:36 CAT</t>
  </si>
  <si>
    <t>@MansourAbed @almaleekaah تسلم</t>
  </si>
  <si>
    <t>https://twitter.com/Sudan_News12/status/1064566623049256960</t>
  </si>
  <si>
    <t>[{'screen_name': 'MansourAbed', 'name': '🇸🇦 منصور عابد 🇸🇦', 'id': '414856335'}, {'screen_name': 'almaleekaah', 'name': '👑الملكة👑', 'id': '217129230'}]</t>
  </si>
  <si>
    <t>2018-11-19 19:09:02 CAT</t>
  </si>
  <si>
    <t>أجمل فولاية في الولاية 🤣😋😋. #اتحاد_مغردي_السودان  https://t.co/Qx4D9m9b3Q</t>
  </si>
  <si>
    <t>['https://pbs.twimg.com/media/DsYZVieWoAInbOo.jpg']</t>
  </si>
  <si>
    <t>https://twitter.com/Sudan_News12/status/1064566230340829184</t>
  </si>
  <si>
    <t>https://pbs.twimg.com/media/DsYZVieWoAInbOo.jpg</t>
  </si>
  <si>
    <t>2018-11-19 19:07:03 CAT</t>
  </si>
  <si>
    <t>@SalihIb22527585 هههههه</t>
  </si>
  <si>
    <t>https://twitter.com/Sudan_News12/status/1064565730392317958</t>
  </si>
  <si>
    <t>[{'screen_name': 'SalihIb22527585', 'name': '💙Salih Ibrahim Alfaki', 'id': '947922811686965249'}]</t>
  </si>
  <si>
    <t>2018-11-19 18:56:46 CAT</t>
  </si>
  <si>
    <t>@GucciaH مافاهم شي</t>
  </si>
  <si>
    <t>https://twitter.com/Sudan_News12/status/1064563141042995200</t>
  </si>
  <si>
    <t>[{'screen_name': 'GucciaH', 'name': '🇰🇼 ن ✪', 'id': '153188154'}]</t>
  </si>
  <si>
    <t>2018-11-19 18:54:01 CAT</t>
  </si>
  <si>
    <t>كُنا زمااااااااااااااااااااااااااااااااان  كُنا الطيبة والقلب الملان  تِحّنان  زمن القُمري  غنى  البُلبُل  الرنّان كُنا  نِهارنا كلوووو  نساكِك الدُنّان. #اتحاد_مغردي_السودان  #سودانيين_نتابع_بعض  https://t.co/1ygyakAJZe</t>
  </si>
  <si>
    <t>['https://pbs.twimg.com/media/DsYV5FHX4AEWHyD.jpg']</t>
  </si>
  <si>
    <t>['اتحاد_مغردي_السودان', 'سودانيين_نتابع_بعض']</t>
  </si>
  <si>
    <t>https://twitter.com/Sudan_News12/status/1064562451889438720</t>
  </si>
  <si>
    <t>https://pbs.twimg.com/media/DsYV5FHX4AEWHyD.jpg</t>
  </si>
  <si>
    <t>2018-11-18 17:12:13 CAT</t>
  </si>
  <si>
    <t>#اتحاد_مغردي_السودان  https://t.co/PUA0OcRAZY</t>
  </si>
  <si>
    <t>['https://pbs.twimg.com/media/DsS1AtbXcAEb9-U.jpg']</t>
  </si>
  <si>
    <t>https://twitter.com/Sudan_News12/status/1064174445940461568</t>
  </si>
  <si>
    <t>https://pbs.twimg.com/media/DsS1AtbXcAEb9-U.jpg</t>
  </si>
  <si>
    <t>2018-11-18 11:50:21 CAT</t>
  </si>
  <si>
    <t>عيب الكلام دا كيف يتمقلب😮</t>
  </si>
  <si>
    <t>https://twitter.com/Sudan_News12/status/1064093441917968384</t>
  </si>
  <si>
    <t>https://twitter.com/roroabbas0/status/1063737420527620096</t>
  </si>
  <si>
    <t>2018-11-18 11:23:05 CAT</t>
  </si>
  <si>
    <t>قررت افرح بالمتاح بالباقي عندي من الصمود..❤️ #اتحاد_مغردي_السودان #ما_بين_الهجره_والاغتراب  https://t.co/i6c31tN89G</t>
  </si>
  <si>
    <t>['https://pbs.twimg.com/media/DsRlGUwXoAYqRd3.jpg']</t>
  </si>
  <si>
    <t>['اتحاد_مغردي_السودان', 'ما_بين_الهجره_والاغتراب']</t>
  </si>
  <si>
    <t>https://twitter.com/Sudan_News12/status/1064086583446552576</t>
  </si>
  <si>
    <t>https://pbs.twimg.com/media/DsRlGUwXoAYqRd3.jpg</t>
  </si>
  <si>
    <t>2018-11-18 03:25:15 CAT</t>
  </si>
  <si>
    <t>في العاصمة البريطانية لندن، التي كان يصفها في نهاية كل حلقة يقدمها من برنامج عالم الظهيرة مقتبسا من الآية القرآنية بقوله (بلدة طيبة ورب غفور)، ووري اسماعيل طه الثرى عصر الجمعة 16 نوفمبر/تشرين الثاني 2018.  https://t.co/TcWF3NBfOV</t>
  </si>
  <si>
    <t>['https://pbs.twimg.com/media/DsP3vUUX4AA5qiz.jpg']</t>
  </si>
  <si>
    <t>https://twitter.com/Sudan_News12/status/1063966332427952128</t>
  </si>
  <si>
    <t>https://pbs.twimg.com/media/DsP3vUUX4AA5qiz.jpg</t>
  </si>
  <si>
    <t>2018-11-17 16:24:31 CAT</t>
  </si>
  <si>
    <t>#ما_بين_الهجره_والاغتراب  ياربي راحه بال ..   أصلو الوِلف قتال 💚 كُل الجروح هينه..❗️ أرزقنا سُتره حال 💜..</t>
  </si>
  <si>
    <t>['ما_بين_الهجره_والاغتراب']</t>
  </si>
  <si>
    <t>https://twitter.com/Sudan_News12/status/1063800050617331714</t>
  </si>
  <si>
    <t>2018-11-16 23:30:55 CAT</t>
  </si>
  <si>
    <t>#ما_بين_الهجرة_والاغتراب #مرحب_يازول  لو مهاجر ...ماني هاجر. لو اغيب انا عن عيونك ...  انت في عيني حاضر . ماني ناسي وماني قاسي ...  الا بس ممكون وصابر  https://t.co/MS5TQWeUZx</t>
  </si>
  <si>
    <t>['https://pbs.twimg.com/media/DsJ4g1xXcAAtqoU.jpg']</t>
  </si>
  <si>
    <t>['ما_بين_الهجرة_والاغتراب', 'مرحب_يازول']</t>
  </si>
  <si>
    <t>https://twitter.com/Sudan_News12/status/1063544970630610948</t>
  </si>
  <si>
    <t>https://pbs.twimg.com/media/DsJ4g1xXcAAtqoU.jpg</t>
  </si>
  <si>
    <t>2018-11-16 22:33:45 CAT</t>
  </si>
  <si>
    <t>دي فوضي الناس في شنو وديل في شنو ..عودة المنصورة ..ياخ في زول منعها</t>
  </si>
  <si>
    <t>https://twitter.com/Sudan_News12/status/1063530586537697282</t>
  </si>
  <si>
    <t>https://twitter.com/AbazarHassan/status/1063507458642055168</t>
  </si>
  <si>
    <t>2018-11-16 22:31:38 CAT</t>
  </si>
  <si>
    <t>اني مغترب عن وطني لظروف وليس مهاجر عن وطني ..احب وطني ولن اهاجر عنه #ما_بين_الهجره_والاغتراب</t>
  </si>
  <si>
    <t>https://twitter.com/Sudan_News12/status/1063530052183306241</t>
  </si>
  <si>
    <t>2018-11-16 22:14:23 CAT</t>
  </si>
  <si>
    <t>إن كنت أبحث عن مكان آمن يبعدني عن كل مآسي الحياة أقرأ كتاباً. #اتحاد_مغردي_السودان  https://t.co/XkRBA6mSE8</t>
  </si>
  <si>
    <t>['https://pbs.twimg.com/media/DsJm_awXgAAp47i.jpg']</t>
  </si>
  <si>
    <t>https://twitter.com/Sudan_News12/status/1063525709401022464</t>
  </si>
  <si>
    <t>https://pbs.twimg.com/media/DsJm_awXgAAp47i.jpg</t>
  </si>
  <si>
    <t>2018-11-16 20:11:37 CAT</t>
  </si>
  <si>
    <t>اسقِ قلبكَ بماءِ الدُعاء بدون انقطاع فإنك لا تدري ما هي الدعوه التي ستجعلهُ يُزهِر 🌸💦..  ⚘(مزمل)⚘. #اتحاد_مغردي_السودان  https://t.co/IMTYzQAVMg</t>
  </si>
  <si>
    <t>['https://pbs.twimg.com/media/DsJK5aeXgAA_oCF.jpg']</t>
  </si>
  <si>
    <t>https://twitter.com/Sudan_News12/status/1063494814866522112</t>
  </si>
  <si>
    <t>https://pbs.twimg.com/media/DsJK5aeXgAA_oCF.jpg</t>
  </si>
  <si>
    <t>2018-11-16 12:58:01 CAT</t>
  </si>
  <si>
    <t>@samia_seddik شارع المطار</t>
  </si>
  <si>
    <t>https://twitter.com/Sudan_News12/status/1063385696017240065</t>
  </si>
  <si>
    <t>[{'screen_name': 'samia_seddik', 'name': 'سامية صديق', 'id': '1060968771752550402'}]</t>
  </si>
  <si>
    <t>2018-11-16 12:52:51 CAT</t>
  </si>
  <si>
    <t>❥─➸➽❥💔❥─➸➽❥   ♡♡♡ كن .عفويآ  ربما لا تمثل لأحدهم سوى (عابر)! فليس كل من نحبه سيحبنا بقدر ماأحببناه !!  أترك بتفكيرك .أثر طيب ..ليرتاح ذاتك 👌  ❥─➸➽❥💔❥─➸➽❥  https://t.co/ziGADZayTh</t>
  </si>
  <si>
    <t>['https://pbs.twimg.com/media/DsHmdyKWsAAGbnC.jpg']</t>
  </si>
  <si>
    <t>https://twitter.com/Sudan_News12/status/1063384397662044160</t>
  </si>
  <si>
    <t>https://pbs.twimg.com/media/DsHmdyKWsAAGbnC.jpg</t>
  </si>
  <si>
    <t>2018-11-16 00:47:00 CAT</t>
  </si>
  <si>
    <t>هَذه الجمعة بينَ أيديكم نُورَ ؛ رحمة ؛ دعَاء ؛ مغفرة اللهم ارحم كل ميت و اشفي كل مريض صلو على من لا نبي بعده ﷺ ، و لا تنسوا تلاوة سورة الكهف  https://t.co/FP6tJ6K3OC</t>
  </si>
  <si>
    <t>['https://pbs.twimg.com/media/DsFAVY0XgAALilV.jpg']</t>
  </si>
  <si>
    <t>https://twitter.com/Sudan_News12/status/1063201730781958144</t>
  </si>
  <si>
    <t>https://pbs.twimg.com/media/DsFAVY0XgAALilV.jpg</t>
  </si>
  <si>
    <t>2018-11-15 10:54:41 CAT</t>
  </si>
  <si>
    <t>#استغفر_الله_العظيم_وآتوب_إليه</t>
  </si>
  <si>
    <t>['استغفر_الله_العظيم_وآتوب_إليه']</t>
  </si>
  <si>
    <t>https://twitter.com/Sudan_News12/status/1062992271967170560</t>
  </si>
  <si>
    <t>https://twitter.com/mutawakil666/status/1059016194307620864</t>
  </si>
  <si>
    <t>2018-11-15 10:52:49 CAT</t>
  </si>
  <si>
    <t>" تشبثوا بآبائكم .. دسوهم في ضلوع البر .. في أوتاركم الصوتية .. في الأجفان ومقابض الأكف الباردة ..   خللوهم في القلب كما تخللون اللحى وأناملكم " .. #اتحاد_مغردي_السودان  https://t.co/59QBbfPEIi</t>
  </si>
  <si>
    <t>['https://pbs.twimg.com/media/DsCBZwrWwAAFel9.jpg']</t>
  </si>
  <si>
    <t>https://twitter.com/Sudan_News12/status/1062991800720351232</t>
  </si>
  <si>
    <t>https://pbs.twimg.com/media/DsCBZwrWwAAFel9.jpg</t>
  </si>
  <si>
    <t>2018-11-14 08:12:40 CAT</t>
  </si>
  <si>
    <t>ويا الولد البشيل مدقاقو  قوله خير على القمرة  يقابل الجاية متحزم  ويدارك الجاية متلزم. #اتحاد_مغردي_السودان  https://t.co/9R45Jc7TYZ</t>
  </si>
  <si>
    <t>['https://pbs.twimg.com/media/Dr8TJ0dWwAIWWAE.jpg']</t>
  </si>
  <si>
    <t>https://twitter.com/Sudan_News12/status/1062589110018326528</t>
  </si>
  <si>
    <t>https://pbs.twimg.com/media/Dr8TJ0dWwAIWWAE.jpg</t>
  </si>
  <si>
    <t>2018-11-14 00:08:30 CAT</t>
  </si>
  <si>
    <t>#اتحاد_مغردي_السودان  https://t.co/936WqXB1h0</t>
  </si>
  <si>
    <t>['https://pbs.twimg.com/media/Dr6kUqtX4AAHpGN.jpg']</t>
  </si>
  <si>
    <t>https://twitter.com/Sudan_News12/status/1062467265843597314</t>
  </si>
  <si>
    <t>https://pbs.twimg.com/media/Dr6kUqtX4AAHpGN.jpg</t>
  </si>
  <si>
    <t>2018-11-13 23:56:40 CAT</t>
  </si>
  <si>
    <t>@saamig هع هع</t>
  </si>
  <si>
    <t>https://twitter.com/Sudan_News12/status/1062464289380986882</t>
  </si>
  <si>
    <t>[{'screen_name': 'saamig', 'name': 'saamig@gmail.com', 'id': '1113022038082490368'}]</t>
  </si>
  <si>
    <t>2018-11-13 21:21:14 CAT</t>
  </si>
  <si>
    <t>بعض الناس، تكون حياتهم كلها رحلة ضوء، يضيئون لمن حولهم، أحيانًا بفكرة، أحيانًا بجملة عابرة، أحيانًا برغيف خبز، وأحيانًا بكتاب. . #اتحاد_مغردي_السودان . #سودانيين_نتابع_بعض  https://t.co/97tmAG78zY</t>
  </si>
  <si>
    <t>['https://pbs.twimg.com/media/Dr5-ECNXgAcsyRA.jpg']</t>
  </si>
  <si>
    <t>https://twitter.com/Sudan_News12/status/1062425173767479296</t>
  </si>
  <si>
    <t>https://pbs.twimg.com/media/Dr5-ECNXgAcsyRA.jpg</t>
  </si>
  <si>
    <t>2018-11-13 16:19:28 CAT</t>
  </si>
  <si>
    <t>@samiaboalnour6 @WADHOSHA 💓💓</t>
  </si>
  <si>
    <t>https://twitter.com/Sudan_News12/status/1062349230260535297</t>
  </si>
  <si>
    <t>[{'screen_name': 'samiaboalnour6', 'name': '🇸🇩 sαмɪ αвσ αℓиσσя 🇸🇩', 'id': '901411058979680257'}, {'screen_name': 'WADHOSHA', 'name': 'HOSHA', 'id': '615117243'}]</t>
  </si>
  <si>
    <t>2018-11-13 16:18:43 CAT</t>
  </si>
  <si>
    <t>#بادر_بالمتابعه_يازول  https://t.co/5J2ANyhkbb</t>
  </si>
  <si>
    <t>['https://pbs.twimg.com/media/Dr440TgXcAAlXkz.jpg']</t>
  </si>
  <si>
    <t>['بادر_بالمتابعه_يازول']</t>
  </si>
  <si>
    <t>https://twitter.com/Sudan_News12/status/1062349039537176582</t>
  </si>
  <si>
    <t>https://pbs.twimg.com/media/Dr440TgXcAAlXkz.jpg</t>
  </si>
  <si>
    <t>2018-11-13 16:18:36 CAT</t>
  </si>
  <si>
    <t>#بادر_بالمتابعه_يازول..  https://t.co/85ONN2KKbg</t>
  </si>
  <si>
    <t>['https://pbs.twimg.com/media/Dr44yEEX0AAq8V8.jpg']</t>
  </si>
  <si>
    <t>https://twitter.com/Sudan_News12/status/1062349011498291201</t>
  </si>
  <si>
    <t>https://pbs.twimg.com/media/Dr44yEEX0AAq8V8.jpg</t>
  </si>
  <si>
    <t>2018-11-13 09:18:35 CAT</t>
  </si>
  <si>
    <t>سأل طفل ابوه : يا ابوي ليه كل الاغاني الوطنيه تذكر الحكومه وانجازاتها وبس  وين حق المواطن المناضل قال الأب:. كيف الشعب ما ذكروهو ،،شفت القصيده البتقول انا بلدي بلد الخير  والطيبه ارضه خزاين فيها جناين، بس،،،،، الجناين ديل نحنا،،،،😂😂. #اتحاد_مغردي_السودان</t>
  </si>
  <si>
    <t>https://twitter.com/Sudan_News12/status/1062243311040319489</t>
  </si>
  <si>
    <t>2018-11-12 23:19:37 CAT</t>
  </si>
  <si>
    <t>https://twitter.com/Sudan_News12/status/1062092575333597186</t>
  </si>
  <si>
    <t>https://twitter.com/hera2120/status/1061957896911642624</t>
  </si>
  <si>
    <t>2018-11-12 23:18:23 CAT</t>
  </si>
  <si>
    <t>الاستاذ المؤرخ / عبد الله شم ..كل الدعم</t>
  </si>
  <si>
    <t>https://twitter.com/Sudan_News12/status/1062092267341709312</t>
  </si>
  <si>
    <t>https://twitter.com/abdallashum/status/1062020620089806850</t>
  </si>
  <si>
    <t>2018-11-12 16:59:30 CAT</t>
  </si>
  <si>
    <t>ﻳﺎ ﺟﻤﺎﻝ ﺍﻟﻨﻴﻞ ﻭﺍﻟﺨﺮﻃﻮﻡ ﺑﺎﻟﻠﻴﻞ... #حبابك_في_تويتر . #اتحاد_مغردي_السودان  https://t.co/KUOT1DtGGr</t>
  </si>
  <si>
    <t>['https://pbs.twimg.com/media/Drz4kErW4AA4-pw.jpg']</t>
  </si>
  <si>
    <t>https://twitter.com/Sudan_News12/status/1061996917557735424</t>
  </si>
  <si>
    <t>https://pbs.twimg.com/media/Drz4kErW4AA4-pw.jpg</t>
  </si>
  <si>
    <t>2018-11-12 16:52:36 CAT</t>
  </si>
  <si>
    <t>اللـهـمّ البِـشـارات الـتـي نُـحـبّ و الأيّـام التي تَـسُـر والرحـمَـات الـتـي تـتـوالـى ٰ و العـافِـية الـتـي نـنـعـم بِـهـاو الـيقِـيـن الـذي يُـريـحُ الـقـلـوب 🌿💙  https://t.co/OEQWKkiryf</t>
  </si>
  <si>
    <t>['https://pbs.twimg.com/media/Drz2-98XgAAV2zR.jpg']</t>
  </si>
  <si>
    <t>https://twitter.com/Sudan_News12/status/1061995181099180033</t>
  </si>
  <si>
    <t>https://pbs.twimg.com/media/Drz2-98XgAAV2zR.jpg</t>
  </si>
  <si>
    <t>2018-11-12 09:03:31 CAT</t>
  </si>
  <si>
    <t>@Rofaidayassin رعب</t>
  </si>
  <si>
    <t>https://twitter.com/Sudan_News12/status/1061877130290782209</t>
  </si>
  <si>
    <t>2018-11-12 08:46:04 CAT</t>
  </si>
  <si>
    <t>ﺻﺒﺎﺣﻚ ﻳﺎﺑﻠﺪ ﺗﻌﻤﻴﺮ .. ﻋﺮﻕ ﻋﺎﻣﻞ ... ﺻﺪﻕ ﺗﺎﺟﺮ .. ﺻﻮﺕ ﺭﻛﺸﺎﺕ ﻭﺩﺭﺩﺍﻗﺎﺕ .. ﻛﻮﺍﺭﻭ ﺣﻤﻴﺮ ... #اتحاد_مغردي_السودان  https://t.co/PegDpS8yJT</t>
  </si>
  <si>
    <t>['https://pbs.twimg.com/media/DryHn48WsAYZ4Ol.jpg']</t>
  </si>
  <si>
    <t>https://twitter.com/Sudan_News12/status/1061872740951621632</t>
  </si>
  <si>
    <t>https://pbs.twimg.com/media/DryHn48WsAYZ4Ol.jpg</t>
  </si>
  <si>
    <t>2018-11-11 23:37:24 CAT</t>
  </si>
  <si>
    <t>@wuddahmed بت المطره</t>
  </si>
  <si>
    <t>https://twitter.com/Sudan_News12/status/1061734661469147137</t>
  </si>
  <si>
    <t>2018-11-11 17:26:39 CAT</t>
  </si>
  <si>
    <t>مثلما تترك بعض "الأطعمة" تبـرد قليلاً. لـ يسهل عليك أكلها .. أترك بعض "الخلافات" تهدأ قليلاً لـ يسهل عليك حلها 🍂🌹. #اتحاد_مغردي_السودان  https://t.co/txBx18Emhf</t>
  </si>
  <si>
    <t>['https://pbs.twimg.com/media/Dru1I1hXQAAuXro.jpg']</t>
  </si>
  <si>
    <t>https://twitter.com/Sudan_News12/status/1061641361206771713</t>
  </si>
  <si>
    <t>https://pbs.twimg.com/media/Dru1I1hXQAAuXro.jpg</t>
  </si>
  <si>
    <t>2018-11-11 10:19:04 CAT</t>
  </si>
  <si>
    <t>اعوذ بالله من غضب الله..نعل الله المتشبهين بالنساء</t>
  </si>
  <si>
    <t>https://twitter.com/Sudan_News12/status/1061533756039852032</t>
  </si>
  <si>
    <t>https://twitter.com/qXNY9X5x0ehLw4k/status/1061464684333854720</t>
  </si>
  <si>
    <t>2018-11-11 00:14:05 CAT</t>
  </si>
  <si>
    <t>@hota_oo 🤣🤣🤣🤣</t>
  </si>
  <si>
    <t>https://twitter.com/Sudan_News12/status/1061381506453643273</t>
  </si>
  <si>
    <t>[{'screen_name': 'hota_oo', 'name': 'MAHMOUD FARAH', 'id': '774249970761404417'}]</t>
  </si>
  <si>
    <t>2018-11-10 23:59:39 CAT</t>
  </si>
  <si>
    <t>@haythamMustaf16 @Aimam6666 مرحب ياكابتن</t>
  </si>
  <si>
    <t>https://twitter.com/Sudan_News12/status/1061377873389518849</t>
  </si>
  <si>
    <t>[{'screen_name': 'HaythamMustaf16', 'name': 'Haytham Mustafa', 'id': '1339071691071361024'}, {'screen_name': 'Aimam6666', 'name': 'Sife Elnasr 🇸🇩', 'id': '754239633467277312'}]</t>
  </si>
  <si>
    <t>2018-11-10 23:56:08 CAT</t>
  </si>
  <si>
    <t>خرج🤣</t>
  </si>
  <si>
    <t>https://twitter.com/Sudan_News12/status/1061376990190727168</t>
  </si>
  <si>
    <t>https://twitter.com/_al_suwailem/status/1061344664677171201</t>
  </si>
  <si>
    <t>2018-11-10 23:55:00 CAT</t>
  </si>
  <si>
    <t>حبابك ياكابتن</t>
  </si>
  <si>
    <t>https://twitter.com/Sudan_News12/status/1061376704860602369</t>
  </si>
  <si>
    <t>https://twitter.com/haythamMustaf8/status/1061186343462670336</t>
  </si>
  <si>
    <t>2018-11-10 16:12:52 CAT</t>
  </si>
  <si>
    <t>@HmdiSlah</t>
  </si>
  <si>
    <t>https://twitter.com/Sudan_News12/status/1061260404310097920</t>
  </si>
  <si>
    <t>2018-11-10 16:06:06 CAT</t>
  </si>
  <si>
    <t>باج نيوز : الخرطوم تعتزم تخصيص محطات وقود لوسائل المواصلات #اتحاد_مغردي_السودان</t>
  </si>
  <si>
    <t>https://twitter.com/Sudan_News12/status/1061258702408310784</t>
  </si>
  <si>
    <t>2018-11-10 15:22:13 CAT</t>
  </si>
  <si>
    <t>فنان من جنوب السودان أراد أن يقول لأهله الساسه،، و المتصارعين في الجنوب تعالوا نطوي صفحة الحرب ونفتح صفحة التنمية لوحه معبره جدا ...                                                وطفره في عالم الانسانيه والخيال الخصب  #اتحاد_مغردي_السودان  https://t.co/F9ofON1Y84</t>
  </si>
  <si>
    <t>['https://pbs.twimg.com/media/DrpPHPkXcAA17GW.jpg']</t>
  </si>
  <si>
    <t>https://twitter.com/Sudan_News12/status/1061247658696892416</t>
  </si>
  <si>
    <t>https://pbs.twimg.com/media/DrpPHPkXcAA17GW.jpg</t>
  </si>
  <si>
    <t>2018-11-10 10:49:41 CAT</t>
  </si>
  <si>
    <t>نتمني مساعدة ام محمد @HmdiSlah  إعلاميا حتي تصل المناشدة للجهات الحكومية</t>
  </si>
  <si>
    <t>[{'screen_name': 'hmdislah', 'name': 'حمدي صلاح الدين', 'id': '471234936'}]</t>
  </si>
  <si>
    <t>https://twitter.com/Sudan_News12/status/1061179073488134150</t>
  </si>
  <si>
    <t>https://twitter.com/MO7_OMAR/status/1061029256933851136</t>
  </si>
  <si>
    <t>2018-11-10 10:19:51 CAT</t>
  </si>
  <si>
    <t>وكان نائب رئيس مجلس الوزراء، حاكم دبي، الشيخ محمد راشد آل مكتوم، أصدر قراراً بترقية وتعيين علي إبراهيم الإمام رئيساً لمحكمة تمييز دبى عام 2010, والتى يُعد أحد مؤسسيها فى مطلع التسعينات مع حنفى إبراهيم نائب رئيس القضاء الأسبق، وعبدالله دفع الله، وخمسة قُضاة آخرون من مصر والمغرب.</t>
  </si>
  <si>
    <t>https://twitter.com/Sudan_News12/status/1061171564966825984</t>
  </si>
  <si>
    <t>2018-11-10 10:17:54 CAT</t>
  </si>
  <si>
    <t>ونعى عدد من القضاة علي إبراهيم،  لعلمه وسيرته في مجال القضاء، وأشاروا إلى أنه ورغم مرضه، وإجراء  غسيل الكلى له منذ ما يقارب العامين، لم تستغنِ عنه الإمارات رئيساً في قضاء دبي.</t>
  </si>
  <si>
    <t>https://twitter.com/Sudan_News12/status/1061171074111561728</t>
  </si>
  <si>
    <t>2018-11-10 10:17:08 CAT</t>
  </si>
  <si>
    <t>باج نيوز : توفي في الإمارات، القاضي السوداني، رئيس محكمة التمييز في دبي، علي إبراهيم الإمام.. #اتحاد_مغردي_السودان</t>
  </si>
  <si>
    <t>https://twitter.com/Sudan_News12/status/1061170882540957696</t>
  </si>
  <si>
    <t>2018-11-10 10:05:25 CAT</t>
  </si>
  <si>
    <t>معقولة الكلام دا</t>
  </si>
  <si>
    <t>https://twitter.com/Sudan_News12/status/1061167932070342656</t>
  </si>
  <si>
    <t>https://twitter.com/Som3aTw/status/1061166325907767296</t>
  </si>
  <si>
    <t>2018-11-10 08:26:03 CAT</t>
  </si>
  <si>
    <t>@dusani106 أجمل فولاية في الولاية 😃😃</t>
  </si>
  <si>
    <t>https://twitter.com/Sudan_News12/status/1061142926904963073</t>
  </si>
  <si>
    <t>2018-11-10 08:25:27 CAT</t>
  </si>
  <si>
    <t>@dusani106 تسلم.  ي</t>
  </si>
  <si>
    <t>https://twitter.com/Sudan_News12/status/1061142774144270336</t>
  </si>
  <si>
    <t>2018-11-10 08:24:54 CAT</t>
  </si>
  <si>
    <t>@ruyih_ اجمل فولاية😋😍</t>
  </si>
  <si>
    <t>https://twitter.com/Sudan_News12/status/1061142637829337088</t>
  </si>
  <si>
    <t>[{'screen_name': 'ruyih_', 'name': 'Marwa Imam', 'id': '755420757606469632'}]</t>
  </si>
  <si>
    <t>2018-11-10 08:23:50 CAT</t>
  </si>
  <si>
    <t>@dusani106 فاقد شنو الصحن دا تاني ههههه</t>
  </si>
  <si>
    <t>https://twitter.com/Sudan_News12/status/1061142368391442432</t>
  </si>
  <si>
    <t>2018-11-10 07:56:21 CAT</t>
  </si>
  <si>
    <t>@WadidiSara درعة ..مافهمت🙂</t>
  </si>
  <si>
    <t>https://twitter.com/Sudan_News12/status/1061135450570657793</t>
  </si>
  <si>
    <t>[{'screen_name': 'WadidiSara', 'name': 'Sara Wadidi', 'id': '1484961985'}]</t>
  </si>
  <si>
    <t>2018-11-10 07:51:51 CAT</t>
  </si>
  <si>
    <t>صَباح الخير لبُسطاء الرّوح والمُرغمين على العيْش والمُتعبين وأصحاب الوجه الواحد والمبدأ الواحد المُعطّرون بالوضوح ،كارهي اللّون الرمادىّ ❤. #اتحاد_مغردي_السودان   . #صباح_الخير  https://t.co/2hxT2q7ZGg</t>
  </si>
  <si>
    <t>['https://pbs.twimg.com/media/DrnoCENWwAAHu_g.jpg']</t>
  </si>
  <si>
    <t>['اتحاد_مغردي_السودان', 'صباح_الخير']</t>
  </si>
  <si>
    <t>https://twitter.com/Sudan_News12/status/1061134318796447744</t>
  </si>
  <si>
    <t>https://pbs.twimg.com/media/DrnoCENWwAAHu_g.jpg</t>
  </si>
  <si>
    <t>2018-11-10 07:29:25 CAT</t>
  </si>
  <si>
    <t>جيعانين ولا فطرتو؟..😅. #صباح_الخير  #اتحاد_مغردي_السودان  https://t.co/owy2xkstSF</t>
  </si>
  <si>
    <t>['https://pbs.twimg.com/media/Drni5NuXcAA5N5M.jpg']</t>
  </si>
  <si>
    <t>['صباح_الخير', 'اتحاد_مغردي_السودان']</t>
  </si>
  <si>
    <t>https://twitter.com/Sudan_News12/status/1061128675062624256</t>
  </si>
  <si>
    <t>https://pbs.twimg.com/media/Drni5NuXcAA5N5M.jpg</t>
  </si>
  <si>
    <t>2018-11-09 23:20:04 CAT</t>
  </si>
  <si>
    <t>@22Hhjor ههههههه</t>
  </si>
  <si>
    <t>https://twitter.com/Sudan_News12/status/1061005525561815040</t>
  </si>
  <si>
    <t>2018-11-09 23:18:47 CAT</t>
  </si>
  <si>
    <t>الف مبروك ياقرطجني</t>
  </si>
  <si>
    <t>https://twitter.com/Sudan_News12/status/1061005204194291718</t>
  </si>
  <si>
    <t>https://twitter.com/Chaouali1970/status/1061000071653847040</t>
  </si>
  <si>
    <t>2018-11-09 23:09:48 CAT</t>
  </si>
  <si>
    <t>https://twitter.com/Sudan_News12/status/1061002940926824449</t>
  </si>
  <si>
    <t>https://twitter.com/AlkaabiAs/status/1060998756747919363</t>
  </si>
  <si>
    <t>2018-11-09 22:57:08 CAT</t>
  </si>
  <si>
    <t>مبروووووك للقرطجني#الترجي_الاهلي</t>
  </si>
  <si>
    <t>https://twitter.com/Sudan_News12/status/1060999755843674112</t>
  </si>
  <si>
    <t>2018-11-09 22:53:16 CAT</t>
  </si>
  <si>
    <t>الصين تستخدم لاول مره مذيع ذكاء اصطناعي  للاخبار ..والله تقدم جد ..وعقبال للسودان. #اتحاد_مغردي_السودان</t>
  </si>
  <si>
    <t>https://twitter.com/Sudan_News12/status/1060998779682414594</t>
  </si>
  <si>
    <t>2018-11-09 22:49:37 CAT</t>
  </si>
  <si>
    <t>هاردلك الاهلي المصري .. مبروك الفريق القرطجني. #اتحاد_مغردي_السودان</t>
  </si>
  <si>
    <t>https://twitter.com/Sudan_News12/status/1060997863960928257</t>
  </si>
  <si>
    <t>2018-11-09 22:18:41 CAT</t>
  </si>
  <si>
    <t>ي للجمال</t>
  </si>
  <si>
    <t>https://twitter.com/Sudan_News12/status/1060990076807725056</t>
  </si>
  <si>
    <t>https://twitter.com/almaleekaah/status/1060920173434155009</t>
  </si>
  <si>
    <t>2018-11-09 22:08:12 CAT</t>
  </si>
  <si>
    <t>ياسلام ياخ😍</t>
  </si>
  <si>
    <t>https://twitter.com/Sudan_News12/status/1060987438762467331</t>
  </si>
  <si>
    <t>https://twitter.com/abazaralkahli/status/1060987016916164609</t>
  </si>
  <si>
    <t>2018-11-09 22:05:07 CAT</t>
  </si>
  <si>
    <t>#اتحاد_مغردي_السودان  https://t.co/5X0kdQxVrq</t>
  </si>
  <si>
    <t>https://twitter.com/Sudan_News12/status/1060986663034327042</t>
  </si>
  <si>
    <t>https://pbs.twimg.com/ext_tw_video_thumb/1060986380027940864/pu/img/Kv65C2os3ot3W_UT.jpg</t>
  </si>
  <si>
    <t>2018-11-09 21:02:23 CAT</t>
  </si>
  <si>
    <t>#اتحاد_مغردي_السودان  #السودان_بعيون_السودانيين  https://t.co/ddCdUD5Rhh</t>
  </si>
  <si>
    <t>['https://pbs.twimg.com/media/DrlTYn9X0AAPIdR.jpg']</t>
  </si>
  <si>
    <t>['اتحاد_مغردي_السودان', 'السودان_بعيون_السودانيين']</t>
  </si>
  <si>
    <t>https://twitter.com/Sudan_News12/status/1060970877959979009</t>
  </si>
  <si>
    <t>https://pbs.twimg.com/media/DrlTYn9X0AAPIdR.jpg</t>
  </si>
  <si>
    <t>2018-11-09 19:41:24 CAT</t>
  </si>
  <si>
    <t>"وَأصمتُ حينَ تؤلمني جِراحِي وأقسى من أنينِ الجرحُ صمتُ  كتمتُ البوح حتى صرتُ وحدي وعند الله حينَ خلوتُ بــحتُ"  https://t.co/D8xQHmLGRA</t>
  </si>
  <si>
    <t>['https://pbs.twimg.com/media/DrlA2cNWwAY9XMU.jpg']</t>
  </si>
  <si>
    <t>https://twitter.com/Sudan_News12/status/1060950494405976064</t>
  </si>
  <si>
    <t>https://pbs.twimg.com/media/DrlA2cNWwAY9XMU.jpg</t>
  </si>
  <si>
    <t>2018-11-09 18:09:56 CAT</t>
  </si>
  <si>
    <t>@WadidiSara @Wad_Abbas3 الشية بسيطة</t>
  </si>
  <si>
    <t>https://twitter.com/Sudan_News12/status/1060927478427017217</t>
  </si>
  <si>
    <t>2018-11-09 16:56:20 CAT</t>
  </si>
  <si>
    <t>بلادي انا بلاد ناساً تكرم الضيف..وحتى الطير يجيها جعان ومن أطراف تقيها شبع.. #اتحاد_مغردي_السودان  #مطر_الرياض  https://t.co/wNJG8fZede</t>
  </si>
  <si>
    <t>['https://pbs.twimg.com/media/DrkbEJEXQAAfpeR.jpg']</t>
  </si>
  <si>
    <t>['اتحاد_مغردي_السودان', 'مطر_الرياض']</t>
  </si>
  <si>
    <t>https://twitter.com/Sudan_News12/status/1060908954681782272</t>
  </si>
  <si>
    <t>https://pbs.twimg.com/media/DrkbEJEXQAAfpeR.jpg</t>
  </si>
  <si>
    <t>2018-11-09 16:49:43 CAT</t>
  </si>
  <si>
    <t>@wuddahmed وانتي</t>
  </si>
  <si>
    <t>https://twitter.com/Sudan_News12/status/1060907292617572354</t>
  </si>
  <si>
    <t>2018-11-09 16:47:28 CAT</t>
  </si>
  <si>
    <t>بنابر وعجله و عنقريب و زير ونجوم بتضوي علينا الليل وونسه اهل زينين طيبين ❤. #اتحاد_مغردي_السودان  https://t.co/3RsLEb21GI</t>
  </si>
  <si>
    <t>['https://pbs.twimg.com/media/DrkZCKGWwAAIp67.jpg']</t>
  </si>
  <si>
    <t>https://twitter.com/Sudan_News12/status/1060906726067785728</t>
  </si>
  <si>
    <t>https://pbs.twimg.com/media/DrkZCKGWwAAIp67.jpg</t>
  </si>
  <si>
    <t>2018-11-09 15:35:44 CAT</t>
  </si>
  <si>
    <t>@WadidiSara خطيرة هههههه</t>
  </si>
  <si>
    <t>https://twitter.com/Sudan_News12/status/1060888674110443520</t>
  </si>
  <si>
    <t>2018-11-09 14:32:24 CAT</t>
  </si>
  <si>
    <t>#اتحاد_مغردي_السودان  https://t.co/Q8yMiw8FU3</t>
  </si>
  <si>
    <t>['https://pbs.twimg.com/media/Drj6H7_XgAEdJ2l.jpg']</t>
  </si>
  <si>
    <t>https://twitter.com/Sudan_News12/status/1060872733385469952</t>
  </si>
  <si>
    <t>https://pbs.twimg.com/media/Drj6H7_XgAEdJ2l.jpg</t>
  </si>
  <si>
    <t>2018-11-09 14:17:14 CAT</t>
  </si>
  <si>
    <t>يقول امرؤ القيس في وصف محبوبته: ويـومـاً تـوافـيـنــا بجسـم مـقسم كأنها ظبية تعلو إلى وارق السلم..  شاهد  الوصف بعينيك ..😁. #اتحاد_مغردي_السودان  https://t.co/xmfmHsQWes</t>
  </si>
  <si>
    <t>['https://pbs.twimg.com/media/Drj2qBZWkAAUlDE.jpg']</t>
  </si>
  <si>
    <t>https://twitter.com/Sudan_News12/status/1060868919165108225</t>
  </si>
  <si>
    <t>https://pbs.twimg.com/media/Drj2qBZWkAAUlDE.jpg</t>
  </si>
  <si>
    <t>2018-11-09 14:15:22 CAT</t>
  </si>
  <si>
    <t>ﺟﻤﻴﻠﺔٌ ﻛـ ﻋﻄﺴﺔ ﻓﻲ ﺗﻤﺎﻡ ﺍﻟﺰﻛﺎﻡ ... ﺣﺴﻨًﺎ ﻟـ ﻧﻜﻦ ﺻﺎﺩﻗﻴﻦ ﻓﺎﺗﻨﺔٌ ﻫﻲ ﻛـ ﻧﻌﺎﺱ ﻳﺠﻴﺌﻚ ﻣﻨﺘﺼﻒ ﺍﻟﻨﻬﺎﺭ ! ﺃﻱ ﺍﻟﻨﺴﺎﺀ ﻳﻜﻦَّ ﺑـ ﻫﺬﺍ ﺍﻟﺴﻼﻡ؟..  https://t.co/QuFFQ2egkb</t>
  </si>
  <si>
    <t>['https://pbs.twimg.com/media/Drj2OFrX0AAX8gm.jpg']</t>
  </si>
  <si>
    <t>https://twitter.com/Sudan_News12/status/1060868447553380352</t>
  </si>
  <si>
    <t>https://pbs.twimg.com/media/Drj2OFrX0AAX8gm.jpg</t>
  </si>
  <si>
    <t>2018-11-09 14:15:21 CAT</t>
  </si>
  <si>
    <t>ﺟﻤﻴﻠﺔٌ ﻛـ ﻋﻄﺴﺔ ﻓﻲ ﺗﻤﺎﻡ ﺍﻟﺰﻛﺎﻡ ... ﺣﺴﻨًﺎ ﻟـ ﻧﻜﻦ ﺻﺎﺩﻗﻴﻦ ﻓﺎﺗﻨﺔٌ ﻫﻲ ﻛـ ﻧﻌﺎﺱ ﻳﺠﻴﺌﻚ ﻣﻨﺘﺼﻒ ﺍﻟﻨﻬﺎﺭ ! ﺃﻱ ﺍﻟﻨﺴﺎﺀ ﻳﻜﻦَّ ﺑـ ﻫﺬﺍ ﺍﻟﺴﻼﻡ؟..  https://t.co/duoHROF4fx</t>
  </si>
  <si>
    <t>['https://pbs.twimg.com/media/Drj2OEMW4AA6CKF.jpg']</t>
  </si>
  <si>
    <t>https://twitter.com/Sudan_News12/status/1060868444965531648</t>
  </si>
  <si>
    <t>https://pbs.twimg.com/media/Drj2OEMW4AA6CKF.jpg</t>
  </si>
  <si>
    <t>2018-11-09 08:24:16 CAT</t>
  </si>
  <si>
    <t>ذلك هو الدفء في برد الشتاء عند الصباح ❤️.. #اتحاد_مغردي_السودان  https://t.co/cZvOThLkY6</t>
  </si>
  <si>
    <t>['https://pbs.twimg.com/media/Dril3noWkAA3z-M.jpg']</t>
  </si>
  <si>
    <t>https://twitter.com/Sudan_News12/status/1060780090034999296</t>
  </si>
  <si>
    <t>https://pbs.twimg.com/media/Dril3noWkAA3z-M.jpg</t>
  </si>
  <si>
    <t>2018-11-09 08:00:04 CAT</t>
  </si>
  <si>
    <t>يا الله كان طل الصباح ..اهديني ضي و الهمني امشي السكة صاح .. 💜🔛. #اتحاد_مغردي_السودان  https://t.co/95FuVZZv28</t>
  </si>
  <si>
    <t>['https://pbs.twimg.com/media/DrigU1xWsAA_UgC.jpg']</t>
  </si>
  <si>
    <t>https://twitter.com/Sudan_News12/status/1060773999402201089</t>
  </si>
  <si>
    <t>https://pbs.twimg.com/media/DrigU1xWsAA_UgC.jpg</t>
  </si>
  <si>
    <t>2018-11-09 07:31:22 CAT</t>
  </si>
  <si>
    <t>الجمعة جامعة وملائكتها سامعة..  عملها مرفوع ودعاؤها مستجاب 😊  طبتم وطابت جمعتكم وسائر أيامكم 😊  لا تنسوا قراءة سورة الكهف فهي نور مابين الجمعتين . #اتحاد_مغردي_السودان ♣️  https://t.co/nhjfnhmqAe</t>
  </si>
  <si>
    <t>['https://pbs.twimg.com/media/DriZwYkXQAALC7i.jpg']</t>
  </si>
  <si>
    <t>https://twitter.com/Sudan_News12/status/1060766777364373504</t>
  </si>
  <si>
    <t>https://pbs.twimg.com/media/DriZwYkXQAALC7i.jpg</t>
  </si>
  <si>
    <t>2018-11-09 00:54:38 CAT</t>
  </si>
  <si>
    <t>إقتربوا من أولئك المفعمون بالسعادة..  المضيئين رغم إنطفائهم😍😍 ♣️  #اتحاد_مغردي_السودان  https://t.co/kYuLY9qqah</t>
  </si>
  <si>
    <t>['https://pbs.twimg.com/media/Drg-9JRWwAMEcCP.jpg']</t>
  </si>
  <si>
    <t>https://twitter.com/Sudan_News12/status/1060666936219049984</t>
  </si>
  <si>
    <t>https://pbs.twimg.com/media/Drg-9JRWwAMEcCP.jpg</t>
  </si>
  <si>
    <t>2018-11-09 00:05:24 CAT</t>
  </si>
  <si>
    <t>بعد ساعات من انتهاء الانتخابات.. الولايات المتحدة تُعلن استعدادها رفع السودان من قائمة الإرهاب بـ”شروط”  #اتحاد_مغردي_السودان</t>
  </si>
  <si>
    <t>https://twitter.com/Sudan_News12/status/1060654544298762240</t>
  </si>
  <si>
    <t>2018-11-08 21:44:33 CAT</t>
  </si>
  <si>
    <t>باج نيوز: وزير النقل معظم حوادث المرور بسبب الاطارات منتهية الصلاحية. #اتحاد_مغردي_السودان</t>
  </si>
  <si>
    <t>https://twitter.com/Sudan_News12/status/1060619098818863104</t>
  </si>
  <si>
    <t>2018-11-08 21:30:02 CAT</t>
  </si>
  <si>
    <t>السودان سنة2020  الكمساري: الشيك ده فيهوو كم نفر  😂😂😂😂😂😂😂😂</t>
  </si>
  <si>
    <t>https://twitter.com/Sudan_News12/status/1060615447064821760</t>
  </si>
  <si>
    <t>2018-11-08 21:26:56 CAT</t>
  </si>
  <si>
    <t>نرحل في الليالي عبر الامسيات.. نزرع للاماني نعيد الذكريات.. يا حلو الشمايل يا سكر نبات.. نظراتك رسايل كلماتك موسيقى ... #اتحاد_مغردي_السودان  https://t.co/Aju1SXxvz2</t>
  </si>
  <si>
    <t>['https://pbs.twimg.com/media/DrgParDX4AAZrHi.jpg']</t>
  </si>
  <si>
    <t>https://twitter.com/Sudan_News12/status/1060614666609721344</t>
  </si>
  <si>
    <t>https://pbs.twimg.com/media/DrgParDX4AAZrHi.jpg</t>
  </si>
  <si>
    <t>2018-11-08 20:37:23 CAT</t>
  </si>
  <si>
    <t>@Attozio اي والله</t>
  </si>
  <si>
    <t>https://twitter.com/Sudan_News12/status/1060602198424514560</t>
  </si>
  <si>
    <t>2018-11-08 20:09:08 CAT</t>
  </si>
  <si>
    <t>@AbuobaydaO ان شاء الله</t>
  </si>
  <si>
    <t>https://twitter.com/Sudan_News12/status/1060595087648931840</t>
  </si>
  <si>
    <t>[{'screen_name': 'AbuobaydaO', 'name': 'ابو مهند', 'id': '897725803'}]</t>
  </si>
  <si>
    <t>2018-11-08 20:00:45 CAT</t>
  </si>
  <si>
    <t>@wuddahmed بسم الله</t>
  </si>
  <si>
    <t>https://twitter.com/Sudan_News12/status/1060592978425720832</t>
  </si>
  <si>
    <t>2018-11-08 19:59:35 CAT</t>
  </si>
  <si>
    <t>ياريت لو الزمن يرجع...  ما كنا شايلين هم... نبني البيوت  تهدمها الريح وبكرة غيرها نبني 😍 اطفال مليانة عزيمة وما بتيأس  الزمن الجميل ❤️. #اتحاد_مغردي_السودان ♣️  https://t.co/zDQloNhQ36</t>
  </si>
  <si>
    <t>['https://pbs.twimg.com/media/Drf7atWWoAM0CVM.jpg']</t>
  </si>
  <si>
    <t>https://twitter.com/Sudan_News12/status/1060592685717905408</t>
  </si>
  <si>
    <t>https://pbs.twimg.com/media/Drf7atWWoAM0CVM.jpg</t>
  </si>
  <si>
    <t>2018-11-08 15:44:54 CAT</t>
  </si>
  <si>
    <t>محمد لطيف : الادوية في المخازن ... والازمة في الاخلاق .. صدق . #اتحاد_مغردي_السودان</t>
  </si>
  <si>
    <t>https://twitter.com/Sudan_News12/status/1060528592596148229</t>
  </si>
  <si>
    <t>2018-11-08 14:23:56 CAT</t>
  </si>
  <si>
    <t>طيب والحل شنو؟</t>
  </si>
  <si>
    <t>https://twitter.com/Sudan_News12/status/1060508214742208512</t>
  </si>
  <si>
    <t>https://twitter.com/SDN_BARQ/status/1060088581270765569</t>
  </si>
  <si>
    <t>2018-11-08 14:22:58 CAT</t>
  </si>
  <si>
    <t>هههههه والله بالغت فيها دي</t>
  </si>
  <si>
    <t>https://twitter.com/Sudan_News12/status/1060507971527020544</t>
  </si>
  <si>
    <t>https://twitter.com/7sn_faisal/status/1059962068143693826</t>
  </si>
  <si>
    <t>2018-11-08 14:19:31 CAT</t>
  </si>
  <si>
    <t>https://twitter.com/Sudan_News12/status/1060507104623161345</t>
  </si>
  <si>
    <t>https://twitter.com/ZOAL_SUDANE/status/1023698802891522056</t>
  </si>
  <si>
    <t>2018-11-08 13:50:01 CAT</t>
  </si>
  <si>
    <t>@ibraaacadabra الف سلامة .. بس اعزمنا الكرامة نحن جمبك هههههه</t>
  </si>
  <si>
    <t>https://twitter.com/Sudan_News12/status/1060499677966188545</t>
  </si>
  <si>
    <t>[{'screen_name': 'ibraaacadabra', 'name': 'Lorik Krasniqi', 'id': '1521260128191852550'}]</t>
  </si>
  <si>
    <t>2018-11-08 13:41:34 CAT</t>
  </si>
  <si>
    <t>صحن فول ..حبيب الشعب😍. #اتحاد_مغردي_السودان   #السودان_مبادرات_الخير  https://t.co/XGU2Fq5hx3</t>
  </si>
  <si>
    <t>['https://pbs.twimg.com/media/Drek4UsWwAAFoI5.jpg']</t>
  </si>
  <si>
    <t>https://twitter.com/Sudan_News12/status/1060497554343936006</t>
  </si>
  <si>
    <t>https://pbs.twimg.com/media/Drek4UsWwAAFoI5.jpg</t>
  </si>
  <si>
    <t>2018-11-08 12:49:00 CAT</t>
  </si>
  <si>
    <t>دا كلام خيال وجرايد</t>
  </si>
  <si>
    <t>https://twitter.com/Sudan_News12/status/1060484323844018176</t>
  </si>
  <si>
    <t>https://twitter.com/Jaafar_N2009/status/1060483534278795264</t>
  </si>
  <si>
    <t>2018-11-08 12:45:35 CAT</t>
  </si>
  <si>
    <t>قول واحد</t>
  </si>
  <si>
    <t>https://twitter.com/Sudan_News12/status/1060483465563521024</t>
  </si>
  <si>
    <t>https://twitter.com/hash_sudan/status/1060433087727915008</t>
  </si>
  <si>
    <t>2018-11-08 12:42:22 CAT</t>
  </si>
  <si>
    <t>https://twitter.com/Sudan_News12/status/1060482654351618048</t>
  </si>
  <si>
    <t>https://twitter.com/Jaafar_N2009/status/1060482495022534656</t>
  </si>
  <si>
    <t>2018-11-08 11:59:50 CAT</t>
  </si>
  <si>
    <t>@Attozio @miss_liiin ايوة هههههه</t>
  </si>
  <si>
    <t>https://twitter.com/Sudan_News12/status/1060471950173200384</t>
  </si>
  <si>
    <t>2018-11-08 11:57:46 CAT</t>
  </si>
  <si>
    <t>https://twitter.com/Sudan_News12/status/1060471429416804352</t>
  </si>
  <si>
    <t>https://twitter.com/Jaafar_N2009/status/1060471280963608577</t>
  </si>
  <si>
    <t>2018-11-08 11:57:23 CAT</t>
  </si>
  <si>
    <t>@miss_liiin @Attozio  https://t.co/qyMLY9SbNY</t>
  </si>
  <si>
    <t>['https://pbs.twimg.com/media/DreNDhFWsAAqswa.jpg']</t>
  </si>
  <si>
    <t>https://twitter.com/Sudan_News12/status/1060471332922687491</t>
  </si>
  <si>
    <t>https://pbs.twimg.com/media/DreNDhFWsAAqswa.jpg</t>
  </si>
  <si>
    <t>2018-11-08 11:57:15 CAT</t>
  </si>
  <si>
    <t>@miss_liiin @Attozio  https://t.co/cHKReRh3Gw</t>
  </si>
  <si>
    <t>['https://pbs.twimg.com/media/DreNBsGX0AAI8v2.jpg']</t>
  </si>
  <si>
    <t>https://twitter.com/Sudan_News12/status/1060471301402443776</t>
  </si>
  <si>
    <t>https://pbs.twimg.com/media/DreNBsGX0AAI8v2.jpg</t>
  </si>
  <si>
    <t>2018-11-08 11:57:02 CAT</t>
  </si>
  <si>
    <t>@miss_liiin @Attozio  https://t.co/oMQSsxj7Gi</t>
  </si>
  <si>
    <t>['https://pbs.twimg.com/media/DreM9zaX0AE73j_.jpg']</t>
  </si>
  <si>
    <t>https://twitter.com/Sudan_News12/status/1060471246654185473</t>
  </si>
  <si>
    <t>https://pbs.twimg.com/media/DreM9zaX0AE73j_.jpg</t>
  </si>
  <si>
    <t>2018-11-08 11:53:51 CAT</t>
  </si>
  <si>
    <t>@miss_liiin @Attozio  https://t.co/LeRJnXAgg4</t>
  </si>
  <si>
    <t>['https://pbs.twimg.com/media/DreMPh9WkAA37LT.jpg']</t>
  </si>
  <si>
    <t>https://twitter.com/Sudan_News12/status/1060470445588336641</t>
  </si>
  <si>
    <t>https://pbs.twimg.com/media/DreMPh9WkAA37LT.jpg</t>
  </si>
  <si>
    <t>2018-11-08 11:53:33 CAT</t>
  </si>
  <si>
    <t>@miss_liiin @Attozio  https://t.co/OeT0dFzhHl</t>
  </si>
  <si>
    <t>['https://pbs.twimg.com/media/DreMLd7WkAAPBeD.jpg']</t>
  </si>
  <si>
    <t>https://twitter.com/Sudan_News12/status/1060470370480914432</t>
  </si>
  <si>
    <t>https://pbs.twimg.com/media/DreMLd7WkAAPBeD.jpg</t>
  </si>
  <si>
    <t>2018-11-08 11:51:24 CAT</t>
  </si>
  <si>
    <t>@Attozio @miss_liiin لو في السودان ساهلة تروحي</t>
  </si>
  <si>
    <t>https://twitter.com/Sudan_News12/status/1060469830741045248</t>
  </si>
  <si>
    <t>2018-11-08 11:43:47 CAT</t>
  </si>
  <si>
    <t>@miss_liiin @Attozio والله علي طول</t>
  </si>
  <si>
    <t>https://twitter.com/Sudan_News12/status/1060467914221015040</t>
  </si>
  <si>
    <t>2018-11-08 11:35:01 CAT</t>
  </si>
  <si>
    <t>@miss_liiin @Attozio  https://t.co/SURHgJLTN3</t>
  </si>
  <si>
    <t>['https://pbs.twimg.com/media/DreH7aHXcAEGCKI.jpg']</t>
  </si>
  <si>
    <t>https://twitter.com/Sudan_News12/status/1060465704372224001</t>
  </si>
  <si>
    <t>https://pbs.twimg.com/media/DreH7aHXcAEGCKI.jpg</t>
  </si>
  <si>
    <t>2018-11-08 11:14:29 CAT</t>
  </si>
  <si>
    <t>منطقة الشلال السادس..❤️. #السبلوقة #حجر_العسل  https://t.co/mGVDZ9kD2R</t>
  </si>
  <si>
    <t>['https://pbs.twimg.com/media/DreDOswXQAAAMOj.jpg']</t>
  </si>
  <si>
    <t>['السبلوقة', 'حجر_العسل']</t>
  </si>
  <si>
    <t>https://twitter.com/Sudan_News12/status/1060460539493650432</t>
  </si>
  <si>
    <t>https://pbs.twimg.com/media/DreDOswXQAAAMOj.jpg</t>
  </si>
  <si>
    <t>2018-11-08 10:56:37 CAT</t>
  </si>
  <si>
    <t>صورة ل خواتم الخطوبة التي نزعت من اصابع القتلي في الحرب العالمية الثانية .. تخيلو كم قصة حب دمرتها الحرب .. 💔  🌹  https://t.co/nFSnPGEoa0</t>
  </si>
  <si>
    <t>['https://pbs.twimg.com/media/Drd_JRxWkAAi9Fc.jpg']</t>
  </si>
  <si>
    <t>https://twitter.com/Sudan_News12/status/1060456044055420929</t>
  </si>
  <si>
    <t>https://pbs.twimg.com/media/Drd_JRxWkAAi9Fc.jpg</t>
  </si>
  <si>
    <t>2018-11-08 10:48:25 CAT</t>
  </si>
  <si>
    <t>@Mdcnt3EtG61pFvE @AbdoonTelal ربنا يشفيه</t>
  </si>
  <si>
    <t>https://twitter.com/Sudan_News12/status/1060453977664487424</t>
  </si>
  <si>
    <t>2018-11-08 00:09:39 CAT</t>
  </si>
  <si>
    <t>صورة من بلادي ..حصاد القمح.. الشمالية. #اتحاد_مغردي_السودان  https://t.co/70NtfkeoZg</t>
  </si>
  <si>
    <t>['https://pbs.twimg.com/media/DrbrEgtXcAIkOG0.jpg']</t>
  </si>
  <si>
    <t>https://twitter.com/Sudan_News12/status/1060293229311131648</t>
  </si>
  <si>
    <t>https://pbs.twimg.com/media/DrbrEgtXcAIkOG0.jpg</t>
  </si>
  <si>
    <t>2018-11-07 23:22:41 CAT</t>
  </si>
  <si>
    <t>كل الشكر بلاد زايد الخير .. لكن الي متي وبلدي ثلة غذاء للعالم وهي تستقبل الاغاثات بدل هي تغيث؟🤨</t>
  </si>
  <si>
    <t>https://twitter.com/Sudan_News12/status/1060281407883411456</t>
  </si>
  <si>
    <t>https://twitter.com/UAE_Khartoum/status/1060264868987703296</t>
  </si>
  <si>
    <t>2018-11-07 22:41:05 CAT</t>
  </si>
  <si>
    <t>@wuddahmed هع هع</t>
  </si>
  <si>
    <t>https://twitter.com/Sudan_News12/status/1060270937965297669</t>
  </si>
  <si>
    <t>2018-11-07 13:38:00 CAT</t>
  </si>
  <si>
    <t>ندعمك ياكبريت</t>
  </si>
  <si>
    <t>https://twitter.com/Sudan_News12/status/1060134269379661824</t>
  </si>
  <si>
    <t>https://twitter.com/wad_kebrett/status/1059807034877583361</t>
  </si>
  <si>
    <t>2018-11-07 13:34:48 CAT</t>
  </si>
  <si>
    <t>ندعم الكدرو</t>
  </si>
  <si>
    <t>https://twitter.com/Sudan_News12/status/1060133461892235265</t>
  </si>
  <si>
    <t>https://twitter.com/nahdaalkadaro/status/1059924167129214978</t>
  </si>
  <si>
    <t>2018-11-07 10:48:01 CAT</t>
  </si>
  <si>
    <t>ارجوك لاتحزن😢 وخذ قرارًا بأن تكون سعيدًا, وحينها ستكون أنت وبهجتك معًا جيشًا لا يقهر فى وجه الصعوبات 😊  https://t.co/h6xHdXtK7R</t>
  </si>
  <si>
    <t>['https://pbs.twimg.com/media/DrYzlb8WkAIYslA.jpg']</t>
  </si>
  <si>
    <t>https://twitter.com/Sudan_News12/status/1060091491190796288</t>
  </si>
  <si>
    <t>https://pbs.twimg.com/media/DrYzlb8WkAIYslA.jpg</t>
  </si>
  <si>
    <t>2018-11-07 10:35:26 CAT</t>
  </si>
  <si>
    <t>مصيبة</t>
  </si>
  <si>
    <t>https://twitter.com/Sudan_News12/status/1060088322960355328</t>
  </si>
  <si>
    <t>https://twitter.com/HmdiSlah/status/1060074572303736832</t>
  </si>
  <si>
    <t>2018-11-07 08:19:14 CAT</t>
  </si>
  <si>
    <t>راكوبة القش ونقاع الزير  والنيل بخيير واعشاش الطيير 💜 #اتحاد_مغردي_السودان  https://t.co/JBlbGWhrhC</t>
  </si>
  <si>
    <t>['https://pbs.twimg.com/media/DrYRiFtWoAA7k5s.jpg']</t>
  </si>
  <si>
    <t>https://twitter.com/Sudan_News12/status/1060054046701182976</t>
  </si>
  <si>
    <t>https://pbs.twimg.com/media/DrYRiFtWoAA7k5s.jpg</t>
  </si>
  <si>
    <t>2018-11-06 23:24:57 CAT</t>
  </si>
  <si>
    <t>#سودانيين_نتابع_بعض خدمة مني للحسابات الجديدة اقدم دعم ونشر الحسابات لاي حساب جديد وعاوز متابعة ودعم .. تواصلو معي</t>
  </si>
  <si>
    <t>['سودانيين_نتابع_بعض']</t>
  </si>
  <si>
    <t>https://twitter.com/Sudan_News12/status/1059919588996141061</t>
  </si>
  <si>
    <t>2018-11-06 22:23:05 CAT</t>
  </si>
  <si>
    <t>@nosca_adil هههههه مالها</t>
  </si>
  <si>
    <t>https://twitter.com/Sudan_News12/status/1059904023468367873</t>
  </si>
  <si>
    <t>[{'screen_name': 'nosca_adil', 'name': '💫Nosca✪Adil💫', 'id': '800543543030726656'}]</t>
  </si>
  <si>
    <t>2018-11-06 21:52:47 CAT</t>
  </si>
  <si>
    <t>تتكلم ناعم  وتضحك ناعم الحب في قلبك دابو براعم  خلاك احلي وبقيت اغلا واجمل نااااااااااعم اخ اخ اخ يا ناعم انا اااااااااخ ااااااااخ ياناعم❤️❤️❤️. #اتحاد_مغردي_السودان  https://t.co/mv6iOxIBv5</t>
  </si>
  <si>
    <t>['https://pbs.twimg.com/media/DrWCJZ9XgAAm1Ki.jpg']</t>
  </si>
  <si>
    <t>https://twitter.com/Sudan_News12/status/1059896395707097088</t>
  </si>
  <si>
    <t>https://pbs.twimg.com/media/DrWCJZ9XgAAm1Ki.jpg</t>
  </si>
  <si>
    <t>2018-11-06 20:47:55 CAT</t>
  </si>
  <si>
    <t>ياريت بدالك أكون انا .. وأكون فداك .. عنك أشيل كل الضنا .. ما انت  لي عمرا عزيز .. انا عشتو بي كل الهنا ..  #اتحاد_مغردي_السودان  https://t.co/AT0yPyOJut</t>
  </si>
  <si>
    <t>['https://pbs.twimg.com/media/DrVzTsfWkAIG2LS.jpg']</t>
  </si>
  <si>
    <t>https://twitter.com/Sudan_News12/status/1059880073766096897</t>
  </si>
  <si>
    <t>https://pbs.twimg.com/media/DrVzTsfWkAIG2LS.jpg</t>
  </si>
  <si>
    <t>2018-11-06 19:50:37 CAT</t>
  </si>
  <si>
    <t>@xpEtoVDAeOrNhZh بالله ههههه</t>
  </si>
  <si>
    <t>https://twitter.com/Sudan_News12/status/1059865650817052672</t>
  </si>
  <si>
    <t>[{'screen_name': 'xpEtoVDAeOrNhZh', 'name': 'عبدالقادر الخنجر', 'id': '939048996915630080'}]</t>
  </si>
  <si>
    <t>2018-11-06 13:35:35 CAT</t>
  </si>
  <si>
    <t>ههه‍هههه‍</t>
  </si>
  <si>
    <t>https://twitter.com/Sudan_News12/status/1059771273801285633</t>
  </si>
  <si>
    <t>https://twitter.com/dybala_fadasi/status/1059762262632816640</t>
  </si>
  <si>
    <t>2018-11-06 11:58:54 CAT</t>
  </si>
  <si>
    <t>@wuddahmed جنوبي دا ههههه</t>
  </si>
  <si>
    <t>https://twitter.com/Sudan_News12/status/1059746941947523072</t>
  </si>
  <si>
    <t>2018-11-06 10:58:15 CAT</t>
  </si>
  <si>
    <t>انشروا القراءة في الشوارع انشروا الوعي في كل الطرق إجعلوا كل من على سطح هذه الارض يقرأ. #اتحاد_مغردي_السودان  https://t.co/55JrcifFom</t>
  </si>
  <si>
    <t>['https://pbs.twimg.com/media/DrTsVa1XgAAD_Ta.jpg']</t>
  </si>
  <si>
    <t>https://twitter.com/Sudan_News12/status/1059731679345025024</t>
  </si>
  <si>
    <t>https://pbs.twimg.com/media/DrTsVa1XgAAD_Ta.jpg</t>
  </si>
  <si>
    <t>2018-11-06 10:55:33 CAT</t>
  </si>
  <si>
    <t>@MohmmedIbn @tasneem195 @woodyshrarh كلكم ناش زلابية هههه</t>
  </si>
  <si>
    <t>https://twitter.com/Sudan_News12/status/1059730998689218561</t>
  </si>
  <si>
    <t>[{'screen_name': 'MohmmedIbn', 'name': 'صلاااااااااااح', 'id': '1046466418508746752'}, {'screen_name': 'tasneem195', 'name': 'Tasneem Ramadan 🇸🇩', 'id': '2761813939'}, {'screen_name': 'woodyshrarh', 'name': 'waddah shrarh', 'id': '540951436'}]</t>
  </si>
  <si>
    <t>2018-11-06 09:47:36 CAT</t>
  </si>
  <si>
    <t>@tasneem195 صاح</t>
  </si>
  <si>
    <t>https://twitter.com/Sudan_News12/status/1059713897597493251</t>
  </si>
  <si>
    <t>2018-11-06 09:47:23 CAT</t>
  </si>
  <si>
    <t>@MageedMohmmed اي والله</t>
  </si>
  <si>
    <t>https://twitter.com/Sudan_News12/status/1059713845164412929</t>
  </si>
  <si>
    <t>2018-11-06 09:46:19 CAT</t>
  </si>
  <si>
    <t>@miss_liiin عملنا رتويت</t>
  </si>
  <si>
    <t>https://twitter.com/Sudan_News12/status/1059713576464719872</t>
  </si>
  <si>
    <t>2018-11-06 09:45:34 CAT</t>
  </si>
  <si>
    <t>@MubarakElnour @SUDTwittUN قالو كدا والله هههههه</t>
  </si>
  <si>
    <t>https://twitter.com/Sudan_News12/status/1059713386433388544</t>
  </si>
  <si>
    <t>[{'screen_name': 'MubarakElnour', 'name': 'Mubarak Elnour 🇵🇸', 'id': '522057256'}, {'screen_name': 'SUDTwittUN', 'name': 'اتحاد مغردي السودان 🇸🇩', 'id': '977519331100778497'}]</t>
  </si>
  <si>
    <t>2018-11-06 09:45:17 CAT</t>
  </si>
  <si>
    <t>@omerabdo2233 @waildik انا حالتي مغترب هههههه</t>
  </si>
  <si>
    <t>https://twitter.com/Sudan_News12/status/1059713313838452737</t>
  </si>
  <si>
    <t>[{'screen_name': 'omerabdo2233', 'name': 'عمر عبدالرحمن', 'id': '897780862732967937'}, {'screen_name': 'waildik', 'name': '🇹🇩🇸🇩وائل', 'id': '58826685'}]</t>
  </si>
  <si>
    <t>2018-11-06 09:45:02 CAT</t>
  </si>
  <si>
    <t>@omerabdo2233 @waildik ههههههههه مش</t>
  </si>
  <si>
    <t>https://twitter.com/Sudan_News12/status/1059713251787837440</t>
  </si>
  <si>
    <t>2018-11-06 08:51:12 CAT</t>
  </si>
  <si>
    <t>الاحلام باريسية والوضع صومالي #اتحاد_مغردي_السودان</t>
  </si>
  <si>
    <t>https://twitter.com/Sudan_News12/status/1059699704127205376</t>
  </si>
  <si>
    <t>2018-11-06 01:44:14 CAT</t>
  </si>
  <si>
    <t>صباح الخير للذين يقدسون الشاي باللبن مع الزلابية..صباح الخير لمن يعتدل مزاجهم برائحة القرنفل أو النعناع..اما الذين لا يشربون الشاي فلا صباح لهم  #اتحاد_مغردي_السودان  #سودانيين_نتابع_بعض  https://t.co/iwjQV7pKNx</t>
  </si>
  <si>
    <t>['https://pbs.twimg.com/media/DrRtiGxWsAYJfBQ.jpg']</t>
  </si>
  <si>
    <t>https://pbs.twimg.com/media/DrRtiGxWsAYJfBQ.jpg</t>
  </si>
  <si>
    <t>2018-11-06 00:36:17 CAT</t>
  </si>
  <si>
    <t>الشاي باللبن برادو لابس تاج❤️  #اتحاد_مغردي_السودان  https://t.co/fySa4HrRMv</t>
  </si>
  <si>
    <t>['https://pbs.twimg.com/media/DrRd-VoW4AIuGDI.jpg']</t>
  </si>
  <si>
    <t>https://twitter.com/Sudan_News12/status/1059575153762492416</t>
  </si>
  <si>
    <t>https://pbs.twimg.com/media/DrRd-VoW4AIuGDI.jpg</t>
  </si>
  <si>
    <t>2018-11-06 00:26:59 CAT</t>
  </si>
  <si>
    <t>وماشين في السكة نمد.. صباح الخير❤️. #اتحاد_مغردي_السودان  https://t.co/3KCBZWKHG6</t>
  </si>
  <si>
    <t>['https://pbs.twimg.com/media/DrRb2QsXgAATtR_.jpg']</t>
  </si>
  <si>
    <t>https://twitter.com/Sudan_News12/status/1059572812241911808</t>
  </si>
  <si>
    <t>https://pbs.twimg.com/media/DrRb2QsXgAATtR_.jpg</t>
  </si>
  <si>
    <t>2018-11-06 00:25:00 CAT</t>
  </si>
  <si>
    <t>#اتحاد_مغردي_السودان  https://t.co/6mxHBvuLV2</t>
  </si>
  <si>
    <t>['https://pbs.twimg.com/media/DrRbZkCX0AQFjSo.jpg']</t>
  </si>
  <si>
    <t>https://twitter.com/Sudan_News12/status/1059572316747784193</t>
  </si>
  <si>
    <t>https://pbs.twimg.com/media/DrRbZkCX0AQFjSo.jpg</t>
  </si>
  <si>
    <t>2018-11-06 00:11:08 CAT</t>
  </si>
  <si>
    <t>#اتحاد_مغردي_السودان  https://t.co/wGlO1F14Qt</t>
  </si>
  <si>
    <t>['https://pbs.twimg.com/media/DrRYMFKX4AIQCKJ.jpg']</t>
  </si>
  <si>
    <t>https://twitter.com/Sudan_News12/status/1059568827246223361</t>
  </si>
  <si>
    <t>https://pbs.twimg.com/media/DrRYMFKX4AIQCKJ.jpg</t>
  </si>
  <si>
    <t>2018-11-05 23:28:12 CAT</t>
  </si>
  <si>
    <t>تصبحون علي خير</t>
  </si>
  <si>
    <t>https://twitter.com/Sudan_News12/status/1059558019166547969</t>
  </si>
  <si>
    <t>2018-11-05 20:21:47 CAT</t>
  </si>
  <si>
    <t>#كم_ساعه_تنام_تقريبا ٨ ساعات</t>
  </si>
  <si>
    <t>['كم_ساعه_تنام_تقريبا']</t>
  </si>
  <si>
    <t>https://twitter.com/Sudan_News12/status/1059511107214368768</t>
  </si>
  <si>
    <t>2018-11-05 19:01:10 CAT</t>
  </si>
  <si>
    <t>ﺟﻮك ﺍﻟﻨﺎﺱ ﻳﻘﻮﻟﻮ ﺗﻬﺎﻧﻲ ، ﺑﺨﻴﺖ ﻭﺳﻌﻴﺪ ﺗﺤﻘﻖ ﺃﻣﺎﻧﻲ ، ﻟﻘﻮﻙ ﺑﻌﻴﺪ ﻓﻲ ﺑﻠﺪﺍً ﺗﺎﻧﻲ ..  ربنا يرد غربة كل مسافر ..💔  https://t.co/dVX1Zaix9Q</t>
  </si>
  <si>
    <t>['https://pbs.twimg.com/media/DrQRSKvXQAArIKu.jpg']</t>
  </si>
  <si>
    <t>https://twitter.com/Sudan_News12/status/1059490820674543616</t>
  </si>
  <si>
    <t>https://pbs.twimg.com/media/DrQRSKvXQAArIKu.jpg</t>
  </si>
  <si>
    <t>2018-11-05 17:06:15 CAT</t>
  </si>
  <si>
    <t>الربيع يسكن جوارنا .. والسنابل تملا دارنا .. الرياحين والمطر ... #اتحاد_مغردي_السودان  #سودانيين_نتابع_بعض  https://t.co/JJRyiXYWFk</t>
  </si>
  <si>
    <t>['https://pbs.twimg.com/media/DrP2-viXQAARIan.jpg']</t>
  </si>
  <si>
    <t>https://twitter.com/Sudan_News12/status/1059461899753000965</t>
  </si>
  <si>
    <t>https://pbs.twimg.com/media/DrP2-viXQAARIan.jpg</t>
  </si>
  <si>
    <t>2018-11-05 16:30:56 CAT</t>
  </si>
  <si>
    <t>فرهدتا بيك فرهيد .. وانتشيت بالريد ..  طرتا بيكي الجوووو ... #اتحاد_مغردي_السودان  https://t.co/KS1ATDFWKx</t>
  </si>
  <si>
    <t>['https://pbs.twimg.com/media/DrPu5itX0AsnDM1.jpg']</t>
  </si>
  <si>
    <t>https://twitter.com/Sudan_News12/status/1059453014359109632</t>
  </si>
  <si>
    <t>https://pbs.twimg.com/media/DrPu5itX0AsnDM1.jpg</t>
  </si>
  <si>
    <t>2018-11-05 16:26:20 CAT</t>
  </si>
  <si>
    <t>https://twitter.com/Sudan_News12/status/1059451856257204225</t>
  </si>
  <si>
    <t>https://twitter.com/abeer44033/status/1059451411891712001</t>
  </si>
  <si>
    <t>2018-11-05 13:51:28 CAT</t>
  </si>
  <si>
    <t>عندك عرس ههه</t>
  </si>
  <si>
    <t>https://twitter.com/Sudan_News12/status/1059412881115090944</t>
  </si>
  <si>
    <t>https://twitter.com/tareqkarrar/status/1059074999947091968</t>
  </si>
  <si>
    <t>2018-11-05 13:50:28 CAT</t>
  </si>
  <si>
    <t>الناس في بلدي .. يصنعون الحب ... #اتحاد_مغردي_السودان  https://t.co/efyQsvlQi7</t>
  </si>
  <si>
    <t>['https://pbs.twimg.com/media/DrPKKM9X4AAyc1y.jpg']</t>
  </si>
  <si>
    <t>https://twitter.com/Sudan_News12/status/1059412629901459456</t>
  </si>
  <si>
    <t>https://pbs.twimg.com/media/DrPKKM9X4AAyc1y.jpg</t>
  </si>
  <si>
    <t>2018-11-05 13:37:05 CAT</t>
  </si>
  <si>
    <t>شايلاهو ويين النيل معاك وأنا بي وراك بسأل عليك مدن مدن بسأل عليك في المنفى في مرفى السفن ❤". #اتحاد_مغردي_السودان  . #قل_اي_حاجه  https://t.co/OetcRtDyXq</t>
  </si>
  <si>
    <t>['https://pbs.twimg.com/media/DrPHDzdWsAAxgWh.jpg']</t>
  </si>
  <si>
    <t>['اتحاد_مغردي_السودان', 'قل_اي_حاجه']</t>
  </si>
  <si>
    <t>https://twitter.com/Sudan_News12/status/1059409261275611138</t>
  </si>
  <si>
    <t>https://pbs.twimg.com/media/DrPHDzdWsAAxgWh.jpg</t>
  </si>
  <si>
    <t>2018-11-05 13:28:31 CAT</t>
  </si>
  <si>
    <t>https://twitter.com/Sudan_News12/status/1059407107387203585</t>
  </si>
  <si>
    <t>https://twitter.com/ahmedmudawi7/status/1059046313537556480</t>
  </si>
  <si>
    <t>2018-11-05 13:19:41 CAT</t>
  </si>
  <si>
    <t>"سيظلُ شيء في ضَمير الكون يُشعرني بأن الصُبح آتٍ إنَّ مَوعده غداً". #اتحاد_مغردي_السودان  https://t.co/LQJRAw2USl</t>
  </si>
  <si>
    <t>['https://pbs.twimg.com/media/DrPDGueWkAEBWBj.jpg']</t>
  </si>
  <si>
    <t>https://twitter.com/Sudan_News12/status/1059404881289793536</t>
  </si>
  <si>
    <t>https://pbs.twimg.com/media/DrPDGueWkAEBWBj.jpg</t>
  </si>
  <si>
    <t>2018-11-05 11:29:27 CAT</t>
  </si>
  <si>
    <t>@jaffaralbashair هائل</t>
  </si>
  <si>
    <t>https://twitter.com/Sudan_News12/status/1059377141169774592</t>
  </si>
  <si>
    <t>2018-11-05 11:26:06 CAT</t>
  </si>
  <si>
    <t>شكرا لكم</t>
  </si>
  <si>
    <t>https://twitter.com/Sudan_News12/status/1059376298693459968</t>
  </si>
  <si>
    <t>2018-11-05 09:31:59 CAT</t>
  </si>
  <si>
    <t>الغريق قدام</t>
  </si>
  <si>
    <t>https://twitter.com/Sudan_News12/status/1059347578377175040</t>
  </si>
  <si>
    <t>https://twitter.com/hash_sudan/status/1059324971238023169</t>
  </si>
  <si>
    <t>2018-11-05 08:49:28 CAT</t>
  </si>
  <si>
    <t>@abuammer515 @AymanElbana7 لالا اجراء عادي لدواعي امنية ..اعد ضبط كلمة السر</t>
  </si>
  <si>
    <t>https://twitter.com/Sudan_News12/status/1059336882612551680</t>
  </si>
  <si>
    <t>[{'screen_name': 'abuammer515', 'name': 'عبد المنعم الزينA.moneim Alzain', 'id': '804539580028506112'}, {'screen_name': 'AymanElbana7', 'name': 'AymanElbana', 'id': '883905943695699968'}]</t>
  </si>
  <si>
    <t>2018-11-05 08:41:35 CAT</t>
  </si>
  <si>
    <t>احلي صباح</t>
  </si>
  <si>
    <t>https://twitter.com/Sudan_News12/status/1059334895703650304</t>
  </si>
  <si>
    <t>https://twitter.com/yomna_kam/status/1058680756023840769</t>
  </si>
  <si>
    <t>2018-11-05 08:05:44 CAT</t>
  </si>
  <si>
    <t>اللمه بين أصحاب حُنان  ضحكاته بتعيد الأمل  وأنا ساعة أكون يا خل معاك  من الفرح تب ما بمل. #قل_اي_حاجه  https://t.co/mQAc71oRvF</t>
  </si>
  <si>
    <t>['https://pbs.twimg.com/media/DrN7QmPXgAERbum.jpg']</t>
  </si>
  <si>
    <t>['قل_اي_حاجه']</t>
  </si>
  <si>
    <t>https://twitter.com/Sudan_News12/status/1059325876603707392</t>
  </si>
  <si>
    <t>https://pbs.twimg.com/media/DrN7QmPXgAERbum.jpg</t>
  </si>
  <si>
    <t>2018-11-05 07:23:18 CAT</t>
  </si>
  <si>
    <t>صباح الخير ﻋﻠﻰ ﺍﻟﻄﻴﺒﻴﻦ ﺍﻟﻄﺎﻫﺮﻳﻦ، ﻭﻓﻲ ﺩﻭﺍﺧﻠﻬﻢ ﺭﻓﺎﺕ ﺃﻧﻔﺲ ﻣﺰﻫﻮﻗﺔ ﻇﻠﻤًﺎ. ﺃﻭﻟﺌﻚ ﺍﻟﺬﻳﻦ ﻗﺮﺭﻭﺍ ﺇﺯﺍﺣﺔ ﺍﻟﻈﻼﻡ ﻭﺭﺅﻳﺔ ﻧﻮﺭ ﺍﻟﺮﻭﺡ ﺍﻟﻘﺸﻴﺐ💚. #اتحاد_مغردي_السودان  https://t.co/K6hCxcrvBb</t>
  </si>
  <si>
    <t>['https://pbs.twimg.com/media/DrNxi_8WwAAMg63.jpg']</t>
  </si>
  <si>
    <t>https://twitter.com/Sudan_News12/status/1059315194520920064</t>
  </si>
  <si>
    <t>https://pbs.twimg.com/media/DrNxi_8WwAAMg63.jpg</t>
  </si>
  <si>
    <t>2018-11-05 00:49:16 CAT</t>
  </si>
  <si>
    <t>#وش_تفكر_فيه_بهذا_الوقت النوم</t>
  </si>
  <si>
    <t>['وش_تفكر_فيه_بهذا_الوقت']</t>
  </si>
  <si>
    <t>https://twitter.com/Sudan_News12/status/1059216032144019457</t>
  </si>
  <si>
    <t>2018-11-04 16:36:41 CAT</t>
  </si>
  <si>
    <t>بعض الناس، تكون حياتهم كلها رحلة ضوء يضيئون لمن حولهم، أحيانًا بفكرة، أحيانًا بجملة عابرة، أحيانًا برغيف خبز، وأحيانًا بكتاب ..!. #اتحاد_مغردي_السودان #كلاسيكو_السودان_في_أبوظبي  https://t.co/JNZKp3S75n</t>
  </si>
  <si>
    <t>['https://pbs.twimg.com/media/DrKml2gXcAEd5nu.jpg']</t>
  </si>
  <si>
    <t>['اتحاد_مغردي_السودان', 'كلاسيكو_السودان_في_أبوظبي']</t>
  </si>
  <si>
    <t>https://twitter.com/Sudan_News12/status/1059092073327026176</t>
  </si>
  <si>
    <t>https://pbs.twimg.com/media/DrKml2gXcAEd5nu.jpg</t>
  </si>
  <si>
    <t>2018-11-04 10:41:42 CAT</t>
  </si>
  <si>
    <t>زينوبة كر من حالى كر.. قاعد لى فوق كيمان جمر.. غربة وكمان حالاً فقر..💔😢. #اتحاد_مغردي_السودان  https://t.co/CeEaVtzDSg</t>
  </si>
  <si>
    <t>['https://pbs.twimg.com/media/DrJVXP4X0AArylT.jpg']</t>
  </si>
  <si>
    <t>https://twitter.com/Sudan_News12/status/1059002736094666752</t>
  </si>
  <si>
    <t>https://pbs.twimg.com/media/DrJVXP4X0AArylT.jpg</t>
  </si>
  <si>
    <t>2018-11-04 10:36:52 CAT</t>
  </si>
  <si>
    <t>لو فهمنا قيمة الحياة .. وأدركنا معنى الموت وما بعده ..!! لتوقفنا عن الإساءة لبعضنا .. لحاولنا أن نملأ حياتنا وحياة الآخرين بالفرح ﴿يومئذٍ يصدر الناس اشتاتاً ليروا أعمالهم﴾  حتما سيكون هناك لقاء بينك ؛  وبين عملگ ف اختر أعمالاً ..  يسرك اللقاء بها ". #اتحاد_مغردي_السودان  https://t.co/efmMeWd1ML</t>
  </si>
  <si>
    <t>['https://pbs.twimg.com/media/DrJUQpIWoAEvy7i.jpg']</t>
  </si>
  <si>
    <t>https://twitter.com/Sudan_News12/status/1059001519746494465</t>
  </si>
  <si>
    <t>https://pbs.twimg.com/media/DrJUQpIWoAEvy7i.jpg</t>
  </si>
  <si>
    <t>2018-11-04 10:03:53 CAT</t>
  </si>
  <si>
    <t>https://twitter.com/Sudan_News12/status/1058993218807832577</t>
  </si>
  <si>
    <t>https://twitter.com/maowia_/status/1058660073378103296</t>
  </si>
  <si>
    <t>2018-11-03 18:19:38 CAT</t>
  </si>
  <si>
    <t>بنضحك للزمان الشين لانو الضحكة زاتها دواء😍. #اتحاد_مغردي_السودان  https://t.co/97BECU0uqO</t>
  </si>
  <si>
    <t>['https://pbs.twimg.com/media/DrF0mUsXQAEV5DK.jpg']</t>
  </si>
  <si>
    <t>https://twitter.com/Sudan_News12/status/1058755593748537344</t>
  </si>
  <si>
    <t>https://pbs.twimg.com/media/DrF0mUsXQAEV5DK.jpg</t>
  </si>
  <si>
    <t>2018-11-03 18:13:30 CAT</t>
  </si>
  <si>
    <t>بالله يا طير قبل ما تشرب  تمر علي بيت صغير .. من بابه من شباكه بلمع الف نووووور ... #اتحاد_مغردي_السودان  https://t.co/ehI0Whp8Mk</t>
  </si>
  <si>
    <t>['https://pbs.twimg.com/media/DrFzLnkWoAYhNCd.jpg']</t>
  </si>
  <si>
    <t>https://twitter.com/Sudan_News12/status/1058754049770692608</t>
  </si>
  <si>
    <t>https://pbs.twimg.com/media/DrFzLnkWoAYhNCd.jpg</t>
  </si>
  <si>
    <t>2018-11-03 09:37:00 CAT</t>
  </si>
  <si>
    <t>فوز بالصدفة ..وغلطة شاطر 🤣</t>
  </si>
  <si>
    <t>https://twitter.com/Sudan_News12/status/1058624068977602561</t>
  </si>
  <si>
    <t>https://twitter.com/Rofaidayassin/status/1058453528556040197</t>
  </si>
  <si>
    <t>2018-11-03 09:35:39 CAT</t>
  </si>
  <si>
    <t>زي ماتعدي الايام ، تعدي المشاعر ، تعدي الاحزان ، تعدي كُل الفترات الموجعه ... كلها تعديّ 🌹. #اتحاد_مغردي_السودان  https://t.co/1aYlY8ulH5</t>
  </si>
  <si>
    <t>['https://pbs.twimg.com/media/DrD8qx0WoAACI0h.jpg']</t>
  </si>
  <si>
    <t>https://twitter.com/Sudan_News12/status/1058623727687090176</t>
  </si>
  <si>
    <t>https://pbs.twimg.com/media/DrD8qx0WoAACI0h.jpg</t>
  </si>
  <si>
    <t>2018-11-01 09:35:27 CAT</t>
  </si>
  <si>
    <t>😄😄</t>
  </si>
  <si>
    <t>https://twitter.com/Sudan_News12/status/1057898899925540864</t>
  </si>
  <si>
    <t>https://twitter.com/ADSportsTV/status/1057694126970408960</t>
  </si>
  <si>
    <t>2018-11-01 00:03:43 CAT</t>
  </si>
  <si>
    <t>اتمني ذلك😥</t>
  </si>
  <si>
    <t>https://twitter.com/Sudan_News12/status/1057755021662662657</t>
  </si>
  <si>
    <t>https://twitter.com/almaleekaah/status/1057557644318306304</t>
  </si>
  <si>
    <t>2018-11-01 00:02:22 CAT</t>
  </si>
  <si>
    <t>والنعم</t>
  </si>
  <si>
    <t>https://twitter.com/Sudan_News12/status/1057754678212091905</t>
  </si>
  <si>
    <t>https://twitter.com/ADSportsTV/status/1057293102711476227</t>
  </si>
  <si>
    <t>2018-10-31 23:59:03 CAT</t>
  </si>
  <si>
    <t>#سودانيين_نتابع_بعض.  يلا نتابع  https://t.co/6mO59h06hV</t>
  </si>
  <si>
    <t>['https://pbs.twimg.com/media/Dq3lgkzXcAUmVHd.jpg']</t>
  </si>
  <si>
    <t>https://twitter.com/Sudan_News12/status/1057753843268771842</t>
  </si>
  <si>
    <t>https://pbs.twimg.com/media/Dq3lgkzXcAUmVHd.jpg</t>
  </si>
  <si>
    <t>2018-10-31 15:43:53 CAT</t>
  </si>
  <si>
    <t>@MutazMusa10 @TaGoo_Abog دي زمان سوها لوزارات كتيرة مانفعت ..ابدو بالزراعة هي الدعامة الاساسية للاقتصاد.</t>
  </si>
  <si>
    <t>https://twitter.com/Sudan_News12/status/1057629232434565120</t>
  </si>
  <si>
    <t>[{'screen_name': 'mutazmusa10', 'name': 'mutaz musa', 'id': '1120931749301772288'}, {'screen_name': 'TaGoo_Abog', 'name': 'TA RG', 'id': '229464647'}]</t>
  </si>
  <si>
    <t>2018-10-31 15:40:57 CAT</t>
  </si>
  <si>
    <t>#جوبا_إحتفال_كبير_بالسلام . #اتحاد_مغردي_السودان  https://t.co/V6lvjbnsUP</t>
  </si>
  <si>
    <t>['https://pbs.twimg.com/media/Dq1zgHWU8AEYJaN.jpg']</t>
  </si>
  <si>
    <t>['جوبا_إحتفال_كبير_بالسلام', 'اتحاد_مغردي_السودان']</t>
  </si>
  <si>
    <t>https://twitter.com/Sudan_News12/status/1057628493876326400</t>
  </si>
  <si>
    <t>https://pbs.twimg.com/media/Dq1zgHWU8AEYJaN.jpg</t>
  </si>
  <si>
    <t>2018-10-31 06:06:05 CAT</t>
  </si>
  <si>
    <t>#صورة_ملف_شخصي_جديدة  https://t.co/5Y9Rm0WUue</t>
  </si>
  <si>
    <t>['https://pbs.twimg.com/media/Dqzv7MIV4AA9GDw.jpg']</t>
  </si>
  <si>
    <t>https://twitter.com/Sudan_News12/status/1057483826245615617</t>
  </si>
  <si>
    <t>https://pbs.twimg.com/media/Dqzv7MIV4AA9GDw.jpg</t>
  </si>
  <si>
    <t>2018-10-31 05:42:43 CAT</t>
  </si>
  <si>
    <t>ليست السعادة في الكنوز او الأموال ... ٳنما السعادة في الرضا و القناعة و راحة البال كما انت ، و ارضَ بما قسمه الله لك  فهذه هي قمة السعادة🌹. #صباح_الاربعاء  #اتحاد_مغردي_السودان  https://t.co/oz81bA4zyP</t>
  </si>
  <si>
    <t>['https://pbs.twimg.com/media/DqzqlIOWwAAK6XE.jpg']</t>
  </si>
  <si>
    <t>['صباح_الاربعاء', 'اتحاد_مغردي_السودان']</t>
  </si>
  <si>
    <t>https://twitter.com/Sudan_News12/status/1057477944824729600</t>
  </si>
  <si>
    <t>https://pbs.twimg.com/media/DqzqlIOWwAAK6XE.jpg</t>
  </si>
  <si>
    <t>2018-10-31 00:19:18 CAT</t>
  </si>
  <si>
    <t>رائع</t>
  </si>
  <si>
    <t>https://twitter.com/Sudan_News12/status/1057396555559460865</t>
  </si>
  <si>
    <t>https://twitter.com/AbazarHassan/status/1057026960021446662</t>
  </si>
  <si>
    <t>2018-10-31 00:01:22 CAT</t>
  </si>
  <si>
    <t>هل حسابي يقدم المفيد</t>
  </si>
  <si>
    <t>https://twitter.com/Sudan_News12/status/1057392039967506432</t>
  </si>
  <si>
    <t>2018-10-30 23:59:35 CAT</t>
  </si>
  <si>
    <t>كلامك صح .. بس حبه حبه ..الرقمية شوية علينا لسه ..بسه بيتعاملو بالورق</t>
  </si>
  <si>
    <t>https://twitter.com/Sudan_News12/status/1057391592284266496</t>
  </si>
  <si>
    <t>https://twitter.com/MohalabArt/status/1057189155195838464</t>
  </si>
  <si>
    <t>2018-10-30 23:12:49 CAT</t>
  </si>
  <si>
    <t>@EljakSamwal تسلم</t>
  </si>
  <si>
    <t>https://twitter.com/Sudan_News12/status/1057379822253629440</t>
  </si>
  <si>
    <t>2018-10-30 23:10:57 CAT</t>
  </si>
  <si>
    <t>معاك بالدعم الرتويتي😄</t>
  </si>
  <si>
    <t>https://twitter.com/Sudan_News12/status/1057379354555092997</t>
  </si>
  <si>
    <t>https://twitter.com/EljakSamwal/status/1056922302854676480</t>
  </si>
  <si>
    <t>2018-10-30 23:09:55 CAT</t>
  </si>
  <si>
    <t>الحمد لله</t>
  </si>
  <si>
    <t>https://twitter.com/Sudan_News12/status/1057379090704011264</t>
  </si>
  <si>
    <t>https://twitter.com/4_wollf/status/1057349318393389056</t>
  </si>
  <si>
    <t>2018-10-30 15:57:30 CAT</t>
  </si>
  <si>
    <t>أحياناً تضطر لأن تبتسم و تتظاهر بـ أن كل شيءٍ على مايرام ، و تمنع دموعك  ثم ترحل بعيداً ...🌹. #اتحاد_مغردي_السودان  #حبابك_في_تويتر  https://t.co/UrkmEurCs6</t>
  </si>
  <si>
    <t>['https://pbs.twimg.com/media/Dqwts1gWwAUCJVE.jpg']</t>
  </si>
  <si>
    <t>['اتحاد_مغردي_السودان', 'حبابك_في_تويتر']</t>
  </si>
  <si>
    <t>https://twitter.com/Sudan_News12/status/1057270272577953792</t>
  </si>
  <si>
    <t>https://pbs.twimg.com/media/Dqwts1gWwAUCJVE.jpg</t>
  </si>
  <si>
    <t>2018-10-30 08:12:07 CAT</t>
  </si>
  <si>
    <t>سفينة مبحرة في نهر الإخاء  مرساها عند أبواب الجنة ..         يقول ابن القيم :  (إذا تقاربت القلوب فلا يضر تباعد الأبدان)  والطيبون أمثالكم كالجواهر المصونة  لا نراها دائما ولكن نعلم أنها محفوظة في صناديق القلوب ،،  فتح الله لكم ابواب الرحمة  🌺 صبــــاح الخيـــر 🌺</t>
  </si>
  <si>
    <t>https://twitter.com/Sudan_News12/status/1057153152506650624</t>
  </si>
  <si>
    <t>2018-10-30 00:28:29 CAT</t>
  </si>
  <si>
    <t>@AbdallaElhillou مابنلقي زيها في السودان دي</t>
  </si>
  <si>
    <t>https://twitter.com/Sudan_News12/status/1057036477849354240</t>
  </si>
  <si>
    <t>[{'screen_name': 'AbdallaElhillou', 'name': 'Abdalla Elhillou', 'id': '107669623'}]</t>
  </si>
  <si>
    <t>2018-10-30 00:15:19 CAT</t>
  </si>
  <si>
    <t>@MohalabArt منورين</t>
  </si>
  <si>
    <t>https://twitter.com/Sudan_News12/status/1057033164454019073</t>
  </si>
  <si>
    <t>[{'screen_name': 'MohalabArt', 'name': 'mohallab hamdan', 'id': '2416477501'}]</t>
  </si>
  <si>
    <t>2018-10-30 00:08:03 CAT</t>
  </si>
  <si>
    <t>خليل دا منو</t>
  </si>
  <si>
    <t>https://twitter.com/Sudan_News12/status/1057031335259369472</t>
  </si>
  <si>
    <t>https://twitter.com/bsbs_bo/status/1056981931261337601</t>
  </si>
  <si>
    <t>2018-10-30 00:07:36 CAT</t>
  </si>
  <si>
    <t>موفقة بنت بلادي</t>
  </si>
  <si>
    <t>https://twitter.com/Sudan_News12/status/1057031221404938240</t>
  </si>
  <si>
    <t>https://twitter.com/Rofaidayassin/status/1057004955113009152</t>
  </si>
  <si>
    <t>2018-10-30 00:06:37 CAT</t>
  </si>
  <si>
    <t>ماشاء الله ربنا يوفقكم ..</t>
  </si>
  <si>
    <t>https://twitter.com/Sudan_News12/status/1057030975828516865</t>
  </si>
  <si>
    <t>https://twitter.com/EljakSamwal/status/1056674190106001408</t>
  </si>
  <si>
    <t>2018-10-29 13:34:06 CAT</t>
  </si>
  <si>
    <t>اختار صاحبك صح ... عشان السندة دي !🌹. #اتحاد_مغردي_السودان  https://t.co/Oql8bx0zWs</t>
  </si>
  <si>
    <t>['https://pbs.twimg.com/media/DqrDSsSXcAYFdN-.jpg']</t>
  </si>
  <si>
    <t>https://twitter.com/Sudan_News12/status/1056871795259785216</t>
  </si>
  <si>
    <t>https://pbs.twimg.com/media/DqrDSsSXcAYFdN-.jpg</t>
  </si>
  <si>
    <t>2018-10-28 11:40:54 CAT</t>
  </si>
  <si>
    <t>#امطار_الرياض. يسقط المطر حين يعجز السحاب عن حمل ثقل الماء .. و تسقط الدموع حين يعجز القلب عن تحمل الألم .. اللهم اجبر خواطر كُسِرَت ؛ و قلوب جُرِحَت ؛ و نفوس ضاقت بها الدنيا بما رحبت .. ! .  https://t.co/CgJvDBOEHA</t>
  </si>
  <si>
    <t>['https://pbs.twimg.com/media/DqlfybdX4AABHth.jpg']</t>
  </si>
  <si>
    <t>['امطار_الرياض']</t>
  </si>
  <si>
    <t>https://twitter.com/Sudan_News12/status/1056480921526910976</t>
  </si>
  <si>
    <t>https://pbs.twimg.com/media/DqlfybdX4AABHth.jpg</t>
  </si>
  <si>
    <t>2018-10-27 15:48:45 CAT</t>
  </si>
  <si>
    <t>كَابِر عَلَى ضَعْفِكَ ، تظَاهَر بِـ الصَّلاَبَةِ وَ لَوْ كُنْتَ هَشًا مِنَ الدَّاخِلِ 🌹. #اتحاد_مغردي_السودان  https://t.co/lJhlyQbhyj</t>
  </si>
  <si>
    <t>['https://pbs.twimg.com/media/DqhO7LLWsAESX8_.jpg']</t>
  </si>
  <si>
    <t>https://twitter.com/Sudan_News12/status/1056180906225004544</t>
  </si>
  <si>
    <t>https://pbs.twimg.com/media/DqhO7LLWsAESX8_.jpg</t>
  </si>
  <si>
    <t>2018-10-27 05:52:25 CAT</t>
  </si>
  <si>
    <t>صباح الخير,في بداية كُل صباح ذكِر نفسك بأن الحياة مرةً واحدة لا تستسلِم للظروف التي تُشقيك🕊.. #اتحاد_مغردي_السودان #التنمر_الالكتروني_في_تويتر  https://t.co/mk8LUXBpQn</t>
  </si>
  <si>
    <t>['https://pbs.twimg.com/media/DqfGcJYWwAAA2c2.jpg']</t>
  </si>
  <si>
    <t>['اتحاد_مغردي_السودان', 'التنمر_الالكتروني_في_تويتر']</t>
  </si>
  <si>
    <t>https://twitter.com/Sudan_News12/status/1056030832715067395</t>
  </si>
  <si>
    <t>https://pbs.twimg.com/media/DqfGcJYWwAAA2c2.jpg</t>
  </si>
  <si>
    <t>2018-10-26 23:38:02 CAT</t>
  </si>
  <si>
    <t>صحيح</t>
  </si>
  <si>
    <t>https://twitter.com/Sudan_News12/status/1055936617335218178</t>
  </si>
  <si>
    <t>https://twitter.com/musab_awada/status/1055919056958697480</t>
  </si>
  <si>
    <t>2018-10-26 23:35:16 CAT</t>
  </si>
  <si>
    <t>@MageedMohmmed @SUDTwittUN @nosca_adil اكبر جبان</t>
  </si>
  <si>
    <t>https://twitter.com/Sudan_News12/status/1055935922691293185</t>
  </si>
  <si>
    <t>[{'screen_name': 'MageedMohmmed', 'name': 'MOHMMED MAGEED', 'id': '806900303379447809'}, {'screen_name': 'SUDTwittUN', 'name': 'اتحاد مغردي السودان 🇸🇩', 'id': '977519331100778497'}, {'screen_name': 'nosca_adil', 'name': '💫Nosca✪Adil💫', 'id': '800543543030726656'}]</t>
  </si>
  <si>
    <t>2018-10-26 23:14:07 CAT</t>
  </si>
  <si>
    <t>الحمد لله الذي هداها للاسلام</t>
  </si>
  <si>
    <t>https://twitter.com/Sudan_News12/status/1055930599129657344</t>
  </si>
  <si>
    <t>https://twitter.com/TheTopVideo/status/1055781330863185920</t>
  </si>
  <si>
    <t>2018-10-26 23:10:32 CAT</t>
  </si>
  <si>
    <t>#وش_تفكر_فيه_الان افكر في عمل  مشروع صغير في بلدي اعيش منه وارجع من الغربة</t>
  </si>
  <si>
    <t>['وش_تفكر_فيه_الان']</t>
  </si>
  <si>
    <t>https://twitter.com/Sudan_News12/status/1055929697295613952</t>
  </si>
  <si>
    <t>2018-10-26 20:02:55 CAT</t>
  </si>
  <si>
    <t>#اتحاد_مغردي_السودان  https://t.co/GMsgWmmxEe</t>
  </si>
  <si>
    <t>['https://pbs.twimg.com/media/Dqc_giYWwAELU6W.jpg']</t>
  </si>
  <si>
    <t>https://twitter.com/Sudan_News12/status/1055882480354553858</t>
  </si>
  <si>
    <t>https://pbs.twimg.com/media/Dqc_giYWwAELU6W.jpg</t>
  </si>
  <si>
    <t>2018-10-26 19:57:43 CAT</t>
  </si>
  <si>
    <t>تقرير رائع علي قناة العربية ..شكرا بنت بلادي</t>
  </si>
  <si>
    <t>https://twitter.com/Sudan_News12/status/1055881173141020672</t>
  </si>
  <si>
    <t>https://twitter.com/Rofaidayassin/status/1055864355131191296</t>
  </si>
  <si>
    <t>2018-10-26 08:48:38 CAT</t>
  </si>
  <si>
    <t>عجزت هههههه</t>
  </si>
  <si>
    <t>https://twitter.com/Sudan_News12/status/1055712791766667264</t>
  </si>
  <si>
    <t>https://twitter.com/MusaabHusien10/status/1055210428719161355</t>
  </si>
  <si>
    <t>2018-10-26 08:45:24 CAT</t>
  </si>
  <si>
    <t>#اتحاد_مغردي_السودان  https://t.co/vD8ABBfyCT</t>
  </si>
  <si>
    <t>['https://pbs.twimg.com/media/DqakcKBWsAAluw-.jpg']</t>
  </si>
  <si>
    <t>https://twitter.com/Sudan_News12/status/1055711976473661441</t>
  </si>
  <si>
    <t>https://pbs.twimg.com/media/DqakcKBWsAAluw-.jpg</t>
  </si>
  <si>
    <t>2018-10-25 22:05:04 CAT</t>
  </si>
  <si>
    <t>@AA23Mar بالتوفيق</t>
  </si>
  <si>
    <t>https://twitter.com/Sudan_News12/status/1055550835088936962</t>
  </si>
  <si>
    <t>[{'screen_name': 'AA23Mar', 'name': 'A.', 'id': '2547042762'}]</t>
  </si>
  <si>
    <t>2018-10-25 13:55:11 CAT</t>
  </si>
  <si>
    <t>احياناً يصور لنا البعض انهم اجمل اشخـاص بـ اجمل مبادئ.. واجمل شخصيـه.. واجمل تعامل..  ثم نكتشف ان الصوره  /فوتوشوب/. #اتحاد_مغردي_السودان  https://t.co/03vcy5cGAR</t>
  </si>
  <si>
    <t>['https://pbs.twimg.com/media/DqWhwMMX4AAy2CO.jpg']</t>
  </si>
  <si>
    <t>https://twitter.com/Sudan_News12/status/1055427550690897920</t>
  </si>
  <si>
    <t>https://pbs.twimg.com/media/DqWhwMMX4AAy2CO.jpg</t>
  </si>
  <si>
    <t>2018-10-25 09:15:28 CAT</t>
  </si>
  <si>
    <t>و يأتي الصباح ليربت على كتف أمانينا ،  و يبسم لها بانشراح ، و يهدي لها الأمل بأن نقائها السماوي ... سينعكس يومًا على الأرض واقعًا جليلا ! 🌹. #اتحاد_مغردي_السودان  https://t.co/JtCHUCrb2n</t>
  </si>
  <si>
    <t>['https://pbs.twimg.com/media/DqVhu4RXcAIyw-c.jpg']</t>
  </si>
  <si>
    <t>https://twitter.com/Sudan_News12/status/1055357155572961280</t>
  </si>
  <si>
    <t>https://pbs.twimg.com/media/DqVhu4RXcAIyw-c.jpg</t>
  </si>
  <si>
    <t>2018-10-24 17:08:26 CAT</t>
  </si>
  <si>
    <t>نحن معك وندعمك ..وندعم كل المواهب</t>
  </si>
  <si>
    <t>https://twitter.com/Sudan_News12/status/1055113797013258240</t>
  </si>
  <si>
    <t>2018-10-24 17:04:00 CAT</t>
  </si>
  <si>
    <t>https://twitter.com/Sudan_News12/status/1055112680653103104</t>
  </si>
  <si>
    <t>https://twitter.com/don_3bdo/status/1054711343687917569</t>
  </si>
  <si>
    <t>2018-10-24 16:11:53 CAT</t>
  </si>
  <si>
    <t>في لحظة ما، سيغيّر الله بلطفه كل الذي ظننته لن يتغير.. طمئِن قلبك '💙💙🌈.. #اتحاد_مغردي_السودان  https://t.co/QjHxKFstOW</t>
  </si>
  <si>
    <t>['https://pbs.twimg.com/media/DqR3dd4WkAAlnu2.jpg']</t>
  </si>
  <si>
    <t>https://twitter.com/Sudan_News12/status/1055099564477349889</t>
  </si>
  <si>
    <t>https://pbs.twimg.com/media/DqR3dd4WkAAlnu2.jpg</t>
  </si>
  <si>
    <t>2018-10-24 00:54:56 CAT</t>
  </si>
  <si>
    <t>@a_s4ha دي المشكلة🤣</t>
  </si>
  <si>
    <t>https://twitter.com/Sudan_News12/status/1054868804612878336</t>
  </si>
  <si>
    <t>[{'screen_name': 'a_s4ha', 'name': 'سُودانيه🌼🌺', 'id': '800960952254550016'}]</t>
  </si>
  <si>
    <t>2018-10-23 17:20:26 CAT</t>
  </si>
  <si>
    <t>قمة الانسانية والوفاء</t>
  </si>
  <si>
    <t>https://twitter.com/Sudan_News12/status/1054754428648128513</t>
  </si>
  <si>
    <t>https://twitter.com/HmdiSlah/status/1054494334849114112</t>
  </si>
  <si>
    <t>2018-10-22 17:41:09 CAT</t>
  </si>
  <si>
    <t>استمع ثم ابتسم  ثم تجاهل !  ليس من الضروري انا تأخذ كل شيء ..  بعين الاعتبار ✨. #اتحاد_مغردي_السودان  https://t.co/A1E1681Nw3</t>
  </si>
  <si>
    <t>['https://pbs.twimg.com/media/DqH4tGrXQAI48RA.jpg']</t>
  </si>
  <si>
    <t>https://twitter.com/Sudan_News12/status/1054397252582756352</t>
  </si>
  <si>
    <t>https://pbs.twimg.com/media/DqH4tGrXQAI48RA.jpg</t>
  </si>
  <si>
    <t>2018-10-22 00:14:07 CAT</t>
  </si>
  <si>
    <t>@haneenxmahmoud سيدو</t>
  </si>
  <si>
    <t>https://twitter.com/Sudan_News12/status/1054133758675353600</t>
  </si>
  <si>
    <t>2018-10-21 18:09:43 CAT</t>
  </si>
  <si>
    <t>شكراً لـِ الناس اللي معانا دايماً بدون أسباب بدون شروط بدون مصالح بس تحب تشوفك بخير وتفرح معاك❤. #اتحاد_مغردي_السودان  https://t.co/GbEfjnP68s</t>
  </si>
  <si>
    <t>['https://pbs.twimg.com/media/DqC1pUbWsAADqTU.jpg']</t>
  </si>
  <si>
    <t>https://twitter.com/Sudan_News12/status/1054042053896794112</t>
  </si>
  <si>
    <t>https://pbs.twimg.com/media/DqC1pUbWsAADqTU.jpg</t>
  </si>
  <si>
    <t>2018-10-20 23:24:22 CAT</t>
  </si>
  <si>
    <t>لا تفرح بسقوط الآخرين ... فأنت لا تعلم ماذا تخبئ لك الأيام ...🌹. #اتحاد_مغردي_السودان  https://t.co/oLHJFe4fiX</t>
  </si>
  <si>
    <t>['https://pbs.twimg.com/media/Dp-0FTuWsAEdGi6.jpg']</t>
  </si>
  <si>
    <t>https://twitter.com/Sudan_News12/status/1053758852389330944</t>
  </si>
  <si>
    <t>https://pbs.twimg.com/media/Dp-0FTuWsAEdGi6.jpg</t>
  </si>
  <si>
    <t>2018-10-20 23:22:34 CAT</t>
  </si>
  <si>
    <t>@mutawakil666 منورين وجلسة في الحرم ان شاء الله ..والشباب ربنا يحفظهم</t>
  </si>
  <si>
    <t>https://twitter.com/Sudan_News12/status/1053758398641115137</t>
  </si>
  <si>
    <t>2018-10-19 18:41:35 CAT</t>
  </si>
  <si>
    <t>@3DLany سوار الذهب التقيت به في الرياض في المسجد في صلاة الجمعة وكان اول مره التقيه ..انه انسان نظيف ونزيه ..رحمه الله</t>
  </si>
  <si>
    <t>https://twitter.com/Sudan_News12/status/1053325297154703360</t>
  </si>
  <si>
    <t>[{'screen_name': '3DLany', 'name': 'Osman', 'id': '502080556'}]</t>
  </si>
  <si>
    <t>2018-10-19 00:22:09 CAT</t>
  </si>
  <si>
    <t>#غرد_لاجل_اخرتك_بذكر_الله  https://t.co/TEnGG4EISS</t>
  </si>
  <si>
    <t>['https://pbs.twimg.com/media/Dp0uH37XgAAQczI.jpg']</t>
  </si>
  <si>
    <t>['غرد_لاجل_اخرتك_بذكر_الله']</t>
  </si>
  <si>
    <t>https://twitter.com/Sudan_News12/status/1053048618377232384</t>
  </si>
  <si>
    <t>https://pbs.twimg.com/media/Dp0uH37XgAAQczI.jpg</t>
  </si>
  <si>
    <t>2018-10-18 23:45:48 CAT</t>
  </si>
  <si>
    <t>التعليم اساس بناء المجتمع ..لابد من دعم التعليم والمعلمين #السودان_مشاكل_التعليم</t>
  </si>
  <si>
    <t>['السودان_مشاكل_التعليم']</t>
  </si>
  <si>
    <t>https://twitter.com/Sudan_News12/status/1053039466703654913</t>
  </si>
  <si>
    <t>2018-10-18 23:35:10 CAT</t>
  </si>
  <si>
    <t>@MutazMusa10 بترول السودان هو الزراعة ..اقتصادنا دعامتة الاساسية الزراعة ..اتمني دعم الزراعة ..والميزانية الاكبر لها  ..درسنا زراعة وعندما لم تتوفر لنا فرص للعمل في مجالها هاجرنا</t>
  </si>
  <si>
    <t>https://twitter.com/Sudan_News12/status/1053036793459875841</t>
  </si>
  <si>
    <t>2018-10-18 16:24:28 CAT</t>
  </si>
  <si>
    <t>#صورة_ملف_شخصي_جديدة  https://t.co/dJfQ89Cm6T</t>
  </si>
  <si>
    <t>['https://pbs.twimg.com/media/DpzAzTgXcAI70_A.jpg']</t>
  </si>
  <si>
    <t>https://twitter.com/Sudan_News12/status/1052928404662693889</t>
  </si>
  <si>
    <t>https://pbs.twimg.com/media/DpzAzTgXcAI70_A.jpg</t>
  </si>
  <si>
    <t>2018-10-17 17:35:22 CAT</t>
  </si>
  <si>
    <t>ربنا يوفقه</t>
  </si>
  <si>
    <t>https://twitter.com/Sudan_News12/status/1052583857277554688</t>
  </si>
  <si>
    <t>https://twitter.com/saad_alsarea/status/1052353491283394561</t>
  </si>
  <si>
    <t>2018-10-17 00:06:19 CAT</t>
  </si>
  <si>
    <t>#وضعي_يحتاج_الان  https://t.co/GkwQKfNbl9</t>
  </si>
  <si>
    <t>['https://pbs.twimg.com/media/DpqXUSIV4AA4eHg.jpg']</t>
  </si>
  <si>
    <t>['وضعي_يحتاج_الان']</t>
  </si>
  <si>
    <t>https://twitter.com/Sudan_News12/status/1052319857461493760</t>
  </si>
  <si>
    <t>https://pbs.twimg.com/media/DpqXUSIV4AA4eHg.jpg</t>
  </si>
  <si>
    <t>2018-10-17 00:05:05 CAT</t>
  </si>
  <si>
    <t>نوم#وضعي_يحتاج_الان</t>
  </si>
  <si>
    <t>https://twitter.com/Sudan_News12/status/1052319545510297600</t>
  </si>
  <si>
    <t>2018-10-16 00:32:30 CAT</t>
  </si>
  <si>
    <t>@wafaababikir الحمد لله الجمعتي بالشنطة</t>
  </si>
  <si>
    <t>https://twitter.com/Sudan_News12/status/1051964058327543808</t>
  </si>
  <si>
    <t>[{'screen_name': 'wafaababikir', 'name': 'Wafita', 'id': '958007293'}]</t>
  </si>
  <si>
    <t>2018-10-16 00:30:59 CAT</t>
  </si>
  <si>
    <t>يا الله جبرًا للقلوب، وتيسيرًا للعسير، وبعدًا عن كل مؤذٍ وأذى، وقربًا منك، و سكينة قلب، وهدوء بال، وحياة طيبة، وجنة عرض السماوات الأرض .❤️. #اتحاد_مغردي_السودان  https://t.co/I7SBDF6NtK</t>
  </si>
  <si>
    <t>['https://pbs.twimg.com/media/DplTX8EUcAAZs_R.jpg']</t>
  </si>
  <si>
    <t>https://twitter.com/Sudan_News12/status/1051963674901049344</t>
  </si>
  <si>
    <t>https://pbs.twimg.com/media/DplTX8EUcAAZs_R.jpg</t>
  </si>
  <si>
    <t>2018-10-16 00:19:38 CAT</t>
  </si>
  <si>
    <t>تفاءلوا والله ما صعبت إلّا فُرجت.. وما تعسّرت إلّا تيسّرت..  وما أغلق باب إلّا فُتح ألف باب..  وعد من الكريم الوهاب..🌹❤️ {إن مع العسر يسراً}. ➝ ❥₎⇣🎸 . #اتحاد_مغردي_السودان  https://t.co/SyqLmUNpWc</t>
  </si>
  <si>
    <t>['https://pbs.twimg.com/media/DplQx4_XUAIfmsJ.jpg']</t>
  </si>
  <si>
    <t>https://twitter.com/Sudan_News12/status/1051960821256003586</t>
  </si>
  <si>
    <t>https://pbs.twimg.com/media/DplQx4_XUAIfmsJ.jpg</t>
  </si>
  <si>
    <t>تفاءلوا والله ما صعبت إلّا فُرجت.. وما تعسّرت إلّا تيسّرت..  وما أغلق باب إلّا فُتح ألف باب..  وعد من الكريم الوهاب..🌹❤️ {إن مع العسر يسراً}. ➝ ❥₎⇣🎸 . #اتحاد_مغردي_السودان  https://t.co/8JckyetSbD</t>
  </si>
  <si>
    <t>['https://pbs.twimg.com/media/DplQx47XcAEtAAn.jpg']</t>
  </si>
  <si>
    <t>https://twitter.com/Sudan_News12/status/1051960820916281344</t>
  </si>
  <si>
    <t>https://pbs.twimg.com/media/DplQx47XcAEtAAn.jpg</t>
  </si>
  <si>
    <t>2018-10-16 00:19:02 CAT</t>
  </si>
  <si>
    <t>https://twitter.com/Sudan_News12/status/1051960668918882310</t>
  </si>
  <si>
    <t>https://twitter.com/hash_sudan/status/1051939065623433217</t>
  </si>
  <si>
    <t>2018-10-16 00:12:36 CAT</t>
  </si>
  <si>
    <t>@MutazMusa10 ركزو علي معاش الناس ..لابد من ترخيص المواد الغذائية الاساسية للناس ..بعدها نشوف التاني ...ننتظر ونشوف ..وربنا يوفق</t>
  </si>
  <si>
    <t>https://twitter.com/Sudan_News12/status/1051959048533360640</t>
  </si>
  <si>
    <t>2018-10-16 00:08:34 CAT</t>
  </si>
  <si>
    <t>#جمال_الحياه_في. الحيّاة لن تتوقْف ، يجَب انّ لا تستسَّلم الى اليأس والحُزن مهَما حدّث ، انهَض على قدمِيك وواجّه الحيّاة. #اتحاد_مغردي_السودان  https://t.co/Q1Pb0vsFq7</t>
  </si>
  <si>
    <t>['https://pbs.twimg.com/media/DplOPyOXoAAxfPs.jpg']</t>
  </si>
  <si>
    <t>['جمال_الحياه_في', 'اتحاد_مغردي_السودان']</t>
  </si>
  <si>
    <t>https://twitter.com/Sudan_News12/status/1051958032618479616</t>
  </si>
  <si>
    <t>https://pbs.twimg.com/media/DplOPyOXoAAxfPs.jpg</t>
  </si>
  <si>
    <t>2018-10-15 07:19:06 CAT</t>
  </si>
  <si>
    <t>☀ إشراقة ☀   قال تعالى ﴿ ومَا تَسقُطُ مِن وَرقَةٍ إلاّ يَعلمُهَا ﴾ فكيف بحالك ودمعة عينك وألم قلبك؟ كن مطمئناً ، فقد وعدك بالفرج  وإن طال الزمن. ﴿ فإن مع العسر يسرا ﴾  صباح اليسر 🌹. #اتحاد_مغردي_السودان  https://t.co/3CZmTep9ns</t>
  </si>
  <si>
    <t>['https://pbs.twimg.com/media/DphnMu9W4AArWFJ.jpg']</t>
  </si>
  <si>
    <t>https://twitter.com/Sudan_News12/status/1051703993368567808</t>
  </si>
  <si>
    <t>https://pbs.twimg.com/media/DphnMu9W4AArWFJ.jpg</t>
  </si>
  <si>
    <t>2018-10-13 23:57:24 CAT</t>
  </si>
  <si>
    <t>@MutazMusa10 لك التحية وانت تتواصل عبر مواقع التواصل مع الناس لتاخذ رايهم ..متفائلين خيرا ..والاصلاح محتاج  جهود كبيرة ..ربنا يوفقك والي الامام</t>
  </si>
  <si>
    <t>https://twitter.com/Sudan_News12/status/1051230448326721538</t>
  </si>
  <si>
    <t>2018-10-13 10:54:55 CAT</t>
  </si>
  <si>
    <t>#عطنا_عباره_اعجبتك  نحنُ أقوياء ولكن لابد من وجود شخص نضعف أمامه ... #اتحاد_مغردي_السودان  https://t.co/5GDSBcpv1M</t>
  </si>
  <si>
    <t>['https://pbs.twimg.com/media/DpYFbMYWkAAzAXK.jpg']</t>
  </si>
  <si>
    <t>['عطنا_عباره_اعجبتك', 'اتحاد_مغردي_السودان']</t>
  </si>
  <si>
    <t>https://twitter.com/Sudan_News12/status/1051033532099948544</t>
  </si>
  <si>
    <t>https://pbs.twimg.com/media/DpYFbMYWkAAzAXK.jpg</t>
  </si>
  <si>
    <t>2018-10-13 07:58:35 CAT</t>
  </si>
  <si>
    <t>@MutazMusa10 السؤال هل ستكون السيولة متوفره علي طول ولا يوم ويومين وتنسحب وتاني نكون في نفس المشكلة؟</t>
  </si>
  <si>
    <t>https://twitter.com/Sudan_News12/status/1050989154509774848</t>
  </si>
  <si>
    <t>2018-10-13 07:46:09 CAT</t>
  </si>
  <si>
    <t>#عطنا_عباره_اعجبتك  يومًا ما ستبدو فخورًا بكل الصّعاب التي واجهتها بحياتك، بكل لحظة خوف، توتّر، قلق، سهر؛ ستبدو فخورًا جدًا بعبورك</t>
  </si>
  <si>
    <t>['عطنا_عباره_اعجبتك']</t>
  </si>
  <si>
    <t>https://twitter.com/Sudan_News12/status/1050986027274383361</t>
  </si>
  <si>
    <t>2018-10-11 19:51:07 CAT</t>
  </si>
  <si>
    <t>@MutazMusa10 انت متفائل ونحن متفائلين ونشوف</t>
  </si>
  <si>
    <t>https://twitter.com/Sudan_News12/status/1050443695093411840</t>
  </si>
  <si>
    <t>2018-10-11 00:43:45 CAT</t>
  </si>
  <si>
    <t>@salma99993 الطاهر عمل فتنة ..والفتنة اشد من القتل ..حسنا اوقفو البرنامج ..</t>
  </si>
  <si>
    <t>https://twitter.com/Sudan_News12/status/1050154950360215552</t>
  </si>
  <si>
    <t>2018-10-11 00:41:06 CAT</t>
  </si>
  <si>
    <t>@Sudan_tweet الطاهر يهبش لمن عمل فتنة ..والفتنة اشد من القتل ..حسنا اوقفو البرنامج</t>
  </si>
  <si>
    <t>https://twitter.com/Sudan_News12/status/1050154281192574976</t>
  </si>
  <si>
    <t>2018-10-11 00:36:32 CAT</t>
  </si>
  <si>
    <t>السكة يمه بدون رضاك م بتتمشي…  الدنيا كلها غير معاك م بتسوى شي… ❤ #اتحاد_مغردي_السودان  https://t.co/fSpw59bbu1</t>
  </si>
  <si>
    <t>['https://pbs.twimg.com/media/DpLktVsXgAEhExU.jpg']</t>
  </si>
  <si>
    <t>https://twitter.com/Sudan_News12/status/1050153134067253249</t>
  </si>
  <si>
    <t>https://pbs.twimg.com/media/DpLktVsXgAEhExU.jpg</t>
  </si>
  <si>
    <t>2018-10-11 00:30:50 CAT</t>
  </si>
  <si>
    <t>@MutazMusa10 @Aimam6666 نحتاج عمل ملموس يري لكل الناس وليس وعود ..</t>
  </si>
  <si>
    <t>https://twitter.com/Sudan_News12/status/1050151697614610435</t>
  </si>
  <si>
    <t>[{'screen_name': 'mutazmusa10', 'name': 'mutaz musa', 'id': '1120931749301772288'}, {'screen_name': 'Aimam6666', 'name': 'Sife Elnasr 🇸🇩', 'id': '754239633467277312'}]</t>
  </si>
  <si>
    <t>2018-10-10 18:12:45 CAT</t>
  </si>
  <si>
    <t>@MutazMusa10 بالتوفيق ..لنري</t>
  </si>
  <si>
    <t>https://twitter.com/Sudan_News12/status/1050056552206557184</t>
  </si>
  <si>
    <t>2018-10-10 14:04:17 CAT</t>
  </si>
  <si>
    <t>الناس في بلدي يصنعون الحب❤ .. كلامهم انغام ..  ولونهم بسام  .. وحين يتقابلون ينطقون بالسلام  ..   السلاام عليكم وعليكم السلام .. ❤ #اتحاد_مغردي_السودان  https://t.co/MiGuyvxBW1</t>
  </si>
  <si>
    <t>['https://pbs.twimg.com/media/DpJT_ZDWwAEKNL4.jpg']</t>
  </si>
  <si>
    <t>https://twitter.com/Sudan_News12/status/1049994021504995328</t>
  </si>
  <si>
    <t>https://pbs.twimg.com/media/DpJT_ZDWwAEKNL4.jpg</t>
  </si>
  <si>
    <t>2018-10-09 08:21:23 CAT</t>
  </si>
  <si>
    <t>#شنو_الي_ودك_تتركه الغربة💔💔</t>
  </si>
  <si>
    <t>['شنو_الي_ودك_تتركه']</t>
  </si>
  <si>
    <t>https://twitter.com/Sudan_News12/status/1049545339735293952</t>
  </si>
  <si>
    <t>2018-10-09 08:19:15 CAT</t>
  </si>
  <si>
    <t>#أجمل_الناس   من يصنع فيك إبتسامة  حين يعلم أنك بحاجة لها.  أبعد الله عنكم مواجع الدنيا ورزقكم السعادة من سابع سماء  #اللهم أرزقنا في هذا اليوم.. ببشائر خيـرك  وأمددنا بوافر جـودك  وأجعل لنا فى هذا اليوم  رزقاً وسعـادةً و عافــية صبــ⛅ــاح الخير  #اتحاد_مغردي_السودان</t>
  </si>
  <si>
    <t>['أجمل_الناس', 'اللهم', 'اتحاد_مغردي_السودان']</t>
  </si>
  <si>
    <t>https://twitter.com/Sudan_News12/status/1049544805636812800</t>
  </si>
  <si>
    <t>2018-10-08 14:52:38 CAT</t>
  </si>
  <si>
    <t>@hmooode1590 ماشاء الله</t>
  </si>
  <si>
    <t>https://twitter.com/Sudan_News12/status/1049281415127416833</t>
  </si>
  <si>
    <t>2018-10-08 13:34:19 CAT</t>
  </si>
  <si>
    <t>عجيب</t>
  </si>
  <si>
    <t>https://twitter.com/Sudan_News12/status/1049261705002459141</t>
  </si>
  <si>
    <t>https://twitter.com/4_wollf/status/1049141274312364032</t>
  </si>
  <si>
    <t>2018-10-08 13:31:06 CAT</t>
  </si>
  <si>
    <t>@hmooode1590 وين المنطقة دي ماشاء الله</t>
  </si>
  <si>
    <t>https://twitter.com/Sudan_News12/status/1049260895942131712</t>
  </si>
  <si>
    <t>2018-10-08 13:30:42 CAT</t>
  </si>
  <si>
    <t>#شارك_بتصويرك_الجميل. قشة جد😍  https://t.co/NCw3RAlpQl</t>
  </si>
  <si>
    <t>['https://pbs.twimg.com/media/Do-5HbPX0AAPw0f.jpg']</t>
  </si>
  <si>
    <t>['شارك_بتصويرك_الجميل']</t>
  </si>
  <si>
    <t>https://twitter.com/Sudan_News12/status/1049260794179928064</t>
  </si>
  <si>
    <t>https://pbs.twimg.com/media/Do-5HbPX0AAPw0f.jpg</t>
  </si>
  <si>
    <t>2018-10-08 13:24:28 CAT</t>
  </si>
  <si>
    <t>تم#مسابقه_العثيم_أكوافينا_9</t>
  </si>
  <si>
    <t>https://twitter.com/Sudan_News12/status/1049259227804569601</t>
  </si>
  <si>
    <t>2018-10-07 23:32:31 CAT</t>
  </si>
  <si>
    <t>' ❈ توقع دائماً حصول الخير ولو خالف ما تتمنى، واعلم أن الخيرة دائماً فيما اختاره الله لك لا ما تمنيت.. " وعسى أن تكرهوا شيئا وهو خير لكم .. #اتحاد_مغردي_السودان  https://t.co/M0EFBENmoq</t>
  </si>
  <si>
    <t>['https://pbs.twimg.com/media/Do75R9BX0AAdrA5.jpg']</t>
  </si>
  <si>
    <t>https://twitter.com/Sudan_News12/status/1049049859028701184</t>
  </si>
  <si>
    <t>https://pbs.twimg.com/media/Do75R9BX0AAdrA5.jpg</t>
  </si>
  <si>
    <t>2018-10-07 23:26:04 CAT</t>
  </si>
  <si>
    <t>الهدوء الذي يلازمنا في بعض الأحيان ، هو رحلة قصيرة نبحث فيها عن بعض الحلول لمواجعنا أو ربما لصدماتنا من واقع نعيشه ....➻❥. #اتحاد_مغردي_السودان  https://t.co/gTMX131jWc</t>
  </si>
  <si>
    <t>['https://pbs.twimg.com/media/Do73zbJX0AAHUvy.jpg']</t>
  </si>
  <si>
    <t>https://twitter.com/Sudan_News12/status/1049048237586280448</t>
  </si>
  <si>
    <t>https://pbs.twimg.com/media/Do73zbJX0AAHUvy.jpg</t>
  </si>
  <si>
    <t>2018-10-07 23:23:16 CAT</t>
  </si>
  <si>
    <t>كن مزهراً وان غاب الزهر بين ركام الحجر فما بين صخر وصخر ينبت الزهر ومابين عسر وعسر ينبت اليسر سبحانك ربي ماأكرمك.. #اتحاد_مغردي_السودان  https://t.co/hnNRp9IPiL</t>
  </si>
  <si>
    <t>['https://pbs.twimg.com/media/Do73KK9XoAAerjR.jpg']</t>
  </si>
  <si>
    <t>https://twitter.com/Sudan_News12/status/1049047532012097536</t>
  </si>
  <si>
    <t>https://pbs.twimg.com/media/Do73KK9XoAAerjR.jpg</t>
  </si>
  <si>
    <t>2018-10-07 23:17:35 CAT</t>
  </si>
  <si>
    <t>@ALGZAR12 ربنا يوفقك</t>
  </si>
  <si>
    <t>https://twitter.com/Sudan_News12/status/1049046102060593152</t>
  </si>
  <si>
    <t>2018-10-07 23:06:41 CAT</t>
  </si>
  <si>
    <t>#اتحاد_مغردي_السودان  https://t.co/Q25dIn6Ekb</t>
  </si>
  <si>
    <t>['https://pbs.twimg.com/media/Do7zXJUWwAI3adh.jpg']</t>
  </si>
  <si>
    <t>https://twitter.com/Sudan_News12/status/1049043356603600898</t>
  </si>
  <si>
    <t>https://pbs.twimg.com/media/Do7zXJUWwAI3adh.jpg</t>
  </si>
  <si>
    <t>2018-10-03 16:57:45 CAT</t>
  </si>
  <si>
    <t>احرص على بر الوالدين فإن برهما من أعظم ما يُكفّر الله به الخطايا، ويكشف به الكربات، ويزيل به آثار السيئات، ويوقي به العقوبات، "وَاخْفِضْ لَهُمَا جَنَاحَ الذُّلِّ مِنَ الرَّحْمَةِ وَقُل رَّبِّ ارْحَمْهُمَا كَمَا رَبَّيَانِي صَغِيرًا"</t>
  </si>
  <si>
    <t>https://twitter.com/Sudan_News12/status/1047500962519298050</t>
  </si>
  <si>
    <t>2018-10-03 16:49:06 CAT</t>
  </si>
  <si>
    <t>#املا_صحيفتك_بالاستغفار  https://t.co/yfdewhWxQN</t>
  </si>
  <si>
    <t>['https://pbs.twimg.com/media/Dol2lSmXoAA9dm7.jpg']</t>
  </si>
  <si>
    <t>['املا_صحيفتك_بالاستغفار']</t>
  </si>
  <si>
    <t>https://twitter.com/Sudan_News12/status/1047498784706576384</t>
  </si>
  <si>
    <t>https://pbs.twimg.com/media/Dol2lSmXoAA9dm7.jpg</t>
  </si>
  <si>
    <t>2018-10-03 14:56:46 CAT</t>
  </si>
  <si>
    <t>@mutawakil666 والله ممتاز ..في السودان كان يومي انا  برنامج الصحة بالتلفون بديني تنبيه اكملت المعدل اليومي من المشي</t>
  </si>
  <si>
    <t>https://twitter.com/Sudan_News12/status/1047470516775337984</t>
  </si>
  <si>
    <t>2018-10-03 08:49:23 CAT</t>
  </si>
  <si>
    <t>@mutawakil666 ماشاء الله خريف جد</t>
  </si>
  <si>
    <t>https://twitter.com/Sudan_News12/status/1047378061111582720</t>
  </si>
  <si>
    <t>2018-10-03 08:15:44 CAT</t>
  </si>
  <si>
    <t>🍁كن شاكراً ما دمت حياً .. واعلم بأن الدنيا أيامٌ تدور .. وقل دائما الحمد لله .. تعش دائما في سرور  اللهم اجعلنا شاكرين لنعمك  راضين بقضائك  متلذذين بذكرك  وطامعين برضاك  اللهم إنا نسألك أياما مبشرة  وهموما راحلة وقلبا مطمئنا.            صبــ⛅ــاح الخير 💐</t>
  </si>
  <si>
    <t>https://twitter.com/Sudan_News12/status/1047369593516425216</t>
  </si>
  <si>
    <t>2018-10-02 19:08:47 CAT</t>
  </si>
  <si>
    <t>٢#كم_كيلو_تمشي_في_اليوم_برجولك</t>
  </si>
  <si>
    <t>https://twitter.com/Sudan_News12/status/1047171548409475074</t>
  </si>
  <si>
    <t>2018-10-02 07:58:18 CAT</t>
  </si>
  <si>
    <t>@Bader2039862497 خطير هههههه</t>
  </si>
  <si>
    <t>https://twitter.com/Sudan_News12/status/1047002817423118338</t>
  </si>
  <si>
    <t>2018-10-02 07:53:39 CAT</t>
  </si>
  <si>
    <t>#فطورك_المفضل معاه واحد حمضيات😃🤣😃  https://t.co/rYwafcAKVz</t>
  </si>
  <si>
    <t>['https://pbs.twimg.com/media/DoeyblBXUAAOQua.jpg']</t>
  </si>
  <si>
    <t>['فطورك_المفضل']</t>
  </si>
  <si>
    <t>https://twitter.com/Sudan_News12/status/1047001646675480577</t>
  </si>
  <si>
    <t>https://pbs.twimg.com/media/DoeyblBXUAAOQua.jpg</t>
  </si>
  <si>
    <t>2018-10-02 00:00:39 CAT</t>
  </si>
  <si>
    <t>#ورينا_تصويرك_بالجوال شاركو بالاجوبة  https://t.co/UBQBlUlrxY</t>
  </si>
  <si>
    <t>['https://pbs.twimg.com/media/DodGLn-WkAEn49U.jpg']</t>
  </si>
  <si>
    <t>['ورينا_تصويرك_بالجوال']</t>
  </si>
  <si>
    <t>https://twitter.com/Sudan_News12/status/1046882613275840513</t>
  </si>
  <si>
    <t>https://pbs.twimg.com/media/DodGLn-WkAEn49U.jpg</t>
  </si>
  <si>
    <t>2018-10-01 23:38:35 CAT</t>
  </si>
  <si>
    <t>@ab_azd حياك اخوي ..والنعم فيك ..تسلم</t>
  </si>
  <si>
    <t>https://twitter.com/Sudan_News12/status/1046877058469642248</t>
  </si>
  <si>
    <t>2018-10-01 23:35:17 CAT</t>
  </si>
  <si>
    <t>#ورينا_تصويرك_بالجوال ولاية نهر النيل ..السودان ..قرية الزرق  https://t.co/Sl10FA8xYZ</t>
  </si>
  <si>
    <t>['https://pbs.twimg.com/media/DodAXy2XkAA1K25.jpg']</t>
  </si>
  <si>
    <t>https://twitter.com/Sudan_News12/status/1046876229318692869</t>
  </si>
  <si>
    <t>https://pbs.twimg.com/media/DodAXy2XkAA1K25.jpg</t>
  </si>
  <si>
    <t>2018-10-01 23:28:35 CAT</t>
  </si>
  <si>
    <t>#ورينا_تصويرك_بالجوال عصير التبلدي ..بيتنا ..السودان  https://t.co/tnWkgNyYSk</t>
  </si>
  <si>
    <t>['https://pbs.twimg.com/media/Doc-1PpWkAEPrix.jpg']</t>
  </si>
  <si>
    <t>https://twitter.com/Sudan_News12/status/1046874540570288128</t>
  </si>
  <si>
    <t>https://pbs.twimg.com/media/Doc-1PpWkAEPrix.jpg</t>
  </si>
  <si>
    <t>2018-10-01 23:22:15 CAT</t>
  </si>
  <si>
    <t>#ورينا_تصويرك_بالجوال قريتنا ..ولاية نهر النيل ..السودان ٢٠١٨م  https://t.co/eFY9aSb2ch</t>
  </si>
  <si>
    <t>['https://pbs.twimg.com/media/Doc9YqTW4AEgX4s.jpg']</t>
  </si>
  <si>
    <t>https://twitter.com/Sudan_News12/status/1046872946982248448</t>
  </si>
  <si>
    <t>https://pbs.twimg.com/media/Doc9YqTW4AEgX4s.jpg</t>
  </si>
  <si>
    <t>2018-10-01 23:19:18 CAT</t>
  </si>
  <si>
    <t>#ورينا_تصويرك_بالجوال خريف ٢٠١٨ السودان  https://t.co/TZjs9nA4QX</t>
  </si>
  <si>
    <t>['https://pbs.twimg.com/media/Doc8uJ7U4AAH4qS.jpg']</t>
  </si>
  <si>
    <t>https://twitter.com/Sudan_News12/status/1046872205919961089</t>
  </si>
  <si>
    <t>https://pbs.twimg.com/media/Doc8uJ7U4AAH4qS.jpg</t>
  </si>
  <si>
    <t>2018-10-01 23:13:54 CAT</t>
  </si>
  <si>
    <t>#ورينا_تصويرك_بالجوال😍😍😍  https://t.co/v8vuTX3aQH</t>
  </si>
  <si>
    <t>['https://pbs.twimg.com/media/Doc7eR6W4AALklQ.jpg']</t>
  </si>
  <si>
    <t>https://twitter.com/Sudan_News12/status/1046870845497466880</t>
  </si>
  <si>
    <t>https://pbs.twimg.com/media/Doc7eR6W4AALklQ.jpg</t>
  </si>
  <si>
    <t>2018-10-01 23:11:01 CAT</t>
  </si>
  <si>
    <t>#ورينا_تصويرك_بالجوال منزلنا ..السودان  https://t.co/9QCwpYw9GH</t>
  </si>
  <si>
    <t>['https://pbs.twimg.com/media/Doc6ydXWsAA62fK.jpg']</t>
  </si>
  <si>
    <t>https://twitter.com/Sudan_News12/status/1046870119975194626</t>
  </si>
  <si>
    <t>https://pbs.twimg.com/media/Doc6ydXWsAA62fK.jpg</t>
  </si>
  <si>
    <t>2018-10-01 23:07:45 CAT</t>
  </si>
  <si>
    <t>#ورينا_تصويرك_بالجوال السودان ..الخرطوم بحري الكدرو  https://t.co/aYLULi6kyf</t>
  </si>
  <si>
    <t>['https://pbs.twimg.com/media/Doc6CiVWwAAMDgN.jpg']</t>
  </si>
  <si>
    <t>https://twitter.com/Sudan_News12/status/1046869301012115457</t>
  </si>
  <si>
    <t>https://pbs.twimg.com/media/Doc6CiVWwAAMDgN.jpg</t>
  </si>
  <si>
    <t>2018-09-29 00:38:53 CAT</t>
  </si>
  <si>
    <t>متى نتغير ؟ بعد أن يصفعنا أحد الذين أعطيناهم مكانة خاصة ومساحة آمنة .. لا نتغير وحسب ، بل نكبر مئة عام 💔🔕'  https://t.co/Gs6QMhtU3N</t>
  </si>
  <si>
    <t>['https://pbs.twimg.com/media/DoNyKUeXoAE-bEz.jpg']</t>
  </si>
  <si>
    <t>https://twitter.com/Sudan_News12/status/1045805070850433024</t>
  </si>
  <si>
    <t>https://pbs.twimg.com/media/DoNyKUeXoAE-bEz.jpg</t>
  </si>
  <si>
    <t>2018-09-29 00:17:55 CAT</t>
  </si>
  <si>
    <t>ما بين صخرٍ و صخر ينبت الزهر    و ما بين عسرٍ و عسر ينبت اليسر .  #السودان_مبادرات_الخير  https://t.co/jjWzLkPt8e</t>
  </si>
  <si>
    <t>['https://pbs.twimg.com/media/DoNtXZQXoAAs7lI.jpg']</t>
  </si>
  <si>
    <t>['السودان_مبادرات_الخير']</t>
  </si>
  <si>
    <t>https://twitter.com/Sudan_News12/status/1045799795296808961</t>
  </si>
  <si>
    <t>https://pbs.twimg.com/media/DoNtXZQXoAAs7lI.jpg</t>
  </si>
  <si>
    <t>2018-09-29 00:16:22 CAT</t>
  </si>
  <si>
    <t>ما دامت الدنيا تحتضن ، قلوبا ، بيضاء ، نقية ، صافية ،و محبة فهي بخير ..   #السودان_مبادرات_الخير  https://t.co/zZeUcn1hty</t>
  </si>
  <si>
    <t>['https://pbs.twimg.com/media/DoNtApmXsAcpyYr.jpg']</t>
  </si>
  <si>
    <t>https://twitter.com/Sudan_News12/status/1045799403666247681</t>
  </si>
  <si>
    <t>https://pbs.twimg.com/media/DoNtApmXsAcpyYr.jpg</t>
  </si>
  <si>
    <t>2018-09-28 01:04:36 CAT</t>
  </si>
  <si>
    <t>الدنيا ممرات ، فلنمشي عليها ، تاركين خلفنا اثر جميل ، نُذكَر به بعد رحيلنا ، و لو ابتسامه و حسن خلق . . #السودان_مبادرات_الخير  https://t.co/BxXa92KfFB</t>
  </si>
  <si>
    <t>['https://pbs.twimg.com/media/DoIuc9UUUAYDGNT.jpg']</t>
  </si>
  <si>
    <t>https://twitter.com/Sudan_News12/status/1045449155122872321</t>
  </si>
  <si>
    <t>https://pbs.twimg.com/media/DoIuc9UUUAYDGNT.jpg</t>
  </si>
  <si>
    <t>2018-09-27 13:44:47 CAT</t>
  </si>
  <si>
    <t>لا تحزن ...؛  إذا لم يتذكرك الناس إلا وقت الحاجة        بل ابتسم لأنك كـالشمعة ،   ما إن أظلمت حياتهم أسرعوا أليك 🍃. #السودان</t>
  </si>
  <si>
    <t>https://twitter.com/Sudan_News12/status/1045278073283899397</t>
  </si>
  <si>
    <t>2018-09-27 13:40:48 CAT</t>
  </si>
  <si>
    <t>" يُدَبِّرُ الْأَمْرَ " كلمة تختصر لك المشهد، ثق بالله، وتوكل عليه، وفوّض الأمر إليه.. #كسلا_تحتضر  https://t.co/TtSNnSwGcz</t>
  </si>
  <si>
    <t>['https://pbs.twimg.com/media/DoGR9E6XUAAxk2_.jpg']</t>
  </si>
  <si>
    <t>['كسلا_تحتضر']</t>
  </si>
  <si>
    <t>https://twitter.com/Sudan_News12/status/1045277070031564800</t>
  </si>
  <si>
    <t>https://pbs.twimg.com/media/DoGR9E6XUAAxk2_.jpg</t>
  </si>
  <si>
    <t>2018-09-27 00:06:24 CAT</t>
  </si>
  <si>
    <t>يامغيث ، يامغيث ، يامغيث اغثني ويسر لي امري وفرج همي واشرح صدري وارحمني برحمتك، يارب اغفر جميع ذنوبي التي اعلمها والتي لا اعلمها، يارب انت الكريم انت الغفور انت الحي القيوم، يارب ان كان هناك ذنب يحول بيني وبين استجابتك لدعائي فيارب اغفره لي وارزقني من حيث لا احتسب اللهم امين  https://t.co/A1lgeT0jkJ</t>
  </si>
  <si>
    <t>['https://pbs.twimg.com/media/DoDXivoXcAcOGVv.jpg']</t>
  </si>
  <si>
    <t>https://twitter.com/Sudan_News12/status/1045072120638787585</t>
  </si>
  <si>
    <t>https://pbs.twimg.com/media/DoDXivoXcAcOGVv.jpg</t>
  </si>
  <si>
    <t>2018-09-24 23:24:57 CAT</t>
  </si>
  <si>
    <t>#شعب_السودان_يهنون_السعوديه اقسم بالله احب السعودية واهلها</t>
  </si>
  <si>
    <t>['شعب_السودان_يهنون_السعوديه']</t>
  </si>
  <si>
    <t>https://twitter.com/Sudan_News12/status/1044336913426059265</t>
  </si>
  <si>
    <t>2018-09-24 08:59:19 CAT</t>
  </si>
  <si>
    <t>⛅️ #إشــツـراقة_الصبـاح⛅      ‌‌‌‌‌‌‌‌‌‌‌‌‌ ‌‌‌‌‌‌‌ ‌‌﴿ فَأَسَرَّهَا يُوسُفُ فِي نَفْسِهِ وَلَمْ  يُبْدِهَا لَهُمْ ﴾ القوة ليست دوماً في المواجهة  والانفعال، إنما قوة المؤمن في  قدرته على كظم غيظه،والتغافل  عن بعض الزلات..!❥ ‌‌‌‌‌‌‌‌‌‌‌‌‌‌‌‌‌‌‌صبــ⛅ــاح.التغافل.</t>
  </si>
  <si>
    <t>['إشــツـراقة_الصبـاح']</t>
  </si>
  <si>
    <t>https://twitter.com/Sudan_News12/status/1044119071044890624</t>
  </si>
  <si>
    <t>2018-09-21 01:59:32 CAT</t>
  </si>
  <si>
    <t>يارب لا حول ولا قوة لي إلا بك ،  يارب كُن معي و اجبر خاطري . -  https://t.co/HNi8oFrwFb</t>
  </si>
  <si>
    <t>['https://pbs.twimg.com/media/Dnk35naWwAAcI1U.jpg']</t>
  </si>
  <si>
    <t>https://twitter.com/Sudan_News12/status/1042926263961300994</t>
  </si>
  <si>
    <t>https://pbs.twimg.com/media/Dnk35naWwAAcI1U.jpg</t>
  </si>
  <si>
    <t>2018-09-21 01:58:15 CAT</t>
  </si>
  <si>
    <t>_  إلى كل الذين تتأخر أمانيهم شهور وسنوات لا بأس فما أخذه الله لَحِكمة، وما أبقاه لرحمة، الخيرة خفيه حتما سيرزقك الله ماهو خير لك .  .  https://t.co/P3UNkNhTIw</t>
  </si>
  <si>
    <t>['https://pbs.twimg.com/media/Dnk3mvLW0AAinOP.jpg']</t>
  </si>
  <si>
    <t>https://twitter.com/Sudan_News12/status/1042925939754233856</t>
  </si>
  <si>
    <t>https://pbs.twimg.com/media/Dnk3mvLW0AAinOP.jpg</t>
  </si>
  <si>
    <t>2018-09-21 01:46:00 CAT</t>
  </si>
  <si>
    <t>هل تتذكر متى انتضممت إلى تويتر؟ نعم أتذكر! #الذكرى_السنوية_على_تويتر  https://t.co/BlQ3CV3YVx</t>
  </si>
  <si>
    <t>['https://pbs.twimg.com/media/Dnk0zkCWwAEjal-.jpg']</t>
  </si>
  <si>
    <t>https://twitter.com/Sudan_News12/status/1042922857985134595</t>
  </si>
  <si>
    <t>https://pbs.twimg.com/media/Dnk0zkCWwAEjal-.jpg</t>
  </si>
  <si>
    <t>2018-09-21 01:45:56 CAT</t>
  </si>
  <si>
    <t>هل تتذكر متى انتضممت إلى تويتر؟ نعم أتذكر! #الذكرى_السنوية_على_تويتر  https://t.co/bUmcx7sAHX</t>
  </si>
  <si>
    <t>['https://pbs.twimg.com/media/Dnk0ygBXsAMJAut.jpg']</t>
  </si>
  <si>
    <t>https://twitter.com/Sudan_News12/status/1042922840243298307</t>
  </si>
  <si>
    <t>https://pbs.twimg.com/media/Dnk0ygBXsAMJAut.jpg</t>
  </si>
  <si>
    <t>2018-09-19 23:40:12 CAT</t>
  </si>
  <si>
    <t>@4_wollf اسمح لي اخد صورة او اتنين منهم</t>
  </si>
  <si>
    <t>https://twitter.com/Sudan_News12/status/1042528811143909376</t>
  </si>
  <si>
    <t>2018-09-18 14:21:40 CAT</t>
  </si>
  <si>
    <t>@Rofaidayassin صح😍</t>
  </si>
  <si>
    <t>https://twitter.com/Sudan_News12/status/1042025861824892928</t>
  </si>
  <si>
    <t>2018-09-16 10:31:21 CAT</t>
  </si>
  <si>
    <t>كضاب</t>
  </si>
  <si>
    <t>https://twitter.com/Sudan_News12/status/1041243125627408386</t>
  </si>
  <si>
    <t>https://twitter.com/hash_sudan/status/1041231034778640384</t>
  </si>
  <si>
    <t>2018-09-15 19:36:30 CAT</t>
  </si>
  <si>
    <t>انت مفترض الشعب السوداني كله يكرمك ..حتي الحكومة</t>
  </si>
  <si>
    <t>https://twitter.com/Sudan_News12/status/1041017931801522176</t>
  </si>
  <si>
    <t>https://twitter.com/4_wollf/status/1040946850130481153</t>
  </si>
  <si>
    <t>2018-09-14 10:42:47 CAT</t>
  </si>
  <si>
    <t>يكفيك سببًا للإرتياح أنك تعيش خير يوم طلعت عليه الشمس الجُمُعة اِجمعوا به ما تبعثَر من اروحكم و انفُثوا فيها الأمـل وأكثروا من الصلاة ع النبي ؛ اللهُم صلِّ وسلم عَلى نبينا مُحمد .💌</t>
  </si>
  <si>
    <t>https://twitter.com/Sudan_News12/status/1040521229227184128</t>
  </si>
  <si>
    <t>2018-09-13 19:45:15 CAT</t>
  </si>
  <si>
    <t>اللهم الطف بنا#وطن_صابر</t>
  </si>
  <si>
    <t>https://twitter.com/Sudan_News12/status/1040295355362025472</t>
  </si>
  <si>
    <t>2018-09-13 19:44:58 CAT</t>
  </si>
  <si>
    <t>اللهم لطفك بوطننا#وطن_صابر</t>
  </si>
  <si>
    <t>https://twitter.com/Sudan_News12/status/1040295284067246082</t>
  </si>
  <si>
    <t>2018-09-13 13:36:06 CAT</t>
  </si>
  <si>
    <t>متابعين</t>
  </si>
  <si>
    <t>https://twitter.com/Sudan_News12/status/1040202455936638976</t>
  </si>
  <si>
    <t>https://twitter.com/HmdiSlah/status/1040201927777288193</t>
  </si>
  <si>
    <t>2018-09-13 13:16:01 CAT</t>
  </si>
  <si>
    <t>https://twitter.com/Sudan_News12/status/1040197404983812098</t>
  </si>
  <si>
    <t>https://twitter.com/4_wollf/status/1040171578582097920</t>
  </si>
  <si>
    <t>2018-09-13 13:12:36 CAT</t>
  </si>
  <si>
    <t>#اتحاد_مغردي_السودان  https://t.co/KXtZIYs8LP</t>
  </si>
  <si>
    <t>['https://pbs.twimg.com/media/Dm-FPQ4WwAI08rQ.jpg']</t>
  </si>
  <si>
    <t>https://twitter.com/Sudan_News12/status/1040196543033298948</t>
  </si>
  <si>
    <t>https://pbs.twimg.com/media/Dm-FPQ4WwAI08rQ.jpg</t>
  </si>
  <si>
    <t>2018-09-13 13:11:25 CAT</t>
  </si>
  <si>
    <t>@4_wollf دخن عجيب</t>
  </si>
  <si>
    <t>https://twitter.com/Sudan_News12/status/1040196244621205504</t>
  </si>
  <si>
    <t>2018-09-13 13:09:57 CAT</t>
  </si>
  <si>
    <t>#السودان  https://t.co/RZC13fTXyh</t>
  </si>
  <si>
    <t>['https://pbs.twimg.com/media/Dm-EoV4XoAE53Vj.jpg']</t>
  </si>
  <si>
    <t>https://twitter.com/Sudan_News12/status/1040195876659048448</t>
  </si>
  <si>
    <t>https://pbs.twimg.com/media/Dm-EoV4XoAE53Vj.jpg</t>
  </si>
  <si>
    <t>2018-09-02 17:43:28 CAT</t>
  </si>
  <si>
    <t>رياك مشار ينسحب من اتفاقية سلام الجنوب</t>
  </si>
  <si>
    <t>https://twitter.com/Sudan_News12/status/1036278440889143303</t>
  </si>
  <si>
    <t>2018-08-30 12:19:28 CAT</t>
  </si>
  <si>
    <t>عصير التبلدي😍. #السودان_بعيون_سعوديه #السودان  https://t.co/s0SKzWExTt</t>
  </si>
  <si>
    <t>['https://pbs.twimg.com/media/Dl1yyCyXcAEjLql.jpg']</t>
  </si>
  <si>
    <t>['السودان_بعيون_سعوديه', 'السودان']</t>
  </si>
  <si>
    <t>https://twitter.com/Sudan_News12/status/1035109740727156736</t>
  </si>
  <si>
    <t>https://pbs.twimg.com/media/Dl1yyCyXcAEjLql.jpg</t>
  </si>
  <si>
    <t>2018-08-30 12:16:38 CAT</t>
  </si>
  <si>
    <t>سلام على الذين يحبوننا بصدق ... لأولئك الذين يضمون أسمائنا فِي دعواتهم دون مقابل ، للمبتسمين في وجوه العابرين رغم ثقل الحياة ، و لِلَّذِين يتناسون الإساءة و لا يحملون في قلوبهم الا الرحمة و التسامح</t>
  </si>
  <si>
    <t>https://twitter.com/Sudan_News12/status/1035109027506794496</t>
  </si>
  <si>
    <t>2018-08-27 07:36:37 CAT</t>
  </si>
  <si>
    <t>@qqdqq1 فندك والمدق</t>
  </si>
  <si>
    <t>https://twitter.com/Sudan_News12/status/1033951396251484160</t>
  </si>
  <si>
    <t>[{'screen_name': 'qqdqq1', 'name': '🌸س.م.م🌸', 'id': '1002791831397191680'}]</t>
  </si>
  <si>
    <t>2018-08-16 17:44:47 CAT</t>
  </si>
  <si>
    <t>انت اجمل</t>
  </si>
  <si>
    <t>https://twitter.com/Sudan_News12/status/1030118178289004544</t>
  </si>
  <si>
    <t>https://twitter.com/myf60/status/1028799054032060416</t>
  </si>
  <si>
    <t>2018-08-16 17:39:30 CAT</t>
  </si>
  <si>
    <t>كل الشكر لكم الاخوة من السعودية لزيارتهم السودان وعكس الواقع والطبيعة الخلابة لبلدي واتمني ان تتواصل زياراتكم #السودان_بعيون_سعوديه</t>
  </si>
  <si>
    <t>['السودان_بعيون_سعوديه']</t>
  </si>
  <si>
    <t>https://twitter.com/Sudan_News12/status/1030116850775011331</t>
  </si>
  <si>
    <t>2018-08-12 20:05:50 CAT</t>
  </si>
  <si>
    <t>سفير خادم الحرمين الشريفين بالسودان يعزي في وفاة مجموعة من حجاج بيت الله الحرام الذين توفو اثر حادث حركة ببورتسودان.. لفته بارعة من السفير نشكره عليها. واتمني ان يدوم التواصل بين الشعبين #سوداني_مميز</t>
  </si>
  <si>
    <t>['سوداني_مميز']</t>
  </si>
  <si>
    <t>https://twitter.com/Sudan_News12/status/1028704123833798656</t>
  </si>
  <si>
    <t>2018-08-07 02:31:54 CAT</t>
  </si>
  <si>
    <t>#الهويه_سوداني  https://t.co/b1Rfj8TVIT</t>
  </si>
  <si>
    <t>['https://pbs.twimg.com/media/Dj9PxIjXoAAJTqr.jpg']</t>
  </si>
  <si>
    <t>['الهويه_سوداني']</t>
  </si>
  <si>
    <t>https://twitter.com/Sudan_News12/status/1026626953435144192</t>
  </si>
  <si>
    <t>https://pbs.twimg.com/media/Dj9PxIjXoAAJTqr.jpg</t>
  </si>
  <si>
    <t>2018-08-06 21:12:54 CAT</t>
  </si>
  <si>
    <t>@alimoha73879480 قصتو  شنو دا</t>
  </si>
  <si>
    <t>https://twitter.com/Sudan_News12/status/1026546675702059008</t>
  </si>
  <si>
    <t>2018-08-06 00:21:15 CAT</t>
  </si>
  <si>
    <t>@alimoha73879480 هههههههه لازم ندعم اقتصاد الجنوب المنهار</t>
  </si>
  <si>
    <t>https://twitter.com/Sudan_News12/status/1026231687292899329</t>
  </si>
  <si>
    <t>2018-08-05 13:52:11 CAT</t>
  </si>
  <si>
    <t>أغلب النجاحات العالمية تأتي من أشخاص تعرضوا لظروف قاهرة انفردوا في مواجهتها ، لينفردوا بنتائجها الباهرة ، اعتمد على الله ثم على.نفسك .."🌿🍁  #سوداني_مميز  https://t.co/ExlrlsIRUp</t>
  </si>
  <si>
    <t>['https://pbs.twimg.com/media/Dj1YSknXoAERd6v.jpg']</t>
  </si>
  <si>
    <t>https://twitter.com/Sudan_News12/status/1026073376924815360</t>
  </si>
  <si>
    <t>https://pbs.twimg.com/media/Dj1YSknXoAERd6v.jpg</t>
  </si>
  <si>
    <t>2018-08-04 00:26:22 CAT</t>
  </si>
  <si>
    <t>#سوداني_مميز  https://t.co/EcjgM7824g</t>
  </si>
  <si>
    <t>['https://pbs.twimg.com/media/DjtWRRGXgAEzxjD.jpg']</t>
  </si>
  <si>
    <t>https://twitter.com/Sudan_News12/status/1025508201263980544</t>
  </si>
  <si>
    <t>https://pbs.twimg.com/media/DjtWRRGXgAEzxjD.jpg</t>
  </si>
  <si>
    <t>2018-08-04 00:00:45 CAT</t>
  </si>
  <si>
    <t>"اللهم يامسهّل الشديد، ويامليّن الحديد، ويا منجز الوعيد، ويا من هو كل يوم في أمر جديد، أخرجني يارب من حلق الضيق إلى أوسع الطريق بك أدفع مالا أطيق."  https://t.co/IADRF1mqKs</t>
  </si>
  <si>
    <t>['https://pbs.twimg.com/media/DjtQZyqXcAwV09c.jpg']</t>
  </si>
  <si>
    <t>https://twitter.com/Sudan_News12/status/1025501751074533377</t>
  </si>
  <si>
    <t>https://pbs.twimg.com/media/DjtQZyqXcAwV09c.jpg</t>
  </si>
  <si>
    <t>2018-08-02 11:45:15 CAT</t>
  </si>
  <si>
    <t>قال سفيان الثوري :  عجبت لمن يغرق و معه قارب النجاة !! قيل : و ما قارب النجاة ؟! قال : الإستغفــــار 🌟  https://t.co/wRgpZK3vxi</t>
  </si>
  <si>
    <t>['https://pbs.twimg.com/media/Djled8QW4AEHR1-.jpg']</t>
  </si>
  <si>
    <t>https://twitter.com/Sudan_News12/status/1024954271069102081</t>
  </si>
  <si>
    <t>https://pbs.twimg.com/media/Djled8QW4AEHR1-.jpg</t>
  </si>
  <si>
    <t>2018-08-01 23:55:03 CAT</t>
  </si>
  <si>
    <t>"كَمَثَلِ الْعَنكَبُوتِ اتَّخَذَتْ بَيْتًا" من أسباب الخذلان التَّعلُّق بغير  الله. يقول ابن القيم و مثل المتعلّق  بغير الله كمثل المستظلّ مِن  الحرِّ و البرد بأوهن البيوت «بيت العنكبوت». #سوداني_مميز  https://t.co/kbjRlx8lh0</t>
  </si>
  <si>
    <t>['https://pbs.twimg.com/media/Dji76a0WsAEeq6c.jpg']</t>
  </si>
  <si>
    <t>https://twitter.com/Sudan_News12/status/1024775540903833600</t>
  </si>
  <si>
    <t>https://pbs.twimg.com/media/Dji76a0WsAEeq6c.jpg</t>
  </si>
  <si>
    <t>2018-08-01 23:40:48 CAT</t>
  </si>
  <si>
    <t>الحياة لا تستقيم دوماً ، قد تحدث مشكلة تكسرك ، المشكلة ليست النهاية ! بل البداية لحياة مختلفة. #سوداني  https://t.co/bTUB0i6woc</t>
  </si>
  <si>
    <t>['https://pbs.twimg.com/media/Dji4qPpXcAAERsh.jpg']</t>
  </si>
  <si>
    <t>https://twitter.com/Sudan_News12/status/1024771954811830274</t>
  </si>
  <si>
    <t>https://pbs.twimg.com/media/Dji4qPpXcAAERsh.jpg</t>
  </si>
  <si>
    <t>2018-07-31 07:37:22 CAT</t>
  </si>
  <si>
    <t>#امي_الغاليه  https://t.co/K0zxTgaAJs</t>
  </si>
  <si>
    <t>['https://pbs.twimg.com/media/DjaSjckW4AAjEea.jpg']</t>
  </si>
  <si>
    <t>['امي_الغاليه']</t>
  </si>
  <si>
    <t>https://twitter.com/Sudan_News12/status/1024167112607248384</t>
  </si>
  <si>
    <t>https://pbs.twimg.com/media/DjaSjckW4AAjEea.jpg</t>
  </si>
  <si>
    <t>2018-07-29 18:40:11 CAT</t>
  </si>
  <si>
    <t>فعلا</t>
  </si>
  <si>
    <t>https://twitter.com/Sudan_News12/status/1023609142152519680</t>
  </si>
  <si>
    <t>https://twitter.com/12r_2_/status/1023607713723572224</t>
  </si>
  <si>
    <t>2018-07-29 15:45:08 CAT</t>
  </si>
  <si>
    <t>#السودان_الجميل  https://t.co/ltwgJwWVfo</t>
  </si>
  <si>
    <t>['https://pbs.twimg.com/media/DjRvBfJXoAA5V5R.jpg']</t>
  </si>
  <si>
    <t>['السودان_الجميل']</t>
  </si>
  <si>
    <t>https://twitter.com/Sudan_News12/status/1023565089763471361</t>
  </si>
  <si>
    <t>https://pbs.twimg.com/media/DjRvBfJXoAA5V5R.jpg</t>
  </si>
  <si>
    <t>2018-07-28 23:38:03 CAT</t>
  </si>
  <si>
    <t>رهيب والله</t>
  </si>
  <si>
    <t>https://twitter.com/Sudan_News12/status/1023321715210956803</t>
  </si>
  <si>
    <t>https://twitter.com/mutawakil666/status/1023266006964293633</t>
  </si>
  <si>
    <t>2018-07-28 13:35:03 CAT</t>
  </si>
  <si>
    <t>أنا الواقع بكرعي 🚶.. والحمد لله😍 احس اني احسن انسان في الدنيا بنعم ربنا سبحانه وتعالي علي . #سوداني_مميز  https://t.co/RNhkwVEc0B</t>
  </si>
  <si>
    <t>['https://pbs.twimg.com/media/DjMHp0NX4AANPzS.jpg']</t>
  </si>
  <si>
    <t>https://twitter.com/Sudan_News12/status/1023169964109443072</t>
  </si>
  <si>
    <t>https://pbs.twimg.com/media/DjMHp0NX4AANPzS.jpg</t>
  </si>
  <si>
    <t>2018-07-28 10:07:37 CAT</t>
  </si>
  <si>
    <t>#صباح_الخير . #دعاء الامهات  https://t.co/DHUaBBwHJg</t>
  </si>
  <si>
    <t>['صباح_الخير', 'دعاء']</t>
  </si>
  <si>
    <t>https://twitter.com/Sudan_News12/status/1023117762221301760</t>
  </si>
  <si>
    <t>https://pbs.twimg.com/ext_tw_video_thumb/1023117618893475840/pu/img/nzVleOgnX_IrcTJ3.jpg</t>
  </si>
  <si>
    <t>2018-07-28 01:57:11 CAT</t>
  </si>
  <si>
    <t>"السعادة" مُعدية فاحرصْ على مُرافقة السُعداء!  لعلّه يصيبك شيء من بهجتهم ...  فقد قَالت العرب قديماً :  من جَاور السعيد سَعد!. #سوداني_مميز  https://t.co/WPWlUg0lCg</t>
  </si>
  <si>
    <t>['https://pbs.twimg.com/media/DjJn7QFW0AAksCv.jpg']</t>
  </si>
  <si>
    <t>https://twitter.com/Sudan_News12/status/1022994339201474562</t>
  </si>
  <si>
    <t>https://pbs.twimg.com/media/DjJn7QFW0AAksCv.jpg</t>
  </si>
  <si>
    <t>2018-07-28 01:54:11 CAT</t>
  </si>
  <si>
    <t>سيرة الانسان هي ماتبقى بعد مماته، إذا فكرت من هذا المنظور حتمًا ستغير من بعض أفعالك نحو الآخرين و نحو نفسك .¶  https://t.co/IhyAvg9NaX</t>
  </si>
  <si>
    <t>['https://pbs.twimg.com/media/DjJnPjGX4AAmqAG.jpg']</t>
  </si>
  <si>
    <t>https://twitter.com/Sudan_News12/status/1022993585208287234</t>
  </si>
  <si>
    <t>https://pbs.twimg.com/media/DjJnPjGX4AAmqAG.jpg</t>
  </si>
  <si>
    <t>2018-07-27 01:15:47 CAT</t>
  </si>
  <si>
    <t>@hichembbk شي مؤسف ..العنصرية ابغض شي وانما تنم عن  عقل خاوي للتونسية العنصرية</t>
  </si>
  <si>
    <t>https://twitter.com/Sudan_News12/status/1022621530898006016</t>
  </si>
  <si>
    <t>[{'screen_name': 'hichembbk', 'name': 'Hich Em🇹🇳📷', 'id': '4196563402'}]</t>
  </si>
  <si>
    <t>2018-07-27 00:36:43 CAT</t>
  </si>
  <si>
    <t>لا تقارن نفسك بأحد،  أنت لديك حياتك وظروفك وأفكارك وشخصيتك وتكوينك الخاصة وأقدارك الخاصة ، افعل الخير والصواب وامضي  ولا تقارن فتتأخر وتنشغل.. #سوداني_مميز  https://t.co/hzoVBP1Fte</t>
  </si>
  <si>
    <t>['https://pbs.twimg.com/media/DjEL6l2XcAE6whp.jpg']</t>
  </si>
  <si>
    <t>https://twitter.com/Sudan_News12/status/1022611700690894852</t>
  </si>
  <si>
    <t>https://pbs.twimg.com/media/DjEL6l2XcAE6whp.jpg</t>
  </si>
  <si>
    <t>2018-07-26 13:27:01 CAT</t>
  </si>
  <si>
    <t>العثور على مدير مشروع سد النهضة مقتولا داخل سيارته بساحة مسقل في العاصمه أديس ابابا</t>
  </si>
  <si>
    <t>https://twitter.com/Sudan_News12/status/1022443167000473602</t>
  </si>
  <si>
    <t>2018-07-26 00:26:46 CAT</t>
  </si>
  <si>
    <t>♡ الكلمة الطيبة في زمن الجفاف أعذب من الماء البارد :    {وَقُولُوا لِلنَّاسِ حُسْناً}  ♡ كل شخص تقابله يكافح معركة في حياته لاتعلم عنها شيئاً ؛ فكن بلسماً للجراح  بابتسامتك و وجهك المشرق ، بالايمان و قلبك الطاهر الطيب ،  و خاطب من حولك بأعذب الكلمات .. #سوداني_مميز  https://t.co/KmQD1ZxxRE</t>
  </si>
  <si>
    <t>['https://pbs.twimg.com/media/Di_ADkSW0AAGw77.jpg']</t>
  </si>
  <si>
    <t>https://twitter.com/Sudan_News12/status/1022246810994323458</t>
  </si>
  <si>
    <t>https://pbs.twimg.com/media/Di_ADkSW0AAGw77.jpg</t>
  </si>
  <si>
    <t>2018-07-25 23:24:47 CAT</t>
  </si>
  <si>
    <t>-  لا تصدق بأن أحدا لا ينقصه شي..  تأكد بأن الحياة تأخذ من الجميع..  "لا سعيد إلا من أسعده الله🍂.... فالله هو الذي أضحك وأبكى وهو الذي أسعد وأشقى وهو الذي أغنى وأقنى🍁....... #سوداني_مميز  https://t.co/DJMYo9hPFL</t>
  </si>
  <si>
    <t>['https://pbs.twimg.com/media/Di-x3NcW0AAUnbD.jpg']</t>
  </si>
  <si>
    <t>https://twitter.com/Sudan_News12/status/1022231211228495873</t>
  </si>
  <si>
    <t>https://pbs.twimg.com/media/Di-x3NcW0AAUnbD.jpg</t>
  </si>
  <si>
    <t>2018-07-25 21:45:18 CAT</t>
  </si>
  <si>
    <t>يقول أحدهم : كيف نصبر ؟  رد عليه صاحبه : مثلما نصوم ونحن متأكدين تماماً أن أذان المغرب سيأتي ..  عندما يكون لديك يقين بأن بعد الصبر فرجا فليكن يقينك بأن فرج الله آت لا محالة... #سوداني_مميز  https://t.co/N3AORl9Nz2</t>
  </si>
  <si>
    <t>['https://pbs.twimg.com/media/Di-ats-WwAEh1qw.jpg']</t>
  </si>
  <si>
    <t>https://twitter.com/Sudan_News12/status/1022206174282899456</t>
  </si>
  <si>
    <t>https://pbs.twimg.com/media/Di-ats-WwAEh1qw.jpg</t>
  </si>
  <si>
    <t>2018-07-25 07:30:36 CAT</t>
  </si>
  <si>
    <t>@doa_hs @Sudanese_AtSA الدار السودانية</t>
  </si>
  <si>
    <t>https://twitter.com/Sudan_News12/status/1021991081175654401</t>
  </si>
  <si>
    <t>2018-07-25 00:58:46 CAT</t>
  </si>
  <si>
    <t>لا يأخذ الله منك شيئًا ثم يَدعُك بلا عِوض، و عِوض الله إذا حَّل أنساك ما فقدت يأتي بصورة عظيمة،وفيرة و غامِرة بشكل لا يُتوقع💛.  https://t.co/vQwUJF1fKp</t>
  </si>
  <si>
    <t>['https://pbs.twimg.com/media/Di59yDXW0AEc6W8.jpg']</t>
  </si>
  <si>
    <t>https://twitter.com/Sudan_News12/status/1021892474867015681</t>
  </si>
  <si>
    <t>https://pbs.twimg.com/media/Di59yDXW0AEc6W8.jpg</t>
  </si>
  <si>
    <t>2018-07-25 00:57:24 CAT</t>
  </si>
  <si>
    <t>كلما زادت الصدقة ( زاد الرزق ) كلما زاد بر الوالدين ( زاد التوفيق في الحياة ) كلما زاد الخشوع في الصلاة ( زادت السعادة )  https://t.co/j8IYU47CE2</t>
  </si>
  <si>
    <t>['https://pbs.twimg.com/media/Di59eW8W0AAAmvB.jpg']</t>
  </si>
  <si>
    <t>https://twitter.com/Sudan_News12/status/1021892129214418944</t>
  </si>
  <si>
    <t>https://pbs.twimg.com/media/Di59eW8W0AAAmvB.jpg</t>
  </si>
  <si>
    <t>2018-07-24 20:51:14 CAT</t>
  </si>
  <si>
    <t>بكينا اليوم ! غدًا سنضحك ، تعبنا اليوم ! غدًا سنرتاح ، تألمنا اليوم ! غدًا سننسى ، صابنا اليوم حزن ! غدًا سيعانقنا الفرح إن شاء الله.. لا شيء يظل ويستمر 🌹  https://t.co/KjSXlyhBvT</t>
  </si>
  <si>
    <t>['https://pbs.twimg.com/media/Di5FF-9XcAU9u2h.jpg']</t>
  </si>
  <si>
    <t>https://twitter.com/Sudan_News12/status/1021830180283838465</t>
  </si>
  <si>
    <t>https://pbs.twimg.com/media/Di5FF-9XcAU9u2h.jpg</t>
  </si>
  <si>
    <t>2018-07-24 20:37:09 CAT</t>
  </si>
  <si>
    <t>وعندما احظى بفرصة رائعة لكنني غير مؤهلاً لها ( وهذا ما يحدث غالباً) فإنني انتهزها واثقا بأني سأنجح بها بأي حال، فأنا أثق بنفسي، وهذه الثقة صنعت فارقاً في حياتي مراراً وتكراراً، فلم اكن بحاجة الى الذكاء، أو فرصة أخرى، أو الثروة، فقط إيمان بسيط وثقة بنفسي.  https://t.co/7Z2EnqlPwI</t>
  </si>
  <si>
    <t>['https://pbs.twimg.com/media/Di5B2guW0AEt-HT.jpg']</t>
  </si>
  <si>
    <t>https://twitter.com/Sudan_News12/status/1021826638919688197</t>
  </si>
  <si>
    <t>https://pbs.twimg.com/media/Di5B2guW0AEt-HT.jpg</t>
  </si>
  <si>
    <t>2018-07-24 15:56:30 CAT</t>
  </si>
  <si>
    <t>❥.. حِـين تقرأ  القـرآن و أنت حزيِـن تلتف  الآيَـات حول قلبك كضمَـاد تمتص الألَُم تشعر كأنّـها دواء ،تُـخبرك لابأس وان ربَـك معك فلا تحّـزن  https://t.co/vSMQfsBWyS</t>
  </si>
  <si>
    <t>['https://pbs.twimg.com/media/Di4BpDUXgAI-5m-.jpg']</t>
  </si>
  <si>
    <t>https://twitter.com/Sudan_News12/status/1021756007373066240</t>
  </si>
  <si>
    <t>https://pbs.twimg.com/media/Di4BpDUXgAI-5m-.jpg</t>
  </si>
  <si>
    <t>2018-07-24 13:52:17 CAT</t>
  </si>
  <si>
    <t>@mutawakil666 شكرا متوكل علي المرور الذي نسعد به .. ماننشره دايما هو الذي يكون يعبر لو بالقليل مابدواخلنا.. فلا تبخلو علينا بمروركم الرائع علي ماننشره</t>
  </si>
  <si>
    <t>https://twitter.com/Sudan_News12/status/1021724747317608448</t>
  </si>
  <si>
    <t>2018-07-24 13:47:30 CAT</t>
  </si>
  <si>
    <t>«😴💔»  ـ ﺍﻛْــﺜــَﺮ ﺍﻷ‌ﺷــْﻴَــﺎﺀ ﻭَﺟــﻌــﺎً ،ﺍﻥْﺗــَﻄﻠُــﺐ ﻣِــﻦ ﺃﺣــَﺪﻫُــﻢ ﺃﻥْ ﻳَــﺸــﻌُﺮ ﺑــك😴💔".  https://t.co/c64g179H5A</t>
  </si>
  <si>
    <t>['https://pbs.twimg.com/media/Di3kJGEXsAIiFW2.jpg']</t>
  </si>
  <si>
    <t>https://twitter.com/Sudan_News12/status/1021723544949075968</t>
  </si>
  <si>
    <t>https://pbs.twimg.com/media/Di3kJGEXsAIiFW2.jpg</t>
  </si>
  <si>
    <t>2018-07-23 23:36:26 CAT</t>
  </si>
  <si>
    <t>.  عندما تعيش لتسعد الآخرين  سيبعث الله لك من يعيش ليسعدك فما جزاء الإحسان إلا الإحسان .   ( كن جميل الخلق تعشقك القلوب ).¶  https://t.co/I4W2BKMQ15</t>
  </si>
  <si>
    <t>['https://pbs.twimg.com/media/Di0hWv4W0AA60AP.jpg']</t>
  </si>
  <si>
    <t>https://twitter.com/Sudan_News12/status/1021509368460795906</t>
  </si>
  <si>
    <t>https://pbs.twimg.com/media/Di0hWv4W0AA60AP.jpg</t>
  </si>
  <si>
    <t>2018-07-23 09:24:37 CAT</t>
  </si>
  <si>
    <t>توضأ بالمحبة قبل الماء... فان الصلاة بحقد لا تدوم...  https://t.co/Ce5sJs0Jnc</t>
  </si>
  <si>
    <t>['https://pbs.twimg.com/media/DixeXolX4AAtKkx.jpg']</t>
  </si>
  <si>
    <t>https://twitter.com/Sudan_News12/status/1021295001823784960</t>
  </si>
  <si>
    <t>https://pbs.twimg.com/media/DixeXolX4AAtKkx.jpg</t>
  </si>
  <si>
    <t>2018-07-23 01:16:21 CAT</t>
  </si>
  <si>
    <t>ويقول ويليام شيكسبير  «الإنسان يتغير لسببين: حينما يتعلم أكثر مما يريد أو حينما يتأذى أكثر مما يستحق».  بينما يقول غابرييل ماركيس  «لا تتوقع أن الجميع نفس أخلاقك وردود أفعالك، نعم الطين واحد.. لكن الأرواح تختلف»  https://t.co/pIqkWYZ9i7</t>
  </si>
  <si>
    <t>['https://pbs.twimg.com/media/DivuoAxX4AASWD_.jpg']</t>
  </si>
  <si>
    <t>https://twitter.com/Sudan_News12/status/1021172122297819139</t>
  </si>
  <si>
    <t>https://pbs.twimg.com/media/DivuoAxX4AASWD_.jpg</t>
  </si>
  <si>
    <t>2018-07-23 01:13:11 CAT</t>
  </si>
  <si>
    <t>لَا بُأسَ إنُ خاِبَ ظِننا بَ الكَثِيرُ فهُذِا يُعلمُنَا أنّ نكَوُن أكثِرُ حذرُاً فِيّ وَضع الثقَة بَ الأخَرينُ #سوداني_مميز  https://t.co/YOHRyTYHUD</t>
  </si>
  <si>
    <t>['https://pbs.twimg.com/media/Divt5hRW0AcnkSR.jpg']</t>
  </si>
  <si>
    <t>https://twitter.com/Sudan_News12/status/1021171325581348864</t>
  </si>
  <si>
    <t>https://pbs.twimg.com/media/Divt5hRW0AcnkSR.jpg</t>
  </si>
  <si>
    <t>2018-07-22 21:43:54 CAT</t>
  </si>
  <si>
    <t>@abufiras2009 @sattiadil1 خطير. والله</t>
  </si>
  <si>
    <t>https://twitter.com/Sudan_News12/status/1021118658301620227</t>
  </si>
  <si>
    <t>[{'screen_name': 'abufiras2009', 'name': 'Dr. Gazafi', 'id': '1860901626'}, {'screen_name': 'sattiadil1', 'name': 'عادل ساتي', 'id': '759723968924299264'}]</t>
  </si>
  <si>
    <t>2018-07-22 08:17:56 CAT</t>
  </si>
  <si>
    <t>#صباح_الورد  #سوداني_مميز  https://t.co/8r6WbCKNcU</t>
  </si>
  <si>
    <t>['صباح_الورد', 'سوداني_مميز']</t>
  </si>
  <si>
    <t>https://twitter.com/Sudan_News12/status/1020915832182931457</t>
  </si>
  <si>
    <t>https://pbs.twimg.com/ext_tw_video_thumb/1020915532034465792/pu/img/ALesUZH-8wFCh4_W.jpg</t>
  </si>
  <si>
    <t>2018-07-22 00:47:05 CAT</t>
  </si>
  <si>
    <t>‌"بعض الأصدقاء ليسوا أصدقاء، وإنما أخوة تختلف نهايات أسمائهم" . منشنوهم ؟ . #السودان_المخرج_والحلول</t>
  </si>
  <si>
    <t>['السودان_المخرج_والحلول']</t>
  </si>
  <si>
    <t>https://twitter.com/Sudan_News12/status/1020802369607659520</t>
  </si>
  <si>
    <t>2018-07-18 17:30:16 CAT</t>
  </si>
  <si>
    <t>احسنت  https://t.co/pz744WntXn</t>
  </si>
  <si>
    <t>['https://twitter.com/mtmnur20/status/1019547538913988609']</t>
  </si>
  <si>
    <t>https://twitter.com/Sudan_News12/status/1019605279627993088</t>
  </si>
  <si>
    <t>https://twitter.com/mtmnur20/status/1019547538913988609</t>
  </si>
  <si>
    <t>2018-07-18 15:27:06 CAT</t>
  </si>
  <si>
    <t>الف تحية لهم .. يابلدي ياحبوب😍  https://t.co/HUrLNZKv2d</t>
  </si>
  <si>
    <t>['https://twitter.com/almostMo/status/903507074914680832']</t>
  </si>
  <si>
    <t>https://twitter.com/Sudan_News12/status/1019574283176218624</t>
  </si>
  <si>
    <t>https://twitter.com/almostMo/status/903507074914680832</t>
  </si>
  <si>
    <t>2018-07-18 15:15:28 CAT</t>
  </si>
  <si>
    <t>@mutawakil666 نحن بعيدين كل البعد الله يكون في عوننا .. اللهم اجعلنا من المداومين علي القران</t>
  </si>
  <si>
    <t>https://twitter.com/Sudan_News12/status/1019571353542975489</t>
  </si>
  <si>
    <t>2018-07-18 11:35:51 CAT</t>
  </si>
  <si>
    <t>@alimoha73879480 جبريل منو😞</t>
  </si>
  <si>
    <t>https://twitter.com/Sudan_News12/status/1019516087048732672</t>
  </si>
  <si>
    <t>2018-07-15 17:34:12 CAT</t>
  </si>
  <si>
    <t>_ وتضيق دنيانا فنحسب أنناآ        سنموت يأسا أو نموت نحيباآ وإذا بلطف الله يهطلُ فجأة       يربي من اليبس الفتات قلوبا.🍃  https://t.co/v0QcgKbqej</t>
  </si>
  <si>
    <t>['https://pbs.twimg.com/media/DiKBt7wX0AMQTlT.jpg']</t>
  </si>
  <si>
    <t>https://twitter.com/Sudan_News12/status/1018519103441723392</t>
  </si>
  <si>
    <t>https://pbs.twimg.com/media/DiKBt7wX0AMQTlT.jpg</t>
  </si>
  <si>
    <t>2018-07-15 01:07:13 CAT</t>
  </si>
  <si>
    <t>@Wafafouad4 ربنا يرحمه ويغفر له</t>
  </si>
  <si>
    <t>https://twitter.com/Sudan_News12/status/1018270722051989507</t>
  </si>
  <si>
    <t>[{'screen_name': 'Wafafouad4', 'name': 'Wafa fouad', 'id': '952219374315859968'}]</t>
  </si>
  <si>
    <t>2018-07-14 15:37:48 CAT</t>
  </si>
  <si>
    <t>@BrbryEl @AbdoonTelal وطننا السودان</t>
  </si>
  <si>
    <t>https://twitter.com/Sudan_News12/status/1018127424066867200</t>
  </si>
  <si>
    <t>[{'screen_name': 'BrbryEl', 'name': 'Mahamed El brbry', 'id': '997828016708431874'}, {'screen_name': 'AbdoonTelal', 'name': 'Telal Abdoon', 'id': '939957897349554178'}]</t>
  </si>
  <si>
    <t>2018-07-14 15:22:52 CAT</t>
  </si>
  <si>
    <t>@abufiras2009 @omerabbas45 نحن نوجهها للحكومة نوجهها لابناء بلدنا مش  نرتوتها للعالم يضحكو علينا ..لاني اعلم اني التردي الحاصل في بلدنا لم يحصل من قبل ولم اراه في اي بلد تاني حتي البلدان الفقيرة</t>
  </si>
  <si>
    <t>https://twitter.com/Sudan_News12/status/1018123667170095111</t>
  </si>
  <si>
    <t>[{'screen_name': 'abufiras2009', 'name': 'Dr. Gazafi', 'id': '1860901626'}]</t>
  </si>
  <si>
    <t>2018-07-13 23:45:23 CAT</t>
  </si>
  <si>
    <t>@soma12338 @HmdiSlah @amaniib55066278 @alicode13 @SuDaNsZol @Niscaffeine @wkhogaliS @osmanabusalih @waheedelsadig @louddies_zone @Saif2fadlgmail1 تابعوني</t>
  </si>
  <si>
    <t>https://twitter.com/Sudan_News12/status/1017887742594871301</t>
  </si>
  <si>
    <t>[{'screen_name': 'soma12338', 'name': 'soma', 'id': '3884476761'}, {'screen_name': 'HmdiSlah', 'name': 'حمدي صلاح الدين', 'id': '471234936'}, {'screen_name': 'amaniib55066278', 'name': 'amaniibrahim', 'id': '983404616783147008'}, {'screen_name': 'alicode13', 'name': 'Ali Musa', 'id': '570226344'}, {'screen_name': 'SuDaNsZol', 'name': 'ANA Sudani', 'id': '858248276'}, {'screen_name': 'Niscaffeine', 'name': 'Nisreen', 'id': '804713125433970688'}, {'screen_name': 'osmanabusalih', 'name': 'عثمان ابوصالح', 'id': '303276313'}, {'screen_name': 'Saif2fadlgmail1', 'name': 'SaifEldin Fadl', 'id': '949039853383143424'}]</t>
  </si>
  <si>
    <t>2018-07-13 02:24:12 CAT</t>
  </si>
  <si>
    <t>لا تترك أي شيء في قلــ❤ـبك​ ضد أحد.سامح واغفر وتجاهل​ ​واحسن الظن .. فالحياة لحظات​ ​تستحق أن تعيشها براحة #اتحاد_مغردي_السودان  https://t.co/zTi8wIkASQ</t>
  </si>
  <si>
    <t>['https://pbs.twimg.com/media/Dh8eQ7MX4AUIe9Y.jpg']</t>
  </si>
  <si>
    <t>https://twitter.com/Sudan_News12/status/1017565320075202560</t>
  </si>
  <si>
    <t>https://pbs.twimg.com/media/Dh8eQ7MX4AUIe9Y.jpg</t>
  </si>
  <si>
    <t>2018-07-13 02:22:27 CAT</t>
  </si>
  <si>
    <t>هذه الحياة مليئة بأصوات الإحباط فلا تصغي إليها كن مثابر واقعي لك رؤيا وهدف واهم شي النيه الصافيه  #اتحاد_مغردي_السودان  https://t.co/SCTs4sbScH</t>
  </si>
  <si>
    <t>['https://pbs.twimg.com/media/Dh8d25VXUAAxyQr.jpg']</t>
  </si>
  <si>
    <t>https://twitter.com/Sudan_News12/status/1017564879513882629</t>
  </si>
  <si>
    <t>https://pbs.twimg.com/media/Dh8d25VXUAAxyQr.jpg</t>
  </si>
  <si>
    <t>2018-07-13 02:20:37 CAT</t>
  </si>
  <si>
    <t>إعـترف بخطأك .. لكن ! لاتجعل ذلك وسيلة لجلد ذاتك ، ونزع الثقة منها ، بل بالعكس .. قل لنفسك : لدي القدرة على اكتشاف الخطأ وإصلاحة! #اتحاد_مغردي_السودان  https://t.co/e68aG9R6M9</t>
  </si>
  <si>
    <t>['https://pbs.twimg.com/media/Dh8dcZdWsAAPiVM.jpg']</t>
  </si>
  <si>
    <t>https://twitter.com/Sudan_News12/status/1017564418455015426</t>
  </si>
  <si>
    <t>https://pbs.twimg.com/media/Dh8dcZdWsAAPiVM.jpg</t>
  </si>
  <si>
    <t>2018-07-13 02:19:59 CAT</t>
  </si>
  <si>
    <t>#لنرتقي_بالسوشيال_ميديا  يجب ان لاننشر الصور التي تمس بلدنا  ويجب ان نفرق بين الوطن والحكومة</t>
  </si>
  <si>
    <t>['لنرتقي_بالسوشيال_ميديا']</t>
  </si>
  <si>
    <t>https://twitter.com/Sudan_News12/status/1017564260346494977</t>
  </si>
  <si>
    <t>2018-07-12 12:36:32 CAT</t>
  </si>
  <si>
    <t>مركوب العيد 😆  https://t.co/COtD4C8VRr</t>
  </si>
  <si>
    <t>['https://twitter.com/muzamil_awa/status/1005186602140872705']</t>
  </si>
  <si>
    <t>https://twitter.com/Sudan_News12/status/1017357029357256704</t>
  </si>
  <si>
    <t>https://twitter.com/muzamil_awa/status/1005186602140872705</t>
  </si>
  <si>
    <t>2018-07-11 10:55:26 CAT</t>
  </si>
  <si>
    <t>من الطبيعي ان نواجه التحديات والمعوقات والمصاعب في حياتنا  فلا تكن عائق لمسيرتنا نحو النجاح بل نعتبرها علامات نستفيد منها ونسترشد بها على خارطة الطريق نحو تحقيق اهدافنا #اتحاد_مغردي_السودان  https://t.co/Sae6u7kYCh</t>
  </si>
  <si>
    <t>['https://pbs.twimg.com/media/Dh0AFqXWsAAfcjE.jpg']</t>
  </si>
  <si>
    <t>https://twitter.com/Sudan_News12/status/1016969200575877120</t>
  </si>
  <si>
    <t>https://pbs.twimg.com/media/Dh0AFqXWsAAfcjE.jpg</t>
  </si>
  <si>
    <t>2018-07-11 10:45:59 CAT</t>
  </si>
  <si>
    <t>@salma99993 ياسلام ياخ رائع</t>
  </si>
  <si>
    <t>https://twitter.com/Sudan_News12/status/1016966820580986880</t>
  </si>
  <si>
    <t>2018-07-09 18:24:45 CAT</t>
  </si>
  <si>
    <t>@HmdiSlah الف مبرووووك</t>
  </si>
  <si>
    <t>https://twitter.com/Sudan_News12/status/1016357501225365504</t>
  </si>
  <si>
    <t>2018-07-09 01:03:09 CAT</t>
  </si>
  <si>
    <t>جاور من يفتحون في روحك نوافذ خضراء كل مرة ، من يقولون لك  أنّك تستطيع و أنّ في وسعك أن تضيء العالم..!! 🌟🍃  https://t.co/TnNYETydVU</t>
  </si>
  <si>
    <t>['https://pbs.twimg.com/media/DhnlWMUXUAIcumN.jpg']</t>
  </si>
  <si>
    <t>https://twitter.com/Sudan_News12/status/1016095372618485760</t>
  </si>
  <si>
    <t>https://pbs.twimg.com/media/DhnlWMUXUAIcumN.jpg</t>
  </si>
  <si>
    <t>2018-07-09 00:59:26 CAT</t>
  </si>
  <si>
    <t>مـا اجمـل ..أن يخفي الأمــل معـــالم اليأس ومـا أجمـل أن يــتحلى الصبـر بأبهى حلل الأمـــل ففي الأمـــل .. نرى الحياة رائعة مهما كانت عقباتها وعند الأمـــل.. كل من حولك يبتسم   و انت اولهم بلا شك ! فقد حمــلت هماً .. و لكنك امسكـت بـه .. و حاولت كتمـه..  https://t.co/LYzfyrjvRt</t>
  </si>
  <si>
    <t>['https://pbs.twimg.com/media/DhnkgFkWAAccH0v.jpg']</t>
  </si>
  <si>
    <t>https://twitter.com/Sudan_News12/status/1016094436068118529</t>
  </si>
  <si>
    <t>https://pbs.twimg.com/media/DhnkgFkWAAccH0v.jpg</t>
  </si>
  <si>
    <t>2018-07-07 08:01:30 CAT</t>
  </si>
  <si>
    <t>مع ڪل صباح ..  يآرب اجعل في قلوبنآ رآحهہ دآئمهہ وأمل لآ يخيب ، وبگ أصبحنا ي ڪريم 🍂                  صباح الخير .. 🕊  https://t.co/wel1nAu7oH</t>
  </si>
  <si>
    <t>['https://pbs.twimg.com/media/Dhex6fCXUAAaF_E.jpg']</t>
  </si>
  <si>
    <t>https://twitter.com/Sudan_News12/status/1015475877990273024</t>
  </si>
  <si>
    <t>https://pbs.twimg.com/media/Dhex6fCXUAAaF_E.jpg</t>
  </si>
  <si>
    <t>2018-07-07 00:43:40 CAT</t>
  </si>
  <si>
    <t>لولا الله الجبار لما انجبر لنا كسر ولبقينا في حياتنا نتألم وكسورُ قلوبنا توجعنا ، لكنه الجبار يجبر ما انكسر💙.  https://t.co/VfhqBC5m0S</t>
  </si>
  <si>
    <t>['https://pbs.twimg.com/media/DhdNtJhVMAM4WHb.jpg']</t>
  </si>
  <si>
    <t>https://twitter.com/Sudan_News12/status/1015365694060421121</t>
  </si>
  <si>
    <t>https://pbs.twimg.com/media/DhdNtJhVMAM4WHb.jpg</t>
  </si>
  <si>
    <t>2018-07-07 00:42:26 CAT</t>
  </si>
  <si>
    <t>في ممرات الحياة تغمرنا أشياء جميلة .  تسعدنا ثم تذهب  ولا تعود أبداً ، وكأنها تخبرنا .   أنه لا شيء يدوم أبداً، فاستمتع بلحظتك وأستفيد من ماضيك  وكن متفائلاً لمستقبلك .  https://t.co/F7UkTHxDnz</t>
  </si>
  <si>
    <t>['https://pbs.twimg.com/media/DhdNbHjVMAA5UXX.jpg']</t>
  </si>
  <si>
    <t>https://twitter.com/Sudan_News12/status/1015365381609934848</t>
  </si>
  <si>
    <t>https://pbs.twimg.com/media/DhdNbHjVMAA5UXX.jpg</t>
  </si>
  <si>
    <t>2018-07-07 00:22:23 CAT</t>
  </si>
  <si>
    <t>والله صدقت انا ايضا اعشق السامبا وساظل اعشقها ..رغم دوران الكرة ..السامبا تظل ساحرة كرة القدم  https://t.co/Tkc0JjVz3u</t>
  </si>
  <si>
    <t>['https://twitter.com/mustafa_agha/status/1015322840030212096']</t>
  </si>
  <si>
    <t>https://twitter.com/Sudan_News12/status/1015360337405673472</t>
  </si>
  <si>
    <t>https://twitter.com/mustafa_agha/status/1015322840030212096</t>
  </si>
  <si>
    <t>2018-07-06 13:54:44 CAT</t>
  </si>
  <si>
    <t>#السودان_غلا_بلا_حدود لانه لايوجد اهتمام بالزراعة ولا اهتمام بالمزارع ولا يوجد اي دعم لهم ..كل الدعم موجه للقوة  .. نحن قلوبنا علي بلدنا لكن عندما تتخرج وتذهب كل طموحاتك  سراب فضلنا الغربة بسبب ان حتي الشركات الزراعية الحكومية الفرص فيها كانت اهلي واهلك وقبيلتي وقبيلتك  https://t.co/4PW0Eo1V34</t>
  </si>
  <si>
    <t>['https://pbs.twimg.com/media/Dha5LcHW0AAn3M6.jpg']</t>
  </si>
  <si>
    <t>['السودان_غلا_بلا_حدود']</t>
  </si>
  <si>
    <t>https://twitter.com/Sudan_News12/status/1015202382026854402</t>
  </si>
  <si>
    <t>https://pbs.twimg.com/media/Dha5LcHW0AAn3M6.jpg</t>
  </si>
  <si>
    <t>2018-07-06 13:50:51 CAT</t>
  </si>
  <si>
    <t>@aljibooriomar تسلم</t>
  </si>
  <si>
    <t>https://twitter.com/Sudan_News12/status/1015201407652294658</t>
  </si>
  <si>
    <t>[{'screen_name': 'aljibooriomar', 'name': '|_ibrahim|', 'id': '4868269474'}]</t>
  </si>
  <si>
    <t>2018-07-06 13:48:06 CAT</t>
  </si>
  <si>
    <t>@aljibooriomar  حبابك يادفعة</t>
  </si>
  <si>
    <t>https://twitter.com/Sudan_News12/status/1015200713566294017</t>
  </si>
  <si>
    <t>2018-07-06 12:02:30 CAT</t>
  </si>
  <si>
    <t>🌸🗯 جهاد النفس . .  هو أن تمشي بإستقامة في طريق معوج !  https://t.co/eDmldM7UX2</t>
  </si>
  <si>
    <t>['https://pbs.twimg.com/media/DhaffdiW4AA8HvP.jpg']</t>
  </si>
  <si>
    <t>https://twitter.com/Sudan_News12/status/1015174137734672387</t>
  </si>
  <si>
    <t>https://pbs.twimg.com/media/DhaffdiW4AA8HvP.jpg</t>
  </si>
  <si>
    <t>2018-07-05 23:53:12 CAT</t>
  </si>
  <si>
    <t>عند المرحلة الجامعية اخترنا دراسة الزراعة لعلمنا انها اساس اقتصاد السودان وان المستقبل في السودان في الزراعة ولكن بعد تخرجنا لم نجد اي فرص للعمل بالزراعة او الشركات الزراعية ..لذا فضلنا الهجرة لان #السودان_غلا_بلا_حدود</t>
  </si>
  <si>
    <t>https://twitter.com/Sudan_News12/status/1014990604793729024</t>
  </si>
  <si>
    <t>2018-07-05 23:48:22 CAT</t>
  </si>
  <si>
    <t>"أجول بلادًا وألتقي عبادًا ضاقت بهم الأرض لتسمح لي الفرص أن أحدث تغييرًا في حياتهم أسعدهم وأسعد معهم، قد لا أستطيع الوصول لكل محتاج، إلا أنني قد ألهم الآخرين ليبدأوا ولو بشيء بسيط، ويكون بذلك قلبي اطمأن، ولك القرار أن تكون مشاهدًا أو مغيرًا، فمازالت الدنيا بخير و الناس للناس  https://t.co/VyqcZy9Tfe</t>
  </si>
  <si>
    <t>['https://pbs.twimg.com/media/DhX3dntXkAAiDAF.jpg']</t>
  </si>
  <si>
    <t>https://twitter.com/Sudan_News12/status/1014989390278545414</t>
  </si>
  <si>
    <t>https://pbs.twimg.com/media/DhX3dntXkAAiDAF.jpg</t>
  </si>
  <si>
    <t>2018-07-05 23:33:41 CAT</t>
  </si>
  <si>
    <t>#السودان_غلا_بلا_حدود  ياقاضي الحاجات ويامجيب الدعوات  لا تدع لنا في هذه الساعة:  ذنباإلا غفرته ولا هماإلا فرجته ولاميتاإلارحمته ولامريضاإلاشفيته ولاعقيماإلا رزقته ولامبتلى إلا عافيته ولاضالا إلا هديته ولادعاء إلا استجبته ولاحاجةإلا قضيتها برحمتك ياأرحم الراحمين</t>
  </si>
  <si>
    <t>https://twitter.com/Sudan_News12/status/1014985693154639873</t>
  </si>
  <si>
    <t>2018-07-05 21:15:33 CAT</t>
  </si>
  <si>
    <t>#السودان_غلا_بلا_حدود  اكبر بلد زراعي وبترولنا هو الزراعة وفيه موارد مائية كثيرة جدا  لكن للاسف  غلا فاحش 😣😥 اللهم الطف بنا</t>
  </si>
  <si>
    <t>https://twitter.com/Sudan_News12/status/1014950931920834567</t>
  </si>
  <si>
    <t>2018-07-05 21:10:39 CAT</t>
  </si>
  <si>
    <t>#السودان_غلا_بلا_حدود  https://t.co/PLL31h8gXy</t>
  </si>
  <si>
    <t>['https://pbs.twimg.com/media/DhXTXq4WkAIP4Ci.jpg']</t>
  </si>
  <si>
    <t>https://twitter.com/Sudan_News12/status/1014949699520991233</t>
  </si>
  <si>
    <t>https://pbs.twimg.com/media/DhXTXq4WkAIP4Ci.jpg</t>
  </si>
  <si>
    <t>2018-07-05 19:23:08 CAT</t>
  </si>
  <si>
    <t>- سلامًا أبيضًا وإحترامًا عميقًا لمن يتقنون الإبتسام الآملون رغم سهولة اليأس المؤمنون بأجمل ما في قلوبهم الساعون نحو أحلامهم بفألٍ يسكنهم . . 🌸  https://t.co/Tjwg3kijt6</t>
  </si>
  <si>
    <t>['https://pbs.twimg.com/media/DhW6wwsXUAEAD4N.jpg']</t>
  </si>
  <si>
    <t>https://twitter.com/Sudan_News12/status/1014922640874725378</t>
  </si>
  <si>
    <t>https://pbs.twimg.com/media/DhW6wwsXUAEAD4N.jpg</t>
  </si>
  <si>
    <t>2018-07-04 06:16:04 CAT</t>
  </si>
  <si>
    <t>#صباح_الخير  🌹"علمتني الحياة "🌹 أن أحفظ الوفاء والتقدير  لمن يستحقه وأن لا أُفرِطُ في التواصل  مع الأخيار أمثالكم،،،  فسلامي لكم ممزوجآ " بالتقدير والمعزة والحب والاحترام".. ودعائي لكم أن يتم الله  عليكم نعمة الصحة والعافية. والامن والامان 🍇صباح الخير🍇  https://t.co/zTogctWJiY</t>
  </si>
  <si>
    <t>['https://pbs.twimg.com/media/DhO9BQzWAAAZ05h.jpg']</t>
  </si>
  <si>
    <t>https://twitter.com/Sudan_News12/status/1014362181993934849</t>
  </si>
  <si>
    <t>https://pbs.twimg.com/media/DhO9BQzWAAAZ05h.jpg</t>
  </si>
  <si>
    <t>2018-07-03 01:14:34 CAT</t>
  </si>
  <si>
    <t>صباح الخير ، على الواثقين بأن الله لن يُخيّب سعيُهم .  https://t.co/LAowXVrQRJ</t>
  </si>
  <si>
    <t>['https://pbs.twimg.com/media/DhIubEvXUAA3jTv.jpg']</t>
  </si>
  <si>
    <t>https://twitter.com/Sudan_News12/status/1013923919684931584</t>
  </si>
  <si>
    <t>https://pbs.twimg.com/media/DhIubEvXUAA3jTv.jpg</t>
  </si>
  <si>
    <t>2018-07-02 23:57:43 CAT</t>
  </si>
  <si>
    <t>@AljawazatKSA السلام عليكم ..متي تفتح الزيارة العائلية بعد الحج؟</t>
  </si>
  <si>
    <t>https://twitter.com/Sudan_News12/status/1013904578490896384</t>
  </si>
  <si>
    <t>[{'screen_name': 'AljawazatKSA', 'name': 'الجوازات السعودية', 'id': '2673203522'}]</t>
  </si>
  <si>
    <t>2018-07-01 18:27:57 CAT</t>
  </si>
  <si>
    <t xml:space="preserve"> https://t.co/FQo4PXp1kX</t>
  </si>
  <si>
    <t>['https://pbs.twimg.com/media/DhCHt1bW0AI_dU2.jpg']</t>
  </si>
  <si>
    <t>https://twitter.com/Sudan_News12/status/1013459201597767680</t>
  </si>
  <si>
    <t>https://pbs.twimg.com/media/DhCHt1bW0AI_dU2.jpg</t>
  </si>
  <si>
    <t>2018-07-01 16:24:17 CAT</t>
  </si>
  <si>
    <t>🤣🤣🤣🤣  https://t.co/TZyxufdd0G</t>
  </si>
  <si>
    <t>['https://twitter.com/dr_1_a/status/1013322401831145473']</t>
  </si>
  <si>
    <t>https://twitter.com/Sudan_News12/status/1013428081556586498</t>
  </si>
  <si>
    <t>https://twitter.com/dr_1_a/status/1013322401831145473</t>
  </si>
  <si>
    <t>2018-07-01 16:15:29 CAT</t>
  </si>
  <si>
    <t>والنعم فيهم  https://t.co/kXXnyX0Lvy</t>
  </si>
  <si>
    <t>['https://twitter.com/OKAZ_online/status/1013422175011921920']</t>
  </si>
  <si>
    <t>https://twitter.com/Sudan_News12/status/1013425864200130560</t>
  </si>
  <si>
    <t>https://twitter.com/OKAZ_online/status/1013422175011921920</t>
  </si>
  <si>
    <t>2018-07-01 16:13:42 CAT</t>
  </si>
  <si>
    <t>#اجمل_مرحله_عمريه_عشتها مرحلة الجامعة</t>
  </si>
  <si>
    <t>['اجمل_مرحله_عمريه_عشتها']</t>
  </si>
  <si>
    <t>https://twitter.com/Sudan_News12/status/1013425415166287873</t>
  </si>
  <si>
    <t>2018-06-30 20:02:07 CAT</t>
  </si>
  <si>
    <t>@ElmirghaniMCIT المجتمع يبقي الكثير والكثير  ربنا يعينكم</t>
  </si>
  <si>
    <t>https://twitter.com/Sudan_News12/status/1013120512455774208</t>
  </si>
  <si>
    <t>[{'screen_name': 'ElmirghaniMCIT', 'name': 'ابراهيم الميرغني Ibrahim Elmirghani', 'id': '867374450869772288'}]</t>
  </si>
  <si>
    <t>2018-06-30 17:23:48 CAT</t>
  </si>
  <si>
    <t>#اتحاد_مغردي_السودان #سوداني_مميز  https://t.co/fBgVP1bvDN</t>
  </si>
  <si>
    <t>['https://pbs.twimg.com/media/Dg8vc28W4AA5K9W.jpg']</t>
  </si>
  <si>
    <t>['اتحاد_مغردي_السودان', 'سوداني_مميز']</t>
  </si>
  <si>
    <t>https://twitter.com/Sudan_News12/status/1013080667985465345</t>
  </si>
  <si>
    <t>https://pbs.twimg.com/media/Dg8vc28W4AA5K9W.jpg</t>
  </si>
  <si>
    <t>2018-06-30 17:13:32 CAT</t>
  </si>
  <si>
    <t>@ALI_Muafa لو ماجيت من زي ديل واااا مآساتي وا ذلي</t>
  </si>
  <si>
    <t>https://twitter.com/Sudan_News12/status/1013078086949179392</t>
  </si>
  <si>
    <t>[{'screen_name': 'ALI_Muafa', 'name': 'علي معافا KSA🇸🇦', 'id': '331587927'}]</t>
  </si>
  <si>
    <t>2018-06-30 07:41:51 CAT</t>
  </si>
  <si>
    <t>غداً نمضي .. كما جئنا .. وقد ننسى .. “بريق الضوءِ والألَوان" وقد نهفُو .. إلى زمنٍ بلا عنوان..! وقد ننسى وقد نُنسى فلا يبقى لنا شيء لنذكره مع ” النسيان” ..! فيكفي أننا يوماً .. تمرَّدنا على الأحزانِ  https://t.co/wHP95hbmNS</t>
  </si>
  <si>
    <t>['https://pbs.twimg.com/media/Dg6qSgDWAAAHUdS.jpg']</t>
  </si>
  <si>
    <t>https://twitter.com/Sudan_News12/status/1012934216047300608</t>
  </si>
  <si>
    <t>https://pbs.twimg.com/media/Dg6qSgDWAAAHUdS.jpg</t>
  </si>
  <si>
    <t>2018-06-29 22:08:26 CAT</t>
  </si>
  <si>
    <t>ود الاسد بالقنانة دا خطر جدا  https://t.co/TzhQfjOfJp</t>
  </si>
  <si>
    <t>['https://twitter.com/4_wollf/status/1012755778124550144']</t>
  </si>
  <si>
    <t>https://twitter.com/Sudan_News12/status/1012789914411429888</t>
  </si>
  <si>
    <t>https://twitter.com/4_wollf/status/1012755778124550144</t>
  </si>
  <si>
    <t>2018-06-28 22:38:44 CAT</t>
  </si>
  <si>
    <t>@Saco_KSA هل هو متوفر الان</t>
  </si>
  <si>
    <t>https://twitter.com/Sudan_News12/status/1012435151291404288</t>
  </si>
  <si>
    <t>[{'screen_name': 'Saco_KSA', 'name': 'SACO | ساكو', 'id': '351516603'}]</t>
  </si>
  <si>
    <t>2018-06-28 13:09:33 CAT</t>
  </si>
  <si>
    <t>هع هع هع  https://t.co/wxkfyrhd8a</t>
  </si>
  <si>
    <t>['https://twitter.com/HmzFarh/status/1012280785871802368']</t>
  </si>
  <si>
    <t>https://twitter.com/Sudan_News12/status/1012291908159397889</t>
  </si>
  <si>
    <t>https://twitter.com/HmzFarh/status/1012280785871802368</t>
  </si>
  <si>
    <t>2018-06-28 01:45:51 CAT</t>
  </si>
  <si>
    <t>“صبرك على الشدائد مهارة تستحق التقدير، تذكر دائما: أن مع العسر يسرا، وأن الفرج يأتي بعد الضيق، والنجاح بعد الفشل.”.#اتحاد_مغردي_السودان  https://t.co/EwzVq7ZjaP</t>
  </si>
  <si>
    <t>['https://pbs.twimg.com/media/DgvFoW6WAAA-EzF.jpg']</t>
  </si>
  <si>
    <t>https://twitter.com/Sudan_News12/status/1012119853384257537</t>
  </si>
  <si>
    <t>https://pbs.twimg.com/media/DgvFoW6WAAA-EzF.jpg</t>
  </si>
  <si>
    <t>2018-06-28 01:23:06 CAT</t>
  </si>
  <si>
    <t>@alimoha73879480 هههههه لالا براحه عليهم</t>
  </si>
  <si>
    <t>https://twitter.com/Sudan_News12/status/1012114126292832256</t>
  </si>
  <si>
    <t>2018-06-28 00:40:05 CAT</t>
  </si>
  <si>
    <t>@AhmedA_Official @BothainaKamel كبير والله</t>
  </si>
  <si>
    <t>https://twitter.com/Sudan_News12/status/1012103299603025921</t>
  </si>
  <si>
    <t>[{'screen_name': 'AhmedA_Official', 'name': '\u200f \u200f﮼احمد،علي،عبدالقادر 🇸🇩', 'id': '156801789'}, {'screen_name': 'BothainaKamel', 'name': 'بثينة كامل', 'id': '34430135'}]</t>
  </si>
  <si>
    <t>2018-06-28 00:39:10 CAT</t>
  </si>
  <si>
    <t>@AhmedA_Official @BothainaKamel اكتم</t>
  </si>
  <si>
    <t>https://twitter.com/Sudan_News12/status/1012103070212395009</t>
  </si>
  <si>
    <t>2018-06-27 13:16:05 CAT</t>
  </si>
  <si>
    <t>@lastblakunicorn اذن انتي ماسودانية</t>
  </si>
  <si>
    <t>https://twitter.com/Sudan_News12/status/1011931164762918912</t>
  </si>
  <si>
    <t>2018-06-25 13:52:48 CAT</t>
  </si>
  <si>
    <t>ونعم بالله  https://t.co/Pc5yeiH19U</t>
  </si>
  <si>
    <t>['https://twitter.com/Dr_alqarnee/status/1011127694455697408']</t>
  </si>
  <si>
    <t>https://twitter.com/Sudan_News12/status/1011215630186491904</t>
  </si>
  <si>
    <t>https://twitter.com/Dr_alqarnee/status/1011127694455697408</t>
  </si>
  <si>
    <t>2018-06-25 07:13:58 CAT</t>
  </si>
  <si>
    <t>@fochia_omer اللهم اشفها</t>
  </si>
  <si>
    <t>https://twitter.com/Sudan_News12/status/1011115259791400961</t>
  </si>
  <si>
    <t>2018-06-24 11:02:21 CAT</t>
  </si>
  <si>
    <t>ربنا يرزقكم  https://t.co/6xC9wCIYfl</t>
  </si>
  <si>
    <t>['https://twitter.com/Hagiragadir/status/1010303611325345793']</t>
  </si>
  <si>
    <t>https://twitter.com/Sudan_News12/status/1010810346184077312</t>
  </si>
  <si>
    <t>https://twitter.com/Hagiragadir/status/1010303611325345793</t>
  </si>
  <si>
    <t>2018-06-23 20:24:33 CAT</t>
  </si>
  <si>
    <t>#حسنه_لاخرتك #السودانيين_يشرفو_محل_ماقبلو..   لقيت منشور اليوم الصباح بتاريخ 24-3-2018 طالبين فيهو متبرعين بالدم  لعمنا سوداني مرقد في مستشفي المانع بالدمام...طالبين من 50 الي 70 زجاجة  دم مستعجله  https://t.co/hDjU99jZUH</t>
  </si>
  <si>
    <t>['https://www.facebook.com/permalink.php?story_fbid=380639895744272&amp;id=100013947933781']</t>
  </si>
  <si>
    <t>['حسنه_لاخرتك', 'السودانيين_يشرفو_محل_ماقبلو']</t>
  </si>
  <si>
    <t>https://twitter.com/Sudan_News12/status/1010589440161574912</t>
  </si>
  <si>
    <t>2018-06-23 20:23:22 CAT</t>
  </si>
  <si>
    <t>@aa_abdulbasit يامك</t>
  </si>
  <si>
    <t>https://twitter.com/Sudan_News12/status/1010589144786112513</t>
  </si>
  <si>
    <t>[{'screen_name': 'aa_abdulbasit', 'name': '🦅𝔸𝔹𝔻𝕌𝕃𝔹𝔸𝕊𝕀𝕋-عبدالباسط🦅', 'id': '2310605078'}]</t>
  </si>
  <si>
    <t>2018-06-23 20:23:14 CAT</t>
  </si>
  <si>
    <t>@aa_abdulbasit مابتقصر مامك</t>
  </si>
  <si>
    <t>https://twitter.com/Sudan_News12/status/1010589111848185857</t>
  </si>
  <si>
    <t>2018-06-23 17:51:18 CAT</t>
  </si>
  <si>
    <t>@Karmosh2010 دا شنو دا كمان ..ماتضايقنا هنا كمان هع هع</t>
  </si>
  <si>
    <t>https://twitter.com/Sudan_News12/status/1010550874941337600</t>
  </si>
  <si>
    <t>[{'screen_name': 'Karmosh2010', 'name': 'Sabir Ali', 'id': '245742790'}]</t>
  </si>
  <si>
    <t>2018-06-22 03:22:11 CAT</t>
  </si>
  <si>
    <t>لا ينساك الله ، ولو ظننت أنّك بالكاد تتحمّل الحياة ، يؤتيك باليُسر والفرَج في ذلك الحين الّذي تشعر فيه أنّك على شفى حُفرة من السقوط💕.  #يارب</t>
  </si>
  <si>
    <t>['يارب']</t>
  </si>
  <si>
    <t>https://twitter.com/Sudan_News12/status/1009969766520500226</t>
  </si>
  <si>
    <t>2018-06-21 13:17:16 CAT</t>
  </si>
  <si>
    <t>⇣ ⁽💗✨₎ ⇣  سلاماً ، لمن يزرعون الورد  في حدائق الروح بمرورهم .. لمن يبدلون الألم أمل ويعيدون الإبتسامة بكلمة❤️  °•┈••ৡ✵ @muzamil_awa ✵ৡ•┈•°  https://t.co/RTMJKipDr4</t>
  </si>
  <si>
    <t>['https://pbs.twimg.com/media/DgNgw75WkAEJDyT.jpg']</t>
  </si>
  <si>
    <t>https://twitter.com/Sudan_News12/status/1009757138737160192</t>
  </si>
  <si>
    <t>https://pbs.twimg.com/media/DgNgw75WkAEJDyT.jpg</t>
  </si>
  <si>
    <t>2018-06-21 13:07:15 CAT</t>
  </si>
  <si>
    <t>لكل من تعثر في دروب الحياة .. لكل من أخفق في تحقيق أمنياته .. لكل من خاض غمار التجارب و فشل .. لا تستسلم و ابدأ من جديد .. فالسقوط في دروبنا هو بداية  "حياة جديدة.. حياة مختلفة.. حياة جميلة.. حياة مزهرة "  https://t.co/u9Q5mE9HLz</t>
  </si>
  <si>
    <t>['https://pbs.twimg.com/media/DgNecl_W4AEt3fq.jpg']</t>
  </si>
  <si>
    <t>https://twitter.com/Sudan_News12/status/1009754614672084992</t>
  </si>
  <si>
    <t>https://pbs.twimg.com/media/DgNecl_W4AEt3fq.jpg</t>
  </si>
  <si>
    <t>2018-06-21 13:03:05 CAT</t>
  </si>
  <si>
    <t>أتلاشــى مــرارًا ،وأعيــد لملــمة  أجــزائي ..💛🎶  https://t.co/Kz1NNDFSja</t>
  </si>
  <si>
    <t>['https://pbs.twimg.com/media/DgNdgvbX0AE2wu-.jpg']</t>
  </si>
  <si>
    <t>https://twitter.com/Sudan_News12/status/1009753567501144064</t>
  </si>
  <si>
    <t>https://pbs.twimg.com/media/DgNdgvbX0AE2wu-.jpg</t>
  </si>
  <si>
    <t>2018-06-21 11:18:31 CAT</t>
  </si>
  <si>
    <t>الصَّداقة المُزيفَة كالطيرِ المُهاجِر يرحَل إذا ساءَ الجوّ !  🔹{ @muzamil_awa }🔹  https://t.co/FHyQ22gKmO</t>
  </si>
  <si>
    <t>['https://pbs.twimg.com/media/DgNFkySWsAAXWQi.jpg']</t>
  </si>
  <si>
    <t>https://twitter.com/Sudan_News12/status/1009727253817774082</t>
  </si>
  <si>
    <t>https://pbs.twimg.com/media/DgNFkySWsAAXWQi.jpg</t>
  </si>
  <si>
    <t>2018-06-20 23:59:51 CAT</t>
  </si>
  <si>
    <t>⇣ ⁽💗✨₎ ⇣  على ضِفافِ الأمل ..  سَتنبُتُ زُهورُ السعادةِ يوماً !  💕  °•┈••ৡ✵ @muzamil_awa ✵ৡ•┈•°. #اتحاد_مغردي_السودان  https://t.co/6qI7YUilqR</t>
  </si>
  <si>
    <t>['https://pbs.twimg.com/media/DgKqOPaWkAAfeiw.jpg']</t>
  </si>
  <si>
    <t>https://twitter.com/Sudan_News12/status/1009556461104586753</t>
  </si>
  <si>
    <t>https://pbs.twimg.com/media/DgKqOPaWkAAfeiw.jpg</t>
  </si>
  <si>
    <t>2018-06-20 15:48:46 CAT</t>
  </si>
  <si>
    <t>@mtmnur20 تسلم</t>
  </si>
  <si>
    <t>https://twitter.com/Sudan_News12/status/1009432873835823104</t>
  </si>
  <si>
    <t>2018-06-20 15:32:32 CAT</t>
  </si>
  <si>
    <t>@kamal19661985 عمرة مقبولة ان شاء الله</t>
  </si>
  <si>
    <t>https://twitter.com/Sudan_News12/status/1009428789737263105</t>
  </si>
  <si>
    <t>2018-06-20 01:54:57 CAT</t>
  </si>
  <si>
    <t>@kashef20500 منا ومنك</t>
  </si>
  <si>
    <t>https://twitter.com/Sudan_News12/status/1009223039572209664</t>
  </si>
  <si>
    <t>[{'screen_name': 'kashef20500', 'name': '𝕶∂𝖘𝖍𝖊𝖋 ❤🇸🇩', 'id': '2507576646'}]</t>
  </si>
  <si>
    <t>2018-06-20 01:22:47 CAT</t>
  </si>
  <si>
    <t>والنعم فيك  https://t.co/lckq6DiEsT</t>
  </si>
  <si>
    <t>['https://twitter.com/Hatem_21/status/1008946371720810496']</t>
  </si>
  <si>
    <t>https://twitter.com/Sudan_News12/status/1009214941977546752</t>
  </si>
  <si>
    <t>https://twitter.com/Hatem_21/status/1008946371720810496</t>
  </si>
  <si>
    <t>2018-06-20 01:21:17 CAT</t>
  </si>
  <si>
    <t>نحن ايضا نحبكم والله😍😍  https://t.co/10BagD5Svc</t>
  </si>
  <si>
    <t>['https://twitter.com/AlolyanMe/status/1008980901655662593']</t>
  </si>
  <si>
    <t>https://twitter.com/Sudan_News12/status/1009214564645396481</t>
  </si>
  <si>
    <t>https://twitter.com/AlolyanMe/status/1008980901655662593</t>
  </si>
  <si>
    <t>2018-06-20 01:16:13 CAT</t>
  </si>
  <si>
    <t>تم بحمدالله وفضله إتمام العمرة .. اللهم تقبل منا ومنكم صالح اﻻعمال ❤️ #اتحاد_مغردي_السودان #تصويري  https://t.co/efwKw0FhNj</t>
  </si>
  <si>
    <t>['https://pbs.twimg.com/media/DgFyH67WsAMiIYC.jpg']</t>
  </si>
  <si>
    <t>['اتحاد_مغردي_السودان', 'تصويري']</t>
  </si>
  <si>
    <t>https://twitter.com/Sudan_News12/status/1009213292500410374</t>
  </si>
  <si>
    <t>https://pbs.twimg.com/media/DgFyH67WsAMiIYC.jpg</t>
  </si>
  <si>
    <t>2018-06-19 16:39:49 CAT</t>
  </si>
  <si>
    <t>#طفل_سوداني_يتعرض_للعنصريه نخلي زول كافية يديهم من التقيل😂</t>
  </si>
  <si>
    <t>['طفل_سوداني_يتعرض_للعنصريه']</t>
  </si>
  <si>
    <t>https://twitter.com/Sudan_News12/status/1009083334432116738</t>
  </si>
  <si>
    <t>2018-06-19 12:24:22 CAT</t>
  </si>
  <si>
    <t>آلَبًعٌضًـ يِسِـيِئ بًنِآ آلَظُنِ وٌلَوٌ يِعٌلَمًوٌآ مًآ نِخِـفُـيِهّـ بًيِنِ نِبًضًـآتٌـ قُلَوٌبًنِآ مًنِ مًحًبًهّـ لَهّـمً ، لَ تٌـمًزٍقُتٌـ وٌجّـوٌهّـهّـمً خِـجّـلَآ  https://t.co/oK3racKqmf</t>
  </si>
  <si>
    <t>['https://pbs.twimg.com/media/DgDBd15X0AAEJoU.jpg']</t>
  </si>
  <si>
    <t>https://twitter.com/Sudan_News12/status/1009019047101550592</t>
  </si>
  <si>
    <t>https://pbs.twimg.com/media/DgDBd15X0AAEJoU.jpg</t>
  </si>
  <si>
    <t>2018-06-19 11:46:57 CAT</t>
  </si>
  <si>
    <t>' هناك من يعالجون #أوجاع قلوبهم بالصمت !  وهناك من يحاولون نسيان أوجاعهم ..  بكثرة الكلام  https://t.co/Z3WNeH73Hw</t>
  </si>
  <si>
    <t>['https://pbs.twimg.com/media/DgC45-4WkAAUt7Z.jpg']</t>
  </si>
  <si>
    <t>['أوجاع']</t>
  </si>
  <si>
    <t>https://twitter.com/Sudan_News12/status/1009009630519988224</t>
  </si>
  <si>
    <t>https://pbs.twimg.com/media/DgC45-4WkAAUt7Z.jpg</t>
  </si>
  <si>
    <t>2018-06-19 11:39:51 CAT</t>
  </si>
  <si>
    <t>هنآك #آشَخآصَ يمتلكوَن برَآءة في قلوبهمَ  بَـ مجرَد الحديثّ معهمَ يزٓرعوَنَ بَـ دآخلك التفآؤلُ وحبَ ألحيَآة ..🌸  https://t.co/5SR4cvFNHZ</t>
  </si>
  <si>
    <t>['https://pbs.twimg.com/media/DgC3Sb4X4AEBtkM.jpg']</t>
  </si>
  <si>
    <t>['آشَخآصَ']</t>
  </si>
  <si>
    <t>https://twitter.com/Sudan_News12/status/1009007846946738176</t>
  </si>
  <si>
    <t>https://pbs.twimg.com/media/DgC3Sb4X4AEBtkM.jpg</t>
  </si>
  <si>
    <t>2018-06-18 23:23:50 CAT</t>
  </si>
  <si>
    <t>#طفل_سوداني_يتعرض_للعنصريه قاتلهم والله</t>
  </si>
  <si>
    <t>https://twitter.com/Sudan_News12/status/1008822618902925312</t>
  </si>
  <si>
    <t>2018-06-18 15:37:27 CAT</t>
  </si>
  <si>
    <t>@SUDTwittUnion @shamseldin1983 @MohammedJacks15 @MageedMohmmed @TALALTalal20 @Ahmed62484067 @hadooosha12 @EyadHisham10 @RazanAlomda @MohamedNB3 @Azza19999 @mnsory @Abdalla_Alrfaai @Dr_Zoalnoon @STtfmzmTklDFR5l @d90731d2ad5d439 😎😎</t>
  </si>
  <si>
    <t>https://twitter.com/Sudan_News12/status/1008705253481615362</t>
  </si>
  <si>
    <t>[{'screen_name': 'SUDTwittUnion', 'name': 'اتحاد مغردى السودان', 'id': '975246446571216897'}, {'screen_name': 'MohammedJacks15', 'name': 'رحٌلَ أّلَغٌمَأّمَ', 'id': '957377650909220866'}, {'screen_name': 'MageedMohmmed', 'name': 'MOHMMED MAGEED', 'id': '806900303379447809'}, {'screen_name': 'TALALTalal20', 'name': 'طلال', 'id': '977929015'}, {'screen_name': 'Ahmed62484067', 'name': 'Ahmed', 'id': '989928167342305280'}, {'screen_name': 'hadooosha12', 'name': 'hadia Mohammed', 'id': '972062465566625793'}, {'screen_name': 'EyadHisham10', 'name': 'Eyad Hisham', 'id': '876059568480104448'}, {'screen_name': 'RazanAlomda', 'name': 'Razan Alomda', 'id': '2472841448'}, {'screen_name': 'MohamedNB3', 'name': 'Mohamed_NB', 'id': '998077095615057920'}, {'screen_name': 'Azza19999', 'name': 'azza 💕', 'id': '986252308710338563'}, {'screen_name': 'mnsory', 'name': 'Khalid Almnsory', 'id': '125270365'}, {'screen_name': 'Abdalla_Alrfaai', 'name': 'عبدالله الرفاعي', 'id': '981983935365287943'}, {'screen_name': 'Dr_Zoalnoon', 'name': 'ذوالنون بابكر', 'id': '989849371079532544'}, {'screen_name': 'STtfmzmTklDFR5l', 'name': 'عبدالله أحمد الطيب', 'id': '999021047591694337'}]</t>
  </si>
  <si>
    <t>2018-06-17 18:09:44 CAT</t>
  </si>
  <si>
    <t>#السودان_بعيون_المصورين  https://t.co/PAxMN9GumP</t>
  </si>
  <si>
    <t>['https://pbs.twimg.com/media/Df59VXgXkAEIFmM.jpg']</t>
  </si>
  <si>
    <t>['السودان_بعيون_المصورين']</t>
  </si>
  <si>
    <t>https://twitter.com/Sudan_News12/status/1008381186840911872</t>
  </si>
  <si>
    <t>https://pbs.twimg.com/media/Df59VXgXkAEIFmM.jpg</t>
  </si>
  <si>
    <t>2018-06-17 17:39:11 CAT</t>
  </si>
  <si>
    <t xml:space="preserve"> https://t.co/s07Sr3rNLe</t>
  </si>
  <si>
    <t>['https://pbs.twimg.com/media/Df52U4LXUAEvyWa.jpg']</t>
  </si>
  <si>
    <t>https://twitter.com/Sudan_News12/status/1008373500694925313</t>
  </si>
  <si>
    <t>https://pbs.twimg.com/media/Df52U4LXUAEvyWa.jpg</t>
  </si>
  <si>
    <t>2018-06-17 17:23:56 CAT</t>
  </si>
  <si>
    <t>#السودان_بعيون_المصورين  https://t.co/Vjp84E2uhF</t>
  </si>
  <si>
    <t>['https://pbs.twimg.com/media/Df5y2p9WAAYpyVf.jpg']</t>
  </si>
  <si>
    <t>https://twitter.com/Sudan_News12/status/1008369662952902657</t>
  </si>
  <si>
    <t>https://pbs.twimg.com/media/Df5y2p9WAAYpyVf.jpg</t>
  </si>
  <si>
    <t>2018-06-17 17:19:49 CAT</t>
  </si>
  <si>
    <t>#السودان_بعيون_المصورين  https://t.co/ADRwoBFzNc</t>
  </si>
  <si>
    <t>['https://pbs.twimg.com/media/Df5x64OWsAAJmUr.jpg']</t>
  </si>
  <si>
    <t>https://twitter.com/Sudan_News12/status/1008368625877770242</t>
  </si>
  <si>
    <t>https://pbs.twimg.com/media/Df5x64OWsAAJmUr.jpg</t>
  </si>
  <si>
    <t>2018-06-17 17:17:53 CAT</t>
  </si>
  <si>
    <t>#السودان_بعيون_المصورين  https://t.co/A3n8azxCxE</t>
  </si>
  <si>
    <t>['https://pbs.twimg.com/media/Df5xd_YX4AIounj.jpg']</t>
  </si>
  <si>
    <t>https://twitter.com/Sudan_News12/status/1008368138377990144</t>
  </si>
  <si>
    <t>https://pbs.twimg.com/media/Df5xd_YX4AIounj.jpg</t>
  </si>
  <si>
    <t>2018-06-17 17:17:14 CAT</t>
  </si>
  <si>
    <t>#السودان_بعيون_المصورين  https://t.co/OmweUKowlh</t>
  </si>
  <si>
    <t>['https://pbs.twimg.com/media/Df5xUZ7WsAAA5S9.jpg']</t>
  </si>
  <si>
    <t>https://twitter.com/Sudan_News12/status/1008367973319536640</t>
  </si>
  <si>
    <t>https://pbs.twimg.com/media/Df5xUZ7WsAAA5S9.jpg</t>
  </si>
  <si>
    <t>2018-06-15 04:46:29 CAT</t>
  </si>
  <si>
    <t>#عيد_على_السودانكم نحن سعداء  عندما أبقتنا الأقدار إلى هذا اليوم ، لنبعث التهاني بمناسبة عيد الفطر ، إلى أناسٍ نحمل لهم في قلوبنا كل الحب والاحترام ، عيدكم مبارك 🎉</t>
  </si>
  <si>
    <t>['عيد_على_السودانكم']</t>
  </si>
  <si>
    <t>https://twitter.com/Sudan_News12/status/1007454267035316224</t>
  </si>
  <si>
    <t>2018-06-15 04:31:23 CAT</t>
  </si>
  <si>
    <t>كم نحن سعداء  عندما أبقتنا الأقدار إلى هذا اليوم ، لنبعث التهاني بمناسبة عيد الفطر ، إلى أناسٍ نحمل لهم في قلوبنا كل الحب والاحترام ، عيدكم مبارك 🎉. #اتحاد_مغردي_السودان  https://t.co/Al57tZ1K3o</t>
  </si>
  <si>
    <t>['https://pbs.twimg.com/media/Dfsu2tNXcAAgPEe.jpg']</t>
  </si>
  <si>
    <t>https://twitter.com/Sudan_News12/status/1007450468740751362</t>
  </si>
  <si>
    <t>https://pbs.twimg.com/media/Dfsu2tNXcAAgPEe.jpg</t>
  </si>
  <si>
    <t>2018-06-14 17:27:26 CAT</t>
  </si>
  <si>
    <t>@BGR_2030 @_ALABDULLATIF_ @lilamohmad25 @nrf0001 @_Abtha @Ais07ha شاركنا لمن فترنا 😥</t>
  </si>
  <si>
    <t>https://twitter.com/Sudan_News12/status/1007283380197699586</t>
  </si>
  <si>
    <t>[{'screen_name': '_ALABDULLATIF_', 'name': 'خدمة العملاء - مفروشات العبداللطيف', 'id': '79380803'}, {'screen_name': 'nrf0001', 'name': '❣️ᎯᗰᎨᖇᎯ❣️', 'id': '798434198906290176'}, {'screen_name': '_Abtha', 'name': 'عابثة', 'id': '2728521047'}, {'screen_name': 'Ais07ha', 'name': 'عائشه علي 🇸🇦💜', 'id': '4430868687'}]</t>
  </si>
  <si>
    <t>2018-06-14 17:26:03 CAT</t>
  </si>
  <si>
    <t>@_ALABDULLATIF_ مبرووووك .</t>
  </si>
  <si>
    <t>https://twitter.com/Sudan_News12/status/1007283032364118018</t>
  </si>
  <si>
    <t>[{'screen_name': '_ALABDULLATIF_', 'name': 'خدمة العملاء - مفروشات العبداللطيف', 'id': '79380803'}]</t>
  </si>
  <si>
    <t>2018-06-14 05:10:50 CAT</t>
  </si>
  <si>
    <t>السعادة لا تعني عدم وجود المشاكل في حياتنا ، ولكنها تعني القدرة على التعامل معها .¶</t>
  </si>
  <si>
    <t>https://twitter.com/Sudan_News12/status/1007098006737424389</t>
  </si>
  <si>
    <t>2018-06-14 05:08:44 CAT</t>
  </si>
  <si>
    <t>أحد أهم مشكلاتنا أننا نعرف ضعفنا أكثر من قوتنا، ونتذكر هفواتنا أكثر من نجاحتنا، وندرك ما لا نستيطع فعله، أكثر مما نستطيع تحقيقه.</t>
  </si>
  <si>
    <t>https://twitter.com/Sudan_News12/status/1007097480406814722</t>
  </si>
  <si>
    <t>2018-06-14 04:24:47 CAT</t>
  </si>
  <si>
    <t>@almodifer الله ينصرهم ...قلوبنا معهم💓</t>
  </si>
  <si>
    <t>https://twitter.com/Sudan_News12/status/1007086419066720257</t>
  </si>
  <si>
    <t>[{'screen_name': 'almodifer', 'name': 'عبدالله المديفر', 'id': '184906827'}]</t>
  </si>
  <si>
    <t>2018-06-14 03:50:05 CAT</t>
  </si>
  <si>
    <t>الله ينصرهم  https://t.co/iJVJXBL9ko</t>
  </si>
  <si>
    <t>['https://twitter.com/abo7jrf/status/1006825739688267776']</t>
  </si>
  <si>
    <t>https://twitter.com/Sudan_News12/status/1007077684634103810</t>
  </si>
  <si>
    <t>https://twitter.com/abo7jrf/status/1006825739688267776</t>
  </si>
  <si>
    <t>2018-06-13 03:50:49 CAT</t>
  </si>
  <si>
    <t>#اتحاد_مغردي_السودان  https://t.co/gk5TzwEqoM</t>
  </si>
  <si>
    <t>['https://pbs.twimg.com/media/DfiSYzOXcAEr6im.jpg']</t>
  </si>
  <si>
    <t>https://twitter.com/Sudan_News12/status/1006715480575537152</t>
  </si>
  <si>
    <t>https://pbs.twimg.com/media/DfiSYzOXcAEr6im.jpg</t>
  </si>
  <si>
    <t>2018-06-13 03:37:26 CAT</t>
  </si>
  <si>
    <t>كلي فخر بأن أوظف حسابي  لعمل الخير للجميع.. ربي أعني ووفقني وأمثالي الكثر لخدمة الناس..</t>
  </si>
  <si>
    <t>https://twitter.com/Sudan_News12/status/1006712114390581248</t>
  </si>
  <si>
    <t>2018-06-13 03:30:29 CAT</t>
  </si>
  <si>
    <t>شباب قومو بالواجب 💪..  https://t.co/Jz9iHeCLFn</t>
  </si>
  <si>
    <t>['https://twitter.com/Golama_Isies/status/1006437110872772608']</t>
  </si>
  <si>
    <t>https://twitter.com/Sudan_News12/status/1006710363512033281</t>
  </si>
  <si>
    <t>https://twitter.com/Golama_Isies/status/1006437110872772608</t>
  </si>
  <si>
    <t>2018-06-13 03:26:10 CAT</t>
  </si>
  <si>
    <t>#بورتسودان_تحترق الخدمات الاساسية اهم شي ..ماء... كهرباء</t>
  </si>
  <si>
    <t>['بورتسودان_تحترق']</t>
  </si>
  <si>
    <t>https://twitter.com/Sudan_News12/status/1006709278789562368</t>
  </si>
  <si>
    <t>2018-06-13 03:20:28 CAT</t>
  </si>
  <si>
    <t>#اتحاد_مغردي_السودان  https://t.co/OYZhsLDL6y</t>
  </si>
  <si>
    <t>['https://pbs.twimg.com/media/DfiLcmIWkAAkkMH.jpg']</t>
  </si>
  <si>
    <t>https://twitter.com/Sudan_News12/status/1006707844081733633</t>
  </si>
  <si>
    <t>https://pbs.twimg.com/media/DfiLcmIWkAAkkMH.jpg</t>
  </si>
  <si>
    <t>2018-06-13 02:51:14 CAT</t>
  </si>
  <si>
    <t>#اتحاد_مغردي_السودان  https://t.co/q85wbvhMbq</t>
  </si>
  <si>
    <t>['https://pbs.twimg.com/media/DfiEv4GX0AIflll.jpg']</t>
  </si>
  <si>
    <t>https://twitter.com/Sudan_News12/status/1006700485800353792</t>
  </si>
  <si>
    <t>https://pbs.twimg.com/media/DfiEv4GX0AIflll.jpg</t>
  </si>
  <si>
    <t>2018-06-12 22:34:58 CAT</t>
  </si>
  <si>
    <t>@kashef20500 @MageedMohmmed تسلم يا الكاشف</t>
  </si>
  <si>
    <t>https://twitter.com/Sudan_News12/status/1006635997025787905</t>
  </si>
  <si>
    <t>[{'screen_name': 'kashef20500', 'name': '𝕶∂𝖘𝖍𝖊𝖋 ❤🇸🇩', 'id': '2507576646'}, {'screen_name': 'MageedMohmmed', 'name': 'MOHMMED MAGEED', 'id': '806900303379447809'}]</t>
  </si>
  <si>
    <t>2018-06-12 22:13:19 CAT</t>
  </si>
  <si>
    <t>🍂🍃بمناسبة حصولي على 3000 متابع / أشكركم من أعماق قلبي / وأدعو الله سبحانه وتعالى أن أكون عند حسن ظن الجميع🍃🍂   #اتحاد_مغردي_السودان</t>
  </si>
  <si>
    <t>https://twitter.com/Sudan_News12/status/1006630546875744257</t>
  </si>
  <si>
    <t>2018-06-12 18:51:12 CAT</t>
  </si>
  <si>
    <t>@Twiter_Foll0w تم</t>
  </si>
  <si>
    <t>https://twitter.com/Sudan_News12/status/1006579682576420865</t>
  </si>
  <si>
    <t>2018-06-12 18:50:22 CAT</t>
  </si>
  <si>
    <t>@rizickyusuph1 Ok</t>
  </si>
  <si>
    <t>https://twitter.com/Sudan_News12/status/1006579475616759811</t>
  </si>
  <si>
    <t>[{'screen_name': 'rizickyusuph1', 'name': '⚡FOLLOW HELP⚡', 'id': '804538503333814273'}]</t>
  </si>
  <si>
    <t>2018-06-12 18:49:03 CAT</t>
  </si>
  <si>
    <t>https://twitter.com/Sudan_News12/status/1006579141095952385</t>
  </si>
  <si>
    <t>2018-06-12 14:41:50 CAT</t>
  </si>
  <si>
    <t>@msi_rt تم</t>
  </si>
  <si>
    <t>https://twitter.com/Sudan_News12/status/1006516927022424065</t>
  </si>
  <si>
    <t>2018-06-12 14:35:16 CAT</t>
  </si>
  <si>
    <t>@followme50k نم</t>
  </si>
  <si>
    <t>https://twitter.com/Sudan_News12/status/1006515275859136512</t>
  </si>
  <si>
    <t>[{'screen_name': 'followme50k', 'name': 'زيادة المتابعين 20k', 'id': '850831548245053441'}]</t>
  </si>
  <si>
    <t>2018-06-12 14:33:46 CAT</t>
  </si>
  <si>
    <t>@khloodali89 قمة العنصرية</t>
  </si>
  <si>
    <t>https://twitter.com/Sudan_News12/status/1006514898241802240</t>
  </si>
  <si>
    <t>2018-06-12 13:12:45 CAT</t>
  </si>
  <si>
    <t>@1osa__ تم</t>
  </si>
  <si>
    <t>https://twitter.com/Sudan_News12/status/1006494510145327105</t>
  </si>
  <si>
    <t>[{'screen_name': '1osa__', 'name': 'زيادة المتابعين 1M', 'id': '899088695227293696'}]</t>
  </si>
  <si>
    <t>2018-06-12 12:38:14 CAT</t>
  </si>
  <si>
    <t>أن تولد ذكراً لا يعني ابداً أنك رجلاً !  https://t.co/KLwRprVrTX</t>
  </si>
  <si>
    <t>['https://pbs.twimg.com/media/DffBg-xW4AAesuB.jpg']</t>
  </si>
  <si>
    <t>https://twitter.com/Sudan_News12/status/1006485825151033344</t>
  </si>
  <si>
    <t>https://pbs.twimg.com/media/DffBg-xW4AAesuB.jpg</t>
  </si>
  <si>
    <t>2018-06-12 12:36:15 CAT</t>
  </si>
  <si>
    <t>https://twitter.com/Sudan_News12/status/1006485324468576256</t>
  </si>
  <si>
    <t>2018-06-12 03:41:56 CAT</t>
  </si>
  <si>
    <t>@almodifer الظلم</t>
  </si>
  <si>
    <t>https://twitter.com/Sudan_News12/status/1006350858580357120</t>
  </si>
  <si>
    <t>2018-06-12 03:37:09 CAT</t>
  </si>
  <si>
    <t>ما تتعوج أنا حملي كله على قفاك ما تنتني كان اتكسرت بقع معاك لا بنعوج لا بنكسر لا حيلي هش لا تنية فيه أنا ضهرك الواقف عديل عكازك المسنودة بيه ماداير أضوق فيك الوجع إنتِ الوجع ما بتشبهيه  https://t.co/I6PrJpKqgZ</t>
  </si>
  <si>
    <t>['https://pbs.twimg.com/media/DfdFq_-XcAgQDtq.jpg']</t>
  </si>
  <si>
    <t>https://twitter.com/Sudan_News12/status/1006349655284834305</t>
  </si>
  <si>
    <t>https://pbs.twimg.com/media/DfdFq_-XcAgQDtq.jpg</t>
  </si>
  <si>
    <t>2018-06-12 03:22:11 CAT</t>
  </si>
  <si>
    <t>جميله هي الحياة مع الله..  وشي جميل ان نجعل من رمضان..  محطة لتغييير حياتنا الى الأفضل.. ❤ #برش_الشارع #اتحاد_مغردي_السودان  https://t.co/LsVla6TlE6</t>
  </si>
  <si>
    <t>['https://pbs.twimg.com/media/DfdCP0nW0AoNukc.jpg']</t>
  </si>
  <si>
    <t>['برش_الشارع', 'اتحاد_مغردي_السودان']</t>
  </si>
  <si>
    <t>https://twitter.com/Sudan_News12/status/1006345889756123136</t>
  </si>
  <si>
    <t>https://pbs.twimg.com/media/DfdCP0nW0AoNukc.jpg</t>
  </si>
  <si>
    <t>2018-06-12 03:20:08 CAT</t>
  </si>
  <si>
    <t>في شوارع روحنا..بيوصل لبعيد  في ملامح بيتنا .. 😍 و ساحاتنا بيلاقينا ✨ رمضانا بيشبهنا شديييد🌸💚 #برش_الشارع  https://t.co/kbr8TeEMw9</t>
  </si>
  <si>
    <t>['https://pbs.twimg.com/media/DfdBxn8WAAAK1Am.jpg']</t>
  </si>
  <si>
    <t>['برش_الشارع']</t>
  </si>
  <si>
    <t>https://twitter.com/Sudan_News12/status/1006345372204175360</t>
  </si>
  <si>
    <t>https://pbs.twimg.com/media/DfdBxn8WAAAK1Am.jpg</t>
  </si>
  <si>
    <t>2018-06-12 02:58:03 CAT</t>
  </si>
  <si>
    <t>ازرع داخل الجميع شيا يخصك ✨  ان لم يكن حباً فليكن إحتراما 💭  https://t.co/C48qm3B7nl</t>
  </si>
  <si>
    <t>['https://pbs.twimg.com/media/Dfc8q_iXcAAM2KL.jpg']</t>
  </si>
  <si>
    <t>https://twitter.com/Sudan_News12/status/1006339815493767168</t>
  </si>
  <si>
    <t>https://pbs.twimg.com/media/Dfc8q_iXcAAM2KL.jpg</t>
  </si>
  <si>
    <t>2018-06-12 02:44:01 CAT</t>
  </si>
  <si>
    <t>@Twiter_Foll00w @Fas70007 تم</t>
  </si>
  <si>
    <t>https://twitter.com/Sudan_News12/status/1006336284472889344</t>
  </si>
  <si>
    <t>[{'screen_name': 'Fas70007', 'name': 'ابو وليد', 'id': '3019717166'}]</t>
  </si>
  <si>
    <t>2018-06-12 02:41:23 CAT</t>
  </si>
  <si>
    <t>@njd_417 @rt_njd تم</t>
  </si>
  <si>
    <t>https://twitter.com/Sudan_News12/status/1006335620090925056</t>
  </si>
  <si>
    <t>[{'screen_name': 'njd_417', 'name': 'ورد✨', 'id': '1617163220095062016'}, {'screen_name': 'rt_njd', 'name': 'زيادة متابعين نجد', 'id': '977559877051707393'}]</t>
  </si>
  <si>
    <t>2018-06-12 02:40:50 CAT</t>
  </si>
  <si>
    <t>@HmdiSlah وانت طيب الاستاذ/ حمدي</t>
  </si>
  <si>
    <t>https://twitter.com/Sudan_News12/status/1006335481171402752</t>
  </si>
  <si>
    <t>2018-06-12 02:39:59 CAT</t>
  </si>
  <si>
    <t>@msi_rt سبحان الله وبحمده</t>
  </si>
  <si>
    <t>https://twitter.com/Sudan_News12/status/1006335268444569602</t>
  </si>
  <si>
    <t>2018-06-12 02:39:25 CAT</t>
  </si>
  <si>
    <t>@rt_njd تم</t>
  </si>
  <si>
    <t>https://twitter.com/Sudan_News12/status/1006335127071461381</t>
  </si>
  <si>
    <t>[{'screen_name': 'rt_njd', 'name': 'زيادة متابعين نجد', 'id': '977559877051707393'}]</t>
  </si>
  <si>
    <t>2018-06-12 02:35:03 CAT</t>
  </si>
  <si>
    <t>ياربي تشفيه  https://t.co/JJ2Vow66EW</t>
  </si>
  <si>
    <t>['https://twitter.com/ghalebalsahly/status/1006290313927897089']</t>
  </si>
  <si>
    <t>https://twitter.com/Sudan_News12/status/1006334027006136320</t>
  </si>
  <si>
    <t>https://twitter.com/ghalebalsahly/status/1006290313927897089</t>
  </si>
  <si>
    <t>2018-06-12 02:31:07 CAT</t>
  </si>
  <si>
    <t>حفزهم للدراسة ..لان الدراسة ليست مصدرا للرزق ..الرازق هو الله☝️ .. علمو النشئ علما يستبين به سبل الحياة وقبل العلم اخلاقا  https://t.co/A0Wf6okuz1</t>
  </si>
  <si>
    <t>['https://twitter.com/alkhobaib/status/1006176291639517189']</t>
  </si>
  <si>
    <t>https://twitter.com/Sudan_News12/status/1006333036118626304</t>
  </si>
  <si>
    <t>https://twitter.com/alkhobaib/status/1006176291639517189</t>
  </si>
  <si>
    <t>2018-06-11 23:56:42 CAT</t>
  </si>
  <si>
    <t>@HmdiSlah فترتك علي التلفزيون جميلة جدا والله😍</t>
  </si>
  <si>
    <t>https://twitter.com/Sudan_News12/status/1006294176009539584</t>
  </si>
  <si>
    <t>2018-06-11 23:54:52 CAT</t>
  </si>
  <si>
    <t>#عيديات_10000_مع_العبداللطيف سورة الفاتحة</t>
  </si>
  <si>
    <t>['عيديات_10000_مع_العبداللطيف']</t>
  </si>
  <si>
    <t>https://twitter.com/Sudan_News12/status/1006293715630084096</t>
  </si>
  <si>
    <t>2018-06-11 22:09:50 CAT</t>
  </si>
  <si>
    <t>#عيديات_10000_مع_العبداللطيف  مزمل عوض جاهز😃</t>
  </si>
  <si>
    <t>https://twitter.com/Sudan_News12/status/1006267282245464064</t>
  </si>
  <si>
    <t>2018-06-11 04:27:51 CAT</t>
  </si>
  <si>
    <t>@sabky121 انا لله وانا اليه راجعون</t>
  </si>
  <si>
    <t>https://twitter.com/Sudan_News12/status/1006000027037290497</t>
  </si>
  <si>
    <t>[{'screen_name': 'sabky121', 'name': 'Sapkey Moawia', 'id': '2503086247'}]</t>
  </si>
  <si>
    <t>2018-06-11 04:18:24 CAT</t>
  </si>
  <si>
    <t>@Rofaidayassin @khalidewais منورين ابناء بلدي اعتز بكم</t>
  </si>
  <si>
    <t>https://twitter.com/Sudan_News12/status/1005997647801536512</t>
  </si>
  <si>
    <t>[{'screen_name': 'Rofaidayassin', 'name': 'رفيدة ياسين', 'id': '578984790'}, {'screen_name': 'khalidewais', 'name': 'خالد عويس KHALID EWAIS', 'id': '89635411'}]</t>
  </si>
  <si>
    <t>2018-06-11 04:15:26 CAT</t>
  </si>
  <si>
    <t>@Rofaidayassin @actortaim @algassabinasser @i3lAmYaT @medhat_gh1 منورة بنت بلادي</t>
  </si>
  <si>
    <t>https://twitter.com/Sudan_News12/status/1005996902851194880</t>
  </si>
  <si>
    <t>[{'screen_name': 'Rofaidayassin', 'name': 'رفيدة ياسين', 'id': '578984790'}, {'screen_name': 'actortaim', 'name': 'تيم حسن | TIM HASSAN', 'id': '3021592226'}, {'screen_name': 'algassabinasser', 'name': 'ناصر القصبي', 'id': '1604107964'}, {'screen_name': 'i3lAmYaT', 'name': 'إعلاميات', 'id': '488192058'}]</t>
  </si>
  <si>
    <t>2018-06-11 03:57:35 CAT</t>
  </si>
  <si>
    <t>@HashKSA @fawazsalehl9404 هذه قمة الانسانية .. اللهم احفظهم بحفظك ..والله ماقصرو</t>
  </si>
  <si>
    <t>https://twitter.com/Sudan_News12/status/1005992409866670081</t>
  </si>
  <si>
    <t>[{'screen_name': 'HashKSA', 'name': 'هاشتاق السعودية', 'id': '407054921'}, {'screen_name': 'fawazsalehl9404', 'name': 'اتحادي 🔥', 'id': '918071437591744512'}]</t>
  </si>
  <si>
    <t>2018-06-11 02:12:49 CAT</t>
  </si>
  <si>
    <t>@MotazKabier @mohm18751 انا مريخابي لكن والله ياكابتن كانت لك بصمة</t>
  </si>
  <si>
    <t>https://twitter.com/Sudan_News12/status/1005966044333330433</t>
  </si>
  <si>
    <t>[{'screen_name': 'MotazKabier', 'name': 'معتز كبير - Motaz Kabier', 'id': '1179901722'}, {'screen_name': 'mohm18751', 'name': 'محمد عثمان', 'id': '724688209213579264'}]</t>
  </si>
  <si>
    <t>2018-06-10 23:51:02 CAT</t>
  </si>
  <si>
    <t>@_ALABDULLATIF_ @SalihIb57174751 @Karmosh2010 @sudania1000</t>
  </si>
  <si>
    <t>[{'screen_name': 'karmosh2010', 'name': 'sabir ali', 'id': '245742790'}, {'screen_name': 'sudania1000', 'name': 's. u. h. a. i. r', 'id': '3284988096'}]</t>
  </si>
  <si>
    <t>https://twitter.com/Sudan_News12/status/1005930362516770816</t>
  </si>
  <si>
    <t>2018-06-10 05:06:04 CAT</t>
  </si>
  <si>
    <t>🤣🤣🤣🤣  https://t.co/Ka1usPWfJ5</t>
  </si>
  <si>
    <t>['https://twitter.com/hash_sudan/status/1005087269387108358']</t>
  </si>
  <si>
    <t>https://twitter.com/Sudan_News12/status/1005647257281138689</t>
  </si>
  <si>
    <t>https://twitter.com/hash_sudan/status/1005087269387108358</t>
  </si>
  <si>
    <t>2018-06-10 03:56:23 CAT</t>
  </si>
  <si>
    <t>@ramimahir دا مركوب خطر جدا هههههه</t>
  </si>
  <si>
    <t>https://twitter.com/Sudan_News12/status/1005629718375395328</t>
  </si>
  <si>
    <t>[{'screen_name': 'ramimahir', 'name': 'Ramy', 'id': '80275230'}]</t>
  </si>
  <si>
    <t>2018-06-10 03:04:49 CAT</t>
  </si>
  <si>
    <t>سحب على  تنشيط انترنت MTN لمدة شهر  الشروط :  رتويت + تابع   السحب قريب بمشيئة الله =  بالتوفيق لكم 💐💐</t>
  </si>
  <si>
    <t>https://twitter.com/Sudan_News12/status/1005616741622407168</t>
  </si>
  <si>
    <t>2018-06-10 02:16:46 CAT</t>
  </si>
  <si>
    <t>@islhabeibo تم حظري لكن قمت بالواجب ..وان شاء الله في ميزان حسناتنا في هذا الشهر الكريم</t>
  </si>
  <si>
    <t>https://twitter.com/Sudan_News12/status/1005604649490055173</t>
  </si>
  <si>
    <t>[{'screen_name': 'Islhabeibo', 'name': 'Ismail habeibo', 'id': '1085421170747424771'}]</t>
  </si>
  <si>
    <t>2018-06-09 23:12:21 CAT</t>
  </si>
  <si>
    <t>@Ho_Oax سبحان الله وفي هذا  الشهر الفضيل ومن بنت تخرج هذه الكلمات القذرة ...والله والله استطيع الرد عليها وتعليمها معني الاخلاق ..لكن احتراما لمتابعينا وحرمة الشهر الكريم .. ولكن لهم بالمرصاد</t>
  </si>
  <si>
    <t>https://twitter.com/Sudan_News12/status/1005558242116763654</t>
  </si>
  <si>
    <t>[{'screen_name': 'Ho_Oax', 'name': '🇸🇩■° هوڪس °■🇸🇩', 'id': '920234460'}]</t>
  </si>
  <si>
    <t>2018-06-09 22:47:19 CAT</t>
  </si>
  <si>
    <t>@islhabeibo @abufiras2009 اخلاقهم  https://t.co/Km7SCsjVjV</t>
  </si>
  <si>
    <t>['https://pbs.twimg.com/media/DfRwJgqWAAEnrCv.jpg']</t>
  </si>
  <si>
    <t>https://twitter.com/Sudan_News12/status/1005551941697638401</t>
  </si>
  <si>
    <t>https://pbs.twimg.com/media/DfRwJgqWAAEnrCv.jpg</t>
  </si>
  <si>
    <t>[{'screen_name': 'Islhabeibo', 'name': 'Ismail habeibo', 'id': '1085421170747424771'}, {'screen_name': 'abufiras2009', 'name': 'Dr. Gazafi', 'id': '1860901626'}]</t>
  </si>
  <si>
    <t>2018-06-09 22:45:31 CAT</t>
  </si>
  <si>
    <t>@Ho_Oax هذه اخلاقهم  https://t.co/ZJTjIdQlBG</t>
  </si>
  <si>
    <t>['https://pbs.twimg.com/media/DfRvvAiW4AATN10.jpg']</t>
  </si>
  <si>
    <t>https://twitter.com/Sudan_News12/status/1005551487899131904</t>
  </si>
  <si>
    <t>https://pbs.twimg.com/media/DfRvvAiW4AATN10.jpg</t>
  </si>
  <si>
    <t>2018-06-09 21:04:27 CAT</t>
  </si>
  <si>
    <t>@NosaMoon2 @omerabbas45</t>
  </si>
  <si>
    <t>https://twitter.com/Sudan_News12/status/1005526052632920065</t>
  </si>
  <si>
    <t>[{'screen_name': 'NosaMoon2', 'name': 'Nosa Moon', 'id': '1548724670572150786'}]</t>
  </si>
  <si>
    <t>2018-06-09 21:03:40 CAT</t>
  </si>
  <si>
    <t>@NosaMoon2 استغفر الله العظيم</t>
  </si>
  <si>
    <t>https://twitter.com/Sudan_News12/status/1005525856729681921</t>
  </si>
  <si>
    <t>2018-06-09 18:23:03 CAT</t>
  </si>
  <si>
    <t>@AR_Ethiopia Congratulations</t>
  </si>
  <si>
    <t>https://twitter.com/Sudan_News12/status/1005485436272369665</t>
  </si>
  <si>
    <t>[{'screen_name': 'AR_Ethiopia', 'name': 'إثيوبيا بالعربي🇪🇹', 'id': '849335700566749184'}]</t>
  </si>
  <si>
    <t>2018-06-09 01:17:43 CAT</t>
  </si>
  <si>
    <t>@SalihIb22527585 امين</t>
  </si>
  <si>
    <t>https://twitter.com/Sudan_News12/status/1005227400853147648</t>
  </si>
  <si>
    <t>2018-06-09 00:59:14 CAT</t>
  </si>
  <si>
    <t>اللهم في هذه الليلة ... ٲرفع كل ٲمنياتي إليك ... فحققها لي عاجلًا غير آجل يارب  https://t.co/P6CDe053q5</t>
  </si>
  <si>
    <t>['https://pbs.twimg.com/media/DfNEwTlWkAE5h-u.jpg']</t>
  </si>
  <si>
    <t>https://twitter.com/Sudan_News12/status/1005222750380875776</t>
  </si>
  <si>
    <t>https://pbs.twimg.com/media/DfNEwTlWkAE5h-u.jpg</t>
  </si>
  <si>
    <t>2018-06-09 00:53:38 CAT</t>
  </si>
  <si>
    <t>@Taherpop1 ههههههه</t>
  </si>
  <si>
    <t>https://twitter.com/Sudan_News12/status/1005221341635796992</t>
  </si>
  <si>
    <t>[{'screen_name': 'Taherpop1', 'name': 'Tahe®', 'id': '69395651'}]</t>
  </si>
  <si>
    <t>2018-06-08 23:39:29 CAT</t>
  </si>
  <si>
    <t>#عيديتك_iPhoneX_مع_العبداللطيف السودان   السعودية</t>
  </si>
  <si>
    <t>['عيديتك_iphonex_مع_العبداللطيف']</t>
  </si>
  <si>
    <t>https://twitter.com/Sudan_News12/status/1005202680195805185</t>
  </si>
  <si>
    <t>2018-06-08 23:36:08 CAT</t>
  </si>
  <si>
    <t>#عيديتك_iPhoneX_مع_العبداللطيف جاهز</t>
  </si>
  <si>
    <t>https://twitter.com/Sudan_News12/status/1005201835794354177</t>
  </si>
  <si>
    <t>2018-06-08 23:34:55 CAT</t>
  </si>
  <si>
    <t>#عيديتك_iPhoneX_مع_العبداللطيف بلال بن رباح رضي الله عنه</t>
  </si>
  <si>
    <t>https://twitter.com/Sudan_News12/status/1005201530436415492</t>
  </si>
  <si>
    <t>2018-06-08 22:49:38 CAT</t>
  </si>
  <si>
    <t>@NidalSaad4 تسلمو ياشباب انا من نفس المنطقة والحمد لله وجدوها وهي الان مع اولادها</t>
  </si>
  <si>
    <t>https://twitter.com/Sudan_News12/status/1005190135275810816</t>
  </si>
  <si>
    <t>[{'screen_name': 'NidalSaad4', 'name': 'hala haya 5', 'id': '801444305705517056'}]</t>
  </si>
  <si>
    <t>2018-06-08 22:35:36 CAT</t>
  </si>
  <si>
    <t>آخر تقليعات العيد في السودان  مركوب  *التيس* 🐏🦌  السعر  *5.500* ج  لو عندك تيس فيهو شعر ما تخلي إطلع الأيام دي  😇😇😇  https://t.co/W3TB6zfPs6</t>
  </si>
  <si>
    <t>['https://pbs.twimg.com/media/DfMj4uNWsAAa-qR.jpg']</t>
  </si>
  <si>
    <t>https://twitter.com/Sudan_News12/status/1005186602140872705</t>
  </si>
  <si>
    <t>https://pbs.twimg.com/media/DfMj4uNWsAAa-qR.jpg</t>
  </si>
  <si>
    <t>2018-06-08 22:02:38 CAT</t>
  </si>
  <si>
    <t>#عيديتك_iPhoneX_مع_العبداللطيف  مزمل</t>
  </si>
  <si>
    <t>https://twitter.com/Sudan_News12/status/1005178306893942784</t>
  </si>
  <si>
    <t>2018-06-08 16:05:54 CAT</t>
  </si>
  <si>
    <t>💢 #اتحاد_مغردي_السودان أبكيك يا وطني أم أنت تبكيني الجرحُ فـيك ولكن نزفُــــهُ فيني !. #كلمه_لزول_كافيه  https://t.co/LIRYobYkUn</t>
  </si>
  <si>
    <t>['https://pbs.twimg.com/media/DfLKsa1XkAAwZG9.jpg']</t>
  </si>
  <si>
    <t>['اتحاد_مغردي_السودان', 'كلمه_لزول_كافيه']</t>
  </si>
  <si>
    <t>https://twitter.com/Sudan_News12/status/1005088534334763010</t>
  </si>
  <si>
    <t>https://pbs.twimg.com/media/DfLKsa1XkAAwZG9.jpg</t>
  </si>
  <si>
    <t>2018-06-08 14:05:40 CAT</t>
  </si>
  <si>
    <t>متابعة المتفاعلين الان 👉 رتويت لتغريده 👉 تابعني وتعليقك مهم 👉 تابع من عمل رتويت وتعليق 👉 دائما تابع من يتابعك</t>
  </si>
  <si>
    <t>https://twitter.com/Sudan_News12/status/1005058276525002752</t>
  </si>
  <si>
    <t>2018-06-07 17:34:09 CAT</t>
  </si>
  <si>
    <t>@4_wollf  https://t.co/ODuTo5JATT</t>
  </si>
  <si>
    <t>['https://twitter.com/Shahryar_O1/status/939864652380606465']</t>
  </si>
  <si>
    <t>https://twitter.com/Sudan_News12/status/1004748352221859850</t>
  </si>
  <si>
    <t>2018-06-07 17:27:51 CAT</t>
  </si>
  <si>
    <t>والنعم  https://t.co/RjqK95rQxK</t>
  </si>
  <si>
    <t>['https://twitter.com/Shahryar_O1/status/990994805378420736']</t>
  </si>
  <si>
    <t>https://twitter.com/Sudan_News12/status/1004746768351940608</t>
  </si>
  <si>
    <t>https://twitter.com/Shahryar_O1/status/990994805378420736</t>
  </si>
  <si>
    <t>2018-06-07 14:00:47 CAT</t>
  </si>
  <si>
    <t>#كلمه_لزول_كافيه انا بقول لزول كافية عفيت منك 💪 استطعت انت تضرب وبقوة</t>
  </si>
  <si>
    <t>['كلمه_لزول_كافيه']</t>
  </si>
  <si>
    <t>https://twitter.com/Sudan_News12/status/1004694658679701505</t>
  </si>
  <si>
    <t>2018-06-06 19:05:35 CAT</t>
  </si>
  <si>
    <t>@JBailasan شنو السبب</t>
  </si>
  <si>
    <t>https://twitter.com/Sudan_News12/status/1004408976178601987</t>
  </si>
  <si>
    <t>[{'screen_name': 'JBailasan', 'name': '𝐉𝐚𝐲𝐲𝐚𝐧® 💚🌎 أدافع عن الأرض', 'id': '833325736576561152'}]</t>
  </si>
  <si>
    <t>2018-06-06 04:05:52 CAT</t>
  </si>
  <si>
    <t>سلام على أولئك الذين رأوا جدار سعادتنا يريد أن ينقض فأقاموه ، و على الذين رأونا على شفا جرف السقوط فى أمواج الكآبة ، فأخذوا بأيدينا إلى شواطئ الأفراح   #صباح_الخير  https://t.co/vHX9HK6PiL</t>
  </si>
  <si>
    <t>['https://pbs.twimg.com/media/De-Ss_rXkAE555a.jpg']</t>
  </si>
  <si>
    <t>https://twitter.com/Sudan_News12/status/1004182552603758592</t>
  </si>
  <si>
    <t>https://pbs.twimg.com/media/De-Ss_rXkAE555a.jpg</t>
  </si>
  <si>
    <t>2018-06-06 02:56:38 CAT</t>
  </si>
  <si>
    <t>@STC_KSA السلام عليكم اريد اضافة عروض انترنت يومية لرقمي .. ارجو التفعيل</t>
  </si>
  <si>
    <t>https://twitter.com/Sudan_News12/status/1004165130765119491</t>
  </si>
  <si>
    <t>[{'screen_name': 'stc_ksa', 'name': 'stc السعودية', 'id': '73301369'}]</t>
  </si>
  <si>
    <t>2018-06-06 01:11:10 CAT</t>
  </si>
  <si>
    <t>@A_freemankuwait والنعم فيك كل الاحترام لك وكل التقدير ..</t>
  </si>
  <si>
    <t>https://twitter.com/Sudan_News12/status/1004138590509690881</t>
  </si>
  <si>
    <t>[{'screen_name': 'A_freemankuwait', 'name': 'A - almutairi_kuwait', 'id': '973220459465596928'}]</t>
  </si>
  <si>
    <t>2018-06-06 01:05:07 CAT</t>
  </si>
  <si>
    <t>@AbdoonTelal امين</t>
  </si>
  <si>
    <t>https://twitter.com/Sudan_News12/status/1004137067696328709</t>
  </si>
  <si>
    <t>2018-06-05 19:12:44 CAT</t>
  </si>
  <si>
    <t>السلام عليكم ورحمة الله وبركاته أحبتي الكرام وددت أذكركم بأن يوم الخميس القادم ستعقد الجلسة الثانية في قضية بنت اخي المغتصبة والمقتولة في منطقة البسابير.. ستكون الجلسة في محكمة الطفل ببحري حضوركم عزة وشرف لنا..  عم الطفله . #السودان_مبادرات_الخير #اتحاد_مغردي_السودان</t>
  </si>
  <si>
    <t>['السودان_مبادرات_الخير', 'اتحاد_مغردي_السودان']</t>
  </si>
  <si>
    <t>https://twitter.com/Sudan_News12/status/1004048388638302209</t>
  </si>
  <si>
    <t>2018-06-05 18:45:40 CAT</t>
  </si>
  <si>
    <t>فعلا  https://t.co/4IYQb0xkNm</t>
  </si>
  <si>
    <t>['https://twitter.com/aswagalmal/status/1003481338375233536']</t>
  </si>
  <si>
    <t>https://twitter.com/Sudan_News12/status/1004041574832115715</t>
  </si>
  <si>
    <t>https://twitter.com/aswagalmal/status/1003481338375233536</t>
  </si>
  <si>
    <t>2018-06-05 15:35:01 CAT</t>
  </si>
  <si>
    <t>@JBailasan @dhalajmy اروع رد والله سلمتي ✌</t>
  </si>
  <si>
    <t>https://twitter.com/Sudan_News12/status/1003993596809232384</t>
  </si>
  <si>
    <t>[{'screen_name': 'JBailasan', 'name': '𝐉𝐚𝐲𝐲𝐚𝐧® 💚🌎 أدافع عن الأرض', 'id': '833325736576561152'}, {'screen_name': 'dhalajmy', 'name': 'دويع العجمي', 'id': '628989586'}]</t>
  </si>
  <si>
    <t>2018-06-05 15:22:33 CAT</t>
  </si>
  <si>
    <t>@fuckyoueither لوجابوها كويس يكون في تنافس بين الشركات زاتو</t>
  </si>
  <si>
    <t>https://twitter.com/Sudan_News12/status/1003990459725647872</t>
  </si>
  <si>
    <t>[{'screen_name': 'fuckyoueither', 'name': 'shisk✰', 'id': '942702084960505856'}]</t>
  </si>
  <si>
    <t>2018-06-05 15:19:27 CAT</t>
  </si>
  <si>
    <t>@fuckyoueither شركة خدمتها كويسة وشغالة بالخليج</t>
  </si>
  <si>
    <t>https://twitter.com/Sudan_News12/status/1003989679387992064</t>
  </si>
  <si>
    <t>2018-06-05 15:17:42 CAT</t>
  </si>
  <si>
    <t>@fuckyoueither ماشاء الله تطور ملحوظ والله</t>
  </si>
  <si>
    <t>https://twitter.com/Sudan_News12/status/1003989237312696321</t>
  </si>
  <si>
    <t>2018-06-05 04:13:33 CAT</t>
  </si>
  <si>
    <t>#مرسيدس_نخبة_العود14 ٣٤٠ فرع</t>
  </si>
  <si>
    <t>['مرسيدس_نخبة_العود14']</t>
  </si>
  <si>
    <t>https://twitter.com/Sudan_News12/status/1003822098396131330</t>
  </si>
  <si>
    <t>2018-06-05 03:22:28 CAT</t>
  </si>
  <si>
    <t xml:space="preserve"> https://t.co/4aQoESKrbE</t>
  </si>
  <si>
    <t>['https://pbs.twimg.com/media/De4_L3WWAAAO2k3.jpg']</t>
  </si>
  <si>
    <t>https://twitter.com/Sudan_News12/status/1003809243416416257</t>
  </si>
  <si>
    <t>https://pbs.twimg.com/media/De4_L3WWAAAO2k3.jpg</t>
  </si>
  <si>
    <t>2018-06-04 05:17:57 CAT</t>
  </si>
  <si>
    <t>@d73954346 بس اخدو حقهم 😂</t>
  </si>
  <si>
    <t>https://twitter.com/Sudan_News12/status/1003475919561023490</t>
  </si>
  <si>
    <t>2018-06-04 05:11:45 CAT</t>
  </si>
  <si>
    <t>حقيقة  https://t.co/5nXpHhpxy8</t>
  </si>
  <si>
    <t>['https://twitter.com/adhamsharkawi/status/1003280349592543232']</t>
  </si>
  <si>
    <t>https://twitter.com/Sudan_News12/status/1003474358046724096</t>
  </si>
  <si>
    <t>https://twitter.com/adhamsharkawi/status/1003280349592543232</t>
  </si>
  <si>
    <t>2018-06-04 05:09:50 CAT</t>
  </si>
  <si>
    <t>@kashef20500 هههه النوم بعدا</t>
  </si>
  <si>
    <t>https://twitter.com/Sudan_News12/status/1003473877517963264</t>
  </si>
  <si>
    <t>2018-06-04 05:05:31 CAT</t>
  </si>
  <si>
    <t>📩🕊🌹  كل الناس لها قلوب ولكن هنالك قلب يجمع كل القلوب هو قلب أمى♡  تصبحون علي خير</t>
  </si>
  <si>
    <t>https://twitter.com/Sudan_News12/status/1003472790358544384</t>
  </si>
  <si>
    <t>2018-06-04 03:23:58 CAT</t>
  </si>
  <si>
    <t>@HmdiSlah الحمد لله الي الامام ..اتمني ان ينشرو بهاشتاقات مشرفة لبلدنا</t>
  </si>
  <si>
    <t>https://twitter.com/Sudan_News12/status/1003447232790716417</t>
  </si>
  <si>
    <t>2018-06-04 03:04:02 CAT</t>
  </si>
  <si>
    <t>#شماغ_المراسيم_انت_الحدث4 تم</t>
  </si>
  <si>
    <t>['شماغ_المراسيم_انت_الحدث4']</t>
  </si>
  <si>
    <t>https://twitter.com/Sudan_News12/status/1003442219938996230</t>
  </si>
  <si>
    <t>2018-06-03 13:04:37 CAT</t>
  </si>
  <si>
    <t>@Bdba @alimoha73879480 والله انك فاهم ومتعلم وذو اخلاق</t>
  </si>
  <si>
    <t>https://twitter.com/Sudan_News12/status/1003230974002520065</t>
  </si>
  <si>
    <t>2018-06-03 13:00:48 CAT</t>
  </si>
  <si>
    <t>@OfficalOsman @HmdiSlah @mohd_t نكتمها</t>
  </si>
  <si>
    <t>https://twitter.com/Sudan_News12/status/1003230012835880960</t>
  </si>
  <si>
    <t>[{'screen_name': 'OfficalOsman', 'name': '\uea00OSMAN²', 'id': '492021621'}, {'screen_name': 'HmdiSlah', 'name': 'حمدي صلاح الدين', 'id': '471234936'}, {'screen_name': 'mohd_t', 'name': 'محمد عبدالرسول محمد', 'id': '263765998'}]</t>
  </si>
  <si>
    <t>2018-06-03 03:30:55 CAT</t>
  </si>
  <si>
    <t>@DrFAlAbdali @HmdiSlah كل الاحترم لكل للكويت حكومة وشعبا ..وكل الخزي والعار للبلام</t>
  </si>
  <si>
    <t>https://twitter.com/Sudan_News12/status/1003086594402856960</t>
  </si>
  <si>
    <t>[{'screen_name': 'DrFAlAbdali', 'name': 'د. فاطمة العبدلي', 'id': '236460588'}, {'screen_name': 'HmdiSlah', 'name': 'حمدي صلاح الدين', 'id': '471234936'}]</t>
  </si>
  <si>
    <t>2018-06-03 03:06:50 CAT</t>
  </si>
  <si>
    <t>والنعم فيك 😍  https://t.co/1kao9o39rQ</t>
  </si>
  <si>
    <t>['https://twitter.com/amk_650/status/1002756440442982401']</t>
  </si>
  <si>
    <t>https://twitter.com/Sudan_News12/status/1003080536506683393</t>
  </si>
  <si>
    <t>https://twitter.com/amk_650/status/1002756440442982401</t>
  </si>
  <si>
    <t>2018-06-03 02:37:44 CAT</t>
  </si>
  <si>
    <t>@khaled_fadhly @HmdiSlah تسلم</t>
  </si>
  <si>
    <t>https://twitter.com/Sudan_News12/status/1003073211372916736</t>
  </si>
  <si>
    <t>[{'screen_name': 'khaled_fadhly', 'name': 'خالد الفضلي \u2066', 'id': '248885820'}, {'screen_name': 'HmdiSlah', 'name': 'حمدي صلاح الدين', 'id': '471234936'}]</t>
  </si>
  <si>
    <t>2018-06-03 02:37:03 CAT</t>
  </si>
  <si>
    <t>Standing alone is better than standing with people who hurt you😅💔🚶‍♂️</t>
  </si>
  <si>
    <t>https://twitter.com/Sudan_News12/status/1003073037636431872</t>
  </si>
  <si>
    <t>2018-06-03 02:24:41 CAT</t>
  </si>
  <si>
    <t>رمضان يمضي ونحن معه نمضي، والناس في الدنيا في سفر غادون، فمنهم من يبيع نفسه لربه فيعتقها بطاعته، ومنهم من يدسها بذنبه فيوبقها بمعصيته "قد أفلح من زكاها وقد خاب من دَسَّاهَا"..   . اللهم اجعلنا مِن عنقائك ¶  https://t.co/mcklig5xVL</t>
  </si>
  <si>
    <t>['https://pbs.twimg.com/media/DeuexxxX4AII0Zp.jpg']</t>
  </si>
  <si>
    <t>https://twitter.com/Sudan_News12/status/1003069926675042305</t>
  </si>
  <si>
    <t>https://pbs.twimg.com/media/DeuexxxX4AII0Zp.jpg</t>
  </si>
  <si>
    <t>2018-06-03 01:30:32 CAT</t>
  </si>
  <si>
    <t>@khaled_fadhly @HmdiSlah علي راسنا انت</t>
  </si>
  <si>
    <t>https://twitter.com/Sudan_News12/status/1003056301277138949</t>
  </si>
  <si>
    <t>2018-06-02 21:00:43 CAT</t>
  </si>
  <si>
    <t>#بلوك_غشمرة ٢٠ عام وناصر القصبي يقلد الشخصية السودانية ويجسدها ولكن لم يسئ  ... له منا كل الاحترام  @algassabinasser</t>
  </si>
  <si>
    <t>[{'screen_name': 'algassabinasser', 'name': 'ناصر القصبي', 'id': '1604107964'}]</t>
  </si>
  <si>
    <t>['بلوك_غشمرة']</t>
  </si>
  <si>
    <t>https://twitter.com/Sudan_News12/status/1002988398284541953</t>
  </si>
  <si>
    <t>2018-06-02 20:36:19 CAT</t>
  </si>
  <si>
    <t>#اتحاد_مغردي_السودان  https://t.co/8EtGZKJJ3e</t>
  </si>
  <si>
    <t>['https://pbs.twimg.com/media/DetPDGxWAAAG1ve.jpg']</t>
  </si>
  <si>
    <t>https://twitter.com/Sudan_News12/status/1002982259811594241</t>
  </si>
  <si>
    <t>https://pbs.twimg.com/media/DetPDGxWAAAG1ve.jpg</t>
  </si>
  <si>
    <t>2018-06-02 04:44:27 CAT</t>
  </si>
  <si>
    <t>#زول_كافيه حسن البلام م اظن تاني يكررها من الجلد اللقاهو🤣🤣🤣</t>
  </si>
  <si>
    <t>['زول_كافيه']</t>
  </si>
  <si>
    <t>https://twitter.com/Sudan_News12/status/1002742713442357248</t>
  </si>
  <si>
    <t>2018-06-02 04:00:42 CAT</t>
  </si>
  <si>
    <t>﴿ قلنا يا نار كوني برداً ﴾ لم يأمر شيئاً يطفئها ، بل أمر النار ذاتها حين يأذن الله بفرجك يأمر حزنك مرضك فقرك خوفك  فلا أحد يقدر على هذا غير ربك 🌿:"</t>
  </si>
  <si>
    <t>https://twitter.com/Sudan_News12/status/1002731703394275328</t>
  </si>
  <si>
    <t>2018-06-02 03:53:07 CAT</t>
  </si>
  <si>
    <t>@REDDOTICE الف تحية لك</t>
  </si>
  <si>
    <t>https://twitter.com/Sudan_News12/status/1002729796588261376</t>
  </si>
  <si>
    <t>[{'screen_name': 'REDDOTICE', 'name': '🌐عبدالله البلوشي', 'id': '732646746'}]</t>
  </si>
  <si>
    <t>2018-06-01 21:27:02 CAT</t>
  </si>
  <si>
    <t>كل الصعوبات التي تواجهها و الأشياء السيئة الي تحصل بحياتك و الأحداث الحزينة و المؤلمة لها جانب مشرق لا يعلمه إلا الله ..  https://t.co/biNs0XpDJE</t>
  </si>
  <si>
    <t>['https://pbs.twimg.com/media/DeoREQwXcAAdyx5.jpg']</t>
  </si>
  <si>
    <t>https://twitter.com/Sudan_News12/status/1002632635187912704</t>
  </si>
  <si>
    <t>https://pbs.twimg.com/media/DeoREQwXcAAdyx5.jpg</t>
  </si>
  <si>
    <t>2018-06-01 21:12:24 CAT</t>
  </si>
  <si>
    <t>من يقرأ القران يعطيه الله قوة ليتحمل قلبه صدود البشر..  فيرى الألم منهم أمرا متوقعا، ويرى التقصير منهم أمرا عاديا ..  ثم لا يراهم ويرى الله ¶  https://t.co/8nOc9RS11n</t>
  </si>
  <si>
    <t>['https://pbs.twimg.com/media/DeoNt6ZW4AAjnKY.jpg']</t>
  </si>
  <si>
    <t>https://twitter.com/Sudan_News12/status/1002628952618405888</t>
  </si>
  <si>
    <t>https://pbs.twimg.com/media/DeoNt6ZW4AAjnKY.jpg</t>
  </si>
  <si>
    <t>2018-06-01 20:36:28 CAT</t>
  </si>
  <si>
    <t>@SUDTwittUN تم</t>
  </si>
  <si>
    <t>https://twitter.com/Sudan_News12/status/1002619907652161536</t>
  </si>
  <si>
    <t>2018-06-01 18:30:49 CAT</t>
  </si>
  <si>
    <t>@HmdiSlah تسلم 😍</t>
  </si>
  <si>
    <t>https://twitter.com/Sudan_News12/status/1002588289138937857</t>
  </si>
  <si>
    <t>2018-06-01 14:02:57 CAT</t>
  </si>
  <si>
    <t>#اتحاد_مغردي_السودان #برش_الشارع  https://t.co/rt7nze6bWn</t>
  </si>
  <si>
    <t>['https://pbs.twimg.com/media/Demraj7X4AEwD2c.jpg']</t>
  </si>
  <si>
    <t>['اتحاد_مغردي_السودان', 'برش_الشارع']</t>
  </si>
  <si>
    <t>https://twitter.com/Sudan_News12/status/1002520878356328449</t>
  </si>
  <si>
    <t>https://pbs.twimg.com/media/Demraj7X4AEwD2c.jpg</t>
  </si>
  <si>
    <t>2018-06-01 07:31:38 CAT</t>
  </si>
  <si>
    <t>#جوايز_السعوديه15 تقع الجوف شمال المملكة</t>
  </si>
  <si>
    <t>['جوايز_السعوديه15']</t>
  </si>
  <si>
    <t>https://twitter.com/Sudan_News12/status/1002422397239267328</t>
  </si>
  <si>
    <t>2018-06-01 05:32:32 CAT</t>
  </si>
  <si>
    <t>❀  .. تنفسوا الصباح حُباً ورضا  فلا شيء أروع من قلوب باتت راضية ..  وأصبحَت مُبتسمة .. اللهم خاطرًا طيبًا ونفسًا هنيّة وصدرًا راضيًا..  صباح الخير ليوم جديد ..  ❀  https://t.co/TayCaspLK9</t>
  </si>
  <si>
    <t>['https://pbs.twimg.com/media/Dek2mFlW4AA034_.jpg']</t>
  </si>
  <si>
    <t>https://twitter.com/Sudan_News12/status/1002392424818323457</t>
  </si>
  <si>
    <t>https://pbs.twimg.com/media/Dek2mFlW4AA034_.jpg</t>
  </si>
  <si>
    <t>2018-06-01 05:00:46 CAT</t>
  </si>
  <si>
    <t>لسنا مجبرين على تبرير المواقف لمن يسئ الظن بنا ... فـ من يعرفنا جيداً يفهمنا جيداً ... فـ العين تكذب نفسها إن أحبت ، و الأذن تصدق الغير إن كرهت</t>
  </si>
  <si>
    <t>https://twitter.com/Sudan_News12/status/1002384431980703744</t>
  </si>
  <si>
    <t>2018-06-01 04:27:01 CAT</t>
  </si>
  <si>
    <t>#اتحاد_مغردي_السودان #برش_الشارع  شكرا تلفزيون السودان .. شكرآ الاستاذ/@HmdiSlah  https://t.co/Icoo8lw6jD</t>
  </si>
  <si>
    <t>https://twitter.com/Sudan_News12/status/1002375939509059584</t>
  </si>
  <si>
    <t>https://pbs.twimg.com/ext_tw_video_thumb/1002375436096147456/pu/img/FQqL5j79ngyjLHdL.jpg</t>
  </si>
  <si>
    <t>2018-06-01 04:09:06 CAT</t>
  </si>
  <si>
    <t>صح١٠٠%  https://t.co/uOEOUvlMqG</t>
  </si>
  <si>
    <t>['https://twitter.com/amltbydy83/status/1002337299814846464']</t>
  </si>
  <si>
    <t>https://twitter.com/Sudan_News12/status/1002371430468775937</t>
  </si>
  <si>
    <t>https://twitter.com/amltbydy83/status/1002337299814846464</t>
  </si>
  <si>
    <t>2018-05-31 22:27:14 CAT</t>
  </si>
  <si>
    <t>#سودان_بدون_عنصريه العنصرية ماتجلب سوي الحقد والحسد</t>
  </si>
  <si>
    <t>['سودان_بدون_عنصريه']</t>
  </si>
  <si>
    <t>https://twitter.com/Sudan_News12/status/1002285396229804033</t>
  </si>
  <si>
    <t>2018-05-31 22:25:37 CAT</t>
  </si>
  <si>
    <t>#سودان_بدون_عنصريه  العنصرية سرطان يجب قتله</t>
  </si>
  <si>
    <t>https://twitter.com/Sudan_News12/status/1002284989164253184</t>
  </si>
  <si>
    <t>2018-05-31 14:55:45 CAT</t>
  </si>
  <si>
    <t>هذا العمل افرحني 😍😍....ثم ابكاني😢😢.. .  #الدنيا لسه بخير - والناس للناس  https://t.co/1uuhRtCUep</t>
  </si>
  <si>
    <t>['الدنيا']</t>
  </si>
  <si>
    <t>https://twitter.com/Sudan_News12/status/1002171774673543174</t>
  </si>
  <si>
    <t>https://pbs.twimg.com/ext_tw_video_thumb/1002171552253857792/pu/img/v7PPXAi-yMZmPwHH.jpg</t>
  </si>
  <si>
    <t>2018-05-31 13:25:18 CAT</t>
  </si>
  <si>
    <t>#عاجل #زين_الدين_زيدان يستقيل من منصبه كمدرب لنادي #ريال_مدريد.</t>
  </si>
  <si>
    <t>['عاجل', 'زين_الدين_زيدان', 'ريال_مدريد']</t>
  </si>
  <si>
    <t>https://twitter.com/Sudan_News12/status/1002149014903705602</t>
  </si>
  <si>
    <t>2018-05-31 12:21:15 CAT</t>
  </si>
  <si>
    <t>#وين_بتسافر_بالعيد بخش تحت البطانية 😥</t>
  </si>
  <si>
    <t>['وين_بتسافر_بالعيد']</t>
  </si>
  <si>
    <t>https://twitter.com/Sudan_News12/status/1002132894846943232</t>
  </si>
  <si>
    <t>2018-05-31 03:30:36 CAT</t>
  </si>
  <si>
    <t>صح  https://t.co/uoO2QgpTeE</t>
  </si>
  <si>
    <t>['https://twitter.com/rayanmadrid/status/1001998797524881408']</t>
  </si>
  <si>
    <t>https://twitter.com/Sudan_News12/status/1001999354180395009</t>
  </si>
  <si>
    <t>https://twitter.com/rayanmadrid/status/1001998797524881408</t>
  </si>
  <si>
    <t>2018-05-31 02:56:00 CAT</t>
  </si>
  <si>
    <t>تابعني اتابعك    1_ تابعني+اعمل رتويت+اعمل تفضيل  2_ تابع من عمل رتويت وتفضيل   3_  تابع اللي تابعك. تلتزم تستفيد  سبحان الله وبحمده</t>
  </si>
  <si>
    <t>https://twitter.com/Sudan_News12/status/1001990646234779648</t>
  </si>
  <si>
    <t>2018-05-31 02:44:46 CAT</t>
  </si>
  <si>
    <t>♡ عندما نعيش لنسعد الآخرين ... يرزقنا الله بآخرين ليسعدونا ، فابحث عن العطاء لا الأخذ ... فكلما أعطيت ، كلما أخذت دون أن تطلب ... فـ مُدّ يديك للناس بالخير ، بالمواساة ، بالحُب ... لتمتدّ لك يد الله بلِطف خفي بخيرٍ مضاعف ، برحمة ربانية 🕊  https://t.co/6z2LjfxaEi</t>
  </si>
  <si>
    <t>['https://pbs.twimg.com/media/DefGkLkX0AAx0_E.jpg']</t>
  </si>
  <si>
    <t>https://twitter.com/Sudan_News12/status/1001987817692712965</t>
  </si>
  <si>
    <t>https://pbs.twimg.com/media/DefGkLkX0AAx0_E.jpg</t>
  </si>
  <si>
    <t>2018-05-31 02:39:39 CAT</t>
  </si>
  <si>
    <t>ربّاهُ آتِنا مِن القوّةِ ما يكفي لإكمالِ الطريق، واختمْ لنا بالصالحات"🌸🌹  https://t.co/lF5AqmOK9x</t>
  </si>
  <si>
    <t>['https://pbs.twimg.com/media/DefFbmsWAAInDef.jpg']</t>
  </si>
  <si>
    <t>https://twitter.com/Sudan_News12/status/1001986530859192321</t>
  </si>
  <si>
    <t>https://pbs.twimg.com/media/DefFbmsWAAInDef.jpg</t>
  </si>
  <si>
    <t>2018-05-31 02:37:15 CAT</t>
  </si>
  <si>
    <t>اترك هذا العالم خلفك، اغلق على شعورك السيء وابتسم، ادر ظهرك لأولئك الذين خلقوا فيك الألم، وعش حياتك..🌸🌹  https://t.co/3GJaaWbvvX</t>
  </si>
  <si>
    <t>['https://pbs.twimg.com/media/DefE4zmWsAAQAu2.jpg']</t>
  </si>
  <si>
    <t>https://twitter.com/Sudan_News12/status/1001985925709271042</t>
  </si>
  <si>
    <t>https://pbs.twimg.com/media/DefE4zmWsAAQAu2.jpg</t>
  </si>
  <si>
    <t>خليجي ذهب للسودان وقابل غسال عربات ادعى الخليجي بأنه لا يملك المال فقام السوداني بفتح محفظته ليعطي المال للخليجي فقام الاخر وقال له انا معي المال ولست محتاجا لكن انت طيب القلب نظيف النفس ثم أعطاه مبلغ من المال يعادل راتب 6أشهر #ديل_أهلي  https://t.co/5vb83GtASS</t>
  </si>
  <si>
    <t>['ديل_أهلي']</t>
  </si>
  <si>
    <t>https://twitter.com/Sudan_News12/status/1001806191197130753</t>
  </si>
  <si>
    <t>https://pbs.twimg.com/ext_tw_video_thumb/1001805631874129920/pu/img/R1RgFdJ2B7GW7UPT.jpg</t>
  </si>
  <si>
    <t>2018-05-30 12:00:05 CAT</t>
  </si>
  <si>
    <t>ههههههه  https://t.co/6XloOJKXYC</t>
  </si>
  <si>
    <t>['https://twitter.com/Nehlalaw/status/1001742320524443648']</t>
  </si>
  <si>
    <t>https://twitter.com/Sudan_News12/status/1001765178680193025</t>
  </si>
  <si>
    <t>https://twitter.com/Nehlalaw/status/1001742320524443648</t>
  </si>
  <si>
    <t>2018-05-30 04:59:11 CAT</t>
  </si>
  <si>
    <t>والنعم فيك😍  https://t.co/iB8UvonkI8</t>
  </si>
  <si>
    <t>['https://twitter.com/abha_1990a/status/1001637322889269254']</t>
  </si>
  <si>
    <t>https://twitter.com/Sudan_News12/status/1001659257622876160</t>
  </si>
  <si>
    <t>https://twitter.com/abha_1990a/status/1001637322889269254</t>
  </si>
  <si>
    <t>2018-05-30 04:56:22 CAT</t>
  </si>
  <si>
    <t>والنعم فيك  https://t.co/a81mbNelh0</t>
  </si>
  <si>
    <t>['https://twitter.com/b1m1h/status/1001651214273208321']</t>
  </si>
  <si>
    <t>https://twitter.com/Sudan_News12/status/1001658550429593600</t>
  </si>
  <si>
    <t>https://twitter.com/b1m1h/status/1001651214273208321</t>
  </si>
  <si>
    <t>2018-05-30 04:14:19 CAT</t>
  </si>
  <si>
    <t>ﻛﻦ ﻣﻊ ﺍﻟﻠﻪ ﻭﻻ‌ ﺗﺤﺴﺪ ﺃﺣﺪﺍً ﻭﻻ‌ ﺗﺤﻘﺪ،  ﻭﻋﺶ ﺑﺒﺴﺎﻃﺔ ﻣﻬﻤﺎ ﻋﻼ‌ ﺷﺄﻧﻚ.  ﺗﻔﺎﺀﻝ ﺑﺎﻟﺨﻴﺮ ﻣﻬﻤﺎ ﻛﺜﺮ ﺍﻟﺒﻼ‌ﺀ،  ﻭﺗﻌﻠﻢ ﺍﻟﻌﻄﺎﺀ ﺑﺪﻭﻥ ﺍﻧﺘﻈﺎﺭ ﺍﻟﺮﺩ   #صباح_الخير  https://t.co/FuGyRBM9cK</t>
  </si>
  <si>
    <t>['https://pbs.twimg.com/media/DeaRfXiWAAAk536.jpg']</t>
  </si>
  <si>
    <t>https://twitter.com/Sudan_News12/status/1001647966539730944</t>
  </si>
  <si>
    <t>https://pbs.twimg.com/media/DeaRfXiWAAAk536.jpg</t>
  </si>
  <si>
    <t>2018-05-30 03:11:17 CAT</t>
  </si>
  <si>
    <t>دا السودان 😍  https://t.co/iNef9bDJEE</t>
  </si>
  <si>
    <t>['https://twitter.com/Sudan_tweet/status/1001582679895281664']</t>
  </si>
  <si>
    <t>https://twitter.com/Sudan_News12/status/1001632101341515777</t>
  </si>
  <si>
    <t>https://twitter.com/Sudan_tweet/status/1001582679895281664</t>
  </si>
  <si>
    <t>2018-05-30 02:59:42 CAT</t>
  </si>
  <si>
    <t>الاخ /متوكل: حقيقة الصورة ووجود الامريكية معكم لفته بارعة جدا واعجبتني الصورة و تجمعكم   .اخي العزيز انتم بتجمعكم وافطاركم هذا  تمثلون البلد خير تمثيل وتمثلون منطقتنا وقريتنا الحبيبة الزرق وتمثلون اهلنا جميعا ، ادام الله تواصلكم وانتم بالغربة ..وادامك اخي وانت تتفاعل مع ما انشره  https://t.co/5OMgsZeJWM</t>
  </si>
  <si>
    <t>['https://twitter.com/mutawakil666/status/1001526579967733760']</t>
  </si>
  <si>
    <t>https://twitter.com/Sudan_News12/status/1001629190003847169</t>
  </si>
  <si>
    <t>https://twitter.com/mutawakil666/status/1001526579967733760</t>
  </si>
  <si>
    <t>2018-05-29 19:57:32 CAT</t>
  </si>
  <si>
    <t>@almuqrio Thanks</t>
  </si>
  <si>
    <t>https://twitter.com/Sudan_News12/status/1001522945402048513</t>
  </si>
  <si>
    <t>[{'screen_name': 'almuqrio', 'name': 'عمر المقرّي 🧞\u200d♂️', 'id': '519868053'}]</t>
  </si>
  <si>
    <t>2018-05-29 04:16:51 CAT</t>
  </si>
  <si>
    <t>النوم وجب</t>
  </si>
  <si>
    <t>https://twitter.com/Sudan_News12/status/1001286216300494849</t>
  </si>
  <si>
    <t>2018-05-29 03:43:20 CAT</t>
  </si>
  <si>
    <t>@omerabbas45 ههههههه يازول  اتمني خير</t>
  </si>
  <si>
    <t>https://twitter.com/Sudan_News12/status/1001277781492355073</t>
  </si>
  <si>
    <t>2018-05-29 03:25:42 CAT</t>
  </si>
  <si>
    <t>لا تيأس ولك رب يقول  ﴿ ورحمتِي وسِعَت كُل شيء ﴾ . ♥️  https://t.co/KxDoj3Tici</t>
  </si>
  <si>
    <t>['https://pbs.twimg.com/media/DeU8yZQX0AA4U6q.jpg']</t>
  </si>
  <si>
    <t>https://twitter.com/Sudan_News12/status/1001273344040292353</t>
  </si>
  <si>
    <t>https://pbs.twimg.com/media/DeU8yZQX0AA4U6q.jpg</t>
  </si>
  <si>
    <t>2018-05-29 03:19:10 CAT</t>
  </si>
  <si>
    <t>تأكد: مهما كان الحلم بعيدا لاتيأس، فهنالك من يقول للشيء كُن فيكون، كيف لا وهو اللطيف الخبير،  ربما ليس اليوم لكنه حتما سيأتي، كن على يقين ان ما قد قدره الله لك سيصيبك مهما حدث.  https://t.co/BYmzCHhNZ0</t>
  </si>
  <si>
    <t>['https://pbs.twimg.com/media/DeU7TfFWAAALdvt.jpg']</t>
  </si>
  <si>
    <t>https://twitter.com/Sudan_News12/status/1001271701357957120</t>
  </si>
  <si>
    <t>https://pbs.twimg.com/media/DeU7TfFWAAALdvt.jpg</t>
  </si>
  <si>
    <t>2018-05-29 03:17:19 CAT</t>
  </si>
  <si>
    <t>يارب درباً لا تضيق به الحياة ، يارب قلباً لا يزول به الأمل .  https://t.co/9IkZ52KE1I</t>
  </si>
  <si>
    <t>['https://pbs.twimg.com/media/DeU63_rXkAEQEww.jpg']</t>
  </si>
  <si>
    <t>https://twitter.com/Sudan_News12/status/1001271235668520961</t>
  </si>
  <si>
    <t>https://pbs.twimg.com/media/DeU63_rXkAEQEww.jpg</t>
  </si>
  <si>
    <t>2018-05-29 01:17:20 CAT</t>
  </si>
  <si>
    <t>@HmdiSlah متي البرنامج بيعرض</t>
  </si>
  <si>
    <t>https://twitter.com/Sudan_News12/status/1001241040899203075</t>
  </si>
  <si>
    <t>2018-05-28 18:54:44 CAT</t>
  </si>
  <si>
    <t>@realhozayfa_ تسلم ياحذيفة وتسلم عطبرة</t>
  </si>
  <si>
    <t>https://twitter.com/Sudan_News12/status/1001144756381126656</t>
  </si>
  <si>
    <t>2018-05-28 18:47:55 CAT</t>
  </si>
  <si>
    <t>@HmdiSlah   https://t.co/GwT2L9qBn0</t>
  </si>
  <si>
    <t>['https://pbs.twimg.com/media/DeTGROCW4AAFjFN.jpg']</t>
  </si>
  <si>
    <t>https://twitter.com/Sudan_News12/status/1001143037618245632</t>
  </si>
  <si>
    <t>https://pbs.twimg.com/media/DeTGROCW4AAFjFN.jpg</t>
  </si>
  <si>
    <t>2018-05-28 18:47:10 CAT</t>
  </si>
  <si>
    <t>@HmdiSlah  https://t.co/UJs6yeKGC5</t>
  </si>
  <si>
    <t>['https://twitter.com/muzamil_awa/status/1001142133720539136']</t>
  </si>
  <si>
    <t>https://twitter.com/Sudan_News12/status/1001142852016099329</t>
  </si>
  <si>
    <t>https://twitter.com/muzamil_awa/status/1001142133720539136</t>
  </si>
  <si>
    <t>2018-05-28 18:44:19 CAT</t>
  </si>
  <si>
    <t>#برش_الشارع ♧ افطار أبناء قرية الزرق - حجر العسل بدولة قطر -الدوحة -حدائق اسباير .. وتظهر في الصورة امريكية مع ابنها  يفطرون اعجبتهم عاداتنا  وديل اهلي 💪  https://t.co/hFMkxklGHs</t>
  </si>
  <si>
    <t>['https://pbs.twimg.com/media/DeTFc7EXUAUodRF.jpg']</t>
  </si>
  <si>
    <t>https://twitter.com/Sudan_News12/status/1001142133720539136</t>
  </si>
  <si>
    <t>https://pbs.twimg.com/media/DeTFc7EXUAUodRF.jpg</t>
  </si>
  <si>
    <t>2018-05-28 15:05:54 CAT</t>
  </si>
  <si>
    <t>@HmdiSlah الاستاذ حمدي عندي صورة لبرش الشارع لاهلي في قطر الدوحة وجلست معهم امريكية مع ابنها تفطر معبرة جدا حرسلها لك #برش_الشارع</t>
  </si>
  <si>
    <t>https://twitter.com/Sudan_News12/status/1001087165579911168</t>
  </si>
  <si>
    <t>2018-05-28 14:57:43 CAT</t>
  </si>
  <si>
    <t>#برش_الشارع  https://t.co/RiqDLRdaHz</t>
  </si>
  <si>
    <t>['https://pbs.twimg.com/media/DeSRmJBX4AArmTg.jpg']</t>
  </si>
  <si>
    <t>https://twitter.com/Sudan_News12/status/1001085105518063616</t>
  </si>
  <si>
    <t>https://pbs.twimg.com/media/DeSRmJBX4AArmTg.jpg</t>
  </si>
  <si>
    <t>2018-05-28 14:56:00 CAT</t>
  </si>
  <si>
    <t>@realhozayfa_ التحية للداخلة عطبرة وللسودنة</t>
  </si>
  <si>
    <t>https://twitter.com/Sudan_News12/status/1001084676633780224</t>
  </si>
  <si>
    <t>2018-05-24 02:34:39 CAT</t>
  </si>
  <si>
    <t>ربي .. أطعمهم كما اطعمتنا واسقهم كما سقيتنا و اذقهم الفرح كما افرحتنا وقنا وقهم من كل فقر أليم..¶ #اتحاد_مغردي_السودان  https://t.co/NgSKdDk17q</t>
  </si>
  <si>
    <t>['https://pbs.twimg.com/media/Dd7BKeAU8AAVHpO.jpg']</t>
  </si>
  <si>
    <t>https://twitter.com/Sudan_News12/status/999448557018079232</t>
  </si>
  <si>
    <t>https://pbs.twimg.com/media/Dd7BKeAU8AAVHpO.jpg</t>
  </si>
  <si>
    <t>2018-05-22 19:29:00 CAT</t>
  </si>
  <si>
    <t>I think too much, I see too much,🤓 I feel too much, but I speak so little.</t>
  </si>
  <si>
    <t>https://twitter.com/Sudan_News12/status/998979051791552512</t>
  </si>
  <si>
    <t>2018-05-21 22:09:47 CAT</t>
  </si>
  <si>
    <t>#هدايا_5000ريال_مع_العبداللطيف عمر بن الخطاب رضي الله عنه ... يارب</t>
  </si>
  <si>
    <t>['هدايا_5000ريال_مع_العبداللطيف']</t>
  </si>
  <si>
    <t>https://twitter.com/Sudan_News12/status/998657126900944902</t>
  </si>
  <si>
    <t>2018-05-21 03:01:42 CAT</t>
  </si>
  <si>
    <t xml:space="preserve"> https://t.co/mwF4fsMzrL</t>
  </si>
  <si>
    <t>['https://pbs.twimg.com/media/DdrqlabU0AAPZMR.jpg']</t>
  </si>
  <si>
    <t>https://twitter.com/Sudan_News12/status/998368199371558912</t>
  </si>
  <si>
    <t>https://pbs.twimg.com/media/DdrqlabU0AAPZMR.jpg</t>
  </si>
  <si>
    <t>2018-05-21 02:31:39 CAT</t>
  </si>
  <si>
    <t xml:space="preserve"> https://t.co/6g13Oe4LFM</t>
  </si>
  <si>
    <t>['https://pbs.twimg.com/media/Ddrjs6kV0AAPpJF.jpg']</t>
  </si>
  <si>
    <t>https://twitter.com/Sudan_News12/status/998360639356710912</t>
  </si>
  <si>
    <t>https://pbs.twimg.com/media/Ddrjs6kV0AAPpJF.jpg</t>
  </si>
  <si>
    <t>2018-05-21 02:31:19 CAT</t>
  </si>
  <si>
    <t xml:space="preserve"> https://t.co/J22vBosN9a</t>
  </si>
  <si>
    <t>['https://pbs.twimg.com/media/DdrjoWiVwAAcftm.jpg']</t>
  </si>
  <si>
    <t>https://twitter.com/Sudan_News12/status/998360553146998785</t>
  </si>
  <si>
    <t>https://pbs.twimg.com/media/DdrjoWiVwAAcftm.jpg</t>
  </si>
  <si>
    <t>2018-05-21 02:30:50 CAT</t>
  </si>
  <si>
    <t xml:space="preserve"> https://t.co/ip8ufXRZXV</t>
  </si>
  <si>
    <t>['https://pbs.twimg.com/media/Ddrjg5xVwAIV-f0.jpg']</t>
  </si>
  <si>
    <t>https://twitter.com/Sudan_News12/status/998360433147990018</t>
  </si>
  <si>
    <t>https://pbs.twimg.com/media/Ddrjg5xVwAIV-f0.jpg</t>
  </si>
  <si>
    <t>2018-05-21 02:30:25 CAT</t>
  </si>
  <si>
    <t xml:space="preserve"> https://t.co/2UZKpbQUxw</t>
  </si>
  <si>
    <t>['https://pbs.twimg.com/media/DdrjasmVMAEO-4e.jpg']</t>
  </si>
  <si>
    <t>https://twitter.com/Sudan_News12/status/998360326088347650</t>
  </si>
  <si>
    <t>https://pbs.twimg.com/media/DdrjasmVMAEO-4e.jpg</t>
  </si>
  <si>
    <t>2018-05-20 02:19:12 CAT</t>
  </si>
  <si>
    <t>رسَالة مسائية:  حس بِجمال النعم الصغيرة وأفرحَ باشيائك البسِيطه خلك دائمًا مُبتسم وقل الحَمدلله.  https://t.co/5HKS6AWARi</t>
  </si>
  <si>
    <t>['https://pbs.twimg.com/media/DdmXRGEVQAATVlY.jpg']</t>
  </si>
  <si>
    <t>https://twitter.com/Sudan_News12/status/997995116416634880</t>
  </si>
  <si>
    <t>https://pbs.twimg.com/media/DdmXRGEVQAATVlY.jpg</t>
  </si>
  <si>
    <t>2018-05-20 02:16:19 CAT</t>
  </si>
  <si>
    <t>﴿ إِلَّا مَنْ أَتَى اللَّهَ بِقَلْبٍ سَلِيمٍ ﴾  اللهم قلباً نقياً يليق بلقائك.. ¶  https://t.co/TaVtqIargi</t>
  </si>
  <si>
    <t>['https://pbs.twimg.com/media/DdmWm1zV0AASoLw.jpg']</t>
  </si>
  <si>
    <t>https://twitter.com/Sudan_News12/status/997994389996744707</t>
  </si>
  <si>
    <t>https://pbs.twimg.com/media/DdmWm1zV0AASoLw.jpg</t>
  </si>
  <si>
    <t>2018-05-17 20:12:01 CAT</t>
  </si>
  <si>
    <t>#اتحاد_مغردي_السودان  https://t.co/i11i12Qa6o</t>
  </si>
  <si>
    <t>['https://pbs.twimg.com/media/DdawCjEUQAEcE-R.jpg']</t>
  </si>
  <si>
    <t>https://twitter.com/Sudan_News12/status/997177937634963458</t>
  </si>
  <si>
    <t>https://pbs.twimg.com/media/DdawCjEUQAEcE-R.jpg</t>
  </si>
  <si>
    <t>2018-05-17 20:09:24 CAT</t>
  </si>
  <si>
    <t>#صورة_ملف_شخصي_جديدة  https://t.co/FzdUayXVS9</t>
  </si>
  <si>
    <t>['https://pbs.twimg.com/media/DdavcpjUQAAVdIG.jpg']</t>
  </si>
  <si>
    <t>https://twitter.com/Sudan_News12/status/997177278370021376</t>
  </si>
  <si>
    <t>https://pbs.twimg.com/media/DdavcpjUQAAVdIG.jpg</t>
  </si>
  <si>
    <t>2018-05-12 13:18:18 CAT</t>
  </si>
  <si>
    <t>وديل اهلي😍😍  https://t.co/JahOvVfsR8</t>
  </si>
  <si>
    <t>['https://twitter.com/salma99993/status/994867130305740801']</t>
  </si>
  <si>
    <t>https://twitter.com/Sudan_News12/status/995261883602161665</t>
  </si>
  <si>
    <t>https://twitter.com/salma99993/status/994867130305740801</t>
  </si>
  <si>
    <t>2018-05-12 13:04:21 CAT</t>
  </si>
  <si>
    <t>@RTarabic @NidalSaad4 سودانية١٠٠%</t>
  </si>
  <si>
    <t>https://twitter.com/Sudan_News12/status/995258370557927424</t>
  </si>
  <si>
    <t>[{'screen_name': 'RTarabic', 'name': 'RTARABIC', 'id': '71516564'}, {'screen_name': 'NidalSaad4', 'name': 'hala haya 5', 'id': '801444305705517056'}]</t>
  </si>
  <si>
    <t>2018-05-12 10:43:22 CAT</t>
  </si>
  <si>
    <t>#اتحاد_مغردي_السودان  https://t.co/LYgZHxjCPA</t>
  </si>
  <si>
    <t>['https://pbs.twimg.com/media/Dc-97PLX4AAiIuI.jpg']</t>
  </si>
  <si>
    <t>https://twitter.com/Sudan_News12/status/995222893285036033</t>
  </si>
  <si>
    <t>https://pbs.twimg.com/media/Dc-97PLX4AAiIuI.jpg</t>
  </si>
  <si>
    <t>2018-05-12 10:27:23 CAT</t>
  </si>
  <si>
    <t>وطننا الباسمك كتبنا ورطنا  https://t.co/aIpFKa3C4G</t>
  </si>
  <si>
    <t>['https://twitter.com/waheedelsadig/status/995197926669512706']</t>
  </si>
  <si>
    <t>https://twitter.com/Sudan_News12/status/995218871664640000</t>
  </si>
  <si>
    <t>https://twitter.com/waheedelsadig/status/995197926669512706</t>
  </si>
  <si>
    <t>2018-05-11 07:03:55 CAT</t>
  </si>
  <si>
    <t>"تأنيب الضمير":  هو الذي يشعرك بأنك اسوأ إنسان على وجه الأرض لكن كن متأكداً... مادمت تشعر بذلك التأنيب .. فأنت من أطهر الناس قلوباً .¶  https://t.co/JPEQY7sClD</t>
  </si>
  <si>
    <t>['https://pbs.twimg.com/media/Dc5CIAzXcAMOmTQ.jpg']</t>
  </si>
  <si>
    <t>https://twitter.com/Sudan_News12/status/994805276623753216</t>
  </si>
  <si>
    <t>https://pbs.twimg.com/media/Dc5CIAzXcAMOmTQ.jpg</t>
  </si>
  <si>
    <t>2018-05-09 23:35:09 CAT</t>
  </si>
  <si>
    <t>#اتحاد_مغردي_السودان لو كانت الدنيا سهلة ميّسرة لما كان "الصبر" أحد أبواب الجنّة.   سئل أحد الصالحين : ما هو الصبر الجميل ؟ قال : أن تُبتلى و قلبك يقول #الحمدلله 🌹.¶  https://t.co/a0NKP15aRd</t>
  </si>
  <si>
    <t>['https://pbs.twimg.com/media/DcyRztjWsAATy28.jpg']</t>
  </si>
  <si>
    <t>['اتحاد_مغردي_السودان', 'الحمدلله']</t>
  </si>
  <si>
    <t>https://twitter.com/Sudan_News12/status/994329955705196544</t>
  </si>
  <si>
    <t>https://pbs.twimg.com/media/DcyRztjWsAATy28.jpg</t>
  </si>
  <si>
    <t>2018-05-09 19:34:45 CAT</t>
  </si>
  <si>
    <t>لا تتردد مطلقاً في الرجوع إلى  الله حتى إن كثرت ذنوبك ..   فالذي سترك وأنت تحت سقف المعصية لن يخذلك وأنت تحت جناح التوبة ¶  https://t.co/QWkw5VzcIN</t>
  </si>
  <si>
    <t>['https://pbs.twimg.com/media/DcxazH9X0AAio_x.jpg']</t>
  </si>
  <si>
    <t>https://twitter.com/Sudan_News12/status/994269456338751489</t>
  </si>
  <si>
    <t>https://pbs.twimg.com/media/DcxazH9X0AAio_x.jpg</t>
  </si>
  <si>
    <t>2018-05-09 19:33:24 CAT</t>
  </si>
  <si>
    <t>منّي اجتهادٌ وسَعيٌ في مناكبها  ومنكَ ياربُّ توفيقٌ وتَيسيرُ  https://t.co/ClEV20ZxUQ</t>
  </si>
  <si>
    <t>['https://pbs.twimg.com/media/DcxafULXkAES4k6.jpg']</t>
  </si>
  <si>
    <t>https://twitter.com/Sudan_News12/status/994269117891973120</t>
  </si>
  <si>
    <t>https://pbs.twimg.com/media/DcxafULXkAES4k6.jpg</t>
  </si>
  <si>
    <t>2018-05-09 00:04:52 CAT</t>
  </si>
  <si>
    <t>💌↯↯✍️   من أرآد جمآلاً : فَ الأخلآق تگفيه .!</t>
  </si>
  <si>
    <t>https://twitter.com/Sudan_News12/status/993975043943288833</t>
  </si>
  <si>
    <t>2018-05-08 20:59:00 CAT</t>
  </si>
  <si>
    <t>مها الطائرة🤣🤣🤣  https://t.co/ojbD13xsGn</t>
  </si>
  <si>
    <t>['https://twitter.com/MahaAj/status/993872547333771265']</t>
  </si>
  <si>
    <t>https://twitter.com/Sudan_News12/status/993928270310658048</t>
  </si>
  <si>
    <t>2018-05-06 19:23:43 CAT</t>
  </si>
  <si>
    <t>الحالة : أحتاجُ أن أُعبِر ، ولكن لا أستطيع  #اتحاد_مغردي_السودان</t>
  </si>
  <si>
    <t>https://twitter.com/Sudan_News12/status/993179515147968512</t>
  </si>
  <si>
    <t>2018-05-04 17:59:35 CAT</t>
  </si>
  <si>
    <t>لكل شخص عابر مرّ من هنا ... كن كالغيث ترويني بدعائك دوماً ، لعلّ دعوة منك تُسعدني للأبد ، و توفقني طول العمر ، و تُحقق لي ما أدعو وما أُريد وأتمنى ...🌹  https://t.co/O8cBGw1NZv</t>
  </si>
  <si>
    <t>['https://pbs.twimg.com/media/DcXVD1-X0AE5TmW.jpg']</t>
  </si>
  <si>
    <t>https://twitter.com/Sudan_News12/status/992433567132192768</t>
  </si>
  <si>
    <t>https://pbs.twimg.com/media/DcXVD1-X0AE5TmW.jpg</t>
  </si>
  <si>
    <t>2018-05-04 12:14:40 CAT</t>
  </si>
  <si>
    <t>شاب سوداني رغم اعاقته يواصل عمله بكل جد #اتحاد_مغردي_السودان  https://t.co/t4CdaeUX0b</t>
  </si>
  <si>
    <t>['https://pbs.twimg.com/media/DcWGH5MW0AAoTJk.jpg']</t>
  </si>
  <si>
    <t>https://twitter.com/Sudan_News12/status/992346766388420608</t>
  </si>
  <si>
    <t>https://pbs.twimg.com/media/DcWGH5MW0AAoTJk.jpg</t>
  </si>
  <si>
    <t>2018-04-30 11:04:01 CAT</t>
  </si>
  <si>
    <t>@khames0011 @alialghanmi2010 الف سلامة ان شاء الله</t>
  </si>
  <si>
    <t>https://twitter.com/Sudan_News12/status/990879436097576961</t>
  </si>
  <si>
    <t>[{'screen_name': 'khames0011', 'name': 'المرحوم / خميس العويران', 'id': '794887585667620864'}, {'screen_name': 'alialghanmi2010', 'name': 'علي الغانمي تبادل المتابعةاو إلغاءالمتابعة', 'id': '704007454804336640'}]</t>
  </si>
  <si>
    <t>2018-04-30 07:09:25 CAT</t>
  </si>
  <si>
    <t>التفاؤل الإيجابي أن تشرق روحك بتوقع الخير  في الأشخاص والأحداث  ولكل ماترغب في تحقيقه مع السعي لذلك والثقة اليقينيه بقدرته عزوجل في تحقيق المستحيل والبذل الجيد في طريقك لذلك السعي.  ╭─═┅┅┅═─╮  •صباح الخير😍  💭I•           ╰─═┅┅┅═─╯</t>
  </si>
  <si>
    <t>https://twitter.com/Sudan_News12/status/990820396353146880</t>
  </si>
  <si>
    <t>2018-04-30 00:44:51 CAT</t>
  </si>
  <si>
    <t>زمان الناس هداوة بال😍😍  وانت زمانك الترحال!😱🚶‍♂🚶‍♂  وليلهم عمرو ما سأل🎶💕  وليلك لصباحه سؤال🤧🤔  قسمتك يا رقيق الحال 🤗  ومكتوب ليك تعيش رحال🖐🚶‍♂🚶‍♂  غريب و الغربه أقسى نضال💔 غريب و الغربه سترة حال💘  https://t.co/5urNR0w8r5</t>
  </si>
  <si>
    <t>['https://pbs.twimg.com/media/Db_B3nIW4AAc4BC.jpg']</t>
  </si>
  <si>
    <t>https://twitter.com/Sudan_News12/status/990723615313326081</t>
  </si>
  <si>
    <t>https://pbs.twimg.com/media/Db_B3nIW4AAc4BC.jpg</t>
  </si>
  <si>
    <t>2018-04-29 18:31:07 CAT</t>
  </si>
  <si>
    <t>على قدر " أحلامنا " تتّسع لنا الأرض .  https://t.co/VnkrVndBba</t>
  </si>
  <si>
    <t>['https://pbs.twimg.com/media/Db9sUBQW0AA7WiZ.jpg']</t>
  </si>
  <si>
    <t>https://twitter.com/Sudan_News12/status/990629563435749377</t>
  </si>
  <si>
    <t>https://pbs.twimg.com/media/Db9sUBQW0AA7WiZ.jpg</t>
  </si>
  <si>
    <t>2018-04-28 13:02:07 CAT</t>
  </si>
  <si>
    <t>@kaxse10 @a_Iloveyou_4G 😍😍</t>
  </si>
  <si>
    <t>https://twitter.com/Sudan_News12/status/990184377765257216</t>
  </si>
  <si>
    <t>2018-04-28 11:02:55 CAT</t>
  </si>
  <si>
    <t>@bahahassan2 @amltbydy83 @louddies_zone ربنا يصلح الحال</t>
  </si>
  <si>
    <t>https://twitter.com/Sudan_News12/status/990154381684363264</t>
  </si>
  <si>
    <t>[{'screen_name': 'bahahassan2', 'name': '🇸🇩Baha Hassan🇸🇩', 'id': '1910474010'}, {'screen_name': 'amltbydy83', 'name': 'امل تبيدي', 'id': '819421338930728961'}]</t>
  </si>
  <si>
    <t>2018-04-27 17:50:39 CAT</t>
  </si>
  <si>
    <t>@drelderdery هلا وغلا يا دكتور</t>
  </si>
  <si>
    <t>https://twitter.com/Sudan_News12/status/989894603745775617</t>
  </si>
  <si>
    <t>[{'screen_name': 'drelderdery', 'name': 'دكتور الدرديرى احمد اسماعيل', 'id': '956236480686493703'}]</t>
  </si>
  <si>
    <t>2018-04-27 14:46:03 CAT</t>
  </si>
  <si>
    <t>♡ حين تكتفي بـ "حسبي الله ونعم الوكيل" في موضع أنت فيه قادر على أخذ حقك فأنتظر نصرًا من الله يجعلك تخر ساجدًا حامدًا شاكرًا.  https://t.co/oIw1qELZPV</t>
  </si>
  <si>
    <t>['https://pbs.twimg.com/media/Dbylob6XkAEm-JO.jpg']</t>
  </si>
  <si>
    <t>https://twitter.com/Sudan_News12/status/989848148565811201</t>
  </si>
  <si>
    <t>https://pbs.twimg.com/media/Dbylob6XkAEm-JO.jpg</t>
  </si>
  <si>
    <t>2018-04-27 13:42:23 CAT</t>
  </si>
  <si>
    <t>أنت تمتلك وغيرك يفتقد أنت بخير وهناك من يتألم أنت بصحه جيده وهناك مرضي لم يجدوا لهم دوا أنت سعيد وغيرك حزين   قل الحمد لله دايما ..  https://t.co/Qbznzz704f</t>
  </si>
  <si>
    <t>['https://pbs.twimg.com/media/DbyXEdlWsAAwnZl.jpg']</t>
  </si>
  <si>
    <t>https://twitter.com/Sudan_News12/status/989832124093124608</t>
  </si>
  <si>
    <t>https://pbs.twimg.com/media/DbyXEdlWsAAwnZl.jpg</t>
  </si>
  <si>
    <t>2018-04-27 13:19:49 CAT</t>
  </si>
  <si>
    <t>#جوائز_أكوافينا_العثيم 8.95 ريال</t>
  </si>
  <si>
    <t>['جوائز_أكوافينا_العثيم']</t>
  </si>
  <si>
    <t>https://twitter.com/Sudan_News12/status/989826448222539777</t>
  </si>
  <si>
    <t>2018-04-27 12:35:30 CAT</t>
  </si>
  <si>
    <t>وبعد ألف سيلفي فاشل ، نحن جميلون بطريقة لا يمكن للكاميرا إلتقاطها ..  https://t.co/bi0hewvNzu</t>
  </si>
  <si>
    <t>['https://pbs.twimg.com/media/DbyHwrVX0AA-4iZ.jpg']</t>
  </si>
  <si>
    <t>https://twitter.com/Sudan_News12/status/989815292153991168</t>
  </si>
  <si>
    <t>https://pbs.twimg.com/media/DbyHwrVX0AA-4iZ.jpg</t>
  </si>
  <si>
    <t>2018-04-27 10:18:44 CAT</t>
  </si>
  <si>
    <t>الثبات لا يكون بكثرة الإستماع للمواعظ إنما يكون بفعل هذه المواعظ  قال تعـالى : {ولو أنهم فعلوا مايُعظون به لكان خيرًا لهم وأشد تثبيتا}  https://t.co/Gj9EQgBhIB</t>
  </si>
  <si>
    <t>['https://pbs.twimg.com/media/DbxodVmXkAAxb5y.jpg']</t>
  </si>
  <si>
    <t>https://twitter.com/Sudan_News12/status/989780874198769664</t>
  </si>
  <si>
    <t>https://pbs.twimg.com/media/DbxodVmXkAAxb5y.jpg</t>
  </si>
  <si>
    <t>2018-04-27 01:21:28 CAT</t>
  </si>
  <si>
    <t>العيش بعفويّة مع أناس بسيطين نواياهم طيّبه ذلك ما يُقال عنه الحظ الجيّد في الحياة.  https://t.co/XiGmR3KSG9</t>
  </si>
  <si>
    <t>['https://pbs.twimg.com/media/DbvteqUW0AAXdts.jpg']</t>
  </si>
  <si>
    <t>https://twitter.com/Sudan_News12/status/989645667508289538</t>
  </si>
  <si>
    <t>https://pbs.twimg.com/media/DbvteqUW0AAXdts.jpg</t>
  </si>
  <si>
    <t>2018-04-26 11:26:30 CAT</t>
  </si>
  <si>
    <t>و أسير وحدي والحياة كأنها نغمات حزن صامت بفؤادي؟ طال الطريق و بالطريق حكاية بدأت بفرحي.. و انتهت.. بسهادي.! - فاروق جويدة</t>
  </si>
  <si>
    <t>https://twitter.com/Sudan_News12/status/989435540087951360</t>
  </si>
  <si>
    <t>2018-04-26 11:22:10 CAT</t>
  </si>
  <si>
    <t>تمر عليك ظروف تشعرك أنها لن تنقضي ، وأنها هي القاضية عليك ، اليوم قد مرت وولّت بلُطف الله بطريقته لا بطريقتك وتدبيره لا تدبيرك ... #اتحاد_مغردي_السودان  https://t.co/7PsdJ5NQYY</t>
  </si>
  <si>
    <t>['https://pbs.twimg.com/media/DbstX7nX4AA4c5e.jpg']</t>
  </si>
  <si>
    <t>https://twitter.com/Sudan_News12/status/989434451095670790</t>
  </si>
  <si>
    <t>https://pbs.twimg.com/media/DbstX7nX4AA4c5e.jpg</t>
  </si>
  <si>
    <t>2018-04-26 11:20:50 CAT</t>
  </si>
  <si>
    <t>إنْ لم تكُنْ صَدراً بأوَّلِ جُملةٍ أو فاعلاً للمجدِ في إسْهاب إيَّاكَ أن تبقى ضمِيراً غائِباً أو لا محَلَّ لهُ منَ الإعْراب.. #اتحاد_مغردي_السودان  https://t.co/QqIPlkeBsP</t>
  </si>
  <si>
    <t>['https://pbs.twimg.com/media/DbstEPmWAAAk6EL.jpg']</t>
  </si>
  <si>
    <t>https://twitter.com/Sudan_News12/status/989434116247638017</t>
  </si>
  <si>
    <t>https://pbs.twimg.com/media/DbstEPmWAAAk6EL.jpg</t>
  </si>
  <si>
    <t>2018-04-26 11:13:38 CAT</t>
  </si>
  <si>
    <t>@1_mariso اعزمونا</t>
  </si>
  <si>
    <t>https://twitter.com/Sudan_News12/status/989432302341107712</t>
  </si>
  <si>
    <t>2018-04-25 20:44:05 CAT</t>
  </si>
  <si>
    <t>من ينتهي من قراءتها يُعيد تغريدها  ✨=======✨ 1 . ​سبحان الله​♥️ 2 . ​الحمد لله​🍃 3 . ​لا إله إلا الله​💞 4 . ​الله أگبر​🌹 5 . أستغفرالله🌸 ✨========✨ آجرها لي ولكم ولجميع من تصل اليه باذن الخالق</t>
  </si>
  <si>
    <t>https://twitter.com/Sudan_News12/status/989213474986299392</t>
  </si>
  <si>
    <t>2018-04-25 20:05:08 CAT</t>
  </si>
  <si>
    <t xml:space="preserve"> https://t.co/qu4ReVKQFm</t>
  </si>
  <si>
    <t>['https://pbs.twimg.com/media/Dbpbe3pW4AAv9sf.jpg']</t>
  </si>
  <si>
    <t>https://twitter.com/Sudan_News12/status/989203670846844928</t>
  </si>
  <si>
    <t>https://pbs.twimg.com/media/Dbpbe3pW4AAv9sf.jpg</t>
  </si>
  <si>
    <t>2018-04-25 14:32:48 CAT</t>
  </si>
  <si>
    <t xml:space="preserve"> https://t.co/K1KmgOdFDB</t>
  </si>
  <si>
    <t>['https://pbs.twimg.com/media/DboPbgTXkAEm6Td.jpg']</t>
  </si>
  <si>
    <t>https://twitter.com/Sudan_News12/status/989120037205303298</t>
  </si>
  <si>
    <t>https://pbs.twimg.com/media/DboPbgTXkAEm6Td.jpg</t>
  </si>
  <si>
    <t>2018-04-25 14:25:47 CAT</t>
  </si>
  <si>
    <t>الجو رهيب😍😍  https://t.co/TKszxJgIkw</t>
  </si>
  <si>
    <t>['https://pbs.twimg.com/media/DboNyukX4AEFhiT.jpg']</t>
  </si>
  <si>
    <t>https://twitter.com/Sudan_News12/status/989118270904111104</t>
  </si>
  <si>
    <t>https://pbs.twimg.com/media/DboNyukX4AEFhiT.jpg</t>
  </si>
  <si>
    <t>2018-04-25 00:57:37 CAT</t>
  </si>
  <si>
    <t>♡ حين تكتفي بـ "حسبي الله ونعم الوكيل" في موضع أنت فيه قادر على أخذ حقك فأنتظر نصرًا من الله يجعلك تخر ساجدًا حامدًا شاكرًا.  https://t.co/38iuqPnKti</t>
  </si>
  <si>
    <t>['https://pbs.twimg.com/media/DblU1wvXcAErqUS.jpg']</t>
  </si>
  <si>
    <t>https://twitter.com/Sudan_News12/status/988914891665879040</t>
  </si>
  <si>
    <t>https://pbs.twimg.com/media/DblU1wvXcAErqUS.jpg</t>
  </si>
  <si>
    <t>2018-04-25 00:44:49 CAT</t>
  </si>
  <si>
    <t>يعطيك المال ، ثم يلهمك ان تتصدق ، ثم يسخر لك فقيراًيأخذها ، ثم يقبلها منك ، ثم يبارك لك في رزقك الذي هو اعطاك إياه .. سبحانك ربي ما اعظمك ..  https://t.co/4osmHpNAwH</t>
  </si>
  <si>
    <t>['https://pbs.twimg.com/media/DblR6x7XcAATFkc.jpg']</t>
  </si>
  <si>
    <t>https://twitter.com/Sudan_News12/status/988911666929852416</t>
  </si>
  <si>
    <t>https://pbs.twimg.com/media/DblR6x7XcAATFkc.jpg</t>
  </si>
  <si>
    <t>2018-04-25 00:39:19 CAT</t>
  </si>
  <si>
    <t>الحمدلله على راحة الضمير ؛ الحمدلله على شعور انك لم تؤذي و لم تظلم احد و لم تتمنى الشر لاحد ؛ الحمدلله على صفاء القلب وسلامة الصدر ؛ "يارب لك الحمد "  https://t.co/eB99OinDtQ</t>
  </si>
  <si>
    <t>['https://pbs.twimg.com/media/DblQp_AXcAEMKxo.jpg']</t>
  </si>
  <si>
    <t>https://twitter.com/Sudan_News12/status/988910284973772800</t>
  </si>
  <si>
    <t>https://pbs.twimg.com/media/DblQp_AXcAEMKxo.jpg</t>
  </si>
  <si>
    <t>2018-04-24 18:14:37 CAT</t>
  </si>
  <si>
    <t>@Saraelkad تم</t>
  </si>
  <si>
    <t>https://twitter.com/Sudan_News12/status/988813470253580290</t>
  </si>
  <si>
    <t>2018-04-24 18:03:27 CAT</t>
  </si>
  <si>
    <t>يا نفس صبــــــراً . . . هناك فرح ينتظرنا عند أطراف الطريق و خلف تلك الأبواب المغلقه أيضا . . .. #اتحاد_مغردي_السودان  https://t.co/aK8kqenZmR</t>
  </si>
  <si>
    <t>['https://pbs.twimg.com/media/Dbj2BX-XUAIE7IO.jpg']</t>
  </si>
  <si>
    <t>https://twitter.com/Sudan_News12/status/988810663207239680</t>
  </si>
  <si>
    <t>https://pbs.twimg.com/media/Dbj2BX-XUAIE7IO.jpg</t>
  </si>
  <si>
    <t>2018-04-24 13:27:11 CAT</t>
  </si>
  <si>
    <t>#مسابقات_العثيم_تونتي_4 الرجال والنساء واحتياجات المنزل  @SalihIb57174751</t>
  </si>
  <si>
    <t>[{'screen_name': 'salihib57174751', 'name': 'salih ibrahim', 'id': '899537175997550593'}]</t>
  </si>
  <si>
    <t>['مسابقات_العثيم_تونتي_4']</t>
  </si>
  <si>
    <t>https://twitter.com/Sudan_News12/status/988741134577958912</t>
  </si>
  <si>
    <t>2018-04-24 13:26:35 CAT</t>
  </si>
  <si>
    <t>#مسابقات_العثيم_تونتي_4 الرجال والنساء واحتاجات المنزل</t>
  </si>
  <si>
    <t>https://twitter.com/Sudan_News12/status/988740986636521472</t>
  </si>
  <si>
    <t>2018-04-24 07:07:17 CAT</t>
  </si>
  <si>
    <t xml:space="preserve"> https://t.co/Im5WoLGkkP</t>
  </si>
  <si>
    <t>['https://pbs.twimg.com/media/Dbhf3k8XUAArD14.jpg']</t>
  </si>
  <si>
    <t>https://twitter.com/Sudan_News12/status/988645531139309568</t>
  </si>
  <si>
    <t>https://pbs.twimg.com/media/Dbhf3k8XUAArD14.jpg</t>
  </si>
  <si>
    <t>2018-04-24 00:38:46 CAT</t>
  </si>
  <si>
    <t>في قلبي مكانٌ مميز لأولئك الذين وقفوا معي في الشدائد وأحبوني حتى عندما لم أكن محبوباً.”  https://t.co/uhubpeiYxb</t>
  </si>
  <si>
    <t>['https://pbs.twimg.com/media/DbgG8c3XUAAKXJn.jpg']</t>
  </si>
  <si>
    <t>https://twitter.com/Sudan_News12/status/988547757756551168</t>
  </si>
  <si>
    <t>https://pbs.twimg.com/media/DbgG8c3XUAAKXJn.jpg</t>
  </si>
  <si>
    <t>2018-04-24 00:24:54 CAT</t>
  </si>
  <si>
    <t>غُربَتُنــا تَعاظــَمت تَفاقَمـَت تَراكَمــت  فَـ للّهِ نَشــكوها ..  https://t.co/p3A4VLzarj</t>
  </si>
  <si>
    <t>['https://pbs.twimg.com/media/DbgDw4OX4AEkXAY.jpg']</t>
  </si>
  <si>
    <t>https://twitter.com/Sudan_News12/status/988544266443067393</t>
  </si>
  <si>
    <t>https://pbs.twimg.com/media/DbgDw4OX4AEkXAY.jpg</t>
  </si>
  <si>
    <t>2018-04-22 14:11:52 CAT</t>
  </si>
  <si>
    <t>أصنع إلى الله طريقاً لا يراك فيه أحد و لا يعلمه أحد .. خبئ لِ نفسك صالحات تنفعك يوم لا ينفعك فيه أحد .¶ #اتحاد_مغردي_السودان  https://t.co/3nIegCDWVt</t>
  </si>
  <si>
    <t>['https://pbs.twimg.com/media/DbYt3KkWsAABuOF.jpg']</t>
  </si>
  <si>
    <t>https://twitter.com/Sudan_News12/status/988027603951996928</t>
  </si>
  <si>
    <t>https://pbs.twimg.com/media/DbYt3KkWsAABuOF.jpg</t>
  </si>
  <si>
    <t>2018-04-22 14:09:24 CAT</t>
  </si>
  <si>
    <t>#مسابقة_العثيم_أكوافينا. ٢٠٠مل -٣٣٠ مل -٥٠٠ مل - ١.٥ لتر</t>
  </si>
  <si>
    <t>['مسابقة_العثيم_أكوافينا']</t>
  </si>
  <si>
    <t>https://twitter.com/Sudan_News12/status/988026984650420224</t>
  </si>
  <si>
    <t>2018-04-22 14:06:50 CAT</t>
  </si>
  <si>
    <t>#مسابقة_العثيم_أكوافينا تم</t>
  </si>
  <si>
    <t>https://twitter.com/Sudan_News12/status/988026340405374976</t>
  </si>
  <si>
    <t>2018-04-22 09:04:57 CAT</t>
  </si>
  <si>
    <t>بك اللهم أصبحنايقينًا وإيمانابفضلك يحتوينا - بك اللهم أصبحناقلوبًا تتوق لربهادنياودينا - بك اللهم أصبحنا... فاغسلنا بذكرك كل هم يعترينا  ⁧ #اللهم متفائلون بك بلا حد #صباح التفاؤل والبشر والإمتنان. ╭─═┅┅┅═─╮</t>
  </si>
  <si>
    <t>['اللهم', 'صباح']</t>
  </si>
  <si>
    <t>https://twitter.com/Sudan_News12/status/987950369576759296</t>
  </si>
  <si>
    <t>2018-04-19 18:46:56 CAT</t>
  </si>
  <si>
    <t>“نحن بمقاييس العالم الصناعي الأوروبي فلاحون فقراء، لكني حين اعانق جدي احسّ بالغني، كأنني نغمة من دقات الكون نفسه" #الطيب_صالح #اسطر_سودانيه</t>
  </si>
  <si>
    <t>['الطيب_صالح', 'اسطر_سودانيه']</t>
  </si>
  <si>
    <t>https://twitter.com/Sudan_News12/status/987009663827922944</t>
  </si>
  <si>
    <t>2018-04-18 13:21:42 CAT</t>
  </si>
  <si>
    <t>اعمل لهدف  ..لا ..لثناء عش حياتك لتعبر  ..لا..لتبهر  لاتطمح أن يكون حضورك ملحوظا ..فقط اجعل غيابك ملموسا.  ╭─═┅┅┅═─╮  •l❤  Muzamil  💭I•      #اتحاد_مغردي_السودان  https://t.co/UvW1vX4mCV</t>
  </si>
  <si>
    <t>['https://pbs.twimg.com/media/DbD8BCtW0AAX4XQ.jpg']</t>
  </si>
  <si>
    <t>https://twitter.com/Sudan_News12/status/986565428087488512</t>
  </si>
  <si>
    <t>https://pbs.twimg.com/media/DbD8BCtW0AAX4XQ.jpg</t>
  </si>
  <si>
    <t>2018-04-18 01:33:37 CAT</t>
  </si>
  <si>
    <t>الإحَترآم ... وَآلأخَلآقْ ... والأدبَ ...  لآ تباعْ وَلا تُشتَرى   بَل هُي طَابع فِيَ قَلب مِن تَربىّ        وَ فهّم مَعنى آلحَيآة . ♡</t>
  </si>
  <si>
    <t>https://twitter.com/Sudan_News12/status/986387234579460096</t>
  </si>
  <si>
    <t>2018-04-18 01:28:18 CAT</t>
  </si>
  <si>
    <t>عندما نعيش لنسعد الآخرين ، يرزقنا الله بآخرين ليسعدونا ، فـ ابحث عن العطاء لا الأخذ !🌹</t>
  </si>
  <si>
    <t>https://twitter.com/Sudan_News12/status/986385898068733952</t>
  </si>
  <si>
    <t>2018-04-13 23:37:02 CAT</t>
  </si>
  <si>
    <t>↓˓❀⸀ءء  ٲبتسم ؛؛ فـ الحياة تصير ٲجمل✨  ﴿  🎻😴♩ءُ﴾❥ ֆء  °•┈••ৡ✵ @muzamil_awad ✵ৡ•┈•°  https://t.co/OZOkJnEqm7</t>
  </si>
  <si>
    <t>[{'screen_name': 'muzamil_awad', 'name': 'muzamil awad', 'id': '902525463389769728'}]</t>
  </si>
  <si>
    <t>['https://pbs.twimg.com/media/DasY50CX4AoB-5M.jpg']</t>
  </si>
  <si>
    <t>https://twitter.com/Sudan_News12/status/984908341699923970</t>
  </si>
  <si>
    <t>https://pbs.twimg.com/media/DasY50CX4AoB-5M.jpg</t>
  </si>
  <si>
    <t>2018-04-13 19:09:47 CAT</t>
  </si>
  <si>
    <t>في #يوم_الجمـعه "اللهم المُتسع، واليُسر في كلّ أمرنا، وتحقيق المُنى الجميل، وحياة الهناء،  اللهم سعادة والفرح، وجميل البشائر وسجدة الفرح،¶</t>
  </si>
  <si>
    <t>['يوم_الجمـعه']</t>
  </si>
  <si>
    <t>https://twitter.com/Sudan_News12/status/984841086026899457</t>
  </si>
  <si>
    <t>2018-04-13 11:25:21 CAT</t>
  </si>
  <si>
    <t>@ROFAI_E77 هلا والله .. الله يكتر من الفتريتة</t>
  </si>
  <si>
    <t>https://twitter.com/Sudan_News12/status/984724208935735296</t>
  </si>
  <si>
    <t>2018-04-13 01:11:06 CAT</t>
  </si>
  <si>
    <t>ولنا مع الحياة، بقايا أمل . .¶  #اتحاد_مغردي_السودان  https://t.co/WN3xzu5ci4</t>
  </si>
  <si>
    <t>['https://pbs.twimg.com/media/Dank2NuX4AArg9H.jpg']</t>
  </si>
  <si>
    <t>https://twitter.com/Sudan_News12/status/984569626670632960</t>
  </si>
  <si>
    <t>https://pbs.twimg.com/media/Dank2NuX4AArg9H.jpg</t>
  </si>
  <si>
    <t>2018-04-13 01:11:04 CAT</t>
  </si>
  <si>
    <t>"صبرك على الشدائد مهارة تستحق التقدير ، تذكر دائما : أن مع العسر يسرا ، وأن الفرج يأتي بعد الضيق ، والنجاح بعد الفشل". .¶  https://t.co/vzXFpSinaV</t>
  </si>
  <si>
    <t>['https://pbs.twimg.com/media/Dank2PuWAAIFjJ_.jpg']</t>
  </si>
  <si>
    <t>https://twitter.com/Sudan_News12/status/984569620899270656</t>
  </si>
  <si>
    <t>https://pbs.twimg.com/media/Dank2PuWAAIFjJ_.jpg</t>
  </si>
  <si>
    <t>2018-04-13 01:05:52 CAT</t>
  </si>
  <si>
    <t>الأشياء الجميلة بداخلنا وليست فِي الأحداث  فعندما نمتلك عينًا جميلة سنرى كل شيء جميل  وعندما نمتلك نفسًا راضيه سنرضى ولو بالقليل ¶</t>
  </si>
  <si>
    <t>https://twitter.com/Sudan_News12/status/984568312507092992</t>
  </si>
  <si>
    <t>2018-04-11 20:17:05 CAT</t>
  </si>
  <si>
    <t>قُل: الحمدلله للحياة التي لا زالت تسري في عروقك ، للعافيه التي تتردد بين جنبيك ، وللأمن الذي يجعلك تُغمض جفنيك مطمئنًا.¶   #اتحاد_مغردي_السودان</t>
  </si>
  <si>
    <t>https://twitter.com/Sudan_News12/status/984133250653319188</t>
  </si>
  <si>
    <t>2018-04-10 14:04:47 CAT</t>
  </si>
  <si>
    <t>فرخ شاهين للبيع #اتحاد_مغردي_السودان #تعرف_على_السودان  https://t.co/vmLJ66zpeH</t>
  </si>
  <si>
    <t>['https://pbs.twimg.com/media/Daa5KaEX0AEga-N.jpg']</t>
  </si>
  <si>
    <t>['اتحاد_مغردي_السودان', 'تعرف_على_السودان']</t>
  </si>
  <si>
    <t>https://twitter.com/Sudan_News12/status/983677169598595072</t>
  </si>
  <si>
    <t>https://pbs.twimg.com/media/Daa5KaEX0AEga-N.jpg</t>
  </si>
  <si>
    <t>2018-04-09 01:16:13 CAT</t>
  </si>
  <si>
    <t>﴿ إن يعلم الله في قلوبكم خيراً يؤتكم خيراً ﴾  وعدٌ ربّاني على قدر صلاح النوايا تأتي العطايا.               ❀ #اتحاد_مغردي_السودان  https://t.co/dlBEvtkFTG</t>
  </si>
  <si>
    <t>['https://pbs.twimg.com/media/DaS_qAJX0AEQckJ.jpg']</t>
  </si>
  <si>
    <t>https://twitter.com/Sudan_News12/status/983121363828436992</t>
  </si>
  <si>
    <t>https://pbs.twimg.com/media/DaS_qAJX0AEQckJ.jpg</t>
  </si>
  <si>
    <t>2018-04-08 21:36:36 CAT</t>
  </si>
  <si>
    <t>💌↯↯✍️  أجمل العطور⁩ : ليس ما تضعه على جسدك وملابسك !! بل ما يخرج من لسانك ويسمعه غيرك ويشعر به من حولك  "الكلمة الطيبة صدقة"   #اتحاد_مغردي_السودان #تعرف_على_السودان  https://t.co/0VhvscXIWg</t>
  </si>
  <si>
    <t>['https://pbs.twimg.com/media/DaSNZfQX0AAujWh.jpg']</t>
  </si>
  <si>
    <t>https://twitter.com/Sudan_News12/status/983066097187540992</t>
  </si>
  <si>
    <t>https://pbs.twimg.com/media/DaSNZfQX0AAujWh.jpg</t>
  </si>
  <si>
    <t>2018-04-08 17:40:18 CAT</t>
  </si>
  <si>
    <t>#تعرف_على_السودان #اتحاد_مغردي_السودان .  الكاسنجر  https://t.co/V4IuNi5xnF</t>
  </si>
  <si>
    <t>['https://pbs.twimg.com/media/DaRXQXJXUAEwwnG.jpg']</t>
  </si>
  <si>
    <t>['تعرف_على_السودان', 'اتحاد_مغردي_السودان']</t>
  </si>
  <si>
    <t>https://twitter.com/Sudan_News12/status/983006628927729665</t>
  </si>
  <si>
    <t>https://pbs.twimg.com/media/DaRXQXJXUAEwwnG.jpg</t>
  </si>
  <si>
    <t>2018-04-08 00:13:57 CAT</t>
  </si>
  <si>
    <t>الإنسان الطَيب ... تراه دائماً مُبتسم ،  و يضحك كَثيراً و لا يُبالي لشيء ... و تَراه أيضاً يُساامح كثيراً ويتجاهل كُل مَا يؤلمه ! لَكن لا أحد يعلم ما بداخله 🌹</t>
  </si>
  <si>
    <t>https://twitter.com/Sudan_News12/status/982743307112669185</t>
  </si>
  <si>
    <t>2018-04-07 23:44:42 CAT</t>
  </si>
  <si>
    <t>" اليد التي تُنهضُكَ عند تعثرك .. أصدقُ من ألف يدٍ تصافحك عند الوصول ".¶. #اتحاد_مغردي_السودان  https://t.co/X80v24qCnD</t>
  </si>
  <si>
    <t>['https://pbs.twimg.com/media/DaNhIcIW0AAFBFr.jpg']</t>
  </si>
  <si>
    <t>https://twitter.com/Sudan_News12/status/982735944523665408</t>
  </si>
  <si>
    <t>https://pbs.twimg.com/media/DaNhIcIW0AAFBFr.jpg</t>
  </si>
  <si>
    <t>2018-04-07 07:30:55 CAT</t>
  </si>
  <si>
    <t>يارب إني أخشى أن تلهو بي الحياة فأنسى حفرة سأكون فيها يوماً فيارب ؛ كلما رأيتني أبتعد عنك ردني إليك رداً جميلاً ..            صــباح الخيــږ. #اتحاد_مغردي_السودان</t>
  </si>
  <si>
    <t>https://twitter.com/Sudan_News12/status/982490887233134592</t>
  </si>
  <si>
    <t>2018-04-06 16:57:38 CAT</t>
  </si>
  <si>
    <t>#اتحاد_مغردي_السودان  https://t.co/2UfxO8sM02</t>
  </si>
  <si>
    <t>['https://pbs.twimg.com/media/DaG6W1_UMAE4jIn.jpg']</t>
  </si>
  <si>
    <t>https://twitter.com/Sudan_News12/status/982271118336671744</t>
  </si>
  <si>
    <t>https://pbs.twimg.com/media/DaG6W1_UMAE4jIn.jpg</t>
  </si>
  <si>
    <t>2018-04-06 05:54:30 CAT</t>
  </si>
  <si>
    <t>﴿يُدبّر الأمر﴾.. "ألم تدهشك أمور حدثت لك بغير تخطيط منك، ولو استعملت لها كل عقلك ماحدثت بهذه الروعة! فتوكل على الله وثق بعطاياه وأرِح قلبك."🕊</t>
  </si>
  <si>
    <t>https://twitter.com/Sudan_News12/status/982104234781949959</t>
  </si>
  <si>
    <t>2018-04-06 03:34:53 CAT</t>
  </si>
  <si>
    <t xml:space="preserve"> https://t.co/vtQgIETvIR</t>
  </si>
  <si>
    <t>['https://pbs.twimg.com/media/DaECn5rXcAA6yIQ.jpg']</t>
  </si>
  <si>
    <t>https://twitter.com/Sudan_News12/status/982069096245276673</t>
  </si>
  <si>
    <t>https://pbs.twimg.com/media/DaECn5rXcAA6yIQ.jpg</t>
  </si>
  <si>
    <t>2018-04-05 18:56:03 CAT</t>
  </si>
  <si>
    <t>تذكر دائماً مهما كانت الظروف كل شيء سيمضي, سيعبر ، وسينتهي .   فقط توكل على الله..¶ #اتحاد_مغردي_السودان  https://t.co/QzzY7Lia7K</t>
  </si>
  <si>
    <t>['https://pbs.twimg.com/media/DaCL4wgW0A4-1K4.jpg']</t>
  </si>
  <si>
    <t>https://twitter.com/Sudan_News12/status/981938530862747648</t>
  </si>
  <si>
    <t>https://pbs.twimg.com/media/DaCL4wgW0A4-1K4.jpg</t>
  </si>
  <si>
    <t>2018-04-05 00:20:06 CAT</t>
  </si>
  <si>
    <t>في كل محطة من حياتك أترك بصمة جميلة لتبقى مزهر في كل مكان .. ✍🏻  https://t.co/ocSSqeOjsG</t>
  </si>
  <si>
    <t>['https://pbs.twimg.com/media/DZ-MdyQXkAApaDo.jpg']</t>
  </si>
  <si>
    <t>https://twitter.com/Sudan_News12/status/981657691381751808</t>
  </si>
  <si>
    <t>https://pbs.twimg.com/media/DZ-MdyQXkAApaDo.jpg</t>
  </si>
  <si>
    <t>2018-04-05 00:16:29 CAT</t>
  </si>
  <si>
    <t>في كل محطة من حياتك أترك بصمة جميلة لتبقى مزهر في كل مكان .. ✍🏻  https://t.co/lJwfXQfpJZ</t>
  </si>
  <si>
    <t>['https://pbs.twimg.com/media/DZ-LoXnWkAEujgr.jpg']</t>
  </si>
  <si>
    <t>https://twitter.com/Sudan_News12/status/981656780626329602</t>
  </si>
  <si>
    <t>https://pbs.twimg.com/media/DZ-LoXnWkAEujgr.jpg</t>
  </si>
  <si>
    <t>2018-04-05 00:14:40 CAT</t>
  </si>
  <si>
    <t>ذقت طيبات الدنيا كلها فلم أجد أطيب من العافية، وذقت مرارات الدنيا كلها فلم أجد أمر من الحاجة إلى الناس، ونقلت الصخر والحديد فلم أجد أثقل من الدين، اعلم ان الدهر يومان ، يوم لك ، ويوم عليك، فإن كان لك فلا تبطر، وإن كان عليك فاصبر، فكلاهما سينحر.  - علي بن ابي طالب</t>
  </si>
  <si>
    <t>https://twitter.com/Sudan_News12/status/981656323149484032</t>
  </si>
  <si>
    <t>2018-04-04 23:40:08 CAT</t>
  </si>
  <si>
    <t>#خت_صوره_لمدينتك قرية الزرق - حجر العسل  https://t.co/kPSduvWxwG</t>
  </si>
  <si>
    <t>['https://pbs.twimg.com/media/DZ-DTWDX0AEC-LV.jpg']</t>
  </si>
  <si>
    <t>['خت_صوره_لمدينتك']</t>
  </si>
  <si>
    <t>https://twitter.com/Sudan_News12/status/981647632182497281</t>
  </si>
  <si>
    <t>https://pbs.twimg.com/media/DZ-DTWDX0AEC-LV.jpg</t>
  </si>
  <si>
    <t>2018-04-03 17:29:20 CAT</t>
  </si>
  <si>
    <t>للغربة أوجاع  لايعلم بها إلا من عاشها... 😭😭😭. #اتحاد_مغردي_السودان</t>
  </si>
  <si>
    <t>https://twitter.com/Sudan_News12/status/981191930552946690</t>
  </si>
  <si>
    <t>2018-04-03 14:08:29 CAT</t>
  </si>
  <si>
    <t>#اشاعة_الجندي_السوداني يارب عافيه للمتألمين ، غفراناً للمذنبين رحمةً  للمتوفين، وفرحاً لبقيتنا اجمعين. يارب وحين يعترينا شيء من وجع الدنيا ذكرنا بأنها الفناء وبأن أحبابك هم أصحاب الإبتلاء قوّنا بك حتى لا نبث شكوانا لسِواك</t>
  </si>
  <si>
    <t>['اشاعة_الجندي_السوداني']</t>
  </si>
  <si>
    <t>https://twitter.com/Sudan_News12/status/981141385335238662</t>
  </si>
  <si>
    <t>2018-04-02 00:22:41 CAT</t>
  </si>
  <si>
    <t>@wawd211 نحن جند الله ..جند الوطن ..ان دعا داعي الفداء لن نخن ..نتحد الموت عند المحن</t>
  </si>
  <si>
    <t>https://twitter.com/Sudan_News12/status/980571177197473795</t>
  </si>
  <si>
    <t>[{'screen_name': 'wawd211', 'name': 'فواز ٱحمد عياش', 'id': '3320313398'}]</t>
  </si>
  <si>
    <t>2018-04-01 00:04:58 CAT</t>
  </si>
  <si>
    <t>عمل إبداعي من الملابس القديمة. #اتحاد_مغردي_السودان  https://t.co/9xMZD5BGTr</t>
  </si>
  <si>
    <t>['https://pbs.twimg.com/media/DZpie1bW0AEWuaR.jpg']</t>
  </si>
  <si>
    <t>https://twitter.com/Sudan_News12/status/980204331449438214</t>
  </si>
  <si>
    <t>https://pbs.twimg.com/media/DZpie1bW0AEWuaR.jpg</t>
  </si>
  <si>
    <t>2018-03-30 23:46:10 CAT</t>
  </si>
  <si>
    <t>النوم هو الشيء اللي ينسيك كل حاجه ماتبغى تتذكرها,ويبعدك عن كل شعور ماتبغى تحس فيه,النوم ملجأ ما يخذلك🖤.#اتحاد_مغردي_السودان #الزراعة_كنز_السودان</t>
  </si>
  <si>
    <t>['اتحاد_مغردي_السودان', 'الزراعة_كنز_السودان']</t>
  </si>
  <si>
    <t>https://twitter.com/Sudan_News12/status/979837213226782721</t>
  </si>
  <si>
    <t>2018-03-30 23:31:41 CAT</t>
  </si>
  <si>
    <t>_    اللهم في هذا اليوم#الجمعة المبارك وفي هذه الساعةالفضيلة ساعة #الاستجابة ... أسألك ياأرحم الراحمين أن تسعد أخواني المتابعين. اللهم فرج همهم ويسر أمرهم واجعلهم مباركين أين ماكانوا. اللهم وأغفر ذنبهم واجبر كسرهم واحسن عاقبتهم في الأمور كلها. #اتحاد_مغردي_السودان</t>
  </si>
  <si>
    <t>['الاستجابة', 'اتحاد_مغردي_السودان']</t>
  </si>
  <si>
    <t>https://twitter.com/Sudan_News12/status/979833565151195136</t>
  </si>
  <si>
    <t>2018-03-30 14:23:42 CAT</t>
  </si>
  <si>
    <t>ابتسامة الحياة🌸: صبر أيوب حتى أكل الدود ساقه ، صبر يعقوب حتى أبيضت عيناه ، صبرت أم موسى حتى أصبح فؤادها فارغاً ، ومن نحن حتى ﻻ نصبر على تفاهات حياتنا الصغيره ؟ - فصبراً جميلاً - 🌸.</t>
  </si>
  <si>
    <t>https://twitter.com/Sudan_News12/status/979695661053562881</t>
  </si>
  <si>
    <t>2018-03-30 14:20:34 CAT</t>
  </si>
  <si>
    <t>#صورة_ملف_شخصي_جديدة  https://t.co/IUFdUuF2L4</t>
  </si>
  <si>
    <t>['https://pbs.twimg.com/media/DZiTROJXcAAuzl-.jpg']</t>
  </si>
  <si>
    <t>https://twitter.com/Sudan_News12/status/979694875724730368</t>
  </si>
  <si>
    <t>https://pbs.twimg.com/media/DZiTROJXcAAuzl-.jpg</t>
  </si>
  <si>
    <t>2018-03-30 10:30:33 CAT</t>
  </si>
  <si>
    <t>#اتحاد_مغردي_السودان  https://t.co/Ye15UVOmKI</t>
  </si>
  <si>
    <t>['https://pbs.twimg.com/media/DZhepSVXcAMxdgv.jpg']</t>
  </si>
  <si>
    <t>https://twitter.com/Sudan_News12/status/979636987392069632</t>
  </si>
  <si>
    <t>https://pbs.twimg.com/media/DZhepSVXcAMxdgv.jpg</t>
  </si>
  <si>
    <t>2018-03-30 00:27:13 CAT</t>
  </si>
  <si>
    <t>ولنا مع الحياة، بقايا أمل . .¶  https://t.co/LkuIjlMxNw</t>
  </si>
  <si>
    <t>['https://pbs.twimg.com/media/DZfUh7cX0AAKhbf.jpg']</t>
  </si>
  <si>
    <t>https://twitter.com/Sudan_News12/status/979485156032630790</t>
  </si>
  <si>
    <t>https://pbs.twimg.com/media/DZfUh7cX0AAKhbf.jpg</t>
  </si>
  <si>
    <t>2018-03-29 23:39:42 CAT</t>
  </si>
  <si>
    <t>الصادق عبد الله عبد الماجد في ذمة الله</t>
  </si>
  <si>
    <t>https://twitter.com/Sudan_News12/status/979473194993233920</t>
  </si>
  <si>
    <t>2018-03-29 23:38:58 CAT</t>
  </si>
  <si>
    <t>نحاول دفع الباب لفتحه، فنفشل! فنحاول بالقوة ولربما نتألم، ثم نكتشف أنه يُفتح في الإتجاه الآخر!   كذلك المشاكل، حاول حلّها بالعقلِ لا بالقوةِ والعُنف.¶. #اتحاد_مغردي_السودان #السودان_مبادرات_الخير #الزراعة_كنز_السودان  https://t.co/jUbeBK8kyv</t>
  </si>
  <si>
    <t>['https://pbs.twimg.com/media/DZfJeJtX0AAtWjV.jpg']</t>
  </si>
  <si>
    <t>['اتحاد_مغردي_السودان', 'السودان_مبادرات_الخير', 'الزراعة_كنز_السودان']</t>
  </si>
  <si>
    <t>https://twitter.com/Sudan_News12/status/979473014315274240</t>
  </si>
  <si>
    <t>https://pbs.twimg.com/media/DZfJeJtX0AAtWjV.jpg</t>
  </si>
  <si>
    <t>2018-03-28 17:16:05 CAT</t>
  </si>
  <si>
    <t>﴿ وتوكل على العزيز الرحيم ﴾ مهما كنت قلقا من أمر فأجمل ما تفعله أن تفوضه إلى الله فهو أقدر منك عليه وأرحم بك من نفسك على نفسك ...🌻. #اتحاد_مغردي_السودان #سوداني #السودان_مبادرات_الخير</t>
  </si>
  <si>
    <t>['اتحاد_مغردي_السودان', 'سوداني', 'السودان_مبادرات_الخير']</t>
  </si>
  <si>
    <t>https://twitter.com/Sudan_News12/status/979014269734879232</t>
  </si>
  <si>
    <t>2018-03-28 14:52:28 CAT</t>
  </si>
  <si>
    <t>يارب توفيقا من عندك  #اتحاد_مغردي_السودان</t>
  </si>
  <si>
    <t>https://twitter.com/Sudan_News12/status/978978126700187648</t>
  </si>
  <si>
    <t>2018-03-28 06:02:44 CAT</t>
  </si>
  <si>
    <t>.رغم الفقر .. إلا أنّه يمتلك ( الفرح ) ¶  #صباح الخير. #اتحاد_مغردي_السودان  https://t.co/HpHHSrTqBf</t>
  </si>
  <si>
    <t>['https://pbs.twimg.com/media/DZWOIrfX4AMG1cj.jpg']</t>
  </si>
  <si>
    <t>['صباح', 'اتحاد_مغردي_السودان']</t>
  </si>
  <si>
    <t>https://twitter.com/Sudan_News12/status/978844814513930240</t>
  </si>
  <si>
    <t>https://pbs.twimg.com/media/DZWOIrfX4AMG1cj.jpg</t>
  </si>
  <si>
    <t>2018-03-27 06:56:28 CAT</t>
  </si>
  <si>
    <t>❥..    في حياتنَــآ أشخــآص ؛/ يشبهوٰن  ⁧ #الفجر ⁩ بخيرھ وٰدفئھ برائحتھ وٰمفاجأتھ يزرعوٰن داخلنا ألف زهرھ وٰيترگوٰن إبتسامھ تملـآء القلب ب الحيآھ ربي لـآ تحرمنآ منهــم "!  #صباح_الخير 🌹 ••┈❦┈┈• •❥</t>
  </si>
  <si>
    <t>['الفجر', 'صباح_الخير']</t>
  </si>
  <si>
    <t>https://twitter.com/Sudan_News12/status/978495950581829632</t>
  </si>
  <si>
    <t>2018-03-26 17:33:46 CAT</t>
  </si>
  <si>
    <t>@Abazarhassan اهلي😍</t>
  </si>
  <si>
    <t>https://twitter.com/Sudan_News12/status/978293941257809920</t>
  </si>
  <si>
    <t>2018-03-26 15:59:14 CAT</t>
  </si>
  <si>
    <t>_  أسوأ ما قد يواجهه الإنسان في حياته كثرة التفكير ..   لذلك ردد : اللهم إني أسألك بالاً مٌطمئناً وشاكراً لِما قسمته لي..¶  #اتحاد_مغردي_السودان #السودان_مبادرات_الخير</t>
  </si>
  <si>
    <t>https://twitter.com/Sudan_News12/status/978270152264421376</t>
  </si>
  <si>
    <t>2018-03-26 10:36:57 CAT</t>
  </si>
  <si>
    <t>امين يارب  https://t.co/XXL8rgUWoP</t>
  </si>
  <si>
    <t>['https://twitter.com/MotazKabier/status/978187645888225280']</t>
  </si>
  <si>
    <t>https://twitter.com/Sudan_News12/status/978189047783976960</t>
  </si>
  <si>
    <t>2018-03-26 10:24:59 CAT</t>
  </si>
  <si>
    <t>و تَبقى لبعض الأماكِـن ذكريات ، تَـهمس لنا بِـهدوء قـائِـلة : لَـقد كانـُوا هُـنا يَوماً .... #اتحاد_مغردي_السودان  https://t.co/o0tsVMOrai</t>
  </si>
  <si>
    <t>['https://pbs.twimg.com/media/DZM3AWJW4AADckf.jpg']</t>
  </si>
  <si>
    <t>https://twitter.com/Sudan_News12/status/978186035648761856</t>
  </si>
  <si>
    <t>https://pbs.twimg.com/media/DZM3AWJW4AADckf.jpg</t>
  </si>
  <si>
    <t>2018-03-25 23:30:25 CAT</t>
  </si>
  <si>
    <t>امن واستقرار المملكه ارض التوحيد والسنه امن واستقرار لكافه دول المسلمين حفظ الله بلادكم من كل عدو 🇸🇦🇸🇩 #الرياض_الان</t>
  </si>
  <si>
    <t>['الرياض_الان']</t>
  </si>
  <si>
    <t>https://twitter.com/Sudan_News12/status/978021311116201984</t>
  </si>
  <si>
    <t>2018-03-25 23:02:52 CAT</t>
  </si>
  <si>
    <t>#اتحاد_مغردي_السودان #دعم_المغردين_السودانيين #السودان  https://t.co/7sdLCnD7xj</t>
  </si>
  <si>
    <t>['https://pbs.twimg.com/media/DZKa3z5W0AAdXO9.jpg']</t>
  </si>
  <si>
    <t>['اتحاد_مغردي_السودان', 'دعم_المغردين_السودانيين', 'السودان']</t>
  </si>
  <si>
    <t>https://twitter.com/Sudan_News12/status/978014374106488834</t>
  </si>
  <si>
    <t>https://pbs.twimg.com/media/DZKa3z5W0AAdXO9.jpg</t>
  </si>
  <si>
    <t>2018-03-25 22:47:04 CAT</t>
  </si>
  <si>
    <t>{ وَإِذَا سَأَلَكَ عِبَادِي عَنِّي فَإِنِّي قَرِيبٌ أُجِيبُ دَعْوَةَ الدَّاعِ إِذَا دَعَانِ فَلْيَسْتَجِيبُوا لِي وَلْيُؤْمِنُوا بِي لَعَلَّهُمْ يَرْشُدُونَ }  https://t.co/Ebngr0nvRU</t>
  </si>
  <si>
    <t>['https://pbs.twimg.com/media/DZKXQRPXUAM6Ac_.jpg']</t>
  </si>
  <si>
    <t>https://twitter.com/Sudan_News12/status/978010398564773890</t>
  </si>
  <si>
    <t>https://pbs.twimg.com/media/DZKXQRPXUAM6Ac_.jpg</t>
  </si>
  <si>
    <t>2018-03-25 18:57:06 CAT</t>
  </si>
  <si>
    <t>_  لا يهم إن كانت خطواتك بطيئة ..!!  المهم هو ألا تتوقف عن السير ...¶  #اتحاد_مغردي_السودان #السودان_مبادرات_الخير  https://t.co/AygLxNLss2</t>
  </si>
  <si>
    <t>['https://pbs.twimg.com/media/DZJiouLWkAAbzCC.jpg']</t>
  </si>
  <si>
    <t>https://twitter.com/Sudan_News12/status/977952525289775105</t>
  </si>
  <si>
    <t>https://pbs.twimg.com/media/DZJiouLWkAAbzCC.jpg</t>
  </si>
  <si>
    <t>2018-03-25 18:41:33 CAT</t>
  </si>
  <si>
    <t>☁🌙☁  أعظمُ الناسِ ظلمًا لصاحبه ..  الذي يراه علی باطلٍ يخسرُ به آخرتَه، ثم يجاملُه ويسكتُ حفاظًا علی صداقته ومودّتِه...  ﴿فَبِئْسَ الْقَرِينُ﴾ #اتحاد_مغردي_السودان</t>
  </si>
  <si>
    <t>https://twitter.com/Sudan_News12/status/977948611882430464</t>
  </si>
  <si>
    <t>2018-03-25 14:03:09 CAT</t>
  </si>
  <si>
    <t>"هذه الحياة لن تأتي على مزاج أحد ، سنعيشها بحلوها ومرها، فلا تؤلموا أحداً فكل نفس مليئة بما يكفيها. #اتحاد_مغردي_السودان #السودان_مبادرات_الخير  https://t.co/WkCWnwNMmB</t>
  </si>
  <si>
    <t>['https://pbs.twimg.com/media/DZIfWAkXUAE9Xk4.jpg']</t>
  </si>
  <si>
    <t>https://twitter.com/Sudan_News12/status/977878550157168640</t>
  </si>
  <si>
    <t>https://pbs.twimg.com/media/DZIfWAkXUAE9Xk4.jpg</t>
  </si>
  <si>
    <t>2018-03-25 10:36:30 CAT</t>
  </si>
  <si>
    <t>#اتحاد_مغردي_السودان #تعرف_على_السودان  https://t.co/Chg4xAPyAw</t>
  </si>
  <si>
    <t>['https://pbs.twimg.com/media/DZHwCULWsAAY-nz.jpg']</t>
  </si>
  <si>
    <t>https://twitter.com/Sudan_News12/status/977826545342582784</t>
  </si>
  <si>
    <t>https://pbs.twimg.com/media/DZHwCULWsAAY-nz.jpg</t>
  </si>
  <si>
    <t>2018-03-24 23:05:15 CAT</t>
  </si>
  <si>
    <t>ثُمّ تُنادي : يا جبّار اجبرني 🍂   فيجبر كُل الصدوع التي في قلبكْ ، وينبُت مكانها ⁧ #زهــر 🌧  - يا الله 💔 #اتحاد_مغردي_السودان</t>
  </si>
  <si>
    <t>['زهــر', 'اتحاد_مغردي_السودان']</t>
  </si>
  <si>
    <t>https://twitter.com/Sudan_News12/status/977652589797040128</t>
  </si>
  <si>
    <t>2018-03-24 22:44:38 CAT</t>
  </si>
  <si>
    <t>﴿وَما عِند الله خيْر وأبْقى﴾.   تسبيحةٌ بحمد الله في صحيفة مؤمن خير له من جبال الدنيا تجري معه ذهبا💙  #اتحاد_مغردي_السودان #السودان_مبادرات_الخير  https://t.co/lnGceUM7EC</t>
  </si>
  <si>
    <t>['https://pbs.twimg.com/media/DZFNH6uW4AENHxz.jpg']</t>
  </si>
  <si>
    <t>https://twitter.com/Sudan_News12/status/977647399148642306</t>
  </si>
  <si>
    <t>https://pbs.twimg.com/media/DZFNH6uW4AENHxz.jpg</t>
  </si>
  <si>
    <t>2018-03-24 18:08:55 CAT</t>
  </si>
  <si>
    <t>📫 في يومٍ ما.. ستبدو فخوراً بكل الصِعاب التي مررتها.. بكل لحظة توتر.. خوف.. قلق.. وسهر!  ستبدوا فخوراً جداً بعبورك ! 🌟</t>
  </si>
  <si>
    <t>https://twitter.com/Sudan_News12/status/977578013767462913</t>
  </si>
  <si>
    <t>2018-03-24 14:42:48 CAT</t>
  </si>
  <si>
    <t>https://twitter.com/Sudan_News12/status/977526144189829121</t>
  </si>
  <si>
    <t>2018-03-24 11:19:10 CAT</t>
  </si>
  <si>
    <t>صحيفه الانتباهه تصديق ترليون جنيه تمويلاً لعميل ببنك فيصل .. 😂😂😂😂😂 دا قطة ولا فيل #اتحاد_مغردي_السودان #دعم_المغردين_السودانيين #السودان  https://t.co/Ice97QWob0</t>
  </si>
  <si>
    <t>['https://pbs.twimg.com/media/DZCwPCcW0AAgT8f.jpg']</t>
  </si>
  <si>
    <t>https://twitter.com/Sudan_News12/status/977474896103182338</t>
  </si>
  <si>
    <t>https://pbs.twimg.com/media/DZCwPCcW0AAgT8f.jpg</t>
  </si>
  <si>
    <t>2018-03-24 10:11:41 CAT</t>
  </si>
  <si>
    <t>━★━━【🌹】━━★━  ​💭✍ إذا جاءك يوم يسوءك فلا تجزع  فسيأتي يوم يسرك هكذا الحياة  تتقلب فيها الأيام يوم لك وآخر عليك (وتلك الأيام نداولها بين الناس) 📄    🔺 @muzamil_awa ━★━━【🌹】━━★━. #اتحاد_مغردي_السودان</t>
  </si>
  <si>
    <t>https://twitter.com/Sudan_News12/status/977457915295682560</t>
  </si>
  <si>
    <t>2018-03-24 09:36:06 CAT</t>
  </si>
  <si>
    <t>━★━━【🌹】━━★━  ​💭✍ بعض الناس لايُقدم على التغيير ليس لأنه خائف منه ، ولكن ليس لديه خطة أو هدف يريد الوصول إليه فافتقار الطموح والوضوح يعيق عملية التغيير 📄    🔺 @muzamil_awa ━★━━【🌹】━━★━. #اتحاد_مغردي_السودان</t>
  </si>
  <si>
    <t>https://twitter.com/Sudan_News12/status/977448958095224832</t>
  </si>
  <si>
    <t>2018-03-24 09:02:16 CAT</t>
  </si>
  <si>
    <t>@roy_ranih انت مرتاح اذن</t>
  </si>
  <si>
    <t>https://twitter.com/Sudan_News12/status/977440443041542144</t>
  </si>
  <si>
    <t>2018-03-24 08:48:08 CAT</t>
  </si>
  <si>
    <t>https://twitter.com/Sudan_News12/status/977436886414319616</t>
  </si>
  <si>
    <t>2018-03-24 08:14:11 CAT</t>
  </si>
  <si>
    <t>@safaibrahimmusa والله عصر علينا لكن بنهواهو في كل الظروف</t>
  </si>
  <si>
    <t>https://twitter.com/Sudan_News12/status/977428342713528320</t>
  </si>
  <si>
    <t>2018-03-24 07:53:37 CAT</t>
  </si>
  <si>
    <t>#اتحاد_مغردي_السودان  https://t.co/iyzKiyKEUF</t>
  </si>
  <si>
    <t>['https://pbs.twimg.com/media/DZCBLuaX4AAxWyh.jpg']</t>
  </si>
  <si>
    <t>https://twitter.com/Sudan_News12/status/977423166694936576</t>
  </si>
  <si>
    <t>https://pbs.twimg.com/media/DZCBLuaX4AAxWyh.jpg</t>
  </si>
  <si>
    <t>2018-03-24 07:49:17 CAT</t>
  </si>
  <si>
    <t>صباح الخير على كُل من لم يُصبّح عليه أحد ، صباح الخير على كُل من أجبرتُه الظّروف على اللجوء بعيداً عن وطنُه ، صباح الخير على كُل من أنستُه مواجعُه كيف يفرح 💞🌸 #اتحاد_مغردي_السودان</t>
  </si>
  <si>
    <t>https://twitter.com/Sudan_News12/status/977422077128003584</t>
  </si>
  <si>
    <t>2018-03-24 00:33:31 CAT</t>
  </si>
  <si>
    <t>الحياة معركتان  كبرى مع النفس .. وصغرى مع الحياة 😌 #اتحاد_مغردي_السودان  https://t.co/aOBaMYyzD0</t>
  </si>
  <si>
    <t>['https://pbs.twimg.com/media/DZAcdKMWAAEix-U.jpg']</t>
  </si>
  <si>
    <t>https://twitter.com/Sudan_News12/status/977312411739967488</t>
  </si>
  <si>
    <t>https://pbs.twimg.com/media/DZAcdKMWAAEix-U.jpg</t>
  </si>
  <si>
    <t>2018-03-24 00:15:15 CAT</t>
  </si>
  <si>
    <t>❥..   أشيَـآء لـآتحتاج أن تبررها للـأخرين مستوٰىٰ تعليمگ ، مظهرگ ،  علـآقتگ بربگ ، وٰقتگ الخآص  وٰإختيآرآتگ في الحيـــآھ /؛. 🌹 ••┈❦┈┈• •❥. #اتحاد_مغردي_السودان #التريند_السوداني  https://t.co/kSolLz7ME7</t>
  </si>
  <si>
    <t>['https://pbs.twimg.com/media/DZAYN3rX0AEk3Xn.jpg']</t>
  </si>
  <si>
    <t>['اتحاد_مغردي_السودان', 'التريند_السوداني']</t>
  </si>
  <si>
    <t>https://twitter.com/Sudan_News12/status/977307815479054337</t>
  </si>
  <si>
    <t>https://pbs.twimg.com/media/DZAYN3rX0AEk3Xn.jpg</t>
  </si>
  <si>
    <t>2018-03-24 00:03:01 CAT</t>
  </si>
  <si>
    <t>https://twitter.com/Sudan_News12/status/977304738931859458</t>
  </si>
  <si>
    <t>2018-03-23 23:11:24 CAT</t>
  </si>
  <si>
    <t>تحت اقدامها تنآم اول امنياتي ، وفوق رآسها اجمل محطآت القُبل ، امي .. وهل بعد امي.تنطق.جُمل .💕. #اتحاد_مغردي_السودان  https://t.co/csaC617lVr</t>
  </si>
  <si>
    <t>['https://pbs.twimg.com/media/DZAJpyXX0AE2YXK.jpg']</t>
  </si>
  <si>
    <t>https://twitter.com/Sudan_News12/status/977291746638991361</t>
  </si>
  <si>
    <t>https://pbs.twimg.com/media/DZAJpyXX0AE2YXK.jpg</t>
  </si>
  <si>
    <t>2018-03-23 23:09:28 CAT</t>
  </si>
  <si>
    <t>❥..    الشعــوٰر بـِ آلـأخــرين ،  حَآسھ سَآدِسھ لـآيَمتَلِگهـآ ! إلــآ الـأنقيـــآءء 💜🙈  #اتحاد_مغردي_السودان #ا🌹 ••┈❦┈┈• •❥  https://t.co/x62VO8hXE1</t>
  </si>
  <si>
    <t>['https://pbs.twimg.com/media/DZAJNCSXkAA4zRI.jpg']</t>
  </si>
  <si>
    <t>['اتحاد_مغردي_السودان', 'ا']</t>
  </si>
  <si>
    <t>https://twitter.com/Sudan_News12/status/977291259982286848</t>
  </si>
  <si>
    <t>https://pbs.twimg.com/media/DZAJNCSXkAA4zRI.jpg</t>
  </si>
  <si>
    <t>2018-03-23 22:41:14 CAT</t>
  </si>
  <si>
    <t>°°لا تسمح لأحدٍ بأن يطفئ النّور في قلّبك°°  #اتحاد_مغردي_السودان  https://t.co/A8RpQiFeHi</t>
  </si>
  <si>
    <t>['https://pbs.twimg.com/media/DZACwYqW4AAkWnG.jpg']</t>
  </si>
  <si>
    <t>https://twitter.com/Sudan_News12/status/977284154630066177</t>
  </si>
  <si>
    <t>https://pbs.twimg.com/media/DZACwYqW4AAkWnG.jpg</t>
  </si>
  <si>
    <t>2018-03-23 21:44:42 CAT</t>
  </si>
  <si>
    <t>_  " كن صادقاً في حياتك قولاً وفعلاً، وﻻ تكن متناقض بين قولٌ جميل وفعلٌ ﻻ يليق بك، فمن جمال الحياة وروعتها أن يتوافق كلام الإنسان مع فعله "¶  #اتحاد_مغردي_السودان</t>
  </si>
  <si>
    <t>https://twitter.com/Sudan_News12/status/977269927043362816</t>
  </si>
  <si>
    <t>2018-03-23 21:34:28 CAT</t>
  </si>
  <si>
    <t>إذا شعرت بكثرة الضغوط في حياتك ، فأعلم أن الله سيخرج أجمل مافيك بعد أن يختبر صبرك ،  " اللهم زدنا رضاً وايماناً بقضائك وقدرك".¶</t>
  </si>
  <si>
    <t>https://twitter.com/Sudan_News12/status/977267352696913921</t>
  </si>
  <si>
    <t>2018-03-23 10:53:42 CAT</t>
  </si>
  <si>
    <t>ريتويت يعني مسانده يعني مساعده يعني تعاون يعني إنتشار معا ل #نشر_ثقافه_الريتويت  https://t.co/PgvUpC7S6R</t>
  </si>
  <si>
    <t>['https://pbs.twimg.com/media/DY9g0RWXcAA5NIL.jpg']</t>
  </si>
  <si>
    <t>['نشر_ثقافه_الريتويت']</t>
  </si>
  <si>
    <t>https://twitter.com/Sudan_News12/status/977106098325991424</t>
  </si>
  <si>
    <t>https://pbs.twimg.com/media/DY9g0RWXcAA5NIL.jpg</t>
  </si>
  <si>
    <t>2018-03-23 10:46:17 CAT</t>
  </si>
  <si>
    <t>@Asr3Followo تم</t>
  </si>
  <si>
    <t>https://twitter.com/Sudan_News12/status/977104234507329536</t>
  </si>
  <si>
    <t>[{'screen_name': 'Asr3Followo', 'name': 'asr3followo 64k', 'id': '3194616486'}]</t>
  </si>
  <si>
    <t>2018-03-23 10:11:14 CAT</t>
  </si>
  <si>
    <t>ان مرت الايام ولم ترونى  فهذه مواضيعى فتذكرونى وان غبت يوما ولم تجدونى  ففى قلبى حبكم فلا تنسونى وإن طال غيابى عنكم دون عوده اكون وقتها بحاجه الى الدعاء  فأدعولى 🌸. #السودان_مبادرات_الخير  https://t.co/lkGlAK3Bxx</t>
  </si>
  <si>
    <t>['https://pbs.twimg.com/media/DY9XF22XUAAOBhW.jpg']</t>
  </si>
  <si>
    <t>https://twitter.com/Sudan_News12/status/977095411948244992</t>
  </si>
  <si>
    <t>https://pbs.twimg.com/media/DY9XF22XUAAOBhW.jpg</t>
  </si>
  <si>
    <t>2018-03-23 10:06:22 CAT</t>
  </si>
  <si>
    <t>@404__2018 حياك الله الرشيدي</t>
  </si>
  <si>
    <t>https://twitter.com/Sudan_News12/status/977094188385947648</t>
  </si>
  <si>
    <t>[{'screen_name': '404__2018', 'name': 'هيبة رشييدي __🇸🇩', 'id': '972764644157902850'}]</t>
  </si>
  <si>
    <t>2018-03-23 10:02:42 CAT</t>
  </si>
  <si>
    <t>يا اهل الخير  حالة انسانية للمساعدةالرقم 👇 0129174409. #السودان_مبادرات_الخير #اتحاد_مغردي_السودان  https://t.co/l2fWKNIuXr</t>
  </si>
  <si>
    <t>['https://pbs.twimg.com/media/DY9VI1gWsAAgfQK.jpg']</t>
  </si>
  <si>
    <t>https://twitter.com/Sudan_News12/status/977093264976334848</t>
  </si>
  <si>
    <t>https://pbs.twimg.com/media/DY9VI1gWsAAgfQK.jpg</t>
  </si>
  <si>
    <t>2018-03-23 09:57:13 CAT</t>
  </si>
  <si>
    <t>📍وذكر..   سَتندَمُ إن رَحَلتَ بِغَير زَادٍ ،         وَتَشقَى إذ يُنادِيكَ المُنَادِ ..   أَتَرضَى أن تَكُونَ رَفِيقَ قَومٍ ،        لهُمْ زَادٌ وَأنتَ بِغَيرِ زَادِ... !#اتحاد_مغردي_السودان  #سوداني_مميز</t>
  </si>
  <si>
    <t>https://twitter.com/Sudan_News12/status/977091886879043584</t>
  </si>
  <si>
    <t>2018-03-23 09:17:58 CAT</t>
  </si>
  <si>
    <t>°°كُتب على أحد القبور : "تذكرونا ،نحن أيضا قد عشنا، ضحكنا و أحببنا".°°          #اتحاد_مغردي_السودان #السودان_مبادرات_الخير  https://t.co/y9suCHcnmP</t>
  </si>
  <si>
    <t>['https://pbs.twimg.com/media/DY9K5mVW0AIPboU.jpg']</t>
  </si>
  <si>
    <t>https://twitter.com/Sudan_News12/status/977082006801731585</t>
  </si>
  <si>
    <t>https://pbs.twimg.com/media/DY9K5mVW0AIPboU.jpg</t>
  </si>
  <si>
    <t>2018-03-23 08:50:07 CAT</t>
  </si>
  <si>
    <t>@MotazKabier كبير ياكبير .. الف تحية</t>
  </si>
  <si>
    <t>https://twitter.com/Sudan_News12/status/977074997863833600</t>
  </si>
  <si>
    <t>2018-03-23 08:49:33 CAT</t>
  </si>
  <si>
    <t>"حسن الظن بالله" نور مضيء وهّاج، طمأنه جادة وأبديه، تسليم حقيقي وتام لمن بيده خزائن الأرض والسماء." #اتحاد_مغردي_السودان #السودان_مبادرات_الخير #تعرف_على_السودان  https://t.co/gb8pYQm7Fi</t>
  </si>
  <si>
    <t>['https://pbs.twimg.com/media/DY9EZYXXkAE3YKT.jpg']</t>
  </si>
  <si>
    <t>['اتحاد_مغردي_السودان', 'السودان_مبادرات_الخير', 'تعرف_على_السودان']</t>
  </si>
  <si>
    <t>https://twitter.com/Sudan_News12/status/977074856918421504</t>
  </si>
  <si>
    <t>https://pbs.twimg.com/media/DY9EZYXXkAE3YKT.jpg</t>
  </si>
  <si>
    <t>2018-03-23 08:28:24 CAT</t>
  </si>
  <si>
    <t>@| عودو أنفسكم أن تكون أيامكم   إحترام ،     إنسانية ،       إحسان ،          تسامح ،             تفاهم ،                حياة صافية.  فالبصمة الجميلة تبقى وإن غاب صاحبها👌 #اتحاد_مغردي_السودان #السودان_مبادرات_الخير  https://t.co/ic6kphkEXG</t>
  </si>
  <si>
    <t>['https://pbs.twimg.com/media/DY8_jnpX0AA2La7.jpg']</t>
  </si>
  <si>
    <t>https://twitter.com/Sudan_News12/status/977069534652911616</t>
  </si>
  <si>
    <t>https://pbs.twimg.com/media/DY8_jnpX0AA2La7.jpg</t>
  </si>
  <si>
    <t>2018-03-23 07:49:34 CAT</t>
  </si>
  <si>
    <t>@N_h996 تم</t>
  </si>
  <si>
    <t>https://twitter.com/Sudan_News12/status/977059762595655680</t>
  </si>
  <si>
    <t>[{'screen_name': 'N_H996', 'name': 'Nawaf', 'id': '984342093236703232'}]</t>
  </si>
  <si>
    <t>2018-03-23 00:51:49 CAT</t>
  </si>
  <si>
    <t>#اتحاد_مغردي_السودان #سوداني_مميز #السودان_مبادرات_الخير  https://t.co/RGrAntL6xD</t>
  </si>
  <si>
    <t>['https://pbs.twimg.com/media/DY7XDwLXkAAnyBh.jpg']</t>
  </si>
  <si>
    <t>['اتحاد_مغردي_السودان', 'سوداني_مميز', 'السودان_مبادرات_الخير']</t>
  </si>
  <si>
    <t>https://twitter.com/Sudan_News12/status/976954631673741313</t>
  </si>
  <si>
    <t>https://pbs.twimg.com/media/DY7XDwLXkAAnyBh.jpg</t>
  </si>
  <si>
    <t>2018-03-23 00:44:23 CAT</t>
  </si>
  <si>
    <t>_  إذا شعرت بكثرة الضغوط في حياتك ، فأعلم أن الله سيخرج أجمل مافيك بعد أن يختبر صبرك ،  " اللهم زدنا رضاً وايماناً بقضائك وقدرك".¶  #السودان_مبادرات_الخير #اتحاد_مغردي_السودان</t>
  </si>
  <si>
    <t>https://twitter.com/Sudan_News12/status/976952759810494469</t>
  </si>
  <si>
    <t>2018-03-22 22:34:06 CAT</t>
  </si>
  <si>
    <t>💌↯↯✍️  مفتاح الحُب في هذا الكون .. قلوب تدعو لبعضها بالخير ! فاللّهم إني اسألك راحة القلب والبال ❤😌 لي ولكل من يقرأ⚘ #اتحاد_مغردي_السودان #السودان_مبادرات_الخير #سوداني_مميز</t>
  </si>
  <si>
    <t>['اتحاد_مغردي_السودان', 'السودان_مبادرات_الخير', 'سوداني_مميز']</t>
  </si>
  <si>
    <t>https://twitter.com/Sudan_News12/status/976919970901786625</t>
  </si>
  <si>
    <t>2018-03-22 21:40:26 CAT</t>
  </si>
  <si>
    <t>مَنْ أرادَ انشِراحَ الصَدر وغُفران الذَنب و تَفريج الكرب فليُكثر مِنْ الصَلاةِ عَلى النَبِي ، اللهم صل وسلم على خير خلقك محمد ﷺ</t>
  </si>
  <si>
    <t>https://twitter.com/Sudan_News12/status/976906468481003520</t>
  </si>
  <si>
    <t>2018-03-22 18:32:10 CAT</t>
  </si>
  <si>
    <t>💌↯↯✍️  الله يسعد مساء متابعينا بالخير ناس عزيزة والمعزة لهم غير  وبالطيب والورد وأنواع العطور  الله يسعد مــــساء كل المتابعين  💞واسعــــــد الله مــــــساءكم 💞</t>
  </si>
  <si>
    <t>https://twitter.com/Sudan_News12/status/976859088662482945</t>
  </si>
  <si>
    <t>2018-03-22 16:27:32 CAT</t>
  </si>
  <si>
    <t>#مساء_الخير  https://t.co/Tyg3T0O4e3</t>
  </si>
  <si>
    <t>['https://pbs.twimg.com/media/DY5jn1TW0AI9Ugr.jpg']</t>
  </si>
  <si>
    <t>https://twitter.com/Sudan_News12/status/976827724328206336</t>
  </si>
  <si>
    <t>https://pbs.twimg.com/media/DY5jn1TW0AI9Ugr.jpg</t>
  </si>
  <si>
    <t>2018-03-22 15:01:37 CAT</t>
  </si>
  <si>
    <t>الإنسانية رتبة يصل لها بعض البشر و يموت آخرون دون الوصول إليها .¶  #السودان_مبادرات_الخير  https://t.co/MGRLqTezON</t>
  </si>
  <si>
    <t>['https://pbs.twimg.com/media/DY5P9n3X4AEQOZ5.jpg']</t>
  </si>
  <si>
    <t>https://twitter.com/Sudan_News12/status/976806103005712384</t>
  </si>
  <si>
    <t>https://pbs.twimg.com/media/DY5P9n3X4AEQOZ5.jpg</t>
  </si>
  <si>
    <t>2018-03-22 14:59:26 CAT</t>
  </si>
  <si>
    <t>@Follow_Back_DZ تم</t>
  </si>
  <si>
    <t>https://twitter.com/Sudan_News12/status/976805551685369856</t>
  </si>
  <si>
    <t>2018-03-22 12:15:41 CAT</t>
  </si>
  <si>
    <t>أُمّ تدخلك الجنة زوجة تكمل نصف دينك بنت تحجبك عن النــار المرأة عظيمة مهما كان عمرها.¶  #الخميس_الونيس #اتحاد_مغردي_السودان #السودان_مبادرات_الخير  https://t.co/L5X7NRGWtl</t>
  </si>
  <si>
    <t>['https://pbs.twimg.com/media/DY4p_eiX4AIj9nK.jpg']</t>
  </si>
  <si>
    <t>['الخميس_الونيس', 'اتحاد_مغردي_السودان', 'السودان_مبادرات_الخير']</t>
  </si>
  <si>
    <t>https://twitter.com/Sudan_News12/status/976764344192110592</t>
  </si>
  <si>
    <t>https://pbs.twimg.com/media/DY4p_eiX4AIj9nK.jpg</t>
  </si>
  <si>
    <t>2018-03-22 12:11:46 CAT</t>
  </si>
  <si>
    <t>#اتحاد_مغردي_السودان #السودان_مبادرات_الخير  https://t.co/tOKMtl0sfC</t>
  </si>
  <si>
    <t>['https://pbs.twimg.com/media/DY4pESYW4AEbpi1.jpg']</t>
  </si>
  <si>
    <t>https://twitter.com/Sudan_News12/status/976763359235321856</t>
  </si>
  <si>
    <t>https://pbs.twimg.com/media/DY4pESYW4AEbpi1.jpg</t>
  </si>
  <si>
    <t>2018-03-22 12:09:07 CAT</t>
  </si>
  <si>
    <t>https://twitter.com/Sudan_News12/status/976762689354698752</t>
  </si>
  <si>
    <t>2018-03-22 00:45:51 CAT</t>
  </si>
  <si>
    <t>"حسن الظن بالله" نور مضيء وهّاج، طمأنه جادة وأبديه، تسليم حقيقي وتام لمن بيده خزائن الأرض والسماء."#اتحاد_مغردي_السودان #السودان_مبادرات_الخير</t>
  </si>
  <si>
    <t>https://twitter.com/Sudan_News12/status/976590740661915649</t>
  </si>
  <si>
    <t>2018-03-22 00:40:41 CAT</t>
  </si>
  <si>
    <t>- ثمّة أحرفٌ تزفنّا للجنة ، وأخرى تجرنا للنار جراً.. !😔 راقبوا ما تنشرونه جيداً واحذروا .. قال تعالى : [ ما يلفظُ من قولٍ إلا لديه رقيبٌ عتيد ]💭 - 💚🌸 #اتحاد_مغردي_السودان #السودان_مبادرات_الخير</t>
  </si>
  <si>
    <t>https://twitter.com/Sudan_News12/status/976589441933414400</t>
  </si>
  <si>
    <t>2018-03-22 00:21:20 CAT</t>
  </si>
  <si>
    <t>@MageedMohmmed تسلم</t>
  </si>
  <si>
    <t>https://twitter.com/Sudan_News12/status/976584571289571331</t>
  </si>
  <si>
    <t>2018-03-22 00:07:37 CAT</t>
  </si>
  <si>
    <t>@Sd1999s1 تسلمي كتير</t>
  </si>
  <si>
    <t>https://twitter.com/Sudan_News12/status/976581120400687105</t>
  </si>
  <si>
    <t>[{'screen_name': 'Sd1999s1', 'name': 'أبہنہ ألبہطہأنہه', 'id': '972211829060628480'}]</t>
  </si>
  <si>
    <t>2018-03-21 22:47:15 CAT</t>
  </si>
  <si>
    <t>°°عليك صلاة ربي ياحبيبا أطل فصار للدنيا ربيعا °°          "اللهم صل وسلم على حبيبنا محمد❤"#اتحاد_مغردي_السودان #السودان_مبادرات_الخير  https://t.co/ljt6BUohGS</t>
  </si>
  <si>
    <t>['https://pbs.twimg.com/media/DY1w8e3X0AAXbW8.jpg']</t>
  </si>
  <si>
    <t>https://twitter.com/Sudan_News12/status/976560894430842885</t>
  </si>
  <si>
    <t>https://pbs.twimg.com/media/DY1w8e3X0AAXbW8.jpg</t>
  </si>
  <si>
    <t>2018-03-21 22:41:26 CAT</t>
  </si>
  <si>
    <t>💌↯↯✍️  الله يسعد مساء متابعينا بالخير ناس عزيزة والمعزة لهم غير  وبالطيب والورد وأنواع العطور  الله يسعد مــــساء كل المتابعين  💞واسعــــــد الله مــــــساءكم 💞 #اتحاد_مغردي_السودان #السودان_مبادرات_الخير #تعرف_على_السودان  https://t.co/8wyuSEs11k</t>
  </si>
  <si>
    <t>['https://pbs.twimg.com/media/DY1vnGhWkAIzoqC.jpg']</t>
  </si>
  <si>
    <t>https://twitter.com/Sudan_News12/status/976559428500709376</t>
  </si>
  <si>
    <t>https://pbs.twimg.com/media/DY1vnGhWkAIzoqC.jpg</t>
  </si>
  <si>
    <t>2018-03-21 22:36:36 CAT</t>
  </si>
  <si>
    <t>🚩🔔 🌿تـذكـيـر صيام الخميس🌿-🔔🚩 - صيام الخميس🌿- قال ﷺ | من صام يوما في سبيل الله, باعد الله وجهه عن النار سبعين خريفا. - رواه مسلم .👌 إن لم تكن صائما .. ف كن لغيرك مذكرا 🌸. #اتحاد_مغردي_السودان</t>
  </si>
  <si>
    <t>https://twitter.com/Sudan_News12/status/976558213150765059</t>
  </si>
  <si>
    <t>2018-03-21 22:30:26 CAT</t>
  </si>
  <si>
    <t>✍🏼  كل من انتقل إلى رحمة الله يــارب أكرمهم بجنة عرضها السماوات والأرض يخيرون بين أبوابُها الثمانيه .💙  #اتحاد_مغردي_السودان #السودان_مبادرات_الخير @yusralatta</t>
  </si>
  <si>
    <t>[{'screen_name': 'yusralatta', 'name': 'يسر العطاء', 'id': '919119673161142272'}]</t>
  </si>
  <si>
    <t>https://twitter.com/Sudan_News12/status/976556661233147905</t>
  </si>
  <si>
    <t>2018-03-21 19:06:34 CAT</t>
  </si>
  <si>
    <t>#يمه_الله_يسلمك #اتحاد_مغردي_السودان  https://t.co/VZY2LL9VgR</t>
  </si>
  <si>
    <t>['https://pbs.twimg.com/media/DY0-ceJXcAEl1Kz.jpg']</t>
  </si>
  <si>
    <t>['يمه_الله_يسلمك', 'اتحاد_مغردي_السودان']</t>
  </si>
  <si>
    <t>https://twitter.com/Sudan_News12/status/976505356657586179</t>
  </si>
  <si>
    <t>https://pbs.twimg.com/media/DY0-ceJXcAEl1Kz.jpg</t>
  </si>
  <si>
    <t>2018-03-20 19:10:34 CAT</t>
  </si>
  <si>
    <t>#مساء_الخير  https://t.co/s6RaICd0Me</t>
  </si>
  <si>
    <t>['https://pbs.twimg.com/media/DYv1wuNWAAIrV33.jpg']</t>
  </si>
  <si>
    <t>https://twitter.com/Sudan_News12/status/976143974544048128</t>
  </si>
  <si>
    <t>https://pbs.twimg.com/media/DYv1wuNWAAIrV33.jpg</t>
  </si>
  <si>
    <t>2018-03-20 10:51:51 CAT</t>
  </si>
  <si>
    <t>اللهم فرجك على من ضاقت بهم الأحوال</t>
  </si>
  <si>
    <t>https://twitter.com/Sudan_News12/status/976018469727670272</t>
  </si>
  <si>
    <t>2018-03-20 07:36:56 CAT</t>
  </si>
  <si>
    <t>💌↯↯✍️  إلا الدعاء لا تكن متواضعا فيه  أطلب من الله بلا توقف في كل سجدة وقيام.. في كل شغل وفراغ  كن لحوحا.. واسع الأمل  محسن الظن بالله.. متفائلا ♡. #صباح_الورد #سوداني_مميز #اتحاد_مغردي_السودان</t>
  </si>
  <si>
    <t>['صباح_الورد', 'سوداني_مميز', 'اتحاد_مغردي_السودان']</t>
  </si>
  <si>
    <t>https://twitter.com/Sudan_News12/status/975969418101559297</t>
  </si>
  <si>
    <t>2018-03-20 01:30:12 CAT</t>
  </si>
  <si>
    <t>أربع آيات اقرأها بيقين وستجد السعادة ﴿ما يفتح الله للناس من رحمة فلا مُمْسِك لها وما يُمسك فلا مُرسِل له من بعده﴾ ﴿وإن يمسسك الله بضُرٍّ فلا كاشف له إلاّ هو وإن يُردك بخير فلا رادَّ لفضله﴾ ﴿سيجعل الله بعد عُسْرٍ يُسْراً﴾ ﴿وما من دابة في الأرض إلاَّ على الله رزقها</t>
  </si>
  <si>
    <t>https://twitter.com/Sudan_News12/status/975877124459520004</t>
  </si>
  <si>
    <t>2018-03-20 01:16:14 CAT</t>
  </si>
  <si>
    <t>لا تُعاشر أشخاص لا تجد نفسك فيهم ، تتصنَّع شخصياتهم لتكون مثلهم فتكُون معدُوم الوجُود ، كُنْ ” أنت“ أينما كُنت 🌹</t>
  </si>
  <si>
    <t>https://twitter.com/Sudan_News12/status/975873613197991941</t>
  </si>
  <si>
    <t>2018-03-20 00:34:51 CAT</t>
  </si>
  <si>
    <t>ڪن ڪٲفـضـل مـا يـمـڪنـڪ ٲن تـڪون ، و دع الـنـاس يـقـولـون مـا يـقـولـون ، و اعـلـم ٲن الـڪون لـﮧ رب يـقـول لـلـشـىء ڪن فـيـڪون🌹. #سوداني_مميز #اتحاد_مغردي_السودان</t>
  </si>
  <si>
    <t>['سوداني_مميز', 'اتحاد_مغردي_السودان']</t>
  </si>
  <si>
    <t>https://twitter.com/Sudan_News12/status/975863195540901889</t>
  </si>
  <si>
    <t>2018-03-19 22:03:11 CAT</t>
  </si>
  <si>
    <t>@R_0O_4 @zahrani10011 تم</t>
  </si>
  <si>
    <t>https://twitter.com/Sudan_News12/status/975825030717296640</t>
  </si>
  <si>
    <t>[{'screen_name': 'zahrani10011', 'name': 'سعيد زهراني', 'id': '3223599372'}]</t>
  </si>
  <si>
    <t>2018-03-19 21:59:02 CAT</t>
  </si>
  <si>
    <t>القراءة تعجلك تسافر انحاء العالم  وانت  بين جدران  بيتك 📚. #اتحاد_مغردي_السودان #دعم_المغردين_السودانيين #السودان_مبادرات_الخير  https://t.co/VFJQE1pIXR</t>
  </si>
  <si>
    <t>['https://pbs.twimg.com/media/DYrSuiaXUAAimJs.jpg']</t>
  </si>
  <si>
    <t>['اتحاد_مغردي_السودان', 'دعم_المغردين_السودانيين', 'السودان_مبادرات_الخير']</t>
  </si>
  <si>
    <t>https://twitter.com/Sudan_News12/status/975823983236059138</t>
  </si>
  <si>
    <t>https://pbs.twimg.com/media/DYrSuiaXUAAimJs.jpg</t>
  </si>
  <si>
    <t>2018-03-19 21:54:04 CAT</t>
  </si>
  <si>
    <t>⁧ حينما يريد الله سوف يهيء الظروف، وسوف يخلق الأسباب والمسببات، وسوف يُلهم العقول، وسوف يُمكّن لمن يريد فيما يريد ... #السودان_مبادرات_الخير #سوداني_مميز #اتحاد_مغردي_السودان  https://t.co/0QwNann06s</t>
  </si>
  <si>
    <t>['https://pbs.twimg.com/media/DYrRl1-XkAUNNQF.jpg']</t>
  </si>
  <si>
    <t>['السودان_مبادرات_الخير', 'سوداني_مميز', 'اتحاد_مغردي_السودان']</t>
  </si>
  <si>
    <t>https://twitter.com/Sudan_News12/status/975822735468359681</t>
  </si>
  <si>
    <t>https://pbs.twimg.com/media/DYrRl1-XkAUNNQF.jpg</t>
  </si>
  <si>
    <t>2018-03-19 21:49:43 CAT</t>
  </si>
  <si>
    <t>•في زحمة العالم المتصنّع .. البُسطاء هم الناجون بقلبٍ سليم.. #سوداني_مميز #دعم_المغردين_السودانيين  https://t.co/pmlNIQzwc3</t>
  </si>
  <si>
    <t>['https://pbs.twimg.com/media/DYrQlCdWsAUiL_L.jpg']</t>
  </si>
  <si>
    <t>['سوداني_مميز', 'دعم_المغردين_السودانيين']</t>
  </si>
  <si>
    <t>https://twitter.com/Sudan_News12/status/975821638347390978</t>
  </si>
  <si>
    <t>https://pbs.twimg.com/media/DYrQlCdWsAUiL_L.jpg</t>
  </si>
  <si>
    <t>2018-03-19 21:25:18 CAT</t>
  </si>
  <si>
    <t>" كلما أردتُ أن أكتب عن أمّي ..   أدركتُ بأنني " أمّي "!¶. #السودان_مبادرات_الخير #دعم_المغردين_السودانيين #اتحاد_مغردي_السودان</t>
  </si>
  <si>
    <t>['السودان_مبادرات_الخير', 'دعم_المغردين_السودانيين', 'اتحاد_مغردي_السودان']</t>
  </si>
  <si>
    <t>https://twitter.com/Sudan_News12/status/975815496330285056</t>
  </si>
  <si>
    <t>2018-03-19 21:21:33 CAT</t>
  </si>
  <si>
    <t>_  يارب قلبا لا يبالي بعابر لم يحسن العبور ، قلبا نقيا يكتم الغيظ ، يعفو عن الناس ويصبر على الاذى ، قلبا سليما على الغير ممتلئ بك .. ¶ #السودان_مبادرات_الخير #تعرف_على_السودان #دعم_المغردين_السودانيين  https://t.co/SSMnno5Xv7</t>
  </si>
  <si>
    <t>['https://pbs.twimg.com/media/DYrKKRBX0AEic_6.jpg']</t>
  </si>
  <si>
    <t>['السودان_مبادرات_الخير', 'تعرف_على_السودان', 'دعم_المغردين_السودانيين']</t>
  </si>
  <si>
    <t>https://twitter.com/Sudan_News12/status/975814552343449600</t>
  </si>
  <si>
    <t>https://pbs.twimg.com/media/DYrKKRBX0AEic_6.jpg</t>
  </si>
  <si>
    <t>2018-03-19 19:34:06 CAT</t>
  </si>
  <si>
    <t>سئل حكيم: ما هو الإيثار ؟ فأجاب: راقب تصرفات أمك و ستعرف الإجابة !   اللهم احفظ لنا أمهاتنا و ارحم الأموات منهن. ¶</t>
  </si>
  <si>
    <t>https://twitter.com/Sudan_News12/status/975787511992733696</t>
  </si>
  <si>
    <t>2018-03-19 19:00:49 CAT</t>
  </si>
  <si>
    <t>" جميل هو ذاك الأمل الذي يخبرك أن الله سيسعدك عما قريب، وأن الدنيا حين تضيق بك من جانب فإن الله يوسعها لك من جانب آخر.."¶. #السودان_مبادرات_الخير #سوداني_مميز  https://t.co/2FObEuOJeV</t>
  </si>
  <si>
    <t>['https://pbs.twimg.com/media/DYqp8xoXUAA3mDD.jpg']</t>
  </si>
  <si>
    <t>['السودان_مبادرات_الخير', 'سوداني_مميز']</t>
  </si>
  <si>
    <t>https://twitter.com/Sudan_News12/status/975779135707545600</t>
  </si>
  <si>
    <t>https://pbs.twimg.com/media/DYqp8xoXUAA3mDD.jpg</t>
  </si>
  <si>
    <t>2018-03-19 18:57:35 CAT</t>
  </si>
  <si>
    <t>"هذه الحياة لن تأتي على مزاج أحد ، سنعيشها بحلوها ومرها، فلا تؤلموا أحداً فكل نفس مليئة بما يكفيها. "¶ #سوداني_مميز #دعم_المغردين_السودانيين  https://t.co/gCa3RF0zZe</t>
  </si>
  <si>
    <t>['https://pbs.twimg.com/media/DYqpM_PXcAADvb-.jpg']</t>
  </si>
  <si>
    <t>https://twitter.com/Sudan_News12/status/975778319630262274</t>
  </si>
  <si>
    <t>https://pbs.twimg.com/media/DYqpM_PXcAADvb-.jpg</t>
  </si>
  <si>
    <t>2018-03-19 16:19:47 CAT</t>
  </si>
  <si>
    <t>@shahira_omarr تم</t>
  </si>
  <si>
    <t>https://twitter.com/Sudan_News12/status/975738609578971138</t>
  </si>
  <si>
    <t>[{'screen_name': 'shahira_omarr', 'name': 'shahira omar', 'id': '1218527885906075648'}]</t>
  </si>
  <si>
    <t>2018-03-19 07:26:53 CAT</t>
  </si>
  <si>
    <t>اللهُم أغث قلوبنا بأملٍ لا ينقطع ،  و أنبت بصدورنا انشراحًا وخُضرةً لا تذبل ، و اجعلنا مُبتهلين حامدين ، و بلطفك مُتيقنين ، و تولى قلوبنا بكرمك ورحمتك ...  صباح الخير ❤️</t>
  </si>
  <si>
    <t>https://twitter.com/Sudan_News12/status/975604501825585152</t>
  </si>
  <si>
    <t>2018-03-19 00:15:39 CAT</t>
  </si>
  <si>
    <t>https://twitter.com/Sudan_News12/status/975495977426673664</t>
  </si>
  <si>
    <t>2018-03-18 23:59:48 CAT</t>
  </si>
  <si>
    <t>ــ  ♡ سلاماً على أُولئك الذين رغم تعثرهم الدائم مع الحياة ، إلا أنهم ما زالوا يُرددون ... سنحيا بعد كربتنا ربيعاً ، كأننا لم نذُق بالأمس مُراً   ♡ رسالة إلى قلبك الجميل : سَيطيب كُل شيء ذاتّ يوم , ثق بالله ولا تَحزن  #سوداني_مميز #دعم_المغردين_السودانيين</t>
  </si>
  <si>
    <t>https://twitter.com/Sudan_News12/status/975491988941365249</t>
  </si>
  <si>
    <t>2018-03-18 22:38:08 CAT</t>
  </si>
  <si>
    <t>@woo9999_ تم</t>
  </si>
  <si>
    <t>https://twitter.com/Sudan_News12/status/975471435509567488</t>
  </si>
  <si>
    <t>[{'screen_name': 'woo9999_', 'name': 'زيادة متابعين∫300⒦ ♡', 'id': '1062236064'}]</t>
  </si>
  <si>
    <t>2018-03-18 20:23:44 CAT</t>
  </si>
  <si>
    <t>﴿ وَكُلُّهُمْ ءَاتِيهِ يَوْمَ ٱلْقِيَٰمَةِ فَرْداً ﴾    بينك وبين الله عز وجل لقاء خاص  فأستعد له "¶</t>
  </si>
  <si>
    <t>https://twitter.com/Sudan_News12/status/975437614802194433</t>
  </si>
  <si>
    <t>2018-03-18 19:38:37 CAT</t>
  </si>
  <si>
    <t>_  ركب باص ولم يجد مكاناً ،  فقام من مكانه احترام وإيثار لإمرأة عجوز ، فدعت له بالحج كل سنة يقول : حججت منذ دعوتها 9 مرات وأنا فقير {معدم.}    * { لا تستصغر معروفاً ..}¶  #السودان_مبادرات_الخير</t>
  </si>
  <si>
    <t>https://twitter.com/Sudan_News12/status/975426261433667590</t>
  </si>
  <si>
    <t>2018-03-18 17:47:13 CAT</t>
  </si>
  <si>
    <t>عفو البطاحين عن جنود الشرطة  شي جميل يحسب لهم فالتحية للبطاحين جميعا✌ #سوداني_مميز #دعم_المغردين_السودانيين #تعرف_على_السودان</t>
  </si>
  <si>
    <t>['سوداني_مميز', 'دعم_المغردين_السودانيين', 'تعرف_على_السودان']</t>
  </si>
  <si>
    <t>https://twitter.com/Sudan_News12/status/975398223891361792</t>
  </si>
  <si>
    <t>2018-03-18 16:22:29 CAT</t>
  </si>
  <si>
    <t>😁👇👇  https://t.co/XmdPNBbnjP</t>
  </si>
  <si>
    <t>['https://pbs.twimg.com/media/DYk8G-zX0AAxWdy.jpg']</t>
  </si>
  <si>
    <t>https://twitter.com/Sudan_News12/status/975376901433896960</t>
  </si>
  <si>
    <t>https://pbs.twimg.com/media/DYk8G-zX0AAxWdy.jpg</t>
  </si>
  <si>
    <t>2018-03-18 15:38:32 CAT</t>
  </si>
  <si>
    <t>⭕للمتـواجـديـن لــزيـادة متابعينك قـم بالآتـي 💯➊ فلو مي💯➋ رتـويـت 💯➌ فـولـو للـي عمـل رتـويت 💯➍ فـولـو بـاك 💯➎ اللـي مـا يلتزم مـا يـستفيد ❌ 0016</t>
  </si>
  <si>
    <t>https://twitter.com/Sudan_News12/status/975365840878100480</t>
  </si>
  <si>
    <t>2018-03-18 15:29:38 CAT</t>
  </si>
  <si>
    <t>@followme50k تم</t>
  </si>
  <si>
    <t>https://twitter.com/Sudan_News12/status/975363600738025472</t>
  </si>
  <si>
    <t>2018-03-18 15:17:11 CAT</t>
  </si>
  <si>
    <t>وين التجمع  https://t.co/zKghsWvk5T</t>
  </si>
  <si>
    <t>['https://twitter.com/m3n555/status/975306905810747392']</t>
  </si>
  <si>
    <t>https://twitter.com/Sudan_News12/status/975360467039408129</t>
  </si>
  <si>
    <t>2018-03-18 11:29:40 CAT</t>
  </si>
  <si>
    <t>#ضيفني_اضيفك. 👆🕺</t>
  </si>
  <si>
    <t>['ضيفني_اضيفك']</t>
  </si>
  <si>
    <t>https://twitter.com/Sudan_News12/status/975303211107147776</t>
  </si>
  <si>
    <t>2018-03-18 08:12:16 CAT</t>
  </si>
  <si>
    <t>ماشاء الله جميلة 😍  https://t.co/EBKNMx6Vkm</t>
  </si>
  <si>
    <t>['https://twitter.com/ba6912201/status/974941737612431365']</t>
  </si>
  <si>
    <t>https://twitter.com/Sudan_News12/status/975253533476950016</t>
  </si>
  <si>
    <t>2018-03-17 23:44:36 CAT</t>
  </si>
  <si>
    <t>لا تبتعِد عن الله، فتتعثرُ روحـكّ في الأحزانِ وتغرقّ 🕊".  #السودان_مبادرات_الخير #اتحاد_مغردي_السودان  https://t.co/OFquB6NbAn</t>
  </si>
  <si>
    <t>['https://pbs.twimg.com/media/DYhXuWhX0AEzmmx.jpg']</t>
  </si>
  <si>
    <t>https://twitter.com/Sudan_News12/status/975125776612974592</t>
  </si>
  <si>
    <t>https://pbs.twimg.com/media/DYhXuWhX0AEzmmx.jpg</t>
  </si>
  <si>
    <t>2018-03-17 22:01:41 CAT</t>
  </si>
  <si>
    <t>-  اُمي وأمّ من يقرأ !   جعلكنّ الله من السبعين ألفاً الذِين يدخلون الجنة بلا حساب ولا سابق عذاب ..  - يــارب ¶  #اكسر_حاجز_صمتك #اتحاد_مغردي_السودان</t>
  </si>
  <si>
    <t>['اكسر_حاجز_صمتك', 'اتحاد_مغردي_السودان']</t>
  </si>
  <si>
    <t>https://twitter.com/Sudan_News12/status/975099874793443328</t>
  </si>
  <si>
    <t>2018-03-17 08:09:00 CAT</t>
  </si>
  <si>
    <t>عاجل   أصوات انفجار غرب امدرمان  ماذا حدث .... #سوداني_مميز #اتحاد_مغردي_السودان</t>
  </si>
  <si>
    <t>https://twitter.com/Sudan_News12/status/974890325322891264</t>
  </si>
  <si>
    <t>2018-03-17 07:41:08 CAT</t>
  </si>
  <si>
    <t>#صباح_الخير 🌿 إبتسموا لباب الصبح و أقفلوا باب الأمس تناسو و انسوا  ولا تحزنوا فالدنيا ليست بإرادتنا إنما بأمر الله و أمر الله كله خير"⛅️🕊 #سوداني_مميز #اتحاد_مغردي_السودان  https://t.co/MoEXGgx547</t>
  </si>
  <si>
    <t>['https://pbs.twimg.com/media/DYd7MUSWsAI46sH.jpg']</t>
  </si>
  <si>
    <t>['صباح_الخير', 'سوداني_مميز', 'اتحاد_مغردي_السودان']</t>
  </si>
  <si>
    <t>https://twitter.com/Sudan_News12/status/974883309254840320</t>
  </si>
  <si>
    <t>https://pbs.twimg.com/media/DYd7MUSWsAI46sH.jpg</t>
  </si>
  <si>
    <t>2018-03-17 00:18:11 CAT</t>
  </si>
  <si>
    <t>@bakory93 هههههه</t>
  </si>
  <si>
    <t>https://twitter.com/Sudan_News12/status/974771840773230592</t>
  </si>
  <si>
    <t>2018-03-16 23:57:33 CAT</t>
  </si>
  <si>
    <t>@murwankamal ياجماعة غناهو استماع والموسيقي مازي كل فنان هو صح كلامو بس الاسلوب شوية كان يكون احسن من كدا</t>
  </si>
  <si>
    <t>https://twitter.com/Sudan_News12/status/974766646886916098</t>
  </si>
  <si>
    <t>[{'screen_name': 'murwankamal', 'name': 'مُرْوان®', 'id': '602585332'}]</t>
  </si>
  <si>
    <t>2018-03-16 23:52:23 CAT</t>
  </si>
  <si>
    <t>_   ﴿ فَدعا ربهُ أني مغلوبٌ فانتصر ﴾   لايحتاج الدعاء طولاً ولاسجعاً كلمة واحدة من قلبك بيقين صادق قد تغير معالم حياتك بأسرها...¶  #سوداني_مميز</t>
  </si>
  <si>
    <t>https://twitter.com/Sudan_News12/status/974765344987516928</t>
  </si>
  <si>
    <t>2018-03-16 23:00:53 CAT</t>
  </si>
  <si>
    <t>الفنان البمبي 😢</t>
  </si>
  <si>
    <t>https://twitter.com/Sudan_News12/status/974752387528347648</t>
  </si>
  <si>
    <t>2018-03-16 22:39:45 CAT</t>
  </si>
  <si>
    <t>رسالة اليوم 📩  أخبر أحزانك بأنها وقت و ستمضي ، أخبرها بأنها ستزول غدًا ، أخبرها بأن لك ربّ أكبر منها ♡  #سوداني_مميز</t>
  </si>
  <si>
    <t>https://twitter.com/Sudan_News12/status/974747068064587776</t>
  </si>
  <si>
    <t>2018-03-16 20:08:40 CAT</t>
  </si>
  <si>
    <t>مساء الخير ... ثم مهما بلغ همك و ألمك لا تنسى ٲن الهم و الغم جند من جنود الله ... حتى ترجع إلى الله في كل مرة تنساه ، فـ الله لن يتركك هكذا دون أن يجبر لك كسر قلبك لو بعد حين 🌸 .  #سوداني_مميز  https://t.co/lvlmC1PNjy</t>
  </si>
  <si>
    <t>['https://pbs.twimg.com/media/DYbcthxXcAAJ1M7.jpg']</t>
  </si>
  <si>
    <t>https://twitter.com/Sudan_News12/status/974709047755763713</t>
  </si>
  <si>
    <t>https://pbs.twimg.com/media/DYbcthxXcAAJ1M7.jpg</t>
  </si>
  <si>
    <t>2018-03-16 13:17:57 CAT</t>
  </si>
  <si>
    <t>أنت عندما تثق باللَّه تعالى ، فأنت تثق بمن لا يغفل عنك لحظة واحدة ...   فثق بمن يستطيع أن يملأ قلبك إيماناً وقوة ويملأ قلب عدوك رعباً وخوفا  #اتحاد_مغردي_السودان . #سوداني_مميز  https://t.co/yoooS5ez20</t>
  </si>
  <si>
    <t>['https://pbs.twimg.com/media/DYZ-sn_W4AY6gKd.jpg']</t>
  </si>
  <si>
    <t>https://twitter.com/Sudan_News12/status/974605685462851589</t>
  </si>
  <si>
    <t>https://pbs.twimg.com/media/DYZ-sn_W4AY6gKd.jpg</t>
  </si>
  <si>
    <t>2018-03-16 13:06:18 CAT</t>
  </si>
  <si>
    <t>@yusralatta ان شاء الله</t>
  </si>
  <si>
    <t>https://twitter.com/Sudan_News12/status/974602753854066688</t>
  </si>
  <si>
    <t>2018-03-16 12:30:31 CAT</t>
  </si>
  <si>
    <t>ــ  لا يكفي أن تكون على قيد الحياة ، يجب أن تكون أيضا على قيد الأمل ، على قيد الحلم ، على قيد التفاؤل ، على قيد كل شئ جميل سيحصل لك ذات يوم 🌹  #يوم_الجمعه #سوداني_مميز</t>
  </si>
  <si>
    <t>['يوم_الجمعه', 'سوداني_مميز']</t>
  </si>
  <si>
    <t>https://twitter.com/Sudan_News12/status/974593750084325376</t>
  </si>
  <si>
    <t>2018-03-16 08:55:17 CAT</t>
  </si>
  <si>
    <t>@MotazKabier لك التحية ياكابتن</t>
  </si>
  <si>
    <t>https://twitter.com/Sudan_News12/status/974539583986614273</t>
  </si>
  <si>
    <t>2018-03-16 08:51:06 CAT</t>
  </si>
  <si>
    <t>@HmdiSlah محال انا قصري ينهد</t>
  </si>
  <si>
    <t>https://twitter.com/Sudan_News12/status/974538528968253440</t>
  </si>
  <si>
    <t>2018-03-16 08:41:52 CAT</t>
  </si>
  <si>
    <t>لا نحقق الأعمال بالأمنيات !  وإنما بالإرادة نصنع المعجزات ¶ #سوداني_مميز  #يوم_الجمعه  https://t.co/8tKjjPH7aE</t>
  </si>
  <si>
    <t>['https://pbs.twimg.com/media/DYY_fhjU8AEhClJ.jpg']</t>
  </si>
  <si>
    <t>['سوداني_مميز', 'يوم_الجمعه']</t>
  </si>
  <si>
    <t>https://twitter.com/Sudan_News12/status/974536209023172608</t>
  </si>
  <si>
    <t>https://pbs.twimg.com/media/DYY_fhjU8AEhClJ.jpg</t>
  </si>
  <si>
    <t>2018-03-16 08:37:51 CAT</t>
  </si>
  <si>
    <t>لا تحسد أحداً !  فالحياة تتسع للجميع .. وخزائن الله مليئة بالكثير ..  فكما أعطى غيرك ! سيعطيك ويرضيك ويسعدكم ¶ #سوداني_مميز  https://t.co/WaHq9pkuFr</t>
  </si>
  <si>
    <t>['https://pbs.twimg.com/media/DYY-k-8VAAAjTra.jpg']</t>
  </si>
  <si>
    <t>https://twitter.com/Sudan_News12/status/974535195796766725</t>
  </si>
  <si>
    <t>https://pbs.twimg.com/media/DYY-k-8VAAAjTra.jpg</t>
  </si>
  <si>
    <t>2018-03-15 23:26:10 CAT</t>
  </si>
  <si>
    <t>@HmdiSlah متي زمن الحلقة</t>
  </si>
  <si>
    <t>https://twitter.com/Sudan_News12/status/974396361754992640</t>
  </si>
  <si>
    <t>2018-03-15 21:21:20 CAT</t>
  </si>
  <si>
    <t>بابكر بدري. ولد في دنقلا بالسودان وينتمي لقبيلة الرباطاب، ونزح مع أسرته صغيرًا إلى مدينة رفاعة في وسط السودان. حفظ القرآن في الخلوة برفاعة ثم أرسل إلى مدني ليستزيد من العلم الشرعي. رائد تعليم المرأة في السودان. #سوداني_مميز  https://t.co/xBvnvmSIlh</t>
  </si>
  <si>
    <t>['https://pbs.twimg.com/media/DYWjwDOXkAAxllp.jpg']</t>
  </si>
  <si>
    <t>https://twitter.com/Sudan_News12/status/974364944220254209</t>
  </si>
  <si>
    <t>https://pbs.twimg.com/media/DYWjwDOXkAAxllp.jpg</t>
  </si>
  <si>
    <t>2018-03-15 20:46:34 CAT</t>
  </si>
  <si>
    <t>إدريس محمد جَمّاع.  شاعر سوداني له العديد من القصائد المشهورة والتي تغنّى ببعضها بعض المطربين السودانييّن وأُدرج بعضها الآخر في مناهج التربية والتعليم المتعلقة بتدريس آداب اللغة العربية في السودان. ميلاده ولد في حلفاية الملوك بالخرطوم بحري في السودان عام1922م.  #سوداني_مميز  https://t.co/lzbgCiqFe7</t>
  </si>
  <si>
    <t>['https://pbs.twimg.com/media/DYWby4IXcAAqdaG.jpg']</t>
  </si>
  <si>
    <t>https://twitter.com/Sudan_News12/status/974356196978319360</t>
  </si>
  <si>
    <t>https://pbs.twimg.com/media/DYWby4IXcAAqdaG.jpg</t>
  </si>
  <si>
    <t>2018-03-15 20:13:08 CAT</t>
  </si>
  <si>
    <t>@mutawakil666 مساك سعيد الاخ متوكل لدينا  ونتمني مشاركتنا في👇. #سوداني_مميز  https://t.co/aDXVlrybXb</t>
  </si>
  <si>
    <t>['https://pbs.twimg.com/media/DYWUJKzWAAAJc7x.jpg']</t>
  </si>
  <si>
    <t>https://twitter.com/Sudan_News12/status/974347782789173251</t>
  </si>
  <si>
    <t>https://pbs.twimg.com/media/DYWUJKzWAAAJc7x.jpg</t>
  </si>
  <si>
    <t>2018-03-15 19:22:23 CAT</t>
  </si>
  <si>
    <t>عمل الطيب صالح في مهن كثيرة وفي دول متعددة عربية وغربية، وساعده هذا الترحال بين الشرق والغرب على اكتساب خبرات واسعة في الحياة وأحوالها، وقام في توظيف تجاربه بأعماله الروائية وكتاباته.</t>
  </si>
  <si>
    <t>https://twitter.com/Sudan_News12/status/974335010676379648</t>
  </si>
  <si>
    <t>2018-03-15 19:14:54 CAT</t>
  </si>
  <si>
    <t>دبة الفقراء وهي إحدى قرى قبيلة الركابية التي ينتسب إليها، وتوفي في إحدى مستشفيات العاصمة البريطانية لندن التي أقام فيها في فبراير 2009 . عاش مطلع حياته وطفولته في مروي، وفي شبابه انتقل إلى الخرطوم لإكمال دراسته فحصل من جامعتها على درجة البكالوريوس في العلوم.</t>
  </si>
  <si>
    <t>https://twitter.com/Sudan_News12/status/974333127874306048</t>
  </si>
  <si>
    <t>2018-03-15 19:10:32 CAT</t>
  </si>
  <si>
    <t>الطيب صالح .  أشهر الأدباء العرب أطلق عليه النقاد لقب   "عبقري الرواية العربية" كما جرى بعض النقاد على تسميته- أديب عربي من السودان، اسمه الكامل الطيب محمد صالح أحمد. ولد عام  1929م) في مروي شمالي السودان بقرية كَرْمَكوْل بالقرب من الدبة #سوداني_مميز  https://t.co/Vp9IgbFoBL</t>
  </si>
  <si>
    <t>['https://pbs.twimg.com/media/DYWF0MFWkAAwrm7.jpg']</t>
  </si>
  <si>
    <t>https://twitter.com/Sudan_News12/status/974332029117616128</t>
  </si>
  <si>
    <t>https://pbs.twimg.com/media/DYWF0MFWkAAwrm7.jpg</t>
  </si>
  <si>
    <t>2018-03-15 19:01:22 CAT</t>
  </si>
  <si>
    <t>@MahaAj</t>
  </si>
  <si>
    <t>https://twitter.com/Sudan_News12/status/974329723026362369</t>
  </si>
  <si>
    <t>2018-03-15 19:00:23 CAT</t>
  </si>
  <si>
    <t>الدكتورة مها جعفر   تنحدر من أب سوداني وأم عراقية وتعيش في دولة الإمارات العربية المتحدة،  أصولها من مدينة رفاعة بولاية الجزيرة السودانية،  وهي تزور السودان كل عامين .ناشطة في مجال وسائط التواصل الاجتماعي ولها قناة في اليوتيوب  بها ملايين المتابعين #سوداني_مميز  https://t.co/LSYa4CqXcy</t>
  </si>
  <si>
    <t>['https://pbs.twimg.com/media/DYWDeTqX4AMJHC6.jpg']</t>
  </si>
  <si>
    <t>https://twitter.com/Sudan_News12/status/974329476183142401</t>
  </si>
  <si>
    <t>https://pbs.twimg.com/media/DYWDeTqX4AMJHC6.jpg</t>
  </si>
  <si>
    <t>2018-03-15 15:59:47 CAT</t>
  </si>
  <si>
    <t>لا تعطي {الفقير} صدقه  وانت تشعر أنه محتاج لها ..!  أعطها له و أنت تعلم أنك أنت  المحتاج للمغفرة والقبول من { الله.}.. #اتحاد_مغردي_السودان #السودان_مبادرات_الخير  https://t.co/3yVjqa2p44</t>
  </si>
  <si>
    <t>['https://pbs.twimg.com/media/DYVaJXoXkAE8G5v.jpg']</t>
  </si>
  <si>
    <t>https://twitter.com/Sudan_News12/status/974284023676751873</t>
  </si>
  <si>
    <t>https://pbs.twimg.com/media/DYVaJXoXkAE8G5v.jpg</t>
  </si>
  <si>
    <t>2018-03-15 15:56:00 CAT</t>
  </si>
  <si>
    <t>-  فما عُذركَ يا مُستقيمَ الظَّهر ¶. #اتحاد_مغردي_السودان #السودان_مبادرات_الخير  ♡Muzamil♡  https://t.co/Y2wnE9MNWM</t>
  </si>
  <si>
    <t>['https://pbs.twimg.com/media/DYVZQ3-XUAAXZql.jpg']</t>
  </si>
  <si>
    <t>https://twitter.com/Sudan_News12/status/974283071099895808</t>
  </si>
  <si>
    <t>https://pbs.twimg.com/media/DYVZQ3-XUAAXZql.jpg</t>
  </si>
  <si>
    <t>2018-03-15 15:14:09 CAT</t>
  </si>
  <si>
    <t>ـ ♡ اجعل في حياتك حفرة صغيرة ترمي فيها أخطاء أصدقائك ... المهم أن تنسى أيضاً مكان الحفرة ، حتى لا تعود إليها في لحظات الخصام ! ♡ المتسامحون أسعد الناس قلوباً  عرفوا قيمة الدنيا فلم يبالوا بأخطاء البشر . #اتحاد_مغردي_السودان #سوداني_مميز #السودان_مبادرات_الخير</t>
  </si>
  <si>
    <t>https://twitter.com/Sudan_News12/status/974272542621032448</t>
  </si>
  <si>
    <t>2018-03-15 14:46:25 CAT</t>
  </si>
  <si>
    <t>.الابتسامة ليست دائماً فرح .. بل أحياناً هي مجرد تخطي للألم  .. كن سعيداً فرغد العيش يبدأ بإبتسامة فابتسم ..¶. #اتحاد_مغردي_السودان #السودان_مبادرات_الخير  https://t.co/2jlHO3ZI7B</t>
  </si>
  <si>
    <t>['https://pbs.twimg.com/media/DYVJXJ8XcAIxBnE.jpg']</t>
  </si>
  <si>
    <t>https://twitter.com/Sudan_News12/status/974265559943729157</t>
  </si>
  <si>
    <t>https://pbs.twimg.com/media/DYVJXJ8XcAIxBnE.jpg</t>
  </si>
  <si>
    <t>2018-03-15 11:31:08 CAT</t>
  </si>
  <si>
    <t>@yusralatta تسلم كتير يسر  وان شاء الله تجدني عند حسن ظنك</t>
  </si>
  <si>
    <t>https://twitter.com/Sudan_News12/status/974216418626605056</t>
  </si>
  <si>
    <t>2018-03-15 10:04:20 CAT</t>
  </si>
  <si>
    <t>@MahaAj اعمل رايح</t>
  </si>
  <si>
    <t>https://twitter.com/Sudan_News12/status/974194574804619264</t>
  </si>
  <si>
    <t>2018-03-15 10:04:06 CAT</t>
  </si>
  <si>
    <t>@MahaAj كبرها ....نكبرها ...</t>
  </si>
  <si>
    <t>https://twitter.com/Sudan_News12/status/974194515186565123</t>
  </si>
  <si>
    <t>2018-03-15 07:21:28 CAT</t>
  </si>
  <si>
    <t>في كل صّباح قُل لقلبك:  لربما بعد الظلمة نور وبعد الضيق فرج وبعد العُسر يسرا أن ربك لطيفُ خبير🌤💜...   #اتحاد_مغردي_السودان #السودان_بلد_القرآن</t>
  </si>
  <si>
    <t>['اتحاد_مغردي_السودان', 'السودان_بلد_القرآن']</t>
  </si>
  <si>
    <t>https://twitter.com/Sudan_News12/status/974153588120412166</t>
  </si>
  <si>
    <t>2018-03-14 19:07:20 CAT</t>
  </si>
  <si>
    <t>_  ﴿ وإِن من شَيءٍ إِلَّا عِندنَا خزَائِنهُ ﴾ طموحك ،أحلامك ، أمنياتك ، موجودة عند الله ، فاستمطرها بالرجاء والسجود والدعاء والاستغفار  . #اتحاد_مغردي_السودان #السودان @omerabbas45</t>
  </si>
  <si>
    <t>https://twitter.com/Sudan_News12/status/973968837363359749</t>
  </si>
  <si>
    <t>2018-03-14 18:43:37 CAT</t>
  </si>
  <si>
    <t>#يعيش_خالدا_بيننا_  رجل الانسانية ومؤسس دولة الامارات ..اللهم ارحمه بقدر ماقدم للامة  https://t.co/hRKONrLjqA</t>
  </si>
  <si>
    <t>['https://pbs.twimg.com/media/DYQ2EMoWkAI3WU6.jpg']</t>
  </si>
  <si>
    <t>['يعيش_خالدا_بيننا_']</t>
  </si>
  <si>
    <t>https://twitter.com/Sudan_News12/status/973962868763881472</t>
  </si>
  <si>
    <t>https://pbs.twimg.com/media/DYQ2EMoWkAI3WU6.jpg</t>
  </si>
  <si>
    <t>2018-03-14 13:19:15 CAT</t>
  </si>
  <si>
    <t>يتمتع السودان بوجود عدد من المسطّحات المائية الواسعة والمتنوعة، مما أهله لإمتلاك ثروة سمكيّة هائلة تتكون من عدة أنواع من الأسماك، ويبلغ المخزون السمكي حسب تقديرات منظمة الأغذية والزراعة العالمية (الفاو) حوالي 110 ألف طن من الأسماك. #اتحاد_مغردي_السودان #تعرف_على_السودان  https://t.co/5EYrEtBJ7h</t>
  </si>
  <si>
    <t>['https://pbs.twimg.com/media/DYPrznGWsAEISlC.jpg']</t>
  </si>
  <si>
    <t>https://twitter.com/Sudan_News12/status/973881236283383808</t>
  </si>
  <si>
    <t>https://pbs.twimg.com/media/DYPrznGWsAEISlC.jpg</t>
  </si>
  <si>
    <t>2018-03-14 12:20:07 CAT</t>
  </si>
  <si>
    <t>@MageedMohmmed اشكرك</t>
  </si>
  <si>
    <t>https://twitter.com/Sudan_News12/status/973866356939612161</t>
  </si>
  <si>
    <t>2018-03-14 12:18:21 CAT</t>
  </si>
  <si>
    <t>*محمية الدندر السودانية* هي عبارة عن محمية طبيعية لمجموعة كبيرة منالحيوانات والطيور. تم إعلانها كمحمية قومية في بواكير 1935 ، وتقدر مساحتها ب 3500ميلاً مربعاً. وتبعد المحمية عن الخرطوم (العاصمة) مسافة 300 ميل، ويمكن للزائرالوصول اليها براً #اتحاد_مغردي_السودان #تعرف_على_السودان  https://t.co/AzD6TnCjvA</t>
  </si>
  <si>
    <t>['https://pbs.twimg.com/media/DYPd23LXcAAUwnJ.jpg']</t>
  </si>
  <si>
    <t>https://twitter.com/Sudan_News12/status/973865909583478785</t>
  </si>
  <si>
    <t>https://pbs.twimg.com/media/DYPd23LXcAAUwnJ.jpg</t>
  </si>
  <si>
    <t>2018-03-14 11:57:29 CAT</t>
  </si>
  <si>
    <t>@twagi127 شكرا للتفاعل😍</t>
  </si>
  <si>
    <t>https://twitter.com/Sudan_News12/status/973860661607391232</t>
  </si>
  <si>
    <t>2018-03-14 11:44:51 CAT</t>
  </si>
  <si>
    <t>قبل ساعات تم الإعلان عن وفاة أحد أعظم علماء الفيزياء في العصر الحديث، البروفيسور "ستيفن هوكينج" وقد توقع الأطباء أنه سيموت بعمر 21 بسبب مرض "العصبون الحركي" الذي أثر على حركته وحياته، لكنه مات اليوم بعمر 76 عام. #اتحاد_مغردي_السودان #تعرف_على_السودان #السودان_مبادرات_الخير</t>
  </si>
  <si>
    <t>['اتحاد_مغردي_السودان', 'تعرف_على_السودان', 'السودان_مبادرات_الخير']</t>
  </si>
  <si>
    <t>https://twitter.com/Sudan_News12/status/973857482433900545</t>
  </si>
  <si>
    <t>2018-03-14 11:12:18 CAT</t>
  </si>
  <si>
    <t>#اتحاد_مغردي_السودان  https://t.co/Dk5kEWOA3b</t>
  </si>
  <si>
    <t>['https://pbs.twimg.com/media/DYPOw6MU8AE3wnq.jpg']</t>
  </si>
  <si>
    <t>https://twitter.com/Sudan_News12/status/973849288802357248</t>
  </si>
  <si>
    <t>https://pbs.twimg.com/media/DYPOw6MU8AE3wnq.jpg</t>
  </si>
  <si>
    <t>2018-03-14 09:06:27 CAT</t>
  </si>
  <si>
    <t>لن ينس الله خيرًا قدمته،وهمًّا فرجته وعينًا كادت أن تبكي فأسعدتها،قدّموا الجميل دائمًا وسوف ترون ما هو أجمل بإذن الله ..#اتحاد_مغردي_السودان #وعن_ذكر_الله_لا_تغفلون #غرد_بالخير_الان</t>
  </si>
  <si>
    <t>['اتحاد_مغردي_السودان', 'وعن_ذكر_الله_لا_تغفلون', 'غرد_بالخير_الان']</t>
  </si>
  <si>
    <t>https://twitter.com/Sudan_News12/status/973817620125437953</t>
  </si>
  <si>
    <t>2018-03-14 09:01:47 CAT</t>
  </si>
  <si>
    <t>ماشاء الله  https://t.co/pQ5xLJ3ltg</t>
  </si>
  <si>
    <t>['https://twitter.com/ahmdshreef11/status/973815214708789248']</t>
  </si>
  <si>
    <t>https://twitter.com/Sudan_News12/status/973816444877230081</t>
  </si>
  <si>
    <t>https://twitter.com/ahmdshreef11/status/973815214708789248</t>
  </si>
  <si>
    <t>2018-03-13 23:55:22 CAT</t>
  </si>
  <si>
    <t>اهم الثروات الطبيعية للسودان  المياه والاراضي الزراعية والبترول والثروة المغدتية من ذهب وووو..وتتعدد مصادر المياه في السودان من نهر النيل والنيل الازرق والابيض والمياه الجوفية ونهر عطبرة كلها يزخر بها السودان #اتحاد_مغردي_السودان #السودان_بلد_القران #السودان_مبادرات_الخير</t>
  </si>
  <si>
    <t>['اتحاد_مغردي_السودان', 'السودان_بلد_القران', 'السودان_مبادرات_الخير']</t>
  </si>
  <si>
    <t>https://twitter.com/Sudan_News12/status/973678932485705734</t>
  </si>
  <si>
    <t>2018-03-13 21:26:38 CAT</t>
  </si>
  <si>
    <t>#اتحاد_مغردي_السودان  https://t.co/G0qIE3roKs</t>
  </si>
  <si>
    <t>['https://pbs.twimg.com/media/DYMRw61U0AEV8cH.jpg']</t>
  </si>
  <si>
    <t>https://twitter.com/Sudan_News12/status/973641504668307456</t>
  </si>
  <si>
    <t>https://pbs.twimg.com/media/DYMRw61U0AEV8cH.jpg</t>
  </si>
  <si>
    <t>2018-03-13 20:23:22 CAT</t>
  </si>
  <si>
    <t>ما دُمت تنام مرتاحًا دون أن يوقظك الألم، وتتقلّب كيفما شئت، وتمضي أينما شئت، وتنطق كما شئت، وتستطعم ماشئت  فقل مُستشعرًا "الحمد لله". #اتحاد_مغردي_السودان  https://t.co/QQGQzIhieh</t>
  </si>
  <si>
    <t>['https://pbs.twimg.com/media/DYMDSiIVoAEhdyt.jpg']</t>
  </si>
  <si>
    <t>https://twitter.com/Sudan_News12/status/973625581613928448</t>
  </si>
  <si>
    <t>https://pbs.twimg.com/media/DYMDSiIVoAEhdyt.jpg</t>
  </si>
  <si>
    <t>2018-03-13 20:16:44 CAT</t>
  </si>
  <si>
    <t>لا تبتعِد عن الله، فتتعثرُ روحـكّ في الأحزانِ وتغرقّ 🕊". #اتحاد_مغردي_السودان  https://t.co/LMAPDz2ndH</t>
  </si>
  <si>
    <t>['https://pbs.twimg.com/media/DYMByOfVoAAfsJu.jpg']</t>
  </si>
  <si>
    <t>https://twitter.com/Sudan_News12/status/973623910716489728</t>
  </si>
  <si>
    <t>https://pbs.twimg.com/media/DYMByOfVoAAfsJu.jpg</t>
  </si>
  <si>
    <t>2018-03-13 17:25:25 CAT</t>
  </si>
  <si>
    <t>القلب المنكسر سينجبر، والطريق المنّسد سيفتح ،وأمورك المعوّجة ستستقيم، وأتعابك ستُشفى ، ثق بالله ولا تعجز💜🕊. #اتحاد_مغردي_السودان</t>
  </si>
  <si>
    <t>https://twitter.com/Sudan_News12/status/973580799193776133</t>
  </si>
  <si>
    <t>2018-03-13 17:19:25 CAT</t>
  </si>
  <si>
    <t>" إذا اتصل بك الماضي فلا تجبه لأنه لن يحمل لك في الغالب أي جديد  حان الوقت ليصبح الماضي مكالمة لم يرد عليها  ⁧ ولنتذكر أن هناك ماضي لولاه ماتعلمنا ...لنختزنة في أعماقنا دون نسيان. ╭─═┅┅┅═─╮  •l❤  #اتحاد_مغردي_السودان 💭I•           ╰─═┅┅┅═─╯  https://t.co/Lb5qX8GNfZ</t>
  </si>
  <si>
    <t>['https://pbs.twimg.com/media/DYLZM1NW0AADwLl.jpg']</t>
  </si>
  <si>
    <t>https://twitter.com/Sudan_News12/status/973579287411548160</t>
  </si>
  <si>
    <t>https://pbs.twimg.com/media/DYLZM1NW0AADwLl.jpg</t>
  </si>
  <si>
    <t>2018-03-13 16:45:37 CAT</t>
  </si>
  <si>
    <t>#اتحاد_مغردي_السودان. نحن لا ننمو عندما تكون الأمور سهلة، بل ننمو عندما نواجه التحديات...  ╭─═┅┅┅═─╮  •l❤  مساء الخير  💭I•           ╰─═┅┅┅═─╯  https://t.co/BrxQ4YpwZX</t>
  </si>
  <si>
    <t>['https://pbs.twimg.com/media/DYLRchJVQAE41-u.jpg']</t>
  </si>
  <si>
    <t>https://twitter.com/Sudan_News12/status/973570781861957632</t>
  </si>
  <si>
    <t>https://pbs.twimg.com/media/DYLRchJVQAE41-u.jpg</t>
  </si>
  <si>
    <t>2018-03-13 16:44:29 CAT</t>
  </si>
  <si>
    <t>نحن لا ننمو عندما تكون الأمور سهلة، بل ننمو عندما نواجه التحديات...  ╭─═┅┅┅═─╮  •l❤  مساء الخير  💭I•           ╰─═┅┅┅═─╯اتحاد_مغردي_السودان  https://t.co/L4F8pBwezP</t>
  </si>
  <si>
    <t>['https://pbs.twimg.com/media/DYLRL5VVAAEN94Q.jpg']</t>
  </si>
  <si>
    <t>https://twitter.com/Sudan_News12/status/973570496250785798</t>
  </si>
  <si>
    <t>https://pbs.twimg.com/media/DYLRL5VVAAEN94Q.jpg</t>
  </si>
  <si>
    <t>2018-03-13 12:19:26 CAT</t>
  </si>
  <si>
    <t>@saeed_mq11 والنعم فيك</t>
  </si>
  <si>
    <t>https://twitter.com/Sudan_News12/status/973503797476634624</t>
  </si>
  <si>
    <t>[{'screen_name': 'saeed_mq11', 'name': 'سعيد منصور القحطاني', 'id': '746089354561523713'}]</t>
  </si>
  <si>
    <t>2018-03-13 11:40:18 CAT</t>
  </si>
  <si>
    <t>https://twitter.com/Sudan_News12/status/973493949619949569</t>
  </si>
  <si>
    <t>2018-03-13 09:30:29 CAT</t>
  </si>
  <si>
    <t>#اتحاد_مغردي_السودان صباح الخير  https://t.co/edfTYuZ8pl</t>
  </si>
  <si>
    <t>['https://pbs.twimg.com/media/DYJtv4vW4AAimll.jpg']</t>
  </si>
  <si>
    <t>https://twitter.com/Sudan_News12/status/973461276922929152</t>
  </si>
  <si>
    <t>https://pbs.twimg.com/media/DYJtv4vW4AAimll.jpg</t>
  </si>
  <si>
    <t>2018-03-13 09:04:42 CAT</t>
  </si>
  <si>
    <t>@4_wollf ماشاء الله بالهنا</t>
  </si>
  <si>
    <t>https://twitter.com/Sudan_News12/status/973454791027412992</t>
  </si>
  <si>
    <t>2018-03-13 00:20:04 CAT</t>
  </si>
  <si>
    <t>#اتحاد_مغردي_السودان ــ  كن صبوراً في كل شيء ، حتى في الهم و الوجع ... قل الحمدلله دوماً ، فكم من صدر ضاق ، ثم بِرحمة اللّه اتسع ...الحمد لله دائماً و أبدا 🌸</t>
  </si>
  <si>
    <t>https://twitter.com/Sudan_News12/status/973322763489480706</t>
  </si>
  <si>
    <t>2018-03-13 00:18:54 CAT</t>
  </si>
  <si>
    <t>كن صبوراً في كل شيء ، حتى في الهم و الوجع ... قل الحمدلله دوماً ، فكم من صدر ضاق ، ثم بِرحمة اللّه اتسع ...الحمد لله دائماً و أبدا 🌸</t>
  </si>
  <si>
    <t>https://twitter.com/Sudan_News12/status/973322469611368449</t>
  </si>
  <si>
    <t>2018-03-13 00:17:10 CAT</t>
  </si>
  <si>
    <t>#اتحاد_مغردي_السودان  https://t.co/he1px9Autp</t>
  </si>
  <si>
    <t>['https://pbs.twimg.com/media/DYHvOcZXcAA_GXF.jpg']</t>
  </si>
  <si>
    <t>https://twitter.com/Sudan_News12/status/973322030442582016</t>
  </si>
  <si>
    <t>https://pbs.twimg.com/media/DYHvOcZXcAA_GXF.jpg</t>
  </si>
  <si>
    <t>2018-03-11 20:52:41 CAT</t>
  </si>
  <si>
    <t>@omerabbas45 @jamal227722 العريس ارجو الاصافة</t>
  </si>
  <si>
    <t>https://twitter.com/Sudan_News12/status/972908182174601216</t>
  </si>
  <si>
    <t>2018-03-11 16:36:02 CAT</t>
  </si>
  <si>
    <t>" الفارق بين شخصيتك اليوم وشخصيتك بعد مرور أعوام  هم الأشخاص الذين قضيتَ الوقت  معهم والكتب التي قرأتها !"  ╭─═┅┅┅═─╮  •l❤  Muzamil  💭I•           ╰─═┅┅┅═─╯  https://t.co/ouTLbOPmy3</t>
  </si>
  <si>
    <t>['https://pbs.twimg.com/media/DYA8EpYW0AEI-XT.jpg']</t>
  </si>
  <si>
    <t>https://twitter.com/Sudan_News12/status/972843596746502144</t>
  </si>
  <si>
    <t>https://pbs.twimg.com/media/DYA8EpYW0AEI-XT.jpg</t>
  </si>
  <si>
    <t>2018-03-10 07:25:47 CAT</t>
  </si>
  <si>
    <t>@4_wollf لكن انا زعلان منك</t>
  </si>
  <si>
    <t>https://twitter.com/Sudan_News12/status/972342733770776576</t>
  </si>
  <si>
    <t>2018-03-05 17:29:39 CAT</t>
  </si>
  <si>
    <t>™  أكثر ما يرهق ، هو التفكير فيما لا تريد التفكير فيه .</t>
  </si>
  <si>
    <t>https://twitter.com/Sudan_News12/status/970682760946995200</t>
  </si>
  <si>
    <t>2018-03-05 16:06:57 CAT</t>
  </si>
  <si>
    <t xml:space="preserve"> https://t.co/Mh9PnODJbl</t>
  </si>
  <si>
    <t>['https://pbs.twimg.com/media/DXh75hTWkAA5DUk.jpg']</t>
  </si>
  <si>
    <t>https://twitter.com/Sudan_News12/status/970661950848978947</t>
  </si>
  <si>
    <t>https://pbs.twimg.com/media/DXh75hTWkAA5DUk.jpg</t>
  </si>
  <si>
    <t>2018-03-04 00:00:50 CAT</t>
  </si>
  <si>
    <t>﴿ ثُم السبيلَ يسّره ﴾ مهما تعسّرت بك الحياة فلن يدوم عسرها لأن الأصل الذي كتبه الله للمؤمن هو التيسير  " فقط ثق بالله💛</t>
  </si>
  <si>
    <t>https://twitter.com/Sudan_News12/status/970056432447115265</t>
  </si>
  <si>
    <t>2018-03-03 13:06:55 CAT</t>
  </si>
  <si>
    <t>لاتيأس ، الذي يُنزل المطر على الأرض ويفرح به العباد ، سينزل اليسر على عسرك .</t>
  </si>
  <si>
    <t>https://twitter.com/Sudan_News12/status/969891867465781249</t>
  </si>
  <si>
    <t>2018-03-02 23:51:31 CAT</t>
  </si>
  <si>
    <t>#التنوع_الثقافي_في_السودان  https://t.co/J7tiA1v2jt</t>
  </si>
  <si>
    <t>['https://pbs.twimg.com/media/DXUJbJKW4AEVkFg.jpg']</t>
  </si>
  <si>
    <t>['التنوع_الثقافي_في_السودان']</t>
  </si>
  <si>
    <t>https://twitter.com/Sudan_News12/status/969691697520226304</t>
  </si>
  <si>
    <t>https://pbs.twimg.com/media/DXUJbJKW4AEVkFg.jpg</t>
  </si>
  <si>
    <t>2018-03-02 23:49:46 CAT</t>
  </si>
  <si>
    <t>أحيآناً نصآدف أشخآص ،، لآ نعرف عنهم شيئاً سوى : { آحرف كيبورديه مُبعّثرههَ ف مع آلأيآم يصبح لهمْ مگآنة بين آلحنآيآ أمنيآتي لهمْ .. بـ [ آلخير وَ آلسعآدة]. #دعم_المغردين_السودانيين</t>
  </si>
  <si>
    <t>['دعم_المغردين_السودانيين']</t>
  </si>
  <si>
    <t>https://twitter.com/Sudan_News12/status/969691256023650306</t>
  </si>
  <si>
    <t>2018-03-02 23:49:00 CAT</t>
  </si>
  <si>
    <t>#دعم_المغردين_السودانيين. .  https://t.co/zFB5GLc57z</t>
  </si>
  <si>
    <t>['https://pbs.twimg.com/media/DXUI4HAW4AAMtoD.jpg']</t>
  </si>
  <si>
    <t>https://twitter.com/Sudan_News12/status/969691063886729219</t>
  </si>
  <si>
    <t>https://pbs.twimg.com/media/DXUI4HAW4AAMtoD.jpg</t>
  </si>
  <si>
    <t>2018-03-02 22:41:58 CAT</t>
  </si>
  <si>
    <t>😊التفاؤل  هو أن توقن بفرج الله حتى ولو كانت المعطيات بحساباتك جميعها ضدك👌🏼  فالبحر كان أمام موسى والعدو خلفه  ومع ذلك قال:  ﴿كَلا إِنَّ مَعِيَ ربي سيهدينِ)  🌸مساء التفاؤل بالله 🌸       ┏━━━━━━━🍁━━┓</t>
  </si>
  <si>
    <t>https://twitter.com/Sudan_News12/status/969674195213963265</t>
  </si>
  <si>
    <t>2018-03-02 22:32:13 CAT</t>
  </si>
  <si>
    <t>دائماً هنالك أمل بأن يكون لنا في الغيب, شيء جميل يستحق  منا الإنتظار....</t>
  </si>
  <si>
    <t>https://twitter.com/Sudan_News12/status/969671740786970630</t>
  </si>
  <si>
    <t>2018-03-02 22:31:53 CAT</t>
  </si>
  <si>
    <t>و كم من الأحلام تحقّقت بالدعاء .. فقط قل يارب...  #يارب  https://t.co/qtaJO7sG7L</t>
  </si>
  <si>
    <t>['https://pbs.twimg.com/media/DXT3OmuX0AAatMy.jpg']</t>
  </si>
  <si>
    <t>https://twitter.com/Sudan_News12/status/969671657421000704</t>
  </si>
  <si>
    <t>https://pbs.twimg.com/media/DXT3OmuX0AAatMy.jpg</t>
  </si>
  <si>
    <t>2018-03-02 22:27:49 CAT</t>
  </si>
  <si>
    <t>ﻻ‌ ﺷﻲﺀ ﺃﺟﻤﻞ ﻣﻦ ﺃَﻥ ﻳُﺨﺒﺮﻙ ﺃَﺣﺪﻫُﻢ ، ﺑﺄﻧﻚ ﺃﺣﺪ ﺍﻷ‌ﺳﺒﺎﺏَ ﺍﻟﺘﻲ ﻏﻴﺮَﺕ ﺣﻴﺎته ﻟﻸ‌ﺟﻤﻞ 🌸</t>
  </si>
  <si>
    <t>https://twitter.com/Sudan_News12/status/969670635822768128</t>
  </si>
  <si>
    <t>2018-03-02 22:24:23 CAT</t>
  </si>
  <si>
    <t>وسلاماً عَلَى #أَعْيُنٍ ذَاقَتْ العَنَاءَ وَمَا زَالَتْ تَضْحَكُ وَفِي قُلُوبِهَا فَوْقَ #البُكَاءِ بُكَاءٌ ؛       ┏━━━━━━━💞━━┓</t>
  </si>
  <si>
    <t>['أَعْيُنٍ', 'البُكَاءِ']</t>
  </si>
  <si>
    <t>https://twitter.com/Sudan_News12/status/969669769694711808</t>
  </si>
  <si>
    <t>2018-03-02 09:42:54 CAT</t>
  </si>
  <si>
    <t>@4_wollf والنعم فيك  شرفت الديار</t>
  </si>
  <si>
    <t>https://twitter.com/Sudan_News12/status/969478137875718146</t>
  </si>
  <si>
    <t>2018-02-28 11:49:10 CAT</t>
  </si>
  <si>
    <t>"تُوشك على السقوط فتنجو كمُعجزة! لتعلم ما كانت تلك براعةً منك لصدِّ الأذى، بل معيّة الله وألطافه كانت تحتويك!"  https://t.co/1hgdVRdPuK</t>
  </si>
  <si>
    <t>['https://pbs.twimg.com/media/DXHQ59mXcAA4iB1.jpg']</t>
  </si>
  <si>
    <t>https://twitter.com/Sudan_News12/status/968785136564293632</t>
  </si>
  <si>
    <t>https://pbs.twimg.com/media/DXHQ59mXcAA4iB1.jpg</t>
  </si>
  <si>
    <t>2018-02-27 13:41:18 CAT</t>
  </si>
  <si>
    <t>@HmdiSlah ماشاء الله بالتوفيق</t>
  </si>
  <si>
    <t>https://twitter.com/Sudan_News12/status/968450967372001282</t>
  </si>
  <si>
    <t>2018-02-27 09:11:42 CAT</t>
  </si>
  <si>
    <t>_  لا تعطي {الفقير} صدقه  وانت تشعر أنه محتاج لها ..!  أعطها له و أنت تعلم أنك أنت  المحتاج للمغفرة والقبول من { الله.}.,¶  https://t.co/uv6w03aRa7</t>
  </si>
  <si>
    <t>['https://pbs.twimg.com/media/DXBjTotW0AAvlIz.jpg']</t>
  </si>
  <si>
    <t>https://twitter.com/Sudan_News12/status/968383120516009984</t>
  </si>
  <si>
    <t>https://pbs.twimg.com/media/DXBjTotW0AAvlIz.jpg</t>
  </si>
  <si>
    <t>2018-02-26 02:03:31 CAT</t>
  </si>
  <si>
    <t>من المؤسف أننا انقطعنا عن العالم وفضلنا الوحدة مع جهاز لا يتعدى كف أيدينا وأن نفذت بطاريته ضافت الأرض بنا... #حقيقة</t>
  </si>
  <si>
    <t>https://twitter.com/Sudan_News12/status/967912978757627904</t>
  </si>
  <si>
    <t>2018-02-25 17:40:24 CAT</t>
  </si>
  <si>
    <t>بـ هُدوء المساء ! ربيّ حقق ليُ ولهم فيٌ هذا الوقت كل أمر جمِيل ننتظره ...🌹  https://t.co/EaGyLOgzys</t>
  </si>
  <si>
    <t>['https://pbs.twimg.com/media/DW5EkKCX0AAktsO.jpg']</t>
  </si>
  <si>
    <t>https://twitter.com/Sudan_News12/status/967786362484215809</t>
  </si>
  <si>
    <t>https://pbs.twimg.com/media/DW5EkKCX0AAktsO.jpg</t>
  </si>
  <si>
    <t>2018-02-25 16:11:24 CAT</t>
  </si>
  <si>
    <t>https://twitter.com/Sudan_News12/status/967763964854767617</t>
  </si>
  <si>
    <t>2018-02-25 00:03:57 CAT</t>
  </si>
  <si>
    <t>@AjelNews24 يستاهل والله</t>
  </si>
  <si>
    <t>https://twitter.com/Sudan_News12/status/967520497994027008</t>
  </si>
  <si>
    <t>[{'screen_name': 'AJELNEWS24', 'name': 'خبر عاجل', 'id': '256930894'}]</t>
  </si>
  <si>
    <t>2018-02-24 07:09:14 CAT</t>
  </si>
  <si>
    <t>الانسان دكتور ابشر حسين استشاري مخ و اعصاب  سوداني يفتح عيادته مجاناً للفقراء و المساكين  https://t.co/RDUHNQ5qkT</t>
  </si>
  <si>
    <t>['https://pbs.twimg.com/media/DWxqg-XXkAAP7HT.jpg']</t>
  </si>
  <si>
    <t>https://twitter.com/Sudan_News12/status/967265138175856645</t>
  </si>
  <si>
    <t>https://pbs.twimg.com/media/DWxqg-XXkAAP7HT.jpg</t>
  </si>
  <si>
    <t>2018-02-23 22:28:10 CAT</t>
  </si>
  <si>
    <t>@HmdiSlah سمعت انه ليس عضوا بالبرلمان وبالتالي لايمكن ترشيحه</t>
  </si>
  <si>
    <t>https://twitter.com/Sudan_News12/status/967134005777895425</t>
  </si>
  <si>
    <t>2018-02-23 22:26:09 CAT</t>
  </si>
  <si>
    <t>@_aboqais1 @AbdAlwahabAhmed اشكركم وهذا من كرمكم.. ونصيحة لله السعوديين معدنهم اصيل واصحاب فضل علينا وعلي الكل ..الله يوفقهم جميعاا ..واقسم باله نحبهم</t>
  </si>
  <si>
    <t>https://twitter.com/Sudan_News12/status/967133500053835777</t>
  </si>
  <si>
    <t>[{'screen_name': '_aboqais1', 'name': 'احمد عبد المتعالي', 'id': '540600467'}, {'screen_name': 'AbdAlwahabAhmed', 'name': 'هبوتا', 'id': '718223294'}]</t>
  </si>
  <si>
    <t>2018-02-23 22:08:03 CAT</t>
  </si>
  <si>
    <t>@4_wollf ماشاء الله والله</t>
  </si>
  <si>
    <t>https://twitter.com/Sudan_News12/status/967128946516070407</t>
  </si>
  <si>
    <t>2018-02-23 15:19:12 CAT</t>
  </si>
  <si>
    <t>#صورة_ملف_شخصي_جديدة  https://t.co/OHuJWkRPtT</t>
  </si>
  <si>
    <t>['https://pbs.twimg.com/media/DWuREV6XcAEY5Ib.jpg']</t>
  </si>
  <si>
    <t>https://twitter.com/Sudan_News12/status/967026053578452992</t>
  </si>
  <si>
    <t>https://pbs.twimg.com/media/DWuREV6XcAEY5Ib.jpg</t>
  </si>
  <si>
    <t>2018-02-23 13:55:29 CAT</t>
  </si>
  <si>
    <t>رسالة والد طالبة سوداني لمدرسة ابنته  بعد مغادرة ابنته إلى السودان “خروج نهائي”  https://t.co/Ie8iVYdE2U</t>
  </si>
  <si>
    <t>['https://pbs.twimg.com/media/DWt96AvXUAA8Ibr.jpg']</t>
  </si>
  <si>
    <t>https://twitter.com/Sudan_News12/status/967004985266450437</t>
  </si>
  <si>
    <t>https://pbs.twimg.com/media/DWt96AvXUAA8Ibr.jpg</t>
  </si>
  <si>
    <t>2018-02-22 18:14:41 CAT</t>
  </si>
  <si>
    <t>يارب تسهل</t>
  </si>
  <si>
    <t>https://twitter.com/Sudan_News12/status/966707828831514624</t>
  </si>
  <si>
    <t>2018-02-22 16:06:06 CAT</t>
  </si>
  <si>
    <t>@AlArabiya سوء التفاهم</t>
  </si>
  <si>
    <t>https://twitter.com/Sudan_News12/status/966675469818040321</t>
  </si>
  <si>
    <t>[{'screen_name': 'AlArabiya', 'name': 'العربية', 'id': '148711787'}]</t>
  </si>
  <si>
    <t>2018-02-21 20:16:45 CAT</t>
  </si>
  <si>
    <t>مساء الخير للذين ينتقون كلماتهم بدقة خشية أن تجرح قلب أحدهم ، مساء الخير لأصحاب العطاء المستمر رغم الجفآف .  https://t.co/ycoJpMuM52</t>
  </si>
  <si>
    <t>['https://pbs.twimg.com/media/DWlB_QSXkAA8Tvq.jpg']</t>
  </si>
  <si>
    <t>https://twitter.com/Sudan_News12/status/966376161218580480</t>
  </si>
  <si>
    <t>https://pbs.twimg.com/media/DWlB_QSXkAA8Tvq.jpg</t>
  </si>
  <si>
    <t>2018-02-20 14:23:00 CAT</t>
  </si>
  <si>
    <t>نبارك للاخ / معاذ عوض الكريم . نيلة درجة الماجستير في القانون ..الف مبروك ومزيدا من التفوق</t>
  </si>
  <si>
    <t>https://twitter.com/Sudan_News12/status/965924746176159744</t>
  </si>
  <si>
    <t>2018-02-20 08:18:56 CAT</t>
  </si>
  <si>
    <t>ربي جدد فينا روح التفاؤل ولا تجعلنا ضعيفين امام ظروف الحياة أزرع فينا الطاقة الدائمة وحبِّب لينا ايامنا كيفما كانت يارب العالمين ٠¶</t>
  </si>
  <si>
    <t>https://twitter.com/Sudan_News12/status/965833126269325313</t>
  </si>
  <si>
    <t>2018-02-20 00:29:35 CAT</t>
  </si>
  <si>
    <t>ثَم تُنادي يا جبّار اجبرني فيجبر كُل الصدوع التي في قلبكِ وينبُت مكانها زهرة🌸  https://t.co/12aUvffKN4</t>
  </si>
  <si>
    <t>['https://pbs.twimg.com/media/DWborMtW4AYfVnY.jpg']</t>
  </si>
  <si>
    <t>https://twitter.com/Sudan_News12/status/965715010172440579</t>
  </si>
  <si>
    <t>https://pbs.twimg.com/media/DWborMtW4AYfVnY.jpg</t>
  </si>
  <si>
    <t>2018-02-19 14:30:58 CAT</t>
  </si>
  <si>
    <t>أحياناً  يتوجب عليك اتخاذ القرار السئ للابتعاد عن الاسوأ  https://t.co/whZn1PeTiy</t>
  </si>
  <si>
    <t>['https://pbs.twimg.com/media/DWZfqUMWsAAHFGg.jpg']</t>
  </si>
  <si>
    <t>https://twitter.com/Sudan_News12/status/965564362814558208</t>
  </si>
  <si>
    <t>https://pbs.twimg.com/media/DWZfqUMWsAAHFGg.jpg</t>
  </si>
  <si>
    <t>2018-02-19 12:37:46 CAT</t>
  </si>
  <si>
    <t xml:space="preserve"> https://t.co/xn4XNkveZO</t>
  </si>
  <si>
    <t>['https://pbs.twimg.com/media/DWZFtlrX0AAp_qN.jpg']</t>
  </si>
  <si>
    <t>https://twitter.com/Sudan_News12/status/965535877287088128</t>
  </si>
  <si>
    <t>https://pbs.twimg.com/media/DWZFtlrX0AAp_qN.jpg</t>
  </si>
  <si>
    <t>2018-02-19 07:53:34 CAT</t>
  </si>
  <si>
    <t>⛅🎈  "هيّا انطلق ! أنشر جمالاً من حنايا مبسمك أسعد قلوبًا هدها طول الضنك وارمي بعيدًا كل شيء أحزنك فالعمر يأتي مرّة..  والفجر يشرق نورهُ من مطلعك"</t>
  </si>
  <si>
    <t>https://twitter.com/Sudan_News12/status/965464356090720256</t>
  </si>
  <si>
    <t>2018-02-18 22:03:00 CAT</t>
  </si>
  <si>
    <t>@sarhan_22 @kanowri82 @mutawakil666  تابع هنا يامتوكل</t>
  </si>
  <si>
    <t>https://twitter.com/Sudan_News12/status/965315735697453058</t>
  </si>
  <si>
    <t>[{'screen_name': 'sarhan_22', 'name': 'سرٍحٍآن آلُِڪنزْي _ ѕαrнαɴ αlĸαɴzι', 'id': '258234352'}, {'screen_name': 'kanowri82', 'name': 'A7med 7ORY 🇸🇩🇸🇸', 'id': '402766877'}]</t>
  </si>
  <si>
    <t>2018-02-18 22:02:24 CAT</t>
  </si>
  <si>
    <t>@sarhan_22 @kanowri82 @mutawakil666</t>
  </si>
  <si>
    <t>https://twitter.com/Sudan_News12/status/965315585629401088</t>
  </si>
  <si>
    <t>2018-02-18 21:04:49 CAT</t>
  </si>
  <si>
    <t>تلفزيون السودان فضيحة.  الذبابة عذبت المذيعة وين المخرج</t>
  </si>
  <si>
    <t>https://twitter.com/Sudan_News12/status/965301092262309888</t>
  </si>
  <si>
    <t>2018-02-18 19:28:22 CAT</t>
  </si>
  <si>
    <t>صحفيين وبعض ذوي المعتقلين امام سجن كوبر الان في انتظار سراح المعتقلين السياسيين  https://t.co/zc275ka4sN</t>
  </si>
  <si>
    <t>['https://pbs.twimg.com/media/DWVaJMUXkAI2KE2.jpg']</t>
  </si>
  <si>
    <t>https://twitter.com/Sudan_News12/status/965276820852572160</t>
  </si>
  <si>
    <t>https://pbs.twimg.com/media/DWVaJMUXkAI2KE2.jpg</t>
  </si>
  <si>
    <t>2018-02-18 16:04:09 CAT</t>
  </si>
  <si>
    <t>حلاة بلدي  https://t.co/Bdwpmi4qO5</t>
  </si>
  <si>
    <t>['https://twitter.com/fayezmosa/status/961969183901802497']</t>
  </si>
  <si>
    <t>https://twitter.com/Sudan_News12/status/965225428565798912</t>
  </si>
  <si>
    <t>https://twitter.com/fayezmosa/status/961969183901802497</t>
  </si>
  <si>
    <t>2018-02-18 14:40:20 CAT</t>
  </si>
  <si>
    <t>@4_wollf ماشاء الله والله..تعال علي بلدنا كدي ارانب جد ..</t>
  </si>
  <si>
    <t>https://twitter.com/Sudan_News12/status/965204332231741440</t>
  </si>
  <si>
    <t>2018-02-18 14:25:35 CAT</t>
  </si>
  <si>
    <t xml:space="preserve"> https://t.co/QRXUzRjbDT</t>
  </si>
  <si>
    <t>['https://pbs.twimg.com/media/DWUU1bBX4AAEPPp.jpg']</t>
  </si>
  <si>
    <t>https://twitter.com/Sudan_News12/status/965200623728844800</t>
  </si>
  <si>
    <t>https://pbs.twimg.com/media/DWUU1bBX4AAEPPp.jpg</t>
  </si>
  <si>
    <t>2018-02-18 07:52:53 CAT</t>
  </si>
  <si>
    <t>⛅🎈  "هيّا انطلق ! أنشر جمالاً من حنايا مبسمك أسعد قلوبًا هدها طول الضنك وارمي بعيدًا كل شيء أحزنك فالعمر يأتي مرّة..  والفجر يشرق نورهُ من مطلعك"  https://t.co/l0a1BJkugY</t>
  </si>
  <si>
    <t>['https://pbs.twimg.com/media/DWS68sZWkAAtw88.jpg']</t>
  </si>
  <si>
    <t>https://twitter.com/Sudan_News12/status/965101794400571392</t>
  </si>
  <si>
    <t>https://pbs.twimg.com/media/DWS68sZWkAAtw88.jpg</t>
  </si>
  <si>
    <t>2018-02-18 07:46:38 CAT</t>
  </si>
  <si>
    <t>@HashAGCC ربنا يزيده</t>
  </si>
  <si>
    <t>https://twitter.com/Sudan_News12/status/965100221440188416</t>
  </si>
  <si>
    <t>2018-02-18 07:01:23 CAT</t>
  </si>
  <si>
    <t>صباحي دعوة أرفعها لرب الفلق،  بأن يكفيني ويكفيكم شر ما خلق،  اللهم إنا نسألك صباحاً مبشراً  وهماً راحلاً، وقلباً مطمئناً   صباح الخير 🌹  https://t.co/cTjunicjsa</t>
  </si>
  <si>
    <t>['https://pbs.twimg.com/media/DWSvKBIWkAAuoWO.jpg']</t>
  </si>
  <si>
    <t>https://twitter.com/Sudan_News12/status/965088835427295234</t>
  </si>
  <si>
    <t>https://pbs.twimg.com/media/DWSvKBIWkAAuoWO.jpg</t>
  </si>
  <si>
    <t>2018-02-17 20:46:32 CAT</t>
  </si>
  <si>
    <t>@mutawakil666 لازلت  في عنفوان شبابك وقادر علي تحقيق المزيد .. اتمني  ان يدوم التواصل عبر الاسافير ..حتي يكتمل اللقاء في قريتنا الحبيبة</t>
  </si>
  <si>
    <t>https://twitter.com/Sudan_News12/status/964934104708976641</t>
  </si>
  <si>
    <t>2018-02-17 20:08:20 CAT</t>
  </si>
  <si>
    <t>@mutawakil666 يدك العافية الاخ العزيز  ..متوكل .لازلت اتذكر زيارتك لنا بالوجه منذ سنوات ..اتمني ان نلتقي قريبا</t>
  </si>
  <si>
    <t>https://twitter.com/Sudan_News12/status/964924489472626689</t>
  </si>
  <si>
    <t>2018-02-17 00:43:22 CAT</t>
  </si>
  <si>
    <t>القنقر  https://t.co/UprnxRumON</t>
  </si>
  <si>
    <t>['https://pbs.twimg.com/media/DWMPETCW0AESwHE.jpg']</t>
  </si>
  <si>
    <t>https://twitter.com/Sudan_News12/status/964631317613817856</t>
  </si>
  <si>
    <t>https://pbs.twimg.com/media/DWMPETCW0AESwHE.jpg</t>
  </si>
  <si>
    <t>2018-02-16 22:30:17 CAT</t>
  </si>
  <si>
    <t>احب الشباب من زمن فؤاد انور #الشباب_الهلال</t>
  </si>
  <si>
    <t>['الشباب_الهلال']</t>
  </si>
  <si>
    <t>https://twitter.com/Sudan_News12/status/964597825937006594</t>
  </si>
  <si>
    <t>2018-02-16 22:28:03 CAT</t>
  </si>
  <si>
    <t>اللهم صَل وسلم على نبينا محمد عدد ماذكره الذاكرون وغفل عن ذكره الغافلون ❤️.  https://t.co/nDycBKxq6U</t>
  </si>
  <si>
    <t>['https://pbs.twimg.com/media/DWLwFkEWsAAVPC0.jpg']</t>
  </si>
  <si>
    <t>https://twitter.com/Sudan_News12/status/964597261119389696</t>
  </si>
  <si>
    <t>https://pbs.twimg.com/media/DWLwFkEWsAAVPC0.jpg</t>
  </si>
  <si>
    <t>2018-02-16 00:30:18 CAT</t>
  </si>
  <si>
    <t xml:space="preserve"> https://t.co/G1rSNpVRLl</t>
  </si>
  <si>
    <t>['https://pbs.twimg.com/media/DWHCemlW4AETlFh.jpg']</t>
  </si>
  <si>
    <t>https://twitter.com/Sudan_News12/status/964265639006392320</t>
  </si>
  <si>
    <t>https://pbs.twimg.com/media/DWHCemlW4AETlFh.jpg</t>
  </si>
  <si>
    <t>2018-02-14 23:59:30 CAT</t>
  </si>
  <si>
    <t>@M_saakran @mubrs123 والنعم فيك سكران</t>
  </si>
  <si>
    <t>https://twitter.com/Sudan_News12/status/963895502193549312</t>
  </si>
  <si>
    <t>[{'screen_name': 'M_saakran', 'name': 'محمد السكران', 'id': '707018798'}, {'screen_name': 'mubrs123', 'name': 'مۘبـ♥ـــاار♥ڪ اٰلـــر♥شــــيۧد♥يۧ', 'id': '862914864678928385'}]</t>
  </si>
  <si>
    <t>2018-02-14 20:54:37 CAT</t>
  </si>
  <si>
    <t>هُناك أشخاص  تُحدثهم عن "الألم"فيُحدثونك عن " الأمل " يصنعون لنا الفرحة بمجرد وجودهم معنا ..  https://t.co/D9cEYyu6EO</t>
  </si>
  <si>
    <t>['https://pbs.twimg.com/media/DWBHhNEXUAABCaq.jpg']</t>
  </si>
  <si>
    <t>https://twitter.com/Sudan_News12/status/963848973978087427</t>
  </si>
  <si>
    <t>https://pbs.twimg.com/media/DWBHhNEXUAABCaq.jpg</t>
  </si>
  <si>
    <t>2018-02-14 20:36:07 CAT</t>
  </si>
  <si>
    <t>الجَمال : ليس فقط شيئاً نراه ..!  بل هو شيء نكتشفه ، روح جميلة ، وفكر جميل ، أخلاق جميلة ، وأدب جميل.  https://t.co/Ona4Wj9f1B</t>
  </si>
  <si>
    <t>['https://pbs.twimg.com/media/DWBDSftXcAAVXKk.jpg']</t>
  </si>
  <si>
    <t>https://twitter.com/Sudan_News12/status/963844316396433408</t>
  </si>
  <si>
    <t>https://pbs.twimg.com/media/DWBDSftXcAAVXKk.jpg</t>
  </si>
  <si>
    <t>2018-02-14 20:21:25 CAT</t>
  </si>
  <si>
    <t>@fayez_malki ونعم بالله ..يارب تفرجها علي ..يارب انت  اعلم بحالي</t>
  </si>
  <si>
    <t>https://twitter.com/Sudan_News12/status/963840619989929984</t>
  </si>
  <si>
    <t>2018-02-10 21:45:35 CAT</t>
  </si>
  <si>
    <t>@4_wollf الضحكة هناك من جوة الجوف ..الاسد عل سمعت للنصري</t>
  </si>
  <si>
    <t>https://twitter.com/Sudan_News12/status/962412248298815488</t>
  </si>
  <si>
    <t>2018-02-10 21:09:45 CAT</t>
  </si>
  <si>
    <t>ديل اهلي  https://t.co/20k5zq1YbE</t>
  </si>
  <si>
    <t>['https://twitter.com/4_wollf/status/962402812951920641']</t>
  </si>
  <si>
    <t>https://twitter.com/Sudan_News12/status/962403231891623937</t>
  </si>
  <si>
    <t>https://twitter.com/4_wollf/status/962402812951920641</t>
  </si>
  <si>
    <t>2018-02-10 18:09:29 CAT</t>
  </si>
  <si>
    <t>المعاناة تولد الابداع  https://t.co/fOAlAUwbNU</t>
  </si>
  <si>
    <t>['https://twitter.com/aawsat_News/status/962357263888302080']</t>
  </si>
  <si>
    <t>https://twitter.com/Sudan_News12/status/962357866693824512</t>
  </si>
  <si>
    <t>https://twitter.com/aawsat_News/status/962357263888302080</t>
  </si>
  <si>
    <t>2018-02-09 21:14:37 CAT</t>
  </si>
  <si>
    <t>تم اليوم ترخيص اول مركبة تعمل بالكهرباء في #السودان.  المركبه ماركة MAG  تعمل بالطاقه الكهربائيه وهي من تصميم سوداني بواسطة شركة اساسيات الصناعيه  و صنعت  بالصين.    لدي المركبه عدد 4 بطاريات جافه لتخزين الطاقه الكهربائيه و يكتمل شحنها في اربعه ساعات  https://t.co/FCDUhLVoSQ</t>
  </si>
  <si>
    <t>['https://pbs.twimg.com/media/DVncKRFVAAEf9qs.jpg']</t>
  </si>
  <si>
    <t>https://twitter.com/Sudan_News12/status/962042068183916544</t>
  </si>
  <si>
    <t>https://pbs.twimg.com/media/DVncKRFVAAEf9qs.jpg</t>
  </si>
  <si>
    <t>2018-02-08 13:47:45 CAT</t>
  </si>
  <si>
    <t>#مهرجان_الطازج_أسواق_العثيم 2 كيلو بسعر 1 كيلو</t>
  </si>
  <si>
    <t>['مهرجان_الطازج_أسواق_العثيم']</t>
  </si>
  <si>
    <t>https://twitter.com/Sudan_News12/status/961567221662339073</t>
  </si>
  <si>
    <t>2018-02-06 15:43:30 CAT</t>
  </si>
  <si>
    <t>@OthaimMarkets @a_r_a_m7274 @hams1077 @tolu099 @shwmwk @sh_alls @mrDreambob @3abdulazizfahad @akoaf1 @2h_dg @ABO_NAWAF29 مبروك الفوز وهارد لك انا ☺</t>
  </si>
  <si>
    <t>https://twitter.com/Sudan_News12/status/960871574047023104</t>
  </si>
  <si>
    <t>[{'screen_name': 'OthaimMarkets', 'name': 'أسواق العثيم', 'id': '306757678'}, {'screen_name': 'tolu099', 'name': 'أبوفيصل الطالعي', 'id': '883327819450916865'}, {'screen_name': 'shwmwk', 'name': 'شموخ هلالي 🌊💙', 'id': '847187638327095297'}, {'screen_name': 'sh_alls', 'name': 'Sho_q11', 'id': '3320677244'}, {'screen_name': 'mrDreambob', 'name': 'حسين العيسى', 'id': '418966925'}, {'screen_name': 'akoaf1', 'name': 'اشرف كمال عوف', 'id': '507865942'}, {'screen_name': '2h_dg', 'name': 'ربـى🌻', 'id': '856762409180164097'}, {'screen_name': 'ABO_NAWAF29', 'name': 'آلَعٌتٌـيِبًيِ', 'id': '1681460341'}]</t>
  </si>
  <si>
    <t>2018-02-02 19:50:12 CAT</t>
  </si>
  <si>
    <t>” سَيستجيب ، سيجبرك ، سيكرمك ،  لأنه الله “💭.💛🕊  https://t.co/7mytZztuFg</t>
  </si>
  <si>
    <t>['https://pbs.twimg.com/media/DVDFs04W4AAxPhH.jpg']</t>
  </si>
  <si>
    <t>https://twitter.com/Sudan_News12/status/959484106844377091</t>
  </si>
  <si>
    <t>https://pbs.twimg.com/media/DVDFs04W4AAxPhH.jpg</t>
  </si>
  <si>
    <t>2018-02-01 17:56:11 CAT</t>
  </si>
  <si>
    <t>@ret500 تم الرد</t>
  </si>
  <si>
    <t>https://twitter.com/Sudan_News12/status/959093026512621571</t>
  </si>
  <si>
    <t>[{'screen_name': 'ret500', 'name': 'معلومات مهمة', 'id': '2485019736'}]</t>
  </si>
  <si>
    <t>2018-02-01 14:48:04 CAT</t>
  </si>
  <si>
    <t>زود وزدني#أسواق_العثيم_الأوفر</t>
  </si>
  <si>
    <t>https://twitter.com/Sudan_News12/status/959045684652658689</t>
  </si>
  <si>
    <t>2018-02-01 14:45:15 CAT</t>
  </si>
  <si>
    <t>كل خميس#أسواق_العثيم_الأوفر</t>
  </si>
  <si>
    <t>https://twitter.com/Sudan_News12/status/959044977937534977</t>
  </si>
  <si>
    <t>2018-01-30 13:24:36 CAT</t>
  </si>
  <si>
    <t>#الصلاة_خير_من_النوم   للعبد أمام ربه وقفتان :  الأولى في الصلاة ، والثانية يوم القيامة  وبقدر إحسانه للوقفة الأولى ، تكون نجاته في الوقفة الثانية   ابن القيم رحمه الله</t>
  </si>
  <si>
    <t>['الصلاة_خير_من_النوم']</t>
  </si>
  <si>
    <t>https://twitter.com/Sudan_News12/status/958299905466003456</t>
  </si>
  <si>
    <t>2018-01-30 10:06:30 CAT</t>
  </si>
  <si>
    <t>قال النبي ﷺ : لو أنكم توكلون على الله تعالى حق توكله ، لرزقكم كما يرزق الطير، تغدو خماصا و تروح بطانا . صححه الألباني.</t>
  </si>
  <si>
    <t>https://twitter.com/Sudan_News12/status/958250053847707649</t>
  </si>
  <si>
    <t>2018-01-24 20:03:17 CAT</t>
  </si>
  <si>
    <t>تم#مقاضيك_مع_العثيم_أوفر</t>
  </si>
  <si>
    <t>https://twitter.com/Sudan_News12/status/956225908423225351</t>
  </si>
  <si>
    <t>2018-01-22 00:01:36 CAT</t>
  </si>
  <si>
    <t>وفاة الشاعر /سيف الدين الدسوقي</t>
  </si>
  <si>
    <t>https://twitter.com/Sudan_News12/status/955198720542412800</t>
  </si>
  <si>
    <t>2018-01-20 16:57:30 CAT</t>
  </si>
  <si>
    <t>ما خُلقنا لنيأس ..       خُلقنا لنقف على شرفة الحياة ونخوضها مطمئنين واثقين باللَّه               وإن طال وقوفنا ؛ فـ الأمل أطول</t>
  </si>
  <si>
    <t>https://twitter.com/Sudan_News12/status/954729603171606528</t>
  </si>
  <si>
    <t>2018-01-20 09:28:45 CAT</t>
  </si>
  <si>
    <t>جفالات الصيد</t>
  </si>
  <si>
    <t>https://twitter.com/Sudan_News12/status/954616674069737472</t>
  </si>
  <si>
    <t>2018-01-19 11:16:52 CAT</t>
  </si>
  <si>
    <t>#وين_سافرتوا_في_الاجازه محلي</t>
  </si>
  <si>
    <t>['وين_سافرتوا_في_الاجازه']</t>
  </si>
  <si>
    <t>https://twitter.com/Sudan_News12/status/954281495031681024</t>
  </si>
  <si>
    <t>2018-01-19 10:52:08 CAT</t>
  </si>
  <si>
    <t xml:space="preserve"> https://t.co/Plf7CPDdwS</t>
  </si>
  <si>
    <t>['https://pbs.twimg.com/media/DT5ESXSW0AAZcBt.jpg']</t>
  </si>
  <si>
    <t>https://twitter.com/Sudan_News12/status/954275268839002112</t>
  </si>
  <si>
    <t>https://pbs.twimg.com/media/DT5ESXSW0AAZcBt.jpg</t>
  </si>
  <si>
    <t>2018-01-19 10:49:24 CAT</t>
  </si>
  <si>
    <t>@eXtraStores 😢😢</t>
  </si>
  <si>
    <t>https://twitter.com/Sudan_News12/status/954274583393251328</t>
  </si>
  <si>
    <t>[{'screen_name': 'eXtraStores', 'name': 'eXtra Stores', 'id': '72542160'}]</t>
  </si>
  <si>
    <t>2018-01-18 07:56:54 CAT</t>
  </si>
  <si>
    <t>ليس هناك أجمل مِن أن تبدأ صباحك بنظرة تفاؤل ، تبدأ من جديد وتنسى ما مرّ معك في الأمس ، فإشراقة الشمس وقطرات الندى في الصباح وحدها تبعث الأمل ، فارسم بدايةً جديدة بأملٍ جديد وبسمة مشرقة مع بداية كل صباح.    صباحكم أمل بقادم أجمل^_^</t>
  </si>
  <si>
    <t>https://twitter.com/Sudan_News12/status/953868782413471746</t>
  </si>
  <si>
    <t>2018-01-17 07:13:28 CAT</t>
  </si>
  <si>
    <t>#صباح_الخير</t>
  </si>
  <si>
    <t>https://twitter.com/Sudan_News12/status/953495466007724032</t>
  </si>
  <si>
    <t>2018-01-17 07:12:36 CAT</t>
  </si>
  <si>
    <t xml:space="preserve"> https://t.co/8GI2mOJL6R</t>
  </si>
  <si>
    <t>['https://pbs.twimg.com/media/DTt-32cXcAA7wjf.jpg']</t>
  </si>
  <si>
    <t>https://twitter.com/Sudan_News12/status/953495248226971648</t>
  </si>
  <si>
    <t>https://pbs.twimg.com/media/DTt-32cXcAA7wjf.jpg</t>
  </si>
  <si>
    <t>2018-01-16 06:18:54 CAT</t>
  </si>
  <si>
    <t>آٍلّلّهًمٌ آٍعٍطَنًآٍ خٍيِرٍ هًذٍآٍ آٍلّيِوَمٌ وَخٍيِرٍ مٌآٍفُيِهً وَخٍيِرٍ مٌآٍبُعٍدًهً وَآٍگٍفُنًآٍ شرٍ هًذٍآٍ آٍلّيِوَمٌ وَشرٍ مٌآٍفُيِهً وَشرٍ مٌآٍبُعٍدًهً.          آمين يارب العالمين  💜صـبــــُآٍَح الَخـيـٍـــــر💜</t>
  </si>
  <si>
    <t>https://twitter.com/Sudan_News12/status/953119343411388417</t>
  </si>
  <si>
    <t>2018-01-16 06:08:05 CAT</t>
  </si>
  <si>
    <t xml:space="preserve"> https://t.co/IXlOXmIMA4</t>
  </si>
  <si>
    <t>['https://pbs.twimg.com/media/DTomhCLXkAESMTz.jpg']</t>
  </si>
  <si>
    <t>https://twitter.com/Sudan_News12/status/953116623396843520</t>
  </si>
  <si>
    <t>https://pbs.twimg.com/media/DTomhCLXkAESMTz.jpg</t>
  </si>
  <si>
    <t>2018-01-16 06:06:09 CAT</t>
  </si>
  <si>
    <t>يارب تفرجها</t>
  </si>
  <si>
    <t>https://twitter.com/Sudan_News12/status/953116136417169408</t>
  </si>
  <si>
    <t>2018-01-14 15:36:47 CAT</t>
  </si>
  <si>
    <t>@Niscaffeine صورة جميلة</t>
  </si>
  <si>
    <t>https://twitter.com/Sudan_News12/status/952534963445956608</t>
  </si>
  <si>
    <t>[{'screen_name': 'Niscaffeine', 'name': 'Nisreen', 'id': '804713125433970688'}]</t>
  </si>
  <si>
    <t>2018-01-14 07:21:05 CAT</t>
  </si>
  <si>
    <t>صباح الخير للهادئين...لمن يُراعون اختلاف الطّباع...لبسطاﺀ ﺍﻟﺮﻭﺡ.. لمن يختارون أحاديثهم بعِناية.. وﻟﻠﻤُﺘﻌَﺒﻴﻦ ﻣﻦ ﺗﻘﻠّﺒﺎﺕ ﺍلحياة لكنهم يؤمنون بلطف الله...  💕صبحكم الله بالخير</t>
  </si>
  <si>
    <t>https://twitter.com/Sudan_News12/status/952410218142543872</t>
  </si>
  <si>
    <t>2018-01-13 20:06:52 CAT</t>
  </si>
  <si>
    <t>محاربة الفساد والمفسدين ..محاربة  الواسطة #الشعب_السوداني_يريد</t>
  </si>
  <si>
    <t>['الشعب_السوداني_يريد']</t>
  </si>
  <si>
    <t>https://twitter.com/Sudan_News12/status/952240547669921792</t>
  </si>
  <si>
    <t>2018-01-13 00:37:52 CAT</t>
  </si>
  <si>
    <t>حكومة تتجه نحو الانتاج الزراعي  هذا موردنا الرئيسي للاقتصاد ..حكومه تخلو من الواسطه في التعيين #الشعب_السوداني_يريد</t>
  </si>
  <si>
    <t>https://twitter.com/Sudan_News12/status/951946358755397632</t>
  </si>
  <si>
    <t>2018-01-12 01:00:27 CAT</t>
  </si>
  <si>
    <t>ليست الجمعه مـِن تذكرني بكم ! فأنتم بالقلب و الروح دائما ولكني ألتمس فيها صفاء القلوب ! لكونها مباركـــه فأنتظرها بشوق لأرسل دعواتي ... حفظكم الرحمن أينَما كنتم  وأعطاكم ما تسألون وفوق ما تتمنون!        ............ ✨.. جمعة مباركة  ..  https://t.co/rwi9YISfT9</t>
  </si>
  <si>
    <t>['https://pbs.twimg.com/media/DTS5ul-XcAAfrlW.jpg']</t>
  </si>
  <si>
    <t>https://twitter.com/Sudan_News12/status/951589650476527616</t>
  </si>
  <si>
    <t>https://pbs.twimg.com/media/DTS5ul-XcAAfrlW.jpg</t>
  </si>
  <si>
    <t>2018-01-12 00:32:07 CAT</t>
  </si>
  <si>
    <t>استغفر الله العظيم</t>
  </si>
  <si>
    <t>https://twitter.com/Sudan_News12/status/951582522059706370</t>
  </si>
  <si>
    <t>2018-01-12 00:27:40 CAT</t>
  </si>
  <si>
    <t>دي ماجامعة دي مدرسة اساس😂</t>
  </si>
  <si>
    <t>https://twitter.com/Sudan_News12/status/951581403078152193</t>
  </si>
  <si>
    <t>2018-01-12 00:26:34 CAT</t>
  </si>
  <si>
    <t>@Abazarhassan احلي مكان</t>
  </si>
  <si>
    <t>https://twitter.com/Sudan_News12/status/951581125188702208</t>
  </si>
  <si>
    <t>2018-01-11 21:20:30 CAT</t>
  </si>
  <si>
    <t xml:space="preserve"> https://t.co/laIqAogPf4</t>
  </si>
  <si>
    <t>['https://pbs.twimg.com/media/DTSHYfJX0AE_z36.jpg']</t>
  </si>
  <si>
    <t>https://twitter.com/Sudan_News12/status/951534299060359170</t>
  </si>
  <si>
    <t>https://pbs.twimg.com/media/DTSHYfJX0AE_z36.jpg</t>
  </si>
  <si>
    <t>2018-01-11 07:47:06 CAT</t>
  </si>
  <si>
    <t>الحيّ القيومْ وأتوبٌ إليہَ   سُبحانَ اللہ وُ بحِمدهَ عددَ خلقہٌ  ورضَا نفسہّ وزنة عرشہ ومداد   كلماتہٌ💭</t>
  </si>
  <si>
    <t>https://twitter.com/Sudan_News12/status/951329600289890304</t>
  </si>
  <si>
    <t>2018-01-10 21:26:36 CAT</t>
  </si>
  <si>
    <t>@fayez_malki صح والله</t>
  </si>
  <si>
    <t>https://twitter.com/Sudan_News12/status/951173448243515393</t>
  </si>
  <si>
    <t>2018-01-09 15:04:38 CAT</t>
  </si>
  <si>
    <t>اعاني من حموضة معدة ..اي اكل به زيت وصلصة ومقلي تاتي حموضة . منذ  سنين @Dr_Khalghamdi</t>
  </si>
  <si>
    <t>[{'screen_name': 'dr_khalghamdi', 'name': 'dr.khalid alghamdi', 'id': '904114274381037568'}]</t>
  </si>
  <si>
    <t>https://twitter.com/Sudan_News12/status/950714935490809856</t>
  </si>
  <si>
    <t>2018-01-08 07:49:08 CAT</t>
  </si>
  <si>
    <t>@4_wollf زيفة جد</t>
  </si>
  <si>
    <t>https://twitter.com/Sudan_News12/status/950242950298193920</t>
  </si>
  <si>
    <t>2018-01-07 07:47:02 CAT</t>
  </si>
  <si>
    <t>@4_wollf تجلس امام باب السلام ..اغلبهم سودانيين</t>
  </si>
  <si>
    <t>https://twitter.com/Sudan_News12/status/949880035049136128</t>
  </si>
  <si>
    <t>2018-01-07 07:46:07 CAT</t>
  </si>
  <si>
    <t>@4_wollf ههههههههههه</t>
  </si>
  <si>
    <t>https://twitter.com/Sudan_News12/status/949879803305451520</t>
  </si>
  <si>
    <t>2018-01-07 07:30:05 CAT</t>
  </si>
  <si>
    <t>https://twitter.com/Sudan_News12/status/949875769257447424</t>
  </si>
  <si>
    <t>2018-01-05 10:35:25 CAT</t>
  </si>
  <si>
    <t>#بالاستغفار_تتحقق_الامنيات استغفر الله العظيم</t>
  </si>
  <si>
    <t>['بالاستغفار_تتحقق_الامنيات']</t>
  </si>
  <si>
    <t>https://twitter.com/Sudan_News12/status/949197634438402048</t>
  </si>
  <si>
    <t>2018-01-05 00:03:19 CAT</t>
  </si>
  <si>
    <t>@UseTips الحمد لله</t>
  </si>
  <si>
    <t>https://twitter.com/Sudan_News12/status/949038561273307136</t>
  </si>
  <si>
    <t>[{'screen_name': 'UseTips', 'name': 'رسائل معبرة', 'id': '933798384'}]</t>
  </si>
  <si>
    <t>2018-01-04 07:52:41 CAT</t>
  </si>
  <si>
    <t>@Ctth7BT8xHEVBPJ @4_wollf ود الاسد مر</t>
  </si>
  <si>
    <t>https://twitter.com/Sudan_News12/status/948794291672948737</t>
  </si>
  <si>
    <t>[{'screen_name': 'Ctth7BT8xHEVBPJ', 'name': 'توتيل التكا', 'id': '937164434438524928'}, {'screen_name': '4_wollf', 'name': '🌹سعودي بنكهة سودانية🌹', 'id': '788609317633200128'}]</t>
  </si>
  <si>
    <t>2018-01-04 06:47:17 CAT</t>
  </si>
  <si>
    <t>@4_wollf الحسانية الرحماب</t>
  </si>
  <si>
    <t>https://twitter.com/Sudan_News12/status/948777831030550528</t>
  </si>
  <si>
    <t>2018-01-03 07:39:16 CAT</t>
  </si>
  <si>
    <t>@4_wollf امين</t>
  </si>
  <si>
    <t>https://twitter.com/Sudan_News12/status/948428526528671744</t>
  </si>
  <si>
    <t>2018-01-01 18:56:16 CAT</t>
  </si>
  <si>
    <t>فوز جورج ويا برئاسة ليبريا</t>
  </si>
  <si>
    <t>https://twitter.com/Sudan_News12/status/947874124331970560</t>
  </si>
  <si>
    <t>2018-01-01 17:15:34 CAT</t>
  </si>
  <si>
    <t>@wafaasatti الحمد لله</t>
  </si>
  <si>
    <t>https://twitter.com/Sudan_News12/status/947848780191293440</t>
  </si>
  <si>
    <t>[{'screen_name': 'wafaasatti', 'name': 'Wafa’a☘️', 'id': '928346214487220230'}]</t>
  </si>
  <si>
    <t>2018-01-01 16:25:31 CAT</t>
  </si>
  <si>
    <t>#امنيات_للسودان2018.   ارجع للسودان واستقر  https://t.co/4dnuwPoZMF</t>
  </si>
  <si>
    <t>['https://pbs.twimg.com/media/DSdj-sjXcAUGxI3.jpg']</t>
  </si>
  <si>
    <t>['امنيات_للسودان2018']</t>
  </si>
  <si>
    <t>https://twitter.com/Sudan_News12/status/947836187703742464</t>
  </si>
  <si>
    <t>https://pbs.twimg.com/media/DSdj-sjXcAUGxI3.jpg</t>
  </si>
  <si>
    <t>2018-01-01 10:03:33 CAT</t>
  </si>
  <si>
    <t>إشراقة صباحية ..☀️ من أسرار السعادة .. أن يتذكر الإنسان ما لديه من نِعم قبل أن يتذكر ما لديه من هموم . ف ليحمد الله دائماً وأبداً ..!!✨ • صباح الخير ..🌺</t>
  </si>
  <si>
    <t>https://twitter.com/Sudan_News12/status/947740062942449665</t>
  </si>
  <si>
    <t>2017-12-31 19:13:06 CAT</t>
  </si>
  <si>
    <t>@4_wollf ود الاسد نحن نحبك كمان والله</t>
  </si>
  <si>
    <t>https://twitter.com/Sudan_News12/status/947515971111194624</t>
  </si>
  <si>
    <t>2017-12-31 16:16:58 CAT</t>
  </si>
  <si>
    <t>@OthaimMarkets 799 ريال</t>
  </si>
  <si>
    <t>https://twitter.com/Sudan_News12/status/947471646675423232</t>
  </si>
  <si>
    <t>2017-12-31 07:22:34 CAT</t>
  </si>
  <si>
    <t>@4_wollf 💪💪😍😍</t>
  </si>
  <si>
    <t>https://twitter.com/Sudan_News12/status/947337162466488320</t>
  </si>
  <si>
    <t>2017-12-31 06:50:53 CAT</t>
  </si>
  <si>
    <t>#سنه_2018_بكلمتين خير وبركة</t>
  </si>
  <si>
    <t>['سنه_2018_بكلمتين']</t>
  </si>
  <si>
    <t>https://twitter.com/Sudan_News12/status/947329187790184449</t>
  </si>
  <si>
    <t>2017-12-31 00:26:51 CAT</t>
  </si>
  <si>
    <t xml:space="preserve"> https://t.co/CGhluPTnwj</t>
  </si>
  <si>
    <t>https://twitter.com/Sudan_News12/status/947232540737318912</t>
  </si>
  <si>
    <t>https://pbs.twimg.com/ext_tw_video_thumb/947232368489791489/pu/img/R9YsUXF_GO7ENsKy.jpg</t>
  </si>
  <si>
    <t>2017-12-31 00:02:41 CAT</t>
  </si>
  <si>
    <t>#بدايه_السنه_الجديده_اقول  يارب سنة خير علي الجميع</t>
  </si>
  <si>
    <t>['بدايه_السنه_الجديده_اقول']</t>
  </si>
  <si>
    <t>https://twitter.com/Sudan_News12/status/947226459214622721</t>
  </si>
  <si>
    <t>2017-12-30 23:54:33 CAT</t>
  </si>
  <si>
    <t>🔴نلتقيك اليوم يا وطني لقاء الأوفياء 🌹 قد تنادينا خفافا كخيول الريح 🌹 في جوف العتامير تنادينا.. 🌹 لك يا أرض البطولات 🌹 وميراث الحضارات.. 🌹 نغني اليوم في عرس الفداء..  🌹 #السودان</t>
  </si>
  <si>
    <t>https://twitter.com/Sudan_News12/status/947224414743089152</t>
  </si>
  <si>
    <t>2017-12-30 16:18:50 CAT</t>
  </si>
  <si>
    <t>#السودان.. إعلان حالة الطوارئ في ولايتي كردفان وكسلا لـ 6 أشهر.</t>
  </si>
  <si>
    <t>https://twitter.com/Sudan_News12/status/947109730866159616</t>
  </si>
  <si>
    <t>2017-12-30 13:35:21 CAT</t>
  </si>
  <si>
    <t>بكرة في شنو ؟</t>
  </si>
  <si>
    <t>https://twitter.com/Sudan_News12/status/947068589072441344</t>
  </si>
  <si>
    <t>2017-12-30 07:29:15 CAT</t>
  </si>
  <si>
    <t>@elshiekhmohamed هههههههههه</t>
  </si>
  <si>
    <t>https://twitter.com/Sudan_News12/status/946976453383639043</t>
  </si>
  <si>
    <t>[{'screen_name': 'ElshiekhMohamed', 'name': 'MOHAMED ELSHIEKH', 'id': '1102201735890771968'}]</t>
  </si>
  <si>
    <t>2017-12-30 07:13:41 CAT</t>
  </si>
  <si>
    <t>@MazahirIowaCity You are the pride of all Sudan</t>
  </si>
  <si>
    <t>https://twitter.com/Sudan_News12/status/946972538260873216</t>
  </si>
  <si>
    <t>[{'screen_name': 'MazahirIowaCity', 'name': 'Mazahir Salih 💙', 'id': '837085261708341248'}]</t>
  </si>
  <si>
    <t>2017-12-30 07:12:07 CAT</t>
  </si>
  <si>
    <t>@MazahirIowaCity congratulations</t>
  </si>
  <si>
    <t>https://twitter.com/Sudan_News12/status/946972141328764928</t>
  </si>
  <si>
    <t>2017-12-30 07:09:50 CAT</t>
  </si>
  <si>
    <t>@4_wollf تمام والله</t>
  </si>
  <si>
    <t>https://twitter.com/Sudan_News12/status/946971568357470208</t>
  </si>
  <si>
    <t>2017-12-29 20:24:50 CAT</t>
  </si>
  <si>
    <t>#مغرد_سوداني_نشط  https://t.co/Cv4AfIOM8d</t>
  </si>
  <si>
    <t>['https://pbs.twimg.com/media/DSO9_bSWAAAZtjk.jpg']</t>
  </si>
  <si>
    <t>['مغرد_سوداني_نشط']</t>
  </si>
  <si>
    <t>https://twitter.com/Sudan_News12/status/946809249207848961</t>
  </si>
  <si>
    <t>https://pbs.twimg.com/media/DSO9_bSWAAAZtjk.jpg</t>
  </si>
  <si>
    <t>2017-12-29 11:26:38 CAT</t>
  </si>
  <si>
    <t>#استقلال_السودان62 نلتقيك اليوم ياوطني لقاء الاوفياء قد تنادينا خفافا كخيول الريح في جوف العتامير تنادينا لكي ياارض البطولات واميرات الحضارات نغني اليوم في عرس الفداء</t>
  </si>
  <si>
    <t>['استقلال_السودان62']</t>
  </si>
  <si>
    <t>https://twitter.com/Sudan_News12/status/946673807036739585</t>
  </si>
  <si>
    <t>2017-12-29 09:55:17 CAT</t>
  </si>
  <si>
    <t>مهيرة اتحزمت .. شرفت تحاكي نخيلها ...  و من شندي. العزيزة بنونة بتناديلها ...  يا القبلي البجر من البحر لا بيلا ...  ماك داب حلتك .. ماك داب فريق و قبيلة ...  _______________  رحم الله العمدة ود زياد .. و صحبه الكرام ..  #ودبادي</t>
  </si>
  <si>
    <t>['ودبادي']</t>
  </si>
  <si>
    <t>https://twitter.com/Sudan_News12/status/946650815665725440</t>
  </si>
  <si>
    <t>2017-12-29 06:39:50 CAT</t>
  </si>
  <si>
    <t>اللهُم في  #يوم_الجمعه  إجعلنا أسعد خلقك  وأقرب عبادك إليك اللهُم إغفر لنا ما مضى  وأصلح لنا ما بقى  واكتب لنا رضاك وعفوك والجنّة . ٰ #صباح_الخير</t>
  </si>
  <si>
    <t>['يوم_الجمعه', 'صباح_الخير']</t>
  </si>
  <si>
    <t>https://twitter.com/Sudan_News12/status/946601630836903936</t>
  </si>
  <si>
    <t>2017-12-28 00:10:43 CAT</t>
  </si>
  <si>
    <t>أمسينا على فطرة الإسلام، وعلى كلمة الإخلاص، وعلى دين نبينا محمد صلى الله عليه وسلم، وعلى ملة أبينا إبراهيم حنيفا مسلما وما كان من المشركين</t>
  </si>
  <si>
    <t>https://twitter.com/Sudan_News12/status/946141320103514112</t>
  </si>
  <si>
    <t>2017-12-27 18:19:33 CAT</t>
  </si>
  <si>
    <t>#مساء_الخير</t>
  </si>
  <si>
    <t>https://twitter.com/Sudan_News12/status/946052944826458113</t>
  </si>
  <si>
    <t>2017-12-24 12:41:55 CAT</t>
  </si>
  <si>
    <t>قولي وين ماشي ووين غاشي ولي شن سايب بلد الصلاح النسمة ان جاتك بتجيك ملياني عبير عند الفياح الموية ان داير تلقاها نقاعا واطيب من الراح ان درت نغيم الموج تلقى وان درت كمان الطير صداح</t>
  </si>
  <si>
    <t>https://twitter.com/Sudan_News12/status/944880813425987584</t>
  </si>
  <si>
    <t>2017-12-23 22:42:06 CAT</t>
  </si>
  <si>
    <t>الجزء الاكبر منها مفترض يذهب للصحة والتعليم والبحث العلمي لكن للاسف😥#السودان_ميزانيه_2018</t>
  </si>
  <si>
    <t>['السودان_ميزانيه_2018']</t>
  </si>
  <si>
    <t>https://twitter.com/Sudan_News12/status/944669464238415878</t>
  </si>
  <si>
    <t>2017-12-22 19:03:15 CAT</t>
  </si>
  <si>
    <t>@4_wollf بلد البهايم</t>
  </si>
  <si>
    <t>https://twitter.com/Sudan_News12/status/944252003261313027</t>
  </si>
  <si>
    <t>2017-12-21 13:24:10 CAT</t>
  </si>
  <si>
    <t>لا تحاول كسب الآخرين، انت بس حاول تكسب المال، والآخرين براهم بجو 😁👌</t>
  </si>
  <si>
    <t>https://twitter.com/Sudan_News12/status/943804283920748545</t>
  </si>
  <si>
    <t>2017-12-20 18:28:24 CAT</t>
  </si>
  <si>
    <t>@4_wollf نحن زاتو والله خاويناك بس للاسف لقيتنا خارج السودان</t>
  </si>
  <si>
    <t>https://twitter.com/Sudan_News12/status/943518458783903744</t>
  </si>
  <si>
    <t>2017-12-18 16:24:56 CAT</t>
  </si>
  <si>
    <t>@4_wollf والنعم</t>
  </si>
  <si>
    <t>https://twitter.com/Sudan_News12/status/942762611539668992</t>
  </si>
  <si>
    <t>2017-12-16 13:33:20 CAT</t>
  </si>
  <si>
    <t>"علينا أن نتوقف عن إصدار أحكامنا على الآخرين من مظهرهم أو ملابسهم أو عملهم! لنعرف الناس من خلال جوهرهم، وهذا هو الأهم !"</t>
  </si>
  <si>
    <t>https://twitter.com/Sudan_News12/status/941994650914709505</t>
  </si>
  <si>
    <t>2017-12-16 10:58:52 CAT</t>
  </si>
  <si>
    <t>﴿فَاصْبِرْ صَبْرًا جَمِيلًا﴾ قيل لأحد الصّالحين :ما هو الصّبر الجميل؟ قال : أن تُبتلى وقلبك يقول الحمد لله ♥..!</t>
  </si>
  <si>
    <t>https://twitter.com/Sudan_News12/status/941955775534174208</t>
  </si>
  <si>
    <t>2017-12-15 12:56:19 CAT</t>
  </si>
  <si>
    <t>لا تتوقف عن الحلم حتى لو بات حلمك مستحيلا اوعى في يوم تستسلم لواقع وتكون ضعيف وتقول انا مابقدر  اوصل لهدفي خليك دايما قوى اتمسك بحلمك لاخر وقت ودافع عشانه مهما تعبت لانك  فيوم ما توصله بتعرف انك  انت قوي وحتحس بفرحه تنسيك كل التعب،ثق بالله وبنفسك وبهدفك .</t>
  </si>
  <si>
    <t>https://twitter.com/Sudan_News12/status/941622946300350464</t>
  </si>
  <si>
    <t>2017-12-14 14:53:26 CAT</t>
  </si>
  <si>
    <t>هلا بيك@joory88888</t>
  </si>
  <si>
    <t>[{'screen_name': 'joory88888', 'name': 'joojy', 'id': '1734445244'}]</t>
  </si>
  <si>
    <t>https://twitter.com/Sudan_News12/status/941290030936612864</t>
  </si>
  <si>
    <t>2017-12-12 13:03:00 CAT</t>
  </si>
  <si>
    <t>رحمك الله رحمة واسعة اخي وابن عمتي سالم موسي😢</t>
  </si>
  <si>
    <t>https://twitter.com/Sudan_News12/status/940537462383955968</t>
  </si>
  <si>
    <t>2017-12-12 08:14:24 CAT</t>
  </si>
  <si>
    <t>@nanoiiaa امين يارب</t>
  </si>
  <si>
    <t>https://twitter.com/Sudan_News12/status/940464835157987328</t>
  </si>
  <si>
    <t>2017-12-11 18:31:19 CAT</t>
  </si>
  <si>
    <t>يارب تيسر الامور</t>
  </si>
  <si>
    <t>https://twitter.com/Sudan_News12/status/940257698179944448</t>
  </si>
  <si>
    <t>2017-12-09 07:34:39 CAT</t>
  </si>
  <si>
    <t>اصبحتو كيف؟</t>
  </si>
  <si>
    <t>https://twitter.com/Sudan_News12/status/939367670524399618</t>
  </si>
  <si>
    <t>2017-12-08 08:29:20 CAT</t>
  </si>
  <si>
    <t>دايرين نتصلح و هادي البلد تنصان... لا دايرين حزب لا وجهة لا شيطان ... دايرين فد قبيلة نسمّها السودان ...  #دعم_المغردين_السودانيين</t>
  </si>
  <si>
    <t>https://twitter.com/Sudan_News12/status/939019042567753728</t>
  </si>
  <si>
    <t>2017-12-08 07:21:37 CAT</t>
  </si>
  <si>
    <t>@eXtraStores  https://t.co/YxVPTDqYpP</t>
  </si>
  <si>
    <t>['https://twitter.com/eXtraStores/status/938807820903780352']</t>
  </si>
  <si>
    <t>https://twitter.com/Sudan_News12/status/939002001823752194</t>
  </si>
  <si>
    <t>https://twitter.com/eXtraStores/status/938807820903780352</t>
  </si>
  <si>
    <t>2017-12-08 07:18:53 CAT</t>
  </si>
  <si>
    <t>@4_wollf خطير والله هههههههههه</t>
  </si>
  <si>
    <t>https://twitter.com/Sudan_News12/status/939001313098002432</t>
  </si>
  <si>
    <t>2017-12-07 23:56:14 CAT</t>
  </si>
  <si>
    <t>#العثيم_التخفيضات_الكبرى تم</t>
  </si>
  <si>
    <t>['العثيم_التخفيضات_الكبرى']</t>
  </si>
  <si>
    <t>https://twitter.com/Sudan_News12/status/938889915055689728</t>
  </si>
  <si>
    <t>2017-12-07 21:30:17 CAT</t>
  </si>
  <si>
    <t>@UAE_Khartoum والنعم</t>
  </si>
  <si>
    <t>https://twitter.com/Sudan_News12/status/938853185359437826</t>
  </si>
  <si>
    <t>[{'screen_name': 'UAE_Khartoum', 'name': 'UAE Embassy-Khartoum', 'id': '706889541848850434'}]</t>
  </si>
  <si>
    <t>2017-12-07 20:19:26 CAT</t>
  </si>
  <si>
    <t>#دعم_المغردين_السودانيين  https://t.co/a7jEVxyDpI</t>
  </si>
  <si>
    <t>https://twitter.com/Sudan_News12/status/938835357797421058</t>
  </si>
  <si>
    <t>https://pbs.twimg.com/ext_tw_video_thumb/938835018494787584/pu/img/lBtkp6KJzKiaWmkN.jpg</t>
  </si>
  <si>
    <t>2017-12-07 19:34:15 CAT</t>
  </si>
  <si>
    <t>@flaflna_6h @samaher_alfakki ان شاء الله افيدك</t>
  </si>
  <si>
    <t>https://twitter.com/Sudan_News12/status/938823984807841792</t>
  </si>
  <si>
    <t>[{'screen_name': 'flaflna_6h', 'name': 'ابوماجد التمني', 'id': '821693000426418176'}, {'screen_name': 'samaher_alfakki', 'name': 'Samaher Al_fakki', 'id': '852615751588601856'}]</t>
  </si>
  <si>
    <t>2017-12-06 17:46:58 CAT</t>
  </si>
  <si>
    <t>#انقذو_حياة_السوداني_محمد_بالمملكة يارب اشفة انت الشافي</t>
  </si>
  <si>
    <t>['انقذو_حياة_السوداني_محمد_بالمملكة']</t>
  </si>
  <si>
    <t>https://twitter.com/Sudan_News12/status/938434601311195138</t>
  </si>
  <si>
    <t>2017-12-06 00:12:28 CAT</t>
  </si>
  <si>
    <t>https://twitter.com/Sudan_News12/status/938169227005001728</t>
  </si>
  <si>
    <t>2017-12-05 23:37:53 CAT</t>
  </si>
  <si>
    <t>@MahaAj ابدي ونسة معاهم انتي افتحي موضوع 😂😂</t>
  </si>
  <si>
    <t>https://twitter.com/Sudan_News12/status/938160523128066049</t>
  </si>
  <si>
    <t>2017-12-05 19:02:28 CAT</t>
  </si>
  <si>
    <t>@iivov تزوجت</t>
  </si>
  <si>
    <t>https://twitter.com/Sudan_News12/status/938091213089050626</t>
  </si>
  <si>
    <t>[{'screen_name': 'iivov', 'name': '._.', 'id': '903699043'}]</t>
  </si>
  <si>
    <t>2017-12-05 15:39:13 CAT</t>
  </si>
  <si>
    <t>الغربة سترة حال</t>
  </si>
  <si>
    <t>https://twitter.com/Sudan_News12/status/938040062926876672</t>
  </si>
  <si>
    <t>2017-12-05 09:25:15 CAT</t>
  </si>
  <si>
    <t>هنـــاك أشخــاص ... لا تدري هم اصدقائك .. ام اهلك .. ام احبـابـــك .. ام انهم .. نبض قلبــك ...... او قلبــك بنفســه .. من نقاء قلوبهم .. وحلاوة كلماتهم وطيب أخلاقهم .. ... ربــي أحفظهم وأسعد قلوبهم بما يتمنــــــون .. ودامت قلوبكم عامره بذكر الله صباح الخير  https://t.co/VpuMoscFto</t>
  </si>
  <si>
    <t>['https://pbs.twimg.com/media/DQRA23aXkAE8fQR.jpg']</t>
  </si>
  <si>
    <t>https://twitter.com/Sudan_News12/status/937945951469211649</t>
  </si>
  <si>
    <t>https://pbs.twimg.com/media/DQRA23aXkAE8fQR.jpg</t>
  </si>
  <si>
    <t>2017-12-05 09:23:15 CAT</t>
  </si>
  <si>
    <t>يامسهل🤗</t>
  </si>
  <si>
    <t>https://twitter.com/Sudan_News12/status/937945446831591425</t>
  </si>
  <si>
    <t>2017-12-04 23:59:13 CAT</t>
  </si>
  <si>
    <t>@loly_a_sh 600 ريال🙄</t>
  </si>
  <si>
    <t>https://twitter.com/Sudan_News12/status/937803503463993344</t>
  </si>
  <si>
    <t>2017-12-04 10:15:51 CAT</t>
  </si>
  <si>
    <t>ياسكان القصر العالي سلام ياسادات البرج العاجي سلام تبقي مصيبة.لو السُنة انعدمت بين الناس تبقي جريمةلو العُملة الصعبة قسّمت الخلق أجناس اجناس. #دعم_المغردين_السودانيين</t>
  </si>
  <si>
    <t>https://twitter.com/Sudan_News12/status/937596295572795392</t>
  </si>
  <si>
    <t>2017-12-04 07:22:53 CAT</t>
  </si>
  <si>
    <t>@UAE_Khartoum @MOFAUAE يدوم التواصل</t>
  </si>
  <si>
    <t>https://twitter.com/Sudan_News12/status/937552769933828096</t>
  </si>
  <si>
    <t>[{'screen_name': 'UAE_Khartoum', 'name': 'UAE Embassy-Khartoum', 'id': '706889541848850434'}, {'screen_name': 'mofauae', 'name': 'Amazon Attestation &amp; documents clearing LLC', 'id': '1223910052060332033'}]</t>
  </si>
  <si>
    <t>2017-12-03 09:24:50 CAT</t>
  </si>
  <si>
    <t>إذا جاءك اليأس ليحدثك عن المستحيل فقل له : ( إنما أمره إذا أراد شيئاً أن يقول له كن فيكون ) صباح الثقة برب القدرة ❤ #صباح_الخير❤️</t>
  </si>
  <si>
    <t>https://twitter.com/Sudan_News12/status/937221070091845633</t>
  </si>
  <si>
    <t>2017-12-03 08:06:54 CAT</t>
  </si>
  <si>
    <t>يقول عليه الصلاة والسلام: "من أصبح آمناً في سربه، معافى في بدنه، عنده قوت يومه، فكأنما حيزت له الدنيا بحذافيرها" هذه السعادة.</t>
  </si>
  <si>
    <t>https://twitter.com/Sudan_News12/status/937201458222698496</t>
  </si>
  <si>
    <t>2017-12-02 10:29:26 CAT</t>
  </si>
  <si>
    <t>البشير في تشاد #دعم_المغردين_السودانيين  #سوداني_حبابك</t>
  </si>
  <si>
    <t>['دعم_المغردين_السودانيين', 'سوداني_حبابك']</t>
  </si>
  <si>
    <t>https://twitter.com/Sudan_News12/status/936874940283830273</t>
  </si>
  <si>
    <t>2017-12-02 08:36:13 CAT</t>
  </si>
  <si>
    <t>"صباح الخير لأصحاب المعرُوف الأول  الذين عندما أنطفئنا كانوا النور  وعندما أنكسرنا وملنا كانُوا الاستقامة..  صباح العجز عن شكرهُم". ❤️. #دعم_المغردين_السودانيين  https://t.co/Bz96RYUEVz</t>
  </si>
  <si>
    <t>['https://pbs.twimg.com/media/DQBY4AkVQAIzllI.jpg']</t>
  </si>
  <si>
    <t>https://twitter.com/Sudan_News12/status/936846446908731394</t>
  </si>
  <si>
    <t>https://pbs.twimg.com/media/DQBY4AkVQAIzllI.jpg</t>
  </si>
  <si>
    <t>2017-12-02 07:44:15 CAT</t>
  </si>
  <si>
    <t>@UAE_Khartoum  عيدكم مبارك ..بمناسبة اليوم الوطني  https://t.co/PlMZTxw9Ql</t>
  </si>
  <si>
    <t>https://twitter.com/Sudan_News12/status/936833369345728512</t>
  </si>
  <si>
    <t>https://pbs.twimg.com/ext_tw_video_thumb/936832418387857410/pu/img/T5WHHxklyyqnDEGO.jpg</t>
  </si>
  <si>
    <t>2017-12-01 09:29:57 CAT</t>
  </si>
  <si>
    <t>دوام الجمعة 😥😥</t>
  </si>
  <si>
    <t>https://twitter.com/Sudan_News12/status/936497582565724160</t>
  </si>
  <si>
    <t>2017-11-30 23:59:56 CAT</t>
  </si>
  <si>
    <t>@UAE_Khartoum والنعم فيكم اهل الامارات😍</t>
  </si>
  <si>
    <t>https://twitter.com/Sudan_News12/status/936354133182951425</t>
  </si>
  <si>
    <t>2017-11-30 19:28:24 CAT</t>
  </si>
  <si>
    <t>ترانا صابرين💔. #دعم_المغردين_السودانيين  #سوداني_حبابك  https://t.co/rCZPm8dWn8</t>
  </si>
  <si>
    <t>https://twitter.com/Sudan_News12/status/936285799007637505</t>
  </si>
  <si>
    <t>https://pbs.twimg.com/ext_tw_video_thumb/936281077827633153/pu/img/faB3r3jKLvjqW5U3.jpg</t>
  </si>
  <si>
    <t>2017-11-30 10:08:28 CAT</t>
  </si>
  <si>
    <t>اللهم يامسهّل الشديد ويامليّن الحديد ويا منجز الوعيد ويا من هو كل يوم في أمر جديد اخرجني من حلق الضيق إلى أوسع الطريق بك ادفع مالا أطيق</t>
  </si>
  <si>
    <t>https://twitter.com/Sudan_News12/status/936144888961396736</t>
  </si>
  <si>
    <t>2017-11-30 01:22:28 CAT</t>
  </si>
  <si>
    <t>@4_wollf تستاهل</t>
  </si>
  <si>
    <t>https://twitter.com/Sudan_News12/status/936012514336403456</t>
  </si>
  <si>
    <t>2017-11-30 01:11:36 CAT</t>
  </si>
  <si>
    <t>#خيارات_السودانيين اقرأها قبل النوم اللهمّ ياربي ايقظني على رزق لم أتوقعه وعلى خير لم أفكر به وعلى تحقيق أمنيات ظننت أنها مستحيله، اللهم يا جامع الناس في يوم لا ريب فيه اجمع بيني وبين سعادتي وتوفيقي وإرتياحي واطمئناني وهُداي اللهّم سامحني حين لا يبقى أحد و تبقى أنت وحدك المتعال</t>
  </si>
  <si>
    <t>['خيارات_السودانيين']</t>
  </si>
  <si>
    <t>https://twitter.com/Sudan_News12/status/936009781512474624</t>
  </si>
  <si>
    <t>2017-11-30 00:16:35 CAT</t>
  </si>
  <si>
    <t>نتمني الخير😍  https://t.co/iJvZg5pKHF</t>
  </si>
  <si>
    <t>['https://twitter.com/SudanMotion/status/935878306783776768']</t>
  </si>
  <si>
    <t>https://twitter.com/Sudan_News12/status/935995932960870401</t>
  </si>
  <si>
    <t>https://twitter.com/SudanMotion/status/935878306783776768</t>
  </si>
  <si>
    <t>2017-11-29 01:01:18 CAT</t>
  </si>
  <si>
    <t>https://twitter.com/Sudan_News12/status/935644798266101761</t>
  </si>
  <si>
    <t>2017-11-28 17:44:33 CAT</t>
  </si>
  <si>
    <t>#التويتراب_السودانيين.  مساء الخير</t>
  </si>
  <si>
    <t>['التويتراب_السودانيين']</t>
  </si>
  <si>
    <t>https://twitter.com/Sudan_News12/status/935534888450654208</t>
  </si>
  <si>
    <t>2017-11-23 09:41:02 CAT</t>
  </si>
  <si>
    <t>مشاءالله  عمنا علي قنجاري اول لقطه في القطن ٤٥جوال ربنا قال الحسنه بي عشره امثالها  https://t.co/mVyLgzvSYy</t>
  </si>
  <si>
    <t>['https://pbs.twimg.com/media/DPTRYYCXkAAFaek.jpg']</t>
  </si>
  <si>
    <t>https://twitter.com/Sudan_News12/status/933601269960331264</t>
  </si>
  <si>
    <t>https://pbs.twimg.com/media/DPTRYYCXkAAFaek.jpg</t>
  </si>
  <si>
    <t>2017-11-22 22:59:31 CAT</t>
  </si>
  <si>
    <t>@_ALABDULLATIF_ @WADHOSHA @AbozarM @SalihIb57174751</t>
  </si>
  <si>
    <t>[{'screen_name': 'abozarm', 'name': 'n e t r o.', 'id': '453382599'}, {'screen_name': 'salihib57174751', 'name': 'salih ibrahim', 'id': '899537175997550593'}]</t>
  </si>
  <si>
    <t>https://twitter.com/Sudan_News12/status/933439825490923520</t>
  </si>
  <si>
    <t>2017-11-21 21:31:22 CAT</t>
  </si>
  <si>
    <t>#التويتراب_السودانيين.  تابعني اتابعك #سوداني_حبابك  https://t.co/o9zxcEyE4T</t>
  </si>
  <si>
    <t>['https://pbs.twimg.com/media/DPLgzC_XUAUnpbO.jpg']</t>
  </si>
  <si>
    <t>['التويتراب_السودانيين', 'سوداني_حبابك']</t>
  </si>
  <si>
    <t>https://twitter.com/Sudan_News12/status/933055254152843264</t>
  </si>
  <si>
    <t>https://pbs.twimg.com/media/DPLgzC_XUAUnpbO.jpg</t>
  </si>
  <si>
    <t>2017-11-20 22:11:57 CAT</t>
  </si>
  <si>
    <t>@IPRTalk @MazahirIowaCity @IPRBen Congratulation</t>
  </si>
  <si>
    <t>https://twitter.com/Sudan_News12/status/932703077852950528</t>
  </si>
  <si>
    <t>[{'screen_name': 'MazahirIowaCity', 'name': 'Mazahir Salih 💙', 'id': '837085261708341248'}, {'screen_name': 'IPRBen', 'name': 'Ben Kieffer', 'id': '734749051862671360'}]</t>
  </si>
  <si>
    <t>2017-11-20 15:15:44 CAT</t>
  </si>
  <si>
    <t>@BEmMfU1jf0g3av9 تمام</t>
  </si>
  <si>
    <t>https://twitter.com/Sudan_News12/status/932598334719750144</t>
  </si>
  <si>
    <t>[{'screen_name': 'BEmMfU1jf0g3av9', 'name': 'المغوار سودانيذ', 'id': '920593441876267008'}]</t>
  </si>
  <si>
    <t>2017-11-18 18:53:40 CAT</t>
  </si>
  <si>
    <t>@HuaweiMobileKSA ١/٠</t>
  </si>
  <si>
    <t>https://twitter.com/Sudan_News12/status/931928405305589760</t>
  </si>
  <si>
    <t>2017-11-18 00:30:57 CAT</t>
  </si>
  <si>
    <t>ﻳﺎﺧﻲ ﺳﺎﻣﺢ ﻣﻦ ﺩﻭﺍﺧﻠﻚ ﻭ ﺍﻭﻉ ﺗﻈﻠﻢ ﻳﻮﻡ ﺣﺒﻴﺐ ﺧﻠﻲ ﻗﻠﺒﻚ ﻓﻲ ﺑﻴﺎﺿﻮ ﺍﺻﻔﺎ ﻣﻦ ﻟﺒﻦ ﺍﻟﺤﻠﻴﺐ ﺍﻟﺰﻋﻞ ﻣﺮﺍﺕ ﺑﻴﺤﺼﻞ ﻭ ﺍﻟﺨﺼﺎﻡ ﺑﺼﺒﺢ ﻗﺮﻳﺐ ﻭ ﺍﻟﻤﺸﺎﻋﺮ ﺗﺒﻘﻲ ﺗﺎﻳﻬﻪ</t>
  </si>
  <si>
    <t>https://twitter.com/Sudan_News12/status/931650894856368128</t>
  </si>
  <si>
    <t>2017-11-18 00:20:29 CAT</t>
  </si>
  <si>
    <t>@MustafaBalla هنيئا لمن حمد الله</t>
  </si>
  <si>
    <t>https://twitter.com/Sudan_News12/status/931648261638840320</t>
  </si>
  <si>
    <t>[{'screen_name': 'MustafaBalla', 'name': 'Ⓜ️ Bella', 'id': '442081355'}]</t>
  </si>
  <si>
    <t>2017-11-18 00:13:04 CAT</t>
  </si>
  <si>
    <t>آخر يوم لدكتور مع طلبته  ☹️ قدمو له هدية و الصورة تحكي لحظة استلامه هدية .. الناس تتعلم انو تحترم المعلمين 💝  https://t.co/vZ7ckkVGtQ</t>
  </si>
  <si>
    <t>['https://pbs.twimg.com/media/DO3fconXUAEC4wp.jpg']</t>
  </si>
  <si>
    <t>https://twitter.com/Sudan_News12/status/931646393856548865</t>
  </si>
  <si>
    <t>https://pbs.twimg.com/media/DO3fconXUAEC4wp.jpg</t>
  </si>
  <si>
    <t>2017-11-17 20:41:16 CAT</t>
  </si>
  <si>
    <t>#أناالشاهد  https://t.co/HYLACvj27E</t>
  </si>
  <si>
    <t>['https://pbs.twimg.com/media/DO2u8plWsAAcfH4.jpg']</t>
  </si>
  <si>
    <t>['أناالشاهد']</t>
  </si>
  <si>
    <t>https://twitter.com/Sudan_News12/status/931593094335811584</t>
  </si>
  <si>
    <t>https://pbs.twimg.com/media/DO2u8plWsAAcfH4.jpg</t>
  </si>
  <si>
    <t>2017-11-17 20:31:10 CAT</t>
  </si>
  <si>
    <t>#اربح_٢_ايفون٨_مع_العبداللطيف نعم</t>
  </si>
  <si>
    <t>['اربح_٢_ايفون٨_مع_العبداللطيف']</t>
  </si>
  <si>
    <t>https://twitter.com/Sudan_News12/status/931590552713342976</t>
  </si>
  <si>
    <t>2017-11-17 05:54:18 CAT</t>
  </si>
  <si>
    <t>يا مقسم الارزاق إقسم لنا في هذا الصباح  من توفيقك ورضاك وغناك  وتيسيرك لأمورنا ... فإن لاحول لنا ولا قوه إلا بك.  🕊💕صباح الخير💕🕊</t>
  </si>
  <si>
    <t>https://twitter.com/Sudan_News12/status/931369882704375808</t>
  </si>
  <si>
    <t>2017-11-16 19:25:05 CAT</t>
  </si>
  <si>
    <t>"عندما يستقيم هذا الخط ، سوف يحبك الجميع فجأة !"  https://t.co/2Oi8TE6rts</t>
  </si>
  <si>
    <t>['https://pbs.twimg.com/media/DOxT83qX4AA7MTz.jpg']</t>
  </si>
  <si>
    <t>https://twitter.com/Sudan_News12/status/931211532280778757</t>
  </si>
  <si>
    <t>https://pbs.twimg.com/media/DOxT83qX4AA7MTz.jpg</t>
  </si>
  <si>
    <t>2017-11-16 13:44:27 CAT</t>
  </si>
  <si>
    <t>"كن وحيداً في الطريق الصحيح .. ولا تكن زعيماً في الطريق الخطأ"</t>
  </si>
  <si>
    <t>https://twitter.com/Sudan_News12/status/931125809556983809</t>
  </si>
  <si>
    <t>2017-11-16 13:06:27 CAT</t>
  </si>
  <si>
    <t>تعجبني مصاحبة الناس البسيطة الذين  لا يفتخرون بشيء في هذه الحياة سوى  أخلاقهم ولا يهمهم من هذه الدنيا  سوى الإبتسامة والتواضع 😄</t>
  </si>
  <si>
    <t>https://twitter.com/Sudan_News12/status/931116249840607232</t>
  </si>
  <si>
    <t>2017-11-15 22:05:28 CAT</t>
  </si>
  <si>
    <t>@altornedo7 واتس اب ازرق للايفون ابغي</t>
  </si>
  <si>
    <t>https://twitter.com/Sudan_News12/status/930889509801267201</t>
  </si>
  <si>
    <t>[{'screen_name': 'altornedo7', 'name': 'Nasser | 🇵🇸', 'id': '2584446955'}]</t>
  </si>
  <si>
    <t>2017-11-15 22:03:15 CAT</t>
  </si>
  <si>
    <t>@altornedo7  لوسمحت رابط  واتس اب ازرق للايفون ...مع تقديري لك</t>
  </si>
  <si>
    <t>https://twitter.com/Sudan_News12/status/930888949463179264</t>
  </si>
  <si>
    <t>2017-11-15 22:01:42 CAT</t>
  </si>
  <si>
    <t>@altornedo7 للايفون</t>
  </si>
  <si>
    <t>https://twitter.com/Sudan_News12/status/930888558709215234</t>
  </si>
  <si>
    <t>2017-11-15 19:34:12 CAT</t>
  </si>
  <si>
    <t>#التويتراب_السودانيين  Happiness is seeing your mother's smile</t>
  </si>
  <si>
    <t>https://twitter.com/Sudan_News12/status/930851440272297988</t>
  </si>
  <si>
    <t>2017-11-15 19:33:34 CAT</t>
  </si>
  <si>
    <t>Happiness is seeing your mother's smile</t>
  </si>
  <si>
    <t>https://twitter.com/Sudan_News12/status/930851281828237317</t>
  </si>
  <si>
    <t>2017-11-15 18:15:51 CAT</t>
  </si>
  <si>
    <t>استغفر الله العظيم .. ياربي تلزمنا الصبر</t>
  </si>
  <si>
    <t>https://twitter.com/Sudan_News12/status/930831721981009922</t>
  </si>
  <si>
    <t>2017-11-14 23:57:57 CAT</t>
  </si>
  <si>
    <t>#دعم_المغردين_السودانيين   زيمبابوي كتمت</t>
  </si>
  <si>
    <t>https://twitter.com/Sudan_News12/status/930555426919403523</t>
  </si>
  <si>
    <t>2017-11-14 19:37:54 CAT</t>
  </si>
  <si>
    <t>so far so good</t>
  </si>
  <si>
    <t>https://twitter.com/Sudan_News12/status/930489982451617797</t>
  </si>
  <si>
    <t>2017-11-14 19:10:28 CAT</t>
  </si>
  <si>
    <t>It keeps me moving</t>
  </si>
  <si>
    <t>https://twitter.com/Sudan_News12/status/930483081831690241</t>
  </si>
  <si>
    <t>2017-11-14 10:41:09 CAT</t>
  </si>
  <si>
    <t>@fayez_malki تكشكش هههههههه</t>
  </si>
  <si>
    <t>https://twitter.com/Sudan_News12/status/930354907407896577</t>
  </si>
  <si>
    <t>2017-11-14 10:09:00 CAT</t>
  </si>
  <si>
    <t>@hithamsudan ههههههههه</t>
  </si>
  <si>
    <t>https://twitter.com/Sudan_News12/status/930346816486461440</t>
  </si>
  <si>
    <t>[{'screen_name': 'hithamsudan', 'name': 'Hⓘⓣⓗⓐⓜ Yⓞⓤⓢⓔⓕ', 'id': '912104047506845696'}]</t>
  </si>
  <si>
    <t>2017-11-14 10:06:42 CAT</t>
  </si>
  <si>
    <t>@fatma4tam 😍</t>
  </si>
  <si>
    <t>https://twitter.com/Sudan_News12/status/930346237513158656</t>
  </si>
  <si>
    <t>[{'screen_name': 'fatma4tam', 'name': 'زوله عاديه👧', 'id': '3049004630'}]</t>
  </si>
  <si>
    <t>2017-11-14 09:35:58 CAT</t>
  </si>
  <si>
    <t>@M_Darwish_R فعلا</t>
  </si>
  <si>
    <t>https://twitter.com/Sudan_News12/status/930338501161377793</t>
  </si>
  <si>
    <t>2017-11-14 06:12:57 CAT</t>
  </si>
  <si>
    <t>#التويتراب_السودانيين #صباح__الخير    السَّـعـادَة هِي عَافِيَـةٌ فِي الدنيَا وعَفو فِي الآخِرَة  .  أَسألَ اللهَ لِي ولكم العَفوَ والعَافِيـة في الدُّنيَا والآخِرة صباح السعادة</t>
  </si>
  <si>
    <t>['التويتراب_السودانيين', 'صباح__الخير']</t>
  </si>
  <si>
    <t>https://twitter.com/Sudan_News12/status/930287411522830338</t>
  </si>
  <si>
    <t>2017-11-14 00:04:50 CAT</t>
  </si>
  <si>
    <t>#التويتراب_السودانيين " قد تبكي بكاء المضطر وتنام، واللّه لا ينام عن تدبير أمورك تمهّل ؛ إنّه يدبّر لك في الغيب أمورًا، لو علمتها لبكيتَ فرحًا "  #تصبحون_على_ما_تتمنون_وأكثر</t>
  </si>
  <si>
    <t>['التويتراب_السودانيين', 'تصبحون_على_ما_تتمنون_وأكثر']</t>
  </si>
  <si>
    <t>https://twitter.com/Sudan_News12/status/930194771762696192</t>
  </si>
  <si>
    <t>2017-11-14 00:04:07 CAT</t>
  </si>
  <si>
    <t>" قد تبكي بكاء المضطر وتنام، واللّه لا ينام عن تدبير أمورك تمهّل ؛ إنّه يدبّر لك في الغيب أمورًا، لو علمتها لبكيتَ فرحًا "  #تصبحون_على_ما_تتمنون_وأكثر</t>
  </si>
  <si>
    <t>['تصبحون_على_ما_تتمنون_وأكثر']</t>
  </si>
  <si>
    <t>https://twitter.com/Sudan_News12/status/930194590602289152</t>
  </si>
  <si>
    <t>2017-11-13 23:27:37 CAT</t>
  </si>
  <si>
    <t>حملة زيادة المتابعين السودانيين يلا همتكم..  ➊ تابع حسابي ➋ رتويت للتغريدة ➌ تابع كل من عمل رتويت للتغريدة ➍ تابع من يتابعك ارجوا الإلتزام لتستفيد ❋♡❋   #التويتراب_السودانيين #مرحب_يازول  https://t.co/K1kp4wLj3q</t>
  </si>
  <si>
    <t>['https://pbs.twimg.com/media/DOiurufWkAExSH1.jpg']</t>
  </si>
  <si>
    <t>['التويتراب_السودانيين', 'مرحب_يازول']</t>
  </si>
  <si>
    <t>https://twitter.com/Sudan_News12/status/930185404103487488</t>
  </si>
  <si>
    <t>https://pbs.twimg.com/media/DOiurufWkAExSH1.jpg</t>
  </si>
  <si>
    <t>2017-11-13 23:22:16 CAT</t>
  </si>
  <si>
    <t>#التويتراب_السودانيين  تصبحون علي خير ادعمو حسابي 😍</t>
  </si>
  <si>
    <t>https://twitter.com/Sudan_News12/status/930184060084936704</t>
  </si>
  <si>
    <t>2017-11-13 20:55:39 CAT</t>
  </si>
  <si>
    <t>#التويتراب_السودانيين ضيفني اضيفك 😍🤗</t>
  </si>
  <si>
    <t>https://twitter.com/Sudan_News12/status/930147162515804161</t>
  </si>
  <si>
    <t>2017-11-13 17:59:59 CAT</t>
  </si>
  <si>
    <t>#التويتراب_السودانيين   ضيفني اضيفك  يلا ياتويتراب</t>
  </si>
  <si>
    <t>https://twitter.com/Sudan_News12/status/930102955159834624</t>
  </si>
  <si>
    <t>2017-11-13 17:58:46 CAT</t>
  </si>
  <si>
    <t>#التويتراب_السودانيين   لن تتوقف الحياة على اشياء خذلتنا، دائماً يعوضنا الله بما هو أفضل  #مساء_الخير</t>
  </si>
  <si>
    <t>['التويتراب_السودانيين', 'مساء_الخير']</t>
  </si>
  <si>
    <t>https://twitter.com/Sudan_News12/status/930102646987460609</t>
  </si>
  <si>
    <t>2017-11-12 21:34:51 CAT</t>
  </si>
  <si>
    <t>@UAE_Khartoum مشاركتكم للسودان وللمجتمع السوداني جميلة في كل المناسبات ..ارجو ان تواصلو مشاركاتكم</t>
  </si>
  <si>
    <t>https://twitter.com/Sudan_News12/status/929794639900692480</t>
  </si>
  <si>
    <t>2017-11-12 18:34:42 CAT</t>
  </si>
  <si>
    <t>للمساء حكايه تخبرنا أنَّ الأماني مهما تأجلت سيأتي فجرها لتشرق فاستبشروا وتفاءلوا " " مسائكم تفاؤل وأمل وسعاده "</t>
  </si>
  <si>
    <t>https://twitter.com/Sudan_News12/status/929749305031843843</t>
  </si>
  <si>
    <t>2017-11-12 17:25:51 CAT</t>
  </si>
  <si>
    <t>وطنا حبيبنا رغم البيك هي الاشواق😍</t>
  </si>
  <si>
    <t>https://twitter.com/Sudan_News12/status/929731975447040000</t>
  </si>
  <si>
    <t>2017-11-12 10:10:06 CAT</t>
  </si>
  <si>
    <t>@UAE_Khartoum بالتوفيق له</t>
  </si>
  <si>
    <t>https://twitter.com/Sudan_News12/status/929622318602752001</t>
  </si>
  <si>
    <t>2017-11-11 19:38:52 CAT</t>
  </si>
  <si>
    <t>#دعم_المغردين_السودانين. كل أمرنا بعد كاف ونون ،  فسبحان من قال ﴿كن فيكون﴾  فإن تعسرت فلا بد أن تتيسر وإن استعصت فلا بد أن تفرج اصبر ..فوعد ربي ﴿وبشر الصابرين﴾ . #تفاءل</t>
  </si>
  <si>
    <t>['دعم_المغردين_السودانين', 'تفاءل']</t>
  </si>
  <si>
    <t>https://twitter.com/Sudan_News12/status/929403062015361024</t>
  </si>
  <si>
    <t>2017-11-11 19:37:07 CAT</t>
  </si>
  <si>
    <t>كل أمرنا بعد كاف ونون ،  فسبحان من قال ﴿كن فيكون﴾  فإن تعسرت فلا بد أن تتيسر وإن استعصت فلا بد أن تفرج اصبر ..فوعد ربي ﴿وبشر الصابرين﴾ . #تفاءل. دعم_المغردين_السودانين</t>
  </si>
  <si>
    <t>['تفاءل']</t>
  </si>
  <si>
    <t>https://twitter.com/Sudan_News12/status/929402624599887873</t>
  </si>
  <si>
    <t>2017-11-11 19:34:23 CAT</t>
  </si>
  <si>
    <t>كل أمرنا بعد كاف ونون ،  فسبحان من قال ﴿كن فيكون﴾  فإن تعسرت فلا بد أن تتيسر وإن استعصت فلا بد أن تفرج اصبر ..فوعد ربي ﴿وبشر الصابرين﴾ . #تفاءل</t>
  </si>
  <si>
    <t>https://twitter.com/Sudan_News12/status/929401935379222528</t>
  </si>
  <si>
    <t>2017-11-10 23:52:50 CAT</t>
  </si>
  <si>
    <t>سماعتي ضاعت😢😢</t>
  </si>
  <si>
    <t>https://twitter.com/Sudan_News12/status/929104588245958656</t>
  </si>
  <si>
    <t>2017-11-10 23:52:06 CAT</t>
  </si>
  <si>
    <t>@roy_ranih اعزمنا معاك😍</t>
  </si>
  <si>
    <t>https://twitter.com/Sudan_News12/status/929104404308996096</t>
  </si>
  <si>
    <t>2017-11-10 09:37:47 CAT</t>
  </si>
  <si>
    <t>اللهم في هذا الصباح احفظنا* *من شتات الأمر ، ومس الضر ،* *وضيق الصدر ، وتقلب الدهر ،* أسأل الله أن يلبسكم لباس الصحة والعافيه</t>
  </si>
  <si>
    <t>https://twitter.com/Sudan_News12/status/928889407565959169</t>
  </si>
  <si>
    <t>2017-11-09 18:09:01 CAT</t>
  </si>
  <si>
    <t>@MazahirIowaCity  congratulations</t>
  </si>
  <si>
    <t>https://twitter.com/Sudan_News12/status/928655674409652225</t>
  </si>
  <si>
    <t>2017-11-08 19:48:33 CAT</t>
  </si>
  <si>
    <t>الفنان #عبدالكريم_الكابلي يتجنس #أمريكيا صباح اليوم  #السودان #  https://t.co/jofK1pNoZ1</t>
  </si>
  <si>
    <t>['https://pbs.twimg.com/media/DOIMmLhWkAgZTL7.jpg']</t>
  </si>
  <si>
    <t>['عبدالكريم_الكابلي', 'أمريكيا', 'السودان']</t>
  </si>
  <si>
    <t>https://twitter.com/Sudan_News12/status/928318336399790080</t>
  </si>
  <si>
    <t>https://pbs.twimg.com/media/DOIMmLhWkAgZTL7.jpg</t>
  </si>
  <si>
    <t>2017-11-07 19:40:13 CAT</t>
  </si>
  <si>
    <t>@AhmedShengrai  هلا بيك والله</t>
  </si>
  <si>
    <t>https://twitter.com/Sudan_News12/status/927953853663899649</t>
  </si>
  <si>
    <t>2017-11-07 13:44:31 CAT</t>
  </si>
  <si>
    <t>#التويتراب_السودانيين  https://t.co/DHXTExpMBs</t>
  </si>
  <si>
    <t>['https://pbs.twimg.com/media/DOBvr8BW4AANURg.jpg']</t>
  </si>
  <si>
    <t>https://twitter.com/Sudan_News12/status/927864336504315904</t>
  </si>
  <si>
    <t>https://pbs.twimg.com/media/DOBvr8BW4AANURg.jpg</t>
  </si>
  <si>
    <t>2017-11-07 08:37:46 CAT</t>
  </si>
  <si>
    <t>ايلا حديد💪</t>
  </si>
  <si>
    <t>https://twitter.com/Sudan_News12/status/927787141236740096</t>
  </si>
  <si>
    <t>2017-11-06 14:10:10 CAT</t>
  </si>
  <si>
    <t>#مرحب_يازول   يابلدي ياحبوب  https://t.co/mX4gnrtMMA</t>
  </si>
  <si>
    <t>['https://pbs.twimg.com/media/DN8qIn4WsAAcbrO.jpg']</t>
  </si>
  <si>
    <t>['مرحب_يازول']</t>
  </si>
  <si>
    <t>https://twitter.com/Sudan_News12/status/927508404318494720</t>
  </si>
  <si>
    <t>https://pbs.twimg.com/media/DN8qIn4WsAAcbrO.jpg</t>
  </si>
  <si>
    <t>2017-11-05 23:38:41 CAT</t>
  </si>
  <si>
    <t>ابتسم😊قبل النوم وسامح لا تنس الوتر،واقرأ:آية الكرسي والمعوذتين٣مرات وباسمك اللهم أموت وأحيا والتسبيح٣٣ تحميد٣٣ تكبير٣٤</t>
  </si>
  <si>
    <t>https://twitter.com/Sudan_News12/status/927289088650117120</t>
  </si>
  <si>
    <t>2017-11-03 19:57:33 CAT</t>
  </si>
  <si>
    <t>#مرحب_يازول ضيفني اضيفك  https://t.co/nEbSpvQLkC</t>
  </si>
  <si>
    <t>['https://pbs.twimg.com/media/DNuetulW0AEDxgh.jpg']</t>
  </si>
  <si>
    <t>https://twitter.com/Sudan_News12/status/926508663904317440</t>
  </si>
  <si>
    <t>https://pbs.twimg.com/media/DNuetulW0AEDxgh.jpg</t>
  </si>
  <si>
    <t>2017-11-03 12:38:15 CAT</t>
  </si>
  <si>
    <t>قمت باضفة اغلب الناس الغردوا بالهاشتاق وعلي استعداد ان ارد متابعة اي شخص اذا تابعني خلوا دا شعارنا اليوم تابع ورد المتابعة  #مرحب_يازول</t>
  </si>
  <si>
    <t>https://twitter.com/Sudan_News12/status/926398108162052096</t>
  </si>
  <si>
    <t>2017-11-03 10:04:07 CAT</t>
  </si>
  <si>
    <t>@roy_ranih هههههههه ان شاء الله يتحقق</t>
  </si>
  <si>
    <t>https://twitter.com/Sudan_News12/status/926359320157093888</t>
  </si>
  <si>
    <t>2017-11-01 15:40:06 CAT</t>
  </si>
  <si>
    <t>ان مع العسر يسرا  https://t.co/rf6P4v5f0i</t>
  </si>
  <si>
    <t>['https://pbs.twimg.com/media/DNjQmrDWAAAA7on.jpg']</t>
  </si>
  <si>
    <t>https://twitter.com/Sudan_News12/status/925719095986786305</t>
  </si>
  <si>
    <t>https://pbs.twimg.com/media/DNjQmrDWAAAA7on.jpg</t>
  </si>
  <si>
    <t>2017-11-01 07:44:02 CAT</t>
  </si>
  <si>
    <t>ربي آفتح لنا الخير في كل الأمور ، فـ نحن لا حول لنا ولا قوة إلا بك .            صباح الخير ..❤✋🏻</t>
  </si>
  <si>
    <t>https://twitter.com/Sudan_News12/status/925599293347717120</t>
  </si>
  <si>
    <t>2017-10-31 14:09:37 EAT</t>
  </si>
  <si>
    <t>@roy_ranih هههههه فاتت عليك</t>
  </si>
  <si>
    <t>https://twitter.com/Sudan_News12/status/925318837251313664</t>
  </si>
  <si>
    <t>2017-10-31 09:32:30 EAT</t>
  </si>
  <si>
    <t>@amelomer5 العلم اهم</t>
  </si>
  <si>
    <t>https://twitter.com/Sudan_News12/status/925249102518145024</t>
  </si>
  <si>
    <t>[{'screen_name': 'amelomer5', 'name': 'أمل العالم', 'id': '2475028290'}]</t>
  </si>
  <si>
    <t>2017-10-30 21:25:00 EAT</t>
  </si>
  <si>
    <t xml:space="preserve"> https://t.co/2P5ABHWmve</t>
  </si>
  <si>
    <t>['https://pbs.twimg.com/media/DNZ-ol1XUAcVcX4.jpg']</t>
  </si>
  <si>
    <t>https://twitter.com/Sudan_News12/status/925066020250963968</t>
  </si>
  <si>
    <t>https://pbs.twimg.com/media/DNZ-ol1XUAcVcX4.jpg</t>
  </si>
  <si>
    <t>2017-10-30 20:23:46 EAT</t>
  </si>
  <si>
    <t>#مرحب_يازول  https://t.co/LyFkEEe7yH</t>
  </si>
  <si>
    <t>https://twitter.com/Sudan_News12/status/925050610579333120</t>
  </si>
  <si>
    <t>https://pbs.twimg.com/ext_tw_video_thumb/925050200217079809/pu/img/MQtRJUzo0wR0YsNJ.jpg</t>
  </si>
  <si>
    <t>2017-10-30 00:19:13 EAT</t>
  </si>
  <si>
    <t>#بروف_شداد مرحبا بعودتك</t>
  </si>
  <si>
    <t>['بروف_شداد']</t>
  </si>
  <si>
    <t>https://twitter.com/Sudan_News12/status/924747472735490050</t>
  </si>
  <si>
    <t>2017-10-30 00:14:06 EAT</t>
  </si>
  <si>
    <t>😂😂😂  https://t.co/7pxfw2vfVU</t>
  </si>
  <si>
    <t>['https://pbs.twimg.com/media/DNVbwGtW0AAP4CY.jpg']</t>
  </si>
  <si>
    <t>https://twitter.com/Sudan_News12/status/924746185868537857</t>
  </si>
  <si>
    <t>https://pbs.twimg.com/media/DNVbwGtW0AAP4CY.jpg</t>
  </si>
  <si>
    <t>2017-10-29 21:36:15 EAT</t>
  </si>
  <si>
    <t>#السودان_ستات_الشاي  https://t.co/l5TQAaT866</t>
  </si>
  <si>
    <t>['https://pbs.twimg.com/media/DNU3lRYWsAE-A2J.jpg']</t>
  </si>
  <si>
    <t>['السودان_ستات_الشاي']</t>
  </si>
  <si>
    <t>https://twitter.com/Sudan_News12/status/924706463666311168</t>
  </si>
  <si>
    <t>https://pbs.twimg.com/media/DNU3lRYWsAE-A2J.jpg</t>
  </si>
  <si>
    <t>2017-10-29 21:34:22 EAT</t>
  </si>
  <si>
    <t>#دعم_المغردين_السودانيين  #مرحب_يازول  #سوداني_حبابك  https://t.co/G9Okt2dsAD</t>
  </si>
  <si>
    <t>['https://pbs.twimg.com/media/DNU3JtTX0AE6Zgy.jpg']</t>
  </si>
  <si>
    <t>['دعم_المغردين_السودانيين', 'مرحب_يازول', 'سوداني_حبابك']</t>
  </si>
  <si>
    <t>https://twitter.com/Sudan_News12/status/924705988934012929</t>
  </si>
  <si>
    <t>https://pbs.twimg.com/media/DNU3JtTX0AE6Zgy.jpg</t>
  </si>
  <si>
    <t>2017-10-29 21:30:35 EAT</t>
  </si>
  <si>
    <t>#مرحب_يازول  #سوداني_حبابك  https://t.co/p60xZsH54O</t>
  </si>
  <si>
    <t>['https://pbs.twimg.com/media/DNU2VAAW4AEb56Z.jpg']</t>
  </si>
  <si>
    <t>['مرحب_يازول', 'سوداني_حبابك']</t>
  </si>
  <si>
    <t>https://twitter.com/Sudan_News12/status/924705037028331522</t>
  </si>
  <si>
    <t>https://pbs.twimg.com/media/DNU2VAAW4AEb56Z.jpg</t>
  </si>
  <si>
    <t>2017-10-29 21:25:46 EAT</t>
  </si>
  <si>
    <t>#مرحب_يازول  https://t.co/9BNSJPcmn6</t>
  </si>
  <si>
    <t>['https://pbs.twimg.com/media/DNU1NCeW4AASn6B.jpg']</t>
  </si>
  <si>
    <t>https://twitter.com/Sudan_News12/status/924703824824143872</t>
  </si>
  <si>
    <t>https://pbs.twimg.com/media/DNU1NCeW4AASn6B.jpg</t>
  </si>
  <si>
    <t>2017-10-29 21:23:27 EAT</t>
  </si>
  <si>
    <t xml:space="preserve"> https://t.co/PsHyo2rHfV</t>
  </si>
  <si>
    <t>['https://pbs.twimg.com/media/DNU0rfRXkAMsPMq.jpg']</t>
  </si>
  <si>
    <t>https://twitter.com/Sudan_News12/status/924703241190957056</t>
  </si>
  <si>
    <t>https://pbs.twimg.com/media/DNU0rfRXkAMsPMq.jpg</t>
  </si>
  <si>
    <t>2017-10-29 21:19:06 EAT</t>
  </si>
  <si>
    <t xml:space="preserve"> https://t.co/9bh4GkuIDz</t>
  </si>
  <si>
    <t>['https://pbs.twimg.com/media/DNUzs11XcAIgfUn.jpg']</t>
  </si>
  <si>
    <t>https://twitter.com/Sudan_News12/status/924702148050419712</t>
  </si>
  <si>
    <t>https://pbs.twimg.com/media/DNUzs11XcAIgfUn.jpg</t>
  </si>
  <si>
    <t>2017-10-29 21:17:56 EAT</t>
  </si>
  <si>
    <t xml:space="preserve"> https://t.co/zZ1Tfv2KKI</t>
  </si>
  <si>
    <t>['https://pbs.twimg.com/media/DNUzbfcW4AAfOmY.jpg']</t>
  </si>
  <si>
    <t>https://twitter.com/Sudan_News12/status/924701851039264768</t>
  </si>
  <si>
    <t>https://pbs.twimg.com/media/DNUzbfcW4AAfOmY.jpg</t>
  </si>
  <si>
    <t>2017-10-29 20:57:01 EAT</t>
  </si>
  <si>
    <t>@hera5959 @Ibrahim78302046 ابشر</t>
  </si>
  <si>
    <t>https://twitter.com/Sudan_News12/status/924696590266327040</t>
  </si>
  <si>
    <t>[{'screen_name': 'Ibrahim78302046', 'name': 'Ibrahim Salih', 'id': '873373224444321796'}]</t>
  </si>
  <si>
    <t>2017-10-29 15:58:29 EAT</t>
  </si>
  <si>
    <t>@omer_3otor ههههههههههه</t>
  </si>
  <si>
    <t>https://twitter.com/Sudan_News12/status/924621459451994113</t>
  </si>
  <si>
    <t>2017-10-29 11:58:24 EAT</t>
  </si>
  <si>
    <t>@samaher_alfakki @fatma4tam توصل ان شاء الله</t>
  </si>
  <si>
    <t>https://twitter.com/Sudan_News12/status/924561041144602624</t>
  </si>
  <si>
    <t>[{'screen_name': 'samaher_alfakki', 'name': 'Samaher Al_fakki', 'id': '852615751588601856'}, {'screen_name': 'fatma4tam', 'name': 'زوله عاديه👧', 'id': '3049004630'}]</t>
  </si>
  <si>
    <t>2017-10-29 11:56:12 EAT</t>
  </si>
  <si>
    <t>@omer_3otor حبابك</t>
  </si>
  <si>
    <t>https://twitter.com/Sudan_News12/status/924560488595443713</t>
  </si>
  <si>
    <t>2017-10-29 11:39:18 EAT</t>
  </si>
  <si>
    <t>@roy_ranih كينيا كيف</t>
  </si>
  <si>
    <t>https://twitter.com/Sudan_News12/status/924556233360715776</t>
  </si>
  <si>
    <t>2017-10-27 21:54:19 EAT</t>
  </si>
  <si>
    <t>@waleedhassan146 اي مواد خام</t>
  </si>
  <si>
    <t>https://twitter.com/Sudan_News12/status/923986231997992960</t>
  </si>
  <si>
    <t>[{'screen_name': 'waleedhassan146', 'name': 'وليد الشايقي', 'id': '713808944473485313'}]</t>
  </si>
  <si>
    <t>2017-10-26 16:39:04 EAT</t>
  </si>
  <si>
    <t>#مرحب_يازول  لو مهاجر ...ماني هاجر. لو اغيب انا عن عيونك ...  انت في عيني حاضر . ماني ناسي وماني قاسي ...  الا بس ممكون وصابر</t>
  </si>
  <si>
    <t>https://twitter.com/Sudan_News12/status/923544511673962497</t>
  </si>
  <si>
    <t>2017-10-26 15:36:26 EAT</t>
  </si>
  <si>
    <t>#دعاء_تيسير_الأمور.. اللهم يامسهل الشديد وياملين الحديد ويامنجز الوعيد ويامن كل يوم هو في أمر جديد اخرجني من حلق الضيق إلى اوسع الطريق.. 💞💞</t>
  </si>
  <si>
    <t>['دعاء_تيسير_الأمور']</t>
  </si>
  <si>
    <t>https://twitter.com/Sudan_News12/status/923528747894104065</t>
  </si>
  <si>
    <t>2017-10-26 15:30:51 EAT</t>
  </si>
  <si>
    <t>@Mobily HTC U11  https://t.co/Eo1EcHBne5</t>
  </si>
  <si>
    <t>['https://pbs.twimg.com/media/DNEHNbdXUAA81lS.jpg']</t>
  </si>
  <si>
    <t>https://twitter.com/Sudan_News12/status/923527343808884737</t>
  </si>
  <si>
    <t>https://pbs.twimg.com/media/DNEHNbdXUAA81lS.jpg</t>
  </si>
  <si>
    <t>[{'screen_name': 'Mobily', 'name': 'موبايلي', 'id': '14806765'}]</t>
  </si>
  <si>
    <t>2017-10-26 01:19:48 EAT</t>
  </si>
  <si>
    <t>@lKhaled @M__7ss 👏👏👏</t>
  </si>
  <si>
    <t>https://twitter.com/Sudan_News12/status/923313169598119936</t>
  </si>
  <si>
    <t>[{'screen_name': 'lKhaled', 'name': 'خالد', 'id': '900574416'}, {'screen_name': 'M__7ss', 'name': 'تسويق', 'id': '2857089212'}]</t>
  </si>
  <si>
    <t>2017-10-23 15:20:20 EAT</t>
  </si>
  <si>
    <t>@Aktham_Bob شني</t>
  </si>
  <si>
    <t>https://twitter.com/Sudan_News12/status/922437530598957058</t>
  </si>
  <si>
    <t>[{'screen_name': 'Aktham_Bob', 'name': 'اكثم 2%', 'id': '425961250'}]</t>
  </si>
  <si>
    <t>2017-10-23 15:20:03 EAT</t>
  </si>
  <si>
    <t>https://twitter.com/Sudan_News12/status/922437461485203456</t>
  </si>
  <si>
    <t>2017-10-23 11:01:03 EAT</t>
  </si>
  <si>
    <t>@BBCShahid 🖒🖒</t>
  </si>
  <si>
    <t>https://twitter.com/Sudan_News12/status/922372280675684353</t>
  </si>
  <si>
    <t>[{'screen_name': 'BBCShahid', 'name': 'BBC Shahid أناالشاهد', 'id': '1617854995'}]</t>
  </si>
  <si>
    <t>2017-10-23 09:07:44 EAT</t>
  </si>
  <si>
    <t>#أناالشاهد.  #صباح_الخير. الصورة من قرية الزرق علي نهر النيل  https://t.co/gB2oQcuCTJ</t>
  </si>
  <si>
    <t>['https://pbs.twimg.com/media/DMzSvK1VoAAQeVl.jpg']</t>
  </si>
  <si>
    <t>['أناالشاهد', 'صباح_الخير']</t>
  </si>
  <si>
    <t>https://twitter.com/Sudan_News12/status/922343764928188416</t>
  </si>
  <si>
    <t>https://pbs.twimg.com/media/DMzSvK1VoAAQeVl.jpg</t>
  </si>
  <si>
    <t>2017-10-23 01:32:51 EAT</t>
  </si>
  <si>
    <t>@ElnasriAmin ههههه دي كيف دي</t>
  </si>
  <si>
    <t>https://twitter.com/Sudan_News12/status/922229289398951937</t>
  </si>
  <si>
    <t>[{'screen_name': 'ElnasriAmin', 'name': 'النصرى أمين', 'id': '50343747'}]</t>
  </si>
  <si>
    <t>2017-10-23 01:31:48 EAT</t>
  </si>
  <si>
    <t>#مرحب_يازول  حبابكم💪💪  https://t.co/pbLrMgBLUc</t>
  </si>
  <si>
    <t>['https://pbs.twimg.com/media/DMxqZA0UQAE7DQy.jpg']</t>
  </si>
  <si>
    <t>https://twitter.com/Sudan_News12/status/922229024578985985</t>
  </si>
  <si>
    <t>https://pbs.twimg.com/media/DMxqZA0UQAE7DQy.jpg</t>
  </si>
  <si>
    <t>2017-10-23 01:27:45 EAT</t>
  </si>
  <si>
    <t>@abeerburham دا السودان</t>
  </si>
  <si>
    <t>https://twitter.com/Sudan_News12/status/922228006403293184</t>
  </si>
  <si>
    <t>[{'screen_name': 'abeerburham', 'name': 'Abeer', 'id': '1777232203'}]</t>
  </si>
  <si>
    <t>2017-10-19 10:44:56 EAT</t>
  </si>
  <si>
    <t>«لا تخسر نفسك، لا تقلد غيرك، لا تقارن حياتك بالآخرين، لا تتحدى إلا ذاتك، ولا تنتقد أمراً وأنت لم تجربه!» صباح الخير🌸  https://t.co/UFVtmBBJAI</t>
  </si>
  <si>
    <t>['https://pbs.twimg.com/media/DMfCoYfWAAA99TE.jpg']</t>
  </si>
  <si>
    <t>https://twitter.com/Sudan_News12/status/920918673770074112</t>
  </si>
  <si>
    <t>https://pbs.twimg.com/media/DMfCoYfWAAA99TE.jpg</t>
  </si>
  <si>
    <t>2017-10-18 01:50:32 EAT</t>
  </si>
  <si>
    <t>3  https://t.co/o8EgacvWJm</t>
  </si>
  <si>
    <t>https://twitter.com/Sudan_News12/status/920421798734385152</t>
  </si>
  <si>
    <t>https://pbs.twimg.com/ext_tw_video_thumb/920421112533737473/pu/img/GODHlT0_zDW1Li8m.jpg</t>
  </si>
  <si>
    <t>2017-10-17 17:40:34 EAT</t>
  </si>
  <si>
    <t xml:space="preserve"> https://t.co/qIZp5rsCiZ</t>
  </si>
  <si>
    <t>https://twitter.com/Sudan_News12/status/920298495877238784</t>
  </si>
  <si>
    <t>https://pbs.twimg.com/ext_tw_video_thumb/920298430148284418/pu/img/LzYVvl7TkslqHBjh.jpg</t>
  </si>
  <si>
    <t>2017-10-17 17:38:25 EAT</t>
  </si>
  <si>
    <t>@Awatef_Dz بلد المليون شهيد .. الف تحية من السودان</t>
  </si>
  <si>
    <t>https://twitter.com/Sudan_News12/status/920297957051772928</t>
  </si>
  <si>
    <t>2017-10-17 17:36:23 EAT</t>
  </si>
  <si>
    <t>@ElmirghaniMCIT ربنا يوفقك لما فيه خير البلاد ..ودائما ندعو لك</t>
  </si>
  <si>
    <t>https://twitter.com/Sudan_News12/status/920297441857101824</t>
  </si>
  <si>
    <t>2017-10-17 10:33:59 EAT</t>
  </si>
  <si>
    <t>#السودان يافتاح ياعليم .. يارزاق ياكريم .. أسعد الله صباحكم .. أينما كُنتُم .. صباح الخير .  https://t.co/PrHIekJcEz</t>
  </si>
  <si>
    <t>['https://pbs.twimg.com/media/DMUs9RCWAAA2SX0.jpg']</t>
  </si>
  <si>
    <t>https://twitter.com/Sudan_News12/status/920191141022195712</t>
  </si>
  <si>
    <t>https://pbs.twimg.com/media/DMUs9RCWAAA2SX0.jpg</t>
  </si>
  <si>
    <t>2017-10-16 17:02:43 EAT</t>
  </si>
  <si>
    <t>@UAE_Khartoum والنعم فيكم اهل الامارات ..والتحية للسفير حمد الجنيبي لمشاركتة السودان في كل المناسبات</t>
  </si>
  <si>
    <t>https://twitter.com/Sudan_News12/status/919926584987017217</t>
  </si>
  <si>
    <t>2017-10-16 15:54:47 EAT</t>
  </si>
  <si>
    <t>@Awatef_Dz @MotazKabier بلاد المليون شهيد</t>
  </si>
  <si>
    <t>https://twitter.com/Sudan_News12/status/919909487275802625</t>
  </si>
  <si>
    <t>2017-10-16 13:28:20 EAT</t>
  </si>
  <si>
    <t>@facts444 ماشاء الله ربنا يزيدكم تطور ورقي</t>
  </si>
  <si>
    <t>https://twitter.com/Sudan_News12/status/919872631716925441</t>
  </si>
  <si>
    <t>[{'screen_name': 'facts444', 'name': 'حقائق مذهلة', 'id': '2290611069'}]</t>
  </si>
  <si>
    <t>2017-10-16 13:25:58 EAT</t>
  </si>
  <si>
    <t>@mr__alrasheedi @noooo62 ربنا يشفيه ويعافية</t>
  </si>
  <si>
    <t>https://twitter.com/Sudan_News12/status/919872036977217536</t>
  </si>
  <si>
    <t>[{'screen_name': 'mr__alrasheedi', 'name': 'Abdullah Alrasheedi', 'id': '851947105413459968'}, {'screen_name': 'noooo62', 'name': '💅', 'id': '2421636915'}]</t>
  </si>
  <si>
    <t>2017-10-14 21:06:10 EAT</t>
  </si>
  <si>
    <t>#تعرف_على_السودان احب السودان</t>
  </si>
  <si>
    <t>https://twitter.com/Sudan_News12/status/919263073269149696</t>
  </si>
  <si>
    <t>2017-10-13 16:41:15 EAT</t>
  </si>
  <si>
    <t>@Sudani2088  يسعدني ويشرفني</t>
  </si>
  <si>
    <t>https://twitter.com/Sudan_News12/status/918834015922245632</t>
  </si>
  <si>
    <t>2017-10-13 11:12:57 EAT</t>
  </si>
  <si>
    <t>#السودان_يشكر_بن_سلمان الف شكر له  وله كل الاحترام من جميع الشعب السوداني</t>
  </si>
  <si>
    <t>['السودان_يشكر_بن_سلمان']</t>
  </si>
  <si>
    <t>https://twitter.com/Sudan_News12/status/918751398287855616</t>
  </si>
  <si>
    <t>2017-10-13 09:19:34 EAT</t>
  </si>
  <si>
    <t>@AbozarM هههه مرحلة خطيرة دي</t>
  </si>
  <si>
    <t>https://twitter.com/Sudan_News12/status/918722864513273856</t>
  </si>
  <si>
    <t>[{'screen_name': 'AbozarM', 'name': 'N E T R O.', 'id': '453382599'}]</t>
  </si>
  <si>
    <t>2017-10-12 21:05:26 EAT</t>
  </si>
  <si>
    <t>@tamadurrr يعني زهج وملل في الغربة</t>
  </si>
  <si>
    <t>https://twitter.com/Sudan_News12/status/918538113445711872</t>
  </si>
  <si>
    <t>2017-10-12 18:36:08 EAT</t>
  </si>
  <si>
    <t>#دعم_المغردين_السودانيين معا لاجتثاث الفساد .. الفساد يعطل التنمية ...الفساد يرجع السودان للوراء نعل الله الفاسدين</t>
  </si>
  <si>
    <t>https://twitter.com/Sudan_News12/status/918500539498983424</t>
  </si>
  <si>
    <t>2017-10-11 00:09:35 EAT</t>
  </si>
  <si>
    <t>لا تنام قبل أن تقول :  اللهم آجرني من موت الغفله ولا تأخذني من الدنيا الا وأنت راضِ عني، ربي لا تريني في أهلي وأحبتي أي مكروه ."</t>
  </si>
  <si>
    <t>https://twitter.com/Sudan_News12/status/917859678511599616</t>
  </si>
  <si>
    <t>2017-10-10 23:01:33 EAT</t>
  </si>
  <si>
    <t>@tamadurrr هههههههههه</t>
  </si>
  <si>
    <t>https://twitter.com/Sudan_News12/status/917842560932106246</t>
  </si>
  <si>
    <t>2017-10-10 22:57:19 EAT</t>
  </si>
  <si>
    <t>@Lojain_omran سبحان الله</t>
  </si>
  <si>
    <t>https://twitter.com/Sudan_News12/status/917841494941323264</t>
  </si>
  <si>
    <t>[{'screen_name': 'Lojain_omran', 'name': 'لجين_عمران 🕊', 'id': '542434711'}]</t>
  </si>
  <si>
    <t>2017-10-10 15:09:42 EAT</t>
  </si>
  <si>
    <t>#استراليا_سوريا هارد لك سوريا</t>
  </si>
  <si>
    <t>['استراليا_سوريا']</t>
  </si>
  <si>
    <t>https://twitter.com/Sudan_News12/status/917723812531245056</t>
  </si>
  <si>
    <t>2017-10-10 14:51:51 EAT</t>
  </si>
  <si>
    <t>نتمني ان تزداد الاستثمارات في السودان في ظل الانفتاح علي العالم في اعقاب رفع الحصار الاقتصادي  https://t.co/U5xj1z4kZu</t>
  </si>
  <si>
    <t>['https://twitter.com/CNBCArabia/status/917665405501448192']</t>
  </si>
  <si>
    <t>https://twitter.com/Sudan_News12/status/917719321396293632</t>
  </si>
  <si>
    <t>https://twitter.com/CNBCArabia/status/917665405501448192</t>
  </si>
  <si>
    <t>2017-10-10 10:17:12 EAT</t>
  </si>
  <si>
    <t>﴿ والّذينَ آمنَوا أشدُ حُبًّا لِله ﴾ اللهُم ارزقنَا حُبَك ، وحُب مَنْ يُحبك، وحُب كُل عَملٍ يُقرّبنا إلى حُبك.                صباح الخير🍃</t>
  </si>
  <si>
    <t>https://twitter.com/Sudan_News12/status/917650206241542145</t>
  </si>
  <si>
    <t>2017-10-10 01:02:00 EAT</t>
  </si>
  <si>
    <t>#ما_بعد_رفع_العقوبات فرصة لكنس الفساد ..فرصة لمراقبة صارمة للاسواق من حيث الاسعار والجودة ومنع الغش.. فرصة للتطوير في كافة المجالات</t>
  </si>
  <si>
    <t>['ما_بعد_رفع_العقوبات']</t>
  </si>
  <si>
    <t>https://twitter.com/Sudan_News12/status/917510484810661889</t>
  </si>
  <si>
    <t>2017-10-10 00:58:25 EAT</t>
  </si>
  <si>
    <t>@roy_ranih حمدا لله علي السلامة</t>
  </si>
  <si>
    <t>https://twitter.com/Sudan_News12/status/917509580351004676</t>
  </si>
  <si>
    <t>2017-10-09 14:56:05 EAT</t>
  </si>
  <si>
    <t>@roy_ranih ماشاء الله بالسلامة ..اتحفنا بالصور بعدين</t>
  </si>
  <si>
    <t>https://twitter.com/Sudan_News12/status/917357999735427072</t>
  </si>
  <si>
    <t>2017-10-09 02:22:20 EAT</t>
  </si>
  <si>
    <t>@Lojain_omran مشكورة</t>
  </si>
  <si>
    <t>https://twitter.com/Sudan_News12/status/917168313767223296</t>
  </si>
  <si>
    <t>2017-10-08 19:58:23 EAT</t>
  </si>
  <si>
    <t>#رفع_الحصار_عن_السودان   ياسمح يازين😍  https://t.co/kFjvbSdzl7</t>
  </si>
  <si>
    <t>['https://pbs.twimg.com/media/DLoX1lVXUAEHu0h.jpg']</t>
  </si>
  <si>
    <t>['رفع_الحصار_عن_السودان']</t>
  </si>
  <si>
    <t>https://twitter.com/Sudan_News12/status/917071688671662089</t>
  </si>
  <si>
    <t>https://pbs.twimg.com/media/DLoX1lVXUAEHu0h.jpg</t>
  </si>
  <si>
    <t>2017-10-08 15:52:28 EAT</t>
  </si>
  <si>
    <t>@ElmirghaniMCIT لابد  من زيادة سرعات النت في السودان وزيادة ابراج الاتصالات لتقوية الشبكة</t>
  </si>
  <si>
    <t>https://twitter.com/Sudan_News12/status/917009803054067712</t>
  </si>
  <si>
    <t>2017-10-07 20:42:21 EAT</t>
  </si>
  <si>
    <t>#مجتمع_سوداني_واعي .  دعم حسابي بالمتابعات من فضلكم ..هذا من الوعي ايضا</t>
  </si>
  <si>
    <t>['مجتمع_سوداني_واعي']</t>
  </si>
  <si>
    <t>https://twitter.com/Sudan_News12/status/916720366122405888</t>
  </si>
  <si>
    <t>2017-10-07 20:41:06 EAT</t>
  </si>
  <si>
    <t>#مجتمع_سوداني_واعي نشر الوعي مسئولية الجميع وبالاخص الطبقة المتعلمة من شبابنا</t>
  </si>
  <si>
    <t>https://twitter.com/Sudan_News12/status/916720048529698818</t>
  </si>
  <si>
    <t>2017-10-07 20:37:53 EAT</t>
  </si>
  <si>
    <t>@haithamm878 @HOSAMM2000 والنعم فيكم اهل  السعودية والله ماقصرتو معانا</t>
  </si>
  <si>
    <t>https://twitter.com/Sudan_News12/status/916719240622891008</t>
  </si>
  <si>
    <t>[{'screen_name': 'haithamm878', 'name': 'هيثم الرديعان', 'id': '2831174256'}]</t>
  </si>
  <si>
    <t>2017-10-07 12:43:10 EAT</t>
  </si>
  <si>
    <t>@kaether_124 عقوبات اقتصادية منذ عشرون عاما</t>
  </si>
  <si>
    <t>https://twitter.com/Sudan_News12/status/916599772970209280</t>
  </si>
  <si>
    <t>2017-10-07 11:54:32 EAT</t>
  </si>
  <si>
    <t>#شكرا_غندور  https://t.co/upjlyXnw8A</t>
  </si>
  <si>
    <t>['https://pbs.twimg.com/media/DLhff4QWsAAh_-8.jpg']</t>
  </si>
  <si>
    <t>['شكرا_غندور']</t>
  </si>
  <si>
    <t>https://twitter.com/Sudan_News12/status/916587536734093312</t>
  </si>
  <si>
    <t>https://pbs.twimg.com/media/DLhff4QWsAAh_-8.jpg</t>
  </si>
  <si>
    <t>2017-10-07 08:51:13 EAT</t>
  </si>
  <si>
    <t>@mohammedfudlemo فعلا</t>
  </si>
  <si>
    <t>https://twitter.com/Sudan_News12/status/916541402724683776</t>
  </si>
  <si>
    <t>[{'screen_name': 'mohammedfudlemo', 'name': 'د.محمد فضل المولي سلمان Dr.Mohammed fudlemoula', 'id': '1694735196'}]</t>
  </si>
  <si>
    <t>2017-10-07 08:50:35 EAT</t>
  </si>
  <si>
    <t>#رفع_العقوبات_عن_السودان ارض الخير  https://t.co/uqqslidPVq</t>
  </si>
  <si>
    <t>['https://pbs.twimg.com/media/DLg1ZJfX4AA3SF4.jpg']</t>
  </si>
  <si>
    <t>['رفع_العقوبات_عن_السودان']</t>
  </si>
  <si>
    <t>https://twitter.com/Sudan_News12/status/916541241273221120</t>
  </si>
  <si>
    <t>https://pbs.twimg.com/media/DLg1ZJfX4AA3SF4.jpg</t>
  </si>
  <si>
    <t>2017-10-07 08:46:32 EAT</t>
  </si>
  <si>
    <t>#رفع_العقوبات_عن_السودان الحمد لله .. نشكر المملكة العربية السعودية علي وقفتها معنا</t>
  </si>
  <si>
    <t>https://twitter.com/Sudan_News12/status/916540223827468288</t>
  </si>
  <si>
    <t>2017-10-07 01:50:49 EAT</t>
  </si>
  <si>
    <t>@MahaAj هههههههه ايوة خليك كدا</t>
  </si>
  <si>
    <t>https://twitter.com/Sudan_News12/status/916435606355546118</t>
  </si>
  <si>
    <t>2017-10-07 01:49:14 EAT</t>
  </si>
  <si>
    <t>@MahaAj مبرووووك</t>
  </si>
  <si>
    <t>https://twitter.com/Sudan_News12/status/916435207175188480</t>
  </si>
  <si>
    <t>2017-10-05 16:15:31 EAT</t>
  </si>
  <si>
    <t>انفاذا" لفكرة يا #سوداني_حبابك سأثبت هذه التغريده وسأقوم بمتابعة كل من يعمل رتويت أو يتابعني #دعم_المغردين_السودانيين #المتابعين_السودانيين  https://t.co/aunxOqg8iw</t>
  </si>
  <si>
    <t>['https://pbs.twimg.com/media/DLYIC_JXkAEwmrE.jpg']</t>
  </si>
  <si>
    <t>['سوداني_حبابك', 'دعم_المغردين_السودانيين', 'المتابعين_السودانيين']</t>
  </si>
  <si>
    <t>https://twitter.com/Sudan_News12/status/915928440037048321</t>
  </si>
  <si>
    <t>https://pbs.twimg.com/media/DLYIC_JXkAEwmrE.jpg</t>
  </si>
  <si>
    <t>2017-10-05 13:34:22 EAT</t>
  </si>
  <si>
    <t>@area_karrar ههههههههههه</t>
  </si>
  <si>
    <t>https://twitter.com/Sudan_News12/status/915887884208676864</t>
  </si>
  <si>
    <t>2017-10-05 09:21:27 EAT</t>
  </si>
  <si>
    <t>@Wmi5ti فعلا</t>
  </si>
  <si>
    <t>https://twitter.com/Sudan_News12/status/915824234034843648</t>
  </si>
  <si>
    <t>2017-10-04 16:22:53 EAT</t>
  </si>
  <si>
    <t>#سوداني_حبابك. ما اصلو يا العصفور دة حالك  مما سويت ليك جناح  يعنى كان صارحت مالك  انحنا ما بينا الصراح</t>
  </si>
  <si>
    <t>['سوداني_حبابك']</t>
  </si>
  <si>
    <t>https://twitter.com/Sudan_News12/status/915567904762073089</t>
  </si>
  <si>
    <t>2017-10-04 13:14:08 EAT</t>
  </si>
  <si>
    <t>ما اصلو يا العصفور دا حالك مما سويت ليك جناح يعني كان صارحت مالك انحنا ما بينا الصراح كان ضميرنا ارتاح وحاتك بقى لومنا عليك سماح</t>
  </si>
  <si>
    <t>https://twitter.com/Sudan_News12/status/915520402159521793</t>
  </si>
  <si>
    <t>2017-10-04 10:59:15 EAT</t>
  </si>
  <si>
    <t>#دعم_المغردين_السودانيين صباح الخير يابلد ... ادعمو حسابي  https://t.co/T3BVhmhZHX</t>
  </si>
  <si>
    <t>['https://pbs.twimg.com/media/DLR2EOaWsAA9vGY.jpg']</t>
  </si>
  <si>
    <t>https://twitter.com/Sudan_News12/status/915486459062300672</t>
  </si>
  <si>
    <t>https://pbs.twimg.com/media/DLR2EOaWsAA9vGY.jpg</t>
  </si>
  <si>
    <t>2017-10-04 00:25:04 EAT</t>
  </si>
  <si>
    <t>@Monahassanm مبروووووك والله الي الامام</t>
  </si>
  <si>
    <t>https://twitter.com/Sudan_News12/status/915326863962144768</t>
  </si>
  <si>
    <t>[{'screen_name': 'Monahassanm', 'name': 'منى حسن', 'id': '252032342'}]</t>
  </si>
  <si>
    <t>2017-10-03 23:17:45 EAT</t>
  </si>
  <si>
    <t>@drabdullahmj89  منور يادكتور</t>
  </si>
  <si>
    <t>https://twitter.com/Sudan_News12/status/915309922832744449</t>
  </si>
  <si>
    <t>2017-10-03 21:18:17 EAT</t>
  </si>
  <si>
    <t>@omerwda3a  داسيلفا هلا بيك</t>
  </si>
  <si>
    <t>https://twitter.com/Sudan_News12/status/915279855180279809</t>
  </si>
  <si>
    <t>2017-10-03 16:31:36 EAT</t>
  </si>
  <si>
    <t>#دعم_المغردين_السودانيين ويبقي الامل😍</t>
  </si>
  <si>
    <t>https://twitter.com/Sudan_News12/status/915207710207102976</t>
  </si>
  <si>
    <t>2017-10-03 16:22:01 EAT</t>
  </si>
  <si>
    <t>الساعة 7 مساء موعدنا اللوتري</t>
  </si>
  <si>
    <t>https://twitter.com/Sudan_News12/status/915205298951991296</t>
  </si>
  <si>
    <t>2017-10-03 11:56:44 EAT</t>
  </si>
  <si>
    <t>#دعم_المغردين_السودانيين شباب دعمكم لحسابي  ... تحياتي لكم  https://t.co/mpGIaHI31H</t>
  </si>
  <si>
    <t>['https://pbs.twimg.com/media/DLM5oZaW0AAQ3cZ.jpg']</t>
  </si>
  <si>
    <t>https://twitter.com/Sudan_News12/status/915138536499802113</t>
  </si>
  <si>
    <t>https://pbs.twimg.com/media/DLM5oZaW0AAQ3cZ.jpg</t>
  </si>
  <si>
    <t>2017-10-03 09:46:57 EAT</t>
  </si>
  <si>
    <t>#سوداني_حبابك تابعني اتابعك ..ادعم الحساب  https://t.co/hJwiDzCf9g</t>
  </si>
  <si>
    <t>['https://pbs.twimg.com/media/DLMb8RfW4AIJbLg.jpg']</t>
  </si>
  <si>
    <t>https://twitter.com/Sudan_News12/status/915105877954351104</t>
  </si>
  <si>
    <t>https://pbs.twimg.com/media/DLMb8RfW4AIJbLg.jpg</t>
  </si>
  <si>
    <t>2017-10-03 09:45:43 EAT</t>
  </si>
  <si>
    <t>#سوداني_حبابك صباح الخير  https://t.co/58xjRh45n5</t>
  </si>
  <si>
    <t>['https://pbs.twimg.com/media/DLMbpqVW0AUO9Qc.jpg']</t>
  </si>
  <si>
    <t>https://twitter.com/Sudan_News12/status/915105565029920770</t>
  </si>
  <si>
    <t>https://pbs.twimg.com/media/DLMbpqVW0AUO9Qc.jpg</t>
  </si>
  <si>
    <t>2017-10-03 01:07:58 EAT</t>
  </si>
  <si>
    <t>@ba6912201 كيف تعرف انك فزت</t>
  </si>
  <si>
    <t>https://twitter.com/Sudan_News12/status/914975268305063936</t>
  </si>
  <si>
    <t>2017-10-03 01:03:04 EAT</t>
  </si>
  <si>
    <t>@WADHOSHA @TwittSudan تم .. طيب انا كمان عاوز دعم وعاوز متابعين ارجوكم</t>
  </si>
  <si>
    <t>https://twitter.com/Sudan_News12/status/914974037918588928</t>
  </si>
  <si>
    <t>2017-10-03 01:00:06 EAT</t>
  </si>
  <si>
    <t>@mazinsiddig2 ربنا يسهل لك</t>
  </si>
  <si>
    <t>https://twitter.com/Sudan_News12/status/914973290204147714</t>
  </si>
  <si>
    <t>[{'screen_name': 'mazinsiddig2', 'name': 'Mazin siddig', 'id': '1315906994'}]</t>
  </si>
  <si>
    <t>2017-10-02 13:28:12 EAT</t>
  </si>
  <si>
    <t>@monem152 نحن والله مبسوطين تب 😍</t>
  </si>
  <si>
    <t>https://twitter.com/Sudan_News12/status/914799169193340928</t>
  </si>
  <si>
    <t>[{'screen_name': 'monem152', 'name': 'عبدالمنعم', 'id': '771986112554369024'}]</t>
  </si>
  <si>
    <t>2017-10-02 00:40:47 EAT</t>
  </si>
  <si>
    <t>#سوداني_حبابك  حبابكم عشرة بلا كشرة</t>
  </si>
  <si>
    <t>https://twitter.com/Sudan_News12/status/914606041345744898</t>
  </si>
  <si>
    <t>2017-09-30 05:46:16 EAT</t>
  </si>
  <si>
    <t>#ادعم_رفع_عقوبات_السودان صباح الخير يابلد</t>
  </si>
  <si>
    <t>['ادعم_رفع_عقوبات_السودان']</t>
  </si>
  <si>
    <t>https://twitter.com/Sudan_News12/status/913958144438669312</t>
  </si>
  <si>
    <t>2017-09-30 00:13:46 EAT</t>
  </si>
  <si>
    <t>#ادعم_رفع_عقوبات_السودان يارب ترفع العقوبات وينعم سوداننا بالخير ونرجع لاهلنا ونعيش وسطهم</t>
  </si>
  <si>
    <t>https://twitter.com/Sudan_News12/status/913874465590792198</t>
  </si>
  <si>
    <t>2017-09-29 11:30:28 EAT</t>
  </si>
  <si>
    <t>@ElmirghaniMCIT الف مبروك</t>
  </si>
  <si>
    <t>https://twitter.com/Sudan_News12/status/913682375665704960</t>
  </si>
  <si>
    <t>2017-09-28 12:13:35 EAT</t>
  </si>
  <si>
    <t>@hash_sudan Nice</t>
  </si>
  <si>
    <t>https://twitter.com/Sudan_News12/status/913330838145835008</t>
  </si>
  <si>
    <t>2017-09-28 00:48:36 EAT</t>
  </si>
  <si>
    <t>الجمعة القادمة 29سبتمبر ستجري مراسم تغيير #الحرس_الجمهوري السوداني في الساعة 9 والنصف صباحاً أمام البوابة الجنوبية للقصر الجمهوري  https://t.co/wOOCz9OKhG</t>
  </si>
  <si>
    <t>['https://pbs.twimg.com/media/DKwwweWXcAA8sFX.jpg', 'https://pbs.twimg.com/media/DKwwxQ1WsAEoMFu.jpg']</t>
  </si>
  <si>
    <t>['الحرس_الجمهوري']</t>
  </si>
  <si>
    <t>https://twitter.com/Sudan_News12/status/913158459054546946</t>
  </si>
  <si>
    <t>https://pbs.twimg.com/media/DKwwweWXcAA8sFX.jpg</t>
  </si>
  <si>
    <t>2017-09-26 21:42:54 EAT</t>
  </si>
  <si>
    <t>ثمة أناس يزرعون حباً وخيراً ثم يمضون لا يرجون عطاءً ولا شكر من الخلق لأنهم يحبون عطاء الخالق أكثر فما أجمل هؤلاء</t>
  </si>
  <si>
    <t>https://twitter.com/Sudan_News12/status/912749336320200705</t>
  </si>
  <si>
    <t>2017-09-26 08:00:32 EAT</t>
  </si>
  <si>
    <t>@blackboy وصباحك</t>
  </si>
  <si>
    <t>https://twitter.com/Sudan_News12/status/912542378887712768</t>
  </si>
  <si>
    <t>2017-09-25 00:54:08 EAT</t>
  </si>
  <si>
    <t>ياربي تسهلها علينا👐</t>
  </si>
  <si>
    <t>https://twitter.com/Sudan_News12/status/912072684653219840</t>
  </si>
  <si>
    <t>2017-09-24 01:27:30 EAT</t>
  </si>
  <si>
    <t>@alwaleedals تسلم</t>
  </si>
  <si>
    <t>https://twitter.com/Sudan_News12/status/911718695650643969</t>
  </si>
  <si>
    <t>[{'screen_name': 'alwaleedals', 'name': 'الوليد السلمان', 'id': '4776075621'}]</t>
  </si>
  <si>
    <t>2017-09-24 01:24:41 EAT</t>
  </si>
  <si>
    <t>#ادعم_رفع_عقوبات_السودان .   ياسمح يازين  https://t.co/DTnH4UQJLr</t>
  </si>
  <si>
    <t>['https://pbs.twimg.com/media/DKcSp1OW0AAlAj7.jpg']</t>
  </si>
  <si>
    <t>https://twitter.com/Sudan_News12/status/911717986754539521</t>
  </si>
  <si>
    <t>https://pbs.twimg.com/media/DKcSp1OW0AAlAj7.jpg</t>
  </si>
  <si>
    <t>2017-09-21 20:24:55 EAT</t>
  </si>
  <si>
    <t>ﺍﻧﺎ ﻫﻨﺎ ﺷﺒﻴﺖ ﻳﺎ ﻭﻃﻨﻲ ﺯﻳﻚ ﻣﺎ ﻟﻘﻴﺖ ﻳﺎ ﻭﻃﻨﻲ ﻓﻰ ﻭﺟﻮﺩﻯ ﺍﺣﺒﻚ ﻭﻏﻴﺎﺑﻰ ..❤</t>
  </si>
  <si>
    <t>https://twitter.com/Sudan_News12/status/910917771990650880</t>
  </si>
  <si>
    <t>2017-09-19 19:03:32 EAT</t>
  </si>
  <si>
    <t>@raya_reya جمب وين</t>
  </si>
  <si>
    <t>https://twitter.com/Sudan_News12/status/910172517087744000</t>
  </si>
  <si>
    <t>2017-09-19 10:56:46 EAT</t>
  </si>
  <si>
    <t>@99Abu_Saad تسلم والله</t>
  </si>
  <si>
    <t>https://twitter.com/Sudan_News12/status/910050016122818560</t>
  </si>
  <si>
    <t>2017-09-19 10:46:22 EAT</t>
  </si>
  <si>
    <t>#صورة_ملف_شخصي_جديدة  https://t.co/JxBmrJ8BRB</t>
  </si>
  <si>
    <t>['https://pbs.twimg.com/media/DKEjR1WXcAAgBeK.jpg']</t>
  </si>
  <si>
    <t>https://twitter.com/Sudan_News12/status/910047401234321408</t>
  </si>
  <si>
    <t>https://pbs.twimg.com/media/DKEjR1WXcAAgBeK.jpg</t>
  </si>
  <si>
    <t>2017-09-19 10:33:54 EAT</t>
  </si>
  <si>
    <t>#ادعم_رفع_عقوبات_السودان. نفديك وبالارواح نجود  وطني😍</t>
  </si>
  <si>
    <t>https://twitter.com/Sudan_News12/status/910044260250025984</t>
  </si>
  <si>
    <t>2017-09-19 10:29:20 EAT</t>
  </si>
  <si>
    <t>@roy_ranih عرس ولا شغل</t>
  </si>
  <si>
    <t>https://twitter.com/Sudan_News12/status/910043111417622529</t>
  </si>
  <si>
    <t>2017-09-18 00:48:27 EAT</t>
  </si>
  <si>
    <t>@roy_ranih غلط</t>
  </si>
  <si>
    <t>https://twitter.com/Sudan_News12/status/909534541882281985</t>
  </si>
  <si>
    <t>2017-09-16 16:44:02 EAT</t>
  </si>
  <si>
    <t>@Nejer من طيبكم والله .. اشكركم جميعا</t>
  </si>
  <si>
    <t>https://twitter.com/Sudan_News12/status/909050245623029760</t>
  </si>
  <si>
    <t>[{'screen_name': 'Nejer', 'name': 'deperato', 'id': '1600152257068244993'}]</t>
  </si>
  <si>
    <t>2017-09-16 01:04:48 EAT</t>
  </si>
  <si>
    <t>@almaleekaah ماشاء الله حاجه جميلة جدا والله</t>
  </si>
  <si>
    <t>https://twitter.com/Sudan_News12/status/908813877764345856</t>
  </si>
  <si>
    <t>2017-09-16 01:01:18 EAT</t>
  </si>
  <si>
    <t>@roy_ranih الاستغفار</t>
  </si>
  <si>
    <t>https://twitter.com/Sudan_News12/status/908812997187047424</t>
  </si>
  <si>
    <t>2017-09-10 01:13:14 EAT</t>
  </si>
  <si>
    <t>#منتدى_الشباب_السوداني  https://t.co/kqqRtbo2se</t>
  </si>
  <si>
    <t>['https://pbs.twimg.com/media/DJUJyVtXUAA8UKT.jpg']</t>
  </si>
  <si>
    <t>['منتدى_الشباب_السوداني']</t>
  </si>
  <si>
    <t>https://twitter.com/Sudan_News12/status/906641676688674816</t>
  </si>
  <si>
    <t>https://pbs.twimg.com/media/DJUJyVtXUAA8UKT.jpg</t>
  </si>
  <si>
    <t>2017-09-10 01:10:38 EAT</t>
  </si>
  <si>
    <t>@shamma سعيدين بمشاركتك وحضورك منتدي الشباب السوداني  وانتي تمثلين امارات الخير  .. ونتمني الخير للامارات وللسودان ولامتنا جمعا</t>
  </si>
  <si>
    <t>https://twitter.com/Sudan_News12/status/906641020280098816</t>
  </si>
  <si>
    <t>[{'screen_name': 'shamma', 'name': 'شما المزروعي | Shamma Al Mazrui', 'id': '714401532272320513'}]</t>
  </si>
  <si>
    <t>2017-09-09 22:58:32 EAT</t>
  </si>
  <si>
    <t>احلي فولاية في الولاية😍😍😍  https://t.co/sREK6m7Wgd</t>
  </si>
  <si>
    <t>['https://pbs.twimg.com/media/DJTq9QdWAAAYajH.jpg']</t>
  </si>
  <si>
    <t>https://twitter.com/Sudan_News12/status/906607776482414592</t>
  </si>
  <si>
    <t>https://pbs.twimg.com/media/DJTq9QdWAAAYajH.jpg</t>
  </si>
  <si>
    <t>2017-09-09 15:42:47 EAT</t>
  </si>
  <si>
    <t>@alaa_tyfoor صاح</t>
  </si>
  <si>
    <t>https://twitter.com/Sudan_News12/status/906498118098731008</t>
  </si>
  <si>
    <t>[{'screen_name': 'alaa_tyfoor', 'name': 'التُن فرع البُن', 'id': '3002161761'}]</t>
  </si>
  <si>
    <t>2017-09-05 18:50:11 EAT</t>
  </si>
  <si>
    <t>@SalihIb57174751 صح</t>
  </si>
  <si>
    <t>https://twitter.com/Sudan_News12/status/905095726316883969</t>
  </si>
  <si>
    <t>[{'screen_name': 'SalihIb57174751', 'name': 'Salih Ibrahim', 'id': '899537175997550593'}]</t>
  </si>
  <si>
    <t>2017-09-03 22:58:52 EAT</t>
  </si>
  <si>
    <t>@roy_ranih @looleen20 تعال جاهزة</t>
  </si>
  <si>
    <t>https://twitter.com/Sudan_News12/status/904433534290599941</t>
  </si>
  <si>
    <t>[{'screen_name': 'roy_ranih', 'name': 'Rani Hassan Ahmed', 'id': '2367278553'}, {'screen_name': 'looleen20', 'name': 'pancake 🥞', 'id': '811884590'}]</t>
  </si>
  <si>
    <t>2017-09-03 22:58:18 EAT</t>
  </si>
  <si>
    <t>@roy_ranih علينا جاي</t>
  </si>
  <si>
    <t>https://twitter.com/Sudan_News12/status/904433389142454274</t>
  </si>
  <si>
    <t>2017-09-03 00:08:39 EAT</t>
  </si>
  <si>
    <t>#توثيق_حساب_تويتر_برقم_السودان . موثقين</t>
  </si>
  <si>
    <t>['توثيق_حساب_تويتر_برقم_السودان']</t>
  </si>
  <si>
    <t>https://twitter.com/Sudan_News12/status/904088705509580801</t>
  </si>
  <si>
    <t>2017-09-03 00:06:41 EAT</t>
  </si>
  <si>
    <t>@UAE_Khartoum في ميزان حسناتكم ان شاء الله</t>
  </si>
  <si>
    <t>https://twitter.com/Sudan_News12/status/904088211819044865</t>
  </si>
  <si>
    <t>2017-09-02 20:05:21 EAT</t>
  </si>
  <si>
    <t>@alseiari01 @ala7adeth الله يبارك فيهم ويحفظهم ويخفظ المملكة</t>
  </si>
  <si>
    <t>https://twitter.com/Sudan_News12/status/904027476866813952</t>
  </si>
  <si>
    <t>[{'screen_name': 'alseiari01', 'name': 'الرحال ابوسلمان', 'id': '149098141'}, {'screen_name': 'ala7adeth', 'name': 'صحيح البخاري ومسلم', 'id': '422398976'}]</t>
  </si>
  <si>
    <t>2017-09-02 10:37:58 EAT</t>
  </si>
  <si>
    <t>صبّاح الخير أولاً,ثانياً ولأن الحياة,لا تستقر ولانِها تأخذكِ مابين إتسُاع وضيّق,عوَد قلبّك على الرضِا بكُل شيءوإبتسِم.</t>
  </si>
  <si>
    <t>https://twitter.com/Sudan_News12/status/903884692059021312</t>
  </si>
  <si>
    <t>2017-09-02 10:33:17 EAT</t>
  </si>
  <si>
    <t>@samiaf77 @HashAGCC ربنا يحفظهم ويوفقهم</t>
  </si>
  <si>
    <t>https://twitter.com/Sudan_News12/status/903883514805977089</t>
  </si>
  <si>
    <t>[{'screen_name': 'samiaf77', 'name': 'لحظة صمت', 'id': '725838841479856129'}]</t>
  </si>
  <si>
    <t>2017-09-02 10:31:50 EAT</t>
  </si>
  <si>
    <t>@HmdiSlah ماشاء الله</t>
  </si>
  <si>
    <t>https://twitter.com/Sudan_News12/status/903883149633081344</t>
  </si>
  <si>
    <t>2017-09-02 10:30:19 EAT</t>
  </si>
  <si>
    <t>@HmdiSlah الف سلامة</t>
  </si>
  <si>
    <t>https://twitter.com/Sudan_News12/status/903882767674609665</t>
  </si>
  <si>
    <t>2017-09-01 20:04:20 EAT</t>
  </si>
  <si>
    <t>#اضحيه_بنكهه_سودانيه  https://t.co/oVzFsR8szx</t>
  </si>
  <si>
    <t>['https://pbs.twimg.com/media/DIp2XRzXUAEfeuN.jpg']</t>
  </si>
  <si>
    <t>['اضحيه_بنكهه_سودانيه']</t>
  </si>
  <si>
    <t>https://twitter.com/Sudan_News12/status/903664833706565632</t>
  </si>
  <si>
    <t>https://pbs.twimg.com/media/DIp2XRzXUAEfeuN.jpg</t>
  </si>
  <si>
    <t>2017-09-01 20:02:01 EAT</t>
  </si>
  <si>
    <t>@proudsudanese امين</t>
  </si>
  <si>
    <t>https://twitter.com/Sudan_News12/status/903664251969179648</t>
  </si>
  <si>
    <t>[{'screen_name': 'proudsudanese', 'name': 'Warrior', 'id': '3137550644'}]</t>
  </si>
  <si>
    <t>2017-09-01 19:59:10 EAT</t>
  </si>
  <si>
    <t>@TwittSudan حبابكم والله</t>
  </si>
  <si>
    <t>https://twitter.com/Sudan_News12/status/903663535737196552</t>
  </si>
  <si>
    <t>2017-09-01 13:19:13 EAT</t>
  </si>
  <si>
    <t>@Maalaaz170 عيد سعيد</t>
  </si>
  <si>
    <t>https://twitter.com/Sudan_News12/status/903562883828785152</t>
  </si>
  <si>
    <t>[{'screen_name': 'Maalaaz170', 'name': 'Malaz Salah ELdeen', 'id': '1115010829'}]</t>
  </si>
  <si>
    <t>2017-09-01 13:17:17 EAT</t>
  </si>
  <si>
    <t>~*_نهنئكم بحلول عيد _الأضحى_ المبارك كل عام وانتم بخير_*~</t>
  </si>
  <si>
    <t>https://twitter.com/Sudan_News12/status/903562395154513921</t>
  </si>
  <si>
    <t>2017-09-01 13:16:52 EAT</t>
  </si>
  <si>
    <t>@yasminelnawali امين يارب</t>
  </si>
  <si>
    <t>https://twitter.com/Sudan_News12/status/903562290309603332</t>
  </si>
  <si>
    <t>[{'screen_name': 'yasminelnawali', 'name': 'بت النو', 'id': '1145256320'}]</t>
  </si>
  <si>
    <t>2017-09-01 03:30:32 EAT</t>
  </si>
  <si>
    <t>@Eimanonly خطيييير</t>
  </si>
  <si>
    <t>https://twitter.com/Sudan_News12/status/903414735491747841</t>
  </si>
  <si>
    <t>2017-09-01 03:25:28 EAT</t>
  </si>
  <si>
    <t>@MaKhair_ كيف يعني</t>
  </si>
  <si>
    <t>https://twitter.com/Sudan_News12/status/903413460805058561</t>
  </si>
  <si>
    <t>2017-08-31 23:43:56 EAT</t>
  </si>
  <si>
    <t>@UAE_Khartoum كل عام وانتم بخير ..والشعبين ينعمون بالاستقرار ومزيدا من تطور العلاقات</t>
  </si>
  <si>
    <t>https://twitter.com/Sudan_News12/status/903357709440999425</t>
  </si>
  <si>
    <t>2017-08-31 02:47:44 EAT</t>
  </si>
  <si>
    <t>@TwittSudan @sudanesesupport تمام</t>
  </si>
  <si>
    <t>https://twitter.com/Sudan_News12/status/903041578704539649</t>
  </si>
  <si>
    <t>[{'screen_name': 'sudanesesupport', 'name': 'دعم هاشتاقات سودانيه', 'id': '731917228619268096'}]</t>
  </si>
  <si>
    <t>2017-08-30 18:08:51 EAT</t>
  </si>
  <si>
    <t>عندما يسألوني عن سر ابتسامتي  ... الثقه بالله هى سر السعاده . .  يَذهبُ الجَميلْ ، لِيأتِي الأجمَل .. تلكَ هِيَ ثقتِي بربيّ</t>
  </si>
  <si>
    <t>https://twitter.com/Sudan_News12/status/902910995735171074</t>
  </si>
  <si>
    <t>2017-08-28 23:20:38 EAT</t>
  </si>
  <si>
    <t>أعلنت الأمانة العامة لمجلس الوزراء أن عطلة عيد الأضحى ستكون يوم الخميس 31/8  على أن  يزاول العاملين في يوم الثلاثاء المقبل  5/9</t>
  </si>
  <si>
    <t>https://twitter.com/Sudan_News12/status/902264684228825089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</si>
</sst>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1" x14ac:knownFonts="1">
    <font>
      <sz val="12"/>
      <color theme="1"/>
      <name val="Calibri"/>
      <family val="2"/>
      <scheme val="minor"/>
    </font>
    <font>
      <b/>
      <sz val="12"/>
      <color theme="0"/>
      <name val="Calibri"/>
      <family val="2"/>
      <scheme val="minor"/>
    </font>
    <font>
      <u/>
      <sz val="12"/>
      <color theme="10"/>
      <name val="Calibri"/>
      <family val="2"/>
      <scheme val="minor"/>
    </font>
    <font>
      <sz val="18"/>
      <color theme="1"/>
      <name val="Calibri"/>
      <family val="2"/>
      <scheme val="minor"/>
    </font>
    <font>
      <b/>
      <sz val="20"/>
      <color theme="1"/>
      <name val="Calibri"/>
      <family val="2"/>
      <scheme val="minor"/>
    </font>
    <font>
      <sz val="20"/>
      <color theme="1"/>
      <name val="Calibri"/>
      <family val="2"/>
      <scheme val="minor"/>
    </font>
    <font>
      <b/>
      <sz val="18"/>
      <color rgb="FF202122"/>
      <name val="Arial"/>
      <family val="2"/>
    </font>
    <font>
      <sz val="18"/>
      <color rgb="FF202122"/>
      <name val="Arial"/>
      <family val="2"/>
    </font>
    <font>
      <sz val="18"/>
      <color rgb="FF795CB2"/>
      <name val="Arial"/>
      <family val="2"/>
    </font>
    <font>
      <u/>
      <sz val="18"/>
      <color theme="10"/>
      <name val="Calibri"/>
      <family val="2"/>
      <scheme val="minor"/>
    </font>
    <font>
      <sz val="18"/>
      <color rgb="FF000000"/>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14" fontId="0" fillId="0" borderId="0" xfId="0" applyNumberFormat="1"/>
    <xf numFmtId="164" fontId="0" fillId="0" borderId="0" xfId="0" applyNumberFormat="1"/>
    <xf numFmtId="0" fontId="1"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9" fillId="0" borderId="0" xfId="1" applyFont="1"/>
    <xf numFmtId="0" fontId="10" fillId="0" borderId="0" xfId="0" applyFont="1"/>
    <xf numFmtId="0" fontId="9" fillId="0" borderId="0" xfId="1" applyFont="1" applyAlignment="1"/>
    <xf numFmtId="0" fontId="7" fillId="0" borderId="0" xfId="0" applyFont="1"/>
    <xf numFmtId="0" fontId="4" fillId="0" borderId="0" xfId="0" applyFont="1" applyAlignment="1">
      <alignment horizontal="center"/>
    </xf>
  </cellXfs>
  <cellStyles count="2">
    <cellStyle name="Hyperlink" xfId="1" builtinId="8"/>
    <cellStyle name="Normal" xfId="0" builtinId="0"/>
  </cellStyles>
  <dxfs count="5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font>
        <strike val="0"/>
        <outline val="0"/>
        <shadow val="0"/>
        <vertAlign val="baseline"/>
        <sz val="18"/>
      </font>
      <numFmt numFmtId="0" formatCode="General"/>
    </dxf>
    <dxf>
      <font>
        <strike val="0"/>
        <outline val="0"/>
        <shadow val="0"/>
        <vertAlign val="baseline"/>
        <sz val="18"/>
      </font>
      <numFmt numFmtId="0" formatCode="General"/>
    </dxf>
    <dxf>
      <font>
        <strike val="0"/>
        <outline val="0"/>
        <shadow val="0"/>
        <vertAlign val="baseline"/>
        <sz val="18"/>
      </font>
      <numFmt numFmtId="0" formatCode="General"/>
    </dxf>
    <dxf>
      <font>
        <strike val="0"/>
        <outline val="0"/>
        <shadow val="0"/>
        <vertAlign val="baseline"/>
        <sz val="18"/>
      </font>
      <numFmt numFmtId="0" formatCode="General"/>
    </dxf>
    <dxf>
      <font>
        <strike val="0"/>
        <outline val="0"/>
        <shadow val="0"/>
        <vertAlign val="baseline"/>
        <sz val="18"/>
      </font>
      <numFmt numFmtId="0" formatCode="General"/>
    </dxf>
    <dxf>
      <font>
        <strike val="0"/>
        <outline val="0"/>
        <shadow val="0"/>
        <vertAlign val="baseline"/>
        <sz val="18"/>
      </font>
      <numFmt numFmtId="0" formatCode="General"/>
    </dxf>
    <dxf>
      <font>
        <strike val="0"/>
        <outline val="0"/>
        <shadow val="0"/>
        <vertAlign val="baseline"/>
        <sz val="18"/>
      </font>
      <numFmt numFmtId="0" formatCode="General"/>
    </dxf>
    <dxf>
      <font>
        <strike val="0"/>
        <outline val="0"/>
        <shadow val="0"/>
        <vertAlign val="baseline"/>
        <sz val="18"/>
      </font>
      <numFmt numFmtId="0" formatCode="General"/>
    </dxf>
    <dxf>
      <font>
        <strike val="0"/>
        <outline val="0"/>
        <shadow val="0"/>
        <vertAlign val="baseline"/>
        <sz val="18"/>
      </font>
      <numFmt numFmtId="0" formatCode="General"/>
    </dxf>
    <dxf>
      <font>
        <strike val="0"/>
        <outline val="0"/>
        <shadow val="0"/>
        <vertAlign val="baseline"/>
        <sz val="18"/>
      </font>
      <numFmt numFmtId="0" formatCode="General"/>
    </dxf>
    <dxf>
      <font>
        <strike val="0"/>
        <outline val="0"/>
        <shadow val="0"/>
        <vertAlign val="baseline"/>
        <sz val="18"/>
      </font>
      <numFmt numFmtId="0" formatCode="General"/>
    </dxf>
    <dxf>
      <font>
        <strike val="0"/>
        <outline val="0"/>
        <shadow val="0"/>
        <vertAlign val="baseline"/>
        <sz val="18"/>
      </font>
      <numFmt numFmtId="0" formatCode="General"/>
    </dxf>
    <dxf>
      <font>
        <strike val="0"/>
        <outline val="0"/>
        <shadow val="0"/>
        <vertAlign val="baseline"/>
        <sz val="18"/>
      </font>
    </dxf>
    <dxf>
      <font>
        <strike val="0"/>
        <outline val="0"/>
        <shadow val="0"/>
        <vertAlign val="baseline"/>
        <sz val="18"/>
      </font>
      <numFmt numFmtId="0" formatCode="General"/>
    </dxf>
    <dxf>
      <font>
        <strike val="0"/>
        <outline val="0"/>
        <shadow val="0"/>
        <vertAlign val="baseline"/>
        <sz val="18"/>
      </font>
    </dxf>
    <dxf>
      <font>
        <strike val="0"/>
        <outline val="0"/>
        <shadow val="0"/>
        <u val="none"/>
        <vertAlign val="baseline"/>
        <sz val="20"/>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18" Type="http://schemas.microsoft.com/office/2017/10/relationships/person" Target="persons/person.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connections" Target="connections.xml"/><Relationship Id="rId9" Type="http://schemas.openxmlformats.org/officeDocument/2006/relationships/customXml" Target="../customXml/item2.xml"/></Relationships>
</file>

<file path=xl/persons/person.xml><?xml version="1.0" encoding="utf-8"?>
<personList xmlns="http://schemas.microsoft.com/office/spreadsheetml/2018/threadedcomments" xmlns:x="http://schemas.openxmlformats.org/spreadsheetml/2006/main">
  <person displayName="Hala Urayo" id="{8BFFB97A-4D44-0D4A-AF84-07B588874A50}" userId="hala.urayo@undp.org" providerId="PeoplePicker"/>
  <person displayName="Nihal Ibrahim" id="{E5165CBD-169A-6249-B8A4-ADEC99A5D173}" userId="nihal.ibrahim@undp.org" providerId="PeoplePicker"/>
  <person displayName="Israa Bashir" id="{C3559C68-A2A7-DD47-B0AC-FE8BBCF67C1E}" userId="S::israa.bashir@undp.org::03c8db7e-5c2a-4afb-8526-bd1b182fca58"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B574EB1-A2A8-7548-A887-3B336CF0F3BC}" name="Sudan_News12" displayName="Sudan_News12" ref="A1:AX6748" totalsRowShown="0">
  <autoFilter ref="A1:AX6748" xr:uid="{FB574EB1-A2A8-7548-A887-3B336CF0F3BC}"/>
  <tableColumns count="50">
    <tableColumn id="1" xr3:uid="{3624CEDE-9F93-0544-91CF-C69C8C935B38}" name="id"/>
    <tableColumn id="2" xr3:uid="{50725D80-4EE0-4441-BD13-6905CE0830C2}" name="conversation_id"/>
    <tableColumn id="3" xr3:uid="{493BF7EB-D3C1-F446-BB31-9AE30FE8DA5A}" name="created_at" dataDxfId="40"/>
    <tableColumn id="4" xr3:uid="{EC8850C6-0101-6445-9A25-169341349D0E}" name="date" dataDxfId="39"/>
    <tableColumn id="5" xr3:uid="{9B551E9E-97B3-414E-AB02-95E8AA0F1263}" name="time" dataDxfId="38"/>
    <tableColumn id="6" xr3:uid="{16759DD8-6284-2949-AC17-264082545F20}" name="timezone"/>
    <tableColumn id="7" xr3:uid="{168B8706-6AAE-254A-BA62-DD97C4055498}" name="user_id"/>
    <tableColumn id="8" xr3:uid="{36D09CA0-D3D7-CE47-97FE-C16AB066173E}" name="username" dataDxfId="37"/>
    <tableColumn id="9" xr3:uid="{8EA52093-CB8B-FD48-972D-E1701C3995E8}" name="name" dataDxfId="36"/>
    <tableColumn id="10" xr3:uid="{25AAACA3-8452-4145-90DD-CD87877F99AC}" name="place" dataDxfId="35"/>
    <tableColumn id="11" xr3:uid="{A28637EB-0457-3448-8819-F8E5CC6BCA3E}" name="tweet" dataDxfId="34"/>
    <tableColumn id="12" xr3:uid="{CFB252F1-0ACD-DE48-9802-43F57689DC5D}" name="language" dataDxfId="33"/>
    <tableColumn id="13" xr3:uid="{3A2AD398-842C-AC40-9D92-354ABC310E42}" name="mentions" dataDxfId="32"/>
    <tableColumn id="14" xr3:uid="{82CBDB9F-490B-A045-BF31-5A53A16AD3C7}" name="urls" dataDxfId="31"/>
    <tableColumn id="15" xr3:uid="{6A0721D4-05BD-4A48-9FD6-44973ADD3439}" name="photos" dataDxfId="30"/>
    <tableColumn id="16" xr3:uid="{A5A06663-5211-5F4E-B7A3-B880C2AA2A35}" name="replies_count"/>
    <tableColumn id="17" xr3:uid="{89344CCE-A911-9349-A0A8-51A5DC8893F5}" name="retweets_count"/>
    <tableColumn id="18" xr3:uid="{9654E0E3-31EB-DF46-BDAC-CAF6525D33A3}" name="likes_count"/>
    <tableColumn id="19" xr3:uid="{99F7B8B1-AA27-A948-B009-48DE9891B0FB}" name="hashtags" dataDxfId="29"/>
    <tableColumn id="20" xr3:uid="{8670F667-4332-2D4B-B882-45CE2164066A}" name="cashtags" dataDxfId="28"/>
    <tableColumn id="21" xr3:uid="{722FB035-8774-9C42-8E6B-A8BDA713116D}" name="link" dataDxfId="27"/>
    <tableColumn id="22" xr3:uid="{960C95C9-7FFE-0545-9E36-74B2A1005E59}" name="retweet"/>
    <tableColumn id="23" xr3:uid="{4FE560BC-8ACE-1944-A282-CB150E5B121D}" name="quote_url" dataDxfId="26"/>
    <tableColumn id="24" xr3:uid="{BA6CAB84-0C5A-ED49-B0EB-7BB06ADB6661}" name="video"/>
    <tableColumn id="25" xr3:uid="{751613B5-ED3F-D348-973F-A621E9417CF3}" name="thumbnail" dataDxfId="25"/>
    <tableColumn id="26" xr3:uid="{E10C8BF8-999A-CE4E-88FA-09E0C94F307D}" name="near" dataDxfId="24"/>
    <tableColumn id="27" xr3:uid="{125DA02E-2FAE-BB44-980B-C17E9AF8972A}" name="geo" dataDxfId="23"/>
    <tableColumn id="28" xr3:uid="{7751FB8E-43A8-2748-A470-85D8F6D1F66C}" name="source" dataDxfId="22"/>
    <tableColumn id="29" xr3:uid="{F84C682C-EA8D-6648-9914-5ED941165022}" name="user_rt_id" dataDxfId="21"/>
    <tableColumn id="30" xr3:uid="{8F9B6778-F2CC-5A45-89D8-A9BFC5DCBFC6}" name="user_rt" dataDxfId="20"/>
    <tableColumn id="31" xr3:uid="{9F0CF8D9-7703-C345-B203-861FB97D8A4A}" name="retweet_id" dataDxfId="19"/>
    <tableColumn id="32" xr3:uid="{C19481FF-9E97-9442-9DFC-FFFA83C20136}" name="reply_to" dataDxfId="18"/>
    <tableColumn id="33" xr3:uid="{DEA1A870-BB8E-DC4E-9DC5-498D4B420165}" name="retweet_date" dataDxfId="17"/>
    <tableColumn id="34" xr3:uid="{37F6CA54-EC75-C746-ABB3-77489FBBF92F}" name="translate" dataDxfId="16"/>
    <tableColumn id="35" xr3:uid="{7F7F3B67-01B8-4148-A72E-0D5A602B5C3C}" name="trans_src" dataDxfId="15"/>
    <tableColumn id="36" xr3:uid="{2839FA52-9440-F44A-AE3E-4189F351667F}" name="trans_dest" dataDxfId="14"/>
    <tableColumn id="37" xr3:uid="{8BA221A5-9CA0-534C-8DC2-CF7D947749AD}" name="relevancy_classification_english" dataDxfId="13"/>
    <tableColumn id="40" xr3:uid="{E9CEA112-4E45-134F-BE88-8C58FB4CFF3A}" name="relevancy_classification_arabic" dataDxfId="12">
      <calculatedColumnFormula>IF(Sudan_News12[[#This Row],[relevancy_classification_english]]="Relevant","مناسب",IF(Sudan_News12[[#This Row],[relevancy_classification_english]]="Relevant","عَرَضِيّ",""))</calculatedColumnFormula>
    </tableColumn>
    <tableColumn id="38" xr3:uid="{B0322A8F-3E9F-3042-BE96-871418DEFBCB}" name="sentiment_analysis_english" dataDxfId="11"/>
    <tableColumn id="39" xr3:uid="{EF7F9C24-C301-9C47-8CD4-BB0D3DC28A88}" name="sentiment_analysis_arabic" dataDxfId="10">
      <calculatedColumnFormula>IF(Sudan_News12[[#This Row],[sentiment_analysis_english]]="Negative","سلبي",IF(Sudan_News12[[#This Row],[sentiment_analysis_english]]="Neutral","حيادي",IF(Sudan_News12[[#This Row],[sentiment_analysis_english]]="Positive","إيجابي","")))</calculatedColumnFormula>
    </tableColumn>
    <tableColumn id="41" xr3:uid="{6F929F3F-54B9-294F-91CA-380D04C5FA87}" name="text_classification_english" dataDxfId="9">
      <calculatedColumnFormula>INDEX(TextClassificationList[],MATCH(Sudan_News12[[#This Row],[text_classification_arabic]],TextClassificationList[text_classification_arabic],0),1)</calculatedColumnFormula>
    </tableColumn>
    <tableColumn id="42" xr3:uid="{1292052B-2FEA-7247-8CFE-20562299A8EC}" name="text_classification_arabic" dataDxfId="8"/>
    <tableColumn id="43" xr3:uid="{CD3DB4DE-06A7-7C4A-A419-7680284C5911}" name="text_classification_english2" dataDxfId="7">
      <calculatedColumnFormula>INDEX(TextClassificationList[],MATCH(Sudan_News12[[#This Row],[text_classification_arabic2]],TextClassificationList[text_classification_arabic],0),1)</calculatedColumnFormula>
    </tableColumn>
    <tableColumn id="44" xr3:uid="{99585986-F131-3D42-93F7-1C5B627ED91E}" name="text_classification_arabic2" dataDxfId="6"/>
    <tableColumn id="45" xr3:uid="{EED43588-AC3A-B54B-BDAA-765E2FD5CFD1}" name="text_classification_english3" dataDxfId="5">
      <calculatedColumnFormula>INDEX(TextClassificationList[],MATCH(Sudan_News12[[#This Row],[text_classification_arabic3]],TextClassificationList[text_classification_arabic],0),1)</calculatedColumnFormula>
    </tableColumn>
    <tableColumn id="46" xr3:uid="{6127E87A-35A8-9441-8950-6BAC43898B2D}" name="text_classification_arabic3" dataDxfId="4"/>
    <tableColumn id="47" xr3:uid="{1571AD11-737D-3F4A-9020-87BF6F1AA8D5}" name="text_classification_english4" dataDxfId="3">
      <calculatedColumnFormula>INDEX(TextClassificationList[],MATCH(Sudan_News12[[#This Row],[text_classification_arabic4]],TextClassificationList[text_classification_arabic],0),1)</calculatedColumnFormula>
    </tableColumn>
    <tableColumn id="48" xr3:uid="{7F20116D-2EE3-0645-ACE1-5AE14C24E0F9}" name="text_classification_arabic4" dataDxfId="2"/>
    <tableColumn id="49" xr3:uid="{0F51DA26-322A-E346-962E-45A9EFCA5365}" name="text_classification_english5" dataDxfId="1">
      <calculatedColumnFormula>INDEX(TextClassificationList[],MATCH(Sudan_News12[[#This Row],[text_classification_arabic5]],TextClassificationList[text_classification_arabic],0),1)</calculatedColumnFormula>
    </tableColumn>
    <tableColumn id="50" xr3:uid="{326DB4DC-9E34-5945-A20F-BF29181CB2FE}" name="text_classification_arabic5"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A2823E1-B8DC-474B-A832-365C199365A4}" name="TextClassificationList" displayName="TextClassificationList" ref="A2:N102" totalsRowShown="0" headerRowDxfId="56" dataDxfId="55">
  <autoFilter ref="A2:N102" xr:uid="{4A2823E1-B8DC-474B-A832-365C199365A4}"/>
  <sortState xmlns:xlrd2="http://schemas.microsoft.com/office/spreadsheetml/2017/richdata2" ref="A3:N97">
    <sortCondition ref="A2:A97"/>
  </sortState>
  <tableColumns count="14">
    <tableColumn id="1" xr3:uid="{7A2B0D9A-AE07-5742-AAD9-E968F9330313}" name="text_classification_english" dataDxfId="54"/>
    <tableColumn id="2" xr3:uid="{091CFEA4-7223-BF40-9A49-3AC9B7354946}" name="text_classification_arabic" dataDxfId="53"/>
    <tableColumn id="5" xr3:uid="{B82A8225-915D-1641-9840-1B3281DC60E8}" name="text_classification_count_english" dataDxfId="52">
      <calculatedColumnFormula>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calculatedColumnFormula>
    </tableColumn>
    <tableColumn id="8" xr3:uid="{FF597D94-E5CF-034C-8488-56E1E7E448B4}" name="text_classification_count_arabic" dataDxfId="51">
      <calculatedColumnFormula>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calculatedColumnFormula>
    </tableColumn>
    <tableColumn id="3" xr3:uid="{8655E9C8-5818-274D-952F-4D912CA52D06}" name="relevancy_classification_relevant_english" dataDxfId="50">
      <calculatedColumnFormula>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calculatedColumnFormula>
    </tableColumn>
    <tableColumn id="10" xr3:uid="{0C96BF2C-E6C4-8F41-B8B6-5DD7C504D630}" name="relevancy_classification_relevant_arabic" dataDxfId="49">
      <calculatedColumnFormula>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calculatedColumnFormula>
    </tableColumn>
    <tableColumn id="9" xr3:uid="{71A7DFBF-51D2-5B41-884A-E9ABB0DA8094}" name="relevancy_classification_irrelevant_english" dataDxfId="48">
      <calculatedColumnFormula>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calculatedColumnFormula>
    </tableColumn>
    <tableColumn id="6" xr3:uid="{B824B52C-1C18-F048-913B-BB336FC96F04}" name="relevancy_classification_irrelevant_arabic" dataDxfId="47">
      <calculatedColumnFormula>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calculatedColumnFormula>
    </tableColumn>
    <tableColumn id="4" xr3:uid="{3CCDC7B4-7CE3-BB4C-B894-DA59826E60FA}" name="sentiment_analysis_negative_english" dataDxfId="46">
      <calculatedColumnFormula>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calculatedColumnFormula>
    </tableColumn>
    <tableColumn id="7" xr3:uid="{8506ACE3-9C44-8846-949E-BDD3FF78DB5B}" name="sentiment_analysis_negative_arabic" dataDxfId="45">
      <calculatedColumnFormula>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calculatedColumnFormula>
    </tableColumn>
    <tableColumn id="14" xr3:uid="{09231E0F-8E08-0A49-81EA-EE6DAD772BC3}" name="sentiment_analysis_neutral_english" dataDxfId="44">
      <calculatedColumnFormula>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calculatedColumnFormula>
    </tableColumn>
    <tableColumn id="13" xr3:uid="{86571C22-5B97-A54B-9502-670A24A42437}" name="sentiment_analysis_neutral_arabic" dataDxfId="43">
      <calculatedColumnFormula>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calculatedColumnFormula>
    </tableColumn>
    <tableColumn id="12" xr3:uid="{BBA6DAC6-43A5-D845-9F33-7F434AA82174}" name="sentiment_analysis_positive_english" dataDxfId="42">
      <calculatedColumnFormula>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calculatedColumnFormula>
    </tableColumn>
    <tableColumn id="11" xr3:uid="{C550B717-F187-644C-8BE7-38752DDEDA8A}" name="sentiment_analysis_positive_arabic" dataDxfId="41">
      <calculatedColumnFormula>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calculatedColumnFormula>
    </tableColumn>
  </tableColumns>
  <tableStyleInfo name="TableStyleMedium1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54D0A-3D2D-1548-BB29-0F023C45061C}">
  <dimension ref="A1:AX6748"/>
  <sheetViews>
    <sheetView tabSelected="1" topLeftCell="K1" zoomScale="108" workbookViewId="0">
      <pane ySplit="1" topLeftCell="A2" activePane="bottomLeft" state="frozen"/>
      <selection activeCell="K5" sqref="K5"/>
      <selection pane="bottomLeft" activeCell="K8" sqref="K8"/>
    </sheetView>
  </sheetViews>
  <sheetFormatPr baseColWidth="10" defaultColWidth="11" defaultRowHeight="16" x14ac:dyDescent="0.2"/>
  <cols>
    <col min="1" max="1" width="12.6640625" hidden="1" customWidth="1"/>
    <col min="2" max="2" width="16.6640625" hidden="1" customWidth="1"/>
    <col min="3" max="3" width="22.6640625" hidden="1" customWidth="1"/>
    <col min="4" max="4" width="11.33203125" hidden="1" customWidth="1"/>
    <col min="5" max="5" width="8.5" hidden="1" customWidth="1"/>
    <col min="6" max="6" width="11.5" hidden="1" customWidth="1"/>
    <col min="7" max="7" width="11.83203125" hidden="1" customWidth="1"/>
    <col min="8" max="8" width="13.33203125" hidden="1" customWidth="1"/>
    <col min="9" max="9" width="18.83203125" hidden="1" customWidth="1"/>
    <col min="10" max="10" width="8" hidden="1" customWidth="1"/>
    <col min="11" max="11" width="255.83203125" bestFit="1" customWidth="1"/>
    <col min="12" max="12" width="11.1640625" hidden="1" customWidth="1"/>
    <col min="13" max="13" width="255.83203125" hidden="1" customWidth="1"/>
    <col min="14" max="14" width="86.5" hidden="1" customWidth="1"/>
    <col min="15" max="15" width="140" hidden="1" customWidth="1"/>
    <col min="16" max="16" width="14.83203125" hidden="1" customWidth="1"/>
    <col min="17" max="17" width="17" hidden="1" customWidth="1"/>
    <col min="18" max="18" width="13" hidden="1" customWidth="1"/>
    <col min="19" max="19" width="88.1640625" hidden="1" customWidth="1"/>
    <col min="20" max="20" width="10.83203125" hidden="1" customWidth="1"/>
    <col min="21" max="21" width="57.83203125" hidden="1" customWidth="1"/>
    <col min="22" max="22" width="10.5" hidden="1" customWidth="1"/>
    <col min="23" max="23" width="62.6640625" hidden="1" customWidth="1"/>
    <col min="24" max="24" width="8.1640625" hidden="1" customWidth="1"/>
    <col min="25" max="25" width="90.6640625" hidden="1" customWidth="1"/>
    <col min="26" max="26" width="7.33203125" hidden="1" customWidth="1"/>
    <col min="27" max="27" width="6.6640625" hidden="1" customWidth="1"/>
    <col min="28" max="28" width="9" hidden="1" customWidth="1"/>
    <col min="29" max="29" width="12" hidden="1" customWidth="1"/>
    <col min="30" max="30" width="9.5" hidden="1" customWidth="1"/>
    <col min="31" max="31" width="13" hidden="1" customWidth="1"/>
    <col min="32" max="32" width="255.83203125" hidden="1" customWidth="1"/>
    <col min="33" max="33" width="15.33203125" hidden="1" customWidth="1"/>
    <col min="34" max="34" width="11" hidden="1" customWidth="1"/>
    <col min="35" max="35" width="11.1640625" hidden="1" customWidth="1"/>
    <col min="36" max="36" width="12.33203125" hidden="1" customWidth="1"/>
    <col min="37" max="37" width="33.5" bestFit="1" customWidth="1"/>
    <col min="38" max="38" width="29.83203125" bestFit="1" customWidth="1"/>
    <col min="39" max="39" width="26.83203125" bestFit="1" customWidth="1"/>
    <col min="40" max="40" width="26" bestFit="1" customWidth="1"/>
    <col min="41" max="41" width="25.83203125" bestFit="1" customWidth="1"/>
    <col min="42" max="42" width="25" bestFit="1" customWidth="1"/>
    <col min="43" max="43" width="26.83203125" bestFit="1" customWidth="1"/>
    <col min="44" max="44" width="26" bestFit="1" customWidth="1"/>
    <col min="45" max="45" width="26.83203125" bestFit="1" customWidth="1"/>
    <col min="46" max="46" width="26" bestFit="1" customWidth="1"/>
    <col min="47" max="47" width="26.83203125" bestFit="1" customWidth="1"/>
    <col min="48" max="48" width="26" bestFit="1" customWidth="1"/>
    <col min="49" max="49" width="26.83203125" bestFit="1" customWidth="1"/>
    <col min="50" max="50" width="26" bestFit="1" customWidth="1"/>
  </cols>
  <sheetData>
    <row r="1" spans="1:50" x14ac:dyDescent="0.2">
      <c r="A1" t="s">
        <v>217</v>
      </c>
      <c r="B1" t="s">
        <v>218</v>
      </c>
      <c r="C1" t="s">
        <v>219</v>
      </c>
      <c r="D1" t="s">
        <v>220</v>
      </c>
      <c r="E1" t="s">
        <v>221</v>
      </c>
      <c r="F1" t="s">
        <v>222</v>
      </c>
      <c r="G1" t="s">
        <v>223</v>
      </c>
      <c r="H1" t="s">
        <v>224</v>
      </c>
      <c r="I1" t="s">
        <v>225</v>
      </c>
      <c r="J1" t="s">
        <v>226</v>
      </c>
      <c r="K1" t="s">
        <v>227</v>
      </c>
      <c r="L1" t="s">
        <v>228</v>
      </c>
      <c r="M1" t="s">
        <v>229</v>
      </c>
      <c r="N1" t="s">
        <v>230</v>
      </c>
      <c r="O1" t="s">
        <v>231</v>
      </c>
      <c r="P1" t="s">
        <v>232</v>
      </c>
      <c r="Q1" t="s">
        <v>233</v>
      </c>
      <c r="R1" t="s">
        <v>234</v>
      </c>
      <c r="S1" t="s">
        <v>235</v>
      </c>
      <c r="T1" t="s">
        <v>236</v>
      </c>
      <c r="U1" t="s">
        <v>237</v>
      </c>
      <c r="V1" t="s">
        <v>238</v>
      </c>
      <c r="W1" t="s">
        <v>239</v>
      </c>
      <c r="X1" t="s">
        <v>240</v>
      </c>
      <c r="Y1" t="s">
        <v>241</v>
      </c>
      <c r="Z1" t="s">
        <v>242</v>
      </c>
      <c r="AA1" t="s">
        <v>243</v>
      </c>
      <c r="AB1" t="s">
        <v>244</v>
      </c>
      <c r="AC1" t="s">
        <v>245</v>
      </c>
      <c r="AD1" t="s">
        <v>246</v>
      </c>
      <c r="AE1" t="s">
        <v>247</v>
      </c>
      <c r="AF1" t="s">
        <v>248</v>
      </c>
      <c r="AG1" t="s">
        <v>249</v>
      </c>
      <c r="AH1" t="s">
        <v>250</v>
      </c>
      <c r="AI1" t="s">
        <v>251</v>
      </c>
      <c r="AJ1" t="s">
        <v>252</v>
      </c>
      <c r="AK1" s="3" t="s">
        <v>253</v>
      </c>
      <c r="AL1" s="3" t="s">
        <v>254</v>
      </c>
      <c r="AM1" s="3" t="s">
        <v>255</v>
      </c>
      <c r="AN1" s="3" t="s">
        <v>256</v>
      </c>
      <c r="AO1" s="3" t="s">
        <v>3</v>
      </c>
      <c r="AP1" s="3" t="s">
        <v>4</v>
      </c>
      <c r="AQ1" s="3" t="s">
        <v>257</v>
      </c>
      <c r="AR1" s="3" t="s">
        <v>258</v>
      </c>
      <c r="AS1" s="3" t="s">
        <v>259</v>
      </c>
      <c r="AT1" s="3" t="s">
        <v>260</v>
      </c>
      <c r="AU1" s="3" t="s">
        <v>261</v>
      </c>
      <c r="AV1" s="3" t="s">
        <v>262</v>
      </c>
      <c r="AW1" s="3" t="s">
        <v>263</v>
      </c>
      <c r="AX1" s="3" t="s">
        <v>264</v>
      </c>
    </row>
    <row r="2" spans="1:50" x14ac:dyDescent="0.2">
      <c r="A2">
        <v>1.6319797606821888E+18</v>
      </c>
      <c r="B2">
        <v>1.6319797606821888E+18</v>
      </c>
      <c r="C2" t="s">
        <v>353</v>
      </c>
      <c r="D2" s="1">
        <v>44989</v>
      </c>
      <c r="E2" s="2">
        <v>0.56099537037037039</v>
      </c>
      <c r="F2">
        <v>200</v>
      </c>
      <c r="G2">
        <v>1889611729</v>
      </c>
      <c r="H2" t="s">
        <v>354</v>
      </c>
      <c r="I2" t="s">
        <v>355</v>
      </c>
      <c r="J2" t="s">
        <v>265</v>
      </c>
      <c r="K2" t="s">
        <v>356</v>
      </c>
      <c r="L2" t="s">
        <v>266</v>
      </c>
      <c r="M2" t="s">
        <v>267</v>
      </c>
      <c r="N2" t="s">
        <v>267</v>
      </c>
      <c r="O2" t="s">
        <v>267</v>
      </c>
      <c r="P2">
        <v>1</v>
      </c>
      <c r="Q2">
        <v>0</v>
      </c>
      <c r="R2">
        <v>4</v>
      </c>
      <c r="S2" t="s">
        <v>267</v>
      </c>
      <c r="T2" t="s">
        <v>267</v>
      </c>
      <c r="U2" t="s">
        <v>357</v>
      </c>
      <c r="V2" t="b">
        <v>0</v>
      </c>
      <c r="W2" t="s">
        <v>265</v>
      </c>
      <c r="X2">
        <v>0</v>
      </c>
      <c r="Y2" t="s">
        <v>265</v>
      </c>
      <c r="Z2" t="s">
        <v>265</v>
      </c>
      <c r="AA2" t="s">
        <v>265</v>
      </c>
      <c r="AB2" t="s">
        <v>265</v>
      </c>
      <c r="AC2" t="s">
        <v>265</v>
      </c>
      <c r="AD2" t="s">
        <v>265</v>
      </c>
      <c r="AE2" t="s">
        <v>265</v>
      </c>
      <c r="AF2" t="s">
        <v>267</v>
      </c>
      <c r="AG2" t="s">
        <v>265</v>
      </c>
      <c r="AH2" t="s">
        <v>265</v>
      </c>
      <c r="AI2" t="s">
        <v>265</v>
      </c>
      <c r="AJ2" t="s">
        <v>265</v>
      </c>
      <c r="AL2" t="str">
        <f>IF(Sudan_News12[[#This Row],[relevancy_classification_english]]="Relevant","مناسب",IF(Sudan_News12[[#This Row],[relevancy_classification_english]]="Relevant","عَرَضِيّ",""))</f>
        <v/>
      </c>
      <c r="AN2" t="str">
        <f>IF(Sudan_News12[[#This Row],[sentiment_analysis_english]]="Negative","سلبي",IF(Sudan_News12[[#This Row],[sentiment_analysis_english]]="Neutral","حيادي",IF(Sudan_News12[[#This Row],[sentiment_analysis_english]]="Positive","إيجابي","")))</f>
        <v/>
      </c>
      <c r="AO2" t="e">
        <f>INDEX(TextClassificationList[],MATCH(Sudan_News12[[#This Row],[text_classification_arabic]],TextClassificationList[text_classification_arabic],0),1)</f>
        <v>#N/A</v>
      </c>
      <c r="AQ2" t="e">
        <f>INDEX(TextClassificationList[],MATCH(Sudan_News12[[#This Row],[text_classification_arabic2]],TextClassificationList[text_classification_arabic],0),1)</f>
        <v>#N/A</v>
      </c>
      <c r="AS2" t="e">
        <f>INDEX(TextClassificationList[],MATCH(Sudan_News12[[#This Row],[text_classification_arabic3]],TextClassificationList[text_classification_arabic],0),1)</f>
        <v>#N/A</v>
      </c>
      <c r="AU2" t="e">
        <f>INDEX(TextClassificationList[],MATCH(Sudan_News12[[#This Row],[text_classification_arabic4]],TextClassificationList[text_classification_arabic],0),1)</f>
        <v>#N/A</v>
      </c>
      <c r="AW2" t="e">
        <f>INDEX(TextClassificationList[],MATCH(Sudan_News12[[#This Row],[text_classification_arabic5]],TextClassificationList[text_classification_arabic],0),1)</f>
        <v>#N/A</v>
      </c>
    </row>
    <row r="3" spans="1:50" x14ac:dyDescent="0.2">
      <c r="A3">
        <v>1.6312422111100355E+18</v>
      </c>
      <c r="B3">
        <v>1.6312422111100355E+18</v>
      </c>
      <c r="C3" t="s">
        <v>358</v>
      </c>
      <c r="D3" s="1">
        <v>44987</v>
      </c>
      <c r="E3" s="2">
        <v>0.52574074074074073</v>
      </c>
      <c r="F3">
        <v>200</v>
      </c>
      <c r="G3">
        <v>1889611729</v>
      </c>
      <c r="H3" t="s">
        <v>354</v>
      </c>
      <c r="I3" t="s">
        <v>355</v>
      </c>
      <c r="J3" t="s">
        <v>265</v>
      </c>
      <c r="K3" t="s">
        <v>359</v>
      </c>
      <c r="L3" t="s">
        <v>266</v>
      </c>
      <c r="M3" t="s">
        <v>267</v>
      </c>
      <c r="N3" t="s">
        <v>267</v>
      </c>
      <c r="O3" t="s">
        <v>267</v>
      </c>
      <c r="P3">
        <v>0</v>
      </c>
      <c r="Q3">
        <v>0</v>
      </c>
      <c r="R3">
        <v>1</v>
      </c>
      <c r="S3" t="s">
        <v>312</v>
      </c>
      <c r="T3" t="s">
        <v>267</v>
      </c>
      <c r="U3" t="s">
        <v>360</v>
      </c>
      <c r="V3" t="b">
        <v>0</v>
      </c>
      <c r="W3" t="s">
        <v>265</v>
      </c>
      <c r="X3">
        <v>0</v>
      </c>
      <c r="Y3" t="s">
        <v>265</v>
      </c>
      <c r="Z3" t="s">
        <v>265</v>
      </c>
      <c r="AA3" t="s">
        <v>265</v>
      </c>
      <c r="AB3" t="s">
        <v>265</v>
      </c>
      <c r="AC3" t="s">
        <v>265</v>
      </c>
      <c r="AD3" t="s">
        <v>265</v>
      </c>
      <c r="AE3" t="s">
        <v>265</v>
      </c>
      <c r="AF3" t="s">
        <v>267</v>
      </c>
      <c r="AG3" t="s">
        <v>265</v>
      </c>
      <c r="AH3" t="s">
        <v>265</v>
      </c>
      <c r="AI3" t="s">
        <v>265</v>
      </c>
      <c r="AJ3" t="s">
        <v>265</v>
      </c>
      <c r="AL3" t="str">
        <f>IF(Sudan_News12[[#This Row],[relevancy_classification_english]]="Relevant","مناسب",IF(Sudan_News12[[#This Row],[relevancy_classification_english]]="Relevant","عَرَضِيّ",""))</f>
        <v/>
      </c>
      <c r="AN3" t="str">
        <f>IF(Sudan_News12[[#This Row],[sentiment_analysis_english]]="Negative","سلبي",IF(Sudan_News12[[#This Row],[sentiment_analysis_english]]="Neutral","حيادي",IF(Sudan_News12[[#This Row],[sentiment_analysis_english]]="Positive","إيجابي","")))</f>
        <v/>
      </c>
      <c r="AO3" t="e">
        <f>INDEX(TextClassificationList[],MATCH(Sudan_News12[[#This Row],[text_classification_arabic]],TextClassificationList[text_classification_arabic],0),1)</f>
        <v>#N/A</v>
      </c>
      <c r="AQ3" t="e">
        <f>INDEX(TextClassificationList[],MATCH(Sudan_News12[[#This Row],[text_classification_arabic2]],TextClassificationList[text_classification_arabic],0),1)</f>
        <v>#N/A</v>
      </c>
      <c r="AS3" t="e">
        <f>INDEX(TextClassificationList[],MATCH(Sudan_News12[[#This Row],[text_classification_arabic3]],TextClassificationList[text_classification_arabic],0),1)</f>
        <v>#N/A</v>
      </c>
      <c r="AU3" t="e">
        <f>INDEX(TextClassificationList[],MATCH(Sudan_News12[[#This Row],[text_classification_arabic4]],TextClassificationList[text_classification_arabic],0),1)</f>
        <v>#N/A</v>
      </c>
      <c r="AW3" t="e">
        <f>INDEX(TextClassificationList[],MATCH(Sudan_News12[[#This Row],[text_classification_arabic5]],TextClassificationList[text_classification_arabic],0),1)</f>
        <v>#N/A</v>
      </c>
    </row>
    <row r="4" spans="1:50" x14ac:dyDescent="0.2">
      <c r="A4">
        <v>1.6312394773215068E+18</v>
      </c>
      <c r="B4">
        <v>1.6312394773215068E+18</v>
      </c>
      <c r="C4" t="s">
        <v>361</v>
      </c>
      <c r="D4" s="1">
        <v>44987</v>
      </c>
      <c r="E4" s="2">
        <v>0.51820601851851855</v>
      </c>
      <c r="F4">
        <v>200</v>
      </c>
      <c r="G4">
        <v>1889611729</v>
      </c>
      <c r="H4" t="s">
        <v>354</v>
      </c>
      <c r="I4" t="s">
        <v>355</v>
      </c>
      <c r="J4" t="s">
        <v>265</v>
      </c>
      <c r="K4" t="s">
        <v>362</v>
      </c>
      <c r="L4" t="s">
        <v>266</v>
      </c>
      <c r="M4" t="s">
        <v>267</v>
      </c>
      <c r="N4" t="s">
        <v>267</v>
      </c>
      <c r="O4" t="s">
        <v>267</v>
      </c>
      <c r="P4">
        <v>0</v>
      </c>
      <c r="Q4">
        <v>0</v>
      </c>
      <c r="R4">
        <v>3</v>
      </c>
      <c r="S4" t="s">
        <v>267</v>
      </c>
      <c r="T4" t="s">
        <v>267</v>
      </c>
      <c r="U4" t="s">
        <v>363</v>
      </c>
      <c r="V4" t="b">
        <v>0</v>
      </c>
      <c r="W4" t="s">
        <v>265</v>
      </c>
      <c r="X4">
        <v>0</v>
      </c>
      <c r="Y4" t="s">
        <v>265</v>
      </c>
      <c r="Z4" t="s">
        <v>265</v>
      </c>
      <c r="AA4" t="s">
        <v>265</v>
      </c>
      <c r="AB4" t="s">
        <v>265</v>
      </c>
      <c r="AC4" t="s">
        <v>265</v>
      </c>
      <c r="AD4" t="s">
        <v>265</v>
      </c>
      <c r="AE4" t="s">
        <v>265</v>
      </c>
      <c r="AF4" t="s">
        <v>267</v>
      </c>
      <c r="AG4" t="s">
        <v>265</v>
      </c>
      <c r="AH4" t="s">
        <v>265</v>
      </c>
      <c r="AI4" t="s">
        <v>265</v>
      </c>
      <c r="AJ4" t="s">
        <v>265</v>
      </c>
      <c r="AL4" t="str">
        <f>IF(Sudan_News12[[#This Row],[relevancy_classification_english]]="Relevant","مناسب",IF(Sudan_News12[[#This Row],[relevancy_classification_english]]="Relevant","عَرَضِيّ",""))</f>
        <v/>
      </c>
      <c r="AN4" t="str">
        <f>IF(Sudan_News12[[#This Row],[sentiment_analysis_english]]="Negative","سلبي",IF(Sudan_News12[[#This Row],[sentiment_analysis_english]]="Neutral","حيادي",IF(Sudan_News12[[#This Row],[sentiment_analysis_english]]="Positive","إيجابي","")))</f>
        <v/>
      </c>
      <c r="AO4" t="e">
        <f>INDEX(TextClassificationList[],MATCH(Sudan_News12[[#This Row],[text_classification_arabic]],TextClassificationList[text_classification_arabic],0),1)</f>
        <v>#N/A</v>
      </c>
      <c r="AQ4" t="e">
        <f>INDEX(TextClassificationList[],MATCH(Sudan_News12[[#This Row],[text_classification_arabic2]],TextClassificationList[text_classification_arabic],0),1)</f>
        <v>#N/A</v>
      </c>
      <c r="AS4" t="e">
        <f>INDEX(TextClassificationList[],MATCH(Sudan_News12[[#This Row],[text_classification_arabic3]],TextClassificationList[text_classification_arabic],0),1)</f>
        <v>#N/A</v>
      </c>
      <c r="AU4" t="e">
        <f>INDEX(TextClassificationList[],MATCH(Sudan_News12[[#This Row],[text_classification_arabic4]],TextClassificationList[text_classification_arabic],0),1)</f>
        <v>#N/A</v>
      </c>
      <c r="AW4" t="e">
        <f>INDEX(TextClassificationList[],MATCH(Sudan_News12[[#This Row],[text_classification_arabic5]],TextClassificationList[text_classification_arabic],0),1)</f>
        <v>#N/A</v>
      </c>
    </row>
    <row r="5" spans="1:50" x14ac:dyDescent="0.2">
      <c r="A5">
        <v>1.6309592283817902E+18</v>
      </c>
      <c r="B5">
        <v>1.6309592283817902E+18</v>
      </c>
      <c r="C5" t="s">
        <v>364</v>
      </c>
      <c r="D5" s="1">
        <v>44986</v>
      </c>
      <c r="E5" s="2">
        <v>0.74486111111111108</v>
      </c>
      <c r="F5">
        <v>200</v>
      </c>
      <c r="G5">
        <v>1889611729</v>
      </c>
      <c r="H5" t="s">
        <v>354</v>
      </c>
      <c r="I5" t="s">
        <v>355</v>
      </c>
      <c r="J5" t="s">
        <v>265</v>
      </c>
      <c r="K5" t="s">
        <v>365</v>
      </c>
      <c r="L5" t="s">
        <v>266</v>
      </c>
      <c r="M5" t="s">
        <v>267</v>
      </c>
      <c r="N5" t="s">
        <v>267</v>
      </c>
      <c r="O5" t="s">
        <v>267</v>
      </c>
      <c r="P5">
        <v>0</v>
      </c>
      <c r="Q5">
        <v>0</v>
      </c>
      <c r="R5">
        <v>1</v>
      </c>
      <c r="S5" t="s">
        <v>267</v>
      </c>
      <c r="T5" t="s">
        <v>267</v>
      </c>
      <c r="U5" t="s">
        <v>366</v>
      </c>
      <c r="V5" t="b">
        <v>0</v>
      </c>
      <c r="W5" t="s">
        <v>265</v>
      </c>
      <c r="X5">
        <v>0</v>
      </c>
      <c r="Y5" t="s">
        <v>265</v>
      </c>
      <c r="Z5" t="s">
        <v>265</v>
      </c>
      <c r="AA5" t="s">
        <v>265</v>
      </c>
      <c r="AB5" t="s">
        <v>265</v>
      </c>
      <c r="AC5" t="s">
        <v>265</v>
      </c>
      <c r="AD5" t="s">
        <v>265</v>
      </c>
      <c r="AE5" t="s">
        <v>265</v>
      </c>
      <c r="AF5" t="s">
        <v>267</v>
      </c>
      <c r="AG5" t="s">
        <v>265</v>
      </c>
      <c r="AH5" t="s">
        <v>265</v>
      </c>
      <c r="AI5" t="s">
        <v>265</v>
      </c>
      <c r="AJ5" t="s">
        <v>265</v>
      </c>
      <c r="AL5" t="str">
        <f>IF(Sudan_News12[[#This Row],[relevancy_classification_english]]="Relevant","مناسب",IF(Sudan_News12[[#This Row],[relevancy_classification_english]]="Relevant","عَرَضِيّ",""))</f>
        <v/>
      </c>
      <c r="AN5" t="str">
        <f>IF(Sudan_News12[[#This Row],[sentiment_analysis_english]]="Negative","سلبي",IF(Sudan_News12[[#This Row],[sentiment_analysis_english]]="Neutral","حيادي",IF(Sudan_News12[[#This Row],[sentiment_analysis_english]]="Positive","إيجابي","")))</f>
        <v/>
      </c>
      <c r="AO5" t="e">
        <f>INDEX(TextClassificationList[],MATCH(Sudan_News12[[#This Row],[text_classification_arabic]],TextClassificationList[text_classification_arabic],0),1)</f>
        <v>#N/A</v>
      </c>
      <c r="AQ5" t="e">
        <f>INDEX(TextClassificationList[],MATCH(Sudan_News12[[#This Row],[text_classification_arabic2]],TextClassificationList[text_classification_arabic],0),1)</f>
        <v>#N/A</v>
      </c>
      <c r="AS5" t="e">
        <f>INDEX(TextClassificationList[],MATCH(Sudan_News12[[#This Row],[text_classification_arabic3]],TextClassificationList[text_classification_arabic],0),1)</f>
        <v>#N/A</v>
      </c>
      <c r="AU5" t="e">
        <f>INDEX(TextClassificationList[],MATCH(Sudan_News12[[#This Row],[text_classification_arabic4]],TextClassificationList[text_classification_arabic],0),1)</f>
        <v>#N/A</v>
      </c>
      <c r="AW5" t="e">
        <f>INDEX(TextClassificationList[],MATCH(Sudan_News12[[#This Row],[text_classification_arabic5]],TextClassificationList[text_classification_arabic],0),1)</f>
        <v>#N/A</v>
      </c>
    </row>
    <row r="6" spans="1:50" x14ac:dyDescent="0.2">
      <c r="A6">
        <v>1.6306462792261591E+18</v>
      </c>
      <c r="B6">
        <v>1.6306462792261591E+18</v>
      </c>
      <c r="C6" t="s">
        <v>367</v>
      </c>
      <c r="D6" s="1">
        <v>44985</v>
      </c>
      <c r="E6" s="2">
        <v>0.88128472222222221</v>
      </c>
      <c r="F6">
        <v>200</v>
      </c>
      <c r="G6">
        <v>1889611729</v>
      </c>
      <c r="H6" t="s">
        <v>354</v>
      </c>
      <c r="I6" t="s">
        <v>355</v>
      </c>
      <c r="J6" t="s">
        <v>265</v>
      </c>
      <c r="K6" t="s">
        <v>368</v>
      </c>
      <c r="L6" t="s">
        <v>266</v>
      </c>
      <c r="M6" t="s">
        <v>267</v>
      </c>
      <c r="N6" t="s">
        <v>267</v>
      </c>
      <c r="O6" t="s">
        <v>267</v>
      </c>
      <c r="P6">
        <v>0</v>
      </c>
      <c r="Q6">
        <v>0</v>
      </c>
      <c r="R6">
        <v>0</v>
      </c>
      <c r="S6" t="s">
        <v>267</v>
      </c>
      <c r="T6" t="s">
        <v>267</v>
      </c>
      <c r="U6" t="s">
        <v>369</v>
      </c>
      <c r="V6" t="b">
        <v>0</v>
      </c>
      <c r="W6" t="s">
        <v>265</v>
      </c>
      <c r="X6">
        <v>0</v>
      </c>
      <c r="Y6" t="s">
        <v>265</v>
      </c>
      <c r="Z6" t="s">
        <v>265</v>
      </c>
      <c r="AA6" t="s">
        <v>265</v>
      </c>
      <c r="AB6" t="s">
        <v>265</v>
      </c>
      <c r="AC6" t="s">
        <v>265</v>
      </c>
      <c r="AD6" t="s">
        <v>265</v>
      </c>
      <c r="AE6" t="s">
        <v>265</v>
      </c>
      <c r="AF6" t="s">
        <v>267</v>
      </c>
      <c r="AG6" t="s">
        <v>265</v>
      </c>
      <c r="AH6" t="s">
        <v>265</v>
      </c>
      <c r="AI6" t="s">
        <v>265</v>
      </c>
      <c r="AJ6" t="s">
        <v>265</v>
      </c>
      <c r="AL6" t="str">
        <f>IF(Sudan_News12[[#This Row],[relevancy_classification_english]]="Relevant","مناسب",IF(Sudan_News12[[#This Row],[relevancy_classification_english]]="Relevant","عَرَضِيّ",""))</f>
        <v/>
      </c>
      <c r="AN6" t="str">
        <f>IF(Sudan_News12[[#This Row],[sentiment_analysis_english]]="Negative","سلبي",IF(Sudan_News12[[#This Row],[sentiment_analysis_english]]="Neutral","حيادي",IF(Sudan_News12[[#This Row],[sentiment_analysis_english]]="Positive","إيجابي","")))</f>
        <v/>
      </c>
      <c r="AO6" t="e">
        <f>INDEX(TextClassificationList[],MATCH(Sudan_News12[[#This Row],[text_classification_arabic]],TextClassificationList[text_classification_arabic],0),1)</f>
        <v>#N/A</v>
      </c>
      <c r="AQ6" t="e">
        <f>INDEX(TextClassificationList[],MATCH(Sudan_News12[[#This Row],[text_classification_arabic2]],TextClassificationList[text_classification_arabic],0),1)</f>
        <v>#N/A</v>
      </c>
      <c r="AS6" t="e">
        <f>INDEX(TextClassificationList[],MATCH(Sudan_News12[[#This Row],[text_classification_arabic3]],TextClassificationList[text_classification_arabic],0),1)</f>
        <v>#N/A</v>
      </c>
      <c r="AU6" t="e">
        <f>INDEX(TextClassificationList[],MATCH(Sudan_News12[[#This Row],[text_classification_arabic4]],TextClassificationList[text_classification_arabic],0),1)</f>
        <v>#N/A</v>
      </c>
      <c r="AW6" t="e">
        <f>INDEX(TextClassificationList[],MATCH(Sudan_News12[[#This Row],[text_classification_arabic5]],TextClassificationList[text_classification_arabic],0),1)</f>
        <v>#N/A</v>
      </c>
    </row>
    <row r="7" spans="1:50" x14ac:dyDescent="0.2">
      <c r="A7">
        <v>1.630541561527255E+18</v>
      </c>
      <c r="B7">
        <v>1.630541561527255E+18</v>
      </c>
      <c r="C7" t="s">
        <v>370</v>
      </c>
      <c r="D7" s="1">
        <v>44985</v>
      </c>
      <c r="E7" s="2">
        <v>0.59231481481481485</v>
      </c>
      <c r="F7">
        <v>200</v>
      </c>
      <c r="G7">
        <v>1889611729</v>
      </c>
      <c r="H7" t="s">
        <v>354</v>
      </c>
      <c r="I7" t="s">
        <v>355</v>
      </c>
      <c r="J7" t="s">
        <v>265</v>
      </c>
      <c r="K7" t="s">
        <v>371</v>
      </c>
      <c r="L7" t="s">
        <v>266</v>
      </c>
      <c r="M7" t="s">
        <v>267</v>
      </c>
      <c r="N7" t="s">
        <v>267</v>
      </c>
      <c r="O7" t="s">
        <v>267</v>
      </c>
      <c r="P7">
        <v>1</v>
      </c>
      <c r="Q7">
        <v>0</v>
      </c>
      <c r="R7">
        <v>1</v>
      </c>
      <c r="S7" t="s">
        <v>282</v>
      </c>
      <c r="T7" t="s">
        <v>267</v>
      </c>
      <c r="U7" t="s">
        <v>372</v>
      </c>
      <c r="V7" t="b">
        <v>0</v>
      </c>
      <c r="W7" t="s">
        <v>265</v>
      </c>
      <c r="X7">
        <v>0</v>
      </c>
      <c r="Y7" t="s">
        <v>265</v>
      </c>
      <c r="Z7" t="s">
        <v>265</v>
      </c>
      <c r="AA7" t="s">
        <v>265</v>
      </c>
      <c r="AB7" t="s">
        <v>265</v>
      </c>
      <c r="AC7" t="s">
        <v>265</v>
      </c>
      <c r="AD7" t="s">
        <v>265</v>
      </c>
      <c r="AE7" t="s">
        <v>265</v>
      </c>
      <c r="AF7" t="s">
        <v>267</v>
      </c>
      <c r="AG7" t="s">
        <v>265</v>
      </c>
      <c r="AH7" t="s">
        <v>265</v>
      </c>
      <c r="AI7" t="s">
        <v>265</v>
      </c>
      <c r="AJ7" t="s">
        <v>265</v>
      </c>
      <c r="AL7" t="str">
        <f>IF(Sudan_News12[[#This Row],[relevancy_classification_english]]="Relevant","مناسب",IF(Sudan_News12[[#This Row],[relevancy_classification_english]]="Relevant","عَرَضِيّ",""))</f>
        <v/>
      </c>
      <c r="AN7" t="str">
        <f>IF(Sudan_News12[[#This Row],[sentiment_analysis_english]]="Negative","سلبي",IF(Sudan_News12[[#This Row],[sentiment_analysis_english]]="Neutral","حيادي",IF(Sudan_News12[[#This Row],[sentiment_analysis_english]]="Positive","إيجابي","")))</f>
        <v/>
      </c>
      <c r="AO7" t="e">
        <f>INDEX(TextClassificationList[],MATCH(Sudan_News12[[#This Row],[text_classification_arabic]],TextClassificationList[text_classification_arabic],0),1)</f>
        <v>#N/A</v>
      </c>
      <c r="AQ7" t="e">
        <f>INDEX(TextClassificationList[],MATCH(Sudan_News12[[#This Row],[text_classification_arabic2]],TextClassificationList[text_classification_arabic],0),1)</f>
        <v>#N/A</v>
      </c>
      <c r="AS7" t="e">
        <f>INDEX(TextClassificationList[],MATCH(Sudan_News12[[#This Row],[text_classification_arabic3]],TextClassificationList[text_classification_arabic],0),1)</f>
        <v>#N/A</v>
      </c>
      <c r="AU7" t="e">
        <f>INDEX(TextClassificationList[],MATCH(Sudan_News12[[#This Row],[text_classification_arabic4]],TextClassificationList[text_classification_arabic],0),1)</f>
        <v>#N/A</v>
      </c>
      <c r="AW7" t="e">
        <f>INDEX(TextClassificationList[],MATCH(Sudan_News12[[#This Row],[text_classification_arabic5]],TextClassificationList[text_classification_arabic],0),1)</f>
        <v>#N/A</v>
      </c>
    </row>
    <row r="8" spans="1:50" x14ac:dyDescent="0.2">
      <c r="A8">
        <v>1.6302805620940882E+18</v>
      </c>
      <c r="B8">
        <v>1.6302805620940882E+18</v>
      </c>
      <c r="C8" t="s">
        <v>373</v>
      </c>
      <c r="D8" s="1">
        <v>44984</v>
      </c>
      <c r="E8" s="2">
        <v>0.87209490740740736</v>
      </c>
      <c r="F8">
        <v>200</v>
      </c>
      <c r="G8">
        <v>1889611729</v>
      </c>
      <c r="H8" t="s">
        <v>354</v>
      </c>
      <c r="I8" t="s">
        <v>355</v>
      </c>
      <c r="J8" t="s">
        <v>265</v>
      </c>
      <c r="K8" t="s">
        <v>374</v>
      </c>
      <c r="L8" t="s">
        <v>266</v>
      </c>
      <c r="M8" t="s">
        <v>267</v>
      </c>
      <c r="N8" t="s">
        <v>267</v>
      </c>
      <c r="O8" t="s">
        <v>267</v>
      </c>
      <c r="P8">
        <v>1</v>
      </c>
      <c r="Q8">
        <v>0</v>
      </c>
      <c r="R8">
        <v>1</v>
      </c>
      <c r="S8" t="s">
        <v>267</v>
      </c>
      <c r="T8" t="s">
        <v>267</v>
      </c>
      <c r="U8" t="s">
        <v>375</v>
      </c>
      <c r="V8" t="b">
        <v>0</v>
      </c>
      <c r="W8" t="s">
        <v>265</v>
      </c>
      <c r="X8">
        <v>0</v>
      </c>
      <c r="Y8" t="s">
        <v>265</v>
      </c>
      <c r="Z8" t="s">
        <v>265</v>
      </c>
      <c r="AA8" t="s">
        <v>265</v>
      </c>
      <c r="AB8" t="s">
        <v>265</v>
      </c>
      <c r="AC8" t="s">
        <v>265</v>
      </c>
      <c r="AD8" t="s">
        <v>265</v>
      </c>
      <c r="AE8" t="s">
        <v>265</v>
      </c>
      <c r="AF8" t="s">
        <v>267</v>
      </c>
      <c r="AG8" t="s">
        <v>265</v>
      </c>
      <c r="AH8" t="s">
        <v>265</v>
      </c>
      <c r="AI8" t="s">
        <v>265</v>
      </c>
      <c r="AJ8" t="s">
        <v>265</v>
      </c>
      <c r="AL8" t="str">
        <f>IF(Sudan_News12[[#This Row],[relevancy_classification_english]]="Relevant","مناسب",IF(Sudan_News12[[#This Row],[relevancy_classification_english]]="Relevant","عَرَضِيّ",""))</f>
        <v/>
      </c>
      <c r="AN8" t="str">
        <f>IF(Sudan_News12[[#This Row],[sentiment_analysis_english]]="Negative","سلبي",IF(Sudan_News12[[#This Row],[sentiment_analysis_english]]="Neutral","حيادي",IF(Sudan_News12[[#This Row],[sentiment_analysis_english]]="Positive","إيجابي","")))</f>
        <v/>
      </c>
      <c r="AO8" t="e">
        <f>INDEX(TextClassificationList[],MATCH(Sudan_News12[[#This Row],[text_classification_arabic]],TextClassificationList[text_classification_arabic],0),1)</f>
        <v>#N/A</v>
      </c>
      <c r="AQ8" t="e">
        <f>INDEX(TextClassificationList[],MATCH(Sudan_News12[[#This Row],[text_classification_arabic2]],TextClassificationList[text_classification_arabic],0),1)</f>
        <v>#N/A</v>
      </c>
      <c r="AS8" t="e">
        <f>INDEX(TextClassificationList[],MATCH(Sudan_News12[[#This Row],[text_classification_arabic3]],TextClassificationList[text_classification_arabic],0),1)</f>
        <v>#N/A</v>
      </c>
      <c r="AU8" t="e">
        <f>INDEX(TextClassificationList[],MATCH(Sudan_News12[[#This Row],[text_classification_arabic4]],TextClassificationList[text_classification_arabic],0),1)</f>
        <v>#N/A</v>
      </c>
      <c r="AW8" t="e">
        <f>INDEX(TextClassificationList[],MATCH(Sudan_News12[[#This Row],[text_classification_arabic5]],TextClassificationList[text_classification_arabic],0),1)</f>
        <v>#N/A</v>
      </c>
    </row>
    <row r="9" spans="1:50" x14ac:dyDescent="0.2">
      <c r="A9">
        <v>1.6301512823662264E+18</v>
      </c>
      <c r="B9">
        <v>1.6301512823662264E+18</v>
      </c>
      <c r="C9" t="s">
        <v>376</v>
      </c>
      <c r="D9" s="1">
        <v>44984</v>
      </c>
      <c r="E9" s="2">
        <v>0.51535879629629633</v>
      </c>
      <c r="F9">
        <v>200</v>
      </c>
      <c r="G9">
        <v>1889611729</v>
      </c>
      <c r="H9" t="s">
        <v>354</v>
      </c>
      <c r="I9" t="s">
        <v>355</v>
      </c>
      <c r="J9" t="s">
        <v>265</v>
      </c>
      <c r="K9" t="s">
        <v>377</v>
      </c>
      <c r="L9" t="s">
        <v>266</v>
      </c>
      <c r="M9" t="s">
        <v>267</v>
      </c>
      <c r="N9" t="s">
        <v>267</v>
      </c>
      <c r="O9" t="s">
        <v>267</v>
      </c>
      <c r="P9">
        <v>0</v>
      </c>
      <c r="Q9">
        <v>1</v>
      </c>
      <c r="R9">
        <v>3</v>
      </c>
      <c r="S9" t="s">
        <v>378</v>
      </c>
      <c r="T9" t="s">
        <v>267</v>
      </c>
      <c r="U9" t="s">
        <v>379</v>
      </c>
      <c r="V9" t="b">
        <v>0</v>
      </c>
      <c r="W9" t="s">
        <v>265</v>
      </c>
      <c r="X9">
        <v>0</v>
      </c>
      <c r="Y9" t="s">
        <v>265</v>
      </c>
      <c r="Z9" t="s">
        <v>265</v>
      </c>
      <c r="AA9" t="s">
        <v>265</v>
      </c>
      <c r="AB9" t="s">
        <v>265</v>
      </c>
      <c r="AC9" t="s">
        <v>265</v>
      </c>
      <c r="AD9" t="s">
        <v>265</v>
      </c>
      <c r="AE9" t="s">
        <v>265</v>
      </c>
      <c r="AF9" t="s">
        <v>267</v>
      </c>
      <c r="AG9" t="s">
        <v>265</v>
      </c>
      <c r="AH9" t="s">
        <v>265</v>
      </c>
      <c r="AI9" t="s">
        <v>265</v>
      </c>
      <c r="AJ9" t="s">
        <v>265</v>
      </c>
      <c r="AL9" t="str">
        <f>IF(Sudan_News12[[#This Row],[relevancy_classification_english]]="Relevant","مناسب",IF(Sudan_News12[[#This Row],[relevancy_classification_english]]="Relevant","عَرَضِيّ",""))</f>
        <v/>
      </c>
      <c r="AN9" t="str">
        <f>IF(Sudan_News12[[#This Row],[sentiment_analysis_english]]="Negative","سلبي",IF(Sudan_News12[[#This Row],[sentiment_analysis_english]]="Neutral","حيادي",IF(Sudan_News12[[#This Row],[sentiment_analysis_english]]="Positive","إيجابي","")))</f>
        <v/>
      </c>
      <c r="AO9" t="e">
        <f>INDEX(TextClassificationList[],MATCH(Sudan_News12[[#This Row],[text_classification_arabic]],TextClassificationList[text_classification_arabic],0),1)</f>
        <v>#N/A</v>
      </c>
      <c r="AQ9" t="e">
        <f>INDEX(TextClassificationList[],MATCH(Sudan_News12[[#This Row],[text_classification_arabic2]],TextClassificationList[text_classification_arabic],0),1)</f>
        <v>#N/A</v>
      </c>
      <c r="AS9" t="e">
        <f>INDEX(TextClassificationList[],MATCH(Sudan_News12[[#This Row],[text_classification_arabic3]],TextClassificationList[text_classification_arabic],0),1)</f>
        <v>#N/A</v>
      </c>
      <c r="AU9" t="e">
        <f>INDEX(TextClassificationList[],MATCH(Sudan_News12[[#This Row],[text_classification_arabic4]],TextClassificationList[text_classification_arabic],0),1)</f>
        <v>#N/A</v>
      </c>
      <c r="AW9" t="e">
        <f>INDEX(TextClassificationList[],MATCH(Sudan_News12[[#This Row],[text_classification_arabic5]],TextClassificationList[text_classification_arabic],0),1)</f>
        <v>#N/A</v>
      </c>
    </row>
    <row r="10" spans="1:50" x14ac:dyDescent="0.2">
      <c r="A10">
        <v>1.6299093290745856E+18</v>
      </c>
      <c r="B10">
        <v>1.6299093290745856E+18</v>
      </c>
      <c r="C10" t="s">
        <v>380</v>
      </c>
      <c r="D10" s="1">
        <v>44983</v>
      </c>
      <c r="E10" s="2">
        <v>0.84768518518518521</v>
      </c>
      <c r="F10">
        <v>200</v>
      </c>
      <c r="G10">
        <v>1889611729</v>
      </c>
      <c r="H10" t="s">
        <v>354</v>
      </c>
      <c r="I10" t="s">
        <v>355</v>
      </c>
      <c r="J10" t="s">
        <v>265</v>
      </c>
      <c r="K10" t="s">
        <v>381</v>
      </c>
      <c r="L10" t="s">
        <v>266</v>
      </c>
      <c r="M10" t="s">
        <v>267</v>
      </c>
      <c r="N10" t="s">
        <v>267</v>
      </c>
      <c r="O10" t="s">
        <v>267</v>
      </c>
      <c r="P10">
        <v>0</v>
      </c>
      <c r="Q10">
        <v>0</v>
      </c>
      <c r="R10">
        <v>1</v>
      </c>
      <c r="S10" t="s">
        <v>382</v>
      </c>
      <c r="T10" t="s">
        <v>267</v>
      </c>
      <c r="U10" t="s">
        <v>383</v>
      </c>
      <c r="V10" t="b">
        <v>0</v>
      </c>
      <c r="W10" t="s">
        <v>265</v>
      </c>
      <c r="X10">
        <v>0</v>
      </c>
      <c r="Y10" t="s">
        <v>265</v>
      </c>
      <c r="Z10" t="s">
        <v>265</v>
      </c>
      <c r="AA10" t="s">
        <v>265</v>
      </c>
      <c r="AB10" t="s">
        <v>265</v>
      </c>
      <c r="AC10" t="s">
        <v>265</v>
      </c>
      <c r="AD10" t="s">
        <v>265</v>
      </c>
      <c r="AE10" t="s">
        <v>265</v>
      </c>
      <c r="AF10" t="s">
        <v>267</v>
      </c>
      <c r="AG10" t="s">
        <v>265</v>
      </c>
      <c r="AH10" t="s">
        <v>265</v>
      </c>
      <c r="AI10" t="s">
        <v>265</v>
      </c>
      <c r="AJ10" t="s">
        <v>265</v>
      </c>
      <c r="AL10" t="str">
        <f>IF(Sudan_News12[[#This Row],[relevancy_classification_english]]="Relevant","مناسب",IF(Sudan_News12[[#This Row],[relevancy_classification_english]]="Relevant","عَرَضِيّ",""))</f>
        <v/>
      </c>
      <c r="AN10" t="str">
        <f>IF(Sudan_News12[[#This Row],[sentiment_analysis_english]]="Negative","سلبي",IF(Sudan_News12[[#This Row],[sentiment_analysis_english]]="Neutral","حيادي",IF(Sudan_News12[[#This Row],[sentiment_analysis_english]]="Positive","إيجابي","")))</f>
        <v/>
      </c>
      <c r="AO10" t="e">
        <f>INDEX(TextClassificationList[],MATCH(Sudan_News12[[#This Row],[text_classification_arabic]],TextClassificationList[text_classification_arabic],0),1)</f>
        <v>#N/A</v>
      </c>
      <c r="AQ10" t="e">
        <f>INDEX(TextClassificationList[],MATCH(Sudan_News12[[#This Row],[text_classification_arabic2]],TextClassificationList[text_classification_arabic],0),1)</f>
        <v>#N/A</v>
      </c>
      <c r="AS10" t="e">
        <f>INDEX(TextClassificationList[],MATCH(Sudan_News12[[#This Row],[text_classification_arabic3]],TextClassificationList[text_classification_arabic],0),1)</f>
        <v>#N/A</v>
      </c>
      <c r="AU10" t="e">
        <f>INDEX(TextClassificationList[],MATCH(Sudan_News12[[#This Row],[text_classification_arabic4]],TextClassificationList[text_classification_arabic],0),1)</f>
        <v>#N/A</v>
      </c>
      <c r="AW10" t="e">
        <f>INDEX(TextClassificationList[],MATCH(Sudan_News12[[#This Row],[text_classification_arabic5]],TextClassificationList[text_classification_arabic],0),1)</f>
        <v>#N/A</v>
      </c>
    </row>
    <row r="11" spans="1:50" x14ac:dyDescent="0.2">
      <c r="A11">
        <v>1.6298808972048957E+18</v>
      </c>
      <c r="B11">
        <v>1.6298808972048957E+18</v>
      </c>
      <c r="C11" t="s">
        <v>384</v>
      </c>
      <c r="D11" s="1">
        <v>44983</v>
      </c>
      <c r="E11" s="2">
        <v>0.76923611111111112</v>
      </c>
      <c r="F11">
        <v>200</v>
      </c>
      <c r="G11">
        <v>1889611729</v>
      </c>
      <c r="H11" t="s">
        <v>354</v>
      </c>
      <c r="I11" t="s">
        <v>355</v>
      </c>
      <c r="J11" t="s">
        <v>265</v>
      </c>
      <c r="K11" t="s">
        <v>385</v>
      </c>
      <c r="L11" t="s">
        <v>266</v>
      </c>
      <c r="M11" t="s">
        <v>267</v>
      </c>
      <c r="N11" t="s">
        <v>267</v>
      </c>
      <c r="O11" t="s">
        <v>267</v>
      </c>
      <c r="P11">
        <v>0</v>
      </c>
      <c r="Q11">
        <v>0</v>
      </c>
      <c r="R11">
        <v>3</v>
      </c>
      <c r="S11" t="s">
        <v>282</v>
      </c>
      <c r="T11" t="s">
        <v>267</v>
      </c>
      <c r="U11" t="s">
        <v>386</v>
      </c>
      <c r="V11" t="b">
        <v>0</v>
      </c>
      <c r="W11" t="s">
        <v>265</v>
      </c>
      <c r="X11">
        <v>0</v>
      </c>
      <c r="Y11" t="s">
        <v>265</v>
      </c>
      <c r="Z11" t="s">
        <v>265</v>
      </c>
      <c r="AA11" t="s">
        <v>265</v>
      </c>
      <c r="AB11" t="s">
        <v>265</v>
      </c>
      <c r="AC11" t="s">
        <v>265</v>
      </c>
      <c r="AD11" t="s">
        <v>265</v>
      </c>
      <c r="AE11" t="s">
        <v>265</v>
      </c>
      <c r="AF11" t="s">
        <v>267</v>
      </c>
      <c r="AG11" t="s">
        <v>265</v>
      </c>
      <c r="AH11" t="s">
        <v>265</v>
      </c>
      <c r="AI11" t="s">
        <v>265</v>
      </c>
      <c r="AJ11" t="s">
        <v>265</v>
      </c>
      <c r="AL11" t="str">
        <f>IF(Sudan_News12[[#This Row],[relevancy_classification_english]]="Relevant","مناسب",IF(Sudan_News12[[#This Row],[relevancy_classification_english]]="Relevant","عَرَضِيّ",""))</f>
        <v/>
      </c>
      <c r="AN11" t="str">
        <f>IF(Sudan_News12[[#This Row],[sentiment_analysis_english]]="Negative","سلبي",IF(Sudan_News12[[#This Row],[sentiment_analysis_english]]="Neutral","حيادي",IF(Sudan_News12[[#This Row],[sentiment_analysis_english]]="Positive","إيجابي","")))</f>
        <v/>
      </c>
      <c r="AO11" t="e">
        <f>INDEX(TextClassificationList[],MATCH(Sudan_News12[[#This Row],[text_classification_arabic]],TextClassificationList[text_classification_arabic],0),1)</f>
        <v>#N/A</v>
      </c>
      <c r="AQ11" t="e">
        <f>INDEX(TextClassificationList[],MATCH(Sudan_News12[[#This Row],[text_classification_arabic2]],TextClassificationList[text_classification_arabic],0),1)</f>
        <v>#N/A</v>
      </c>
      <c r="AS11" t="e">
        <f>INDEX(TextClassificationList[],MATCH(Sudan_News12[[#This Row],[text_classification_arabic3]],TextClassificationList[text_classification_arabic],0),1)</f>
        <v>#N/A</v>
      </c>
      <c r="AU11" t="e">
        <f>INDEX(TextClassificationList[],MATCH(Sudan_News12[[#This Row],[text_classification_arabic4]],TextClassificationList[text_classification_arabic],0),1)</f>
        <v>#N/A</v>
      </c>
      <c r="AW11" t="e">
        <f>INDEX(TextClassificationList[],MATCH(Sudan_News12[[#This Row],[text_classification_arabic5]],TextClassificationList[text_classification_arabic],0),1)</f>
        <v>#N/A</v>
      </c>
    </row>
    <row r="12" spans="1:50" x14ac:dyDescent="0.2">
      <c r="A12">
        <v>1.6298772554248438E+18</v>
      </c>
      <c r="B12">
        <v>1.6298772554248438E+18</v>
      </c>
      <c r="C12" t="s">
        <v>387</v>
      </c>
      <c r="D12" s="1">
        <v>44983</v>
      </c>
      <c r="E12" s="2">
        <v>0.75918981481481485</v>
      </c>
      <c r="F12">
        <v>200</v>
      </c>
      <c r="G12">
        <v>1889611729</v>
      </c>
      <c r="H12" t="s">
        <v>354</v>
      </c>
      <c r="I12" t="s">
        <v>355</v>
      </c>
      <c r="J12" t="s">
        <v>265</v>
      </c>
      <c r="K12" t="s">
        <v>388</v>
      </c>
      <c r="L12" t="s">
        <v>266</v>
      </c>
      <c r="M12" t="s">
        <v>267</v>
      </c>
      <c r="N12" t="s">
        <v>267</v>
      </c>
      <c r="O12" t="s">
        <v>267</v>
      </c>
      <c r="P12">
        <v>0</v>
      </c>
      <c r="Q12">
        <v>0</v>
      </c>
      <c r="R12">
        <v>1</v>
      </c>
      <c r="S12" t="s">
        <v>299</v>
      </c>
      <c r="T12" t="s">
        <v>267</v>
      </c>
      <c r="U12" t="s">
        <v>389</v>
      </c>
      <c r="V12" t="b">
        <v>0</v>
      </c>
      <c r="W12" t="s">
        <v>265</v>
      </c>
      <c r="X12">
        <v>0</v>
      </c>
      <c r="Y12" t="s">
        <v>265</v>
      </c>
      <c r="Z12" t="s">
        <v>265</v>
      </c>
      <c r="AA12" t="s">
        <v>265</v>
      </c>
      <c r="AB12" t="s">
        <v>265</v>
      </c>
      <c r="AC12" t="s">
        <v>265</v>
      </c>
      <c r="AD12" t="s">
        <v>265</v>
      </c>
      <c r="AE12" t="s">
        <v>265</v>
      </c>
      <c r="AF12" t="s">
        <v>267</v>
      </c>
      <c r="AG12" t="s">
        <v>265</v>
      </c>
      <c r="AH12" t="s">
        <v>265</v>
      </c>
      <c r="AI12" t="s">
        <v>265</v>
      </c>
      <c r="AJ12" t="s">
        <v>265</v>
      </c>
      <c r="AL12" t="str">
        <f>IF(Sudan_News12[[#This Row],[relevancy_classification_english]]="Relevant","مناسب",IF(Sudan_News12[[#This Row],[relevancy_classification_english]]="Relevant","عَرَضِيّ",""))</f>
        <v/>
      </c>
      <c r="AN12" t="str">
        <f>IF(Sudan_News12[[#This Row],[sentiment_analysis_english]]="Negative","سلبي",IF(Sudan_News12[[#This Row],[sentiment_analysis_english]]="Neutral","حيادي",IF(Sudan_News12[[#This Row],[sentiment_analysis_english]]="Positive","إيجابي","")))</f>
        <v/>
      </c>
      <c r="AO12" t="e">
        <f>INDEX(TextClassificationList[],MATCH(Sudan_News12[[#This Row],[text_classification_arabic]],TextClassificationList[text_classification_arabic],0),1)</f>
        <v>#N/A</v>
      </c>
      <c r="AQ12" t="e">
        <f>INDEX(TextClassificationList[],MATCH(Sudan_News12[[#This Row],[text_classification_arabic2]],TextClassificationList[text_classification_arabic],0),1)</f>
        <v>#N/A</v>
      </c>
      <c r="AS12" t="e">
        <f>INDEX(TextClassificationList[],MATCH(Sudan_News12[[#This Row],[text_classification_arabic3]],TextClassificationList[text_classification_arabic],0),1)</f>
        <v>#N/A</v>
      </c>
      <c r="AU12" t="e">
        <f>INDEX(TextClassificationList[],MATCH(Sudan_News12[[#This Row],[text_classification_arabic4]],TextClassificationList[text_classification_arabic],0),1)</f>
        <v>#N/A</v>
      </c>
      <c r="AW12" t="e">
        <f>INDEX(TextClassificationList[],MATCH(Sudan_News12[[#This Row],[text_classification_arabic5]],TextClassificationList[text_classification_arabic],0),1)</f>
        <v>#N/A</v>
      </c>
    </row>
    <row r="13" spans="1:50" x14ac:dyDescent="0.2">
      <c r="A13">
        <v>1.6295758760430592E+18</v>
      </c>
      <c r="B13">
        <v>1.6295758760430592E+18</v>
      </c>
      <c r="C13" t="s">
        <v>390</v>
      </c>
      <c r="D13" s="1">
        <v>44982</v>
      </c>
      <c r="E13" s="2">
        <v>0.92753472222222222</v>
      </c>
      <c r="F13">
        <v>200</v>
      </c>
      <c r="G13">
        <v>1889611729</v>
      </c>
      <c r="H13" t="s">
        <v>354</v>
      </c>
      <c r="I13" t="s">
        <v>355</v>
      </c>
      <c r="J13" t="s">
        <v>265</v>
      </c>
      <c r="K13" t="s">
        <v>391</v>
      </c>
      <c r="L13" t="s">
        <v>266</v>
      </c>
      <c r="M13" t="s">
        <v>267</v>
      </c>
      <c r="N13" t="s">
        <v>267</v>
      </c>
      <c r="O13" t="s">
        <v>267</v>
      </c>
      <c r="P13">
        <v>0</v>
      </c>
      <c r="Q13">
        <v>1</v>
      </c>
      <c r="R13">
        <v>1</v>
      </c>
      <c r="S13" t="s">
        <v>267</v>
      </c>
      <c r="T13" t="s">
        <v>267</v>
      </c>
      <c r="U13" t="s">
        <v>392</v>
      </c>
      <c r="V13" t="b">
        <v>0</v>
      </c>
      <c r="W13" t="s">
        <v>265</v>
      </c>
      <c r="X13">
        <v>0</v>
      </c>
      <c r="Y13" t="s">
        <v>265</v>
      </c>
      <c r="Z13" t="s">
        <v>265</v>
      </c>
      <c r="AA13" t="s">
        <v>265</v>
      </c>
      <c r="AB13" t="s">
        <v>265</v>
      </c>
      <c r="AC13" t="s">
        <v>265</v>
      </c>
      <c r="AD13" t="s">
        <v>265</v>
      </c>
      <c r="AE13" t="s">
        <v>265</v>
      </c>
      <c r="AF13" t="s">
        <v>267</v>
      </c>
      <c r="AG13" t="s">
        <v>265</v>
      </c>
      <c r="AH13" t="s">
        <v>265</v>
      </c>
      <c r="AI13" t="s">
        <v>265</v>
      </c>
      <c r="AJ13" t="s">
        <v>265</v>
      </c>
      <c r="AL13" t="str">
        <f>IF(Sudan_News12[[#This Row],[relevancy_classification_english]]="Relevant","مناسب",IF(Sudan_News12[[#This Row],[relevancy_classification_english]]="Relevant","عَرَضِيّ",""))</f>
        <v/>
      </c>
      <c r="AN13" t="str">
        <f>IF(Sudan_News12[[#This Row],[sentiment_analysis_english]]="Negative","سلبي",IF(Sudan_News12[[#This Row],[sentiment_analysis_english]]="Neutral","حيادي",IF(Sudan_News12[[#This Row],[sentiment_analysis_english]]="Positive","إيجابي","")))</f>
        <v/>
      </c>
      <c r="AO13" t="e">
        <f>INDEX(TextClassificationList[],MATCH(Sudan_News12[[#This Row],[text_classification_arabic]],TextClassificationList[text_classification_arabic],0),1)</f>
        <v>#N/A</v>
      </c>
      <c r="AQ13" t="e">
        <f>INDEX(TextClassificationList[],MATCH(Sudan_News12[[#This Row],[text_classification_arabic2]],TextClassificationList[text_classification_arabic],0),1)</f>
        <v>#N/A</v>
      </c>
      <c r="AS13" t="e">
        <f>INDEX(TextClassificationList[],MATCH(Sudan_News12[[#This Row],[text_classification_arabic3]],TextClassificationList[text_classification_arabic],0),1)</f>
        <v>#N/A</v>
      </c>
      <c r="AU13" t="e">
        <f>INDEX(TextClassificationList[],MATCH(Sudan_News12[[#This Row],[text_classification_arabic4]],TextClassificationList[text_classification_arabic],0),1)</f>
        <v>#N/A</v>
      </c>
      <c r="AW13" t="e">
        <f>INDEX(TextClassificationList[],MATCH(Sudan_News12[[#This Row],[text_classification_arabic5]],TextClassificationList[text_classification_arabic],0),1)</f>
        <v>#N/A</v>
      </c>
    </row>
    <row r="14" spans="1:50" x14ac:dyDescent="0.2">
      <c r="A14">
        <v>1.6294452055637688E+18</v>
      </c>
      <c r="B14">
        <v>1.6294452055637688E+18</v>
      </c>
      <c r="C14" t="s">
        <v>393</v>
      </c>
      <c r="D14" s="1">
        <v>44982</v>
      </c>
      <c r="E14" s="2">
        <v>0.56695601851851851</v>
      </c>
      <c r="F14">
        <v>200</v>
      </c>
      <c r="G14">
        <v>1889611729</v>
      </c>
      <c r="H14" t="s">
        <v>354</v>
      </c>
      <c r="I14" t="s">
        <v>355</v>
      </c>
      <c r="J14" t="s">
        <v>265</v>
      </c>
      <c r="K14" t="s">
        <v>394</v>
      </c>
      <c r="L14" t="s">
        <v>266</v>
      </c>
      <c r="M14" t="s">
        <v>267</v>
      </c>
      <c r="N14" t="s">
        <v>267</v>
      </c>
      <c r="O14" t="s">
        <v>267</v>
      </c>
      <c r="P14">
        <v>0</v>
      </c>
      <c r="Q14">
        <v>0</v>
      </c>
      <c r="R14">
        <v>1</v>
      </c>
      <c r="S14" t="s">
        <v>395</v>
      </c>
      <c r="T14" t="s">
        <v>267</v>
      </c>
      <c r="U14" t="s">
        <v>396</v>
      </c>
      <c r="V14" t="b">
        <v>0</v>
      </c>
      <c r="W14" t="s">
        <v>265</v>
      </c>
      <c r="X14">
        <v>0</v>
      </c>
      <c r="Y14" t="s">
        <v>265</v>
      </c>
      <c r="Z14" t="s">
        <v>265</v>
      </c>
      <c r="AA14" t="s">
        <v>265</v>
      </c>
      <c r="AB14" t="s">
        <v>265</v>
      </c>
      <c r="AC14" t="s">
        <v>265</v>
      </c>
      <c r="AD14" t="s">
        <v>265</v>
      </c>
      <c r="AE14" t="s">
        <v>265</v>
      </c>
      <c r="AF14" t="s">
        <v>267</v>
      </c>
      <c r="AG14" t="s">
        <v>265</v>
      </c>
      <c r="AH14" t="s">
        <v>265</v>
      </c>
      <c r="AI14" t="s">
        <v>265</v>
      </c>
      <c r="AJ14" t="s">
        <v>265</v>
      </c>
      <c r="AL14" t="str">
        <f>IF(Sudan_News12[[#This Row],[relevancy_classification_english]]="Relevant","مناسب",IF(Sudan_News12[[#This Row],[relevancy_classification_english]]="Relevant","عَرَضِيّ",""))</f>
        <v/>
      </c>
      <c r="AN14" t="str">
        <f>IF(Sudan_News12[[#This Row],[sentiment_analysis_english]]="Negative","سلبي",IF(Sudan_News12[[#This Row],[sentiment_analysis_english]]="Neutral","حيادي",IF(Sudan_News12[[#This Row],[sentiment_analysis_english]]="Positive","إيجابي","")))</f>
        <v/>
      </c>
      <c r="AO14" t="e">
        <f>INDEX(TextClassificationList[],MATCH(Sudan_News12[[#This Row],[text_classification_arabic]],TextClassificationList[text_classification_arabic],0),1)</f>
        <v>#N/A</v>
      </c>
      <c r="AQ14" t="e">
        <f>INDEX(TextClassificationList[],MATCH(Sudan_News12[[#This Row],[text_classification_arabic2]],TextClassificationList[text_classification_arabic],0),1)</f>
        <v>#N/A</v>
      </c>
      <c r="AS14" t="e">
        <f>INDEX(TextClassificationList[],MATCH(Sudan_News12[[#This Row],[text_classification_arabic3]],TextClassificationList[text_classification_arabic],0),1)</f>
        <v>#N/A</v>
      </c>
      <c r="AU14" t="e">
        <f>INDEX(TextClassificationList[],MATCH(Sudan_News12[[#This Row],[text_classification_arabic4]],TextClassificationList[text_classification_arabic],0),1)</f>
        <v>#N/A</v>
      </c>
      <c r="AW14" t="e">
        <f>INDEX(TextClassificationList[],MATCH(Sudan_News12[[#This Row],[text_classification_arabic5]],TextClassificationList[text_classification_arabic],0),1)</f>
        <v>#N/A</v>
      </c>
    </row>
    <row r="15" spans="1:50" x14ac:dyDescent="0.2">
      <c r="A15">
        <v>1.629211263443116E+18</v>
      </c>
      <c r="B15">
        <v>1.629211263443116E+18</v>
      </c>
      <c r="C15" t="s">
        <v>397</v>
      </c>
      <c r="D15" s="1">
        <v>44981</v>
      </c>
      <c r="E15" s="2">
        <v>0.92140046296296296</v>
      </c>
      <c r="F15">
        <v>200</v>
      </c>
      <c r="G15">
        <v>1889611729</v>
      </c>
      <c r="H15" t="s">
        <v>354</v>
      </c>
      <c r="I15" t="s">
        <v>355</v>
      </c>
      <c r="J15" t="s">
        <v>265</v>
      </c>
      <c r="K15" t="s">
        <v>398</v>
      </c>
      <c r="L15" t="s">
        <v>266</v>
      </c>
      <c r="M15" t="s">
        <v>267</v>
      </c>
      <c r="N15" t="s">
        <v>267</v>
      </c>
      <c r="O15" t="s">
        <v>399</v>
      </c>
      <c r="P15">
        <v>0</v>
      </c>
      <c r="Q15">
        <v>0</v>
      </c>
      <c r="R15">
        <v>4</v>
      </c>
      <c r="S15" t="s">
        <v>400</v>
      </c>
      <c r="T15" t="s">
        <v>267</v>
      </c>
      <c r="U15" t="s">
        <v>401</v>
      </c>
      <c r="V15" t="b">
        <v>0</v>
      </c>
      <c r="W15" t="s">
        <v>265</v>
      </c>
      <c r="X15">
        <v>1</v>
      </c>
      <c r="Y15" t="s">
        <v>402</v>
      </c>
      <c r="Z15" t="s">
        <v>265</v>
      </c>
      <c r="AA15" t="s">
        <v>265</v>
      </c>
      <c r="AB15" t="s">
        <v>265</v>
      </c>
      <c r="AC15" t="s">
        <v>265</v>
      </c>
      <c r="AD15" t="s">
        <v>265</v>
      </c>
      <c r="AE15" t="s">
        <v>265</v>
      </c>
      <c r="AF15" t="s">
        <v>267</v>
      </c>
      <c r="AG15" t="s">
        <v>265</v>
      </c>
      <c r="AH15" t="s">
        <v>265</v>
      </c>
      <c r="AI15" t="s">
        <v>265</v>
      </c>
      <c r="AJ15" t="s">
        <v>265</v>
      </c>
      <c r="AL15" t="str">
        <f>IF(Sudan_News12[[#This Row],[relevancy_classification_english]]="Relevant","مناسب",IF(Sudan_News12[[#This Row],[relevancy_classification_english]]="Relevant","عَرَضِيّ",""))</f>
        <v/>
      </c>
      <c r="AN15" t="str">
        <f>IF(Sudan_News12[[#This Row],[sentiment_analysis_english]]="Negative","سلبي",IF(Sudan_News12[[#This Row],[sentiment_analysis_english]]="Neutral","حيادي",IF(Sudan_News12[[#This Row],[sentiment_analysis_english]]="Positive","إيجابي","")))</f>
        <v/>
      </c>
      <c r="AO15" t="e">
        <f>INDEX(TextClassificationList[],MATCH(Sudan_News12[[#This Row],[text_classification_arabic]],TextClassificationList[text_classification_arabic],0),1)</f>
        <v>#N/A</v>
      </c>
      <c r="AQ15" t="e">
        <f>INDEX(TextClassificationList[],MATCH(Sudan_News12[[#This Row],[text_classification_arabic2]],TextClassificationList[text_classification_arabic],0),1)</f>
        <v>#N/A</v>
      </c>
      <c r="AS15" t="e">
        <f>INDEX(TextClassificationList[],MATCH(Sudan_News12[[#This Row],[text_classification_arabic3]],TextClassificationList[text_classification_arabic],0),1)</f>
        <v>#N/A</v>
      </c>
      <c r="AU15" t="e">
        <f>INDEX(TextClassificationList[],MATCH(Sudan_News12[[#This Row],[text_classification_arabic4]],TextClassificationList[text_classification_arabic],0),1)</f>
        <v>#N/A</v>
      </c>
      <c r="AW15" t="e">
        <f>INDEX(TextClassificationList[],MATCH(Sudan_News12[[#This Row],[text_classification_arabic5]],TextClassificationList[text_classification_arabic],0),1)</f>
        <v>#N/A</v>
      </c>
    </row>
    <row r="16" spans="1:50" x14ac:dyDescent="0.2">
      <c r="A16">
        <v>1.6291780210756239E+18</v>
      </c>
      <c r="B16">
        <v>1.6291780210756239E+18</v>
      </c>
      <c r="C16" t="s">
        <v>403</v>
      </c>
      <c r="D16" s="1">
        <v>44981</v>
      </c>
      <c r="E16" s="2">
        <v>0.82966435185185183</v>
      </c>
      <c r="F16">
        <v>200</v>
      </c>
      <c r="G16">
        <v>1889611729</v>
      </c>
      <c r="H16" t="s">
        <v>354</v>
      </c>
      <c r="I16" t="s">
        <v>355</v>
      </c>
      <c r="J16" t="s">
        <v>265</v>
      </c>
      <c r="K16" t="s">
        <v>404</v>
      </c>
      <c r="L16" t="s">
        <v>266</v>
      </c>
      <c r="M16" t="s">
        <v>267</v>
      </c>
      <c r="N16" t="s">
        <v>267</v>
      </c>
      <c r="O16" t="s">
        <v>267</v>
      </c>
      <c r="P16">
        <v>0</v>
      </c>
      <c r="Q16">
        <v>0</v>
      </c>
      <c r="R16">
        <v>4</v>
      </c>
      <c r="S16" t="s">
        <v>267</v>
      </c>
      <c r="T16" t="s">
        <v>267</v>
      </c>
      <c r="U16" t="s">
        <v>405</v>
      </c>
      <c r="V16" t="b">
        <v>0</v>
      </c>
      <c r="W16" t="s">
        <v>265</v>
      </c>
      <c r="X16">
        <v>0</v>
      </c>
      <c r="Y16" t="s">
        <v>265</v>
      </c>
      <c r="Z16" t="s">
        <v>265</v>
      </c>
      <c r="AA16" t="s">
        <v>265</v>
      </c>
      <c r="AB16" t="s">
        <v>265</v>
      </c>
      <c r="AC16" t="s">
        <v>265</v>
      </c>
      <c r="AD16" t="s">
        <v>265</v>
      </c>
      <c r="AE16" t="s">
        <v>265</v>
      </c>
      <c r="AF16" t="s">
        <v>267</v>
      </c>
      <c r="AG16" t="s">
        <v>265</v>
      </c>
      <c r="AH16" t="s">
        <v>265</v>
      </c>
      <c r="AI16" t="s">
        <v>265</v>
      </c>
      <c r="AJ16" t="s">
        <v>265</v>
      </c>
      <c r="AL16" t="str">
        <f>IF(Sudan_News12[[#This Row],[relevancy_classification_english]]="Relevant","مناسب",IF(Sudan_News12[[#This Row],[relevancy_classification_english]]="Relevant","عَرَضِيّ",""))</f>
        <v/>
      </c>
      <c r="AN16" t="str">
        <f>IF(Sudan_News12[[#This Row],[sentiment_analysis_english]]="Negative","سلبي",IF(Sudan_News12[[#This Row],[sentiment_analysis_english]]="Neutral","حيادي",IF(Sudan_News12[[#This Row],[sentiment_analysis_english]]="Positive","إيجابي","")))</f>
        <v/>
      </c>
      <c r="AO16" t="e">
        <f>INDEX(TextClassificationList[],MATCH(Sudan_News12[[#This Row],[text_classification_arabic]],TextClassificationList[text_classification_arabic],0),1)</f>
        <v>#N/A</v>
      </c>
      <c r="AQ16" t="e">
        <f>INDEX(TextClassificationList[],MATCH(Sudan_News12[[#This Row],[text_classification_arabic2]],TextClassificationList[text_classification_arabic],0),1)</f>
        <v>#N/A</v>
      </c>
      <c r="AS16" t="e">
        <f>INDEX(TextClassificationList[],MATCH(Sudan_News12[[#This Row],[text_classification_arabic3]],TextClassificationList[text_classification_arabic],0),1)</f>
        <v>#N/A</v>
      </c>
      <c r="AU16" t="e">
        <f>INDEX(TextClassificationList[],MATCH(Sudan_News12[[#This Row],[text_classification_arabic4]],TextClassificationList[text_classification_arabic],0),1)</f>
        <v>#N/A</v>
      </c>
      <c r="AW16" t="e">
        <f>INDEX(TextClassificationList[],MATCH(Sudan_News12[[#This Row],[text_classification_arabic5]],TextClassificationList[text_classification_arabic],0),1)</f>
        <v>#N/A</v>
      </c>
    </row>
    <row r="17" spans="1:49" x14ac:dyDescent="0.2">
      <c r="A17">
        <v>1.6288710325168906E+18</v>
      </c>
      <c r="B17">
        <v>1.6288693516369715E+18</v>
      </c>
      <c r="C17" t="s">
        <v>406</v>
      </c>
      <c r="D17" s="1">
        <v>44980</v>
      </c>
      <c r="E17" s="2">
        <v>0.98253472222222227</v>
      </c>
      <c r="F17">
        <v>200</v>
      </c>
      <c r="G17">
        <v>1889611729</v>
      </c>
      <c r="H17" t="s">
        <v>354</v>
      </c>
      <c r="I17" t="s">
        <v>355</v>
      </c>
      <c r="J17" t="s">
        <v>265</v>
      </c>
      <c r="K17" t="s">
        <v>407</v>
      </c>
      <c r="L17" t="s">
        <v>266</v>
      </c>
      <c r="M17" t="s">
        <v>267</v>
      </c>
      <c r="N17" t="s">
        <v>267</v>
      </c>
      <c r="O17" t="s">
        <v>267</v>
      </c>
      <c r="P17">
        <v>0</v>
      </c>
      <c r="Q17">
        <v>0</v>
      </c>
      <c r="R17">
        <v>1</v>
      </c>
      <c r="S17" t="s">
        <v>267</v>
      </c>
      <c r="T17" t="s">
        <v>267</v>
      </c>
      <c r="U17" t="s">
        <v>408</v>
      </c>
      <c r="V17" t="b">
        <v>0</v>
      </c>
      <c r="W17" t="s">
        <v>265</v>
      </c>
      <c r="X17">
        <v>0</v>
      </c>
      <c r="Y17" t="s">
        <v>265</v>
      </c>
      <c r="Z17" t="s">
        <v>265</v>
      </c>
      <c r="AA17" t="s">
        <v>265</v>
      </c>
      <c r="AB17" t="s">
        <v>265</v>
      </c>
      <c r="AC17" t="s">
        <v>265</v>
      </c>
      <c r="AD17" t="s">
        <v>265</v>
      </c>
      <c r="AE17" t="s">
        <v>265</v>
      </c>
      <c r="AF17" t="s">
        <v>267</v>
      </c>
      <c r="AG17" t="s">
        <v>265</v>
      </c>
      <c r="AH17" t="s">
        <v>265</v>
      </c>
      <c r="AI17" t="s">
        <v>265</v>
      </c>
      <c r="AJ17" t="s">
        <v>265</v>
      </c>
      <c r="AL17" t="str">
        <f>IF(Sudan_News12[[#This Row],[relevancy_classification_english]]="Relevant","مناسب",IF(Sudan_News12[[#This Row],[relevancy_classification_english]]="Relevant","عَرَضِيّ",""))</f>
        <v/>
      </c>
      <c r="AN17" t="str">
        <f>IF(Sudan_News12[[#This Row],[sentiment_analysis_english]]="Negative","سلبي",IF(Sudan_News12[[#This Row],[sentiment_analysis_english]]="Neutral","حيادي",IF(Sudan_News12[[#This Row],[sentiment_analysis_english]]="Positive","إيجابي","")))</f>
        <v/>
      </c>
      <c r="AO17" t="e">
        <f>INDEX(TextClassificationList[],MATCH(Sudan_News12[[#This Row],[text_classification_arabic]],TextClassificationList[text_classification_arabic],0),1)</f>
        <v>#N/A</v>
      </c>
      <c r="AQ17" t="e">
        <f>INDEX(TextClassificationList[],MATCH(Sudan_News12[[#This Row],[text_classification_arabic2]],TextClassificationList[text_classification_arabic],0),1)</f>
        <v>#N/A</v>
      </c>
      <c r="AS17" t="e">
        <f>INDEX(TextClassificationList[],MATCH(Sudan_News12[[#This Row],[text_classification_arabic3]],TextClassificationList[text_classification_arabic],0),1)</f>
        <v>#N/A</v>
      </c>
      <c r="AU17" t="e">
        <f>INDEX(TextClassificationList[],MATCH(Sudan_News12[[#This Row],[text_classification_arabic4]],TextClassificationList[text_classification_arabic],0),1)</f>
        <v>#N/A</v>
      </c>
      <c r="AW17" t="e">
        <f>INDEX(TextClassificationList[],MATCH(Sudan_News12[[#This Row],[text_classification_arabic5]],TextClassificationList[text_classification_arabic],0),1)</f>
        <v>#N/A</v>
      </c>
    </row>
    <row r="18" spans="1:49" x14ac:dyDescent="0.2">
      <c r="A18">
        <v>1.6288706911131075E+18</v>
      </c>
      <c r="B18">
        <v>1.6288693516369715E+18</v>
      </c>
      <c r="C18" t="s">
        <v>409</v>
      </c>
      <c r="D18" s="1">
        <v>44980</v>
      </c>
      <c r="E18" s="2">
        <v>0.98159722222222223</v>
      </c>
      <c r="F18">
        <v>200</v>
      </c>
      <c r="G18">
        <v>1889611729</v>
      </c>
      <c r="H18" t="s">
        <v>354</v>
      </c>
      <c r="I18" t="s">
        <v>355</v>
      </c>
      <c r="J18" t="s">
        <v>265</v>
      </c>
      <c r="K18" t="s">
        <v>410</v>
      </c>
      <c r="L18" t="s">
        <v>266</v>
      </c>
      <c r="M18" t="s">
        <v>267</v>
      </c>
      <c r="N18" t="s">
        <v>267</v>
      </c>
      <c r="O18" t="s">
        <v>267</v>
      </c>
      <c r="P18">
        <v>1</v>
      </c>
      <c r="Q18">
        <v>0</v>
      </c>
      <c r="R18">
        <v>0</v>
      </c>
      <c r="S18" t="s">
        <v>267</v>
      </c>
      <c r="T18" t="s">
        <v>267</v>
      </c>
      <c r="U18" t="s">
        <v>411</v>
      </c>
      <c r="V18" t="b">
        <v>0</v>
      </c>
      <c r="W18" t="s">
        <v>265</v>
      </c>
      <c r="X18">
        <v>0</v>
      </c>
      <c r="Y18" t="s">
        <v>265</v>
      </c>
      <c r="Z18" t="s">
        <v>265</v>
      </c>
      <c r="AA18" t="s">
        <v>265</v>
      </c>
      <c r="AB18" t="s">
        <v>265</v>
      </c>
      <c r="AC18" t="s">
        <v>265</v>
      </c>
      <c r="AD18" t="s">
        <v>265</v>
      </c>
      <c r="AE18" t="s">
        <v>265</v>
      </c>
      <c r="AF18" t="s">
        <v>267</v>
      </c>
      <c r="AG18" t="s">
        <v>265</v>
      </c>
      <c r="AH18" t="s">
        <v>265</v>
      </c>
      <c r="AI18" t="s">
        <v>265</v>
      </c>
      <c r="AJ18" t="s">
        <v>265</v>
      </c>
      <c r="AL18" t="str">
        <f>IF(Sudan_News12[[#This Row],[relevancy_classification_english]]="Relevant","مناسب",IF(Sudan_News12[[#This Row],[relevancy_classification_english]]="Relevant","عَرَضِيّ",""))</f>
        <v/>
      </c>
      <c r="AN18" t="str">
        <f>IF(Sudan_News12[[#This Row],[sentiment_analysis_english]]="Negative","سلبي",IF(Sudan_News12[[#This Row],[sentiment_analysis_english]]="Neutral","حيادي",IF(Sudan_News12[[#This Row],[sentiment_analysis_english]]="Positive","إيجابي","")))</f>
        <v/>
      </c>
      <c r="AO18" t="e">
        <f>INDEX(TextClassificationList[],MATCH(Sudan_News12[[#This Row],[text_classification_arabic]],TextClassificationList[text_classification_arabic],0),1)</f>
        <v>#N/A</v>
      </c>
      <c r="AQ18" t="e">
        <f>INDEX(TextClassificationList[],MATCH(Sudan_News12[[#This Row],[text_classification_arabic2]],TextClassificationList[text_classification_arabic],0),1)</f>
        <v>#N/A</v>
      </c>
      <c r="AS18" t="e">
        <f>INDEX(TextClassificationList[],MATCH(Sudan_News12[[#This Row],[text_classification_arabic3]],TextClassificationList[text_classification_arabic],0),1)</f>
        <v>#N/A</v>
      </c>
      <c r="AU18" t="e">
        <f>INDEX(TextClassificationList[],MATCH(Sudan_News12[[#This Row],[text_classification_arabic4]],TextClassificationList[text_classification_arabic],0),1)</f>
        <v>#N/A</v>
      </c>
      <c r="AW18" t="e">
        <f>INDEX(TextClassificationList[],MATCH(Sudan_News12[[#This Row],[text_classification_arabic5]],TextClassificationList[text_classification_arabic],0),1)</f>
        <v>#N/A</v>
      </c>
    </row>
    <row r="19" spans="1:49" x14ac:dyDescent="0.2">
      <c r="A19">
        <v>1.6288703507955794E+18</v>
      </c>
      <c r="B19">
        <v>1.6288693516369715E+18</v>
      </c>
      <c r="C19" t="s">
        <v>412</v>
      </c>
      <c r="D19" s="1">
        <v>44980</v>
      </c>
      <c r="E19" s="2">
        <v>0.9806597222222222</v>
      </c>
      <c r="F19">
        <v>200</v>
      </c>
      <c r="G19">
        <v>1889611729</v>
      </c>
      <c r="H19" t="s">
        <v>354</v>
      </c>
      <c r="I19" t="s">
        <v>355</v>
      </c>
      <c r="J19" t="s">
        <v>265</v>
      </c>
      <c r="K19" t="s">
        <v>413</v>
      </c>
      <c r="L19" t="s">
        <v>266</v>
      </c>
      <c r="M19" t="s">
        <v>267</v>
      </c>
      <c r="N19" t="s">
        <v>267</v>
      </c>
      <c r="O19" t="s">
        <v>267</v>
      </c>
      <c r="P19">
        <v>1</v>
      </c>
      <c r="Q19">
        <v>0</v>
      </c>
      <c r="R19">
        <v>0</v>
      </c>
      <c r="S19" t="s">
        <v>267</v>
      </c>
      <c r="T19" t="s">
        <v>267</v>
      </c>
      <c r="U19" t="s">
        <v>414</v>
      </c>
      <c r="V19" t="b">
        <v>0</v>
      </c>
      <c r="W19" t="s">
        <v>265</v>
      </c>
      <c r="X19">
        <v>0</v>
      </c>
      <c r="Y19" t="s">
        <v>265</v>
      </c>
      <c r="Z19" t="s">
        <v>265</v>
      </c>
      <c r="AA19" t="s">
        <v>265</v>
      </c>
      <c r="AB19" t="s">
        <v>265</v>
      </c>
      <c r="AC19" t="s">
        <v>265</v>
      </c>
      <c r="AD19" t="s">
        <v>265</v>
      </c>
      <c r="AE19" t="s">
        <v>265</v>
      </c>
      <c r="AF19" t="s">
        <v>267</v>
      </c>
      <c r="AG19" t="s">
        <v>265</v>
      </c>
      <c r="AH19" t="s">
        <v>265</v>
      </c>
      <c r="AI19" t="s">
        <v>265</v>
      </c>
      <c r="AJ19" t="s">
        <v>265</v>
      </c>
      <c r="AL19" t="str">
        <f>IF(Sudan_News12[[#This Row],[relevancy_classification_english]]="Relevant","مناسب",IF(Sudan_News12[[#This Row],[relevancy_classification_english]]="Relevant","عَرَضِيّ",""))</f>
        <v/>
      </c>
      <c r="AN19" t="str">
        <f>IF(Sudan_News12[[#This Row],[sentiment_analysis_english]]="Negative","سلبي",IF(Sudan_News12[[#This Row],[sentiment_analysis_english]]="Neutral","حيادي",IF(Sudan_News12[[#This Row],[sentiment_analysis_english]]="Positive","إيجابي","")))</f>
        <v/>
      </c>
      <c r="AO19" t="e">
        <f>INDEX(TextClassificationList[],MATCH(Sudan_News12[[#This Row],[text_classification_arabic]],TextClassificationList[text_classification_arabic],0),1)</f>
        <v>#N/A</v>
      </c>
      <c r="AQ19" t="e">
        <f>INDEX(TextClassificationList[],MATCH(Sudan_News12[[#This Row],[text_classification_arabic2]],TextClassificationList[text_classification_arabic],0),1)</f>
        <v>#N/A</v>
      </c>
      <c r="AS19" t="e">
        <f>INDEX(TextClassificationList[],MATCH(Sudan_News12[[#This Row],[text_classification_arabic3]],TextClassificationList[text_classification_arabic],0),1)</f>
        <v>#N/A</v>
      </c>
      <c r="AU19" t="e">
        <f>INDEX(TextClassificationList[],MATCH(Sudan_News12[[#This Row],[text_classification_arabic4]],TextClassificationList[text_classification_arabic],0),1)</f>
        <v>#N/A</v>
      </c>
      <c r="AW19" t="e">
        <f>INDEX(TextClassificationList[],MATCH(Sudan_News12[[#This Row],[text_classification_arabic5]],TextClassificationList[text_classification_arabic],0),1)</f>
        <v>#N/A</v>
      </c>
    </row>
    <row r="20" spans="1:49" x14ac:dyDescent="0.2">
      <c r="A20">
        <v>1.6288699785973391E+18</v>
      </c>
      <c r="B20">
        <v>1.6288693516369715E+18</v>
      </c>
      <c r="C20" t="s">
        <v>415</v>
      </c>
      <c r="D20" s="1">
        <v>44980</v>
      </c>
      <c r="E20" s="2">
        <v>0.97962962962962963</v>
      </c>
      <c r="F20">
        <v>200</v>
      </c>
      <c r="G20">
        <v>1889611729</v>
      </c>
      <c r="H20" t="s">
        <v>354</v>
      </c>
      <c r="I20" t="s">
        <v>355</v>
      </c>
      <c r="J20" t="s">
        <v>265</v>
      </c>
      <c r="K20" t="s">
        <v>416</v>
      </c>
      <c r="L20" t="s">
        <v>266</v>
      </c>
      <c r="M20" t="s">
        <v>267</v>
      </c>
      <c r="N20" t="s">
        <v>267</v>
      </c>
      <c r="O20" t="s">
        <v>267</v>
      </c>
      <c r="P20">
        <v>1</v>
      </c>
      <c r="Q20">
        <v>0</v>
      </c>
      <c r="R20">
        <v>0</v>
      </c>
      <c r="S20" t="s">
        <v>267</v>
      </c>
      <c r="T20" t="s">
        <v>267</v>
      </c>
      <c r="U20" t="s">
        <v>417</v>
      </c>
      <c r="V20" t="b">
        <v>0</v>
      </c>
      <c r="W20" t="s">
        <v>265</v>
      </c>
      <c r="X20">
        <v>0</v>
      </c>
      <c r="Y20" t="s">
        <v>265</v>
      </c>
      <c r="Z20" t="s">
        <v>265</v>
      </c>
      <c r="AA20" t="s">
        <v>265</v>
      </c>
      <c r="AB20" t="s">
        <v>265</v>
      </c>
      <c r="AC20" t="s">
        <v>265</v>
      </c>
      <c r="AD20" t="s">
        <v>265</v>
      </c>
      <c r="AE20" t="s">
        <v>265</v>
      </c>
      <c r="AF20" t="s">
        <v>267</v>
      </c>
      <c r="AG20" t="s">
        <v>265</v>
      </c>
      <c r="AH20" t="s">
        <v>265</v>
      </c>
      <c r="AI20" t="s">
        <v>265</v>
      </c>
      <c r="AJ20" t="s">
        <v>265</v>
      </c>
      <c r="AL20" t="str">
        <f>IF(Sudan_News12[[#This Row],[relevancy_classification_english]]="Relevant","مناسب",IF(Sudan_News12[[#This Row],[relevancy_classification_english]]="Relevant","عَرَضِيّ",""))</f>
        <v/>
      </c>
      <c r="AN20" t="str">
        <f>IF(Sudan_News12[[#This Row],[sentiment_analysis_english]]="Negative","سلبي",IF(Sudan_News12[[#This Row],[sentiment_analysis_english]]="Neutral","حيادي",IF(Sudan_News12[[#This Row],[sentiment_analysis_english]]="Positive","إيجابي","")))</f>
        <v/>
      </c>
      <c r="AO20" t="e">
        <f>INDEX(TextClassificationList[],MATCH(Sudan_News12[[#This Row],[text_classification_arabic]],TextClassificationList[text_classification_arabic],0),1)</f>
        <v>#N/A</v>
      </c>
      <c r="AQ20" t="e">
        <f>INDEX(TextClassificationList[],MATCH(Sudan_News12[[#This Row],[text_classification_arabic2]],TextClassificationList[text_classification_arabic],0),1)</f>
        <v>#N/A</v>
      </c>
      <c r="AS20" t="e">
        <f>INDEX(TextClassificationList[],MATCH(Sudan_News12[[#This Row],[text_classification_arabic3]],TextClassificationList[text_classification_arabic],0),1)</f>
        <v>#N/A</v>
      </c>
      <c r="AU20" t="e">
        <f>INDEX(TextClassificationList[],MATCH(Sudan_News12[[#This Row],[text_classification_arabic4]],TextClassificationList[text_classification_arabic],0),1)</f>
        <v>#N/A</v>
      </c>
      <c r="AW20" t="e">
        <f>INDEX(TextClassificationList[],MATCH(Sudan_News12[[#This Row],[text_classification_arabic5]],TextClassificationList[text_classification_arabic],0),1)</f>
        <v>#N/A</v>
      </c>
    </row>
    <row r="21" spans="1:49" x14ac:dyDescent="0.2">
      <c r="A21">
        <v>1.6288696284358697E+18</v>
      </c>
      <c r="B21">
        <v>1.6288693516369715E+18</v>
      </c>
      <c r="C21" t="s">
        <v>418</v>
      </c>
      <c r="D21" s="1">
        <v>44980</v>
      </c>
      <c r="E21" s="2">
        <v>0.97866898148148151</v>
      </c>
      <c r="F21">
        <v>200</v>
      </c>
      <c r="G21">
        <v>1889611729</v>
      </c>
      <c r="H21" t="s">
        <v>354</v>
      </c>
      <c r="I21" t="s">
        <v>355</v>
      </c>
      <c r="J21" t="s">
        <v>265</v>
      </c>
      <c r="K21" t="s">
        <v>419</v>
      </c>
      <c r="L21" t="s">
        <v>266</v>
      </c>
      <c r="M21" t="s">
        <v>267</v>
      </c>
      <c r="N21" t="s">
        <v>267</v>
      </c>
      <c r="O21" t="s">
        <v>267</v>
      </c>
      <c r="P21">
        <v>1</v>
      </c>
      <c r="Q21">
        <v>0</v>
      </c>
      <c r="R21">
        <v>0</v>
      </c>
      <c r="S21" t="s">
        <v>267</v>
      </c>
      <c r="T21" t="s">
        <v>267</v>
      </c>
      <c r="U21" t="s">
        <v>420</v>
      </c>
      <c r="V21" t="b">
        <v>0</v>
      </c>
      <c r="W21" t="s">
        <v>265</v>
      </c>
      <c r="X21">
        <v>0</v>
      </c>
      <c r="Y21" t="s">
        <v>265</v>
      </c>
      <c r="Z21" t="s">
        <v>265</v>
      </c>
      <c r="AA21" t="s">
        <v>265</v>
      </c>
      <c r="AB21" t="s">
        <v>265</v>
      </c>
      <c r="AC21" t="s">
        <v>265</v>
      </c>
      <c r="AD21" t="s">
        <v>265</v>
      </c>
      <c r="AE21" t="s">
        <v>265</v>
      </c>
      <c r="AF21" t="s">
        <v>267</v>
      </c>
      <c r="AG21" t="s">
        <v>265</v>
      </c>
      <c r="AH21" t="s">
        <v>265</v>
      </c>
      <c r="AI21" t="s">
        <v>265</v>
      </c>
      <c r="AJ21" t="s">
        <v>265</v>
      </c>
      <c r="AL21" t="str">
        <f>IF(Sudan_News12[[#This Row],[relevancy_classification_english]]="Relevant","مناسب",IF(Sudan_News12[[#This Row],[relevancy_classification_english]]="Relevant","عَرَضِيّ",""))</f>
        <v/>
      </c>
      <c r="AN21" t="str">
        <f>IF(Sudan_News12[[#This Row],[sentiment_analysis_english]]="Negative","سلبي",IF(Sudan_News12[[#This Row],[sentiment_analysis_english]]="Neutral","حيادي",IF(Sudan_News12[[#This Row],[sentiment_analysis_english]]="Positive","إيجابي","")))</f>
        <v/>
      </c>
      <c r="AO21" t="e">
        <f>INDEX(TextClassificationList[],MATCH(Sudan_News12[[#This Row],[text_classification_arabic]],TextClassificationList[text_classification_arabic],0),1)</f>
        <v>#N/A</v>
      </c>
      <c r="AQ21" t="e">
        <f>INDEX(TextClassificationList[],MATCH(Sudan_News12[[#This Row],[text_classification_arabic2]],TextClassificationList[text_classification_arabic],0),1)</f>
        <v>#N/A</v>
      </c>
      <c r="AS21" t="e">
        <f>INDEX(TextClassificationList[],MATCH(Sudan_News12[[#This Row],[text_classification_arabic3]],TextClassificationList[text_classification_arabic],0),1)</f>
        <v>#N/A</v>
      </c>
      <c r="AU21" t="e">
        <f>INDEX(TextClassificationList[],MATCH(Sudan_News12[[#This Row],[text_classification_arabic4]],TextClassificationList[text_classification_arabic],0),1)</f>
        <v>#N/A</v>
      </c>
      <c r="AW21" t="e">
        <f>INDEX(TextClassificationList[],MATCH(Sudan_News12[[#This Row],[text_classification_arabic5]],TextClassificationList[text_classification_arabic],0),1)</f>
        <v>#N/A</v>
      </c>
    </row>
    <row r="22" spans="1:49" x14ac:dyDescent="0.2">
      <c r="A22">
        <v>1.6288693516369715E+18</v>
      </c>
      <c r="B22">
        <v>1.6288693516369715E+18</v>
      </c>
      <c r="C22" t="s">
        <v>421</v>
      </c>
      <c r="D22" s="1">
        <v>44980</v>
      </c>
      <c r="E22" s="2">
        <v>0.97790509259259262</v>
      </c>
      <c r="F22">
        <v>200</v>
      </c>
      <c r="G22">
        <v>1889611729</v>
      </c>
      <c r="H22" t="s">
        <v>354</v>
      </c>
      <c r="I22" t="s">
        <v>355</v>
      </c>
      <c r="J22" t="s">
        <v>265</v>
      </c>
      <c r="K22" t="s">
        <v>422</v>
      </c>
      <c r="L22" t="s">
        <v>266</v>
      </c>
      <c r="M22" t="s">
        <v>267</v>
      </c>
      <c r="N22" t="s">
        <v>267</v>
      </c>
      <c r="O22" t="s">
        <v>267</v>
      </c>
      <c r="P22">
        <v>1</v>
      </c>
      <c r="Q22">
        <v>0</v>
      </c>
      <c r="R22">
        <v>1</v>
      </c>
      <c r="S22" t="s">
        <v>267</v>
      </c>
      <c r="T22" t="s">
        <v>267</v>
      </c>
      <c r="U22" t="s">
        <v>423</v>
      </c>
      <c r="V22" t="b">
        <v>0</v>
      </c>
      <c r="W22" t="s">
        <v>265</v>
      </c>
      <c r="X22">
        <v>0</v>
      </c>
      <c r="Y22" t="s">
        <v>265</v>
      </c>
      <c r="Z22" t="s">
        <v>265</v>
      </c>
      <c r="AA22" t="s">
        <v>265</v>
      </c>
      <c r="AB22" t="s">
        <v>265</v>
      </c>
      <c r="AC22" t="s">
        <v>265</v>
      </c>
      <c r="AD22" t="s">
        <v>265</v>
      </c>
      <c r="AE22" t="s">
        <v>265</v>
      </c>
      <c r="AF22" t="s">
        <v>267</v>
      </c>
      <c r="AG22" t="s">
        <v>265</v>
      </c>
      <c r="AH22" t="s">
        <v>265</v>
      </c>
      <c r="AI22" t="s">
        <v>265</v>
      </c>
      <c r="AJ22" t="s">
        <v>265</v>
      </c>
      <c r="AL22" t="str">
        <f>IF(Sudan_News12[[#This Row],[relevancy_classification_english]]="Relevant","مناسب",IF(Sudan_News12[[#This Row],[relevancy_classification_english]]="Relevant","عَرَضِيّ",""))</f>
        <v/>
      </c>
      <c r="AN22" t="str">
        <f>IF(Sudan_News12[[#This Row],[sentiment_analysis_english]]="Negative","سلبي",IF(Sudan_News12[[#This Row],[sentiment_analysis_english]]="Neutral","حيادي",IF(Sudan_News12[[#This Row],[sentiment_analysis_english]]="Positive","إيجابي","")))</f>
        <v/>
      </c>
      <c r="AO22" t="e">
        <f>INDEX(TextClassificationList[],MATCH(Sudan_News12[[#This Row],[text_classification_arabic]],TextClassificationList[text_classification_arabic],0),1)</f>
        <v>#N/A</v>
      </c>
      <c r="AQ22" t="e">
        <f>INDEX(TextClassificationList[],MATCH(Sudan_News12[[#This Row],[text_classification_arabic2]],TextClassificationList[text_classification_arabic],0),1)</f>
        <v>#N/A</v>
      </c>
      <c r="AS22" t="e">
        <f>INDEX(TextClassificationList[],MATCH(Sudan_News12[[#This Row],[text_classification_arabic3]],TextClassificationList[text_classification_arabic],0),1)</f>
        <v>#N/A</v>
      </c>
      <c r="AU22" t="e">
        <f>INDEX(TextClassificationList[],MATCH(Sudan_News12[[#This Row],[text_classification_arabic4]],TextClassificationList[text_classification_arabic],0),1)</f>
        <v>#N/A</v>
      </c>
      <c r="AW22" t="e">
        <f>INDEX(TextClassificationList[],MATCH(Sudan_News12[[#This Row],[text_classification_arabic5]],TextClassificationList[text_classification_arabic],0),1)</f>
        <v>#N/A</v>
      </c>
    </row>
    <row r="23" spans="1:49" x14ac:dyDescent="0.2">
      <c r="A23">
        <v>1.6288569719683564E+18</v>
      </c>
      <c r="B23">
        <v>1.6288569719683564E+18</v>
      </c>
      <c r="C23" t="s">
        <v>424</v>
      </c>
      <c r="D23" s="1">
        <v>44980</v>
      </c>
      <c r="E23" s="2">
        <v>0.94373842592592594</v>
      </c>
      <c r="F23">
        <v>200</v>
      </c>
      <c r="G23">
        <v>1889611729</v>
      </c>
      <c r="H23" t="s">
        <v>354</v>
      </c>
      <c r="I23" t="s">
        <v>355</v>
      </c>
      <c r="J23" t="s">
        <v>265</v>
      </c>
      <c r="K23" t="s">
        <v>425</v>
      </c>
      <c r="L23" t="s">
        <v>266</v>
      </c>
      <c r="M23" t="s">
        <v>267</v>
      </c>
      <c r="N23" t="s">
        <v>267</v>
      </c>
      <c r="O23" t="s">
        <v>267</v>
      </c>
      <c r="P23">
        <v>0</v>
      </c>
      <c r="Q23">
        <v>0</v>
      </c>
      <c r="R23">
        <v>0</v>
      </c>
      <c r="S23" t="s">
        <v>426</v>
      </c>
      <c r="T23" t="s">
        <v>267</v>
      </c>
      <c r="U23" t="s">
        <v>427</v>
      </c>
      <c r="V23" t="b">
        <v>0</v>
      </c>
      <c r="W23" t="s">
        <v>265</v>
      </c>
      <c r="X23">
        <v>0</v>
      </c>
      <c r="Y23" t="s">
        <v>265</v>
      </c>
      <c r="Z23" t="s">
        <v>265</v>
      </c>
      <c r="AA23" t="s">
        <v>265</v>
      </c>
      <c r="AB23" t="s">
        <v>265</v>
      </c>
      <c r="AC23" t="s">
        <v>265</v>
      </c>
      <c r="AD23" t="s">
        <v>265</v>
      </c>
      <c r="AE23" t="s">
        <v>265</v>
      </c>
      <c r="AF23" t="s">
        <v>267</v>
      </c>
      <c r="AG23" t="s">
        <v>265</v>
      </c>
      <c r="AH23" t="s">
        <v>265</v>
      </c>
      <c r="AI23" t="s">
        <v>265</v>
      </c>
      <c r="AJ23" t="s">
        <v>265</v>
      </c>
      <c r="AL23" t="str">
        <f>IF(Sudan_News12[[#This Row],[relevancy_classification_english]]="Relevant","مناسب",IF(Sudan_News12[[#This Row],[relevancy_classification_english]]="Relevant","عَرَضِيّ",""))</f>
        <v/>
      </c>
      <c r="AN23" t="str">
        <f>IF(Sudan_News12[[#This Row],[sentiment_analysis_english]]="Negative","سلبي",IF(Sudan_News12[[#This Row],[sentiment_analysis_english]]="Neutral","حيادي",IF(Sudan_News12[[#This Row],[sentiment_analysis_english]]="Positive","إيجابي","")))</f>
        <v/>
      </c>
      <c r="AO23" t="e">
        <f>INDEX(TextClassificationList[],MATCH(Sudan_News12[[#This Row],[text_classification_arabic]],TextClassificationList[text_classification_arabic],0),1)</f>
        <v>#N/A</v>
      </c>
      <c r="AQ23" t="e">
        <f>INDEX(TextClassificationList[],MATCH(Sudan_News12[[#This Row],[text_classification_arabic2]],TextClassificationList[text_classification_arabic],0),1)</f>
        <v>#N/A</v>
      </c>
      <c r="AS23" t="e">
        <f>INDEX(TextClassificationList[],MATCH(Sudan_News12[[#This Row],[text_classification_arabic3]],TextClassificationList[text_classification_arabic],0),1)</f>
        <v>#N/A</v>
      </c>
      <c r="AU23" t="e">
        <f>INDEX(TextClassificationList[],MATCH(Sudan_News12[[#This Row],[text_classification_arabic4]],TextClassificationList[text_classification_arabic],0),1)</f>
        <v>#N/A</v>
      </c>
      <c r="AW23" t="e">
        <f>INDEX(TextClassificationList[],MATCH(Sudan_News12[[#This Row],[text_classification_arabic5]],TextClassificationList[text_classification_arabic],0),1)</f>
        <v>#N/A</v>
      </c>
    </row>
    <row r="24" spans="1:49" x14ac:dyDescent="0.2">
      <c r="A24">
        <v>1.628778200863019E+18</v>
      </c>
      <c r="B24">
        <v>1.628778200863019E+18</v>
      </c>
      <c r="C24" t="s">
        <v>428</v>
      </c>
      <c r="D24" s="1">
        <v>44980</v>
      </c>
      <c r="E24" s="2">
        <v>0.72636574074074078</v>
      </c>
      <c r="F24">
        <v>200</v>
      </c>
      <c r="G24">
        <v>1889611729</v>
      </c>
      <c r="H24" t="s">
        <v>354</v>
      </c>
      <c r="I24" t="s">
        <v>355</v>
      </c>
      <c r="J24" t="s">
        <v>265</v>
      </c>
      <c r="K24" t="s">
        <v>429</v>
      </c>
      <c r="L24" t="s">
        <v>266</v>
      </c>
      <c r="M24" t="s">
        <v>267</v>
      </c>
      <c r="N24" t="s">
        <v>267</v>
      </c>
      <c r="O24" t="s">
        <v>267</v>
      </c>
      <c r="P24">
        <v>0</v>
      </c>
      <c r="Q24">
        <v>0</v>
      </c>
      <c r="R24">
        <v>0</v>
      </c>
      <c r="S24" t="s">
        <v>282</v>
      </c>
      <c r="T24" t="s">
        <v>267</v>
      </c>
      <c r="U24" t="s">
        <v>430</v>
      </c>
      <c r="V24" t="b">
        <v>0</v>
      </c>
      <c r="W24" t="s">
        <v>265</v>
      </c>
      <c r="X24">
        <v>0</v>
      </c>
      <c r="Y24" t="s">
        <v>265</v>
      </c>
      <c r="Z24" t="s">
        <v>265</v>
      </c>
      <c r="AA24" t="s">
        <v>265</v>
      </c>
      <c r="AB24" t="s">
        <v>265</v>
      </c>
      <c r="AC24" t="s">
        <v>265</v>
      </c>
      <c r="AD24" t="s">
        <v>265</v>
      </c>
      <c r="AE24" t="s">
        <v>265</v>
      </c>
      <c r="AF24" t="s">
        <v>267</v>
      </c>
      <c r="AG24" t="s">
        <v>265</v>
      </c>
      <c r="AH24" t="s">
        <v>265</v>
      </c>
      <c r="AI24" t="s">
        <v>265</v>
      </c>
      <c r="AJ24" t="s">
        <v>265</v>
      </c>
      <c r="AL24" t="str">
        <f>IF(Sudan_News12[[#This Row],[relevancy_classification_english]]="Relevant","مناسب",IF(Sudan_News12[[#This Row],[relevancy_classification_english]]="Relevant","عَرَضِيّ",""))</f>
        <v/>
      </c>
      <c r="AN24" t="str">
        <f>IF(Sudan_News12[[#This Row],[sentiment_analysis_english]]="Negative","سلبي",IF(Sudan_News12[[#This Row],[sentiment_analysis_english]]="Neutral","حيادي",IF(Sudan_News12[[#This Row],[sentiment_analysis_english]]="Positive","إيجابي","")))</f>
        <v/>
      </c>
      <c r="AO24" t="e">
        <f>INDEX(TextClassificationList[],MATCH(Sudan_News12[[#This Row],[text_classification_arabic]],TextClassificationList[text_classification_arabic],0),1)</f>
        <v>#N/A</v>
      </c>
      <c r="AQ24" t="e">
        <f>INDEX(TextClassificationList[],MATCH(Sudan_News12[[#This Row],[text_classification_arabic2]],TextClassificationList[text_classification_arabic],0),1)</f>
        <v>#N/A</v>
      </c>
      <c r="AS24" t="e">
        <f>INDEX(TextClassificationList[],MATCH(Sudan_News12[[#This Row],[text_classification_arabic3]],TextClassificationList[text_classification_arabic],0),1)</f>
        <v>#N/A</v>
      </c>
      <c r="AU24" t="e">
        <f>INDEX(TextClassificationList[],MATCH(Sudan_News12[[#This Row],[text_classification_arabic4]],TextClassificationList[text_classification_arabic],0),1)</f>
        <v>#N/A</v>
      </c>
      <c r="AW24" t="e">
        <f>INDEX(TextClassificationList[],MATCH(Sudan_News12[[#This Row],[text_classification_arabic5]],TextClassificationList[text_classification_arabic],0),1)</f>
        <v>#N/A</v>
      </c>
    </row>
    <row r="25" spans="1:49" x14ac:dyDescent="0.2">
      <c r="A25">
        <v>1.6287249070716355E+18</v>
      </c>
      <c r="B25">
        <v>1.6287249070716355E+18</v>
      </c>
      <c r="C25" t="s">
        <v>431</v>
      </c>
      <c r="D25" s="1">
        <v>44980</v>
      </c>
      <c r="E25" s="2">
        <v>0.57930555555555552</v>
      </c>
      <c r="F25">
        <v>200</v>
      </c>
      <c r="G25">
        <v>1889611729</v>
      </c>
      <c r="H25" t="s">
        <v>354</v>
      </c>
      <c r="I25" t="s">
        <v>355</v>
      </c>
      <c r="J25" t="s">
        <v>265</v>
      </c>
      <c r="K25" t="s">
        <v>432</v>
      </c>
      <c r="L25" t="s">
        <v>266</v>
      </c>
      <c r="M25" t="s">
        <v>267</v>
      </c>
      <c r="N25" t="s">
        <v>267</v>
      </c>
      <c r="O25" t="s">
        <v>267</v>
      </c>
      <c r="P25">
        <v>1</v>
      </c>
      <c r="Q25">
        <v>0</v>
      </c>
      <c r="R25">
        <v>1</v>
      </c>
      <c r="S25" t="s">
        <v>267</v>
      </c>
      <c r="T25" t="s">
        <v>267</v>
      </c>
      <c r="U25" t="s">
        <v>433</v>
      </c>
      <c r="V25" t="b">
        <v>0</v>
      </c>
      <c r="W25" t="s">
        <v>265</v>
      </c>
      <c r="X25">
        <v>0</v>
      </c>
      <c r="Y25" t="s">
        <v>265</v>
      </c>
      <c r="Z25" t="s">
        <v>265</v>
      </c>
      <c r="AA25" t="s">
        <v>265</v>
      </c>
      <c r="AB25" t="s">
        <v>265</v>
      </c>
      <c r="AC25" t="s">
        <v>265</v>
      </c>
      <c r="AD25" t="s">
        <v>265</v>
      </c>
      <c r="AE25" t="s">
        <v>265</v>
      </c>
      <c r="AF25" t="s">
        <v>267</v>
      </c>
      <c r="AG25" t="s">
        <v>265</v>
      </c>
      <c r="AH25" t="s">
        <v>265</v>
      </c>
      <c r="AI25" t="s">
        <v>265</v>
      </c>
      <c r="AJ25" t="s">
        <v>265</v>
      </c>
      <c r="AL25" t="str">
        <f>IF(Sudan_News12[[#This Row],[relevancy_classification_english]]="Relevant","مناسب",IF(Sudan_News12[[#This Row],[relevancy_classification_english]]="Relevant","عَرَضِيّ",""))</f>
        <v/>
      </c>
      <c r="AN25" t="str">
        <f>IF(Sudan_News12[[#This Row],[sentiment_analysis_english]]="Negative","سلبي",IF(Sudan_News12[[#This Row],[sentiment_analysis_english]]="Neutral","حيادي",IF(Sudan_News12[[#This Row],[sentiment_analysis_english]]="Positive","إيجابي","")))</f>
        <v/>
      </c>
      <c r="AO25" t="e">
        <f>INDEX(TextClassificationList[],MATCH(Sudan_News12[[#This Row],[text_classification_arabic]],TextClassificationList[text_classification_arabic],0),1)</f>
        <v>#N/A</v>
      </c>
      <c r="AQ25" t="e">
        <f>INDEX(TextClassificationList[],MATCH(Sudan_News12[[#This Row],[text_classification_arabic2]],TextClassificationList[text_classification_arabic],0),1)</f>
        <v>#N/A</v>
      </c>
      <c r="AS25" t="e">
        <f>INDEX(TextClassificationList[],MATCH(Sudan_News12[[#This Row],[text_classification_arabic3]],TextClassificationList[text_classification_arabic],0),1)</f>
        <v>#N/A</v>
      </c>
      <c r="AU25" t="e">
        <f>INDEX(TextClassificationList[],MATCH(Sudan_News12[[#This Row],[text_classification_arabic4]],TextClassificationList[text_classification_arabic],0),1)</f>
        <v>#N/A</v>
      </c>
      <c r="AW25" t="e">
        <f>INDEX(TextClassificationList[],MATCH(Sudan_News12[[#This Row],[text_classification_arabic5]],TextClassificationList[text_classification_arabic],0),1)</f>
        <v>#N/A</v>
      </c>
    </row>
    <row r="26" spans="1:49" x14ac:dyDescent="0.2">
      <c r="A26">
        <v>1.628695573501993E+18</v>
      </c>
      <c r="B26">
        <v>1.628695573501993E+18</v>
      </c>
      <c r="C26" t="s">
        <v>434</v>
      </c>
      <c r="D26" s="1">
        <v>44980</v>
      </c>
      <c r="E26" s="2">
        <v>0.49836805555555558</v>
      </c>
      <c r="F26">
        <v>200</v>
      </c>
      <c r="G26">
        <v>1889611729</v>
      </c>
      <c r="H26" t="s">
        <v>354</v>
      </c>
      <c r="I26" t="s">
        <v>355</v>
      </c>
      <c r="J26" t="s">
        <v>265</v>
      </c>
      <c r="K26" t="s">
        <v>435</v>
      </c>
      <c r="L26" t="s">
        <v>266</v>
      </c>
      <c r="M26" t="s">
        <v>267</v>
      </c>
      <c r="N26" t="s">
        <v>267</v>
      </c>
      <c r="O26" t="s">
        <v>436</v>
      </c>
      <c r="P26">
        <v>25</v>
      </c>
      <c r="Q26">
        <v>2</v>
      </c>
      <c r="R26">
        <v>60</v>
      </c>
      <c r="S26" t="s">
        <v>267</v>
      </c>
      <c r="T26" t="s">
        <v>267</v>
      </c>
      <c r="U26" t="s">
        <v>437</v>
      </c>
      <c r="V26" t="b">
        <v>0</v>
      </c>
      <c r="W26" t="s">
        <v>265</v>
      </c>
      <c r="X26">
        <v>1</v>
      </c>
      <c r="Y26" t="s">
        <v>438</v>
      </c>
      <c r="Z26" t="s">
        <v>265</v>
      </c>
      <c r="AA26" t="s">
        <v>265</v>
      </c>
      <c r="AB26" t="s">
        <v>265</v>
      </c>
      <c r="AC26" t="s">
        <v>265</v>
      </c>
      <c r="AD26" t="s">
        <v>265</v>
      </c>
      <c r="AE26" t="s">
        <v>265</v>
      </c>
      <c r="AF26" t="s">
        <v>267</v>
      </c>
      <c r="AG26" t="s">
        <v>265</v>
      </c>
      <c r="AH26" t="s">
        <v>265</v>
      </c>
      <c r="AI26" t="s">
        <v>265</v>
      </c>
      <c r="AJ26" t="s">
        <v>265</v>
      </c>
      <c r="AL26" t="str">
        <f>IF(Sudan_News12[[#This Row],[relevancy_classification_english]]="Relevant","مناسب",IF(Sudan_News12[[#This Row],[relevancy_classification_english]]="Relevant","عَرَضِيّ",""))</f>
        <v/>
      </c>
      <c r="AN26" t="str">
        <f>IF(Sudan_News12[[#This Row],[sentiment_analysis_english]]="Negative","سلبي",IF(Sudan_News12[[#This Row],[sentiment_analysis_english]]="Neutral","حيادي",IF(Sudan_News12[[#This Row],[sentiment_analysis_english]]="Positive","إيجابي","")))</f>
        <v/>
      </c>
      <c r="AO26" t="e">
        <f>INDEX(TextClassificationList[],MATCH(Sudan_News12[[#This Row],[text_classification_arabic]],TextClassificationList[text_classification_arabic],0),1)</f>
        <v>#N/A</v>
      </c>
      <c r="AQ26" t="e">
        <f>INDEX(TextClassificationList[],MATCH(Sudan_News12[[#This Row],[text_classification_arabic2]],TextClassificationList[text_classification_arabic],0),1)</f>
        <v>#N/A</v>
      </c>
      <c r="AS26" t="e">
        <f>INDEX(TextClassificationList[],MATCH(Sudan_News12[[#This Row],[text_classification_arabic3]],TextClassificationList[text_classification_arabic],0),1)</f>
        <v>#N/A</v>
      </c>
      <c r="AU26" t="e">
        <f>INDEX(TextClassificationList[],MATCH(Sudan_News12[[#This Row],[text_classification_arabic4]],TextClassificationList[text_classification_arabic],0),1)</f>
        <v>#N/A</v>
      </c>
      <c r="AW26" t="e">
        <f>INDEX(TextClassificationList[],MATCH(Sudan_News12[[#This Row],[text_classification_arabic5]],TextClassificationList[text_classification_arabic],0),1)</f>
        <v>#N/A</v>
      </c>
    </row>
    <row r="27" spans="1:49" x14ac:dyDescent="0.2">
      <c r="A27">
        <v>1.6283332903514808E+18</v>
      </c>
      <c r="B27">
        <v>1.6283332903514808E+18</v>
      </c>
      <c r="C27" t="s">
        <v>439</v>
      </c>
      <c r="D27" s="1">
        <v>44979</v>
      </c>
      <c r="E27" s="2">
        <v>0.49865740740740738</v>
      </c>
      <c r="F27">
        <v>200</v>
      </c>
      <c r="G27">
        <v>1889611729</v>
      </c>
      <c r="H27" t="s">
        <v>354</v>
      </c>
      <c r="I27" t="s">
        <v>355</v>
      </c>
      <c r="J27" t="s">
        <v>265</v>
      </c>
      <c r="K27" t="s">
        <v>440</v>
      </c>
      <c r="L27" t="s">
        <v>266</v>
      </c>
      <c r="M27" t="s">
        <v>267</v>
      </c>
      <c r="N27" t="s">
        <v>267</v>
      </c>
      <c r="O27" t="s">
        <v>441</v>
      </c>
      <c r="P27">
        <v>0</v>
      </c>
      <c r="Q27">
        <v>2</v>
      </c>
      <c r="R27">
        <v>5</v>
      </c>
      <c r="S27" t="s">
        <v>282</v>
      </c>
      <c r="T27" t="s">
        <v>267</v>
      </c>
      <c r="U27" t="s">
        <v>442</v>
      </c>
      <c r="V27" t="b">
        <v>0</v>
      </c>
      <c r="W27" t="s">
        <v>265</v>
      </c>
      <c r="X27">
        <v>1</v>
      </c>
      <c r="Y27" t="s">
        <v>443</v>
      </c>
      <c r="Z27" t="s">
        <v>265</v>
      </c>
      <c r="AA27" t="s">
        <v>265</v>
      </c>
      <c r="AB27" t="s">
        <v>265</v>
      </c>
      <c r="AC27" t="s">
        <v>265</v>
      </c>
      <c r="AD27" t="s">
        <v>265</v>
      </c>
      <c r="AE27" t="s">
        <v>265</v>
      </c>
      <c r="AF27" t="s">
        <v>267</v>
      </c>
      <c r="AG27" t="s">
        <v>265</v>
      </c>
      <c r="AH27" t="s">
        <v>265</v>
      </c>
      <c r="AI27" t="s">
        <v>265</v>
      </c>
      <c r="AJ27" t="s">
        <v>265</v>
      </c>
      <c r="AL27" t="str">
        <f>IF(Sudan_News12[[#This Row],[relevancy_classification_english]]="Relevant","مناسب",IF(Sudan_News12[[#This Row],[relevancy_classification_english]]="Relevant","عَرَضِيّ",""))</f>
        <v/>
      </c>
      <c r="AN27" t="str">
        <f>IF(Sudan_News12[[#This Row],[sentiment_analysis_english]]="Negative","سلبي",IF(Sudan_News12[[#This Row],[sentiment_analysis_english]]="Neutral","حيادي",IF(Sudan_News12[[#This Row],[sentiment_analysis_english]]="Positive","إيجابي","")))</f>
        <v/>
      </c>
      <c r="AO27" t="e">
        <f>INDEX(TextClassificationList[],MATCH(Sudan_News12[[#This Row],[text_classification_arabic]],TextClassificationList[text_classification_arabic],0),1)</f>
        <v>#N/A</v>
      </c>
      <c r="AQ27" t="e">
        <f>INDEX(TextClassificationList[],MATCH(Sudan_News12[[#This Row],[text_classification_arabic2]],TextClassificationList[text_classification_arabic],0),1)</f>
        <v>#N/A</v>
      </c>
      <c r="AS27" t="e">
        <f>INDEX(TextClassificationList[],MATCH(Sudan_News12[[#This Row],[text_classification_arabic3]],TextClassificationList[text_classification_arabic],0),1)</f>
        <v>#N/A</v>
      </c>
      <c r="AU27" t="e">
        <f>INDEX(TextClassificationList[],MATCH(Sudan_News12[[#This Row],[text_classification_arabic4]],TextClassificationList[text_classification_arabic],0),1)</f>
        <v>#N/A</v>
      </c>
      <c r="AW27" t="e">
        <f>INDEX(TextClassificationList[],MATCH(Sudan_News12[[#This Row],[text_classification_arabic5]],TextClassificationList[text_classification_arabic],0),1)</f>
        <v>#N/A</v>
      </c>
    </row>
    <row r="28" spans="1:49" x14ac:dyDescent="0.2">
      <c r="A28">
        <v>1.6281508366301102E+18</v>
      </c>
      <c r="B28">
        <v>1.6281506762315284E+18</v>
      </c>
      <c r="C28" t="s">
        <v>444</v>
      </c>
      <c r="D28" s="1">
        <v>44978</v>
      </c>
      <c r="E28" s="2">
        <v>0.99517361111111113</v>
      </c>
      <c r="F28">
        <v>200</v>
      </c>
      <c r="G28">
        <v>1889611729</v>
      </c>
      <c r="H28" t="s">
        <v>354</v>
      </c>
      <c r="I28" t="s">
        <v>355</v>
      </c>
      <c r="J28" t="s">
        <v>265</v>
      </c>
      <c r="K28" t="s">
        <v>445</v>
      </c>
      <c r="L28" t="s">
        <v>266</v>
      </c>
      <c r="M28" t="s">
        <v>267</v>
      </c>
      <c r="N28" t="s">
        <v>267</v>
      </c>
      <c r="O28" t="s">
        <v>267</v>
      </c>
      <c r="P28">
        <v>0</v>
      </c>
      <c r="Q28">
        <v>0</v>
      </c>
      <c r="R28">
        <v>3</v>
      </c>
      <c r="S28" t="s">
        <v>299</v>
      </c>
      <c r="T28" t="s">
        <v>267</v>
      </c>
      <c r="U28" t="s">
        <v>446</v>
      </c>
      <c r="V28" t="b">
        <v>0</v>
      </c>
      <c r="W28" t="s">
        <v>265</v>
      </c>
      <c r="X28">
        <v>0</v>
      </c>
      <c r="Y28" t="s">
        <v>265</v>
      </c>
      <c r="Z28" t="s">
        <v>265</v>
      </c>
      <c r="AA28" t="s">
        <v>265</v>
      </c>
      <c r="AB28" t="s">
        <v>265</v>
      </c>
      <c r="AC28" t="s">
        <v>265</v>
      </c>
      <c r="AD28" t="s">
        <v>265</v>
      </c>
      <c r="AE28" t="s">
        <v>265</v>
      </c>
      <c r="AF28" t="s">
        <v>267</v>
      </c>
      <c r="AG28" t="s">
        <v>265</v>
      </c>
      <c r="AH28" t="s">
        <v>265</v>
      </c>
      <c r="AI28" t="s">
        <v>265</v>
      </c>
      <c r="AJ28" t="s">
        <v>265</v>
      </c>
      <c r="AL28" t="str">
        <f>IF(Sudan_News12[[#This Row],[relevancy_classification_english]]="Relevant","مناسب",IF(Sudan_News12[[#This Row],[relevancy_classification_english]]="Relevant","عَرَضِيّ",""))</f>
        <v/>
      </c>
      <c r="AN28" t="str">
        <f>IF(Sudan_News12[[#This Row],[sentiment_analysis_english]]="Negative","سلبي",IF(Sudan_News12[[#This Row],[sentiment_analysis_english]]="Neutral","حيادي",IF(Sudan_News12[[#This Row],[sentiment_analysis_english]]="Positive","إيجابي","")))</f>
        <v/>
      </c>
      <c r="AO28" t="e">
        <f>INDEX(TextClassificationList[],MATCH(Sudan_News12[[#This Row],[text_classification_arabic]],TextClassificationList[text_classification_arabic],0),1)</f>
        <v>#N/A</v>
      </c>
      <c r="AQ28" t="e">
        <f>INDEX(TextClassificationList[],MATCH(Sudan_News12[[#This Row],[text_classification_arabic2]],TextClassificationList[text_classification_arabic],0),1)</f>
        <v>#N/A</v>
      </c>
      <c r="AS28" t="e">
        <f>INDEX(TextClassificationList[],MATCH(Sudan_News12[[#This Row],[text_classification_arabic3]],TextClassificationList[text_classification_arabic],0),1)</f>
        <v>#N/A</v>
      </c>
      <c r="AU28" t="e">
        <f>INDEX(TextClassificationList[],MATCH(Sudan_News12[[#This Row],[text_classification_arabic4]],TextClassificationList[text_classification_arabic],0),1)</f>
        <v>#N/A</v>
      </c>
      <c r="AW28" t="e">
        <f>INDEX(TextClassificationList[],MATCH(Sudan_News12[[#This Row],[text_classification_arabic5]],TextClassificationList[text_classification_arabic],0),1)</f>
        <v>#N/A</v>
      </c>
    </row>
    <row r="29" spans="1:49" x14ac:dyDescent="0.2">
      <c r="A29">
        <v>1.6281506762315284E+18</v>
      </c>
      <c r="B29">
        <v>1.6281506762315284E+18</v>
      </c>
      <c r="C29" t="s">
        <v>447</v>
      </c>
      <c r="D29" s="1">
        <v>44978</v>
      </c>
      <c r="E29" s="2">
        <v>0.99473379629629632</v>
      </c>
      <c r="F29">
        <v>200</v>
      </c>
      <c r="G29">
        <v>1889611729</v>
      </c>
      <c r="H29" t="s">
        <v>354</v>
      </c>
      <c r="I29" t="s">
        <v>355</v>
      </c>
      <c r="J29" t="s">
        <v>265</v>
      </c>
      <c r="K29" t="s">
        <v>448</v>
      </c>
      <c r="L29" t="s">
        <v>266</v>
      </c>
      <c r="M29" t="s">
        <v>267</v>
      </c>
      <c r="N29" t="s">
        <v>267</v>
      </c>
      <c r="O29" t="s">
        <v>449</v>
      </c>
      <c r="P29">
        <v>1</v>
      </c>
      <c r="Q29">
        <v>0</v>
      </c>
      <c r="R29">
        <v>6</v>
      </c>
      <c r="S29" t="s">
        <v>267</v>
      </c>
      <c r="T29" t="s">
        <v>267</v>
      </c>
      <c r="U29" t="s">
        <v>450</v>
      </c>
      <c r="V29" t="b">
        <v>0</v>
      </c>
      <c r="W29" t="s">
        <v>265</v>
      </c>
      <c r="X29">
        <v>1</v>
      </c>
      <c r="Y29" t="s">
        <v>451</v>
      </c>
      <c r="Z29" t="s">
        <v>265</v>
      </c>
      <c r="AA29" t="s">
        <v>265</v>
      </c>
      <c r="AB29" t="s">
        <v>265</v>
      </c>
      <c r="AC29" t="s">
        <v>265</v>
      </c>
      <c r="AD29" t="s">
        <v>265</v>
      </c>
      <c r="AE29" t="s">
        <v>265</v>
      </c>
      <c r="AF29" t="s">
        <v>267</v>
      </c>
      <c r="AG29" t="s">
        <v>265</v>
      </c>
      <c r="AH29" t="s">
        <v>265</v>
      </c>
      <c r="AI29" t="s">
        <v>265</v>
      </c>
      <c r="AJ29" t="s">
        <v>265</v>
      </c>
      <c r="AL29" t="str">
        <f>IF(Sudan_News12[[#This Row],[relevancy_classification_english]]="Relevant","مناسب",IF(Sudan_News12[[#This Row],[relevancy_classification_english]]="Relevant","عَرَضِيّ",""))</f>
        <v/>
      </c>
      <c r="AN29" t="str">
        <f>IF(Sudan_News12[[#This Row],[sentiment_analysis_english]]="Negative","سلبي",IF(Sudan_News12[[#This Row],[sentiment_analysis_english]]="Neutral","حيادي",IF(Sudan_News12[[#This Row],[sentiment_analysis_english]]="Positive","إيجابي","")))</f>
        <v/>
      </c>
      <c r="AO29" t="e">
        <f>INDEX(TextClassificationList[],MATCH(Sudan_News12[[#This Row],[text_classification_arabic]],TextClassificationList[text_classification_arabic],0),1)</f>
        <v>#N/A</v>
      </c>
      <c r="AQ29" t="e">
        <f>INDEX(TextClassificationList[],MATCH(Sudan_News12[[#This Row],[text_classification_arabic2]],TextClassificationList[text_classification_arabic],0),1)</f>
        <v>#N/A</v>
      </c>
      <c r="AS29" t="e">
        <f>INDEX(TextClassificationList[],MATCH(Sudan_News12[[#This Row],[text_classification_arabic3]],TextClassificationList[text_classification_arabic],0),1)</f>
        <v>#N/A</v>
      </c>
      <c r="AU29" t="e">
        <f>INDEX(TextClassificationList[],MATCH(Sudan_News12[[#This Row],[text_classification_arabic4]],TextClassificationList[text_classification_arabic],0),1)</f>
        <v>#N/A</v>
      </c>
      <c r="AW29" t="e">
        <f>INDEX(TextClassificationList[],MATCH(Sudan_News12[[#This Row],[text_classification_arabic5]],TextClassificationList[text_classification_arabic],0),1)</f>
        <v>#N/A</v>
      </c>
    </row>
    <row r="30" spans="1:49" x14ac:dyDescent="0.2">
      <c r="A30">
        <v>1.6277541775426888E+18</v>
      </c>
      <c r="B30">
        <v>1.6277541775426888E+18</v>
      </c>
      <c r="C30" t="s">
        <v>452</v>
      </c>
      <c r="D30" s="1">
        <v>44977</v>
      </c>
      <c r="E30" s="2">
        <v>0.90060185185185182</v>
      </c>
      <c r="F30">
        <v>200</v>
      </c>
      <c r="G30">
        <v>1889611729</v>
      </c>
      <c r="H30" t="s">
        <v>354</v>
      </c>
      <c r="I30" t="s">
        <v>355</v>
      </c>
      <c r="J30" t="s">
        <v>265</v>
      </c>
      <c r="K30" t="s">
        <v>453</v>
      </c>
      <c r="L30" t="s">
        <v>266</v>
      </c>
      <c r="M30" t="s">
        <v>267</v>
      </c>
      <c r="N30" t="s">
        <v>267</v>
      </c>
      <c r="O30" t="s">
        <v>267</v>
      </c>
      <c r="P30">
        <v>0</v>
      </c>
      <c r="Q30">
        <v>0</v>
      </c>
      <c r="R30">
        <v>2</v>
      </c>
      <c r="S30" t="s">
        <v>267</v>
      </c>
      <c r="T30" t="s">
        <v>267</v>
      </c>
      <c r="U30" t="s">
        <v>454</v>
      </c>
      <c r="V30" t="b">
        <v>0</v>
      </c>
      <c r="W30" t="s">
        <v>265</v>
      </c>
      <c r="X30">
        <v>0</v>
      </c>
      <c r="Y30" t="s">
        <v>265</v>
      </c>
      <c r="Z30" t="s">
        <v>265</v>
      </c>
      <c r="AA30" t="s">
        <v>265</v>
      </c>
      <c r="AB30" t="s">
        <v>265</v>
      </c>
      <c r="AC30" t="s">
        <v>265</v>
      </c>
      <c r="AD30" t="s">
        <v>265</v>
      </c>
      <c r="AE30" t="s">
        <v>265</v>
      </c>
      <c r="AF30" t="s">
        <v>267</v>
      </c>
      <c r="AG30" t="s">
        <v>265</v>
      </c>
      <c r="AH30" t="s">
        <v>265</v>
      </c>
      <c r="AI30" t="s">
        <v>265</v>
      </c>
      <c r="AJ30" t="s">
        <v>265</v>
      </c>
      <c r="AL30" t="str">
        <f>IF(Sudan_News12[[#This Row],[relevancy_classification_english]]="Relevant","مناسب",IF(Sudan_News12[[#This Row],[relevancy_classification_english]]="Relevant","عَرَضِيّ",""))</f>
        <v/>
      </c>
      <c r="AN30" t="str">
        <f>IF(Sudan_News12[[#This Row],[sentiment_analysis_english]]="Negative","سلبي",IF(Sudan_News12[[#This Row],[sentiment_analysis_english]]="Neutral","حيادي",IF(Sudan_News12[[#This Row],[sentiment_analysis_english]]="Positive","إيجابي","")))</f>
        <v/>
      </c>
      <c r="AO30" t="e">
        <f>INDEX(TextClassificationList[],MATCH(Sudan_News12[[#This Row],[text_classification_arabic]],TextClassificationList[text_classification_arabic],0),1)</f>
        <v>#N/A</v>
      </c>
      <c r="AQ30" t="e">
        <f>INDEX(TextClassificationList[],MATCH(Sudan_News12[[#This Row],[text_classification_arabic2]],TextClassificationList[text_classification_arabic],0),1)</f>
        <v>#N/A</v>
      </c>
      <c r="AS30" t="e">
        <f>INDEX(TextClassificationList[],MATCH(Sudan_News12[[#This Row],[text_classification_arabic3]],TextClassificationList[text_classification_arabic],0),1)</f>
        <v>#N/A</v>
      </c>
      <c r="AU30" t="e">
        <f>INDEX(TextClassificationList[],MATCH(Sudan_News12[[#This Row],[text_classification_arabic4]],TextClassificationList[text_classification_arabic],0),1)</f>
        <v>#N/A</v>
      </c>
      <c r="AW30" t="e">
        <f>INDEX(TextClassificationList[],MATCH(Sudan_News12[[#This Row],[text_classification_arabic5]],TextClassificationList[text_classification_arabic],0),1)</f>
        <v>#N/A</v>
      </c>
    </row>
    <row r="31" spans="1:49" x14ac:dyDescent="0.2">
      <c r="A31">
        <v>1.6277538460794266E+18</v>
      </c>
      <c r="B31">
        <v>1.6277538460794266E+18</v>
      </c>
      <c r="C31" t="s">
        <v>455</v>
      </c>
      <c r="D31" s="1">
        <v>44977</v>
      </c>
      <c r="E31" s="2">
        <v>0.89968749999999997</v>
      </c>
      <c r="F31">
        <v>200</v>
      </c>
      <c r="G31">
        <v>1889611729</v>
      </c>
      <c r="H31" t="s">
        <v>354</v>
      </c>
      <c r="I31" t="s">
        <v>355</v>
      </c>
      <c r="J31" t="s">
        <v>265</v>
      </c>
      <c r="K31" t="s">
        <v>456</v>
      </c>
      <c r="L31" t="s">
        <v>266</v>
      </c>
      <c r="M31" t="s">
        <v>267</v>
      </c>
      <c r="N31" t="s">
        <v>267</v>
      </c>
      <c r="O31" t="s">
        <v>267</v>
      </c>
      <c r="P31">
        <v>0</v>
      </c>
      <c r="Q31">
        <v>0</v>
      </c>
      <c r="R31">
        <v>0</v>
      </c>
      <c r="S31" t="s">
        <v>267</v>
      </c>
      <c r="T31" t="s">
        <v>267</v>
      </c>
      <c r="U31" t="s">
        <v>457</v>
      </c>
      <c r="V31" t="b">
        <v>0</v>
      </c>
      <c r="W31" t="s">
        <v>265</v>
      </c>
      <c r="X31">
        <v>0</v>
      </c>
      <c r="Y31" t="s">
        <v>265</v>
      </c>
      <c r="Z31" t="s">
        <v>265</v>
      </c>
      <c r="AA31" t="s">
        <v>265</v>
      </c>
      <c r="AB31" t="s">
        <v>265</v>
      </c>
      <c r="AC31" t="s">
        <v>265</v>
      </c>
      <c r="AD31" t="s">
        <v>265</v>
      </c>
      <c r="AE31" t="s">
        <v>265</v>
      </c>
      <c r="AF31" t="s">
        <v>267</v>
      </c>
      <c r="AG31" t="s">
        <v>265</v>
      </c>
      <c r="AH31" t="s">
        <v>265</v>
      </c>
      <c r="AI31" t="s">
        <v>265</v>
      </c>
      <c r="AJ31" t="s">
        <v>265</v>
      </c>
      <c r="AL31" t="str">
        <f>IF(Sudan_News12[[#This Row],[relevancy_classification_english]]="Relevant","مناسب",IF(Sudan_News12[[#This Row],[relevancy_classification_english]]="Relevant","عَرَضِيّ",""))</f>
        <v/>
      </c>
      <c r="AN31" t="str">
        <f>IF(Sudan_News12[[#This Row],[sentiment_analysis_english]]="Negative","سلبي",IF(Sudan_News12[[#This Row],[sentiment_analysis_english]]="Neutral","حيادي",IF(Sudan_News12[[#This Row],[sentiment_analysis_english]]="Positive","إيجابي","")))</f>
        <v/>
      </c>
      <c r="AO31" t="e">
        <f>INDEX(TextClassificationList[],MATCH(Sudan_News12[[#This Row],[text_classification_arabic]],TextClassificationList[text_classification_arabic],0),1)</f>
        <v>#N/A</v>
      </c>
      <c r="AQ31" t="e">
        <f>INDEX(TextClassificationList[],MATCH(Sudan_News12[[#This Row],[text_classification_arabic2]],TextClassificationList[text_classification_arabic],0),1)</f>
        <v>#N/A</v>
      </c>
      <c r="AS31" t="e">
        <f>INDEX(TextClassificationList[],MATCH(Sudan_News12[[#This Row],[text_classification_arabic3]],TextClassificationList[text_classification_arabic],0),1)</f>
        <v>#N/A</v>
      </c>
      <c r="AU31" t="e">
        <f>INDEX(TextClassificationList[],MATCH(Sudan_News12[[#This Row],[text_classification_arabic4]],TextClassificationList[text_classification_arabic],0),1)</f>
        <v>#N/A</v>
      </c>
      <c r="AW31" t="e">
        <f>INDEX(TextClassificationList[],MATCH(Sudan_News12[[#This Row],[text_classification_arabic5]],TextClassificationList[text_classification_arabic],0),1)</f>
        <v>#N/A</v>
      </c>
    </row>
    <row r="32" spans="1:49" x14ac:dyDescent="0.2">
      <c r="A32">
        <v>1.6277033048923259E+18</v>
      </c>
      <c r="B32">
        <v>1.6277033048923259E+18</v>
      </c>
      <c r="C32" t="s">
        <v>458</v>
      </c>
      <c r="D32" s="1">
        <v>44977</v>
      </c>
      <c r="E32" s="2">
        <v>0.76021990740740741</v>
      </c>
      <c r="F32">
        <v>200</v>
      </c>
      <c r="G32">
        <v>1889611729</v>
      </c>
      <c r="H32" t="s">
        <v>354</v>
      </c>
      <c r="I32" t="s">
        <v>355</v>
      </c>
      <c r="J32" t="s">
        <v>265</v>
      </c>
      <c r="K32" t="s">
        <v>459</v>
      </c>
      <c r="L32" t="s">
        <v>266</v>
      </c>
      <c r="M32" t="s">
        <v>267</v>
      </c>
      <c r="N32" t="s">
        <v>267</v>
      </c>
      <c r="O32" t="s">
        <v>460</v>
      </c>
      <c r="P32">
        <v>15</v>
      </c>
      <c r="Q32">
        <v>7</v>
      </c>
      <c r="R32">
        <v>35</v>
      </c>
      <c r="S32" t="s">
        <v>461</v>
      </c>
      <c r="T32" t="s">
        <v>267</v>
      </c>
      <c r="U32" t="s">
        <v>462</v>
      </c>
      <c r="V32" t="b">
        <v>0</v>
      </c>
      <c r="W32" t="s">
        <v>265</v>
      </c>
      <c r="X32">
        <v>1</v>
      </c>
      <c r="Y32" t="s">
        <v>463</v>
      </c>
      <c r="Z32" t="s">
        <v>265</v>
      </c>
      <c r="AA32" t="s">
        <v>265</v>
      </c>
      <c r="AB32" t="s">
        <v>265</v>
      </c>
      <c r="AC32" t="s">
        <v>265</v>
      </c>
      <c r="AD32" t="s">
        <v>265</v>
      </c>
      <c r="AE32" t="s">
        <v>265</v>
      </c>
      <c r="AF32" t="s">
        <v>267</v>
      </c>
      <c r="AG32" t="s">
        <v>265</v>
      </c>
      <c r="AH32" t="s">
        <v>265</v>
      </c>
      <c r="AI32" t="s">
        <v>265</v>
      </c>
      <c r="AJ32" t="s">
        <v>265</v>
      </c>
      <c r="AL32" t="str">
        <f>IF(Sudan_News12[[#This Row],[relevancy_classification_english]]="Relevant","مناسب",IF(Sudan_News12[[#This Row],[relevancy_classification_english]]="Relevant","عَرَضِيّ",""))</f>
        <v/>
      </c>
      <c r="AN32" t="str">
        <f>IF(Sudan_News12[[#This Row],[sentiment_analysis_english]]="Negative","سلبي",IF(Sudan_News12[[#This Row],[sentiment_analysis_english]]="Neutral","حيادي",IF(Sudan_News12[[#This Row],[sentiment_analysis_english]]="Positive","إيجابي","")))</f>
        <v/>
      </c>
      <c r="AO32" t="e">
        <f>INDEX(TextClassificationList[],MATCH(Sudan_News12[[#This Row],[text_classification_arabic]],TextClassificationList[text_classification_arabic],0),1)</f>
        <v>#N/A</v>
      </c>
      <c r="AQ32" t="e">
        <f>INDEX(TextClassificationList[],MATCH(Sudan_News12[[#This Row],[text_classification_arabic2]],TextClassificationList[text_classification_arabic],0),1)</f>
        <v>#N/A</v>
      </c>
      <c r="AS32" t="e">
        <f>INDEX(TextClassificationList[],MATCH(Sudan_News12[[#This Row],[text_classification_arabic3]],TextClassificationList[text_classification_arabic],0),1)</f>
        <v>#N/A</v>
      </c>
      <c r="AU32" t="e">
        <f>INDEX(TextClassificationList[],MATCH(Sudan_News12[[#This Row],[text_classification_arabic4]],TextClassificationList[text_classification_arabic],0),1)</f>
        <v>#N/A</v>
      </c>
      <c r="AW32" t="e">
        <f>INDEX(TextClassificationList[],MATCH(Sudan_News12[[#This Row],[text_classification_arabic5]],TextClassificationList[text_classification_arabic],0),1)</f>
        <v>#N/A</v>
      </c>
    </row>
    <row r="33" spans="1:49" x14ac:dyDescent="0.2">
      <c r="A33">
        <v>1.627645182031106E+18</v>
      </c>
      <c r="B33">
        <v>1.6276450732560671E+18</v>
      </c>
      <c r="C33" t="s">
        <v>464</v>
      </c>
      <c r="D33" s="1">
        <v>44977</v>
      </c>
      <c r="E33" s="2">
        <v>0.59983796296296299</v>
      </c>
      <c r="F33">
        <v>200</v>
      </c>
      <c r="G33">
        <v>1889611729</v>
      </c>
      <c r="H33" t="s">
        <v>354</v>
      </c>
      <c r="I33" t="s">
        <v>355</v>
      </c>
      <c r="J33" t="s">
        <v>265</v>
      </c>
      <c r="K33" t="s">
        <v>465</v>
      </c>
      <c r="L33" t="s">
        <v>266</v>
      </c>
      <c r="M33" t="s">
        <v>267</v>
      </c>
      <c r="N33" t="s">
        <v>267</v>
      </c>
      <c r="O33" t="s">
        <v>267</v>
      </c>
      <c r="P33">
        <v>0</v>
      </c>
      <c r="Q33">
        <v>0</v>
      </c>
      <c r="R33">
        <v>0</v>
      </c>
      <c r="S33" t="s">
        <v>267</v>
      </c>
      <c r="T33" t="s">
        <v>267</v>
      </c>
      <c r="U33" t="s">
        <v>466</v>
      </c>
      <c r="V33" t="b">
        <v>0</v>
      </c>
      <c r="W33" t="s">
        <v>265</v>
      </c>
      <c r="X33">
        <v>0</v>
      </c>
      <c r="Y33" t="s">
        <v>265</v>
      </c>
      <c r="Z33" t="s">
        <v>265</v>
      </c>
      <c r="AA33" t="s">
        <v>265</v>
      </c>
      <c r="AB33" t="s">
        <v>265</v>
      </c>
      <c r="AC33" t="s">
        <v>265</v>
      </c>
      <c r="AD33" t="s">
        <v>265</v>
      </c>
      <c r="AE33" t="s">
        <v>265</v>
      </c>
      <c r="AF33" t="s">
        <v>267</v>
      </c>
      <c r="AG33" t="s">
        <v>265</v>
      </c>
      <c r="AH33" t="s">
        <v>265</v>
      </c>
      <c r="AI33" t="s">
        <v>265</v>
      </c>
      <c r="AJ33" t="s">
        <v>265</v>
      </c>
      <c r="AL33" t="str">
        <f>IF(Sudan_News12[[#This Row],[relevancy_classification_english]]="Relevant","مناسب",IF(Sudan_News12[[#This Row],[relevancy_classification_english]]="Relevant","عَرَضِيّ",""))</f>
        <v/>
      </c>
      <c r="AN33" t="str">
        <f>IF(Sudan_News12[[#This Row],[sentiment_analysis_english]]="Negative","سلبي",IF(Sudan_News12[[#This Row],[sentiment_analysis_english]]="Neutral","حيادي",IF(Sudan_News12[[#This Row],[sentiment_analysis_english]]="Positive","إيجابي","")))</f>
        <v/>
      </c>
      <c r="AO33" t="e">
        <f>INDEX(TextClassificationList[],MATCH(Sudan_News12[[#This Row],[text_classification_arabic]],TextClassificationList[text_classification_arabic],0),1)</f>
        <v>#N/A</v>
      </c>
      <c r="AQ33" t="e">
        <f>INDEX(TextClassificationList[],MATCH(Sudan_News12[[#This Row],[text_classification_arabic2]],TextClassificationList[text_classification_arabic],0),1)</f>
        <v>#N/A</v>
      </c>
      <c r="AS33" t="e">
        <f>INDEX(TextClassificationList[],MATCH(Sudan_News12[[#This Row],[text_classification_arabic3]],TextClassificationList[text_classification_arabic],0),1)</f>
        <v>#N/A</v>
      </c>
      <c r="AU33" t="e">
        <f>INDEX(TextClassificationList[],MATCH(Sudan_News12[[#This Row],[text_classification_arabic4]],TextClassificationList[text_classification_arabic],0),1)</f>
        <v>#N/A</v>
      </c>
      <c r="AW33" t="e">
        <f>INDEX(TextClassificationList[],MATCH(Sudan_News12[[#This Row],[text_classification_arabic5]],TextClassificationList[text_classification_arabic],0),1)</f>
        <v>#N/A</v>
      </c>
    </row>
    <row r="34" spans="1:49" x14ac:dyDescent="0.2">
      <c r="A34">
        <v>1.6265900053292769E+18</v>
      </c>
      <c r="B34">
        <v>1.6265900053292769E+18</v>
      </c>
      <c r="C34" t="s">
        <v>467</v>
      </c>
      <c r="D34" s="1">
        <v>44974</v>
      </c>
      <c r="E34" s="2">
        <v>0.6881018518518518</v>
      </c>
      <c r="F34">
        <v>200</v>
      </c>
      <c r="G34">
        <v>1889611729</v>
      </c>
      <c r="H34" t="s">
        <v>354</v>
      </c>
      <c r="I34" t="s">
        <v>355</v>
      </c>
      <c r="J34" t="s">
        <v>265</v>
      </c>
      <c r="K34" t="s">
        <v>468</v>
      </c>
      <c r="L34" t="s">
        <v>266</v>
      </c>
      <c r="M34" t="s">
        <v>267</v>
      </c>
      <c r="N34" t="s">
        <v>267</v>
      </c>
      <c r="O34" t="s">
        <v>267</v>
      </c>
      <c r="P34">
        <v>0</v>
      </c>
      <c r="Q34">
        <v>0</v>
      </c>
      <c r="R34">
        <v>0</v>
      </c>
      <c r="S34" t="s">
        <v>469</v>
      </c>
      <c r="T34" t="s">
        <v>267</v>
      </c>
      <c r="U34" t="s">
        <v>470</v>
      </c>
      <c r="V34" t="b">
        <v>0</v>
      </c>
      <c r="W34" t="s">
        <v>265</v>
      </c>
      <c r="X34">
        <v>0</v>
      </c>
      <c r="Y34" t="s">
        <v>265</v>
      </c>
      <c r="Z34" t="s">
        <v>265</v>
      </c>
      <c r="AA34" t="s">
        <v>265</v>
      </c>
      <c r="AB34" t="s">
        <v>265</v>
      </c>
      <c r="AC34" t="s">
        <v>265</v>
      </c>
      <c r="AD34" t="s">
        <v>265</v>
      </c>
      <c r="AE34" t="s">
        <v>265</v>
      </c>
      <c r="AF34" t="s">
        <v>267</v>
      </c>
      <c r="AG34" t="s">
        <v>265</v>
      </c>
      <c r="AH34" t="s">
        <v>265</v>
      </c>
      <c r="AI34" t="s">
        <v>265</v>
      </c>
      <c r="AJ34" t="s">
        <v>265</v>
      </c>
      <c r="AL34" t="str">
        <f>IF(Sudan_News12[[#This Row],[relevancy_classification_english]]="Relevant","مناسب",IF(Sudan_News12[[#This Row],[relevancy_classification_english]]="Relevant","عَرَضِيّ",""))</f>
        <v/>
      </c>
      <c r="AN34" t="str">
        <f>IF(Sudan_News12[[#This Row],[sentiment_analysis_english]]="Negative","سلبي",IF(Sudan_News12[[#This Row],[sentiment_analysis_english]]="Neutral","حيادي",IF(Sudan_News12[[#This Row],[sentiment_analysis_english]]="Positive","إيجابي","")))</f>
        <v/>
      </c>
      <c r="AO34" t="e">
        <f>INDEX(TextClassificationList[],MATCH(Sudan_News12[[#This Row],[text_classification_arabic]],TextClassificationList[text_classification_arabic],0),1)</f>
        <v>#N/A</v>
      </c>
      <c r="AQ34" t="e">
        <f>INDEX(TextClassificationList[],MATCH(Sudan_News12[[#This Row],[text_classification_arabic2]],TextClassificationList[text_classification_arabic],0),1)</f>
        <v>#N/A</v>
      </c>
      <c r="AS34" t="e">
        <f>INDEX(TextClassificationList[],MATCH(Sudan_News12[[#This Row],[text_classification_arabic3]],TextClassificationList[text_classification_arabic],0),1)</f>
        <v>#N/A</v>
      </c>
      <c r="AU34" t="e">
        <f>INDEX(TextClassificationList[],MATCH(Sudan_News12[[#This Row],[text_classification_arabic4]],TextClassificationList[text_classification_arabic],0),1)</f>
        <v>#N/A</v>
      </c>
      <c r="AW34" t="e">
        <f>INDEX(TextClassificationList[],MATCH(Sudan_News12[[#This Row],[text_classification_arabic5]],TextClassificationList[text_classification_arabic],0),1)</f>
        <v>#N/A</v>
      </c>
    </row>
    <row r="35" spans="1:49" x14ac:dyDescent="0.2">
      <c r="A35">
        <v>1.6265866494288937E+18</v>
      </c>
      <c r="B35">
        <v>1.6265866494288937E+18</v>
      </c>
      <c r="C35" t="s">
        <v>471</v>
      </c>
      <c r="D35" s="1">
        <v>44974</v>
      </c>
      <c r="E35" s="2">
        <v>0.67884259259259261</v>
      </c>
      <c r="F35">
        <v>200</v>
      </c>
      <c r="G35">
        <v>1889611729</v>
      </c>
      <c r="H35" t="s">
        <v>354</v>
      </c>
      <c r="I35" t="s">
        <v>355</v>
      </c>
      <c r="J35" t="s">
        <v>265</v>
      </c>
      <c r="K35" t="s">
        <v>472</v>
      </c>
      <c r="L35" t="s">
        <v>266</v>
      </c>
      <c r="M35" t="s">
        <v>267</v>
      </c>
      <c r="N35" t="s">
        <v>267</v>
      </c>
      <c r="O35" t="s">
        <v>267</v>
      </c>
      <c r="P35">
        <v>0</v>
      </c>
      <c r="Q35">
        <v>2</v>
      </c>
      <c r="R35">
        <v>3</v>
      </c>
      <c r="S35" t="s">
        <v>473</v>
      </c>
      <c r="T35" t="s">
        <v>267</v>
      </c>
      <c r="U35" t="s">
        <v>474</v>
      </c>
      <c r="V35" t="b">
        <v>0</v>
      </c>
      <c r="W35" t="s">
        <v>265</v>
      </c>
      <c r="X35">
        <v>0</v>
      </c>
      <c r="Y35" t="s">
        <v>265</v>
      </c>
      <c r="Z35" t="s">
        <v>265</v>
      </c>
      <c r="AA35" t="s">
        <v>265</v>
      </c>
      <c r="AB35" t="s">
        <v>265</v>
      </c>
      <c r="AC35" t="s">
        <v>265</v>
      </c>
      <c r="AD35" t="s">
        <v>265</v>
      </c>
      <c r="AE35" t="s">
        <v>265</v>
      </c>
      <c r="AF35" t="s">
        <v>267</v>
      </c>
      <c r="AG35" t="s">
        <v>265</v>
      </c>
      <c r="AH35" t="s">
        <v>265</v>
      </c>
      <c r="AI35" t="s">
        <v>265</v>
      </c>
      <c r="AJ35" t="s">
        <v>265</v>
      </c>
      <c r="AL35" t="str">
        <f>IF(Sudan_News12[[#This Row],[relevancy_classification_english]]="Relevant","مناسب",IF(Sudan_News12[[#This Row],[relevancy_classification_english]]="Relevant","عَرَضِيّ",""))</f>
        <v/>
      </c>
      <c r="AN35" t="str">
        <f>IF(Sudan_News12[[#This Row],[sentiment_analysis_english]]="Negative","سلبي",IF(Sudan_News12[[#This Row],[sentiment_analysis_english]]="Neutral","حيادي",IF(Sudan_News12[[#This Row],[sentiment_analysis_english]]="Positive","إيجابي","")))</f>
        <v/>
      </c>
      <c r="AO35" t="e">
        <f>INDEX(TextClassificationList[],MATCH(Sudan_News12[[#This Row],[text_classification_arabic]],TextClassificationList[text_classification_arabic],0),1)</f>
        <v>#N/A</v>
      </c>
      <c r="AQ35" t="e">
        <f>INDEX(TextClassificationList[],MATCH(Sudan_News12[[#This Row],[text_classification_arabic2]],TextClassificationList[text_classification_arabic],0),1)</f>
        <v>#N/A</v>
      </c>
      <c r="AS35" t="e">
        <f>INDEX(TextClassificationList[],MATCH(Sudan_News12[[#This Row],[text_classification_arabic3]],TextClassificationList[text_classification_arabic],0),1)</f>
        <v>#N/A</v>
      </c>
      <c r="AU35" t="e">
        <f>INDEX(TextClassificationList[],MATCH(Sudan_News12[[#This Row],[text_classification_arabic4]],TextClassificationList[text_classification_arabic],0),1)</f>
        <v>#N/A</v>
      </c>
      <c r="AW35" t="e">
        <f>INDEX(TextClassificationList[],MATCH(Sudan_News12[[#This Row],[text_classification_arabic5]],TextClassificationList[text_classification_arabic],0),1)</f>
        <v>#N/A</v>
      </c>
    </row>
    <row r="36" spans="1:49" x14ac:dyDescent="0.2">
      <c r="A36">
        <v>1.6265351910731284E+18</v>
      </c>
      <c r="B36">
        <v>1.6265351910731284E+18</v>
      </c>
      <c r="C36" t="s">
        <v>475</v>
      </c>
      <c r="D36" s="1">
        <v>44974</v>
      </c>
      <c r="E36" s="2">
        <v>0.53684027777777776</v>
      </c>
      <c r="F36">
        <v>200</v>
      </c>
      <c r="G36">
        <v>1889611729</v>
      </c>
      <c r="H36" t="s">
        <v>354</v>
      </c>
      <c r="I36" t="s">
        <v>355</v>
      </c>
      <c r="J36" t="s">
        <v>265</v>
      </c>
      <c r="K36" t="s">
        <v>476</v>
      </c>
      <c r="L36" t="s">
        <v>266</v>
      </c>
      <c r="M36" t="s">
        <v>267</v>
      </c>
      <c r="N36" t="s">
        <v>267</v>
      </c>
      <c r="O36" t="s">
        <v>267</v>
      </c>
      <c r="P36">
        <v>1</v>
      </c>
      <c r="Q36">
        <v>2</v>
      </c>
      <c r="R36">
        <v>1</v>
      </c>
      <c r="S36" t="s">
        <v>312</v>
      </c>
      <c r="T36" t="s">
        <v>267</v>
      </c>
      <c r="U36" t="s">
        <v>477</v>
      </c>
      <c r="V36" t="b">
        <v>0</v>
      </c>
      <c r="W36" t="s">
        <v>265</v>
      </c>
      <c r="X36">
        <v>0</v>
      </c>
      <c r="Y36" t="s">
        <v>265</v>
      </c>
      <c r="Z36" t="s">
        <v>265</v>
      </c>
      <c r="AA36" t="s">
        <v>265</v>
      </c>
      <c r="AB36" t="s">
        <v>265</v>
      </c>
      <c r="AC36" t="s">
        <v>265</v>
      </c>
      <c r="AD36" t="s">
        <v>265</v>
      </c>
      <c r="AE36" t="s">
        <v>265</v>
      </c>
      <c r="AF36" t="s">
        <v>267</v>
      </c>
      <c r="AG36" t="s">
        <v>265</v>
      </c>
      <c r="AH36" t="s">
        <v>265</v>
      </c>
      <c r="AI36" t="s">
        <v>265</v>
      </c>
      <c r="AJ36" t="s">
        <v>265</v>
      </c>
      <c r="AL36" t="str">
        <f>IF(Sudan_News12[[#This Row],[relevancy_classification_english]]="Relevant","مناسب",IF(Sudan_News12[[#This Row],[relevancy_classification_english]]="Relevant","عَرَضِيّ",""))</f>
        <v/>
      </c>
      <c r="AN36" t="str">
        <f>IF(Sudan_News12[[#This Row],[sentiment_analysis_english]]="Negative","سلبي",IF(Sudan_News12[[#This Row],[sentiment_analysis_english]]="Neutral","حيادي",IF(Sudan_News12[[#This Row],[sentiment_analysis_english]]="Positive","إيجابي","")))</f>
        <v/>
      </c>
      <c r="AO36" t="e">
        <f>INDEX(TextClassificationList[],MATCH(Sudan_News12[[#This Row],[text_classification_arabic]],TextClassificationList[text_classification_arabic],0),1)</f>
        <v>#N/A</v>
      </c>
      <c r="AQ36" t="e">
        <f>INDEX(TextClassificationList[],MATCH(Sudan_News12[[#This Row],[text_classification_arabic2]],TextClassificationList[text_classification_arabic],0),1)</f>
        <v>#N/A</v>
      </c>
      <c r="AS36" t="e">
        <f>INDEX(TextClassificationList[],MATCH(Sudan_News12[[#This Row],[text_classification_arabic3]],TextClassificationList[text_classification_arabic],0),1)</f>
        <v>#N/A</v>
      </c>
      <c r="AU36" t="e">
        <f>INDEX(TextClassificationList[],MATCH(Sudan_News12[[#This Row],[text_classification_arabic4]],TextClassificationList[text_classification_arabic],0),1)</f>
        <v>#N/A</v>
      </c>
      <c r="AW36" t="e">
        <f>INDEX(TextClassificationList[],MATCH(Sudan_News12[[#This Row],[text_classification_arabic5]],TextClassificationList[text_classification_arabic],0),1)</f>
        <v>#N/A</v>
      </c>
    </row>
    <row r="37" spans="1:49" x14ac:dyDescent="0.2">
      <c r="A37">
        <v>1.6263341654812754E+18</v>
      </c>
      <c r="B37">
        <v>1.6263341654812754E+18</v>
      </c>
      <c r="C37" t="s">
        <v>478</v>
      </c>
      <c r="D37" s="1">
        <v>44973</v>
      </c>
      <c r="E37" s="2">
        <v>0.98211805555555554</v>
      </c>
      <c r="F37">
        <v>200</v>
      </c>
      <c r="G37">
        <v>1889611729</v>
      </c>
      <c r="H37" t="s">
        <v>354</v>
      </c>
      <c r="I37" t="s">
        <v>355</v>
      </c>
      <c r="J37" t="s">
        <v>265</v>
      </c>
      <c r="K37" t="s">
        <v>479</v>
      </c>
      <c r="L37" t="s">
        <v>266</v>
      </c>
      <c r="M37" t="s">
        <v>267</v>
      </c>
      <c r="N37" t="s">
        <v>267</v>
      </c>
      <c r="O37" t="s">
        <v>480</v>
      </c>
      <c r="P37">
        <v>0</v>
      </c>
      <c r="Q37">
        <v>0</v>
      </c>
      <c r="R37">
        <v>2</v>
      </c>
      <c r="S37" t="s">
        <v>481</v>
      </c>
      <c r="T37" t="s">
        <v>267</v>
      </c>
      <c r="U37" t="s">
        <v>482</v>
      </c>
      <c r="V37" t="b">
        <v>0</v>
      </c>
      <c r="W37" t="s">
        <v>265</v>
      </c>
      <c r="X37">
        <v>1</v>
      </c>
      <c r="Y37" t="s">
        <v>483</v>
      </c>
      <c r="Z37" t="s">
        <v>265</v>
      </c>
      <c r="AA37" t="s">
        <v>265</v>
      </c>
      <c r="AB37" t="s">
        <v>265</v>
      </c>
      <c r="AC37" t="s">
        <v>265</v>
      </c>
      <c r="AD37" t="s">
        <v>265</v>
      </c>
      <c r="AE37" t="s">
        <v>265</v>
      </c>
      <c r="AF37" t="s">
        <v>267</v>
      </c>
      <c r="AG37" t="s">
        <v>265</v>
      </c>
      <c r="AH37" t="s">
        <v>265</v>
      </c>
      <c r="AI37" t="s">
        <v>265</v>
      </c>
      <c r="AJ37" t="s">
        <v>265</v>
      </c>
      <c r="AL37" t="str">
        <f>IF(Sudan_News12[[#This Row],[relevancy_classification_english]]="Relevant","مناسب",IF(Sudan_News12[[#This Row],[relevancy_classification_english]]="Relevant","عَرَضِيّ",""))</f>
        <v/>
      </c>
      <c r="AN37" t="str">
        <f>IF(Sudan_News12[[#This Row],[sentiment_analysis_english]]="Negative","سلبي",IF(Sudan_News12[[#This Row],[sentiment_analysis_english]]="Neutral","حيادي",IF(Sudan_News12[[#This Row],[sentiment_analysis_english]]="Positive","إيجابي","")))</f>
        <v/>
      </c>
      <c r="AO37" t="e">
        <f>INDEX(TextClassificationList[],MATCH(Sudan_News12[[#This Row],[text_classification_arabic]],TextClassificationList[text_classification_arabic],0),1)</f>
        <v>#N/A</v>
      </c>
      <c r="AQ37" t="e">
        <f>INDEX(TextClassificationList[],MATCH(Sudan_News12[[#This Row],[text_classification_arabic2]],TextClassificationList[text_classification_arabic],0),1)</f>
        <v>#N/A</v>
      </c>
      <c r="AS37" t="e">
        <f>INDEX(TextClassificationList[],MATCH(Sudan_News12[[#This Row],[text_classification_arabic3]],TextClassificationList[text_classification_arabic],0),1)</f>
        <v>#N/A</v>
      </c>
      <c r="AU37" t="e">
        <f>INDEX(TextClassificationList[],MATCH(Sudan_News12[[#This Row],[text_classification_arabic4]],TextClassificationList[text_classification_arabic],0),1)</f>
        <v>#N/A</v>
      </c>
      <c r="AW37" t="e">
        <f>INDEX(TextClassificationList[],MATCH(Sudan_News12[[#This Row],[text_classification_arabic5]],TextClassificationList[text_classification_arabic],0),1)</f>
        <v>#N/A</v>
      </c>
    </row>
    <row r="38" spans="1:49" x14ac:dyDescent="0.2">
      <c r="A38">
        <v>1.6263321241428623E+18</v>
      </c>
      <c r="B38">
        <v>1.6263321241428623E+18</v>
      </c>
      <c r="C38" t="s">
        <v>484</v>
      </c>
      <c r="D38" s="1">
        <v>44973</v>
      </c>
      <c r="E38" s="2">
        <v>0.97648148148148151</v>
      </c>
      <c r="F38">
        <v>200</v>
      </c>
      <c r="G38">
        <v>1889611729</v>
      </c>
      <c r="H38" t="s">
        <v>354</v>
      </c>
      <c r="I38" t="s">
        <v>355</v>
      </c>
      <c r="J38" t="s">
        <v>265</v>
      </c>
      <c r="K38" t="s">
        <v>485</v>
      </c>
      <c r="L38" t="s">
        <v>266</v>
      </c>
      <c r="M38" t="s">
        <v>267</v>
      </c>
      <c r="N38" t="s">
        <v>267</v>
      </c>
      <c r="O38" t="s">
        <v>486</v>
      </c>
      <c r="P38">
        <v>1</v>
      </c>
      <c r="Q38">
        <v>6</v>
      </c>
      <c r="R38">
        <v>4</v>
      </c>
      <c r="S38" t="s">
        <v>267</v>
      </c>
      <c r="T38" t="s">
        <v>267</v>
      </c>
      <c r="U38" t="s">
        <v>487</v>
      </c>
      <c r="V38" t="b">
        <v>0</v>
      </c>
      <c r="W38" t="s">
        <v>265</v>
      </c>
      <c r="X38">
        <v>1</v>
      </c>
      <c r="Y38" t="s">
        <v>488</v>
      </c>
      <c r="Z38" t="s">
        <v>265</v>
      </c>
      <c r="AA38" t="s">
        <v>265</v>
      </c>
      <c r="AB38" t="s">
        <v>265</v>
      </c>
      <c r="AC38" t="s">
        <v>265</v>
      </c>
      <c r="AD38" t="s">
        <v>265</v>
      </c>
      <c r="AE38" t="s">
        <v>265</v>
      </c>
      <c r="AF38" t="s">
        <v>267</v>
      </c>
      <c r="AG38" t="s">
        <v>265</v>
      </c>
      <c r="AH38" t="s">
        <v>265</v>
      </c>
      <c r="AI38" t="s">
        <v>265</v>
      </c>
      <c r="AJ38" t="s">
        <v>265</v>
      </c>
      <c r="AL38" t="str">
        <f>IF(Sudan_News12[[#This Row],[relevancy_classification_english]]="Relevant","مناسب",IF(Sudan_News12[[#This Row],[relevancy_classification_english]]="Relevant","عَرَضِيّ",""))</f>
        <v/>
      </c>
      <c r="AN38" t="str">
        <f>IF(Sudan_News12[[#This Row],[sentiment_analysis_english]]="Negative","سلبي",IF(Sudan_News12[[#This Row],[sentiment_analysis_english]]="Neutral","حيادي",IF(Sudan_News12[[#This Row],[sentiment_analysis_english]]="Positive","إيجابي","")))</f>
        <v/>
      </c>
      <c r="AO38" t="e">
        <f>INDEX(TextClassificationList[],MATCH(Sudan_News12[[#This Row],[text_classification_arabic]],TextClassificationList[text_classification_arabic],0),1)</f>
        <v>#N/A</v>
      </c>
      <c r="AQ38" t="e">
        <f>INDEX(TextClassificationList[],MATCH(Sudan_News12[[#This Row],[text_classification_arabic2]],TextClassificationList[text_classification_arabic],0),1)</f>
        <v>#N/A</v>
      </c>
      <c r="AS38" t="e">
        <f>INDEX(TextClassificationList[],MATCH(Sudan_News12[[#This Row],[text_classification_arabic3]],TextClassificationList[text_classification_arabic],0),1)</f>
        <v>#N/A</v>
      </c>
      <c r="AU38" t="e">
        <f>INDEX(TextClassificationList[],MATCH(Sudan_News12[[#This Row],[text_classification_arabic4]],TextClassificationList[text_classification_arabic],0),1)</f>
        <v>#N/A</v>
      </c>
      <c r="AW38" t="e">
        <f>INDEX(TextClassificationList[],MATCH(Sudan_News12[[#This Row],[text_classification_arabic5]],TextClassificationList[text_classification_arabic],0),1)</f>
        <v>#N/A</v>
      </c>
    </row>
    <row r="39" spans="1:49" x14ac:dyDescent="0.2">
      <c r="A39">
        <v>1.6256107503444378E+18</v>
      </c>
      <c r="B39">
        <v>1.6256107503444378E+18</v>
      </c>
      <c r="C39" t="s">
        <v>489</v>
      </c>
      <c r="D39" s="1">
        <v>44971</v>
      </c>
      <c r="E39" s="2">
        <v>0.98586805555555557</v>
      </c>
      <c r="F39">
        <v>200</v>
      </c>
      <c r="G39">
        <v>1889611729</v>
      </c>
      <c r="H39" t="s">
        <v>354</v>
      </c>
      <c r="I39" t="s">
        <v>355</v>
      </c>
      <c r="J39" t="s">
        <v>265</v>
      </c>
      <c r="K39" t="s">
        <v>490</v>
      </c>
      <c r="L39" t="s">
        <v>266</v>
      </c>
      <c r="M39" t="s">
        <v>267</v>
      </c>
      <c r="N39" t="s">
        <v>267</v>
      </c>
      <c r="O39" t="s">
        <v>267</v>
      </c>
      <c r="P39">
        <v>0</v>
      </c>
      <c r="Q39">
        <v>1</v>
      </c>
      <c r="R39">
        <v>1</v>
      </c>
      <c r="S39" t="s">
        <v>282</v>
      </c>
      <c r="T39" t="s">
        <v>267</v>
      </c>
      <c r="U39" t="s">
        <v>491</v>
      </c>
      <c r="V39" t="b">
        <v>0</v>
      </c>
      <c r="W39" t="s">
        <v>265</v>
      </c>
      <c r="X39">
        <v>0</v>
      </c>
      <c r="Y39" t="s">
        <v>265</v>
      </c>
      <c r="Z39" t="s">
        <v>265</v>
      </c>
      <c r="AA39" t="s">
        <v>265</v>
      </c>
      <c r="AB39" t="s">
        <v>265</v>
      </c>
      <c r="AC39" t="s">
        <v>265</v>
      </c>
      <c r="AD39" t="s">
        <v>265</v>
      </c>
      <c r="AE39" t="s">
        <v>265</v>
      </c>
      <c r="AF39" t="s">
        <v>267</v>
      </c>
      <c r="AG39" t="s">
        <v>265</v>
      </c>
      <c r="AH39" t="s">
        <v>265</v>
      </c>
      <c r="AI39" t="s">
        <v>265</v>
      </c>
      <c r="AJ39" t="s">
        <v>265</v>
      </c>
      <c r="AL39" t="str">
        <f>IF(Sudan_News12[[#This Row],[relevancy_classification_english]]="Relevant","مناسب",IF(Sudan_News12[[#This Row],[relevancy_classification_english]]="Relevant","عَرَضِيّ",""))</f>
        <v/>
      </c>
      <c r="AN39" t="str">
        <f>IF(Sudan_News12[[#This Row],[sentiment_analysis_english]]="Negative","سلبي",IF(Sudan_News12[[#This Row],[sentiment_analysis_english]]="Neutral","حيادي",IF(Sudan_News12[[#This Row],[sentiment_analysis_english]]="Positive","إيجابي","")))</f>
        <v/>
      </c>
      <c r="AO39" t="e">
        <f>INDEX(TextClassificationList[],MATCH(Sudan_News12[[#This Row],[text_classification_arabic]],TextClassificationList[text_classification_arabic],0),1)</f>
        <v>#N/A</v>
      </c>
      <c r="AQ39" t="e">
        <f>INDEX(TextClassificationList[],MATCH(Sudan_News12[[#This Row],[text_classification_arabic2]],TextClassificationList[text_classification_arabic],0),1)</f>
        <v>#N/A</v>
      </c>
      <c r="AS39" t="e">
        <f>INDEX(TextClassificationList[],MATCH(Sudan_News12[[#This Row],[text_classification_arabic3]],TextClassificationList[text_classification_arabic],0),1)</f>
        <v>#N/A</v>
      </c>
      <c r="AU39" t="e">
        <f>INDEX(TextClassificationList[],MATCH(Sudan_News12[[#This Row],[text_classification_arabic4]],TextClassificationList[text_classification_arabic],0),1)</f>
        <v>#N/A</v>
      </c>
      <c r="AW39" t="e">
        <f>INDEX(TextClassificationList[],MATCH(Sudan_News12[[#This Row],[text_classification_arabic5]],TextClassificationList[text_classification_arabic],0),1)</f>
        <v>#N/A</v>
      </c>
    </row>
    <row r="40" spans="1:49" x14ac:dyDescent="0.2">
      <c r="A40">
        <v>1.6243618518688358E+18</v>
      </c>
      <c r="B40">
        <v>1.6243618518688358E+18</v>
      </c>
      <c r="C40" t="s">
        <v>492</v>
      </c>
      <c r="D40" s="1">
        <v>44968</v>
      </c>
      <c r="E40" s="2">
        <v>0.53957175925925926</v>
      </c>
      <c r="F40">
        <v>200</v>
      </c>
      <c r="G40">
        <v>1889611729</v>
      </c>
      <c r="H40" t="s">
        <v>354</v>
      </c>
      <c r="I40" t="s">
        <v>355</v>
      </c>
      <c r="J40" t="s">
        <v>265</v>
      </c>
      <c r="K40" t="s">
        <v>493</v>
      </c>
      <c r="L40" t="s">
        <v>266</v>
      </c>
      <c r="M40" t="s">
        <v>267</v>
      </c>
      <c r="N40" t="s">
        <v>267</v>
      </c>
      <c r="O40" t="s">
        <v>494</v>
      </c>
      <c r="P40">
        <v>0</v>
      </c>
      <c r="Q40">
        <v>0</v>
      </c>
      <c r="R40">
        <v>1</v>
      </c>
      <c r="S40" t="s">
        <v>495</v>
      </c>
      <c r="T40" t="s">
        <v>267</v>
      </c>
      <c r="U40" t="s">
        <v>496</v>
      </c>
      <c r="V40" t="b">
        <v>0</v>
      </c>
      <c r="W40" t="s">
        <v>265</v>
      </c>
      <c r="X40">
        <v>1</v>
      </c>
      <c r="Y40" t="s">
        <v>497</v>
      </c>
      <c r="Z40" t="s">
        <v>265</v>
      </c>
      <c r="AA40" t="s">
        <v>265</v>
      </c>
      <c r="AB40" t="s">
        <v>265</v>
      </c>
      <c r="AC40" t="s">
        <v>265</v>
      </c>
      <c r="AD40" t="s">
        <v>265</v>
      </c>
      <c r="AE40" t="s">
        <v>265</v>
      </c>
      <c r="AF40" t="s">
        <v>267</v>
      </c>
      <c r="AG40" t="s">
        <v>265</v>
      </c>
      <c r="AH40" t="s">
        <v>265</v>
      </c>
      <c r="AI40" t="s">
        <v>265</v>
      </c>
      <c r="AJ40" t="s">
        <v>265</v>
      </c>
      <c r="AL40" t="str">
        <f>IF(Sudan_News12[[#This Row],[relevancy_classification_english]]="Relevant","مناسب",IF(Sudan_News12[[#This Row],[relevancy_classification_english]]="Relevant","عَرَضِيّ",""))</f>
        <v/>
      </c>
      <c r="AN40" t="str">
        <f>IF(Sudan_News12[[#This Row],[sentiment_analysis_english]]="Negative","سلبي",IF(Sudan_News12[[#This Row],[sentiment_analysis_english]]="Neutral","حيادي",IF(Sudan_News12[[#This Row],[sentiment_analysis_english]]="Positive","إيجابي","")))</f>
        <v/>
      </c>
      <c r="AO40" t="e">
        <f>INDEX(TextClassificationList[],MATCH(Sudan_News12[[#This Row],[text_classification_arabic]],TextClassificationList[text_classification_arabic],0),1)</f>
        <v>#N/A</v>
      </c>
      <c r="AQ40" t="e">
        <f>INDEX(TextClassificationList[],MATCH(Sudan_News12[[#This Row],[text_classification_arabic2]],TextClassificationList[text_classification_arabic],0),1)</f>
        <v>#N/A</v>
      </c>
      <c r="AS40" t="e">
        <f>INDEX(TextClassificationList[],MATCH(Sudan_News12[[#This Row],[text_classification_arabic3]],TextClassificationList[text_classification_arabic],0),1)</f>
        <v>#N/A</v>
      </c>
      <c r="AU40" t="e">
        <f>INDEX(TextClassificationList[],MATCH(Sudan_News12[[#This Row],[text_classification_arabic4]],TextClassificationList[text_classification_arabic],0),1)</f>
        <v>#N/A</v>
      </c>
      <c r="AW40" t="e">
        <f>INDEX(TextClassificationList[],MATCH(Sudan_News12[[#This Row],[text_classification_arabic5]],TextClassificationList[text_classification_arabic],0),1)</f>
        <v>#N/A</v>
      </c>
    </row>
    <row r="41" spans="1:49" x14ac:dyDescent="0.2">
      <c r="A41">
        <v>1.6240750092483543E+18</v>
      </c>
      <c r="B41">
        <v>1.6240750092483543E+18</v>
      </c>
      <c r="C41" t="s">
        <v>498</v>
      </c>
      <c r="D41" s="1">
        <v>44967</v>
      </c>
      <c r="E41" s="2">
        <v>0.7480324074074074</v>
      </c>
      <c r="F41">
        <v>200</v>
      </c>
      <c r="G41">
        <v>1889611729</v>
      </c>
      <c r="H41" t="s">
        <v>354</v>
      </c>
      <c r="I41" t="s">
        <v>355</v>
      </c>
      <c r="J41" t="s">
        <v>265</v>
      </c>
      <c r="K41" t="s">
        <v>499</v>
      </c>
      <c r="L41" t="s">
        <v>266</v>
      </c>
      <c r="M41" t="s">
        <v>267</v>
      </c>
      <c r="N41" t="s">
        <v>267</v>
      </c>
      <c r="O41" t="s">
        <v>500</v>
      </c>
      <c r="P41">
        <v>1</v>
      </c>
      <c r="Q41">
        <v>0</v>
      </c>
      <c r="R41">
        <v>2</v>
      </c>
      <c r="S41" t="s">
        <v>501</v>
      </c>
      <c r="T41" t="s">
        <v>267</v>
      </c>
      <c r="U41" t="s">
        <v>502</v>
      </c>
      <c r="V41" t="b">
        <v>0</v>
      </c>
      <c r="W41" t="s">
        <v>265</v>
      </c>
      <c r="X41">
        <v>1</v>
      </c>
      <c r="Y41" t="s">
        <v>503</v>
      </c>
      <c r="Z41" t="s">
        <v>265</v>
      </c>
      <c r="AA41" t="s">
        <v>265</v>
      </c>
      <c r="AB41" t="s">
        <v>265</v>
      </c>
      <c r="AC41" t="s">
        <v>265</v>
      </c>
      <c r="AD41" t="s">
        <v>265</v>
      </c>
      <c r="AE41" t="s">
        <v>265</v>
      </c>
      <c r="AF41" t="s">
        <v>267</v>
      </c>
      <c r="AG41" t="s">
        <v>265</v>
      </c>
      <c r="AH41" t="s">
        <v>265</v>
      </c>
      <c r="AI41" t="s">
        <v>265</v>
      </c>
      <c r="AJ41" t="s">
        <v>265</v>
      </c>
      <c r="AL41" t="str">
        <f>IF(Sudan_News12[[#This Row],[relevancy_classification_english]]="Relevant","مناسب",IF(Sudan_News12[[#This Row],[relevancy_classification_english]]="Relevant","عَرَضِيّ",""))</f>
        <v/>
      </c>
      <c r="AN41" t="str">
        <f>IF(Sudan_News12[[#This Row],[sentiment_analysis_english]]="Negative","سلبي",IF(Sudan_News12[[#This Row],[sentiment_analysis_english]]="Neutral","حيادي",IF(Sudan_News12[[#This Row],[sentiment_analysis_english]]="Positive","إيجابي","")))</f>
        <v/>
      </c>
      <c r="AO41" t="e">
        <f>INDEX(TextClassificationList[],MATCH(Sudan_News12[[#This Row],[text_classification_arabic]],TextClassificationList[text_classification_arabic],0),1)</f>
        <v>#N/A</v>
      </c>
      <c r="AQ41" t="e">
        <f>INDEX(TextClassificationList[],MATCH(Sudan_News12[[#This Row],[text_classification_arabic2]],TextClassificationList[text_classification_arabic],0),1)</f>
        <v>#N/A</v>
      </c>
      <c r="AS41" t="e">
        <f>INDEX(TextClassificationList[],MATCH(Sudan_News12[[#This Row],[text_classification_arabic3]],TextClassificationList[text_classification_arabic],0),1)</f>
        <v>#N/A</v>
      </c>
      <c r="AU41" t="e">
        <f>INDEX(TextClassificationList[],MATCH(Sudan_News12[[#This Row],[text_classification_arabic4]],TextClassificationList[text_classification_arabic],0),1)</f>
        <v>#N/A</v>
      </c>
      <c r="AW41" t="e">
        <f>INDEX(TextClassificationList[],MATCH(Sudan_News12[[#This Row],[text_classification_arabic5]],TextClassificationList[text_classification_arabic],0),1)</f>
        <v>#N/A</v>
      </c>
    </row>
    <row r="42" spans="1:49" x14ac:dyDescent="0.2">
      <c r="A42">
        <v>1.6223195607359816E+18</v>
      </c>
      <c r="B42">
        <v>1.6223195607359816E+18</v>
      </c>
      <c r="C42" t="s">
        <v>504</v>
      </c>
      <c r="D42" s="1">
        <v>44962</v>
      </c>
      <c r="E42" s="2">
        <v>0.90392361111111108</v>
      </c>
      <c r="F42">
        <v>200</v>
      </c>
      <c r="G42">
        <v>1889611729</v>
      </c>
      <c r="H42" t="s">
        <v>354</v>
      </c>
      <c r="I42" t="s">
        <v>355</v>
      </c>
      <c r="J42" t="s">
        <v>265</v>
      </c>
      <c r="K42" t="s">
        <v>505</v>
      </c>
      <c r="L42" t="s">
        <v>266</v>
      </c>
      <c r="M42" t="s">
        <v>267</v>
      </c>
      <c r="N42" t="s">
        <v>267</v>
      </c>
      <c r="O42" t="s">
        <v>506</v>
      </c>
      <c r="P42">
        <v>0</v>
      </c>
      <c r="Q42">
        <v>1</v>
      </c>
      <c r="R42">
        <v>1</v>
      </c>
      <c r="S42" t="s">
        <v>267</v>
      </c>
      <c r="T42" t="s">
        <v>267</v>
      </c>
      <c r="U42" t="s">
        <v>507</v>
      </c>
      <c r="V42" t="b">
        <v>0</v>
      </c>
      <c r="W42" t="s">
        <v>265</v>
      </c>
      <c r="X42">
        <v>1</v>
      </c>
      <c r="Y42" t="s">
        <v>508</v>
      </c>
      <c r="Z42" t="s">
        <v>265</v>
      </c>
      <c r="AA42" t="s">
        <v>265</v>
      </c>
      <c r="AB42" t="s">
        <v>265</v>
      </c>
      <c r="AC42" t="s">
        <v>265</v>
      </c>
      <c r="AD42" t="s">
        <v>265</v>
      </c>
      <c r="AE42" t="s">
        <v>265</v>
      </c>
      <c r="AF42" t="s">
        <v>267</v>
      </c>
      <c r="AG42" t="s">
        <v>265</v>
      </c>
      <c r="AH42" t="s">
        <v>265</v>
      </c>
      <c r="AI42" t="s">
        <v>265</v>
      </c>
      <c r="AJ42" t="s">
        <v>265</v>
      </c>
      <c r="AL42" t="str">
        <f>IF(Sudan_News12[[#This Row],[relevancy_classification_english]]="Relevant","مناسب",IF(Sudan_News12[[#This Row],[relevancy_classification_english]]="Relevant","عَرَضِيّ",""))</f>
        <v/>
      </c>
      <c r="AN42" t="str">
        <f>IF(Sudan_News12[[#This Row],[sentiment_analysis_english]]="Negative","سلبي",IF(Sudan_News12[[#This Row],[sentiment_analysis_english]]="Neutral","حيادي",IF(Sudan_News12[[#This Row],[sentiment_analysis_english]]="Positive","إيجابي","")))</f>
        <v/>
      </c>
      <c r="AO42" t="e">
        <f>INDEX(TextClassificationList[],MATCH(Sudan_News12[[#This Row],[text_classification_arabic]],TextClassificationList[text_classification_arabic],0),1)</f>
        <v>#N/A</v>
      </c>
      <c r="AQ42" t="e">
        <f>INDEX(TextClassificationList[],MATCH(Sudan_News12[[#This Row],[text_classification_arabic2]],TextClassificationList[text_classification_arabic],0),1)</f>
        <v>#N/A</v>
      </c>
      <c r="AS42" t="e">
        <f>INDEX(TextClassificationList[],MATCH(Sudan_News12[[#This Row],[text_classification_arabic3]],TextClassificationList[text_classification_arabic],0),1)</f>
        <v>#N/A</v>
      </c>
      <c r="AU42" t="e">
        <f>INDEX(TextClassificationList[],MATCH(Sudan_News12[[#This Row],[text_classification_arabic4]],TextClassificationList[text_classification_arabic],0),1)</f>
        <v>#N/A</v>
      </c>
      <c r="AW42" t="e">
        <f>INDEX(TextClassificationList[],MATCH(Sudan_News12[[#This Row],[text_classification_arabic5]],TextClassificationList[text_classification_arabic],0),1)</f>
        <v>#N/A</v>
      </c>
    </row>
    <row r="43" spans="1:49" x14ac:dyDescent="0.2">
      <c r="A43">
        <v>1.6199597957291786E+18</v>
      </c>
      <c r="B43">
        <v>1.6199597957291786E+18</v>
      </c>
      <c r="C43" t="s">
        <v>509</v>
      </c>
      <c r="D43" s="1">
        <v>44956</v>
      </c>
      <c r="E43" s="2">
        <v>0.39221064814814816</v>
      </c>
      <c r="F43">
        <v>200</v>
      </c>
      <c r="G43">
        <v>1889611729</v>
      </c>
      <c r="H43" t="s">
        <v>354</v>
      </c>
      <c r="I43" t="s">
        <v>355</v>
      </c>
      <c r="J43" t="s">
        <v>265</v>
      </c>
      <c r="K43" t="s">
        <v>510</v>
      </c>
      <c r="L43" t="s">
        <v>266</v>
      </c>
      <c r="M43" t="s">
        <v>267</v>
      </c>
      <c r="N43" t="s">
        <v>267</v>
      </c>
      <c r="O43" t="s">
        <v>511</v>
      </c>
      <c r="P43">
        <v>0</v>
      </c>
      <c r="Q43">
        <v>2</v>
      </c>
      <c r="R43">
        <v>6</v>
      </c>
      <c r="S43" t="s">
        <v>512</v>
      </c>
      <c r="T43" t="s">
        <v>267</v>
      </c>
      <c r="U43" t="s">
        <v>513</v>
      </c>
      <c r="V43" t="b">
        <v>0</v>
      </c>
      <c r="W43" t="s">
        <v>265</v>
      </c>
      <c r="X43">
        <v>1</v>
      </c>
      <c r="Y43" t="s">
        <v>514</v>
      </c>
      <c r="Z43" t="s">
        <v>265</v>
      </c>
      <c r="AA43" t="s">
        <v>265</v>
      </c>
      <c r="AB43" t="s">
        <v>265</v>
      </c>
      <c r="AC43" t="s">
        <v>265</v>
      </c>
      <c r="AD43" t="s">
        <v>265</v>
      </c>
      <c r="AE43" t="s">
        <v>265</v>
      </c>
      <c r="AF43" t="s">
        <v>267</v>
      </c>
      <c r="AG43" t="s">
        <v>265</v>
      </c>
      <c r="AH43" t="s">
        <v>265</v>
      </c>
      <c r="AI43" t="s">
        <v>265</v>
      </c>
      <c r="AJ43" t="s">
        <v>265</v>
      </c>
      <c r="AL43" t="str">
        <f>IF(Sudan_News12[[#This Row],[relevancy_classification_english]]="Relevant","مناسب",IF(Sudan_News12[[#This Row],[relevancy_classification_english]]="Relevant","عَرَضِيّ",""))</f>
        <v/>
      </c>
      <c r="AN43" t="str">
        <f>IF(Sudan_News12[[#This Row],[sentiment_analysis_english]]="Negative","سلبي",IF(Sudan_News12[[#This Row],[sentiment_analysis_english]]="Neutral","حيادي",IF(Sudan_News12[[#This Row],[sentiment_analysis_english]]="Positive","إيجابي","")))</f>
        <v/>
      </c>
      <c r="AO43" t="e">
        <f>INDEX(TextClassificationList[],MATCH(Sudan_News12[[#This Row],[text_classification_arabic]],TextClassificationList[text_classification_arabic],0),1)</f>
        <v>#N/A</v>
      </c>
      <c r="AQ43" t="e">
        <f>INDEX(TextClassificationList[],MATCH(Sudan_News12[[#This Row],[text_classification_arabic2]],TextClassificationList[text_classification_arabic],0),1)</f>
        <v>#N/A</v>
      </c>
      <c r="AS43" t="e">
        <f>INDEX(TextClassificationList[],MATCH(Sudan_News12[[#This Row],[text_classification_arabic3]],TextClassificationList[text_classification_arabic],0),1)</f>
        <v>#N/A</v>
      </c>
      <c r="AU43" t="e">
        <f>INDEX(TextClassificationList[],MATCH(Sudan_News12[[#This Row],[text_classification_arabic4]],TextClassificationList[text_classification_arabic],0),1)</f>
        <v>#N/A</v>
      </c>
      <c r="AW43" t="e">
        <f>INDEX(TextClassificationList[],MATCH(Sudan_News12[[#This Row],[text_classification_arabic5]],TextClassificationList[text_classification_arabic],0),1)</f>
        <v>#N/A</v>
      </c>
    </row>
    <row r="44" spans="1:49" x14ac:dyDescent="0.2">
      <c r="A44">
        <v>1.618557582100267E+18</v>
      </c>
      <c r="B44">
        <v>1.618557582100267E+18</v>
      </c>
      <c r="C44" t="s">
        <v>515</v>
      </c>
      <c r="D44" s="1">
        <v>44952</v>
      </c>
      <c r="E44" s="2">
        <v>0.5228356481481482</v>
      </c>
      <c r="F44">
        <v>200</v>
      </c>
      <c r="G44">
        <v>1889611729</v>
      </c>
      <c r="H44" t="s">
        <v>354</v>
      </c>
      <c r="I44" t="s">
        <v>355</v>
      </c>
      <c r="J44" t="s">
        <v>265</v>
      </c>
      <c r="K44" t="s">
        <v>516</v>
      </c>
      <c r="L44" t="s">
        <v>266</v>
      </c>
      <c r="M44" t="s">
        <v>267</v>
      </c>
      <c r="N44" t="s">
        <v>267</v>
      </c>
      <c r="O44" t="s">
        <v>517</v>
      </c>
      <c r="P44">
        <v>0</v>
      </c>
      <c r="Q44">
        <v>1</v>
      </c>
      <c r="R44">
        <v>4</v>
      </c>
      <c r="S44" t="s">
        <v>282</v>
      </c>
      <c r="T44" t="s">
        <v>267</v>
      </c>
      <c r="U44" t="s">
        <v>518</v>
      </c>
      <c r="V44" t="b">
        <v>0</v>
      </c>
      <c r="W44" t="s">
        <v>265</v>
      </c>
      <c r="X44">
        <v>1</v>
      </c>
      <c r="Y44" t="s">
        <v>519</v>
      </c>
      <c r="Z44" t="s">
        <v>265</v>
      </c>
      <c r="AA44" t="s">
        <v>265</v>
      </c>
      <c r="AB44" t="s">
        <v>265</v>
      </c>
      <c r="AC44" t="s">
        <v>265</v>
      </c>
      <c r="AD44" t="s">
        <v>265</v>
      </c>
      <c r="AE44" t="s">
        <v>265</v>
      </c>
      <c r="AF44" t="s">
        <v>267</v>
      </c>
      <c r="AG44" t="s">
        <v>265</v>
      </c>
      <c r="AH44" t="s">
        <v>265</v>
      </c>
      <c r="AI44" t="s">
        <v>265</v>
      </c>
      <c r="AJ44" t="s">
        <v>265</v>
      </c>
      <c r="AL44" t="str">
        <f>IF(Sudan_News12[[#This Row],[relevancy_classification_english]]="Relevant","مناسب",IF(Sudan_News12[[#This Row],[relevancy_classification_english]]="Relevant","عَرَضِيّ",""))</f>
        <v/>
      </c>
      <c r="AN44" t="str">
        <f>IF(Sudan_News12[[#This Row],[sentiment_analysis_english]]="Negative","سلبي",IF(Sudan_News12[[#This Row],[sentiment_analysis_english]]="Neutral","حيادي",IF(Sudan_News12[[#This Row],[sentiment_analysis_english]]="Positive","إيجابي","")))</f>
        <v/>
      </c>
      <c r="AO44" t="e">
        <f>INDEX(TextClassificationList[],MATCH(Sudan_News12[[#This Row],[text_classification_arabic]],TextClassificationList[text_classification_arabic],0),1)</f>
        <v>#N/A</v>
      </c>
      <c r="AQ44" t="e">
        <f>INDEX(TextClassificationList[],MATCH(Sudan_News12[[#This Row],[text_classification_arabic2]],TextClassificationList[text_classification_arabic],0),1)</f>
        <v>#N/A</v>
      </c>
      <c r="AS44" t="e">
        <f>INDEX(TextClassificationList[],MATCH(Sudan_News12[[#This Row],[text_classification_arabic3]],TextClassificationList[text_classification_arabic],0),1)</f>
        <v>#N/A</v>
      </c>
      <c r="AU44" t="e">
        <f>INDEX(TextClassificationList[],MATCH(Sudan_News12[[#This Row],[text_classification_arabic4]],TextClassificationList[text_classification_arabic],0),1)</f>
        <v>#N/A</v>
      </c>
      <c r="AW44" t="e">
        <f>INDEX(TextClassificationList[],MATCH(Sudan_News12[[#This Row],[text_classification_arabic5]],TextClassificationList[text_classification_arabic],0),1)</f>
        <v>#N/A</v>
      </c>
    </row>
    <row r="45" spans="1:49" x14ac:dyDescent="0.2">
      <c r="A45">
        <v>1.6178748512300114E+18</v>
      </c>
      <c r="B45">
        <v>1.6178748512300114E+18</v>
      </c>
      <c r="C45" t="s">
        <v>520</v>
      </c>
      <c r="D45" s="1">
        <v>44950</v>
      </c>
      <c r="E45" s="2">
        <v>0.63885416666666661</v>
      </c>
      <c r="F45">
        <v>200</v>
      </c>
      <c r="G45">
        <v>1889611729</v>
      </c>
      <c r="H45" t="s">
        <v>354</v>
      </c>
      <c r="I45" t="s">
        <v>355</v>
      </c>
      <c r="J45" t="s">
        <v>265</v>
      </c>
      <c r="K45" t="s">
        <v>521</v>
      </c>
      <c r="L45" t="s">
        <v>266</v>
      </c>
      <c r="M45" t="s">
        <v>267</v>
      </c>
      <c r="N45" t="s">
        <v>267</v>
      </c>
      <c r="O45" t="s">
        <v>522</v>
      </c>
      <c r="P45">
        <v>0</v>
      </c>
      <c r="Q45">
        <v>0</v>
      </c>
      <c r="R45">
        <v>4</v>
      </c>
      <c r="S45" t="s">
        <v>267</v>
      </c>
      <c r="T45" t="s">
        <v>267</v>
      </c>
      <c r="U45" t="s">
        <v>523</v>
      </c>
      <c r="V45" t="b">
        <v>0</v>
      </c>
      <c r="W45" t="s">
        <v>265</v>
      </c>
      <c r="X45">
        <v>1</v>
      </c>
      <c r="Y45" t="s">
        <v>524</v>
      </c>
      <c r="Z45" t="s">
        <v>265</v>
      </c>
      <c r="AA45" t="s">
        <v>265</v>
      </c>
      <c r="AB45" t="s">
        <v>265</v>
      </c>
      <c r="AC45" t="s">
        <v>265</v>
      </c>
      <c r="AD45" t="s">
        <v>265</v>
      </c>
      <c r="AE45" t="s">
        <v>265</v>
      </c>
      <c r="AF45" t="s">
        <v>267</v>
      </c>
      <c r="AG45" t="s">
        <v>265</v>
      </c>
      <c r="AH45" t="s">
        <v>265</v>
      </c>
      <c r="AI45" t="s">
        <v>265</v>
      </c>
      <c r="AJ45" t="s">
        <v>265</v>
      </c>
      <c r="AL45" t="str">
        <f>IF(Sudan_News12[[#This Row],[relevancy_classification_english]]="Relevant","مناسب",IF(Sudan_News12[[#This Row],[relevancy_classification_english]]="Relevant","عَرَضِيّ",""))</f>
        <v/>
      </c>
      <c r="AN45" t="str">
        <f>IF(Sudan_News12[[#This Row],[sentiment_analysis_english]]="Negative","سلبي",IF(Sudan_News12[[#This Row],[sentiment_analysis_english]]="Neutral","حيادي",IF(Sudan_News12[[#This Row],[sentiment_analysis_english]]="Positive","إيجابي","")))</f>
        <v/>
      </c>
      <c r="AO45" t="e">
        <f>INDEX(TextClassificationList[],MATCH(Sudan_News12[[#This Row],[text_classification_arabic]],TextClassificationList[text_classification_arabic],0),1)</f>
        <v>#N/A</v>
      </c>
      <c r="AQ45" t="e">
        <f>INDEX(TextClassificationList[],MATCH(Sudan_News12[[#This Row],[text_classification_arabic2]],TextClassificationList[text_classification_arabic],0),1)</f>
        <v>#N/A</v>
      </c>
      <c r="AS45" t="e">
        <f>INDEX(TextClassificationList[],MATCH(Sudan_News12[[#This Row],[text_classification_arabic3]],TextClassificationList[text_classification_arabic],0),1)</f>
        <v>#N/A</v>
      </c>
      <c r="AU45" t="e">
        <f>INDEX(TextClassificationList[],MATCH(Sudan_News12[[#This Row],[text_classification_arabic4]],TextClassificationList[text_classification_arabic],0),1)</f>
        <v>#N/A</v>
      </c>
      <c r="AW45" t="e">
        <f>INDEX(TextClassificationList[],MATCH(Sudan_News12[[#This Row],[text_classification_arabic5]],TextClassificationList[text_classification_arabic],0),1)</f>
        <v>#N/A</v>
      </c>
    </row>
    <row r="46" spans="1:49" x14ac:dyDescent="0.2">
      <c r="A46">
        <v>1.617151276088791E+18</v>
      </c>
      <c r="B46">
        <v>1.617151276088791E+18</v>
      </c>
      <c r="C46" t="s">
        <v>525</v>
      </c>
      <c r="D46" s="1">
        <v>44948</v>
      </c>
      <c r="E46" s="2">
        <v>0.64217592592592587</v>
      </c>
      <c r="F46">
        <v>200</v>
      </c>
      <c r="G46">
        <v>1889611729</v>
      </c>
      <c r="H46" t="s">
        <v>354</v>
      </c>
      <c r="I46" t="s">
        <v>355</v>
      </c>
      <c r="J46" t="s">
        <v>265</v>
      </c>
      <c r="K46" t="s">
        <v>526</v>
      </c>
      <c r="L46" t="s">
        <v>266</v>
      </c>
      <c r="M46" t="s">
        <v>267</v>
      </c>
      <c r="N46" t="s">
        <v>267</v>
      </c>
      <c r="O46" t="s">
        <v>527</v>
      </c>
      <c r="P46">
        <v>0</v>
      </c>
      <c r="Q46">
        <v>0</v>
      </c>
      <c r="R46">
        <v>4</v>
      </c>
      <c r="S46" t="s">
        <v>312</v>
      </c>
      <c r="T46" t="s">
        <v>267</v>
      </c>
      <c r="U46" t="s">
        <v>528</v>
      </c>
      <c r="V46" t="b">
        <v>0</v>
      </c>
      <c r="W46" t="s">
        <v>265</v>
      </c>
      <c r="X46">
        <v>1</v>
      </c>
      <c r="Y46" t="s">
        <v>529</v>
      </c>
      <c r="Z46" t="s">
        <v>265</v>
      </c>
      <c r="AA46" t="s">
        <v>265</v>
      </c>
      <c r="AB46" t="s">
        <v>265</v>
      </c>
      <c r="AC46" t="s">
        <v>265</v>
      </c>
      <c r="AD46" t="s">
        <v>265</v>
      </c>
      <c r="AE46" t="s">
        <v>265</v>
      </c>
      <c r="AF46" t="s">
        <v>267</v>
      </c>
      <c r="AG46" t="s">
        <v>265</v>
      </c>
      <c r="AH46" t="s">
        <v>265</v>
      </c>
      <c r="AI46" t="s">
        <v>265</v>
      </c>
      <c r="AJ46" t="s">
        <v>265</v>
      </c>
      <c r="AL46" t="str">
        <f>IF(Sudan_News12[[#This Row],[relevancy_classification_english]]="Relevant","مناسب",IF(Sudan_News12[[#This Row],[relevancy_classification_english]]="Relevant","عَرَضِيّ",""))</f>
        <v/>
      </c>
      <c r="AN46" t="str">
        <f>IF(Sudan_News12[[#This Row],[sentiment_analysis_english]]="Negative","سلبي",IF(Sudan_News12[[#This Row],[sentiment_analysis_english]]="Neutral","حيادي",IF(Sudan_News12[[#This Row],[sentiment_analysis_english]]="Positive","إيجابي","")))</f>
        <v/>
      </c>
      <c r="AO46" t="e">
        <f>INDEX(TextClassificationList[],MATCH(Sudan_News12[[#This Row],[text_classification_arabic]],TextClassificationList[text_classification_arabic],0),1)</f>
        <v>#N/A</v>
      </c>
      <c r="AQ46" t="e">
        <f>INDEX(TextClassificationList[],MATCH(Sudan_News12[[#This Row],[text_classification_arabic2]],TextClassificationList[text_classification_arabic],0),1)</f>
        <v>#N/A</v>
      </c>
      <c r="AS46" t="e">
        <f>INDEX(TextClassificationList[],MATCH(Sudan_News12[[#This Row],[text_classification_arabic3]],TextClassificationList[text_classification_arabic],0),1)</f>
        <v>#N/A</v>
      </c>
      <c r="AU46" t="e">
        <f>INDEX(TextClassificationList[],MATCH(Sudan_News12[[#This Row],[text_classification_arabic4]],TextClassificationList[text_classification_arabic],0),1)</f>
        <v>#N/A</v>
      </c>
      <c r="AW46" t="e">
        <f>INDEX(TextClassificationList[],MATCH(Sudan_News12[[#This Row],[text_classification_arabic5]],TextClassificationList[text_classification_arabic],0),1)</f>
        <v>#N/A</v>
      </c>
    </row>
    <row r="47" spans="1:49" x14ac:dyDescent="0.2">
      <c r="A47">
        <v>1.616466382207746E+18</v>
      </c>
      <c r="B47">
        <v>1.616466382207746E+18</v>
      </c>
      <c r="C47" t="s">
        <v>530</v>
      </c>
      <c r="D47" s="1">
        <v>44946</v>
      </c>
      <c r="E47" s="2">
        <v>0.75222222222222224</v>
      </c>
      <c r="F47">
        <v>200</v>
      </c>
      <c r="G47">
        <v>1889611729</v>
      </c>
      <c r="H47" t="s">
        <v>354</v>
      </c>
      <c r="I47" t="s">
        <v>355</v>
      </c>
      <c r="J47" t="s">
        <v>265</v>
      </c>
      <c r="K47" t="s">
        <v>531</v>
      </c>
      <c r="L47" t="s">
        <v>266</v>
      </c>
      <c r="M47" t="s">
        <v>267</v>
      </c>
      <c r="N47" t="s">
        <v>267</v>
      </c>
      <c r="O47" t="s">
        <v>532</v>
      </c>
      <c r="P47">
        <v>0</v>
      </c>
      <c r="Q47">
        <v>0</v>
      </c>
      <c r="R47">
        <v>5</v>
      </c>
      <c r="S47" t="s">
        <v>533</v>
      </c>
      <c r="T47" t="s">
        <v>267</v>
      </c>
      <c r="U47" t="s">
        <v>534</v>
      </c>
      <c r="V47" t="b">
        <v>0</v>
      </c>
      <c r="W47" t="s">
        <v>265</v>
      </c>
      <c r="X47">
        <v>1</v>
      </c>
      <c r="Y47" t="s">
        <v>535</v>
      </c>
      <c r="Z47" t="s">
        <v>265</v>
      </c>
      <c r="AA47" t="s">
        <v>265</v>
      </c>
      <c r="AB47" t="s">
        <v>265</v>
      </c>
      <c r="AC47" t="s">
        <v>265</v>
      </c>
      <c r="AD47" t="s">
        <v>265</v>
      </c>
      <c r="AE47" t="s">
        <v>265</v>
      </c>
      <c r="AF47" t="s">
        <v>267</v>
      </c>
      <c r="AG47" t="s">
        <v>265</v>
      </c>
      <c r="AH47" t="s">
        <v>265</v>
      </c>
      <c r="AI47" t="s">
        <v>265</v>
      </c>
      <c r="AJ47" t="s">
        <v>265</v>
      </c>
      <c r="AL47" t="str">
        <f>IF(Sudan_News12[[#This Row],[relevancy_classification_english]]="Relevant","مناسب",IF(Sudan_News12[[#This Row],[relevancy_classification_english]]="Relevant","عَرَضِيّ",""))</f>
        <v/>
      </c>
      <c r="AN47" t="str">
        <f>IF(Sudan_News12[[#This Row],[sentiment_analysis_english]]="Negative","سلبي",IF(Sudan_News12[[#This Row],[sentiment_analysis_english]]="Neutral","حيادي",IF(Sudan_News12[[#This Row],[sentiment_analysis_english]]="Positive","إيجابي","")))</f>
        <v/>
      </c>
      <c r="AO47" t="e">
        <f>INDEX(TextClassificationList[],MATCH(Sudan_News12[[#This Row],[text_classification_arabic]],TextClassificationList[text_classification_arabic],0),1)</f>
        <v>#N/A</v>
      </c>
      <c r="AQ47" t="e">
        <f>INDEX(TextClassificationList[],MATCH(Sudan_News12[[#This Row],[text_classification_arabic2]],TextClassificationList[text_classification_arabic],0),1)</f>
        <v>#N/A</v>
      </c>
      <c r="AS47" t="e">
        <f>INDEX(TextClassificationList[],MATCH(Sudan_News12[[#This Row],[text_classification_arabic3]],TextClassificationList[text_classification_arabic],0),1)</f>
        <v>#N/A</v>
      </c>
      <c r="AU47" t="e">
        <f>INDEX(TextClassificationList[],MATCH(Sudan_News12[[#This Row],[text_classification_arabic4]],TextClassificationList[text_classification_arabic],0),1)</f>
        <v>#N/A</v>
      </c>
      <c r="AW47" t="e">
        <f>INDEX(TextClassificationList[],MATCH(Sudan_News12[[#This Row],[text_classification_arabic5]],TextClassificationList[text_classification_arabic],0),1)</f>
        <v>#N/A</v>
      </c>
    </row>
    <row r="48" spans="1:49" x14ac:dyDescent="0.2">
      <c r="A48">
        <v>1.6164634202487931E+18</v>
      </c>
      <c r="B48">
        <v>1.6164631126511165E+18</v>
      </c>
      <c r="C48" t="s">
        <v>536</v>
      </c>
      <c r="D48" s="1">
        <v>44946</v>
      </c>
      <c r="E48" s="2">
        <v>0.74405092592592592</v>
      </c>
      <c r="F48">
        <v>200</v>
      </c>
      <c r="G48">
        <v>1889611729</v>
      </c>
      <c r="H48" t="s">
        <v>354</v>
      </c>
      <c r="I48" t="s">
        <v>355</v>
      </c>
      <c r="J48" t="s">
        <v>265</v>
      </c>
      <c r="K48" t="s">
        <v>537</v>
      </c>
      <c r="L48" t="s">
        <v>266</v>
      </c>
      <c r="M48" t="s">
        <v>267</v>
      </c>
      <c r="N48" t="s">
        <v>267</v>
      </c>
      <c r="O48" t="s">
        <v>267</v>
      </c>
      <c r="P48">
        <v>0</v>
      </c>
      <c r="Q48">
        <v>0</v>
      </c>
      <c r="R48">
        <v>0</v>
      </c>
      <c r="S48" t="s">
        <v>538</v>
      </c>
      <c r="T48" t="s">
        <v>267</v>
      </c>
      <c r="U48" t="s">
        <v>539</v>
      </c>
      <c r="V48" t="b">
        <v>0</v>
      </c>
      <c r="W48" t="s">
        <v>265</v>
      </c>
      <c r="X48">
        <v>0</v>
      </c>
      <c r="Y48" t="s">
        <v>265</v>
      </c>
      <c r="Z48" t="s">
        <v>265</v>
      </c>
      <c r="AA48" t="s">
        <v>265</v>
      </c>
      <c r="AB48" t="s">
        <v>265</v>
      </c>
      <c r="AC48" t="s">
        <v>265</v>
      </c>
      <c r="AD48" t="s">
        <v>265</v>
      </c>
      <c r="AE48" t="s">
        <v>265</v>
      </c>
      <c r="AF48" t="s">
        <v>267</v>
      </c>
      <c r="AG48" t="s">
        <v>265</v>
      </c>
      <c r="AH48" t="s">
        <v>265</v>
      </c>
      <c r="AI48" t="s">
        <v>265</v>
      </c>
      <c r="AJ48" t="s">
        <v>265</v>
      </c>
      <c r="AL48" t="str">
        <f>IF(Sudan_News12[[#This Row],[relevancy_classification_english]]="Relevant","مناسب",IF(Sudan_News12[[#This Row],[relevancy_classification_english]]="Relevant","عَرَضِيّ",""))</f>
        <v/>
      </c>
      <c r="AN48" t="str">
        <f>IF(Sudan_News12[[#This Row],[sentiment_analysis_english]]="Negative","سلبي",IF(Sudan_News12[[#This Row],[sentiment_analysis_english]]="Neutral","حيادي",IF(Sudan_News12[[#This Row],[sentiment_analysis_english]]="Positive","إيجابي","")))</f>
        <v/>
      </c>
      <c r="AO48" t="e">
        <f>INDEX(TextClassificationList[],MATCH(Sudan_News12[[#This Row],[text_classification_arabic]],TextClassificationList[text_classification_arabic],0),1)</f>
        <v>#N/A</v>
      </c>
      <c r="AQ48" t="e">
        <f>INDEX(TextClassificationList[],MATCH(Sudan_News12[[#This Row],[text_classification_arabic2]],TextClassificationList[text_classification_arabic],0),1)</f>
        <v>#N/A</v>
      </c>
      <c r="AS48" t="e">
        <f>INDEX(TextClassificationList[],MATCH(Sudan_News12[[#This Row],[text_classification_arabic3]],TextClassificationList[text_classification_arabic],0),1)</f>
        <v>#N/A</v>
      </c>
      <c r="AU48" t="e">
        <f>INDEX(TextClassificationList[],MATCH(Sudan_News12[[#This Row],[text_classification_arabic4]],TextClassificationList[text_classification_arabic],0),1)</f>
        <v>#N/A</v>
      </c>
      <c r="AW48" t="e">
        <f>INDEX(TextClassificationList[],MATCH(Sudan_News12[[#This Row],[text_classification_arabic5]],TextClassificationList[text_classification_arabic],0),1)</f>
        <v>#N/A</v>
      </c>
    </row>
    <row r="49" spans="1:49" x14ac:dyDescent="0.2">
      <c r="A49">
        <v>1.6164631126511165E+18</v>
      </c>
      <c r="B49">
        <v>1.6164631126511165E+18</v>
      </c>
      <c r="C49" t="s">
        <v>540</v>
      </c>
      <c r="D49" s="1">
        <v>44946</v>
      </c>
      <c r="E49" s="2">
        <v>0.74320601851851853</v>
      </c>
      <c r="F49">
        <v>200</v>
      </c>
      <c r="G49">
        <v>1889611729</v>
      </c>
      <c r="H49" t="s">
        <v>354</v>
      </c>
      <c r="I49" t="s">
        <v>355</v>
      </c>
      <c r="J49" t="s">
        <v>265</v>
      </c>
      <c r="K49" t="s">
        <v>541</v>
      </c>
      <c r="L49" t="s">
        <v>266</v>
      </c>
      <c r="M49" t="s">
        <v>267</v>
      </c>
      <c r="N49" t="s">
        <v>267</v>
      </c>
      <c r="O49" t="s">
        <v>542</v>
      </c>
      <c r="P49">
        <v>1</v>
      </c>
      <c r="Q49">
        <v>3</v>
      </c>
      <c r="R49">
        <v>7</v>
      </c>
      <c r="S49" t="s">
        <v>267</v>
      </c>
      <c r="T49" t="s">
        <v>267</v>
      </c>
      <c r="U49" t="s">
        <v>543</v>
      </c>
      <c r="V49" t="b">
        <v>0</v>
      </c>
      <c r="W49" t="s">
        <v>265</v>
      </c>
      <c r="X49">
        <v>1</v>
      </c>
      <c r="Y49" t="s">
        <v>544</v>
      </c>
      <c r="Z49" t="s">
        <v>265</v>
      </c>
      <c r="AA49" t="s">
        <v>265</v>
      </c>
      <c r="AB49" t="s">
        <v>265</v>
      </c>
      <c r="AC49" t="s">
        <v>265</v>
      </c>
      <c r="AD49" t="s">
        <v>265</v>
      </c>
      <c r="AE49" t="s">
        <v>265</v>
      </c>
      <c r="AF49" t="s">
        <v>267</v>
      </c>
      <c r="AG49" t="s">
        <v>265</v>
      </c>
      <c r="AH49" t="s">
        <v>265</v>
      </c>
      <c r="AI49" t="s">
        <v>265</v>
      </c>
      <c r="AJ49" t="s">
        <v>265</v>
      </c>
      <c r="AL49" t="str">
        <f>IF(Sudan_News12[[#This Row],[relevancy_classification_english]]="Relevant","مناسب",IF(Sudan_News12[[#This Row],[relevancy_classification_english]]="Relevant","عَرَضِيّ",""))</f>
        <v/>
      </c>
      <c r="AN49" t="str">
        <f>IF(Sudan_News12[[#This Row],[sentiment_analysis_english]]="Negative","سلبي",IF(Sudan_News12[[#This Row],[sentiment_analysis_english]]="Neutral","حيادي",IF(Sudan_News12[[#This Row],[sentiment_analysis_english]]="Positive","إيجابي","")))</f>
        <v/>
      </c>
      <c r="AO49" t="e">
        <f>INDEX(TextClassificationList[],MATCH(Sudan_News12[[#This Row],[text_classification_arabic]],TextClassificationList[text_classification_arabic],0),1)</f>
        <v>#N/A</v>
      </c>
      <c r="AQ49" t="e">
        <f>INDEX(TextClassificationList[],MATCH(Sudan_News12[[#This Row],[text_classification_arabic2]],TextClassificationList[text_classification_arabic],0),1)</f>
        <v>#N/A</v>
      </c>
      <c r="AS49" t="e">
        <f>INDEX(TextClassificationList[],MATCH(Sudan_News12[[#This Row],[text_classification_arabic3]],TextClassificationList[text_classification_arabic],0),1)</f>
        <v>#N/A</v>
      </c>
      <c r="AU49" t="e">
        <f>INDEX(TextClassificationList[],MATCH(Sudan_News12[[#This Row],[text_classification_arabic4]],TextClassificationList[text_classification_arabic],0),1)</f>
        <v>#N/A</v>
      </c>
      <c r="AW49" t="e">
        <f>INDEX(TextClassificationList[],MATCH(Sudan_News12[[#This Row],[text_classification_arabic5]],TextClassificationList[text_classification_arabic],0),1)</f>
        <v>#N/A</v>
      </c>
    </row>
    <row r="50" spans="1:49" x14ac:dyDescent="0.2">
      <c r="A50">
        <v>1.6160704064605389E+18</v>
      </c>
      <c r="B50">
        <v>1.6160704064605389E+18</v>
      </c>
      <c r="C50" t="s">
        <v>545</v>
      </c>
      <c r="D50" s="1">
        <v>44945</v>
      </c>
      <c r="E50" s="2">
        <v>0.65953703703703703</v>
      </c>
      <c r="F50">
        <v>200</v>
      </c>
      <c r="G50">
        <v>1889611729</v>
      </c>
      <c r="H50" t="s">
        <v>354</v>
      </c>
      <c r="I50" t="s">
        <v>355</v>
      </c>
      <c r="J50" t="s">
        <v>265</v>
      </c>
      <c r="K50" t="s">
        <v>546</v>
      </c>
      <c r="L50" t="s">
        <v>266</v>
      </c>
      <c r="M50" t="s">
        <v>267</v>
      </c>
      <c r="N50" t="s">
        <v>267</v>
      </c>
      <c r="O50" t="s">
        <v>547</v>
      </c>
      <c r="P50">
        <v>3</v>
      </c>
      <c r="Q50">
        <v>0</v>
      </c>
      <c r="R50">
        <v>9</v>
      </c>
      <c r="S50" t="s">
        <v>267</v>
      </c>
      <c r="T50" t="s">
        <v>267</v>
      </c>
      <c r="U50" t="s">
        <v>548</v>
      </c>
      <c r="V50" t="b">
        <v>0</v>
      </c>
      <c r="W50" t="s">
        <v>265</v>
      </c>
      <c r="X50">
        <v>1</v>
      </c>
      <c r="Y50" t="s">
        <v>549</v>
      </c>
      <c r="Z50" t="s">
        <v>265</v>
      </c>
      <c r="AA50" t="s">
        <v>265</v>
      </c>
      <c r="AB50" t="s">
        <v>265</v>
      </c>
      <c r="AC50" t="s">
        <v>265</v>
      </c>
      <c r="AD50" t="s">
        <v>265</v>
      </c>
      <c r="AE50" t="s">
        <v>265</v>
      </c>
      <c r="AF50" t="s">
        <v>267</v>
      </c>
      <c r="AG50" t="s">
        <v>265</v>
      </c>
      <c r="AH50" t="s">
        <v>265</v>
      </c>
      <c r="AI50" t="s">
        <v>265</v>
      </c>
      <c r="AJ50" t="s">
        <v>265</v>
      </c>
      <c r="AL50" t="str">
        <f>IF(Sudan_News12[[#This Row],[relevancy_classification_english]]="Relevant","مناسب",IF(Sudan_News12[[#This Row],[relevancy_classification_english]]="Relevant","عَرَضِيّ",""))</f>
        <v/>
      </c>
      <c r="AN50" t="str">
        <f>IF(Sudan_News12[[#This Row],[sentiment_analysis_english]]="Negative","سلبي",IF(Sudan_News12[[#This Row],[sentiment_analysis_english]]="Neutral","حيادي",IF(Sudan_News12[[#This Row],[sentiment_analysis_english]]="Positive","إيجابي","")))</f>
        <v/>
      </c>
      <c r="AO50" t="e">
        <f>INDEX(TextClassificationList[],MATCH(Sudan_News12[[#This Row],[text_classification_arabic]],TextClassificationList[text_classification_arabic],0),1)</f>
        <v>#N/A</v>
      </c>
      <c r="AQ50" t="e">
        <f>INDEX(TextClassificationList[],MATCH(Sudan_News12[[#This Row],[text_classification_arabic2]],TextClassificationList[text_classification_arabic],0),1)</f>
        <v>#N/A</v>
      </c>
      <c r="AS50" t="e">
        <f>INDEX(TextClassificationList[],MATCH(Sudan_News12[[#This Row],[text_classification_arabic3]],TextClassificationList[text_classification_arabic],0),1)</f>
        <v>#N/A</v>
      </c>
      <c r="AU50" t="e">
        <f>INDEX(TextClassificationList[],MATCH(Sudan_News12[[#This Row],[text_classification_arabic4]],TextClassificationList[text_classification_arabic],0),1)</f>
        <v>#N/A</v>
      </c>
      <c r="AW50" t="e">
        <f>INDEX(TextClassificationList[],MATCH(Sudan_News12[[#This Row],[text_classification_arabic5]],TextClassificationList[text_classification_arabic],0),1)</f>
        <v>#N/A</v>
      </c>
    </row>
    <row r="51" spans="1:49" x14ac:dyDescent="0.2">
      <c r="A51">
        <v>1.6149244745449554E+18</v>
      </c>
      <c r="B51">
        <v>1.6149244745449554E+18</v>
      </c>
      <c r="C51" t="s">
        <v>550</v>
      </c>
      <c r="D51" s="1">
        <v>44942</v>
      </c>
      <c r="E51" s="2">
        <v>0.49737268518518518</v>
      </c>
      <c r="F51">
        <v>200</v>
      </c>
      <c r="G51">
        <v>1889611729</v>
      </c>
      <c r="H51" t="s">
        <v>354</v>
      </c>
      <c r="I51" t="s">
        <v>355</v>
      </c>
      <c r="J51" t="s">
        <v>265</v>
      </c>
      <c r="K51" t="s">
        <v>551</v>
      </c>
      <c r="L51" t="s">
        <v>266</v>
      </c>
      <c r="M51" t="s">
        <v>267</v>
      </c>
      <c r="N51" t="s">
        <v>267</v>
      </c>
      <c r="O51" t="s">
        <v>267</v>
      </c>
      <c r="P51">
        <v>1</v>
      </c>
      <c r="Q51">
        <v>0</v>
      </c>
      <c r="R51">
        <v>3</v>
      </c>
      <c r="S51" t="s">
        <v>267</v>
      </c>
      <c r="T51" t="s">
        <v>267</v>
      </c>
      <c r="U51" t="s">
        <v>552</v>
      </c>
      <c r="V51" t="b">
        <v>0</v>
      </c>
      <c r="W51" t="s">
        <v>265</v>
      </c>
      <c r="X51">
        <v>0</v>
      </c>
      <c r="Y51" t="s">
        <v>265</v>
      </c>
      <c r="Z51" t="s">
        <v>265</v>
      </c>
      <c r="AA51" t="s">
        <v>265</v>
      </c>
      <c r="AB51" t="s">
        <v>265</v>
      </c>
      <c r="AC51" t="s">
        <v>265</v>
      </c>
      <c r="AD51" t="s">
        <v>265</v>
      </c>
      <c r="AE51" t="s">
        <v>265</v>
      </c>
      <c r="AF51" t="s">
        <v>267</v>
      </c>
      <c r="AG51" t="s">
        <v>265</v>
      </c>
      <c r="AH51" t="s">
        <v>265</v>
      </c>
      <c r="AI51" t="s">
        <v>265</v>
      </c>
      <c r="AJ51" t="s">
        <v>265</v>
      </c>
      <c r="AL51" t="str">
        <f>IF(Sudan_News12[[#This Row],[relevancy_classification_english]]="Relevant","مناسب",IF(Sudan_News12[[#This Row],[relevancy_classification_english]]="Relevant","عَرَضِيّ",""))</f>
        <v/>
      </c>
      <c r="AN51" t="str">
        <f>IF(Sudan_News12[[#This Row],[sentiment_analysis_english]]="Negative","سلبي",IF(Sudan_News12[[#This Row],[sentiment_analysis_english]]="Neutral","حيادي",IF(Sudan_News12[[#This Row],[sentiment_analysis_english]]="Positive","إيجابي","")))</f>
        <v/>
      </c>
      <c r="AO51" t="e">
        <f>INDEX(TextClassificationList[],MATCH(Sudan_News12[[#This Row],[text_classification_arabic]],TextClassificationList[text_classification_arabic],0),1)</f>
        <v>#N/A</v>
      </c>
      <c r="AQ51" t="e">
        <f>INDEX(TextClassificationList[],MATCH(Sudan_News12[[#This Row],[text_classification_arabic2]],TextClassificationList[text_classification_arabic],0),1)</f>
        <v>#N/A</v>
      </c>
      <c r="AS51" t="e">
        <f>INDEX(TextClassificationList[],MATCH(Sudan_News12[[#This Row],[text_classification_arabic3]],TextClassificationList[text_classification_arabic],0),1)</f>
        <v>#N/A</v>
      </c>
      <c r="AU51" t="e">
        <f>INDEX(TextClassificationList[],MATCH(Sudan_News12[[#This Row],[text_classification_arabic4]],TextClassificationList[text_classification_arabic],0),1)</f>
        <v>#N/A</v>
      </c>
      <c r="AW51" t="e">
        <f>INDEX(TextClassificationList[],MATCH(Sudan_News12[[#This Row],[text_classification_arabic5]],TextClassificationList[text_classification_arabic],0),1)</f>
        <v>#N/A</v>
      </c>
    </row>
    <row r="52" spans="1:49" x14ac:dyDescent="0.2">
      <c r="A52">
        <v>1.6142982456810127E+18</v>
      </c>
      <c r="B52">
        <v>1.6142982456810127E+18</v>
      </c>
      <c r="C52" t="s">
        <v>553</v>
      </c>
      <c r="D52" s="1">
        <v>44940</v>
      </c>
      <c r="E52" s="2">
        <v>0.76930555555555558</v>
      </c>
      <c r="F52">
        <v>200</v>
      </c>
      <c r="G52">
        <v>1889611729</v>
      </c>
      <c r="H52" t="s">
        <v>354</v>
      </c>
      <c r="I52" t="s">
        <v>355</v>
      </c>
      <c r="J52" t="s">
        <v>265</v>
      </c>
      <c r="K52" t="s">
        <v>554</v>
      </c>
      <c r="L52" t="s">
        <v>266</v>
      </c>
      <c r="M52" t="s">
        <v>267</v>
      </c>
      <c r="N52" t="s">
        <v>267</v>
      </c>
      <c r="O52" t="s">
        <v>267</v>
      </c>
      <c r="P52">
        <v>0</v>
      </c>
      <c r="Q52">
        <v>0</v>
      </c>
      <c r="R52">
        <v>0</v>
      </c>
      <c r="S52" t="s">
        <v>267</v>
      </c>
      <c r="T52" t="s">
        <v>267</v>
      </c>
      <c r="U52" t="s">
        <v>555</v>
      </c>
      <c r="V52" t="b">
        <v>0</v>
      </c>
      <c r="W52" t="s">
        <v>265</v>
      </c>
      <c r="X52">
        <v>0</v>
      </c>
      <c r="Y52" t="s">
        <v>265</v>
      </c>
      <c r="Z52" t="s">
        <v>265</v>
      </c>
      <c r="AA52" t="s">
        <v>265</v>
      </c>
      <c r="AB52" t="s">
        <v>265</v>
      </c>
      <c r="AC52" t="s">
        <v>265</v>
      </c>
      <c r="AD52" t="s">
        <v>265</v>
      </c>
      <c r="AE52" t="s">
        <v>265</v>
      </c>
      <c r="AF52" t="s">
        <v>267</v>
      </c>
      <c r="AG52" t="s">
        <v>265</v>
      </c>
      <c r="AH52" t="s">
        <v>265</v>
      </c>
      <c r="AI52" t="s">
        <v>265</v>
      </c>
      <c r="AJ52" t="s">
        <v>265</v>
      </c>
      <c r="AL52" t="str">
        <f>IF(Sudan_News12[[#This Row],[relevancy_classification_english]]="Relevant","مناسب",IF(Sudan_News12[[#This Row],[relevancy_classification_english]]="Relevant","عَرَضِيّ",""))</f>
        <v/>
      </c>
      <c r="AN52" t="str">
        <f>IF(Sudan_News12[[#This Row],[sentiment_analysis_english]]="Negative","سلبي",IF(Sudan_News12[[#This Row],[sentiment_analysis_english]]="Neutral","حيادي",IF(Sudan_News12[[#This Row],[sentiment_analysis_english]]="Positive","إيجابي","")))</f>
        <v/>
      </c>
      <c r="AO52" t="e">
        <f>INDEX(TextClassificationList[],MATCH(Sudan_News12[[#This Row],[text_classification_arabic]],TextClassificationList[text_classification_arabic],0),1)</f>
        <v>#N/A</v>
      </c>
      <c r="AQ52" t="e">
        <f>INDEX(TextClassificationList[],MATCH(Sudan_News12[[#This Row],[text_classification_arabic2]],TextClassificationList[text_classification_arabic],0),1)</f>
        <v>#N/A</v>
      </c>
      <c r="AS52" t="e">
        <f>INDEX(TextClassificationList[],MATCH(Sudan_News12[[#This Row],[text_classification_arabic3]],TextClassificationList[text_classification_arabic],0),1)</f>
        <v>#N/A</v>
      </c>
      <c r="AU52" t="e">
        <f>INDEX(TextClassificationList[],MATCH(Sudan_News12[[#This Row],[text_classification_arabic4]],TextClassificationList[text_classification_arabic],0),1)</f>
        <v>#N/A</v>
      </c>
      <c r="AW52" t="e">
        <f>INDEX(TextClassificationList[],MATCH(Sudan_News12[[#This Row],[text_classification_arabic5]],TextClassificationList[text_classification_arabic],0),1)</f>
        <v>#N/A</v>
      </c>
    </row>
    <row r="53" spans="1:49" x14ac:dyDescent="0.2">
      <c r="A53">
        <v>1.6142681997633167E+18</v>
      </c>
      <c r="B53">
        <v>1.6142681997633167E+18</v>
      </c>
      <c r="C53" t="s">
        <v>556</v>
      </c>
      <c r="D53" s="1">
        <v>44940</v>
      </c>
      <c r="E53" s="2">
        <v>0.68640046296296298</v>
      </c>
      <c r="F53">
        <v>200</v>
      </c>
      <c r="G53">
        <v>1889611729</v>
      </c>
      <c r="H53" t="s">
        <v>354</v>
      </c>
      <c r="I53" t="s">
        <v>355</v>
      </c>
      <c r="J53" t="s">
        <v>265</v>
      </c>
      <c r="K53" t="s">
        <v>557</v>
      </c>
      <c r="L53" t="s">
        <v>266</v>
      </c>
      <c r="M53" t="s">
        <v>267</v>
      </c>
      <c r="N53" t="s">
        <v>267</v>
      </c>
      <c r="O53" t="s">
        <v>267</v>
      </c>
      <c r="P53">
        <v>2</v>
      </c>
      <c r="Q53">
        <v>0</v>
      </c>
      <c r="R53">
        <v>2</v>
      </c>
      <c r="S53" t="s">
        <v>282</v>
      </c>
      <c r="T53" t="s">
        <v>267</v>
      </c>
      <c r="U53" t="s">
        <v>558</v>
      </c>
      <c r="V53" t="b">
        <v>0</v>
      </c>
      <c r="W53" t="s">
        <v>265</v>
      </c>
      <c r="X53">
        <v>0</v>
      </c>
      <c r="Y53" t="s">
        <v>265</v>
      </c>
      <c r="Z53" t="s">
        <v>265</v>
      </c>
      <c r="AA53" t="s">
        <v>265</v>
      </c>
      <c r="AB53" t="s">
        <v>265</v>
      </c>
      <c r="AC53" t="s">
        <v>265</v>
      </c>
      <c r="AD53" t="s">
        <v>265</v>
      </c>
      <c r="AE53" t="s">
        <v>265</v>
      </c>
      <c r="AF53" t="s">
        <v>267</v>
      </c>
      <c r="AG53" t="s">
        <v>265</v>
      </c>
      <c r="AH53" t="s">
        <v>265</v>
      </c>
      <c r="AI53" t="s">
        <v>265</v>
      </c>
      <c r="AJ53" t="s">
        <v>265</v>
      </c>
      <c r="AL53" t="str">
        <f>IF(Sudan_News12[[#This Row],[relevancy_classification_english]]="Relevant","مناسب",IF(Sudan_News12[[#This Row],[relevancy_classification_english]]="Relevant","عَرَضِيّ",""))</f>
        <v/>
      </c>
      <c r="AN53" t="str">
        <f>IF(Sudan_News12[[#This Row],[sentiment_analysis_english]]="Negative","سلبي",IF(Sudan_News12[[#This Row],[sentiment_analysis_english]]="Neutral","حيادي",IF(Sudan_News12[[#This Row],[sentiment_analysis_english]]="Positive","إيجابي","")))</f>
        <v/>
      </c>
      <c r="AO53" t="e">
        <f>INDEX(TextClassificationList[],MATCH(Sudan_News12[[#This Row],[text_classification_arabic]],TextClassificationList[text_classification_arabic],0),1)</f>
        <v>#N/A</v>
      </c>
      <c r="AQ53" t="e">
        <f>INDEX(TextClassificationList[],MATCH(Sudan_News12[[#This Row],[text_classification_arabic2]],TextClassificationList[text_classification_arabic],0),1)</f>
        <v>#N/A</v>
      </c>
      <c r="AS53" t="e">
        <f>INDEX(TextClassificationList[],MATCH(Sudan_News12[[#This Row],[text_classification_arabic3]],TextClassificationList[text_classification_arabic],0),1)</f>
        <v>#N/A</v>
      </c>
      <c r="AU53" t="e">
        <f>INDEX(TextClassificationList[],MATCH(Sudan_News12[[#This Row],[text_classification_arabic4]],TextClassificationList[text_classification_arabic],0),1)</f>
        <v>#N/A</v>
      </c>
      <c r="AW53" t="e">
        <f>INDEX(TextClassificationList[],MATCH(Sudan_News12[[#This Row],[text_classification_arabic5]],TextClassificationList[text_classification_arabic],0),1)</f>
        <v>#N/A</v>
      </c>
    </row>
    <row r="54" spans="1:49" x14ac:dyDescent="0.2">
      <c r="A54">
        <v>1.6142675786663444E+18</v>
      </c>
      <c r="B54">
        <v>1.6142675786663444E+18</v>
      </c>
      <c r="C54" t="s">
        <v>559</v>
      </c>
      <c r="D54" s="1">
        <v>44940</v>
      </c>
      <c r="E54" s="2">
        <v>0.6846875</v>
      </c>
      <c r="F54">
        <v>200</v>
      </c>
      <c r="G54">
        <v>1889611729</v>
      </c>
      <c r="H54" t="s">
        <v>354</v>
      </c>
      <c r="I54" t="s">
        <v>355</v>
      </c>
      <c r="J54" t="s">
        <v>265</v>
      </c>
      <c r="K54" t="s">
        <v>560</v>
      </c>
      <c r="L54" t="s">
        <v>266</v>
      </c>
      <c r="M54" t="s">
        <v>267</v>
      </c>
      <c r="N54" t="s">
        <v>267</v>
      </c>
      <c r="O54" t="s">
        <v>267</v>
      </c>
      <c r="P54">
        <v>0</v>
      </c>
      <c r="Q54">
        <v>0</v>
      </c>
      <c r="R54">
        <v>1</v>
      </c>
      <c r="S54" t="s">
        <v>282</v>
      </c>
      <c r="T54" t="s">
        <v>267</v>
      </c>
      <c r="U54" t="s">
        <v>561</v>
      </c>
      <c r="V54" t="b">
        <v>0</v>
      </c>
      <c r="W54" t="s">
        <v>265</v>
      </c>
      <c r="X54">
        <v>0</v>
      </c>
      <c r="Y54" t="s">
        <v>265</v>
      </c>
      <c r="Z54" t="s">
        <v>265</v>
      </c>
      <c r="AA54" t="s">
        <v>265</v>
      </c>
      <c r="AB54" t="s">
        <v>265</v>
      </c>
      <c r="AC54" t="s">
        <v>265</v>
      </c>
      <c r="AD54" t="s">
        <v>265</v>
      </c>
      <c r="AE54" t="s">
        <v>265</v>
      </c>
      <c r="AF54" t="s">
        <v>267</v>
      </c>
      <c r="AG54" t="s">
        <v>265</v>
      </c>
      <c r="AH54" t="s">
        <v>265</v>
      </c>
      <c r="AI54" t="s">
        <v>265</v>
      </c>
      <c r="AJ54" t="s">
        <v>265</v>
      </c>
      <c r="AL54" t="str">
        <f>IF(Sudan_News12[[#This Row],[relevancy_classification_english]]="Relevant","مناسب",IF(Sudan_News12[[#This Row],[relevancy_classification_english]]="Relevant","عَرَضِيّ",""))</f>
        <v/>
      </c>
      <c r="AN54" t="str">
        <f>IF(Sudan_News12[[#This Row],[sentiment_analysis_english]]="Negative","سلبي",IF(Sudan_News12[[#This Row],[sentiment_analysis_english]]="Neutral","حيادي",IF(Sudan_News12[[#This Row],[sentiment_analysis_english]]="Positive","إيجابي","")))</f>
        <v/>
      </c>
      <c r="AO54" t="e">
        <f>INDEX(TextClassificationList[],MATCH(Sudan_News12[[#This Row],[text_classification_arabic]],TextClassificationList[text_classification_arabic],0),1)</f>
        <v>#N/A</v>
      </c>
      <c r="AQ54" t="e">
        <f>INDEX(TextClassificationList[],MATCH(Sudan_News12[[#This Row],[text_classification_arabic2]],TextClassificationList[text_classification_arabic],0),1)</f>
        <v>#N/A</v>
      </c>
      <c r="AS54" t="e">
        <f>INDEX(TextClassificationList[],MATCH(Sudan_News12[[#This Row],[text_classification_arabic3]],TextClassificationList[text_classification_arabic],0),1)</f>
        <v>#N/A</v>
      </c>
      <c r="AU54" t="e">
        <f>INDEX(TextClassificationList[],MATCH(Sudan_News12[[#This Row],[text_classification_arabic4]],TextClassificationList[text_classification_arabic],0),1)</f>
        <v>#N/A</v>
      </c>
      <c r="AW54" t="e">
        <f>INDEX(TextClassificationList[],MATCH(Sudan_News12[[#This Row],[text_classification_arabic5]],TextClassificationList[text_classification_arabic],0),1)</f>
        <v>#N/A</v>
      </c>
    </row>
    <row r="55" spans="1:49" x14ac:dyDescent="0.2">
      <c r="A55">
        <v>1.6142666328591811E+18</v>
      </c>
      <c r="B55">
        <v>1.6142666328591811E+18</v>
      </c>
      <c r="C55" t="s">
        <v>562</v>
      </c>
      <c r="D55" s="1">
        <v>44940</v>
      </c>
      <c r="E55" s="2">
        <v>0.68207175925925922</v>
      </c>
      <c r="F55">
        <v>200</v>
      </c>
      <c r="G55">
        <v>1889611729</v>
      </c>
      <c r="H55" t="s">
        <v>354</v>
      </c>
      <c r="I55" t="s">
        <v>355</v>
      </c>
      <c r="J55" t="s">
        <v>265</v>
      </c>
      <c r="K55" t="s">
        <v>563</v>
      </c>
      <c r="L55" t="s">
        <v>266</v>
      </c>
      <c r="M55" t="s">
        <v>267</v>
      </c>
      <c r="N55" t="s">
        <v>267</v>
      </c>
      <c r="O55" t="s">
        <v>267</v>
      </c>
      <c r="P55">
        <v>0</v>
      </c>
      <c r="Q55">
        <v>0</v>
      </c>
      <c r="R55">
        <v>4</v>
      </c>
      <c r="S55" t="s">
        <v>312</v>
      </c>
      <c r="T55" t="s">
        <v>267</v>
      </c>
      <c r="U55" t="s">
        <v>564</v>
      </c>
      <c r="V55" t="b">
        <v>0</v>
      </c>
      <c r="W55" t="s">
        <v>265</v>
      </c>
      <c r="X55">
        <v>0</v>
      </c>
      <c r="Y55" t="s">
        <v>265</v>
      </c>
      <c r="Z55" t="s">
        <v>265</v>
      </c>
      <c r="AA55" t="s">
        <v>265</v>
      </c>
      <c r="AB55" t="s">
        <v>265</v>
      </c>
      <c r="AC55" t="s">
        <v>265</v>
      </c>
      <c r="AD55" t="s">
        <v>265</v>
      </c>
      <c r="AE55" t="s">
        <v>265</v>
      </c>
      <c r="AF55" t="s">
        <v>267</v>
      </c>
      <c r="AG55" t="s">
        <v>265</v>
      </c>
      <c r="AH55" t="s">
        <v>265</v>
      </c>
      <c r="AI55" t="s">
        <v>265</v>
      </c>
      <c r="AJ55" t="s">
        <v>265</v>
      </c>
      <c r="AL55" t="str">
        <f>IF(Sudan_News12[[#This Row],[relevancy_classification_english]]="Relevant","مناسب",IF(Sudan_News12[[#This Row],[relevancy_classification_english]]="Relevant","عَرَضِيّ",""))</f>
        <v/>
      </c>
      <c r="AN55" t="str">
        <f>IF(Sudan_News12[[#This Row],[sentiment_analysis_english]]="Negative","سلبي",IF(Sudan_News12[[#This Row],[sentiment_analysis_english]]="Neutral","حيادي",IF(Sudan_News12[[#This Row],[sentiment_analysis_english]]="Positive","إيجابي","")))</f>
        <v/>
      </c>
      <c r="AO55" t="e">
        <f>INDEX(TextClassificationList[],MATCH(Sudan_News12[[#This Row],[text_classification_arabic]],TextClassificationList[text_classification_arabic],0),1)</f>
        <v>#N/A</v>
      </c>
      <c r="AQ55" t="e">
        <f>INDEX(TextClassificationList[],MATCH(Sudan_News12[[#This Row],[text_classification_arabic2]],TextClassificationList[text_classification_arabic],0),1)</f>
        <v>#N/A</v>
      </c>
      <c r="AS55" t="e">
        <f>INDEX(TextClassificationList[],MATCH(Sudan_News12[[#This Row],[text_classification_arabic3]],TextClassificationList[text_classification_arabic],0),1)</f>
        <v>#N/A</v>
      </c>
      <c r="AU55" t="e">
        <f>INDEX(TextClassificationList[],MATCH(Sudan_News12[[#This Row],[text_classification_arabic4]],TextClassificationList[text_classification_arabic],0),1)</f>
        <v>#N/A</v>
      </c>
      <c r="AW55" t="e">
        <f>INDEX(TextClassificationList[],MATCH(Sudan_News12[[#This Row],[text_classification_arabic5]],TextClassificationList[text_classification_arabic],0),1)</f>
        <v>#N/A</v>
      </c>
    </row>
    <row r="56" spans="1:49" x14ac:dyDescent="0.2">
      <c r="A56">
        <v>1.6141620377135432E+18</v>
      </c>
      <c r="B56">
        <v>1.6141620377135432E+18</v>
      </c>
      <c r="C56" t="s">
        <v>565</v>
      </c>
      <c r="D56" s="1">
        <v>44940</v>
      </c>
      <c r="E56" s="2">
        <v>0.39344907407407409</v>
      </c>
      <c r="F56">
        <v>200</v>
      </c>
      <c r="G56">
        <v>1889611729</v>
      </c>
      <c r="H56" t="s">
        <v>354</v>
      </c>
      <c r="I56" t="s">
        <v>355</v>
      </c>
      <c r="J56" t="s">
        <v>265</v>
      </c>
      <c r="K56" t="s">
        <v>566</v>
      </c>
      <c r="L56" t="s">
        <v>266</v>
      </c>
      <c r="M56" t="s">
        <v>267</v>
      </c>
      <c r="N56" t="s">
        <v>267</v>
      </c>
      <c r="O56" t="s">
        <v>567</v>
      </c>
      <c r="P56">
        <v>1</v>
      </c>
      <c r="Q56">
        <v>0</v>
      </c>
      <c r="R56">
        <v>10</v>
      </c>
      <c r="S56" t="s">
        <v>267</v>
      </c>
      <c r="T56" t="s">
        <v>267</v>
      </c>
      <c r="U56" t="s">
        <v>568</v>
      </c>
      <c r="V56" t="b">
        <v>0</v>
      </c>
      <c r="W56" t="s">
        <v>265</v>
      </c>
      <c r="X56">
        <v>1</v>
      </c>
      <c r="Y56" t="s">
        <v>569</v>
      </c>
      <c r="Z56" t="s">
        <v>265</v>
      </c>
      <c r="AA56" t="s">
        <v>265</v>
      </c>
      <c r="AB56" t="s">
        <v>265</v>
      </c>
      <c r="AC56" t="s">
        <v>265</v>
      </c>
      <c r="AD56" t="s">
        <v>265</v>
      </c>
      <c r="AE56" t="s">
        <v>265</v>
      </c>
      <c r="AF56" t="s">
        <v>267</v>
      </c>
      <c r="AG56" t="s">
        <v>265</v>
      </c>
      <c r="AH56" t="s">
        <v>265</v>
      </c>
      <c r="AI56" t="s">
        <v>265</v>
      </c>
      <c r="AJ56" t="s">
        <v>265</v>
      </c>
      <c r="AL56" t="str">
        <f>IF(Sudan_News12[[#This Row],[relevancy_classification_english]]="Relevant","مناسب",IF(Sudan_News12[[#This Row],[relevancy_classification_english]]="Relevant","عَرَضِيّ",""))</f>
        <v/>
      </c>
      <c r="AN56" t="str">
        <f>IF(Sudan_News12[[#This Row],[sentiment_analysis_english]]="Negative","سلبي",IF(Sudan_News12[[#This Row],[sentiment_analysis_english]]="Neutral","حيادي",IF(Sudan_News12[[#This Row],[sentiment_analysis_english]]="Positive","إيجابي","")))</f>
        <v/>
      </c>
      <c r="AO56" t="e">
        <f>INDEX(TextClassificationList[],MATCH(Sudan_News12[[#This Row],[text_classification_arabic]],TextClassificationList[text_classification_arabic],0),1)</f>
        <v>#N/A</v>
      </c>
      <c r="AQ56" t="e">
        <f>INDEX(TextClassificationList[],MATCH(Sudan_News12[[#This Row],[text_classification_arabic2]],TextClassificationList[text_classification_arabic],0),1)</f>
        <v>#N/A</v>
      </c>
      <c r="AS56" t="e">
        <f>INDEX(TextClassificationList[],MATCH(Sudan_News12[[#This Row],[text_classification_arabic3]],TextClassificationList[text_classification_arabic],0),1)</f>
        <v>#N/A</v>
      </c>
      <c r="AU56" t="e">
        <f>INDEX(TextClassificationList[],MATCH(Sudan_News12[[#This Row],[text_classification_arabic4]],TextClassificationList[text_classification_arabic],0),1)</f>
        <v>#N/A</v>
      </c>
      <c r="AW56" t="e">
        <f>INDEX(TextClassificationList[],MATCH(Sudan_News12[[#This Row],[text_classification_arabic5]],TextClassificationList[text_classification_arabic],0),1)</f>
        <v>#N/A</v>
      </c>
    </row>
    <row r="57" spans="1:49" x14ac:dyDescent="0.2">
      <c r="A57">
        <v>1.614132627035902E+18</v>
      </c>
      <c r="B57">
        <v>1.614132627035902E+18</v>
      </c>
      <c r="C57" t="s">
        <v>570</v>
      </c>
      <c r="D57" s="1">
        <v>44940</v>
      </c>
      <c r="E57" s="2">
        <v>0.31229166666666669</v>
      </c>
      <c r="F57">
        <v>200</v>
      </c>
      <c r="G57">
        <v>1889611729</v>
      </c>
      <c r="H57" t="s">
        <v>354</v>
      </c>
      <c r="I57" t="s">
        <v>355</v>
      </c>
      <c r="J57" t="s">
        <v>265</v>
      </c>
      <c r="K57" t="s">
        <v>571</v>
      </c>
      <c r="L57" t="s">
        <v>266</v>
      </c>
      <c r="M57" t="s">
        <v>267</v>
      </c>
      <c r="N57" t="s">
        <v>267</v>
      </c>
      <c r="O57" t="s">
        <v>267</v>
      </c>
      <c r="P57">
        <v>1</v>
      </c>
      <c r="Q57">
        <v>0</v>
      </c>
      <c r="R57">
        <v>3</v>
      </c>
      <c r="S57" t="s">
        <v>267</v>
      </c>
      <c r="T57" t="s">
        <v>267</v>
      </c>
      <c r="U57" t="s">
        <v>572</v>
      </c>
      <c r="V57" t="b">
        <v>0</v>
      </c>
      <c r="W57" t="s">
        <v>265</v>
      </c>
      <c r="X57">
        <v>0</v>
      </c>
      <c r="Y57" t="s">
        <v>265</v>
      </c>
      <c r="Z57" t="s">
        <v>265</v>
      </c>
      <c r="AA57" t="s">
        <v>265</v>
      </c>
      <c r="AB57" t="s">
        <v>265</v>
      </c>
      <c r="AC57" t="s">
        <v>265</v>
      </c>
      <c r="AD57" t="s">
        <v>265</v>
      </c>
      <c r="AE57" t="s">
        <v>265</v>
      </c>
      <c r="AF57" t="s">
        <v>267</v>
      </c>
      <c r="AG57" t="s">
        <v>265</v>
      </c>
      <c r="AH57" t="s">
        <v>265</v>
      </c>
      <c r="AI57" t="s">
        <v>265</v>
      </c>
      <c r="AJ57" t="s">
        <v>265</v>
      </c>
      <c r="AL57" t="str">
        <f>IF(Sudan_News12[[#This Row],[relevancy_classification_english]]="Relevant","مناسب",IF(Sudan_News12[[#This Row],[relevancy_classification_english]]="Relevant","عَرَضِيّ",""))</f>
        <v/>
      </c>
      <c r="AN57" t="str">
        <f>IF(Sudan_News12[[#This Row],[sentiment_analysis_english]]="Negative","سلبي",IF(Sudan_News12[[#This Row],[sentiment_analysis_english]]="Neutral","حيادي",IF(Sudan_News12[[#This Row],[sentiment_analysis_english]]="Positive","إيجابي","")))</f>
        <v/>
      </c>
      <c r="AO57" t="e">
        <f>INDEX(TextClassificationList[],MATCH(Sudan_News12[[#This Row],[text_classification_arabic]],TextClassificationList[text_classification_arabic],0),1)</f>
        <v>#N/A</v>
      </c>
      <c r="AQ57" t="e">
        <f>INDEX(TextClassificationList[],MATCH(Sudan_News12[[#This Row],[text_classification_arabic2]],TextClassificationList[text_classification_arabic],0),1)</f>
        <v>#N/A</v>
      </c>
      <c r="AS57" t="e">
        <f>INDEX(TextClassificationList[],MATCH(Sudan_News12[[#This Row],[text_classification_arabic3]],TextClassificationList[text_classification_arabic],0),1)</f>
        <v>#N/A</v>
      </c>
      <c r="AU57" t="e">
        <f>INDEX(TextClassificationList[],MATCH(Sudan_News12[[#This Row],[text_classification_arabic4]],TextClassificationList[text_classification_arabic],0),1)</f>
        <v>#N/A</v>
      </c>
      <c r="AW57" t="e">
        <f>INDEX(TextClassificationList[],MATCH(Sudan_News12[[#This Row],[text_classification_arabic5]],TextClassificationList[text_classification_arabic],0),1)</f>
        <v>#N/A</v>
      </c>
    </row>
    <row r="58" spans="1:49" x14ac:dyDescent="0.2">
      <c r="A58">
        <v>1.5972221329076511E+18</v>
      </c>
      <c r="B58">
        <v>1.5972221329076511E+18</v>
      </c>
      <c r="C58" t="s">
        <v>573</v>
      </c>
      <c r="D58" s="1">
        <v>44893</v>
      </c>
      <c r="E58" s="2">
        <v>0.6482175925925926</v>
      </c>
      <c r="F58">
        <v>200</v>
      </c>
      <c r="G58">
        <v>1889611729</v>
      </c>
      <c r="H58" t="s">
        <v>354</v>
      </c>
      <c r="I58" t="s">
        <v>355</v>
      </c>
      <c r="J58" t="s">
        <v>265</v>
      </c>
      <c r="K58" t="s">
        <v>574</v>
      </c>
      <c r="L58" t="s">
        <v>266</v>
      </c>
      <c r="M58" t="s">
        <v>267</v>
      </c>
      <c r="N58" t="s">
        <v>267</v>
      </c>
      <c r="O58" t="s">
        <v>267</v>
      </c>
      <c r="P58">
        <v>0</v>
      </c>
      <c r="Q58">
        <v>0</v>
      </c>
      <c r="R58">
        <v>0</v>
      </c>
      <c r="S58" t="s">
        <v>282</v>
      </c>
      <c r="T58" t="s">
        <v>267</v>
      </c>
      <c r="U58" t="s">
        <v>575</v>
      </c>
      <c r="V58" t="b">
        <v>0</v>
      </c>
      <c r="W58" t="s">
        <v>265</v>
      </c>
      <c r="X58">
        <v>0</v>
      </c>
      <c r="Y58" t="s">
        <v>265</v>
      </c>
      <c r="Z58" t="s">
        <v>265</v>
      </c>
      <c r="AA58" t="s">
        <v>265</v>
      </c>
      <c r="AB58" t="s">
        <v>265</v>
      </c>
      <c r="AC58" t="s">
        <v>265</v>
      </c>
      <c r="AD58" t="s">
        <v>265</v>
      </c>
      <c r="AE58" t="s">
        <v>265</v>
      </c>
      <c r="AF58" t="s">
        <v>267</v>
      </c>
      <c r="AG58" t="s">
        <v>265</v>
      </c>
      <c r="AH58" t="s">
        <v>265</v>
      </c>
      <c r="AI58" t="s">
        <v>265</v>
      </c>
      <c r="AJ58" t="s">
        <v>265</v>
      </c>
      <c r="AL58" t="str">
        <f>IF(Sudan_News12[[#This Row],[relevancy_classification_english]]="Relevant","مناسب",IF(Sudan_News12[[#This Row],[relevancy_classification_english]]="Relevant","عَرَضِيّ",""))</f>
        <v/>
      </c>
      <c r="AN58" t="str">
        <f>IF(Sudan_News12[[#This Row],[sentiment_analysis_english]]="Negative","سلبي",IF(Sudan_News12[[#This Row],[sentiment_analysis_english]]="Neutral","حيادي",IF(Sudan_News12[[#This Row],[sentiment_analysis_english]]="Positive","إيجابي","")))</f>
        <v/>
      </c>
      <c r="AO58" t="e">
        <f>INDEX(TextClassificationList[],MATCH(Sudan_News12[[#This Row],[text_classification_arabic]],TextClassificationList[text_classification_arabic],0),1)</f>
        <v>#N/A</v>
      </c>
      <c r="AQ58" t="e">
        <f>INDEX(TextClassificationList[],MATCH(Sudan_News12[[#This Row],[text_classification_arabic2]],TextClassificationList[text_classification_arabic],0),1)</f>
        <v>#N/A</v>
      </c>
      <c r="AS58" t="e">
        <f>INDEX(TextClassificationList[],MATCH(Sudan_News12[[#This Row],[text_classification_arabic3]],TextClassificationList[text_classification_arabic],0),1)</f>
        <v>#N/A</v>
      </c>
      <c r="AU58" t="e">
        <f>INDEX(TextClassificationList[],MATCH(Sudan_News12[[#This Row],[text_classification_arabic4]],TextClassificationList[text_classification_arabic],0),1)</f>
        <v>#N/A</v>
      </c>
      <c r="AW58" t="e">
        <f>INDEX(TextClassificationList[],MATCH(Sudan_News12[[#This Row],[text_classification_arabic5]],TextClassificationList[text_classification_arabic],0),1)</f>
        <v>#N/A</v>
      </c>
    </row>
    <row r="59" spans="1:49" x14ac:dyDescent="0.2">
      <c r="A59">
        <v>1.5968722233016484E+18</v>
      </c>
      <c r="B59">
        <v>1.5968722233016484E+18</v>
      </c>
      <c r="C59" t="s">
        <v>576</v>
      </c>
      <c r="D59" s="1">
        <v>44892</v>
      </c>
      <c r="E59" s="2">
        <v>0.68265046296296295</v>
      </c>
      <c r="F59">
        <v>200</v>
      </c>
      <c r="G59">
        <v>1889611729</v>
      </c>
      <c r="H59" t="s">
        <v>354</v>
      </c>
      <c r="I59" t="s">
        <v>355</v>
      </c>
      <c r="J59" t="s">
        <v>265</v>
      </c>
      <c r="K59" t="s">
        <v>577</v>
      </c>
      <c r="L59" t="s">
        <v>266</v>
      </c>
      <c r="M59" t="s">
        <v>267</v>
      </c>
      <c r="N59" t="s">
        <v>267</v>
      </c>
      <c r="O59" t="s">
        <v>267</v>
      </c>
      <c r="P59">
        <v>0</v>
      </c>
      <c r="Q59">
        <v>0</v>
      </c>
      <c r="R59">
        <v>0</v>
      </c>
      <c r="S59" t="s">
        <v>282</v>
      </c>
      <c r="T59" t="s">
        <v>267</v>
      </c>
      <c r="U59" t="s">
        <v>578</v>
      </c>
      <c r="V59" t="b">
        <v>0</v>
      </c>
      <c r="W59" t="s">
        <v>265</v>
      </c>
      <c r="X59">
        <v>0</v>
      </c>
      <c r="Y59" t="s">
        <v>265</v>
      </c>
      <c r="Z59" t="s">
        <v>265</v>
      </c>
      <c r="AA59" t="s">
        <v>265</v>
      </c>
      <c r="AB59" t="s">
        <v>265</v>
      </c>
      <c r="AC59" t="s">
        <v>265</v>
      </c>
      <c r="AD59" t="s">
        <v>265</v>
      </c>
      <c r="AE59" t="s">
        <v>265</v>
      </c>
      <c r="AF59" t="s">
        <v>267</v>
      </c>
      <c r="AG59" t="s">
        <v>265</v>
      </c>
      <c r="AH59" t="s">
        <v>265</v>
      </c>
      <c r="AI59" t="s">
        <v>265</v>
      </c>
      <c r="AJ59" t="s">
        <v>265</v>
      </c>
      <c r="AL59" t="str">
        <f>IF(Sudan_News12[[#This Row],[relevancy_classification_english]]="Relevant","مناسب",IF(Sudan_News12[[#This Row],[relevancy_classification_english]]="Relevant","عَرَضِيّ",""))</f>
        <v/>
      </c>
      <c r="AN59" t="str">
        <f>IF(Sudan_News12[[#This Row],[sentiment_analysis_english]]="Negative","سلبي",IF(Sudan_News12[[#This Row],[sentiment_analysis_english]]="Neutral","حيادي",IF(Sudan_News12[[#This Row],[sentiment_analysis_english]]="Positive","إيجابي","")))</f>
        <v/>
      </c>
      <c r="AO59" t="e">
        <f>INDEX(TextClassificationList[],MATCH(Sudan_News12[[#This Row],[text_classification_arabic]],TextClassificationList[text_classification_arabic],0),1)</f>
        <v>#N/A</v>
      </c>
      <c r="AQ59" t="e">
        <f>INDEX(TextClassificationList[],MATCH(Sudan_News12[[#This Row],[text_classification_arabic2]],TextClassificationList[text_classification_arabic],0),1)</f>
        <v>#N/A</v>
      </c>
      <c r="AS59" t="e">
        <f>INDEX(TextClassificationList[],MATCH(Sudan_News12[[#This Row],[text_classification_arabic3]],TextClassificationList[text_classification_arabic],0),1)</f>
        <v>#N/A</v>
      </c>
      <c r="AU59" t="e">
        <f>INDEX(TextClassificationList[],MATCH(Sudan_News12[[#This Row],[text_classification_arabic4]],TextClassificationList[text_classification_arabic],0),1)</f>
        <v>#N/A</v>
      </c>
      <c r="AW59" t="e">
        <f>INDEX(TextClassificationList[],MATCH(Sudan_News12[[#This Row],[text_classification_arabic5]],TextClassificationList[text_classification_arabic],0),1)</f>
        <v>#N/A</v>
      </c>
    </row>
    <row r="60" spans="1:49" x14ac:dyDescent="0.2">
      <c r="A60">
        <v>1.5935809460449853E+18</v>
      </c>
      <c r="B60">
        <v>1.5935809460449853E+18</v>
      </c>
      <c r="C60" t="s">
        <v>579</v>
      </c>
      <c r="D60" s="1">
        <v>44883</v>
      </c>
      <c r="E60" s="2">
        <v>0.60045138888888894</v>
      </c>
      <c r="F60">
        <v>200</v>
      </c>
      <c r="G60">
        <v>1889611729</v>
      </c>
      <c r="H60" t="s">
        <v>354</v>
      </c>
      <c r="I60" t="s">
        <v>355</v>
      </c>
      <c r="J60" t="s">
        <v>265</v>
      </c>
      <c r="K60" t="s">
        <v>580</v>
      </c>
      <c r="L60" t="s">
        <v>266</v>
      </c>
      <c r="M60" t="s">
        <v>267</v>
      </c>
      <c r="N60" t="s">
        <v>267</v>
      </c>
      <c r="O60" t="s">
        <v>267</v>
      </c>
      <c r="P60">
        <v>0</v>
      </c>
      <c r="Q60">
        <v>0</v>
      </c>
      <c r="R60">
        <v>2</v>
      </c>
      <c r="S60" t="s">
        <v>344</v>
      </c>
      <c r="T60" t="s">
        <v>267</v>
      </c>
      <c r="U60" t="s">
        <v>581</v>
      </c>
      <c r="V60" t="b">
        <v>0</v>
      </c>
      <c r="W60" t="s">
        <v>265</v>
      </c>
      <c r="X60">
        <v>0</v>
      </c>
      <c r="Y60" t="s">
        <v>265</v>
      </c>
      <c r="Z60" t="s">
        <v>265</v>
      </c>
      <c r="AA60" t="s">
        <v>265</v>
      </c>
      <c r="AB60" t="s">
        <v>265</v>
      </c>
      <c r="AC60" t="s">
        <v>265</v>
      </c>
      <c r="AD60" t="s">
        <v>265</v>
      </c>
      <c r="AE60" t="s">
        <v>265</v>
      </c>
      <c r="AF60" t="s">
        <v>267</v>
      </c>
      <c r="AG60" t="s">
        <v>265</v>
      </c>
      <c r="AH60" t="s">
        <v>265</v>
      </c>
      <c r="AI60" t="s">
        <v>265</v>
      </c>
      <c r="AJ60" t="s">
        <v>265</v>
      </c>
      <c r="AL60" t="str">
        <f>IF(Sudan_News12[[#This Row],[relevancy_classification_english]]="Relevant","مناسب",IF(Sudan_News12[[#This Row],[relevancy_classification_english]]="Relevant","عَرَضِيّ",""))</f>
        <v/>
      </c>
      <c r="AN60" t="str">
        <f>IF(Sudan_News12[[#This Row],[sentiment_analysis_english]]="Negative","سلبي",IF(Sudan_News12[[#This Row],[sentiment_analysis_english]]="Neutral","حيادي",IF(Sudan_News12[[#This Row],[sentiment_analysis_english]]="Positive","إيجابي","")))</f>
        <v/>
      </c>
      <c r="AO60" t="e">
        <f>INDEX(TextClassificationList[],MATCH(Sudan_News12[[#This Row],[text_classification_arabic]],TextClassificationList[text_classification_arabic],0),1)</f>
        <v>#N/A</v>
      </c>
      <c r="AQ60" t="e">
        <f>INDEX(TextClassificationList[],MATCH(Sudan_News12[[#This Row],[text_classification_arabic2]],TextClassificationList[text_classification_arabic],0),1)</f>
        <v>#N/A</v>
      </c>
      <c r="AS60" t="e">
        <f>INDEX(TextClassificationList[],MATCH(Sudan_News12[[#This Row],[text_classification_arabic3]],TextClassificationList[text_classification_arabic],0),1)</f>
        <v>#N/A</v>
      </c>
      <c r="AU60" t="e">
        <f>INDEX(TextClassificationList[],MATCH(Sudan_News12[[#This Row],[text_classification_arabic4]],TextClassificationList[text_classification_arabic],0),1)</f>
        <v>#N/A</v>
      </c>
      <c r="AW60" t="e">
        <f>INDEX(TextClassificationList[],MATCH(Sudan_News12[[#This Row],[text_classification_arabic5]],TextClassificationList[text_classification_arabic],0),1)</f>
        <v>#N/A</v>
      </c>
    </row>
    <row r="61" spans="1:49" x14ac:dyDescent="0.2">
      <c r="A61">
        <v>1.5868181021882491E+18</v>
      </c>
      <c r="B61">
        <v>1.5868181021882491E+18</v>
      </c>
      <c r="C61" t="s">
        <v>582</v>
      </c>
      <c r="D61" s="1">
        <v>44864</v>
      </c>
      <c r="E61" s="2">
        <v>0.93855324074074076</v>
      </c>
      <c r="F61">
        <v>200</v>
      </c>
      <c r="G61">
        <v>1889611729</v>
      </c>
      <c r="H61" t="s">
        <v>354</v>
      </c>
      <c r="I61" t="s">
        <v>355</v>
      </c>
      <c r="J61" t="s">
        <v>265</v>
      </c>
      <c r="K61" t="s">
        <v>583</v>
      </c>
      <c r="L61" t="s">
        <v>266</v>
      </c>
      <c r="M61" t="s">
        <v>267</v>
      </c>
      <c r="N61" t="s">
        <v>267</v>
      </c>
      <c r="O61" t="s">
        <v>584</v>
      </c>
      <c r="P61">
        <v>3</v>
      </c>
      <c r="Q61">
        <v>0</v>
      </c>
      <c r="R61">
        <v>0</v>
      </c>
      <c r="S61" t="s">
        <v>282</v>
      </c>
      <c r="T61" t="s">
        <v>267</v>
      </c>
      <c r="U61" t="s">
        <v>585</v>
      </c>
      <c r="V61" t="b">
        <v>0</v>
      </c>
      <c r="W61" t="s">
        <v>265</v>
      </c>
      <c r="X61">
        <v>1</v>
      </c>
      <c r="Y61" t="s">
        <v>586</v>
      </c>
      <c r="Z61" t="s">
        <v>265</v>
      </c>
      <c r="AA61" t="s">
        <v>265</v>
      </c>
      <c r="AB61" t="s">
        <v>265</v>
      </c>
      <c r="AC61" t="s">
        <v>265</v>
      </c>
      <c r="AD61" t="s">
        <v>265</v>
      </c>
      <c r="AE61" t="s">
        <v>265</v>
      </c>
      <c r="AF61" t="s">
        <v>267</v>
      </c>
      <c r="AG61" t="s">
        <v>265</v>
      </c>
      <c r="AH61" t="s">
        <v>265</v>
      </c>
      <c r="AI61" t="s">
        <v>265</v>
      </c>
      <c r="AJ61" t="s">
        <v>265</v>
      </c>
      <c r="AL61" t="str">
        <f>IF(Sudan_News12[[#This Row],[relevancy_classification_english]]="Relevant","مناسب",IF(Sudan_News12[[#This Row],[relevancy_classification_english]]="Relevant","عَرَضِيّ",""))</f>
        <v/>
      </c>
      <c r="AN61" t="str">
        <f>IF(Sudan_News12[[#This Row],[sentiment_analysis_english]]="Negative","سلبي",IF(Sudan_News12[[#This Row],[sentiment_analysis_english]]="Neutral","حيادي",IF(Sudan_News12[[#This Row],[sentiment_analysis_english]]="Positive","إيجابي","")))</f>
        <v/>
      </c>
      <c r="AO61" t="e">
        <f>INDEX(TextClassificationList[],MATCH(Sudan_News12[[#This Row],[text_classification_arabic]],TextClassificationList[text_classification_arabic],0),1)</f>
        <v>#N/A</v>
      </c>
      <c r="AQ61" t="e">
        <f>INDEX(TextClassificationList[],MATCH(Sudan_News12[[#This Row],[text_classification_arabic2]],TextClassificationList[text_classification_arabic],0),1)</f>
        <v>#N/A</v>
      </c>
      <c r="AS61" t="e">
        <f>INDEX(TextClassificationList[],MATCH(Sudan_News12[[#This Row],[text_classification_arabic3]],TextClassificationList[text_classification_arabic],0),1)</f>
        <v>#N/A</v>
      </c>
      <c r="AU61" t="e">
        <f>INDEX(TextClassificationList[],MATCH(Sudan_News12[[#This Row],[text_classification_arabic4]],TextClassificationList[text_classification_arabic],0),1)</f>
        <v>#N/A</v>
      </c>
      <c r="AW61" t="e">
        <f>INDEX(TextClassificationList[],MATCH(Sudan_News12[[#This Row],[text_classification_arabic5]],TextClassificationList[text_classification_arabic],0),1)</f>
        <v>#N/A</v>
      </c>
    </row>
    <row r="62" spans="1:49" x14ac:dyDescent="0.2">
      <c r="A62">
        <v>1.5865876769453548E+18</v>
      </c>
      <c r="B62">
        <v>1.5865876769453548E+18</v>
      </c>
      <c r="C62" t="s">
        <v>587</v>
      </c>
      <c r="D62" s="1">
        <v>44864</v>
      </c>
      <c r="E62" s="2">
        <v>0.30270833333333336</v>
      </c>
      <c r="F62">
        <v>200</v>
      </c>
      <c r="G62">
        <v>1889611729</v>
      </c>
      <c r="H62" t="s">
        <v>354</v>
      </c>
      <c r="I62" t="s">
        <v>355</v>
      </c>
      <c r="J62" t="s">
        <v>265</v>
      </c>
      <c r="K62" t="s">
        <v>588</v>
      </c>
      <c r="L62" t="s">
        <v>266</v>
      </c>
      <c r="M62" t="s">
        <v>267</v>
      </c>
      <c r="N62" t="s">
        <v>267</v>
      </c>
      <c r="O62" t="s">
        <v>589</v>
      </c>
      <c r="P62">
        <v>10</v>
      </c>
      <c r="Q62">
        <v>1</v>
      </c>
      <c r="R62">
        <v>13</v>
      </c>
      <c r="S62" t="s">
        <v>267</v>
      </c>
      <c r="T62" t="s">
        <v>267</v>
      </c>
      <c r="U62" t="s">
        <v>590</v>
      </c>
      <c r="V62" t="b">
        <v>0</v>
      </c>
      <c r="W62" t="s">
        <v>265</v>
      </c>
      <c r="X62">
        <v>1</v>
      </c>
      <c r="Y62" t="s">
        <v>591</v>
      </c>
      <c r="Z62" t="s">
        <v>265</v>
      </c>
      <c r="AA62" t="s">
        <v>265</v>
      </c>
      <c r="AB62" t="s">
        <v>265</v>
      </c>
      <c r="AC62" t="s">
        <v>265</v>
      </c>
      <c r="AD62" t="s">
        <v>265</v>
      </c>
      <c r="AE62" t="s">
        <v>265</v>
      </c>
      <c r="AF62" t="s">
        <v>267</v>
      </c>
      <c r="AG62" t="s">
        <v>265</v>
      </c>
      <c r="AH62" t="s">
        <v>265</v>
      </c>
      <c r="AI62" t="s">
        <v>265</v>
      </c>
      <c r="AJ62" t="s">
        <v>265</v>
      </c>
      <c r="AL62" t="str">
        <f>IF(Sudan_News12[[#This Row],[relevancy_classification_english]]="Relevant","مناسب",IF(Sudan_News12[[#This Row],[relevancy_classification_english]]="Relevant","عَرَضِيّ",""))</f>
        <v/>
      </c>
      <c r="AN62" t="str">
        <f>IF(Sudan_News12[[#This Row],[sentiment_analysis_english]]="Negative","سلبي",IF(Sudan_News12[[#This Row],[sentiment_analysis_english]]="Neutral","حيادي",IF(Sudan_News12[[#This Row],[sentiment_analysis_english]]="Positive","إيجابي","")))</f>
        <v/>
      </c>
      <c r="AO62" t="e">
        <f>INDEX(TextClassificationList[],MATCH(Sudan_News12[[#This Row],[text_classification_arabic]],TextClassificationList[text_classification_arabic],0),1)</f>
        <v>#N/A</v>
      </c>
      <c r="AQ62" t="e">
        <f>INDEX(TextClassificationList[],MATCH(Sudan_News12[[#This Row],[text_classification_arabic2]],TextClassificationList[text_classification_arabic],0),1)</f>
        <v>#N/A</v>
      </c>
      <c r="AS62" t="e">
        <f>INDEX(TextClassificationList[],MATCH(Sudan_News12[[#This Row],[text_classification_arabic3]],TextClassificationList[text_classification_arabic],0),1)</f>
        <v>#N/A</v>
      </c>
      <c r="AU62" t="e">
        <f>INDEX(TextClassificationList[],MATCH(Sudan_News12[[#This Row],[text_classification_arabic4]],TextClassificationList[text_classification_arabic],0),1)</f>
        <v>#N/A</v>
      </c>
      <c r="AW62" t="e">
        <f>INDEX(TextClassificationList[],MATCH(Sudan_News12[[#This Row],[text_classification_arabic5]],TextClassificationList[text_classification_arabic],0),1)</f>
        <v>#N/A</v>
      </c>
    </row>
    <row r="63" spans="1:49" x14ac:dyDescent="0.2">
      <c r="A63">
        <v>1.5853062161163264E+18</v>
      </c>
      <c r="B63">
        <v>1.5853062161163264E+18</v>
      </c>
      <c r="C63" t="s">
        <v>592</v>
      </c>
      <c r="D63" s="1">
        <v>44860</v>
      </c>
      <c r="E63" s="2">
        <v>0.76655092592592589</v>
      </c>
      <c r="F63">
        <v>200</v>
      </c>
      <c r="G63">
        <v>1889611729</v>
      </c>
      <c r="H63" t="s">
        <v>354</v>
      </c>
      <c r="I63" t="s">
        <v>355</v>
      </c>
      <c r="J63" t="s">
        <v>265</v>
      </c>
      <c r="K63" t="s">
        <v>593</v>
      </c>
      <c r="L63" t="s">
        <v>278</v>
      </c>
      <c r="M63" t="s">
        <v>267</v>
      </c>
      <c r="N63" t="s">
        <v>267</v>
      </c>
      <c r="O63" t="s">
        <v>267</v>
      </c>
      <c r="P63">
        <v>0</v>
      </c>
      <c r="Q63">
        <v>1</v>
      </c>
      <c r="R63">
        <v>1</v>
      </c>
      <c r="S63" t="s">
        <v>594</v>
      </c>
      <c r="T63" t="s">
        <v>267</v>
      </c>
      <c r="U63" t="s">
        <v>595</v>
      </c>
      <c r="V63" t="b">
        <v>0</v>
      </c>
      <c r="W63" t="s">
        <v>265</v>
      </c>
      <c r="X63">
        <v>1</v>
      </c>
      <c r="Y63" t="s">
        <v>596</v>
      </c>
      <c r="Z63" t="s">
        <v>265</v>
      </c>
      <c r="AA63" t="s">
        <v>265</v>
      </c>
      <c r="AB63" t="s">
        <v>265</v>
      </c>
      <c r="AC63" t="s">
        <v>265</v>
      </c>
      <c r="AD63" t="s">
        <v>265</v>
      </c>
      <c r="AE63" t="s">
        <v>265</v>
      </c>
      <c r="AF63" t="s">
        <v>267</v>
      </c>
      <c r="AG63" t="s">
        <v>265</v>
      </c>
      <c r="AH63" t="s">
        <v>265</v>
      </c>
      <c r="AI63" t="s">
        <v>265</v>
      </c>
      <c r="AJ63" t="s">
        <v>265</v>
      </c>
      <c r="AL63" t="str">
        <f>IF(Sudan_News12[[#This Row],[relevancy_classification_english]]="Relevant","مناسب",IF(Sudan_News12[[#This Row],[relevancy_classification_english]]="Relevant","عَرَضِيّ",""))</f>
        <v/>
      </c>
      <c r="AN63" t="str">
        <f>IF(Sudan_News12[[#This Row],[sentiment_analysis_english]]="Negative","سلبي",IF(Sudan_News12[[#This Row],[sentiment_analysis_english]]="Neutral","حيادي",IF(Sudan_News12[[#This Row],[sentiment_analysis_english]]="Positive","إيجابي","")))</f>
        <v/>
      </c>
      <c r="AO63" t="e">
        <f>INDEX(TextClassificationList[],MATCH(Sudan_News12[[#This Row],[text_classification_arabic]],TextClassificationList[text_classification_arabic],0),1)</f>
        <v>#N/A</v>
      </c>
      <c r="AQ63" t="e">
        <f>INDEX(TextClassificationList[],MATCH(Sudan_News12[[#This Row],[text_classification_arabic2]],TextClassificationList[text_classification_arabic],0),1)</f>
        <v>#N/A</v>
      </c>
      <c r="AS63" t="e">
        <f>INDEX(TextClassificationList[],MATCH(Sudan_News12[[#This Row],[text_classification_arabic3]],TextClassificationList[text_classification_arabic],0),1)</f>
        <v>#N/A</v>
      </c>
      <c r="AU63" t="e">
        <f>INDEX(TextClassificationList[],MATCH(Sudan_News12[[#This Row],[text_classification_arabic4]],TextClassificationList[text_classification_arabic],0),1)</f>
        <v>#N/A</v>
      </c>
      <c r="AW63" t="e">
        <f>INDEX(TextClassificationList[],MATCH(Sudan_News12[[#This Row],[text_classification_arabic5]],TextClassificationList[text_classification_arabic],0),1)</f>
        <v>#N/A</v>
      </c>
    </row>
    <row r="64" spans="1:49" x14ac:dyDescent="0.2">
      <c r="A64">
        <v>1.5853057961242173E+18</v>
      </c>
      <c r="B64">
        <v>1.5853057961242173E+18</v>
      </c>
      <c r="C64" t="s">
        <v>597</v>
      </c>
      <c r="D64" s="1">
        <v>44860</v>
      </c>
      <c r="E64" s="2">
        <v>0.76539351851851856</v>
      </c>
      <c r="F64">
        <v>200</v>
      </c>
      <c r="G64">
        <v>1889611729</v>
      </c>
      <c r="H64" t="s">
        <v>354</v>
      </c>
      <c r="I64" t="s">
        <v>355</v>
      </c>
      <c r="J64" t="s">
        <v>265</v>
      </c>
      <c r="K64" t="s">
        <v>598</v>
      </c>
      <c r="L64" t="s">
        <v>266</v>
      </c>
      <c r="M64" t="s">
        <v>267</v>
      </c>
      <c r="N64" t="s">
        <v>267</v>
      </c>
      <c r="O64" t="s">
        <v>267</v>
      </c>
      <c r="P64">
        <v>0</v>
      </c>
      <c r="Q64">
        <v>1</v>
      </c>
      <c r="R64">
        <v>3</v>
      </c>
      <c r="S64" t="s">
        <v>282</v>
      </c>
      <c r="T64" t="s">
        <v>267</v>
      </c>
      <c r="U64" t="s">
        <v>599</v>
      </c>
      <c r="V64" t="b">
        <v>0</v>
      </c>
      <c r="W64" t="s">
        <v>265</v>
      </c>
      <c r="X64">
        <v>0</v>
      </c>
      <c r="Y64" t="s">
        <v>265</v>
      </c>
      <c r="Z64" t="s">
        <v>265</v>
      </c>
      <c r="AA64" t="s">
        <v>265</v>
      </c>
      <c r="AB64" t="s">
        <v>265</v>
      </c>
      <c r="AC64" t="s">
        <v>265</v>
      </c>
      <c r="AD64" t="s">
        <v>265</v>
      </c>
      <c r="AE64" t="s">
        <v>265</v>
      </c>
      <c r="AF64" t="s">
        <v>267</v>
      </c>
      <c r="AG64" t="s">
        <v>265</v>
      </c>
      <c r="AH64" t="s">
        <v>265</v>
      </c>
      <c r="AI64" t="s">
        <v>265</v>
      </c>
      <c r="AJ64" t="s">
        <v>265</v>
      </c>
      <c r="AL64" t="str">
        <f>IF(Sudan_News12[[#This Row],[relevancy_classification_english]]="Relevant","مناسب",IF(Sudan_News12[[#This Row],[relevancy_classification_english]]="Relevant","عَرَضِيّ",""))</f>
        <v/>
      </c>
      <c r="AN64" t="str">
        <f>IF(Sudan_News12[[#This Row],[sentiment_analysis_english]]="Negative","سلبي",IF(Sudan_News12[[#This Row],[sentiment_analysis_english]]="Neutral","حيادي",IF(Sudan_News12[[#This Row],[sentiment_analysis_english]]="Positive","إيجابي","")))</f>
        <v/>
      </c>
      <c r="AO64" t="e">
        <f>INDEX(TextClassificationList[],MATCH(Sudan_News12[[#This Row],[text_classification_arabic]],TextClassificationList[text_classification_arabic],0),1)</f>
        <v>#N/A</v>
      </c>
      <c r="AQ64" t="e">
        <f>INDEX(TextClassificationList[],MATCH(Sudan_News12[[#This Row],[text_classification_arabic2]],TextClassificationList[text_classification_arabic],0),1)</f>
        <v>#N/A</v>
      </c>
      <c r="AS64" t="e">
        <f>INDEX(TextClassificationList[],MATCH(Sudan_News12[[#This Row],[text_classification_arabic3]],TextClassificationList[text_classification_arabic],0),1)</f>
        <v>#N/A</v>
      </c>
      <c r="AU64" t="e">
        <f>INDEX(TextClassificationList[],MATCH(Sudan_News12[[#This Row],[text_classification_arabic4]],TextClassificationList[text_classification_arabic],0),1)</f>
        <v>#N/A</v>
      </c>
      <c r="AW64" t="e">
        <f>INDEX(TextClassificationList[],MATCH(Sudan_News12[[#This Row],[text_classification_arabic5]],TextClassificationList[text_classification_arabic],0),1)</f>
        <v>#N/A</v>
      </c>
    </row>
    <row r="65" spans="1:49" x14ac:dyDescent="0.2">
      <c r="A65">
        <v>1.5841653162043105E+18</v>
      </c>
      <c r="B65">
        <v>1.5841653162043105E+18</v>
      </c>
      <c r="C65" t="s">
        <v>600</v>
      </c>
      <c r="D65" s="1">
        <v>44857</v>
      </c>
      <c r="E65" s="2">
        <v>0.61826388888888884</v>
      </c>
      <c r="F65">
        <v>200</v>
      </c>
      <c r="G65">
        <v>1889611729</v>
      </c>
      <c r="H65" t="s">
        <v>354</v>
      </c>
      <c r="I65" t="s">
        <v>355</v>
      </c>
      <c r="J65" t="s">
        <v>265</v>
      </c>
      <c r="K65" t="s">
        <v>601</v>
      </c>
      <c r="L65" t="s">
        <v>266</v>
      </c>
      <c r="M65" t="s">
        <v>267</v>
      </c>
      <c r="N65" t="s">
        <v>267</v>
      </c>
      <c r="O65" t="s">
        <v>267</v>
      </c>
      <c r="P65">
        <v>0</v>
      </c>
      <c r="Q65">
        <v>1</v>
      </c>
      <c r="R65">
        <v>1</v>
      </c>
      <c r="S65" t="s">
        <v>602</v>
      </c>
      <c r="T65" t="s">
        <v>267</v>
      </c>
      <c r="U65" t="s">
        <v>603</v>
      </c>
      <c r="V65" t="b">
        <v>0</v>
      </c>
      <c r="W65" t="s">
        <v>265</v>
      </c>
      <c r="X65">
        <v>0</v>
      </c>
      <c r="Y65" t="s">
        <v>265</v>
      </c>
      <c r="Z65" t="s">
        <v>265</v>
      </c>
      <c r="AA65" t="s">
        <v>265</v>
      </c>
      <c r="AB65" t="s">
        <v>265</v>
      </c>
      <c r="AC65" t="s">
        <v>265</v>
      </c>
      <c r="AD65" t="s">
        <v>265</v>
      </c>
      <c r="AE65" t="s">
        <v>265</v>
      </c>
      <c r="AF65" t="s">
        <v>267</v>
      </c>
      <c r="AG65" t="s">
        <v>265</v>
      </c>
      <c r="AH65" t="s">
        <v>265</v>
      </c>
      <c r="AI65" t="s">
        <v>265</v>
      </c>
      <c r="AJ65" t="s">
        <v>265</v>
      </c>
      <c r="AL65" t="str">
        <f>IF(Sudan_News12[[#This Row],[relevancy_classification_english]]="Relevant","مناسب",IF(Sudan_News12[[#This Row],[relevancy_classification_english]]="Relevant","عَرَضِيّ",""))</f>
        <v/>
      </c>
      <c r="AN65" t="str">
        <f>IF(Sudan_News12[[#This Row],[sentiment_analysis_english]]="Negative","سلبي",IF(Sudan_News12[[#This Row],[sentiment_analysis_english]]="Neutral","حيادي",IF(Sudan_News12[[#This Row],[sentiment_analysis_english]]="Positive","إيجابي","")))</f>
        <v/>
      </c>
      <c r="AO65" t="e">
        <f>INDEX(TextClassificationList[],MATCH(Sudan_News12[[#This Row],[text_classification_arabic]],TextClassificationList[text_classification_arabic],0),1)</f>
        <v>#N/A</v>
      </c>
      <c r="AQ65" t="e">
        <f>INDEX(TextClassificationList[],MATCH(Sudan_News12[[#This Row],[text_classification_arabic2]],TextClassificationList[text_classification_arabic],0),1)</f>
        <v>#N/A</v>
      </c>
      <c r="AS65" t="e">
        <f>INDEX(TextClassificationList[],MATCH(Sudan_News12[[#This Row],[text_classification_arabic3]],TextClassificationList[text_classification_arabic],0),1)</f>
        <v>#N/A</v>
      </c>
      <c r="AU65" t="e">
        <f>INDEX(TextClassificationList[],MATCH(Sudan_News12[[#This Row],[text_classification_arabic4]],TextClassificationList[text_classification_arabic],0),1)</f>
        <v>#N/A</v>
      </c>
      <c r="AW65" t="e">
        <f>INDEX(TextClassificationList[],MATCH(Sudan_News12[[#This Row],[text_classification_arabic5]],TextClassificationList[text_classification_arabic],0),1)</f>
        <v>#N/A</v>
      </c>
    </row>
    <row r="66" spans="1:49" x14ac:dyDescent="0.2">
      <c r="A66">
        <v>1.5841567530629571E+18</v>
      </c>
      <c r="B66">
        <v>1.5841567530629571E+18</v>
      </c>
      <c r="C66" t="s">
        <v>604</v>
      </c>
      <c r="D66" s="1">
        <v>44857</v>
      </c>
      <c r="E66" s="2">
        <v>0.59462962962962962</v>
      </c>
      <c r="F66">
        <v>200</v>
      </c>
      <c r="G66">
        <v>1889611729</v>
      </c>
      <c r="H66" t="s">
        <v>354</v>
      </c>
      <c r="I66" t="s">
        <v>355</v>
      </c>
      <c r="J66" t="s">
        <v>265</v>
      </c>
      <c r="K66" t="s">
        <v>605</v>
      </c>
      <c r="L66" t="s">
        <v>266</v>
      </c>
      <c r="M66" t="s">
        <v>267</v>
      </c>
      <c r="N66" t="s">
        <v>267</v>
      </c>
      <c r="O66" t="s">
        <v>606</v>
      </c>
      <c r="P66">
        <v>0</v>
      </c>
      <c r="Q66">
        <v>0</v>
      </c>
      <c r="R66">
        <v>2</v>
      </c>
      <c r="S66" t="s">
        <v>607</v>
      </c>
      <c r="T66" t="s">
        <v>267</v>
      </c>
      <c r="U66" t="s">
        <v>608</v>
      </c>
      <c r="V66" t="b">
        <v>0</v>
      </c>
      <c r="W66" t="s">
        <v>265</v>
      </c>
      <c r="X66">
        <v>1</v>
      </c>
      <c r="Y66" t="s">
        <v>609</v>
      </c>
      <c r="Z66" t="s">
        <v>265</v>
      </c>
      <c r="AA66" t="s">
        <v>265</v>
      </c>
      <c r="AB66" t="s">
        <v>265</v>
      </c>
      <c r="AC66" t="s">
        <v>265</v>
      </c>
      <c r="AD66" t="s">
        <v>265</v>
      </c>
      <c r="AE66" t="s">
        <v>265</v>
      </c>
      <c r="AF66" t="s">
        <v>267</v>
      </c>
      <c r="AG66" t="s">
        <v>265</v>
      </c>
      <c r="AH66" t="s">
        <v>265</v>
      </c>
      <c r="AI66" t="s">
        <v>265</v>
      </c>
      <c r="AJ66" t="s">
        <v>265</v>
      </c>
      <c r="AL66" t="str">
        <f>IF(Sudan_News12[[#This Row],[relevancy_classification_english]]="Relevant","مناسب",IF(Sudan_News12[[#This Row],[relevancy_classification_english]]="Relevant","عَرَضِيّ",""))</f>
        <v/>
      </c>
      <c r="AN66" t="str">
        <f>IF(Sudan_News12[[#This Row],[sentiment_analysis_english]]="Negative","سلبي",IF(Sudan_News12[[#This Row],[sentiment_analysis_english]]="Neutral","حيادي",IF(Sudan_News12[[#This Row],[sentiment_analysis_english]]="Positive","إيجابي","")))</f>
        <v/>
      </c>
      <c r="AO66" t="e">
        <f>INDEX(TextClassificationList[],MATCH(Sudan_News12[[#This Row],[text_classification_arabic]],TextClassificationList[text_classification_arabic],0),1)</f>
        <v>#N/A</v>
      </c>
      <c r="AQ66" t="e">
        <f>INDEX(TextClassificationList[],MATCH(Sudan_News12[[#This Row],[text_classification_arabic2]],TextClassificationList[text_classification_arabic],0),1)</f>
        <v>#N/A</v>
      </c>
      <c r="AS66" t="e">
        <f>INDEX(TextClassificationList[],MATCH(Sudan_News12[[#This Row],[text_classification_arabic3]],TextClassificationList[text_classification_arabic],0),1)</f>
        <v>#N/A</v>
      </c>
      <c r="AU66" t="e">
        <f>INDEX(TextClassificationList[],MATCH(Sudan_News12[[#This Row],[text_classification_arabic4]],TextClassificationList[text_classification_arabic],0),1)</f>
        <v>#N/A</v>
      </c>
      <c r="AW66" t="e">
        <f>INDEX(TextClassificationList[],MATCH(Sudan_News12[[#This Row],[text_classification_arabic5]],TextClassificationList[text_classification_arabic],0),1)</f>
        <v>#N/A</v>
      </c>
    </row>
    <row r="67" spans="1:49" x14ac:dyDescent="0.2">
      <c r="A67">
        <v>1.5839298471134003E+18</v>
      </c>
      <c r="B67">
        <v>1.5839298471134003E+18</v>
      </c>
      <c r="C67" t="s">
        <v>610</v>
      </c>
      <c r="D67" s="1">
        <v>44856</v>
      </c>
      <c r="E67" s="2">
        <v>0.96849537037037037</v>
      </c>
      <c r="F67">
        <v>200</v>
      </c>
      <c r="G67">
        <v>1889611729</v>
      </c>
      <c r="H67" t="s">
        <v>354</v>
      </c>
      <c r="I67" t="s">
        <v>355</v>
      </c>
      <c r="J67" t="s">
        <v>265</v>
      </c>
      <c r="K67" t="s">
        <v>611</v>
      </c>
      <c r="L67" t="s">
        <v>266</v>
      </c>
      <c r="M67" t="s">
        <v>267</v>
      </c>
      <c r="N67" t="s">
        <v>267</v>
      </c>
      <c r="O67" t="s">
        <v>267</v>
      </c>
      <c r="P67">
        <v>0</v>
      </c>
      <c r="Q67">
        <v>1</v>
      </c>
      <c r="R67">
        <v>1</v>
      </c>
      <c r="S67" t="s">
        <v>312</v>
      </c>
      <c r="T67" t="s">
        <v>267</v>
      </c>
      <c r="U67" t="s">
        <v>612</v>
      </c>
      <c r="V67" t="b">
        <v>0</v>
      </c>
      <c r="W67" t="s">
        <v>265</v>
      </c>
      <c r="X67">
        <v>0</v>
      </c>
      <c r="Y67" t="s">
        <v>265</v>
      </c>
      <c r="Z67" t="s">
        <v>265</v>
      </c>
      <c r="AA67" t="s">
        <v>265</v>
      </c>
      <c r="AB67" t="s">
        <v>265</v>
      </c>
      <c r="AC67" t="s">
        <v>265</v>
      </c>
      <c r="AD67" t="s">
        <v>265</v>
      </c>
      <c r="AE67" t="s">
        <v>265</v>
      </c>
      <c r="AF67" t="s">
        <v>267</v>
      </c>
      <c r="AG67" t="s">
        <v>265</v>
      </c>
      <c r="AH67" t="s">
        <v>265</v>
      </c>
      <c r="AI67" t="s">
        <v>265</v>
      </c>
      <c r="AJ67" t="s">
        <v>265</v>
      </c>
      <c r="AL67" t="str">
        <f>IF(Sudan_News12[[#This Row],[relevancy_classification_english]]="Relevant","مناسب",IF(Sudan_News12[[#This Row],[relevancy_classification_english]]="Relevant","عَرَضِيّ",""))</f>
        <v/>
      </c>
      <c r="AN67" t="str">
        <f>IF(Sudan_News12[[#This Row],[sentiment_analysis_english]]="Negative","سلبي",IF(Sudan_News12[[#This Row],[sentiment_analysis_english]]="Neutral","حيادي",IF(Sudan_News12[[#This Row],[sentiment_analysis_english]]="Positive","إيجابي","")))</f>
        <v/>
      </c>
      <c r="AO67" t="e">
        <f>INDEX(TextClassificationList[],MATCH(Sudan_News12[[#This Row],[text_classification_arabic]],TextClassificationList[text_classification_arabic],0),1)</f>
        <v>#N/A</v>
      </c>
      <c r="AQ67" t="e">
        <f>INDEX(TextClassificationList[],MATCH(Sudan_News12[[#This Row],[text_classification_arabic2]],TextClassificationList[text_classification_arabic],0),1)</f>
        <v>#N/A</v>
      </c>
      <c r="AS67" t="e">
        <f>INDEX(TextClassificationList[],MATCH(Sudan_News12[[#This Row],[text_classification_arabic3]],TextClassificationList[text_classification_arabic],0),1)</f>
        <v>#N/A</v>
      </c>
      <c r="AU67" t="e">
        <f>INDEX(TextClassificationList[],MATCH(Sudan_News12[[#This Row],[text_classification_arabic4]],TextClassificationList[text_classification_arabic],0),1)</f>
        <v>#N/A</v>
      </c>
      <c r="AW67" t="e">
        <f>INDEX(TextClassificationList[],MATCH(Sudan_News12[[#This Row],[text_classification_arabic5]],TextClassificationList[text_classification_arabic],0),1)</f>
        <v>#N/A</v>
      </c>
    </row>
    <row r="68" spans="1:49" x14ac:dyDescent="0.2">
      <c r="A68">
        <v>1.5834651598799872E+18</v>
      </c>
      <c r="B68">
        <v>1.5834651598799872E+18</v>
      </c>
      <c r="C68" t="s">
        <v>613</v>
      </c>
      <c r="D68" s="1">
        <v>44855</v>
      </c>
      <c r="E68" s="2">
        <v>0.68620370370370365</v>
      </c>
      <c r="F68">
        <v>200</v>
      </c>
      <c r="G68">
        <v>1889611729</v>
      </c>
      <c r="H68" t="s">
        <v>354</v>
      </c>
      <c r="I68" t="s">
        <v>355</v>
      </c>
      <c r="J68" t="s">
        <v>265</v>
      </c>
      <c r="K68" t="s">
        <v>614</v>
      </c>
      <c r="L68" t="s">
        <v>266</v>
      </c>
      <c r="M68" t="s">
        <v>267</v>
      </c>
      <c r="N68" t="s">
        <v>267</v>
      </c>
      <c r="O68" t="s">
        <v>267</v>
      </c>
      <c r="P68">
        <v>0</v>
      </c>
      <c r="Q68">
        <v>1</v>
      </c>
      <c r="R68">
        <v>2</v>
      </c>
      <c r="S68" t="s">
        <v>615</v>
      </c>
      <c r="T68" t="s">
        <v>267</v>
      </c>
      <c r="U68" t="s">
        <v>616</v>
      </c>
      <c r="V68" t="b">
        <v>0</v>
      </c>
      <c r="W68" t="s">
        <v>265</v>
      </c>
      <c r="X68">
        <v>0</v>
      </c>
      <c r="Y68" t="s">
        <v>265</v>
      </c>
      <c r="Z68" t="s">
        <v>265</v>
      </c>
      <c r="AA68" t="s">
        <v>265</v>
      </c>
      <c r="AB68" t="s">
        <v>265</v>
      </c>
      <c r="AC68" t="s">
        <v>265</v>
      </c>
      <c r="AD68" t="s">
        <v>265</v>
      </c>
      <c r="AE68" t="s">
        <v>265</v>
      </c>
      <c r="AF68" t="s">
        <v>267</v>
      </c>
      <c r="AG68" t="s">
        <v>265</v>
      </c>
      <c r="AH68" t="s">
        <v>265</v>
      </c>
      <c r="AI68" t="s">
        <v>265</v>
      </c>
      <c r="AJ68" t="s">
        <v>265</v>
      </c>
      <c r="AL68" t="str">
        <f>IF(Sudan_News12[[#This Row],[relevancy_classification_english]]="Relevant","مناسب",IF(Sudan_News12[[#This Row],[relevancy_classification_english]]="Relevant","عَرَضِيّ",""))</f>
        <v/>
      </c>
      <c r="AN68" t="str">
        <f>IF(Sudan_News12[[#This Row],[sentiment_analysis_english]]="Negative","سلبي",IF(Sudan_News12[[#This Row],[sentiment_analysis_english]]="Neutral","حيادي",IF(Sudan_News12[[#This Row],[sentiment_analysis_english]]="Positive","إيجابي","")))</f>
        <v/>
      </c>
      <c r="AO68" t="e">
        <f>INDEX(TextClassificationList[],MATCH(Sudan_News12[[#This Row],[text_classification_arabic]],TextClassificationList[text_classification_arabic],0),1)</f>
        <v>#N/A</v>
      </c>
      <c r="AQ68" t="e">
        <f>INDEX(TextClassificationList[],MATCH(Sudan_News12[[#This Row],[text_classification_arabic2]],TextClassificationList[text_classification_arabic],0),1)</f>
        <v>#N/A</v>
      </c>
      <c r="AS68" t="e">
        <f>INDEX(TextClassificationList[],MATCH(Sudan_News12[[#This Row],[text_classification_arabic3]],TextClassificationList[text_classification_arabic],0),1)</f>
        <v>#N/A</v>
      </c>
      <c r="AU68" t="e">
        <f>INDEX(TextClassificationList[],MATCH(Sudan_News12[[#This Row],[text_classification_arabic4]],TextClassificationList[text_classification_arabic],0),1)</f>
        <v>#N/A</v>
      </c>
      <c r="AW68" t="e">
        <f>INDEX(TextClassificationList[],MATCH(Sudan_News12[[#This Row],[text_classification_arabic5]],TextClassificationList[text_classification_arabic],0),1)</f>
        <v>#N/A</v>
      </c>
    </row>
    <row r="69" spans="1:49" x14ac:dyDescent="0.2">
      <c r="A69">
        <v>1.5823050744535572E+18</v>
      </c>
      <c r="B69">
        <v>1.5823049313271398E+18</v>
      </c>
      <c r="C69" t="s">
        <v>617</v>
      </c>
      <c r="D69" s="1">
        <v>44852</v>
      </c>
      <c r="E69" s="2">
        <v>0.48497685185185185</v>
      </c>
      <c r="F69">
        <v>200</v>
      </c>
      <c r="G69">
        <v>1889611729</v>
      </c>
      <c r="H69" t="s">
        <v>354</v>
      </c>
      <c r="I69" t="s">
        <v>355</v>
      </c>
      <c r="J69" t="s">
        <v>265</v>
      </c>
      <c r="K69" t="s">
        <v>618</v>
      </c>
      <c r="L69" t="s">
        <v>266</v>
      </c>
      <c r="M69" t="s">
        <v>267</v>
      </c>
      <c r="N69" t="s">
        <v>267</v>
      </c>
      <c r="O69" t="s">
        <v>267</v>
      </c>
      <c r="P69">
        <v>1</v>
      </c>
      <c r="Q69">
        <v>1</v>
      </c>
      <c r="R69">
        <v>13</v>
      </c>
      <c r="S69" t="s">
        <v>267</v>
      </c>
      <c r="T69" t="s">
        <v>267</v>
      </c>
      <c r="U69" t="s">
        <v>619</v>
      </c>
      <c r="V69" t="b">
        <v>0</v>
      </c>
      <c r="W69" t="s">
        <v>265</v>
      </c>
      <c r="X69">
        <v>0</v>
      </c>
      <c r="Y69" t="s">
        <v>265</v>
      </c>
      <c r="Z69" t="s">
        <v>265</v>
      </c>
      <c r="AA69" t="s">
        <v>265</v>
      </c>
      <c r="AB69" t="s">
        <v>265</v>
      </c>
      <c r="AC69" t="s">
        <v>265</v>
      </c>
      <c r="AD69" t="s">
        <v>265</v>
      </c>
      <c r="AE69" t="s">
        <v>265</v>
      </c>
      <c r="AF69" t="s">
        <v>267</v>
      </c>
      <c r="AG69" t="s">
        <v>265</v>
      </c>
      <c r="AH69" t="s">
        <v>265</v>
      </c>
      <c r="AI69" t="s">
        <v>265</v>
      </c>
      <c r="AJ69" t="s">
        <v>265</v>
      </c>
      <c r="AL69" t="str">
        <f>IF(Sudan_News12[[#This Row],[relevancy_classification_english]]="Relevant","مناسب",IF(Sudan_News12[[#This Row],[relevancy_classification_english]]="Relevant","عَرَضِيّ",""))</f>
        <v/>
      </c>
      <c r="AN69" t="str">
        <f>IF(Sudan_News12[[#This Row],[sentiment_analysis_english]]="Negative","سلبي",IF(Sudan_News12[[#This Row],[sentiment_analysis_english]]="Neutral","حيادي",IF(Sudan_News12[[#This Row],[sentiment_analysis_english]]="Positive","إيجابي","")))</f>
        <v/>
      </c>
      <c r="AO69" t="e">
        <f>INDEX(TextClassificationList[],MATCH(Sudan_News12[[#This Row],[text_classification_arabic]],TextClassificationList[text_classification_arabic],0),1)</f>
        <v>#N/A</v>
      </c>
      <c r="AQ69" t="e">
        <f>INDEX(TextClassificationList[],MATCH(Sudan_News12[[#This Row],[text_classification_arabic2]],TextClassificationList[text_classification_arabic],0),1)</f>
        <v>#N/A</v>
      </c>
      <c r="AS69" t="e">
        <f>INDEX(TextClassificationList[],MATCH(Sudan_News12[[#This Row],[text_classification_arabic3]],TextClassificationList[text_classification_arabic],0),1)</f>
        <v>#N/A</v>
      </c>
      <c r="AU69" t="e">
        <f>INDEX(TextClassificationList[],MATCH(Sudan_News12[[#This Row],[text_classification_arabic4]],TextClassificationList[text_classification_arabic],0),1)</f>
        <v>#N/A</v>
      </c>
      <c r="AW69" t="e">
        <f>INDEX(TextClassificationList[],MATCH(Sudan_News12[[#This Row],[text_classification_arabic5]],TextClassificationList[text_classification_arabic],0),1)</f>
        <v>#N/A</v>
      </c>
    </row>
    <row r="70" spans="1:49" x14ac:dyDescent="0.2">
      <c r="A70">
        <v>1.5823049313271398E+18</v>
      </c>
      <c r="B70">
        <v>1.5823049313271398E+18</v>
      </c>
      <c r="C70" t="s">
        <v>620</v>
      </c>
      <c r="D70" s="1">
        <v>44852</v>
      </c>
      <c r="E70" s="2">
        <v>0.48458333333333331</v>
      </c>
      <c r="F70">
        <v>200</v>
      </c>
      <c r="G70">
        <v>1889611729</v>
      </c>
      <c r="H70" t="s">
        <v>354</v>
      </c>
      <c r="I70" t="s">
        <v>355</v>
      </c>
      <c r="J70" t="s">
        <v>265</v>
      </c>
      <c r="K70" t="s">
        <v>621</v>
      </c>
      <c r="L70" t="s">
        <v>266</v>
      </c>
      <c r="M70" t="s">
        <v>267</v>
      </c>
      <c r="N70" t="s">
        <v>267</v>
      </c>
      <c r="O70" t="s">
        <v>622</v>
      </c>
      <c r="P70">
        <v>53</v>
      </c>
      <c r="Q70">
        <v>201</v>
      </c>
      <c r="R70">
        <v>205</v>
      </c>
      <c r="S70" t="s">
        <v>538</v>
      </c>
      <c r="T70" t="s">
        <v>267</v>
      </c>
      <c r="U70" t="s">
        <v>623</v>
      </c>
      <c r="V70" t="b">
        <v>0</v>
      </c>
      <c r="W70" t="s">
        <v>265</v>
      </c>
      <c r="X70">
        <v>1</v>
      </c>
      <c r="Y70" t="s">
        <v>624</v>
      </c>
      <c r="Z70" t="s">
        <v>265</v>
      </c>
      <c r="AA70" t="s">
        <v>265</v>
      </c>
      <c r="AB70" t="s">
        <v>265</v>
      </c>
      <c r="AC70" t="s">
        <v>265</v>
      </c>
      <c r="AD70" t="s">
        <v>265</v>
      </c>
      <c r="AE70" t="s">
        <v>265</v>
      </c>
      <c r="AF70" t="s">
        <v>267</v>
      </c>
      <c r="AG70" t="s">
        <v>265</v>
      </c>
      <c r="AH70" t="s">
        <v>265</v>
      </c>
      <c r="AI70" t="s">
        <v>265</v>
      </c>
      <c r="AJ70" t="s">
        <v>265</v>
      </c>
      <c r="AL70" t="str">
        <f>IF(Sudan_News12[[#This Row],[relevancy_classification_english]]="Relevant","مناسب",IF(Sudan_News12[[#This Row],[relevancy_classification_english]]="Relevant","عَرَضِيّ",""))</f>
        <v/>
      </c>
      <c r="AN70" t="str">
        <f>IF(Sudan_News12[[#This Row],[sentiment_analysis_english]]="Negative","سلبي",IF(Sudan_News12[[#This Row],[sentiment_analysis_english]]="Neutral","حيادي",IF(Sudan_News12[[#This Row],[sentiment_analysis_english]]="Positive","إيجابي","")))</f>
        <v/>
      </c>
      <c r="AO70" t="e">
        <f>INDEX(TextClassificationList[],MATCH(Sudan_News12[[#This Row],[text_classification_arabic]],TextClassificationList[text_classification_arabic],0),1)</f>
        <v>#N/A</v>
      </c>
      <c r="AQ70" t="e">
        <f>INDEX(TextClassificationList[],MATCH(Sudan_News12[[#This Row],[text_classification_arabic2]],TextClassificationList[text_classification_arabic],0),1)</f>
        <v>#N/A</v>
      </c>
      <c r="AS70" t="e">
        <f>INDEX(TextClassificationList[],MATCH(Sudan_News12[[#This Row],[text_classification_arabic3]],TextClassificationList[text_classification_arabic],0),1)</f>
        <v>#N/A</v>
      </c>
      <c r="AU70" t="e">
        <f>INDEX(TextClassificationList[],MATCH(Sudan_News12[[#This Row],[text_classification_arabic4]],TextClassificationList[text_classification_arabic],0),1)</f>
        <v>#N/A</v>
      </c>
      <c r="AW70" t="e">
        <f>INDEX(TextClassificationList[],MATCH(Sudan_News12[[#This Row],[text_classification_arabic5]],TextClassificationList[text_classification_arabic],0),1)</f>
        <v>#N/A</v>
      </c>
    </row>
    <row r="71" spans="1:49" x14ac:dyDescent="0.2">
      <c r="A71">
        <v>1.5819781888250511E+18</v>
      </c>
      <c r="B71">
        <v>1.5819781888250511E+18</v>
      </c>
      <c r="C71" t="s">
        <v>625</v>
      </c>
      <c r="D71" s="1">
        <v>44851</v>
      </c>
      <c r="E71" s="2">
        <v>0.58293981481481483</v>
      </c>
      <c r="F71">
        <v>200</v>
      </c>
      <c r="G71">
        <v>1889611729</v>
      </c>
      <c r="H71" t="s">
        <v>354</v>
      </c>
      <c r="I71" t="s">
        <v>355</v>
      </c>
      <c r="J71" t="s">
        <v>265</v>
      </c>
      <c r="K71" t="s">
        <v>626</v>
      </c>
      <c r="L71" t="s">
        <v>266</v>
      </c>
      <c r="M71" t="s">
        <v>267</v>
      </c>
      <c r="N71" t="s">
        <v>267</v>
      </c>
      <c r="O71" t="s">
        <v>267</v>
      </c>
      <c r="P71">
        <v>0</v>
      </c>
      <c r="Q71">
        <v>0</v>
      </c>
      <c r="R71">
        <v>1</v>
      </c>
      <c r="S71" t="s">
        <v>282</v>
      </c>
      <c r="T71" t="s">
        <v>267</v>
      </c>
      <c r="U71" t="s">
        <v>627</v>
      </c>
      <c r="V71" t="b">
        <v>0</v>
      </c>
      <c r="W71" t="s">
        <v>265</v>
      </c>
      <c r="X71">
        <v>0</v>
      </c>
      <c r="Y71" t="s">
        <v>265</v>
      </c>
      <c r="Z71" t="s">
        <v>265</v>
      </c>
      <c r="AA71" t="s">
        <v>265</v>
      </c>
      <c r="AB71" t="s">
        <v>265</v>
      </c>
      <c r="AC71" t="s">
        <v>265</v>
      </c>
      <c r="AD71" t="s">
        <v>265</v>
      </c>
      <c r="AE71" t="s">
        <v>265</v>
      </c>
      <c r="AF71" t="s">
        <v>267</v>
      </c>
      <c r="AG71" t="s">
        <v>265</v>
      </c>
      <c r="AH71" t="s">
        <v>265</v>
      </c>
      <c r="AI71" t="s">
        <v>265</v>
      </c>
      <c r="AJ71" t="s">
        <v>265</v>
      </c>
      <c r="AL71" t="str">
        <f>IF(Sudan_News12[[#This Row],[relevancy_classification_english]]="Relevant","مناسب",IF(Sudan_News12[[#This Row],[relevancy_classification_english]]="Relevant","عَرَضِيّ",""))</f>
        <v/>
      </c>
      <c r="AN71" t="str">
        <f>IF(Sudan_News12[[#This Row],[sentiment_analysis_english]]="Negative","سلبي",IF(Sudan_News12[[#This Row],[sentiment_analysis_english]]="Neutral","حيادي",IF(Sudan_News12[[#This Row],[sentiment_analysis_english]]="Positive","إيجابي","")))</f>
        <v/>
      </c>
      <c r="AO71" t="e">
        <f>INDEX(TextClassificationList[],MATCH(Sudan_News12[[#This Row],[text_classification_arabic]],TextClassificationList[text_classification_arabic],0),1)</f>
        <v>#N/A</v>
      </c>
      <c r="AQ71" t="e">
        <f>INDEX(TextClassificationList[],MATCH(Sudan_News12[[#This Row],[text_classification_arabic2]],TextClassificationList[text_classification_arabic],0),1)</f>
        <v>#N/A</v>
      </c>
      <c r="AS71" t="e">
        <f>INDEX(TextClassificationList[],MATCH(Sudan_News12[[#This Row],[text_classification_arabic3]],TextClassificationList[text_classification_arabic],0),1)</f>
        <v>#N/A</v>
      </c>
      <c r="AU71" t="e">
        <f>INDEX(TextClassificationList[],MATCH(Sudan_News12[[#This Row],[text_classification_arabic4]],TextClassificationList[text_classification_arabic],0),1)</f>
        <v>#N/A</v>
      </c>
      <c r="AW71" t="e">
        <f>INDEX(TextClassificationList[],MATCH(Sudan_News12[[#This Row],[text_classification_arabic5]],TextClassificationList[text_classification_arabic],0),1)</f>
        <v>#N/A</v>
      </c>
    </row>
    <row r="72" spans="1:49" x14ac:dyDescent="0.2">
      <c r="A72">
        <v>1.5819732364677038E+18</v>
      </c>
      <c r="B72">
        <v>1.5819732364677038E+18</v>
      </c>
      <c r="C72" t="s">
        <v>628</v>
      </c>
      <c r="D72" s="1">
        <v>44851</v>
      </c>
      <c r="E72" s="2">
        <v>0.56927083333333328</v>
      </c>
      <c r="F72">
        <v>200</v>
      </c>
      <c r="G72">
        <v>1889611729</v>
      </c>
      <c r="H72" t="s">
        <v>354</v>
      </c>
      <c r="I72" t="s">
        <v>355</v>
      </c>
      <c r="J72" t="s">
        <v>265</v>
      </c>
      <c r="K72" t="s">
        <v>629</v>
      </c>
      <c r="L72" t="s">
        <v>266</v>
      </c>
      <c r="M72" t="s">
        <v>267</v>
      </c>
      <c r="N72" t="s">
        <v>267</v>
      </c>
      <c r="O72" t="s">
        <v>267</v>
      </c>
      <c r="P72">
        <v>0</v>
      </c>
      <c r="Q72">
        <v>0</v>
      </c>
      <c r="R72">
        <v>2</v>
      </c>
      <c r="S72" t="s">
        <v>267</v>
      </c>
      <c r="T72" t="s">
        <v>267</v>
      </c>
      <c r="U72" t="s">
        <v>630</v>
      </c>
      <c r="V72" t="b">
        <v>0</v>
      </c>
      <c r="W72" t="s">
        <v>265</v>
      </c>
      <c r="X72">
        <v>0</v>
      </c>
      <c r="Y72" t="s">
        <v>265</v>
      </c>
      <c r="Z72" t="s">
        <v>265</v>
      </c>
      <c r="AA72" t="s">
        <v>265</v>
      </c>
      <c r="AB72" t="s">
        <v>265</v>
      </c>
      <c r="AC72" t="s">
        <v>265</v>
      </c>
      <c r="AD72" t="s">
        <v>265</v>
      </c>
      <c r="AE72" t="s">
        <v>265</v>
      </c>
      <c r="AF72" t="s">
        <v>267</v>
      </c>
      <c r="AG72" t="s">
        <v>265</v>
      </c>
      <c r="AH72" t="s">
        <v>265</v>
      </c>
      <c r="AI72" t="s">
        <v>265</v>
      </c>
      <c r="AJ72" t="s">
        <v>265</v>
      </c>
      <c r="AL72" t="str">
        <f>IF(Sudan_News12[[#This Row],[relevancy_classification_english]]="Relevant","مناسب",IF(Sudan_News12[[#This Row],[relevancy_classification_english]]="Relevant","عَرَضِيّ",""))</f>
        <v/>
      </c>
      <c r="AN72" t="str">
        <f>IF(Sudan_News12[[#This Row],[sentiment_analysis_english]]="Negative","سلبي",IF(Sudan_News12[[#This Row],[sentiment_analysis_english]]="Neutral","حيادي",IF(Sudan_News12[[#This Row],[sentiment_analysis_english]]="Positive","إيجابي","")))</f>
        <v/>
      </c>
      <c r="AO72" t="e">
        <f>INDEX(TextClassificationList[],MATCH(Sudan_News12[[#This Row],[text_classification_arabic]],TextClassificationList[text_classification_arabic],0),1)</f>
        <v>#N/A</v>
      </c>
      <c r="AQ72" t="e">
        <f>INDEX(TextClassificationList[],MATCH(Sudan_News12[[#This Row],[text_classification_arabic2]],TextClassificationList[text_classification_arabic],0),1)</f>
        <v>#N/A</v>
      </c>
      <c r="AS72" t="e">
        <f>INDEX(TextClassificationList[],MATCH(Sudan_News12[[#This Row],[text_classification_arabic3]],TextClassificationList[text_classification_arabic],0),1)</f>
        <v>#N/A</v>
      </c>
      <c r="AU72" t="e">
        <f>INDEX(TextClassificationList[],MATCH(Sudan_News12[[#This Row],[text_classification_arabic4]],TextClassificationList[text_classification_arabic],0),1)</f>
        <v>#N/A</v>
      </c>
      <c r="AW72" t="e">
        <f>INDEX(TextClassificationList[],MATCH(Sudan_News12[[#This Row],[text_classification_arabic5]],TextClassificationList[text_classification_arabic],0),1)</f>
        <v>#N/A</v>
      </c>
    </row>
    <row r="73" spans="1:49" x14ac:dyDescent="0.2">
      <c r="A73">
        <v>1.581971540140118E+18</v>
      </c>
      <c r="B73">
        <v>1.581971540140118E+18</v>
      </c>
      <c r="C73" t="s">
        <v>631</v>
      </c>
      <c r="D73" s="1">
        <v>44851</v>
      </c>
      <c r="E73" s="2">
        <v>0.56459490740740736</v>
      </c>
      <c r="F73">
        <v>200</v>
      </c>
      <c r="G73">
        <v>1889611729</v>
      </c>
      <c r="H73" t="s">
        <v>354</v>
      </c>
      <c r="I73" t="s">
        <v>355</v>
      </c>
      <c r="J73" t="s">
        <v>265</v>
      </c>
      <c r="K73" t="s">
        <v>632</v>
      </c>
      <c r="L73" t="s">
        <v>266</v>
      </c>
      <c r="M73" t="s">
        <v>267</v>
      </c>
      <c r="N73" t="s">
        <v>267</v>
      </c>
      <c r="O73" t="s">
        <v>267</v>
      </c>
      <c r="P73">
        <v>1</v>
      </c>
      <c r="Q73">
        <v>0</v>
      </c>
      <c r="R73">
        <v>3</v>
      </c>
      <c r="S73" t="s">
        <v>267</v>
      </c>
      <c r="T73" t="s">
        <v>267</v>
      </c>
      <c r="U73" t="s">
        <v>633</v>
      </c>
      <c r="V73" t="b">
        <v>0</v>
      </c>
      <c r="W73" t="s">
        <v>265</v>
      </c>
      <c r="X73">
        <v>0</v>
      </c>
      <c r="Y73" t="s">
        <v>265</v>
      </c>
      <c r="Z73" t="s">
        <v>265</v>
      </c>
      <c r="AA73" t="s">
        <v>265</v>
      </c>
      <c r="AB73" t="s">
        <v>265</v>
      </c>
      <c r="AC73" t="s">
        <v>265</v>
      </c>
      <c r="AD73" t="s">
        <v>265</v>
      </c>
      <c r="AE73" t="s">
        <v>265</v>
      </c>
      <c r="AF73" t="s">
        <v>267</v>
      </c>
      <c r="AG73" t="s">
        <v>265</v>
      </c>
      <c r="AH73" t="s">
        <v>265</v>
      </c>
      <c r="AI73" t="s">
        <v>265</v>
      </c>
      <c r="AJ73" t="s">
        <v>265</v>
      </c>
      <c r="AL73" t="str">
        <f>IF(Sudan_News12[[#This Row],[relevancy_classification_english]]="Relevant","مناسب",IF(Sudan_News12[[#This Row],[relevancy_classification_english]]="Relevant","عَرَضِيّ",""))</f>
        <v/>
      </c>
      <c r="AN73" t="str">
        <f>IF(Sudan_News12[[#This Row],[sentiment_analysis_english]]="Negative","سلبي",IF(Sudan_News12[[#This Row],[sentiment_analysis_english]]="Neutral","حيادي",IF(Sudan_News12[[#This Row],[sentiment_analysis_english]]="Positive","إيجابي","")))</f>
        <v/>
      </c>
      <c r="AO73" t="e">
        <f>INDEX(TextClassificationList[],MATCH(Sudan_News12[[#This Row],[text_classification_arabic]],TextClassificationList[text_classification_arabic],0),1)</f>
        <v>#N/A</v>
      </c>
      <c r="AQ73" t="e">
        <f>INDEX(TextClassificationList[],MATCH(Sudan_News12[[#This Row],[text_classification_arabic2]],TextClassificationList[text_classification_arabic],0),1)</f>
        <v>#N/A</v>
      </c>
      <c r="AS73" t="e">
        <f>INDEX(TextClassificationList[],MATCH(Sudan_News12[[#This Row],[text_classification_arabic3]],TextClassificationList[text_classification_arabic],0),1)</f>
        <v>#N/A</v>
      </c>
      <c r="AU73" t="e">
        <f>INDEX(TextClassificationList[],MATCH(Sudan_News12[[#This Row],[text_classification_arabic4]],TextClassificationList[text_classification_arabic],0),1)</f>
        <v>#N/A</v>
      </c>
      <c r="AW73" t="e">
        <f>INDEX(TextClassificationList[],MATCH(Sudan_News12[[#This Row],[text_classification_arabic5]],TextClassificationList[text_classification_arabic],0),1)</f>
        <v>#N/A</v>
      </c>
    </row>
    <row r="74" spans="1:49" x14ac:dyDescent="0.2">
      <c r="A74">
        <v>1.5819707513090662E+18</v>
      </c>
      <c r="B74">
        <v>1.5819707513090662E+18</v>
      </c>
      <c r="C74" t="s">
        <v>634</v>
      </c>
      <c r="D74" s="1">
        <v>44851</v>
      </c>
      <c r="E74" s="2">
        <v>0.56241898148148151</v>
      </c>
      <c r="F74">
        <v>200</v>
      </c>
      <c r="G74">
        <v>1889611729</v>
      </c>
      <c r="H74" t="s">
        <v>354</v>
      </c>
      <c r="I74" t="s">
        <v>355</v>
      </c>
      <c r="J74" t="s">
        <v>265</v>
      </c>
      <c r="K74" t="s">
        <v>635</v>
      </c>
      <c r="L74" t="s">
        <v>266</v>
      </c>
      <c r="M74" t="s">
        <v>267</v>
      </c>
      <c r="N74" t="s">
        <v>267</v>
      </c>
      <c r="O74" t="s">
        <v>267</v>
      </c>
      <c r="P74">
        <v>0</v>
      </c>
      <c r="Q74">
        <v>0</v>
      </c>
      <c r="R74">
        <v>1</v>
      </c>
      <c r="S74" t="s">
        <v>267</v>
      </c>
      <c r="T74" t="s">
        <v>267</v>
      </c>
      <c r="U74" t="s">
        <v>636</v>
      </c>
      <c r="V74" t="b">
        <v>0</v>
      </c>
      <c r="W74" t="s">
        <v>265</v>
      </c>
      <c r="X74">
        <v>0</v>
      </c>
      <c r="Y74" t="s">
        <v>265</v>
      </c>
      <c r="Z74" t="s">
        <v>265</v>
      </c>
      <c r="AA74" t="s">
        <v>265</v>
      </c>
      <c r="AB74" t="s">
        <v>265</v>
      </c>
      <c r="AC74" t="s">
        <v>265</v>
      </c>
      <c r="AD74" t="s">
        <v>265</v>
      </c>
      <c r="AE74" t="s">
        <v>265</v>
      </c>
      <c r="AF74" t="s">
        <v>267</v>
      </c>
      <c r="AG74" t="s">
        <v>265</v>
      </c>
      <c r="AH74" t="s">
        <v>265</v>
      </c>
      <c r="AI74" t="s">
        <v>265</v>
      </c>
      <c r="AJ74" t="s">
        <v>265</v>
      </c>
      <c r="AL74" t="str">
        <f>IF(Sudan_News12[[#This Row],[relevancy_classification_english]]="Relevant","مناسب",IF(Sudan_News12[[#This Row],[relevancy_classification_english]]="Relevant","عَرَضِيّ",""))</f>
        <v/>
      </c>
      <c r="AN74" t="str">
        <f>IF(Sudan_News12[[#This Row],[sentiment_analysis_english]]="Negative","سلبي",IF(Sudan_News12[[#This Row],[sentiment_analysis_english]]="Neutral","حيادي",IF(Sudan_News12[[#This Row],[sentiment_analysis_english]]="Positive","إيجابي","")))</f>
        <v/>
      </c>
      <c r="AO74" t="e">
        <f>INDEX(TextClassificationList[],MATCH(Sudan_News12[[#This Row],[text_classification_arabic]],TextClassificationList[text_classification_arabic],0),1)</f>
        <v>#N/A</v>
      </c>
      <c r="AQ74" t="e">
        <f>INDEX(TextClassificationList[],MATCH(Sudan_News12[[#This Row],[text_classification_arabic2]],TextClassificationList[text_classification_arabic],0),1)</f>
        <v>#N/A</v>
      </c>
      <c r="AS74" t="e">
        <f>INDEX(TextClassificationList[],MATCH(Sudan_News12[[#This Row],[text_classification_arabic3]],TextClassificationList[text_classification_arabic],0),1)</f>
        <v>#N/A</v>
      </c>
      <c r="AU74" t="e">
        <f>INDEX(TextClassificationList[],MATCH(Sudan_News12[[#This Row],[text_classification_arabic4]],TextClassificationList[text_classification_arabic],0),1)</f>
        <v>#N/A</v>
      </c>
      <c r="AW74" t="e">
        <f>INDEX(TextClassificationList[],MATCH(Sudan_News12[[#This Row],[text_classification_arabic5]],TextClassificationList[text_classification_arabic],0),1)</f>
        <v>#N/A</v>
      </c>
    </row>
    <row r="75" spans="1:49" x14ac:dyDescent="0.2">
      <c r="A75">
        <v>1.5816799168019948E+18</v>
      </c>
      <c r="B75">
        <v>1.5816799168019948E+18</v>
      </c>
      <c r="C75" t="s">
        <v>637</v>
      </c>
      <c r="D75" s="1">
        <v>44850</v>
      </c>
      <c r="E75" s="2">
        <v>0.75987268518518514</v>
      </c>
      <c r="F75">
        <v>200</v>
      </c>
      <c r="G75">
        <v>1889611729</v>
      </c>
      <c r="H75" t="s">
        <v>354</v>
      </c>
      <c r="I75" t="s">
        <v>355</v>
      </c>
      <c r="J75" t="s">
        <v>265</v>
      </c>
      <c r="K75" t="s">
        <v>638</v>
      </c>
      <c r="L75" t="s">
        <v>266</v>
      </c>
      <c r="M75" t="s">
        <v>267</v>
      </c>
      <c r="N75" t="s">
        <v>267</v>
      </c>
      <c r="O75" t="s">
        <v>267</v>
      </c>
      <c r="P75">
        <v>0</v>
      </c>
      <c r="Q75">
        <v>1</v>
      </c>
      <c r="R75">
        <v>6</v>
      </c>
      <c r="S75" t="s">
        <v>312</v>
      </c>
      <c r="T75" t="s">
        <v>267</v>
      </c>
      <c r="U75" t="s">
        <v>639</v>
      </c>
      <c r="V75" t="b">
        <v>0</v>
      </c>
      <c r="W75" t="s">
        <v>265</v>
      </c>
      <c r="X75">
        <v>0</v>
      </c>
      <c r="Y75" t="s">
        <v>265</v>
      </c>
      <c r="Z75" t="s">
        <v>265</v>
      </c>
      <c r="AA75" t="s">
        <v>265</v>
      </c>
      <c r="AB75" t="s">
        <v>265</v>
      </c>
      <c r="AC75" t="s">
        <v>265</v>
      </c>
      <c r="AD75" t="s">
        <v>265</v>
      </c>
      <c r="AE75" t="s">
        <v>265</v>
      </c>
      <c r="AF75" t="s">
        <v>267</v>
      </c>
      <c r="AG75" t="s">
        <v>265</v>
      </c>
      <c r="AH75" t="s">
        <v>265</v>
      </c>
      <c r="AI75" t="s">
        <v>265</v>
      </c>
      <c r="AJ75" t="s">
        <v>265</v>
      </c>
      <c r="AL75" t="str">
        <f>IF(Sudan_News12[[#This Row],[relevancy_classification_english]]="Relevant","مناسب",IF(Sudan_News12[[#This Row],[relevancy_classification_english]]="Relevant","عَرَضِيّ",""))</f>
        <v/>
      </c>
      <c r="AN75" t="str">
        <f>IF(Sudan_News12[[#This Row],[sentiment_analysis_english]]="Negative","سلبي",IF(Sudan_News12[[#This Row],[sentiment_analysis_english]]="Neutral","حيادي",IF(Sudan_News12[[#This Row],[sentiment_analysis_english]]="Positive","إيجابي","")))</f>
        <v/>
      </c>
      <c r="AO75" t="e">
        <f>INDEX(TextClassificationList[],MATCH(Sudan_News12[[#This Row],[text_classification_arabic]],TextClassificationList[text_classification_arabic],0),1)</f>
        <v>#N/A</v>
      </c>
      <c r="AQ75" t="e">
        <f>INDEX(TextClassificationList[],MATCH(Sudan_News12[[#This Row],[text_classification_arabic2]],TextClassificationList[text_classification_arabic],0),1)</f>
        <v>#N/A</v>
      </c>
      <c r="AS75" t="e">
        <f>INDEX(TextClassificationList[],MATCH(Sudan_News12[[#This Row],[text_classification_arabic3]],TextClassificationList[text_classification_arabic],0),1)</f>
        <v>#N/A</v>
      </c>
      <c r="AU75" t="e">
        <f>INDEX(TextClassificationList[],MATCH(Sudan_News12[[#This Row],[text_classification_arabic4]],TextClassificationList[text_classification_arabic],0),1)</f>
        <v>#N/A</v>
      </c>
      <c r="AW75" t="e">
        <f>INDEX(TextClassificationList[],MATCH(Sudan_News12[[#This Row],[text_classification_arabic5]],TextClassificationList[text_classification_arabic],0),1)</f>
        <v>#N/A</v>
      </c>
    </row>
    <row r="76" spans="1:49" x14ac:dyDescent="0.2">
      <c r="A76">
        <v>1.5815950083436175E+18</v>
      </c>
      <c r="B76">
        <v>1.5815950083436175E+18</v>
      </c>
      <c r="C76" t="s">
        <v>640</v>
      </c>
      <c r="D76" s="1">
        <v>44850</v>
      </c>
      <c r="E76" s="2">
        <v>0.52556712962962959</v>
      </c>
      <c r="F76">
        <v>200</v>
      </c>
      <c r="G76">
        <v>1889611729</v>
      </c>
      <c r="H76" t="s">
        <v>354</v>
      </c>
      <c r="I76" t="s">
        <v>355</v>
      </c>
      <c r="J76" t="s">
        <v>265</v>
      </c>
      <c r="K76" t="s">
        <v>641</v>
      </c>
      <c r="L76" t="s">
        <v>266</v>
      </c>
      <c r="M76" t="s">
        <v>267</v>
      </c>
      <c r="N76" t="s">
        <v>267</v>
      </c>
      <c r="O76" t="s">
        <v>267</v>
      </c>
      <c r="P76">
        <v>1</v>
      </c>
      <c r="Q76">
        <v>0</v>
      </c>
      <c r="R76">
        <v>1</v>
      </c>
      <c r="S76" t="s">
        <v>267</v>
      </c>
      <c r="T76" t="s">
        <v>267</v>
      </c>
      <c r="U76" t="s">
        <v>642</v>
      </c>
      <c r="V76" t="b">
        <v>0</v>
      </c>
      <c r="W76" t="s">
        <v>265</v>
      </c>
      <c r="X76">
        <v>0</v>
      </c>
      <c r="Y76" t="s">
        <v>265</v>
      </c>
      <c r="Z76" t="s">
        <v>265</v>
      </c>
      <c r="AA76" t="s">
        <v>265</v>
      </c>
      <c r="AB76" t="s">
        <v>265</v>
      </c>
      <c r="AC76" t="s">
        <v>265</v>
      </c>
      <c r="AD76" t="s">
        <v>265</v>
      </c>
      <c r="AE76" t="s">
        <v>265</v>
      </c>
      <c r="AF76" t="s">
        <v>267</v>
      </c>
      <c r="AG76" t="s">
        <v>265</v>
      </c>
      <c r="AH76" t="s">
        <v>265</v>
      </c>
      <c r="AI76" t="s">
        <v>265</v>
      </c>
      <c r="AJ76" t="s">
        <v>265</v>
      </c>
      <c r="AL76" t="str">
        <f>IF(Sudan_News12[[#This Row],[relevancy_classification_english]]="Relevant","مناسب",IF(Sudan_News12[[#This Row],[relevancy_classification_english]]="Relevant","عَرَضِيّ",""))</f>
        <v/>
      </c>
      <c r="AN76" t="str">
        <f>IF(Sudan_News12[[#This Row],[sentiment_analysis_english]]="Negative","سلبي",IF(Sudan_News12[[#This Row],[sentiment_analysis_english]]="Neutral","حيادي",IF(Sudan_News12[[#This Row],[sentiment_analysis_english]]="Positive","إيجابي","")))</f>
        <v/>
      </c>
      <c r="AO76" t="e">
        <f>INDEX(TextClassificationList[],MATCH(Sudan_News12[[#This Row],[text_classification_arabic]],TextClassificationList[text_classification_arabic],0),1)</f>
        <v>#N/A</v>
      </c>
      <c r="AQ76" t="e">
        <f>INDEX(TextClassificationList[],MATCH(Sudan_News12[[#This Row],[text_classification_arabic2]],TextClassificationList[text_classification_arabic],0),1)</f>
        <v>#N/A</v>
      </c>
      <c r="AS76" t="e">
        <f>INDEX(TextClassificationList[],MATCH(Sudan_News12[[#This Row],[text_classification_arabic3]],TextClassificationList[text_classification_arabic],0),1)</f>
        <v>#N/A</v>
      </c>
      <c r="AU76" t="e">
        <f>INDEX(TextClassificationList[],MATCH(Sudan_News12[[#This Row],[text_classification_arabic4]],TextClassificationList[text_classification_arabic],0),1)</f>
        <v>#N/A</v>
      </c>
      <c r="AW76" t="e">
        <f>INDEX(TextClassificationList[],MATCH(Sudan_News12[[#This Row],[text_classification_arabic5]],TextClassificationList[text_classification_arabic],0),1)</f>
        <v>#N/A</v>
      </c>
    </row>
    <row r="77" spans="1:49" x14ac:dyDescent="0.2">
      <c r="A77">
        <v>1.5813310281734185E+18</v>
      </c>
      <c r="B77">
        <v>1.5813310281734185E+18</v>
      </c>
      <c r="C77" t="s">
        <v>643</v>
      </c>
      <c r="D77" s="1">
        <v>44849</v>
      </c>
      <c r="E77" s="2">
        <v>0.79711805555555559</v>
      </c>
      <c r="F77">
        <v>200</v>
      </c>
      <c r="G77">
        <v>1889611729</v>
      </c>
      <c r="H77" t="s">
        <v>354</v>
      </c>
      <c r="I77" t="s">
        <v>355</v>
      </c>
      <c r="J77" t="s">
        <v>265</v>
      </c>
      <c r="K77" t="s">
        <v>644</v>
      </c>
      <c r="L77" t="s">
        <v>266</v>
      </c>
      <c r="M77" t="s">
        <v>267</v>
      </c>
      <c r="N77" t="s">
        <v>267</v>
      </c>
      <c r="O77" t="s">
        <v>645</v>
      </c>
      <c r="P77">
        <v>1</v>
      </c>
      <c r="Q77">
        <v>0</v>
      </c>
      <c r="R77">
        <v>3</v>
      </c>
      <c r="S77" t="s">
        <v>267</v>
      </c>
      <c r="T77" t="s">
        <v>267</v>
      </c>
      <c r="U77" t="s">
        <v>646</v>
      </c>
      <c r="V77" t="b">
        <v>0</v>
      </c>
      <c r="W77" t="s">
        <v>265</v>
      </c>
      <c r="X77">
        <v>1</v>
      </c>
      <c r="Y77" t="s">
        <v>647</v>
      </c>
      <c r="Z77" t="s">
        <v>265</v>
      </c>
      <c r="AA77" t="s">
        <v>265</v>
      </c>
      <c r="AB77" t="s">
        <v>265</v>
      </c>
      <c r="AC77" t="s">
        <v>265</v>
      </c>
      <c r="AD77" t="s">
        <v>265</v>
      </c>
      <c r="AE77" t="s">
        <v>265</v>
      </c>
      <c r="AF77" t="s">
        <v>267</v>
      </c>
      <c r="AG77" t="s">
        <v>265</v>
      </c>
      <c r="AH77" t="s">
        <v>265</v>
      </c>
      <c r="AI77" t="s">
        <v>265</v>
      </c>
      <c r="AJ77" t="s">
        <v>265</v>
      </c>
      <c r="AL77" t="str">
        <f>IF(Sudan_News12[[#This Row],[relevancy_classification_english]]="Relevant","مناسب",IF(Sudan_News12[[#This Row],[relevancy_classification_english]]="Relevant","عَرَضِيّ",""))</f>
        <v/>
      </c>
      <c r="AN77" t="str">
        <f>IF(Sudan_News12[[#This Row],[sentiment_analysis_english]]="Negative","سلبي",IF(Sudan_News12[[#This Row],[sentiment_analysis_english]]="Neutral","حيادي",IF(Sudan_News12[[#This Row],[sentiment_analysis_english]]="Positive","إيجابي","")))</f>
        <v/>
      </c>
      <c r="AO77" t="e">
        <f>INDEX(TextClassificationList[],MATCH(Sudan_News12[[#This Row],[text_classification_arabic]],TextClassificationList[text_classification_arabic],0),1)</f>
        <v>#N/A</v>
      </c>
      <c r="AQ77" t="e">
        <f>INDEX(TextClassificationList[],MATCH(Sudan_News12[[#This Row],[text_classification_arabic2]],TextClassificationList[text_classification_arabic],0),1)</f>
        <v>#N/A</v>
      </c>
      <c r="AS77" t="e">
        <f>INDEX(TextClassificationList[],MATCH(Sudan_News12[[#This Row],[text_classification_arabic3]],TextClassificationList[text_classification_arabic],0),1)</f>
        <v>#N/A</v>
      </c>
      <c r="AU77" t="e">
        <f>INDEX(TextClassificationList[],MATCH(Sudan_News12[[#This Row],[text_classification_arabic4]],TextClassificationList[text_classification_arabic],0),1)</f>
        <v>#N/A</v>
      </c>
      <c r="AW77" t="e">
        <f>INDEX(TextClassificationList[],MATCH(Sudan_News12[[#This Row],[text_classification_arabic5]],TextClassificationList[text_classification_arabic],0),1)</f>
        <v>#N/A</v>
      </c>
    </row>
    <row r="78" spans="1:49" x14ac:dyDescent="0.2">
      <c r="A78">
        <v>1.5808988140930662E+18</v>
      </c>
      <c r="B78">
        <v>1.5808988140930662E+18</v>
      </c>
      <c r="C78" t="s">
        <v>648</v>
      </c>
      <c r="D78" s="1">
        <v>44848</v>
      </c>
      <c r="E78" s="2">
        <v>0.60443287037037041</v>
      </c>
      <c r="F78">
        <v>200</v>
      </c>
      <c r="G78">
        <v>1889611729</v>
      </c>
      <c r="H78" t="s">
        <v>354</v>
      </c>
      <c r="I78" t="s">
        <v>355</v>
      </c>
      <c r="J78" t="s">
        <v>265</v>
      </c>
      <c r="K78" t="s">
        <v>649</v>
      </c>
      <c r="L78" t="s">
        <v>266</v>
      </c>
      <c r="M78" t="s">
        <v>267</v>
      </c>
      <c r="N78" t="s">
        <v>267</v>
      </c>
      <c r="O78" t="s">
        <v>267</v>
      </c>
      <c r="P78">
        <v>0</v>
      </c>
      <c r="Q78">
        <v>0</v>
      </c>
      <c r="R78">
        <v>0</v>
      </c>
      <c r="S78" t="s">
        <v>267</v>
      </c>
      <c r="T78" t="s">
        <v>267</v>
      </c>
      <c r="U78" t="s">
        <v>650</v>
      </c>
      <c r="V78" t="b">
        <v>0</v>
      </c>
      <c r="W78" t="s">
        <v>265</v>
      </c>
      <c r="X78">
        <v>0</v>
      </c>
      <c r="Y78" t="s">
        <v>265</v>
      </c>
      <c r="Z78" t="s">
        <v>265</v>
      </c>
      <c r="AA78" t="s">
        <v>265</v>
      </c>
      <c r="AB78" t="s">
        <v>265</v>
      </c>
      <c r="AC78" t="s">
        <v>265</v>
      </c>
      <c r="AD78" t="s">
        <v>265</v>
      </c>
      <c r="AE78" t="s">
        <v>265</v>
      </c>
      <c r="AF78" t="s">
        <v>267</v>
      </c>
      <c r="AG78" t="s">
        <v>265</v>
      </c>
      <c r="AH78" t="s">
        <v>265</v>
      </c>
      <c r="AI78" t="s">
        <v>265</v>
      </c>
      <c r="AJ78" t="s">
        <v>265</v>
      </c>
      <c r="AL78" t="str">
        <f>IF(Sudan_News12[[#This Row],[relevancy_classification_english]]="Relevant","مناسب",IF(Sudan_News12[[#This Row],[relevancy_classification_english]]="Relevant","عَرَضِيّ",""))</f>
        <v/>
      </c>
      <c r="AN78" t="str">
        <f>IF(Sudan_News12[[#This Row],[sentiment_analysis_english]]="Negative","سلبي",IF(Sudan_News12[[#This Row],[sentiment_analysis_english]]="Neutral","حيادي",IF(Sudan_News12[[#This Row],[sentiment_analysis_english]]="Positive","إيجابي","")))</f>
        <v/>
      </c>
      <c r="AO78" t="e">
        <f>INDEX(TextClassificationList[],MATCH(Sudan_News12[[#This Row],[text_classification_arabic]],TextClassificationList[text_classification_arabic],0),1)</f>
        <v>#N/A</v>
      </c>
      <c r="AQ78" t="e">
        <f>INDEX(TextClassificationList[],MATCH(Sudan_News12[[#This Row],[text_classification_arabic2]],TextClassificationList[text_classification_arabic],0),1)</f>
        <v>#N/A</v>
      </c>
      <c r="AS78" t="e">
        <f>INDEX(TextClassificationList[],MATCH(Sudan_News12[[#This Row],[text_classification_arabic3]],TextClassificationList[text_classification_arabic],0),1)</f>
        <v>#N/A</v>
      </c>
      <c r="AU78" t="e">
        <f>INDEX(TextClassificationList[],MATCH(Sudan_News12[[#This Row],[text_classification_arabic4]],TextClassificationList[text_classification_arabic],0),1)</f>
        <v>#N/A</v>
      </c>
      <c r="AW78" t="e">
        <f>INDEX(TextClassificationList[],MATCH(Sudan_News12[[#This Row],[text_classification_arabic5]],TextClassificationList[text_classification_arabic],0),1)</f>
        <v>#N/A</v>
      </c>
    </row>
    <row r="79" spans="1:49" x14ac:dyDescent="0.2">
      <c r="A79">
        <v>1.5808968055079895E+18</v>
      </c>
      <c r="B79">
        <v>1.5808968055079895E+18</v>
      </c>
      <c r="C79" t="s">
        <v>651</v>
      </c>
      <c r="D79" s="1">
        <v>44848</v>
      </c>
      <c r="E79" s="2">
        <v>0.59888888888888892</v>
      </c>
      <c r="F79">
        <v>200</v>
      </c>
      <c r="G79">
        <v>1889611729</v>
      </c>
      <c r="H79" t="s">
        <v>354</v>
      </c>
      <c r="I79" t="s">
        <v>355</v>
      </c>
      <c r="J79" t="s">
        <v>265</v>
      </c>
      <c r="K79" t="s">
        <v>652</v>
      </c>
      <c r="L79" t="s">
        <v>266</v>
      </c>
      <c r="M79" t="s">
        <v>267</v>
      </c>
      <c r="N79" t="s">
        <v>267</v>
      </c>
      <c r="O79" t="s">
        <v>653</v>
      </c>
      <c r="P79">
        <v>1</v>
      </c>
      <c r="Q79">
        <v>0</v>
      </c>
      <c r="R79">
        <v>1</v>
      </c>
      <c r="S79" t="s">
        <v>654</v>
      </c>
      <c r="T79" t="s">
        <v>267</v>
      </c>
      <c r="U79" t="s">
        <v>655</v>
      </c>
      <c r="V79" t="b">
        <v>0</v>
      </c>
      <c r="W79" t="s">
        <v>265</v>
      </c>
      <c r="X79">
        <v>1</v>
      </c>
      <c r="Y79" t="s">
        <v>656</v>
      </c>
      <c r="Z79" t="s">
        <v>265</v>
      </c>
      <c r="AA79" t="s">
        <v>265</v>
      </c>
      <c r="AB79" t="s">
        <v>265</v>
      </c>
      <c r="AC79" t="s">
        <v>265</v>
      </c>
      <c r="AD79" t="s">
        <v>265</v>
      </c>
      <c r="AE79" t="s">
        <v>265</v>
      </c>
      <c r="AF79" t="s">
        <v>267</v>
      </c>
      <c r="AG79" t="s">
        <v>265</v>
      </c>
      <c r="AH79" t="s">
        <v>265</v>
      </c>
      <c r="AI79" t="s">
        <v>265</v>
      </c>
      <c r="AJ79" t="s">
        <v>265</v>
      </c>
      <c r="AL79" t="str">
        <f>IF(Sudan_News12[[#This Row],[relevancy_classification_english]]="Relevant","مناسب",IF(Sudan_News12[[#This Row],[relevancy_classification_english]]="Relevant","عَرَضِيّ",""))</f>
        <v/>
      </c>
      <c r="AN79" t="str">
        <f>IF(Sudan_News12[[#This Row],[sentiment_analysis_english]]="Negative","سلبي",IF(Sudan_News12[[#This Row],[sentiment_analysis_english]]="Neutral","حيادي",IF(Sudan_News12[[#This Row],[sentiment_analysis_english]]="Positive","إيجابي","")))</f>
        <v/>
      </c>
      <c r="AO79" t="e">
        <f>INDEX(TextClassificationList[],MATCH(Sudan_News12[[#This Row],[text_classification_arabic]],TextClassificationList[text_classification_arabic],0),1)</f>
        <v>#N/A</v>
      </c>
      <c r="AQ79" t="e">
        <f>INDEX(TextClassificationList[],MATCH(Sudan_News12[[#This Row],[text_classification_arabic2]],TextClassificationList[text_classification_arabic],0),1)</f>
        <v>#N/A</v>
      </c>
      <c r="AS79" t="e">
        <f>INDEX(TextClassificationList[],MATCH(Sudan_News12[[#This Row],[text_classification_arabic3]],TextClassificationList[text_classification_arabic],0),1)</f>
        <v>#N/A</v>
      </c>
      <c r="AU79" t="e">
        <f>INDEX(TextClassificationList[],MATCH(Sudan_News12[[#This Row],[text_classification_arabic4]],TextClassificationList[text_classification_arabic],0),1)</f>
        <v>#N/A</v>
      </c>
      <c r="AW79" t="e">
        <f>INDEX(TextClassificationList[],MATCH(Sudan_News12[[#This Row],[text_classification_arabic5]],TextClassificationList[text_classification_arabic],0),1)</f>
        <v>#N/A</v>
      </c>
    </row>
    <row r="80" spans="1:49" x14ac:dyDescent="0.2">
      <c r="A80">
        <v>1.5802842310284739E+18</v>
      </c>
      <c r="B80">
        <v>1.5802842310284739E+18</v>
      </c>
      <c r="C80" t="s">
        <v>657</v>
      </c>
      <c r="D80" s="1">
        <v>44846</v>
      </c>
      <c r="E80" s="2">
        <v>0.90850694444444446</v>
      </c>
      <c r="F80">
        <v>200</v>
      </c>
      <c r="G80">
        <v>1889611729</v>
      </c>
      <c r="H80" t="s">
        <v>354</v>
      </c>
      <c r="I80" t="s">
        <v>355</v>
      </c>
      <c r="J80" t="s">
        <v>265</v>
      </c>
      <c r="K80" t="s">
        <v>658</v>
      </c>
      <c r="L80" t="s">
        <v>266</v>
      </c>
      <c r="M80" t="s">
        <v>267</v>
      </c>
      <c r="N80" t="s">
        <v>267</v>
      </c>
      <c r="O80" t="s">
        <v>267</v>
      </c>
      <c r="P80">
        <v>0</v>
      </c>
      <c r="Q80">
        <v>0</v>
      </c>
      <c r="R80">
        <v>2</v>
      </c>
      <c r="S80" t="s">
        <v>267</v>
      </c>
      <c r="T80" t="s">
        <v>267</v>
      </c>
      <c r="U80" t="s">
        <v>659</v>
      </c>
      <c r="V80" t="b">
        <v>0</v>
      </c>
      <c r="W80" t="s">
        <v>265</v>
      </c>
      <c r="X80">
        <v>0</v>
      </c>
      <c r="Y80" t="s">
        <v>265</v>
      </c>
      <c r="Z80" t="s">
        <v>265</v>
      </c>
      <c r="AA80" t="s">
        <v>265</v>
      </c>
      <c r="AB80" t="s">
        <v>265</v>
      </c>
      <c r="AC80" t="s">
        <v>265</v>
      </c>
      <c r="AD80" t="s">
        <v>265</v>
      </c>
      <c r="AE80" t="s">
        <v>265</v>
      </c>
      <c r="AF80" t="s">
        <v>267</v>
      </c>
      <c r="AG80" t="s">
        <v>265</v>
      </c>
      <c r="AH80" t="s">
        <v>265</v>
      </c>
      <c r="AI80" t="s">
        <v>265</v>
      </c>
      <c r="AJ80" t="s">
        <v>265</v>
      </c>
      <c r="AL80" t="str">
        <f>IF(Sudan_News12[[#This Row],[relevancy_classification_english]]="Relevant","مناسب",IF(Sudan_News12[[#This Row],[relevancy_classification_english]]="Relevant","عَرَضِيّ",""))</f>
        <v/>
      </c>
      <c r="AN80" t="str">
        <f>IF(Sudan_News12[[#This Row],[sentiment_analysis_english]]="Negative","سلبي",IF(Sudan_News12[[#This Row],[sentiment_analysis_english]]="Neutral","حيادي",IF(Sudan_News12[[#This Row],[sentiment_analysis_english]]="Positive","إيجابي","")))</f>
        <v/>
      </c>
      <c r="AO80" t="e">
        <f>INDEX(TextClassificationList[],MATCH(Sudan_News12[[#This Row],[text_classification_arabic]],TextClassificationList[text_classification_arabic],0),1)</f>
        <v>#N/A</v>
      </c>
      <c r="AQ80" t="e">
        <f>INDEX(TextClassificationList[],MATCH(Sudan_News12[[#This Row],[text_classification_arabic2]],TextClassificationList[text_classification_arabic],0),1)</f>
        <v>#N/A</v>
      </c>
      <c r="AS80" t="e">
        <f>INDEX(TextClassificationList[],MATCH(Sudan_News12[[#This Row],[text_classification_arabic3]],TextClassificationList[text_classification_arabic],0),1)</f>
        <v>#N/A</v>
      </c>
      <c r="AU80" t="e">
        <f>INDEX(TextClassificationList[],MATCH(Sudan_News12[[#This Row],[text_classification_arabic4]],TextClassificationList[text_classification_arabic],0),1)</f>
        <v>#N/A</v>
      </c>
      <c r="AW80" t="e">
        <f>INDEX(TextClassificationList[],MATCH(Sudan_News12[[#This Row],[text_classification_arabic5]],TextClassificationList[text_classification_arabic],0),1)</f>
        <v>#N/A</v>
      </c>
    </row>
    <row r="81" spans="1:49" x14ac:dyDescent="0.2">
      <c r="A81">
        <v>1.5802492912929587E+18</v>
      </c>
      <c r="B81">
        <v>1.5802492912929587E+18</v>
      </c>
      <c r="C81" t="s">
        <v>660</v>
      </c>
      <c r="D81" s="1">
        <v>44846</v>
      </c>
      <c r="E81" s="2">
        <v>0.81209490740740742</v>
      </c>
      <c r="F81">
        <v>200</v>
      </c>
      <c r="G81">
        <v>1889611729</v>
      </c>
      <c r="H81" t="s">
        <v>354</v>
      </c>
      <c r="I81" t="s">
        <v>355</v>
      </c>
      <c r="J81" t="s">
        <v>265</v>
      </c>
      <c r="K81" t="s">
        <v>661</v>
      </c>
      <c r="L81" t="s">
        <v>266</v>
      </c>
      <c r="M81" t="s">
        <v>267</v>
      </c>
      <c r="N81" t="s">
        <v>267</v>
      </c>
      <c r="O81" t="s">
        <v>267</v>
      </c>
      <c r="P81">
        <v>0</v>
      </c>
      <c r="Q81">
        <v>0</v>
      </c>
      <c r="R81">
        <v>1</v>
      </c>
      <c r="S81" t="s">
        <v>282</v>
      </c>
      <c r="T81" t="s">
        <v>267</v>
      </c>
      <c r="U81" t="s">
        <v>662</v>
      </c>
      <c r="V81" t="b">
        <v>0</v>
      </c>
      <c r="W81" t="s">
        <v>265</v>
      </c>
      <c r="X81">
        <v>0</v>
      </c>
      <c r="Y81" t="s">
        <v>265</v>
      </c>
      <c r="Z81" t="s">
        <v>265</v>
      </c>
      <c r="AA81" t="s">
        <v>265</v>
      </c>
      <c r="AB81" t="s">
        <v>265</v>
      </c>
      <c r="AC81" t="s">
        <v>265</v>
      </c>
      <c r="AD81" t="s">
        <v>265</v>
      </c>
      <c r="AE81" t="s">
        <v>265</v>
      </c>
      <c r="AF81" t="s">
        <v>267</v>
      </c>
      <c r="AG81" t="s">
        <v>265</v>
      </c>
      <c r="AH81" t="s">
        <v>265</v>
      </c>
      <c r="AI81" t="s">
        <v>265</v>
      </c>
      <c r="AJ81" t="s">
        <v>265</v>
      </c>
      <c r="AL81" t="str">
        <f>IF(Sudan_News12[[#This Row],[relevancy_classification_english]]="Relevant","مناسب",IF(Sudan_News12[[#This Row],[relevancy_classification_english]]="Relevant","عَرَضِيّ",""))</f>
        <v/>
      </c>
      <c r="AN81" t="str">
        <f>IF(Sudan_News12[[#This Row],[sentiment_analysis_english]]="Negative","سلبي",IF(Sudan_News12[[#This Row],[sentiment_analysis_english]]="Neutral","حيادي",IF(Sudan_News12[[#This Row],[sentiment_analysis_english]]="Positive","إيجابي","")))</f>
        <v/>
      </c>
      <c r="AO81" t="e">
        <f>INDEX(TextClassificationList[],MATCH(Sudan_News12[[#This Row],[text_classification_arabic]],TextClassificationList[text_classification_arabic],0),1)</f>
        <v>#N/A</v>
      </c>
      <c r="AQ81" t="e">
        <f>INDEX(TextClassificationList[],MATCH(Sudan_News12[[#This Row],[text_classification_arabic2]],TextClassificationList[text_classification_arabic],0),1)</f>
        <v>#N/A</v>
      </c>
      <c r="AS81" t="e">
        <f>INDEX(TextClassificationList[],MATCH(Sudan_News12[[#This Row],[text_classification_arabic3]],TextClassificationList[text_classification_arabic],0),1)</f>
        <v>#N/A</v>
      </c>
      <c r="AU81" t="e">
        <f>INDEX(TextClassificationList[],MATCH(Sudan_News12[[#This Row],[text_classification_arabic4]],TextClassificationList[text_classification_arabic],0),1)</f>
        <v>#N/A</v>
      </c>
      <c r="AW81" t="e">
        <f>INDEX(TextClassificationList[],MATCH(Sudan_News12[[#This Row],[text_classification_arabic5]],TextClassificationList[text_classification_arabic],0),1)</f>
        <v>#N/A</v>
      </c>
    </row>
    <row r="82" spans="1:49" x14ac:dyDescent="0.2">
      <c r="A82">
        <v>1.5797488127255798E+18</v>
      </c>
      <c r="B82">
        <v>1.5797488127255798E+18</v>
      </c>
      <c r="C82" t="s">
        <v>663</v>
      </c>
      <c r="D82" s="1">
        <v>44845</v>
      </c>
      <c r="E82" s="2">
        <v>0.43103009259259262</v>
      </c>
      <c r="F82">
        <v>200</v>
      </c>
      <c r="G82">
        <v>1889611729</v>
      </c>
      <c r="H82" t="s">
        <v>354</v>
      </c>
      <c r="I82" t="s">
        <v>355</v>
      </c>
      <c r="J82" t="s">
        <v>265</v>
      </c>
      <c r="K82" t="s">
        <v>664</v>
      </c>
      <c r="L82" t="s">
        <v>266</v>
      </c>
      <c r="M82" t="s">
        <v>267</v>
      </c>
      <c r="N82" t="s">
        <v>267</v>
      </c>
      <c r="O82" t="s">
        <v>267</v>
      </c>
      <c r="P82">
        <v>1</v>
      </c>
      <c r="Q82">
        <v>0</v>
      </c>
      <c r="R82">
        <v>0</v>
      </c>
      <c r="S82" t="s">
        <v>665</v>
      </c>
      <c r="T82" t="s">
        <v>267</v>
      </c>
      <c r="U82" t="s">
        <v>666</v>
      </c>
      <c r="V82" t="b">
        <v>0</v>
      </c>
      <c r="W82" t="s">
        <v>265</v>
      </c>
      <c r="X82">
        <v>0</v>
      </c>
      <c r="Y82" t="s">
        <v>265</v>
      </c>
      <c r="Z82" t="s">
        <v>265</v>
      </c>
      <c r="AA82" t="s">
        <v>265</v>
      </c>
      <c r="AB82" t="s">
        <v>265</v>
      </c>
      <c r="AC82" t="s">
        <v>265</v>
      </c>
      <c r="AD82" t="s">
        <v>265</v>
      </c>
      <c r="AE82" t="s">
        <v>265</v>
      </c>
      <c r="AF82" t="s">
        <v>267</v>
      </c>
      <c r="AG82" t="s">
        <v>265</v>
      </c>
      <c r="AH82" t="s">
        <v>265</v>
      </c>
      <c r="AI82" t="s">
        <v>265</v>
      </c>
      <c r="AJ82" t="s">
        <v>265</v>
      </c>
      <c r="AL82" t="str">
        <f>IF(Sudan_News12[[#This Row],[relevancy_classification_english]]="Relevant","مناسب",IF(Sudan_News12[[#This Row],[relevancy_classification_english]]="Relevant","عَرَضِيّ",""))</f>
        <v/>
      </c>
      <c r="AN82" t="str">
        <f>IF(Sudan_News12[[#This Row],[sentiment_analysis_english]]="Negative","سلبي",IF(Sudan_News12[[#This Row],[sentiment_analysis_english]]="Neutral","حيادي",IF(Sudan_News12[[#This Row],[sentiment_analysis_english]]="Positive","إيجابي","")))</f>
        <v/>
      </c>
      <c r="AO82" t="e">
        <f>INDEX(TextClassificationList[],MATCH(Sudan_News12[[#This Row],[text_classification_arabic]],TextClassificationList[text_classification_arabic],0),1)</f>
        <v>#N/A</v>
      </c>
      <c r="AQ82" t="e">
        <f>INDEX(TextClassificationList[],MATCH(Sudan_News12[[#This Row],[text_classification_arabic2]],TextClassificationList[text_classification_arabic],0),1)</f>
        <v>#N/A</v>
      </c>
      <c r="AS82" t="e">
        <f>INDEX(TextClassificationList[],MATCH(Sudan_News12[[#This Row],[text_classification_arabic3]],TextClassificationList[text_classification_arabic],0),1)</f>
        <v>#N/A</v>
      </c>
      <c r="AU82" t="e">
        <f>INDEX(TextClassificationList[],MATCH(Sudan_News12[[#This Row],[text_classification_arabic4]],TextClassificationList[text_classification_arabic],0),1)</f>
        <v>#N/A</v>
      </c>
      <c r="AW82" t="e">
        <f>INDEX(TextClassificationList[],MATCH(Sudan_News12[[#This Row],[text_classification_arabic5]],TextClassificationList[text_classification_arabic],0),1)</f>
        <v>#N/A</v>
      </c>
    </row>
    <row r="83" spans="1:49" x14ac:dyDescent="0.2">
      <c r="A83">
        <v>1.5791990470676357E+18</v>
      </c>
      <c r="B83">
        <v>1.5791990470676357E+18</v>
      </c>
      <c r="C83" t="s">
        <v>667</v>
      </c>
      <c r="D83" s="1">
        <v>44843</v>
      </c>
      <c r="E83" s="2">
        <v>0.91396990740740736</v>
      </c>
      <c r="F83">
        <v>200</v>
      </c>
      <c r="G83">
        <v>1889611729</v>
      </c>
      <c r="H83" t="s">
        <v>354</v>
      </c>
      <c r="I83" t="s">
        <v>355</v>
      </c>
      <c r="J83" t="s">
        <v>265</v>
      </c>
      <c r="K83" t="s">
        <v>668</v>
      </c>
      <c r="L83" t="s">
        <v>266</v>
      </c>
      <c r="M83" t="s">
        <v>267</v>
      </c>
      <c r="N83" t="s">
        <v>267</v>
      </c>
      <c r="O83" t="s">
        <v>267</v>
      </c>
      <c r="P83">
        <v>0</v>
      </c>
      <c r="Q83">
        <v>0</v>
      </c>
      <c r="R83">
        <v>0</v>
      </c>
      <c r="S83" t="s">
        <v>669</v>
      </c>
      <c r="T83" t="s">
        <v>267</v>
      </c>
      <c r="U83" t="s">
        <v>670</v>
      </c>
      <c r="V83" t="b">
        <v>0</v>
      </c>
      <c r="W83" t="s">
        <v>265</v>
      </c>
      <c r="X83">
        <v>0</v>
      </c>
      <c r="Y83" t="s">
        <v>265</v>
      </c>
      <c r="Z83" t="s">
        <v>265</v>
      </c>
      <c r="AA83" t="s">
        <v>265</v>
      </c>
      <c r="AB83" t="s">
        <v>265</v>
      </c>
      <c r="AC83" t="s">
        <v>265</v>
      </c>
      <c r="AD83" t="s">
        <v>265</v>
      </c>
      <c r="AE83" t="s">
        <v>265</v>
      </c>
      <c r="AF83" t="s">
        <v>267</v>
      </c>
      <c r="AG83" t="s">
        <v>265</v>
      </c>
      <c r="AH83" t="s">
        <v>265</v>
      </c>
      <c r="AI83" t="s">
        <v>265</v>
      </c>
      <c r="AJ83" t="s">
        <v>265</v>
      </c>
      <c r="AL83" t="str">
        <f>IF(Sudan_News12[[#This Row],[relevancy_classification_english]]="Relevant","مناسب",IF(Sudan_News12[[#This Row],[relevancy_classification_english]]="Relevant","عَرَضِيّ",""))</f>
        <v/>
      </c>
      <c r="AN83" t="str">
        <f>IF(Sudan_News12[[#This Row],[sentiment_analysis_english]]="Negative","سلبي",IF(Sudan_News12[[#This Row],[sentiment_analysis_english]]="Neutral","حيادي",IF(Sudan_News12[[#This Row],[sentiment_analysis_english]]="Positive","إيجابي","")))</f>
        <v/>
      </c>
      <c r="AO83" t="e">
        <f>INDEX(TextClassificationList[],MATCH(Sudan_News12[[#This Row],[text_classification_arabic]],TextClassificationList[text_classification_arabic],0),1)</f>
        <v>#N/A</v>
      </c>
      <c r="AQ83" t="e">
        <f>INDEX(TextClassificationList[],MATCH(Sudan_News12[[#This Row],[text_classification_arabic2]],TextClassificationList[text_classification_arabic],0),1)</f>
        <v>#N/A</v>
      </c>
      <c r="AS83" t="e">
        <f>INDEX(TextClassificationList[],MATCH(Sudan_News12[[#This Row],[text_classification_arabic3]],TextClassificationList[text_classification_arabic],0),1)</f>
        <v>#N/A</v>
      </c>
      <c r="AU83" t="e">
        <f>INDEX(TextClassificationList[],MATCH(Sudan_News12[[#This Row],[text_classification_arabic4]],TextClassificationList[text_classification_arabic],0),1)</f>
        <v>#N/A</v>
      </c>
      <c r="AW83" t="e">
        <f>INDEX(TextClassificationList[],MATCH(Sudan_News12[[#This Row],[text_classification_arabic5]],TextClassificationList[text_classification_arabic],0),1)</f>
        <v>#N/A</v>
      </c>
    </row>
    <row r="84" spans="1:49" x14ac:dyDescent="0.2">
      <c r="A84">
        <v>1.5791987004920095E+18</v>
      </c>
      <c r="B84">
        <v>1.5791987004920095E+18</v>
      </c>
      <c r="C84" t="s">
        <v>671</v>
      </c>
      <c r="D84" s="1">
        <v>44843</v>
      </c>
      <c r="E84" s="2">
        <v>0.91300925925925924</v>
      </c>
      <c r="F84">
        <v>200</v>
      </c>
      <c r="G84">
        <v>1889611729</v>
      </c>
      <c r="H84" t="s">
        <v>354</v>
      </c>
      <c r="I84" t="s">
        <v>355</v>
      </c>
      <c r="J84" t="s">
        <v>265</v>
      </c>
      <c r="K84" t="s">
        <v>672</v>
      </c>
      <c r="L84" t="s">
        <v>266</v>
      </c>
      <c r="M84" t="s">
        <v>267</v>
      </c>
      <c r="N84" t="s">
        <v>267</v>
      </c>
      <c r="O84" t="s">
        <v>267</v>
      </c>
      <c r="P84">
        <v>0</v>
      </c>
      <c r="Q84">
        <v>0</v>
      </c>
      <c r="R84">
        <v>1</v>
      </c>
      <c r="S84" t="s">
        <v>267</v>
      </c>
      <c r="T84" t="s">
        <v>267</v>
      </c>
      <c r="U84" t="s">
        <v>673</v>
      </c>
      <c r="V84" t="b">
        <v>0</v>
      </c>
      <c r="W84" t="s">
        <v>265</v>
      </c>
      <c r="X84">
        <v>0</v>
      </c>
      <c r="Y84" t="s">
        <v>265</v>
      </c>
      <c r="Z84" t="s">
        <v>265</v>
      </c>
      <c r="AA84" t="s">
        <v>265</v>
      </c>
      <c r="AB84" t="s">
        <v>265</v>
      </c>
      <c r="AC84" t="s">
        <v>265</v>
      </c>
      <c r="AD84" t="s">
        <v>265</v>
      </c>
      <c r="AE84" t="s">
        <v>265</v>
      </c>
      <c r="AF84" t="s">
        <v>267</v>
      </c>
      <c r="AG84" t="s">
        <v>265</v>
      </c>
      <c r="AH84" t="s">
        <v>265</v>
      </c>
      <c r="AI84" t="s">
        <v>265</v>
      </c>
      <c r="AJ84" t="s">
        <v>265</v>
      </c>
      <c r="AL84" t="str">
        <f>IF(Sudan_News12[[#This Row],[relevancy_classification_english]]="Relevant","مناسب",IF(Sudan_News12[[#This Row],[relevancy_classification_english]]="Relevant","عَرَضِيّ",""))</f>
        <v/>
      </c>
      <c r="AN84" t="str">
        <f>IF(Sudan_News12[[#This Row],[sentiment_analysis_english]]="Negative","سلبي",IF(Sudan_News12[[#This Row],[sentiment_analysis_english]]="Neutral","حيادي",IF(Sudan_News12[[#This Row],[sentiment_analysis_english]]="Positive","إيجابي","")))</f>
        <v/>
      </c>
      <c r="AO84" t="e">
        <f>INDEX(TextClassificationList[],MATCH(Sudan_News12[[#This Row],[text_classification_arabic]],TextClassificationList[text_classification_arabic],0),1)</f>
        <v>#N/A</v>
      </c>
      <c r="AQ84" t="e">
        <f>INDEX(TextClassificationList[],MATCH(Sudan_News12[[#This Row],[text_classification_arabic2]],TextClassificationList[text_classification_arabic],0),1)</f>
        <v>#N/A</v>
      </c>
      <c r="AS84" t="e">
        <f>INDEX(TextClassificationList[],MATCH(Sudan_News12[[#This Row],[text_classification_arabic3]],TextClassificationList[text_classification_arabic],0),1)</f>
        <v>#N/A</v>
      </c>
      <c r="AU84" t="e">
        <f>INDEX(TextClassificationList[],MATCH(Sudan_News12[[#This Row],[text_classification_arabic4]],TextClassificationList[text_classification_arabic],0),1)</f>
        <v>#N/A</v>
      </c>
      <c r="AW84" t="e">
        <f>INDEX(TextClassificationList[],MATCH(Sudan_News12[[#This Row],[text_classification_arabic5]],TextClassificationList[text_classification_arabic],0),1)</f>
        <v>#N/A</v>
      </c>
    </row>
    <row r="85" spans="1:49" x14ac:dyDescent="0.2">
      <c r="A85">
        <v>1.5790022527273165E+18</v>
      </c>
      <c r="B85">
        <v>1.5790022527273165E+18</v>
      </c>
      <c r="C85" t="s">
        <v>674</v>
      </c>
      <c r="D85" s="1">
        <v>44843</v>
      </c>
      <c r="E85" s="2">
        <v>0.37092592592592594</v>
      </c>
      <c r="F85">
        <v>200</v>
      </c>
      <c r="G85">
        <v>1889611729</v>
      </c>
      <c r="H85" t="s">
        <v>354</v>
      </c>
      <c r="I85" t="s">
        <v>355</v>
      </c>
      <c r="J85" t="s">
        <v>265</v>
      </c>
      <c r="K85" t="s">
        <v>675</v>
      </c>
      <c r="L85" t="s">
        <v>278</v>
      </c>
      <c r="M85" t="s">
        <v>267</v>
      </c>
      <c r="N85" t="s">
        <v>267</v>
      </c>
      <c r="O85" t="s">
        <v>676</v>
      </c>
      <c r="P85">
        <v>0</v>
      </c>
      <c r="Q85">
        <v>0</v>
      </c>
      <c r="R85">
        <v>9</v>
      </c>
      <c r="S85" t="s">
        <v>677</v>
      </c>
      <c r="T85" t="s">
        <v>267</v>
      </c>
      <c r="U85" t="s">
        <v>678</v>
      </c>
      <c r="V85" t="b">
        <v>0</v>
      </c>
      <c r="W85" t="s">
        <v>265</v>
      </c>
      <c r="X85">
        <v>1</v>
      </c>
      <c r="Y85" t="s">
        <v>679</v>
      </c>
      <c r="Z85" t="s">
        <v>265</v>
      </c>
      <c r="AA85" t="s">
        <v>265</v>
      </c>
      <c r="AB85" t="s">
        <v>265</v>
      </c>
      <c r="AC85" t="s">
        <v>265</v>
      </c>
      <c r="AD85" t="s">
        <v>265</v>
      </c>
      <c r="AE85" t="s">
        <v>265</v>
      </c>
      <c r="AF85" t="s">
        <v>267</v>
      </c>
      <c r="AG85" t="s">
        <v>265</v>
      </c>
      <c r="AH85" t="s">
        <v>265</v>
      </c>
      <c r="AI85" t="s">
        <v>265</v>
      </c>
      <c r="AJ85" t="s">
        <v>265</v>
      </c>
      <c r="AL85" t="str">
        <f>IF(Sudan_News12[[#This Row],[relevancy_classification_english]]="Relevant","مناسب",IF(Sudan_News12[[#This Row],[relevancy_classification_english]]="Relevant","عَرَضِيّ",""))</f>
        <v/>
      </c>
      <c r="AN85" t="str">
        <f>IF(Sudan_News12[[#This Row],[sentiment_analysis_english]]="Negative","سلبي",IF(Sudan_News12[[#This Row],[sentiment_analysis_english]]="Neutral","حيادي",IF(Sudan_News12[[#This Row],[sentiment_analysis_english]]="Positive","إيجابي","")))</f>
        <v/>
      </c>
      <c r="AO85" t="e">
        <f>INDEX(TextClassificationList[],MATCH(Sudan_News12[[#This Row],[text_classification_arabic]],TextClassificationList[text_classification_arabic],0),1)</f>
        <v>#N/A</v>
      </c>
      <c r="AQ85" t="e">
        <f>INDEX(TextClassificationList[],MATCH(Sudan_News12[[#This Row],[text_classification_arabic2]],TextClassificationList[text_classification_arabic],0),1)</f>
        <v>#N/A</v>
      </c>
      <c r="AS85" t="e">
        <f>INDEX(TextClassificationList[],MATCH(Sudan_News12[[#This Row],[text_classification_arabic3]],TextClassificationList[text_classification_arabic],0),1)</f>
        <v>#N/A</v>
      </c>
      <c r="AU85" t="e">
        <f>INDEX(TextClassificationList[],MATCH(Sudan_News12[[#This Row],[text_classification_arabic4]],TextClassificationList[text_classification_arabic],0),1)</f>
        <v>#N/A</v>
      </c>
      <c r="AW85" t="e">
        <f>INDEX(TextClassificationList[],MATCH(Sudan_News12[[#This Row],[text_classification_arabic5]],TextClassificationList[text_classification_arabic],0),1)</f>
        <v>#N/A</v>
      </c>
    </row>
    <row r="86" spans="1:49" x14ac:dyDescent="0.2">
      <c r="A86">
        <v>1.5788107355763794E+18</v>
      </c>
      <c r="B86">
        <v>1.5788107355763794E+18</v>
      </c>
      <c r="C86" t="s">
        <v>680</v>
      </c>
      <c r="D86" s="1">
        <v>44842</v>
      </c>
      <c r="E86" s="2">
        <v>0.84243055555555557</v>
      </c>
      <c r="F86">
        <v>200</v>
      </c>
      <c r="G86">
        <v>1889611729</v>
      </c>
      <c r="H86" t="s">
        <v>354</v>
      </c>
      <c r="I86" t="s">
        <v>355</v>
      </c>
      <c r="J86" t="s">
        <v>265</v>
      </c>
      <c r="K86" t="s">
        <v>681</v>
      </c>
      <c r="L86" t="s">
        <v>266</v>
      </c>
      <c r="M86" t="s">
        <v>267</v>
      </c>
      <c r="N86" t="s">
        <v>267</v>
      </c>
      <c r="O86" t="s">
        <v>682</v>
      </c>
      <c r="P86">
        <v>0</v>
      </c>
      <c r="Q86">
        <v>0</v>
      </c>
      <c r="R86">
        <v>5</v>
      </c>
      <c r="S86" t="s">
        <v>267</v>
      </c>
      <c r="T86" t="s">
        <v>267</v>
      </c>
      <c r="U86" t="s">
        <v>683</v>
      </c>
      <c r="V86" t="b">
        <v>0</v>
      </c>
      <c r="W86" t="s">
        <v>265</v>
      </c>
      <c r="X86">
        <v>1</v>
      </c>
      <c r="Y86" t="s">
        <v>684</v>
      </c>
      <c r="Z86" t="s">
        <v>265</v>
      </c>
      <c r="AA86" t="s">
        <v>265</v>
      </c>
      <c r="AB86" t="s">
        <v>265</v>
      </c>
      <c r="AC86" t="s">
        <v>265</v>
      </c>
      <c r="AD86" t="s">
        <v>265</v>
      </c>
      <c r="AE86" t="s">
        <v>265</v>
      </c>
      <c r="AF86" t="s">
        <v>267</v>
      </c>
      <c r="AG86" t="s">
        <v>265</v>
      </c>
      <c r="AH86" t="s">
        <v>265</v>
      </c>
      <c r="AI86" t="s">
        <v>265</v>
      </c>
      <c r="AJ86" t="s">
        <v>265</v>
      </c>
      <c r="AL86" t="str">
        <f>IF(Sudan_News12[[#This Row],[relevancy_classification_english]]="Relevant","مناسب",IF(Sudan_News12[[#This Row],[relevancy_classification_english]]="Relevant","عَرَضِيّ",""))</f>
        <v/>
      </c>
      <c r="AN86" t="str">
        <f>IF(Sudan_News12[[#This Row],[sentiment_analysis_english]]="Negative","سلبي",IF(Sudan_News12[[#This Row],[sentiment_analysis_english]]="Neutral","حيادي",IF(Sudan_News12[[#This Row],[sentiment_analysis_english]]="Positive","إيجابي","")))</f>
        <v/>
      </c>
      <c r="AO86" t="e">
        <f>INDEX(TextClassificationList[],MATCH(Sudan_News12[[#This Row],[text_classification_arabic]],TextClassificationList[text_classification_arabic],0),1)</f>
        <v>#N/A</v>
      </c>
      <c r="AQ86" t="e">
        <f>INDEX(TextClassificationList[],MATCH(Sudan_News12[[#This Row],[text_classification_arabic2]],TextClassificationList[text_classification_arabic],0),1)</f>
        <v>#N/A</v>
      </c>
      <c r="AS86" t="e">
        <f>INDEX(TextClassificationList[],MATCH(Sudan_News12[[#This Row],[text_classification_arabic3]],TextClassificationList[text_classification_arabic],0),1)</f>
        <v>#N/A</v>
      </c>
      <c r="AU86" t="e">
        <f>INDEX(TextClassificationList[],MATCH(Sudan_News12[[#This Row],[text_classification_arabic4]],TextClassificationList[text_classification_arabic],0),1)</f>
        <v>#N/A</v>
      </c>
      <c r="AW86" t="e">
        <f>INDEX(TextClassificationList[],MATCH(Sudan_News12[[#This Row],[text_classification_arabic5]],TextClassificationList[text_classification_arabic],0),1)</f>
        <v>#N/A</v>
      </c>
    </row>
    <row r="87" spans="1:49" x14ac:dyDescent="0.2">
      <c r="A87">
        <v>1.5787341060613284E+18</v>
      </c>
      <c r="B87">
        <v>1.5787341060613284E+18</v>
      </c>
      <c r="C87" t="s">
        <v>685</v>
      </c>
      <c r="D87" s="1">
        <v>44842</v>
      </c>
      <c r="E87" s="2">
        <v>0.63098379629629631</v>
      </c>
      <c r="F87">
        <v>200</v>
      </c>
      <c r="G87">
        <v>1889611729</v>
      </c>
      <c r="H87" t="s">
        <v>354</v>
      </c>
      <c r="I87" t="s">
        <v>355</v>
      </c>
      <c r="J87" t="s">
        <v>265</v>
      </c>
      <c r="K87" t="s">
        <v>686</v>
      </c>
      <c r="L87" t="s">
        <v>266</v>
      </c>
      <c r="M87" t="s">
        <v>267</v>
      </c>
      <c r="N87" t="s">
        <v>267</v>
      </c>
      <c r="O87" t="s">
        <v>267</v>
      </c>
      <c r="P87">
        <v>0</v>
      </c>
      <c r="Q87">
        <v>0</v>
      </c>
      <c r="R87">
        <v>1</v>
      </c>
      <c r="S87" t="s">
        <v>282</v>
      </c>
      <c r="T87" t="s">
        <v>267</v>
      </c>
      <c r="U87" t="s">
        <v>687</v>
      </c>
      <c r="V87" t="b">
        <v>0</v>
      </c>
      <c r="W87" t="s">
        <v>265</v>
      </c>
      <c r="X87">
        <v>0</v>
      </c>
      <c r="Y87" t="s">
        <v>265</v>
      </c>
      <c r="Z87" t="s">
        <v>265</v>
      </c>
      <c r="AA87" t="s">
        <v>265</v>
      </c>
      <c r="AB87" t="s">
        <v>265</v>
      </c>
      <c r="AC87" t="s">
        <v>265</v>
      </c>
      <c r="AD87" t="s">
        <v>265</v>
      </c>
      <c r="AE87" t="s">
        <v>265</v>
      </c>
      <c r="AF87" t="s">
        <v>267</v>
      </c>
      <c r="AG87" t="s">
        <v>265</v>
      </c>
      <c r="AH87" t="s">
        <v>265</v>
      </c>
      <c r="AI87" t="s">
        <v>265</v>
      </c>
      <c r="AJ87" t="s">
        <v>265</v>
      </c>
      <c r="AL87" t="str">
        <f>IF(Sudan_News12[[#This Row],[relevancy_classification_english]]="Relevant","مناسب",IF(Sudan_News12[[#This Row],[relevancy_classification_english]]="Relevant","عَرَضِيّ",""))</f>
        <v/>
      </c>
      <c r="AN87" t="str">
        <f>IF(Sudan_News12[[#This Row],[sentiment_analysis_english]]="Negative","سلبي",IF(Sudan_News12[[#This Row],[sentiment_analysis_english]]="Neutral","حيادي",IF(Sudan_News12[[#This Row],[sentiment_analysis_english]]="Positive","إيجابي","")))</f>
        <v/>
      </c>
      <c r="AO87" t="e">
        <f>INDEX(TextClassificationList[],MATCH(Sudan_News12[[#This Row],[text_classification_arabic]],TextClassificationList[text_classification_arabic],0),1)</f>
        <v>#N/A</v>
      </c>
      <c r="AQ87" t="e">
        <f>INDEX(TextClassificationList[],MATCH(Sudan_News12[[#This Row],[text_classification_arabic2]],TextClassificationList[text_classification_arabic],0),1)</f>
        <v>#N/A</v>
      </c>
      <c r="AS87" t="e">
        <f>INDEX(TextClassificationList[],MATCH(Sudan_News12[[#This Row],[text_classification_arabic3]],TextClassificationList[text_classification_arabic],0),1)</f>
        <v>#N/A</v>
      </c>
      <c r="AU87" t="e">
        <f>INDEX(TextClassificationList[],MATCH(Sudan_News12[[#This Row],[text_classification_arabic4]],TextClassificationList[text_classification_arabic],0),1)</f>
        <v>#N/A</v>
      </c>
      <c r="AW87" t="e">
        <f>INDEX(TextClassificationList[],MATCH(Sudan_News12[[#This Row],[text_classification_arabic5]],TextClassificationList[text_classification_arabic],0),1)</f>
        <v>#N/A</v>
      </c>
    </row>
    <row r="88" spans="1:49" x14ac:dyDescent="0.2">
      <c r="A88">
        <v>1.578732362480767E+18</v>
      </c>
      <c r="B88">
        <v>1.578732362480767E+18</v>
      </c>
      <c r="C88" t="s">
        <v>688</v>
      </c>
      <c r="D88" s="1">
        <v>44842</v>
      </c>
      <c r="E88" s="2">
        <v>0.62616898148148148</v>
      </c>
      <c r="F88">
        <v>200</v>
      </c>
      <c r="G88">
        <v>1889611729</v>
      </c>
      <c r="H88" t="s">
        <v>354</v>
      </c>
      <c r="I88" t="s">
        <v>355</v>
      </c>
      <c r="J88" t="s">
        <v>265</v>
      </c>
      <c r="K88" t="s">
        <v>689</v>
      </c>
      <c r="L88" t="s">
        <v>266</v>
      </c>
      <c r="M88" t="s">
        <v>267</v>
      </c>
      <c r="N88" t="s">
        <v>267</v>
      </c>
      <c r="O88" t="s">
        <v>690</v>
      </c>
      <c r="P88">
        <v>1</v>
      </c>
      <c r="Q88">
        <v>0</v>
      </c>
      <c r="R88">
        <v>3</v>
      </c>
      <c r="S88" t="s">
        <v>691</v>
      </c>
      <c r="T88" t="s">
        <v>267</v>
      </c>
      <c r="U88" t="s">
        <v>692</v>
      </c>
      <c r="V88" t="b">
        <v>0</v>
      </c>
      <c r="W88" t="s">
        <v>265</v>
      </c>
      <c r="X88">
        <v>1</v>
      </c>
      <c r="Y88" t="s">
        <v>693</v>
      </c>
      <c r="Z88" t="s">
        <v>265</v>
      </c>
      <c r="AA88" t="s">
        <v>265</v>
      </c>
      <c r="AB88" t="s">
        <v>265</v>
      </c>
      <c r="AC88" t="s">
        <v>265</v>
      </c>
      <c r="AD88" t="s">
        <v>265</v>
      </c>
      <c r="AE88" t="s">
        <v>265</v>
      </c>
      <c r="AF88" t="s">
        <v>267</v>
      </c>
      <c r="AG88" t="s">
        <v>265</v>
      </c>
      <c r="AH88" t="s">
        <v>265</v>
      </c>
      <c r="AI88" t="s">
        <v>265</v>
      </c>
      <c r="AJ88" t="s">
        <v>265</v>
      </c>
      <c r="AL88" t="str">
        <f>IF(Sudan_News12[[#This Row],[relevancy_classification_english]]="Relevant","مناسب",IF(Sudan_News12[[#This Row],[relevancy_classification_english]]="Relevant","عَرَضِيّ",""))</f>
        <v/>
      </c>
      <c r="AN88" t="str">
        <f>IF(Sudan_News12[[#This Row],[sentiment_analysis_english]]="Negative","سلبي",IF(Sudan_News12[[#This Row],[sentiment_analysis_english]]="Neutral","حيادي",IF(Sudan_News12[[#This Row],[sentiment_analysis_english]]="Positive","إيجابي","")))</f>
        <v/>
      </c>
      <c r="AO88" t="e">
        <f>INDEX(TextClassificationList[],MATCH(Sudan_News12[[#This Row],[text_classification_arabic]],TextClassificationList[text_classification_arabic],0),1)</f>
        <v>#N/A</v>
      </c>
      <c r="AQ88" t="e">
        <f>INDEX(TextClassificationList[],MATCH(Sudan_News12[[#This Row],[text_classification_arabic2]],TextClassificationList[text_classification_arabic],0),1)</f>
        <v>#N/A</v>
      </c>
      <c r="AS88" t="e">
        <f>INDEX(TextClassificationList[],MATCH(Sudan_News12[[#This Row],[text_classification_arabic3]],TextClassificationList[text_classification_arabic],0),1)</f>
        <v>#N/A</v>
      </c>
      <c r="AU88" t="e">
        <f>INDEX(TextClassificationList[],MATCH(Sudan_News12[[#This Row],[text_classification_arabic4]],TextClassificationList[text_classification_arabic],0),1)</f>
        <v>#N/A</v>
      </c>
      <c r="AW88" t="e">
        <f>INDEX(TextClassificationList[],MATCH(Sudan_News12[[#This Row],[text_classification_arabic5]],TextClassificationList[text_classification_arabic],0),1)</f>
        <v>#N/A</v>
      </c>
    </row>
    <row r="89" spans="1:49" x14ac:dyDescent="0.2">
      <c r="A89">
        <v>1.5787011520691651E+18</v>
      </c>
      <c r="B89">
        <v>1.5787011520691651E+18</v>
      </c>
      <c r="C89" t="s">
        <v>694</v>
      </c>
      <c r="D89" s="1">
        <v>44842</v>
      </c>
      <c r="E89" s="2">
        <v>0.5400462962962963</v>
      </c>
      <c r="F89">
        <v>200</v>
      </c>
      <c r="G89">
        <v>1889611729</v>
      </c>
      <c r="H89" t="s">
        <v>354</v>
      </c>
      <c r="I89" t="s">
        <v>355</v>
      </c>
      <c r="J89" t="s">
        <v>265</v>
      </c>
      <c r="K89" t="s">
        <v>695</v>
      </c>
      <c r="L89" t="s">
        <v>266</v>
      </c>
      <c r="M89" t="s">
        <v>267</v>
      </c>
      <c r="N89" t="s">
        <v>267</v>
      </c>
      <c r="O89" t="s">
        <v>696</v>
      </c>
      <c r="P89">
        <v>2</v>
      </c>
      <c r="Q89">
        <v>1</v>
      </c>
      <c r="R89">
        <v>20</v>
      </c>
      <c r="S89" t="s">
        <v>282</v>
      </c>
      <c r="T89" t="s">
        <v>267</v>
      </c>
      <c r="U89" t="s">
        <v>697</v>
      </c>
      <c r="V89" t="b">
        <v>0</v>
      </c>
      <c r="W89" t="s">
        <v>265</v>
      </c>
      <c r="X89">
        <v>1</v>
      </c>
      <c r="Y89" t="s">
        <v>698</v>
      </c>
      <c r="Z89" t="s">
        <v>265</v>
      </c>
      <c r="AA89" t="s">
        <v>265</v>
      </c>
      <c r="AB89" t="s">
        <v>265</v>
      </c>
      <c r="AC89" t="s">
        <v>265</v>
      </c>
      <c r="AD89" t="s">
        <v>265</v>
      </c>
      <c r="AE89" t="s">
        <v>265</v>
      </c>
      <c r="AF89" t="s">
        <v>267</v>
      </c>
      <c r="AG89" t="s">
        <v>265</v>
      </c>
      <c r="AH89" t="s">
        <v>265</v>
      </c>
      <c r="AI89" t="s">
        <v>265</v>
      </c>
      <c r="AJ89" t="s">
        <v>265</v>
      </c>
      <c r="AL89" t="str">
        <f>IF(Sudan_News12[[#This Row],[relevancy_classification_english]]="Relevant","مناسب",IF(Sudan_News12[[#This Row],[relevancy_classification_english]]="Relevant","عَرَضِيّ",""))</f>
        <v/>
      </c>
      <c r="AN89" t="str">
        <f>IF(Sudan_News12[[#This Row],[sentiment_analysis_english]]="Negative","سلبي",IF(Sudan_News12[[#This Row],[sentiment_analysis_english]]="Neutral","حيادي",IF(Sudan_News12[[#This Row],[sentiment_analysis_english]]="Positive","إيجابي","")))</f>
        <v/>
      </c>
      <c r="AO89" t="e">
        <f>INDEX(TextClassificationList[],MATCH(Sudan_News12[[#This Row],[text_classification_arabic]],TextClassificationList[text_classification_arabic],0),1)</f>
        <v>#N/A</v>
      </c>
      <c r="AQ89" t="e">
        <f>INDEX(TextClassificationList[],MATCH(Sudan_News12[[#This Row],[text_classification_arabic2]],TextClassificationList[text_classification_arabic],0),1)</f>
        <v>#N/A</v>
      </c>
      <c r="AS89" t="e">
        <f>INDEX(TextClassificationList[],MATCH(Sudan_News12[[#This Row],[text_classification_arabic3]],TextClassificationList[text_classification_arabic],0),1)</f>
        <v>#N/A</v>
      </c>
      <c r="AU89" t="e">
        <f>INDEX(TextClassificationList[],MATCH(Sudan_News12[[#This Row],[text_classification_arabic4]],TextClassificationList[text_classification_arabic],0),1)</f>
        <v>#N/A</v>
      </c>
      <c r="AW89" t="e">
        <f>INDEX(TextClassificationList[],MATCH(Sudan_News12[[#This Row],[text_classification_arabic5]],TextClassificationList[text_classification_arabic],0),1)</f>
        <v>#N/A</v>
      </c>
    </row>
    <row r="90" spans="1:49" x14ac:dyDescent="0.2">
      <c r="A90">
        <v>1.5786640042343301E+18</v>
      </c>
      <c r="B90">
        <v>1.5786640042343301E+18</v>
      </c>
      <c r="C90" t="s">
        <v>699</v>
      </c>
      <c r="D90" s="1">
        <v>44842</v>
      </c>
      <c r="E90" s="2">
        <v>0.43753472222222223</v>
      </c>
      <c r="F90">
        <v>200</v>
      </c>
      <c r="G90">
        <v>1889611729</v>
      </c>
      <c r="H90" t="s">
        <v>354</v>
      </c>
      <c r="I90" t="s">
        <v>355</v>
      </c>
      <c r="J90" t="s">
        <v>265</v>
      </c>
      <c r="K90" t="s">
        <v>700</v>
      </c>
      <c r="L90" t="s">
        <v>266</v>
      </c>
      <c r="M90" t="s">
        <v>267</v>
      </c>
      <c r="N90" t="s">
        <v>267</v>
      </c>
      <c r="O90" t="s">
        <v>267</v>
      </c>
      <c r="P90">
        <v>1</v>
      </c>
      <c r="Q90">
        <v>0</v>
      </c>
      <c r="R90">
        <v>8</v>
      </c>
      <c r="S90" t="s">
        <v>701</v>
      </c>
      <c r="T90" t="s">
        <v>267</v>
      </c>
      <c r="U90" t="s">
        <v>702</v>
      </c>
      <c r="V90" t="b">
        <v>0</v>
      </c>
      <c r="W90" t="s">
        <v>265</v>
      </c>
      <c r="X90">
        <v>0</v>
      </c>
      <c r="Y90" t="s">
        <v>265</v>
      </c>
      <c r="Z90" t="s">
        <v>265</v>
      </c>
      <c r="AA90" t="s">
        <v>265</v>
      </c>
      <c r="AB90" t="s">
        <v>265</v>
      </c>
      <c r="AC90" t="s">
        <v>265</v>
      </c>
      <c r="AD90" t="s">
        <v>265</v>
      </c>
      <c r="AE90" t="s">
        <v>265</v>
      </c>
      <c r="AF90" t="s">
        <v>267</v>
      </c>
      <c r="AG90" t="s">
        <v>265</v>
      </c>
      <c r="AH90" t="s">
        <v>265</v>
      </c>
      <c r="AI90" t="s">
        <v>265</v>
      </c>
      <c r="AJ90" t="s">
        <v>265</v>
      </c>
      <c r="AL90" t="str">
        <f>IF(Sudan_News12[[#This Row],[relevancy_classification_english]]="Relevant","مناسب",IF(Sudan_News12[[#This Row],[relevancy_classification_english]]="Relevant","عَرَضِيّ",""))</f>
        <v/>
      </c>
      <c r="AN90" t="str">
        <f>IF(Sudan_News12[[#This Row],[sentiment_analysis_english]]="Negative","سلبي",IF(Sudan_News12[[#This Row],[sentiment_analysis_english]]="Neutral","حيادي",IF(Sudan_News12[[#This Row],[sentiment_analysis_english]]="Positive","إيجابي","")))</f>
        <v/>
      </c>
      <c r="AO90" t="e">
        <f>INDEX(TextClassificationList[],MATCH(Sudan_News12[[#This Row],[text_classification_arabic]],TextClassificationList[text_classification_arabic],0),1)</f>
        <v>#N/A</v>
      </c>
      <c r="AQ90" t="e">
        <f>INDEX(TextClassificationList[],MATCH(Sudan_News12[[#This Row],[text_classification_arabic2]],TextClassificationList[text_classification_arabic],0),1)</f>
        <v>#N/A</v>
      </c>
      <c r="AS90" t="e">
        <f>INDEX(TextClassificationList[],MATCH(Sudan_News12[[#This Row],[text_classification_arabic3]],TextClassificationList[text_classification_arabic],0),1)</f>
        <v>#N/A</v>
      </c>
      <c r="AU90" t="e">
        <f>INDEX(TextClassificationList[],MATCH(Sudan_News12[[#This Row],[text_classification_arabic4]],TextClassificationList[text_classification_arabic],0),1)</f>
        <v>#N/A</v>
      </c>
      <c r="AW90" t="e">
        <f>INDEX(TextClassificationList[],MATCH(Sudan_News12[[#This Row],[text_classification_arabic5]],TextClassificationList[text_classification_arabic],0),1)</f>
        <v>#N/A</v>
      </c>
    </row>
    <row r="91" spans="1:49" x14ac:dyDescent="0.2">
      <c r="A91">
        <v>1.5786215843648389E+18</v>
      </c>
      <c r="B91">
        <v>1.5786215843648389E+18</v>
      </c>
      <c r="C91" t="s">
        <v>703</v>
      </c>
      <c r="D91" s="1">
        <v>44842</v>
      </c>
      <c r="E91" s="2">
        <v>0.32047453703703704</v>
      </c>
      <c r="F91">
        <v>200</v>
      </c>
      <c r="G91">
        <v>1889611729</v>
      </c>
      <c r="H91" t="s">
        <v>354</v>
      </c>
      <c r="I91" t="s">
        <v>355</v>
      </c>
      <c r="J91" t="s">
        <v>265</v>
      </c>
      <c r="K91" t="s">
        <v>704</v>
      </c>
      <c r="L91" t="s">
        <v>266</v>
      </c>
      <c r="M91" t="s">
        <v>267</v>
      </c>
      <c r="N91" t="s">
        <v>267</v>
      </c>
      <c r="O91" t="s">
        <v>705</v>
      </c>
      <c r="P91">
        <v>1</v>
      </c>
      <c r="Q91">
        <v>2</v>
      </c>
      <c r="R91">
        <v>3</v>
      </c>
      <c r="S91" t="s">
        <v>267</v>
      </c>
      <c r="T91" t="s">
        <v>267</v>
      </c>
      <c r="U91" t="s">
        <v>706</v>
      </c>
      <c r="V91" t="b">
        <v>0</v>
      </c>
      <c r="W91" t="s">
        <v>265</v>
      </c>
      <c r="X91">
        <v>1</v>
      </c>
      <c r="Y91" t="s">
        <v>707</v>
      </c>
      <c r="Z91" t="s">
        <v>265</v>
      </c>
      <c r="AA91" t="s">
        <v>265</v>
      </c>
      <c r="AB91" t="s">
        <v>265</v>
      </c>
      <c r="AC91" t="s">
        <v>265</v>
      </c>
      <c r="AD91" t="s">
        <v>265</v>
      </c>
      <c r="AE91" t="s">
        <v>265</v>
      </c>
      <c r="AF91" t="s">
        <v>267</v>
      </c>
      <c r="AG91" t="s">
        <v>265</v>
      </c>
      <c r="AH91" t="s">
        <v>265</v>
      </c>
      <c r="AI91" t="s">
        <v>265</v>
      </c>
      <c r="AJ91" t="s">
        <v>265</v>
      </c>
      <c r="AL91" t="str">
        <f>IF(Sudan_News12[[#This Row],[relevancy_classification_english]]="Relevant","مناسب",IF(Sudan_News12[[#This Row],[relevancy_classification_english]]="Relevant","عَرَضِيّ",""))</f>
        <v/>
      </c>
      <c r="AN91" t="str">
        <f>IF(Sudan_News12[[#This Row],[sentiment_analysis_english]]="Negative","سلبي",IF(Sudan_News12[[#This Row],[sentiment_analysis_english]]="Neutral","حيادي",IF(Sudan_News12[[#This Row],[sentiment_analysis_english]]="Positive","إيجابي","")))</f>
        <v/>
      </c>
      <c r="AO91" t="e">
        <f>INDEX(TextClassificationList[],MATCH(Sudan_News12[[#This Row],[text_classification_arabic]],TextClassificationList[text_classification_arabic],0),1)</f>
        <v>#N/A</v>
      </c>
      <c r="AQ91" t="e">
        <f>INDEX(TextClassificationList[],MATCH(Sudan_News12[[#This Row],[text_classification_arabic2]],TextClassificationList[text_classification_arabic],0),1)</f>
        <v>#N/A</v>
      </c>
      <c r="AS91" t="e">
        <f>INDEX(TextClassificationList[],MATCH(Sudan_News12[[#This Row],[text_classification_arabic3]],TextClassificationList[text_classification_arabic],0),1)</f>
        <v>#N/A</v>
      </c>
      <c r="AU91" t="e">
        <f>INDEX(TextClassificationList[],MATCH(Sudan_News12[[#This Row],[text_classification_arabic4]],TextClassificationList[text_classification_arabic],0),1)</f>
        <v>#N/A</v>
      </c>
      <c r="AW91" t="e">
        <f>INDEX(TextClassificationList[],MATCH(Sudan_News12[[#This Row],[text_classification_arabic5]],TextClassificationList[text_classification_arabic],0),1)</f>
        <v>#N/A</v>
      </c>
    </row>
    <row r="92" spans="1:49" x14ac:dyDescent="0.2">
      <c r="A92">
        <v>1.5780831298221507E+18</v>
      </c>
      <c r="B92">
        <v>1.5780831298221507E+18</v>
      </c>
      <c r="C92" t="s">
        <v>708</v>
      </c>
      <c r="D92" s="1">
        <v>44840</v>
      </c>
      <c r="E92" s="2">
        <v>0.83462962962962961</v>
      </c>
      <c r="F92">
        <v>200</v>
      </c>
      <c r="G92">
        <v>1889611729</v>
      </c>
      <c r="H92" t="s">
        <v>354</v>
      </c>
      <c r="I92" t="s">
        <v>355</v>
      </c>
      <c r="J92" t="s">
        <v>265</v>
      </c>
      <c r="K92" t="s">
        <v>709</v>
      </c>
      <c r="L92" t="s">
        <v>266</v>
      </c>
      <c r="M92" t="s">
        <v>267</v>
      </c>
      <c r="N92" t="s">
        <v>267</v>
      </c>
      <c r="O92" t="s">
        <v>267</v>
      </c>
      <c r="P92">
        <v>2</v>
      </c>
      <c r="Q92">
        <v>0</v>
      </c>
      <c r="R92">
        <v>4</v>
      </c>
      <c r="S92" t="s">
        <v>267</v>
      </c>
      <c r="T92" t="s">
        <v>267</v>
      </c>
      <c r="U92" t="s">
        <v>710</v>
      </c>
      <c r="V92" t="b">
        <v>0</v>
      </c>
      <c r="W92" t="s">
        <v>265</v>
      </c>
      <c r="X92">
        <v>0</v>
      </c>
      <c r="Y92" t="s">
        <v>265</v>
      </c>
      <c r="Z92" t="s">
        <v>265</v>
      </c>
      <c r="AA92" t="s">
        <v>265</v>
      </c>
      <c r="AB92" t="s">
        <v>265</v>
      </c>
      <c r="AC92" t="s">
        <v>265</v>
      </c>
      <c r="AD92" t="s">
        <v>265</v>
      </c>
      <c r="AE92" t="s">
        <v>265</v>
      </c>
      <c r="AF92" t="s">
        <v>267</v>
      </c>
      <c r="AG92" t="s">
        <v>265</v>
      </c>
      <c r="AH92" t="s">
        <v>265</v>
      </c>
      <c r="AI92" t="s">
        <v>265</v>
      </c>
      <c r="AJ92" t="s">
        <v>265</v>
      </c>
      <c r="AL92" t="str">
        <f>IF(Sudan_News12[[#This Row],[relevancy_classification_english]]="Relevant","مناسب",IF(Sudan_News12[[#This Row],[relevancy_classification_english]]="Relevant","عَرَضِيّ",""))</f>
        <v/>
      </c>
      <c r="AN92" t="str">
        <f>IF(Sudan_News12[[#This Row],[sentiment_analysis_english]]="Negative","سلبي",IF(Sudan_News12[[#This Row],[sentiment_analysis_english]]="Neutral","حيادي",IF(Sudan_News12[[#This Row],[sentiment_analysis_english]]="Positive","إيجابي","")))</f>
        <v/>
      </c>
      <c r="AO92" t="e">
        <f>INDEX(TextClassificationList[],MATCH(Sudan_News12[[#This Row],[text_classification_arabic]],TextClassificationList[text_classification_arabic],0),1)</f>
        <v>#N/A</v>
      </c>
      <c r="AQ92" t="e">
        <f>INDEX(TextClassificationList[],MATCH(Sudan_News12[[#This Row],[text_classification_arabic2]],TextClassificationList[text_classification_arabic],0),1)</f>
        <v>#N/A</v>
      </c>
      <c r="AS92" t="e">
        <f>INDEX(TextClassificationList[],MATCH(Sudan_News12[[#This Row],[text_classification_arabic3]],TextClassificationList[text_classification_arabic],0),1)</f>
        <v>#N/A</v>
      </c>
      <c r="AU92" t="e">
        <f>INDEX(TextClassificationList[],MATCH(Sudan_News12[[#This Row],[text_classification_arabic4]],TextClassificationList[text_classification_arabic],0),1)</f>
        <v>#N/A</v>
      </c>
      <c r="AW92" t="e">
        <f>INDEX(TextClassificationList[],MATCH(Sudan_News12[[#This Row],[text_classification_arabic5]],TextClassificationList[text_classification_arabic],0),1)</f>
        <v>#N/A</v>
      </c>
    </row>
    <row r="93" spans="1:49" x14ac:dyDescent="0.2">
      <c r="A93">
        <v>1.5779701174550569E+18</v>
      </c>
      <c r="B93">
        <v>1.5779701174550569E+18</v>
      </c>
      <c r="C93" t="s">
        <v>711</v>
      </c>
      <c r="D93" s="1">
        <v>44840</v>
      </c>
      <c r="E93" s="2">
        <v>0.52276620370370375</v>
      </c>
      <c r="F93">
        <v>200</v>
      </c>
      <c r="G93">
        <v>1889611729</v>
      </c>
      <c r="H93" t="s">
        <v>354</v>
      </c>
      <c r="I93" t="s">
        <v>355</v>
      </c>
      <c r="J93" t="s">
        <v>265</v>
      </c>
      <c r="K93" t="s">
        <v>712</v>
      </c>
      <c r="L93" t="s">
        <v>266</v>
      </c>
      <c r="M93" t="s">
        <v>267</v>
      </c>
      <c r="N93" t="s">
        <v>267</v>
      </c>
      <c r="O93" t="s">
        <v>267</v>
      </c>
      <c r="P93">
        <v>0</v>
      </c>
      <c r="Q93">
        <v>0</v>
      </c>
      <c r="R93">
        <v>2</v>
      </c>
      <c r="S93" t="s">
        <v>282</v>
      </c>
      <c r="T93" t="s">
        <v>267</v>
      </c>
      <c r="U93" t="s">
        <v>713</v>
      </c>
      <c r="V93" t="b">
        <v>0</v>
      </c>
      <c r="W93" t="s">
        <v>265</v>
      </c>
      <c r="X93">
        <v>0</v>
      </c>
      <c r="Y93" t="s">
        <v>265</v>
      </c>
      <c r="Z93" t="s">
        <v>265</v>
      </c>
      <c r="AA93" t="s">
        <v>265</v>
      </c>
      <c r="AB93" t="s">
        <v>265</v>
      </c>
      <c r="AC93" t="s">
        <v>265</v>
      </c>
      <c r="AD93" t="s">
        <v>265</v>
      </c>
      <c r="AE93" t="s">
        <v>265</v>
      </c>
      <c r="AF93" t="s">
        <v>267</v>
      </c>
      <c r="AG93" t="s">
        <v>265</v>
      </c>
      <c r="AH93" t="s">
        <v>265</v>
      </c>
      <c r="AI93" t="s">
        <v>265</v>
      </c>
      <c r="AJ93" t="s">
        <v>265</v>
      </c>
      <c r="AL93" t="str">
        <f>IF(Sudan_News12[[#This Row],[relevancy_classification_english]]="Relevant","مناسب",IF(Sudan_News12[[#This Row],[relevancy_classification_english]]="Relevant","عَرَضِيّ",""))</f>
        <v/>
      </c>
      <c r="AN93" t="str">
        <f>IF(Sudan_News12[[#This Row],[sentiment_analysis_english]]="Negative","سلبي",IF(Sudan_News12[[#This Row],[sentiment_analysis_english]]="Neutral","حيادي",IF(Sudan_News12[[#This Row],[sentiment_analysis_english]]="Positive","إيجابي","")))</f>
        <v/>
      </c>
      <c r="AO93" t="e">
        <f>INDEX(TextClassificationList[],MATCH(Sudan_News12[[#This Row],[text_classification_arabic]],TextClassificationList[text_classification_arabic],0),1)</f>
        <v>#N/A</v>
      </c>
      <c r="AQ93" t="e">
        <f>INDEX(TextClassificationList[],MATCH(Sudan_News12[[#This Row],[text_classification_arabic2]],TextClassificationList[text_classification_arabic],0),1)</f>
        <v>#N/A</v>
      </c>
      <c r="AS93" t="e">
        <f>INDEX(TextClassificationList[],MATCH(Sudan_News12[[#This Row],[text_classification_arabic3]],TextClassificationList[text_classification_arabic],0),1)</f>
        <v>#N/A</v>
      </c>
      <c r="AU93" t="e">
        <f>INDEX(TextClassificationList[],MATCH(Sudan_News12[[#This Row],[text_classification_arabic4]],TextClassificationList[text_classification_arabic],0),1)</f>
        <v>#N/A</v>
      </c>
      <c r="AW93" t="e">
        <f>INDEX(TextClassificationList[],MATCH(Sudan_News12[[#This Row],[text_classification_arabic5]],TextClassificationList[text_classification_arabic],0),1)</f>
        <v>#N/A</v>
      </c>
    </row>
    <row r="94" spans="1:49" x14ac:dyDescent="0.2">
      <c r="A94">
        <v>1.5768362926538998E+18</v>
      </c>
      <c r="B94">
        <v>1.5768362926538998E+18</v>
      </c>
      <c r="C94" t="s">
        <v>714</v>
      </c>
      <c r="D94" s="1">
        <v>44837</v>
      </c>
      <c r="E94" s="2">
        <v>0.39401620370370372</v>
      </c>
      <c r="F94">
        <v>200</v>
      </c>
      <c r="G94">
        <v>1889611729</v>
      </c>
      <c r="H94" t="s">
        <v>354</v>
      </c>
      <c r="I94" t="s">
        <v>355</v>
      </c>
      <c r="J94" t="s">
        <v>265</v>
      </c>
      <c r="K94" t="s">
        <v>715</v>
      </c>
      <c r="L94" t="s">
        <v>266</v>
      </c>
      <c r="M94" t="s">
        <v>267</v>
      </c>
      <c r="N94" t="s">
        <v>267</v>
      </c>
      <c r="O94" t="s">
        <v>267</v>
      </c>
      <c r="P94">
        <v>0</v>
      </c>
      <c r="Q94">
        <v>0</v>
      </c>
      <c r="R94">
        <v>1</v>
      </c>
      <c r="S94" t="s">
        <v>267</v>
      </c>
      <c r="T94" t="s">
        <v>267</v>
      </c>
      <c r="U94" t="s">
        <v>716</v>
      </c>
      <c r="V94" t="b">
        <v>0</v>
      </c>
      <c r="W94" t="s">
        <v>265</v>
      </c>
      <c r="X94">
        <v>0</v>
      </c>
      <c r="Y94" t="s">
        <v>265</v>
      </c>
      <c r="Z94" t="s">
        <v>265</v>
      </c>
      <c r="AA94" t="s">
        <v>265</v>
      </c>
      <c r="AB94" t="s">
        <v>265</v>
      </c>
      <c r="AC94" t="s">
        <v>265</v>
      </c>
      <c r="AD94" t="s">
        <v>265</v>
      </c>
      <c r="AE94" t="s">
        <v>265</v>
      </c>
      <c r="AF94" t="s">
        <v>267</v>
      </c>
      <c r="AG94" t="s">
        <v>265</v>
      </c>
      <c r="AH94" t="s">
        <v>265</v>
      </c>
      <c r="AI94" t="s">
        <v>265</v>
      </c>
      <c r="AJ94" t="s">
        <v>265</v>
      </c>
      <c r="AL94" t="str">
        <f>IF(Sudan_News12[[#This Row],[relevancy_classification_english]]="Relevant","مناسب",IF(Sudan_News12[[#This Row],[relevancy_classification_english]]="Relevant","عَرَضِيّ",""))</f>
        <v/>
      </c>
      <c r="AN94" t="str">
        <f>IF(Sudan_News12[[#This Row],[sentiment_analysis_english]]="Negative","سلبي",IF(Sudan_News12[[#This Row],[sentiment_analysis_english]]="Neutral","حيادي",IF(Sudan_News12[[#This Row],[sentiment_analysis_english]]="Positive","إيجابي","")))</f>
        <v/>
      </c>
      <c r="AO94" t="e">
        <f>INDEX(TextClassificationList[],MATCH(Sudan_News12[[#This Row],[text_classification_arabic]],TextClassificationList[text_classification_arabic],0),1)</f>
        <v>#N/A</v>
      </c>
      <c r="AQ94" t="e">
        <f>INDEX(TextClassificationList[],MATCH(Sudan_News12[[#This Row],[text_classification_arabic2]],TextClassificationList[text_classification_arabic],0),1)</f>
        <v>#N/A</v>
      </c>
      <c r="AS94" t="e">
        <f>INDEX(TextClassificationList[],MATCH(Sudan_News12[[#This Row],[text_classification_arabic3]],TextClassificationList[text_classification_arabic],0),1)</f>
        <v>#N/A</v>
      </c>
      <c r="AU94" t="e">
        <f>INDEX(TextClassificationList[],MATCH(Sudan_News12[[#This Row],[text_classification_arabic4]],TextClassificationList[text_classification_arabic],0),1)</f>
        <v>#N/A</v>
      </c>
      <c r="AW94" t="e">
        <f>INDEX(TextClassificationList[],MATCH(Sudan_News12[[#This Row],[text_classification_arabic5]],TextClassificationList[text_classification_arabic],0),1)</f>
        <v>#N/A</v>
      </c>
    </row>
    <row r="95" spans="1:49" x14ac:dyDescent="0.2">
      <c r="A95">
        <v>1.5762797727992013E+18</v>
      </c>
      <c r="B95">
        <v>1.5762797727992013E+18</v>
      </c>
      <c r="C95" t="s">
        <v>717</v>
      </c>
      <c r="D95" s="1">
        <v>44835</v>
      </c>
      <c r="E95" s="2">
        <v>0.8583101851851852</v>
      </c>
      <c r="F95">
        <v>200</v>
      </c>
      <c r="G95">
        <v>1889611729</v>
      </c>
      <c r="H95" t="s">
        <v>354</v>
      </c>
      <c r="I95" t="s">
        <v>355</v>
      </c>
      <c r="J95" t="s">
        <v>265</v>
      </c>
      <c r="K95" t="s">
        <v>718</v>
      </c>
      <c r="L95" t="s">
        <v>266</v>
      </c>
      <c r="M95" t="s">
        <v>267</v>
      </c>
      <c r="N95" t="s">
        <v>267</v>
      </c>
      <c r="O95" t="s">
        <v>267</v>
      </c>
      <c r="P95">
        <v>2</v>
      </c>
      <c r="Q95">
        <v>1</v>
      </c>
      <c r="R95">
        <v>2</v>
      </c>
      <c r="S95" t="s">
        <v>267</v>
      </c>
      <c r="T95" t="s">
        <v>267</v>
      </c>
      <c r="U95" t="s">
        <v>719</v>
      </c>
      <c r="V95" t="b">
        <v>0</v>
      </c>
      <c r="W95" t="s">
        <v>265</v>
      </c>
      <c r="X95">
        <v>0</v>
      </c>
      <c r="Y95" t="s">
        <v>265</v>
      </c>
      <c r="Z95" t="s">
        <v>265</v>
      </c>
      <c r="AA95" t="s">
        <v>265</v>
      </c>
      <c r="AB95" t="s">
        <v>265</v>
      </c>
      <c r="AC95" t="s">
        <v>265</v>
      </c>
      <c r="AD95" t="s">
        <v>265</v>
      </c>
      <c r="AE95" t="s">
        <v>265</v>
      </c>
      <c r="AF95" t="s">
        <v>267</v>
      </c>
      <c r="AG95" t="s">
        <v>265</v>
      </c>
      <c r="AH95" t="s">
        <v>265</v>
      </c>
      <c r="AI95" t="s">
        <v>265</v>
      </c>
      <c r="AJ95" t="s">
        <v>265</v>
      </c>
      <c r="AL95" t="str">
        <f>IF(Sudan_News12[[#This Row],[relevancy_classification_english]]="Relevant","مناسب",IF(Sudan_News12[[#This Row],[relevancy_classification_english]]="Relevant","عَرَضِيّ",""))</f>
        <v/>
      </c>
      <c r="AN95" t="str">
        <f>IF(Sudan_News12[[#This Row],[sentiment_analysis_english]]="Negative","سلبي",IF(Sudan_News12[[#This Row],[sentiment_analysis_english]]="Neutral","حيادي",IF(Sudan_News12[[#This Row],[sentiment_analysis_english]]="Positive","إيجابي","")))</f>
        <v/>
      </c>
      <c r="AO95" t="e">
        <f>INDEX(TextClassificationList[],MATCH(Sudan_News12[[#This Row],[text_classification_arabic]],TextClassificationList[text_classification_arabic],0),1)</f>
        <v>#N/A</v>
      </c>
      <c r="AQ95" t="e">
        <f>INDEX(TextClassificationList[],MATCH(Sudan_News12[[#This Row],[text_classification_arabic2]],TextClassificationList[text_classification_arabic],0),1)</f>
        <v>#N/A</v>
      </c>
      <c r="AS95" t="e">
        <f>INDEX(TextClassificationList[],MATCH(Sudan_News12[[#This Row],[text_classification_arabic3]],TextClassificationList[text_classification_arabic],0),1)</f>
        <v>#N/A</v>
      </c>
      <c r="AU95" t="e">
        <f>INDEX(TextClassificationList[],MATCH(Sudan_News12[[#This Row],[text_classification_arabic4]],TextClassificationList[text_classification_arabic],0),1)</f>
        <v>#N/A</v>
      </c>
      <c r="AW95" t="e">
        <f>INDEX(TextClassificationList[],MATCH(Sudan_News12[[#This Row],[text_classification_arabic5]],TextClassificationList[text_classification_arabic],0),1)</f>
        <v>#N/A</v>
      </c>
    </row>
    <row r="96" spans="1:49" x14ac:dyDescent="0.2">
      <c r="A96">
        <v>1.5758294980583956E+18</v>
      </c>
      <c r="B96">
        <v>1.5758294980583956E+18</v>
      </c>
      <c r="C96" t="s">
        <v>720</v>
      </c>
      <c r="D96" s="1">
        <v>44834</v>
      </c>
      <c r="E96" s="2">
        <v>0.61578703703703708</v>
      </c>
      <c r="F96">
        <v>200</v>
      </c>
      <c r="G96">
        <v>1889611729</v>
      </c>
      <c r="H96" t="s">
        <v>354</v>
      </c>
      <c r="I96" t="s">
        <v>355</v>
      </c>
      <c r="J96" t="s">
        <v>265</v>
      </c>
      <c r="K96" t="s">
        <v>721</v>
      </c>
      <c r="L96" t="s">
        <v>266</v>
      </c>
      <c r="M96" t="s">
        <v>267</v>
      </c>
      <c r="N96" t="s">
        <v>267</v>
      </c>
      <c r="O96" t="s">
        <v>267</v>
      </c>
      <c r="P96">
        <v>0</v>
      </c>
      <c r="Q96">
        <v>1</v>
      </c>
      <c r="R96">
        <v>1</v>
      </c>
      <c r="S96" t="s">
        <v>267</v>
      </c>
      <c r="T96" t="s">
        <v>267</v>
      </c>
      <c r="U96" t="s">
        <v>722</v>
      </c>
      <c r="V96" t="b">
        <v>0</v>
      </c>
      <c r="W96" t="s">
        <v>265</v>
      </c>
      <c r="X96">
        <v>0</v>
      </c>
      <c r="Y96" t="s">
        <v>265</v>
      </c>
      <c r="Z96" t="s">
        <v>265</v>
      </c>
      <c r="AA96" t="s">
        <v>265</v>
      </c>
      <c r="AB96" t="s">
        <v>265</v>
      </c>
      <c r="AC96" t="s">
        <v>265</v>
      </c>
      <c r="AD96" t="s">
        <v>265</v>
      </c>
      <c r="AE96" t="s">
        <v>265</v>
      </c>
      <c r="AF96" t="s">
        <v>267</v>
      </c>
      <c r="AG96" t="s">
        <v>265</v>
      </c>
      <c r="AH96" t="s">
        <v>265</v>
      </c>
      <c r="AI96" t="s">
        <v>265</v>
      </c>
      <c r="AJ96" t="s">
        <v>265</v>
      </c>
      <c r="AL96" t="str">
        <f>IF(Sudan_News12[[#This Row],[relevancy_classification_english]]="Relevant","مناسب",IF(Sudan_News12[[#This Row],[relevancy_classification_english]]="Relevant","عَرَضِيّ",""))</f>
        <v/>
      </c>
      <c r="AN96" t="str">
        <f>IF(Sudan_News12[[#This Row],[sentiment_analysis_english]]="Negative","سلبي",IF(Sudan_News12[[#This Row],[sentiment_analysis_english]]="Neutral","حيادي",IF(Sudan_News12[[#This Row],[sentiment_analysis_english]]="Positive","إيجابي","")))</f>
        <v/>
      </c>
      <c r="AO96" t="e">
        <f>INDEX(TextClassificationList[],MATCH(Sudan_News12[[#This Row],[text_classification_arabic]],TextClassificationList[text_classification_arabic],0),1)</f>
        <v>#N/A</v>
      </c>
      <c r="AQ96" t="e">
        <f>INDEX(TextClassificationList[],MATCH(Sudan_News12[[#This Row],[text_classification_arabic2]],TextClassificationList[text_classification_arabic],0),1)</f>
        <v>#N/A</v>
      </c>
      <c r="AS96" t="e">
        <f>INDEX(TextClassificationList[],MATCH(Sudan_News12[[#This Row],[text_classification_arabic3]],TextClassificationList[text_classification_arabic],0),1)</f>
        <v>#N/A</v>
      </c>
      <c r="AU96" t="e">
        <f>INDEX(TextClassificationList[],MATCH(Sudan_News12[[#This Row],[text_classification_arabic4]],TextClassificationList[text_classification_arabic],0),1)</f>
        <v>#N/A</v>
      </c>
      <c r="AW96" t="e">
        <f>INDEX(TextClassificationList[],MATCH(Sudan_News12[[#This Row],[text_classification_arabic5]],TextClassificationList[text_classification_arabic],0),1)</f>
        <v>#N/A</v>
      </c>
    </row>
    <row r="97" spans="1:49" x14ac:dyDescent="0.2">
      <c r="A97">
        <v>1.5756175491814564E+18</v>
      </c>
      <c r="B97">
        <v>1.5756175491814564E+18</v>
      </c>
      <c r="C97" t="s">
        <v>723</v>
      </c>
      <c r="D97" s="1">
        <v>44834</v>
      </c>
      <c r="E97" s="2">
        <v>3.0914351851851853E-2</v>
      </c>
      <c r="F97">
        <v>200</v>
      </c>
      <c r="G97">
        <v>1889611729</v>
      </c>
      <c r="H97" t="s">
        <v>354</v>
      </c>
      <c r="I97" t="s">
        <v>355</v>
      </c>
      <c r="J97" t="s">
        <v>265</v>
      </c>
      <c r="K97" t="s">
        <v>724</v>
      </c>
      <c r="L97" t="s">
        <v>266</v>
      </c>
      <c r="M97" t="s">
        <v>267</v>
      </c>
      <c r="N97" t="s">
        <v>267</v>
      </c>
      <c r="O97" t="s">
        <v>725</v>
      </c>
      <c r="P97">
        <v>1</v>
      </c>
      <c r="Q97">
        <v>3</v>
      </c>
      <c r="R97">
        <v>3</v>
      </c>
      <c r="S97" t="s">
        <v>267</v>
      </c>
      <c r="T97" t="s">
        <v>267</v>
      </c>
      <c r="U97" t="s">
        <v>726</v>
      </c>
      <c r="V97" t="b">
        <v>0</v>
      </c>
      <c r="W97" t="s">
        <v>265</v>
      </c>
      <c r="X97">
        <v>1</v>
      </c>
      <c r="Y97" t="s">
        <v>727</v>
      </c>
      <c r="Z97" t="s">
        <v>265</v>
      </c>
      <c r="AA97" t="s">
        <v>265</v>
      </c>
      <c r="AB97" t="s">
        <v>265</v>
      </c>
      <c r="AC97" t="s">
        <v>265</v>
      </c>
      <c r="AD97" t="s">
        <v>265</v>
      </c>
      <c r="AE97" t="s">
        <v>265</v>
      </c>
      <c r="AF97" t="s">
        <v>267</v>
      </c>
      <c r="AG97" t="s">
        <v>265</v>
      </c>
      <c r="AH97" t="s">
        <v>265</v>
      </c>
      <c r="AI97" t="s">
        <v>265</v>
      </c>
      <c r="AJ97" t="s">
        <v>265</v>
      </c>
      <c r="AL97" t="str">
        <f>IF(Sudan_News12[[#This Row],[relevancy_classification_english]]="Relevant","مناسب",IF(Sudan_News12[[#This Row],[relevancy_classification_english]]="Relevant","عَرَضِيّ",""))</f>
        <v/>
      </c>
      <c r="AN97" t="str">
        <f>IF(Sudan_News12[[#This Row],[sentiment_analysis_english]]="Negative","سلبي",IF(Sudan_News12[[#This Row],[sentiment_analysis_english]]="Neutral","حيادي",IF(Sudan_News12[[#This Row],[sentiment_analysis_english]]="Positive","إيجابي","")))</f>
        <v/>
      </c>
      <c r="AO97" t="e">
        <f>INDEX(TextClassificationList[],MATCH(Sudan_News12[[#This Row],[text_classification_arabic]],TextClassificationList[text_classification_arabic],0),1)</f>
        <v>#N/A</v>
      </c>
      <c r="AQ97" t="e">
        <f>INDEX(TextClassificationList[],MATCH(Sudan_News12[[#This Row],[text_classification_arabic2]],TextClassificationList[text_classification_arabic],0),1)</f>
        <v>#N/A</v>
      </c>
      <c r="AS97" t="e">
        <f>INDEX(TextClassificationList[],MATCH(Sudan_News12[[#This Row],[text_classification_arabic3]],TextClassificationList[text_classification_arabic],0),1)</f>
        <v>#N/A</v>
      </c>
      <c r="AU97" t="e">
        <f>INDEX(TextClassificationList[],MATCH(Sudan_News12[[#This Row],[text_classification_arabic4]],TextClassificationList[text_classification_arabic],0),1)</f>
        <v>#N/A</v>
      </c>
      <c r="AW97" t="e">
        <f>INDEX(TextClassificationList[],MATCH(Sudan_News12[[#This Row],[text_classification_arabic5]],TextClassificationList[text_classification_arabic],0),1)</f>
        <v>#N/A</v>
      </c>
    </row>
    <row r="98" spans="1:49" x14ac:dyDescent="0.2">
      <c r="A98">
        <v>1.5754954327754752E+18</v>
      </c>
      <c r="B98">
        <v>1.5754954327754752E+18</v>
      </c>
      <c r="C98" t="s">
        <v>728</v>
      </c>
      <c r="D98" s="1">
        <v>44833</v>
      </c>
      <c r="E98" s="2">
        <v>0.6939467592592593</v>
      </c>
      <c r="F98">
        <v>200</v>
      </c>
      <c r="G98">
        <v>1889611729</v>
      </c>
      <c r="H98" t="s">
        <v>354</v>
      </c>
      <c r="I98" t="s">
        <v>355</v>
      </c>
      <c r="J98" t="s">
        <v>265</v>
      </c>
      <c r="K98" t="s">
        <v>729</v>
      </c>
      <c r="L98" t="s">
        <v>278</v>
      </c>
      <c r="M98" t="s">
        <v>267</v>
      </c>
      <c r="N98" t="s">
        <v>267</v>
      </c>
      <c r="O98" t="s">
        <v>730</v>
      </c>
      <c r="P98">
        <v>0</v>
      </c>
      <c r="Q98">
        <v>1</v>
      </c>
      <c r="R98">
        <v>0</v>
      </c>
      <c r="S98" t="s">
        <v>342</v>
      </c>
      <c r="T98" t="s">
        <v>267</v>
      </c>
      <c r="U98" t="s">
        <v>731</v>
      </c>
      <c r="V98" t="b">
        <v>0</v>
      </c>
      <c r="W98" t="s">
        <v>265</v>
      </c>
      <c r="X98">
        <v>1</v>
      </c>
      <c r="Y98" t="s">
        <v>732</v>
      </c>
      <c r="Z98" t="s">
        <v>265</v>
      </c>
      <c r="AA98" t="s">
        <v>265</v>
      </c>
      <c r="AB98" t="s">
        <v>265</v>
      </c>
      <c r="AC98" t="s">
        <v>265</v>
      </c>
      <c r="AD98" t="s">
        <v>265</v>
      </c>
      <c r="AE98" t="s">
        <v>265</v>
      </c>
      <c r="AF98" t="s">
        <v>267</v>
      </c>
      <c r="AG98" t="s">
        <v>265</v>
      </c>
      <c r="AH98" t="s">
        <v>265</v>
      </c>
      <c r="AI98" t="s">
        <v>265</v>
      </c>
      <c r="AJ98" t="s">
        <v>265</v>
      </c>
      <c r="AL98" t="str">
        <f>IF(Sudan_News12[[#This Row],[relevancy_classification_english]]="Relevant","مناسب",IF(Sudan_News12[[#This Row],[relevancy_classification_english]]="Relevant","عَرَضِيّ",""))</f>
        <v/>
      </c>
      <c r="AN98" t="str">
        <f>IF(Sudan_News12[[#This Row],[sentiment_analysis_english]]="Negative","سلبي",IF(Sudan_News12[[#This Row],[sentiment_analysis_english]]="Neutral","حيادي",IF(Sudan_News12[[#This Row],[sentiment_analysis_english]]="Positive","إيجابي","")))</f>
        <v/>
      </c>
      <c r="AO98" t="e">
        <f>INDEX(TextClassificationList[],MATCH(Sudan_News12[[#This Row],[text_classification_arabic]],TextClassificationList[text_classification_arabic],0),1)</f>
        <v>#N/A</v>
      </c>
      <c r="AQ98" t="e">
        <f>INDEX(TextClassificationList[],MATCH(Sudan_News12[[#This Row],[text_classification_arabic2]],TextClassificationList[text_classification_arabic],0),1)</f>
        <v>#N/A</v>
      </c>
      <c r="AS98" t="e">
        <f>INDEX(TextClassificationList[],MATCH(Sudan_News12[[#This Row],[text_classification_arabic3]],TextClassificationList[text_classification_arabic],0),1)</f>
        <v>#N/A</v>
      </c>
      <c r="AU98" t="e">
        <f>INDEX(TextClassificationList[],MATCH(Sudan_News12[[#This Row],[text_classification_arabic4]],TextClassificationList[text_classification_arabic],0),1)</f>
        <v>#N/A</v>
      </c>
      <c r="AW98" t="e">
        <f>INDEX(TextClassificationList[],MATCH(Sudan_News12[[#This Row],[text_classification_arabic5]],TextClassificationList[text_classification_arabic],0),1)</f>
        <v>#N/A</v>
      </c>
    </row>
    <row r="99" spans="1:49" x14ac:dyDescent="0.2">
      <c r="A99">
        <v>1.5751437259525571E+18</v>
      </c>
      <c r="B99">
        <v>1.5751437259525571E+18</v>
      </c>
      <c r="C99" t="s">
        <v>733</v>
      </c>
      <c r="D99" s="1">
        <v>44832</v>
      </c>
      <c r="E99" s="2">
        <v>0.72341435185185188</v>
      </c>
      <c r="F99">
        <v>200</v>
      </c>
      <c r="G99">
        <v>1889611729</v>
      </c>
      <c r="H99" t="s">
        <v>354</v>
      </c>
      <c r="I99" t="s">
        <v>355</v>
      </c>
      <c r="J99" t="s">
        <v>265</v>
      </c>
      <c r="K99" t="s">
        <v>734</v>
      </c>
      <c r="L99" t="s">
        <v>266</v>
      </c>
      <c r="M99" t="s">
        <v>267</v>
      </c>
      <c r="N99" t="s">
        <v>267</v>
      </c>
      <c r="O99" t="s">
        <v>267</v>
      </c>
      <c r="P99">
        <v>0</v>
      </c>
      <c r="Q99">
        <v>0</v>
      </c>
      <c r="R99">
        <v>5</v>
      </c>
      <c r="S99" t="s">
        <v>267</v>
      </c>
      <c r="T99" t="s">
        <v>267</v>
      </c>
      <c r="U99" t="s">
        <v>735</v>
      </c>
      <c r="V99" t="b">
        <v>0</v>
      </c>
      <c r="W99" t="s">
        <v>265</v>
      </c>
      <c r="X99">
        <v>0</v>
      </c>
      <c r="Y99" t="s">
        <v>265</v>
      </c>
      <c r="Z99" t="s">
        <v>265</v>
      </c>
      <c r="AA99" t="s">
        <v>265</v>
      </c>
      <c r="AB99" t="s">
        <v>265</v>
      </c>
      <c r="AC99" t="s">
        <v>265</v>
      </c>
      <c r="AD99" t="s">
        <v>265</v>
      </c>
      <c r="AE99" t="s">
        <v>265</v>
      </c>
      <c r="AF99" t="s">
        <v>267</v>
      </c>
      <c r="AG99" t="s">
        <v>265</v>
      </c>
      <c r="AH99" t="s">
        <v>265</v>
      </c>
      <c r="AI99" t="s">
        <v>265</v>
      </c>
      <c r="AJ99" t="s">
        <v>265</v>
      </c>
      <c r="AL99" t="str">
        <f>IF(Sudan_News12[[#This Row],[relevancy_classification_english]]="Relevant","مناسب",IF(Sudan_News12[[#This Row],[relevancy_classification_english]]="Relevant","عَرَضِيّ",""))</f>
        <v/>
      </c>
      <c r="AN99" t="str">
        <f>IF(Sudan_News12[[#This Row],[sentiment_analysis_english]]="Negative","سلبي",IF(Sudan_News12[[#This Row],[sentiment_analysis_english]]="Neutral","حيادي",IF(Sudan_News12[[#This Row],[sentiment_analysis_english]]="Positive","إيجابي","")))</f>
        <v/>
      </c>
      <c r="AO99" t="e">
        <f>INDEX(TextClassificationList[],MATCH(Sudan_News12[[#This Row],[text_classification_arabic]],TextClassificationList[text_classification_arabic],0),1)</f>
        <v>#N/A</v>
      </c>
      <c r="AQ99" t="e">
        <f>INDEX(TextClassificationList[],MATCH(Sudan_News12[[#This Row],[text_classification_arabic2]],TextClassificationList[text_classification_arabic],0),1)</f>
        <v>#N/A</v>
      </c>
      <c r="AS99" t="e">
        <f>INDEX(TextClassificationList[],MATCH(Sudan_News12[[#This Row],[text_classification_arabic3]],TextClassificationList[text_classification_arabic],0),1)</f>
        <v>#N/A</v>
      </c>
      <c r="AU99" t="e">
        <f>INDEX(TextClassificationList[],MATCH(Sudan_News12[[#This Row],[text_classification_arabic4]],TextClassificationList[text_classification_arabic],0),1)</f>
        <v>#N/A</v>
      </c>
      <c r="AW99" t="e">
        <f>INDEX(TextClassificationList[],MATCH(Sudan_News12[[#This Row],[text_classification_arabic5]],TextClassificationList[text_classification_arabic],0),1)</f>
        <v>#N/A</v>
      </c>
    </row>
    <row r="100" spans="1:49" x14ac:dyDescent="0.2">
      <c r="A100">
        <v>1.5747288944306872E+18</v>
      </c>
      <c r="B100">
        <v>1.5747288944306872E+18</v>
      </c>
      <c r="C100" t="s">
        <v>736</v>
      </c>
      <c r="D100" s="1">
        <v>44831</v>
      </c>
      <c r="E100" s="2">
        <v>0.57870370370370372</v>
      </c>
      <c r="F100">
        <v>200</v>
      </c>
      <c r="G100">
        <v>1889611729</v>
      </c>
      <c r="H100" t="s">
        <v>354</v>
      </c>
      <c r="I100" t="s">
        <v>355</v>
      </c>
      <c r="J100" t="s">
        <v>265</v>
      </c>
      <c r="K100" t="s">
        <v>737</v>
      </c>
      <c r="L100" t="s">
        <v>266</v>
      </c>
      <c r="M100" t="s">
        <v>267</v>
      </c>
      <c r="N100" t="s">
        <v>267</v>
      </c>
      <c r="O100" t="s">
        <v>267</v>
      </c>
      <c r="P100">
        <v>0</v>
      </c>
      <c r="Q100">
        <v>0</v>
      </c>
      <c r="R100">
        <v>2</v>
      </c>
      <c r="S100" t="s">
        <v>312</v>
      </c>
      <c r="T100" t="s">
        <v>267</v>
      </c>
      <c r="U100" t="s">
        <v>738</v>
      </c>
      <c r="V100" t="b">
        <v>0</v>
      </c>
      <c r="W100" t="s">
        <v>265</v>
      </c>
      <c r="X100">
        <v>0</v>
      </c>
      <c r="Y100" t="s">
        <v>265</v>
      </c>
      <c r="Z100" t="s">
        <v>265</v>
      </c>
      <c r="AA100" t="s">
        <v>265</v>
      </c>
      <c r="AB100" t="s">
        <v>265</v>
      </c>
      <c r="AC100" t="s">
        <v>265</v>
      </c>
      <c r="AD100" t="s">
        <v>265</v>
      </c>
      <c r="AE100" t="s">
        <v>265</v>
      </c>
      <c r="AF100" t="s">
        <v>267</v>
      </c>
      <c r="AG100" t="s">
        <v>265</v>
      </c>
      <c r="AH100" t="s">
        <v>265</v>
      </c>
      <c r="AI100" t="s">
        <v>265</v>
      </c>
      <c r="AJ100" t="s">
        <v>265</v>
      </c>
      <c r="AL100" t="str">
        <f>IF(Sudan_News12[[#This Row],[relevancy_classification_english]]="Relevant","مناسب",IF(Sudan_News12[[#This Row],[relevancy_classification_english]]="Relevant","عَرَضِيّ",""))</f>
        <v/>
      </c>
      <c r="AN100" t="str">
        <f>IF(Sudan_News12[[#This Row],[sentiment_analysis_english]]="Negative","سلبي",IF(Sudan_News12[[#This Row],[sentiment_analysis_english]]="Neutral","حيادي",IF(Sudan_News12[[#This Row],[sentiment_analysis_english]]="Positive","إيجابي","")))</f>
        <v/>
      </c>
      <c r="AO100" t="e">
        <f>INDEX(TextClassificationList[],MATCH(Sudan_News12[[#This Row],[text_classification_arabic]],TextClassificationList[text_classification_arabic],0),1)</f>
        <v>#N/A</v>
      </c>
      <c r="AQ100" t="e">
        <f>INDEX(TextClassificationList[],MATCH(Sudan_News12[[#This Row],[text_classification_arabic2]],TextClassificationList[text_classification_arabic],0),1)</f>
        <v>#N/A</v>
      </c>
      <c r="AS100" t="e">
        <f>INDEX(TextClassificationList[],MATCH(Sudan_News12[[#This Row],[text_classification_arabic3]],TextClassificationList[text_classification_arabic],0),1)</f>
        <v>#N/A</v>
      </c>
      <c r="AU100" t="e">
        <f>INDEX(TextClassificationList[],MATCH(Sudan_News12[[#This Row],[text_classification_arabic4]],TextClassificationList[text_classification_arabic],0),1)</f>
        <v>#N/A</v>
      </c>
      <c r="AW100" t="e">
        <f>INDEX(TextClassificationList[],MATCH(Sudan_News12[[#This Row],[text_classification_arabic5]],TextClassificationList[text_classification_arabic],0),1)</f>
        <v>#N/A</v>
      </c>
    </row>
    <row r="101" spans="1:49" x14ac:dyDescent="0.2">
      <c r="A101">
        <v>1.5747010493985833E+18</v>
      </c>
      <c r="B101">
        <v>1.5747010493985833E+18</v>
      </c>
      <c r="C101" t="s">
        <v>739</v>
      </c>
      <c r="D101" s="1">
        <v>44831</v>
      </c>
      <c r="E101" s="2">
        <v>0.50186342592592592</v>
      </c>
      <c r="F101">
        <v>200</v>
      </c>
      <c r="G101">
        <v>1889611729</v>
      </c>
      <c r="H101" t="s">
        <v>354</v>
      </c>
      <c r="I101" t="s">
        <v>355</v>
      </c>
      <c r="J101" t="s">
        <v>265</v>
      </c>
      <c r="K101" t="s">
        <v>740</v>
      </c>
      <c r="L101" t="s">
        <v>266</v>
      </c>
      <c r="M101" t="s">
        <v>267</v>
      </c>
      <c r="N101" t="s">
        <v>267</v>
      </c>
      <c r="O101" t="s">
        <v>267</v>
      </c>
      <c r="P101">
        <v>2</v>
      </c>
      <c r="Q101">
        <v>2</v>
      </c>
      <c r="R101">
        <v>8</v>
      </c>
      <c r="S101" t="s">
        <v>282</v>
      </c>
      <c r="T101" t="s">
        <v>267</v>
      </c>
      <c r="U101" t="s">
        <v>741</v>
      </c>
      <c r="V101" t="b">
        <v>0</v>
      </c>
      <c r="W101" t="s">
        <v>265</v>
      </c>
      <c r="X101">
        <v>0</v>
      </c>
      <c r="Y101" t="s">
        <v>265</v>
      </c>
      <c r="Z101" t="s">
        <v>265</v>
      </c>
      <c r="AA101" t="s">
        <v>265</v>
      </c>
      <c r="AB101" t="s">
        <v>265</v>
      </c>
      <c r="AC101" t="s">
        <v>265</v>
      </c>
      <c r="AD101" t="s">
        <v>265</v>
      </c>
      <c r="AE101" t="s">
        <v>265</v>
      </c>
      <c r="AF101" t="s">
        <v>267</v>
      </c>
      <c r="AG101" t="s">
        <v>265</v>
      </c>
      <c r="AH101" t="s">
        <v>265</v>
      </c>
      <c r="AI101" t="s">
        <v>265</v>
      </c>
      <c r="AJ101" t="s">
        <v>265</v>
      </c>
      <c r="AL101" t="str">
        <f>IF(Sudan_News12[[#This Row],[relevancy_classification_english]]="Relevant","مناسب",IF(Sudan_News12[[#This Row],[relevancy_classification_english]]="Relevant","عَرَضِيّ",""))</f>
        <v/>
      </c>
      <c r="AN101" t="str">
        <f>IF(Sudan_News12[[#This Row],[sentiment_analysis_english]]="Negative","سلبي",IF(Sudan_News12[[#This Row],[sentiment_analysis_english]]="Neutral","حيادي",IF(Sudan_News12[[#This Row],[sentiment_analysis_english]]="Positive","إيجابي","")))</f>
        <v/>
      </c>
      <c r="AO101" t="e">
        <f>INDEX(TextClassificationList[],MATCH(Sudan_News12[[#This Row],[text_classification_arabic]],TextClassificationList[text_classification_arabic],0),1)</f>
        <v>#N/A</v>
      </c>
      <c r="AQ101" t="e">
        <f>INDEX(TextClassificationList[],MATCH(Sudan_News12[[#This Row],[text_classification_arabic2]],TextClassificationList[text_classification_arabic],0),1)</f>
        <v>#N/A</v>
      </c>
      <c r="AS101" t="e">
        <f>INDEX(TextClassificationList[],MATCH(Sudan_News12[[#This Row],[text_classification_arabic3]],TextClassificationList[text_classification_arabic],0),1)</f>
        <v>#N/A</v>
      </c>
      <c r="AU101" t="e">
        <f>INDEX(TextClassificationList[],MATCH(Sudan_News12[[#This Row],[text_classification_arabic4]],TextClassificationList[text_classification_arabic],0),1)</f>
        <v>#N/A</v>
      </c>
      <c r="AW101" t="e">
        <f>INDEX(TextClassificationList[],MATCH(Sudan_News12[[#This Row],[text_classification_arabic5]],TextClassificationList[text_classification_arabic],0),1)</f>
        <v>#N/A</v>
      </c>
    </row>
    <row r="102" spans="1:49" x14ac:dyDescent="0.2">
      <c r="A102">
        <v>1.5742894179294659E+18</v>
      </c>
      <c r="B102">
        <v>1.5742894179294659E+18</v>
      </c>
      <c r="C102" t="s">
        <v>742</v>
      </c>
      <c r="D102" s="1">
        <v>44830</v>
      </c>
      <c r="E102" s="2">
        <v>0.3659722222222222</v>
      </c>
      <c r="F102">
        <v>200</v>
      </c>
      <c r="G102">
        <v>1889611729</v>
      </c>
      <c r="H102" t="s">
        <v>354</v>
      </c>
      <c r="I102" t="s">
        <v>355</v>
      </c>
      <c r="J102" t="s">
        <v>265</v>
      </c>
      <c r="K102" t="s">
        <v>743</v>
      </c>
      <c r="L102" t="s">
        <v>266</v>
      </c>
      <c r="M102" t="s">
        <v>267</v>
      </c>
      <c r="N102" t="s">
        <v>267</v>
      </c>
      <c r="O102" t="s">
        <v>267</v>
      </c>
      <c r="P102">
        <v>1</v>
      </c>
      <c r="Q102">
        <v>2</v>
      </c>
      <c r="R102">
        <v>14</v>
      </c>
      <c r="S102" t="s">
        <v>322</v>
      </c>
      <c r="T102" t="s">
        <v>267</v>
      </c>
      <c r="U102" t="s">
        <v>744</v>
      </c>
      <c r="V102" t="b">
        <v>0</v>
      </c>
      <c r="W102" t="s">
        <v>265</v>
      </c>
      <c r="X102">
        <v>0</v>
      </c>
      <c r="Y102" t="s">
        <v>265</v>
      </c>
      <c r="Z102" t="s">
        <v>265</v>
      </c>
      <c r="AA102" t="s">
        <v>265</v>
      </c>
      <c r="AB102" t="s">
        <v>265</v>
      </c>
      <c r="AC102" t="s">
        <v>265</v>
      </c>
      <c r="AD102" t="s">
        <v>265</v>
      </c>
      <c r="AE102" t="s">
        <v>265</v>
      </c>
      <c r="AF102" t="s">
        <v>267</v>
      </c>
      <c r="AG102" t="s">
        <v>265</v>
      </c>
      <c r="AH102" t="s">
        <v>265</v>
      </c>
      <c r="AI102" t="s">
        <v>265</v>
      </c>
      <c r="AJ102" t="s">
        <v>265</v>
      </c>
      <c r="AL102" t="str">
        <f>IF(Sudan_News12[[#This Row],[relevancy_classification_english]]="Relevant","مناسب",IF(Sudan_News12[[#This Row],[relevancy_classification_english]]="Relevant","عَرَضِيّ",""))</f>
        <v/>
      </c>
      <c r="AN102" t="str">
        <f>IF(Sudan_News12[[#This Row],[sentiment_analysis_english]]="Negative","سلبي",IF(Sudan_News12[[#This Row],[sentiment_analysis_english]]="Neutral","حيادي",IF(Sudan_News12[[#This Row],[sentiment_analysis_english]]="Positive","إيجابي","")))</f>
        <v/>
      </c>
      <c r="AO102" t="e">
        <f>INDEX(TextClassificationList[],MATCH(Sudan_News12[[#This Row],[text_classification_arabic]],TextClassificationList[text_classification_arabic],0),1)</f>
        <v>#N/A</v>
      </c>
      <c r="AQ102" t="e">
        <f>INDEX(TextClassificationList[],MATCH(Sudan_News12[[#This Row],[text_classification_arabic2]],TextClassificationList[text_classification_arabic],0),1)</f>
        <v>#N/A</v>
      </c>
      <c r="AS102" t="e">
        <f>INDEX(TextClassificationList[],MATCH(Sudan_News12[[#This Row],[text_classification_arabic3]],TextClassificationList[text_classification_arabic],0),1)</f>
        <v>#N/A</v>
      </c>
      <c r="AU102" t="e">
        <f>INDEX(TextClassificationList[],MATCH(Sudan_News12[[#This Row],[text_classification_arabic4]],TextClassificationList[text_classification_arabic],0),1)</f>
        <v>#N/A</v>
      </c>
      <c r="AW102" t="e">
        <f>INDEX(TextClassificationList[],MATCH(Sudan_News12[[#This Row],[text_classification_arabic5]],TextClassificationList[text_classification_arabic],0),1)</f>
        <v>#N/A</v>
      </c>
    </row>
    <row r="103" spans="1:49" x14ac:dyDescent="0.2">
      <c r="A103">
        <v>1.5737582061318144E+18</v>
      </c>
      <c r="B103">
        <v>1.5737582061318144E+18</v>
      </c>
      <c r="C103" t="s">
        <v>745</v>
      </c>
      <c r="D103" s="1">
        <v>44828</v>
      </c>
      <c r="E103" s="2">
        <v>0.90011574074074074</v>
      </c>
      <c r="F103">
        <v>200</v>
      </c>
      <c r="G103">
        <v>1889611729</v>
      </c>
      <c r="H103" t="s">
        <v>354</v>
      </c>
      <c r="I103" t="s">
        <v>355</v>
      </c>
      <c r="J103" t="s">
        <v>265</v>
      </c>
      <c r="K103" t="s">
        <v>746</v>
      </c>
      <c r="L103" t="s">
        <v>266</v>
      </c>
      <c r="M103" t="s">
        <v>267</v>
      </c>
      <c r="N103" t="s">
        <v>267</v>
      </c>
      <c r="O103" t="s">
        <v>267</v>
      </c>
      <c r="P103">
        <v>1</v>
      </c>
      <c r="Q103">
        <v>0</v>
      </c>
      <c r="R103">
        <v>2</v>
      </c>
      <c r="S103" t="s">
        <v>267</v>
      </c>
      <c r="T103" t="s">
        <v>267</v>
      </c>
      <c r="U103" t="s">
        <v>747</v>
      </c>
      <c r="V103" t="b">
        <v>0</v>
      </c>
      <c r="W103" t="s">
        <v>265</v>
      </c>
      <c r="X103">
        <v>0</v>
      </c>
      <c r="Y103" t="s">
        <v>265</v>
      </c>
      <c r="Z103" t="s">
        <v>265</v>
      </c>
      <c r="AA103" t="s">
        <v>265</v>
      </c>
      <c r="AB103" t="s">
        <v>265</v>
      </c>
      <c r="AC103" t="s">
        <v>265</v>
      </c>
      <c r="AD103" t="s">
        <v>265</v>
      </c>
      <c r="AE103" t="s">
        <v>265</v>
      </c>
      <c r="AF103" t="s">
        <v>267</v>
      </c>
      <c r="AG103" t="s">
        <v>265</v>
      </c>
      <c r="AH103" t="s">
        <v>265</v>
      </c>
      <c r="AI103" t="s">
        <v>265</v>
      </c>
      <c r="AJ103" t="s">
        <v>265</v>
      </c>
      <c r="AL103" t="str">
        <f>IF(Sudan_News12[[#This Row],[relevancy_classification_english]]="Relevant","مناسب",IF(Sudan_News12[[#This Row],[relevancy_classification_english]]="Relevant","عَرَضِيّ",""))</f>
        <v/>
      </c>
      <c r="AN103" t="str">
        <f>IF(Sudan_News12[[#This Row],[sentiment_analysis_english]]="Negative","سلبي",IF(Sudan_News12[[#This Row],[sentiment_analysis_english]]="Neutral","حيادي",IF(Sudan_News12[[#This Row],[sentiment_analysis_english]]="Positive","إيجابي","")))</f>
        <v/>
      </c>
      <c r="AO103" t="e">
        <f>INDEX(TextClassificationList[],MATCH(Sudan_News12[[#This Row],[text_classification_arabic]],TextClassificationList[text_classification_arabic],0),1)</f>
        <v>#N/A</v>
      </c>
      <c r="AQ103" t="e">
        <f>INDEX(TextClassificationList[],MATCH(Sudan_News12[[#This Row],[text_classification_arabic2]],TextClassificationList[text_classification_arabic],0),1)</f>
        <v>#N/A</v>
      </c>
      <c r="AS103" t="e">
        <f>INDEX(TextClassificationList[],MATCH(Sudan_News12[[#This Row],[text_classification_arabic3]],TextClassificationList[text_classification_arabic],0),1)</f>
        <v>#N/A</v>
      </c>
      <c r="AU103" t="e">
        <f>INDEX(TextClassificationList[],MATCH(Sudan_News12[[#This Row],[text_classification_arabic4]],TextClassificationList[text_classification_arabic],0),1)</f>
        <v>#N/A</v>
      </c>
      <c r="AW103" t="e">
        <f>INDEX(TextClassificationList[],MATCH(Sudan_News12[[#This Row],[text_classification_arabic5]],TextClassificationList[text_classification_arabic],0),1)</f>
        <v>#N/A</v>
      </c>
    </row>
    <row r="104" spans="1:49" x14ac:dyDescent="0.2">
      <c r="A104">
        <v>1.5737556145888051E+18</v>
      </c>
      <c r="B104">
        <v>1.5737556145888051E+18</v>
      </c>
      <c r="C104" t="s">
        <v>748</v>
      </c>
      <c r="D104" s="1">
        <v>44828</v>
      </c>
      <c r="E104" s="2">
        <v>0.89296296296296296</v>
      </c>
      <c r="F104">
        <v>200</v>
      </c>
      <c r="G104">
        <v>1889611729</v>
      </c>
      <c r="H104" t="s">
        <v>354</v>
      </c>
      <c r="I104" t="s">
        <v>355</v>
      </c>
      <c r="J104" t="s">
        <v>265</v>
      </c>
      <c r="K104" t="s">
        <v>749</v>
      </c>
      <c r="L104" t="s">
        <v>266</v>
      </c>
      <c r="M104" t="s">
        <v>267</v>
      </c>
      <c r="N104" t="s">
        <v>267</v>
      </c>
      <c r="O104" t="s">
        <v>267</v>
      </c>
      <c r="P104">
        <v>0</v>
      </c>
      <c r="Q104">
        <v>1</v>
      </c>
      <c r="R104">
        <v>0</v>
      </c>
      <c r="S104" t="s">
        <v>750</v>
      </c>
      <c r="T104" t="s">
        <v>267</v>
      </c>
      <c r="U104" t="s">
        <v>751</v>
      </c>
      <c r="V104" t="b">
        <v>0</v>
      </c>
      <c r="W104" t="s">
        <v>265</v>
      </c>
      <c r="X104">
        <v>0</v>
      </c>
      <c r="Y104" t="s">
        <v>265</v>
      </c>
      <c r="Z104" t="s">
        <v>265</v>
      </c>
      <c r="AA104" t="s">
        <v>265</v>
      </c>
      <c r="AB104" t="s">
        <v>265</v>
      </c>
      <c r="AC104" t="s">
        <v>265</v>
      </c>
      <c r="AD104" t="s">
        <v>265</v>
      </c>
      <c r="AE104" t="s">
        <v>265</v>
      </c>
      <c r="AF104" t="s">
        <v>267</v>
      </c>
      <c r="AG104" t="s">
        <v>265</v>
      </c>
      <c r="AH104" t="s">
        <v>265</v>
      </c>
      <c r="AI104" t="s">
        <v>265</v>
      </c>
      <c r="AJ104" t="s">
        <v>265</v>
      </c>
      <c r="AL104" t="str">
        <f>IF(Sudan_News12[[#This Row],[relevancy_classification_english]]="Relevant","مناسب",IF(Sudan_News12[[#This Row],[relevancy_classification_english]]="Relevant","عَرَضِيّ",""))</f>
        <v/>
      </c>
      <c r="AN104" t="str">
        <f>IF(Sudan_News12[[#This Row],[sentiment_analysis_english]]="Negative","سلبي",IF(Sudan_News12[[#This Row],[sentiment_analysis_english]]="Neutral","حيادي",IF(Sudan_News12[[#This Row],[sentiment_analysis_english]]="Positive","إيجابي","")))</f>
        <v/>
      </c>
      <c r="AO104" t="e">
        <f>INDEX(TextClassificationList[],MATCH(Sudan_News12[[#This Row],[text_classification_arabic]],TextClassificationList[text_classification_arabic],0),1)</f>
        <v>#N/A</v>
      </c>
      <c r="AQ104" t="e">
        <f>INDEX(TextClassificationList[],MATCH(Sudan_News12[[#This Row],[text_classification_arabic2]],TextClassificationList[text_classification_arabic],0),1)</f>
        <v>#N/A</v>
      </c>
      <c r="AS104" t="e">
        <f>INDEX(TextClassificationList[],MATCH(Sudan_News12[[#This Row],[text_classification_arabic3]],TextClassificationList[text_classification_arabic],0),1)</f>
        <v>#N/A</v>
      </c>
      <c r="AU104" t="e">
        <f>INDEX(TextClassificationList[],MATCH(Sudan_News12[[#This Row],[text_classification_arabic4]],TextClassificationList[text_classification_arabic],0),1)</f>
        <v>#N/A</v>
      </c>
      <c r="AW104" t="e">
        <f>INDEX(TextClassificationList[],MATCH(Sudan_News12[[#This Row],[text_classification_arabic5]],TextClassificationList[text_classification_arabic],0),1)</f>
        <v>#N/A</v>
      </c>
    </row>
    <row r="105" spans="1:49" x14ac:dyDescent="0.2">
      <c r="A105">
        <v>1.5737549696347832E+18</v>
      </c>
      <c r="B105">
        <v>1.5737549696347832E+18</v>
      </c>
      <c r="C105" t="s">
        <v>752</v>
      </c>
      <c r="D105" s="1">
        <v>44828</v>
      </c>
      <c r="E105" s="2">
        <v>0.89118055555555553</v>
      </c>
      <c r="F105">
        <v>200</v>
      </c>
      <c r="G105">
        <v>1889611729</v>
      </c>
      <c r="H105" t="s">
        <v>354</v>
      </c>
      <c r="I105" t="s">
        <v>355</v>
      </c>
      <c r="J105" t="s">
        <v>265</v>
      </c>
      <c r="K105" t="s">
        <v>753</v>
      </c>
      <c r="L105" t="s">
        <v>266</v>
      </c>
      <c r="M105" t="s">
        <v>267</v>
      </c>
      <c r="N105" t="s">
        <v>267</v>
      </c>
      <c r="O105" t="s">
        <v>267</v>
      </c>
      <c r="P105">
        <v>4</v>
      </c>
      <c r="Q105">
        <v>4</v>
      </c>
      <c r="R105">
        <v>19</v>
      </c>
      <c r="S105" t="s">
        <v>754</v>
      </c>
      <c r="T105" t="s">
        <v>267</v>
      </c>
      <c r="U105" t="s">
        <v>755</v>
      </c>
      <c r="V105" t="b">
        <v>0</v>
      </c>
      <c r="W105" t="s">
        <v>265</v>
      </c>
      <c r="X105">
        <v>0</v>
      </c>
      <c r="Y105" t="s">
        <v>265</v>
      </c>
      <c r="Z105" t="s">
        <v>265</v>
      </c>
      <c r="AA105" t="s">
        <v>265</v>
      </c>
      <c r="AB105" t="s">
        <v>265</v>
      </c>
      <c r="AC105" t="s">
        <v>265</v>
      </c>
      <c r="AD105" t="s">
        <v>265</v>
      </c>
      <c r="AE105" t="s">
        <v>265</v>
      </c>
      <c r="AF105" t="s">
        <v>267</v>
      </c>
      <c r="AG105" t="s">
        <v>265</v>
      </c>
      <c r="AH105" t="s">
        <v>265</v>
      </c>
      <c r="AI105" t="s">
        <v>265</v>
      </c>
      <c r="AJ105" t="s">
        <v>265</v>
      </c>
      <c r="AL105" t="str">
        <f>IF(Sudan_News12[[#This Row],[relevancy_classification_english]]="Relevant","مناسب",IF(Sudan_News12[[#This Row],[relevancy_classification_english]]="Relevant","عَرَضِيّ",""))</f>
        <v/>
      </c>
      <c r="AN105" t="str">
        <f>IF(Sudan_News12[[#This Row],[sentiment_analysis_english]]="Negative","سلبي",IF(Sudan_News12[[#This Row],[sentiment_analysis_english]]="Neutral","حيادي",IF(Sudan_News12[[#This Row],[sentiment_analysis_english]]="Positive","إيجابي","")))</f>
        <v/>
      </c>
      <c r="AO105" t="e">
        <f>INDEX(TextClassificationList[],MATCH(Sudan_News12[[#This Row],[text_classification_arabic]],TextClassificationList[text_classification_arabic],0),1)</f>
        <v>#N/A</v>
      </c>
      <c r="AQ105" t="e">
        <f>INDEX(TextClassificationList[],MATCH(Sudan_News12[[#This Row],[text_classification_arabic2]],TextClassificationList[text_classification_arabic],0),1)</f>
        <v>#N/A</v>
      </c>
      <c r="AS105" t="e">
        <f>INDEX(TextClassificationList[],MATCH(Sudan_News12[[#This Row],[text_classification_arabic3]],TextClassificationList[text_classification_arabic],0),1)</f>
        <v>#N/A</v>
      </c>
      <c r="AU105" t="e">
        <f>INDEX(TextClassificationList[],MATCH(Sudan_News12[[#This Row],[text_classification_arabic4]],TextClassificationList[text_classification_arabic],0),1)</f>
        <v>#N/A</v>
      </c>
      <c r="AW105" t="e">
        <f>INDEX(TextClassificationList[],MATCH(Sudan_News12[[#This Row],[text_classification_arabic5]],TextClassificationList[text_classification_arabic],0),1)</f>
        <v>#N/A</v>
      </c>
    </row>
    <row r="106" spans="1:49" x14ac:dyDescent="0.2">
      <c r="A106">
        <v>1.5737538239649382E+18</v>
      </c>
      <c r="B106">
        <v>1.5737538239649382E+18</v>
      </c>
      <c r="C106" t="s">
        <v>756</v>
      </c>
      <c r="D106" s="1">
        <v>44828</v>
      </c>
      <c r="E106" s="2">
        <v>0.88802083333333337</v>
      </c>
      <c r="F106">
        <v>200</v>
      </c>
      <c r="G106">
        <v>1889611729</v>
      </c>
      <c r="H106" t="s">
        <v>354</v>
      </c>
      <c r="I106" t="s">
        <v>355</v>
      </c>
      <c r="J106" t="s">
        <v>265</v>
      </c>
      <c r="K106" t="s">
        <v>757</v>
      </c>
      <c r="L106" t="s">
        <v>266</v>
      </c>
      <c r="M106" t="s">
        <v>267</v>
      </c>
      <c r="N106" t="s">
        <v>267</v>
      </c>
      <c r="O106" t="s">
        <v>758</v>
      </c>
      <c r="P106">
        <v>1</v>
      </c>
      <c r="Q106">
        <v>2</v>
      </c>
      <c r="R106">
        <v>6</v>
      </c>
      <c r="S106" t="s">
        <v>759</v>
      </c>
      <c r="T106" t="s">
        <v>267</v>
      </c>
      <c r="U106" t="s">
        <v>760</v>
      </c>
      <c r="V106" t="b">
        <v>0</v>
      </c>
      <c r="W106" t="s">
        <v>265</v>
      </c>
      <c r="X106">
        <v>1</v>
      </c>
      <c r="Y106" t="s">
        <v>761</v>
      </c>
      <c r="Z106" t="s">
        <v>265</v>
      </c>
      <c r="AA106" t="s">
        <v>265</v>
      </c>
      <c r="AB106" t="s">
        <v>265</v>
      </c>
      <c r="AC106" t="s">
        <v>265</v>
      </c>
      <c r="AD106" t="s">
        <v>265</v>
      </c>
      <c r="AE106" t="s">
        <v>265</v>
      </c>
      <c r="AF106" t="s">
        <v>267</v>
      </c>
      <c r="AG106" t="s">
        <v>265</v>
      </c>
      <c r="AH106" t="s">
        <v>265</v>
      </c>
      <c r="AI106" t="s">
        <v>265</v>
      </c>
      <c r="AJ106" t="s">
        <v>265</v>
      </c>
      <c r="AL106" t="str">
        <f>IF(Sudan_News12[[#This Row],[relevancy_classification_english]]="Relevant","مناسب",IF(Sudan_News12[[#This Row],[relevancy_classification_english]]="Relevant","عَرَضِيّ",""))</f>
        <v/>
      </c>
      <c r="AN106" t="str">
        <f>IF(Sudan_News12[[#This Row],[sentiment_analysis_english]]="Negative","سلبي",IF(Sudan_News12[[#This Row],[sentiment_analysis_english]]="Neutral","حيادي",IF(Sudan_News12[[#This Row],[sentiment_analysis_english]]="Positive","إيجابي","")))</f>
        <v/>
      </c>
      <c r="AO106" t="e">
        <f>INDEX(TextClassificationList[],MATCH(Sudan_News12[[#This Row],[text_classification_arabic]],TextClassificationList[text_classification_arabic],0),1)</f>
        <v>#N/A</v>
      </c>
      <c r="AQ106" t="e">
        <f>INDEX(TextClassificationList[],MATCH(Sudan_News12[[#This Row],[text_classification_arabic2]],TextClassificationList[text_classification_arabic],0),1)</f>
        <v>#N/A</v>
      </c>
      <c r="AS106" t="e">
        <f>INDEX(TextClassificationList[],MATCH(Sudan_News12[[#This Row],[text_classification_arabic3]],TextClassificationList[text_classification_arabic],0),1)</f>
        <v>#N/A</v>
      </c>
      <c r="AU106" t="e">
        <f>INDEX(TextClassificationList[],MATCH(Sudan_News12[[#This Row],[text_classification_arabic4]],TextClassificationList[text_classification_arabic],0),1)</f>
        <v>#N/A</v>
      </c>
      <c r="AW106" t="e">
        <f>INDEX(TextClassificationList[],MATCH(Sudan_News12[[#This Row],[text_classification_arabic5]],TextClassificationList[text_classification_arabic],0),1)</f>
        <v>#N/A</v>
      </c>
    </row>
    <row r="107" spans="1:49" x14ac:dyDescent="0.2">
      <c r="A107">
        <v>1.5736275024378307E+18</v>
      </c>
      <c r="B107">
        <v>1.5736275024378307E+18</v>
      </c>
      <c r="C107" t="s">
        <v>762</v>
      </c>
      <c r="D107" s="1">
        <v>44828</v>
      </c>
      <c r="E107" s="2">
        <v>0.53943287037037035</v>
      </c>
      <c r="F107">
        <v>200</v>
      </c>
      <c r="G107">
        <v>1889611729</v>
      </c>
      <c r="H107" t="s">
        <v>354</v>
      </c>
      <c r="I107" t="s">
        <v>355</v>
      </c>
      <c r="J107" t="s">
        <v>265</v>
      </c>
      <c r="K107" t="s">
        <v>763</v>
      </c>
      <c r="L107" t="s">
        <v>266</v>
      </c>
      <c r="M107" t="s">
        <v>267</v>
      </c>
      <c r="N107" t="s">
        <v>267</v>
      </c>
      <c r="O107" t="s">
        <v>267</v>
      </c>
      <c r="P107">
        <v>0</v>
      </c>
      <c r="Q107">
        <v>1</v>
      </c>
      <c r="R107">
        <v>5</v>
      </c>
      <c r="S107" t="s">
        <v>282</v>
      </c>
      <c r="T107" t="s">
        <v>267</v>
      </c>
      <c r="U107" t="s">
        <v>764</v>
      </c>
      <c r="V107" t="b">
        <v>0</v>
      </c>
      <c r="W107" t="s">
        <v>265</v>
      </c>
      <c r="X107">
        <v>0</v>
      </c>
      <c r="Y107" t="s">
        <v>265</v>
      </c>
      <c r="Z107" t="s">
        <v>265</v>
      </c>
      <c r="AA107" t="s">
        <v>265</v>
      </c>
      <c r="AB107" t="s">
        <v>265</v>
      </c>
      <c r="AC107" t="s">
        <v>265</v>
      </c>
      <c r="AD107" t="s">
        <v>265</v>
      </c>
      <c r="AE107" t="s">
        <v>265</v>
      </c>
      <c r="AF107" t="s">
        <v>267</v>
      </c>
      <c r="AG107" t="s">
        <v>265</v>
      </c>
      <c r="AH107" t="s">
        <v>265</v>
      </c>
      <c r="AI107" t="s">
        <v>265</v>
      </c>
      <c r="AJ107" t="s">
        <v>265</v>
      </c>
      <c r="AL107" t="str">
        <f>IF(Sudan_News12[[#This Row],[relevancy_classification_english]]="Relevant","مناسب",IF(Sudan_News12[[#This Row],[relevancy_classification_english]]="Relevant","عَرَضِيّ",""))</f>
        <v/>
      </c>
      <c r="AN107" t="str">
        <f>IF(Sudan_News12[[#This Row],[sentiment_analysis_english]]="Negative","سلبي",IF(Sudan_News12[[#This Row],[sentiment_analysis_english]]="Neutral","حيادي",IF(Sudan_News12[[#This Row],[sentiment_analysis_english]]="Positive","إيجابي","")))</f>
        <v/>
      </c>
      <c r="AO107" t="e">
        <f>INDEX(TextClassificationList[],MATCH(Sudan_News12[[#This Row],[text_classification_arabic]],TextClassificationList[text_classification_arabic],0),1)</f>
        <v>#N/A</v>
      </c>
      <c r="AQ107" t="e">
        <f>INDEX(TextClassificationList[],MATCH(Sudan_News12[[#This Row],[text_classification_arabic2]],TextClassificationList[text_classification_arabic],0),1)</f>
        <v>#N/A</v>
      </c>
      <c r="AS107" t="e">
        <f>INDEX(TextClassificationList[],MATCH(Sudan_News12[[#This Row],[text_classification_arabic3]],TextClassificationList[text_classification_arabic],0),1)</f>
        <v>#N/A</v>
      </c>
      <c r="AU107" t="e">
        <f>INDEX(TextClassificationList[],MATCH(Sudan_News12[[#This Row],[text_classification_arabic4]],TextClassificationList[text_classification_arabic],0),1)</f>
        <v>#N/A</v>
      </c>
      <c r="AW107" t="e">
        <f>INDEX(TextClassificationList[],MATCH(Sudan_News12[[#This Row],[text_classification_arabic5]],TextClassificationList[text_classification_arabic],0),1)</f>
        <v>#N/A</v>
      </c>
    </row>
    <row r="108" spans="1:49" x14ac:dyDescent="0.2">
      <c r="A108">
        <v>1.5733508276325253E+18</v>
      </c>
      <c r="B108">
        <v>1.5733508276325253E+18</v>
      </c>
      <c r="C108" t="s">
        <v>765</v>
      </c>
      <c r="D108" s="1">
        <v>44827</v>
      </c>
      <c r="E108" s="2">
        <v>0.77596064814814814</v>
      </c>
      <c r="F108">
        <v>200</v>
      </c>
      <c r="G108">
        <v>1889611729</v>
      </c>
      <c r="H108" t="s">
        <v>354</v>
      </c>
      <c r="I108" t="s">
        <v>355</v>
      </c>
      <c r="J108" t="s">
        <v>265</v>
      </c>
      <c r="K108" t="s">
        <v>766</v>
      </c>
      <c r="L108" t="s">
        <v>266</v>
      </c>
      <c r="M108" t="s">
        <v>267</v>
      </c>
      <c r="N108" t="s">
        <v>267</v>
      </c>
      <c r="O108" t="s">
        <v>767</v>
      </c>
      <c r="P108">
        <v>0</v>
      </c>
      <c r="Q108">
        <v>0</v>
      </c>
      <c r="R108">
        <v>1</v>
      </c>
      <c r="S108" t="s">
        <v>768</v>
      </c>
      <c r="T108" t="s">
        <v>267</v>
      </c>
      <c r="U108" t="s">
        <v>769</v>
      </c>
      <c r="V108" t="b">
        <v>0</v>
      </c>
      <c r="W108" t="s">
        <v>265</v>
      </c>
      <c r="X108">
        <v>1</v>
      </c>
      <c r="Y108" t="s">
        <v>770</v>
      </c>
      <c r="Z108" t="s">
        <v>265</v>
      </c>
      <c r="AA108" t="s">
        <v>265</v>
      </c>
      <c r="AB108" t="s">
        <v>265</v>
      </c>
      <c r="AC108" t="s">
        <v>265</v>
      </c>
      <c r="AD108" t="s">
        <v>265</v>
      </c>
      <c r="AE108" t="s">
        <v>265</v>
      </c>
      <c r="AF108" t="s">
        <v>267</v>
      </c>
      <c r="AG108" t="s">
        <v>265</v>
      </c>
      <c r="AH108" t="s">
        <v>265</v>
      </c>
      <c r="AI108" t="s">
        <v>265</v>
      </c>
      <c r="AJ108" t="s">
        <v>265</v>
      </c>
      <c r="AL108" t="str">
        <f>IF(Sudan_News12[[#This Row],[relevancy_classification_english]]="Relevant","مناسب",IF(Sudan_News12[[#This Row],[relevancy_classification_english]]="Relevant","عَرَضِيّ",""))</f>
        <v/>
      </c>
      <c r="AN108" t="str">
        <f>IF(Sudan_News12[[#This Row],[sentiment_analysis_english]]="Negative","سلبي",IF(Sudan_News12[[#This Row],[sentiment_analysis_english]]="Neutral","حيادي",IF(Sudan_News12[[#This Row],[sentiment_analysis_english]]="Positive","إيجابي","")))</f>
        <v/>
      </c>
      <c r="AO108" t="e">
        <f>INDEX(TextClassificationList[],MATCH(Sudan_News12[[#This Row],[text_classification_arabic]],TextClassificationList[text_classification_arabic],0),1)</f>
        <v>#N/A</v>
      </c>
      <c r="AQ108" t="e">
        <f>INDEX(TextClassificationList[],MATCH(Sudan_News12[[#This Row],[text_classification_arabic2]],TextClassificationList[text_classification_arabic],0),1)</f>
        <v>#N/A</v>
      </c>
      <c r="AS108" t="e">
        <f>INDEX(TextClassificationList[],MATCH(Sudan_News12[[#This Row],[text_classification_arabic3]],TextClassificationList[text_classification_arabic],0),1)</f>
        <v>#N/A</v>
      </c>
      <c r="AU108" t="e">
        <f>INDEX(TextClassificationList[],MATCH(Sudan_News12[[#This Row],[text_classification_arabic4]],TextClassificationList[text_classification_arabic],0),1)</f>
        <v>#N/A</v>
      </c>
      <c r="AW108" t="e">
        <f>INDEX(TextClassificationList[],MATCH(Sudan_News12[[#This Row],[text_classification_arabic5]],TextClassificationList[text_classification_arabic],0),1)</f>
        <v>#N/A</v>
      </c>
    </row>
    <row r="109" spans="1:49" x14ac:dyDescent="0.2">
      <c r="A109">
        <v>1.5732726539848253E+18</v>
      </c>
      <c r="B109">
        <v>1.5732726539848253E+18</v>
      </c>
      <c r="C109" t="s">
        <v>771</v>
      </c>
      <c r="D109" s="1">
        <v>44827</v>
      </c>
      <c r="E109" s="2">
        <v>0.56024305555555554</v>
      </c>
      <c r="F109">
        <v>200</v>
      </c>
      <c r="G109">
        <v>1889611729</v>
      </c>
      <c r="H109" t="s">
        <v>354</v>
      </c>
      <c r="I109" t="s">
        <v>355</v>
      </c>
      <c r="J109" t="s">
        <v>265</v>
      </c>
      <c r="K109" t="s">
        <v>772</v>
      </c>
      <c r="L109" t="s">
        <v>266</v>
      </c>
      <c r="M109" t="s">
        <v>267</v>
      </c>
      <c r="N109" t="s">
        <v>267</v>
      </c>
      <c r="O109" t="s">
        <v>267</v>
      </c>
      <c r="P109">
        <v>4</v>
      </c>
      <c r="Q109">
        <v>1</v>
      </c>
      <c r="R109">
        <v>14</v>
      </c>
      <c r="S109" t="s">
        <v>267</v>
      </c>
      <c r="T109" t="s">
        <v>267</v>
      </c>
      <c r="U109" t="s">
        <v>773</v>
      </c>
      <c r="V109" t="b">
        <v>0</v>
      </c>
      <c r="W109" t="s">
        <v>265</v>
      </c>
      <c r="X109">
        <v>0</v>
      </c>
      <c r="Y109" t="s">
        <v>265</v>
      </c>
      <c r="Z109" t="s">
        <v>265</v>
      </c>
      <c r="AA109" t="s">
        <v>265</v>
      </c>
      <c r="AB109" t="s">
        <v>265</v>
      </c>
      <c r="AC109" t="s">
        <v>265</v>
      </c>
      <c r="AD109" t="s">
        <v>265</v>
      </c>
      <c r="AE109" t="s">
        <v>265</v>
      </c>
      <c r="AF109" t="s">
        <v>267</v>
      </c>
      <c r="AG109" t="s">
        <v>265</v>
      </c>
      <c r="AH109" t="s">
        <v>265</v>
      </c>
      <c r="AI109" t="s">
        <v>265</v>
      </c>
      <c r="AJ109" t="s">
        <v>265</v>
      </c>
      <c r="AL109" t="str">
        <f>IF(Sudan_News12[[#This Row],[relevancy_classification_english]]="Relevant","مناسب",IF(Sudan_News12[[#This Row],[relevancy_classification_english]]="Relevant","عَرَضِيّ",""))</f>
        <v/>
      </c>
      <c r="AN109" t="str">
        <f>IF(Sudan_News12[[#This Row],[sentiment_analysis_english]]="Negative","سلبي",IF(Sudan_News12[[#This Row],[sentiment_analysis_english]]="Neutral","حيادي",IF(Sudan_News12[[#This Row],[sentiment_analysis_english]]="Positive","إيجابي","")))</f>
        <v/>
      </c>
      <c r="AO109" t="e">
        <f>INDEX(TextClassificationList[],MATCH(Sudan_News12[[#This Row],[text_classification_arabic]],TextClassificationList[text_classification_arabic],0),1)</f>
        <v>#N/A</v>
      </c>
      <c r="AQ109" t="e">
        <f>INDEX(TextClassificationList[],MATCH(Sudan_News12[[#This Row],[text_classification_arabic2]],TextClassificationList[text_classification_arabic],0),1)</f>
        <v>#N/A</v>
      </c>
      <c r="AS109" t="e">
        <f>INDEX(TextClassificationList[],MATCH(Sudan_News12[[#This Row],[text_classification_arabic3]],TextClassificationList[text_classification_arabic],0),1)</f>
        <v>#N/A</v>
      </c>
      <c r="AU109" t="e">
        <f>INDEX(TextClassificationList[],MATCH(Sudan_News12[[#This Row],[text_classification_arabic4]],TextClassificationList[text_classification_arabic],0),1)</f>
        <v>#N/A</v>
      </c>
      <c r="AW109" t="e">
        <f>INDEX(TextClassificationList[],MATCH(Sudan_News12[[#This Row],[text_classification_arabic5]],TextClassificationList[text_classification_arabic],0),1)</f>
        <v>#N/A</v>
      </c>
    </row>
    <row r="110" spans="1:49" x14ac:dyDescent="0.2">
      <c r="A110">
        <v>1.5730162413206405E+18</v>
      </c>
      <c r="B110">
        <v>1.5730162413206405E+18</v>
      </c>
      <c r="C110" t="s">
        <v>774</v>
      </c>
      <c r="D110" s="1">
        <v>44826</v>
      </c>
      <c r="E110" s="2">
        <v>0.85267361111111106</v>
      </c>
      <c r="F110">
        <v>200</v>
      </c>
      <c r="G110">
        <v>1889611729</v>
      </c>
      <c r="H110" t="s">
        <v>354</v>
      </c>
      <c r="I110" t="s">
        <v>355</v>
      </c>
      <c r="J110" t="s">
        <v>265</v>
      </c>
      <c r="K110" t="s">
        <v>775</v>
      </c>
      <c r="L110" t="s">
        <v>266</v>
      </c>
      <c r="M110" t="s">
        <v>267</v>
      </c>
      <c r="N110" t="s">
        <v>267</v>
      </c>
      <c r="O110" t="s">
        <v>267</v>
      </c>
      <c r="P110">
        <v>1</v>
      </c>
      <c r="Q110">
        <v>0</v>
      </c>
      <c r="R110">
        <v>4</v>
      </c>
      <c r="S110" t="s">
        <v>267</v>
      </c>
      <c r="T110" t="s">
        <v>267</v>
      </c>
      <c r="U110" t="s">
        <v>776</v>
      </c>
      <c r="V110" t="b">
        <v>0</v>
      </c>
      <c r="W110" t="s">
        <v>265</v>
      </c>
      <c r="X110">
        <v>0</v>
      </c>
      <c r="Y110" t="s">
        <v>265</v>
      </c>
      <c r="Z110" t="s">
        <v>265</v>
      </c>
      <c r="AA110" t="s">
        <v>265</v>
      </c>
      <c r="AB110" t="s">
        <v>265</v>
      </c>
      <c r="AC110" t="s">
        <v>265</v>
      </c>
      <c r="AD110" t="s">
        <v>265</v>
      </c>
      <c r="AE110" t="s">
        <v>265</v>
      </c>
      <c r="AF110" t="s">
        <v>267</v>
      </c>
      <c r="AG110" t="s">
        <v>265</v>
      </c>
      <c r="AH110" t="s">
        <v>265</v>
      </c>
      <c r="AI110" t="s">
        <v>265</v>
      </c>
      <c r="AJ110" t="s">
        <v>265</v>
      </c>
      <c r="AL110" t="str">
        <f>IF(Sudan_News12[[#This Row],[relevancy_classification_english]]="Relevant","مناسب",IF(Sudan_News12[[#This Row],[relevancy_classification_english]]="Relevant","عَرَضِيّ",""))</f>
        <v/>
      </c>
      <c r="AN110" t="str">
        <f>IF(Sudan_News12[[#This Row],[sentiment_analysis_english]]="Negative","سلبي",IF(Sudan_News12[[#This Row],[sentiment_analysis_english]]="Neutral","حيادي",IF(Sudan_News12[[#This Row],[sentiment_analysis_english]]="Positive","إيجابي","")))</f>
        <v/>
      </c>
      <c r="AO110" t="e">
        <f>INDEX(TextClassificationList[],MATCH(Sudan_News12[[#This Row],[text_classification_arabic]],TextClassificationList[text_classification_arabic],0),1)</f>
        <v>#N/A</v>
      </c>
      <c r="AQ110" t="e">
        <f>INDEX(TextClassificationList[],MATCH(Sudan_News12[[#This Row],[text_classification_arabic2]],TextClassificationList[text_classification_arabic],0),1)</f>
        <v>#N/A</v>
      </c>
      <c r="AS110" t="e">
        <f>INDEX(TextClassificationList[],MATCH(Sudan_News12[[#This Row],[text_classification_arabic3]],TextClassificationList[text_classification_arabic],0),1)</f>
        <v>#N/A</v>
      </c>
      <c r="AU110" t="e">
        <f>INDEX(TextClassificationList[],MATCH(Sudan_News12[[#This Row],[text_classification_arabic4]],TextClassificationList[text_classification_arabic],0),1)</f>
        <v>#N/A</v>
      </c>
      <c r="AW110" t="e">
        <f>INDEX(TextClassificationList[],MATCH(Sudan_News12[[#This Row],[text_classification_arabic5]],TextClassificationList[text_classification_arabic],0),1)</f>
        <v>#N/A</v>
      </c>
    </row>
    <row r="111" spans="1:49" x14ac:dyDescent="0.2">
      <c r="A111">
        <v>1.5723400136518902E+18</v>
      </c>
      <c r="B111">
        <v>1.5723400136518902E+18</v>
      </c>
      <c r="C111" t="s">
        <v>777</v>
      </c>
      <c r="D111" s="1">
        <v>44824</v>
      </c>
      <c r="E111" s="2">
        <v>0.9866435185185185</v>
      </c>
      <c r="F111">
        <v>200</v>
      </c>
      <c r="G111">
        <v>1889611729</v>
      </c>
      <c r="H111" t="s">
        <v>354</v>
      </c>
      <c r="I111" t="s">
        <v>355</v>
      </c>
      <c r="J111" t="s">
        <v>265</v>
      </c>
      <c r="K111" t="s">
        <v>778</v>
      </c>
      <c r="L111" t="s">
        <v>266</v>
      </c>
      <c r="M111" t="s">
        <v>267</v>
      </c>
      <c r="N111" t="s">
        <v>267</v>
      </c>
      <c r="O111" t="s">
        <v>267</v>
      </c>
      <c r="P111">
        <v>0</v>
      </c>
      <c r="Q111">
        <v>0</v>
      </c>
      <c r="R111">
        <v>0</v>
      </c>
      <c r="S111" t="s">
        <v>282</v>
      </c>
      <c r="T111" t="s">
        <v>267</v>
      </c>
      <c r="U111" t="s">
        <v>779</v>
      </c>
      <c r="V111" t="b">
        <v>0</v>
      </c>
      <c r="W111" t="s">
        <v>265</v>
      </c>
      <c r="X111">
        <v>0</v>
      </c>
      <c r="Y111" t="s">
        <v>265</v>
      </c>
      <c r="Z111" t="s">
        <v>265</v>
      </c>
      <c r="AA111" t="s">
        <v>265</v>
      </c>
      <c r="AB111" t="s">
        <v>265</v>
      </c>
      <c r="AC111" t="s">
        <v>265</v>
      </c>
      <c r="AD111" t="s">
        <v>265</v>
      </c>
      <c r="AE111" t="s">
        <v>265</v>
      </c>
      <c r="AF111" t="s">
        <v>267</v>
      </c>
      <c r="AG111" t="s">
        <v>265</v>
      </c>
      <c r="AH111" t="s">
        <v>265</v>
      </c>
      <c r="AI111" t="s">
        <v>265</v>
      </c>
      <c r="AJ111" t="s">
        <v>265</v>
      </c>
      <c r="AL111" t="str">
        <f>IF(Sudan_News12[[#This Row],[relevancy_classification_english]]="Relevant","مناسب",IF(Sudan_News12[[#This Row],[relevancy_classification_english]]="Relevant","عَرَضِيّ",""))</f>
        <v/>
      </c>
      <c r="AN111" t="str">
        <f>IF(Sudan_News12[[#This Row],[sentiment_analysis_english]]="Negative","سلبي",IF(Sudan_News12[[#This Row],[sentiment_analysis_english]]="Neutral","حيادي",IF(Sudan_News12[[#This Row],[sentiment_analysis_english]]="Positive","إيجابي","")))</f>
        <v/>
      </c>
      <c r="AO111" t="e">
        <f>INDEX(TextClassificationList[],MATCH(Sudan_News12[[#This Row],[text_classification_arabic]],TextClassificationList[text_classification_arabic],0),1)</f>
        <v>#N/A</v>
      </c>
      <c r="AQ111" t="e">
        <f>INDEX(TextClassificationList[],MATCH(Sudan_News12[[#This Row],[text_classification_arabic2]],TextClassificationList[text_classification_arabic],0),1)</f>
        <v>#N/A</v>
      </c>
      <c r="AS111" t="e">
        <f>INDEX(TextClassificationList[],MATCH(Sudan_News12[[#This Row],[text_classification_arabic3]],TextClassificationList[text_classification_arabic],0),1)</f>
        <v>#N/A</v>
      </c>
      <c r="AU111" t="e">
        <f>INDEX(TextClassificationList[],MATCH(Sudan_News12[[#This Row],[text_classification_arabic4]],TextClassificationList[text_classification_arabic],0),1)</f>
        <v>#N/A</v>
      </c>
      <c r="AW111" t="e">
        <f>INDEX(TextClassificationList[],MATCH(Sudan_News12[[#This Row],[text_classification_arabic5]],TextClassificationList[text_classification_arabic],0),1)</f>
        <v>#N/A</v>
      </c>
    </row>
    <row r="112" spans="1:49" x14ac:dyDescent="0.2">
      <c r="A112">
        <v>1.572302314412843E+18</v>
      </c>
      <c r="B112">
        <v>1.5723015933781606E+18</v>
      </c>
      <c r="C112" t="s">
        <v>780</v>
      </c>
      <c r="D112" s="1">
        <v>44824</v>
      </c>
      <c r="E112" s="2">
        <v>0.88261574074074078</v>
      </c>
      <c r="F112">
        <v>200</v>
      </c>
      <c r="G112">
        <v>1889611729</v>
      </c>
      <c r="H112" t="s">
        <v>354</v>
      </c>
      <c r="I112" t="s">
        <v>355</v>
      </c>
      <c r="J112" t="s">
        <v>265</v>
      </c>
      <c r="K112" t="s">
        <v>781</v>
      </c>
      <c r="L112" t="s">
        <v>266</v>
      </c>
      <c r="M112" t="s">
        <v>267</v>
      </c>
      <c r="N112" t="s">
        <v>267</v>
      </c>
      <c r="O112" t="s">
        <v>267</v>
      </c>
      <c r="P112">
        <v>0</v>
      </c>
      <c r="Q112">
        <v>0</v>
      </c>
      <c r="R112">
        <v>0</v>
      </c>
      <c r="S112" t="s">
        <v>267</v>
      </c>
      <c r="T112" t="s">
        <v>267</v>
      </c>
      <c r="U112" t="s">
        <v>782</v>
      </c>
      <c r="V112" t="b">
        <v>0</v>
      </c>
      <c r="W112" t="s">
        <v>265</v>
      </c>
      <c r="X112">
        <v>0</v>
      </c>
      <c r="Y112" t="s">
        <v>265</v>
      </c>
      <c r="Z112" t="s">
        <v>265</v>
      </c>
      <c r="AA112" t="s">
        <v>265</v>
      </c>
      <c r="AB112" t="s">
        <v>265</v>
      </c>
      <c r="AC112" t="s">
        <v>265</v>
      </c>
      <c r="AD112" t="s">
        <v>265</v>
      </c>
      <c r="AE112" t="s">
        <v>265</v>
      </c>
      <c r="AF112" t="s">
        <v>267</v>
      </c>
      <c r="AG112" t="s">
        <v>265</v>
      </c>
      <c r="AH112" t="s">
        <v>265</v>
      </c>
      <c r="AI112" t="s">
        <v>265</v>
      </c>
      <c r="AJ112" t="s">
        <v>265</v>
      </c>
      <c r="AL112" t="str">
        <f>IF(Sudan_News12[[#This Row],[relevancy_classification_english]]="Relevant","مناسب",IF(Sudan_News12[[#This Row],[relevancy_classification_english]]="Relevant","عَرَضِيّ",""))</f>
        <v/>
      </c>
      <c r="AN112" t="str">
        <f>IF(Sudan_News12[[#This Row],[sentiment_analysis_english]]="Negative","سلبي",IF(Sudan_News12[[#This Row],[sentiment_analysis_english]]="Neutral","حيادي",IF(Sudan_News12[[#This Row],[sentiment_analysis_english]]="Positive","إيجابي","")))</f>
        <v/>
      </c>
      <c r="AO112" t="e">
        <f>INDEX(TextClassificationList[],MATCH(Sudan_News12[[#This Row],[text_classification_arabic]],TextClassificationList[text_classification_arabic],0),1)</f>
        <v>#N/A</v>
      </c>
      <c r="AQ112" t="e">
        <f>INDEX(TextClassificationList[],MATCH(Sudan_News12[[#This Row],[text_classification_arabic2]],TextClassificationList[text_classification_arabic],0),1)</f>
        <v>#N/A</v>
      </c>
      <c r="AS112" t="e">
        <f>INDEX(TextClassificationList[],MATCH(Sudan_News12[[#This Row],[text_classification_arabic3]],TextClassificationList[text_classification_arabic],0),1)</f>
        <v>#N/A</v>
      </c>
      <c r="AU112" t="e">
        <f>INDEX(TextClassificationList[],MATCH(Sudan_News12[[#This Row],[text_classification_arabic4]],TextClassificationList[text_classification_arabic],0),1)</f>
        <v>#N/A</v>
      </c>
      <c r="AW112" t="e">
        <f>INDEX(TextClassificationList[],MATCH(Sudan_News12[[#This Row],[text_classification_arabic5]],TextClassificationList[text_classification_arabic],0),1)</f>
        <v>#N/A</v>
      </c>
    </row>
    <row r="113" spans="1:49" x14ac:dyDescent="0.2">
      <c r="A113">
        <v>1.5723021017529876E+18</v>
      </c>
      <c r="B113">
        <v>1.5723015933781606E+18</v>
      </c>
      <c r="C113" t="s">
        <v>783</v>
      </c>
      <c r="D113" s="1">
        <v>44824</v>
      </c>
      <c r="E113" s="2">
        <v>0.88202546296296291</v>
      </c>
      <c r="F113">
        <v>200</v>
      </c>
      <c r="G113">
        <v>1889611729</v>
      </c>
      <c r="H113" t="s">
        <v>354</v>
      </c>
      <c r="I113" t="s">
        <v>355</v>
      </c>
      <c r="J113" t="s">
        <v>265</v>
      </c>
      <c r="K113" t="s">
        <v>784</v>
      </c>
      <c r="L113" t="s">
        <v>266</v>
      </c>
      <c r="M113" t="s">
        <v>267</v>
      </c>
      <c r="N113" t="s">
        <v>267</v>
      </c>
      <c r="O113" t="s">
        <v>267</v>
      </c>
      <c r="P113">
        <v>1</v>
      </c>
      <c r="Q113">
        <v>0</v>
      </c>
      <c r="R113">
        <v>0</v>
      </c>
      <c r="S113" t="s">
        <v>267</v>
      </c>
      <c r="T113" t="s">
        <v>267</v>
      </c>
      <c r="U113" t="s">
        <v>785</v>
      </c>
      <c r="V113" t="b">
        <v>0</v>
      </c>
      <c r="W113" t="s">
        <v>265</v>
      </c>
      <c r="X113">
        <v>0</v>
      </c>
      <c r="Y113" t="s">
        <v>265</v>
      </c>
      <c r="Z113" t="s">
        <v>265</v>
      </c>
      <c r="AA113" t="s">
        <v>265</v>
      </c>
      <c r="AB113" t="s">
        <v>265</v>
      </c>
      <c r="AC113" t="s">
        <v>265</v>
      </c>
      <c r="AD113" t="s">
        <v>265</v>
      </c>
      <c r="AE113" t="s">
        <v>265</v>
      </c>
      <c r="AF113" t="s">
        <v>267</v>
      </c>
      <c r="AG113" t="s">
        <v>265</v>
      </c>
      <c r="AH113" t="s">
        <v>265</v>
      </c>
      <c r="AI113" t="s">
        <v>265</v>
      </c>
      <c r="AJ113" t="s">
        <v>265</v>
      </c>
      <c r="AL113" t="str">
        <f>IF(Sudan_News12[[#This Row],[relevancy_classification_english]]="Relevant","مناسب",IF(Sudan_News12[[#This Row],[relevancy_classification_english]]="Relevant","عَرَضِيّ",""))</f>
        <v/>
      </c>
      <c r="AN113" t="str">
        <f>IF(Sudan_News12[[#This Row],[sentiment_analysis_english]]="Negative","سلبي",IF(Sudan_News12[[#This Row],[sentiment_analysis_english]]="Neutral","حيادي",IF(Sudan_News12[[#This Row],[sentiment_analysis_english]]="Positive","إيجابي","")))</f>
        <v/>
      </c>
      <c r="AO113" t="e">
        <f>INDEX(TextClassificationList[],MATCH(Sudan_News12[[#This Row],[text_classification_arabic]],TextClassificationList[text_classification_arabic],0),1)</f>
        <v>#N/A</v>
      </c>
      <c r="AQ113" t="e">
        <f>INDEX(TextClassificationList[],MATCH(Sudan_News12[[#This Row],[text_classification_arabic2]],TextClassificationList[text_classification_arabic],0),1)</f>
        <v>#N/A</v>
      </c>
      <c r="AS113" t="e">
        <f>INDEX(TextClassificationList[],MATCH(Sudan_News12[[#This Row],[text_classification_arabic3]],TextClassificationList[text_classification_arabic],0),1)</f>
        <v>#N/A</v>
      </c>
      <c r="AU113" t="e">
        <f>INDEX(TextClassificationList[],MATCH(Sudan_News12[[#This Row],[text_classification_arabic4]],TextClassificationList[text_classification_arabic],0),1)</f>
        <v>#N/A</v>
      </c>
      <c r="AW113" t="e">
        <f>INDEX(TextClassificationList[],MATCH(Sudan_News12[[#This Row],[text_classification_arabic5]],TextClassificationList[text_classification_arabic],0),1)</f>
        <v>#N/A</v>
      </c>
    </row>
    <row r="114" spans="1:49" x14ac:dyDescent="0.2">
      <c r="A114">
        <v>1.5723018392777236E+18</v>
      </c>
      <c r="B114">
        <v>1.5723015933781606E+18</v>
      </c>
      <c r="C114" t="s">
        <v>786</v>
      </c>
      <c r="D114" s="1">
        <v>44824</v>
      </c>
      <c r="E114" s="2">
        <v>0.88130787037037039</v>
      </c>
      <c r="F114">
        <v>200</v>
      </c>
      <c r="G114">
        <v>1889611729</v>
      </c>
      <c r="H114" t="s">
        <v>354</v>
      </c>
      <c r="I114" t="s">
        <v>355</v>
      </c>
      <c r="J114" t="s">
        <v>265</v>
      </c>
      <c r="K114" t="s">
        <v>787</v>
      </c>
      <c r="L114" t="s">
        <v>266</v>
      </c>
      <c r="M114" t="s">
        <v>267</v>
      </c>
      <c r="N114" t="s">
        <v>267</v>
      </c>
      <c r="O114" t="s">
        <v>267</v>
      </c>
      <c r="P114">
        <v>1</v>
      </c>
      <c r="Q114">
        <v>0</v>
      </c>
      <c r="R114">
        <v>0</v>
      </c>
      <c r="S114" t="s">
        <v>267</v>
      </c>
      <c r="T114" t="s">
        <v>267</v>
      </c>
      <c r="U114" t="s">
        <v>788</v>
      </c>
      <c r="V114" t="b">
        <v>0</v>
      </c>
      <c r="W114" t="s">
        <v>265</v>
      </c>
      <c r="X114">
        <v>0</v>
      </c>
      <c r="Y114" t="s">
        <v>265</v>
      </c>
      <c r="Z114" t="s">
        <v>265</v>
      </c>
      <c r="AA114" t="s">
        <v>265</v>
      </c>
      <c r="AB114" t="s">
        <v>265</v>
      </c>
      <c r="AC114" t="s">
        <v>265</v>
      </c>
      <c r="AD114" t="s">
        <v>265</v>
      </c>
      <c r="AE114" t="s">
        <v>265</v>
      </c>
      <c r="AF114" t="s">
        <v>267</v>
      </c>
      <c r="AG114" t="s">
        <v>265</v>
      </c>
      <c r="AH114" t="s">
        <v>265</v>
      </c>
      <c r="AI114" t="s">
        <v>265</v>
      </c>
      <c r="AJ114" t="s">
        <v>265</v>
      </c>
      <c r="AL114" t="str">
        <f>IF(Sudan_News12[[#This Row],[relevancy_classification_english]]="Relevant","مناسب",IF(Sudan_News12[[#This Row],[relevancy_classification_english]]="Relevant","عَرَضِيّ",""))</f>
        <v/>
      </c>
      <c r="AN114" t="str">
        <f>IF(Sudan_News12[[#This Row],[sentiment_analysis_english]]="Negative","سلبي",IF(Sudan_News12[[#This Row],[sentiment_analysis_english]]="Neutral","حيادي",IF(Sudan_News12[[#This Row],[sentiment_analysis_english]]="Positive","إيجابي","")))</f>
        <v/>
      </c>
      <c r="AO114" t="e">
        <f>INDEX(TextClassificationList[],MATCH(Sudan_News12[[#This Row],[text_classification_arabic]],TextClassificationList[text_classification_arabic],0),1)</f>
        <v>#N/A</v>
      </c>
      <c r="AQ114" t="e">
        <f>INDEX(TextClassificationList[],MATCH(Sudan_News12[[#This Row],[text_classification_arabic2]],TextClassificationList[text_classification_arabic],0),1)</f>
        <v>#N/A</v>
      </c>
      <c r="AS114" t="e">
        <f>INDEX(TextClassificationList[],MATCH(Sudan_News12[[#This Row],[text_classification_arabic3]],TextClassificationList[text_classification_arabic],0),1)</f>
        <v>#N/A</v>
      </c>
      <c r="AU114" t="e">
        <f>INDEX(TextClassificationList[],MATCH(Sudan_News12[[#This Row],[text_classification_arabic4]],TextClassificationList[text_classification_arabic],0),1)</f>
        <v>#N/A</v>
      </c>
      <c r="AW114" t="e">
        <f>INDEX(TextClassificationList[],MATCH(Sudan_News12[[#This Row],[text_classification_arabic5]],TextClassificationList[text_classification_arabic],0),1)</f>
        <v>#N/A</v>
      </c>
    </row>
    <row r="115" spans="1:49" x14ac:dyDescent="0.2">
      <c r="A115">
        <v>1.5723015933781606E+18</v>
      </c>
      <c r="B115">
        <v>1.5723015933781606E+18</v>
      </c>
      <c r="C115" t="s">
        <v>789</v>
      </c>
      <c r="D115" s="1">
        <v>44824</v>
      </c>
      <c r="E115" s="2">
        <v>0.88062499999999999</v>
      </c>
      <c r="F115">
        <v>200</v>
      </c>
      <c r="G115">
        <v>1889611729</v>
      </c>
      <c r="H115" t="s">
        <v>354</v>
      </c>
      <c r="I115" t="s">
        <v>355</v>
      </c>
      <c r="J115" t="s">
        <v>265</v>
      </c>
      <c r="K115" t="s">
        <v>790</v>
      </c>
      <c r="L115" t="s">
        <v>266</v>
      </c>
      <c r="M115" t="s">
        <v>267</v>
      </c>
      <c r="N115" t="s">
        <v>267</v>
      </c>
      <c r="O115" t="s">
        <v>791</v>
      </c>
      <c r="P115">
        <v>1</v>
      </c>
      <c r="Q115">
        <v>0</v>
      </c>
      <c r="R115">
        <v>5</v>
      </c>
      <c r="S115" t="s">
        <v>792</v>
      </c>
      <c r="T115" t="s">
        <v>267</v>
      </c>
      <c r="U115" t="s">
        <v>793</v>
      </c>
      <c r="V115" t="b">
        <v>0</v>
      </c>
      <c r="W115" t="s">
        <v>265</v>
      </c>
      <c r="X115">
        <v>1</v>
      </c>
      <c r="Y115" t="s">
        <v>794</v>
      </c>
      <c r="Z115" t="s">
        <v>265</v>
      </c>
      <c r="AA115" t="s">
        <v>265</v>
      </c>
      <c r="AB115" t="s">
        <v>265</v>
      </c>
      <c r="AC115" t="s">
        <v>265</v>
      </c>
      <c r="AD115" t="s">
        <v>265</v>
      </c>
      <c r="AE115" t="s">
        <v>265</v>
      </c>
      <c r="AF115" t="s">
        <v>267</v>
      </c>
      <c r="AG115" t="s">
        <v>265</v>
      </c>
      <c r="AH115" t="s">
        <v>265</v>
      </c>
      <c r="AI115" t="s">
        <v>265</v>
      </c>
      <c r="AJ115" t="s">
        <v>265</v>
      </c>
      <c r="AL115" t="str">
        <f>IF(Sudan_News12[[#This Row],[relevancy_classification_english]]="Relevant","مناسب",IF(Sudan_News12[[#This Row],[relevancy_classification_english]]="Relevant","عَرَضِيّ",""))</f>
        <v/>
      </c>
      <c r="AN115" t="str">
        <f>IF(Sudan_News12[[#This Row],[sentiment_analysis_english]]="Negative","سلبي",IF(Sudan_News12[[#This Row],[sentiment_analysis_english]]="Neutral","حيادي",IF(Sudan_News12[[#This Row],[sentiment_analysis_english]]="Positive","إيجابي","")))</f>
        <v/>
      </c>
      <c r="AO115" t="e">
        <f>INDEX(TextClassificationList[],MATCH(Sudan_News12[[#This Row],[text_classification_arabic]],TextClassificationList[text_classification_arabic],0),1)</f>
        <v>#N/A</v>
      </c>
      <c r="AQ115" t="e">
        <f>INDEX(TextClassificationList[],MATCH(Sudan_News12[[#This Row],[text_classification_arabic2]],TextClassificationList[text_classification_arabic],0),1)</f>
        <v>#N/A</v>
      </c>
      <c r="AS115" t="e">
        <f>INDEX(TextClassificationList[],MATCH(Sudan_News12[[#This Row],[text_classification_arabic3]],TextClassificationList[text_classification_arabic],0),1)</f>
        <v>#N/A</v>
      </c>
      <c r="AU115" t="e">
        <f>INDEX(TextClassificationList[],MATCH(Sudan_News12[[#This Row],[text_classification_arabic4]],TextClassificationList[text_classification_arabic],0),1)</f>
        <v>#N/A</v>
      </c>
      <c r="AW115" t="e">
        <f>INDEX(TextClassificationList[],MATCH(Sudan_News12[[#This Row],[text_classification_arabic5]],TextClassificationList[text_classification_arabic],0),1)</f>
        <v>#N/A</v>
      </c>
    </row>
    <row r="116" spans="1:49" x14ac:dyDescent="0.2">
      <c r="A116">
        <v>1.5711619787138253E+18</v>
      </c>
      <c r="B116">
        <v>1.5711619787138253E+18</v>
      </c>
      <c r="C116" t="s">
        <v>795</v>
      </c>
      <c r="D116" s="1">
        <v>44821</v>
      </c>
      <c r="E116" s="2">
        <v>0.73589120370370376</v>
      </c>
      <c r="F116">
        <v>200</v>
      </c>
      <c r="G116">
        <v>1889611729</v>
      </c>
      <c r="H116" t="s">
        <v>354</v>
      </c>
      <c r="I116" t="s">
        <v>355</v>
      </c>
      <c r="J116" t="s">
        <v>265</v>
      </c>
      <c r="K116" t="s">
        <v>796</v>
      </c>
      <c r="L116" t="s">
        <v>266</v>
      </c>
      <c r="M116" t="s">
        <v>267</v>
      </c>
      <c r="N116" t="s">
        <v>267</v>
      </c>
      <c r="O116" t="s">
        <v>267</v>
      </c>
      <c r="P116">
        <v>1</v>
      </c>
      <c r="Q116">
        <v>0</v>
      </c>
      <c r="R116">
        <v>0</v>
      </c>
      <c r="S116" t="s">
        <v>282</v>
      </c>
      <c r="T116" t="s">
        <v>267</v>
      </c>
      <c r="U116" t="s">
        <v>797</v>
      </c>
      <c r="V116" t="b">
        <v>0</v>
      </c>
      <c r="W116" t="s">
        <v>265</v>
      </c>
      <c r="X116">
        <v>0</v>
      </c>
      <c r="Y116" t="s">
        <v>265</v>
      </c>
      <c r="Z116" t="s">
        <v>265</v>
      </c>
      <c r="AA116" t="s">
        <v>265</v>
      </c>
      <c r="AB116" t="s">
        <v>265</v>
      </c>
      <c r="AC116" t="s">
        <v>265</v>
      </c>
      <c r="AD116" t="s">
        <v>265</v>
      </c>
      <c r="AE116" t="s">
        <v>265</v>
      </c>
      <c r="AF116" t="s">
        <v>267</v>
      </c>
      <c r="AG116" t="s">
        <v>265</v>
      </c>
      <c r="AH116" t="s">
        <v>265</v>
      </c>
      <c r="AI116" t="s">
        <v>265</v>
      </c>
      <c r="AJ116" t="s">
        <v>265</v>
      </c>
      <c r="AL116" t="str">
        <f>IF(Sudan_News12[[#This Row],[relevancy_classification_english]]="Relevant","مناسب",IF(Sudan_News12[[#This Row],[relevancy_classification_english]]="Relevant","عَرَضِيّ",""))</f>
        <v/>
      </c>
      <c r="AN116" t="str">
        <f>IF(Sudan_News12[[#This Row],[sentiment_analysis_english]]="Negative","سلبي",IF(Sudan_News12[[#This Row],[sentiment_analysis_english]]="Neutral","حيادي",IF(Sudan_News12[[#This Row],[sentiment_analysis_english]]="Positive","إيجابي","")))</f>
        <v/>
      </c>
      <c r="AO116" t="e">
        <f>INDEX(TextClassificationList[],MATCH(Sudan_News12[[#This Row],[text_classification_arabic]],TextClassificationList[text_classification_arabic],0),1)</f>
        <v>#N/A</v>
      </c>
      <c r="AQ116" t="e">
        <f>INDEX(TextClassificationList[],MATCH(Sudan_News12[[#This Row],[text_classification_arabic2]],TextClassificationList[text_classification_arabic],0),1)</f>
        <v>#N/A</v>
      </c>
      <c r="AS116" t="e">
        <f>INDEX(TextClassificationList[],MATCH(Sudan_News12[[#This Row],[text_classification_arabic3]],TextClassificationList[text_classification_arabic],0),1)</f>
        <v>#N/A</v>
      </c>
      <c r="AU116" t="e">
        <f>INDEX(TextClassificationList[],MATCH(Sudan_News12[[#This Row],[text_classification_arabic4]],TextClassificationList[text_classification_arabic],0),1)</f>
        <v>#N/A</v>
      </c>
      <c r="AW116" t="e">
        <f>INDEX(TextClassificationList[],MATCH(Sudan_News12[[#This Row],[text_classification_arabic5]],TextClassificationList[text_classification_arabic],0),1)</f>
        <v>#N/A</v>
      </c>
    </row>
    <row r="117" spans="1:49" x14ac:dyDescent="0.2">
      <c r="A117">
        <v>1.5710717861876285E+18</v>
      </c>
      <c r="B117">
        <v>1.5710717861876285E+18</v>
      </c>
      <c r="C117" t="s">
        <v>798</v>
      </c>
      <c r="D117" s="1">
        <v>44821</v>
      </c>
      <c r="E117" s="2">
        <v>0.48700231481481482</v>
      </c>
      <c r="F117">
        <v>200</v>
      </c>
      <c r="G117">
        <v>1889611729</v>
      </c>
      <c r="H117" t="s">
        <v>354</v>
      </c>
      <c r="I117" t="s">
        <v>355</v>
      </c>
      <c r="J117" t="s">
        <v>265</v>
      </c>
      <c r="K117" t="s">
        <v>799</v>
      </c>
      <c r="L117" t="s">
        <v>266</v>
      </c>
      <c r="M117" t="s">
        <v>267</v>
      </c>
      <c r="N117" t="s">
        <v>267</v>
      </c>
      <c r="O117" t="s">
        <v>800</v>
      </c>
      <c r="P117">
        <v>2</v>
      </c>
      <c r="Q117">
        <v>1</v>
      </c>
      <c r="R117">
        <v>9</v>
      </c>
      <c r="S117" t="s">
        <v>267</v>
      </c>
      <c r="T117" t="s">
        <v>267</v>
      </c>
      <c r="U117" t="s">
        <v>801</v>
      </c>
      <c r="V117" t="b">
        <v>0</v>
      </c>
      <c r="W117" t="s">
        <v>265</v>
      </c>
      <c r="X117">
        <v>1</v>
      </c>
      <c r="Y117" t="s">
        <v>802</v>
      </c>
      <c r="Z117" t="s">
        <v>265</v>
      </c>
      <c r="AA117" t="s">
        <v>265</v>
      </c>
      <c r="AB117" t="s">
        <v>265</v>
      </c>
      <c r="AC117" t="s">
        <v>265</v>
      </c>
      <c r="AD117" t="s">
        <v>265</v>
      </c>
      <c r="AE117" t="s">
        <v>265</v>
      </c>
      <c r="AF117" t="s">
        <v>267</v>
      </c>
      <c r="AG117" t="s">
        <v>265</v>
      </c>
      <c r="AH117" t="s">
        <v>265</v>
      </c>
      <c r="AI117" t="s">
        <v>265</v>
      </c>
      <c r="AJ117" t="s">
        <v>265</v>
      </c>
      <c r="AL117" t="str">
        <f>IF(Sudan_News12[[#This Row],[relevancy_classification_english]]="Relevant","مناسب",IF(Sudan_News12[[#This Row],[relevancy_classification_english]]="Relevant","عَرَضِيّ",""))</f>
        <v/>
      </c>
      <c r="AN117" t="str">
        <f>IF(Sudan_News12[[#This Row],[sentiment_analysis_english]]="Negative","سلبي",IF(Sudan_News12[[#This Row],[sentiment_analysis_english]]="Neutral","حيادي",IF(Sudan_News12[[#This Row],[sentiment_analysis_english]]="Positive","إيجابي","")))</f>
        <v/>
      </c>
      <c r="AO117" t="e">
        <f>INDEX(TextClassificationList[],MATCH(Sudan_News12[[#This Row],[text_classification_arabic]],TextClassificationList[text_classification_arabic],0),1)</f>
        <v>#N/A</v>
      </c>
      <c r="AQ117" t="e">
        <f>INDEX(TextClassificationList[],MATCH(Sudan_News12[[#This Row],[text_classification_arabic2]],TextClassificationList[text_classification_arabic],0),1)</f>
        <v>#N/A</v>
      </c>
      <c r="AS117" t="e">
        <f>INDEX(TextClassificationList[],MATCH(Sudan_News12[[#This Row],[text_classification_arabic3]],TextClassificationList[text_classification_arabic],0),1)</f>
        <v>#N/A</v>
      </c>
      <c r="AU117" t="e">
        <f>INDEX(TextClassificationList[],MATCH(Sudan_News12[[#This Row],[text_classification_arabic4]],TextClassificationList[text_classification_arabic],0),1)</f>
        <v>#N/A</v>
      </c>
      <c r="AW117" t="e">
        <f>INDEX(TextClassificationList[],MATCH(Sudan_News12[[#This Row],[text_classification_arabic5]],TextClassificationList[text_classification_arabic],0),1)</f>
        <v>#N/A</v>
      </c>
    </row>
    <row r="118" spans="1:49" x14ac:dyDescent="0.2">
      <c r="A118">
        <v>1.5707656477009633E+18</v>
      </c>
      <c r="B118">
        <v>1.5707656477009633E+18</v>
      </c>
      <c r="C118" t="s">
        <v>803</v>
      </c>
      <c r="D118" s="1">
        <v>44820</v>
      </c>
      <c r="E118" s="2">
        <v>0.64222222222222225</v>
      </c>
      <c r="F118">
        <v>200</v>
      </c>
      <c r="G118">
        <v>1889611729</v>
      </c>
      <c r="H118" t="s">
        <v>354</v>
      </c>
      <c r="I118" t="s">
        <v>355</v>
      </c>
      <c r="J118" t="s">
        <v>265</v>
      </c>
      <c r="K118" t="s">
        <v>804</v>
      </c>
      <c r="L118" t="s">
        <v>266</v>
      </c>
      <c r="M118" t="s">
        <v>267</v>
      </c>
      <c r="N118" t="s">
        <v>267</v>
      </c>
      <c r="O118" t="s">
        <v>267</v>
      </c>
      <c r="P118">
        <v>2</v>
      </c>
      <c r="Q118">
        <v>0</v>
      </c>
      <c r="R118">
        <v>6</v>
      </c>
      <c r="S118" t="s">
        <v>312</v>
      </c>
      <c r="T118" t="s">
        <v>267</v>
      </c>
      <c r="U118" t="s">
        <v>805</v>
      </c>
      <c r="V118" t="b">
        <v>0</v>
      </c>
      <c r="W118" t="s">
        <v>265</v>
      </c>
      <c r="X118">
        <v>0</v>
      </c>
      <c r="Y118" t="s">
        <v>265</v>
      </c>
      <c r="Z118" t="s">
        <v>265</v>
      </c>
      <c r="AA118" t="s">
        <v>265</v>
      </c>
      <c r="AB118" t="s">
        <v>265</v>
      </c>
      <c r="AC118" t="s">
        <v>265</v>
      </c>
      <c r="AD118" t="s">
        <v>265</v>
      </c>
      <c r="AE118" t="s">
        <v>265</v>
      </c>
      <c r="AF118" t="s">
        <v>267</v>
      </c>
      <c r="AG118" t="s">
        <v>265</v>
      </c>
      <c r="AH118" t="s">
        <v>265</v>
      </c>
      <c r="AI118" t="s">
        <v>265</v>
      </c>
      <c r="AJ118" t="s">
        <v>265</v>
      </c>
      <c r="AL118" t="str">
        <f>IF(Sudan_News12[[#This Row],[relevancy_classification_english]]="Relevant","مناسب",IF(Sudan_News12[[#This Row],[relevancy_classification_english]]="Relevant","عَرَضِيّ",""))</f>
        <v/>
      </c>
      <c r="AN118" t="str">
        <f>IF(Sudan_News12[[#This Row],[sentiment_analysis_english]]="Negative","سلبي",IF(Sudan_News12[[#This Row],[sentiment_analysis_english]]="Neutral","حيادي",IF(Sudan_News12[[#This Row],[sentiment_analysis_english]]="Positive","إيجابي","")))</f>
        <v/>
      </c>
      <c r="AO118" t="e">
        <f>INDEX(TextClassificationList[],MATCH(Sudan_News12[[#This Row],[text_classification_arabic]],TextClassificationList[text_classification_arabic],0),1)</f>
        <v>#N/A</v>
      </c>
      <c r="AQ118" t="e">
        <f>INDEX(TextClassificationList[],MATCH(Sudan_News12[[#This Row],[text_classification_arabic2]],TextClassificationList[text_classification_arabic],0),1)</f>
        <v>#N/A</v>
      </c>
      <c r="AS118" t="e">
        <f>INDEX(TextClassificationList[],MATCH(Sudan_News12[[#This Row],[text_classification_arabic3]],TextClassificationList[text_classification_arabic],0),1)</f>
        <v>#N/A</v>
      </c>
      <c r="AU118" t="e">
        <f>INDEX(TextClassificationList[],MATCH(Sudan_News12[[#This Row],[text_classification_arabic4]],TextClassificationList[text_classification_arabic],0),1)</f>
        <v>#N/A</v>
      </c>
      <c r="AW118" t="e">
        <f>INDEX(TextClassificationList[],MATCH(Sudan_News12[[#This Row],[text_classification_arabic5]],TextClassificationList[text_classification_arabic],0),1)</f>
        <v>#N/A</v>
      </c>
    </row>
    <row r="119" spans="1:49" x14ac:dyDescent="0.2">
      <c r="A119">
        <v>1.570733147884757E+18</v>
      </c>
      <c r="B119">
        <v>1.570733147884757E+18</v>
      </c>
      <c r="C119" t="s">
        <v>806</v>
      </c>
      <c r="D119" s="1">
        <v>44820</v>
      </c>
      <c r="E119" s="2">
        <v>0.55253472222222222</v>
      </c>
      <c r="F119">
        <v>200</v>
      </c>
      <c r="G119">
        <v>1889611729</v>
      </c>
      <c r="H119" t="s">
        <v>354</v>
      </c>
      <c r="I119" t="s">
        <v>355</v>
      </c>
      <c r="J119" t="s">
        <v>265</v>
      </c>
      <c r="K119" t="s">
        <v>807</v>
      </c>
      <c r="L119" t="s">
        <v>266</v>
      </c>
      <c r="M119" t="s">
        <v>267</v>
      </c>
      <c r="N119" t="s">
        <v>267</v>
      </c>
      <c r="O119" t="s">
        <v>267</v>
      </c>
      <c r="P119">
        <v>0</v>
      </c>
      <c r="Q119">
        <v>0</v>
      </c>
      <c r="R119">
        <v>0</v>
      </c>
      <c r="S119" t="s">
        <v>267</v>
      </c>
      <c r="T119" t="s">
        <v>267</v>
      </c>
      <c r="U119" t="s">
        <v>808</v>
      </c>
      <c r="V119" t="b">
        <v>0</v>
      </c>
      <c r="W119" t="s">
        <v>265</v>
      </c>
      <c r="X119">
        <v>0</v>
      </c>
      <c r="Y119" t="s">
        <v>265</v>
      </c>
      <c r="Z119" t="s">
        <v>265</v>
      </c>
      <c r="AA119" t="s">
        <v>265</v>
      </c>
      <c r="AB119" t="s">
        <v>265</v>
      </c>
      <c r="AC119" t="s">
        <v>265</v>
      </c>
      <c r="AD119" t="s">
        <v>265</v>
      </c>
      <c r="AE119" t="s">
        <v>265</v>
      </c>
      <c r="AF119" t="s">
        <v>267</v>
      </c>
      <c r="AG119" t="s">
        <v>265</v>
      </c>
      <c r="AH119" t="s">
        <v>265</v>
      </c>
      <c r="AI119" t="s">
        <v>265</v>
      </c>
      <c r="AJ119" t="s">
        <v>265</v>
      </c>
      <c r="AL119" t="str">
        <f>IF(Sudan_News12[[#This Row],[relevancy_classification_english]]="Relevant","مناسب",IF(Sudan_News12[[#This Row],[relevancy_classification_english]]="Relevant","عَرَضِيّ",""))</f>
        <v/>
      </c>
      <c r="AN119" t="str">
        <f>IF(Sudan_News12[[#This Row],[sentiment_analysis_english]]="Negative","سلبي",IF(Sudan_News12[[#This Row],[sentiment_analysis_english]]="Neutral","حيادي",IF(Sudan_News12[[#This Row],[sentiment_analysis_english]]="Positive","إيجابي","")))</f>
        <v/>
      </c>
      <c r="AO119" t="e">
        <f>INDEX(TextClassificationList[],MATCH(Sudan_News12[[#This Row],[text_classification_arabic]],TextClassificationList[text_classification_arabic],0),1)</f>
        <v>#N/A</v>
      </c>
      <c r="AQ119" t="e">
        <f>INDEX(TextClassificationList[],MATCH(Sudan_News12[[#This Row],[text_classification_arabic2]],TextClassificationList[text_classification_arabic],0),1)</f>
        <v>#N/A</v>
      </c>
      <c r="AS119" t="e">
        <f>INDEX(TextClassificationList[],MATCH(Sudan_News12[[#This Row],[text_classification_arabic3]],TextClassificationList[text_classification_arabic],0),1)</f>
        <v>#N/A</v>
      </c>
      <c r="AU119" t="e">
        <f>INDEX(TextClassificationList[],MATCH(Sudan_News12[[#This Row],[text_classification_arabic4]],TextClassificationList[text_classification_arabic],0),1)</f>
        <v>#N/A</v>
      </c>
      <c r="AW119" t="e">
        <f>INDEX(TextClassificationList[],MATCH(Sudan_News12[[#This Row],[text_classification_arabic5]],TextClassificationList[text_classification_arabic],0),1)</f>
        <v>#N/A</v>
      </c>
    </row>
    <row r="120" spans="1:49" x14ac:dyDescent="0.2">
      <c r="A120">
        <v>1.57010058824269E+18</v>
      </c>
      <c r="B120">
        <v>1.57010058824269E+18</v>
      </c>
      <c r="C120" t="s">
        <v>809</v>
      </c>
      <c r="D120" s="1">
        <v>44818</v>
      </c>
      <c r="E120" s="2">
        <v>0.80700231481481477</v>
      </c>
      <c r="F120">
        <v>200</v>
      </c>
      <c r="G120">
        <v>1889611729</v>
      </c>
      <c r="H120" t="s">
        <v>354</v>
      </c>
      <c r="I120" t="s">
        <v>355</v>
      </c>
      <c r="J120" t="s">
        <v>265</v>
      </c>
      <c r="K120" t="s">
        <v>810</v>
      </c>
      <c r="L120" t="s">
        <v>266</v>
      </c>
      <c r="M120" t="s">
        <v>267</v>
      </c>
      <c r="N120" t="s">
        <v>267</v>
      </c>
      <c r="O120" t="s">
        <v>267</v>
      </c>
      <c r="P120">
        <v>0</v>
      </c>
      <c r="Q120">
        <v>1</v>
      </c>
      <c r="R120">
        <v>4</v>
      </c>
      <c r="S120" t="s">
        <v>267</v>
      </c>
      <c r="T120" t="s">
        <v>267</v>
      </c>
      <c r="U120" t="s">
        <v>811</v>
      </c>
      <c r="V120" t="b">
        <v>0</v>
      </c>
      <c r="W120" t="s">
        <v>265</v>
      </c>
      <c r="X120">
        <v>0</v>
      </c>
      <c r="Y120" t="s">
        <v>265</v>
      </c>
      <c r="Z120" t="s">
        <v>265</v>
      </c>
      <c r="AA120" t="s">
        <v>265</v>
      </c>
      <c r="AB120" t="s">
        <v>265</v>
      </c>
      <c r="AC120" t="s">
        <v>265</v>
      </c>
      <c r="AD120" t="s">
        <v>265</v>
      </c>
      <c r="AE120" t="s">
        <v>265</v>
      </c>
      <c r="AF120" t="s">
        <v>267</v>
      </c>
      <c r="AG120" t="s">
        <v>265</v>
      </c>
      <c r="AH120" t="s">
        <v>265</v>
      </c>
      <c r="AI120" t="s">
        <v>265</v>
      </c>
      <c r="AJ120" t="s">
        <v>265</v>
      </c>
      <c r="AL120" t="str">
        <f>IF(Sudan_News12[[#This Row],[relevancy_classification_english]]="Relevant","مناسب",IF(Sudan_News12[[#This Row],[relevancy_classification_english]]="Relevant","عَرَضِيّ",""))</f>
        <v/>
      </c>
      <c r="AN120" t="str">
        <f>IF(Sudan_News12[[#This Row],[sentiment_analysis_english]]="Negative","سلبي",IF(Sudan_News12[[#This Row],[sentiment_analysis_english]]="Neutral","حيادي",IF(Sudan_News12[[#This Row],[sentiment_analysis_english]]="Positive","إيجابي","")))</f>
        <v/>
      </c>
      <c r="AO120" t="e">
        <f>INDEX(TextClassificationList[],MATCH(Sudan_News12[[#This Row],[text_classification_arabic]],TextClassificationList[text_classification_arabic],0),1)</f>
        <v>#N/A</v>
      </c>
      <c r="AQ120" t="e">
        <f>INDEX(TextClassificationList[],MATCH(Sudan_News12[[#This Row],[text_classification_arabic2]],TextClassificationList[text_classification_arabic],0),1)</f>
        <v>#N/A</v>
      </c>
      <c r="AS120" t="e">
        <f>INDEX(TextClassificationList[],MATCH(Sudan_News12[[#This Row],[text_classification_arabic3]],TextClassificationList[text_classification_arabic],0),1)</f>
        <v>#N/A</v>
      </c>
      <c r="AU120" t="e">
        <f>INDEX(TextClassificationList[],MATCH(Sudan_News12[[#This Row],[text_classification_arabic4]],TextClassificationList[text_classification_arabic],0),1)</f>
        <v>#N/A</v>
      </c>
      <c r="AW120" t="e">
        <f>INDEX(TextClassificationList[],MATCH(Sudan_News12[[#This Row],[text_classification_arabic5]],TextClassificationList[text_classification_arabic],0),1)</f>
        <v>#N/A</v>
      </c>
    </row>
    <row r="121" spans="1:49" x14ac:dyDescent="0.2">
      <c r="A121">
        <v>1.5700775317386076E+18</v>
      </c>
      <c r="B121">
        <v>1.5700775317386076E+18</v>
      </c>
      <c r="C121" t="s">
        <v>812</v>
      </c>
      <c r="D121" s="1">
        <v>44818</v>
      </c>
      <c r="E121" s="2">
        <v>0.74337962962962967</v>
      </c>
      <c r="F121">
        <v>200</v>
      </c>
      <c r="G121">
        <v>1889611729</v>
      </c>
      <c r="H121" t="s">
        <v>354</v>
      </c>
      <c r="I121" t="s">
        <v>355</v>
      </c>
      <c r="J121" t="s">
        <v>265</v>
      </c>
      <c r="K121" t="s">
        <v>813</v>
      </c>
      <c r="L121" t="s">
        <v>266</v>
      </c>
      <c r="M121" t="s">
        <v>267</v>
      </c>
      <c r="N121" t="s">
        <v>267</v>
      </c>
      <c r="O121" t="s">
        <v>267</v>
      </c>
      <c r="P121">
        <v>2</v>
      </c>
      <c r="Q121">
        <v>0</v>
      </c>
      <c r="R121">
        <v>3</v>
      </c>
      <c r="S121" t="s">
        <v>282</v>
      </c>
      <c r="T121" t="s">
        <v>267</v>
      </c>
      <c r="U121" t="s">
        <v>814</v>
      </c>
      <c r="V121" t="b">
        <v>0</v>
      </c>
      <c r="W121" t="s">
        <v>265</v>
      </c>
      <c r="X121">
        <v>0</v>
      </c>
      <c r="Y121" t="s">
        <v>265</v>
      </c>
      <c r="Z121" t="s">
        <v>265</v>
      </c>
      <c r="AA121" t="s">
        <v>265</v>
      </c>
      <c r="AB121" t="s">
        <v>265</v>
      </c>
      <c r="AC121" t="s">
        <v>265</v>
      </c>
      <c r="AD121" t="s">
        <v>265</v>
      </c>
      <c r="AE121" t="s">
        <v>265</v>
      </c>
      <c r="AF121" t="s">
        <v>267</v>
      </c>
      <c r="AG121" t="s">
        <v>265</v>
      </c>
      <c r="AH121" t="s">
        <v>265</v>
      </c>
      <c r="AI121" t="s">
        <v>265</v>
      </c>
      <c r="AJ121" t="s">
        <v>265</v>
      </c>
      <c r="AL121" t="str">
        <f>IF(Sudan_News12[[#This Row],[relevancy_classification_english]]="Relevant","مناسب",IF(Sudan_News12[[#This Row],[relevancy_classification_english]]="Relevant","عَرَضِيّ",""))</f>
        <v/>
      </c>
      <c r="AN121" t="str">
        <f>IF(Sudan_News12[[#This Row],[sentiment_analysis_english]]="Negative","سلبي",IF(Sudan_News12[[#This Row],[sentiment_analysis_english]]="Neutral","حيادي",IF(Sudan_News12[[#This Row],[sentiment_analysis_english]]="Positive","إيجابي","")))</f>
        <v/>
      </c>
      <c r="AO121" t="e">
        <f>INDEX(TextClassificationList[],MATCH(Sudan_News12[[#This Row],[text_classification_arabic]],TextClassificationList[text_classification_arabic],0),1)</f>
        <v>#N/A</v>
      </c>
      <c r="AQ121" t="e">
        <f>INDEX(TextClassificationList[],MATCH(Sudan_News12[[#This Row],[text_classification_arabic2]],TextClassificationList[text_classification_arabic],0),1)</f>
        <v>#N/A</v>
      </c>
      <c r="AS121" t="e">
        <f>INDEX(TextClassificationList[],MATCH(Sudan_News12[[#This Row],[text_classification_arabic3]],TextClassificationList[text_classification_arabic],0),1)</f>
        <v>#N/A</v>
      </c>
      <c r="AU121" t="e">
        <f>INDEX(TextClassificationList[],MATCH(Sudan_News12[[#This Row],[text_classification_arabic4]],TextClassificationList[text_classification_arabic],0),1)</f>
        <v>#N/A</v>
      </c>
      <c r="AW121" t="e">
        <f>INDEX(TextClassificationList[],MATCH(Sudan_News12[[#This Row],[text_classification_arabic5]],TextClassificationList[text_classification_arabic],0),1)</f>
        <v>#N/A</v>
      </c>
    </row>
    <row r="122" spans="1:49" x14ac:dyDescent="0.2">
      <c r="A122">
        <v>1.5700370650137272E+18</v>
      </c>
      <c r="B122">
        <v>1.5700370650137272E+18</v>
      </c>
      <c r="C122" t="s">
        <v>815</v>
      </c>
      <c r="D122" s="1">
        <v>44818</v>
      </c>
      <c r="E122" s="2">
        <v>0.63171296296296298</v>
      </c>
      <c r="F122">
        <v>200</v>
      </c>
      <c r="G122">
        <v>1889611729</v>
      </c>
      <c r="H122" t="s">
        <v>354</v>
      </c>
      <c r="I122" t="s">
        <v>355</v>
      </c>
      <c r="J122" t="s">
        <v>265</v>
      </c>
      <c r="K122" t="s">
        <v>816</v>
      </c>
      <c r="L122" t="s">
        <v>266</v>
      </c>
      <c r="M122" t="s">
        <v>267</v>
      </c>
      <c r="N122" t="s">
        <v>267</v>
      </c>
      <c r="O122" t="s">
        <v>267</v>
      </c>
      <c r="P122">
        <v>0</v>
      </c>
      <c r="Q122">
        <v>0</v>
      </c>
      <c r="R122">
        <v>1</v>
      </c>
      <c r="S122" t="s">
        <v>289</v>
      </c>
      <c r="T122" t="s">
        <v>267</v>
      </c>
      <c r="U122" t="s">
        <v>817</v>
      </c>
      <c r="V122" t="b">
        <v>0</v>
      </c>
      <c r="W122" t="s">
        <v>265</v>
      </c>
      <c r="X122">
        <v>0</v>
      </c>
      <c r="Y122" t="s">
        <v>265</v>
      </c>
      <c r="Z122" t="s">
        <v>265</v>
      </c>
      <c r="AA122" t="s">
        <v>265</v>
      </c>
      <c r="AB122" t="s">
        <v>265</v>
      </c>
      <c r="AC122" t="s">
        <v>265</v>
      </c>
      <c r="AD122" t="s">
        <v>265</v>
      </c>
      <c r="AE122" t="s">
        <v>265</v>
      </c>
      <c r="AF122" t="s">
        <v>267</v>
      </c>
      <c r="AG122" t="s">
        <v>265</v>
      </c>
      <c r="AH122" t="s">
        <v>265</v>
      </c>
      <c r="AI122" t="s">
        <v>265</v>
      </c>
      <c r="AJ122" t="s">
        <v>265</v>
      </c>
      <c r="AL122" t="str">
        <f>IF(Sudan_News12[[#This Row],[relevancy_classification_english]]="Relevant","مناسب",IF(Sudan_News12[[#This Row],[relevancy_classification_english]]="Relevant","عَرَضِيّ",""))</f>
        <v/>
      </c>
      <c r="AN122" t="str">
        <f>IF(Sudan_News12[[#This Row],[sentiment_analysis_english]]="Negative","سلبي",IF(Sudan_News12[[#This Row],[sentiment_analysis_english]]="Neutral","حيادي",IF(Sudan_News12[[#This Row],[sentiment_analysis_english]]="Positive","إيجابي","")))</f>
        <v/>
      </c>
      <c r="AO122" t="e">
        <f>INDEX(TextClassificationList[],MATCH(Sudan_News12[[#This Row],[text_classification_arabic]],TextClassificationList[text_classification_arabic],0),1)</f>
        <v>#N/A</v>
      </c>
      <c r="AQ122" t="e">
        <f>INDEX(TextClassificationList[],MATCH(Sudan_News12[[#This Row],[text_classification_arabic2]],TextClassificationList[text_classification_arabic],0),1)</f>
        <v>#N/A</v>
      </c>
      <c r="AS122" t="e">
        <f>INDEX(TextClassificationList[],MATCH(Sudan_News12[[#This Row],[text_classification_arabic3]],TextClassificationList[text_classification_arabic],0),1)</f>
        <v>#N/A</v>
      </c>
      <c r="AU122" t="e">
        <f>INDEX(TextClassificationList[],MATCH(Sudan_News12[[#This Row],[text_classification_arabic4]],TextClassificationList[text_classification_arabic],0),1)</f>
        <v>#N/A</v>
      </c>
      <c r="AW122" t="e">
        <f>INDEX(TextClassificationList[],MATCH(Sudan_News12[[#This Row],[text_classification_arabic5]],TextClassificationList[text_classification_arabic],0),1)</f>
        <v>#N/A</v>
      </c>
    </row>
    <row r="123" spans="1:49" x14ac:dyDescent="0.2">
      <c r="A123">
        <v>1.5687124118001132E+18</v>
      </c>
      <c r="B123">
        <v>1.5687124118001132E+18</v>
      </c>
      <c r="C123" t="s">
        <v>818</v>
      </c>
      <c r="D123" s="1">
        <v>44814</v>
      </c>
      <c r="E123" s="2">
        <v>0.97636574074074078</v>
      </c>
      <c r="F123">
        <v>200</v>
      </c>
      <c r="G123">
        <v>1889611729</v>
      </c>
      <c r="H123" t="s">
        <v>354</v>
      </c>
      <c r="I123" t="s">
        <v>355</v>
      </c>
      <c r="J123" t="s">
        <v>265</v>
      </c>
      <c r="K123" t="s">
        <v>819</v>
      </c>
      <c r="L123" t="s">
        <v>266</v>
      </c>
      <c r="M123" t="s">
        <v>267</v>
      </c>
      <c r="N123" t="s">
        <v>267</v>
      </c>
      <c r="O123" t="s">
        <v>820</v>
      </c>
      <c r="P123">
        <v>0</v>
      </c>
      <c r="Q123">
        <v>0</v>
      </c>
      <c r="R123">
        <v>7</v>
      </c>
      <c r="S123" t="s">
        <v>282</v>
      </c>
      <c r="T123" t="s">
        <v>267</v>
      </c>
      <c r="U123" t="s">
        <v>821</v>
      </c>
      <c r="V123" t="b">
        <v>0</v>
      </c>
      <c r="W123" t="s">
        <v>265</v>
      </c>
      <c r="X123">
        <v>1</v>
      </c>
      <c r="Y123" t="s">
        <v>822</v>
      </c>
      <c r="Z123" t="s">
        <v>265</v>
      </c>
      <c r="AA123" t="s">
        <v>265</v>
      </c>
      <c r="AB123" t="s">
        <v>265</v>
      </c>
      <c r="AC123" t="s">
        <v>265</v>
      </c>
      <c r="AD123" t="s">
        <v>265</v>
      </c>
      <c r="AE123" t="s">
        <v>265</v>
      </c>
      <c r="AF123" t="s">
        <v>267</v>
      </c>
      <c r="AG123" t="s">
        <v>265</v>
      </c>
      <c r="AH123" t="s">
        <v>265</v>
      </c>
      <c r="AI123" t="s">
        <v>265</v>
      </c>
      <c r="AJ123" t="s">
        <v>265</v>
      </c>
      <c r="AL123" t="str">
        <f>IF(Sudan_News12[[#This Row],[relevancy_classification_english]]="Relevant","مناسب",IF(Sudan_News12[[#This Row],[relevancy_classification_english]]="Relevant","عَرَضِيّ",""))</f>
        <v/>
      </c>
      <c r="AN123" t="str">
        <f>IF(Sudan_News12[[#This Row],[sentiment_analysis_english]]="Negative","سلبي",IF(Sudan_News12[[#This Row],[sentiment_analysis_english]]="Neutral","حيادي",IF(Sudan_News12[[#This Row],[sentiment_analysis_english]]="Positive","إيجابي","")))</f>
        <v/>
      </c>
      <c r="AO123" t="e">
        <f>INDEX(TextClassificationList[],MATCH(Sudan_News12[[#This Row],[text_classification_arabic]],TextClassificationList[text_classification_arabic],0),1)</f>
        <v>#N/A</v>
      </c>
      <c r="AQ123" t="e">
        <f>INDEX(TextClassificationList[],MATCH(Sudan_News12[[#This Row],[text_classification_arabic2]],TextClassificationList[text_classification_arabic],0),1)</f>
        <v>#N/A</v>
      </c>
      <c r="AS123" t="e">
        <f>INDEX(TextClassificationList[],MATCH(Sudan_News12[[#This Row],[text_classification_arabic3]],TextClassificationList[text_classification_arabic],0),1)</f>
        <v>#N/A</v>
      </c>
      <c r="AU123" t="e">
        <f>INDEX(TextClassificationList[],MATCH(Sudan_News12[[#This Row],[text_classification_arabic4]],TextClassificationList[text_classification_arabic],0),1)</f>
        <v>#N/A</v>
      </c>
      <c r="AW123" t="e">
        <f>INDEX(TextClassificationList[],MATCH(Sudan_News12[[#This Row],[text_classification_arabic5]],TextClassificationList[text_classification_arabic],0),1)</f>
        <v>#N/A</v>
      </c>
    </row>
    <row r="124" spans="1:49" x14ac:dyDescent="0.2">
      <c r="A124">
        <v>1.5685713696332268E+18</v>
      </c>
      <c r="B124">
        <v>1.5685637172262339E+18</v>
      </c>
      <c r="C124" t="s">
        <v>823</v>
      </c>
      <c r="D124" s="1">
        <v>44814</v>
      </c>
      <c r="E124" s="2">
        <v>0.5871643518518519</v>
      </c>
      <c r="F124">
        <v>200</v>
      </c>
      <c r="G124">
        <v>1889611729</v>
      </c>
      <c r="H124" t="s">
        <v>354</v>
      </c>
      <c r="I124" t="s">
        <v>355</v>
      </c>
      <c r="J124" t="s">
        <v>265</v>
      </c>
      <c r="K124" t="s">
        <v>824</v>
      </c>
      <c r="L124" t="s">
        <v>276</v>
      </c>
      <c r="M124" t="s">
        <v>267</v>
      </c>
      <c r="N124" t="s">
        <v>267</v>
      </c>
      <c r="O124" t="s">
        <v>267</v>
      </c>
      <c r="P124">
        <v>0</v>
      </c>
      <c r="Q124">
        <v>0</v>
      </c>
      <c r="R124">
        <v>4</v>
      </c>
      <c r="S124" t="s">
        <v>267</v>
      </c>
      <c r="T124" t="s">
        <v>267</v>
      </c>
      <c r="U124" t="s">
        <v>825</v>
      </c>
      <c r="V124" t="b">
        <v>0</v>
      </c>
      <c r="W124" t="s">
        <v>265</v>
      </c>
      <c r="X124">
        <v>0</v>
      </c>
      <c r="Y124" t="s">
        <v>265</v>
      </c>
      <c r="Z124" t="s">
        <v>265</v>
      </c>
      <c r="AA124" t="s">
        <v>265</v>
      </c>
      <c r="AB124" t="s">
        <v>265</v>
      </c>
      <c r="AC124" t="s">
        <v>265</v>
      </c>
      <c r="AD124" t="s">
        <v>265</v>
      </c>
      <c r="AE124" t="s">
        <v>265</v>
      </c>
      <c r="AF124" t="s">
        <v>826</v>
      </c>
      <c r="AG124" t="s">
        <v>265</v>
      </c>
      <c r="AH124" t="s">
        <v>265</v>
      </c>
      <c r="AI124" t="s">
        <v>265</v>
      </c>
      <c r="AJ124" t="s">
        <v>265</v>
      </c>
      <c r="AL124" t="str">
        <f>IF(Sudan_News12[[#This Row],[relevancy_classification_english]]="Relevant","مناسب",IF(Sudan_News12[[#This Row],[relevancy_classification_english]]="Relevant","عَرَضِيّ",""))</f>
        <v/>
      </c>
      <c r="AN124" t="str">
        <f>IF(Sudan_News12[[#This Row],[sentiment_analysis_english]]="Negative","سلبي",IF(Sudan_News12[[#This Row],[sentiment_analysis_english]]="Neutral","حيادي",IF(Sudan_News12[[#This Row],[sentiment_analysis_english]]="Positive","إيجابي","")))</f>
        <v/>
      </c>
      <c r="AO124" t="e">
        <f>INDEX(TextClassificationList[],MATCH(Sudan_News12[[#This Row],[text_classification_arabic]],TextClassificationList[text_classification_arabic],0),1)</f>
        <v>#N/A</v>
      </c>
      <c r="AQ124" t="e">
        <f>INDEX(TextClassificationList[],MATCH(Sudan_News12[[#This Row],[text_classification_arabic2]],TextClassificationList[text_classification_arabic],0),1)</f>
        <v>#N/A</v>
      </c>
      <c r="AS124" t="e">
        <f>INDEX(TextClassificationList[],MATCH(Sudan_News12[[#This Row],[text_classification_arabic3]],TextClassificationList[text_classification_arabic],0),1)</f>
        <v>#N/A</v>
      </c>
      <c r="AU124" t="e">
        <f>INDEX(TextClassificationList[],MATCH(Sudan_News12[[#This Row],[text_classification_arabic4]],TextClassificationList[text_classification_arabic],0),1)</f>
        <v>#N/A</v>
      </c>
      <c r="AW124" t="e">
        <f>INDEX(TextClassificationList[],MATCH(Sudan_News12[[#This Row],[text_classification_arabic5]],TextClassificationList[text_classification_arabic],0),1)</f>
        <v>#N/A</v>
      </c>
    </row>
    <row r="125" spans="1:49" x14ac:dyDescent="0.2">
      <c r="A125">
        <v>1.5682936317353411E+18</v>
      </c>
      <c r="B125">
        <v>1.5681596693690696E+18</v>
      </c>
      <c r="C125" t="s">
        <v>827</v>
      </c>
      <c r="D125" s="1">
        <v>44813</v>
      </c>
      <c r="E125" s="2">
        <v>0.82075231481481481</v>
      </c>
      <c r="F125">
        <v>200</v>
      </c>
      <c r="G125">
        <v>1889611729</v>
      </c>
      <c r="H125" t="s">
        <v>354</v>
      </c>
      <c r="I125" t="s">
        <v>355</v>
      </c>
      <c r="J125" t="s">
        <v>265</v>
      </c>
      <c r="K125" t="s">
        <v>828</v>
      </c>
      <c r="L125" t="s">
        <v>276</v>
      </c>
      <c r="M125" t="s">
        <v>267</v>
      </c>
      <c r="N125" t="s">
        <v>267</v>
      </c>
      <c r="O125" t="s">
        <v>267</v>
      </c>
      <c r="P125">
        <v>0</v>
      </c>
      <c r="Q125">
        <v>0</v>
      </c>
      <c r="R125">
        <v>2</v>
      </c>
      <c r="S125" t="s">
        <v>267</v>
      </c>
      <c r="T125" t="s">
        <v>267</v>
      </c>
      <c r="U125" t="s">
        <v>829</v>
      </c>
      <c r="V125" t="b">
        <v>0</v>
      </c>
      <c r="W125" t="s">
        <v>265</v>
      </c>
      <c r="X125">
        <v>0</v>
      </c>
      <c r="Y125" t="s">
        <v>265</v>
      </c>
      <c r="Z125" t="s">
        <v>265</v>
      </c>
      <c r="AA125" t="s">
        <v>265</v>
      </c>
      <c r="AB125" t="s">
        <v>265</v>
      </c>
      <c r="AC125" t="s">
        <v>265</v>
      </c>
      <c r="AD125" t="s">
        <v>265</v>
      </c>
      <c r="AE125" t="s">
        <v>265</v>
      </c>
      <c r="AF125" t="s">
        <v>826</v>
      </c>
      <c r="AG125" t="s">
        <v>265</v>
      </c>
      <c r="AH125" t="s">
        <v>265</v>
      </c>
      <c r="AI125" t="s">
        <v>265</v>
      </c>
      <c r="AJ125" t="s">
        <v>265</v>
      </c>
      <c r="AL125" t="str">
        <f>IF(Sudan_News12[[#This Row],[relevancy_classification_english]]="Relevant","مناسب",IF(Sudan_News12[[#This Row],[relevancy_classification_english]]="Relevant","عَرَضِيّ",""))</f>
        <v/>
      </c>
      <c r="AN125" t="str">
        <f>IF(Sudan_News12[[#This Row],[sentiment_analysis_english]]="Negative","سلبي",IF(Sudan_News12[[#This Row],[sentiment_analysis_english]]="Neutral","حيادي",IF(Sudan_News12[[#This Row],[sentiment_analysis_english]]="Positive","إيجابي","")))</f>
        <v/>
      </c>
      <c r="AO125" t="e">
        <f>INDEX(TextClassificationList[],MATCH(Sudan_News12[[#This Row],[text_classification_arabic]],TextClassificationList[text_classification_arabic],0),1)</f>
        <v>#N/A</v>
      </c>
      <c r="AQ125" t="e">
        <f>INDEX(TextClassificationList[],MATCH(Sudan_News12[[#This Row],[text_classification_arabic2]],TextClassificationList[text_classification_arabic],0),1)</f>
        <v>#N/A</v>
      </c>
      <c r="AS125" t="e">
        <f>INDEX(TextClassificationList[],MATCH(Sudan_News12[[#This Row],[text_classification_arabic3]],TextClassificationList[text_classification_arabic],0),1)</f>
        <v>#N/A</v>
      </c>
      <c r="AU125" t="e">
        <f>INDEX(TextClassificationList[],MATCH(Sudan_News12[[#This Row],[text_classification_arabic4]],TextClassificationList[text_classification_arabic],0),1)</f>
        <v>#N/A</v>
      </c>
      <c r="AW125" t="e">
        <f>INDEX(TextClassificationList[],MATCH(Sudan_News12[[#This Row],[text_classification_arabic5]],TextClassificationList[text_classification_arabic],0),1)</f>
        <v>#N/A</v>
      </c>
    </row>
    <row r="126" spans="1:49" x14ac:dyDescent="0.2">
      <c r="A126">
        <v>1.5679213152560947E+18</v>
      </c>
      <c r="B126">
        <v>1.5679213152560947E+18</v>
      </c>
      <c r="C126" t="s">
        <v>830</v>
      </c>
      <c r="D126" s="1">
        <v>44812</v>
      </c>
      <c r="E126" s="2">
        <v>0.79335648148148152</v>
      </c>
      <c r="F126">
        <v>200</v>
      </c>
      <c r="G126">
        <v>1889611729</v>
      </c>
      <c r="H126" t="s">
        <v>354</v>
      </c>
      <c r="I126" t="s">
        <v>355</v>
      </c>
      <c r="J126" t="s">
        <v>265</v>
      </c>
      <c r="K126" t="s">
        <v>831</v>
      </c>
      <c r="L126" t="s">
        <v>266</v>
      </c>
      <c r="M126" t="s">
        <v>267</v>
      </c>
      <c r="N126" t="s">
        <v>267</v>
      </c>
      <c r="O126" t="s">
        <v>267</v>
      </c>
      <c r="P126">
        <v>0</v>
      </c>
      <c r="Q126">
        <v>0</v>
      </c>
      <c r="R126">
        <v>2</v>
      </c>
      <c r="S126" t="s">
        <v>338</v>
      </c>
      <c r="T126" t="s">
        <v>267</v>
      </c>
      <c r="U126" t="s">
        <v>832</v>
      </c>
      <c r="V126" t="b">
        <v>0</v>
      </c>
      <c r="W126" t="s">
        <v>265</v>
      </c>
      <c r="X126">
        <v>0</v>
      </c>
      <c r="Y126" t="s">
        <v>265</v>
      </c>
      <c r="Z126" t="s">
        <v>265</v>
      </c>
      <c r="AA126" t="s">
        <v>265</v>
      </c>
      <c r="AB126" t="s">
        <v>265</v>
      </c>
      <c r="AC126" t="s">
        <v>265</v>
      </c>
      <c r="AD126" t="s">
        <v>265</v>
      </c>
      <c r="AE126" t="s">
        <v>265</v>
      </c>
      <c r="AF126" t="s">
        <v>267</v>
      </c>
      <c r="AG126" t="s">
        <v>265</v>
      </c>
      <c r="AH126" t="s">
        <v>265</v>
      </c>
      <c r="AI126" t="s">
        <v>265</v>
      </c>
      <c r="AJ126" t="s">
        <v>265</v>
      </c>
      <c r="AL126" t="str">
        <f>IF(Sudan_News12[[#This Row],[relevancy_classification_english]]="Relevant","مناسب",IF(Sudan_News12[[#This Row],[relevancy_classification_english]]="Relevant","عَرَضِيّ",""))</f>
        <v/>
      </c>
      <c r="AN126" t="str">
        <f>IF(Sudan_News12[[#This Row],[sentiment_analysis_english]]="Negative","سلبي",IF(Sudan_News12[[#This Row],[sentiment_analysis_english]]="Neutral","حيادي",IF(Sudan_News12[[#This Row],[sentiment_analysis_english]]="Positive","إيجابي","")))</f>
        <v/>
      </c>
      <c r="AO126" t="e">
        <f>INDEX(TextClassificationList[],MATCH(Sudan_News12[[#This Row],[text_classification_arabic]],TextClassificationList[text_classification_arabic],0),1)</f>
        <v>#N/A</v>
      </c>
      <c r="AQ126" t="e">
        <f>INDEX(TextClassificationList[],MATCH(Sudan_News12[[#This Row],[text_classification_arabic2]],TextClassificationList[text_classification_arabic],0),1)</f>
        <v>#N/A</v>
      </c>
      <c r="AS126" t="e">
        <f>INDEX(TextClassificationList[],MATCH(Sudan_News12[[#This Row],[text_classification_arabic3]],TextClassificationList[text_classification_arabic],0),1)</f>
        <v>#N/A</v>
      </c>
      <c r="AU126" t="e">
        <f>INDEX(TextClassificationList[],MATCH(Sudan_News12[[#This Row],[text_classification_arabic4]],TextClassificationList[text_classification_arabic],0),1)</f>
        <v>#N/A</v>
      </c>
      <c r="AW126" t="e">
        <f>INDEX(TextClassificationList[],MATCH(Sudan_News12[[#This Row],[text_classification_arabic5]],TextClassificationList[text_classification_arabic],0),1)</f>
        <v>#N/A</v>
      </c>
    </row>
    <row r="127" spans="1:49" x14ac:dyDescent="0.2">
      <c r="A127">
        <v>1.5642109840840294E+18</v>
      </c>
      <c r="B127">
        <v>1.5642073580117402E+18</v>
      </c>
      <c r="C127" t="s">
        <v>833</v>
      </c>
      <c r="D127" s="1">
        <v>44802</v>
      </c>
      <c r="E127" s="2">
        <v>0.55479166666666668</v>
      </c>
      <c r="F127">
        <v>200</v>
      </c>
      <c r="G127">
        <v>1889611729</v>
      </c>
      <c r="H127" t="s">
        <v>354</v>
      </c>
      <c r="I127" t="s">
        <v>355</v>
      </c>
      <c r="J127" t="s">
        <v>265</v>
      </c>
      <c r="K127" t="s">
        <v>834</v>
      </c>
      <c r="L127" t="s">
        <v>276</v>
      </c>
      <c r="M127" t="s">
        <v>267</v>
      </c>
      <c r="N127" t="s">
        <v>267</v>
      </c>
      <c r="O127" t="s">
        <v>267</v>
      </c>
      <c r="P127">
        <v>0</v>
      </c>
      <c r="Q127">
        <v>0</v>
      </c>
      <c r="R127">
        <v>1</v>
      </c>
      <c r="S127" t="s">
        <v>267</v>
      </c>
      <c r="T127" t="s">
        <v>267</v>
      </c>
      <c r="U127" t="s">
        <v>835</v>
      </c>
      <c r="V127" t="b">
        <v>0</v>
      </c>
      <c r="W127" t="s">
        <v>265</v>
      </c>
      <c r="X127">
        <v>0</v>
      </c>
      <c r="Y127" t="s">
        <v>265</v>
      </c>
      <c r="Z127" t="s">
        <v>265</v>
      </c>
      <c r="AA127" t="s">
        <v>265</v>
      </c>
      <c r="AB127" t="s">
        <v>265</v>
      </c>
      <c r="AC127" t="s">
        <v>265</v>
      </c>
      <c r="AD127" t="s">
        <v>265</v>
      </c>
      <c r="AE127" t="s">
        <v>265</v>
      </c>
      <c r="AF127" t="s">
        <v>826</v>
      </c>
      <c r="AG127" t="s">
        <v>265</v>
      </c>
      <c r="AH127" t="s">
        <v>265</v>
      </c>
      <c r="AI127" t="s">
        <v>265</v>
      </c>
      <c r="AJ127" t="s">
        <v>265</v>
      </c>
      <c r="AL127" t="str">
        <f>IF(Sudan_News12[[#This Row],[relevancy_classification_english]]="Relevant","مناسب",IF(Sudan_News12[[#This Row],[relevancy_classification_english]]="Relevant","عَرَضِيّ",""))</f>
        <v/>
      </c>
      <c r="AN127" t="str">
        <f>IF(Sudan_News12[[#This Row],[sentiment_analysis_english]]="Negative","سلبي",IF(Sudan_News12[[#This Row],[sentiment_analysis_english]]="Neutral","حيادي",IF(Sudan_News12[[#This Row],[sentiment_analysis_english]]="Positive","إيجابي","")))</f>
        <v/>
      </c>
      <c r="AO127" t="e">
        <f>INDEX(TextClassificationList[],MATCH(Sudan_News12[[#This Row],[text_classification_arabic]],TextClassificationList[text_classification_arabic],0),1)</f>
        <v>#N/A</v>
      </c>
      <c r="AQ127" t="e">
        <f>INDEX(TextClassificationList[],MATCH(Sudan_News12[[#This Row],[text_classification_arabic2]],TextClassificationList[text_classification_arabic],0),1)</f>
        <v>#N/A</v>
      </c>
      <c r="AS127" t="e">
        <f>INDEX(TextClassificationList[],MATCH(Sudan_News12[[#This Row],[text_classification_arabic3]],TextClassificationList[text_classification_arabic],0),1)</f>
        <v>#N/A</v>
      </c>
      <c r="AU127" t="e">
        <f>INDEX(TextClassificationList[],MATCH(Sudan_News12[[#This Row],[text_classification_arabic4]],TextClassificationList[text_classification_arabic],0),1)</f>
        <v>#N/A</v>
      </c>
      <c r="AW127" t="e">
        <f>INDEX(TextClassificationList[],MATCH(Sudan_News12[[#This Row],[text_classification_arabic5]],TextClassificationList[text_classification_arabic],0),1)</f>
        <v>#N/A</v>
      </c>
    </row>
    <row r="128" spans="1:49" x14ac:dyDescent="0.2">
      <c r="A128">
        <v>1.5609865111427891E+18</v>
      </c>
      <c r="B128">
        <v>1.5609865111427891E+18</v>
      </c>
      <c r="C128" t="s">
        <v>836</v>
      </c>
      <c r="D128" s="1">
        <v>44793</v>
      </c>
      <c r="E128" s="2">
        <v>0.65694444444444444</v>
      </c>
      <c r="F128">
        <v>200</v>
      </c>
      <c r="G128">
        <v>1889611729</v>
      </c>
      <c r="H128" t="s">
        <v>354</v>
      </c>
      <c r="I128" t="s">
        <v>355</v>
      </c>
      <c r="J128" t="s">
        <v>265</v>
      </c>
      <c r="K128" t="s">
        <v>837</v>
      </c>
      <c r="L128" t="s">
        <v>266</v>
      </c>
      <c r="M128" t="s">
        <v>267</v>
      </c>
      <c r="N128" t="s">
        <v>267</v>
      </c>
      <c r="O128" t="s">
        <v>838</v>
      </c>
      <c r="P128">
        <v>1</v>
      </c>
      <c r="Q128">
        <v>0</v>
      </c>
      <c r="R128">
        <v>2</v>
      </c>
      <c r="S128" t="s">
        <v>839</v>
      </c>
      <c r="T128" t="s">
        <v>267</v>
      </c>
      <c r="U128" t="s">
        <v>840</v>
      </c>
      <c r="V128" t="b">
        <v>0</v>
      </c>
      <c r="W128" t="s">
        <v>265</v>
      </c>
      <c r="X128">
        <v>1</v>
      </c>
      <c r="Y128" t="s">
        <v>841</v>
      </c>
      <c r="Z128" t="s">
        <v>265</v>
      </c>
      <c r="AA128" t="s">
        <v>265</v>
      </c>
      <c r="AB128" t="s">
        <v>265</v>
      </c>
      <c r="AC128" t="s">
        <v>265</v>
      </c>
      <c r="AD128" t="s">
        <v>265</v>
      </c>
      <c r="AE128" t="s">
        <v>265</v>
      </c>
      <c r="AF128" t="s">
        <v>267</v>
      </c>
      <c r="AG128" t="s">
        <v>265</v>
      </c>
      <c r="AH128" t="s">
        <v>265</v>
      </c>
      <c r="AI128" t="s">
        <v>265</v>
      </c>
      <c r="AJ128" t="s">
        <v>265</v>
      </c>
      <c r="AL128" t="str">
        <f>IF(Sudan_News12[[#This Row],[relevancy_classification_english]]="Relevant","مناسب",IF(Sudan_News12[[#This Row],[relevancy_classification_english]]="Relevant","عَرَضِيّ",""))</f>
        <v/>
      </c>
      <c r="AN128" t="str">
        <f>IF(Sudan_News12[[#This Row],[sentiment_analysis_english]]="Negative","سلبي",IF(Sudan_News12[[#This Row],[sentiment_analysis_english]]="Neutral","حيادي",IF(Sudan_News12[[#This Row],[sentiment_analysis_english]]="Positive","إيجابي","")))</f>
        <v/>
      </c>
      <c r="AO128" t="e">
        <f>INDEX(TextClassificationList[],MATCH(Sudan_News12[[#This Row],[text_classification_arabic]],TextClassificationList[text_classification_arabic],0),1)</f>
        <v>#N/A</v>
      </c>
      <c r="AQ128" t="e">
        <f>INDEX(TextClassificationList[],MATCH(Sudan_News12[[#This Row],[text_classification_arabic2]],TextClassificationList[text_classification_arabic],0),1)</f>
        <v>#N/A</v>
      </c>
      <c r="AS128" t="e">
        <f>INDEX(TextClassificationList[],MATCH(Sudan_News12[[#This Row],[text_classification_arabic3]],TextClassificationList[text_classification_arabic],0),1)</f>
        <v>#N/A</v>
      </c>
      <c r="AU128" t="e">
        <f>INDEX(TextClassificationList[],MATCH(Sudan_News12[[#This Row],[text_classification_arabic4]],TextClassificationList[text_classification_arabic],0),1)</f>
        <v>#N/A</v>
      </c>
      <c r="AW128" t="e">
        <f>INDEX(TextClassificationList[],MATCH(Sudan_News12[[#This Row],[text_classification_arabic5]],TextClassificationList[text_classification_arabic],0),1)</f>
        <v>#N/A</v>
      </c>
    </row>
    <row r="129" spans="1:49" x14ac:dyDescent="0.2">
      <c r="A129">
        <v>1.5603211108598292E+18</v>
      </c>
      <c r="B129">
        <v>1.5603211108598292E+18</v>
      </c>
      <c r="C129" t="s">
        <v>842</v>
      </c>
      <c r="D129" s="1">
        <v>44791</v>
      </c>
      <c r="E129" s="2">
        <v>0.82078703703703704</v>
      </c>
      <c r="F129">
        <v>200</v>
      </c>
      <c r="G129">
        <v>1889611729</v>
      </c>
      <c r="H129" t="s">
        <v>354</v>
      </c>
      <c r="I129" t="s">
        <v>355</v>
      </c>
      <c r="J129" t="s">
        <v>265</v>
      </c>
      <c r="K129" t="s">
        <v>843</v>
      </c>
      <c r="L129" t="s">
        <v>266</v>
      </c>
      <c r="M129" t="s">
        <v>267</v>
      </c>
      <c r="N129" t="s">
        <v>267</v>
      </c>
      <c r="O129" t="s">
        <v>267</v>
      </c>
      <c r="P129">
        <v>1</v>
      </c>
      <c r="Q129">
        <v>0</v>
      </c>
      <c r="R129">
        <v>2</v>
      </c>
      <c r="S129" t="s">
        <v>282</v>
      </c>
      <c r="T129" t="s">
        <v>267</v>
      </c>
      <c r="U129" t="s">
        <v>844</v>
      </c>
      <c r="V129" t="b">
        <v>0</v>
      </c>
      <c r="W129" t="s">
        <v>265</v>
      </c>
      <c r="X129">
        <v>0</v>
      </c>
      <c r="Y129" t="s">
        <v>265</v>
      </c>
      <c r="Z129" t="s">
        <v>265</v>
      </c>
      <c r="AA129" t="s">
        <v>265</v>
      </c>
      <c r="AB129" t="s">
        <v>265</v>
      </c>
      <c r="AC129" t="s">
        <v>265</v>
      </c>
      <c r="AD129" t="s">
        <v>265</v>
      </c>
      <c r="AE129" t="s">
        <v>265</v>
      </c>
      <c r="AF129" t="s">
        <v>267</v>
      </c>
      <c r="AG129" t="s">
        <v>265</v>
      </c>
      <c r="AH129" t="s">
        <v>265</v>
      </c>
      <c r="AI129" t="s">
        <v>265</v>
      </c>
      <c r="AJ129" t="s">
        <v>265</v>
      </c>
      <c r="AL129" t="str">
        <f>IF(Sudan_News12[[#This Row],[relevancy_classification_english]]="Relevant","مناسب",IF(Sudan_News12[[#This Row],[relevancy_classification_english]]="Relevant","عَرَضِيّ",""))</f>
        <v/>
      </c>
      <c r="AN129" t="str">
        <f>IF(Sudan_News12[[#This Row],[sentiment_analysis_english]]="Negative","سلبي",IF(Sudan_News12[[#This Row],[sentiment_analysis_english]]="Neutral","حيادي",IF(Sudan_News12[[#This Row],[sentiment_analysis_english]]="Positive","إيجابي","")))</f>
        <v/>
      </c>
      <c r="AO129" t="e">
        <f>INDEX(TextClassificationList[],MATCH(Sudan_News12[[#This Row],[text_classification_arabic]],TextClassificationList[text_classification_arabic],0),1)</f>
        <v>#N/A</v>
      </c>
      <c r="AQ129" t="e">
        <f>INDEX(TextClassificationList[],MATCH(Sudan_News12[[#This Row],[text_classification_arabic2]],TextClassificationList[text_classification_arabic],0),1)</f>
        <v>#N/A</v>
      </c>
      <c r="AS129" t="e">
        <f>INDEX(TextClassificationList[],MATCH(Sudan_News12[[#This Row],[text_classification_arabic3]],TextClassificationList[text_classification_arabic],0),1)</f>
        <v>#N/A</v>
      </c>
      <c r="AU129" t="e">
        <f>INDEX(TextClassificationList[],MATCH(Sudan_News12[[#This Row],[text_classification_arabic4]],TextClassificationList[text_classification_arabic],0),1)</f>
        <v>#N/A</v>
      </c>
      <c r="AW129" t="e">
        <f>INDEX(TextClassificationList[],MATCH(Sudan_News12[[#This Row],[text_classification_arabic5]],TextClassificationList[text_classification_arabic],0),1)</f>
        <v>#N/A</v>
      </c>
    </row>
    <row r="130" spans="1:49" x14ac:dyDescent="0.2">
      <c r="A130">
        <v>1.5573094020755988E+18</v>
      </c>
      <c r="B130">
        <v>1.5573094020755988E+18</v>
      </c>
      <c r="C130" t="s">
        <v>845</v>
      </c>
      <c r="D130" s="1">
        <v>44783</v>
      </c>
      <c r="E130" s="2">
        <v>0.51005787037037043</v>
      </c>
      <c r="F130">
        <v>200</v>
      </c>
      <c r="G130">
        <v>1889611729</v>
      </c>
      <c r="H130" t="s">
        <v>354</v>
      </c>
      <c r="I130" t="s">
        <v>355</v>
      </c>
      <c r="J130" t="s">
        <v>265</v>
      </c>
      <c r="K130" t="s">
        <v>846</v>
      </c>
      <c r="L130" t="s">
        <v>266</v>
      </c>
      <c r="M130" t="s">
        <v>267</v>
      </c>
      <c r="N130" t="s">
        <v>267</v>
      </c>
      <c r="O130" t="s">
        <v>267</v>
      </c>
      <c r="P130">
        <v>0</v>
      </c>
      <c r="Q130">
        <v>0</v>
      </c>
      <c r="R130">
        <v>0</v>
      </c>
      <c r="S130" t="s">
        <v>847</v>
      </c>
      <c r="T130" t="s">
        <v>267</v>
      </c>
      <c r="U130" t="s">
        <v>848</v>
      </c>
      <c r="V130" t="b">
        <v>0</v>
      </c>
      <c r="W130" t="s">
        <v>265</v>
      </c>
      <c r="X130">
        <v>0</v>
      </c>
      <c r="Y130" t="s">
        <v>265</v>
      </c>
      <c r="Z130" t="s">
        <v>265</v>
      </c>
      <c r="AA130" t="s">
        <v>265</v>
      </c>
      <c r="AB130" t="s">
        <v>265</v>
      </c>
      <c r="AC130" t="s">
        <v>265</v>
      </c>
      <c r="AD130" t="s">
        <v>265</v>
      </c>
      <c r="AE130" t="s">
        <v>265</v>
      </c>
      <c r="AF130" t="s">
        <v>267</v>
      </c>
      <c r="AG130" t="s">
        <v>265</v>
      </c>
      <c r="AH130" t="s">
        <v>265</v>
      </c>
      <c r="AI130" t="s">
        <v>265</v>
      </c>
      <c r="AJ130" t="s">
        <v>265</v>
      </c>
      <c r="AL130" t="str">
        <f>IF(Sudan_News12[[#This Row],[relevancy_classification_english]]="Relevant","مناسب",IF(Sudan_News12[[#This Row],[relevancy_classification_english]]="Relevant","عَرَضِيّ",""))</f>
        <v/>
      </c>
      <c r="AN130" t="str">
        <f>IF(Sudan_News12[[#This Row],[sentiment_analysis_english]]="Negative","سلبي",IF(Sudan_News12[[#This Row],[sentiment_analysis_english]]="Neutral","حيادي",IF(Sudan_News12[[#This Row],[sentiment_analysis_english]]="Positive","إيجابي","")))</f>
        <v/>
      </c>
      <c r="AO130" t="e">
        <f>INDEX(TextClassificationList[],MATCH(Sudan_News12[[#This Row],[text_classification_arabic]],TextClassificationList[text_classification_arabic],0),1)</f>
        <v>#N/A</v>
      </c>
      <c r="AQ130" t="e">
        <f>INDEX(TextClassificationList[],MATCH(Sudan_News12[[#This Row],[text_classification_arabic2]],TextClassificationList[text_classification_arabic],0),1)</f>
        <v>#N/A</v>
      </c>
      <c r="AS130" t="e">
        <f>INDEX(TextClassificationList[],MATCH(Sudan_News12[[#This Row],[text_classification_arabic3]],TextClassificationList[text_classification_arabic],0),1)</f>
        <v>#N/A</v>
      </c>
      <c r="AU130" t="e">
        <f>INDEX(TextClassificationList[],MATCH(Sudan_News12[[#This Row],[text_classification_arabic4]],TextClassificationList[text_classification_arabic],0),1)</f>
        <v>#N/A</v>
      </c>
      <c r="AW130" t="e">
        <f>INDEX(TextClassificationList[],MATCH(Sudan_News12[[#This Row],[text_classification_arabic5]],TextClassificationList[text_classification_arabic],0),1)</f>
        <v>#N/A</v>
      </c>
    </row>
    <row r="131" spans="1:49" x14ac:dyDescent="0.2">
      <c r="A131">
        <v>1.5573036748916859E+18</v>
      </c>
      <c r="B131">
        <v>1.5573036748916859E+18</v>
      </c>
      <c r="C131" t="s">
        <v>849</v>
      </c>
      <c r="D131" s="1">
        <v>44783</v>
      </c>
      <c r="E131" s="2">
        <v>0.49425925925925923</v>
      </c>
      <c r="F131">
        <v>200</v>
      </c>
      <c r="G131">
        <v>1889611729</v>
      </c>
      <c r="H131" t="s">
        <v>354</v>
      </c>
      <c r="I131" t="s">
        <v>355</v>
      </c>
      <c r="J131" t="s">
        <v>265</v>
      </c>
      <c r="K131" t="s">
        <v>850</v>
      </c>
      <c r="L131" t="s">
        <v>266</v>
      </c>
      <c r="M131" t="s">
        <v>267</v>
      </c>
      <c r="N131" t="s">
        <v>267</v>
      </c>
      <c r="O131" t="s">
        <v>267</v>
      </c>
      <c r="P131">
        <v>0</v>
      </c>
      <c r="Q131">
        <v>0</v>
      </c>
      <c r="R131">
        <v>0</v>
      </c>
      <c r="S131" t="s">
        <v>267</v>
      </c>
      <c r="T131" t="s">
        <v>267</v>
      </c>
      <c r="U131" t="s">
        <v>851</v>
      </c>
      <c r="V131" t="b">
        <v>0</v>
      </c>
      <c r="W131" t="s">
        <v>265</v>
      </c>
      <c r="X131">
        <v>0</v>
      </c>
      <c r="Y131" t="s">
        <v>265</v>
      </c>
      <c r="Z131" t="s">
        <v>265</v>
      </c>
      <c r="AA131" t="s">
        <v>265</v>
      </c>
      <c r="AB131" t="s">
        <v>265</v>
      </c>
      <c r="AC131" t="s">
        <v>265</v>
      </c>
      <c r="AD131" t="s">
        <v>265</v>
      </c>
      <c r="AE131" t="s">
        <v>265</v>
      </c>
      <c r="AF131" t="s">
        <v>267</v>
      </c>
      <c r="AG131" t="s">
        <v>265</v>
      </c>
      <c r="AH131" t="s">
        <v>265</v>
      </c>
      <c r="AI131" t="s">
        <v>265</v>
      </c>
      <c r="AJ131" t="s">
        <v>265</v>
      </c>
      <c r="AL131" t="str">
        <f>IF(Sudan_News12[[#This Row],[relevancy_classification_english]]="Relevant","مناسب",IF(Sudan_News12[[#This Row],[relevancy_classification_english]]="Relevant","عَرَضِيّ",""))</f>
        <v/>
      </c>
      <c r="AN131" t="str">
        <f>IF(Sudan_News12[[#This Row],[sentiment_analysis_english]]="Negative","سلبي",IF(Sudan_News12[[#This Row],[sentiment_analysis_english]]="Neutral","حيادي",IF(Sudan_News12[[#This Row],[sentiment_analysis_english]]="Positive","إيجابي","")))</f>
        <v/>
      </c>
      <c r="AO131" t="e">
        <f>INDEX(TextClassificationList[],MATCH(Sudan_News12[[#This Row],[text_classification_arabic]],TextClassificationList[text_classification_arabic],0),1)</f>
        <v>#N/A</v>
      </c>
      <c r="AQ131" t="e">
        <f>INDEX(TextClassificationList[],MATCH(Sudan_News12[[#This Row],[text_classification_arabic2]],TextClassificationList[text_classification_arabic],0),1)</f>
        <v>#N/A</v>
      </c>
      <c r="AS131" t="e">
        <f>INDEX(TextClassificationList[],MATCH(Sudan_News12[[#This Row],[text_classification_arabic3]],TextClassificationList[text_classification_arabic],0),1)</f>
        <v>#N/A</v>
      </c>
      <c r="AU131" t="e">
        <f>INDEX(TextClassificationList[],MATCH(Sudan_News12[[#This Row],[text_classification_arabic4]],TextClassificationList[text_classification_arabic],0),1)</f>
        <v>#N/A</v>
      </c>
      <c r="AW131" t="e">
        <f>INDEX(TextClassificationList[],MATCH(Sudan_News12[[#This Row],[text_classification_arabic5]],TextClassificationList[text_classification_arabic],0),1)</f>
        <v>#N/A</v>
      </c>
    </row>
    <row r="132" spans="1:49" x14ac:dyDescent="0.2">
      <c r="A132">
        <v>1.5573002074523075E+18</v>
      </c>
      <c r="B132">
        <v>1.5573002074523075E+18</v>
      </c>
      <c r="C132" t="s">
        <v>852</v>
      </c>
      <c r="D132" s="1">
        <v>44783</v>
      </c>
      <c r="E132" s="2">
        <v>0.48468749999999999</v>
      </c>
      <c r="F132">
        <v>200</v>
      </c>
      <c r="G132">
        <v>1889611729</v>
      </c>
      <c r="H132" t="s">
        <v>354</v>
      </c>
      <c r="I132" t="s">
        <v>355</v>
      </c>
      <c r="J132" t="s">
        <v>265</v>
      </c>
      <c r="K132" t="s">
        <v>853</v>
      </c>
      <c r="L132" t="s">
        <v>266</v>
      </c>
      <c r="M132" t="s">
        <v>267</v>
      </c>
      <c r="N132" t="s">
        <v>267</v>
      </c>
      <c r="O132" t="s">
        <v>267</v>
      </c>
      <c r="P132">
        <v>0</v>
      </c>
      <c r="Q132">
        <v>1</v>
      </c>
      <c r="R132">
        <v>0</v>
      </c>
      <c r="S132" t="s">
        <v>267</v>
      </c>
      <c r="T132" t="s">
        <v>267</v>
      </c>
      <c r="U132" t="s">
        <v>854</v>
      </c>
      <c r="V132" t="b">
        <v>0</v>
      </c>
      <c r="W132" t="s">
        <v>265</v>
      </c>
      <c r="X132">
        <v>0</v>
      </c>
      <c r="Y132" t="s">
        <v>265</v>
      </c>
      <c r="Z132" t="s">
        <v>265</v>
      </c>
      <c r="AA132" t="s">
        <v>265</v>
      </c>
      <c r="AB132" t="s">
        <v>265</v>
      </c>
      <c r="AC132" t="s">
        <v>265</v>
      </c>
      <c r="AD132" t="s">
        <v>265</v>
      </c>
      <c r="AE132" t="s">
        <v>265</v>
      </c>
      <c r="AF132" t="s">
        <v>267</v>
      </c>
      <c r="AG132" t="s">
        <v>265</v>
      </c>
      <c r="AH132" t="s">
        <v>265</v>
      </c>
      <c r="AI132" t="s">
        <v>265</v>
      </c>
      <c r="AJ132" t="s">
        <v>265</v>
      </c>
      <c r="AL132" t="str">
        <f>IF(Sudan_News12[[#This Row],[relevancy_classification_english]]="Relevant","مناسب",IF(Sudan_News12[[#This Row],[relevancy_classification_english]]="Relevant","عَرَضِيّ",""))</f>
        <v/>
      </c>
      <c r="AN132" t="str">
        <f>IF(Sudan_News12[[#This Row],[sentiment_analysis_english]]="Negative","سلبي",IF(Sudan_News12[[#This Row],[sentiment_analysis_english]]="Neutral","حيادي",IF(Sudan_News12[[#This Row],[sentiment_analysis_english]]="Positive","إيجابي","")))</f>
        <v/>
      </c>
      <c r="AO132" t="e">
        <f>INDEX(TextClassificationList[],MATCH(Sudan_News12[[#This Row],[text_classification_arabic]],TextClassificationList[text_classification_arabic],0),1)</f>
        <v>#N/A</v>
      </c>
      <c r="AQ132" t="e">
        <f>INDEX(TextClassificationList[],MATCH(Sudan_News12[[#This Row],[text_classification_arabic2]],TextClassificationList[text_classification_arabic],0),1)</f>
        <v>#N/A</v>
      </c>
      <c r="AS132" t="e">
        <f>INDEX(TextClassificationList[],MATCH(Sudan_News12[[#This Row],[text_classification_arabic3]],TextClassificationList[text_classification_arabic],0),1)</f>
        <v>#N/A</v>
      </c>
      <c r="AU132" t="e">
        <f>INDEX(TextClassificationList[],MATCH(Sudan_News12[[#This Row],[text_classification_arabic4]],TextClassificationList[text_classification_arabic],0),1)</f>
        <v>#N/A</v>
      </c>
      <c r="AW132" t="e">
        <f>INDEX(TextClassificationList[],MATCH(Sudan_News12[[#This Row],[text_classification_arabic5]],TextClassificationList[text_classification_arabic],0),1)</f>
        <v>#N/A</v>
      </c>
    </row>
    <row r="133" spans="1:49" x14ac:dyDescent="0.2">
      <c r="A133">
        <v>1.5572997994849485E+18</v>
      </c>
      <c r="B133">
        <v>1.5572997994849485E+18</v>
      </c>
      <c r="C133" t="s">
        <v>855</v>
      </c>
      <c r="D133" s="1">
        <v>44783</v>
      </c>
      <c r="E133" s="2">
        <v>0.48356481481481484</v>
      </c>
      <c r="F133">
        <v>200</v>
      </c>
      <c r="G133">
        <v>1889611729</v>
      </c>
      <c r="H133" t="s">
        <v>354</v>
      </c>
      <c r="I133" t="s">
        <v>355</v>
      </c>
      <c r="J133" t="s">
        <v>265</v>
      </c>
      <c r="K133" t="s">
        <v>856</v>
      </c>
      <c r="L133" t="s">
        <v>266</v>
      </c>
      <c r="M133" t="s">
        <v>267</v>
      </c>
      <c r="N133" t="s">
        <v>267</v>
      </c>
      <c r="O133" t="s">
        <v>267</v>
      </c>
      <c r="P133">
        <v>0</v>
      </c>
      <c r="Q133">
        <v>0</v>
      </c>
      <c r="R133">
        <v>5</v>
      </c>
      <c r="S133" t="s">
        <v>267</v>
      </c>
      <c r="T133" t="s">
        <v>267</v>
      </c>
      <c r="U133" t="s">
        <v>857</v>
      </c>
      <c r="V133" t="b">
        <v>0</v>
      </c>
      <c r="W133" t="s">
        <v>265</v>
      </c>
      <c r="X133">
        <v>0</v>
      </c>
      <c r="Y133" t="s">
        <v>265</v>
      </c>
      <c r="Z133" t="s">
        <v>265</v>
      </c>
      <c r="AA133" t="s">
        <v>265</v>
      </c>
      <c r="AB133" t="s">
        <v>265</v>
      </c>
      <c r="AC133" t="s">
        <v>265</v>
      </c>
      <c r="AD133" t="s">
        <v>265</v>
      </c>
      <c r="AE133" t="s">
        <v>265</v>
      </c>
      <c r="AF133" t="s">
        <v>267</v>
      </c>
      <c r="AG133" t="s">
        <v>265</v>
      </c>
      <c r="AH133" t="s">
        <v>265</v>
      </c>
      <c r="AI133" t="s">
        <v>265</v>
      </c>
      <c r="AJ133" t="s">
        <v>265</v>
      </c>
      <c r="AL133" t="str">
        <f>IF(Sudan_News12[[#This Row],[relevancy_classification_english]]="Relevant","مناسب",IF(Sudan_News12[[#This Row],[relevancy_classification_english]]="Relevant","عَرَضِيّ",""))</f>
        <v/>
      </c>
      <c r="AN133" t="str">
        <f>IF(Sudan_News12[[#This Row],[sentiment_analysis_english]]="Negative","سلبي",IF(Sudan_News12[[#This Row],[sentiment_analysis_english]]="Neutral","حيادي",IF(Sudan_News12[[#This Row],[sentiment_analysis_english]]="Positive","إيجابي","")))</f>
        <v/>
      </c>
      <c r="AO133" t="e">
        <f>INDEX(TextClassificationList[],MATCH(Sudan_News12[[#This Row],[text_classification_arabic]],TextClassificationList[text_classification_arabic],0),1)</f>
        <v>#N/A</v>
      </c>
      <c r="AQ133" t="e">
        <f>INDEX(TextClassificationList[],MATCH(Sudan_News12[[#This Row],[text_classification_arabic2]],TextClassificationList[text_classification_arabic],0),1)</f>
        <v>#N/A</v>
      </c>
      <c r="AS133" t="e">
        <f>INDEX(TextClassificationList[],MATCH(Sudan_News12[[#This Row],[text_classification_arabic3]],TextClassificationList[text_classification_arabic],0),1)</f>
        <v>#N/A</v>
      </c>
      <c r="AU133" t="e">
        <f>INDEX(TextClassificationList[],MATCH(Sudan_News12[[#This Row],[text_classification_arabic4]],TextClassificationList[text_classification_arabic],0),1)</f>
        <v>#N/A</v>
      </c>
      <c r="AW133" t="e">
        <f>INDEX(TextClassificationList[],MATCH(Sudan_News12[[#This Row],[text_classification_arabic5]],TextClassificationList[text_classification_arabic],0),1)</f>
        <v>#N/A</v>
      </c>
    </row>
    <row r="134" spans="1:49" x14ac:dyDescent="0.2">
      <c r="A134">
        <v>1.5571091276498452E+18</v>
      </c>
      <c r="B134">
        <v>1.5571091276498452E+18</v>
      </c>
      <c r="C134" t="s">
        <v>858</v>
      </c>
      <c r="D134" s="1">
        <v>44782</v>
      </c>
      <c r="E134" s="2">
        <v>0.95740740740740737</v>
      </c>
      <c r="F134">
        <v>200</v>
      </c>
      <c r="G134">
        <v>1889611729</v>
      </c>
      <c r="H134" t="s">
        <v>354</v>
      </c>
      <c r="I134" t="s">
        <v>355</v>
      </c>
      <c r="J134" t="s">
        <v>265</v>
      </c>
      <c r="K134" t="s">
        <v>859</v>
      </c>
      <c r="L134" t="s">
        <v>266</v>
      </c>
      <c r="M134" t="s">
        <v>267</v>
      </c>
      <c r="N134" t="s">
        <v>267</v>
      </c>
      <c r="O134" t="s">
        <v>267</v>
      </c>
      <c r="P134">
        <v>4</v>
      </c>
      <c r="Q134">
        <v>1</v>
      </c>
      <c r="R134">
        <v>11</v>
      </c>
      <c r="S134" t="s">
        <v>847</v>
      </c>
      <c r="T134" t="s">
        <v>267</v>
      </c>
      <c r="U134" t="s">
        <v>860</v>
      </c>
      <c r="V134" t="b">
        <v>0</v>
      </c>
      <c r="W134" t="s">
        <v>265</v>
      </c>
      <c r="X134">
        <v>0</v>
      </c>
      <c r="Y134" t="s">
        <v>265</v>
      </c>
      <c r="Z134" t="s">
        <v>265</v>
      </c>
      <c r="AA134" t="s">
        <v>265</v>
      </c>
      <c r="AB134" t="s">
        <v>265</v>
      </c>
      <c r="AC134" t="s">
        <v>265</v>
      </c>
      <c r="AD134" t="s">
        <v>265</v>
      </c>
      <c r="AE134" t="s">
        <v>265</v>
      </c>
      <c r="AF134" t="s">
        <v>267</v>
      </c>
      <c r="AG134" t="s">
        <v>265</v>
      </c>
      <c r="AH134" t="s">
        <v>265</v>
      </c>
      <c r="AI134" t="s">
        <v>265</v>
      </c>
      <c r="AJ134" t="s">
        <v>265</v>
      </c>
      <c r="AL134" t="str">
        <f>IF(Sudan_News12[[#This Row],[relevancy_classification_english]]="Relevant","مناسب",IF(Sudan_News12[[#This Row],[relevancy_classification_english]]="Relevant","عَرَضِيّ",""))</f>
        <v/>
      </c>
      <c r="AN134" t="str">
        <f>IF(Sudan_News12[[#This Row],[sentiment_analysis_english]]="Negative","سلبي",IF(Sudan_News12[[#This Row],[sentiment_analysis_english]]="Neutral","حيادي",IF(Sudan_News12[[#This Row],[sentiment_analysis_english]]="Positive","إيجابي","")))</f>
        <v/>
      </c>
      <c r="AO134" t="e">
        <f>INDEX(TextClassificationList[],MATCH(Sudan_News12[[#This Row],[text_classification_arabic]],TextClassificationList[text_classification_arabic],0),1)</f>
        <v>#N/A</v>
      </c>
      <c r="AQ134" t="e">
        <f>INDEX(TextClassificationList[],MATCH(Sudan_News12[[#This Row],[text_classification_arabic2]],TextClassificationList[text_classification_arabic],0),1)</f>
        <v>#N/A</v>
      </c>
      <c r="AS134" t="e">
        <f>INDEX(TextClassificationList[],MATCH(Sudan_News12[[#This Row],[text_classification_arabic3]],TextClassificationList[text_classification_arabic],0),1)</f>
        <v>#N/A</v>
      </c>
      <c r="AU134" t="e">
        <f>INDEX(TextClassificationList[],MATCH(Sudan_News12[[#This Row],[text_classification_arabic4]],TextClassificationList[text_classification_arabic],0),1)</f>
        <v>#N/A</v>
      </c>
      <c r="AW134" t="e">
        <f>INDEX(TextClassificationList[],MATCH(Sudan_News12[[#This Row],[text_classification_arabic5]],TextClassificationList[text_classification_arabic],0),1)</f>
        <v>#N/A</v>
      </c>
    </row>
    <row r="135" spans="1:49" x14ac:dyDescent="0.2">
      <c r="A135">
        <v>1.5560317922385347E+18</v>
      </c>
      <c r="B135">
        <v>1.5560317922385347E+18</v>
      </c>
      <c r="C135" t="s">
        <v>861</v>
      </c>
      <c r="D135" s="1">
        <v>44779</v>
      </c>
      <c r="E135" s="2">
        <v>0.98452546296296295</v>
      </c>
      <c r="F135">
        <v>200</v>
      </c>
      <c r="G135">
        <v>1889611729</v>
      </c>
      <c r="H135" t="s">
        <v>354</v>
      </c>
      <c r="I135" t="s">
        <v>355</v>
      </c>
      <c r="J135" t="s">
        <v>265</v>
      </c>
      <c r="K135" t="s">
        <v>862</v>
      </c>
      <c r="L135" t="s">
        <v>266</v>
      </c>
      <c r="M135" t="s">
        <v>267</v>
      </c>
      <c r="N135" t="s">
        <v>267</v>
      </c>
      <c r="O135" t="s">
        <v>267</v>
      </c>
      <c r="P135">
        <v>0</v>
      </c>
      <c r="Q135">
        <v>0</v>
      </c>
      <c r="R135">
        <v>0</v>
      </c>
      <c r="S135" t="s">
        <v>267</v>
      </c>
      <c r="T135" t="s">
        <v>267</v>
      </c>
      <c r="U135" t="s">
        <v>863</v>
      </c>
      <c r="V135" t="b">
        <v>0</v>
      </c>
      <c r="W135" t="s">
        <v>265</v>
      </c>
      <c r="X135">
        <v>0</v>
      </c>
      <c r="Y135" t="s">
        <v>265</v>
      </c>
      <c r="Z135" t="s">
        <v>265</v>
      </c>
      <c r="AA135" t="s">
        <v>265</v>
      </c>
      <c r="AB135" t="s">
        <v>265</v>
      </c>
      <c r="AC135" t="s">
        <v>265</v>
      </c>
      <c r="AD135" t="s">
        <v>265</v>
      </c>
      <c r="AE135" t="s">
        <v>265</v>
      </c>
      <c r="AF135" t="s">
        <v>267</v>
      </c>
      <c r="AG135" t="s">
        <v>265</v>
      </c>
      <c r="AH135" t="s">
        <v>265</v>
      </c>
      <c r="AI135" t="s">
        <v>265</v>
      </c>
      <c r="AJ135" t="s">
        <v>265</v>
      </c>
      <c r="AL135" t="str">
        <f>IF(Sudan_News12[[#This Row],[relevancy_classification_english]]="Relevant","مناسب",IF(Sudan_News12[[#This Row],[relevancy_classification_english]]="Relevant","عَرَضِيّ",""))</f>
        <v/>
      </c>
      <c r="AN135" t="str">
        <f>IF(Sudan_News12[[#This Row],[sentiment_analysis_english]]="Negative","سلبي",IF(Sudan_News12[[#This Row],[sentiment_analysis_english]]="Neutral","حيادي",IF(Sudan_News12[[#This Row],[sentiment_analysis_english]]="Positive","إيجابي","")))</f>
        <v/>
      </c>
      <c r="AO135" t="e">
        <f>INDEX(TextClassificationList[],MATCH(Sudan_News12[[#This Row],[text_classification_arabic]],TextClassificationList[text_classification_arabic],0),1)</f>
        <v>#N/A</v>
      </c>
      <c r="AQ135" t="e">
        <f>INDEX(TextClassificationList[],MATCH(Sudan_News12[[#This Row],[text_classification_arabic2]],TextClassificationList[text_classification_arabic],0),1)</f>
        <v>#N/A</v>
      </c>
      <c r="AS135" t="e">
        <f>INDEX(TextClassificationList[],MATCH(Sudan_News12[[#This Row],[text_classification_arabic3]],TextClassificationList[text_classification_arabic],0),1)</f>
        <v>#N/A</v>
      </c>
      <c r="AU135" t="e">
        <f>INDEX(TextClassificationList[],MATCH(Sudan_News12[[#This Row],[text_classification_arabic4]],TextClassificationList[text_classification_arabic],0),1)</f>
        <v>#N/A</v>
      </c>
      <c r="AW135" t="e">
        <f>INDEX(TextClassificationList[],MATCH(Sudan_News12[[#This Row],[text_classification_arabic5]],TextClassificationList[text_classification_arabic],0),1)</f>
        <v>#N/A</v>
      </c>
    </row>
    <row r="136" spans="1:49" x14ac:dyDescent="0.2">
      <c r="A136">
        <v>1.5560310114772337E+18</v>
      </c>
      <c r="B136">
        <v>1.5560310114772337E+18</v>
      </c>
      <c r="C136" t="s">
        <v>864</v>
      </c>
      <c r="D136" s="1">
        <v>44779</v>
      </c>
      <c r="E136" s="2">
        <v>0.98237268518518517</v>
      </c>
      <c r="F136">
        <v>200</v>
      </c>
      <c r="G136">
        <v>1889611729</v>
      </c>
      <c r="H136" t="s">
        <v>354</v>
      </c>
      <c r="I136" t="s">
        <v>355</v>
      </c>
      <c r="J136" t="s">
        <v>265</v>
      </c>
      <c r="K136" t="s">
        <v>865</v>
      </c>
      <c r="L136" t="s">
        <v>266</v>
      </c>
      <c r="M136" t="s">
        <v>267</v>
      </c>
      <c r="N136" t="s">
        <v>267</v>
      </c>
      <c r="O136" t="s">
        <v>267</v>
      </c>
      <c r="P136">
        <v>1</v>
      </c>
      <c r="Q136">
        <v>0</v>
      </c>
      <c r="R136">
        <v>2</v>
      </c>
      <c r="S136" t="s">
        <v>267</v>
      </c>
      <c r="T136" t="s">
        <v>267</v>
      </c>
      <c r="U136" t="s">
        <v>866</v>
      </c>
      <c r="V136" t="b">
        <v>0</v>
      </c>
      <c r="W136" t="s">
        <v>265</v>
      </c>
      <c r="X136">
        <v>0</v>
      </c>
      <c r="Y136" t="s">
        <v>265</v>
      </c>
      <c r="Z136" t="s">
        <v>265</v>
      </c>
      <c r="AA136" t="s">
        <v>265</v>
      </c>
      <c r="AB136" t="s">
        <v>265</v>
      </c>
      <c r="AC136" t="s">
        <v>265</v>
      </c>
      <c r="AD136" t="s">
        <v>265</v>
      </c>
      <c r="AE136" t="s">
        <v>265</v>
      </c>
      <c r="AF136" t="s">
        <v>267</v>
      </c>
      <c r="AG136" t="s">
        <v>265</v>
      </c>
      <c r="AH136" t="s">
        <v>265</v>
      </c>
      <c r="AI136" t="s">
        <v>265</v>
      </c>
      <c r="AJ136" t="s">
        <v>265</v>
      </c>
      <c r="AL136" t="str">
        <f>IF(Sudan_News12[[#This Row],[relevancy_classification_english]]="Relevant","مناسب",IF(Sudan_News12[[#This Row],[relevancy_classification_english]]="Relevant","عَرَضِيّ",""))</f>
        <v/>
      </c>
      <c r="AN136" t="str">
        <f>IF(Sudan_News12[[#This Row],[sentiment_analysis_english]]="Negative","سلبي",IF(Sudan_News12[[#This Row],[sentiment_analysis_english]]="Neutral","حيادي",IF(Sudan_News12[[#This Row],[sentiment_analysis_english]]="Positive","إيجابي","")))</f>
        <v/>
      </c>
      <c r="AO136" t="e">
        <f>INDEX(TextClassificationList[],MATCH(Sudan_News12[[#This Row],[text_classification_arabic]],TextClassificationList[text_classification_arabic],0),1)</f>
        <v>#N/A</v>
      </c>
      <c r="AQ136" t="e">
        <f>INDEX(TextClassificationList[],MATCH(Sudan_News12[[#This Row],[text_classification_arabic2]],TextClassificationList[text_classification_arabic],0),1)</f>
        <v>#N/A</v>
      </c>
      <c r="AS136" t="e">
        <f>INDEX(TextClassificationList[],MATCH(Sudan_News12[[#This Row],[text_classification_arabic3]],TextClassificationList[text_classification_arabic],0),1)</f>
        <v>#N/A</v>
      </c>
      <c r="AU136" t="e">
        <f>INDEX(TextClassificationList[],MATCH(Sudan_News12[[#This Row],[text_classification_arabic4]],TextClassificationList[text_classification_arabic],0),1)</f>
        <v>#N/A</v>
      </c>
      <c r="AW136" t="e">
        <f>INDEX(TextClassificationList[],MATCH(Sudan_News12[[#This Row],[text_classification_arabic5]],TextClassificationList[text_classification_arabic],0),1)</f>
        <v>#N/A</v>
      </c>
    </row>
    <row r="137" spans="1:49" x14ac:dyDescent="0.2">
      <c r="A137">
        <v>1.5540787180075827E+18</v>
      </c>
      <c r="B137">
        <v>1.5540787180075827E+18</v>
      </c>
      <c r="C137" t="s">
        <v>867</v>
      </c>
      <c r="D137" s="1">
        <v>44774</v>
      </c>
      <c r="E137" s="2">
        <v>0.59506944444444443</v>
      </c>
      <c r="F137">
        <v>200</v>
      </c>
      <c r="G137">
        <v>1889611729</v>
      </c>
      <c r="H137" t="s">
        <v>354</v>
      </c>
      <c r="I137" t="s">
        <v>355</v>
      </c>
      <c r="J137" t="s">
        <v>265</v>
      </c>
      <c r="K137" t="s">
        <v>868</v>
      </c>
      <c r="L137" t="s">
        <v>266</v>
      </c>
      <c r="M137" t="s">
        <v>267</v>
      </c>
      <c r="N137" t="s">
        <v>267</v>
      </c>
      <c r="O137" t="s">
        <v>869</v>
      </c>
      <c r="P137">
        <v>0</v>
      </c>
      <c r="Q137">
        <v>0</v>
      </c>
      <c r="R137">
        <v>1</v>
      </c>
      <c r="S137" t="s">
        <v>870</v>
      </c>
      <c r="T137" t="s">
        <v>267</v>
      </c>
      <c r="U137" t="s">
        <v>871</v>
      </c>
      <c r="V137" t="b">
        <v>0</v>
      </c>
      <c r="W137" t="s">
        <v>265</v>
      </c>
      <c r="X137">
        <v>1</v>
      </c>
      <c r="Y137" t="s">
        <v>872</v>
      </c>
      <c r="Z137" t="s">
        <v>265</v>
      </c>
      <c r="AA137" t="s">
        <v>265</v>
      </c>
      <c r="AB137" t="s">
        <v>265</v>
      </c>
      <c r="AC137" t="s">
        <v>265</v>
      </c>
      <c r="AD137" t="s">
        <v>265</v>
      </c>
      <c r="AE137" t="s">
        <v>265</v>
      </c>
      <c r="AF137" t="s">
        <v>267</v>
      </c>
      <c r="AG137" t="s">
        <v>265</v>
      </c>
      <c r="AH137" t="s">
        <v>265</v>
      </c>
      <c r="AI137" t="s">
        <v>265</v>
      </c>
      <c r="AJ137" t="s">
        <v>265</v>
      </c>
      <c r="AL137" t="str">
        <f>IF(Sudan_News12[[#This Row],[relevancy_classification_english]]="Relevant","مناسب",IF(Sudan_News12[[#This Row],[relevancy_classification_english]]="Relevant","عَرَضِيّ",""))</f>
        <v/>
      </c>
      <c r="AN137" t="str">
        <f>IF(Sudan_News12[[#This Row],[sentiment_analysis_english]]="Negative","سلبي",IF(Sudan_News12[[#This Row],[sentiment_analysis_english]]="Neutral","حيادي",IF(Sudan_News12[[#This Row],[sentiment_analysis_english]]="Positive","إيجابي","")))</f>
        <v/>
      </c>
      <c r="AO137" t="e">
        <f>INDEX(TextClassificationList[],MATCH(Sudan_News12[[#This Row],[text_classification_arabic]],TextClassificationList[text_classification_arabic],0),1)</f>
        <v>#N/A</v>
      </c>
      <c r="AQ137" t="e">
        <f>INDEX(TextClassificationList[],MATCH(Sudan_News12[[#This Row],[text_classification_arabic2]],TextClassificationList[text_classification_arabic],0),1)</f>
        <v>#N/A</v>
      </c>
      <c r="AS137" t="e">
        <f>INDEX(TextClassificationList[],MATCH(Sudan_News12[[#This Row],[text_classification_arabic3]],TextClassificationList[text_classification_arabic],0),1)</f>
        <v>#N/A</v>
      </c>
      <c r="AU137" t="e">
        <f>INDEX(TextClassificationList[],MATCH(Sudan_News12[[#This Row],[text_classification_arabic4]],TextClassificationList[text_classification_arabic],0),1)</f>
        <v>#N/A</v>
      </c>
      <c r="AW137" t="e">
        <f>INDEX(TextClassificationList[],MATCH(Sudan_News12[[#This Row],[text_classification_arabic5]],TextClassificationList[text_classification_arabic],0),1)</f>
        <v>#N/A</v>
      </c>
    </row>
    <row r="138" spans="1:49" x14ac:dyDescent="0.2">
      <c r="A138">
        <v>1.553825868388225E+18</v>
      </c>
      <c r="B138">
        <v>1.5537125329295196E+18</v>
      </c>
      <c r="C138" t="s">
        <v>873</v>
      </c>
      <c r="D138" s="1">
        <v>44773</v>
      </c>
      <c r="E138" s="2">
        <v>0.89733796296296298</v>
      </c>
      <c r="F138">
        <v>200</v>
      </c>
      <c r="G138">
        <v>1889611729</v>
      </c>
      <c r="H138" t="s">
        <v>354</v>
      </c>
      <c r="I138" t="s">
        <v>355</v>
      </c>
      <c r="J138" t="s">
        <v>265</v>
      </c>
      <c r="K138" t="s">
        <v>874</v>
      </c>
      <c r="L138" t="s">
        <v>276</v>
      </c>
      <c r="M138" t="s">
        <v>267</v>
      </c>
      <c r="N138" t="s">
        <v>267</v>
      </c>
      <c r="O138" t="s">
        <v>267</v>
      </c>
      <c r="P138">
        <v>0</v>
      </c>
      <c r="Q138">
        <v>0</v>
      </c>
      <c r="R138">
        <v>1</v>
      </c>
      <c r="S138" t="s">
        <v>267</v>
      </c>
      <c r="T138" t="s">
        <v>267</v>
      </c>
      <c r="U138" t="s">
        <v>875</v>
      </c>
      <c r="V138" t="b">
        <v>0</v>
      </c>
      <c r="W138" t="s">
        <v>265</v>
      </c>
      <c r="X138">
        <v>0</v>
      </c>
      <c r="Y138" t="s">
        <v>265</v>
      </c>
      <c r="Z138" t="s">
        <v>265</v>
      </c>
      <c r="AA138" t="s">
        <v>265</v>
      </c>
      <c r="AB138" t="s">
        <v>265</v>
      </c>
      <c r="AC138" t="s">
        <v>265</v>
      </c>
      <c r="AD138" t="s">
        <v>265</v>
      </c>
      <c r="AE138" t="s">
        <v>265</v>
      </c>
      <c r="AF138" t="s">
        <v>826</v>
      </c>
      <c r="AG138" t="s">
        <v>265</v>
      </c>
      <c r="AH138" t="s">
        <v>265</v>
      </c>
      <c r="AI138" t="s">
        <v>265</v>
      </c>
      <c r="AJ138" t="s">
        <v>265</v>
      </c>
      <c r="AL138" t="str">
        <f>IF(Sudan_News12[[#This Row],[relevancy_classification_english]]="Relevant","مناسب",IF(Sudan_News12[[#This Row],[relevancy_classification_english]]="Relevant","عَرَضِيّ",""))</f>
        <v/>
      </c>
      <c r="AN138" t="str">
        <f>IF(Sudan_News12[[#This Row],[sentiment_analysis_english]]="Negative","سلبي",IF(Sudan_News12[[#This Row],[sentiment_analysis_english]]="Neutral","حيادي",IF(Sudan_News12[[#This Row],[sentiment_analysis_english]]="Positive","إيجابي","")))</f>
        <v/>
      </c>
      <c r="AO138" t="e">
        <f>INDEX(TextClassificationList[],MATCH(Sudan_News12[[#This Row],[text_classification_arabic]],TextClassificationList[text_classification_arabic],0),1)</f>
        <v>#N/A</v>
      </c>
      <c r="AQ138" t="e">
        <f>INDEX(TextClassificationList[],MATCH(Sudan_News12[[#This Row],[text_classification_arabic2]],TextClassificationList[text_classification_arabic],0),1)</f>
        <v>#N/A</v>
      </c>
      <c r="AS138" t="e">
        <f>INDEX(TextClassificationList[],MATCH(Sudan_News12[[#This Row],[text_classification_arabic3]],TextClassificationList[text_classification_arabic],0),1)</f>
        <v>#N/A</v>
      </c>
      <c r="AU138" t="e">
        <f>INDEX(TextClassificationList[],MATCH(Sudan_News12[[#This Row],[text_classification_arabic4]],TextClassificationList[text_classification_arabic],0),1)</f>
        <v>#N/A</v>
      </c>
      <c r="AW138" t="e">
        <f>INDEX(TextClassificationList[],MATCH(Sudan_News12[[#This Row],[text_classification_arabic5]],TextClassificationList[text_classification_arabic],0),1)</f>
        <v>#N/A</v>
      </c>
    </row>
    <row r="139" spans="1:49" x14ac:dyDescent="0.2">
      <c r="A139">
        <v>1.5533654501588541E+18</v>
      </c>
      <c r="B139">
        <v>1.5533654501588541E+18</v>
      </c>
      <c r="C139" t="s">
        <v>876</v>
      </c>
      <c r="D139" s="1">
        <v>44772</v>
      </c>
      <c r="E139" s="2">
        <v>0.62682870370370369</v>
      </c>
      <c r="F139">
        <v>200</v>
      </c>
      <c r="G139">
        <v>1889611729</v>
      </c>
      <c r="H139" t="s">
        <v>354</v>
      </c>
      <c r="I139" t="s">
        <v>355</v>
      </c>
      <c r="J139" t="s">
        <v>265</v>
      </c>
      <c r="K139" t="s">
        <v>877</v>
      </c>
      <c r="L139" t="s">
        <v>266</v>
      </c>
      <c r="M139" t="s">
        <v>267</v>
      </c>
      <c r="N139" t="s">
        <v>267</v>
      </c>
      <c r="O139" t="s">
        <v>878</v>
      </c>
      <c r="P139">
        <v>0</v>
      </c>
      <c r="Q139">
        <v>0</v>
      </c>
      <c r="R139">
        <v>6</v>
      </c>
      <c r="S139" t="s">
        <v>346</v>
      </c>
      <c r="T139" t="s">
        <v>267</v>
      </c>
      <c r="U139" t="s">
        <v>879</v>
      </c>
      <c r="V139" t="b">
        <v>0</v>
      </c>
      <c r="W139" t="s">
        <v>265</v>
      </c>
      <c r="X139">
        <v>1</v>
      </c>
      <c r="Y139" t="s">
        <v>880</v>
      </c>
      <c r="Z139" t="s">
        <v>265</v>
      </c>
      <c r="AA139" t="s">
        <v>265</v>
      </c>
      <c r="AB139" t="s">
        <v>265</v>
      </c>
      <c r="AC139" t="s">
        <v>265</v>
      </c>
      <c r="AD139" t="s">
        <v>265</v>
      </c>
      <c r="AE139" t="s">
        <v>265</v>
      </c>
      <c r="AF139" t="s">
        <v>267</v>
      </c>
      <c r="AG139" t="s">
        <v>265</v>
      </c>
      <c r="AH139" t="s">
        <v>265</v>
      </c>
      <c r="AI139" t="s">
        <v>265</v>
      </c>
      <c r="AJ139" t="s">
        <v>265</v>
      </c>
      <c r="AL139" t="str">
        <f>IF(Sudan_News12[[#This Row],[relevancy_classification_english]]="Relevant","مناسب",IF(Sudan_News12[[#This Row],[relevancy_classification_english]]="Relevant","عَرَضِيّ",""))</f>
        <v/>
      </c>
      <c r="AN139" t="str">
        <f>IF(Sudan_News12[[#This Row],[sentiment_analysis_english]]="Negative","سلبي",IF(Sudan_News12[[#This Row],[sentiment_analysis_english]]="Neutral","حيادي",IF(Sudan_News12[[#This Row],[sentiment_analysis_english]]="Positive","إيجابي","")))</f>
        <v/>
      </c>
      <c r="AO139" t="e">
        <f>INDEX(TextClassificationList[],MATCH(Sudan_News12[[#This Row],[text_classification_arabic]],TextClassificationList[text_classification_arabic],0),1)</f>
        <v>#N/A</v>
      </c>
      <c r="AQ139" t="e">
        <f>INDEX(TextClassificationList[],MATCH(Sudan_News12[[#This Row],[text_classification_arabic2]],TextClassificationList[text_classification_arabic],0),1)</f>
        <v>#N/A</v>
      </c>
      <c r="AS139" t="e">
        <f>INDEX(TextClassificationList[],MATCH(Sudan_News12[[#This Row],[text_classification_arabic3]],TextClassificationList[text_classification_arabic],0),1)</f>
        <v>#N/A</v>
      </c>
      <c r="AU139" t="e">
        <f>INDEX(TextClassificationList[],MATCH(Sudan_News12[[#This Row],[text_classification_arabic4]],TextClassificationList[text_classification_arabic],0),1)</f>
        <v>#N/A</v>
      </c>
      <c r="AW139" t="e">
        <f>INDEX(TextClassificationList[],MATCH(Sudan_News12[[#This Row],[text_classification_arabic5]],TextClassificationList[text_classification_arabic],0),1)</f>
        <v>#N/A</v>
      </c>
    </row>
    <row r="140" spans="1:49" x14ac:dyDescent="0.2">
      <c r="A140">
        <v>1.5530884178561188E+18</v>
      </c>
      <c r="B140">
        <v>1.5530884178561188E+18</v>
      </c>
      <c r="C140" t="s">
        <v>881</v>
      </c>
      <c r="D140" s="1">
        <v>44771</v>
      </c>
      <c r="E140" s="2">
        <v>0.86236111111111113</v>
      </c>
      <c r="F140">
        <v>200</v>
      </c>
      <c r="G140">
        <v>1889611729</v>
      </c>
      <c r="H140" t="s">
        <v>354</v>
      </c>
      <c r="I140" t="s">
        <v>355</v>
      </c>
      <c r="J140" t="s">
        <v>265</v>
      </c>
      <c r="K140" t="s">
        <v>882</v>
      </c>
      <c r="L140" t="s">
        <v>266</v>
      </c>
      <c r="M140" t="s">
        <v>267</v>
      </c>
      <c r="N140" t="s">
        <v>267</v>
      </c>
      <c r="O140" t="s">
        <v>267</v>
      </c>
      <c r="P140">
        <v>0</v>
      </c>
      <c r="Q140">
        <v>0</v>
      </c>
      <c r="R140">
        <v>2</v>
      </c>
      <c r="S140" t="s">
        <v>282</v>
      </c>
      <c r="T140" t="s">
        <v>267</v>
      </c>
      <c r="U140" t="s">
        <v>883</v>
      </c>
      <c r="V140" t="b">
        <v>0</v>
      </c>
      <c r="W140" t="s">
        <v>265</v>
      </c>
      <c r="X140">
        <v>0</v>
      </c>
      <c r="Y140" t="s">
        <v>265</v>
      </c>
      <c r="Z140" t="s">
        <v>265</v>
      </c>
      <c r="AA140" t="s">
        <v>265</v>
      </c>
      <c r="AB140" t="s">
        <v>265</v>
      </c>
      <c r="AC140" t="s">
        <v>265</v>
      </c>
      <c r="AD140" t="s">
        <v>265</v>
      </c>
      <c r="AE140" t="s">
        <v>265</v>
      </c>
      <c r="AF140" t="s">
        <v>267</v>
      </c>
      <c r="AG140" t="s">
        <v>265</v>
      </c>
      <c r="AH140" t="s">
        <v>265</v>
      </c>
      <c r="AI140" t="s">
        <v>265</v>
      </c>
      <c r="AJ140" t="s">
        <v>265</v>
      </c>
      <c r="AL140" t="str">
        <f>IF(Sudan_News12[[#This Row],[relevancy_classification_english]]="Relevant","مناسب",IF(Sudan_News12[[#This Row],[relevancy_classification_english]]="Relevant","عَرَضِيّ",""))</f>
        <v/>
      </c>
      <c r="AN140" t="str">
        <f>IF(Sudan_News12[[#This Row],[sentiment_analysis_english]]="Negative","سلبي",IF(Sudan_News12[[#This Row],[sentiment_analysis_english]]="Neutral","حيادي",IF(Sudan_News12[[#This Row],[sentiment_analysis_english]]="Positive","إيجابي","")))</f>
        <v/>
      </c>
      <c r="AO140" t="e">
        <f>INDEX(TextClassificationList[],MATCH(Sudan_News12[[#This Row],[text_classification_arabic]],TextClassificationList[text_classification_arabic],0),1)</f>
        <v>#N/A</v>
      </c>
      <c r="AQ140" t="e">
        <f>INDEX(TextClassificationList[],MATCH(Sudan_News12[[#This Row],[text_classification_arabic2]],TextClassificationList[text_classification_arabic],0),1)</f>
        <v>#N/A</v>
      </c>
      <c r="AS140" t="e">
        <f>INDEX(TextClassificationList[],MATCH(Sudan_News12[[#This Row],[text_classification_arabic3]],TextClassificationList[text_classification_arabic],0),1)</f>
        <v>#N/A</v>
      </c>
      <c r="AU140" t="e">
        <f>INDEX(TextClassificationList[],MATCH(Sudan_News12[[#This Row],[text_classification_arabic4]],TextClassificationList[text_classification_arabic],0),1)</f>
        <v>#N/A</v>
      </c>
      <c r="AW140" t="e">
        <f>INDEX(TextClassificationList[],MATCH(Sudan_News12[[#This Row],[text_classification_arabic5]],TextClassificationList[text_classification_arabic],0),1)</f>
        <v>#N/A</v>
      </c>
    </row>
    <row r="141" spans="1:49" x14ac:dyDescent="0.2">
      <c r="A141">
        <v>1.5523110364679414E+18</v>
      </c>
      <c r="B141">
        <v>1.5523110364679414E+18</v>
      </c>
      <c r="C141" t="s">
        <v>884</v>
      </c>
      <c r="D141" s="1">
        <v>44769</v>
      </c>
      <c r="E141" s="2">
        <v>0.71719907407407413</v>
      </c>
      <c r="F141">
        <v>200</v>
      </c>
      <c r="G141">
        <v>1889611729</v>
      </c>
      <c r="H141" t="s">
        <v>354</v>
      </c>
      <c r="I141" t="s">
        <v>355</v>
      </c>
      <c r="J141" t="s">
        <v>265</v>
      </c>
      <c r="K141" t="s">
        <v>885</v>
      </c>
      <c r="L141" t="s">
        <v>266</v>
      </c>
      <c r="M141" t="s">
        <v>267</v>
      </c>
      <c r="N141" t="s">
        <v>267</v>
      </c>
      <c r="O141" t="s">
        <v>267</v>
      </c>
      <c r="P141">
        <v>0</v>
      </c>
      <c r="Q141">
        <v>0</v>
      </c>
      <c r="R141">
        <v>4</v>
      </c>
      <c r="S141" t="s">
        <v>282</v>
      </c>
      <c r="T141" t="s">
        <v>267</v>
      </c>
      <c r="U141" t="s">
        <v>886</v>
      </c>
      <c r="V141" t="b">
        <v>0</v>
      </c>
      <c r="W141" t="s">
        <v>265</v>
      </c>
      <c r="X141">
        <v>0</v>
      </c>
      <c r="Y141" t="s">
        <v>265</v>
      </c>
      <c r="Z141" t="s">
        <v>265</v>
      </c>
      <c r="AA141" t="s">
        <v>265</v>
      </c>
      <c r="AB141" t="s">
        <v>265</v>
      </c>
      <c r="AC141" t="s">
        <v>265</v>
      </c>
      <c r="AD141" t="s">
        <v>265</v>
      </c>
      <c r="AE141" t="s">
        <v>265</v>
      </c>
      <c r="AF141" t="s">
        <v>267</v>
      </c>
      <c r="AG141" t="s">
        <v>265</v>
      </c>
      <c r="AH141" t="s">
        <v>265</v>
      </c>
      <c r="AI141" t="s">
        <v>265</v>
      </c>
      <c r="AJ141" t="s">
        <v>265</v>
      </c>
      <c r="AL141" t="str">
        <f>IF(Sudan_News12[[#This Row],[relevancy_classification_english]]="Relevant","مناسب",IF(Sudan_News12[[#This Row],[relevancy_classification_english]]="Relevant","عَرَضِيّ",""))</f>
        <v/>
      </c>
      <c r="AN141" t="str">
        <f>IF(Sudan_News12[[#This Row],[sentiment_analysis_english]]="Negative","سلبي",IF(Sudan_News12[[#This Row],[sentiment_analysis_english]]="Neutral","حيادي",IF(Sudan_News12[[#This Row],[sentiment_analysis_english]]="Positive","إيجابي","")))</f>
        <v/>
      </c>
      <c r="AO141" t="e">
        <f>INDEX(TextClassificationList[],MATCH(Sudan_News12[[#This Row],[text_classification_arabic]],TextClassificationList[text_classification_arabic],0),1)</f>
        <v>#N/A</v>
      </c>
      <c r="AQ141" t="e">
        <f>INDEX(TextClassificationList[],MATCH(Sudan_News12[[#This Row],[text_classification_arabic2]],TextClassificationList[text_classification_arabic],0),1)</f>
        <v>#N/A</v>
      </c>
      <c r="AS141" t="e">
        <f>INDEX(TextClassificationList[],MATCH(Sudan_News12[[#This Row],[text_classification_arabic3]],TextClassificationList[text_classification_arabic],0),1)</f>
        <v>#N/A</v>
      </c>
      <c r="AU141" t="e">
        <f>INDEX(TextClassificationList[],MATCH(Sudan_News12[[#This Row],[text_classification_arabic4]],TextClassificationList[text_classification_arabic],0),1)</f>
        <v>#N/A</v>
      </c>
      <c r="AW141" t="e">
        <f>INDEX(TextClassificationList[],MATCH(Sudan_News12[[#This Row],[text_classification_arabic5]],TextClassificationList[text_classification_arabic],0),1)</f>
        <v>#N/A</v>
      </c>
    </row>
    <row r="142" spans="1:49" x14ac:dyDescent="0.2">
      <c r="A142">
        <v>1.5523049392795648E+18</v>
      </c>
      <c r="B142">
        <v>1.5523049392795648E+18</v>
      </c>
      <c r="C142" t="s">
        <v>887</v>
      </c>
      <c r="D142" s="1">
        <v>44769</v>
      </c>
      <c r="E142" s="2">
        <v>0.70037037037037042</v>
      </c>
      <c r="F142">
        <v>200</v>
      </c>
      <c r="G142">
        <v>1889611729</v>
      </c>
      <c r="H142" t="s">
        <v>354</v>
      </c>
      <c r="I142" t="s">
        <v>355</v>
      </c>
      <c r="J142" t="s">
        <v>265</v>
      </c>
      <c r="K142" t="s">
        <v>888</v>
      </c>
      <c r="L142" t="s">
        <v>266</v>
      </c>
      <c r="M142" t="s">
        <v>267</v>
      </c>
      <c r="N142" t="s">
        <v>267</v>
      </c>
      <c r="O142" t="s">
        <v>267</v>
      </c>
      <c r="P142">
        <v>1</v>
      </c>
      <c r="Q142">
        <v>4</v>
      </c>
      <c r="R142">
        <v>5</v>
      </c>
      <c r="S142" t="s">
        <v>312</v>
      </c>
      <c r="T142" t="s">
        <v>267</v>
      </c>
      <c r="U142" t="s">
        <v>889</v>
      </c>
      <c r="V142" t="b">
        <v>0</v>
      </c>
      <c r="W142" t="s">
        <v>265</v>
      </c>
      <c r="X142">
        <v>0</v>
      </c>
      <c r="Y142" t="s">
        <v>265</v>
      </c>
      <c r="Z142" t="s">
        <v>265</v>
      </c>
      <c r="AA142" t="s">
        <v>265</v>
      </c>
      <c r="AB142" t="s">
        <v>265</v>
      </c>
      <c r="AC142" t="s">
        <v>265</v>
      </c>
      <c r="AD142" t="s">
        <v>265</v>
      </c>
      <c r="AE142" t="s">
        <v>265</v>
      </c>
      <c r="AF142" t="s">
        <v>267</v>
      </c>
      <c r="AG142" t="s">
        <v>265</v>
      </c>
      <c r="AH142" t="s">
        <v>265</v>
      </c>
      <c r="AI142" t="s">
        <v>265</v>
      </c>
      <c r="AJ142" t="s">
        <v>265</v>
      </c>
      <c r="AL142" t="str">
        <f>IF(Sudan_News12[[#This Row],[relevancy_classification_english]]="Relevant","مناسب",IF(Sudan_News12[[#This Row],[relevancy_classification_english]]="Relevant","عَرَضِيّ",""))</f>
        <v/>
      </c>
      <c r="AN142" t="str">
        <f>IF(Sudan_News12[[#This Row],[sentiment_analysis_english]]="Negative","سلبي",IF(Sudan_News12[[#This Row],[sentiment_analysis_english]]="Neutral","حيادي",IF(Sudan_News12[[#This Row],[sentiment_analysis_english]]="Positive","إيجابي","")))</f>
        <v/>
      </c>
      <c r="AO142" t="e">
        <f>INDEX(TextClassificationList[],MATCH(Sudan_News12[[#This Row],[text_classification_arabic]],TextClassificationList[text_classification_arabic],0),1)</f>
        <v>#N/A</v>
      </c>
      <c r="AQ142" t="e">
        <f>INDEX(TextClassificationList[],MATCH(Sudan_News12[[#This Row],[text_classification_arabic2]],TextClassificationList[text_classification_arabic],0),1)</f>
        <v>#N/A</v>
      </c>
      <c r="AS142" t="e">
        <f>INDEX(TextClassificationList[],MATCH(Sudan_News12[[#This Row],[text_classification_arabic3]],TextClassificationList[text_classification_arabic],0),1)</f>
        <v>#N/A</v>
      </c>
      <c r="AU142" t="e">
        <f>INDEX(TextClassificationList[],MATCH(Sudan_News12[[#This Row],[text_classification_arabic4]],TextClassificationList[text_classification_arabic],0),1)</f>
        <v>#N/A</v>
      </c>
      <c r="AW142" t="e">
        <f>INDEX(TextClassificationList[],MATCH(Sudan_News12[[#This Row],[text_classification_arabic5]],TextClassificationList[text_classification_arabic],0),1)</f>
        <v>#N/A</v>
      </c>
    </row>
    <row r="143" spans="1:49" x14ac:dyDescent="0.2">
      <c r="A143">
        <v>1.5519123028483768E+18</v>
      </c>
      <c r="B143">
        <v>1.5519123028483768E+18</v>
      </c>
      <c r="C143" t="s">
        <v>890</v>
      </c>
      <c r="D143" s="1">
        <v>44768</v>
      </c>
      <c r="E143" s="2">
        <v>0.61689814814814814</v>
      </c>
      <c r="F143">
        <v>200</v>
      </c>
      <c r="G143">
        <v>1889611729</v>
      </c>
      <c r="H143" t="s">
        <v>354</v>
      </c>
      <c r="I143" t="s">
        <v>355</v>
      </c>
      <c r="J143" t="s">
        <v>265</v>
      </c>
      <c r="K143" t="s">
        <v>891</v>
      </c>
      <c r="L143" t="s">
        <v>266</v>
      </c>
      <c r="M143" t="s">
        <v>267</v>
      </c>
      <c r="N143" t="s">
        <v>267</v>
      </c>
      <c r="O143" t="s">
        <v>892</v>
      </c>
      <c r="P143">
        <v>0</v>
      </c>
      <c r="Q143">
        <v>1</v>
      </c>
      <c r="R143">
        <v>5</v>
      </c>
      <c r="S143" t="s">
        <v>283</v>
      </c>
      <c r="T143" t="s">
        <v>267</v>
      </c>
      <c r="U143" t="s">
        <v>893</v>
      </c>
      <c r="V143" t="b">
        <v>0</v>
      </c>
      <c r="W143" t="s">
        <v>265</v>
      </c>
      <c r="X143">
        <v>1</v>
      </c>
      <c r="Y143" t="s">
        <v>894</v>
      </c>
      <c r="Z143" t="s">
        <v>265</v>
      </c>
      <c r="AA143" t="s">
        <v>265</v>
      </c>
      <c r="AB143" t="s">
        <v>265</v>
      </c>
      <c r="AC143" t="s">
        <v>265</v>
      </c>
      <c r="AD143" t="s">
        <v>265</v>
      </c>
      <c r="AE143" t="s">
        <v>265</v>
      </c>
      <c r="AF143" t="s">
        <v>267</v>
      </c>
      <c r="AG143" t="s">
        <v>265</v>
      </c>
      <c r="AH143" t="s">
        <v>265</v>
      </c>
      <c r="AI143" t="s">
        <v>265</v>
      </c>
      <c r="AJ143" t="s">
        <v>265</v>
      </c>
      <c r="AL143" t="str">
        <f>IF(Sudan_News12[[#This Row],[relevancy_classification_english]]="Relevant","مناسب",IF(Sudan_News12[[#This Row],[relevancy_classification_english]]="Relevant","عَرَضِيّ",""))</f>
        <v/>
      </c>
      <c r="AN143" t="str">
        <f>IF(Sudan_News12[[#This Row],[sentiment_analysis_english]]="Negative","سلبي",IF(Sudan_News12[[#This Row],[sentiment_analysis_english]]="Neutral","حيادي",IF(Sudan_News12[[#This Row],[sentiment_analysis_english]]="Positive","إيجابي","")))</f>
        <v/>
      </c>
      <c r="AO143" t="e">
        <f>INDEX(TextClassificationList[],MATCH(Sudan_News12[[#This Row],[text_classification_arabic]],TextClassificationList[text_classification_arabic],0),1)</f>
        <v>#N/A</v>
      </c>
      <c r="AQ143" t="e">
        <f>INDEX(TextClassificationList[],MATCH(Sudan_News12[[#This Row],[text_classification_arabic2]],TextClassificationList[text_classification_arabic],0),1)</f>
        <v>#N/A</v>
      </c>
      <c r="AS143" t="e">
        <f>INDEX(TextClassificationList[],MATCH(Sudan_News12[[#This Row],[text_classification_arabic3]],TextClassificationList[text_classification_arabic],0),1)</f>
        <v>#N/A</v>
      </c>
      <c r="AU143" t="e">
        <f>INDEX(TextClassificationList[],MATCH(Sudan_News12[[#This Row],[text_classification_arabic4]],TextClassificationList[text_classification_arabic],0),1)</f>
        <v>#N/A</v>
      </c>
      <c r="AW143" t="e">
        <f>INDEX(TextClassificationList[],MATCH(Sudan_News12[[#This Row],[text_classification_arabic5]],TextClassificationList[text_classification_arabic],0),1)</f>
        <v>#N/A</v>
      </c>
    </row>
    <row r="144" spans="1:49" x14ac:dyDescent="0.2">
      <c r="A144">
        <v>1.5505935516958556E+18</v>
      </c>
      <c r="B144">
        <v>1.5505935516958556E+18</v>
      </c>
      <c r="C144" t="s">
        <v>895</v>
      </c>
      <c r="D144" s="1">
        <v>44764</v>
      </c>
      <c r="E144" s="2">
        <v>0.9778472222222222</v>
      </c>
      <c r="F144">
        <v>200</v>
      </c>
      <c r="G144">
        <v>1889611729</v>
      </c>
      <c r="H144" t="s">
        <v>354</v>
      </c>
      <c r="I144" t="s">
        <v>355</v>
      </c>
      <c r="J144" t="s">
        <v>265</v>
      </c>
      <c r="K144" t="s">
        <v>896</v>
      </c>
      <c r="L144" t="s">
        <v>266</v>
      </c>
      <c r="M144" t="s">
        <v>267</v>
      </c>
      <c r="N144" t="s">
        <v>267</v>
      </c>
      <c r="O144" t="s">
        <v>267</v>
      </c>
      <c r="P144">
        <v>1</v>
      </c>
      <c r="Q144">
        <v>0</v>
      </c>
      <c r="R144">
        <v>1</v>
      </c>
      <c r="S144" t="s">
        <v>267</v>
      </c>
      <c r="T144" t="s">
        <v>267</v>
      </c>
      <c r="U144" t="s">
        <v>897</v>
      </c>
      <c r="V144" t="b">
        <v>0</v>
      </c>
      <c r="W144" t="s">
        <v>265</v>
      </c>
      <c r="X144">
        <v>0</v>
      </c>
      <c r="Y144" t="s">
        <v>265</v>
      </c>
      <c r="Z144" t="s">
        <v>265</v>
      </c>
      <c r="AA144" t="s">
        <v>265</v>
      </c>
      <c r="AB144" t="s">
        <v>265</v>
      </c>
      <c r="AC144" t="s">
        <v>265</v>
      </c>
      <c r="AD144" t="s">
        <v>265</v>
      </c>
      <c r="AE144" t="s">
        <v>265</v>
      </c>
      <c r="AF144" t="s">
        <v>267</v>
      </c>
      <c r="AG144" t="s">
        <v>265</v>
      </c>
      <c r="AH144" t="s">
        <v>265</v>
      </c>
      <c r="AI144" t="s">
        <v>265</v>
      </c>
      <c r="AJ144" t="s">
        <v>265</v>
      </c>
      <c r="AL144" t="str">
        <f>IF(Sudan_News12[[#This Row],[relevancy_classification_english]]="Relevant","مناسب",IF(Sudan_News12[[#This Row],[relevancy_classification_english]]="Relevant","عَرَضِيّ",""))</f>
        <v/>
      </c>
      <c r="AN144" t="str">
        <f>IF(Sudan_News12[[#This Row],[sentiment_analysis_english]]="Negative","سلبي",IF(Sudan_News12[[#This Row],[sentiment_analysis_english]]="Neutral","حيادي",IF(Sudan_News12[[#This Row],[sentiment_analysis_english]]="Positive","إيجابي","")))</f>
        <v/>
      </c>
      <c r="AO144" t="e">
        <f>INDEX(TextClassificationList[],MATCH(Sudan_News12[[#This Row],[text_classification_arabic]],TextClassificationList[text_classification_arabic],0),1)</f>
        <v>#N/A</v>
      </c>
      <c r="AQ144" t="e">
        <f>INDEX(TextClassificationList[],MATCH(Sudan_News12[[#This Row],[text_classification_arabic2]],TextClassificationList[text_classification_arabic],0),1)</f>
        <v>#N/A</v>
      </c>
      <c r="AS144" t="e">
        <f>INDEX(TextClassificationList[],MATCH(Sudan_News12[[#This Row],[text_classification_arabic3]],TextClassificationList[text_classification_arabic],0),1)</f>
        <v>#N/A</v>
      </c>
      <c r="AU144" t="e">
        <f>INDEX(TextClassificationList[],MATCH(Sudan_News12[[#This Row],[text_classification_arabic4]],TextClassificationList[text_classification_arabic],0),1)</f>
        <v>#N/A</v>
      </c>
      <c r="AW144" t="e">
        <f>INDEX(TextClassificationList[],MATCH(Sudan_News12[[#This Row],[text_classification_arabic5]],TextClassificationList[text_classification_arabic],0),1)</f>
        <v>#N/A</v>
      </c>
    </row>
    <row r="145" spans="1:49" x14ac:dyDescent="0.2">
      <c r="A145">
        <v>1.5504088303448883E+18</v>
      </c>
      <c r="B145">
        <v>1.5504088303448883E+18</v>
      </c>
      <c r="C145" t="s">
        <v>898</v>
      </c>
      <c r="D145" s="1">
        <v>44764</v>
      </c>
      <c r="E145" s="2">
        <v>0.46811342592592592</v>
      </c>
      <c r="F145">
        <v>200</v>
      </c>
      <c r="G145">
        <v>1889611729</v>
      </c>
      <c r="H145" t="s">
        <v>354</v>
      </c>
      <c r="I145" t="s">
        <v>355</v>
      </c>
      <c r="J145" t="s">
        <v>265</v>
      </c>
      <c r="K145" t="s">
        <v>899</v>
      </c>
      <c r="L145" t="s">
        <v>266</v>
      </c>
      <c r="M145" t="s">
        <v>267</v>
      </c>
      <c r="N145" t="s">
        <v>267</v>
      </c>
      <c r="O145" t="s">
        <v>267</v>
      </c>
      <c r="P145">
        <v>0</v>
      </c>
      <c r="Q145">
        <v>0</v>
      </c>
      <c r="R145">
        <v>0</v>
      </c>
      <c r="S145" t="s">
        <v>900</v>
      </c>
      <c r="T145" t="s">
        <v>267</v>
      </c>
      <c r="U145" t="s">
        <v>901</v>
      </c>
      <c r="V145" t="b">
        <v>0</v>
      </c>
      <c r="W145" t="s">
        <v>265</v>
      </c>
      <c r="X145">
        <v>0</v>
      </c>
      <c r="Y145" t="s">
        <v>265</v>
      </c>
      <c r="Z145" t="s">
        <v>265</v>
      </c>
      <c r="AA145" t="s">
        <v>265</v>
      </c>
      <c r="AB145" t="s">
        <v>265</v>
      </c>
      <c r="AC145" t="s">
        <v>265</v>
      </c>
      <c r="AD145" t="s">
        <v>265</v>
      </c>
      <c r="AE145" t="s">
        <v>265</v>
      </c>
      <c r="AF145" t="s">
        <v>267</v>
      </c>
      <c r="AG145" t="s">
        <v>265</v>
      </c>
      <c r="AH145" t="s">
        <v>265</v>
      </c>
      <c r="AI145" t="s">
        <v>265</v>
      </c>
      <c r="AJ145" t="s">
        <v>265</v>
      </c>
      <c r="AL145" t="str">
        <f>IF(Sudan_News12[[#This Row],[relevancy_classification_english]]="Relevant","مناسب",IF(Sudan_News12[[#This Row],[relevancy_classification_english]]="Relevant","عَرَضِيّ",""))</f>
        <v/>
      </c>
      <c r="AN145" t="str">
        <f>IF(Sudan_News12[[#This Row],[sentiment_analysis_english]]="Negative","سلبي",IF(Sudan_News12[[#This Row],[sentiment_analysis_english]]="Neutral","حيادي",IF(Sudan_News12[[#This Row],[sentiment_analysis_english]]="Positive","إيجابي","")))</f>
        <v/>
      </c>
      <c r="AO145" t="e">
        <f>INDEX(TextClassificationList[],MATCH(Sudan_News12[[#This Row],[text_classification_arabic]],TextClassificationList[text_classification_arabic],0),1)</f>
        <v>#N/A</v>
      </c>
      <c r="AQ145" t="e">
        <f>INDEX(TextClassificationList[],MATCH(Sudan_News12[[#This Row],[text_classification_arabic2]],TextClassificationList[text_classification_arabic],0),1)</f>
        <v>#N/A</v>
      </c>
      <c r="AS145" t="e">
        <f>INDEX(TextClassificationList[],MATCH(Sudan_News12[[#This Row],[text_classification_arabic3]],TextClassificationList[text_classification_arabic],0),1)</f>
        <v>#N/A</v>
      </c>
      <c r="AU145" t="e">
        <f>INDEX(TextClassificationList[],MATCH(Sudan_News12[[#This Row],[text_classification_arabic4]],TextClassificationList[text_classification_arabic],0),1)</f>
        <v>#N/A</v>
      </c>
      <c r="AW145" t="e">
        <f>INDEX(TextClassificationList[],MATCH(Sudan_News12[[#This Row],[text_classification_arabic5]],TextClassificationList[text_classification_arabic],0),1)</f>
        <v>#N/A</v>
      </c>
    </row>
    <row r="146" spans="1:49" x14ac:dyDescent="0.2">
      <c r="A146">
        <v>1.5504074539128422E+18</v>
      </c>
      <c r="B146">
        <v>1.5504074539128422E+18</v>
      </c>
      <c r="C146" t="s">
        <v>902</v>
      </c>
      <c r="D146" s="1">
        <v>44764</v>
      </c>
      <c r="E146" s="2">
        <v>0.46430555555555558</v>
      </c>
      <c r="F146">
        <v>200</v>
      </c>
      <c r="G146">
        <v>1889611729</v>
      </c>
      <c r="H146" t="s">
        <v>354</v>
      </c>
      <c r="I146" t="s">
        <v>355</v>
      </c>
      <c r="J146" t="s">
        <v>265</v>
      </c>
      <c r="K146" t="s">
        <v>903</v>
      </c>
      <c r="L146" t="s">
        <v>266</v>
      </c>
      <c r="M146" t="s">
        <v>267</v>
      </c>
      <c r="N146" t="s">
        <v>267</v>
      </c>
      <c r="O146" t="s">
        <v>267</v>
      </c>
      <c r="P146">
        <v>0</v>
      </c>
      <c r="Q146">
        <v>1</v>
      </c>
      <c r="R146">
        <v>2</v>
      </c>
      <c r="S146" t="s">
        <v>282</v>
      </c>
      <c r="T146" t="s">
        <v>267</v>
      </c>
      <c r="U146" t="s">
        <v>904</v>
      </c>
      <c r="V146" t="b">
        <v>0</v>
      </c>
      <c r="W146" t="s">
        <v>265</v>
      </c>
      <c r="X146">
        <v>0</v>
      </c>
      <c r="Y146" t="s">
        <v>265</v>
      </c>
      <c r="Z146" t="s">
        <v>265</v>
      </c>
      <c r="AA146" t="s">
        <v>265</v>
      </c>
      <c r="AB146" t="s">
        <v>265</v>
      </c>
      <c r="AC146" t="s">
        <v>265</v>
      </c>
      <c r="AD146" t="s">
        <v>265</v>
      </c>
      <c r="AE146" t="s">
        <v>265</v>
      </c>
      <c r="AF146" t="s">
        <v>267</v>
      </c>
      <c r="AG146" t="s">
        <v>265</v>
      </c>
      <c r="AH146" t="s">
        <v>265</v>
      </c>
      <c r="AI146" t="s">
        <v>265</v>
      </c>
      <c r="AJ146" t="s">
        <v>265</v>
      </c>
      <c r="AL146" t="str">
        <f>IF(Sudan_News12[[#This Row],[relevancy_classification_english]]="Relevant","مناسب",IF(Sudan_News12[[#This Row],[relevancy_classification_english]]="Relevant","عَرَضِيّ",""))</f>
        <v/>
      </c>
      <c r="AN146" t="str">
        <f>IF(Sudan_News12[[#This Row],[sentiment_analysis_english]]="Negative","سلبي",IF(Sudan_News12[[#This Row],[sentiment_analysis_english]]="Neutral","حيادي",IF(Sudan_News12[[#This Row],[sentiment_analysis_english]]="Positive","إيجابي","")))</f>
        <v/>
      </c>
      <c r="AO146" t="e">
        <f>INDEX(TextClassificationList[],MATCH(Sudan_News12[[#This Row],[text_classification_arabic]],TextClassificationList[text_classification_arabic],0),1)</f>
        <v>#N/A</v>
      </c>
      <c r="AQ146" t="e">
        <f>INDEX(TextClassificationList[],MATCH(Sudan_News12[[#This Row],[text_classification_arabic2]],TextClassificationList[text_classification_arabic],0),1)</f>
        <v>#N/A</v>
      </c>
      <c r="AS146" t="e">
        <f>INDEX(TextClassificationList[],MATCH(Sudan_News12[[#This Row],[text_classification_arabic3]],TextClassificationList[text_classification_arabic],0),1)</f>
        <v>#N/A</v>
      </c>
      <c r="AU146" t="e">
        <f>INDEX(TextClassificationList[],MATCH(Sudan_News12[[#This Row],[text_classification_arabic4]],TextClassificationList[text_classification_arabic],0),1)</f>
        <v>#N/A</v>
      </c>
      <c r="AW146" t="e">
        <f>INDEX(TextClassificationList[],MATCH(Sudan_News12[[#This Row],[text_classification_arabic5]],TextClassificationList[text_classification_arabic],0),1)</f>
        <v>#N/A</v>
      </c>
    </row>
    <row r="147" spans="1:49" x14ac:dyDescent="0.2">
      <c r="A147">
        <v>1.5504028861813473E+18</v>
      </c>
      <c r="B147">
        <v>1.5504028861813473E+18</v>
      </c>
      <c r="C147" t="s">
        <v>905</v>
      </c>
      <c r="D147" s="1">
        <v>44764</v>
      </c>
      <c r="E147" s="2">
        <v>0.45170138888888889</v>
      </c>
      <c r="F147">
        <v>200</v>
      </c>
      <c r="G147">
        <v>1889611729</v>
      </c>
      <c r="H147" t="s">
        <v>354</v>
      </c>
      <c r="I147" t="s">
        <v>355</v>
      </c>
      <c r="J147" t="s">
        <v>265</v>
      </c>
      <c r="K147" t="s">
        <v>906</v>
      </c>
      <c r="L147" t="s">
        <v>266</v>
      </c>
      <c r="M147" t="s">
        <v>267</v>
      </c>
      <c r="N147" t="s">
        <v>267</v>
      </c>
      <c r="O147" t="s">
        <v>267</v>
      </c>
      <c r="P147">
        <v>0</v>
      </c>
      <c r="Q147">
        <v>0</v>
      </c>
      <c r="R147">
        <v>4</v>
      </c>
      <c r="S147" t="s">
        <v>907</v>
      </c>
      <c r="T147" t="s">
        <v>267</v>
      </c>
      <c r="U147" t="s">
        <v>908</v>
      </c>
      <c r="V147" t="b">
        <v>0</v>
      </c>
      <c r="W147" t="s">
        <v>265</v>
      </c>
      <c r="X147">
        <v>0</v>
      </c>
      <c r="Y147" t="s">
        <v>265</v>
      </c>
      <c r="Z147" t="s">
        <v>265</v>
      </c>
      <c r="AA147" t="s">
        <v>265</v>
      </c>
      <c r="AB147" t="s">
        <v>265</v>
      </c>
      <c r="AC147" t="s">
        <v>265</v>
      </c>
      <c r="AD147" t="s">
        <v>265</v>
      </c>
      <c r="AE147" t="s">
        <v>265</v>
      </c>
      <c r="AF147" t="s">
        <v>267</v>
      </c>
      <c r="AG147" t="s">
        <v>265</v>
      </c>
      <c r="AH147" t="s">
        <v>265</v>
      </c>
      <c r="AI147" t="s">
        <v>265</v>
      </c>
      <c r="AJ147" t="s">
        <v>265</v>
      </c>
      <c r="AL147" t="str">
        <f>IF(Sudan_News12[[#This Row],[relevancy_classification_english]]="Relevant","مناسب",IF(Sudan_News12[[#This Row],[relevancy_classification_english]]="Relevant","عَرَضِيّ",""))</f>
        <v/>
      </c>
      <c r="AN147" t="str">
        <f>IF(Sudan_News12[[#This Row],[sentiment_analysis_english]]="Negative","سلبي",IF(Sudan_News12[[#This Row],[sentiment_analysis_english]]="Neutral","حيادي",IF(Sudan_News12[[#This Row],[sentiment_analysis_english]]="Positive","إيجابي","")))</f>
        <v/>
      </c>
      <c r="AO147" t="e">
        <f>INDEX(TextClassificationList[],MATCH(Sudan_News12[[#This Row],[text_classification_arabic]],TextClassificationList[text_classification_arabic],0),1)</f>
        <v>#N/A</v>
      </c>
      <c r="AQ147" t="e">
        <f>INDEX(TextClassificationList[],MATCH(Sudan_News12[[#This Row],[text_classification_arabic2]],TextClassificationList[text_classification_arabic],0),1)</f>
        <v>#N/A</v>
      </c>
      <c r="AS147" t="e">
        <f>INDEX(TextClassificationList[],MATCH(Sudan_News12[[#This Row],[text_classification_arabic3]],TextClassificationList[text_classification_arabic],0),1)</f>
        <v>#N/A</v>
      </c>
      <c r="AU147" t="e">
        <f>INDEX(TextClassificationList[],MATCH(Sudan_News12[[#This Row],[text_classification_arabic4]],TextClassificationList[text_classification_arabic],0),1)</f>
        <v>#N/A</v>
      </c>
      <c r="AW147" t="e">
        <f>INDEX(TextClassificationList[],MATCH(Sudan_News12[[#This Row],[text_classification_arabic5]],TextClassificationList[text_classification_arabic],0),1)</f>
        <v>#N/A</v>
      </c>
    </row>
    <row r="148" spans="1:49" x14ac:dyDescent="0.2">
      <c r="A148">
        <v>1.5490193340093891E+18</v>
      </c>
      <c r="B148">
        <v>1.5490193340093891E+18</v>
      </c>
      <c r="C148" t="s">
        <v>909</v>
      </c>
      <c r="D148" s="1">
        <v>44760</v>
      </c>
      <c r="E148" s="2">
        <v>0.63383101851851853</v>
      </c>
      <c r="F148">
        <v>200</v>
      </c>
      <c r="G148">
        <v>1889611729</v>
      </c>
      <c r="H148" t="s">
        <v>354</v>
      </c>
      <c r="I148" t="s">
        <v>355</v>
      </c>
      <c r="J148" t="s">
        <v>265</v>
      </c>
      <c r="K148" t="s">
        <v>910</v>
      </c>
      <c r="L148" t="s">
        <v>266</v>
      </c>
      <c r="M148" t="s">
        <v>267</v>
      </c>
      <c r="N148" t="s">
        <v>267</v>
      </c>
      <c r="O148" t="s">
        <v>267</v>
      </c>
      <c r="P148">
        <v>0</v>
      </c>
      <c r="Q148">
        <v>0</v>
      </c>
      <c r="R148">
        <v>2</v>
      </c>
      <c r="S148" t="s">
        <v>267</v>
      </c>
      <c r="T148" t="s">
        <v>267</v>
      </c>
      <c r="U148" t="s">
        <v>911</v>
      </c>
      <c r="V148" t="b">
        <v>0</v>
      </c>
      <c r="W148" t="s">
        <v>265</v>
      </c>
      <c r="X148">
        <v>0</v>
      </c>
      <c r="Y148" t="s">
        <v>265</v>
      </c>
      <c r="Z148" t="s">
        <v>265</v>
      </c>
      <c r="AA148" t="s">
        <v>265</v>
      </c>
      <c r="AB148" t="s">
        <v>265</v>
      </c>
      <c r="AC148" t="s">
        <v>265</v>
      </c>
      <c r="AD148" t="s">
        <v>265</v>
      </c>
      <c r="AE148" t="s">
        <v>265</v>
      </c>
      <c r="AF148" t="s">
        <v>267</v>
      </c>
      <c r="AG148" t="s">
        <v>265</v>
      </c>
      <c r="AH148" t="s">
        <v>265</v>
      </c>
      <c r="AI148" t="s">
        <v>265</v>
      </c>
      <c r="AJ148" t="s">
        <v>265</v>
      </c>
      <c r="AL148" t="str">
        <f>IF(Sudan_News12[[#This Row],[relevancy_classification_english]]="Relevant","مناسب",IF(Sudan_News12[[#This Row],[relevancy_classification_english]]="Relevant","عَرَضِيّ",""))</f>
        <v/>
      </c>
      <c r="AN148" t="str">
        <f>IF(Sudan_News12[[#This Row],[sentiment_analysis_english]]="Negative","سلبي",IF(Sudan_News12[[#This Row],[sentiment_analysis_english]]="Neutral","حيادي",IF(Sudan_News12[[#This Row],[sentiment_analysis_english]]="Positive","إيجابي","")))</f>
        <v/>
      </c>
      <c r="AO148" t="e">
        <f>INDEX(TextClassificationList[],MATCH(Sudan_News12[[#This Row],[text_classification_arabic]],TextClassificationList[text_classification_arabic],0),1)</f>
        <v>#N/A</v>
      </c>
      <c r="AQ148" t="e">
        <f>INDEX(TextClassificationList[],MATCH(Sudan_News12[[#This Row],[text_classification_arabic2]],TextClassificationList[text_classification_arabic],0),1)</f>
        <v>#N/A</v>
      </c>
      <c r="AS148" t="e">
        <f>INDEX(TextClassificationList[],MATCH(Sudan_News12[[#This Row],[text_classification_arabic3]],TextClassificationList[text_classification_arabic],0),1)</f>
        <v>#N/A</v>
      </c>
      <c r="AU148" t="e">
        <f>INDEX(TextClassificationList[],MATCH(Sudan_News12[[#This Row],[text_classification_arabic4]],TextClassificationList[text_classification_arabic],0),1)</f>
        <v>#N/A</v>
      </c>
      <c r="AW148" t="e">
        <f>INDEX(TextClassificationList[],MATCH(Sudan_News12[[#This Row],[text_classification_arabic5]],TextClassificationList[text_classification_arabic],0),1)</f>
        <v>#N/A</v>
      </c>
    </row>
    <row r="149" spans="1:49" x14ac:dyDescent="0.2">
      <c r="A149">
        <v>1.5486348446907924E+18</v>
      </c>
      <c r="B149">
        <v>1.5486348446907924E+18</v>
      </c>
      <c r="C149" t="s">
        <v>912</v>
      </c>
      <c r="D149" s="1">
        <v>44759</v>
      </c>
      <c r="E149" s="2">
        <v>0.57283564814814814</v>
      </c>
      <c r="F149">
        <v>200</v>
      </c>
      <c r="G149">
        <v>1889611729</v>
      </c>
      <c r="H149" t="s">
        <v>354</v>
      </c>
      <c r="I149" t="s">
        <v>355</v>
      </c>
      <c r="J149" t="s">
        <v>265</v>
      </c>
      <c r="K149" t="s">
        <v>913</v>
      </c>
      <c r="L149" t="s">
        <v>266</v>
      </c>
      <c r="M149" t="s">
        <v>267</v>
      </c>
      <c r="N149" t="s">
        <v>267</v>
      </c>
      <c r="O149" t="s">
        <v>267</v>
      </c>
      <c r="P149">
        <v>0</v>
      </c>
      <c r="Q149">
        <v>0</v>
      </c>
      <c r="R149">
        <v>3</v>
      </c>
      <c r="S149" t="s">
        <v>267</v>
      </c>
      <c r="T149" t="s">
        <v>267</v>
      </c>
      <c r="U149" t="s">
        <v>914</v>
      </c>
      <c r="V149" t="b">
        <v>0</v>
      </c>
      <c r="W149" t="s">
        <v>265</v>
      </c>
      <c r="X149">
        <v>0</v>
      </c>
      <c r="Y149" t="s">
        <v>265</v>
      </c>
      <c r="Z149" t="s">
        <v>265</v>
      </c>
      <c r="AA149" t="s">
        <v>265</v>
      </c>
      <c r="AB149" t="s">
        <v>265</v>
      </c>
      <c r="AC149" t="s">
        <v>265</v>
      </c>
      <c r="AD149" t="s">
        <v>265</v>
      </c>
      <c r="AE149" t="s">
        <v>265</v>
      </c>
      <c r="AF149" t="s">
        <v>267</v>
      </c>
      <c r="AG149" t="s">
        <v>265</v>
      </c>
      <c r="AH149" t="s">
        <v>265</v>
      </c>
      <c r="AI149" t="s">
        <v>265</v>
      </c>
      <c r="AJ149" t="s">
        <v>265</v>
      </c>
      <c r="AL149" t="str">
        <f>IF(Sudan_News12[[#This Row],[relevancy_classification_english]]="Relevant","مناسب",IF(Sudan_News12[[#This Row],[relevancy_classification_english]]="Relevant","عَرَضِيّ",""))</f>
        <v/>
      </c>
      <c r="AN149" t="str">
        <f>IF(Sudan_News12[[#This Row],[sentiment_analysis_english]]="Negative","سلبي",IF(Sudan_News12[[#This Row],[sentiment_analysis_english]]="Neutral","حيادي",IF(Sudan_News12[[#This Row],[sentiment_analysis_english]]="Positive","إيجابي","")))</f>
        <v/>
      </c>
      <c r="AO149" t="e">
        <f>INDEX(TextClassificationList[],MATCH(Sudan_News12[[#This Row],[text_classification_arabic]],TextClassificationList[text_classification_arabic],0),1)</f>
        <v>#N/A</v>
      </c>
      <c r="AQ149" t="e">
        <f>INDEX(TextClassificationList[],MATCH(Sudan_News12[[#This Row],[text_classification_arabic2]],TextClassificationList[text_classification_arabic],0),1)</f>
        <v>#N/A</v>
      </c>
      <c r="AS149" t="e">
        <f>INDEX(TextClassificationList[],MATCH(Sudan_News12[[#This Row],[text_classification_arabic3]],TextClassificationList[text_classification_arabic],0),1)</f>
        <v>#N/A</v>
      </c>
      <c r="AU149" t="e">
        <f>INDEX(TextClassificationList[],MATCH(Sudan_News12[[#This Row],[text_classification_arabic4]],TextClassificationList[text_classification_arabic],0),1)</f>
        <v>#N/A</v>
      </c>
      <c r="AW149" t="e">
        <f>INDEX(TextClassificationList[],MATCH(Sudan_News12[[#This Row],[text_classification_arabic5]],TextClassificationList[text_classification_arabic],0),1)</f>
        <v>#N/A</v>
      </c>
    </row>
    <row r="150" spans="1:49" x14ac:dyDescent="0.2">
      <c r="A150">
        <v>1.5471656532783677E+18</v>
      </c>
      <c r="B150">
        <v>1.5471656532783677E+18</v>
      </c>
      <c r="C150" t="s">
        <v>915</v>
      </c>
      <c r="D150" s="1">
        <v>44755</v>
      </c>
      <c r="E150" s="2">
        <v>0.51864583333333336</v>
      </c>
      <c r="F150">
        <v>200</v>
      </c>
      <c r="G150">
        <v>1889611729</v>
      </c>
      <c r="H150" t="s">
        <v>354</v>
      </c>
      <c r="I150" t="s">
        <v>355</v>
      </c>
      <c r="J150" t="s">
        <v>265</v>
      </c>
      <c r="K150" t="s">
        <v>916</v>
      </c>
      <c r="L150" t="s">
        <v>266</v>
      </c>
      <c r="M150" t="s">
        <v>267</v>
      </c>
      <c r="N150" t="s">
        <v>917</v>
      </c>
      <c r="O150" t="s">
        <v>267</v>
      </c>
      <c r="P150">
        <v>0</v>
      </c>
      <c r="Q150">
        <v>0</v>
      </c>
      <c r="R150">
        <v>1</v>
      </c>
      <c r="S150" t="s">
        <v>918</v>
      </c>
      <c r="T150" t="s">
        <v>267</v>
      </c>
      <c r="U150" t="s">
        <v>919</v>
      </c>
      <c r="V150" t="b">
        <v>0</v>
      </c>
      <c r="W150" t="s">
        <v>265</v>
      </c>
      <c r="X150">
        <v>0</v>
      </c>
      <c r="Y150" t="s">
        <v>265</v>
      </c>
      <c r="Z150" t="s">
        <v>265</v>
      </c>
      <c r="AA150" t="s">
        <v>265</v>
      </c>
      <c r="AB150" t="s">
        <v>265</v>
      </c>
      <c r="AC150" t="s">
        <v>265</v>
      </c>
      <c r="AD150" t="s">
        <v>265</v>
      </c>
      <c r="AE150" t="s">
        <v>265</v>
      </c>
      <c r="AF150" t="s">
        <v>267</v>
      </c>
      <c r="AG150" t="s">
        <v>265</v>
      </c>
      <c r="AH150" t="s">
        <v>265</v>
      </c>
      <c r="AI150" t="s">
        <v>265</v>
      </c>
      <c r="AJ150" t="s">
        <v>265</v>
      </c>
      <c r="AL150" t="str">
        <f>IF(Sudan_News12[[#This Row],[relevancy_classification_english]]="Relevant","مناسب",IF(Sudan_News12[[#This Row],[relevancy_classification_english]]="Relevant","عَرَضِيّ",""))</f>
        <v/>
      </c>
      <c r="AN150" t="str">
        <f>IF(Sudan_News12[[#This Row],[sentiment_analysis_english]]="Negative","سلبي",IF(Sudan_News12[[#This Row],[sentiment_analysis_english]]="Neutral","حيادي",IF(Sudan_News12[[#This Row],[sentiment_analysis_english]]="Positive","إيجابي","")))</f>
        <v/>
      </c>
      <c r="AO150" t="e">
        <f>INDEX(TextClassificationList[],MATCH(Sudan_News12[[#This Row],[text_classification_arabic]],TextClassificationList[text_classification_arabic],0),1)</f>
        <v>#N/A</v>
      </c>
      <c r="AQ150" t="e">
        <f>INDEX(TextClassificationList[],MATCH(Sudan_News12[[#This Row],[text_classification_arabic2]],TextClassificationList[text_classification_arabic],0),1)</f>
        <v>#N/A</v>
      </c>
      <c r="AS150" t="e">
        <f>INDEX(TextClassificationList[],MATCH(Sudan_News12[[#This Row],[text_classification_arabic3]],TextClassificationList[text_classification_arabic],0),1)</f>
        <v>#N/A</v>
      </c>
      <c r="AU150" t="e">
        <f>INDEX(TextClassificationList[],MATCH(Sudan_News12[[#This Row],[text_classification_arabic4]],TextClassificationList[text_classification_arabic],0),1)</f>
        <v>#N/A</v>
      </c>
      <c r="AW150" t="e">
        <f>INDEX(TextClassificationList[],MATCH(Sudan_News12[[#This Row],[text_classification_arabic5]],TextClassificationList[text_classification_arabic],0),1)</f>
        <v>#N/A</v>
      </c>
    </row>
    <row r="151" spans="1:49" x14ac:dyDescent="0.2">
      <c r="A151">
        <v>1.5466170975218811E+18</v>
      </c>
      <c r="B151">
        <v>1.5466170975218811E+18</v>
      </c>
      <c r="C151" t="s">
        <v>920</v>
      </c>
      <c r="D151" s="1">
        <v>44754</v>
      </c>
      <c r="E151" s="2">
        <v>4.9189814814814816E-3</v>
      </c>
      <c r="F151">
        <v>200</v>
      </c>
      <c r="G151">
        <v>1889611729</v>
      </c>
      <c r="H151" t="s">
        <v>354</v>
      </c>
      <c r="I151" t="s">
        <v>355</v>
      </c>
      <c r="J151" t="s">
        <v>265</v>
      </c>
      <c r="K151" t="s">
        <v>921</v>
      </c>
      <c r="L151" t="s">
        <v>266</v>
      </c>
      <c r="M151" t="s">
        <v>267</v>
      </c>
      <c r="N151" t="s">
        <v>267</v>
      </c>
      <c r="O151" t="s">
        <v>267</v>
      </c>
      <c r="P151">
        <v>0</v>
      </c>
      <c r="Q151">
        <v>1</v>
      </c>
      <c r="R151">
        <v>2</v>
      </c>
      <c r="S151" t="s">
        <v>267</v>
      </c>
      <c r="T151" t="s">
        <v>267</v>
      </c>
      <c r="U151" t="s">
        <v>922</v>
      </c>
      <c r="V151" t="b">
        <v>0</v>
      </c>
      <c r="W151" t="s">
        <v>265</v>
      </c>
      <c r="X151">
        <v>0</v>
      </c>
      <c r="Y151" t="s">
        <v>265</v>
      </c>
      <c r="Z151" t="s">
        <v>265</v>
      </c>
      <c r="AA151" t="s">
        <v>265</v>
      </c>
      <c r="AB151" t="s">
        <v>265</v>
      </c>
      <c r="AC151" t="s">
        <v>265</v>
      </c>
      <c r="AD151" t="s">
        <v>265</v>
      </c>
      <c r="AE151" t="s">
        <v>265</v>
      </c>
      <c r="AF151" t="s">
        <v>267</v>
      </c>
      <c r="AG151" t="s">
        <v>265</v>
      </c>
      <c r="AH151" t="s">
        <v>265</v>
      </c>
      <c r="AI151" t="s">
        <v>265</v>
      </c>
      <c r="AJ151" t="s">
        <v>265</v>
      </c>
      <c r="AL151" t="str">
        <f>IF(Sudan_News12[[#This Row],[relevancy_classification_english]]="Relevant","مناسب",IF(Sudan_News12[[#This Row],[relevancy_classification_english]]="Relevant","عَرَضِيّ",""))</f>
        <v/>
      </c>
      <c r="AN151" t="str">
        <f>IF(Sudan_News12[[#This Row],[sentiment_analysis_english]]="Negative","سلبي",IF(Sudan_News12[[#This Row],[sentiment_analysis_english]]="Neutral","حيادي",IF(Sudan_News12[[#This Row],[sentiment_analysis_english]]="Positive","إيجابي","")))</f>
        <v/>
      </c>
      <c r="AO151" t="e">
        <f>INDEX(TextClassificationList[],MATCH(Sudan_News12[[#This Row],[text_classification_arabic]],TextClassificationList[text_classification_arabic],0),1)</f>
        <v>#N/A</v>
      </c>
      <c r="AQ151" t="e">
        <f>INDEX(TextClassificationList[],MATCH(Sudan_News12[[#This Row],[text_classification_arabic2]],TextClassificationList[text_classification_arabic],0),1)</f>
        <v>#N/A</v>
      </c>
      <c r="AS151" t="e">
        <f>INDEX(TextClassificationList[],MATCH(Sudan_News12[[#This Row],[text_classification_arabic3]],TextClassificationList[text_classification_arabic],0),1)</f>
        <v>#N/A</v>
      </c>
      <c r="AU151" t="e">
        <f>INDEX(TextClassificationList[],MATCH(Sudan_News12[[#This Row],[text_classification_arabic4]],TextClassificationList[text_classification_arabic],0),1)</f>
        <v>#N/A</v>
      </c>
      <c r="AW151" t="e">
        <f>INDEX(TextClassificationList[],MATCH(Sudan_News12[[#This Row],[text_classification_arabic5]],TextClassificationList[text_classification_arabic],0),1)</f>
        <v>#N/A</v>
      </c>
    </row>
    <row r="152" spans="1:49" x14ac:dyDescent="0.2">
      <c r="A152">
        <v>1.5457463328911933E+18</v>
      </c>
      <c r="B152">
        <v>1.5457463328911933E+18</v>
      </c>
      <c r="C152" t="s">
        <v>923</v>
      </c>
      <c r="D152" s="1">
        <v>44751</v>
      </c>
      <c r="E152" s="2">
        <v>0.60206018518518523</v>
      </c>
      <c r="F152">
        <v>200</v>
      </c>
      <c r="G152">
        <v>1889611729</v>
      </c>
      <c r="H152" t="s">
        <v>354</v>
      </c>
      <c r="I152" t="s">
        <v>355</v>
      </c>
      <c r="J152" t="s">
        <v>265</v>
      </c>
      <c r="K152" t="s">
        <v>924</v>
      </c>
      <c r="L152" t="s">
        <v>266</v>
      </c>
      <c r="M152" t="s">
        <v>267</v>
      </c>
      <c r="N152" t="s">
        <v>267</v>
      </c>
      <c r="O152" t="s">
        <v>925</v>
      </c>
      <c r="P152">
        <v>1</v>
      </c>
      <c r="Q152">
        <v>0</v>
      </c>
      <c r="R152">
        <v>5</v>
      </c>
      <c r="S152" t="s">
        <v>267</v>
      </c>
      <c r="T152" t="s">
        <v>267</v>
      </c>
      <c r="U152" t="s">
        <v>926</v>
      </c>
      <c r="V152" t="b">
        <v>0</v>
      </c>
      <c r="W152" t="s">
        <v>265</v>
      </c>
      <c r="X152">
        <v>1</v>
      </c>
      <c r="Y152" t="s">
        <v>927</v>
      </c>
      <c r="Z152" t="s">
        <v>265</v>
      </c>
      <c r="AA152" t="s">
        <v>265</v>
      </c>
      <c r="AB152" t="s">
        <v>265</v>
      </c>
      <c r="AC152" t="s">
        <v>265</v>
      </c>
      <c r="AD152" t="s">
        <v>265</v>
      </c>
      <c r="AE152" t="s">
        <v>265</v>
      </c>
      <c r="AF152" t="s">
        <v>267</v>
      </c>
      <c r="AG152" t="s">
        <v>265</v>
      </c>
      <c r="AH152" t="s">
        <v>265</v>
      </c>
      <c r="AI152" t="s">
        <v>265</v>
      </c>
      <c r="AJ152" t="s">
        <v>265</v>
      </c>
      <c r="AL152" t="str">
        <f>IF(Sudan_News12[[#This Row],[relevancy_classification_english]]="Relevant","مناسب",IF(Sudan_News12[[#This Row],[relevancy_classification_english]]="Relevant","عَرَضِيّ",""))</f>
        <v/>
      </c>
      <c r="AN152" t="str">
        <f>IF(Sudan_News12[[#This Row],[sentiment_analysis_english]]="Negative","سلبي",IF(Sudan_News12[[#This Row],[sentiment_analysis_english]]="Neutral","حيادي",IF(Sudan_News12[[#This Row],[sentiment_analysis_english]]="Positive","إيجابي","")))</f>
        <v/>
      </c>
      <c r="AO152" t="e">
        <f>INDEX(TextClassificationList[],MATCH(Sudan_News12[[#This Row],[text_classification_arabic]],TextClassificationList[text_classification_arabic],0),1)</f>
        <v>#N/A</v>
      </c>
      <c r="AQ152" t="e">
        <f>INDEX(TextClassificationList[],MATCH(Sudan_News12[[#This Row],[text_classification_arabic2]],TextClassificationList[text_classification_arabic],0),1)</f>
        <v>#N/A</v>
      </c>
      <c r="AS152" t="e">
        <f>INDEX(TextClassificationList[],MATCH(Sudan_News12[[#This Row],[text_classification_arabic3]],TextClassificationList[text_classification_arabic],0),1)</f>
        <v>#N/A</v>
      </c>
      <c r="AU152" t="e">
        <f>INDEX(TextClassificationList[],MATCH(Sudan_News12[[#This Row],[text_classification_arabic4]],TextClassificationList[text_classification_arabic],0),1)</f>
        <v>#N/A</v>
      </c>
      <c r="AW152" t="e">
        <f>INDEX(TextClassificationList[],MATCH(Sudan_News12[[#This Row],[text_classification_arabic5]],TextClassificationList[text_classification_arabic],0),1)</f>
        <v>#N/A</v>
      </c>
    </row>
    <row r="153" spans="1:49" x14ac:dyDescent="0.2">
      <c r="A153">
        <v>1.5450304622922465E+18</v>
      </c>
      <c r="B153">
        <v>1.5450304622922465E+18</v>
      </c>
      <c r="C153" t="s">
        <v>928</v>
      </c>
      <c r="D153" s="1">
        <v>44749</v>
      </c>
      <c r="E153" s="2">
        <v>0.62664351851851852</v>
      </c>
      <c r="F153">
        <v>200</v>
      </c>
      <c r="G153">
        <v>1889611729</v>
      </c>
      <c r="H153" t="s">
        <v>354</v>
      </c>
      <c r="I153" t="s">
        <v>355</v>
      </c>
      <c r="J153" t="s">
        <v>265</v>
      </c>
      <c r="K153" t="s">
        <v>929</v>
      </c>
      <c r="L153" t="s">
        <v>266</v>
      </c>
      <c r="M153" t="s">
        <v>267</v>
      </c>
      <c r="N153" t="s">
        <v>267</v>
      </c>
      <c r="O153" t="s">
        <v>930</v>
      </c>
      <c r="P153">
        <v>0</v>
      </c>
      <c r="Q153">
        <v>0</v>
      </c>
      <c r="R153">
        <v>1</v>
      </c>
      <c r="S153" t="s">
        <v>267</v>
      </c>
      <c r="T153" t="s">
        <v>267</v>
      </c>
      <c r="U153" t="s">
        <v>931</v>
      </c>
      <c r="V153" t="b">
        <v>0</v>
      </c>
      <c r="W153" t="s">
        <v>265</v>
      </c>
      <c r="X153">
        <v>1</v>
      </c>
      <c r="Y153" t="s">
        <v>932</v>
      </c>
      <c r="Z153" t="s">
        <v>265</v>
      </c>
      <c r="AA153" t="s">
        <v>265</v>
      </c>
      <c r="AB153" t="s">
        <v>265</v>
      </c>
      <c r="AC153" t="s">
        <v>265</v>
      </c>
      <c r="AD153" t="s">
        <v>265</v>
      </c>
      <c r="AE153" t="s">
        <v>265</v>
      </c>
      <c r="AF153" t="s">
        <v>267</v>
      </c>
      <c r="AG153" t="s">
        <v>265</v>
      </c>
      <c r="AH153" t="s">
        <v>265</v>
      </c>
      <c r="AI153" t="s">
        <v>265</v>
      </c>
      <c r="AJ153" t="s">
        <v>265</v>
      </c>
      <c r="AL153" t="str">
        <f>IF(Sudan_News12[[#This Row],[relevancy_classification_english]]="Relevant","مناسب",IF(Sudan_News12[[#This Row],[relevancy_classification_english]]="Relevant","عَرَضِيّ",""))</f>
        <v/>
      </c>
      <c r="AN153" t="str">
        <f>IF(Sudan_News12[[#This Row],[sentiment_analysis_english]]="Negative","سلبي",IF(Sudan_News12[[#This Row],[sentiment_analysis_english]]="Neutral","حيادي",IF(Sudan_News12[[#This Row],[sentiment_analysis_english]]="Positive","إيجابي","")))</f>
        <v/>
      </c>
      <c r="AO153" t="e">
        <f>INDEX(TextClassificationList[],MATCH(Sudan_News12[[#This Row],[text_classification_arabic]],TextClassificationList[text_classification_arabic],0),1)</f>
        <v>#N/A</v>
      </c>
      <c r="AQ153" t="e">
        <f>INDEX(TextClassificationList[],MATCH(Sudan_News12[[#This Row],[text_classification_arabic2]],TextClassificationList[text_classification_arabic],0),1)</f>
        <v>#N/A</v>
      </c>
      <c r="AS153" t="e">
        <f>INDEX(TextClassificationList[],MATCH(Sudan_News12[[#This Row],[text_classification_arabic3]],TextClassificationList[text_classification_arabic],0),1)</f>
        <v>#N/A</v>
      </c>
      <c r="AU153" t="e">
        <f>INDEX(TextClassificationList[],MATCH(Sudan_News12[[#This Row],[text_classification_arabic4]],TextClassificationList[text_classification_arabic],0),1)</f>
        <v>#N/A</v>
      </c>
      <c r="AW153" t="e">
        <f>INDEX(TextClassificationList[],MATCH(Sudan_News12[[#This Row],[text_classification_arabic5]],TextClassificationList[text_classification_arabic],0),1)</f>
        <v>#N/A</v>
      </c>
    </row>
    <row r="154" spans="1:49" x14ac:dyDescent="0.2">
      <c r="A154">
        <v>1.5443891729197711E+18</v>
      </c>
      <c r="B154">
        <v>1.5443891729197711E+18</v>
      </c>
      <c r="C154" t="s">
        <v>933</v>
      </c>
      <c r="D154" s="1">
        <v>44747</v>
      </c>
      <c r="E154" s="2">
        <v>0.85701388888888885</v>
      </c>
      <c r="F154">
        <v>200</v>
      </c>
      <c r="G154">
        <v>1889611729</v>
      </c>
      <c r="H154" t="s">
        <v>354</v>
      </c>
      <c r="I154" t="s">
        <v>355</v>
      </c>
      <c r="J154" t="s">
        <v>265</v>
      </c>
      <c r="K154" t="s">
        <v>934</v>
      </c>
      <c r="L154" t="s">
        <v>266</v>
      </c>
      <c r="M154" t="s">
        <v>267</v>
      </c>
      <c r="N154" t="s">
        <v>267</v>
      </c>
      <c r="O154" t="s">
        <v>267</v>
      </c>
      <c r="P154">
        <v>1</v>
      </c>
      <c r="Q154">
        <v>1</v>
      </c>
      <c r="R154">
        <v>6</v>
      </c>
      <c r="S154" t="s">
        <v>282</v>
      </c>
      <c r="T154" t="s">
        <v>267</v>
      </c>
      <c r="U154" t="s">
        <v>935</v>
      </c>
      <c r="V154" t="b">
        <v>0</v>
      </c>
      <c r="W154" t="s">
        <v>265</v>
      </c>
      <c r="X154">
        <v>0</v>
      </c>
      <c r="Y154" t="s">
        <v>265</v>
      </c>
      <c r="Z154" t="s">
        <v>265</v>
      </c>
      <c r="AA154" t="s">
        <v>265</v>
      </c>
      <c r="AB154" t="s">
        <v>265</v>
      </c>
      <c r="AC154" t="s">
        <v>265</v>
      </c>
      <c r="AD154" t="s">
        <v>265</v>
      </c>
      <c r="AE154" t="s">
        <v>265</v>
      </c>
      <c r="AF154" t="s">
        <v>267</v>
      </c>
      <c r="AG154" t="s">
        <v>265</v>
      </c>
      <c r="AH154" t="s">
        <v>265</v>
      </c>
      <c r="AI154" t="s">
        <v>265</v>
      </c>
      <c r="AJ154" t="s">
        <v>265</v>
      </c>
      <c r="AL154" t="str">
        <f>IF(Sudan_News12[[#This Row],[relevancy_classification_english]]="Relevant","مناسب",IF(Sudan_News12[[#This Row],[relevancy_classification_english]]="Relevant","عَرَضِيّ",""))</f>
        <v/>
      </c>
      <c r="AN154" t="str">
        <f>IF(Sudan_News12[[#This Row],[sentiment_analysis_english]]="Negative","سلبي",IF(Sudan_News12[[#This Row],[sentiment_analysis_english]]="Neutral","حيادي",IF(Sudan_News12[[#This Row],[sentiment_analysis_english]]="Positive","إيجابي","")))</f>
        <v/>
      </c>
      <c r="AO154" t="e">
        <f>INDEX(TextClassificationList[],MATCH(Sudan_News12[[#This Row],[text_classification_arabic]],TextClassificationList[text_classification_arabic],0),1)</f>
        <v>#N/A</v>
      </c>
      <c r="AQ154" t="e">
        <f>INDEX(TextClassificationList[],MATCH(Sudan_News12[[#This Row],[text_classification_arabic2]],TextClassificationList[text_classification_arabic],0),1)</f>
        <v>#N/A</v>
      </c>
      <c r="AS154" t="e">
        <f>INDEX(TextClassificationList[],MATCH(Sudan_News12[[#This Row],[text_classification_arabic3]],TextClassificationList[text_classification_arabic],0),1)</f>
        <v>#N/A</v>
      </c>
      <c r="AU154" t="e">
        <f>INDEX(TextClassificationList[],MATCH(Sudan_News12[[#This Row],[text_classification_arabic4]],TextClassificationList[text_classification_arabic],0),1)</f>
        <v>#N/A</v>
      </c>
      <c r="AW154" t="e">
        <f>INDEX(TextClassificationList[],MATCH(Sudan_News12[[#This Row],[text_classification_arabic5]],TextClassificationList[text_classification_arabic],0),1)</f>
        <v>#N/A</v>
      </c>
    </row>
    <row r="155" spans="1:49" x14ac:dyDescent="0.2">
      <c r="A155">
        <v>1.5433842910397563E+18</v>
      </c>
      <c r="B155">
        <v>1.5433842910397563E+18</v>
      </c>
      <c r="C155" t="s">
        <v>936</v>
      </c>
      <c r="D155" s="1">
        <v>44745</v>
      </c>
      <c r="E155" s="2">
        <v>8.4074074074074079E-2</v>
      </c>
      <c r="F155">
        <v>200</v>
      </c>
      <c r="G155">
        <v>1889611729</v>
      </c>
      <c r="H155" t="s">
        <v>354</v>
      </c>
      <c r="I155" t="s">
        <v>355</v>
      </c>
      <c r="J155" t="s">
        <v>265</v>
      </c>
      <c r="K155" t="s">
        <v>937</v>
      </c>
      <c r="L155" t="s">
        <v>266</v>
      </c>
      <c r="M155" t="s">
        <v>267</v>
      </c>
      <c r="N155" t="s">
        <v>267</v>
      </c>
      <c r="O155" t="s">
        <v>938</v>
      </c>
      <c r="P155">
        <v>0</v>
      </c>
      <c r="Q155">
        <v>0</v>
      </c>
      <c r="R155">
        <v>0</v>
      </c>
      <c r="S155" t="s">
        <v>267</v>
      </c>
      <c r="T155" t="s">
        <v>267</v>
      </c>
      <c r="U155" t="s">
        <v>939</v>
      </c>
      <c r="V155" t="b">
        <v>0</v>
      </c>
      <c r="W155" t="s">
        <v>265</v>
      </c>
      <c r="X155">
        <v>1</v>
      </c>
      <c r="Y155" t="s">
        <v>940</v>
      </c>
      <c r="Z155" t="s">
        <v>265</v>
      </c>
      <c r="AA155" t="s">
        <v>265</v>
      </c>
      <c r="AB155" t="s">
        <v>265</v>
      </c>
      <c r="AC155" t="s">
        <v>265</v>
      </c>
      <c r="AD155" t="s">
        <v>265</v>
      </c>
      <c r="AE155" t="s">
        <v>265</v>
      </c>
      <c r="AF155" t="s">
        <v>267</v>
      </c>
      <c r="AG155" t="s">
        <v>265</v>
      </c>
      <c r="AH155" t="s">
        <v>265</v>
      </c>
      <c r="AI155" t="s">
        <v>265</v>
      </c>
      <c r="AJ155" t="s">
        <v>265</v>
      </c>
      <c r="AL155" t="str">
        <f>IF(Sudan_News12[[#This Row],[relevancy_classification_english]]="Relevant","مناسب",IF(Sudan_News12[[#This Row],[relevancy_classification_english]]="Relevant","عَرَضِيّ",""))</f>
        <v/>
      </c>
      <c r="AN155" t="str">
        <f>IF(Sudan_News12[[#This Row],[sentiment_analysis_english]]="Negative","سلبي",IF(Sudan_News12[[#This Row],[sentiment_analysis_english]]="Neutral","حيادي",IF(Sudan_News12[[#This Row],[sentiment_analysis_english]]="Positive","إيجابي","")))</f>
        <v/>
      </c>
      <c r="AO155" t="e">
        <f>INDEX(TextClassificationList[],MATCH(Sudan_News12[[#This Row],[text_classification_arabic]],TextClassificationList[text_classification_arabic],0),1)</f>
        <v>#N/A</v>
      </c>
      <c r="AQ155" t="e">
        <f>INDEX(TextClassificationList[],MATCH(Sudan_News12[[#This Row],[text_classification_arabic2]],TextClassificationList[text_classification_arabic],0),1)</f>
        <v>#N/A</v>
      </c>
      <c r="AS155" t="e">
        <f>INDEX(TextClassificationList[],MATCH(Sudan_News12[[#This Row],[text_classification_arabic3]],TextClassificationList[text_classification_arabic],0),1)</f>
        <v>#N/A</v>
      </c>
      <c r="AU155" t="e">
        <f>INDEX(TextClassificationList[],MATCH(Sudan_News12[[#This Row],[text_classification_arabic4]],TextClassificationList[text_classification_arabic],0),1)</f>
        <v>#N/A</v>
      </c>
      <c r="AW155" t="e">
        <f>INDEX(TextClassificationList[],MATCH(Sudan_News12[[#This Row],[text_classification_arabic5]],TextClassificationList[text_classification_arabic],0),1)</f>
        <v>#N/A</v>
      </c>
    </row>
    <row r="156" spans="1:49" x14ac:dyDescent="0.2">
      <c r="A156">
        <v>1.5433566605293732E+18</v>
      </c>
      <c r="B156">
        <v>1.5433566605293732E+18</v>
      </c>
      <c r="C156" t="s">
        <v>941</v>
      </c>
      <c r="D156" s="1">
        <v>44745</v>
      </c>
      <c r="E156" s="2">
        <v>7.8240740740740736E-3</v>
      </c>
      <c r="F156">
        <v>200</v>
      </c>
      <c r="G156">
        <v>1889611729</v>
      </c>
      <c r="H156" t="s">
        <v>354</v>
      </c>
      <c r="I156" t="s">
        <v>355</v>
      </c>
      <c r="J156" t="s">
        <v>265</v>
      </c>
      <c r="K156" t="s">
        <v>942</v>
      </c>
      <c r="L156" t="s">
        <v>266</v>
      </c>
      <c r="M156" t="s">
        <v>267</v>
      </c>
      <c r="N156" t="s">
        <v>267</v>
      </c>
      <c r="O156" t="s">
        <v>267</v>
      </c>
      <c r="P156">
        <v>0</v>
      </c>
      <c r="Q156">
        <v>0</v>
      </c>
      <c r="R156">
        <v>0</v>
      </c>
      <c r="S156" t="s">
        <v>289</v>
      </c>
      <c r="T156" t="s">
        <v>267</v>
      </c>
      <c r="U156" t="s">
        <v>943</v>
      </c>
      <c r="V156" t="b">
        <v>0</v>
      </c>
      <c r="W156" t="s">
        <v>265</v>
      </c>
      <c r="X156">
        <v>0</v>
      </c>
      <c r="Y156" t="s">
        <v>265</v>
      </c>
      <c r="Z156" t="s">
        <v>265</v>
      </c>
      <c r="AA156" t="s">
        <v>265</v>
      </c>
      <c r="AB156" t="s">
        <v>265</v>
      </c>
      <c r="AC156" t="s">
        <v>265</v>
      </c>
      <c r="AD156" t="s">
        <v>265</v>
      </c>
      <c r="AE156" t="s">
        <v>265</v>
      </c>
      <c r="AF156" t="s">
        <v>267</v>
      </c>
      <c r="AG156" t="s">
        <v>265</v>
      </c>
      <c r="AH156" t="s">
        <v>265</v>
      </c>
      <c r="AI156" t="s">
        <v>265</v>
      </c>
      <c r="AJ156" t="s">
        <v>265</v>
      </c>
      <c r="AL156" t="str">
        <f>IF(Sudan_News12[[#This Row],[relevancy_classification_english]]="Relevant","مناسب",IF(Sudan_News12[[#This Row],[relevancy_classification_english]]="Relevant","عَرَضِيّ",""))</f>
        <v/>
      </c>
      <c r="AN156" t="str">
        <f>IF(Sudan_News12[[#This Row],[sentiment_analysis_english]]="Negative","سلبي",IF(Sudan_News12[[#This Row],[sentiment_analysis_english]]="Neutral","حيادي",IF(Sudan_News12[[#This Row],[sentiment_analysis_english]]="Positive","إيجابي","")))</f>
        <v/>
      </c>
      <c r="AO156" t="e">
        <f>INDEX(TextClassificationList[],MATCH(Sudan_News12[[#This Row],[text_classification_arabic]],TextClassificationList[text_classification_arabic],0),1)</f>
        <v>#N/A</v>
      </c>
      <c r="AQ156" t="e">
        <f>INDEX(TextClassificationList[],MATCH(Sudan_News12[[#This Row],[text_classification_arabic2]],TextClassificationList[text_classification_arabic],0),1)</f>
        <v>#N/A</v>
      </c>
      <c r="AS156" t="e">
        <f>INDEX(TextClassificationList[],MATCH(Sudan_News12[[#This Row],[text_classification_arabic3]],TextClassificationList[text_classification_arabic],0),1)</f>
        <v>#N/A</v>
      </c>
      <c r="AU156" t="e">
        <f>INDEX(TextClassificationList[],MATCH(Sudan_News12[[#This Row],[text_classification_arabic4]],TextClassificationList[text_classification_arabic],0),1)</f>
        <v>#N/A</v>
      </c>
      <c r="AW156" t="e">
        <f>INDEX(TextClassificationList[],MATCH(Sudan_News12[[#This Row],[text_classification_arabic5]],TextClassificationList[text_classification_arabic],0),1)</f>
        <v>#N/A</v>
      </c>
    </row>
    <row r="157" spans="1:49" x14ac:dyDescent="0.2">
      <c r="A157">
        <v>1.543347034886996E+18</v>
      </c>
      <c r="B157">
        <v>1.543347034886996E+18</v>
      </c>
      <c r="C157" t="s">
        <v>944</v>
      </c>
      <c r="D157" s="1">
        <v>44744</v>
      </c>
      <c r="E157" s="2">
        <v>0.98126157407407411</v>
      </c>
      <c r="F157">
        <v>200</v>
      </c>
      <c r="G157">
        <v>1889611729</v>
      </c>
      <c r="H157" t="s">
        <v>354</v>
      </c>
      <c r="I157" t="s">
        <v>355</v>
      </c>
      <c r="J157" t="s">
        <v>265</v>
      </c>
      <c r="K157" t="s">
        <v>945</v>
      </c>
      <c r="L157" t="s">
        <v>266</v>
      </c>
      <c r="M157" t="s">
        <v>267</v>
      </c>
      <c r="N157" t="s">
        <v>267</v>
      </c>
      <c r="O157" t="s">
        <v>946</v>
      </c>
      <c r="P157">
        <v>0</v>
      </c>
      <c r="Q157">
        <v>0</v>
      </c>
      <c r="R157">
        <v>0</v>
      </c>
      <c r="S157" t="s">
        <v>267</v>
      </c>
      <c r="T157" t="s">
        <v>267</v>
      </c>
      <c r="U157" t="s">
        <v>947</v>
      </c>
      <c r="V157" t="b">
        <v>0</v>
      </c>
      <c r="W157" t="s">
        <v>265</v>
      </c>
      <c r="X157">
        <v>1</v>
      </c>
      <c r="Y157" t="s">
        <v>948</v>
      </c>
      <c r="Z157" t="s">
        <v>265</v>
      </c>
      <c r="AA157" t="s">
        <v>265</v>
      </c>
      <c r="AB157" t="s">
        <v>265</v>
      </c>
      <c r="AC157" t="s">
        <v>265</v>
      </c>
      <c r="AD157" t="s">
        <v>265</v>
      </c>
      <c r="AE157" t="s">
        <v>265</v>
      </c>
      <c r="AF157" t="s">
        <v>267</v>
      </c>
      <c r="AG157" t="s">
        <v>265</v>
      </c>
      <c r="AH157" t="s">
        <v>265</v>
      </c>
      <c r="AI157" t="s">
        <v>265</v>
      </c>
      <c r="AJ157" t="s">
        <v>265</v>
      </c>
      <c r="AL157" t="str">
        <f>IF(Sudan_News12[[#This Row],[relevancy_classification_english]]="Relevant","مناسب",IF(Sudan_News12[[#This Row],[relevancy_classification_english]]="Relevant","عَرَضِيّ",""))</f>
        <v/>
      </c>
      <c r="AN157" t="str">
        <f>IF(Sudan_News12[[#This Row],[sentiment_analysis_english]]="Negative","سلبي",IF(Sudan_News12[[#This Row],[sentiment_analysis_english]]="Neutral","حيادي",IF(Sudan_News12[[#This Row],[sentiment_analysis_english]]="Positive","إيجابي","")))</f>
        <v/>
      </c>
      <c r="AO157" t="e">
        <f>INDEX(TextClassificationList[],MATCH(Sudan_News12[[#This Row],[text_classification_arabic]],TextClassificationList[text_classification_arabic],0),1)</f>
        <v>#N/A</v>
      </c>
      <c r="AQ157" t="e">
        <f>INDEX(TextClassificationList[],MATCH(Sudan_News12[[#This Row],[text_classification_arabic2]],TextClassificationList[text_classification_arabic],0),1)</f>
        <v>#N/A</v>
      </c>
      <c r="AS157" t="e">
        <f>INDEX(TextClassificationList[],MATCH(Sudan_News12[[#This Row],[text_classification_arabic3]],TextClassificationList[text_classification_arabic],0),1)</f>
        <v>#N/A</v>
      </c>
      <c r="AU157" t="e">
        <f>INDEX(TextClassificationList[],MATCH(Sudan_News12[[#This Row],[text_classification_arabic4]],TextClassificationList[text_classification_arabic],0),1)</f>
        <v>#N/A</v>
      </c>
      <c r="AW157" t="e">
        <f>INDEX(TextClassificationList[],MATCH(Sudan_News12[[#This Row],[text_classification_arabic5]],TextClassificationList[text_classification_arabic],0),1)</f>
        <v>#N/A</v>
      </c>
    </row>
    <row r="158" spans="1:49" x14ac:dyDescent="0.2">
      <c r="A158">
        <v>1.542788260895785E+18</v>
      </c>
      <c r="B158">
        <v>1.542788260895785E+18</v>
      </c>
      <c r="C158" t="s">
        <v>949</v>
      </c>
      <c r="D158" s="1">
        <v>44743</v>
      </c>
      <c r="E158" s="2">
        <v>0.43934027777777779</v>
      </c>
      <c r="F158">
        <v>200</v>
      </c>
      <c r="G158">
        <v>1889611729</v>
      </c>
      <c r="H158" t="s">
        <v>354</v>
      </c>
      <c r="I158" t="s">
        <v>355</v>
      </c>
      <c r="J158" t="s">
        <v>265</v>
      </c>
      <c r="K158" t="s">
        <v>950</v>
      </c>
      <c r="L158" t="s">
        <v>266</v>
      </c>
      <c r="M158" t="s">
        <v>267</v>
      </c>
      <c r="N158" t="s">
        <v>267</v>
      </c>
      <c r="O158" t="s">
        <v>267</v>
      </c>
      <c r="P158">
        <v>2</v>
      </c>
      <c r="Q158">
        <v>0</v>
      </c>
      <c r="R158">
        <v>5</v>
      </c>
      <c r="S158" t="s">
        <v>267</v>
      </c>
      <c r="T158" t="s">
        <v>267</v>
      </c>
      <c r="U158" t="s">
        <v>951</v>
      </c>
      <c r="V158" t="b">
        <v>0</v>
      </c>
      <c r="W158" t="s">
        <v>265</v>
      </c>
      <c r="X158">
        <v>0</v>
      </c>
      <c r="Y158" t="s">
        <v>265</v>
      </c>
      <c r="Z158" t="s">
        <v>265</v>
      </c>
      <c r="AA158" t="s">
        <v>265</v>
      </c>
      <c r="AB158" t="s">
        <v>265</v>
      </c>
      <c r="AC158" t="s">
        <v>265</v>
      </c>
      <c r="AD158" t="s">
        <v>265</v>
      </c>
      <c r="AE158" t="s">
        <v>265</v>
      </c>
      <c r="AF158" t="s">
        <v>267</v>
      </c>
      <c r="AG158" t="s">
        <v>265</v>
      </c>
      <c r="AH158" t="s">
        <v>265</v>
      </c>
      <c r="AI158" t="s">
        <v>265</v>
      </c>
      <c r="AJ158" t="s">
        <v>265</v>
      </c>
      <c r="AL158" t="str">
        <f>IF(Sudan_News12[[#This Row],[relevancy_classification_english]]="Relevant","مناسب",IF(Sudan_News12[[#This Row],[relevancy_classification_english]]="Relevant","عَرَضِيّ",""))</f>
        <v/>
      </c>
      <c r="AN158" t="str">
        <f>IF(Sudan_News12[[#This Row],[sentiment_analysis_english]]="Negative","سلبي",IF(Sudan_News12[[#This Row],[sentiment_analysis_english]]="Neutral","حيادي",IF(Sudan_News12[[#This Row],[sentiment_analysis_english]]="Positive","إيجابي","")))</f>
        <v/>
      </c>
      <c r="AO158" t="e">
        <f>INDEX(TextClassificationList[],MATCH(Sudan_News12[[#This Row],[text_classification_arabic]],TextClassificationList[text_classification_arabic],0),1)</f>
        <v>#N/A</v>
      </c>
      <c r="AQ158" t="e">
        <f>INDEX(TextClassificationList[],MATCH(Sudan_News12[[#This Row],[text_classification_arabic2]],TextClassificationList[text_classification_arabic],0),1)</f>
        <v>#N/A</v>
      </c>
      <c r="AS158" t="e">
        <f>INDEX(TextClassificationList[],MATCH(Sudan_News12[[#This Row],[text_classification_arabic3]],TextClassificationList[text_classification_arabic],0),1)</f>
        <v>#N/A</v>
      </c>
      <c r="AU158" t="e">
        <f>INDEX(TextClassificationList[],MATCH(Sudan_News12[[#This Row],[text_classification_arabic4]],TextClassificationList[text_classification_arabic],0),1)</f>
        <v>#N/A</v>
      </c>
      <c r="AW158" t="e">
        <f>INDEX(TextClassificationList[],MATCH(Sudan_News12[[#This Row],[text_classification_arabic5]],TextClassificationList[text_classification_arabic],0),1)</f>
        <v>#N/A</v>
      </c>
    </row>
    <row r="159" spans="1:49" x14ac:dyDescent="0.2">
      <c r="A159">
        <v>1.5414745298428068E+18</v>
      </c>
      <c r="B159">
        <v>1.5414745298428068E+18</v>
      </c>
      <c r="C159" t="s">
        <v>952</v>
      </c>
      <c r="D159" s="1">
        <v>44739</v>
      </c>
      <c r="E159" s="2">
        <v>0.81413194444444448</v>
      </c>
      <c r="F159">
        <v>200</v>
      </c>
      <c r="G159">
        <v>1889611729</v>
      </c>
      <c r="H159" t="s">
        <v>354</v>
      </c>
      <c r="I159" t="s">
        <v>355</v>
      </c>
      <c r="J159" t="s">
        <v>265</v>
      </c>
      <c r="K159" t="s">
        <v>953</v>
      </c>
      <c r="L159" t="s">
        <v>266</v>
      </c>
      <c r="M159" t="s">
        <v>267</v>
      </c>
      <c r="N159" t="s">
        <v>267</v>
      </c>
      <c r="O159" t="s">
        <v>267</v>
      </c>
      <c r="P159">
        <v>0</v>
      </c>
      <c r="Q159">
        <v>0</v>
      </c>
      <c r="R159">
        <v>1</v>
      </c>
      <c r="S159" t="s">
        <v>282</v>
      </c>
      <c r="T159" t="s">
        <v>267</v>
      </c>
      <c r="U159" t="s">
        <v>954</v>
      </c>
      <c r="V159" t="b">
        <v>0</v>
      </c>
      <c r="W159" t="s">
        <v>265</v>
      </c>
      <c r="X159">
        <v>0</v>
      </c>
      <c r="Y159" t="s">
        <v>265</v>
      </c>
      <c r="Z159" t="s">
        <v>265</v>
      </c>
      <c r="AA159" t="s">
        <v>265</v>
      </c>
      <c r="AB159" t="s">
        <v>265</v>
      </c>
      <c r="AC159" t="s">
        <v>265</v>
      </c>
      <c r="AD159" t="s">
        <v>265</v>
      </c>
      <c r="AE159" t="s">
        <v>265</v>
      </c>
      <c r="AF159" t="s">
        <v>267</v>
      </c>
      <c r="AG159" t="s">
        <v>265</v>
      </c>
      <c r="AH159" t="s">
        <v>265</v>
      </c>
      <c r="AI159" t="s">
        <v>265</v>
      </c>
      <c r="AJ159" t="s">
        <v>265</v>
      </c>
      <c r="AL159" t="str">
        <f>IF(Sudan_News12[[#This Row],[relevancy_classification_english]]="Relevant","مناسب",IF(Sudan_News12[[#This Row],[relevancy_classification_english]]="Relevant","عَرَضِيّ",""))</f>
        <v/>
      </c>
      <c r="AN159" t="str">
        <f>IF(Sudan_News12[[#This Row],[sentiment_analysis_english]]="Negative","سلبي",IF(Sudan_News12[[#This Row],[sentiment_analysis_english]]="Neutral","حيادي",IF(Sudan_News12[[#This Row],[sentiment_analysis_english]]="Positive","إيجابي","")))</f>
        <v/>
      </c>
      <c r="AO159" t="e">
        <f>INDEX(TextClassificationList[],MATCH(Sudan_News12[[#This Row],[text_classification_arabic]],TextClassificationList[text_classification_arabic],0),1)</f>
        <v>#N/A</v>
      </c>
      <c r="AQ159" t="e">
        <f>INDEX(TextClassificationList[],MATCH(Sudan_News12[[#This Row],[text_classification_arabic2]],TextClassificationList[text_classification_arabic],0),1)</f>
        <v>#N/A</v>
      </c>
      <c r="AS159" t="e">
        <f>INDEX(TextClassificationList[],MATCH(Sudan_News12[[#This Row],[text_classification_arabic3]],TextClassificationList[text_classification_arabic],0),1)</f>
        <v>#N/A</v>
      </c>
      <c r="AU159" t="e">
        <f>INDEX(TextClassificationList[],MATCH(Sudan_News12[[#This Row],[text_classification_arabic4]],TextClassificationList[text_classification_arabic],0),1)</f>
        <v>#N/A</v>
      </c>
      <c r="AW159" t="e">
        <f>INDEX(TextClassificationList[],MATCH(Sudan_News12[[#This Row],[text_classification_arabic5]],TextClassificationList[text_classification_arabic],0),1)</f>
        <v>#N/A</v>
      </c>
    </row>
    <row r="160" spans="1:49" x14ac:dyDescent="0.2">
      <c r="A160">
        <v>1.5414607082102333E+18</v>
      </c>
      <c r="B160">
        <v>1.5414607082102333E+18</v>
      </c>
      <c r="C160" t="s">
        <v>955</v>
      </c>
      <c r="D160" s="1">
        <v>44739</v>
      </c>
      <c r="E160" s="2">
        <v>0.77599537037037036</v>
      </c>
      <c r="F160">
        <v>200</v>
      </c>
      <c r="G160">
        <v>1889611729</v>
      </c>
      <c r="H160" t="s">
        <v>354</v>
      </c>
      <c r="I160" t="s">
        <v>355</v>
      </c>
      <c r="J160" t="s">
        <v>265</v>
      </c>
      <c r="K160" t="s">
        <v>956</v>
      </c>
      <c r="L160" t="s">
        <v>266</v>
      </c>
      <c r="M160" t="s">
        <v>267</v>
      </c>
      <c r="N160" t="s">
        <v>267</v>
      </c>
      <c r="O160" t="s">
        <v>267</v>
      </c>
      <c r="P160">
        <v>2</v>
      </c>
      <c r="Q160">
        <v>1</v>
      </c>
      <c r="R160">
        <v>6</v>
      </c>
      <c r="S160" t="s">
        <v>267</v>
      </c>
      <c r="T160" t="s">
        <v>267</v>
      </c>
      <c r="U160" t="s">
        <v>957</v>
      </c>
      <c r="V160" t="b">
        <v>0</v>
      </c>
      <c r="W160" t="s">
        <v>265</v>
      </c>
      <c r="X160">
        <v>0</v>
      </c>
      <c r="Y160" t="s">
        <v>265</v>
      </c>
      <c r="Z160" t="s">
        <v>265</v>
      </c>
      <c r="AA160" t="s">
        <v>265</v>
      </c>
      <c r="AB160" t="s">
        <v>265</v>
      </c>
      <c r="AC160" t="s">
        <v>265</v>
      </c>
      <c r="AD160" t="s">
        <v>265</v>
      </c>
      <c r="AE160" t="s">
        <v>265</v>
      </c>
      <c r="AF160" t="s">
        <v>267</v>
      </c>
      <c r="AG160" t="s">
        <v>265</v>
      </c>
      <c r="AH160" t="s">
        <v>265</v>
      </c>
      <c r="AI160" t="s">
        <v>265</v>
      </c>
      <c r="AJ160" t="s">
        <v>265</v>
      </c>
      <c r="AL160" t="str">
        <f>IF(Sudan_News12[[#This Row],[relevancy_classification_english]]="Relevant","مناسب",IF(Sudan_News12[[#This Row],[relevancy_classification_english]]="Relevant","عَرَضِيّ",""))</f>
        <v/>
      </c>
      <c r="AN160" t="str">
        <f>IF(Sudan_News12[[#This Row],[sentiment_analysis_english]]="Negative","سلبي",IF(Sudan_News12[[#This Row],[sentiment_analysis_english]]="Neutral","حيادي",IF(Sudan_News12[[#This Row],[sentiment_analysis_english]]="Positive","إيجابي","")))</f>
        <v/>
      </c>
      <c r="AO160" t="e">
        <f>INDEX(TextClassificationList[],MATCH(Sudan_News12[[#This Row],[text_classification_arabic]],TextClassificationList[text_classification_arabic],0),1)</f>
        <v>#N/A</v>
      </c>
      <c r="AQ160" t="e">
        <f>INDEX(TextClassificationList[],MATCH(Sudan_News12[[#This Row],[text_classification_arabic2]],TextClassificationList[text_classification_arabic],0),1)</f>
        <v>#N/A</v>
      </c>
      <c r="AS160" t="e">
        <f>INDEX(TextClassificationList[],MATCH(Sudan_News12[[#This Row],[text_classification_arabic3]],TextClassificationList[text_classification_arabic],0),1)</f>
        <v>#N/A</v>
      </c>
      <c r="AU160" t="e">
        <f>INDEX(TextClassificationList[],MATCH(Sudan_News12[[#This Row],[text_classification_arabic4]],TextClassificationList[text_classification_arabic],0),1)</f>
        <v>#N/A</v>
      </c>
      <c r="AW160" t="e">
        <f>INDEX(TextClassificationList[],MATCH(Sudan_News12[[#This Row],[text_classification_arabic5]],TextClassificationList[text_classification_arabic],0),1)</f>
        <v>#N/A</v>
      </c>
    </row>
    <row r="161" spans="1:49" x14ac:dyDescent="0.2">
      <c r="A161">
        <v>1.5414059341651476E+18</v>
      </c>
      <c r="B161">
        <v>1.5414059341651476E+18</v>
      </c>
      <c r="C161" t="s">
        <v>958</v>
      </c>
      <c r="D161" s="1">
        <v>44739</v>
      </c>
      <c r="E161" s="2">
        <v>0.62484953703703705</v>
      </c>
      <c r="F161">
        <v>200</v>
      </c>
      <c r="G161">
        <v>1889611729</v>
      </c>
      <c r="H161" t="s">
        <v>354</v>
      </c>
      <c r="I161" t="s">
        <v>355</v>
      </c>
      <c r="J161" t="s">
        <v>265</v>
      </c>
      <c r="K161" t="s">
        <v>959</v>
      </c>
      <c r="L161" t="s">
        <v>266</v>
      </c>
      <c r="M161" t="s">
        <v>267</v>
      </c>
      <c r="N161" t="s">
        <v>267</v>
      </c>
      <c r="O161" t="s">
        <v>960</v>
      </c>
      <c r="P161">
        <v>0</v>
      </c>
      <c r="Q161">
        <v>0</v>
      </c>
      <c r="R161">
        <v>11</v>
      </c>
      <c r="S161" t="s">
        <v>267</v>
      </c>
      <c r="T161" t="s">
        <v>267</v>
      </c>
      <c r="U161" t="s">
        <v>961</v>
      </c>
      <c r="V161" t="b">
        <v>0</v>
      </c>
      <c r="W161" t="s">
        <v>265</v>
      </c>
      <c r="X161">
        <v>1</v>
      </c>
      <c r="Y161" t="s">
        <v>962</v>
      </c>
      <c r="Z161" t="s">
        <v>265</v>
      </c>
      <c r="AA161" t="s">
        <v>265</v>
      </c>
      <c r="AB161" t="s">
        <v>265</v>
      </c>
      <c r="AC161" t="s">
        <v>265</v>
      </c>
      <c r="AD161" t="s">
        <v>265</v>
      </c>
      <c r="AE161" t="s">
        <v>265</v>
      </c>
      <c r="AF161" t="s">
        <v>267</v>
      </c>
      <c r="AG161" t="s">
        <v>265</v>
      </c>
      <c r="AH161" t="s">
        <v>265</v>
      </c>
      <c r="AI161" t="s">
        <v>265</v>
      </c>
      <c r="AJ161" t="s">
        <v>265</v>
      </c>
      <c r="AL161" t="str">
        <f>IF(Sudan_News12[[#This Row],[relevancy_classification_english]]="Relevant","مناسب",IF(Sudan_News12[[#This Row],[relevancy_classification_english]]="Relevant","عَرَضِيّ",""))</f>
        <v/>
      </c>
      <c r="AN161" t="str">
        <f>IF(Sudan_News12[[#This Row],[sentiment_analysis_english]]="Negative","سلبي",IF(Sudan_News12[[#This Row],[sentiment_analysis_english]]="Neutral","حيادي",IF(Sudan_News12[[#This Row],[sentiment_analysis_english]]="Positive","إيجابي","")))</f>
        <v/>
      </c>
      <c r="AO161" t="e">
        <f>INDEX(TextClassificationList[],MATCH(Sudan_News12[[#This Row],[text_classification_arabic]],TextClassificationList[text_classification_arabic],0),1)</f>
        <v>#N/A</v>
      </c>
      <c r="AQ161" t="e">
        <f>INDEX(TextClassificationList[],MATCH(Sudan_News12[[#This Row],[text_classification_arabic2]],TextClassificationList[text_classification_arabic],0),1)</f>
        <v>#N/A</v>
      </c>
      <c r="AS161" t="e">
        <f>INDEX(TextClassificationList[],MATCH(Sudan_News12[[#This Row],[text_classification_arabic3]],TextClassificationList[text_classification_arabic],0),1)</f>
        <v>#N/A</v>
      </c>
      <c r="AU161" t="e">
        <f>INDEX(TextClassificationList[],MATCH(Sudan_News12[[#This Row],[text_classification_arabic4]],TextClassificationList[text_classification_arabic],0),1)</f>
        <v>#N/A</v>
      </c>
      <c r="AW161" t="e">
        <f>INDEX(TextClassificationList[],MATCH(Sudan_News12[[#This Row],[text_classification_arabic5]],TextClassificationList[text_classification_arabic],0),1)</f>
        <v>#N/A</v>
      </c>
    </row>
    <row r="162" spans="1:49" x14ac:dyDescent="0.2">
      <c r="A162">
        <v>1.5411896798187233E+18</v>
      </c>
      <c r="B162">
        <v>1.5411896798187233E+18</v>
      </c>
      <c r="C162" t="s">
        <v>963</v>
      </c>
      <c r="D162" s="1">
        <v>44739</v>
      </c>
      <c r="E162" s="2">
        <v>2.8101851851851854E-2</v>
      </c>
      <c r="F162">
        <v>200</v>
      </c>
      <c r="G162">
        <v>1889611729</v>
      </c>
      <c r="H162" t="s">
        <v>354</v>
      </c>
      <c r="I162" t="s">
        <v>355</v>
      </c>
      <c r="J162" t="s">
        <v>265</v>
      </c>
      <c r="K162" t="s">
        <v>964</v>
      </c>
      <c r="L162" t="s">
        <v>266</v>
      </c>
      <c r="M162" t="s">
        <v>267</v>
      </c>
      <c r="N162" t="s">
        <v>267</v>
      </c>
      <c r="O162" t="s">
        <v>267</v>
      </c>
      <c r="P162">
        <v>0</v>
      </c>
      <c r="Q162">
        <v>1</v>
      </c>
      <c r="R162">
        <v>3</v>
      </c>
      <c r="S162" t="s">
        <v>267</v>
      </c>
      <c r="T162" t="s">
        <v>267</v>
      </c>
      <c r="U162" t="s">
        <v>965</v>
      </c>
      <c r="V162" t="b">
        <v>0</v>
      </c>
      <c r="W162" t="s">
        <v>265</v>
      </c>
      <c r="X162">
        <v>0</v>
      </c>
      <c r="Y162" t="s">
        <v>265</v>
      </c>
      <c r="Z162" t="s">
        <v>265</v>
      </c>
      <c r="AA162" t="s">
        <v>265</v>
      </c>
      <c r="AB162" t="s">
        <v>265</v>
      </c>
      <c r="AC162" t="s">
        <v>265</v>
      </c>
      <c r="AD162" t="s">
        <v>265</v>
      </c>
      <c r="AE162" t="s">
        <v>265</v>
      </c>
      <c r="AF162" t="s">
        <v>267</v>
      </c>
      <c r="AG162" t="s">
        <v>265</v>
      </c>
      <c r="AH162" t="s">
        <v>265</v>
      </c>
      <c r="AI162" t="s">
        <v>265</v>
      </c>
      <c r="AJ162" t="s">
        <v>265</v>
      </c>
      <c r="AL162" t="str">
        <f>IF(Sudan_News12[[#This Row],[relevancy_classification_english]]="Relevant","مناسب",IF(Sudan_News12[[#This Row],[relevancy_classification_english]]="Relevant","عَرَضِيّ",""))</f>
        <v/>
      </c>
      <c r="AN162" t="str">
        <f>IF(Sudan_News12[[#This Row],[sentiment_analysis_english]]="Negative","سلبي",IF(Sudan_News12[[#This Row],[sentiment_analysis_english]]="Neutral","حيادي",IF(Sudan_News12[[#This Row],[sentiment_analysis_english]]="Positive","إيجابي","")))</f>
        <v/>
      </c>
      <c r="AO162" t="e">
        <f>INDEX(TextClassificationList[],MATCH(Sudan_News12[[#This Row],[text_classification_arabic]],TextClassificationList[text_classification_arabic],0),1)</f>
        <v>#N/A</v>
      </c>
      <c r="AQ162" t="e">
        <f>INDEX(TextClassificationList[],MATCH(Sudan_News12[[#This Row],[text_classification_arabic2]],TextClassificationList[text_classification_arabic],0),1)</f>
        <v>#N/A</v>
      </c>
      <c r="AS162" t="e">
        <f>INDEX(TextClassificationList[],MATCH(Sudan_News12[[#This Row],[text_classification_arabic3]],TextClassificationList[text_classification_arabic],0),1)</f>
        <v>#N/A</v>
      </c>
      <c r="AU162" t="e">
        <f>INDEX(TextClassificationList[],MATCH(Sudan_News12[[#This Row],[text_classification_arabic4]],TextClassificationList[text_classification_arabic],0),1)</f>
        <v>#N/A</v>
      </c>
      <c r="AW162" t="e">
        <f>INDEX(TextClassificationList[],MATCH(Sudan_News12[[#This Row],[text_classification_arabic5]],TextClassificationList[text_classification_arabic],0),1)</f>
        <v>#N/A</v>
      </c>
    </row>
    <row r="163" spans="1:49" x14ac:dyDescent="0.2">
      <c r="A163">
        <v>1.5411073119717949E+18</v>
      </c>
      <c r="B163">
        <v>1.5411073119717949E+18</v>
      </c>
      <c r="C163" t="s">
        <v>966</v>
      </c>
      <c r="D163" s="1">
        <v>44738</v>
      </c>
      <c r="E163" s="2">
        <v>0.80081018518518521</v>
      </c>
      <c r="F163">
        <v>200</v>
      </c>
      <c r="G163">
        <v>1889611729</v>
      </c>
      <c r="H163" t="s">
        <v>354</v>
      </c>
      <c r="I163" t="s">
        <v>355</v>
      </c>
      <c r="J163" t="s">
        <v>265</v>
      </c>
      <c r="K163" t="s">
        <v>967</v>
      </c>
      <c r="L163" t="s">
        <v>266</v>
      </c>
      <c r="M163" t="s">
        <v>267</v>
      </c>
      <c r="N163" t="s">
        <v>267</v>
      </c>
      <c r="O163" t="s">
        <v>267</v>
      </c>
      <c r="P163">
        <v>4</v>
      </c>
      <c r="Q163">
        <v>0</v>
      </c>
      <c r="R163">
        <v>9</v>
      </c>
      <c r="S163" t="s">
        <v>267</v>
      </c>
      <c r="T163" t="s">
        <v>267</v>
      </c>
      <c r="U163" t="s">
        <v>968</v>
      </c>
      <c r="V163" t="b">
        <v>0</v>
      </c>
      <c r="W163" t="s">
        <v>265</v>
      </c>
      <c r="X163">
        <v>0</v>
      </c>
      <c r="Y163" t="s">
        <v>265</v>
      </c>
      <c r="Z163" t="s">
        <v>265</v>
      </c>
      <c r="AA163" t="s">
        <v>265</v>
      </c>
      <c r="AB163" t="s">
        <v>265</v>
      </c>
      <c r="AC163" t="s">
        <v>265</v>
      </c>
      <c r="AD163" t="s">
        <v>265</v>
      </c>
      <c r="AE163" t="s">
        <v>265</v>
      </c>
      <c r="AF163" t="s">
        <v>267</v>
      </c>
      <c r="AG163" t="s">
        <v>265</v>
      </c>
      <c r="AH163" t="s">
        <v>265</v>
      </c>
      <c r="AI163" t="s">
        <v>265</v>
      </c>
      <c r="AJ163" t="s">
        <v>265</v>
      </c>
      <c r="AL163" t="str">
        <f>IF(Sudan_News12[[#This Row],[relevancy_classification_english]]="Relevant","مناسب",IF(Sudan_News12[[#This Row],[relevancy_classification_english]]="Relevant","عَرَضِيّ",""))</f>
        <v/>
      </c>
      <c r="AN163" t="str">
        <f>IF(Sudan_News12[[#This Row],[sentiment_analysis_english]]="Negative","سلبي",IF(Sudan_News12[[#This Row],[sentiment_analysis_english]]="Neutral","حيادي",IF(Sudan_News12[[#This Row],[sentiment_analysis_english]]="Positive","إيجابي","")))</f>
        <v/>
      </c>
      <c r="AO163" t="e">
        <f>INDEX(TextClassificationList[],MATCH(Sudan_News12[[#This Row],[text_classification_arabic]],TextClassificationList[text_classification_arabic],0),1)</f>
        <v>#N/A</v>
      </c>
      <c r="AQ163" t="e">
        <f>INDEX(TextClassificationList[],MATCH(Sudan_News12[[#This Row],[text_classification_arabic2]],TextClassificationList[text_classification_arabic],0),1)</f>
        <v>#N/A</v>
      </c>
      <c r="AS163" t="e">
        <f>INDEX(TextClassificationList[],MATCH(Sudan_News12[[#This Row],[text_classification_arabic3]],TextClassificationList[text_classification_arabic],0),1)</f>
        <v>#N/A</v>
      </c>
      <c r="AU163" t="e">
        <f>INDEX(TextClassificationList[],MATCH(Sudan_News12[[#This Row],[text_classification_arabic4]],TextClassificationList[text_classification_arabic],0),1)</f>
        <v>#N/A</v>
      </c>
      <c r="AW163" t="e">
        <f>INDEX(TextClassificationList[],MATCH(Sudan_News12[[#This Row],[text_classification_arabic5]],TextClassificationList[text_classification_arabic],0),1)</f>
        <v>#N/A</v>
      </c>
    </row>
    <row r="164" spans="1:49" x14ac:dyDescent="0.2">
      <c r="A164">
        <v>1.5410680801005404E+18</v>
      </c>
      <c r="B164">
        <v>1.5410680801005404E+18</v>
      </c>
      <c r="C164" t="s">
        <v>969</v>
      </c>
      <c r="D164" s="1">
        <v>44738</v>
      </c>
      <c r="E164" s="2">
        <v>0.69254629629629627</v>
      </c>
      <c r="F164">
        <v>200</v>
      </c>
      <c r="G164">
        <v>1889611729</v>
      </c>
      <c r="H164" t="s">
        <v>354</v>
      </c>
      <c r="I164" t="s">
        <v>355</v>
      </c>
      <c r="J164" t="s">
        <v>265</v>
      </c>
      <c r="K164" t="s">
        <v>970</v>
      </c>
      <c r="L164" t="s">
        <v>266</v>
      </c>
      <c r="M164" t="s">
        <v>267</v>
      </c>
      <c r="N164" t="s">
        <v>267</v>
      </c>
      <c r="O164" t="s">
        <v>267</v>
      </c>
      <c r="P164">
        <v>1</v>
      </c>
      <c r="Q164">
        <v>0</v>
      </c>
      <c r="R164">
        <v>2</v>
      </c>
      <c r="S164" t="s">
        <v>971</v>
      </c>
      <c r="T164" t="s">
        <v>267</v>
      </c>
      <c r="U164" t="s">
        <v>972</v>
      </c>
      <c r="V164" t="b">
        <v>0</v>
      </c>
      <c r="W164" t="s">
        <v>265</v>
      </c>
      <c r="X164">
        <v>0</v>
      </c>
      <c r="Y164" t="s">
        <v>265</v>
      </c>
      <c r="Z164" t="s">
        <v>265</v>
      </c>
      <c r="AA164" t="s">
        <v>265</v>
      </c>
      <c r="AB164" t="s">
        <v>265</v>
      </c>
      <c r="AC164" t="s">
        <v>265</v>
      </c>
      <c r="AD164" t="s">
        <v>265</v>
      </c>
      <c r="AE164" t="s">
        <v>265</v>
      </c>
      <c r="AF164" t="s">
        <v>267</v>
      </c>
      <c r="AG164" t="s">
        <v>265</v>
      </c>
      <c r="AH164" t="s">
        <v>265</v>
      </c>
      <c r="AI164" t="s">
        <v>265</v>
      </c>
      <c r="AJ164" t="s">
        <v>265</v>
      </c>
      <c r="AL164" t="str">
        <f>IF(Sudan_News12[[#This Row],[relevancy_classification_english]]="Relevant","مناسب",IF(Sudan_News12[[#This Row],[relevancy_classification_english]]="Relevant","عَرَضِيّ",""))</f>
        <v/>
      </c>
      <c r="AN164" t="str">
        <f>IF(Sudan_News12[[#This Row],[sentiment_analysis_english]]="Negative","سلبي",IF(Sudan_News12[[#This Row],[sentiment_analysis_english]]="Neutral","حيادي",IF(Sudan_News12[[#This Row],[sentiment_analysis_english]]="Positive","إيجابي","")))</f>
        <v/>
      </c>
      <c r="AO164" t="e">
        <f>INDEX(TextClassificationList[],MATCH(Sudan_News12[[#This Row],[text_classification_arabic]],TextClassificationList[text_classification_arabic],0),1)</f>
        <v>#N/A</v>
      </c>
      <c r="AQ164" t="e">
        <f>INDEX(TextClassificationList[],MATCH(Sudan_News12[[#This Row],[text_classification_arabic2]],TextClassificationList[text_classification_arabic],0),1)</f>
        <v>#N/A</v>
      </c>
      <c r="AS164" t="e">
        <f>INDEX(TextClassificationList[],MATCH(Sudan_News12[[#This Row],[text_classification_arabic3]],TextClassificationList[text_classification_arabic],0),1)</f>
        <v>#N/A</v>
      </c>
      <c r="AU164" t="e">
        <f>INDEX(TextClassificationList[],MATCH(Sudan_News12[[#This Row],[text_classification_arabic4]],TextClassificationList[text_classification_arabic],0),1)</f>
        <v>#N/A</v>
      </c>
      <c r="AW164" t="e">
        <f>INDEX(TextClassificationList[],MATCH(Sudan_News12[[#This Row],[text_classification_arabic5]],TextClassificationList[text_classification_arabic],0),1)</f>
        <v>#N/A</v>
      </c>
    </row>
    <row r="165" spans="1:49" x14ac:dyDescent="0.2">
      <c r="A165">
        <v>1.5410675675776778E+18</v>
      </c>
      <c r="B165">
        <v>1.5410675675776778E+18</v>
      </c>
      <c r="C165" t="s">
        <v>973</v>
      </c>
      <c r="D165" s="1">
        <v>44738</v>
      </c>
      <c r="E165" s="2">
        <v>0.69113425925925931</v>
      </c>
      <c r="F165">
        <v>200</v>
      </c>
      <c r="G165">
        <v>1889611729</v>
      </c>
      <c r="H165" t="s">
        <v>354</v>
      </c>
      <c r="I165" t="s">
        <v>355</v>
      </c>
      <c r="J165" t="s">
        <v>265</v>
      </c>
      <c r="K165" t="s">
        <v>974</v>
      </c>
      <c r="L165" t="s">
        <v>266</v>
      </c>
      <c r="M165" t="s">
        <v>267</v>
      </c>
      <c r="N165" t="s">
        <v>267</v>
      </c>
      <c r="O165" t="s">
        <v>267</v>
      </c>
      <c r="P165">
        <v>1</v>
      </c>
      <c r="Q165">
        <v>0</v>
      </c>
      <c r="R165">
        <v>4</v>
      </c>
      <c r="S165" t="s">
        <v>267</v>
      </c>
      <c r="T165" t="s">
        <v>267</v>
      </c>
      <c r="U165" t="s">
        <v>975</v>
      </c>
      <c r="V165" t="b">
        <v>0</v>
      </c>
      <c r="W165" t="s">
        <v>265</v>
      </c>
      <c r="X165">
        <v>0</v>
      </c>
      <c r="Y165" t="s">
        <v>265</v>
      </c>
      <c r="Z165" t="s">
        <v>265</v>
      </c>
      <c r="AA165" t="s">
        <v>265</v>
      </c>
      <c r="AB165" t="s">
        <v>265</v>
      </c>
      <c r="AC165" t="s">
        <v>265</v>
      </c>
      <c r="AD165" t="s">
        <v>265</v>
      </c>
      <c r="AE165" t="s">
        <v>265</v>
      </c>
      <c r="AF165" t="s">
        <v>267</v>
      </c>
      <c r="AG165" t="s">
        <v>265</v>
      </c>
      <c r="AH165" t="s">
        <v>265</v>
      </c>
      <c r="AI165" t="s">
        <v>265</v>
      </c>
      <c r="AJ165" t="s">
        <v>265</v>
      </c>
      <c r="AL165" t="str">
        <f>IF(Sudan_News12[[#This Row],[relevancy_classification_english]]="Relevant","مناسب",IF(Sudan_News12[[#This Row],[relevancy_classification_english]]="Relevant","عَرَضِيّ",""))</f>
        <v/>
      </c>
      <c r="AN165" t="str">
        <f>IF(Sudan_News12[[#This Row],[sentiment_analysis_english]]="Negative","سلبي",IF(Sudan_News12[[#This Row],[sentiment_analysis_english]]="Neutral","حيادي",IF(Sudan_News12[[#This Row],[sentiment_analysis_english]]="Positive","إيجابي","")))</f>
        <v/>
      </c>
      <c r="AO165" t="e">
        <f>INDEX(TextClassificationList[],MATCH(Sudan_News12[[#This Row],[text_classification_arabic]],TextClassificationList[text_classification_arabic],0),1)</f>
        <v>#N/A</v>
      </c>
      <c r="AQ165" t="e">
        <f>INDEX(TextClassificationList[],MATCH(Sudan_News12[[#This Row],[text_classification_arabic2]],TextClassificationList[text_classification_arabic],0),1)</f>
        <v>#N/A</v>
      </c>
      <c r="AS165" t="e">
        <f>INDEX(TextClassificationList[],MATCH(Sudan_News12[[#This Row],[text_classification_arabic3]],TextClassificationList[text_classification_arabic],0),1)</f>
        <v>#N/A</v>
      </c>
      <c r="AU165" t="e">
        <f>INDEX(TextClassificationList[],MATCH(Sudan_News12[[#This Row],[text_classification_arabic4]],TextClassificationList[text_classification_arabic],0),1)</f>
        <v>#N/A</v>
      </c>
      <c r="AW165" t="e">
        <f>INDEX(TextClassificationList[],MATCH(Sudan_News12[[#This Row],[text_classification_arabic5]],TextClassificationList[text_classification_arabic],0),1)</f>
        <v>#N/A</v>
      </c>
    </row>
    <row r="166" spans="1:49" x14ac:dyDescent="0.2">
      <c r="A166">
        <v>1.5407729865669386E+18</v>
      </c>
      <c r="B166">
        <v>1.5407729865669386E+18</v>
      </c>
      <c r="C166" t="s">
        <v>976</v>
      </c>
      <c r="D166" s="1">
        <v>44737</v>
      </c>
      <c r="E166" s="2">
        <v>0.87824074074074077</v>
      </c>
      <c r="F166">
        <v>200</v>
      </c>
      <c r="G166">
        <v>1889611729</v>
      </c>
      <c r="H166" t="s">
        <v>354</v>
      </c>
      <c r="I166" t="s">
        <v>355</v>
      </c>
      <c r="J166" t="s">
        <v>265</v>
      </c>
      <c r="K166" t="s">
        <v>977</v>
      </c>
      <c r="L166" t="s">
        <v>266</v>
      </c>
      <c r="M166" t="s">
        <v>267</v>
      </c>
      <c r="N166" t="s">
        <v>267</v>
      </c>
      <c r="O166" t="s">
        <v>978</v>
      </c>
      <c r="P166">
        <v>0</v>
      </c>
      <c r="Q166">
        <v>0</v>
      </c>
      <c r="R166">
        <v>1</v>
      </c>
      <c r="S166" t="s">
        <v>267</v>
      </c>
      <c r="T166" t="s">
        <v>267</v>
      </c>
      <c r="U166" t="s">
        <v>979</v>
      </c>
      <c r="V166" t="b">
        <v>0</v>
      </c>
      <c r="W166" t="s">
        <v>265</v>
      </c>
      <c r="X166">
        <v>1</v>
      </c>
      <c r="Y166" t="s">
        <v>980</v>
      </c>
      <c r="Z166" t="s">
        <v>265</v>
      </c>
      <c r="AA166" t="s">
        <v>265</v>
      </c>
      <c r="AB166" t="s">
        <v>265</v>
      </c>
      <c r="AC166" t="s">
        <v>265</v>
      </c>
      <c r="AD166" t="s">
        <v>265</v>
      </c>
      <c r="AE166" t="s">
        <v>265</v>
      </c>
      <c r="AF166" t="s">
        <v>267</v>
      </c>
      <c r="AG166" t="s">
        <v>265</v>
      </c>
      <c r="AH166" t="s">
        <v>265</v>
      </c>
      <c r="AI166" t="s">
        <v>265</v>
      </c>
      <c r="AJ166" t="s">
        <v>265</v>
      </c>
      <c r="AL166" t="str">
        <f>IF(Sudan_News12[[#This Row],[relevancy_classification_english]]="Relevant","مناسب",IF(Sudan_News12[[#This Row],[relevancy_classification_english]]="Relevant","عَرَضِيّ",""))</f>
        <v/>
      </c>
      <c r="AN166" t="str">
        <f>IF(Sudan_News12[[#This Row],[sentiment_analysis_english]]="Negative","سلبي",IF(Sudan_News12[[#This Row],[sentiment_analysis_english]]="Neutral","حيادي",IF(Sudan_News12[[#This Row],[sentiment_analysis_english]]="Positive","إيجابي","")))</f>
        <v/>
      </c>
      <c r="AO166" t="e">
        <f>INDEX(TextClassificationList[],MATCH(Sudan_News12[[#This Row],[text_classification_arabic]],TextClassificationList[text_classification_arabic],0),1)</f>
        <v>#N/A</v>
      </c>
      <c r="AQ166" t="e">
        <f>INDEX(TextClassificationList[],MATCH(Sudan_News12[[#This Row],[text_classification_arabic2]],TextClassificationList[text_classification_arabic],0),1)</f>
        <v>#N/A</v>
      </c>
      <c r="AS166" t="e">
        <f>INDEX(TextClassificationList[],MATCH(Sudan_News12[[#This Row],[text_classification_arabic3]],TextClassificationList[text_classification_arabic],0),1)</f>
        <v>#N/A</v>
      </c>
      <c r="AU166" t="e">
        <f>INDEX(TextClassificationList[],MATCH(Sudan_News12[[#This Row],[text_classification_arabic4]],TextClassificationList[text_classification_arabic],0),1)</f>
        <v>#N/A</v>
      </c>
      <c r="AW166" t="e">
        <f>INDEX(TextClassificationList[],MATCH(Sudan_News12[[#This Row],[text_classification_arabic5]],TextClassificationList[text_classification_arabic],0),1)</f>
        <v>#N/A</v>
      </c>
    </row>
    <row r="167" spans="1:49" x14ac:dyDescent="0.2">
      <c r="A167">
        <v>1.5405579015799194E+18</v>
      </c>
      <c r="B167">
        <v>1.5405577951955026E+18</v>
      </c>
      <c r="C167" t="s">
        <v>981</v>
      </c>
      <c r="D167" s="1">
        <v>44737</v>
      </c>
      <c r="E167" s="2">
        <v>0.28472222222222221</v>
      </c>
      <c r="F167">
        <v>200</v>
      </c>
      <c r="G167">
        <v>1889611729</v>
      </c>
      <c r="H167" t="s">
        <v>354</v>
      </c>
      <c r="I167" t="s">
        <v>355</v>
      </c>
      <c r="J167" t="s">
        <v>265</v>
      </c>
      <c r="K167" t="s">
        <v>982</v>
      </c>
      <c r="L167" t="s">
        <v>273</v>
      </c>
      <c r="M167" t="s">
        <v>267</v>
      </c>
      <c r="N167" t="s">
        <v>983</v>
      </c>
      <c r="O167" t="s">
        <v>267</v>
      </c>
      <c r="P167">
        <v>0</v>
      </c>
      <c r="Q167">
        <v>0</v>
      </c>
      <c r="R167">
        <v>0</v>
      </c>
      <c r="S167" t="s">
        <v>267</v>
      </c>
      <c r="T167" t="s">
        <v>267</v>
      </c>
      <c r="U167" t="s">
        <v>984</v>
      </c>
      <c r="V167" t="b">
        <v>0</v>
      </c>
      <c r="W167" t="s">
        <v>265</v>
      </c>
      <c r="X167">
        <v>0</v>
      </c>
      <c r="Y167" t="s">
        <v>265</v>
      </c>
      <c r="Z167" t="s">
        <v>265</v>
      </c>
      <c r="AA167" t="s">
        <v>265</v>
      </c>
      <c r="AB167" t="s">
        <v>265</v>
      </c>
      <c r="AC167" t="s">
        <v>265</v>
      </c>
      <c r="AD167" t="s">
        <v>265</v>
      </c>
      <c r="AE167" t="s">
        <v>265</v>
      </c>
      <c r="AF167" t="s">
        <v>267</v>
      </c>
      <c r="AG167" t="s">
        <v>265</v>
      </c>
      <c r="AH167" t="s">
        <v>265</v>
      </c>
      <c r="AI167" t="s">
        <v>265</v>
      </c>
      <c r="AJ167" t="s">
        <v>265</v>
      </c>
      <c r="AL167" t="str">
        <f>IF(Sudan_News12[[#This Row],[relevancy_classification_english]]="Relevant","مناسب",IF(Sudan_News12[[#This Row],[relevancy_classification_english]]="Relevant","عَرَضِيّ",""))</f>
        <v/>
      </c>
      <c r="AN167" t="str">
        <f>IF(Sudan_News12[[#This Row],[sentiment_analysis_english]]="Negative","سلبي",IF(Sudan_News12[[#This Row],[sentiment_analysis_english]]="Neutral","حيادي",IF(Sudan_News12[[#This Row],[sentiment_analysis_english]]="Positive","إيجابي","")))</f>
        <v/>
      </c>
      <c r="AO167" t="e">
        <f>INDEX(TextClassificationList[],MATCH(Sudan_News12[[#This Row],[text_classification_arabic]],TextClassificationList[text_classification_arabic],0),1)</f>
        <v>#N/A</v>
      </c>
      <c r="AQ167" t="e">
        <f>INDEX(TextClassificationList[],MATCH(Sudan_News12[[#This Row],[text_classification_arabic2]],TextClassificationList[text_classification_arabic],0),1)</f>
        <v>#N/A</v>
      </c>
      <c r="AS167" t="e">
        <f>INDEX(TextClassificationList[],MATCH(Sudan_News12[[#This Row],[text_classification_arabic3]],TextClassificationList[text_classification_arabic],0),1)</f>
        <v>#N/A</v>
      </c>
      <c r="AU167" t="e">
        <f>INDEX(TextClassificationList[],MATCH(Sudan_News12[[#This Row],[text_classification_arabic4]],TextClassificationList[text_classification_arabic],0),1)</f>
        <v>#N/A</v>
      </c>
      <c r="AW167" t="e">
        <f>INDEX(TextClassificationList[],MATCH(Sudan_News12[[#This Row],[text_classification_arabic5]],TextClassificationList[text_classification_arabic],0),1)</f>
        <v>#N/A</v>
      </c>
    </row>
    <row r="168" spans="1:49" x14ac:dyDescent="0.2">
      <c r="A168">
        <v>1.5405577951955026E+18</v>
      </c>
      <c r="B168">
        <v>1.5405577951955026E+18</v>
      </c>
      <c r="C168" t="s">
        <v>985</v>
      </c>
      <c r="D168" s="1">
        <v>44737</v>
      </c>
      <c r="E168" s="2">
        <v>0.28443287037037035</v>
      </c>
      <c r="F168">
        <v>200</v>
      </c>
      <c r="G168">
        <v>1889611729</v>
      </c>
      <c r="H168" t="s">
        <v>354</v>
      </c>
      <c r="I168" t="s">
        <v>355</v>
      </c>
      <c r="J168" t="s">
        <v>265</v>
      </c>
      <c r="K168" t="s">
        <v>986</v>
      </c>
      <c r="L168" t="s">
        <v>266</v>
      </c>
      <c r="M168" t="s">
        <v>267</v>
      </c>
      <c r="N168" t="s">
        <v>267</v>
      </c>
      <c r="O168" t="s">
        <v>267</v>
      </c>
      <c r="P168">
        <v>1</v>
      </c>
      <c r="Q168">
        <v>0</v>
      </c>
      <c r="R168">
        <v>0</v>
      </c>
      <c r="S168" t="s">
        <v>267</v>
      </c>
      <c r="T168" t="s">
        <v>267</v>
      </c>
      <c r="U168" t="s">
        <v>987</v>
      </c>
      <c r="V168" t="b">
        <v>0</v>
      </c>
      <c r="W168" t="s">
        <v>265</v>
      </c>
      <c r="X168">
        <v>0</v>
      </c>
      <c r="Y168" t="s">
        <v>265</v>
      </c>
      <c r="Z168" t="s">
        <v>265</v>
      </c>
      <c r="AA168" t="s">
        <v>265</v>
      </c>
      <c r="AB168" t="s">
        <v>265</v>
      </c>
      <c r="AC168" t="s">
        <v>265</v>
      </c>
      <c r="AD168" t="s">
        <v>265</v>
      </c>
      <c r="AE168" t="s">
        <v>265</v>
      </c>
      <c r="AF168" t="s">
        <v>267</v>
      </c>
      <c r="AG168" t="s">
        <v>265</v>
      </c>
      <c r="AH168" t="s">
        <v>265</v>
      </c>
      <c r="AI168" t="s">
        <v>265</v>
      </c>
      <c r="AJ168" t="s">
        <v>265</v>
      </c>
      <c r="AL168" t="str">
        <f>IF(Sudan_News12[[#This Row],[relevancy_classification_english]]="Relevant","مناسب",IF(Sudan_News12[[#This Row],[relevancy_classification_english]]="Relevant","عَرَضِيّ",""))</f>
        <v/>
      </c>
      <c r="AN168" t="str">
        <f>IF(Sudan_News12[[#This Row],[sentiment_analysis_english]]="Negative","سلبي",IF(Sudan_News12[[#This Row],[sentiment_analysis_english]]="Neutral","حيادي",IF(Sudan_News12[[#This Row],[sentiment_analysis_english]]="Positive","إيجابي","")))</f>
        <v/>
      </c>
      <c r="AO168" t="e">
        <f>INDEX(TextClassificationList[],MATCH(Sudan_News12[[#This Row],[text_classification_arabic]],TextClassificationList[text_classification_arabic],0),1)</f>
        <v>#N/A</v>
      </c>
      <c r="AQ168" t="e">
        <f>INDEX(TextClassificationList[],MATCH(Sudan_News12[[#This Row],[text_classification_arabic2]],TextClassificationList[text_classification_arabic],0),1)</f>
        <v>#N/A</v>
      </c>
      <c r="AS168" t="e">
        <f>INDEX(TextClassificationList[],MATCH(Sudan_News12[[#This Row],[text_classification_arabic3]],TextClassificationList[text_classification_arabic],0),1)</f>
        <v>#N/A</v>
      </c>
      <c r="AU168" t="e">
        <f>INDEX(TextClassificationList[],MATCH(Sudan_News12[[#This Row],[text_classification_arabic4]],TextClassificationList[text_classification_arabic],0),1)</f>
        <v>#N/A</v>
      </c>
      <c r="AW168" t="e">
        <f>INDEX(TextClassificationList[],MATCH(Sudan_News12[[#This Row],[text_classification_arabic5]],TextClassificationList[text_classification_arabic],0),1)</f>
        <v>#N/A</v>
      </c>
    </row>
    <row r="169" spans="1:49" x14ac:dyDescent="0.2">
      <c r="A169">
        <v>1.5403039276059566E+18</v>
      </c>
      <c r="B169">
        <v>1.5403039276059566E+18</v>
      </c>
      <c r="C169" t="s">
        <v>988</v>
      </c>
      <c r="D169" s="1">
        <v>44736</v>
      </c>
      <c r="E169" s="2">
        <v>0.5838888888888889</v>
      </c>
      <c r="F169">
        <v>200</v>
      </c>
      <c r="G169">
        <v>1889611729</v>
      </c>
      <c r="H169" t="s">
        <v>354</v>
      </c>
      <c r="I169" t="s">
        <v>355</v>
      </c>
      <c r="J169" t="s">
        <v>265</v>
      </c>
      <c r="K169" t="s">
        <v>989</v>
      </c>
      <c r="L169" t="s">
        <v>266</v>
      </c>
      <c r="M169" t="s">
        <v>267</v>
      </c>
      <c r="N169" t="s">
        <v>267</v>
      </c>
      <c r="O169" t="s">
        <v>267</v>
      </c>
      <c r="P169">
        <v>0</v>
      </c>
      <c r="Q169">
        <v>0</v>
      </c>
      <c r="R169">
        <v>2</v>
      </c>
      <c r="S169" t="s">
        <v>990</v>
      </c>
      <c r="T169" t="s">
        <v>267</v>
      </c>
      <c r="U169" t="s">
        <v>991</v>
      </c>
      <c r="V169" t="b">
        <v>0</v>
      </c>
      <c r="W169" t="s">
        <v>265</v>
      </c>
      <c r="X169">
        <v>0</v>
      </c>
      <c r="Y169" t="s">
        <v>265</v>
      </c>
      <c r="Z169" t="s">
        <v>265</v>
      </c>
      <c r="AA169" t="s">
        <v>265</v>
      </c>
      <c r="AB169" t="s">
        <v>265</v>
      </c>
      <c r="AC169" t="s">
        <v>265</v>
      </c>
      <c r="AD169" t="s">
        <v>265</v>
      </c>
      <c r="AE169" t="s">
        <v>265</v>
      </c>
      <c r="AF169" t="s">
        <v>267</v>
      </c>
      <c r="AG169" t="s">
        <v>265</v>
      </c>
      <c r="AH169" t="s">
        <v>265</v>
      </c>
      <c r="AI169" t="s">
        <v>265</v>
      </c>
      <c r="AJ169" t="s">
        <v>265</v>
      </c>
      <c r="AL169" t="str">
        <f>IF(Sudan_News12[[#This Row],[relevancy_classification_english]]="Relevant","مناسب",IF(Sudan_News12[[#This Row],[relevancy_classification_english]]="Relevant","عَرَضِيّ",""))</f>
        <v/>
      </c>
      <c r="AN169" t="str">
        <f>IF(Sudan_News12[[#This Row],[sentiment_analysis_english]]="Negative","سلبي",IF(Sudan_News12[[#This Row],[sentiment_analysis_english]]="Neutral","حيادي",IF(Sudan_News12[[#This Row],[sentiment_analysis_english]]="Positive","إيجابي","")))</f>
        <v/>
      </c>
      <c r="AO169" t="e">
        <f>INDEX(TextClassificationList[],MATCH(Sudan_News12[[#This Row],[text_classification_arabic]],TextClassificationList[text_classification_arabic],0),1)</f>
        <v>#N/A</v>
      </c>
      <c r="AQ169" t="e">
        <f>INDEX(TextClassificationList[],MATCH(Sudan_News12[[#This Row],[text_classification_arabic2]],TextClassificationList[text_classification_arabic],0),1)</f>
        <v>#N/A</v>
      </c>
      <c r="AS169" t="e">
        <f>INDEX(TextClassificationList[],MATCH(Sudan_News12[[#This Row],[text_classification_arabic3]],TextClassificationList[text_classification_arabic],0),1)</f>
        <v>#N/A</v>
      </c>
      <c r="AU169" t="e">
        <f>INDEX(TextClassificationList[],MATCH(Sudan_News12[[#This Row],[text_classification_arabic4]],TextClassificationList[text_classification_arabic],0),1)</f>
        <v>#N/A</v>
      </c>
      <c r="AW169" t="e">
        <f>INDEX(TextClassificationList[],MATCH(Sudan_News12[[#This Row],[text_classification_arabic5]],TextClassificationList[text_classification_arabic],0),1)</f>
        <v>#N/A</v>
      </c>
    </row>
    <row r="170" spans="1:49" x14ac:dyDescent="0.2">
      <c r="A170">
        <v>1.5403036883753533E+18</v>
      </c>
      <c r="B170">
        <v>1.5403036883753533E+18</v>
      </c>
      <c r="C170" t="s">
        <v>992</v>
      </c>
      <c r="D170" s="1">
        <v>44736</v>
      </c>
      <c r="E170" s="2">
        <v>0.58322916666666669</v>
      </c>
      <c r="F170">
        <v>200</v>
      </c>
      <c r="G170">
        <v>1889611729</v>
      </c>
      <c r="H170" t="s">
        <v>354</v>
      </c>
      <c r="I170" t="s">
        <v>355</v>
      </c>
      <c r="J170" t="s">
        <v>265</v>
      </c>
      <c r="K170" t="s">
        <v>993</v>
      </c>
      <c r="L170" t="s">
        <v>266</v>
      </c>
      <c r="M170" t="s">
        <v>267</v>
      </c>
      <c r="N170" t="s">
        <v>267</v>
      </c>
      <c r="O170" t="s">
        <v>267</v>
      </c>
      <c r="P170">
        <v>0</v>
      </c>
      <c r="Q170">
        <v>0</v>
      </c>
      <c r="R170">
        <v>0</v>
      </c>
      <c r="S170" t="s">
        <v>994</v>
      </c>
      <c r="T170" t="s">
        <v>267</v>
      </c>
      <c r="U170" t="s">
        <v>995</v>
      </c>
      <c r="V170" t="b">
        <v>0</v>
      </c>
      <c r="W170" t="s">
        <v>265</v>
      </c>
      <c r="X170">
        <v>0</v>
      </c>
      <c r="Y170" t="s">
        <v>265</v>
      </c>
      <c r="Z170" t="s">
        <v>265</v>
      </c>
      <c r="AA170" t="s">
        <v>265</v>
      </c>
      <c r="AB170" t="s">
        <v>265</v>
      </c>
      <c r="AC170" t="s">
        <v>265</v>
      </c>
      <c r="AD170" t="s">
        <v>265</v>
      </c>
      <c r="AE170" t="s">
        <v>265</v>
      </c>
      <c r="AF170" t="s">
        <v>267</v>
      </c>
      <c r="AG170" t="s">
        <v>265</v>
      </c>
      <c r="AH170" t="s">
        <v>265</v>
      </c>
      <c r="AI170" t="s">
        <v>265</v>
      </c>
      <c r="AJ170" t="s">
        <v>265</v>
      </c>
      <c r="AL170" t="str">
        <f>IF(Sudan_News12[[#This Row],[relevancy_classification_english]]="Relevant","مناسب",IF(Sudan_News12[[#This Row],[relevancy_classification_english]]="Relevant","عَرَضِيّ",""))</f>
        <v/>
      </c>
      <c r="AN170" t="str">
        <f>IF(Sudan_News12[[#This Row],[sentiment_analysis_english]]="Negative","سلبي",IF(Sudan_News12[[#This Row],[sentiment_analysis_english]]="Neutral","حيادي",IF(Sudan_News12[[#This Row],[sentiment_analysis_english]]="Positive","إيجابي","")))</f>
        <v/>
      </c>
      <c r="AO170" t="e">
        <f>INDEX(TextClassificationList[],MATCH(Sudan_News12[[#This Row],[text_classification_arabic]],TextClassificationList[text_classification_arabic],0),1)</f>
        <v>#N/A</v>
      </c>
      <c r="AQ170" t="e">
        <f>INDEX(TextClassificationList[],MATCH(Sudan_News12[[#This Row],[text_classification_arabic2]],TextClassificationList[text_classification_arabic],0),1)</f>
        <v>#N/A</v>
      </c>
      <c r="AS170" t="e">
        <f>INDEX(TextClassificationList[],MATCH(Sudan_News12[[#This Row],[text_classification_arabic3]],TextClassificationList[text_classification_arabic],0),1)</f>
        <v>#N/A</v>
      </c>
      <c r="AU170" t="e">
        <f>INDEX(TextClassificationList[],MATCH(Sudan_News12[[#This Row],[text_classification_arabic4]],TextClassificationList[text_classification_arabic],0),1)</f>
        <v>#N/A</v>
      </c>
      <c r="AW170" t="e">
        <f>INDEX(TextClassificationList[],MATCH(Sudan_News12[[#This Row],[text_classification_arabic5]],TextClassificationList[text_classification_arabic],0),1)</f>
        <v>#N/A</v>
      </c>
    </row>
    <row r="171" spans="1:49" x14ac:dyDescent="0.2">
      <c r="A171">
        <v>1.5403034080616284E+18</v>
      </c>
      <c r="B171">
        <v>1.5403034080616284E+18</v>
      </c>
      <c r="C171" t="s">
        <v>996</v>
      </c>
      <c r="D171" s="1">
        <v>44736</v>
      </c>
      <c r="E171" s="2">
        <v>0.58245370370370375</v>
      </c>
      <c r="F171">
        <v>200</v>
      </c>
      <c r="G171">
        <v>1889611729</v>
      </c>
      <c r="H171" t="s">
        <v>354</v>
      </c>
      <c r="I171" t="s">
        <v>355</v>
      </c>
      <c r="J171" t="s">
        <v>265</v>
      </c>
      <c r="K171" t="s">
        <v>997</v>
      </c>
      <c r="L171" t="s">
        <v>266</v>
      </c>
      <c r="M171" t="s">
        <v>267</v>
      </c>
      <c r="N171" t="s">
        <v>267</v>
      </c>
      <c r="O171" t="s">
        <v>998</v>
      </c>
      <c r="P171">
        <v>0</v>
      </c>
      <c r="Q171">
        <v>0</v>
      </c>
      <c r="R171">
        <v>1</v>
      </c>
      <c r="S171" t="s">
        <v>999</v>
      </c>
      <c r="T171" t="s">
        <v>267</v>
      </c>
      <c r="U171" t="s">
        <v>1000</v>
      </c>
      <c r="V171" t="b">
        <v>0</v>
      </c>
      <c r="W171" t="s">
        <v>265</v>
      </c>
      <c r="X171">
        <v>1</v>
      </c>
      <c r="Y171" t="s">
        <v>1001</v>
      </c>
      <c r="Z171" t="s">
        <v>265</v>
      </c>
      <c r="AA171" t="s">
        <v>265</v>
      </c>
      <c r="AB171" t="s">
        <v>265</v>
      </c>
      <c r="AC171" t="s">
        <v>265</v>
      </c>
      <c r="AD171" t="s">
        <v>265</v>
      </c>
      <c r="AE171" t="s">
        <v>265</v>
      </c>
      <c r="AF171" t="s">
        <v>267</v>
      </c>
      <c r="AG171" t="s">
        <v>265</v>
      </c>
      <c r="AH171" t="s">
        <v>265</v>
      </c>
      <c r="AI171" t="s">
        <v>265</v>
      </c>
      <c r="AJ171" t="s">
        <v>265</v>
      </c>
      <c r="AL171" t="str">
        <f>IF(Sudan_News12[[#This Row],[relevancy_classification_english]]="Relevant","مناسب",IF(Sudan_News12[[#This Row],[relevancy_classification_english]]="Relevant","عَرَضِيّ",""))</f>
        <v/>
      </c>
      <c r="AN171" t="str">
        <f>IF(Sudan_News12[[#This Row],[sentiment_analysis_english]]="Negative","سلبي",IF(Sudan_News12[[#This Row],[sentiment_analysis_english]]="Neutral","حيادي",IF(Sudan_News12[[#This Row],[sentiment_analysis_english]]="Positive","إيجابي","")))</f>
        <v/>
      </c>
      <c r="AO171" t="e">
        <f>INDEX(TextClassificationList[],MATCH(Sudan_News12[[#This Row],[text_classification_arabic]],TextClassificationList[text_classification_arabic],0),1)</f>
        <v>#N/A</v>
      </c>
      <c r="AQ171" t="e">
        <f>INDEX(TextClassificationList[],MATCH(Sudan_News12[[#This Row],[text_classification_arabic2]],TextClassificationList[text_classification_arabic],0),1)</f>
        <v>#N/A</v>
      </c>
      <c r="AS171" t="e">
        <f>INDEX(TextClassificationList[],MATCH(Sudan_News12[[#This Row],[text_classification_arabic3]],TextClassificationList[text_classification_arabic],0),1)</f>
        <v>#N/A</v>
      </c>
      <c r="AU171" t="e">
        <f>INDEX(TextClassificationList[],MATCH(Sudan_News12[[#This Row],[text_classification_arabic4]],TextClassificationList[text_classification_arabic],0),1)</f>
        <v>#N/A</v>
      </c>
      <c r="AW171" t="e">
        <f>INDEX(TextClassificationList[],MATCH(Sudan_News12[[#This Row],[text_classification_arabic5]],TextClassificationList[text_classification_arabic],0),1)</f>
        <v>#N/A</v>
      </c>
    </row>
    <row r="172" spans="1:49" x14ac:dyDescent="0.2">
      <c r="A172">
        <v>1.5395690110416323E+18</v>
      </c>
      <c r="B172">
        <v>1.5395690110416323E+18</v>
      </c>
      <c r="C172" t="s">
        <v>1002</v>
      </c>
      <c r="D172" s="1">
        <v>44734</v>
      </c>
      <c r="E172" s="2">
        <v>0.55590277777777775</v>
      </c>
      <c r="F172">
        <v>200</v>
      </c>
      <c r="G172">
        <v>1889611729</v>
      </c>
      <c r="H172" t="s">
        <v>354</v>
      </c>
      <c r="I172" t="s">
        <v>355</v>
      </c>
      <c r="J172" t="s">
        <v>265</v>
      </c>
      <c r="K172" t="s">
        <v>1003</v>
      </c>
      <c r="L172" t="s">
        <v>266</v>
      </c>
      <c r="M172" t="s">
        <v>267</v>
      </c>
      <c r="N172" t="s">
        <v>267</v>
      </c>
      <c r="O172" t="s">
        <v>267</v>
      </c>
      <c r="P172">
        <v>0</v>
      </c>
      <c r="Q172">
        <v>1</v>
      </c>
      <c r="R172">
        <v>3</v>
      </c>
      <c r="S172" t="s">
        <v>267</v>
      </c>
      <c r="T172" t="s">
        <v>267</v>
      </c>
      <c r="U172" t="s">
        <v>1004</v>
      </c>
      <c r="V172" t="b">
        <v>0</v>
      </c>
      <c r="W172" t="s">
        <v>265</v>
      </c>
      <c r="X172">
        <v>0</v>
      </c>
      <c r="Y172" t="s">
        <v>265</v>
      </c>
      <c r="Z172" t="s">
        <v>265</v>
      </c>
      <c r="AA172" t="s">
        <v>265</v>
      </c>
      <c r="AB172" t="s">
        <v>265</v>
      </c>
      <c r="AC172" t="s">
        <v>265</v>
      </c>
      <c r="AD172" t="s">
        <v>265</v>
      </c>
      <c r="AE172" t="s">
        <v>265</v>
      </c>
      <c r="AF172" t="s">
        <v>267</v>
      </c>
      <c r="AG172" t="s">
        <v>265</v>
      </c>
      <c r="AH172" t="s">
        <v>265</v>
      </c>
      <c r="AI172" t="s">
        <v>265</v>
      </c>
      <c r="AJ172" t="s">
        <v>265</v>
      </c>
      <c r="AL172" t="str">
        <f>IF(Sudan_News12[[#This Row],[relevancy_classification_english]]="Relevant","مناسب",IF(Sudan_News12[[#This Row],[relevancy_classification_english]]="Relevant","عَرَضِيّ",""))</f>
        <v/>
      </c>
      <c r="AN172" t="str">
        <f>IF(Sudan_News12[[#This Row],[sentiment_analysis_english]]="Negative","سلبي",IF(Sudan_News12[[#This Row],[sentiment_analysis_english]]="Neutral","حيادي",IF(Sudan_News12[[#This Row],[sentiment_analysis_english]]="Positive","إيجابي","")))</f>
        <v/>
      </c>
      <c r="AO172" t="e">
        <f>INDEX(TextClassificationList[],MATCH(Sudan_News12[[#This Row],[text_classification_arabic]],TextClassificationList[text_classification_arabic],0),1)</f>
        <v>#N/A</v>
      </c>
      <c r="AQ172" t="e">
        <f>INDEX(TextClassificationList[],MATCH(Sudan_News12[[#This Row],[text_classification_arabic2]],TextClassificationList[text_classification_arabic],0),1)</f>
        <v>#N/A</v>
      </c>
      <c r="AS172" t="e">
        <f>INDEX(TextClassificationList[],MATCH(Sudan_News12[[#This Row],[text_classification_arabic3]],TextClassificationList[text_classification_arabic],0),1)</f>
        <v>#N/A</v>
      </c>
      <c r="AU172" t="e">
        <f>INDEX(TextClassificationList[],MATCH(Sudan_News12[[#This Row],[text_classification_arabic4]],TextClassificationList[text_classification_arabic],0),1)</f>
        <v>#N/A</v>
      </c>
      <c r="AW172" t="e">
        <f>INDEX(TextClassificationList[],MATCH(Sudan_News12[[#This Row],[text_classification_arabic5]],TextClassificationList[text_classification_arabic],0),1)</f>
        <v>#N/A</v>
      </c>
    </row>
    <row r="173" spans="1:49" x14ac:dyDescent="0.2">
      <c r="A173">
        <v>1.5389562556114698E+18</v>
      </c>
      <c r="B173">
        <v>1.5389562556114698E+18</v>
      </c>
      <c r="C173" t="s">
        <v>1005</v>
      </c>
      <c r="D173" s="1">
        <v>44732</v>
      </c>
      <c r="E173" s="2">
        <v>0.86502314814814818</v>
      </c>
      <c r="F173">
        <v>200</v>
      </c>
      <c r="G173">
        <v>1889611729</v>
      </c>
      <c r="H173" t="s">
        <v>354</v>
      </c>
      <c r="I173" t="s">
        <v>355</v>
      </c>
      <c r="J173" t="s">
        <v>265</v>
      </c>
      <c r="K173" t="s">
        <v>1006</v>
      </c>
      <c r="L173" t="s">
        <v>266</v>
      </c>
      <c r="M173" t="s">
        <v>267</v>
      </c>
      <c r="N173" t="s">
        <v>267</v>
      </c>
      <c r="O173" t="s">
        <v>267</v>
      </c>
      <c r="P173">
        <v>0</v>
      </c>
      <c r="Q173">
        <v>0</v>
      </c>
      <c r="R173">
        <v>2</v>
      </c>
      <c r="S173" t="s">
        <v>267</v>
      </c>
      <c r="T173" t="s">
        <v>267</v>
      </c>
      <c r="U173" t="s">
        <v>1007</v>
      </c>
      <c r="V173" t="b">
        <v>0</v>
      </c>
      <c r="W173" t="s">
        <v>265</v>
      </c>
      <c r="X173">
        <v>0</v>
      </c>
      <c r="Y173" t="s">
        <v>265</v>
      </c>
      <c r="Z173" t="s">
        <v>265</v>
      </c>
      <c r="AA173" t="s">
        <v>265</v>
      </c>
      <c r="AB173" t="s">
        <v>265</v>
      </c>
      <c r="AC173" t="s">
        <v>265</v>
      </c>
      <c r="AD173" t="s">
        <v>265</v>
      </c>
      <c r="AE173" t="s">
        <v>265</v>
      </c>
      <c r="AF173" t="s">
        <v>267</v>
      </c>
      <c r="AG173" t="s">
        <v>265</v>
      </c>
      <c r="AH173" t="s">
        <v>265</v>
      </c>
      <c r="AI173" t="s">
        <v>265</v>
      </c>
      <c r="AJ173" t="s">
        <v>265</v>
      </c>
      <c r="AL173" t="str">
        <f>IF(Sudan_News12[[#This Row],[relevancy_classification_english]]="Relevant","مناسب",IF(Sudan_News12[[#This Row],[relevancy_classification_english]]="Relevant","عَرَضِيّ",""))</f>
        <v/>
      </c>
      <c r="AN173" t="str">
        <f>IF(Sudan_News12[[#This Row],[sentiment_analysis_english]]="Negative","سلبي",IF(Sudan_News12[[#This Row],[sentiment_analysis_english]]="Neutral","حيادي",IF(Sudan_News12[[#This Row],[sentiment_analysis_english]]="Positive","إيجابي","")))</f>
        <v/>
      </c>
      <c r="AO173" t="e">
        <f>INDEX(TextClassificationList[],MATCH(Sudan_News12[[#This Row],[text_classification_arabic]],TextClassificationList[text_classification_arabic],0),1)</f>
        <v>#N/A</v>
      </c>
      <c r="AQ173" t="e">
        <f>INDEX(TextClassificationList[],MATCH(Sudan_News12[[#This Row],[text_classification_arabic2]],TextClassificationList[text_classification_arabic],0),1)</f>
        <v>#N/A</v>
      </c>
      <c r="AS173" t="e">
        <f>INDEX(TextClassificationList[],MATCH(Sudan_News12[[#This Row],[text_classification_arabic3]],TextClassificationList[text_classification_arabic],0),1)</f>
        <v>#N/A</v>
      </c>
      <c r="AU173" t="e">
        <f>INDEX(TextClassificationList[],MATCH(Sudan_News12[[#This Row],[text_classification_arabic4]],TextClassificationList[text_classification_arabic],0),1)</f>
        <v>#N/A</v>
      </c>
      <c r="AW173" t="e">
        <f>INDEX(TextClassificationList[],MATCH(Sudan_News12[[#This Row],[text_classification_arabic5]],TextClassificationList[text_classification_arabic],0),1)</f>
        <v>#N/A</v>
      </c>
    </row>
    <row r="174" spans="1:49" x14ac:dyDescent="0.2">
      <c r="A174">
        <v>1.5386743508066877E+18</v>
      </c>
      <c r="B174">
        <v>1.5386743508066877E+18</v>
      </c>
      <c r="C174" t="s">
        <v>1008</v>
      </c>
      <c r="D174" s="1">
        <v>44732</v>
      </c>
      <c r="E174" s="2">
        <v>8.711805555555556E-2</v>
      </c>
      <c r="F174">
        <v>200</v>
      </c>
      <c r="G174">
        <v>1889611729</v>
      </c>
      <c r="H174" t="s">
        <v>354</v>
      </c>
      <c r="I174" t="s">
        <v>355</v>
      </c>
      <c r="J174" t="s">
        <v>265</v>
      </c>
      <c r="K174" t="s">
        <v>1009</v>
      </c>
      <c r="L174" t="s">
        <v>266</v>
      </c>
      <c r="M174" t="s">
        <v>267</v>
      </c>
      <c r="N174" t="s">
        <v>267</v>
      </c>
      <c r="O174" t="s">
        <v>1010</v>
      </c>
      <c r="P174">
        <v>2</v>
      </c>
      <c r="Q174">
        <v>0</v>
      </c>
      <c r="R174">
        <v>2</v>
      </c>
      <c r="S174" t="s">
        <v>267</v>
      </c>
      <c r="T174" t="s">
        <v>267</v>
      </c>
      <c r="U174" t="s">
        <v>1011</v>
      </c>
      <c r="V174" t="b">
        <v>0</v>
      </c>
      <c r="W174" t="s">
        <v>265</v>
      </c>
      <c r="X174">
        <v>1</v>
      </c>
      <c r="Y174" t="s">
        <v>1012</v>
      </c>
      <c r="Z174" t="s">
        <v>265</v>
      </c>
      <c r="AA174" t="s">
        <v>265</v>
      </c>
      <c r="AB174" t="s">
        <v>265</v>
      </c>
      <c r="AC174" t="s">
        <v>265</v>
      </c>
      <c r="AD174" t="s">
        <v>265</v>
      </c>
      <c r="AE174" t="s">
        <v>265</v>
      </c>
      <c r="AF174" t="s">
        <v>267</v>
      </c>
      <c r="AG174" t="s">
        <v>265</v>
      </c>
      <c r="AH174" t="s">
        <v>265</v>
      </c>
      <c r="AI174" t="s">
        <v>265</v>
      </c>
      <c r="AJ174" t="s">
        <v>265</v>
      </c>
      <c r="AL174" t="str">
        <f>IF(Sudan_News12[[#This Row],[relevancy_classification_english]]="Relevant","مناسب",IF(Sudan_News12[[#This Row],[relevancy_classification_english]]="Relevant","عَرَضِيّ",""))</f>
        <v/>
      </c>
      <c r="AN174" t="str">
        <f>IF(Sudan_News12[[#This Row],[sentiment_analysis_english]]="Negative","سلبي",IF(Sudan_News12[[#This Row],[sentiment_analysis_english]]="Neutral","حيادي",IF(Sudan_News12[[#This Row],[sentiment_analysis_english]]="Positive","إيجابي","")))</f>
        <v/>
      </c>
      <c r="AO174" t="e">
        <f>INDEX(TextClassificationList[],MATCH(Sudan_News12[[#This Row],[text_classification_arabic]],TextClassificationList[text_classification_arabic],0),1)</f>
        <v>#N/A</v>
      </c>
      <c r="AQ174" t="e">
        <f>INDEX(TextClassificationList[],MATCH(Sudan_News12[[#This Row],[text_classification_arabic2]],TextClassificationList[text_classification_arabic],0),1)</f>
        <v>#N/A</v>
      </c>
      <c r="AS174" t="e">
        <f>INDEX(TextClassificationList[],MATCH(Sudan_News12[[#This Row],[text_classification_arabic3]],TextClassificationList[text_classification_arabic],0),1)</f>
        <v>#N/A</v>
      </c>
      <c r="AU174" t="e">
        <f>INDEX(TextClassificationList[],MATCH(Sudan_News12[[#This Row],[text_classification_arabic4]],TextClassificationList[text_classification_arabic],0),1)</f>
        <v>#N/A</v>
      </c>
      <c r="AW174" t="e">
        <f>INDEX(TextClassificationList[],MATCH(Sudan_News12[[#This Row],[text_classification_arabic5]],TextClassificationList[text_classification_arabic],0),1)</f>
        <v>#N/A</v>
      </c>
    </row>
    <row r="175" spans="1:49" x14ac:dyDescent="0.2">
      <c r="A175">
        <v>1.5386221424005857E+18</v>
      </c>
      <c r="B175">
        <v>1.5386221424005857E+18</v>
      </c>
      <c r="C175" t="s">
        <v>1013</v>
      </c>
      <c r="D175" s="1">
        <v>44731</v>
      </c>
      <c r="E175" s="2">
        <v>0.9430439814814815</v>
      </c>
      <c r="F175">
        <v>200</v>
      </c>
      <c r="G175">
        <v>1889611729</v>
      </c>
      <c r="H175" t="s">
        <v>354</v>
      </c>
      <c r="I175" t="s">
        <v>355</v>
      </c>
      <c r="J175" t="s">
        <v>265</v>
      </c>
      <c r="K175" t="s">
        <v>1014</v>
      </c>
      <c r="L175" t="s">
        <v>266</v>
      </c>
      <c r="M175" t="s">
        <v>267</v>
      </c>
      <c r="N175" t="s">
        <v>267</v>
      </c>
      <c r="O175" t="s">
        <v>1015</v>
      </c>
      <c r="P175">
        <v>0</v>
      </c>
      <c r="Q175">
        <v>0</v>
      </c>
      <c r="R175">
        <v>0</v>
      </c>
      <c r="S175" t="s">
        <v>267</v>
      </c>
      <c r="T175" t="s">
        <v>267</v>
      </c>
      <c r="U175" t="s">
        <v>1016</v>
      </c>
      <c r="V175" t="b">
        <v>0</v>
      </c>
      <c r="W175" t="s">
        <v>265</v>
      </c>
      <c r="X175">
        <v>1</v>
      </c>
      <c r="Y175" t="s">
        <v>1017</v>
      </c>
      <c r="Z175" t="s">
        <v>265</v>
      </c>
      <c r="AA175" t="s">
        <v>265</v>
      </c>
      <c r="AB175" t="s">
        <v>265</v>
      </c>
      <c r="AC175" t="s">
        <v>265</v>
      </c>
      <c r="AD175" t="s">
        <v>265</v>
      </c>
      <c r="AE175" t="s">
        <v>265</v>
      </c>
      <c r="AF175" t="s">
        <v>267</v>
      </c>
      <c r="AG175" t="s">
        <v>265</v>
      </c>
      <c r="AH175" t="s">
        <v>265</v>
      </c>
      <c r="AI175" t="s">
        <v>265</v>
      </c>
      <c r="AJ175" t="s">
        <v>265</v>
      </c>
      <c r="AL175" t="str">
        <f>IF(Sudan_News12[[#This Row],[relevancy_classification_english]]="Relevant","مناسب",IF(Sudan_News12[[#This Row],[relevancy_classification_english]]="Relevant","عَرَضِيّ",""))</f>
        <v/>
      </c>
      <c r="AN175" t="str">
        <f>IF(Sudan_News12[[#This Row],[sentiment_analysis_english]]="Negative","سلبي",IF(Sudan_News12[[#This Row],[sentiment_analysis_english]]="Neutral","حيادي",IF(Sudan_News12[[#This Row],[sentiment_analysis_english]]="Positive","إيجابي","")))</f>
        <v/>
      </c>
      <c r="AO175" t="e">
        <f>INDEX(TextClassificationList[],MATCH(Sudan_News12[[#This Row],[text_classification_arabic]],TextClassificationList[text_classification_arabic],0),1)</f>
        <v>#N/A</v>
      </c>
      <c r="AQ175" t="e">
        <f>INDEX(TextClassificationList[],MATCH(Sudan_News12[[#This Row],[text_classification_arabic2]],TextClassificationList[text_classification_arabic],0),1)</f>
        <v>#N/A</v>
      </c>
      <c r="AS175" t="e">
        <f>INDEX(TextClassificationList[],MATCH(Sudan_News12[[#This Row],[text_classification_arabic3]],TextClassificationList[text_classification_arabic],0),1)</f>
        <v>#N/A</v>
      </c>
      <c r="AU175" t="e">
        <f>INDEX(TextClassificationList[],MATCH(Sudan_News12[[#This Row],[text_classification_arabic4]],TextClassificationList[text_classification_arabic],0),1)</f>
        <v>#N/A</v>
      </c>
      <c r="AW175" t="e">
        <f>INDEX(TextClassificationList[],MATCH(Sudan_News12[[#This Row],[text_classification_arabic5]],TextClassificationList[text_classification_arabic],0),1)</f>
        <v>#N/A</v>
      </c>
    </row>
    <row r="176" spans="1:49" x14ac:dyDescent="0.2">
      <c r="A176">
        <v>1.5385132035288596E+18</v>
      </c>
      <c r="B176">
        <v>1.5385132035288596E+18</v>
      </c>
      <c r="C176" t="s">
        <v>1018</v>
      </c>
      <c r="D176" s="1">
        <v>44731</v>
      </c>
      <c r="E176" s="2">
        <v>0.6424305555555555</v>
      </c>
      <c r="F176">
        <v>200</v>
      </c>
      <c r="G176">
        <v>1889611729</v>
      </c>
      <c r="H176" t="s">
        <v>354</v>
      </c>
      <c r="I176" t="s">
        <v>355</v>
      </c>
      <c r="J176" t="s">
        <v>265</v>
      </c>
      <c r="K176" t="s">
        <v>1019</v>
      </c>
      <c r="L176" t="s">
        <v>266</v>
      </c>
      <c r="M176" t="s">
        <v>267</v>
      </c>
      <c r="N176" t="s">
        <v>267</v>
      </c>
      <c r="O176" t="s">
        <v>267</v>
      </c>
      <c r="P176">
        <v>0</v>
      </c>
      <c r="Q176">
        <v>0</v>
      </c>
      <c r="R176">
        <v>0</v>
      </c>
      <c r="S176" t="s">
        <v>267</v>
      </c>
      <c r="T176" t="s">
        <v>267</v>
      </c>
      <c r="U176" t="s">
        <v>1020</v>
      </c>
      <c r="V176" t="b">
        <v>0</v>
      </c>
      <c r="W176" t="s">
        <v>265</v>
      </c>
      <c r="X176">
        <v>0</v>
      </c>
      <c r="Y176" t="s">
        <v>265</v>
      </c>
      <c r="Z176" t="s">
        <v>265</v>
      </c>
      <c r="AA176" t="s">
        <v>265</v>
      </c>
      <c r="AB176" t="s">
        <v>265</v>
      </c>
      <c r="AC176" t="s">
        <v>265</v>
      </c>
      <c r="AD176" t="s">
        <v>265</v>
      </c>
      <c r="AE176" t="s">
        <v>265</v>
      </c>
      <c r="AF176" t="s">
        <v>267</v>
      </c>
      <c r="AG176" t="s">
        <v>265</v>
      </c>
      <c r="AH176" t="s">
        <v>265</v>
      </c>
      <c r="AI176" t="s">
        <v>265</v>
      </c>
      <c r="AJ176" t="s">
        <v>265</v>
      </c>
      <c r="AL176" t="str">
        <f>IF(Sudan_News12[[#This Row],[relevancy_classification_english]]="Relevant","مناسب",IF(Sudan_News12[[#This Row],[relevancy_classification_english]]="Relevant","عَرَضِيّ",""))</f>
        <v/>
      </c>
      <c r="AN176" t="str">
        <f>IF(Sudan_News12[[#This Row],[sentiment_analysis_english]]="Negative","سلبي",IF(Sudan_News12[[#This Row],[sentiment_analysis_english]]="Neutral","حيادي",IF(Sudan_News12[[#This Row],[sentiment_analysis_english]]="Positive","إيجابي","")))</f>
        <v/>
      </c>
      <c r="AO176" t="e">
        <f>INDEX(TextClassificationList[],MATCH(Sudan_News12[[#This Row],[text_classification_arabic]],TextClassificationList[text_classification_arabic],0),1)</f>
        <v>#N/A</v>
      </c>
      <c r="AQ176" t="e">
        <f>INDEX(TextClassificationList[],MATCH(Sudan_News12[[#This Row],[text_classification_arabic2]],TextClassificationList[text_classification_arabic],0),1)</f>
        <v>#N/A</v>
      </c>
      <c r="AS176" t="e">
        <f>INDEX(TextClassificationList[],MATCH(Sudan_News12[[#This Row],[text_classification_arabic3]],TextClassificationList[text_classification_arabic],0),1)</f>
        <v>#N/A</v>
      </c>
      <c r="AU176" t="e">
        <f>INDEX(TextClassificationList[],MATCH(Sudan_News12[[#This Row],[text_classification_arabic4]],TextClassificationList[text_classification_arabic],0),1)</f>
        <v>#N/A</v>
      </c>
      <c r="AW176" t="e">
        <f>INDEX(TextClassificationList[],MATCH(Sudan_News12[[#This Row],[text_classification_arabic5]],TextClassificationList[text_classification_arabic],0),1)</f>
        <v>#N/A</v>
      </c>
    </row>
    <row r="177" spans="1:49" x14ac:dyDescent="0.2">
      <c r="A177">
        <v>1.5385127299207537E+18</v>
      </c>
      <c r="B177">
        <v>1.5385127299207537E+18</v>
      </c>
      <c r="C177" t="s">
        <v>1021</v>
      </c>
      <c r="D177" s="1">
        <v>44731</v>
      </c>
      <c r="E177" s="2">
        <v>0.64112268518518523</v>
      </c>
      <c r="F177">
        <v>200</v>
      </c>
      <c r="G177">
        <v>1889611729</v>
      </c>
      <c r="H177" t="s">
        <v>354</v>
      </c>
      <c r="I177" t="s">
        <v>355</v>
      </c>
      <c r="J177" t="s">
        <v>265</v>
      </c>
      <c r="K177" t="s">
        <v>1022</v>
      </c>
      <c r="L177" t="s">
        <v>266</v>
      </c>
      <c r="M177" t="s">
        <v>267</v>
      </c>
      <c r="N177" t="s">
        <v>267</v>
      </c>
      <c r="O177" t="s">
        <v>267</v>
      </c>
      <c r="P177">
        <v>0</v>
      </c>
      <c r="Q177">
        <v>0</v>
      </c>
      <c r="R177">
        <v>0</v>
      </c>
      <c r="S177" t="s">
        <v>907</v>
      </c>
      <c r="T177" t="s">
        <v>267</v>
      </c>
      <c r="U177" t="s">
        <v>1023</v>
      </c>
      <c r="V177" t="b">
        <v>0</v>
      </c>
      <c r="W177" t="s">
        <v>265</v>
      </c>
      <c r="X177">
        <v>0</v>
      </c>
      <c r="Y177" t="s">
        <v>265</v>
      </c>
      <c r="Z177" t="s">
        <v>265</v>
      </c>
      <c r="AA177" t="s">
        <v>265</v>
      </c>
      <c r="AB177" t="s">
        <v>265</v>
      </c>
      <c r="AC177" t="s">
        <v>265</v>
      </c>
      <c r="AD177" t="s">
        <v>265</v>
      </c>
      <c r="AE177" t="s">
        <v>265</v>
      </c>
      <c r="AF177" t="s">
        <v>267</v>
      </c>
      <c r="AG177" t="s">
        <v>265</v>
      </c>
      <c r="AH177" t="s">
        <v>265</v>
      </c>
      <c r="AI177" t="s">
        <v>265</v>
      </c>
      <c r="AJ177" t="s">
        <v>265</v>
      </c>
      <c r="AL177" t="str">
        <f>IF(Sudan_News12[[#This Row],[relevancy_classification_english]]="Relevant","مناسب",IF(Sudan_News12[[#This Row],[relevancy_classification_english]]="Relevant","عَرَضِيّ",""))</f>
        <v/>
      </c>
      <c r="AN177" t="str">
        <f>IF(Sudan_News12[[#This Row],[sentiment_analysis_english]]="Negative","سلبي",IF(Sudan_News12[[#This Row],[sentiment_analysis_english]]="Neutral","حيادي",IF(Sudan_News12[[#This Row],[sentiment_analysis_english]]="Positive","إيجابي","")))</f>
        <v/>
      </c>
      <c r="AO177" t="e">
        <f>INDEX(TextClassificationList[],MATCH(Sudan_News12[[#This Row],[text_classification_arabic]],TextClassificationList[text_classification_arabic],0),1)</f>
        <v>#N/A</v>
      </c>
      <c r="AQ177" t="e">
        <f>INDEX(TextClassificationList[],MATCH(Sudan_News12[[#This Row],[text_classification_arabic2]],TextClassificationList[text_classification_arabic],0),1)</f>
        <v>#N/A</v>
      </c>
      <c r="AS177" t="e">
        <f>INDEX(TextClassificationList[],MATCH(Sudan_News12[[#This Row],[text_classification_arabic3]],TextClassificationList[text_classification_arabic],0),1)</f>
        <v>#N/A</v>
      </c>
      <c r="AU177" t="e">
        <f>INDEX(TextClassificationList[],MATCH(Sudan_News12[[#This Row],[text_classification_arabic4]],TextClassificationList[text_classification_arabic],0),1)</f>
        <v>#N/A</v>
      </c>
      <c r="AW177" t="e">
        <f>INDEX(TextClassificationList[],MATCH(Sudan_News12[[#This Row],[text_classification_arabic5]],TextClassificationList[text_classification_arabic],0),1)</f>
        <v>#N/A</v>
      </c>
    </row>
    <row r="178" spans="1:49" x14ac:dyDescent="0.2">
      <c r="A178">
        <v>1.5383863689084682E+18</v>
      </c>
      <c r="B178">
        <v>1.5383863689084682E+18</v>
      </c>
      <c r="C178" t="s">
        <v>1024</v>
      </c>
      <c r="D178" s="1">
        <v>44731</v>
      </c>
      <c r="E178" s="2">
        <v>0.29243055555555558</v>
      </c>
      <c r="F178">
        <v>200</v>
      </c>
      <c r="G178">
        <v>1889611729</v>
      </c>
      <c r="H178" t="s">
        <v>354</v>
      </c>
      <c r="I178" t="s">
        <v>355</v>
      </c>
      <c r="J178" t="s">
        <v>265</v>
      </c>
      <c r="K178" t="s">
        <v>1025</v>
      </c>
      <c r="L178" t="s">
        <v>266</v>
      </c>
      <c r="M178" t="s">
        <v>267</v>
      </c>
      <c r="N178" t="s">
        <v>267</v>
      </c>
      <c r="O178" t="s">
        <v>267</v>
      </c>
      <c r="P178">
        <v>0</v>
      </c>
      <c r="Q178">
        <v>0</v>
      </c>
      <c r="R178">
        <v>0</v>
      </c>
      <c r="S178" t="s">
        <v>1026</v>
      </c>
      <c r="T178" t="s">
        <v>267</v>
      </c>
      <c r="U178" t="s">
        <v>1027</v>
      </c>
      <c r="V178" t="b">
        <v>0</v>
      </c>
      <c r="W178" t="s">
        <v>265</v>
      </c>
      <c r="X178">
        <v>0</v>
      </c>
      <c r="Y178" t="s">
        <v>265</v>
      </c>
      <c r="Z178" t="s">
        <v>265</v>
      </c>
      <c r="AA178" t="s">
        <v>265</v>
      </c>
      <c r="AB178" t="s">
        <v>265</v>
      </c>
      <c r="AC178" t="s">
        <v>265</v>
      </c>
      <c r="AD178" t="s">
        <v>265</v>
      </c>
      <c r="AE178" t="s">
        <v>265</v>
      </c>
      <c r="AF178" t="s">
        <v>267</v>
      </c>
      <c r="AG178" t="s">
        <v>265</v>
      </c>
      <c r="AH178" t="s">
        <v>265</v>
      </c>
      <c r="AI178" t="s">
        <v>265</v>
      </c>
      <c r="AJ178" t="s">
        <v>265</v>
      </c>
      <c r="AL178" t="str">
        <f>IF(Sudan_News12[[#This Row],[relevancy_classification_english]]="Relevant","مناسب",IF(Sudan_News12[[#This Row],[relevancy_classification_english]]="Relevant","عَرَضِيّ",""))</f>
        <v/>
      </c>
      <c r="AN178" t="str">
        <f>IF(Sudan_News12[[#This Row],[sentiment_analysis_english]]="Negative","سلبي",IF(Sudan_News12[[#This Row],[sentiment_analysis_english]]="Neutral","حيادي",IF(Sudan_News12[[#This Row],[sentiment_analysis_english]]="Positive","إيجابي","")))</f>
        <v/>
      </c>
      <c r="AO178" t="e">
        <f>INDEX(TextClassificationList[],MATCH(Sudan_News12[[#This Row],[text_classification_arabic]],TextClassificationList[text_classification_arabic],0),1)</f>
        <v>#N/A</v>
      </c>
      <c r="AQ178" t="e">
        <f>INDEX(TextClassificationList[],MATCH(Sudan_News12[[#This Row],[text_classification_arabic2]],TextClassificationList[text_classification_arabic],0),1)</f>
        <v>#N/A</v>
      </c>
      <c r="AS178" t="e">
        <f>INDEX(TextClassificationList[],MATCH(Sudan_News12[[#This Row],[text_classification_arabic3]],TextClassificationList[text_classification_arabic],0),1)</f>
        <v>#N/A</v>
      </c>
      <c r="AU178" t="e">
        <f>INDEX(TextClassificationList[],MATCH(Sudan_News12[[#This Row],[text_classification_arabic4]],TextClassificationList[text_classification_arabic],0),1)</f>
        <v>#N/A</v>
      </c>
      <c r="AW178" t="e">
        <f>INDEX(TextClassificationList[],MATCH(Sudan_News12[[#This Row],[text_classification_arabic5]],TextClassificationList[text_classification_arabic],0),1)</f>
        <v>#N/A</v>
      </c>
    </row>
    <row r="179" spans="1:49" x14ac:dyDescent="0.2">
      <c r="A179">
        <v>1.537890315201237E+18</v>
      </c>
      <c r="B179">
        <v>1.537890315201237E+18</v>
      </c>
      <c r="C179" t="s">
        <v>1028</v>
      </c>
      <c r="D179" s="1">
        <v>44729</v>
      </c>
      <c r="E179" s="2">
        <v>0.92358796296296297</v>
      </c>
      <c r="F179">
        <v>200</v>
      </c>
      <c r="G179">
        <v>1889611729</v>
      </c>
      <c r="H179" t="s">
        <v>354</v>
      </c>
      <c r="I179" t="s">
        <v>355</v>
      </c>
      <c r="J179" t="s">
        <v>265</v>
      </c>
      <c r="K179" t="s">
        <v>1029</v>
      </c>
      <c r="L179" t="s">
        <v>266</v>
      </c>
      <c r="M179" t="s">
        <v>267</v>
      </c>
      <c r="N179" t="s">
        <v>267</v>
      </c>
      <c r="O179" t="s">
        <v>1030</v>
      </c>
      <c r="P179">
        <v>0</v>
      </c>
      <c r="Q179">
        <v>1</v>
      </c>
      <c r="R179">
        <v>6</v>
      </c>
      <c r="S179" t="s">
        <v>1031</v>
      </c>
      <c r="T179" t="s">
        <v>267</v>
      </c>
      <c r="U179" t="s">
        <v>1032</v>
      </c>
      <c r="V179" t="b">
        <v>0</v>
      </c>
      <c r="W179" t="s">
        <v>265</v>
      </c>
      <c r="X179">
        <v>1</v>
      </c>
      <c r="Y179" t="s">
        <v>1033</v>
      </c>
      <c r="Z179" t="s">
        <v>265</v>
      </c>
      <c r="AA179" t="s">
        <v>265</v>
      </c>
      <c r="AB179" t="s">
        <v>265</v>
      </c>
      <c r="AC179" t="s">
        <v>265</v>
      </c>
      <c r="AD179" t="s">
        <v>265</v>
      </c>
      <c r="AE179" t="s">
        <v>265</v>
      </c>
      <c r="AF179" t="s">
        <v>267</v>
      </c>
      <c r="AG179" t="s">
        <v>265</v>
      </c>
      <c r="AH179" t="s">
        <v>265</v>
      </c>
      <c r="AI179" t="s">
        <v>265</v>
      </c>
      <c r="AJ179" t="s">
        <v>265</v>
      </c>
      <c r="AL179" t="str">
        <f>IF(Sudan_News12[[#This Row],[relevancy_classification_english]]="Relevant","مناسب",IF(Sudan_News12[[#This Row],[relevancy_classification_english]]="Relevant","عَرَضِيّ",""))</f>
        <v/>
      </c>
      <c r="AN179" t="str">
        <f>IF(Sudan_News12[[#This Row],[sentiment_analysis_english]]="Negative","سلبي",IF(Sudan_News12[[#This Row],[sentiment_analysis_english]]="Neutral","حيادي",IF(Sudan_News12[[#This Row],[sentiment_analysis_english]]="Positive","إيجابي","")))</f>
        <v/>
      </c>
      <c r="AO179" t="e">
        <f>INDEX(TextClassificationList[],MATCH(Sudan_News12[[#This Row],[text_classification_arabic]],TextClassificationList[text_classification_arabic],0),1)</f>
        <v>#N/A</v>
      </c>
      <c r="AQ179" t="e">
        <f>INDEX(TextClassificationList[],MATCH(Sudan_News12[[#This Row],[text_classification_arabic2]],TextClassificationList[text_classification_arabic],0),1)</f>
        <v>#N/A</v>
      </c>
      <c r="AS179" t="e">
        <f>INDEX(TextClassificationList[],MATCH(Sudan_News12[[#This Row],[text_classification_arabic3]],TextClassificationList[text_classification_arabic],0),1)</f>
        <v>#N/A</v>
      </c>
      <c r="AU179" t="e">
        <f>INDEX(TextClassificationList[],MATCH(Sudan_News12[[#This Row],[text_classification_arabic4]],TextClassificationList[text_classification_arabic],0),1)</f>
        <v>#N/A</v>
      </c>
      <c r="AW179" t="e">
        <f>INDEX(TextClassificationList[],MATCH(Sudan_News12[[#This Row],[text_classification_arabic5]],TextClassificationList[text_classification_arabic],0),1)</f>
        <v>#N/A</v>
      </c>
    </row>
    <row r="180" spans="1:49" x14ac:dyDescent="0.2">
      <c r="A180">
        <v>1.5377732927482552E+18</v>
      </c>
      <c r="B180">
        <v>1.5377732927482552E+18</v>
      </c>
      <c r="C180" t="s">
        <v>1034</v>
      </c>
      <c r="D180" s="1">
        <v>44729</v>
      </c>
      <c r="E180" s="2">
        <v>0.60067129629629634</v>
      </c>
      <c r="F180">
        <v>200</v>
      </c>
      <c r="G180">
        <v>1889611729</v>
      </c>
      <c r="H180" t="s">
        <v>354</v>
      </c>
      <c r="I180" t="s">
        <v>355</v>
      </c>
      <c r="J180" t="s">
        <v>265</v>
      </c>
      <c r="K180" t="s">
        <v>1035</v>
      </c>
      <c r="L180" t="s">
        <v>266</v>
      </c>
      <c r="M180" t="s">
        <v>267</v>
      </c>
      <c r="N180" t="s">
        <v>267</v>
      </c>
      <c r="O180" t="s">
        <v>1036</v>
      </c>
      <c r="P180">
        <v>1</v>
      </c>
      <c r="Q180">
        <v>0</v>
      </c>
      <c r="R180">
        <v>1</v>
      </c>
      <c r="S180" t="s">
        <v>267</v>
      </c>
      <c r="T180" t="s">
        <v>267</v>
      </c>
      <c r="U180" t="s">
        <v>1037</v>
      </c>
      <c r="V180" t="b">
        <v>0</v>
      </c>
      <c r="W180" t="s">
        <v>265</v>
      </c>
      <c r="X180">
        <v>1</v>
      </c>
      <c r="Y180" t="s">
        <v>1038</v>
      </c>
      <c r="Z180" t="s">
        <v>265</v>
      </c>
      <c r="AA180" t="s">
        <v>265</v>
      </c>
      <c r="AB180" t="s">
        <v>265</v>
      </c>
      <c r="AC180" t="s">
        <v>265</v>
      </c>
      <c r="AD180" t="s">
        <v>265</v>
      </c>
      <c r="AE180" t="s">
        <v>265</v>
      </c>
      <c r="AF180" t="s">
        <v>267</v>
      </c>
      <c r="AG180" t="s">
        <v>265</v>
      </c>
      <c r="AH180" t="s">
        <v>265</v>
      </c>
      <c r="AI180" t="s">
        <v>265</v>
      </c>
      <c r="AJ180" t="s">
        <v>265</v>
      </c>
      <c r="AL180" t="str">
        <f>IF(Sudan_News12[[#This Row],[relevancy_classification_english]]="Relevant","مناسب",IF(Sudan_News12[[#This Row],[relevancy_classification_english]]="Relevant","عَرَضِيّ",""))</f>
        <v/>
      </c>
      <c r="AN180" t="str">
        <f>IF(Sudan_News12[[#This Row],[sentiment_analysis_english]]="Negative","سلبي",IF(Sudan_News12[[#This Row],[sentiment_analysis_english]]="Neutral","حيادي",IF(Sudan_News12[[#This Row],[sentiment_analysis_english]]="Positive","إيجابي","")))</f>
        <v/>
      </c>
      <c r="AO180" t="e">
        <f>INDEX(TextClassificationList[],MATCH(Sudan_News12[[#This Row],[text_classification_arabic]],TextClassificationList[text_classification_arabic],0),1)</f>
        <v>#N/A</v>
      </c>
      <c r="AQ180" t="e">
        <f>INDEX(TextClassificationList[],MATCH(Sudan_News12[[#This Row],[text_classification_arabic2]],TextClassificationList[text_classification_arabic],0),1)</f>
        <v>#N/A</v>
      </c>
      <c r="AS180" t="e">
        <f>INDEX(TextClassificationList[],MATCH(Sudan_News12[[#This Row],[text_classification_arabic3]],TextClassificationList[text_classification_arabic],0),1)</f>
        <v>#N/A</v>
      </c>
      <c r="AU180" t="e">
        <f>INDEX(TextClassificationList[],MATCH(Sudan_News12[[#This Row],[text_classification_arabic4]],TextClassificationList[text_classification_arabic],0),1)</f>
        <v>#N/A</v>
      </c>
      <c r="AW180" t="e">
        <f>INDEX(TextClassificationList[],MATCH(Sudan_News12[[#This Row],[text_classification_arabic5]],TextClassificationList[text_classification_arabic],0),1)</f>
        <v>#N/A</v>
      </c>
    </row>
    <row r="181" spans="1:49" x14ac:dyDescent="0.2">
      <c r="A181">
        <v>1.537441278127788E+18</v>
      </c>
      <c r="B181">
        <v>1.537441278127788E+18</v>
      </c>
      <c r="C181" t="s">
        <v>1039</v>
      </c>
      <c r="D181" s="1">
        <v>44728</v>
      </c>
      <c r="E181" s="2">
        <v>0.68447916666666664</v>
      </c>
      <c r="F181">
        <v>200</v>
      </c>
      <c r="G181">
        <v>1889611729</v>
      </c>
      <c r="H181" t="s">
        <v>354</v>
      </c>
      <c r="I181" t="s">
        <v>355</v>
      </c>
      <c r="J181" t="s">
        <v>265</v>
      </c>
      <c r="K181" t="s">
        <v>1040</v>
      </c>
      <c r="L181" t="s">
        <v>266</v>
      </c>
      <c r="M181" t="s">
        <v>267</v>
      </c>
      <c r="N181" t="s">
        <v>267</v>
      </c>
      <c r="O181" t="s">
        <v>267</v>
      </c>
      <c r="P181">
        <v>0</v>
      </c>
      <c r="Q181">
        <v>1</v>
      </c>
      <c r="R181">
        <v>1</v>
      </c>
      <c r="S181" t="s">
        <v>267</v>
      </c>
      <c r="T181" t="s">
        <v>267</v>
      </c>
      <c r="U181" t="s">
        <v>1041</v>
      </c>
      <c r="V181" t="b">
        <v>0</v>
      </c>
      <c r="W181" t="s">
        <v>265</v>
      </c>
      <c r="X181">
        <v>0</v>
      </c>
      <c r="Y181" t="s">
        <v>265</v>
      </c>
      <c r="Z181" t="s">
        <v>265</v>
      </c>
      <c r="AA181" t="s">
        <v>265</v>
      </c>
      <c r="AB181" t="s">
        <v>265</v>
      </c>
      <c r="AC181" t="s">
        <v>265</v>
      </c>
      <c r="AD181" t="s">
        <v>265</v>
      </c>
      <c r="AE181" t="s">
        <v>265</v>
      </c>
      <c r="AF181" t="s">
        <v>267</v>
      </c>
      <c r="AG181" t="s">
        <v>265</v>
      </c>
      <c r="AH181" t="s">
        <v>265</v>
      </c>
      <c r="AI181" t="s">
        <v>265</v>
      </c>
      <c r="AJ181" t="s">
        <v>265</v>
      </c>
      <c r="AL181" t="str">
        <f>IF(Sudan_News12[[#This Row],[relevancy_classification_english]]="Relevant","مناسب",IF(Sudan_News12[[#This Row],[relevancy_classification_english]]="Relevant","عَرَضِيّ",""))</f>
        <v/>
      </c>
      <c r="AN181" t="str">
        <f>IF(Sudan_News12[[#This Row],[sentiment_analysis_english]]="Negative","سلبي",IF(Sudan_News12[[#This Row],[sentiment_analysis_english]]="Neutral","حيادي",IF(Sudan_News12[[#This Row],[sentiment_analysis_english]]="Positive","إيجابي","")))</f>
        <v/>
      </c>
      <c r="AO181" t="e">
        <f>INDEX(TextClassificationList[],MATCH(Sudan_News12[[#This Row],[text_classification_arabic]],TextClassificationList[text_classification_arabic],0),1)</f>
        <v>#N/A</v>
      </c>
      <c r="AQ181" t="e">
        <f>INDEX(TextClassificationList[],MATCH(Sudan_News12[[#This Row],[text_classification_arabic2]],TextClassificationList[text_classification_arabic],0),1)</f>
        <v>#N/A</v>
      </c>
      <c r="AS181" t="e">
        <f>INDEX(TextClassificationList[],MATCH(Sudan_News12[[#This Row],[text_classification_arabic3]],TextClassificationList[text_classification_arabic],0),1)</f>
        <v>#N/A</v>
      </c>
      <c r="AU181" t="e">
        <f>INDEX(TextClassificationList[],MATCH(Sudan_News12[[#This Row],[text_classification_arabic4]],TextClassificationList[text_classification_arabic],0),1)</f>
        <v>#N/A</v>
      </c>
      <c r="AW181" t="e">
        <f>INDEX(TextClassificationList[],MATCH(Sudan_News12[[#This Row],[text_classification_arabic5]],TextClassificationList[text_classification_arabic],0),1)</f>
        <v>#N/A</v>
      </c>
    </row>
    <row r="182" spans="1:49" x14ac:dyDescent="0.2">
      <c r="A182">
        <v>1.5357395021567099E+18</v>
      </c>
      <c r="B182">
        <v>1.5357395021567099E+18</v>
      </c>
      <c r="C182" t="s">
        <v>1042</v>
      </c>
      <c r="D182" s="1">
        <v>44723</v>
      </c>
      <c r="E182" s="2">
        <v>0.9884722222222222</v>
      </c>
      <c r="F182">
        <v>200</v>
      </c>
      <c r="G182">
        <v>1889611729</v>
      </c>
      <c r="H182" t="s">
        <v>354</v>
      </c>
      <c r="I182" t="s">
        <v>355</v>
      </c>
      <c r="J182" t="s">
        <v>265</v>
      </c>
      <c r="K182" t="s">
        <v>1043</v>
      </c>
      <c r="L182" t="s">
        <v>266</v>
      </c>
      <c r="M182" t="s">
        <v>267</v>
      </c>
      <c r="N182" t="s">
        <v>267</v>
      </c>
      <c r="O182" t="s">
        <v>267</v>
      </c>
      <c r="P182">
        <v>1</v>
      </c>
      <c r="Q182">
        <v>0</v>
      </c>
      <c r="R182">
        <v>0</v>
      </c>
      <c r="S182" t="s">
        <v>267</v>
      </c>
      <c r="T182" t="s">
        <v>267</v>
      </c>
      <c r="U182" t="s">
        <v>1044</v>
      </c>
      <c r="V182" t="b">
        <v>0</v>
      </c>
      <c r="W182" t="s">
        <v>265</v>
      </c>
      <c r="X182">
        <v>0</v>
      </c>
      <c r="Y182" t="s">
        <v>265</v>
      </c>
      <c r="Z182" t="s">
        <v>265</v>
      </c>
      <c r="AA182" t="s">
        <v>265</v>
      </c>
      <c r="AB182" t="s">
        <v>265</v>
      </c>
      <c r="AC182" t="s">
        <v>265</v>
      </c>
      <c r="AD182" t="s">
        <v>265</v>
      </c>
      <c r="AE182" t="s">
        <v>265</v>
      </c>
      <c r="AF182" t="s">
        <v>267</v>
      </c>
      <c r="AG182" t="s">
        <v>265</v>
      </c>
      <c r="AH182" t="s">
        <v>265</v>
      </c>
      <c r="AI182" t="s">
        <v>265</v>
      </c>
      <c r="AJ182" t="s">
        <v>265</v>
      </c>
      <c r="AL182" t="str">
        <f>IF(Sudan_News12[[#This Row],[relevancy_classification_english]]="Relevant","مناسب",IF(Sudan_News12[[#This Row],[relevancy_classification_english]]="Relevant","عَرَضِيّ",""))</f>
        <v/>
      </c>
      <c r="AN182" t="str">
        <f>IF(Sudan_News12[[#This Row],[sentiment_analysis_english]]="Negative","سلبي",IF(Sudan_News12[[#This Row],[sentiment_analysis_english]]="Neutral","حيادي",IF(Sudan_News12[[#This Row],[sentiment_analysis_english]]="Positive","إيجابي","")))</f>
        <v/>
      </c>
      <c r="AO182" t="e">
        <f>INDEX(TextClassificationList[],MATCH(Sudan_News12[[#This Row],[text_classification_arabic]],TextClassificationList[text_classification_arabic],0),1)</f>
        <v>#N/A</v>
      </c>
      <c r="AQ182" t="e">
        <f>INDEX(TextClassificationList[],MATCH(Sudan_News12[[#This Row],[text_classification_arabic2]],TextClassificationList[text_classification_arabic],0),1)</f>
        <v>#N/A</v>
      </c>
      <c r="AS182" t="e">
        <f>INDEX(TextClassificationList[],MATCH(Sudan_News12[[#This Row],[text_classification_arabic3]],TextClassificationList[text_classification_arabic],0),1)</f>
        <v>#N/A</v>
      </c>
      <c r="AU182" t="e">
        <f>INDEX(TextClassificationList[],MATCH(Sudan_News12[[#This Row],[text_classification_arabic4]],TextClassificationList[text_classification_arabic],0),1)</f>
        <v>#N/A</v>
      </c>
      <c r="AW182" t="e">
        <f>INDEX(TextClassificationList[],MATCH(Sudan_News12[[#This Row],[text_classification_arabic5]],TextClassificationList[text_classification_arabic],0),1)</f>
        <v>#N/A</v>
      </c>
    </row>
    <row r="183" spans="1:49" x14ac:dyDescent="0.2">
      <c r="A183">
        <v>1.5356201855829688E+18</v>
      </c>
      <c r="B183">
        <v>1.5356201855829688E+18</v>
      </c>
      <c r="C183" t="s">
        <v>1045</v>
      </c>
      <c r="D183" s="1">
        <v>44723</v>
      </c>
      <c r="E183" s="2">
        <v>0.65922453703703698</v>
      </c>
      <c r="F183">
        <v>200</v>
      </c>
      <c r="G183">
        <v>1889611729</v>
      </c>
      <c r="H183" t="s">
        <v>354</v>
      </c>
      <c r="I183" t="s">
        <v>355</v>
      </c>
      <c r="J183" t="s">
        <v>265</v>
      </c>
      <c r="K183" t="s">
        <v>1046</v>
      </c>
      <c r="L183" t="s">
        <v>266</v>
      </c>
      <c r="M183" t="s">
        <v>267</v>
      </c>
      <c r="N183" t="s">
        <v>267</v>
      </c>
      <c r="O183" t="s">
        <v>267</v>
      </c>
      <c r="P183">
        <v>0</v>
      </c>
      <c r="Q183">
        <v>5</v>
      </c>
      <c r="R183">
        <v>5</v>
      </c>
      <c r="S183" t="s">
        <v>267</v>
      </c>
      <c r="T183" t="s">
        <v>267</v>
      </c>
      <c r="U183" t="s">
        <v>1047</v>
      </c>
      <c r="V183" t="b">
        <v>0</v>
      </c>
      <c r="W183" t="s">
        <v>265</v>
      </c>
      <c r="X183">
        <v>0</v>
      </c>
      <c r="Y183" t="s">
        <v>265</v>
      </c>
      <c r="Z183" t="s">
        <v>265</v>
      </c>
      <c r="AA183" t="s">
        <v>265</v>
      </c>
      <c r="AB183" t="s">
        <v>265</v>
      </c>
      <c r="AC183" t="s">
        <v>265</v>
      </c>
      <c r="AD183" t="s">
        <v>265</v>
      </c>
      <c r="AE183" t="s">
        <v>265</v>
      </c>
      <c r="AF183" t="s">
        <v>267</v>
      </c>
      <c r="AG183" t="s">
        <v>265</v>
      </c>
      <c r="AH183" t="s">
        <v>265</v>
      </c>
      <c r="AI183" t="s">
        <v>265</v>
      </c>
      <c r="AJ183" t="s">
        <v>265</v>
      </c>
      <c r="AL183" t="str">
        <f>IF(Sudan_News12[[#This Row],[relevancy_classification_english]]="Relevant","مناسب",IF(Sudan_News12[[#This Row],[relevancy_classification_english]]="Relevant","عَرَضِيّ",""))</f>
        <v/>
      </c>
      <c r="AN183" t="str">
        <f>IF(Sudan_News12[[#This Row],[sentiment_analysis_english]]="Negative","سلبي",IF(Sudan_News12[[#This Row],[sentiment_analysis_english]]="Neutral","حيادي",IF(Sudan_News12[[#This Row],[sentiment_analysis_english]]="Positive","إيجابي","")))</f>
        <v/>
      </c>
      <c r="AO183" t="e">
        <f>INDEX(TextClassificationList[],MATCH(Sudan_News12[[#This Row],[text_classification_arabic]],TextClassificationList[text_classification_arabic],0),1)</f>
        <v>#N/A</v>
      </c>
      <c r="AQ183" t="e">
        <f>INDEX(TextClassificationList[],MATCH(Sudan_News12[[#This Row],[text_classification_arabic2]],TextClassificationList[text_classification_arabic],0),1)</f>
        <v>#N/A</v>
      </c>
      <c r="AS183" t="e">
        <f>INDEX(TextClassificationList[],MATCH(Sudan_News12[[#This Row],[text_classification_arabic3]],TextClassificationList[text_classification_arabic],0),1)</f>
        <v>#N/A</v>
      </c>
      <c r="AU183" t="e">
        <f>INDEX(TextClassificationList[],MATCH(Sudan_News12[[#This Row],[text_classification_arabic4]],TextClassificationList[text_classification_arabic],0),1)</f>
        <v>#N/A</v>
      </c>
      <c r="AW183" t="e">
        <f>INDEX(TextClassificationList[],MATCH(Sudan_News12[[#This Row],[text_classification_arabic5]],TextClassificationList[text_classification_arabic],0),1)</f>
        <v>#N/A</v>
      </c>
    </row>
    <row r="184" spans="1:49" x14ac:dyDescent="0.2">
      <c r="A184">
        <v>1.5352421577952502E+18</v>
      </c>
      <c r="B184">
        <v>1.5352421577952502E+18</v>
      </c>
      <c r="C184" t="s">
        <v>1048</v>
      </c>
      <c r="D184" s="1">
        <v>44722</v>
      </c>
      <c r="E184" s="2">
        <v>0.61606481481481479</v>
      </c>
      <c r="F184">
        <v>200</v>
      </c>
      <c r="G184">
        <v>1889611729</v>
      </c>
      <c r="H184" t="s">
        <v>354</v>
      </c>
      <c r="I184" t="s">
        <v>355</v>
      </c>
      <c r="J184" t="s">
        <v>265</v>
      </c>
      <c r="K184" t="s">
        <v>1049</v>
      </c>
      <c r="L184" t="s">
        <v>266</v>
      </c>
      <c r="M184" t="s">
        <v>267</v>
      </c>
      <c r="N184" t="s">
        <v>267</v>
      </c>
      <c r="O184" t="s">
        <v>1050</v>
      </c>
      <c r="P184">
        <v>0</v>
      </c>
      <c r="Q184">
        <v>0</v>
      </c>
      <c r="R184">
        <v>0</v>
      </c>
      <c r="S184" t="s">
        <v>282</v>
      </c>
      <c r="T184" t="s">
        <v>267</v>
      </c>
      <c r="U184" t="s">
        <v>1051</v>
      </c>
      <c r="V184" t="b">
        <v>0</v>
      </c>
      <c r="W184" t="s">
        <v>265</v>
      </c>
      <c r="X184">
        <v>1</v>
      </c>
      <c r="Y184" t="s">
        <v>1052</v>
      </c>
      <c r="Z184" t="s">
        <v>265</v>
      </c>
      <c r="AA184" t="s">
        <v>265</v>
      </c>
      <c r="AB184" t="s">
        <v>265</v>
      </c>
      <c r="AC184" t="s">
        <v>265</v>
      </c>
      <c r="AD184" t="s">
        <v>265</v>
      </c>
      <c r="AE184" t="s">
        <v>265</v>
      </c>
      <c r="AF184" t="s">
        <v>267</v>
      </c>
      <c r="AG184" t="s">
        <v>265</v>
      </c>
      <c r="AH184" t="s">
        <v>265</v>
      </c>
      <c r="AI184" t="s">
        <v>265</v>
      </c>
      <c r="AJ184" t="s">
        <v>265</v>
      </c>
      <c r="AL184" t="str">
        <f>IF(Sudan_News12[[#This Row],[relevancy_classification_english]]="Relevant","مناسب",IF(Sudan_News12[[#This Row],[relevancy_classification_english]]="Relevant","عَرَضِيّ",""))</f>
        <v/>
      </c>
      <c r="AN184" t="str">
        <f>IF(Sudan_News12[[#This Row],[sentiment_analysis_english]]="Negative","سلبي",IF(Sudan_News12[[#This Row],[sentiment_analysis_english]]="Neutral","حيادي",IF(Sudan_News12[[#This Row],[sentiment_analysis_english]]="Positive","إيجابي","")))</f>
        <v/>
      </c>
      <c r="AO184" t="e">
        <f>INDEX(TextClassificationList[],MATCH(Sudan_News12[[#This Row],[text_classification_arabic]],TextClassificationList[text_classification_arabic],0),1)</f>
        <v>#N/A</v>
      </c>
      <c r="AQ184" t="e">
        <f>INDEX(TextClassificationList[],MATCH(Sudan_News12[[#This Row],[text_classification_arabic2]],TextClassificationList[text_classification_arabic],0),1)</f>
        <v>#N/A</v>
      </c>
      <c r="AS184" t="e">
        <f>INDEX(TextClassificationList[],MATCH(Sudan_News12[[#This Row],[text_classification_arabic3]],TextClassificationList[text_classification_arabic],0),1)</f>
        <v>#N/A</v>
      </c>
      <c r="AU184" t="e">
        <f>INDEX(TextClassificationList[],MATCH(Sudan_News12[[#This Row],[text_classification_arabic4]],TextClassificationList[text_classification_arabic],0),1)</f>
        <v>#N/A</v>
      </c>
      <c r="AW184" t="e">
        <f>INDEX(TextClassificationList[],MATCH(Sudan_News12[[#This Row],[text_classification_arabic5]],TextClassificationList[text_classification_arabic],0),1)</f>
        <v>#N/A</v>
      </c>
    </row>
    <row r="185" spans="1:49" x14ac:dyDescent="0.2">
      <c r="A185">
        <v>1.5348304804779581E+18</v>
      </c>
      <c r="B185">
        <v>1.5348304804779581E+18</v>
      </c>
      <c r="C185" t="s">
        <v>1053</v>
      </c>
      <c r="D185" s="1">
        <v>44721</v>
      </c>
      <c r="E185" s="2">
        <v>0.4800462962962963</v>
      </c>
      <c r="F185">
        <v>200</v>
      </c>
      <c r="G185">
        <v>1889611729</v>
      </c>
      <c r="H185" t="s">
        <v>354</v>
      </c>
      <c r="I185" t="s">
        <v>355</v>
      </c>
      <c r="J185" t="s">
        <v>265</v>
      </c>
      <c r="K185" t="s">
        <v>1054</v>
      </c>
      <c r="L185" t="s">
        <v>266</v>
      </c>
      <c r="M185" t="s">
        <v>267</v>
      </c>
      <c r="N185" t="s">
        <v>267</v>
      </c>
      <c r="O185" t="s">
        <v>1055</v>
      </c>
      <c r="P185">
        <v>2</v>
      </c>
      <c r="Q185">
        <v>0</v>
      </c>
      <c r="R185">
        <v>1</v>
      </c>
      <c r="S185" t="s">
        <v>267</v>
      </c>
      <c r="T185" t="s">
        <v>267</v>
      </c>
      <c r="U185" t="s">
        <v>1056</v>
      </c>
      <c r="V185" t="b">
        <v>0</v>
      </c>
      <c r="W185" t="s">
        <v>265</v>
      </c>
      <c r="X185">
        <v>1</v>
      </c>
      <c r="Y185" t="s">
        <v>1057</v>
      </c>
      <c r="Z185" t="s">
        <v>265</v>
      </c>
      <c r="AA185" t="s">
        <v>265</v>
      </c>
      <c r="AB185" t="s">
        <v>265</v>
      </c>
      <c r="AC185" t="s">
        <v>265</v>
      </c>
      <c r="AD185" t="s">
        <v>265</v>
      </c>
      <c r="AE185" t="s">
        <v>265</v>
      </c>
      <c r="AF185" t="s">
        <v>267</v>
      </c>
      <c r="AG185" t="s">
        <v>265</v>
      </c>
      <c r="AH185" t="s">
        <v>265</v>
      </c>
      <c r="AI185" t="s">
        <v>265</v>
      </c>
      <c r="AJ185" t="s">
        <v>265</v>
      </c>
      <c r="AL185" t="str">
        <f>IF(Sudan_News12[[#This Row],[relevancy_classification_english]]="Relevant","مناسب",IF(Sudan_News12[[#This Row],[relevancy_classification_english]]="Relevant","عَرَضِيّ",""))</f>
        <v/>
      </c>
      <c r="AN185" t="str">
        <f>IF(Sudan_News12[[#This Row],[sentiment_analysis_english]]="Negative","سلبي",IF(Sudan_News12[[#This Row],[sentiment_analysis_english]]="Neutral","حيادي",IF(Sudan_News12[[#This Row],[sentiment_analysis_english]]="Positive","إيجابي","")))</f>
        <v/>
      </c>
      <c r="AO185" t="e">
        <f>INDEX(TextClassificationList[],MATCH(Sudan_News12[[#This Row],[text_classification_arabic]],TextClassificationList[text_classification_arabic],0),1)</f>
        <v>#N/A</v>
      </c>
      <c r="AQ185" t="e">
        <f>INDEX(TextClassificationList[],MATCH(Sudan_News12[[#This Row],[text_classification_arabic2]],TextClassificationList[text_classification_arabic],0),1)</f>
        <v>#N/A</v>
      </c>
      <c r="AS185" t="e">
        <f>INDEX(TextClassificationList[],MATCH(Sudan_News12[[#This Row],[text_classification_arabic3]],TextClassificationList[text_classification_arabic],0),1)</f>
        <v>#N/A</v>
      </c>
      <c r="AU185" t="e">
        <f>INDEX(TextClassificationList[],MATCH(Sudan_News12[[#This Row],[text_classification_arabic4]],TextClassificationList[text_classification_arabic],0),1)</f>
        <v>#N/A</v>
      </c>
      <c r="AW185" t="e">
        <f>INDEX(TextClassificationList[],MATCH(Sudan_News12[[#This Row],[text_classification_arabic5]],TextClassificationList[text_classification_arabic],0),1)</f>
        <v>#N/A</v>
      </c>
    </row>
    <row r="186" spans="1:49" x14ac:dyDescent="0.2">
      <c r="A186">
        <v>1.5343230798743306E+18</v>
      </c>
      <c r="B186">
        <v>1.5343230798743306E+18</v>
      </c>
      <c r="C186" t="s">
        <v>1058</v>
      </c>
      <c r="D186" s="1">
        <v>44720</v>
      </c>
      <c r="E186" s="2">
        <v>7.9895833333333333E-2</v>
      </c>
      <c r="F186">
        <v>200</v>
      </c>
      <c r="G186">
        <v>1889611729</v>
      </c>
      <c r="H186" t="s">
        <v>354</v>
      </c>
      <c r="I186" t="s">
        <v>355</v>
      </c>
      <c r="J186" t="s">
        <v>265</v>
      </c>
      <c r="K186" t="s">
        <v>1059</v>
      </c>
      <c r="L186" t="s">
        <v>266</v>
      </c>
      <c r="M186" t="s">
        <v>267</v>
      </c>
      <c r="N186" t="s">
        <v>267</v>
      </c>
      <c r="O186" t="s">
        <v>267</v>
      </c>
      <c r="P186">
        <v>0</v>
      </c>
      <c r="Q186">
        <v>0</v>
      </c>
      <c r="R186">
        <v>0</v>
      </c>
      <c r="S186" t="s">
        <v>267</v>
      </c>
      <c r="T186" t="s">
        <v>267</v>
      </c>
      <c r="U186" t="s">
        <v>1060</v>
      </c>
      <c r="V186" t="b">
        <v>0</v>
      </c>
      <c r="W186" t="s">
        <v>265</v>
      </c>
      <c r="X186">
        <v>0</v>
      </c>
      <c r="Y186" t="s">
        <v>265</v>
      </c>
      <c r="Z186" t="s">
        <v>265</v>
      </c>
      <c r="AA186" t="s">
        <v>265</v>
      </c>
      <c r="AB186" t="s">
        <v>265</v>
      </c>
      <c r="AC186" t="s">
        <v>265</v>
      </c>
      <c r="AD186" t="s">
        <v>265</v>
      </c>
      <c r="AE186" t="s">
        <v>265</v>
      </c>
      <c r="AF186" t="s">
        <v>267</v>
      </c>
      <c r="AG186" t="s">
        <v>265</v>
      </c>
      <c r="AH186" t="s">
        <v>265</v>
      </c>
      <c r="AI186" t="s">
        <v>265</v>
      </c>
      <c r="AJ186" t="s">
        <v>265</v>
      </c>
      <c r="AL186" t="str">
        <f>IF(Sudan_News12[[#This Row],[relevancy_classification_english]]="Relevant","مناسب",IF(Sudan_News12[[#This Row],[relevancy_classification_english]]="Relevant","عَرَضِيّ",""))</f>
        <v/>
      </c>
      <c r="AN186" t="str">
        <f>IF(Sudan_News12[[#This Row],[sentiment_analysis_english]]="Negative","سلبي",IF(Sudan_News12[[#This Row],[sentiment_analysis_english]]="Neutral","حيادي",IF(Sudan_News12[[#This Row],[sentiment_analysis_english]]="Positive","إيجابي","")))</f>
        <v/>
      </c>
      <c r="AO186" t="e">
        <f>INDEX(TextClassificationList[],MATCH(Sudan_News12[[#This Row],[text_classification_arabic]],TextClassificationList[text_classification_arabic],0),1)</f>
        <v>#N/A</v>
      </c>
      <c r="AQ186" t="e">
        <f>INDEX(TextClassificationList[],MATCH(Sudan_News12[[#This Row],[text_classification_arabic2]],TextClassificationList[text_classification_arabic],0),1)</f>
        <v>#N/A</v>
      </c>
      <c r="AS186" t="e">
        <f>INDEX(TextClassificationList[],MATCH(Sudan_News12[[#This Row],[text_classification_arabic3]],TextClassificationList[text_classification_arabic],0),1)</f>
        <v>#N/A</v>
      </c>
      <c r="AU186" t="e">
        <f>INDEX(TextClassificationList[],MATCH(Sudan_News12[[#This Row],[text_classification_arabic4]],TextClassificationList[text_classification_arabic],0),1)</f>
        <v>#N/A</v>
      </c>
      <c r="AW186" t="e">
        <f>INDEX(TextClassificationList[],MATCH(Sudan_News12[[#This Row],[text_classification_arabic5]],TextClassificationList[text_classification_arabic],0),1)</f>
        <v>#N/A</v>
      </c>
    </row>
    <row r="187" spans="1:49" x14ac:dyDescent="0.2">
      <c r="A187">
        <v>1.5342670109007094E+18</v>
      </c>
      <c r="B187">
        <v>1.5342670109007094E+18</v>
      </c>
      <c r="C187" t="s">
        <v>1061</v>
      </c>
      <c r="D187" s="1">
        <v>44719</v>
      </c>
      <c r="E187" s="2">
        <v>0.92517361111111107</v>
      </c>
      <c r="F187">
        <v>200</v>
      </c>
      <c r="G187">
        <v>1889611729</v>
      </c>
      <c r="H187" t="s">
        <v>354</v>
      </c>
      <c r="I187" t="s">
        <v>355</v>
      </c>
      <c r="J187" t="s">
        <v>265</v>
      </c>
      <c r="K187" t="s">
        <v>1062</v>
      </c>
      <c r="L187" t="s">
        <v>266</v>
      </c>
      <c r="M187" t="s">
        <v>267</v>
      </c>
      <c r="N187" t="s">
        <v>267</v>
      </c>
      <c r="O187" t="s">
        <v>267</v>
      </c>
      <c r="P187">
        <v>0</v>
      </c>
      <c r="Q187">
        <v>0</v>
      </c>
      <c r="R187">
        <v>1</v>
      </c>
      <c r="S187" t="s">
        <v>267</v>
      </c>
      <c r="T187" t="s">
        <v>267</v>
      </c>
      <c r="U187" t="s">
        <v>1063</v>
      </c>
      <c r="V187" t="b">
        <v>0</v>
      </c>
      <c r="W187" t="s">
        <v>265</v>
      </c>
      <c r="X187">
        <v>0</v>
      </c>
      <c r="Y187" t="s">
        <v>265</v>
      </c>
      <c r="Z187" t="s">
        <v>265</v>
      </c>
      <c r="AA187" t="s">
        <v>265</v>
      </c>
      <c r="AB187" t="s">
        <v>265</v>
      </c>
      <c r="AC187" t="s">
        <v>265</v>
      </c>
      <c r="AD187" t="s">
        <v>265</v>
      </c>
      <c r="AE187" t="s">
        <v>265</v>
      </c>
      <c r="AF187" t="s">
        <v>267</v>
      </c>
      <c r="AG187" t="s">
        <v>265</v>
      </c>
      <c r="AH187" t="s">
        <v>265</v>
      </c>
      <c r="AI187" t="s">
        <v>265</v>
      </c>
      <c r="AJ187" t="s">
        <v>265</v>
      </c>
      <c r="AL187" t="str">
        <f>IF(Sudan_News12[[#This Row],[relevancy_classification_english]]="Relevant","مناسب",IF(Sudan_News12[[#This Row],[relevancy_classification_english]]="Relevant","عَرَضِيّ",""))</f>
        <v/>
      </c>
      <c r="AN187" t="str">
        <f>IF(Sudan_News12[[#This Row],[sentiment_analysis_english]]="Negative","سلبي",IF(Sudan_News12[[#This Row],[sentiment_analysis_english]]="Neutral","حيادي",IF(Sudan_News12[[#This Row],[sentiment_analysis_english]]="Positive","إيجابي","")))</f>
        <v/>
      </c>
      <c r="AO187" t="e">
        <f>INDEX(TextClassificationList[],MATCH(Sudan_News12[[#This Row],[text_classification_arabic]],TextClassificationList[text_classification_arabic],0),1)</f>
        <v>#N/A</v>
      </c>
      <c r="AQ187" t="e">
        <f>INDEX(TextClassificationList[],MATCH(Sudan_News12[[#This Row],[text_classification_arabic2]],TextClassificationList[text_classification_arabic],0),1)</f>
        <v>#N/A</v>
      </c>
      <c r="AS187" t="e">
        <f>INDEX(TextClassificationList[],MATCH(Sudan_News12[[#This Row],[text_classification_arabic3]],TextClassificationList[text_classification_arabic],0),1)</f>
        <v>#N/A</v>
      </c>
      <c r="AU187" t="e">
        <f>INDEX(TextClassificationList[],MATCH(Sudan_News12[[#This Row],[text_classification_arabic4]],TextClassificationList[text_classification_arabic],0),1)</f>
        <v>#N/A</v>
      </c>
      <c r="AW187" t="e">
        <f>INDEX(TextClassificationList[],MATCH(Sudan_News12[[#This Row],[text_classification_arabic5]],TextClassificationList[text_classification_arabic],0),1)</f>
        <v>#N/A</v>
      </c>
    </row>
    <row r="188" spans="1:49" x14ac:dyDescent="0.2">
      <c r="A188">
        <v>1.5341772710949519E+18</v>
      </c>
      <c r="B188">
        <v>1.5341772710949519E+18</v>
      </c>
      <c r="C188" t="s">
        <v>1064</v>
      </c>
      <c r="D188" s="1">
        <v>44719</v>
      </c>
      <c r="E188" s="2">
        <v>0.67753472222222222</v>
      </c>
      <c r="F188">
        <v>200</v>
      </c>
      <c r="G188">
        <v>1889611729</v>
      </c>
      <c r="H188" t="s">
        <v>354</v>
      </c>
      <c r="I188" t="s">
        <v>355</v>
      </c>
      <c r="J188" t="s">
        <v>265</v>
      </c>
      <c r="K188" t="s">
        <v>1065</v>
      </c>
      <c r="L188" t="s">
        <v>266</v>
      </c>
      <c r="M188" t="s">
        <v>267</v>
      </c>
      <c r="N188" t="s">
        <v>267</v>
      </c>
      <c r="O188" t="s">
        <v>1066</v>
      </c>
      <c r="P188">
        <v>0</v>
      </c>
      <c r="Q188">
        <v>0</v>
      </c>
      <c r="R188">
        <v>1</v>
      </c>
      <c r="S188" t="s">
        <v>267</v>
      </c>
      <c r="T188" t="s">
        <v>267</v>
      </c>
      <c r="U188" t="s">
        <v>1067</v>
      </c>
      <c r="V188" t="b">
        <v>0</v>
      </c>
      <c r="W188" t="s">
        <v>265</v>
      </c>
      <c r="X188">
        <v>1</v>
      </c>
      <c r="Y188" t="s">
        <v>1068</v>
      </c>
      <c r="Z188" t="s">
        <v>265</v>
      </c>
      <c r="AA188" t="s">
        <v>265</v>
      </c>
      <c r="AB188" t="s">
        <v>265</v>
      </c>
      <c r="AC188" t="s">
        <v>265</v>
      </c>
      <c r="AD188" t="s">
        <v>265</v>
      </c>
      <c r="AE188" t="s">
        <v>265</v>
      </c>
      <c r="AF188" t="s">
        <v>267</v>
      </c>
      <c r="AG188" t="s">
        <v>265</v>
      </c>
      <c r="AH188" t="s">
        <v>265</v>
      </c>
      <c r="AI188" t="s">
        <v>265</v>
      </c>
      <c r="AJ188" t="s">
        <v>265</v>
      </c>
      <c r="AL188" t="str">
        <f>IF(Sudan_News12[[#This Row],[relevancy_classification_english]]="Relevant","مناسب",IF(Sudan_News12[[#This Row],[relevancy_classification_english]]="Relevant","عَرَضِيّ",""))</f>
        <v/>
      </c>
      <c r="AN188" t="str">
        <f>IF(Sudan_News12[[#This Row],[sentiment_analysis_english]]="Negative","سلبي",IF(Sudan_News12[[#This Row],[sentiment_analysis_english]]="Neutral","حيادي",IF(Sudan_News12[[#This Row],[sentiment_analysis_english]]="Positive","إيجابي","")))</f>
        <v/>
      </c>
      <c r="AO188" t="e">
        <f>INDEX(TextClassificationList[],MATCH(Sudan_News12[[#This Row],[text_classification_arabic]],TextClassificationList[text_classification_arabic],0),1)</f>
        <v>#N/A</v>
      </c>
      <c r="AQ188" t="e">
        <f>INDEX(TextClassificationList[],MATCH(Sudan_News12[[#This Row],[text_classification_arabic2]],TextClassificationList[text_classification_arabic],0),1)</f>
        <v>#N/A</v>
      </c>
      <c r="AS188" t="e">
        <f>INDEX(TextClassificationList[],MATCH(Sudan_News12[[#This Row],[text_classification_arabic3]],TextClassificationList[text_classification_arabic],0),1)</f>
        <v>#N/A</v>
      </c>
      <c r="AU188" t="e">
        <f>INDEX(TextClassificationList[],MATCH(Sudan_News12[[#This Row],[text_classification_arabic4]],TextClassificationList[text_classification_arabic],0),1)</f>
        <v>#N/A</v>
      </c>
      <c r="AW188" t="e">
        <f>INDEX(TextClassificationList[],MATCH(Sudan_News12[[#This Row],[text_classification_arabic5]],TextClassificationList[text_classification_arabic],0),1)</f>
        <v>#N/A</v>
      </c>
    </row>
    <row r="189" spans="1:49" x14ac:dyDescent="0.2">
      <c r="A189">
        <v>1.5341573636153549E+18</v>
      </c>
      <c r="B189">
        <v>1.5341573636153549E+18</v>
      </c>
      <c r="C189" t="s">
        <v>1069</v>
      </c>
      <c r="D189" s="1">
        <v>44719</v>
      </c>
      <c r="E189" s="2">
        <v>0.62260416666666663</v>
      </c>
      <c r="F189">
        <v>200</v>
      </c>
      <c r="G189">
        <v>1889611729</v>
      </c>
      <c r="H189" t="s">
        <v>354</v>
      </c>
      <c r="I189" t="s">
        <v>355</v>
      </c>
      <c r="J189" t="s">
        <v>265</v>
      </c>
      <c r="K189" t="s">
        <v>1070</v>
      </c>
      <c r="L189" t="s">
        <v>266</v>
      </c>
      <c r="M189" t="s">
        <v>267</v>
      </c>
      <c r="N189" t="s">
        <v>267</v>
      </c>
      <c r="O189" t="s">
        <v>1071</v>
      </c>
      <c r="P189">
        <v>0</v>
      </c>
      <c r="Q189">
        <v>0</v>
      </c>
      <c r="R189">
        <v>1</v>
      </c>
      <c r="S189" t="s">
        <v>282</v>
      </c>
      <c r="T189" t="s">
        <v>267</v>
      </c>
      <c r="U189" t="s">
        <v>1072</v>
      </c>
      <c r="V189" t="b">
        <v>0</v>
      </c>
      <c r="W189" t="s">
        <v>265</v>
      </c>
      <c r="X189">
        <v>1</v>
      </c>
      <c r="Y189" t="s">
        <v>1073</v>
      </c>
      <c r="Z189" t="s">
        <v>265</v>
      </c>
      <c r="AA189" t="s">
        <v>265</v>
      </c>
      <c r="AB189" t="s">
        <v>265</v>
      </c>
      <c r="AC189" t="s">
        <v>265</v>
      </c>
      <c r="AD189" t="s">
        <v>265</v>
      </c>
      <c r="AE189" t="s">
        <v>265</v>
      </c>
      <c r="AF189" t="s">
        <v>267</v>
      </c>
      <c r="AG189" t="s">
        <v>265</v>
      </c>
      <c r="AH189" t="s">
        <v>265</v>
      </c>
      <c r="AI189" t="s">
        <v>265</v>
      </c>
      <c r="AJ189" t="s">
        <v>265</v>
      </c>
      <c r="AL189" t="str">
        <f>IF(Sudan_News12[[#This Row],[relevancy_classification_english]]="Relevant","مناسب",IF(Sudan_News12[[#This Row],[relevancy_classification_english]]="Relevant","عَرَضِيّ",""))</f>
        <v/>
      </c>
      <c r="AN189" t="str">
        <f>IF(Sudan_News12[[#This Row],[sentiment_analysis_english]]="Negative","سلبي",IF(Sudan_News12[[#This Row],[sentiment_analysis_english]]="Neutral","حيادي",IF(Sudan_News12[[#This Row],[sentiment_analysis_english]]="Positive","إيجابي","")))</f>
        <v/>
      </c>
      <c r="AO189" t="e">
        <f>INDEX(TextClassificationList[],MATCH(Sudan_News12[[#This Row],[text_classification_arabic]],TextClassificationList[text_classification_arabic],0),1)</f>
        <v>#N/A</v>
      </c>
      <c r="AQ189" t="e">
        <f>INDEX(TextClassificationList[],MATCH(Sudan_News12[[#This Row],[text_classification_arabic2]],TextClassificationList[text_classification_arabic],0),1)</f>
        <v>#N/A</v>
      </c>
      <c r="AS189" t="e">
        <f>INDEX(TextClassificationList[],MATCH(Sudan_News12[[#This Row],[text_classification_arabic3]],TextClassificationList[text_classification_arabic],0),1)</f>
        <v>#N/A</v>
      </c>
      <c r="AU189" t="e">
        <f>INDEX(TextClassificationList[],MATCH(Sudan_News12[[#This Row],[text_classification_arabic4]],TextClassificationList[text_classification_arabic],0),1)</f>
        <v>#N/A</v>
      </c>
      <c r="AW189" t="e">
        <f>INDEX(TextClassificationList[],MATCH(Sudan_News12[[#This Row],[text_classification_arabic5]],TextClassificationList[text_classification_arabic],0),1)</f>
        <v>#N/A</v>
      </c>
    </row>
    <row r="190" spans="1:49" x14ac:dyDescent="0.2">
      <c r="A190">
        <v>1.5339277439597486E+18</v>
      </c>
      <c r="B190">
        <v>1.5339277439597486E+18</v>
      </c>
      <c r="C190" t="s">
        <v>1074</v>
      </c>
      <c r="D190" s="1">
        <v>44718</v>
      </c>
      <c r="E190" s="2">
        <v>0.98896990740740742</v>
      </c>
      <c r="F190">
        <v>200</v>
      </c>
      <c r="G190">
        <v>1889611729</v>
      </c>
      <c r="H190" t="s">
        <v>354</v>
      </c>
      <c r="I190" t="s">
        <v>355</v>
      </c>
      <c r="J190" t="s">
        <v>265</v>
      </c>
      <c r="K190" t="s">
        <v>1075</v>
      </c>
      <c r="L190" t="s">
        <v>266</v>
      </c>
      <c r="M190" t="s">
        <v>267</v>
      </c>
      <c r="N190" t="s">
        <v>267</v>
      </c>
      <c r="O190" t="s">
        <v>1076</v>
      </c>
      <c r="P190">
        <v>1</v>
      </c>
      <c r="Q190">
        <v>1</v>
      </c>
      <c r="R190">
        <v>1</v>
      </c>
      <c r="S190" t="s">
        <v>267</v>
      </c>
      <c r="T190" t="s">
        <v>267</v>
      </c>
      <c r="U190" t="s">
        <v>1077</v>
      </c>
      <c r="V190" t="b">
        <v>0</v>
      </c>
      <c r="W190" t="s">
        <v>265</v>
      </c>
      <c r="X190">
        <v>1</v>
      </c>
      <c r="Y190" t="s">
        <v>1078</v>
      </c>
      <c r="Z190" t="s">
        <v>265</v>
      </c>
      <c r="AA190" t="s">
        <v>265</v>
      </c>
      <c r="AB190" t="s">
        <v>265</v>
      </c>
      <c r="AC190" t="s">
        <v>265</v>
      </c>
      <c r="AD190" t="s">
        <v>265</v>
      </c>
      <c r="AE190" t="s">
        <v>265</v>
      </c>
      <c r="AF190" t="s">
        <v>267</v>
      </c>
      <c r="AG190" t="s">
        <v>265</v>
      </c>
      <c r="AH190" t="s">
        <v>265</v>
      </c>
      <c r="AI190" t="s">
        <v>265</v>
      </c>
      <c r="AJ190" t="s">
        <v>265</v>
      </c>
      <c r="AL190" t="str">
        <f>IF(Sudan_News12[[#This Row],[relevancy_classification_english]]="Relevant","مناسب",IF(Sudan_News12[[#This Row],[relevancy_classification_english]]="Relevant","عَرَضِيّ",""))</f>
        <v/>
      </c>
      <c r="AN190" t="str">
        <f>IF(Sudan_News12[[#This Row],[sentiment_analysis_english]]="Negative","سلبي",IF(Sudan_News12[[#This Row],[sentiment_analysis_english]]="Neutral","حيادي",IF(Sudan_News12[[#This Row],[sentiment_analysis_english]]="Positive","إيجابي","")))</f>
        <v/>
      </c>
      <c r="AO190" t="e">
        <f>INDEX(TextClassificationList[],MATCH(Sudan_News12[[#This Row],[text_classification_arabic]],TextClassificationList[text_classification_arabic],0),1)</f>
        <v>#N/A</v>
      </c>
      <c r="AQ190" t="e">
        <f>INDEX(TextClassificationList[],MATCH(Sudan_News12[[#This Row],[text_classification_arabic2]],TextClassificationList[text_classification_arabic],0),1)</f>
        <v>#N/A</v>
      </c>
      <c r="AS190" t="e">
        <f>INDEX(TextClassificationList[],MATCH(Sudan_News12[[#This Row],[text_classification_arabic3]],TextClassificationList[text_classification_arabic],0),1)</f>
        <v>#N/A</v>
      </c>
      <c r="AU190" t="e">
        <f>INDEX(TextClassificationList[],MATCH(Sudan_News12[[#This Row],[text_classification_arabic4]],TextClassificationList[text_classification_arabic],0),1)</f>
        <v>#N/A</v>
      </c>
      <c r="AW190" t="e">
        <f>INDEX(TextClassificationList[],MATCH(Sudan_News12[[#This Row],[text_classification_arabic5]],TextClassificationList[text_classification_arabic],0),1)</f>
        <v>#N/A</v>
      </c>
    </row>
    <row r="191" spans="1:49" x14ac:dyDescent="0.2">
      <c r="A191">
        <v>1.5338759780611113E+18</v>
      </c>
      <c r="B191">
        <v>1.5338759780611113E+18</v>
      </c>
      <c r="C191" t="s">
        <v>1079</v>
      </c>
      <c r="D191" s="1">
        <v>44718</v>
      </c>
      <c r="E191" s="2">
        <v>0.84612268518518519</v>
      </c>
      <c r="F191">
        <v>200</v>
      </c>
      <c r="G191">
        <v>1889611729</v>
      </c>
      <c r="H191" t="s">
        <v>354</v>
      </c>
      <c r="I191" t="s">
        <v>355</v>
      </c>
      <c r="J191" t="s">
        <v>265</v>
      </c>
      <c r="K191" t="s">
        <v>1080</v>
      </c>
      <c r="L191" t="s">
        <v>266</v>
      </c>
      <c r="M191" t="s">
        <v>267</v>
      </c>
      <c r="N191" t="s">
        <v>267</v>
      </c>
      <c r="O191" t="s">
        <v>267</v>
      </c>
      <c r="P191">
        <v>0</v>
      </c>
      <c r="Q191">
        <v>0</v>
      </c>
      <c r="R191">
        <v>2</v>
      </c>
      <c r="S191" t="s">
        <v>1081</v>
      </c>
      <c r="T191" t="s">
        <v>267</v>
      </c>
      <c r="U191" t="s">
        <v>1082</v>
      </c>
      <c r="V191" t="b">
        <v>0</v>
      </c>
      <c r="W191" t="s">
        <v>265</v>
      </c>
      <c r="X191">
        <v>0</v>
      </c>
      <c r="Y191" t="s">
        <v>265</v>
      </c>
      <c r="Z191" t="s">
        <v>265</v>
      </c>
      <c r="AA191" t="s">
        <v>265</v>
      </c>
      <c r="AB191" t="s">
        <v>265</v>
      </c>
      <c r="AC191" t="s">
        <v>265</v>
      </c>
      <c r="AD191" t="s">
        <v>265</v>
      </c>
      <c r="AE191" t="s">
        <v>265</v>
      </c>
      <c r="AF191" t="s">
        <v>267</v>
      </c>
      <c r="AG191" t="s">
        <v>265</v>
      </c>
      <c r="AH191" t="s">
        <v>265</v>
      </c>
      <c r="AI191" t="s">
        <v>265</v>
      </c>
      <c r="AJ191" t="s">
        <v>265</v>
      </c>
      <c r="AL191" t="str">
        <f>IF(Sudan_News12[[#This Row],[relevancy_classification_english]]="Relevant","مناسب",IF(Sudan_News12[[#This Row],[relevancy_classification_english]]="Relevant","عَرَضِيّ",""))</f>
        <v/>
      </c>
      <c r="AN191" t="str">
        <f>IF(Sudan_News12[[#This Row],[sentiment_analysis_english]]="Negative","سلبي",IF(Sudan_News12[[#This Row],[sentiment_analysis_english]]="Neutral","حيادي",IF(Sudan_News12[[#This Row],[sentiment_analysis_english]]="Positive","إيجابي","")))</f>
        <v/>
      </c>
      <c r="AO191" t="e">
        <f>INDEX(TextClassificationList[],MATCH(Sudan_News12[[#This Row],[text_classification_arabic]],TextClassificationList[text_classification_arabic],0),1)</f>
        <v>#N/A</v>
      </c>
      <c r="AQ191" t="e">
        <f>INDEX(TextClassificationList[],MATCH(Sudan_News12[[#This Row],[text_classification_arabic2]],TextClassificationList[text_classification_arabic],0),1)</f>
        <v>#N/A</v>
      </c>
      <c r="AS191" t="e">
        <f>INDEX(TextClassificationList[],MATCH(Sudan_News12[[#This Row],[text_classification_arabic3]],TextClassificationList[text_classification_arabic],0),1)</f>
        <v>#N/A</v>
      </c>
      <c r="AU191" t="e">
        <f>INDEX(TextClassificationList[],MATCH(Sudan_News12[[#This Row],[text_classification_arabic4]],TextClassificationList[text_classification_arabic],0),1)</f>
        <v>#N/A</v>
      </c>
      <c r="AW191" t="e">
        <f>INDEX(TextClassificationList[],MATCH(Sudan_News12[[#This Row],[text_classification_arabic5]],TextClassificationList[text_classification_arabic],0),1)</f>
        <v>#N/A</v>
      </c>
    </row>
    <row r="192" spans="1:49" x14ac:dyDescent="0.2">
      <c r="A192">
        <v>1.5335081972559872E+18</v>
      </c>
      <c r="B192">
        <v>1.5335081972559872E+18</v>
      </c>
      <c r="C192" t="s">
        <v>1083</v>
      </c>
      <c r="D192" s="1">
        <v>44717</v>
      </c>
      <c r="E192" s="2">
        <v>0.83125000000000004</v>
      </c>
      <c r="F192">
        <v>200</v>
      </c>
      <c r="G192">
        <v>1889611729</v>
      </c>
      <c r="H192" t="s">
        <v>354</v>
      </c>
      <c r="I192" t="s">
        <v>355</v>
      </c>
      <c r="J192" t="s">
        <v>265</v>
      </c>
      <c r="K192" t="s">
        <v>1084</v>
      </c>
      <c r="L192" t="s">
        <v>266</v>
      </c>
      <c r="M192" t="s">
        <v>267</v>
      </c>
      <c r="N192" t="s">
        <v>267</v>
      </c>
      <c r="O192" t="s">
        <v>267</v>
      </c>
      <c r="P192">
        <v>4</v>
      </c>
      <c r="Q192">
        <v>3</v>
      </c>
      <c r="R192">
        <v>7</v>
      </c>
      <c r="S192" t="s">
        <v>267</v>
      </c>
      <c r="T192" t="s">
        <v>267</v>
      </c>
      <c r="U192" t="s">
        <v>1085</v>
      </c>
      <c r="V192" t="b">
        <v>0</v>
      </c>
      <c r="W192" t="s">
        <v>265</v>
      </c>
      <c r="X192">
        <v>0</v>
      </c>
      <c r="Y192" t="s">
        <v>265</v>
      </c>
      <c r="Z192" t="s">
        <v>265</v>
      </c>
      <c r="AA192" t="s">
        <v>265</v>
      </c>
      <c r="AB192" t="s">
        <v>265</v>
      </c>
      <c r="AC192" t="s">
        <v>265</v>
      </c>
      <c r="AD192" t="s">
        <v>265</v>
      </c>
      <c r="AE192" t="s">
        <v>265</v>
      </c>
      <c r="AF192" t="s">
        <v>267</v>
      </c>
      <c r="AG192" t="s">
        <v>265</v>
      </c>
      <c r="AH192" t="s">
        <v>265</v>
      </c>
      <c r="AI192" t="s">
        <v>265</v>
      </c>
      <c r="AJ192" t="s">
        <v>265</v>
      </c>
      <c r="AL192" t="str">
        <f>IF(Sudan_News12[[#This Row],[relevancy_classification_english]]="Relevant","مناسب",IF(Sudan_News12[[#This Row],[relevancy_classification_english]]="Relevant","عَرَضِيّ",""))</f>
        <v/>
      </c>
      <c r="AN192" t="str">
        <f>IF(Sudan_News12[[#This Row],[sentiment_analysis_english]]="Negative","سلبي",IF(Sudan_News12[[#This Row],[sentiment_analysis_english]]="Neutral","حيادي",IF(Sudan_News12[[#This Row],[sentiment_analysis_english]]="Positive","إيجابي","")))</f>
        <v/>
      </c>
      <c r="AO192" t="e">
        <f>INDEX(TextClassificationList[],MATCH(Sudan_News12[[#This Row],[text_classification_arabic]],TextClassificationList[text_classification_arabic],0),1)</f>
        <v>#N/A</v>
      </c>
      <c r="AQ192" t="e">
        <f>INDEX(TextClassificationList[],MATCH(Sudan_News12[[#This Row],[text_classification_arabic2]],TextClassificationList[text_classification_arabic],0),1)</f>
        <v>#N/A</v>
      </c>
      <c r="AS192" t="e">
        <f>INDEX(TextClassificationList[],MATCH(Sudan_News12[[#This Row],[text_classification_arabic3]],TextClassificationList[text_classification_arabic],0),1)</f>
        <v>#N/A</v>
      </c>
      <c r="AU192" t="e">
        <f>INDEX(TextClassificationList[],MATCH(Sudan_News12[[#This Row],[text_classification_arabic4]],TextClassificationList[text_classification_arabic],0),1)</f>
        <v>#N/A</v>
      </c>
      <c r="AW192" t="e">
        <f>INDEX(TextClassificationList[],MATCH(Sudan_News12[[#This Row],[text_classification_arabic5]],TextClassificationList[text_classification_arabic],0),1)</f>
        <v>#N/A</v>
      </c>
    </row>
    <row r="193" spans="1:49" x14ac:dyDescent="0.2">
      <c r="A193">
        <v>1.5334081048423096E+18</v>
      </c>
      <c r="B193">
        <v>1.5334081048423096E+18</v>
      </c>
      <c r="C193" t="s">
        <v>1086</v>
      </c>
      <c r="D193" s="1">
        <v>44717</v>
      </c>
      <c r="E193" s="2">
        <v>0.55504629629629632</v>
      </c>
      <c r="F193">
        <v>200</v>
      </c>
      <c r="G193">
        <v>1889611729</v>
      </c>
      <c r="H193" t="s">
        <v>354</v>
      </c>
      <c r="I193" t="s">
        <v>355</v>
      </c>
      <c r="J193" t="s">
        <v>265</v>
      </c>
      <c r="K193" t="s">
        <v>1087</v>
      </c>
      <c r="L193" t="s">
        <v>266</v>
      </c>
      <c r="M193" t="s">
        <v>267</v>
      </c>
      <c r="N193" t="s">
        <v>267</v>
      </c>
      <c r="O193" t="s">
        <v>267</v>
      </c>
      <c r="P193">
        <v>0</v>
      </c>
      <c r="Q193">
        <v>0</v>
      </c>
      <c r="R193">
        <v>4</v>
      </c>
      <c r="S193" t="s">
        <v>267</v>
      </c>
      <c r="T193" t="s">
        <v>267</v>
      </c>
      <c r="U193" t="s">
        <v>1088</v>
      </c>
      <c r="V193" t="b">
        <v>0</v>
      </c>
      <c r="W193" t="s">
        <v>265</v>
      </c>
      <c r="X193">
        <v>0</v>
      </c>
      <c r="Y193" t="s">
        <v>265</v>
      </c>
      <c r="Z193" t="s">
        <v>265</v>
      </c>
      <c r="AA193" t="s">
        <v>265</v>
      </c>
      <c r="AB193" t="s">
        <v>265</v>
      </c>
      <c r="AC193" t="s">
        <v>265</v>
      </c>
      <c r="AD193" t="s">
        <v>265</v>
      </c>
      <c r="AE193" t="s">
        <v>265</v>
      </c>
      <c r="AF193" t="s">
        <v>267</v>
      </c>
      <c r="AG193" t="s">
        <v>265</v>
      </c>
      <c r="AH193" t="s">
        <v>265</v>
      </c>
      <c r="AI193" t="s">
        <v>265</v>
      </c>
      <c r="AJ193" t="s">
        <v>265</v>
      </c>
      <c r="AL193" t="str">
        <f>IF(Sudan_News12[[#This Row],[relevancy_classification_english]]="Relevant","مناسب",IF(Sudan_News12[[#This Row],[relevancy_classification_english]]="Relevant","عَرَضِيّ",""))</f>
        <v/>
      </c>
      <c r="AN193" t="str">
        <f>IF(Sudan_News12[[#This Row],[sentiment_analysis_english]]="Negative","سلبي",IF(Sudan_News12[[#This Row],[sentiment_analysis_english]]="Neutral","حيادي",IF(Sudan_News12[[#This Row],[sentiment_analysis_english]]="Positive","إيجابي","")))</f>
        <v/>
      </c>
      <c r="AO193" t="e">
        <f>INDEX(TextClassificationList[],MATCH(Sudan_News12[[#This Row],[text_classification_arabic]],TextClassificationList[text_classification_arabic],0),1)</f>
        <v>#N/A</v>
      </c>
      <c r="AQ193" t="e">
        <f>INDEX(TextClassificationList[],MATCH(Sudan_News12[[#This Row],[text_classification_arabic2]],TextClassificationList[text_classification_arabic],0),1)</f>
        <v>#N/A</v>
      </c>
      <c r="AS193" t="e">
        <f>INDEX(TextClassificationList[],MATCH(Sudan_News12[[#This Row],[text_classification_arabic3]],TextClassificationList[text_classification_arabic],0),1)</f>
        <v>#N/A</v>
      </c>
      <c r="AU193" t="e">
        <f>INDEX(TextClassificationList[],MATCH(Sudan_News12[[#This Row],[text_classification_arabic4]],TextClassificationList[text_classification_arabic],0),1)</f>
        <v>#N/A</v>
      </c>
      <c r="AW193" t="e">
        <f>INDEX(TextClassificationList[],MATCH(Sudan_News12[[#This Row],[text_classification_arabic5]],TextClassificationList[text_classification_arabic],0),1)</f>
        <v>#N/A</v>
      </c>
    </row>
    <row r="194" spans="1:49" x14ac:dyDescent="0.2">
      <c r="A194">
        <v>1.5333927279242609E+18</v>
      </c>
      <c r="B194">
        <v>1.5333927279242609E+18</v>
      </c>
      <c r="C194" t="s">
        <v>1089</v>
      </c>
      <c r="D194" s="1">
        <v>44717</v>
      </c>
      <c r="E194" s="2">
        <v>0.51261574074074079</v>
      </c>
      <c r="F194">
        <v>200</v>
      </c>
      <c r="G194">
        <v>1889611729</v>
      </c>
      <c r="H194" t="s">
        <v>354</v>
      </c>
      <c r="I194" t="s">
        <v>355</v>
      </c>
      <c r="J194" t="s">
        <v>265</v>
      </c>
      <c r="K194" t="s">
        <v>1090</v>
      </c>
      <c r="L194" t="s">
        <v>266</v>
      </c>
      <c r="M194" t="s">
        <v>267</v>
      </c>
      <c r="N194" t="s">
        <v>267</v>
      </c>
      <c r="O194" t="s">
        <v>1091</v>
      </c>
      <c r="P194">
        <v>1</v>
      </c>
      <c r="Q194">
        <v>0</v>
      </c>
      <c r="R194">
        <v>1</v>
      </c>
      <c r="S194" t="s">
        <v>282</v>
      </c>
      <c r="T194" t="s">
        <v>267</v>
      </c>
      <c r="U194" t="s">
        <v>1092</v>
      </c>
      <c r="V194" t="b">
        <v>0</v>
      </c>
      <c r="W194" t="s">
        <v>265</v>
      </c>
      <c r="X194">
        <v>1</v>
      </c>
      <c r="Y194" t="s">
        <v>1093</v>
      </c>
      <c r="Z194" t="s">
        <v>265</v>
      </c>
      <c r="AA194" t="s">
        <v>265</v>
      </c>
      <c r="AB194" t="s">
        <v>265</v>
      </c>
      <c r="AC194" t="s">
        <v>265</v>
      </c>
      <c r="AD194" t="s">
        <v>265</v>
      </c>
      <c r="AE194" t="s">
        <v>265</v>
      </c>
      <c r="AF194" t="s">
        <v>267</v>
      </c>
      <c r="AG194" t="s">
        <v>265</v>
      </c>
      <c r="AH194" t="s">
        <v>265</v>
      </c>
      <c r="AI194" t="s">
        <v>265</v>
      </c>
      <c r="AJ194" t="s">
        <v>265</v>
      </c>
      <c r="AL194" t="str">
        <f>IF(Sudan_News12[[#This Row],[relevancy_classification_english]]="Relevant","مناسب",IF(Sudan_News12[[#This Row],[relevancy_classification_english]]="Relevant","عَرَضِيّ",""))</f>
        <v/>
      </c>
      <c r="AN194" t="str">
        <f>IF(Sudan_News12[[#This Row],[sentiment_analysis_english]]="Negative","سلبي",IF(Sudan_News12[[#This Row],[sentiment_analysis_english]]="Neutral","حيادي",IF(Sudan_News12[[#This Row],[sentiment_analysis_english]]="Positive","إيجابي","")))</f>
        <v/>
      </c>
      <c r="AO194" t="e">
        <f>INDEX(TextClassificationList[],MATCH(Sudan_News12[[#This Row],[text_classification_arabic]],TextClassificationList[text_classification_arabic],0),1)</f>
        <v>#N/A</v>
      </c>
      <c r="AQ194" t="e">
        <f>INDEX(TextClassificationList[],MATCH(Sudan_News12[[#This Row],[text_classification_arabic2]],TextClassificationList[text_classification_arabic],0),1)</f>
        <v>#N/A</v>
      </c>
      <c r="AS194" t="e">
        <f>INDEX(TextClassificationList[],MATCH(Sudan_News12[[#This Row],[text_classification_arabic3]],TextClassificationList[text_classification_arabic],0),1)</f>
        <v>#N/A</v>
      </c>
      <c r="AU194" t="e">
        <f>INDEX(TextClassificationList[],MATCH(Sudan_News12[[#This Row],[text_classification_arabic4]],TextClassificationList[text_classification_arabic],0),1)</f>
        <v>#N/A</v>
      </c>
      <c r="AW194" t="e">
        <f>INDEX(TextClassificationList[],MATCH(Sudan_News12[[#This Row],[text_classification_arabic5]],TextClassificationList[text_classification_arabic],0),1)</f>
        <v>#N/A</v>
      </c>
    </row>
    <row r="195" spans="1:49" x14ac:dyDescent="0.2">
      <c r="A195">
        <v>1.5328042791904051E+18</v>
      </c>
      <c r="B195">
        <v>1.5328042791904051E+18</v>
      </c>
      <c r="C195" t="s">
        <v>1094</v>
      </c>
      <c r="D195" s="1">
        <v>44715</v>
      </c>
      <c r="E195" s="2">
        <v>0.88879629629629631</v>
      </c>
      <c r="F195">
        <v>200</v>
      </c>
      <c r="G195">
        <v>1889611729</v>
      </c>
      <c r="H195" t="s">
        <v>354</v>
      </c>
      <c r="I195" t="s">
        <v>355</v>
      </c>
      <c r="J195" t="s">
        <v>265</v>
      </c>
      <c r="K195" t="s">
        <v>1095</v>
      </c>
      <c r="L195" t="s">
        <v>266</v>
      </c>
      <c r="M195" t="s">
        <v>267</v>
      </c>
      <c r="N195" t="s">
        <v>267</v>
      </c>
      <c r="O195" t="s">
        <v>267</v>
      </c>
      <c r="P195">
        <v>0</v>
      </c>
      <c r="Q195">
        <v>1</v>
      </c>
      <c r="R195">
        <v>2</v>
      </c>
      <c r="S195" t="s">
        <v>339</v>
      </c>
      <c r="T195" t="s">
        <v>267</v>
      </c>
      <c r="U195" t="s">
        <v>1096</v>
      </c>
      <c r="V195" t="b">
        <v>0</v>
      </c>
      <c r="W195" t="s">
        <v>265</v>
      </c>
      <c r="X195">
        <v>0</v>
      </c>
      <c r="Y195" t="s">
        <v>265</v>
      </c>
      <c r="Z195" t="s">
        <v>265</v>
      </c>
      <c r="AA195" t="s">
        <v>265</v>
      </c>
      <c r="AB195" t="s">
        <v>265</v>
      </c>
      <c r="AC195" t="s">
        <v>265</v>
      </c>
      <c r="AD195" t="s">
        <v>265</v>
      </c>
      <c r="AE195" t="s">
        <v>265</v>
      </c>
      <c r="AF195" t="s">
        <v>267</v>
      </c>
      <c r="AG195" t="s">
        <v>265</v>
      </c>
      <c r="AH195" t="s">
        <v>265</v>
      </c>
      <c r="AI195" t="s">
        <v>265</v>
      </c>
      <c r="AJ195" t="s">
        <v>265</v>
      </c>
      <c r="AL195" t="str">
        <f>IF(Sudan_News12[[#This Row],[relevancy_classification_english]]="Relevant","مناسب",IF(Sudan_News12[[#This Row],[relevancy_classification_english]]="Relevant","عَرَضِيّ",""))</f>
        <v/>
      </c>
      <c r="AN195" t="str">
        <f>IF(Sudan_News12[[#This Row],[sentiment_analysis_english]]="Negative","سلبي",IF(Sudan_News12[[#This Row],[sentiment_analysis_english]]="Neutral","حيادي",IF(Sudan_News12[[#This Row],[sentiment_analysis_english]]="Positive","إيجابي","")))</f>
        <v/>
      </c>
      <c r="AO195" t="e">
        <f>INDEX(TextClassificationList[],MATCH(Sudan_News12[[#This Row],[text_classification_arabic]],TextClassificationList[text_classification_arabic],0),1)</f>
        <v>#N/A</v>
      </c>
      <c r="AQ195" t="e">
        <f>INDEX(TextClassificationList[],MATCH(Sudan_News12[[#This Row],[text_classification_arabic2]],TextClassificationList[text_classification_arabic],0),1)</f>
        <v>#N/A</v>
      </c>
      <c r="AS195" t="e">
        <f>INDEX(TextClassificationList[],MATCH(Sudan_News12[[#This Row],[text_classification_arabic3]],TextClassificationList[text_classification_arabic],0),1)</f>
        <v>#N/A</v>
      </c>
      <c r="AU195" t="e">
        <f>INDEX(TextClassificationList[],MATCH(Sudan_News12[[#This Row],[text_classification_arabic4]],TextClassificationList[text_classification_arabic],0),1)</f>
        <v>#N/A</v>
      </c>
      <c r="AW195" t="e">
        <f>INDEX(TextClassificationList[],MATCH(Sudan_News12[[#This Row],[text_classification_arabic5]],TextClassificationList[text_classification_arabic],0),1)</f>
        <v>#N/A</v>
      </c>
    </row>
    <row r="196" spans="1:49" x14ac:dyDescent="0.2">
      <c r="A196">
        <v>1.5327022797107896E+18</v>
      </c>
      <c r="B196">
        <v>1.5327022797107896E+18</v>
      </c>
      <c r="C196" t="s">
        <v>1097</v>
      </c>
      <c r="D196" s="1">
        <v>44715</v>
      </c>
      <c r="E196" s="2">
        <v>0.60733796296296294</v>
      </c>
      <c r="F196">
        <v>200</v>
      </c>
      <c r="G196">
        <v>1889611729</v>
      </c>
      <c r="H196" t="s">
        <v>354</v>
      </c>
      <c r="I196" t="s">
        <v>355</v>
      </c>
      <c r="J196" t="s">
        <v>265</v>
      </c>
      <c r="K196" t="s">
        <v>1098</v>
      </c>
      <c r="L196" t="s">
        <v>266</v>
      </c>
      <c r="M196" t="s">
        <v>267</v>
      </c>
      <c r="N196" t="s">
        <v>267</v>
      </c>
      <c r="O196" t="s">
        <v>267</v>
      </c>
      <c r="P196">
        <v>1</v>
      </c>
      <c r="Q196">
        <v>0</v>
      </c>
      <c r="R196">
        <v>5</v>
      </c>
      <c r="S196" t="s">
        <v>282</v>
      </c>
      <c r="T196" t="s">
        <v>267</v>
      </c>
      <c r="U196" t="s">
        <v>1099</v>
      </c>
      <c r="V196" t="b">
        <v>0</v>
      </c>
      <c r="W196" t="s">
        <v>265</v>
      </c>
      <c r="X196">
        <v>0</v>
      </c>
      <c r="Y196" t="s">
        <v>265</v>
      </c>
      <c r="Z196" t="s">
        <v>265</v>
      </c>
      <c r="AA196" t="s">
        <v>265</v>
      </c>
      <c r="AB196" t="s">
        <v>265</v>
      </c>
      <c r="AC196" t="s">
        <v>265</v>
      </c>
      <c r="AD196" t="s">
        <v>265</v>
      </c>
      <c r="AE196" t="s">
        <v>265</v>
      </c>
      <c r="AF196" t="s">
        <v>267</v>
      </c>
      <c r="AG196" t="s">
        <v>265</v>
      </c>
      <c r="AH196" t="s">
        <v>265</v>
      </c>
      <c r="AI196" t="s">
        <v>265</v>
      </c>
      <c r="AJ196" t="s">
        <v>265</v>
      </c>
      <c r="AL196" t="str">
        <f>IF(Sudan_News12[[#This Row],[relevancy_classification_english]]="Relevant","مناسب",IF(Sudan_News12[[#This Row],[relevancy_classification_english]]="Relevant","عَرَضِيّ",""))</f>
        <v/>
      </c>
      <c r="AN196" t="str">
        <f>IF(Sudan_News12[[#This Row],[sentiment_analysis_english]]="Negative","سلبي",IF(Sudan_News12[[#This Row],[sentiment_analysis_english]]="Neutral","حيادي",IF(Sudan_News12[[#This Row],[sentiment_analysis_english]]="Positive","إيجابي","")))</f>
        <v/>
      </c>
      <c r="AO196" t="e">
        <f>INDEX(TextClassificationList[],MATCH(Sudan_News12[[#This Row],[text_classification_arabic]],TextClassificationList[text_classification_arabic],0),1)</f>
        <v>#N/A</v>
      </c>
      <c r="AQ196" t="e">
        <f>INDEX(TextClassificationList[],MATCH(Sudan_News12[[#This Row],[text_classification_arabic2]],TextClassificationList[text_classification_arabic],0),1)</f>
        <v>#N/A</v>
      </c>
      <c r="AS196" t="e">
        <f>INDEX(TextClassificationList[],MATCH(Sudan_News12[[#This Row],[text_classification_arabic3]],TextClassificationList[text_classification_arabic],0),1)</f>
        <v>#N/A</v>
      </c>
      <c r="AU196" t="e">
        <f>INDEX(TextClassificationList[],MATCH(Sudan_News12[[#This Row],[text_classification_arabic4]],TextClassificationList[text_classification_arabic],0),1)</f>
        <v>#N/A</v>
      </c>
      <c r="AW196" t="e">
        <f>INDEX(TextClassificationList[],MATCH(Sudan_News12[[#This Row],[text_classification_arabic5]],TextClassificationList[text_classification_arabic],0),1)</f>
        <v>#N/A</v>
      </c>
    </row>
    <row r="197" spans="1:49" x14ac:dyDescent="0.2">
      <c r="A197">
        <v>1.5324478417754112E+18</v>
      </c>
      <c r="B197">
        <v>1.5324478417754112E+18</v>
      </c>
      <c r="C197" t="s">
        <v>1100</v>
      </c>
      <c r="D197" s="1">
        <v>44714</v>
      </c>
      <c r="E197" s="2">
        <v>0.90521990740740743</v>
      </c>
      <c r="F197">
        <v>200</v>
      </c>
      <c r="G197">
        <v>1889611729</v>
      </c>
      <c r="H197" t="s">
        <v>354</v>
      </c>
      <c r="I197" t="s">
        <v>355</v>
      </c>
      <c r="J197" t="s">
        <v>265</v>
      </c>
      <c r="K197" t="s">
        <v>1101</v>
      </c>
      <c r="L197" t="s">
        <v>266</v>
      </c>
      <c r="M197" t="s">
        <v>267</v>
      </c>
      <c r="N197" t="s">
        <v>267</v>
      </c>
      <c r="O197" t="s">
        <v>267</v>
      </c>
      <c r="P197">
        <v>0</v>
      </c>
      <c r="Q197">
        <v>1</v>
      </c>
      <c r="R197">
        <v>6</v>
      </c>
      <c r="S197" t="s">
        <v>282</v>
      </c>
      <c r="T197" t="s">
        <v>267</v>
      </c>
      <c r="U197" t="s">
        <v>1102</v>
      </c>
      <c r="V197" t="b">
        <v>0</v>
      </c>
      <c r="W197" t="s">
        <v>265</v>
      </c>
      <c r="X197">
        <v>0</v>
      </c>
      <c r="Y197" t="s">
        <v>265</v>
      </c>
      <c r="Z197" t="s">
        <v>265</v>
      </c>
      <c r="AA197" t="s">
        <v>265</v>
      </c>
      <c r="AB197" t="s">
        <v>265</v>
      </c>
      <c r="AC197" t="s">
        <v>265</v>
      </c>
      <c r="AD197" t="s">
        <v>265</v>
      </c>
      <c r="AE197" t="s">
        <v>265</v>
      </c>
      <c r="AF197" t="s">
        <v>267</v>
      </c>
      <c r="AG197" t="s">
        <v>265</v>
      </c>
      <c r="AH197" t="s">
        <v>265</v>
      </c>
      <c r="AI197" t="s">
        <v>265</v>
      </c>
      <c r="AJ197" t="s">
        <v>265</v>
      </c>
      <c r="AL197" t="str">
        <f>IF(Sudan_News12[[#This Row],[relevancy_classification_english]]="Relevant","مناسب",IF(Sudan_News12[[#This Row],[relevancy_classification_english]]="Relevant","عَرَضِيّ",""))</f>
        <v/>
      </c>
      <c r="AN197" t="str">
        <f>IF(Sudan_News12[[#This Row],[sentiment_analysis_english]]="Negative","سلبي",IF(Sudan_News12[[#This Row],[sentiment_analysis_english]]="Neutral","حيادي",IF(Sudan_News12[[#This Row],[sentiment_analysis_english]]="Positive","إيجابي","")))</f>
        <v/>
      </c>
      <c r="AO197" t="e">
        <f>INDEX(TextClassificationList[],MATCH(Sudan_News12[[#This Row],[text_classification_arabic]],TextClassificationList[text_classification_arabic],0),1)</f>
        <v>#N/A</v>
      </c>
      <c r="AQ197" t="e">
        <f>INDEX(TextClassificationList[],MATCH(Sudan_News12[[#This Row],[text_classification_arabic2]],TextClassificationList[text_classification_arabic],0),1)</f>
        <v>#N/A</v>
      </c>
      <c r="AS197" t="e">
        <f>INDEX(TextClassificationList[],MATCH(Sudan_News12[[#This Row],[text_classification_arabic3]],TextClassificationList[text_classification_arabic],0),1)</f>
        <v>#N/A</v>
      </c>
      <c r="AU197" t="e">
        <f>INDEX(TextClassificationList[],MATCH(Sudan_News12[[#This Row],[text_classification_arabic4]],TextClassificationList[text_classification_arabic],0),1)</f>
        <v>#N/A</v>
      </c>
      <c r="AW197" t="e">
        <f>INDEX(TextClassificationList[],MATCH(Sudan_News12[[#This Row],[text_classification_arabic5]],TextClassificationList[text_classification_arabic],0),1)</f>
        <v>#N/A</v>
      </c>
    </row>
    <row r="198" spans="1:49" x14ac:dyDescent="0.2">
      <c r="A198">
        <v>1.5323937873176986E+18</v>
      </c>
      <c r="B198">
        <v>1.5323937873176986E+18</v>
      </c>
      <c r="C198" t="s">
        <v>1103</v>
      </c>
      <c r="D198" s="1">
        <v>44714</v>
      </c>
      <c r="E198" s="2">
        <v>0.7560648148148148</v>
      </c>
      <c r="F198">
        <v>200</v>
      </c>
      <c r="G198">
        <v>1889611729</v>
      </c>
      <c r="H198" t="s">
        <v>354</v>
      </c>
      <c r="I198" t="s">
        <v>355</v>
      </c>
      <c r="J198" t="s">
        <v>265</v>
      </c>
      <c r="K198" t="s">
        <v>1104</v>
      </c>
      <c r="L198" t="s">
        <v>266</v>
      </c>
      <c r="M198" t="s">
        <v>267</v>
      </c>
      <c r="N198" t="s">
        <v>267</v>
      </c>
      <c r="O198" t="s">
        <v>1105</v>
      </c>
      <c r="P198">
        <v>0</v>
      </c>
      <c r="Q198">
        <v>0</v>
      </c>
      <c r="R198">
        <v>6</v>
      </c>
      <c r="S198" t="s">
        <v>538</v>
      </c>
      <c r="T198" t="s">
        <v>267</v>
      </c>
      <c r="U198" t="s">
        <v>1106</v>
      </c>
      <c r="V198" t="b">
        <v>0</v>
      </c>
      <c r="W198" t="s">
        <v>265</v>
      </c>
      <c r="X198">
        <v>1</v>
      </c>
      <c r="Y198" t="s">
        <v>1107</v>
      </c>
      <c r="Z198" t="s">
        <v>265</v>
      </c>
      <c r="AA198" t="s">
        <v>265</v>
      </c>
      <c r="AB198" t="s">
        <v>265</v>
      </c>
      <c r="AC198" t="s">
        <v>265</v>
      </c>
      <c r="AD198" t="s">
        <v>265</v>
      </c>
      <c r="AE198" t="s">
        <v>265</v>
      </c>
      <c r="AF198" t="s">
        <v>267</v>
      </c>
      <c r="AG198" t="s">
        <v>265</v>
      </c>
      <c r="AH198" t="s">
        <v>265</v>
      </c>
      <c r="AI198" t="s">
        <v>265</v>
      </c>
      <c r="AJ198" t="s">
        <v>265</v>
      </c>
      <c r="AL198" t="str">
        <f>IF(Sudan_News12[[#This Row],[relevancy_classification_english]]="Relevant","مناسب",IF(Sudan_News12[[#This Row],[relevancy_classification_english]]="Relevant","عَرَضِيّ",""))</f>
        <v/>
      </c>
      <c r="AN198" t="str">
        <f>IF(Sudan_News12[[#This Row],[sentiment_analysis_english]]="Negative","سلبي",IF(Sudan_News12[[#This Row],[sentiment_analysis_english]]="Neutral","حيادي",IF(Sudan_News12[[#This Row],[sentiment_analysis_english]]="Positive","إيجابي","")))</f>
        <v/>
      </c>
      <c r="AO198" t="e">
        <f>INDEX(TextClassificationList[],MATCH(Sudan_News12[[#This Row],[text_classification_arabic]],TextClassificationList[text_classification_arabic],0),1)</f>
        <v>#N/A</v>
      </c>
      <c r="AQ198" t="e">
        <f>INDEX(TextClassificationList[],MATCH(Sudan_News12[[#This Row],[text_classification_arabic2]],TextClassificationList[text_classification_arabic],0),1)</f>
        <v>#N/A</v>
      </c>
      <c r="AS198" t="e">
        <f>INDEX(TextClassificationList[],MATCH(Sudan_News12[[#This Row],[text_classification_arabic3]],TextClassificationList[text_classification_arabic],0),1)</f>
        <v>#N/A</v>
      </c>
      <c r="AU198" t="e">
        <f>INDEX(TextClassificationList[],MATCH(Sudan_News12[[#This Row],[text_classification_arabic4]],TextClassificationList[text_classification_arabic],0),1)</f>
        <v>#N/A</v>
      </c>
      <c r="AW198" t="e">
        <f>INDEX(TextClassificationList[],MATCH(Sudan_News12[[#This Row],[text_classification_arabic5]],TextClassificationList[text_classification_arabic],0),1)</f>
        <v>#N/A</v>
      </c>
    </row>
    <row r="199" spans="1:49" x14ac:dyDescent="0.2">
      <c r="A199">
        <v>1.5323824608093594E+18</v>
      </c>
      <c r="B199">
        <v>1.5323824608093594E+18</v>
      </c>
      <c r="C199" t="s">
        <v>1108</v>
      </c>
      <c r="D199" s="1">
        <v>44714</v>
      </c>
      <c r="E199" s="2">
        <v>0.72480324074074076</v>
      </c>
      <c r="F199">
        <v>200</v>
      </c>
      <c r="G199">
        <v>1889611729</v>
      </c>
      <c r="H199" t="s">
        <v>354</v>
      </c>
      <c r="I199" t="s">
        <v>355</v>
      </c>
      <c r="J199" t="s">
        <v>265</v>
      </c>
      <c r="K199" t="s">
        <v>1109</v>
      </c>
      <c r="L199" t="s">
        <v>266</v>
      </c>
      <c r="M199" t="s">
        <v>267</v>
      </c>
      <c r="N199" t="s">
        <v>267</v>
      </c>
      <c r="O199" t="s">
        <v>267</v>
      </c>
      <c r="P199">
        <v>4</v>
      </c>
      <c r="Q199">
        <v>0</v>
      </c>
      <c r="R199">
        <v>9</v>
      </c>
      <c r="S199" t="s">
        <v>282</v>
      </c>
      <c r="T199" t="s">
        <v>267</v>
      </c>
      <c r="U199" t="s">
        <v>1110</v>
      </c>
      <c r="V199" t="b">
        <v>0</v>
      </c>
      <c r="W199" t="s">
        <v>265</v>
      </c>
      <c r="X199">
        <v>0</v>
      </c>
      <c r="Y199" t="s">
        <v>265</v>
      </c>
      <c r="Z199" t="s">
        <v>265</v>
      </c>
      <c r="AA199" t="s">
        <v>265</v>
      </c>
      <c r="AB199" t="s">
        <v>265</v>
      </c>
      <c r="AC199" t="s">
        <v>265</v>
      </c>
      <c r="AD199" t="s">
        <v>265</v>
      </c>
      <c r="AE199" t="s">
        <v>265</v>
      </c>
      <c r="AF199" t="s">
        <v>267</v>
      </c>
      <c r="AG199" t="s">
        <v>265</v>
      </c>
      <c r="AH199" t="s">
        <v>265</v>
      </c>
      <c r="AI199" t="s">
        <v>265</v>
      </c>
      <c r="AJ199" t="s">
        <v>265</v>
      </c>
      <c r="AL199" t="str">
        <f>IF(Sudan_News12[[#This Row],[relevancy_classification_english]]="Relevant","مناسب",IF(Sudan_News12[[#This Row],[relevancy_classification_english]]="Relevant","عَرَضِيّ",""))</f>
        <v/>
      </c>
      <c r="AN199" t="str">
        <f>IF(Sudan_News12[[#This Row],[sentiment_analysis_english]]="Negative","سلبي",IF(Sudan_News12[[#This Row],[sentiment_analysis_english]]="Neutral","حيادي",IF(Sudan_News12[[#This Row],[sentiment_analysis_english]]="Positive","إيجابي","")))</f>
        <v/>
      </c>
      <c r="AO199" t="e">
        <f>INDEX(TextClassificationList[],MATCH(Sudan_News12[[#This Row],[text_classification_arabic]],TextClassificationList[text_classification_arabic],0),1)</f>
        <v>#N/A</v>
      </c>
      <c r="AQ199" t="e">
        <f>INDEX(TextClassificationList[],MATCH(Sudan_News12[[#This Row],[text_classification_arabic2]],TextClassificationList[text_classification_arabic],0),1)</f>
        <v>#N/A</v>
      </c>
      <c r="AS199" t="e">
        <f>INDEX(TextClassificationList[],MATCH(Sudan_News12[[#This Row],[text_classification_arabic3]],TextClassificationList[text_classification_arabic],0),1)</f>
        <v>#N/A</v>
      </c>
      <c r="AU199" t="e">
        <f>INDEX(TextClassificationList[],MATCH(Sudan_News12[[#This Row],[text_classification_arabic4]],TextClassificationList[text_classification_arabic],0),1)</f>
        <v>#N/A</v>
      </c>
      <c r="AW199" t="e">
        <f>INDEX(TextClassificationList[],MATCH(Sudan_News12[[#This Row],[text_classification_arabic5]],TextClassificationList[text_classification_arabic],0),1)</f>
        <v>#N/A</v>
      </c>
    </row>
    <row r="200" spans="1:49" x14ac:dyDescent="0.2">
      <c r="A200">
        <v>1.5323814311664763E+18</v>
      </c>
      <c r="B200">
        <v>1.5323814311664763E+18</v>
      </c>
      <c r="C200" t="s">
        <v>1111</v>
      </c>
      <c r="D200" s="1">
        <v>44714</v>
      </c>
      <c r="E200" s="2">
        <v>0.72196759259259258</v>
      </c>
      <c r="F200">
        <v>200</v>
      </c>
      <c r="G200">
        <v>1889611729</v>
      </c>
      <c r="H200" t="s">
        <v>354</v>
      </c>
      <c r="I200" t="s">
        <v>355</v>
      </c>
      <c r="J200" t="s">
        <v>265</v>
      </c>
      <c r="K200" t="s">
        <v>1112</v>
      </c>
      <c r="L200" t="s">
        <v>273</v>
      </c>
      <c r="M200" t="s">
        <v>267</v>
      </c>
      <c r="N200" t="s">
        <v>1113</v>
      </c>
      <c r="O200" t="s">
        <v>267</v>
      </c>
      <c r="P200">
        <v>0</v>
      </c>
      <c r="Q200">
        <v>0</v>
      </c>
      <c r="R200">
        <v>0</v>
      </c>
      <c r="S200" t="s">
        <v>267</v>
      </c>
      <c r="T200" t="s">
        <v>267</v>
      </c>
      <c r="U200" t="s">
        <v>1114</v>
      </c>
      <c r="V200" t="b">
        <v>0</v>
      </c>
      <c r="W200" t="s">
        <v>265</v>
      </c>
      <c r="X200">
        <v>0</v>
      </c>
      <c r="Y200" t="s">
        <v>265</v>
      </c>
      <c r="Z200" t="s">
        <v>265</v>
      </c>
      <c r="AA200" t="s">
        <v>265</v>
      </c>
      <c r="AB200" t="s">
        <v>265</v>
      </c>
      <c r="AC200" t="s">
        <v>265</v>
      </c>
      <c r="AD200" t="s">
        <v>265</v>
      </c>
      <c r="AE200" t="s">
        <v>265</v>
      </c>
      <c r="AF200" t="s">
        <v>267</v>
      </c>
      <c r="AG200" t="s">
        <v>265</v>
      </c>
      <c r="AH200" t="s">
        <v>265</v>
      </c>
      <c r="AI200" t="s">
        <v>265</v>
      </c>
      <c r="AJ200" t="s">
        <v>265</v>
      </c>
      <c r="AL200" t="str">
        <f>IF(Sudan_News12[[#This Row],[relevancy_classification_english]]="Relevant","مناسب",IF(Sudan_News12[[#This Row],[relevancy_classification_english]]="Relevant","عَرَضِيّ",""))</f>
        <v/>
      </c>
      <c r="AN200" t="str">
        <f>IF(Sudan_News12[[#This Row],[sentiment_analysis_english]]="Negative","سلبي",IF(Sudan_News12[[#This Row],[sentiment_analysis_english]]="Neutral","حيادي",IF(Sudan_News12[[#This Row],[sentiment_analysis_english]]="Positive","إيجابي","")))</f>
        <v/>
      </c>
      <c r="AO200" t="e">
        <f>INDEX(TextClassificationList[],MATCH(Sudan_News12[[#This Row],[text_classification_arabic]],TextClassificationList[text_classification_arabic],0),1)</f>
        <v>#N/A</v>
      </c>
      <c r="AQ200" t="e">
        <f>INDEX(TextClassificationList[],MATCH(Sudan_News12[[#This Row],[text_classification_arabic2]],TextClassificationList[text_classification_arabic],0),1)</f>
        <v>#N/A</v>
      </c>
      <c r="AS200" t="e">
        <f>INDEX(TextClassificationList[],MATCH(Sudan_News12[[#This Row],[text_classification_arabic3]],TextClassificationList[text_classification_arabic],0),1)</f>
        <v>#N/A</v>
      </c>
      <c r="AU200" t="e">
        <f>INDEX(TextClassificationList[],MATCH(Sudan_News12[[#This Row],[text_classification_arabic4]],TextClassificationList[text_classification_arabic],0),1)</f>
        <v>#N/A</v>
      </c>
      <c r="AW200" t="e">
        <f>INDEX(TextClassificationList[],MATCH(Sudan_News12[[#This Row],[text_classification_arabic5]],TextClassificationList[text_classification_arabic],0),1)</f>
        <v>#N/A</v>
      </c>
    </row>
    <row r="201" spans="1:49" x14ac:dyDescent="0.2">
      <c r="A201">
        <v>1.5323404546703565E+18</v>
      </c>
      <c r="B201">
        <v>1.5323404546703565E+18</v>
      </c>
      <c r="C201" t="s">
        <v>1115</v>
      </c>
      <c r="D201" s="1">
        <v>44714</v>
      </c>
      <c r="E201" s="2">
        <v>0.60888888888888892</v>
      </c>
      <c r="F201">
        <v>200</v>
      </c>
      <c r="G201">
        <v>1889611729</v>
      </c>
      <c r="H201" t="s">
        <v>354</v>
      </c>
      <c r="I201" t="s">
        <v>355</v>
      </c>
      <c r="J201" t="s">
        <v>265</v>
      </c>
      <c r="K201" t="s">
        <v>1116</v>
      </c>
      <c r="L201" t="s">
        <v>266</v>
      </c>
      <c r="M201" t="s">
        <v>267</v>
      </c>
      <c r="N201" t="s">
        <v>267</v>
      </c>
      <c r="O201" t="s">
        <v>1117</v>
      </c>
      <c r="P201">
        <v>2</v>
      </c>
      <c r="Q201">
        <v>1</v>
      </c>
      <c r="R201">
        <v>2</v>
      </c>
      <c r="S201" t="s">
        <v>267</v>
      </c>
      <c r="T201" t="s">
        <v>267</v>
      </c>
      <c r="U201" t="s">
        <v>1118</v>
      </c>
      <c r="V201" t="b">
        <v>0</v>
      </c>
      <c r="W201" t="s">
        <v>265</v>
      </c>
      <c r="X201">
        <v>1</v>
      </c>
      <c r="Y201" t="s">
        <v>1119</v>
      </c>
      <c r="Z201" t="s">
        <v>265</v>
      </c>
      <c r="AA201" t="s">
        <v>265</v>
      </c>
      <c r="AB201" t="s">
        <v>265</v>
      </c>
      <c r="AC201" t="s">
        <v>265</v>
      </c>
      <c r="AD201" t="s">
        <v>265</v>
      </c>
      <c r="AE201" t="s">
        <v>265</v>
      </c>
      <c r="AF201" t="s">
        <v>267</v>
      </c>
      <c r="AG201" t="s">
        <v>265</v>
      </c>
      <c r="AH201" t="s">
        <v>265</v>
      </c>
      <c r="AI201" t="s">
        <v>265</v>
      </c>
      <c r="AJ201" t="s">
        <v>265</v>
      </c>
      <c r="AL201" t="str">
        <f>IF(Sudan_News12[[#This Row],[relevancy_classification_english]]="Relevant","مناسب",IF(Sudan_News12[[#This Row],[relevancy_classification_english]]="Relevant","عَرَضِيّ",""))</f>
        <v/>
      </c>
      <c r="AN201" t="str">
        <f>IF(Sudan_News12[[#This Row],[sentiment_analysis_english]]="Negative","سلبي",IF(Sudan_News12[[#This Row],[sentiment_analysis_english]]="Neutral","حيادي",IF(Sudan_News12[[#This Row],[sentiment_analysis_english]]="Positive","إيجابي","")))</f>
        <v/>
      </c>
      <c r="AO201" t="e">
        <f>INDEX(TextClassificationList[],MATCH(Sudan_News12[[#This Row],[text_classification_arabic]],TextClassificationList[text_classification_arabic],0),1)</f>
        <v>#N/A</v>
      </c>
      <c r="AQ201" t="e">
        <f>INDEX(TextClassificationList[],MATCH(Sudan_News12[[#This Row],[text_classification_arabic2]],TextClassificationList[text_classification_arabic],0),1)</f>
        <v>#N/A</v>
      </c>
      <c r="AS201" t="e">
        <f>INDEX(TextClassificationList[],MATCH(Sudan_News12[[#This Row],[text_classification_arabic3]],TextClassificationList[text_classification_arabic],0),1)</f>
        <v>#N/A</v>
      </c>
      <c r="AU201" t="e">
        <f>INDEX(TextClassificationList[],MATCH(Sudan_News12[[#This Row],[text_classification_arabic4]],TextClassificationList[text_classification_arabic],0),1)</f>
        <v>#N/A</v>
      </c>
      <c r="AW201" t="e">
        <f>INDEX(TextClassificationList[],MATCH(Sudan_News12[[#This Row],[text_classification_arabic5]],TextClassificationList[text_classification_arabic],0),1)</f>
        <v>#N/A</v>
      </c>
    </row>
    <row r="202" spans="1:49" x14ac:dyDescent="0.2">
      <c r="A202">
        <v>1.5322516630078833E+18</v>
      </c>
      <c r="B202">
        <v>1.5322516630078833E+18</v>
      </c>
      <c r="C202" t="s">
        <v>1120</v>
      </c>
      <c r="D202" s="1">
        <v>44714</v>
      </c>
      <c r="E202" s="2">
        <v>0.36386574074074074</v>
      </c>
      <c r="F202">
        <v>200</v>
      </c>
      <c r="G202">
        <v>1889611729</v>
      </c>
      <c r="H202" t="s">
        <v>354</v>
      </c>
      <c r="I202" t="s">
        <v>355</v>
      </c>
      <c r="J202" t="s">
        <v>265</v>
      </c>
      <c r="K202" t="s">
        <v>1121</v>
      </c>
      <c r="L202" t="s">
        <v>266</v>
      </c>
      <c r="M202" t="s">
        <v>267</v>
      </c>
      <c r="N202" t="s">
        <v>267</v>
      </c>
      <c r="O202" t="s">
        <v>267</v>
      </c>
      <c r="P202">
        <v>9</v>
      </c>
      <c r="Q202">
        <v>2</v>
      </c>
      <c r="R202">
        <v>23</v>
      </c>
      <c r="S202" t="s">
        <v>267</v>
      </c>
      <c r="T202" t="s">
        <v>267</v>
      </c>
      <c r="U202" t="s">
        <v>1122</v>
      </c>
      <c r="V202" t="b">
        <v>0</v>
      </c>
      <c r="W202" t="s">
        <v>265</v>
      </c>
      <c r="X202">
        <v>0</v>
      </c>
      <c r="Y202" t="s">
        <v>265</v>
      </c>
      <c r="Z202" t="s">
        <v>265</v>
      </c>
      <c r="AA202" t="s">
        <v>265</v>
      </c>
      <c r="AB202" t="s">
        <v>265</v>
      </c>
      <c r="AC202" t="s">
        <v>265</v>
      </c>
      <c r="AD202" t="s">
        <v>265</v>
      </c>
      <c r="AE202" t="s">
        <v>265</v>
      </c>
      <c r="AF202" t="s">
        <v>267</v>
      </c>
      <c r="AG202" t="s">
        <v>265</v>
      </c>
      <c r="AH202" t="s">
        <v>265</v>
      </c>
      <c r="AI202" t="s">
        <v>265</v>
      </c>
      <c r="AJ202" t="s">
        <v>265</v>
      </c>
      <c r="AL202" t="str">
        <f>IF(Sudan_News12[[#This Row],[relevancy_classification_english]]="Relevant","مناسب",IF(Sudan_News12[[#This Row],[relevancy_classification_english]]="Relevant","عَرَضِيّ",""))</f>
        <v/>
      </c>
      <c r="AN202" t="str">
        <f>IF(Sudan_News12[[#This Row],[sentiment_analysis_english]]="Negative","سلبي",IF(Sudan_News12[[#This Row],[sentiment_analysis_english]]="Neutral","حيادي",IF(Sudan_News12[[#This Row],[sentiment_analysis_english]]="Positive","إيجابي","")))</f>
        <v/>
      </c>
      <c r="AO202" t="e">
        <f>INDEX(TextClassificationList[],MATCH(Sudan_News12[[#This Row],[text_classification_arabic]],TextClassificationList[text_classification_arabic],0),1)</f>
        <v>#N/A</v>
      </c>
      <c r="AQ202" t="e">
        <f>INDEX(TextClassificationList[],MATCH(Sudan_News12[[#This Row],[text_classification_arabic2]],TextClassificationList[text_classification_arabic],0),1)</f>
        <v>#N/A</v>
      </c>
      <c r="AS202" t="e">
        <f>INDEX(TextClassificationList[],MATCH(Sudan_News12[[#This Row],[text_classification_arabic3]],TextClassificationList[text_classification_arabic],0),1)</f>
        <v>#N/A</v>
      </c>
      <c r="AU202" t="e">
        <f>INDEX(TextClassificationList[],MATCH(Sudan_News12[[#This Row],[text_classification_arabic4]],TextClassificationList[text_classification_arabic],0),1)</f>
        <v>#N/A</v>
      </c>
      <c r="AW202" t="e">
        <f>INDEX(TextClassificationList[],MATCH(Sudan_News12[[#This Row],[text_classification_arabic5]],TextClassificationList[text_classification_arabic],0),1)</f>
        <v>#N/A</v>
      </c>
    </row>
    <row r="203" spans="1:49" x14ac:dyDescent="0.2">
      <c r="A203">
        <v>1.5319912064142377E+18</v>
      </c>
      <c r="B203">
        <v>1.5319912064142377E+18</v>
      </c>
      <c r="C203" t="s">
        <v>1123</v>
      </c>
      <c r="D203" s="1">
        <v>44713</v>
      </c>
      <c r="E203" s="2">
        <v>0.64515046296296297</v>
      </c>
      <c r="F203">
        <v>200</v>
      </c>
      <c r="G203">
        <v>1889611729</v>
      </c>
      <c r="H203" t="s">
        <v>354</v>
      </c>
      <c r="I203" t="s">
        <v>355</v>
      </c>
      <c r="J203" t="s">
        <v>265</v>
      </c>
      <c r="K203" t="s">
        <v>1124</v>
      </c>
      <c r="L203" t="s">
        <v>266</v>
      </c>
      <c r="M203" t="s">
        <v>267</v>
      </c>
      <c r="N203" t="s">
        <v>267</v>
      </c>
      <c r="O203" t="s">
        <v>267</v>
      </c>
      <c r="P203">
        <v>1</v>
      </c>
      <c r="Q203">
        <v>0</v>
      </c>
      <c r="R203">
        <v>1</v>
      </c>
      <c r="S203" t="s">
        <v>267</v>
      </c>
      <c r="T203" t="s">
        <v>267</v>
      </c>
      <c r="U203" t="s">
        <v>1125</v>
      </c>
      <c r="V203" t="b">
        <v>0</v>
      </c>
      <c r="W203" t="s">
        <v>265</v>
      </c>
      <c r="X203">
        <v>0</v>
      </c>
      <c r="Y203" t="s">
        <v>265</v>
      </c>
      <c r="Z203" t="s">
        <v>265</v>
      </c>
      <c r="AA203" t="s">
        <v>265</v>
      </c>
      <c r="AB203" t="s">
        <v>265</v>
      </c>
      <c r="AC203" t="s">
        <v>265</v>
      </c>
      <c r="AD203" t="s">
        <v>265</v>
      </c>
      <c r="AE203" t="s">
        <v>265</v>
      </c>
      <c r="AF203" t="s">
        <v>267</v>
      </c>
      <c r="AG203" t="s">
        <v>265</v>
      </c>
      <c r="AH203" t="s">
        <v>265</v>
      </c>
      <c r="AI203" t="s">
        <v>265</v>
      </c>
      <c r="AJ203" t="s">
        <v>265</v>
      </c>
      <c r="AL203" t="str">
        <f>IF(Sudan_News12[[#This Row],[relevancy_classification_english]]="Relevant","مناسب",IF(Sudan_News12[[#This Row],[relevancy_classification_english]]="Relevant","عَرَضِيّ",""))</f>
        <v/>
      </c>
      <c r="AN203" t="str">
        <f>IF(Sudan_News12[[#This Row],[sentiment_analysis_english]]="Negative","سلبي",IF(Sudan_News12[[#This Row],[sentiment_analysis_english]]="Neutral","حيادي",IF(Sudan_News12[[#This Row],[sentiment_analysis_english]]="Positive","إيجابي","")))</f>
        <v/>
      </c>
      <c r="AO203" t="e">
        <f>INDEX(TextClassificationList[],MATCH(Sudan_News12[[#This Row],[text_classification_arabic]],TextClassificationList[text_classification_arabic],0),1)</f>
        <v>#N/A</v>
      </c>
      <c r="AQ203" t="e">
        <f>INDEX(TextClassificationList[],MATCH(Sudan_News12[[#This Row],[text_classification_arabic2]],TextClassificationList[text_classification_arabic],0),1)</f>
        <v>#N/A</v>
      </c>
      <c r="AS203" t="e">
        <f>INDEX(TextClassificationList[],MATCH(Sudan_News12[[#This Row],[text_classification_arabic3]],TextClassificationList[text_classification_arabic],0),1)</f>
        <v>#N/A</v>
      </c>
      <c r="AU203" t="e">
        <f>INDEX(TextClassificationList[],MATCH(Sudan_News12[[#This Row],[text_classification_arabic4]],TextClassificationList[text_classification_arabic],0),1)</f>
        <v>#N/A</v>
      </c>
      <c r="AW203" t="e">
        <f>INDEX(TextClassificationList[],MATCH(Sudan_News12[[#This Row],[text_classification_arabic5]],TextClassificationList[text_classification_arabic],0),1)</f>
        <v>#N/A</v>
      </c>
    </row>
    <row r="204" spans="1:49" x14ac:dyDescent="0.2">
      <c r="A204">
        <v>1.5319513775256535E+18</v>
      </c>
      <c r="B204">
        <v>1.5319513775256535E+18</v>
      </c>
      <c r="C204" t="s">
        <v>1126</v>
      </c>
      <c r="D204" s="1">
        <v>44713</v>
      </c>
      <c r="E204" s="2">
        <v>0.53524305555555551</v>
      </c>
      <c r="F204">
        <v>200</v>
      </c>
      <c r="G204">
        <v>1889611729</v>
      </c>
      <c r="H204" t="s">
        <v>354</v>
      </c>
      <c r="I204" t="s">
        <v>355</v>
      </c>
      <c r="J204" t="s">
        <v>265</v>
      </c>
      <c r="K204" t="s">
        <v>1127</v>
      </c>
      <c r="L204" t="s">
        <v>266</v>
      </c>
      <c r="M204" t="s">
        <v>267</v>
      </c>
      <c r="N204" t="s">
        <v>267</v>
      </c>
      <c r="O204" t="s">
        <v>1128</v>
      </c>
      <c r="P204">
        <v>1</v>
      </c>
      <c r="Q204">
        <v>2</v>
      </c>
      <c r="R204">
        <v>9</v>
      </c>
      <c r="S204" t="s">
        <v>267</v>
      </c>
      <c r="T204" t="s">
        <v>267</v>
      </c>
      <c r="U204" t="s">
        <v>1129</v>
      </c>
      <c r="V204" t="b">
        <v>0</v>
      </c>
      <c r="W204" t="s">
        <v>265</v>
      </c>
      <c r="X204">
        <v>1</v>
      </c>
      <c r="Y204" t="s">
        <v>1130</v>
      </c>
      <c r="Z204" t="s">
        <v>265</v>
      </c>
      <c r="AA204" t="s">
        <v>265</v>
      </c>
      <c r="AB204" t="s">
        <v>265</v>
      </c>
      <c r="AC204" t="s">
        <v>265</v>
      </c>
      <c r="AD204" t="s">
        <v>265</v>
      </c>
      <c r="AE204" t="s">
        <v>265</v>
      </c>
      <c r="AF204" t="s">
        <v>267</v>
      </c>
      <c r="AG204" t="s">
        <v>265</v>
      </c>
      <c r="AH204" t="s">
        <v>265</v>
      </c>
      <c r="AI204" t="s">
        <v>265</v>
      </c>
      <c r="AJ204" t="s">
        <v>265</v>
      </c>
      <c r="AL204" t="str">
        <f>IF(Sudan_News12[[#This Row],[relevancy_classification_english]]="Relevant","مناسب",IF(Sudan_News12[[#This Row],[relevancy_classification_english]]="Relevant","عَرَضِيّ",""))</f>
        <v/>
      </c>
      <c r="AN204" t="str">
        <f>IF(Sudan_News12[[#This Row],[sentiment_analysis_english]]="Negative","سلبي",IF(Sudan_News12[[#This Row],[sentiment_analysis_english]]="Neutral","حيادي",IF(Sudan_News12[[#This Row],[sentiment_analysis_english]]="Positive","إيجابي","")))</f>
        <v/>
      </c>
      <c r="AO204" t="e">
        <f>INDEX(TextClassificationList[],MATCH(Sudan_News12[[#This Row],[text_classification_arabic]],TextClassificationList[text_classification_arabic],0),1)</f>
        <v>#N/A</v>
      </c>
      <c r="AQ204" t="e">
        <f>INDEX(TextClassificationList[],MATCH(Sudan_News12[[#This Row],[text_classification_arabic2]],TextClassificationList[text_classification_arabic],0),1)</f>
        <v>#N/A</v>
      </c>
      <c r="AS204" t="e">
        <f>INDEX(TextClassificationList[],MATCH(Sudan_News12[[#This Row],[text_classification_arabic3]],TextClassificationList[text_classification_arabic],0),1)</f>
        <v>#N/A</v>
      </c>
      <c r="AU204" t="e">
        <f>INDEX(TextClassificationList[],MATCH(Sudan_News12[[#This Row],[text_classification_arabic4]],TextClassificationList[text_classification_arabic],0),1)</f>
        <v>#N/A</v>
      </c>
      <c r="AW204" t="e">
        <f>INDEX(TextClassificationList[],MATCH(Sudan_News12[[#This Row],[text_classification_arabic5]],TextClassificationList[text_classification_arabic],0),1)</f>
        <v>#N/A</v>
      </c>
    </row>
    <row r="205" spans="1:49" x14ac:dyDescent="0.2">
      <c r="A205">
        <v>1.5318686475258511E+18</v>
      </c>
      <c r="B205">
        <v>1.5318686475258511E+18</v>
      </c>
      <c r="C205" t="s">
        <v>1131</v>
      </c>
      <c r="D205" s="1">
        <v>44713</v>
      </c>
      <c r="E205" s="2">
        <v>0.30694444444444446</v>
      </c>
      <c r="F205">
        <v>200</v>
      </c>
      <c r="G205">
        <v>1889611729</v>
      </c>
      <c r="H205" t="s">
        <v>354</v>
      </c>
      <c r="I205" t="s">
        <v>355</v>
      </c>
      <c r="J205" t="s">
        <v>265</v>
      </c>
      <c r="K205" t="s">
        <v>1132</v>
      </c>
      <c r="L205" t="s">
        <v>278</v>
      </c>
      <c r="M205" t="s">
        <v>267</v>
      </c>
      <c r="N205" t="s">
        <v>267</v>
      </c>
      <c r="O205" t="s">
        <v>1133</v>
      </c>
      <c r="P205">
        <v>0</v>
      </c>
      <c r="Q205">
        <v>0</v>
      </c>
      <c r="R205">
        <v>0</v>
      </c>
      <c r="S205" t="s">
        <v>1134</v>
      </c>
      <c r="T205" t="s">
        <v>267</v>
      </c>
      <c r="U205" t="s">
        <v>1135</v>
      </c>
      <c r="V205" t="b">
        <v>0</v>
      </c>
      <c r="W205" t="s">
        <v>265</v>
      </c>
      <c r="X205">
        <v>1</v>
      </c>
      <c r="Y205" t="s">
        <v>1136</v>
      </c>
      <c r="Z205" t="s">
        <v>265</v>
      </c>
      <c r="AA205" t="s">
        <v>265</v>
      </c>
      <c r="AB205" t="s">
        <v>265</v>
      </c>
      <c r="AC205" t="s">
        <v>265</v>
      </c>
      <c r="AD205" t="s">
        <v>265</v>
      </c>
      <c r="AE205" t="s">
        <v>265</v>
      </c>
      <c r="AF205" t="s">
        <v>267</v>
      </c>
      <c r="AG205" t="s">
        <v>265</v>
      </c>
      <c r="AH205" t="s">
        <v>265</v>
      </c>
      <c r="AI205" t="s">
        <v>265</v>
      </c>
      <c r="AJ205" t="s">
        <v>265</v>
      </c>
      <c r="AL205" t="str">
        <f>IF(Sudan_News12[[#This Row],[relevancy_classification_english]]="Relevant","مناسب",IF(Sudan_News12[[#This Row],[relevancy_classification_english]]="Relevant","عَرَضِيّ",""))</f>
        <v/>
      </c>
      <c r="AN205" t="str">
        <f>IF(Sudan_News12[[#This Row],[sentiment_analysis_english]]="Negative","سلبي",IF(Sudan_News12[[#This Row],[sentiment_analysis_english]]="Neutral","حيادي",IF(Sudan_News12[[#This Row],[sentiment_analysis_english]]="Positive","إيجابي","")))</f>
        <v/>
      </c>
      <c r="AO205" t="e">
        <f>INDEX(TextClassificationList[],MATCH(Sudan_News12[[#This Row],[text_classification_arabic]],TextClassificationList[text_classification_arabic],0),1)</f>
        <v>#N/A</v>
      </c>
      <c r="AQ205" t="e">
        <f>INDEX(TextClassificationList[],MATCH(Sudan_News12[[#This Row],[text_classification_arabic2]],TextClassificationList[text_classification_arabic],0),1)</f>
        <v>#N/A</v>
      </c>
      <c r="AS205" t="e">
        <f>INDEX(TextClassificationList[],MATCH(Sudan_News12[[#This Row],[text_classification_arabic3]],TextClassificationList[text_classification_arabic],0),1)</f>
        <v>#N/A</v>
      </c>
      <c r="AU205" t="e">
        <f>INDEX(TextClassificationList[],MATCH(Sudan_News12[[#This Row],[text_classification_arabic4]],TextClassificationList[text_classification_arabic],0),1)</f>
        <v>#N/A</v>
      </c>
      <c r="AW205" t="e">
        <f>INDEX(TextClassificationList[],MATCH(Sudan_News12[[#This Row],[text_classification_arabic5]],TextClassificationList[text_classification_arabic],0),1)</f>
        <v>#N/A</v>
      </c>
    </row>
    <row r="206" spans="1:49" x14ac:dyDescent="0.2">
      <c r="A206">
        <v>1.5317426265794683E+18</v>
      </c>
      <c r="B206">
        <v>1.5317426265794683E+18</v>
      </c>
      <c r="C206" t="s">
        <v>1137</v>
      </c>
      <c r="D206" s="1">
        <v>44712</v>
      </c>
      <c r="E206" s="2">
        <v>0.95920138888888884</v>
      </c>
      <c r="F206">
        <v>200</v>
      </c>
      <c r="G206">
        <v>1889611729</v>
      </c>
      <c r="H206" t="s">
        <v>354</v>
      </c>
      <c r="I206" t="s">
        <v>355</v>
      </c>
      <c r="J206" t="s">
        <v>265</v>
      </c>
      <c r="K206" t="s">
        <v>1138</v>
      </c>
      <c r="L206" t="s">
        <v>266</v>
      </c>
      <c r="M206" t="s">
        <v>267</v>
      </c>
      <c r="N206" t="s">
        <v>267</v>
      </c>
      <c r="O206" t="s">
        <v>1139</v>
      </c>
      <c r="P206">
        <v>2</v>
      </c>
      <c r="Q206">
        <v>4</v>
      </c>
      <c r="R206">
        <v>24</v>
      </c>
      <c r="S206" t="s">
        <v>267</v>
      </c>
      <c r="T206" t="s">
        <v>267</v>
      </c>
      <c r="U206" t="s">
        <v>1140</v>
      </c>
      <c r="V206" t="b">
        <v>0</v>
      </c>
      <c r="W206" t="s">
        <v>265</v>
      </c>
      <c r="X206">
        <v>1</v>
      </c>
      <c r="Y206" t="s">
        <v>1141</v>
      </c>
      <c r="Z206" t="s">
        <v>265</v>
      </c>
      <c r="AA206" t="s">
        <v>265</v>
      </c>
      <c r="AB206" t="s">
        <v>265</v>
      </c>
      <c r="AC206" t="s">
        <v>265</v>
      </c>
      <c r="AD206" t="s">
        <v>265</v>
      </c>
      <c r="AE206" t="s">
        <v>265</v>
      </c>
      <c r="AF206" t="s">
        <v>267</v>
      </c>
      <c r="AG206" t="s">
        <v>265</v>
      </c>
      <c r="AH206" t="s">
        <v>265</v>
      </c>
      <c r="AI206" t="s">
        <v>265</v>
      </c>
      <c r="AJ206" t="s">
        <v>265</v>
      </c>
      <c r="AL206" t="str">
        <f>IF(Sudan_News12[[#This Row],[relevancy_classification_english]]="Relevant","مناسب",IF(Sudan_News12[[#This Row],[relevancy_classification_english]]="Relevant","عَرَضِيّ",""))</f>
        <v/>
      </c>
      <c r="AN206" t="str">
        <f>IF(Sudan_News12[[#This Row],[sentiment_analysis_english]]="Negative","سلبي",IF(Sudan_News12[[#This Row],[sentiment_analysis_english]]="Neutral","حيادي",IF(Sudan_News12[[#This Row],[sentiment_analysis_english]]="Positive","إيجابي","")))</f>
        <v/>
      </c>
      <c r="AO206" t="e">
        <f>INDEX(TextClassificationList[],MATCH(Sudan_News12[[#This Row],[text_classification_arabic]],TextClassificationList[text_classification_arabic],0),1)</f>
        <v>#N/A</v>
      </c>
      <c r="AQ206" t="e">
        <f>INDEX(TextClassificationList[],MATCH(Sudan_News12[[#This Row],[text_classification_arabic2]],TextClassificationList[text_classification_arabic],0),1)</f>
        <v>#N/A</v>
      </c>
      <c r="AS206" t="e">
        <f>INDEX(TextClassificationList[],MATCH(Sudan_News12[[#This Row],[text_classification_arabic3]],TextClassificationList[text_classification_arabic],0),1)</f>
        <v>#N/A</v>
      </c>
      <c r="AU206" t="e">
        <f>INDEX(TextClassificationList[],MATCH(Sudan_News12[[#This Row],[text_classification_arabic4]],TextClassificationList[text_classification_arabic],0),1)</f>
        <v>#N/A</v>
      </c>
      <c r="AW206" t="e">
        <f>INDEX(TextClassificationList[],MATCH(Sudan_News12[[#This Row],[text_classification_arabic5]],TextClassificationList[text_classification_arabic],0),1)</f>
        <v>#N/A</v>
      </c>
    </row>
    <row r="207" spans="1:49" x14ac:dyDescent="0.2">
      <c r="A207">
        <v>1.531669356324737E+18</v>
      </c>
      <c r="B207">
        <v>1.531669356324737E+18</v>
      </c>
      <c r="C207" t="s">
        <v>1142</v>
      </c>
      <c r="D207" s="1">
        <v>44712</v>
      </c>
      <c r="E207" s="2">
        <v>0.75701388888888888</v>
      </c>
      <c r="F207">
        <v>200</v>
      </c>
      <c r="G207">
        <v>1889611729</v>
      </c>
      <c r="H207" t="s">
        <v>354</v>
      </c>
      <c r="I207" t="s">
        <v>355</v>
      </c>
      <c r="J207" t="s">
        <v>265</v>
      </c>
      <c r="K207" t="s">
        <v>1143</v>
      </c>
      <c r="L207" t="s">
        <v>266</v>
      </c>
      <c r="M207" t="s">
        <v>267</v>
      </c>
      <c r="N207" t="s">
        <v>267</v>
      </c>
      <c r="O207" t="s">
        <v>267</v>
      </c>
      <c r="P207">
        <v>0</v>
      </c>
      <c r="Q207">
        <v>0</v>
      </c>
      <c r="R207">
        <v>0</v>
      </c>
      <c r="S207" t="s">
        <v>282</v>
      </c>
      <c r="T207" t="s">
        <v>267</v>
      </c>
      <c r="U207" t="s">
        <v>1144</v>
      </c>
      <c r="V207" t="b">
        <v>0</v>
      </c>
      <c r="W207" t="s">
        <v>265</v>
      </c>
      <c r="X207">
        <v>0</v>
      </c>
      <c r="Y207" t="s">
        <v>265</v>
      </c>
      <c r="Z207" t="s">
        <v>265</v>
      </c>
      <c r="AA207" t="s">
        <v>265</v>
      </c>
      <c r="AB207" t="s">
        <v>265</v>
      </c>
      <c r="AC207" t="s">
        <v>265</v>
      </c>
      <c r="AD207" t="s">
        <v>265</v>
      </c>
      <c r="AE207" t="s">
        <v>265</v>
      </c>
      <c r="AF207" t="s">
        <v>267</v>
      </c>
      <c r="AG207" t="s">
        <v>265</v>
      </c>
      <c r="AH207" t="s">
        <v>265</v>
      </c>
      <c r="AI207" t="s">
        <v>265</v>
      </c>
      <c r="AJ207" t="s">
        <v>265</v>
      </c>
      <c r="AL207" t="str">
        <f>IF(Sudan_News12[[#This Row],[relevancy_classification_english]]="Relevant","مناسب",IF(Sudan_News12[[#This Row],[relevancy_classification_english]]="Relevant","عَرَضِيّ",""))</f>
        <v/>
      </c>
      <c r="AN207" t="str">
        <f>IF(Sudan_News12[[#This Row],[sentiment_analysis_english]]="Negative","سلبي",IF(Sudan_News12[[#This Row],[sentiment_analysis_english]]="Neutral","حيادي",IF(Sudan_News12[[#This Row],[sentiment_analysis_english]]="Positive","إيجابي","")))</f>
        <v/>
      </c>
      <c r="AO207" t="e">
        <f>INDEX(TextClassificationList[],MATCH(Sudan_News12[[#This Row],[text_classification_arabic]],TextClassificationList[text_classification_arabic],0),1)</f>
        <v>#N/A</v>
      </c>
      <c r="AQ207" t="e">
        <f>INDEX(TextClassificationList[],MATCH(Sudan_News12[[#This Row],[text_classification_arabic2]],TextClassificationList[text_classification_arabic],0),1)</f>
        <v>#N/A</v>
      </c>
      <c r="AS207" t="e">
        <f>INDEX(TextClassificationList[],MATCH(Sudan_News12[[#This Row],[text_classification_arabic3]],TextClassificationList[text_classification_arabic],0),1)</f>
        <v>#N/A</v>
      </c>
      <c r="AU207" t="e">
        <f>INDEX(TextClassificationList[],MATCH(Sudan_News12[[#This Row],[text_classification_arabic4]],TextClassificationList[text_classification_arabic],0),1)</f>
        <v>#N/A</v>
      </c>
      <c r="AW207" t="e">
        <f>INDEX(TextClassificationList[],MATCH(Sudan_News12[[#This Row],[text_classification_arabic5]],TextClassificationList[text_classification_arabic],0),1)</f>
        <v>#N/A</v>
      </c>
    </row>
    <row r="208" spans="1:49" x14ac:dyDescent="0.2">
      <c r="A208">
        <v>1.531561183274324E+18</v>
      </c>
      <c r="B208">
        <v>1.5315268351876219E+18</v>
      </c>
      <c r="C208" t="s">
        <v>1145</v>
      </c>
      <c r="D208" s="1">
        <v>44712</v>
      </c>
      <c r="E208" s="2">
        <v>0.45850694444444445</v>
      </c>
      <c r="F208">
        <v>200</v>
      </c>
      <c r="G208">
        <v>1889611729</v>
      </c>
      <c r="H208" t="s">
        <v>354</v>
      </c>
      <c r="I208" t="s">
        <v>355</v>
      </c>
      <c r="J208" t="s">
        <v>265</v>
      </c>
      <c r="K208" t="s">
        <v>1146</v>
      </c>
      <c r="L208" t="s">
        <v>266</v>
      </c>
      <c r="M208" t="s">
        <v>267</v>
      </c>
      <c r="N208" t="s">
        <v>267</v>
      </c>
      <c r="O208" t="s">
        <v>267</v>
      </c>
      <c r="P208">
        <v>0</v>
      </c>
      <c r="Q208">
        <v>0</v>
      </c>
      <c r="R208">
        <v>4</v>
      </c>
      <c r="S208" t="s">
        <v>267</v>
      </c>
      <c r="T208" t="s">
        <v>267</v>
      </c>
      <c r="U208" t="s">
        <v>1147</v>
      </c>
      <c r="V208" t="b">
        <v>0</v>
      </c>
      <c r="W208" t="s">
        <v>265</v>
      </c>
      <c r="X208">
        <v>0</v>
      </c>
      <c r="Y208" t="s">
        <v>265</v>
      </c>
      <c r="Z208" t="s">
        <v>265</v>
      </c>
      <c r="AA208" t="s">
        <v>265</v>
      </c>
      <c r="AB208" t="s">
        <v>265</v>
      </c>
      <c r="AC208" t="s">
        <v>265</v>
      </c>
      <c r="AD208" t="s">
        <v>265</v>
      </c>
      <c r="AE208" t="s">
        <v>265</v>
      </c>
      <c r="AF208" t="s">
        <v>267</v>
      </c>
      <c r="AG208" t="s">
        <v>265</v>
      </c>
      <c r="AH208" t="s">
        <v>265</v>
      </c>
      <c r="AI208" t="s">
        <v>265</v>
      </c>
      <c r="AJ208" t="s">
        <v>265</v>
      </c>
      <c r="AL208" t="str">
        <f>IF(Sudan_News12[[#This Row],[relevancy_classification_english]]="Relevant","مناسب",IF(Sudan_News12[[#This Row],[relevancy_classification_english]]="Relevant","عَرَضِيّ",""))</f>
        <v/>
      </c>
      <c r="AN208" t="str">
        <f>IF(Sudan_News12[[#This Row],[sentiment_analysis_english]]="Negative","سلبي",IF(Sudan_News12[[#This Row],[sentiment_analysis_english]]="Neutral","حيادي",IF(Sudan_News12[[#This Row],[sentiment_analysis_english]]="Positive","إيجابي","")))</f>
        <v/>
      </c>
      <c r="AO208" t="e">
        <f>INDEX(TextClassificationList[],MATCH(Sudan_News12[[#This Row],[text_classification_arabic]],TextClassificationList[text_classification_arabic],0),1)</f>
        <v>#N/A</v>
      </c>
      <c r="AQ208" t="e">
        <f>INDEX(TextClassificationList[],MATCH(Sudan_News12[[#This Row],[text_classification_arabic2]],TextClassificationList[text_classification_arabic],0),1)</f>
        <v>#N/A</v>
      </c>
      <c r="AS208" t="e">
        <f>INDEX(TextClassificationList[],MATCH(Sudan_News12[[#This Row],[text_classification_arabic3]],TextClassificationList[text_classification_arabic],0),1)</f>
        <v>#N/A</v>
      </c>
      <c r="AU208" t="e">
        <f>INDEX(TextClassificationList[],MATCH(Sudan_News12[[#This Row],[text_classification_arabic4]],TextClassificationList[text_classification_arabic],0),1)</f>
        <v>#N/A</v>
      </c>
      <c r="AW208" t="e">
        <f>INDEX(TextClassificationList[],MATCH(Sudan_News12[[#This Row],[text_classification_arabic5]],TextClassificationList[text_classification_arabic],0),1)</f>
        <v>#N/A</v>
      </c>
    </row>
    <row r="209" spans="1:49" x14ac:dyDescent="0.2">
      <c r="A209">
        <v>1.5315608722162319E+18</v>
      </c>
      <c r="B209">
        <v>1.5315268351876219E+18</v>
      </c>
      <c r="C209" t="s">
        <v>1148</v>
      </c>
      <c r="D209" s="1">
        <v>44712</v>
      </c>
      <c r="E209" s="2">
        <v>0.45765046296296297</v>
      </c>
      <c r="F209">
        <v>200</v>
      </c>
      <c r="G209">
        <v>1889611729</v>
      </c>
      <c r="H209" t="s">
        <v>354</v>
      </c>
      <c r="I209" t="s">
        <v>355</v>
      </c>
      <c r="J209" t="s">
        <v>265</v>
      </c>
      <c r="K209" t="s">
        <v>1149</v>
      </c>
      <c r="L209" t="s">
        <v>266</v>
      </c>
      <c r="M209" t="s">
        <v>267</v>
      </c>
      <c r="N209" t="s">
        <v>267</v>
      </c>
      <c r="O209" t="s">
        <v>267</v>
      </c>
      <c r="P209">
        <v>1</v>
      </c>
      <c r="Q209">
        <v>0</v>
      </c>
      <c r="R209">
        <v>2</v>
      </c>
      <c r="S209" t="s">
        <v>267</v>
      </c>
      <c r="T209" t="s">
        <v>267</v>
      </c>
      <c r="U209" t="s">
        <v>1150</v>
      </c>
      <c r="V209" t="b">
        <v>0</v>
      </c>
      <c r="W209" t="s">
        <v>265</v>
      </c>
      <c r="X209">
        <v>0</v>
      </c>
      <c r="Y209" t="s">
        <v>265</v>
      </c>
      <c r="Z209" t="s">
        <v>265</v>
      </c>
      <c r="AA209" t="s">
        <v>265</v>
      </c>
      <c r="AB209" t="s">
        <v>265</v>
      </c>
      <c r="AC209" t="s">
        <v>265</v>
      </c>
      <c r="AD209" t="s">
        <v>265</v>
      </c>
      <c r="AE209" t="s">
        <v>265</v>
      </c>
      <c r="AF209" t="s">
        <v>267</v>
      </c>
      <c r="AG209" t="s">
        <v>265</v>
      </c>
      <c r="AH209" t="s">
        <v>265</v>
      </c>
      <c r="AI209" t="s">
        <v>265</v>
      </c>
      <c r="AJ209" t="s">
        <v>265</v>
      </c>
      <c r="AL209" t="str">
        <f>IF(Sudan_News12[[#This Row],[relevancy_classification_english]]="Relevant","مناسب",IF(Sudan_News12[[#This Row],[relevancy_classification_english]]="Relevant","عَرَضِيّ",""))</f>
        <v/>
      </c>
      <c r="AN209" t="str">
        <f>IF(Sudan_News12[[#This Row],[sentiment_analysis_english]]="Negative","سلبي",IF(Sudan_News12[[#This Row],[sentiment_analysis_english]]="Neutral","حيادي",IF(Sudan_News12[[#This Row],[sentiment_analysis_english]]="Positive","إيجابي","")))</f>
        <v/>
      </c>
      <c r="AO209" t="e">
        <f>INDEX(TextClassificationList[],MATCH(Sudan_News12[[#This Row],[text_classification_arabic]],TextClassificationList[text_classification_arabic],0),1)</f>
        <v>#N/A</v>
      </c>
      <c r="AQ209" t="e">
        <f>INDEX(TextClassificationList[],MATCH(Sudan_News12[[#This Row],[text_classification_arabic2]],TextClassificationList[text_classification_arabic],0),1)</f>
        <v>#N/A</v>
      </c>
      <c r="AS209" t="e">
        <f>INDEX(TextClassificationList[],MATCH(Sudan_News12[[#This Row],[text_classification_arabic3]],TextClassificationList[text_classification_arabic],0),1)</f>
        <v>#N/A</v>
      </c>
      <c r="AU209" t="e">
        <f>INDEX(TextClassificationList[],MATCH(Sudan_News12[[#This Row],[text_classification_arabic4]],TextClassificationList[text_classification_arabic],0),1)</f>
        <v>#N/A</v>
      </c>
      <c r="AW209" t="e">
        <f>INDEX(TextClassificationList[],MATCH(Sudan_News12[[#This Row],[text_classification_arabic5]],TextClassificationList[text_classification_arabic],0),1)</f>
        <v>#N/A</v>
      </c>
    </row>
    <row r="210" spans="1:49" x14ac:dyDescent="0.2">
      <c r="A210">
        <v>1.5313087342947656E+18</v>
      </c>
      <c r="B210">
        <v>1.5313087342947656E+18</v>
      </c>
      <c r="C210" t="s">
        <v>1151</v>
      </c>
      <c r="D210" s="1">
        <v>44711</v>
      </c>
      <c r="E210" s="2">
        <v>0.76188657407407412</v>
      </c>
      <c r="F210">
        <v>200</v>
      </c>
      <c r="G210">
        <v>1889611729</v>
      </c>
      <c r="H210" t="s">
        <v>354</v>
      </c>
      <c r="I210" t="s">
        <v>355</v>
      </c>
      <c r="J210" t="s">
        <v>265</v>
      </c>
      <c r="K210" t="s">
        <v>1152</v>
      </c>
      <c r="L210" t="s">
        <v>266</v>
      </c>
      <c r="M210" t="s">
        <v>267</v>
      </c>
      <c r="N210" t="s">
        <v>267</v>
      </c>
      <c r="O210" t="s">
        <v>1153</v>
      </c>
      <c r="P210">
        <v>0</v>
      </c>
      <c r="Q210">
        <v>0</v>
      </c>
      <c r="R210">
        <v>0</v>
      </c>
      <c r="S210" t="s">
        <v>267</v>
      </c>
      <c r="T210" t="s">
        <v>267</v>
      </c>
      <c r="U210" t="s">
        <v>1154</v>
      </c>
      <c r="V210" t="b">
        <v>0</v>
      </c>
      <c r="W210" t="s">
        <v>265</v>
      </c>
      <c r="X210">
        <v>1</v>
      </c>
      <c r="Y210" t="s">
        <v>1155</v>
      </c>
      <c r="Z210" t="s">
        <v>265</v>
      </c>
      <c r="AA210" t="s">
        <v>265</v>
      </c>
      <c r="AB210" t="s">
        <v>265</v>
      </c>
      <c r="AC210" t="s">
        <v>265</v>
      </c>
      <c r="AD210" t="s">
        <v>265</v>
      </c>
      <c r="AE210" t="s">
        <v>265</v>
      </c>
      <c r="AF210" t="s">
        <v>267</v>
      </c>
      <c r="AG210" t="s">
        <v>265</v>
      </c>
      <c r="AH210" t="s">
        <v>265</v>
      </c>
      <c r="AI210" t="s">
        <v>265</v>
      </c>
      <c r="AJ210" t="s">
        <v>265</v>
      </c>
      <c r="AL210" t="str">
        <f>IF(Sudan_News12[[#This Row],[relevancy_classification_english]]="Relevant","مناسب",IF(Sudan_News12[[#This Row],[relevancy_classification_english]]="Relevant","عَرَضِيّ",""))</f>
        <v/>
      </c>
      <c r="AN210" t="str">
        <f>IF(Sudan_News12[[#This Row],[sentiment_analysis_english]]="Negative","سلبي",IF(Sudan_News12[[#This Row],[sentiment_analysis_english]]="Neutral","حيادي",IF(Sudan_News12[[#This Row],[sentiment_analysis_english]]="Positive","إيجابي","")))</f>
        <v/>
      </c>
      <c r="AO210" t="e">
        <f>INDEX(TextClassificationList[],MATCH(Sudan_News12[[#This Row],[text_classification_arabic]],TextClassificationList[text_classification_arabic],0),1)</f>
        <v>#N/A</v>
      </c>
      <c r="AQ210" t="e">
        <f>INDEX(TextClassificationList[],MATCH(Sudan_News12[[#This Row],[text_classification_arabic2]],TextClassificationList[text_classification_arabic],0),1)</f>
        <v>#N/A</v>
      </c>
      <c r="AS210" t="e">
        <f>INDEX(TextClassificationList[],MATCH(Sudan_News12[[#This Row],[text_classification_arabic3]],TextClassificationList[text_classification_arabic],0),1)</f>
        <v>#N/A</v>
      </c>
      <c r="AU210" t="e">
        <f>INDEX(TextClassificationList[],MATCH(Sudan_News12[[#This Row],[text_classification_arabic4]],TextClassificationList[text_classification_arabic],0),1)</f>
        <v>#N/A</v>
      </c>
      <c r="AW210" t="e">
        <f>INDEX(TextClassificationList[],MATCH(Sudan_News12[[#This Row],[text_classification_arabic5]],TextClassificationList[text_classification_arabic],0),1)</f>
        <v>#N/A</v>
      </c>
    </row>
    <row r="211" spans="1:49" x14ac:dyDescent="0.2">
      <c r="A211">
        <v>1.5313071876828119E+18</v>
      </c>
      <c r="B211">
        <v>1.5313071876828119E+18</v>
      </c>
      <c r="C211" t="s">
        <v>1156</v>
      </c>
      <c r="D211" s="1">
        <v>44711</v>
      </c>
      <c r="E211" s="2">
        <v>0.75761574074074078</v>
      </c>
      <c r="F211">
        <v>200</v>
      </c>
      <c r="G211">
        <v>1889611729</v>
      </c>
      <c r="H211" t="s">
        <v>354</v>
      </c>
      <c r="I211" t="s">
        <v>355</v>
      </c>
      <c r="J211" t="s">
        <v>265</v>
      </c>
      <c r="K211" t="s">
        <v>1157</v>
      </c>
      <c r="L211" t="s">
        <v>266</v>
      </c>
      <c r="M211" t="s">
        <v>267</v>
      </c>
      <c r="N211" t="s">
        <v>267</v>
      </c>
      <c r="O211" t="s">
        <v>267</v>
      </c>
      <c r="P211">
        <v>2</v>
      </c>
      <c r="Q211">
        <v>0</v>
      </c>
      <c r="R211">
        <v>4</v>
      </c>
      <c r="S211" t="s">
        <v>282</v>
      </c>
      <c r="T211" t="s">
        <v>267</v>
      </c>
      <c r="U211" t="s">
        <v>1158</v>
      </c>
      <c r="V211" t="b">
        <v>0</v>
      </c>
      <c r="W211" t="s">
        <v>265</v>
      </c>
      <c r="X211">
        <v>0</v>
      </c>
      <c r="Y211" t="s">
        <v>265</v>
      </c>
      <c r="Z211" t="s">
        <v>265</v>
      </c>
      <c r="AA211" t="s">
        <v>265</v>
      </c>
      <c r="AB211" t="s">
        <v>265</v>
      </c>
      <c r="AC211" t="s">
        <v>265</v>
      </c>
      <c r="AD211" t="s">
        <v>265</v>
      </c>
      <c r="AE211" t="s">
        <v>265</v>
      </c>
      <c r="AF211" t="s">
        <v>267</v>
      </c>
      <c r="AG211" t="s">
        <v>265</v>
      </c>
      <c r="AH211" t="s">
        <v>265</v>
      </c>
      <c r="AI211" t="s">
        <v>265</v>
      </c>
      <c r="AJ211" t="s">
        <v>265</v>
      </c>
      <c r="AL211" t="str">
        <f>IF(Sudan_News12[[#This Row],[relevancy_classification_english]]="Relevant","مناسب",IF(Sudan_News12[[#This Row],[relevancy_classification_english]]="Relevant","عَرَضِيّ",""))</f>
        <v/>
      </c>
      <c r="AN211" t="str">
        <f>IF(Sudan_News12[[#This Row],[sentiment_analysis_english]]="Negative","سلبي",IF(Sudan_News12[[#This Row],[sentiment_analysis_english]]="Neutral","حيادي",IF(Sudan_News12[[#This Row],[sentiment_analysis_english]]="Positive","إيجابي","")))</f>
        <v/>
      </c>
      <c r="AO211" t="e">
        <f>INDEX(TextClassificationList[],MATCH(Sudan_News12[[#This Row],[text_classification_arabic]],TextClassificationList[text_classification_arabic],0),1)</f>
        <v>#N/A</v>
      </c>
      <c r="AQ211" t="e">
        <f>INDEX(TextClassificationList[],MATCH(Sudan_News12[[#This Row],[text_classification_arabic2]],TextClassificationList[text_classification_arabic],0),1)</f>
        <v>#N/A</v>
      </c>
      <c r="AS211" t="e">
        <f>INDEX(TextClassificationList[],MATCH(Sudan_News12[[#This Row],[text_classification_arabic3]],TextClassificationList[text_classification_arabic],0),1)</f>
        <v>#N/A</v>
      </c>
      <c r="AU211" t="e">
        <f>INDEX(TextClassificationList[],MATCH(Sudan_News12[[#This Row],[text_classification_arabic4]],TextClassificationList[text_classification_arabic],0),1)</f>
        <v>#N/A</v>
      </c>
      <c r="AW211" t="e">
        <f>INDEX(TextClassificationList[],MATCH(Sudan_News12[[#This Row],[text_classification_arabic5]],TextClassificationList[text_classification_arabic],0),1)</f>
        <v>#N/A</v>
      </c>
    </row>
    <row r="212" spans="1:49" x14ac:dyDescent="0.2">
      <c r="A212">
        <v>1.5310355429636055E+18</v>
      </c>
      <c r="B212">
        <v>1.5310355429636055E+18</v>
      </c>
      <c r="C212" t="s">
        <v>1159</v>
      </c>
      <c r="D212" s="1">
        <v>44711</v>
      </c>
      <c r="E212" s="2">
        <v>8.0208333333333329E-3</v>
      </c>
      <c r="F212">
        <v>200</v>
      </c>
      <c r="G212">
        <v>1889611729</v>
      </c>
      <c r="H212" t="s">
        <v>354</v>
      </c>
      <c r="I212" t="s">
        <v>355</v>
      </c>
      <c r="J212" t="s">
        <v>265</v>
      </c>
      <c r="K212" t="s">
        <v>1160</v>
      </c>
      <c r="L212" t="s">
        <v>266</v>
      </c>
      <c r="M212" t="s">
        <v>267</v>
      </c>
      <c r="N212" t="s">
        <v>267</v>
      </c>
      <c r="O212" t="s">
        <v>267</v>
      </c>
      <c r="P212">
        <v>0</v>
      </c>
      <c r="Q212">
        <v>0</v>
      </c>
      <c r="R212">
        <v>4</v>
      </c>
      <c r="S212" t="s">
        <v>1161</v>
      </c>
      <c r="T212" t="s">
        <v>267</v>
      </c>
      <c r="U212" t="s">
        <v>1162</v>
      </c>
      <c r="V212" t="b">
        <v>0</v>
      </c>
      <c r="W212" t="s">
        <v>265</v>
      </c>
      <c r="X212">
        <v>0</v>
      </c>
      <c r="Y212" t="s">
        <v>265</v>
      </c>
      <c r="Z212" t="s">
        <v>265</v>
      </c>
      <c r="AA212" t="s">
        <v>265</v>
      </c>
      <c r="AB212" t="s">
        <v>265</v>
      </c>
      <c r="AC212" t="s">
        <v>265</v>
      </c>
      <c r="AD212" t="s">
        <v>265</v>
      </c>
      <c r="AE212" t="s">
        <v>265</v>
      </c>
      <c r="AF212" t="s">
        <v>267</v>
      </c>
      <c r="AG212" t="s">
        <v>265</v>
      </c>
      <c r="AH212" t="s">
        <v>265</v>
      </c>
      <c r="AI212" t="s">
        <v>265</v>
      </c>
      <c r="AJ212" t="s">
        <v>265</v>
      </c>
      <c r="AL212" t="str">
        <f>IF(Sudan_News12[[#This Row],[relevancy_classification_english]]="Relevant","مناسب",IF(Sudan_News12[[#This Row],[relevancy_classification_english]]="Relevant","عَرَضِيّ",""))</f>
        <v/>
      </c>
      <c r="AN212" t="str">
        <f>IF(Sudan_News12[[#This Row],[sentiment_analysis_english]]="Negative","سلبي",IF(Sudan_News12[[#This Row],[sentiment_analysis_english]]="Neutral","حيادي",IF(Sudan_News12[[#This Row],[sentiment_analysis_english]]="Positive","إيجابي","")))</f>
        <v/>
      </c>
      <c r="AO212" t="e">
        <f>INDEX(TextClassificationList[],MATCH(Sudan_News12[[#This Row],[text_classification_arabic]],TextClassificationList[text_classification_arabic],0),1)</f>
        <v>#N/A</v>
      </c>
      <c r="AQ212" t="e">
        <f>INDEX(TextClassificationList[],MATCH(Sudan_News12[[#This Row],[text_classification_arabic2]],TextClassificationList[text_classification_arabic],0),1)</f>
        <v>#N/A</v>
      </c>
      <c r="AS212" t="e">
        <f>INDEX(TextClassificationList[],MATCH(Sudan_News12[[#This Row],[text_classification_arabic3]],TextClassificationList[text_classification_arabic],0),1)</f>
        <v>#N/A</v>
      </c>
      <c r="AU212" t="e">
        <f>INDEX(TextClassificationList[],MATCH(Sudan_News12[[#This Row],[text_classification_arabic4]],TextClassificationList[text_classification_arabic],0),1)</f>
        <v>#N/A</v>
      </c>
      <c r="AW212" t="e">
        <f>INDEX(TextClassificationList[],MATCH(Sudan_News12[[#This Row],[text_classification_arabic5]],TextClassificationList[text_classification_arabic],0),1)</f>
        <v>#N/A</v>
      </c>
    </row>
    <row r="213" spans="1:49" x14ac:dyDescent="0.2">
      <c r="A213">
        <v>1.5310057745662403E+18</v>
      </c>
      <c r="B213">
        <v>1.5310057745662403E+18</v>
      </c>
      <c r="C213" t="s">
        <v>1163</v>
      </c>
      <c r="D213" s="1">
        <v>44710</v>
      </c>
      <c r="E213" s="2">
        <v>0.92587962962962966</v>
      </c>
      <c r="F213">
        <v>200</v>
      </c>
      <c r="G213">
        <v>1889611729</v>
      </c>
      <c r="H213" t="s">
        <v>354</v>
      </c>
      <c r="I213" t="s">
        <v>355</v>
      </c>
      <c r="J213" t="s">
        <v>265</v>
      </c>
      <c r="K213" t="s">
        <v>1164</v>
      </c>
      <c r="L213" t="s">
        <v>266</v>
      </c>
      <c r="M213" t="s">
        <v>267</v>
      </c>
      <c r="N213" t="s">
        <v>267</v>
      </c>
      <c r="O213" t="s">
        <v>267</v>
      </c>
      <c r="P213">
        <v>0</v>
      </c>
      <c r="Q213">
        <v>0</v>
      </c>
      <c r="R213">
        <v>1</v>
      </c>
      <c r="S213" t="s">
        <v>282</v>
      </c>
      <c r="T213" t="s">
        <v>267</v>
      </c>
      <c r="U213" t="s">
        <v>1165</v>
      </c>
      <c r="V213" t="b">
        <v>0</v>
      </c>
      <c r="W213" t="s">
        <v>265</v>
      </c>
      <c r="X213">
        <v>0</v>
      </c>
      <c r="Y213" t="s">
        <v>265</v>
      </c>
      <c r="Z213" t="s">
        <v>265</v>
      </c>
      <c r="AA213" t="s">
        <v>265</v>
      </c>
      <c r="AB213" t="s">
        <v>265</v>
      </c>
      <c r="AC213" t="s">
        <v>265</v>
      </c>
      <c r="AD213" t="s">
        <v>265</v>
      </c>
      <c r="AE213" t="s">
        <v>265</v>
      </c>
      <c r="AF213" t="s">
        <v>267</v>
      </c>
      <c r="AG213" t="s">
        <v>265</v>
      </c>
      <c r="AH213" t="s">
        <v>265</v>
      </c>
      <c r="AI213" t="s">
        <v>265</v>
      </c>
      <c r="AJ213" t="s">
        <v>265</v>
      </c>
      <c r="AL213" t="str">
        <f>IF(Sudan_News12[[#This Row],[relevancy_classification_english]]="Relevant","مناسب",IF(Sudan_News12[[#This Row],[relevancy_classification_english]]="Relevant","عَرَضِيّ",""))</f>
        <v/>
      </c>
      <c r="AN213" t="str">
        <f>IF(Sudan_News12[[#This Row],[sentiment_analysis_english]]="Negative","سلبي",IF(Sudan_News12[[#This Row],[sentiment_analysis_english]]="Neutral","حيادي",IF(Sudan_News12[[#This Row],[sentiment_analysis_english]]="Positive","إيجابي","")))</f>
        <v/>
      </c>
      <c r="AO213" t="e">
        <f>INDEX(TextClassificationList[],MATCH(Sudan_News12[[#This Row],[text_classification_arabic]],TextClassificationList[text_classification_arabic],0),1)</f>
        <v>#N/A</v>
      </c>
      <c r="AQ213" t="e">
        <f>INDEX(TextClassificationList[],MATCH(Sudan_News12[[#This Row],[text_classification_arabic2]],TextClassificationList[text_classification_arabic],0),1)</f>
        <v>#N/A</v>
      </c>
      <c r="AS213" t="e">
        <f>INDEX(TextClassificationList[],MATCH(Sudan_News12[[#This Row],[text_classification_arabic3]],TextClassificationList[text_classification_arabic],0),1)</f>
        <v>#N/A</v>
      </c>
      <c r="AU213" t="e">
        <f>INDEX(TextClassificationList[],MATCH(Sudan_News12[[#This Row],[text_classification_arabic4]],TextClassificationList[text_classification_arabic],0),1)</f>
        <v>#N/A</v>
      </c>
      <c r="AW213" t="e">
        <f>INDEX(TextClassificationList[],MATCH(Sudan_News12[[#This Row],[text_classification_arabic5]],TextClassificationList[text_classification_arabic],0),1)</f>
        <v>#N/A</v>
      </c>
    </row>
    <row r="214" spans="1:49" x14ac:dyDescent="0.2">
      <c r="A214">
        <v>1.530795613897601E+18</v>
      </c>
      <c r="B214">
        <v>1.530795613897601E+18</v>
      </c>
      <c r="C214" t="s">
        <v>1166</v>
      </c>
      <c r="D214" s="1">
        <v>44710</v>
      </c>
      <c r="E214" s="2">
        <v>0.34593750000000001</v>
      </c>
      <c r="F214">
        <v>200</v>
      </c>
      <c r="G214">
        <v>1889611729</v>
      </c>
      <c r="H214" t="s">
        <v>354</v>
      </c>
      <c r="I214" t="s">
        <v>355</v>
      </c>
      <c r="J214" t="s">
        <v>265</v>
      </c>
      <c r="K214" t="s">
        <v>1167</v>
      </c>
      <c r="L214" t="s">
        <v>266</v>
      </c>
      <c r="M214" t="s">
        <v>267</v>
      </c>
      <c r="N214" t="s">
        <v>267</v>
      </c>
      <c r="O214" t="s">
        <v>267</v>
      </c>
      <c r="P214">
        <v>0</v>
      </c>
      <c r="Q214">
        <v>1</v>
      </c>
      <c r="R214">
        <v>13</v>
      </c>
      <c r="S214" t="s">
        <v>282</v>
      </c>
      <c r="T214" t="s">
        <v>267</v>
      </c>
      <c r="U214" t="s">
        <v>1168</v>
      </c>
      <c r="V214" t="b">
        <v>0</v>
      </c>
      <c r="W214" t="s">
        <v>265</v>
      </c>
      <c r="X214">
        <v>0</v>
      </c>
      <c r="Y214" t="s">
        <v>265</v>
      </c>
      <c r="Z214" t="s">
        <v>265</v>
      </c>
      <c r="AA214" t="s">
        <v>265</v>
      </c>
      <c r="AB214" t="s">
        <v>265</v>
      </c>
      <c r="AC214" t="s">
        <v>265</v>
      </c>
      <c r="AD214" t="s">
        <v>265</v>
      </c>
      <c r="AE214" t="s">
        <v>265</v>
      </c>
      <c r="AF214" t="s">
        <v>267</v>
      </c>
      <c r="AG214" t="s">
        <v>265</v>
      </c>
      <c r="AH214" t="s">
        <v>265</v>
      </c>
      <c r="AI214" t="s">
        <v>265</v>
      </c>
      <c r="AJ214" t="s">
        <v>265</v>
      </c>
      <c r="AL214" t="str">
        <f>IF(Sudan_News12[[#This Row],[relevancy_classification_english]]="Relevant","مناسب",IF(Sudan_News12[[#This Row],[relevancy_classification_english]]="Relevant","عَرَضِيّ",""))</f>
        <v/>
      </c>
      <c r="AN214" t="str">
        <f>IF(Sudan_News12[[#This Row],[sentiment_analysis_english]]="Negative","سلبي",IF(Sudan_News12[[#This Row],[sentiment_analysis_english]]="Neutral","حيادي",IF(Sudan_News12[[#This Row],[sentiment_analysis_english]]="Positive","إيجابي","")))</f>
        <v/>
      </c>
      <c r="AO214" t="e">
        <f>INDEX(TextClassificationList[],MATCH(Sudan_News12[[#This Row],[text_classification_arabic]],TextClassificationList[text_classification_arabic],0),1)</f>
        <v>#N/A</v>
      </c>
      <c r="AQ214" t="e">
        <f>INDEX(TextClassificationList[],MATCH(Sudan_News12[[#This Row],[text_classification_arabic2]],TextClassificationList[text_classification_arabic],0),1)</f>
        <v>#N/A</v>
      </c>
      <c r="AS214" t="e">
        <f>INDEX(TextClassificationList[],MATCH(Sudan_News12[[#This Row],[text_classification_arabic3]],TextClassificationList[text_classification_arabic],0),1)</f>
        <v>#N/A</v>
      </c>
      <c r="AU214" t="e">
        <f>INDEX(TextClassificationList[],MATCH(Sudan_News12[[#This Row],[text_classification_arabic4]],TextClassificationList[text_classification_arabic],0),1)</f>
        <v>#N/A</v>
      </c>
      <c r="AW214" t="e">
        <f>INDEX(TextClassificationList[],MATCH(Sudan_News12[[#This Row],[text_classification_arabic5]],TextClassificationList[text_classification_arabic],0),1)</f>
        <v>#N/A</v>
      </c>
    </row>
    <row r="215" spans="1:49" x14ac:dyDescent="0.2">
      <c r="A215">
        <v>1.5305940831898051E+18</v>
      </c>
      <c r="B215">
        <v>1.5305940831898051E+18</v>
      </c>
      <c r="C215" t="s">
        <v>1169</v>
      </c>
      <c r="D215" s="1">
        <v>44709</v>
      </c>
      <c r="E215" s="2">
        <v>0.7898263888888889</v>
      </c>
      <c r="F215">
        <v>200</v>
      </c>
      <c r="G215">
        <v>1889611729</v>
      </c>
      <c r="H215" t="s">
        <v>354</v>
      </c>
      <c r="I215" t="s">
        <v>355</v>
      </c>
      <c r="J215" t="s">
        <v>265</v>
      </c>
      <c r="K215" t="s">
        <v>1170</v>
      </c>
      <c r="L215" t="s">
        <v>266</v>
      </c>
      <c r="M215" t="s">
        <v>267</v>
      </c>
      <c r="N215" t="s">
        <v>267</v>
      </c>
      <c r="O215" t="s">
        <v>267</v>
      </c>
      <c r="P215">
        <v>0</v>
      </c>
      <c r="Q215">
        <v>3</v>
      </c>
      <c r="R215">
        <v>2</v>
      </c>
      <c r="S215" t="s">
        <v>282</v>
      </c>
      <c r="T215" t="s">
        <v>267</v>
      </c>
      <c r="U215" t="s">
        <v>1171</v>
      </c>
      <c r="V215" t="b">
        <v>0</v>
      </c>
      <c r="W215" t="s">
        <v>265</v>
      </c>
      <c r="X215">
        <v>0</v>
      </c>
      <c r="Y215" t="s">
        <v>265</v>
      </c>
      <c r="Z215" t="s">
        <v>265</v>
      </c>
      <c r="AA215" t="s">
        <v>265</v>
      </c>
      <c r="AB215" t="s">
        <v>265</v>
      </c>
      <c r="AC215" t="s">
        <v>265</v>
      </c>
      <c r="AD215" t="s">
        <v>265</v>
      </c>
      <c r="AE215" t="s">
        <v>265</v>
      </c>
      <c r="AF215" t="s">
        <v>267</v>
      </c>
      <c r="AG215" t="s">
        <v>265</v>
      </c>
      <c r="AH215" t="s">
        <v>265</v>
      </c>
      <c r="AI215" t="s">
        <v>265</v>
      </c>
      <c r="AJ215" t="s">
        <v>265</v>
      </c>
      <c r="AL215" t="str">
        <f>IF(Sudan_News12[[#This Row],[relevancy_classification_english]]="Relevant","مناسب",IF(Sudan_News12[[#This Row],[relevancy_classification_english]]="Relevant","عَرَضِيّ",""))</f>
        <v/>
      </c>
      <c r="AN215" t="str">
        <f>IF(Sudan_News12[[#This Row],[sentiment_analysis_english]]="Negative","سلبي",IF(Sudan_News12[[#This Row],[sentiment_analysis_english]]="Neutral","حيادي",IF(Sudan_News12[[#This Row],[sentiment_analysis_english]]="Positive","إيجابي","")))</f>
        <v/>
      </c>
      <c r="AO215" t="e">
        <f>INDEX(TextClassificationList[],MATCH(Sudan_News12[[#This Row],[text_classification_arabic]],TextClassificationList[text_classification_arabic],0),1)</f>
        <v>#N/A</v>
      </c>
      <c r="AQ215" t="e">
        <f>INDEX(TextClassificationList[],MATCH(Sudan_News12[[#This Row],[text_classification_arabic2]],TextClassificationList[text_classification_arabic],0),1)</f>
        <v>#N/A</v>
      </c>
      <c r="AS215" t="e">
        <f>INDEX(TextClassificationList[],MATCH(Sudan_News12[[#This Row],[text_classification_arabic3]],TextClassificationList[text_classification_arabic],0),1)</f>
        <v>#N/A</v>
      </c>
      <c r="AU215" t="e">
        <f>INDEX(TextClassificationList[],MATCH(Sudan_News12[[#This Row],[text_classification_arabic4]],TextClassificationList[text_classification_arabic],0),1)</f>
        <v>#N/A</v>
      </c>
      <c r="AW215" t="e">
        <f>INDEX(TextClassificationList[],MATCH(Sudan_News12[[#This Row],[text_classification_arabic5]],TextClassificationList[text_classification_arabic],0),1)</f>
        <v>#N/A</v>
      </c>
    </row>
    <row r="216" spans="1:49" x14ac:dyDescent="0.2">
      <c r="A216">
        <v>1.5305867371389665E+18</v>
      </c>
      <c r="B216">
        <v>1.5305867371389665E+18</v>
      </c>
      <c r="C216" t="s">
        <v>1172</v>
      </c>
      <c r="D216" s="1">
        <v>44709</v>
      </c>
      <c r="E216" s="2">
        <v>0.76954861111111106</v>
      </c>
      <c r="F216">
        <v>200</v>
      </c>
      <c r="G216">
        <v>1889611729</v>
      </c>
      <c r="H216" t="s">
        <v>354</v>
      </c>
      <c r="I216" t="s">
        <v>355</v>
      </c>
      <c r="J216" t="s">
        <v>265</v>
      </c>
      <c r="K216" t="s">
        <v>1173</v>
      </c>
      <c r="L216" t="s">
        <v>278</v>
      </c>
      <c r="M216" t="s">
        <v>267</v>
      </c>
      <c r="N216" t="s">
        <v>267</v>
      </c>
      <c r="O216" t="s">
        <v>1174</v>
      </c>
      <c r="P216">
        <v>0</v>
      </c>
      <c r="Q216">
        <v>0</v>
      </c>
      <c r="R216">
        <v>1</v>
      </c>
      <c r="S216" t="s">
        <v>1175</v>
      </c>
      <c r="T216" t="s">
        <v>267</v>
      </c>
      <c r="U216" t="s">
        <v>1176</v>
      </c>
      <c r="V216" t="b">
        <v>0</v>
      </c>
      <c r="W216" t="s">
        <v>265</v>
      </c>
      <c r="X216">
        <v>1</v>
      </c>
      <c r="Y216" t="s">
        <v>1177</v>
      </c>
      <c r="Z216" t="s">
        <v>265</v>
      </c>
      <c r="AA216" t="s">
        <v>265</v>
      </c>
      <c r="AB216" t="s">
        <v>265</v>
      </c>
      <c r="AC216" t="s">
        <v>265</v>
      </c>
      <c r="AD216" t="s">
        <v>265</v>
      </c>
      <c r="AE216" t="s">
        <v>265</v>
      </c>
      <c r="AF216" t="s">
        <v>267</v>
      </c>
      <c r="AG216" t="s">
        <v>265</v>
      </c>
      <c r="AH216" t="s">
        <v>265</v>
      </c>
      <c r="AI216" t="s">
        <v>265</v>
      </c>
      <c r="AJ216" t="s">
        <v>265</v>
      </c>
      <c r="AL216" t="str">
        <f>IF(Sudan_News12[[#This Row],[relevancy_classification_english]]="Relevant","مناسب",IF(Sudan_News12[[#This Row],[relevancy_classification_english]]="Relevant","عَرَضِيّ",""))</f>
        <v/>
      </c>
      <c r="AN216" t="str">
        <f>IF(Sudan_News12[[#This Row],[sentiment_analysis_english]]="Negative","سلبي",IF(Sudan_News12[[#This Row],[sentiment_analysis_english]]="Neutral","حيادي",IF(Sudan_News12[[#This Row],[sentiment_analysis_english]]="Positive","إيجابي","")))</f>
        <v/>
      </c>
      <c r="AO216" t="e">
        <f>INDEX(TextClassificationList[],MATCH(Sudan_News12[[#This Row],[text_classification_arabic]],TextClassificationList[text_classification_arabic],0),1)</f>
        <v>#N/A</v>
      </c>
      <c r="AQ216" t="e">
        <f>INDEX(TextClassificationList[],MATCH(Sudan_News12[[#This Row],[text_classification_arabic2]],TextClassificationList[text_classification_arabic],0),1)</f>
        <v>#N/A</v>
      </c>
      <c r="AS216" t="e">
        <f>INDEX(TextClassificationList[],MATCH(Sudan_News12[[#This Row],[text_classification_arabic3]],TextClassificationList[text_classification_arabic],0),1)</f>
        <v>#N/A</v>
      </c>
      <c r="AU216" t="e">
        <f>INDEX(TextClassificationList[],MATCH(Sudan_News12[[#This Row],[text_classification_arabic4]],TextClassificationList[text_classification_arabic],0),1)</f>
        <v>#N/A</v>
      </c>
      <c r="AW216" t="e">
        <f>INDEX(TextClassificationList[],MATCH(Sudan_News12[[#This Row],[text_classification_arabic5]],TextClassificationList[text_classification_arabic],0),1)</f>
        <v>#N/A</v>
      </c>
    </row>
    <row r="217" spans="1:49" x14ac:dyDescent="0.2">
      <c r="A217">
        <v>1.5305836569553674E+18</v>
      </c>
      <c r="B217">
        <v>1.5305833353192407E+18</v>
      </c>
      <c r="C217" t="s">
        <v>1178</v>
      </c>
      <c r="D217" s="1">
        <v>44709</v>
      </c>
      <c r="E217" s="2">
        <v>0.76105324074074077</v>
      </c>
      <c r="F217">
        <v>200</v>
      </c>
      <c r="G217">
        <v>1889611729</v>
      </c>
      <c r="H217" t="s">
        <v>354</v>
      </c>
      <c r="I217" t="s">
        <v>355</v>
      </c>
      <c r="J217" t="s">
        <v>265</v>
      </c>
      <c r="K217" t="s">
        <v>1179</v>
      </c>
      <c r="L217" t="s">
        <v>266</v>
      </c>
      <c r="M217" t="s">
        <v>267</v>
      </c>
      <c r="N217" t="s">
        <v>267</v>
      </c>
      <c r="O217" t="s">
        <v>267</v>
      </c>
      <c r="P217">
        <v>2</v>
      </c>
      <c r="Q217">
        <v>0</v>
      </c>
      <c r="R217">
        <v>3</v>
      </c>
      <c r="S217" t="s">
        <v>267</v>
      </c>
      <c r="T217" t="s">
        <v>267</v>
      </c>
      <c r="U217" t="s">
        <v>1180</v>
      </c>
      <c r="V217" t="b">
        <v>0</v>
      </c>
      <c r="W217" t="s">
        <v>265</v>
      </c>
      <c r="X217">
        <v>0</v>
      </c>
      <c r="Y217" t="s">
        <v>265</v>
      </c>
      <c r="Z217" t="s">
        <v>265</v>
      </c>
      <c r="AA217" t="s">
        <v>265</v>
      </c>
      <c r="AB217" t="s">
        <v>265</v>
      </c>
      <c r="AC217" t="s">
        <v>265</v>
      </c>
      <c r="AD217" t="s">
        <v>265</v>
      </c>
      <c r="AE217" t="s">
        <v>265</v>
      </c>
      <c r="AF217" t="s">
        <v>267</v>
      </c>
      <c r="AG217" t="s">
        <v>265</v>
      </c>
      <c r="AH217" t="s">
        <v>265</v>
      </c>
      <c r="AI217" t="s">
        <v>265</v>
      </c>
      <c r="AJ217" t="s">
        <v>265</v>
      </c>
      <c r="AL217" t="str">
        <f>IF(Sudan_News12[[#This Row],[relevancy_classification_english]]="Relevant","مناسب",IF(Sudan_News12[[#This Row],[relevancy_classification_english]]="Relevant","عَرَضِيّ",""))</f>
        <v/>
      </c>
      <c r="AN217" t="str">
        <f>IF(Sudan_News12[[#This Row],[sentiment_analysis_english]]="Negative","سلبي",IF(Sudan_News12[[#This Row],[sentiment_analysis_english]]="Neutral","حيادي",IF(Sudan_News12[[#This Row],[sentiment_analysis_english]]="Positive","إيجابي","")))</f>
        <v/>
      </c>
      <c r="AO217" t="e">
        <f>INDEX(TextClassificationList[],MATCH(Sudan_News12[[#This Row],[text_classification_arabic]],TextClassificationList[text_classification_arabic],0),1)</f>
        <v>#N/A</v>
      </c>
      <c r="AQ217" t="e">
        <f>INDEX(TextClassificationList[],MATCH(Sudan_News12[[#This Row],[text_classification_arabic2]],TextClassificationList[text_classification_arabic],0),1)</f>
        <v>#N/A</v>
      </c>
      <c r="AS217" t="e">
        <f>INDEX(TextClassificationList[],MATCH(Sudan_News12[[#This Row],[text_classification_arabic3]],TextClassificationList[text_classification_arabic],0),1)</f>
        <v>#N/A</v>
      </c>
      <c r="AU217" t="e">
        <f>INDEX(TextClassificationList[],MATCH(Sudan_News12[[#This Row],[text_classification_arabic4]],TextClassificationList[text_classification_arabic],0),1)</f>
        <v>#N/A</v>
      </c>
      <c r="AW217" t="e">
        <f>INDEX(TextClassificationList[],MATCH(Sudan_News12[[#This Row],[text_classification_arabic5]],TextClassificationList[text_classification_arabic],0),1)</f>
        <v>#N/A</v>
      </c>
    </row>
    <row r="218" spans="1:49" x14ac:dyDescent="0.2">
      <c r="A218">
        <v>1.5305833353192407E+18</v>
      </c>
      <c r="B218">
        <v>1.5305833353192407E+18</v>
      </c>
      <c r="C218" t="s">
        <v>1181</v>
      </c>
      <c r="D218" s="1">
        <v>44709</v>
      </c>
      <c r="E218" s="2">
        <v>0.760162037037037</v>
      </c>
      <c r="F218">
        <v>200</v>
      </c>
      <c r="G218">
        <v>1889611729</v>
      </c>
      <c r="H218" t="s">
        <v>354</v>
      </c>
      <c r="I218" t="s">
        <v>355</v>
      </c>
      <c r="J218" t="s">
        <v>265</v>
      </c>
      <c r="K218" t="s">
        <v>1182</v>
      </c>
      <c r="L218" t="s">
        <v>266</v>
      </c>
      <c r="M218" t="s">
        <v>267</v>
      </c>
      <c r="N218" t="s">
        <v>267</v>
      </c>
      <c r="O218" t="s">
        <v>1183</v>
      </c>
      <c r="P218">
        <v>2</v>
      </c>
      <c r="Q218">
        <v>1</v>
      </c>
      <c r="R218">
        <v>2</v>
      </c>
      <c r="S218" t="s">
        <v>267</v>
      </c>
      <c r="T218" t="s">
        <v>267</v>
      </c>
      <c r="U218" t="s">
        <v>1184</v>
      </c>
      <c r="V218" t="b">
        <v>0</v>
      </c>
      <c r="W218" t="s">
        <v>265</v>
      </c>
      <c r="X218">
        <v>1</v>
      </c>
      <c r="Y218" t="s">
        <v>1185</v>
      </c>
      <c r="Z218" t="s">
        <v>265</v>
      </c>
      <c r="AA218" t="s">
        <v>265</v>
      </c>
      <c r="AB218" t="s">
        <v>265</v>
      </c>
      <c r="AC218" t="s">
        <v>265</v>
      </c>
      <c r="AD218" t="s">
        <v>265</v>
      </c>
      <c r="AE218" t="s">
        <v>265</v>
      </c>
      <c r="AF218" t="s">
        <v>267</v>
      </c>
      <c r="AG218" t="s">
        <v>265</v>
      </c>
      <c r="AH218" t="s">
        <v>265</v>
      </c>
      <c r="AI218" t="s">
        <v>265</v>
      </c>
      <c r="AJ218" t="s">
        <v>265</v>
      </c>
      <c r="AL218" t="str">
        <f>IF(Sudan_News12[[#This Row],[relevancy_classification_english]]="Relevant","مناسب",IF(Sudan_News12[[#This Row],[relevancy_classification_english]]="Relevant","عَرَضِيّ",""))</f>
        <v/>
      </c>
      <c r="AN218" t="str">
        <f>IF(Sudan_News12[[#This Row],[sentiment_analysis_english]]="Negative","سلبي",IF(Sudan_News12[[#This Row],[sentiment_analysis_english]]="Neutral","حيادي",IF(Sudan_News12[[#This Row],[sentiment_analysis_english]]="Positive","إيجابي","")))</f>
        <v/>
      </c>
      <c r="AO218" t="e">
        <f>INDEX(TextClassificationList[],MATCH(Sudan_News12[[#This Row],[text_classification_arabic]],TextClassificationList[text_classification_arabic],0),1)</f>
        <v>#N/A</v>
      </c>
      <c r="AQ218" t="e">
        <f>INDEX(TextClassificationList[],MATCH(Sudan_News12[[#This Row],[text_classification_arabic2]],TextClassificationList[text_classification_arabic],0),1)</f>
        <v>#N/A</v>
      </c>
      <c r="AS218" t="e">
        <f>INDEX(TextClassificationList[],MATCH(Sudan_News12[[#This Row],[text_classification_arabic3]],TextClassificationList[text_classification_arabic],0),1)</f>
        <v>#N/A</v>
      </c>
      <c r="AU218" t="e">
        <f>INDEX(TextClassificationList[],MATCH(Sudan_News12[[#This Row],[text_classification_arabic4]],TextClassificationList[text_classification_arabic],0),1)</f>
        <v>#N/A</v>
      </c>
      <c r="AW218" t="e">
        <f>INDEX(TextClassificationList[],MATCH(Sudan_News12[[#This Row],[text_classification_arabic5]],TextClassificationList[text_classification_arabic],0),1)</f>
        <v>#N/A</v>
      </c>
    </row>
    <row r="219" spans="1:49" x14ac:dyDescent="0.2">
      <c r="A219">
        <v>1.5304419711809208E+18</v>
      </c>
      <c r="B219">
        <v>1.5304419711809208E+18</v>
      </c>
      <c r="C219" t="s">
        <v>1186</v>
      </c>
      <c r="D219" s="1">
        <v>44709</v>
      </c>
      <c r="E219" s="2">
        <v>0.37006944444444445</v>
      </c>
      <c r="F219">
        <v>200</v>
      </c>
      <c r="G219">
        <v>1889611729</v>
      </c>
      <c r="H219" t="s">
        <v>354</v>
      </c>
      <c r="I219" t="s">
        <v>355</v>
      </c>
      <c r="J219" t="s">
        <v>265</v>
      </c>
      <c r="K219" t="s">
        <v>1187</v>
      </c>
      <c r="L219" t="s">
        <v>266</v>
      </c>
      <c r="M219" t="s">
        <v>267</v>
      </c>
      <c r="N219" t="s">
        <v>267</v>
      </c>
      <c r="O219" t="s">
        <v>1188</v>
      </c>
      <c r="P219">
        <v>0</v>
      </c>
      <c r="Q219">
        <v>0</v>
      </c>
      <c r="R219">
        <v>0</v>
      </c>
      <c r="S219" t="s">
        <v>267</v>
      </c>
      <c r="T219" t="s">
        <v>267</v>
      </c>
      <c r="U219" t="s">
        <v>1189</v>
      </c>
      <c r="V219" t="b">
        <v>0</v>
      </c>
      <c r="W219" t="s">
        <v>265</v>
      </c>
      <c r="X219">
        <v>1</v>
      </c>
      <c r="Y219" t="s">
        <v>1190</v>
      </c>
      <c r="Z219" t="s">
        <v>265</v>
      </c>
      <c r="AA219" t="s">
        <v>265</v>
      </c>
      <c r="AB219" t="s">
        <v>265</v>
      </c>
      <c r="AC219" t="s">
        <v>265</v>
      </c>
      <c r="AD219" t="s">
        <v>265</v>
      </c>
      <c r="AE219" t="s">
        <v>265</v>
      </c>
      <c r="AF219" t="s">
        <v>267</v>
      </c>
      <c r="AG219" t="s">
        <v>265</v>
      </c>
      <c r="AH219" t="s">
        <v>265</v>
      </c>
      <c r="AI219" t="s">
        <v>265</v>
      </c>
      <c r="AJ219" t="s">
        <v>265</v>
      </c>
      <c r="AL219" t="str">
        <f>IF(Sudan_News12[[#This Row],[relevancy_classification_english]]="Relevant","مناسب",IF(Sudan_News12[[#This Row],[relevancy_classification_english]]="Relevant","عَرَضِيّ",""))</f>
        <v/>
      </c>
      <c r="AN219" t="str">
        <f>IF(Sudan_News12[[#This Row],[sentiment_analysis_english]]="Negative","سلبي",IF(Sudan_News12[[#This Row],[sentiment_analysis_english]]="Neutral","حيادي",IF(Sudan_News12[[#This Row],[sentiment_analysis_english]]="Positive","إيجابي","")))</f>
        <v/>
      </c>
      <c r="AO219" t="e">
        <f>INDEX(TextClassificationList[],MATCH(Sudan_News12[[#This Row],[text_classification_arabic]],TextClassificationList[text_classification_arabic],0),1)</f>
        <v>#N/A</v>
      </c>
      <c r="AQ219" t="e">
        <f>INDEX(TextClassificationList[],MATCH(Sudan_News12[[#This Row],[text_classification_arabic2]],TextClassificationList[text_classification_arabic],0),1)</f>
        <v>#N/A</v>
      </c>
      <c r="AS219" t="e">
        <f>INDEX(TextClassificationList[],MATCH(Sudan_News12[[#This Row],[text_classification_arabic3]],TextClassificationList[text_classification_arabic],0),1)</f>
        <v>#N/A</v>
      </c>
      <c r="AU219" t="e">
        <f>INDEX(TextClassificationList[],MATCH(Sudan_News12[[#This Row],[text_classification_arabic4]],TextClassificationList[text_classification_arabic],0),1)</f>
        <v>#N/A</v>
      </c>
      <c r="AW219" t="e">
        <f>INDEX(TextClassificationList[],MATCH(Sudan_News12[[#This Row],[text_classification_arabic5]],TextClassificationList[text_classification_arabic],0),1)</f>
        <v>#N/A</v>
      </c>
    </row>
    <row r="220" spans="1:49" x14ac:dyDescent="0.2">
      <c r="A220">
        <v>1.5304202049494548E+18</v>
      </c>
      <c r="B220">
        <v>1.5304202049494548E+18</v>
      </c>
      <c r="C220" t="s">
        <v>1191</v>
      </c>
      <c r="D220" s="1">
        <v>44709</v>
      </c>
      <c r="E220" s="2">
        <v>0.31001157407407409</v>
      </c>
      <c r="F220">
        <v>200</v>
      </c>
      <c r="G220">
        <v>1889611729</v>
      </c>
      <c r="H220" t="s">
        <v>354</v>
      </c>
      <c r="I220" t="s">
        <v>355</v>
      </c>
      <c r="J220" t="s">
        <v>265</v>
      </c>
      <c r="K220" t="s">
        <v>1192</v>
      </c>
      <c r="L220" t="s">
        <v>266</v>
      </c>
      <c r="M220" t="s">
        <v>267</v>
      </c>
      <c r="N220" t="s">
        <v>267</v>
      </c>
      <c r="O220" t="s">
        <v>1193</v>
      </c>
      <c r="P220">
        <v>3</v>
      </c>
      <c r="Q220">
        <v>3</v>
      </c>
      <c r="R220">
        <v>30</v>
      </c>
      <c r="S220" t="s">
        <v>267</v>
      </c>
      <c r="T220" t="s">
        <v>267</v>
      </c>
      <c r="U220" t="s">
        <v>1194</v>
      </c>
      <c r="V220" t="b">
        <v>0</v>
      </c>
      <c r="W220" t="s">
        <v>265</v>
      </c>
      <c r="X220">
        <v>1</v>
      </c>
      <c r="Y220" t="s">
        <v>1195</v>
      </c>
      <c r="Z220" t="s">
        <v>265</v>
      </c>
      <c r="AA220" t="s">
        <v>265</v>
      </c>
      <c r="AB220" t="s">
        <v>265</v>
      </c>
      <c r="AC220" t="s">
        <v>265</v>
      </c>
      <c r="AD220" t="s">
        <v>265</v>
      </c>
      <c r="AE220" t="s">
        <v>265</v>
      </c>
      <c r="AF220" t="s">
        <v>267</v>
      </c>
      <c r="AG220" t="s">
        <v>265</v>
      </c>
      <c r="AH220" t="s">
        <v>265</v>
      </c>
      <c r="AI220" t="s">
        <v>265</v>
      </c>
      <c r="AJ220" t="s">
        <v>265</v>
      </c>
      <c r="AL220" t="str">
        <f>IF(Sudan_News12[[#This Row],[relevancy_classification_english]]="Relevant","مناسب",IF(Sudan_News12[[#This Row],[relevancy_classification_english]]="Relevant","عَرَضِيّ",""))</f>
        <v/>
      </c>
      <c r="AN220" t="str">
        <f>IF(Sudan_News12[[#This Row],[sentiment_analysis_english]]="Negative","سلبي",IF(Sudan_News12[[#This Row],[sentiment_analysis_english]]="Neutral","حيادي",IF(Sudan_News12[[#This Row],[sentiment_analysis_english]]="Positive","إيجابي","")))</f>
        <v/>
      </c>
      <c r="AO220" t="e">
        <f>INDEX(TextClassificationList[],MATCH(Sudan_News12[[#This Row],[text_classification_arabic]],TextClassificationList[text_classification_arabic],0),1)</f>
        <v>#N/A</v>
      </c>
      <c r="AQ220" t="e">
        <f>INDEX(TextClassificationList[],MATCH(Sudan_News12[[#This Row],[text_classification_arabic2]],TextClassificationList[text_classification_arabic],0),1)</f>
        <v>#N/A</v>
      </c>
      <c r="AS220" t="e">
        <f>INDEX(TextClassificationList[],MATCH(Sudan_News12[[#This Row],[text_classification_arabic3]],TextClassificationList[text_classification_arabic],0),1)</f>
        <v>#N/A</v>
      </c>
      <c r="AU220" t="e">
        <f>INDEX(TextClassificationList[],MATCH(Sudan_News12[[#This Row],[text_classification_arabic4]],TextClassificationList[text_classification_arabic],0),1)</f>
        <v>#N/A</v>
      </c>
      <c r="AW220" t="e">
        <f>INDEX(TextClassificationList[],MATCH(Sudan_News12[[#This Row],[text_classification_arabic5]],TextClassificationList[text_classification_arabic],0),1)</f>
        <v>#N/A</v>
      </c>
    </row>
    <row r="221" spans="1:49" x14ac:dyDescent="0.2">
      <c r="A221">
        <v>1.5294831675304673E+18</v>
      </c>
      <c r="B221">
        <v>1.5294831675304673E+18</v>
      </c>
      <c r="C221" t="s">
        <v>1196</v>
      </c>
      <c r="D221" s="1">
        <v>44706</v>
      </c>
      <c r="E221" s="2">
        <v>0.72428240740740746</v>
      </c>
      <c r="F221">
        <v>200</v>
      </c>
      <c r="G221">
        <v>1889611729</v>
      </c>
      <c r="H221" t="s">
        <v>354</v>
      </c>
      <c r="I221" t="s">
        <v>355</v>
      </c>
      <c r="J221" t="s">
        <v>265</v>
      </c>
      <c r="K221" t="s">
        <v>1197</v>
      </c>
      <c r="L221" t="s">
        <v>266</v>
      </c>
      <c r="M221" t="s">
        <v>267</v>
      </c>
      <c r="N221" t="s">
        <v>267</v>
      </c>
      <c r="O221" t="s">
        <v>267</v>
      </c>
      <c r="P221">
        <v>1</v>
      </c>
      <c r="Q221">
        <v>1</v>
      </c>
      <c r="R221">
        <v>8</v>
      </c>
      <c r="S221" t="s">
        <v>267</v>
      </c>
      <c r="T221" t="s">
        <v>267</v>
      </c>
      <c r="U221" t="s">
        <v>1198</v>
      </c>
      <c r="V221" t="b">
        <v>0</v>
      </c>
      <c r="W221" t="s">
        <v>265</v>
      </c>
      <c r="X221">
        <v>0</v>
      </c>
      <c r="Y221" t="s">
        <v>265</v>
      </c>
      <c r="Z221" t="s">
        <v>265</v>
      </c>
      <c r="AA221" t="s">
        <v>265</v>
      </c>
      <c r="AB221" t="s">
        <v>265</v>
      </c>
      <c r="AC221" t="s">
        <v>265</v>
      </c>
      <c r="AD221" t="s">
        <v>265</v>
      </c>
      <c r="AE221" t="s">
        <v>265</v>
      </c>
      <c r="AF221" t="s">
        <v>267</v>
      </c>
      <c r="AG221" t="s">
        <v>265</v>
      </c>
      <c r="AH221" t="s">
        <v>265</v>
      </c>
      <c r="AI221" t="s">
        <v>265</v>
      </c>
      <c r="AJ221" t="s">
        <v>265</v>
      </c>
      <c r="AL221" t="str">
        <f>IF(Sudan_News12[[#This Row],[relevancy_classification_english]]="Relevant","مناسب",IF(Sudan_News12[[#This Row],[relevancy_classification_english]]="Relevant","عَرَضِيّ",""))</f>
        <v/>
      </c>
      <c r="AN221" t="str">
        <f>IF(Sudan_News12[[#This Row],[sentiment_analysis_english]]="Negative","سلبي",IF(Sudan_News12[[#This Row],[sentiment_analysis_english]]="Neutral","حيادي",IF(Sudan_News12[[#This Row],[sentiment_analysis_english]]="Positive","إيجابي","")))</f>
        <v/>
      </c>
      <c r="AO221" t="e">
        <f>INDEX(TextClassificationList[],MATCH(Sudan_News12[[#This Row],[text_classification_arabic]],TextClassificationList[text_classification_arabic],0),1)</f>
        <v>#N/A</v>
      </c>
      <c r="AQ221" t="e">
        <f>INDEX(TextClassificationList[],MATCH(Sudan_News12[[#This Row],[text_classification_arabic2]],TextClassificationList[text_classification_arabic],0),1)</f>
        <v>#N/A</v>
      </c>
      <c r="AS221" t="e">
        <f>INDEX(TextClassificationList[],MATCH(Sudan_News12[[#This Row],[text_classification_arabic3]],TextClassificationList[text_classification_arabic],0),1)</f>
        <v>#N/A</v>
      </c>
      <c r="AU221" t="e">
        <f>INDEX(TextClassificationList[],MATCH(Sudan_News12[[#This Row],[text_classification_arabic4]],TextClassificationList[text_classification_arabic],0),1)</f>
        <v>#N/A</v>
      </c>
      <c r="AW221" t="e">
        <f>INDEX(TextClassificationList[],MATCH(Sudan_News12[[#This Row],[text_classification_arabic5]],TextClassificationList[text_classification_arabic],0),1)</f>
        <v>#N/A</v>
      </c>
    </row>
    <row r="222" spans="1:49" x14ac:dyDescent="0.2">
      <c r="A222">
        <v>1.5288148737607352E+18</v>
      </c>
      <c r="B222">
        <v>1.5288148737607352E+18</v>
      </c>
      <c r="C222" t="s">
        <v>1199</v>
      </c>
      <c r="D222" s="1">
        <v>44704</v>
      </c>
      <c r="E222" s="2">
        <v>0.88013888888888892</v>
      </c>
      <c r="F222">
        <v>200</v>
      </c>
      <c r="G222">
        <v>1889611729</v>
      </c>
      <c r="H222" t="s">
        <v>354</v>
      </c>
      <c r="I222" t="s">
        <v>355</v>
      </c>
      <c r="J222" t="s">
        <v>265</v>
      </c>
      <c r="K222" t="s">
        <v>1200</v>
      </c>
      <c r="L222" t="s">
        <v>266</v>
      </c>
      <c r="M222" t="s">
        <v>267</v>
      </c>
      <c r="N222" t="s">
        <v>267</v>
      </c>
      <c r="O222" t="s">
        <v>267</v>
      </c>
      <c r="P222">
        <v>0</v>
      </c>
      <c r="Q222">
        <v>1</v>
      </c>
      <c r="R222">
        <v>3</v>
      </c>
      <c r="S222" t="s">
        <v>282</v>
      </c>
      <c r="T222" t="s">
        <v>267</v>
      </c>
      <c r="U222" t="s">
        <v>1201</v>
      </c>
      <c r="V222" t="b">
        <v>0</v>
      </c>
      <c r="W222" t="s">
        <v>265</v>
      </c>
      <c r="X222">
        <v>0</v>
      </c>
      <c r="Y222" t="s">
        <v>265</v>
      </c>
      <c r="Z222" t="s">
        <v>265</v>
      </c>
      <c r="AA222" t="s">
        <v>265</v>
      </c>
      <c r="AB222" t="s">
        <v>265</v>
      </c>
      <c r="AC222" t="s">
        <v>265</v>
      </c>
      <c r="AD222" t="s">
        <v>265</v>
      </c>
      <c r="AE222" t="s">
        <v>265</v>
      </c>
      <c r="AF222" t="s">
        <v>267</v>
      </c>
      <c r="AG222" t="s">
        <v>265</v>
      </c>
      <c r="AH222" t="s">
        <v>265</v>
      </c>
      <c r="AI222" t="s">
        <v>265</v>
      </c>
      <c r="AJ222" t="s">
        <v>265</v>
      </c>
      <c r="AL222" t="str">
        <f>IF(Sudan_News12[[#This Row],[relevancy_classification_english]]="Relevant","مناسب",IF(Sudan_News12[[#This Row],[relevancy_classification_english]]="Relevant","عَرَضِيّ",""))</f>
        <v/>
      </c>
      <c r="AN222" t="str">
        <f>IF(Sudan_News12[[#This Row],[sentiment_analysis_english]]="Negative","سلبي",IF(Sudan_News12[[#This Row],[sentiment_analysis_english]]="Neutral","حيادي",IF(Sudan_News12[[#This Row],[sentiment_analysis_english]]="Positive","إيجابي","")))</f>
        <v/>
      </c>
      <c r="AO222" t="e">
        <f>INDEX(TextClassificationList[],MATCH(Sudan_News12[[#This Row],[text_classification_arabic]],TextClassificationList[text_classification_arabic],0),1)</f>
        <v>#N/A</v>
      </c>
      <c r="AQ222" t="e">
        <f>INDEX(TextClassificationList[],MATCH(Sudan_News12[[#This Row],[text_classification_arabic2]],TextClassificationList[text_classification_arabic],0),1)</f>
        <v>#N/A</v>
      </c>
      <c r="AS222" t="e">
        <f>INDEX(TextClassificationList[],MATCH(Sudan_News12[[#This Row],[text_classification_arabic3]],TextClassificationList[text_classification_arabic],0),1)</f>
        <v>#N/A</v>
      </c>
      <c r="AU222" t="e">
        <f>INDEX(TextClassificationList[],MATCH(Sudan_News12[[#This Row],[text_classification_arabic4]],TextClassificationList[text_classification_arabic],0),1)</f>
        <v>#N/A</v>
      </c>
      <c r="AW222" t="e">
        <f>INDEX(TextClassificationList[],MATCH(Sudan_News12[[#This Row],[text_classification_arabic5]],TextClassificationList[text_classification_arabic],0),1)</f>
        <v>#N/A</v>
      </c>
    </row>
    <row r="223" spans="1:49" x14ac:dyDescent="0.2">
      <c r="A223">
        <v>1.5287520956162826E+18</v>
      </c>
      <c r="B223">
        <v>1.5287520956162826E+18</v>
      </c>
      <c r="C223" t="s">
        <v>1202</v>
      </c>
      <c r="D223" s="1">
        <v>44704</v>
      </c>
      <c r="E223" s="2">
        <v>0.70690972222222226</v>
      </c>
      <c r="F223">
        <v>200</v>
      </c>
      <c r="G223">
        <v>1889611729</v>
      </c>
      <c r="H223" t="s">
        <v>354</v>
      </c>
      <c r="I223" t="s">
        <v>355</v>
      </c>
      <c r="J223" t="s">
        <v>265</v>
      </c>
      <c r="K223" t="s">
        <v>1203</v>
      </c>
      <c r="L223" t="s">
        <v>266</v>
      </c>
      <c r="M223" t="s">
        <v>267</v>
      </c>
      <c r="N223" t="s">
        <v>267</v>
      </c>
      <c r="O223" t="s">
        <v>267</v>
      </c>
      <c r="P223">
        <v>0</v>
      </c>
      <c r="Q223">
        <v>0</v>
      </c>
      <c r="R223">
        <v>6</v>
      </c>
      <c r="S223" t="s">
        <v>267</v>
      </c>
      <c r="T223" t="s">
        <v>267</v>
      </c>
      <c r="U223" t="s">
        <v>1204</v>
      </c>
      <c r="V223" t="b">
        <v>0</v>
      </c>
      <c r="W223" t="s">
        <v>265</v>
      </c>
      <c r="X223">
        <v>0</v>
      </c>
      <c r="Y223" t="s">
        <v>265</v>
      </c>
      <c r="Z223" t="s">
        <v>265</v>
      </c>
      <c r="AA223" t="s">
        <v>265</v>
      </c>
      <c r="AB223" t="s">
        <v>265</v>
      </c>
      <c r="AC223" t="s">
        <v>265</v>
      </c>
      <c r="AD223" t="s">
        <v>265</v>
      </c>
      <c r="AE223" t="s">
        <v>265</v>
      </c>
      <c r="AF223" t="s">
        <v>267</v>
      </c>
      <c r="AG223" t="s">
        <v>265</v>
      </c>
      <c r="AH223" t="s">
        <v>265</v>
      </c>
      <c r="AI223" t="s">
        <v>265</v>
      </c>
      <c r="AJ223" t="s">
        <v>265</v>
      </c>
      <c r="AL223" t="str">
        <f>IF(Sudan_News12[[#This Row],[relevancy_classification_english]]="Relevant","مناسب",IF(Sudan_News12[[#This Row],[relevancy_classification_english]]="Relevant","عَرَضِيّ",""))</f>
        <v/>
      </c>
      <c r="AN223" t="str">
        <f>IF(Sudan_News12[[#This Row],[sentiment_analysis_english]]="Negative","سلبي",IF(Sudan_News12[[#This Row],[sentiment_analysis_english]]="Neutral","حيادي",IF(Sudan_News12[[#This Row],[sentiment_analysis_english]]="Positive","إيجابي","")))</f>
        <v/>
      </c>
      <c r="AO223" t="e">
        <f>INDEX(TextClassificationList[],MATCH(Sudan_News12[[#This Row],[text_classification_arabic]],TextClassificationList[text_classification_arabic],0),1)</f>
        <v>#N/A</v>
      </c>
      <c r="AQ223" t="e">
        <f>INDEX(TextClassificationList[],MATCH(Sudan_News12[[#This Row],[text_classification_arabic2]],TextClassificationList[text_classification_arabic],0),1)</f>
        <v>#N/A</v>
      </c>
      <c r="AS223" t="e">
        <f>INDEX(TextClassificationList[],MATCH(Sudan_News12[[#This Row],[text_classification_arabic3]],TextClassificationList[text_classification_arabic],0),1)</f>
        <v>#N/A</v>
      </c>
      <c r="AU223" t="e">
        <f>INDEX(TextClassificationList[],MATCH(Sudan_News12[[#This Row],[text_classification_arabic4]],TextClassificationList[text_classification_arabic],0),1)</f>
        <v>#N/A</v>
      </c>
      <c r="AW223" t="e">
        <f>INDEX(TextClassificationList[],MATCH(Sudan_News12[[#This Row],[text_classification_arabic5]],TextClassificationList[text_classification_arabic],0),1)</f>
        <v>#N/A</v>
      </c>
    </row>
    <row r="224" spans="1:49" x14ac:dyDescent="0.2">
      <c r="A224">
        <v>1.5287425053568328E+18</v>
      </c>
      <c r="B224">
        <v>1.5287425053568328E+18</v>
      </c>
      <c r="C224" t="s">
        <v>1205</v>
      </c>
      <c r="D224" s="1">
        <v>44704</v>
      </c>
      <c r="E224" s="2">
        <v>0.68043981481481486</v>
      </c>
      <c r="F224">
        <v>200</v>
      </c>
      <c r="G224">
        <v>1889611729</v>
      </c>
      <c r="H224" t="s">
        <v>354</v>
      </c>
      <c r="I224" t="s">
        <v>355</v>
      </c>
      <c r="J224" t="s">
        <v>265</v>
      </c>
      <c r="K224" t="s">
        <v>1206</v>
      </c>
      <c r="L224" t="s">
        <v>266</v>
      </c>
      <c r="M224" t="s">
        <v>267</v>
      </c>
      <c r="N224" t="s">
        <v>267</v>
      </c>
      <c r="O224" t="s">
        <v>267</v>
      </c>
      <c r="P224">
        <v>1</v>
      </c>
      <c r="Q224">
        <v>0</v>
      </c>
      <c r="R224">
        <v>4</v>
      </c>
      <c r="S224" t="s">
        <v>289</v>
      </c>
      <c r="T224" t="s">
        <v>267</v>
      </c>
      <c r="U224" t="s">
        <v>1207</v>
      </c>
      <c r="V224" t="b">
        <v>0</v>
      </c>
      <c r="W224" t="s">
        <v>265</v>
      </c>
      <c r="X224">
        <v>0</v>
      </c>
      <c r="Y224" t="s">
        <v>265</v>
      </c>
      <c r="Z224" t="s">
        <v>265</v>
      </c>
      <c r="AA224" t="s">
        <v>265</v>
      </c>
      <c r="AB224" t="s">
        <v>265</v>
      </c>
      <c r="AC224" t="s">
        <v>265</v>
      </c>
      <c r="AD224" t="s">
        <v>265</v>
      </c>
      <c r="AE224" t="s">
        <v>265</v>
      </c>
      <c r="AF224" t="s">
        <v>267</v>
      </c>
      <c r="AG224" t="s">
        <v>265</v>
      </c>
      <c r="AH224" t="s">
        <v>265</v>
      </c>
      <c r="AI224" t="s">
        <v>265</v>
      </c>
      <c r="AJ224" t="s">
        <v>265</v>
      </c>
      <c r="AL224" t="str">
        <f>IF(Sudan_News12[[#This Row],[relevancy_classification_english]]="Relevant","مناسب",IF(Sudan_News12[[#This Row],[relevancy_classification_english]]="Relevant","عَرَضِيّ",""))</f>
        <v/>
      </c>
      <c r="AN224" t="str">
        <f>IF(Sudan_News12[[#This Row],[sentiment_analysis_english]]="Negative","سلبي",IF(Sudan_News12[[#This Row],[sentiment_analysis_english]]="Neutral","حيادي",IF(Sudan_News12[[#This Row],[sentiment_analysis_english]]="Positive","إيجابي","")))</f>
        <v/>
      </c>
      <c r="AO224" t="e">
        <f>INDEX(TextClassificationList[],MATCH(Sudan_News12[[#This Row],[text_classification_arabic]],TextClassificationList[text_classification_arabic],0),1)</f>
        <v>#N/A</v>
      </c>
      <c r="AQ224" t="e">
        <f>INDEX(TextClassificationList[],MATCH(Sudan_News12[[#This Row],[text_classification_arabic2]],TextClassificationList[text_classification_arabic],0),1)</f>
        <v>#N/A</v>
      </c>
      <c r="AS224" t="e">
        <f>INDEX(TextClassificationList[],MATCH(Sudan_News12[[#This Row],[text_classification_arabic3]],TextClassificationList[text_classification_arabic],0),1)</f>
        <v>#N/A</v>
      </c>
      <c r="AU224" t="e">
        <f>INDEX(TextClassificationList[],MATCH(Sudan_News12[[#This Row],[text_classification_arabic4]],TextClassificationList[text_classification_arabic],0),1)</f>
        <v>#N/A</v>
      </c>
      <c r="AW224" t="e">
        <f>INDEX(TextClassificationList[],MATCH(Sudan_News12[[#This Row],[text_classification_arabic5]],TextClassificationList[text_classification_arabic],0),1)</f>
        <v>#N/A</v>
      </c>
    </row>
    <row r="225" spans="1:49" x14ac:dyDescent="0.2">
      <c r="A225">
        <v>1.5287198665045688E+18</v>
      </c>
      <c r="B225">
        <v>1.5287198665045688E+18</v>
      </c>
      <c r="C225" t="s">
        <v>1208</v>
      </c>
      <c r="D225" s="1">
        <v>44704</v>
      </c>
      <c r="E225" s="2">
        <v>0.61797453703703709</v>
      </c>
      <c r="F225">
        <v>200</v>
      </c>
      <c r="G225">
        <v>1889611729</v>
      </c>
      <c r="H225" t="s">
        <v>354</v>
      </c>
      <c r="I225" t="s">
        <v>355</v>
      </c>
      <c r="J225" t="s">
        <v>265</v>
      </c>
      <c r="K225" t="s">
        <v>1209</v>
      </c>
      <c r="L225" t="s">
        <v>266</v>
      </c>
      <c r="M225" t="s">
        <v>267</v>
      </c>
      <c r="N225" t="s">
        <v>267</v>
      </c>
      <c r="O225" t="s">
        <v>267</v>
      </c>
      <c r="P225">
        <v>1</v>
      </c>
      <c r="Q225">
        <v>0</v>
      </c>
      <c r="R225">
        <v>3</v>
      </c>
      <c r="S225" t="s">
        <v>267</v>
      </c>
      <c r="T225" t="s">
        <v>267</v>
      </c>
      <c r="U225" t="s">
        <v>1210</v>
      </c>
      <c r="V225" t="b">
        <v>0</v>
      </c>
      <c r="W225" t="s">
        <v>265</v>
      </c>
      <c r="X225">
        <v>0</v>
      </c>
      <c r="Y225" t="s">
        <v>265</v>
      </c>
      <c r="Z225" t="s">
        <v>265</v>
      </c>
      <c r="AA225" t="s">
        <v>265</v>
      </c>
      <c r="AB225" t="s">
        <v>265</v>
      </c>
      <c r="AC225" t="s">
        <v>265</v>
      </c>
      <c r="AD225" t="s">
        <v>265</v>
      </c>
      <c r="AE225" t="s">
        <v>265</v>
      </c>
      <c r="AF225" t="s">
        <v>267</v>
      </c>
      <c r="AG225" t="s">
        <v>265</v>
      </c>
      <c r="AH225" t="s">
        <v>265</v>
      </c>
      <c r="AI225" t="s">
        <v>265</v>
      </c>
      <c r="AJ225" t="s">
        <v>265</v>
      </c>
      <c r="AL225" t="str">
        <f>IF(Sudan_News12[[#This Row],[relevancy_classification_english]]="Relevant","مناسب",IF(Sudan_News12[[#This Row],[relevancy_classification_english]]="Relevant","عَرَضِيّ",""))</f>
        <v/>
      </c>
      <c r="AN225" t="str">
        <f>IF(Sudan_News12[[#This Row],[sentiment_analysis_english]]="Negative","سلبي",IF(Sudan_News12[[#This Row],[sentiment_analysis_english]]="Neutral","حيادي",IF(Sudan_News12[[#This Row],[sentiment_analysis_english]]="Positive","إيجابي","")))</f>
        <v/>
      </c>
      <c r="AO225" t="e">
        <f>INDEX(TextClassificationList[],MATCH(Sudan_News12[[#This Row],[text_classification_arabic]],TextClassificationList[text_classification_arabic],0),1)</f>
        <v>#N/A</v>
      </c>
      <c r="AQ225" t="e">
        <f>INDEX(TextClassificationList[],MATCH(Sudan_News12[[#This Row],[text_classification_arabic2]],TextClassificationList[text_classification_arabic],0),1)</f>
        <v>#N/A</v>
      </c>
      <c r="AS225" t="e">
        <f>INDEX(TextClassificationList[],MATCH(Sudan_News12[[#This Row],[text_classification_arabic3]],TextClassificationList[text_classification_arabic],0),1)</f>
        <v>#N/A</v>
      </c>
      <c r="AU225" t="e">
        <f>INDEX(TextClassificationList[],MATCH(Sudan_News12[[#This Row],[text_classification_arabic4]],TextClassificationList[text_classification_arabic],0),1)</f>
        <v>#N/A</v>
      </c>
      <c r="AW225" t="e">
        <f>INDEX(TextClassificationList[],MATCH(Sudan_News12[[#This Row],[text_classification_arabic5]],TextClassificationList[text_classification_arabic],0),1)</f>
        <v>#N/A</v>
      </c>
    </row>
    <row r="226" spans="1:49" x14ac:dyDescent="0.2">
      <c r="A226">
        <v>1.5283926343849083E+18</v>
      </c>
      <c r="B226">
        <v>1.5283926343849083E+18</v>
      </c>
      <c r="C226" t="s">
        <v>1211</v>
      </c>
      <c r="D226" s="1">
        <v>44703</v>
      </c>
      <c r="E226" s="2">
        <v>0.71497685185185189</v>
      </c>
      <c r="F226">
        <v>200</v>
      </c>
      <c r="G226">
        <v>1889611729</v>
      </c>
      <c r="H226" t="s">
        <v>354</v>
      </c>
      <c r="I226" t="s">
        <v>355</v>
      </c>
      <c r="J226" t="s">
        <v>265</v>
      </c>
      <c r="K226" t="s">
        <v>1212</v>
      </c>
      <c r="L226" t="s">
        <v>266</v>
      </c>
      <c r="M226" t="s">
        <v>267</v>
      </c>
      <c r="N226" t="s">
        <v>267</v>
      </c>
      <c r="O226" t="s">
        <v>267</v>
      </c>
      <c r="P226">
        <v>0</v>
      </c>
      <c r="Q226">
        <v>0</v>
      </c>
      <c r="R226">
        <v>1</v>
      </c>
      <c r="S226" t="s">
        <v>267</v>
      </c>
      <c r="T226" t="s">
        <v>267</v>
      </c>
      <c r="U226" t="s">
        <v>1213</v>
      </c>
      <c r="V226" t="b">
        <v>0</v>
      </c>
      <c r="W226" t="s">
        <v>265</v>
      </c>
      <c r="X226">
        <v>0</v>
      </c>
      <c r="Y226" t="s">
        <v>265</v>
      </c>
      <c r="Z226" t="s">
        <v>265</v>
      </c>
      <c r="AA226" t="s">
        <v>265</v>
      </c>
      <c r="AB226" t="s">
        <v>265</v>
      </c>
      <c r="AC226" t="s">
        <v>265</v>
      </c>
      <c r="AD226" t="s">
        <v>265</v>
      </c>
      <c r="AE226" t="s">
        <v>265</v>
      </c>
      <c r="AF226" t="s">
        <v>267</v>
      </c>
      <c r="AG226" t="s">
        <v>265</v>
      </c>
      <c r="AH226" t="s">
        <v>265</v>
      </c>
      <c r="AI226" t="s">
        <v>265</v>
      </c>
      <c r="AJ226" t="s">
        <v>265</v>
      </c>
      <c r="AL226" t="str">
        <f>IF(Sudan_News12[[#This Row],[relevancy_classification_english]]="Relevant","مناسب",IF(Sudan_News12[[#This Row],[relevancy_classification_english]]="Relevant","عَرَضِيّ",""))</f>
        <v/>
      </c>
      <c r="AN226" t="str">
        <f>IF(Sudan_News12[[#This Row],[sentiment_analysis_english]]="Negative","سلبي",IF(Sudan_News12[[#This Row],[sentiment_analysis_english]]="Neutral","حيادي",IF(Sudan_News12[[#This Row],[sentiment_analysis_english]]="Positive","إيجابي","")))</f>
        <v/>
      </c>
      <c r="AO226" t="e">
        <f>INDEX(TextClassificationList[],MATCH(Sudan_News12[[#This Row],[text_classification_arabic]],TextClassificationList[text_classification_arabic],0),1)</f>
        <v>#N/A</v>
      </c>
      <c r="AQ226" t="e">
        <f>INDEX(TextClassificationList[],MATCH(Sudan_News12[[#This Row],[text_classification_arabic2]],TextClassificationList[text_classification_arabic],0),1)</f>
        <v>#N/A</v>
      </c>
      <c r="AS226" t="e">
        <f>INDEX(TextClassificationList[],MATCH(Sudan_News12[[#This Row],[text_classification_arabic3]],TextClassificationList[text_classification_arabic],0),1)</f>
        <v>#N/A</v>
      </c>
      <c r="AU226" t="e">
        <f>INDEX(TextClassificationList[],MATCH(Sudan_News12[[#This Row],[text_classification_arabic4]],TextClassificationList[text_classification_arabic],0),1)</f>
        <v>#N/A</v>
      </c>
      <c r="AW226" t="e">
        <f>INDEX(TextClassificationList[],MATCH(Sudan_News12[[#This Row],[text_classification_arabic5]],TextClassificationList[text_classification_arabic],0),1)</f>
        <v>#N/A</v>
      </c>
    </row>
    <row r="227" spans="1:49" x14ac:dyDescent="0.2">
      <c r="A227">
        <v>1.528348479541719E+18</v>
      </c>
      <c r="B227">
        <v>1.528348479541719E+18</v>
      </c>
      <c r="C227" t="s">
        <v>1214</v>
      </c>
      <c r="D227" s="1">
        <v>44703</v>
      </c>
      <c r="E227" s="2">
        <v>0.59313657407407405</v>
      </c>
      <c r="F227">
        <v>200</v>
      </c>
      <c r="G227">
        <v>1889611729</v>
      </c>
      <c r="H227" t="s">
        <v>354</v>
      </c>
      <c r="I227" t="s">
        <v>355</v>
      </c>
      <c r="J227" t="s">
        <v>265</v>
      </c>
      <c r="K227" t="s">
        <v>1215</v>
      </c>
      <c r="L227" t="s">
        <v>266</v>
      </c>
      <c r="M227" t="s">
        <v>267</v>
      </c>
      <c r="N227" t="s">
        <v>267</v>
      </c>
      <c r="O227" t="s">
        <v>267</v>
      </c>
      <c r="P227">
        <v>0</v>
      </c>
      <c r="Q227">
        <v>1</v>
      </c>
      <c r="R227">
        <v>2</v>
      </c>
      <c r="S227" t="s">
        <v>1216</v>
      </c>
      <c r="T227" t="s">
        <v>267</v>
      </c>
      <c r="U227" t="s">
        <v>1217</v>
      </c>
      <c r="V227" t="b">
        <v>0</v>
      </c>
      <c r="W227" t="s">
        <v>265</v>
      </c>
      <c r="X227">
        <v>0</v>
      </c>
      <c r="Y227" t="s">
        <v>265</v>
      </c>
      <c r="Z227" t="s">
        <v>265</v>
      </c>
      <c r="AA227" t="s">
        <v>265</v>
      </c>
      <c r="AB227" t="s">
        <v>265</v>
      </c>
      <c r="AC227" t="s">
        <v>265</v>
      </c>
      <c r="AD227" t="s">
        <v>265</v>
      </c>
      <c r="AE227" t="s">
        <v>265</v>
      </c>
      <c r="AF227" t="s">
        <v>267</v>
      </c>
      <c r="AG227" t="s">
        <v>265</v>
      </c>
      <c r="AH227" t="s">
        <v>265</v>
      </c>
      <c r="AI227" t="s">
        <v>265</v>
      </c>
      <c r="AJ227" t="s">
        <v>265</v>
      </c>
      <c r="AL227" t="str">
        <f>IF(Sudan_News12[[#This Row],[relevancy_classification_english]]="Relevant","مناسب",IF(Sudan_News12[[#This Row],[relevancy_classification_english]]="Relevant","عَرَضِيّ",""))</f>
        <v/>
      </c>
      <c r="AN227" t="str">
        <f>IF(Sudan_News12[[#This Row],[sentiment_analysis_english]]="Negative","سلبي",IF(Sudan_News12[[#This Row],[sentiment_analysis_english]]="Neutral","حيادي",IF(Sudan_News12[[#This Row],[sentiment_analysis_english]]="Positive","إيجابي","")))</f>
        <v/>
      </c>
      <c r="AO227" t="e">
        <f>INDEX(TextClassificationList[],MATCH(Sudan_News12[[#This Row],[text_classification_arabic]],TextClassificationList[text_classification_arabic],0),1)</f>
        <v>#N/A</v>
      </c>
      <c r="AQ227" t="e">
        <f>INDEX(TextClassificationList[],MATCH(Sudan_News12[[#This Row],[text_classification_arabic2]],TextClassificationList[text_classification_arabic],0),1)</f>
        <v>#N/A</v>
      </c>
      <c r="AS227" t="e">
        <f>INDEX(TextClassificationList[],MATCH(Sudan_News12[[#This Row],[text_classification_arabic3]],TextClassificationList[text_classification_arabic],0),1)</f>
        <v>#N/A</v>
      </c>
      <c r="AU227" t="e">
        <f>INDEX(TextClassificationList[],MATCH(Sudan_News12[[#This Row],[text_classification_arabic4]],TextClassificationList[text_classification_arabic],0),1)</f>
        <v>#N/A</v>
      </c>
      <c r="AW227" t="e">
        <f>INDEX(TextClassificationList[],MATCH(Sudan_News12[[#This Row],[text_classification_arabic5]],TextClassificationList[text_classification_arabic],0),1)</f>
        <v>#N/A</v>
      </c>
    </row>
    <row r="228" spans="1:49" x14ac:dyDescent="0.2">
      <c r="A228">
        <v>1.5283469654441124E+18</v>
      </c>
      <c r="B228">
        <v>1.5283469654441124E+18</v>
      </c>
      <c r="C228" t="s">
        <v>1218</v>
      </c>
      <c r="D228" s="1">
        <v>44703</v>
      </c>
      <c r="E228" s="2">
        <v>0.58895833333333336</v>
      </c>
      <c r="F228">
        <v>200</v>
      </c>
      <c r="G228">
        <v>1889611729</v>
      </c>
      <c r="H228" t="s">
        <v>354</v>
      </c>
      <c r="I228" t="s">
        <v>355</v>
      </c>
      <c r="J228" t="s">
        <v>265</v>
      </c>
      <c r="K228" t="s">
        <v>1219</v>
      </c>
      <c r="L228" t="s">
        <v>266</v>
      </c>
      <c r="M228" t="s">
        <v>267</v>
      </c>
      <c r="N228" t="s">
        <v>267</v>
      </c>
      <c r="O228" t="s">
        <v>267</v>
      </c>
      <c r="P228">
        <v>0</v>
      </c>
      <c r="Q228">
        <v>0</v>
      </c>
      <c r="R228">
        <v>2</v>
      </c>
      <c r="S228" t="s">
        <v>267</v>
      </c>
      <c r="T228" t="s">
        <v>267</v>
      </c>
      <c r="U228" t="s">
        <v>1220</v>
      </c>
      <c r="V228" t="b">
        <v>0</v>
      </c>
      <c r="W228" t="s">
        <v>265</v>
      </c>
      <c r="X228">
        <v>0</v>
      </c>
      <c r="Y228" t="s">
        <v>265</v>
      </c>
      <c r="Z228" t="s">
        <v>265</v>
      </c>
      <c r="AA228" t="s">
        <v>265</v>
      </c>
      <c r="AB228" t="s">
        <v>265</v>
      </c>
      <c r="AC228" t="s">
        <v>265</v>
      </c>
      <c r="AD228" t="s">
        <v>265</v>
      </c>
      <c r="AE228" t="s">
        <v>265</v>
      </c>
      <c r="AF228" t="s">
        <v>267</v>
      </c>
      <c r="AG228" t="s">
        <v>265</v>
      </c>
      <c r="AH228" t="s">
        <v>265</v>
      </c>
      <c r="AI228" t="s">
        <v>265</v>
      </c>
      <c r="AJ228" t="s">
        <v>265</v>
      </c>
      <c r="AL228" t="str">
        <f>IF(Sudan_News12[[#This Row],[relevancy_classification_english]]="Relevant","مناسب",IF(Sudan_News12[[#This Row],[relevancy_classification_english]]="Relevant","عَرَضِيّ",""))</f>
        <v/>
      </c>
      <c r="AN228" t="str">
        <f>IF(Sudan_News12[[#This Row],[sentiment_analysis_english]]="Negative","سلبي",IF(Sudan_News12[[#This Row],[sentiment_analysis_english]]="Neutral","حيادي",IF(Sudan_News12[[#This Row],[sentiment_analysis_english]]="Positive","إيجابي","")))</f>
        <v/>
      </c>
      <c r="AO228" t="e">
        <f>INDEX(TextClassificationList[],MATCH(Sudan_News12[[#This Row],[text_classification_arabic]],TextClassificationList[text_classification_arabic],0),1)</f>
        <v>#N/A</v>
      </c>
      <c r="AQ228" t="e">
        <f>INDEX(TextClassificationList[],MATCH(Sudan_News12[[#This Row],[text_classification_arabic2]],TextClassificationList[text_classification_arabic],0),1)</f>
        <v>#N/A</v>
      </c>
      <c r="AS228" t="e">
        <f>INDEX(TextClassificationList[],MATCH(Sudan_News12[[#This Row],[text_classification_arabic3]],TextClassificationList[text_classification_arabic],0),1)</f>
        <v>#N/A</v>
      </c>
      <c r="AU228" t="e">
        <f>INDEX(TextClassificationList[],MATCH(Sudan_News12[[#This Row],[text_classification_arabic4]],TextClassificationList[text_classification_arabic],0),1)</f>
        <v>#N/A</v>
      </c>
      <c r="AW228" t="e">
        <f>INDEX(TextClassificationList[],MATCH(Sudan_News12[[#This Row],[text_classification_arabic5]],TextClassificationList[text_classification_arabic],0),1)</f>
        <v>#N/A</v>
      </c>
    </row>
    <row r="229" spans="1:49" x14ac:dyDescent="0.2">
      <c r="A229">
        <v>1.5283259144838922E+18</v>
      </c>
      <c r="B229">
        <v>1.5283259144838922E+18</v>
      </c>
      <c r="C229" t="s">
        <v>1221</v>
      </c>
      <c r="D229" s="1">
        <v>44703</v>
      </c>
      <c r="E229" s="2">
        <v>0.53086805555555561</v>
      </c>
      <c r="F229">
        <v>200</v>
      </c>
      <c r="G229">
        <v>1889611729</v>
      </c>
      <c r="H229" t="s">
        <v>354</v>
      </c>
      <c r="I229" t="s">
        <v>355</v>
      </c>
      <c r="J229" t="s">
        <v>265</v>
      </c>
      <c r="K229" t="s">
        <v>1222</v>
      </c>
      <c r="L229" t="s">
        <v>266</v>
      </c>
      <c r="M229" t="s">
        <v>267</v>
      </c>
      <c r="N229" t="s">
        <v>267</v>
      </c>
      <c r="O229" t="s">
        <v>267</v>
      </c>
      <c r="P229">
        <v>1</v>
      </c>
      <c r="Q229">
        <v>0</v>
      </c>
      <c r="R229">
        <v>3</v>
      </c>
      <c r="S229" t="s">
        <v>289</v>
      </c>
      <c r="T229" t="s">
        <v>267</v>
      </c>
      <c r="U229" t="s">
        <v>1223</v>
      </c>
      <c r="V229" t="b">
        <v>0</v>
      </c>
      <c r="W229" t="s">
        <v>265</v>
      </c>
      <c r="X229">
        <v>0</v>
      </c>
      <c r="Y229" t="s">
        <v>265</v>
      </c>
      <c r="Z229" t="s">
        <v>265</v>
      </c>
      <c r="AA229" t="s">
        <v>265</v>
      </c>
      <c r="AB229" t="s">
        <v>265</v>
      </c>
      <c r="AC229" t="s">
        <v>265</v>
      </c>
      <c r="AD229" t="s">
        <v>265</v>
      </c>
      <c r="AE229" t="s">
        <v>265</v>
      </c>
      <c r="AF229" t="s">
        <v>267</v>
      </c>
      <c r="AG229" t="s">
        <v>265</v>
      </c>
      <c r="AH229" t="s">
        <v>265</v>
      </c>
      <c r="AI229" t="s">
        <v>265</v>
      </c>
      <c r="AJ229" t="s">
        <v>265</v>
      </c>
      <c r="AL229" t="str">
        <f>IF(Sudan_News12[[#This Row],[relevancy_classification_english]]="Relevant","مناسب",IF(Sudan_News12[[#This Row],[relevancy_classification_english]]="Relevant","عَرَضِيّ",""))</f>
        <v/>
      </c>
      <c r="AN229" t="str">
        <f>IF(Sudan_News12[[#This Row],[sentiment_analysis_english]]="Negative","سلبي",IF(Sudan_News12[[#This Row],[sentiment_analysis_english]]="Neutral","حيادي",IF(Sudan_News12[[#This Row],[sentiment_analysis_english]]="Positive","إيجابي","")))</f>
        <v/>
      </c>
      <c r="AO229" t="e">
        <f>INDEX(TextClassificationList[],MATCH(Sudan_News12[[#This Row],[text_classification_arabic]],TextClassificationList[text_classification_arabic],0),1)</f>
        <v>#N/A</v>
      </c>
      <c r="AQ229" t="e">
        <f>INDEX(TextClassificationList[],MATCH(Sudan_News12[[#This Row],[text_classification_arabic2]],TextClassificationList[text_classification_arabic],0),1)</f>
        <v>#N/A</v>
      </c>
      <c r="AS229" t="e">
        <f>INDEX(TextClassificationList[],MATCH(Sudan_News12[[#This Row],[text_classification_arabic3]],TextClassificationList[text_classification_arabic],0),1)</f>
        <v>#N/A</v>
      </c>
      <c r="AU229" t="e">
        <f>INDEX(TextClassificationList[],MATCH(Sudan_News12[[#This Row],[text_classification_arabic4]],TextClassificationList[text_classification_arabic],0),1)</f>
        <v>#N/A</v>
      </c>
      <c r="AW229" t="e">
        <f>INDEX(TextClassificationList[],MATCH(Sudan_News12[[#This Row],[text_classification_arabic5]],TextClassificationList[text_classification_arabic],0),1)</f>
        <v>#N/A</v>
      </c>
    </row>
    <row r="230" spans="1:49" x14ac:dyDescent="0.2">
      <c r="A230">
        <v>1.5283170961820221E+18</v>
      </c>
      <c r="B230">
        <v>1.5283170961820221E+18</v>
      </c>
      <c r="C230" t="s">
        <v>1224</v>
      </c>
      <c r="D230" s="1">
        <v>44703</v>
      </c>
      <c r="E230" s="2">
        <v>0.50653935185185184</v>
      </c>
      <c r="F230">
        <v>200</v>
      </c>
      <c r="G230">
        <v>1889611729</v>
      </c>
      <c r="H230" t="s">
        <v>354</v>
      </c>
      <c r="I230" t="s">
        <v>355</v>
      </c>
      <c r="J230" t="s">
        <v>265</v>
      </c>
      <c r="K230" t="s">
        <v>1225</v>
      </c>
      <c r="L230" t="s">
        <v>266</v>
      </c>
      <c r="M230" t="s">
        <v>267</v>
      </c>
      <c r="N230" t="s">
        <v>267</v>
      </c>
      <c r="O230" t="s">
        <v>267</v>
      </c>
      <c r="P230">
        <v>3</v>
      </c>
      <c r="Q230">
        <v>0</v>
      </c>
      <c r="R230">
        <v>6</v>
      </c>
      <c r="S230" t="s">
        <v>267</v>
      </c>
      <c r="T230" t="s">
        <v>267</v>
      </c>
      <c r="U230" t="s">
        <v>1226</v>
      </c>
      <c r="V230" t="b">
        <v>0</v>
      </c>
      <c r="W230" t="s">
        <v>265</v>
      </c>
      <c r="X230">
        <v>0</v>
      </c>
      <c r="Y230" t="s">
        <v>265</v>
      </c>
      <c r="Z230" t="s">
        <v>265</v>
      </c>
      <c r="AA230" t="s">
        <v>265</v>
      </c>
      <c r="AB230" t="s">
        <v>265</v>
      </c>
      <c r="AC230" t="s">
        <v>265</v>
      </c>
      <c r="AD230" t="s">
        <v>265</v>
      </c>
      <c r="AE230" t="s">
        <v>265</v>
      </c>
      <c r="AF230" t="s">
        <v>267</v>
      </c>
      <c r="AG230" t="s">
        <v>265</v>
      </c>
      <c r="AH230" t="s">
        <v>265</v>
      </c>
      <c r="AI230" t="s">
        <v>265</v>
      </c>
      <c r="AJ230" t="s">
        <v>265</v>
      </c>
      <c r="AL230" t="str">
        <f>IF(Sudan_News12[[#This Row],[relevancy_classification_english]]="Relevant","مناسب",IF(Sudan_News12[[#This Row],[relevancy_classification_english]]="Relevant","عَرَضِيّ",""))</f>
        <v/>
      </c>
      <c r="AN230" t="str">
        <f>IF(Sudan_News12[[#This Row],[sentiment_analysis_english]]="Negative","سلبي",IF(Sudan_News12[[#This Row],[sentiment_analysis_english]]="Neutral","حيادي",IF(Sudan_News12[[#This Row],[sentiment_analysis_english]]="Positive","إيجابي","")))</f>
        <v/>
      </c>
      <c r="AO230" t="e">
        <f>INDEX(TextClassificationList[],MATCH(Sudan_News12[[#This Row],[text_classification_arabic]],TextClassificationList[text_classification_arabic],0),1)</f>
        <v>#N/A</v>
      </c>
      <c r="AQ230" t="e">
        <f>INDEX(TextClassificationList[],MATCH(Sudan_News12[[#This Row],[text_classification_arabic2]],TextClassificationList[text_classification_arabic],0),1)</f>
        <v>#N/A</v>
      </c>
      <c r="AS230" t="e">
        <f>INDEX(TextClassificationList[],MATCH(Sudan_News12[[#This Row],[text_classification_arabic3]],TextClassificationList[text_classification_arabic],0),1)</f>
        <v>#N/A</v>
      </c>
      <c r="AU230" t="e">
        <f>INDEX(TextClassificationList[],MATCH(Sudan_News12[[#This Row],[text_classification_arabic4]],TextClassificationList[text_classification_arabic],0),1)</f>
        <v>#N/A</v>
      </c>
      <c r="AW230" t="e">
        <f>INDEX(TextClassificationList[],MATCH(Sudan_News12[[#This Row],[text_classification_arabic5]],TextClassificationList[text_classification_arabic],0),1)</f>
        <v>#N/A</v>
      </c>
    </row>
    <row r="231" spans="1:49" x14ac:dyDescent="0.2">
      <c r="A231">
        <v>1.5281330385421476E+18</v>
      </c>
      <c r="B231">
        <v>1.5281330385421476E+18</v>
      </c>
      <c r="C231" t="s">
        <v>1227</v>
      </c>
      <c r="D231" s="1">
        <v>44702</v>
      </c>
      <c r="E231" s="2">
        <v>0.9986342592592593</v>
      </c>
      <c r="F231">
        <v>200</v>
      </c>
      <c r="G231">
        <v>1889611729</v>
      </c>
      <c r="H231" t="s">
        <v>354</v>
      </c>
      <c r="I231" t="s">
        <v>355</v>
      </c>
      <c r="J231" t="s">
        <v>265</v>
      </c>
      <c r="K231" t="s">
        <v>1228</v>
      </c>
      <c r="L231" t="s">
        <v>266</v>
      </c>
      <c r="M231" t="s">
        <v>267</v>
      </c>
      <c r="N231" t="s">
        <v>267</v>
      </c>
      <c r="O231" t="s">
        <v>267</v>
      </c>
      <c r="P231">
        <v>0</v>
      </c>
      <c r="Q231">
        <v>1</v>
      </c>
      <c r="R231">
        <v>12</v>
      </c>
      <c r="S231" t="s">
        <v>282</v>
      </c>
      <c r="T231" t="s">
        <v>267</v>
      </c>
      <c r="U231" t="s">
        <v>1229</v>
      </c>
      <c r="V231" t="b">
        <v>0</v>
      </c>
      <c r="W231" t="s">
        <v>265</v>
      </c>
      <c r="X231">
        <v>0</v>
      </c>
      <c r="Y231" t="s">
        <v>265</v>
      </c>
      <c r="Z231" t="s">
        <v>265</v>
      </c>
      <c r="AA231" t="s">
        <v>265</v>
      </c>
      <c r="AB231" t="s">
        <v>265</v>
      </c>
      <c r="AC231" t="s">
        <v>265</v>
      </c>
      <c r="AD231" t="s">
        <v>265</v>
      </c>
      <c r="AE231" t="s">
        <v>265</v>
      </c>
      <c r="AF231" t="s">
        <v>267</v>
      </c>
      <c r="AG231" t="s">
        <v>265</v>
      </c>
      <c r="AH231" t="s">
        <v>265</v>
      </c>
      <c r="AI231" t="s">
        <v>265</v>
      </c>
      <c r="AJ231" t="s">
        <v>265</v>
      </c>
      <c r="AL231" t="str">
        <f>IF(Sudan_News12[[#This Row],[relevancy_classification_english]]="Relevant","مناسب",IF(Sudan_News12[[#This Row],[relevancy_classification_english]]="Relevant","عَرَضِيّ",""))</f>
        <v/>
      </c>
      <c r="AN231" t="str">
        <f>IF(Sudan_News12[[#This Row],[sentiment_analysis_english]]="Negative","سلبي",IF(Sudan_News12[[#This Row],[sentiment_analysis_english]]="Neutral","حيادي",IF(Sudan_News12[[#This Row],[sentiment_analysis_english]]="Positive","إيجابي","")))</f>
        <v/>
      </c>
      <c r="AO231" t="e">
        <f>INDEX(TextClassificationList[],MATCH(Sudan_News12[[#This Row],[text_classification_arabic]],TextClassificationList[text_classification_arabic],0),1)</f>
        <v>#N/A</v>
      </c>
      <c r="AQ231" t="e">
        <f>INDEX(TextClassificationList[],MATCH(Sudan_News12[[#This Row],[text_classification_arabic2]],TextClassificationList[text_classification_arabic],0),1)</f>
        <v>#N/A</v>
      </c>
      <c r="AS231" t="e">
        <f>INDEX(TextClassificationList[],MATCH(Sudan_News12[[#This Row],[text_classification_arabic3]],TextClassificationList[text_classification_arabic],0),1)</f>
        <v>#N/A</v>
      </c>
      <c r="AU231" t="e">
        <f>INDEX(TextClassificationList[],MATCH(Sudan_News12[[#This Row],[text_classification_arabic4]],TextClassificationList[text_classification_arabic],0),1)</f>
        <v>#N/A</v>
      </c>
      <c r="AW231" t="e">
        <f>INDEX(TextClassificationList[],MATCH(Sudan_News12[[#This Row],[text_classification_arabic5]],TextClassificationList[text_classification_arabic],0),1)</f>
        <v>#N/A</v>
      </c>
    </row>
    <row r="232" spans="1:49" x14ac:dyDescent="0.2">
      <c r="A232">
        <v>1.5277285048377508E+18</v>
      </c>
      <c r="B232">
        <v>1.5277285048377508E+18</v>
      </c>
      <c r="C232" t="s">
        <v>1230</v>
      </c>
      <c r="D232" s="1">
        <v>44701</v>
      </c>
      <c r="E232" s="2">
        <v>0.88233796296296296</v>
      </c>
      <c r="F232">
        <v>200</v>
      </c>
      <c r="G232">
        <v>1889611729</v>
      </c>
      <c r="H232" t="s">
        <v>354</v>
      </c>
      <c r="I232" t="s">
        <v>355</v>
      </c>
      <c r="J232" t="s">
        <v>265</v>
      </c>
      <c r="K232" t="s">
        <v>1231</v>
      </c>
      <c r="L232" t="s">
        <v>266</v>
      </c>
      <c r="M232" t="s">
        <v>267</v>
      </c>
      <c r="N232" t="s">
        <v>267</v>
      </c>
      <c r="O232" t="s">
        <v>267</v>
      </c>
      <c r="P232">
        <v>0</v>
      </c>
      <c r="Q232">
        <v>0</v>
      </c>
      <c r="R232">
        <v>3</v>
      </c>
      <c r="S232" t="s">
        <v>1232</v>
      </c>
      <c r="T232" t="s">
        <v>267</v>
      </c>
      <c r="U232" t="s">
        <v>1233</v>
      </c>
      <c r="V232" t="b">
        <v>0</v>
      </c>
      <c r="W232" t="s">
        <v>265</v>
      </c>
      <c r="X232">
        <v>0</v>
      </c>
      <c r="Y232" t="s">
        <v>265</v>
      </c>
      <c r="Z232" t="s">
        <v>265</v>
      </c>
      <c r="AA232" t="s">
        <v>265</v>
      </c>
      <c r="AB232" t="s">
        <v>265</v>
      </c>
      <c r="AC232" t="s">
        <v>265</v>
      </c>
      <c r="AD232" t="s">
        <v>265</v>
      </c>
      <c r="AE232" t="s">
        <v>265</v>
      </c>
      <c r="AF232" t="s">
        <v>267</v>
      </c>
      <c r="AG232" t="s">
        <v>265</v>
      </c>
      <c r="AH232" t="s">
        <v>265</v>
      </c>
      <c r="AI232" t="s">
        <v>265</v>
      </c>
      <c r="AJ232" t="s">
        <v>265</v>
      </c>
      <c r="AL232" t="str">
        <f>IF(Sudan_News12[[#This Row],[relevancy_classification_english]]="Relevant","مناسب",IF(Sudan_News12[[#This Row],[relevancy_classification_english]]="Relevant","عَرَضِيّ",""))</f>
        <v/>
      </c>
      <c r="AN232" t="str">
        <f>IF(Sudan_News12[[#This Row],[sentiment_analysis_english]]="Negative","سلبي",IF(Sudan_News12[[#This Row],[sentiment_analysis_english]]="Neutral","حيادي",IF(Sudan_News12[[#This Row],[sentiment_analysis_english]]="Positive","إيجابي","")))</f>
        <v/>
      </c>
      <c r="AO232" t="e">
        <f>INDEX(TextClassificationList[],MATCH(Sudan_News12[[#This Row],[text_classification_arabic]],TextClassificationList[text_classification_arabic],0),1)</f>
        <v>#N/A</v>
      </c>
      <c r="AQ232" t="e">
        <f>INDEX(TextClassificationList[],MATCH(Sudan_News12[[#This Row],[text_classification_arabic2]],TextClassificationList[text_classification_arabic],0),1)</f>
        <v>#N/A</v>
      </c>
      <c r="AS232" t="e">
        <f>INDEX(TextClassificationList[],MATCH(Sudan_News12[[#This Row],[text_classification_arabic3]],TextClassificationList[text_classification_arabic],0),1)</f>
        <v>#N/A</v>
      </c>
      <c r="AU232" t="e">
        <f>INDEX(TextClassificationList[],MATCH(Sudan_News12[[#This Row],[text_classification_arabic4]],TextClassificationList[text_classification_arabic],0),1)</f>
        <v>#N/A</v>
      </c>
      <c r="AW232" t="e">
        <f>INDEX(TextClassificationList[],MATCH(Sudan_News12[[#This Row],[text_classification_arabic5]],TextClassificationList[text_classification_arabic],0),1)</f>
        <v>#N/A</v>
      </c>
    </row>
    <row r="233" spans="1:49" x14ac:dyDescent="0.2">
      <c r="A233">
        <v>1.5276268457678479E+18</v>
      </c>
      <c r="B233">
        <v>1.5276263459493069E+18</v>
      </c>
      <c r="C233" t="s">
        <v>1234</v>
      </c>
      <c r="D233" s="1">
        <v>44701</v>
      </c>
      <c r="E233" s="2">
        <v>0.60180555555555559</v>
      </c>
      <c r="F233">
        <v>200</v>
      </c>
      <c r="G233">
        <v>1889611729</v>
      </c>
      <c r="H233" t="s">
        <v>354</v>
      </c>
      <c r="I233" t="s">
        <v>355</v>
      </c>
      <c r="J233" t="s">
        <v>265</v>
      </c>
      <c r="K233" t="s">
        <v>1235</v>
      </c>
      <c r="L233" t="s">
        <v>266</v>
      </c>
      <c r="M233" t="s">
        <v>267</v>
      </c>
      <c r="N233" t="s">
        <v>267</v>
      </c>
      <c r="O233" t="s">
        <v>267</v>
      </c>
      <c r="P233">
        <v>0</v>
      </c>
      <c r="Q233">
        <v>0</v>
      </c>
      <c r="R233">
        <v>4</v>
      </c>
      <c r="S233" t="s">
        <v>267</v>
      </c>
      <c r="T233" t="s">
        <v>267</v>
      </c>
      <c r="U233" t="s">
        <v>1236</v>
      </c>
      <c r="V233" t="b">
        <v>0</v>
      </c>
      <c r="W233" t="s">
        <v>265</v>
      </c>
      <c r="X233">
        <v>0</v>
      </c>
      <c r="Y233" t="s">
        <v>265</v>
      </c>
      <c r="Z233" t="s">
        <v>265</v>
      </c>
      <c r="AA233" t="s">
        <v>265</v>
      </c>
      <c r="AB233" t="s">
        <v>265</v>
      </c>
      <c r="AC233" t="s">
        <v>265</v>
      </c>
      <c r="AD233" t="s">
        <v>265</v>
      </c>
      <c r="AE233" t="s">
        <v>265</v>
      </c>
      <c r="AF233" t="s">
        <v>267</v>
      </c>
      <c r="AG233" t="s">
        <v>265</v>
      </c>
      <c r="AH233" t="s">
        <v>265</v>
      </c>
      <c r="AI233" t="s">
        <v>265</v>
      </c>
      <c r="AJ233" t="s">
        <v>265</v>
      </c>
      <c r="AL233" t="str">
        <f>IF(Sudan_News12[[#This Row],[relevancy_classification_english]]="Relevant","مناسب",IF(Sudan_News12[[#This Row],[relevancy_classification_english]]="Relevant","عَرَضِيّ",""))</f>
        <v/>
      </c>
      <c r="AN233" t="str">
        <f>IF(Sudan_News12[[#This Row],[sentiment_analysis_english]]="Negative","سلبي",IF(Sudan_News12[[#This Row],[sentiment_analysis_english]]="Neutral","حيادي",IF(Sudan_News12[[#This Row],[sentiment_analysis_english]]="Positive","إيجابي","")))</f>
        <v/>
      </c>
      <c r="AO233" t="e">
        <f>INDEX(TextClassificationList[],MATCH(Sudan_News12[[#This Row],[text_classification_arabic]],TextClassificationList[text_classification_arabic],0),1)</f>
        <v>#N/A</v>
      </c>
      <c r="AQ233" t="e">
        <f>INDEX(TextClassificationList[],MATCH(Sudan_News12[[#This Row],[text_classification_arabic2]],TextClassificationList[text_classification_arabic],0),1)</f>
        <v>#N/A</v>
      </c>
      <c r="AS233" t="e">
        <f>INDEX(TextClassificationList[],MATCH(Sudan_News12[[#This Row],[text_classification_arabic3]],TextClassificationList[text_classification_arabic],0),1)</f>
        <v>#N/A</v>
      </c>
      <c r="AU233" t="e">
        <f>INDEX(TextClassificationList[],MATCH(Sudan_News12[[#This Row],[text_classification_arabic4]],TextClassificationList[text_classification_arabic],0),1)</f>
        <v>#N/A</v>
      </c>
      <c r="AW233" t="e">
        <f>INDEX(TextClassificationList[],MATCH(Sudan_News12[[#This Row],[text_classification_arabic5]],TextClassificationList[text_classification_arabic],0),1)</f>
        <v>#N/A</v>
      </c>
    </row>
    <row r="234" spans="1:49" x14ac:dyDescent="0.2">
      <c r="A234">
        <v>1.5276265890344919E+18</v>
      </c>
      <c r="B234">
        <v>1.5276263459493069E+18</v>
      </c>
      <c r="C234" t="s">
        <v>1237</v>
      </c>
      <c r="D234" s="1">
        <v>44701</v>
      </c>
      <c r="E234" s="2">
        <v>0.601099537037037</v>
      </c>
      <c r="F234">
        <v>200</v>
      </c>
      <c r="G234">
        <v>1889611729</v>
      </c>
      <c r="H234" t="s">
        <v>354</v>
      </c>
      <c r="I234" t="s">
        <v>355</v>
      </c>
      <c r="J234" t="s">
        <v>265</v>
      </c>
      <c r="K234" t="s">
        <v>1238</v>
      </c>
      <c r="L234" t="s">
        <v>266</v>
      </c>
      <c r="M234" t="s">
        <v>267</v>
      </c>
      <c r="N234" t="s">
        <v>267</v>
      </c>
      <c r="O234" t="s">
        <v>267</v>
      </c>
      <c r="P234">
        <v>1</v>
      </c>
      <c r="Q234">
        <v>0</v>
      </c>
      <c r="R234">
        <v>4</v>
      </c>
      <c r="S234" t="s">
        <v>267</v>
      </c>
      <c r="T234" t="s">
        <v>267</v>
      </c>
      <c r="U234" t="s">
        <v>1239</v>
      </c>
      <c r="V234" t="b">
        <v>0</v>
      </c>
      <c r="W234" t="s">
        <v>265</v>
      </c>
      <c r="X234">
        <v>0</v>
      </c>
      <c r="Y234" t="s">
        <v>265</v>
      </c>
      <c r="Z234" t="s">
        <v>265</v>
      </c>
      <c r="AA234" t="s">
        <v>265</v>
      </c>
      <c r="AB234" t="s">
        <v>265</v>
      </c>
      <c r="AC234" t="s">
        <v>265</v>
      </c>
      <c r="AD234" t="s">
        <v>265</v>
      </c>
      <c r="AE234" t="s">
        <v>265</v>
      </c>
      <c r="AF234" t="s">
        <v>267</v>
      </c>
      <c r="AG234" t="s">
        <v>265</v>
      </c>
      <c r="AH234" t="s">
        <v>265</v>
      </c>
      <c r="AI234" t="s">
        <v>265</v>
      </c>
      <c r="AJ234" t="s">
        <v>265</v>
      </c>
      <c r="AL234" t="str">
        <f>IF(Sudan_News12[[#This Row],[relevancy_classification_english]]="Relevant","مناسب",IF(Sudan_News12[[#This Row],[relevancy_classification_english]]="Relevant","عَرَضِيّ",""))</f>
        <v/>
      </c>
      <c r="AN234" t="str">
        <f>IF(Sudan_News12[[#This Row],[sentiment_analysis_english]]="Negative","سلبي",IF(Sudan_News12[[#This Row],[sentiment_analysis_english]]="Neutral","حيادي",IF(Sudan_News12[[#This Row],[sentiment_analysis_english]]="Positive","إيجابي","")))</f>
        <v/>
      </c>
      <c r="AO234" t="e">
        <f>INDEX(TextClassificationList[],MATCH(Sudan_News12[[#This Row],[text_classification_arabic]],TextClassificationList[text_classification_arabic],0),1)</f>
        <v>#N/A</v>
      </c>
      <c r="AQ234" t="e">
        <f>INDEX(TextClassificationList[],MATCH(Sudan_News12[[#This Row],[text_classification_arabic2]],TextClassificationList[text_classification_arabic],0),1)</f>
        <v>#N/A</v>
      </c>
      <c r="AS234" t="e">
        <f>INDEX(TextClassificationList[],MATCH(Sudan_News12[[#This Row],[text_classification_arabic3]],TextClassificationList[text_classification_arabic],0),1)</f>
        <v>#N/A</v>
      </c>
      <c r="AU234" t="e">
        <f>INDEX(TextClassificationList[],MATCH(Sudan_News12[[#This Row],[text_classification_arabic4]],TextClassificationList[text_classification_arabic],0),1)</f>
        <v>#N/A</v>
      </c>
      <c r="AW234" t="e">
        <f>INDEX(TextClassificationList[],MATCH(Sudan_News12[[#This Row],[text_classification_arabic5]],TextClassificationList[text_classification_arabic],0),1)</f>
        <v>#N/A</v>
      </c>
    </row>
    <row r="235" spans="1:49" x14ac:dyDescent="0.2">
      <c r="A235">
        <v>1.5276263459493069E+18</v>
      </c>
      <c r="B235">
        <v>1.5276263459493069E+18</v>
      </c>
      <c r="C235" t="s">
        <v>1240</v>
      </c>
      <c r="D235" s="1">
        <v>44701</v>
      </c>
      <c r="E235" s="2">
        <v>0.60042824074074075</v>
      </c>
      <c r="F235">
        <v>200</v>
      </c>
      <c r="G235">
        <v>1889611729</v>
      </c>
      <c r="H235" t="s">
        <v>354</v>
      </c>
      <c r="I235" t="s">
        <v>355</v>
      </c>
      <c r="J235" t="s">
        <v>265</v>
      </c>
      <c r="K235" t="s">
        <v>1241</v>
      </c>
      <c r="L235" t="s">
        <v>266</v>
      </c>
      <c r="M235" t="s">
        <v>267</v>
      </c>
      <c r="N235" t="s">
        <v>267</v>
      </c>
      <c r="O235" t="s">
        <v>1242</v>
      </c>
      <c r="P235">
        <v>1</v>
      </c>
      <c r="Q235">
        <v>3</v>
      </c>
      <c r="R235">
        <v>15</v>
      </c>
      <c r="S235" t="s">
        <v>267</v>
      </c>
      <c r="T235" t="s">
        <v>267</v>
      </c>
      <c r="U235" t="s">
        <v>1243</v>
      </c>
      <c r="V235" t="b">
        <v>0</v>
      </c>
      <c r="W235" t="s">
        <v>265</v>
      </c>
      <c r="X235">
        <v>1</v>
      </c>
      <c r="Y235" t="s">
        <v>1244</v>
      </c>
      <c r="Z235" t="s">
        <v>265</v>
      </c>
      <c r="AA235" t="s">
        <v>265</v>
      </c>
      <c r="AB235" t="s">
        <v>265</v>
      </c>
      <c r="AC235" t="s">
        <v>265</v>
      </c>
      <c r="AD235" t="s">
        <v>265</v>
      </c>
      <c r="AE235" t="s">
        <v>265</v>
      </c>
      <c r="AF235" t="s">
        <v>267</v>
      </c>
      <c r="AG235" t="s">
        <v>265</v>
      </c>
      <c r="AH235" t="s">
        <v>265</v>
      </c>
      <c r="AI235" t="s">
        <v>265</v>
      </c>
      <c r="AJ235" t="s">
        <v>265</v>
      </c>
      <c r="AL235" t="str">
        <f>IF(Sudan_News12[[#This Row],[relevancy_classification_english]]="Relevant","مناسب",IF(Sudan_News12[[#This Row],[relevancy_classification_english]]="Relevant","عَرَضِيّ",""))</f>
        <v/>
      </c>
      <c r="AN235" t="str">
        <f>IF(Sudan_News12[[#This Row],[sentiment_analysis_english]]="Negative","سلبي",IF(Sudan_News12[[#This Row],[sentiment_analysis_english]]="Neutral","حيادي",IF(Sudan_News12[[#This Row],[sentiment_analysis_english]]="Positive","إيجابي","")))</f>
        <v/>
      </c>
      <c r="AO235" t="e">
        <f>INDEX(TextClassificationList[],MATCH(Sudan_News12[[#This Row],[text_classification_arabic]],TextClassificationList[text_classification_arabic],0),1)</f>
        <v>#N/A</v>
      </c>
      <c r="AQ235" t="e">
        <f>INDEX(TextClassificationList[],MATCH(Sudan_News12[[#This Row],[text_classification_arabic2]],TextClassificationList[text_classification_arabic],0),1)</f>
        <v>#N/A</v>
      </c>
      <c r="AS235" t="e">
        <f>INDEX(TextClassificationList[],MATCH(Sudan_News12[[#This Row],[text_classification_arabic3]],TextClassificationList[text_classification_arabic],0),1)</f>
        <v>#N/A</v>
      </c>
      <c r="AU235" t="e">
        <f>INDEX(TextClassificationList[],MATCH(Sudan_News12[[#This Row],[text_classification_arabic4]],TextClassificationList[text_classification_arabic],0),1)</f>
        <v>#N/A</v>
      </c>
      <c r="AW235" t="e">
        <f>INDEX(TextClassificationList[],MATCH(Sudan_News12[[#This Row],[text_classification_arabic5]],TextClassificationList[text_classification_arabic],0),1)</f>
        <v>#N/A</v>
      </c>
    </row>
    <row r="236" spans="1:49" x14ac:dyDescent="0.2">
      <c r="A236">
        <v>1.5274349384585544E+18</v>
      </c>
      <c r="B236">
        <v>1.5274349384585544E+18</v>
      </c>
      <c r="C236" t="s">
        <v>1245</v>
      </c>
      <c r="D236" s="1">
        <v>44701</v>
      </c>
      <c r="E236" s="2">
        <v>7.2245370370370376E-2</v>
      </c>
      <c r="F236">
        <v>200</v>
      </c>
      <c r="G236">
        <v>1889611729</v>
      </c>
      <c r="H236" t="s">
        <v>354</v>
      </c>
      <c r="I236" t="s">
        <v>355</v>
      </c>
      <c r="J236" t="s">
        <v>265</v>
      </c>
      <c r="K236" t="s">
        <v>1246</v>
      </c>
      <c r="L236" t="s">
        <v>266</v>
      </c>
      <c r="M236" t="s">
        <v>267</v>
      </c>
      <c r="N236" t="s">
        <v>267</v>
      </c>
      <c r="O236" t="s">
        <v>267</v>
      </c>
      <c r="P236">
        <v>3</v>
      </c>
      <c r="Q236">
        <v>1</v>
      </c>
      <c r="R236">
        <v>3</v>
      </c>
      <c r="S236" t="s">
        <v>267</v>
      </c>
      <c r="T236" t="s">
        <v>267</v>
      </c>
      <c r="U236" t="s">
        <v>1247</v>
      </c>
      <c r="V236" t="b">
        <v>0</v>
      </c>
      <c r="W236" t="s">
        <v>265</v>
      </c>
      <c r="X236">
        <v>0</v>
      </c>
      <c r="Y236" t="s">
        <v>265</v>
      </c>
      <c r="Z236" t="s">
        <v>265</v>
      </c>
      <c r="AA236" t="s">
        <v>265</v>
      </c>
      <c r="AB236" t="s">
        <v>265</v>
      </c>
      <c r="AC236" t="s">
        <v>265</v>
      </c>
      <c r="AD236" t="s">
        <v>265</v>
      </c>
      <c r="AE236" t="s">
        <v>265</v>
      </c>
      <c r="AF236" t="s">
        <v>267</v>
      </c>
      <c r="AG236" t="s">
        <v>265</v>
      </c>
      <c r="AH236" t="s">
        <v>265</v>
      </c>
      <c r="AI236" t="s">
        <v>265</v>
      </c>
      <c r="AJ236" t="s">
        <v>265</v>
      </c>
      <c r="AL236" t="str">
        <f>IF(Sudan_News12[[#This Row],[relevancy_classification_english]]="Relevant","مناسب",IF(Sudan_News12[[#This Row],[relevancy_classification_english]]="Relevant","عَرَضِيّ",""))</f>
        <v/>
      </c>
      <c r="AN236" t="str">
        <f>IF(Sudan_News12[[#This Row],[sentiment_analysis_english]]="Negative","سلبي",IF(Sudan_News12[[#This Row],[sentiment_analysis_english]]="Neutral","حيادي",IF(Sudan_News12[[#This Row],[sentiment_analysis_english]]="Positive","إيجابي","")))</f>
        <v/>
      </c>
      <c r="AO236" t="e">
        <f>INDEX(TextClassificationList[],MATCH(Sudan_News12[[#This Row],[text_classification_arabic]],TextClassificationList[text_classification_arabic],0),1)</f>
        <v>#N/A</v>
      </c>
      <c r="AQ236" t="e">
        <f>INDEX(TextClassificationList[],MATCH(Sudan_News12[[#This Row],[text_classification_arabic2]],TextClassificationList[text_classification_arabic],0),1)</f>
        <v>#N/A</v>
      </c>
      <c r="AS236" t="e">
        <f>INDEX(TextClassificationList[],MATCH(Sudan_News12[[#This Row],[text_classification_arabic3]],TextClassificationList[text_classification_arabic],0),1)</f>
        <v>#N/A</v>
      </c>
      <c r="AU236" t="e">
        <f>INDEX(TextClassificationList[],MATCH(Sudan_News12[[#This Row],[text_classification_arabic4]],TextClassificationList[text_classification_arabic],0),1)</f>
        <v>#N/A</v>
      </c>
      <c r="AW236" t="e">
        <f>INDEX(TextClassificationList[],MATCH(Sudan_News12[[#This Row],[text_classification_arabic5]],TextClassificationList[text_classification_arabic],0),1)</f>
        <v>#N/A</v>
      </c>
    </row>
    <row r="237" spans="1:49" x14ac:dyDescent="0.2">
      <c r="A237">
        <v>1.5273808447800771E+18</v>
      </c>
      <c r="B237">
        <v>1.5273379739222753E+18</v>
      </c>
      <c r="C237" t="s">
        <v>1248</v>
      </c>
      <c r="D237" s="1">
        <v>44700</v>
      </c>
      <c r="E237" s="2">
        <v>0.92297453703703702</v>
      </c>
      <c r="F237">
        <v>200</v>
      </c>
      <c r="G237">
        <v>1889611729</v>
      </c>
      <c r="H237" t="s">
        <v>354</v>
      </c>
      <c r="I237" t="s">
        <v>355</v>
      </c>
      <c r="J237" t="s">
        <v>265</v>
      </c>
      <c r="K237" t="s">
        <v>1249</v>
      </c>
      <c r="L237" t="s">
        <v>266</v>
      </c>
      <c r="M237" t="s">
        <v>267</v>
      </c>
      <c r="N237" t="s">
        <v>267</v>
      </c>
      <c r="O237" t="s">
        <v>267</v>
      </c>
      <c r="P237">
        <v>0</v>
      </c>
      <c r="Q237">
        <v>0</v>
      </c>
      <c r="R237">
        <v>1</v>
      </c>
      <c r="S237" t="s">
        <v>267</v>
      </c>
      <c r="T237" t="s">
        <v>267</v>
      </c>
      <c r="U237" t="s">
        <v>1250</v>
      </c>
      <c r="V237" t="b">
        <v>0</v>
      </c>
      <c r="W237" t="s">
        <v>265</v>
      </c>
      <c r="X237">
        <v>0</v>
      </c>
      <c r="Y237" t="s">
        <v>265</v>
      </c>
      <c r="Z237" t="s">
        <v>265</v>
      </c>
      <c r="AA237" t="s">
        <v>265</v>
      </c>
      <c r="AB237" t="s">
        <v>265</v>
      </c>
      <c r="AC237" t="s">
        <v>265</v>
      </c>
      <c r="AD237" t="s">
        <v>265</v>
      </c>
      <c r="AE237" t="s">
        <v>265</v>
      </c>
      <c r="AF237" t="s">
        <v>1251</v>
      </c>
      <c r="AG237" t="s">
        <v>265</v>
      </c>
      <c r="AH237" t="s">
        <v>265</v>
      </c>
      <c r="AI237" t="s">
        <v>265</v>
      </c>
      <c r="AJ237" t="s">
        <v>265</v>
      </c>
      <c r="AL237" t="str">
        <f>IF(Sudan_News12[[#This Row],[relevancy_classification_english]]="Relevant","مناسب",IF(Sudan_News12[[#This Row],[relevancy_classification_english]]="Relevant","عَرَضِيّ",""))</f>
        <v/>
      </c>
      <c r="AN237" t="str">
        <f>IF(Sudan_News12[[#This Row],[sentiment_analysis_english]]="Negative","سلبي",IF(Sudan_News12[[#This Row],[sentiment_analysis_english]]="Neutral","حيادي",IF(Sudan_News12[[#This Row],[sentiment_analysis_english]]="Positive","إيجابي","")))</f>
        <v/>
      </c>
      <c r="AO237" t="e">
        <f>INDEX(TextClassificationList[],MATCH(Sudan_News12[[#This Row],[text_classification_arabic]],TextClassificationList[text_classification_arabic],0),1)</f>
        <v>#N/A</v>
      </c>
      <c r="AQ237" t="e">
        <f>INDEX(TextClassificationList[],MATCH(Sudan_News12[[#This Row],[text_classification_arabic2]],TextClassificationList[text_classification_arabic],0),1)</f>
        <v>#N/A</v>
      </c>
      <c r="AS237" t="e">
        <f>INDEX(TextClassificationList[],MATCH(Sudan_News12[[#This Row],[text_classification_arabic3]],TextClassificationList[text_classification_arabic],0),1)</f>
        <v>#N/A</v>
      </c>
      <c r="AU237" t="e">
        <f>INDEX(TextClassificationList[],MATCH(Sudan_News12[[#This Row],[text_classification_arabic4]],TextClassificationList[text_classification_arabic],0),1)</f>
        <v>#N/A</v>
      </c>
      <c r="AW237" t="e">
        <f>INDEX(TextClassificationList[],MATCH(Sudan_News12[[#This Row],[text_classification_arabic5]],TextClassificationList[text_classification_arabic],0),1)</f>
        <v>#N/A</v>
      </c>
    </row>
    <row r="238" spans="1:49" x14ac:dyDescent="0.2">
      <c r="A238">
        <v>1.5273617605332828E+18</v>
      </c>
      <c r="B238">
        <v>1.5273617605332828E+18</v>
      </c>
      <c r="C238" t="s">
        <v>1252</v>
      </c>
      <c r="D238" s="1">
        <v>44700</v>
      </c>
      <c r="E238" s="2">
        <v>0.87031250000000004</v>
      </c>
      <c r="F238">
        <v>200</v>
      </c>
      <c r="G238">
        <v>1889611729</v>
      </c>
      <c r="H238" t="s">
        <v>354</v>
      </c>
      <c r="I238" t="s">
        <v>355</v>
      </c>
      <c r="J238" t="s">
        <v>265</v>
      </c>
      <c r="K238" t="s">
        <v>1253</v>
      </c>
      <c r="L238" t="s">
        <v>266</v>
      </c>
      <c r="M238" t="s">
        <v>267</v>
      </c>
      <c r="N238" t="s">
        <v>267</v>
      </c>
      <c r="O238" t="s">
        <v>267</v>
      </c>
      <c r="P238">
        <v>0</v>
      </c>
      <c r="Q238">
        <v>2</v>
      </c>
      <c r="R238">
        <v>29</v>
      </c>
      <c r="S238" t="s">
        <v>267</v>
      </c>
      <c r="T238" t="s">
        <v>267</v>
      </c>
      <c r="U238" t="s">
        <v>1254</v>
      </c>
      <c r="V238" t="b">
        <v>0</v>
      </c>
      <c r="W238" t="s">
        <v>265</v>
      </c>
      <c r="X238">
        <v>0</v>
      </c>
      <c r="Y238" t="s">
        <v>265</v>
      </c>
      <c r="Z238" t="s">
        <v>265</v>
      </c>
      <c r="AA238" t="s">
        <v>265</v>
      </c>
      <c r="AB238" t="s">
        <v>265</v>
      </c>
      <c r="AC238" t="s">
        <v>265</v>
      </c>
      <c r="AD238" t="s">
        <v>265</v>
      </c>
      <c r="AE238" t="s">
        <v>265</v>
      </c>
      <c r="AF238" t="s">
        <v>267</v>
      </c>
      <c r="AG238" t="s">
        <v>265</v>
      </c>
      <c r="AH238" t="s">
        <v>265</v>
      </c>
      <c r="AI238" t="s">
        <v>265</v>
      </c>
      <c r="AJ238" t="s">
        <v>265</v>
      </c>
      <c r="AL238" t="str">
        <f>IF(Sudan_News12[[#This Row],[relevancy_classification_english]]="Relevant","مناسب",IF(Sudan_News12[[#This Row],[relevancy_classification_english]]="Relevant","عَرَضِيّ",""))</f>
        <v/>
      </c>
      <c r="AN238" t="str">
        <f>IF(Sudan_News12[[#This Row],[sentiment_analysis_english]]="Negative","سلبي",IF(Sudan_News12[[#This Row],[sentiment_analysis_english]]="Neutral","حيادي",IF(Sudan_News12[[#This Row],[sentiment_analysis_english]]="Positive","إيجابي","")))</f>
        <v/>
      </c>
      <c r="AO238" t="e">
        <f>INDEX(TextClassificationList[],MATCH(Sudan_News12[[#This Row],[text_classification_arabic]],TextClassificationList[text_classification_arabic],0),1)</f>
        <v>#N/A</v>
      </c>
      <c r="AQ238" t="e">
        <f>INDEX(TextClassificationList[],MATCH(Sudan_News12[[#This Row],[text_classification_arabic2]],TextClassificationList[text_classification_arabic],0),1)</f>
        <v>#N/A</v>
      </c>
      <c r="AS238" t="e">
        <f>INDEX(TextClassificationList[],MATCH(Sudan_News12[[#This Row],[text_classification_arabic3]],TextClassificationList[text_classification_arabic],0),1)</f>
        <v>#N/A</v>
      </c>
      <c r="AU238" t="e">
        <f>INDEX(TextClassificationList[],MATCH(Sudan_News12[[#This Row],[text_classification_arabic4]],TextClassificationList[text_classification_arabic],0),1)</f>
        <v>#N/A</v>
      </c>
      <c r="AW238" t="e">
        <f>INDEX(TextClassificationList[],MATCH(Sudan_News12[[#This Row],[text_classification_arabic5]],TextClassificationList[text_classification_arabic],0),1)</f>
        <v>#N/A</v>
      </c>
    </row>
    <row r="239" spans="1:49" x14ac:dyDescent="0.2">
      <c r="A239">
        <v>1.5273139428206879E+18</v>
      </c>
      <c r="B239">
        <v>1.5273139428206879E+18</v>
      </c>
      <c r="C239" t="s">
        <v>1255</v>
      </c>
      <c r="D239" s="1">
        <v>44700</v>
      </c>
      <c r="E239" s="2">
        <v>0.73835648148148147</v>
      </c>
      <c r="F239">
        <v>200</v>
      </c>
      <c r="G239">
        <v>1889611729</v>
      </c>
      <c r="H239" t="s">
        <v>354</v>
      </c>
      <c r="I239" t="s">
        <v>355</v>
      </c>
      <c r="J239" t="s">
        <v>265</v>
      </c>
      <c r="K239" t="s">
        <v>1256</v>
      </c>
      <c r="L239" t="s">
        <v>266</v>
      </c>
      <c r="M239" t="s">
        <v>267</v>
      </c>
      <c r="N239" t="s">
        <v>267</v>
      </c>
      <c r="O239" t="s">
        <v>1257</v>
      </c>
      <c r="P239">
        <v>0</v>
      </c>
      <c r="Q239">
        <v>0</v>
      </c>
      <c r="R239">
        <v>3</v>
      </c>
      <c r="S239" t="s">
        <v>267</v>
      </c>
      <c r="T239" t="s">
        <v>267</v>
      </c>
      <c r="U239" t="s">
        <v>1258</v>
      </c>
      <c r="V239" t="b">
        <v>0</v>
      </c>
      <c r="W239" t="s">
        <v>265</v>
      </c>
      <c r="X239">
        <v>1</v>
      </c>
      <c r="Y239" t="s">
        <v>1259</v>
      </c>
      <c r="Z239" t="s">
        <v>265</v>
      </c>
      <c r="AA239" t="s">
        <v>265</v>
      </c>
      <c r="AB239" t="s">
        <v>265</v>
      </c>
      <c r="AC239" t="s">
        <v>265</v>
      </c>
      <c r="AD239" t="s">
        <v>265</v>
      </c>
      <c r="AE239" t="s">
        <v>265</v>
      </c>
      <c r="AF239" t="s">
        <v>267</v>
      </c>
      <c r="AG239" t="s">
        <v>265</v>
      </c>
      <c r="AH239" t="s">
        <v>265</v>
      </c>
      <c r="AI239" t="s">
        <v>265</v>
      </c>
      <c r="AJ239" t="s">
        <v>265</v>
      </c>
      <c r="AL239" t="str">
        <f>IF(Sudan_News12[[#This Row],[relevancy_classification_english]]="Relevant","مناسب",IF(Sudan_News12[[#This Row],[relevancy_classification_english]]="Relevant","عَرَضِيّ",""))</f>
        <v/>
      </c>
      <c r="AN239" t="str">
        <f>IF(Sudan_News12[[#This Row],[sentiment_analysis_english]]="Negative","سلبي",IF(Sudan_News12[[#This Row],[sentiment_analysis_english]]="Neutral","حيادي",IF(Sudan_News12[[#This Row],[sentiment_analysis_english]]="Positive","إيجابي","")))</f>
        <v/>
      </c>
      <c r="AO239" t="e">
        <f>INDEX(TextClassificationList[],MATCH(Sudan_News12[[#This Row],[text_classification_arabic]],TextClassificationList[text_classification_arabic],0),1)</f>
        <v>#N/A</v>
      </c>
      <c r="AQ239" t="e">
        <f>INDEX(TextClassificationList[],MATCH(Sudan_News12[[#This Row],[text_classification_arabic2]],TextClassificationList[text_classification_arabic],0),1)</f>
        <v>#N/A</v>
      </c>
      <c r="AS239" t="e">
        <f>INDEX(TextClassificationList[],MATCH(Sudan_News12[[#This Row],[text_classification_arabic3]],TextClassificationList[text_classification_arabic],0),1)</f>
        <v>#N/A</v>
      </c>
      <c r="AU239" t="e">
        <f>INDEX(TextClassificationList[],MATCH(Sudan_News12[[#This Row],[text_classification_arabic4]],TextClassificationList[text_classification_arabic],0),1)</f>
        <v>#N/A</v>
      </c>
      <c r="AW239" t="e">
        <f>INDEX(TextClassificationList[],MATCH(Sudan_News12[[#This Row],[text_classification_arabic5]],TextClassificationList[text_classification_arabic],0),1)</f>
        <v>#N/A</v>
      </c>
    </row>
    <row r="240" spans="1:49" x14ac:dyDescent="0.2">
      <c r="A240">
        <v>1.5270148034574213E+18</v>
      </c>
      <c r="B240">
        <v>1.5270148034574213E+18</v>
      </c>
      <c r="C240" t="s">
        <v>1260</v>
      </c>
      <c r="D240" s="1">
        <v>44699</v>
      </c>
      <c r="E240" s="2">
        <v>0.91289351851851852</v>
      </c>
      <c r="F240">
        <v>200</v>
      </c>
      <c r="G240">
        <v>1889611729</v>
      </c>
      <c r="H240" t="s">
        <v>354</v>
      </c>
      <c r="I240" t="s">
        <v>355</v>
      </c>
      <c r="J240" t="s">
        <v>265</v>
      </c>
      <c r="K240" t="s">
        <v>1261</v>
      </c>
      <c r="L240" t="s">
        <v>266</v>
      </c>
      <c r="M240" t="s">
        <v>267</v>
      </c>
      <c r="N240" t="s">
        <v>267</v>
      </c>
      <c r="O240" t="s">
        <v>267</v>
      </c>
      <c r="P240">
        <v>0</v>
      </c>
      <c r="Q240">
        <v>0</v>
      </c>
      <c r="R240">
        <v>1</v>
      </c>
      <c r="S240" t="s">
        <v>1262</v>
      </c>
      <c r="T240" t="s">
        <v>267</v>
      </c>
      <c r="U240" t="s">
        <v>1263</v>
      </c>
      <c r="V240" t="b">
        <v>0</v>
      </c>
      <c r="W240" t="s">
        <v>265</v>
      </c>
      <c r="X240">
        <v>0</v>
      </c>
      <c r="Y240" t="s">
        <v>265</v>
      </c>
      <c r="Z240" t="s">
        <v>265</v>
      </c>
      <c r="AA240" t="s">
        <v>265</v>
      </c>
      <c r="AB240" t="s">
        <v>265</v>
      </c>
      <c r="AC240" t="s">
        <v>265</v>
      </c>
      <c r="AD240" t="s">
        <v>265</v>
      </c>
      <c r="AE240" t="s">
        <v>265</v>
      </c>
      <c r="AF240" t="s">
        <v>267</v>
      </c>
      <c r="AG240" t="s">
        <v>265</v>
      </c>
      <c r="AH240" t="s">
        <v>265</v>
      </c>
      <c r="AI240" t="s">
        <v>265</v>
      </c>
      <c r="AJ240" t="s">
        <v>265</v>
      </c>
      <c r="AL240" t="str">
        <f>IF(Sudan_News12[[#This Row],[relevancy_classification_english]]="Relevant","مناسب",IF(Sudan_News12[[#This Row],[relevancy_classification_english]]="Relevant","عَرَضِيّ",""))</f>
        <v/>
      </c>
      <c r="AN240" t="str">
        <f>IF(Sudan_News12[[#This Row],[sentiment_analysis_english]]="Negative","سلبي",IF(Sudan_News12[[#This Row],[sentiment_analysis_english]]="Neutral","حيادي",IF(Sudan_News12[[#This Row],[sentiment_analysis_english]]="Positive","إيجابي","")))</f>
        <v/>
      </c>
      <c r="AO240" t="e">
        <f>INDEX(TextClassificationList[],MATCH(Sudan_News12[[#This Row],[text_classification_arabic]],TextClassificationList[text_classification_arabic],0),1)</f>
        <v>#N/A</v>
      </c>
      <c r="AQ240" t="e">
        <f>INDEX(TextClassificationList[],MATCH(Sudan_News12[[#This Row],[text_classification_arabic2]],TextClassificationList[text_classification_arabic],0),1)</f>
        <v>#N/A</v>
      </c>
      <c r="AS240" t="e">
        <f>INDEX(TextClassificationList[],MATCH(Sudan_News12[[#This Row],[text_classification_arabic3]],TextClassificationList[text_classification_arabic],0),1)</f>
        <v>#N/A</v>
      </c>
      <c r="AU240" t="e">
        <f>INDEX(TextClassificationList[],MATCH(Sudan_News12[[#This Row],[text_classification_arabic4]],TextClassificationList[text_classification_arabic],0),1)</f>
        <v>#N/A</v>
      </c>
      <c r="AW240" t="e">
        <f>INDEX(TextClassificationList[],MATCH(Sudan_News12[[#This Row],[text_classification_arabic5]],TextClassificationList[text_classification_arabic],0),1)</f>
        <v>#N/A</v>
      </c>
    </row>
    <row r="241" spans="1:49" x14ac:dyDescent="0.2">
      <c r="A241">
        <v>1.5268774563130737E+18</v>
      </c>
      <c r="B241">
        <v>1.5268774563130737E+18</v>
      </c>
      <c r="C241" t="s">
        <v>1264</v>
      </c>
      <c r="D241" s="1">
        <v>44699</v>
      </c>
      <c r="E241" s="2">
        <v>0.53388888888888886</v>
      </c>
      <c r="F241">
        <v>200</v>
      </c>
      <c r="G241">
        <v>1889611729</v>
      </c>
      <c r="H241" t="s">
        <v>354</v>
      </c>
      <c r="I241" t="s">
        <v>355</v>
      </c>
      <c r="J241" t="s">
        <v>265</v>
      </c>
      <c r="K241" t="s">
        <v>1265</v>
      </c>
      <c r="L241" t="s">
        <v>266</v>
      </c>
      <c r="M241" t="s">
        <v>267</v>
      </c>
      <c r="N241" t="s">
        <v>267</v>
      </c>
      <c r="O241" t="s">
        <v>267</v>
      </c>
      <c r="P241">
        <v>0</v>
      </c>
      <c r="Q241">
        <v>0</v>
      </c>
      <c r="R241">
        <v>3</v>
      </c>
      <c r="S241" t="s">
        <v>1266</v>
      </c>
      <c r="T241" t="s">
        <v>267</v>
      </c>
      <c r="U241" t="s">
        <v>1267</v>
      </c>
      <c r="V241" t="b">
        <v>0</v>
      </c>
      <c r="W241" t="s">
        <v>265</v>
      </c>
      <c r="X241">
        <v>0</v>
      </c>
      <c r="Y241" t="s">
        <v>265</v>
      </c>
      <c r="Z241" t="s">
        <v>265</v>
      </c>
      <c r="AA241" t="s">
        <v>265</v>
      </c>
      <c r="AB241" t="s">
        <v>265</v>
      </c>
      <c r="AC241" t="s">
        <v>265</v>
      </c>
      <c r="AD241" t="s">
        <v>265</v>
      </c>
      <c r="AE241" t="s">
        <v>265</v>
      </c>
      <c r="AF241" t="s">
        <v>267</v>
      </c>
      <c r="AG241" t="s">
        <v>265</v>
      </c>
      <c r="AH241" t="s">
        <v>265</v>
      </c>
      <c r="AI241" t="s">
        <v>265</v>
      </c>
      <c r="AJ241" t="s">
        <v>265</v>
      </c>
      <c r="AL241" t="str">
        <f>IF(Sudan_News12[[#This Row],[relevancy_classification_english]]="Relevant","مناسب",IF(Sudan_News12[[#This Row],[relevancy_classification_english]]="Relevant","عَرَضِيّ",""))</f>
        <v/>
      </c>
      <c r="AN241" t="str">
        <f>IF(Sudan_News12[[#This Row],[sentiment_analysis_english]]="Negative","سلبي",IF(Sudan_News12[[#This Row],[sentiment_analysis_english]]="Neutral","حيادي",IF(Sudan_News12[[#This Row],[sentiment_analysis_english]]="Positive","إيجابي","")))</f>
        <v/>
      </c>
      <c r="AO241" t="e">
        <f>INDEX(TextClassificationList[],MATCH(Sudan_News12[[#This Row],[text_classification_arabic]],TextClassificationList[text_classification_arabic],0),1)</f>
        <v>#N/A</v>
      </c>
      <c r="AQ241" t="e">
        <f>INDEX(TextClassificationList[],MATCH(Sudan_News12[[#This Row],[text_classification_arabic2]],TextClassificationList[text_classification_arabic],0),1)</f>
        <v>#N/A</v>
      </c>
      <c r="AS241" t="e">
        <f>INDEX(TextClassificationList[],MATCH(Sudan_News12[[#This Row],[text_classification_arabic3]],TextClassificationList[text_classification_arabic],0),1)</f>
        <v>#N/A</v>
      </c>
      <c r="AU241" t="e">
        <f>INDEX(TextClassificationList[],MATCH(Sudan_News12[[#This Row],[text_classification_arabic4]],TextClassificationList[text_classification_arabic],0),1)</f>
        <v>#N/A</v>
      </c>
      <c r="AW241" t="e">
        <f>INDEX(TextClassificationList[],MATCH(Sudan_News12[[#This Row],[text_classification_arabic5]],TextClassificationList[text_classification_arabic],0),1)</f>
        <v>#N/A</v>
      </c>
    </row>
    <row r="242" spans="1:49" x14ac:dyDescent="0.2">
      <c r="A242">
        <v>1.5268492980334346E+18</v>
      </c>
      <c r="B242">
        <v>1.5268492980334346E+18</v>
      </c>
      <c r="C242" t="s">
        <v>1268</v>
      </c>
      <c r="D242" s="1">
        <v>44699</v>
      </c>
      <c r="E242" s="2">
        <v>0.45618055555555553</v>
      </c>
      <c r="F242">
        <v>200</v>
      </c>
      <c r="G242">
        <v>1889611729</v>
      </c>
      <c r="H242" t="s">
        <v>354</v>
      </c>
      <c r="I242" t="s">
        <v>355</v>
      </c>
      <c r="J242" t="s">
        <v>265</v>
      </c>
      <c r="K242" t="s">
        <v>1269</v>
      </c>
      <c r="L242" t="s">
        <v>266</v>
      </c>
      <c r="M242" t="s">
        <v>267</v>
      </c>
      <c r="N242" t="s">
        <v>267</v>
      </c>
      <c r="O242" t="s">
        <v>267</v>
      </c>
      <c r="P242">
        <v>1</v>
      </c>
      <c r="Q242">
        <v>8</v>
      </c>
      <c r="R242">
        <v>27</v>
      </c>
      <c r="S242" t="s">
        <v>1270</v>
      </c>
      <c r="T242" t="s">
        <v>267</v>
      </c>
      <c r="U242" t="s">
        <v>1271</v>
      </c>
      <c r="V242" t="b">
        <v>0</v>
      </c>
      <c r="W242" t="s">
        <v>265</v>
      </c>
      <c r="X242">
        <v>0</v>
      </c>
      <c r="Y242" t="s">
        <v>265</v>
      </c>
      <c r="Z242" t="s">
        <v>265</v>
      </c>
      <c r="AA242" t="s">
        <v>265</v>
      </c>
      <c r="AB242" t="s">
        <v>265</v>
      </c>
      <c r="AC242" t="s">
        <v>265</v>
      </c>
      <c r="AD242" t="s">
        <v>265</v>
      </c>
      <c r="AE242" t="s">
        <v>265</v>
      </c>
      <c r="AF242" t="s">
        <v>267</v>
      </c>
      <c r="AG242" t="s">
        <v>265</v>
      </c>
      <c r="AH242" t="s">
        <v>265</v>
      </c>
      <c r="AI242" t="s">
        <v>265</v>
      </c>
      <c r="AJ242" t="s">
        <v>265</v>
      </c>
      <c r="AL242" t="str">
        <f>IF(Sudan_News12[[#This Row],[relevancy_classification_english]]="Relevant","مناسب",IF(Sudan_News12[[#This Row],[relevancy_classification_english]]="Relevant","عَرَضِيّ",""))</f>
        <v/>
      </c>
      <c r="AN242" t="str">
        <f>IF(Sudan_News12[[#This Row],[sentiment_analysis_english]]="Negative","سلبي",IF(Sudan_News12[[#This Row],[sentiment_analysis_english]]="Neutral","حيادي",IF(Sudan_News12[[#This Row],[sentiment_analysis_english]]="Positive","إيجابي","")))</f>
        <v/>
      </c>
      <c r="AO242" t="e">
        <f>INDEX(TextClassificationList[],MATCH(Sudan_News12[[#This Row],[text_classification_arabic]],TextClassificationList[text_classification_arabic],0),1)</f>
        <v>#N/A</v>
      </c>
      <c r="AQ242" t="e">
        <f>INDEX(TextClassificationList[],MATCH(Sudan_News12[[#This Row],[text_classification_arabic2]],TextClassificationList[text_classification_arabic],0),1)</f>
        <v>#N/A</v>
      </c>
      <c r="AS242" t="e">
        <f>INDEX(TextClassificationList[],MATCH(Sudan_News12[[#This Row],[text_classification_arabic3]],TextClassificationList[text_classification_arabic],0),1)</f>
        <v>#N/A</v>
      </c>
      <c r="AU242" t="e">
        <f>INDEX(TextClassificationList[],MATCH(Sudan_News12[[#This Row],[text_classification_arabic4]],TextClassificationList[text_classification_arabic],0),1)</f>
        <v>#N/A</v>
      </c>
      <c r="AW242" t="e">
        <f>INDEX(TextClassificationList[],MATCH(Sudan_News12[[#This Row],[text_classification_arabic5]],TextClassificationList[text_classification_arabic],0),1)</f>
        <v>#N/A</v>
      </c>
    </row>
    <row r="243" spans="1:49" x14ac:dyDescent="0.2">
      <c r="A243">
        <v>1.5257994125549937E+18</v>
      </c>
      <c r="B243">
        <v>1.5257973723448648E+18</v>
      </c>
      <c r="C243" t="s">
        <v>1272</v>
      </c>
      <c r="D243" s="1">
        <v>44696</v>
      </c>
      <c r="E243" s="2">
        <v>0.55905092592592598</v>
      </c>
      <c r="F243">
        <v>200</v>
      </c>
      <c r="G243">
        <v>1889611729</v>
      </c>
      <c r="H243" t="s">
        <v>354</v>
      </c>
      <c r="I243" t="s">
        <v>355</v>
      </c>
      <c r="J243" t="s">
        <v>265</v>
      </c>
      <c r="K243" t="s">
        <v>1273</v>
      </c>
      <c r="L243" t="s">
        <v>273</v>
      </c>
      <c r="M243" t="s">
        <v>267</v>
      </c>
      <c r="N243" t="s">
        <v>267</v>
      </c>
      <c r="O243" t="s">
        <v>1274</v>
      </c>
      <c r="P243">
        <v>0</v>
      </c>
      <c r="Q243">
        <v>0</v>
      </c>
      <c r="R243">
        <v>3</v>
      </c>
      <c r="S243" t="s">
        <v>267</v>
      </c>
      <c r="T243" t="s">
        <v>267</v>
      </c>
      <c r="U243" t="s">
        <v>1275</v>
      </c>
      <c r="V243" t="b">
        <v>0</v>
      </c>
      <c r="W243" t="s">
        <v>265</v>
      </c>
      <c r="X243">
        <v>1</v>
      </c>
      <c r="Y243" t="s">
        <v>1276</v>
      </c>
      <c r="Z243" t="s">
        <v>265</v>
      </c>
      <c r="AA243" t="s">
        <v>265</v>
      </c>
      <c r="AB243" t="s">
        <v>265</v>
      </c>
      <c r="AC243" t="s">
        <v>265</v>
      </c>
      <c r="AD243" t="s">
        <v>265</v>
      </c>
      <c r="AE243" t="s">
        <v>265</v>
      </c>
      <c r="AF243" t="s">
        <v>267</v>
      </c>
      <c r="AG243" t="s">
        <v>265</v>
      </c>
      <c r="AH243" t="s">
        <v>265</v>
      </c>
      <c r="AI243" t="s">
        <v>265</v>
      </c>
      <c r="AJ243" t="s">
        <v>265</v>
      </c>
      <c r="AL243" t="str">
        <f>IF(Sudan_News12[[#This Row],[relevancy_classification_english]]="Relevant","مناسب",IF(Sudan_News12[[#This Row],[relevancy_classification_english]]="Relevant","عَرَضِيّ",""))</f>
        <v/>
      </c>
      <c r="AN243" t="str">
        <f>IF(Sudan_News12[[#This Row],[sentiment_analysis_english]]="Negative","سلبي",IF(Sudan_News12[[#This Row],[sentiment_analysis_english]]="Neutral","حيادي",IF(Sudan_News12[[#This Row],[sentiment_analysis_english]]="Positive","إيجابي","")))</f>
        <v/>
      </c>
      <c r="AO243" t="e">
        <f>INDEX(TextClassificationList[],MATCH(Sudan_News12[[#This Row],[text_classification_arabic]],TextClassificationList[text_classification_arabic],0),1)</f>
        <v>#N/A</v>
      </c>
      <c r="AQ243" t="e">
        <f>INDEX(TextClassificationList[],MATCH(Sudan_News12[[#This Row],[text_classification_arabic2]],TextClassificationList[text_classification_arabic],0),1)</f>
        <v>#N/A</v>
      </c>
      <c r="AS243" t="e">
        <f>INDEX(TextClassificationList[],MATCH(Sudan_News12[[#This Row],[text_classification_arabic3]],TextClassificationList[text_classification_arabic],0),1)</f>
        <v>#N/A</v>
      </c>
      <c r="AU243" t="e">
        <f>INDEX(TextClassificationList[],MATCH(Sudan_News12[[#This Row],[text_classification_arabic4]],TextClassificationList[text_classification_arabic],0),1)</f>
        <v>#N/A</v>
      </c>
      <c r="AW243" t="e">
        <f>INDEX(TextClassificationList[],MATCH(Sudan_News12[[#This Row],[text_classification_arabic5]],TextClassificationList[text_classification_arabic],0),1)</f>
        <v>#N/A</v>
      </c>
    </row>
    <row r="244" spans="1:49" x14ac:dyDescent="0.2">
      <c r="A244">
        <v>1.5257291618132951E+18</v>
      </c>
      <c r="B244">
        <v>1.5255818319990374E+18</v>
      </c>
      <c r="C244" t="s">
        <v>1277</v>
      </c>
      <c r="D244" s="1">
        <v>44696</v>
      </c>
      <c r="E244" s="2">
        <v>0.36519675925925926</v>
      </c>
      <c r="F244">
        <v>200</v>
      </c>
      <c r="G244">
        <v>1889611729</v>
      </c>
      <c r="H244" t="s">
        <v>354</v>
      </c>
      <c r="I244" t="s">
        <v>355</v>
      </c>
      <c r="J244" t="s">
        <v>265</v>
      </c>
      <c r="K244" t="s">
        <v>1278</v>
      </c>
      <c r="L244" t="s">
        <v>276</v>
      </c>
      <c r="M244" t="s">
        <v>267</v>
      </c>
      <c r="N244" t="s">
        <v>267</v>
      </c>
      <c r="O244" t="s">
        <v>267</v>
      </c>
      <c r="P244">
        <v>0</v>
      </c>
      <c r="Q244">
        <v>0</v>
      </c>
      <c r="R244">
        <v>0</v>
      </c>
      <c r="S244" t="s">
        <v>267</v>
      </c>
      <c r="T244" t="s">
        <v>267</v>
      </c>
      <c r="U244" t="s">
        <v>1279</v>
      </c>
      <c r="V244" t="b">
        <v>0</v>
      </c>
      <c r="W244" t="s">
        <v>265</v>
      </c>
      <c r="X244">
        <v>0</v>
      </c>
      <c r="Y244" t="s">
        <v>265</v>
      </c>
      <c r="Z244" t="s">
        <v>265</v>
      </c>
      <c r="AA244" t="s">
        <v>265</v>
      </c>
      <c r="AB244" t="s">
        <v>265</v>
      </c>
      <c r="AC244" t="s">
        <v>265</v>
      </c>
      <c r="AD244" t="s">
        <v>265</v>
      </c>
      <c r="AE244" t="s">
        <v>265</v>
      </c>
      <c r="AF244" t="s">
        <v>1280</v>
      </c>
      <c r="AG244" t="s">
        <v>265</v>
      </c>
      <c r="AH244" t="s">
        <v>265</v>
      </c>
      <c r="AI244" t="s">
        <v>265</v>
      </c>
      <c r="AJ244" t="s">
        <v>265</v>
      </c>
      <c r="AL244" t="str">
        <f>IF(Sudan_News12[[#This Row],[relevancy_classification_english]]="Relevant","مناسب",IF(Sudan_News12[[#This Row],[relevancy_classification_english]]="Relevant","عَرَضِيّ",""))</f>
        <v/>
      </c>
      <c r="AN244" t="str">
        <f>IF(Sudan_News12[[#This Row],[sentiment_analysis_english]]="Negative","سلبي",IF(Sudan_News12[[#This Row],[sentiment_analysis_english]]="Neutral","حيادي",IF(Sudan_News12[[#This Row],[sentiment_analysis_english]]="Positive","إيجابي","")))</f>
        <v/>
      </c>
      <c r="AO244" t="e">
        <f>INDEX(TextClassificationList[],MATCH(Sudan_News12[[#This Row],[text_classification_arabic]],TextClassificationList[text_classification_arabic],0),1)</f>
        <v>#N/A</v>
      </c>
      <c r="AQ244" t="e">
        <f>INDEX(TextClassificationList[],MATCH(Sudan_News12[[#This Row],[text_classification_arabic2]],TextClassificationList[text_classification_arabic],0),1)</f>
        <v>#N/A</v>
      </c>
      <c r="AS244" t="e">
        <f>INDEX(TextClassificationList[],MATCH(Sudan_News12[[#This Row],[text_classification_arabic3]],TextClassificationList[text_classification_arabic],0),1)</f>
        <v>#N/A</v>
      </c>
      <c r="AU244" t="e">
        <f>INDEX(TextClassificationList[],MATCH(Sudan_News12[[#This Row],[text_classification_arabic4]],TextClassificationList[text_classification_arabic],0),1)</f>
        <v>#N/A</v>
      </c>
      <c r="AW244" t="e">
        <f>INDEX(TextClassificationList[],MATCH(Sudan_News12[[#This Row],[text_classification_arabic5]],TextClassificationList[text_classification_arabic],0),1)</f>
        <v>#N/A</v>
      </c>
    </row>
    <row r="245" spans="1:49" x14ac:dyDescent="0.2">
      <c r="A245">
        <v>1.5253990459629732E+18</v>
      </c>
      <c r="B245">
        <v>1.5253990459629732E+18</v>
      </c>
      <c r="C245" t="s">
        <v>1281</v>
      </c>
      <c r="D245" s="1">
        <v>44695</v>
      </c>
      <c r="E245" s="2">
        <v>0.45424768518518521</v>
      </c>
      <c r="F245">
        <v>200</v>
      </c>
      <c r="G245">
        <v>1889611729</v>
      </c>
      <c r="H245" t="s">
        <v>354</v>
      </c>
      <c r="I245" t="s">
        <v>355</v>
      </c>
      <c r="J245" t="s">
        <v>265</v>
      </c>
      <c r="K245" t="s">
        <v>1282</v>
      </c>
      <c r="L245" t="s">
        <v>266</v>
      </c>
      <c r="M245" t="s">
        <v>267</v>
      </c>
      <c r="N245" t="s">
        <v>267</v>
      </c>
      <c r="O245" t="s">
        <v>267</v>
      </c>
      <c r="P245">
        <v>2</v>
      </c>
      <c r="Q245">
        <v>1</v>
      </c>
      <c r="R245">
        <v>5</v>
      </c>
      <c r="S245" t="s">
        <v>322</v>
      </c>
      <c r="T245" t="s">
        <v>267</v>
      </c>
      <c r="U245" t="s">
        <v>1283</v>
      </c>
      <c r="V245" t="b">
        <v>0</v>
      </c>
      <c r="W245" t="s">
        <v>265</v>
      </c>
      <c r="X245">
        <v>0</v>
      </c>
      <c r="Y245" t="s">
        <v>265</v>
      </c>
      <c r="Z245" t="s">
        <v>265</v>
      </c>
      <c r="AA245" t="s">
        <v>265</v>
      </c>
      <c r="AB245" t="s">
        <v>265</v>
      </c>
      <c r="AC245" t="s">
        <v>265</v>
      </c>
      <c r="AD245" t="s">
        <v>265</v>
      </c>
      <c r="AE245" t="s">
        <v>265</v>
      </c>
      <c r="AF245" t="s">
        <v>267</v>
      </c>
      <c r="AG245" t="s">
        <v>265</v>
      </c>
      <c r="AH245" t="s">
        <v>265</v>
      </c>
      <c r="AI245" t="s">
        <v>265</v>
      </c>
      <c r="AJ245" t="s">
        <v>265</v>
      </c>
      <c r="AL245" t="str">
        <f>IF(Sudan_News12[[#This Row],[relevancy_classification_english]]="Relevant","مناسب",IF(Sudan_News12[[#This Row],[relevancy_classification_english]]="Relevant","عَرَضِيّ",""))</f>
        <v/>
      </c>
      <c r="AN245" t="str">
        <f>IF(Sudan_News12[[#This Row],[sentiment_analysis_english]]="Negative","سلبي",IF(Sudan_News12[[#This Row],[sentiment_analysis_english]]="Neutral","حيادي",IF(Sudan_News12[[#This Row],[sentiment_analysis_english]]="Positive","إيجابي","")))</f>
        <v/>
      </c>
      <c r="AO245" t="e">
        <f>INDEX(TextClassificationList[],MATCH(Sudan_News12[[#This Row],[text_classification_arabic]],TextClassificationList[text_classification_arabic],0),1)</f>
        <v>#N/A</v>
      </c>
      <c r="AQ245" t="e">
        <f>INDEX(TextClassificationList[],MATCH(Sudan_News12[[#This Row],[text_classification_arabic2]],TextClassificationList[text_classification_arabic],0),1)</f>
        <v>#N/A</v>
      </c>
      <c r="AS245" t="e">
        <f>INDEX(TextClassificationList[],MATCH(Sudan_News12[[#This Row],[text_classification_arabic3]],TextClassificationList[text_classification_arabic],0),1)</f>
        <v>#N/A</v>
      </c>
      <c r="AU245" t="e">
        <f>INDEX(TextClassificationList[],MATCH(Sudan_News12[[#This Row],[text_classification_arabic4]],TextClassificationList[text_classification_arabic],0),1)</f>
        <v>#N/A</v>
      </c>
      <c r="AW245" t="e">
        <f>INDEX(TextClassificationList[],MATCH(Sudan_News12[[#This Row],[text_classification_arabic5]],TextClassificationList[text_classification_arabic],0),1)</f>
        <v>#N/A</v>
      </c>
    </row>
    <row r="246" spans="1:49" x14ac:dyDescent="0.2">
      <c r="A246">
        <v>1.5244821292116623E+18</v>
      </c>
      <c r="B246">
        <v>1.5244821292116623E+18</v>
      </c>
      <c r="C246" t="s">
        <v>1284</v>
      </c>
      <c r="D246" s="1">
        <v>44692</v>
      </c>
      <c r="E246" s="2">
        <v>0.92403935185185182</v>
      </c>
      <c r="F246">
        <v>200</v>
      </c>
      <c r="G246">
        <v>1889611729</v>
      </c>
      <c r="H246" t="s">
        <v>354</v>
      </c>
      <c r="I246" t="s">
        <v>355</v>
      </c>
      <c r="J246" t="s">
        <v>265</v>
      </c>
      <c r="K246" t="s">
        <v>1285</v>
      </c>
      <c r="L246" t="s">
        <v>266</v>
      </c>
      <c r="M246" t="s">
        <v>267</v>
      </c>
      <c r="N246" t="s">
        <v>267</v>
      </c>
      <c r="O246" t="s">
        <v>267</v>
      </c>
      <c r="P246">
        <v>0</v>
      </c>
      <c r="Q246">
        <v>0</v>
      </c>
      <c r="R246">
        <v>0</v>
      </c>
      <c r="S246" t="s">
        <v>267</v>
      </c>
      <c r="T246" t="s">
        <v>267</v>
      </c>
      <c r="U246" t="s">
        <v>1286</v>
      </c>
      <c r="V246" t="b">
        <v>0</v>
      </c>
      <c r="W246" t="s">
        <v>1287</v>
      </c>
      <c r="X246">
        <v>0</v>
      </c>
      <c r="Y246" t="s">
        <v>265</v>
      </c>
      <c r="Z246" t="s">
        <v>265</v>
      </c>
      <c r="AA246" t="s">
        <v>265</v>
      </c>
      <c r="AB246" t="s">
        <v>265</v>
      </c>
      <c r="AC246" t="s">
        <v>265</v>
      </c>
      <c r="AD246" t="s">
        <v>265</v>
      </c>
      <c r="AE246" t="s">
        <v>265</v>
      </c>
      <c r="AF246" t="s">
        <v>267</v>
      </c>
      <c r="AG246" t="s">
        <v>265</v>
      </c>
      <c r="AH246" t="s">
        <v>265</v>
      </c>
      <c r="AI246" t="s">
        <v>265</v>
      </c>
      <c r="AJ246" t="s">
        <v>265</v>
      </c>
      <c r="AL246" t="str">
        <f>IF(Sudan_News12[[#This Row],[relevancy_classification_english]]="Relevant","مناسب",IF(Sudan_News12[[#This Row],[relevancy_classification_english]]="Relevant","عَرَضِيّ",""))</f>
        <v/>
      </c>
      <c r="AN246" t="str">
        <f>IF(Sudan_News12[[#This Row],[sentiment_analysis_english]]="Negative","سلبي",IF(Sudan_News12[[#This Row],[sentiment_analysis_english]]="Neutral","حيادي",IF(Sudan_News12[[#This Row],[sentiment_analysis_english]]="Positive","إيجابي","")))</f>
        <v/>
      </c>
      <c r="AO246" t="e">
        <f>INDEX(TextClassificationList[],MATCH(Sudan_News12[[#This Row],[text_classification_arabic]],TextClassificationList[text_classification_arabic],0),1)</f>
        <v>#N/A</v>
      </c>
      <c r="AQ246" t="e">
        <f>INDEX(TextClassificationList[],MATCH(Sudan_News12[[#This Row],[text_classification_arabic2]],TextClassificationList[text_classification_arabic],0),1)</f>
        <v>#N/A</v>
      </c>
      <c r="AS246" t="e">
        <f>INDEX(TextClassificationList[],MATCH(Sudan_News12[[#This Row],[text_classification_arabic3]],TextClassificationList[text_classification_arabic],0),1)</f>
        <v>#N/A</v>
      </c>
      <c r="AU246" t="e">
        <f>INDEX(TextClassificationList[],MATCH(Sudan_News12[[#This Row],[text_classification_arabic4]],TextClassificationList[text_classification_arabic],0),1)</f>
        <v>#N/A</v>
      </c>
      <c r="AW246" t="e">
        <f>INDEX(TextClassificationList[],MATCH(Sudan_News12[[#This Row],[text_classification_arabic5]],TextClassificationList[text_classification_arabic],0),1)</f>
        <v>#N/A</v>
      </c>
    </row>
    <row r="247" spans="1:49" x14ac:dyDescent="0.2">
      <c r="A247">
        <v>1.5243079507933307E+18</v>
      </c>
      <c r="B247">
        <v>1.5243079507933307E+18</v>
      </c>
      <c r="C247" t="s">
        <v>1288</v>
      </c>
      <c r="D247" s="1">
        <v>44692</v>
      </c>
      <c r="E247" s="2">
        <v>0.44340277777777776</v>
      </c>
      <c r="F247">
        <v>200</v>
      </c>
      <c r="G247">
        <v>1889611729</v>
      </c>
      <c r="H247" t="s">
        <v>354</v>
      </c>
      <c r="I247" t="s">
        <v>355</v>
      </c>
      <c r="J247" t="s">
        <v>265</v>
      </c>
      <c r="K247" t="s">
        <v>1289</v>
      </c>
      <c r="L247" t="s">
        <v>266</v>
      </c>
      <c r="M247" t="s">
        <v>267</v>
      </c>
      <c r="N247" t="s">
        <v>267</v>
      </c>
      <c r="O247" t="s">
        <v>267</v>
      </c>
      <c r="P247">
        <v>0</v>
      </c>
      <c r="Q247">
        <v>0</v>
      </c>
      <c r="R247">
        <v>3</v>
      </c>
      <c r="S247" t="s">
        <v>1290</v>
      </c>
      <c r="T247" t="s">
        <v>267</v>
      </c>
      <c r="U247" t="s">
        <v>1291</v>
      </c>
      <c r="V247" t="b">
        <v>0</v>
      </c>
      <c r="W247" t="s">
        <v>265</v>
      </c>
      <c r="X247">
        <v>0</v>
      </c>
      <c r="Y247" t="s">
        <v>265</v>
      </c>
      <c r="Z247" t="s">
        <v>265</v>
      </c>
      <c r="AA247" t="s">
        <v>265</v>
      </c>
      <c r="AB247" t="s">
        <v>265</v>
      </c>
      <c r="AC247" t="s">
        <v>265</v>
      </c>
      <c r="AD247" t="s">
        <v>265</v>
      </c>
      <c r="AE247" t="s">
        <v>265</v>
      </c>
      <c r="AF247" t="s">
        <v>267</v>
      </c>
      <c r="AG247" t="s">
        <v>265</v>
      </c>
      <c r="AH247" t="s">
        <v>265</v>
      </c>
      <c r="AI247" t="s">
        <v>265</v>
      </c>
      <c r="AJ247" t="s">
        <v>265</v>
      </c>
      <c r="AL247" t="str">
        <f>IF(Sudan_News12[[#This Row],[relevancy_classification_english]]="Relevant","مناسب",IF(Sudan_News12[[#This Row],[relevancy_classification_english]]="Relevant","عَرَضِيّ",""))</f>
        <v/>
      </c>
      <c r="AN247" t="str">
        <f>IF(Sudan_News12[[#This Row],[sentiment_analysis_english]]="Negative","سلبي",IF(Sudan_News12[[#This Row],[sentiment_analysis_english]]="Neutral","حيادي",IF(Sudan_News12[[#This Row],[sentiment_analysis_english]]="Positive","إيجابي","")))</f>
        <v/>
      </c>
      <c r="AO247" t="e">
        <f>INDEX(TextClassificationList[],MATCH(Sudan_News12[[#This Row],[text_classification_arabic]],TextClassificationList[text_classification_arabic],0),1)</f>
        <v>#N/A</v>
      </c>
      <c r="AQ247" t="e">
        <f>INDEX(TextClassificationList[],MATCH(Sudan_News12[[#This Row],[text_classification_arabic2]],TextClassificationList[text_classification_arabic],0),1)</f>
        <v>#N/A</v>
      </c>
      <c r="AS247" t="e">
        <f>INDEX(TextClassificationList[],MATCH(Sudan_News12[[#This Row],[text_classification_arabic3]],TextClassificationList[text_classification_arabic],0),1)</f>
        <v>#N/A</v>
      </c>
      <c r="AU247" t="e">
        <f>INDEX(TextClassificationList[],MATCH(Sudan_News12[[#This Row],[text_classification_arabic4]],TextClassificationList[text_classification_arabic],0),1)</f>
        <v>#N/A</v>
      </c>
      <c r="AW247" t="e">
        <f>INDEX(TextClassificationList[],MATCH(Sudan_News12[[#This Row],[text_classification_arabic5]],TextClassificationList[text_classification_arabic],0),1)</f>
        <v>#N/A</v>
      </c>
    </row>
    <row r="248" spans="1:49" x14ac:dyDescent="0.2">
      <c r="A248">
        <v>1.5240858907626537E+18</v>
      </c>
      <c r="B248">
        <v>1.5240858907626537E+18</v>
      </c>
      <c r="C248" t="s">
        <v>1292</v>
      </c>
      <c r="D248" s="1">
        <v>44691</v>
      </c>
      <c r="E248" s="2">
        <v>0.8306365740740741</v>
      </c>
      <c r="F248">
        <v>200</v>
      </c>
      <c r="G248">
        <v>1889611729</v>
      </c>
      <c r="H248" t="s">
        <v>354</v>
      </c>
      <c r="I248" t="s">
        <v>355</v>
      </c>
      <c r="J248" t="s">
        <v>265</v>
      </c>
      <c r="K248" t="s">
        <v>1293</v>
      </c>
      <c r="L248" t="s">
        <v>266</v>
      </c>
      <c r="M248" t="s">
        <v>267</v>
      </c>
      <c r="N248" t="s">
        <v>267</v>
      </c>
      <c r="O248" t="s">
        <v>267</v>
      </c>
      <c r="P248">
        <v>0</v>
      </c>
      <c r="Q248">
        <v>0</v>
      </c>
      <c r="R248">
        <v>1</v>
      </c>
      <c r="S248" t="s">
        <v>267</v>
      </c>
      <c r="T248" t="s">
        <v>267</v>
      </c>
      <c r="U248" t="s">
        <v>1294</v>
      </c>
      <c r="V248" t="b">
        <v>0</v>
      </c>
      <c r="W248" t="s">
        <v>265</v>
      </c>
      <c r="X248">
        <v>0</v>
      </c>
      <c r="Y248" t="s">
        <v>265</v>
      </c>
      <c r="Z248" t="s">
        <v>265</v>
      </c>
      <c r="AA248" t="s">
        <v>265</v>
      </c>
      <c r="AB248" t="s">
        <v>265</v>
      </c>
      <c r="AC248" t="s">
        <v>265</v>
      </c>
      <c r="AD248" t="s">
        <v>265</v>
      </c>
      <c r="AE248" t="s">
        <v>265</v>
      </c>
      <c r="AF248" t="s">
        <v>267</v>
      </c>
      <c r="AG248" t="s">
        <v>265</v>
      </c>
      <c r="AH248" t="s">
        <v>265</v>
      </c>
      <c r="AI248" t="s">
        <v>265</v>
      </c>
      <c r="AJ248" t="s">
        <v>265</v>
      </c>
      <c r="AL248" t="str">
        <f>IF(Sudan_News12[[#This Row],[relevancy_classification_english]]="Relevant","مناسب",IF(Sudan_News12[[#This Row],[relevancy_classification_english]]="Relevant","عَرَضِيّ",""))</f>
        <v/>
      </c>
      <c r="AN248" t="str">
        <f>IF(Sudan_News12[[#This Row],[sentiment_analysis_english]]="Negative","سلبي",IF(Sudan_News12[[#This Row],[sentiment_analysis_english]]="Neutral","حيادي",IF(Sudan_News12[[#This Row],[sentiment_analysis_english]]="Positive","إيجابي","")))</f>
        <v/>
      </c>
      <c r="AO248" t="e">
        <f>INDEX(TextClassificationList[],MATCH(Sudan_News12[[#This Row],[text_classification_arabic]],TextClassificationList[text_classification_arabic],0),1)</f>
        <v>#N/A</v>
      </c>
      <c r="AQ248" t="e">
        <f>INDEX(TextClassificationList[],MATCH(Sudan_News12[[#This Row],[text_classification_arabic2]],TextClassificationList[text_classification_arabic],0),1)</f>
        <v>#N/A</v>
      </c>
      <c r="AS248" t="e">
        <f>INDEX(TextClassificationList[],MATCH(Sudan_News12[[#This Row],[text_classification_arabic3]],TextClassificationList[text_classification_arabic],0),1)</f>
        <v>#N/A</v>
      </c>
      <c r="AU248" t="e">
        <f>INDEX(TextClassificationList[],MATCH(Sudan_News12[[#This Row],[text_classification_arabic4]],TextClassificationList[text_classification_arabic],0),1)</f>
        <v>#N/A</v>
      </c>
      <c r="AW248" t="e">
        <f>INDEX(TextClassificationList[],MATCH(Sudan_News12[[#This Row],[text_classification_arabic5]],TextClassificationList[text_classification_arabic],0),1)</f>
        <v>#N/A</v>
      </c>
    </row>
    <row r="249" spans="1:49" x14ac:dyDescent="0.2">
      <c r="A249">
        <v>1.5240835044426629E+18</v>
      </c>
      <c r="B249">
        <v>1.5240835044426629E+18</v>
      </c>
      <c r="C249" t="s">
        <v>1295</v>
      </c>
      <c r="D249" s="1">
        <v>44691</v>
      </c>
      <c r="E249" s="2">
        <v>0.82405092592592588</v>
      </c>
      <c r="F249">
        <v>200</v>
      </c>
      <c r="G249">
        <v>1889611729</v>
      </c>
      <c r="H249" t="s">
        <v>354</v>
      </c>
      <c r="I249" t="s">
        <v>355</v>
      </c>
      <c r="J249" t="s">
        <v>265</v>
      </c>
      <c r="K249" t="s">
        <v>1296</v>
      </c>
      <c r="L249" t="s">
        <v>266</v>
      </c>
      <c r="M249" t="s">
        <v>267</v>
      </c>
      <c r="N249" t="s">
        <v>267</v>
      </c>
      <c r="O249" t="s">
        <v>1297</v>
      </c>
      <c r="P249">
        <v>0</v>
      </c>
      <c r="Q249">
        <v>0</v>
      </c>
      <c r="R249">
        <v>3</v>
      </c>
      <c r="S249" t="s">
        <v>267</v>
      </c>
      <c r="T249" t="s">
        <v>267</v>
      </c>
      <c r="U249" t="s">
        <v>1298</v>
      </c>
      <c r="V249" t="b">
        <v>0</v>
      </c>
      <c r="W249" t="s">
        <v>265</v>
      </c>
      <c r="X249">
        <v>1</v>
      </c>
      <c r="Y249" t="s">
        <v>1299</v>
      </c>
      <c r="Z249" t="s">
        <v>265</v>
      </c>
      <c r="AA249" t="s">
        <v>265</v>
      </c>
      <c r="AB249" t="s">
        <v>265</v>
      </c>
      <c r="AC249" t="s">
        <v>265</v>
      </c>
      <c r="AD249" t="s">
        <v>265</v>
      </c>
      <c r="AE249" t="s">
        <v>265</v>
      </c>
      <c r="AF249" t="s">
        <v>267</v>
      </c>
      <c r="AG249" t="s">
        <v>265</v>
      </c>
      <c r="AH249" t="s">
        <v>265</v>
      </c>
      <c r="AI249" t="s">
        <v>265</v>
      </c>
      <c r="AJ249" t="s">
        <v>265</v>
      </c>
      <c r="AL249" t="str">
        <f>IF(Sudan_News12[[#This Row],[relevancy_classification_english]]="Relevant","مناسب",IF(Sudan_News12[[#This Row],[relevancy_classification_english]]="Relevant","عَرَضِيّ",""))</f>
        <v/>
      </c>
      <c r="AN249" t="str">
        <f>IF(Sudan_News12[[#This Row],[sentiment_analysis_english]]="Negative","سلبي",IF(Sudan_News12[[#This Row],[sentiment_analysis_english]]="Neutral","حيادي",IF(Sudan_News12[[#This Row],[sentiment_analysis_english]]="Positive","إيجابي","")))</f>
        <v/>
      </c>
      <c r="AO249" t="e">
        <f>INDEX(TextClassificationList[],MATCH(Sudan_News12[[#This Row],[text_classification_arabic]],TextClassificationList[text_classification_arabic],0),1)</f>
        <v>#N/A</v>
      </c>
      <c r="AQ249" t="e">
        <f>INDEX(TextClassificationList[],MATCH(Sudan_News12[[#This Row],[text_classification_arabic2]],TextClassificationList[text_classification_arabic],0),1)</f>
        <v>#N/A</v>
      </c>
      <c r="AS249" t="e">
        <f>INDEX(TextClassificationList[],MATCH(Sudan_News12[[#This Row],[text_classification_arabic3]],TextClassificationList[text_classification_arabic],0),1)</f>
        <v>#N/A</v>
      </c>
      <c r="AU249" t="e">
        <f>INDEX(TextClassificationList[],MATCH(Sudan_News12[[#This Row],[text_classification_arabic4]],TextClassificationList[text_classification_arabic],0),1)</f>
        <v>#N/A</v>
      </c>
      <c r="AW249" t="e">
        <f>INDEX(TextClassificationList[],MATCH(Sudan_News12[[#This Row],[text_classification_arabic5]],TextClassificationList[text_classification_arabic],0),1)</f>
        <v>#N/A</v>
      </c>
    </row>
    <row r="250" spans="1:49" x14ac:dyDescent="0.2">
      <c r="A250">
        <v>1.5237751013295677E+18</v>
      </c>
      <c r="B250">
        <v>1.5237751013295677E+18</v>
      </c>
      <c r="C250" t="s">
        <v>1300</v>
      </c>
      <c r="D250" s="1">
        <v>44690</v>
      </c>
      <c r="E250" s="2">
        <v>0.97302083333333333</v>
      </c>
      <c r="F250">
        <v>200</v>
      </c>
      <c r="G250">
        <v>1889611729</v>
      </c>
      <c r="H250" t="s">
        <v>354</v>
      </c>
      <c r="I250" t="s">
        <v>355</v>
      </c>
      <c r="J250" t="s">
        <v>265</v>
      </c>
      <c r="K250" t="s">
        <v>1301</v>
      </c>
      <c r="L250" t="s">
        <v>266</v>
      </c>
      <c r="M250" t="s">
        <v>267</v>
      </c>
      <c r="N250" t="s">
        <v>267</v>
      </c>
      <c r="O250" t="s">
        <v>267</v>
      </c>
      <c r="P250">
        <v>0</v>
      </c>
      <c r="Q250">
        <v>0</v>
      </c>
      <c r="R250">
        <v>0</v>
      </c>
      <c r="S250" t="s">
        <v>267</v>
      </c>
      <c r="T250" t="s">
        <v>267</v>
      </c>
      <c r="U250" t="s">
        <v>1302</v>
      </c>
      <c r="V250" t="b">
        <v>0</v>
      </c>
      <c r="W250" t="s">
        <v>265</v>
      </c>
      <c r="X250">
        <v>0</v>
      </c>
      <c r="Y250" t="s">
        <v>265</v>
      </c>
      <c r="Z250" t="s">
        <v>265</v>
      </c>
      <c r="AA250" t="s">
        <v>265</v>
      </c>
      <c r="AB250" t="s">
        <v>265</v>
      </c>
      <c r="AC250" t="s">
        <v>265</v>
      </c>
      <c r="AD250" t="s">
        <v>265</v>
      </c>
      <c r="AE250" t="s">
        <v>265</v>
      </c>
      <c r="AF250" t="s">
        <v>267</v>
      </c>
      <c r="AG250" t="s">
        <v>265</v>
      </c>
      <c r="AH250" t="s">
        <v>265</v>
      </c>
      <c r="AI250" t="s">
        <v>265</v>
      </c>
      <c r="AJ250" t="s">
        <v>265</v>
      </c>
      <c r="AL250" t="str">
        <f>IF(Sudan_News12[[#This Row],[relevancy_classification_english]]="Relevant","مناسب",IF(Sudan_News12[[#This Row],[relevancy_classification_english]]="Relevant","عَرَضِيّ",""))</f>
        <v/>
      </c>
      <c r="AN250" t="str">
        <f>IF(Sudan_News12[[#This Row],[sentiment_analysis_english]]="Negative","سلبي",IF(Sudan_News12[[#This Row],[sentiment_analysis_english]]="Neutral","حيادي",IF(Sudan_News12[[#This Row],[sentiment_analysis_english]]="Positive","إيجابي","")))</f>
        <v/>
      </c>
      <c r="AO250" t="e">
        <f>INDEX(TextClassificationList[],MATCH(Sudan_News12[[#This Row],[text_classification_arabic]],TextClassificationList[text_classification_arabic],0),1)</f>
        <v>#N/A</v>
      </c>
      <c r="AQ250" t="e">
        <f>INDEX(TextClassificationList[],MATCH(Sudan_News12[[#This Row],[text_classification_arabic2]],TextClassificationList[text_classification_arabic],0),1)</f>
        <v>#N/A</v>
      </c>
      <c r="AS250" t="e">
        <f>INDEX(TextClassificationList[],MATCH(Sudan_News12[[#This Row],[text_classification_arabic3]],TextClassificationList[text_classification_arabic],0),1)</f>
        <v>#N/A</v>
      </c>
      <c r="AU250" t="e">
        <f>INDEX(TextClassificationList[],MATCH(Sudan_News12[[#This Row],[text_classification_arabic4]],TextClassificationList[text_classification_arabic],0),1)</f>
        <v>#N/A</v>
      </c>
      <c r="AW250" t="e">
        <f>INDEX(TextClassificationList[],MATCH(Sudan_News12[[#This Row],[text_classification_arabic5]],TextClassificationList[text_classification_arabic],0),1)</f>
        <v>#N/A</v>
      </c>
    </row>
    <row r="251" spans="1:49" x14ac:dyDescent="0.2">
      <c r="A251">
        <v>1.5236850823466394E+18</v>
      </c>
      <c r="B251">
        <v>1.5236850823466394E+18</v>
      </c>
      <c r="C251" t="s">
        <v>1303</v>
      </c>
      <c r="D251" s="1">
        <v>44690</v>
      </c>
      <c r="E251" s="2">
        <v>0.72460648148148143</v>
      </c>
      <c r="F251">
        <v>200</v>
      </c>
      <c r="G251">
        <v>1889611729</v>
      </c>
      <c r="H251" t="s">
        <v>354</v>
      </c>
      <c r="I251" t="s">
        <v>355</v>
      </c>
      <c r="J251" t="s">
        <v>265</v>
      </c>
      <c r="K251" t="s">
        <v>1304</v>
      </c>
      <c r="L251" t="s">
        <v>273</v>
      </c>
      <c r="M251" t="s">
        <v>267</v>
      </c>
      <c r="N251" t="s">
        <v>1305</v>
      </c>
      <c r="O251" t="s">
        <v>267</v>
      </c>
      <c r="P251">
        <v>0</v>
      </c>
      <c r="Q251">
        <v>1</v>
      </c>
      <c r="R251">
        <v>1</v>
      </c>
      <c r="S251" t="s">
        <v>267</v>
      </c>
      <c r="T251" t="s">
        <v>267</v>
      </c>
      <c r="U251" t="s">
        <v>1306</v>
      </c>
      <c r="V251" t="b">
        <v>0</v>
      </c>
      <c r="W251" t="s">
        <v>265</v>
      </c>
      <c r="X251">
        <v>0</v>
      </c>
      <c r="Y251" t="s">
        <v>265</v>
      </c>
      <c r="Z251" t="s">
        <v>265</v>
      </c>
      <c r="AA251" t="s">
        <v>265</v>
      </c>
      <c r="AB251" t="s">
        <v>265</v>
      </c>
      <c r="AC251" t="s">
        <v>265</v>
      </c>
      <c r="AD251" t="s">
        <v>265</v>
      </c>
      <c r="AE251" t="s">
        <v>265</v>
      </c>
      <c r="AF251" t="s">
        <v>267</v>
      </c>
      <c r="AG251" t="s">
        <v>265</v>
      </c>
      <c r="AH251" t="s">
        <v>265</v>
      </c>
      <c r="AI251" t="s">
        <v>265</v>
      </c>
      <c r="AJ251" t="s">
        <v>265</v>
      </c>
      <c r="AL251" t="str">
        <f>IF(Sudan_News12[[#This Row],[relevancy_classification_english]]="Relevant","مناسب",IF(Sudan_News12[[#This Row],[relevancy_classification_english]]="Relevant","عَرَضِيّ",""))</f>
        <v/>
      </c>
      <c r="AN251" t="str">
        <f>IF(Sudan_News12[[#This Row],[sentiment_analysis_english]]="Negative","سلبي",IF(Sudan_News12[[#This Row],[sentiment_analysis_english]]="Neutral","حيادي",IF(Sudan_News12[[#This Row],[sentiment_analysis_english]]="Positive","إيجابي","")))</f>
        <v/>
      </c>
      <c r="AO251" t="e">
        <f>INDEX(TextClassificationList[],MATCH(Sudan_News12[[#This Row],[text_classification_arabic]],TextClassificationList[text_classification_arabic],0),1)</f>
        <v>#N/A</v>
      </c>
      <c r="AQ251" t="e">
        <f>INDEX(TextClassificationList[],MATCH(Sudan_News12[[#This Row],[text_classification_arabic2]],TextClassificationList[text_classification_arabic],0),1)</f>
        <v>#N/A</v>
      </c>
      <c r="AS251" t="e">
        <f>INDEX(TextClassificationList[],MATCH(Sudan_News12[[#This Row],[text_classification_arabic3]],TextClassificationList[text_classification_arabic],0),1)</f>
        <v>#N/A</v>
      </c>
      <c r="AU251" t="e">
        <f>INDEX(TextClassificationList[],MATCH(Sudan_News12[[#This Row],[text_classification_arabic4]],TextClassificationList[text_classification_arabic],0),1)</f>
        <v>#N/A</v>
      </c>
      <c r="AW251" t="e">
        <f>INDEX(TextClassificationList[],MATCH(Sudan_News12[[#This Row],[text_classification_arabic5]],TextClassificationList[text_classification_arabic],0),1)</f>
        <v>#N/A</v>
      </c>
    </row>
    <row r="252" spans="1:49" x14ac:dyDescent="0.2">
      <c r="A252">
        <v>1.522836239585534E+18</v>
      </c>
      <c r="B252">
        <v>1.522836239585534E+18</v>
      </c>
      <c r="C252" t="s">
        <v>1307</v>
      </c>
      <c r="D252" s="1">
        <v>44688</v>
      </c>
      <c r="E252" s="2">
        <v>0.38225694444444447</v>
      </c>
      <c r="F252">
        <v>200</v>
      </c>
      <c r="G252">
        <v>1889611729</v>
      </c>
      <c r="H252" t="s">
        <v>354</v>
      </c>
      <c r="I252" t="s">
        <v>355</v>
      </c>
      <c r="J252" t="s">
        <v>265</v>
      </c>
      <c r="K252" t="s">
        <v>1308</v>
      </c>
      <c r="L252" t="s">
        <v>266</v>
      </c>
      <c r="M252" t="s">
        <v>267</v>
      </c>
      <c r="N252" t="s">
        <v>267</v>
      </c>
      <c r="O252" t="s">
        <v>1309</v>
      </c>
      <c r="P252">
        <v>1</v>
      </c>
      <c r="Q252">
        <v>0</v>
      </c>
      <c r="R252">
        <v>8</v>
      </c>
      <c r="S252" t="s">
        <v>267</v>
      </c>
      <c r="T252" t="s">
        <v>267</v>
      </c>
      <c r="U252" t="s">
        <v>1310</v>
      </c>
      <c r="V252" t="b">
        <v>0</v>
      </c>
      <c r="W252" t="s">
        <v>265</v>
      </c>
      <c r="X252">
        <v>1</v>
      </c>
      <c r="Y252" t="s">
        <v>1311</v>
      </c>
      <c r="Z252" t="s">
        <v>265</v>
      </c>
      <c r="AA252" t="s">
        <v>265</v>
      </c>
      <c r="AB252" t="s">
        <v>265</v>
      </c>
      <c r="AC252" t="s">
        <v>265</v>
      </c>
      <c r="AD252" t="s">
        <v>265</v>
      </c>
      <c r="AE252" t="s">
        <v>265</v>
      </c>
      <c r="AF252" t="s">
        <v>267</v>
      </c>
      <c r="AG252" t="s">
        <v>265</v>
      </c>
      <c r="AH252" t="s">
        <v>265</v>
      </c>
      <c r="AI252" t="s">
        <v>265</v>
      </c>
      <c r="AJ252" t="s">
        <v>265</v>
      </c>
      <c r="AL252" t="str">
        <f>IF(Sudan_News12[[#This Row],[relevancy_classification_english]]="Relevant","مناسب",IF(Sudan_News12[[#This Row],[relevancy_classification_english]]="Relevant","عَرَضِيّ",""))</f>
        <v/>
      </c>
      <c r="AN252" t="str">
        <f>IF(Sudan_News12[[#This Row],[sentiment_analysis_english]]="Negative","سلبي",IF(Sudan_News12[[#This Row],[sentiment_analysis_english]]="Neutral","حيادي",IF(Sudan_News12[[#This Row],[sentiment_analysis_english]]="Positive","إيجابي","")))</f>
        <v/>
      </c>
      <c r="AO252" t="e">
        <f>INDEX(TextClassificationList[],MATCH(Sudan_News12[[#This Row],[text_classification_arabic]],TextClassificationList[text_classification_arabic],0),1)</f>
        <v>#N/A</v>
      </c>
      <c r="AQ252" t="e">
        <f>INDEX(TextClassificationList[],MATCH(Sudan_News12[[#This Row],[text_classification_arabic2]],TextClassificationList[text_classification_arabic],0),1)</f>
        <v>#N/A</v>
      </c>
      <c r="AS252" t="e">
        <f>INDEX(TextClassificationList[],MATCH(Sudan_News12[[#This Row],[text_classification_arabic3]],TextClassificationList[text_classification_arabic],0),1)</f>
        <v>#N/A</v>
      </c>
      <c r="AU252" t="e">
        <f>INDEX(TextClassificationList[],MATCH(Sudan_News12[[#This Row],[text_classification_arabic4]],TextClassificationList[text_classification_arabic],0),1)</f>
        <v>#N/A</v>
      </c>
      <c r="AW252" t="e">
        <f>INDEX(TextClassificationList[],MATCH(Sudan_News12[[#This Row],[text_classification_arabic5]],TextClassificationList[text_classification_arabic],0),1)</f>
        <v>#N/A</v>
      </c>
    </row>
    <row r="253" spans="1:49" x14ac:dyDescent="0.2">
      <c r="A253">
        <v>1.5223027576795505E+18</v>
      </c>
      <c r="B253">
        <v>1.5223027576795505E+18</v>
      </c>
      <c r="C253" t="s">
        <v>1312</v>
      </c>
      <c r="D253" s="1">
        <v>44686</v>
      </c>
      <c r="E253" s="2">
        <v>0.91012731481481479</v>
      </c>
      <c r="F253">
        <v>200</v>
      </c>
      <c r="G253">
        <v>1889611729</v>
      </c>
      <c r="H253" t="s">
        <v>354</v>
      </c>
      <c r="I253" t="s">
        <v>355</v>
      </c>
      <c r="J253" t="s">
        <v>265</v>
      </c>
      <c r="K253" t="s">
        <v>1313</v>
      </c>
      <c r="L253" t="s">
        <v>266</v>
      </c>
      <c r="M253" t="s">
        <v>267</v>
      </c>
      <c r="N253" t="s">
        <v>267</v>
      </c>
      <c r="O253" t="s">
        <v>1314</v>
      </c>
      <c r="P253">
        <v>0</v>
      </c>
      <c r="Q253">
        <v>1</v>
      </c>
      <c r="R253">
        <v>1</v>
      </c>
      <c r="S253" t="s">
        <v>267</v>
      </c>
      <c r="T253" t="s">
        <v>267</v>
      </c>
      <c r="U253" t="s">
        <v>1315</v>
      </c>
      <c r="V253" t="b">
        <v>0</v>
      </c>
      <c r="W253" t="s">
        <v>265</v>
      </c>
      <c r="X253">
        <v>1</v>
      </c>
      <c r="Y253" t="s">
        <v>1316</v>
      </c>
      <c r="Z253" t="s">
        <v>265</v>
      </c>
      <c r="AA253" t="s">
        <v>265</v>
      </c>
      <c r="AB253" t="s">
        <v>265</v>
      </c>
      <c r="AC253" t="s">
        <v>265</v>
      </c>
      <c r="AD253" t="s">
        <v>265</v>
      </c>
      <c r="AE253" t="s">
        <v>265</v>
      </c>
      <c r="AF253" t="s">
        <v>267</v>
      </c>
      <c r="AG253" t="s">
        <v>265</v>
      </c>
      <c r="AH253" t="s">
        <v>265</v>
      </c>
      <c r="AI253" t="s">
        <v>265</v>
      </c>
      <c r="AJ253" t="s">
        <v>265</v>
      </c>
      <c r="AL253" t="str">
        <f>IF(Sudan_News12[[#This Row],[relevancy_classification_english]]="Relevant","مناسب",IF(Sudan_News12[[#This Row],[relevancy_classification_english]]="Relevant","عَرَضِيّ",""))</f>
        <v/>
      </c>
      <c r="AN253" t="str">
        <f>IF(Sudan_News12[[#This Row],[sentiment_analysis_english]]="Negative","سلبي",IF(Sudan_News12[[#This Row],[sentiment_analysis_english]]="Neutral","حيادي",IF(Sudan_News12[[#This Row],[sentiment_analysis_english]]="Positive","إيجابي","")))</f>
        <v/>
      </c>
      <c r="AO253" t="e">
        <f>INDEX(TextClassificationList[],MATCH(Sudan_News12[[#This Row],[text_classification_arabic]],TextClassificationList[text_classification_arabic],0),1)</f>
        <v>#N/A</v>
      </c>
      <c r="AQ253" t="e">
        <f>INDEX(TextClassificationList[],MATCH(Sudan_News12[[#This Row],[text_classification_arabic2]],TextClassificationList[text_classification_arabic],0),1)</f>
        <v>#N/A</v>
      </c>
      <c r="AS253" t="e">
        <f>INDEX(TextClassificationList[],MATCH(Sudan_News12[[#This Row],[text_classification_arabic3]],TextClassificationList[text_classification_arabic],0),1)</f>
        <v>#N/A</v>
      </c>
      <c r="AU253" t="e">
        <f>INDEX(TextClassificationList[],MATCH(Sudan_News12[[#This Row],[text_classification_arabic4]],TextClassificationList[text_classification_arabic],0),1)</f>
        <v>#N/A</v>
      </c>
      <c r="AW253" t="e">
        <f>INDEX(TextClassificationList[],MATCH(Sudan_News12[[#This Row],[text_classification_arabic5]],TextClassificationList[text_classification_arabic],0),1)</f>
        <v>#N/A</v>
      </c>
    </row>
    <row r="254" spans="1:49" x14ac:dyDescent="0.2">
      <c r="A254">
        <v>1.5217877771128136E+18</v>
      </c>
      <c r="B254">
        <v>1.5217877771128136E+18</v>
      </c>
      <c r="C254" t="s">
        <v>1317</v>
      </c>
      <c r="D254" s="1">
        <v>44685</v>
      </c>
      <c r="E254" s="2">
        <v>0.48905092592592592</v>
      </c>
      <c r="F254">
        <v>200</v>
      </c>
      <c r="G254">
        <v>1889611729</v>
      </c>
      <c r="H254" t="s">
        <v>354</v>
      </c>
      <c r="I254" t="s">
        <v>355</v>
      </c>
      <c r="J254" t="s">
        <v>265</v>
      </c>
      <c r="K254" t="s">
        <v>1318</v>
      </c>
      <c r="L254" t="s">
        <v>266</v>
      </c>
      <c r="M254" t="s">
        <v>267</v>
      </c>
      <c r="N254" t="s">
        <v>267</v>
      </c>
      <c r="O254" t="s">
        <v>267</v>
      </c>
      <c r="P254">
        <v>0</v>
      </c>
      <c r="Q254">
        <v>0</v>
      </c>
      <c r="R254">
        <v>0</v>
      </c>
      <c r="S254" t="s">
        <v>267</v>
      </c>
      <c r="T254" t="s">
        <v>267</v>
      </c>
      <c r="U254" t="s">
        <v>1319</v>
      </c>
      <c r="V254" t="b">
        <v>0</v>
      </c>
      <c r="W254" t="s">
        <v>265</v>
      </c>
      <c r="X254">
        <v>0</v>
      </c>
      <c r="Y254" t="s">
        <v>265</v>
      </c>
      <c r="Z254" t="s">
        <v>265</v>
      </c>
      <c r="AA254" t="s">
        <v>265</v>
      </c>
      <c r="AB254" t="s">
        <v>265</v>
      </c>
      <c r="AC254" t="s">
        <v>265</v>
      </c>
      <c r="AD254" t="s">
        <v>265</v>
      </c>
      <c r="AE254" t="s">
        <v>265</v>
      </c>
      <c r="AF254" t="s">
        <v>267</v>
      </c>
      <c r="AG254" t="s">
        <v>265</v>
      </c>
      <c r="AH254" t="s">
        <v>265</v>
      </c>
      <c r="AI254" t="s">
        <v>265</v>
      </c>
      <c r="AJ254" t="s">
        <v>265</v>
      </c>
      <c r="AL254" t="str">
        <f>IF(Sudan_News12[[#This Row],[relevancy_classification_english]]="Relevant","مناسب",IF(Sudan_News12[[#This Row],[relevancy_classification_english]]="Relevant","عَرَضِيّ",""))</f>
        <v/>
      </c>
      <c r="AN254" t="str">
        <f>IF(Sudan_News12[[#This Row],[sentiment_analysis_english]]="Negative","سلبي",IF(Sudan_News12[[#This Row],[sentiment_analysis_english]]="Neutral","حيادي",IF(Sudan_News12[[#This Row],[sentiment_analysis_english]]="Positive","إيجابي","")))</f>
        <v/>
      </c>
      <c r="AO254" t="e">
        <f>INDEX(TextClassificationList[],MATCH(Sudan_News12[[#This Row],[text_classification_arabic]],TextClassificationList[text_classification_arabic],0),1)</f>
        <v>#N/A</v>
      </c>
      <c r="AQ254" t="e">
        <f>INDEX(TextClassificationList[],MATCH(Sudan_News12[[#This Row],[text_classification_arabic2]],TextClassificationList[text_classification_arabic],0),1)</f>
        <v>#N/A</v>
      </c>
      <c r="AS254" t="e">
        <f>INDEX(TextClassificationList[],MATCH(Sudan_News12[[#This Row],[text_classification_arabic3]],TextClassificationList[text_classification_arabic],0),1)</f>
        <v>#N/A</v>
      </c>
      <c r="AU254" t="e">
        <f>INDEX(TextClassificationList[],MATCH(Sudan_News12[[#This Row],[text_classification_arabic4]],TextClassificationList[text_classification_arabic],0),1)</f>
        <v>#N/A</v>
      </c>
      <c r="AW254" t="e">
        <f>INDEX(TextClassificationList[],MATCH(Sudan_News12[[#This Row],[text_classification_arabic5]],TextClassificationList[text_classification_arabic],0),1)</f>
        <v>#N/A</v>
      </c>
    </row>
    <row r="255" spans="1:49" x14ac:dyDescent="0.2">
      <c r="A255">
        <v>1.5210256757166981E+18</v>
      </c>
      <c r="B255">
        <v>1.5210256757166981E+18</v>
      </c>
      <c r="C255" t="s">
        <v>1320</v>
      </c>
      <c r="D255" s="1">
        <v>44683</v>
      </c>
      <c r="E255" s="2">
        <v>0.38605324074074077</v>
      </c>
      <c r="F255">
        <v>200</v>
      </c>
      <c r="G255">
        <v>1889611729</v>
      </c>
      <c r="H255" t="s">
        <v>354</v>
      </c>
      <c r="I255" t="s">
        <v>355</v>
      </c>
      <c r="J255" t="s">
        <v>265</v>
      </c>
      <c r="K255" t="s">
        <v>1321</v>
      </c>
      <c r="L255" t="s">
        <v>266</v>
      </c>
      <c r="M255" t="s">
        <v>267</v>
      </c>
      <c r="N255" t="s">
        <v>267</v>
      </c>
      <c r="O255" t="s">
        <v>1322</v>
      </c>
      <c r="P255">
        <v>0</v>
      </c>
      <c r="Q255">
        <v>0</v>
      </c>
      <c r="R255">
        <v>2</v>
      </c>
      <c r="S255" t="s">
        <v>282</v>
      </c>
      <c r="T255" t="s">
        <v>267</v>
      </c>
      <c r="U255" t="s">
        <v>1323</v>
      </c>
      <c r="V255" t="b">
        <v>0</v>
      </c>
      <c r="W255" t="s">
        <v>265</v>
      </c>
      <c r="X255">
        <v>1</v>
      </c>
      <c r="Y255" t="s">
        <v>1324</v>
      </c>
      <c r="Z255" t="s">
        <v>265</v>
      </c>
      <c r="AA255" t="s">
        <v>265</v>
      </c>
      <c r="AB255" t="s">
        <v>265</v>
      </c>
      <c r="AC255" t="s">
        <v>265</v>
      </c>
      <c r="AD255" t="s">
        <v>265</v>
      </c>
      <c r="AE255" t="s">
        <v>265</v>
      </c>
      <c r="AF255" t="s">
        <v>267</v>
      </c>
      <c r="AG255" t="s">
        <v>265</v>
      </c>
      <c r="AH255" t="s">
        <v>265</v>
      </c>
      <c r="AI255" t="s">
        <v>265</v>
      </c>
      <c r="AJ255" t="s">
        <v>265</v>
      </c>
      <c r="AL255" t="str">
        <f>IF(Sudan_News12[[#This Row],[relevancy_classification_english]]="Relevant","مناسب",IF(Sudan_News12[[#This Row],[relevancy_classification_english]]="Relevant","عَرَضِيّ",""))</f>
        <v/>
      </c>
      <c r="AN255" t="str">
        <f>IF(Sudan_News12[[#This Row],[sentiment_analysis_english]]="Negative","سلبي",IF(Sudan_News12[[#This Row],[sentiment_analysis_english]]="Neutral","حيادي",IF(Sudan_News12[[#This Row],[sentiment_analysis_english]]="Positive","إيجابي","")))</f>
        <v/>
      </c>
      <c r="AO255" t="e">
        <f>INDEX(TextClassificationList[],MATCH(Sudan_News12[[#This Row],[text_classification_arabic]],TextClassificationList[text_classification_arabic],0),1)</f>
        <v>#N/A</v>
      </c>
      <c r="AQ255" t="e">
        <f>INDEX(TextClassificationList[],MATCH(Sudan_News12[[#This Row],[text_classification_arabic2]],TextClassificationList[text_classification_arabic],0),1)</f>
        <v>#N/A</v>
      </c>
      <c r="AS255" t="e">
        <f>INDEX(TextClassificationList[],MATCH(Sudan_News12[[#This Row],[text_classification_arabic3]],TextClassificationList[text_classification_arabic],0),1)</f>
        <v>#N/A</v>
      </c>
      <c r="AU255" t="e">
        <f>INDEX(TextClassificationList[],MATCH(Sudan_News12[[#This Row],[text_classification_arabic4]],TextClassificationList[text_classification_arabic],0),1)</f>
        <v>#N/A</v>
      </c>
      <c r="AW255" t="e">
        <f>INDEX(TextClassificationList[],MATCH(Sudan_News12[[#This Row],[text_classification_arabic5]],TextClassificationList[text_classification_arabic],0),1)</f>
        <v>#N/A</v>
      </c>
    </row>
    <row r="256" spans="1:49" x14ac:dyDescent="0.2">
      <c r="A256">
        <v>1.520873894307115E+18</v>
      </c>
      <c r="B256">
        <v>1.520873894307115E+18</v>
      </c>
      <c r="C256" t="s">
        <v>1325</v>
      </c>
      <c r="D256" s="1">
        <v>44682</v>
      </c>
      <c r="E256" s="2">
        <v>0.96721064814814817</v>
      </c>
      <c r="F256">
        <v>200</v>
      </c>
      <c r="G256">
        <v>1889611729</v>
      </c>
      <c r="H256" t="s">
        <v>354</v>
      </c>
      <c r="I256" t="s">
        <v>355</v>
      </c>
      <c r="J256" t="s">
        <v>265</v>
      </c>
      <c r="K256" t="s">
        <v>1326</v>
      </c>
      <c r="L256" t="s">
        <v>266</v>
      </c>
      <c r="M256" t="s">
        <v>267</v>
      </c>
      <c r="N256" t="s">
        <v>267</v>
      </c>
      <c r="O256" t="s">
        <v>267</v>
      </c>
      <c r="P256">
        <v>0</v>
      </c>
      <c r="Q256">
        <v>0</v>
      </c>
      <c r="R256">
        <v>1</v>
      </c>
      <c r="S256" t="s">
        <v>267</v>
      </c>
      <c r="T256" t="s">
        <v>267</v>
      </c>
      <c r="U256" t="s">
        <v>1327</v>
      </c>
      <c r="V256" t="b">
        <v>0</v>
      </c>
      <c r="W256" t="s">
        <v>265</v>
      </c>
      <c r="X256">
        <v>0</v>
      </c>
      <c r="Y256" t="s">
        <v>265</v>
      </c>
      <c r="Z256" t="s">
        <v>265</v>
      </c>
      <c r="AA256" t="s">
        <v>265</v>
      </c>
      <c r="AB256" t="s">
        <v>265</v>
      </c>
      <c r="AC256" t="s">
        <v>265</v>
      </c>
      <c r="AD256" t="s">
        <v>265</v>
      </c>
      <c r="AE256" t="s">
        <v>265</v>
      </c>
      <c r="AF256" t="s">
        <v>267</v>
      </c>
      <c r="AG256" t="s">
        <v>265</v>
      </c>
      <c r="AH256" t="s">
        <v>265</v>
      </c>
      <c r="AI256" t="s">
        <v>265</v>
      </c>
      <c r="AJ256" t="s">
        <v>265</v>
      </c>
      <c r="AL256" t="str">
        <f>IF(Sudan_News12[[#This Row],[relevancy_classification_english]]="Relevant","مناسب",IF(Sudan_News12[[#This Row],[relevancy_classification_english]]="Relevant","عَرَضِيّ",""))</f>
        <v/>
      </c>
      <c r="AN256" t="str">
        <f>IF(Sudan_News12[[#This Row],[sentiment_analysis_english]]="Negative","سلبي",IF(Sudan_News12[[#This Row],[sentiment_analysis_english]]="Neutral","حيادي",IF(Sudan_News12[[#This Row],[sentiment_analysis_english]]="Positive","إيجابي","")))</f>
        <v/>
      </c>
      <c r="AO256" t="e">
        <f>INDEX(TextClassificationList[],MATCH(Sudan_News12[[#This Row],[text_classification_arabic]],TextClassificationList[text_classification_arabic],0),1)</f>
        <v>#N/A</v>
      </c>
      <c r="AQ256" t="e">
        <f>INDEX(TextClassificationList[],MATCH(Sudan_News12[[#This Row],[text_classification_arabic2]],TextClassificationList[text_classification_arabic],0),1)</f>
        <v>#N/A</v>
      </c>
      <c r="AS256" t="e">
        <f>INDEX(TextClassificationList[],MATCH(Sudan_News12[[#This Row],[text_classification_arabic3]],TextClassificationList[text_classification_arabic],0),1)</f>
        <v>#N/A</v>
      </c>
      <c r="AU256" t="e">
        <f>INDEX(TextClassificationList[],MATCH(Sudan_News12[[#This Row],[text_classification_arabic4]],TextClassificationList[text_classification_arabic],0),1)</f>
        <v>#N/A</v>
      </c>
      <c r="AW256" t="e">
        <f>INDEX(TextClassificationList[],MATCH(Sudan_News12[[#This Row],[text_classification_arabic5]],TextClassificationList[text_classification_arabic],0),1)</f>
        <v>#N/A</v>
      </c>
    </row>
    <row r="257" spans="1:49" x14ac:dyDescent="0.2">
      <c r="A257">
        <v>1.5201625758744084E+18</v>
      </c>
      <c r="B257">
        <v>1.5201625758744084E+18</v>
      </c>
      <c r="C257" t="s">
        <v>1328</v>
      </c>
      <c r="D257" s="1">
        <v>44681</v>
      </c>
      <c r="E257" s="2">
        <v>4.3518518518518515E-3</v>
      </c>
      <c r="F257">
        <v>200</v>
      </c>
      <c r="G257">
        <v>1889611729</v>
      </c>
      <c r="H257" t="s">
        <v>354</v>
      </c>
      <c r="I257" t="s">
        <v>355</v>
      </c>
      <c r="J257" t="s">
        <v>265</v>
      </c>
      <c r="K257" t="s">
        <v>1329</v>
      </c>
      <c r="L257" t="s">
        <v>273</v>
      </c>
      <c r="M257" t="s">
        <v>267</v>
      </c>
      <c r="N257" t="s">
        <v>267</v>
      </c>
      <c r="O257" t="s">
        <v>1330</v>
      </c>
      <c r="P257">
        <v>0</v>
      </c>
      <c r="Q257">
        <v>0</v>
      </c>
      <c r="R257">
        <v>0</v>
      </c>
      <c r="S257" t="s">
        <v>267</v>
      </c>
      <c r="T257" t="s">
        <v>267</v>
      </c>
      <c r="U257" t="s">
        <v>1331</v>
      </c>
      <c r="V257" t="b">
        <v>0</v>
      </c>
      <c r="W257" t="s">
        <v>265</v>
      </c>
      <c r="X257">
        <v>1</v>
      </c>
      <c r="Y257" t="s">
        <v>1332</v>
      </c>
      <c r="Z257" t="s">
        <v>265</v>
      </c>
      <c r="AA257" t="s">
        <v>265</v>
      </c>
      <c r="AB257" t="s">
        <v>265</v>
      </c>
      <c r="AC257" t="s">
        <v>265</v>
      </c>
      <c r="AD257" t="s">
        <v>265</v>
      </c>
      <c r="AE257" t="s">
        <v>265</v>
      </c>
      <c r="AF257" t="s">
        <v>267</v>
      </c>
      <c r="AG257" t="s">
        <v>265</v>
      </c>
      <c r="AH257" t="s">
        <v>265</v>
      </c>
      <c r="AI257" t="s">
        <v>265</v>
      </c>
      <c r="AJ257" t="s">
        <v>265</v>
      </c>
      <c r="AL257" t="str">
        <f>IF(Sudan_News12[[#This Row],[relevancy_classification_english]]="Relevant","مناسب",IF(Sudan_News12[[#This Row],[relevancy_classification_english]]="Relevant","عَرَضِيّ",""))</f>
        <v/>
      </c>
      <c r="AN257" t="str">
        <f>IF(Sudan_News12[[#This Row],[sentiment_analysis_english]]="Negative","سلبي",IF(Sudan_News12[[#This Row],[sentiment_analysis_english]]="Neutral","حيادي",IF(Sudan_News12[[#This Row],[sentiment_analysis_english]]="Positive","إيجابي","")))</f>
        <v/>
      </c>
      <c r="AO257" t="e">
        <f>INDEX(TextClassificationList[],MATCH(Sudan_News12[[#This Row],[text_classification_arabic]],TextClassificationList[text_classification_arabic],0),1)</f>
        <v>#N/A</v>
      </c>
      <c r="AQ257" t="e">
        <f>INDEX(TextClassificationList[],MATCH(Sudan_News12[[#This Row],[text_classification_arabic2]],TextClassificationList[text_classification_arabic],0),1)</f>
        <v>#N/A</v>
      </c>
      <c r="AS257" t="e">
        <f>INDEX(TextClassificationList[],MATCH(Sudan_News12[[#This Row],[text_classification_arabic3]],TextClassificationList[text_classification_arabic],0),1)</f>
        <v>#N/A</v>
      </c>
      <c r="AU257" t="e">
        <f>INDEX(TextClassificationList[],MATCH(Sudan_News12[[#This Row],[text_classification_arabic4]],TextClassificationList[text_classification_arabic],0),1)</f>
        <v>#N/A</v>
      </c>
      <c r="AW257" t="e">
        <f>INDEX(TextClassificationList[],MATCH(Sudan_News12[[#This Row],[text_classification_arabic5]],TextClassificationList[text_classification_arabic],0),1)</f>
        <v>#N/A</v>
      </c>
    </row>
    <row r="258" spans="1:49" x14ac:dyDescent="0.2">
      <c r="A258">
        <v>1.5201625002050232E+18</v>
      </c>
      <c r="B258">
        <v>1.5201625002050232E+18</v>
      </c>
      <c r="C258" t="s">
        <v>1333</v>
      </c>
      <c r="D258" s="1">
        <v>44681</v>
      </c>
      <c r="E258" s="2">
        <v>4.1319444444444442E-3</v>
      </c>
      <c r="F258">
        <v>200</v>
      </c>
      <c r="G258">
        <v>1889611729</v>
      </c>
      <c r="H258" t="s">
        <v>354</v>
      </c>
      <c r="I258" t="s">
        <v>355</v>
      </c>
      <c r="J258" t="s">
        <v>265</v>
      </c>
      <c r="K258" t="s">
        <v>1334</v>
      </c>
      <c r="L258" t="s">
        <v>273</v>
      </c>
      <c r="M258" t="s">
        <v>267</v>
      </c>
      <c r="N258" t="s">
        <v>267</v>
      </c>
      <c r="O258" t="s">
        <v>1335</v>
      </c>
      <c r="P258">
        <v>0</v>
      </c>
      <c r="Q258">
        <v>0</v>
      </c>
      <c r="R258">
        <v>0</v>
      </c>
      <c r="S258" t="s">
        <v>267</v>
      </c>
      <c r="T258" t="s">
        <v>267</v>
      </c>
      <c r="U258" t="s">
        <v>1336</v>
      </c>
      <c r="V258" t="b">
        <v>0</v>
      </c>
      <c r="W258" t="s">
        <v>265</v>
      </c>
      <c r="X258">
        <v>1</v>
      </c>
      <c r="Y258" t="s">
        <v>1337</v>
      </c>
      <c r="Z258" t="s">
        <v>265</v>
      </c>
      <c r="AA258" t="s">
        <v>265</v>
      </c>
      <c r="AB258" t="s">
        <v>265</v>
      </c>
      <c r="AC258" t="s">
        <v>265</v>
      </c>
      <c r="AD258" t="s">
        <v>265</v>
      </c>
      <c r="AE258" t="s">
        <v>265</v>
      </c>
      <c r="AF258" t="s">
        <v>267</v>
      </c>
      <c r="AG258" t="s">
        <v>265</v>
      </c>
      <c r="AH258" t="s">
        <v>265</v>
      </c>
      <c r="AI258" t="s">
        <v>265</v>
      </c>
      <c r="AJ258" t="s">
        <v>265</v>
      </c>
      <c r="AL258" t="str">
        <f>IF(Sudan_News12[[#This Row],[relevancy_classification_english]]="Relevant","مناسب",IF(Sudan_News12[[#This Row],[relevancy_classification_english]]="Relevant","عَرَضِيّ",""))</f>
        <v/>
      </c>
      <c r="AN258" t="str">
        <f>IF(Sudan_News12[[#This Row],[sentiment_analysis_english]]="Negative","سلبي",IF(Sudan_News12[[#This Row],[sentiment_analysis_english]]="Neutral","حيادي",IF(Sudan_News12[[#This Row],[sentiment_analysis_english]]="Positive","إيجابي","")))</f>
        <v/>
      </c>
      <c r="AO258" t="e">
        <f>INDEX(TextClassificationList[],MATCH(Sudan_News12[[#This Row],[text_classification_arabic]],TextClassificationList[text_classification_arabic],0),1)</f>
        <v>#N/A</v>
      </c>
      <c r="AQ258" t="e">
        <f>INDEX(TextClassificationList[],MATCH(Sudan_News12[[#This Row],[text_classification_arabic2]],TextClassificationList[text_classification_arabic],0),1)</f>
        <v>#N/A</v>
      </c>
      <c r="AS258" t="e">
        <f>INDEX(TextClassificationList[],MATCH(Sudan_News12[[#This Row],[text_classification_arabic3]],TextClassificationList[text_classification_arabic],0),1)</f>
        <v>#N/A</v>
      </c>
      <c r="AU258" t="e">
        <f>INDEX(TextClassificationList[],MATCH(Sudan_News12[[#This Row],[text_classification_arabic4]],TextClassificationList[text_classification_arabic],0),1)</f>
        <v>#N/A</v>
      </c>
      <c r="AW258" t="e">
        <f>INDEX(TextClassificationList[],MATCH(Sudan_News12[[#This Row],[text_classification_arabic5]],TextClassificationList[text_classification_arabic],0),1)</f>
        <v>#N/A</v>
      </c>
    </row>
    <row r="259" spans="1:49" x14ac:dyDescent="0.2">
      <c r="A259">
        <v>1.520160950762025E+18</v>
      </c>
      <c r="B259">
        <v>1.520160950762025E+18</v>
      </c>
      <c r="C259" t="s">
        <v>1338</v>
      </c>
      <c r="D259" s="1">
        <v>44680</v>
      </c>
      <c r="E259" s="2">
        <v>0.99986111111111109</v>
      </c>
      <c r="F259">
        <v>200</v>
      </c>
      <c r="G259">
        <v>1889611729</v>
      </c>
      <c r="H259" t="s">
        <v>354</v>
      </c>
      <c r="I259" t="s">
        <v>355</v>
      </c>
      <c r="J259" t="s">
        <v>265</v>
      </c>
      <c r="K259" t="s">
        <v>1339</v>
      </c>
      <c r="L259" t="s">
        <v>266</v>
      </c>
      <c r="M259" t="s">
        <v>267</v>
      </c>
      <c r="N259" t="s">
        <v>267</v>
      </c>
      <c r="O259" t="s">
        <v>1340</v>
      </c>
      <c r="P259">
        <v>0</v>
      </c>
      <c r="Q259">
        <v>0</v>
      </c>
      <c r="R259">
        <v>0</v>
      </c>
      <c r="S259" t="s">
        <v>267</v>
      </c>
      <c r="T259" t="s">
        <v>267</v>
      </c>
      <c r="U259" t="s">
        <v>1341</v>
      </c>
      <c r="V259" t="b">
        <v>0</v>
      </c>
      <c r="W259" t="s">
        <v>265</v>
      </c>
      <c r="X259">
        <v>1</v>
      </c>
      <c r="Y259" t="s">
        <v>1342</v>
      </c>
      <c r="Z259" t="s">
        <v>265</v>
      </c>
      <c r="AA259" t="s">
        <v>265</v>
      </c>
      <c r="AB259" t="s">
        <v>265</v>
      </c>
      <c r="AC259" t="s">
        <v>265</v>
      </c>
      <c r="AD259" t="s">
        <v>265</v>
      </c>
      <c r="AE259" t="s">
        <v>265</v>
      </c>
      <c r="AF259" t="s">
        <v>267</v>
      </c>
      <c r="AG259" t="s">
        <v>265</v>
      </c>
      <c r="AH259" t="s">
        <v>265</v>
      </c>
      <c r="AI259" t="s">
        <v>265</v>
      </c>
      <c r="AJ259" t="s">
        <v>265</v>
      </c>
      <c r="AL259" t="str">
        <f>IF(Sudan_News12[[#This Row],[relevancy_classification_english]]="Relevant","مناسب",IF(Sudan_News12[[#This Row],[relevancy_classification_english]]="Relevant","عَرَضِيّ",""))</f>
        <v/>
      </c>
      <c r="AN259" t="str">
        <f>IF(Sudan_News12[[#This Row],[sentiment_analysis_english]]="Negative","سلبي",IF(Sudan_News12[[#This Row],[sentiment_analysis_english]]="Neutral","حيادي",IF(Sudan_News12[[#This Row],[sentiment_analysis_english]]="Positive","إيجابي","")))</f>
        <v/>
      </c>
      <c r="AO259" t="e">
        <f>INDEX(TextClassificationList[],MATCH(Sudan_News12[[#This Row],[text_classification_arabic]],TextClassificationList[text_classification_arabic],0),1)</f>
        <v>#N/A</v>
      </c>
      <c r="AQ259" t="e">
        <f>INDEX(TextClassificationList[],MATCH(Sudan_News12[[#This Row],[text_classification_arabic2]],TextClassificationList[text_classification_arabic],0),1)</f>
        <v>#N/A</v>
      </c>
      <c r="AS259" t="e">
        <f>INDEX(TextClassificationList[],MATCH(Sudan_News12[[#This Row],[text_classification_arabic3]],TextClassificationList[text_classification_arabic],0),1)</f>
        <v>#N/A</v>
      </c>
      <c r="AU259" t="e">
        <f>INDEX(TextClassificationList[],MATCH(Sudan_News12[[#This Row],[text_classification_arabic4]],TextClassificationList[text_classification_arabic],0),1)</f>
        <v>#N/A</v>
      </c>
      <c r="AW259" t="e">
        <f>INDEX(TextClassificationList[],MATCH(Sudan_News12[[#This Row],[text_classification_arabic5]],TextClassificationList[text_classification_arabic],0),1)</f>
        <v>#N/A</v>
      </c>
    </row>
    <row r="260" spans="1:49" x14ac:dyDescent="0.2">
      <c r="A260">
        <v>1.5200976467650929E+18</v>
      </c>
      <c r="B260">
        <v>1.5200976467650929E+18</v>
      </c>
      <c r="C260" t="s">
        <v>1343</v>
      </c>
      <c r="D260" s="1">
        <v>44680</v>
      </c>
      <c r="E260" s="2">
        <v>0.82517361111111109</v>
      </c>
      <c r="F260">
        <v>200</v>
      </c>
      <c r="G260">
        <v>1889611729</v>
      </c>
      <c r="H260" t="s">
        <v>354</v>
      </c>
      <c r="I260" t="s">
        <v>355</v>
      </c>
      <c r="J260" t="s">
        <v>265</v>
      </c>
      <c r="K260" t="s">
        <v>1344</v>
      </c>
      <c r="L260" t="s">
        <v>266</v>
      </c>
      <c r="M260" t="s">
        <v>267</v>
      </c>
      <c r="N260" t="s">
        <v>267</v>
      </c>
      <c r="O260" t="s">
        <v>267</v>
      </c>
      <c r="P260">
        <v>0</v>
      </c>
      <c r="Q260">
        <v>0</v>
      </c>
      <c r="R260">
        <v>1</v>
      </c>
      <c r="S260" t="s">
        <v>267</v>
      </c>
      <c r="T260" t="s">
        <v>267</v>
      </c>
      <c r="U260" t="s">
        <v>1345</v>
      </c>
      <c r="V260" t="b">
        <v>0</v>
      </c>
      <c r="W260" t="s">
        <v>265</v>
      </c>
      <c r="X260">
        <v>0</v>
      </c>
      <c r="Y260" t="s">
        <v>265</v>
      </c>
      <c r="Z260" t="s">
        <v>265</v>
      </c>
      <c r="AA260" t="s">
        <v>265</v>
      </c>
      <c r="AB260" t="s">
        <v>265</v>
      </c>
      <c r="AC260" t="s">
        <v>265</v>
      </c>
      <c r="AD260" t="s">
        <v>265</v>
      </c>
      <c r="AE260" t="s">
        <v>265</v>
      </c>
      <c r="AF260" t="s">
        <v>267</v>
      </c>
      <c r="AG260" t="s">
        <v>265</v>
      </c>
      <c r="AH260" t="s">
        <v>265</v>
      </c>
      <c r="AI260" t="s">
        <v>265</v>
      </c>
      <c r="AJ260" t="s">
        <v>265</v>
      </c>
      <c r="AL260" t="str">
        <f>IF(Sudan_News12[[#This Row],[relevancy_classification_english]]="Relevant","مناسب",IF(Sudan_News12[[#This Row],[relevancy_classification_english]]="Relevant","عَرَضِيّ",""))</f>
        <v/>
      </c>
      <c r="AN260" t="str">
        <f>IF(Sudan_News12[[#This Row],[sentiment_analysis_english]]="Negative","سلبي",IF(Sudan_News12[[#This Row],[sentiment_analysis_english]]="Neutral","حيادي",IF(Sudan_News12[[#This Row],[sentiment_analysis_english]]="Positive","إيجابي","")))</f>
        <v/>
      </c>
      <c r="AO260" t="e">
        <f>INDEX(TextClassificationList[],MATCH(Sudan_News12[[#This Row],[text_classification_arabic]],TextClassificationList[text_classification_arabic],0),1)</f>
        <v>#N/A</v>
      </c>
      <c r="AQ260" t="e">
        <f>INDEX(TextClassificationList[],MATCH(Sudan_News12[[#This Row],[text_classification_arabic2]],TextClassificationList[text_classification_arabic],0),1)</f>
        <v>#N/A</v>
      </c>
      <c r="AS260" t="e">
        <f>INDEX(TextClassificationList[],MATCH(Sudan_News12[[#This Row],[text_classification_arabic3]],TextClassificationList[text_classification_arabic],0),1)</f>
        <v>#N/A</v>
      </c>
      <c r="AU260" t="e">
        <f>INDEX(TextClassificationList[],MATCH(Sudan_News12[[#This Row],[text_classification_arabic4]],TextClassificationList[text_classification_arabic],0),1)</f>
        <v>#N/A</v>
      </c>
      <c r="AW260" t="e">
        <f>INDEX(TextClassificationList[],MATCH(Sudan_News12[[#This Row],[text_classification_arabic5]],TextClassificationList[text_classification_arabic],0),1)</f>
        <v>#N/A</v>
      </c>
    </row>
    <row r="261" spans="1:49" x14ac:dyDescent="0.2">
      <c r="A261">
        <v>1.5198457808231588E+18</v>
      </c>
      <c r="B261">
        <v>1.5198457808231588E+18</v>
      </c>
      <c r="C261" t="s">
        <v>1346</v>
      </c>
      <c r="D261" s="1">
        <v>44680</v>
      </c>
      <c r="E261" s="2">
        <v>0.13016203703703705</v>
      </c>
      <c r="F261">
        <v>200</v>
      </c>
      <c r="G261">
        <v>1889611729</v>
      </c>
      <c r="H261" t="s">
        <v>354</v>
      </c>
      <c r="I261" t="s">
        <v>355</v>
      </c>
      <c r="J261" t="s">
        <v>265</v>
      </c>
      <c r="K261" t="s">
        <v>1347</v>
      </c>
      <c r="L261" t="s">
        <v>266</v>
      </c>
      <c r="M261" t="s">
        <v>267</v>
      </c>
      <c r="N261" t="s">
        <v>267</v>
      </c>
      <c r="O261" t="s">
        <v>1348</v>
      </c>
      <c r="P261">
        <v>0</v>
      </c>
      <c r="Q261">
        <v>0</v>
      </c>
      <c r="R261">
        <v>1</v>
      </c>
      <c r="S261" t="s">
        <v>267</v>
      </c>
      <c r="T261" t="s">
        <v>267</v>
      </c>
      <c r="U261" t="s">
        <v>1349</v>
      </c>
      <c r="V261" t="b">
        <v>0</v>
      </c>
      <c r="W261" t="s">
        <v>265</v>
      </c>
      <c r="X261">
        <v>1</v>
      </c>
      <c r="Y261" t="s">
        <v>1350</v>
      </c>
      <c r="Z261" t="s">
        <v>265</v>
      </c>
      <c r="AA261" t="s">
        <v>265</v>
      </c>
      <c r="AB261" t="s">
        <v>265</v>
      </c>
      <c r="AC261" t="s">
        <v>265</v>
      </c>
      <c r="AD261" t="s">
        <v>265</v>
      </c>
      <c r="AE261" t="s">
        <v>265</v>
      </c>
      <c r="AF261" t="s">
        <v>267</v>
      </c>
      <c r="AG261" t="s">
        <v>265</v>
      </c>
      <c r="AH261" t="s">
        <v>265</v>
      </c>
      <c r="AI261" t="s">
        <v>265</v>
      </c>
      <c r="AJ261" t="s">
        <v>265</v>
      </c>
      <c r="AL261" t="str">
        <f>IF(Sudan_News12[[#This Row],[relevancy_classification_english]]="Relevant","مناسب",IF(Sudan_News12[[#This Row],[relevancy_classification_english]]="Relevant","عَرَضِيّ",""))</f>
        <v/>
      </c>
      <c r="AN261" t="str">
        <f>IF(Sudan_News12[[#This Row],[sentiment_analysis_english]]="Negative","سلبي",IF(Sudan_News12[[#This Row],[sentiment_analysis_english]]="Neutral","حيادي",IF(Sudan_News12[[#This Row],[sentiment_analysis_english]]="Positive","إيجابي","")))</f>
        <v/>
      </c>
      <c r="AO261" t="e">
        <f>INDEX(TextClassificationList[],MATCH(Sudan_News12[[#This Row],[text_classification_arabic]],TextClassificationList[text_classification_arabic],0),1)</f>
        <v>#N/A</v>
      </c>
      <c r="AQ261" t="e">
        <f>INDEX(TextClassificationList[],MATCH(Sudan_News12[[#This Row],[text_classification_arabic2]],TextClassificationList[text_classification_arabic],0),1)</f>
        <v>#N/A</v>
      </c>
      <c r="AS261" t="e">
        <f>INDEX(TextClassificationList[],MATCH(Sudan_News12[[#This Row],[text_classification_arabic3]],TextClassificationList[text_classification_arabic],0),1)</f>
        <v>#N/A</v>
      </c>
      <c r="AU261" t="e">
        <f>INDEX(TextClassificationList[],MATCH(Sudan_News12[[#This Row],[text_classification_arabic4]],TextClassificationList[text_classification_arabic],0),1)</f>
        <v>#N/A</v>
      </c>
      <c r="AW261" t="e">
        <f>INDEX(TextClassificationList[],MATCH(Sudan_News12[[#This Row],[text_classification_arabic5]],TextClassificationList[text_classification_arabic],0),1)</f>
        <v>#N/A</v>
      </c>
    </row>
    <row r="262" spans="1:49" x14ac:dyDescent="0.2">
      <c r="A262">
        <v>1.5194086650942054E+18</v>
      </c>
      <c r="B262">
        <v>1.5194086650942054E+18</v>
      </c>
      <c r="C262" t="s">
        <v>1351</v>
      </c>
      <c r="D262" s="1">
        <v>44678</v>
      </c>
      <c r="E262" s="2">
        <v>0.92394675925925929</v>
      </c>
      <c r="F262">
        <v>200</v>
      </c>
      <c r="G262">
        <v>1889611729</v>
      </c>
      <c r="H262" t="s">
        <v>354</v>
      </c>
      <c r="I262" t="s">
        <v>355</v>
      </c>
      <c r="J262" t="s">
        <v>265</v>
      </c>
      <c r="K262" t="s">
        <v>1352</v>
      </c>
      <c r="L262" t="s">
        <v>266</v>
      </c>
      <c r="M262" t="s">
        <v>267</v>
      </c>
      <c r="N262" t="s">
        <v>267</v>
      </c>
      <c r="O262" t="s">
        <v>267</v>
      </c>
      <c r="P262">
        <v>0</v>
      </c>
      <c r="Q262">
        <v>3</v>
      </c>
      <c r="R262">
        <v>1</v>
      </c>
      <c r="S262" t="s">
        <v>345</v>
      </c>
      <c r="T262" t="s">
        <v>267</v>
      </c>
      <c r="U262" t="s">
        <v>1353</v>
      </c>
      <c r="V262" t="b">
        <v>0</v>
      </c>
      <c r="W262" t="s">
        <v>265</v>
      </c>
      <c r="X262">
        <v>0</v>
      </c>
      <c r="Y262" t="s">
        <v>265</v>
      </c>
      <c r="Z262" t="s">
        <v>265</v>
      </c>
      <c r="AA262" t="s">
        <v>265</v>
      </c>
      <c r="AB262" t="s">
        <v>265</v>
      </c>
      <c r="AC262" t="s">
        <v>265</v>
      </c>
      <c r="AD262" t="s">
        <v>265</v>
      </c>
      <c r="AE262" t="s">
        <v>265</v>
      </c>
      <c r="AF262" t="s">
        <v>267</v>
      </c>
      <c r="AG262" t="s">
        <v>265</v>
      </c>
      <c r="AH262" t="s">
        <v>265</v>
      </c>
      <c r="AI262" t="s">
        <v>265</v>
      </c>
      <c r="AJ262" t="s">
        <v>265</v>
      </c>
      <c r="AL262" t="str">
        <f>IF(Sudan_News12[[#This Row],[relevancy_classification_english]]="Relevant","مناسب",IF(Sudan_News12[[#This Row],[relevancy_classification_english]]="Relevant","عَرَضِيّ",""))</f>
        <v/>
      </c>
      <c r="AN262" t="str">
        <f>IF(Sudan_News12[[#This Row],[sentiment_analysis_english]]="Negative","سلبي",IF(Sudan_News12[[#This Row],[sentiment_analysis_english]]="Neutral","حيادي",IF(Sudan_News12[[#This Row],[sentiment_analysis_english]]="Positive","إيجابي","")))</f>
        <v/>
      </c>
      <c r="AO262" t="e">
        <f>INDEX(TextClassificationList[],MATCH(Sudan_News12[[#This Row],[text_classification_arabic]],TextClassificationList[text_classification_arabic],0),1)</f>
        <v>#N/A</v>
      </c>
      <c r="AQ262" t="e">
        <f>INDEX(TextClassificationList[],MATCH(Sudan_News12[[#This Row],[text_classification_arabic2]],TextClassificationList[text_classification_arabic],0),1)</f>
        <v>#N/A</v>
      </c>
      <c r="AS262" t="e">
        <f>INDEX(TextClassificationList[],MATCH(Sudan_News12[[#This Row],[text_classification_arabic3]],TextClassificationList[text_classification_arabic],0),1)</f>
        <v>#N/A</v>
      </c>
      <c r="AU262" t="e">
        <f>INDEX(TextClassificationList[],MATCH(Sudan_News12[[#This Row],[text_classification_arabic4]],TextClassificationList[text_classification_arabic],0),1)</f>
        <v>#N/A</v>
      </c>
      <c r="AW262" t="e">
        <f>INDEX(TextClassificationList[],MATCH(Sudan_News12[[#This Row],[text_classification_arabic5]],TextClassificationList[text_classification_arabic],0),1)</f>
        <v>#N/A</v>
      </c>
    </row>
    <row r="263" spans="1:49" x14ac:dyDescent="0.2">
      <c r="A263">
        <v>1.5193866627484467E+18</v>
      </c>
      <c r="B263">
        <v>1.5193866627484467E+18</v>
      </c>
      <c r="C263" t="s">
        <v>1354</v>
      </c>
      <c r="D263" s="1">
        <v>44678</v>
      </c>
      <c r="E263" s="2">
        <v>0.86322916666666671</v>
      </c>
      <c r="F263">
        <v>200</v>
      </c>
      <c r="G263">
        <v>1889611729</v>
      </c>
      <c r="H263" t="s">
        <v>354</v>
      </c>
      <c r="I263" t="s">
        <v>355</v>
      </c>
      <c r="J263" t="s">
        <v>265</v>
      </c>
      <c r="K263" t="s">
        <v>1355</v>
      </c>
      <c r="L263" t="s">
        <v>266</v>
      </c>
      <c r="M263" t="s">
        <v>267</v>
      </c>
      <c r="N263" t="s">
        <v>267</v>
      </c>
      <c r="O263" t="s">
        <v>267</v>
      </c>
      <c r="P263">
        <v>0</v>
      </c>
      <c r="Q263">
        <v>0</v>
      </c>
      <c r="R263">
        <v>3</v>
      </c>
      <c r="S263" t="s">
        <v>348</v>
      </c>
      <c r="T263" t="s">
        <v>267</v>
      </c>
      <c r="U263" t="s">
        <v>1356</v>
      </c>
      <c r="V263" t="b">
        <v>0</v>
      </c>
      <c r="W263" t="s">
        <v>265</v>
      </c>
      <c r="X263">
        <v>0</v>
      </c>
      <c r="Y263" t="s">
        <v>265</v>
      </c>
      <c r="Z263" t="s">
        <v>265</v>
      </c>
      <c r="AA263" t="s">
        <v>265</v>
      </c>
      <c r="AB263" t="s">
        <v>265</v>
      </c>
      <c r="AC263" t="s">
        <v>265</v>
      </c>
      <c r="AD263" t="s">
        <v>265</v>
      </c>
      <c r="AE263" t="s">
        <v>265</v>
      </c>
      <c r="AF263" t="s">
        <v>267</v>
      </c>
      <c r="AG263" t="s">
        <v>265</v>
      </c>
      <c r="AH263" t="s">
        <v>265</v>
      </c>
      <c r="AI263" t="s">
        <v>265</v>
      </c>
      <c r="AJ263" t="s">
        <v>265</v>
      </c>
      <c r="AL263" t="str">
        <f>IF(Sudan_News12[[#This Row],[relevancy_classification_english]]="Relevant","مناسب",IF(Sudan_News12[[#This Row],[relevancy_classification_english]]="Relevant","عَرَضِيّ",""))</f>
        <v/>
      </c>
      <c r="AN263" t="str">
        <f>IF(Sudan_News12[[#This Row],[sentiment_analysis_english]]="Negative","سلبي",IF(Sudan_News12[[#This Row],[sentiment_analysis_english]]="Neutral","حيادي",IF(Sudan_News12[[#This Row],[sentiment_analysis_english]]="Positive","إيجابي","")))</f>
        <v/>
      </c>
      <c r="AO263" t="e">
        <f>INDEX(TextClassificationList[],MATCH(Sudan_News12[[#This Row],[text_classification_arabic]],TextClassificationList[text_classification_arabic],0),1)</f>
        <v>#N/A</v>
      </c>
      <c r="AQ263" t="e">
        <f>INDEX(TextClassificationList[],MATCH(Sudan_News12[[#This Row],[text_classification_arabic2]],TextClassificationList[text_classification_arabic],0),1)</f>
        <v>#N/A</v>
      </c>
      <c r="AS263" t="e">
        <f>INDEX(TextClassificationList[],MATCH(Sudan_News12[[#This Row],[text_classification_arabic3]],TextClassificationList[text_classification_arabic],0),1)</f>
        <v>#N/A</v>
      </c>
      <c r="AU263" t="e">
        <f>INDEX(TextClassificationList[],MATCH(Sudan_News12[[#This Row],[text_classification_arabic4]],TextClassificationList[text_classification_arabic],0),1)</f>
        <v>#N/A</v>
      </c>
      <c r="AW263" t="e">
        <f>INDEX(TextClassificationList[],MATCH(Sudan_News12[[#This Row],[text_classification_arabic5]],TextClassificationList[text_classification_arabic],0),1)</f>
        <v>#N/A</v>
      </c>
    </row>
    <row r="264" spans="1:49" x14ac:dyDescent="0.2">
      <c r="A264">
        <v>1.5192637772412682E+18</v>
      </c>
      <c r="B264">
        <v>1.5192637772412682E+18</v>
      </c>
      <c r="C264" t="s">
        <v>1357</v>
      </c>
      <c r="D264" s="1">
        <v>44678</v>
      </c>
      <c r="E264" s="2">
        <v>0.52413194444444444</v>
      </c>
      <c r="F264">
        <v>200</v>
      </c>
      <c r="G264">
        <v>1889611729</v>
      </c>
      <c r="H264" t="s">
        <v>354</v>
      </c>
      <c r="I264" t="s">
        <v>355</v>
      </c>
      <c r="J264" t="s">
        <v>265</v>
      </c>
      <c r="K264" t="s">
        <v>1358</v>
      </c>
      <c r="L264" t="s">
        <v>266</v>
      </c>
      <c r="M264" t="s">
        <v>267</v>
      </c>
      <c r="N264" t="s">
        <v>267</v>
      </c>
      <c r="O264" t="s">
        <v>267</v>
      </c>
      <c r="P264">
        <v>0</v>
      </c>
      <c r="Q264">
        <v>0</v>
      </c>
      <c r="R264">
        <v>2</v>
      </c>
      <c r="S264" t="s">
        <v>282</v>
      </c>
      <c r="T264" t="s">
        <v>267</v>
      </c>
      <c r="U264" t="s">
        <v>1359</v>
      </c>
      <c r="V264" t="b">
        <v>0</v>
      </c>
      <c r="W264" t="s">
        <v>265</v>
      </c>
      <c r="X264">
        <v>0</v>
      </c>
      <c r="Y264" t="s">
        <v>265</v>
      </c>
      <c r="Z264" t="s">
        <v>265</v>
      </c>
      <c r="AA264" t="s">
        <v>265</v>
      </c>
      <c r="AB264" t="s">
        <v>265</v>
      </c>
      <c r="AC264" t="s">
        <v>265</v>
      </c>
      <c r="AD264" t="s">
        <v>265</v>
      </c>
      <c r="AE264" t="s">
        <v>265</v>
      </c>
      <c r="AF264" t="s">
        <v>267</v>
      </c>
      <c r="AG264" t="s">
        <v>265</v>
      </c>
      <c r="AH264" t="s">
        <v>265</v>
      </c>
      <c r="AI264" t="s">
        <v>265</v>
      </c>
      <c r="AJ264" t="s">
        <v>265</v>
      </c>
      <c r="AL264" t="str">
        <f>IF(Sudan_News12[[#This Row],[relevancy_classification_english]]="Relevant","مناسب",IF(Sudan_News12[[#This Row],[relevancy_classification_english]]="Relevant","عَرَضِيّ",""))</f>
        <v/>
      </c>
      <c r="AN264" t="str">
        <f>IF(Sudan_News12[[#This Row],[sentiment_analysis_english]]="Negative","سلبي",IF(Sudan_News12[[#This Row],[sentiment_analysis_english]]="Neutral","حيادي",IF(Sudan_News12[[#This Row],[sentiment_analysis_english]]="Positive","إيجابي","")))</f>
        <v/>
      </c>
      <c r="AO264" t="e">
        <f>INDEX(TextClassificationList[],MATCH(Sudan_News12[[#This Row],[text_classification_arabic]],TextClassificationList[text_classification_arabic],0),1)</f>
        <v>#N/A</v>
      </c>
      <c r="AQ264" t="e">
        <f>INDEX(TextClassificationList[],MATCH(Sudan_News12[[#This Row],[text_classification_arabic2]],TextClassificationList[text_classification_arabic],0),1)</f>
        <v>#N/A</v>
      </c>
      <c r="AS264" t="e">
        <f>INDEX(TextClassificationList[],MATCH(Sudan_News12[[#This Row],[text_classification_arabic3]],TextClassificationList[text_classification_arabic],0),1)</f>
        <v>#N/A</v>
      </c>
      <c r="AU264" t="e">
        <f>INDEX(TextClassificationList[],MATCH(Sudan_News12[[#This Row],[text_classification_arabic4]],TextClassificationList[text_classification_arabic],0),1)</f>
        <v>#N/A</v>
      </c>
      <c r="AW264" t="e">
        <f>INDEX(TextClassificationList[],MATCH(Sudan_News12[[#This Row],[text_classification_arabic5]],TextClassificationList[text_classification_arabic],0),1)</f>
        <v>#N/A</v>
      </c>
    </row>
    <row r="265" spans="1:49" x14ac:dyDescent="0.2">
      <c r="A265">
        <v>1.5189993070636442E+18</v>
      </c>
      <c r="B265">
        <v>1.5189993070636442E+18</v>
      </c>
      <c r="C265" t="s">
        <v>1360</v>
      </c>
      <c r="D265" s="1">
        <v>44677</v>
      </c>
      <c r="E265" s="2">
        <v>0.79434027777777783</v>
      </c>
      <c r="F265">
        <v>200</v>
      </c>
      <c r="G265">
        <v>1889611729</v>
      </c>
      <c r="H265" t="s">
        <v>354</v>
      </c>
      <c r="I265" t="s">
        <v>355</v>
      </c>
      <c r="J265" t="s">
        <v>265</v>
      </c>
      <c r="K265" t="s">
        <v>1361</v>
      </c>
      <c r="L265" t="s">
        <v>266</v>
      </c>
      <c r="M265" t="s">
        <v>267</v>
      </c>
      <c r="N265" t="s">
        <v>267</v>
      </c>
      <c r="O265" t="s">
        <v>267</v>
      </c>
      <c r="P265">
        <v>0</v>
      </c>
      <c r="Q265">
        <v>0</v>
      </c>
      <c r="R265">
        <v>3</v>
      </c>
      <c r="S265" t="s">
        <v>267</v>
      </c>
      <c r="T265" t="s">
        <v>267</v>
      </c>
      <c r="U265" t="s">
        <v>1362</v>
      </c>
      <c r="V265" t="b">
        <v>0</v>
      </c>
      <c r="W265" t="s">
        <v>265</v>
      </c>
      <c r="X265">
        <v>0</v>
      </c>
      <c r="Y265" t="s">
        <v>265</v>
      </c>
      <c r="Z265" t="s">
        <v>265</v>
      </c>
      <c r="AA265" t="s">
        <v>265</v>
      </c>
      <c r="AB265" t="s">
        <v>265</v>
      </c>
      <c r="AC265" t="s">
        <v>265</v>
      </c>
      <c r="AD265" t="s">
        <v>265</v>
      </c>
      <c r="AE265" t="s">
        <v>265</v>
      </c>
      <c r="AF265" t="s">
        <v>267</v>
      </c>
      <c r="AG265" t="s">
        <v>265</v>
      </c>
      <c r="AH265" t="s">
        <v>265</v>
      </c>
      <c r="AI265" t="s">
        <v>265</v>
      </c>
      <c r="AJ265" t="s">
        <v>265</v>
      </c>
      <c r="AL265" t="str">
        <f>IF(Sudan_News12[[#This Row],[relevancy_classification_english]]="Relevant","مناسب",IF(Sudan_News12[[#This Row],[relevancy_classification_english]]="Relevant","عَرَضِيّ",""))</f>
        <v/>
      </c>
      <c r="AN265" t="str">
        <f>IF(Sudan_News12[[#This Row],[sentiment_analysis_english]]="Negative","سلبي",IF(Sudan_News12[[#This Row],[sentiment_analysis_english]]="Neutral","حيادي",IF(Sudan_News12[[#This Row],[sentiment_analysis_english]]="Positive","إيجابي","")))</f>
        <v/>
      </c>
      <c r="AO265" t="e">
        <f>INDEX(TextClassificationList[],MATCH(Sudan_News12[[#This Row],[text_classification_arabic]],TextClassificationList[text_classification_arabic],0),1)</f>
        <v>#N/A</v>
      </c>
      <c r="AQ265" t="e">
        <f>INDEX(TextClassificationList[],MATCH(Sudan_News12[[#This Row],[text_classification_arabic2]],TextClassificationList[text_classification_arabic],0),1)</f>
        <v>#N/A</v>
      </c>
      <c r="AS265" t="e">
        <f>INDEX(TextClassificationList[],MATCH(Sudan_News12[[#This Row],[text_classification_arabic3]],TextClassificationList[text_classification_arabic],0),1)</f>
        <v>#N/A</v>
      </c>
      <c r="AU265" t="e">
        <f>INDEX(TextClassificationList[],MATCH(Sudan_News12[[#This Row],[text_classification_arabic4]],TextClassificationList[text_classification_arabic],0),1)</f>
        <v>#N/A</v>
      </c>
      <c r="AW265" t="e">
        <f>INDEX(TextClassificationList[],MATCH(Sudan_News12[[#This Row],[text_classification_arabic5]],TextClassificationList[text_classification_arabic],0),1)</f>
        <v>#N/A</v>
      </c>
    </row>
    <row r="266" spans="1:49" x14ac:dyDescent="0.2">
      <c r="A266">
        <v>1.5187393942949478E+18</v>
      </c>
      <c r="B266">
        <v>1.5187393942949478E+18</v>
      </c>
      <c r="C266" t="s">
        <v>1363</v>
      </c>
      <c r="D266" s="1">
        <v>44677</v>
      </c>
      <c r="E266" s="2">
        <v>7.7118055555555551E-2</v>
      </c>
      <c r="F266">
        <v>200</v>
      </c>
      <c r="G266">
        <v>1889611729</v>
      </c>
      <c r="H266" t="s">
        <v>354</v>
      </c>
      <c r="I266" t="s">
        <v>355</v>
      </c>
      <c r="J266" t="s">
        <v>265</v>
      </c>
      <c r="K266" t="s">
        <v>1364</v>
      </c>
      <c r="L266" t="s">
        <v>266</v>
      </c>
      <c r="M266" t="s">
        <v>267</v>
      </c>
      <c r="N266" t="s">
        <v>267</v>
      </c>
      <c r="O266" t="s">
        <v>267</v>
      </c>
      <c r="P266">
        <v>0</v>
      </c>
      <c r="Q266">
        <v>0</v>
      </c>
      <c r="R266">
        <v>1</v>
      </c>
      <c r="S266" t="s">
        <v>282</v>
      </c>
      <c r="T266" t="s">
        <v>267</v>
      </c>
      <c r="U266" t="s">
        <v>1365</v>
      </c>
      <c r="V266" t="b">
        <v>0</v>
      </c>
      <c r="W266" t="s">
        <v>265</v>
      </c>
      <c r="X266">
        <v>0</v>
      </c>
      <c r="Y266" t="s">
        <v>265</v>
      </c>
      <c r="Z266" t="s">
        <v>265</v>
      </c>
      <c r="AA266" t="s">
        <v>265</v>
      </c>
      <c r="AB266" t="s">
        <v>265</v>
      </c>
      <c r="AC266" t="s">
        <v>265</v>
      </c>
      <c r="AD266" t="s">
        <v>265</v>
      </c>
      <c r="AE266" t="s">
        <v>265</v>
      </c>
      <c r="AF266" t="s">
        <v>267</v>
      </c>
      <c r="AG266" t="s">
        <v>265</v>
      </c>
      <c r="AH266" t="s">
        <v>265</v>
      </c>
      <c r="AI266" t="s">
        <v>265</v>
      </c>
      <c r="AJ266" t="s">
        <v>265</v>
      </c>
      <c r="AL266" t="str">
        <f>IF(Sudan_News12[[#This Row],[relevancy_classification_english]]="Relevant","مناسب",IF(Sudan_News12[[#This Row],[relevancy_classification_english]]="Relevant","عَرَضِيّ",""))</f>
        <v/>
      </c>
      <c r="AN266" t="str">
        <f>IF(Sudan_News12[[#This Row],[sentiment_analysis_english]]="Negative","سلبي",IF(Sudan_News12[[#This Row],[sentiment_analysis_english]]="Neutral","حيادي",IF(Sudan_News12[[#This Row],[sentiment_analysis_english]]="Positive","إيجابي","")))</f>
        <v/>
      </c>
      <c r="AO266" t="e">
        <f>INDEX(TextClassificationList[],MATCH(Sudan_News12[[#This Row],[text_classification_arabic]],TextClassificationList[text_classification_arabic],0),1)</f>
        <v>#N/A</v>
      </c>
      <c r="AQ266" t="e">
        <f>INDEX(TextClassificationList[],MATCH(Sudan_News12[[#This Row],[text_classification_arabic2]],TextClassificationList[text_classification_arabic],0),1)</f>
        <v>#N/A</v>
      </c>
      <c r="AS266" t="e">
        <f>INDEX(TextClassificationList[],MATCH(Sudan_News12[[#This Row],[text_classification_arabic3]],TextClassificationList[text_classification_arabic],0),1)</f>
        <v>#N/A</v>
      </c>
      <c r="AU266" t="e">
        <f>INDEX(TextClassificationList[],MATCH(Sudan_News12[[#This Row],[text_classification_arabic4]],TextClassificationList[text_classification_arabic],0),1)</f>
        <v>#N/A</v>
      </c>
      <c r="AW266" t="e">
        <f>INDEX(TextClassificationList[],MATCH(Sudan_News12[[#This Row],[text_classification_arabic5]],TextClassificationList[text_classification_arabic],0),1)</f>
        <v>#N/A</v>
      </c>
    </row>
    <row r="267" spans="1:49" x14ac:dyDescent="0.2">
      <c r="A267">
        <v>1.518664446335402E+18</v>
      </c>
      <c r="B267">
        <v>1.518664446335402E+18</v>
      </c>
      <c r="C267" t="s">
        <v>1366</v>
      </c>
      <c r="D267" s="1">
        <v>44676</v>
      </c>
      <c r="E267" s="2">
        <v>0.87030092592592589</v>
      </c>
      <c r="F267">
        <v>200</v>
      </c>
      <c r="G267">
        <v>1889611729</v>
      </c>
      <c r="H267" t="s">
        <v>354</v>
      </c>
      <c r="I267" t="s">
        <v>355</v>
      </c>
      <c r="J267" t="s">
        <v>265</v>
      </c>
      <c r="K267" t="s">
        <v>1367</v>
      </c>
      <c r="L267" t="s">
        <v>266</v>
      </c>
      <c r="M267" t="s">
        <v>267</v>
      </c>
      <c r="N267" t="s">
        <v>267</v>
      </c>
      <c r="O267" t="s">
        <v>267</v>
      </c>
      <c r="P267">
        <v>0</v>
      </c>
      <c r="Q267">
        <v>0</v>
      </c>
      <c r="R267">
        <v>2</v>
      </c>
      <c r="S267" t="s">
        <v>267</v>
      </c>
      <c r="T267" t="s">
        <v>267</v>
      </c>
      <c r="U267" t="s">
        <v>1368</v>
      </c>
      <c r="V267" t="b">
        <v>0</v>
      </c>
      <c r="W267" t="s">
        <v>265</v>
      </c>
      <c r="X267">
        <v>0</v>
      </c>
      <c r="Y267" t="s">
        <v>265</v>
      </c>
      <c r="Z267" t="s">
        <v>265</v>
      </c>
      <c r="AA267" t="s">
        <v>265</v>
      </c>
      <c r="AB267" t="s">
        <v>265</v>
      </c>
      <c r="AC267" t="s">
        <v>265</v>
      </c>
      <c r="AD267" t="s">
        <v>265</v>
      </c>
      <c r="AE267" t="s">
        <v>265</v>
      </c>
      <c r="AF267" t="s">
        <v>267</v>
      </c>
      <c r="AG267" t="s">
        <v>265</v>
      </c>
      <c r="AH267" t="s">
        <v>265</v>
      </c>
      <c r="AI267" t="s">
        <v>265</v>
      </c>
      <c r="AJ267" t="s">
        <v>265</v>
      </c>
      <c r="AL267" t="str">
        <f>IF(Sudan_News12[[#This Row],[relevancy_classification_english]]="Relevant","مناسب",IF(Sudan_News12[[#This Row],[relevancy_classification_english]]="Relevant","عَرَضِيّ",""))</f>
        <v/>
      </c>
      <c r="AN267" t="str">
        <f>IF(Sudan_News12[[#This Row],[sentiment_analysis_english]]="Negative","سلبي",IF(Sudan_News12[[#This Row],[sentiment_analysis_english]]="Neutral","حيادي",IF(Sudan_News12[[#This Row],[sentiment_analysis_english]]="Positive","إيجابي","")))</f>
        <v/>
      </c>
      <c r="AO267" t="e">
        <f>INDEX(TextClassificationList[],MATCH(Sudan_News12[[#This Row],[text_classification_arabic]],TextClassificationList[text_classification_arabic],0),1)</f>
        <v>#N/A</v>
      </c>
      <c r="AQ267" t="e">
        <f>INDEX(TextClassificationList[],MATCH(Sudan_News12[[#This Row],[text_classification_arabic2]],TextClassificationList[text_classification_arabic],0),1)</f>
        <v>#N/A</v>
      </c>
      <c r="AS267" t="e">
        <f>INDEX(TextClassificationList[],MATCH(Sudan_News12[[#This Row],[text_classification_arabic3]],TextClassificationList[text_classification_arabic],0),1)</f>
        <v>#N/A</v>
      </c>
      <c r="AU267" t="e">
        <f>INDEX(TextClassificationList[],MATCH(Sudan_News12[[#This Row],[text_classification_arabic4]],TextClassificationList[text_classification_arabic],0),1)</f>
        <v>#N/A</v>
      </c>
      <c r="AW267" t="e">
        <f>INDEX(TextClassificationList[],MATCH(Sudan_News12[[#This Row],[text_classification_arabic5]],TextClassificationList[text_classification_arabic],0),1)</f>
        <v>#N/A</v>
      </c>
    </row>
    <row r="268" spans="1:49" x14ac:dyDescent="0.2">
      <c r="A268">
        <v>1.5186630864498278E+18</v>
      </c>
      <c r="B268">
        <v>1.5186630864498278E+18</v>
      </c>
      <c r="C268" t="s">
        <v>1369</v>
      </c>
      <c r="D268" s="1">
        <v>44676</v>
      </c>
      <c r="E268" s="2">
        <v>0.86653935185185182</v>
      </c>
      <c r="F268">
        <v>200</v>
      </c>
      <c r="G268">
        <v>1889611729</v>
      </c>
      <c r="H268" t="s">
        <v>354</v>
      </c>
      <c r="I268" t="s">
        <v>355</v>
      </c>
      <c r="J268" t="s">
        <v>265</v>
      </c>
      <c r="K268" t="s">
        <v>1370</v>
      </c>
      <c r="L268" t="s">
        <v>266</v>
      </c>
      <c r="M268" t="s">
        <v>267</v>
      </c>
      <c r="N268" t="s">
        <v>267</v>
      </c>
      <c r="O268" t="s">
        <v>1371</v>
      </c>
      <c r="P268">
        <v>0</v>
      </c>
      <c r="Q268">
        <v>0</v>
      </c>
      <c r="R268">
        <v>0</v>
      </c>
      <c r="S268" t="s">
        <v>1372</v>
      </c>
      <c r="T268" t="s">
        <v>267</v>
      </c>
      <c r="U268" t="s">
        <v>1373</v>
      </c>
      <c r="V268" t="b">
        <v>0</v>
      </c>
      <c r="W268" t="s">
        <v>265</v>
      </c>
      <c r="X268">
        <v>1</v>
      </c>
      <c r="Y268" t="s">
        <v>1374</v>
      </c>
      <c r="Z268" t="s">
        <v>265</v>
      </c>
      <c r="AA268" t="s">
        <v>265</v>
      </c>
      <c r="AB268" t="s">
        <v>265</v>
      </c>
      <c r="AC268" t="s">
        <v>265</v>
      </c>
      <c r="AD268" t="s">
        <v>265</v>
      </c>
      <c r="AE268" t="s">
        <v>265</v>
      </c>
      <c r="AF268" t="s">
        <v>267</v>
      </c>
      <c r="AG268" t="s">
        <v>265</v>
      </c>
      <c r="AH268" t="s">
        <v>265</v>
      </c>
      <c r="AI268" t="s">
        <v>265</v>
      </c>
      <c r="AJ268" t="s">
        <v>265</v>
      </c>
      <c r="AL268" t="str">
        <f>IF(Sudan_News12[[#This Row],[relevancy_classification_english]]="Relevant","مناسب",IF(Sudan_News12[[#This Row],[relevancy_classification_english]]="Relevant","عَرَضِيّ",""))</f>
        <v/>
      </c>
      <c r="AN268" t="str">
        <f>IF(Sudan_News12[[#This Row],[sentiment_analysis_english]]="Negative","سلبي",IF(Sudan_News12[[#This Row],[sentiment_analysis_english]]="Neutral","حيادي",IF(Sudan_News12[[#This Row],[sentiment_analysis_english]]="Positive","إيجابي","")))</f>
        <v/>
      </c>
      <c r="AO268" t="e">
        <f>INDEX(TextClassificationList[],MATCH(Sudan_News12[[#This Row],[text_classification_arabic]],TextClassificationList[text_classification_arabic],0),1)</f>
        <v>#N/A</v>
      </c>
      <c r="AQ268" t="e">
        <f>INDEX(TextClassificationList[],MATCH(Sudan_News12[[#This Row],[text_classification_arabic2]],TextClassificationList[text_classification_arabic],0),1)</f>
        <v>#N/A</v>
      </c>
      <c r="AS268" t="e">
        <f>INDEX(TextClassificationList[],MATCH(Sudan_News12[[#This Row],[text_classification_arabic3]],TextClassificationList[text_classification_arabic],0),1)</f>
        <v>#N/A</v>
      </c>
      <c r="AU268" t="e">
        <f>INDEX(TextClassificationList[],MATCH(Sudan_News12[[#This Row],[text_classification_arabic4]],TextClassificationList[text_classification_arabic],0),1)</f>
        <v>#N/A</v>
      </c>
      <c r="AW268" t="e">
        <f>INDEX(TextClassificationList[],MATCH(Sudan_News12[[#This Row],[text_classification_arabic5]],TextClassificationList[text_classification_arabic],0),1)</f>
        <v>#N/A</v>
      </c>
    </row>
    <row r="269" spans="1:49" x14ac:dyDescent="0.2">
      <c r="A269">
        <v>1.5186603174122127E+18</v>
      </c>
      <c r="B269">
        <v>1.5186603174122127E+18</v>
      </c>
      <c r="C269" t="s">
        <v>1375</v>
      </c>
      <c r="D269" s="1">
        <v>44676</v>
      </c>
      <c r="E269" s="2">
        <v>0.85890046296296296</v>
      </c>
      <c r="F269">
        <v>200</v>
      </c>
      <c r="G269">
        <v>1889611729</v>
      </c>
      <c r="H269" t="s">
        <v>354</v>
      </c>
      <c r="I269" t="s">
        <v>355</v>
      </c>
      <c r="J269" t="s">
        <v>265</v>
      </c>
      <c r="K269" t="s">
        <v>1376</v>
      </c>
      <c r="L269" t="s">
        <v>266</v>
      </c>
      <c r="M269" t="s">
        <v>267</v>
      </c>
      <c r="N269" t="s">
        <v>267</v>
      </c>
      <c r="O269" t="s">
        <v>267</v>
      </c>
      <c r="P269">
        <v>0</v>
      </c>
      <c r="Q269">
        <v>0</v>
      </c>
      <c r="R269">
        <v>1</v>
      </c>
      <c r="S269" t="s">
        <v>267</v>
      </c>
      <c r="T269" t="s">
        <v>267</v>
      </c>
      <c r="U269" t="s">
        <v>1377</v>
      </c>
      <c r="V269" t="b">
        <v>0</v>
      </c>
      <c r="W269" t="s">
        <v>265</v>
      </c>
      <c r="X269">
        <v>0</v>
      </c>
      <c r="Y269" t="s">
        <v>265</v>
      </c>
      <c r="Z269" t="s">
        <v>265</v>
      </c>
      <c r="AA269" t="s">
        <v>265</v>
      </c>
      <c r="AB269" t="s">
        <v>265</v>
      </c>
      <c r="AC269" t="s">
        <v>265</v>
      </c>
      <c r="AD269" t="s">
        <v>265</v>
      </c>
      <c r="AE269" t="s">
        <v>265</v>
      </c>
      <c r="AF269" t="s">
        <v>267</v>
      </c>
      <c r="AG269" t="s">
        <v>265</v>
      </c>
      <c r="AH269" t="s">
        <v>265</v>
      </c>
      <c r="AI269" t="s">
        <v>265</v>
      </c>
      <c r="AJ269" t="s">
        <v>265</v>
      </c>
      <c r="AL269" t="str">
        <f>IF(Sudan_News12[[#This Row],[relevancy_classification_english]]="Relevant","مناسب",IF(Sudan_News12[[#This Row],[relevancy_classification_english]]="Relevant","عَرَضِيّ",""))</f>
        <v/>
      </c>
      <c r="AN269" t="str">
        <f>IF(Sudan_News12[[#This Row],[sentiment_analysis_english]]="Negative","سلبي",IF(Sudan_News12[[#This Row],[sentiment_analysis_english]]="Neutral","حيادي",IF(Sudan_News12[[#This Row],[sentiment_analysis_english]]="Positive","إيجابي","")))</f>
        <v/>
      </c>
      <c r="AO269" t="e">
        <f>INDEX(TextClassificationList[],MATCH(Sudan_News12[[#This Row],[text_classification_arabic]],TextClassificationList[text_classification_arabic],0),1)</f>
        <v>#N/A</v>
      </c>
      <c r="AQ269" t="e">
        <f>INDEX(TextClassificationList[],MATCH(Sudan_News12[[#This Row],[text_classification_arabic2]],TextClassificationList[text_classification_arabic],0),1)</f>
        <v>#N/A</v>
      </c>
      <c r="AS269" t="e">
        <f>INDEX(TextClassificationList[],MATCH(Sudan_News12[[#This Row],[text_classification_arabic3]],TextClassificationList[text_classification_arabic],0),1)</f>
        <v>#N/A</v>
      </c>
      <c r="AU269" t="e">
        <f>INDEX(TextClassificationList[],MATCH(Sudan_News12[[#This Row],[text_classification_arabic4]],TextClassificationList[text_classification_arabic],0),1)</f>
        <v>#N/A</v>
      </c>
      <c r="AW269" t="e">
        <f>INDEX(TextClassificationList[],MATCH(Sudan_News12[[#This Row],[text_classification_arabic5]],TextClassificationList[text_classification_arabic],0),1)</f>
        <v>#N/A</v>
      </c>
    </row>
    <row r="270" spans="1:49" x14ac:dyDescent="0.2">
      <c r="A270">
        <v>1.5183183625642107E+18</v>
      </c>
      <c r="B270">
        <v>1.5183183625642107E+18</v>
      </c>
      <c r="C270" t="s">
        <v>1378</v>
      </c>
      <c r="D270" s="1">
        <v>44675</v>
      </c>
      <c r="E270" s="2">
        <v>0.9152893518518519</v>
      </c>
      <c r="F270">
        <v>200</v>
      </c>
      <c r="G270">
        <v>1889611729</v>
      </c>
      <c r="H270" t="s">
        <v>354</v>
      </c>
      <c r="I270" t="s">
        <v>355</v>
      </c>
      <c r="J270" t="s">
        <v>265</v>
      </c>
      <c r="K270" t="s">
        <v>1379</v>
      </c>
      <c r="L270" t="s">
        <v>266</v>
      </c>
      <c r="M270" t="s">
        <v>267</v>
      </c>
      <c r="N270" t="s">
        <v>267</v>
      </c>
      <c r="O270" t="s">
        <v>267</v>
      </c>
      <c r="P270">
        <v>0</v>
      </c>
      <c r="Q270">
        <v>0</v>
      </c>
      <c r="R270">
        <v>3</v>
      </c>
      <c r="S270" t="s">
        <v>267</v>
      </c>
      <c r="T270" t="s">
        <v>267</v>
      </c>
      <c r="U270" t="s">
        <v>1380</v>
      </c>
      <c r="V270" t="b">
        <v>0</v>
      </c>
      <c r="W270" t="s">
        <v>265</v>
      </c>
      <c r="X270">
        <v>0</v>
      </c>
      <c r="Y270" t="s">
        <v>265</v>
      </c>
      <c r="Z270" t="s">
        <v>265</v>
      </c>
      <c r="AA270" t="s">
        <v>265</v>
      </c>
      <c r="AB270" t="s">
        <v>265</v>
      </c>
      <c r="AC270" t="s">
        <v>265</v>
      </c>
      <c r="AD270" t="s">
        <v>265</v>
      </c>
      <c r="AE270" t="s">
        <v>265</v>
      </c>
      <c r="AF270" t="s">
        <v>267</v>
      </c>
      <c r="AG270" t="s">
        <v>265</v>
      </c>
      <c r="AH270" t="s">
        <v>265</v>
      </c>
      <c r="AI270" t="s">
        <v>265</v>
      </c>
      <c r="AJ270" t="s">
        <v>265</v>
      </c>
      <c r="AL270" t="str">
        <f>IF(Sudan_News12[[#This Row],[relevancy_classification_english]]="Relevant","مناسب",IF(Sudan_News12[[#This Row],[relevancy_classification_english]]="Relevant","عَرَضِيّ",""))</f>
        <v/>
      </c>
      <c r="AN270" t="str">
        <f>IF(Sudan_News12[[#This Row],[sentiment_analysis_english]]="Negative","سلبي",IF(Sudan_News12[[#This Row],[sentiment_analysis_english]]="Neutral","حيادي",IF(Sudan_News12[[#This Row],[sentiment_analysis_english]]="Positive","إيجابي","")))</f>
        <v/>
      </c>
      <c r="AO270" t="e">
        <f>INDEX(TextClassificationList[],MATCH(Sudan_News12[[#This Row],[text_classification_arabic]],TextClassificationList[text_classification_arabic],0),1)</f>
        <v>#N/A</v>
      </c>
      <c r="AQ270" t="e">
        <f>INDEX(TextClassificationList[],MATCH(Sudan_News12[[#This Row],[text_classification_arabic2]],TextClassificationList[text_classification_arabic],0),1)</f>
        <v>#N/A</v>
      </c>
      <c r="AS270" t="e">
        <f>INDEX(TextClassificationList[],MATCH(Sudan_News12[[#This Row],[text_classification_arabic3]],TextClassificationList[text_classification_arabic],0),1)</f>
        <v>#N/A</v>
      </c>
      <c r="AU270" t="e">
        <f>INDEX(TextClassificationList[],MATCH(Sudan_News12[[#This Row],[text_classification_arabic4]],TextClassificationList[text_classification_arabic],0),1)</f>
        <v>#N/A</v>
      </c>
      <c r="AW270" t="e">
        <f>INDEX(TextClassificationList[],MATCH(Sudan_News12[[#This Row],[text_classification_arabic5]],TextClassificationList[text_classification_arabic],0),1)</f>
        <v>#N/A</v>
      </c>
    </row>
    <row r="271" spans="1:49" x14ac:dyDescent="0.2">
      <c r="A271">
        <v>1.5180233465202688E+18</v>
      </c>
      <c r="B271">
        <v>1.5180233465202688E+18</v>
      </c>
      <c r="C271" t="s">
        <v>1381</v>
      </c>
      <c r="D271" s="1">
        <v>44675</v>
      </c>
      <c r="E271" s="2">
        <v>0.10119212962962963</v>
      </c>
      <c r="F271">
        <v>200</v>
      </c>
      <c r="G271">
        <v>1889611729</v>
      </c>
      <c r="H271" t="s">
        <v>354</v>
      </c>
      <c r="I271" t="s">
        <v>355</v>
      </c>
      <c r="J271" t="s">
        <v>265</v>
      </c>
      <c r="K271" t="s">
        <v>1382</v>
      </c>
      <c r="L271" t="s">
        <v>266</v>
      </c>
      <c r="M271" t="s">
        <v>267</v>
      </c>
      <c r="N271" t="s">
        <v>267</v>
      </c>
      <c r="O271" t="s">
        <v>267</v>
      </c>
      <c r="P271">
        <v>0</v>
      </c>
      <c r="Q271">
        <v>0</v>
      </c>
      <c r="R271">
        <v>1</v>
      </c>
      <c r="S271" t="s">
        <v>282</v>
      </c>
      <c r="T271" t="s">
        <v>267</v>
      </c>
      <c r="U271" t="s">
        <v>1383</v>
      </c>
      <c r="V271" t="b">
        <v>0</v>
      </c>
      <c r="W271" t="s">
        <v>265</v>
      </c>
      <c r="X271">
        <v>0</v>
      </c>
      <c r="Y271" t="s">
        <v>265</v>
      </c>
      <c r="Z271" t="s">
        <v>265</v>
      </c>
      <c r="AA271" t="s">
        <v>265</v>
      </c>
      <c r="AB271" t="s">
        <v>265</v>
      </c>
      <c r="AC271" t="s">
        <v>265</v>
      </c>
      <c r="AD271" t="s">
        <v>265</v>
      </c>
      <c r="AE271" t="s">
        <v>265</v>
      </c>
      <c r="AF271" t="s">
        <v>267</v>
      </c>
      <c r="AG271" t="s">
        <v>265</v>
      </c>
      <c r="AH271" t="s">
        <v>265</v>
      </c>
      <c r="AI271" t="s">
        <v>265</v>
      </c>
      <c r="AJ271" t="s">
        <v>265</v>
      </c>
      <c r="AL271" t="str">
        <f>IF(Sudan_News12[[#This Row],[relevancy_classification_english]]="Relevant","مناسب",IF(Sudan_News12[[#This Row],[relevancy_classification_english]]="Relevant","عَرَضِيّ",""))</f>
        <v/>
      </c>
      <c r="AN271" t="str">
        <f>IF(Sudan_News12[[#This Row],[sentiment_analysis_english]]="Negative","سلبي",IF(Sudan_News12[[#This Row],[sentiment_analysis_english]]="Neutral","حيادي",IF(Sudan_News12[[#This Row],[sentiment_analysis_english]]="Positive","إيجابي","")))</f>
        <v/>
      </c>
      <c r="AO271" t="e">
        <f>INDEX(TextClassificationList[],MATCH(Sudan_News12[[#This Row],[text_classification_arabic]],TextClassificationList[text_classification_arabic],0),1)</f>
        <v>#N/A</v>
      </c>
      <c r="AQ271" t="e">
        <f>INDEX(TextClassificationList[],MATCH(Sudan_News12[[#This Row],[text_classification_arabic2]],TextClassificationList[text_classification_arabic],0),1)</f>
        <v>#N/A</v>
      </c>
      <c r="AS271" t="e">
        <f>INDEX(TextClassificationList[],MATCH(Sudan_News12[[#This Row],[text_classification_arabic3]],TextClassificationList[text_classification_arabic],0),1)</f>
        <v>#N/A</v>
      </c>
      <c r="AU271" t="e">
        <f>INDEX(TextClassificationList[],MATCH(Sudan_News12[[#This Row],[text_classification_arabic4]],TextClassificationList[text_classification_arabic],0),1)</f>
        <v>#N/A</v>
      </c>
      <c r="AW271" t="e">
        <f>INDEX(TextClassificationList[],MATCH(Sudan_News12[[#This Row],[text_classification_arabic5]],TextClassificationList[text_classification_arabic],0),1)</f>
        <v>#N/A</v>
      </c>
    </row>
    <row r="272" spans="1:49" x14ac:dyDescent="0.2">
      <c r="A272">
        <v>1.5180084070259343E+18</v>
      </c>
      <c r="B272">
        <v>1.5180084070259343E+18</v>
      </c>
      <c r="C272" t="s">
        <v>1384</v>
      </c>
      <c r="D272" s="1">
        <v>44675</v>
      </c>
      <c r="E272" s="2">
        <v>5.9976851851851851E-2</v>
      </c>
      <c r="F272">
        <v>200</v>
      </c>
      <c r="G272">
        <v>1889611729</v>
      </c>
      <c r="H272" t="s">
        <v>354</v>
      </c>
      <c r="I272" t="s">
        <v>355</v>
      </c>
      <c r="J272" t="s">
        <v>265</v>
      </c>
      <c r="K272" t="s">
        <v>1385</v>
      </c>
      <c r="L272" t="s">
        <v>266</v>
      </c>
      <c r="M272" t="s">
        <v>267</v>
      </c>
      <c r="N272" t="s">
        <v>267</v>
      </c>
      <c r="O272" t="s">
        <v>1386</v>
      </c>
      <c r="P272">
        <v>0</v>
      </c>
      <c r="Q272">
        <v>0</v>
      </c>
      <c r="R272">
        <v>0</v>
      </c>
      <c r="S272" t="s">
        <v>282</v>
      </c>
      <c r="T272" t="s">
        <v>267</v>
      </c>
      <c r="U272" t="s">
        <v>1387</v>
      </c>
      <c r="V272" t="b">
        <v>0</v>
      </c>
      <c r="W272" t="s">
        <v>265</v>
      </c>
      <c r="X272">
        <v>1</v>
      </c>
      <c r="Y272" t="s">
        <v>1388</v>
      </c>
      <c r="Z272" t="s">
        <v>265</v>
      </c>
      <c r="AA272" t="s">
        <v>265</v>
      </c>
      <c r="AB272" t="s">
        <v>265</v>
      </c>
      <c r="AC272" t="s">
        <v>265</v>
      </c>
      <c r="AD272" t="s">
        <v>265</v>
      </c>
      <c r="AE272" t="s">
        <v>265</v>
      </c>
      <c r="AF272" t="s">
        <v>267</v>
      </c>
      <c r="AG272" t="s">
        <v>265</v>
      </c>
      <c r="AH272" t="s">
        <v>265</v>
      </c>
      <c r="AI272" t="s">
        <v>265</v>
      </c>
      <c r="AJ272" t="s">
        <v>265</v>
      </c>
      <c r="AL272" t="str">
        <f>IF(Sudan_News12[[#This Row],[relevancy_classification_english]]="Relevant","مناسب",IF(Sudan_News12[[#This Row],[relevancy_classification_english]]="Relevant","عَرَضِيّ",""))</f>
        <v/>
      </c>
      <c r="AN272" t="str">
        <f>IF(Sudan_News12[[#This Row],[sentiment_analysis_english]]="Negative","سلبي",IF(Sudan_News12[[#This Row],[sentiment_analysis_english]]="Neutral","حيادي",IF(Sudan_News12[[#This Row],[sentiment_analysis_english]]="Positive","إيجابي","")))</f>
        <v/>
      </c>
      <c r="AO272" t="e">
        <f>INDEX(TextClassificationList[],MATCH(Sudan_News12[[#This Row],[text_classification_arabic]],TextClassificationList[text_classification_arabic],0),1)</f>
        <v>#N/A</v>
      </c>
      <c r="AQ272" t="e">
        <f>INDEX(TextClassificationList[],MATCH(Sudan_News12[[#This Row],[text_classification_arabic2]],TextClassificationList[text_classification_arabic],0),1)</f>
        <v>#N/A</v>
      </c>
      <c r="AS272" t="e">
        <f>INDEX(TextClassificationList[],MATCH(Sudan_News12[[#This Row],[text_classification_arabic3]],TextClassificationList[text_classification_arabic],0),1)</f>
        <v>#N/A</v>
      </c>
      <c r="AU272" t="e">
        <f>INDEX(TextClassificationList[],MATCH(Sudan_News12[[#This Row],[text_classification_arabic4]],TextClassificationList[text_classification_arabic],0),1)</f>
        <v>#N/A</v>
      </c>
      <c r="AW272" t="e">
        <f>INDEX(TextClassificationList[],MATCH(Sudan_News12[[#This Row],[text_classification_arabic5]],TextClassificationList[text_classification_arabic],0),1)</f>
        <v>#N/A</v>
      </c>
    </row>
    <row r="273" spans="1:49" x14ac:dyDescent="0.2">
      <c r="A273">
        <v>1.5179568437164646E+18</v>
      </c>
      <c r="B273">
        <v>1.5179568437164646E+18</v>
      </c>
      <c r="C273" t="s">
        <v>1389</v>
      </c>
      <c r="D273" s="1">
        <v>44674</v>
      </c>
      <c r="E273" s="2">
        <v>0.91768518518518516</v>
      </c>
      <c r="F273">
        <v>200</v>
      </c>
      <c r="G273">
        <v>1889611729</v>
      </c>
      <c r="H273" t="s">
        <v>354</v>
      </c>
      <c r="I273" t="s">
        <v>355</v>
      </c>
      <c r="J273" t="s">
        <v>265</v>
      </c>
      <c r="K273" t="s">
        <v>1390</v>
      </c>
      <c r="L273" t="s">
        <v>266</v>
      </c>
      <c r="M273" t="s">
        <v>267</v>
      </c>
      <c r="N273" t="s">
        <v>267</v>
      </c>
      <c r="O273" t="s">
        <v>267</v>
      </c>
      <c r="P273">
        <v>0</v>
      </c>
      <c r="Q273">
        <v>0</v>
      </c>
      <c r="R273">
        <v>1</v>
      </c>
      <c r="S273" t="s">
        <v>1391</v>
      </c>
      <c r="T273" t="s">
        <v>267</v>
      </c>
      <c r="U273" t="s">
        <v>1392</v>
      </c>
      <c r="V273" t="b">
        <v>0</v>
      </c>
      <c r="W273" t="s">
        <v>265</v>
      </c>
      <c r="X273">
        <v>0</v>
      </c>
      <c r="Y273" t="s">
        <v>265</v>
      </c>
      <c r="Z273" t="s">
        <v>265</v>
      </c>
      <c r="AA273" t="s">
        <v>265</v>
      </c>
      <c r="AB273" t="s">
        <v>265</v>
      </c>
      <c r="AC273" t="s">
        <v>265</v>
      </c>
      <c r="AD273" t="s">
        <v>265</v>
      </c>
      <c r="AE273" t="s">
        <v>265</v>
      </c>
      <c r="AF273" t="s">
        <v>267</v>
      </c>
      <c r="AG273" t="s">
        <v>265</v>
      </c>
      <c r="AH273" t="s">
        <v>265</v>
      </c>
      <c r="AI273" t="s">
        <v>265</v>
      </c>
      <c r="AJ273" t="s">
        <v>265</v>
      </c>
      <c r="AL273" t="str">
        <f>IF(Sudan_News12[[#This Row],[relevancy_classification_english]]="Relevant","مناسب",IF(Sudan_News12[[#This Row],[relevancy_classification_english]]="Relevant","عَرَضِيّ",""))</f>
        <v/>
      </c>
      <c r="AN273" t="str">
        <f>IF(Sudan_News12[[#This Row],[sentiment_analysis_english]]="Negative","سلبي",IF(Sudan_News12[[#This Row],[sentiment_analysis_english]]="Neutral","حيادي",IF(Sudan_News12[[#This Row],[sentiment_analysis_english]]="Positive","إيجابي","")))</f>
        <v/>
      </c>
      <c r="AO273" t="e">
        <f>INDEX(TextClassificationList[],MATCH(Sudan_News12[[#This Row],[text_classification_arabic]],TextClassificationList[text_classification_arabic],0),1)</f>
        <v>#N/A</v>
      </c>
      <c r="AQ273" t="e">
        <f>INDEX(TextClassificationList[],MATCH(Sudan_News12[[#This Row],[text_classification_arabic2]],TextClassificationList[text_classification_arabic],0),1)</f>
        <v>#N/A</v>
      </c>
      <c r="AS273" t="e">
        <f>INDEX(TextClassificationList[],MATCH(Sudan_News12[[#This Row],[text_classification_arabic3]],TextClassificationList[text_classification_arabic],0),1)</f>
        <v>#N/A</v>
      </c>
      <c r="AU273" t="e">
        <f>INDEX(TextClassificationList[],MATCH(Sudan_News12[[#This Row],[text_classification_arabic4]],TextClassificationList[text_classification_arabic],0),1)</f>
        <v>#N/A</v>
      </c>
      <c r="AW273" t="e">
        <f>INDEX(TextClassificationList[],MATCH(Sudan_News12[[#This Row],[text_classification_arabic5]],TextClassificationList[text_classification_arabic],0),1)</f>
        <v>#N/A</v>
      </c>
    </row>
    <row r="274" spans="1:49" x14ac:dyDescent="0.2">
      <c r="A274">
        <v>1.5176026522129367E+18</v>
      </c>
      <c r="B274">
        <v>1.5176026522129367E+18</v>
      </c>
      <c r="C274" t="s">
        <v>1393</v>
      </c>
      <c r="D274" s="1">
        <v>44673</v>
      </c>
      <c r="E274" s="2">
        <v>0.94030092592592596</v>
      </c>
      <c r="F274">
        <v>200</v>
      </c>
      <c r="G274">
        <v>1889611729</v>
      </c>
      <c r="H274" t="s">
        <v>354</v>
      </c>
      <c r="I274" t="s">
        <v>355</v>
      </c>
      <c r="J274" t="s">
        <v>265</v>
      </c>
      <c r="K274" t="s">
        <v>1394</v>
      </c>
      <c r="L274" t="s">
        <v>273</v>
      </c>
      <c r="M274" t="s">
        <v>267</v>
      </c>
      <c r="N274" t="s">
        <v>1395</v>
      </c>
      <c r="O274" t="s">
        <v>267</v>
      </c>
      <c r="P274">
        <v>0</v>
      </c>
      <c r="Q274">
        <v>0</v>
      </c>
      <c r="R274">
        <v>0</v>
      </c>
      <c r="S274" t="s">
        <v>267</v>
      </c>
      <c r="T274" t="s">
        <v>267</v>
      </c>
      <c r="U274" t="s">
        <v>1396</v>
      </c>
      <c r="V274" t="b">
        <v>0</v>
      </c>
      <c r="W274" t="s">
        <v>265</v>
      </c>
      <c r="X274">
        <v>0</v>
      </c>
      <c r="Y274" t="s">
        <v>265</v>
      </c>
      <c r="Z274" t="s">
        <v>265</v>
      </c>
      <c r="AA274" t="s">
        <v>265</v>
      </c>
      <c r="AB274" t="s">
        <v>265</v>
      </c>
      <c r="AC274" t="s">
        <v>265</v>
      </c>
      <c r="AD274" t="s">
        <v>265</v>
      </c>
      <c r="AE274" t="s">
        <v>265</v>
      </c>
      <c r="AF274" t="s">
        <v>267</v>
      </c>
      <c r="AG274" t="s">
        <v>265</v>
      </c>
      <c r="AH274" t="s">
        <v>265</v>
      </c>
      <c r="AI274" t="s">
        <v>265</v>
      </c>
      <c r="AJ274" t="s">
        <v>265</v>
      </c>
      <c r="AL274" t="str">
        <f>IF(Sudan_News12[[#This Row],[relevancy_classification_english]]="Relevant","مناسب",IF(Sudan_News12[[#This Row],[relevancy_classification_english]]="Relevant","عَرَضِيّ",""))</f>
        <v/>
      </c>
      <c r="AN274" t="str">
        <f>IF(Sudan_News12[[#This Row],[sentiment_analysis_english]]="Negative","سلبي",IF(Sudan_News12[[#This Row],[sentiment_analysis_english]]="Neutral","حيادي",IF(Sudan_News12[[#This Row],[sentiment_analysis_english]]="Positive","إيجابي","")))</f>
        <v/>
      </c>
      <c r="AO274" t="e">
        <f>INDEX(TextClassificationList[],MATCH(Sudan_News12[[#This Row],[text_classification_arabic]],TextClassificationList[text_classification_arabic],0),1)</f>
        <v>#N/A</v>
      </c>
      <c r="AQ274" t="e">
        <f>INDEX(TextClassificationList[],MATCH(Sudan_News12[[#This Row],[text_classification_arabic2]],TextClassificationList[text_classification_arabic],0),1)</f>
        <v>#N/A</v>
      </c>
      <c r="AS274" t="e">
        <f>INDEX(TextClassificationList[],MATCH(Sudan_News12[[#This Row],[text_classification_arabic3]],TextClassificationList[text_classification_arabic],0),1)</f>
        <v>#N/A</v>
      </c>
      <c r="AU274" t="e">
        <f>INDEX(TextClassificationList[],MATCH(Sudan_News12[[#This Row],[text_classification_arabic4]],TextClassificationList[text_classification_arabic],0),1)</f>
        <v>#N/A</v>
      </c>
      <c r="AW274" t="e">
        <f>INDEX(TextClassificationList[],MATCH(Sudan_News12[[#This Row],[text_classification_arabic5]],TextClassificationList[text_classification_arabic],0),1)</f>
        <v>#N/A</v>
      </c>
    </row>
    <row r="275" spans="1:49" x14ac:dyDescent="0.2">
      <c r="A275">
        <v>1.5172370301320602E+18</v>
      </c>
      <c r="B275">
        <v>1.5172370301320602E+18</v>
      </c>
      <c r="C275" t="s">
        <v>1397</v>
      </c>
      <c r="D275" s="1">
        <v>44672</v>
      </c>
      <c r="E275" s="2">
        <v>0.93137731481481478</v>
      </c>
      <c r="F275">
        <v>200</v>
      </c>
      <c r="G275">
        <v>1889611729</v>
      </c>
      <c r="H275" t="s">
        <v>354</v>
      </c>
      <c r="I275" t="s">
        <v>355</v>
      </c>
      <c r="J275" t="s">
        <v>265</v>
      </c>
      <c r="K275" t="s">
        <v>1398</v>
      </c>
      <c r="L275" t="s">
        <v>266</v>
      </c>
      <c r="M275" t="s">
        <v>267</v>
      </c>
      <c r="N275" t="s">
        <v>267</v>
      </c>
      <c r="O275" t="s">
        <v>267</v>
      </c>
      <c r="P275">
        <v>0</v>
      </c>
      <c r="Q275">
        <v>1</v>
      </c>
      <c r="R275">
        <v>2</v>
      </c>
      <c r="S275" t="s">
        <v>267</v>
      </c>
      <c r="T275" t="s">
        <v>267</v>
      </c>
      <c r="U275" t="s">
        <v>1399</v>
      </c>
      <c r="V275" t="b">
        <v>0</v>
      </c>
      <c r="W275" t="s">
        <v>265</v>
      </c>
      <c r="X275">
        <v>0</v>
      </c>
      <c r="Y275" t="s">
        <v>265</v>
      </c>
      <c r="Z275" t="s">
        <v>265</v>
      </c>
      <c r="AA275" t="s">
        <v>265</v>
      </c>
      <c r="AB275" t="s">
        <v>265</v>
      </c>
      <c r="AC275" t="s">
        <v>265</v>
      </c>
      <c r="AD275" t="s">
        <v>265</v>
      </c>
      <c r="AE275" t="s">
        <v>265</v>
      </c>
      <c r="AF275" t="s">
        <v>267</v>
      </c>
      <c r="AG275" t="s">
        <v>265</v>
      </c>
      <c r="AH275" t="s">
        <v>265</v>
      </c>
      <c r="AI275" t="s">
        <v>265</v>
      </c>
      <c r="AJ275" t="s">
        <v>265</v>
      </c>
      <c r="AL275" t="str">
        <f>IF(Sudan_News12[[#This Row],[relevancy_classification_english]]="Relevant","مناسب",IF(Sudan_News12[[#This Row],[relevancy_classification_english]]="Relevant","عَرَضِيّ",""))</f>
        <v/>
      </c>
      <c r="AN275" t="str">
        <f>IF(Sudan_News12[[#This Row],[sentiment_analysis_english]]="Negative","سلبي",IF(Sudan_News12[[#This Row],[sentiment_analysis_english]]="Neutral","حيادي",IF(Sudan_News12[[#This Row],[sentiment_analysis_english]]="Positive","إيجابي","")))</f>
        <v/>
      </c>
      <c r="AO275" t="e">
        <f>INDEX(TextClassificationList[],MATCH(Sudan_News12[[#This Row],[text_classification_arabic]],TextClassificationList[text_classification_arabic],0),1)</f>
        <v>#N/A</v>
      </c>
      <c r="AQ275" t="e">
        <f>INDEX(TextClassificationList[],MATCH(Sudan_News12[[#This Row],[text_classification_arabic2]],TextClassificationList[text_classification_arabic],0),1)</f>
        <v>#N/A</v>
      </c>
      <c r="AS275" t="e">
        <f>INDEX(TextClassificationList[],MATCH(Sudan_News12[[#This Row],[text_classification_arabic3]],TextClassificationList[text_classification_arabic],0),1)</f>
        <v>#N/A</v>
      </c>
      <c r="AU275" t="e">
        <f>INDEX(TextClassificationList[],MATCH(Sudan_News12[[#This Row],[text_classification_arabic4]],TextClassificationList[text_classification_arabic],0),1)</f>
        <v>#N/A</v>
      </c>
      <c r="AW275" t="e">
        <f>INDEX(TextClassificationList[],MATCH(Sudan_News12[[#This Row],[text_classification_arabic5]],TextClassificationList[text_classification_arabic],0),1)</f>
        <v>#N/A</v>
      </c>
    </row>
    <row r="276" spans="1:49" x14ac:dyDescent="0.2">
      <c r="A276">
        <v>1.5171552922108191E+18</v>
      </c>
      <c r="B276">
        <v>1.5171552922108191E+18</v>
      </c>
      <c r="C276" t="s">
        <v>1400</v>
      </c>
      <c r="D276" s="1">
        <v>44672</v>
      </c>
      <c r="E276" s="2">
        <v>0.70582175925925927</v>
      </c>
      <c r="F276">
        <v>200</v>
      </c>
      <c r="G276">
        <v>1889611729</v>
      </c>
      <c r="H276" t="s">
        <v>354</v>
      </c>
      <c r="I276" t="s">
        <v>355</v>
      </c>
      <c r="J276" t="s">
        <v>265</v>
      </c>
      <c r="K276" t="s">
        <v>1401</v>
      </c>
      <c r="L276" t="s">
        <v>266</v>
      </c>
      <c r="M276" t="s">
        <v>267</v>
      </c>
      <c r="N276" t="s">
        <v>267</v>
      </c>
      <c r="O276" t="s">
        <v>267</v>
      </c>
      <c r="P276">
        <v>0</v>
      </c>
      <c r="Q276">
        <v>0</v>
      </c>
      <c r="R276">
        <v>2</v>
      </c>
      <c r="S276" t="s">
        <v>267</v>
      </c>
      <c r="T276" t="s">
        <v>267</v>
      </c>
      <c r="U276" t="s">
        <v>1402</v>
      </c>
      <c r="V276" t="b">
        <v>0</v>
      </c>
      <c r="W276" t="s">
        <v>265</v>
      </c>
      <c r="X276">
        <v>0</v>
      </c>
      <c r="Y276" t="s">
        <v>265</v>
      </c>
      <c r="Z276" t="s">
        <v>265</v>
      </c>
      <c r="AA276" t="s">
        <v>265</v>
      </c>
      <c r="AB276" t="s">
        <v>265</v>
      </c>
      <c r="AC276" t="s">
        <v>265</v>
      </c>
      <c r="AD276" t="s">
        <v>265</v>
      </c>
      <c r="AE276" t="s">
        <v>265</v>
      </c>
      <c r="AF276" t="s">
        <v>267</v>
      </c>
      <c r="AG276" t="s">
        <v>265</v>
      </c>
      <c r="AH276" t="s">
        <v>265</v>
      </c>
      <c r="AI276" t="s">
        <v>265</v>
      </c>
      <c r="AJ276" t="s">
        <v>265</v>
      </c>
      <c r="AL276" t="str">
        <f>IF(Sudan_News12[[#This Row],[relevancy_classification_english]]="Relevant","مناسب",IF(Sudan_News12[[#This Row],[relevancy_classification_english]]="Relevant","عَرَضِيّ",""))</f>
        <v/>
      </c>
      <c r="AN276" t="str">
        <f>IF(Sudan_News12[[#This Row],[sentiment_analysis_english]]="Negative","سلبي",IF(Sudan_News12[[#This Row],[sentiment_analysis_english]]="Neutral","حيادي",IF(Sudan_News12[[#This Row],[sentiment_analysis_english]]="Positive","إيجابي","")))</f>
        <v/>
      </c>
      <c r="AO276" t="e">
        <f>INDEX(TextClassificationList[],MATCH(Sudan_News12[[#This Row],[text_classification_arabic]],TextClassificationList[text_classification_arabic],0),1)</f>
        <v>#N/A</v>
      </c>
      <c r="AQ276" t="e">
        <f>INDEX(TextClassificationList[],MATCH(Sudan_News12[[#This Row],[text_classification_arabic2]],TextClassificationList[text_classification_arabic],0),1)</f>
        <v>#N/A</v>
      </c>
      <c r="AS276" t="e">
        <f>INDEX(TextClassificationList[],MATCH(Sudan_News12[[#This Row],[text_classification_arabic3]],TextClassificationList[text_classification_arabic],0),1)</f>
        <v>#N/A</v>
      </c>
      <c r="AU276" t="e">
        <f>INDEX(TextClassificationList[],MATCH(Sudan_News12[[#This Row],[text_classification_arabic4]],TextClassificationList[text_classification_arabic],0),1)</f>
        <v>#N/A</v>
      </c>
      <c r="AW276" t="e">
        <f>INDEX(TextClassificationList[],MATCH(Sudan_News12[[#This Row],[text_classification_arabic5]],TextClassificationList[text_classification_arabic],0),1)</f>
        <v>#N/A</v>
      </c>
    </row>
    <row r="277" spans="1:49" x14ac:dyDescent="0.2">
      <c r="A277">
        <v>1.516520634330796E+18</v>
      </c>
      <c r="B277">
        <v>1.516520634330796E+18</v>
      </c>
      <c r="C277" t="s">
        <v>1403</v>
      </c>
      <c r="D277" s="1">
        <v>44670</v>
      </c>
      <c r="E277" s="2">
        <v>0.95450231481481485</v>
      </c>
      <c r="F277">
        <v>200</v>
      </c>
      <c r="G277">
        <v>1889611729</v>
      </c>
      <c r="H277" t="s">
        <v>354</v>
      </c>
      <c r="I277" t="s">
        <v>355</v>
      </c>
      <c r="J277" t="s">
        <v>265</v>
      </c>
      <c r="K277" t="s">
        <v>1404</v>
      </c>
      <c r="L277" t="s">
        <v>266</v>
      </c>
      <c r="M277" t="s">
        <v>267</v>
      </c>
      <c r="N277" t="s">
        <v>267</v>
      </c>
      <c r="O277" t="s">
        <v>267</v>
      </c>
      <c r="P277">
        <v>0</v>
      </c>
      <c r="Q277">
        <v>0</v>
      </c>
      <c r="R277">
        <v>3</v>
      </c>
      <c r="S277" t="s">
        <v>267</v>
      </c>
      <c r="T277" t="s">
        <v>267</v>
      </c>
      <c r="U277" t="s">
        <v>1405</v>
      </c>
      <c r="V277" t="b">
        <v>0</v>
      </c>
      <c r="W277" t="s">
        <v>265</v>
      </c>
      <c r="X277">
        <v>0</v>
      </c>
      <c r="Y277" t="s">
        <v>265</v>
      </c>
      <c r="Z277" t="s">
        <v>265</v>
      </c>
      <c r="AA277" t="s">
        <v>265</v>
      </c>
      <c r="AB277" t="s">
        <v>265</v>
      </c>
      <c r="AC277" t="s">
        <v>265</v>
      </c>
      <c r="AD277" t="s">
        <v>265</v>
      </c>
      <c r="AE277" t="s">
        <v>265</v>
      </c>
      <c r="AF277" t="s">
        <v>267</v>
      </c>
      <c r="AG277" t="s">
        <v>265</v>
      </c>
      <c r="AH277" t="s">
        <v>265</v>
      </c>
      <c r="AI277" t="s">
        <v>265</v>
      </c>
      <c r="AJ277" t="s">
        <v>265</v>
      </c>
      <c r="AL277" t="str">
        <f>IF(Sudan_News12[[#This Row],[relevancy_classification_english]]="Relevant","مناسب",IF(Sudan_News12[[#This Row],[relevancy_classification_english]]="Relevant","عَرَضِيّ",""))</f>
        <v/>
      </c>
      <c r="AN277" t="str">
        <f>IF(Sudan_News12[[#This Row],[sentiment_analysis_english]]="Negative","سلبي",IF(Sudan_News12[[#This Row],[sentiment_analysis_english]]="Neutral","حيادي",IF(Sudan_News12[[#This Row],[sentiment_analysis_english]]="Positive","إيجابي","")))</f>
        <v/>
      </c>
      <c r="AO277" t="e">
        <f>INDEX(TextClassificationList[],MATCH(Sudan_News12[[#This Row],[text_classification_arabic]],TextClassificationList[text_classification_arabic],0),1)</f>
        <v>#N/A</v>
      </c>
      <c r="AQ277" t="e">
        <f>INDEX(TextClassificationList[],MATCH(Sudan_News12[[#This Row],[text_classification_arabic2]],TextClassificationList[text_classification_arabic],0),1)</f>
        <v>#N/A</v>
      </c>
      <c r="AS277" t="e">
        <f>INDEX(TextClassificationList[],MATCH(Sudan_News12[[#This Row],[text_classification_arabic3]],TextClassificationList[text_classification_arabic],0),1)</f>
        <v>#N/A</v>
      </c>
      <c r="AU277" t="e">
        <f>INDEX(TextClassificationList[],MATCH(Sudan_News12[[#This Row],[text_classification_arabic4]],TextClassificationList[text_classification_arabic],0),1)</f>
        <v>#N/A</v>
      </c>
      <c r="AW277" t="e">
        <f>INDEX(TextClassificationList[],MATCH(Sudan_News12[[#This Row],[text_classification_arabic5]],TextClassificationList[text_classification_arabic],0),1)</f>
        <v>#N/A</v>
      </c>
    </row>
    <row r="278" spans="1:49" x14ac:dyDescent="0.2">
      <c r="A278">
        <v>1.5162181344951255E+18</v>
      </c>
      <c r="B278">
        <v>1.5162181344951255E+18</v>
      </c>
      <c r="C278" t="s">
        <v>1406</v>
      </c>
      <c r="D278" s="1">
        <v>44670</v>
      </c>
      <c r="E278" s="2">
        <v>0.11975694444444444</v>
      </c>
      <c r="F278">
        <v>200</v>
      </c>
      <c r="G278">
        <v>1889611729</v>
      </c>
      <c r="H278" t="s">
        <v>354</v>
      </c>
      <c r="I278" t="s">
        <v>355</v>
      </c>
      <c r="J278" t="s">
        <v>265</v>
      </c>
      <c r="K278" t="s">
        <v>1407</v>
      </c>
      <c r="L278" t="s">
        <v>266</v>
      </c>
      <c r="M278" t="s">
        <v>267</v>
      </c>
      <c r="N278" t="s">
        <v>267</v>
      </c>
      <c r="O278" t="s">
        <v>267</v>
      </c>
      <c r="P278">
        <v>0</v>
      </c>
      <c r="Q278">
        <v>0</v>
      </c>
      <c r="R278">
        <v>1</v>
      </c>
      <c r="S278" t="s">
        <v>282</v>
      </c>
      <c r="T278" t="s">
        <v>267</v>
      </c>
      <c r="U278" t="s">
        <v>1408</v>
      </c>
      <c r="V278" t="b">
        <v>0</v>
      </c>
      <c r="W278" t="s">
        <v>265</v>
      </c>
      <c r="X278">
        <v>0</v>
      </c>
      <c r="Y278" t="s">
        <v>265</v>
      </c>
      <c r="Z278" t="s">
        <v>265</v>
      </c>
      <c r="AA278" t="s">
        <v>265</v>
      </c>
      <c r="AB278" t="s">
        <v>265</v>
      </c>
      <c r="AC278" t="s">
        <v>265</v>
      </c>
      <c r="AD278" t="s">
        <v>265</v>
      </c>
      <c r="AE278" t="s">
        <v>265</v>
      </c>
      <c r="AF278" t="s">
        <v>267</v>
      </c>
      <c r="AG278" t="s">
        <v>265</v>
      </c>
      <c r="AH278" t="s">
        <v>265</v>
      </c>
      <c r="AI278" t="s">
        <v>265</v>
      </c>
      <c r="AJ278" t="s">
        <v>265</v>
      </c>
      <c r="AL278" t="str">
        <f>IF(Sudan_News12[[#This Row],[relevancy_classification_english]]="Relevant","مناسب",IF(Sudan_News12[[#This Row],[relevancy_classification_english]]="Relevant","عَرَضِيّ",""))</f>
        <v/>
      </c>
      <c r="AN278" t="str">
        <f>IF(Sudan_News12[[#This Row],[sentiment_analysis_english]]="Negative","سلبي",IF(Sudan_News12[[#This Row],[sentiment_analysis_english]]="Neutral","حيادي",IF(Sudan_News12[[#This Row],[sentiment_analysis_english]]="Positive","إيجابي","")))</f>
        <v/>
      </c>
      <c r="AO278" t="e">
        <f>INDEX(TextClassificationList[],MATCH(Sudan_News12[[#This Row],[text_classification_arabic]],TextClassificationList[text_classification_arabic],0),1)</f>
        <v>#N/A</v>
      </c>
      <c r="AQ278" t="e">
        <f>INDEX(TextClassificationList[],MATCH(Sudan_News12[[#This Row],[text_classification_arabic2]],TextClassificationList[text_classification_arabic],0),1)</f>
        <v>#N/A</v>
      </c>
      <c r="AS278" t="e">
        <f>INDEX(TextClassificationList[],MATCH(Sudan_News12[[#This Row],[text_classification_arabic3]],TextClassificationList[text_classification_arabic],0),1)</f>
        <v>#N/A</v>
      </c>
      <c r="AU278" t="e">
        <f>INDEX(TextClassificationList[],MATCH(Sudan_News12[[#This Row],[text_classification_arabic4]],TextClassificationList[text_classification_arabic],0),1)</f>
        <v>#N/A</v>
      </c>
      <c r="AW278" t="e">
        <f>INDEX(TextClassificationList[],MATCH(Sudan_News12[[#This Row],[text_classification_arabic5]],TextClassificationList[text_classification_arabic],0),1)</f>
        <v>#N/A</v>
      </c>
    </row>
    <row r="279" spans="1:49" x14ac:dyDescent="0.2">
      <c r="A279">
        <v>1.5158418413206323E+18</v>
      </c>
      <c r="B279">
        <v>1.5158418413206323E+18</v>
      </c>
      <c r="C279" t="s">
        <v>1409</v>
      </c>
      <c r="D279" s="1">
        <v>44669</v>
      </c>
      <c r="E279" s="2">
        <v>8.1388888888888886E-2</v>
      </c>
      <c r="F279">
        <v>200</v>
      </c>
      <c r="G279">
        <v>1889611729</v>
      </c>
      <c r="H279" t="s">
        <v>354</v>
      </c>
      <c r="I279" t="s">
        <v>355</v>
      </c>
      <c r="J279" t="s">
        <v>265</v>
      </c>
      <c r="K279" t="s">
        <v>1410</v>
      </c>
      <c r="L279" t="s">
        <v>273</v>
      </c>
      <c r="M279" t="s">
        <v>267</v>
      </c>
      <c r="N279" t="s">
        <v>267</v>
      </c>
      <c r="O279" t="s">
        <v>1411</v>
      </c>
      <c r="P279">
        <v>0</v>
      </c>
      <c r="Q279">
        <v>0</v>
      </c>
      <c r="R279">
        <v>0</v>
      </c>
      <c r="S279" t="s">
        <v>267</v>
      </c>
      <c r="T279" t="s">
        <v>267</v>
      </c>
      <c r="U279" t="s">
        <v>1412</v>
      </c>
      <c r="V279" t="b">
        <v>0</v>
      </c>
      <c r="W279" t="s">
        <v>265</v>
      </c>
      <c r="X279">
        <v>1</v>
      </c>
      <c r="Y279" t="s">
        <v>1413</v>
      </c>
      <c r="Z279" t="s">
        <v>265</v>
      </c>
      <c r="AA279" t="s">
        <v>265</v>
      </c>
      <c r="AB279" t="s">
        <v>265</v>
      </c>
      <c r="AC279" t="s">
        <v>265</v>
      </c>
      <c r="AD279" t="s">
        <v>265</v>
      </c>
      <c r="AE279" t="s">
        <v>265</v>
      </c>
      <c r="AF279" t="s">
        <v>267</v>
      </c>
      <c r="AG279" t="s">
        <v>265</v>
      </c>
      <c r="AH279" t="s">
        <v>265</v>
      </c>
      <c r="AI279" t="s">
        <v>265</v>
      </c>
      <c r="AJ279" t="s">
        <v>265</v>
      </c>
      <c r="AL279" t="str">
        <f>IF(Sudan_News12[[#This Row],[relevancy_classification_english]]="Relevant","مناسب",IF(Sudan_News12[[#This Row],[relevancy_classification_english]]="Relevant","عَرَضِيّ",""))</f>
        <v/>
      </c>
      <c r="AN279" t="str">
        <f>IF(Sudan_News12[[#This Row],[sentiment_analysis_english]]="Negative","سلبي",IF(Sudan_News12[[#This Row],[sentiment_analysis_english]]="Neutral","حيادي",IF(Sudan_News12[[#This Row],[sentiment_analysis_english]]="Positive","إيجابي","")))</f>
        <v/>
      </c>
      <c r="AO279" t="e">
        <f>INDEX(TextClassificationList[],MATCH(Sudan_News12[[#This Row],[text_classification_arabic]],TextClassificationList[text_classification_arabic],0),1)</f>
        <v>#N/A</v>
      </c>
      <c r="AQ279" t="e">
        <f>INDEX(TextClassificationList[],MATCH(Sudan_News12[[#This Row],[text_classification_arabic2]],TextClassificationList[text_classification_arabic],0),1)</f>
        <v>#N/A</v>
      </c>
      <c r="AS279" t="e">
        <f>INDEX(TextClassificationList[],MATCH(Sudan_News12[[#This Row],[text_classification_arabic3]],TextClassificationList[text_classification_arabic],0),1)</f>
        <v>#N/A</v>
      </c>
      <c r="AU279" t="e">
        <f>INDEX(TextClassificationList[],MATCH(Sudan_News12[[#This Row],[text_classification_arabic4]],TextClassificationList[text_classification_arabic],0),1)</f>
        <v>#N/A</v>
      </c>
      <c r="AW279" t="e">
        <f>INDEX(TextClassificationList[],MATCH(Sudan_News12[[#This Row],[text_classification_arabic5]],TextClassificationList[text_classification_arabic],0),1)</f>
        <v>#N/A</v>
      </c>
    </row>
    <row r="280" spans="1:49" x14ac:dyDescent="0.2">
      <c r="A280">
        <v>1.5157943533814211E+18</v>
      </c>
      <c r="B280">
        <v>1.5157943533814211E+18</v>
      </c>
      <c r="C280" t="s">
        <v>1414</v>
      </c>
      <c r="D280" s="1">
        <v>44668</v>
      </c>
      <c r="E280" s="2">
        <v>0.95034722222222223</v>
      </c>
      <c r="F280">
        <v>200</v>
      </c>
      <c r="G280">
        <v>1889611729</v>
      </c>
      <c r="H280" t="s">
        <v>354</v>
      </c>
      <c r="I280" t="s">
        <v>355</v>
      </c>
      <c r="J280" t="s">
        <v>265</v>
      </c>
      <c r="K280" t="s">
        <v>1415</v>
      </c>
      <c r="L280" t="s">
        <v>266</v>
      </c>
      <c r="M280" t="s">
        <v>267</v>
      </c>
      <c r="N280" t="s">
        <v>267</v>
      </c>
      <c r="O280" t="s">
        <v>267</v>
      </c>
      <c r="P280">
        <v>2</v>
      </c>
      <c r="Q280">
        <v>0</v>
      </c>
      <c r="R280">
        <v>0</v>
      </c>
      <c r="S280" t="s">
        <v>279</v>
      </c>
      <c r="T280" t="s">
        <v>267</v>
      </c>
      <c r="U280" t="s">
        <v>1416</v>
      </c>
      <c r="V280" t="b">
        <v>0</v>
      </c>
      <c r="W280" t="s">
        <v>265</v>
      </c>
      <c r="X280">
        <v>0</v>
      </c>
      <c r="Y280" t="s">
        <v>265</v>
      </c>
      <c r="Z280" t="s">
        <v>265</v>
      </c>
      <c r="AA280" t="s">
        <v>265</v>
      </c>
      <c r="AB280" t="s">
        <v>265</v>
      </c>
      <c r="AC280" t="s">
        <v>265</v>
      </c>
      <c r="AD280" t="s">
        <v>265</v>
      </c>
      <c r="AE280" t="s">
        <v>265</v>
      </c>
      <c r="AF280" t="s">
        <v>267</v>
      </c>
      <c r="AG280" t="s">
        <v>265</v>
      </c>
      <c r="AH280" t="s">
        <v>265</v>
      </c>
      <c r="AI280" t="s">
        <v>265</v>
      </c>
      <c r="AJ280" t="s">
        <v>265</v>
      </c>
      <c r="AL280" t="str">
        <f>IF(Sudan_News12[[#This Row],[relevancy_classification_english]]="Relevant","مناسب",IF(Sudan_News12[[#This Row],[relevancy_classification_english]]="Relevant","عَرَضِيّ",""))</f>
        <v/>
      </c>
      <c r="AN280" t="str">
        <f>IF(Sudan_News12[[#This Row],[sentiment_analysis_english]]="Negative","سلبي",IF(Sudan_News12[[#This Row],[sentiment_analysis_english]]="Neutral","حيادي",IF(Sudan_News12[[#This Row],[sentiment_analysis_english]]="Positive","إيجابي","")))</f>
        <v/>
      </c>
      <c r="AO280" t="e">
        <f>INDEX(TextClassificationList[],MATCH(Sudan_News12[[#This Row],[text_classification_arabic]],TextClassificationList[text_classification_arabic],0),1)</f>
        <v>#N/A</v>
      </c>
      <c r="AQ280" t="e">
        <f>INDEX(TextClassificationList[],MATCH(Sudan_News12[[#This Row],[text_classification_arabic2]],TextClassificationList[text_classification_arabic],0),1)</f>
        <v>#N/A</v>
      </c>
      <c r="AS280" t="e">
        <f>INDEX(TextClassificationList[],MATCH(Sudan_News12[[#This Row],[text_classification_arabic3]],TextClassificationList[text_classification_arabic],0),1)</f>
        <v>#N/A</v>
      </c>
      <c r="AU280" t="e">
        <f>INDEX(TextClassificationList[],MATCH(Sudan_News12[[#This Row],[text_classification_arabic4]],TextClassificationList[text_classification_arabic],0),1)</f>
        <v>#N/A</v>
      </c>
      <c r="AW280" t="e">
        <f>INDEX(TextClassificationList[],MATCH(Sudan_News12[[#This Row],[text_classification_arabic5]],TextClassificationList[text_classification_arabic],0),1)</f>
        <v>#N/A</v>
      </c>
    </row>
    <row r="281" spans="1:49" x14ac:dyDescent="0.2">
      <c r="A281">
        <v>1.5157088302561812E+18</v>
      </c>
      <c r="B281">
        <v>1.5157088302561812E+18</v>
      </c>
      <c r="C281" t="s">
        <v>1417</v>
      </c>
      <c r="D281" s="1">
        <v>44668</v>
      </c>
      <c r="E281" s="2">
        <v>0.7143518518518519</v>
      </c>
      <c r="F281">
        <v>200</v>
      </c>
      <c r="G281">
        <v>1889611729</v>
      </c>
      <c r="H281" t="s">
        <v>354</v>
      </c>
      <c r="I281" t="s">
        <v>355</v>
      </c>
      <c r="J281" t="s">
        <v>265</v>
      </c>
      <c r="K281" t="s">
        <v>1418</v>
      </c>
      <c r="L281" t="s">
        <v>266</v>
      </c>
      <c r="M281" t="s">
        <v>267</v>
      </c>
      <c r="N281" t="s">
        <v>267</v>
      </c>
      <c r="O281" t="s">
        <v>267</v>
      </c>
      <c r="P281">
        <v>0</v>
      </c>
      <c r="Q281">
        <v>0</v>
      </c>
      <c r="R281">
        <v>0</v>
      </c>
      <c r="S281" t="s">
        <v>1419</v>
      </c>
      <c r="T281" t="s">
        <v>267</v>
      </c>
      <c r="U281" t="s">
        <v>1420</v>
      </c>
      <c r="V281" t="b">
        <v>0</v>
      </c>
      <c r="W281" t="s">
        <v>265</v>
      </c>
      <c r="X281">
        <v>0</v>
      </c>
      <c r="Y281" t="s">
        <v>265</v>
      </c>
      <c r="Z281" t="s">
        <v>265</v>
      </c>
      <c r="AA281" t="s">
        <v>265</v>
      </c>
      <c r="AB281" t="s">
        <v>265</v>
      </c>
      <c r="AC281" t="s">
        <v>265</v>
      </c>
      <c r="AD281" t="s">
        <v>265</v>
      </c>
      <c r="AE281" t="s">
        <v>265</v>
      </c>
      <c r="AF281" t="s">
        <v>267</v>
      </c>
      <c r="AG281" t="s">
        <v>265</v>
      </c>
      <c r="AH281" t="s">
        <v>265</v>
      </c>
      <c r="AI281" t="s">
        <v>265</v>
      </c>
      <c r="AJ281" t="s">
        <v>265</v>
      </c>
      <c r="AL281" t="str">
        <f>IF(Sudan_News12[[#This Row],[relevancy_classification_english]]="Relevant","مناسب",IF(Sudan_News12[[#This Row],[relevancy_classification_english]]="Relevant","عَرَضِيّ",""))</f>
        <v/>
      </c>
      <c r="AN281" t="str">
        <f>IF(Sudan_News12[[#This Row],[sentiment_analysis_english]]="Negative","سلبي",IF(Sudan_News12[[#This Row],[sentiment_analysis_english]]="Neutral","حيادي",IF(Sudan_News12[[#This Row],[sentiment_analysis_english]]="Positive","إيجابي","")))</f>
        <v/>
      </c>
      <c r="AO281" t="e">
        <f>INDEX(TextClassificationList[],MATCH(Sudan_News12[[#This Row],[text_classification_arabic]],TextClassificationList[text_classification_arabic],0),1)</f>
        <v>#N/A</v>
      </c>
      <c r="AQ281" t="e">
        <f>INDEX(TextClassificationList[],MATCH(Sudan_News12[[#This Row],[text_classification_arabic2]],TextClassificationList[text_classification_arabic],0),1)</f>
        <v>#N/A</v>
      </c>
      <c r="AS281" t="e">
        <f>INDEX(TextClassificationList[],MATCH(Sudan_News12[[#This Row],[text_classification_arabic3]],TextClassificationList[text_classification_arabic],0),1)</f>
        <v>#N/A</v>
      </c>
      <c r="AU281" t="e">
        <f>INDEX(TextClassificationList[],MATCH(Sudan_News12[[#This Row],[text_classification_arabic4]],TextClassificationList[text_classification_arabic],0),1)</f>
        <v>#N/A</v>
      </c>
      <c r="AW281" t="e">
        <f>INDEX(TextClassificationList[],MATCH(Sudan_News12[[#This Row],[text_classification_arabic5]],TextClassificationList[text_classification_arabic],0),1)</f>
        <v>#N/A</v>
      </c>
    </row>
    <row r="282" spans="1:49" x14ac:dyDescent="0.2">
      <c r="A282">
        <v>1.5157079349358141E+18</v>
      </c>
      <c r="B282">
        <v>1.5157079349358141E+18</v>
      </c>
      <c r="C282" t="s">
        <v>1421</v>
      </c>
      <c r="D282" s="1">
        <v>44668</v>
      </c>
      <c r="E282" s="2">
        <v>0.71187500000000004</v>
      </c>
      <c r="F282">
        <v>200</v>
      </c>
      <c r="G282">
        <v>1889611729</v>
      </c>
      <c r="H282" t="s">
        <v>354</v>
      </c>
      <c r="I282" t="s">
        <v>355</v>
      </c>
      <c r="J282" t="s">
        <v>265</v>
      </c>
      <c r="K282" t="s">
        <v>1422</v>
      </c>
      <c r="L282" t="s">
        <v>273</v>
      </c>
      <c r="M282" t="s">
        <v>267</v>
      </c>
      <c r="N282" t="s">
        <v>1423</v>
      </c>
      <c r="O282" t="s">
        <v>267</v>
      </c>
      <c r="P282">
        <v>0</v>
      </c>
      <c r="Q282">
        <v>0</v>
      </c>
      <c r="R282">
        <v>0</v>
      </c>
      <c r="S282" t="s">
        <v>267</v>
      </c>
      <c r="T282" t="s">
        <v>267</v>
      </c>
      <c r="U282" t="s">
        <v>1424</v>
      </c>
      <c r="V282" t="b">
        <v>0</v>
      </c>
      <c r="W282" t="s">
        <v>265</v>
      </c>
      <c r="X282">
        <v>0</v>
      </c>
      <c r="Y282" t="s">
        <v>265</v>
      </c>
      <c r="Z282" t="s">
        <v>265</v>
      </c>
      <c r="AA282" t="s">
        <v>265</v>
      </c>
      <c r="AB282" t="s">
        <v>265</v>
      </c>
      <c r="AC282" t="s">
        <v>265</v>
      </c>
      <c r="AD282" t="s">
        <v>265</v>
      </c>
      <c r="AE282" t="s">
        <v>265</v>
      </c>
      <c r="AF282" t="s">
        <v>267</v>
      </c>
      <c r="AG282" t="s">
        <v>265</v>
      </c>
      <c r="AH282" t="s">
        <v>265</v>
      </c>
      <c r="AI282" t="s">
        <v>265</v>
      </c>
      <c r="AJ282" t="s">
        <v>265</v>
      </c>
      <c r="AL282" t="str">
        <f>IF(Sudan_News12[[#This Row],[relevancy_classification_english]]="Relevant","مناسب",IF(Sudan_News12[[#This Row],[relevancy_classification_english]]="Relevant","عَرَضِيّ",""))</f>
        <v/>
      </c>
      <c r="AN282" t="str">
        <f>IF(Sudan_News12[[#This Row],[sentiment_analysis_english]]="Negative","سلبي",IF(Sudan_News12[[#This Row],[sentiment_analysis_english]]="Neutral","حيادي",IF(Sudan_News12[[#This Row],[sentiment_analysis_english]]="Positive","إيجابي","")))</f>
        <v/>
      </c>
      <c r="AO282" t="e">
        <f>INDEX(TextClassificationList[],MATCH(Sudan_News12[[#This Row],[text_classification_arabic]],TextClassificationList[text_classification_arabic],0),1)</f>
        <v>#N/A</v>
      </c>
      <c r="AQ282" t="e">
        <f>INDEX(TextClassificationList[],MATCH(Sudan_News12[[#This Row],[text_classification_arabic2]],TextClassificationList[text_classification_arabic],0),1)</f>
        <v>#N/A</v>
      </c>
      <c r="AS282" t="e">
        <f>INDEX(TextClassificationList[],MATCH(Sudan_News12[[#This Row],[text_classification_arabic3]],TextClassificationList[text_classification_arabic],0),1)</f>
        <v>#N/A</v>
      </c>
      <c r="AU282" t="e">
        <f>INDEX(TextClassificationList[],MATCH(Sudan_News12[[#This Row],[text_classification_arabic4]],TextClassificationList[text_classification_arabic],0),1)</f>
        <v>#N/A</v>
      </c>
      <c r="AW282" t="e">
        <f>INDEX(TextClassificationList[],MATCH(Sudan_News12[[#This Row],[text_classification_arabic5]],TextClassificationList[text_classification_arabic],0),1)</f>
        <v>#N/A</v>
      </c>
    </row>
    <row r="283" spans="1:49" x14ac:dyDescent="0.2">
      <c r="A283">
        <v>1.5154433668881531E+18</v>
      </c>
      <c r="B283">
        <v>1.5154433668881531E+18</v>
      </c>
      <c r="C283" t="s">
        <v>1425</v>
      </c>
      <c r="D283" s="1">
        <v>44667</v>
      </c>
      <c r="E283" s="2">
        <v>0.9818055555555556</v>
      </c>
      <c r="F283">
        <v>200</v>
      </c>
      <c r="G283">
        <v>1889611729</v>
      </c>
      <c r="H283" t="s">
        <v>354</v>
      </c>
      <c r="I283" t="s">
        <v>355</v>
      </c>
      <c r="J283" t="s">
        <v>265</v>
      </c>
      <c r="K283" t="s">
        <v>1426</v>
      </c>
      <c r="L283" t="s">
        <v>266</v>
      </c>
      <c r="M283" t="s">
        <v>267</v>
      </c>
      <c r="N283" t="s">
        <v>267</v>
      </c>
      <c r="O283" t="s">
        <v>267</v>
      </c>
      <c r="P283">
        <v>0</v>
      </c>
      <c r="Q283">
        <v>0</v>
      </c>
      <c r="R283">
        <v>0</v>
      </c>
      <c r="S283" t="s">
        <v>267</v>
      </c>
      <c r="T283" t="s">
        <v>267</v>
      </c>
      <c r="U283" t="s">
        <v>1427</v>
      </c>
      <c r="V283" t="b">
        <v>0</v>
      </c>
      <c r="W283" t="s">
        <v>265</v>
      </c>
      <c r="X283">
        <v>0</v>
      </c>
      <c r="Y283" t="s">
        <v>265</v>
      </c>
      <c r="Z283" t="s">
        <v>265</v>
      </c>
      <c r="AA283" t="s">
        <v>265</v>
      </c>
      <c r="AB283" t="s">
        <v>265</v>
      </c>
      <c r="AC283" t="s">
        <v>265</v>
      </c>
      <c r="AD283" t="s">
        <v>265</v>
      </c>
      <c r="AE283" t="s">
        <v>265</v>
      </c>
      <c r="AF283" t="s">
        <v>267</v>
      </c>
      <c r="AG283" t="s">
        <v>265</v>
      </c>
      <c r="AH283" t="s">
        <v>265</v>
      </c>
      <c r="AI283" t="s">
        <v>265</v>
      </c>
      <c r="AJ283" t="s">
        <v>265</v>
      </c>
      <c r="AL283" t="str">
        <f>IF(Sudan_News12[[#This Row],[relevancy_classification_english]]="Relevant","مناسب",IF(Sudan_News12[[#This Row],[relevancy_classification_english]]="Relevant","عَرَضِيّ",""))</f>
        <v/>
      </c>
      <c r="AN283" t="str">
        <f>IF(Sudan_News12[[#This Row],[sentiment_analysis_english]]="Negative","سلبي",IF(Sudan_News12[[#This Row],[sentiment_analysis_english]]="Neutral","حيادي",IF(Sudan_News12[[#This Row],[sentiment_analysis_english]]="Positive","إيجابي","")))</f>
        <v/>
      </c>
      <c r="AO283" t="e">
        <f>INDEX(TextClassificationList[],MATCH(Sudan_News12[[#This Row],[text_classification_arabic]],TextClassificationList[text_classification_arabic],0),1)</f>
        <v>#N/A</v>
      </c>
      <c r="AQ283" t="e">
        <f>INDEX(TextClassificationList[],MATCH(Sudan_News12[[#This Row],[text_classification_arabic2]],TextClassificationList[text_classification_arabic],0),1)</f>
        <v>#N/A</v>
      </c>
      <c r="AS283" t="e">
        <f>INDEX(TextClassificationList[],MATCH(Sudan_News12[[#This Row],[text_classification_arabic3]],TextClassificationList[text_classification_arabic],0),1)</f>
        <v>#N/A</v>
      </c>
      <c r="AU283" t="e">
        <f>INDEX(TextClassificationList[],MATCH(Sudan_News12[[#This Row],[text_classification_arabic4]],TextClassificationList[text_classification_arabic],0),1)</f>
        <v>#N/A</v>
      </c>
      <c r="AW283" t="e">
        <f>INDEX(TextClassificationList[],MATCH(Sudan_News12[[#This Row],[text_classification_arabic5]],TextClassificationList[text_classification_arabic],0),1)</f>
        <v>#N/A</v>
      </c>
    </row>
    <row r="284" spans="1:49" x14ac:dyDescent="0.2">
      <c r="A284">
        <v>1.5154202377049334E+18</v>
      </c>
      <c r="B284">
        <v>1.5154202377049334E+18</v>
      </c>
      <c r="C284" t="s">
        <v>1428</v>
      </c>
      <c r="D284" s="1">
        <v>44667</v>
      </c>
      <c r="E284" s="2">
        <v>0.91798611111111106</v>
      </c>
      <c r="F284">
        <v>200</v>
      </c>
      <c r="G284">
        <v>1889611729</v>
      </c>
      <c r="H284" t="s">
        <v>354</v>
      </c>
      <c r="I284" t="s">
        <v>355</v>
      </c>
      <c r="J284" t="s">
        <v>265</v>
      </c>
      <c r="K284" t="s">
        <v>1429</v>
      </c>
      <c r="L284" t="s">
        <v>273</v>
      </c>
      <c r="M284" t="s">
        <v>267</v>
      </c>
      <c r="N284" t="s">
        <v>1430</v>
      </c>
      <c r="O284" t="s">
        <v>267</v>
      </c>
      <c r="P284">
        <v>0</v>
      </c>
      <c r="Q284">
        <v>0</v>
      </c>
      <c r="R284">
        <v>1</v>
      </c>
      <c r="S284" t="s">
        <v>267</v>
      </c>
      <c r="T284" t="s">
        <v>267</v>
      </c>
      <c r="U284" t="s">
        <v>1431</v>
      </c>
      <c r="V284" t="b">
        <v>0</v>
      </c>
      <c r="W284" t="s">
        <v>265</v>
      </c>
      <c r="X284">
        <v>0</v>
      </c>
      <c r="Y284" t="s">
        <v>265</v>
      </c>
      <c r="Z284" t="s">
        <v>265</v>
      </c>
      <c r="AA284" t="s">
        <v>265</v>
      </c>
      <c r="AB284" t="s">
        <v>265</v>
      </c>
      <c r="AC284" t="s">
        <v>265</v>
      </c>
      <c r="AD284" t="s">
        <v>265</v>
      </c>
      <c r="AE284" t="s">
        <v>265</v>
      </c>
      <c r="AF284" t="s">
        <v>267</v>
      </c>
      <c r="AG284" t="s">
        <v>265</v>
      </c>
      <c r="AH284" t="s">
        <v>265</v>
      </c>
      <c r="AI284" t="s">
        <v>265</v>
      </c>
      <c r="AJ284" t="s">
        <v>265</v>
      </c>
      <c r="AL284" t="str">
        <f>IF(Sudan_News12[[#This Row],[relevancy_classification_english]]="Relevant","مناسب",IF(Sudan_News12[[#This Row],[relevancy_classification_english]]="Relevant","عَرَضِيّ",""))</f>
        <v/>
      </c>
      <c r="AN284" t="str">
        <f>IF(Sudan_News12[[#This Row],[sentiment_analysis_english]]="Negative","سلبي",IF(Sudan_News12[[#This Row],[sentiment_analysis_english]]="Neutral","حيادي",IF(Sudan_News12[[#This Row],[sentiment_analysis_english]]="Positive","إيجابي","")))</f>
        <v/>
      </c>
      <c r="AO284" t="e">
        <f>INDEX(TextClassificationList[],MATCH(Sudan_News12[[#This Row],[text_classification_arabic]],TextClassificationList[text_classification_arabic],0),1)</f>
        <v>#N/A</v>
      </c>
      <c r="AQ284" t="e">
        <f>INDEX(TextClassificationList[],MATCH(Sudan_News12[[#This Row],[text_classification_arabic2]],TextClassificationList[text_classification_arabic],0),1)</f>
        <v>#N/A</v>
      </c>
      <c r="AS284" t="e">
        <f>INDEX(TextClassificationList[],MATCH(Sudan_News12[[#This Row],[text_classification_arabic3]],TextClassificationList[text_classification_arabic],0),1)</f>
        <v>#N/A</v>
      </c>
      <c r="AU284" t="e">
        <f>INDEX(TextClassificationList[],MATCH(Sudan_News12[[#This Row],[text_classification_arabic4]],TextClassificationList[text_classification_arabic],0),1)</f>
        <v>#N/A</v>
      </c>
      <c r="AW284" t="e">
        <f>INDEX(TextClassificationList[],MATCH(Sudan_News12[[#This Row],[text_classification_arabic5]],TextClassificationList[text_classification_arabic],0),1)</f>
        <v>#N/A</v>
      </c>
    </row>
    <row r="285" spans="1:49" x14ac:dyDescent="0.2">
      <c r="A285">
        <v>1.5152731226892124E+18</v>
      </c>
      <c r="B285">
        <v>1.5152731226892124E+18</v>
      </c>
      <c r="C285" t="s">
        <v>1432</v>
      </c>
      <c r="D285" s="1">
        <v>44667</v>
      </c>
      <c r="E285" s="2">
        <v>0.51202546296296292</v>
      </c>
      <c r="F285">
        <v>200</v>
      </c>
      <c r="G285">
        <v>1889611729</v>
      </c>
      <c r="H285" t="s">
        <v>354</v>
      </c>
      <c r="I285" t="s">
        <v>355</v>
      </c>
      <c r="J285" t="s">
        <v>265</v>
      </c>
      <c r="K285" t="s">
        <v>1433</v>
      </c>
      <c r="L285" t="s">
        <v>266</v>
      </c>
      <c r="M285" t="s">
        <v>267</v>
      </c>
      <c r="N285" t="s">
        <v>267</v>
      </c>
      <c r="O285" t="s">
        <v>267</v>
      </c>
      <c r="P285">
        <v>0</v>
      </c>
      <c r="Q285">
        <v>1</v>
      </c>
      <c r="R285">
        <v>1</v>
      </c>
      <c r="S285" t="s">
        <v>267</v>
      </c>
      <c r="T285" t="s">
        <v>267</v>
      </c>
      <c r="U285" t="s">
        <v>1434</v>
      </c>
      <c r="V285" t="b">
        <v>0</v>
      </c>
      <c r="W285" t="s">
        <v>265</v>
      </c>
      <c r="X285">
        <v>0</v>
      </c>
      <c r="Y285" t="s">
        <v>265</v>
      </c>
      <c r="Z285" t="s">
        <v>265</v>
      </c>
      <c r="AA285" t="s">
        <v>265</v>
      </c>
      <c r="AB285" t="s">
        <v>265</v>
      </c>
      <c r="AC285" t="s">
        <v>265</v>
      </c>
      <c r="AD285" t="s">
        <v>265</v>
      </c>
      <c r="AE285" t="s">
        <v>265</v>
      </c>
      <c r="AF285" t="s">
        <v>267</v>
      </c>
      <c r="AG285" t="s">
        <v>265</v>
      </c>
      <c r="AH285" t="s">
        <v>265</v>
      </c>
      <c r="AI285" t="s">
        <v>265</v>
      </c>
      <c r="AJ285" t="s">
        <v>265</v>
      </c>
      <c r="AL285" t="str">
        <f>IF(Sudan_News12[[#This Row],[relevancy_classification_english]]="Relevant","مناسب",IF(Sudan_News12[[#This Row],[relevancy_classification_english]]="Relevant","عَرَضِيّ",""))</f>
        <v/>
      </c>
      <c r="AN285" t="str">
        <f>IF(Sudan_News12[[#This Row],[sentiment_analysis_english]]="Negative","سلبي",IF(Sudan_News12[[#This Row],[sentiment_analysis_english]]="Neutral","حيادي",IF(Sudan_News12[[#This Row],[sentiment_analysis_english]]="Positive","إيجابي","")))</f>
        <v/>
      </c>
      <c r="AO285" t="e">
        <f>INDEX(TextClassificationList[],MATCH(Sudan_News12[[#This Row],[text_classification_arabic]],TextClassificationList[text_classification_arabic],0),1)</f>
        <v>#N/A</v>
      </c>
      <c r="AQ285" t="e">
        <f>INDEX(TextClassificationList[],MATCH(Sudan_News12[[#This Row],[text_classification_arabic2]],TextClassificationList[text_classification_arabic],0),1)</f>
        <v>#N/A</v>
      </c>
      <c r="AS285" t="e">
        <f>INDEX(TextClassificationList[],MATCH(Sudan_News12[[#This Row],[text_classification_arabic3]],TextClassificationList[text_classification_arabic],0),1)</f>
        <v>#N/A</v>
      </c>
      <c r="AU285" t="e">
        <f>INDEX(TextClassificationList[],MATCH(Sudan_News12[[#This Row],[text_classification_arabic4]],TextClassificationList[text_classification_arabic],0),1)</f>
        <v>#N/A</v>
      </c>
      <c r="AW285" t="e">
        <f>INDEX(TextClassificationList[],MATCH(Sudan_News12[[#This Row],[text_classification_arabic5]],TextClassificationList[text_classification_arabic],0),1)</f>
        <v>#N/A</v>
      </c>
    </row>
    <row r="286" spans="1:49" x14ac:dyDescent="0.2">
      <c r="A286">
        <v>1.5152723320838717E+18</v>
      </c>
      <c r="B286">
        <v>1.5152723320838717E+18</v>
      </c>
      <c r="C286" t="s">
        <v>1435</v>
      </c>
      <c r="D286" s="1">
        <v>44667</v>
      </c>
      <c r="E286" s="2">
        <v>0.50984953703703706</v>
      </c>
      <c r="F286">
        <v>200</v>
      </c>
      <c r="G286">
        <v>1889611729</v>
      </c>
      <c r="H286" t="s">
        <v>354</v>
      </c>
      <c r="I286" t="s">
        <v>355</v>
      </c>
      <c r="J286" t="s">
        <v>265</v>
      </c>
      <c r="K286" t="s">
        <v>1436</v>
      </c>
      <c r="L286" t="s">
        <v>266</v>
      </c>
      <c r="M286" t="s">
        <v>267</v>
      </c>
      <c r="N286" t="s">
        <v>267</v>
      </c>
      <c r="O286" t="s">
        <v>267</v>
      </c>
      <c r="P286">
        <v>0</v>
      </c>
      <c r="Q286">
        <v>0</v>
      </c>
      <c r="R286">
        <v>1</v>
      </c>
      <c r="S286" t="s">
        <v>267</v>
      </c>
      <c r="T286" t="s">
        <v>267</v>
      </c>
      <c r="U286" t="s">
        <v>1437</v>
      </c>
      <c r="V286" t="b">
        <v>0</v>
      </c>
      <c r="W286" t="s">
        <v>265</v>
      </c>
      <c r="X286">
        <v>0</v>
      </c>
      <c r="Y286" t="s">
        <v>265</v>
      </c>
      <c r="Z286" t="s">
        <v>265</v>
      </c>
      <c r="AA286" t="s">
        <v>265</v>
      </c>
      <c r="AB286" t="s">
        <v>265</v>
      </c>
      <c r="AC286" t="s">
        <v>265</v>
      </c>
      <c r="AD286" t="s">
        <v>265</v>
      </c>
      <c r="AE286" t="s">
        <v>265</v>
      </c>
      <c r="AF286" t="s">
        <v>267</v>
      </c>
      <c r="AG286" t="s">
        <v>265</v>
      </c>
      <c r="AH286" t="s">
        <v>265</v>
      </c>
      <c r="AI286" t="s">
        <v>265</v>
      </c>
      <c r="AJ286" t="s">
        <v>265</v>
      </c>
      <c r="AL286" t="str">
        <f>IF(Sudan_News12[[#This Row],[relevancy_classification_english]]="Relevant","مناسب",IF(Sudan_News12[[#This Row],[relevancy_classification_english]]="Relevant","عَرَضِيّ",""))</f>
        <v/>
      </c>
      <c r="AN286" t="str">
        <f>IF(Sudan_News12[[#This Row],[sentiment_analysis_english]]="Negative","سلبي",IF(Sudan_News12[[#This Row],[sentiment_analysis_english]]="Neutral","حيادي",IF(Sudan_News12[[#This Row],[sentiment_analysis_english]]="Positive","إيجابي","")))</f>
        <v/>
      </c>
      <c r="AO286" t="e">
        <f>INDEX(TextClassificationList[],MATCH(Sudan_News12[[#This Row],[text_classification_arabic]],TextClassificationList[text_classification_arabic],0),1)</f>
        <v>#N/A</v>
      </c>
      <c r="AQ286" t="e">
        <f>INDEX(TextClassificationList[],MATCH(Sudan_News12[[#This Row],[text_classification_arabic2]],TextClassificationList[text_classification_arabic],0),1)</f>
        <v>#N/A</v>
      </c>
      <c r="AS286" t="e">
        <f>INDEX(TextClassificationList[],MATCH(Sudan_News12[[#This Row],[text_classification_arabic3]],TextClassificationList[text_classification_arabic],0),1)</f>
        <v>#N/A</v>
      </c>
      <c r="AU286" t="e">
        <f>INDEX(TextClassificationList[],MATCH(Sudan_News12[[#This Row],[text_classification_arabic4]],TextClassificationList[text_classification_arabic],0),1)</f>
        <v>#N/A</v>
      </c>
      <c r="AW286" t="e">
        <f>INDEX(TextClassificationList[],MATCH(Sudan_News12[[#This Row],[text_classification_arabic5]],TextClassificationList[text_classification_arabic],0),1)</f>
        <v>#N/A</v>
      </c>
    </row>
    <row r="287" spans="1:49" x14ac:dyDescent="0.2">
      <c r="A287">
        <v>1.5151257476393656E+18</v>
      </c>
      <c r="B287">
        <v>1.5151257476393656E+18</v>
      </c>
      <c r="C287" t="s">
        <v>1438</v>
      </c>
      <c r="D287" s="1">
        <v>44667</v>
      </c>
      <c r="E287" s="2">
        <v>0.10534722222222222</v>
      </c>
      <c r="F287">
        <v>200</v>
      </c>
      <c r="G287">
        <v>1889611729</v>
      </c>
      <c r="H287" t="s">
        <v>354</v>
      </c>
      <c r="I287" t="s">
        <v>355</v>
      </c>
      <c r="J287" t="s">
        <v>265</v>
      </c>
      <c r="K287" t="s">
        <v>1439</v>
      </c>
      <c r="L287" t="s">
        <v>266</v>
      </c>
      <c r="M287" t="s">
        <v>267</v>
      </c>
      <c r="N287" t="s">
        <v>267</v>
      </c>
      <c r="O287" t="s">
        <v>1440</v>
      </c>
      <c r="P287">
        <v>0</v>
      </c>
      <c r="Q287">
        <v>0</v>
      </c>
      <c r="R287">
        <v>5</v>
      </c>
      <c r="S287" t="s">
        <v>282</v>
      </c>
      <c r="T287" t="s">
        <v>267</v>
      </c>
      <c r="U287" t="s">
        <v>1441</v>
      </c>
      <c r="V287" t="b">
        <v>0</v>
      </c>
      <c r="W287" t="s">
        <v>265</v>
      </c>
      <c r="X287">
        <v>1</v>
      </c>
      <c r="Y287" t="s">
        <v>1442</v>
      </c>
      <c r="Z287" t="s">
        <v>265</v>
      </c>
      <c r="AA287" t="s">
        <v>265</v>
      </c>
      <c r="AB287" t="s">
        <v>265</v>
      </c>
      <c r="AC287" t="s">
        <v>265</v>
      </c>
      <c r="AD287" t="s">
        <v>265</v>
      </c>
      <c r="AE287" t="s">
        <v>265</v>
      </c>
      <c r="AF287" t="s">
        <v>267</v>
      </c>
      <c r="AG287" t="s">
        <v>265</v>
      </c>
      <c r="AH287" t="s">
        <v>265</v>
      </c>
      <c r="AI287" t="s">
        <v>265</v>
      </c>
      <c r="AJ287" t="s">
        <v>265</v>
      </c>
      <c r="AL287" t="str">
        <f>IF(Sudan_News12[[#This Row],[relevancy_classification_english]]="Relevant","مناسب",IF(Sudan_News12[[#This Row],[relevancy_classification_english]]="Relevant","عَرَضِيّ",""))</f>
        <v/>
      </c>
      <c r="AN287" t="str">
        <f>IF(Sudan_News12[[#This Row],[sentiment_analysis_english]]="Negative","سلبي",IF(Sudan_News12[[#This Row],[sentiment_analysis_english]]="Neutral","حيادي",IF(Sudan_News12[[#This Row],[sentiment_analysis_english]]="Positive","إيجابي","")))</f>
        <v/>
      </c>
      <c r="AO287" t="e">
        <f>INDEX(TextClassificationList[],MATCH(Sudan_News12[[#This Row],[text_classification_arabic]],TextClassificationList[text_classification_arabic],0),1)</f>
        <v>#N/A</v>
      </c>
      <c r="AQ287" t="e">
        <f>INDEX(TextClassificationList[],MATCH(Sudan_News12[[#This Row],[text_classification_arabic2]],TextClassificationList[text_classification_arabic],0),1)</f>
        <v>#N/A</v>
      </c>
      <c r="AS287" t="e">
        <f>INDEX(TextClassificationList[],MATCH(Sudan_News12[[#This Row],[text_classification_arabic3]],TextClassificationList[text_classification_arabic],0),1)</f>
        <v>#N/A</v>
      </c>
      <c r="AU287" t="e">
        <f>INDEX(TextClassificationList[],MATCH(Sudan_News12[[#This Row],[text_classification_arabic4]],TextClassificationList[text_classification_arabic],0),1)</f>
        <v>#N/A</v>
      </c>
      <c r="AW287" t="e">
        <f>INDEX(TextClassificationList[],MATCH(Sudan_News12[[#This Row],[text_classification_arabic5]],TextClassificationList[text_classification_arabic],0),1)</f>
        <v>#N/A</v>
      </c>
    </row>
    <row r="288" spans="1:49" x14ac:dyDescent="0.2">
      <c r="A288">
        <v>1.5150713591975854E+18</v>
      </c>
      <c r="B288">
        <v>1.5150713591975854E+18</v>
      </c>
      <c r="C288" t="s">
        <v>1443</v>
      </c>
      <c r="D288" s="1">
        <v>44666</v>
      </c>
      <c r="E288" s="2">
        <v>0.95526620370370374</v>
      </c>
      <c r="F288">
        <v>200</v>
      </c>
      <c r="G288">
        <v>1889611729</v>
      </c>
      <c r="H288" t="s">
        <v>354</v>
      </c>
      <c r="I288" t="s">
        <v>355</v>
      </c>
      <c r="J288" t="s">
        <v>265</v>
      </c>
      <c r="K288" t="s">
        <v>1444</v>
      </c>
      <c r="L288" t="s">
        <v>266</v>
      </c>
      <c r="M288" t="s">
        <v>267</v>
      </c>
      <c r="N288" t="s">
        <v>267</v>
      </c>
      <c r="O288" t="s">
        <v>267</v>
      </c>
      <c r="P288">
        <v>1</v>
      </c>
      <c r="Q288">
        <v>0</v>
      </c>
      <c r="R288">
        <v>4</v>
      </c>
      <c r="S288" t="s">
        <v>322</v>
      </c>
      <c r="T288" t="s">
        <v>267</v>
      </c>
      <c r="U288" t="s">
        <v>1445</v>
      </c>
      <c r="V288" t="b">
        <v>0</v>
      </c>
      <c r="W288" t="s">
        <v>265</v>
      </c>
      <c r="X288">
        <v>0</v>
      </c>
      <c r="Y288" t="s">
        <v>265</v>
      </c>
      <c r="Z288" t="s">
        <v>265</v>
      </c>
      <c r="AA288" t="s">
        <v>265</v>
      </c>
      <c r="AB288" t="s">
        <v>265</v>
      </c>
      <c r="AC288" t="s">
        <v>265</v>
      </c>
      <c r="AD288" t="s">
        <v>265</v>
      </c>
      <c r="AE288" t="s">
        <v>265</v>
      </c>
      <c r="AF288" t="s">
        <v>267</v>
      </c>
      <c r="AG288" t="s">
        <v>265</v>
      </c>
      <c r="AH288" t="s">
        <v>265</v>
      </c>
      <c r="AI288" t="s">
        <v>265</v>
      </c>
      <c r="AJ288" t="s">
        <v>265</v>
      </c>
      <c r="AL288" t="str">
        <f>IF(Sudan_News12[[#This Row],[relevancy_classification_english]]="Relevant","مناسب",IF(Sudan_News12[[#This Row],[relevancy_classification_english]]="Relevant","عَرَضِيّ",""))</f>
        <v/>
      </c>
      <c r="AN288" t="str">
        <f>IF(Sudan_News12[[#This Row],[sentiment_analysis_english]]="Negative","سلبي",IF(Sudan_News12[[#This Row],[sentiment_analysis_english]]="Neutral","حيادي",IF(Sudan_News12[[#This Row],[sentiment_analysis_english]]="Positive","إيجابي","")))</f>
        <v/>
      </c>
      <c r="AO288" t="e">
        <f>INDEX(TextClassificationList[],MATCH(Sudan_News12[[#This Row],[text_classification_arabic]],TextClassificationList[text_classification_arabic],0),1)</f>
        <v>#N/A</v>
      </c>
      <c r="AQ288" t="e">
        <f>INDEX(TextClassificationList[],MATCH(Sudan_News12[[#This Row],[text_classification_arabic2]],TextClassificationList[text_classification_arabic],0),1)</f>
        <v>#N/A</v>
      </c>
      <c r="AS288" t="e">
        <f>INDEX(TextClassificationList[],MATCH(Sudan_News12[[#This Row],[text_classification_arabic3]],TextClassificationList[text_classification_arabic],0),1)</f>
        <v>#N/A</v>
      </c>
      <c r="AU288" t="e">
        <f>INDEX(TextClassificationList[],MATCH(Sudan_News12[[#This Row],[text_classification_arabic4]],TextClassificationList[text_classification_arabic],0),1)</f>
        <v>#N/A</v>
      </c>
      <c r="AW288" t="e">
        <f>INDEX(TextClassificationList[],MATCH(Sudan_News12[[#This Row],[text_classification_arabic5]],TextClassificationList[text_classification_arabic],0),1)</f>
        <v>#N/A</v>
      </c>
    </row>
    <row r="289" spans="1:49" x14ac:dyDescent="0.2">
      <c r="A289">
        <v>1.5150033856610796E+18</v>
      </c>
      <c r="B289">
        <v>1.5150029647668265E+18</v>
      </c>
      <c r="C289" t="s">
        <v>1446</v>
      </c>
      <c r="D289" s="1">
        <v>44666</v>
      </c>
      <c r="E289" s="2">
        <v>0.76769675925925929</v>
      </c>
      <c r="F289">
        <v>200</v>
      </c>
      <c r="G289">
        <v>1889611729</v>
      </c>
      <c r="H289" t="s">
        <v>354</v>
      </c>
      <c r="I289" t="s">
        <v>355</v>
      </c>
      <c r="J289" t="s">
        <v>265</v>
      </c>
      <c r="K289" t="s">
        <v>1447</v>
      </c>
      <c r="L289" t="s">
        <v>273</v>
      </c>
      <c r="M289" t="s">
        <v>267</v>
      </c>
      <c r="N289" t="s">
        <v>267</v>
      </c>
      <c r="O289" t="s">
        <v>1448</v>
      </c>
      <c r="P289">
        <v>0</v>
      </c>
      <c r="Q289">
        <v>0</v>
      </c>
      <c r="R289">
        <v>2</v>
      </c>
      <c r="S289" t="s">
        <v>267</v>
      </c>
      <c r="T289" t="s">
        <v>267</v>
      </c>
      <c r="U289" t="s">
        <v>1449</v>
      </c>
      <c r="V289" t="b">
        <v>0</v>
      </c>
      <c r="W289" t="s">
        <v>265</v>
      </c>
      <c r="X289">
        <v>1</v>
      </c>
      <c r="Y289" t="s">
        <v>1450</v>
      </c>
      <c r="Z289" t="s">
        <v>265</v>
      </c>
      <c r="AA289" t="s">
        <v>265</v>
      </c>
      <c r="AB289" t="s">
        <v>265</v>
      </c>
      <c r="AC289" t="s">
        <v>265</v>
      </c>
      <c r="AD289" t="s">
        <v>265</v>
      </c>
      <c r="AE289" t="s">
        <v>265</v>
      </c>
      <c r="AF289" t="s">
        <v>267</v>
      </c>
      <c r="AG289" t="s">
        <v>265</v>
      </c>
      <c r="AH289" t="s">
        <v>265</v>
      </c>
      <c r="AI289" t="s">
        <v>265</v>
      </c>
      <c r="AJ289" t="s">
        <v>265</v>
      </c>
      <c r="AL289" t="str">
        <f>IF(Sudan_News12[[#This Row],[relevancy_classification_english]]="Relevant","مناسب",IF(Sudan_News12[[#This Row],[relevancy_classification_english]]="Relevant","عَرَضِيّ",""))</f>
        <v/>
      </c>
      <c r="AN289" t="str">
        <f>IF(Sudan_News12[[#This Row],[sentiment_analysis_english]]="Negative","سلبي",IF(Sudan_News12[[#This Row],[sentiment_analysis_english]]="Neutral","حيادي",IF(Sudan_News12[[#This Row],[sentiment_analysis_english]]="Positive","إيجابي","")))</f>
        <v/>
      </c>
      <c r="AO289" t="e">
        <f>INDEX(TextClassificationList[],MATCH(Sudan_News12[[#This Row],[text_classification_arabic]],TextClassificationList[text_classification_arabic],0),1)</f>
        <v>#N/A</v>
      </c>
      <c r="AQ289" t="e">
        <f>INDEX(TextClassificationList[],MATCH(Sudan_News12[[#This Row],[text_classification_arabic2]],TextClassificationList[text_classification_arabic],0),1)</f>
        <v>#N/A</v>
      </c>
      <c r="AS289" t="e">
        <f>INDEX(TextClassificationList[],MATCH(Sudan_News12[[#This Row],[text_classification_arabic3]],TextClassificationList[text_classification_arabic],0),1)</f>
        <v>#N/A</v>
      </c>
      <c r="AU289" t="e">
        <f>INDEX(TextClassificationList[],MATCH(Sudan_News12[[#This Row],[text_classification_arabic4]],TextClassificationList[text_classification_arabic],0),1)</f>
        <v>#N/A</v>
      </c>
      <c r="AW289" t="e">
        <f>INDEX(TextClassificationList[],MATCH(Sudan_News12[[#This Row],[text_classification_arabic5]],TextClassificationList[text_classification_arabic],0),1)</f>
        <v>#N/A</v>
      </c>
    </row>
    <row r="290" spans="1:49" x14ac:dyDescent="0.2">
      <c r="A290">
        <v>1.5146920171037204E+18</v>
      </c>
      <c r="B290">
        <v>1.5146920171037204E+18</v>
      </c>
      <c r="C290" t="s">
        <v>1451</v>
      </c>
      <c r="D290" s="1">
        <v>44665</v>
      </c>
      <c r="E290" s="2">
        <v>0.90848379629629628</v>
      </c>
      <c r="F290">
        <v>200</v>
      </c>
      <c r="G290">
        <v>1889611729</v>
      </c>
      <c r="H290" t="s">
        <v>354</v>
      </c>
      <c r="I290" t="s">
        <v>355</v>
      </c>
      <c r="J290" t="s">
        <v>265</v>
      </c>
      <c r="K290" t="s">
        <v>1452</v>
      </c>
      <c r="L290" t="s">
        <v>266</v>
      </c>
      <c r="M290" t="s">
        <v>267</v>
      </c>
      <c r="N290" t="s">
        <v>267</v>
      </c>
      <c r="O290" t="s">
        <v>1453</v>
      </c>
      <c r="P290">
        <v>0</v>
      </c>
      <c r="Q290">
        <v>2</v>
      </c>
      <c r="R290">
        <v>7</v>
      </c>
      <c r="S290" t="s">
        <v>267</v>
      </c>
      <c r="T290" t="s">
        <v>267</v>
      </c>
      <c r="U290" t="s">
        <v>1454</v>
      </c>
      <c r="V290" t="b">
        <v>0</v>
      </c>
      <c r="W290" t="s">
        <v>265</v>
      </c>
      <c r="X290">
        <v>1</v>
      </c>
      <c r="Y290" t="s">
        <v>1455</v>
      </c>
      <c r="Z290" t="s">
        <v>265</v>
      </c>
      <c r="AA290" t="s">
        <v>265</v>
      </c>
      <c r="AB290" t="s">
        <v>265</v>
      </c>
      <c r="AC290" t="s">
        <v>265</v>
      </c>
      <c r="AD290" t="s">
        <v>265</v>
      </c>
      <c r="AE290" t="s">
        <v>265</v>
      </c>
      <c r="AF290" t="s">
        <v>267</v>
      </c>
      <c r="AG290" t="s">
        <v>265</v>
      </c>
      <c r="AH290" t="s">
        <v>265</v>
      </c>
      <c r="AI290" t="s">
        <v>265</v>
      </c>
      <c r="AJ290" t="s">
        <v>265</v>
      </c>
      <c r="AL290" t="str">
        <f>IF(Sudan_News12[[#This Row],[relevancy_classification_english]]="Relevant","مناسب",IF(Sudan_News12[[#This Row],[relevancy_classification_english]]="Relevant","عَرَضِيّ",""))</f>
        <v/>
      </c>
      <c r="AN290" t="str">
        <f>IF(Sudan_News12[[#This Row],[sentiment_analysis_english]]="Negative","سلبي",IF(Sudan_News12[[#This Row],[sentiment_analysis_english]]="Neutral","حيادي",IF(Sudan_News12[[#This Row],[sentiment_analysis_english]]="Positive","إيجابي","")))</f>
        <v/>
      </c>
      <c r="AO290" t="e">
        <f>INDEX(TextClassificationList[],MATCH(Sudan_News12[[#This Row],[text_classification_arabic]],TextClassificationList[text_classification_arabic],0),1)</f>
        <v>#N/A</v>
      </c>
      <c r="AQ290" t="e">
        <f>INDEX(TextClassificationList[],MATCH(Sudan_News12[[#This Row],[text_classification_arabic2]],TextClassificationList[text_classification_arabic],0),1)</f>
        <v>#N/A</v>
      </c>
      <c r="AS290" t="e">
        <f>INDEX(TextClassificationList[],MATCH(Sudan_News12[[#This Row],[text_classification_arabic3]],TextClassificationList[text_classification_arabic],0),1)</f>
        <v>#N/A</v>
      </c>
      <c r="AU290" t="e">
        <f>INDEX(TextClassificationList[],MATCH(Sudan_News12[[#This Row],[text_classification_arabic4]],TextClassificationList[text_classification_arabic],0),1)</f>
        <v>#N/A</v>
      </c>
      <c r="AW290" t="e">
        <f>INDEX(TextClassificationList[],MATCH(Sudan_News12[[#This Row],[text_classification_arabic5]],TextClassificationList[text_classification_arabic],0),1)</f>
        <v>#N/A</v>
      </c>
    </row>
    <row r="291" spans="1:49" x14ac:dyDescent="0.2">
      <c r="A291">
        <v>1.5145496792032338E+18</v>
      </c>
      <c r="B291">
        <v>1.5145496792032338E+18</v>
      </c>
      <c r="C291" t="s">
        <v>1456</v>
      </c>
      <c r="D291" s="1">
        <v>44665</v>
      </c>
      <c r="E291" s="2">
        <v>0.51570601851851849</v>
      </c>
      <c r="F291">
        <v>200</v>
      </c>
      <c r="G291">
        <v>1889611729</v>
      </c>
      <c r="H291" t="s">
        <v>354</v>
      </c>
      <c r="I291" t="s">
        <v>355</v>
      </c>
      <c r="J291" t="s">
        <v>265</v>
      </c>
      <c r="K291" t="s">
        <v>1457</v>
      </c>
      <c r="L291" t="s">
        <v>266</v>
      </c>
      <c r="M291" t="s">
        <v>267</v>
      </c>
      <c r="N291" t="s">
        <v>267</v>
      </c>
      <c r="O291" t="s">
        <v>267</v>
      </c>
      <c r="P291">
        <v>0</v>
      </c>
      <c r="Q291">
        <v>1</v>
      </c>
      <c r="R291">
        <v>1</v>
      </c>
      <c r="S291" t="s">
        <v>1458</v>
      </c>
      <c r="T291" t="s">
        <v>267</v>
      </c>
      <c r="U291" t="s">
        <v>1459</v>
      </c>
      <c r="V291" t="b">
        <v>0</v>
      </c>
      <c r="W291" t="s">
        <v>265</v>
      </c>
      <c r="X291">
        <v>0</v>
      </c>
      <c r="Y291" t="s">
        <v>265</v>
      </c>
      <c r="Z291" t="s">
        <v>265</v>
      </c>
      <c r="AA291" t="s">
        <v>265</v>
      </c>
      <c r="AB291" t="s">
        <v>265</v>
      </c>
      <c r="AC291" t="s">
        <v>265</v>
      </c>
      <c r="AD291" t="s">
        <v>265</v>
      </c>
      <c r="AE291" t="s">
        <v>265</v>
      </c>
      <c r="AF291" t="s">
        <v>267</v>
      </c>
      <c r="AG291" t="s">
        <v>265</v>
      </c>
      <c r="AH291" t="s">
        <v>265</v>
      </c>
      <c r="AI291" t="s">
        <v>265</v>
      </c>
      <c r="AJ291" t="s">
        <v>265</v>
      </c>
      <c r="AL291" t="str">
        <f>IF(Sudan_News12[[#This Row],[relevancy_classification_english]]="Relevant","مناسب",IF(Sudan_News12[[#This Row],[relevancy_classification_english]]="Relevant","عَرَضِيّ",""))</f>
        <v/>
      </c>
      <c r="AN291" t="str">
        <f>IF(Sudan_News12[[#This Row],[sentiment_analysis_english]]="Negative","سلبي",IF(Sudan_News12[[#This Row],[sentiment_analysis_english]]="Neutral","حيادي",IF(Sudan_News12[[#This Row],[sentiment_analysis_english]]="Positive","إيجابي","")))</f>
        <v/>
      </c>
      <c r="AO291" t="e">
        <f>INDEX(TextClassificationList[],MATCH(Sudan_News12[[#This Row],[text_classification_arabic]],TextClassificationList[text_classification_arabic],0),1)</f>
        <v>#N/A</v>
      </c>
      <c r="AQ291" t="e">
        <f>INDEX(TextClassificationList[],MATCH(Sudan_News12[[#This Row],[text_classification_arabic2]],TextClassificationList[text_classification_arabic],0),1)</f>
        <v>#N/A</v>
      </c>
      <c r="AS291" t="e">
        <f>INDEX(TextClassificationList[],MATCH(Sudan_News12[[#This Row],[text_classification_arabic3]],TextClassificationList[text_classification_arabic],0),1)</f>
        <v>#N/A</v>
      </c>
      <c r="AU291" t="e">
        <f>INDEX(TextClassificationList[],MATCH(Sudan_News12[[#This Row],[text_classification_arabic4]],TextClassificationList[text_classification_arabic],0),1)</f>
        <v>#N/A</v>
      </c>
      <c r="AW291" t="e">
        <f>INDEX(TextClassificationList[],MATCH(Sudan_News12[[#This Row],[text_classification_arabic5]],TextClassificationList[text_classification_arabic],0),1)</f>
        <v>#N/A</v>
      </c>
    </row>
    <row r="292" spans="1:49" x14ac:dyDescent="0.2">
      <c r="A292">
        <v>1.5145464172175524E+18</v>
      </c>
      <c r="B292">
        <v>1.5145464172175524E+18</v>
      </c>
      <c r="C292" t="s">
        <v>1460</v>
      </c>
      <c r="D292" s="1">
        <v>44665</v>
      </c>
      <c r="E292" s="2">
        <v>0.50670138888888894</v>
      </c>
      <c r="F292">
        <v>200</v>
      </c>
      <c r="G292">
        <v>1889611729</v>
      </c>
      <c r="H292" t="s">
        <v>354</v>
      </c>
      <c r="I292" t="s">
        <v>355</v>
      </c>
      <c r="J292" t="s">
        <v>265</v>
      </c>
      <c r="K292" t="s">
        <v>1461</v>
      </c>
      <c r="L292" t="s">
        <v>273</v>
      </c>
      <c r="M292" t="s">
        <v>267</v>
      </c>
      <c r="N292" t="s">
        <v>1462</v>
      </c>
      <c r="O292" t="s">
        <v>267</v>
      </c>
      <c r="P292">
        <v>0</v>
      </c>
      <c r="Q292">
        <v>0</v>
      </c>
      <c r="R292">
        <v>0</v>
      </c>
      <c r="S292" t="s">
        <v>267</v>
      </c>
      <c r="T292" t="s">
        <v>267</v>
      </c>
      <c r="U292" t="s">
        <v>1463</v>
      </c>
      <c r="V292" t="b">
        <v>0</v>
      </c>
      <c r="W292" t="s">
        <v>265</v>
      </c>
      <c r="X292">
        <v>0</v>
      </c>
      <c r="Y292" t="s">
        <v>265</v>
      </c>
      <c r="Z292" t="s">
        <v>265</v>
      </c>
      <c r="AA292" t="s">
        <v>265</v>
      </c>
      <c r="AB292" t="s">
        <v>265</v>
      </c>
      <c r="AC292" t="s">
        <v>265</v>
      </c>
      <c r="AD292" t="s">
        <v>265</v>
      </c>
      <c r="AE292" t="s">
        <v>265</v>
      </c>
      <c r="AF292" t="s">
        <v>267</v>
      </c>
      <c r="AG292" t="s">
        <v>265</v>
      </c>
      <c r="AH292" t="s">
        <v>265</v>
      </c>
      <c r="AI292" t="s">
        <v>265</v>
      </c>
      <c r="AJ292" t="s">
        <v>265</v>
      </c>
      <c r="AL292" t="str">
        <f>IF(Sudan_News12[[#This Row],[relevancy_classification_english]]="Relevant","مناسب",IF(Sudan_News12[[#This Row],[relevancy_classification_english]]="Relevant","عَرَضِيّ",""))</f>
        <v/>
      </c>
      <c r="AN292" t="str">
        <f>IF(Sudan_News12[[#This Row],[sentiment_analysis_english]]="Negative","سلبي",IF(Sudan_News12[[#This Row],[sentiment_analysis_english]]="Neutral","حيادي",IF(Sudan_News12[[#This Row],[sentiment_analysis_english]]="Positive","إيجابي","")))</f>
        <v/>
      </c>
      <c r="AO292" t="e">
        <f>INDEX(TextClassificationList[],MATCH(Sudan_News12[[#This Row],[text_classification_arabic]],TextClassificationList[text_classification_arabic],0),1)</f>
        <v>#N/A</v>
      </c>
      <c r="AQ292" t="e">
        <f>INDEX(TextClassificationList[],MATCH(Sudan_News12[[#This Row],[text_classification_arabic2]],TextClassificationList[text_classification_arabic],0),1)</f>
        <v>#N/A</v>
      </c>
      <c r="AS292" t="e">
        <f>INDEX(TextClassificationList[],MATCH(Sudan_News12[[#This Row],[text_classification_arabic3]],TextClassificationList[text_classification_arabic],0),1)</f>
        <v>#N/A</v>
      </c>
      <c r="AU292" t="e">
        <f>INDEX(TextClassificationList[],MATCH(Sudan_News12[[#This Row],[text_classification_arabic4]],TextClassificationList[text_classification_arabic],0),1)</f>
        <v>#N/A</v>
      </c>
      <c r="AW292" t="e">
        <f>INDEX(TextClassificationList[],MATCH(Sudan_News12[[#This Row],[text_classification_arabic5]],TextClassificationList[text_classification_arabic],0),1)</f>
        <v>#N/A</v>
      </c>
    </row>
    <row r="293" spans="1:49" x14ac:dyDescent="0.2">
      <c r="A293">
        <v>1.5143026609035919E+18</v>
      </c>
      <c r="B293">
        <v>1.5142985511651983E+18</v>
      </c>
      <c r="C293" t="s">
        <v>1464</v>
      </c>
      <c r="D293" s="1">
        <v>44664</v>
      </c>
      <c r="E293" s="2">
        <v>0.83406250000000004</v>
      </c>
      <c r="F293">
        <v>200</v>
      </c>
      <c r="G293">
        <v>1889611729</v>
      </c>
      <c r="H293" t="s">
        <v>354</v>
      </c>
      <c r="I293" t="s">
        <v>355</v>
      </c>
      <c r="J293" t="s">
        <v>265</v>
      </c>
      <c r="K293" t="s">
        <v>1465</v>
      </c>
      <c r="L293" t="s">
        <v>266</v>
      </c>
      <c r="M293" t="s">
        <v>267</v>
      </c>
      <c r="N293" t="s">
        <v>267</v>
      </c>
      <c r="O293" t="s">
        <v>267</v>
      </c>
      <c r="P293">
        <v>1</v>
      </c>
      <c r="Q293">
        <v>0</v>
      </c>
      <c r="R293">
        <v>1</v>
      </c>
      <c r="S293" t="s">
        <v>267</v>
      </c>
      <c r="T293" t="s">
        <v>267</v>
      </c>
      <c r="U293" t="s">
        <v>1466</v>
      </c>
      <c r="V293" t="b">
        <v>0</v>
      </c>
      <c r="W293" t="s">
        <v>265</v>
      </c>
      <c r="X293">
        <v>0</v>
      </c>
      <c r="Y293" t="s">
        <v>265</v>
      </c>
      <c r="Z293" t="s">
        <v>265</v>
      </c>
      <c r="AA293" t="s">
        <v>265</v>
      </c>
      <c r="AB293" t="s">
        <v>265</v>
      </c>
      <c r="AC293" t="s">
        <v>265</v>
      </c>
      <c r="AD293" t="s">
        <v>265</v>
      </c>
      <c r="AE293" t="s">
        <v>265</v>
      </c>
      <c r="AF293" t="s">
        <v>1467</v>
      </c>
      <c r="AG293" t="s">
        <v>265</v>
      </c>
      <c r="AH293" t="s">
        <v>265</v>
      </c>
      <c r="AI293" t="s">
        <v>265</v>
      </c>
      <c r="AJ293" t="s">
        <v>265</v>
      </c>
      <c r="AL293" t="str">
        <f>IF(Sudan_News12[[#This Row],[relevancy_classification_english]]="Relevant","مناسب",IF(Sudan_News12[[#This Row],[relevancy_classification_english]]="Relevant","عَرَضِيّ",""))</f>
        <v/>
      </c>
      <c r="AN293" t="str">
        <f>IF(Sudan_News12[[#This Row],[sentiment_analysis_english]]="Negative","سلبي",IF(Sudan_News12[[#This Row],[sentiment_analysis_english]]="Neutral","حيادي",IF(Sudan_News12[[#This Row],[sentiment_analysis_english]]="Positive","إيجابي","")))</f>
        <v/>
      </c>
      <c r="AO293" t="e">
        <f>INDEX(TextClassificationList[],MATCH(Sudan_News12[[#This Row],[text_classification_arabic]],TextClassificationList[text_classification_arabic],0),1)</f>
        <v>#N/A</v>
      </c>
      <c r="AQ293" t="e">
        <f>INDEX(TextClassificationList[],MATCH(Sudan_News12[[#This Row],[text_classification_arabic2]],TextClassificationList[text_classification_arabic],0),1)</f>
        <v>#N/A</v>
      </c>
      <c r="AS293" t="e">
        <f>INDEX(TextClassificationList[],MATCH(Sudan_News12[[#This Row],[text_classification_arabic3]],TextClassificationList[text_classification_arabic],0),1)</f>
        <v>#N/A</v>
      </c>
      <c r="AU293" t="e">
        <f>INDEX(TextClassificationList[],MATCH(Sudan_News12[[#This Row],[text_classification_arabic4]],TextClassificationList[text_classification_arabic],0),1)</f>
        <v>#N/A</v>
      </c>
      <c r="AW293" t="e">
        <f>INDEX(TextClassificationList[],MATCH(Sudan_News12[[#This Row],[text_classification_arabic5]],TextClassificationList[text_classification_arabic],0),1)</f>
        <v>#N/A</v>
      </c>
    </row>
    <row r="294" spans="1:49" x14ac:dyDescent="0.2">
      <c r="A294">
        <v>1.5138528610582774E+18</v>
      </c>
      <c r="B294">
        <v>1.5138528610582774E+18</v>
      </c>
      <c r="C294" t="s">
        <v>1468</v>
      </c>
      <c r="D294" s="1">
        <v>44663</v>
      </c>
      <c r="E294" s="2">
        <v>0.59284722222222219</v>
      </c>
      <c r="F294">
        <v>200</v>
      </c>
      <c r="G294">
        <v>1889611729</v>
      </c>
      <c r="H294" t="s">
        <v>354</v>
      </c>
      <c r="I294" t="s">
        <v>355</v>
      </c>
      <c r="J294" t="s">
        <v>265</v>
      </c>
      <c r="K294" t="s">
        <v>1469</v>
      </c>
      <c r="L294" t="s">
        <v>266</v>
      </c>
      <c r="M294" t="s">
        <v>267</v>
      </c>
      <c r="N294" t="s">
        <v>267</v>
      </c>
      <c r="O294" t="s">
        <v>267</v>
      </c>
      <c r="P294">
        <v>2</v>
      </c>
      <c r="Q294">
        <v>0</v>
      </c>
      <c r="R294">
        <v>3</v>
      </c>
      <c r="S294" t="s">
        <v>1470</v>
      </c>
      <c r="T294" t="s">
        <v>267</v>
      </c>
      <c r="U294" t="s">
        <v>1471</v>
      </c>
      <c r="V294" t="b">
        <v>0</v>
      </c>
      <c r="W294" t="s">
        <v>265</v>
      </c>
      <c r="X294">
        <v>0</v>
      </c>
      <c r="Y294" t="s">
        <v>265</v>
      </c>
      <c r="Z294" t="s">
        <v>265</v>
      </c>
      <c r="AA294" t="s">
        <v>265</v>
      </c>
      <c r="AB294" t="s">
        <v>265</v>
      </c>
      <c r="AC294" t="s">
        <v>265</v>
      </c>
      <c r="AD294" t="s">
        <v>265</v>
      </c>
      <c r="AE294" t="s">
        <v>265</v>
      </c>
      <c r="AF294" t="s">
        <v>267</v>
      </c>
      <c r="AG294" t="s">
        <v>265</v>
      </c>
      <c r="AH294" t="s">
        <v>265</v>
      </c>
      <c r="AI294" t="s">
        <v>265</v>
      </c>
      <c r="AJ294" t="s">
        <v>265</v>
      </c>
      <c r="AL294" t="str">
        <f>IF(Sudan_News12[[#This Row],[relevancy_classification_english]]="Relevant","مناسب",IF(Sudan_News12[[#This Row],[relevancy_classification_english]]="Relevant","عَرَضِيّ",""))</f>
        <v/>
      </c>
      <c r="AN294" t="str">
        <f>IF(Sudan_News12[[#This Row],[sentiment_analysis_english]]="Negative","سلبي",IF(Sudan_News12[[#This Row],[sentiment_analysis_english]]="Neutral","حيادي",IF(Sudan_News12[[#This Row],[sentiment_analysis_english]]="Positive","إيجابي","")))</f>
        <v/>
      </c>
      <c r="AO294" t="e">
        <f>INDEX(TextClassificationList[],MATCH(Sudan_News12[[#This Row],[text_classification_arabic]],TextClassificationList[text_classification_arabic],0),1)</f>
        <v>#N/A</v>
      </c>
      <c r="AQ294" t="e">
        <f>INDEX(TextClassificationList[],MATCH(Sudan_News12[[#This Row],[text_classification_arabic2]],TextClassificationList[text_classification_arabic],0),1)</f>
        <v>#N/A</v>
      </c>
      <c r="AS294" t="e">
        <f>INDEX(TextClassificationList[],MATCH(Sudan_News12[[#This Row],[text_classification_arabic3]],TextClassificationList[text_classification_arabic],0),1)</f>
        <v>#N/A</v>
      </c>
      <c r="AU294" t="e">
        <f>INDEX(TextClassificationList[],MATCH(Sudan_News12[[#This Row],[text_classification_arabic4]],TextClassificationList[text_classification_arabic],0),1)</f>
        <v>#N/A</v>
      </c>
      <c r="AW294" t="e">
        <f>INDEX(TextClassificationList[],MATCH(Sudan_News12[[#This Row],[text_classification_arabic5]],TextClassificationList[text_classification_arabic],0),1)</f>
        <v>#N/A</v>
      </c>
    </row>
    <row r="295" spans="1:49" x14ac:dyDescent="0.2">
      <c r="A295">
        <v>1.5135338606839521E+18</v>
      </c>
      <c r="B295">
        <v>1.5135338606839521E+18</v>
      </c>
      <c r="C295" t="s">
        <v>1472</v>
      </c>
      <c r="D295" s="1">
        <v>44662</v>
      </c>
      <c r="E295" s="2">
        <v>0.71258101851851852</v>
      </c>
      <c r="F295">
        <v>200</v>
      </c>
      <c r="G295">
        <v>1889611729</v>
      </c>
      <c r="H295" t="s">
        <v>354</v>
      </c>
      <c r="I295" t="s">
        <v>355</v>
      </c>
      <c r="J295" t="s">
        <v>265</v>
      </c>
      <c r="K295" t="s">
        <v>1473</v>
      </c>
      <c r="L295" t="s">
        <v>273</v>
      </c>
      <c r="M295" t="s">
        <v>267</v>
      </c>
      <c r="N295" t="s">
        <v>1474</v>
      </c>
      <c r="O295" t="s">
        <v>267</v>
      </c>
      <c r="P295">
        <v>0</v>
      </c>
      <c r="Q295">
        <v>0</v>
      </c>
      <c r="R295">
        <v>0</v>
      </c>
      <c r="S295" t="s">
        <v>267</v>
      </c>
      <c r="T295" t="s">
        <v>267</v>
      </c>
      <c r="U295" t="s">
        <v>1475</v>
      </c>
      <c r="V295" t="b">
        <v>0</v>
      </c>
      <c r="W295" t="s">
        <v>265</v>
      </c>
      <c r="X295">
        <v>0</v>
      </c>
      <c r="Y295" t="s">
        <v>265</v>
      </c>
      <c r="Z295" t="s">
        <v>265</v>
      </c>
      <c r="AA295" t="s">
        <v>265</v>
      </c>
      <c r="AB295" t="s">
        <v>265</v>
      </c>
      <c r="AC295" t="s">
        <v>265</v>
      </c>
      <c r="AD295" t="s">
        <v>265</v>
      </c>
      <c r="AE295" t="s">
        <v>265</v>
      </c>
      <c r="AF295" t="s">
        <v>267</v>
      </c>
      <c r="AG295" t="s">
        <v>265</v>
      </c>
      <c r="AH295" t="s">
        <v>265</v>
      </c>
      <c r="AI295" t="s">
        <v>265</v>
      </c>
      <c r="AJ295" t="s">
        <v>265</v>
      </c>
      <c r="AL295" t="str">
        <f>IF(Sudan_News12[[#This Row],[relevancy_classification_english]]="Relevant","مناسب",IF(Sudan_News12[[#This Row],[relevancy_classification_english]]="Relevant","عَرَضِيّ",""))</f>
        <v/>
      </c>
      <c r="AN295" t="str">
        <f>IF(Sudan_News12[[#This Row],[sentiment_analysis_english]]="Negative","سلبي",IF(Sudan_News12[[#This Row],[sentiment_analysis_english]]="Neutral","حيادي",IF(Sudan_News12[[#This Row],[sentiment_analysis_english]]="Positive","إيجابي","")))</f>
        <v/>
      </c>
      <c r="AO295" t="e">
        <f>INDEX(TextClassificationList[],MATCH(Sudan_News12[[#This Row],[text_classification_arabic]],TextClassificationList[text_classification_arabic],0),1)</f>
        <v>#N/A</v>
      </c>
      <c r="AQ295" t="e">
        <f>INDEX(TextClassificationList[],MATCH(Sudan_News12[[#This Row],[text_classification_arabic2]],TextClassificationList[text_classification_arabic],0),1)</f>
        <v>#N/A</v>
      </c>
      <c r="AS295" t="e">
        <f>INDEX(TextClassificationList[],MATCH(Sudan_News12[[#This Row],[text_classification_arabic3]],TextClassificationList[text_classification_arabic],0),1)</f>
        <v>#N/A</v>
      </c>
      <c r="AU295" t="e">
        <f>INDEX(TextClassificationList[],MATCH(Sudan_News12[[#This Row],[text_classification_arabic4]],TextClassificationList[text_classification_arabic],0),1)</f>
        <v>#N/A</v>
      </c>
      <c r="AW295" t="e">
        <f>INDEX(TextClassificationList[],MATCH(Sudan_News12[[#This Row],[text_classification_arabic5]],TextClassificationList[text_classification_arabic],0),1)</f>
        <v>#N/A</v>
      </c>
    </row>
    <row r="296" spans="1:49" x14ac:dyDescent="0.2">
      <c r="A296">
        <v>1.5123980112546816E+18</v>
      </c>
      <c r="B296">
        <v>1.5123980112546816E+18</v>
      </c>
      <c r="C296" t="s">
        <v>1476</v>
      </c>
      <c r="D296" s="1">
        <v>44659</v>
      </c>
      <c r="E296" s="2">
        <v>0.57822916666666668</v>
      </c>
      <c r="F296">
        <v>200</v>
      </c>
      <c r="G296">
        <v>1889611729</v>
      </c>
      <c r="H296" t="s">
        <v>354</v>
      </c>
      <c r="I296" t="s">
        <v>355</v>
      </c>
      <c r="J296" t="s">
        <v>265</v>
      </c>
      <c r="K296" t="s">
        <v>1477</v>
      </c>
      <c r="L296" t="s">
        <v>266</v>
      </c>
      <c r="M296" t="s">
        <v>267</v>
      </c>
      <c r="N296" t="s">
        <v>267</v>
      </c>
      <c r="O296" t="s">
        <v>267</v>
      </c>
      <c r="P296">
        <v>0</v>
      </c>
      <c r="Q296">
        <v>0</v>
      </c>
      <c r="R296">
        <v>0</v>
      </c>
      <c r="S296" t="s">
        <v>267</v>
      </c>
      <c r="T296" t="s">
        <v>267</v>
      </c>
      <c r="U296" t="s">
        <v>1478</v>
      </c>
      <c r="V296" t="b">
        <v>0</v>
      </c>
      <c r="W296" t="s">
        <v>265</v>
      </c>
      <c r="X296">
        <v>0</v>
      </c>
      <c r="Y296" t="s">
        <v>265</v>
      </c>
      <c r="Z296" t="s">
        <v>265</v>
      </c>
      <c r="AA296" t="s">
        <v>265</v>
      </c>
      <c r="AB296" t="s">
        <v>265</v>
      </c>
      <c r="AC296" t="s">
        <v>265</v>
      </c>
      <c r="AD296" t="s">
        <v>265</v>
      </c>
      <c r="AE296" t="s">
        <v>265</v>
      </c>
      <c r="AF296" t="s">
        <v>267</v>
      </c>
      <c r="AG296" t="s">
        <v>265</v>
      </c>
      <c r="AH296" t="s">
        <v>265</v>
      </c>
      <c r="AI296" t="s">
        <v>265</v>
      </c>
      <c r="AJ296" t="s">
        <v>265</v>
      </c>
      <c r="AL296" t="str">
        <f>IF(Sudan_News12[[#This Row],[relevancy_classification_english]]="Relevant","مناسب",IF(Sudan_News12[[#This Row],[relevancy_classification_english]]="Relevant","عَرَضِيّ",""))</f>
        <v/>
      </c>
      <c r="AN296" t="str">
        <f>IF(Sudan_News12[[#This Row],[sentiment_analysis_english]]="Negative","سلبي",IF(Sudan_News12[[#This Row],[sentiment_analysis_english]]="Neutral","حيادي",IF(Sudan_News12[[#This Row],[sentiment_analysis_english]]="Positive","إيجابي","")))</f>
        <v/>
      </c>
      <c r="AO296" t="e">
        <f>INDEX(TextClassificationList[],MATCH(Sudan_News12[[#This Row],[text_classification_arabic]],TextClassificationList[text_classification_arabic],0),1)</f>
        <v>#N/A</v>
      </c>
      <c r="AQ296" t="e">
        <f>INDEX(TextClassificationList[],MATCH(Sudan_News12[[#This Row],[text_classification_arabic2]],TextClassificationList[text_classification_arabic],0),1)</f>
        <v>#N/A</v>
      </c>
      <c r="AS296" t="e">
        <f>INDEX(TextClassificationList[],MATCH(Sudan_News12[[#This Row],[text_classification_arabic3]],TextClassificationList[text_classification_arabic],0),1)</f>
        <v>#N/A</v>
      </c>
      <c r="AU296" t="e">
        <f>INDEX(TextClassificationList[],MATCH(Sudan_News12[[#This Row],[text_classification_arabic4]],TextClassificationList[text_classification_arabic],0),1)</f>
        <v>#N/A</v>
      </c>
      <c r="AW296" t="e">
        <f>INDEX(TextClassificationList[],MATCH(Sudan_News12[[#This Row],[text_classification_arabic5]],TextClassificationList[text_classification_arabic],0),1)</f>
        <v>#N/A</v>
      </c>
    </row>
    <row r="297" spans="1:49" x14ac:dyDescent="0.2">
      <c r="A297">
        <v>1.511790508133204E+18</v>
      </c>
      <c r="B297">
        <v>1.511790508133204E+18</v>
      </c>
      <c r="C297" t="s">
        <v>1479</v>
      </c>
      <c r="D297" s="1">
        <v>44657</v>
      </c>
      <c r="E297" s="2">
        <v>0.90184027777777775</v>
      </c>
      <c r="F297">
        <v>200</v>
      </c>
      <c r="G297">
        <v>1889611729</v>
      </c>
      <c r="H297" t="s">
        <v>354</v>
      </c>
      <c r="I297" t="s">
        <v>355</v>
      </c>
      <c r="J297" t="s">
        <v>265</v>
      </c>
      <c r="K297" t="s">
        <v>1480</v>
      </c>
      <c r="L297" t="s">
        <v>273</v>
      </c>
      <c r="M297" t="s">
        <v>267</v>
      </c>
      <c r="N297" t="s">
        <v>267</v>
      </c>
      <c r="O297" t="s">
        <v>1481</v>
      </c>
      <c r="P297">
        <v>0</v>
      </c>
      <c r="Q297">
        <v>0</v>
      </c>
      <c r="R297">
        <v>0</v>
      </c>
      <c r="S297" t="s">
        <v>267</v>
      </c>
      <c r="T297" t="s">
        <v>267</v>
      </c>
      <c r="U297" t="s">
        <v>1482</v>
      </c>
      <c r="V297" t="b">
        <v>0</v>
      </c>
      <c r="W297" t="s">
        <v>265</v>
      </c>
      <c r="X297">
        <v>1</v>
      </c>
      <c r="Y297" t="s">
        <v>1483</v>
      </c>
      <c r="Z297" t="s">
        <v>265</v>
      </c>
      <c r="AA297" t="s">
        <v>265</v>
      </c>
      <c r="AB297" t="s">
        <v>265</v>
      </c>
      <c r="AC297" t="s">
        <v>265</v>
      </c>
      <c r="AD297" t="s">
        <v>265</v>
      </c>
      <c r="AE297" t="s">
        <v>265</v>
      </c>
      <c r="AF297" t="s">
        <v>267</v>
      </c>
      <c r="AG297" t="s">
        <v>265</v>
      </c>
      <c r="AH297" t="s">
        <v>265</v>
      </c>
      <c r="AI297" t="s">
        <v>265</v>
      </c>
      <c r="AJ297" t="s">
        <v>265</v>
      </c>
      <c r="AL297" t="str">
        <f>IF(Sudan_News12[[#This Row],[relevancy_classification_english]]="Relevant","مناسب",IF(Sudan_News12[[#This Row],[relevancy_classification_english]]="Relevant","عَرَضِيّ",""))</f>
        <v/>
      </c>
      <c r="AN297" t="str">
        <f>IF(Sudan_News12[[#This Row],[sentiment_analysis_english]]="Negative","سلبي",IF(Sudan_News12[[#This Row],[sentiment_analysis_english]]="Neutral","حيادي",IF(Sudan_News12[[#This Row],[sentiment_analysis_english]]="Positive","إيجابي","")))</f>
        <v/>
      </c>
      <c r="AO297" t="e">
        <f>INDEX(TextClassificationList[],MATCH(Sudan_News12[[#This Row],[text_classification_arabic]],TextClassificationList[text_classification_arabic],0),1)</f>
        <v>#N/A</v>
      </c>
      <c r="AQ297" t="e">
        <f>INDEX(TextClassificationList[],MATCH(Sudan_News12[[#This Row],[text_classification_arabic2]],TextClassificationList[text_classification_arabic],0),1)</f>
        <v>#N/A</v>
      </c>
      <c r="AS297" t="e">
        <f>INDEX(TextClassificationList[],MATCH(Sudan_News12[[#This Row],[text_classification_arabic3]],TextClassificationList[text_classification_arabic],0),1)</f>
        <v>#N/A</v>
      </c>
      <c r="AU297" t="e">
        <f>INDEX(TextClassificationList[],MATCH(Sudan_News12[[#This Row],[text_classification_arabic4]],TextClassificationList[text_classification_arabic],0),1)</f>
        <v>#N/A</v>
      </c>
      <c r="AW297" t="e">
        <f>INDEX(TextClassificationList[],MATCH(Sudan_News12[[#This Row],[text_classification_arabic5]],TextClassificationList[text_classification_arabic],0),1)</f>
        <v>#N/A</v>
      </c>
    </row>
    <row r="298" spans="1:49" x14ac:dyDescent="0.2">
      <c r="A298">
        <v>1.5107696091038884E+18</v>
      </c>
      <c r="B298">
        <v>1.5107696091038884E+18</v>
      </c>
      <c r="C298" t="s">
        <v>1484</v>
      </c>
      <c r="D298" s="1">
        <v>44655</v>
      </c>
      <c r="E298" s="2">
        <v>8.4699074074074079E-2</v>
      </c>
      <c r="F298">
        <v>200</v>
      </c>
      <c r="G298">
        <v>1889611729</v>
      </c>
      <c r="H298" t="s">
        <v>354</v>
      </c>
      <c r="I298" t="s">
        <v>355</v>
      </c>
      <c r="J298" t="s">
        <v>265</v>
      </c>
      <c r="K298" t="s">
        <v>1485</v>
      </c>
      <c r="L298" t="s">
        <v>266</v>
      </c>
      <c r="M298" t="s">
        <v>267</v>
      </c>
      <c r="N298" t="s">
        <v>267</v>
      </c>
      <c r="O298" t="s">
        <v>267</v>
      </c>
      <c r="P298">
        <v>0</v>
      </c>
      <c r="Q298">
        <v>1</v>
      </c>
      <c r="R298">
        <v>0</v>
      </c>
      <c r="S298" t="s">
        <v>308</v>
      </c>
      <c r="T298" t="s">
        <v>267</v>
      </c>
      <c r="U298" t="s">
        <v>1486</v>
      </c>
      <c r="V298" t="b">
        <v>0</v>
      </c>
      <c r="W298" t="s">
        <v>265</v>
      </c>
      <c r="X298">
        <v>0</v>
      </c>
      <c r="Y298" t="s">
        <v>265</v>
      </c>
      <c r="Z298" t="s">
        <v>265</v>
      </c>
      <c r="AA298" t="s">
        <v>265</v>
      </c>
      <c r="AB298" t="s">
        <v>265</v>
      </c>
      <c r="AC298" t="s">
        <v>265</v>
      </c>
      <c r="AD298" t="s">
        <v>265</v>
      </c>
      <c r="AE298" t="s">
        <v>265</v>
      </c>
      <c r="AF298" t="s">
        <v>267</v>
      </c>
      <c r="AG298" t="s">
        <v>265</v>
      </c>
      <c r="AH298" t="s">
        <v>265</v>
      </c>
      <c r="AI298" t="s">
        <v>265</v>
      </c>
      <c r="AJ298" t="s">
        <v>265</v>
      </c>
      <c r="AL298" t="str">
        <f>IF(Sudan_News12[[#This Row],[relevancy_classification_english]]="Relevant","مناسب",IF(Sudan_News12[[#This Row],[relevancy_classification_english]]="Relevant","عَرَضِيّ",""))</f>
        <v/>
      </c>
      <c r="AN298" t="str">
        <f>IF(Sudan_News12[[#This Row],[sentiment_analysis_english]]="Negative","سلبي",IF(Sudan_News12[[#This Row],[sentiment_analysis_english]]="Neutral","حيادي",IF(Sudan_News12[[#This Row],[sentiment_analysis_english]]="Positive","إيجابي","")))</f>
        <v/>
      </c>
      <c r="AO298" t="e">
        <f>INDEX(TextClassificationList[],MATCH(Sudan_News12[[#This Row],[text_classification_arabic]],TextClassificationList[text_classification_arabic],0),1)</f>
        <v>#N/A</v>
      </c>
      <c r="AQ298" t="e">
        <f>INDEX(TextClassificationList[],MATCH(Sudan_News12[[#This Row],[text_classification_arabic2]],TextClassificationList[text_classification_arabic],0),1)</f>
        <v>#N/A</v>
      </c>
      <c r="AS298" t="e">
        <f>INDEX(TextClassificationList[],MATCH(Sudan_News12[[#This Row],[text_classification_arabic3]],TextClassificationList[text_classification_arabic],0),1)</f>
        <v>#N/A</v>
      </c>
      <c r="AU298" t="e">
        <f>INDEX(TextClassificationList[],MATCH(Sudan_News12[[#This Row],[text_classification_arabic4]],TextClassificationList[text_classification_arabic],0),1)</f>
        <v>#N/A</v>
      </c>
      <c r="AW298" t="e">
        <f>INDEX(TextClassificationList[],MATCH(Sudan_News12[[#This Row],[text_classification_arabic5]],TextClassificationList[text_classification_arabic],0),1)</f>
        <v>#N/A</v>
      </c>
    </row>
    <row r="299" spans="1:49" x14ac:dyDescent="0.2">
      <c r="A299">
        <v>1.509439206090752E+18</v>
      </c>
      <c r="B299">
        <v>1.509439206090752E+18</v>
      </c>
      <c r="C299" t="s">
        <v>1487</v>
      </c>
      <c r="D299" s="1">
        <v>44651</v>
      </c>
      <c r="E299" s="2">
        <v>0.41348379629629628</v>
      </c>
      <c r="F299">
        <v>200</v>
      </c>
      <c r="G299">
        <v>1889611729</v>
      </c>
      <c r="H299" t="s">
        <v>354</v>
      </c>
      <c r="I299" t="s">
        <v>355</v>
      </c>
      <c r="J299" t="s">
        <v>265</v>
      </c>
      <c r="K299" t="s">
        <v>1488</v>
      </c>
      <c r="L299" t="s">
        <v>266</v>
      </c>
      <c r="M299" t="s">
        <v>267</v>
      </c>
      <c r="N299" t="s">
        <v>267</v>
      </c>
      <c r="O299" t="s">
        <v>267</v>
      </c>
      <c r="P299">
        <v>1</v>
      </c>
      <c r="Q299">
        <v>0</v>
      </c>
      <c r="R299">
        <v>2</v>
      </c>
      <c r="S299" t="s">
        <v>324</v>
      </c>
      <c r="T299" t="s">
        <v>267</v>
      </c>
      <c r="U299" t="s">
        <v>1489</v>
      </c>
      <c r="V299" t="b">
        <v>0</v>
      </c>
      <c r="W299" t="s">
        <v>265</v>
      </c>
      <c r="X299">
        <v>0</v>
      </c>
      <c r="Y299" t="s">
        <v>265</v>
      </c>
      <c r="Z299" t="s">
        <v>265</v>
      </c>
      <c r="AA299" t="s">
        <v>265</v>
      </c>
      <c r="AB299" t="s">
        <v>265</v>
      </c>
      <c r="AC299" t="s">
        <v>265</v>
      </c>
      <c r="AD299" t="s">
        <v>265</v>
      </c>
      <c r="AE299" t="s">
        <v>265</v>
      </c>
      <c r="AF299" t="s">
        <v>267</v>
      </c>
      <c r="AG299" t="s">
        <v>265</v>
      </c>
      <c r="AH299" t="s">
        <v>265</v>
      </c>
      <c r="AI299" t="s">
        <v>265</v>
      </c>
      <c r="AJ299" t="s">
        <v>265</v>
      </c>
      <c r="AL299" t="str">
        <f>IF(Sudan_News12[[#This Row],[relevancy_classification_english]]="Relevant","مناسب",IF(Sudan_News12[[#This Row],[relevancy_classification_english]]="Relevant","عَرَضِيّ",""))</f>
        <v/>
      </c>
      <c r="AN299" t="str">
        <f>IF(Sudan_News12[[#This Row],[sentiment_analysis_english]]="Negative","سلبي",IF(Sudan_News12[[#This Row],[sentiment_analysis_english]]="Neutral","حيادي",IF(Sudan_News12[[#This Row],[sentiment_analysis_english]]="Positive","إيجابي","")))</f>
        <v/>
      </c>
      <c r="AO299" t="e">
        <f>INDEX(TextClassificationList[],MATCH(Sudan_News12[[#This Row],[text_classification_arabic]],TextClassificationList[text_classification_arabic],0),1)</f>
        <v>#N/A</v>
      </c>
      <c r="AQ299" t="e">
        <f>INDEX(TextClassificationList[],MATCH(Sudan_News12[[#This Row],[text_classification_arabic2]],TextClassificationList[text_classification_arabic],0),1)</f>
        <v>#N/A</v>
      </c>
      <c r="AS299" t="e">
        <f>INDEX(TextClassificationList[],MATCH(Sudan_News12[[#This Row],[text_classification_arabic3]],TextClassificationList[text_classification_arabic],0),1)</f>
        <v>#N/A</v>
      </c>
      <c r="AU299" t="e">
        <f>INDEX(TextClassificationList[],MATCH(Sudan_News12[[#This Row],[text_classification_arabic4]],TextClassificationList[text_classification_arabic],0),1)</f>
        <v>#N/A</v>
      </c>
      <c r="AW299" t="e">
        <f>INDEX(TextClassificationList[],MATCH(Sudan_News12[[#This Row],[text_classification_arabic5]],TextClassificationList[text_classification_arabic],0),1)</f>
        <v>#N/A</v>
      </c>
    </row>
    <row r="300" spans="1:49" x14ac:dyDescent="0.2">
      <c r="A300">
        <v>1.5094089556505231E+18</v>
      </c>
      <c r="B300">
        <v>1.5094089556505231E+18</v>
      </c>
      <c r="C300" t="s">
        <v>1490</v>
      </c>
      <c r="D300" s="1">
        <v>44651</v>
      </c>
      <c r="E300" s="2">
        <v>0.33001157407407405</v>
      </c>
      <c r="F300">
        <v>200</v>
      </c>
      <c r="G300">
        <v>1889611729</v>
      </c>
      <c r="H300" t="s">
        <v>354</v>
      </c>
      <c r="I300" t="s">
        <v>355</v>
      </c>
      <c r="J300" t="s">
        <v>265</v>
      </c>
      <c r="K300" t="s">
        <v>1491</v>
      </c>
      <c r="L300" t="s">
        <v>266</v>
      </c>
      <c r="M300" t="s">
        <v>267</v>
      </c>
      <c r="N300" t="s">
        <v>267</v>
      </c>
      <c r="O300" t="s">
        <v>1492</v>
      </c>
      <c r="P300">
        <v>0</v>
      </c>
      <c r="Q300">
        <v>1</v>
      </c>
      <c r="R300">
        <v>1</v>
      </c>
      <c r="S300" t="s">
        <v>267</v>
      </c>
      <c r="T300" t="s">
        <v>267</v>
      </c>
      <c r="U300" t="s">
        <v>1493</v>
      </c>
      <c r="V300" t="b">
        <v>0</v>
      </c>
      <c r="W300" t="s">
        <v>265</v>
      </c>
      <c r="X300">
        <v>1</v>
      </c>
      <c r="Y300" t="s">
        <v>1494</v>
      </c>
      <c r="Z300" t="s">
        <v>265</v>
      </c>
      <c r="AA300" t="s">
        <v>265</v>
      </c>
      <c r="AB300" t="s">
        <v>265</v>
      </c>
      <c r="AC300" t="s">
        <v>265</v>
      </c>
      <c r="AD300" t="s">
        <v>265</v>
      </c>
      <c r="AE300" t="s">
        <v>265</v>
      </c>
      <c r="AF300" t="s">
        <v>267</v>
      </c>
      <c r="AG300" t="s">
        <v>265</v>
      </c>
      <c r="AH300" t="s">
        <v>265</v>
      </c>
      <c r="AI300" t="s">
        <v>265</v>
      </c>
      <c r="AJ300" t="s">
        <v>265</v>
      </c>
      <c r="AL300" t="str">
        <f>IF(Sudan_News12[[#This Row],[relevancy_classification_english]]="Relevant","مناسب",IF(Sudan_News12[[#This Row],[relevancy_classification_english]]="Relevant","عَرَضِيّ",""))</f>
        <v/>
      </c>
      <c r="AN300" t="str">
        <f>IF(Sudan_News12[[#This Row],[sentiment_analysis_english]]="Negative","سلبي",IF(Sudan_News12[[#This Row],[sentiment_analysis_english]]="Neutral","حيادي",IF(Sudan_News12[[#This Row],[sentiment_analysis_english]]="Positive","إيجابي","")))</f>
        <v/>
      </c>
      <c r="AO300" t="e">
        <f>INDEX(TextClassificationList[],MATCH(Sudan_News12[[#This Row],[text_classification_arabic]],TextClassificationList[text_classification_arabic],0),1)</f>
        <v>#N/A</v>
      </c>
      <c r="AQ300" t="e">
        <f>INDEX(TextClassificationList[],MATCH(Sudan_News12[[#This Row],[text_classification_arabic2]],TextClassificationList[text_classification_arabic],0),1)</f>
        <v>#N/A</v>
      </c>
      <c r="AS300" t="e">
        <f>INDEX(TextClassificationList[],MATCH(Sudan_News12[[#This Row],[text_classification_arabic3]],TextClassificationList[text_classification_arabic],0),1)</f>
        <v>#N/A</v>
      </c>
      <c r="AU300" t="e">
        <f>INDEX(TextClassificationList[],MATCH(Sudan_News12[[#This Row],[text_classification_arabic4]],TextClassificationList[text_classification_arabic],0),1)</f>
        <v>#N/A</v>
      </c>
      <c r="AW300" t="e">
        <f>INDEX(TextClassificationList[],MATCH(Sudan_News12[[#This Row],[text_classification_arabic5]],TextClassificationList[text_classification_arabic],0),1)</f>
        <v>#N/A</v>
      </c>
    </row>
    <row r="301" spans="1:49" x14ac:dyDescent="0.2">
      <c r="A301">
        <v>1.5087370599802552E+18</v>
      </c>
      <c r="B301">
        <v>1.5087370599802552E+18</v>
      </c>
      <c r="C301" t="s">
        <v>1495</v>
      </c>
      <c r="D301" s="1">
        <v>44649</v>
      </c>
      <c r="E301" s="2">
        <v>0.47592592592592592</v>
      </c>
      <c r="F301">
        <v>200</v>
      </c>
      <c r="G301">
        <v>1889611729</v>
      </c>
      <c r="H301" t="s">
        <v>354</v>
      </c>
      <c r="I301" t="s">
        <v>355</v>
      </c>
      <c r="J301" t="s">
        <v>265</v>
      </c>
      <c r="K301" t="s">
        <v>1496</v>
      </c>
      <c r="L301" t="s">
        <v>266</v>
      </c>
      <c r="M301" t="s">
        <v>267</v>
      </c>
      <c r="N301" t="s">
        <v>267</v>
      </c>
      <c r="O301" t="s">
        <v>1497</v>
      </c>
      <c r="P301">
        <v>0</v>
      </c>
      <c r="Q301">
        <v>0</v>
      </c>
      <c r="R301">
        <v>0</v>
      </c>
      <c r="S301" t="s">
        <v>282</v>
      </c>
      <c r="T301" t="s">
        <v>267</v>
      </c>
      <c r="U301" t="s">
        <v>1498</v>
      </c>
      <c r="V301" t="b">
        <v>0</v>
      </c>
      <c r="W301" t="s">
        <v>265</v>
      </c>
      <c r="X301">
        <v>1</v>
      </c>
      <c r="Y301" t="s">
        <v>1499</v>
      </c>
      <c r="Z301" t="s">
        <v>265</v>
      </c>
      <c r="AA301" t="s">
        <v>265</v>
      </c>
      <c r="AB301" t="s">
        <v>265</v>
      </c>
      <c r="AC301" t="s">
        <v>265</v>
      </c>
      <c r="AD301" t="s">
        <v>265</v>
      </c>
      <c r="AE301" t="s">
        <v>265</v>
      </c>
      <c r="AF301" t="s">
        <v>267</v>
      </c>
      <c r="AG301" t="s">
        <v>265</v>
      </c>
      <c r="AH301" t="s">
        <v>265</v>
      </c>
      <c r="AI301" t="s">
        <v>265</v>
      </c>
      <c r="AJ301" t="s">
        <v>265</v>
      </c>
      <c r="AL301" t="str">
        <f>IF(Sudan_News12[[#This Row],[relevancy_classification_english]]="Relevant","مناسب",IF(Sudan_News12[[#This Row],[relevancy_classification_english]]="Relevant","عَرَضِيّ",""))</f>
        <v/>
      </c>
      <c r="AN301" t="str">
        <f>IF(Sudan_News12[[#This Row],[sentiment_analysis_english]]="Negative","سلبي",IF(Sudan_News12[[#This Row],[sentiment_analysis_english]]="Neutral","حيادي",IF(Sudan_News12[[#This Row],[sentiment_analysis_english]]="Positive","إيجابي","")))</f>
        <v/>
      </c>
      <c r="AO301" t="e">
        <f>INDEX(TextClassificationList[],MATCH(Sudan_News12[[#This Row],[text_classification_arabic]],TextClassificationList[text_classification_arabic],0),1)</f>
        <v>#N/A</v>
      </c>
      <c r="AQ301" t="e">
        <f>INDEX(TextClassificationList[],MATCH(Sudan_News12[[#This Row],[text_classification_arabic2]],TextClassificationList[text_classification_arabic],0),1)</f>
        <v>#N/A</v>
      </c>
      <c r="AS301" t="e">
        <f>INDEX(TextClassificationList[],MATCH(Sudan_News12[[#This Row],[text_classification_arabic3]],TextClassificationList[text_classification_arabic],0),1)</f>
        <v>#N/A</v>
      </c>
      <c r="AU301" t="e">
        <f>INDEX(TextClassificationList[],MATCH(Sudan_News12[[#This Row],[text_classification_arabic4]],TextClassificationList[text_classification_arabic],0),1)</f>
        <v>#N/A</v>
      </c>
      <c r="AW301" t="e">
        <f>INDEX(TextClassificationList[],MATCH(Sudan_News12[[#This Row],[text_classification_arabic5]],TextClassificationList[text_classification_arabic],0),1)</f>
        <v>#N/A</v>
      </c>
    </row>
    <row r="302" spans="1:49" x14ac:dyDescent="0.2">
      <c r="A302">
        <v>1.508735813059756E+18</v>
      </c>
      <c r="B302">
        <v>1.508735813059756E+18</v>
      </c>
      <c r="C302" t="s">
        <v>1500</v>
      </c>
      <c r="D302" s="1">
        <v>44649</v>
      </c>
      <c r="E302" s="2">
        <v>0.47248842592592594</v>
      </c>
      <c r="F302">
        <v>200</v>
      </c>
      <c r="G302">
        <v>1889611729</v>
      </c>
      <c r="H302" t="s">
        <v>354</v>
      </c>
      <c r="I302" t="s">
        <v>355</v>
      </c>
      <c r="J302" t="s">
        <v>265</v>
      </c>
      <c r="K302" t="s">
        <v>1501</v>
      </c>
      <c r="L302" t="s">
        <v>266</v>
      </c>
      <c r="M302" t="s">
        <v>267</v>
      </c>
      <c r="N302" t="s">
        <v>267</v>
      </c>
      <c r="O302" t="s">
        <v>1502</v>
      </c>
      <c r="P302">
        <v>1</v>
      </c>
      <c r="Q302">
        <v>1</v>
      </c>
      <c r="R302">
        <v>3</v>
      </c>
      <c r="S302" t="s">
        <v>267</v>
      </c>
      <c r="T302" t="s">
        <v>267</v>
      </c>
      <c r="U302" t="s">
        <v>1503</v>
      </c>
      <c r="V302" t="b">
        <v>0</v>
      </c>
      <c r="W302" t="s">
        <v>265</v>
      </c>
      <c r="X302">
        <v>1</v>
      </c>
      <c r="Y302" t="s">
        <v>1504</v>
      </c>
      <c r="Z302" t="s">
        <v>265</v>
      </c>
      <c r="AA302" t="s">
        <v>265</v>
      </c>
      <c r="AB302" t="s">
        <v>265</v>
      </c>
      <c r="AC302" t="s">
        <v>265</v>
      </c>
      <c r="AD302" t="s">
        <v>265</v>
      </c>
      <c r="AE302" t="s">
        <v>265</v>
      </c>
      <c r="AF302" t="s">
        <v>267</v>
      </c>
      <c r="AG302" t="s">
        <v>265</v>
      </c>
      <c r="AH302" t="s">
        <v>265</v>
      </c>
      <c r="AI302" t="s">
        <v>265</v>
      </c>
      <c r="AJ302" t="s">
        <v>265</v>
      </c>
      <c r="AL302" t="str">
        <f>IF(Sudan_News12[[#This Row],[relevancy_classification_english]]="Relevant","مناسب",IF(Sudan_News12[[#This Row],[relevancy_classification_english]]="Relevant","عَرَضِيّ",""))</f>
        <v/>
      </c>
      <c r="AN302" t="str">
        <f>IF(Sudan_News12[[#This Row],[sentiment_analysis_english]]="Negative","سلبي",IF(Sudan_News12[[#This Row],[sentiment_analysis_english]]="Neutral","حيادي",IF(Sudan_News12[[#This Row],[sentiment_analysis_english]]="Positive","إيجابي","")))</f>
        <v/>
      </c>
      <c r="AO302" t="e">
        <f>INDEX(TextClassificationList[],MATCH(Sudan_News12[[#This Row],[text_classification_arabic]],TextClassificationList[text_classification_arabic],0),1)</f>
        <v>#N/A</v>
      </c>
      <c r="AQ302" t="e">
        <f>INDEX(TextClassificationList[],MATCH(Sudan_News12[[#This Row],[text_classification_arabic2]],TextClassificationList[text_classification_arabic],0),1)</f>
        <v>#N/A</v>
      </c>
      <c r="AS302" t="e">
        <f>INDEX(TextClassificationList[],MATCH(Sudan_News12[[#This Row],[text_classification_arabic3]],TextClassificationList[text_classification_arabic],0),1)</f>
        <v>#N/A</v>
      </c>
      <c r="AU302" t="e">
        <f>INDEX(TextClassificationList[],MATCH(Sudan_News12[[#This Row],[text_classification_arabic4]],TextClassificationList[text_classification_arabic],0),1)</f>
        <v>#N/A</v>
      </c>
      <c r="AW302" t="e">
        <f>INDEX(TextClassificationList[],MATCH(Sudan_News12[[#This Row],[text_classification_arabic5]],TextClassificationList[text_classification_arabic],0),1)</f>
        <v>#N/A</v>
      </c>
    </row>
    <row r="303" spans="1:49" x14ac:dyDescent="0.2">
      <c r="A303">
        <v>1.5084905823097119E+18</v>
      </c>
      <c r="B303">
        <v>1.5084905823097119E+18</v>
      </c>
      <c r="C303" t="s">
        <v>1505</v>
      </c>
      <c r="D303" s="1">
        <v>44648</v>
      </c>
      <c r="E303" s="2">
        <v>0.79577546296296298</v>
      </c>
      <c r="F303">
        <v>200</v>
      </c>
      <c r="G303">
        <v>1889611729</v>
      </c>
      <c r="H303" t="s">
        <v>354</v>
      </c>
      <c r="I303" t="s">
        <v>355</v>
      </c>
      <c r="J303" t="s">
        <v>265</v>
      </c>
      <c r="K303" t="s">
        <v>1506</v>
      </c>
      <c r="L303" t="s">
        <v>266</v>
      </c>
      <c r="M303" t="s">
        <v>267</v>
      </c>
      <c r="N303" t="s">
        <v>267</v>
      </c>
      <c r="O303" t="s">
        <v>267</v>
      </c>
      <c r="P303">
        <v>0</v>
      </c>
      <c r="Q303">
        <v>0</v>
      </c>
      <c r="R303">
        <v>1</v>
      </c>
      <c r="S303" t="s">
        <v>1507</v>
      </c>
      <c r="T303" t="s">
        <v>267</v>
      </c>
      <c r="U303" t="s">
        <v>1508</v>
      </c>
      <c r="V303" t="b">
        <v>0</v>
      </c>
      <c r="W303" t="s">
        <v>265</v>
      </c>
      <c r="X303">
        <v>0</v>
      </c>
      <c r="Y303" t="s">
        <v>265</v>
      </c>
      <c r="Z303" t="s">
        <v>265</v>
      </c>
      <c r="AA303" t="s">
        <v>265</v>
      </c>
      <c r="AB303" t="s">
        <v>265</v>
      </c>
      <c r="AC303" t="s">
        <v>265</v>
      </c>
      <c r="AD303" t="s">
        <v>265</v>
      </c>
      <c r="AE303" t="s">
        <v>265</v>
      </c>
      <c r="AF303" t="s">
        <v>267</v>
      </c>
      <c r="AG303" t="s">
        <v>265</v>
      </c>
      <c r="AH303" t="s">
        <v>265</v>
      </c>
      <c r="AI303" t="s">
        <v>265</v>
      </c>
      <c r="AJ303" t="s">
        <v>265</v>
      </c>
      <c r="AL303" t="str">
        <f>IF(Sudan_News12[[#This Row],[relevancy_classification_english]]="Relevant","مناسب",IF(Sudan_News12[[#This Row],[relevancy_classification_english]]="Relevant","عَرَضِيّ",""))</f>
        <v/>
      </c>
      <c r="AN303" t="str">
        <f>IF(Sudan_News12[[#This Row],[sentiment_analysis_english]]="Negative","سلبي",IF(Sudan_News12[[#This Row],[sentiment_analysis_english]]="Neutral","حيادي",IF(Sudan_News12[[#This Row],[sentiment_analysis_english]]="Positive","إيجابي","")))</f>
        <v/>
      </c>
      <c r="AO303" t="e">
        <f>INDEX(TextClassificationList[],MATCH(Sudan_News12[[#This Row],[text_classification_arabic]],TextClassificationList[text_classification_arabic],0),1)</f>
        <v>#N/A</v>
      </c>
      <c r="AQ303" t="e">
        <f>INDEX(TextClassificationList[],MATCH(Sudan_News12[[#This Row],[text_classification_arabic2]],TextClassificationList[text_classification_arabic],0),1)</f>
        <v>#N/A</v>
      </c>
      <c r="AS303" t="e">
        <f>INDEX(TextClassificationList[],MATCH(Sudan_News12[[#This Row],[text_classification_arabic3]],TextClassificationList[text_classification_arabic],0),1)</f>
        <v>#N/A</v>
      </c>
      <c r="AU303" t="e">
        <f>INDEX(TextClassificationList[],MATCH(Sudan_News12[[#This Row],[text_classification_arabic4]],TextClassificationList[text_classification_arabic],0),1)</f>
        <v>#N/A</v>
      </c>
      <c r="AW303" t="e">
        <f>INDEX(TextClassificationList[],MATCH(Sudan_News12[[#This Row],[text_classification_arabic5]],TextClassificationList[text_classification_arabic],0),1)</f>
        <v>#N/A</v>
      </c>
    </row>
    <row r="304" spans="1:49" x14ac:dyDescent="0.2">
      <c r="A304">
        <v>1.5083536697958851E+18</v>
      </c>
      <c r="B304">
        <v>1.5083536697958851E+18</v>
      </c>
      <c r="C304" t="s">
        <v>1509</v>
      </c>
      <c r="D304" s="1">
        <v>44648</v>
      </c>
      <c r="E304" s="2">
        <v>0.41797453703703702</v>
      </c>
      <c r="F304">
        <v>200</v>
      </c>
      <c r="G304">
        <v>1889611729</v>
      </c>
      <c r="H304" t="s">
        <v>354</v>
      </c>
      <c r="I304" t="s">
        <v>355</v>
      </c>
      <c r="J304" t="s">
        <v>265</v>
      </c>
      <c r="K304" t="s">
        <v>1510</v>
      </c>
      <c r="L304" t="s">
        <v>266</v>
      </c>
      <c r="M304" t="s">
        <v>267</v>
      </c>
      <c r="N304" t="s">
        <v>267</v>
      </c>
      <c r="O304" t="s">
        <v>267</v>
      </c>
      <c r="P304">
        <v>0</v>
      </c>
      <c r="Q304">
        <v>0</v>
      </c>
      <c r="R304">
        <v>1</v>
      </c>
      <c r="S304" t="s">
        <v>267</v>
      </c>
      <c r="T304" t="s">
        <v>267</v>
      </c>
      <c r="U304" t="s">
        <v>1511</v>
      </c>
      <c r="V304" t="b">
        <v>0</v>
      </c>
      <c r="W304" t="s">
        <v>265</v>
      </c>
      <c r="X304">
        <v>0</v>
      </c>
      <c r="Y304" t="s">
        <v>265</v>
      </c>
      <c r="Z304" t="s">
        <v>265</v>
      </c>
      <c r="AA304" t="s">
        <v>265</v>
      </c>
      <c r="AB304" t="s">
        <v>265</v>
      </c>
      <c r="AC304" t="s">
        <v>265</v>
      </c>
      <c r="AD304" t="s">
        <v>265</v>
      </c>
      <c r="AE304" t="s">
        <v>265</v>
      </c>
      <c r="AF304" t="s">
        <v>267</v>
      </c>
      <c r="AG304" t="s">
        <v>265</v>
      </c>
      <c r="AH304" t="s">
        <v>265</v>
      </c>
      <c r="AI304" t="s">
        <v>265</v>
      </c>
      <c r="AJ304" t="s">
        <v>265</v>
      </c>
      <c r="AL304" t="str">
        <f>IF(Sudan_News12[[#This Row],[relevancy_classification_english]]="Relevant","مناسب",IF(Sudan_News12[[#This Row],[relevancy_classification_english]]="Relevant","عَرَضِيّ",""))</f>
        <v/>
      </c>
      <c r="AN304" t="str">
        <f>IF(Sudan_News12[[#This Row],[sentiment_analysis_english]]="Negative","سلبي",IF(Sudan_News12[[#This Row],[sentiment_analysis_english]]="Neutral","حيادي",IF(Sudan_News12[[#This Row],[sentiment_analysis_english]]="Positive","إيجابي","")))</f>
        <v/>
      </c>
      <c r="AO304" t="e">
        <f>INDEX(TextClassificationList[],MATCH(Sudan_News12[[#This Row],[text_classification_arabic]],TextClassificationList[text_classification_arabic],0),1)</f>
        <v>#N/A</v>
      </c>
      <c r="AQ304" t="e">
        <f>INDEX(TextClassificationList[],MATCH(Sudan_News12[[#This Row],[text_classification_arabic2]],TextClassificationList[text_classification_arabic],0),1)</f>
        <v>#N/A</v>
      </c>
      <c r="AS304" t="e">
        <f>INDEX(TextClassificationList[],MATCH(Sudan_News12[[#This Row],[text_classification_arabic3]],TextClassificationList[text_classification_arabic],0),1)</f>
        <v>#N/A</v>
      </c>
      <c r="AU304" t="e">
        <f>INDEX(TextClassificationList[],MATCH(Sudan_News12[[#This Row],[text_classification_arabic4]],TextClassificationList[text_classification_arabic],0),1)</f>
        <v>#N/A</v>
      </c>
      <c r="AW304" t="e">
        <f>INDEX(TextClassificationList[],MATCH(Sudan_News12[[#This Row],[text_classification_arabic5]],TextClassificationList[text_classification_arabic],0),1)</f>
        <v>#N/A</v>
      </c>
    </row>
    <row r="305" spans="1:49" x14ac:dyDescent="0.2">
      <c r="A305">
        <v>1.5074501941111808E+18</v>
      </c>
      <c r="B305">
        <v>1.5074501941111808E+18</v>
      </c>
      <c r="C305" t="s">
        <v>1512</v>
      </c>
      <c r="D305" s="1">
        <v>44645</v>
      </c>
      <c r="E305" s="2">
        <v>0.92486111111111113</v>
      </c>
      <c r="F305">
        <v>200</v>
      </c>
      <c r="G305">
        <v>1889611729</v>
      </c>
      <c r="H305" t="s">
        <v>354</v>
      </c>
      <c r="I305" t="s">
        <v>355</v>
      </c>
      <c r="J305" t="s">
        <v>265</v>
      </c>
      <c r="K305" t="s">
        <v>1513</v>
      </c>
      <c r="L305" t="s">
        <v>266</v>
      </c>
      <c r="M305" t="s">
        <v>267</v>
      </c>
      <c r="N305" t="s">
        <v>267</v>
      </c>
      <c r="O305" t="s">
        <v>267</v>
      </c>
      <c r="P305">
        <v>0</v>
      </c>
      <c r="Q305">
        <v>0</v>
      </c>
      <c r="R305">
        <v>1</v>
      </c>
      <c r="S305" t="s">
        <v>267</v>
      </c>
      <c r="T305" t="s">
        <v>267</v>
      </c>
      <c r="U305" t="s">
        <v>1514</v>
      </c>
      <c r="V305" t="b">
        <v>0</v>
      </c>
      <c r="W305" t="s">
        <v>265</v>
      </c>
      <c r="X305">
        <v>0</v>
      </c>
      <c r="Y305" t="s">
        <v>265</v>
      </c>
      <c r="Z305" t="s">
        <v>265</v>
      </c>
      <c r="AA305" t="s">
        <v>265</v>
      </c>
      <c r="AB305" t="s">
        <v>265</v>
      </c>
      <c r="AC305" t="s">
        <v>265</v>
      </c>
      <c r="AD305" t="s">
        <v>265</v>
      </c>
      <c r="AE305" t="s">
        <v>265</v>
      </c>
      <c r="AF305" t="s">
        <v>267</v>
      </c>
      <c r="AG305" t="s">
        <v>265</v>
      </c>
      <c r="AH305" t="s">
        <v>265</v>
      </c>
      <c r="AI305" t="s">
        <v>265</v>
      </c>
      <c r="AJ305" t="s">
        <v>265</v>
      </c>
      <c r="AL305" t="str">
        <f>IF(Sudan_News12[[#This Row],[relevancy_classification_english]]="Relevant","مناسب",IF(Sudan_News12[[#This Row],[relevancy_classification_english]]="Relevant","عَرَضِيّ",""))</f>
        <v/>
      </c>
      <c r="AN305" t="str">
        <f>IF(Sudan_News12[[#This Row],[sentiment_analysis_english]]="Negative","سلبي",IF(Sudan_News12[[#This Row],[sentiment_analysis_english]]="Neutral","حيادي",IF(Sudan_News12[[#This Row],[sentiment_analysis_english]]="Positive","إيجابي","")))</f>
        <v/>
      </c>
      <c r="AO305" t="e">
        <f>INDEX(TextClassificationList[],MATCH(Sudan_News12[[#This Row],[text_classification_arabic]],TextClassificationList[text_classification_arabic],0),1)</f>
        <v>#N/A</v>
      </c>
      <c r="AQ305" t="e">
        <f>INDEX(TextClassificationList[],MATCH(Sudan_News12[[#This Row],[text_classification_arabic2]],TextClassificationList[text_classification_arabic],0),1)</f>
        <v>#N/A</v>
      </c>
      <c r="AS305" t="e">
        <f>INDEX(TextClassificationList[],MATCH(Sudan_News12[[#This Row],[text_classification_arabic3]],TextClassificationList[text_classification_arabic],0),1)</f>
        <v>#N/A</v>
      </c>
      <c r="AU305" t="e">
        <f>INDEX(TextClassificationList[],MATCH(Sudan_News12[[#This Row],[text_classification_arabic4]],TextClassificationList[text_classification_arabic],0),1)</f>
        <v>#N/A</v>
      </c>
      <c r="AW305" t="e">
        <f>INDEX(TextClassificationList[],MATCH(Sudan_News12[[#This Row],[text_classification_arabic5]],TextClassificationList[text_classification_arabic],0),1)</f>
        <v>#N/A</v>
      </c>
    </row>
    <row r="306" spans="1:49" x14ac:dyDescent="0.2">
      <c r="A306">
        <v>1.5067535443802071E+18</v>
      </c>
      <c r="B306">
        <v>1.5067535443802071E+18</v>
      </c>
      <c r="C306" t="s">
        <v>1515</v>
      </c>
      <c r="D306" s="1">
        <v>44644</v>
      </c>
      <c r="E306" s="2">
        <v>2.4652777777777776E-3</v>
      </c>
      <c r="F306">
        <v>200</v>
      </c>
      <c r="G306">
        <v>1889611729</v>
      </c>
      <c r="H306" t="s">
        <v>354</v>
      </c>
      <c r="I306" t="s">
        <v>355</v>
      </c>
      <c r="J306" t="s">
        <v>265</v>
      </c>
      <c r="K306" t="s">
        <v>1516</v>
      </c>
      <c r="L306" t="s">
        <v>266</v>
      </c>
      <c r="M306" t="s">
        <v>267</v>
      </c>
      <c r="N306" t="s">
        <v>267</v>
      </c>
      <c r="O306" t="s">
        <v>267</v>
      </c>
      <c r="P306">
        <v>1</v>
      </c>
      <c r="Q306">
        <v>0</v>
      </c>
      <c r="R306">
        <v>1</v>
      </c>
      <c r="S306" t="s">
        <v>282</v>
      </c>
      <c r="T306" t="s">
        <v>267</v>
      </c>
      <c r="U306" t="s">
        <v>1517</v>
      </c>
      <c r="V306" t="b">
        <v>0</v>
      </c>
      <c r="W306" t="s">
        <v>265</v>
      </c>
      <c r="X306">
        <v>0</v>
      </c>
      <c r="Y306" t="s">
        <v>265</v>
      </c>
      <c r="Z306" t="s">
        <v>265</v>
      </c>
      <c r="AA306" t="s">
        <v>265</v>
      </c>
      <c r="AB306" t="s">
        <v>265</v>
      </c>
      <c r="AC306" t="s">
        <v>265</v>
      </c>
      <c r="AD306" t="s">
        <v>265</v>
      </c>
      <c r="AE306" t="s">
        <v>265</v>
      </c>
      <c r="AF306" t="s">
        <v>267</v>
      </c>
      <c r="AG306" t="s">
        <v>265</v>
      </c>
      <c r="AH306" t="s">
        <v>265</v>
      </c>
      <c r="AI306" t="s">
        <v>265</v>
      </c>
      <c r="AJ306" t="s">
        <v>265</v>
      </c>
      <c r="AL306" t="str">
        <f>IF(Sudan_News12[[#This Row],[relevancy_classification_english]]="Relevant","مناسب",IF(Sudan_News12[[#This Row],[relevancy_classification_english]]="Relevant","عَرَضِيّ",""))</f>
        <v/>
      </c>
      <c r="AN306" t="str">
        <f>IF(Sudan_News12[[#This Row],[sentiment_analysis_english]]="Negative","سلبي",IF(Sudan_News12[[#This Row],[sentiment_analysis_english]]="Neutral","حيادي",IF(Sudan_News12[[#This Row],[sentiment_analysis_english]]="Positive","إيجابي","")))</f>
        <v/>
      </c>
      <c r="AO306" t="e">
        <f>INDEX(TextClassificationList[],MATCH(Sudan_News12[[#This Row],[text_classification_arabic]],TextClassificationList[text_classification_arabic],0),1)</f>
        <v>#N/A</v>
      </c>
      <c r="AQ306" t="e">
        <f>INDEX(TextClassificationList[],MATCH(Sudan_News12[[#This Row],[text_classification_arabic2]],TextClassificationList[text_classification_arabic],0),1)</f>
        <v>#N/A</v>
      </c>
      <c r="AS306" t="e">
        <f>INDEX(TextClassificationList[],MATCH(Sudan_News12[[#This Row],[text_classification_arabic3]],TextClassificationList[text_classification_arabic],0),1)</f>
        <v>#N/A</v>
      </c>
      <c r="AU306" t="e">
        <f>INDEX(TextClassificationList[],MATCH(Sudan_News12[[#This Row],[text_classification_arabic4]],TextClassificationList[text_classification_arabic],0),1)</f>
        <v>#N/A</v>
      </c>
      <c r="AW306" t="e">
        <f>INDEX(TextClassificationList[],MATCH(Sudan_News12[[#This Row],[text_classification_arabic5]],TextClassificationList[text_classification_arabic],0),1)</f>
        <v>#N/A</v>
      </c>
    </row>
    <row r="307" spans="1:49" x14ac:dyDescent="0.2">
      <c r="A307">
        <v>1.50651652060783E+18</v>
      </c>
      <c r="B307">
        <v>1.50651652060783E+18</v>
      </c>
      <c r="C307" t="s">
        <v>1518</v>
      </c>
      <c r="D307" s="1">
        <v>44643</v>
      </c>
      <c r="E307" s="2">
        <v>0.34840277777777778</v>
      </c>
      <c r="F307">
        <v>200</v>
      </c>
      <c r="G307">
        <v>1889611729</v>
      </c>
      <c r="H307" t="s">
        <v>354</v>
      </c>
      <c r="I307" t="s">
        <v>355</v>
      </c>
      <c r="J307" t="s">
        <v>265</v>
      </c>
      <c r="K307" t="s">
        <v>1519</v>
      </c>
      <c r="L307" t="s">
        <v>266</v>
      </c>
      <c r="M307" t="s">
        <v>267</v>
      </c>
      <c r="N307" t="s">
        <v>267</v>
      </c>
      <c r="O307" t="s">
        <v>267</v>
      </c>
      <c r="P307">
        <v>0</v>
      </c>
      <c r="Q307">
        <v>1</v>
      </c>
      <c r="R307">
        <v>3</v>
      </c>
      <c r="S307" t="s">
        <v>267</v>
      </c>
      <c r="T307" t="s">
        <v>267</v>
      </c>
      <c r="U307" t="s">
        <v>1520</v>
      </c>
      <c r="V307" t="b">
        <v>0</v>
      </c>
      <c r="W307" t="s">
        <v>265</v>
      </c>
      <c r="X307">
        <v>0</v>
      </c>
      <c r="Y307" t="s">
        <v>265</v>
      </c>
      <c r="Z307" t="s">
        <v>265</v>
      </c>
      <c r="AA307" t="s">
        <v>265</v>
      </c>
      <c r="AB307" t="s">
        <v>265</v>
      </c>
      <c r="AC307" t="s">
        <v>265</v>
      </c>
      <c r="AD307" t="s">
        <v>265</v>
      </c>
      <c r="AE307" t="s">
        <v>265</v>
      </c>
      <c r="AF307" t="s">
        <v>267</v>
      </c>
      <c r="AG307" t="s">
        <v>265</v>
      </c>
      <c r="AH307" t="s">
        <v>265</v>
      </c>
      <c r="AI307" t="s">
        <v>265</v>
      </c>
      <c r="AJ307" t="s">
        <v>265</v>
      </c>
      <c r="AL307" t="str">
        <f>IF(Sudan_News12[[#This Row],[relevancy_classification_english]]="Relevant","مناسب",IF(Sudan_News12[[#This Row],[relevancy_classification_english]]="Relevant","عَرَضِيّ",""))</f>
        <v/>
      </c>
      <c r="AN307" t="str">
        <f>IF(Sudan_News12[[#This Row],[sentiment_analysis_english]]="Negative","سلبي",IF(Sudan_News12[[#This Row],[sentiment_analysis_english]]="Neutral","حيادي",IF(Sudan_News12[[#This Row],[sentiment_analysis_english]]="Positive","إيجابي","")))</f>
        <v/>
      </c>
      <c r="AO307" t="e">
        <f>INDEX(TextClassificationList[],MATCH(Sudan_News12[[#This Row],[text_classification_arabic]],TextClassificationList[text_classification_arabic],0),1)</f>
        <v>#N/A</v>
      </c>
      <c r="AQ307" t="e">
        <f>INDEX(TextClassificationList[],MATCH(Sudan_News12[[#This Row],[text_classification_arabic2]],TextClassificationList[text_classification_arabic],0),1)</f>
        <v>#N/A</v>
      </c>
      <c r="AS307" t="e">
        <f>INDEX(TextClassificationList[],MATCH(Sudan_News12[[#This Row],[text_classification_arabic3]],TextClassificationList[text_classification_arabic],0),1)</f>
        <v>#N/A</v>
      </c>
      <c r="AU307" t="e">
        <f>INDEX(TextClassificationList[],MATCH(Sudan_News12[[#This Row],[text_classification_arabic4]],TextClassificationList[text_classification_arabic],0),1)</f>
        <v>#N/A</v>
      </c>
      <c r="AW307" t="e">
        <f>INDEX(TextClassificationList[],MATCH(Sudan_News12[[#This Row],[text_classification_arabic5]],TextClassificationList[text_classification_arabic],0),1)</f>
        <v>#N/A</v>
      </c>
    </row>
    <row r="308" spans="1:49" x14ac:dyDescent="0.2">
      <c r="A308">
        <v>1.5065123986430484E+18</v>
      </c>
      <c r="B308">
        <v>1.5065123986430484E+18</v>
      </c>
      <c r="C308" t="s">
        <v>1521</v>
      </c>
      <c r="D308" s="1">
        <v>44643</v>
      </c>
      <c r="E308" s="2">
        <v>0.33703703703703702</v>
      </c>
      <c r="F308">
        <v>200</v>
      </c>
      <c r="G308">
        <v>1889611729</v>
      </c>
      <c r="H308" t="s">
        <v>354</v>
      </c>
      <c r="I308" t="s">
        <v>355</v>
      </c>
      <c r="J308" t="s">
        <v>265</v>
      </c>
      <c r="K308" t="s">
        <v>1522</v>
      </c>
      <c r="L308" t="s">
        <v>266</v>
      </c>
      <c r="M308" t="s">
        <v>267</v>
      </c>
      <c r="N308" t="s">
        <v>267</v>
      </c>
      <c r="O308" t="s">
        <v>1523</v>
      </c>
      <c r="P308">
        <v>0</v>
      </c>
      <c r="Q308">
        <v>0</v>
      </c>
      <c r="R308">
        <v>2</v>
      </c>
      <c r="S308" t="s">
        <v>267</v>
      </c>
      <c r="T308" t="s">
        <v>267</v>
      </c>
      <c r="U308" t="s">
        <v>1524</v>
      </c>
      <c r="V308" t="b">
        <v>0</v>
      </c>
      <c r="W308" t="s">
        <v>265</v>
      </c>
      <c r="X308">
        <v>1</v>
      </c>
      <c r="Y308" t="s">
        <v>1525</v>
      </c>
      <c r="Z308" t="s">
        <v>265</v>
      </c>
      <c r="AA308" t="s">
        <v>265</v>
      </c>
      <c r="AB308" t="s">
        <v>265</v>
      </c>
      <c r="AC308" t="s">
        <v>265</v>
      </c>
      <c r="AD308" t="s">
        <v>265</v>
      </c>
      <c r="AE308" t="s">
        <v>265</v>
      </c>
      <c r="AF308" t="s">
        <v>267</v>
      </c>
      <c r="AG308" t="s">
        <v>265</v>
      </c>
      <c r="AH308" t="s">
        <v>265</v>
      </c>
      <c r="AI308" t="s">
        <v>265</v>
      </c>
      <c r="AJ308" t="s">
        <v>265</v>
      </c>
      <c r="AL308" t="str">
        <f>IF(Sudan_News12[[#This Row],[relevancy_classification_english]]="Relevant","مناسب",IF(Sudan_News12[[#This Row],[relevancy_classification_english]]="Relevant","عَرَضِيّ",""))</f>
        <v/>
      </c>
      <c r="AN308" t="str">
        <f>IF(Sudan_News12[[#This Row],[sentiment_analysis_english]]="Negative","سلبي",IF(Sudan_News12[[#This Row],[sentiment_analysis_english]]="Neutral","حيادي",IF(Sudan_News12[[#This Row],[sentiment_analysis_english]]="Positive","إيجابي","")))</f>
        <v/>
      </c>
      <c r="AO308" t="e">
        <f>INDEX(TextClassificationList[],MATCH(Sudan_News12[[#This Row],[text_classification_arabic]],TextClassificationList[text_classification_arabic],0),1)</f>
        <v>#N/A</v>
      </c>
      <c r="AQ308" t="e">
        <f>INDEX(TextClassificationList[],MATCH(Sudan_News12[[#This Row],[text_classification_arabic2]],TextClassificationList[text_classification_arabic],0),1)</f>
        <v>#N/A</v>
      </c>
      <c r="AS308" t="e">
        <f>INDEX(TextClassificationList[],MATCH(Sudan_News12[[#This Row],[text_classification_arabic3]],TextClassificationList[text_classification_arabic],0),1)</f>
        <v>#N/A</v>
      </c>
      <c r="AU308" t="e">
        <f>INDEX(TextClassificationList[],MATCH(Sudan_News12[[#This Row],[text_classification_arabic4]],TextClassificationList[text_classification_arabic],0),1)</f>
        <v>#N/A</v>
      </c>
      <c r="AW308" t="e">
        <f>INDEX(TextClassificationList[],MATCH(Sudan_News12[[#This Row],[text_classification_arabic5]],TextClassificationList[text_classification_arabic],0),1)</f>
        <v>#N/A</v>
      </c>
    </row>
    <row r="309" spans="1:49" x14ac:dyDescent="0.2">
      <c r="A309">
        <v>1.5061893202139136E+18</v>
      </c>
      <c r="B309">
        <v>1.5061893202139136E+18</v>
      </c>
      <c r="C309" t="s">
        <v>1526</v>
      </c>
      <c r="D309" s="1">
        <v>44642</v>
      </c>
      <c r="E309" s="2">
        <v>0.44550925925925927</v>
      </c>
      <c r="F309">
        <v>200</v>
      </c>
      <c r="G309">
        <v>1889611729</v>
      </c>
      <c r="H309" t="s">
        <v>354</v>
      </c>
      <c r="I309" t="s">
        <v>355</v>
      </c>
      <c r="J309" t="s">
        <v>265</v>
      </c>
      <c r="K309" t="s">
        <v>1527</v>
      </c>
      <c r="L309" t="s">
        <v>266</v>
      </c>
      <c r="M309" t="s">
        <v>267</v>
      </c>
      <c r="N309" t="s">
        <v>267</v>
      </c>
      <c r="O309" t="s">
        <v>267</v>
      </c>
      <c r="P309">
        <v>11</v>
      </c>
      <c r="Q309">
        <v>8</v>
      </c>
      <c r="R309">
        <v>43</v>
      </c>
      <c r="S309" t="s">
        <v>267</v>
      </c>
      <c r="T309" t="s">
        <v>267</v>
      </c>
      <c r="U309" t="s">
        <v>1528</v>
      </c>
      <c r="V309" t="b">
        <v>0</v>
      </c>
      <c r="W309" t="s">
        <v>265</v>
      </c>
      <c r="X309">
        <v>0</v>
      </c>
      <c r="Y309" t="s">
        <v>265</v>
      </c>
      <c r="Z309" t="s">
        <v>265</v>
      </c>
      <c r="AA309" t="s">
        <v>265</v>
      </c>
      <c r="AB309" t="s">
        <v>265</v>
      </c>
      <c r="AC309" t="s">
        <v>265</v>
      </c>
      <c r="AD309" t="s">
        <v>265</v>
      </c>
      <c r="AE309" t="s">
        <v>265</v>
      </c>
      <c r="AF309" t="s">
        <v>267</v>
      </c>
      <c r="AG309" t="s">
        <v>265</v>
      </c>
      <c r="AH309" t="s">
        <v>265</v>
      </c>
      <c r="AI309" t="s">
        <v>265</v>
      </c>
      <c r="AJ309" t="s">
        <v>265</v>
      </c>
      <c r="AL309" t="str">
        <f>IF(Sudan_News12[[#This Row],[relevancy_classification_english]]="Relevant","مناسب",IF(Sudan_News12[[#This Row],[relevancy_classification_english]]="Relevant","عَرَضِيّ",""))</f>
        <v/>
      </c>
      <c r="AN309" t="str">
        <f>IF(Sudan_News12[[#This Row],[sentiment_analysis_english]]="Negative","سلبي",IF(Sudan_News12[[#This Row],[sentiment_analysis_english]]="Neutral","حيادي",IF(Sudan_News12[[#This Row],[sentiment_analysis_english]]="Positive","إيجابي","")))</f>
        <v/>
      </c>
      <c r="AO309" t="e">
        <f>INDEX(TextClassificationList[],MATCH(Sudan_News12[[#This Row],[text_classification_arabic]],TextClassificationList[text_classification_arabic],0),1)</f>
        <v>#N/A</v>
      </c>
      <c r="AQ309" t="e">
        <f>INDEX(TextClassificationList[],MATCH(Sudan_News12[[#This Row],[text_classification_arabic2]],TextClassificationList[text_classification_arabic],0),1)</f>
        <v>#N/A</v>
      </c>
      <c r="AS309" t="e">
        <f>INDEX(TextClassificationList[],MATCH(Sudan_News12[[#This Row],[text_classification_arabic3]],TextClassificationList[text_classification_arabic],0),1)</f>
        <v>#N/A</v>
      </c>
      <c r="AU309" t="e">
        <f>INDEX(TextClassificationList[],MATCH(Sudan_News12[[#This Row],[text_classification_arabic4]],TextClassificationList[text_classification_arabic],0),1)</f>
        <v>#N/A</v>
      </c>
      <c r="AW309" t="e">
        <f>INDEX(TextClassificationList[],MATCH(Sudan_News12[[#This Row],[text_classification_arabic5]],TextClassificationList[text_classification_arabic],0),1)</f>
        <v>#N/A</v>
      </c>
    </row>
    <row r="310" spans="1:49" x14ac:dyDescent="0.2">
      <c r="A310">
        <v>1.5054581062638141E+18</v>
      </c>
      <c r="B310">
        <v>1.5054581062638141E+18</v>
      </c>
      <c r="C310" t="s">
        <v>1529</v>
      </c>
      <c r="D310" s="1">
        <v>44640</v>
      </c>
      <c r="E310" s="2">
        <v>0.42774305555555553</v>
      </c>
      <c r="F310">
        <v>200</v>
      </c>
      <c r="G310">
        <v>1889611729</v>
      </c>
      <c r="H310" t="s">
        <v>354</v>
      </c>
      <c r="I310" t="s">
        <v>355</v>
      </c>
      <c r="J310" t="s">
        <v>265</v>
      </c>
      <c r="K310" t="s">
        <v>1530</v>
      </c>
      <c r="L310" t="s">
        <v>266</v>
      </c>
      <c r="M310" t="s">
        <v>267</v>
      </c>
      <c r="N310" t="s">
        <v>267</v>
      </c>
      <c r="O310" t="s">
        <v>1531</v>
      </c>
      <c r="P310">
        <v>1</v>
      </c>
      <c r="Q310">
        <v>0</v>
      </c>
      <c r="R310">
        <v>4</v>
      </c>
      <c r="S310" t="s">
        <v>267</v>
      </c>
      <c r="T310" t="s">
        <v>267</v>
      </c>
      <c r="U310" t="s">
        <v>1532</v>
      </c>
      <c r="V310" t="b">
        <v>0</v>
      </c>
      <c r="W310" t="s">
        <v>265</v>
      </c>
      <c r="X310">
        <v>1</v>
      </c>
      <c r="Y310" t="s">
        <v>1533</v>
      </c>
      <c r="Z310" t="s">
        <v>265</v>
      </c>
      <c r="AA310" t="s">
        <v>265</v>
      </c>
      <c r="AB310" t="s">
        <v>265</v>
      </c>
      <c r="AC310" t="s">
        <v>265</v>
      </c>
      <c r="AD310" t="s">
        <v>265</v>
      </c>
      <c r="AE310" t="s">
        <v>265</v>
      </c>
      <c r="AF310" t="s">
        <v>267</v>
      </c>
      <c r="AG310" t="s">
        <v>265</v>
      </c>
      <c r="AH310" t="s">
        <v>265</v>
      </c>
      <c r="AI310" t="s">
        <v>265</v>
      </c>
      <c r="AJ310" t="s">
        <v>265</v>
      </c>
      <c r="AL310" t="str">
        <f>IF(Sudan_News12[[#This Row],[relevancy_classification_english]]="Relevant","مناسب",IF(Sudan_News12[[#This Row],[relevancy_classification_english]]="Relevant","عَرَضِيّ",""))</f>
        <v/>
      </c>
      <c r="AN310" t="str">
        <f>IF(Sudan_News12[[#This Row],[sentiment_analysis_english]]="Negative","سلبي",IF(Sudan_News12[[#This Row],[sentiment_analysis_english]]="Neutral","حيادي",IF(Sudan_News12[[#This Row],[sentiment_analysis_english]]="Positive","إيجابي","")))</f>
        <v/>
      </c>
      <c r="AO310" t="e">
        <f>INDEX(TextClassificationList[],MATCH(Sudan_News12[[#This Row],[text_classification_arabic]],TextClassificationList[text_classification_arabic],0),1)</f>
        <v>#N/A</v>
      </c>
      <c r="AQ310" t="e">
        <f>INDEX(TextClassificationList[],MATCH(Sudan_News12[[#This Row],[text_classification_arabic2]],TextClassificationList[text_classification_arabic],0),1)</f>
        <v>#N/A</v>
      </c>
      <c r="AS310" t="e">
        <f>INDEX(TextClassificationList[],MATCH(Sudan_News12[[#This Row],[text_classification_arabic3]],TextClassificationList[text_classification_arabic],0),1)</f>
        <v>#N/A</v>
      </c>
      <c r="AU310" t="e">
        <f>INDEX(TextClassificationList[],MATCH(Sudan_News12[[#This Row],[text_classification_arabic4]],TextClassificationList[text_classification_arabic],0),1)</f>
        <v>#N/A</v>
      </c>
      <c r="AW310" t="e">
        <f>INDEX(TextClassificationList[],MATCH(Sudan_News12[[#This Row],[text_classification_arabic5]],TextClassificationList[text_classification_arabic],0),1)</f>
        <v>#N/A</v>
      </c>
    </row>
    <row r="311" spans="1:49" x14ac:dyDescent="0.2">
      <c r="A311">
        <v>1.5053080744705147E+18</v>
      </c>
      <c r="B311">
        <v>1.5053080744705147E+18</v>
      </c>
      <c r="C311" t="s">
        <v>1534</v>
      </c>
      <c r="D311" s="1">
        <v>44640</v>
      </c>
      <c r="E311" s="2">
        <v>1.3726851851851851E-2</v>
      </c>
      <c r="F311">
        <v>200</v>
      </c>
      <c r="G311">
        <v>1889611729</v>
      </c>
      <c r="H311" t="s">
        <v>354</v>
      </c>
      <c r="I311" t="s">
        <v>355</v>
      </c>
      <c r="J311" t="s">
        <v>265</v>
      </c>
      <c r="K311" t="s">
        <v>1535</v>
      </c>
      <c r="L311" t="s">
        <v>266</v>
      </c>
      <c r="M311" t="s">
        <v>267</v>
      </c>
      <c r="N311" t="s">
        <v>267</v>
      </c>
      <c r="O311" t="s">
        <v>267</v>
      </c>
      <c r="P311">
        <v>0</v>
      </c>
      <c r="Q311">
        <v>0</v>
      </c>
      <c r="R311">
        <v>1</v>
      </c>
      <c r="S311" t="s">
        <v>267</v>
      </c>
      <c r="T311" t="s">
        <v>267</v>
      </c>
      <c r="U311" t="s">
        <v>1536</v>
      </c>
      <c r="V311" t="b">
        <v>0</v>
      </c>
      <c r="W311" t="s">
        <v>265</v>
      </c>
      <c r="X311">
        <v>0</v>
      </c>
      <c r="Y311" t="s">
        <v>265</v>
      </c>
      <c r="Z311" t="s">
        <v>265</v>
      </c>
      <c r="AA311" t="s">
        <v>265</v>
      </c>
      <c r="AB311" t="s">
        <v>265</v>
      </c>
      <c r="AC311" t="s">
        <v>265</v>
      </c>
      <c r="AD311" t="s">
        <v>265</v>
      </c>
      <c r="AE311" t="s">
        <v>265</v>
      </c>
      <c r="AF311" t="s">
        <v>267</v>
      </c>
      <c r="AG311" t="s">
        <v>265</v>
      </c>
      <c r="AH311" t="s">
        <v>265</v>
      </c>
      <c r="AI311" t="s">
        <v>265</v>
      </c>
      <c r="AJ311" t="s">
        <v>265</v>
      </c>
      <c r="AL311" t="str">
        <f>IF(Sudan_News12[[#This Row],[relevancy_classification_english]]="Relevant","مناسب",IF(Sudan_News12[[#This Row],[relevancy_classification_english]]="Relevant","عَرَضِيّ",""))</f>
        <v/>
      </c>
      <c r="AN311" t="str">
        <f>IF(Sudan_News12[[#This Row],[sentiment_analysis_english]]="Negative","سلبي",IF(Sudan_News12[[#This Row],[sentiment_analysis_english]]="Neutral","حيادي",IF(Sudan_News12[[#This Row],[sentiment_analysis_english]]="Positive","إيجابي","")))</f>
        <v/>
      </c>
      <c r="AO311" t="e">
        <f>INDEX(TextClassificationList[],MATCH(Sudan_News12[[#This Row],[text_classification_arabic]],TextClassificationList[text_classification_arabic],0),1)</f>
        <v>#N/A</v>
      </c>
      <c r="AQ311" t="e">
        <f>INDEX(TextClassificationList[],MATCH(Sudan_News12[[#This Row],[text_classification_arabic2]],TextClassificationList[text_classification_arabic],0),1)</f>
        <v>#N/A</v>
      </c>
      <c r="AS311" t="e">
        <f>INDEX(TextClassificationList[],MATCH(Sudan_News12[[#This Row],[text_classification_arabic3]],TextClassificationList[text_classification_arabic],0),1)</f>
        <v>#N/A</v>
      </c>
      <c r="AU311" t="e">
        <f>INDEX(TextClassificationList[],MATCH(Sudan_News12[[#This Row],[text_classification_arabic4]],TextClassificationList[text_classification_arabic],0),1)</f>
        <v>#N/A</v>
      </c>
      <c r="AW311" t="e">
        <f>INDEX(TextClassificationList[],MATCH(Sudan_News12[[#This Row],[text_classification_arabic5]],TextClassificationList[text_classification_arabic],0),1)</f>
        <v>#N/A</v>
      </c>
    </row>
    <row r="312" spans="1:49" x14ac:dyDescent="0.2">
      <c r="A312">
        <v>1.5052901302523044E+18</v>
      </c>
      <c r="B312">
        <v>1.5052901302523044E+18</v>
      </c>
      <c r="C312" t="s">
        <v>1537</v>
      </c>
      <c r="D312" s="1">
        <v>44639</v>
      </c>
      <c r="E312" s="2">
        <v>0.96421296296296299</v>
      </c>
      <c r="F312">
        <v>200</v>
      </c>
      <c r="G312">
        <v>1889611729</v>
      </c>
      <c r="H312" t="s">
        <v>354</v>
      </c>
      <c r="I312" t="s">
        <v>355</v>
      </c>
      <c r="J312" t="s">
        <v>265</v>
      </c>
      <c r="K312" t="s">
        <v>1538</v>
      </c>
      <c r="L312" t="s">
        <v>266</v>
      </c>
      <c r="M312" t="s">
        <v>267</v>
      </c>
      <c r="N312" t="s">
        <v>267</v>
      </c>
      <c r="O312" t="s">
        <v>267</v>
      </c>
      <c r="P312">
        <v>0</v>
      </c>
      <c r="Q312">
        <v>0</v>
      </c>
      <c r="R312">
        <v>0</v>
      </c>
      <c r="S312" t="s">
        <v>267</v>
      </c>
      <c r="T312" t="s">
        <v>267</v>
      </c>
      <c r="U312" t="s">
        <v>1539</v>
      </c>
      <c r="V312" t="b">
        <v>0</v>
      </c>
      <c r="W312" t="s">
        <v>265</v>
      </c>
      <c r="X312">
        <v>0</v>
      </c>
      <c r="Y312" t="s">
        <v>265</v>
      </c>
      <c r="Z312" t="s">
        <v>265</v>
      </c>
      <c r="AA312" t="s">
        <v>265</v>
      </c>
      <c r="AB312" t="s">
        <v>265</v>
      </c>
      <c r="AC312" t="s">
        <v>265</v>
      </c>
      <c r="AD312" t="s">
        <v>265</v>
      </c>
      <c r="AE312" t="s">
        <v>265</v>
      </c>
      <c r="AF312" t="s">
        <v>267</v>
      </c>
      <c r="AG312" t="s">
        <v>265</v>
      </c>
      <c r="AH312" t="s">
        <v>265</v>
      </c>
      <c r="AI312" t="s">
        <v>265</v>
      </c>
      <c r="AJ312" t="s">
        <v>265</v>
      </c>
      <c r="AL312" t="str">
        <f>IF(Sudan_News12[[#This Row],[relevancy_classification_english]]="Relevant","مناسب",IF(Sudan_News12[[#This Row],[relevancy_classification_english]]="Relevant","عَرَضِيّ",""))</f>
        <v/>
      </c>
      <c r="AN312" t="str">
        <f>IF(Sudan_News12[[#This Row],[sentiment_analysis_english]]="Negative","سلبي",IF(Sudan_News12[[#This Row],[sentiment_analysis_english]]="Neutral","حيادي",IF(Sudan_News12[[#This Row],[sentiment_analysis_english]]="Positive","إيجابي","")))</f>
        <v/>
      </c>
      <c r="AO312" t="e">
        <f>INDEX(TextClassificationList[],MATCH(Sudan_News12[[#This Row],[text_classification_arabic]],TextClassificationList[text_classification_arabic],0),1)</f>
        <v>#N/A</v>
      </c>
      <c r="AQ312" t="e">
        <f>INDEX(TextClassificationList[],MATCH(Sudan_News12[[#This Row],[text_classification_arabic2]],TextClassificationList[text_classification_arabic],0),1)</f>
        <v>#N/A</v>
      </c>
      <c r="AS312" t="e">
        <f>INDEX(TextClassificationList[],MATCH(Sudan_News12[[#This Row],[text_classification_arabic3]],TextClassificationList[text_classification_arabic],0),1)</f>
        <v>#N/A</v>
      </c>
      <c r="AU312" t="e">
        <f>INDEX(TextClassificationList[],MATCH(Sudan_News12[[#This Row],[text_classification_arabic4]],TextClassificationList[text_classification_arabic],0),1)</f>
        <v>#N/A</v>
      </c>
      <c r="AW312" t="e">
        <f>INDEX(TextClassificationList[],MATCH(Sudan_News12[[#This Row],[text_classification_arabic5]],TextClassificationList[text_classification_arabic],0),1)</f>
        <v>#N/A</v>
      </c>
    </row>
    <row r="313" spans="1:49" x14ac:dyDescent="0.2">
      <c r="A313">
        <v>1.5051441042163139E+18</v>
      </c>
      <c r="B313">
        <v>1.5051441042163139E+18</v>
      </c>
      <c r="C313" t="s">
        <v>1540</v>
      </c>
      <c r="D313" s="1">
        <v>44639</v>
      </c>
      <c r="E313" s="2">
        <v>0.56126157407407407</v>
      </c>
      <c r="F313">
        <v>200</v>
      </c>
      <c r="G313">
        <v>1889611729</v>
      </c>
      <c r="H313" t="s">
        <v>354</v>
      </c>
      <c r="I313" t="s">
        <v>355</v>
      </c>
      <c r="J313" t="s">
        <v>265</v>
      </c>
      <c r="K313" t="s">
        <v>1541</v>
      </c>
      <c r="L313" t="s">
        <v>266</v>
      </c>
      <c r="M313" t="s">
        <v>267</v>
      </c>
      <c r="N313" t="s">
        <v>267</v>
      </c>
      <c r="O313" t="s">
        <v>267</v>
      </c>
      <c r="P313">
        <v>6</v>
      </c>
      <c r="Q313">
        <v>1</v>
      </c>
      <c r="R313">
        <v>8</v>
      </c>
      <c r="S313" t="s">
        <v>282</v>
      </c>
      <c r="T313" t="s">
        <v>267</v>
      </c>
      <c r="U313" t="s">
        <v>1542</v>
      </c>
      <c r="V313" t="b">
        <v>0</v>
      </c>
      <c r="W313" t="s">
        <v>265</v>
      </c>
      <c r="X313">
        <v>0</v>
      </c>
      <c r="Y313" t="s">
        <v>265</v>
      </c>
      <c r="Z313" t="s">
        <v>265</v>
      </c>
      <c r="AA313" t="s">
        <v>265</v>
      </c>
      <c r="AB313" t="s">
        <v>265</v>
      </c>
      <c r="AC313" t="s">
        <v>265</v>
      </c>
      <c r="AD313" t="s">
        <v>265</v>
      </c>
      <c r="AE313" t="s">
        <v>265</v>
      </c>
      <c r="AF313" t="s">
        <v>267</v>
      </c>
      <c r="AG313" t="s">
        <v>265</v>
      </c>
      <c r="AH313" t="s">
        <v>265</v>
      </c>
      <c r="AI313" t="s">
        <v>265</v>
      </c>
      <c r="AJ313" t="s">
        <v>265</v>
      </c>
      <c r="AL313" t="str">
        <f>IF(Sudan_News12[[#This Row],[relevancy_classification_english]]="Relevant","مناسب",IF(Sudan_News12[[#This Row],[relevancy_classification_english]]="Relevant","عَرَضِيّ",""))</f>
        <v/>
      </c>
      <c r="AN313" t="str">
        <f>IF(Sudan_News12[[#This Row],[sentiment_analysis_english]]="Negative","سلبي",IF(Sudan_News12[[#This Row],[sentiment_analysis_english]]="Neutral","حيادي",IF(Sudan_News12[[#This Row],[sentiment_analysis_english]]="Positive","إيجابي","")))</f>
        <v/>
      </c>
      <c r="AO313" t="e">
        <f>INDEX(TextClassificationList[],MATCH(Sudan_News12[[#This Row],[text_classification_arabic]],TextClassificationList[text_classification_arabic],0),1)</f>
        <v>#N/A</v>
      </c>
      <c r="AQ313" t="e">
        <f>INDEX(TextClassificationList[],MATCH(Sudan_News12[[#This Row],[text_classification_arabic2]],TextClassificationList[text_classification_arabic],0),1)</f>
        <v>#N/A</v>
      </c>
      <c r="AS313" t="e">
        <f>INDEX(TextClassificationList[],MATCH(Sudan_News12[[#This Row],[text_classification_arabic3]],TextClassificationList[text_classification_arabic],0),1)</f>
        <v>#N/A</v>
      </c>
      <c r="AU313" t="e">
        <f>INDEX(TextClassificationList[],MATCH(Sudan_News12[[#This Row],[text_classification_arabic4]],TextClassificationList[text_classification_arabic],0),1)</f>
        <v>#N/A</v>
      </c>
      <c r="AW313" t="e">
        <f>INDEX(TextClassificationList[],MATCH(Sudan_News12[[#This Row],[text_classification_arabic5]],TextClassificationList[text_classification_arabic],0),1)</f>
        <v>#N/A</v>
      </c>
    </row>
    <row r="314" spans="1:49" x14ac:dyDescent="0.2">
      <c r="A314">
        <v>1.504886201605673E+18</v>
      </c>
      <c r="B314">
        <v>1.504886201605673E+18</v>
      </c>
      <c r="C314" t="s">
        <v>1543</v>
      </c>
      <c r="D314" s="1">
        <v>44638</v>
      </c>
      <c r="E314" s="2">
        <v>0.84958333333333336</v>
      </c>
      <c r="F314">
        <v>200</v>
      </c>
      <c r="G314">
        <v>1889611729</v>
      </c>
      <c r="H314" t="s">
        <v>354</v>
      </c>
      <c r="I314" t="s">
        <v>355</v>
      </c>
      <c r="J314" t="s">
        <v>265</v>
      </c>
      <c r="K314" t="s">
        <v>1544</v>
      </c>
      <c r="L314" t="s">
        <v>266</v>
      </c>
      <c r="M314" t="s">
        <v>267</v>
      </c>
      <c r="N314" t="s">
        <v>267</v>
      </c>
      <c r="O314" t="s">
        <v>267</v>
      </c>
      <c r="P314">
        <v>1</v>
      </c>
      <c r="Q314">
        <v>0</v>
      </c>
      <c r="R314">
        <v>1</v>
      </c>
      <c r="S314" t="s">
        <v>282</v>
      </c>
      <c r="T314" t="s">
        <v>267</v>
      </c>
      <c r="U314" t="s">
        <v>1545</v>
      </c>
      <c r="V314" t="b">
        <v>0</v>
      </c>
      <c r="W314" t="s">
        <v>265</v>
      </c>
      <c r="X314">
        <v>0</v>
      </c>
      <c r="Y314" t="s">
        <v>265</v>
      </c>
      <c r="Z314" t="s">
        <v>265</v>
      </c>
      <c r="AA314" t="s">
        <v>265</v>
      </c>
      <c r="AB314" t="s">
        <v>265</v>
      </c>
      <c r="AC314" t="s">
        <v>265</v>
      </c>
      <c r="AD314" t="s">
        <v>265</v>
      </c>
      <c r="AE314" t="s">
        <v>265</v>
      </c>
      <c r="AF314" t="s">
        <v>267</v>
      </c>
      <c r="AG314" t="s">
        <v>265</v>
      </c>
      <c r="AH314" t="s">
        <v>265</v>
      </c>
      <c r="AI314" t="s">
        <v>265</v>
      </c>
      <c r="AJ314" t="s">
        <v>265</v>
      </c>
      <c r="AL314" t="str">
        <f>IF(Sudan_News12[[#This Row],[relevancy_classification_english]]="Relevant","مناسب",IF(Sudan_News12[[#This Row],[relevancy_classification_english]]="Relevant","عَرَضِيّ",""))</f>
        <v/>
      </c>
      <c r="AN314" t="str">
        <f>IF(Sudan_News12[[#This Row],[sentiment_analysis_english]]="Negative","سلبي",IF(Sudan_News12[[#This Row],[sentiment_analysis_english]]="Neutral","حيادي",IF(Sudan_News12[[#This Row],[sentiment_analysis_english]]="Positive","إيجابي","")))</f>
        <v/>
      </c>
      <c r="AO314" t="e">
        <f>INDEX(TextClassificationList[],MATCH(Sudan_News12[[#This Row],[text_classification_arabic]],TextClassificationList[text_classification_arabic],0),1)</f>
        <v>#N/A</v>
      </c>
      <c r="AQ314" t="e">
        <f>INDEX(TextClassificationList[],MATCH(Sudan_News12[[#This Row],[text_classification_arabic2]],TextClassificationList[text_classification_arabic],0),1)</f>
        <v>#N/A</v>
      </c>
      <c r="AS314" t="e">
        <f>INDEX(TextClassificationList[],MATCH(Sudan_News12[[#This Row],[text_classification_arabic3]],TextClassificationList[text_classification_arabic],0),1)</f>
        <v>#N/A</v>
      </c>
      <c r="AU314" t="e">
        <f>INDEX(TextClassificationList[],MATCH(Sudan_News12[[#This Row],[text_classification_arabic4]],TextClassificationList[text_classification_arabic],0),1)</f>
        <v>#N/A</v>
      </c>
      <c r="AW314" t="e">
        <f>INDEX(TextClassificationList[],MATCH(Sudan_News12[[#This Row],[text_classification_arabic5]],TextClassificationList[text_classification_arabic],0),1)</f>
        <v>#N/A</v>
      </c>
    </row>
    <row r="315" spans="1:49" x14ac:dyDescent="0.2">
      <c r="A315">
        <v>1.5048360617798697E+18</v>
      </c>
      <c r="B315">
        <v>1.5048360617798697E+18</v>
      </c>
      <c r="C315" t="s">
        <v>1546</v>
      </c>
      <c r="D315" s="1">
        <v>44638</v>
      </c>
      <c r="E315" s="2">
        <v>0.71122685185185186</v>
      </c>
      <c r="F315">
        <v>200</v>
      </c>
      <c r="G315">
        <v>1889611729</v>
      </c>
      <c r="H315" t="s">
        <v>354</v>
      </c>
      <c r="I315" t="s">
        <v>355</v>
      </c>
      <c r="J315" t="s">
        <v>265</v>
      </c>
      <c r="K315" t="s">
        <v>1547</v>
      </c>
      <c r="L315" t="s">
        <v>266</v>
      </c>
      <c r="M315" t="s">
        <v>267</v>
      </c>
      <c r="N315" t="s">
        <v>267</v>
      </c>
      <c r="O315" t="s">
        <v>267</v>
      </c>
      <c r="P315">
        <v>3</v>
      </c>
      <c r="Q315">
        <v>2</v>
      </c>
      <c r="R315">
        <v>16</v>
      </c>
      <c r="S315" t="s">
        <v>267</v>
      </c>
      <c r="T315" t="s">
        <v>267</v>
      </c>
      <c r="U315" t="s">
        <v>1548</v>
      </c>
      <c r="V315" t="b">
        <v>0</v>
      </c>
      <c r="W315" t="s">
        <v>265</v>
      </c>
      <c r="X315">
        <v>0</v>
      </c>
      <c r="Y315" t="s">
        <v>265</v>
      </c>
      <c r="Z315" t="s">
        <v>265</v>
      </c>
      <c r="AA315" t="s">
        <v>265</v>
      </c>
      <c r="AB315" t="s">
        <v>265</v>
      </c>
      <c r="AC315" t="s">
        <v>265</v>
      </c>
      <c r="AD315" t="s">
        <v>265</v>
      </c>
      <c r="AE315" t="s">
        <v>265</v>
      </c>
      <c r="AF315" t="s">
        <v>267</v>
      </c>
      <c r="AG315" t="s">
        <v>265</v>
      </c>
      <c r="AH315" t="s">
        <v>265</v>
      </c>
      <c r="AI315" t="s">
        <v>265</v>
      </c>
      <c r="AJ315" t="s">
        <v>265</v>
      </c>
      <c r="AL315" t="str">
        <f>IF(Sudan_News12[[#This Row],[relevancy_classification_english]]="Relevant","مناسب",IF(Sudan_News12[[#This Row],[relevancy_classification_english]]="Relevant","عَرَضِيّ",""))</f>
        <v/>
      </c>
      <c r="AN315" t="str">
        <f>IF(Sudan_News12[[#This Row],[sentiment_analysis_english]]="Negative","سلبي",IF(Sudan_News12[[#This Row],[sentiment_analysis_english]]="Neutral","حيادي",IF(Sudan_News12[[#This Row],[sentiment_analysis_english]]="Positive","إيجابي","")))</f>
        <v/>
      </c>
      <c r="AO315" t="e">
        <f>INDEX(TextClassificationList[],MATCH(Sudan_News12[[#This Row],[text_classification_arabic]],TextClassificationList[text_classification_arabic],0),1)</f>
        <v>#N/A</v>
      </c>
      <c r="AQ315" t="e">
        <f>INDEX(TextClassificationList[],MATCH(Sudan_News12[[#This Row],[text_classification_arabic2]],TextClassificationList[text_classification_arabic],0),1)</f>
        <v>#N/A</v>
      </c>
      <c r="AS315" t="e">
        <f>INDEX(TextClassificationList[],MATCH(Sudan_News12[[#This Row],[text_classification_arabic3]],TextClassificationList[text_classification_arabic],0),1)</f>
        <v>#N/A</v>
      </c>
      <c r="AU315" t="e">
        <f>INDEX(TextClassificationList[],MATCH(Sudan_News12[[#This Row],[text_classification_arabic4]],TextClassificationList[text_classification_arabic],0),1)</f>
        <v>#N/A</v>
      </c>
      <c r="AW315" t="e">
        <f>INDEX(TextClassificationList[],MATCH(Sudan_News12[[#This Row],[text_classification_arabic5]],TextClassificationList[text_classification_arabic],0),1)</f>
        <v>#N/A</v>
      </c>
    </row>
    <row r="316" spans="1:49" x14ac:dyDescent="0.2">
      <c r="A316">
        <v>1.5043885655638426E+18</v>
      </c>
      <c r="B316">
        <v>1.5043885655638426E+18</v>
      </c>
      <c r="C316" t="s">
        <v>1549</v>
      </c>
      <c r="D316" s="1">
        <v>44637</v>
      </c>
      <c r="E316" s="2">
        <v>0.47636574074074073</v>
      </c>
      <c r="F316">
        <v>200</v>
      </c>
      <c r="G316">
        <v>1889611729</v>
      </c>
      <c r="H316" t="s">
        <v>354</v>
      </c>
      <c r="I316" t="s">
        <v>355</v>
      </c>
      <c r="J316" t="s">
        <v>265</v>
      </c>
      <c r="K316" t="s">
        <v>1550</v>
      </c>
      <c r="L316" t="s">
        <v>266</v>
      </c>
      <c r="M316" t="s">
        <v>267</v>
      </c>
      <c r="N316" t="s">
        <v>267</v>
      </c>
      <c r="O316" t="s">
        <v>1551</v>
      </c>
      <c r="P316">
        <v>0</v>
      </c>
      <c r="Q316">
        <v>2</v>
      </c>
      <c r="R316">
        <v>3</v>
      </c>
      <c r="S316" t="s">
        <v>267</v>
      </c>
      <c r="T316" t="s">
        <v>267</v>
      </c>
      <c r="U316" t="s">
        <v>1552</v>
      </c>
      <c r="V316" t="b">
        <v>0</v>
      </c>
      <c r="W316" t="s">
        <v>265</v>
      </c>
      <c r="X316">
        <v>1</v>
      </c>
      <c r="Y316" t="s">
        <v>1553</v>
      </c>
      <c r="Z316" t="s">
        <v>265</v>
      </c>
      <c r="AA316" t="s">
        <v>265</v>
      </c>
      <c r="AB316" t="s">
        <v>265</v>
      </c>
      <c r="AC316" t="s">
        <v>265</v>
      </c>
      <c r="AD316" t="s">
        <v>265</v>
      </c>
      <c r="AE316" t="s">
        <v>265</v>
      </c>
      <c r="AF316" t="s">
        <v>267</v>
      </c>
      <c r="AG316" t="s">
        <v>265</v>
      </c>
      <c r="AH316" t="s">
        <v>265</v>
      </c>
      <c r="AI316" t="s">
        <v>265</v>
      </c>
      <c r="AJ316" t="s">
        <v>265</v>
      </c>
      <c r="AL316" t="str">
        <f>IF(Sudan_News12[[#This Row],[relevancy_classification_english]]="Relevant","مناسب",IF(Sudan_News12[[#This Row],[relevancy_classification_english]]="Relevant","عَرَضِيّ",""))</f>
        <v/>
      </c>
      <c r="AN316" t="str">
        <f>IF(Sudan_News12[[#This Row],[sentiment_analysis_english]]="Negative","سلبي",IF(Sudan_News12[[#This Row],[sentiment_analysis_english]]="Neutral","حيادي",IF(Sudan_News12[[#This Row],[sentiment_analysis_english]]="Positive","إيجابي","")))</f>
        <v/>
      </c>
      <c r="AO316" t="e">
        <f>INDEX(TextClassificationList[],MATCH(Sudan_News12[[#This Row],[text_classification_arabic]],TextClassificationList[text_classification_arabic],0),1)</f>
        <v>#N/A</v>
      </c>
      <c r="AQ316" t="e">
        <f>INDEX(TextClassificationList[],MATCH(Sudan_News12[[#This Row],[text_classification_arabic2]],TextClassificationList[text_classification_arabic],0),1)</f>
        <v>#N/A</v>
      </c>
      <c r="AS316" t="e">
        <f>INDEX(TextClassificationList[],MATCH(Sudan_News12[[#This Row],[text_classification_arabic3]],TextClassificationList[text_classification_arabic],0),1)</f>
        <v>#N/A</v>
      </c>
      <c r="AU316" t="e">
        <f>INDEX(TextClassificationList[],MATCH(Sudan_News12[[#This Row],[text_classification_arabic4]],TextClassificationList[text_classification_arabic],0),1)</f>
        <v>#N/A</v>
      </c>
      <c r="AW316" t="e">
        <f>INDEX(TextClassificationList[],MATCH(Sudan_News12[[#This Row],[text_classification_arabic5]],TextClassificationList[text_classification_arabic],0),1)</f>
        <v>#N/A</v>
      </c>
    </row>
    <row r="317" spans="1:49" x14ac:dyDescent="0.2">
      <c r="A317">
        <v>1.5041146042800988E+18</v>
      </c>
      <c r="B317">
        <v>1.5041146042800988E+18</v>
      </c>
      <c r="C317" t="s">
        <v>1554</v>
      </c>
      <c r="D317" s="1">
        <v>44636</v>
      </c>
      <c r="E317" s="2">
        <v>0.72038194444444448</v>
      </c>
      <c r="F317">
        <v>200</v>
      </c>
      <c r="G317">
        <v>1889611729</v>
      </c>
      <c r="H317" t="s">
        <v>354</v>
      </c>
      <c r="I317" t="s">
        <v>355</v>
      </c>
      <c r="J317" t="s">
        <v>265</v>
      </c>
      <c r="K317" t="s">
        <v>1555</v>
      </c>
      <c r="L317" t="s">
        <v>266</v>
      </c>
      <c r="M317" t="s">
        <v>267</v>
      </c>
      <c r="N317" t="s">
        <v>267</v>
      </c>
      <c r="O317" t="s">
        <v>267</v>
      </c>
      <c r="P317">
        <v>0</v>
      </c>
      <c r="Q317">
        <v>0</v>
      </c>
      <c r="R317">
        <v>4</v>
      </c>
      <c r="S317" t="s">
        <v>1556</v>
      </c>
      <c r="T317" t="s">
        <v>267</v>
      </c>
      <c r="U317" t="s">
        <v>1557</v>
      </c>
      <c r="V317" t="b">
        <v>0</v>
      </c>
      <c r="W317" t="s">
        <v>265</v>
      </c>
      <c r="X317">
        <v>0</v>
      </c>
      <c r="Y317" t="s">
        <v>265</v>
      </c>
      <c r="Z317" t="s">
        <v>265</v>
      </c>
      <c r="AA317" t="s">
        <v>265</v>
      </c>
      <c r="AB317" t="s">
        <v>265</v>
      </c>
      <c r="AC317" t="s">
        <v>265</v>
      </c>
      <c r="AD317" t="s">
        <v>265</v>
      </c>
      <c r="AE317" t="s">
        <v>265</v>
      </c>
      <c r="AF317" t="s">
        <v>267</v>
      </c>
      <c r="AG317" t="s">
        <v>265</v>
      </c>
      <c r="AH317" t="s">
        <v>265</v>
      </c>
      <c r="AI317" t="s">
        <v>265</v>
      </c>
      <c r="AJ317" t="s">
        <v>265</v>
      </c>
      <c r="AL317" t="str">
        <f>IF(Sudan_News12[[#This Row],[relevancy_classification_english]]="Relevant","مناسب",IF(Sudan_News12[[#This Row],[relevancy_classification_english]]="Relevant","عَرَضِيّ",""))</f>
        <v/>
      </c>
      <c r="AN317" t="str">
        <f>IF(Sudan_News12[[#This Row],[sentiment_analysis_english]]="Negative","سلبي",IF(Sudan_News12[[#This Row],[sentiment_analysis_english]]="Neutral","حيادي",IF(Sudan_News12[[#This Row],[sentiment_analysis_english]]="Positive","إيجابي","")))</f>
        <v/>
      </c>
      <c r="AO317" t="e">
        <f>INDEX(TextClassificationList[],MATCH(Sudan_News12[[#This Row],[text_classification_arabic]],TextClassificationList[text_classification_arabic],0),1)</f>
        <v>#N/A</v>
      </c>
      <c r="AQ317" t="e">
        <f>INDEX(TextClassificationList[],MATCH(Sudan_News12[[#This Row],[text_classification_arabic2]],TextClassificationList[text_classification_arabic],0),1)</f>
        <v>#N/A</v>
      </c>
      <c r="AS317" t="e">
        <f>INDEX(TextClassificationList[],MATCH(Sudan_News12[[#This Row],[text_classification_arabic3]],TextClassificationList[text_classification_arabic],0),1)</f>
        <v>#N/A</v>
      </c>
      <c r="AU317" t="e">
        <f>INDEX(TextClassificationList[],MATCH(Sudan_News12[[#This Row],[text_classification_arabic4]],TextClassificationList[text_classification_arabic],0),1)</f>
        <v>#N/A</v>
      </c>
      <c r="AW317" t="e">
        <f>INDEX(TextClassificationList[],MATCH(Sudan_News12[[#This Row],[text_classification_arabic5]],TextClassificationList[text_classification_arabic],0),1)</f>
        <v>#N/A</v>
      </c>
    </row>
    <row r="318" spans="1:49" x14ac:dyDescent="0.2">
      <c r="A318">
        <v>1.5038575923633234E+18</v>
      </c>
      <c r="B318">
        <v>1.5038575923633234E+18</v>
      </c>
      <c r="C318" t="s">
        <v>1558</v>
      </c>
      <c r="D318" s="1">
        <v>44636</v>
      </c>
      <c r="E318" s="2">
        <v>1.1157407407407408E-2</v>
      </c>
      <c r="F318">
        <v>200</v>
      </c>
      <c r="G318">
        <v>1889611729</v>
      </c>
      <c r="H318" t="s">
        <v>354</v>
      </c>
      <c r="I318" t="s">
        <v>355</v>
      </c>
      <c r="J318" t="s">
        <v>265</v>
      </c>
      <c r="K318" t="s">
        <v>1559</v>
      </c>
      <c r="L318" t="s">
        <v>266</v>
      </c>
      <c r="M318" t="s">
        <v>267</v>
      </c>
      <c r="N318" t="s">
        <v>267</v>
      </c>
      <c r="O318" t="s">
        <v>267</v>
      </c>
      <c r="P318">
        <v>1</v>
      </c>
      <c r="Q318">
        <v>0</v>
      </c>
      <c r="R318">
        <v>1</v>
      </c>
      <c r="S318" t="s">
        <v>1560</v>
      </c>
      <c r="T318" t="s">
        <v>267</v>
      </c>
      <c r="U318" t="s">
        <v>1561</v>
      </c>
      <c r="V318" t="b">
        <v>0</v>
      </c>
      <c r="W318" t="s">
        <v>265</v>
      </c>
      <c r="X318">
        <v>0</v>
      </c>
      <c r="Y318" t="s">
        <v>265</v>
      </c>
      <c r="Z318" t="s">
        <v>265</v>
      </c>
      <c r="AA318" t="s">
        <v>265</v>
      </c>
      <c r="AB318" t="s">
        <v>265</v>
      </c>
      <c r="AC318" t="s">
        <v>265</v>
      </c>
      <c r="AD318" t="s">
        <v>265</v>
      </c>
      <c r="AE318" t="s">
        <v>265</v>
      </c>
      <c r="AF318" t="s">
        <v>267</v>
      </c>
      <c r="AG318" t="s">
        <v>265</v>
      </c>
      <c r="AH318" t="s">
        <v>265</v>
      </c>
      <c r="AI318" t="s">
        <v>265</v>
      </c>
      <c r="AJ318" t="s">
        <v>265</v>
      </c>
      <c r="AL318" t="str">
        <f>IF(Sudan_News12[[#This Row],[relevancy_classification_english]]="Relevant","مناسب",IF(Sudan_News12[[#This Row],[relevancy_classification_english]]="Relevant","عَرَضِيّ",""))</f>
        <v/>
      </c>
      <c r="AN318" t="str">
        <f>IF(Sudan_News12[[#This Row],[sentiment_analysis_english]]="Negative","سلبي",IF(Sudan_News12[[#This Row],[sentiment_analysis_english]]="Neutral","حيادي",IF(Sudan_News12[[#This Row],[sentiment_analysis_english]]="Positive","إيجابي","")))</f>
        <v/>
      </c>
      <c r="AO318" t="e">
        <f>INDEX(TextClassificationList[],MATCH(Sudan_News12[[#This Row],[text_classification_arabic]],TextClassificationList[text_classification_arabic],0),1)</f>
        <v>#N/A</v>
      </c>
      <c r="AQ318" t="e">
        <f>INDEX(TextClassificationList[],MATCH(Sudan_News12[[#This Row],[text_classification_arabic2]],TextClassificationList[text_classification_arabic],0),1)</f>
        <v>#N/A</v>
      </c>
      <c r="AS318" t="e">
        <f>INDEX(TextClassificationList[],MATCH(Sudan_News12[[#This Row],[text_classification_arabic3]],TextClassificationList[text_classification_arabic],0),1)</f>
        <v>#N/A</v>
      </c>
      <c r="AU318" t="e">
        <f>INDEX(TextClassificationList[],MATCH(Sudan_News12[[#This Row],[text_classification_arabic4]],TextClassificationList[text_classification_arabic],0),1)</f>
        <v>#N/A</v>
      </c>
      <c r="AW318" t="e">
        <f>INDEX(TextClassificationList[],MATCH(Sudan_News12[[#This Row],[text_classification_arabic5]],TextClassificationList[text_classification_arabic],0),1)</f>
        <v>#N/A</v>
      </c>
    </row>
    <row r="319" spans="1:49" x14ac:dyDescent="0.2">
      <c r="A319">
        <v>1.5037895043432489E+18</v>
      </c>
      <c r="B319">
        <v>1.5037895043432489E+18</v>
      </c>
      <c r="C319" t="s">
        <v>1562</v>
      </c>
      <c r="D319" s="1">
        <v>44635</v>
      </c>
      <c r="E319" s="2">
        <v>0.82327546296296295</v>
      </c>
      <c r="F319">
        <v>200</v>
      </c>
      <c r="G319">
        <v>1889611729</v>
      </c>
      <c r="H319" t="s">
        <v>354</v>
      </c>
      <c r="I319" t="s">
        <v>355</v>
      </c>
      <c r="J319" t="s">
        <v>265</v>
      </c>
      <c r="K319" t="s">
        <v>1563</v>
      </c>
      <c r="L319" t="s">
        <v>266</v>
      </c>
      <c r="M319" t="s">
        <v>267</v>
      </c>
      <c r="N319" t="s">
        <v>267</v>
      </c>
      <c r="O319" t="s">
        <v>267</v>
      </c>
      <c r="P319">
        <v>0</v>
      </c>
      <c r="Q319">
        <v>2</v>
      </c>
      <c r="R319">
        <v>3</v>
      </c>
      <c r="S319" t="s">
        <v>1564</v>
      </c>
      <c r="T319" t="s">
        <v>267</v>
      </c>
      <c r="U319" t="s">
        <v>1565</v>
      </c>
      <c r="V319" t="b">
        <v>0</v>
      </c>
      <c r="W319" t="s">
        <v>265</v>
      </c>
      <c r="X319">
        <v>0</v>
      </c>
      <c r="Y319" t="s">
        <v>265</v>
      </c>
      <c r="Z319" t="s">
        <v>265</v>
      </c>
      <c r="AA319" t="s">
        <v>265</v>
      </c>
      <c r="AB319" t="s">
        <v>265</v>
      </c>
      <c r="AC319" t="s">
        <v>265</v>
      </c>
      <c r="AD319" t="s">
        <v>265</v>
      </c>
      <c r="AE319" t="s">
        <v>265</v>
      </c>
      <c r="AF319" t="s">
        <v>267</v>
      </c>
      <c r="AG319" t="s">
        <v>265</v>
      </c>
      <c r="AH319" t="s">
        <v>265</v>
      </c>
      <c r="AI319" t="s">
        <v>265</v>
      </c>
      <c r="AJ319" t="s">
        <v>265</v>
      </c>
      <c r="AL319" t="str">
        <f>IF(Sudan_News12[[#This Row],[relevancy_classification_english]]="Relevant","مناسب",IF(Sudan_News12[[#This Row],[relevancy_classification_english]]="Relevant","عَرَضِيّ",""))</f>
        <v/>
      </c>
      <c r="AN319" t="str">
        <f>IF(Sudan_News12[[#This Row],[sentiment_analysis_english]]="Negative","سلبي",IF(Sudan_News12[[#This Row],[sentiment_analysis_english]]="Neutral","حيادي",IF(Sudan_News12[[#This Row],[sentiment_analysis_english]]="Positive","إيجابي","")))</f>
        <v/>
      </c>
      <c r="AO319" t="e">
        <f>INDEX(TextClassificationList[],MATCH(Sudan_News12[[#This Row],[text_classification_arabic]],TextClassificationList[text_classification_arabic],0),1)</f>
        <v>#N/A</v>
      </c>
      <c r="AQ319" t="e">
        <f>INDEX(TextClassificationList[],MATCH(Sudan_News12[[#This Row],[text_classification_arabic2]],TextClassificationList[text_classification_arabic],0),1)</f>
        <v>#N/A</v>
      </c>
      <c r="AS319" t="e">
        <f>INDEX(TextClassificationList[],MATCH(Sudan_News12[[#This Row],[text_classification_arabic3]],TextClassificationList[text_classification_arabic],0),1)</f>
        <v>#N/A</v>
      </c>
      <c r="AU319" t="e">
        <f>INDEX(TextClassificationList[],MATCH(Sudan_News12[[#This Row],[text_classification_arabic4]],TextClassificationList[text_classification_arabic],0),1)</f>
        <v>#N/A</v>
      </c>
      <c r="AW319" t="e">
        <f>INDEX(TextClassificationList[],MATCH(Sudan_News12[[#This Row],[text_classification_arabic5]],TextClassificationList[text_classification_arabic],0),1)</f>
        <v>#N/A</v>
      </c>
    </row>
    <row r="320" spans="1:49" x14ac:dyDescent="0.2">
      <c r="A320">
        <v>1.5037788875321057E+18</v>
      </c>
      <c r="B320">
        <v>1.5037788875321057E+18</v>
      </c>
      <c r="C320" t="s">
        <v>1566</v>
      </c>
      <c r="D320" s="1">
        <v>44635</v>
      </c>
      <c r="E320" s="2">
        <v>0.79398148148148151</v>
      </c>
      <c r="F320">
        <v>200</v>
      </c>
      <c r="G320">
        <v>1889611729</v>
      </c>
      <c r="H320" t="s">
        <v>354</v>
      </c>
      <c r="I320" t="s">
        <v>355</v>
      </c>
      <c r="J320" t="s">
        <v>265</v>
      </c>
      <c r="K320" t="s">
        <v>1567</v>
      </c>
      <c r="L320" t="s">
        <v>266</v>
      </c>
      <c r="M320" t="s">
        <v>267</v>
      </c>
      <c r="N320" t="s">
        <v>267</v>
      </c>
      <c r="O320" t="s">
        <v>267</v>
      </c>
      <c r="P320">
        <v>0</v>
      </c>
      <c r="Q320">
        <v>0</v>
      </c>
      <c r="R320">
        <v>2</v>
      </c>
      <c r="S320" t="s">
        <v>267</v>
      </c>
      <c r="T320" t="s">
        <v>267</v>
      </c>
      <c r="U320" t="s">
        <v>1568</v>
      </c>
      <c r="V320" t="b">
        <v>0</v>
      </c>
      <c r="W320" t="s">
        <v>265</v>
      </c>
      <c r="X320">
        <v>0</v>
      </c>
      <c r="Y320" t="s">
        <v>265</v>
      </c>
      <c r="Z320" t="s">
        <v>265</v>
      </c>
      <c r="AA320" t="s">
        <v>265</v>
      </c>
      <c r="AB320" t="s">
        <v>265</v>
      </c>
      <c r="AC320" t="s">
        <v>265</v>
      </c>
      <c r="AD320" t="s">
        <v>265</v>
      </c>
      <c r="AE320" t="s">
        <v>265</v>
      </c>
      <c r="AF320" t="s">
        <v>267</v>
      </c>
      <c r="AG320" t="s">
        <v>265</v>
      </c>
      <c r="AH320" t="s">
        <v>265</v>
      </c>
      <c r="AI320" t="s">
        <v>265</v>
      </c>
      <c r="AJ320" t="s">
        <v>265</v>
      </c>
      <c r="AL320" t="str">
        <f>IF(Sudan_News12[[#This Row],[relevancy_classification_english]]="Relevant","مناسب",IF(Sudan_News12[[#This Row],[relevancy_classification_english]]="Relevant","عَرَضِيّ",""))</f>
        <v/>
      </c>
      <c r="AN320" t="str">
        <f>IF(Sudan_News12[[#This Row],[sentiment_analysis_english]]="Negative","سلبي",IF(Sudan_News12[[#This Row],[sentiment_analysis_english]]="Neutral","حيادي",IF(Sudan_News12[[#This Row],[sentiment_analysis_english]]="Positive","إيجابي","")))</f>
        <v/>
      </c>
      <c r="AO320" t="e">
        <f>INDEX(TextClassificationList[],MATCH(Sudan_News12[[#This Row],[text_classification_arabic]],TextClassificationList[text_classification_arabic],0),1)</f>
        <v>#N/A</v>
      </c>
      <c r="AQ320" t="e">
        <f>INDEX(TextClassificationList[],MATCH(Sudan_News12[[#This Row],[text_classification_arabic2]],TextClassificationList[text_classification_arabic],0),1)</f>
        <v>#N/A</v>
      </c>
      <c r="AS320" t="e">
        <f>INDEX(TextClassificationList[],MATCH(Sudan_News12[[#This Row],[text_classification_arabic3]],TextClassificationList[text_classification_arabic],0),1)</f>
        <v>#N/A</v>
      </c>
      <c r="AU320" t="e">
        <f>INDEX(TextClassificationList[],MATCH(Sudan_News12[[#This Row],[text_classification_arabic4]],TextClassificationList[text_classification_arabic],0),1)</f>
        <v>#N/A</v>
      </c>
      <c r="AW320" t="e">
        <f>INDEX(TextClassificationList[],MATCH(Sudan_News12[[#This Row],[text_classification_arabic5]],TextClassificationList[text_classification_arabic],0),1)</f>
        <v>#N/A</v>
      </c>
    </row>
    <row r="321" spans="1:49" x14ac:dyDescent="0.2">
      <c r="A321">
        <v>1.5037755557532385E+18</v>
      </c>
      <c r="B321">
        <v>1.5037755557532385E+18</v>
      </c>
      <c r="C321" t="s">
        <v>1569</v>
      </c>
      <c r="D321" s="1">
        <v>44635</v>
      </c>
      <c r="E321" s="2">
        <v>0.78478009259259263</v>
      </c>
      <c r="F321">
        <v>200</v>
      </c>
      <c r="G321">
        <v>1889611729</v>
      </c>
      <c r="H321" t="s">
        <v>354</v>
      </c>
      <c r="I321" t="s">
        <v>355</v>
      </c>
      <c r="J321" t="s">
        <v>265</v>
      </c>
      <c r="K321" t="s">
        <v>1570</v>
      </c>
      <c r="L321" t="s">
        <v>266</v>
      </c>
      <c r="M321" t="s">
        <v>267</v>
      </c>
      <c r="N321" t="s">
        <v>267</v>
      </c>
      <c r="O321" t="s">
        <v>267</v>
      </c>
      <c r="P321">
        <v>0</v>
      </c>
      <c r="Q321">
        <v>26</v>
      </c>
      <c r="R321">
        <v>27</v>
      </c>
      <c r="S321" t="s">
        <v>1571</v>
      </c>
      <c r="T321" t="s">
        <v>267</v>
      </c>
      <c r="U321" t="s">
        <v>1572</v>
      </c>
      <c r="V321" t="b">
        <v>0</v>
      </c>
      <c r="W321" t="s">
        <v>265</v>
      </c>
      <c r="X321">
        <v>0</v>
      </c>
      <c r="Y321" t="s">
        <v>265</v>
      </c>
      <c r="Z321" t="s">
        <v>265</v>
      </c>
      <c r="AA321" t="s">
        <v>265</v>
      </c>
      <c r="AB321" t="s">
        <v>265</v>
      </c>
      <c r="AC321" t="s">
        <v>265</v>
      </c>
      <c r="AD321" t="s">
        <v>265</v>
      </c>
      <c r="AE321" t="s">
        <v>265</v>
      </c>
      <c r="AF321" t="s">
        <v>267</v>
      </c>
      <c r="AG321" t="s">
        <v>265</v>
      </c>
      <c r="AH321" t="s">
        <v>265</v>
      </c>
      <c r="AI321" t="s">
        <v>265</v>
      </c>
      <c r="AJ321" t="s">
        <v>265</v>
      </c>
      <c r="AL321" t="str">
        <f>IF(Sudan_News12[[#This Row],[relevancy_classification_english]]="Relevant","مناسب",IF(Sudan_News12[[#This Row],[relevancy_classification_english]]="Relevant","عَرَضِيّ",""))</f>
        <v/>
      </c>
      <c r="AN321" t="str">
        <f>IF(Sudan_News12[[#This Row],[sentiment_analysis_english]]="Negative","سلبي",IF(Sudan_News12[[#This Row],[sentiment_analysis_english]]="Neutral","حيادي",IF(Sudan_News12[[#This Row],[sentiment_analysis_english]]="Positive","إيجابي","")))</f>
        <v/>
      </c>
      <c r="AO321" t="e">
        <f>INDEX(TextClassificationList[],MATCH(Sudan_News12[[#This Row],[text_classification_arabic]],TextClassificationList[text_classification_arabic],0),1)</f>
        <v>#N/A</v>
      </c>
      <c r="AQ321" t="e">
        <f>INDEX(TextClassificationList[],MATCH(Sudan_News12[[#This Row],[text_classification_arabic2]],TextClassificationList[text_classification_arabic],0),1)</f>
        <v>#N/A</v>
      </c>
      <c r="AS321" t="e">
        <f>INDEX(TextClassificationList[],MATCH(Sudan_News12[[#This Row],[text_classification_arabic3]],TextClassificationList[text_classification_arabic],0),1)</f>
        <v>#N/A</v>
      </c>
      <c r="AU321" t="e">
        <f>INDEX(TextClassificationList[],MATCH(Sudan_News12[[#This Row],[text_classification_arabic4]],TextClassificationList[text_classification_arabic],0),1)</f>
        <v>#N/A</v>
      </c>
      <c r="AW321" t="e">
        <f>INDEX(TextClassificationList[],MATCH(Sudan_News12[[#This Row],[text_classification_arabic5]],TextClassificationList[text_classification_arabic],0),1)</f>
        <v>#N/A</v>
      </c>
    </row>
    <row r="322" spans="1:49" x14ac:dyDescent="0.2">
      <c r="A322">
        <v>1.5037751274393477E+18</v>
      </c>
      <c r="B322">
        <v>1.5037751274393477E+18</v>
      </c>
      <c r="C322" t="s">
        <v>1573</v>
      </c>
      <c r="D322" s="1">
        <v>44635</v>
      </c>
      <c r="E322" s="2">
        <v>0.783599537037037</v>
      </c>
      <c r="F322">
        <v>200</v>
      </c>
      <c r="G322">
        <v>1889611729</v>
      </c>
      <c r="H322" t="s">
        <v>354</v>
      </c>
      <c r="I322" t="s">
        <v>355</v>
      </c>
      <c r="J322" t="s">
        <v>265</v>
      </c>
      <c r="K322" t="s">
        <v>1574</v>
      </c>
      <c r="L322" t="s">
        <v>266</v>
      </c>
      <c r="M322" t="s">
        <v>267</v>
      </c>
      <c r="N322" t="s">
        <v>267</v>
      </c>
      <c r="O322" t="s">
        <v>267</v>
      </c>
      <c r="P322">
        <v>0</v>
      </c>
      <c r="Q322">
        <v>1</v>
      </c>
      <c r="R322">
        <v>1</v>
      </c>
      <c r="S322" t="s">
        <v>267</v>
      </c>
      <c r="T322" t="s">
        <v>267</v>
      </c>
      <c r="U322" t="s">
        <v>1575</v>
      </c>
      <c r="V322" t="b">
        <v>0</v>
      </c>
      <c r="W322" t="s">
        <v>265</v>
      </c>
      <c r="X322">
        <v>0</v>
      </c>
      <c r="Y322" t="s">
        <v>265</v>
      </c>
      <c r="Z322" t="s">
        <v>265</v>
      </c>
      <c r="AA322" t="s">
        <v>265</v>
      </c>
      <c r="AB322" t="s">
        <v>265</v>
      </c>
      <c r="AC322" t="s">
        <v>265</v>
      </c>
      <c r="AD322" t="s">
        <v>265</v>
      </c>
      <c r="AE322" t="s">
        <v>265</v>
      </c>
      <c r="AF322" t="s">
        <v>267</v>
      </c>
      <c r="AG322" t="s">
        <v>265</v>
      </c>
      <c r="AH322" t="s">
        <v>265</v>
      </c>
      <c r="AI322" t="s">
        <v>265</v>
      </c>
      <c r="AJ322" t="s">
        <v>265</v>
      </c>
      <c r="AL322" t="str">
        <f>IF(Sudan_News12[[#This Row],[relevancy_classification_english]]="Relevant","مناسب",IF(Sudan_News12[[#This Row],[relevancy_classification_english]]="Relevant","عَرَضِيّ",""))</f>
        <v/>
      </c>
      <c r="AN322" t="str">
        <f>IF(Sudan_News12[[#This Row],[sentiment_analysis_english]]="Negative","سلبي",IF(Sudan_News12[[#This Row],[sentiment_analysis_english]]="Neutral","حيادي",IF(Sudan_News12[[#This Row],[sentiment_analysis_english]]="Positive","إيجابي","")))</f>
        <v/>
      </c>
      <c r="AO322" t="e">
        <f>INDEX(TextClassificationList[],MATCH(Sudan_News12[[#This Row],[text_classification_arabic]],TextClassificationList[text_classification_arabic],0),1)</f>
        <v>#N/A</v>
      </c>
      <c r="AQ322" t="e">
        <f>INDEX(TextClassificationList[],MATCH(Sudan_News12[[#This Row],[text_classification_arabic2]],TextClassificationList[text_classification_arabic],0),1)</f>
        <v>#N/A</v>
      </c>
      <c r="AS322" t="e">
        <f>INDEX(TextClassificationList[],MATCH(Sudan_News12[[#This Row],[text_classification_arabic3]],TextClassificationList[text_classification_arabic],0),1)</f>
        <v>#N/A</v>
      </c>
      <c r="AU322" t="e">
        <f>INDEX(TextClassificationList[],MATCH(Sudan_News12[[#This Row],[text_classification_arabic4]],TextClassificationList[text_classification_arabic],0),1)</f>
        <v>#N/A</v>
      </c>
      <c r="AW322" t="e">
        <f>INDEX(TextClassificationList[],MATCH(Sudan_News12[[#This Row],[text_classification_arabic5]],TextClassificationList[text_classification_arabic],0),1)</f>
        <v>#N/A</v>
      </c>
    </row>
    <row r="323" spans="1:49" x14ac:dyDescent="0.2">
      <c r="A323">
        <v>1.503754301218476E+18</v>
      </c>
      <c r="B323">
        <v>1.503754301218476E+18</v>
      </c>
      <c r="C323" t="s">
        <v>1576</v>
      </c>
      <c r="D323" s="1">
        <v>44635</v>
      </c>
      <c r="E323" s="2">
        <v>0.72613425925925923</v>
      </c>
      <c r="F323">
        <v>200</v>
      </c>
      <c r="G323">
        <v>1889611729</v>
      </c>
      <c r="H323" t="s">
        <v>354</v>
      </c>
      <c r="I323" t="s">
        <v>355</v>
      </c>
      <c r="J323" t="s">
        <v>265</v>
      </c>
      <c r="K323" t="s">
        <v>1577</v>
      </c>
      <c r="L323" t="s">
        <v>273</v>
      </c>
      <c r="M323" t="s">
        <v>267</v>
      </c>
      <c r="N323" t="s">
        <v>1578</v>
      </c>
      <c r="O323" t="s">
        <v>267</v>
      </c>
      <c r="P323">
        <v>0</v>
      </c>
      <c r="Q323">
        <v>0</v>
      </c>
      <c r="R323">
        <v>0</v>
      </c>
      <c r="S323" t="s">
        <v>267</v>
      </c>
      <c r="T323" t="s">
        <v>267</v>
      </c>
      <c r="U323" t="s">
        <v>1579</v>
      </c>
      <c r="V323" t="b">
        <v>0</v>
      </c>
      <c r="W323" t="s">
        <v>265</v>
      </c>
      <c r="X323">
        <v>0</v>
      </c>
      <c r="Y323" t="s">
        <v>265</v>
      </c>
      <c r="Z323" t="s">
        <v>265</v>
      </c>
      <c r="AA323" t="s">
        <v>265</v>
      </c>
      <c r="AB323" t="s">
        <v>265</v>
      </c>
      <c r="AC323" t="s">
        <v>265</v>
      </c>
      <c r="AD323" t="s">
        <v>265</v>
      </c>
      <c r="AE323" t="s">
        <v>265</v>
      </c>
      <c r="AF323" t="s">
        <v>267</v>
      </c>
      <c r="AG323" t="s">
        <v>265</v>
      </c>
      <c r="AH323" t="s">
        <v>265</v>
      </c>
      <c r="AI323" t="s">
        <v>265</v>
      </c>
      <c r="AJ323" t="s">
        <v>265</v>
      </c>
      <c r="AL323" t="str">
        <f>IF(Sudan_News12[[#This Row],[relevancy_classification_english]]="Relevant","مناسب",IF(Sudan_News12[[#This Row],[relevancy_classification_english]]="Relevant","عَرَضِيّ",""))</f>
        <v/>
      </c>
      <c r="AN323" t="str">
        <f>IF(Sudan_News12[[#This Row],[sentiment_analysis_english]]="Negative","سلبي",IF(Sudan_News12[[#This Row],[sentiment_analysis_english]]="Neutral","حيادي",IF(Sudan_News12[[#This Row],[sentiment_analysis_english]]="Positive","إيجابي","")))</f>
        <v/>
      </c>
      <c r="AO323" t="e">
        <f>INDEX(TextClassificationList[],MATCH(Sudan_News12[[#This Row],[text_classification_arabic]],TextClassificationList[text_classification_arabic],0),1)</f>
        <v>#N/A</v>
      </c>
      <c r="AQ323" t="e">
        <f>INDEX(TextClassificationList[],MATCH(Sudan_News12[[#This Row],[text_classification_arabic2]],TextClassificationList[text_classification_arabic],0),1)</f>
        <v>#N/A</v>
      </c>
      <c r="AS323" t="e">
        <f>INDEX(TextClassificationList[],MATCH(Sudan_News12[[#This Row],[text_classification_arabic3]],TextClassificationList[text_classification_arabic],0),1)</f>
        <v>#N/A</v>
      </c>
      <c r="AU323" t="e">
        <f>INDEX(TextClassificationList[],MATCH(Sudan_News12[[#This Row],[text_classification_arabic4]],TextClassificationList[text_classification_arabic],0),1)</f>
        <v>#N/A</v>
      </c>
      <c r="AW323" t="e">
        <f>INDEX(TextClassificationList[],MATCH(Sudan_News12[[#This Row],[text_classification_arabic5]],TextClassificationList[text_classification_arabic],0),1)</f>
        <v>#N/A</v>
      </c>
    </row>
    <row r="324" spans="1:49" x14ac:dyDescent="0.2">
      <c r="A324">
        <v>1.5034801780513628E+18</v>
      </c>
      <c r="B324">
        <v>1.5029102251033436E+18</v>
      </c>
      <c r="C324" t="s">
        <v>1580</v>
      </c>
      <c r="D324" s="1">
        <v>44634</v>
      </c>
      <c r="E324" s="2">
        <v>0.96969907407407407</v>
      </c>
      <c r="F324">
        <v>200</v>
      </c>
      <c r="G324">
        <v>1889611729</v>
      </c>
      <c r="H324" t="s">
        <v>354</v>
      </c>
      <c r="I324" t="s">
        <v>355</v>
      </c>
      <c r="J324" t="s">
        <v>265</v>
      </c>
      <c r="K324" t="s">
        <v>1581</v>
      </c>
      <c r="L324" t="s">
        <v>266</v>
      </c>
      <c r="M324" t="s">
        <v>267</v>
      </c>
      <c r="N324" t="s">
        <v>267</v>
      </c>
      <c r="O324" t="s">
        <v>267</v>
      </c>
      <c r="P324">
        <v>0</v>
      </c>
      <c r="Q324">
        <v>0</v>
      </c>
      <c r="R324">
        <v>0</v>
      </c>
      <c r="S324" t="s">
        <v>267</v>
      </c>
      <c r="T324" t="s">
        <v>267</v>
      </c>
      <c r="U324" t="s">
        <v>1582</v>
      </c>
      <c r="V324" t="b">
        <v>0</v>
      </c>
      <c r="W324" t="s">
        <v>265</v>
      </c>
      <c r="X324">
        <v>0</v>
      </c>
      <c r="Y324" t="s">
        <v>265</v>
      </c>
      <c r="Z324" t="s">
        <v>265</v>
      </c>
      <c r="AA324" t="s">
        <v>265</v>
      </c>
      <c r="AB324" t="s">
        <v>265</v>
      </c>
      <c r="AC324" t="s">
        <v>265</v>
      </c>
      <c r="AD324" t="s">
        <v>265</v>
      </c>
      <c r="AE324" t="s">
        <v>265</v>
      </c>
      <c r="AF324" t="s">
        <v>1583</v>
      </c>
      <c r="AG324" t="s">
        <v>265</v>
      </c>
      <c r="AH324" t="s">
        <v>265</v>
      </c>
      <c r="AI324" t="s">
        <v>265</v>
      </c>
      <c r="AJ324" t="s">
        <v>265</v>
      </c>
      <c r="AL324" t="str">
        <f>IF(Sudan_News12[[#This Row],[relevancy_classification_english]]="Relevant","مناسب",IF(Sudan_News12[[#This Row],[relevancy_classification_english]]="Relevant","عَرَضِيّ",""))</f>
        <v/>
      </c>
      <c r="AN324" t="str">
        <f>IF(Sudan_News12[[#This Row],[sentiment_analysis_english]]="Negative","سلبي",IF(Sudan_News12[[#This Row],[sentiment_analysis_english]]="Neutral","حيادي",IF(Sudan_News12[[#This Row],[sentiment_analysis_english]]="Positive","إيجابي","")))</f>
        <v/>
      </c>
      <c r="AO324" t="e">
        <f>INDEX(TextClassificationList[],MATCH(Sudan_News12[[#This Row],[text_classification_arabic]],TextClassificationList[text_classification_arabic],0),1)</f>
        <v>#N/A</v>
      </c>
      <c r="AQ324" t="e">
        <f>INDEX(TextClassificationList[],MATCH(Sudan_News12[[#This Row],[text_classification_arabic2]],TextClassificationList[text_classification_arabic],0),1)</f>
        <v>#N/A</v>
      </c>
      <c r="AS324" t="e">
        <f>INDEX(TextClassificationList[],MATCH(Sudan_News12[[#This Row],[text_classification_arabic3]],TextClassificationList[text_classification_arabic],0),1)</f>
        <v>#N/A</v>
      </c>
      <c r="AU324" t="e">
        <f>INDEX(TextClassificationList[],MATCH(Sudan_News12[[#This Row],[text_classification_arabic4]],TextClassificationList[text_classification_arabic],0),1)</f>
        <v>#N/A</v>
      </c>
      <c r="AW324" t="e">
        <f>INDEX(TextClassificationList[],MATCH(Sudan_News12[[#This Row],[text_classification_arabic5]],TextClassificationList[text_classification_arabic],0),1)</f>
        <v>#N/A</v>
      </c>
    </row>
    <row r="325" spans="1:49" x14ac:dyDescent="0.2">
      <c r="A325">
        <v>1.5034793263558984E+18</v>
      </c>
      <c r="B325">
        <v>1.5034793263558984E+18</v>
      </c>
      <c r="C325" t="s">
        <v>1584</v>
      </c>
      <c r="D325" s="1">
        <v>44634</v>
      </c>
      <c r="E325" s="2">
        <v>0.96734953703703708</v>
      </c>
      <c r="F325">
        <v>200</v>
      </c>
      <c r="G325">
        <v>1889611729</v>
      </c>
      <c r="H325" t="s">
        <v>354</v>
      </c>
      <c r="I325" t="s">
        <v>355</v>
      </c>
      <c r="J325" t="s">
        <v>265</v>
      </c>
      <c r="K325" t="s">
        <v>1585</v>
      </c>
      <c r="L325" t="s">
        <v>266</v>
      </c>
      <c r="M325" t="s">
        <v>267</v>
      </c>
      <c r="N325" t="s">
        <v>267</v>
      </c>
      <c r="O325" t="s">
        <v>1586</v>
      </c>
      <c r="P325">
        <v>0</v>
      </c>
      <c r="Q325">
        <v>0</v>
      </c>
      <c r="R325">
        <v>0</v>
      </c>
      <c r="S325" t="s">
        <v>1587</v>
      </c>
      <c r="T325" t="s">
        <v>267</v>
      </c>
      <c r="U325" t="s">
        <v>1588</v>
      </c>
      <c r="V325" t="b">
        <v>0</v>
      </c>
      <c r="W325" t="s">
        <v>265</v>
      </c>
      <c r="X325">
        <v>1</v>
      </c>
      <c r="Y325" t="s">
        <v>1589</v>
      </c>
      <c r="Z325" t="s">
        <v>265</v>
      </c>
      <c r="AA325" t="s">
        <v>265</v>
      </c>
      <c r="AB325" t="s">
        <v>265</v>
      </c>
      <c r="AC325" t="s">
        <v>265</v>
      </c>
      <c r="AD325" t="s">
        <v>265</v>
      </c>
      <c r="AE325" t="s">
        <v>265</v>
      </c>
      <c r="AF325" t="s">
        <v>267</v>
      </c>
      <c r="AG325" t="s">
        <v>265</v>
      </c>
      <c r="AH325" t="s">
        <v>265</v>
      </c>
      <c r="AI325" t="s">
        <v>265</v>
      </c>
      <c r="AJ325" t="s">
        <v>265</v>
      </c>
      <c r="AL325" t="str">
        <f>IF(Sudan_News12[[#This Row],[relevancy_classification_english]]="Relevant","مناسب",IF(Sudan_News12[[#This Row],[relevancy_classification_english]]="Relevant","عَرَضِيّ",""))</f>
        <v/>
      </c>
      <c r="AN325" t="str">
        <f>IF(Sudan_News12[[#This Row],[sentiment_analysis_english]]="Negative","سلبي",IF(Sudan_News12[[#This Row],[sentiment_analysis_english]]="Neutral","حيادي",IF(Sudan_News12[[#This Row],[sentiment_analysis_english]]="Positive","إيجابي","")))</f>
        <v/>
      </c>
      <c r="AO325" t="e">
        <f>INDEX(TextClassificationList[],MATCH(Sudan_News12[[#This Row],[text_classification_arabic]],TextClassificationList[text_classification_arabic],0),1)</f>
        <v>#N/A</v>
      </c>
      <c r="AQ325" t="e">
        <f>INDEX(TextClassificationList[],MATCH(Sudan_News12[[#This Row],[text_classification_arabic2]],TextClassificationList[text_classification_arabic],0),1)</f>
        <v>#N/A</v>
      </c>
      <c r="AS325" t="e">
        <f>INDEX(TextClassificationList[],MATCH(Sudan_News12[[#This Row],[text_classification_arabic3]],TextClassificationList[text_classification_arabic],0),1)</f>
        <v>#N/A</v>
      </c>
      <c r="AU325" t="e">
        <f>INDEX(TextClassificationList[],MATCH(Sudan_News12[[#This Row],[text_classification_arabic4]],TextClassificationList[text_classification_arabic],0),1)</f>
        <v>#N/A</v>
      </c>
      <c r="AW325" t="e">
        <f>INDEX(TextClassificationList[],MATCH(Sudan_News12[[#This Row],[text_classification_arabic5]],TextClassificationList[text_classification_arabic],0),1)</f>
        <v>#N/A</v>
      </c>
    </row>
    <row r="326" spans="1:49" x14ac:dyDescent="0.2">
      <c r="A326">
        <v>1.5033767121549844E+18</v>
      </c>
      <c r="B326">
        <v>1.5033767121549844E+18</v>
      </c>
      <c r="C326" t="s">
        <v>1590</v>
      </c>
      <c r="D326" s="1">
        <v>44634</v>
      </c>
      <c r="E326" s="2">
        <v>0.68418981481481478</v>
      </c>
      <c r="F326">
        <v>200</v>
      </c>
      <c r="G326">
        <v>1889611729</v>
      </c>
      <c r="H326" t="s">
        <v>354</v>
      </c>
      <c r="I326" t="s">
        <v>355</v>
      </c>
      <c r="J326" t="s">
        <v>265</v>
      </c>
      <c r="K326" t="s">
        <v>1591</v>
      </c>
      <c r="L326" t="s">
        <v>266</v>
      </c>
      <c r="M326" t="s">
        <v>267</v>
      </c>
      <c r="N326" t="s">
        <v>267</v>
      </c>
      <c r="O326" t="s">
        <v>267</v>
      </c>
      <c r="P326">
        <v>0</v>
      </c>
      <c r="Q326">
        <v>1</v>
      </c>
      <c r="R326">
        <v>3</v>
      </c>
      <c r="S326" t="s">
        <v>1592</v>
      </c>
      <c r="T326" t="s">
        <v>267</v>
      </c>
      <c r="U326" t="s">
        <v>1593</v>
      </c>
      <c r="V326" t="b">
        <v>0</v>
      </c>
      <c r="W326" t="s">
        <v>265</v>
      </c>
      <c r="X326">
        <v>0</v>
      </c>
      <c r="Y326" t="s">
        <v>265</v>
      </c>
      <c r="Z326" t="s">
        <v>265</v>
      </c>
      <c r="AA326" t="s">
        <v>265</v>
      </c>
      <c r="AB326" t="s">
        <v>265</v>
      </c>
      <c r="AC326" t="s">
        <v>265</v>
      </c>
      <c r="AD326" t="s">
        <v>265</v>
      </c>
      <c r="AE326" t="s">
        <v>265</v>
      </c>
      <c r="AF326" t="s">
        <v>267</v>
      </c>
      <c r="AG326" t="s">
        <v>265</v>
      </c>
      <c r="AH326" t="s">
        <v>265</v>
      </c>
      <c r="AI326" t="s">
        <v>265</v>
      </c>
      <c r="AJ326" t="s">
        <v>265</v>
      </c>
      <c r="AL326" t="str">
        <f>IF(Sudan_News12[[#This Row],[relevancy_classification_english]]="Relevant","مناسب",IF(Sudan_News12[[#This Row],[relevancy_classification_english]]="Relevant","عَرَضِيّ",""))</f>
        <v/>
      </c>
      <c r="AN326" t="str">
        <f>IF(Sudan_News12[[#This Row],[sentiment_analysis_english]]="Negative","سلبي",IF(Sudan_News12[[#This Row],[sentiment_analysis_english]]="Neutral","حيادي",IF(Sudan_News12[[#This Row],[sentiment_analysis_english]]="Positive","إيجابي","")))</f>
        <v/>
      </c>
      <c r="AO326" t="e">
        <f>INDEX(TextClassificationList[],MATCH(Sudan_News12[[#This Row],[text_classification_arabic]],TextClassificationList[text_classification_arabic],0),1)</f>
        <v>#N/A</v>
      </c>
      <c r="AQ326" t="e">
        <f>INDEX(TextClassificationList[],MATCH(Sudan_News12[[#This Row],[text_classification_arabic2]],TextClassificationList[text_classification_arabic],0),1)</f>
        <v>#N/A</v>
      </c>
      <c r="AS326" t="e">
        <f>INDEX(TextClassificationList[],MATCH(Sudan_News12[[#This Row],[text_classification_arabic3]],TextClassificationList[text_classification_arabic],0),1)</f>
        <v>#N/A</v>
      </c>
      <c r="AU326" t="e">
        <f>INDEX(TextClassificationList[],MATCH(Sudan_News12[[#This Row],[text_classification_arabic4]],TextClassificationList[text_classification_arabic],0),1)</f>
        <v>#N/A</v>
      </c>
      <c r="AW326" t="e">
        <f>INDEX(TextClassificationList[],MATCH(Sudan_News12[[#This Row],[text_classification_arabic5]],TextClassificationList[text_classification_arabic],0),1)</f>
        <v>#N/A</v>
      </c>
    </row>
    <row r="327" spans="1:49" x14ac:dyDescent="0.2">
      <c r="A327">
        <v>1.5033682416154132E+18</v>
      </c>
      <c r="B327">
        <v>1.5033679766695608E+18</v>
      </c>
      <c r="C327" t="s">
        <v>1594</v>
      </c>
      <c r="D327" s="1">
        <v>44634</v>
      </c>
      <c r="E327" s="2">
        <v>0.66081018518518519</v>
      </c>
      <c r="F327">
        <v>200</v>
      </c>
      <c r="G327">
        <v>1889611729</v>
      </c>
      <c r="H327" t="s">
        <v>354</v>
      </c>
      <c r="I327" t="s">
        <v>355</v>
      </c>
      <c r="J327" t="s">
        <v>265</v>
      </c>
      <c r="K327" t="s">
        <v>1595</v>
      </c>
      <c r="L327" t="s">
        <v>266</v>
      </c>
      <c r="M327" t="s">
        <v>267</v>
      </c>
      <c r="N327" t="s">
        <v>267</v>
      </c>
      <c r="O327" t="s">
        <v>267</v>
      </c>
      <c r="P327">
        <v>0</v>
      </c>
      <c r="Q327">
        <v>1</v>
      </c>
      <c r="R327">
        <v>0</v>
      </c>
      <c r="S327" t="s">
        <v>267</v>
      </c>
      <c r="T327" t="s">
        <v>267</v>
      </c>
      <c r="U327" t="s">
        <v>1596</v>
      </c>
      <c r="V327" t="b">
        <v>0</v>
      </c>
      <c r="W327" t="s">
        <v>265</v>
      </c>
      <c r="X327">
        <v>0</v>
      </c>
      <c r="Y327" t="s">
        <v>265</v>
      </c>
      <c r="Z327" t="s">
        <v>265</v>
      </c>
      <c r="AA327" t="s">
        <v>265</v>
      </c>
      <c r="AB327" t="s">
        <v>265</v>
      </c>
      <c r="AC327" t="s">
        <v>265</v>
      </c>
      <c r="AD327" t="s">
        <v>265</v>
      </c>
      <c r="AE327" t="s">
        <v>265</v>
      </c>
      <c r="AF327" t="s">
        <v>267</v>
      </c>
      <c r="AG327" t="s">
        <v>265</v>
      </c>
      <c r="AH327" t="s">
        <v>265</v>
      </c>
      <c r="AI327" t="s">
        <v>265</v>
      </c>
      <c r="AJ327" t="s">
        <v>265</v>
      </c>
      <c r="AL327" t="str">
        <f>IF(Sudan_News12[[#This Row],[relevancy_classification_english]]="Relevant","مناسب",IF(Sudan_News12[[#This Row],[relevancy_classification_english]]="Relevant","عَرَضِيّ",""))</f>
        <v/>
      </c>
      <c r="AN327" t="str">
        <f>IF(Sudan_News12[[#This Row],[sentiment_analysis_english]]="Negative","سلبي",IF(Sudan_News12[[#This Row],[sentiment_analysis_english]]="Neutral","حيادي",IF(Sudan_News12[[#This Row],[sentiment_analysis_english]]="Positive","إيجابي","")))</f>
        <v/>
      </c>
      <c r="AO327" t="e">
        <f>INDEX(TextClassificationList[],MATCH(Sudan_News12[[#This Row],[text_classification_arabic]],TextClassificationList[text_classification_arabic],0),1)</f>
        <v>#N/A</v>
      </c>
      <c r="AQ327" t="e">
        <f>INDEX(TextClassificationList[],MATCH(Sudan_News12[[#This Row],[text_classification_arabic2]],TextClassificationList[text_classification_arabic],0),1)</f>
        <v>#N/A</v>
      </c>
      <c r="AS327" t="e">
        <f>INDEX(TextClassificationList[],MATCH(Sudan_News12[[#This Row],[text_classification_arabic3]],TextClassificationList[text_classification_arabic],0),1)</f>
        <v>#N/A</v>
      </c>
      <c r="AU327" t="e">
        <f>INDEX(TextClassificationList[],MATCH(Sudan_News12[[#This Row],[text_classification_arabic4]],TextClassificationList[text_classification_arabic],0),1)</f>
        <v>#N/A</v>
      </c>
      <c r="AW327" t="e">
        <f>INDEX(TextClassificationList[],MATCH(Sudan_News12[[#This Row],[text_classification_arabic5]],TextClassificationList[text_classification_arabic],0),1)</f>
        <v>#N/A</v>
      </c>
    </row>
    <row r="328" spans="1:49" x14ac:dyDescent="0.2">
      <c r="A328">
        <v>1.5033679766695608E+18</v>
      </c>
      <c r="B328">
        <v>1.5033679766695608E+18</v>
      </c>
      <c r="C328" t="s">
        <v>1597</v>
      </c>
      <c r="D328" s="1">
        <v>44634</v>
      </c>
      <c r="E328" s="2">
        <v>0.66008101851851853</v>
      </c>
      <c r="F328">
        <v>200</v>
      </c>
      <c r="G328">
        <v>1889611729</v>
      </c>
      <c r="H328" t="s">
        <v>354</v>
      </c>
      <c r="I328" t="s">
        <v>355</v>
      </c>
      <c r="J328" t="s">
        <v>265</v>
      </c>
      <c r="K328" t="s">
        <v>1598</v>
      </c>
      <c r="L328" t="s">
        <v>266</v>
      </c>
      <c r="M328" t="s">
        <v>267</v>
      </c>
      <c r="N328" t="s">
        <v>267</v>
      </c>
      <c r="O328" t="s">
        <v>267</v>
      </c>
      <c r="P328">
        <v>1</v>
      </c>
      <c r="Q328">
        <v>2</v>
      </c>
      <c r="R328">
        <v>2</v>
      </c>
      <c r="S328" t="s">
        <v>267</v>
      </c>
      <c r="T328" t="s">
        <v>267</v>
      </c>
      <c r="U328" t="s">
        <v>1599</v>
      </c>
      <c r="V328" t="b">
        <v>0</v>
      </c>
      <c r="W328" t="s">
        <v>265</v>
      </c>
      <c r="X328">
        <v>0</v>
      </c>
      <c r="Y328" t="s">
        <v>265</v>
      </c>
      <c r="Z328" t="s">
        <v>265</v>
      </c>
      <c r="AA328" t="s">
        <v>265</v>
      </c>
      <c r="AB328" t="s">
        <v>265</v>
      </c>
      <c r="AC328" t="s">
        <v>265</v>
      </c>
      <c r="AD328" t="s">
        <v>265</v>
      </c>
      <c r="AE328" t="s">
        <v>265</v>
      </c>
      <c r="AF328" t="s">
        <v>267</v>
      </c>
      <c r="AG328" t="s">
        <v>265</v>
      </c>
      <c r="AH328" t="s">
        <v>265</v>
      </c>
      <c r="AI328" t="s">
        <v>265</v>
      </c>
      <c r="AJ328" t="s">
        <v>265</v>
      </c>
      <c r="AL328" t="str">
        <f>IF(Sudan_News12[[#This Row],[relevancy_classification_english]]="Relevant","مناسب",IF(Sudan_News12[[#This Row],[relevancy_classification_english]]="Relevant","عَرَضِيّ",""))</f>
        <v/>
      </c>
      <c r="AN328" t="str">
        <f>IF(Sudan_News12[[#This Row],[sentiment_analysis_english]]="Negative","سلبي",IF(Sudan_News12[[#This Row],[sentiment_analysis_english]]="Neutral","حيادي",IF(Sudan_News12[[#This Row],[sentiment_analysis_english]]="Positive","إيجابي","")))</f>
        <v/>
      </c>
      <c r="AO328" t="e">
        <f>INDEX(TextClassificationList[],MATCH(Sudan_News12[[#This Row],[text_classification_arabic]],TextClassificationList[text_classification_arabic],0),1)</f>
        <v>#N/A</v>
      </c>
      <c r="AQ328" t="e">
        <f>INDEX(TextClassificationList[],MATCH(Sudan_News12[[#This Row],[text_classification_arabic2]],TextClassificationList[text_classification_arabic],0),1)</f>
        <v>#N/A</v>
      </c>
      <c r="AS328" t="e">
        <f>INDEX(TextClassificationList[],MATCH(Sudan_News12[[#This Row],[text_classification_arabic3]],TextClassificationList[text_classification_arabic],0),1)</f>
        <v>#N/A</v>
      </c>
      <c r="AU328" t="e">
        <f>INDEX(TextClassificationList[],MATCH(Sudan_News12[[#This Row],[text_classification_arabic4]],TextClassificationList[text_classification_arabic],0),1)</f>
        <v>#N/A</v>
      </c>
      <c r="AW328" t="e">
        <f>INDEX(TextClassificationList[],MATCH(Sudan_News12[[#This Row],[text_classification_arabic5]],TextClassificationList[text_classification_arabic],0),1)</f>
        <v>#N/A</v>
      </c>
    </row>
    <row r="329" spans="1:49" x14ac:dyDescent="0.2">
      <c r="A329">
        <v>1.5018523313228759E+18</v>
      </c>
      <c r="B329">
        <v>1.5018523313228759E+18</v>
      </c>
      <c r="C329" t="s">
        <v>1600</v>
      </c>
      <c r="D329" s="1">
        <v>44630</v>
      </c>
      <c r="E329" s="2">
        <v>0.47769675925925925</v>
      </c>
      <c r="F329">
        <v>200</v>
      </c>
      <c r="G329">
        <v>1889611729</v>
      </c>
      <c r="H329" t="s">
        <v>354</v>
      </c>
      <c r="I329" t="s">
        <v>355</v>
      </c>
      <c r="J329" t="s">
        <v>265</v>
      </c>
      <c r="K329" t="s">
        <v>1601</v>
      </c>
      <c r="L329" t="s">
        <v>266</v>
      </c>
      <c r="M329" t="s">
        <v>267</v>
      </c>
      <c r="N329" t="s">
        <v>267</v>
      </c>
      <c r="O329" t="s">
        <v>1602</v>
      </c>
      <c r="P329">
        <v>0</v>
      </c>
      <c r="Q329">
        <v>2</v>
      </c>
      <c r="R329">
        <v>6</v>
      </c>
      <c r="S329" t="s">
        <v>267</v>
      </c>
      <c r="T329" t="s">
        <v>267</v>
      </c>
      <c r="U329" t="s">
        <v>1603</v>
      </c>
      <c r="V329" t="b">
        <v>0</v>
      </c>
      <c r="W329" t="s">
        <v>265</v>
      </c>
      <c r="X329">
        <v>1</v>
      </c>
      <c r="Y329" t="s">
        <v>1604</v>
      </c>
      <c r="Z329" t="s">
        <v>265</v>
      </c>
      <c r="AA329" t="s">
        <v>265</v>
      </c>
      <c r="AB329" t="s">
        <v>265</v>
      </c>
      <c r="AC329" t="s">
        <v>265</v>
      </c>
      <c r="AD329" t="s">
        <v>265</v>
      </c>
      <c r="AE329" t="s">
        <v>265</v>
      </c>
      <c r="AF329" t="s">
        <v>267</v>
      </c>
      <c r="AG329" t="s">
        <v>265</v>
      </c>
      <c r="AH329" t="s">
        <v>265</v>
      </c>
      <c r="AI329" t="s">
        <v>265</v>
      </c>
      <c r="AJ329" t="s">
        <v>265</v>
      </c>
      <c r="AL329" t="str">
        <f>IF(Sudan_News12[[#This Row],[relevancy_classification_english]]="Relevant","مناسب",IF(Sudan_News12[[#This Row],[relevancy_classification_english]]="Relevant","عَرَضِيّ",""))</f>
        <v/>
      </c>
      <c r="AN329" t="str">
        <f>IF(Sudan_News12[[#This Row],[sentiment_analysis_english]]="Negative","سلبي",IF(Sudan_News12[[#This Row],[sentiment_analysis_english]]="Neutral","حيادي",IF(Sudan_News12[[#This Row],[sentiment_analysis_english]]="Positive","إيجابي","")))</f>
        <v/>
      </c>
      <c r="AO329" t="e">
        <f>INDEX(TextClassificationList[],MATCH(Sudan_News12[[#This Row],[text_classification_arabic]],TextClassificationList[text_classification_arabic],0),1)</f>
        <v>#N/A</v>
      </c>
      <c r="AQ329" t="e">
        <f>INDEX(TextClassificationList[],MATCH(Sudan_News12[[#This Row],[text_classification_arabic2]],TextClassificationList[text_classification_arabic],0),1)</f>
        <v>#N/A</v>
      </c>
      <c r="AS329" t="e">
        <f>INDEX(TextClassificationList[],MATCH(Sudan_News12[[#This Row],[text_classification_arabic3]],TextClassificationList[text_classification_arabic],0),1)</f>
        <v>#N/A</v>
      </c>
      <c r="AU329" t="e">
        <f>INDEX(TextClassificationList[],MATCH(Sudan_News12[[#This Row],[text_classification_arabic4]],TextClassificationList[text_classification_arabic],0),1)</f>
        <v>#N/A</v>
      </c>
      <c r="AW329" t="e">
        <f>INDEX(TextClassificationList[],MATCH(Sudan_News12[[#This Row],[text_classification_arabic5]],TextClassificationList[text_classification_arabic],0),1)</f>
        <v>#N/A</v>
      </c>
    </row>
    <row r="330" spans="1:49" x14ac:dyDescent="0.2">
      <c r="A330">
        <v>1.5010745088699965E+18</v>
      </c>
      <c r="B330">
        <v>1.5010745088699965E+18</v>
      </c>
      <c r="C330" t="s">
        <v>1605</v>
      </c>
      <c r="D330" s="1">
        <v>44628</v>
      </c>
      <c r="E330" s="2">
        <v>0.33131944444444444</v>
      </c>
      <c r="F330">
        <v>200</v>
      </c>
      <c r="G330">
        <v>1889611729</v>
      </c>
      <c r="H330" t="s">
        <v>354</v>
      </c>
      <c r="I330" t="s">
        <v>355</v>
      </c>
      <c r="J330" t="s">
        <v>265</v>
      </c>
      <c r="K330" t="s">
        <v>1606</v>
      </c>
      <c r="L330" t="s">
        <v>273</v>
      </c>
      <c r="M330" t="s">
        <v>267</v>
      </c>
      <c r="N330" t="s">
        <v>1607</v>
      </c>
      <c r="O330" t="s">
        <v>267</v>
      </c>
      <c r="P330">
        <v>0</v>
      </c>
      <c r="Q330">
        <v>0</v>
      </c>
      <c r="R330">
        <v>0</v>
      </c>
      <c r="S330" t="s">
        <v>267</v>
      </c>
      <c r="T330" t="s">
        <v>267</v>
      </c>
      <c r="U330" t="s">
        <v>1608</v>
      </c>
      <c r="V330" t="b">
        <v>0</v>
      </c>
      <c r="W330" t="s">
        <v>265</v>
      </c>
      <c r="X330">
        <v>0</v>
      </c>
      <c r="Y330" t="s">
        <v>265</v>
      </c>
      <c r="Z330" t="s">
        <v>265</v>
      </c>
      <c r="AA330" t="s">
        <v>265</v>
      </c>
      <c r="AB330" t="s">
        <v>265</v>
      </c>
      <c r="AC330" t="s">
        <v>265</v>
      </c>
      <c r="AD330" t="s">
        <v>265</v>
      </c>
      <c r="AE330" t="s">
        <v>265</v>
      </c>
      <c r="AF330" t="s">
        <v>267</v>
      </c>
      <c r="AG330" t="s">
        <v>265</v>
      </c>
      <c r="AH330" t="s">
        <v>265</v>
      </c>
      <c r="AI330" t="s">
        <v>265</v>
      </c>
      <c r="AJ330" t="s">
        <v>265</v>
      </c>
      <c r="AL330" t="str">
        <f>IF(Sudan_News12[[#This Row],[relevancy_classification_english]]="Relevant","مناسب",IF(Sudan_News12[[#This Row],[relevancy_classification_english]]="Relevant","عَرَضِيّ",""))</f>
        <v/>
      </c>
      <c r="AN330" t="str">
        <f>IF(Sudan_News12[[#This Row],[sentiment_analysis_english]]="Negative","سلبي",IF(Sudan_News12[[#This Row],[sentiment_analysis_english]]="Neutral","حيادي",IF(Sudan_News12[[#This Row],[sentiment_analysis_english]]="Positive","إيجابي","")))</f>
        <v/>
      </c>
      <c r="AO330" t="e">
        <f>INDEX(TextClassificationList[],MATCH(Sudan_News12[[#This Row],[text_classification_arabic]],TextClassificationList[text_classification_arabic],0),1)</f>
        <v>#N/A</v>
      </c>
      <c r="AQ330" t="e">
        <f>INDEX(TextClassificationList[],MATCH(Sudan_News12[[#This Row],[text_classification_arabic2]],TextClassificationList[text_classification_arabic],0),1)</f>
        <v>#N/A</v>
      </c>
      <c r="AS330" t="e">
        <f>INDEX(TextClassificationList[],MATCH(Sudan_News12[[#This Row],[text_classification_arabic3]],TextClassificationList[text_classification_arabic],0),1)</f>
        <v>#N/A</v>
      </c>
      <c r="AU330" t="e">
        <f>INDEX(TextClassificationList[],MATCH(Sudan_News12[[#This Row],[text_classification_arabic4]],TextClassificationList[text_classification_arabic],0),1)</f>
        <v>#N/A</v>
      </c>
      <c r="AW330" t="e">
        <f>INDEX(TextClassificationList[],MATCH(Sudan_News12[[#This Row],[text_classification_arabic5]],TextClassificationList[text_classification_arabic],0),1)</f>
        <v>#N/A</v>
      </c>
    </row>
    <row r="331" spans="1:49" x14ac:dyDescent="0.2">
      <c r="A331">
        <v>1.5009405850536591E+18</v>
      </c>
      <c r="B331">
        <v>1.5009405850536591E+18</v>
      </c>
      <c r="C331" t="s">
        <v>1609</v>
      </c>
      <c r="D331" s="1">
        <v>44627</v>
      </c>
      <c r="E331" s="2">
        <v>0.96175925925925931</v>
      </c>
      <c r="F331">
        <v>200</v>
      </c>
      <c r="G331">
        <v>1889611729</v>
      </c>
      <c r="H331" t="s">
        <v>354</v>
      </c>
      <c r="I331" t="s">
        <v>355</v>
      </c>
      <c r="J331" t="s">
        <v>265</v>
      </c>
      <c r="K331" t="s">
        <v>1610</v>
      </c>
      <c r="L331" t="s">
        <v>266</v>
      </c>
      <c r="M331" t="s">
        <v>267</v>
      </c>
      <c r="N331" t="s">
        <v>267</v>
      </c>
      <c r="O331" t="s">
        <v>267</v>
      </c>
      <c r="P331">
        <v>0</v>
      </c>
      <c r="Q331">
        <v>0</v>
      </c>
      <c r="R331">
        <v>0</v>
      </c>
      <c r="S331" t="s">
        <v>267</v>
      </c>
      <c r="T331" t="s">
        <v>267</v>
      </c>
      <c r="U331" t="s">
        <v>1611</v>
      </c>
      <c r="V331" t="b">
        <v>0</v>
      </c>
      <c r="W331" t="s">
        <v>265</v>
      </c>
      <c r="X331">
        <v>0</v>
      </c>
      <c r="Y331" t="s">
        <v>265</v>
      </c>
      <c r="Z331" t="s">
        <v>265</v>
      </c>
      <c r="AA331" t="s">
        <v>265</v>
      </c>
      <c r="AB331" t="s">
        <v>265</v>
      </c>
      <c r="AC331" t="s">
        <v>265</v>
      </c>
      <c r="AD331" t="s">
        <v>265</v>
      </c>
      <c r="AE331" t="s">
        <v>265</v>
      </c>
      <c r="AF331" t="s">
        <v>267</v>
      </c>
      <c r="AG331" t="s">
        <v>265</v>
      </c>
      <c r="AH331" t="s">
        <v>265</v>
      </c>
      <c r="AI331" t="s">
        <v>265</v>
      </c>
      <c r="AJ331" t="s">
        <v>265</v>
      </c>
      <c r="AL331" t="str">
        <f>IF(Sudan_News12[[#This Row],[relevancy_classification_english]]="Relevant","مناسب",IF(Sudan_News12[[#This Row],[relevancy_classification_english]]="Relevant","عَرَضِيّ",""))</f>
        <v/>
      </c>
      <c r="AN331" t="str">
        <f>IF(Sudan_News12[[#This Row],[sentiment_analysis_english]]="Negative","سلبي",IF(Sudan_News12[[#This Row],[sentiment_analysis_english]]="Neutral","حيادي",IF(Sudan_News12[[#This Row],[sentiment_analysis_english]]="Positive","إيجابي","")))</f>
        <v/>
      </c>
      <c r="AO331" t="e">
        <f>INDEX(TextClassificationList[],MATCH(Sudan_News12[[#This Row],[text_classification_arabic]],TextClassificationList[text_classification_arabic],0),1)</f>
        <v>#N/A</v>
      </c>
      <c r="AQ331" t="e">
        <f>INDEX(TextClassificationList[],MATCH(Sudan_News12[[#This Row],[text_classification_arabic2]],TextClassificationList[text_classification_arabic],0),1)</f>
        <v>#N/A</v>
      </c>
      <c r="AS331" t="e">
        <f>INDEX(TextClassificationList[],MATCH(Sudan_News12[[#This Row],[text_classification_arabic3]],TextClassificationList[text_classification_arabic],0),1)</f>
        <v>#N/A</v>
      </c>
      <c r="AU331" t="e">
        <f>INDEX(TextClassificationList[],MATCH(Sudan_News12[[#This Row],[text_classification_arabic4]],TextClassificationList[text_classification_arabic],0),1)</f>
        <v>#N/A</v>
      </c>
      <c r="AW331" t="e">
        <f>INDEX(TextClassificationList[],MATCH(Sudan_News12[[#This Row],[text_classification_arabic5]],TextClassificationList[text_classification_arabic],0),1)</f>
        <v>#N/A</v>
      </c>
    </row>
    <row r="332" spans="1:49" x14ac:dyDescent="0.2">
      <c r="A332">
        <v>1.5009007620582031E+18</v>
      </c>
      <c r="B332">
        <v>1.5009007620582031E+18</v>
      </c>
      <c r="C332" t="s">
        <v>1612</v>
      </c>
      <c r="D332" s="1">
        <v>44627</v>
      </c>
      <c r="E332" s="2">
        <v>0.8518634259259259</v>
      </c>
      <c r="F332">
        <v>200</v>
      </c>
      <c r="G332">
        <v>1889611729</v>
      </c>
      <c r="H332" t="s">
        <v>354</v>
      </c>
      <c r="I332" t="s">
        <v>355</v>
      </c>
      <c r="J332" t="s">
        <v>265</v>
      </c>
      <c r="K332" t="s">
        <v>1613</v>
      </c>
      <c r="L332" t="s">
        <v>266</v>
      </c>
      <c r="M332" t="s">
        <v>267</v>
      </c>
      <c r="N332" t="s">
        <v>267</v>
      </c>
      <c r="O332" t="s">
        <v>1614</v>
      </c>
      <c r="P332">
        <v>0</v>
      </c>
      <c r="Q332">
        <v>1</v>
      </c>
      <c r="R332">
        <v>3</v>
      </c>
      <c r="S332" t="s">
        <v>267</v>
      </c>
      <c r="T332" t="s">
        <v>267</v>
      </c>
      <c r="U332" t="s">
        <v>1615</v>
      </c>
      <c r="V332" t="b">
        <v>0</v>
      </c>
      <c r="W332" t="s">
        <v>265</v>
      </c>
      <c r="X332">
        <v>1</v>
      </c>
      <c r="Y332" t="s">
        <v>1616</v>
      </c>
      <c r="Z332" t="s">
        <v>265</v>
      </c>
      <c r="AA332" t="s">
        <v>265</v>
      </c>
      <c r="AB332" t="s">
        <v>265</v>
      </c>
      <c r="AC332" t="s">
        <v>265</v>
      </c>
      <c r="AD332" t="s">
        <v>265</v>
      </c>
      <c r="AE332" t="s">
        <v>265</v>
      </c>
      <c r="AF332" t="s">
        <v>267</v>
      </c>
      <c r="AG332" t="s">
        <v>265</v>
      </c>
      <c r="AH332" t="s">
        <v>265</v>
      </c>
      <c r="AI332" t="s">
        <v>265</v>
      </c>
      <c r="AJ332" t="s">
        <v>265</v>
      </c>
      <c r="AL332" t="str">
        <f>IF(Sudan_News12[[#This Row],[relevancy_classification_english]]="Relevant","مناسب",IF(Sudan_News12[[#This Row],[relevancy_classification_english]]="Relevant","عَرَضِيّ",""))</f>
        <v/>
      </c>
      <c r="AN332" t="str">
        <f>IF(Sudan_News12[[#This Row],[sentiment_analysis_english]]="Negative","سلبي",IF(Sudan_News12[[#This Row],[sentiment_analysis_english]]="Neutral","حيادي",IF(Sudan_News12[[#This Row],[sentiment_analysis_english]]="Positive","إيجابي","")))</f>
        <v/>
      </c>
      <c r="AO332" t="e">
        <f>INDEX(TextClassificationList[],MATCH(Sudan_News12[[#This Row],[text_classification_arabic]],TextClassificationList[text_classification_arabic],0),1)</f>
        <v>#N/A</v>
      </c>
      <c r="AQ332" t="e">
        <f>INDEX(TextClassificationList[],MATCH(Sudan_News12[[#This Row],[text_classification_arabic2]],TextClassificationList[text_classification_arabic],0),1)</f>
        <v>#N/A</v>
      </c>
      <c r="AS332" t="e">
        <f>INDEX(TextClassificationList[],MATCH(Sudan_News12[[#This Row],[text_classification_arabic3]],TextClassificationList[text_classification_arabic],0),1)</f>
        <v>#N/A</v>
      </c>
      <c r="AU332" t="e">
        <f>INDEX(TextClassificationList[],MATCH(Sudan_News12[[#This Row],[text_classification_arabic4]],TextClassificationList[text_classification_arabic],0),1)</f>
        <v>#N/A</v>
      </c>
      <c r="AW332" t="e">
        <f>INDEX(TextClassificationList[],MATCH(Sudan_News12[[#This Row],[text_classification_arabic5]],TextClassificationList[text_classification_arabic],0),1)</f>
        <v>#N/A</v>
      </c>
    </row>
    <row r="333" spans="1:49" x14ac:dyDescent="0.2">
      <c r="A333">
        <v>1.5008009989311078E+18</v>
      </c>
      <c r="B333">
        <v>1.5008009989311078E+18</v>
      </c>
      <c r="C333" t="s">
        <v>1617</v>
      </c>
      <c r="D333" s="1">
        <v>44627</v>
      </c>
      <c r="E333" s="2">
        <v>0.57657407407407413</v>
      </c>
      <c r="F333">
        <v>200</v>
      </c>
      <c r="G333">
        <v>1889611729</v>
      </c>
      <c r="H333" t="s">
        <v>354</v>
      </c>
      <c r="I333" t="s">
        <v>355</v>
      </c>
      <c r="J333" t="s">
        <v>265</v>
      </c>
      <c r="K333" t="s">
        <v>1618</v>
      </c>
      <c r="L333" t="s">
        <v>266</v>
      </c>
      <c r="M333" t="s">
        <v>267</v>
      </c>
      <c r="N333" t="s">
        <v>267</v>
      </c>
      <c r="O333" t="s">
        <v>267</v>
      </c>
      <c r="P333">
        <v>0</v>
      </c>
      <c r="Q333">
        <v>0</v>
      </c>
      <c r="R333">
        <v>4</v>
      </c>
      <c r="S333" t="s">
        <v>267</v>
      </c>
      <c r="T333" t="s">
        <v>267</v>
      </c>
      <c r="U333" t="s">
        <v>1619</v>
      </c>
      <c r="V333" t="b">
        <v>0</v>
      </c>
      <c r="W333" t="s">
        <v>265</v>
      </c>
      <c r="X333">
        <v>0</v>
      </c>
      <c r="Y333" t="s">
        <v>265</v>
      </c>
      <c r="Z333" t="s">
        <v>265</v>
      </c>
      <c r="AA333" t="s">
        <v>265</v>
      </c>
      <c r="AB333" t="s">
        <v>265</v>
      </c>
      <c r="AC333" t="s">
        <v>265</v>
      </c>
      <c r="AD333" t="s">
        <v>265</v>
      </c>
      <c r="AE333" t="s">
        <v>265</v>
      </c>
      <c r="AF333" t="s">
        <v>267</v>
      </c>
      <c r="AG333" t="s">
        <v>265</v>
      </c>
      <c r="AH333" t="s">
        <v>265</v>
      </c>
      <c r="AI333" t="s">
        <v>265</v>
      </c>
      <c r="AJ333" t="s">
        <v>265</v>
      </c>
      <c r="AL333" t="str">
        <f>IF(Sudan_News12[[#This Row],[relevancy_classification_english]]="Relevant","مناسب",IF(Sudan_News12[[#This Row],[relevancy_classification_english]]="Relevant","عَرَضِيّ",""))</f>
        <v/>
      </c>
      <c r="AN333" t="str">
        <f>IF(Sudan_News12[[#This Row],[sentiment_analysis_english]]="Negative","سلبي",IF(Sudan_News12[[#This Row],[sentiment_analysis_english]]="Neutral","حيادي",IF(Sudan_News12[[#This Row],[sentiment_analysis_english]]="Positive","إيجابي","")))</f>
        <v/>
      </c>
      <c r="AO333" t="e">
        <f>INDEX(TextClassificationList[],MATCH(Sudan_News12[[#This Row],[text_classification_arabic]],TextClassificationList[text_classification_arabic],0),1)</f>
        <v>#N/A</v>
      </c>
      <c r="AQ333" t="e">
        <f>INDEX(TextClassificationList[],MATCH(Sudan_News12[[#This Row],[text_classification_arabic2]],TextClassificationList[text_classification_arabic],0),1)</f>
        <v>#N/A</v>
      </c>
      <c r="AS333" t="e">
        <f>INDEX(TextClassificationList[],MATCH(Sudan_News12[[#This Row],[text_classification_arabic3]],TextClassificationList[text_classification_arabic],0),1)</f>
        <v>#N/A</v>
      </c>
      <c r="AU333" t="e">
        <f>INDEX(TextClassificationList[],MATCH(Sudan_News12[[#This Row],[text_classification_arabic4]],TextClassificationList[text_classification_arabic],0),1)</f>
        <v>#N/A</v>
      </c>
      <c r="AW333" t="e">
        <f>INDEX(TextClassificationList[],MATCH(Sudan_News12[[#This Row],[text_classification_arabic5]],TextClassificationList[text_classification_arabic],0),1)</f>
        <v>#N/A</v>
      </c>
    </row>
    <row r="334" spans="1:49" x14ac:dyDescent="0.2">
      <c r="A334">
        <v>1.5007390271164375E+18</v>
      </c>
      <c r="B334">
        <v>1.5007390271164375E+18</v>
      </c>
      <c r="C334" t="s">
        <v>1620</v>
      </c>
      <c r="D334" s="1">
        <v>44627</v>
      </c>
      <c r="E334" s="2">
        <v>0.40556712962962965</v>
      </c>
      <c r="F334">
        <v>200</v>
      </c>
      <c r="G334">
        <v>1889611729</v>
      </c>
      <c r="H334" t="s">
        <v>354</v>
      </c>
      <c r="I334" t="s">
        <v>355</v>
      </c>
      <c r="J334" t="s">
        <v>265</v>
      </c>
      <c r="K334" t="s">
        <v>1621</v>
      </c>
      <c r="L334" t="s">
        <v>266</v>
      </c>
      <c r="M334" t="s">
        <v>267</v>
      </c>
      <c r="N334" t="s">
        <v>267</v>
      </c>
      <c r="O334" t="s">
        <v>267</v>
      </c>
      <c r="P334">
        <v>0</v>
      </c>
      <c r="Q334">
        <v>0</v>
      </c>
      <c r="R334">
        <v>1</v>
      </c>
      <c r="S334" t="s">
        <v>267</v>
      </c>
      <c r="T334" t="s">
        <v>267</v>
      </c>
      <c r="U334" t="s">
        <v>1622</v>
      </c>
      <c r="V334" t="b">
        <v>0</v>
      </c>
      <c r="W334" t="s">
        <v>265</v>
      </c>
      <c r="X334">
        <v>0</v>
      </c>
      <c r="Y334" t="s">
        <v>265</v>
      </c>
      <c r="Z334" t="s">
        <v>265</v>
      </c>
      <c r="AA334" t="s">
        <v>265</v>
      </c>
      <c r="AB334" t="s">
        <v>265</v>
      </c>
      <c r="AC334" t="s">
        <v>265</v>
      </c>
      <c r="AD334" t="s">
        <v>265</v>
      </c>
      <c r="AE334" t="s">
        <v>265</v>
      </c>
      <c r="AF334" t="s">
        <v>267</v>
      </c>
      <c r="AG334" t="s">
        <v>265</v>
      </c>
      <c r="AH334" t="s">
        <v>265</v>
      </c>
      <c r="AI334" t="s">
        <v>265</v>
      </c>
      <c r="AJ334" t="s">
        <v>265</v>
      </c>
      <c r="AL334" t="str">
        <f>IF(Sudan_News12[[#This Row],[relevancy_classification_english]]="Relevant","مناسب",IF(Sudan_News12[[#This Row],[relevancy_classification_english]]="Relevant","عَرَضِيّ",""))</f>
        <v/>
      </c>
      <c r="AN334" t="str">
        <f>IF(Sudan_News12[[#This Row],[sentiment_analysis_english]]="Negative","سلبي",IF(Sudan_News12[[#This Row],[sentiment_analysis_english]]="Neutral","حيادي",IF(Sudan_News12[[#This Row],[sentiment_analysis_english]]="Positive","إيجابي","")))</f>
        <v/>
      </c>
      <c r="AO334" t="e">
        <f>INDEX(TextClassificationList[],MATCH(Sudan_News12[[#This Row],[text_classification_arabic]],TextClassificationList[text_classification_arabic],0),1)</f>
        <v>#N/A</v>
      </c>
      <c r="AQ334" t="e">
        <f>INDEX(TextClassificationList[],MATCH(Sudan_News12[[#This Row],[text_classification_arabic2]],TextClassificationList[text_classification_arabic],0),1)</f>
        <v>#N/A</v>
      </c>
      <c r="AS334" t="e">
        <f>INDEX(TextClassificationList[],MATCH(Sudan_News12[[#This Row],[text_classification_arabic3]],TextClassificationList[text_classification_arabic],0),1)</f>
        <v>#N/A</v>
      </c>
      <c r="AU334" t="e">
        <f>INDEX(TextClassificationList[],MATCH(Sudan_News12[[#This Row],[text_classification_arabic4]],TextClassificationList[text_classification_arabic],0),1)</f>
        <v>#N/A</v>
      </c>
      <c r="AW334" t="e">
        <f>INDEX(TextClassificationList[],MATCH(Sudan_News12[[#This Row],[text_classification_arabic5]],TextClassificationList[text_classification_arabic],0),1)</f>
        <v>#N/A</v>
      </c>
    </row>
    <row r="335" spans="1:49" x14ac:dyDescent="0.2">
      <c r="A335">
        <v>1.4991379858366874E+18</v>
      </c>
      <c r="B335">
        <v>1.4991379858366874E+18</v>
      </c>
      <c r="C335" t="s">
        <v>1623</v>
      </c>
      <c r="D335" s="1">
        <v>44622</v>
      </c>
      <c r="E335" s="2">
        <v>0.98753472222222227</v>
      </c>
      <c r="F335">
        <v>200</v>
      </c>
      <c r="G335">
        <v>1889611729</v>
      </c>
      <c r="H335" t="s">
        <v>354</v>
      </c>
      <c r="I335" t="s">
        <v>355</v>
      </c>
      <c r="J335" t="s">
        <v>265</v>
      </c>
      <c r="K335" t="s">
        <v>1624</v>
      </c>
      <c r="L335" t="s">
        <v>266</v>
      </c>
      <c r="M335" t="s">
        <v>267</v>
      </c>
      <c r="N335" t="s">
        <v>267</v>
      </c>
      <c r="O335" t="s">
        <v>267</v>
      </c>
      <c r="P335">
        <v>0</v>
      </c>
      <c r="Q335">
        <v>1</v>
      </c>
      <c r="R335">
        <v>1</v>
      </c>
      <c r="S335" t="s">
        <v>1625</v>
      </c>
      <c r="T335" t="s">
        <v>267</v>
      </c>
      <c r="U335" t="s">
        <v>1626</v>
      </c>
      <c r="V335" t="b">
        <v>0</v>
      </c>
      <c r="W335" t="s">
        <v>265</v>
      </c>
      <c r="X335">
        <v>0</v>
      </c>
      <c r="Y335" t="s">
        <v>265</v>
      </c>
      <c r="Z335" t="s">
        <v>265</v>
      </c>
      <c r="AA335" t="s">
        <v>265</v>
      </c>
      <c r="AB335" t="s">
        <v>265</v>
      </c>
      <c r="AC335" t="s">
        <v>265</v>
      </c>
      <c r="AD335" t="s">
        <v>265</v>
      </c>
      <c r="AE335" t="s">
        <v>265</v>
      </c>
      <c r="AF335" t="s">
        <v>267</v>
      </c>
      <c r="AG335" t="s">
        <v>265</v>
      </c>
      <c r="AH335" t="s">
        <v>265</v>
      </c>
      <c r="AI335" t="s">
        <v>265</v>
      </c>
      <c r="AJ335" t="s">
        <v>265</v>
      </c>
      <c r="AL335" t="str">
        <f>IF(Sudan_News12[[#This Row],[relevancy_classification_english]]="Relevant","مناسب",IF(Sudan_News12[[#This Row],[relevancy_classification_english]]="Relevant","عَرَضِيّ",""))</f>
        <v/>
      </c>
      <c r="AN335" t="str">
        <f>IF(Sudan_News12[[#This Row],[sentiment_analysis_english]]="Negative","سلبي",IF(Sudan_News12[[#This Row],[sentiment_analysis_english]]="Neutral","حيادي",IF(Sudan_News12[[#This Row],[sentiment_analysis_english]]="Positive","إيجابي","")))</f>
        <v/>
      </c>
      <c r="AO335" t="e">
        <f>INDEX(TextClassificationList[],MATCH(Sudan_News12[[#This Row],[text_classification_arabic]],TextClassificationList[text_classification_arabic],0),1)</f>
        <v>#N/A</v>
      </c>
      <c r="AQ335" t="e">
        <f>INDEX(TextClassificationList[],MATCH(Sudan_News12[[#This Row],[text_classification_arabic2]],TextClassificationList[text_classification_arabic],0),1)</f>
        <v>#N/A</v>
      </c>
      <c r="AS335" t="e">
        <f>INDEX(TextClassificationList[],MATCH(Sudan_News12[[#This Row],[text_classification_arabic3]],TextClassificationList[text_classification_arabic],0),1)</f>
        <v>#N/A</v>
      </c>
      <c r="AU335" t="e">
        <f>INDEX(TextClassificationList[],MATCH(Sudan_News12[[#This Row],[text_classification_arabic4]],TextClassificationList[text_classification_arabic],0),1)</f>
        <v>#N/A</v>
      </c>
      <c r="AW335" t="e">
        <f>INDEX(TextClassificationList[],MATCH(Sudan_News12[[#This Row],[text_classification_arabic5]],TextClassificationList[text_classification_arabic],0),1)</f>
        <v>#N/A</v>
      </c>
    </row>
    <row r="336" spans="1:49" x14ac:dyDescent="0.2">
      <c r="A336">
        <v>1.4983400271594291E+18</v>
      </c>
      <c r="B336">
        <v>1.4980118317632881E+18</v>
      </c>
      <c r="C336" t="s">
        <v>1627</v>
      </c>
      <c r="D336" s="1">
        <v>44620</v>
      </c>
      <c r="E336" s="2">
        <v>0.78557870370370375</v>
      </c>
      <c r="F336">
        <v>200</v>
      </c>
      <c r="G336">
        <v>1889611729</v>
      </c>
      <c r="H336" t="s">
        <v>354</v>
      </c>
      <c r="I336" t="s">
        <v>355</v>
      </c>
      <c r="J336" t="s">
        <v>265</v>
      </c>
      <c r="K336" t="s">
        <v>1628</v>
      </c>
      <c r="L336" t="s">
        <v>276</v>
      </c>
      <c r="M336" t="s">
        <v>267</v>
      </c>
      <c r="N336" t="s">
        <v>267</v>
      </c>
      <c r="O336" t="s">
        <v>267</v>
      </c>
      <c r="P336">
        <v>0</v>
      </c>
      <c r="Q336">
        <v>0</v>
      </c>
      <c r="R336">
        <v>0</v>
      </c>
      <c r="S336" t="s">
        <v>267</v>
      </c>
      <c r="T336" t="s">
        <v>267</v>
      </c>
      <c r="U336" t="s">
        <v>1629</v>
      </c>
      <c r="V336" t="b">
        <v>0</v>
      </c>
      <c r="W336" t="s">
        <v>265</v>
      </c>
      <c r="X336">
        <v>0</v>
      </c>
      <c r="Y336" t="s">
        <v>265</v>
      </c>
      <c r="Z336" t="s">
        <v>265</v>
      </c>
      <c r="AA336" t="s">
        <v>265</v>
      </c>
      <c r="AB336" t="s">
        <v>265</v>
      </c>
      <c r="AC336" t="s">
        <v>265</v>
      </c>
      <c r="AD336" t="s">
        <v>265</v>
      </c>
      <c r="AE336" t="s">
        <v>265</v>
      </c>
      <c r="AF336" t="s">
        <v>1630</v>
      </c>
      <c r="AG336" t="s">
        <v>265</v>
      </c>
      <c r="AH336" t="s">
        <v>265</v>
      </c>
      <c r="AI336" t="s">
        <v>265</v>
      </c>
      <c r="AJ336" t="s">
        <v>265</v>
      </c>
      <c r="AL336" t="str">
        <f>IF(Sudan_News12[[#This Row],[relevancy_classification_english]]="Relevant","مناسب",IF(Sudan_News12[[#This Row],[relevancy_classification_english]]="Relevant","عَرَضِيّ",""))</f>
        <v/>
      </c>
      <c r="AN336" t="str">
        <f>IF(Sudan_News12[[#This Row],[sentiment_analysis_english]]="Negative","سلبي",IF(Sudan_News12[[#This Row],[sentiment_analysis_english]]="Neutral","حيادي",IF(Sudan_News12[[#This Row],[sentiment_analysis_english]]="Positive","إيجابي","")))</f>
        <v/>
      </c>
      <c r="AO336" t="e">
        <f>INDEX(TextClassificationList[],MATCH(Sudan_News12[[#This Row],[text_classification_arabic]],TextClassificationList[text_classification_arabic],0),1)</f>
        <v>#N/A</v>
      </c>
      <c r="AQ336" t="e">
        <f>INDEX(TextClassificationList[],MATCH(Sudan_News12[[#This Row],[text_classification_arabic2]],TextClassificationList[text_classification_arabic],0),1)</f>
        <v>#N/A</v>
      </c>
      <c r="AS336" t="e">
        <f>INDEX(TextClassificationList[],MATCH(Sudan_News12[[#This Row],[text_classification_arabic3]],TextClassificationList[text_classification_arabic],0),1)</f>
        <v>#N/A</v>
      </c>
      <c r="AU336" t="e">
        <f>INDEX(TextClassificationList[],MATCH(Sudan_News12[[#This Row],[text_classification_arabic4]],TextClassificationList[text_classification_arabic],0),1)</f>
        <v>#N/A</v>
      </c>
      <c r="AW336" t="e">
        <f>INDEX(TextClassificationList[],MATCH(Sudan_News12[[#This Row],[text_classification_arabic5]],TextClassificationList[text_classification_arabic],0),1)</f>
        <v>#N/A</v>
      </c>
    </row>
    <row r="337" spans="1:49" x14ac:dyDescent="0.2">
      <c r="A337">
        <v>1.4983103291844936E+18</v>
      </c>
      <c r="B337">
        <v>1.4983103291844936E+18</v>
      </c>
      <c r="C337" t="s">
        <v>1631</v>
      </c>
      <c r="D337" s="1">
        <v>44620</v>
      </c>
      <c r="E337" s="2">
        <v>0.70363425925925926</v>
      </c>
      <c r="F337">
        <v>200</v>
      </c>
      <c r="G337">
        <v>1889611729</v>
      </c>
      <c r="H337" t="s">
        <v>354</v>
      </c>
      <c r="I337" t="s">
        <v>355</v>
      </c>
      <c r="J337" t="s">
        <v>265</v>
      </c>
      <c r="K337" t="s">
        <v>1632</v>
      </c>
      <c r="L337" t="s">
        <v>266</v>
      </c>
      <c r="M337" t="s">
        <v>267</v>
      </c>
      <c r="N337" t="s">
        <v>267</v>
      </c>
      <c r="O337" t="s">
        <v>267</v>
      </c>
      <c r="P337">
        <v>0</v>
      </c>
      <c r="Q337">
        <v>0</v>
      </c>
      <c r="R337">
        <v>1</v>
      </c>
      <c r="S337" t="s">
        <v>267</v>
      </c>
      <c r="T337" t="s">
        <v>267</v>
      </c>
      <c r="U337" t="s">
        <v>1633</v>
      </c>
      <c r="V337" t="b">
        <v>0</v>
      </c>
      <c r="W337" t="s">
        <v>265</v>
      </c>
      <c r="X337">
        <v>0</v>
      </c>
      <c r="Y337" t="s">
        <v>265</v>
      </c>
      <c r="Z337" t="s">
        <v>265</v>
      </c>
      <c r="AA337" t="s">
        <v>265</v>
      </c>
      <c r="AB337" t="s">
        <v>265</v>
      </c>
      <c r="AC337" t="s">
        <v>265</v>
      </c>
      <c r="AD337" t="s">
        <v>265</v>
      </c>
      <c r="AE337" t="s">
        <v>265</v>
      </c>
      <c r="AF337" t="s">
        <v>267</v>
      </c>
      <c r="AG337" t="s">
        <v>265</v>
      </c>
      <c r="AH337" t="s">
        <v>265</v>
      </c>
      <c r="AI337" t="s">
        <v>265</v>
      </c>
      <c r="AJ337" t="s">
        <v>265</v>
      </c>
      <c r="AL337" t="str">
        <f>IF(Sudan_News12[[#This Row],[relevancy_classification_english]]="Relevant","مناسب",IF(Sudan_News12[[#This Row],[relevancy_classification_english]]="Relevant","عَرَضِيّ",""))</f>
        <v/>
      </c>
      <c r="AN337" t="str">
        <f>IF(Sudan_News12[[#This Row],[sentiment_analysis_english]]="Negative","سلبي",IF(Sudan_News12[[#This Row],[sentiment_analysis_english]]="Neutral","حيادي",IF(Sudan_News12[[#This Row],[sentiment_analysis_english]]="Positive","إيجابي","")))</f>
        <v/>
      </c>
      <c r="AO337" t="e">
        <f>INDEX(TextClassificationList[],MATCH(Sudan_News12[[#This Row],[text_classification_arabic]],TextClassificationList[text_classification_arabic],0),1)</f>
        <v>#N/A</v>
      </c>
      <c r="AQ337" t="e">
        <f>INDEX(TextClassificationList[],MATCH(Sudan_News12[[#This Row],[text_classification_arabic2]],TextClassificationList[text_classification_arabic],0),1)</f>
        <v>#N/A</v>
      </c>
      <c r="AS337" t="e">
        <f>INDEX(TextClassificationList[],MATCH(Sudan_News12[[#This Row],[text_classification_arabic3]],TextClassificationList[text_classification_arabic],0),1)</f>
        <v>#N/A</v>
      </c>
      <c r="AU337" t="e">
        <f>INDEX(TextClassificationList[],MATCH(Sudan_News12[[#This Row],[text_classification_arabic4]],TextClassificationList[text_classification_arabic],0),1)</f>
        <v>#N/A</v>
      </c>
      <c r="AW337" t="e">
        <f>INDEX(TextClassificationList[],MATCH(Sudan_News12[[#This Row],[text_classification_arabic5]],TextClassificationList[text_classification_arabic],0),1)</f>
        <v>#N/A</v>
      </c>
    </row>
    <row r="338" spans="1:49" x14ac:dyDescent="0.2">
      <c r="A338">
        <v>1.4982600550278144E+18</v>
      </c>
      <c r="B338">
        <v>1.4982600550278144E+18</v>
      </c>
      <c r="C338" t="s">
        <v>1634</v>
      </c>
      <c r="D338" s="1">
        <v>44620</v>
      </c>
      <c r="E338" s="2">
        <v>0.56490740740740741</v>
      </c>
      <c r="F338">
        <v>200</v>
      </c>
      <c r="G338">
        <v>1889611729</v>
      </c>
      <c r="H338" t="s">
        <v>354</v>
      </c>
      <c r="I338" t="s">
        <v>355</v>
      </c>
      <c r="J338" t="s">
        <v>265</v>
      </c>
      <c r="K338" t="s">
        <v>1635</v>
      </c>
      <c r="L338" t="s">
        <v>270</v>
      </c>
      <c r="M338" t="s">
        <v>267</v>
      </c>
      <c r="N338" t="s">
        <v>267</v>
      </c>
      <c r="O338" t="s">
        <v>1636</v>
      </c>
      <c r="P338">
        <v>0</v>
      </c>
      <c r="Q338">
        <v>0</v>
      </c>
      <c r="R338">
        <v>3</v>
      </c>
      <c r="S338" t="s">
        <v>267</v>
      </c>
      <c r="T338" t="s">
        <v>267</v>
      </c>
      <c r="U338" t="s">
        <v>1637</v>
      </c>
      <c r="V338" t="b">
        <v>0</v>
      </c>
      <c r="W338" t="s">
        <v>265</v>
      </c>
      <c r="X338">
        <v>1</v>
      </c>
      <c r="Y338" t="s">
        <v>1638</v>
      </c>
      <c r="Z338" t="s">
        <v>265</v>
      </c>
      <c r="AA338" t="s">
        <v>265</v>
      </c>
      <c r="AB338" t="s">
        <v>265</v>
      </c>
      <c r="AC338" t="s">
        <v>265</v>
      </c>
      <c r="AD338" t="s">
        <v>265</v>
      </c>
      <c r="AE338" t="s">
        <v>265</v>
      </c>
      <c r="AF338" t="s">
        <v>267</v>
      </c>
      <c r="AG338" t="s">
        <v>265</v>
      </c>
      <c r="AH338" t="s">
        <v>265</v>
      </c>
      <c r="AI338" t="s">
        <v>265</v>
      </c>
      <c r="AJ338" t="s">
        <v>265</v>
      </c>
      <c r="AL338" t="str">
        <f>IF(Sudan_News12[[#This Row],[relevancy_classification_english]]="Relevant","مناسب",IF(Sudan_News12[[#This Row],[relevancy_classification_english]]="Relevant","عَرَضِيّ",""))</f>
        <v/>
      </c>
      <c r="AN338" t="str">
        <f>IF(Sudan_News12[[#This Row],[sentiment_analysis_english]]="Negative","سلبي",IF(Sudan_News12[[#This Row],[sentiment_analysis_english]]="Neutral","حيادي",IF(Sudan_News12[[#This Row],[sentiment_analysis_english]]="Positive","إيجابي","")))</f>
        <v/>
      </c>
      <c r="AO338" t="e">
        <f>INDEX(TextClassificationList[],MATCH(Sudan_News12[[#This Row],[text_classification_arabic]],TextClassificationList[text_classification_arabic],0),1)</f>
        <v>#N/A</v>
      </c>
      <c r="AQ338" t="e">
        <f>INDEX(TextClassificationList[],MATCH(Sudan_News12[[#This Row],[text_classification_arabic2]],TextClassificationList[text_classification_arabic],0),1)</f>
        <v>#N/A</v>
      </c>
      <c r="AS338" t="e">
        <f>INDEX(TextClassificationList[],MATCH(Sudan_News12[[#This Row],[text_classification_arabic3]],TextClassificationList[text_classification_arabic],0),1)</f>
        <v>#N/A</v>
      </c>
      <c r="AU338" t="e">
        <f>INDEX(TextClassificationList[],MATCH(Sudan_News12[[#This Row],[text_classification_arabic4]],TextClassificationList[text_classification_arabic],0),1)</f>
        <v>#N/A</v>
      </c>
      <c r="AW338" t="e">
        <f>INDEX(TextClassificationList[],MATCH(Sudan_News12[[#This Row],[text_classification_arabic5]],TextClassificationList[text_classification_arabic],0),1)</f>
        <v>#N/A</v>
      </c>
    </row>
    <row r="339" spans="1:49" x14ac:dyDescent="0.2">
      <c r="A339">
        <v>1.4982582662788424E+18</v>
      </c>
      <c r="B339">
        <v>1.4982582662788424E+18</v>
      </c>
      <c r="C339" t="s">
        <v>1639</v>
      </c>
      <c r="D339" s="1">
        <v>44620</v>
      </c>
      <c r="E339" s="2">
        <v>0.55996527777777783</v>
      </c>
      <c r="F339">
        <v>200</v>
      </c>
      <c r="G339">
        <v>1889611729</v>
      </c>
      <c r="H339" t="s">
        <v>354</v>
      </c>
      <c r="I339" t="s">
        <v>355</v>
      </c>
      <c r="J339" t="s">
        <v>265</v>
      </c>
      <c r="K339" t="s">
        <v>1640</v>
      </c>
      <c r="L339" t="s">
        <v>266</v>
      </c>
      <c r="M339" t="s">
        <v>267</v>
      </c>
      <c r="N339" t="s">
        <v>1641</v>
      </c>
      <c r="O339" t="s">
        <v>267</v>
      </c>
      <c r="P339">
        <v>0</v>
      </c>
      <c r="Q339">
        <v>0</v>
      </c>
      <c r="R339">
        <v>1</v>
      </c>
      <c r="S339" t="s">
        <v>267</v>
      </c>
      <c r="T339" t="s">
        <v>267</v>
      </c>
      <c r="U339" t="s">
        <v>1642</v>
      </c>
      <c r="V339" t="b">
        <v>0</v>
      </c>
      <c r="W339" t="s">
        <v>265</v>
      </c>
      <c r="X339">
        <v>0</v>
      </c>
      <c r="Y339" t="s">
        <v>265</v>
      </c>
      <c r="Z339" t="s">
        <v>265</v>
      </c>
      <c r="AA339" t="s">
        <v>265</v>
      </c>
      <c r="AB339" t="s">
        <v>265</v>
      </c>
      <c r="AC339" t="s">
        <v>265</v>
      </c>
      <c r="AD339" t="s">
        <v>265</v>
      </c>
      <c r="AE339" t="s">
        <v>265</v>
      </c>
      <c r="AF339" t="s">
        <v>267</v>
      </c>
      <c r="AG339" t="s">
        <v>265</v>
      </c>
      <c r="AH339" t="s">
        <v>265</v>
      </c>
      <c r="AI339" t="s">
        <v>265</v>
      </c>
      <c r="AJ339" t="s">
        <v>265</v>
      </c>
      <c r="AL339" t="str">
        <f>IF(Sudan_News12[[#This Row],[relevancy_classification_english]]="Relevant","مناسب",IF(Sudan_News12[[#This Row],[relevancy_classification_english]]="Relevant","عَرَضِيّ",""))</f>
        <v/>
      </c>
      <c r="AN339" t="str">
        <f>IF(Sudan_News12[[#This Row],[sentiment_analysis_english]]="Negative","سلبي",IF(Sudan_News12[[#This Row],[sentiment_analysis_english]]="Neutral","حيادي",IF(Sudan_News12[[#This Row],[sentiment_analysis_english]]="Positive","إيجابي","")))</f>
        <v/>
      </c>
      <c r="AO339" t="e">
        <f>INDEX(TextClassificationList[],MATCH(Sudan_News12[[#This Row],[text_classification_arabic]],TextClassificationList[text_classification_arabic],0),1)</f>
        <v>#N/A</v>
      </c>
      <c r="AQ339" t="e">
        <f>INDEX(TextClassificationList[],MATCH(Sudan_News12[[#This Row],[text_classification_arabic2]],TextClassificationList[text_classification_arabic],0),1)</f>
        <v>#N/A</v>
      </c>
      <c r="AS339" t="e">
        <f>INDEX(TextClassificationList[],MATCH(Sudan_News12[[#This Row],[text_classification_arabic3]],TextClassificationList[text_classification_arabic],0),1)</f>
        <v>#N/A</v>
      </c>
      <c r="AU339" t="e">
        <f>INDEX(TextClassificationList[],MATCH(Sudan_News12[[#This Row],[text_classification_arabic4]],TextClassificationList[text_classification_arabic],0),1)</f>
        <v>#N/A</v>
      </c>
      <c r="AW339" t="e">
        <f>INDEX(TextClassificationList[],MATCH(Sudan_News12[[#This Row],[text_classification_arabic5]],TextClassificationList[text_classification_arabic],0),1)</f>
        <v>#N/A</v>
      </c>
    </row>
    <row r="340" spans="1:49" x14ac:dyDescent="0.2">
      <c r="A340">
        <v>1.4979532986109379E+18</v>
      </c>
      <c r="B340">
        <v>1.4979532986109379E+18</v>
      </c>
      <c r="C340" t="s">
        <v>1643</v>
      </c>
      <c r="D340" s="1">
        <v>44619</v>
      </c>
      <c r="E340" s="2">
        <v>0.71841435185185187</v>
      </c>
      <c r="F340">
        <v>200</v>
      </c>
      <c r="G340">
        <v>1889611729</v>
      </c>
      <c r="H340" t="s">
        <v>354</v>
      </c>
      <c r="I340" t="s">
        <v>355</v>
      </c>
      <c r="J340" t="s">
        <v>265</v>
      </c>
      <c r="K340" t="s">
        <v>1644</v>
      </c>
      <c r="L340" t="s">
        <v>266</v>
      </c>
      <c r="M340" t="s">
        <v>267</v>
      </c>
      <c r="N340" t="s">
        <v>267</v>
      </c>
      <c r="O340" t="s">
        <v>267</v>
      </c>
      <c r="P340">
        <v>0</v>
      </c>
      <c r="Q340">
        <v>0</v>
      </c>
      <c r="R340">
        <v>0</v>
      </c>
      <c r="S340" t="s">
        <v>1645</v>
      </c>
      <c r="T340" t="s">
        <v>267</v>
      </c>
      <c r="U340" t="s">
        <v>1646</v>
      </c>
      <c r="V340" t="b">
        <v>0</v>
      </c>
      <c r="W340" t="s">
        <v>265</v>
      </c>
      <c r="X340">
        <v>0</v>
      </c>
      <c r="Y340" t="s">
        <v>265</v>
      </c>
      <c r="Z340" t="s">
        <v>265</v>
      </c>
      <c r="AA340" t="s">
        <v>265</v>
      </c>
      <c r="AB340" t="s">
        <v>265</v>
      </c>
      <c r="AC340" t="s">
        <v>265</v>
      </c>
      <c r="AD340" t="s">
        <v>265</v>
      </c>
      <c r="AE340" t="s">
        <v>265</v>
      </c>
      <c r="AF340" t="s">
        <v>267</v>
      </c>
      <c r="AG340" t="s">
        <v>265</v>
      </c>
      <c r="AH340" t="s">
        <v>265</v>
      </c>
      <c r="AI340" t="s">
        <v>265</v>
      </c>
      <c r="AJ340" t="s">
        <v>265</v>
      </c>
      <c r="AL340" t="str">
        <f>IF(Sudan_News12[[#This Row],[relevancy_classification_english]]="Relevant","مناسب",IF(Sudan_News12[[#This Row],[relevancy_classification_english]]="Relevant","عَرَضِيّ",""))</f>
        <v/>
      </c>
      <c r="AN340" t="str">
        <f>IF(Sudan_News12[[#This Row],[sentiment_analysis_english]]="Negative","سلبي",IF(Sudan_News12[[#This Row],[sentiment_analysis_english]]="Neutral","حيادي",IF(Sudan_News12[[#This Row],[sentiment_analysis_english]]="Positive","إيجابي","")))</f>
        <v/>
      </c>
      <c r="AO340" t="e">
        <f>INDEX(TextClassificationList[],MATCH(Sudan_News12[[#This Row],[text_classification_arabic]],TextClassificationList[text_classification_arabic],0),1)</f>
        <v>#N/A</v>
      </c>
      <c r="AQ340" t="e">
        <f>INDEX(TextClassificationList[],MATCH(Sudan_News12[[#This Row],[text_classification_arabic2]],TextClassificationList[text_classification_arabic],0),1)</f>
        <v>#N/A</v>
      </c>
      <c r="AS340" t="e">
        <f>INDEX(TextClassificationList[],MATCH(Sudan_News12[[#This Row],[text_classification_arabic3]],TextClassificationList[text_classification_arabic],0),1)</f>
        <v>#N/A</v>
      </c>
      <c r="AU340" t="e">
        <f>INDEX(TextClassificationList[],MATCH(Sudan_News12[[#This Row],[text_classification_arabic4]],TextClassificationList[text_classification_arabic],0),1)</f>
        <v>#N/A</v>
      </c>
      <c r="AW340" t="e">
        <f>INDEX(TextClassificationList[],MATCH(Sudan_News12[[#This Row],[text_classification_arabic5]],TextClassificationList[text_classification_arabic],0),1)</f>
        <v>#N/A</v>
      </c>
    </row>
    <row r="341" spans="1:49" x14ac:dyDescent="0.2">
      <c r="A341">
        <v>1.4969976080361226E+18</v>
      </c>
      <c r="B341">
        <v>1.4969976080361226E+18</v>
      </c>
      <c r="C341" t="s">
        <v>1647</v>
      </c>
      <c r="D341" s="1">
        <v>44617</v>
      </c>
      <c r="E341" s="2">
        <v>8.1215277777777775E-2</v>
      </c>
      <c r="F341">
        <v>200</v>
      </c>
      <c r="G341">
        <v>1889611729</v>
      </c>
      <c r="H341" t="s">
        <v>354</v>
      </c>
      <c r="I341" t="s">
        <v>355</v>
      </c>
      <c r="J341" t="s">
        <v>265</v>
      </c>
      <c r="K341" t="s">
        <v>1648</v>
      </c>
      <c r="L341" t="s">
        <v>266</v>
      </c>
      <c r="M341" t="s">
        <v>267</v>
      </c>
      <c r="N341" t="s">
        <v>267</v>
      </c>
      <c r="O341" t="s">
        <v>267</v>
      </c>
      <c r="P341">
        <v>0</v>
      </c>
      <c r="Q341">
        <v>0</v>
      </c>
      <c r="R341">
        <v>4</v>
      </c>
      <c r="S341" t="s">
        <v>267</v>
      </c>
      <c r="T341" t="s">
        <v>267</v>
      </c>
      <c r="U341" t="s">
        <v>1649</v>
      </c>
      <c r="V341" t="b">
        <v>0</v>
      </c>
      <c r="W341" t="s">
        <v>265</v>
      </c>
      <c r="X341">
        <v>0</v>
      </c>
      <c r="Y341" t="s">
        <v>265</v>
      </c>
      <c r="Z341" t="s">
        <v>265</v>
      </c>
      <c r="AA341" t="s">
        <v>265</v>
      </c>
      <c r="AB341" t="s">
        <v>265</v>
      </c>
      <c r="AC341" t="s">
        <v>265</v>
      </c>
      <c r="AD341" t="s">
        <v>265</v>
      </c>
      <c r="AE341" t="s">
        <v>265</v>
      </c>
      <c r="AF341" t="s">
        <v>267</v>
      </c>
      <c r="AG341" t="s">
        <v>265</v>
      </c>
      <c r="AH341" t="s">
        <v>265</v>
      </c>
      <c r="AI341" t="s">
        <v>265</v>
      </c>
      <c r="AJ341" t="s">
        <v>265</v>
      </c>
      <c r="AL341" t="str">
        <f>IF(Sudan_News12[[#This Row],[relevancy_classification_english]]="Relevant","مناسب",IF(Sudan_News12[[#This Row],[relevancy_classification_english]]="Relevant","عَرَضِيّ",""))</f>
        <v/>
      </c>
      <c r="AN341" t="str">
        <f>IF(Sudan_News12[[#This Row],[sentiment_analysis_english]]="Negative","سلبي",IF(Sudan_News12[[#This Row],[sentiment_analysis_english]]="Neutral","حيادي",IF(Sudan_News12[[#This Row],[sentiment_analysis_english]]="Positive","إيجابي","")))</f>
        <v/>
      </c>
      <c r="AO341" t="e">
        <f>INDEX(TextClassificationList[],MATCH(Sudan_News12[[#This Row],[text_classification_arabic]],TextClassificationList[text_classification_arabic],0),1)</f>
        <v>#N/A</v>
      </c>
      <c r="AQ341" t="e">
        <f>INDEX(TextClassificationList[],MATCH(Sudan_News12[[#This Row],[text_classification_arabic2]],TextClassificationList[text_classification_arabic],0),1)</f>
        <v>#N/A</v>
      </c>
      <c r="AS341" t="e">
        <f>INDEX(TextClassificationList[],MATCH(Sudan_News12[[#This Row],[text_classification_arabic3]],TextClassificationList[text_classification_arabic],0),1)</f>
        <v>#N/A</v>
      </c>
      <c r="AU341" t="e">
        <f>INDEX(TextClassificationList[],MATCH(Sudan_News12[[#This Row],[text_classification_arabic4]],TextClassificationList[text_classification_arabic],0),1)</f>
        <v>#N/A</v>
      </c>
      <c r="AW341" t="e">
        <f>INDEX(TextClassificationList[],MATCH(Sudan_News12[[#This Row],[text_classification_arabic5]],TextClassificationList[text_classification_arabic],0),1)</f>
        <v>#N/A</v>
      </c>
    </row>
    <row r="342" spans="1:49" x14ac:dyDescent="0.2">
      <c r="A342">
        <v>1.4968567971849339E+18</v>
      </c>
      <c r="B342">
        <v>1.4968567971849339E+18</v>
      </c>
      <c r="C342" t="s">
        <v>1650</v>
      </c>
      <c r="D342" s="1">
        <v>44616</v>
      </c>
      <c r="E342" s="2">
        <v>0.69265046296296295</v>
      </c>
      <c r="F342">
        <v>200</v>
      </c>
      <c r="G342">
        <v>1889611729</v>
      </c>
      <c r="H342" t="s">
        <v>354</v>
      </c>
      <c r="I342" t="s">
        <v>355</v>
      </c>
      <c r="J342" t="s">
        <v>265</v>
      </c>
      <c r="K342" t="s">
        <v>1651</v>
      </c>
      <c r="L342" t="s">
        <v>290</v>
      </c>
      <c r="M342" t="s">
        <v>267</v>
      </c>
      <c r="N342" t="s">
        <v>267</v>
      </c>
      <c r="O342" t="s">
        <v>267</v>
      </c>
      <c r="P342">
        <v>0</v>
      </c>
      <c r="Q342">
        <v>0</v>
      </c>
      <c r="R342">
        <v>0</v>
      </c>
      <c r="S342" t="s">
        <v>267</v>
      </c>
      <c r="T342" t="s">
        <v>267</v>
      </c>
      <c r="U342" t="s">
        <v>1652</v>
      </c>
      <c r="V342" t="b">
        <v>0</v>
      </c>
      <c r="W342" t="s">
        <v>1653</v>
      </c>
      <c r="X342">
        <v>0</v>
      </c>
      <c r="Y342" t="s">
        <v>265</v>
      </c>
      <c r="Z342" t="s">
        <v>265</v>
      </c>
      <c r="AA342" t="s">
        <v>265</v>
      </c>
      <c r="AB342" t="s">
        <v>265</v>
      </c>
      <c r="AC342" t="s">
        <v>265</v>
      </c>
      <c r="AD342" t="s">
        <v>265</v>
      </c>
      <c r="AE342" t="s">
        <v>265</v>
      </c>
      <c r="AF342" t="s">
        <v>267</v>
      </c>
      <c r="AG342" t="s">
        <v>265</v>
      </c>
      <c r="AH342" t="s">
        <v>265</v>
      </c>
      <c r="AI342" t="s">
        <v>265</v>
      </c>
      <c r="AJ342" t="s">
        <v>265</v>
      </c>
      <c r="AL342" t="str">
        <f>IF(Sudan_News12[[#This Row],[relevancy_classification_english]]="Relevant","مناسب",IF(Sudan_News12[[#This Row],[relevancy_classification_english]]="Relevant","عَرَضِيّ",""))</f>
        <v/>
      </c>
      <c r="AN342" t="str">
        <f>IF(Sudan_News12[[#This Row],[sentiment_analysis_english]]="Negative","سلبي",IF(Sudan_News12[[#This Row],[sentiment_analysis_english]]="Neutral","حيادي",IF(Sudan_News12[[#This Row],[sentiment_analysis_english]]="Positive","إيجابي","")))</f>
        <v/>
      </c>
      <c r="AO342" t="e">
        <f>INDEX(TextClassificationList[],MATCH(Sudan_News12[[#This Row],[text_classification_arabic]],TextClassificationList[text_classification_arabic],0),1)</f>
        <v>#N/A</v>
      </c>
      <c r="AQ342" t="e">
        <f>INDEX(TextClassificationList[],MATCH(Sudan_News12[[#This Row],[text_classification_arabic2]],TextClassificationList[text_classification_arabic],0),1)</f>
        <v>#N/A</v>
      </c>
      <c r="AS342" t="e">
        <f>INDEX(TextClassificationList[],MATCH(Sudan_News12[[#This Row],[text_classification_arabic3]],TextClassificationList[text_classification_arabic],0),1)</f>
        <v>#N/A</v>
      </c>
      <c r="AU342" t="e">
        <f>INDEX(TextClassificationList[],MATCH(Sudan_News12[[#This Row],[text_classification_arabic4]],TextClassificationList[text_classification_arabic],0),1)</f>
        <v>#N/A</v>
      </c>
      <c r="AW342" t="e">
        <f>INDEX(TextClassificationList[],MATCH(Sudan_News12[[#This Row],[text_classification_arabic5]],TextClassificationList[text_classification_arabic],0),1)</f>
        <v>#N/A</v>
      </c>
    </row>
    <row r="343" spans="1:49" x14ac:dyDescent="0.2">
      <c r="A343">
        <v>1.4965708280451318E+18</v>
      </c>
      <c r="B343">
        <v>1.4965708280451318E+18</v>
      </c>
      <c r="C343" t="s">
        <v>1654</v>
      </c>
      <c r="D343" s="1">
        <v>44615</v>
      </c>
      <c r="E343" s="2">
        <v>0.90353009259259254</v>
      </c>
      <c r="F343">
        <v>200</v>
      </c>
      <c r="G343">
        <v>1889611729</v>
      </c>
      <c r="H343" t="s">
        <v>354</v>
      </c>
      <c r="I343" t="s">
        <v>355</v>
      </c>
      <c r="J343" t="s">
        <v>265</v>
      </c>
      <c r="K343" t="s">
        <v>1655</v>
      </c>
      <c r="L343" t="s">
        <v>278</v>
      </c>
      <c r="M343" t="s">
        <v>267</v>
      </c>
      <c r="N343" t="s">
        <v>267</v>
      </c>
      <c r="O343" t="s">
        <v>1656</v>
      </c>
      <c r="P343">
        <v>0</v>
      </c>
      <c r="Q343">
        <v>0</v>
      </c>
      <c r="R343">
        <v>3</v>
      </c>
      <c r="S343" t="s">
        <v>1657</v>
      </c>
      <c r="T343" t="s">
        <v>267</v>
      </c>
      <c r="U343" t="s">
        <v>1658</v>
      </c>
      <c r="V343" t="b">
        <v>0</v>
      </c>
      <c r="W343" t="s">
        <v>265</v>
      </c>
      <c r="X343">
        <v>1</v>
      </c>
      <c r="Y343" t="s">
        <v>1659</v>
      </c>
      <c r="Z343" t="s">
        <v>265</v>
      </c>
      <c r="AA343" t="s">
        <v>265</v>
      </c>
      <c r="AB343" t="s">
        <v>265</v>
      </c>
      <c r="AC343" t="s">
        <v>265</v>
      </c>
      <c r="AD343" t="s">
        <v>265</v>
      </c>
      <c r="AE343" t="s">
        <v>265</v>
      </c>
      <c r="AF343" t="s">
        <v>267</v>
      </c>
      <c r="AG343" t="s">
        <v>265</v>
      </c>
      <c r="AH343" t="s">
        <v>265</v>
      </c>
      <c r="AI343" t="s">
        <v>265</v>
      </c>
      <c r="AJ343" t="s">
        <v>265</v>
      </c>
      <c r="AL343" t="str">
        <f>IF(Sudan_News12[[#This Row],[relevancy_classification_english]]="Relevant","مناسب",IF(Sudan_News12[[#This Row],[relevancy_classification_english]]="Relevant","عَرَضِيّ",""))</f>
        <v/>
      </c>
      <c r="AN343" t="str">
        <f>IF(Sudan_News12[[#This Row],[sentiment_analysis_english]]="Negative","سلبي",IF(Sudan_News12[[#This Row],[sentiment_analysis_english]]="Neutral","حيادي",IF(Sudan_News12[[#This Row],[sentiment_analysis_english]]="Positive","إيجابي","")))</f>
        <v/>
      </c>
      <c r="AO343" t="e">
        <f>INDEX(TextClassificationList[],MATCH(Sudan_News12[[#This Row],[text_classification_arabic]],TextClassificationList[text_classification_arabic],0),1)</f>
        <v>#N/A</v>
      </c>
      <c r="AQ343" t="e">
        <f>INDEX(TextClassificationList[],MATCH(Sudan_News12[[#This Row],[text_classification_arabic2]],TextClassificationList[text_classification_arabic],0),1)</f>
        <v>#N/A</v>
      </c>
      <c r="AS343" t="e">
        <f>INDEX(TextClassificationList[],MATCH(Sudan_News12[[#This Row],[text_classification_arabic3]],TextClassificationList[text_classification_arabic],0),1)</f>
        <v>#N/A</v>
      </c>
      <c r="AU343" t="e">
        <f>INDEX(TextClassificationList[],MATCH(Sudan_News12[[#This Row],[text_classification_arabic4]],TextClassificationList[text_classification_arabic],0),1)</f>
        <v>#N/A</v>
      </c>
      <c r="AW343" t="e">
        <f>INDEX(TextClassificationList[],MATCH(Sudan_News12[[#This Row],[text_classification_arabic5]],TextClassificationList[text_classification_arabic],0),1)</f>
        <v>#N/A</v>
      </c>
    </row>
    <row r="344" spans="1:49" x14ac:dyDescent="0.2">
      <c r="A344">
        <v>1.4965697364354867E+18</v>
      </c>
      <c r="B344">
        <v>1.4965697364354867E+18</v>
      </c>
      <c r="C344" t="s">
        <v>1660</v>
      </c>
      <c r="D344" s="1">
        <v>44615</v>
      </c>
      <c r="E344" s="2">
        <v>0.90050925925925929</v>
      </c>
      <c r="F344">
        <v>200</v>
      </c>
      <c r="G344">
        <v>1889611729</v>
      </c>
      <c r="H344" t="s">
        <v>354</v>
      </c>
      <c r="I344" t="s">
        <v>355</v>
      </c>
      <c r="J344" t="s">
        <v>265</v>
      </c>
      <c r="K344" t="s">
        <v>1661</v>
      </c>
      <c r="L344" t="s">
        <v>278</v>
      </c>
      <c r="M344" t="s">
        <v>267</v>
      </c>
      <c r="N344" t="s">
        <v>267</v>
      </c>
      <c r="O344" t="s">
        <v>1662</v>
      </c>
      <c r="P344">
        <v>0</v>
      </c>
      <c r="Q344">
        <v>0</v>
      </c>
      <c r="R344">
        <v>4</v>
      </c>
      <c r="S344" t="s">
        <v>1657</v>
      </c>
      <c r="T344" t="s">
        <v>267</v>
      </c>
      <c r="U344" t="s">
        <v>1663</v>
      </c>
      <c r="V344" t="b">
        <v>0</v>
      </c>
      <c r="W344" t="s">
        <v>265</v>
      </c>
      <c r="X344">
        <v>1</v>
      </c>
      <c r="Y344" t="s">
        <v>1664</v>
      </c>
      <c r="Z344" t="s">
        <v>265</v>
      </c>
      <c r="AA344" t="s">
        <v>265</v>
      </c>
      <c r="AB344" t="s">
        <v>265</v>
      </c>
      <c r="AC344" t="s">
        <v>265</v>
      </c>
      <c r="AD344" t="s">
        <v>265</v>
      </c>
      <c r="AE344" t="s">
        <v>265</v>
      </c>
      <c r="AF344" t="s">
        <v>267</v>
      </c>
      <c r="AG344" t="s">
        <v>265</v>
      </c>
      <c r="AH344" t="s">
        <v>265</v>
      </c>
      <c r="AI344" t="s">
        <v>265</v>
      </c>
      <c r="AJ344" t="s">
        <v>265</v>
      </c>
      <c r="AL344" t="str">
        <f>IF(Sudan_News12[[#This Row],[relevancy_classification_english]]="Relevant","مناسب",IF(Sudan_News12[[#This Row],[relevancy_classification_english]]="Relevant","عَرَضِيّ",""))</f>
        <v/>
      </c>
      <c r="AN344" t="str">
        <f>IF(Sudan_News12[[#This Row],[sentiment_analysis_english]]="Negative","سلبي",IF(Sudan_News12[[#This Row],[sentiment_analysis_english]]="Neutral","حيادي",IF(Sudan_News12[[#This Row],[sentiment_analysis_english]]="Positive","إيجابي","")))</f>
        <v/>
      </c>
      <c r="AO344" t="e">
        <f>INDEX(TextClassificationList[],MATCH(Sudan_News12[[#This Row],[text_classification_arabic]],TextClassificationList[text_classification_arabic],0),1)</f>
        <v>#N/A</v>
      </c>
      <c r="AQ344" t="e">
        <f>INDEX(TextClassificationList[],MATCH(Sudan_News12[[#This Row],[text_classification_arabic2]],TextClassificationList[text_classification_arabic],0),1)</f>
        <v>#N/A</v>
      </c>
      <c r="AS344" t="e">
        <f>INDEX(TextClassificationList[],MATCH(Sudan_News12[[#This Row],[text_classification_arabic3]],TextClassificationList[text_classification_arabic],0),1)</f>
        <v>#N/A</v>
      </c>
      <c r="AU344" t="e">
        <f>INDEX(TextClassificationList[],MATCH(Sudan_News12[[#This Row],[text_classification_arabic4]],TextClassificationList[text_classification_arabic],0),1)</f>
        <v>#N/A</v>
      </c>
      <c r="AW344" t="e">
        <f>INDEX(TextClassificationList[],MATCH(Sudan_News12[[#This Row],[text_classification_arabic5]],TextClassificationList[text_classification_arabic],0),1)</f>
        <v>#N/A</v>
      </c>
    </row>
    <row r="345" spans="1:49" x14ac:dyDescent="0.2">
      <c r="A345">
        <v>1.4965374121005793E+18</v>
      </c>
      <c r="B345">
        <v>1.4965374121005793E+18</v>
      </c>
      <c r="C345" t="s">
        <v>1665</v>
      </c>
      <c r="D345" s="1">
        <v>44615</v>
      </c>
      <c r="E345" s="2">
        <v>0.81131944444444448</v>
      </c>
      <c r="F345">
        <v>200</v>
      </c>
      <c r="G345">
        <v>1889611729</v>
      </c>
      <c r="H345" t="s">
        <v>354</v>
      </c>
      <c r="I345" t="s">
        <v>355</v>
      </c>
      <c r="J345" t="s">
        <v>265</v>
      </c>
      <c r="K345" t="s">
        <v>1666</v>
      </c>
      <c r="L345" t="s">
        <v>266</v>
      </c>
      <c r="M345" t="s">
        <v>267</v>
      </c>
      <c r="N345" t="s">
        <v>267</v>
      </c>
      <c r="O345" t="s">
        <v>1667</v>
      </c>
      <c r="P345">
        <v>0</v>
      </c>
      <c r="Q345">
        <v>0</v>
      </c>
      <c r="R345">
        <v>2</v>
      </c>
      <c r="S345" t="s">
        <v>1668</v>
      </c>
      <c r="T345" t="s">
        <v>267</v>
      </c>
      <c r="U345" t="s">
        <v>1669</v>
      </c>
      <c r="V345" t="b">
        <v>0</v>
      </c>
      <c r="W345" t="s">
        <v>265</v>
      </c>
      <c r="X345">
        <v>1</v>
      </c>
      <c r="Y345" t="s">
        <v>1670</v>
      </c>
      <c r="Z345" t="s">
        <v>265</v>
      </c>
      <c r="AA345" t="s">
        <v>265</v>
      </c>
      <c r="AB345" t="s">
        <v>265</v>
      </c>
      <c r="AC345" t="s">
        <v>265</v>
      </c>
      <c r="AD345" t="s">
        <v>265</v>
      </c>
      <c r="AE345" t="s">
        <v>265</v>
      </c>
      <c r="AF345" t="s">
        <v>267</v>
      </c>
      <c r="AG345" t="s">
        <v>265</v>
      </c>
      <c r="AH345" t="s">
        <v>265</v>
      </c>
      <c r="AI345" t="s">
        <v>265</v>
      </c>
      <c r="AJ345" t="s">
        <v>265</v>
      </c>
      <c r="AL345" t="str">
        <f>IF(Sudan_News12[[#This Row],[relevancy_classification_english]]="Relevant","مناسب",IF(Sudan_News12[[#This Row],[relevancy_classification_english]]="Relevant","عَرَضِيّ",""))</f>
        <v/>
      </c>
      <c r="AN345" t="str">
        <f>IF(Sudan_News12[[#This Row],[sentiment_analysis_english]]="Negative","سلبي",IF(Sudan_News12[[#This Row],[sentiment_analysis_english]]="Neutral","حيادي",IF(Sudan_News12[[#This Row],[sentiment_analysis_english]]="Positive","إيجابي","")))</f>
        <v/>
      </c>
      <c r="AO345" t="e">
        <f>INDEX(TextClassificationList[],MATCH(Sudan_News12[[#This Row],[text_classification_arabic]],TextClassificationList[text_classification_arabic],0),1)</f>
        <v>#N/A</v>
      </c>
      <c r="AQ345" t="e">
        <f>INDEX(TextClassificationList[],MATCH(Sudan_News12[[#This Row],[text_classification_arabic2]],TextClassificationList[text_classification_arabic],0),1)</f>
        <v>#N/A</v>
      </c>
      <c r="AS345" t="e">
        <f>INDEX(TextClassificationList[],MATCH(Sudan_News12[[#This Row],[text_classification_arabic3]],TextClassificationList[text_classification_arabic],0),1)</f>
        <v>#N/A</v>
      </c>
      <c r="AU345" t="e">
        <f>INDEX(TextClassificationList[],MATCH(Sudan_News12[[#This Row],[text_classification_arabic4]],TextClassificationList[text_classification_arabic],0),1)</f>
        <v>#N/A</v>
      </c>
      <c r="AW345" t="e">
        <f>INDEX(TextClassificationList[],MATCH(Sudan_News12[[#This Row],[text_classification_arabic5]],TextClassificationList[text_classification_arabic],0),1)</f>
        <v>#N/A</v>
      </c>
    </row>
    <row r="346" spans="1:49" x14ac:dyDescent="0.2">
      <c r="A346">
        <v>1.4964595109065974E+18</v>
      </c>
      <c r="B346">
        <v>1.4964595109065974E+18</v>
      </c>
      <c r="C346" t="s">
        <v>1671</v>
      </c>
      <c r="D346" s="1">
        <v>44615</v>
      </c>
      <c r="E346" s="2">
        <v>0.59634259259259259</v>
      </c>
      <c r="F346">
        <v>200</v>
      </c>
      <c r="G346">
        <v>1889611729</v>
      </c>
      <c r="H346" t="s">
        <v>354</v>
      </c>
      <c r="I346" t="s">
        <v>355</v>
      </c>
      <c r="J346" t="s">
        <v>265</v>
      </c>
      <c r="K346" t="s">
        <v>1672</v>
      </c>
      <c r="L346" t="s">
        <v>273</v>
      </c>
      <c r="M346" t="s">
        <v>267</v>
      </c>
      <c r="N346" t="s">
        <v>1673</v>
      </c>
      <c r="O346" t="s">
        <v>267</v>
      </c>
      <c r="P346">
        <v>0</v>
      </c>
      <c r="Q346">
        <v>0</v>
      </c>
      <c r="R346">
        <v>0</v>
      </c>
      <c r="S346" t="s">
        <v>267</v>
      </c>
      <c r="T346" t="s">
        <v>267</v>
      </c>
      <c r="U346" t="s">
        <v>1674</v>
      </c>
      <c r="V346" t="b">
        <v>0</v>
      </c>
      <c r="W346" t="s">
        <v>265</v>
      </c>
      <c r="X346">
        <v>0</v>
      </c>
      <c r="Y346" t="s">
        <v>265</v>
      </c>
      <c r="Z346" t="s">
        <v>265</v>
      </c>
      <c r="AA346" t="s">
        <v>265</v>
      </c>
      <c r="AB346" t="s">
        <v>265</v>
      </c>
      <c r="AC346" t="s">
        <v>265</v>
      </c>
      <c r="AD346" t="s">
        <v>265</v>
      </c>
      <c r="AE346" t="s">
        <v>265</v>
      </c>
      <c r="AF346" t="s">
        <v>267</v>
      </c>
      <c r="AG346" t="s">
        <v>265</v>
      </c>
      <c r="AH346" t="s">
        <v>265</v>
      </c>
      <c r="AI346" t="s">
        <v>265</v>
      </c>
      <c r="AJ346" t="s">
        <v>265</v>
      </c>
      <c r="AL346" t="str">
        <f>IF(Sudan_News12[[#This Row],[relevancy_classification_english]]="Relevant","مناسب",IF(Sudan_News12[[#This Row],[relevancy_classification_english]]="Relevant","عَرَضِيّ",""))</f>
        <v/>
      </c>
      <c r="AN346" t="str">
        <f>IF(Sudan_News12[[#This Row],[sentiment_analysis_english]]="Negative","سلبي",IF(Sudan_News12[[#This Row],[sentiment_analysis_english]]="Neutral","حيادي",IF(Sudan_News12[[#This Row],[sentiment_analysis_english]]="Positive","إيجابي","")))</f>
        <v/>
      </c>
      <c r="AO346" t="e">
        <f>INDEX(TextClassificationList[],MATCH(Sudan_News12[[#This Row],[text_classification_arabic]],TextClassificationList[text_classification_arabic],0),1)</f>
        <v>#N/A</v>
      </c>
      <c r="AQ346" t="e">
        <f>INDEX(TextClassificationList[],MATCH(Sudan_News12[[#This Row],[text_classification_arabic2]],TextClassificationList[text_classification_arabic],0),1)</f>
        <v>#N/A</v>
      </c>
      <c r="AS346" t="e">
        <f>INDEX(TextClassificationList[],MATCH(Sudan_News12[[#This Row],[text_classification_arabic3]],TextClassificationList[text_classification_arabic],0),1)</f>
        <v>#N/A</v>
      </c>
      <c r="AU346" t="e">
        <f>INDEX(TextClassificationList[],MATCH(Sudan_News12[[#This Row],[text_classification_arabic4]],TextClassificationList[text_classification_arabic],0),1)</f>
        <v>#N/A</v>
      </c>
      <c r="AW346" t="e">
        <f>INDEX(TextClassificationList[],MATCH(Sudan_News12[[#This Row],[text_classification_arabic5]],TextClassificationList[text_classification_arabic],0),1)</f>
        <v>#N/A</v>
      </c>
    </row>
    <row r="347" spans="1:49" x14ac:dyDescent="0.2">
      <c r="A347">
        <v>1.4960998408115364E+18</v>
      </c>
      <c r="B347">
        <v>1.4960998408115364E+18</v>
      </c>
      <c r="C347" t="s">
        <v>1675</v>
      </c>
      <c r="D347" s="1">
        <v>44614</v>
      </c>
      <c r="E347" s="2">
        <v>0.60384259259259254</v>
      </c>
      <c r="F347">
        <v>200</v>
      </c>
      <c r="G347">
        <v>1889611729</v>
      </c>
      <c r="H347" t="s">
        <v>354</v>
      </c>
      <c r="I347" t="s">
        <v>355</v>
      </c>
      <c r="J347" t="s">
        <v>265</v>
      </c>
      <c r="K347" t="s">
        <v>1676</v>
      </c>
      <c r="L347" t="s">
        <v>266</v>
      </c>
      <c r="M347" t="s">
        <v>267</v>
      </c>
      <c r="N347" t="s">
        <v>267</v>
      </c>
      <c r="O347" t="s">
        <v>1677</v>
      </c>
      <c r="P347">
        <v>1</v>
      </c>
      <c r="Q347">
        <v>0</v>
      </c>
      <c r="R347">
        <v>7</v>
      </c>
      <c r="S347" t="s">
        <v>316</v>
      </c>
      <c r="T347" t="s">
        <v>267</v>
      </c>
      <c r="U347" t="s">
        <v>1678</v>
      </c>
      <c r="V347" t="b">
        <v>0</v>
      </c>
      <c r="W347" t="s">
        <v>265</v>
      </c>
      <c r="X347">
        <v>1</v>
      </c>
      <c r="Y347" t="s">
        <v>1679</v>
      </c>
      <c r="Z347" t="s">
        <v>265</v>
      </c>
      <c r="AA347" t="s">
        <v>265</v>
      </c>
      <c r="AB347" t="s">
        <v>265</v>
      </c>
      <c r="AC347" t="s">
        <v>265</v>
      </c>
      <c r="AD347" t="s">
        <v>265</v>
      </c>
      <c r="AE347" t="s">
        <v>265</v>
      </c>
      <c r="AF347" t="s">
        <v>267</v>
      </c>
      <c r="AG347" t="s">
        <v>265</v>
      </c>
      <c r="AH347" t="s">
        <v>265</v>
      </c>
      <c r="AI347" t="s">
        <v>265</v>
      </c>
      <c r="AJ347" t="s">
        <v>265</v>
      </c>
      <c r="AL347" t="str">
        <f>IF(Sudan_News12[[#This Row],[relevancy_classification_english]]="Relevant","مناسب",IF(Sudan_News12[[#This Row],[relevancy_classification_english]]="Relevant","عَرَضِيّ",""))</f>
        <v/>
      </c>
      <c r="AN347" t="str">
        <f>IF(Sudan_News12[[#This Row],[sentiment_analysis_english]]="Negative","سلبي",IF(Sudan_News12[[#This Row],[sentiment_analysis_english]]="Neutral","حيادي",IF(Sudan_News12[[#This Row],[sentiment_analysis_english]]="Positive","إيجابي","")))</f>
        <v/>
      </c>
      <c r="AO347" t="e">
        <f>INDEX(TextClassificationList[],MATCH(Sudan_News12[[#This Row],[text_classification_arabic]],TextClassificationList[text_classification_arabic],0),1)</f>
        <v>#N/A</v>
      </c>
      <c r="AQ347" t="e">
        <f>INDEX(TextClassificationList[],MATCH(Sudan_News12[[#This Row],[text_classification_arabic2]],TextClassificationList[text_classification_arabic],0),1)</f>
        <v>#N/A</v>
      </c>
      <c r="AS347" t="e">
        <f>INDEX(TextClassificationList[],MATCH(Sudan_News12[[#This Row],[text_classification_arabic3]],TextClassificationList[text_classification_arabic],0),1)</f>
        <v>#N/A</v>
      </c>
      <c r="AU347" t="e">
        <f>INDEX(TextClassificationList[],MATCH(Sudan_News12[[#This Row],[text_classification_arabic4]],TextClassificationList[text_classification_arabic],0),1)</f>
        <v>#N/A</v>
      </c>
      <c r="AW347" t="e">
        <f>INDEX(TextClassificationList[],MATCH(Sudan_News12[[#This Row],[text_classification_arabic5]],TextClassificationList[text_classification_arabic],0),1)</f>
        <v>#N/A</v>
      </c>
    </row>
    <row r="348" spans="1:49" x14ac:dyDescent="0.2">
      <c r="A348">
        <v>1.4958447858269798E+18</v>
      </c>
      <c r="B348">
        <v>1.4958447858269798E+18</v>
      </c>
      <c r="C348" t="s">
        <v>1680</v>
      </c>
      <c r="D348" s="1">
        <v>44613</v>
      </c>
      <c r="E348" s="2">
        <v>0.90003472222222225</v>
      </c>
      <c r="F348">
        <v>200</v>
      </c>
      <c r="G348">
        <v>1889611729</v>
      </c>
      <c r="H348" t="s">
        <v>354</v>
      </c>
      <c r="I348" t="s">
        <v>355</v>
      </c>
      <c r="J348" t="s">
        <v>265</v>
      </c>
      <c r="K348" t="s">
        <v>1681</v>
      </c>
      <c r="L348" t="s">
        <v>266</v>
      </c>
      <c r="M348" t="s">
        <v>267</v>
      </c>
      <c r="N348" t="s">
        <v>267</v>
      </c>
      <c r="O348" t="s">
        <v>1682</v>
      </c>
      <c r="P348">
        <v>1</v>
      </c>
      <c r="Q348">
        <v>1</v>
      </c>
      <c r="R348">
        <v>4</v>
      </c>
      <c r="S348" t="s">
        <v>267</v>
      </c>
      <c r="T348" t="s">
        <v>267</v>
      </c>
      <c r="U348" t="s">
        <v>1683</v>
      </c>
      <c r="V348" t="b">
        <v>0</v>
      </c>
      <c r="W348" t="s">
        <v>265</v>
      </c>
      <c r="X348">
        <v>1</v>
      </c>
      <c r="Y348" t="s">
        <v>1684</v>
      </c>
      <c r="Z348" t="s">
        <v>265</v>
      </c>
      <c r="AA348" t="s">
        <v>265</v>
      </c>
      <c r="AB348" t="s">
        <v>265</v>
      </c>
      <c r="AC348" t="s">
        <v>265</v>
      </c>
      <c r="AD348" t="s">
        <v>265</v>
      </c>
      <c r="AE348" t="s">
        <v>265</v>
      </c>
      <c r="AF348" t="s">
        <v>267</v>
      </c>
      <c r="AG348" t="s">
        <v>265</v>
      </c>
      <c r="AH348" t="s">
        <v>265</v>
      </c>
      <c r="AI348" t="s">
        <v>265</v>
      </c>
      <c r="AJ348" t="s">
        <v>265</v>
      </c>
      <c r="AL348" t="str">
        <f>IF(Sudan_News12[[#This Row],[relevancy_classification_english]]="Relevant","مناسب",IF(Sudan_News12[[#This Row],[relevancy_classification_english]]="Relevant","عَرَضِيّ",""))</f>
        <v/>
      </c>
      <c r="AN348" t="str">
        <f>IF(Sudan_News12[[#This Row],[sentiment_analysis_english]]="Negative","سلبي",IF(Sudan_News12[[#This Row],[sentiment_analysis_english]]="Neutral","حيادي",IF(Sudan_News12[[#This Row],[sentiment_analysis_english]]="Positive","إيجابي","")))</f>
        <v/>
      </c>
      <c r="AO348" t="e">
        <f>INDEX(TextClassificationList[],MATCH(Sudan_News12[[#This Row],[text_classification_arabic]],TextClassificationList[text_classification_arabic],0),1)</f>
        <v>#N/A</v>
      </c>
      <c r="AQ348" t="e">
        <f>INDEX(TextClassificationList[],MATCH(Sudan_News12[[#This Row],[text_classification_arabic2]],TextClassificationList[text_classification_arabic],0),1)</f>
        <v>#N/A</v>
      </c>
      <c r="AS348" t="e">
        <f>INDEX(TextClassificationList[],MATCH(Sudan_News12[[#This Row],[text_classification_arabic3]],TextClassificationList[text_classification_arabic],0),1)</f>
        <v>#N/A</v>
      </c>
      <c r="AU348" t="e">
        <f>INDEX(TextClassificationList[],MATCH(Sudan_News12[[#This Row],[text_classification_arabic4]],TextClassificationList[text_classification_arabic],0),1)</f>
        <v>#N/A</v>
      </c>
      <c r="AW348" t="e">
        <f>INDEX(TextClassificationList[],MATCH(Sudan_News12[[#This Row],[text_classification_arabic5]],TextClassificationList[text_classification_arabic],0),1)</f>
        <v>#N/A</v>
      </c>
    </row>
    <row r="349" spans="1:49" x14ac:dyDescent="0.2">
      <c r="A349">
        <v>1.4957672137558344E+18</v>
      </c>
      <c r="B349">
        <v>1.4957672137558344E+18</v>
      </c>
      <c r="C349" t="s">
        <v>1685</v>
      </c>
      <c r="D349" s="1">
        <v>44613</v>
      </c>
      <c r="E349" s="2">
        <v>0.68597222222222221</v>
      </c>
      <c r="F349">
        <v>200</v>
      </c>
      <c r="G349">
        <v>1889611729</v>
      </c>
      <c r="H349" t="s">
        <v>354</v>
      </c>
      <c r="I349" t="s">
        <v>355</v>
      </c>
      <c r="J349" t="s">
        <v>265</v>
      </c>
      <c r="K349" t="s">
        <v>1686</v>
      </c>
      <c r="L349" t="s">
        <v>266</v>
      </c>
      <c r="M349" t="s">
        <v>267</v>
      </c>
      <c r="N349" t="s">
        <v>267</v>
      </c>
      <c r="O349" t="s">
        <v>1687</v>
      </c>
      <c r="P349">
        <v>1</v>
      </c>
      <c r="Q349">
        <v>1</v>
      </c>
      <c r="R349">
        <v>7</v>
      </c>
      <c r="S349" t="s">
        <v>351</v>
      </c>
      <c r="T349" t="s">
        <v>267</v>
      </c>
      <c r="U349" t="s">
        <v>1688</v>
      </c>
      <c r="V349" t="b">
        <v>0</v>
      </c>
      <c r="W349" t="s">
        <v>265</v>
      </c>
      <c r="X349">
        <v>1</v>
      </c>
      <c r="Y349" t="s">
        <v>1689</v>
      </c>
      <c r="Z349" t="s">
        <v>265</v>
      </c>
      <c r="AA349" t="s">
        <v>265</v>
      </c>
      <c r="AB349" t="s">
        <v>265</v>
      </c>
      <c r="AC349" t="s">
        <v>265</v>
      </c>
      <c r="AD349" t="s">
        <v>265</v>
      </c>
      <c r="AE349" t="s">
        <v>265</v>
      </c>
      <c r="AF349" t="s">
        <v>267</v>
      </c>
      <c r="AG349" t="s">
        <v>265</v>
      </c>
      <c r="AH349" t="s">
        <v>265</v>
      </c>
      <c r="AI349" t="s">
        <v>265</v>
      </c>
      <c r="AJ349" t="s">
        <v>265</v>
      </c>
      <c r="AL349" t="str">
        <f>IF(Sudan_News12[[#This Row],[relevancy_classification_english]]="Relevant","مناسب",IF(Sudan_News12[[#This Row],[relevancy_classification_english]]="Relevant","عَرَضِيّ",""))</f>
        <v/>
      </c>
      <c r="AN349" t="str">
        <f>IF(Sudan_News12[[#This Row],[sentiment_analysis_english]]="Negative","سلبي",IF(Sudan_News12[[#This Row],[sentiment_analysis_english]]="Neutral","حيادي",IF(Sudan_News12[[#This Row],[sentiment_analysis_english]]="Positive","إيجابي","")))</f>
        <v/>
      </c>
      <c r="AO349" t="e">
        <f>INDEX(TextClassificationList[],MATCH(Sudan_News12[[#This Row],[text_classification_arabic]],TextClassificationList[text_classification_arabic],0),1)</f>
        <v>#N/A</v>
      </c>
      <c r="AQ349" t="e">
        <f>INDEX(TextClassificationList[],MATCH(Sudan_News12[[#This Row],[text_classification_arabic2]],TextClassificationList[text_classification_arabic],0),1)</f>
        <v>#N/A</v>
      </c>
      <c r="AS349" t="e">
        <f>INDEX(TextClassificationList[],MATCH(Sudan_News12[[#This Row],[text_classification_arabic3]],TextClassificationList[text_classification_arabic],0),1)</f>
        <v>#N/A</v>
      </c>
      <c r="AU349" t="e">
        <f>INDEX(TextClassificationList[],MATCH(Sudan_News12[[#This Row],[text_classification_arabic4]],TextClassificationList[text_classification_arabic],0),1)</f>
        <v>#N/A</v>
      </c>
      <c r="AW349" t="e">
        <f>INDEX(TextClassificationList[],MATCH(Sudan_News12[[#This Row],[text_classification_arabic5]],TextClassificationList[text_classification_arabic],0),1)</f>
        <v>#N/A</v>
      </c>
    </row>
    <row r="350" spans="1:49" x14ac:dyDescent="0.2">
      <c r="A350">
        <v>1.4957061372447048E+18</v>
      </c>
      <c r="B350">
        <v>1.4957061372447048E+18</v>
      </c>
      <c r="C350" t="s">
        <v>1690</v>
      </c>
      <c r="D350" s="1">
        <v>44613</v>
      </c>
      <c r="E350" s="2">
        <v>0.5174305555555555</v>
      </c>
      <c r="F350">
        <v>200</v>
      </c>
      <c r="G350">
        <v>1889611729</v>
      </c>
      <c r="H350" t="s">
        <v>354</v>
      </c>
      <c r="I350" t="s">
        <v>355</v>
      </c>
      <c r="J350" t="s">
        <v>265</v>
      </c>
      <c r="K350" t="s">
        <v>1691</v>
      </c>
      <c r="L350" t="s">
        <v>266</v>
      </c>
      <c r="M350" t="s">
        <v>267</v>
      </c>
      <c r="N350" t="s">
        <v>267</v>
      </c>
      <c r="O350" t="s">
        <v>267</v>
      </c>
      <c r="P350">
        <v>0</v>
      </c>
      <c r="Q350">
        <v>0</v>
      </c>
      <c r="R350">
        <v>1</v>
      </c>
      <c r="S350" t="s">
        <v>267</v>
      </c>
      <c r="T350" t="s">
        <v>267</v>
      </c>
      <c r="U350" t="s">
        <v>1692</v>
      </c>
      <c r="V350" t="b">
        <v>0</v>
      </c>
      <c r="W350" t="s">
        <v>265</v>
      </c>
      <c r="X350">
        <v>0</v>
      </c>
      <c r="Y350" t="s">
        <v>265</v>
      </c>
      <c r="Z350" t="s">
        <v>265</v>
      </c>
      <c r="AA350" t="s">
        <v>265</v>
      </c>
      <c r="AB350" t="s">
        <v>265</v>
      </c>
      <c r="AC350" t="s">
        <v>265</v>
      </c>
      <c r="AD350" t="s">
        <v>265</v>
      </c>
      <c r="AE350" t="s">
        <v>265</v>
      </c>
      <c r="AF350" t="s">
        <v>267</v>
      </c>
      <c r="AG350" t="s">
        <v>265</v>
      </c>
      <c r="AH350" t="s">
        <v>265</v>
      </c>
      <c r="AI350" t="s">
        <v>265</v>
      </c>
      <c r="AJ350" t="s">
        <v>265</v>
      </c>
      <c r="AL350" t="str">
        <f>IF(Sudan_News12[[#This Row],[relevancy_classification_english]]="Relevant","مناسب",IF(Sudan_News12[[#This Row],[relevancy_classification_english]]="Relevant","عَرَضِيّ",""))</f>
        <v/>
      </c>
      <c r="AN350" t="str">
        <f>IF(Sudan_News12[[#This Row],[sentiment_analysis_english]]="Negative","سلبي",IF(Sudan_News12[[#This Row],[sentiment_analysis_english]]="Neutral","حيادي",IF(Sudan_News12[[#This Row],[sentiment_analysis_english]]="Positive","إيجابي","")))</f>
        <v/>
      </c>
      <c r="AO350" t="e">
        <f>INDEX(TextClassificationList[],MATCH(Sudan_News12[[#This Row],[text_classification_arabic]],TextClassificationList[text_classification_arabic],0),1)</f>
        <v>#N/A</v>
      </c>
      <c r="AQ350" t="e">
        <f>INDEX(TextClassificationList[],MATCH(Sudan_News12[[#This Row],[text_classification_arabic2]],TextClassificationList[text_classification_arabic],0),1)</f>
        <v>#N/A</v>
      </c>
      <c r="AS350" t="e">
        <f>INDEX(TextClassificationList[],MATCH(Sudan_News12[[#This Row],[text_classification_arabic3]],TextClassificationList[text_classification_arabic],0),1)</f>
        <v>#N/A</v>
      </c>
      <c r="AU350" t="e">
        <f>INDEX(TextClassificationList[],MATCH(Sudan_News12[[#This Row],[text_classification_arabic4]],TextClassificationList[text_classification_arabic],0),1)</f>
        <v>#N/A</v>
      </c>
      <c r="AW350" t="e">
        <f>INDEX(TextClassificationList[],MATCH(Sudan_News12[[#This Row],[text_classification_arabic5]],TextClassificationList[text_classification_arabic],0),1)</f>
        <v>#N/A</v>
      </c>
    </row>
    <row r="351" spans="1:49" x14ac:dyDescent="0.2">
      <c r="A351">
        <v>1.4957054996768604E+18</v>
      </c>
      <c r="B351">
        <v>1.4957054996768604E+18</v>
      </c>
      <c r="C351" t="s">
        <v>1693</v>
      </c>
      <c r="D351" s="1">
        <v>44613</v>
      </c>
      <c r="E351" s="2">
        <v>0.51567129629629627</v>
      </c>
      <c r="F351">
        <v>200</v>
      </c>
      <c r="G351">
        <v>1889611729</v>
      </c>
      <c r="H351" t="s">
        <v>354</v>
      </c>
      <c r="I351" t="s">
        <v>355</v>
      </c>
      <c r="J351" t="s">
        <v>265</v>
      </c>
      <c r="K351" t="s">
        <v>1694</v>
      </c>
      <c r="L351" t="s">
        <v>266</v>
      </c>
      <c r="M351" t="s">
        <v>267</v>
      </c>
      <c r="N351" t="s">
        <v>267</v>
      </c>
      <c r="O351" t="s">
        <v>267</v>
      </c>
      <c r="P351">
        <v>0</v>
      </c>
      <c r="Q351">
        <v>1</v>
      </c>
      <c r="R351">
        <v>1</v>
      </c>
      <c r="S351" t="s">
        <v>267</v>
      </c>
      <c r="T351" t="s">
        <v>267</v>
      </c>
      <c r="U351" t="s">
        <v>1695</v>
      </c>
      <c r="V351" t="b">
        <v>0</v>
      </c>
      <c r="W351" t="s">
        <v>265</v>
      </c>
      <c r="X351">
        <v>0</v>
      </c>
      <c r="Y351" t="s">
        <v>265</v>
      </c>
      <c r="Z351" t="s">
        <v>265</v>
      </c>
      <c r="AA351" t="s">
        <v>265</v>
      </c>
      <c r="AB351" t="s">
        <v>265</v>
      </c>
      <c r="AC351" t="s">
        <v>265</v>
      </c>
      <c r="AD351" t="s">
        <v>265</v>
      </c>
      <c r="AE351" t="s">
        <v>265</v>
      </c>
      <c r="AF351" t="s">
        <v>267</v>
      </c>
      <c r="AG351" t="s">
        <v>265</v>
      </c>
      <c r="AH351" t="s">
        <v>265</v>
      </c>
      <c r="AI351" t="s">
        <v>265</v>
      </c>
      <c r="AJ351" t="s">
        <v>265</v>
      </c>
      <c r="AL351" t="str">
        <f>IF(Sudan_News12[[#This Row],[relevancy_classification_english]]="Relevant","مناسب",IF(Sudan_News12[[#This Row],[relevancy_classification_english]]="Relevant","عَرَضِيّ",""))</f>
        <v/>
      </c>
      <c r="AN351" t="str">
        <f>IF(Sudan_News12[[#This Row],[sentiment_analysis_english]]="Negative","سلبي",IF(Sudan_News12[[#This Row],[sentiment_analysis_english]]="Neutral","حيادي",IF(Sudan_News12[[#This Row],[sentiment_analysis_english]]="Positive","إيجابي","")))</f>
        <v/>
      </c>
      <c r="AO351" t="e">
        <f>INDEX(TextClassificationList[],MATCH(Sudan_News12[[#This Row],[text_classification_arabic]],TextClassificationList[text_classification_arabic],0),1)</f>
        <v>#N/A</v>
      </c>
      <c r="AQ351" t="e">
        <f>INDEX(TextClassificationList[],MATCH(Sudan_News12[[#This Row],[text_classification_arabic2]],TextClassificationList[text_classification_arabic],0),1)</f>
        <v>#N/A</v>
      </c>
      <c r="AS351" t="e">
        <f>INDEX(TextClassificationList[],MATCH(Sudan_News12[[#This Row],[text_classification_arabic3]],TextClassificationList[text_classification_arabic],0),1)</f>
        <v>#N/A</v>
      </c>
      <c r="AU351" t="e">
        <f>INDEX(TextClassificationList[],MATCH(Sudan_News12[[#This Row],[text_classification_arabic4]],TextClassificationList[text_classification_arabic],0),1)</f>
        <v>#N/A</v>
      </c>
      <c r="AW351" t="e">
        <f>INDEX(TextClassificationList[],MATCH(Sudan_News12[[#This Row],[text_classification_arabic5]],TextClassificationList[text_classification_arabic],0),1)</f>
        <v>#N/A</v>
      </c>
    </row>
    <row r="352" spans="1:49" x14ac:dyDescent="0.2">
      <c r="A352">
        <v>1.4953447446370304E+18</v>
      </c>
      <c r="B352">
        <v>1.4953447446370304E+18</v>
      </c>
      <c r="C352" t="s">
        <v>1696</v>
      </c>
      <c r="D352" s="1">
        <v>44612</v>
      </c>
      <c r="E352" s="2">
        <v>0.52017361111111116</v>
      </c>
      <c r="F352">
        <v>200</v>
      </c>
      <c r="G352">
        <v>1889611729</v>
      </c>
      <c r="H352" t="s">
        <v>354</v>
      </c>
      <c r="I352" t="s">
        <v>355</v>
      </c>
      <c r="J352" t="s">
        <v>265</v>
      </c>
      <c r="K352" t="s">
        <v>1697</v>
      </c>
      <c r="L352" t="s">
        <v>273</v>
      </c>
      <c r="M352" t="s">
        <v>267</v>
      </c>
      <c r="N352" t="s">
        <v>1698</v>
      </c>
      <c r="O352" t="s">
        <v>267</v>
      </c>
      <c r="P352">
        <v>0</v>
      </c>
      <c r="Q352">
        <v>0</v>
      </c>
      <c r="R352">
        <v>1</v>
      </c>
      <c r="S352" t="s">
        <v>267</v>
      </c>
      <c r="T352" t="s">
        <v>267</v>
      </c>
      <c r="U352" t="s">
        <v>1699</v>
      </c>
      <c r="V352" t="b">
        <v>0</v>
      </c>
      <c r="W352" t="s">
        <v>265</v>
      </c>
      <c r="X352">
        <v>0</v>
      </c>
      <c r="Y352" t="s">
        <v>265</v>
      </c>
      <c r="Z352" t="s">
        <v>265</v>
      </c>
      <c r="AA352" t="s">
        <v>265</v>
      </c>
      <c r="AB352" t="s">
        <v>265</v>
      </c>
      <c r="AC352" t="s">
        <v>265</v>
      </c>
      <c r="AD352" t="s">
        <v>265</v>
      </c>
      <c r="AE352" t="s">
        <v>265</v>
      </c>
      <c r="AF352" t="s">
        <v>267</v>
      </c>
      <c r="AG352" t="s">
        <v>265</v>
      </c>
      <c r="AH352" t="s">
        <v>265</v>
      </c>
      <c r="AI352" t="s">
        <v>265</v>
      </c>
      <c r="AJ352" t="s">
        <v>265</v>
      </c>
      <c r="AL352" t="str">
        <f>IF(Sudan_News12[[#This Row],[relevancy_classification_english]]="Relevant","مناسب",IF(Sudan_News12[[#This Row],[relevancy_classification_english]]="Relevant","عَرَضِيّ",""))</f>
        <v/>
      </c>
      <c r="AN352" t="str">
        <f>IF(Sudan_News12[[#This Row],[sentiment_analysis_english]]="Negative","سلبي",IF(Sudan_News12[[#This Row],[sentiment_analysis_english]]="Neutral","حيادي",IF(Sudan_News12[[#This Row],[sentiment_analysis_english]]="Positive","إيجابي","")))</f>
        <v/>
      </c>
      <c r="AO352" t="e">
        <f>INDEX(TextClassificationList[],MATCH(Sudan_News12[[#This Row],[text_classification_arabic]],TextClassificationList[text_classification_arabic],0),1)</f>
        <v>#N/A</v>
      </c>
      <c r="AQ352" t="e">
        <f>INDEX(TextClassificationList[],MATCH(Sudan_News12[[#This Row],[text_classification_arabic2]],TextClassificationList[text_classification_arabic],0),1)</f>
        <v>#N/A</v>
      </c>
      <c r="AS352" t="e">
        <f>INDEX(TextClassificationList[],MATCH(Sudan_News12[[#This Row],[text_classification_arabic3]],TextClassificationList[text_classification_arabic],0),1)</f>
        <v>#N/A</v>
      </c>
      <c r="AU352" t="e">
        <f>INDEX(TextClassificationList[],MATCH(Sudan_News12[[#This Row],[text_classification_arabic4]],TextClassificationList[text_classification_arabic],0),1)</f>
        <v>#N/A</v>
      </c>
      <c r="AW352" t="e">
        <f>INDEX(TextClassificationList[],MATCH(Sudan_News12[[#This Row],[text_classification_arabic5]],TextClassificationList[text_classification_arabic],0),1)</f>
        <v>#N/A</v>
      </c>
    </row>
    <row r="353" spans="1:49" x14ac:dyDescent="0.2">
      <c r="A353">
        <v>1.495328891803775E+18</v>
      </c>
      <c r="B353">
        <v>1.495328891803775E+18</v>
      </c>
      <c r="C353" t="s">
        <v>1700</v>
      </c>
      <c r="D353" s="1">
        <v>44612</v>
      </c>
      <c r="E353" s="2">
        <v>0.47643518518518518</v>
      </c>
      <c r="F353">
        <v>200</v>
      </c>
      <c r="G353">
        <v>1889611729</v>
      </c>
      <c r="H353" t="s">
        <v>354</v>
      </c>
      <c r="I353" t="s">
        <v>355</v>
      </c>
      <c r="J353" t="s">
        <v>265</v>
      </c>
      <c r="K353" t="s">
        <v>1701</v>
      </c>
      <c r="L353" t="s">
        <v>266</v>
      </c>
      <c r="M353" t="s">
        <v>267</v>
      </c>
      <c r="N353" t="s">
        <v>267</v>
      </c>
      <c r="O353" t="s">
        <v>1702</v>
      </c>
      <c r="P353">
        <v>0</v>
      </c>
      <c r="Q353">
        <v>2</v>
      </c>
      <c r="R353">
        <v>12</v>
      </c>
      <c r="S353" t="s">
        <v>1703</v>
      </c>
      <c r="T353" t="s">
        <v>267</v>
      </c>
      <c r="U353" t="s">
        <v>1704</v>
      </c>
      <c r="V353" t="b">
        <v>0</v>
      </c>
      <c r="W353" t="s">
        <v>265</v>
      </c>
      <c r="X353">
        <v>1</v>
      </c>
      <c r="Y353" t="s">
        <v>1705</v>
      </c>
      <c r="Z353" t="s">
        <v>265</v>
      </c>
      <c r="AA353" t="s">
        <v>265</v>
      </c>
      <c r="AB353" t="s">
        <v>265</v>
      </c>
      <c r="AC353" t="s">
        <v>265</v>
      </c>
      <c r="AD353" t="s">
        <v>265</v>
      </c>
      <c r="AE353" t="s">
        <v>265</v>
      </c>
      <c r="AF353" t="s">
        <v>267</v>
      </c>
      <c r="AG353" t="s">
        <v>265</v>
      </c>
      <c r="AH353" t="s">
        <v>265</v>
      </c>
      <c r="AI353" t="s">
        <v>265</v>
      </c>
      <c r="AJ353" t="s">
        <v>265</v>
      </c>
      <c r="AL353" t="str">
        <f>IF(Sudan_News12[[#This Row],[relevancy_classification_english]]="Relevant","مناسب",IF(Sudan_News12[[#This Row],[relevancy_classification_english]]="Relevant","عَرَضِيّ",""))</f>
        <v/>
      </c>
      <c r="AN353" t="str">
        <f>IF(Sudan_News12[[#This Row],[sentiment_analysis_english]]="Negative","سلبي",IF(Sudan_News12[[#This Row],[sentiment_analysis_english]]="Neutral","حيادي",IF(Sudan_News12[[#This Row],[sentiment_analysis_english]]="Positive","إيجابي","")))</f>
        <v/>
      </c>
      <c r="AO353" t="e">
        <f>INDEX(TextClassificationList[],MATCH(Sudan_News12[[#This Row],[text_classification_arabic]],TextClassificationList[text_classification_arabic],0),1)</f>
        <v>#N/A</v>
      </c>
      <c r="AQ353" t="e">
        <f>INDEX(TextClassificationList[],MATCH(Sudan_News12[[#This Row],[text_classification_arabic2]],TextClassificationList[text_classification_arabic],0),1)</f>
        <v>#N/A</v>
      </c>
      <c r="AS353" t="e">
        <f>INDEX(TextClassificationList[],MATCH(Sudan_News12[[#This Row],[text_classification_arabic3]],TextClassificationList[text_classification_arabic],0),1)</f>
        <v>#N/A</v>
      </c>
      <c r="AU353" t="e">
        <f>INDEX(TextClassificationList[],MATCH(Sudan_News12[[#This Row],[text_classification_arabic4]],TextClassificationList[text_classification_arabic],0),1)</f>
        <v>#N/A</v>
      </c>
      <c r="AW353" t="e">
        <f>INDEX(TextClassificationList[],MATCH(Sudan_News12[[#This Row],[text_classification_arabic5]],TextClassificationList[text_classification_arabic],0),1)</f>
        <v>#N/A</v>
      </c>
    </row>
    <row r="354" spans="1:49" x14ac:dyDescent="0.2">
      <c r="A354">
        <v>1.4950374464840253E+18</v>
      </c>
      <c r="B354">
        <v>1.4950374464840253E+18</v>
      </c>
      <c r="C354" t="s">
        <v>1706</v>
      </c>
      <c r="D354" s="1">
        <v>44611</v>
      </c>
      <c r="E354" s="2">
        <v>0.67219907407407409</v>
      </c>
      <c r="F354">
        <v>200</v>
      </c>
      <c r="G354">
        <v>1889611729</v>
      </c>
      <c r="H354" t="s">
        <v>354</v>
      </c>
      <c r="I354" t="s">
        <v>355</v>
      </c>
      <c r="J354" t="s">
        <v>265</v>
      </c>
      <c r="K354" t="s">
        <v>1707</v>
      </c>
      <c r="L354" t="s">
        <v>266</v>
      </c>
      <c r="M354" t="s">
        <v>267</v>
      </c>
      <c r="N354" t="s">
        <v>267</v>
      </c>
      <c r="O354" t="s">
        <v>267</v>
      </c>
      <c r="P354">
        <v>0</v>
      </c>
      <c r="Q354">
        <v>0</v>
      </c>
      <c r="R354">
        <v>0</v>
      </c>
      <c r="S354" t="s">
        <v>267</v>
      </c>
      <c r="T354" t="s">
        <v>267</v>
      </c>
      <c r="U354" t="s">
        <v>1708</v>
      </c>
      <c r="V354" t="b">
        <v>0</v>
      </c>
      <c r="W354" t="s">
        <v>265</v>
      </c>
      <c r="X354">
        <v>0</v>
      </c>
      <c r="Y354" t="s">
        <v>265</v>
      </c>
      <c r="Z354" t="s">
        <v>265</v>
      </c>
      <c r="AA354" t="s">
        <v>265</v>
      </c>
      <c r="AB354" t="s">
        <v>265</v>
      </c>
      <c r="AC354" t="s">
        <v>265</v>
      </c>
      <c r="AD354" t="s">
        <v>265</v>
      </c>
      <c r="AE354" t="s">
        <v>265</v>
      </c>
      <c r="AF354" t="s">
        <v>267</v>
      </c>
      <c r="AG354" t="s">
        <v>265</v>
      </c>
      <c r="AH354" t="s">
        <v>265</v>
      </c>
      <c r="AI354" t="s">
        <v>265</v>
      </c>
      <c r="AJ354" t="s">
        <v>265</v>
      </c>
      <c r="AL354" t="str">
        <f>IF(Sudan_News12[[#This Row],[relevancy_classification_english]]="Relevant","مناسب",IF(Sudan_News12[[#This Row],[relevancy_classification_english]]="Relevant","عَرَضِيّ",""))</f>
        <v/>
      </c>
      <c r="AN354" t="str">
        <f>IF(Sudan_News12[[#This Row],[sentiment_analysis_english]]="Negative","سلبي",IF(Sudan_News12[[#This Row],[sentiment_analysis_english]]="Neutral","حيادي",IF(Sudan_News12[[#This Row],[sentiment_analysis_english]]="Positive","إيجابي","")))</f>
        <v/>
      </c>
      <c r="AO354" t="e">
        <f>INDEX(TextClassificationList[],MATCH(Sudan_News12[[#This Row],[text_classification_arabic]],TextClassificationList[text_classification_arabic],0),1)</f>
        <v>#N/A</v>
      </c>
      <c r="AQ354" t="e">
        <f>INDEX(TextClassificationList[],MATCH(Sudan_News12[[#This Row],[text_classification_arabic2]],TextClassificationList[text_classification_arabic],0),1)</f>
        <v>#N/A</v>
      </c>
      <c r="AS354" t="e">
        <f>INDEX(TextClassificationList[],MATCH(Sudan_News12[[#This Row],[text_classification_arabic3]],TextClassificationList[text_classification_arabic],0),1)</f>
        <v>#N/A</v>
      </c>
      <c r="AU354" t="e">
        <f>INDEX(TextClassificationList[],MATCH(Sudan_News12[[#This Row],[text_classification_arabic4]],TextClassificationList[text_classification_arabic],0),1)</f>
        <v>#N/A</v>
      </c>
      <c r="AW354" t="e">
        <f>INDEX(TextClassificationList[],MATCH(Sudan_News12[[#This Row],[text_classification_arabic5]],TextClassificationList[text_classification_arabic],0),1)</f>
        <v>#N/A</v>
      </c>
    </row>
    <row r="355" spans="1:49" x14ac:dyDescent="0.2">
      <c r="A355">
        <v>1.4950242972361196E+18</v>
      </c>
      <c r="B355">
        <v>1.4950242972361196E+18</v>
      </c>
      <c r="C355" t="s">
        <v>1709</v>
      </c>
      <c r="D355" s="1">
        <v>44611</v>
      </c>
      <c r="E355" s="2">
        <v>0.63591435185185186</v>
      </c>
      <c r="F355">
        <v>200</v>
      </c>
      <c r="G355">
        <v>1889611729</v>
      </c>
      <c r="H355" t="s">
        <v>354</v>
      </c>
      <c r="I355" t="s">
        <v>355</v>
      </c>
      <c r="J355" t="s">
        <v>265</v>
      </c>
      <c r="K355" t="s">
        <v>1710</v>
      </c>
      <c r="L355" t="s">
        <v>266</v>
      </c>
      <c r="M355" t="s">
        <v>267</v>
      </c>
      <c r="N355" t="s">
        <v>267</v>
      </c>
      <c r="O355" t="s">
        <v>267</v>
      </c>
      <c r="P355">
        <v>0</v>
      </c>
      <c r="Q355">
        <v>1</v>
      </c>
      <c r="R355">
        <v>2</v>
      </c>
      <c r="S355" t="s">
        <v>1711</v>
      </c>
      <c r="T355" t="s">
        <v>267</v>
      </c>
      <c r="U355" t="s">
        <v>1712</v>
      </c>
      <c r="V355" t="b">
        <v>0</v>
      </c>
      <c r="W355" t="s">
        <v>265</v>
      </c>
      <c r="X355">
        <v>0</v>
      </c>
      <c r="Y355" t="s">
        <v>265</v>
      </c>
      <c r="Z355" t="s">
        <v>265</v>
      </c>
      <c r="AA355" t="s">
        <v>265</v>
      </c>
      <c r="AB355" t="s">
        <v>265</v>
      </c>
      <c r="AC355" t="s">
        <v>265</v>
      </c>
      <c r="AD355" t="s">
        <v>265</v>
      </c>
      <c r="AE355" t="s">
        <v>265</v>
      </c>
      <c r="AF355" t="s">
        <v>267</v>
      </c>
      <c r="AG355" t="s">
        <v>265</v>
      </c>
      <c r="AH355" t="s">
        <v>265</v>
      </c>
      <c r="AI355" t="s">
        <v>265</v>
      </c>
      <c r="AJ355" t="s">
        <v>265</v>
      </c>
      <c r="AL355" t="str">
        <f>IF(Sudan_News12[[#This Row],[relevancy_classification_english]]="Relevant","مناسب",IF(Sudan_News12[[#This Row],[relevancy_classification_english]]="Relevant","عَرَضِيّ",""))</f>
        <v/>
      </c>
      <c r="AN355" t="str">
        <f>IF(Sudan_News12[[#This Row],[sentiment_analysis_english]]="Negative","سلبي",IF(Sudan_News12[[#This Row],[sentiment_analysis_english]]="Neutral","حيادي",IF(Sudan_News12[[#This Row],[sentiment_analysis_english]]="Positive","إيجابي","")))</f>
        <v/>
      </c>
      <c r="AO355" t="e">
        <f>INDEX(TextClassificationList[],MATCH(Sudan_News12[[#This Row],[text_classification_arabic]],TextClassificationList[text_classification_arabic],0),1)</f>
        <v>#N/A</v>
      </c>
      <c r="AQ355" t="e">
        <f>INDEX(TextClassificationList[],MATCH(Sudan_News12[[#This Row],[text_classification_arabic2]],TextClassificationList[text_classification_arabic],0),1)</f>
        <v>#N/A</v>
      </c>
      <c r="AS355" t="e">
        <f>INDEX(TextClassificationList[],MATCH(Sudan_News12[[#This Row],[text_classification_arabic3]],TextClassificationList[text_classification_arabic],0),1)</f>
        <v>#N/A</v>
      </c>
      <c r="AU355" t="e">
        <f>INDEX(TextClassificationList[],MATCH(Sudan_News12[[#This Row],[text_classification_arabic4]],TextClassificationList[text_classification_arabic],0),1)</f>
        <v>#N/A</v>
      </c>
      <c r="AW355" t="e">
        <f>INDEX(TextClassificationList[],MATCH(Sudan_News12[[#This Row],[text_classification_arabic5]],TextClassificationList[text_classification_arabic],0),1)</f>
        <v>#N/A</v>
      </c>
    </row>
    <row r="356" spans="1:49" x14ac:dyDescent="0.2">
      <c r="A356">
        <v>1.4946438343991173E+18</v>
      </c>
      <c r="B356">
        <v>1.4946438343991173E+18</v>
      </c>
      <c r="C356" t="s">
        <v>1713</v>
      </c>
      <c r="D356" s="1">
        <v>44610</v>
      </c>
      <c r="E356" s="2">
        <v>0.58603009259259264</v>
      </c>
      <c r="F356">
        <v>200</v>
      </c>
      <c r="G356">
        <v>1889611729</v>
      </c>
      <c r="H356" t="s">
        <v>354</v>
      </c>
      <c r="I356" t="s">
        <v>355</v>
      </c>
      <c r="J356" t="s">
        <v>265</v>
      </c>
      <c r="K356" t="s">
        <v>1714</v>
      </c>
      <c r="L356" t="s">
        <v>266</v>
      </c>
      <c r="M356" t="s">
        <v>267</v>
      </c>
      <c r="N356" t="s">
        <v>267</v>
      </c>
      <c r="O356" t="s">
        <v>1715</v>
      </c>
      <c r="P356">
        <v>2</v>
      </c>
      <c r="Q356">
        <v>0</v>
      </c>
      <c r="R356">
        <v>8</v>
      </c>
      <c r="S356" t="s">
        <v>267</v>
      </c>
      <c r="T356" t="s">
        <v>267</v>
      </c>
      <c r="U356" t="s">
        <v>1716</v>
      </c>
      <c r="V356" t="b">
        <v>0</v>
      </c>
      <c r="W356" t="s">
        <v>265</v>
      </c>
      <c r="X356">
        <v>1</v>
      </c>
      <c r="Y356" t="s">
        <v>1717</v>
      </c>
      <c r="Z356" t="s">
        <v>265</v>
      </c>
      <c r="AA356" t="s">
        <v>265</v>
      </c>
      <c r="AB356" t="s">
        <v>265</v>
      </c>
      <c r="AC356" t="s">
        <v>265</v>
      </c>
      <c r="AD356" t="s">
        <v>265</v>
      </c>
      <c r="AE356" t="s">
        <v>265</v>
      </c>
      <c r="AF356" t="s">
        <v>267</v>
      </c>
      <c r="AG356" t="s">
        <v>265</v>
      </c>
      <c r="AH356" t="s">
        <v>265</v>
      </c>
      <c r="AI356" t="s">
        <v>265</v>
      </c>
      <c r="AJ356" t="s">
        <v>265</v>
      </c>
      <c r="AL356" t="str">
        <f>IF(Sudan_News12[[#This Row],[relevancy_classification_english]]="Relevant","مناسب",IF(Sudan_News12[[#This Row],[relevancy_classification_english]]="Relevant","عَرَضِيّ",""))</f>
        <v/>
      </c>
      <c r="AN356" t="str">
        <f>IF(Sudan_News12[[#This Row],[sentiment_analysis_english]]="Negative","سلبي",IF(Sudan_News12[[#This Row],[sentiment_analysis_english]]="Neutral","حيادي",IF(Sudan_News12[[#This Row],[sentiment_analysis_english]]="Positive","إيجابي","")))</f>
        <v/>
      </c>
      <c r="AO356" t="e">
        <f>INDEX(TextClassificationList[],MATCH(Sudan_News12[[#This Row],[text_classification_arabic]],TextClassificationList[text_classification_arabic],0),1)</f>
        <v>#N/A</v>
      </c>
      <c r="AQ356" t="e">
        <f>INDEX(TextClassificationList[],MATCH(Sudan_News12[[#This Row],[text_classification_arabic2]],TextClassificationList[text_classification_arabic],0),1)</f>
        <v>#N/A</v>
      </c>
      <c r="AS356" t="e">
        <f>INDEX(TextClassificationList[],MATCH(Sudan_News12[[#This Row],[text_classification_arabic3]],TextClassificationList[text_classification_arabic],0),1)</f>
        <v>#N/A</v>
      </c>
      <c r="AU356" t="e">
        <f>INDEX(TextClassificationList[],MATCH(Sudan_News12[[#This Row],[text_classification_arabic4]],TextClassificationList[text_classification_arabic],0),1)</f>
        <v>#N/A</v>
      </c>
      <c r="AW356" t="e">
        <f>INDEX(TextClassificationList[],MATCH(Sudan_News12[[#This Row],[text_classification_arabic5]],TextClassificationList[text_classification_arabic],0),1)</f>
        <v>#N/A</v>
      </c>
    </row>
    <row r="357" spans="1:49" x14ac:dyDescent="0.2">
      <c r="A357">
        <v>1.4940121848920023E+18</v>
      </c>
      <c r="B357">
        <v>1.4939792239959122E+18</v>
      </c>
      <c r="C357" t="s">
        <v>1718</v>
      </c>
      <c r="D357" s="1">
        <v>44608</v>
      </c>
      <c r="E357" s="2">
        <v>0.84300925925925929</v>
      </c>
      <c r="F357">
        <v>200</v>
      </c>
      <c r="G357">
        <v>1889611729</v>
      </c>
      <c r="H357" t="s">
        <v>354</v>
      </c>
      <c r="I357" t="s">
        <v>355</v>
      </c>
      <c r="J357" t="s">
        <v>265</v>
      </c>
      <c r="K357" t="s">
        <v>1719</v>
      </c>
      <c r="L357" t="s">
        <v>276</v>
      </c>
      <c r="M357" t="s">
        <v>267</v>
      </c>
      <c r="N357" t="s">
        <v>267</v>
      </c>
      <c r="O357" t="s">
        <v>267</v>
      </c>
      <c r="P357">
        <v>0</v>
      </c>
      <c r="Q357">
        <v>0</v>
      </c>
      <c r="R357">
        <v>1</v>
      </c>
      <c r="S357" t="s">
        <v>267</v>
      </c>
      <c r="T357" t="s">
        <v>267</v>
      </c>
      <c r="U357" t="s">
        <v>1720</v>
      </c>
      <c r="V357" t="b">
        <v>0</v>
      </c>
      <c r="W357" t="s">
        <v>265</v>
      </c>
      <c r="X357">
        <v>0</v>
      </c>
      <c r="Y357" t="s">
        <v>265</v>
      </c>
      <c r="Z357" t="s">
        <v>265</v>
      </c>
      <c r="AA357" t="s">
        <v>265</v>
      </c>
      <c r="AB357" t="s">
        <v>265</v>
      </c>
      <c r="AC357" t="s">
        <v>265</v>
      </c>
      <c r="AD357" t="s">
        <v>265</v>
      </c>
      <c r="AE357" t="s">
        <v>265</v>
      </c>
      <c r="AF357" t="s">
        <v>1721</v>
      </c>
      <c r="AG357" t="s">
        <v>265</v>
      </c>
      <c r="AH357" t="s">
        <v>265</v>
      </c>
      <c r="AI357" t="s">
        <v>265</v>
      </c>
      <c r="AJ357" t="s">
        <v>265</v>
      </c>
      <c r="AL357" t="str">
        <f>IF(Sudan_News12[[#This Row],[relevancy_classification_english]]="Relevant","مناسب",IF(Sudan_News12[[#This Row],[relevancy_classification_english]]="Relevant","عَرَضِيّ",""))</f>
        <v/>
      </c>
      <c r="AN357" t="str">
        <f>IF(Sudan_News12[[#This Row],[sentiment_analysis_english]]="Negative","سلبي",IF(Sudan_News12[[#This Row],[sentiment_analysis_english]]="Neutral","حيادي",IF(Sudan_News12[[#This Row],[sentiment_analysis_english]]="Positive","إيجابي","")))</f>
        <v/>
      </c>
      <c r="AO357" t="e">
        <f>INDEX(TextClassificationList[],MATCH(Sudan_News12[[#This Row],[text_classification_arabic]],TextClassificationList[text_classification_arabic],0),1)</f>
        <v>#N/A</v>
      </c>
      <c r="AQ357" t="e">
        <f>INDEX(TextClassificationList[],MATCH(Sudan_News12[[#This Row],[text_classification_arabic2]],TextClassificationList[text_classification_arabic],0),1)</f>
        <v>#N/A</v>
      </c>
      <c r="AS357" t="e">
        <f>INDEX(TextClassificationList[],MATCH(Sudan_News12[[#This Row],[text_classification_arabic3]],TextClassificationList[text_classification_arabic],0),1)</f>
        <v>#N/A</v>
      </c>
      <c r="AU357" t="e">
        <f>INDEX(TextClassificationList[],MATCH(Sudan_News12[[#This Row],[text_classification_arabic4]],TextClassificationList[text_classification_arabic],0),1)</f>
        <v>#N/A</v>
      </c>
      <c r="AW357" t="e">
        <f>INDEX(TextClassificationList[],MATCH(Sudan_News12[[#This Row],[text_classification_arabic5]],TextClassificationList[text_classification_arabic],0),1)</f>
        <v>#N/A</v>
      </c>
    </row>
    <row r="358" spans="1:49" x14ac:dyDescent="0.2">
      <c r="A358">
        <v>1.494000080982057E+18</v>
      </c>
      <c r="B358">
        <v>1.494000080982057E+18</v>
      </c>
      <c r="C358" t="s">
        <v>1722</v>
      </c>
      <c r="D358" s="1">
        <v>44608</v>
      </c>
      <c r="E358" s="2">
        <v>0.80961805555555555</v>
      </c>
      <c r="F358">
        <v>200</v>
      </c>
      <c r="G358">
        <v>1889611729</v>
      </c>
      <c r="H358" t="s">
        <v>354</v>
      </c>
      <c r="I358" t="s">
        <v>355</v>
      </c>
      <c r="J358" t="s">
        <v>265</v>
      </c>
      <c r="K358" t="s">
        <v>1723</v>
      </c>
      <c r="L358" t="s">
        <v>266</v>
      </c>
      <c r="M358" t="s">
        <v>267</v>
      </c>
      <c r="N358" t="s">
        <v>267</v>
      </c>
      <c r="O358" t="s">
        <v>1724</v>
      </c>
      <c r="P358">
        <v>1</v>
      </c>
      <c r="Q358">
        <v>0</v>
      </c>
      <c r="R358">
        <v>7</v>
      </c>
      <c r="S358" t="s">
        <v>267</v>
      </c>
      <c r="T358" t="s">
        <v>267</v>
      </c>
      <c r="U358" t="s">
        <v>1725</v>
      </c>
      <c r="V358" t="b">
        <v>0</v>
      </c>
      <c r="W358" t="s">
        <v>265</v>
      </c>
      <c r="X358">
        <v>1</v>
      </c>
      <c r="Y358" t="s">
        <v>1726</v>
      </c>
      <c r="Z358" t="s">
        <v>265</v>
      </c>
      <c r="AA358" t="s">
        <v>265</v>
      </c>
      <c r="AB358" t="s">
        <v>265</v>
      </c>
      <c r="AC358" t="s">
        <v>265</v>
      </c>
      <c r="AD358" t="s">
        <v>265</v>
      </c>
      <c r="AE358" t="s">
        <v>265</v>
      </c>
      <c r="AF358" t="s">
        <v>267</v>
      </c>
      <c r="AG358" t="s">
        <v>265</v>
      </c>
      <c r="AH358" t="s">
        <v>265</v>
      </c>
      <c r="AI358" t="s">
        <v>265</v>
      </c>
      <c r="AJ358" t="s">
        <v>265</v>
      </c>
      <c r="AL358" t="str">
        <f>IF(Sudan_News12[[#This Row],[relevancy_classification_english]]="Relevant","مناسب",IF(Sudan_News12[[#This Row],[relevancy_classification_english]]="Relevant","عَرَضِيّ",""))</f>
        <v/>
      </c>
      <c r="AN358" t="str">
        <f>IF(Sudan_News12[[#This Row],[sentiment_analysis_english]]="Negative","سلبي",IF(Sudan_News12[[#This Row],[sentiment_analysis_english]]="Neutral","حيادي",IF(Sudan_News12[[#This Row],[sentiment_analysis_english]]="Positive","إيجابي","")))</f>
        <v/>
      </c>
      <c r="AO358" t="e">
        <f>INDEX(TextClassificationList[],MATCH(Sudan_News12[[#This Row],[text_classification_arabic]],TextClassificationList[text_classification_arabic],0),1)</f>
        <v>#N/A</v>
      </c>
      <c r="AQ358" t="e">
        <f>INDEX(TextClassificationList[],MATCH(Sudan_News12[[#This Row],[text_classification_arabic2]],TextClassificationList[text_classification_arabic],0),1)</f>
        <v>#N/A</v>
      </c>
      <c r="AS358" t="e">
        <f>INDEX(TextClassificationList[],MATCH(Sudan_News12[[#This Row],[text_classification_arabic3]],TextClassificationList[text_classification_arabic],0),1)</f>
        <v>#N/A</v>
      </c>
      <c r="AU358" t="e">
        <f>INDEX(TextClassificationList[],MATCH(Sudan_News12[[#This Row],[text_classification_arabic4]],TextClassificationList[text_classification_arabic],0),1)</f>
        <v>#N/A</v>
      </c>
      <c r="AW358" t="e">
        <f>INDEX(TextClassificationList[],MATCH(Sudan_News12[[#This Row],[text_classification_arabic5]],TextClassificationList[text_classification_arabic],0),1)</f>
        <v>#N/A</v>
      </c>
    </row>
    <row r="359" spans="1:49" x14ac:dyDescent="0.2">
      <c r="A359">
        <v>1.4939161571994624E+18</v>
      </c>
      <c r="B359">
        <v>1.4939161571994624E+18</v>
      </c>
      <c r="C359" t="s">
        <v>1727</v>
      </c>
      <c r="D359" s="1">
        <v>44608</v>
      </c>
      <c r="E359" s="2">
        <v>0.57803240740740736</v>
      </c>
      <c r="F359">
        <v>200</v>
      </c>
      <c r="G359">
        <v>1889611729</v>
      </c>
      <c r="H359" t="s">
        <v>354</v>
      </c>
      <c r="I359" t="s">
        <v>355</v>
      </c>
      <c r="J359" t="s">
        <v>265</v>
      </c>
      <c r="K359" t="s">
        <v>1728</v>
      </c>
      <c r="L359" t="s">
        <v>266</v>
      </c>
      <c r="M359" t="s">
        <v>267</v>
      </c>
      <c r="N359" t="s">
        <v>267</v>
      </c>
      <c r="O359" t="s">
        <v>267</v>
      </c>
      <c r="P359">
        <v>1</v>
      </c>
      <c r="Q359">
        <v>0</v>
      </c>
      <c r="R359">
        <v>1</v>
      </c>
      <c r="S359" t="s">
        <v>267</v>
      </c>
      <c r="T359" t="s">
        <v>267</v>
      </c>
      <c r="U359" t="s">
        <v>1729</v>
      </c>
      <c r="V359" t="b">
        <v>0</v>
      </c>
      <c r="W359" t="s">
        <v>265</v>
      </c>
      <c r="X359">
        <v>0</v>
      </c>
      <c r="Y359" t="s">
        <v>265</v>
      </c>
      <c r="Z359" t="s">
        <v>265</v>
      </c>
      <c r="AA359" t="s">
        <v>265</v>
      </c>
      <c r="AB359" t="s">
        <v>265</v>
      </c>
      <c r="AC359" t="s">
        <v>265</v>
      </c>
      <c r="AD359" t="s">
        <v>265</v>
      </c>
      <c r="AE359" t="s">
        <v>265</v>
      </c>
      <c r="AF359" t="s">
        <v>267</v>
      </c>
      <c r="AG359" t="s">
        <v>265</v>
      </c>
      <c r="AH359" t="s">
        <v>265</v>
      </c>
      <c r="AI359" t="s">
        <v>265</v>
      </c>
      <c r="AJ359" t="s">
        <v>265</v>
      </c>
      <c r="AL359" t="str">
        <f>IF(Sudan_News12[[#This Row],[relevancy_classification_english]]="Relevant","مناسب",IF(Sudan_News12[[#This Row],[relevancy_classification_english]]="Relevant","عَرَضِيّ",""))</f>
        <v/>
      </c>
      <c r="AN359" t="str">
        <f>IF(Sudan_News12[[#This Row],[sentiment_analysis_english]]="Negative","سلبي",IF(Sudan_News12[[#This Row],[sentiment_analysis_english]]="Neutral","حيادي",IF(Sudan_News12[[#This Row],[sentiment_analysis_english]]="Positive","إيجابي","")))</f>
        <v/>
      </c>
      <c r="AO359" t="e">
        <f>INDEX(TextClassificationList[],MATCH(Sudan_News12[[#This Row],[text_classification_arabic]],TextClassificationList[text_classification_arabic],0),1)</f>
        <v>#N/A</v>
      </c>
      <c r="AQ359" t="e">
        <f>INDEX(TextClassificationList[],MATCH(Sudan_News12[[#This Row],[text_classification_arabic2]],TextClassificationList[text_classification_arabic],0),1)</f>
        <v>#N/A</v>
      </c>
      <c r="AS359" t="e">
        <f>INDEX(TextClassificationList[],MATCH(Sudan_News12[[#This Row],[text_classification_arabic3]],TextClassificationList[text_classification_arabic],0),1)</f>
        <v>#N/A</v>
      </c>
      <c r="AU359" t="e">
        <f>INDEX(TextClassificationList[],MATCH(Sudan_News12[[#This Row],[text_classification_arabic4]],TextClassificationList[text_classification_arabic],0),1)</f>
        <v>#N/A</v>
      </c>
      <c r="AW359" t="e">
        <f>INDEX(TextClassificationList[],MATCH(Sudan_News12[[#This Row],[text_classification_arabic5]],TextClassificationList[text_classification_arabic],0),1)</f>
        <v>#N/A</v>
      </c>
    </row>
    <row r="360" spans="1:49" x14ac:dyDescent="0.2">
      <c r="A360">
        <v>1.4935832200252703E+18</v>
      </c>
      <c r="B360">
        <v>1.4935832200252703E+18</v>
      </c>
      <c r="C360" t="s">
        <v>1730</v>
      </c>
      <c r="D360" s="1">
        <v>44607</v>
      </c>
      <c r="E360" s="2">
        <v>0.65929398148148144</v>
      </c>
      <c r="F360">
        <v>200</v>
      </c>
      <c r="G360">
        <v>1889611729</v>
      </c>
      <c r="H360" t="s">
        <v>354</v>
      </c>
      <c r="I360" t="s">
        <v>355</v>
      </c>
      <c r="J360" t="s">
        <v>265</v>
      </c>
      <c r="K360" t="s">
        <v>1731</v>
      </c>
      <c r="L360" t="s">
        <v>266</v>
      </c>
      <c r="M360" t="s">
        <v>267</v>
      </c>
      <c r="N360" t="s">
        <v>267</v>
      </c>
      <c r="O360" t="s">
        <v>1732</v>
      </c>
      <c r="P360">
        <v>0</v>
      </c>
      <c r="Q360">
        <v>0</v>
      </c>
      <c r="R360">
        <v>2</v>
      </c>
      <c r="S360" t="s">
        <v>1733</v>
      </c>
      <c r="T360" t="s">
        <v>267</v>
      </c>
      <c r="U360" t="s">
        <v>1734</v>
      </c>
      <c r="V360" t="b">
        <v>0</v>
      </c>
      <c r="W360" t="s">
        <v>265</v>
      </c>
      <c r="X360">
        <v>1</v>
      </c>
      <c r="Y360" t="s">
        <v>1735</v>
      </c>
      <c r="Z360" t="s">
        <v>265</v>
      </c>
      <c r="AA360" t="s">
        <v>265</v>
      </c>
      <c r="AB360" t="s">
        <v>265</v>
      </c>
      <c r="AC360" t="s">
        <v>265</v>
      </c>
      <c r="AD360" t="s">
        <v>265</v>
      </c>
      <c r="AE360" t="s">
        <v>265</v>
      </c>
      <c r="AF360" t="s">
        <v>267</v>
      </c>
      <c r="AG360" t="s">
        <v>265</v>
      </c>
      <c r="AH360" t="s">
        <v>265</v>
      </c>
      <c r="AI360" t="s">
        <v>265</v>
      </c>
      <c r="AJ360" t="s">
        <v>265</v>
      </c>
      <c r="AL360" t="str">
        <f>IF(Sudan_News12[[#This Row],[relevancy_classification_english]]="Relevant","مناسب",IF(Sudan_News12[[#This Row],[relevancy_classification_english]]="Relevant","عَرَضِيّ",""))</f>
        <v/>
      </c>
      <c r="AN360" t="str">
        <f>IF(Sudan_News12[[#This Row],[sentiment_analysis_english]]="Negative","سلبي",IF(Sudan_News12[[#This Row],[sentiment_analysis_english]]="Neutral","حيادي",IF(Sudan_News12[[#This Row],[sentiment_analysis_english]]="Positive","إيجابي","")))</f>
        <v/>
      </c>
      <c r="AO360" t="e">
        <f>INDEX(TextClassificationList[],MATCH(Sudan_News12[[#This Row],[text_classification_arabic]],TextClassificationList[text_classification_arabic],0),1)</f>
        <v>#N/A</v>
      </c>
      <c r="AQ360" t="e">
        <f>INDEX(TextClassificationList[],MATCH(Sudan_News12[[#This Row],[text_classification_arabic2]],TextClassificationList[text_classification_arabic],0),1)</f>
        <v>#N/A</v>
      </c>
      <c r="AS360" t="e">
        <f>INDEX(TextClassificationList[],MATCH(Sudan_News12[[#This Row],[text_classification_arabic3]],TextClassificationList[text_classification_arabic],0),1)</f>
        <v>#N/A</v>
      </c>
      <c r="AU360" t="e">
        <f>INDEX(TextClassificationList[],MATCH(Sudan_News12[[#This Row],[text_classification_arabic4]],TextClassificationList[text_classification_arabic],0),1)</f>
        <v>#N/A</v>
      </c>
      <c r="AW360" t="e">
        <f>INDEX(TextClassificationList[],MATCH(Sudan_News12[[#This Row],[text_classification_arabic5]],TextClassificationList[text_classification_arabic],0),1)</f>
        <v>#N/A</v>
      </c>
    </row>
    <row r="361" spans="1:49" x14ac:dyDescent="0.2">
      <c r="A361">
        <v>1.4935053418872422E+18</v>
      </c>
      <c r="B361">
        <v>1.4935053418872422E+18</v>
      </c>
      <c r="C361" t="s">
        <v>1736</v>
      </c>
      <c r="D361" s="1">
        <v>44607</v>
      </c>
      <c r="E361" s="2">
        <v>0.44439814814814815</v>
      </c>
      <c r="F361">
        <v>200</v>
      </c>
      <c r="G361">
        <v>1889611729</v>
      </c>
      <c r="H361" t="s">
        <v>354</v>
      </c>
      <c r="I361" t="s">
        <v>355</v>
      </c>
      <c r="J361" t="s">
        <v>265</v>
      </c>
      <c r="K361" t="s">
        <v>1737</v>
      </c>
      <c r="L361" t="s">
        <v>266</v>
      </c>
      <c r="M361" t="s">
        <v>267</v>
      </c>
      <c r="N361" t="s">
        <v>267</v>
      </c>
      <c r="O361" t="s">
        <v>267</v>
      </c>
      <c r="P361">
        <v>0</v>
      </c>
      <c r="Q361">
        <v>2</v>
      </c>
      <c r="R361">
        <v>6</v>
      </c>
      <c r="S361" t="s">
        <v>267</v>
      </c>
      <c r="T361" t="s">
        <v>267</v>
      </c>
      <c r="U361" t="s">
        <v>1738</v>
      </c>
      <c r="V361" t="b">
        <v>0</v>
      </c>
      <c r="W361" t="s">
        <v>265</v>
      </c>
      <c r="X361">
        <v>0</v>
      </c>
      <c r="Y361" t="s">
        <v>265</v>
      </c>
      <c r="Z361" t="s">
        <v>265</v>
      </c>
      <c r="AA361" t="s">
        <v>265</v>
      </c>
      <c r="AB361" t="s">
        <v>265</v>
      </c>
      <c r="AC361" t="s">
        <v>265</v>
      </c>
      <c r="AD361" t="s">
        <v>265</v>
      </c>
      <c r="AE361" t="s">
        <v>265</v>
      </c>
      <c r="AF361" t="s">
        <v>267</v>
      </c>
      <c r="AG361" t="s">
        <v>265</v>
      </c>
      <c r="AH361" t="s">
        <v>265</v>
      </c>
      <c r="AI361" t="s">
        <v>265</v>
      </c>
      <c r="AJ361" t="s">
        <v>265</v>
      </c>
      <c r="AL361" t="str">
        <f>IF(Sudan_News12[[#This Row],[relevancy_classification_english]]="Relevant","مناسب",IF(Sudan_News12[[#This Row],[relevancy_classification_english]]="Relevant","عَرَضِيّ",""))</f>
        <v/>
      </c>
      <c r="AN361" t="str">
        <f>IF(Sudan_News12[[#This Row],[sentiment_analysis_english]]="Negative","سلبي",IF(Sudan_News12[[#This Row],[sentiment_analysis_english]]="Neutral","حيادي",IF(Sudan_News12[[#This Row],[sentiment_analysis_english]]="Positive","إيجابي","")))</f>
        <v/>
      </c>
      <c r="AO361" t="e">
        <f>INDEX(TextClassificationList[],MATCH(Sudan_News12[[#This Row],[text_classification_arabic]],TextClassificationList[text_classification_arabic],0),1)</f>
        <v>#N/A</v>
      </c>
      <c r="AQ361" t="e">
        <f>INDEX(TextClassificationList[],MATCH(Sudan_News12[[#This Row],[text_classification_arabic2]],TextClassificationList[text_classification_arabic],0),1)</f>
        <v>#N/A</v>
      </c>
      <c r="AS361" t="e">
        <f>INDEX(TextClassificationList[],MATCH(Sudan_News12[[#This Row],[text_classification_arabic3]],TextClassificationList[text_classification_arabic],0),1)</f>
        <v>#N/A</v>
      </c>
      <c r="AU361" t="e">
        <f>INDEX(TextClassificationList[],MATCH(Sudan_News12[[#This Row],[text_classification_arabic4]],TextClassificationList[text_classification_arabic],0),1)</f>
        <v>#N/A</v>
      </c>
      <c r="AW361" t="e">
        <f>INDEX(TextClassificationList[],MATCH(Sudan_News12[[#This Row],[text_classification_arabic5]],TextClassificationList[text_classification_arabic],0),1)</f>
        <v>#N/A</v>
      </c>
    </row>
    <row r="362" spans="1:49" x14ac:dyDescent="0.2">
      <c r="A362">
        <v>1.4933242920875868E+18</v>
      </c>
      <c r="B362">
        <v>1.4933242920875868E+18</v>
      </c>
      <c r="C362" t="s">
        <v>1739</v>
      </c>
      <c r="D362" s="1">
        <v>44606</v>
      </c>
      <c r="E362" s="2">
        <v>0.9447916666666667</v>
      </c>
      <c r="F362">
        <v>200</v>
      </c>
      <c r="G362">
        <v>1889611729</v>
      </c>
      <c r="H362" t="s">
        <v>354</v>
      </c>
      <c r="I362" t="s">
        <v>355</v>
      </c>
      <c r="J362" t="s">
        <v>265</v>
      </c>
      <c r="K362" t="s">
        <v>1740</v>
      </c>
      <c r="L362" t="s">
        <v>273</v>
      </c>
      <c r="M362" t="s">
        <v>267</v>
      </c>
      <c r="N362" t="s">
        <v>1741</v>
      </c>
      <c r="O362" t="s">
        <v>267</v>
      </c>
      <c r="P362">
        <v>0</v>
      </c>
      <c r="Q362">
        <v>0</v>
      </c>
      <c r="R362">
        <v>0</v>
      </c>
      <c r="S362" t="s">
        <v>267</v>
      </c>
      <c r="T362" t="s">
        <v>267</v>
      </c>
      <c r="U362" t="s">
        <v>1742</v>
      </c>
      <c r="V362" t="b">
        <v>0</v>
      </c>
      <c r="W362" t="s">
        <v>265</v>
      </c>
      <c r="X362">
        <v>0</v>
      </c>
      <c r="Y362" t="s">
        <v>265</v>
      </c>
      <c r="Z362" t="s">
        <v>265</v>
      </c>
      <c r="AA362" t="s">
        <v>265</v>
      </c>
      <c r="AB362" t="s">
        <v>265</v>
      </c>
      <c r="AC362" t="s">
        <v>265</v>
      </c>
      <c r="AD362" t="s">
        <v>265</v>
      </c>
      <c r="AE362" t="s">
        <v>265</v>
      </c>
      <c r="AF362" t="s">
        <v>267</v>
      </c>
      <c r="AG362" t="s">
        <v>265</v>
      </c>
      <c r="AH362" t="s">
        <v>265</v>
      </c>
      <c r="AI362" t="s">
        <v>265</v>
      </c>
      <c r="AJ362" t="s">
        <v>265</v>
      </c>
      <c r="AL362" t="str">
        <f>IF(Sudan_News12[[#This Row],[relevancy_classification_english]]="Relevant","مناسب",IF(Sudan_News12[[#This Row],[relevancy_classification_english]]="Relevant","عَرَضِيّ",""))</f>
        <v/>
      </c>
      <c r="AN362" t="str">
        <f>IF(Sudan_News12[[#This Row],[sentiment_analysis_english]]="Negative","سلبي",IF(Sudan_News12[[#This Row],[sentiment_analysis_english]]="Neutral","حيادي",IF(Sudan_News12[[#This Row],[sentiment_analysis_english]]="Positive","إيجابي","")))</f>
        <v/>
      </c>
      <c r="AO362" t="e">
        <f>INDEX(TextClassificationList[],MATCH(Sudan_News12[[#This Row],[text_classification_arabic]],TextClassificationList[text_classification_arabic],0),1)</f>
        <v>#N/A</v>
      </c>
      <c r="AQ362" t="e">
        <f>INDEX(TextClassificationList[],MATCH(Sudan_News12[[#This Row],[text_classification_arabic2]],TextClassificationList[text_classification_arabic],0),1)</f>
        <v>#N/A</v>
      </c>
      <c r="AS362" t="e">
        <f>INDEX(TextClassificationList[],MATCH(Sudan_News12[[#This Row],[text_classification_arabic3]],TextClassificationList[text_classification_arabic],0),1)</f>
        <v>#N/A</v>
      </c>
      <c r="AU362" t="e">
        <f>INDEX(TextClassificationList[],MATCH(Sudan_News12[[#This Row],[text_classification_arabic4]],TextClassificationList[text_classification_arabic],0),1)</f>
        <v>#N/A</v>
      </c>
      <c r="AW362" t="e">
        <f>INDEX(TextClassificationList[],MATCH(Sudan_News12[[#This Row],[text_classification_arabic5]],TextClassificationList[text_classification_arabic],0),1)</f>
        <v>#N/A</v>
      </c>
    </row>
    <row r="363" spans="1:49" x14ac:dyDescent="0.2">
      <c r="A363">
        <v>1.4933086509198008E+18</v>
      </c>
      <c r="B363">
        <v>1.4933086509198008E+18</v>
      </c>
      <c r="C363" t="s">
        <v>1743</v>
      </c>
      <c r="D363" s="1">
        <v>44606</v>
      </c>
      <c r="E363" s="2">
        <v>0.9016319444444445</v>
      </c>
      <c r="F363">
        <v>200</v>
      </c>
      <c r="G363">
        <v>1889611729</v>
      </c>
      <c r="H363" t="s">
        <v>354</v>
      </c>
      <c r="I363" t="s">
        <v>355</v>
      </c>
      <c r="J363" t="s">
        <v>265</v>
      </c>
      <c r="K363" t="s">
        <v>1744</v>
      </c>
      <c r="L363" t="s">
        <v>266</v>
      </c>
      <c r="M363" t="s">
        <v>267</v>
      </c>
      <c r="N363" t="s">
        <v>267</v>
      </c>
      <c r="O363" t="s">
        <v>267</v>
      </c>
      <c r="P363">
        <v>1</v>
      </c>
      <c r="Q363">
        <v>0</v>
      </c>
      <c r="R363">
        <v>2</v>
      </c>
      <c r="S363" t="s">
        <v>312</v>
      </c>
      <c r="T363" t="s">
        <v>267</v>
      </c>
      <c r="U363" t="s">
        <v>1745</v>
      </c>
      <c r="V363" t="b">
        <v>0</v>
      </c>
      <c r="W363" t="s">
        <v>265</v>
      </c>
      <c r="X363">
        <v>0</v>
      </c>
      <c r="Y363" t="s">
        <v>265</v>
      </c>
      <c r="Z363" t="s">
        <v>265</v>
      </c>
      <c r="AA363" t="s">
        <v>265</v>
      </c>
      <c r="AB363" t="s">
        <v>265</v>
      </c>
      <c r="AC363" t="s">
        <v>265</v>
      </c>
      <c r="AD363" t="s">
        <v>265</v>
      </c>
      <c r="AE363" t="s">
        <v>265</v>
      </c>
      <c r="AF363" t="s">
        <v>267</v>
      </c>
      <c r="AG363" t="s">
        <v>265</v>
      </c>
      <c r="AH363" t="s">
        <v>265</v>
      </c>
      <c r="AI363" t="s">
        <v>265</v>
      </c>
      <c r="AJ363" t="s">
        <v>265</v>
      </c>
      <c r="AL363" t="str">
        <f>IF(Sudan_News12[[#This Row],[relevancy_classification_english]]="Relevant","مناسب",IF(Sudan_News12[[#This Row],[relevancy_classification_english]]="Relevant","عَرَضِيّ",""))</f>
        <v/>
      </c>
      <c r="AN363" t="str">
        <f>IF(Sudan_News12[[#This Row],[sentiment_analysis_english]]="Negative","سلبي",IF(Sudan_News12[[#This Row],[sentiment_analysis_english]]="Neutral","حيادي",IF(Sudan_News12[[#This Row],[sentiment_analysis_english]]="Positive","إيجابي","")))</f>
        <v/>
      </c>
      <c r="AO363" t="e">
        <f>INDEX(TextClassificationList[],MATCH(Sudan_News12[[#This Row],[text_classification_arabic]],TextClassificationList[text_classification_arabic],0),1)</f>
        <v>#N/A</v>
      </c>
      <c r="AQ363" t="e">
        <f>INDEX(TextClassificationList[],MATCH(Sudan_News12[[#This Row],[text_classification_arabic2]],TextClassificationList[text_classification_arabic],0),1)</f>
        <v>#N/A</v>
      </c>
      <c r="AS363" t="e">
        <f>INDEX(TextClassificationList[],MATCH(Sudan_News12[[#This Row],[text_classification_arabic3]],TextClassificationList[text_classification_arabic],0),1)</f>
        <v>#N/A</v>
      </c>
      <c r="AU363" t="e">
        <f>INDEX(TextClassificationList[],MATCH(Sudan_News12[[#This Row],[text_classification_arabic4]],TextClassificationList[text_classification_arabic],0),1)</f>
        <v>#N/A</v>
      </c>
      <c r="AW363" t="e">
        <f>INDEX(TextClassificationList[],MATCH(Sudan_News12[[#This Row],[text_classification_arabic5]],TextClassificationList[text_classification_arabic],0),1)</f>
        <v>#N/A</v>
      </c>
    </row>
    <row r="364" spans="1:49" x14ac:dyDescent="0.2">
      <c r="A364">
        <v>1.4932762488056218E+18</v>
      </c>
      <c r="B364">
        <v>1.4932762488056218E+18</v>
      </c>
      <c r="C364" t="s">
        <v>1746</v>
      </c>
      <c r="D364" s="1">
        <v>44606</v>
      </c>
      <c r="E364" s="2">
        <v>0.81222222222222218</v>
      </c>
      <c r="F364">
        <v>200</v>
      </c>
      <c r="G364">
        <v>1889611729</v>
      </c>
      <c r="H364" t="s">
        <v>354</v>
      </c>
      <c r="I364" t="s">
        <v>355</v>
      </c>
      <c r="J364" t="s">
        <v>265</v>
      </c>
      <c r="K364" t="s">
        <v>1747</v>
      </c>
      <c r="L364" t="s">
        <v>266</v>
      </c>
      <c r="M364" t="s">
        <v>267</v>
      </c>
      <c r="N364" t="s">
        <v>267</v>
      </c>
      <c r="O364" t="s">
        <v>1748</v>
      </c>
      <c r="P364">
        <v>0</v>
      </c>
      <c r="Q364">
        <v>0</v>
      </c>
      <c r="R364">
        <v>1</v>
      </c>
      <c r="S364" t="s">
        <v>267</v>
      </c>
      <c r="T364" t="s">
        <v>267</v>
      </c>
      <c r="U364" t="s">
        <v>1749</v>
      </c>
      <c r="V364" t="b">
        <v>0</v>
      </c>
      <c r="W364" t="s">
        <v>265</v>
      </c>
      <c r="X364">
        <v>1</v>
      </c>
      <c r="Y364" t="s">
        <v>1750</v>
      </c>
      <c r="Z364" t="s">
        <v>265</v>
      </c>
      <c r="AA364" t="s">
        <v>265</v>
      </c>
      <c r="AB364" t="s">
        <v>265</v>
      </c>
      <c r="AC364" t="s">
        <v>265</v>
      </c>
      <c r="AD364" t="s">
        <v>265</v>
      </c>
      <c r="AE364" t="s">
        <v>265</v>
      </c>
      <c r="AF364" t="s">
        <v>267</v>
      </c>
      <c r="AG364" t="s">
        <v>265</v>
      </c>
      <c r="AH364" t="s">
        <v>265</v>
      </c>
      <c r="AI364" t="s">
        <v>265</v>
      </c>
      <c r="AJ364" t="s">
        <v>265</v>
      </c>
      <c r="AL364" t="str">
        <f>IF(Sudan_News12[[#This Row],[relevancy_classification_english]]="Relevant","مناسب",IF(Sudan_News12[[#This Row],[relevancy_classification_english]]="Relevant","عَرَضِيّ",""))</f>
        <v/>
      </c>
      <c r="AN364" t="str">
        <f>IF(Sudan_News12[[#This Row],[sentiment_analysis_english]]="Negative","سلبي",IF(Sudan_News12[[#This Row],[sentiment_analysis_english]]="Neutral","حيادي",IF(Sudan_News12[[#This Row],[sentiment_analysis_english]]="Positive","إيجابي","")))</f>
        <v/>
      </c>
      <c r="AO364" t="e">
        <f>INDEX(TextClassificationList[],MATCH(Sudan_News12[[#This Row],[text_classification_arabic]],TextClassificationList[text_classification_arabic],0),1)</f>
        <v>#N/A</v>
      </c>
      <c r="AQ364" t="e">
        <f>INDEX(TextClassificationList[],MATCH(Sudan_News12[[#This Row],[text_classification_arabic2]],TextClassificationList[text_classification_arabic],0),1)</f>
        <v>#N/A</v>
      </c>
      <c r="AS364" t="e">
        <f>INDEX(TextClassificationList[],MATCH(Sudan_News12[[#This Row],[text_classification_arabic3]],TextClassificationList[text_classification_arabic],0),1)</f>
        <v>#N/A</v>
      </c>
      <c r="AU364" t="e">
        <f>INDEX(TextClassificationList[],MATCH(Sudan_News12[[#This Row],[text_classification_arabic4]],TextClassificationList[text_classification_arabic],0),1)</f>
        <v>#N/A</v>
      </c>
      <c r="AW364" t="e">
        <f>INDEX(TextClassificationList[],MATCH(Sudan_News12[[#This Row],[text_classification_arabic5]],TextClassificationList[text_classification_arabic],0),1)</f>
        <v>#N/A</v>
      </c>
    </row>
    <row r="365" spans="1:49" x14ac:dyDescent="0.2">
      <c r="A365">
        <v>1.4932342812248433E+18</v>
      </c>
      <c r="B365">
        <v>1.4932342812248433E+18</v>
      </c>
      <c r="C365" t="s">
        <v>1751</v>
      </c>
      <c r="D365" s="1">
        <v>44606</v>
      </c>
      <c r="E365" s="2">
        <v>0.69641203703703702</v>
      </c>
      <c r="F365">
        <v>200</v>
      </c>
      <c r="G365">
        <v>1889611729</v>
      </c>
      <c r="H365" t="s">
        <v>354</v>
      </c>
      <c r="I365" t="s">
        <v>355</v>
      </c>
      <c r="J365" t="s">
        <v>265</v>
      </c>
      <c r="K365" t="s">
        <v>1752</v>
      </c>
      <c r="L365" t="s">
        <v>266</v>
      </c>
      <c r="M365" t="s">
        <v>267</v>
      </c>
      <c r="N365" t="s">
        <v>267</v>
      </c>
      <c r="O365" t="s">
        <v>267</v>
      </c>
      <c r="P365">
        <v>0</v>
      </c>
      <c r="Q365">
        <v>0</v>
      </c>
      <c r="R365">
        <v>4</v>
      </c>
      <c r="S365" t="s">
        <v>267</v>
      </c>
      <c r="T365" t="s">
        <v>267</v>
      </c>
      <c r="U365" t="s">
        <v>1753</v>
      </c>
      <c r="V365" t="b">
        <v>0</v>
      </c>
      <c r="W365" t="s">
        <v>265</v>
      </c>
      <c r="X365">
        <v>0</v>
      </c>
      <c r="Y365" t="s">
        <v>265</v>
      </c>
      <c r="Z365" t="s">
        <v>265</v>
      </c>
      <c r="AA365" t="s">
        <v>265</v>
      </c>
      <c r="AB365" t="s">
        <v>265</v>
      </c>
      <c r="AC365" t="s">
        <v>265</v>
      </c>
      <c r="AD365" t="s">
        <v>265</v>
      </c>
      <c r="AE365" t="s">
        <v>265</v>
      </c>
      <c r="AF365" t="s">
        <v>267</v>
      </c>
      <c r="AG365" t="s">
        <v>265</v>
      </c>
      <c r="AH365" t="s">
        <v>265</v>
      </c>
      <c r="AI365" t="s">
        <v>265</v>
      </c>
      <c r="AJ365" t="s">
        <v>265</v>
      </c>
      <c r="AL365" t="str">
        <f>IF(Sudan_News12[[#This Row],[relevancy_classification_english]]="Relevant","مناسب",IF(Sudan_News12[[#This Row],[relevancy_classification_english]]="Relevant","عَرَضِيّ",""))</f>
        <v/>
      </c>
      <c r="AN365" t="str">
        <f>IF(Sudan_News12[[#This Row],[sentiment_analysis_english]]="Negative","سلبي",IF(Sudan_News12[[#This Row],[sentiment_analysis_english]]="Neutral","حيادي",IF(Sudan_News12[[#This Row],[sentiment_analysis_english]]="Positive","إيجابي","")))</f>
        <v/>
      </c>
      <c r="AO365" t="e">
        <f>INDEX(TextClassificationList[],MATCH(Sudan_News12[[#This Row],[text_classification_arabic]],TextClassificationList[text_classification_arabic],0),1)</f>
        <v>#N/A</v>
      </c>
      <c r="AQ365" t="e">
        <f>INDEX(TextClassificationList[],MATCH(Sudan_News12[[#This Row],[text_classification_arabic2]],TextClassificationList[text_classification_arabic],0),1)</f>
        <v>#N/A</v>
      </c>
      <c r="AS365" t="e">
        <f>INDEX(TextClassificationList[],MATCH(Sudan_News12[[#This Row],[text_classification_arabic3]],TextClassificationList[text_classification_arabic],0),1)</f>
        <v>#N/A</v>
      </c>
      <c r="AU365" t="e">
        <f>INDEX(TextClassificationList[],MATCH(Sudan_News12[[#This Row],[text_classification_arabic4]],TextClassificationList[text_classification_arabic],0),1)</f>
        <v>#N/A</v>
      </c>
      <c r="AW365" t="e">
        <f>INDEX(TextClassificationList[],MATCH(Sudan_News12[[#This Row],[text_classification_arabic5]],TextClassificationList[text_classification_arabic],0),1)</f>
        <v>#N/A</v>
      </c>
    </row>
    <row r="366" spans="1:49" x14ac:dyDescent="0.2">
      <c r="A366">
        <v>1.4932338927734825E+18</v>
      </c>
      <c r="B366">
        <v>1.4932338927734825E+18</v>
      </c>
      <c r="C366" t="s">
        <v>1754</v>
      </c>
      <c r="D366" s="1">
        <v>44606</v>
      </c>
      <c r="E366" s="2">
        <v>0.69533564814814819</v>
      </c>
      <c r="F366">
        <v>200</v>
      </c>
      <c r="G366">
        <v>1889611729</v>
      </c>
      <c r="H366" t="s">
        <v>354</v>
      </c>
      <c r="I366" t="s">
        <v>355</v>
      </c>
      <c r="J366" t="s">
        <v>265</v>
      </c>
      <c r="K366" t="s">
        <v>1755</v>
      </c>
      <c r="L366" t="s">
        <v>266</v>
      </c>
      <c r="M366" t="s">
        <v>267</v>
      </c>
      <c r="N366" t="s">
        <v>267</v>
      </c>
      <c r="O366" t="s">
        <v>267</v>
      </c>
      <c r="P366">
        <v>0</v>
      </c>
      <c r="Q366">
        <v>0</v>
      </c>
      <c r="R366">
        <v>2</v>
      </c>
      <c r="S366" t="s">
        <v>267</v>
      </c>
      <c r="T366" t="s">
        <v>267</v>
      </c>
      <c r="U366" t="s">
        <v>1756</v>
      </c>
      <c r="V366" t="b">
        <v>0</v>
      </c>
      <c r="W366" t="s">
        <v>265</v>
      </c>
      <c r="X366">
        <v>0</v>
      </c>
      <c r="Y366" t="s">
        <v>265</v>
      </c>
      <c r="Z366" t="s">
        <v>265</v>
      </c>
      <c r="AA366" t="s">
        <v>265</v>
      </c>
      <c r="AB366" t="s">
        <v>265</v>
      </c>
      <c r="AC366" t="s">
        <v>265</v>
      </c>
      <c r="AD366" t="s">
        <v>265</v>
      </c>
      <c r="AE366" t="s">
        <v>265</v>
      </c>
      <c r="AF366" t="s">
        <v>267</v>
      </c>
      <c r="AG366" t="s">
        <v>265</v>
      </c>
      <c r="AH366" t="s">
        <v>265</v>
      </c>
      <c r="AI366" t="s">
        <v>265</v>
      </c>
      <c r="AJ366" t="s">
        <v>265</v>
      </c>
      <c r="AL366" t="str">
        <f>IF(Sudan_News12[[#This Row],[relevancy_classification_english]]="Relevant","مناسب",IF(Sudan_News12[[#This Row],[relevancy_classification_english]]="Relevant","عَرَضِيّ",""))</f>
        <v/>
      </c>
      <c r="AN366" t="str">
        <f>IF(Sudan_News12[[#This Row],[sentiment_analysis_english]]="Negative","سلبي",IF(Sudan_News12[[#This Row],[sentiment_analysis_english]]="Neutral","حيادي",IF(Sudan_News12[[#This Row],[sentiment_analysis_english]]="Positive","إيجابي","")))</f>
        <v/>
      </c>
      <c r="AO366" t="e">
        <f>INDEX(TextClassificationList[],MATCH(Sudan_News12[[#This Row],[text_classification_arabic]],TextClassificationList[text_classification_arabic],0),1)</f>
        <v>#N/A</v>
      </c>
      <c r="AQ366" t="e">
        <f>INDEX(TextClassificationList[],MATCH(Sudan_News12[[#This Row],[text_classification_arabic2]],TextClassificationList[text_classification_arabic],0),1)</f>
        <v>#N/A</v>
      </c>
      <c r="AS366" t="e">
        <f>INDEX(TextClassificationList[],MATCH(Sudan_News12[[#This Row],[text_classification_arabic3]],TextClassificationList[text_classification_arabic],0),1)</f>
        <v>#N/A</v>
      </c>
      <c r="AU366" t="e">
        <f>INDEX(TextClassificationList[],MATCH(Sudan_News12[[#This Row],[text_classification_arabic4]],TextClassificationList[text_classification_arabic],0),1)</f>
        <v>#N/A</v>
      </c>
      <c r="AW366" t="e">
        <f>INDEX(TextClassificationList[],MATCH(Sudan_News12[[#This Row],[text_classification_arabic5]],TextClassificationList[text_classification_arabic],0),1)</f>
        <v>#N/A</v>
      </c>
    </row>
    <row r="367" spans="1:49" x14ac:dyDescent="0.2">
      <c r="A367">
        <v>1.4932333613468631E+18</v>
      </c>
      <c r="B367">
        <v>1.4932333613468631E+18</v>
      </c>
      <c r="C367" t="s">
        <v>1757</v>
      </c>
      <c r="D367" s="1">
        <v>44606</v>
      </c>
      <c r="E367" s="2">
        <v>0.6938657407407407</v>
      </c>
      <c r="F367">
        <v>200</v>
      </c>
      <c r="G367">
        <v>1889611729</v>
      </c>
      <c r="H367" t="s">
        <v>354</v>
      </c>
      <c r="I367" t="s">
        <v>355</v>
      </c>
      <c r="J367" t="s">
        <v>265</v>
      </c>
      <c r="K367" t="s">
        <v>1758</v>
      </c>
      <c r="L367" t="s">
        <v>266</v>
      </c>
      <c r="M367" t="s">
        <v>267</v>
      </c>
      <c r="N367" t="s">
        <v>267</v>
      </c>
      <c r="O367" t="s">
        <v>267</v>
      </c>
      <c r="P367">
        <v>0</v>
      </c>
      <c r="Q367">
        <v>0</v>
      </c>
      <c r="R367">
        <v>1</v>
      </c>
      <c r="S367" t="s">
        <v>282</v>
      </c>
      <c r="T367" t="s">
        <v>267</v>
      </c>
      <c r="U367" t="s">
        <v>1759</v>
      </c>
      <c r="V367" t="b">
        <v>0</v>
      </c>
      <c r="W367" t="s">
        <v>265</v>
      </c>
      <c r="X367">
        <v>0</v>
      </c>
      <c r="Y367" t="s">
        <v>265</v>
      </c>
      <c r="Z367" t="s">
        <v>265</v>
      </c>
      <c r="AA367" t="s">
        <v>265</v>
      </c>
      <c r="AB367" t="s">
        <v>265</v>
      </c>
      <c r="AC367" t="s">
        <v>265</v>
      </c>
      <c r="AD367" t="s">
        <v>265</v>
      </c>
      <c r="AE367" t="s">
        <v>265</v>
      </c>
      <c r="AF367" t="s">
        <v>267</v>
      </c>
      <c r="AG367" t="s">
        <v>265</v>
      </c>
      <c r="AH367" t="s">
        <v>265</v>
      </c>
      <c r="AI367" t="s">
        <v>265</v>
      </c>
      <c r="AJ367" t="s">
        <v>265</v>
      </c>
      <c r="AL367" t="str">
        <f>IF(Sudan_News12[[#This Row],[relevancy_classification_english]]="Relevant","مناسب",IF(Sudan_News12[[#This Row],[relevancy_classification_english]]="Relevant","عَرَضِيّ",""))</f>
        <v/>
      </c>
      <c r="AN367" t="str">
        <f>IF(Sudan_News12[[#This Row],[sentiment_analysis_english]]="Negative","سلبي",IF(Sudan_News12[[#This Row],[sentiment_analysis_english]]="Neutral","حيادي",IF(Sudan_News12[[#This Row],[sentiment_analysis_english]]="Positive","إيجابي","")))</f>
        <v/>
      </c>
      <c r="AO367" t="e">
        <f>INDEX(TextClassificationList[],MATCH(Sudan_News12[[#This Row],[text_classification_arabic]],TextClassificationList[text_classification_arabic],0),1)</f>
        <v>#N/A</v>
      </c>
      <c r="AQ367" t="e">
        <f>INDEX(TextClassificationList[],MATCH(Sudan_News12[[#This Row],[text_classification_arabic2]],TextClassificationList[text_classification_arabic],0),1)</f>
        <v>#N/A</v>
      </c>
      <c r="AS367" t="e">
        <f>INDEX(TextClassificationList[],MATCH(Sudan_News12[[#This Row],[text_classification_arabic3]],TextClassificationList[text_classification_arabic],0),1)</f>
        <v>#N/A</v>
      </c>
      <c r="AU367" t="e">
        <f>INDEX(TextClassificationList[],MATCH(Sudan_News12[[#This Row],[text_classification_arabic4]],TextClassificationList[text_classification_arabic],0),1)</f>
        <v>#N/A</v>
      </c>
      <c r="AW367" t="e">
        <f>INDEX(TextClassificationList[],MATCH(Sudan_News12[[#This Row],[text_classification_arabic5]],TextClassificationList[text_classification_arabic],0),1)</f>
        <v>#N/A</v>
      </c>
    </row>
    <row r="368" spans="1:49" x14ac:dyDescent="0.2">
      <c r="A368">
        <v>1.4931570296193802E+18</v>
      </c>
      <c r="B368">
        <v>1.4931570296193802E+18</v>
      </c>
      <c r="C368" t="s">
        <v>1760</v>
      </c>
      <c r="D368" s="1">
        <v>44606</v>
      </c>
      <c r="E368" s="2">
        <v>0.48324074074074075</v>
      </c>
      <c r="F368">
        <v>200</v>
      </c>
      <c r="G368">
        <v>1889611729</v>
      </c>
      <c r="H368" t="s">
        <v>354</v>
      </c>
      <c r="I368" t="s">
        <v>355</v>
      </c>
      <c r="J368" t="s">
        <v>265</v>
      </c>
      <c r="K368" t="s">
        <v>1761</v>
      </c>
      <c r="L368" t="s">
        <v>273</v>
      </c>
      <c r="M368" t="s">
        <v>267</v>
      </c>
      <c r="N368" t="s">
        <v>267</v>
      </c>
      <c r="O368" t="s">
        <v>1762</v>
      </c>
      <c r="P368">
        <v>0</v>
      </c>
      <c r="Q368">
        <v>0</v>
      </c>
      <c r="R368">
        <v>0</v>
      </c>
      <c r="S368" t="s">
        <v>267</v>
      </c>
      <c r="T368" t="s">
        <v>267</v>
      </c>
      <c r="U368" t="s">
        <v>1763</v>
      </c>
      <c r="V368" t="b">
        <v>0</v>
      </c>
      <c r="W368" t="s">
        <v>265</v>
      </c>
      <c r="X368">
        <v>1</v>
      </c>
      <c r="Y368" t="s">
        <v>1764</v>
      </c>
      <c r="Z368" t="s">
        <v>265</v>
      </c>
      <c r="AA368" t="s">
        <v>265</v>
      </c>
      <c r="AB368" t="s">
        <v>265</v>
      </c>
      <c r="AC368" t="s">
        <v>265</v>
      </c>
      <c r="AD368" t="s">
        <v>265</v>
      </c>
      <c r="AE368" t="s">
        <v>265</v>
      </c>
      <c r="AF368" t="s">
        <v>267</v>
      </c>
      <c r="AG368" t="s">
        <v>265</v>
      </c>
      <c r="AH368" t="s">
        <v>265</v>
      </c>
      <c r="AI368" t="s">
        <v>265</v>
      </c>
      <c r="AJ368" t="s">
        <v>265</v>
      </c>
      <c r="AL368" t="str">
        <f>IF(Sudan_News12[[#This Row],[relevancy_classification_english]]="Relevant","مناسب",IF(Sudan_News12[[#This Row],[relevancy_classification_english]]="Relevant","عَرَضِيّ",""))</f>
        <v/>
      </c>
      <c r="AN368" t="str">
        <f>IF(Sudan_News12[[#This Row],[sentiment_analysis_english]]="Negative","سلبي",IF(Sudan_News12[[#This Row],[sentiment_analysis_english]]="Neutral","حيادي",IF(Sudan_News12[[#This Row],[sentiment_analysis_english]]="Positive","إيجابي","")))</f>
        <v/>
      </c>
      <c r="AO368" t="e">
        <f>INDEX(TextClassificationList[],MATCH(Sudan_News12[[#This Row],[text_classification_arabic]],TextClassificationList[text_classification_arabic],0),1)</f>
        <v>#N/A</v>
      </c>
      <c r="AQ368" t="e">
        <f>INDEX(TextClassificationList[],MATCH(Sudan_News12[[#This Row],[text_classification_arabic2]],TextClassificationList[text_classification_arabic],0),1)</f>
        <v>#N/A</v>
      </c>
      <c r="AS368" t="e">
        <f>INDEX(TextClassificationList[],MATCH(Sudan_News12[[#This Row],[text_classification_arabic3]],TextClassificationList[text_classification_arabic],0),1)</f>
        <v>#N/A</v>
      </c>
      <c r="AU368" t="e">
        <f>INDEX(TextClassificationList[],MATCH(Sudan_News12[[#This Row],[text_classification_arabic4]],TextClassificationList[text_classification_arabic],0),1)</f>
        <v>#N/A</v>
      </c>
      <c r="AW368" t="e">
        <f>INDEX(TextClassificationList[],MATCH(Sudan_News12[[#This Row],[text_classification_arabic5]],TextClassificationList[text_classification_arabic],0),1)</f>
        <v>#N/A</v>
      </c>
    </row>
    <row r="369" spans="1:49" x14ac:dyDescent="0.2">
      <c r="A369">
        <v>1.4929448230446899E+18</v>
      </c>
      <c r="B369">
        <v>1.4929448230446899E+18</v>
      </c>
      <c r="C369" t="s">
        <v>1765</v>
      </c>
      <c r="D369" s="1">
        <v>44605</v>
      </c>
      <c r="E369" s="2">
        <v>0.89766203703703706</v>
      </c>
      <c r="F369">
        <v>200</v>
      </c>
      <c r="G369">
        <v>1889611729</v>
      </c>
      <c r="H369" t="s">
        <v>354</v>
      </c>
      <c r="I369" t="s">
        <v>355</v>
      </c>
      <c r="J369" t="s">
        <v>265</v>
      </c>
      <c r="K369" t="s">
        <v>1766</v>
      </c>
      <c r="L369" t="s">
        <v>266</v>
      </c>
      <c r="M369" t="s">
        <v>267</v>
      </c>
      <c r="N369" t="s">
        <v>267</v>
      </c>
      <c r="O369" t="s">
        <v>267</v>
      </c>
      <c r="P369">
        <v>0</v>
      </c>
      <c r="Q369">
        <v>0</v>
      </c>
      <c r="R369">
        <v>1</v>
      </c>
      <c r="S369" t="s">
        <v>312</v>
      </c>
      <c r="T369" t="s">
        <v>267</v>
      </c>
      <c r="U369" t="s">
        <v>1767</v>
      </c>
      <c r="V369" t="b">
        <v>0</v>
      </c>
      <c r="W369" t="s">
        <v>265</v>
      </c>
      <c r="X369">
        <v>0</v>
      </c>
      <c r="Y369" t="s">
        <v>265</v>
      </c>
      <c r="Z369" t="s">
        <v>265</v>
      </c>
      <c r="AA369" t="s">
        <v>265</v>
      </c>
      <c r="AB369" t="s">
        <v>265</v>
      </c>
      <c r="AC369" t="s">
        <v>265</v>
      </c>
      <c r="AD369" t="s">
        <v>265</v>
      </c>
      <c r="AE369" t="s">
        <v>265</v>
      </c>
      <c r="AF369" t="s">
        <v>267</v>
      </c>
      <c r="AG369" t="s">
        <v>265</v>
      </c>
      <c r="AH369" t="s">
        <v>265</v>
      </c>
      <c r="AI369" t="s">
        <v>265</v>
      </c>
      <c r="AJ369" t="s">
        <v>265</v>
      </c>
      <c r="AL369" t="str">
        <f>IF(Sudan_News12[[#This Row],[relevancy_classification_english]]="Relevant","مناسب",IF(Sudan_News12[[#This Row],[relevancy_classification_english]]="Relevant","عَرَضِيّ",""))</f>
        <v/>
      </c>
      <c r="AN369" t="str">
        <f>IF(Sudan_News12[[#This Row],[sentiment_analysis_english]]="Negative","سلبي",IF(Sudan_News12[[#This Row],[sentiment_analysis_english]]="Neutral","حيادي",IF(Sudan_News12[[#This Row],[sentiment_analysis_english]]="Positive","إيجابي","")))</f>
        <v/>
      </c>
      <c r="AO369" t="e">
        <f>INDEX(TextClassificationList[],MATCH(Sudan_News12[[#This Row],[text_classification_arabic]],TextClassificationList[text_classification_arabic],0),1)</f>
        <v>#N/A</v>
      </c>
      <c r="AQ369" t="e">
        <f>INDEX(TextClassificationList[],MATCH(Sudan_News12[[#This Row],[text_classification_arabic2]],TextClassificationList[text_classification_arabic],0),1)</f>
        <v>#N/A</v>
      </c>
      <c r="AS369" t="e">
        <f>INDEX(TextClassificationList[],MATCH(Sudan_News12[[#This Row],[text_classification_arabic3]],TextClassificationList[text_classification_arabic],0),1)</f>
        <v>#N/A</v>
      </c>
      <c r="AU369" t="e">
        <f>INDEX(TextClassificationList[],MATCH(Sudan_News12[[#This Row],[text_classification_arabic4]],TextClassificationList[text_classification_arabic],0),1)</f>
        <v>#N/A</v>
      </c>
      <c r="AW369" t="e">
        <f>INDEX(TextClassificationList[],MATCH(Sudan_News12[[#This Row],[text_classification_arabic5]],TextClassificationList[text_classification_arabic],0),1)</f>
        <v>#N/A</v>
      </c>
    </row>
    <row r="370" spans="1:49" x14ac:dyDescent="0.2">
      <c r="A370">
        <v>1.4929307838745313E+18</v>
      </c>
      <c r="B370">
        <v>1.4929307838745313E+18</v>
      </c>
      <c r="C370" t="s">
        <v>1768</v>
      </c>
      <c r="D370" s="1">
        <v>44605</v>
      </c>
      <c r="E370" s="2">
        <v>0.858912037037037</v>
      </c>
      <c r="F370">
        <v>200</v>
      </c>
      <c r="G370">
        <v>1889611729</v>
      </c>
      <c r="H370" t="s">
        <v>354</v>
      </c>
      <c r="I370" t="s">
        <v>355</v>
      </c>
      <c r="J370" t="s">
        <v>265</v>
      </c>
      <c r="K370" t="s">
        <v>1769</v>
      </c>
      <c r="L370" t="s">
        <v>266</v>
      </c>
      <c r="M370" t="s">
        <v>267</v>
      </c>
      <c r="N370" t="s">
        <v>267</v>
      </c>
      <c r="O370" t="s">
        <v>267</v>
      </c>
      <c r="P370">
        <v>0</v>
      </c>
      <c r="Q370">
        <v>0</v>
      </c>
      <c r="R370">
        <v>4</v>
      </c>
      <c r="S370" t="s">
        <v>282</v>
      </c>
      <c r="T370" t="s">
        <v>267</v>
      </c>
      <c r="U370" t="s">
        <v>1770</v>
      </c>
      <c r="V370" t="b">
        <v>0</v>
      </c>
      <c r="W370" t="s">
        <v>265</v>
      </c>
      <c r="X370">
        <v>0</v>
      </c>
      <c r="Y370" t="s">
        <v>265</v>
      </c>
      <c r="Z370" t="s">
        <v>265</v>
      </c>
      <c r="AA370" t="s">
        <v>265</v>
      </c>
      <c r="AB370" t="s">
        <v>265</v>
      </c>
      <c r="AC370" t="s">
        <v>265</v>
      </c>
      <c r="AD370" t="s">
        <v>265</v>
      </c>
      <c r="AE370" t="s">
        <v>265</v>
      </c>
      <c r="AF370" t="s">
        <v>267</v>
      </c>
      <c r="AG370" t="s">
        <v>265</v>
      </c>
      <c r="AH370" t="s">
        <v>265</v>
      </c>
      <c r="AI370" t="s">
        <v>265</v>
      </c>
      <c r="AJ370" t="s">
        <v>265</v>
      </c>
      <c r="AL370" t="str">
        <f>IF(Sudan_News12[[#This Row],[relevancy_classification_english]]="Relevant","مناسب",IF(Sudan_News12[[#This Row],[relevancy_classification_english]]="Relevant","عَرَضِيّ",""))</f>
        <v/>
      </c>
      <c r="AN370" t="str">
        <f>IF(Sudan_News12[[#This Row],[sentiment_analysis_english]]="Negative","سلبي",IF(Sudan_News12[[#This Row],[sentiment_analysis_english]]="Neutral","حيادي",IF(Sudan_News12[[#This Row],[sentiment_analysis_english]]="Positive","إيجابي","")))</f>
        <v/>
      </c>
      <c r="AO370" t="e">
        <f>INDEX(TextClassificationList[],MATCH(Sudan_News12[[#This Row],[text_classification_arabic]],TextClassificationList[text_classification_arabic],0),1)</f>
        <v>#N/A</v>
      </c>
      <c r="AQ370" t="e">
        <f>INDEX(TextClassificationList[],MATCH(Sudan_News12[[#This Row],[text_classification_arabic2]],TextClassificationList[text_classification_arabic],0),1)</f>
        <v>#N/A</v>
      </c>
      <c r="AS370" t="e">
        <f>INDEX(TextClassificationList[],MATCH(Sudan_News12[[#This Row],[text_classification_arabic3]],TextClassificationList[text_classification_arabic],0),1)</f>
        <v>#N/A</v>
      </c>
      <c r="AU370" t="e">
        <f>INDEX(TextClassificationList[],MATCH(Sudan_News12[[#This Row],[text_classification_arabic4]],TextClassificationList[text_classification_arabic],0),1)</f>
        <v>#N/A</v>
      </c>
      <c r="AW370" t="e">
        <f>INDEX(TextClassificationList[],MATCH(Sudan_News12[[#This Row],[text_classification_arabic5]],TextClassificationList[text_classification_arabic],0),1)</f>
        <v>#N/A</v>
      </c>
    </row>
    <row r="371" spans="1:49" x14ac:dyDescent="0.2">
      <c r="A371">
        <v>1.4929282583625114E+18</v>
      </c>
      <c r="B371">
        <v>1.4929279714469601E+18</v>
      </c>
      <c r="C371" t="s">
        <v>1771</v>
      </c>
      <c r="D371" s="1">
        <v>44605</v>
      </c>
      <c r="E371" s="2">
        <v>0.85194444444444439</v>
      </c>
      <c r="F371">
        <v>200</v>
      </c>
      <c r="G371">
        <v>1889611729</v>
      </c>
      <c r="H371" t="s">
        <v>354</v>
      </c>
      <c r="I371" t="s">
        <v>355</v>
      </c>
      <c r="J371" t="s">
        <v>265</v>
      </c>
      <c r="K371" t="s">
        <v>1772</v>
      </c>
      <c r="L371" t="s">
        <v>266</v>
      </c>
      <c r="M371" t="s">
        <v>267</v>
      </c>
      <c r="N371" t="s">
        <v>267</v>
      </c>
      <c r="O371" t="s">
        <v>267</v>
      </c>
      <c r="P371">
        <v>0</v>
      </c>
      <c r="Q371">
        <v>0</v>
      </c>
      <c r="R371">
        <v>1</v>
      </c>
      <c r="S371" t="s">
        <v>267</v>
      </c>
      <c r="T371" t="s">
        <v>267</v>
      </c>
      <c r="U371" t="s">
        <v>1773</v>
      </c>
      <c r="V371" t="b">
        <v>0</v>
      </c>
      <c r="W371" t="s">
        <v>265</v>
      </c>
      <c r="X371">
        <v>0</v>
      </c>
      <c r="Y371" t="s">
        <v>265</v>
      </c>
      <c r="Z371" t="s">
        <v>265</v>
      </c>
      <c r="AA371" t="s">
        <v>265</v>
      </c>
      <c r="AB371" t="s">
        <v>265</v>
      </c>
      <c r="AC371" t="s">
        <v>265</v>
      </c>
      <c r="AD371" t="s">
        <v>265</v>
      </c>
      <c r="AE371" t="s">
        <v>265</v>
      </c>
      <c r="AF371" t="s">
        <v>1774</v>
      </c>
      <c r="AG371" t="s">
        <v>265</v>
      </c>
      <c r="AH371" t="s">
        <v>265</v>
      </c>
      <c r="AI371" t="s">
        <v>265</v>
      </c>
      <c r="AJ371" t="s">
        <v>265</v>
      </c>
      <c r="AL371" t="str">
        <f>IF(Sudan_News12[[#This Row],[relevancy_classification_english]]="Relevant","مناسب",IF(Sudan_News12[[#This Row],[relevancy_classification_english]]="Relevant","عَرَضِيّ",""))</f>
        <v/>
      </c>
      <c r="AN371" t="str">
        <f>IF(Sudan_News12[[#This Row],[sentiment_analysis_english]]="Negative","سلبي",IF(Sudan_News12[[#This Row],[sentiment_analysis_english]]="Neutral","حيادي",IF(Sudan_News12[[#This Row],[sentiment_analysis_english]]="Positive","إيجابي","")))</f>
        <v/>
      </c>
      <c r="AO371" t="e">
        <f>INDEX(TextClassificationList[],MATCH(Sudan_News12[[#This Row],[text_classification_arabic]],TextClassificationList[text_classification_arabic],0),1)</f>
        <v>#N/A</v>
      </c>
      <c r="AQ371" t="e">
        <f>INDEX(TextClassificationList[],MATCH(Sudan_News12[[#This Row],[text_classification_arabic2]],TextClassificationList[text_classification_arabic],0),1)</f>
        <v>#N/A</v>
      </c>
      <c r="AS371" t="e">
        <f>INDEX(TextClassificationList[],MATCH(Sudan_News12[[#This Row],[text_classification_arabic3]],TextClassificationList[text_classification_arabic],0),1)</f>
        <v>#N/A</v>
      </c>
      <c r="AU371" t="e">
        <f>INDEX(TextClassificationList[],MATCH(Sudan_News12[[#This Row],[text_classification_arabic4]],TextClassificationList[text_classification_arabic],0),1)</f>
        <v>#N/A</v>
      </c>
      <c r="AW371" t="e">
        <f>INDEX(TextClassificationList[],MATCH(Sudan_News12[[#This Row],[text_classification_arabic5]],TextClassificationList[text_classification_arabic],0),1)</f>
        <v>#N/A</v>
      </c>
    </row>
    <row r="372" spans="1:49" x14ac:dyDescent="0.2">
      <c r="A372">
        <v>1.4929041950784676E+18</v>
      </c>
      <c r="B372">
        <v>1.4929041950784676E+18</v>
      </c>
      <c r="C372" t="s">
        <v>1775</v>
      </c>
      <c r="D372" s="1">
        <v>44605</v>
      </c>
      <c r="E372" s="2">
        <v>0.78554398148148152</v>
      </c>
      <c r="F372">
        <v>200</v>
      </c>
      <c r="G372">
        <v>1889611729</v>
      </c>
      <c r="H372" t="s">
        <v>354</v>
      </c>
      <c r="I372" t="s">
        <v>355</v>
      </c>
      <c r="J372" t="s">
        <v>265</v>
      </c>
      <c r="K372" t="s">
        <v>1776</v>
      </c>
      <c r="L372" t="s">
        <v>266</v>
      </c>
      <c r="M372" t="s">
        <v>267</v>
      </c>
      <c r="N372" t="s">
        <v>267</v>
      </c>
      <c r="O372" t="s">
        <v>267</v>
      </c>
      <c r="P372">
        <v>0</v>
      </c>
      <c r="Q372">
        <v>1</v>
      </c>
      <c r="R372">
        <v>1</v>
      </c>
      <c r="S372" t="s">
        <v>267</v>
      </c>
      <c r="T372" t="s">
        <v>267</v>
      </c>
      <c r="U372" t="s">
        <v>1777</v>
      </c>
      <c r="V372" t="b">
        <v>0</v>
      </c>
      <c r="W372" t="s">
        <v>265</v>
      </c>
      <c r="X372">
        <v>0</v>
      </c>
      <c r="Y372" t="s">
        <v>265</v>
      </c>
      <c r="Z372" t="s">
        <v>265</v>
      </c>
      <c r="AA372" t="s">
        <v>265</v>
      </c>
      <c r="AB372" t="s">
        <v>265</v>
      </c>
      <c r="AC372" t="s">
        <v>265</v>
      </c>
      <c r="AD372" t="s">
        <v>265</v>
      </c>
      <c r="AE372" t="s">
        <v>265</v>
      </c>
      <c r="AF372" t="s">
        <v>267</v>
      </c>
      <c r="AG372" t="s">
        <v>265</v>
      </c>
      <c r="AH372" t="s">
        <v>265</v>
      </c>
      <c r="AI372" t="s">
        <v>265</v>
      </c>
      <c r="AJ372" t="s">
        <v>265</v>
      </c>
      <c r="AL372" t="str">
        <f>IF(Sudan_News12[[#This Row],[relevancy_classification_english]]="Relevant","مناسب",IF(Sudan_News12[[#This Row],[relevancy_classification_english]]="Relevant","عَرَضِيّ",""))</f>
        <v/>
      </c>
      <c r="AN372" t="str">
        <f>IF(Sudan_News12[[#This Row],[sentiment_analysis_english]]="Negative","سلبي",IF(Sudan_News12[[#This Row],[sentiment_analysis_english]]="Neutral","حيادي",IF(Sudan_News12[[#This Row],[sentiment_analysis_english]]="Positive","إيجابي","")))</f>
        <v/>
      </c>
      <c r="AO372" t="e">
        <f>INDEX(TextClassificationList[],MATCH(Sudan_News12[[#This Row],[text_classification_arabic]],TextClassificationList[text_classification_arabic],0),1)</f>
        <v>#N/A</v>
      </c>
      <c r="AQ372" t="e">
        <f>INDEX(TextClassificationList[],MATCH(Sudan_News12[[#This Row],[text_classification_arabic2]],TextClassificationList[text_classification_arabic],0),1)</f>
        <v>#N/A</v>
      </c>
      <c r="AS372" t="e">
        <f>INDEX(TextClassificationList[],MATCH(Sudan_News12[[#This Row],[text_classification_arabic3]],TextClassificationList[text_classification_arabic],0),1)</f>
        <v>#N/A</v>
      </c>
      <c r="AU372" t="e">
        <f>INDEX(TextClassificationList[],MATCH(Sudan_News12[[#This Row],[text_classification_arabic4]],TextClassificationList[text_classification_arabic],0),1)</f>
        <v>#N/A</v>
      </c>
      <c r="AW372" t="e">
        <f>INDEX(TextClassificationList[],MATCH(Sudan_News12[[#This Row],[text_classification_arabic5]],TextClassificationList[text_classification_arabic],0),1)</f>
        <v>#N/A</v>
      </c>
    </row>
    <row r="373" spans="1:49" x14ac:dyDescent="0.2">
      <c r="A373">
        <v>1.4929019687965819E+18</v>
      </c>
      <c r="B373">
        <v>1.4929019687965819E+18</v>
      </c>
      <c r="C373" t="s">
        <v>1778</v>
      </c>
      <c r="D373" s="1">
        <v>44605</v>
      </c>
      <c r="E373" s="2">
        <v>0.77939814814814812</v>
      </c>
      <c r="F373">
        <v>200</v>
      </c>
      <c r="G373">
        <v>1889611729</v>
      </c>
      <c r="H373" t="s">
        <v>354</v>
      </c>
      <c r="I373" t="s">
        <v>355</v>
      </c>
      <c r="J373" t="s">
        <v>265</v>
      </c>
      <c r="K373" t="s">
        <v>1779</v>
      </c>
      <c r="L373" t="s">
        <v>266</v>
      </c>
      <c r="M373" t="s">
        <v>267</v>
      </c>
      <c r="N373" t="s">
        <v>267</v>
      </c>
      <c r="O373" t="s">
        <v>267</v>
      </c>
      <c r="P373">
        <v>0</v>
      </c>
      <c r="Q373">
        <v>0</v>
      </c>
      <c r="R373">
        <v>0</v>
      </c>
      <c r="S373" t="s">
        <v>267</v>
      </c>
      <c r="T373" t="s">
        <v>267</v>
      </c>
      <c r="U373" t="s">
        <v>1780</v>
      </c>
      <c r="V373" t="b">
        <v>0</v>
      </c>
      <c r="W373" t="s">
        <v>265</v>
      </c>
      <c r="X373">
        <v>0</v>
      </c>
      <c r="Y373" t="s">
        <v>265</v>
      </c>
      <c r="Z373" t="s">
        <v>265</v>
      </c>
      <c r="AA373" t="s">
        <v>265</v>
      </c>
      <c r="AB373" t="s">
        <v>265</v>
      </c>
      <c r="AC373" t="s">
        <v>265</v>
      </c>
      <c r="AD373" t="s">
        <v>265</v>
      </c>
      <c r="AE373" t="s">
        <v>265</v>
      </c>
      <c r="AF373" t="s">
        <v>267</v>
      </c>
      <c r="AG373" t="s">
        <v>265</v>
      </c>
      <c r="AH373" t="s">
        <v>265</v>
      </c>
      <c r="AI373" t="s">
        <v>265</v>
      </c>
      <c r="AJ373" t="s">
        <v>265</v>
      </c>
      <c r="AL373" t="str">
        <f>IF(Sudan_News12[[#This Row],[relevancy_classification_english]]="Relevant","مناسب",IF(Sudan_News12[[#This Row],[relevancy_classification_english]]="Relevant","عَرَضِيّ",""))</f>
        <v/>
      </c>
      <c r="AN373" t="str">
        <f>IF(Sudan_News12[[#This Row],[sentiment_analysis_english]]="Negative","سلبي",IF(Sudan_News12[[#This Row],[sentiment_analysis_english]]="Neutral","حيادي",IF(Sudan_News12[[#This Row],[sentiment_analysis_english]]="Positive","إيجابي","")))</f>
        <v/>
      </c>
      <c r="AO373" t="e">
        <f>INDEX(TextClassificationList[],MATCH(Sudan_News12[[#This Row],[text_classification_arabic]],TextClassificationList[text_classification_arabic],0),1)</f>
        <v>#N/A</v>
      </c>
      <c r="AQ373" t="e">
        <f>INDEX(TextClassificationList[],MATCH(Sudan_News12[[#This Row],[text_classification_arabic2]],TextClassificationList[text_classification_arabic],0),1)</f>
        <v>#N/A</v>
      </c>
      <c r="AS373" t="e">
        <f>INDEX(TextClassificationList[],MATCH(Sudan_News12[[#This Row],[text_classification_arabic3]],TextClassificationList[text_classification_arabic],0),1)</f>
        <v>#N/A</v>
      </c>
      <c r="AU373" t="e">
        <f>INDEX(TextClassificationList[],MATCH(Sudan_News12[[#This Row],[text_classification_arabic4]],TextClassificationList[text_classification_arabic],0),1)</f>
        <v>#N/A</v>
      </c>
      <c r="AW373" t="e">
        <f>INDEX(TextClassificationList[],MATCH(Sudan_News12[[#This Row],[text_classification_arabic5]],TextClassificationList[text_classification_arabic],0),1)</f>
        <v>#N/A</v>
      </c>
    </row>
    <row r="374" spans="1:49" x14ac:dyDescent="0.2">
      <c r="A374">
        <v>1.4928765431813489E+18</v>
      </c>
      <c r="B374">
        <v>1.4928765431813489E+18</v>
      </c>
      <c r="C374" t="s">
        <v>1781</v>
      </c>
      <c r="D374" s="1">
        <v>44605</v>
      </c>
      <c r="E374" s="2">
        <v>0.70923611111111107</v>
      </c>
      <c r="F374">
        <v>200</v>
      </c>
      <c r="G374">
        <v>1889611729</v>
      </c>
      <c r="H374" t="s">
        <v>354</v>
      </c>
      <c r="I374" t="s">
        <v>355</v>
      </c>
      <c r="J374" t="s">
        <v>265</v>
      </c>
      <c r="K374" t="s">
        <v>1782</v>
      </c>
      <c r="L374" t="s">
        <v>266</v>
      </c>
      <c r="M374" t="s">
        <v>267</v>
      </c>
      <c r="N374" t="s">
        <v>267</v>
      </c>
      <c r="O374" t="s">
        <v>267</v>
      </c>
      <c r="P374">
        <v>2</v>
      </c>
      <c r="Q374">
        <v>2</v>
      </c>
      <c r="R374">
        <v>10</v>
      </c>
      <c r="S374" t="s">
        <v>267</v>
      </c>
      <c r="T374" t="s">
        <v>267</v>
      </c>
      <c r="U374" t="s">
        <v>1783</v>
      </c>
      <c r="V374" t="b">
        <v>0</v>
      </c>
      <c r="W374" t="s">
        <v>265</v>
      </c>
      <c r="X374">
        <v>0</v>
      </c>
      <c r="Y374" t="s">
        <v>265</v>
      </c>
      <c r="Z374" t="s">
        <v>265</v>
      </c>
      <c r="AA374" t="s">
        <v>265</v>
      </c>
      <c r="AB374" t="s">
        <v>265</v>
      </c>
      <c r="AC374" t="s">
        <v>265</v>
      </c>
      <c r="AD374" t="s">
        <v>265</v>
      </c>
      <c r="AE374" t="s">
        <v>265</v>
      </c>
      <c r="AF374" t="s">
        <v>267</v>
      </c>
      <c r="AG374" t="s">
        <v>265</v>
      </c>
      <c r="AH374" t="s">
        <v>265</v>
      </c>
      <c r="AI374" t="s">
        <v>265</v>
      </c>
      <c r="AJ374" t="s">
        <v>265</v>
      </c>
      <c r="AL374" t="str">
        <f>IF(Sudan_News12[[#This Row],[relevancy_classification_english]]="Relevant","مناسب",IF(Sudan_News12[[#This Row],[relevancy_classification_english]]="Relevant","عَرَضِيّ",""))</f>
        <v/>
      </c>
      <c r="AN374" t="str">
        <f>IF(Sudan_News12[[#This Row],[sentiment_analysis_english]]="Negative","سلبي",IF(Sudan_News12[[#This Row],[sentiment_analysis_english]]="Neutral","حيادي",IF(Sudan_News12[[#This Row],[sentiment_analysis_english]]="Positive","إيجابي","")))</f>
        <v/>
      </c>
      <c r="AO374" t="e">
        <f>INDEX(TextClassificationList[],MATCH(Sudan_News12[[#This Row],[text_classification_arabic]],TextClassificationList[text_classification_arabic],0),1)</f>
        <v>#N/A</v>
      </c>
      <c r="AQ374" t="e">
        <f>INDEX(TextClassificationList[],MATCH(Sudan_News12[[#This Row],[text_classification_arabic2]],TextClassificationList[text_classification_arabic],0),1)</f>
        <v>#N/A</v>
      </c>
      <c r="AS374" t="e">
        <f>INDEX(TextClassificationList[],MATCH(Sudan_News12[[#This Row],[text_classification_arabic3]],TextClassificationList[text_classification_arabic],0),1)</f>
        <v>#N/A</v>
      </c>
      <c r="AU374" t="e">
        <f>INDEX(TextClassificationList[],MATCH(Sudan_News12[[#This Row],[text_classification_arabic4]],TextClassificationList[text_classification_arabic],0),1)</f>
        <v>#N/A</v>
      </c>
      <c r="AW374" t="e">
        <f>INDEX(TextClassificationList[],MATCH(Sudan_News12[[#This Row],[text_classification_arabic5]],TextClassificationList[text_classification_arabic],0),1)</f>
        <v>#N/A</v>
      </c>
    </row>
    <row r="375" spans="1:49" x14ac:dyDescent="0.2">
      <c r="A375">
        <v>1.4927755094611968E+18</v>
      </c>
      <c r="B375">
        <v>1.4927755094611968E+18</v>
      </c>
      <c r="C375" t="s">
        <v>1784</v>
      </c>
      <c r="D375" s="1">
        <v>44605</v>
      </c>
      <c r="E375" s="2">
        <v>0.4304398148148148</v>
      </c>
      <c r="F375">
        <v>200</v>
      </c>
      <c r="G375">
        <v>1889611729</v>
      </c>
      <c r="H375" t="s">
        <v>354</v>
      </c>
      <c r="I375" t="s">
        <v>355</v>
      </c>
      <c r="J375" t="s">
        <v>265</v>
      </c>
      <c r="K375" t="s">
        <v>1785</v>
      </c>
      <c r="L375" t="s">
        <v>266</v>
      </c>
      <c r="M375" t="s">
        <v>267</v>
      </c>
      <c r="N375" t="s">
        <v>267</v>
      </c>
      <c r="O375" t="s">
        <v>267</v>
      </c>
      <c r="P375">
        <v>0</v>
      </c>
      <c r="Q375">
        <v>0</v>
      </c>
      <c r="R375">
        <v>1</v>
      </c>
      <c r="S375" t="s">
        <v>267</v>
      </c>
      <c r="T375" t="s">
        <v>267</v>
      </c>
      <c r="U375" t="s">
        <v>1786</v>
      </c>
      <c r="V375" t="b">
        <v>0</v>
      </c>
      <c r="W375" t="s">
        <v>265</v>
      </c>
      <c r="X375">
        <v>0</v>
      </c>
      <c r="Y375" t="s">
        <v>265</v>
      </c>
      <c r="Z375" t="s">
        <v>265</v>
      </c>
      <c r="AA375" t="s">
        <v>265</v>
      </c>
      <c r="AB375" t="s">
        <v>265</v>
      </c>
      <c r="AC375" t="s">
        <v>265</v>
      </c>
      <c r="AD375" t="s">
        <v>265</v>
      </c>
      <c r="AE375" t="s">
        <v>265</v>
      </c>
      <c r="AF375" t="s">
        <v>267</v>
      </c>
      <c r="AG375" t="s">
        <v>265</v>
      </c>
      <c r="AH375" t="s">
        <v>265</v>
      </c>
      <c r="AI375" t="s">
        <v>265</v>
      </c>
      <c r="AJ375" t="s">
        <v>265</v>
      </c>
      <c r="AL375" t="str">
        <f>IF(Sudan_News12[[#This Row],[relevancy_classification_english]]="Relevant","مناسب",IF(Sudan_News12[[#This Row],[relevancy_classification_english]]="Relevant","عَرَضِيّ",""))</f>
        <v/>
      </c>
      <c r="AN375" t="str">
        <f>IF(Sudan_News12[[#This Row],[sentiment_analysis_english]]="Negative","سلبي",IF(Sudan_News12[[#This Row],[sentiment_analysis_english]]="Neutral","حيادي",IF(Sudan_News12[[#This Row],[sentiment_analysis_english]]="Positive","إيجابي","")))</f>
        <v/>
      </c>
      <c r="AO375" t="e">
        <f>INDEX(TextClassificationList[],MATCH(Sudan_News12[[#This Row],[text_classification_arabic]],TextClassificationList[text_classification_arabic],0),1)</f>
        <v>#N/A</v>
      </c>
      <c r="AQ375" t="e">
        <f>INDEX(TextClassificationList[],MATCH(Sudan_News12[[#This Row],[text_classification_arabic2]],TextClassificationList[text_classification_arabic],0),1)</f>
        <v>#N/A</v>
      </c>
      <c r="AS375" t="e">
        <f>INDEX(TextClassificationList[],MATCH(Sudan_News12[[#This Row],[text_classification_arabic3]],TextClassificationList[text_classification_arabic],0),1)</f>
        <v>#N/A</v>
      </c>
      <c r="AU375" t="e">
        <f>INDEX(TextClassificationList[],MATCH(Sudan_News12[[#This Row],[text_classification_arabic4]],TextClassificationList[text_classification_arabic],0),1)</f>
        <v>#N/A</v>
      </c>
      <c r="AW375" t="e">
        <f>INDEX(TextClassificationList[],MATCH(Sudan_News12[[#This Row],[text_classification_arabic5]],TextClassificationList[text_classification_arabic],0),1)</f>
        <v>#N/A</v>
      </c>
    </row>
    <row r="376" spans="1:49" x14ac:dyDescent="0.2">
      <c r="A376">
        <v>1.4927713252236124E+18</v>
      </c>
      <c r="B376">
        <v>1.4927713252236124E+18</v>
      </c>
      <c r="C376" t="s">
        <v>1787</v>
      </c>
      <c r="D376" s="1">
        <v>44605</v>
      </c>
      <c r="E376" s="2">
        <v>0.41888888888888887</v>
      </c>
      <c r="F376">
        <v>200</v>
      </c>
      <c r="G376">
        <v>1889611729</v>
      </c>
      <c r="H376" t="s">
        <v>354</v>
      </c>
      <c r="I376" t="s">
        <v>355</v>
      </c>
      <c r="J376" t="s">
        <v>265</v>
      </c>
      <c r="K376" t="s">
        <v>1788</v>
      </c>
      <c r="L376" t="s">
        <v>266</v>
      </c>
      <c r="M376" t="s">
        <v>267</v>
      </c>
      <c r="N376" t="s">
        <v>267</v>
      </c>
      <c r="O376" t="s">
        <v>267</v>
      </c>
      <c r="P376">
        <v>0</v>
      </c>
      <c r="Q376">
        <v>0</v>
      </c>
      <c r="R376">
        <v>0</v>
      </c>
      <c r="S376" t="s">
        <v>267</v>
      </c>
      <c r="T376" t="s">
        <v>267</v>
      </c>
      <c r="U376" t="s">
        <v>1789</v>
      </c>
      <c r="V376" t="b">
        <v>0</v>
      </c>
      <c r="W376" t="s">
        <v>265</v>
      </c>
      <c r="X376">
        <v>0</v>
      </c>
      <c r="Y376" t="s">
        <v>265</v>
      </c>
      <c r="Z376" t="s">
        <v>265</v>
      </c>
      <c r="AA376" t="s">
        <v>265</v>
      </c>
      <c r="AB376" t="s">
        <v>265</v>
      </c>
      <c r="AC376" t="s">
        <v>265</v>
      </c>
      <c r="AD376" t="s">
        <v>265</v>
      </c>
      <c r="AE376" t="s">
        <v>265</v>
      </c>
      <c r="AF376" t="s">
        <v>267</v>
      </c>
      <c r="AG376" t="s">
        <v>265</v>
      </c>
      <c r="AH376" t="s">
        <v>265</v>
      </c>
      <c r="AI376" t="s">
        <v>265</v>
      </c>
      <c r="AJ376" t="s">
        <v>265</v>
      </c>
      <c r="AL376" t="str">
        <f>IF(Sudan_News12[[#This Row],[relevancy_classification_english]]="Relevant","مناسب",IF(Sudan_News12[[#This Row],[relevancy_classification_english]]="Relevant","عَرَضِيّ",""))</f>
        <v/>
      </c>
      <c r="AN376" t="str">
        <f>IF(Sudan_News12[[#This Row],[sentiment_analysis_english]]="Negative","سلبي",IF(Sudan_News12[[#This Row],[sentiment_analysis_english]]="Neutral","حيادي",IF(Sudan_News12[[#This Row],[sentiment_analysis_english]]="Positive","إيجابي","")))</f>
        <v/>
      </c>
      <c r="AO376" t="e">
        <f>INDEX(TextClassificationList[],MATCH(Sudan_News12[[#This Row],[text_classification_arabic]],TextClassificationList[text_classification_arabic],0),1)</f>
        <v>#N/A</v>
      </c>
      <c r="AQ376" t="e">
        <f>INDEX(TextClassificationList[],MATCH(Sudan_News12[[#This Row],[text_classification_arabic2]],TextClassificationList[text_classification_arabic],0),1)</f>
        <v>#N/A</v>
      </c>
      <c r="AS376" t="e">
        <f>INDEX(TextClassificationList[],MATCH(Sudan_News12[[#This Row],[text_classification_arabic3]],TextClassificationList[text_classification_arabic],0),1)</f>
        <v>#N/A</v>
      </c>
      <c r="AU376" t="e">
        <f>INDEX(TextClassificationList[],MATCH(Sudan_News12[[#This Row],[text_classification_arabic4]],TextClassificationList[text_classification_arabic],0),1)</f>
        <v>#N/A</v>
      </c>
      <c r="AW376" t="e">
        <f>INDEX(TextClassificationList[],MATCH(Sudan_News12[[#This Row],[text_classification_arabic5]],TextClassificationList[text_classification_arabic],0),1)</f>
        <v>#N/A</v>
      </c>
    </row>
    <row r="377" spans="1:49" x14ac:dyDescent="0.2">
      <c r="A377">
        <v>1.4924902178398085E+18</v>
      </c>
      <c r="B377">
        <v>1.4924902178398085E+18</v>
      </c>
      <c r="C377" t="s">
        <v>1790</v>
      </c>
      <c r="D377" s="1">
        <v>44604</v>
      </c>
      <c r="E377" s="2">
        <v>0.64318287037037036</v>
      </c>
      <c r="F377">
        <v>200</v>
      </c>
      <c r="G377">
        <v>1889611729</v>
      </c>
      <c r="H377" t="s">
        <v>354</v>
      </c>
      <c r="I377" t="s">
        <v>355</v>
      </c>
      <c r="J377" t="s">
        <v>265</v>
      </c>
      <c r="K377" t="s">
        <v>1791</v>
      </c>
      <c r="L377" t="s">
        <v>266</v>
      </c>
      <c r="M377" t="s">
        <v>267</v>
      </c>
      <c r="N377" t="s">
        <v>267</v>
      </c>
      <c r="O377" t="s">
        <v>1792</v>
      </c>
      <c r="P377">
        <v>0</v>
      </c>
      <c r="Q377">
        <v>0</v>
      </c>
      <c r="R377">
        <v>1</v>
      </c>
      <c r="S377" t="s">
        <v>267</v>
      </c>
      <c r="T377" t="s">
        <v>267</v>
      </c>
      <c r="U377" t="s">
        <v>1793</v>
      </c>
      <c r="V377" t="b">
        <v>0</v>
      </c>
      <c r="W377" t="s">
        <v>265</v>
      </c>
      <c r="X377">
        <v>1</v>
      </c>
      <c r="Y377" t="s">
        <v>1794</v>
      </c>
      <c r="Z377" t="s">
        <v>265</v>
      </c>
      <c r="AA377" t="s">
        <v>265</v>
      </c>
      <c r="AB377" t="s">
        <v>265</v>
      </c>
      <c r="AC377" t="s">
        <v>265</v>
      </c>
      <c r="AD377" t="s">
        <v>265</v>
      </c>
      <c r="AE377" t="s">
        <v>265</v>
      </c>
      <c r="AF377" t="s">
        <v>267</v>
      </c>
      <c r="AG377" t="s">
        <v>265</v>
      </c>
      <c r="AH377" t="s">
        <v>265</v>
      </c>
      <c r="AI377" t="s">
        <v>265</v>
      </c>
      <c r="AJ377" t="s">
        <v>265</v>
      </c>
      <c r="AL377" t="str">
        <f>IF(Sudan_News12[[#This Row],[relevancy_classification_english]]="Relevant","مناسب",IF(Sudan_News12[[#This Row],[relevancy_classification_english]]="Relevant","عَرَضِيّ",""))</f>
        <v/>
      </c>
      <c r="AN377" t="str">
        <f>IF(Sudan_News12[[#This Row],[sentiment_analysis_english]]="Negative","سلبي",IF(Sudan_News12[[#This Row],[sentiment_analysis_english]]="Neutral","حيادي",IF(Sudan_News12[[#This Row],[sentiment_analysis_english]]="Positive","إيجابي","")))</f>
        <v/>
      </c>
      <c r="AO377" t="e">
        <f>INDEX(TextClassificationList[],MATCH(Sudan_News12[[#This Row],[text_classification_arabic]],TextClassificationList[text_classification_arabic],0),1)</f>
        <v>#N/A</v>
      </c>
      <c r="AQ377" t="e">
        <f>INDEX(TextClassificationList[],MATCH(Sudan_News12[[#This Row],[text_classification_arabic2]],TextClassificationList[text_classification_arabic],0),1)</f>
        <v>#N/A</v>
      </c>
      <c r="AS377" t="e">
        <f>INDEX(TextClassificationList[],MATCH(Sudan_News12[[#This Row],[text_classification_arabic3]],TextClassificationList[text_classification_arabic],0),1)</f>
        <v>#N/A</v>
      </c>
      <c r="AU377" t="e">
        <f>INDEX(TextClassificationList[],MATCH(Sudan_News12[[#This Row],[text_classification_arabic4]],TextClassificationList[text_classification_arabic],0),1)</f>
        <v>#N/A</v>
      </c>
      <c r="AW377" t="e">
        <f>INDEX(TextClassificationList[],MATCH(Sudan_News12[[#This Row],[text_classification_arabic5]],TextClassificationList[text_classification_arabic],0),1)</f>
        <v>#N/A</v>
      </c>
    </row>
    <row r="378" spans="1:49" x14ac:dyDescent="0.2">
      <c r="A378">
        <v>1.4923964655027937E+18</v>
      </c>
      <c r="B378">
        <v>1.4923964655027937E+18</v>
      </c>
      <c r="C378" t="s">
        <v>1795</v>
      </c>
      <c r="D378" s="1">
        <v>44604</v>
      </c>
      <c r="E378" s="2">
        <v>0.38447916666666665</v>
      </c>
      <c r="F378">
        <v>200</v>
      </c>
      <c r="G378">
        <v>1889611729</v>
      </c>
      <c r="H378" t="s">
        <v>354</v>
      </c>
      <c r="I378" t="s">
        <v>355</v>
      </c>
      <c r="J378" t="s">
        <v>265</v>
      </c>
      <c r="K378" t="s">
        <v>1796</v>
      </c>
      <c r="L378" t="s">
        <v>278</v>
      </c>
      <c r="M378" t="s">
        <v>267</v>
      </c>
      <c r="N378" t="s">
        <v>267</v>
      </c>
      <c r="O378" t="s">
        <v>1797</v>
      </c>
      <c r="P378">
        <v>0</v>
      </c>
      <c r="Q378">
        <v>0</v>
      </c>
      <c r="R378">
        <v>4</v>
      </c>
      <c r="S378" t="s">
        <v>1798</v>
      </c>
      <c r="T378" t="s">
        <v>267</v>
      </c>
      <c r="U378" t="s">
        <v>1799</v>
      </c>
      <c r="V378" t="b">
        <v>0</v>
      </c>
      <c r="W378" t="s">
        <v>265</v>
      </c>
      <c r="X378">
        <v>1</v>
      </c>
      <c r="Y378" t="s">
        <v>1800</v>
      </c>
      <c r="Z378" t="s">
        <v>265</v>
      </c>
      <c r="AA378" t="s">
        <v>265</v>
      </c>
      <c r="AB378" t="s">
        <v>265</v>
      </c>
      <c r="AC378" t="s">
        <v>265</v>
      </c>
      <c r="AD378" t="s">
        <v>265</v>
      </c>
      <c r="AE378" t="s">
        <v>265</v>
      </c>
      <c r="AF378" t="s">
        <v>267</v>
      </c>
      <c r="AG378" t="s">
        <v>265</v>
      </c>
      <c r="AH378" t="s">
        <v>265</v>
      </c>
      <c r="AI378" t="s">
        <v>265</v>
      </c>
      <c r="AJ378" t="s">
        <v>265</v>
      </c>
      <c r="AL378" t="str">
        <f>IF(Sudan_News12[[#This Row],[relevancy_classification_english]]="Relevant","مناسب",IF(Sudan_News12[[#This Row],[relevancy_classification_english]]="Relevant","عَرَضِيّ",""))</f>
        <v/>
      </c>
      <c r="AN378" t="str">
        <f>IF(Sudan_News12[[#This Row],[sentiment_analysis_english]]="Negative","سلبي",IF(Sudan_News12[[#This Row],[sentiment_analysis_english]]="Neutral","حيادي",IF(Sudan_News12[[#This Row],[sentiment_analysis_english]]="Positive","إيجابي","")))</f>
        <v/>
      </c>
      <c r="AO378" t="e">
        <f>INDEX(TextClassificationList[],MATCH(Sudan_News12[[#This Row],[text_classification_arabic]],TextClassificationList[text_classification_arabic],0),1)</f>
        <v>#N/A</v>
      </c>
      <c r="AQ378" t="e">
        <f>INDEX(TextClassificationList[],MATCH(Sudan_News12[[#This Row],[text_classification_arabic2]],TextClassificationList[text_classification_arabic],0),1)</f>
        <v>#N/A</v>
      </c>
      <c r="AS378" t="e">
        <f>INDEX(TextClassificationList[],MATCH(Sudan_News12[[#This Row],[text_classification_arabic3]],TextClassificationList[text_classification_arabic],0),1)</f>
        <v>#N/A</v>
      </c>
      <c r="AU378" t="e">
        <f>INDEX(TextClassificationList[],MATCH(Sudan_News12[[#This Row],[text_classification_arabic4]],TextClassificationList[text_classification_arabic],0),1)</f>
        <v>#N/A</v>
      </c>
      <c r="AW378" t="e">
        <f>INDEX(TextClassificationList[],MATCH(Sudan_News12[[#This Row],[text_classification_arabic5]],TextClassificationList[text_classification_arabic],0),1)</f>
        <v>#N/A</v>
      </c>
    </row>
    <row r="379" spans="1:49" x14ac:dyDescent="0.2">
      <c r="A379">
        <v>1.4922553916605235E+18</v>
      </c>
      <c r="B379">
        <v>1.4920090538952008E+18</v>
      </c>
      <c r="C379" t="s">
        <v>1801</v>
      </c>
      <c r="D379" s="1">
        <v>44603</v>
      </c>
      <c r="E379" s="2">
        <v>0.99518518518518517</v>
      </c>
      <c r="F379">
        <v>200</v>
      </c>
      <c r="G379">
        <v>1889611729</v>
      </c>
      <c r="H379" t="s">
        <v>354</v>
      </c>
      <c r="I379" t="s">
        <v>355</v>
      </c>
      <c r="J379" t="s">
        <v>265</v>
      </c>
      <c r="K379" t="s">
        <v>1802</v>
      </c>
      <c r="L379" t="s">
        <v>275</v>
      </c>
      <c r="M379" t="s">
        <v>267</v>
      </c>
      <c r="N379" t="s">
        <v>267</v>
      </c>
      <c r="O379" t="s">
        <v>267</v>
      </c>
      <c r="P379">
        <v>0</v>
      </c>
      <c r="Q379">
        <v>0</v>
      </c>
      <c r="R379">
        <v>0</v>
      </c>
      <c r="S379" t="s">
        <v>267</v>
      </c>
      <c r="T379" t="s">
        <v>267</v>
      </c>
      <c r="U379" t="s">
        <v>1803</v>
      </c>
      <c r="V379" t="b">
        <v>0</v>
      </c>
      <c r="W379" t="s">
        <v>265</v>
      </c>
      <c r="X379">
        <v>0</v>
      </c>
      <c r="Y379" t="s">
        <v>265</v>
      </c>
      <c r="Z379" t="s">
        <v>265</v>
      </c>
      <c r="AA379" t="s">
        <v>265</v>
      </c>
      <c r="AB379" t="s">
        <v>265</v>
      </c>
      <c r="AC379" t="s">
        <v>265</v>
      </c>
      <c r="AD379" t="s">
        <v>265</v>
      </c>
      <c r="AE379" t="s">
        <v>265</v>
      </c>
      <c r="AF379" t="s">
        <v>1804</v>
      </c>
      <c r="AG379" t="s">
        <v>265</v>
      </c>
      <c r="AH379" t="s">
        <v>265</v>
      </c>
      <c r="AI379" t="s">
        <v>265</v>
      </c>
      <c r="AJ379" t="s">
        <v>265</v>
      </c>
      <c r="AL379" t="str">
        <f>IF(Sudan_News12[[#This Row],[relevancy_classification_english]]="Relevant","مناسب",IF(Sudan_News12[[#This Row],[relevancy_classification_english]]="Relevant","عَرَضِيّ",""))</f>
        <v/>
      </c>
      <c r="AN379" t="str">
        <f>IF(Sudan_News12[[#This Row],[sentiment_analysis_english]]="Negative","سلبي",IF(Sudan_News12[[#This Row],[sentiment_analysis_english]]="Neutral","حيادي",IF(Sudan_News12[[#This Row],[sentiment_analysis_english]]="Positive","إيجابي","")))</f>
        <v/>
      </c>
      <c r="AO379" t="e">
        <f>INDEX(TextClassificationList[],MATCH(Sudan_News12[[#This Row],[text_classification_arabic]],TextClassificationList[text_classification_arabic],0),1)</f>
        <v>#N/A</v>
      </c>
      <c r="AQ379" t="e">
        <f>INDEX(TextClassificationList[],MATCH(Sudan_News12[[#This Row],[text_classification_arabic2]],TextClassificationList[text_classification_arabic],0),1)</f>
        <v>#N/A</v>
      </c>
      <c r="AS379" t="e">
        <f>INDEX(TextClassificationList[],MATCH(Sudan_News12[[#This Row],[text_classification_arabic3]],TextClassificationList[text_classification_arabic],0),1)</f>
        <v>#N/A</v>
      </c>
      <c r="AU379" t="e">
        <f>INDEX(TextClassificationList[],MATCH(Sudan_News12[[#This Row],[text_classification_arabic4]],TextClassificationList[text_classification_arabic],0),1)</f>
        <v>#N/A</v>
      </c>
      <c r="AW379" t="e">
        <f>INDEX(TextClassificationList[],MATCH(Sudan_News12[[#This Row],[text_classification_arabic5]],TextClassificationList[text_classification_arabic],0),1)</f>
        <v>#N/A</v>
      </c>
    </row>
    <row r="380" spans="1:49" x14ac:dyDescent="0.2">
      <c r="A380">
        <v>1.492251357448917E+18</v>
      </c>
      <c r="B380">
        <v>1.492251357448917E+18</v>
      </c>
      <c r="C380" t="s">
        <v>1805</v>
      </c>
      <c r="D380" s="1">
        <v>44603</v>
      </c>
      <c r="E380" s="2">
        <v>0.98405092592592591</v>
      </c>
      <c r="F380">
        <v>200</v>
      </c>
      <c r="G380">
        <v>1889611729</v>
      </c>
      <c r="H380" t="s">
        <v>354</v>
      </c>
      <c r="I380" t="s">
        <v>355</v>
      </c>
      <c r="J380" t="s">
        <v>265</v>
      </c>
      <c r="K380" t="s">
        <v>1806</v>
      </c>
      <c r="L380" t="s">
        <v>266</v>
      </c>
      <c r="M380" t="s">
        <v>267</v>
      </c>
      <c r="N380" t="s">
        <v>267</v>
      </c>
      <c r="O380" t="s">
        <v>267</v>
      </c>
      <c r="P380">
        <v>6</v>
      </c>
      <c r="Q380">
        <v>4</v>
      </c>
      <c r="R380">
        <v>10</v>
      </c>
      <c r="S380" t="s">
        <v>267</v>
      </c>
      <c r="T380" t="s">
        <v>267</v>
      </c>
      <c r="U380" t="s">
        <v>1807</v>
      </c>
      <c r="V380" t="b">
        <v>0</v>
      </c>
      <c r="W380" t="s">
        <v>265</v>
      </c>
      <c r="X380">
        <v>0</v>
      </c>
      <c r="Y380" t="s">
        <v>265</v>
      </c>
      <c r="Z380" t="s">
        <v>265</v>
      </c>
      <c r="AA380" t="s">
        <v>265</v>
      </c>
      <c r="AB380" t="s">
        <v>265</v>
      </c>
      <c r="AC380" t="s">
        <v>265</v>
      </c>
      <c r="AD380" t="s">
        <v>265</v>
      </c>
      <c r="AE380" t="s">
        <v>265</v>
      </c>
      <c r="AF380" t="s">
        <v>267</v>
      </c>
      <c r="AG380" t="s">
        <v>265</v>
      </c>
      <c r="AH380" t="s">
        <v>265</v>
      </c>
      <c r="AI380" t="s">
        <v>265</v>
      </c>
      <c r="AJ380" t="s">
        <v>265</v>
      </c>
      <c r="AL380" t="str">
        <f>IF(Sudan_News12[[#This Row],[relevancy_classification_english]]="Relevant","مناسب",IF(Sudan_News12[[#This Row],[relevancy_classification_english]]="Relevant","عَرَضِيّ",""))</f>
        <v/>
      </c>
      <c r="AN380" t="str">
        <f>IF(Sudan_News12[[#This Row],[sentiment_analysis_english]]="Negative","سلبي",IF(Sudan_News12[[#This Row],[sentiment_analysis_english]]="Neutral","حيادي",IF(Sudan_News12[[#This Row],[sentiment_analysis_english]]="Positive","إيجابي","")))</f>
        <v/>
      </c>
      <c r="AO380" t="e">
        <f>INDEX(TextClassificationList[],MATCH(Sudan_News12[[#This Row],[text_classification_arabic]],TextClassificationList[text_classification_arabic],0),1)</f>
        <v>#N/A</v>
      </c>
      <c r="AQ380" t="e">
        <f>INDEX(TextClassificationList[],MATCH(Sudan_News12[[#This Row],[text_classification_arabic2]],TextClassificationList[text_classification_arabic],0),1)</f>
        <v>#N/A</v>
      </c>
      <c r="AS380" t="e">
        <f>INDEX(TextClassificationList[],MATCH(Sudan_News12[[#This Row],[text_classification_arabic3]],TextClassificationList[text_classification_arabic],0),1)</f>
        <v>#N/A</v>
      </c>
      <c r="AU380" t="e">
        <f>INDEX(TextClassificationList[],MATCH(Sudan_News12[[#This Row],[text_classification_arabic4]],TextClassificationList[text_classification_arabic],0),1)</f>
        <v>#N/A</v>
      </c>
      <c r="AW380" t="e">
        <f>INDEX(TextClassificationList[],MATCH(Sudan_News12[[#This Row],[text_classification_arabic5]],TextClassificationList[text_classification_arabic],0),1)</f>
        <v>#N/A</v>
      </c>
    </row>
    <row r="381" spans="1:49" x14ac:dyDescent="0.2">
      <c r="A381">
        <v>1.4922287637818409E+18</v>
      </c>
      <c r="B381">
        <v>1.4922287637818409E+18</v>
      </c>
      <c r="C381" t="s">
        <v>1808</v>
      </c>
      <c r="D381" s="1">
        <v>44603</v>
      </c>
      <c r="E381" s="2">
        <v>0.92171296296296301</v>
      </c>
      <c r="F381">
        <v>200</v>
      </c>
      <c r="G381">
        <v>1889611729</v>
      </c>
      <c r="H381" t="s">
        <v>354</v>
      </c>
      <c r="I381" t="s">
        <v>355</v>
      </c>
      <c r="J381" t="s">
        <v>265</v>
      </c>
      <c r="K381" t="s">
        <v>1809</v>
      </c>
      <c r="L381" t="s">
        <v>266</v>
      </c>
      <c r="M381" t="s">
        <v>267</v>
      </c>
      <c r="N381" t="s">
        <v>267</v>
      </c>
      <c r="O381" t="s">
        <v>267</v>
      </c>
      <c r="P381">
        <v>1</v>
      </c>
      <c r="Q381">
        <v>0</v>
      </c>
      <c r="R381">
        <v>1</v>
      </c>
      <c r="S381" t="s">
        <v>267</v>
      </c>
      <c r="T381" t="s">
        <v>267</v>
      </c>
      <c r="U381" t="s">
        <v>1810</v>
      </c>
      <c r="V381" t="b">
        <v>0</v>
      </c>
      <c r="W381" t="s">
        <v>265</v>
      </c>
      <c r="X381">
        <v>0</v>
      </c>
      <c r="Y381" t="s">
        <v>265</v>
      </c>
      <c r="Z381" t="s">
        <v>265</v>
      </c>
      <c r="AA381" t="s">
        <v>265</v>
      </c>
      <c r="AB381" t="s">
        <v>265</v>
      </c>
      <c r="AC381" t="s">
        <v>265</v>
      </c>
      <c r="AD381" t="s">
        <v>265</v>
      </c>
      <c r="AE381" t="s">
        <v>265</v>
      </c>
      <c r="AF381" t="s">
        <v>267</v>
      </c>
      <c r="AG381" t="s">
        <v>265</v>
      </c>
      <c r="AH381" t="s">
        <v>265</v>
      </c>
      <c r="AI381" t="s">
        <v>265</v>
      </c>
      <c r="AJ381" t="s">
        <v>265</v>
      </c>
      <c r="AL381" t="str">
        <f>IF(Sudan_News12[[#This Row],[relevancy_classification_english]]="Relevant","مناسب",IF(Sudan_News12[[#This Row],[relevancy_classification_english]]="Relevant","عَرَضِيّ",""))</f>
        <v/>
      </c>
      <c r="AN381" t="str">
        <f>IF(Sudan_News12[[#This Row],[sentiment_analysis_english]]="Negative","سلبي",IF(Sudan_News12[[#This Row],[sentiment_analysis_english]]="Neutral","حيادي",IF(Sudan_News12[[#This Row],[sentiment_analysis_english]]="Positive","إيجابي","")))</f>
        <v/>
      </c>
      <c r="AO381" t="e">
        <f>INDEX(TextClassificationList[],MATCH(Sudan_News12[[#This Row],[text_classification_arabic]],TextClassificationList[text_classification_arabic],0),1)</f>
        <v>#N/A</v>
      </c>
      <c r="AQ381" t="e">
        <f>INDEX(TextClassificationList[],MATCH(Sudan_News12[[#This Row],[text_classification_arabic2]],TextClassificationList[text_classification_arabic],0),1)</f>
        <v>#N/A</v>
      </c>
      <c r="AS381" t="e">
        <f>INDEX(TextClassificationList[],MATCH(Sudan_News12[[#This Row],[text_classification_arabic3]],TextClassificationList[text_classification_arabic],0),1)</f>
        <v>#N/A</v>
      </c>
      <c r="AU381" t="e">
        <f>INDEX(TextClassificationList[],MATCH(Sudan_News12[[#This Row],[text_classification_arabic4]],TextClassificationList[text_classification_arabic],0),1)</f>
        <v>#N/A</v>
      </c>
      <c r="AW381" t="e">
        <f>INDEX(TextClassificationList[],MATCH(Sudan_News12[[#This Row],[text_classification_arabic5]],TextClassificationList[text_classification_arabic],0),1)</f>
        <v>#N/A</v>
      </c>
    </row>
    <row r="382" spans="1:49" x14ac:dyDescent="0.2">
      <c r="A382">
        <v>1.4921295817798001E+18</v>
      </c>
      <c r="B382">
        <v>1.4921295817798001E+18</v>
      </c>
      <c r="C382" t="s">
        <v>1811</v>
      </c>
      <c r="D382" s="1">
        <v>44603</v>
      </c>
      <c r="E382" s="2">
        <v>0.64802083333333338</v>
      </c>
      <c r="F382">
        <v>200</v>
      </c>
      <c r="G382">
        <v>1889611729</v>
      </c>
      <c r="H382" t="s">
        <v>354</v>
      </c>
      <c r="I382" t="s">
        <v>355</v>
      </c>
      <c r="J382" t="s">
        <v>265</v>
      </c>
      <c r="K382" t="s">
        <v>1812</v>
      </c>
      <c r="L382" t="s">
        <v>266</v>
      </c>
      <c r="M382" t="s">
        <v>267</v>
      </c>
      <c r="N382" t="s">
        <v>267</v>
      </c>
      <c r="O382" t="s">
        <v>1813</v>
      </c>
      <c r="P382">
        <v>0</v>
      </c>
      <c r="Q382">
        <v>0</v>
      </c>
      <c r="R382">
        <v>3</v>
      </c>
      <c r="S382" t="s">
        <v>267</v>
      </c>
      <c r="T382" t="s">
        <v>267</v>
      </c>
      <c r="U382" t="s">
        <v>1814</v>
      </c>
      <c r="V382" t="b">
        <v>0</v>
      </c>
      <c r="W382" t="s">
        <v>265</v>
      </c>
      <c r="X382">
        <v>1</v>
      </c>
      <c r="Y382" t="s">
        <v>1815</v>
      </c>
      <c r="Z382" t="s">
        <v>265</v>
      </c>
      <c r="AA382" t="s">
        <v>265</v>
      </c>
      <c r="AB382" t="s">
        <v>265</v>
      </c>
      <c r="AC382" t="s">
        <v>265</v>
      </c>
      <c r="AD382" t="s">
        <v>265</v>
      </c>
      <c r="AE382" t="s">
        <v>265</v>
      </c>
      <c r="AF382" t="s">
        <v>267</v>
      </c>
      <c r="AG382" t="s">
        <v>265</v>
      </c>
      <c r="AH382" t="s">
        <v>265</v>
      </c>
      <c r="AI382" t="s">
        <v>265</v>
      </c>
      <c r="AJ382" t="s">
        <v>265</v>
      </c>
      <c r="AL382" t="str">
        <f>IF(Sudan_News12[[#This Row],[relevancy_classification_english]]="Relevant","مناسب",IF(Sudan_News12[[#This Row],[relevancy_classification_english]]="Relevant","عَرَضِيّ",""))</f>
        <v/>
      </c>
      <c r="AN382" t="str">
        <f>IF(Sudan_News12[[#This Row],[sentiment_analysis_english]]="Negative","سلبي",IF(Sudan_News12[[#This Row],[sentiment_analysis_english]]="Neutral","حيادي",IF(Sudan_News12[[#This Row],[sentiment_analysis_english]]="Positive","إيجابي","")))</f>
        <v/>
      </c>
      <c r="AO382" t="e">
        <f>INDEX(TextClassificationList[],MATCH(Sudan_News12[[#This Row],[text_classification_arabic]],TextClassificationList[text_classification_arabic],0),1)</f>
        <v>#N/A</v>
      </c>
      <c r="AQ382" t="e">
        <f>INDEX(TextClassificationList[],MATCH(Sudan_News12[[#This Row],[text_classification_arabic2]],TextClassificationList[text_classification_arabic],0),1)</f>
        <v>#N/A</v>
      </c>
      <c r="AS382" t="e">
        <f>INDEX(TextClassificationList[],MATCH(Sudan_News12[[#This Row],[text_classification_arabic3]],TextClassificationList[text_classification_arabic],0),1)</f>
        <v>#N/A</v>
      </c>
      <c r="AU382" t="e">
        <f>INDEX(TextClassificationList[],MATCH(Sudan_News12[[#This Row],[text_classification_arabic4]],TextClassificationList[text_classification_arabic],0),1)</f>
        <v>#N/A</v>
      </c>
      <c r="AW382" t="e">
        <f>INDEX(TextClassificationList[],MATCH(Sudan_News12[[#This Row],[text_classification_arabic5]],TextClassificationList[text_classification_arabic],0),1)</f>
        <v>#N/A</v>
      </c>
    </row>
    <row r="383" spans="1:49" x14ac:dyDescent="0.2">
      <c r="A383">
        <v>1.4918234995514204E+18</v>
      </c>
      <c r="B383">
        <v>1.4918234995514204E+18</v>
      </c>
      <c r="C383" t="s">
        <v>1816</v>
      </c>
      <c r="D383" s="1">
        <v>44602</v>
      </c>
      <c r="E383" s="2">
        <v>0.80339120370370365</v>
      </c>
      <c r="F383">
        <v>200</v>
      </c>
      <c r="G383">
        <v>1889611729</v>
      </c>
      <c r="H383" t="s">
        <v>354</v>
      </c>
      <c r="I383" t="s">
        <v>355</v>
      </c>
      <c r="J383" t="s">
        <v>265</v>
      </c>
      <c r="K383" t="s">
        <v>1817</v>
      </c>
      <c r="L383" t="s">
        <v>266</v>
      </c>
      <c r="M383" t="s">
        <v>267</v>
      </c>
      <c r="N383" t="s">
        <v>267</v>
      </c>
      <c r="O383" t="s">
        <v>267</v>
      </c>
      <c r="P383">
        <v>0</v>
      </c>
      <c r="Q383">
        <v>0</v>
      </c>
      <c r="R383">
        <v>0</v>
      </c>
      <c r="S383" t="s">
        <v>282</v>
      </c>
      <c r="T383" t="s">
        <v>267</v>
      </c>
      <c r="U383" t="s">
        <v>1818</v>
      </c>
      <c r="V383" t="b">
        <v>0</v>
      </c>
      <c r="W383" t="s">
        <v>265</v>
      </c>
      <c r="X383">
        <v>0</v>
      </c>
      <c r="Y383" t="s">
        <v>265</v>
      </c>
      <c r="Z383" t="s">
        <v>265</v>
      </c>
      <c r="AA383" t="s">
        <v>265</v>
      </c>
      <c r="AB383" t="s">
        <v>265</v>
      </c>
      <c r="AC383" t="s">
        <v>265</v>
      </c>
      <c r="AD383" t="s">
        <v>265</v>
      </c>
      <c r="AE383" t="s">
        <v>265</v>
      </c>
      <c r="AF383" t="s">
        <v>267</v>
      </c>
      <c r="AG383" t="s">
        <v>265</v>
      </c>
      <c r="AH383" t="s">
        <v>265</v>
      </c>
      <c r="AI383" t="s">
        <v>265</v>
      </c>
      <c r="AJ383" t="s">
        <v>265</v>
      </c>
      <c r="AL383" t="str">
        <f>IF(Sudan_News12[[#This Row],[relevancy_classification_english]]="Relevant","مناسب",IF(Sudan_News12[[#This Row],[relevancy_classification_english]]="Relevant","عَرَضِيّ",""))</f>
        <v/>
      </c>
      <c r="AN383" t="str">
        <f>IF(Sudan_News12[[#This Row],[sentiment_analysis_english]]="Negative","سلبي",IF(Sudan_News12[[#This Row],[sentiment_analysis_english]]="Neutral","حيادي",IF(Sudan_News12[[#This Row],[sentiment_analysis_english]]="Positive","إيجابي","")))</f>
        <v/>
      </c>
      <c r="AO383" t="e">
        <f>INDEX(TextClassificationList[],MATCH(Sudan_News12[[#This Row],[text_classification_arabic]],TextClassificationList[text_classification_arabic],0),1)</f>
        <v>#N/A</v>
      </c>
      <c r="AQ383" t="e">
        <f>INDEX(TextClassificationList[],MATCH(Sudan_News12[[#This Row],[text_classification_arabic2]],TextClassificationList[text_classification_arabic],0),1)</f>
        <v>#N/A</v>
      </c>
      <c r="AS383" t="e">
        <f>INDEX(TextClassificationList[],MATCH(Sudan_News12[[#This Row],[text_classification_arabic3]],TextClassificationList[text_classification_arabic],0),1)</f>
        <v>#N/A</v>
      </c>
      <c r="AU383" t="e">
        <f>INDEX(TextClassificationList[],MATCH(Sudan_News12[[#This Row],[text_classification_arabic4]],TextClassificationList[text_classification_arabic],0),1)</f>
        <v>#N/A</v>
      </c>
      <c r="AW383" t="e">
        <f>INDEX(TextClassificationList[],MATCH(Sudan_News12[[#This Row],[text_classification_arabic5]],TextClassificationList[text_classification_arabic],0),1)</f>
        <v>#N/A</v>
      </c>
    </row>
    <row r="384" spans="1:49" x14ac:dyDescent="0.2">
      <c r="A384">
        <v>1.4915320824258683E+18</v>
      </c>
      <c r="B384">
        <v>1.4915279318096486E+18</v>
      </c>
      <c r="C384" t="s">
        <v>1819</v>
      </c>
      <c r="D384" s="1">
        <v>44601</v>
      </c>
      <c r="E384" s="2">
        <v>0.9992361111111111</v>
      </c>
      <c r="F384">
        <v>200</v>
      </c>
      <c r="G384">
        <v>1889611729</v>
      </c>
      <c r="H384" t="s">
        <v>354</v>
      </c>
      <c r="I384" t="s">
        <v>355</v>
      </c>
      <c r="J384" t="s">
        <v>265</v>
      </c>
      <c r="K384" t="s">
        <v>1820</v>
      </c>
      <c r="L384" t="s">
        <v>276</v>
      </c>
      <c r="M384" t="s">
        <v>267</v>
      </c>
      <c r="N384" t="s">
        <v>267</v>
      </c>
      <c r="O384" t="s">
        <v>267</v>
      </c>
      <c r="P384">
        <v>0</v>
      </c>
      <c r="Q384">
        <v>0</v>
      </c>
      <c r="R384">
        <v>0</v>
      </c>
      <c r="S384" t="s">
        <v>267</v>
      </c>
      <c r="T384" t="s">
        <v>267</v>
      </c>
      <c r="U384" t="s">
        <v>1821</v>
      </c>
      <c r="V384" t="b">
        <v>0</v>
      </c>
      <c r="W384" t="s">
        <v>265</v>
      </c>
      <c r="X384">
        <v>0</v>
      </c>
      <c r="Y384" t="s">
        <v>265</v>
      </c>
      <c r="Z384" t="s">
        <v>265</v>
      </c>
      <c r="AA384" t="s">
        <v>265</v>
      </c>
      <c r="AB384" t="s">
        <v>265</v>
      </c>
      <c r="AC384" t="s">
        <v>265</v>
      </c>
      <c r="AD384" t="s">
        <v>265</v>
      </c>
      <c r="AE384" t="s">
        <v>265</v>
      </c>
      <c r="AF384" t="s">
        <v>1822</v>
      </c>
      <c r="AG384" t="s">
        <v>265</v>
      </c>
      <c r="AH384" t="s">
        <v>265</v>
      </c>
      <c r="AI384" t="s">
        <v>265</v>
      </c>
      <c r="AJ384" t="s">
        <v>265</v>
      </c>
      <c r="AL384" t="str">
        <f>IF(Sudan_News12[[#This Row],[relevancy_classification_english]]="Relevant","مناسب",IF(Sudan_News12[[#This Row],[relevancy_classification_english]]="Relevant","عَرَضِيّ",""))</f>
        <v/>
      </c>
      <c r="AN384" t="str">
        <f>IF(Sudan_News12[[#This Row],[sentiment_analysis_english]]="Negative","سلبي",IF(Sudan_News12[[#This Row],[sentiment_analysis_english]]="Neutral","حيادي",IF(Sudan_News12[[#This Row],[sentiment_analysis_english]]="Positive","إيجابي","")))</f>
        <v/>
      </c>
      <c r="AO384" t="e">
        <f>INDEX(TextClassificationList[],MATCH(Sudan_News12[[#This Row],[text_classification_arabic]],TextClassificationList[text_classification_arabic],0),1)</f>
        <v>#N/A</v>
      </c>
      <c r="AQ384" t="e">
        <f>INDEX(TextClassificationList[],MATCH(Sudan_News12[[#This Row],[text_classification_arabic2]],TextClassificationList[text_classification_arabic],0),1)</f>
        <v>#N/A</v>
      </c>
      <c r="AS384" t="e">
        <f>INDEX(TextClassificationList[],MATCH(Sudan_News12[[#This Row],[text_classification_arabic3]],TextClassificationList[text_classification_arabic],0),1)</f>
        <v>#N/A</v>
      </c>
      <c r="AU384" t="e">
        <f>INDEX(TextClassificationList[],MATCH(Sudan_News12[[#This Row],[text_classification_arabic4]],TextClassificationList[text_classification_arabic],0),1)</f>
        <v>#N/A</v>
      </c>
      <c r="AW384" t="e">
        <f>INDEX(TextClassificationList[],MATCH(Sudan_News12[[#This Row],[text_classification_arabic5]],TextClassificationList[text_classification_arabic],0),1)</f>
        <v>#N/A</v>
      </c>
    </row>
    <row r="385" spans="1:49" x14ac:dyDescent="0.2">
      <c r="A385">
        <v>1.4914399997197312E+18</v>
      </c>
      <c r="B385">
        <v>1.4914399997197312E+18</v>
      </c>
      <c r="C385" t="s">
        <v>1823</v>
      </c>
      <c r="D385" s="1">
        <v>44601</v>
      </c>
      <c r="E385" s="2">
        <v>0.74513888888888891</v>
      </c>
      <c r="F385">
        <v>200</v>
      </c>
      <c r="G385">
        <v>1889611729</v>
      </c>
      <c r="H385" t="s">
        <v>354</v>
      </c>
      <c r="I385" t="s">
        <v>355</v>
      </c>
      <c r="J385" t="s">
        <v>265</v>
      </c>
      <c r="K385" t="s">
        <v>1824</v>
      </c>
      <c r="L385" t="s">
        <v>266</v>
      </c>
      <c r="M385" t="s">
        <v>267</v>
      </c>
      <c r="N385" t="s">
        <v>267</v>
      </c>
      <c r="O385" t="s">
        <v>267</v>
      </c>
      <c r="P385">
        <v>0</v>
      </c>
      <c r="Q385">
        <v>1</v>
      </c>
      <c r="R385">
        <v>1</v>
      </c>
      <c r="S385" t="s">
        <v>267</v>
      </c>
      <c r="T385" t="s">
        <v>267</v>
      </c>
      <c r="U385" t="s">
        <v>1825</v>
      </c>
      <c r="V385" t="b">
        <v>0</v>
      </c>
      <c r="W385" t="s">
        <v>265</v>
      </c>
      <c r="X385">
        <v>0</v>
      </c>
      <c r="Y385" t="s">
        <v>265</v>
      </c>
      <c r="Z385" t="s">
        <v>265</v>
      </c>
      <c r="AA385" t="s">
        <v>265</v>
      </c>
      <c r="AB385" t="s">
        <v>265</v>
      </c>
      <c r="AC385" t="s">
        <v>265</v>
      </c>
      <c r="AD385" t="s">
        <v>265</v>
      </c>
      <c r="AE385" t="s">
        <v>265</v>
      </c>
      <c r="AF385" t="s">
        <v>267</v>
      </c>
      <c r="AG385" t="s">
        <v>265</v>
      </c>
      <c r="AH385" t="s">
        <v>265</v>
      </c>
      <c r="AI385" t="s">
        <v>265</v>
      </c>
      <c r="AJ385" t="s">
        <v>265</v>
      </c>
      <c r="AL385" t="str">
        <f>IF(Sudan_News12[[#This Row],[relevancy_classification_english]]="Relevant","مناسب",IF(Sudan_News12[[#This Row],[relevancy_classification_english]]="Relevant","عَرَضِيّ",""))</f>
        <v/>
      </c>
      <c r="AN385" t="str">
        <f>IF(Sudan_News12[[#This Row],[sentiment_analysis_english]]="Negative","سلبي",IF(Sudan_News12[[#This Row],[sentiment_analysis_english]]="Neutral","حيادي",IF(Sudan_News12[[#This Row],[sentiment_analysis_english]]="Positive","إيجابي","")))</f>
        <v/>
      </c>
      <c r="AO385" t="e">
        <f>INDEX(TextClassificationList[],MATCH(Sudan_News12[[#This Row],[text_classification_arabic]],TextClassificationList[text_classification_arabic],0),1)</f>
        <v>#N/A</v>
      </c>
      <c r="AQ385" t="e">
        <f>INDEX(TextClassificationList[],MATCH(Sudan_News12[[#This Row],[text_classification_arabic2]],TextClassificationList[text_classification_arabic],0),1)</f>
        <v>#N/A</v>
      </c>
      <c r="AS385" t="e">
        <f>INDEX(TextClassificationList[],MATCH(Sudan_News12[[#This Row],[text_classification_arabic3]],TextClassificationList[text_classification_arabic],0),1)</f>
        <v>#N/A</v>
      </c>
      <c r="AU385" t="e">
        <f>INDEX(TextClassificationList[],MATCH(Sudan_News12[[#This Row],[text_classification_arabic4]],TextClassificationList[text_classification_arabic],0),1)</f>
        <v>#N/A</v>
      </c>
      <c r="AW385" t="e">
        <f>INDEX(TextClassificationList[],MATCH(Sudan_News12[[#This Row],[text_classification_arabic5]],TextClassificationList[text_classification_arabic],0),1)</f>
        <v>#N/A</v>
      </c>
    </row>
    <row r="386" spans="1:49" x14ac:dyDescent="0.2">
      <c r="A386">
        <v>1.4913300751317156E+18</v>
      </c>
      <c r="B386">
        <v>1.4913300751317156E+18</v>
      </c>
      <c r="C386" t="s">
        <v>1826</v>
      </c>
      <c r="D386" s="1">
        <v>44601</v>
      </c>
      <c r="E386" s="2">
        <v>0.44180555555555556</v>
      </c>
      <c r="F386">
        <v>200</v>
      </c>
      <c r="G386">
        <v>1889611729</v>
      </c>
      <c r="H386" t="s">
        <v>354</v>
      </c>
      <c r="I386" t="s">
        <v>355</v>
      </c>
      <c r="J386" t="s">
        <v>265</v>
      </c>
      <c r="K386" t="s">
        <v>1827</v>
      </c>
      <c r="L386" t="s">
        <v>266</v>
      </c>
      <c r="M386" t="s">
        <v>267</v>
      </c>
      <c r="N386" t="s">
        <v>267</v>
      </c>
      <c r="O386" t="s">
        <v>267</v>
      </c>
      <c r="P386">
        <v>0</v>
      </c>
      <c r="Q386">
        <v>0</v>
      </c>
      <c r="R386">
        <v>0</v>
      </c>
      <c r="S386" t="s">
        <v>267</v>
      </c>
      <c r="T386" t="s">
        <v>267</v>
      </c>
      <c r="U386" t="s">
        <v>1828</v>
      </c>
      <c r="V386" t="b">
        <v>0</v>
      </c>
      <c r="W386" t="s">
        <v>265</v>
      </c>
      <c r="X386">
        <v>0</v>
      </c>
      <c r="Y386" t="s">
        <v>265</v>
      </c>
      <c r="Z386" t="s">
        <v>265</v>
      </c>
      <c r="AA386" t="s">
        <v>265</v>
      </c>
      <c r="AB386" t="s">
        <v>265</v>
      </c>
      <c r="AC386" t="s">
        <v>265</v>
      </c>
      <c r="AD386" t="s">
        <v>265</v>
      </c>
      <c r="AE386" t="s">
        <v>265</v>
      </c>
      <c r="AF386" t="s">
        <v>267</v>
      </c>
      <c r="AG386" t="s">
        <v>265</v>
      </c>
      <c r="AH386" t="s">
        <v>265</v>
      </c>
      <c r="AI386" t="s">
        <v>265</v>
      </c>
      <c r="AJ386" t="s">
        <v>265</v>
      </c>
      <c r="AL386" t="str">
        <f>IF(Sudan_News12[[#This Row],[relevancy_classification_english]]="Relevant","مناسب",IF(Sudan_News12[[#This Row],[relevancy_classification_english]]="Relevant","عَرَضِيّ",""))</f>
        <v/>
      </c>
      <c r="AN386" t="str">
        <f>IF(Sudan_News12[[#This Row],[sentiment_analysis_english]]="Negative","سلبي",IF(Sudan_News12[[#This Row],[sentiment_analysis_english]]="Neutral","حيادي",IF(Sudan_News12[[#This Row],[sentiment_analysis_english]]="Positive","إيجابي","")))</f>
        <v/>
      </c>
      <c r="AO386" t="e">
        <f>INDEX(TextClassificationList[],MATCH(Sudan_News12[[#This Row],[text_classification_arabic]],TextClassificationList[text_classification_arabic],0),1)</f>
        <v>#N/A</v>
      </c>
      <c r="AQ386" t="e">
        <f>INDEX(TextClassificationList[],MATCH(Sudan_News12[[#This Row],[text_classification_arabic2]],TextClassificationList[text_classification_arabic],0),1)</f>
        <v>#N/A</v>
      </c>
      <c r="AS386" t="e">
        <f>INDEX(TextClassificationList[],MATCH(Sudan_News12[[#This Row],[text_classification_arabic3]],TextClassificationList[text_classification_arabic],0),1)</f>
        <v>#N/A</v>
      </c>
      <c r="AU386" t="e">
        <f>INDEX(TextClassificationList[],MATCH(Sudan_News12[[#This Row],[text_classification_arabic4]],TextClassificationList[text_classification_arabic],0),1)</f>
        <v>#N/A</v>
      </c>
      <c r="AW386" t="e">
        <f>INDEX(TextClassificationList[],MATCH(Sudan_News12[[#This Row],[text_classification_arabic5]],TextClassificationList[text_classification_arabic],0),1)</f>
        <v>#N/A</v>
      </c>
    </row>
    <row r="387" spans="1:49" x14ac:dyDescent="0.2">
      <c r="A387">
        <v>1.4913270905156772E+18</v>
      </c>
      <c r="B387">
        <v>1.4913270905156772E+18</v>
      </c>
      <c r="C387" t="s">
        <v>1829</v>
      </c>
      <c r="D387" s="1">
        <v>44601</v>
      </c>
      <c r="E387" s="2">
        <v>0.43356481481481479</v>
      </c>
      <c r="F387">
        <v>200</v>
      </c>
      <c r="G387">
        <v>1889611729</v>
      </c>
      <c r="H387" t="s">
        <v>354</v>
      </c>
      <c r="I387" t="s">
        <v>355</v>
      </c>
      <c r="J387" t="s">
        <v>265</v>
      </c>
      <c r="K387" t="s">
        <v>1830</v>
      </c>
      <c r="L387" t="s">
        <v>266</v>
      </c>
      <c r="M387" t="s">
        <v>267</v>
      </c>
      <c r="N387" t="s">
        <v>267</v>
      </c>
      <c r="O387" t="s">
        <v>267</v>
      </c>
      <c r="P387">
        <v>0</v>
      </c>
      <c r="Q387">
        <v>0</v>
      </c>
      <c r="R387">
        <v>2</v>
      </c>
      <c r="S387" t="s">
        <v>282</v>
      </c>
      <c r="T387" t="s">
        <v>267</v>
      </c>
      <c r="U387" t="s">
        <v>1831</v>
      </c>
      <c r="V387" t="b">
        <v>0</v>
      </c>
      <c r="W387" t="s">
        <v>265</v>
      </c>
      <c r="X387">
        <v>0</v>
      </c>
      <c r="Y387" t="s">
        <v>265</v>
      </c>
      <c r="Z387" t="s">
        <v>265</v>
      </c>
      <c r="AA387" t="s">
        <v>265</v>
      </c>
      <c r="AB387" t="s">
        <v>265</v>
      </c>
      <c r="AC387" t="s">
        <v>265</v>
      </c>
      <c r="AD387" t="s">
        <v>265</v>
      </c>
      <c r="AE387" t="s">
        <v>265</v>
      </c>
      <c r="AF387" t="s">
        <v>267</v>
      </c>
      <c r="AG387" t="s">
        <v>265</v>
      </c>
      <c r="AH387" t="s">
        <v>265</v>
      </c>
      <c r="AI387" t="s">
        <v>265</v>
      </c>
      <c r="AJ387" t="s">
        <v>265</v>
      </c>
      <c r="AL387" t="str">
        <f>IF(Sudan_News12[[#This Row],[relevancy_classification_english]]="Relevant","مناسب",IF(Sudan_News12[[#This Row],[relevancy_classification_english]]="Relevant","عَرَضِيّ",""))</f>
        <v/>
      </c>
      <c r="AN387" t="str">
        <f>IF(Sudan_News12[[#This Row],[sentiment_analysis_english]]="Negative","سلبي",IF(Sudan_News12[[#This Row],[sentiment_analysis_english]]="Neutral","حيادي",IF(Sudan_News12[[#This Row],[sentiment_analysis_english]]="Positive","إيجابي","")))</f>
        <v/>
      </c>
      <c r="AO387" t="e">
        <f>INDEX(TextClassificationList[],MATCH(Sudan_News12[[#This Row],[text_classification_arabic]],TextClassificationList[text_classification_arabic],0),1)</f>
        <v>#N/A</v>
      </c>
      <c r="AQ387" t="e">
        <f>INDEX(TextClassificationList[],MATCH(Sudan_News12[[#This Row],[text_classification_arabic2]],TextClassificationList[text_classification_arabic],0),1)</f>
        <v>#N/A</v>
      </c>
      <c r="AS387" t="e">
        <f>INDEX(TextClassificationList[],MATCH(Sudan_News12[[#This Row],[text_classification_arabic3]],TextClassificationList[text_classification_arabic],0),1)</f>
        <v>#N/A</v>
      </c>
      <c r="AU387" t="e">
        <f>INDEX(TextClassificationList[],MATCH(Sudan_News12[[#This Row],[text_classification_arabic4]],TextClassificationList[text_classification_arabic],0),1)</f>
        <v>#N/A</v>
      </c>
      <c r="AW387" t="e">
        <f>INDEX(TextClassificationList[],MATCH(Sudan_News12[[#This Row],[text_classification_arabic5]],TextClassificationList[text_classification_arabic],0),1)</f>
        <v>#N/A</v>
      </c>
    </row>
    <row r="388" spans="1:49" x14ac:dyDescent="0.2">
      <c r="A388">
        <v>1.4913085624084398E+18</v>
      </c>
      <c r="B388">
        <v>1.4913085624084398E+18</v>
      </c>
      <c r="C388" t="s">
        <v>1832</v>
      </c>
      <c r="D388" s="1">
        <v>44601</v>
      </c>
      <c r="E388" s="2">
        <v>0.38244212962962965</v>
      </c>
      <c r="F388">
        <v>200</v>
      </c>
      <c r="G388">
        <v>1889611729</v>
      </c>
      <c r="H388" t="s">
        <v>354</v>
      </c>
      <c r="I388" t="s">
        <v>355</v>
      </c>
      <c r="J388" t="s">
        <v>265</v>
      </c>
      <c r="K388" t="s">
        <v>1833</v>
      </c>
      <c r="L388" t="s">
        <v>266</v>
      </c>
      <c r="M388" t="s">
        <v>267</v>
      </c>
      <c r="N388" t="s">
        <v>267</v>
      </c>
      <c r="O388" t="s">
        <v>267</v>
      </c>
      <c r="P388">
        <v>0</v>
      </c>
      <c r="Q388">
        <v>0</v>
      </c>
      <c r="R388">
        <v>1</v>
      </c>
      <c r="S388" t="s">
        <v>267</v>
      </c>
      <c r="T388" t="s">
        <v>267</v>
      </c>
      <c r="U388" t="s">
        <v>1834</v>
      </c>
      <c r="V388" t="b">
        <v>0</v>
      </c>
      <c r="W388" t="s">
        <v>265</v>
      </c>
      <c r="X388">
        <v>0</v>
      </c>
      <c r="Y388" t="s">
        <v>265</v>
      </c>
      <c r="Z388" t="s">
        <v>265</v>
      </c>
      <c r="AA388" t="s">
        <v>265</v>
      </c>
      <c r="AB388" t="s">
        <v>265</v>
      </c>
      <c r="AC388" t="s">
        <v>265</v>
      </c>
      <c r="AD388" t="s">
        <v>265</v>
      </c>
      <c r="AE388" t="s">
        <v>265</v>
      </c>
      <c r="AF388" t="s">
        <v>267</v>
      </c>
      <c r="AG388" t="s">
        <v>265</v>
      </c>
      <c r="AH388" t="s">
        <v>265</v>
      </c>
      <c r="AI388" t="s">
        <v>265</v>
      </c>
      <c r="AJ388" t="s">
        <v>265</v>
      </c>
      <c r="AL388" t="str">
        <f>IF(Sudan_News12[[#This Row],[relevancy_classification_english]]="Relevant","مناسب",IF(Sudan_News12[[#This Row],[relevancy_classification_english]]="Relevant","عَرَضِيّ",""))</f>
        <v/>
      </c>
      <c r="AN388" t="str">
        <f>IF(Sudan_News12[[#This Row],[sentiment_analysis_english]]="Negative","سلبي",IF(Sudan_News12[[#This Row],[sentiment_analysis_english]]="Neutral","حيادي",IF(Sudan_News12[[#This Row],[sentiment_analysis_english]]="Positive","إيجابي","")))</f>
        <v/>
      </c>
      <c r="AO388" t="e">
        <f>INDEX(TextClassificationList[],MATCH(Sudan_News12[[#This Row],[text_classification_arabic]],TextClassificationList[text_classification_arabic],0),1)</f>
        <v>#N/A</v>
      </c>
      <c r="AQ388" t="e">
        <f>INDEX(TextClassificationList[],MATCH(Sudan_News12[[#This Row],[text_classification_arabic2]],TextClassificationList[text_classification_arabic],0),1)</f>
        <v>#N/A</v>
      </c>
      <c r="AS388" t="e">
        <f>INDEX(TextClassificationList[],MATCH(Sudan_News12[[#This Row],[text_classification_arabic3]],TextClassificationList[text_classification_arabic],0),1)</f>
        <v>#N/A</v>
      </c>
      <c r="AU388" t="e">
        <f>INDEX(TextClassificationList[],MATCH(Sudan_News12[[#This Row],[text_classification_arabic4]],TextClassificationList[text_classification_arabic],0),1)</f>
        <v>#N/A</v>
      </c>
      <c r="AW388" t="e">
        <f>INDEX(TextClassificationList[],MATCH(Sudan_News12[[#This Row],[text_classification_arabic5]],TextClassificationList[text_classification_arabic],0),1)</f>
        <v>#N/A</v>
      </c>
    </row>
    <row r="389" spans="1:49" x14ac:dyDescent="0.2">
      <c r="A389">
        <v>1.4911678495616082E+18</v>
      </c>
      <c r="B389">
        <v>1.4911678495616082E+18</v>
      </c>
      <c r="C389" t="s">
        <v>1835</v>
      </c>
      <c r="D389" s="1">
        <v>44600</v>
      </c>
      <c r="E389" s="2">
        <v>0.99414351851851857</v>
      </c>
      <c r="F389">
        <v>200</v>
      </c>
      <c r="G389">
        <v>1889611729</v>
      </c>
      <c r="H389" t="s">
        <v>354</v>
      </c>
      <c r="I389" t="s">
        <v>355</v>
      </c>
      <c r="J389" t="s">
        <v>265</v>
      </c>
      <c r="K389" t="s">
        <v>1836</v>
      </c>
      <c r="L389" t="s">
        <v>266</v>
      </c>
      <c r="M389" t="s">
        <v>267</v>
      </c>
      <c r="N389" t="s">
        <v>267</v>
      </c>
      <c r="O389" t="s">
        <v>267</v>
      </c>
      <c r="P389">
        <v>0</v>
      </c>
      <c r="Q389">
        <v>0</v>
      </c>
      <c r="R389">
        <v>0</v>
      </c>
      <c r="S389" t="s">
        <v>267</v>
      </c>
      <c r="T389" t="s">
        <v>267</v>
      </c>
      <c r="U389" t="s">
        <v>1837</v>
      </c>
      <c r="V389" t="b">
        <v>0</v>
      </c>
      <c r="W389" t="s">
        <v>265</v>
      </c>
      <c r="X389">
        <v>0</v>
      </c>
      <c r="Y389" t="s">
        <v>265</v>
      </c>
      <c r="Z389" t="s">
        <v>265</v>
      </c>
      <c r="AA389" t="s">
        <v>265</v>
      </c>
      <c r="AB389" t="s">
        <v>265</v>
      </c>
      <c r="AC389" t="s">
        <v>265</v>
      </c>
      <c r="AD389" t="s">
        <v>265</v>
      </c>
      <c r="AE389" t="s">
        <v>265</v>
      </c>
      <c r="AF389" t="s">
        <v>267</v>
      </c>
      <c r="AG389" t="s">
        <v>265</v>
      </c>
      <c r="AH389" t="s">
        <v>265</v>
      </c>
      <c r="AI389" t="s">
        <v>265</v>
      </c>
      <c r="AJ389" t="s">
        <v>265</v>
      </c>
      <c r="AL389" t="str">
        <f>IF(Sudan_News12[[#This Row],[relevancy_classification_english]]="Relevant","مناسب",IF(Sudan_News12[[#This Row],[relevancy_classification_english]]="Relevant","عَرَضِيّ",""))</f>
        <v/>
      </c>
      <c r="AN389" t="str">
        <f>IF(Sudan_News12[[#This Row],[sentiment_analysis_english]]="Negative","سلبي",IF(Sudan_News12[[#This Row],[sentiment_analysis_english]]="Neutral","حيادي",IF(Sudan_News12[[#This Row],[sentiment_analysis_english]]="Positive","إيجابي","")))</f>
        <v/>
      </c>
      <c r="AO389" t="e">
        <f>INDEX(TextClassificationList[],MATCH(Sudan_News12[[#This Row],[text_classification_arabic]],TextClassificationList[text_classification_arabic],0),1)</f>
        <v>#N/A</v>
      </c>
      <c r="AQ389" t="e">
        <f>INDEX(TextClassificationList[],MATCH(Sudan_News12[[#This Row],[text_classification_arabic2]],TextClassificationList[text_classification_arabic],0),1)</f>
        <v>#N/A</v>
      </c>
      <c r="AS389" t="e">
        <f>INDEX(TextClassificationList[],MATCH(Sudan_News12[[#This Row],[text_classification_arabic3]],TextClassificationList[text_classification_arabic],0),1)</f>
        <v>#N/A</v>
      </c>
      <c r="AU389" t="e">
        <f>INDEX(TextClassificationList[],MATCH(Sudan_News12[[#This Row],[text_classification_arabic4]],TextClassificationList[text_classification_arabic],0),1)</f>
        <v>#N/A</v>
      </c>
      <c r="AW389" t="e">
        <f>INDEX(TextClassificationList[],MATCH(Sudan_News12[[#This Row],[text_classification_arabic5]],TextClassificationList[text_classification_arabic],0),1)</f>
        <v>#N/A</v>
      </c>
    </row>
    <row r="390" spans="1:49" x14ac:dyDescent="0.2">
      <c r="A390">
        <v>1.4911442752411034E+18</v>
      </c>
      <c r="B390">
        <v>1.4911442752411034E+18</v>
      </c>
      <c r="C390" t="s">
        <v>1838</v>
      </c>
      <c r="D390" s="1">
        <v>44600</v>
      </c>
      <c r="E390" s="2">
        <v>0.9290856481481482</v>
      </c>
      <c r="F390">
        <v>200</v>
      </c>
      <c r="G390">
        <v>1889611729</v>
      </c>
      <c r="H390" t="s">
        <v>354</v>
      </c>
      <c r="I390" t="s">
        <v>355</v>
      </c>
      <c r="J390" t="s">
        <v>265</v>
      </c>
      <c r="K390" t="s">
        <v>1839</v>
      </c>
      <c r="L390" t="s">
        <v>266</v>
      </c>
      <c r="M390" t="s">
        <v>267</v>
      </c>
      <c r="N390" t="s">
        <v>267</v>
      </c>
      <c r="O390" t="s">
        <v>267</v>
      </c>
      <c r="P390">
        <v>0</v>
      </c>
      <c r="Q390">
        <v>0</v>
      </c>
      <c r="R390">
        <v>2</v>
      </c>
      <c r="S390" t="s">
        <v>282</v>
      </c>
      <c r="T390" t="s">
        <v>267</v>
      </c>
      <c r="U390" t="s">
        <v>1840</v>
      </c>
      <c r="V390" t="b">
        <v>0</v>
      </c>
      <c r="W390" t="s">
        <v>265</v>
      </c>
      <c r="X390">
        <v>0</v>
      </c>
      <c r="Y390" t="s">
        <v>265</v>
      </c>
      <c r="Z390" t="s">
        <v>265</v>
      </c>
      <c r="AA390" t="s">
        <v>265</v>
      </c>
      <c r="AB390" t="s">
        <v>265</v>
      </c>
      <c r="AC390" t="s">
        <v>265</v>
      </c>
      <c r="AD390" t="s">
        <v>265</v>
      </c>
      <c r="AE390" t="s">
        <v>265</v>
      </c>
      <c r="AF390" t="s">
        <v>267</v>
      </c>
      <c r="AG390" t="s">
        <v>265</v>
      </c>
      <c r="AH390" t="s">
        <v>265</v>
      </c>
      <c r="AI390" t="s">
        <v>265</v>
      </c>
      <c r="AJ390" t="s">
        <v>265</v>
      </c>
      <c r="AL390" t="str">
        <f>IF(Sudan_News12[[#This Row],[relevancy_classification_english]]="Relevant","مناسب",IF(Sudan_News12[[#This Row],[relevancy_classification_english]]="Relevant","عَرَضِيّ",""))</f>
        <v/>
      </c>
      <c r="AN390" t="str">
        <f>IF(Sudan_News12[[#This Row],[sentiment_analysis_english]]="Negative","سلبي",IF(Sudan_News12[[#This Row],[sentiment_analysis_english]]="Neutral","حيادي",IF(Sudan_News12[[#This Row],[sentiment_analysis_english]]="Positive","إيجابي","")))</f>
        <v/>
      </c>
      <c r="AO390" t="e">
        <f>INDEX(TextClassificationList[],MATCH(Sudan_News12[[#This Row],[text_classification_arabic]],TextClassificationList[text_classification_arabic],0),1)</f>
        <v>#N/A</v>
      </c>
      <c r="AQ390" t="e">
        <f>INDEX(TextClassificationList[],MATCH(Sudan_News12[[#This Row],[text_classification_arabic2]],TextClassificationList[text_classification_arabic],0),1)</f>
        <v>#N/A</v>
      </c>
      <c r="AS390" t="e">
        <f>INDEX(TextClassificationList[],MATCH(Sudan_News12[[#This Row],[text_classification_arabic3]],TextClassificationList[text_classification_arabic],0),1)</f>
        <v>#N/A</v>
      </c>
      <c r="AU390" t="e">
        <f>INDEX(TextClassificationList[],MATCH(Sudan_News12[[#This Row],[text_classification_arabic4]],TextClassificationList[text_classification_arabic],0),1)</f>
        <v>#N/A</v>
      </c>
      <c r="AW390" t="e">
        <f>INDEX(TextClassificationList[],MATCH(Sudan_News12[[#This Row],[text_classification_arabic5]],TextClassificationList[text_classification_arabic],0),1)</f>
        <v>#N/A</v>
      </c>
    </row>
    <row r="391" spans="1:49" x14ac:dyDescent="0.2">
      <c r="A391">
        <v>1.4911111292504269E+18</v>
      </c>
      <c r="B391">
        <v>1.4911111292504269E+18</v>
      </c>
      <c r="C391" t="s">
        <v>1841</v>
      </c>
      <c r="D391" s="1">
        <v>44600</v>
      </c>
      <c r="E391" s="2">
        <v>0.83762731481481478</v>
      </c>
      <c r="F391">
        <v>200</v>
      </c>
      <c r="G391">
        <v>1889611729</v>
      </c>
      <c r="H391" t="s">
        <v>354</v>
      </c>
      <c r="I391" t="s">
        <v>355</v>
      </c>
      <c r="J391" t="s">
        <v>265</v>
      </c>
      <c r="K391" t="s">
        <v>1842</v>
      </c>
      <c r="L391" t="s">
        <v>266</v>
      </c>
      <c r="M391" t="s">
        <v>267</v>
      </c>
      <c r="N391" t="s">
        <v>267</v>
      </c>
      <c r="O391" t="s">
        <v>267</v>
      </c>
      <c r="P391">
        <v>1</v>
      </c>
      <c r="Q391">
        <v>0</v>
      </c>
      <c r="R391">
        <v>1</v>
      </c>
      <c r="S391" t="s">
        <v>267</v>
      </c>
      <c r="T391" t="s">
        <v>267</v>
      </c>
      <c r="U391" t="s">
        <v>1843</v>
      </c>
      <c r="V391" t="b">
        <v>0</v>
      </c>
      <c r="W391" t="s">
        <v>1844</v>
      </c>
      <c r="X391">
        <v>0</v>
      </c>
      <c r="Y391" t="s">
        <v>265</v>
      </c>
      <c r="Z391" t="s">
        <v>265</v>
      </c>
      <c r="AA391" t="s">
        <v>265</v>
      </c>
      <c r="AB391" t="s">
        <v>265</v>
      </c>
      <c r="AC391" t="s">
        <v>265</v>
      </c>
      <c r="AD391" t="s">
        <v>265</v>
      </c>
      <c r="AE391" t="s">
        <v>265</v>
      </c>
      <c r="AF391" t="s">
        <v>267</v>
      </c>
      <c r="AG391" t="s">
        <v>265</v>
      </c>
      <c r="AH391" t="s">
        <v>265</v>
      </c>
      <c r="AI391" t="s">
        <v>265</v>
      </c>
      <c r="AJ391" t="s">
        <v>265</v>
      </c>
      <c r="AL391" t="str">
        <f>IF(Sudan_News12[[#This Row],[relevancy_classification_english]]="Relevant","مناسب",IF(Sudan_News12[[#This Row],[relevancy_classification_english]]="Relevant","عَرَضِيّ",""))</f>
        <v/>
      </c>
      <c r="AN391" t="str">
        <f>IF(Sudan_News12[[#This Row],[sentiment_analysis_english]]="Negative","سلبي",IF(Sudan_News12[[#This Row],[sentiment_analysis_english]]="Neutral","حيادي",IF(Sudan_News12[[#This Row],[sentiment_analysis_english]]="Positive","إيجابي","")))</f>
        <v/>
      </c>
      <c r="AO391" t="e">
        <f>INDEX(TextClassificationList[],MATCH(Sudan_News12[[#This Row],[text_classification_arabic]],TextClassificationList[text_classification_arabic],0),1)</f>
        <v>#N/A</v>
      </c>
      <c r="AQ391" t="e">
        <f>INDEX(TextClassificationList[],MATCH(Sudan_News12[[#This Row],[text_classification_arabic2]],TextClassificationList[text_classification_arabic],0),1)</f>
        <v>#N/A</v>
      </c>
      <c r="AS391" t="e">
        <f>INDEX(TextClassificationList[],MATCH(Sudan_News12[[#This Row],[text_classification_arabic3]],TextClassificationList[text_classification_arabic],0),1)</f>
        <v>#N/A</v>
      </c>
      <c r="AU391" t="e">
        <f>INDEX(TextClassificationList[],MATCH(Sudan_News12[[#This Row],[text_classification_arabic4]],TextClassificationList[text_classification_arabic],0),1)</f>
        <v>#N/A</v>
      </c>
      <c r="AW391" t="e">
        <f>INDEX(TextClassificationList[],MATCH(Sudan_News12[[#This Row],[text_classification_arabic5]],TextClassificationList[text_classification_arabic],0),1)</f>
        <v>#N/A</v>
      </c>
    </row>
    <row r="392" spans="1:49" x14ac:dyDescent="0.2">
      <c r="A392">
        <v>1.4911110145232896E+18</v>
      </c>
      <c r="B392">
        <v>1.4911090812512543E+18</v>
      </c>
      <c r="C392" t="s">
        <v>1845</v>
      </c>
      <c r="D392" s="1">
        <v>44600</v>
      </c>
      <c r="E392" s="2">
        <v>0.83731481481481485</v>
      </c>
      <c r="F392">
        <v>200</v>
      </c>
      <c r="G392">
        <v>1889611729</v>
      </c>
      <c r="H392" t="s">
        <v>354</v>
      </c>
      <c r="I392" t="s">
        <v>355</v>
      </c>
      <c r="J392" t="s">
        <v>265</v>
      </c>
      <c r="K392" t="s">
        <v>1846</v>
      </c>
      <c r="L392" t="s">
        <v>266</v>
      </c>
      <c r="M392" t="s">
        <v>267</v>
      </c>
      <c r="N392" t="s">
        <v>267</v>
      </c>
      <c r="O392" t="s">
        <v>267</v>
      </c>
      <c r="P392">
        <v>0</v>
      </c>
      <c r="Q392">
        <v>0</v>
      </c>
      <c r="R392">
        <v>2</v>
      </c>
      <c r="S392" t="s">
        <v>267</v>
      </c>
      <c r="T392" t="s">
        <v>267</v>
      </c>
      <c r="U392" t="s">
        <v>1847</v>
      </c>
      <c r="V392" t="b">
        <v>0</v>
      </c>
      <c r="W392" t="s">
        <v>265</v>
      </c>
      <c r="X392">
        <v>0</v>
      </c>
      <c r="Y392" t="s">
        <v>265</v>
      </c>
      <c r="Z392" t="s">
        <v>265</v>
      </c>
      <c r="AA392" t="s">
        <v>265</v>
      </c>
      <c r="AB392" t="s">
        <v>265</v>
      </c>
      <c r="AC392" t="s">
        <v>265</v>
      </c>
      <c r="AD392" t="s">
        <v>265</v>
      </c>
      <c r="AE392" t="s">
        <v>265</v>
      </c>
      <c r="AF392" t="s">
        <v>1774</v>
      </c>
      <c r="AG392" t="s">
        <v>265</v>
      </c>
      <c r="AH392" t="s">
        <v>265</v>
      </c>
      <c r="AI392" t="s">
        <v>265</v>
      </c>
      <c r="AJ392" t="s">
        <v>265</v>
      </c>
      <c r="AL392" t="str">
        <f>IF(Sudan_News12[[#This Row],[relevancy_classification_english]]="Relevant","مناسب",IF(Sudan_News12[[#This Row],[relevancy_classification_english]]="Relevant","عَرَضِيّ",""))</f>
        <v/>
      </c>
      <c r="AN392" t="str">
        <f>IF(Sudan_News12[[#This Row],[sentiment_analysis_english]]="Negative","سلبي",IF(Sudan_News12[[#This Row],[sentiment_analysis_english]]="Neutral","حيادي",IF(Sudan_News12[[#This Row],[sentiment_analysis_english]]="Positive","إيجابي","")))</f>
        <v/>
      </c>
      <c r="AO392" t="e">
        <f>INDEX(TextClassificationList[],MATCH(Sudan_News12[[#This Row],[text_classification_arabic]],TextClassificationList[text_classification_arabic],0),1)</f>
        <v>#N/A</v>
      </c>
      <c r="AQ392" t="e">
        <f>INDEX(TextClassificationList[],MATCH(Sudan_News12[[#This Row],[text_classification_arabic2]],TextClassificationList[text_classification_arabic],0),1)</f>
        <v>#N/A</v>
      </c>
      <c r="AS392" t="e">
        <f>INDEX(TextClassificationList[],MATCH(Sudan_News12[[#This Row],[text_classification_arabic3]],TextClassificationList[text_classification_arabic],0),1)</f>
        <v>#N/A</v>
      </c>
      <c r="AU392" t="e">
        <f>INDEX(TextClassificationList[],MATCH(Sudan_News12[[#This Row],[text_classification_arabic4]],TextClassificationList[text_classification_arabic],0),1)</f>
        <v>#N/A</v>
      </c>
      <c r="AW392" t="e">
        <f>INDEX(TextClassificationList[],MATCH(Sudan_News12[[#This Row],[text_classification_arabic5]],TextClassificationList[text_classification_arabic],0),1)</f>
        <v>#N/A</v>
      </c>
    </row>
    <row r="393" spans="1:49" x14ac:dyDescent="0.2">
      <c r="A393">
        <v>1.4900613017453445E+18</v>
      </c>
      <c r="B393">
        <v>1.4900613017453445E+18</v>
      </c>
      <c r="C393" t="s">
        <v>1848</v>
      </c>
      <c r="D393" s="1">
        <v>44597</v>
      </c>
      <c r="E393" s="2">
        <v>0.94064814814814812</v>
      </c>
      <c r="F393">
        <v>200</v>
      </c>
      <c r="G393">
        <v>1889611729</v>
      </c>
      <c r="H393" t="s">
        <v>354</v>
      </c>
      <c r="I393" t="s">
        <v>355</v>
      </c>
      <c r="J393" t="s">
        <v>265</v>
      </c>
      <c r="K393" t="s">
        <v>1849</v>
      </c>
      <c r="L393" t="s">
        <v>266</v>
      </c>
      <c r="M393" t="s">
        <v>267</v>
      </c>
      <c r="N393" t="s">
        <v>267</v>
      </c>
      <c r="O393" t="s">
        <v>267</v>
      </c>
      <c r="P393">
        <v>0</v>
      </c>
      <c r="Q393">
        <v>0</v>
      </c>
      <c r="R393">
        <v>3</v>
      </c>
      <c r="S393" t="s">
        <v>267</v>
      </c>
      <c r="T393" t="s">
        <v>267</v>
      </c>
      <c r="U393" t="s">
        <v>1850</v>
      </c>
      <c r="V393" t="b">
        <v>0</v>
      </c>
      <c r="W393" t="s">
        <v>265</v>
      </c>
      <c r="X393">
        <v>0</v>
      </c>
      <c r="Y393" t="s">
        <v>265</v>
      </c>
      <c r="Z393" t="s">
        <v>265</v>
      </c>
      <c r="AA393" t="s">
        <v>265</v>
      </c>
      <c r="AB393" t="s">
        <v>265</v>
      </c>
      <c r="AC393" t="s">
        <v>265</v>
      </c>
      <c r="AD393" t="s">
        <v>265</v>
      </c>
      <c r="AE393" t="s">
        <v>265</v>
      </c>
      <c r="AF393" t="s">
        <v>267</v>
      </c>
      <c r="AG393" t="s">
        <v>265</v>
      </c>
      <c r="AH393" t="s">
        <v>265</v>
      </c>
      <c r="AI393" t="s">
        <v>265</v>
      </c>
      <c r="AJ393" t="s">
        <v>265</v>
      </c>
      <c r="AL393" t="str">
        <f>IF(Sudan_News12[[#This Row],[relevancy_classification_english]]="Relevant","مناسب",IF(Sudan_News12[[#This Row],[relevancy_classification_english]]="Relevant","عَرَضِيّ",""))</f>
        <v/>
      </c>
      <c r="AN393" t="str">
        <f>IF(Sudan_News12[[#This Row],[sentiment_analysis_english]]="Negative","سلبي",IF(Sudan_News12[[#This Row],[sentiment_analysis_english]]="Neutral","حيادي",IF(Sudan_News12[[#This Row],[sentiment_analysis_english]]="Positive","إيجابي","")))</f>
        <v/>
      </c>
      <c r="AO393" t="e">
        <f>INDEX(TextClassificationList[],MATCH(Sudan_News12[[#This Row],[text_classification_arabic]],TextClassificationList[text_classification_arabic],0),1)</f>
        <v>#N/A</v>
      </c>
      <c r="AQ393" t="e">
        <f>INDEX(TextClassificationList[],MATCH(Sudan_News12[[#This Row],[text_classification_arabic2]],TextClassificationList[text_classification_arabic],0),1)</f>
        <v>#N/A</v>
      </c>
      <c r="AS393" t="e">
        <f>INDEX(TextClassificationList[],MATCH(Sudan_News12[[#This Row],[text_classification_arabic3]],TextClassificationList[text_classification_arabic],0),1)</f>
        <v>#N/A</v>
      </c>
      <c r="AU393" t="e">
        <f>INDEX(TextClassificationList[],MATCH(Sudan_News12[[#This Row],[text_classification_arabic4]],TextClassificationList[text_classification_arabic],0),1)</f>
        <v>#N/A</v>
      </c>
      <c r="AW393" t="e">
        <f>INDEX(TextClassificationList[],MATCH(Sudan_News12[[#This Row],[text_classification_arabic5]],TextClassificationList[text_classification_arabic],0),1)</f>
        <v>#N/A</v>
      </c>
    </row>
    <row r="394" spans="1:49" x14ac:dyDescent="0.2">
      <c r="A394">
        <v>1.4896499379399434E+18</v>
      </c>
      <c r="B394">
        <v>1.4896499379399434E+18</v>
      </c>
      <c r="C394" t="s">
        <v>1851</v>
      </c>
      <c r="D394" s="1">
        <v>44596</v>
      </c>
      <c r="E394" s="2">
        <v>0.80550925925925931</v>
      </c>
      <c r="F394">
        <v>200</v>
      </c>
      <c r="G394">
        <v>1889611729</v>
      </c>
      <c r="H394" t="s">
        <v>354</v>
      </c>
      <c r="I394" t="s">
        <v>355</v>
      </c>
      <c r="J394" t="s">
        <v>265</v>
      </c>
      <c r="K394" t="s">
        <v>1852</v>
      </c>
      <c r="L394" t="s">
        <v>273</v>
      </c>
      <c r="M394" t="s">
        <v>267</v>
      </c>
      <c r="N394" t="s">
        <v>1853</v>
      </c>
      <c r="O394" t="s">
        <v>267</v>
      </c>
      <c r="P394">
        <v>0</v>
      </c>
      <c r="Q394">
        <v>0</v>
      </c>
      <c r="R394">
        <v>0</v>
      </c>
      <c r="S394" t="s">
        <v>267</v>
      </c>
      <c r="T394" t="s">
        <v>267</v>
      </c>
      <c r="U394" t="s">
        <v>1854</v>
      </c>
      <c r="V394" t="b">
        <v>0</v>
      </c>
      <c r="W394" t="s">
        <v>265</v>
      </c>
      <c r="X394">
        <v>0</v>
      </c>
      <c r="Y394" t="s">
        <v>265</v>
      </c>
      <c r="Z394" t="s">
        <v>265</v>
      </c>
      <c r="AA394" t="s">
        <v>265</v>
      </c>
      <c r="AB394" t="s">
        <v>265</v>
      </c>
      <c r="AC394" t="s">
        <v>265</v>
      </c>
      <c r="AD394" t="s">
        <v>265</v>
      </c>
      <c r="AE394" t="s">
        <v>265</v>
      </c>
      <c r="AF394" t="s">
        <v>267</v>
      </c>
      <c r="AG394" t="s">
        <v>265</v>
      </c>
      <c r="AH394" t="s">
        <v>265</v>
      </c>
      <c r="AI394" t="s">
        <v>265</v>
      </c>
      <c r="AJ394" t="s">
        <v>265</v>
      </c>
      <c r="AL394" t="str">
        <f>IF(Sudan_News12[[#This Row],[relevancy_classification_english]]="Relevant","مناسب",IF(Sudan_News12[[#This Row],[relevancy_classification_english]]="Relevant","عَرَضِيّ",""))</f>
        <v/>
      </c>
      <c r="AN394" t="str">
        <f>IF(Sudan_News12[[#This Row],[sentiment_analysis_english]]="Negative","سلبي",IF(Sudan_News12[[#This Row],[sentiment_analysis_english]]="Neutral","حيادي",IF(Sudan_News12[[#This Row],[sentiment_analysis_english]]="Positive","إيجابي","")))</f>
        <v/>
      </c>
      <c r="AO394" t="e">
        <f>INDEX(TextClassificationList[],MATCH(Sudan_News12[[#This Row],[text_classification_arabic]],TextClassificationList[text_classification_arabic],0),1)</f>
        <v>#N/A</v>
      </c>
      <c r="AQ394" t="e">
        <f>INDEX(TextClassificationList[],MATCH(Sudan_News12[[#This Row],[text_classification_arabic2]],TextClassificationList[text_classification_arabic],0),1)</f>
        <v>#N/A</v>
      </c>
      <c r="AS394" t="e">
        <f>INDEX(TextClassificationList[],MATCH(Sudan_News12[[#This Row],[text_classification_arabic3]],TextClassificationList[text_classification_arabic],0),1)</f>
        <v>#N/A</v>
      </c>
      <c r="AU394" t="e">
        <f>INDEX(TextClassificationList[],MATCH(Sudan_News12[[#This Row],[text_classification_arabic4]],TextClassificationList[text_classification_arabic],0),1)</f>
        <v>#N/A</v>
      </c>
      <c r="AW394" t="e">
        <f>INDEX(TextClassificationList[],MATCH(Sudan_News12[[#This Row],[text_classification_arabic5]],TextClassificationList[text_classification_arabic],0),1)</f>
        <v>#N/A</v>
      </c>
    </row>
    <row r="395" spans="1:49" x14ac:dyDescent="0.2">
      <c r="A395">
        <v>1.4893288689934746E+18</v>
      </c>
      <c r="B395">
        <v>1.4893288689934746E+18</v>
      </c>
      <c r="C395" t="s">
        <v>1855</v>
      </c>
      <c r="D395" s="1">
        <v>44595</v>
      </c>
      <c r="E395" s="2">
        <v>0.919525462962963</v>
      </c>
      <c r="F395">
        <v>200</v>
      </c>
      <c r="G395">
        <v>1889611729</v>
      </c>
      <c r="H395" t="s">
        <v>354</v>
      </c>
      <c r="I395" t="s">
        <v>355</v>
      </c>
      <c r="J395" t="s">
        <v>265</v>
      </c>
      <c r="K395" t="s">
        <v>1856</v>
      </c>
      <c r="L395" t="s">
        <v>266</v>
      </c>
      <c r="M395" t="s">
        <v>267</v>
      </c>
      <c r="N395" t="s">
        <v>267</v>
      </c>
      <c r="O395" t="s">
        <v>267</v>
      </c>
      <c r="P395">
        <v>0</v>
      </c>
      <c r="Q395">
        <v>0</v>
      </c>
      <c r="R395">
        <v>0</v>
      </c>
      <c r="S395" t="s">
        <v>267</v>
      </c>
      <c r="T395" t="s">
        <v>267</v>
      </c>
      <c r="U395" t="s">
        <v>1857</v>
      </c>
      <c r="V395" t="b">
        <v>0</v>
      </c>
      <c r="W395" t="s">
        <v>265</v>
      </c>
      <c r="X395">
        <v>0</v>
      </c>
      <c r="Y395" t="s">
        <v>265</v>
      </c>
      <c r="Z395" t="s">
        <v>265</v>
      </c>
      <c r="AA395" t="s">
        <v>265</v>
      </c>
      <c r="AB395" t="s">
        <v>265</v>
      </c>
      <c r="AC395" t="s">
        <v>265</v>
      </c>
      <c r="AD395" t="s">
        <v>265</v>
      </c>
      <c r="AE395" t="s">
        <v>265</v>
      </c>
      <c r="AF395" t="s">
        <v>267</v>
      </c>
      <c r="AG395" t="s">
        <v>265</v>
      </c>
      <c r="AH395" t="s">
        <v>265</v>
      </c>
      <c r="AI395" t="s">
        <v>265</v>
      </c>
      <c r="AJ395" t="s">
        <v>265</v>
      </c>
      <c r="AL395" t="str">
        <f>IF(Sudan_News12[[#This Row],[relevancy_classification_english]]="Relevant","مناسب",IF(Sudan_News12[[#This Row],[relevancy_classification_english]]="Relevant","عَرَضِيّ",""))</f>
        <v/>
      </c>
      <c r="AN395" t="str">
        <f>IF(Sudan_News12[[#This Row],[sentiment_analysis_english]]="Negative","سلبي",IF(Sudan_News12[[#This Row],[sentiment_analysis_english]]="Neutral","حيادي",IF(Sudan_News12[[#This Row],[sentiment_analysis_english]]="Positive","إيجابي","")))</f>
        <v/>
      </c>
      <c r="AO395" t="e">
        <f>INDEX(TextClassificationList[],MATCH(Sudan_News12[[#This Row],[text_classification_arabic]],TextClassificationList[text_classification_arabic],0),1)</f>
        <v>#N/A</v>
      </c>
      <c r="AQ395" t="e">
        <f>INDEX(TextClassificationList[],MATCH(Sudan_News12[[#This Row],[text_classification_arabic2]],TextClassificationList[text_classification_arabic],0),1)</f>
        <v>#N/A</v>
      </c>
      <c r="AS395" t="e">
        <f>INDEX(TextClassificationList[],MATCH(Sudan_News12[[#This Row],[text_classification_arabic3]],TextClassificationList[text_classification_arabic],0),1)</f>
        <v>#N/A</v>
      </c>
      <c r="AU395" t="e">
        <f>INDEX(TextClassificationList[],MATCH(Sudan_News12[[#This Row],[text_classification_arabic4]],TextClassificationList[text_classification_arabic],0),1)</f>
        <v>#N/A</v>
      </c>
      <c r="AW395" t="e">
        <f>INDEX(TextClassificationList[],MATCH(Sudan_News12[[#This Row],[text_classification_arabic5]],TextClassificationList[text_classification_arabic],0),1)</f>
        <v>#N/A</v>
      </c>
    </row>
    <row r="396" spans="1:49" x14ac:dyDescent="0.2">
      <c r="A396">
        <v>1.4893272286682849E+18</v>
      </c>
      <c r="B396">
        <v>1.4893272286682849E+18</v>
      </c>
      <c r="C396" t="s">
        <v>1858</v>
      </c>
      <c r="D396" s="1">
        <v>44595</v>
      </c>
      <c r="E396" s="2">
        <v>0.91500000000000004</v>
      </c>
      <c r="F396">
        <v>200</v>
      </c>
      <c r="G396">
        <v>1889611729</v>
      </c>
      <c r="H396" t="s">
        <v>354</v>
      </c>
      <c r="I396" t="s">
        <v>355</v>
      </c>
      <c r="J396" t="s">
        <v>265</v>
      </c>
      <c r="K396" t="s">
        <v>1859</v>
      </c>
      <c r="L396" t="s">
        <v>266</v>
      </c>
      <c r="M396" t="s">
        <v>267</v>
      </c>
      <c r="N396" t="s">
        <v>267</v>
      </c>
      <c r="O396" t="s">
        <v>267</v>
      </c>
      <c r="P396">
        <v>0</v>
      </c>
      <c r="Q396">
        <v>1</v>
      </c>
      <c r="R396">
        <v>1</v>
      </c>
      <c r="S396" t="s">
        <v>267</v>
      </c>
      <c r="T396" t="s">
        <v>267</v>
      </c>
      <c r="U396" t="s">
        <v>1860</v>
      </c>
      <c r="V396" t="b">
        <v>0</v>
      </c>
      <c r="W396" t="s">
        <v>265</v>
      </c>
      <c r="X396">
        <v>0</v>
      </c>
      <c r="Y396" t="s">
        <v>265</v>
      </c>
      <c r="Z396" t="s">
        <v>265</v>
      </c>
      <c r="AA396" t="s">
        <v>265</v>
      </c>
      <c r="AB396" t="s">
        <v>265</v>
      </c>
      <c r="AC396" t="s">
        <v>265</v>
      </c>
      <c r="AD396" t="s">
        <v>265</v>
      </c>
      <c r="AE396" t="s">
        <v>265</v>
      </c>
      <c r="AF396" t="s">
        <v>267</v>
      </c>
      <c r="AG396" t="s">
        <v>265</v>
      </c>
      <c r="AH396" t="s">
        <v>265</v>
      </c>
      <c r="AI396" t="s">
        <v>265</v>
      </c>
      <c r="AJ396" t="s">
        <v>265</v>
      </c>
      <c r="AL396" t="str">
        <f>IF(Sudan_News12[[#This Row],[relevancy_classification_english]]="Relevant","مناسب",IF(Sudan_News12[[#This Row],[relevancy_classification_english]]="Relevant","عَرَضِيّ",""))</f>
        <v/>
      </c>
      <c r="AN396" t="str">
        <f>IF(Sudan_News12[[#This Row],[sentiment_analysis_english]]="Negative","سلبي",IF(Sudan_News12[[#This Row],[sentiment_analysis_english]]="Neutral","حيادي",IF(Sudan_News12[[#This Row],[sentiment_analysis_english]]="Positive","إيجابي","")))</f>
        <v/>
      </c>
      <c r="AO396" t="e">
        <f>INDEX(TextClassificationList[],MATCH(Sudan_News12[[#This Row],[text_classification_arabic]],TextClassificationList[text_classification_arabic],0),1)</f>
        <v>#N/A</v>
      </c>
      <c r="AQ396" t="e">
        <f>INDEX(TextClassificationList[],MATCH(Sudan_News12[[#This Row],[text_classification_arabic2]],TextClassificationList[text_classification_arabic],0),1)</f>
        <v>#N/A</v>
      </c>
      <c r="AS396" t="e">
        <f>INDEX(TextClassificationList[],MATCH(Sudan_News12[[#This Row],[text_classification_arabic3]],TextClassificationList[text_classification_arabic],0),1)</f>
        <v>#N/A</v>
      </c>
      <c r="AU396" t="e">
        <f>INDEX(TextClassificationList[],MATCH(Sudan_News12[[#This Row],[text_classification_arabic4]],TextClassificationList[text_classification_arabic],0),1)</f>
        <v>#N/A</v>
      </c>
      <c r="AW396" t="e">
        <f>INDEX(TextClassificationList[],MATCH(Sudan_News12[[#This Row],[text_classification_arabic5]],TextClassificationList[text_classification_arabic],0),1)</f>
        <v>#N/A</v>
      </c>
    </row>
    <row r="397" spans="1:49" x14ac:dyDescent="0.2">
      <c r="A397">
        <v>1.489326468744233E+18</v>
      </c>
      <c r="B397">
        <v>1.489326468744233E+18</v>
      </c>
      <c r="C397" t="s">
        <v>1861</v>
      </c>
      <c r="D397" s="1">
        <v>44595</v>
      </c>
      <c r="E397" s="2">
        <v>0.91290509259259256</v>
      </c>
      <c r="F397">
        <v>200</v>
      </c>
      <c r="G397">
        <v>1889611729</v>
      </c>
      <c r="H397" t="s">
        <v>354</v>
      </c>
      <c r="I397" t="s">
        <v>355</v>
      </c>
      <c r="J397" t="s">
        <v>265</v>
      </c>
      <c r="K397" t="s">
        <v>1862</v>
      </c>
      <c r="L397" t="s">
        <v>273</v>
      </c>
      <c r="M397" t="s">
        <v>267</v>
      </c>
      <c r="N397" t="s">
        <v>1863</v>
      </c>
      <c r="O397" t="s">
        <v>267</v>
      </c>
      <c r="P397">
        <v>0</v>
      </c>
      <c r="Q397">
        <v>0</v>
      </c>
      <c r="R397">
        <v>0</v>
      </c>
      <c r="S397" t="s">
        <v>267</v>
      </c>
      <c r="T397" t="s">
        <v>267</v>
      </c>
      <c r="U397" t="s">
        <v>1864</v>
      </c>
      <c r="V397" t="b">
        <v>0</v>
      </c>
      <c r="W397" t="s">
        <v>265</v>
      </c>
      <c r="X397">
        <v>0</v>
      </c>
      <c r="Y397" t="s">
        <v>265</v>
      </c>
      <c r="Z397" t="s">
        <v>265</v>
      </c>
      <c r="AA397" t="s">
        <v>265</v>
      </c>
      <c r="AB397" t="s">
        <v>265</v>
      </c>
      <c r="AC397" t="s">
        <v>265</v>
      </c>
      <c r="AD397" t="s">
        <v>265</v>
      </c>
      <c r="AE397" t="s">
        <v>265</v>
      </c>
      <c r="AF397" t="s">
        <v>267</v>
      </c>
      <c r="AG397" t="s">
        <v>265</v>
      </c>
      <c r="AH397" t="s">
        <v>265</v>
      </c>
      <c r="AI397" t="s">
        <v>265</v>
      </c>
      <c r="AJ397" t="s">
        <v>265</v>
      </c>
      <c r="AL397" t="str">
        <f>IF(Sudan_News12[[#This Row],[relevancy_classification_english]]="Relevant","مناسب",IF(Sudan_News12[[#This Row],[relevancy_classification_english]]="Relevant","عَرَضِيّ",""))</f>
        <v/>
      </c>
      <c r="AN397" t="str">
        <f>IF(Sudan_News12[[#This Row],[sentiment_analysis_english]]="Negative","سلبي",IF(Sudan_News12[[#This Row],[sentiment_analysis_english]]="Neutral","حيادي",IF(Sudan_News12[[#This Row],[sentiment_analysis_english]]="Positive","إيجابي","")))</f>
        <v/>
      </c>
      <c r="AO397" t="e">
        <f>INDEX(TextClassificationList[],MATCH(Sudan_News12[[#This Row],[text_classification_arabic]],TextClassificationList[text_classification_arabic],0),1)</f>
        <v>#N/A</v>
      </c>
      <c r="AQ397" t="e">
        <f>INDEX(TextClassificationList[],MATCH(Sudan_News12[[#This Row],[text_classification_arabic2]],TextClassificationList[text_classification_arabic],0),1)</f>
        <v>#N/A</v>
      </c>
      <c r="AS397" t="e">
        <f>INDEX(TextClassificationList[],MATCH(Sudan_News12[[#This Row],[text_classification_arabic3]],TextClassificationList[text_classification_arabic],0),1)</f>
        <v>#N/A</v>
      </c>
      <c r="AU397" t="e">
        <f>INDEX(TextClassificationList[],MATCH(Sudan_News12[[#This Row],[text_classification_arabic4]],TextClassificationList[text_classification_arabic],0),1)</f>
        <v>#N/A</v>
      </c>
      <c r="AW397" t="e">
        <f>INDEX(TextClassificationList[],MATCH(Sudan_News12[[#This Row],[text_classification_arabic5]],TextClassificationList[text_classification_arabic],0),1)</f>
        <v>#N/A</v>
      </c>
    </row>
    <row r="398" spans="1:49" x14ac:dyDescent="0.2">
      <c r="A398">
        <v>1.4893262787422659E+18</v>
      </c>
      <c r="B398">
        <v>1.4893262787422659E+18</v>
      </c>
      <c r="C398" t="s">
        <v>1865</v>
      </c>
      <c r="D398" s="1">
        <v>44595</v>
      </c>
      <c r="E398" s="2">
        <v>0.91237268518518522</v>
      </c>
      <c r="F398">
        <v>200</v>
      </c>
      <c r="G398">
        <v>1889611729</v>
      </c>
      <c r="H398" t="s">
        <v>354</v>
      </c>
      <c r="I398" t="s">
        <v>355</v>
      </c>
      <c r="J398" t="s">
        <v>265</v>
      </c>
      <c r="K398" t="s">
        <v>1866</v>
      </c>
      <c r="L398" t="s">
        <v>273</v>
      </c>
      <c r="M398" t="s">
        <v>267</v>
      </c>
      <c r="N398" t="s">
        <v>1867</v>
      </c>
      <c r="O398" t="s">
        <v>267</v>
      </c>
      <c r="P398">
        <v>0</v>
      </c>
      <c r="Q398">
        <v>0</v>
      </c>
      <c r="R398">
        <v>1</v>
      </c>
      <c r="S398" t="s">
        <v>267</v>
      </c>
      <c r="T398" t="s">
        <v>267</v>
      </c>
      <c r="U398" t="s">
        <v>1868</v>
      </c>
      <c r="V398" t="b">
        <v>0</v>
      </c>
      <c r="W398" t="s">
        <v>265</v>
      </c>
      <c r="X398">
        <v>0</v>
      </c>
      <c r="Y398" t="s">
        <v>265</v>
      </c>
      <c r="Z398" t="s">
        <v>265</v>
      </c>
      <c r="AA398" t="s">
        <v>265</v>
      </c>
      <c r="AB398" t="s">
        <v>265</v>
      </c>
      <c r="AC398" t="s">
        <v>265</v>
      </c>
      <c r="AD398" t="s">
        <v>265</v>
      </c>
      <c r="AE398" t="s">
        <v>265</v>
      </c>
      <c r="AF398" t="s">
        <v>267</v>
      </c>
      <c r="AG398" t="s">
        <v>265</v>
      </c>
      <c r="AH398" t="s">
        <v>265</v>
      </c>
      <c r="AI398" t="s">
        <v>265</v>
      </c>
      <c r="AJ398" t="s">
        <v>265</v>
      </c>
      <c r="AL398" t="str">
        <f>IF(Sudan_News12[[#This Row],[relevancy_classification_english]]="Relevant","مناسب",IF(Sudan_News12[[#This Row],[relevancy_classification_english]]="Relevant","عَرَضِيّ",""))</f>
        <v/>
      </c>
      <c r="AN398" t="str">
        <f>IF(Sudan_News12[[#This Row],[sentiment_analysis_english]]="Negative","سلبي",IF(Sudan_News12[[#This Row],[sentiment_analysis_english]]="Neutral","حيادي",IF(Sudan_News12[[#This Row],[sentiment_analysis_english]]="Positive","إيجابي","")))</f>
        <v/>
      </c>
      <c r="AO398" t="e">
        <f>INDEX(TextClassificationList[],MATCH(Sudan_News12[[#This Row],[text_classification_arabic]],TextClassificationList[text_classification_arabic],0),1)</f>
        <v>#N/A</v>
      </c>
      <c r="AQ398" t="e">
        <f>INDEX(TextClassificationList[],MATCH(Sudan_News12[[#This Row],[text_classification_arabic2]],TextClassificationList[text_classification_arabic],0),1)</f>
        <v>#N/A</v>
      </c>
      <c r="AS398" t="e">
        <f>INDEX(TextClassificationList[],MATCH(Sudan_News12[[#This Row],[text_classification_arabic3]],TextClassificationList[text_classification_arabic],0),1)</f>
        <v>#N/A</v>
      </c>
      <c r="AU398" t="e">
        <f>INDEX(TextClassificationList[],MATCH(Sudan_News12[[#This Row],[text_classification_arabic4]],TextClassificationList[text_classification_arabic],0),1)</f>
        <v>#N/A</v>
      </c>
      <c r="AW398" t="e">
        <f>INDEX(TextClassificationList[],MATCH(Sudan_News12[[#This Row],[text_classification_arabic5]],TextClassificationList[text_classification_arabic],0),1)</f>
        <v>#N/A</v>
      </c>
    </row>
    <row r="399" spans="1:49" x14ac:dyDescent="0.2">
      <c r="A399">
        <v>1.4892623384274043E+18</v>
      </c>
      <c r="B399">
        <v>1.4892623384274043E+18</v>
      </c>
      <c r="C399" t="s">
        <v>1869</v>
      </c>
      <c r="D399" s="1">
        <v>44595</v>
      </c>
      <c r="E399" s="2">
        <v>0.73593750000000002</v>
      </c>
      <c r="F399">
        <v>200</v>
      </c>
      <c r="G399">
        <v>1889611729</v>
      </c>
      <c r="H399" t="s">
        <v>354</v>
      </c>
      <c r="I399" t="s">
        <v>355</v>
      </c>
      <c r="J399" t="s">
        <v>265</v>
      </c>
      <c r="K399" t="s">
        <v>1870</v>
      </c>
      <c r="L399" t="s">
        <v>266</v>
      </c>
      <c r="M399" t="s">
        <v>267</v>
      </c>
      <c r="N399" t="s">
        <v>267</v>
      </c>
      <c r="O399" t="s">
        <v>267</v>
      </c>
      <c r="P399">
        <v>0</v>
      </c>
      <c r="Q399">
        <v>0</v>
      </c>
      <c r="R399">
        <v>0</v>
      </c>
      <c r="S399" t="s">
        <v>267</v>
      </c>
      <c r="T399" t="s">
        <v>267</v>
      </c>
      <c r="U399" t="s">
        <v>1871</v>
      </c>
      <c r="V399" t="b">
        <v>0</v>
      </c>
      <c r="W399" t="s">
        <v>265</v>
      </c>
      <c r="X399">
        <v>0</v>
      </c>
      <c r="Y399" t="s">
        <v>265</v>
      </c>
      <c r="Z399" t="s">
        <v>265</v>
      </c>
      <c r="AA399" t="s">
        <v>265</v>
      </c>
      <c r="AB399" t="s">
        <v>265</v>
      </c>
      <c r="AC399" t="s">
        <v>265</v>
      </c>
      <c r="AD399" t="s">
        <v>265</v>
      </c>
      <c r="AE399" t="s">
        <v>265</v>
      </c>
      <c r="AF399" t="s">
        <v>267</v>
      </c>
      <c r="AG399" t="s">
        <v>265</v>
      </c>
      <c r="AH399" t="s">
        <v>265</v>
      </c>
      <c r="AI399" t="s">
        <v>265</v>
      </c>
      <c r="AJ399" t="s">
        <v>265</v>
      </c>
      <c r="AL399" t="str">
        <f>IF(Sudan_News12[[#This Row],[relevancy_classification_english]]="Relevant","مناسب",IF(Sudan_News12[[#This Row],[relevancy_classification_english]]="Relevant","عَرَضِيّ",""))</f>
        <v/>
      </c>
      <c r="AN399" t="str">
        <f>IF(Sudan_News12[[#This Row],[sentiment_analysis_english]]="Negative","سلبي",IF(Sudan_News12[[#This Row],[sentiment_analysis_english]]="Neutral","حيادي",IF(Sudan_News12[[#This Row],[sentiment_analysis_english]]="Positive","إيجابي","")))</f>
        <v/>
      </c>
      <c r="AO399" t="e">
        <f>INDEX(TextClassificationList[],MATCH(Sudan_News12[[#This Row],[text_classification_arabic]],TextClassificationList[text_classification_arabic],0),1)</f>
        <v>#N/A</v>
      </c>
      <c r="AQ399" t="e">
        <f>INDEX(TextClassificationList[],MATCH(Sudan_News12[[#This Row],[text_classification_arabic2]],TextClassificationList[text_classification_arabic],0),1)</f>
        <v>#N/A</v>
      </c>
      <c r="AS399" t="e">
        <f>INDEX(TextClassificationList[],MATCH(Sudan_News12[[#This Row],[text_classification_arabic3]],TextClassificationList[text_classification_arabic],0),1)</f>
        <v>#N/A</v>
      </c>
      <c r="AU399" t="e">
        <f>INDEX(TextClassificationList[],MATCH(Sudan_News12[[#This Row],[text_classification_arabic4]],TextClassificationList[text_classification_arabic],0),1)</f>
        <v>#N/A</v>
      </c>
      <c r="AW399" t="e">
        <f>INDEX(TextClassificationList[],MATCH(Sudan_News12[[#This Row],[text_classification_arabic5]],TextClassificationList[text_classification_arabic],0),1)</f>
        <v>#N/A</v>
      </c>
    </row>
    <row r="400" spans="1:49" x14ac:dyDescent="0.2">
      <c r="A400">
        <v>1.4882491131415224E+18</v>
      </c>
      <c r="B400">
        <v>1.4882491131415224E+18</v>
      </c>
      <c r="C400" t="s">
        <v>1872</v>
      </c>
      <c r="D400" s="1">
        <v>44592</v>
      </c>
      <c r="E400" s="2">
        <v>0.93996527777777783</v>
      </c>
      <c r="F400">
        <v>200</v>
      </c>
      <c r="G400">
        <v>1889611729</v>
      </c>
      <c r="H400" t="s">
        <v>354</v>
      </c>
      <c r="I400" t="s">
        <v>355</v>
      </c>
      <c r="J400" t="s">
        <v>265</v>
      </c>
      <c r="K400" t="s">
        <v>1873</v>
      </c>
      <c r="L400" t="s">
        <v>266</v>
      </c>
      <c r="M400" t="s">
        <v>267</v>
      </c>
      <c r="N400" t="s">
        <v>267</v>
      </c>
      <c r="O400" t="s">
        <v>267</v>
      </c>
      <c r="P400">
        <v>0</v>
      </c>
      <c r="Q400">
        <v>0</v>
      </c>
      <c r="R400">
        <v>0</v>
      </c>
      <c r="S400" t="s">
        <v>267</v>
      </c>
      <c r="T400" t="s">
        <v>267</v>
      </c>
      <c r="U400" t="s">
        <v>1874</v>
      </c>
      <c r="V400" t="b">
        <v>0</v>
      </c>
      <c r="W400" t="s">
        <v>265</v>
      </c>
      <c r="X400">
        <v>0</v>
      </c>
      <c r="Y400" t="s">
        <v>265</v>
      </c>
      <c r="Z400" t="s">
        <v>265</v>
      </c>
      <c r="AA400" t="s">
        <v>265</v>
      </c>
      <c r="AB400" t="s">
        <v>265</v>
      </c>
      <c r="AC400" t="s">
        <v>265</v>
      </c>
      <c r="AD400" t="s">
        <v>265</v>
      </c>
      <c r="AE400" t="s">
        <v>265</v>
      </c>
      <c r="AF400" t="s">
        <v>267</v>
      </c>
      <c r="AG400" t="s">
        <v>265</v>
      </c>
      <c r="AH400" t="s">
        <v>265</v>
      </c>
      <c r="AI400" t="s">
        <v>265</v>
      </c>
      <c r="AJ400" t="s">
        <v>265</v>
      </c>
      <c r="AL400" t="str">
        <f>IF(Sudan_News12[[#This Row],[relevancy_classification_english]]="Relevant","مناسب",IF(Sudan_News12[[#This Row],[relevancy_classification_english]]="Relevant","عَرَضِيّ",""))</f>
        <v/>
      </c>
      <c r="AN400" t="str">
        <f>IF(Sudan_News12[[#This Row],[sentiment_analysis_english]]="Negative","سلبي",IF(Sudan_News12[[#This Row],[sentiment_analysis_english]]="Neutral","حيادي",IF(Sudan_News12[[#This Row],[sentiment_analysis_english]]="Positive","إيجابي","")))</f>
        <v/>
      </c>
      <c r="AO400" t="e">
        <f>INDEX(TextClassificationList[],MATCH(Sudan_News12[[#This Row],[text_classification_arabic]],TextClassificationList[text_classification_arabic],0),1)</f>
        <v>#N/A</v>
      </c>
      <c r="AQ400" t="e">
        <f>INDEX(TextClassificationList[],MATCH(Sudan_News12[[#This Row],[text_classification_arabic2]],TextClassificationList[text_classification_arabic],0),1)</f>
        <v>#N/A</v>
      </c>
      <c r="AS400" t="e">
        <f>INDEX(TextClassificationList[],MATCH(Sudan_News12[[#This Row],[text_classification_arabic3]],TextClassificationList[text_classification_arabic],0),1)</f>
        <v>#N/A</v>
      </c>
      <c r="AU400" t="e">
        <f>INDEX(TextClassificationList[],MATCH(Sudan_News12[[#This Row],[text_classification_arabic4]],TextClassificationList[text_classification_arabic],0),1)</f>
        <v>#N/A</v>
      </c>
      <c r="AW400" t="e">
        <f>INDEX(TextClassificationList[],MATCH(Sudan_News12[[#This Row],[text_classification_arabic5]],TextClassificationList[text_classification_arabic],0),1)</f>
        <v>#N/A</v>
      </c>
    </row>
    <row r="401" spans="1:49" x14ac:dyDescent="0.2">
      <c r="A401">
        <v>1.4882440481587732E+18</v>
      </c>
      <c r="B401">
        <v>1.4882440481587732E+18</v>
      </c>
      <c r="C401" t="s">
        <v>1875</v>
      </c>
      <c r="D401" s="1">
        <v>44592</v>
      </c>
      <c r="E401" s="2">
        <v>0.92598379629629635</v>
      </c>
      <c r="F401">
        <v>200</v>
      </c>
      <c r="G401">
        <v>1889611729</v>
      </c>
      <c r="H401" t="s">
        <v>354</v>
      </c>
      <c r="I401" t="s">
        <v>355</v>
      </c>
      <c r="J401" t="s">
        <v>265</v>
      </c>
      <c r="K401" t="s">
        <v>1876</v>
      </c>
      <c r="L401" t="s">
        <v>273</v>
      </c>
      <c r="M401" t="s">
        <v>267</v>
      </c>
      <c r="N401" t="s">
        <v>1877</v>
      </c>
      <c r="O401" t="s">
        <v>267</v>
      </c>
      <c r="P401">
        <v>0</v>
      </c>
      <c r="Q401">
        <v>0</v>
      </c>
      <c r="R401">
        <v>0</v>
      </c>
      <c r="S401" t="s">
        <v>267</v>
      </c>
      <c r="T401" t="s">
        <v>267</v>
      </c>
      <c r="U401" t="s">
        <v>1878</v>
      </c>
      <c r="V401" t="b">
        <v>0</v>
      </c>
      <c r="W401" t="s">
        <v>265</v>
      </c>
      <c r="X401">
        <v>0</v>
      </c>
      <c r="Y401" t="s">
        <v>265</v>
      </c>
      <c r="Z401" t="s">
        <v>265</v>
      </c>
      <c r="AA401" t="s">
        <v>265</v>
      </c>
      <c r="AB401" t="s">
        <v>265</v>
      </c>
      <c r="AC401" t="s">
        <v>265</v>
      </c>
      <c r="AD401" t="s">
        <v>265</v>
      </c>
      <c r="AE401" t="s">
        <v>265</v>
      </c>
      <c r="AF401" t="s">
        <v>267</v>
      </c>
      <c r="AG401" t="s">
        <v>265</v>
      </c>
      <c r="AH401" t="s">
        <v>265</v>
      </c>
      <c r="AI401" t="s">
        <v>265</v>
      </c>
      <c r="AJ401" t="s">
        <v>265</v>
      </c>
      <c r="AL401" t="str">
        <f>IF(Sudan_News12[[#This Row],[relevancy_classification_english]]="Relevant","مناسب",IF(Sudan_News12[[#This Row],[relevancy_classification_english]]="Relevant","عَرَضِيّ",""))</f>
        <v/>
      </c>
      <c r="AN401" t="str">
        <f>IF(Sudan_News12[[#This Row],[sentiment_analysis_english]]="Negative","سلبي",IF(Sudan_News12[[#This Row],[sentiment_analysis_english]]="Neutral","حيادي",IF(Sudan_News12[[#This Row],[sentiment_analysis_english]]="Positive","إيجابي","")))</f>
        <v/>
      </c>
      <c r="AO401" t="e">
        <f>INDEX(TextClassificationList[],MATCH(Sudan_News12[[#This Row],[text_classification_arabic]],TextClassificationList[text_classification_arabic],0),1)</f>
        <v>#N/A</v>
      </c>
      <c r="AQ401" t="e">
        <f>INDEX(TextClassificationList[],MATCH(Sudan_News12[[#This Row],[text_classification_arabic2]],TextClassificationList[text_classification_arabic],0),1)</f>
        <v>#N/A</v>
      </c>
      <c r="AS401" t="e">
        <f>INDEX(TextClassificationList[],MATCH(Sudan_News12[[#This Row],[text_classification_arabic3]],TextClassificationList[text_classification_arabic],0),1)</f>
        <v>#N/A</v>
      </c>
      <c r="AU401" t="e">
        <f>INDEX(TextClassificationList[],MATCH(Sudan_News12[[#This Row],[text_classification_arabic4]],TextClassificationList[text_classification_arabic],0),1)</f>
        <v>#N/A</v>
      </c>
      <c r="AW401" t="e">
        <f>INDEX(TextClassificationList[],MATCH(Sudan_News12[[#This Row],[text_classification_arabic5]],TextClassificationList[text_classification_arabic],0),1)</f>
        <v>#N/A</v>
      </c>
    </row>
    <row r="402" spans="1:49" x14ac:dyDescent="0.2">
      <c r="A402">
        <v>1.488243033812394E+18</v>
      </c>
      <c r="B402">
        <v>1.488243033812394E+18</v>
      </c>
      <c r="C402" t="s">
        <v>1879</v>
      </c>
      <c r="D402" s="1">
        <v>44592</v>
      </c>
      <c r="E402" s="2">
        <v>0.92319444444444443</v>
      </c>
      <c r="F402">
        <v>200</v>
      </c>
      <c r="G402">
        <v>1889611729</v>
      </c>
      <c r="H402" t="s">
        <v>354</v>
      </c>
      <c r="I402" t="s">
        <v>355</v>
      </c>
      <c r="J402" t="s">
        <v>265</v>
      </c>
      <c r="K402" t="s">
        <v>1880</v>
      </c>
      <c r="L402" t="s">
        <v>266</v>
      </c>
      <c r="M402" t="s">
        <v>267</v>
      </c>
      <c r="N402" t="s">
        <v>267</v>
      </c>
      <c r="O402" t="s">
        <v>1881</v>
      </c>
      <c r="P402">
        <v>0</v>
      </c>
      <c r="Q402">
        <v>0</v>
      </c>
      <c r="R402">
        <v>1</v>
      </c>
      <c r="S402" t="s">
        <v>267</v>
      </c>
      <c r="T402" t="s">
        <v>267</v>
      </c>
      <c r="U402" t="s">
        <v>1882</v>
      </c>
      <c r="V402" t="b">
        <v>0</v>
      </c>
      <c r="W402" t="s">
        <v>265</v>
      </c>
      <c r="X402">
        <v>1</v>
      </c>
      <c r="Y402" t="s">
        <v>1883</v>
      </c>
      <c r="Z402" t="s">
        <v>265</v>
      </c>
      <c r="AA402" t="s">
        <v>265</v>
      </c>
      <c r="AB402" t="s">
        <v>265</v>
      </c>
      <c r="AC402" t="s">
        <v>265</v>
      </c>
      <c r="AD402" t="s">
        <v>265</v>
      </c>
      <c r="AE402" t="s">
        <v>265</v>
      </c>
      <c r="AF402" t="s">
        <v>267</v>
      </c>
      <c r="AG402" t="s">
        <v>265</v>
      </c>
      <c r="AH402" t="s">
        <v>265</v>
      </c>
      <c r="AI402" t="s">
        <v>265</v>
      </c>
      <c r="AJ402" t="s">
        <v>265</v>
      </c>
      <c r="AL402" t="str">
        <f>IF(Sudan_News12[[#This Row],[relevancy_classification_english]]="Relevant","مناسب",IF(Sudan_News12[[#This Row],[relevancy_classification_english]]="Relevant","عَرَضِيّ",""))</f>
        <v/>
      </c>
      <c r="AN402" t="str">
        <f>IF(Sudan_News12[[#This Row],[sentiment_analysis_english]]="Negative","سلبي",IF(Sudan_News12[[#This Row],[sentiment_analysis_english]]="Neutral","حيادي",IF(Sudan_News12[[#This Row],[sentiment_analysis_english]]="Positive","إيجابي","")))</f>
        <v/>
      </c>
      <c r="AO402" t="e">
        <f>INDEX(TextClassificationList[],MATCH(Sudan_News12[[#This Row],[text_classification_arabic]],TextClassificationList[text_classification_arabic],0),1)</f>
        <v>#N/A</v>
      </c>
      <c r="AQ402" t="e">
        <f>INDEX(TextClassificationList[],MATCH(Sudan_News12[[#This Row],[text_classification_arabic2]],TextClassificationList[text_classification_arabic],0),1)</f>
        <v>#N/A</v>
      </c>
      <c r="AS402" t="e">
        <f>INDEX(TextClassificationList[],MATCH(Sudan_News12[[#This Row],[text_classification_arabic3]],TextClassificationList[text_classification_arabic],0),1)</f>
        <v>#N/A</v>
      </c>
      <c r="AU402" t="e">
        <f>INDEX(TextClassificationList[],MATCH(Sudan_News12[[#This Row],[text_classification_arabic4]],TextClassificationList[text_classification_arabic],0),1)</f>
        <v>#N/A</v>
      </c>
      <c r="AW402" t="e">
        <f>INDEX(TextClassificationList[],MATCH(Sudan_News12[[#This Row],[text_classification_arabic5]],TextClassificationList[text_classification_arabic],0),1)</f>
        <v>#N/A</v>
      </c>
    </row>
    <row r="403" spans="1:49" x14ac:dyDescent="0.2">
      <c r="A403">
        <v>1.4882421605499576E+18</v>
      </c>
      <c r="B403">
        <v>1.4882421605499576E+18</v>
      </c>
      <c r="C403" t="s">
        <v>1884</v>
      </c>
      <c r="D403" s="1">
        <v>44592</v>
      </c>
      <c r="E403" s="2">
        <v>0.92077546296296298</v>
      </c>
      <c r="F403">
        <v>200</v>
      </c>
      <c r="G403">
        <v>1889611729</v>
      </c>
      <c r="H403" t="s">
        <v>354</v>
      </c>
      <c r="I403" t="s">
        <v>355</v>
      </c>
      <c r="J403" t="s">
        <v>265</v>
      </c>
      <c r="K403" t="s">
        <v>1885</v>
      </c>
      <c r="L403" t="s">
        <v>273</v>
      </c>
      <c r="M403" t="s">
        <v>267</v>
      </c>
      <c r="N403" t="s">
        <v>1886</v>
      </c>
      <c r="O403" t="s">
        <v>267</v>
      </c>
      <c r="P403">
        <v>0</v>
      </c>
      <c r="Q403">
        <v>1</v>
      </c>
      <c r="R403">
        <v>0</v>
      </c>
      <c r="S403" t="s">
        <v>267</v>
      </c>
      <c r="T403" t="s">
        <v>267</v>
      </c>
      <c r="U403" t="s">
        <v>1887</v>
      </c>
      <c r="V403" t="b">
        <v>0</v>
      </c>
      <c r="W403" t="s">
        <v>265</v>
      </c>
      <c r="X403">
        <v>0</v>
      </c>
      <c r="Y403" t="s">
        <v>265</v>
      </c>
      <c r="Z403" t="s">
        <v>265</v>
      </c>
      <c r="AA403" t="s">
        <v>265</v>
      </c>
      <c r="AB403" t="s">
        <v>265</v>
      </c>
      <c r="AC403" t="s">
        <v>265</v>
      </c>
      <c r="AD403" t="s">
        <v>265</v>
      </c>
      <c r="AE403" t="s">
        <v>265</v>
      </c>
      <c r="AF403" t="s">
        <v>267</v>
      </c>
      <c r="AG403" t="s">
        <v>265</v>
      </c>
      <c r="AH403" t="s">
        <v>265</v>
      </c>
      <c r="AI403" t="s">
        <v>265</v>
      </c>
      <c r="AJ403" t="s">
        <v>265</v>
      </c>
      <c r="AL403" t="str">
        <f>IF(Sudan_News12[[#This Row],[relevancy_classification_english]]="Relevant","مناسب",IF(Sudan_News12[[#This Row],[relevancy_classification_english]]="Relevant","عَرَضِيّ",""))</f>
        <v/>
      </c>
      <c r="AN403" t="str">
        <f>IF(Sudan_News12[[#This Row],[sentiment_analysis_english]]="Negative","سلبي",IF(Sudan_News12[[#This Row],[sentiment_analysis_english]]="Neutral","حيادي",IF(Sudan_News12[[#This Row],[sentiment_analysis_english]]="Positive","إيجابي","")))</f>
        <v/>
      </c>
      <c r="AO403" t="e">
        <f>INDEX(TextClassificationList[],MATCH(Sudan_News12[[#This Row],[text_classification_arabic]],TextClassificationList[text_classification_arabic],0),1)</f>
        <v>#N/A</v>
      </c>
      <c r="AQ403" t="e">
        <f>INDEX(TextClassificationList[],MATCH(Sudan_News12[[#This Row],[text_classification_arabic2]],TextClassificationList[text_classification_arabic],0),1)</f>
        <v>#N/A</v>
      </c>
      <c r="AS403" t="e">
        <f>INDEX(TextClassificationList[],MATCH(Sudan_News12[[#This Row],[text_classification_arabic3]],TextClassificationList[text_classification_arabic],0),1)</f>
        <v>#N/A</v>
      </c>
      <c r="AU403" t="e">
        <f>INDEX(TextClassificationList[],MATCH(Sudan_News12[[#This Row],[text_classification_arabic4]],TextClassificationList[text_classification_arabic],0),1)</f>
        <v>#N/A</v>
      </c>
      <c r="AW403" t="e">
        <f>INDEX(TextClassificationList[],MATCH(Sudan_News12[[#This Row],[text_classification_arabic5]],TextClassificationList[text_classification_arabic],0),1)</f>
        <v>#N/A</v>
      </c>
    </row>
    <row r="404" spans="1:49" x14ac:dyDescent="0.2">
      <c r="A404">
        <v>1.4882007566541906E+18</v>
      </c>
      <c r="B404">
        <v>1.4882007566541906E+18</v>
      </c>
      <c r="C404" t="s">
        <v>1888</v>
      </c>
      <c r="D404" s="1">
        <v>44592</v>
      </c>
      <c r="E404" s="2">
        <v>0.80652777777777773</v>
      </c>
      <c r="F404">
        <v>200</v>
      </c>
      <c r="G404">
        <v>1889611729</v>
      </c>
      <c r="H404" t="s">
        <v>354</v>
      </c>
      <c r="I404" t="s">
        <v>355</v>
      </c>
      <c r="J404" t="s">
        <v>265</v>
      </c>
      <c r="K404" t="s">
        <v>1889</v>
      </c>
      <c r="L404" t="s">
        <v>273</v>
      </c>
      <c r="M404" t="s">
        <v>267</v>
      </c>
      <c r="N404" t="s">
        <v>1890</v>
      </c>
      <c r="O404" t="s">
        <v>267</v>
      </c>
      <c r="P404">
        <v>0</v>
      </c>
      <c r="Q404">
        <v>0</v>
      </c>
      <c r="R404">
        <v>0</v>
      </c>
      <c r="S404" t="s">
        <v>267</v>
      </c>
      <c r="T404" t="s">
        <v>267</v>
      </c>
      <c r="U404" t="s">
        <v>1891</v>
      </c>
      <c r="V404" t="b">
        <v>0</v>
      </c>
      <c r="W404" t="s">
        <v>265</v>
      </c>
      <c r="X404">
        <v>0</v>
      </c>
      <c r="Y404" t="s">
        <v>265</v>
      </c>
      <c r="Z404" t="s">
        <v>265</v>
      </c>
      <c r="AA404" t="s">
        <v>265</v>
      </c>
      <c r="AB404" t="s">
        <v>265</v>
      </c>
      <c r="AC404" t="s">
        <v>265</v>
      </c>
      <c r="AD404" t="s">
        <v>265</v>
      </c>
      <c r="AE404" t="s">
        <v>265</v>
      </c>
      <c r="AF404" t="s">
        <v>267</v>
      </c>
      <c r="AG404" t="s">
        <v>265</v>
      </c>
      <c r="AH404" t="s">
        <v>265</v>
      </c>
      <c r="AI404" t="s">
        <v>265</v>
      </c>
      <c r="AJ404" t="s">
        <v>265</v>
      </c>
      <c r="AL404" t="str">
        <f>IF(Sudan_News12[[#This Row],[relevancy_classification_english]]="Relevant","مناسب",IF(Sudan_News12[[#This Row],[relevancy_classification_english]]="Relevant","عَرَضِيّ",""))</f>
        <v/>
      </c>
      <c r="AN404" t="str">
        <f>IF(Sudan_News12[[#This Row],[sentiment_analysis_english]]="Negative","سلبي",IF(Sudan_News12[[#This Row],[sentiment_analysis_english]]="Neutral","حيادي",IF(Sudan_News12[[#This Row],[sentiment_analysis_english]]="Positive","إيجابي","")))</f>
        <v/>
      </c>
      <c r="AO404" t="e">
        <f>INDEX(TextClassificationList[],MATCH(Sudan_News12[[#This Row],[text_classification_arabic]],TextClassificationList[text_classification_arabic],0),1)</f>
        <v>#N/A</v>
      </c>
      <c r="AQ404" t="e">
        <f>INDEX(TextClassificationList[],MATCH(Sudan_News12[[#This Row],[text_classification_arabic2]],TextClassificationList[text_classification_arabic],0),1)</f>
        <v>#N/A</v>
      </c>
      <c r="AS404" t="e">
        <f>INDEX(TextClassificationList[],MATCH(Sudan_News12[[#This Row],[text_classification_arabic3]],TextClassificationList[text_classification_arabic],0),1)</f>
        <v>#N/A</v>
      </c>
      <c r="AU404" t="e">
        <f>INDEX(TextClassificationList[],MATCH(Sudan_News12[[#This Row],[text_classification_arabic4]],TextClassificationList[text_classification_arabic],0),1)</f>
        <v>#N/A</v>
      </c>
      <c r="AW404" t="e">
        <f>INDEX(TextClassificationList[],MATCH(Sudan_News12[[#This Row],[text_classification_arabic5]],TextClassificationList[text_classification_arabic],0),1)</f>
        <v>#N/A</v>
      </c>
    </row>
    <row r="405" spans="1:49" x14ac:dyDescent="0.2">
      <c r="A405">
        <v>1.4882004855637402E+18</v>
      </c>
      <c r="B405">
        <v>1.4882004855637402E+18</v>
      </c>
      <c r="C405" t="s">
        <v>1892</v>
      </c>
      <c r="D405" s="1">
        <v>44592</v>
      </c>
      <c r="E405" s="2">
        <v>0.80577546296296299</v>
      </c>
      <c r="F405">
        <v>200</v>
      </c>
      <c r="G405">
        <v>1889611729</v>
      </c>
      <c r="H405" t="s">
        <v>354</v>
      </c>
      <c r="I405" t="s">
        <v>355</v>
      </c>
      <c r="J405" t="s">
        <v>265</v>
      </c>
      <c r="K405" t="s">
        <v>1893</v>
      </c>
      <c r="L405" t="s">
        <v>273</v>
      </c>
      <c r="M405" t="s">
        <v>267</v>
      </c>
      <c r="N405" t="s">
        <v>1894</v>
      </c>
      <c r="O405" t="s">
        <v>267</v>
      </c>
      <c r="P405">
        <v>0</v>
      </c>
      <c r="Q405">
        <v>0</v>
      </c>
      <c r="R405">
        <v>0</v>
      </c>
      <c r="S405" t="s">
        <v>267</v>
      </c>
      <c r="T405" t="s">
        <v>267</v>
      </c>
      <c r="U405" t="s">
        <v>1895</v>
      </c>
      <c r="V405" t="b">
        <v>0</v>
      </c>
      <c r="W405" t="s">
        <v>265</v>
      </c>
      <c r="X405">
        <v>0</v>
      </c>
      <c r="Y405" t="s">
        <v>265</v>
      </c>
      <c r="Z405" t="s">
        <v>265</v>
      </c>
      <c r="AA405" t="s">
        <v>265</v>
      </c>
      <c r="AB405" t="s">
        <v>265</v>
      </c>
      <c r="AC405" t="s">
        <v>265</v>
      </c>
      <c r="AD405" t="s">
        <v>265</v>
      </c>
      <c r="AE405" t="s">
        <v>265</v>
      </c>
      <c r="AF405" t="s">
        <v>267</v>
      </c>
      <c r="AG405" t="s">
        <v>265</v>
      </c>
      <c r="AH405" t="s">
        <v>265</v>
      </c>
      <c r="AI405" t="s">
        <v>265</v>
      </c>
      <c r="AJ405" t="s">
        <v>265</v>
      </c>
      <c r="AL405" t="str">
        <f>IF(Sudan_News12[[#This Row],[relevancy_classification_english]]="Relevant","مناسب",IF(Sudan_News12[[#This Row],[relevancy_classification_english]]="Relevant","عَرَضِيّ",""))</f>
        <v/>
      </c>
      <c r="AN405" t="str">
        <f>IF(Sudan_News12[[#This Row],[sentiment_analysis_english]]="Negative","سلبي",IF(Sudan_News12[[#This Row],[sentiment_analysis_english]]="Neutral","حيادي",IF(Sudan_News12[[#This Row],[sentiment_analysis_english]]="Positive","إيجابي","")))</f>
        <v/>
      </c>
      <c r="AO405" t="e">
        <f>INDEX(TextClassificationList[],MATCH(Sudan_News12[[#This Row],[text_classification_arabic]],TextClassificationList[text_classification_arabic],0),1)</f>
        <v>#N/A</v>
      </c>
      <c r="AQ405" t="e">
        <f>INDEX(TextClassificationList[],MATCH(Sudan_News12[[#This Row],[text_classification_arabic2]],TextClassificationList[text_classification_arabic],0),1)</f>
        <v>#N/A</v>
      </c>
      <c r="AS405" t="e">
        <f>INDEX(TextClassificationList[],MATCH(Sudan_News12[[#This Row],[text_classification_arabic3]],TextClassificationList[text_classification_arabic],0),1)</f>
        <v>#N/A</v>
      </c>
      <c r="AU405" t="e">
        <f>INDEX(TextClassificationList[],MATCH(Sudan_News12[[#This Row],[text_classification_arabic4]],TextClassificationList[text_classification_arabic],0),1)</f>
        <v>#N/A</v>
      </c>
      <c r="AW405" t="e">
        <f>INDEX(TextClassificationList[],MATCH(Sudan_News12[[#This Row],[text_classification_arabic5]],TextClassificationList[text_classification_arabic],0),1)</f>
        <v>#N/A</v>
      </c>
    </row>
    <row r="406" spans="1:49" x14ac:dyDescent="0.2">
      <c r="A406">
        <v>1.4881677993442222E+18</v>
      </c>
      <c r="B406">
        <v>1.4881677993442222E+18</v>
      </c>
      <c r="C406" t="s">
        <v>1896</v>
      </c>
      <c r="D406" s="1">
        <v>44592</v>
      </c>
      <c r="E406" s="2">
        <v>0.71557870370370369</v>
      </c>
      <c r="F406">
        <v>200</v>
      </c>
      <c r="G406">
        <v>1889611729</v>
      </c>
      <c r="H406" t="s">
        <v>354</v>
      </c>
      <c r="I406" t="s">
        <v>355</v>
      </c>
      <c r="J406" t="s">
        <v>265</v>
      </c>
      <c r="K406" t="s">
        <v>1897</v>
      </c>
      <c r="L406" t="s">
        <v>273</v>
      </c>
      <c r="M406" t="s">
        <v>267</v>
      </c>
      <c r="N406" t="s">
        <v>1898</v>
      </c>
      <c r="O406" t="s">
        <v>267</v>
      </c>
      <c r="P406">
        <v>0</v>
      </c>
      <c r="Q406">
        <v>0</v>
      </c>
      <c r="R406">
        <v>0</v>
      </c>
      <c r="S406" t="s">
        <v>267</v>
      </c>
      <c r="T406" t="s">
        <v>267</v>
      </c>
      <c r="U406" t="s">
        <v>1899</v>
      </c>
      <c r="V406" t="b">
        <v>0</v>
      </c>
      <c r="W406" t="s">
        <v>265</v>
      </c>
      <c r="X406">
        <v>0</v>
      </c>
      <c r="Y406" t="s">
        <v>265</v>
      </c>
      <c r="Z406" t="s">
        <v>265</v>
      </c>
      <c r="AA406" t="s">
        <v>265</v>
      </c>
      <c r="AB406" t="s">
        <v>265</v>
      </c>
      <c r="AC406" t="s">
        <v>265</v>
      </c>
      <c r="AD406" t="s">
        <v>265</v>
      </c>
      <c r="AE406" t="s">
        <v>265</v>
      </c>
      <c r="AF406" t="s">
        <v>267</v>
      </c>
      <c r="AG406" t="s">
        <v>265</v>
      </c>
      <c r="AH406" t="s">
        <v>265</v>
      </c>
      <c r="AI406" t="s">
        <v>265</v>
      </c>
      <c r="AJ406" t="s">
        <v>265</v>
      </c>
      <c r="AL406" t="str">
        <f>IF(Sudan_News12[[#This Row],[relevancy_classification_english]]="Relevant","مناسب",IF(Sudan_News12[[#This Row],[relevancy_classification_english]]="Relevant","عَرَضِيّ",""))</f>
        <v/>
      </c>
      <c r="AN406" t="str">
        <f>IF(Sudan_News12[[#This Row],[sentiment_analysis_english]]="Negative","سلبي",IF(Sudan_News12[[#This Row],[sentiment_analysis_english]]="Neutral","حيادي",IF(Sudan_News12[[#This Row],[sentiment_analysis_english]]="Positive","إيجابي","")))</f>
        <v/>
      </c>
      <c r="AO406" t="e">
        <f>INDEX(TextClassificationList[],MATCH(Sudan_News12[[#This Row],[text_classification_arabic]],TextClassificationList[text_classification_arabic],0),1)</f>
        <v>#N/A</v>
      </c>
      <c r="AQ406" t="e">
        <f>INDEX(TextClassificationList[],MATCH(Sudan_News12[[#This Row],[text_classification_arabic2]],TextClassificationList[text_classification_arabic],0),1)</f>
        <v>#N/A</v>
      </c>
      <c r="AS406" t="e">
        <f>INDEX(TextClassificationList[],MATCH(Sudan_News12[[#This Row],[text_classification_arabic3]],TextClassificationList[text_classification_arabic],0),1)</f>
        <v>#N/A</v>
      </c>
      <c r="AU406" t="e">
        <f>INDEX(TextClassificationList[],MATCH(Sudan_News12[[#This Row],[text_classification_arabic4]],TextClassificationList[text_classification_arabic],0),1)</f>
        <v>#N/A</v>
      </c>
      <c r="AW406" t="e">
        <f>INDEX(TextClassificationList[],MATCH(Sudan_News12[[#This Row],[text_classification_arabic5]],TextClassificationList[text_classification_arabic],0),1)</f>
        <v>#N/A</v>
      </c>
    </row>
    <row r="407" spans="1:49" x14ac:dyDescent="0.2">
      <c r="A407">
        <v>1.4878142713754501E+18</v>
      </c>
      <c r="B407">
        <v>1.4878142713754501E+18</v>
      </c>
      <c r="C407" t="s">
        <v>1900</v>
      </c>
      <c r="D407" s="1">
        <v>44591</v>
      </c>
      <c r="E407" s="2">
        <v>0.74003472222222222</v>
      </c>
      <c r="F407">
        <v>200</v>
      </c>
      <c r="G407">
        <v>1889611729</v>
      </c>
      <c r="H407" t="s">
        <v>354</v>
      </c>
      <c r="I407" t="s">
        <v>355</v>
      </c>
      <c r="J407" t="s">
        <v>265</v>
      </c>
      <c r="K407" t="s">
        <v>1901</v>
      </c>
      <c r="L407" t="s">
        <v>273</v>
      </c>
      <c r="M407" t="s">
        <v>267</v>
      </c>
      <c r="N407" t="s">
        <v>1902</v>
      </c>
      <c r="O407" t="s">
        <v>267</v>
      </c>
      <c r="P407">
        <v>0</v>
      </c>
      <c r="Q407">
        <v>0</v>
      </c>
      <c r="R407">
        <v>0</v>
      </c>
      <c r="S407" t="s">
        <v>267</v>
      </c>
      <c r="T407" t="s">
        <v>267</v>
      </c>
      <c r="U407" t="s">
        <v>1903</v>
      </c>
      <c r="V407" t="b">
        <v>0</v>
      </c>
      <c r="W407" t="s">
        <v>265</v>
      </c>
      <c r="X407">
        <v>0</v>
      </c>
      <c r="Y407" t="s">
        <v>265</v>
      </c>
      <c r="Z407" t="s">
        <v>265</v>
      </c>
      <c r="AA407" t="s">
        <v>265</v>
      </c>
      <c r="AB407" t="s">
        <v>265</v>
      </c>
      <c r="AC407" t="s">
        <v>265</v>
      </c>
      <c r="AD407" t="s">
        <v>265</v>
      </c>
      <c r="AE407" t="s">
        <v>265</v>
      </c>
      <c r="AF407" t="s">
        <v>267</v>
      </c>
      <c r="AG407" t="s">
        <v>265</v>
      </c>
      <c r="AH407" t="s">
        <v>265</v>
      </c>
      <c r="AI407" t="s">
        <v>265</v>
      </c>
      <c r="AJ407" t="s">
        <v>265</v>
      </c>
      <c r="AL407" t="str">
        <f>IF(Sudan_News12[[#This Row],[relevancy_classification_english]]="Relevant","مناسب",IF(Sudan_News12[[#This Row],[relevancy_classification_english]]="Relevant","عَرَضِيّ",""))</f>
        <v/>
      </c>
      <c r="AN407" t="str">
        <f>IF(Sudan_News12[[#This Row],[sentiment_analysis_english]]="Negative","سلبي",IF(Sudan_News12[[#This Row],[sentiment_analysis_english]]="Neutral","حيادي",IF(Sudan_News12[[#This Row],[sentiment_analysis_english]]="Positive","إيجابي","")))</f>
        <v/>
      </c>
      <c r="AO407" t="e">
        <f>INDEX(TextClassificationList[],MATCH(Sudan_News12[[#This Row],[text_classification_arabic]],TextClassificationList[text_classification_arabic],0),1)</f>
        <v>#N/A</v>
      </c>
      <c r="AQ407" t="e">
        <f>INDEX(TextClassificationList[],MATCH(Sudan_News12[[#This Row],[text_classification_arabic2]],TextClassificationList[text_classification_arabic],0),1)</f>
        <v>#N/A</v>
      </c>
      <c r="AS407" t="e">
        <f>INDEX(TextClassificationList[],MATCH(Sudan_News12[[#This Row],[text_classification_arabic3]],TextClassificationList[text_classification_arabic],0),1)</f>
        <v>#N/A</v>
      </c>
      <c r="AU407" t="e">
        <f>INDEX(TextClassificationList[],MATCH(Sudan_News12[[#This Row],[text_classification_arabic4]],TextClassificationList[text_classification_arabic],0),1)</f>
        <v>#N/A</v>
      </c>
      <c r="AW407" t="e">
        <f>INDEX(TextClassificationList[],MATCH(Sudan_News12[[#This Row],[text_classification_arabic5]],TextClassificationList[text_classification_arabic],0),1)</f>
        <v>#N/A</v>
      </c>
    </row>
    <row r="408" spans="1:49" x14ac:dyDescent="0.2">
      <c r="A408">
        <v>1.487738955747541E+18</v>
      </c>
      <c r="B408">
        <v>1.487738955747541E+18</v>
      </c>
      <c r="C408" t="s">
        <v>1904</v>
      </c>
      <c r="D408" s="1">
        <v>44591</v>
      </c>
      <c r="E408" s="2">
        <v>0.53219907407407407</v>
      </c>
      <c r="F408">
        <v>200</v>
      </c>
      <c r="G408">
        <v>1889611729</v>
      </c>
      <c r="H408" t="s">
        <v>354</v>
      </c>
      <c r="I408" t="s">
        <v>355</v>
      </c>
      <c r="J408" t="s">
        <v>265</v>
      </c>
      <c r="K408" t="s">
        <v>1905</v>
      </c>
      <c r="L408" t="s">
        <v>273</v>
      </c>
      <c r="M408" t="s">
        <v>267</v>
      </c>
      <c r="N408" t="s">
        <v>1906</v>
      </c>
      <c r="O408" t="s">
        <v>267</v>
      </c>
      <c r="P408">
        <v>0</v>
      </c>
      <c r="Q408">
        <v>0</v>
      </c>
      <c r="R408">
        <v>0</v>
      </c>
      <c r="S408" t="s">
        <v>267</v>
      </c>
      <c r="T408" t="s">
        <v>267</v>
      </c>
      <c r="U408" t="s">
        <v>1907</v>
      </c>
      <c r="V408" t="b">
        <v>0</v>
      </c>
      <c r="W408" t="s">
        <v>265</v>
      </c>
      <c r="X408">
        <v>0</v>
      </c>
      <c r="Y408" t="s">
        <v>265</v>
      </c>
      <c r="Z408" t="s">
        <v>265</v>
      </c>
      <c r="AA408" t="s">
        <v>265</v>
      </c>
      <c r="AB408" t="s">
        <v>265</v>
      </c>
      <c r="AC408" t="s">
        <v>265</v>
      </c>
      <c r="AD408" t="s">
        <v>265</v>
      </c>
      <c r="AE408" t="s">
        <v>265</v>
      </c>
      <c r="AF408" t="s">
        <v>267</v>
      </c>
      <c r="AG408" t="s">
        <v>265</v>
      </c>
      <c r="AH408" t="s">
        <v>265</v>
      </c>
      <c r="AI408" t="s">
        <v>265</v>
      </c>
      <c r="AJ408" t="s">
        <v>265</v>
      </c>
      <c r="AL408" t="str">
        <f>IF(Sudan_News12[[#This Row],[relevancy_classification_english]]="Relevant","مناسب",IF(Sudan_News12[[#This Row],[relevancy_classification_english]]="Relevant","عَرَضِيّ",""))</f>
        <v/>
      </c>
      <c r="AN408" t="str">
        <f>IF(Sudan_News12[[#This Row],[sentiment_analysis_english]]="Negative","سلبي",IF(Sudan_News12[[#This Row],[sentiment_analysis_english]]="Neutral","حيادي",IF(Sudan_News12[[#This Row],[sentiment_analysis_english]]="Positive","إيجابي","")))</f>
        <v/>
      </c>
      <c r="AO408" t="e">
        <f>INDEX(TextClassificationList[],MATCH(Sudan_News12[[#This Row],[text_classification_arabic]],TextClassificationList[text_classification_arabic],0),1)</f>
        <v>#N/A</v>
      </c>
      <c r="AQ408" t="e">
        <f>INDEX(TextClassificationList[],MATCH(Sudan_News12[[#This Row],[text_classification_arabic2]],TextClassificationList[text_classification_arabic],0),1)</f>
        <v>#N/A</v>
      </c>
      <c r="AS408" t="e">
        <f>INDEX(TextClassificationList[],MATCH(Sudan_News12[[#This Row],[text_classification_arabic3]],TextClassificationList[text_classification_arabic],0),1)</f>
        <v>#N/A</v>
      </c>
      <c r="AU408" t="e">
        <f>INDEX(TextClassificationList[],MATCH(Sudan_News12[[#This Row],[text_classification_arabic4]],TextClassificationList[text_classification_arabic],0),1)</f>
        <v>#N/A</v>
      </c>
      <c r="AW408" t="e">
        <f>INDEX(TextClassificationList[],MATCH(Sudan_News12[[#This Row],[text_classification_arabic5]],TextClassificationList[text_classification_arabic],0),1)</f>
        <v>#N/A</v>
      </c>
    </row>
    <row r="409" spans="1:49" x14ac:dyDescent="0.2">
      <c r="A409">
        <v>1.4871450401955594E+18</v>
      </c>
      <c r="B409">
        <v>1.4871450401955594E+18</v>
      </c>
      <c r="C409" t="s">
        <v>1908</v>
      </c>
      <c r="D409" s="1">
        <v>44589</v>
      </c>
      <c r="E409" s="2">
        <v>0.89331018518518523</v>
      </c>
      <c r="F409">
        <v>200</v>
      </c>
      <c r="G409">
        <v>1889611729</v>
      </c>
      <c r="H409" t="s">
        <v>354</v>
      </c>
      <c r="I409" t="s">
        <v>355</v>
      </c>
      <c r="J409" t="s">
        <v>265</v>
      </c>
      <c r="K409" t="s">
        <v>1909</v>
      </c>
      <c r="L409" t="s">
        <v>266</v>
      </c>
      <c r="M409" t="s">
        <v>267</v>
      </c>
      <c r="N409" t="s">
        <v>267</v>
      </c>
      <c r="O409" t="s">
        <v>267</v>
      </c>
      <c r="P409">
        <v>0</v>
      </c>
      <c r="Q409">
        <v>5</v>
      </c>
      <c r="R409">
        <v>8</v>
      </c>
      <c r="S409" t="s">
        <v>1910</v>
      </c>
      <c r="T409" t="s">
        <v>267</v>
      </c>
      <c r="U409" t="s">
        <v>1911</v>
      </c>
      <c r="V409" t="b">
        <v>0</v>
      </c>
      <c r="W409" t="s">
        <v>265</v>
      </c>
      <c r="X409">
        <v>0</v>
      </c>
      <c r="Y409" t="s">
        <v>265</v>
      </c>
      <c r="Z409" t="s">
        <v>265</v>
      </c>
      <c r="AA409" t="s">
        <v>265</v>
      </c>
      <c r="AB409" t="s">
        <v>265</v>
      </c>
      <c r="AC409" t="s">
        <v>265</v>
      </c>
      <c r="AD409" t="s">
        <v>265</v>
      </c>
      <c r="AE409" t="s">
        <v>265</v>
      </c>
      <c r="AF409" t="s">
        <v>267</v>
      </c>
      <c r="AG409" t="s">
        <v>265</v>
      </c>
      <c r="AH409" t="s">
        <v>265</v>
      </c>
      <c r="AI409" t="s">
        <v>265</v>
      </c>
      <c r="AJ409" t="s">
        <v>265</v>
      </c>
      <c r="AL409" t="str">
        <f>IF(Sudan_News12[[#This Row],[relevancy_classification_english]]="Relevant","مناسب",IF(Sudan_News12[[#This Row],[relevancy_classification_english]]="Relevant","عَرَضِيّ",""))</f>
        <v/>
      </c>
      <c r="AN409" t="str">
        <f>IF(Sudan_News12[[#This Row],[sentiment_analysis_english]]="Negative","سلبي",IF(Sudan_News12[[#This Row],[sentiment_analysis_english]]="Neutral","حيادي",IF(Sudan_News12[[#This Row],[sentiment_analysis_english]]="Positive","إيجابي","")))</f>
        <v/>
      </c>
      <c r="AO409" t="e">
        <f>INDEX(TextClassificationList[],MATCH(Sudan_News12[[#This Row],[text_classification_arabic]],TextClassificationList[text_classification_arabic],0),1)</f>
        <v>#N/A</v>
      </c>
      <c r="AQ409" t="e">
        <f>INDEX(TextClassificationList[],MATCH(Sudan_News12[[#This Row],[text_classification_arabic2]],TextClassificationList[text_classification_arabic],0),1)</f>
        <v>#N/A</v>
      </c>
      <c r="AS409" t="e">
        <f>INDEX(TextClassificationList[],MATCH(Sudan_News12[[#This Row],[text_classification_arabic3]],TextClassificationList[text_classification_arabic],0),1)</f>
        <v>#N/A</v>
      </c>
      <c r="AU409" t="e">
        <f>INDEX(TextClassificationList[],MATCH(Sudan_News12[[#This Row],[text_classification_arabic4]],TextClassificationList[text_classification_arabic],0),1)</f>
        <v>#N/A</v>
      </c>
      <c r="AW409" t="e">
        <f>INDEX(TextClassificationList[],MATCH(Sudan_News12[[#This Row],[text_classification_arabic5]],TextClassificationList[text_classification_arabic],0),1)</f>
        <v>#N/A</v>
      </c>
    </row>
    <row r="410" spans="1:49" x14ac:dyDescent="0.2">
      <c r="A410">
        <v>1.487106293722665E+18</v>
      </c>
      <c r="B410">
        <v>1.487106293722665E+18</v>
      </c>
      <c r="C410" t="s">
        <v>1912</v>
      </c>
      <c r="D410" s="1">
        <v>44589</v>
      </c>
      <c r="E410" s="2">
        <v>0.78638888888888892</v>
      </c>
      <c r="F410">
        <v>200</v>
      </c>
      <c r="G410">
        <v>1889611729</v>
      </c>
      <c r="H410" t="s">
        <v>354</v>
      </c>
      <c r="I410" t="s">
        <v>355</v>
      </c>
      <c r="J410" t="s">
        <v>265</v>
      </c>
      <c r="K410" t="s">
        <v>1913</v>
      </c>
      <c r="L410" t="s">
        <v>266</v>
      </c>
      <c r="M410" t="s">
        <v>267</v>
      </c>
      <c r="N410" t="s">
        <v>267</v>
      </c>
      <c r="O410" t="s">
        <v>267</v>
      </c>
      <c r="P410">
        <v>0</v>
      </c>
      <c r="Q410">
        <v>1</v>
      </c>
      <c r="R410">
        <v>2</v>
      </c>
      <c r="S410" t="s">
        <v>267</v>
      </c>
      <c r="T410" t="s">
        <v>267</v>
      </c>
      <c r="U410" t="s">
        <v>1914</v>
      </c>
      <c r="V410" t="b">
        <v>0</v>
      </c>
      <c r="W410" t="s">
        <v>265</v>
      </c>
      <c r="X410">
        <v>0</v>
      </c>
      <c r="Y410" t="s">
        <v>265</v>
      </c>
      <c r="Z410" t="s">
        <v>265</v>
      </c>
      <c r="AA410" t="s">
        <v>265</v>
      </c>
      <c r="AB410" t="s">
        <v>265</v>
      </c>
      <c r="AC410" t="s">
        <v>265</v>
      </c>
      <c r="AD410" t="s">
        <v>265</v>
      </c>
      <c r="AE410" t="s">
        <v>265</v>
      </c>
      <c r="AF410" t="s">
        <v>267</v>
      </c>
      <c r="AG410" t="s">
        <v>265</v>
      </c>
      <c r="AH410" t="s">
        <v>265</v>
      </c>
      <c r="AI410" t="s">
        <v>265</v>
      </c>
      <c r="AJ410" t="s">
        <v>265</v>
      </c>
      <c r="AL410" t="str">
        <f>IF(Sudan_News12[[#This Row],[relevancy_classification_english]]="Relevant","مناسب",IF(Sudan_News12[[#This Row],[relevancy_classification_english]]="Relevant","عَرَضِيّ",""))</f>
        <v/>
      </c>
      <c r="AN410" t="str">
        <f>IF(Sudan_News12[[#This Row],[sentiment_analysis_english]]="Negative","سلبي",IF(Sudan_News12[[#This Row],[sentiment_analysis_english]]="Neutral","حيادي",IF(Sudan_News12[[#This Row],[sentiment_analysis_english]]="Positive","إيجابي","")))</f>
        <v/>
      </c>
      <c r="AO410" t="e">
        <f>INDEX(TextClassificationList[],MATCH(Sudan_News12[[#This Row],[text_classification_arabic]],TextClassificationList[text_classification_arabic],0),1)</f>
        <v>#N/A</v>
      </c>
      <c r="AQ410" t="e">
        <f>INDEX(TextClassificationList[],MATCH(Sudan_News12[[#This Row],[text_classification_arabic2]],TextClassificationList[text_classification_arabic],0),1)</f>
        <v>#N/A</v>
      </c>
      <c r="AS410" t="e">
        <f>INDEX(TextClassificationList[],MATCH(Sudan_News12[[#This Row],[text_classification_arabic3]],TextClassificationList[text_classification_arabic],0),1)</f>
        <v>#N/A</v>
      </c>
      <c r="AU410" t="e">
        <f>INDEX(TextClassificationList[],MATCH(Sudan_News12[[#This Row],[text_classification_arabic4]],TextClassificationList[text_classification_arabic],0),1)</f>
        <v>#N/A</v>
      </c>
      <c r="AW410" t="e">
        <f>INDEX(TextClassificationList[],MATCH(Sudan_News12[[#This Row],[text_classification_arabic5]],TextClassificationList[text_classification_arabic],0),1)</f>
        <v>#N/A</v>
      </c>
    </row>
    <row r="411" spans="1:49" x14ac:dyDescent="0.2">
      <c r="A411">
        <v>1.4864209788676096E+18</v>
      </c>
      <c r="B411">
        <v>1.4864209788676096E+18</v>
      </c>
      <c r="C411" t="s">
        <v>1915</v>
      </c>
      <c r="D411" s="1">
        <v>44587</v>
      </c>
      <c r="E411" s="2">
        <v>0.89527777777777773</v>
      </c>
      <c r="F411">
        <v>200</v>
      </c>
      <c r="G411">
        <v>1889611729</v>
      </c>
      <c r="H411" t="s">
        <v>354</v>
      </c>
      <c r="I411" t="s">
        <v>355</v>
      </c>
      <c r="J411" t="s">
        <v>265</v>
      </c>
      <c r="K411" t="s">
        <v>1916</v>
      </c>
      <c r="L411" t="s">
        <v>266</v>
      </c>
      <c r="M411" t="s">
        <v>267</v>
      </c>
      <c r="N411" t="s">
        <v>267</v>
      </c>
      <c r="O411" t="s">
        <v>267</v>
      </c>
      <c r="P411">
        <v>0</v>
      </c>
      <c r="Q411">
        <v>0</v>
      </c>
      <c r="R411">
        <v>2</v>
      </c>
      <c r="S411" t="s">
        <v>267</v>
      </c>
      <c r="T411" t="s">
        <v>267</v>
      </c>
      <c r="U411" t="s">
        <v>1917</v>
      </c>
      <c r="V411" t="b">
        <v>0</v>
      </c>
      <c r="W411" t="s">
        <v>265</v>
      </c>
      <c r="X411">
        <v>0</v>
      </c>
      <c r="Y411" t="s">
        <v>265</v>
      </c>
      <c r="Z411" t="s">
        <v>265</v>
      </c>
      <c r="AA411" t="s">
        <v>265</v>
      </c>
      <c r="AB411" t="s">
        <v>265</v>
      </c>
      <c r="AC411" t="s">
        <v>265</v>
      </c>
      <c r="AD411" t="s">
        <v>265</v>
      </c>
      <c r="AE411" t="s">
        <v>265</v>
      </c>
      <c r="AF411" t="s">
        <v>267</v>
      </c>
      <c r="AG411" t="s">
        <v>265</v>
      </c>
      <c r="AH411" t="s">
        <v>265</v>
      </c>
      <c r="AI411" t="s">
        <v>265</v>
      </c>
      <c r="AJ411" t="s">
        <v>265</v>
      </c>
      <c r="AL411" t="str">
        <f>IF(Sudan_News12[[#This Row],[relevancy_classification_english]]="Relevant","مناسب",IF(Sudan_News12[[#This Row],[relevancy_classification_english]]="Relevant","عَرَضِيّ",""))</f>
        <v/>
      </c>
      <c r="AN411" t="str">
        <f>IF(Sudan_News12[[#This Row],[sentiment_analysis_english]]="Negative","سلبي",IF(Sudan_News12[[#This Row],[sentiment_analysis_english]]="Neutral","حيادي",IF(Sudan_News12[[#This Row],[sentiment_analysis_english]]="Positive","إيجابي","")))</f>
        <v/>
      </c>
      <c r="AO411" t="e">
        <f>INDEX(TextClassificationList[],MATCH(Sudan_News12[[#This Row],[text_classification_arabic]],TextClassificationList[text_classification_arabic],0),1)</f>
        <v>#N/A</v>
      </c>
      <c r="AQ411" t="e">
        <f>INDEX(TextClassificationList[],MATCH(Sudan_News12[[#This Row],[text_classification_arabic2]],TextClassificationList[text_classification_arabic],0),1)</f>
        <v>#N/A</v>
      </c>
      <c r="AS411" t="e">
        <f>INDEX(TextClassificationList[],MATCH(Sudan_News12[[#This Row],[text_classification_arabic3]],TextClassificationList[text_classification_arabic],0),1)</f>
        <v>#N/A</v>
      </c>
      <c r="AU411" t="e">
        <f>INDEX(TextClassificationList[],MATCH(Sudan_News12[[#This Row],[text_classification_arabic4]],TextClassificationList[text_classification_arabic],0),1)</f>
        <v>#N/A</v>
      </c>
      <c r="AW411" t="e">
        <f>INDEX(TextClassificationList[],MATCH(Sudan_News12[[#This Row],[text_classification_arabic5]],TextClassificationList[text_classification_arabic],0),1)</f>
        <v>#N/A</v>
      </c>
    </row>
    <row r="412" spans="1:49" x14ac:dyDescent="0.2">
      <c r="A412">
        <v>1.4857352927787295E+18</v>
      </c>
      <c r="B412">
        <v>1.4857352927787295E+18</v>
      </c>
      <c r="C412" t="s">
        <v>1918</v>
      </c>
      <c r="D412" s="1">
        <v>44586</v>
      </c>
      <c r="E412" s="2">
        <v>3.1481481481481482E-3</v>
      </c>
      <c r="F412">
        <v>200</v>
      </c>
      <c r="G412">
        <v>1889611729</v>
      </c>
      <c r="H412" t="s">
        <v>354</v>
      </c>
      <c r="I412" t="s">
        <v>355</v>
      </c>
      <c r="J412" t="s">
        <v>265</v>
      </c>
      <c r="K412" t="s">
        <v>1919</v>
      </c>
      <c r="L412" t="s">
        <v>266</v>
      </c>
      <c r="M412" t="s">
        <v>267</v>
      </c>
      <c r="N412" t="s">
        <v>267</v>
      </c>
      <c r="O412" t="s">
        <v>267</v>
      </c>
      <c r="P412">
        <v>0</v>
      </c>
      <c r="Q412">
        <v>1</v>
      </c>
      <c r="R412">
        <v>3</v>
      </c>
      <c r="S412" t="s">
        <v>267</v>
      </c>
      <c r="T412" t="s">
        <v>267</v>
      </c>
      <c r="U412" t="s">
        <v>1920</v>
      </c>
      <c r="V412" t="b">
        <v>0</v>
      </c>
      <c r="W412" t="s">
        <v>265</v>
      </c>
      <c r="X412">
        <v>0</v>
      </c>
      <c r="Y412" t="s">
        <v>265</v>
      </c>
      <c r="Z412" t="s">
        <v>265</v>
      </c>
      <c r="AA412" t="s">
        <v>265</v>
      </c>
      <c r="AB412" t="s">
        <v>265</v>
      </c>
      <c r="AC412" t="s">
        <v>265</v>
      </c>
      <c r="AD412" t="s">
        <v>265</v>
      </c>
      <c r="AE412" t="s">
        <v>265</v>
      </c>
      <c r="AF412" t="s">
        <v>267</v>
      </c>
      <c r="AG412" t="s">
        <v>265</v>
      </c>
      <c r="AH412" t="s">
        <v>265</v>
      </c>
      <c r="AI412" t="s">
        <v>265</v>
      </c>
      <c r="AJ412" t="s">
        <v>265</v>
      </c>
      <c r="AL412" t="str">
        <f>IF(Sudan_News12[[#This Row],[relevancy_classification_english]]="Relevant","مناسب",IF(Sudan_News12[[#This Row],[relevancy_classification_english]]="Relevant","عَرَضِيّ",""))</f>
        <v/>
      </c>
      <c r="AN412" t="str">
        <f>IF(Sudan_News12[[#This Row],[sentiment_analysis_english]]="Negative","سلبي",IF(Sudan_News12[[#This Row],[sentiment_analysis_english]]="Neutral","حيادي",IF(Sudan_News12[[#This Row],[sentiment_analysis_english]]="Positive","إيجابي","")))</f>
        <v/>
      </c>
      <c r="AO412" t="e">
        <f>INDEX(TextClassificationList[],MATCH(Sudan_News12[[#This Row],[text_classification_arabic]],TextClassificationList[text_classification_arabic],0),1)</f>
        <v>#N/A</v>
      </c>
      <c r="AQ412" t="e">
        <f>INDEX(TextClassificationList[],MATCH(Sudan_News12[[#This Row],[text_classification_arabic2]],TextClassificationList[text_classification_arabic],0),1)</f>
        <v>#N/A</v>
      </c>
      <c r="AS412" t="e">
        <f>INDEX(TextClassificationList[],MATCH(Sudan_News12[[#This Row],[text_classification_arabic3]],TextClassificationList[text_classification_arabic],0),1)</f>
        <v>#N/A</v>
      </c>
      <c r="AU412" t="e">
        <f>INDEX(TextClassificationList[],MATCH(Sudan_News12[[#This Row],[text_classification_arabic4]],TextClassificationList[text_classification_arabic],0),1)</f>
        <v>#N/A</v>
      </c>
      <c r="AW412" t="e">
        <f>INDEX(TextClassificationList[],MATCH(Sudan_News12[[#This Row],[text_classification_arabic5]],TextClassificationList[text_classification_arabic],0),1)</f>
        <v>#N/A</v>
      </c>
    </row>
    <row r="413" spans="1:49" x14ac:dyDescent="0.2">
      <c r="A413">
        <v>1.4852426577230111E+18</v>
      </c>
      <c r="B413">
        <v>1.4852426577230111E+18</v>
      </c>
      <c r="C413" t="s">
        <v>1921</v>
      </c>
      <c r="D413" s="1">
        <v>44584</v>
      </c>
      <c r="E413" s="2">
        <v>0.64372685185185186</v>
      </c>
      <c r="F413">
        <v>200</v>
      </c>
      <c r="G413">
        <v>1889611729</v>
      </c>
      <c r="H413" t="s">
        <v>354</v>
      </c>
      <c r="I413" t="s">
        <v>355</v>
      </c>
      <c r="J413" t="s">
        <v>265</v>
      </c>
      <c r="K413" t="s">
        <v>1922</v>
      </c>
      <c r="L413" t="s">
        <v>266</v>
      </c>
      <c r="M413" t="s">
        <v>267</v>
      </c>
      <c r="N413" t="s">
        <v>267</v>
      </c>
      <c r="O413" t="s">
        <v>267</v>
      </c>
      <c r="P413">
        <v>0</v>
      </c>
      <c r="Q413">
        <v>0</v>
      </c>
      <c r="R413">
        <v>0</v>
      </c>
      <c r="S413" t="s">
        <v>267</v>
      </c>
      <c r="T413" t="s">
        <v>267</v>
      </c>
      <c r="U413" t="s">
        <v>1923</v>
      </c>
      <c r="V413" t="b">
        <v>0</v>
      </c>
      <c r="W413" t="s">
        <v>265</v>
      </c>
      <c r="X413">
        <v>0</v>
      </c>
      <c r="Y413" t="s">
        <v>265</v>
      </c>
      <c r="Z413" t="s">
        <v>265</v>
      </c>
      <c r="AA413" t="s">
        <v>265</v>
      </c>
      <c r="AB413" t="s">
        <v>265</v>
      </c>
      <c r="AC413" t="s">
        <v>265</v>
      </c>
      <c r="AD413" t="s">
        <v>265</v>
      </c>
      <c r="AE413" t="s">
        <v>265</v>
      </c>
      <c r="AF413" t="s">
        <v>267</v>
      </c>
      <c r="AG413" t="s">
        <v>265</v>
      </c>
      <c r="AH413" t="s">
        <v>265</v>
      </c>
      <c r="AI413" t="s">
        <v>265</v>
      </c>
      <c r="AJ413" t="s">
        <v>265</v>
      </c>
      <c r="AL413" t="str">
        <f>IF(Sudan_News12[[#This Row],[relevancy_classification_english]]="Relevant","مناسب",IF(Sudan_News12[[#This Row],[relevancy_classification_english]]="Relevant","عَرَضِيّ",""))</f>
        <v/>
      </c>
      <c r="AN413" t="str">
        <f>IF(Sudan_News12[[#This Row],[sentiment_analysis_english]]="Negative","سلبي",IF(Sudan_News12[[#This Row],[sentiment_analysis_english]]="Neutral","حيادي",IF(Sudan_News12[[#This Row],[sentiment_analysis_english]]="Positive","إيجابي","")))</f>
        <v/>
      </c>
      <c r="AO413" t="e">
        <f>INDEX(TextClassificationList[],MATCH(Sudan_News12[[#This Row],[text_classification_arabic]],TextClassificationList[text_classification_arabic],0),1)</f>
        <v>#N/A</v>
      </c>
      <c r="AQ413" t="e">
        <f>INDEX(TextClassificationList[],MATCH(Sudan_News12[[#This Row],[text_classification_arabic2]],TextClassificationList[text_classification_arabic],0),1)</f>
        <v>#N/A</v>
      </c>
      <c r="AS413" t="e">
        <f>INDEX(TextClassificationList[],MATCH(Sudan_News12[[#This Row],[text_classification_arabic3]],TextClassificationList[text_classification_arabic],0),1)</f>
        <v>#N/A</v>
      </c>
      <c r="AU413" t="e">
        <f>INDEX(TextClassificationList[],MATCH(Sudan_News12[[#This Row],[text_classification_arabic4]],TextClassificationList[text_classification_arabic],0),1)</f>
        <v>#N/A</v>
      </c>
      <c r="AW413" t="e">
        <f>INDEX(TextClassificationList[],MATCH(Sudan_News12[[#This Row],[text_classification_arabic5]],TextClassificationList[text_classification_arabic],0),1)</f>
        <v>#N/A</v>
      </c>
    </row>
    <row r="414" spans="1:49" x14ac:dyDescent="0.2">
      <c r="A414">
        <v>1.4848658495383634E+18</v>
      </c>
      <c r="B414">
        <v>1.4848658495383634E+18</v>
      </c>
      <c r="C414" t="s">
        <v>1924</v>
      </c>
      <c r="D414" s="1">
        <v>44583</v>
      </c>
      <c r="E414" s="2">
        <v>0.60393518518518519</v>
      </c>
      <c r="F414">
        <v>200</v>
      </c>
      <c r="G414">
        <v>1889611729</v>
      </c>
      <c r="H414" t="s">
        <v>354</v>
      </c>
      <c r="I414" t="s">
        <v>355</v>
      </c>
      <c r="J414" t="s">
        <v>265</v>
      </c>
      <c r="K414" t="s">
        <v>1925</v>
      </c>
      <c r="L414" t="s">
        <v>266</v>
      </c>
      <c r="M414" t="s">
        <v>267</v>
      </c>
      <c r="N414" t="s">
        <v>267</v>
      </c>
      <c r="O414" t="s">
        <v>267</v>
      </c>
      <c r="P414">
        <v>0</v>
      </c>
      <c r="Q414">
        <v>1</v>
      </c>
      <c r="R414">
        <v>1</v>
      </c>
      <c r="S414" t="s">
        <v>267</v>
      </c>
      <c r="T414" t="s">
        <v>267</v>
      </c>
      <c r="U414" t="s">
        <v>1926</v>
      </c>
      <c r="V414" t="b">
        <v>0</v>
      </c>
      <c r="W414" t="s">
        <v>265</v>
      </c>
      <c r="X414">
        <v>0</v>
      </c>
      <c r="Y414" t="s">
        <v>265</v>
      </c>
      <c r="Z414" t="s">
        <v>265</v>
      </c>
      <c r="AA414" t="s">
        <v>265</v>
      </c>
      <c r="AB414" t="s">
        <v>265</v>
      </c>
      <c r="AC414" t="s">
        <v>265</v>
      </c>
      <c r="AD414" t="s">
        <v>265</v>
      </c>
      <c r="AE414" t="s">
        <v>265</v>
      </c>
      <c r="AF414" t="s">
        <v>267</v>
      </c>
      <c r="AG414" t="s">
        <v>265</v>
      </c>
      <c r="AH414" t="s">
        <v>265</v>
      </c>
      <c r="AI414" t="s">
        <v>265</v>
      </c>
      <c r="AJ414" t="s">
        <v>265</v>
      </c>
      <c r="AL414" t="str">
        <f>IF(Sudan_News12[[#This Row],[relevancy_classification_english]]="Relevant","مناسب",IF(Sudan_News12[[#This Row],[relevancy_classification_english]]="Relevant","عَرَضِيّ",""))</f>
        <v/>
      </c>
      <c r="AN414" t="str">
        <f>IF(Sudan_News12[[#This Row],[sentiment_analysis_english]]="Negative","سلبي",IF(Sudan_News12[[#This Row],[sentiment_analysis_english]]="Neutral","حيادي",IF(Sudan_News12[[#This Row],[sentiment_analysis_english]]="Positive","إيجابي","")))</f>
        <v/>
      </c>
      <c r="AO414" t="e">
        <f>INDEX(TextClassificationList[],MATCH(Sudan_News12[[#This Row],[text_classification_arabic]],TextClassificationList[text_classification_arabic],0),1)</f>
        <v>#N/A</v>
      </c>
      <c r="AQ414" t="e">
        <f>INDEX(TextClassificationList[],MATCH(Sudan_News12[[#This Row],[text_classification_arabic2]],TextClassificationList[text_classification_arabic],0),1)</f>
        <v>#N/A</v>
      </c>
      <c r="AS414" t="e">
        <f>INDEX(TextClassificationList[],MATCH(Sudan_News12[[#This Row],[text_classification_arabic3]],TextClassificationList[text_classification_arabic],0),1)</f>
        <v>#N/A</v>
      </c>
      <c r="AU414" t="e">
        <f>INDEX(TextClassificationList[],MATCH(Sudan_News12[[#This Row],[text_classification_arabic4]],TextClassificationList[text_classification_arabic],0),1)</f>
        <v>#N/A</v>
      </c>
      <c r="AW414" t="e">
        <f>INDEX(TextClassificationList[],MATCH(Sudan_News12[[#This Row],[text_classification_arabic5]],TextClassificationList[text_classification_arabic],0),1)</f>
        <v>#N/A</v>
      </c>
    </row>
    <row r="415" spans="1:49" x14ac:dyDescent="0.2">
      <c r="A415">
        <v>1.4842115560911053E+18</v>
      </c>
      <c r="B415">
        <v>1.4842115560911053E+18</v>
      </c>
      <c r="C415" t="s">
        <v>1927</v>
      </c>
      <c r="D415" s="1">
        <v>44581</v>
      </c>
      <c r="E415" s="2">
        <v>0.79842592592592587</v>
      </c>
      <c r="F415">
        <v>200</v>
      </c>
      <c r="G415">
        <v>1889611729</v>
      </c>
      <c r="H415" t="s">
        <v>354</v>
      </c>
      <c r="I415" t="s">
        <v>355</v>
      </c>
      <c r="J415" t="s">
        <v>265</v>
      </c>
      <c r="K415" t="s">
        <v>1928</v>
      </c>
      <c r="L415" t="s">
        <v>266</v>
      </c>
      <c r="M415" t="s">
        <v>267</v>
      </c>
      <c r="N415" t="s">
        <v>267</v>
      </c>
      <c r="O415" t="s">
        <v>267</v>
      </c>
      <c r="P415">
        <v>0</v>
      </c>
      <c r="Q415">
        <v>0</v>
      </c>
      <c r="R415">
        <v>1</v>
      </c>
      <c r="S415" t="s">
        <v>1929</v>
      </c>
      <c r="T415" t="s">
        <v>267</v>
      </c>
      <c r="U415" t="s">
        <v>1930</v>
      </c>
      <c r="V415" t="b">
        <v>0</v>
      </c>
      <c r="W415" t="s">
        <v>265</v>
      </c>
      <c r="X415">
        <v>0</v>
      </c>
      <c r="Y415" t="s">
        <v>265</v>
      </c>
      <c r="Z415" t="s">
        <v>265</v>
      </c>
      <c r="AA415" t="s">
        <v>265</v>
      </c>
      <c r="AB415" t="s">
        <v>265</v>
      </c>
      <c r="AC415" t="s">
        <v>265</v>
      </c>
      <c r="AD415" t="s">
        <v>265</v>
      </c>
      <c r="AE415" t="s">
        <v>265</v>
      </c>
      <c r="AF415" t="s">
        <v>267</v>
      </c>
      <c r="AG415" t="s">
        <v>265</v>
      </c>
      <c r="AH415" t="s">
        <v>265</v>
      </c>
      <c r="AI415" t="s">
        <v>265</v>
      </c>
      <c r="AJ415" t="s">
        <v>265</v>
      </c>
      <c r="AL415" t="str">
        <f>IF(Sudan_News12[[#This Row],[relevancy_classification_english]]="Relevant","مناسب",IF(Sudan_News12[[#This Row],[relevancy_classification_english]]="Relevant","عَرَضِيّ",""))</f>
        <v/>
      </c>
      <c r="AN415" t="str">
        <f>IF(Sudan_News12[[#This Row],[sentiment_analysis_english]]="Negative","سلبي",IF(Sudan_News12[[#This Row],[sentiment_analysis_english]]="Neutral","حيادي",IF(Sudan_News12[[#This Row],[sentiment_analysis_english]]="Positive","إيجابي","")))</f>
        <v/>
      </c>
      <c r="AO415" t="e">
        <f>INDEX(TextClassificationList[],MATCH(Sudan_News12[[#This Row],[text_classification_arabic]],TextClassificationList[text_classification_arabic],0),1)</f>
        <v>#N/A</v>
      </c>
      <c r="AQ415" t="e">
        <f>INDEX(TextClassificationList[],MATCH(Sudan_News12[[#This Row],[text_classification_arabic2]],TextClassificationList[text_classification_arabic],0),1)</f>
        <v>#N/A</v>
      </c>
      <c r="AS415" t="e">
        <f>INDEX(TextClassificationList[],MATCH(Sudan_News12[[#This Row],[text_classification_arabic3]],TextClassificationList[text_classification_arabic],0),1)</f>
        <v>#N/A</v>
      </c>
      <c r="AU415" t="e">
        <f>INDEX(TextClassificationList[],MATCH(Sudan_News12[[#This Row],[text_classification_arabic4]],TextClassificationList[text_classification_arabic],0),1)</f>
        <v>#N/A</v>
      </c>
      <c r="AW415" t="e">
        <f>INDEX(TextClassificationList[],MATCH(Sudan_News12[[#This Row],[text_classification_arabic5]],TextClassificationList[text_classification_arabic],0),1)</f>
        <v>#N/A</v>
      </c>
    </row>
    <row r="416" spans="1:49" x14ac:dyDescent="0.2">
      <c r="A416">
        <v>1.4838730342766879E+18</v>
      </c>
      <c r="B416">
        <v>1.4838730342766879E+18</v>
      </c>
      <c r="C416" t="s">
        <v>1931</v>
      </c>
      <c r="D416" s="1">
        <v>44580</v>
      </c>
      <c r="E416" s="2">
        <v>0.86429398148148151</v>
      </c>
      <c r="F416">
        <v>200</v>
      </c>
      <c r="G416">
        <v>1889611729</v>
      </c>
      <c r="H416" t="s">
        <v>354</v>
      </c>
      <c r="I416" t="s">
        <v>355</v>
      </c>
      <c r="J416" t="s">
        <v>265</v>
      </c>
      <c r="K416" t="s">
        <v>1932</v>
      </c>
      <c r="L416" t="s">
        <v>266</v>
      </c>
      <c r="M416" t="s">
        <v>267</v>
      </c>
      <c r="N416" t="s">
        <v>267</v>
      </c>
      <c r="O416" t="s">
        <v>267</v>
      </c>
      <c r="P416">
        <v>0</v>
      </c>
      <c r="Q416">
        <v>0</v>
      </c>
      <c r="R416">
        <v>0</v>
      </c>
      <c r="S416" t="s">
        <v>282</v>
      </c>
      <c r="T416" t="s">
        <v>267</v>
      </c>
      <c r="U416" t="s">
        <v>1933</v>
      </c>
      <c r="V416" t="b">
        <v>0</v>
      </c>
      <c r="W416" t="s">
        <v>265</v>
      </c>
      <c r="X416">
        <v>0</v>
      </c>
      <c r="Y416" t="s">
        <v>265</v>
      </c>
      <c r="Z416" t="s">
        <v>265</v>
      </c>
      <c r="AA416" t="s">
        <v>265</v>
      </c>
      <c r="AB416" t="s">
        <v>265</v>
      </c>
      <c r="AC416" t="s">
        <v>265</v>
      </c>
      <c r="AD416" t="s">
        <v>265</v>
      </c>
      <c r="AE416" t="s">
        <v>265</v>
      </c>
      <c r="AF416" t="s">
        <v>267</v>
      </c>
      <c r="AG416" t="s">
        <v>265</v>
      </c>
      <c r="AH416" t="s">
        <v>265</v>
      </c>
      <c r="AI416" t="s">
        <v>265</v>
      </c>
      <c r="AJ416" t="s">
        <v>265</v>
      </c>
      <c r="AL416" t="str">
        <f>IF(Sudan_News12[[#This Row],[relevancy_classification_english]]="Relevant","مناسب",IF(Sudan_News12[[#This Row],[relevancy_classification_english]]="Relevant","عَرَضِيّ",""))</f>
        <v/>
      </c>
      <c r="AN416" t="str">
        <f>IF(Sudan_News12[[#This Row],[sentiment_analysis_english]]="Negative","سلبي",IF(Sudan_News12[[#This Row],[sentiment_analysis_english]]="Neutral","حيادي",IF(Sudan_News12[[#This Row],[sentiment_analysis_english]]="Positive","إيجابي","")))</f>
        <v/>
      </c>
      <c r="AO416" t="e">
        <f>INDEX(TextClassificationList[],MATCH(Sudan_News12[[#This Row],[text_classification_arabic]],TextClassificationList[text_classification_arabic],0),1)</f>
        <v>#N/A</v>
      </c>
      <c r="AQ416" t="e">
        <f>INDEX(TextClassificationList[],MATCH(Sudan_News12[[#This Row],[text_classification_arabic2]],TextClassificationList[text_classification_arabic],0),1)</f>
        <v>#N/A</v>
      </c>
      <c r="AS416" t="e">
        <f>INDEX(TextClassificationList[],MATCH(Sudan_News12[[#This Row],[text_classification_arabic3]],TextClassificationList[text_classification_arabic],0),1)</f>
        <v>#N/A</v>
      </c>
      <c r="AU416" t="e">
        <f>INDEX(TextClassificationList[],MATCH(Sudan_News12[[#This Row],[text_classification_arabic4]],TextClassificationList[text_classification_arabic],0),1)</f>
        <v>#N/A</v>
      </c>
      <c r="AW416" t="e">
        <f>INDEX(TextClassificationList[],MATCH(Sudan_News12[[#This Row],[text_classification_arabic5]],TextClassificationList[text_classification_arabic],0),1)</f>
        <v>#N/A</v>
      </c>
    </row>
    <row r="417" spans="1:49" x14ac:dyDescent="0.2">
      <c r="A417">
        <v>1.4837494247571866E+18</v>
      </c>
      <c r="B417">
        <v>1.4837494247571866E+18</v>
      </c>
      <c r="C417" t="s">
        <v>1934</v>
      </c>
      <c r="D417" s="1">
        <v>44580</v>
      </c>
      <c r="E417" s="2">
        <v>0.52319444444444441</v>
      </c>
      <c r="F417">
        <v>200</v>
      </c>
      <c r="G417">
        <v>1889611729</v>
      </c>
      <c r="H417" t="s">
        <v>354</v>
      </c>
      <c r="I417" t="s">
        <v>355</v>
      </c>
      <c r="J417" t="s">
        <v>265</v>
      </c>
      <c r="K417" t="s">
        <v>1935</v>
      </c>
      <c r="L417" t="s">
        <v>273</v>
      </c>
      <c r="M417" t="s">
        <v>267</v>
      </c>
      <c r="N417" t="s">
        <v>1936</v>
      </c>
      <c r="O417" t="s">
        <v>267</v>
      </c>
      <c r="P417">
        <v>0</v>
      </c>
      <c r="Q417">
        <v>0</v>
      </c>
      <c r="R417">
        <v>0</v>
      </c>
      <c r="S417" t="s">
        <v>267</v>
      </c>
      <c r="T417" t="s">
        <v>267</v>
      </c>
      <c r="U417" t="s">
        <v>1937</v>
      </c>
      <c r="V417" t="b">
        <v>0</v>
      </c>
      <c r="W417" t="s">
        <v>265</v>
      </c>
      <c r="X417">
        <v>0</v>
      </c>
      <c r="Y417" t="s">
        <v>265</v>
      </c>
      <c r="Z417" t="s">
        <v>265</v>
      </c>
      <c r="AA417" t="s">
        <v>265</v>
      </c>
      <c r="AB417" t="s">
        <v>265</v>
      </c>
      <c r="AC417" t="s">
        <v>265</v>
      </c>
      <c r="AD417" t="s">
        <v>265</v>
      </c>
      <c r="AE417" t="s">
        <v>265</v>
      </c>
      <c r="AF417" t="s">
        <v>267</v>
      </c>
      <c r="AG417" t="s">
        <v>265</v>
      </c>
      <c r="AH417" t="s">
        <v>265</v>
      </c>
      <c r="AI417" t="s">
        <v>265</v>
      </c>
      <c r="AJ417" t="s">
        <v>265</v>
      </c>
      <c r="AL417" t="str">
        <f>IF(Sudan_News12[[#This Row],[relevancy_classification_english]]="Relevant","مناسب",IF(Sudan_News12[[#This Row],[relevancy_classification_english]]="Relevant","عَرَضِيّ",""))</f>
        <v/>
      </c>
      <c r="AN417" t="str">
        <f>IF(Sudan_News12[[#This Row],[sentiment_analysis_english]]="Negative","سلبي",IF(Sudan_News12[[#This Row],[sentiment_analysis_english]]="Neutral","حيادي",IF(Sudan_News12[[#This Row],[sentiment_analysis_english]]="Positive","إيجابي","")))</f>
        <v/>
      </c>
      <c r="AO417" t="e">
        <f>INDEX(TextClassificationList[],MATCH(Sudan_News12[[#This Row],[text_classification_arabic]],TextClassificationList[text_classification_arabic],0),1)</f>
        <v>#N/A</v>
      </c>
      <c r="AQ417" t="e">
        <f>INDEX(TextClassificationList[],MATCH(Sudan_News12[[#This Row],[text_classification_arabic2]],TextClassificationList[text_classification_arabic],0),1)</f>
        <v>#N/A</v>
      </c>
      <c r="AS417" t="e">
        <f>INDEX(TextClassificationList[],MATCH(Sudan_News12[[#This Row],[text_classification_arabic3]],TextClassificationList[text_classification_arabic],0),1)</f>
        <v>#N/A</v>
      </c>
      <c r="AU417" t="e">
        <f>INDEX(TextClassificationList[],MATCH(Sudan_News12[[#This Row],[text_classification_arabic4]],TextClassificationList[text_classification_arabic],0),1)</f>
        <v>#N/A</v>
      </c>
      <c r="AW417" t="e">
        <f>INDEX(TextClassificationList[],MATCH(Sudan_News12[[#This Row],[text_classification_arabic5]],TextClassificationList[text_classification_arabic],0),1)</f>
        <v>#N/A</v>
      </c>
    </row>
    <row r="418" spans="1:49" x14ac:dyDescent="0.2">
      <c r="A418">
        <v>1.4834813239059005E+18</v>
      </c>
      <c r="B418">
        <v>1.4834813239059005E+18</v>
      </c>
      <c r="C418" t="s">
        <v>1938</v>
      </c>
      <c r="D418" s="1">
        <v>44579</v>
      </c>
      <c r="E418" s="2">
        <v>0.78337962962962959</v>
      </c>
      <c r="F418">
        <v>200</v>
      </c>
      <c r="G418">
        <v>1889611729</v>
      </c>
      <c r="H418" t="s">
        <v>354</v>
      </c>
      <c r="I418" t="s">
        <v>355</v>
      </c>
      <c r="J418" t="s">
        <v>265</v>
      </c>
      <c r="K418" t="s">
        <v>1939</v>
      </c>
      <c r="L418" t="s">
        <v>273</v>
      </c>
      <c r="M418" t="s">
        <v>267</v>
      </c>
      <c r="N418" t="s">
        <v>1940</v>
      </c>
      <c r="O418" t="s">
        <v>267</v>
      </c>
      <c r="P418">
        <v>0</v>
      </c>
      <c r="Q418">
        <v>0</v>
      </c>
      <c r="R418">
        <v>2</v>
      </c>
      <c r="S418" t="s">
        <v>267</v>
      </c>
      <c r="T418" t="s">
        <v>267</v>
      </c>
      <c r="U418" t="s">
        <v>1941</v>
      </c>
      <c r="V418" t="b">
        <v>0</v>
      </c>
      <c r="W418" t="s">
        <v>265</v>
      </c>
      <c r="X418">
        <v>0</v>
      </c>
      <c r="Y418" t="s">
        <v>265</v>
      </c>
      <c r="Z418" t="s">
        <v>265</v>
      </c>
      <c r="AA418" t="s">
        <v>265</v>
      </c>
      <c r="AB418" t="s">
        <v>265</v>
      </c>
      <c r="AC418" t="s">
        <v>265</v>
      </c>
      <c r="AD418" t="s">
        <v>265</v>
      </c>
      <c r="AE418" t="s">
        <v>265</v>
      </c>
      <c r="AF418" t="s">
        <v>267</v>
      </c>
      <c r="AG418" t="s">
        <v>265</v>
      </c>
      <c r="AH418" t="s">
        <v>265</v>
      </c>
      <c r="AI418" t="s">
        <v>265</v>
      </c>
      <c r="AJ418" t="s">
        <v>265</v>
      </c>
      <c r="AL418" t="str">
        <f>IF(Sudan_News12[[#This Row],[relevancy_classification_english]]="Relevant","مناسب",IF(Sudan_News12[[#This Row],[relevancy_classification_english]]="Relevant","عَرَضِيّ",""))</f>
        <v/>
      </c>
      <c r="AN418" t="str">
        <f>IF(Sudan_News12[[#This Row],[sentiment_analysis_english]]="Negative","سلبي",IF(Sudan_News12[[#This Row],[sentiment_analysis_english]]="Neutral","حيادي",IF(Sudan_News12[[#This Row],[sentiment_analysis_english]]="Positive","إيجابي","")))</f>
        <v/>
      </c>
      <c r="AO418" t="e">
        <f>INDEX(TextClassificationList[],MATCH(Sudan_News12[[#This Row],[text_classification_arabic]],TextClassificationList[text_classification_arabic],0),1)</f>
        <v>#N/A</v>
      </c>
      <c r="AQ418" t="e">
        <f>INDEX(TextClassificationList[],MATCH(Sudan_News12[[#This Row],[text_classification_arabic2]],TextClassificationList[text_classification_arabic],0),1)</f>
        <v>#N/A</v>
      </c>
      <c r="AS418" t="e">
        <f>INDEX(TextClassificationList[],MATCH(Sudan_News12[[#This Row],[text_classification_arabic3]],TextClassificationList[text_classification_arabic],0),1)</f>
        <v>#N/A</v>
      </c>
      <c r="AU418" t="e">
        <f>INDEX(TextClassificationList[],MATCH(Sudan_News12[[#This Row],[text_classification_arabic4]],TextClassificationList[text_classification_arabic],0),1)</f>
        <v>#N/A</v>
      </c>
      <c r="AW418" t="e">
        <f>INDEX(TextClassificationList[],MATCH(Sudan_News12[[#This Row],[text_classification_arabic5]],TextClassificationList[text_classification_arabic],0),1)</f>
        <v>#N/A</v>
      </c>
    </row>
    <row r="419" spans="1:49" x14ac:dyDescent="0.2">
      <c r="A419">
        <v>1.483480351079125E+18</v>
      </c>
      <c r="B419">
        <v>1.483480351079125E+18</v>
      </c>
      <c r="C419" t="s">
        <v>1942</v>
      </c>
      <c r="D419" s="1">
        <v>44579</v>
      </c>
      <c r="E419" s="2">
        <v>0.78069444444444447</v>
      </c>
      <c r="F419">
        <v>200</v>
      </c>
      <c r="G419">
        <v>1889611729</v>
      </c>
      <c r="H419" t="s">
        <v>354</v>
      </c>
      <c r="I419" t="s">
        <v>355</v>
      </c>
      <c r="J419" t="s">
        <v>265</v>
      </c>
      <c r="K419" t="s">
        <v>1943</v>
      </c>
      <c r="L419" t="s">
        <v>266</v>
      </c>
      <c r="M419" t="s">
        <v>267</v>
      </c>
      <c r="N419" t="s">
        <v>267</v>
      </c>
      <c r="O419" t="s">
        <v>267</v>
      </c>
      <c r="P419">
        <v>0</v>
      </c>
      <c r="Q419">
        <v>4</v>
      </c>
      <c r="R419">
        <v>10</v>
      </c>
      <c r="S419" t="s">
        <v>267</v>
      </c>
      <c r="T419" t="s">
        <v>267</v>
      </c>
      <c r="U419" t="s">
        <v>1944</v>
      </c>
      <c r="V419" t="b">
        <v>0</v>
      </c>
      <c r="W419" t="s">
        <v>265</v>
      </c>
      <c r="X419">
        <v>0</v>
      </c>
      <c r="Y419" t="s">
        <v>265</v>
      </c>
      <c r="Z419" t="s">
        <v>265</v>
      </c>
      <c r="AA419" t="s">
        <v>265</v>
      </c>
      <c r="AB419" t="s">
        <v>265</v>
      </c>
      <c r="AC419" t="s">
        <v>265</v>
      </c>
      <c r="AD419" t="s">
        <v>265</v>
      </c>
      <c r="AE419" t="s">
        <v>265</v>
      </c>
      <c r="AF419" t="s">
        <v>267</v>
      </c>
      <c r="AG419" t="s">
        <v>265</v>
      </c>
      <c r="AH419" t="s">
        <v>265</v>
      </c>
      <c r="AI419" t="s">
        <v>265</v>
      </c>
      <c r="AJ419" t="s">
        <v>265</v>
      </c>
      <c r="AL419" t="str">
        <f>IF(Sudan_News12[[#This Row],[relevancy_classification_english]]="Relevant","مناسب",IF(Sudan_News12[[#This Row],[relevancy_classification_english]]="Relevant","عَرَضِيّ",""))</f>
        <v/>
      </c>
      <c r="AN419" t="str">
        <f>IF(Sudan_News12[[#This Row],[sentiment_analysis_english]]="Negative","سلبي",IF(Sudan_News12[[#This Row],[sentiment_analysis_english]]="Neutral","حيادي",IF(Sudan_News12[[#This Row],[sentiment_analysis_english]]="Positive","إيجابي","")))</f>
        <v/>
      </c>
      <c r="AO419" t="e">
        <f>INDEX(TextClassificationList[],MATCH(Sudan_News12[[#This Row],[text_classification_arabic]],TextClassificationList[text_classification_arabic],0),1)</f>
        <v>#N/A</v>
      </c>
      <c r="AQ419" t="e">
        <f>INDEX(TextClassificationList[],MATCH(Sudan_News12[[#This Row],[text_classification_arabic2]],TextClassificationList[text_classification_arabic],0),1)</f>
        <v>#N/A</v>
      </c>
      <c r="AS419" t="e">
        <f>INDEX(TextClassificationList[],MATCH(Sudan_News12[[#This Row],[text_classification_arabic3]],TextClassificationList[text_classification_arabic],0),1)</f>
        <v>#N/A</v>
      </c>
      <c r="AU419" t="e">
        <f>INDEX(TextClassificationList[],MATCH(Sudan_News12[[#This Row],[text_classification_arabic4]],TextClassificationList[text_classification_arabic],0),1)</f>
        <v>#N/A</v>
      </c>
      <c r="AW419" t="e">
        <f>INDEX(TextClassificationList[],MATCH(Sudan_News12[[#This Row],[text_classification_arabic5]],TextClassificationList[text_classification_arabic],0),1)</f>
        <v>#N/A</v>
      </c>
    </row>
    <row r="420" spans="1:49" x14ac:dyDescent="0.2">
      <c r="A420">
        <v>1.4831935757897155E+18</v>
      </c>
      <c r="B420">
        <v>1.4831935757897155E+18</v>
      </c>
      <c r="C420" t="s">
        <v>1945</v>
      </c>
      <c r="D420" s="1">
        <v>44578</v>
      </c>
      <c r="E420" s="2">
        <v>0.98934027777777778</v>
      </c>
      <c r="F420">
        <v>200</v>
      </c>
      <c r="G420">
        <v>1889611729</v>
      </c>
      <c r="H420" t="s">
        <v>354</v>
      </c>
      <c r="I420" t="s">
        <v>355</v>
      </c>
      <c r="J420" t="s">
        <v>265</v>
      </c>
      <c r="K420" t="s">
        <v>1946</v>
      </c>
      <c r="L420" t="s">
        <v>266</v>
      </c>
      <c r="M420" t="s">
        <v>267</v>
      </c>
      <c r="N420" t="s">
        <v>267</v>
      </c>
      <c r="O420" t="s">
        <v>1947</v>
      </c>
      <c r="P420">
        <v>0</v>
      </c>
      <c r="Q420">
        <v>0</v>
      </c>
      <c r="R420">
        <v>1</v>
      </c>
      <c r="S420" t="s">
        <v>1948</v>
      </c>
      <c r="T420" t="s">
        <v>267</v>
      </c>
      <c r="U420" t="s">
        <v>1949</v>
      </c>
      <c r="V420" t="b">
        <v>0</v>
      </c>
      <c r="W420" t="s">
        <v>265</v>
      </c>
      <c r="X420">
        <v>1</v>
      </c>
      <c r="Y420" t="s">
        <v>1950</v>
      </c>
      <c r="Z420" t="s">
        <v>265</v>
      </c>
      <c r="AA420" t="s">
        <v>265</v>
      </c>
      <c r="AB420" t="s">
        <v>265</v>
      </c>
      <c r="AC420" t="s">
        <v>265</v>
      </c>
      <c r="AD420" t="s">
        <v>265</v>
      </c>
      <c r="AE420" t="s">
        <v>265</v>
      </c>
      <c r="AF420" t="s">
        <v>267</v>
      </c>
      <c r="AG420" t="s">
        <v>265</v>
      </c>
      <c r="AH420" t="s">
        <v>265</v>
      </c>
      <c r="AI420" t="s">
        <v>265</v>
      </c>
      <c r="AJ420" t="s">
        <v>265</v>
      </c>
      <c r="AL420" t="str">
        <f>IF(Sudan_News12[[#This Row],[relevancy_classification_english]]="Relevant","مناسب",IF(Sudan_News12[[#This Row],[relevancy_classification_english]]="Relevant","عَرَضِيّ",""))</f>
        <v/>
      </c>
      <c r="AN420" t="str">
        <f>IF(Sudan_News12[[#This Row],[sentiment_analysis_english]]="Negative","سلبي",IF(Sudan_News12[[#This Row],[sentiment_analysis_english]]="Neutral","حيادي",IF(Sudan_News12[[#This Row],[sentiment_analysis_english]]="Positive","إيجابي","")))</f>
        <v/>
      </c>
      <c r="AO420" t="e">
        <f>INDEX(TextClassificationList[],MATCH(Sudan_News12[[#This Row],[text_classification_arabic]],TextClassificationList[text_classification_arabic],0),1)</f>
        <v>#N/A</v>
      </c>
      <c r="AQ420" t="e">
        <f>INDEX(TextClassificationList[],MATCH(Sudan_News12[[#This Row],[text_classification_arabic2]],TextClassificationList[text_classification_arabic],0),1)</f>
        <v>#N/A</v>
      </c>
      <c r="AS420" t="e">
        <f>INDEX(TextClassificationList[],MATCH(Sudan_News12[[#This Row],[text_classification_arabic3]],TextClassificationList[text_classification_arabic],0),1)</f>
        <v>#N/A</v>
      </c>
      <c r="AU420" t="e">
        <f>INDEX(TextClassificationList[],MATCH(Sudan_News12[[#This Row],[text_classification_arabic4]],TextClassificationList[text_classification_arabic],0),1)</f>
        <v>#N/A</v>
      </c>
      <c r="AW420" t="e">
        <f>INDEX(TextClassificationList[],MATCH(Sudan_News12[[#This Row],[text_classification_arabic5]],TextClassificationList[text_classification_arabic],0),1)</f>
        <v>#N/A</v>
      </c>
    </row>
    <row r="421" spans="1:49" x14ac:dyDescent="0.2">
      <c r="A421">
        <v>1.4831609814926131E+18</v>
      </c>
      <c r="B421">
        <v>1.4831609814926131E+18</v>
      </c>
      <c r="C421" t="s">
        <v>1951</v>
      </c>
      <c r="D421" s="1">
        <v>44578</v>
      </c>
      <c r="E421" s="2">
        <v>0.89939814814814811</v>
      </c>
      <c r="F421">
        <v>200</v>
      </c>
      <c r="G421">
        <v>1889611729</v>
      </c>
      <c r="H421" t="s">
        <v>354</v>
      </c>
      <c r="I421" t="s">
        <v>355</v>
      </c>
      <c r="J421" t="s">
        <v>265</v>
      </c>
      <c r="K421" t="s">
        <v>1952</v>
      </c>
      <c r="L421" t="s">
        <v>266</v>
      </c>
      <c r="M421" t="s">
        <v>267</v>
      </c>
      <c r="N421" t="s">
        <v>267</v>
      </c>
      <c r="O421" t="s">
        <v>267</v>
      </c>
      <c r="P421">
        <v>0</v>
      </c>
      <c r="Q421">
        <v>1</v>
      </c>
      <c r="R421">
        <v>5</v>
      </c>
      <c r="S421" t="s">
        <v>267</v>
      </c>
      <c r="T421" t="s">
        <v>267</v>
      </c>
      <c r="U421" t="s">
        <v>1953</v>
      </c>
      <c r="V421" t="b">
        <v>0</v>
      </c>
      <c r="W421" t="s">
        <v>265</v>
      </c>
      <c r="X421">
        <v>0</v>
      </c>
      <c r="Y421" t="s">
        <v>265</v>
      </c>
      <c r="Z421" t="s">
        <v>265</v>
      </c>
      <c r="AA421" t="s">
        <v>265</v>
      </c>
      <c r="AB421" t="s">
        <v>265</v>
      </c>
      <c r="AC421" t="s">
        <v>265</v>
      </c>
      <c r="AD421" t="s">
        <v>265</v>
      </c>
      <c r="AE421" t="s">
        <v>265</v>
      </c>
      <c r="AF421" t="s">
        <v>267</v>
      </c>
      <c r="AG421" t="s">
        <v>265</v>
      </c>
      <c r="AH421" t="s">
        <v>265</v>
      </c>
      <c r="AI421" t="s">
        <v>265</v>
      </c>
      <c r="AJ421" t="s">
        <v>265</v>
      </c>
      <c r="AL421" t="str">
        <f>IF(Sudan_News12[[#This Row],[relevancy_classification_english]]="Relevant","مناسب",IF(Sudan_News12[[#This Row],[relevancy_classification_english]]="Relevant","عَرَضِيّ",""))</f>
        <v/>
      </c>
      <c r="AN421" t="str">
        <f>IF(Sudan_News12[[#This Row],[sentiment_analysis_english]]="Negative","سلبي",IF(Sudan_News12[[#This Row],[sentiment_analysis_english]]="Neutral","حيادي",IF(Sudan_News12[[#This Row],[sentiment_analysis_english]]="Positive","إيجابي","")))</f>
        <v/>
      </c>
      <c r="AO421" t="e">
        <f>INDEX(TextClassificationList[],MATCH(Sudan_News12[[#This Row],[text_classification_arabic]],TextClassificationList[text_classification_arabic],0),1)</f>
        <v>#N/A</v>
      </c>
      <c r="AQ421" t="e">
        <f>INDEX(TextClassificationList[],MATCH(Sudan_News12[[#This Row],[text_classification_arabic2]],TextClassificationList[text_classification_arabic],0),1)</f>
        <v>#N/A</v>
      </c>
      <c r="AS421" t="e">
        <f>INDEX(TextClassificationList[],MATCH(Sudan_News12[[#This Row],[text_classification_arabic3]],TextClassificationList[text_classification_arabic],0),1)</f>
        <v>#N/A</v>
      </c>
      <c r="AU421" t="e">
        <f>INDEX(TextClassificationList[],MATCH(Sudan_News12[[#This Row],[text_classification_arabic4]],TextClassificationList[text_classification_arabic],0),1)</f>
        <v>#N/A</v>
      </c>
      <c r="AW421" t="e">
        <f>INDEX(TextClassificationList[],MATCH(Sudan_News12[[#This Row],[text_classification_arabic5]],TextClassificationList[text_classification_arabic],0),1)</f>
        <v>#N/A</v>
      </c>
    </row>
    <row r="422" spans="1:49" x14ac:dyDescent="0.2">
      <c r="A422">
        <v>1.4831534237259612E+18</v>
      </c>
      <c r="B422">
        <v>1.4831534237259612E+18</v>
      </c>
      <c r="C422" t="s">
        <v>1954</v>
      </c>
      <c r="D422" s="1">
        <v>44578</v>
      </c>
      <c r="E422" s="2">
        <v>0.87854166666666667</v>
      </c>
      <c r="F422">
        <v>200</v>
      </c>
      <c r="G422">
        <v>1889611729</v>
      </c>
      <c r="H422" t="s">
        <v>354</v>
      </c>
      <c r="I422" t="s">
        <v>355</v>
      </c>
      <c r="J422" t="s">
        <v>265</v>
      </c>
      <c r="K422" t="s">
        <v>1955</v>
      </c>
      <c r="L422" t="s">
        <v>266</v>
      </c>
      <c r="M422" t="s">
        <v>267</v>
      </c>
      <c r="N422" t="s">
        <v>267</v>
      </c>
      <c r="O422" t="s">
        <v>267</v>
      </c>
      <c r="P422">
        <v>1</v>
      </c>
      <c r="Q422">
        <v>0</v>
      </c>
      <c r="R422">
        <v>6</v>
      </c>
      <c r="S422" t="s">
        <v>267</v>
      </c>
      <c r="T422" t="s">
        <v>267</v>
      </c>
      <c r="U422" t="s">
        <v>1956</v>
      </c>
      <c r="V422" t="b">
        <v>0</v>
      </c>
      <c r="W422" t="s">
        <v>265</v>
      </c>
      <c r="X422">
        <v>0</v>
      </c>
      <c r="Y422" t="s">
        <v>265</v>
      </c>
      <c r="Z422" t="s">
        <v>265</v>
      </c>
      <c r="AA422" t="s">
        <v>265</v>
      </c>
      <c r="AB422" t="s">
        <v>265</v>
      </c>
      <c r="AC422" t="s">
        <v>265</v>
      </c>
      <c r="AD422" t="s">
        <v>265</v>
      </c>
      <c r="AE422" t="s">
        <v>265</v>
      </c>
      <c r="AF422" t="s">
        <v>267</v>
      </c>
      <c r="AG422" t="s">
        <v>265</v>
      </c>
      <c r="AH422" t="s">
        <v>265</v>
      </c>
      <c r="AI422" t="s">
        <v>265</v>
      </c>
      <c r="AJ422" t="s">
        <v>265</v>
      </c>
      <c r="AL422" t="str">
        <f>IF(Sudan_News12[[#This Row],[relevancy_classification_english]]="Relevant","مناسب",IF(Sudan_News12[[#This Row],[relevancy_classification_english]]="Relevant","عَرَضِيّ",""))</f>
        <v/>
      </c>
      <c r="AN422" t="str">
        <f>IF(Sudan_News12[[#This Row],[sentiment_analysis_english]]="Negative","سلبي",IF(Sudan_News12[[#This Row],[sentiment_analysis_english]]="Neutral","حيادي",IF(Sudan_News12[[#This Row],[sentiment_analysis_english]]="Positive","إيجابي","")))</f>
        <v/>
      </c>
      <c r="AO422" t="e">
        <f>INDEX(TextClassificationList[],MATCH(Sudan_News12[[#This Row],[text_classification_arabic]],TextClassificationList[text_classification_arabic],0),1)</f>
        <v>#N/A</v>
      </c>
      <c r="AQ422" t="e">
        <f>INDEX(TextClassificationList[],MATCH(Sudan_News12[[#This Row],[text_classification_arabic2]],TextClassificationList[text_classification_arabic],0),1)</f>
        <v>#N/A</v>
      </c>
      <c r="AS422" t="e">
        <f>INDEX(TextClassificationList[],MATCH(Sudan_News12[[#This Row],[text_classification_arabic3]],TextClassificationList[text_classification_arabic],0),1)</f>
        <v>#N/A</v>
      </c>
      <c r="AU422" t="e">
        <f>INDEX(TextClassificationList[],MATCH(Sudan_News12[[#This Row],[text_classification_arabic4]],TextClassificationList[text_classification_arabic],0),1)</f>
        <v>#N/A</v>
      </c>
      <c r="AW422" t="e">
        <f>INDEX(TextClassificationList[],MATCH(Sudan_News12[[#This Row],[text_classification_arabic5]],TextClassificationList[text_classification_arabic],0),1)</f>
        <v>#N/A</v>
      </c>
    </row>
    <row r="423" spans="1:49" x14ac:dyDescent="0.2">
      <c r="A423">
        <v>1.4831378136169349E+18</v>
      </c>
      <c r="B423">
        <v>1.4831378136169349E+18</v>
      </c>
      <c r="C423" t="s">
        <v>1957</v>
      </c>
      <c r="D423" s="1">
        <v>44578</v>
      </c>
      <c r="E423" s="2">
        <v>0.83546296296296296</v>
      </c>
      <c r="F423">
        <v>200</v>
      </c>
      <c r="G423">
        <v>1889611729</v>
      </c>
      <c r="H423" t="s">
        <v>354</v>
      </c>
      <c r="I423" t="s">
        <v>355</v>
      </c>
      <c r="J423" t="s">
        <v>265</v>
      </c>
      <c r="K423" t="s">
        <v>1958</v>
      </c>
      <c r="L423" t="s">
        <v>273</v>
      </c>
      <c r="M423" t="s">
        <v>267</v>
      </c>
      <c r="N423" t="s">
        <v>1959</v>
      </c>
      <c r="O423" t="s">
        <v>267</v>
      </c>
      <c r="P423">
        <v>0</v>
      </c>
      <c r="Q423">
        <v>0</v>
      </c>
      <c r="R423">
        <v>0</v>
      </c>
      <c r="S423" t="s">
        <v>267</v>
      </c>
      <c r="T423" t="s">
        <v>267</v>
      </c>
      <c r="U423" t="s">
        <v>1960</v>
      </c>
      <c r="V423" t="b">
        <v>0</v>
      </c>
      <c r="W423" t="s">
        <v>265</v>
      </c>
      <c r="X423">
        <v>0</v>
      </c>
      <c r="Y423" t="s">
        <v>265</v>
      </c>
      <c r="Z423" t="s">
        <v>265</v>
      </c>
      <c r="AA423" t="s">
        <v>265</v>
      </c>
      <c r="AB423" t="s">
        <v>265</v>
      </c>
      <c r="AC423" t="s">
        <v>265</v>
      </c>
      <c r="AD423" t="s">
        <v>265</v>
      </c>
      <c r="AE423" t="s">
        <v>265</v>
      </c>
      <c r="AF423" t="s">
        <v>267</v>
      </c>
      <c r="AG423" t="s">
        <v>265</v>
      </c>
      <c r="AH423" t="s">
        <v>265</v>
      </c>
      <c r="AI423" t="s">
        <v>265</v>
      </c>
      <c r="AJ423" t="s">
        <v>265</v>
      </c>
      <c r="AL423" t="str">
        <f>IF(Sudan_News12[[#This Row],[relevancy_classification_english]]="Relevant","مناسب",IF(Sudan_News12[[#This Row],[relevancy_classification_english]]="Relevant","عَرَضِيّ",""))</f>
        <v/>
      </c>
      <c r="AN423" t="str">
        <f>IF(Sudan_News12[[#This Row],[sentiment_analysis_english]]="Negative","سلبي",IF(Sudan_News12[[#This Row],[sentiment_analysis_english]]="Neutral","حيادي",IF(Sudan_News12[[#This Row],[sentiment_analysis_english]]="Positive","إيجابي","")))</f>
        <v/>
      </c>
      <c r="AO423" t="e">
        <f>INDEX(TextClassificationList[],MATCH(Sudan_News12[[#This Row],[text_classification_arabic]],TextClassificationList[text_classification_arabic],0),1)</f>
        <v>#N/A</v>
      </c>
      <c r="AQ423" t="e">
        <f>INDEX(TextClassificationList[],MATCH(Sudan_News12[[#This Row],[text_classification_arabic2]],TextClassificationList[text_classification_arabic],0),1)</f>
        <v>#N/A</v>
      </c>
      <c r="AS423" t="e">
        <f>INDEX(TextClassificationList[],MATCH(Sudan_News12[[#This Row],[text_classification_arabic3]],TextClassificationList[text_classification_arabic],0),1)</f>
        <v>#N/A</v>
      </c>
      <c r="AU423" t="e">
        <f>INDEX(TextClassificationList[],MATCH(Sudan_News12[[#This Row],[text_classification_arabic4]],TextClassificationList[text_classification_arabic],0),1)</f>
        <v>#N/A</v>
      </c>
      <c r="AW423" t="e">
        <f>INDEX(TextClassificationList[],MATCH(Sudan_News12[[#This Row],[text_classification_arabic5]],TextClassificationList[text_classification_arabic],0),1)</f>
        <v>#N/A</v>
      </c>
    </row>
    <row r="424" spans="1:49" x14ac:dyDescent="0.2">
      <c r="A424">
        <v>1.4830809596669215E+18</v>
      </c>
      <c r="B424">
        <v>1.4830809596669215E+18</v>
      </c>
      <c r="C424" t="s">
        <v>1961</v>
      </c>
      <c r="D424" s="1">
        <v>44578</v>
      </c>
      <c r="E424" s="2">
        <v>0.67857638888888894</v>
      </c>
      <c r="F424">
        <v>200</v>
      </c>
      <c r="G424">
        <v>1889611729</v>
      </c>
      <c r="H424" t="s">
        <v>354</v>
      </c>
      <c r="I424" t="s">
        <v>355</v>
      </c>
      <c r="J424" t="s">
        <v>265</v>
      </c>
      <c r="K424" t="s">
        <v>1962</v>
      </c>
      <c r="L424" t="s">
        <v>266</v>
      </c>
      <c r="M424" t="s">
        <v>267</v>
      </c>
      <c r="N424" t="s">
        <v>267</v>
      </c>
      <c r="O424" t="s">
        <v>267</v>
      </c>
      <c r="P424">
        <v>0</v>
      </c>
      <c r="Q424">
        <v>0</v>
      </c>
      <c r="R424">
        <v>1</v>
      </c>
      <c r="S424" t="s">
        <v>312</v>
      </c>
      <c r="T424" t="s">
        <v>267</v>
      </c>
      <c r="U424" t="s">
        <v>1963</v>
      </c>
      <c r="V424" t="b">
        <v>0</v>
      </c>
      <c r="W424" t="s">
        <v>265</v>
      </c>
      <c r="X424">
        <v>0</v>
      </c>
      <c r="Y424" t="s">
        <v>265</v>
      </c>
      <c r="Z424" t="s">
        <v>265</v>
      </c>
      <c r="AA424" t="s">
        <v>265</v>
      </c>
      <c r="AB424" t="s">
        <v>265</v>
      </c>
      <c r="AC424" t="s">
        <v>265</v>
      </c>
      <c r="AD424" t="s">
        <v>265</v>
      </c>
      <c r="AE424" t="s">
        <v>265</v>
      </c>
      <c r="AF424" t="s">
        <v>267</v>
      </c>
      <c r="AG424" t="s">
        <v>265</v>
      </c>
      <c r="AH424" t="s">
        <v>265</v>
      </c>
      <c r="AI424" t="s">
        <v>265</v>
      </c>
      <c r="AJ424" t="s">
        <v>265</v>
      </c>
      <c r="AL424" t="str">
        <f>IF(Sudan_News12[[#This Row],[relevancy_classification_english]]="Relevant","مناسب",IF(Sudan_News12[[#This Row],[relevancy_classification_english]]="Relevant","عَرَضِيّ",""))</f>
        <v/>
      </c>
      <c r="AN424" t="str">
        <f>IF(Sudan_News12[[#This Row],[sentiment_analysis_english]]="Negative","سلبي",IF(Sudan_News12[[#This Row],[sentiment_analysis_english]]="Neutral","حيادي",IF(Sudan_News12[[#This Row],[sentiment_analysis_english]]="Positive","إيجابي","")))</f>
        <v/>
      </c>
      <c r="AO424" t="e">
        <f>INDEX(TextClassificationList[],MATCH(Sudan_News12[[#This Row],[text_classification_arabic]],TextClassificationList[text_classification_arabic],0),1)</f>
        <v>#N/A</v>
      </c>
      <c r="AQ424" t="e">
        <f>INDEX(TextClassificationList[],MATCH(Sudan_News12[[#This Row],[text_classification_arabic2]],TextClassificationList[text_classification_arabic],0),1)</f>
        <v>#N/A</v>
      </c>
      <c r="AS424" t="e">
        <f>INDEX(TextClassificationList[],MATCH(Sudan_News12[[#This Row],[text_classification_arabic3]],TextClassificationList[text_classification_arabic],0),1)</f>
        <v>#N/A</v>
      </c>
      <c r="AU424" t="e">
        <f>INDEX(TextClassificationList[],MATCH(Sudan_News12[[#This Row],[text_classification_arabic4]],TextClassificationList[text_classification_arabic],0),1)</f>
        <v>#N/A</v>
      </c>
      <c r="AW424" t="e">
        <f>INDEX(TextClassificationList[],MATCH(Sudan_News12[[#This Row],[text_classification_arabic5]],TextClassificationList[text_classification_arabic],0),1)</f>
        <v>#N/A</v>
      </c>
    </row>
    <row r="425" spans="1:49" x14ac:dyDescent="0.2">
      <c r="A425">
        <v>1.4827853435607204E+18</v>
      </c>
      <c r="B425">
        <v>1.4827853435607204E+18</v>
      </c>
      <c r="C425" t="s">
        <v>1964</v>
      </c>
      <c r="D425" s="1">
        <v>44577</v>
      </c>
      <c r="E425" s="2">
        <v>0.86283564814814817</v>
      </c>
      <c r="F425">
        <v>200</v>
      </c>
      <c r="G425">
        <v>1889611729</v>
      </c>
      <c r="H425" t="s">
        <v>354</v>
      </c>
      <c r="I425" t="s">
        <v>355</v>
      </c>
      <c r="J425" t="s">
        <v>265</v>
      </c>
      <c r="K425" t="s">
        <v>1965</v>
      </c>
      <c r="L425" t="s">
        <v>266</v>
      </c>
      <c r="M425" t="s">
        <v>267</v>
      </c>
      <c r="N425" t="s">
        <v>267</v>
      </c>
      <c r="O425" t="s">
        <v>267</v>
      </c>
      <c r="P425">
        <v>0</v>
      </c>
      <c r="Q425">
        <v>0</v>
      </c>
      <c r="R425">
        <v>1</v>
      </c>
      <c r="S425" t="s">
        <v>267</v>
      </c>
      <c r="T425" t="s">
        <v>267</v>
      </c>
      <c r="U425" t="s">
        <v>1966</v>
      </c>
      <c r="V425" t="b">
        <v>0</v>
      </c>
      <c r="W425" t="s">
        <v>265</v>
      </c>
      <c r="X425">
        <v>0</v>
      </c>
      <c r="Y425" t="s">
        <v>265</v>
      </c>
      <c r="Z425" t="s">
        <v>265</v>
      </c>
      <c r="AA425" t="s">
        <v>265</v>
      </c>
      <c r="AB425" t="s">
        <v>265</v>
      </c>
      <c r="AC425" t="s">
        <v>265</v>
      </c>
      <c r="AD425" t="s">
        <v>265</v>
      </c>
      <c r="AE425" t="s">
        <v>265</v>
      </c>
      <c r="AF425" t="s">
        <v>267</v>
      </c>
      <c r="AG425" t="s">
        <v>265</v>
      </c>
      <c r="AH425" t="s">
        <v>265</v>
      </c>
      <c r="AI425" t="s">
        <v>265</v>
      </c>
      <c r="AJ425" t="s">
        <v>265</v>
      </c>
      <c r="AL425" t="str">
        <f>IF(Sudan_News12[[#This Row],[relevancy_classification_english]]="Relevant","مناسب",IF(Sudan_News12[[#This Row],[relevancy_classification_english]]="Relevant","عَرَضِيّ",""))</f>
        <v/>
      </c>
      <c r="AN425" t="str">
        <f>IF(Sudan_News12[[#This Row],[sentiment_analysis_english]]="Negative","سلبي",IF(Sudan_News12[[#This Row],[sentiment_analysis_english]]="Neutral","حيادي",IF(Sudan_News12[[#This Row],[sentiment_analysis_english]]="Positive","إيجابي","")))</f>
        <v/>
      </c>
      <c r="AO425" t="e">
        <f>INDEX(TextClassificationList[],MATCH(Sudan_News12[[#This Row],[text_classification_arabic]],TextClassificationList[text_classification_arabic],0),1)</f>
        <v>#N/A</v>
      </c>
      <c r="AQ425" t="e">
        <f>INDEX(TextClassificationList[],MATCH(Sudan_News12[[#This Row],[text_classification_arabic2]],TextClassificationList[text_classification_arabic],0),1)</f>
        <v>#N/A</v>
      </c>
      <c r="AS425" t="e">
        <f>INDEX(TextClassificationList[],MATCH(Sudan_News12[[#This Row],[text_classification_arabic3]],TextClassificationList[text_classification_arabic],0),1)</f>
        <v>#N/A</v>
      </c>
      <c r="AU425" t="e">
        <f>INDEX(TextClassificationList[],MATCH(Sudan_News12[[#This Row],[text_classification_arabic4]],TextClassificationList[text_classification_arabic],0),1)</f>
        <v>#N/A</v>
      </c>
      <c r="AW425" t="e">
        <f>INDEX(TextClassificationList[],MATCH(Sudan_News12[[#This Row],[text_classification_arabic5]],TextClassificationList[text_classification_arabic],0),1)</f>
        <v>#N/A</v>
      </c>
    </row>
    <row r="426" spans="1:49" x14ac:dyDescent="0.2">
      <c r="A426">
        <v>1.4827022291108577E+18</v>
      </c>
      <c r="B426">
        <v>1.4827022291108577E+18</v>
      </c>
      <c r="C426" t="s">
        <v>1967</v>
      </c>
      <c r="D426" s="1">
        <v>44577</v>
      </c>
      <c r="E426" s="2">
        <v>0.63348379629629625</v>
      </c>
      <c r="F426">
        <v>200</v>
      </c>
      <c r="G426">
        <v>1889611729</v>
      </c>
      <c r="H426" t="s">
        <v>354</v>
      </c>
      <c r="I426" t="s">
        <v>355</v>
      </c>
      <c r="J426" t="s">
        <v>265</v>
      </c>
      <c r="K426" t="s">
        <v>1968</v>
      </c>
      <c r="L426" t="s">
        <v>266</v>
      </c>
      <c r="M426" t="s">
        <v>267</v>
      </c>
      <c r="N426" t="s">
        <v>267</v>
      </c>
      <c r="O426" t="s">
        <v>267</v>
      </c>
      <c r="P426">
        <v>0</v>
      </c>
      <c r="Q426">
        <v>0</v>
      </c>
      <c r="R426">
        <v>1</v>
      </c>
      <c r="S426" t="s">
        <v>282</v>
      </c>
      <c r="T426" t="s">
        <v>267</v>
      </c>
      <c r="U426" t="s">
        <v>1969</v>
      </c>
      <c r="V426" t="b">
        <v>0</v>
      </c>
      <c r="W426" t="s">
        <v>265</v>
      </c>
      <c r="X426">
        <v>0</v>
      </c>
      <c r="Y426" t="s">
        <v>265</v>
      </c>
      <c r="Z426" t="s">
        <v>265</v>
      </c>
      <c r="AA426" t="s">
        <v>265</v>
      </c>
      <c r="AB426" t="s">
        <v>265</v>
      </c>
      <c r="AC426" t="s">
        <v>265</v>
      </c>
      <c r="AD426" t="s">
        <v>265</v>
      </c>
      <c r="AE426" t="s">
        <v>265</v>
      </c>
      <c r="AF426" t="s">
        <v>267</v>
      </c>
      <c r="AG426" t="s">
        <v>265</v>
      </c>
      <c r="AH426" t="s">
        <v>265</v>
      </c>
      <c r="AI426" t="s">
        <v>265</v>
      </c>
      <c r="AJ426" t="s">
        <v>265</v>
      </c>
      <c r="AL426" t="str">
        <f>IF(Sudan_News12[[#This Row],[relevancy_classification_english]]="Relevant","مناسب",IF(Sudan_News12[[#This Row],[relevancy_classification_english]]="Relevant","عَرَضِيّ",""))</f>
        <v/>
      </c>
      <c r="AN426" t="str">
        <f>IF(Sudan_News12[[#This Row],[sentiment_analysis_english]]="Negative","سلبي",IF(Sudan_News12[[#This Row],[sentiment_analysis_english]]="Neutral","حيادي",IF(Sudan_News12[[#This Row],[sentiment_analysis_english]]="Positive","إيجابي","")))</f>
        <v/>
      </c>
      <c r="AO426" t="e">
        <f>INDEX(TextClassificationList[],MATCH(Sudan_News12[[#This Row],[text_classification_arabic]],TextClassificationList[text_classification_arabic],0),1)</f>
        <v>#N/A</v>
      </c>
      <c r="AQ426" t="e">
        <f>INDEX(TextClassificationList[],MATCH(Sudan_News12[[#This Row],[text_classification_arabic2]],TextClassificationList[text_classification_arabic],0),1)</f>
        <v>#N/A</v>
      </c>
      <c r="AS426" t="e">
        <f>INDEX(TextClassificationList[],MATCH(Sudan_News12[[#This Row],[text_classification_arabic3]],TextClassificationList[text_classification_arabic],0),1)</f>
        <v>#N/A</v>
      </c>
      <c r="AU426" t="e">
        <f>INDEX(TextClassificationList[],MATCH(Sudan_News12[[#This Row],[text_classification_arabic4]],TextClassificationList[text_classification_arabic],0),1)</f>
        <v>#N/A</v>
      </c>
      <c r="AW426" t="e">
        <f>INDEX(TextClassificationList[],MATCH(Sudan_News12[[#This Row],[text_classification_arabic5]],TextClassificationList[text_classification_arabic],0),1)</f>
        <v>#N/A</v>
      </c>
    </row>
    <row r="427" spans="1:49" x14ac:dyDescent="0.2">
      <c r="A427">
        <v>1.4825952399656428E+18</v>
      </c>
      <c r="B427">
        <v>1.4825952399656428E+18</v>
      </c>
      <c r="C427" t="s">
        <v>1970</v>
      </c>
      <c r="D427" s="1">
        <v>44577</v>
      </c>
      <c r="E427" s="2">
        <v>0.33825231481481483</v>
      </c>
      <c r="F427">
        <v>200</v>
      </c>
      <c r="G427">
        <v>1889611729</v>
      </c>
      <c r="H427" t="s">
        <v>354</v>
      </c>
      <c r="I427" t="s">
        <v>355</v>
      </c>
      <c r="J427" t="s">
        <v>265</v>
      </c>
      <c r="K427" t="s">
        <v>1971</v>
      </c>
      <c r="L427" t="s">
        <v>273</v>
      </c>
      <c r="M427" t="s">
        <v>267</v>
      </c>
      <c r="N427" t="s">
        <v>1972</v>
      </c>
      <c r="O427" t="s">
        <v>267</v>
      </c>
      <c r="P427">
        <v>0</v>
      </c>
      <c r="Q427">
        <v>0</v>
      </c>
      <c r="R427">
        <v>0</v>
      </c>
      <c r="S427" t="s">
        <v>267</v>
      </c>
      <c r="T427" t="s">
        <v>267</v>
      </c>
      <c r="U427" t="s">
        <v>1973</v>
      </c>
      <c r="V427" t="b">
        <v>0</v>
      </c>
      <c r="W427" t="s">
        <v>265</v>
      </c>
      <c r="X427">
        <v>0</v>
      </c>
      <c r="Y427" t="s">
        <v>265</v>
      </c>
      <c r="Z427" t="s">
        <v>265</v>
      </c>
      <c r="AA427" t="s">
        <v>265</v>
      </c>
      <c r="AB427" t="s">
        <v>265</v>
      </c>
      <c r="AC427" t="s">
        <v>265</v>
      </c>
      <c r="AD427" t="s">
        <v>265</v>
      </c>
      <c r="AE427" t="s">
        <v>265</v>
      </c>
      <c r="AF427" t="s">
        <v>267</v>
      </c>
      <c r="AG427" t="s">
        <v>265</v>
      </c>
      <c r="AH427" t="s">
        <v>265</v>
      </c>
      <c r="AI427" t="s">
        <v>265</v>
      </c>
      <c r="AJ427" t="s">
        <v>265</v>
      </c>
      <c r="AL427" t="str">
        <f>IF(Sudan_News12[[#This Row],[relevancy_classification_english]]="Relevant","مناسب",IF(Sudan_News12[[#This Row],[relevancy_classification_english]]="Relevant","عَرَضِيّ",""))</f>
        <v/>
      </c>
      <c r="AN427" t="str">
        <f>IF(Sudan_News12[[#This Row],[sentiment_analysis_english]]="Negative","سلبي",IF(Sudan_News12[[#This Row],[sentiment_analysis_english]]="Neutral","حيادي",IF(Sudan_News12[[#This Row],[sentiment_analysis_english]]="Positive","إيجابي","")))</f>
        <v/>
      </c>
      <c r="AO427" t="e">
        <f>INDEX(TextClassificationList[],MATCH(Sudan_News12[[#This Row],[text_classification_arabic]],TextClassificationList[text_classification_arabic],0),1)</f>
        <v>#N/A</v>
      </c>
      <c r="AQ427" t="e">
        <f>INDEX(TextClassificationList[],MATCH(Sudan_News12[[#This Row],[text_classification_arabic2]],TextClassificationList[text_classification_arabic],0),1)</f>
        <v>#N/A</v>
      </c>
      <c r="AS427" t="e">
        <f>INDEX(TextClassificationList[],MATCH(Sudan_News12[[#This Row],[text_classification_arabic3]],TextClassificationList[text_classification_arabic],0),1)</f>
        <v>#N/A</v>
      </c>
      <c r="AU427" t="e">
        <f>INDEX(TextClassificationList[],MATCH(Sudan_News12[[#This Row],[text_classification_arabic4]],TextClassificationList[text_classification_arabic],0),1)</f>
        <v>#N/A</v>
      </c>
      <c r="AW427" t="e">
        <f>INDEX(TextClassificationList[],MATCH(Sudan_News12[[#This Row],[text_classification_arabic5]],TextClassificationList[text_classification_arabic],0),1)</f>
        <v>#N/A</v>
      </c>
    </row>
    <row r="428" spans="1:49" x14ac:dyDescent="0.2">
      <c r="A428">
        <v>1.4825834597051023E+18</v>
      </c>
      <c r="B428">
        <v>1.4825834597051023E+18</v>
      </c>
      <c r="C428" t="s">
        <v>1974</v>
      </c>
      <c r="D428" s="1">
        <v>44577</v>
      </c>
      <c r="E428" s="2">
        <v>0.30574074074074076</v>
      </c>
      <c r="F428">
        <v>200</v>
      </c>
      <c r="G428">
        <v>1889611729</v>
      </c>
      <c r="H428" t="s">
        <v>354</v>
      </c>
      <c r="I428" t="s">
        <v>355</v>
      </c>
      <c r="J428" t="s">
        <v>265</v>
      </c>
      <c r="K428" t="s">
        <v>1975</v>
      </c>
      <c r="L428" t="s">
        <v>266</v>
      </c>
      <c r="M428" t="s">
        <v>267</v>
      </c>
      <c r="N428" t="s">
        <v>267</v>
      </c>
      <c r="O428" t="s">
        <v>267</v>
      </c>
      <c r="P428">
        <v>0</v>
      </c>
      <c r="Q428">
        <v>1</v>
      </c>
      <c r="R428">
        <v>3</v>
      </c>
      <c r="S428" t="s">
        <v>267</v>
      </c>
      <c r="T428" t="s">
        <v>267</v>
      </c>
      <c r="U428" t="s">
        <v>1976</v>
      </c>
      <c r="V428" t="b">
        <v>0</v>
      </c>
      <c r="W428" t="s">
        <v>265</v>
      </c>
      <c r="X428">
        <v>0</v>
      </c>
      <c r="Y428" t="s">
        <v>265</v>
      </c>
      <c r="Z428" t="s">
        <v>265</v>
      </c>
      <c r="AA428" t="s">
        <v>265</v>
      </c>
      <c r="AB428" t="s">
        <v>265</v>
      </c>
      <c r="AC428" t="s">
        <v>265</v>
      </c>
      <c r="AD428" t="s">
        <v>265</v>
      </c>
      <c r="AE428" t="s">
        <v>265</v>
      </c>
      <c r="AF428" t="s">
        <v>267</v>
      </c>
      <c r="AG428" t="s">
        <v>265</v>
      </c>
      <c r="AH428" t="s">
        <v>265</v>
      </c>
      <c r="AI428" t="s">
        <v>265</v>
      </c>
      <c r="AJ428" t="s">
        <v>265</v>
      </c>
      <c r="AL428" t="str">
        <f>IF(Sudan_News12[[#This Row],[relevancy_classification_english]]="Relevant","مناسب",IF(Sudan_News12[[#This Row],[relevancy_classification_english]]="Relevant","عَرَضِيّ",""))</f>
        <v/>
      </c>
      <c r="AN428" t="str">
        <f>IF(Sudan_News12[[#This Row],[sentiment_analysis_english]]="Negative","سلبي",IF(Sudan_News12[[#This Row],[sentiment_analysis_english]]="Neutral","حيادي",IF(Sudan_News12[[#This Row],[sentiment_analysis_english]]="Positive","إيجابي","")))</f>
        <v/>
      </c>
      <c r="AO428" t="e">
        <f>INDEX(TextClassificationList[],MATCH(Sudan_News12[[#This Row],[text_classification_arabic]],TextClassificationList[text_classification_arabic],0),1)</f>
        <v>#N/A</v>
      </c>
      <c r="AQ428" t="e">
        <f>INDEX(TextClassificationList[],MATCH(Sudan_News12[[#This Row],[text_classification_arabic2]],TextClassificationList[text_classification_arabic],0),1)</f>
        <v>#N/A</v>
      </c>
      <c r="AS428" t="e">
        <f>INDEX(TextClassificationList[],MATCH(Sudan_News12[[#This Row],[text_classification_arabic3]],TextClassificationList[text_classification_arabic],0),1)</f>
        <v>#N/A</v>
      </c>
      <c r="AU428" t="e">
        <f>INDEX(TextClassificationList[],MATCH(Sudan_News12[[#This Row],[text_classification_arabic4]],TextClassificationList[text_classification_arabic],0),1)</f>
        <v>#N/A</v>
      </c>
      <c r="AW428" t="e">
        <f>INDEX(TextClassificationList[],MATCH(Sudan_News12[[#This Row],[text_classification_arabic5]],TextClassificationList[text_classification_arabic],0),1)</f>
        <v>#N/A</v>
      </c>
    </row>
    <row r="429" spans="1:49" x14ac:dyDescent="0.2">
      <c r="A429">
        <v>1.4821161287260324E+18</v>
      </c>
      <c r="B429">
        <v>1.4821161287260324E+18</v>
      </c>
      <c r="C429" t="s">
        <v>1977</v>
      </c>
      <c r="D429" s="1">
        <v>44576</v>
      </c>
      <c r="E429" s="2">
        <v>1.6157407407407409E-2</v>
      </c>
      <c r="F429">
        <v>200</v>
      </c>
      <c r="G429">
        <v>1889611729</v>
      </c>
      <c r="H429" t="s">
        <v>354</v>
      </c>
      <c r="I429" t="s">
        <v>355</v>
      </c>
      <c r="J429" t="s">
        <v>265</v>
      </c>
      <c r="K429" t="s">
        <v>1978</v>
      </c>
      <c r="L429" t="s">
        <v>266</v>
      </c>
      <c r="M429" t="s">
        <v>267</v>
      </c>
      <c r="N429" t="s">
        <v>267</v>
      </c>
      <c r="O429" t="s">
        <v>267</v>
      </c>
      <c r="P429">
        <v>0</v>
      </c>
      <c r="Q429">
        <v>1</v>
      </c>
      <c r="R429">
        <v>1</v>
      </c>
      <c r="S429" t="s">
        <v>267</v>
      </c>
      <c r="T429" t="s">
        <v>267</v>
      </c>
      <c r="U429" t="s">
        <v>1979</v>
      </c>
      <c r="V429" t="b">
        <v>0</v>
      </c>
      <c r="W429" t="s">
        <v>265</v>
      </c>
      <c r="X429">
        <v>0</v>
      </c>
      <c r="Y429" t="s">
        <v>265</v>
      </c>
      <c r="Z429" t="s">
        <v>265</v>
      </c>
      <c r="AA429" t="s">
        <v>265</v>
      </c>
      <c r="AB429" t="s">
        <v>265</v>
      </c>
      <c r="AC429" t="s">
        <v>265</v>
      </c>
      <c r="AD429" t="s">
        <v>265</v>
      </c>
      <c r="AE429" t="s">
        <v>265</v>
      </c>
      <c r="AF429" t="s">
        <v>267</v>
      </c>
      <c r="AG429" t="s">
        <v>265</v>
      </c>
      <c r="AH429" t="s">
        <v>265</v>
      </c>
      <c r="AI429" t="s">
        <v>265</v>
      </c>
      <c r="AJ429" t="s">
        <v>265</v>
      </c>
      <c r="AL429" t="str">
        <f>IF(Sudan_News12[[#This Row],[relevancy_classification_english]]="Relevant","مناسب",IF(Sudan_News12[[#This Row],[relevancy_classification_english]]="Relevant","عَرَضِيّ",""))</f>
        <v/>
      </c>
      <c r="AN429" t="str">
        <f>IF(Sudan_News12[[#This Row],[sentiment_analysis_english]]="Negative","سلبي",IF(Sudan_News12[[#This Row],[sentiment_analysis_english]]="Neutral","حيادي",IF(Sudan_News12[[#This Row],[sentiment_analysis_english]]="Positive","إيجابي","")))</f>
        <v/>
      </c>
      <c r="AO429" t="e">
        <f>INDEX(TextClassificationList[],MATCH(Sudan_News12[[#This Row],[text_classification_arabic]],TextClassificationList[text_classification_arabic],0),1)</f>
        <v>#N/A</v>
      </c>
      <c r="AQ429" t="e">
        <f>INDEX(TextClassificationList[],MATCH(Sudan_News12[[#This Row],[text_classification_arabic2]],TextClassificationList[text_classification_arabic],0),1)</f>
        <v>#N/A</v>
      </c>
      <c r="AS429" t="e">
        <f>INDEX(TextClassificationList[],MATCH(Sudan_News12[[#This Row],[text_classification_arabic3]],TextClassificationList[text_classification_arabic],0),1)</f>
        <v>#N/A</v>
      </c>
      <c r="AU429" t="e">
        <f>INDEX(TextClassificationList[],MATCH(Sudan_News12[[#This Row],[text_classification_arabic4]],TextClassificationList[text_classification_arabic],0),1)</f>
        <v>#N/A</v>
      </c>
      <c r="AW429" t="e">
        <f>INDEX(TextClassificationList[],MATCH(Sudan_News12[[#This Row],[text_classification_arabic5]],TextClassificationList[text_classification_arabic],0),1)</f>
        <v>#N/A</v>
      </c>
    </row>
    <row r="430" spans="1:49" x14ac:dyDescent="0.2">
      <c r="A430">
        <v>1.4821023337566085E+18</v>
      </c>
      <c r="B430">
        <v>1.4821023337566085E+18</v>
      </c>
      <c r="C430" t="s">
        <v>1980</v>
      </c>
      <c r="D430" s="1">
        <v>44575</v>
      </c>
      <c r="E430" s="2">
        <v>0.97809027777777779</v>
      </c>
      <c r="F430">
        <v>200</v>
      </c>
      <c r="G430">
        <v>1889611729</v>
      </c>
      <c r="H430" t="s">
        <v>354</v>
      </c>
      <c r="I430" t="s">
        <v>355</v>
      </c>
      <c r="J430" t="s">
        <v>265</v>
      </c>
      <c r="K430" t="s">
        <v>1981</v>
      </c>
      <c r="L430" t="s">
        <v>266</v>
      </c>
      <c r="M430" t="s">
        <v>267</v>
      </c>
      <c r="N430" t="s">
        <v>267</v>
      </c>
      <c r="O430" t="s">
        <v>267</v>
      </c>
      <c r="P430">
        <v>0</v>
      </c>
      <c r="Q430">
        <v>0</v>
      </c>
      <c r="R430">
        <v>0</v>
      </c>
      <c r="S430" t="s">
        <v>267</v>
      </c>
      <c r="T430" t="s">
        <v>267</v>
      </c>
      <c r="U430" t="s">
        <v>1982</v>
      </c>
      <c r="V430" t="b">
        <v>0</v>
      </c>
      <c r="W430" t="s">
        <v>265</v>
      </c>
      <c r="X430">
        <v>0</v>
      </c>
      <c r="Y430" t="s">
        <v>265</v>
      </c>
      <c r="Z430" t="s">
        <v>265</v>
      </c>
      <c r="AA430" t="s">
        <v>265</v>
      </c>
      <c r="AB430" t="s">
        <v>265</v>
      </c>
      <c r="AC430" t="s">
        <v>265</v>
      </c>
      <c r="AD430" t="s">
        <v>265</v>
      </c>
      <c r="AE430" t="s">
        <v>265</v>
      </c>
      <c r="AF430" t="s">
        <v>267</v>
      </c>
      <c r="AG430" t="s">
        <v>265</v>
      </c>
      <c r="AH430" t="s">
        <v>265</v>
      </c>
      <c r="AI430" t="s">
        <v>265</v>
      </c>
      <c r="AJ430" t="s">
        <v>265</v>
      </c>
      <c r="AL430" t="str">
        <f>IF(Sudan_News12[[#This Row],[relevancy_classification_english]]="Relevant","مناسب",IF(Sudan_News12[[#This Row],[relevancy_classification_english]]="Relevant","عَرَضِيّ",""))</f>
        <v/>
      </c>
      <c r="AN430" t="str">
        <f>IF(Sudan_News12[[#This Row],[sentiment_analysis_english]]="Negative","سلبي",IF(Sudan_News12[[#This Row],[sentiment_analysis_english]]="Neutral","حيادي",IF(Sudan_News12[[#This Row],[sentiment_analysis_english]]="Positive","إيجابي","")))</f>
        <v/>
      </c>
      <c r="AO430" t="e">
        <f>INDEX(TextClassificationList[],MATCH(Sudan_News12[[#This Row],[text_classification_arabic]],TextClassificationList[text_classification_arabic],0),1)</f>
        <v>#N/A</v>
      </c>
      <c r="AQ430" t="e">
        <f>INDEX(TextClassificationList[],MATCH(Sudan_News12[[#This Row],[text_classification_arabic2]],TextClassificationList[text_classification_arabic],0),1)</f>
        <v>#N/A</v>
      </c>
      <c r="AS430" t="e">
        <f>INDEX(TextClassificationList[],MATCH(Sudan_News12[[#This Row],[text_classification_arabic3]],TextClassificationList[text_classification_arabic],0),1)</f>
        <v>#N/A</v>
      </c>
      <c r="AU430" t="e">
        <f>INDEX(TextClassificationList[],MATCH(Sudan_News12[[#This Row],[text_classification_arabic4]],TextClassificationList[text_classification_arabic],0),1)</f>
        <v>#N/A</v>
      </c>
      <c r="AW430" t="e">
        <f>INDEX(TextClassificationList[],MATCH(Sudan_News12[[#This Row],[text_classification_arabic5]],TextClassificationList[text_classification_arabic],0),1)</f>
        <v>#N/A</v>
      </c>
    </row>
    <row r="431" spans="1:49" x14ac:dyDescent="0.2">
      <c r="A431">
        <v>1.4820964659043451E+18</v>
      </c>
      <c r="B431">
        <v>1.4820964659043451E+18</v>
      </c>
      <c r="C431" t="s">
        <v>1983</v>
      </c>
      <c r="D431" s="1">
        <v>44575</v>
      </c>
      <c r="E431" s="2">
        <v>0.96189814814814811</v>
      </c>
      <c r="F431">
        <v>200</v>
      </c>
      <c r="G431">
        <v>1889611729</v>
      </c>
      <c r="H431" t="s">
        <v>354</v>
      </c>
      <c r="I431" t="s">
        <v>355</v>
      </c>
      <c r="J431" t="s">
        <v>265</v>
      </c>
      <c r="K431" t="s">
        <v>1984</v>
      </c>
      <c r="L431" t="s">
        <v>266</v>
      </c>
      <c r="M431" t="s">
        <v>267</v>
      </c>
      <c r="N431" t="s">
        <v>267</v>
      </c>
      <c r="O431" t="s">
        <v>267</v>
      </c>
      <c r="P431">
        <v>0</v>
      </c>
      <c r="Q431">
        <v>0</v>
      </c>
      <c r="R431">
        <v>1</v>
      </c>
      <c r="S431" t="s">
        <v>267</v>
      </c>
      <c r="T431" t="s">
        <v>267</v>
      </c>
      <c r="U431" t="s">
        <v>1985</v>
      </c>
      <c r="V431" t="b">
        <v>0</v>
      </c>
      <c r="W431" t="s">
        <v>265</v>
      </c>
      <c r="X431">
        <v>0</v>
      </c>
      <c r="Y431" t="s">
        <v>265</v>
      </c>
      <c r="Z431" t="s">
        <v>265</v>
      </c>
      <c r="AA431" t="s">
        <v>265</v>
      </c>
      <c r="AB431" t="s">
        <v>265</v>
      </c>
      <c r="AC431" t="s">
        <v>265</v>
      </c>
      <c r="AD431" t="s">
        <v>265</v>
      </c>
      <c r="AE431" t="s">
        <v>265</v>
      </c>
      <c r="AF431" t="s">
        <v>267</v>
      </c>
      <c r="AG431" t="s">
        <v>265</v>
      </c>
      <c r="AH431" t="s">
        <v>265</v>
      </c>
      <c r="AI431" t="s">
        <v>265</v>
      </c>
      <c r="AJ431" t="s">
        <v>265</v>
      </c>
      <c r="AL431" t="str">
        <f>IF(Sudan_News12[[#This Row],[relevancy_classification_english]]="Relevant","مناسب",IF(Sudan_News12[[#This Row],[relevancy_classification_english]]="Relevant","عَرَضِيّ",""))</f>
        <v/>
      </c>
      <c r="AN431" t="str">
        <f>IF(Sudan_News12[[#This Row],[sentiment_analysis_english]]="Negative","سلبي",IF(Sudan_News12[[#This Row],[sentiment_analysis_english]]="Neutral","حيادي",IF(Sudan_News12[[#This Row],[sentiment_analysis_english]]="Positive","إيجابي","")))</f>
        <v/>
      </c>
      <c r="AO431" t="e">
        <f>INDEX(TextClassificationList[],MATCH(Sudan_News12[[#This Row],[text_classification_arabic]],TextClassificationList[text_classification_arabic],0),1)</f>
        <v>#N/A</v>
      </c>
      <c r="AQ431" t="e">
        <f>INDEX(TextClassificationList[],MATCH(Sudan_News12[[#This Row],[text_classification_arabic2]],TextClassificationList[text_classification_arabic],0),1)</f>
        <v>#N/A</v>
      </c>
      <c r="AS431" t="e">
        <f>INDEX(TextClassificationList[],MATCH(Sudan_News12[[#This Row],[text_classification_arabic3]],TextClassificationList[text_classification_arabic],0),1)</f>
        <v>#N/A</v>
      </c>
      <c r="AU431" t="e">
        <f>INDEX(TextClassificationList[],MATCH(Sudan_News12[[#This Row],[text_classification_arabic4]],TextClassificationList[text_classification_arabic],0),1)</f>
        <v>#N/A</v>
      </c>
      <c r="AW431" t="e">
        <f>INDEX(TextClassificationList[],MATCH(Sudan_News12[[#This Row],[text_classification_arabic5]],TextClassificationList[text_classification_arabic],0),1)</f>
        <v>#N/A</v>
      </c>
    </row>
    <row r="432" spans="1:49" x14ac:dyDescent="0.2">
      <c r="A432">
        <v>1.4820882307407135E+18</v>
      </c>
      <c r="B432">
        <v>1.4820882307407135E+18</v>
      </c>
      <c r="C432" t="s">
        <v>1986</v>
      </c>
      <c r="D432" s="1">
        <v>44575</v>
      </c>
      <c r="E432" s="2">
        <v>0.93916666666666671</v>
      </c>
      <c r="F432">
        <v>200</v>
      </c>
      <c r="G432">
        <v>1889611729</v>
      </c>
      <c r="H432" t="s">
        <v>354</v>
      </c>
      <c r="I432" t="s">
        <v>355</v>
      </c>
      <c r="J432" t="s">
        <v>265</v>
      </c>
      <c r="K432" t="s">
        <v>1987</v>
      </c>
      <c r="L432" t="s">
        <v>266</v>
      </c>
      <c r="M432" t="s">
        <v>267</v>
      </c>
      <c r="N432" t="s">
        <v>267</v>
      </c>
      <c r="O432" t="s">
        <v>267</v>
      </c>
      <c r="P432">
        <v>2</v>
      </c>
      <c r="Q432">
        <v>1</v>
      </c>
      <c r="R432">
        <v>1</v>
      </c>
      <c r="S432" t="s">
        <v>282</v>
      </c>
      <c r="T432" t="s">
        <v>267</v>
      </c>
      <c r="U432" t="s">
        <v>1988</v>
      </c>
      <c r="V432" t="b">
        <v>0</v>
      </c>
      <c r="W432" t="s">
        <v>265</v>
      </c>
      <c r="X432">
        <v>0</v>
      </c>
      <c r="Y432" t="s">
        <v>265</v>
      </c>
      <c r="Z432" t="s">
        <v>265</v>
      </c>
      <c r="AA432" t="s">
        <v>265</v>
      </c>
      <c r="AB432" t="s">
        <v>265</v>
      </c>
      <c r="AC432" t="s">
        <v>265</v>
      </c>
      <c r="AD432" t="s">
        <v>265</v>
      </c>
      <c r="AE432" t="s">
        <v>265</v>
      </c>
      <c r="AF432" t="s">
        <v>267</v>
      </c>
      <c r="AG432" t="s">
        <v>265</v>
      </c>
      <c r="AH432" t="s">
        <v>265</v>
      </c>
      <c r="AI432" t="s">
        <v>265</v>
      </c>
      <c r="AJ432" t="s">
        <v>265</v>
      </c>
      <c r="AL432" t="str">
        <f>IF(Sudan_News12[[#This Row],[relevancy_classification_english]]="Relevant","مناسب",IF(Sudan_News12[[#This Row],[relevancy_classification_english]]="Relevant","عَرَضِيّ",""))</f>
        <v/>
      </c>
      <c r="AN432" t="str">
        <f>IF(Sudan_News12[[#This Row],[sentiment_analysis_english]]="Negative","سلبي",IF(Sudan_News12[[#This Row],[sentiment_analysis_english]]="Neutral","حيادي",IF(Sudan_News12[[#This Row],[sentiment_analysis_english]]="Positive","إيجابي","")))</f>
        <v/>
      </c>
      <c r="AO432" t="e">
        <f>INDEX(TextClassificationList[],MATCH(Sudan_News12[[#This Row],[text_classification_arabic]],TextClassificationList[text_classification_arabic],0),1)</f>
        <v>#N/A</v>
      </c>
      <c r="AQ432" t="e">
        <f>INDEX(TextClassificationList[],MATCH(Sudan_News12[[#This Row],[text_classification_arabic2]],TextClassificationList[text_classification_arabic],0),1)</f>
        <v>#N/A</v>
      </c>
      <c r="AS432" t="e">
        <f>INDEX(TextClassificationList[],MATCH(Sudan_News12[[#This Row],[text_classification_arabic3]],TextClassificationList[text_classification_arabic],0),1)</f>
        <v>#N/A</v>
      </c>
      <c r="AU432" t="e">
        <f>INDEX(TextClassificationList[],MATCH(Sudan_News12[[#This Row],[text_classification_arabic4]],TextClassificationList[text_classification_arabic],0),1)</f>
        <v>#N/A</v>
      </c>
      <c r="AW432" t="e">
        <f>INDEX(TextClassificationList[],MATCH(Sudan_News12[[#This Row],[text_classification_arabic5]],TextClassificationList[text_classification_arabic],0),1)</f>
        <v>#N/A</v>
      </c>
    </row>
    <row r="433" spans="1:49" x14ac:dyDescent="0.2">
      <c r="A433">
        <v>1.4816883954160517E+18</v>
      </c>
      <c r="B433">
        <v>1.4816883954160517E+18</v>
      </c>
      <c r="C433" t="s">
        <v>1989</v>
      </c>
      <c r="D433" s="1">
        <v>44574</v>
      </c>
      <c r="E433" s="2">
        <v>0.83583333333333332</v>
      </c>
      <c r="F433">
        <v>200</v>
      </c>
      <c r="G433">
        <v>1889611729</v>
      </c>
      <c r="H433" t="s">
        <v>354</v>
      </c>
      <c r="I433" t="s">
        <v>355</v>
      </c>
      <c r="J433" t="s">
        <v>265</v>
      </c>
      <c r="K433" t="s">
        <v>1990</v>
      </c>
      <c r="L433" t="s">
        <v>266</v>
      </c>
      <c r="M433" t="s">
        <v>267</v>
      </c>
      <c r="N433" t="s">
        <v>267</v>
      </c>
      <c r="O433" t="s">
        <v>267</v>
      </c>
      <c r="P433">
        <v>1</v>
      </c>
      <c r="Q433">
        <v>1</v>
      </c>
      <c r="R433">
        <v>1</v>
      </c>
      <c r="S433" t="s">
        <v>312</v>
      </c>
      <c r="T433" t="s">
        <v>267</v>
      </c>
      <c r="U433" t="s">
        <v>1991</v>
      </c>
      <c r="V433" t="b">
        <v>0</v>
      </c>
      <c r="W433" t="s">
        <v>265</v>
      </c>
      <c r="X433">
        <v>0</v>
      </c>
      <c r="Y433" t="s">
        <v>265</v>
      </c>
      <c r="Z433" t="s">
        <v>265</v>
      </c>
      <c r="AA433" t="s">
        <v>265</v>
      </c>
      <c r="AB433" t="s">
        <v>265</v>
      </c>
      <c r="AC433" t="s">
        <v>265</v>
      </c>
      <c r="AD433" t="s">
        <v>265</v>
      </c>
      <c r="AE433" t="s">
        <v>265</v>
      </c>
      <c r="AF433" t="s">
        <v>267</v>
      </c>
      <c r="AG433" t="s">
        <v>265</v>
      </c>
      <c r="AH433" t="s">
        <v>265</v>
      </c>
      <c r="AI433" t="s">
        <v>265</v>
      </c>
      <c r="AJ433" t="s">
        <v>265</v>
      </c>
      <c r="AL433" t="str">
        <f>IF(Sudan_News12[[#This Row],[relevancy_classification_english]]="Relevant","مناسب",IF(Sudan_News12[[#This Row],[relevancy_classification_english]]="Relevant","عَرَضِيّ",""))</f>
        <v/>
      </c>
      <c r="AN433" t="str">
        <f>IF(Sudan_News12[[#This Row],[sentiment_analysis_english]]="Negative","سلبي",IF(Sudan_News12[[#This Row],[sentiment_analysis_english]]="Neutral","حيادي",IF(Sudan_News12[[#This Row],[sentiment_analysis_english]]="Positive","إيجابي","")))</f>
        <v/>
      </c>
      <c r="AO433" t="e">
        <f>INDEX(TextClassificationList[],MATCH(Sudan_News12[[#This Row],[text_classification_arabic]],TextClassificationList[text_classification_arabic],0),1)</f>
        <v>#N/A</v>
      </c>
      <c r="AQ433" t="e">
        <f>INDEX(TextClassificationList[],MATCH(Sudan_News12[[#This Row],[text_classification_arabic2]],TextClassificationList[text_classification_arabic],0),1)</f>
        <v>#N/A</v>
      </c>
      <c r="AS433" t="e">
        <f>INDEX(TextClassificationList[],MATCH(Sudan_News12[[#This Row],[text_classification_arabic3]],TextClassificationList[text_classification_arabic],0),1)</f>
        <v>#N/A</v>
      </c>
      <c r="AU433" t="e">
        <f>INDEX(TextClassificationList[],MATCH(Sudan_News12[[#This Row],[text_classification_arabic4]],TextClassificationList[text_classification_arabic],0),1)</f>
        <v>#N/A</v>
      </c>
      <c r="AW433" t="e">
        <f>INDEX(TextClassificationList[],MATCH(Sudan_News12[[#This Row],[text_classification_arabic5]],TextClassificationList[text_classification_arabic],0),1)</f>
        <v>#N/A</v>
      </c>
    </row>
    <row r="434" spans="1:49" x14ac:dyDescent="0.2">
      <c r="A434">
        <v>1.4816258915118817E+18</v>
      </c>
      <c r="B434">
        <v>1.4816258915118817E+18</v>
      </c>
      <c r="C434" t="s">
        <v>1992</v>
      </c>
      <c r="D434" s="1">
        <v>44574</v>
      </c>
      <c r="E434" s="2">
        <v>0.66335648148148152</v>
      </c>
      <c r="F434">
        <v>200</v>
      </c>
      <c r="G434">
        <v>1889611729</v>
      </c>
      <c r="H434" t="s">
        <v>354</v>
      </c>
      <c r="I434" t="s">
        <v>355</v>
      </c>
      <c r="J434" t="s">
        <v>265</v>
      </c>
      <c r="K434" t="s">
        <v>1993</v>
      </c>
      <c r="L434" t="s">
        <v>266</v>
      </c>
      <c r="M434" t="s">
        <v>267</v>
      </c>
      <c r="N434" t="s">
        <v>267</v>
      </c>
      <c r="O434" t="s">
        <v>267</v>
      </c>
      <c r="P434">
        <v>1</v>
      </c>
      <c r="Q434">
        <v>0</v>
      </c>
      <c r="R434">
        <v>1</v>
      </c>
      <c r="S434" t="s">
        <v>538</v>
      </c>
      <c r="T434" t="s">
        <v>267</v>
      </c>
      <c r="U434" t="s">
        <v>1994</v>
      </c>
      <c r="V434" t="b">
        <v>0</v>
      </c>
      <c r="W434" t="s">
        <v>265</v>
      </c>
      <c r="X434">
        <v>0</v>
      </c>
      <c r="Y434" t="s">
        <v>265</v>
      </c>
      <c r="Z434" t="s">
        <v>265</v>
      </c>
      <c r="AA434" t="s">
        <v>265</v>
      </c>
      <c r="AB434" t="s">
        <v>265</v>
      </c>
      <c r="AC434" t="s">
        <v>265</v>
      </c>
      <c r="AD434" t="s">
        <v>265</v>
      </c>
      <c r="AE434" t="s">
        <v>265</v>
      </c>
      <c r="AF434" t="s">
        <v>267</v>
      </c>
      <c r="AG434" t="s">
        <v>265</v>
      </c>
      <c r="AH434" t="s">
        <v>265</v>
      </c>
      <c r="AI434" t="s">
        <v>265</v>
      </c>
      <c r="AJ434" t="s">
        <v>265</v>
      </c>
      <c r="AL434" t="str">
        <f>IF(Sudan_News12[[#This Row],[relevancy_classification_english]]="Relevant","مناسب",IF(Sudan_News12[[#This Row],[relevancy_classification_english]]="Relevant","عَرَضِيّ",""))</f>
        <v/>
      </c>
      <c r="AN434" t="str">
        <f>IF(Sudan_News12[[#This Row],[sentiment_analysis_english]]="Negative","سلبي",IF(Sudan_News12[[#This Row],[sentiment_analysis_english]]="Neutral","حيادي",IF(Sudan_News12[[#This Row],[sentiment_analysis_english]]="Positive","إيجابي","")))</f>
        <v/>
      </c>
      <c r="AO434" t="e">
        <f>INDEX(TextClassificationList[],MATCH(Sudan_News12[[#This Row],[text_classification_arabic]],TextClassificationList[text_classification_arabic],0),1)</f>
        <v>#N/A</v>
      </c>
      <c r="AQ434" t="e">
        <f>INDEX(TextClassificationList[],MATCH(Sudan_News12[[#This Row],[text_classification_arabic2]],TextClassificationList[text_classification_arabic],0),1)</f>
        <v>#N/A</v>
      </c>
      <c r="AS434" t="e">
        <f>INDEX(TextClassificationList[],MATCH(Sudan_News12[[#This Row],[text_classification_arabic3]],TextClassificationList[text_classification_arabic],0),1)</f>
        <v>#N/A</v>
      </c>
      <c r="AU434" t="e">
        <f>INDEX(TextClassificationList[],MATCH(Sudan_News12[[#This Row],[text_classification_arabic4]],TextClassificationList[text_classification_arabic],0),1)</f>
        <v>#N/A</v>
      </c>
      <c r="AW434" t="e">
        <f>INDEX(TextClassificationList[],MATCH(Sudan_News12[[#This Row],[text_classification_arabic5]],TextClassificationList[text_classification_arabic],0),1)</f>
        <v>#N/A</v>
      </c>
    </row>
    <row r="435" spans="1:49" x14ac:dyDescent="0.2">
      <c r="A435">
        <v>1.4815711382538691E+18</v>
      </c>
      <c r="B435">
        <v>1.4815711382538691E+18</v>
      </c>
      <c r="C435" t="s">
        <v>1995</v>
      </c>
      <c r="D435" s="1">
        <v>44574</v>
      </c>
      <c r="E435" s="2">
        <v>0.51226851851851851</v>
      </c>
      <c r="F435">
        <v>200</v>
      </c>
      <c r="G435">
        <v>1889611729</v>
      </c>
      <c r="H435" t="s">
        <v>354</v>
      </c>
      <c r="I435" t="s">
        <v>355</v>
      </c>
      <c r="J435" t="s">
        <v>265</v>
      </c>
      <c r="K435" t="s">
        <v>1996</v>
      </c>
      <c r="L435" t="s">
        <v>266</v>
      </c>
      <c r="M435" t="s">
        <v>267</v>
      </c>
      <c r="N435" t="s">
        <v>267</v>
      </c>
      <c r="O435" t="s">
        <v>267</v>
      </c>
      <c r="P435">
        <v>0</v>
      </c>
      <c r="Q435">
        <v>0</v>
      </c>
      <c r="R435">
        <v>0</v>
      </c>
      <c r="S435" t="s">
        <v>267</v>
      </c>
      <c r="T435" t="s">
        <v>267</v>
      </c>
      <c r="U435" t="s">
        <v>1997</v>
      </c>
      <c r="V435" t="b">
        <v>0</v>
      </c>
      <c r="W435" t="s">
        <v>265</v>
      </c>
      <c r="X435">
        <v>0</v>
      </c>
      <c r="Y435" t="s">
        <v>265</v>
      </c>
      <c r="Z435" t="s">
        <v>265</v>
      </c>
      <c r="AA435" t="s">
        <v>265</v>
      </c>
      <c r="AB435" t="s">
        <v>265</v>
      </c>
      <c r="AC435" t="s">
        <v>265</v>
      </c>
      <c r="AD435" t="s">
        <v>265</v>
      </c>
      <c r="AE435" t="s">
        <v>265</v>
      </c>
      <c r="AF435" t="s">
        <v>267</v>
      </c>
      <c r="AG435" t="s">
        <v>265</v>
      </c>
      <c r="AH435" t="s">
        <v>265</v>
      </c>
      <c r="AI435" t="s">
        <v>265</v>
      </c>
      <c r="AJ435" t="s">
        <v>265</v>
      </c>
      <c r="AL435" t="str">
        <f>IF(Sudan_News12[[#This Row],[relevancy_classification_english]]="Relevant","مناسب",IF(Sudan_News12[[#This Row],[relevancy_classification_english]]="Relevant","عَرَضِيّ",""))</f>
        <v/>
      </c>
      <c r="AN435" t="str">
        <f>IF(Sudan_News12[[#This Row],[sentiment_analysis_english]]="Negative","سلبي",IF(Sudan_News12[[#This Row],[sentiment_analysis_english]]="Neutral","حيادي",IF(Sudan_News12[[#This Row],[sentiment_analysis_english]]="Positive","إيجابي","")))</f>
        <v/>
      </c>
      <c r="AO435" t="e">
        <f>INDEX(TextClassificationList[],MATCH(Sudan_News12[[#This Row],[text_classification_arabic]],TextClassificationList[text_classification_arabic],0),1)</f>
        <v>#N/A</v>
      </c>
      <c r="AQ435" t="e">
        <f>INDEX(TextClassificationList[],MATCH(Sudan_News12[[#This Row],[text_classification_arabic2]],TextClassificationList[text_classification_arabic],0),1)</f>
        <v>#N/A</v>
      </c>
      <c r="AS435" t="e">
        <f>INDEX(TextClassificationList[],MATCH(Sudan_News12[[#This Row],[text_classification_arabic3]],TextClassificationList[text_classification_arabic],0),1)</f>
        <v>#N/A</v>
      </c>
      <c r="AU435" t="e">
        <f>INDEX(TextClassificationList[],MATCH(Sudan_News12[[#This Row],[text_classification_arabic4]],TextClassificationList[text_classification_arabic],0),1)</f>
        <v>#N/A</v>
      </c>
      <c r="AW435" t="e">
        <f>INDEX(TextClassificationList[],MATCH(Sudan_News12[[#This Row],[text_classification_arabic5]],TextClassificationList[text_classification_arabic],0),1)</f>
        <v>#N/A</v>
      </c>
    </row>
    <row r="436" spans="1:49" x14ac:dyDescent="0.2">
      <c r="A436">
        <v>1.4811662847505285E+18</v>
      </c>
      <c r="B436">
        <v>1.4811662847505285E+18</v>
      </c>
      <c r="C436" t="s">
        <v>1998</v>
      </c>
      <c r="D436" s="1">
        <v>44573</v>
      </c>
      <c r="E436" s="2">
        <v>0.39508101851851851</v>
      </c>
      <c r="F436">
        <v>200</v>
      </c>
      <c r="G436">
        <v>1889611729</v>
      </c>
      <c r="H436" t="s">
        <v>354</v>
      </c>
      <c r="I436" t="s">
        <v>355</v>
      </c>
      <c r="J436" t="s">
        <v>265</v>
      </c>
      <c r="K436" t="s">
        <v>1999</v>
      </c>
      <c r="L436" t="s">
        <v>273</v>
      </c>
      <c r="M436" t="s">
        <v>267</v>
      </c>
      <c r="N436" t="s">
        <v>2000</v>
      </c>
      <c r="O436" t="s">
        <v>267</v>
      </c>
      <c r="P436">
        <v>1</v>
      </c>
      <c r="Q436">
        <v>0</v>
      </c>
      <c r="R436">
        <v>1</v>
      </c>
      <c r="S436" t="s">
        <v>267</v>
      </c>
      <c r="T436" t="s">
        <v>267</v>
      </c>
      <c r="U436" t="s">
        <v>2001</v>
      </c>
      <c r="V436" t="b">
        <v>0</v>
      </c>
      <c r="W436" t="s">
        <v>265</v>
      </c>
      <c r="X436">
        <v>0</v>
      </c>
      <c r="Y436" t="s">
        <v>265</v>
      </c>
      <c r="Z436" t="s">
        <v>265</v>
      </c>
      <c r="AA436" t="s">
        <v>265</v>
      </c>
      <c r="AB436" t="s">
        <v>265</v>
      </c>
      <c r="AC436" t="s">
        <v>265</v>
      </c>
      <c r="AD436" t="s">
        <v>265</v>
      </c>
      <c r="AE436" t="s">
        <v>265</v>
      </c>
      <c r="AF436" t="s">
        <v>267</v>
      </c>
      <c r="AG436" t="s">
        <v>265</v>
      </c>
      <c r="AH436" t="s">
        <v>265</v>
      </c>
      <c r="AI436" t="s">
        <v>265</v>
      </c>
      <c r="AJ436" t="s">
        <v>265</v>
      </c>
      <c r="AL436" t="str">
        <f>IF(Sudan_News12[[#This Row],[relevancy_classification_english]]="Relevant","مناسب",IF(Sudan_News12[[#This Row],[relevancy_classification_english]]="Relevant","عَرَضِيّ",""))</f>
        <v/>
      </c>
      <c r="AN436" t="str">
        <f>IF(Sudan_News12[[#This Row],[sentiment_analysis_english]]="Negative","سلبي",IF(Sudan_News12[[#This Row],[sentiment_analysis_english]]="Neutral","حيادي",IF(Sudan_News12[[#This Row],[sentiment_analysis_english]]="Positive","إيجابي","")))</f>
        <v/>
      </c>
      <c r="AO436" t="e">
        <f>INDEX(TextClassificationList[],MATCH(Sudan_News12[[#This Row],[text_classification_arabic]],TextClassificationList[text_classification_arabic],0),1)</f>
        <v>#N/A</v>
      </c>
      <c r="AQ436" t="e">
        <f>INDEX(TextClassificationList[],MATCH(Sudan_News12[[#This Row],[text_classification_arabic2]],TextClassificationList[text_classification_arabic],0),1)</f>
        <v>#N/A</v>
      </c>
      <c r="AS436" t="e">
        <f>INDEX(TextClassificationList[],MATCH(Sudan_News12[[#This Row],[text_classification_arabic3]],TextClassificationList[text_classification_arabic],0),1)</f>
        <v>#N/A</v>
      </c>
      <c r="AU436" t="e">
        <f>INDEX(TextClassificationList[],MATCH(Sudan_News12[[#This Row],[text_classification_arabic4]],TextClassificationList[text_classification_arabic],0),1)</f>
        <v>#N/A</v>
      </c>
      <c r="AW436" t="e">
        <f>INDEX(TextClassificationList[],MATCH(Sudan_News12[[#This Row],[text_classification_arabic5]],TextClassificationList[text_classification_arabic],0),1)</f>
        <v>#N/A</v>
      </c>
    </row>
    <row r="437" spans="1:49" x14ac:dyDescent="0.2">
      <c r="A437">
        <v>1.4811661297919713E+18</v>
      </c>
      <c r="B437">
        <v>1.4811661297919713E+18</v>
      </c>
      <c r="C437" t="s">
        <v>2002</v>
      </c>
      <c r="D437" s="1">
        <v>44573</v>
      </c>
      <c r="E437" s="2">
        <v>0.3946527777777778</v>
      </c>
      <c r="F437">
        <v>200</v>
      </c>
      <c r="G437">
        <v>1889611729</v>
      </c>
      <c r="H437" t="s">
        <v>354</v>
      </c>
      <c r="I437" t="s">
        <v>355</v>
      </c>
      <c r="J437" t="s">
        <v>265</v>
      </c>
      <c r="K437" t="s">
        <v>2003</v>
      </c>
      <c r="L437" t="s">
        <v>273</v>
      </c>
      <c r="M437" t="s">
        <v>267</v>
      </c>
      <c r="N437" t="s">
        <v>2004</v>
      </c>
      <c r="O437" t="s">
        <v>267</v>
      </c>
      <c r="P437">
        <v>0</v>
      </c>
      <c r="Q437">
        <v>0</v>
      </c>
      <c r="R437">
        <v>0</v>
      </c>
      <c r="S437" t="s">
        <v>267</v>
      </c>
      <c r="T437" t="s">
        <v>267</v>
      </c>
      <c r="U437" t="s">
        <v>2005</v>
      </c>
      <c r="V437" t="b">
        <v>0</v>
      </c>
      <c r="W437" t="s">
        <v>265</v>
      </c>
      <c r="X437">
        <v>0</v>
      </c>
      <c r="Y437" t="s">
        <v>265</v>
      </c>
      <c r="Z437" t="s">
        <v>265</v>
      </c>
      <c r="AA437" t="s">
        <v>265</v>
      </c>
      <c r="AB437" t="s">
        <v>265</v>
      </c>
      <c r="AC437" t="s">
        <v>265</v>
      </c>
      <c r="AD437" t="s">
        <v>265</v>
      </c>
      <c r="AE437" t="s">
        <v>265</v>
      </c>
      <c r="AF437" t="s">
        <v>267</v>
      </c>
      <c r="AG437" t="s">
        <v>265</v>
      </c>
      <c r="AH437" t="s">
        <v>265</v>
      </c>
      <c r="AI437" t="s">
        <v>265</v>
      </c>
      <c r="AJ437" t="s">
        <v>265</v>
      </c>
      <c r="AL437" t="str">
        <f>IF(Sudan_News12[[#This Row],[relevancy_classification_english]]="Relevant","مناسب",IF(Sudan_News12[[#This Row],[relevancy_classification_english]]="Relevant","عَرَضِيّ",""))</f>
        <v/>
      </c>
      <c r="AN437" t="str">
        <f>IF(Sudan_News12[[#This Row],[sentiment_analysis_english]]="Negative","سلبي",IF(Sudan_News12[[#This Row],[sentiment_analysis_english]]="Neutral","حيادي",IF(Sudan_News12[[#This Row],[sentiment_analysis_english]]="Positive","إيجابي","")))</f>
        <v/>
      </c>
      <c r="AO437" t="e">
        <f>INDEX(TextClassificationList[],MATCH(Sudan_News12[[#This Row],[text_classification_arabic]],TextClassificationList[text_classification_arabic],0),1)</f>
        <v>#N/A</v>
      </c>
      <c r="AQ437" t="e">
        <f>INDEX(TextClassificationList[],MATCH(Sudan_News12[[#This Row],[text_classification_arabic2]],TextClassificationList[text_classification_arabic],0),1)</f>
        <v>#N/A</v>
      </c>
      <c r="AS437" t="e">
        <f>INDEX(TextClassificationList[],MATCH(Sudan_News12[[#This Row],[text_classification_arabic3]],TextClassificationList[text_classification_arabic],0),1)</f>
        <v>#N/A</v>
      </c>
      <c r="AU437" t="e">
        <f>INDEX(TextClassificationList[],MATCH(Sudan_News12[[#This Row],[text_classification_arabic4]],TextClassificationList[text_classification_arabic],0),1)</f>
        <v>#N/A</v>
      </c>
      <c r="AW437" t="e">
        <f>INDEX(TextClassificationList[],MATCH(Sudan_News12[[#This Row],[text_classification_arabic5]],TextClassificationList[text_classification_arabic],0),1)</f>
        <v>#N/A</v>
      </c>
    </row>
    <row r="438" spans="1:49" x14ac:dyDescent="0.2">
      <c r="A438">
        <v>1.4784297278745559E+18</v>
      </c>
      <c r="B438">
        <v>1.4784297278745559E+18</v>
      </c>
      <c r="C438" t="s">
        <v>2006</v>
      </c>
      <c r="D438" s="1">
        <v>44565</v>
      </c>
      <c r="E438" s="2">
        <v>0.84362268518518524</v>
      </c>
      <c r="F438">
        <v>200</v>
      </c>
      <c r="G438">
        <v>1889611729</v>
      </c>
      <c r="H438" t="s">
        <v>354</v>
      </c>
      <c r="I438" t="s">
        <v>355</v>
      </c>
      <c r="J438" t="s">
        <v>265</v>
      </c>
      <c r="K438" t="s">
        <v>2007</v>
      </c>
      <c r="L438" t="s">
        <v>273</v>
      </c>
      <c r="M438" t="s">
        <v>267</v>
      </c>
      <c r="N438" t="s">
        <v>2008</v>
      </c>
      <c r="O438" t="s">
        <v>267</v>
      </c>
      <c r="P438">
        <v>0</v>
      </c>
      <c r="Q438">
        <v>0</v>
      </c>
      <c r="R438">
        <v>0</v>
      </c>
      <c r="S438" t="s">
        <v>267</v>
      </c>
      <c r="T438" t="s">
        <v>267</v>
      </c>
      <c r="U438" t="s">
        <v>2009</v>
      </c>
      <c r="V438" t="b">
        <v>0</v>
      </c>
      <c r="W438" t="s">
        <v>265</v>
      </c>
      <c r="X438">
        <v>0</v>
      </c>
      <c r="Y438" t="s">
        <v>265</v>
      </c>
      <c r="Z438" t="s">
        <v>265</v>
      </c>
      <c r="AA438" t="s">
        <v>265</v>
      </c>
      <c r="AB438" t="s">
        <v>265</v>
      </c>
      <c r="AC438" t="s">
        <v>265</v>
      </c>
      <c r="AD438" t="s">
        <v>265</v>
      </c>
      <c r="AE438" t="s">
        <v>265</v>
      </c>
      <c r="AF438" t="s">
        <v>267</v>
      </c>
      <c r="AG438" t="s">
        <v>265</v>
      </c>
      <c r="AH438" t="s">
        <v>265</v>
      </c>
      <c r="AI438" t="s">
        <v>265</v>
      </c>
      <c r="AJ438" t="s">
        <v>265</v>
      </c>
      <c r="AL438" t="str">
        <f>IF(Sudan_News12[[#This Row],[relevancy_classification_english]]="Relevant","مناسب",IF(Sudan_News12[[#This Row],[relevancy_classification_english]]="Relevant","عَرَضِيّ",""))</f>
        <v/>
      </c>
      <c r="AN438" t="str">
        <f>IF(Sudan_News12[[#This Row],[sentiment_analysis_english]]="Negative","سلبي",IF(Sudan_News12[[#This Row],[sentiment_analysis_english]]="Neutral","حيادي",IF(Sudan_News12[[#This Row],[sentiment_analysis_english]]="Positive","إيجابي","")))</f>
        <v/>
      </c>
      <c r="AO438" t="e">
        <f>INDEX(TextClassificationList[],MATCH(Sudan_News12[[#This Row],[text_classification_arabic]],TextClassificationList[text_classification_arabic],0),1)</f>
        <v>#N/A</v>
      </c>
      <c r="AQ438" t="e">
        <f>INDEX(TextClassificationList[],MATCH(Sudan_News12[[#This Row],[text_classification_arabic2]],TextClassificationList[text_classification_arabic],0),1)</f>
        <v>#N/A</v>
      </c>
      <c r="AS438" t="e">
        <f>INDEX(TextClassificationList[],MATCH(Sudan_News12[[#This Row],[text_classification_arabic3]],TextClassificationList[text_classification_arabic],0),1)</f>
        <v>#N/A</v>
      </c>
      <c r="AU438" t="e">
        <f>INDEX(TextClassificationList[],MATCH(Sudan_News12[[#This Row],[text_classification_arabic4]],TextClassificationList[text_classification_arabic],0),1)</f>
        <v>#N/A</v>
      </c>
      <c r="AW438" t="e">
        <f>INDEX(TextClassificationList[],MATCH(Sudan_News12[[#This Row],[text_classification_arabic5]],TextClassificationList[text_classification_arabic],0),1)</f>
        <v>#N/A</v>
      </c>
    </row>
    <row r="439" spans="1:49" x14ac:dyDescent="0.2">
      <c r="A439">
        <v>1.4783048908416123E+18</v>
      </c>
      <c r="B439">
        <v>1.4783048908416123E+18</v>
      </c>
      <c r="C439" t="s">
        <v>2010</v>
      </c>
      <c r="D439" s="1">
        <v>44565</v>
      </c>
      <c r="E439" s="2">
        <v>0.49914351851851851</v>
      </c>
      <c r="F439">
        <v>200</v>
      </c>
      <c r="G439">
        <v>1889611729</v>
      </c>
      <c r="H439" t="s">
        <v>354</v>
      </c>
      <c r="I439" t="s">
        <v>355</v>
      </c>
      <c r="J439" t="s">
        <v>265</v>
      </c>
      <c r="K439" t="s">
        <v>2011</v>
      </c>
      <c r="L439" t="s">
        <v>273</v>
      </c>
      <c r="M439" t="s">
        <v>267</v>
      </c>
      <c r="N439" t="s">
        <v>2012</v>
      </c>
      <c r="O439" t="s">
        <v>267</v>
      </c>
      <c r="P439">
        <v>0</v>
      </c>
      <c r="Q439">
        <v>0</v>
      </c>
      <c r="R439">
        <v>0</v>
      </c>
      <c r="S439" t="s">
        <v>267</v>
      </c>
      <c r="T439" t="s">
        <v>267</v>
      </c>
      <c r="U439" t="s">
        <v>2013</v>
      </c>
      <c r="V439" t="b">
        <v>0</v>
      </c>
      <c r="W439" t="s">
        <v>265</v>
      </c>
      <c r="X439">
        <v>0</v>
      </c>
      <c r="Y439" t="s">
        <v>265</v>
      </c>
      <c r="Z439" t="s">
        <v>265</v>
      </c>
      <c r="AA439" t="s">
        <v>265</v>
      </c>
      <c r="AB439" t="s">
        <v>265</v>
      </c>
      <c r="AC439" t="s">
        <v>265</v>
      </c>
      <c r="AD439" t="s">
        <v>265</v>
      </c>
      <c r="AE439" t="s">
        <v>265</v>
      </c>
      <c r="AF439" t="s">
        <v>267</v>
      </c>
      <c r="AG439" t="s">
        <v>265</v>
      </c>
      <c r="AH439" t="s">
        <v>265</v>
      </c>
      <c r="AI439" t="s">
        <v>265</v>
      </c>
      <c r="AJ439" t="s">
        <v>265</v>
      </c>
      <c r="AL439" t="str">
        <f>IF(Sudan_News12[[#This Row],[relevancy_classification_english]]="Relevant","مناسب",IF(Sudan_News12[[#This Row],[relevancy_classification_english]]="Relevant","عَرَضِيّ",""))</f>
        <v/>
      </c>
      <c r="AN439" t="str">
        <f>IF(Sudan_News12[[#This Row],[sentiment_analysis_english]]="Negative","سلبي",IF(Sudan_News12[[#This Row],[sentiment_analysis_english]]="Neutral","حيادي",IF(Sudan_News12[[#This Row],[sentiment_analysis_english]]="Positive","إيجابي","")))</f>
        <v/>
      </c>
      <c r="AO439" t="e">
        <f>INDEX(TextClassificationList[],MATCH(Sudan_News12[[#This Row],[text_classification_arabic]],TextClassificationList[text_classification_arabic],0),1)</f>
        <v>#N/A</v>
      </c>
      <c r="AQ439" t="e">
        <f>INDEX(TextClassificationList[],MATCH(Sudan_News12[[#This Row],[text_classification_arabic2]],TextClassificationList[text_classification_arabic],0),1)</f>
        <v>#N/A</v>
      </c>
      <c r="AS439" t="e">
        <f>INDEX(TextClassificationList[],MATCH(Sudan_News12[[#This Row],[text_classification_arabic3]],TextClassificationList[text_classification_arabic],0),1)</f>
        <v>#N/A</v>
      </c>
      <c r="AU439" t="e">
        <f>INDEX(TextClassificationList[],MATCH(Sudan_News12[[#This Row],[text_classification_arabic4]],TextClassificationList[text_classification_arabic],0),1)</f>
        <v>#N/A</v>
      </c>
      <c r="AW439" t="e">
        <f>INDEX(TextClassificationList[],MATCH(Sudan_News12[[#This Row],[text_classification_arabic5]],TextClassificationList[text_classification_arabic],0),1)</f>
        <v>#N/A</v>
      </c>
    </row>
    <row r="440" spans="1:49" x14ac:dyDescent="0.2">
      <c r="A440">
        <v>1.4782911262558659E+18</v>
      </c>
      <c r="B440">
        <v>1.4782911262558659E+18</v>
      </c>
      <c r="C440" t="s">
        <v>2014</v>
      </c>
      <c r="D440" s="1">
        <v>44565</v>
      </c>
      <c r="E440" s="2">
        <v>0.4611574074074074</v>
      </c>
      <c r="F440">
        <v>200</v>
      </c>
      <c r="G440">
        <v>1889611729</v>
      </c>
      <c r="H440" t="s">
        <v>354</v>
      </c>
      <c r="I440" t="s">
        <v>355</v>
      </c>
      <c r="J440" t="s">
        <v>265</v>
      </c>
      <c r="K440" t="s">
        <v>2015</v>
      </c>
      <c r="L440" t="s">
        <v>273</v>
      </c>
      <c r="M440" t="s">
        <v>267</v>
      </c>
      <c r="N440" t="s">
        <v>2016</v>
      </c>
      <c r="O440" t="s">
        <v>267</v>
      </c>
      <c r="P440">
        <v>0</v>
      </c>
      <c r="Q440">
        <v>0</v>
      </c>
      <c r="R440">
        <v>0</v>
      </c>
      <c r="S440" t="s">
        <v>267</v>
      </c>
      <c r="T440" t="s">
        <v>267</v>
      </c>
      <c r="U440" t="s">
        <v>2017</v>
      </c>
      <c r="V440" t="b">
        <v>0</v>
      </c>
      <c r="W440" t="s">
        <v>265</v>
      </c>
      <c r="X440">
        <v>0</v>
      </c>
      <c r="Y440" t="s">
        <v>265</v>
      </c>
      <c r="Z440" t="s">
        <v>265</v>
      </c>
      <c r="AA440" t="s">
        <v>265</v>
      </c>
      <c r="AB440" t="s">
        <v>265</v>
      </c>
      <c r="AC440" t="s">
        <v>265</v>
      </c>
      <c r="AD440" t="s">
        <v>265</v>
      </c>
      <c r="AE440" t="s">
        <v>265</v>
      </c>
      <c r="AF440" t="s">
        <v>267</v>
      </c>
      <c r="AG440" t="s">
        <v>265</v>
      </c>
      <c r="AH440" t="s">
        <v>265</v>
      </c>
      <c r="AI440" t="s">
        <v>265</v>
      </c>
      <c r="AJ440" t="s">
        <v>265</v>
      </c>
      <c r="AL440" t="str">
        <f>IF(Sudan_News12[[#This Row],[relevancy_classification_english]]="Relevant","مناسب",IF(Sudan_News12[[#This Row],[relevancy_classification_english]]="Relevant","عَرَضِيّ",""))</f>
        <v/>
      </c>
      <c r="AN440" t="str">
        <f>IF(Sudan_News12[[#This Row],[sentiment_analysis_english]]="Negative","سلبي",IF(Sudan_News12[[#This Row],[sentiment_analysis_english]]="Neutral","حيادي",IF(Sudan_News12[[#This Row],[sentiment_analysis_english]]="Positive","إيجابي","")))</f>
        <v/>
      </c>
      <c r="AO440" t="e">
        <f>INDEX(TextClassificationList[],MATCH(Sudan_News12[[#This Row],[text_classification_arabic]],TextClassificationList[text_classification_arabic],0),1)</f>
        <v>#N/A</v>
      </c>
      <c r="AQ440" t="e">
        <f>INDEX(TextClassificationList[],MATCH(Sudan_News12[[#This Row],[text_classification_arabic2]],TextClassificationList[text_classification_arabic],0),1)</f>
        <v>#N/A</v>
      </c>
      <c r="AS440" t="e">
        <f>INDEX(TextClassificationList[],MATCH(Sudan_News12[[#This Row],[text_classification_arabic3]],TextClassificationList[text_classification_arabic],0),1)</f>
        <v>#N/A</v>
      </c>
      <c r="AU440" t="e">
        <f>INDEX(TextClassificationList[],MATCH(Sudan_News12[[#This Row],[text_classification_arabic4]],TextClassificationList[text_classification_arabic],0),1)</f>
        <v>#N/A</v>
      </c>
      <c r="AW440" t="e">
        <f>INDEX(TextClassificationList[],MATCH(Sudan_News12[[#This Row],[text_classification_arabic5]],TextClassificationList[text_classification_arabic],0),1)</f>
        <v>#N/A</v>
      </c>
    </row>
    <row r="441" spans="1:49" x14ac:dyDescent="0.2">
      <c r="A441">
        <v>1.4782795992389181E+18</v>
      </c>
      <c r="B441">
        <v>1.4782795992389181E+18</v>
      </c>
      <c r="C441" t="s">
        <v>2018</v>
      </c>
      <c r="D441" s="1">
        <v>44565</v>
      </c>
      <c r="E441" s="2">
        <v>0.42935185185185187</v>
      </c>
      <c r="F441">
        <v>200</v>
      </c>
      <c r="G441">
        <v>1889611729</v>
      </c>
      <c r="H441" t="s">
        <v>354</v>
      </c>
      <c r="I441" t="s">
        <v>355</v>
      </c>
      <c r="J441" t="s">
        <v>265</v>
      </c>
      <c r="K441" t="s">
        <v>2019</v>
      </c>
      <c r="L441" t="s">
        <v>273</v>
      </c>
      <c r="M441" t="s">
        <v>267</v>
      </c>
      <c r="N441" t="s">
        <v>2020</v>
      </c>
      <c r="O441" t="s">
        <v>267</v>
      </c>
      <c r="P441">
        <v>0</v>
      </c>
      <c r="Q441">
        <v>0</v>
      </c>
      <c r="R441">
        <v>0</v>
      </c>
      <c r="S441" t="s">
        <v>267</v>
      </c>
      <c r="T441" t="s">
        <v>267</v>
      </c>
      <c r="U441" t="s">
        <v>2021</v>
      </c>
      <c r="V441" t="b">
        <v>0</v>
      </c>
      <c r="W441" t="s">
        <v>265</v>
      </c>
      <c r="X441">
        <v>0</v>
      </c>
      <c r="Y441" t="s">
        <v>265</v>
      </c>
      <c r="Z441" t="s">
        <v>265</v>
      </c>
      <c r="AA441" t="s">
        <v>265</v>
      </c>
      <c r="AB441" t="s">
        <v>265</v>
      </c>
      <c r="AC441" t="s">
        <v>265</v>
      </c>
      <c r="AD441" t="s">
        <v>265</v>
      </c>
      <c r="AE441" t="s">
        <v>265</v>
      </c>
      <c r="AF441" t="s">
        <v>267</v>
      </c>
      <c r="AG441" t="s">
        <v>265</v>
      </c>
      <c r="AH441" t="s">
        <v>265</v>
      </c>
      <c r="AI441" t="s">
        <v>265</v>
      </c>
      <c r="AJ441" t="s">
        <v>265</v>
      </c>
      <c r="AL441" t="str">
        <f>IF(Sudan_News12[[#This Row],[relevancy_classification_english]]="Relevant","مناسب",IF(Sudan_News12[[#This Row],[relevancy_classification_english]]="Relevant","عَرَضِيّ",""))</f>
        <v/>
      </c>
      <c r="AN441" t="str">
        <f>IF(Sudan_News12[[#This Row],[sentiment_analysis_english]]="Negative","سلبي",IF(Sudan_News12[[#This Row],[sentiment_analysis_english]]="Neutral","حيادي",IF(Sudan_News12[[#This Row],[sentiment_analysis_english]]="Positive","إيجابي","")))</f>
        <v/>
      </c>
      <c r="AO441" t="e">
        <f>INDEX(TextClassificationList[],MATCH(Sudan_News12[[#This Row],[text_classification_arabic]],TextClassificationList[text_classification_arabic],0),1)</f>
        <v>#N/A</v>
      </c>
      <c r="AQ441" t="e">
        <f>INDEX(TextClassificationList[],MATCH(Sudan_News12[[#This Row],[text_classification_arabic2]],TextClassificationList[text_classification_arabic],0),1)</f>
        <v>#N/A</v>
      </c>
      <c r="AS441" t="e">
        <f>INDEX(TextClassificationList[],MATCH(Sudan_News12[[#This Row],[text_classification_arabic3]],TextClassificationList[text_classification_arabic],0),1)</f>
        <v>#N/A</v>
      </c>
      <c r="AU441" t="e">
        <f>INDEX(TextClassificationList[],MATCH(Sudan_News12[[#This Row],[text_classification_arabic4]],TextClassificationList[text_classification_arabic],0),1)</f>
        <v>#N/A</v>
      </c>
      <c r="AW441" t="e">
        <f>INDEX(TextClassificationList[],MATCH(Sudan_News12[[#This Row],[text_classification_arabic5]],TextClassificationList[text_classification_arabic],0),1)</f>
        <v>#N/A</v>
      </c>
    </row>
    <row r="442" spans="1:49" x14ac:dyDescent="0.2">
      <c r="A442">
        <v>1.47774430287283E+18</v>
      </c>
      <c r="B442">
        <v>1.47774430287283E+18</v>
      </c>
      <c r="C442" t="s">
        <v>2022</v>
      </c>
      <c r="D442" s="1">
        <v>44563</v>
      </c>
      <c r="E442" s="2">
        <v>0.95221064814814815</v>
      </c>
      <c r="F442">
        <v>200</v>
      </c>
      <c r="G442">
        <v>1889611729</v>
      </c>
      <c r="H442" t="s">
        <v>354</v>
      </c>
      <c r="I442" t="s">
        <v>355</v>
      </c>
      <c r="J442" t="s">
        <v>265</v>
      </c>
      <c r="K442" t="s">
        <v>2023</v>
      </c>
      <c r="L442" t="s">
        <v>266</v>
      </c>
      <c r="M442" t="s">
        <v>267</v>
      </c>
      <c r="N442" t="s">
        <v>267</v>
      </c>
      <c r="O442" t="s">
        <v>2024</v>
      </c>
      <c r="P442">
        <v>1</v>
      </c>
      <c r="Q442">
        <v>5</v>
      </c>
      <c r="R442">
        <v>18</v>
      </c>
      <c r="S442" t="s">
        <v>267</v>
      </c>
      <c r="T442" t="s">
        <v>267</v>
      </c>
      <c r="U442" t="s">
        <v>2025</v>
      </c>
      <c r="V442" t="b">
        <v>0</v>
      </c>
      <c r="W442" t="s">
        <v>265</v>
      </c>
      <c r="X442">
        <v>1</v>
      </c>
      <c r="Y442" t="s">
        <v>2026</v>
      </c>
      <c r="Z442" t="s">
        <v>265</v>
      </c>
      <c r="AA442" t="s">
        <v>265</v>
      </c>
      <c r="AB442" t="s">
        <v>265</v>
      </c>
      <c r="AC442" t="s">
        <v>265</v>
      </c>
      <c r="AD442" t="s">
        <v>265</v>
      </c>
      <c r="AE442" t="s">
        <v>265</v>
      </c>
      <c r="AF442" t="s">
        <v>267</v>
      </c>
      <c r="AG442" t="s">
        <v>265</v>
      </c>
      <c r="AH442" t="s">
        <v>265</v>
      </c>
      <c r="AI442" t="s">
        <v>265</v>
      </c>
      <c r="AJ442" t="s">
        <v>265</v>
      </c>
      <c r="AL442" t="str">
        <f>IF(Sudan_News12[[#This Row],[relevancy_classification_english]]="Relevant","مناسب",IF(Sudan_News12[[#This Row],[relevancy_classification_english]]="Relevant","عَرَضِيّ",""))</f>
        <v/>
      </c>
      <c r="AN442" t="str">
        <f>IF(Sudan_News12[[#This Row],[sentiment_analysis_english]]="Negative","سلبي",IF(Sudan_News12[[#This Row],[sentiment_analysis_english]]="Neutral","حيادي",IF(Sudan_News12[[#This Row],[sentiment_analysis_english]]="Positive","إيجابي","")))</f>
        <v/>
      </c>
      <c r="AO442" t="e">
        <f>INDEX(TextClassificationList[],MATCH(Sudan_News12[[#This Row],[text_classification_arabic]],TextClassificationList[text_classification_arabic],0),1)</f>
        <v>#N/A</v>
      </c>
      <c r="AQ442" t="e">
        <f>INDEX(TextClassificationList[],MATCH(Sudan_News12[[#This Row],[text_classification_arabic2]],TextClassificationList[text_classification_arabic],0),1)</f>
        <v>#N/A</v>
      </c>
      <c r="AS442" t="e">
        <f>INDEX(TextClassificationList[],MATCH(Sudan_News12[[#This Row],[text_classification_arabic3]],TextClassificationList[text_classification_arabic],0),1)</f>
        <v>#N/A</v>
      </c>
      <c r="AU442" t="e">
        <f>INDEX(TextClassificationList[],MATCH(Sudan_News12[[#This Row],[text_classification_arabic4]],TextClassificationList[text_classification_arabic],0),1)</f>
        <v>#N/A</v>
      </c>
      <c r="AW442" t="e">
        <f>INDEX(TextClassificationList[],MATCH(Sudan_News12[[#This Row],[text_classification_arabic5]],TextClassificationList[text_classification_arabic],0),1)</f>
        <v>#N/A</v>
      </c>
    </row>
    <row r="443" spans="1:49" x14ac:dyDescent="0.2">
      <c r="A443">
        <v>1.4777020370098012E+18</v>
      </c>
      <c r="B443">
        <v>1.4777020370098012E+18</v>
      </c>
      <c r="C443" t="s">
        <v>2027</v>
      </c>
      <c r="D443" s="1">
        <v>44563</v>
      </c>
      <c r="E443" s="2">
        <v>0.83557870370370368</v>
      </c>
      <c r="F443">
        <v>200</v>
      </c>
      <c r="G443">
        <v>1889611729</v>
      </c>
      <c r="H443" t="s">
        <v>354</v>
      </c>
      <c r="I443" t="s">
        <v>355</v>
      </c>
      <c r="J443" t="s">
        <v>265</v>
      </c>
      <c r="K443" t="s">
        <v>2028</v>
      </c>
      <c r="L443" t="s">
        <v>266</v>
      </c>
      <c r="M443" t="s">
        <v>267</v>
      </c>
      <c r="N443" t="s">
        <v>267</v>
      </c>
      <c r="O443" t="s">
        <v>267</v>
      </c>
      <c r="P443">
        <v>1</v>
      </c>
      <c r="Q443">
        <v>0</v>
      </c>
      <c r="R443">
        <v>3</v>
      </c>
      <c r="S443" t="s">
        <v>267</v>
      </c>
      <c r="T443" t="s">
        <v>267</v>
      </c>
      <c r="U443" t="s">
        <v>2029</v>
      </c>
      <c r="V443" t="b">
        <v>0</v>
      </c>
      <c r="W443" t="s">
        <v>265</v>
      </c>
      <c r="X443">
        <v>0</v>
      </c>
      <c r="Y443" t="s">
        <v>265</v>
      </c>
      <c r="Z443" t="s">
        <v>265</v>
      </c>
      <c r="AA443" t="s">
        <v>265</v>
      </c>
      <c r="AB443" t="s">
        <v>265</v>
      </c>
      <c r="AC443" t="s">
        <v>265</v>
      </c>
      <c r="AD443" t="s">
        <v>265</v>
      </c>
      <c r="AE443" t="s">
        <v>265</v>
      </c>
      <c r="AF443" t="s">
        <v>267</v>
      </c>
      <c r="AG443" t="s">
        <v>265</v>
      </c>
      <c r="AH443" t="s">
        <v>265</v>
      </c>
      <c r="AI443" t="s">
        <v>265</v>
      </c>
      <c r="AJ443" t="s">
        <v>265</v>
      </c>
      <c r="AL443" t="str">
        <f>IF(Sudan_News12[[#This Row],[relevancy_classification_english]]="Relevant","مناسب",IF(Sudan_News12[[#This Row],[relevancy_classification_english]]="Relevant","عَرَضِيّ",""))</f>
        <v/>
      </c>
      <c r="AN443" t="str">
        <f>IF(Sudan_News12[[#This Row],[sentiment_analysis_english]]="Negative","سلبي",IF(Sudan_News12[[#This Row],[sentiment_analysis_english]]="Neutral","حيادي",IF(Sudan_News12[[#This Row],[sentiment_analysis_english]]="Positive","إيجابي","")))</f>
        <v/>
      </c>
      <c r="AO443" t="e">
        <f>INDEX(TextClassificationList[],MATCH(Sudan_News12[[#This Row],[text_classification_arabic]],TextClassificationList[text_classification_arabic],0),1)</f>
        <v>#N/A</v>
      </c>
      <c r="AQ443" t="e">
        <f>INDEX(TextClassificationList[],MATCH(Sudan_News12[[#This Row],[text_classification_arabic2]],TextClassificationList[text_classification_arabic],0),1)</f>
        <v>#N/A</v>
      </c>
      <c r="AS443" t="e">
        <f>INDEX(TextClassificationList[],MATCH(Sudan_News12[[#This Row],[text_classification_arabic3]],TextClassificationList[text_classification_arabic],0),1)</f>
        <v>#N/A</v>
      </c>
      <c r="AU443" t="e">
        <f>INDEX(TextClassificationList[],MATCH(Sudan_News12[[#This Row],[text_classification_arabic4]],TextClassificationList[text_classification_arabic],0),1)</f>
        <v>#N/A</v>
      </c>
      <c r="AW443" t="e">
        <f>INDEX(TextClassificationList[],MATCH(Sudan_News12[[#This Row],[text_classification_arabic5]],TextClassificationList[text_classification_arabic],0),1)</f>
        <v>#N/A</v>
      </c>
    </row>
    <row r="444" spans="1:49" x14ac:dyDescent="0.2">
      <c r="A444">
        <v>1.4775415591596401E+18</v>
      </c>
      <c r="B444">
        <v>1.4775415591596401E+18</v>
      </c>
      <c r="C444" t="s">
        <v>2030</v>
      </c>
      <c r="D444" s="1">
        <v>44563</v>
      </c>
      <c r="E444" s="2">
        <v>0.39274305555555555</v>
      </c>
      <c r="F444">
        <v>200</v>
      </c>
      <c r="G444">
        <v>1889611729</v>
      </c>
      <c r="H444" t="s">
        <v>354</v>
      </c>
      <c r="I444" t="s">
        <v>355</v>
      </c>
      <c r="J444" t="s">
        <v>265</v>
      </c>
      <c r="K444" t="s">
        <v>2031</v>
      </c>
      <c r="L444" t="s">
        <v>273</v>
      </c>
      <c r="M444" t="s">
        <v>267</v>
      </c>
      <c r="N444" t="s">
        <v>2032</v>
      </c>
      <c r="O444" t="s">
        <v>267</v>
      </c>
      <c r="P444">
        <v>0</v>
      </c>
      <c r="Q444">
        <v>0</v>
      </c>
      <c r="R444">
        <v>1</v>
      </c>
      <c r="S444" t="s">
        <v>267</v>
      </c>
      <c r="T444" t="s">
        <v>267</v>
      </c>
      <c r="U444" t="s">
        <v>2033</v>
      </c>
      <c r="V444" t="b">
        <v>0</v>
      </c>
      <c r="W444" t="s">
        <v>265</v>
      </c>
      <c r="X444">
        <v>0</v>
      </c>
      <c r="Y444" t="s">
        <v>265</v>
      </c>
      <c r="Z444" t="s">
        <v>265</v>
      </c>
      <c r="AA444" t="s">
        <v>265</v>
      </c>
      <c r="AB444" t="s">
        <v>265</v>
      </c>
      <c r="AC444" t="s">
        <v>265</v>
      </c>
      <c r="AD444" t="s">
        <v>265</v>
      </c>
      <c r="AE444" t="s">
        <v>265</v>
      </c>
      <c r="AF444" t="s">
        <v>267</v>
      </c>
      <c r="AG444" t="s">
        <v>265</v>
      </c>
      <c r="AH444" t="s">
        <v>265</v>
      </c>
      <c r="AI444" t="s">
        <v>265</v>
      </c>
      <c r="AJ444" t="s">
        <v>265</v>
      </c>
      <c r="AL444" t="str">
        <f>IF(Sudan_News12[[#This Row],[relevancy_classification_english]]="Relevant","مناسب",IF(Sudan_News12[[#This Row],[relevancy_classification_english]]="Relevant","عَرَضِيّ",""))</f>
        <v/>
      </c>
      <c r="AN444" t="str">
        <f>IF(Sudan_News12[[#This Row],[sentiment_analysis_english]]="Negative","سلبي",IF(Sudan_News12[[#This Row],[sentiment_analysis_english]]="Neutral","حيادي",IF(Sudan_News12[[#This Row],[sentiment_analysis_english]]="Positive","إيجابي","")))</f>
        <v/>
      </c>
      <c r="AO444" t="e">
        <f>INDEX(TextClassificationList[],MATCH(Sudan_News12[[#This Row],[text_classification_arabic]],TextClassificationList[text_classification_arabic],0),1)</f>
        <v>#N/A</v>
      </c>
      <c r="AQ444" t="e">
        <f>INDEX(TextClassificationList[],MATCH(Sudan_News12[[#This Row],[text_classification_arabic2]],TextClassificationList[text_classification_arabic],0),1)</f>
        <v>#N/A</v>
      </c>
      <c r="AS444" t="e">
        <f>INDEX(TextClassificationList[],MATCH(Sudan_News12[[#This Row],[text_classification_arabic3]],TextClassificationList[text_classification_arabic],0),1)</f>
        <v>#N/A</v>
      </c>
      <c r="AU444" t="e">
        <f>INDEX(TextClassificationList[],MATCH(Sudan_News12[[#This Row],[text_classification_arabic4]],TextClassificationList[text_classification_arabic],0),1)</f>
        <v>#N/A</v>
      </c>
      <c r="AW444" t="e">
        <f>INDEX(TextClassificationList[],MATCH(Sudan_News12[[#This Row],[text_classification_arabic5]],TextClassificationList[text_classification_arabic],0),1)</f>
        <v>#N/A</v>
      </c>
    </row>
    <row r="445" spans="1:49" x14ac:dyDescent="0.2">
      <c r="A445">
        <v>1.4775408502594068E+18</v>
      </c>
      <c r="B445">
        <v>1.4775408502594068E+18</v>
      </c>
      <c r="C445" t="s">
        <v>2034</v>
      </c>
      <c r="D445" s="1">
        <v>44563</v>
      </c>
      <c r="E445" s="2">
        <v>0.39078703703703704</v>
      </c>
      <c r="F445">
        <v>200</v>
      </c>
      <c r="G445">
        <v>1889611729</v>
      </c>
      <c r="H445" t="s">
        <v>354</v>
      </c>
      <c r="I445" t="s">
        <v>355</v>
      </c>
      <c r="J445" t="s">
        <v>265</v>
      </c>
      <c r="K445" t="s">
        <v>2035</v>
      </c>
      <c r="L445" t="s">
        <v>273</v>
      </c>
      <c r="M445" t="s">
        <v>267</v>
      </c>
      <c r="N445" t="s">
        <v>2036</v>
      </c>
      <c r="O445" t="s">
        <v>267</v>
      </c>
      <c r="P445">
        <v>0</v>
      </c>
      <c r="Q445">
        <v>0</v>
      </c>
      <c r="R445">
        <v>1</v>
      </c>
      <c r="S445" t="s">
        <v>267</v>
      </c>
      <c r="T445" t="s">
        <v>267</v>
      </c>
      <c r="U445" t="s">
        <v>2037</v>
      </c>
      <c r="V445" t="b">
        <v>0</v>
      </c>
      <c r="W445" t="s">
        <v>265</v>
      </c>
      <c r="X445">
        <v>0</v>
      </c>
      <c r="Y445" t="s">
        <v>265</v>
      </c>
      <c r="Z445" t="s">
        <v>265</v>
      </c>
      <c r="AA445" t="s">
        <v>265</v>
      </c>
      <c r="AB445" t="s">
        <v>265</v>
      </c>
      <c r="AC445" t="s">
        <v>265</v>
      </c>
      <c r="AD445" t="s">
        <v>265</v>
      </c>
      <c r="AE445" t="s">
        <v>265</v>
      </c>
      <c r="AF445" t="s">
        <v>267</v>
      </c>
      <c r="AG445" t="s">
        <v>265</v>
      </c>
      <c r="AH445" t="s">
        <v>265</v>
      </c>
      <c r="AI445" t="s">
        <v>265</v>
      </c>
      <c r="AJ445" t="s">
        <v>265</v>
      </c>
      <c r="AL445" t="str">
        <f>IF(Sudan_News12[[#This Row],[relevancy_classification_english]]="Relevant","مناسب",IF(Sudan_News12[[#This Row],[relevancy_classification_english]]="Relevant","عَرَضِيّ",""))</f>
        <v/>
      </c>
      <c r="AN445" t="str">
        <f>IF(Sudan_News12[[#This Row],[sentiment_analysis_english]]="Negative","سلبي",IF(Sudan_News12[[#This Row],[sentiment_analysis_english]]="Neutral","حيادي",IF(Sudan_News12[[#This Row],[sentiment_analysis_english]]="Positive","إيجابي","")))</f>
        <v/>
      </c>
      <c r="AO445" t="e">
        <f>INDEX(TextClassificationList[],MATCH(Sudan_News12[[#This Row],[text_classification_arabic]],TextClassificationList[text_classification_arabic],0),1)</f>
        <v>#N/A</v>
      </c>
      <c r="AQ445" t="e">
        <f>INDEX(TextClassificationList[],MATCH(Sudan_News12[[#This Row],[text_classification_arabic2]],TextClassificationList[text_classification_arabic],0),1)</f>
        <v>#N/A</v>
      </c>
      <c r="AS445" t="e">
        <f>INDEX(TextClassificationList[],MATCH(Sudan_News12[[#This Row],[text_classification_arabic3]],TextClassificationList[text_classification_arabic],0),1)</f>
        <v>#N/A</v>
      </c>
      <c r="AU445" t="e">
        <f>INDEX(TextClassificationList[],MATCH(Sudan_News12[[#This Row],[text_classification_arabic4]],TextClassificationList[text_classification_arabic],0),1)</f>
        <v>#N/A</v>
      </c>
      <c r="AW445" t="e">
        <f>INDEX(TextClassificationList[],MATCH(Sudan_News12[[#This Row],[text_classification_arabic5]],TextClassificationList[text_classification_arabic],0),1)</f>
        <v>#N/A</v>
      </c>
    </row>
    <row r="446" spans="1:49" x14ac:dyDescent="0.2">
      <c r="A446">
        <v>1.4773578140457124E+18</v>
      </c>
      <c r="B446">
        <v>1.4773578140457124E+18</v>
      </c>
      <c r="C446" t="s">
        <v>2038</v>
      </c>
      <c r="D446" s="1">
        <v>44562</v>
      </c>
      <c r="E446" s="2">
        <v>0.88570601851851849</v>
      </c>
      <c r="F446">
        <v>200</v>
      </c>
      <c r="G446">
        <v>1889611729</v>
      </c>
      <c r="H446" t="s">
        <v>354</v>
      </c>
      <c r="I446" t="s">
        <v>355</v>
      </c>
      <c r="J446" t="s">
        <v>265</v>
      </c>
      <c r="K446" t="s">
        <v>2039</v>
      </c>
      <c r="L446" t="s">
        <v>273</v>
      </c>
      <c r="M446" t="s">
        <v>267</v>
      </c>
      <c r="N446" t="s">
        <v>2040</v>
      </c>
      <c r="O446" t="s">
        <v>267</v>
      </c>
      <c r="P446">
        <v>0</v>
      </c>
      <c r="Q446">
        <v>0</v>
      </c>
      <c r="R446">
        <v>0</v>
      </c>
      <c r="S446" t="s">
        <v>267</v>
      </c>
      <c r="T446" t="s">
        <v>267</v>
      </c>
      <c r="U446" t="s">
        <v>2041</v>
      </c>
      <c r="V446" t="b">
        <v>0</v>
      </c>
      <c r="W446" t="s">
        <v>265</v>
      </c>
      <c r="X446">
        <v>0</v>
      </c>
      <c r="Y446" t="s">
        <v>265</v>
      </c>
      <c r="Z446" t="s">
        <v>265</v>
      </c>
      <c r="AA446" t="s">
        <v>265</v>
      </c>
      <c r="AB446" t="s">
        <v>265</v>
      </c>
      <c r="AC446" t="s">
        <v>265</v>
      </c>
      <c r="AD446" t="s">
        <v>265</v>
      </c>
      <c r="AE446" t="s">
        <v>265</v>
      </c>
      <c r="AF446" t="s">
        <v>267</v>
      </c>
      <c r="AG446" t="s">
        <v>265</v>
      </c>
      <c r="AH446" t="s">
        <v>265</v>
      </c>
      <c r="AI446" t="s">
        <v>265</v>
      </c>
      <c r="AJ446" t="s">
        <v>265</v>
      </c>
      <c r="AL446" t="str">
        <f>IF(Sudan_News12[[#This Row],[relevancy_classification_english]]="Relevant","مناسب",IF(Sudan_News12[[#This Row],[relevancy_classification_english]]="Relevant","عَرَضِيّ",""))</f>
        <v/>
      </c>
      <c r="AN446" t="str">
        <f>IF(Sudan_News12[[#This Row],[sentiment_analysis_english]]="Negative","سلبي",IF(Sudan_News12[[#This Row],[sentiment_analysis_english]]="Neutral","حيادي",IF(Sudan_News12[[#This Row],[sentiment_analysis_english]]="Positive","إيجابي","")))</f>
        <v/>
      </c>
      <c r="AO446" t="e">
        <f>INDEX(TextClassificationList[],MATCH(Sudan_News12[[#This Row],[text_classification_arabic]],TextClassificationList[text_classification_arabic],0),1)</f>
        <v>#N/A</v>
      </c>
      <c r="AQ446" t="e">
        <f>INDEX(TextClassificationList[],MATCH(Sudan_News12[[#This Row],[text_classification_arabic2]],TextClassificationList[text_classification_arabic],0),1)</f>
        <v>#N/A</v>
      </c>
      <c r="AS446" t="e">
        <f>INDEX(TextClassificationList[],MATCH(Sudan_News12[[#This Row],[text_classification_arabic3]],TextClassificationList[text_classification_arabic],0),1)</f>
        <v>#N/A</v>
      </c>
      <c r="AU446" t="e">
        <f>INDEX(TextClassificationList[],MATCH(Sudan_News12[[#This Row],[text_classification_arabic4]],TextClassificationList[text_classification_arabic],0),1)</f>
        <v>#N/A</v>
      </c>
      <c r="AW446" t="e">
        <f>INDEX(TextClassificationList[],MATCH(Sudan_News12[[#This Row],[text_classification_arabic5]],TextClassificationList[text_classification_arabic],0),1)</f>
        <v>#N/A</v>
      </c>
    </row>
    <row r="447" spans="1:49" x14ac:dyDescent="0.2">
      <c r="A447">
        <v>1.477291681837953E+18</v>
      </c>
      <c r="B447">
        <v>1.477291681837953E+18</v>
      </c>
      <c r="C447" t="s">
        <v>2042</v>
      </c>
      <c r="D447" s="1">
        <v>44562</v>
      </c>
      <c r="E447" s="2">
        <v>0.70321759259259264</v>
      </c>
      <c r="F447">
        <v>200</v>
      </c>
      <c r="G447">
        <v>1889611729</v>
      </c>
      <c r="H447" t="s">
        <v>354</v>
      </c>
      <c r="I447" t="s">
        <v>355</v>
      </c>
      <c r="J447" t="s">
        <v>265</v>
      </c>
      <c r="K447" t="s">
        <v>2043</v>
      </c>
      <c r="L447" t="s">
        <v>266</v>
      </c>
      <c r="M447" t="s">
        <v>267</v>
      </c>
      <c r="N447" t="s">
        <v>267</v>
      </c>
      <c r="O447" t="s">
        <v>267</v>
      </c>
      <c r="P447">
        <v>1</v>
      </c>
      <c r="Q447">
        <v>2</v>
      </c>
      <c r="R447">
        <v>8</v>
      </c>
      <c r="S447" t="s">
        <v>267</v>
      </c>
      <c r="T447" t="s">
        <v>267</v>
      </c>
      <c r="U447" t="s">
        <v>2044</v>
      </c>
      <c r="V447" t="b">
        <v>0</v>
      </c>
      <c r="W447" t="s">
        <v>265</v>
      </c>
      <c r="X447">
        <v>0</v>
      </c>
      <c r="Y447" t="s">
        <v>265</v>
      </c>
      <c r="Z447" t="s">
        <v>265</v>
      </c>
      <c r="AA447" t="s">
        <v>265</v>
      </c>
      <c r="AB447" t="s">
        <v>265</v>
      </c>
      <c r="AC447" t="s">
        <v>265</v>
      </c>
      <c r="AD447" t="s">
        <v>265</v>
      </c>
      <c r="AE447" t="s">
        <v>265</v>
      </c>
      <c r="AF447" t="s">
        <v>267</v>
      </c>
      <c r="AG447" t="s">
        <v>265</v>
      </c>
      <c r="AH447" t="s">
        <v>265</v>
      </c>
      <c r="AI447" t="s">
        <v>265</v>
      </c>
      <c r="AJ447" t="s">
        <v>265</v>
      </c>
      <c r="AL447" t="str">
        <f>IF(Sudan_News12[[#This Row],[relevancy_classification_english]]="Relevant","مناسب",IF(Sudan_News12[[#This Row],[relevancy_classification_english]]="Relevant","عَرَضِيّ",""))</f>
        <v/>
      </c>
      <c r="AN447" t="str">
        <f>IF(Sudan_News12[[#This Row],[sentiment_analysis_english]]="Negative","سلبي",IF(Sudan_News12[[#This Row],[sentiment_analysis_english]]="Neutral","حيادي",IF(Sudan_News12[[#This Row],[sentiment_analysis_english]]="Positive","إيجابي","")))</f>
        <v/>
      </c>
      <c r="AO447" t="e">
        <f>INDEX(TextClassificationList[],MATCH(Sudan_News12[[#This Row],[text_classification_arabic]],TextClassificationList[text_classification_arabic],0),1)</f>
        <v>#N/A</v>
      </c>
      <c r="AQ447" t="e">
        <f>INDEX(TextClassificationList[],MATCH(Sudan_News12[[#This Row],[text_classification_arabic2]],TextClassificationList[text_classification_arabic],0),1)</f>
        <v>#N/A</v>
      </c>
      <c r="AS447" t="e">
        <f>INDEX(TextClassificationList[],MATCH(Sudan_News12[[#This Row],[text_classification_arabic3]],TextClassificationList[text_classification_arabic],0),1)</f>
        <v>#N/A</v>
      </c>
      <c r="AU447" t="e">
        <f>INDEX(TextClassificationList[],MATCH(Sudan_News12[[#This Row],[text_classification_arabic4]],TextClassificationList[text_classification_arabic],0),1)</f>
        <v>#N/A</v>
      </c>
      <c r="AW447" t="e">
        <f>INDEX(TextClassificationList[],MATCH(Sudan_News12[[#This Row],[text_classification_arabic5]],TextClassificationList[text_classification_arabic],0),1)</f>
        <v>#N/A</v>
      </c>
    </row>
    <row r="448" spans="1:49" x14ac:dyDescent="0.2">
      <c r="A448">
        <v>1.4769866665900319E+18</v>
      </c>
      <c r="B448">
        <v>1.4769866665900319E+18</v>
      </c>
      <c r="C448" t="s">
        <v>2045</v>
      </c>
      <c r="D448" s="1">
        <v>44561</v>
      </c>
      <c r="E448" s="2">
        <v>0.86153935185185182</v>
      </c>
      <c r="F448">
        <v>200</v>
      </c>
      <c r="G448">
        <v>1889611729</v>
      </c>
      <c r="H448" t="s">
        <v>354</v>
      </c>
      <c r="I448" t="s">
        <v>355</v>
      </c>
      <c r="J448" t="s">
        <v>265</v>
      </c>
      <c r="K448" t="s">
        <v>2046</v>
      </c>
      <c r="L448" t="s">
        <v>266</v>
      </c>
      <c r="M448" t="s">
        <v>267</v>
      </c>
      <c r="N448" t="s">
        <v>267</v>
      </c>
      <c r="O448" t="s">
        <v>267</v>
      </c>
      <c r="P448">
        <v>4</v>
      </c>
      <c r="Q448">
        <v>8</v>
      </c>
      <c r="R448">
        <v>20</v>
      </c>
      <c r="S448" t="s">
        <v>267</v>
      </c>
      <c r="T448" t="s">
        <v>267</v>
      </c>
      <c r="U448" t="s">
        <v>2047</v>
      </c>
      <c r="V448" t="b">
        <v>0</v>
      </c>
      <c r="W448" t="s">
        <v>265</v>
      </c>
      <c r="X448">
        <v>0</v>
      </c>
      <c r="Y448" t="s">
        <v>265</v>
      </c>
      <c r="Z448" t="s">
        <v>265</v>
      </c>
      <c r="AA448" t="s">
        <v>265</v>
      </c>
      <c r="AB448" t="s">
        <v>265</v>
      </c>
      <c r="AC448" t="s">
        <v>265</v>
      </c>
      <c r="AD448" t="s">
        <v>265</v>
      </c>
      <c r="AE448" t="s">
        <v>265</v>
      </c>
      <c r="AF448" t="s">
        <v>267</v>
      </c>
      <c r="AG448" t="s">
        <v>265</v>
      </c>
      <c r="AH448" t="s">
        <v>265</v>
      </c>
      <c r="AI448" t="s">
        <v>265</v>
      </c>
      <c r="AJ448" t="s">
        <v>265</v>
      </c>
      <c r="AL448" t="str">
        <f>IF(Sudan_News12[[#This Row],[relevancy_classification_english]]="Relevant","مناسب",IF(Sudan_News12[[#This Row],[relevancy_classification_english]]="Relevant","عَرَضِيّ",""))</f>
        <v/>
      </c>
      <c r="AN448" t="str">
        <f>IF(Sudan_News12[[#This Row],[sentiment_analysis_english]]="Negative","سلبي",IF(Sudan_News12[[#This Row],[sentiment_analysis_english]]="Neutral","حيادي",IF(Sudan_News12[[#This Row],[sentiment_analysis_english]]="Positive","إيجابي","")))</f>
        <v/>
      </c>
      <c r="AO448" t="e">
        <f>INDEX(TextClassificationList[],MATCH(Sudan_News12[[#This Row],[text_classification_arabic]],TextClassificationList[text_classification_arabic],0),1)</f>
        <v>#N/A</v>
      </c>
      <c r="AQ448" t="e">
        <f>INDEX(TextClassificationList[],MATCH(Sudan_News12[[#This Row],[text_classification_arabic2]],TextClassificationList[text_classification_arabic],0),1)</f>
        <v>#N/A</v>
      </c>
      <c r="AS448" t="e">
        <f>INDEX(TextClassificationList[],MATCH(Sudan_News12[[#This Row],[text_classification_arabic3]],TextClassificationList[text_classification_arabic],0),1)</f>
        <v>#N/A</v>
      </c>
      <c r="AU448" t="e">
        <f>INDEX(TextClassificationList[],MATCH(Sudan_News12[[#This Row],[text_classification_arabic4]],TextClassificationList[text_classification_arabic],0),1)</f>
        <v>#N/A</v>
      </c>
      <c r="AW448" t="e">
        <f>INDEX(TextClassificationList[],MATCH(Sudan_News12[[#This Row],[text_classification_arabic5]],TextClassificationList[text_classification_arabic],0),1)</f>
        <v>#N/A</v>
      </c>
    </row>
    <row r="449" spans="1:49" x14ac:dyDescent="0.2">
      <c r="A449">
        <v>1.4747857628729057E+18</v>
      </c>
      <c r="B449">
        <v>1.4747857628729057E+18</v>
      </c>
      <c r="C449" t="s">
        <v>2048</v>
      </c>
      <c r="D449" s="1">
        <v>44555</v>
      </c>
      <c r="E449" s="2">
        <v>0.78819444444444442</v>
      </c>
      <c r="F449">
        <v>200</v>
      </c>
      <c r="G449">
        <v>1889611729</v>
      </c>
      <c r="H449" t="s">
        <v>354</v>
      </c>
      <c r="I449" t="s">
        <v>355</v>
      </c>
      <c r="J449" t="s">
        <v>265</v>
      </c>
      <c r="K449" t="s">
        <v>2049</v>
      </c>
      <c r="L449" t="s">
        <v>266</v>
      </c>
      <c r="M449" t="s">
        <v>267</v>
      </c>
      <c r="N449" t="s">
        <v>267</v>
      </c>
      <c r="O449" t="s">
        <v>2050</v>
      </c>
      <c r="P449">
        <v>0</v>
      </c>
      <c r="Q449">
        <v>0</v>
      </c>
      <c r="R449">
        <v>9</v>
      </c>
      <c r="S449" t="s">
        <v>267</v>
      </c>
      <c r="T449" t="s">
        <v>267</v>
      </c>
      <c r="U449" t="s">
        <v>2051</v>
      </c>
      <c r="V449" t="b">
        <v>0</v>
      </c>
      <c r="W449" t="s">
        <v>265</v>
      </c>
      <c r="X449">
        <v>1</v>
      </c>
      <c r="Y449" t="s">
        <v>2052</v>
      </c>
      <c r="Z449" t="s">
        <v>265</v>
      </c>
      <c r="AA449" t="s">
        <v>265</v>
      </c>
      <c r="AB449" t="s">
        <v>265</v>
      </c>
      <c r="AC449" t="s">
        <v>265</v>
      </c>
      <c r="AD449" t="s">
        <v>265</v>
      </c>
      <c r="AE449" t="s">
        <v>265</v>
      </c>
      <c r="AF449" t="s">
        <v>267</v>
      </c>
      <c r="AG449" t="s">
        <v>265</v>
      </c>
      <c r="AH449" t="s">
        <v>265</v>
      </c>
      <c r="AI449" t="s">
        <v>265</v>
      </c>
      <c r="AJ449" t="s">
        <v>265</v>
      </c>
      <c r="AL449" t="str">
        <f>IF(Sudan_News12[[#This Row],[relevancy_classification_english]]="Relevant","مناسب",IF(Sudan_News12[[#This Row],[relevancy_classification_english]]="Relevant","عَرَضِيّ",""))</f>
        <v/>
      </c>
      <c r="AN449" t="str">
        <f>IF(Sudan_News12[[#This Row],[sentiment_analysis_english]]="Negative","سلبي",IF(Sudan_News12[[#This Row],[sentiment_analysis_english]]="Neutral","حيادي",IF(Sudan_News12[[#This Row],[sentiment_analysis_english]]="Positive","إيجابي","")))</f>
        <v/>
      </c>
      <c r="AO449" t="e">
        <f>INDEX(TextClassificationList[],MATCH(Sudan_News12[[#This Row],[text_classification_arabic]],TextClassificationList[text_classification_arabic],0),1)</f>
        <v>#N/A</v>
      </c>
      <c r="AQ449" t="e">
        <f>INDEX(TextClassificationList[],MATCH(Sudan_News12[[#This Row],[text_classification_arabic2]],TextClassificationList[text_classification_arabic],0),1)</f>
        <v>#N/A</v>
      </c>
      <c r="AS449" t="e">
        <f>INDEX(TextClassificationList[],MATCH(Sudan_News12[[#This Row],[text_classification_arabic3]],TextClassificationList[text_classification_arabic],0),1)</f>
        <v>#N/A</v>
      </c>
      <c r="AU449" t="e">
        <f>INDEX(TextClassificationList[],MATCH(Sudan_News12[[#This Row],[text_classification_arabic4]],TextClassificationList[text_classification_arabic],0),1)</f>
        <v>#N/A</v>
      </c>
      <c r="AW449" t="e">
        <f>INDEX(TextClassificationList[],MATCH(Sudan_News12[[#This Row],[text_classification_arabic5]],TextClassificationList[text_classification_arabic],0),1)</f>
        <v>#N/A</v>
      </c>
    </row>
    <row r="450" spans="1:49" x14ac:dyDescent="0.2">
      <c r="A450">
        <v>1.4744702397945692E+18</v>
      </c>
      <c r="B450">
        <v>1.4744702397945692E+18</v>
      </c>
      <c r="C450" t="s">
        <v>2053</v>
      </c>
      <c r="D450" s="1">
        <v>44554</v>
      </c>
      <c r="E450" s="2">
        <v>0.91752314814814817</v>
      </c>
      <c r="F450">
        <v>200</v>
      </c>
      <c r="G450">
        <v>1889611729</v>
      </c>
      <c r="H450" t="s">
        <v>354</v>
      </c>
      <c r="I450" t="s">
        <v>355</v>
      </c>
      <c r="J450" t="s">
        <v>265</v>
      </c>
      <c r="K450" t="s">
        <v>2054</v>
      </c>
      <c r="L450" t="s">
        <v>273</v>
      </c>
      <c r="M450" t="s">
        <v>267</v>
      </c>
      <c r="N450" t="s">
        <v>2055</v>
      </c>
      <c r="O450" t="s">
        <v>267</v>
      </c>
      <c r="P450">
        <v>0</v>
      </c>
      <c r="Q450">
        <v>0</v>
      </c>
      <c r="R450">
        <v>1</v>
      </c>
      <c r="S450" t="s">
        <v>267</v>
      </c>
      <c r="T450" t="s">
        <v>267</v>
      </c>
      <c r="U450" t="s">
        <v>2056</v>
      </c>
      <c r="V450" t="b">
        <v>0</v>
      </c>
      <c r="W450" t="s">
        <v>265</v>
      </c>
      <c r="X450">
        <v>0</v>
      </c>
      <c r="Y450" t="s">
        <v>265</v>
      </c>
      <c r="Z450" t="s">
        <v>265</v>
      </c>
      <c r="AA450" t="s">
        <v>265</v>
      </c>
      <c r="AB450" t="s">
        <v>265</v>
      </c>
      <c r="AC450" t="s">
        <v>265</v>
      </c>
      <c r="AD450" t="s">
        <v>265</v>
      </c>
      <c r="AE450" t="s">
        <v>265</v>
      </c>
      <c r="AF450" t="s">
        <v>267</v>
      </c>
      <c r="AG450" t="s">
        <v>265</v>
      </c>
      <c r="AH450" t="s">
        <v>265</v>
      </c>
      <c r="AI450" t="s">
        <v>265</v>
      </c>
      <c r="AJ450" t="s">
        <v>265</v>
      </c>
      <c r="AL450" t="str">
        <f>IF(Sudan_News12[[#This Row],[relevancy_classification_english]]="Relevant","مناسب",IF(Sudan_News12[[#This Row],[relevancy_classification_english]]="Relevant","عَرَضِيّ",""))</f>
        <v/>
      </c>
      <c r="AN450" t="str">
        <f>IF(Sudan_News12[[#This Row],[sentiment_analysis_english]]="Negative","سلبي",IF(Sudan_News12[[#This Row],[sentiment_analysis_english]]="Neutral","حيادي",IF(Sudan_News12[[#This Row],[sentiment_analysis_english]]="Positive","إيجابي","")))</f>
        <v/>
      </c>
      <c r="AO450" t="e">
        <f>INDEX(TextClassificationList[],MATCH(Sudan_News12[[#This Row],[text_classification_arabic]],TextClassificationList[text_classification_arabic],0),1)</f>
        <v>#N/A</v>
      </c>
      <c r="AQ450" t="e">
        <f>INDEX(TextClassificationList[],MATCH(Sudan_News12[[#This Row],[text_classification_arabic2]],TextClassificationList[text_classification_arabic],0),1)</f>
        <v>#N/A</v>
      </c>
      <c r="AS450" t="e">
        <f>INDEX(TextClassificationList[],MATCH(Sudan_News12[[#This Row],[text_classification_arabic3]],TextClassificationList[text_classification_arabic],0),1)</f>
        <v>#N/A</v>
      </c>
      <c r="AU450" t="e">
        <f>INDEX(TextClassificationList[],MATCH(Sudan_News12[[#This Row],[text_classification_arabic4]],TextClassificationList[text_classification_arabic],0),1)</f>
        <v>#N/A</v>
      </c>
      <c r="AW450" t="e">
        <f>INDEX(TextClassificationList[],MATCH(Sudan_News12[[#This Row],[text_classification_arabic5]],TextClassificationList[text_classification_arabic],0),1)</f>
        <v>#N/A</v>
      </c>
    </row>
    <row r="451" spans="1:49" x14ac:dyDescent="0.2">
      <c r="A451">
        <v>1.474447432448725E+18</v>
      </c>
      <c r="B451">
        <v>1.474447432448725E+18</v>
      </c>
      <c r="C451" t="s">
        <v>2057</v>
      </c>
      <c r="D451" s="1">
        <v>44554</v>
      </c>
      <c r="E451" s="2">
        <v>0.85458333333333336</v>
      </c>
      <c r="F451">
        <v>200</v>
      </c>
      <c r="G451">
        <v>1889611729</v>
      </c>
      <c r="H451" t="s">
        <v>354</v>
      </c>
      <c r="I451" t="s">
        <v>355</v>
      </c>
      <c r="J451" t="s">
        <v>265</v>
      </c>
      <c r="K451" t="s">
        <v>2058</v>
      </c>
      <c r="L451" t="s">
        <v>266</v>
      </c>
      <c r="M451" t="s">
        <v>267</v>
      </c>
      <c r="N451" t="s">
        <v>267</v>
      </c>
      <c r="O451" t="s">
        <v>267</v>
      </c>
      <c r="P451">
        <v>0</v>
      </c>
      <c r="Q451">
        <v>0</v>
      </c>
      <c r="R451">
        <v>1</v>
      </c>
      <c r="S451" t="s">
        <v>267</v>
      </c>
      <c r="T451" t="s">
        <v>267</v>
      </c>
      <c r="U451" t="s">
        <v>2059</v>
      </c>
      <c r="V451" t="b">
        <v>0</v>
      </c>
      <c r="W451" t="s">
        <v>265</v>
      </c>
      <c r="X451">
        <v>0</v>
      </c>
      <c r="Y451" t="s">
        <v>265</v>
      </c>
      <c r="Z451" t="s">
        <v>265</v>
      </c>
      <c r="AA451" t="s">
        <v>265</v>
      </c>
      <c r="AB451" t="s">
        <v>265</v>
      </c>
      <c r="AC451" t="s">
        <v>265</v>
      </c>
      <c r="AD451" t="s">
        <v>265</v>
      </c>
      <c r="AE451" t="s">
        <v>265</v>
      </c>
      <c r="AF451" t="s">
        <v>267</v>
      </c>
      <c r="AG451" t="s">
        <v>265</v>
      </c>
      <c r="AH451" t="s">
        <v>265</v>
      </c>
      <c r="AI451" t="s">
        <v>265</v>
      </c>
      <c r="AJ451" t="s">
        <v>265</v>
      </c>
      <c r="AL451" t="str">
        <f>IF(Sudan_News12[[#This Row],[relevancy_classification_english]]="Relevant","مناسب",IF(Sudan_News12[[#This Row],[relevancy_classification_english]]="Relevant","عَرَضِيّ",""))</f>
        <v/>
      </c>
      <c r="AN451" t="str">
        <f>IF(Sudan_News12[[#This Row],[sentiment_analysis_english]]="Negative","سلبي",IF(Sudan_News12[[#This Row],[sentiment_analysis_english]]="Neutral","حيادي",IF(Sudan_News12[[#This Row],[sentiment_analysis_english]]="Positive","إيجابي","")))</f>
        <v/>
      </c>
      <c r="AO451" t="e">
        <f>INDEX(TextClassificationList[],MATCH(Sudan_News12[[#This Row],[text_classification_arabic]],TextClassificationList[text_classification_arabic],0),1)</f>
        <v>#N/A</v>
      </c>
      <c r="AQ451" t="e">
        <f>INDEX(TextClassificationList[],MATCH(Sudan_News12[[#This Row],[text_classification_arabic2]],TextClassificationList[text_classification_arabic],0),1)</f>
        <v>#N/A</v>
      </c>
      <c r="AS451" t="e">
        <f>INDEX(TextClassificationList[],MATCH(Sudan_News12[[#This Row],[text_classification_arabic3]],TextClassificationList[text_classification_arabic],0),1)</f>
        <v>#N/A</v>
      </c>
      <c r="AU451" t="e">
        <f>INDEX(TextClassificationList[],MATCH(Sudan_News12[[#This Row],[text_classification_arabic4]],TextClassificationList[text_classification_arabic],0),1)</f>
        <v>#N/A</v>
      </c>
      <c r="AW451" t="e">
        <f>INDEX(TextClassificationList[],MATCH(Sudan_News12[[#This Row],[text_classification_arabic5]],TextClassificationList[text_classification_arabic],0),1)</f>
        <v>#N/A</v>
      </c>
    </row>
    <row r="452" spans="1:49" x14ac:dyDescent="0.2">
      <c r="A452">
        <v>1.4744384628624097E+18</v>
      </c>
      <c r="B452">
        <v>1.4744384628624097E+18</v>
      </c>
      <c r="C452" t="s">
        <v>2060</v>
      </c>
      <c r="D452" s="1">
        <v>44554</v>
      </c>
      <c r="E452" s="2">
        <v>0.82982638888888893</v>
      </c>
      <c r="F452">
        <v>200</v>
      </c>
      <c r="G452">
        <v>1889611729</v>
      </c>
      <c r="H452" t="s">
        <v>354</v>
      </c>
      <c r="I452" t="s">
        <v>355</v>
      </c>
      <c r="J452" t="s">
        <v>265</v>
      </c>
      <c r="K452" t="s">
        <v>2061</v>
      </c>
      <c r="L452" t="s">
        <v>266</v>
      </c>
      <c r="M452" t="s">
        <v>267</v>
      </c>
      <c r="N452" t="s">
        <v>267</v>
      </c>
      <c r="O452" t="s">
        <v>267</v>
      </c>
      <c r="P452">
        <v>0</v>
      </c>
      <c r="Q452">
        <v>0</v>
      </c>
      <c r="R452">
        <v>0</v>
      </c>
      <c r="S452" t="s">
        <v>267</v>
      </c>
      <c r="T452" t="s">
        <v>267</v>
      </c>
      <c r="U452" t="s">
        <v>2062</v>
      </c>
      <c r="V452" t="b">
        <v>0</v>
      </c>
      <c r="W452" t="s">
        <v>265</v>
      </c>
      <c r="X452">
        <v>0</v>
      </c>
      <c r="Y452" t="s">
        <v>265</v>
      </c>
      <c r="Z452" t="s">
        <v>265</v>
      </c>
      <c r="AA452" t="s">
        <v>265</v>
      </c>
      <c r="AB452" t="s">
        <v>265</v>
      </c>
      <c r="AC452" t="s">
        <v>265</v>
      </c>
      <c r="AD452" t="s">
        <v>265</v>
      </c>
      <c r="AE452" t="s">
        <v>265</v>
      </c>
      <c r="AF452" t="s">
        <v>267</v>
      </c>
      <c r="AG452" t="s">
        <v>265</v>
      </c>
      <c r="AH452" t="s">
        <v>265</v>
      </c>
      <c r="AI452" t="s">
        <v>265</v>
      </c>
      <c r="AJ452" t="s">
        <v>265</v>
      </c>
      <c r="AL452" t="str">
        <f>IF(Sudan_News12[[#This Row],[relevancy_classification_english]]="Relevant","مناسب",IF(Sudan_News12[[#This Row],[relevancy_classification_english]]="Relevant","عَرَضِيّ",""))</f>
        <v/>
      </c>
      <c r="AN452" t="str">
        <f>IF(Sudan_News12[[#This Row],[sentiment_analysis_english]]="Negative","سلبي",IF(Sudan_News12[[#This Row],[sentiment_analysis_english]]="Neutral","حيادي",IF(Sudan_News12[[#This Row],[sentiment_analysis_english]]="Positive","إيجابي","")))</f>
        <v/>
      </c>
      <c r="AO452" t="e">
        <f>INDEX(TextClassificationList[],MATCH(Sudan_News12[[#This Row],[text_classification_arabic]],TextClassificationList[text_classification_arabic],0),1)</f>
        <v>#N/A</v>
      </c>
      <c r="AQ452" t="e">
        <f>INDEX(TextClassificationList[],MATCH(Sudan_News12[[#This Row],[text_classification_arabic2]],TextClassificationList[text_classification_arabic],0),1)</f>
        <v>#N/A</v>
      </c>
      <c r="AS452" t="e">
        <f>INDEX(TextClassificationList[],MATCH(Sudan_News12[[#This Row],[text_classification_arabic3]],TextClassificationList[text_classification_arabic],0),1)</f>
        <v>#N/A</v>
      </c>
      <c r="AU452" t="e">
        <f>INDEX(TextClassificationList[],MATCH(Sudan_News12[[#This Row],[text_classification_arabic4]],TextClassificationList[text_classification_arabic],0),1)</f>
        <v>#N/A</v>
      </c>
      <c r="AW452" t="e">
        <f>INDEX(TextClassificationList[],MATCH(Sudan_News12[[#This Row],[text_classification_arabic5]],TextClassificationList[text_classification_arabic],0),1)</f>
        <v>#N/A</v>
      </c>
    </row>
    <row r="453" spans="1:49" x14ac:dyDescent="0.2">
      <c r="A453">
        <v>1.4737607589410324E+18</v>
      </c>
      <c r="B453">
        <v>1.4737607589410324E+18</v>
      </c>
      <c r="C453" t="s">
        <v>2063</v>
      </c>
      <c r="D453" s="1">
        <v>44552</v>
      </c>
      <c r="E453" s="2">
        <v>0.95972222222222225</v>
      </c>
      <c r="F453">
        <v>200</v>
      </c>
      <c r="G453">
        <v>1889611729</v>
      </c>
      <c r="H453" t="s">
        <v>354</v>
      </c>
      <c r="I453" t="s">
        <v>355</v>
      </c>
      <c r="J453" t="s">
        <v>265</v>
      </c>
      <c r="K453" t="s">
        <v>2064</v>
      </c>
      <c r="L453" t="s">
        <v>266</v>
      </c>
      <c r="M453" t="s">
        <v>267</v>
      </c>
      <c r="N453" t="s">
        <v>267</v>
      </c>
      <c r="O453" t="s">
        <v>2065</v>
      </c>
      <c r="P453">
        <v>1</v>
      </c>
      <c r="Q453">
        <v>0</v>
      </c>
      <c r="R453">
        <v>7</v>
      </c>
      <c r="S453" t="s">
        <v>2066</v>
      </c>
      <c r="T453" t="s">
        <v>267</v>
      </c>
      <c r="U453" t="s">
        <v>2067</v>
      </c>
      <c r="V453" t="b">
        <v>0</v>
      </c>
      <c r="W453" t="s">
        <v>265</v>
      </c>
      <c r="X453">
        <v>1</v>
      </c>
      <c r="Y453" t="s">
        <v>2068</v>
      </c>
      <c r="Z453" t="s">
        <v>265</v>
      </c>
      <c r="AA453" t="s">
        <v>265</v>
      </c>
      <c r="AB453" t="s">
        <v>265</v>
      </c>
      <c r="AC453" t="s">
        <v>265</v>
      </c>
      <c r="AD453" t="s">
        <v>265</v>
      </c>
      <c r="AE453" t="s">
        <v>265</v>
      </c>
      <c r="AF453" t="s">
        <v>267</v>
      </c>
      <c r="AG453" t="s">
        <v>265</v>
      </c>
      <c r="AH453" t="s">
        <v>265</v>
      </c>
      <c r="AI453" t="s">
        <v>265</v>
      </c>
      <c r="AJ453" t="s">
        <v>265</v>
      </c>
      <c r="AL453" t="str">
        <f>IF(Sudan_News12[[#This Row],[relevancy_classification_english]]="Relevant","مناسب",IF(Sudan_News12[[#This Row],[relevancy_classification_english]]="Relevant","عَرَضِيّ",""))</f>
        <v/>
      </c>
      <c r="AN453" t="str">
        <f>IF(Sudan_News12[[#This Row],[sentiment_analysis_english]]="Negative","سلبي",IF(Sudan_News12[[#This Row],[sentiment_analysis_english]]="Neutral","حيادي",IF(Sudan_News12[[#This Row],[sentiment_analysis_english]]="Positive","إيجابي","")))</f>
        <v/>
      </c>
      <c r="AO453" t="e">
        <f>INDEX(TextClassificationList[],MATCH(Sudan_News12[[#This Row],[text_classification_arabic]],TextClassificationList[text_classification_arabic],0),1)</f>
        <v>#N/A</v>
      </c>
      <c r="AQ453" t="e">
        <f>INDEX(TextClassificationList[],MATCH(Sudan_News12[[#This Row],[text_classification_arabic2]],TextClassificationList[text_classification_arabic],0),1)</f>
        <v>#N/A</v>
      </c>
      <c r="AS453" t="e">
        <f>INDEX(TextClassificationList[],MATCH(Sudan_News12[[#This Row],[text_classification_arabic3]],TextClassificationList[text_classification_arabic],0),1)</f>
        <v>#N/A</v>
      </c>
      <c r="AU453" t="e">
        <f>INDEX(TextClassificationList[],MATCH(Sudan_News12[[#This Row],[text_classification_arabic4]],TextClassificationList[text_classification_arabic],0),1)</f>
        <v>#N/A</v>
      </c>
      <c r="AW453" t="e">
        <f>INDEX(TextClassificationList[],MATCH(Sudan_News12[[#This Row],[text_classification_arabic5]],TextClassificationList[text_classification_arabic],0),1)</f>
        <v>#N/A</v>
      </c>
    </row>
    <row r="454" spans="1:49" x14ac:dyDescent="0.2">
      <c r="A454">
        <v>1.4730572684721603E+18</v>
      </c>
      <c r="B454">
        <v>1.4730572684721603E+18</v>
      </c>
      <c r="C454" t="s">
        <v>2069</v>
      </c>
      <c r="D454" s="1">
        <v>44551</v>
      </c>
      <c r="E454" s="2">
        <v>1.846064814814815E-2</v>
      </c>
      <c r="F454">
        <v>200</v>
      </c>
      <c r="G454">
        <v>1889611729</v>
      </c>
      <c r="H454" t="s">
        <v>354</v>
      </c>
      <c r="I454" t="s">
        <v>355</v>
      </c>
      <c r="J454" t="s">
        <v>265</v>
      </c>
      <c r="K454" t="s">
        <v>2070</v>
      </c>
      <c r="L454" t="s">
        <v>266</v>
      </c>
      <c r="M454" t="s">
        <v>267</v>
      </c>
      <c r="N454" t="s">
        <v>267</v>
      </c>
      <c r="O454" t="s">
        <v>267</v>
      </c>
      <c r="P454">
        <v>1</v>
      </c>
      <c r="Q454">
        <v>0</v>
      </c>
      <c r="R454">
        <v>1</v>
      </c>
      <c r="S454" t="s">
        <v>267</v>
      </c>
      <c r="T454" t="s">
        <v>267</v>
      </c>
      <c r="U454" t="s">
        <v>2071</v>
      </c>
      <c r="V454" t="b">
        <v>0</v>
      </c>
      <c r="W454" t="s">
        <v>265</v>
      </c>
      <c r="X454">
        <v>0</v>
      </c>
      <c r="Y454" t="s">
        <v>265</v>
      </c>
      <c r="Z454" t="s">
        <v>265</v>
      </c>
      <c r="AA454" t="s">
        <v>265</v>
      </c>
      <c r="AB454" t="s">
        <v>265</v>
      </c>
      <c r="AC454" t="s">
        <v>265</v>
      </c>
      <c r="AD454" t="s">
        <v>265</v>
      </c>
      <c r="AE454" t="s">
        <v>265</v>
      </c>
      <c r="AF454" t="s">
        <v>267</v>
      </c>
      <c r="AG454" t="s">
        <v>265</v>
      </c>
      <c r="AH454" t="s">
        <v>265</v>
      </c>
      <c r="AI454" t="s">
        <v>265</v>
      </c>
      <c r="AJ454" t="s">
        <v>265</v>
      </c>
      <c r="AL454" t="str">
        <f>IF(Sudan_News12[[#This Row],[relevancy_classification_english]]="Relevant","مناسب",IF(Sudan_News12[[#This Row],[relevancy_classification_english]]="Relevant","عَرَضِيّ",""))</f>
        <v/>
      </c>
      <c r="AN454" t="str">
        <f>IF(Sudan_News12[[#This Row],[sentiment_analysis_english]]="Negative","سلبي",IF(Sudan_News12[[#This Row],[sentiment_analysis_english]]="Neutral","حيادي",IF(Sudan_News12[[#This Row],[sentiment_analysis_english]]="Positive","إيجابي","")))</f>
        <v/>
      </c>
      <c r="AO454" t="e">
        <f>INDEX(TextClassificationList[],MATCH(Sudan_News12[[#This Row],[text_classification_arabic]],TextClassificationList[text_classification_arabic],0),1)</f>
        <v>#N/A</v>
      </c>
      <c r="AQ454" t="e">
        <f>INDEX(TextClassificationList[],MATCH(Sudan_News12[[#This Row],[text_classification_arabic2]],TextClassificationList[text_classification_arabic],0),1)</f>
        <v>#N/A</v>
      </c>
      <c r="AS454" t="e">
        <f>INDEX(TextClassificationList[],MATCH(Sudan_News12[[#This Row],[text_classification_arabic3]],TextClassificationList[text_classification_arabic],0),1)</f>
        <v>#N/A</v>
      </c>
      <c r="AU454" t="e">
        <f>INDEX(TextClassificationList[],MATCH(Sudan_News12[[#This Row],[text_classification_arabic4]],TextClassificationList[text_classification_arabic],0),1)</f>
        <v>#N/A</v>
      </c>
      <c r="AW454" t="e">
        <f>INDEX(TextClassificationList[],MATCH(Sudan_News12[[#This Row],[text_classification_arabic5]],TextClassificationList[text_classification_arabic],0),1)</f>
        <v>#N/A</v>
      </c>
    </row>
    <row r="455" spans="1:49" x14ac:dyDescent="0.2">
      <c r="A455">
        <v>1.4729788816532316E+18</v>
      </c>
      <c r="B455">
        <v>1.4729788816532316E+18</v>
      </c>
      <c r="C455" t="s">
        <v>2072</v>
      </c>
      <c r="D455" s="1">
        <v>44550</v>
      </c>
      <c r="E455" s="2">
        <v>0.80215277777777783</v>
      </c>
      <c r="F455">
        <v>200</v>
      </c>
      <c r="G455">
        <v>1889611729</v>
      </c>
      <c r="H455" t="s">
        <v>354</v>
      </c>
      <c r="I455" t="s">
        <v>355</v>
      </c>
      <c r="J455" t="s">
        <v>265</v>
      </c>
      <c r="K455" t="s">
        <v>2073</v>
      </c>
      <c r="L455" t="s">
        <v>266</v>
      </c>
      <c r="M455" t="s">
        <v>267</v>
      </c>
      <c r="N455" t="s">
        <v>267</v>
      </c>
      <c r="O455" t="s">
        <v>267</v>
      </c>
      <c r="P455">
        <v>0</v>
      </c>
      <c r="Q455">
        <v>0</v>
      </c>
      <c r="R455">
        <v>0</v>
      </c>
      <c r="S455" t="s">
        <v>267</v>
      </c>
      <c r="T455" t="s">
        <v>267</v>
      </c>
      <c r="U455" t="s">
        <v>2074</v>
      </c>
      <c r="V455" t="b">
        <v>0</v>
      </c>
      <c r="W455" t="s">
        <v>265</v>
      </c>
      <c r="X455">
        <v>0</v>
      </c>
      <c r="Y455" t="s">
        <v>265</v>
      </c>
      <c r="Z455" t="s">
        <v>265</v>
      </c>
      <c r="AA455" t="s">
        <v>265</v>
      </c>
      <c r="AB455" t="s">
        <v>265</v>
      </c>
      <c r="AC455" t="s">
        <v>265</v>
      </c>
      <c r="AD455" t="s">
        <v>265</v>
      </c>
      <c r="AE455" t="s">
        <v>265</v>
      </c>
      <c r="AF455" t="s">
        <v>267</v>
      </c>
      <c r="AG455" t="s">
        <v>265</v>
      </c>
      <c r="AH455" t="s">
        <v>265</v>
      </c>
      <c r="AI455" t="s">
        <v>265</v>
      </c>
      <c r="AJ455" t="s">
        <v>265</v>
      </c>
      <c r="AL455" t="str">
        <f>IF(Sudan_News12[[#This Row],[relevancy_classification_english]]="Relevant","مناسب",IF(Sudan_News12[[#This Row],[relevancy_classification_english]]="Relevant","عَرَضِيّ",""))</f>
        <v/>
      </c>
      <c r="AN455" t="str">
        <f>IF(Sudan_News12[[#This Row],[sentiment_analysis_english]]="Negative","سلبي",IF(Sudan_News12[[#This Row],[sentiment_analysis_english]]="Neutral","حيادي",IF(Sudan_News12[[#This Row],[sentiment_analysis_english]]="Positive","إيجابي","")))</f>
        <v/>
      </c>
      <c r="AO455" t="e">
        <f>INDEX(TextClassificationList[],MATCH(Sudan_News12[[#This Row],[text_classification_arabic]],TextClassificationList[text_classification_arabic],0),1)</f>
        <v>#N/A</v>
      </c>
      <c r="AQ455" t="e">
        <f>INDEX(TextClassificationList[],MATCH(Sudan_News12[[#This Row],[text_classification_arabic2]],TextClassificationList[text_classification_arabic],0),1)</f>
        <v>#N/A</v>
      </c>
      <c r="AS455" t="e">
        <f>INDEX(TextClassificationList[],MATCH(Sudan_News12[[#This Row],[text_classification_arabic3]],TextClassificationList[text_classification_arabic],0),1)</f>
        <v>#N/A</v>
      </c>
      <c r="AU455" t="e">
        <f>INDEX(TextClassificationList[],MATCH(Sudan_News12[[#This Row],[text_classification_arabic4]],TextClassificationList[text_classification_arabic],0),1)</f>
        <v>#N/A</v>
      </c>
      <c r="AW455" t="e">
        <f>INDEX(TextClassificationList[],MATCH(Sudan_News12[[#This Row],[text_classification_arabic5]],TextClassificationList[text_classification_arabic],0),1)</f>
        <v>#N/A</v>
      </c>
    </row>
    <row r="456" spans="1:49" x14ac:dyDescent="0.2">
      <c r="A456">
        <v>1.4726169197988004E+18</v>
      </c>
      <c r="B456">
        <v>1.4726169197988004E+18</v>
      </c>
      <c r="C456" t="s">
        <v>2075</v>
      </c>
      <c r="D456" s="1">
        <v>44549</v>
      </c>
      <c r="E456" s="2">
        <v>0.80333333333333334</v>
      </c>
      <c r="F456">
        <v>200</v>
      </c>
      <c r="G456">
        <v>1889611729</v>
      </c>
      <c r="H456" t="s">
        <v>354</v>
      </c>
      <c r="I456" t="s">
        <v>355</v>
      </c>
      <c r="J456" t="s">
        <v>265</v>
      </c>
      <c r="K456" t="s">
        <v>2076</v>
      </c>
      <c r="L456" t="s">
        <v>266</v>
      </c>
      <c r="M456" t="s">
        <v>267</v>
      </c>
      <c r="N456" t="s">
        <v>267</v>
      </c>
      <c r="O456" t="s">
        <v>267</v>
      </c>
      <c r="P456">
        <v>0</v>
      </c>
      <c r="Q456">
        <v>0</v>
      </c>
      <c r="R456">
        <v>0</v>
      </c>
      <c r="S456" t="s">
        <v>312</v>
      </c>
      <c r="T456" t="s">
        <v>267</v>
      </c>
      <c r="U456" t="s">
        <v>2077</v>
      </c>
      <c r="V456" t="b">
        <v>0</v>
      </c>
      <c r="W456" t="s">
        <v>265</v>
      </c>
      <c r="X456">
        <v>0</v>
      </c>
      <c r="Y456" t="s">
        <v>265</v>
      </c>
      <c r="Z456" t="s">
        <v>265</v>
      </c>
      <c r="AA456" t="s">
        <v>265</v>
      </c>
      <c r="AB456" t="s">
        <v>265</v>
      </c>
      <c r="AC456" t="s">
        <v>265</v>
      </c>
      <c r="AD456" t="s">
        <v>265</v>
      </c>
      <c r="AE456" t="s">
        <v>265</v>
      </c>
      <c r="AF456" t="s">
        <v>267</v>
      </c>
      <c r="AG456" t="s">
        <v>265</v>
      </c>
      <c r="AH456" t="s">
        <v>265</v>
      </c>
      <c r="AI456" t="s">
        <v>265</v>
      </c>
      <c r="AJ456" t="s">
        <v>265</v>
      </c>
      <c r="AL456" t="str">
        <f>IF(Sudan_News12[[#This Row],[relevancy_classification_english]]="Relevant","مناسب",IF(Sudan_News12[[#This Row],[relevancy_classification_english]]="Relevant","عَرَضِيّ",""))</f>
        <v/>
      </c>
      <c r="AN456" t="str">
        <f>IF(Sudan_News12[[#This Row],[sentiment_analysis_english]]="Negative","سلبي",IF(Sudan_News12[[#This Row],[sentiment_analysis_english]]="Neutral","حيادي",IF(Sudan_News12[[#This Row],[sentiment_analysis_english]]="Positive","إيجابي","")))</f>
        <v/>
      </c>
      <c r="AO456" t="e">
        <f>INDEX(TextClassificationList[],MATCH(Sudan_News12[[#This Row],[text_classification_arabic]],TextClassificationList[text_classification_arabic],0),1)</f>
        <v>#N/A</v>
      </c>
      <c r="AQ456" t="e">
        <f>INDEX(TextClassificationList[],MATCH(Sudan_News12[[#This Row],[text_classification_arabic2]],TextClassificationList[text_classification_arabic],0),1)</f>
        <v>#N/A</v>
      </c>
      <c r="AS456" t="e">
        <f>INDEX(TextClassificationList[],MATCH(Sudan_News12[[#This Row],[text_classification_arabic3]],TextClassificationList[text_classification_arabic],0),1)</f>
        <v>#N/A</v>
      </c>
      <c r="AU456" t="e">
        <f>INDEX(TextClassificationList[],MATCH(Sudan_News12[[#This Row],[text_classification_arabic4]],TextClassificationList[text_classification_arabic],0),1)</f>
        <v>#N/A</v>
      </c>
      <c r="AW456" t="e">
        <f>INDEX(TextClassificationList[],MATCH(Sudan_News12[[#This Row],[text_classification_arabic5]],TextClassificationList[text_classification_arabic],0),1)</f>
        <v>#N/A</v>
      </c>
    </row>
    <row r="457" spans="1:49" x14ac:dyDescent="0.2">
      <c r="A457">
        <v>1.4726044456787436E+18</v>
      </c>
      <c r="B457">
        <v>1.4726044456787436E+18</v>
      </c>
      <c r="C457" t="s">
        <v>2078</v>
      </c>
      <c r="D457" s="1">
        <v>44549</v>
      </c>
      <c r="E457" s="2">
        <v>0.76891203703703703</v>
      </c>
      <c r="F457">
        <v>200</v>
      </c>
      <c r="G457">
        <v>1889611729</v>
      </c>
      <c r="H457" t="s">
        <v>354</v>
      </c>
      <c r="I457" t="s">
        <v>355</v>
      </c>
      <c r="J457" t="s">
        <v>265</v>
      </c>
      <c r="K457" t="s">
        <v>2079</v>
      </c>
      <c r="L457" t="s">
        <v>266</v>
      </c>
      <c r="M457" t="s">
        <v>267</v>
      </c>
      <c r="N457" t="s">
        <v>267</v>
      </c>
      <c r="O457" t="s">
        <v>267</v>
      </c>
      <c r="P457">
        <v>0</v>
      </c>
      <c r="Q457">
        <v>0</v>
      </c>
      <c r="R457">
        <v>3</v>
      </c>
      <c r="S457" t="s">
        <v>331</v>
      </c>
      <c r="T457" t="s">
        <v>267</v>
      </c>
      <c r="U457" t="s">
        <v>2080</v>
      </c>
      <c r="V457" t="b">
        <v>0</v>
      </c>
      <c r="W457" t="s">
        <v>265</v>
      </c>
      <c r="X457">
        <v>0</v>
      </c>
      <c r="Y457" t="s">
        <v>265</v>
      </c>
      <c r="Z457" t="s">
        <v>265</v>
      </c>
      <c r="AA457" t="s">
        <v>265</v>
      </c>
      <c r="AB457" t="s">
        <v>265</v>
      </c>
      <c r="AC457" t="s">
        <v>265</v>
      </c>
      <c r="AD457" t="s">
        <v>265</v>
      </c>
      <c r="AE457" t="s">
        <v>265</v>
      </c>
      <c r="AF457" t="s">
        <v>267</v>
      </c>
      <c r="AG457" t="s">
        <v>265</v>
      </c>
      <c r="AH457" t="s">
        <v>265</v>
      </c>
      <c r="AI457" t="s">
        <v>265</v>
      </c>
      <c r="AJ457" t="s">
        <v>265</v>
      </c>
      <c r="AL457" t="str">
        <f>IF(Sudan_News12[[#This Row],[relevancy_classification_english]]="Relevant","مناسب",IF(Sudan_News12[[#This Row],[relevancy_classification_english]]="Relevant","عَرَضِيّ",""))</f>
        <v/>
      </c>
      <c r="AN457" t="str">
        <f>IF(Sudan_News12[[#This Row],[sentiment_analysis_english]]="Negative","سلبي",IF(Sudan_News12[[#This Row],[sentiment_analysis_english]]="Neutral","حيادي",IF(Sudan_News12[[#This Row],[sentiment_analysis_english]]="Positive","إيجابي","")))</f>
        <v/>
      </c>
      <c r="AO457" t="e">
        <f>INDEX(TextClassificationList[],MATCH(Sudan_News12[[#This Row],[text_classification_arabic]],TextClassificationList[text_classification_arabic],0),1)</f>
        <v>#N/A</v>
      </c>
      <c r="AQ457" t="e">
        <f>INDEX(TextClassificationList[],MATCH(Sudan_News12[[#This Row],[text_classification_arabic2]],TextClassificationList[text_classification_arabic],0),1)</f>
        <v>#N/A</v>
      </c>
      <c r="AS457" t="e">
        <f>INDEX(TextClassificationList[],MATCH(Sudan_News12[[#This Row],[text_classification_arabic3]],TextClassificationList[text_classification_arabic],0),1)</f>
        <v>#N/A</v>
      </c>
      <c r="AU457" t="e">
        <f>INDEX(TextClassificationList[],MATCH(Sudan_News12[[#This Row],[text_classification_arabic4]],TextClassificationList[text_classification_arabic],0),1)</f>
        <v>#N/A</v>
      </c>
      <c r="AW457" t="e">
        <f>INDEX(TextClassificationList[],MATCH(Sudan_News12[[#This Row],[text_classification_arabic5]],TextClassificationList[text_classification_arabic],0),1)</f>
        <v>#N/A</v>
      </c>
    </row>
    <row r="458" spans="1:49" x14ac:dyDescent="0.2">
      <c r="A458">
        <v>1.4725972493394084E+18</v>
      </c>
      <c r="B458">
        <v>1.4725972493394084E+18</v>
      </c>
      <c r="C458" t="s">
        <v>2081</v>
      </c>
      <c r="D458" s="1">
        <v>44549</v>
      </c>
      <c r="E458" s="2">
        <v>0.74905092592592593</v>
      </c>
      <c r="F458">
        <v>200</v>
      </c>
      <c r="G458">
        <v>1889611729</v>
      </c>
      <c r="H458" t="s">
        <v>354</v>
      </c>
      <c r="I458" t="s">
        <v>355</v>
      </c>
      <c r="J458" t="s">
        <v>265</v>
      </c>
      <c r="K458" t="s">
        <v>2082</v>
      </c>
      <c r="L458" t="s">
        <v>266</v>
      </c>
      <c r="M458" t="s">
        <v>267</v>
      </c>
      <c r="N458" t="s">
        <v>267</v>
      </c>
      <c r="O458" t="s">
        <v>267</v>
      </c>
      <c r="P458">
        <v>0</v>
      </c>
      <c r="Q458">
        <v>0</v>
      </c>
      <c r="R458">
        <v>1</v>
      </c>
      <c r="S458" t="s">
        <v>538</v>
      </c>
      <c r="T458" t="s">
        <v>267</v>
      </c>
      <c r="U458" t="s">
        <v>2083</v>
      </c>
      <c r="V458" t="b">
        <v>0</v>
      </c>
      <c r="W458" t="s">
        <v>265</v>
      </c>
      <c r="X458">
        <v>0</v>
      </c>
      <c r="Y458" t="s">
        <v>265</v>
      </c>
      <c r="Z458" t="s">
        <v>265</v>
      </c>
      <c r="AA458" t="s">
        <v>265</v>
      </c>
      <c r="AB458" t="s">
        <v>265</v>
      </c>
      <c r="AC458" t="s">
        <v>265</v>
      </c>
      <c r="AD458" t="s">
        <v>265</v>
      </c>
      <c r="AE458" t="s">
        <v>265</v>
      </c>
      <c r="AF458" t="s">
        <v>267</v>
      </c>
      <c r="AG458" t="s">
        <v>265</v>
      </c>
      <c r="AH458" t="s">
        <v>265</v>
      </c>
      <c r="AI458" t="s">
        <v>265</v>
      </c>
      <c r="AJ458" t="s">
        <v>265</v>
      </c>
      <c r="AL458" t="str">
        <f>IF(Sudan_News12[[#This Row],[relevancy_classification_english]]="Relevant","مناسب",IF(Sudan_News12[[#This Row],[relevancy_classification_english]]="Relevant","عَرَضِيّ",""))</f>
        <v/>
      </c>
      <c r="AN458" t="str">
        <f>IF(Sudan_News12[[#This Row],[sentiment_analysis_english]]="Negative","سلبي",IF(Sudan_News12[[#This Row],[sentiment_analysis_english]]="Neutral","حيادي",IF(Sudan_News12[[#This Row],[sentiment_analysis_english]]="Positive","إيجابي","")))</f>
        <v/>
      </c>
      <c r="AO458" t="e">
        <f>INDEX(TextClassificationList[],MATCH(Sudan_News12[[#This Row],[text_classification_arabic]],TextClassificationList[text_classification_arabic],0),1)</f>
        <v>#N/A</v>
      </c>
      <c r="AQ458" t="e">
        <f>INDEX(TextClassificationList[],MATCH(Sudan_News12[[#This Row],[text_classification_arabic2]],TextClassificationList[text_classification_arabic],0),1)</f>
        <v>#N/A</v>
      </c>
      <c r="AS458" t="e">
        <f>INDEX(TextClassificationList[],MATCH(Sudan_News12[[#This Row],[text_classification_arabic3]],TextClassificationList[text_classification_arabic],0),1)</f>
        <v>#N/A</v>
      </c>
      <c r="AU458" t="e">
        <f>INDEX(TextClassificationList[],MATCH(Sudan_News12[[#This Row],[text_classification_arabic4]],TextClassificationList[text_classification_arabic],0),1)</f>
        <v>#N/A</v>
      </c>
      <c r="AW458" t="e">
        <f>INDEX(TextClassificationList[],MATCH(Sudan_News12[[#This Row],[text_classification_arabic5]],TextClassificationList[text_classification_arabic],0),1)</f>
        <v>#N/A</v>
      </c>
    </row>
    <row r="459" spans="1:49" x14ac:dyDescent="0.2">
      <c r="A459">
        <v>1.4718680532437688E+18</v>
      </c>
      <c r="B459">
        <v>1.4718680532437688E+18</v>
      </c>
      <c r="C459" t="s">
        <v>2084</v>
      </c>
      <c r="D459" s="1">
        <v>44547</v>
      </c>
      <c r="E459" s="2">
        <v>0.73685185185185187</v>
      </c>
      <c r="F459">
        <v>200</v>
      </c>
      <c r="G459">
        <v>1889611729</v>
      </c>
      <c r="H459" t="s">
        <v>354</v>
      </c>
      <c r="I459" t="s">
        <v>355</v>
      </c>
      <c r="J459" t="s">
        <v>265</v>
      </c>
      <c r="K459" t="s">
        <v>2085</v>
      </c>
      <c r="L459" t="s">
        <v>273</v>
      </c>
      <c r="M459" t="s">
        <v>267</v>
      </c>
      <c r="N459" t="s">
        <v>2086</v>
      </c>
      <c r="O459" t="s">
        <v>267</v>
      </c>
      <c r="P459">
        <v>0</v>
      </c>
      <c r="Q459">
        <v>0</v>
      </c>
      <c r="R459">
        <v>0</v>
      </c>
      <c r="S459" t="s">
        <v>267</v>
      </c>
      <c r="T459" t="s">
        <v>267</v>
      </c>
      <c r="U459" t="s">
        <v>2087</v>
      </c>
      <c r="V459" t="b">
        <v>0</v>
      </c>
      <c r="W459" t="s">
        <v>265</v>
      </c>
      <c r="X459">
        <v>0</v>
      </c>
      <c r="Y459" t="s">
        <v>265</v>
      </c>
      <c r="Z459" t="s">
        <v>265</v>
      </c>
      <c r="AA459" t="s">
        <v>265</v>
      </c>
      <c r="AB459" t="s">
        <v>265</v>
      </c>
      <c r="AC459" t="s">
        <v>265</v>
      </c>
      <c r="AD459" t="s">
        <v>265</v>
      </c>
      <c r="AE459" t="s">
        <v>265</v>
      </c>
      <c r="AF459" t="s">
        <v>267</v>
      </c>
      <c r="AG459" t="s">
        <v>265</v>
      </c>
      <c r="AH459" t="s">
        <v>265</v>
      </c>
      <c r="AI459" t="s">
        <v>265</v>
      </c>
      <c r="AJ459" t="s">
        <v>265</v>
      </c>
      <c r="AL459" t="str">
        <f>IF(Sudan_News12[[#This Row],[relevancy_classification_english]]="Relevant","مناسب",IF(Sudan_News12[[#This Row],[relevancy_classification_english]]="Relevant","عَرَضِيّ",""))</f>
        <v/>
      </c>
      <c r="AN459" t="str">
        <f>IF(Sudan_News12[[#This Row],[sentiment_analysis_english]]="Negative","سلبي",IF(Sudan_News12[[#This Row],[sentiment_analysis_english]]="Neutral","حيادي",IF(Sudan_News12[[#This Row],[sentiment_analysis_english]]="Positive","إيجابي","")))</f>
        <v/>
      </c>
      <c r="AO459" t="e">
        <f>INDEX(TextClassificationList[],MATCH(Sudan_News12[[#This Row],[text_classification_arabic]],TextClassificationList[text_classification_arabic],0),1)</f>
        <v>#N/A</v>
      </c>
      <c r="AQ459" t="e">
        <f>INDEX(TextClassificationList[],MATCH(Sudan_News12[[#This Row],[text_classification_arabic2]],TextClassificationList[text_classification_arabic],0),1)</f>
        <v>#N/A</v>
      </c>
      <c r="AS459" t="e">
        <f>INDEX(TextClassificationList[],MATCH(Sudan_News12[[#This Row],[text_classification_arabic3]],TextClassificationList[text_classification_arabic],0),1)</f>
        <v>#N/A</v>
      </c>
      <c r="AU459" t="e">
        <f>INDEX(TextClassificationList[],MATCH(Sudan_News12[[#This Row],[text_classification_arabic4]],TextClassificationList[text_classification_arabic],0),1)</f>
        <v>#N/A</v>
      </c>
      <c r="AW459" t="e">
        <f>INDEX(TextClassificationList[],MATCH(Sudan_News12[[#This Row],[text_classification_arabic5]],TextClassificationList[text_classification_arabic],0),1)</f>
        <v>#N/A</v>
      </c>
    </row>
    <row r="460" spans="1:49" x14ac:dyDescent="0.2">
      <c r="A460">
        <v>1.4718677132241592E+18</v>
      </c>
      <c r="B460">
        <v>1.4718677132241592E+18</v>
      </c>
      <c r="C460" t="s">
        <v>2088</v>
      </c>
      <c r="D460" s="1">
        <v>44547</v>
      </c>
      <c r="E460" s="2">
        <v>0.73591435185185183</v>
      </c>
      <c r="F460">
        <v>200</v>
      </c>
      <c r="G460">
        <v>1889611729</v>
      </c>
      <c r="H460" t="s">
        <v>354</v>
      </c>
      <c r="I460" t="s">
        <v>355</v>
      </c>
      <c r="J460" t="s">
        <v>265</v>
      </c>
      <c r="K460" t="s">
        <v>2089</v>
      </c>
      <c r="L460" t="s">
        <v>273</v>
      </c>
      <c r="M460" t="s">
        <v>267</v>
      </c>
      <c r="N460" t="s">
        <v>2090</v>
      </c>
      <c r="O460" t="s">
        <v>267</v>
      </c>
      <c r="P460">
        <v>0</v>
      </c>
      <c r="Q460">
        <v>0</v>
      </c>
      <c r="R460">
        <v>0</v>
      </c>
      <c r="S460" t="s">
        <v>267</v>
      </c>
      <c r="T460" t="s">
        <v>267</v>
      </c>
      <c r="U460" t="s">
        <v>2091</v>
      </c>
      <c r="V460" t="b">
        <v>0</v>
      </c>
      <c r="W460" t="s">
        <v>265</v>
      </c>
      <c r="X460">
        <v>0</v>
      </c>
      <c r="Y460" t="s">
        <v>265</v>
      </c>
      <c r="Z460" t="s">
        <v>265</v>
      </c>
      <c r="AA460" t="s">
        <v>265</v>
      </c>
      <c r="AB460" t="s">
        <v>265</v>
      </c>
      <c r="AC460" t="s">
        <v>265</v>
      </c>
      <c r="AD460" t="s">
        <v>265</v>
      </c>
      <c r="AE460" t="s">
        <v>265</v>
      </c>
      <c r="AF460" t="s">
        <v>267</v>
      </c>
      <c r="AG460" t="s">
        <v>265</v>
      </c>
      <c r="AH460" t="s">
        <v>265</v>
      </c>
      <c r="AI460" t="s">
        <v>265</v>
      </c>
      <c r="AJ460" t="s">
        <v>265</v>
      </c>
      <c r="AL460" t="str">
        <f>IF(Sudan_News12[[#This Row],[relevancy_classification_english]]="Relevant","مناسب",IF(Sudan_News12[[#This Row],[relevancy_classification_english]]="Relevant","عَرَضِيّ",""))</f>
        <v/>
      </c>
      <c r="AN460" t="str">
        <f>IF(Sudan_News12[[#This Row],[sentiment_analysis_english]]="Negative","سلبي",IF(Sudan_News12[[#This Row],[sentiment_analysis_english]]="Neutral","حيادي",IF(Sudan_News12[[#This Row],[sentiment_analysis_english]]="Positive","إيجابي","")))</f>
        <v/>
      </c>
      <c r="AO460" t="e">
        <f>INDEX(TextClassificationList[],MATCH(Sudan_News12[[#This Row],[text_classification_arabic]],TextClassificationList[text_classification_arabic],0),1)</f>
        <v>#N/A</v>
      </c>
      <c r="AQ460" t="e">
        <f>INDEX(TextClassificationList[],MATCH(Sudan_News12[[#This Row],[text_classification_arabic2]],TextClassificationList[text_classification_arabic],0),1)</f>
        <v>#N/A</v>
      </c>
      <c r="AS460" t="e">
        <f>INDEX(TextClassificationList[],MATCH(Sudan_News12[[#This Row],[text_classification_arabic3]],TextClassificationList[text_classification_arabic],0),1)</f>
        <v>#N/A</v>
      </c>
      <c r="AU460" t="e">
        <f>INDEX(TextClassificationList[],MATCH(Sudan_News12[[#This Row],[text_classification_arabic4]],TextClassificationList[text_classification_arabic],0),1)</f>
        <v>#N/A</v>
      </c>
      <c r="AW460" t="e">
        <f>INDEX(TextClassificationList[],MATCH(Sudan_News12[[#This Row],[text_classification_arabic5]],TextClassificationList[text_classification_arabic],0),1)</f>
        <v>#N/A</v>
      </c>
    </row>
    <row r="461" spans="1:49" x14ac:dyDescent="0.2">
      <c r="A461">
        <v>1.4703125203973325E+18</v>
      </c>
      <c r="B461">
        <v>1.4703125203973325E+18</v>
      </c>
      <c r="C461" t="s">
        <v>2092</v>
      </c>
      <c r="D461" s="1">
        <v>44543</v>
      </c>
      <c r="E461" s="2">
        <v>0.44439814814814815</v>
      </c>
      <c r="F461">
        <v>200</v>
      </c>
      <c r="G461">
        <v>1889611729</v>
      </c>
      <c r="H461" t="s">
        <v>354</v>
      </c>
      <c r="I461" t="s">
        <v>355</v>
      </c>
      <c r="J461" t="s">
        <v>265</v>
      </c>
      <c r="K461" t="s">
        <v>2093</v>
      </c>
      <c r="L461" t="s">
        <v>266</v>
      </c>
      <c r="M461" t="s">
        <v>267</v>
      </c>
      <c r="N461" t="s">
        <v>267</v>
      </c>
      <c r="O461" t="s">
        <v>267</v>
      </c>
      <c r="P461">
        <v>0</v>
      </c>
      <c r="Q461">
        <v>1</v>
      </c>
      <c r="R461">
        <v>5</v>
      </c>
      <c r="S461" t="s">
        <v>1134</v>
      </c>
      <c r="T461" t="s">
        <v>267</v>
      </c>
      <c r="U461" t="s">
        <v>2094</v>
      </c>
      <c r="V461" t="b">
        <v>0</v>
      </c>
      <c r="W461" t="s">
        <v>265</v>
      </c>
      <c r="X461">
        <v>0</v>
      </c>
      <c r="Y461" t="s">
        <v>265</v>
      </c>
      <c r="Z461" t="s">
        <v>265</v>
      </c>
      <c r="AA461" t="s">
        <v>265</v>
      </c>
      <c r="AB461" t="s">
        <v>265</v>
      </c>
      <c r="AC461" t="s">
        <v>265</v>
      </c>
      <c r="AD461" t="s">
        <v>265</v>
      </c>
      <c r="AE461" t="s">
        <v>265</v>
      </c>
      <c r="AF461" t="s">
        <v>267</v>
      </c>
      <c r="AG461" t="s">
        <v>265</v>
      </c>
      <c r="AH461" t="s">
        <v>265</v>
      </c>
      <c r="AI461" t="s">
        <v>265</v>
      </c>
      <c r="AJ461" t="s">
        <v>265</v>
      </c>
      <c r="AL461" t="str">
        <f>IF(Sudan_News12[[#This Row],[relevancy_classification_english]]="Relevant","مناسب",IF(Sudan_News12[[#This Row],[relevancy_classification_english]]="Relevant","عَرَضِيّ",""))</f>
        <v/>
      </c>
      <c r="AN461" t="str">
        <f>IF(Sudan_News12[[#This Row],[sentiment_analysis_english]]="Negative","سلبي",IF(Sudan_News12[[#This Row],[sentiment_analysis_english]]="Neutral","حيادي",IF(Sudan_News12[[#This Row],[sentiment_analysis_english]]="Positive","إيجابي","")))</f>
        <v/>
      </c>
      <c r="AO461" t="e">
        <f>INDEX(TextClassificationList[],MATCH(Sudan_News12[[#This Row],[text_classification_arabic]],TextClassificationList[text_classification_arabic],0),1)</f>
        <v>#N/A</v>
      </c>
      <c r="AQ461" t="e">
        <f>INDEX(TextClassificationList[],MATCH(Sudan_News12[[#This Row],[text_classification_arabic2]],TextClassificationList[text_classification_arabic],0),1)</f>
        <v>#N/A</v>
      </c>
      <c r="AS461" t="e">
        <f>INDEX(TextClassificationList[],MATCH(Sudan_News12[[#This Row],[text_classification_arabic3]],TextClassificationList[text_classification_arabic],0),1)</f>
        <v>#N/A</v>
      </c>
      <c r="AU461" t="e">
        <f>INDEX(TextClassificationList[],MATCH(Sudan_News12[[#This Row],[text_classification_arabic4]],TextClassificationList[text_classification_arabic],0),1)</f>
        <v>#N/A</v>
      </c>
      <c r="AW461" t="e">
        <f>INDEX(TextClassificationList[],MATCH(Sudan_News12[[#This Row],[text_classification_arabic5]],TextClassificationList[text_classification_arabic],0),1)</f>
        <v>#N/A</v>
      </c>
    </row>
    <row r="462" spans="1:49" x14ac:dyDescent="0.2">
      <c r="A462">
        <v>1.4692718638682399E+18</v>
      </c>
      <c r="B462">
        <v>1.4692718638682399E+18</v>
      </c>
      <c r="C462" t="s">
        <v>2095</v>
      </c>
      <c r="D462" s="1">
        <v>44540</v>
      </c>
      <c r="E462" s="2">
        <v>0.57273148148148145</v>
      </c>
      <c r="F462">
        <v>200</v>
      </c>
      <c r="G462">
        <v>1889611729</v>
      </c>
      <c r="H462" t="s">
        <v>354</v>
      </c>
      <c r="I462" t="s">
        <v>355</v>
      </c>
      <c r="J462" t="s">
        <v>265</v>
      </c>
      <c r="K462" t="s">
        <v>2096</v>
      </c>
      <c r="L462" t="s">
        <v>266</v>
      </c>
      <c r="M462" t="s">
        <v>267</v>
      </c>
      <c r="N462" t="s">
        <v>267</v>
      </c>
      <c r="O462" t="s">
        <v>2097</v>
      </c>
      <c r="P462">
        <v>25</v>
      </c>
      <c r="Q462">
        <v>7</v>
      </c>
      <c r="R462">
        <v>23</v>
      </c>
      <c r="S462" t="s">
        <v>2098</v>
      </c>
      <c r="T462" t="s">
        <v>267</v>
      </c>
      <c r="U462" t="s">
        <v>2099</v>
      </c>
      <c r="V462" t="b">
        <v>0</v>
      </c>
      <c r="W462" t="s">
        <v>265</v>
      </c>
      <c r="X462">
        <v>1</v>
      </c>
      <c r="Y462" t="s">
        <v>2100</v>
      </c>
      <c r="Z462" t="s">
        <v>265</v>
      </c>
      <c r="AA462" t="s">
        <v>265</v>
      </c>
      <c r="AB462" t="s">
        <v>265</v>
      </c>
      <c r="AC462" t="s">
        <v>265</v>
      </c>
      <c r="AD462" t="s">
        <v>265</v>
      </c>
      <c r="AE462" t="s">
        <v>265</v>
      </c>
      <c r="AF462" t="s">
        <v>267</v>
      </c>
      <c r="AG462" t="s">
        <v>265</v>
      </c>
      <c r="AH462" t="s">
        <v>265</v>
      </c>
      <c r="AI462" t="s">
        <v>265</v>
      </c>
      <c r="AJ462" t="s">
        <v>265</v>
      </c>
      <c r="AL462" t="str">
        <f>IF(Sudan_News12[[#This Row],[relevancy_classification_english]]="Relevant","مناسب",IF(Sudan_News12[[#This Row],[relevancy_classification_english]]="Relevant","عَرَضِيّ",""))</f>
        <v/>
      </c>
      <c r="AN462" t="str">
        <f>IF(Sudan_News12[[#This Row],[sentiment_analysis_english]]="Negative","سلبي",IF(Sudan_News12[[#This Row],[sentiment_analysis_english]]="Neutral","حيادي",IF(Sudan_News12[[#This Row],[sentiment_analysis_english]]="Positive","إيجابي","")))</f>
        <v/>
      </c>
      <c r="AO462" t="e">
        <f>INDEX(TextClassificationList[],MATCH(Sudan_News12[[#This Row],[text_classification_arabic]],TextClassificationList[text_classification_arabic],0),1)</f>
        <v>#N/A</v>
      </c>
      <c r="AQ462" t="e">
        <f>INDEX(TextClassificationList[],MATCH(Sudan_News12[[#This Row],[text_classification_arabic2]],TextClassificationList[text_classification_arabic],0),1)</f>
        <v>#N/A</v>
      </c>
      <c r="AS462" t="e">
        <f>INDEX(TextClassificationList[],MATCH(Sudan_News12[[#This Row],[text_classification_arabic3]],TextClassificationList[text_classification_arabic],0),1)</f>
        <v>#N/A</v>
      </c>
      <c r="AU462" t="e">
        <f>INDEX(TextClassificationList[],MATCH(Sudan_News12[[#This Row],[text_classification_arabic4]],TextClassificationList[text_classification_arabic],0),1)</f>
        <v>#N/A</v>
      </c>
      <c r="AW462" t="e">
        <f>INDEX(TextClassificationList[],MATCH(Sudan_News12[[#This Row],[text_classification_arabic5]],TextClassificationList[text_classification_arabic],0),1)</f>
        <v>#N/A</v>
      </c>
    </row>
    <row r="463" spans="1:49" x14ac:dyDescent="0.2">
      <c r="A463">
        <v>1.4680072637680927E+18</v>
      </c>
      <c r="B463">
        <v>1.4680072637680927E+18</v>
      </c>
      <c r="C463" t="s">
        <v>2101</v>
      </c>
      <c r="D463" s="1">
        <v>44537</v>
      </c>
      <c r="E463" s="2">
        <v>8.3101851851851857E-2</v>
      </c>
      <c r="F463">
        <v>200</v>
      </c>
      <c r="G463">
        <v>1889611729</v>
      </c>
      <c r="H463" t="s">
        <v>354</v>
      </c>
      <c r="I463" t="s">
        <v>355</v>
      </c>
      <c r="J463" t="s">
        <v>265</v>
      </c>
      <c r="K463" t="s">
        <v>2102</v>
      </c>
      <c r="L463" t="s">
        <v>266</v>
      </c>
      <c r="M463" t="s">
        <v>267</v>
      </c>
      <c r="N463" t="s">
        <v>267</v>
      </c>
      <c r="O463" t="s">
        <v>267</v>
      </c>
      <c r="P463">
        <v>0</v>
      </c>
      <c r="Q463">
        <v>0</v>
      </c>
      <c r="R463">
        <v>3</v>
      </c>
      <c r="S463" t="s">
        <v>267</v>
      </c>
      <c r="T463" t="s">
        <v>267</v>
      </c>
      <c r="U463" t="s">
        <v>2103</v>
      </c>
      <c r="V463" t="b">
        <v>0</v>
      </c>
      <c r="W463" t="s">
        <v>265</v>
      </c>
      <c r="X463">
        <v>0</v>
      </c>
      <c r="Y463" t="s">
        <v>265</v>
      </c>
      <c r="Z463" t="s">
        <v>265</v>
      </c>
      <c r="AA463" t="s">
        <v>265</v>
      </c>
      <c r="AB463" t="s">
        <v>265</v>
      </c>
      <c r="AC463" t="s">
        <v>265</v>
      </c>
      <c r="AD463" t="s">
        <v>265</v>
      </c>
      <c r="AE463" t="s">
        <v>265</v>
      </c>
      <c r="AF463" t="s">
        <v>267</v>
      </c>
      <c r="AG463" t="s">
        <v>265</v>
      </c>
      <c r="AH463" t="s">
        <v>265</v>
      </c>
      <c r="AI463" t="s">
        <v>265</v>
      </c>
      <c r="AJ463" t="s">
        <v>265</v>
      </c>
      <c r="AL463" t="str">
        <f>IF(Sudan_News12[[#This Row],[relevancy_classification_english]]="Relevant","مناسب",IF(Sudan_News12[[#This Row],[relevancy_classification_english]]="Relevant","عَرَضِيّ",""))</f>
        <v/>
      </c>
      <c r="AN463" t="str">
        <f>IF(Sudan_News12[[#This Row],[sentiment_analysis_english]]="Negative","سلبي",IF(Sudan_News12[[#This Row],[sentiment_analysis_english]]="Neutral","حيادي",IF(Sudan_News12[[#This Row],[sentiment_analysis_english]]="Positive","إيجابي","")))</f>
        <v/>
      </c>
      <c r="AO463" t="e">
        <f>INDEX(TextClassificationList[],MATCH(Sudan_News12[[#This Row],[text_classification_arabic]],TextClassificationList[text_classification_arabic],0),1)</f>
        <v>#N/A</v>
      </c>
      <c r="AQ463" t="e">
        <f>INDEX(TextClassificationList[],MATCH(Sudan_News12[[#This Row],[text_classification_arabic2]],TextClassificationList[text_classification_arabic],0),1)</f>
        <v>#N/A</v>
      </c>
      <c r="AS463" t="e">
        <f>INDEX(TextClassificationList[],MATCH(Sudan_News12[[#This Row],[text_classification_arabic3]],TextClassificationList[text_classification_arabic],0),1)</f>
        <v>#N/A</v>
      </c>
      <c r="AU463" t="e">
        <f>INDEX(TextClassificationList[],MATCH(Sudan_News12[[#This Row],[text_classification_arabic4]],TextClassificationList[text_classification_arabic],0),1)</f>
        <v>#N/A</v>
      </c>
      <c r="AW463" t="e">
        <f>INDEX(TextClassificationList[],MATCH(Sudan_News12[[#This Row],[text_classification_arabic5]],TextClassificationList[text_classification_arabic],0),1)</f>
        <v>#N/A</v>
      </c>
    </row>
    <row r="464" spans="1:49" x14ac:dyDescent="0.2">
      <c r="A464">
        <v>1.4679183597192028E+18</v>
      </c>
      <c r="B464">
        <v>1.4679183597192028E+18</v>
      </c>
      <c r="C464" t="s">
        <v>2104</v>
      </c>
      <c r="D464" s="1">
        <v>44536</v>
      </c>
      <c r="E464" s="2">
        <v>0.83777777777777773</v>
      </c>
      <c r="F464">
        <v>200</v>
      </c>
      <c r="G464">
        <v>1889611729</v>
      </c>
      <c r="H464" t="s">
        <v>354</v>
      </c>
      <c r="I464" t="s">
        <v>355</v>
      </c>
      <c r="J464" t="s">
        <v>265</v>
      </c>
      <c r="K464" t="s">
        <v>2105</v>
      </c>
      <c r="L464" t="s">
        <v>273</v>
      </c>
      <c r="M464" t="s">
        <v>267</v>
      </c>
      <c r="N464" t="s">
        <v>2106</v>
      </c>
      <c r="O464" t="s">
        <v>267</v>
      </c>
      <c r="P464">
        <v>0</v>
      </c>
      <c r="Q464">
        <v>0</v>
      </c>
      <c r="R464">
        <v>2</v>
      </c>
      <c r="S464" t="s">
        <v>267</v>
      </c>
      <c r="T464" t="s">
        <v>267</v>
      </c>
      <c r="U464" t="s">
        <v>2107</v>
      </c>
      <c r="V464" t="b">
        <v>0</v>
      </c>
      <c r="W464" t="s">
        <v>265</v>
      </c>
      <c r="X464">
        <v>0</v>
      </c>
      <c r="Y464" t="s">
        <v>265</v>
      </c>
      <c r="Z464" t="s">
        <v>265</v>
      </c>
      <c r="AA464" t="s">
        <v>265</v>
      </c>
      <c r="AB464" t="s">
        <v>265</v>
      </c>
      <c r="AC464" t="s">
        <v>265</v>
      </c>
      <c r="AD464" t="s">
        <v>265</v>
      </c>
      <c r="AE464" t="s">
        <v>265</v>
      </c>
      <c r="AF464" t="s">
        <v>267</v>
      </c>
      <c r="AG464" t="s">
        <v>265</v>
      </c>
      <c r="AH464" t="s">
        <v>265</v>
      </c>
      <c r="AI464" t="s">
        <v>265</v>
      </c>
      <c r="AJ464" t="s">
        <v>265</v>
      </c>
      <c r="AL464" t="str">
        <f>IF(Sudan_News12[[#This Row],[relevancy_classification_english]]="Relevant","مناسب",IF(Sudan_News12[[#This Row],[relevancy_classification_english]]="Relevant","عَرَضِيّ",""))</f>
        <v/>
      </c>
      <c r="AN464" t="str">
        <f>IF(Sudan_News12[[#This Row],[sentiment_analysis_english]]="Negative","سلبي",IF(Sudan_News12[[#This Row],[sentiment_analysis_english]]="Neutral","حيادي",IF(Sudan_News12[[#This Row],[sentiment_analysis_english]]="Positive","إيجابي","")))</f>
        <v/>
      </c>
      <c r="AO464" t="e">
        <f>INDEX(TextClassificationList[],MATCH(Sudan_News12[[#This Row],[text_classification_arabic]],TextClassificationList[text_classification_arabic],0),1)</f>
        <v>#N/A</v>
      </c>
      <c r="AQ464" t="e">
        <f>INDEX(TextClassificationList[],MATCH(Sudan_News12[[#This Row],[text_classification_arabic2]],TextClassificationList[text_classification_arabic],0),1)</f>
        <v>#N/A</v>
      </c>
      <c r="AS464" t="e">
        <f>INDEX(TextClassificationList[],MATCH(Sudan_News12[[#This Row],[text_classification_arabic3]],TextClassificationList[text_classification_arabic],0),1)</f>
        <v>#N/A</v>
      </c>
      <c r="AU464" t="e">
        <f>INDEX(TextClassificationList[],MATCH(Sudan_News12[[#This Row],[text_classification_arabic4]],TextClassificationList[text_classification_arabic],0),1)</f>
        <v>#N/A</v>
      </c>
      <c r="AW464" t="e">
        <f>INDEX(TextClassificationList[],MATCH(Sudan_News12[[#This Row],[text_classification_arabic5]],TextClassificationList[text_classification_arabic],0),1)</f>
        <v>#N/A</v>
      </c>
    </row>
    <row r="465" spans="1:49" x14ac:dyDescent="0.2">
      <c r="A465">
        <v>1.4678134182373745E+18</v>
      </c>
      <c r="B465">
        <v>1.4678134182373745E+18</v>
      </c>
      <c r="C465" t="s">
        <v>2108</v>
      </c>
      <c r="D465" s="1">
        <v>44536</v>
      </c>
      <c r="E465" s="2">
        <v>0.54819444444444443</v>
      </c>
      <c r="F465">
        <v>200</v>
      </c>
      <c r="G465">
        <v>1889611729</v>
      </c>
      <c r="H465" t="s">
        <v>354</v>
      </c>
      <c r="I465" t="s">
        <v>355</v>
      </c>
      <c r="J465" t="s">
        <v>265</v>
      </c>
      <c r="K465" t="s">
        <v>2109</v>
      </c>
      <c r="L465" t="s">
        <v>273</v>
      </c>
      <c r="M465" t="s">
        <v>267</v>
      </c>
      <c r="N465" t="s">
        <v>2110</v>
      </c>
      <c r="O465" t="s">
        <v>267</v>
      </c>
      <c r="P465">
        <v>0</v>
      </c>
      <c r="Q465">
        <v>0</v>
      </c>
      <c r="R465">
        <v>1</v>
      </c>
      <c r="S465" t="s">
        <v>267</v>
      </c>
      <c r="T465" t="s">
        <v>267</v>
      </c>
      <c r="U465" t="s">
        <v>2111</v>
      </c>
      <c r="V465" t="b">
        <v>0</v>
      </c>
      <c r="W465" t="s">
        <v>265</v>
      </c>
      <c r="X465">
        <v>0</v>
      </c>
      <c r="Y465" t="s">
        <v>265</v>
      </c>
      <c r="Z465" t="s">
        <v>265</v>
      </c>
      <c r="AA465" t="s">
        <v>265</v>
      </c>
      <c r="AB465" t="s">
        <v>265</v>
      </c>
      <c r="AC465" t="s">
        <v>265</v>
      </c>
      <c r="AD465" t="s">
        <v>265</v>
      </c>
      <c r="AE465" t="s">
        <v>265</v>
      </c>
      <c r="AF465" t="s">
        <v>267</v>
      </c>
      <c r="AG465" t="s">
        <v>265</v>
      </c>
      <c r="AH465" t="s">
        <v>265</v>
      </c>
      <c r="AI465" t="s">
        <v>265</v>
      </c>
      <c r="AJ465" t="s">
        <v>265</v>
      </c>
      <c r="AL465" t="str">
        <f>IF(Sudan_News12[[#This Row],[relevancy_classification_english]]="Relevant","مناسب",IF(Sudan_News12[[#This Row],[relevancy_classification_english]]="Relevant","عَرَضِيّ",""))</f>
        <v/>
      </c>
      <c r="AN465" t="str">
        <f>IF(Sudan_News12[[#This Row],[sentiment_analysis_english]]="Negative","سلبي",IF(Sudan_News12[[#This Row],[sentiment_analysis_english]]="Neutral","حيادي",IF(Sudan_News12[[#This Row],[sentiment_analysis_english]]="Positive","إيجابي","")))</f>
        <v/>
      </c>
      <c r="AO465" t="e">
        <f>INDEX(TextClassificationList[],MATCH(Sudan_News12[[#This Row],[text_classification_arabic]],TextClassificationList[text_classification_arabic],0),1)</f>
        <v>#N/A</v>
      </c>
      <c r="AQ465" t="e">
        <f>INDEX(TextClassificationList[],MATCH(Sudan_News12[[#This Row],[text_classification_arabic2]],TextClassificationList[text_classification_arabic],0),1)</f>
        <v>#N/A</v>
      </c>
      <c r="AS465" t="e">
        <f>INDEX(TextClassificationList[],MATCH(Sudan_News12[[#This Row],[text_classification_arabic3]],TextClassificationList[text_classification_arabic],0),1)</f>
        <v>#N/A</v>
      </c>
      <c r="AU465" t="e">
        <f>INDEX(TextClassificationList[],MATCH(Sudan_News12[[#This Row],[text_classification_arabic4]],TextClassificationList[text_classification_arabic],0),1)</f>
        <v>#N/A</v>
      </c>
      <c r="AW465" t="e">
        <f>INDEX(TextClassificationList[],MATCH(Sudan_News12[[#This Row],[text_classification_arabic5]],TextClassificationList[text_classification_arabic],0),1)</f>
        <v>#N/A</v>
      </c>
    </row>
    <row r="466" spans="1:49" x14ac:dyDescent="0.2">
      <c r="A466">
        <v>1.4672520289467638E+18</v>
      </c>
      <c r="B466">
        <v>1.4672520289467638E+18</v>
      </c>
      <c r="C466" t="s">
        <v>2112</v>
      </c>
      <c r="D466" s="1">
        <v>44534</v>
      </c>
      <c r="E466" s="2">
        <v>0.99905092592592593</v>
      </c>
      <c r="F466">
        <v>200</v>
      </c>
      <c r="G466">
        <v>1889611729</v>
      </c>
      <c r="H466" t="s">
        <v>354</v>
      </c>
      <c r="I466" t="s">
        <v>355</v>
      </c>
      <c r="J466" t="s">
        <v>265</v>
      </c>
      <c r="K466" t="s">
        <v>2113</v>
      </c>
      <c r="L466" t="s">
        <v>266</v>
      </c>
      <c r="M466" t="s">
        <v>267</v>
      </c>
      <c r="N466" t="s">
        <v>267</v>
      </c>
      <c r="O466" t="s">
        <v>267</v>
      </c>
      <c r="P466">
        <v>1</v>
      </c>
      <c r="Q466">
        <v>0</v>
      </c>
      <c r="R466">
        <v>1</v>
      </c>
      <c r="S466" t="s">
        <v>2114</v>
      </c>
      <c r="T466" t="s">
        <v>267</v>
      </c>
      <c r="U466" t="s">
        <v>2115</v>
      </c>
      <c r="V466" t="b">
        <v>0</v>
      </c>
      <c r="W466" t="s">
        <v>265</v>
      </c>
      <c r="X466">
        <v>0</v>
      </c>
      <c r="Y466" t="s">
        <v>265</v>
      </c>
      <c r="Z466" t="s">
        <v>265</v>
      </c>
      <c r="AA466" t="s">
        <v>265</v>
      </c>
      <c r="AB466" t="s">
        <v>265</v>
      </c>
      <c r="AC466" t="s">
        <v>265</v>
      </c>
      <c r="AD466" t="s">
        <v>265</v>
      </c>
      <c r="AE466" t="s">
        <v>265</v>
      </c>
      <c r="AF466" t="s">
        <v>267</v>
      </c>
      <c r="AG466" t="s">
        <v>265</v>
      </c>
      <c r="AH466" t="s">
        <v>265</v>
      </c>
      <c r="AI466" t="s">
        <v>265</v>
      </c>
      <c r="AJ466" t="s">
        <v>265</v>
      </c>
      <c r="AL466" t="str">
        <f>IF(Sudan_News12[[#This Row],[relevancy_classification_english]]="Relevant","مناسب",IF(Sudan_News12[[#This Row],[relevancy_classification_english]]="Relevant","عَرَضِيّ",""))</f>
        <v/>
      </c>
      <c r="AN466" t="str">
        <f>IF(Sudan_News12[[#This Row],[sentiment_analysis_english]]="Negative","سلبي",IF(Sudan_News12[[#This Row],[sentiment_analysis_english]]="Neutral","حيادي",IF(Sudan_News12[[#This Row],[sentiment_analysis_english]]="Positive","إيجابي","")))</f>
        <v/>
      </c>
      <c r="AO466" t="e">
        <f>INDEX(TextClassificationList[],MATCH(Sudan_News12[[#This Row],[text_classification_arabic]],TextClassificationList[text_classification_arabic],0),1)</f>
        <v>#N/A</v>
      </c>
      <c r="AQ466" t="e">
        <f>INDEX(TextClassificationList[],MATCH(Sudan_News12[[#This Row],[text_classification_arabic2]],TextClassificationList[text_classification_arabic],0),1)</f>
        <v>#N/A</v>
      </c>
      <c r="AS466" t="e">
        <f>INDEX(TextClassificationList[],MATCH(Sudan_News12[[#This Row],[text_classification_arabic3]],TextClassificationList[text_classification_arabic],0),1)</f>
        <v>#N/A</v>
      </c>
      <c r="AU466" t="e">
        <f>INDEX(TextClassificationList[],MATCH(Sudan_News12[[#This Row],[text_classification_arabic4]],TextClassificationList[text_classification_arabic],0),1)</f>
        <v>#N/A</v>
      </c>
      <c r="AW466" t="e">
        <f>INDEX(TextClassificationList[],MATCH(Sudan_News12[[#This Row],[text_classification_arabic5]],TextClassificationList[text_classification_arabic],0),1)</f>
        <v>#N/A</v>
      </c>
    </row>
    <row r="467" spans="1:49" x14ac:dyDescent="0.2">
      <c r="A467">
        <v>1.4672128092263137E+18</v>
      </c>
      <c r="B467">
        <v>1.4672128092263137E+18</v>
      </c>
      <c r="C467" t="s">
        <v>2116</v>
      </c>
      <c r="D467" s="1">
        <v>44534</v>
      </c>
      <c r="E467" s="2">
        <v>0.89082175925925922</v>
      </c>
      <c r="F467">
        <v>200</v>
      </c>
      <c r="G467">
        <v>1889611729</v>
      </c>
      <c r="H467" t="s">
        <v>354</v>
      </c>
      <c r="I467" t="s">
        <v>355</v>
      </c>
      <c r="J467" t="s">
        <v>265</v>
      </c>
      <c r="K467" t="s">
        <v>2117</v>
      </c>
      <c r="L467" t="s">
        <v>273</v>
      </c>
      <c r="M467" t="s">
        <v>267</v>
      </c>
      <c r="N467" t="s">
        <v>2118</v>
      </c>
      <c r="O467" t="s">
        <v>267</v>
      </c>
      <c r="P467">
        <v>0</v>
      </c>
      <c r="Q467">
        <v>1</v>
      </c>
      <c r="R467">
        <v>0</v>
      </c>
      <c r="S467" t="s">
        <v>267</v>
      </c>
      <c r="T467" t="s">
        <v>267</v>
      </c>
      <c r="U467" t="s">
        <v>2119</v>
      </c>
      <c r="V467" t="b">
        <v>0</v>
      </c>
      <c r="W467" t="s">
        <v>265</v>
      </c>
      <c r="X467">
        <v>0</v>
      </c>
      <c r="Y467" t="s">
        <v>265</v>
      </c>
      <c r="Z467" t="s">
        <v>265</v>
      </c>
      <c r="AA467" t="s">
        <v>265</v>
      </c>
      <c r="AB467" t="s">
        <v>265</v>
      </c>
      <c r="AC467" t="s">
        <v>265</v>
      </c>
      <c r="AD467" t="s">
        <v>265</v>
      </c>
      <c r="AE467" t="s">
        <v>265</v>
      </c>
      <c r="AF467" t="s">
        <v>267</v>
      </c>
      <c r="AG467" t="s">
        <v>265</v>
      </c>
      <c r="AH467" t="s">
        <v>265</v>
      </c>
      <c r="AI467" t="s">
        <v>265</v>
      </c>
      <c r="AJ467" t="s">
        <v>265</v>
      </c>
      <c r="AL467" t="str">
        <f>IF(Sudan_News12[[#This Row],[relevancy_classification_english]]="Relevant","مناسب",IF(Sudan_News12[[#This Row],[relevancy_classification_english]]="Relevant","عَرَضِيّ",""))</f>
        <v/>
      </c>
      <c r="AN467" t="str">
        <f>IF(Sudan_News12[[#This Row],[sentiment_analysis_english]]="Negative","سلبي",IF(Sudan_News12[[#This Row],[sentiment_analysis_english]]="Neutral","حيادي",IF(Sudan_News12[[#This Row],[sentiment_analysis_english]]="Positive","إيجابي","")))</f>
        <v/>
      </c>
      <c r="AO467" t="e">
        <f>INDEX(TextClassificationList[],MATCH(Sudan_News12[[#This Row],[text_classification_arabic]],TextClassificationList[text_classification_arabic],0),1)</f>
        <v>#N/A</v>
      </c>
      <c r="AQ467" t="e">
        <f>INDEX(TextClassificationList[],MATCH(Sudan_News12[[#This Row],[text_classification_arabic2]],TextClassificationList[text_classification_arabic],0),1)</f>
        <v>#N/A</v>
      </c>
      <c r="AS467" t="e">
        <f>INDEX(TextClassificationList[],MATCH(Sudan_News12[[#This Row],[text_classification_arabic3]],TextClassificationList[text_classification_arabic],0),1)</f>
        <v>#N/A</v>
      </c>
      <c r="AU467" t="e">
        <f>INDEX(TextClassificationList[],MATCH(Sudan_News12[[#This Row],[text_classification_arabic4]],TextClassificationList[text_classification_arabic],0),1)</f>
        <v>#N/A</v>
      </c>
      <c r="AW467" t="e">
        <f>INDEX(TextClassificationList[],MATCH(Sudan_News12[[#This Row],[text_classification_arabic5]],TextClassificationList[text_classification_arabic],0),1)</f>
        <v>#N/A</v>
      </c>
    </row>
    <row r="468" spans="1:49" x14ac:dyDescent="0.2">
      <c r="A468">
        <v>1.4671562122402939E+18</v>
      </c>
      <c r="B468">
        <v>1.4671562122402939E+18</v>
      </c>
      <c r="C468" t="s">
        <v>2120</v>
      </c>
      <c r="D468" s="1">
        <v>44534</v>
      </c>
      <c r="E468" s="2">
        <v>0.73465277777777782</v>
      </c>
      <c r="F468">
        <v>200</v>
      </c>
      <c r="G468">
        <v>1889611729</v>
      </c>
      <c r="H468" t="s">
        <v>354</v>
      </c>
      <c r="I468" t="s">
        <v>355</v>
      </c>
      <c r="J468" t="s">
        <v>265</v>
      </c>
      <c r="K468" t="s">
        <v>2121</v>
      </c>
      <c r="L468" t="s">
        <v>273</v>
      </c>
      <c r="M468" t="s">
        <v>267</v>
      </c>
      <c r="N468" t="s">
        <v>2122</v>
      </c>
      <c r="O468" t="s">
        <v>267</v>
      </c>
      <c r="P468">
        <v>1</v>
      </c>
      <c r="Q468">
        <v>0</v>
      </c>
      <c r="R468">
        <v>2</v>
      </c>
      <c r="S468" t="s">
        <v>267</v>
      </c>
      <c r="T468" t="s">
        <v>267</v>
      </c>
      <c r="U468" t="s">
        <v>2123</v>
      </c>
      <c r="V468" t="b">
        <v>0</v>
      </c>
      <c r="W468" t="s">
        <v>265</v>
      </c>
      <c r="X468">
        <v>0</v>
      </c>
      <c r="Y468" t="s">
        <v>265</v>
      </c>
      <c r="Z468" t="s">
        <v>265</v>
      </c>
      <c r="AA468" t="s">
        <v>265</v>
      </c>
      <c r="AB468" t="s">
        <v>265</v>
      </c>
      <c r="AC468" t="s">
        <v>265</v>
      </c>
      <c r="AD468" t="s">
        <v>265</v>
      </c>
      <c r="AE468" t="s">
        <v>265</v>
      </c>
      <c r="AF468" t="s">
        <v>267</v>
      </c>
      <c r="AG468" t="s">
        <v>265</v>
      </c>
      <c r="AH468" t="s">
        <v>265</v>
      </c>
      <c r="AI468" t="s">
        <v>265</v>
      </c>
      <c r="AJ468" t="s">
        <v>265</v>
      </c>
      <c r="AL468" t="str">
        <f>IF(Sudan_News12[[#This Row],[relevancy_classification_english]]="Relevant","مناسب",IF(Sudan_News12[[#This Row],[relevancy_classification_english]]="Relevant","عَرَضِيّ",""))</f>
        <v/>
      </c>
      <c r="AN468" t="str">
        <f>IF(Sudan_News12[[#This Row],[sentiment_analysis_english]]="Negative","سلبي",IF(Sudan_News12[[#This Row],[sentiment_analysis_english]]="Neutral","حيادي",IF(Sudan_News12[[#This Row],[sentiment_analysis_english]]="Positive","إيجابي","")))</f>
        <v/>
      </c>
      <c r="AO468" t="e">
        <f>INDEX(TextClassificationList[],MATCH(Sudan_News12[[#This Row],[text_classification_arabic]],TextClassificationList[text_classification_arabic],0),1)</f>
        <v>#N/A</v>
      </c>
      <c r="AQ468" t="e">
        <f>INDEX(TextClassificationList[],MATCH(Sudan_News12[[#This Row],[text_classification_arabic2]],TextClassificationList[text_classification_arabic],0),1)</f>
        <v>#N/A</v>
      </c>
      <c r="AS468" t="e">
        <f>INDEX(TextClassificationList[],MATCH(Sudan_News12[[#This Row],[text_classification_arabic3]],TextClassificationList[text_classification_arabic],0),1)</f>
        <v>#N/A</v>
      </c>
      <c r="AU468" t="e">
        <f>INDEX(TextClassificationList[],MATCH(Sudan_News12[[#This Row],[text_classification_arabic4]],TextClassificationList[text_classification_arabic],0),1)</f>
        <v>#N/A</v>
      </c>
      <c r="AW468" t="e">
        <f>INDEX(TextClassificationList[],MATCH(Sudan_News12[[#This Row],[text_classification_arabic5]],TextClassificationList[text_classification_arabic],0),1)</f>
        <v>#N/A</v>
      </c>
    </row>
    <row r="469" spans="1:49" x14ac:dyDescent="0.2">
      <c r="A469">
        <v>1.4665477852981125E+18</v>
      </c>
      <c r="B469">
        <v>1.4665477852981125E+18</v>
      </c>
      <c r="C469" t="s">
        <v>2124</v>
      </c>
      <c r="D469" s="1">
        <v>44533</v>
      </c>
      <c r="E469" s="2">
        <v>5.5706018518518516E-2</v>
      </c>
      <c r="F469">
        <v>200</v>
      </c>
      <c r="G469">
        <v>1889611729</v>
      </c>
      <c r="H469" t="s">
        <v>354</v>
      </c>
      <c r="I469" t="s">
        <v>355</v>
      </c>
      <c r="J469" t="s">
        <v>265</v>
      </c>
      <c r="K469" t="s">
        <v>2125</v>
      </c>
      <c r="L469" t="s">
        <v>266</v>
      </c>
      <c r="M469" t="s">
        <v>267</v>
      </c>
      <c r="N469" t="s">
        <v>267</v>
      </c>
      <c r="O469" t="s">
        <v>2126</v>
      </c>
      <c r="P469">
        <v>0</v>
      </c>
      <c r="Q469">
        <v>0</v>
      </c>
      <c r="R469">
        <v>1</v>
      </c>
      <c r="S469" t="s">
        <v>2127</v>
      </c>
      <c r="T469" t="s">
        <v>267</v>
      </c>
      <c r="U469" t="s">
        <v>2128</v>
      </c>
      <c r="V469" t="b">
        <v>0</v>
      </c>
      <c r="W469" t="s">
        <v>265</v>
      </c>
      <c r="X469">
        <v>1</v>
      </c>
      <c r="Y469" t="s">
        <v>2129</v>
      </c>
      <c r="Z469" t="s">
        <v>265</v>
      </c>
      <c r="AA469" t="s">
        <v>265</v>
      </c>
      <c r="AB469" t="s">
        <v>265</v>
      </c>
      <c r="AC469" t="s">
        <v>265</v>
      </c>
      <c r="AD469" t="s">
        <v>265</v>
      </c>
      <c r="AE469" t="s">
        <v>265</v>
      </c>
      <c r="AF469" t="s">
        <v>267</v>
      </c>
      <c r="AG469" t="s">
        <v>265</v>
      </c>
      <c r="AH469" t="s">
        <v>265</v>
      </c>
      <c r="AI469" t="s">
        <v>265</v>
      </c>
      <c r="AJ469" t="s">
        <v>265</v>
      </c>
      <c r="AL469" t="str">
        <f>IF(Sudan_News12[[#This Row],[relevancy_classification_english]]="Relevant","مناسب",IF(Sudan_News12[[#This Row],[relevancy_classification_english]]="Relevant","عَرَضِيّ",""))</f>
        <v/>
      </c>
      <c r="AN469" t="str">
        <f>IF(Sudan_News12[[#This Row],[sentiment_analysis_english]]="Negative","سلبي",IF(Sudan_News12[[#This Row],[sentiment_analysis_english]]="Neutral","حيادي",IF(Sudan_News12[[#This Row],[sentiment_analysis_english]]="Positive","إيجابي","")))</f>
        <v/>
      </c>
      <c r="AO469" t="e">
        <f>INDEX(TextClassificationList[],MATCH(Sudan_News12[[#This Row],[text_classification_arabic]],TextClassificationList[text_classification_arabic],0),1)</f>
        <v>#N/A</v>
      </c>
      <c r="AQ469" t="e">
        <f>INDEX(TextClassificationList[],MATCH(Sudan_News12[[#This Row],[text_classification_arabic2]],TextClassificationList[text_classification_arabic],0),1)</f>
        <v>#N/A</v>
      </c>
      <c r="AS469" t="e">
        <f>INDEX(TextClassificationList[],MATCH(Sudan_News12[[#This Row],[text_classification_arabic3]],TextClassificationList[text_classification_arabic],0),1)</f>
        <v>#N/A</v>
      </c>
      <c r="AU469" t="e">
        <f>INDEX(TextClassificationList[],MATCH(Sudan_News12[[#This Row],[text_classification_arabic4]],TextClassificationList[text_classification_arabic],0),1)</f>
        <v>#N/A</v>
      </c>
      <c r="AW469" t="e">
        <f>INDEX(TextClassificationList[],MATCH(Sudan_News12[[#This Row],[text_classification_arabic5]],TextClassificationList[text_classification_arabic],0),1)</f>
        <v>#N/A</v>
      </c>
    </row>
    <row r="470" spans="1:49" x14ac:dyDescent="0.2">
      <c r="A470">
        <v>1.4664697009389609E+18</v>
      </c>
      <c r="B470">
        <v>1.4664697009389609E+18</v>
      </c>
      <c r="C470" t="s">
        <v>2130</v>
      </c>
      <c r="D470" s="1">
        <v>44532</v>
      </c>
      <c r="E470" s="2">
        <v>0.84024305555555556</v>
      </c>
      <c r="F470">
        <v>200</v>
      </c>
      <c r="G470">
        <v>1889611729</v>
      </c>
      <c r="H470" t="s">
        <v>354</v>
      </c>
      <c r="I470" t="s">
        <v>355</v>
      </c>
      <c r="J470" t="s">
        <v>265</v>
      </c>
      <c r="K470" t="s">
        <v>2131</v>
      </c>
      <c r="L470" t="s">
        <v>266</v>
      </c>
      <c r="M470" t="s">
        <v>267</v>
      </c>
      <c r="N470" t="s">
        <v>267</v>
      </c>
      <c r="O470" t="s">
        <v>267</v>
      </c>
      <c r="P470">
        <v>0</v>
      </c>
      <c r="Q470">
        <v>0</v>
      </c>
      <c r="R470">
        <v>2</v>
      </c>
      <c r="S470" t="s">
        <v>282</v>
      </c>
      <c r="T470" t="s">
        <v>267</v>
      </c>
      <c r="U470" t="s">
        <v>2132</v>
      </c>
      <c r="V470" t="b">
        <v>0</v>
      </c>
      <c r="W470" t="s">
        <v>265</v>
      </c>
      <c r="X470">
        <v>0</v>
      </c>
      <c r="Y470" t="s">
        <v>265</v>
      </c>
      <c r="Z470" t="s">
        <v>265</v>
      </c>
      <c r="AA470" t="s">
        <v>265</v>
      </c>
      <c r="AB470" t="s">
        <v>265</v>
      </c>
      <c r="AC470" t="s">
        <v>265</v>
      </c>
      <c r="AD470" t="s">
        <v>265</v>
      </c>
      <c r="AE470" t="s">
        <v>265</v>
      </c>
      <c r="AF470" t="s">
        <v>267</v>
      </c>
      <c r="AG470" t="s">
        <v>265</v>
      </c>
      <c r="AH470" t="s">
        <v>265</v>
      </c>
      <c r="AI470" t="s">
        <v>265</v>
      </c>
      <c r="AJ470" t="s">
        <v>265</v>
      </c>
      <c r="AL470" t="str">
        <f>IF(Sudan_News12[[#This Row],[relevancy_classification_english]]="Relevant","مناسب",IF(Sudan_News12[[#This Row],[relevancy_classification_english]]="Relevant","عَرَضِيّ",""))</f>
        <v/>
      </c>
      <c r="AN470" t="str">
        <f>IF(Sudan_News12[[#This Row],[sentiment_analysis_english]]="Negative","سلبي",IF(Sudan_News12[[#This Row],[sentiment_analysis_english]]="Neutral","حيادي",IF(Sudan_News12[[#This Row],[sentiment_analysis_english]]="Positive","إيجابي","")))</f>
        <v/>
      </c>
      <c r="AO470" t="e">
        <f>INDEX(TextClassificationList[],MATCH(Sudan_News12[[#This Row],[text_classification_arabic]],TextClassificationList[text_classification_arabic],0),1)</f>
        <v>#N/A</v>
      </c>
      <c r="AQ470" t="e">
        <f>INDEX(TextClassificationList[],MATCH(Sudan_News12[[#This Row],[text_classification_arabic2]],TextClassificationList[text_classification_arabic],0),1)</f>
        <v>#N/A</v>
      </c>
      <c r="AS470" t="e">
        <f>INDEX(TextClassificationList[],MATCH(Sudan_News12[[#This Row],[text_classification_arabic3]],TextClassificationList[text_classification_arabic],0),1)</f>
        <v>#N/A</v>
      </c>
      <c r="AU470" t="e">
        <f>INDEX(TextClassificationList[],MATCH(Sudan_News12[[#This Row],[text_classification_arabic4]],TextClassificationList[text_classification_arabic],0),1)</f>
        <v>#N/A</v>
      </c>
      <c r="AW470" t="e">
        <f>INDEX(TextClassificationList[],MATCH(Sudan_News12[[#This Row],[text_classification_arabic5]],TextClassificationList[text_classification_arabic],0),1)</f>
        <v>#N/A</v>
      </c>
    </row>
    <row r="471" spans="1:49" x14ac:dyDescent="0.2">
      <c r="A471">
        <v>1.4660808686157332E+18</v>
      </c>
      <c r="B471">
        <v>1.4660808686157332E+18</v>
      </c>
      <c r="C471" t="s">
        <v>2133</v>
      </c>
      <c r="D471" s="1">
        <v>44531</v>
      </c>
      <c r="E471" s="2">
        <v>0.76726851851851852</v>
      </c>
      <c r="F471">
        <v>200</v>
      </c>
      <c r="G471">
        <v>1889611729</v>
      </c>
      <c r="H471" t="s">
        <v>354</v>
      </c>
      <c r="I471" t="s">
        <v>355</v>
      </c>
      <c r="J471" t="s">
        <v>265</v>
      </c>
      <c r="K471" t="s">
        <v>2134</v>
      </c>
      <c r="L471" t="s">
        <v>266</v>
      </c>
      <c r="M471" t="s">
        <v>267</v>
      </c>
      <c r="N471" t="s">
        <v>267</v>
      </c>
      <c r="O471" t="s">
        <v>267</v>
      </c>
      <c r="P471">
        <v>1</v>
      </c>
      <c r="Q471">
        <v>1</v>
      </c>
      <c r="R471">
        <v>1</v>
      </c>
      <c r="S471" t="s">
        <v>2135</v>
      </c>
      <c r="T471" t="s">
        <v>267</v>
      </c>
      <c r="U471" t="s">
        <v>2136</v>
      </c>
      <c r="V471" t="b">
        <v>0</v>
      </c>
      <c r="W471" t="s">
        <v>265</v>
      </c>
      <c r="X471">
        <v>0</v>
      </c>
      <c r="Y471" t="s">
        <v>265</v>
      </c>
      <c r="Z471" t="s">
        <v>265</v>
      </c>
      <c r="AA471" t="s">
        <v>265</v>
      </c>
      <c r="AB471" t="s">
        <v>265</v>
      </c>
      <c r="AC471" t="s">
        <v>265</v>
      </c>
      <c r="AD471" t="s">
        <v>265</v>
      </c>
      <c r="AE471" t="s">
        <v>265</v>
      </c>
      <c r="AF471" t="s">
        <v>267</v>
      </c>
      <c r="AG471" t="s">
        <v>265</v>
      </c>
      <c r="AH471" t="s">
        <v>265</v>
      </c>
      <c r="AI471" t="s">
        <v>265</v>
      </c>
      <c r="AJ471" t="s">
        <v>265</v>
      </c>
      <c r="AL471" t="str">
        <f>IF(Sudan_News12[[#This Row],[relevancy_classification_english]]="Relevant","مناسب",IF(Sudan_News12[[#This Row],[relevancy_classification_english]]="Relevant","عَرَضِيّ",""))</f>
        <v/>
      </c>
      <c r="AN471" t="str">
        <f>IF(Sudan_News12[[#This Row],[sentiment_analysis_english]]="Negative","سلبي",IF(Sudan_News12[[#This Row],[sentiment_analysis_english]]="Neutral","حيادي",IF(Sudan_News12[[#This Row],[sentiment_analysis_english]]="Positive","إيجابي","")))</f>
        <v/>
      </c>
      <c r="AO471" t="e">
        <f>INDEX(TextClassificationList[],MATCH(Sudan_News12[[#This Row],[text_classification_arabic]],TextClassificationList[text_classification_arabic],0),1)</f>
        <v>#N/A</v>
      </c>
      <c r="AQ471" t="e">
        <f>INDEX(TextClassificationList[],MATCH(Sudan_News12[[#This Row],[text_classification_arabic2]],TextClassificationList[text_classification_arabic],0),1)</f>
        <v>#N/A</v>
      </c>
      <c r="AS471" t="e">
        <f>INDEX(TextClassificationList[],MATCH(Sudan_News12[[#This Row],[text_classification_arabic3]],TextClassificationList[text_classification_arabic],0),1)</f>
        <v>#N/A</v>
      </c>
      <c r="AU471" t="e">
        <f>INDEX(TextClassificationList[],MATCH(Sudan_News12[[#This Row],[text_classification_arabic4]],TextClassificationList[text_classification_arabic],0),1)</f>
        <v>#N/A</v>
      </c>
      <c r="AW471" t="e">
        <f>INDEX(TextClassificationList[],MATCH(Sudan_News12[[#This Row],[text_classification_arabic5]],TextClassificationList[text_classification_arabic],0),1)</f>
        <v>#N/A</v>
      </c>
    </row>
    <row r="472" spans="1:49" x14ac:dyDescent="0.2">
      <c r="A472">
        <v>1.4654494017243791E+18</v>
      </c>
      <c r="B472">
        <v>1.4654494017243791E+18</v>
      </c>
      <c r="C472" t="s">
        <v>2137</v>
      </c>
      <c r="D472" s="1">
        <v>44530</v>
      </c>
      <c r="E472" s="2">
        <v>2.4745370370370369E-2</v>
      </c>
      <c r="F472">
        <v>200</v>
      </c>
      <c r="G472">
        <v>1889611729</v>
      </c>
      <c r="H472" t="s">
        <v>354</v>
      </c>
      <c r="I472" t="s">
        <v>355</v>
      </c>
      <c r="J472" t="s">
        <v>265</v>
      </c>
      <c r="K472" t="s">
        <v>2138</v>
      </c>
      <c r="L472" t="s">
        <v>266</v>
      </c>
      <c r="M472" t="s">
        <v>267</v>
      </c>
      <c r="N472" t="s">
        <v>267</v>
      </c>
      <c r="O472" t="s">
        <v>2139</v>
      </c>
      <c r="P472">
        <v>0</v>
      </c>
      <c r="Q472">
        <v>3</v>
      </c>
      <c r="R472">
        <v>7</v>
      </c>
      <c r="S472" t="s">
        <v>2140</v>
      </c>
      <c r="T472" t="s">
        <v>267</v>
      </c>
      <c r="U472" t="s">
        <v>2141</v>
      </c>
      <c r="V472" t="b">
        <v>0</v>
      </c>
      <c r="W472" t="s">
        <v>265</v>
      </c>
      <c r="X472">
        <v>1</v>
      </c>
      <c r="Y472" t="s">
        <v>2142</v>
      </c>
      <c r="Z472" t="s">
        <v>265</v>
      </c>
      <c r="AA472" t="s">
        <v>265</v>
      </c>
      <c r="AB472" t="s">
        <v>265</v>
      </c>
      <c r="AC472" t="s">
        <v>265</v>
      </c>
      <c r="AD472" t="s">
        <v>265</v>
      </c>
      <c r="AE472" t="s">
        <v>265</v>
      </c>
      <c r="AF472" t="s">
        <v>267</v>
      </c>
      <c r="AG472" t="s">
        <v>265</v>
      </c>
      <c r="AH472" t="s">
        <v>265</v>
      </c>
      <c r="AI472" t="s">
        <v>265</v>
      </c>
      <c r="AJ472" t="s">
        <v>265</v>
      </c>
      <c r="AL472" t="str">
        <f>IF(Sudan_News12[[#This Row],[relevancy_classification_english]]="Relevant","مناسب",IF(Sudan_News12[[#This Row],[relevancy_classification_english]]="Relevant","عَرَضِيّ",""))</f>
        <v/>
      </c>
      <c r="AN472" t="str">
        <f>IF(Sudan_News12[[#This Row],[sentiment_analysis_english]]="Negative","سلبي",IF(Sudan_News12[[#This Row],[sentiment_analysis_english]]="Neutral","حيادي",IF(Sudan_News12[[#This Row],[sentiment_analysis_english]]="Positive","إيجابي","")))</f>
        <v/>
      </c>
      <c r="AO472" t="e">
        <f>INDEX(TextClassificationList[],MATCH(Sudan_News12[[#This Row],[text_classification_arabic]],TextClassificationList[text_classification_arabic],0),1)</f>
        <v>#N/A</v>
      </c>
      <c r="AQ472" t="e">
        <f>INDEX(TextClassificationList[],MATCH(Sudan_News12[[#This Row],[text_classification_arabic2]],TextClassificationList[text_classification_arabic],0),1)</f>
        <v>#N/A</v>
      </c>
      <c r="AS472" t="e">
        <f>INDEX(TextClassificationList[],MATCH(Sudan_News12[[#This Row],[text_classification_arabic3]],TextClassificationList[text_classification_arabic],0),1)</f>
        <v>#N/A</v>
      </c>
      <c r="AU472" t="e">
        <f>INDEX(TextClassificationList[],MATCH(Sudan_News12[[#This Row],[text_classification_arabic4]],TextClassificationList[text_classification_arabic],0),1)</f>
        <v>#N/A</v>
      </c>
      <c r="AW472" t="e">
        <f>INDEX(TextClassificationList[],MATCH(Sudan_News12[[#This Row],[text_classification_arabic5]],TextClassificationList[text_classification_arabic],0),1)</f>
        <v>#N/A</v>
      </c>
    </row>
    <row r="473" spans="1:49" x14ac:dyDescent="0.2">
      <c r="A473">
        <v>1.4653186267733197E+18</v>
      </c>
      <c r="B473">
        <v>1.4653186267733197E+18</v>
      </c>
      <c r="C473" t="s">
        <v>2143</v>
      </c>
      <c r="D473" s="1">
        <v>44529</v>
      </c>
      <c r="E473" s="2">
        <v>0.66387731481481482</v>
      </c>
      <c r="F473">
        <v>200</v>
      </c>
      <c r="G473">
        <v>1889611729</v>
      </c>
      <c r="H473" t="s">
        <v>354</v>
      </c>
      <c r="I473" t="s">
        <v>355</v>
      </c>
      <c r="J473" t="s">
        <v>265</v>
      </c>
      <c r="K473" t="s">
        <v>2144</v>
      </c>
      <c r="L473" t="s">
        <v>266</v>
      </c>
      <c r="M473" t="s">
        <v>267</v>
      </c>
      <c r="N473" t="s">
        <v>267</v>
      </c>
      <c r="O473" t="s">
        <v>2145</v>
      </c>
      <c r="P473">
        <v>0</v>
      </c>
      <c r="Q473">
        <v>0</v>
      </c>
      <c r="R473">
        <v>4</v>
      </c>
      <c r="S473" t="s">
        <v>267</v>
      </c>
      <c r="T473" t="s">
        <v>267</v>
      </c>
      <c r="U473" t="s">
        <v>2146</v>
      </c>
      <c r="V473" t="b">
        <v>0</v>
      </c>
      <c r="W473" t="s">
        <v>265</v>
      </c>
      <c r="X473">
        <v>1</v>
      </c>
      <c r="Y473" t="s">
        <v>2147</v>
      </c>
      <c r="Z473" t="s">
        <v>265</v>
      </c>
      <c r="AA473" t="s">
        <v>265</v>
      </c>
      <c r="AB473" t="s">
        <v>265</v>
      </c>
      <c r="AC473" t="s">
        <v>265</v>
      </c>
      <c r="AD473" t="s">
        <v>265</v>
      </c>
      <c r="AE473" t="s">
        <v>265</v>
      </c>
      <c r="AF473" t="s">
        <v>267</v>
      </c>
      <c r="AG473" t="s">
        <v>265</v>
      </c>
      <c r="AH473" t="s">
        <v>265</v>
      </c>
      <c r="AI473" t="s">
        <v>265</v>
      </c>
      <c r="AJ473" t="s">
        <v>265</v>
      </c>
      <c r="AL473" t="str">
        <f>IF(Sudan_News12[[#This Row],[relevancy_classification_english]]="Relevant","مناسب",IF(Sudan_News12[[#This Row],[relevancy_classification_english]]="Relevant","عَرَضِيّ",""))</f>
        <v/>
      </c>
      <c r="AN473" t="str">
        <f>IF(Sudan_News12[[#This Row],[sentiment_analysis_english]]="Negative","سلبي",IF(Sudan_News12[[#This Row],[sentiment_analysis_english]]="Neutral","حيادي",IF(Sudan_News12[[#This Row],[sentiment_analysis_english]]="Positive","إيجابي","")))</f>
        <v/>
      </c>
      <c r="AO473" t="e">
        <f>INDEX(TextClassificationList[],MATCH(Sudan_News12[[#This Row],[text_classification_arabic]],TextClassificationList[text_classification_arabic],0),1)</f>
        <v>#N/A</v>
      </c>
      <c r="AQ473" t="e">
        <f>INDEX(TextClassificationList[],MATCH(Sudan_News12[[#This Row],[text_classification_arabic2]],TextClassificationList[text_classification_arabic],0),1)</f>
        <v>#N/A</v>
      </c>
      <c r="AS473" t="e">
        <f>INDEX(TextClassificationList[],MATCH(Sudan_News12[[#This Row],[text_classification_arabic3]],TextClassificationList[text_classification_arabic],0),1)</f>
        <v>#N/A</v>
      </c>
      <c r="AU473" t="e">
        <f>INDEX(TextClassificationList[],MATCH(Sudan_News12[[#This Row],[text_classification_arabic4]],TextClassificationList[text_classification_arabic],0),1)</f>
        <v>#N/A</v>
      </c>
      <c r="AW473" t="e">
        <f>INDEX(TextClassificationList[],MATCH(Sudan_News12[[#This Row],[text_classification_arabic5]],TextClassificationList[text_classification_arabic],0),1)</f>
        <v>#N/A</v>
      </c>
    </row>
    <row r="474" spans="1:49" x14ac:dyDescent="0.2">
      <c r="A474">
        <v>1.4652385810316739E+18</v>
      </c>
      <c r="B474">
        <v>1.4652385810316739E+18</v>
      </c>
      <c r="C474" t="s">
        <v>2148</v>
      </c>
      <c r="D474" s="1">
        <v>44529</v>
      </c>
      <c r="E474" s="2">
        <v>0.44299768518518517</v>
      </c>
      <c r="F474">
        <v>200</v>
      </c>
      <c r="G474">
        <v>1889611729</v>
      </c>
      <c r="H474" t="s">
        <v>354</v>
      </c>
      <c r="I474" t="s">
        <v>355</v>
      </c>
      <c r="J474" t="s">
        <v>265</v>
      </c>
      <c r="K474" t="s">
        <v>2149</v>
      </c>
      <c r="L474" t="s">
        <v>273</v>
      </c>
      <c r="M474" t="s">
        <v>267</v>
      </c>
      <c r="N474" t="s">
        <v>2150</v>
      </c>
      <c r="O474" t="s">
        <v>267</v>
      </c>
      <c r="P474">
        <v>0</v>
      </c>
      <c r="Q474">
        <v>1</v>
      </c>
      <c r="R474">
        <v>0</v>
      </c>
      <c r="S474" t="s">
        <v>267</v>
      </c>
      <c r="T474" t="s">
        <v>267</v>
      </c>
      <c r="U474" t="s">
        <v>2151</v>
      </c>
      <c r="V474" t="b">
        <v>0</v>
      </c>
      <c r="W474" t="s">
        <v>265</v>
      </c>
      <c r="X474">
        <v>0</v>
      </c>
      <c r="Y474" t="s">
        <v>265</v>
      </c>
      <c r="Z474" t="s">
        <v>265</v>
      </c>
      <c r="AA474" t="s">
        <v>265</v>
      </c>
      <c r="AB474" t="s">
        <v>265</v>
      </c>
      <c r="AC474" t="s">
        <v>265</v>
      </c>
      <c r="AD474" t="s">
        <v>265</v>
      </c>
      <c r="AE474" t="s">
        <v>265</v>
      </c>
      <c r="AF474" t="s">
        <v>267</v>
      </c>
      <c r="AG474" t="s">
        <v>265</v>
      </c>
      <c r="AH474" t="s">
        <v>265</v>
      </c>
      <c r="AI474" t="s">
        <v>265</v>
      </c>
      <c r="AJ474" t="s">
        <v>265</v>
      </c>
      <c r="AL474" t="str">
        <f>IF(Sudan_News12[[#This Row],[relevancy_classification_english]]="Relevant","مناسب",IF(Sudan_News12[[#This Row],[relevancy_classification_english]]="Relevant","عَرَضِيّ",""))</f>
        <v/>
      </c>
      <c r="AN474" t="str">
        <f>IF(Sudan_News12[[#This Row],[sentiment_analysis_english]]="Negative","سلبي",IF(Sudan_News12[[#This Row],[sentiment_analysis_english]]="Neutral","حيادي",IF(Sudan_News12[[#This Row],[sentiment_analysis_english]]="Positive","إيجابي","")))</f>
        <v/>
      </c>
      <c r="AO474" t="e">
        <f>INDEX(TextClassificationList[],MATCH(Sudan_News12[[#This Row],[text_classification_arabic]],TextClassificationList[text_classification_arabic],0),1)</f>
        <v>#N/A</v>
      </c>
      <c r="AQ474" t="e">
        <f>INDEX(TextClassificationList[],MATCH(Sudan_News12[[#This Row],[text_classification_arabic2]],TextClassificationList[text_classification_arabic],0),1)</f>
        <v>#N/A</v>
      </c>
      <c r="AS474" t="e">
        <f>INDEX(TextClassificationList[],MATCH(Sudan_News12[[#This Row],[text_classification_arabic3]],TextClassificationList[text_classification_arabic],0),1)</f>
        <v>#N/A</v>
      </c>
      <c r="AU474" t="e">
        <f>INDEX(TextClassificationList[],MATCH(Sudan_News12[[#This Row],[text_classification_arabic4]],TextClassificationList[text_classification_arabic],0),1)</f>
        <v>#N/A</v>
      </c>
      <c r="AW474" t="e">
        <f>INDEX(TextClassificationList[],MATCH(Sudan_News12[[#This Row],[text_classification_arabic5]],TextClassificationList[text_classification_arabic],0),1)</f>
        <v>#N/A</v>
      </c>
    </row>
    <row r="475" spans="1:49" x14ac:dyDescent="0.2">
      <c r="A475">
        <v>1.4652297266335785E+18</v>
      </c>
      <c r="B475">
        <v>1.4652297266335785E+18</v>
      </c>
      <c r="C475" t="s">
        <v>2152</v>
      </c>
      <c r="D475" s="1">
        <v>44529</v>
      </c>
      <c r="E475" s="2">
        <v>0.41856481481481483</v>
      </c>
      <c r="F475">
        <v>200</v>
      </c>
      <c r="G475">
        <v>1889611729</v>
      </c>
      <c r="H475" t="s">
        <v>354</v>
      </c>
      <c r="I475" t="s">
        <v>355</v>
      </c>
      <c r="J475" t="s">
        <v>265</v>
      </c>
      <c r="K475" t="s">
        <v>2153</v>
      </c>
      <c r="L475" t="s">
        <v>273</v>
      </c>
      <c r="M475" t="s">
        <v>267</v>
      </c>
      <c r="N475" t="s">
        <v>2154</v>
      </c>
      <c r="O475" t="s">
        <v>267</v>
      </c>
      <c r="P475">
        <v>0</v>
      </c>
      <c r="Q475">
        <v>0</v>
      </c>
      <c r="R475">
        <v>0</v>
      </c>
      <c r="S475" t="s">
        <v>267</v>
      </c>
      <c r="T475" t="s">
        <v>267</v>
      </c>
      <c r="U475" t="s">
        <v>2155</v>
      </c>
      <c r="V475" t="b">
        <v>0</v>
      </c>
      <c r="W475" t="s">
        <v>265</v>
      </c>
      <c r="X475">
        <v>0</v>
      </c>
      <c r="Y475" t="s">
        <v>265</v>
      </c>
      <c r="Z475" t="s">
        <v>265</v>
      </c>
      <c r="AA475" t="s">
        <v>265</v>
      </c>
      <c r="AB475" t="s">
        <v>265</v>
      </c>
      <c r="AC475" t="s">
        <v>265</v>
      </c>
      <c r="AD475" t="s">
        <v>265</v>
      </c>
      <c r="AE475" t="s">
        <v>265</v>
      </c>
      <c r="AF475" t="s">
        <v>267</v>
      </c>
      <c r="AG475" t="s">
        <v>265</v>
      </c>
      <c r="AH475" t="s">
        <v>265</v>
      </c>
      <c r="AI475" t="s">
        <v>265</v>
      </c>
      <c r="AJ475" t="s">
        <v>265</v>
      </c>
      <c r="AL475" t="str">
        <f>IF(Sudan_News12[[#This Row],[relevancy_classification_english]]="Relevant","مناسب",IF(Sudan_News12[[#This Row],[relevancy_classification_english]]="Relevant","عَرَضِيّ",""))</f>
        <v/>
      </c>
      <c r="AN475" t="str">
        <f>IF(Sudan_News12[[#This Row],[sentiment_analysis_english]]="Negative","سلبي",IF(Sudan_News12[[#This Row],[sentiment_analysis_english]]="Neutral","حيادي",IF(Sudan_News12[[#This Row],[sentiment_analysis_english]]="Positive","إيجابي","")))</f>
        <v/>
      </c>
      <c r="AO475" t="e">
        <f>INDEX(TextClassificationList[],MATCH(Sudan_News12[[#This Row],[text_classification_arabic]],TextClassificationList[text_classification_arabic],0),1)</f>
        <v>#N/A</v>
      </c>
      <c r="AQ475" t="e">
        <f>INDEX(TextClassificationList[],MATCH(Sudan_News12[[#This Row],[text_classification_arabic2]],TextClassificationList[text_classification_arabic],0),1)</f>
        <v>#N/A</v>
      </c>
      <c r="AS475" t="e">
        <f>INDEX(TextClassificationList[],MATCH(Sudan_News12[[#This Row],[text_classification_arabic3]],TextClassificationList[text_classification_arabic],0),1)</f>
        <v>#N/A</v>
      </c>
      <c r="AU475" t="e">
        <f>INDEX(TextClassificationList[],MATCH(Sudan_News12[[#This Row],[text_classification_arabic4]],TextClassificationList[text_classification_arabic],0),1)</f>
        <v>#N/A</v>
      </c>
      <c r="AW475" t="e">
        <f>INDEX(TextClassificationList[],MATCH(Sudan_News12[[#This Row],[text_classification_arabic5]],TextClassificationList[text_classification_arabic],0),1)</f>
        <v>#N/A</v>
      </c>
    </row>
    <row r="476" spans="1:49" x14ac:dyDescent="0.2">
      <c r="A476">
        <v>1.4645319727059558E+18</v>
      </c>
      <c r="B476">
        <v>1.4645319727059558E+18</v>
      </c>
      <c r="C476" t="s">
        <v>2156</v>
      </c>
      <c r="D476" s="1">
        <v>44527</v>
      </c>
      <c r="E476" s="2">
        <v>0.49312499999999998</v>
      </c>
      <c r="F476">
        <v>200</v>
      </c>
      <c r="G476">
        <v>1889611729</v>
      </c>
      <c r="H476" t="s">
        <v>354</v>
      </c>
      <c r="I476" t="s">
        <v>355</v>
      </c>
      <c r="J476" t="s">
        <v>265</v>
      </c>
      <c r="K476" t="s">
        <v>2157</v>
      </c>
      <c r="L476" t="s">
        <v>266</v>
      </c>
      <c r="M476" t="s">
        <v>267</v>
      </c>
      <c r="N476" t="s">
        <v>267</v>
      </c>
      <c r="O476" t="s">
        <v>267</v>
      </c>
      <c r="P476">
        <v>0</v>
      </c>
      <c r="Q476">
        <v>1</v>
      </c>
      <c r="R476">
        <v>3</v>
      </c>
      <c r="S476" t="s">
        <v>267</v>
      </c>
      <c r="T476" t="s">
        <v>267</v>
      </c>
      <c r="U476" t="s">
        <v>2158</v>
      </c>
      <c r="V476" t="b">
        <v>0</v>
      </c>
      <c r="W476" t="s">
        <v>265</v>
      </c>
      <c r="X476">
        <v>0</v>
      </c>
      <c r="Y476" t="s">
        <v>265</v>
      </c>
      <c r="Z476" t="s">
        <v>265</v>
      </c>
      <c r="AA476" t="s">
        <v>265</v>
      </c>
      <c r="AB476" t="s">
        <v>265</v>
      </c>
      <c r="AC476" t="s">
        <v>265</v>
      </c>
      <c r="AD476" t="s">
        <v>265</v>
      </c>
      <c r="AE476" t="s">
        <v>265</v>
      </c>
      <c r="AF476" t="s">
        <v>267</v>
      </c>
      <c r="AG476" t="s">
        <v>265</v>
      </c>
      <c r="AH476" t="s">
        <v>265</v>
      </c>
      <c r="AI476" t="s">
        <v>265</v>
      </c>
      <c r="AJ476" t="s">
        <v>265</v>
      </c>
      <c r="AL476" t="str">
        <f>IF(Sudan_News12[[#This Row],[relevancy_classification_english]]="Relevant","مناسب",IF(Sudan_News12[[#This Row],[relevancy_classification_english]]="Relevant","عَرَضِيّ",""))</f>
        <v/>
      </c>
      <c r="AN476" t="str">
        <f>IF(Sudan_News12[[#This Row],[sentiment_analysis_english]]="Negative","سلبي",IF(Sudan_News12[[#This Row],[sentiment_analysis_english]]="Neutral","حيادي",IF(Sudan_News12[[#This Row],[sentiment_analysis_english]]="Positive","إيجابي","")))</f>
        <v/>
      </c>
      <c r="AO476" t="e">
        <f>INDEX(TextClassificationList[],MATCH(Sudan_News12[[#This Row],[text_classification_arabic]],TextClassificationList[text_classification_arabic],0),1)</f>
        <v>#N/A</v>
      </c>
      <c r="AQ476" t="e">
        <f>INDEX(TextClassificationList[],MATCH(Sudan_News12[[#This Row],[text_classification_arabic2]],TextClassificationList[text_classification_arabic],0),1)</f>
        <v>#N/A</v>
      </c>
      <c r="AS476" t="e">
        <f>INDEX(TextClassificationList[],MATCH(Sudan_News12[[#This Row],[text_classification_arabic3]],TextClassificationList[text_classification_arabic],0),1)</f>
        <v>#N/A</v>
      </c>
      <c r="AU476" t="e">
        <f>INDEX(TextClassificationList[],MATCH(Sudan_News12[[#This Row],[text_classification_arabic4]],TextClassificationList[text_classification_arabic],0),1)</f>
        <v>#N/A</v>
      </c>
      <c r="AW476" t="e">
        <f>INDEX(TextClassificationList[],MATCH(Sudan_News12[[#This Row],[text_classification_arabic5]],TextClassificationList[text_classification_arabic],0),1)</f>
        <v>#N/A</v>
      </c>
    </row>
    <row r="477" spans="1:49" x14ac:dyDescent="0.2">
      <c r="A477">
        <v>1.4639157757948518E+18</v>
      </c>
      <c r="B477">
        <v>1.4639157757948518E+18</v>
      </c>
      <c r="C477" t="s">
        <v>2159</v>
      </c>
      <c r="D477" s="1">
        <v>44525</v>
      </c>
      <c r="E477" s="2">
        <v>0.79274305555555558</v>
      </c>
      <c r="F477">
        <v>200</v>
      </c>
      <c r="G477">
        <v>1889611729</v>
      </c>
      <c r="H477" t="s">
        <v>354</v>
      </c>
      <c r="I477" t="s">
        <v>355</v>
      </c>
      <c r="J477" t="s">
        <v>265</v>
      </c>
      <c r="K477" t="s">
        <v>2160</v>
      </c>
      <c r="L477" t="s">
        <v>273</v>
      </c>
      <c r="M477" t="s">
        <v>267</v>
      </c>
      <c r="N477" t="s">
        <v>2161</v>
      </c>
      <c r="O477" t="s">
        <v>267</v>
      </c>
      <c r="P477">
        <v>0</v>
      </c>
      <c r="Q477">
        <v>0</v>
      </c>
      <c r="R477">
        <v>1</v>
      </c>
      <c r="S477" t="s">
        <v>267</v>
      </c>
      <c r="T477" t="s">
        <v>267</v>
      </c>
      <c r="U477" t="s">
        <v>2162</v>
      </c>
      <c r="V477" t="b">
        <v>0</v>
      </c>
      <c r="W477" t="s">
        <v>265</v>
      </c>
      <c r="X477">
        <v>0</v>
      </c>
      <c r="Y477" t="s">
        <v>265</v>
      </c>
      <c r="Z477" t="s">
        <v>265</v>
      </c>
      <c r="AA477" t="s">
        <v>265</v>
      </c>
      <c r="AB477" t="s">
        <v>265</v>
      </c>
      <c r="AC477" t="s">
        <v>265</v>
      </c>
      <c r="AD477" t="s">
        <v>265</v>
      </c>
      <c r="AE477" t="s">
        <v>265</v>
      </c>
      <c r="AF477" t="s">
        <v>267</v>
      </c>
      <c r="AG477" t="s">
        <v>265</v>
      </c>
      <c r="AH477" t="s">
        <v>265</v>
      </c>
      <c r="AI477" t="s">
        <v>265</v>
      </c>
      <c r="AJ477" t="s">
        <v>265</v>
      </c>
      <c r="AL477" t="str">
        <f>IF(Sudan_News12[[#This Row],[relevancy_classification_english]]="Relevant","مناسب",IF(Sudan_News12[[#This Row],[relevancy_classification_english]]="Relevant","عَرَضِيّ",""))</f>
        <v/>
      </c>
      <c r="AN477" t="str">
        <f>IF(Sudan_News12[[#This Row],[sentiment_analysis_english]]="Negative","سلبي",IF(Sudan_News12[[#This Row],[sentiment_analysis_english]]="Neutral","حيادي",IF(Sudan_News12[[#This Row],[sentiment_analysis_english]]="Positive","إيجابي","")))</f>
        <v/>
      </c>
      <c r="AO477" t="e">
        <f>INDEX(TextClassificationList[],MATCH(Sudan_News12[[#This Row],[text_classification_arabic]],TextClassificationList[text_classification_arabic],0),1)</f>
        <v>#N/A</v>
      </c>
      <c r="AQ477" t="e">
        <f>INDEX(TextClassificationList[],MATCH(Sudan_News12[[#This Row],[text_classification_arabic2]],TextClassificationList[text_classification_arabic],0),1)</f>
        <v>#N/A</v>
      </c>
      <c r="AS477" t="e">
        <f>INDEX(TextClassificationList[],MATCH(Sudan_News12[[#This Row],[text_classification_arabic3]],TextClassificationList[text_classification_arabic],0),1)</f>
        <v>#N/A</v>
      </c>
      <c r="AU477" t="e">
        <f>INDEX(TextClassificationList[],MATCH(Sudan_News12[[#This Row],[text_classification_arabic4]],TextClassificationList[text_classification_arabic],0),1)</f>
        <v>#N/A</v>
      </c>
      <c r="AW477" t="e">
        <f>INDEX(TextClassificationList[],MATCH(Sudan_News12[[#This Row],[text_classification_arabic5]],TextClassificationList[text_classification_arabic],0),1)</f>
        <v>#N/A</v>
      </c>
    </row>
    <row r="478" spans="1:49" x14ac:dyDescent="0.2">
      <c r="A478">
        <v>1.463856712256E+18</v>
      </c>
      <c r="B478">
        <v>1.4638496329503252E+18</v>
      </c>
      <c r="C478" t="s">
        <v>2163</v>
      </c>
      <c r="D478" s="1">
        <v>44525</v>
      </c>
      <c r="E478" s="2">
        <v>0.62976851851851856</v>
      </c>
      <c r="F478">
        <v>200</v>
      </c>
      <c r="G478">
        <v>1889611729</v>
      </c>
      <c r="H478" t="s">
        <v>354</v>
      </c>
      <c r="I478" t="s">
        <v>355</v>
      </c>
      <c r="J478" t="s">
        <v>265</v>
      </c>
      <c r="K478" t="s">
        <v>2164</v>
      </c>
      <c r="L478" t="s">
        <v>278</v>
      </c>
      <c r="M478" t="s">
        <v>267</v>
      </c>
      <c r="N478" t="s">
        <v>267</v>
      </c>
      <c r="O478" t="s">
        <v>267</v>
      </c>
      <c r="P478">
        <v>0</v>
      </c>
      <c r="Q478">
        <v>0</v>
      </c>
      <c r="R478">
        <v>0</v>
      </c>
      <c r="S478" t="s">
        <v>2165</v>
      </c>
      <c r="T478" t="s">
        <v>267</v>
      </c>
      <c r="U478" t="s">
        <v>2166</v>
      </c>
      <c r="V478" t="b">
        <v>0</v>
      </c>
      <c r="W478" t="s">
        <v>265</v>
      </c>
      <c r="X478">
        <v>0</v>
      </c>
      <c r="Y478" t="s">
        <v>265</v>
      </c>
      <c r="Z478" t="s">
        <v>265</v>
      </c>
      <c r="AA478" t="s">
        <v>265</v>
      </c>
      <c r="AB478" t="s">
        <v>265</v>
      </c>
      <c r="AC478" t="s">
        <v>265</v>
      </c>
      <c r="AD478" t="s">
        <v>265</v>
      </c>
      <c r="AE478" t="s">
        <v>265</v>
      </c>
      <c r="AF478" t="s">
        <v>2167</v>
      </c>
      <c r="AG478" t="s">
        <v>265</v>
      </c>
      <c r="AH478" t="s">
        <v>265</v>
      </c>
      <c r="AI478" t="s">
        <v>265</v>
      </c>
      <c r="AJ478" t="s">
        <v>265</v>
      </c>
      <c r="AL478" t="str">
        <f>IF(Sudan_News12[[#This Row],[relevancy_classification_english]]="Relevant","مناسب",IF(Sudan_News12[[#This Row],[relevancy_classification_english]]="Relevant","عَرَضِيّ",""))</f>
        <v/>
      </c>
      <c r="AN478" t="str">
        <f>IF(Sudan_News12[[#This Row],[sentiment_analysis_english]]="Negative","سلبي",IF(Sudan_News12[[#This Row],[sentiment_analysis_english]]="Neutral","حيادي",IF(Sudan_News12[[#This Row],[sentiment_analysis_english]]="Positive","إيجابي","")))</f>
        <v/>
      </c>
      <c r="AO478" t="e">
        <f>INDEX(TextClassificationList[],MATCH(Sudan_News12[[#This Row],[text_classification_arabic]],TextClassificationList[text_classification_arabic],0),1)</f>
        <v>#N/A</v>
      </c>
      <c r="AQ478" t="e">
        <f>INDEX(TextClassificationList[],MATCH(Sudan_News12[[#This Row],[text_classification_arabic2]],TextClassificationList[text_classification_arabic],0),1)</f>
        <v>#N/A</v>
      </c>
      <c r="AS478" t="e">
        <f>INDEX(TextClassificationList[],MATCH(Sudan_News12[[#This Row],[text_classification_arabic3]],TextClassificationList[text_classification_arabic],0),1)</f>
        <v>#N/A</v>
      </c>
      <c r="AU478" t="e">
        <f>INDEX(TextClassificationList[],MATCH(Sudan_News12[[#This Row],[text_classification_arabic4]],TextClassificationList[text_classification_arabic],0),1)</f>
        <v>#N/A</v>
      </c>
      <c r="AW478" t="e">
        <f>INDEX(TextClassificationList[],MATCH(Sudan_News12[[#This Row],[text_classification_arabic5]],TextClassificationList[text_classification_arabic],0),1)</f>
        <v>#N/A</v>
      </c>
    </row>
    <row r="479" spans="1:49" x14ac:dyDescent="0.2">
      <c r="A479">
        <v>1.463583775993045E+18</v>
      </c>
      <c r="B479">
        <v>1.463583775993045E+18</v>
      </c>
      <c r="C479" t="s">
        <v>2168</v>
      </c>
      <c r="D479" s="1">
        <v>44524</v>
      </c>
      <c r="E479" s="2">
        <v>0.87659722222222225</v>
      </c>
      <c r="F479">
        <v>200</v>
      </c>
      <c r="G479">
        <v>1889611729</v>
      </c>
      <c r="H479" t="s">
        <v>354</v>
      </c>
      <c r="I479" t="s">
        <v>355</v>
      </c>
      <c r="J479" t="s">
        <v>265</v>
      </c>
      <c r="K479" t="s">
        <v>2169</v>
      </c>
      <c r="L479" t="s">
        <v>266</v>
      </c>
      <c r="M479" t="s">
        <v>2170</v>
      </c>
      <c r="N479" t="s">
        <v>267</v>
      </c>
      <c r="O479" t="s">
        <v>2171</v>
      </c>
      <c r="P479">
        <v>0</v>
      </c>
      <c r="Q479">
        <v>0</v>
      </c>
      <c r="R479">
        <v>1</v>
      </c>
      <c r="S479" t="s">
        <v>2172</v>
      </c>
      <c r="T479" t="s">
        <v>267</v>
      </c>
      <c r="U479" t="s">
        <v>2173</v>
      </c>
      <c r="V479" t="b">
        <v>0</v>
      </c>
      <c r="W479" t="s">
        <v>265</v>
      </c>
      <c r="X479">
        <v>1</v>
      </c>
      <c r="Y479" t="s">
        <v>2174</v>
      </c>
      <c r="Z479" t="s">
        <v>265</v>
      </c>
      <c r="AA479" t="s">
        <v>265</v>
      </c>
      <c r="AB479" t="s">
        <v>265</v>
      </c>
      <c r="AC479" t="s">
        <v>265</v>
      </c>
      <c r="AD479" t="s">
        <v>265</v>
      </c>
      <c r="AE479" t="s">
        <v>265</v>
      </c>
      <c r="AF479" t="s">
        <v>267</v>
      </c>
      <c r="AG479" t="s">
        <v>265</v>
      </c>
      <c r="AH479" t="s">
        <v>265</v>
      </c>
      <c r="AI479" t="s">
        <v>265</v>
      </c>
      <c r="AJ479" t="s">
        <v>265</v>
      </c>
      <c r="AL479" t="str">
        <f>IF(Sudan_News12[[#This Row],[relevancy_classification_english]]="Relevant","مناسب",IF(Sudan_News12[[#This Row],[relevancy_classification_english]]="Relevant","عَرَضِيّ",""))</f>
        <v/>
      </c>
      <c r="AN479" t="str">
        <f>IF(Sudan_News12[[#This Row],[sentiment_analysis_english]]="Negative","سلبي",IF(Sudan_News12[[#This Row],[sentiment_analysis_english]]="Neutral","حيادي",IF(Sudan_News12[[#This Row],[sentiment_analysis_english]]="Positive","إيجابي","")))</f>
        <v/>
      </c>
      <c r="AO479" t="e">
        <f>INDEX(TextClassificationList[],MATCH(Sudan_News12[[#This Row],[text_classification_arabic]],TextClassificationList[text_classification_arabic],0),1)</f>
        <v>#N/A</v>
      </c>
      <c r="AQ479" t="e">
        <f>INDEX(TextClassificationList[],MATCH(Sudan_News12[[#This Row],[text_classification_arabic2]],TextClassificationList[text_classification_arabic],0),1)</f>
        <v>#N/A</v>
      </c>
      <c r="AS479" t="e">
        <f>INDEX(TextClassificationList[],MATCH(Sudan_News12[[#This Row],[text_classification_arabic3]],TextClassificationList[text_classification_arabic],0),1)</f>
        <v>#N/A</v>
      </c>
      <c r="AU479" t="e">
        <f>INDEX(TextClassificationList[],MATCH(Sudan_News12[[#This Row],[text_classification_arabic4]],TextClassificationList[text_classification_arabic],0),1)</f>
        <v>#N/A</v>
      </c>
      <c r="AW479" t="e">
        <f>INDEX(TextClassificationList[],MATCH(Sudan_News12[[#This Row],[text_classification_arabic5]],TextClassificationList[text_classification_arabic],0),1)</f>
        <v>#N/A</v>
      </c>
    </row>
    <row r="480" spans="1:49" x14ac:dyDescent="0.2">
      <c r="A480">
        <v>1.4635503381710848E+18</v>
      </c>
      <c r="B480">
        <v>1.4635503381710848E+18</v>
      </c>
      <c r="C480" t="s">
        <v>2175</v>
      </c>
      <c r="D480" s="1">
        <v>44524</v>
      </c>
      <c r="E480" s="2">
        <v>0.78432870370370367</v>
      </c>
      <c r="F480">
        <v>200</v>
      </c>
      <c r="G480">
        <v>1889611729</v>
      </c>
      <c r="H480" t="s">
        <v>354</v>
      </c>
      <c r="I480" t="s">
        <v>355</v>
      </c>
      <c r="J480" t="s">
        <v>265</v>
      </c>
      <c r="K480" t="s">
        <v>2176</v>
      </c>
      <c r="L480" t="s">
        <v>273</v>
      </c>
      <c r="M480" t="s">
        <v>267</v>
      </c>
      <c r="N480" t="s">
        <v>2177</v>
      </c>
      <c r="O480" t="s">
        <v>267</v>
      </c>
      <c r="P480">
        <v>0</v>
      </c>
      <c r="Q480">
        <v>0</v>
      </c>
      <c r="R480">
        <v>0</v>
      </c>
      <c r="S480" t="s">
        <v>267</v>
      </c>
      <c r="T480" t="s">
        <v>267</v>
      </c>
      <c r="U480" t="s">
        <v>2178</v>
      </c>
      <c r="V480" t="b">
        <v>0</v>
      </c>
      <c r="W480" t="s">
        <v>265</v>
      </c>
      <c r="X480">
        <v>0</v>
      </c>
      <c r="Y480" t="s">
        <v>265</v>
      </c>
      <c r="Z480" t="s">
        <v>265</v>
      </c>
      <c r="AA480" t="s">
        <v>265</v>
      </c>
      <c r="AB480" t="s">
        <v>265</v>
      </c>
      <c r="AC480" t="s">
        <v>265</v>
      </c>
      <c r="AD480" t="s">
        <v>265</v>
      </c>
      <c r="AE480" t="s">
        <v>265</v>
      </c>
      <c r="AF480" t="s">
        <v>267</v>
      </c>
      <c r="AG480" t="s">
        <v>265</v>
      </c>
      <c r="AH480" t="s">
        <v>265</v>
      </c>
      <c r="AI480" t="s">
        <v>265</v>
      </c>
      <c r="AJ480" t="s">
        <v>265</v>
      </c>
      <c r="AL480" t="str">
        <f>IF(Sudan_News12[[#This Row],[relevancy_classification_english]]="Relevant","مناسب",IF(Sudan_News12[[#This Row],[relevancy_classification_english]]="Relevant","عَرَضِيّ",""))</f>
        <v/>
      </c>
      <c r="AN480" t="str">
        <f>IF(Sudan_News12[[#This Row],[sentiment_analysis_english]]="Negative","سلبي",IF(Sudan_News12[[#This Row],[sentiment_analysis_english]]="Neutral","حيادي",IF(Sudan_News12[[#This Row],[sentiment_analysis_english]]="Positive","إيجابي","")))</f>
        <v/>
      </c>
      <c r="AO480" t="e">
        <f>INDEX(TextClassificationList[],MATCH(Sudan_News12[[#This Row],[text_classification_arabic]],TextClassificationList[text_classification_arabic],0),1)</f>
        <v>#N/A</v>
      </c>
      <c r="AQ480" t="e">
        <f>INDEX(TextClassificationList[],MATCH(Sudan_News12[[#This Row],[text_classification_arabic2]],TextClassificationList[text_classification_arabic],0),1)</f>
        <v>#N/A</v>
      </c>
      <c r="AS480" t="e">
        <f>INDEX(TextClassificationList[],MATCH(Sudan_News12[[#This Row],[text_classification_arabic3]],TextClassificationList[text_classification_arabic],0),1)</f>
        <v>#N/A</v>
      </c>
      <c r="AU480" t="e">
        <f>INDEX(TextClassificationList[],MATCH(Sudan_News12[[#This Row],[text_classification_arabic4]],TextClassificationList[text_classification_arabic],0),1)</f>
        <v>#N/A</v>
      </c>
      <c r="AW480" t="e">
        <f>INDEX(TextClassificationList[],MATCH(Sudan_News12[[#This Row],[text_classification_arabic5]],TextClassificationList[text_classification_arabic],0),1)</f>
        <v>#N/A</v>
      </c>
    </row>
    <row r="481" spans="1:49" x14ac:dyDescent="0.2">
      <c r="A481">
        <v>1.4634134841552855E+18</v>
      </c>
      <c r="B481">
        <v>1.4634134841552855E+18</v>
      </c>
      <c r="C481" t="s">
        <v>2179</v>
      </c>
      <c r="D481" s="1">
        <v>44524</v>
      </c>
      <c r="E481" s="2">
        <v>0.40668981481481481</v>
      </c>
      <c r="F481">
        <v>200</v>
      </c>
      <c r="G481">
        <v>1889611729</v>
      </c>
      <c r="H481" t="s">
        <v>354</v>
      </c>
      <c r="I481" t="s">
        <v>355</v>
      </c>
      <c r="J481" t="s">
        <v>265</v>
      </c>
      <c r="K481" t="s">
        <v>2180</v>
      </c>
      <c r="L481" t="s">
        <v>266</v>
      </c>
      <c r="M481" t="s">
        <v>267</v>
      </c>
      <c r="N481" t="s">
        <v>267</v>
      </c>
      <c r="O481" t="s">
        <v>267</v>
      </c>
      <c r="P481">
        <v>3</v>
      </c>
      <c r="Q481">
        <v>0</v>
      </c>
      <c r="R481">
        <v>4</v>
      </c>
      <c r="S481" t="s">
        <v>282</v>
      </c>
      <c r="T481" t="s">
        <v>267</v>
      </c>
      <c r="U481" t="s">
        <v>2181</v>
      </c>
      <c r="V481" t="b">
        <v>0</v>
      </c>
      <c r="W481" t="s">
        <v>265</v>
      </c>
      <c r="X481">
        <v>0</v>
      </c>
      <c r="Y481" t="s">
        <v>265</v>
      </c>
      <c r="Z481" t="s">
        <v>265</v>
      </c>
      <c r="AA481" t="s">
        <v>265</v>
      </c>
      <c r="AB481" t="s">
        <v>265</v>
      </c>
      <c r="AC481" t="s">
        <v>265</v>
      </c>
      <c r="AD481" t="s">
        <v>265</v>
      </c>
      <c r="AE481" t="s">
        <v>265</v>
      </c>
      <c r="AF481" t="s">
        <v>267</v>
      </c>
      <c r="AG481" t="s">
        <v>265</v>
      </c>
      <c r="AH481" t="s">
        <v>265</v>
      </c>
      <c r="AI481" t="s">
        <v>265</v>
      </c>
      <c r="AJ481" t="s">
        <v>265</v>
      </c>
      <c r="AL481" t="str">
        <f>IF(Sudan_News12[[#This Row],[relevancy_classification_english]]="Relevant","مناسب",IF(Sudan_News12[[#This Row],[relevancy_classification_english]]="Relevant","عَرَضِيّ",""))</f>
        <v/>
      </c>
      <c r="AN481" t="str">
        <f>IF(Sudan_News12[[#This Row],[sentiment_analysis_english]]="Negative","سلبي",IF(Sudan_News12[[#This Row],[sentiment_analysis_english]]="Neutral","حيادي",IF(Sudan_News12[[#This Row],[sentiment_analysis_english]]="Positive","إيجابي","")))</f>
        <v/>
      </c>
      <c r="AO481" t="e">
        <f>INDEX(TextClassificationList[],MATCH(Sudan_News12[[#This Row],[text_classification_arabic]],TextClassificationList[text_classification_arabic],0),1)</f>
        <v>#N/A</v>
      </c>
      <c r="AQ481" t="e">
        <f>INDEX(TextClassificationList[],MATCH(Sudan_News12[[#This Row],[text_classification_arabic2]],TextClassificationList[text_classification_arabic],0),1)</f>
        <v>#N/A</v>
      </c>
      <c r="AS481" t="e">
        <f>INDEX(TextClassificationList[],MATCH(Sudan_News12[[#This Row],[text_classification_arabic3]],TextClassificationList[text_classification_arabic],0),1)</f>
        <v>#N/A</v>
      </c>
      <c r="AU481" t="e">
        <f>INDEX(TextClassificationList[],MATCH(Sudan_News12[[#This Row],[text_classification_arabic4]],TextClassificationList[text_classification_arabic],0),1)</f>
        <v>#N/A</v>
      </c>
      <c r="AW481" t="e">
        <f>INDEX(TextClassificationList[],MATCH(Sudan_News12[[#This Row],[text_classification_arabic5]],TextClassificationList[text_classification_arabic],0),1)</f>
        <v>#N/A</v>
      </c>
    </row>
    <row r="482" spans="1:49" x14ac:dyDescent="0.2">
      <c r="A482">
        <v>1.463248590260908E+18</v>
      </c>
      <c r="B482">
        <v>1.463248590260908E+18</v>
      </c>
      <c r="C482" t="s">
        <v>2182</v>
      </c>
      <c r="D482" s="1">
        <v>44523</v>
      </c>
      <c r="E482" s="2">
        <v>0.95166666666666666</v>
      </c>
      <c r="F482">
        <v>200</v>
      </c>
      <c r="G482">
        <v>1889611729</v>
      </c>
      <c r="H482" t="s">
        <v>354</v>
      </c>
      <c r="I482" t="s">
        <v>355</v>
      </c>
      <c r="J482" t="s">
        <v>265</v>
      </c>
      <c r="K482" t="s">
        <v>2183</v>
      </c>
      <c r="L482" t="s">
        <v>273</v>
      </c>
      <c r="M482" t="s">
        <v>267</v>
      </c>
      <c r="N482" t="s">
        <v>2184</v>
      </c>
      <c r="O482" t="s">
        <v>267</v>
      </c>
      <c r="P482">
        <v>0</v>
      </c>
      <c r="Q482">
        <v>0</v>
      </c>
      <c r="R482">
        <v>0</v>
      </c>
      <c r="S482" t="s">
        <v>267</v>
      </c>
      <c r="T482" t="s">
        <v>267</v>
      </c>
      <c r="U482" t="s">
        <v>2185</v>
      </c>
      <c r="V482" t="b">
        <v>0</v>
      </c>
      <c r="W482" t="s">
        <v>265</v>
      </c>
      <c r="X482">
        <v>0</v>
      </c>
      <c r="Y482" t="s">
        <v>265</v>
      </c>
      <c r="Z482" t="s">
        <v>265</v>
      </c>
      <c r="AA482" t="s">
        <v>265</v>
      </c>
      <c r="AB482" t="s">
        <v>265</v>
      </c>
      <c r="AC482" t="s">
        <v>265</v>
      </c>
      <c r="AD482" t="s">
        <v>265</v>
      </c>
      <c r="AE482" t="s">
        <v>265</v>
      </c>
      <c r="AF482" t="s">
        <v>267</v>
      </c>
      <c r="AG482" t="s">
        <v>265</v>
      </c>
      <c r="AH482" t="s">
        <v>265</v>
      </c>
      <c r="AI482" t="s">
        <v>265</v>
      </c>
      <c r="AJ482" t="s">
        <v>265</v>
      </c>
      <c r="AL482" t="str">
        <f>IF(Sudan_News12[[#This Row],[relevancy_classification_english]]="Relevant","مناسب",IF(Sudan_News12[[#This Row],[relevancy_classification_english]]="Relevant","عَرَضِيّ",""))</f>
        <v/>
      </c>
      <c r="AN482" t="str">
        <f>IF(Sudan_News12[[#This Row],[sentiment_analysis_english]]="Negative","سلبي",IF(Sudan_News12[[#This Row],[sentiment_analysis_english]]="Neutral","حيادي",IF(Sudan_News12[[#This Row],[sentiment_analysis_english]]="Positive","إيجابي","")))</f>
        <v/>
      </c>
      <c r="AO482" t="e">
        <f>INDEX(TextClassificationList[],MATCH(Sudan_News12[[#This Row],[text_classification_arabic]],TextClassificationList[text_classification_arabic],0),1)</f>
        <v>#N/A</v>
      </c>
      <c r="AQ482" t="e">
        <f>INDEX(TextClassificationList[],MATCH(Sudan_News12[[#This Row],[text_classification_arabic2]],TextClassificationList[text_classification_arabic],0),1)</f>
        <v>#N/A</v>
      </c>
      <c r="AS482" t="e">
        <f>INDEX(TextClassificationList[],MATCH(Sudan_News12[[#This Row],[text_classification_arabic3]],TextClassificationList[text_classification_arabic],0),1)</f>
        <v>#N/A</v>
      </c>
      <c r="AU482" t="e">
        <f>INDEX(TextClassificationList[],MATCH(Sudan_News12[[#This Row],[text_classification_arabic4]],TextClassificationList[text_classification_arabic],0),1)</f>
        <v>#N/A</v>
      </c>
      <c r="AW482" t="e">
        <f>INDEX(TextClassificationList[],MATCH(Sudan_News12[[#This Row],[text_classification_arabic5]],TextClassificationList[text_classification_arabic],0),1)</f>
        <v>#N/A</v>
      </c>
    </row>
    <row r="483" spans="1:49" x14ac:dyDescent="0.2">
      <c r="A483">
        <v>1.4631908623352054E+18</v>
      </c>
      <c r="B483">
        <v>1.4631908623352054E+18</v>
      </c>
      <c r="C483" t="s">
        <v>2186</v>
      </c>
      <c r="D483" s="1">
        <v>44523</v>
      </c>
      <c r="E483" s="2">
        <v>0.79237268518518522</v>
      </c>
      <c r="F483">
        <v>200</v>
      </c>
      <c r="G483">
        <v>1889611729</v>
      </c>
      <c r="H483" t="s">
        <v>354</v>
      </c>
      <c r="I483" t="s">
        <v>355</v>
      </c>
      <c r="J483" t="s">
        <v>265</v>
      </c>
      <c r="K483" t="s">
        <v>2187</v>
      </c>
      <c r="L483" t="s">
        <v>266</v>
      </c>
      <c r="M483" t="s">
        <v>267</v>
      </c>
      <c r="N483" t="s">
        <v>267</v>
      </c>
      <c r="O483" t="s">
        <v>267</v>
      </c>
      <c r="P483">
        <v>0</v>
      </c>
      <c r="Q483">
        <v>0</v>
      </c>
      <c r="R483">
        <v>1</v>
      </c>
      <c r="S483" t="s">
        <v>267</v>
      </c>
      <c r="T483" t="s">
        <v>267</v>
      </c>
      <c r="U483" t="s">
        <v>2188</v>
      </c>
      <c r="V483" t="b">
        <v>0</v>
      </c>
      <c r="W483" t="s">
        <v>265</v>
      </c>
      <c r="X483">
        <v>0</v>
      </c>
      <c r="Y483" t="s">
        <v>265</v>
      </c>
      <c r="Z483" t="s">
        <v>265</v>
      </c>
      <c r="AA483" t="s">
        <v>265</v>
      </c>
      <c r="AB483" t="s">
        <v>265</v>
      </c>
      <c r="AC483" t="s">
        <v>265</v>
      </c>
      <c r="AD483" t="s">
        <v>265</v>
      </c>
      <c r="AE483" t="s">
        <v>265</v>
      </c>
      <c r="AF483" t="s">
        <v>267</v>
      </c>
      <c r="AG483" t="s">
        <v>265</v>
      </c>
      <c r="AH483" t="s">
        <v>265</v>
      </c>
      <c r="AI483" t="s">
        <v>265</v>
      </c>
      <c r="AJ483" t="s">
        <v>265</v>
      </c>
      <c r="AL483" t="str">
        <f>IF(Sudan_News12[[#This Row],[relevancy_classification_english]]="Relevant","مناسب",IF(Sudan_News12[[#This Row],[relevancy_classification_english]]="Relevant","عَرَضِيّ",""))</f>
        <v/>
      </c>
      <c r="AN483" t="str">
        <f>IF(Sudan_News12[[#This Row],[sentiment_analysis_english]]="Negative","سلبي",IF(Sudan_News12[[#This Row],[sentiment_analysis_english]]="Neutral","حيادي",IF(Sudan_News12[[#This Row],[sentiment_analysis_english]]="Positive","إيجابي","")))</f>
        <v/>
      </c>
      <c r="AO483" t="e">
        <f>INDEX(TextClassificationList[],MATCH(Sudan_News12[[#This Row],[text_classification_arabic]],TextClassificationList[text_classification_arabic],0),1)</f>
        <v>#N/A</v>
      </c>
      <c r="AQ483" t="e">
        <f>INDEX(TextClassificationList[],MATCH(Sudan_News12[[#This Row],[text_classification_arabic2]],TextClassificationList[text_classification_arabic],0),1)</f>
        <v>#N/A</v>
      </c>
      <c r="AS483" t="e">
        <f>INDEX(TextClassificationList[],MATCH(Sudan_News12[[#This Row],[text_classification_arabic3]],TextClassificationList[text_classification_arabic],0),1)</f>
        <v>#N/A</v>
      </c>
      <c r="AU483" t="e">
        <f>INDEX(TextClassificationList[],MATCH(Sudan_News12[[#This Row],[text_classification_arabic4]],TextClassificationList[text_classification_arabic],0),1)</f>
        <v>#N/A</v>
      </c>
      <c r="AW483" t="e">
        <f>INDEX(TextClassificationList[],MATCH(Sudan_News12[[#This Row],[text_classification_arabic5]],TextClassificationList[text_classification_arabic],0),1)</f>
        <v>#N/A</v>
      </c>
    </row>
    <row r="484" spans="1:49" x14ac:dyDescent="0.2">
      <c r="A484">
        <v>1.4631114312813322E+18</v>
      </c>
      <c r="B484">
        <v>1.4631114312813322E+18</v>
      </c>
      <c r="C484" t="s">
        <v>2189</v>
      </c>
      <c r="D484" s="1">
        <v>44523</v>
      </c>
      <c r="E484" s="2">
        <v>0.57318287037037041</v>
      </c>
      <c r="F484">
        <v>200</v>
      </c>
      <c r="G484">
        <v>1889611729</v>
      </c>
      <c r="H484" t="s">
        <v>354</v>
      </c>
      <c r="I484" t="s">
        <v>355</v>
      </c>
      <c r="J484" t="s">
        <v>265</v>
      </c>
      <c r="K484" t="s">
        <v>2190</v>
      </c>
      <c r="L484" t="s">
        <v>266</v>
      </c>
      <c r="M484" t="s">
        <v>267</v>
      </c>
      <c r="N484" t="s">
        <v>267</v>
      </c>
      <c r="O484" t="s">
        <v>267</v>
      </c>
      <c r="P484">
        <v>0</v>
      </c>
      <c r="Q484">
        <v>0</v>
      </c>
      <c r="R484">
        <v>1</v>
      </c>
      <c r="S484" t="s">
        <v>267</v>
      </c>
      <c r="T484" t="s">
        <v>267</v>
      </c>
      <c r="U484" t="s">
        <v>2191</v>
      </c>
      <c r="V484" t="b">
        <v>0</v>
      </c>
      <c r="W484" t="s">
        <v>265</v>
      </c>
      <c r="X484">
        <v>0</v>
      </c>
      <c r="Y484" t="s">
        <v>265</v>
      </c>
      <c r="Z484" t="s">
        <v>265</v>
      </c>
      <c r="AA484" t="s">
        <v>265</v>
      </c>
      <c r="AB484" t="s">
        <v>265</v>
      </c>
      <c r="AC484" t="s">
        <v>265</v>
      </c>
      <c r="AD484" t="s">
        <v>265</v>
      </c>
      <c r="AE484" t="s">
        <v>265</v>
      </c>
      <c r="AF484" t="s">
        <v>267</v>
      </c>
      <c r="AG484" t="s">
        <v>265</v>
      </c>
      <c r="AH484" t="s">
        <v>265</v>
      </c>
      <c r="AI484" t="s">
        <v>265</v>
      </c>
      <c r="AJ484" t="s">
        <v>265</v>
      </c>
      <c r="AL484" t="str">
        <f>IF(Sudan_News12[[#This Row],[relevancy_classification_english]]="Relevant","مناسب",IF(Sudan_News12[[#This Row],[relevancy_classification_english]]="Relevant","عَرَضِيّ",""))</f>
        <v/>
      </c>
      <c r="AN484" t="str">
        <f>IF(Sudan_News12[[#This Row],[sentiment_analysis_english]]="Negative","سلبي",IF(Sudan_News12[[#This Row],[sentiment_analysis_english]]="Neutral","حيادي",IF(Sudan_News12[[#This Row],[sentiment_analysis_english]]="Positive","إيجابي","")))</f>
        <v/>
      </c>
      <c r="AO484" t="e">
        <f>INDEX(TextClassificationList[],MATCH(Sudan_News12[[#This Row],[text_classification_arabic]],TextClassificationList[text_classification_arabic],0),1)</f>
        <v>#N/A</v>
      </c>
      <c r="AQ484" t="e">
        <f>INDEX(TextClassificationList[],MATCH(Sudan_News12[[#This Row],[text_classification_arabic2]],TextClassificationList[text_classification_arabic],0),1)</f>
        <v>#N/A</v>
      </c>
      <c r="AS484" t="e">
        <f>INDEX(TextClassificationList[],MATCH(Sudan_News12[[#This Row],[text_classification_arabic3]],TextClassificationList[text_classification_arabic],0),1)</f>
        <v>#N/A</v>
      </c>
      <c r="AU484" t="e">
        <f>INDEX(TextClassificationList[],MATCH(Sudan_News12[[#This Row],[text_classification_arabic4]],TextClassificationList[text_classification_arabic],0),1)</f>
        <v>#N/A</v>
      </c>
      <c r="AW484" t="e">
        <f>INDEX(TextClassificationList[],MATCH(Sudan_News12[[#This Row],[text_classification_arabic5]],TextClassificationList[text_classification_arabic],0),1)</f>
        <v>#N/A</v>
      </c>
    </row>
    <row r="485" spans="1:49" x14ac:dyDescent="0.2">
      <c r="A485">
        <v>1.4624773935039201E+18</v>
      </c>
      <c r="B485">
        <v>1.4624773935039201E+18</v>
      </c>
      <c r="C485" t="s">
        <v>2192</v>
      </c>
      <c r="D485" s="1">
        <v>44521</v>
      </c>
      <c r="E485" s="2">
        <v>0.82356481481481481</v>
      </c>
      <c r="F485">
        <v>200</v>
      </c>
      <c r="G485">
        <v>1889611729</v>
      </c>
      <c r="H485" t="s">
        <v>354</v>
      </c>
      <c r="I485" t="s">
        <v>355</v>
      </c>
      <c r="J485" t="s">
        <v>265</v>
      </c>
      <c r="K485" t="s">
        <v>2193</v>
      </c>
      <c r="L485" t="s">
        <v>273</v>
      </c>
      <c r="M485" t="s">
        <v>267</v>
      </c>
      <c r="N485" t="s">
        <v>2194</v>
      </c>
      <c r="O485" t="s">
        <v>267</v>
      </c>
      <c r="P485">
        <v>0</v>
      </c>
      <c r="Q485">
        <v>0</v>
      </c>
      <c r="R485">
        <v>0</v>
      </c>
      <c r="S485" t="s">
        <v>267</v>
      </c>
      <c r="T485" t="s">
        <v>267</v>
      </c>
      <c r="U485" t="s">
        <v>2195</v>
      </c>
      <c r="V485" t="b">
        <v>0</v>
      </c>
      <c r="W485" t="s">
        <v>265</v>
      </c>
      <c r="X485">
        <v>0</v>
      </c>
      <c r="Y485" t="s">
        <v>265</v>
      </c>
      <c r="Z485" t="s">
        <v>265</v>
      </c>
      <c r="AA485" t="s">
        <v>265</v>
      </c>
      <c r="AB485" t="s">
        <v>265</v>
      </c>
      <c r="AC485" t="s">
        <v>265</v>
      </c>
      <c r="AD485" t="s">
        <v>265</v>
      </c>
      <c r="AE485" t="s">
        <v>265</v>
      </c>
      <c r="AF485" t="s">
        <v>267</v>
      </c>
      <c r="AG485" t="s">
        <v>265</v>
      </c>
      <c r="AH485" t="s">
        <v>265</v>
      </c>
      <c r="AI485" t="s">
        <v>265</v>
      </c>
      <c r="AJ485" t="s">
        <v>265</v>
      </c>
      <c r="AL485" t="str">
        <f>IF(Sudan_News12[[#This Row],[relevancy_classification_english]]="Relevant","مناسب",IF(Sudan_News12[[#This Row],[relevancy_classification_english]]="Relevant","عَرَضِيّ",""))</f>
        <v/>
      </c>
      <c r="AN485" t="str">
        <f>IF(Sudan_News12[[#This Row],[sentiment_analysis_english]]="Negative","سلبي",IF(Sudan_News12[[#This Row],[sentiment_analysis_english]]="Neutral","حيادي",IF(Sudan_News12[[#This Row],[sentiment_analysis_english]]="Positive","إيجابي","")))</f>
        <v/>
      </c>
      <c r="AO485" t="e">
        <f>INDEX(TextClassificationList[],MATCH(Sudan_News12[[#This Row],[text_classification_arabic]],TextClassificationList[text_classification_arabic],0),1)</f>
        <v>#N/A</v>
      </c>
      <c r="AQ485" t="e">
        <f>INDEX(TextClassificationList[],MATCH(Sudan_News12[[#This Row],[text_classification_arabic2]],TextClassificationList[text_classification_arabic],0),1)</f>
        <v>#N/A</v>
      </c>
      <c r="AS485" t="e">
        <f>INDEX(TextClassificationList[],MATCH(Sudan_News12[[#This Row],[text_classification_arabic3]],TextClassificationList[text_classification_arabic],0),1)</f>
        <v>#N/A</v>
      </c>
      <c r="AU485" t="e">
        <f>INDEX(TextClassificationList[],MATCH(Sudan_News12[[#This Row],[text_classification_arabic4]],TextClassificationList[text_classification_arabic],0),1)</f>
        <v>#N/A</v>
      </c>
      <c r="AW485" t="e">
        <f>INDEX(TextClassificationList[],MATCH(Sudan_News12[[#This Row],[text_classification_arabic5]],TextClassificationList[text_classification_arabic],0),1)</f>
        <v>#N/A</v>
      </c>
    </row>
    <row r="486" spans="1:49" x14ac:dyDescent="0.2">
      <c r="A486">
        <v>1.4624322881055048E+18</v>
      </c>
      <c r="B486">
        <v>1.4624322881055048E+18</v>
      </c>
      <c r="C486" t="s">
        <v>2196</v>
      </c>
      <c r="D486" s="1">
        <v>44521</v>
      </c>
      <c r="E486" s="2">
        <v>0.69909722222222226</v>
      </c>
      <c r="F486">
        <v>200</v>
      </c>
      <c r="G486">
        <v>1889611729</v>
      </c>
      <c r="H486" t="s">
        <v>354</v>
      </c>
      <c r="I486" t="s">
        <v>355</v>
      </c>
      <c r="J486" t="s">
        <v>265</v>
      </c>
      <c r="K486" t="s">
        <v>2197</v>
      </c>
      <c r="L486" t="s">
        <v>273</v>
      </c>
      <c r="M486" t="s">
        <v>267</v>
      </c>
      <c r="N486" t="s">
        <v>2198</v>
      </c>
      <c r="O486" t="s">
        <v>267</v>
      </c>
      <c r="P486">
        <v>0</v>
      </c>
      <c r="Q486">
        <v>1</v>
      </c>
      <c r="R486">
        <v>1</v>
      </c>
      <c r="S486" t="s">
        <v>267</v>
      </c>
      <c r="T486" t="s">
        <v>267</v>
      </c>
      <c r="U486" t="s">
        <v>2199</v>
      </c>
      <c r="V486" t="b">
        <v>0</v>
      </c>
      <c r="W486" t="s">
        <v>265</v>
      </c>
      <c r="X486">
        <v>0</v>
      </c>
      <c r="Y486" t="s">
        <v>265</v>
      </c>
      <c r="Z486" t="s">
        <v>265</v>
      </c>
      <c r="AA486" t="s">
        <v>265</v>
      </c>
      <c r="AB486" t="s">
        <v>265</v>
      </c>
      <c r="AC486" t="s">
        <v>265</v>
      </c>
      <c r="AD486" t="s">
        <v>265</v>
      </c>
      <c r="AE486" t="s">
        <v>265</v>
      </c>
      <c r="AF486" t="s">
        <v>267</v>
      </c>
      <c r="AG486" t="s">
        <v>265</v>
      </c>
      <c r="AH486" t="s">
        <v>265</v>
      </c>
      <c r="AI486" t="s">
        <v>265</v>
      </c>
      <c r="AJ486" t="s">
        <v>265</v>
      </c>
      <c r="AL486" t="str">
        <f>IF(Sudan_News12[[#This Row],[relevancy_classification_english]]="Relevant","مناسب",IF(Sudan_News12[[#This Row],[relevancy_classification_english]]="Relevant","عَرَضِيّ",""))</f>
        <v/>
      </c>
      <c r="AN486" t="str">
        <f>IF(Sudan_News12[[#This Row],[sentiment_analysis_english]]="Negative","سلبي",IF(Sudan_News12[[#This Row],[sentiment_analysis_english]]="Neutral","حيادي",IF(Sudan_News12[[#This Row],[sentiment_analysis_english]]="Positive","إيجابي","")))</f>
        <v/>
      </c>
      <c r="AO486" t="e">
        <f>INDEX(TextClassificationList[],MATCH(Sudan_News12[[#This Row],[text_classification_arabic]],TextClassificationList[text_classification_arabic],0),1)</f>
        <v>#N/A</v>
      </c>
      <c r="AQ486" t="e">
        <f>INDEX(TextClassificationList[],MATCH(Sudan_News12[[#This Row],[text_classification_arabic2]],TextClassificationList[text_classification_arabic],0),1)</f>
        <v>#N/A</v>
      </c>
      <c r="AS486" t="e">
        <f>INDEX(TextClassificationList[],MATCH(Sudan_News12[[#This Row],[text_classification_arabic3]],TextClassificationList[text_classification_arabic],0),1)</f>
        <v>#N/A</v>
      </c>
      <c r="AU486" t="e">
        <f>INDEX(TextClassificationList[],MATCH(Sudan_News12[[#This Row],[text_classification_arabic4]],TextClassificationList[text_classification_arabic],0),1)</f>
        <v>#N/A</v>
      </c>
      <c r="AW486" t="e">
        <f>INDEX(TextClassificationList[],MATCH(Sudan_News12[[#This Row],[text_classification_arabic5]],TextClassificationList[text_classification_arabic],0),1)</f>
        <v>#N/A</v>
      </c>
    </row>
    <row r="487" spans="1:49" x14ac:dyDescent="0.2">
      <c r="A487">
        <v>1.4623865711313756E+18</v>
      </c>
      <c r="B487">
        <v>1.4623865711313756E+18</v>
      </c>
      <c r="C487" t="s">
        <v>2200</v>
      </c>
      <c r="D487" s="1">
        <v>44521</v>
      </c>
      <c r="E487" s="2">
        <v>0.57295138888888886</v>
      </c>
      <c r="F487">
        <v>200</v>
      </c>
      <c r="G487">
        <v>1889611729</v>
      </c>
      <c r="H487" t="s">
        <v>354</v>
      </c>
      <c r="I487" t="s">
        <v>355</v>
      </c>
      <c r="J487" t="s">
        <v>265</v>
      </c>
      <c r="K487" t="s">
        <v>2201</v>
      </c>
      <c r="L487" t="s">
        <v>273</v>
      </c>
      <c r="M487" t="s">
        <v>267</v>
      </c>
      <c r="N487" t="s">
        <v>2202</v>
      </c>
      <c r="O487" t="s">
        <v>267</v>
      </c>
      <c r="P487">
        <v>0</v>
      </c>
      <c r="Q487">
        <v>0</v>
      </c>
      <c r="R487">
        <v>0</v>
      </c>
      <c r="S487" t="s">
        <v>267</v>
      </c>
      <c r="T487" t="s">
        <v>267</v>
      </c>
      <c r="U487" t="s">
        <v>2203</v>
      </c>
      <c r="V487" t="b">
        <v>0</v>
      </c>
      <c r="W487" t="s">
        <v>265</v>
      </c>
      <c r="X487">
        <v>0</v>
      </c>
      <c r="Y487" t="s">
        <v>265</v>
      </c>
      <c r="Z487" t="s">
        <v>265</v>
      </c>
      <c r="AA487" t="s">
        <v>265</v>
      </c>
      <c r="AB487" t="s">
        <v>265</v>
      </c>
      <c r="AC487" t="s">
        <v>265</v>
      </c>
      <c r="AD487" t="s">
        <v>265</v>
      </c>
      <c r="AE487" t="s">
        <v>265</v>
      </c>
      <c r="AF487" t="s">
        <v>267</v>
      </c>
      <c r="AG487" t="s">
        <v>265</v>
      </c>
      <c r="AH487" t="s">
        <v>265</v>
      </c>
      <c r="AI487" t="s">
        <v>265</v>
      </c>
      <c r="AJ487" t="s">
        <v>265</v>
      </c>
      <c r="AL487" t="str">
        <f>IF(Sudan_News12[[#This Row],[relevancy_classification_english]]="Relevant","مناسب",IF(Sudan_News12[[#This Row],[relevancy_classification_english]]="Relevant","عَرَضِيّ",""))</f>
        <v/>
      </c>
      <c r="AN487" t="str">
        <f>IF(Sudan_News12[[#This Row],[sentiment_analysis_english]]="Negative","سلبي",IF(Sudan_News12[[#This Row],[sentiment_analysis_english]]="Neutral","حيادي",IF(Sudan_News12[[#This Row],[sentiment_analysis_english]]="Positive","إيجابي","")))</f>
        <v/>
      </c>
      <c r="AO487" t="e">
        <f>INDEX(TextClassificationList[],MATCH(Sudan_News12[[#This Row],[text_classification_arabic]],TextClassificationList[text_classification_arabic],0),1)</f>
        <v>#N/A</v>
      </c>
      <c r="AQ487" t="e">
        <f>INDEX(TextClassificationList[],MATCH(Sudan_News12[[#This Row],[text_classification_arabic2]],TextClassificationList[text_classification_arabic],0),1)</f>
        <v>#N/A</v>
      </c>
      <c r="AS487" t="e">
        <f>INDEX(TextClassificationList[],MATCH(Sudan_News12[[#This Row],[text_classification_arabic3]],TextClassificationList[text_classification_arabic],0),1)</f>
        <v>#N/A</v>
      </c>
      <c r="AU487" t="e">
        <f>INDEX(TextClassificationList[],MATCH(Sudan_News12[[#This Row],[text_classification_arabic4]],TextClassificationList[text_classification_arabic],0),1)</f>
        <v>#N/A</v>
      </c>
      <c r="AW487" t="e">
        <f>INDEX(TextClassificationList[],MATCH(Sudan_News12[[#This Row],[text_classification_arabic5]],TextClassificationList[text_classification_arabic],0),1)</f>
        <v>#N/A</v>
      </c>
    </row>
    <row r="488" spans="1:49" x14ac:dyDescent="0.2">
      <c r="A488">
        <v>1.462376738151936E+18</v>
      </c>
      <c r="B488">
        <v>1.462376738151936E+18</v>
      </c>
      <c r="C488" t="s">
        <v>2204</v>
      </c>
      <c r="D488" s="1">
        <v>44521</v>
      </c>
      <c r="E488" s="2">
        <v>0.5458101851851852</v>
      </c>
      <c r="F488">
        <v>200</v>
      </c>
      <c r="G488">
        <v>1889611729</v>
      </c>
      <c r="H488" t="s">
        <v>354</v>
      </c>
      <c r="I488" t="s">
        <v>355</v>
      </c>
      <c r="J488" t="s">
        <v>265</v>
      </c>
      <c r="K488" t="s">
        <v>2205</v>
      </c>
      <c r="L488" t="s">
        <v>273</v>
      </c>
      <c r="M488" t="s">
        <v>267</v>
      </c>
      <c r="N488" t="s">
        <v>2206</v>
      </c>
      <c r="O488" t="s">
        <v>267</v>
      </c>
      <c r="P488">
        <v>0</v>
      </c>
      <c r="Q488">
        <v>0</v>
      </c>
      <c r="R488">
        <v>1</v>
      </c>
      <c r="S488" t="s">
        <v>267</v>
      </c>
      <c r="T488" t="s">
        <v>267</v>
      </c>
      <c r="U488" t="s">
        <v>2207</v>
      </c>
      <c r="V488" t="b">
        <v>0</v>
      </c>
      <c r="W488" t="s">
        <v>265</v>
      </c>
      <c r="X488">
        <v>0</v>
      </c>
      <c r="Y488" t="s">
        <v>265</v>
      </c>
      <c r="Z488" t="s">
        <v>265</v>
      </c>
      <c r="AA488" t="s">
        <v>265</v>
      </c>
      <c r="AB488" t="s">
        <v>265</v>
      </c>
      <c r="AC488" t="s">
        <v>265</v>
      </c>
      <c r="AD488" t="s">
        <v>265</v>
      </c>
      <c r="AE488" t="s">
        <v>265</v>
      </c>
      <c r="AF488" t="s">
        <v>267</v>
      </c>
      <c r="AG488" t="s">
        <v>265</v>
      </c>
      <c r="AH488" t="s">
        <v>265</v>
      </c>
      <c r="AI488" t="s">
        <v>265</v>
      </c>
      <c r="AJ488" t="s">
        <v>265</v>
      </c>
      <c r="AL488" t="str">
        <f>IF(Sudan_News12[[#This Row],[relevancy_classification_english]]="Relevant","مناسب",IF(Sudan_News12[[#This Row],[relevancy_classification_english]]="Relevant","عَرَضِيّ",""))</f>
        <v/>
      </c>
      <c r="AN488" t="str">
        <f>IF(Sudan_News12[[#This Row],[sentiment_analysis_english]]="Negative","سلبي",IF(Sudan_News12[[#This Row],[sentiment_analysis_english]]="Neutral","حيادي",IF(Sudan_News12[[#This Row],[sentiment_analysis_english]]="Positive","إيجابي","")))</f>
        <v/>
      </c>
      <c r="AO488" t="e">
        <f>INDEX(TextClassificationList[],MATCH(Sudan_News12[[#This Row],[text_classification_arabic]],TextClassificationList[text_classification_arabic],0),1)</f>
        <v>#N/A</v>
      </c>
      <c r="AQ488" t="e">
        <f>INDEX(TextClassificationList[],MATCH(Sudan_News12[[#This Row],[text_classification_arabic2]],TextClassificationList[text_classification_arabic],0),1)</f>
        <v>#N/A</v>
      </c>
      <c r="AS488" t="e">
        <f>INDEX(TextClassificationList[],MATCH(Sudan_News12[[#This Row],[text_classification_arabic3]],TextClassificationList[text_classification_arabic],0),1)</f>
        <v>#N/A</v>
      </c>
      <c r="AU488" t="e">
        <f>INDEX(TextClassificationList[],MATCH(Sudan_News12[[#This Row],[text_classification_arabic4]],TextClassificationList[text_classification_arabic],0),1)</f>
        <v>#N/A</v>
      </c>
      <c r="AW488" t="e">
        <f>INDEX(TextClassificationList[],MATCH(Sudan_News12[[#This Row],[text_classification_arabic5]],TextClassificationList[text_classification_arabic],0),1)</f>
        <v>#N/A</v>
      </c>
    </row>
    <row r="489" spans="1:49" x14ac:dyDescent="0.2">
      <c r="A489">
        <v>1.4623473304311644E+18</v>
      </c>
      <c r="B489">
        <v>1.4623473304311644E+18</v>
      </c>
      <c r="C489" t="s">
        <v>2208</v>
      </c>
      <c r="D489" s="1">
        <v>44521</v>
      </c>
      <c r="E489" s="2">
        <v>0.46466435185185184</v>
      </c>
      <c r="F489">
        <v>200</v>
      </c>
      <c r="G489">
        <v>1889611729</v>
      </c>
      <c r="H489" t="s">
        <v>354</v>
      </c>
      <c r="I489" t="s">
        <v>355</v>
      </c>
      <c r="J489" t="s">
        <v>265</v>
      </c>
      <c r="K489" t="s">
        <v>2209</v>
      </c>
      <c r="L489" t="s">
        <v>273</v>
      </c>
      <c r="M489" t="s">
        <v>267</v>
      </c>
      <c r="N489" t="s">
        <v>2210</v>
      </c>
      <c r="O489" t="s">
        <v>267</v>
      </c>
      <c r="P489">
        <v>0</v>
      </c>
      <c r="Q489">
        <v>0</v>
      </c>
      <c r="R489">
        <v>0</v>
      </c>
      <c r="S489" t="s">
        <v>267</v>
      </c>
      <c r="T489" t="s">
        <v>267</v>
      </c>
      <c r="U489" t="s">
        <v>2211</v>
      </c>
      <c r="V489" t="b">
        <v>0</v>
      </c>
      <c r="W489" t="s">
        <v>265</v>
      </c>
      <c r="X489">
        <v>0</v>
      </c>
      <c r="Y489" t="s">
        <v>265</v>
      </c>
      <c r="Z489" t="s">
        <v>265</v>
      </c>
      <c r="AA489" t="s">
        <v>265</v>
      </c>
      <c r="AB489" t="s">
        <v>265</v>
      </c>
      <c r="AC489" t="s">
        <v>265</v>
      </c>
      <c r="AD489" t="s">
        <v>265</v>
      </c>
      <c r="AE489" t="s">
        <v>265</v>
      </c>
      <c r="AF489" t="s">
        <v>267</v>
      </c>
      <c r="AG489" t="s">
        <v>265</v>
      </c>
      <c r="AH489" t="s">
        <v>265</v>
      </c>
      <c r="AI489" t="s">
        <v>265</v>
      </c>
      <c r="AJ489" t="s">
        <v>265</v>
      </c>
      <c r="AL489" t="str">
        <f>IF(Sudan_News12[[#This Row],[relevancy_classification_english]]="Relevant","مناسب",IF(Sudan_News12[[#This Row],[relevancy_classification_english]]="Relevant","عَرَضِيّ",""))</f>
        <v/>
      </c>
      <c r="AN489" t="str">
        <f>IF(Sudan_News12[[#This Row],[sentiment_analysis_english]]="Negative","سلبي",IF(Sudan_News12[[#This Row],[sentiment_analysis_english]]="Neutral","حيادي",IF(Sudan_News12[[#This Row],[sentiment_analysis_english]]="Positive","إيجابي","")))</f>
        <v/>
      </c>
      <c r="AO489" t="e">
        <f>INDEX(TextClassificationList[],MATCH(Sudan_News12[[#This Row],[text_classification_arabic]],TextClassificationList[text_classification_arabic],0),1)</f>
        <v>#N/A</v>
      </c>
      <c r="AQ489" t="e">
        <f>INDEX(TextClassificationList[],MATCH(Sudan_News12[[#This Row],[text_classification_arabic2]],TextClassificationList[text_classification_arabic],0),1)</f>
        <v>#N/A</v>
      </c>
      <c r="AS489" t="e">
        <f>INDEX(TextClassificationList[],MATCH(Sudan_News12[[#This Row],[text_classification_arabic3]],TextClassificationList[text_classification_arabic],0),1)</f>
        <v>#N/A</v>
      </c>
      <c r="AU489" t="e">
        <f>INDEX(TextClassificationList[],MATCH(Sudan_News12[[#This Row],[text_classification_arabic4]],TextClassificationList[text_classification_arabic],0),1)</f>
        <v>#N/A</v>
      </c>
      <c r="AW489" t="e">
        <f>INDEX(TextClassificationList[],MATCH(Sudan_News12[[#This Row],[text_classification_arabic5]],TextClassificationList[text_classification_arabic],0),1)</f>
        <v>#N/A</v>
      </c>
    </row>
    <row r="490" spans="1:49" x14ac:dyDescent="0.2">
      <c r="A490">
        <v>1.4622988298862141E+18</v>
      </c>
      <c r="B490">
        <v>1.4622988298862141E+18</v>
      </c>
      <c r="C490" t="s">
        <v>2212</v>
      </c>
      <c r="D490" s="1">
        <v>44521</v>
      </c>
      <c r="E490" s="2">
        <v>0.33082175925925927</v>
      </c>
      <c r="F490">
        <v>200</v>
      </c>
      <c r="G490">
        <v>1889611729</v>
      </c>
      <c r="H490" t="s">
        <v>354</v>
      </c>
      <c r="I490" t="s">
        <v>355</v>
      </c>
      <c r="J490" t="s">
        <v>265</v>
      </c>
      <c r="K490" t="s">
        <v>2213</v>
      </c>
      <c r="L490" t="s">
        <v>273</v>
      </c>
      <c r="M490" t="s">
        <v>267</v>
      </c>
      <c r="N490" t="s">
        <v>2214</v>
      </c>
      <c r="O490" t="s">
        <v>267</v>
      </c>
      <c r="P490">
        <v>0</v>
      </c>
      <c r="Q490">
        <v>0</v>
      </c>
      <c r="R490">
        <v>0</v>
      </c>
      <c r="S490" t="s">
        <v>267</v>
      </c>
      <c r="T490" t="s">
        <v>267</v>
      </c>
      <c r="U490" t="s">
        <v>2215</v>
      </c>
      <c r="V490" t="b">
        <v>0</v>
      </c>
      <c r="W490" t="s">
        <v>265</v>
      </c>
      <c r="X490">
        <v>0</v>
      </c>
      <c r="Y490" t="s">
        <v>265</v>
      </c>
      <c r="Z490" t="s">
        <v>265</v>
      </c>
      <c r="AA490" t="s">
        <v>265</v>
      </c>
      <c r="AB490" t="s">
        <v>265</v>
      </c>
      <c r="AC490" t="s">
        <v>265</v>
      </c>
      <c r="AD490" t="s">
        <v>265</v>
      </c>
      <c r="AE490" t="s">
        <v>265</v>
      </c>
      <c r="AF490" t="s">
        <v>267</v>
      </c>
      <c r="AG490" t="s">
        <v>265</v>
      </c>
      <c r="AH490" t="s">
        <v>265</v>
      </c>
      <c r="AI490" t="s">
        <v>265</v>
      </c>
      <c r="AJ490" t="s">
        <v>265</v>
      </c>
      <c r="AL490" t="str">
        <f>IF(Sudan_News12[[#This Row],[relevancy_classification_english]]="Relevant","مناسب",IF(Sudan_News12[[#This Row],[relevancy_classification_english]]="Relevant","عَرَضِيّ",""))</f>
        <v/>
      </c>
      <c r="AN490" t="str">
        <f>IF(Sudan_News12[[#This Row],[sentiment_analysis_english]]="Negative","سلبي",IF(Sudan_News12[[#This Row],[sentiment_analysis_english]]="Neutral","حيادي",IF(Sudan_News12[[#This Row],[sentiment_analysis_english]]="Positive","إيجابي","")))</f>
        <v/>
      </c>
      <c r="AO490" t="e">
        <f>INDEX(TextClassificationList[],MATCH(Sudan_News12[[#This Row],[text_classification_arabic]],TextClassificationList[text_classification_arabic],0),1)</f>
        <v>#N/A</v>
      </c>
      <c r="AQ490" t="e">
        <f>INDEX(TextClassificationList[],MATCH(Sudan_News12[[#This Row],[text_classification_arabic2]],TextClassificationList[text_classification_arabic],0),1)</f>
        <v>#N/A</v>
      </c>
      <c r="AS490" t="e">
        <f>INDEX(TextClassificationList[],MATCH(Sudan_News12[[#This Row],[text_classification_arabic3]],TextClassificationList[text_classification_arabic],0),1)</f>
        <v>#N/A</v>
      </c>
      <c r="AU490" t="e">
        <f>INDEX(TextClassificationList[],MATCH(Sudan_News12[[#This Row],[text_classification_arabic4]],TextClassificationList[text_classification_arabic],0),1)</f>
        <v>#N/A</v>
      </c>
      <c r="AW490" t="e">
        <f>INDEX(TextClassificationList[],MATCH(Sudan_News12[[#This Row],[text_classification_arabic5]],TextClassificationList[text_classification_arabic],0),1)</f>
        <v>#N/A</v>
      </c>
    </row>
    <row r="491" spans="1:49" x14ac:dyDescent="0.2">
      <c r="A491">
        <v>1.4621513889060659E+18</v>
      </c>
      <c r="B491">
        <v>1.4621513889060659E+18</v>
      </c>
      <c r="C491" t="s">
        <v>2216</v>
      </c>
      <c r="D491" s="1">
        <v>44520</v>
      </c>
      <c r="E491" s="2">
        <v>0.92396990740740736</v>
      </c>
      <c r="F491">
        <v>200</v>
      </c>
      <c r="G491">
        <v>1889611729</v>
      </c>
      <c r="H491" t="s">
        <v>354</v>
      </c>
      <c r="I491" t="s">
        <v>355</v>
      </c>
      <c r="J491" t="s">
        <v>265</v>
      </c>
      <c r="K491" t="s">
        <v>2217</v>
      </c>
      <c r="L491" t="s">
        <v>266</v>
      </c>
      <c r="M491" t="s">
        <v>267</v>
      </c>
      <c r="N491" t="s">
        <v>267</v>
      </c>
      <c r="O491" t="s">
        <v>267</v>
      </c>
      <c r="P491">
        <v>0</v>
      </c>
      <c r="Q491">
        <v>0</v>
      </c>
      <c r="R491">
        <v>0</v>
      </c>
      <c r="S491" t="s">
        <v>267</v>
      </c>
      <c r="T491" t="s">
        <v>267</v>
      </c>
      <c r="U491" t="s">
        <v>2218</v>
      </c>
      <c r="V491" t="b">
        <v>0</v>
      </c>
      <c r="W491" t="s">
        <v>265</v>
      </c>
      <c r="X491">
        <v>0</v>
      </c>
      <c r="Y491" t="s">
        <v>265</v>
      </c>
      <c r="Z491" t="s">
        <v>265</v>
      </c>
      <c r="AA491" t="s">
        <v>265</v>
      </c>
      <c r="AB491" t="s">
        <v>265</v>
      </c>
      <c r="AC491" t="s">
        <v>265</v>
      </c>
      <c r="AD491" t="s">
        <v>265</v>
      </c>
      <c r="AE491" t="s">
        <v>265</v>
      </c>
      <c r="AF491" t="s">
        <v>267</v>
      </c>
      <c r="AG491" t="s">
        <v>265</v>
      </c>
      <c r="AH491" t="s">
        <v>265</v>
      </c>
      <c r="AI491" t="s">
        <v>265</v>
      </c>
      <c r="AJ491" t="s">
        <v>265</v>
      </c>
      <c r="AL491" t="str">
        <f>IF(Sudan_News12[[#This Row],[relevancy_classification_english]]="Relevant","مناسب",IF(Sudan_News12[[#This Row],[relevancy_classification_english]]="Relevant","عَرَضِيّ",""))</f>
        <v/>
      </c>
      <c r="AN491" t="str">
        <f>IF(Sudan_News12[[#This Row],[sentiment_analysis_english]]="Negative","سلبي",IF(Sudan_News12[[#This Row],[sentiment_analysis_english]]="Neutral","حيادي",IF(Sudan_News12[[#This Row],[sentiment_analysis_english]]="Positive","إيجابي","")))</f>
        <v/>
      </c>
      <c r="AO491" t="e">
        <f>INDEX(TextClassificationList[],MATCH(Sudan_News12[[#This Row],[text_classification_arabic]],TextClassificationList[text_classification_arabic],0),1)</f>
        <v>#N/A</v>
      </c>
      <c r="AQ491" t="e">
        <f>INDEX(TextClassificationList[],MATCH(Sudan_News12[[#This Row],[text_classification_arabic2]],TextClassificationList[text_classification_arabic],0),1)</f>
        <v>#N/A</v>
      </c>
      <c r="AS491" t="e">
        <f>INDEX(TextClassificationList[],MATCH(Sudan_News12[[#This Row],[text_classification_arabic3]],TextClassificationList[text_classification_arabic],0),1)</f>
        <v>#N/A</v>
      </c>
      <c r="AU491" t="e">
        <f>INDEX(TextClassificationList[],MATCH(Sudan_News12[[#This Row],[text_classification_arabic4]],TextClassificationList[text_classification_arabic],0),1)</f>
        <v>#N/A</v>
      </c>
      <c r="AW491" t="e">
        <f>INDEX(TextClassificationList[],MATCH(Sudan_News12[[#This Row],[text_classification_arabic5]],TextClassificationList[text_classification_arabic],0),1)</f>
        <v>#N/A</v>
      </c>
    </row>
    <row r="492" spans="1:49" x14ac:dyDescent="0.2">
      <c r="A492">
        <v>1.4621154926431027E+18</v>
      </c>
      <c r="B492">
        <v>1.4621154926431027E+18</v>
      </c>
      <c r="C492" t="s">
        <v>2219</v>
      </c>
      <c r="D492" s="1">
        <v>44520</v>
      </c>
      <c r="E492" s="2">
        <v>0.82490740740740742</v>
      </c>
      <c r="F492">
        <v>200</v>
      </c>
      <c r="G492">
        <v>1889611729</v>
      </c>
      <c r="H492" t="s">
        <v>354</v>
      </c>
      <c r="I492" t="s">
        <v>355</v>
      </c>
      <c r="J492" t="s">
        <v>265</v>
      </c>
      <c r="K492" t="s">
        <v>2220</v>
      </c>
      <c r="L492" t="s">
        <v>273</v>
      </c>
      <c r="M492" t="s">
        <v>267</v>
      </c>
      <c r="N492" t="s">
        <v>2221</v>
      </c>
      <c r="O492" t="s">
        <v>267</v>
      </c>
      <c r="P492">
        <v>0</v>
      </c>
      <c r="Q492">
        <v>1</v>
      </c>
      <c r="R492">
        <v>0</v>
      </c>
      <c r="S492" t="s">
        <v>267</v>
      </c>
      <c r="T492" t="s">
        <v>267</v>
      </c>
      <c r="U492" t="s">
        <v>2222</v>
      </c>
      <c r="V492" t="b">
        <v>0</v>
      </c>
      <c r="W492" t="s">
        <v>265</v>
      </c>
      <c r="X492">
        <v>0</v>
      </c>
      <c r="Y492" t="s">
        <v>265</v>
      </c>
      <c r="Z492" t="s">
        <v>265</v>
      </c>
      <c r="AA492" t="s">
        <v>265</v>
      </c>
      <c r="AB492" t="s">
        <v>265</v>
      </c>
      <c r="AC492" t="s">
        <v>265</v>
      </c>
      <c r="AD492" t="s">
        <v>265</v>
      </c>
      <c r="AE492" t="s">
        <v>265</v>
      </c>
      <c r="AF492" t="s">
        <v>267</v>
      </c>
      <c r="AG492" t="s">
        <v>265</v>
      </c>
      <c r="AH492" t="s">
        <v>265</v>
      </c>
      <c r="AI492" t="s">
        <v>265</v>
      </c>
      <c r="AJ492" t="s">
        <v>265</v>
      </c>
      <c r="AL492" t="str">
        <f>IF(Sudan_News12[[#This Row],[relevancy_classification_english]]="Relevant","مناسب",IF(Sudan_News12[[#This Row],[relevancy_classification_english]]="Relevant","عَرَضِيّ",""))</f>
        <v/>
      </c>
      <c r="AN492" t="str">
        <f>IF(Sudan_News12[[#This Row],[sentiment_analysis_english]]="Negative","سلبي",IF(Sudan_News12[[#This Row],[sentiment_analysis_english]]="Neutral","حيادي",IF(Sudan_News12[[#This Row],[sentiment_analysis_english]]="Positive","إيجابي","")))</f>
        <v/>
      </c>
      <c r="AO492" t="e">
        <f>INDEX(TextClassificationList[],MATCH(Sudan_News12[[#This Row],[text_classification_arabic]],TextClassificationList[text_classification_arabic],0),1)</f>
        <v>#N/A</v>
      </c>
      <c r="AQ492" t="e">
        <f>INDEX(TextClassificationList[],MATCH(Sudan_News12[[#This Row],[text_classification_arabic2]],TextClassificationList[text_classification_arabic],0),1)</f>
        <v>#N/A</v>
      </c>
      <c r="AS492" t="e">
        <f>INDEX(TextClassificationList[],MATCH(Sudan_News12[[#This Row],[text_classification_arabic3]],TextClassificationList[text_classification_arabic],0),1)</f>
        <v>#N/A</v>
      </c>
      <c r="AU492" t="e">
        <f>INDEX(TextClassificationList[],MATCH(Sudan_News12[[#This Row],[text_classification_arabic4]],TextClassificationList[text_classification_arabic],0),1)</f>
        <v>#N/A</v>
      </c>
      <c r="AW492" t="e">
        <f>INDEX(TextClassificationList[],MATCH(Sudan_News12[[#This Row],[text_classification_arabic5]],TextClassificationList[text_classification_arabic],0),1)</f>
        <v>#N/A</v>
      </c>
    </row>
    <row r="493" spans="1:49" x14ac:dyDescent="0.2">
      <c r="A493">
        <v>1.4620818537043517E+18</v>
      </c>
      <c r="B493">
        <v>1.4620818537043517E+18</v>
      </c>
      <c r="C493" t="s">
        <v>2223</v>
      </c>
      <c r="D493" s="1">
        <v>44520</v>
      </c>
      <c r="E493" s="2">
        <v>0.73208333333333331</v>
      </c>
      <c r="F493">
        <v>200</v>
      </c>
      <c r="G493">
        <v>1889611729</v>
      </c>
      <c r="H493" t="s">
        <v>354</v>
      </c>
      <c r="I493" t="s">
        <v>355</v>
      </c>
      <c r="J493" t="s">
        <v>265</v>
      </c>
      <c r="K493" t="s">
        <v>2224</v>
      </c>
      <c r="L493" t="s">
        <v>273</v>
      </c>
      <c r="M493" t="s">
        <v>267</v>
      </c>
      <c r="N493" t="s">
        <v>2225</v>
      </c>
      <c r="O493" t="s">
        <v>267</v>
      </c>
      <c r="P493">
        <v>0</v>
      </c>
      <c r="Q493">
        <v>0</v>
      </c>
      <c r="R493">
        <v>0</v>
      </c>
      <c r="S493" t="s">
        <v>267</v>
      </c>
      <c r="T493" t="s">
        <v>267</v>
      </c>
      <c r="U493" t="s">
        <v>2226</v>
      </c>
      <c r="V493" t="b">
        <v>0</v>
      </c>
      <c r="W493" t="s">
        <v>265</v>
      </c>
      <c r="X493">
        <v>0</v>
      </c>
      <c r="Y493" t="s">
        <v>265</v>
      </c>
      <c r="Z493" t="s">
        <v>265</v>
      </c>
      <c r="AA493" t="s">
        <v>265</v>
      </c>
      <c r="AB493" t="s">
        <v>265</v>
      </c>
      <c r="AC493" t="s">
        <v>265</v>
      </c>
      <c r="AD493" t="s">
        <v>265</v>
      </c>
      <c r="AE493" t="s">
        <v>265</v>
      </c>
      <c r="AF493" t="s">
        <v>267</v>
      </c>
      <c r="AG493" t="s">
        <v>265</v>
      </c>
      <c r="AH493" t="s">
        <v>265</v>
      </c>
      <c r="AI493" t="s">
        <v>265</v>
      </c>
      <c r="AJ493" t="s">
        <v>265</v>
      </c>
      <c r="AL493" t="str">
        <f>IF(Sudan_News12[[#This Row],[relevancy_classification_english]]="Relevant","مناسب",IF(Sudan_News12[[#This Row],[relevancy_classification_english]]="Relevant","عَرَضِيّ",""))</f>
        <v/>
      </c>
      <c r="AN493" t="str">
        <f>IF(Sudan_News12[[#This Row],[sentiment_analysis_english]]="Negative","سلبي",IF(Sudan_News12[[#This Row],[sentiment_analysis_english]]="Neutral","حيادي",IF(Sudan_News12[[#This Row],[sentiment_analysis_english]]="Positive","إيجابي","")))</f>
        <v/>
      </c>
      <c r="AO493" t="e">
        <f>INDEX(TextClassificationList[],MATCH(Sudan_News12[[#This Row],[text_classification_arabic]],TextClassificationList[text_classification_arabic],0),1)</f>
        <v>#N/A</v>
      </c>
      <c r="AQ493" t="e">
        <f>INDEX(TextClassificationList[],MATCH(Sudan_News12[[#This Row],[text_classification_arabic2]],TextClassificationList[text_classification_arabic],0),1)</f>
        <v>#N/A</v>
      </c>
      <c r="AS493" t="e">
        <f>INDEX(TextClassificationList[],MATCH(Sudan_News12[[#This Row],[text_classification_arabic3]],TextClassificationList[text_classification_arabic],0),1)</f>
        <v>#N/A</v>
      </c>
      <c r="AU493" t="e">
        <f>INDEX(TextClassificationList[],MATCH(Sudan_News12[[#This Row],[text_classification_arabic4]],TextClassificationList[text_classification_arabic],0),1)</f>
        <v>#N/A</v>
      </c>
      <c r="AW493" t="e">
        <f>INDEX(TextClassificationList[],MATCH(Sudan_News12[[#This Row],[text_classification_arabic5]],TextClassificationList[text_classification_arabic],0),1)</f>
        <v>#N/A</v>
      </c>
    </row>
    <row r="494" spans="1:49" x14ac:dyDescent="0.2">
      <c r="A494">
        <v>1.4606259656257946E+18</v>
      </c>
      <c r="B494">
        <v>1.4606259656257946E+18</v>
      </c>
      <c r="C494" t="s">
        <v>2227</v>
      </c>
      <c r="D494" s="1">
        <v>44516</v>
      </c>
      <c r="E494" s="2">
        <v>0.71459490740740739</v>
      </c>
      <c r="F494">
        <v>200</v>
      </c>
      <c r="G494">
        <v>1889611729</v>
      </c>
      <c r="H494" t="s">
        <v>354</v>
      </c>
      <c r="I494" t="s">
        <v>355</v>
      </c>
      <c r="J494" t="s">
        <v>265</v>
      </c>
      <c r="K494" t="s">
        <v>2228</v>
      </c>
      <c r="L494" t="s">
        <v>266</v>
      </c>
      <c r="M494" t="s">
        <v>267</v>
      </c>
      <c r="N494" t="s">
        <v>267</v>
      </c>
      <c r="O494" t="s">
        <v>267</v>
      </c>
      <c r="P494">
        <v>0</v>
      </c>
      <c r="Q494">
        <v>1</v>
      </c>
      <c r="R494">
        <v>1</v>
      </c>
      <c r="S494" t="s">
        <v>267</v>
      </c>
      <c r="T494" t="s">
        <v>267</v>
      </c>
      <c r="U494" t="s">
        <v>2229</v>
      </c>
      <c r="V494" t="b">
        <v>0</v>
      </c>
      <c r="W494" t="s">
        <v>265</v>
      </c>
      <c r="X494">
        <v>0</v>
      </c>
      <c r="Y494" t="s">
        <v>265</v>
      </c>
      <c r="Z494" t="s">
        <v>265</v>
      </c>
      <c r="AA494" t="s">
        <v>265</v>
      </c>
      <c r="AB494" t="s">
        <v>265</v>
      </c>
      <c r="AC494" t="s">
        <v>265</v>
      </c>
      <c r="AD494" t="s">
        <v>265</v>
      </c>
      <c r="AE494" t="s">
        <v>265</v>
      </c>
      <c r="AF494" t="s">
        <v>267</v>
      </c>
      <c r="AG494" t="s">
        <v>265</v>
      </c>
      <c r="AH494" t="s">
        <v>265</v>
      </c>
      <c r="AI494" t="s">
        <v>265</v>
      </c>
      <c r="AJ494" t="s">
        <v>265</v>
      </c>
      <c r="AL494" t="str">
        <f>IF(Sudan_News12[[#This Row],[relevancy_classification_english]]="Relevant","مناسب",IF(Sudan_News12[[#This Row],[relevancy_classification_english]]="Relevant","عَرَضِيّ",""))</f>
        <v/>
      </c>
      <c r="AN494" t="str">
        <f>IF(Sudan_News12[[#This Row],[sentiment_analysis_english]]="Negative","سلبي",IF(Sudan_News12[[#This Row],[sentiment_analysis_english]]="Neutral","حيادي",IF(Sudan_News12[[#This Row],[sentiment_analysis_english]]="Positive","إيجابي","")))</f>
        <v/>
      </c>
      <c r="AO494" t="e">
        <f>INDEX(TextClassificationList[],MATCH(Sudan_News12[[#This Row],[text_classification_arabic]],TextClassificationList[text_classification_arabic],0),1)</f>
        <v>#N/A</v>
      </c>
      <c r="AQ494" t="e">
        <f>INDEX(TextClassificationList[],MATCH(Sudan_News12[[#This Row],[text_classification_arabic2]],TextClassificationList[text_classification_arabic],0),1)</f>
        <v>#N/A</v>
      </c>
      <c r="AS494" t="e">
        <f>INDEX(TextClassificationList[],MATCH(Sudan_News12[[#This Row],[text_classification_arabic3]],TextClassificationList[text_classification_arabic],0),1)</f>
        <v>#N/A</v>
      </c>
      <c r="AU494" t="e">
        <f>INDEX(TextClassificationList[],MATCH(Sudan_News12[[#This Row],[text_classification_arabic4]],TextClassificationList[text_classification_arabic],0),1)</f>
        <v>#N/A</v>
      </c>
      <c r="AW494" t="e">
        <f>INDEX(TextClassificationList[],MATCH(Sudan_News12[[#This Row],[text_classification_arabic5]],TextClassificationList[text_classification_arabic],0),1)</f>
        <v>#N/A</v>
      </c>
    </row>
    <row r="495" spans="1:49" x14ac:dyDescent="0.2">
      <c r="A495">
        <v>1.4593055323139768E+18</v>
      </c>
      <c r="B495">
        <v>1.4593055323139768E+18</v>
      </c>
      <c r="C495" t="s">
        <v>2230</v>
      </c>
      <c r="D495" s="1">
        <v>44513</v>
      </c>
      <c r="E495" s="2">
        <v>7.0902777777777773E-2</v>
      </c>
      <c r="F495">
        <v>200</v>
      </c>
      <c r="G495">
        <v>1889611729</v>
      </c>
      <c r="H495" t="s">
        <v>354</v>
      </c>
      <c r="I495" t="s">
        <v>355</v>
      </c>
      <c r="J495" t="s">
        <v>265</v>
      </c>
      <c r="K495" t="s">
        <v>2231</v>
      </c>
      <c r="L495" t="s">
        <v>273</v>
      </c>
      <c r="M495" t="s">
        <v>267</v>
      </c>
      <c r="N495" t="s">
        <v>2232</v>
      </c>
      <c r="O495" t="s">
        <v>267</v>
      </c>
      <c r="P495">
        <v>0</v>
      </c>
      <c r="Q495">
        <v>0</v>
      </c>
      <c r="R495">
        <v>1</v>
      </c>
      <c r="S495" t="s">
        <v>267</v>
      </c>
      <c r="T495" t="s">
        <v>267</v>
      </c>
      <c r="U495" t="s">
        <v>2233</v>
      </c>
      <c r="V495" t="b">
        <v>0</v>
      </c>
      <c r="W495" t="s">
        <v>265</v>
      </c>
      <c r="X495">
        <v>0</v>
      </c>
      <c r="Y495" t="s">
        <v>265</v>
      </c>
      <c r="Z495" t="s">
        <v>265</v>
      </c>
      <c r="AA495" t="s">
        <v>265</v>
      </c>
      <c r="AB495" t="s">
        <v>265</v>
      </c>
      <c r="AC495" t="s">
        <v>265</v>
      </c>
      <c r="AD495" t="s">
        <v>265</v>
      </c>
      <c r="AE495" t="s">
        <v>265</v>
      </c>
      <c r="AF495" t="s">
        <v>267</v>
      </c>
      <c r="AG495" t="s">
        <v>265</v>
      </c>
      <c r="AH495" t="s">
        <v>265</v>
      </c>
      <c r="AI495" t="s">
        <v>265</v>
      </c>
      <c r="AJ495" t="s">
        <v>265</v>
      </c>
      <c r="AL495" t="str">
        <f>IF(Sudan_News12[[#This Row],[relevancy_classification_english]]="Relevant","مناسب",IF(Sudan_News12[[#This Row],[relevancy_classification_english]]="Relevant","عَرَضِيّ",""))</f>
        <v/>
      </c>
      <c r="AN495" t="str">
        <f>IF(Sudan_News12[[#This Row],[sentiment_analysis_english]]="Negative","سلبي",IF(Sudan_News12[[#This Row],[sentiment_analysis_english]]="Neutral","حيادي",IF(Sudan_News12[[#This Row],[sentiment_analysis_english]]="Positive","إيجابي","")))</f>
        <v/>
      </c>
      <c r="AO495" t="e">
        <f>INDEX(TextClassificationList[],MATCH(Sudan_News12[[#This Row],[text_classification_arabic]],TextClassificationList[text_classification_arabic],0),1)</f>
        <v>#N/A</v>
      </c>
      <c r="AQ495" t="e">
        <f>INDEX(TextClassificationList[],MATCH(Sudan_News12[[#This Row],[text_classification_arabic2]],TextClassificationList[text_classification_arabic],0),1)</f>
        <v>#N/A</v>
      </c>
      <c r="AS495" t="e">
        <f>INDEX(TextClassificationList[],MATCH(Sudan_News12[[#This Row],[text_classification_arabic3]],TextClassificationList[text_classification_arabic],0),1)</f>
        <v>#N/A</v>
      </c>
      <c r="AU495" t="e">
        <f>INDEX(TextClassificationList[],MATCH(Sudan_News12[[#This Row],[text_classification_arabic4]],TextClassificationList[text_classification_arabic],0),1)</f>
        <v>#N/A</v>
      </c>
      <c r="AW495" t="e">
        <f>INDEX(TextClassificationList[],MATCH(Sudan_News12[[#This Row],[text_classification_arabic5]],TextClassificationList[text_classification_arabic],0),1)</f>
        <v>#N/A</v>
      </c>
    </row>
    <row r="496" spans="1:49" x14ac:dyDescent="0.2">
      <c r="A496">
        <v>1.4593049668337746E+18</v>
      </c>
      <c r="B496">
        <v>1.4593049668337746E+18</v>
      </c>
      <c r="C496" t="s">
        <v>2234</v>
      </c>
      <c r="D496" s="1">
        <v>44513</v>
      </c>
      <c r="E496" s="2">
        <v>6.9340277777777778E-2</v>
      </c>
      <c r="F496">
        <v>200</v>
      </c>
      <c r="G496">
        <v>1889611729</v>
      </c>
      <c r="H496" t="s">
        <v>354</v>
      </c>
      <c r="I496" t="s">
        <v>355</v>
      </c>
      <c r="J496" t="s">
        <v>265</v>
      </c>
      <c r="K496" t="s">
        <v>2235</v>
      </c>
      <c r="L496" t="s">
        <v>273</v>
      </c>
      <c r="M496" t="s">
        <v>267</v>
      </c>
      <c r="N496" t="s">
        <v>2236</v>
      </c>
      <c r="O496" t="s">
        <v>267</v>
      </c>
      <c r="P496">
        <v>0</v>
      </c>
      <c r="Q496">
        <v>0</v>
      </c>
      <c r="R496">
        <v>1</v>
      </c>
      <c r="S496" t="s">
        <v>267</v>
      </c>
      <c r="T496" t="s">
        <v>267</v>
      </c>
      <c r="U496" t="s">
        <v>2237</v>
      </c>
      <c r="V496" t="b">
        <v>0</v>
      </c>
      <c r="W496" t="s">
        <v>265</v>
      </c>
      <c r="X496">
        <v>0</v>
      </c>
      <c r="Y496" t="s">
        <v>265</v>
      </c>
      <c r="Z496" t="s">
        <v>265</v>
      </c>
      <c r="AA496" t="s">
        <v>265</v>
      </c>
      <c r="AB496" t="s">
        <v>265</v>
      </c>
      <c r="AC496" t="s">
        <v>265</v>
      </c>
      <c r="AD496" t="s">
        <v>265</v>
      </c>
      <c r="AE496" t="s">
        <v>265</v>
      </c>
      <c r="AF496" t="s">
        <v>267</v>
      </c>
      <c r="AG496" t="s">
        <v>265</v>
      </c>
      <c r="AH496" t="s">
        <v>265</v>
      </c>
      <c r="AI496" t="s">
        <v>265</v>
      </c>
      <c r="AJ496" t="s">
        <v>265</v>
      </c>
      <c r="AL496" t="str">
        <f>IF(Sudan_News12[[#This Row],[relevancy_classification_english]]="Relevant","مناسب",IF(Sudan_News12[[#This Row],[relevancy_classification_english]]="Relevant","عَرَضِيّ",""))</f>
        <v/>
      </c>
      <c r="AN496" t="str">
        <f>IF(Sudan_News12[[#This Row],[sentiment_analysis_english]]="Negative","سلبي",IF(Sudan_News12[[#This Row],[sentiment_analysis_english]]="Neutral","حيادي",IF(Sudan_News12[[#This Row],[sentiment_analysis_english]]="Positive","إيجابي","")))</f>
        <v/>
      </c>
      <c r="AO496" t="e">
        <f>INDEX(TextClassificationList[],MATCH(Sudan_News12[[#This Row],[text_classification_arabic]],TextClassificationList[text_classification_arabic],0),1)</f>
        <v>#N/A</v>
      </c>
      <c r="AQ496" t="e">
        <f>INDEX(TextClassificationList[],MATCH(Sudan_News12[[#This Row],[text_classification_arabic2]],TextClassificationList[text_classification_arabic],0),1)</f>
        <v>#N/A</v>
      </c>
      <c r="AS496" t="e">
        <f>INDEX(TextClassificationList[],MATCH(Sudan_News12[[#This Row],[text_classification_arabic3]],TextClassificationList[text_classification_arabic],0),1)</f>
        <v>#N/A</v>
      </c>
      <c r="AU496" t="e">
        <f>INDEX(TextClassificationList[],MATCH(Sudan_News12[[#This Row],[text_classification_arabic4]],TextClassificationList[text_classification_arabic],0),1)</f>
        <v>#N/A</v>
      </c>
      <c r="AW496" t="e">
        <f>INDEX(TextClassificationList[],MATCH(Sudan_News12[[#This Row],[text_classification_arabic5]],TextClassificationList[text_classification_arabic],0),1)</f>
        <v>#N/A</v>
      </c>
    </row>
    <row r="497" spans="1:49" x14ac:dyDescent="0.2">
      <c r="A497">
        <v>1.4593042537056707E+18</v>
      </c>
      <c r="B497">
        <v>1.4593042537056707E+18</v>
      </c>
      <c r="C497" t="s">
        <v>2238</v>
      </c>
      <c r="D497" s="1">
        <v>44513</v>
      </c>
      <c r="E497" s="2">
        <v>6.7372685185185188E-2</v>
      </c>
      <c r="F497">
        <v>200</v>
      </c>
      <c r="G497">
        <v>1889611729</v>
      </c>
      <c r="H497" t="s">
        <v>354</v>
      </c>
      <c r="I497" t="s">
        <v>355</v>
      </c>
      <c r="J497" t="s">
        <v>265</v>
      </c>
      <c r="K497" t="s">
        <v>2239</v>
      </c>
      <c r="L497" t="s">
        <v>273</v>
      </c>
      <c r="M497" t="s">
        <v>267</v>
      </c>
      <c r="N497" t="s">
        <v>2240</v>
      </c>
      <c r="O497" t="s">
        <v>267</v>
      </c>
      <c r="P497">
        <v>0</v>
      </c>
      <c r="Q497">
        <v>0</v>
      </c>
      <c r="R497">
        <v>0</v>
      </c>
      <c r="S497" t="s">
        <v>267</v>
      </c>
      <c r="T497" t="s">
        <v>267</v>
      </c>
      <c r="U497" t="s">
        <v>2241</v>
      </c>
      <c r="V497" t="b">
        <v>0</v>
      </c>
      <c r="W497" t="s">
        <v>265</v>
      </c>
      <c r="X497">
        <v>0</v>
      </c>
      <c r="Y497" t="s">
        <v>265</v>
      </c>
      <c r="Z497" t="s">
        <v>265</v>
      </c>
      <c r="AA497" t="s">
        <v>265</v>
      </c>
      <c r="AB497" t="s">
        <v>265</v>
      </c>
      <c r="AC497" t="s">
        <v>265</v>
      </c>
      <c r="AD497" t="s">
        <v>265</v>
      </c>
      <c r="AE497" t="s">
        <v>265</v>
      </c>
      <c r="AF497" t="s">
        <v>267</v>
      </c>
      <c r="AG497" t="s">
        <v>265</v>
      </c>
      <c r="AH497" t="s">
        <v>265</v>
      </c>
      <c r="AI497" t="s">
        <v>265</v>
      </c>
      <c r="AJ497" t="s">
        <v>265</v>
      </c>
      <c r="AL497" t="str">
        <f>IF(Sudan_News12[[#This Row],[relevancy_classification_english]]="Relevant","مناسب",IF(Sudan_News12[[#This Row],[relevancy_classification_english]]="Relevant","عَرَضِيّ",""))</f>
        <v/>
      </c>
      <c r="AN497" t="str">
        <f>IF(Sudan_News12[[#This Row],[sentiment_analysis_english]]="Negative","سلبي",IF(Sudan_News12[[#This Row],[sentiment_analysis_english]]="Neutral","حيادي",IF(Sudan_News12[[#This Row],[sentiment_analysis_english]]="Positive","إيجابي","")))</f>
        <v/>
      </c>
      <c r="AO497" t="e">
        <f>INDEX(TextClassificationList[],MATCH(Sudan_News12[[#This Row],[text_classification_arabic]],TextClassificationList[text_classification_arabic],0),1)</f>
        <v>#N/A</v>
      </c>
      <c r="AQ497" t="e">
        <f>INDEX(TextClassificationList[],MATCH(Sudan_News12[[#This Row],[text_classification_arabic2]],TextClassificationList[text_classification_arabic],0),1)</f>
        <v>#N/A</v>
      </c>
      <c r="AS497" t="e">
        <f>INDEX(TextClassificationList[],MATCH(Sudan_News12[[#This Row],[text_classification_arabic3]],TextClassificationList[text_classification_arabic],0),1)</f>
        <v>#N/A</v>
      </c>
      <c r="AU497" t="e">
        <f>INDEX(TextClassificationList[],MATCH(Sudan_News12[[#This Row],[text_classification_arabic4]],TextClassificationList[text_classification_arabic],0),1)</f>
        <v>#N/A</v>
      </c>
      <c r="AW497" t="e">
        <f>INDEX(TextClassificationList[],MATCH(Sudan_News12[[#This Row],[text_classification_arabic5]],TextClassificationList[text_classification_arabic],0),1)</f>
        <v>#N/A</v>
      </c>
    </row>
    <row r="498" spans="1:49" x14ac:dyDescent="0.2">
      <c r="A498">
        <v>1.4588746874764042E+18</v>
      </c>
      <c r="B498">
        <v>1.4588746874764042E+18</v>
      </c>
      <c r="C498" t="s">
        <v>2242</v>
      </c>
      <c r="D498" s="1">
        <v>44511</v>
      </c>
      <c r="E498" s="2">
        <v>0.88199074074074069</v>
      </c>
      <c r="F498">
        <v>200</v>
      </c>
      <c r="G498">
        <v>1889611729</v>
      </c>
      <c r="H498" t="s">
        <v>354</v>
      </c>
      <c r="I498" t="s">
        <v>355</v>
      </c>
      <c r="J498" t="s">
        <v>265</v>
      </c>
      <c r="K498" t="s">
        <v>2243</v>
      </c>
      <c r="L498" t="s">
        <v>266</v>
      </c>
      <c r="M498" t="s">
        <v>267</v>
      </c>
      <c r="N498" t="s">
        <v>267</v>
      </c>
      <c r="O498" t="s">
        <v>267</v>
      </c>
      <c r="P498">
        <v>1</v>
      </c>
      <c r="Q498">
        <v>0</v>
      </c>
      <c r="R498">
        <v>3</v>
      </c>
      <c r="S498" t="s">
        <v>282</v>
      </c>
      <c r="T498" t="s">
        <v>267</v>
      </c>
      <c r="U498" t="s">
        <v>2244</v>
      </c>
      <c r="V498" t="b">
        <v>0</v>
      </c>
      <c r="W498" t="s">
        <v>265</v>
      </c>
      <c r="X498">
        <v>0</v>
      </c>
      <c r="Y498" t="s">
        <v>265</v>
      </c>
      <c r="Z498" t="s">
        <v>265</v>
      </c>
      <c r="AA498" t="s">
        <v>265</v>
      </c>
      <c r="AB498" t="s">
        <v>265</v>
      </c>
      <c r="AC498" t="s">
        <v>265</v>
      </c>
      <c r="AD498" t="s">
        <v>265</v>
      </c>
      <c r="AE498" t="s">
        <v>265</v>
      </c>
      <c r="AF498" t="s">
        <v>267</v>
      </c>
      <c r="AG498" t="s">
        <v>265</v>
      </c>
      <c r="AH498" t="s">
        <v>265</v>
      </c>
      <c r="AI498" t="s">
        <v>265</v>
      </c>
      <c r="AJ498" t="s">
        <v>265</v>
      </c>
      <c r="AL498" t="str">
        <f>IF(Sudan_News12[[#This Row],[relevancy_classification_english]]="Relevant","مناسب",IF(Sudan_News12[[#This Row],[relevancy_classification_english]]="Relevant","عَرَضِيّ",""))</f>
        <v/>
      </c>
      <c r="AN498" t="str">
        <f>IF(Sudan_News12[[#This Row],[sentiment_analysis_english]]="Negative","سلبي",IF(Sudan_News12[[#This Row],[sentiment_analysis_english]]="Neutral","حيادي",IF(Sudan_News12[[#This Row],[sentiment_analysis_english]]="Positive","إيجابي","")))</f>
        <v/>
      </c>
      <c r="AO498" t="e">
        <f>INDEX(TextClassificationList[],MATCH(Sudan_News12[[#This Row],[text_classification_arabic]],TextClassificationList[text_classification_arabic],0),1)</f>
        <v>#N/A</v>
      </c>
      <c r="AQ498" t="e">
        <f>INDEX(TextClassificationList[],MATCH(Sudan_News12[[#This Row],[text_classification_arabic2]],TextClassificationList[text_classification_arabic],0),1)</f>
        <v>#N/A</v>
      </c>
      <c r="AS498" t="e">
        <f>INDEX(TextClassificationList[],MATCH(Sudan_News12[[#This Row],[text_classification_arabic3]],TextClassificationList[text_classification_arabic],0),1)</f>
        <v>#N/A</v>
      </c>
      <c r="AU498" t="e">
        <f>INDEX(TextClassificationList[],MATCH(Sudan_News12[[#This Row],[text_classification_arabic4]],TextClassificationList[text_classification_arabic],0),1)</f>
        <v>#N/A</v>
      </c>
      <c r="AW498" t="e">
        <f>INDEX(TextClassificationList[],MATCH(Sudan_News12[[#This Row],[text_classification_arabic5]],TextClassificationList[text_classification_arabic],0),1)</f>
        <v>#N/A</v>
      </c>
    </row>
    <row r="499" spans="1:49" x14ac:dyDescent="0.2">
      <c r="A499">
        <v>1.4588264596871414E+18</v>
      </c>
      <c r="B499">
        <v>1.4588264596871414E+18</v>
      </c>
      <c r="C499" t="s">
        <v>2245</v>
      </c>
      <c r="D499" s="1">
        <v>44511</v>
      </c>
      <c r="E499" s="2">
        <v>0.74891203703703701</v>
      </c>
      <c r="F499">
        <v>200</v>
      </c>
      <c r="G499">
        <v>1889611729</v>
      </c>
      <c r="H499" t="s">
        <v>354</v>
      </c>
      <c r="I499" t="s">
        <v>355</v>
      </c>
      <c r="J499" t="s">
        <v>265</v>
      </c>
      <c r="K499" t="s">
        <v>2246</v>
      </c>
      <c r="L499" t="s">
        <v>266</v>
      </c>
      <c r="M499" t="s">
        <v>267</v>
      </c>
      <c r="N499" t="s">
        <v>267</v>
      </c>
      <c r="O499" t="s">
        <v>267</v>
      </c>
      <c r="P499">
        <v>0</v>
      </c>
      <c r="Q499">
        <v>0</v>
      </c>
      <c r="R499">
        <v>0</v>
      </c>
      <c r="S499" t="s">
        <v>267</v>
      </c>
      <c r="T499" t="s">
        <v>267</v>
      </c>
      <c r="U499" t="s">
        <v>2247</v>
      </c>
      <c r="V499" t="b">
        <v>0</v>
      </c>
      <c r="W499" t="s">
        <v>265</v>
      </c>
      <c r="X499">
        <v>0</v>
      </c>
      <c r="Y499" t="s">
        <v>265</v>
      </c>
      <c r="Z499" t="s">
        <v>265</v>
      </c>
      <c r="AA499" t="s">
        <v>265</v>
      </c>
      <c r="AB499" t="s">
        <v>265</v>
      </c>
      <c r="AC499" t="s">
        <v>265</v>
      </c>
      <c r="AD499" t="s">
        <v>265</v>
      </c>
      <c r="AE499" t="s">
        <v>265</v>
      </c>
      <c r="AF499" t="s">
        <v>267</v>
      </c>
      <c r="AG499" t="s">
        <v>265</v>
      </c>
      <c r="AH499" t="s">
        <v>265</v>
      </c>
      <c r="AI499" t="s">
        <v>265</v>
      </c>
      <c r="AJ499" t="s">
        <v>265</v>
      </c>
      <c r="AL499" t="str">
        <f>IF(Sudan_News12[[#This Row],[relevancy_classification_english]]="Relevant","مناسب",IF(Sudan_News12[[#This Row],[relevancy_classification_english]]="Relevant","عَرَضِيّ",""))</f>
        <v/>
      </c>
      <c r="AN499" t="str">
        <f>IF(Sudan_News12[[#This Row],[sentiment_analysis_english]]="Negative","سلبي",IF(Sudan_News12[[#This Row],[sentiment_analysis_english]]="Neutral","حيادي",IF(Sudan_News12[[#This Row],[sentiment_analysis_english]]="Positive","إيجابي","")))</f>
        <v/>
      </c>
      <c r="AO499" t="e">
        <f>INDEX(TextClassificationList[],MATCH(Sudan_News12[[#This Row],[text_classification_arabic]],TextClassificationList[text_classification_arabic],0),1)</f>
        <v>#N/A</v>
      </c>
      <c r="AQ499" t="e">
        <f>INDEX(TextClassificationList[],MATCH(Sudan_News12[[#This Row],[text_classification_arabic2]],TextClassificationList[text_classification_arabic],0),1)</f>
        <v>#N/A</v>
      </c>
      <c r="AS499" t="e">
        <f>INDEX(TextClassificationList[],MATCH(Sudan_News12[[#This Row],[text_classification_arabic3]],TextClassificationList[text_classification_arabic],0),1)</f>
        <v>#N/A</v>
      </c>
      <c r="AU499" t="e">
        <f>INDEX(TextClassificationList[],MATCH(Sudan_News12[[#This Row],[text_classification_arabic4]],TextClassificationList[text_classification_arabic],0),1)</f>
        <v>#N/A</v>
      </c>
      <c r="AW499" t="e">
        <f>INDEX(TextClassificationList[],MATCH(Sudan_News12[[#This Row],[text_classification_arabic5]],TextClassificationList[text_classification_arabic],0),1)</f>
        <v>#N/A</v>
      </c>
    </row>
    <row r="500" spans="1:49" x14ac:dyDescent="0.2">
      <c r="A500">
        <v>1.4588259724935209E+18</v>
      </c>
      <c r="B500">
        <v>1.4588255999050588E+18</v>
      </c>
      <c r="C500" t="s">
        <v>2248</v>
      </c>
      <c r="D500" s="1">
        <v>44511</v>
      </c>
      <c r="E500" s="2">
        <v>0.7475694444444444</v>
      </c>
      <c r="F500">
        <v>200</v>
      </c>
      <c r="G500">
        <v>1889611729</v>
      </c>
      <c r="H500" t="s">
        <v>354</v>
      </c>
      <c r="I500" t="s">
        <v>355</v>
      </c>
      <c r="J500" t="s">
        <v>265</v>
      </c>
      <c r="K500" t="s">
        <v>2249</v>
      </c>
      <c r="L500" t="s">
        <v>266</v>
      </c>
      <c r="M500" t="s">
        <v>267</v>
      </c>
      <c r="N500" t="s">
        <v>267</v>
      </c>
      <c r="O500" t="s">
        <v>267</v>
      </c>
      <c r="P500">
        <v>1</v>
      </c>
      <c r="Q500">
        <v>2</v>
      </c>
      <c r="R500">
        <v>0</v>
      </c>
      <c r="S500" t="s">
        <v>267</v>
      </c>
      <c r="T500" t="s">
        <v>267</v>
      </c>
      <c r="U500" t="s">
        <v>2250</v>
      </c>
      <c r="V500" t="b">
        <v>0</v>
      </c>
      <c r="W500" t="s">
        <v>265</v>
      </c>
      <c r="X500">
        <v>0</v>
      </c>
      <c r="Y500" t="s">
        <v>265</v>
      </c>
      <c r="Z500" t="s">
        <v>265</v>
      </c>
      <c r="AA500" t="s">
        <v>265</v>
      </c>
      <c r="AB500" t="s">
        <v>265</v>
      </c>
      <c r="AC500" t="s">
        <v>265</v>
      </c>
      <c r="AD500" t="s">
        <v>265</v>
      </c>
      <c r="AE500" t="s">
        <v>265</v>
      </c>
      <c r="AF500" t="s">
        <v>267</v>
      </c>
      <c r="AG500" t="s">
        <v>265</v>
      </c>
      <c r="AH500" t="s">
        <v>265</v>
      </c>
      <c r="AI500" t="s">
        <v>265</v>
      </c>
      <c r="AJ500" t="s">
        <v>265</v>
      </c>
      <c r="AL500" t="str">
        <f>IF(Sudan_News12[[#This Row],[relevancy_classification_english]]="Relevant","مناسب",IF(Sudan_News12[[#This Row],[relevancy_classification_english]]="Relevant","عَرَضِيّ",""))</f>
        <v/>
      </c>
      <c r="AN500" t="str">
        <f>IF(Sudan_News12[[#This Row],[sentiment_analysis_english]]="Negative","سلبي",IF(Sudan_News12[[#This Row],[sentiment_analysis_english]]="Neutral","حيادي",IF(Sudan_News12[[#This Row],[sentiment_analysis_english]]="Positive","إيجابي","")))</f>
        <v/>
      </c>
      <c r="AO500" t="e">
        <f>INDEX(TextClassificationList[],MATCH(Sudan_News12[[#This Row],[text_classification_arabic]],TextClassificationList[text_classification_arabic],0),1)</f>
        <v>#N/A</v>
      </c>
      <c r="AQ500" t="e">
        <f>INDEX(TextClassificationList[],MATCH(Sudan_News12[[#This Row],[text_classification_arabic2]],TextClassificationList[text_classification_arabic],0),1)</f>
        <v>#N/A</v>
      </c>
      <c r="AS500" t="e">
        <f>INDEX(TextClassificationList[],MATCH(Sudan_News12[[#This Row],[text_classification_arabic3]],TextClassificationList[text_classification_arabic],0),1)</f>
        <v>#N/A</v>
      </c>
      <c r="AU500" t="e">
        <f>INDEX(TextClassificationList[],MATCH(Sudan_News12[[#This Row],[text_classification_arabic4]],TextClassificationList[text_classification_arabic],0),1)</f>
        <v>#N/A</v>
      </c>
      <c r="AW500" t="e">
        <f>INDEX(TextClassificationList[],MATCH(Sudan_News12[[#This Row],[text_classification_arabic5]],TextClassificationList[text_classification_arabic],0),1)</f>
        <v>#N/A</v>
      </c>
    </row>
    <row r="501" spans="1:49" x14ac:dyDescent="0.2">
      <c r="A501">
        <v>1.4588255999050588E+18</v>
      </c>
      <c r="B501">
        <v>1.4588255999050588E+18</v>
      </c>
      <c r="C501" t="s">
        <v>2251</v>
      </c>
      <c r="D501" s="1">
        <v>44511</v>
      </c>
      <c r="E501" s="2">
        <v>0.74653935185185183</v>
      </c>
      <c r="F501">
        <v>200</v>
      </c>
      <c r="G501">
        <v>1889611729</v>
      </c>
      <c r="H501" t="s">
        <v>354</v>
      </c>
      <c r="I501" t="s">
        <v>355</v>
      </c>
      <c r="J501" t="s">
        <v>265</v>
      </c>
      <c r="K501" t="s">
        <v>2252</v>
      </c>
      <c r="L501" t="s">
        <v>266</v>
      </c>
      <c r="M501" t="s">
        <v>267</v>
      </c>
      <c r="N501" t="s">
        <v>267</v>
      </c>
      <c r="O501" t="s">
        <v>267</v>
      </c>
      <c r="P501">
        <v>1</v>
      </c>
      <c r="Q501">
        <v>1</v>
      </c>
      <c r="R501">
        <v>1</v>
      </c>
      <c r="S501" t="s">
        <v>267</v>
      </c>
      <c r="T501" t="s">
        <v>267</v>
      </c>
      <c r="U501" t="s">
        <v>2253</v>
      </c>
      <c r="V501" t="b">
        <v>0</v>
      </c>
      <c r="W501" t="s">
        <v>265</v>
      </c>
      <c r="X501">
        <v>0</v>
      </c>
      <c r="Y501" t="s">
        <v>265</v>
      </c>
      <c r="Z501" t="s">
        <v>265</v>
      </c>
      <c r="AA501" t="s">
        <v>265</v>
      </c>
      <c r="AB501" t="s">
        <v>265</v>
      </c>
      <c r="AC501" t="s">
        <v>265</v>
      </c>
      <c r="AD501" t="s">
        <v>265</v>
      </c>
      <c r="AE501" t="s">
        <v>265</v>
      </c>
      <c r="AF501" t="s">
        <v>267</v>
      </c>
      <c r="AG501" t="s">
        <v>265</v>
      </c>
      <c r="AH501" t="s">
        <v>265</v>
      </c>
      <c r="AI501" t="s">
        <v>265</v>
      </c>
      <c r="AJ501" t="s">
        <v>265</v>
      </c>
      <c r="AL501" t="str">
        <f>IF(Sudan_News12[[#This Row],[relevancy_classification_english]]="Relevant","مناسب",IF(Sudan_News12[[#This Row],[relevancy_classification_english]]="Relevant","عَرَضِيّ",""))</f>
        <v/>
      </c>
      <c r="AN501" t="str">
        <f>IF(Sudan_News12[[#This Row],[sentiment_analysis_english]]="Negative","سلبي",IF(Sudan_News12[[#This Row],[sentiment_analysis_english]]="Neutral","حيادي",IF(Sudan_News12[[#This Row],[sentiment_analysis_english]]="Positive","إيجابي","")))</f>
        <v/>
      </c>
      <c r="AO501" t="e">
        <f>INDEX(TextClassificationList[],MATCH(Sudan_News12[[#This Row],[text_classification_arabic]],TextClassificationList[text_classification_arabic],0),1)</f>
        <v>#N/A</v>
      </c>
      <c r="AQ501" t="e">
        <f>INDEX(TextClassificationList[],MATCH(Sudan_News12[[#This Row],[text_classification_arabic2]],TextClassificationList[text_classification_arabic],0),1)</f>
        <v>#N/A</v>
      </c>
      <c r="AS501" t="e">
        <f>INDEX(TextClassificationList[],MATCH(Sudan_News12[[#This Row],[text_classification_arabic3]],TextClassificationList[text_classification_arabic],0),1)</f>
        <v>#N/A</v>
      </c>
      <c r="AU501" t="e">
        <f>INDEX(TextClassificationList[],MATCH(Sudan_News12[[#This Row],[text_classification_arabic4]],TextClassificationList[text_classification_arabic],0),1)</f>
        <v>#N/A</v>
      </c>
      <c r="AW501" t="e">
        <f>INDEX(TextClassificationList[],MATCH(Sudan_News12[[#This Row],[text_classification_arabic5]],TextClassificationList[text_classification_arabic],0),1)</f>
        <v>#N/A</v>
      </c>
    </row>
    <row r="502" spans="1:49" x14ac:dyDescent="0.2">
      <c r="A502">
        <v>1.4587718986875331E+18</v>
      </c>
      <c r="B502">
        <v>1.4587718986875331E+18</v>
      </c>
      <c r="C502" t="s">
        <v>2254</v>
      </c>
      <c r="D502" s="1">
        <v>44511</v>
      </c>
      <c r="E502" s="2">
        <v>0.59834490740740742</v>
      </c>
      <c r="F502">
        <v>200</v>
      </c>
      <c r="G502">
        <v>1889611729</v>
      </c>
      <c r="H502" t="s">
        <v>354</v>
      </c>
      <c r="I502" t="s">
        <v>355</v>
      </c>
      <c r="J502" t="s">
        <v>265</v>
      </c>
      <c r="K502" t="s">
        <v>2255</v>
      </c>
      <c r="L502" t="s">
        <v>273</v>
      </c>
      <c r="M502" t="s">
        <v>267</v>
      </c>
      <c r="N502" t="s">
        <v>2256</v>
      </c>
      <c r="O502" t="s">
        <v>267</v>
      </c>
      <c r="P502">
        <v>0</v>
      </c>
      <c r="Q502">
        <v>0</v>
      </c>
      <c r="R502">
        <v>0</v>
      </c>
      <c r="S502" t="s">
        <v>267</v>
      </c>
      <c r="T502" t="s">
        <v>267</v>
      </c>
      <c r="U502" t="s">
        <v>2257</v>
      </c>
      <c r="V502" t="b">
        <v>0</v>
      </c>
      <c r="W502" t="s">
        <v>265</v>
      </c>
      <c r="X502">
        <v>0</v>
      </c>
      <c r="Y502" t="s">
        <v>265</v>
      </c>
      <c r="Z502" t="s">
        <v>265</v>
      </c>
      <c r="AA502" t="s">
        <v>265</v>
      </c>
      <c r="AB502" t="s">
        <v>265</v>
      </c>
      <c r="AC502" t="s">
        <v>265</v>
      </c>
      <c r="AD502" t="s">
        <v>265</v>
      </c>
      <c r="AE502" t="s">
        <v>265</v>
      </c>
      <c r="AF502" t="s">
        <v>267</v>
      </c>
      <c r="AG502" t="s">
        <v>265</v>
      </c>
      <c r="AH502" t="s">
        <v>265</v>
      </c>
      <c r="AI502" t="s">
        <v>265</v>
      </c>
      <c r="AJ502" t="s">
        <v>265</v>
      </c>
      <c r="AL502" t="str">
        <f>IF(Sudan_News12[[#This Row],[relevancy_classification_english]]="Relevant","مناسب",IF(Sudan_News12[[#This Row],[relevancy_classification_english]]="Relevant","عَرَضِيّ",""))</f>
        <v/>
      </c>
      <c r="AN502" t="str">
        <f>IF(Sudan_News12[[#This Row],[sentiment_analysis_english]]="Negative","سلبي",IF(Sudan_News12[[#This Row],[sentiment_analysis_english]]="Neutral","حيادي",IF(Sudan_News12[[#This Row],[sentiment_analysis_english]]="Positive","إيجابي","")))</f>
        <v/>
      </c>
      <c r="AO502" t="e">
        <f>INDEX(TextClassificationList[],MATCH(Sudan_News12[[#This Row],[text_classification_arabic]],TextClassificationList[text_classification_arabic],0),1)</f>
        <v>#N/A</v>
      </c>
      <c r="AQ502" t="e">
        <f>INDEX(TextClassificationList[],MATCH(Sudan_News12[[#This Row],[text_classification_arabic2]],TextClassificationList[text_classification_arabic],0),1)</f>
        <v>#N/A</v>
      </c>
      <c r="AS502" t="e">
        <f>INDEX(TextClassificationList[],MATCH(Sudan_News12[[#This Row],[text_classification_arabic3]],TextClassificationList[text_classification_arabic],0),1)</f>
        <v>#N/A</v>
      </c>
      <c r="AU502" t="e">
        <f>INDEX(TextClassificationList[],MATCH(Sudan_News12[[#This Row],[text_classification_arabic4]],TextClassificationList[text_classification_arabic],0),1)</f>
        <v>#N/A</v>
      </c>
      <c r="AW502" t="e">
        <f>INDEX(TextClassificationList[],MATCH(Sudan_News12[[#This Row],[text_classification_arabic5]],TextClassificationList[text_classification_arabic],0),1)</f>
        <v>#N/A</v>
      </c>
    </row>
    <row r="503" spans="1:49" x14ac:dyDescent="0.2">
      <c r="A503">
        <v>1.458160396091732E+18</v>
      </c>
      <c r="B503">
        <v>1.458160396091732E+18</v>
      </c>
      <c r="C503" t="s">
        <v>2258</v>
      </c>
      <c r="D503" s="1">
        <v>44509</v>
      </c>
      <c r="E503" s="2">
        <v>0.91092592592592592</v>
      </c>
      <c r="F503">
        <v>200</v>
      </c>
      <c r="G503">
        <v>1889611729</v>
      </c>
      <c r="H503" t="s">
        <v>354</v>
      </c>
      <c r="I503" t="s">
        <v>355</v>
      </c>
      <c r="J503" t="s">
        <v>265</v>
      </c>
      <c r="K503" t="s">
        <v>2259</v>
      </c>
      <c r="L503" t="s">
        <v>266</v>
      </c>
      <c r="M503" t="s">
        <v>267</v>
      </c>
      <c r="N503" t="s">
        <v>267</v>
      </c>
      <c r="O503" t="s">
        <v>267</v>
      </c>
      <c r="P503">
        <v>1</v>
      </c>
      <c r="Q503">
        <v>1</v>
      </c>
      <c r="R503">
        <v>6</v>
      </c>
      <c r="S503" t="s">
        <v>2260</v>
      </c>
      <c r="T503" t="s">
        <v>267</v>
      </c>
      <c r="U503" t="s">
        <v>2261</v>
      </c>
      <c r="V503" t="b">
        <v>0</v>
      </c>
      <c r="W503" t="s">
        <v>265</v>
      </c>
      <c r="X503">
        <v>0</v>
      </c>
      <c r="Y503" t="s">
        <v>265</v>
      </c>
      <c r="Z503" t="s">
        <v>265</v>
      </c>
      <c r="AA503" t="s">
        <v>265</v>
      </c>
      <c r="AB503" t="s">
        <v>265</v>
      </c>
      <c r="AC503" t="s">
        <v>265</v>
      </c>
      <c r="AD503" t="s">
        <v>265</v>
      </c>
      <c r="AE503" t="s">
        <v>265</v>
      </c>
      <c r="AF503" t="s">
        <v>267</v>
      </c>
      <c r="AG503" t="s">
        <v>265</v>
      </c>
      <c r="AH503" t="s">
        <v>265</v>
      </c>
      <c r="AI503" t="s">
        <v>265</v>
      </c>
      <c r="AJ503" t="s">
        <v>265</v>
      </c>
      <c r="AL503" t="str">
        <f>IF(Sudan_News12[[#This Row],[relevancy_classification_english]]="Relevant","مناسب",IF(Sudan_News12[[#This Row],[relevancy_classification_english]]="Relevant","عَرَضِيّ",""))</f>
        <v/>
      </c>
      <c r="AN503" t="str">
        <f>IF(Sudan_News12[[#This Row],[sentiment_analysis_english]]="Negative","سلبي",IF(Sudan_News12[[#This Row],[sentiment_analysis_english]]="Neutral","حيادي",IF(Sudan_News12[[#This Row],[sentiment_analysis_english]]="Positive","إيجابي","")))</f>
        <v/>
      </c>
      <c r="AO503" t="e">
        <f>INDEX(TextClassificationList[],MATCH(Sudan_News12[[#This Row],[text_classification_arabic]],TextClassificationList[text_classification_arabic],0),1)</f>
        <v>#N/A</v>
      </c>
      <c r="AQ503" t="e">
        <f>INDEX(TextClassificationList[],MATCH(Sudan_News12[[#This Row],[text_classification_arabic2]],TextClassificationList[text_classification_arabic],0),1)</f>
        <v>#N/A</v>
      </c>
      <c r="AS503" t="e">
        <f>INDEX(TextClassificationList[],MATCH(Sudan_News12[[#This Row],[text_classification_arabic3]],TextClassificationList[text_classification_arabic],0),1)</f>
        <v>#N/A</v>
      </c>
      <c r="AU503" t="e">
        <f>INDEX(TextClassificationList[],MATCH(Sudan_News12[[#This Row],[text_classification_arabic4]],TextClassificationList[text_classification_arabic],0),1)</f>
        <v>#N/A</v>
      </c>
      <c r="AW503" t="e">
        <f>INDEX(TextClassificationList[],MATCH(Sudan_News12[[#This Row],[text_classification_arabic5]],TextClassificationList[text_classification_arabic],0),1)</f>
        <v>#N/A</v>
      </c>
    </row>
    <row r="504" spans="1:49" x14ac:dyDescent="0.2">
      <c r="A504">
        <v>1.4581111849687613E+18</v>
      </c>
      <c r="B504">
        <v>1.4581111849687613E+18</v>
      </c>
      <c r="C504" t="s">
        <v>2262</v>
      </c>
      <c r="D504" s="1">
        <v>44509</v>
      </c>
      <c r="E504" s="2">
        <v>0.77512731481481478</v>
      </c>
      <c r="F504">
        <v>200</v>
      </c>
      <c r="G504">
        <v>1889611729</v>
      </c>
      <c r="H504" t="s">
        <v>354</v>
      </c>
      <c r="I504" t="s">
        <v>355</v>
      </c>
      <c r="J504" t="s">
        <v>265</v>
      </c>
      <c r="K504" t="s">
        <v>2263</v>
      </c>
      <c r="L504" t="s">
        <v>273</v>
      </c>
      <c r="M504" t="s">
        <v>267</v>
      </c>
      <c r="N504" t="s">
        <v>2264</v>
      </c>
      <c r="O504" t="s">
        <v>267</v>
      </c>
      <c r="P504">
        <v>0</v>
      </c>
      <c r="Q504">
        <v>0</v>
      </c>
      <c r="R504">
        <v>1</v>
      </c>
      <c r="S504" t="s">
        <v>267</v>
      </c>
      <c r="T504" t="s">
        <v>267</v>
      </c>
      <c r="U504" t="s">
        <v>2265</v>
      </c>
      <c r="V504" t="b">
        <v>0</v>
      </c>
      <c r="W504" t="s">
        <v>265</v>
      </c>
      <c r="X504">
        <v>0</v>
      </c>
      <c r="Y504" t="s">
        <v>265</v>
      </c>
      <c r="Z504" t="s">
        <v>265</v>
      </c>
      <c r="AA504" t="s">
        <v>265</v>
      </c>
      <c r="AB504" t="s">
        <v>265</v>
      </c>
      <c r="AC504" t="s">
        <v>265</v>
      </c>
      <c r="AD504" t="s">
        <v>265</v>
      </c>
      <c r="AE504" t="s">
        <v>265</v>
      </c>
      <c r="AF504" t="s">
        <v>267</v>
      </c>
      <c r="AG504" t="s">
        <v>265</v>
      </c>
      <c r="AH504" t="s">
        <v>265</v>
      </c>
      <c r="AI504" t="s">
        <v>265</v>
      </c>
      <c r="AJ504" t="s">
        <v>265</v>
      </c>
      <c r="AL504" t="str">
        <f>IF(Sudan_News12[[#This Row],[relevancy_classification_english]]="Relevant","مناسب",IF(Sudan_News12[[#This Row],[relevancy_classification_english]]="Relevant","عَرَضِيّ",""))</f>
        <v/>
      </c>
      <c r="AN504" t="str">
        <f>IF(Sudan_News12[[#This Row],[sentiment_analysis_english]]="Negative","سلبي",IF(Sudan_News12[[#This Row],[sentiment_analysis_english]]="Neutral","حيادي",IF(Sudan_News12[[#This Row],[sentiment_analysis_english]]="Positive","إيجابي","")))</f>
        <v/>
      </c>
      <c r="AO504" t="e">
        <f>INDEX(TextClassificationList[],MATCH(Sudan_News12[[#This Row],[text_classification_arabic]],TextClassificationList[text_classification_arabic],0),1)</f>
        <v>#N/A</v>
      </c>
      <c r="AQ504" t="e">
        <f>INDEX(TextClassificationList[],MATCH(Sudan_News12[[#This Row],[text_classification_arabic2]],TextClassificationList[text_classification_arabic],0),1)</f>
        <v>#N/A</v>
      </c>
      <c r="AS504" t="e">
        <f>INDEX(TextClassificationList[],MATCH(Sudan_News12[[#This Row],[text_classification_arabic3]],TextClassificationList[text_classification_arabic],0),1)</f>
        <v>#N/A</v>
      </c>
      <c r="AU504" t="e">
        <f>INDEX(TextClassificationList[],MATCH(Sudan_News12[[#This Row],[text_classification_arabic4]],TextClassificationList[text_classification_arabic],0),1)</f>
        <v>#N/A</v>
      </c>
      <c r="AW504" t="e">
        <f>INDEX(TextClassificationList[],MATCH(Sudan_News12[[#This Row],[text_classification_arabic5]],TextClassificationList[text_classification_arabic],0),1)</f>
        <v>#N/A</v>
      </c>
    </row>
    <row r="505" spans="1:49" x14ac:dyDescent="0.2">
      <c r="A505">
        <v>1.4580769352218829E+18</v>
      </c>
      <c r="B505">
        <v>1.4580769352218829E+18</v>
      </c>
      <c r="C505" t="s">
        <v>2266</v>
      </c>
      <c r="D505" s="1">
        <v>44509</v>
      </c>
      <c r="E505" s="2">
        <v>0.68061342592592589</v>
      </c>
      <c r="F505">
        <v>200</v>
      </c>
      <c r="G505">
        <v>1889611729</v>
      </c>
      <c r="H505" t="s">
        <v>354</v>
      </c>
      <c r="I505" t="s">
        <v>355</v>
      </c>
      <c r="J505" t="s">
        <v>265</v>
      </c>
      <c r="K505" t="s">
        <v>2267</v>
      </c>
      <c r="L505" t="s">
        <v>273</v>
      </c>
      <c r="M505" t="s">
        <v>267</v>
      </c>
      <c r="N505" t="s">
        <v>2268</v>
      </c>
      <c r="O505" t="s">
        <v>267</v>
      </c>
      <c r="P505">
        <v>0</v>
      </c>
      <c r="Q505">
        <v>0</v>
      </c>
      <c r="R505">
        <v>1</v>
      </c>
      <c r="S505" t="s">
        <v>267</v>
      </c>
      <c r="T505" t="s">
        <v>267</v>
      </c>
      <c r="U505" t="s">
        <v>2269</v>
      </c>
      <c r="V505" t="b">
        <v>0</v>
      </c>
      <c r="W505" t="s">
        <v>265</v>
      </c>
      <c r="X505">
        <v>0</v>
      </c>
      <c r="Y505" t="s">
        <v>265</v>
      </c>
      <c r="Z505" t="s">
        <v>265</v>
      </c>
      <c r="AA505" t="s">
        <v>265</v>
      </c>
      <c r="AB505" t="s">
        <v>265</v>
      </c>
      <c r="AC505" t="s">
        <v>265</v>
      </c>
      <c r="AD505" t="s">
        <v>265</v>
      </c>
      <c r="AE505" t="s">
        <v>265</v>
      </c>
      <c r="AF505" t="s">
        <v>267</v>
      </c>
      <c r="AG505" t="s">
        <v>265</v>
      </c>
      <c r="AH505" t="s">
        <v>265</v>
      </c>
      <c r="AI505" t="s">
        <v>265</v>
      </c>
      <c r="AJ505" t="s">
        <v>265</v>
      </c>
      <c r="AL505" t="str">
        <f>IF(Sudan_News12[[#This Row],[relevancy_classification_english]]="Relevant","مناسب",IF(Sudan_News12[[#This Row],[relevancy_classification_english]]="Relevant","عَرَضِيّ",""))</f>
        <v/>
      </c>
      <c r="AN505" t="str">
        <f>IF(Sudan_News12[[#This Row],[sentiment_analysis_english]]="Negative","سلبي",IF(Sudan_News12[[#This Row],[sentiment_analysis_english]]="Neutral","حيادي",IF(Sudan_News12[[#This Row],[sentiment_analysis_english]]="Positive","إيجابي","")))</f>
        <v/>
      </c>
      <c r="AO505" t="e">
        <f>INDEX(TextClassificationList[],MATCH(Sudan_News12[[#This Row],[text_classification_arabic]],TextClassificationList[text_classification_arabic],0),1)</f>
        <v>#N/A</v>
      </c>
      <c r="AQ505" t="e">
        <f>INDEX(TextClassificationList[],MATCH(Sudan_News12[[#This Row],[text_classification_arabic2]],TextClassificationList[text_classification_arabic],0),1)</f>
        <v>#N/A</v>
      </c>
      <c r="AS505" t="e">
        <f>INDEX(TextClassificationList[],MATCH(Sudan_News12[[#This Row],[text_classification_arabic3]],TextClassificationList[text_classification_arabic],0),1)</f>
        <v>#N/A</v>
      </c>
      <c r="AU505" t="e">
        <f>INDEX(TextClassificationList[],MATCH(Sudan_News12[[#This Row],[text_classification_arabic4]],TextClassificationList[text_classification_arabic],0),1)</f>
        <v>#N/A</v>
      </c>
      <c r="AW505" t="e">
        <f>INDEX(TextClassificationList[],MATCH(Sudan_News12[[#This Row],[text_classification_arabic5]],TextClassificationList[text_classification_arabic],0),1)</f>
        <v>#N/A</v>
      </c>
    </row>
    <row r="506" spans="1:49" x14ac:dyDescent="0.2">
      <c r="A506">
        <v>1.4580664435814605E+18</v>
      </c>
      <c r="B506">
        <v>1.4580664435814605E+18</v>
      </c>
      <c r="C506" t="s">
        <v>2270</v>
      </c>
      <c r="D506" s="1">
        <v>44509</v>
      </c>
      <c r="E506" s="2">
        <v>0.65166666666666662</v>
      </c>
      <c r="F506">
        <v>200</v>
      </c>
      <c r="G506">
        <v>1889611729</v>
      </c>
      <c r="H506" t="s">
        <v>354</v>
      </c>
      <c r="I506" t="s">
        <v>355</v>
      </c>
      <c r="J506" t="s">
        <v>265</v>
      </c>
      <c r="K506" t="s">
        <v>2271</v>
      </c>
      <c r="L506" t="s">
        <v>266</v>
      </c>
      <c r="M506" t="s">
        <v>267</v>
      </c>
      <c r="N506" t="s">
        <v>267</v>
      </c>
      <c r="O506" t="s">
        <v>267</v>
      </c>
      <c r="P506">
        <v>0</v>
      </c>
      <c r="Q506">
        <v>0</v>
      </c>
      <c r="R506">
        <v>0</v>
      </c>
      <c r="S506" t="s">
        <v>267</v>
      </c>
      <c r="T506" t="s">
        <v>267</v>
      </c>
      <c r="U506" t="s">
        <v>2272</v>
      </c>
      <c r="V506" t="b">
        <v>0</v>
      </c>
      <c r="W506" t="s">
        <v>265</v>
      </c>
      <c r="X506">
        <v>0</v>
      </c>
      <c r="Y506" t="s">
        <v>265</v>
      </c>
      <c r="Z506" t="s">
        <v>265</v>
      </c>
      <c r="AA506" t="s">
        <v>265</v>
      </c>
      <c r="AB506" t="s">
        <v>265</v>
      </c>
      <c r="AC506" t="s">
        <v>265</v>
      </c>
      <c r="AD506" t="s">
        <v>265</v>
      </c>
      <c r="AE506" t="s">
        <v>265</v>
      </c>
      <c r="AF506" t="s">
        <v>267</v>
      </c>
      <c r="AG506" t="s">
        <v>265</v>
      </c>
      <c r="AH506" t="s">
        <v>265</v>
      </c>
      <c r="AI506" t="s">
        <v>265</v>
      </c>
      <c r="AJ506" t="s">
        <v>265</v>
      </c>
      <c r="AL506" t="str">
        <f>IF(Sudan_News12[[#This Row],[relevancy_classification_english]]="Relevant","مناسب",IF(Sudan_News12[[#This Row],[relevancy_classification_english]]="Relevant","عَرَضِيّ",""))</f>
        <v/>
      </c>
      <c r="AN506" t="str">
        <f>IF(Sudan_News12[[#This Row],[sentiment_analysis_english]]="Negative","سلبي",IF(Sudan_News12[[#This Row],[sentiment_analysis_english]]="Neutral","حيادي",IF(Sudan_News12[[#This Row],[sentiment_analysis_english]]="Positive","إيجابي","")))</f>
        <v/>
      </c>
      <c r="AO506" t="e">
        <f>INDEX(TextClassificationList[],MATCH(Sudan_News12[[#This Row],[text_classification_arabic]],TextClassificationList[text_classification_arabic],0),1)</f>
        <v>#N/A</v>
      </c>
      <c r="AQ506" t="e">
        <f>INDEX(TextClassificationList[],MATCH(Sudan_News12[[#This Row],[text_classification_arabic2]],TextClassificationList[text_classification_arabic],0),1)</f>
        <v>#N/A</v>
      </c>
      <c r="AS506" t="e">
        <f>INDEX(TextClassificationList[],MATCH(Sudan_News12[[#This Row],[text_classification_arabic3]],TextClassificationList[text_classification_arabic],0),1)</f>
        <v>#N/A</v>
      </c>
      <c r="AU506" t="e">
        <f>INDEX(TextClassificationList[],MATCH(Sudan_News12[[#This Row],[text_classification_arabic4]],TextClassificationList[text_classification_arabic],0),1)</f>
        <v>#N/A</v>
      </c>
      <c r="AW506" t="e">
        <f>INDEX(TextClassificationList[],MATCH(Sudan_News12[[#This Row],[text_classification_arabic5]],TextClassificationList[text_classification_arabic],0),1)</f>
        <v>#N/A</v>
      </c>
    </row>
    <row r="507" spans="1:49" x14ac:dyDescent="0.2">
      <c r="A507">
        <v>1.4577310032676577E+18</v>
      </c>
      <c r="B507">
        <v>1.4577310032676577E+18</v>
      </c>
      <c r="C507" t="s">
        <v>2273</v>
      </c>
      <c r="D507" s="1">
        <v>44508</v>
      </c>
      <c r="E507" s="2">
        <v>0.72603009259259255</v>
      </c>
      <c r="F507">
        <v>200</v>
      </c>
      <c r="G507">
        <v>1889611729</v>
      </c>
      <c r="H507" t="s">
        <v>354</v>
      </c>
      <c r="I507" t="s">
        <v>355</v>
      </c>
      <c r="J507" t="s">
        <v>265</v>
      </c>
      <c r="K507" t="s">
        <v>2274</v>
      </c>
      <c r="L507" t="s">
        <v>273</v>
      </c>
      <c r="M507" t="s">
        <v>267</v>
      </c>
      <c r="N507" t="s">
        <v>2275</v>
      </c>
      <c r="O507" t="s">
        <v>267</v>
      </c>
      <c r="P507">
        <v>1</v>
      </c>
      <c r="Q507">
        <v>0</v>
      </c>
      <c r="R507">
        <v>1</v>
      </c>
      <c r="S507" t="s">
        <v>267</v>
      </c>
      <c r="T507" t="s">
        <v>267</v>
      </c>
      <c r="U507" t="s">
        <v>2276</v>
      </c>
      <c r="V507" t="b">
        <v>0</v>
      </c>
      <c r="W507" t="s">
        <v>265</v>
      </c>
      <c r="X507">
        <v>0</v>
      </c>
      <c r="Y507" t="s">
        <v>265</v>
      </c>
      <c r="Z507" t="s">
        <v>265</v>
      </c>
      <c r="AA507" t="s">
        <v>265</v>
      </c>
      <c r="AB507" t="s">
        <v>265</v>
      </c>
      <c r="AC507" t="s">
        <v>265</v>
      </c>
      <c r="AD507" t="s">
        <v>265</v>
      </c>
      <c r="AE507" t="s">
        <v>265</v>
      </c>
      <c r="AF507" t="s">
        <v>267</v>
      </c>
      <c r="AG507" t="s">
        <v>265</v>
      </c>
      <c r="AH507" t="s">
        <v>265</v>
      </c>
      <c r="AI507" t="s">
        <v>265</v>
      </c>
      <c r="AJ507" t="s">
        <v>265</v>
      </c>
      <c r="AL507" t="str">
        <f>IF(Sudan_News12[[#This Row],[relevancy_classification_english]]="Relevant","مناسب",IF(Sudan_News12[[#This Row],[relevancy_classification_english]]="Relevant","عَرَضِيّ",""))</f>
        <v/>
      </c>
      <c r="AN507" t="str">
        <f>IF(Sudan_News12[[#This Row],[sentiment_analysis_english]]="Negative","سلبي",IF(Sudan_News12[[#This Row],[sentiment_analysis_english]]="Neutral","حيادي",IF(Sudan_News12[[#This Row],[sentiment_analysis_english]]="Positive","إيجابي","")))</f>
        <v/>
      </c>
      <c r="AO507" t="e">
        <f>INDEX(TextClassificationList[],MATCH(Sudan_News12[[#This Row],[text_classification_arabic]],TextClassificationList[text_classification_arabic],0),1)</f>
        <v>#N/A</v>
      </c>
      <c r="AQ507" t="e">
        <f>INDEX(TextClassificationList[],MATCH(Sudan_News12[[#This Row],[text_classification_arabic2]],TextClassificationList[text_classification_arabic],0),1)</f>
        <v>#N/A</v>
      </c>
      <c r="AS507" t="e">
        <f>INDEX(TextClassificationList[],MATCH(Sudan_News12[[#This Row],[text_classification_arabic3]],TextClassificationList[text_classification_arabic],0),1)</f>
        <v>#N/A</v>
      </c>
      <c r="AU507" t="e">
        <f>INDEX(TextClassificationList[],MATCH(Sudan_News12[[#This Row],[text_classification_arabic4]],TextClassificationList[text_classification_arabic],0),1)</f>
        <v>#N/A</v>
      </c>
      <c r="AW507" t="e">
        <f>INDEX(TextClassificationList[],MATCH(Sudan_News12[[#This Row],[text_classification_arabic5]],TextClassificationList[text_classification_arabic],0),1)</f>
        <v>#N/A</v>
      </c>
    </row>
    <row r="508" spans="1:49" x14ac:dyDescent="0.2">
      <c r="A508">
        <v>1.457356599400489E+18</v>
      </c>
      <c r="B508">
        <v>1.457356599400489E+18</v>
      </c>
      <c r="C508" t="s">
        <v>2277</v>
      </c>
      <c r="D508" s="1">
        <v>44507</v>
      </c>
      <c r="E508" s="2">
        <v>0.69287037037037036</v>
      </c>
      <c r="F508">
        <v>200</v>
      </c>
      <c r="G508">
        <v>1889611729</v>
      </c>
      <c r="H508" t="s">
        <v>354</v>
      </c>
      <c r="I508" t="s">
        <v>355</v>
      </c>
      <c r="J508" t="s">
        <v>265</v>
      </c>
      <c r="K508" t="s">
        <v>2278</v>
      </c>
      <c r="L508" t="s">
        <v>266</v>
      </c>
      <c r="M508" t="s">
        <v>267</v>
      </c>
      <c r="N508" t="s">
        <v>267</v>
      </c>
      <c r="O508" t="s">
        <v>267</v>
      </c>
      <c r="P508">
        <v>0</v>
      </c>
      <c r="Q508">
        <v>0</v>
      </c>
      <c r="R508">
        <v>2</v>
      </c>
      <c r="S508" t="s">
        <v>267</v>
      </c>
      <c r="T508" t="s">
        <v>267</v>
      </c>
      <c r="U508" t="s">
        <v>2279</v>
      </c>
      <c r="V508" t="b">
        <v>0</v>
      </c>
      <c r="W508" t="s">
        <v>265</v>
      </c>
      <c r="X508">
        <v>0</v>
      </c>
      <c r="Y508" t="s">
        <v>265</v>
      </c>
      <c r="Z508" t="s">
        <v>265</v>
      </c>
      <c r="AA508" t="s">
        <v>265</v>
      </c>
      <c r="AB508" t="s">
        <v>265</v>
      </c>
      <c r="AC508" t="s">
        <v>265</v>
      </c>
      <c r="AD508" t="s">
        <v>265</v>
      </c>
      <c r="AE508" t="s">
        <v>265</v>
      </c>
      <c r="AF508" t="s">
        <v>267</v>
      </c>
      <c r="AG508" t="s">
        <v>265</v>
      </c>
      <c r="AH508" t="s">
        <v>265</v>
      </c>
      <c r="AI508" t="s">
        <v>265</v>
      </c>
      <c r="AJ508" t="s">
        <v>265</v>
      </c>
      <c r="AL508" t="str">
        <f>IF(Sudan_News12[[#This Row],[relevancy_classification_english]]="Relevant","مناسب",IF(Sudan_News12[[#This Row],[relevancy_classification_english]]="Relevant","عَرَضِيّ",""))</f>
        <v/>
      </c>
      <c r="AN508" t="str">
        <f>IF(Sudan_News12[[#This Row],[sentiment_analysis_english]]="Negative","سلبي",IF(Sudan_News12[[#This Row],[sentiment_analysis_english]]="Neutral","حيادي",IF(Sudan_News12[[#This Row],[sentiment_analysis_english]]="Positive","إيجابي","")))</f>
        <v/>
      </c>
      <c r="AO508" t="e">
        <f>INDEX(TextClassificationList[],MATCH(Sudan_News12[[#This Row],[text_classification_arabic]],TextClassificationList[text_classification_arabic],0),1)</f>
        <v>#N/A</v>
      </c>
      <c r="AQ508" t="e">
        <f>INDEX(TextClassificationList[],MATCH(Sudan_News12[[#This Row],[text_classification_arabic2]],TextClassificationList[text_classification_arabic],0),1)</f>
        <v>#N/A</v>
      </c>
      <c r="AS508" t="e">
        <f>INDEX(TextClassificationList[],MATCH(Sudan_News12[[#This Row],[text_classification_arabic3]],TextClassificationList[text_classification_arabic],0),1)</f>
        <v>#N/A</v>
      </c>
      <c r="AU508" t="e">
        <f>INDEX(TextClassificationList[],MATCH(Sudan_News12[[#This Row],[text_classification_arabic4]],TextClassificationList[text_classification_arabic],0),1)</f>
        <v>#N/A</v>
      </c>
      <c r="AW508" t="e">
        <f>INDEX(TextClassificationList[],MATCH(Sudan_News12[[#This Row],[text_classification_arabic5]],TextClassificationList[text_classification_arabic],0),1)</f>
        <v>#N/A</v>
      </c>
    </row>
    <row r="509" spans="1:49" x14ac:dyDescent="0.2">
      <c r="A509">
        <v>1.4570423770975519E+18</v>
      </c>
      <c r="B509">
        <v>1.4570423770975519E+18</v>
      </c>
      <c r="C509" t="s">
        <v>2280</v>
      </c>
      <c r="D509" s="1">
        <v>44506</v>
      </c>
      <c r="E509" s="2">
        <v>0.825775462962963</v>
      </c>
      <c r="F509">
        <v>200</v>
      </c>
      <c r="G509">
        <v>1889611729</v>
      </c>
      <c r="H509" t="s">
        <v>354</v>
      </c>
      <c r="I509" t="s">
        <v>355</v>
      </c>
      <c r="J509" t="s">
        <v>265</v>
      </c>
      <c r="K509" t="s">
        <v>2281</v>
      </c>
      <c r="L509" t="s">
        <v>266</v>
      </c>
      <c r="M509" t="s">
        <v>267</v>
      </c>
      <c r="N509" t="s">
        <v>267</v>
      </c>
      <c r="O509" t="s">
        <v>267</v>
      </c>
      <c r="P509">
        <v>1</v>
      </c>
      <c r="Q509">
        <v>0</v>
      </c>
      <c r="R509">
        <v>3</v>
      </c>
      <c r="S509" t="s">
        <v>267</v>
      </c>
      <c r="T509" t="s">
        <v>267</v>
      </c>
      <c r="U509" t="s">
        <v>2282</v>
      </c>
      <c r="V509" t="b">
        <v>0</v>
      </c>
      <c r="W509" t="s">
        <v>265</v>
      </c>
      <c r="X509">
        <v>0</v>
      </c>
      <c r="Y509" t="s">
        <v>265</v>
      </c>
      <c r="Z509" t="s">
        <v>265</v>
      </c>
      <c r="AA509" t="s">
        <v>265</v>
      </c>
      <c r="AB509" t="s">
        <v>265</v>
      </c>
      <c r="AC509" t="s">
        <v>265</v>
      </c>
      <c r="AD509" t="s">
        <v>265</v>
      </c>
      <c r="AE509" t="s">
        <v>265</v>
      </c>
      <c r="AF509" t="s">
        <v>267</v>
      </c>
      <c r="AG509" t="s">
        <v>265</v>
      </c>
      <c r="AH509" t="s">
        <v>265</v>
      </c>
      <c r="AI509" t="s">
        <v>265</v>
      </c>
      <c r="AJ509" t="s">
        <v>265</v>
      </c>
      <c r="AL509" t="str">
        <f>IF(Sudan_News12[[#This Row],[relevancy_classification_english]]="Relevant","مناسب",IF(Sudan_News12[[#This Row],[relevancy_classification_english]]="Relevant","عَرَضِيّ",""))</f>
        <v/>
      </c>
      <c r="AN509" t="str">
        <f>IF(Sudan_News12[[#This Row],[sentiment_analysis_english]]="Negative","سلبي",IF(Sudan_News12[[#This Row],[sentiment_analysis_english]]="Neutral","حيادي",IF(Sudan_News12[[#This Row],[sentiment_analysis_english]]="Positive","إيجابي","")))</f>
        <v/>
      </c>
      <c r="AO509" t="e">
        <f>INDEX(TextClassificationList[],MATCH(Sudan_News12[[#This Row],[text_classification_arabic]],TextClassificationList[text_classification_arabic],0),1)</f>
        <v>#N/A</v>
      </c>
      <c r="AQ509" t="e">
        <f>INDEX(TextClassificationList[],MATCH(Sudan_News12[[#This Row],[text_classification_arabic2]],TextClassificationList[text_classification_arabic],0),1)</f>
        <v>#N/A</v>
      </c>
      <c r="AS509" t="e">
        <f>INDEX(TextClassificationList[],MATCH(Sudan_News12[[#This Row],[text_classification_arabic3]],TextClassificationList[text_classification_arabic],0),1)</f>
        <v>#N/A</v>
      </c>
      <c r="AU509" t="e">
        <f>INDEX(TextClassificationList[],MATCH(Sudan_News12[[#This Row],[text_classification_arabic4]],TextClassificationList[text_classification_arabic],0),1)</f>
        <v>#N/A</v>
      </c>
      <c r="AW509" t="e">
        <f>INDEX(TextClassificationList[],MATCH(Sudan_News12[[#This Row],[text_classification_arabic5]],TextClassificationList[text_classification_arabic],0),1)</f>
        <v>#N/A</v>
      </c>
    </row>
    <row r="510" spans="1:49" x14ac:dyDescent="0.2">
      <c r="A510">
        <v>1.4570360970500096E+18</v>
      </c>
      <c r="B510">
        <v>1.4570360970500096E+18</v>
      </c>
      <c r="C510" t="s">
        <v>2283</v>
      </c>
      <c r="D510" s="1">
        <v>44506</v>
      </c>
      <c r="E510" s="2">
        <v>0.80844907407407407</v>
      </c>
      <c r="F510">
        <v>200</v>
      </c>
      <c r="G510">
        <v>1889611729</v>
      </c>
      <c r="H510" t="s">
        <v>354</v>
      </c>
      <c r="I510" t="s">
        <v>355</v>
      </c>
      <c r="J510" t="s">
        <v>265</v>
      </c>
      <c r="K510" t="s">
        <v>2284</v>
      </c>
      <c r="L510" t="s">
        <v>266</v>
      </c>
      <c r="M510" t="s">
        <v>267</v>
      </c>
      <c r="N510" t="s">
        <v>267</v>
      </c>
      <c r="O510" t="s">
        <v>267</v>
      </c>
      <c r="P510">
        <v>0</v>
      </c>
      <c r="Q510">
        <v>0</v>
      </c>
      <c r="R510">
        <v>2</v>
      </c>
      <c r="S510" t="s">
        <v>282</v>
      </c>
      <c r="T510" t="s">
        <v>267</v>
      </c>
      <c r="U510" t="s">
        <v>2285</v>
      </c>
      <c r="V510" t="b">
        <v>0</v>
      </c>
      <c r="W510" t="s">
        <v>265</v>
      </c>
      <c r="X510">
        <v>0</v>
      </c>
      <c r="Y510" t="s">
        <v>265</v>
      </c>
      <c r="Z510" t="s">
        <v>265</v>
      </c>
      <c r="AA510" t="s">
        <v>265</v>
      </c>
      <c r="AB510" t="s">
        <v>265</v>
      </c>
      <c r="AC510" t="s">
        <v>265</v>
      </c>
      <c r="AD510" t="s">
        <v>265</v>
      </c>
      <c r="AE510" t="s">
        <v>265</v>
      </c>
      <c r="AF510" t="s">
        <v>267</v>
      </c>
      <c r="AG510" t="s">
        <v>265</v>
      </c>
      <c r="AH510" t="s">
        <v>265</v>
      </c>
      <c r="AI510" t="s">
        <v>265</v>
      </c>
      <c r="AJ510" t="s">
        <v>265</v>
      </c>
      <c r="AL510" t="str">
        <f>IF(Sudan_News12[[#This Row],[relevancy_classification_english]]="Relevant","مناسب",IF(Sudan_News12[[#This Row],[relevancy_classification_english]]="Relevant","عَرَضِيّ",""))</f>
        <v/>
      </c>
      <c r="AN510" t="str">
        <f>IF(Sudan_News12[[#This Row],[sentiment_analysis_english]]="Negative","سلبي",IF(Sudan_News12[[#This Row],[sentiment_analysis_english]]="Neutral","حيادي",IF(Sudan_News12[[#This Row],[sentiment_analysis_english]]="Positive","إيجابي","")))</f>
        <v/>
      </c>
      <c r="AO510" t="e">
        <f>INDEX(TextClassificationList[],MATCH(Sudan_News12[[#This Row],[text_classification_arabic]],TextClassificationList[text_classification_arabic],0),1)</f>
        <v>#N/A</v>
      </c>
      <c r="AQ510" t="e">
        <f>INDEX(TextClassificationList[],MATCH(Sudan_News12[[#This Row],[text_classification_arabic2]],TextClassificationList[text_classification_arabic],0),1)</f>
        <v>#N/A</v>
      </c>
      <c r="AS510" t="e">
        <f>INDEX(TextClassificationList[],MATCH(Sudan_News12[[#This Row],[text_classification_arabic3]],TextClassificationList[text_classification_arabic],0),1)</f>
        <v>#N/A</v>
      </c>
      <c r="AU510" t="e">
        <f>INDEX(TextClassificationList[],MATCH(Sudan_News12[[#This Row],[text_classification_arabic4]],TextClassificationList[text_classification_arabic],0),1)</f>
        <v>#N/A</v>
      </c>
      <c r="AW510" t="e">
        <f>INDEX(TextClassificationList[],MATCH(Sudan_News12[[#This Row],[text_classification_arabic5]],TextClassificationList[text_classification_arabic],0),1)</f>
        <v>#N/A</v>
      </c>
    </row>
    <row r="511" spans="1:49" x14ac:dyDescent="0.2">
      <c r="A511">
        <v>1.4566351856598917E+18</v>
      </c>
      <c r="B511">
        <v>1.4566351856598917E+18</v>
      </c>
      <c r="C511" t="s">
        <v>2286</v>
      </c>
      <c r="D511" s="1">
        <v>44505</v>
      </c>
      <c r="E511" s="2">
        <v>0.7021412037037037</v>
      </c>
      <c r="F511">
        <v>200</v>
      </c>
      <c r="G511">
        <v>1889611729</v>
      </c>
      <c r="H511" t="s">
        <v>354</v>
      </c>
      <c r="I511" t="s">
        <v>355</v>
      </c>
      <c r="J511" t="s">
        <v>265</v>
      </c>
      <c r="K511" t="s">
        <v>2287</v>
      </c>
      <c r="L511" t="s">
        <v>266</v>
      </c>
      <c r="M511" t="s">
        <v>267</v>
      </c>
      <c r="N511" t="s">
        <v>267</v>
      </c>
      <c r="O511" t="s">
        <v>267</v>
      </c>
      <c r="P511">
        <v>0</v>
      </c>
      <c r="Q511">
        <v>0</v>
      </c>
      <c r="R511">
        <v>1</v>
      </c>
      <c r="S511" t="s">
        <v>267</v>
      </c>
      <c r="T511" t="s">
        <v>267</v>
      </c>
      <c r="U511" t="s">
        <v>2288</v>
      </c>
      <c r="V511" t="b">
        <v>0</v>
      </c>
      <c r="W511" t="s">
        <v>265</v>
      </c>
      <c r="X511">
        <v>0</v>
      </c>
      <c r="Y511" t="s">
        <v>265</v>
      </c>
      <c r="Z511" t="s">
        <v>265</v>
      </c>
      <c r="AA511" t="s">
        <v>265</v>
      </c>
      <c r="AB511" t="s">
        <v>265</v>
      </c>
      <c r="AC511" t="s">
        <v>265</v>
      </c>
      <c r="AD511" t="s">
        <v>265</v>
      </c>
      <c r="AE511" t="s">
        <v>265</v>
      </c>
      <c r="AF511" t="s">
        <v>267</v>
      </c>
      <c r="AG511" t="s">
        <v>265</v>
      </c>
      <c r="AH511" t="s">
        <v>265</v>
      </c>
      <c r="AI511" t="s">
        <v>265</v>
      </c>
      <c r="AJ511" t="s">
        <v>265</v>
      </c>
      <c r="AL511" t="str">
        <f>IF(Sudan_News12[[#This Row],[relevancy_classification_english]]="Relevant","مناسب",IF(Sudan_News12[[#This Row],[relevancy_classification_english]]="Relevant","عَرَضِيّ",""))</f>
        <v/>
      </c>
      <c r="AN511" t="str">
        <f>IF(Sudan_News12[[#This Row],[sentiment_analysis_english]]="Negative","سلبي",IF(Sudan_News12[[#This Row],[sentiment_analysis_english]]="Neutral","حيادي",IF(Sudan_News12[[#This Row],[sentiment_analysis_english]]="Positive","إيجابي","")))</f>
        <v/>
      </c>
      <c r="AO511" t="e">
        <f>INDEX(TextClassificationList[],MATCH(Sudan_News12[[#This Row],[text_classification_arabic]],TextClassificationList[text_classification_arabic],0),1)</f>
        <v>#N/A</v>
      </c>
      <c r="AQ511" t="e">
        <f>INDEX(TextClassificationList[],MATCH(Sudan_News12[[#This Row],[text_classification_arabic2]],TextClassificationList[text_classification_arabic],0),1)</f>
        <v>#N/A</v>
      </c>
      <c r="AS511" t="e">
        <f>INDEX(TextClassificationList[],MATCH(Sudan_News12[[#This Row],[text_classification_arabic3]],TextClassificationList[text_classification_arabic],0),1)</f>
        <v>#N/A</v>
      </c>
      <c r="AU511" t="e">
        <f>INDEX(TextClassificationList[],MATCH(Sudan_News12[[#This Row],[text_classification_arabic4]],TextClassificationList[text_classification_arabic],0),1)</f>
        <v>#N/A</v>
      </c>
      <c r="AW511" t="e">
        <f>INDEX(TextClassificationList[],MATCH(Sudan_News12[[#This Row],[text_classification_arabic5]],TextClassificationList[text_classification_arabic],0),1)</f>
        <v>#N/A</v>
      </c>
    </row>
    <row r="512" spans="1:49" x14ac:dyDescent="0.2">
      <c r="A512">
        <v>1.4566343439300936E+18</v>
      </c>
      <c r="B512">
        <v>1.4566343439300936E+18</v>
      </c>
      <c r="C512" t="s">
        <v>2289</v>
      </c>
      <c r="D512" s="1">
        <v>44505</v>
      </c>
      <c r="E512" s="2">
        <v>0.69982638888888893</v>
      </c>
      <c r="F512">
        <v>200</v>
      </c>
      <c r="G512">
        <v>1889611729</v>
      </c>
      <c r="H512" t="s">
        <v>354</v>
      </c>
      <c r="I512" t="s">
        <v>355</v>
      </c>
      <c r="J512" t="s">
        <v>265</v>
      </c>
      <c r="K512" t="s">
        <v>2290</v>
      </c>
      <c r="L512" t="s">
        <v>266</v>
      </c>
      <c r="M512" t="s">
        <v>267</v>
      </c>
      <c r="N512" t="s">
        <v>267</v>
      </c>
      <c r="O512" t="s">
        <v>267</v>
      </c>
      <c r="P512">
        <v>3</v>
      </c>
      <c r="Q512">
        <v>0</v>
      </c>
      <c r="R512">
        <v>6</v>
      </c>
      <c r="S512" t="s">
        <v>267</v>
      </c>
      <c r="T512" t="s">
        <v>267</v>
      </c>
      <c r="U512" t="s">
        <v>2291</v>
      </c>
      <c r="V512" t="b">
        <v>0</v>
      </c>
      <c r="W512" t="s">
        <v>265</v>
      </c>
      <c r="X512">
        <v>0</v>
      </c>
      <c r="Y512" t="s">
        <v>265</v>
      </c>
      <c r="Z512" t="s">
        <v>265</v>
      </c>
      <c r="AA512" t="s">
        <v>265</v>
      </c>
      <c r="AB512" t="s">
        <v>265</v>
      </c>
      <c r="AC512" t="s">
        <v>265</v>
      </c>
      <c r="AD512" t="s">
        <v>265</v>
      </c>
      <c r="AE512" t="s">
        <v>265</v>
      </c>
      <c r="AF512" t="s">
        <v>267</v>
      </c>
      <c r="AG512" t="s">
        <v>265</v>
      </c>
      <c r="AH512" t="s">
        <v>265</v>
      </c>
      <c r="AI512" t="s">
        <v>265</v>
      </c>
      <c r="AJ512" t="s">
        <v>265</v>
      </c>
      <c r="AL512" t="str">
        <f>IF(Sudan_News12[[#This Row],[relevancy_classification_english]]="Relevant","مناسب",IF(Sudan_News12[[#This Row],[relevancy_classification_english]]="Relevant","عَرَضِيّ",""))</f>
        <v/>
      </c>
      <c r="AN512" t="str">
        <f>IF(Sudan_News12[[#This Row],[sentiment_analysis_english]]="Negative","سلبي",IF(Sudan_News12[[#This Row],[sentiment_analysis_english]]="Neutral","حيادي",IF(Sudan_News12[[#This Row],[sentiment_analysis_english]]="Positive","إيجابي","")))</f>
        <v/>
      </c>
      <c r="AO512" t="e">
        <f>INDEX(TextClassificationList[],MATCH(Sudan_News12[[#This Row],[text_classification_arabic]],TextClassificationList[text_classification_arabic],0),1)</f>
        <v>#N/A</v>
      </c>
      <c r="AQ512" t="e">
        <f>INDEX(TextClassificationList[],MATCH(Sudan_News12[[#This Row],[text_classification_arabic2]],TextClassificationList[text_classification_arabic],0),1)</f>
        <v>#N/A</v>
      </c>
      <c r="AS512" t="e">
        <f>INDEX(TextClassificationList[],MATCH(Sudan_News12[[#This Row],[text_classification_arabic3]],TextClassificationList[text_classification_arabic],0),1)</f>
        <v>#N/A</v>
      </c>
      <c r="AU512" t="e">
        <f>INDEX(TextClassificationList[],MATCH(Sudan_News12[[#This Row],[text_classification_arabic4]],TextClassificationList[text_classification_arabic],0),1)</f>
        <v>#N/A</v>
      </c>
      <c r="AW512" t="e">
        <f>INDEX(TextClassificationList[],MATCH(Sudan_News12[[#This Row],[text_classification_arabic5]],TextClassificationList[text_classification_arabic],0),1)</f>
        <v>#N/A</v>
      </c>
    </row>
    <row r="513" spans="1:49" x14ac:dyDescent="0.2">
      <c r="A513">
        <v>1.4566128083600712E+18</v>
      </c>
      <c r="B513">
        <v>1.4566128083600712E+18</v>
      </c>
      <c r="C513" t="s">
        <v>2292</v>
      </c>
      <c r="D513" s="1">
        <v>44505</v>
      </c>
      <c r="E513" s="2">
        <v>0.64039351851851856</v>
      </c>
      <c r="F513">
        <v>200</v>
      </c>
      <c r="G513">
        <v>1889611729</v>
      </c>
      <c r="H513" t="s">
        <v>354</v>
      </c>
      <c r="I513" t="s">
        <v>355</v>
      </c>
      <c r="J513" t="s">
        <v>265</v>
      </c>
      <c r="K513" t="s">
        <v>2293</v>
      </c>
      <c r="L513" t="s">
        <v>266</v>
      </c>
      <c r="M513" t="s">
        <v>267</v>
      </c>
      <c r="N513" t="s">
        <v>267</v>
      </c>
      <c r="O513" t="s">
        <v>267</v>
      </c>
      <c r="P513">
        <v>0</v>
      </c>
      <c r="Q513">
        <v>0</v>
      </c>
      <c r="R513">
        <v>0</v>
      </c>
      <c r="S513" t="s">
        <v>282</v>
      </c>
      <c r="T513" t="s">
        <v>267</v>
      </c>
      <c r="U513" t="s">
        <v>2294</v>
      </c>
      <c r="V513" t="b">
        <v>0</v>
      </c>
      <c r="W513" t="s">
        <v>265</v>
      </c>
      <c r="X513">
        <v>0</v>
      </c>
      <c r="Y513" t="s">
        <v>265</v>
      </c>
      <c r="Z513" t="s">
        <v>265</v>
      </c>
      <c r="AA513" t="s">
        <v>265</v>
      </c>
      <c r="AB513" t="s">
        <v>265</v>
      </c>
      <c r="AC513" t="s">
        <v>265</v>
      </c>
      <c r="AD513" t="s">
        <v>265</v>
      </c>
      <c r="AE513" t="s">
        <v>265</v>
      </c>
      <c r="AF513" t="s">
        <v>267</v>
      </c>
      <c r="AG513" t="s">
        <v>265</v>
      </c>
      <c r="AH513" t="s">
        <v>265</v>
      </c>
      <c r="AI513" t="s">
        <v>265</v>
      </c>
      <c r="AJ513" t="s">
        <v>265</v>
      </c>
      <c r="AL513" t="str">
        <f>IF(Sudan_News12[[#This Row],[relevancy_classification_english]]="Relevant","مناسب",IF(Sudan_News12[[#This Row],[relevancy_classification_english]]="Relevant","عَرَضِيّ",""))</f>
        <v/>
      </c>
      <c r="AN513" t="str">
        <f>IF(Sudan_News12[[#This Row],[sentiment_analysis_english]]="Negative","سلبي",IF(Sudan_News12[[#This Row],[sentiment_analysis_english]]="Neutral","حيادي",IF(Sudan_News12[[#This Row],[sentiment_analysis_english]]="Positive","إيجابي","")))</f>
        <v/>
      </c>
      <c r="AO513" t="e">
        <f>INDEX(TextClassificationList[],MATCH(Sudan_News12[[#This Row],[text_classification_arabic]],TextClassificationList[text_classification_arabic],0),1)</f>
        <v>#N/A</v>
      </c>
      <c r="AQ513" t="e">
        <f>INDEX(TextClassificationList[],MATCH(Sudan_News12[[#This Row],[text_classification_arabic2]],TextClassificationList[text_classification_arabic],0),1)</f>
        <v>#N/A</v>
      </c>
      <c r="AS513" t="e">
        <f>INDEX(TextClassificationList[],MATCH(Sudan_News12[[#This Row],[text_classification_arabic3]],TextClassificationList[text_classification_arabic],0),1)</f>
        <v>#N/A</v>
      </c>
      <c r="AU513" t="e">
        <f>INDEX(TextClassificationList[],MATCH(Sudan_News12[[#This Row],[text_classification_arabic4]],TextClassificationList[text_classification_arabic],0),1)</f>
        <v>#N/A</v>
      </c>
      <c r="AW513" t="e">
        <f>INDEX(TextClassificationList[],MATCH(Sudan_News12[[#This Row],[text_classification_arabic5]],TextClassificationList[text_classification_arabic],0),1)</f>
        <v>#N/A</v>
      </c>
    </row>
    <row r="514" spans="1:49" x14ac:dyDescent="0.2">
      <c r="A514">
        <v>1.456609173806977E+18</v>
      </c>
      <c r="B514">
        <v>1.456609173806977E+18</v>
      </c>
      <c r="C514" t="s">
        <v>2295</v>
      </c>
      <c r="D514" s="1">
        <v>44505</v>
      </c>
      <c r="E514" s="2">
        <v>0.63037037037037036</v>
      </c>
      <c r="F514">
        <v>200</v>
      </c>
      <c r="G514">
        <v>1889611729</v>
      </c>
      <c r="H514" t="s">
        <v>354</v>
      </c>
      <c r="I514" t="s">
        <v>355</v>
      </c>
      <c r="J514" t="s">
        <v>265</v>
      </c>
      <c r="K514" t="s">
        <v>2296</v>
      </c>
      <c r="L514" t="s">
        <v>266</v>
      </c>
      <c r="M514" t="s">
        <v>267</v>
      </c>
      <c r="N514" t="s">
        <v>267</v>
      </c>
      <c r="O514" t="s">
        <v>267</v>
      </c>
      <c r="P514">
        <v>0</v>
      </c>
      <c r="Q514">
        <v>0</v>
      </c>
      <c r="R514">
        <v>1</v>
      </c>
      <c r="S514" t="s">
        <v>267</v>
      </c>
      <c r="T514" t="s">
        <v>267</v>
      </c>
      <c r="U514" t="s">
        <v>2297</v>
      </c>
      <c r="V514" t="b">
        <v>0</v>
      </c>
      <c r="W514" t="s">
        <v>265</v>
      </c>
      <c r="X514">
        <v>0</v>
      </c>
      <c r="Y514" t="s">
        <v>265</v>
      </c>
      <c r="Z514" t="s">
        <v>265</v>
      </c>
      <c r="AA514" t="s">
        <v>265</v>
      </c>
      <c r="AB514" t="s">
        <v>265</v>
      </c>
      <c r="AC514" t="s">
        <v>265</v>
      </c>
      <c r="AD514" t="s">
        <v>265</v>
      </c>
      <c r="AE514" t="s">
        <v>265</v>
      </c>
      <c r="AF514" t="s">
        <v>267</v>
      </c>
      <c r="AG514" t="s">
        <v>265</v>
      </c>
      <c r="AH514" t="s">
        <v>265</v>
      </c>
      <c r="AI514" t="s">
        <v>265</v>
      </c>
      <c r="AJ514" t="s">
        <v>265</v>
      </c>
      <c r="AL514" t="str">
        <f>IF(Sudan_News12[[#This Row],[relevancy_classification_english]]="Relevant","مناسب",IF(Sudan_News12[[#This Row],[relevancy_classification_english]]="Relevant","عَرَضِيّ",""))</f>
        <v/>
      </c>
      <c r="AN514" t="str">
        <f>IF(Sudan_News12[[#This Row],[sentiment_analysis_english]]="Negative","سلبي",IF(Sudan_News12[[#This Row],[sentiment_analysis_english]]="Neutral","حيادي",IF(Sudan_News12[[#This Row],[sentiment_analysis_english]]="Positive","إيجابي","")))</f>
        <v/>
      </c>
      <c r="AO514" t="e">
        <f>INDEX(TextClassificationList[],MATCH(Sudan_News12[[#This Row],[text_classification_arabic]],TextClassificationList[text_classification_arabic],0),1)</f>
        <v>#N/A</v>
      </c>
      <c r="AQ514" t="e">
        <f>INDEX(TextClassificationList[],MATCH(Sudan_News12[[#This Row],[text_classification_arabic2]],TextClassificationList[text_classification_arabic],0),1)</f>
        <v>#N/A</v>
      </c>
      <c r="AS514" t="e">
        <f>INDEX(TextClassificationList[],MATCH(Sudan_News12[[#This Row],[text_classification_arabic3]],TextClassificationList[text_classification_arabic],0),1)</f>
        <v>#N/A</v>
      </c>
      <c r="AU514" t="e">
        <f>INDEX(TextClassificationList[],MATCH(Sudan_News12[[#This Row],[text_classification_arabic4]],TextClassificationList[text_classification_arabic],0),1)</f>
        <v>#N/A</v>
      </c>
      <c r="AW514" t="e">
        <f>INDEX(TextClassificationList[],MATCH(Sudan_News12[[#This Row],[text_classification_arabic5]],TextClassificationList[text_classification_arabic],0),1)</f>
        <v>#N/A</v>
      </c>
    </row>
    <row r="515" spans="1:49" x14ac:dyDescent="0.2">
      <c r="A515">
        <v>1.455946710409257E+18</v>
      </c>
      <c r="B515">
        <v>1.455946710409257E+18</v>
      </c>
      <c r="C515" t="s">
        <v>2298</v>
      </c>
      <c r="D515" s="1">
        <v>44503</v>
      </c>
      <c r="E515" s="2">
        <v>0.80231481481481481</v>
      </c>
      <c r="F515">
        <v>200</v>
      </c>
      <c r="G515">
        <v>1889611729</v>
      </c>
      <c r="H515" t="s">
        <v>354</v>
      </c>
      <c r="I515" t="s">
        <v>355</v>
      </c>
      <c r="J515" t="s">
        <v>265</v>
      </c>
      <c r="K515" t="s">
        <v>2299</v>
      </c>
      <c r="L515" t="s">
        <v>273</v>
      </c>
      <c r="M515" t="s">
        <v>267</v>
      </c>
      <c r="N515" t="s">
        <v>2300</v>
      </c>
      <c r="O515" t="s">
        <v>267</v>
      </c>
      <c r="P515">
        <v>0</v>
      </c>
      <c r="Q515">
        <v>0</v>
      </c>
      <c r="R515">
        <v>0</v>
      </c>
      <c r="S515" t="s">
        <v>267</v>
      </c>
      <c r="T515" t="s">
        <v>267</v>
      </c>
      <c r="U515" t="s">
        <v>2301</v>
      </c>
      <c r="V515" t="b">
        <v>0</v>
      </c>
      <c r="W515" t="s">
        <v>265</v>
      </c>
      <c r="X515">
        <v>0</v>
      </c>
      <c r="Y515" t="s">
        <v>265</v>
      </c>
      <c r="Z515" t="s">
        <v>265</v>
      </c>
      <c r="AA515" t="s">
        <v>265</v>
      </c>
      <c r="AB515" t="s">
        <v>265</v>
      </c>
      <c r="AC515" t="s">
        <v>265</v>
      </c>
      <c r="AD515" t="s">
        <v>265</v>
      </c>
      <c r="AE515" t="s">
        <v>265</v>
      </c>
      <c r="AF515" t="s">
        <v>267</v>
      </c>
      <c r="AG515" t="s">
        <v>265</v>
      </c>
      <c r="AH515" t="s">
        <v>265</v>
      </c>
      <c r="AI515" t="s">
        <v>265</v>
      </c>
      <c r="AJ515" t="s">
        <v>265</v>
      </c>
      <c r="AL515" t="str">
        <f>IF(Sudan_News12[[#This Row],[relevancy_classification_english]]="Relevant","مناسب",IF(Sudan_News12[[#This Row],[relevancy_classification_english]]="Relevant","عَرَضِيّ",""))</f>
        <v/>
      </c>
      <c r="AN515" t="str">
        <f>IF(Sudan_News12[[#This Row],[sentiment_analysis_english]]="Negative","سلبي",IF(Sudan_News12[[#This Row],[sentiment_analysis_english]]="Neutral","حيادي",IF(Sudan_News12[[#This Row],[sentiment_analysis_english]]="Positive","إيجابي","")))</f>
        <v/>
      </c>
      <c r="AO515" t="e">
        <f>INDEX(TextClassificationList[],MATCH(Sudan_News12[[#This Row],[text_classification_arabic]],TextClassificationList[text_classification_arabic],0),1)</f>
        <v>#N/A</v>
      </c>
      <c r="AQ515" t="e">
        <f>INDEX(TextClassificationList[],MATCH(Sudan_News12[[#This Row],[text_classification_arabic2]],TextClassificationList[text_classification_arabic],0),1)</f>
        <v>#N/A</v>
      </c>
      <c r="AS515" t="e">
        <f>INDEX(TextClassificationList[],MATCH(Sudan_News12[[#This Row],[text_classification_arabic3]],TextClassificationList[text_classification_arabic],0),1)</f>
        <v>#N/A</v>
      </c>
      <c r="AU515" t="e">
        <f>INDEX(TextClassificationList[],MATCH(Sudan_News12[[#This Row],[text_classification_arabic4]],TextClassificationList[text_classification_arabic],0),1)</f>
        <v>#N/A</v>
      </c>
      <c r="AW515" t="e">
        <f>INDEX(TextClassificationList[],MATCH(Sudan_News12[[#This Row],[text_classification_arabic5]],TextClassificationList[text_classification_arabic],0),1)</f>
        <v>#N/A</v>
      </c>
    </row>
    <row r="516" spans="1:49" x14ac:dyDescent="0.2">
      <c r="A516">
        <v>1.4559297137053409E+18</v>
      </c>
      <c r="B516">
        <v>1.4559297137053409E+18</v>
      </c>
      <c r="C516" t="s">
        <v>2302</v>
      </c>
      <c r="D516" s="1">
        <v>44503</v>
      </c>
      <c r="E516" s="2">
        <v>0.75541666666666663</v>
      </c>
      <c r="F516">
        <v>200</v>
      </c>
      <c r="G516">
        <v>1889611729</v>
      </c>
      <c r="H516" t="s">
        <v>354</v>
      </c>
      <c r="I516" t="s">
        <v>355</v>
      </c>
      <c r="J516" t="s">
        <v>265</v>
      </c>
      <c r="K516" t="s">
        <v>2303</v>
      </c>
      <c r="L516" t="s">
        <v>266</v>
      </c>
      <c r="M516" t="s">
        <v>267</v>
      </c>
      <c r="N516" t="s">
        <v>267</v>
      </c>
      <c r="O516" t="s">
        <v>267</v>
      </c>
      <c r="P516">
        <v>0</v>
      </c>
      <c r="Q516">
        <v>1</v>
      </c>
      <c r="R516">
        <v>3</v>
      </c>
      <c r="S516" t="s">
        <v>2304</v>
      </c>
      <c r="T516" t="s">
        <v>267</v>
      </c>
      <c r="U516" t="s">
        <v>2305</v>
      </c>
      <c r="V516" t="b">
        <v>0</v>
      </c>
      <c r="W516" t="s">
        <v>265</v>
      </c>
      <c r="X516">
        <v>0</v>
      </c>
      <c r="Y516" t="s">
        <v>265</v>
      </c>
      <c r="Z516" t="s">
        <v>265</v>
      </c>
      <c r="AA516" t="s">
        <v>265</v>
      </c>
      <c r="AB516" t="s">
        <v>265</v>
      </c>
      <c r="AC516" t="s">
        <v>265</v>
      </c>
      <c r="AD516" t="s">
        <v>265</v>
      </c>
      <c r="AE516" t="s">
        <v>265</v>
      </c>
      <c r="AF516" t="s">
        <v>267</v>
      </c>
      <c r="AG516" t="s">
        <v>265</v>
      </c>
      <c r="AH516" t="s">
        <v>265</v>
      </c>
      <c r="AI516" t="s">
        <v>265</v>
      </c>
      <c r="AJ516" t="s">
        <v>265</v>
      </c>
      <c r="AL516" t="str">
        <f>IF(Sudan_News12[[#This Row],[relevancy_classification_english]]="Relevant","مناسب",IF(Sudan_News12[[#This Row],[relevancy_classification_english]]="Relevant","عَرَضِيّ",""))</f>
        <v/>
      </c>
      <c r="AN516" t="str">
        <f>IF(Sudan_News12[[#This Row],[sentiment_analysis_english]]="Negative","سلبي",IF(Sudan_News12[[#This Row],[sentiment_analysis_english]]="Neutral","حيادي",IF(Sudan_News12[[#This Row],[sentiment_analysis_english]]="Positive","إيجابي","")))</f>
        <v/>
      </c>
      <c r="AO516" t="e">
        <f>INDEX(TextClassificationList[],MATCH(Sudan_News12[[#This Row],[text_classification_arabic]],TextClassificationList[text_classification_arabic],0),1)</f>
        <v>#N/A</v>
      </c>
      <c r="AQ516" t="e">
        <f>INDEX(TextClassificationList[],MATCH(Sudan_News12[[#This Row],[text_classification_arabic2]],TextClassificationList[text_classification_arabic],0),1)</f>
        <v>#N/A</v>
      </c>
      <c r="AS516" t="e">
        <f>INDEX(TextClassificationList[],MATCH(Sudan_News12[[#This Row],[text_classification_arabic3]],TextClassificationList[text_classification_arabic],0),1)</f>
        <v>#N/A</v>
      </c>
      <c r="AU516" t="e">
        <f>INDEX(TextClassificationList[],MATCH(Sudan_News12[[#This Row],[text_classification_arabic4]],TextClassificationList[text_classification_arabic],0),1)</f>
        <v>#N/A</v>
      </c>
      <c r="AW516" t="e">
        <f>INDEX(TextClassificationList[],MATCH(Sudan_News12[[#This Row],[text_classification_arabic5]],TextClassificationList[text_classification_arabic],0),1)</f>
        <v>#N/A</v>
      </c>
    </row>
    <row r="517" spans="1:49" x14ac:dyDescent="0.2">
      <c r="A517">
        <v>1.455571188596478E+18</v>
      </c>
      <c r="B517">
        <v>1.455571188596478E+18</v>
      </c>
      <c r="C517" t="s">
        <v>2306</v>
      </c>
      <c r="D517" s="1">
        <v>44502</v>
      </c>
      <c r="E517" s="2">
        <v>0.76607638888888885</v>
      </c>
      <c r="F517">
        <v>200</v>
      </c>
      <c r="G517">
        <v>1889611729</v>
      </c>
      <c r="H517" t="s">
        <v>354</v>
      </c>
      <c r="I517" t="s">
        <v>355</v>
      </c>
      <c r="J517" t="s">
        <v>265</v>
      </c>
      <c r="K517" t="s">
        <v>2307</v>
      </c>
      <c r="L517" t="s">
        <v>273</v>
      </c>
      <c r="M517" t="s">
        <v>267</v>
      </c>
      <c r="N517" t="s">
        <v>2308</v>
      </c>
      <c r="O517" t="s">
        <v>267</v>
      </c>
      <c r="P517">
        <v>0</v>
      </c>
      <c r="Q517">
        <v>0</v>
      </c>
      <c r="R517">
        <v>1</v>
      </c>
      <c r="S517" t="s">
        <v>267</v>
      </c>
      <c r="T517" t="s">
        <v>267</v>
      </c>
      <c r="U517" t="s">
        <v>2309</v>
      </c>
      <c r="V517" t="b">
        <v>0</v>
      </c>
      <c r="W517" t="s">
        <v>265</v>
      </c>
      <c r="X517">
        <v>0</v>
      </c>
      <c r="Y517" t="s">
        <v>265</v>
      </c>
      <c r="Z517" t="s">
        <v>265</v>
      </c>
      <c r="AA517" t="s">
        <v>265</v>
      </c>
      <c r="AB517" t="s">
        <v>265</v>
      </c>
      <c r="AC517" t="s">
        <v>265</v>
      </c>
      <c r="AD517" t="s">
        <v>265</v>
      </c>
      <c r="AE517" t="s">
        <v>265</v>
      </c>
      <c r="AF517" t="s">
        <v>267</v>
      </c>
      <c r="AG517" t="s">
        <v>265</v>
      </c>
      <c r="AH517" t="s">
        <v>265</v>
      </c>
      <c r="AI517" t="s">
        <v>265</v>
      </c>
      <c r="AJ517" t="s">
        <v>265</v>
      </c>
      <c r="AL517" t="str">
        <f>IF(Sudan_News12[[#This Row],[relevancy_classification_english]]="Relevant","مناسب",IF(Sudan_News12[[#This Row],[relevancy_classification_english]]="Relevant","عَرَضِيّ",""))</f>
        <v/>
      </c>
      <c r="AN517" t="str">
        <f>IF(Sudan_News12[[#This Row],[sentiment_analysis_english]]="Negative","سلبي",IF(Sudan_News12[[#This Row],[sentiment_analysis_english]]="Neutral","حيادي",IF(Sudan_News12[[#This Row],[sentiment_analysis_english]]="Positive","إيجابي","")))</f>
        <v/>
      </c>
      <c r="AO517" t="e">
        <f>INDEX(TextClassificationList[],MATCH(Sudan_News12[[#This Row],[text_classification_arabic]],TextClassificationList[text_classification_arabic],0),1)</f>
        <v>#N/A</v>
      </c>
      <c r="AQ517" t="e">
        <f>INDEX(TextClassificationList[],MATCH(Sudan_News12[[#This Row],[text_classification_arabic2]],TextClassificationList[text_classification_arabic],0),1)</f>
        <v>#N/A</v>
      </c>
      <c r="AS517" t="e">
        <f>INDEX(TextClassificationList[],MATCH(Sudan_News12[[#This Row],[text_classification_arabic3]],TextClassificationList[text_classification_arabic],0),1)</f>
        <v>#N/A</v>
      </c>
      <c r="AU517" t="e">
        <f>INDEX(TextClassificationList[],MATCH(Sudan_News12[[#This Row],[text_classification_arabic4]],TextClassificationList[text_classification_arabic],0),1)</f>
        <v>#N/A</v>
      </c>
      <c r="AW517" t="e">
        <f>INDEX(TextClassificationList[],MATCH(Sudan_News12[[#This Row],[text_classification_arabic5]],TextClassificationList[text_classification_arabic],0),1)</f>
        <v>#N/A</v>
      </c>
    </row>
    <row r="518" spans="1:49" x14ac:dyDescent="0.2">
      <c r="A518">
        <v>1.4555606598993879E+18</v>
      </c>
      <c r="B518">
        <v>1.4555606598993879E+18</v>
      </c>
      <c r="C518" t="s">
        <v>2310</v>
      </c>
      <c r="D518" s="1">
        <v>44502</v>
      </c>
      <c r="E518" s="2">
        <v>0.73701388888888886</v>
      </c>
      <c r="F518">
        <v>200</v>
      </c>
      <c r="G518">
        <v>1889611729</v>
      </c>
      <c r="H518" t="s">
        <v>354</v>
      </c>
      <c r="I518" t="s">
        <v>355</v>
      </c>
      <c r="J518" t="s">
        <v>265</v>
      </c>
      <c r="K518" t="s">
        <v>2311</v>
      </c>
      <c r="L518" t="s">
        <v>266</v>
      </c>
      <c r="M518" t="s">
        <v>267</v>
      </c>
      <c r="N518" t="s">
        <v>267</v>
      </c>
      <c r="O518" t="s">
        <v>267</v>
      </c>
      <c r="P518">
        <v>0</v>
      </c>
      <c r="Q518">
        <v>0</v>
      </c>
      <c r="R518">
        <v>5</v>
      </c>
      <c r="S518" t="s">
        <v>267</v>
      </c>
      <c r="T518" t="s">
        <v>267</v>
      </c>
      <c r="U518" t="s">
        <v>2312</v>
      </c>
      <c r="V518" t="b">
        <v>0</v>
      </c>
      <c r="W518" t="s">
        <v>265</v>
      </c>
      <c r="X518">
        <v>0</v>
      </c>
      <c r="Y518" t="s">
        <v>265</v>
      </c>
      <c r="Z518" t="s">
        <v>265</v>
      </c>
      <c r="AA518" t="s">
        <v>265</v>
      </c>
      <c r="AB518" t="s">
        <v>265</v>
      </c>
      <c r="AC518" t="s">
        <v>265</v>
      </c>
      <c r="AD518" t="s">
        <v>265</v>
      </c>
      <c r="AE518" t="s">
        <v>265</v>
      </c>
      <c r="AF518" t="s">
        <v>267</v>
      </c>
      <c r="AG518" t="s">
        <v>265</v>
      </c>
      <c r="AH518" t="s">
        <v>265</v>
      </c>
      <c r="AI518" t="s">
        <v>265</v>
      </c>
      <c r="AJ518" t="s">
        <v>265</v>
      </c>
      <c r="AL518" t="str">
        <f>IF(Sudan_News12[[#This Row],[relevancy_classification_english]]="Relevant","مناسب",IF(Sudan_News12[[#This Row],[relevancy_classification_english]]="Relevant","عَرَضِيّ",""))</f>
        <v/>
      </c>
      <c r="AN518" t="str">
        <f>IF(Sudan_News12[[#This Row],[sentiment_analysis_english]]="Negative","سلبي",IF(Sudan_News12[[#This Row],[sentiment_analysis_english]]="Neutral","حيادي",IF(Sudan_News12[[#This Row],[sentiment_analysis_english]]="Positive","إيجابي","")))</f>
        <v/>
      </c>
      <c r="AO518" t="e">
        <f>INDEX(TextClassificationList[],MATCH(Sudan_News12[[#This Row],[text_classification_arabic]],TextClassificationList[text_classification_arabic],0),1)</f>
        <v>#N/A</v>
      </c>
      <c r="AQ518" t="e">
        <f>INDEX(TextClassificationList[],MATCH(Sudan_News12[[#This Row],[text_classification_arabic2]],TextClassificationList[text_classification_arabic],0),1)</f>
        <v>#N/A</v>
      </c>
      <c r="AS518" t="e">
        <f>INDEX(TextClassificationList[],MATCH(Sudan_News12[[#This Row],[text_classification_arabic3]],TextClassificationList[text_classification_arabic],0),1)</f>
        <v>#N/A</v>
      </c>
      <c r="AU518" t="e">
        <f>INDEX(TextClassificationList[],MATCH(Sudan_News12[[#This Row],[text_classification_arabic4]],TextClassificationList[text_classification_arabic],0),1)</f>
        <v>#N/A</v>
      </c>
      <c r="AW518" t="e">
        <f>INDEX(TextClassificationList[],MATCH(Sudan_News12[[#This Row],[text_classification_arabic5]],TextClassificationList[text_classification_arabic],0),1)</f>
        <v>#N/A</v>
      </c>
    </row>
    <row r="519" spans="1:49" x14ac:dyDescent="0.2">
      <c r="A519">
        <v>1.4555498665669878E+18</v>
      </c>
      <c r="B519">
        <v>1.4555498665669878E+18</v>
      </c>
      <c r="C519" t="s">
        <v>2313</v>
      </c>
      <c r="D519" s="1">
        <v>44502</v>
      </c>
      <c r="E519" s="2">
        <v>0.70723379629629635</v>
      </c>
      <c r="F519">
        <v>200</v>
      </c>
      <c r="G519">
        <v>1889611729</v>
      </c>
      <c r="H519" t="s">
        <v>354</v>
      </c>
      <c r="I519" t="s">
        <v>355</v>
      </c>
      <c r="J519" t="s">
        <v>265</v>
      </c>
      <c r="K519" t="s">
        <v>2314</v>
      </c>
      <c r="L519" t="s">
        <v>273</v>
      </c>
      <c r="M519" t="s">
        <v>267</v>
      </c>
      <c r="N519" t="s">
        <v>2315</v>
      </c>
      <c r="O519" t="s">
        <v>267</v>
      </c>
      <c r="P519">
        <v>1</v>
      </c>
      <c r="Q519">
        <v>0</v>
      </c>
      <c r="R519">
        <v>0</v>
      </c>
      <c r="S519" t="s">
        <v>267</v>
      </c>
      <c r="T519" t="s">
        <v>267</v>
      </c>
      <c r="U519" t="s">
        <v>2316</v>
      </c>
      <c r="V519" t="b">
        <v>0</v>
      </c>
      <c r="W519" t="s">
        <v>265</v>
      </c>
      <c r="X519">
        <v>0</v>
      </c>
      <c r="Y519" t="s">
        <v>265</v>
      </c>
      <c r="Z519" t="s">
        <v>265</v>
      </c>
      <c r="AA519" t="s">
        <v>265</v>
      </c>
      <c r="AB519" t="s">
        <v>265</v>
      </c>
      <c r="AC519" t="s">
        <v>265</v>
      </c>
      <c r="AD519" t="s">
        <v>265</v>
      </c>
      <c r="AE519" t="s">
        <v>265</v>
      </c>
      <c r="AF519" t="s">
        <v>267</v>
      </c>
      <c r="AG519" t="s">
        <v>265</v>
      </c>
      <c r="AH519" t="s">
        <v>265</v>
      </c>
      <c r="AI519" t="s">
        <v>265</v>
      </c>
      <c r="AJ519" t="s">
        <v>265</v>
      </c>
      <c r="AL519" t="str">
        <f>IF(Sudan_News12[[#This Row],[relevancy_classification_english]]="Relevant","مناسب",IF(Sudan_News12[[#This Row],[relevancy_classification_english]]="Relevant","عَرَضِيّ",""))</f>
        <v/>
      </c>
      <c r="AN519" t="str">
        <f>IF(Sudan_News12[[#This Row],[sentiment_analysis_english]]="Negative","سلبي",IF(Sudan_News12[[#This Row],[sentiment_analysis_english]]="Neutral","حيادي",IF(Sudan_News12[[#This Row],[sentiment_analysis_english]]="Positive","إيجابي","")))</f>
        <v/>
      </c>
      <c r="AO519" t="e">
        <f>INDEX(TextClassificationList[],MATCH(Sudan_News12[[#This Row],[text_classification_arabic]],TextClassificationList[text_classification_arabic],0),1)</f>
        <v>#N/A</v>
      </c>
      <c r="AQ519" t="e">
        <f>INDEX(TextClassificationList[],MATCH(Sudan_News12[[#This Row],[text_classification_arabic2]],TextClassificationList[text_classification_arabic],0),1)</f>
        <v>#N/A</v>
      </c>
      <c r="AS519" t="e">
        <f>INDEX(TextClassificationList[],MATCH(Sudan_News12[[#This Row],[text_classification_arabic3]],TextClassificationList[text_classification_arabic],0),1)</f>
        <v>#N/A</v>
      </c>
      <c r="AU519" t="e">
        <f>INDEX(TextClassificationList[],MATCH(Sudan_News12[[#This Row],[text_classification_arabic4]],TextClassificationList[text_classification_arabic],0),1)</f>
        <v>#N/A</v>
      </c>
      <c r="AW519" t="e">
        <f>INDEX(TextClassificationList[],MATCH(Sudan_News12[[#This Row],[text_classification_arabic5]],TextClassificationList[text_classification_arabic],0),1)</f>
        <v>#N/A</v>
      </c>
    </row>
    <row r="520" spans="1:49" x14ac:dyDescent="0.2">
      <c r="A520">
        <v>1.4552066423588905E+18</v>
      </c>
      <c r="B520">
        <v>1.4552066423588905E+18</v>
      </c>
      <c r="C520" t="s">
        <v>2317</v>
      </c>
      <c r="D520" s="1">
        <v>44501</v>
      </c>
      <c r="E520" s="2">
        <v>0.76011574074074073</v>
      </c>
      <c r="F520">
        <v>200</v>
      </c>
      <c r="G520">
        <v>1889611729</v>
      </c>
      <c r="H520" t="s">
        <v>354</v>
      </c>
      <c r="I520" t="s">
        <v>355</v>
      </c>
      <c r="J520" t="s">
        <v>265</v>
      </c>
      <c r="K520" t="s">
        <v>2318</v>
      </c>
      <c r="L520" t="s">
        <v>273</v>
      </c>
      <c r="M520" t="s">
        <v>267</v>
      </c>
      <c r="N520" t="s">
        <v>2319</v>
      </c>
      <c r="O520" t="s">
        <v>267</v>
      </c>
      <c r="P520">
        <v>0</v>
      </c>
      <c r="Q520">
        <v>0</v>
      </c>
      <c r="R520">
        <v>0</v>
      </c>
      <c r="S520" t="s">
        <v>267</v>
      </c>
      <c r="T520" t="s">
        <v>267</v>
      </c>
      <c r="U520" t="s">
        <v>2320</v>
      </c>
      <c r="V520" t="b">
        <v>0</v>
      </c>
      <c r="W520" t="s">
        <v>265</v>
      </c>
      <c r="X520">
        <v>0</v>
      </c>
      <c r="Y520" t="s">
        <v>265</v>
      </c>
      <c r="Z520" t="s">
        <v>265</v>
      </c>
      <c r="AA520" t="s">
        <v>265</v>
      </c>
      <c r="AB520" t="s">
        <v>265</v>
      </c>
      <c r="AC520" t="s">
        <v>265</v>
      </c>
      <c r="AD520" t="s">
        <v>265</v>
      </c>
      <c r="AE520" t="s">
        <v>265</v>
      </c>
      <c r="AF520" t="s">
        <v>267</v>
      </c>
      <c r="AG520" t="s">
        <v>265</v>
      </c>
      <c r="AH520" t="s">
        <v>265</v>
      </c>
      <c r="AI520" t="s">
        <v>265</v>
      </c>
      <c r="AJ520" t="s">
        <v>265</v>
      </c>
      <c r="AL520" t="str">
        <f>IF(Sudan_News12[[#This Row],[relevancy_classification_english]]="Relevant","مناسب",IF(Sudan_News12[[#This Row],[relevancy_classification_english]]="Relevant","عَرَضِيّ",""))</f>
        <v/>
      </c>
      <c r="AN520" t="str">
        <f>IF(Sudan_News12[[#This Row],[sentiment_analysis_english]]="Negative","سلبي",IF(Sudan_News12[[#This Row],[sentiment_analysis_english]]="Neutral","حيادي",IF(Sudan_News12[[#This Row],[sentiment_analysis_english]]="Positive","إيجابي","")))</f>
        <v/>
      </c>
      <c r="AO520" t="e">
        <f>INDEX(TextClassificationList[],MATCH(Sudan_News12[[#This Row],[text_classification_arabic]],TextClassificationList[text_classification_arabic],0),1)</f>
        <v>#N/A</v>
      </c>
      <c r="AQ520" t="e">
        <f>INDEX(TextClassificationList[],MATCH(Sudan_News12[[#This Row],[text_classification_arabic2]],TextClassificationList[text_classification_arabic],0),1)</f>
        <v>#N/A</v>
      </c>
      <c r="AS520" t="e">
        <f>INDEX(TextClassificationList[],MATCH(Sudan_News12[[#This Row],[text_classification_arabic3]],TextClassificationList[text_classification_arabic],0),1)</f>
        <v>#N/A</v>
      </c>
      <c r="AU520" t="e">
        <f>INDEX(TextClassificationList[],MATCH(Sudan_News12[[#This Row],[text_classification_arabic4]],TextClassificationList[text_classification_arabic],0),1)</f>
        <v>#N/A</v>
      </c>
      <c r="AW520" t="e">
        <f>INDEX(TextClassificationList[],MATCH(Sudan_News12[[#This Row],[text_classification_arabic5]],TextClassificationList[text_classification_arabic],0),1)</f>
        <v>#N/A</v>
      </c>
    </row>
    <row r="521" spans="1:49" x14ac:dyDescent="0.2">
      <c r="A521">
        <v>1.4549249896316969E+18</v>
      </c>
      <c r="B521">
        <v>1.4549249896316969E+18</v>
      </c>
      <c r="C521" t="s">
        <v>2321</v>
      </c>
      <c r="D521" s="1">
        <v>44500</v>
      </c>
      <c r="E521" s="2">
        <v>0.98290509259259262</v>
      </c>
      <c r="F521">
        <v>200</v>
      </c>
      <c r="G521">
        <v>1889611729</v>
      </c>
      <c r="H521" t="s">
        <v>354</v>
      </c>
      <c r="I521" t="s">
        <v>355</v>
      </c>
      <c r="J521" t="s">
        <v>265</v>
      </c>
      <c r="K521" t="s">
        <v>2322</v>
      </c>
      <c r="L521" t="s">
        <v>273</v>
      </c>
      <c r="M521" t="s">
        <v>267</v>
      </c>
      <c r="N521" t="s">
        <v>2323</v>
      </c>
      <c r="O521" t="s">
        <v>267</v>
      </c>
      <c r="P521">
        <v>0</v>
      </c>
      <c r="Q521">
        <v>0</v>
      </c>
      <c r="R521">
        <v>0</v>
      </c>
      <c r="S521" t="s">
        <v>267</v>
      </c>
      <c r="T521" t="s">
        <v>267</v>
      </c>
      <c r="U521" t="s">
        <v>2324</v>
      </c>
      <c r="V521" t="b">
        <v>0</v>
      </c>
      <c r="W521" t="s">
        <v>265</v>
      </c>
      <c r="X521">
        <v>0</v>
      </c>
      <c r="Y521" t="s">
        <v>265</v>
      </c>
      <c r="Z521" t="s">
        <v>265</v>
      </c>
      <c r="AA521" t="s">
        <v>265</v>
      </c>
      <c r="AB521" t="s">
        <v>265</v>
      </c>
      <c r="AC521" t="s">
        <v>265</v>
      </c>
      <c r="AD521" t="s">
        <v>265</v>
      </c>
      <c r="AE521" t="s">
        <v>265</v>
      </c>
      <c r="AF521" t="s">
        <v>267</v>
      </c>
      <c r="AG521" t="s">
        <v>265</v>
      </c>
      <c r="AH521" t="s">
        <v>265</v>
      </c>
      <c r="AI521" t="s">
        <v>265</v>
      </c>
      <c r="AJ521" t="s">
        <v>265</v>
      </c>
      <c r="AL521" t="str">
        <f>IF(Sudan_News12[[#This Row],[relevancy_classification_english]]="Relevant","مناسب",IF(Sudan_News12[[#This Row],[relevancy_classification_english]]="Relevant","عَرَضِيّ",""))</f>
        <v/>
      </c>
      <c r="AN521" t="str">
        <f>IF(Sudan_News12[[#This Row],[sentiment_analysis_english]]="Negative","سلبي",IF(Sudan_News12[[#This Row],[sentiment_analysis_english]]="Neutral","حيادي",IF(Sudan_News12[[#This Row],[sentiment_analysis_english]]="Positive","إيجابي","")))</f>
        <v/>
      </c>
      <c r="AO521" t="e">
        <f>INDEX(TextClassificationList[],MATCH(Sudan_News12[[#This Row],[text_classification_arabic]],TextClassificationList[text_classification_arabic],0),1)</f>
        <v>#N/A</v>
      </c>
      <c r="AQ521" t="e">
        <f>INDEX(TextClassificationList[],MATCH(Sudan_News12[[#This Row],[text_classification_arabic2]],TextClassificationList[text_classification_arabic],0),1)</f>
        <v>#N/A</v>
      </c>
      <c r="AS521" t="e">
        <f>INDEX(TextClassificationList[],MATCH(Sudan_News12[[#This Row],[text_classification_arabic3]],TextClassificationList[text_classification_arabic],0),1)</f>
        <v>#N/A</v>
      </c>
      <c r="AU521" t="e">
        <f>INDEX(TextClassificationList[],MATCH(Sudan_News12[[#This Row],[text_classification_arabic4]],TextClassificationList[text_classification_arabic],0),1)</f>
        <v>#N/A</v>
      </c>
      <c r="AW521" t="e">
        <f>INDEX(TextClassificationList[],MATCH(Sudan_News12[[#This Row],[text_classification_arabic5]],TextClassificationList[text_classification_arabic],0),1)</f>
        <v>#N/A</v>
      </c>
    </row>
    <row r="522" spans="1:49" x14ac:dyDescent="0.2">
      <c r="A522">
        <v>1.4548233450406298E+18</v>
      </c>
      <c r="B522">
        <v>1.4548233450406298E+18</v>
      </c>
      <c r="C522" t="s">
        <v>2325</v>
      </c>
      <c r="D522" s="1">
        <v>44500</v>
      </c>
      <c r="E522" s="2">
        <v>0.70241898148148152</v>
      </c>
      <c r="F522">
        <v>200</v>
      </c>
      <c r="G522">
        <v>1889611729</v>
      </c>
      <c r="H522" t="s">
        <v>354</v>
      </c>
      <c r="I522" t="s">
        <v>355</v>
      </c>
      <c r="J522" t="s">
        <v>265</v>
      </c>
      <c r="K522" t="s">
        <v>2326</v>
      </c>
      <c r="L522" t="s">
        <v>266</v>
      </c>
      <c r="M522" t="s">
        <v>267</v>
      </c>
      <c r="N522" t="s">
        <v>267</v>
      </c>
      <c r="O522" t="s">
        <v>267</v>
      </c>
      <c r="P522">
        <v>0</v>
      </c>
      <c r="Q522">
        <v>0</v>
      </c>
      <c r="R522">
        <v>0</v>
      </c>
      <c r="S522" t="s">
        <v>312</v>
      </c>
      <c r="T522" t="s">
        <v>267</v>
      </c>
      <c r="U522" t="s">
        <v>2327</v>
      </c>
      <c r="V522" t="b">
        <v>0</v>
      </c>
      <c r="W522" t="s">
        <v>265</v>
      </c>
      <c r="X522">
        <v>0</v>
      </c>
      <c r="Y522" t="s">
        <v>265</v>
      </c>
      <c r="Z522" t="s">
        <v>265</v>
      </c>
      <c r="AA522" t="s">
        <v>265</v>
      </c>
      <c r="AB522" t="s">
        <v>265</v>
      </c>
      <c r="AC522" t="s">
        <v>265</v>
      </c>
      <c r="AD522" t="s">
        <v>265</v>
      </c>
      <c r="AE522" t="s">
        <v>265</v>
      </c>
      <c r="AF522" t="s">
        <v>267</v>
      </c>
      <c r="AG522" t="s">
        <v>265</v>
      </c>
      <c r="AH522" t="s">
        <v>265</v>
      </c>
      <c r="AI522" t="s">
        <v>265</v>
      </c>
      <c r="AJ522" t="s">
        <v>265</v>
      </c>
      <c r="AL522" t="str">
        <f>IF(Sudan_News12[[#This Row],[relevancy_classification_english]]="Relevant","مناسب",IF(Sudan_News12[[#This Row],[relevancy_classification_english]]="Relevant","عَرَضِيّ",""))</f>
        <v/>
      </c>
      <c r="AN522" t="str">
        <f>IF(Sudan_News12[[#This Row],[sentiment_analysis_english]]="Negative","سلبي",IF(Sudan_News12[[#This Row],[sentiment_analysis_english]]="Neutral","حيادي",IF(Sudan_News12[[#This Row],[sentiment_analysis_english]]="Positive","إيجابي","")))</f>
        <v/>
      </c>
      <c r="AO522" t="e">
        <f>INDEX(TextClassificationList[],MATCH(Sudan_News12[[#This Row],[text_classification_arabic]],TextClassificationList[text_classification_arabic],0),1)</f>
        <v>#N/A</v>
      </c>
      <c r="AQ522" t="e">
        <f>INDEX(TextClassificationList[],MATCH(Sudan_News12[[#This Row],[text_classification_arabic2]],TextClassificationList[text_classification_arabic],0),1)</f>
        <v>#N/A</v>
      </c>
      <c r="AS522" t="e">
        <f>INDEX(TextClassificationList[],MATCH(Sudan_News12[[#This Row],[text_classification_arabic3]],TextClassificationList[text_classification_arabic],0),1)</f>
        <v>#N/A</v>
      </c>
      <c r="AU522" t="e">
        <f>INDEX(TextClassificationList[],MATCH(Sudan_News12[[#This Row],[text_classification_arabic4]],TextClassificationList[text_classification_arabic],0),1)</f>
        <v>#N/A</v>
      </c>
      <c r="AW522" t="e">
        <f>INDEX(TextClassificationList[],MATCH(Sudan_News12[[#This Row],[text_classification_arabic5]],TextClassificationList[text_classification_arabic],0),1)</f>
        <v>#N/A</v>
      </c>
    </row>
    <row r="523" spans="1:49" x14ac:dyDescent="0.2">
      <c r="A523">
        <v>1.4546780752585728E+18</v>
      </c>
      <c r="B523">
        <v>1.4546780752585728E+18</v>
      </c>
      <c r="C523" t="s">
        <v>2328</v>
      </c>
      <c r="D523" s="1">
        <v>44500</v>
      </c>
      <c r="E523" s="2">
        <v>0.30155092592592592</v>
      </c>
      <c r="F523">
        <v>200</v>
      </c>
      <c r="G523">
        <v>1889611729</v>
      </c>
      <c r="H523" t="s">
        <v>354</v>
      </c>
      <c r="I523" t="s">
        <v>355</v>
      </c>
      <c r="J523" t="s">
        <v>265</v>
      </c>
      <c r="K523" t="s">
        <v>2329</v>
      </c>
      <c r="L523" t="s">
        <v>266</v>
      </c>
      <c r="M523" t="s">
        <v>267</v>
      </c>
      <c r="N523" t="s">
        <v>267</v>
      </c>
      <c r="O523" t="s">
        <v>267</v>
      </c>
      <c r="P523">
        <v>0</v>
      </c>
      <c r="Q523">
        <v>0</v>
      </c>
      <c r="R523">
        <v>1</v>
      </c>
      <c r="S523" t="s">
        <v>2330</v>
      </c>
      <c r="T523" t="s">
        <v>267</v>
      </c>
      <c r="U523" t="s">
        <v>2331</v>
      </c>
      <c r="V523" t="b">
        <v>0</v>
      </c>
      <c r="W523" t="s">
        <v>265</v>
      </c>
      <c r="X523">
        <v>0</v>
      </c>
      <c r="Y523" t="s">
        <v>265</v>
      </c>
      <c r="Z523" t="s">
        <v>265</v>
      </c>
      <c r="AA523" t="s">
        <v>265</v>
      </c>
      <c r="AB523" t="s">
        <v>265</v>
      </c>
      <c r="AC523" t="s">
        <v>265</v>
      </c>
      <c r="AD523" t="s">
        <v>265</v>
      </c>
      <c r="AE523" t="s">
        <v>265</v>
      </c>
      <c r="AF523" t="s">
        <v>267</v>
      </c>
      <c r="AG523" t="s">
        <v>265</v>
      </c>
      <c r="AH523" t="s">
        <v>265</v>
      </c>
      <c r="AI523" t="s">
        <v>265</v>
      </c>
      <c r="AJ523" t="s">
        <v>265</v>
      </c>
      <c r="AL523" t="str">
        <f>IF(Sudan_News12[[#This Row],[relevancy_classification_english]]="Relevant","مناسب",IF(Sudan_News12[[#This Row],[relevancy_classification_english]]="Relevant","عَرَضِيّ",""))</f>
        <v/>
      </c>
      <c r="AN523" t="str">
        <f>IF(Sudan_News12[[#This Row],[sentiment_analysis_english]]="Negative","سلبي",IF(Sudan_News12[[#This Row],[sentiment_analysis_english]]="Neutral","حيادي",IF(Sudan_News12[[#This Row],[sentiment_analysis_english]]="Positive","إيجابي","")))</f>
        <v/>
      </c>
      <c r="AO523" t="e">
        <f>INDEX(TextClassificationList[],MATCH(Sudan_News12[[#This Row],[text_classification_arabic]],TextClassificationList[text_classification_arabic],0),1)</f>
        <v>#N/A</v>
      </c>
      <c r="AQ523" t="e">
        <f>INDEX(TextClassificationList[],MATCH(Sudan_News12[[#This Row],[text_classification_arabic2]],TextClassificationList[text_classification_arabic],0),1)</f>
        <v>#N/A</v>
      </c>
      <c r="AS523" t="e">
        <f>INDEX(TextClassificationList[],MATCH(Sudan_News12[[#This Row],[text_classification_arabic3]],TextClassificationList[text_classification_arabic],0),1)</f>
        <v>#N/A</v>
      </c>
      <c r="AU523" t="e">
        <f>INDEX(TextClassificationList[],MATCH(Sudan_News12[[#This Row],[text_classification_arabic4]],TextClassificationList[text_classification_arabic],0),1)</f>
        <v>#N/A</v>
      </c>
      <c r="AW523" t="e">
        <f>INDEX(TextClassificationList[],MATCH(Sudan_News12[[#This Row],[text_classification_arabic5]],TextClassificationList[text_classification_arabic],0),1)</f>
        <v>#N/A</v>
      </c>
    </row>
    <row r="524" spans="1:49" x14ac:dyDescent="0.2">
      <c r="A524">
        <v>1.4540528669063782E+18</v>
      </c>
      <c r="B524">
        <v>1.4540528669063782E+18</v>
      </c>
      <c r="C524" t="s">
        <v>2332</v>
      </c>
      <c r="D524" s="1">
        <v>44498</v>
      </c>
      <c r="E524" s="2">
        <v>0.57630787037037035</v>
      </c>
      <c r="F524">
        <v>200</v>
      </c>
      <c r="G524">
        <v>1889611729</v>
      </c>
      <c r="H524" t="s">
        <v>354</v>
      </c>
      <c r="I524" t="s">
        <v>355</v>
      </c>
      <c r="J524" t="s">
        <v>265</v>
      </c>
      <c r="K524" t="s">
        <v>2333</v>
      </c>
      <c r="L524" t="s">
        <v>266</v>
      </c>
      <c r="M524" t="s">
        <v>267</v>
      </c>
      <c r="N524" t="s">
        <v>267</v>
      </c>
      <c r="O524" t="s">
        <v>267</v>
      </c>
      <c r="P524">
        <v>3</v>
      </c>
      <c r="Q524">
        <v>3</v>
      </c>
      <c r="R524">
        <v>2</v>
      </c>
      <c r="S524" t="s">
        <v>2334</v>
      </c>
      <c r="T524" t="s">
        <v>267</v>
      </c>
      <c r="U524" t="s">
        <v>2335</v>
      </c>
      <c r="V524" t="b">
        <v>0</v>
      </c>
      <c r="W524" t="s">
        <v>265</v>
      </c>
      <c r="X524">
        <v>0</v>
      </c>
      <c r="Y524" t="s">
        <v>265</v>
      </c>
      <c r="Z524" t="s">
        <v>265</v>
      </c>
      <c r="AA524" t="s">
        <v>265</v>
      </c>
      <c r="AB524" t="s">
        <v>265</v>
      </c>
      <c r="AC524" t="s">
        <v>265</v>
      </c>
      <c r="AD524" t="s">
        <v>265</v>
      </c>
      <c r="AE524" t="s">
        <v>265</v>
      </c>
      <c r="AF524" t="s">
        <v>267</v>
      </c>
      <c r="AG524" t="s">
        <v>265</v>
      </c>
      <c r="AH524" t="s">
        <v>265</v>
      </c>
      <c r="AI524" t="s">
        <v>265</v>
      </c>
      <c r="AJ524" t="s">
        <v>265</v>
      </c>
      <c r="AL524" t="str">
        <f>IF(Sudan_News12[[#This Row],[relevancy_classification_english]]="Relevant","مناسب",IF(Sudan_News12[[#This Row],[relevancy_classification_english]]="Relevant","عَرَضِيّ",""))</f>
        <v/>
      </c>
      <c r="AN524" t="str">
        <f>IF(Sudan_News12[[#This Row],[sentiment_analysis_english]]="Negative","سلبي",IF(Sudan_News12[[#This Row],[sentiment_analysis_english]]="Neutral","حيادي",IF(Sudan_News12[[#This Row],[sentiment_analysis_english]]="Positive","إيجابي","")))</f>
        <v/>
      </c>
      <c r="AO524" t="e">
        <f>INDEX(TextClassificationList[],MATCH(Sudan_News12[[#This Row],[text_classification_arabic]],TextClassificationList[text_classification_arabic],0),1)</f>
        <v>#N/A</v>
      </c>
      <c r="AQ524" t="e">
        <f>INDEX(TextClassificationList[],MATCH(Sudan_News12[[#This Row],[text_classification_arabic2]],TextClassificationList[text_classification_arabic],0),1)</f>
        <v>#N/A</v>
      </c>
      <c r="AS524" t="e">
        <f>INDEX(TextClassificationList[],MATCH(Sudan_News12[[#This Row],[text_classification_arabic3]],TextClassificationList[text_classification_arabic],0),1)</f>
        <v>#N/A</v>
      </c>
      <c r="AU524" t="e">
        <f>INDEX(TextClassificationList[],MATCH(Sudan_News12[[#This Row],[text_classification_arabic4]],TextClassificationList[text_classification_arabic],0),1)</f>
        <v>#N/A</v>
      </c>
      <c r="AW524" t="e">
        <f>INDEX(TextClassificationList[],MATCH(Sudan_News12[[#This Row],[text_classification_arabic5]],TextClassificationList[text_classification_arabic],0),1)</f>
        <v>#N/A</v>
      </c>
    </row>
    <row r="525" spans="1:49" x14ac:dyDescent="0.2">
      <c r="A525">
        <v>1.4538393786488668E+18</v>
      </c>
      <c r="B525">
        <v>1.4538393786488668E+18</v>
      </c>
      <c r="C525" t="s">
        <v>2336</v>
      </c>
      <c r="D525" s="1">
        <v>44497</v>
      </c>
      <c r="E525" s="2">
        <v>0.9871875</v>
      </c>
      <c r="F525">
        <v>200</v>
      </c>
      <c r="G525">
        <v>1889611729</v>
      </c>
      <c r="H525" t="s">
        <v>354</v>
      </c>
      <c r="I525" t="s">
        <v>355</v>
      </c>
      <c r="J525" t="s">
        <v>265</v>
      </c>
      <c r="K525" t="s">
        <v>2337</v>
      </c>
      <c r="L525" t="s">
        <v>266</v>
      </c>
      <c r="M525" t="s">
        <v>267</v>
      </c>
      <c r="N525" t="s">
        <v>267</v>
      </c>
      <c r="O525" t="s">
        <v>267</v>
      </c>
      <c r="P525">
        <v>0</v>
      </c>
      <c r="Q525">
        <v>1</v>
      </c>
      <c r="R525">
        <v>0</v>
      </c>
      <c r="S525" t="s">
        <v>267</v>
      </c>
      <c r="T525" t="s">
        <v>267</v>
      </c>
      <c r="U525" t="s">
        <v>2338</v>
      </c>
      <c r="V525" t="b">
        <v>0</v>
      </c>
      <c r="W525" t="s">
        <v>265</v>
      </c>
      <c r="X525">
        <v>0</v>
      </c>
      <c r="Y525" t="s">
        <v>265</v>
      </c>
      <c r="Z525" t="s">
        <v>265</v>
      </c>
      <c r="AA525" t="s">
        <v>265</v>
      </c>
      <c r="AB525" t="s">
        <v>265</v>
      </c>
      <c r="AC525" t="s">
        <v>265</v>
      </c>
      <c r="AD525" t="s">
        <v>265</v>
      </c>
      <c r="AE525" t="s">
        <v>265</v>
      </c>
      <c r="AF525" t="s">
        <v>267</v>
      </c>
      <c r="AG525" t="s">
        <v>265</v>
      </c>
      <c r="AH525" t="s">
        <v>265</v>
      </c>
      <c r="AI525" t="s">
        <v>265</v>
      </c>
      <c r="AJ525" t="s">
        <v>265</v>
      </c>
      <c r="AL525" t="str">
        <f>IF(Sudan_News12[[#This Row],[relevancy_classification_english]]="Relevant","مناسب",IF(Sudan_News12[[#This Row],[relevancy_classification_english]]="Relevant","عَرَضِيّ",""))</f>
        <v/>
      </c>
      <c r="AN525" t="str">
        <f>IF(Sudan_News12[[#This Row],[sentiment_analysis_english]]="Negative","سلبي",IF(Sudan_News12[[#This Row],[sentiment_analysis_english]]="Neutral","حيادي",IF(Sudan_News12[[#This Row],[sentiment_analysis_english]]="Positive","إيجابي","")))</f>
        <v/>
      </c>
      <c r="AO525" t="e">
        <f>INDEX(TextClassificationList[],MATCH(Sudan_News12[[#This Row],[text_classification_arabic]],TextClassificationList[text_classification_arabic],0),1)</f>
        <v>#N/A</v>
      </c>
      <c r="AQ525" t="e">
        <f>INDEX(TextClassificationList[],MATCH(Sudan_News12[[#This Row],[text_classification_arabic2]],TextClassificationList[text_classification_arabic],0),1)</f>
        <v>#N/A</v>
      </c>
      <c r="AS525" t="e">
        <f>INDEX(TextClassificationList[],MATCH(Sudan_News12[[#This Row],[text_classification_arabic3]],TextClassificationList[text_classification_arabic],0),1)</f>
        <v>#N/A</v>
      </c>
      <c r="AU525" t="e">
        <f>INDEX(TextClassificationList[],MATCH(Sudan_News12[[#This Row],[text_classification_arabic4]],TextClassificationList[text_classification_arabic],0),1)</f>
        <v>#N/A</v>
      </c>
      <c r="AW525" t="e">
        <f>INDEX(TextClassificationList[],MATCH(Sudan_News12[[#This Row],[text_classification_arabic5]],TextClassificationList[text_classification_arabic],0),1)</f>
        <v>#N/A</v>
      </c>
    </row>
    <row r="526" spans="1:49" x14ac:dyDescent="0.2">
      <c r="A526">
        <v>1.4538017030279741E+18</v>
      </c>
      <c r="B526">
        <v>1.4538017030279741E+18</v>
      </c>
      <c r="C526" t="s">
        <v>2339</v>
      </c>
      <c r="D526" s="1">
        <v>44497</v>
      </c>
      <c r="E526" s="2">
        <v>0.88321759259259258</v>
      </c>
      <c r="F526">
        <v>200</v>
      </c>
      <c r="G526">
        <v>1889611729</v>
      </c>
      <c r="H526" t="s">
        <v>354</v>
      </c>
      <c r="I526" t="s">
        <v>355</v>
      </c>
      <c r="J526" t="s">
        <v>265</v>
      </c>
      <c r="K526" t="s">
        <v>2340</v>
      </c>
      <c r="L526" t="s">
        <v>266</v>
      </c>
      <c r="M526" t="s">
        <v>267</v>
      </c>
      <c r="N526" t="s">
        <v>267</v>
      </c>
      <c r="O526" t="s">
        <v>267</v>
      </c>
      <c r="P526">
        <v>1</v>
      </c>
      <c r="Q526">
        <v>0</v>
      </c>
      <c r="R526">
        <v>1</v>
      </c>
      <c r="S526" t="s">
        <v>2341</v>
      </c>
      <c r="T526" t="s">
        <v>267</v>
      </c>
      <c r="U526" t="s">
        <v>2342</v>
      </c>
      <c r="V526" t="b">
        <v>0</v>
      </c>
      <c r="W526" t="s">
        <v>265</v>
      </c>
      <c r="X526">
        <v>0</v>
      </c>
      <c r="Y526" t="s">
        <v>265</v>
      </c>
      <c r="Z526" t="s">
        <v>265</v>
      </c>
      <c r="AA526" t="s">
        <v>265</v>
      </c>
      <c r="AB526" t="s">
        <v>265</v>
      </c>
      <c r="AC526" t="s">
        <v>265</v>
      </c>
      <c r="AD526" t="s">
        <v>265</v>
      </c>
      <c r="AE526" t="s">
        <v>265</v>
      </c>
      <c r="AF526" t="s">
        <v>267</v>
      </c>
      <c r="AG526" t="s">
        <v>265</v>
      </c>
      <c r="AH526" t="s">
        <v>265</v>
      </c>
      <c r="AI526" t="s">
        <v>265</v>
      </c>
      <c r="AJ526" t="s">
        <v>265</v>
      </c>
      <c r="AL526" t="str">
        <f>IF(Sudan_News12[[#This Row],[relevancy_classification_english]]="Relevant","مناسب",IF(Sudan_News12[[#This Row],[relevancy_classification_english]]="Relevant","عَرَضِيّ",""))</f>
        <v/>
      </c>
      <c r="AN526" t="str">
        <f>IF(Sudan_News12[[#This Row],[sentiment_analysis_english]]="Negative","سلبي",IF(Sudan_News12[[#This Row],[sentiment_analysis_english]]="Neutral","حيادي",IF(Sudan_News12[[#This Row],[sentiment_analysis_english]]="Positive","إيجابي","")))</f>
        <v/>
      </c>
      <c r="AO526" t="e">
        <f>INDEX(TextClassificationList[],MATCH(Sudan_News12[[#This Row],[text_classification_arabic]],TextClassificationList[text_classification_arabic],0),1)</f>
        <v>#N/A</v>
      </c>
      <c r="AQ526" t="e">
        <f>INDEX(TextClassificationList[],MATCH(Sudan_News12[[#This Row],[text_classification_arabic2]],TextClassificationList[text_classification_arabic],0),1)</f>
        <v>#N/A</v>
      </c>
      <c r="AS526" t="e">
        <f>INDEX(TextClassificationList[],MATCH(Sudan_News12[[#This Row],[text_classification_arabic3]],TextClassificationList[text_classification_arabic],0),1)</f>
        <v>#N/A</v>
      </c>
      <c r="AU526" t="e">
        <f>INDEX(TextClassificationList[],MATCH(Sudan_News12[[#This Row],[text_classification_arabic4]],TextClassificationList[text_classification_arabic],0),1)</f>
        <v>#N/A</v>
      </c>
      <c r="AW526" t="e">
        <f>INDEX(TextClassificationList[],MATCH(Sudan_News12[[#This Row],[text_classification_arabic5]],TextClassificationList[text_classification_arabic],0),1)</f>
        <v>#N/A</v>
      </c>
    </row>
    <row r="527" spans="1:49" x14ac:dyDescent="0.2">
      <c r="A527">
        <v>1.4537083134603469E+18</v>
      </c>
      <c r="B527">
        <v>1.4537083134603469E+18</v>
      </c>
      <c r="C527" t="s">
        <v>2343</v>
      </c>
      <c r="D527" s="1">
        <v>44497</v>
      </c>
      <c r="E527" s="2">
        <v>0.6255208333333333</v>
      </c>
      <c r="F527">
        <v>200</v>
      </c>
      <c r="G527">
        <v>1889611729</v>
      </c>
      <c r="H527" t="s">
        <v>354</v>
      </c>
      <c r="I527" t="s">
        <v>355</v>
      </c>
      <c r="J527" t="s">
        <v>265</v>
      </c>
      <c r="K527" t="s">
        <v>2344</v>
      </c>
      <c r="L527" t="s">
        <v>266</v>
      </c>
      <c r="M527" t="s">
        <v>267</v>
      </c>
      <c r="N527" t="s">
        <v>267</v>
      </c>
      <c r="O527" t="s">
        <v>267</v>
      </c>
      <c r="P527">
        <v>0</v>
      </c>
      <c r="Q527">
        <v>0</v>
      </c>
      <c r="R527">
        <v>2</v>
      </c>
      <c r="S527" t="s">
        <v>267</v>
      </c>
      <c r="T527" t="s">
        <v>267</v>
      </c>
      <c r="U527" t="s">
        <v>2345</v>
      </c>
      <c r="V527" t="b">
        <v>0</v>
      </c>
      <c r="W527" t="s">
        <v>265</v>
      </c>
      <c r="X527">
        <v>0</v>
      </c>
      <c r="Y527" t="s">
        <v>265</v>
      </c>
      <c r="Z527" t="s">
        <v>265</v>
      </c>
      <c r="AA527" t="s">
        <v>265</v>
      </c>
      <c r="AB527" t="s">
        <v>265</v>
      </c>
      <c r="AC527" t="s">
        <v>265</v>
      </c>
      <c r="AD527" t="s">
        <v>265</v>
      </c>
      <c r="AE527" t="s">
        <v>265</v>
      </c>
      <c r="AF527" t="s">
        <v>267</v>
      </c>
      <c r="AG527" t="s">
        <v>265</v>
      </c>
      <c r="AH527" t="s">
        <v>265</v>
      </c>
      <c r="AI527" t="s">
        <v>265</v>
      </c>
      <c r="AJ527" t="s">
        <v>265</v>
      </c>
      <c r="AL527" t="str">
        <f>IF(Sudan_News12[[#This Row],[relevancy_classification_english]]="Relevant","مناسب",IF(Sudan_News12[[#This Row],[relevancy_classification_english]]="Relevant","عَرَضِيّ",""))</f>
        <v/>
      </c>
      <c r="AN527" t="str">
        <f>IF(Sudan_News12[[#This Row],[sentiment_analysis_english]]="Negative","سلبي",IF(Sudan_News12[[#This Row],[sentiment_analysis_english]]="Neutral","حيادي",IF(Sudan_News12[[#This Row],[sentiment_analysis_english]]="Positive","إيجابي","")))</f>
        <v/>
      </c>
      <c r="AO527" t="e">
        <f>INDEX(TextClassificationList[],MATCH(Sudan_News12[[#This Row],[text_classification_arabic]],TextClassificationList[text_classification_arabic],0),1)</f>
        <v>#N/A</v>
      </c>
      <c r="AQ527" t="e">
        <f>INDEX(TextClassificationList[],MATCH(Sudan_News12[[#This Row],[text_classification_arabic2]],TextClassificationList[text_classification_arabic],0),1)</f>
        <v>#N/A</v>
      </c>
      <c r="AS527" t="e">
        <f>INDEX(TextClassificationList[],MATCH(Sudan_News12[[#This Row],[text_classification_arabic3]],TextClassificationList[text_classification_arabic],0),1)</f>
        <v>#N/A</v>
      </c>
      <c r="AU527" t="e">
        <f>INDEX(TextClassificationList[],MATCH(Sudan_News12[[#This Row],[text_classification_arabic4]],TextClassificationList[text_classification_arabic],0),1)</f>
        <v>#N/A</v>
      </c>
      <c r="AW527" t="e">
        <f>INDEX(TextClassificationList[],MATCH(Sudan_News12[[#This Row],[text_classification_arabic5]],TextClassificationList[text_classification_arabic],0),1)</f>
        <v>#N/A</v>
      </c>
    </row>
    <row r="528" spans="1:49" x14ac:dyDescent="0.2">
      <c r="A528">
        <v>1.4537079681684849E+18</v>
      </c>
      <c r="B528">
        <v>1.4537079681684849E+18</v>
      </c>
      <c r="C528" t="s">
        <v>2346</v>
      </c>
      <c r="D528" s="1">
        <v>44497</v>
      </c>
      <c r="E528" s="2">
        <v>0.62456018518518519</v>
      </c>
      <c r="F528">
        <v>200</v>
      </c>
      <c r="G528">
        <v>1889611729</v>
      </c>
      <c r="H528" t="s">
        <v>354</v>
      </c>
      <c r="I528" t="s">
        <v>355</v>
      </c>
      <c r="J528" t="s">
        <v>265</v>
      </c>
      <c r="K528" t="s">
        <v>2347</v>
      </c>
      <c r="L528" t="s">
        <v>266</v>
      </c>
      <c r="M528" t="s">
        <v>267</v>
      </c>
      <c r="N528" t="s">
        <v>267</v>
      </c>
      <c r="O528" t="s">
        <v>267</v>
      </c>
      <c r="P528">
        <v>0</v>
      </c>
      <c r="Q528">
        <v>0</v>
      </c>
      <c r="R528">
        <v>0</v>
      </c>
      <c r="S528" t="s">
        <v>2348</v>
      </c>
      <c r="T528" t="s">
        <v>267</v>
      </c>
      <c r="U528" t="s">
        <v>2349</v>
      </c>
      <c r="V528" t="b">
        <v>0</v>
      </c>
      <c r="W528" t="s">
        <v>265</v>
      </c>
      <c r="X528">
        <v>0</v>
      </c>
      <c r="Y528" t="s">
        <v>265</v>
      </c>
      <c r="Z528" t="s">
        <v>265</v>
      </c>
      <c r="AA528" t="s">
        <v>265</v>
      </c>
      <c r="AB528" t="s">
        <v>265</v>
      </c>
      <c r="AC528" t="s">
        <v>265</v>
      </c>
      <c r="AD528" t="s">
        <v>265</v>
      </c>
      <c r="AE528" t="s">
        <v>265</v>
      </c>
      <c r="AF528" t="s">
        <v>267</v>
      </c>
      <c r="AG528" t="s">
        <v>265</v>
      </c>
      <c r="AH528" t="s">
        <v>265</v>
      </c>
      <c r="AI528" t="s">
        <v>265</v>
      </c>
      <c r="AJ528" t="s">
        <v>265</v>
      </c>
      <c r="AL528" t="str">
        <f>IF(Sudan_News12[[#This Row],[relevancy_classification_english]]="Relevant","مناسب",IF(Sudan_News12[[#This Row],[relevancy_classification_english]]="Relevant","عَرَضِيّ",""))</f>
        <v/>
      </c>
      <c r="AN528" t="str">
        <f>IF(Sudan_News12[[#This Row],[sentiment_analysis_english]]="Negative","سلبي",IF(Sudan_News12[[#This Row],[sentiment_analysis_english]]="Neutral","حيادي",IF(Sudan_News12[[#This Row],[sentiment_analysis_english]]="Positive","إيجابي","")))</f>
        <v/>
      </c>
      <c r="AO528" t="e">
        <f>INDEX(TextClassificationList[],MATCH(Sudan_News12[[#This Row],[text_classification_arabic]],TextClassificationList[text_classification_arabic],0),1)</f>
        <v>#N/A</v>
      </c>
      <c r="AQ528" t="e">
        <f>INDEX(TextClassificationList[],MATCH(Sudan_News12[[#This Row],[text_classification_arabic2]],TextClassificationList[text_classification_arabic],0),1)</f>
        <v>#N/A</v>
      </c>
      <c r="AS528" t="e">
        <f>INDEX(TextClassificationList[],MATCH(Sudan_News12[[#This Row],[text_classification_arabic3]],TextClassificationList[text_classification_arabic],0),1)</f>
        <v>#N/A</v>
      </c>
      <c r="AU528" t="e">
        <f>INDEX(TextClassificationList[],MATCH(Sudan_News12[[#This Row],[text_classification_arabic4]],TextClassificationList[text_classification_arabic],0),1)</f>
        <v>#N/A</v>
      </c>
      <c r="AW528" t="e">
        <f>INDEX(TextClassificationList[],MATCH(Sudan_News12[[#This Row],[text_classification_arabic5]],TextClassificationList[text_classification_arabic],0),1)</f>
        <v>#N/A</v>
      </c>
    </row>
    <row r="529" spans="1:49" x14ac:dyDescent="0.2">
      <c r="A529">
        <v>1.4536586887036805E+18</v>
      </c>
      <c r="B529">
        <v>1.4536586887036805E+18</v>
      </c>
      <c r="C529" t="s">
        <v>2350</v>
      </c>
      <c r="D529" s="1">
        <v>44497</v>
      </c>
      <c r="E529" s="2">
        <v>0.48857638888888888</v>
      </c>
      <c r="F529">
        <v>200</v>
      </c>
      <c r="G529">
        <v>1889611729</v>
      </c>
      <c r="H529" t="s">
        <v>354</v>
      </c>
      <c r="I529" t="s">
        <v>355</v>
      </c>
      <c r="J529" t="s">
        <v>265</v>
      </c>
      <c r="K529" t="s">
        <v>2351</v>
      </c>
      <c r="L529" t="s">
        <v>266</v>
      </c>
      <c r="M529" t="s">
        <v>267</v>
      </c>
      <c r="N529" t="s">
        <v>267</v>
      </c>
      <c r="O529" t="s">
        <v>267</v>
      </c>
      <c r="P529">
        <v>0</v>
      </c>
      <c r="Q529">
        <v>1</v>
      </c>
      <c r="R529">
        <v>1</v>
      </c>
      <c r="S529" t="s">
        <v>289</v>
      </c>
      <c r="T529" t="s">
        <v>267</v>
      </c>
      <c r="U529" t="s">
        <v>2352</v>
      </c>
      <c r="V529" t="b">
        <v>0</v>
      </c>
      <c r="W529" t="s">
        <v>265</v>
      </c>
      <c r="X529">
        <v>0</v>
      </c>
      <c r="Y529" t="s">
        <v>265</v>
      </c>
      <c r="Z529" t="s">
        <v>265</v>
      </c>
      <c r="AA529" t="s">
        <v>265</v>
      </c>
      <c r="AB529" t="s">
        <v>265</v>
      </c>
      <c r="AC529" t="s">
        <v>265</v>
      </c>
      <c r="AD529" t="s">
        <v>265</v>
      </c>
      <c r="AE529" t="s">
        <v>265</v>
      </c>
      <c r="AF529" t="s">
        <v>267</v>
      </c>
      <c r="AG529" t="s">
        <v>265</v>
      </c>
      <c r="AH529" t="s">
        <v>265</v>
      </c>
      <c r="AI529" t="s">
        <v>265</v>
      </c>
      <c r="AJ529" t="s">
        <v>265</v>
      </c>
      <c r="AL529" t="str">
        <f>IF(Sudan_News12[[#This Row],[relevancy_classification_english]]="Relevant","مناسب",IF(Sudan_News12[[#This Row],[relevancy_classification_english]]="Relevant","عَرَضِيّ",""))</f>
        <v/>
      </c>
      <c r="AN529" t="str">
        <f>IF(Sudan_News12[[#This Row],[sentiment_analysis_english]]="Negative","سلبي",IF(Sudan_News12[[#This Row],[sentiment_analysis_english]]="Neutral","حيادي",IF(Sudan_News12[[#This Row],[sentiment_analysis_english]]="Positive","إيجابي","")))</f>
        <v/>
      </c>
      <c r="AO529" t="e">
        <f>INDEX(TextClassificationList[],MATCH(Sudan_News12[[#This Row],[text_classification_arabic]],TextClassificationList[text_classification_arabic],0),1)</f>
        <v>#N/A</v>
      </c>
      <c r="AQ529" t="e">
        <f>INDEX(TextClassificationList[],MATCH(Sudan_News12[[#This Row],[text_classification_arabic2]],TextClassificationList[text_classification_arabic],0),1)</f>
        <v>#N/A</v>
      </c>
      <c r="AS529" t="e">
        <f>INDEX(TextClassificationList[],MATCH(Sudan_News12[[#This Row],[text_classification_arabic3]],TextClassificationList[text_classification_arabic],0),1)</f>
        <v>#N/A</v>
      </c>
      <c r="AU529" t="e">
        <f>INDEX(TextClassificationList[],MATCH(Sudan_News12[[#This Row],[text_classification_arabic4]],TextClassificationList[text_classification_arabic],0),1)</f>
        <v>#N/A</v>
      </c>
      <c r="AW529" t="e">
        <f>INDEX(TextClassificationList[],MATCH(Sudan_News12[[#This Row],[text_classification_arabic5]],TextClassificationList[text_classification_arabic],0),1)</f>
        <v>#N/A</v>
      </c>
    </row>
    <row r="530" spans="1:49" x14ac:dyDescent="0.2">
      <c r="A530">
        <v>1.4532786537192284E+18</v>
      </c>
      <c r="B530">
        <v>1.4532786537192284E+18</v>
      </c>
      <c r="C530" t="s">
        <v>2353</v>
      </c>
      <c r="D530" s="1">
        <v>44496</v>
      </c>
      <c r="E530" s="2">
        <v>0.43988425925925928</v>
      </c>
      <c r="F530">
        <v>200</v>
      </c>
      <c r="G530">
        <v>1889611729</v>
      </c>
      <c r="H530" t="s">
        <v>354</v>
      </c>
      <c r="I530" t="s">
        <v>355</v>
      </c>
      <c r="J530" t="s">
        <v>265</v>
      </c>
      <c r="K530" t="s">
        <v>2354</v>
      </c>
      <c r="L530" t="s">
        <v>266</v>
      </c>
      <c r="M530" t="s">
        <v>267</v>
      </c>
      <c r="N530" t="s">
        <v>267</v>
      </c>
      <c r="O530" t="s">
        <v>267</v>
      </c>
      <c r="P530">
        <v>2</v>
      </c>
      <c r="Q530">
        <v>1</v>
      </c>
      <c r="R530">
        <v>3</v>
      </c>
      <c r="S530" t="s">
        <v>289</v>
      </c>
      <c r="T530" t="s">
        <v>267</v>
      </c>
      <c r="U530" t="s">
        <v>2355</v>
      </c>
      <c r="V530" t="b">
        <v>0</v>
      </c>
      <c r="W530" t="s">
        <v>265</v>
      </c>
      <c r="X530">
        <v>0</v>
      </c>
      <c r="Y530" t="s">
        <v>265</v>
      </c>
      <c r="Z530" t="s">
        <v>265</v>
      </c>
      <c r="AA530" t="s">
        <v>265</v>
      </c>
      <c r="AB530" t="s">
        <v>265</v>
      </c>
      <c r="AC530" t="s">
        <v>265</v>
      </c>
      <c r="AD530" t="s">
        <v>265</v>
      </c>
      <c r="AE530" t="s">
        <v>265</v>
      </c>
      <c r="AF530" t="s">
        <v>267</v>
      </c>
      <c r="AG530" t="s">
        <v>265</v>
      </c>
      <c r="AH530" t="s">
        <v>265</v>
      </c>
      <c r="AI530" t="s">
        <v>265</v>
      </c>
      <c r="AJ530" t="s">
        <v>265</v>
      </c>
      <c r="AL530" t="str">
        <f>IF(Sudan_News12[[#This Row],[relevancy_classification_english]]="Relevant","مناسب",IF(Sudan_News12[[#This Row],[relevancy_classification_english]]="Relevant","عَرَضِيّ",""))</f>
        <v/>
      </c>
      <c r="AN530" t="str">
        <f>IF(Sudan_News12[[#This Row],[sentiment_analysis_english]]="Negative","سلبي",IF(Sudan_News12[[#This Row],[sentiment_analysis_english]]="Neutral","حيادي",IF(Sudan_News12[[#This Row],[sentiment_analysis_english]]="Positive","إيجابي","")))</f>
        <v/>
      </c>
      <c r="AO530" t="e">
        <f>INDEX(TextClassificationList[],MATCH(Sudan_News12[[#This Row],[text_classification_arabic]],TextClassificationList[text_classification_arabic],0),1)</f>
        <v>#N/A</v>
      </c>
      <c r="AQ530" t="e">
        <f>INDEX(TextClassificationList[],MATCH(Sudan_News12[[#This Row],[text_classification_arabic2]],TextClassificationList[text_classification_arabic],0),1)</f>
        <v>#N/A</v>
      </c>
      <c r="AS530" t="e">
        <f>INDEX(TextClassificationList[],MATCH(Sudan_News12[[#This Row],[text_classification_arabic3]],TextClassificationList[text_classification_arabic],0),1)</f>
        <v>#N/A</v>
      </c>
      <c r="AU530" t="e">
        <f>INDEX(TextClassificationList[],MATCH(Sudan_News12[[#This Row],[text_classification_arabic4]],TextClassificationList[text_classification_arabic],0),1)</f>
        <v>#N/A</v>
      </c>
      <c r="AW530" t="e">
        <f>INDEX(TextClassificationList[],MATCH(Sudan_News12[[#This Row],[text_classification_arabic5]],TextClassificationList[text_classification_arabic],0),1)</f>
        <v>#N/A</v>
      </c>
    </row>
    <row r="531" spans="1:49" x14ac:dyDescent="0.2">
      <c r="A531">
        <v>1.4528997485544202E+18</v>
      </c>
      <c r="B531">
        <v>1.4528997485544202E+18</v>
      </c>
      <c r="C531" t="s">
        <v>2356</v>
      </c>
      <c r="D531" s="1">
        <v>44495</v>
      </c>
      <c r="E531" s="2">
        <v>0.39430555555555558</v>
      </c>
      <c r="F531">
        <v>200</v>
      </c>
      <c r="G531">
        <v>1889611729</v>
      </c>
      <c r="H531" t="s">
        <v>354</v>
      </c>
      <c r="I531" t="s">
        <v>355</v>
      </c>
      <c r="J531" t="s">
        <v>265</v>
      </c>
      <c r="K531" t="s">
        <v>2357</v>
      </c>
      <c r="L531" t="s">
        <v>266</v>
      </c>
      <c r="M531" t="s">
        <v>267</v>
      </c>
      <c r="N531" t="s">
        <v>267</v>
      </c>
      <c r="O531" t="s">
        <v>267</v>
      </c>
      <c r="P531">
        <v>1</v>
      </c>
      <c r="Q531">
        <v>0</v>
      </c>
      <c r="R531">
        <v>3</v>
      </c>
      <c r="S531" t="s">
        <v>2358</v>
      </c>
      <c r="T531" t="s">
        <v>267</v>
      </c>
      <c r="U531" t="s">
        <v>2359</v>
      </c>
      <c r="V531" t="b">
        <v>0</v>
      </c>
      <c r="W531" t="s">
        <v>265</v>
      </c>
      <c r="X531">
        <v>0</v>
      </c>
      <c r="Y531" t="s">
        <v>265</v>
      </c>
      <c r="Z531" t="s">
        <v>265</v>
      </c>
      <c r="AA531" t="s">
        <v>265</v>
      </c>
      <c r="AB531" t="s">
        <v>265</v>
      </c>
      <c r="AC531" t="s">
        <v>265</v>
      </c>
      <c r="AD531" t="s">
        <v>265</v>
      </c>
      <c r="AE531" t="s">
        <v>265</v>
      </c>
      <c r="AF531" t="s">
        <v>267</v>
      </c>
      <c r="AG531" t="s">
        <v>265</v>
      </c>
      <c r="AH531" t="s">
        <v>265</v>
      </c>
      <c r="AI531" t="s">
        <v>265</v>
      </c>
      <c r="AJ531" t="s">
        <v>265</v>
      </c>
      <c r="AL531" t="str">
        <f>IF(Sudan_News12[[#This Row],[relevancy_classification_english]]="Relevant","مناسب",IF(Sudan_News12[[#This Row],[relevancy_classification_english]]="Relevant","عَرَضِيّ",""))</f>
        <v/>
      </c>
      <c r="AN531" t="str">
        <f>IF(Sudan_News12[[#This Row],[sentiment_analysis_english]]="Negative","سلبي",IF(Sudan_News12[[#This Row],[sentiment_analysis_english]]="Neutral","حيادي",IF(Sudan_News12[[#This Row],[sentiment_analysis_english]]="Positive","إيجابي","")))</f>
        <v/>
      </c>
      <c r="AO531" t="e">
        <f>INDEX(TextClassificationList[],MATCH(Sudan_News12[[#This Row],[text_classification_arabic]],TextClassificationList[text_classification_arabic],0),1)</f>
        <v>#N/A</v>
      </c>
      <c r="AQ531" t="e">
        <f>INDEX(TextClassificationList[],MATCH(Sudan_News12[[#This Row],[text_classification_arabic2]],TextClassificationList[text_classification_arabic],0),1)</f>
        <v>#N/A</v>
      </c>
      <c r="AS531" t="e">
        <f>INDEX(TextClassificationList[],MATCH(Sudan_News12[[#This Row],[text_classification_arabic3]],TextClassificationList[text_classification_arabic],0),1)</f>
        <v>#N/A</v>
      </c>
      <c r="AU531" t="e">
        <f>INDEX(TextClassificationList[],MATCH(Sudan_News12[[#This Row],[text_classification_arabic4]],TextClassificationList[text_classification_arabic],0),1)</f>
        <v>#N/A</v>
      </c>
      <c r="AW531" t="e">
        <f>INDEX(TextClassificationList[],MATCH(Sudan_News12[[#This Row],[text_classification_arabic5]],TextClassificationList[text_classification_arabic],0),1)</f>
        <v>#N/A</v>
      </c>
    </row>
    <row r="532" spans="1:49" x14ac:dyDescent="0.2">
      <c r="A532">
        <v>1.4519135441282417E+18</v>
      </c>
      <c r="B532">
        <v>1.4519135441282417E+18</v>
      </c>
      <c r="C532" t="s">
        <v>2360</v>
      </c>
      <c r="D532" s="1">
        <v>44492</v>
      </c>
      <c r="E532" s="2">
        <v>0.67289351851851853</v>
      </c>
      <c r="F532">
        <v>200</v>
      </c>
      <c r="G532">
        <v>1889611729</v>
      </c>
      <c r="H532" t="s">
        <v>354</v>
      </c>
      <c r="I532" t="s">
        <v>355</v>
      </c>
      <c r="J532" t="s">
        <v>265</v>
      </c>
      <c r="K532" t="s">
        <v>2361</v>
      </c>
      <c r="L532" t="s">
        <v>273</v>
      </c>
      <c r="M532" t="s">
        <v>267</v>
      </c>
      <c r="N532" t="s">
        <v>2362</v>
      </c>
      <c r="O532" t="s">
        <v>267</v>
      </c>
      <c r="P532">
        <v>0</v>
      </c>
      <c r="Q532">
        <v>0</v>
      </c>
      <c r="R532">
        <v>0</v>
      </c>
      <c r="S532" t="s">
        <v>267</v>
      </c>
      <c r="T532" t="s">
        <v>267</v>
      </c>
      <c r="U532" t="s">
        <v>2363</v>
      </c>
      <c r="V532" t="b">
        <v>0</v>
      </c>
      <c r="W532" t="s">
        <v>265</v>
      </c>
      <c r="X532">
        <v>0</v>
      </c>
      <c r="Y532" t="s">
        <v>265</v>
      </c>
      <c r="Z532" t="s">
        <v>265</v>
      </c>
      <c r="AA532" t="s">
        <v>265</v>
      </c>
      <c r="AB532" t="s">
        <v>265</v>
      </c>
      <c r="AC532" t="s">
        <v>265</v>
      </c>
      <c r="AD532" t="s">
        <v>265</v>
      </c>
      <c r="AE532" t="s">
        <v>265</v>
      </c>
      <c r="AF532" t="s">
        <v>267</v>
      </c>
      <c r="AG532" t="s">
        <v>265</v>
      </c>
      <c r="AH532" t="s">
        <v>265</v>
      </c>
      <c r="AI532" t="s">
        <v>265</v>
      </c>
      <c r="AJ532" t="s">
        <v>265</v>
      </c>
      <c r="AL532" t="str">
        <f>IF(Sudan_News12[[#This Row],[relevancy_classification_english]]="Relevant","مناسب",IF(Sudan_News12[[#This Row],[relevancy_classification_english]]="Relevant","عَرَضِيّ",""))</f>
        <v/>
      </c>
      <c r="AN532" t="str">
        <f>IF(Sudan_News12[[#This Row],[sentiment_analysis_english]]="Negative","سلبي",IF(Sudan_News12[[#This Row],[sentiment_analysis_english]]="Neutral","حيادي",IF(Sudan_News12[[#This Row],[sentiment_analysis_english]]="Positive","إيجابي","")))</f>
        <v/>
      </c>
      <c r="AO532" t="e">
        <f>INDEX(TextClassificationList[],MATCH(Sudan_News12[[#This Row],[text_classification_arabic]],TextClassificationList[text_classification_arabic],0),1)</f>
        <v>#N/A</v>
      </c>
      <c r="AQ532" t="e">
        <f>INDEX(TextClassificationList[],MATCH(Sudan_News12[[#This Row],[text_classification_arabic2]],TextClassificationList[text_classification_arabic],0),1)</f>
        <v>#N/A</v>
      </c>
      <c r="AS532" t="e">
        <f>INDEX(TextClassificationList[],MATCH(Sudan_News12[[#This Row],[text_classification_arabic3]],TextClassificationList[text_classification_arabic],0),1)</f>
        <v>#N/A</v>
      </c>
      <c r="AU532" t="e">
        <f>INDEX(TextClassificationList[],MATCH(Sudan_News12[[#This Row],[text_classification_arabic4]],TextClassificationList[text_classification_arabic],0),1)</f>
        <v>#N/A</v>
      </c>
      <c r="AW532" t="e">
        <f>INDEX(TextClassificationList[],MATCH(Sudan_News12[[#This Row],[text_classification_arabic5]],TextClassificationList[text_classification_arabic],0),1)</f>
        <v>#N/A</v>
      </c>
    </row>
    <row r="533" spans="1:49" x14ac:dyDescent="0.2">
      <c r="A533">
        <v>1.4519005200760422E+18</v>
      </c>
      <c r="B533">
        <v>1.4519005200760422E+18</v>
      </c>
      <c r="C533" t="s">
        <v>2364</v>
      </c>
      <c r="D533" s="1">
        <v>44492</v>
      </c>
      <c r="E533" s="2">
        <v>0.63695601851851846</v>
      </c>
      <c r="F533">
        <v>200</v>
      </c>
      <c r="G533">
        <v>1889611729</v>
      </c>
      <c r="H533" t="s">
        <v>354</v>
      </c>
      <c r="I533" t="s">
        <v>355</v>
      </c>
      <c r="J533" t="s">
        <v>265</v>
      </c>
      <c r="K533" t="s">
        <v>2365</v>
      </c>
      <c r="L533" t="s">
        <v>273</v>
      </c>
      <c r="M533" t="s">
        <v>267</v>
      </c>
      <c r="N533" t="s">
        <v>2366</v>
      </c>
      <c r="O533" t="s">
        <v>267</v>
      </c>
      <c r="P533">
        <v>0</v>
      </c>
      <c r="Q533">
        <v>0</v>
      </c>
      <c r="R533">
        <v>0</v>
      </c>
      <c r="S533" t="s">
        <v>267</v>
      </c>
      <c r="T533" t="s">
        <v>267</v>
      </c>
      <c r="U533" t="s">
        <v>2367</v>
      </c>
      <c r="V533" t="b">
        <v>0</v>
      </c>
      <c r="W533" t="s">
        <v>265</v>
      </c>
      <c r="X533">
        <v>0</v>
      </c>
      <c r="Y533" t="s">
        <v>265</v>
      </c>
      <c r="Z533" t="s">
        <v>265</v>
      </c>
      <c r="AA533" t="s">
        <v>265</v>
      </c>
      <c r="AB533" t="s">
        <v>265</v>
      </c>
      <c r="AC533" t="s">
        <v>265</v>
      </c>
      <c r="AD533" t="s">
        <v>265</v>
      </c>
      <c r="AE533" t="s">
        <v>265</v>
      </c>
      <c r="AF533" t="s">
        <v>267</v>
      </c>
      <c r="AG533" t="s">
        <v>265</v>
      </c>
      <c r="AH533" t="s">
        <v>265</v>
      </c>
      <c r="AI533" t="s">
        <v>265</v>
      </c>
      <c r="AJ533" t="s">
        <v>265</v>
      </c>
      <c r="AL533" t="str">
        <f>IF(Sudan_News12[[#This Row],[relevancy_classification_english]]="Relevant","مناسب",IF(Sudan_News12[[#This Row],[relevancy_classification_english]]="Relevant","عَرَضِيّ",""))</f>
        <v/>
      </c>
      <c r="AN533" t="str">
        <f>IF(Sudan_News12[[#This Row],[sentiment_analysis_english]]="Negative","سلبي",IF(Sudan_News12[[#This Row],[sentiment_analysis_english]]="Neutral","حيادي",IF(Sudan_News12[[#This Row],[sentiment_analysis_english]]="Positive","إيجابي","")))</f>
        <v/>
      </c>
      <c r="AO533" t="e">
        <f>INDEX(TextClassificationList[],MATCH(Sudan_News12[[#This Row],[text_classification_arabic]],TextClassificationList[text_classification_arabic],0),1)</f>
        <v>#N/A</v>
      </c>
      <c r="AQ533" t="e">
        <f>INDEX(TextClassificationList[],MATCH(Sudan_News12[[#This Row],[text_classification_arabic2]],TextClassificationList[text_classification_arabic],0),1)</f>
        <v>#N/A</v>
      </c>
      <c r="AS533" t="e">
        <f>INDEX(TextClassificationList[],MATCH(Sudan_News12[[#This Row],[text_classification_arabic3]],TextClassificationList[text_classification_arabic],0),1)</f>
        <v>#N/A</v>
      </c>
      <c r="AU533" t="e">
        <f>INDEX(TextClassificationList[],MATCH(Sudan_News12[[#This Row],[text_classification_arabic4]],TextClassificationList[text_classification_arabic],0),1)</f>
        <v>#N/A</v>
      </c>
      <c r="AW533" t="e">
        <f>INDEX(TextClassificationList[],MATCH(Sudan_News12[[#This Row],[text_classification_arabic5]],TextClassificationList[text_classification_arabic],0),1)</f>
        <v>#N/A</v>
      </c>
    </row>
    <row r="534" spans="1:49" x14ac:dyDescent="0.2">
      <c r="A534">
        <v>1.4518253400752005E+18</v>
      </c>
      <c r="B534">
        <v>1.4518253400752005E+18</v>
      </c>
      <c r="C534" t="s">
        <v>2368</v>
      </c>
      <c r="D534" s="1">
        <v>44492</v>
      </c>
      <c r="E534" s="2">
        <v>0.42950231481481482</v>
      </c>
      <c r="F534">
        <v>200</v>
      </c>
      <c r="G534">
        <v>1889611729</v>
      </c>
      <c r="H534" t="s">
        <v>354</v>
      </c>
      <c r="I534" t="s">
        <v>355</v>
      </c>
      <c r="J534" t="s">
        <v>265</v>
      </c>
      <c r="K534" t="s">
        <v>2369</v>
      </c>
      <c r="L534" t="s">
        <v>273</v>
      </c>
      <c r="M534" t="s">
        <v>267</v>
      </c>
      <c r="N534" t="s">
        <v>2370</v>
      </c>
      <c r="O534" t="s">
        <v>267</v>
      </c>
      <c r="P534">
        <v>0</v>
      </c>
      <c r="Q534">
        <v>0</v>
      </c>
      <c r="R534">
        <v>0</v>
      </c>
      <c r="S534" t="s">
        <v>267</v>
      </c>
      <c r="T534" t="s">
        <v>267</v>
      </c>
      <c r="U534" t="s">
        <v>2371</v>
      </c>
      <c r="V534" t="b">
        <v>0</v>
      </c>
      <c r="W534" t="s">
        <v>265</v>
      </c>
      <c r="X534">
        <v>0</v>
      </c>
      <c r="Y534" t="s">
        <v>265</v>
      </c>
      <c r="Z534" t="s">
        <v>265</v>
      </c>
      <c r="AA534" t="s">
        <v>265</v>
      </c>
      <c r="AB534" t="s">
        <v>265</v>
      </c>
      <c r="AC534" t="s">
        <v>265</v>
      </c>
      <c r="AD534" t="s">
        <v>265</v>
      </c>
      <c r="AE534" t="s">
        <v>265</v>
      </c>
      <c r="AF534" t="s">
        <v>267</v>
      </c>
      <c r="AG534" t="s">
        <v>265</v>
      </c>
      <c r="AH534" t="s">
        <v>265</v>
      </c>
      <c r="AI534" t="s">
        <v>265</v>
      </c>
      <c r="AJ534" t="s">
        <v>265</v>
      </c>
      <c r="AL534" t="str">
        <f>IF(Sudan_News12[[#This Row],[relevancy_classification_english]]="Relevant","مناسب",IF(Sudan_News12[[#This Row],[relevancy_classification_english]]="Relevant","عَرَضِيّ",""))</f>
        <v/>
      </c>
      <c r="AN534" t="str">
        <f>IF(Sudan_News12[[#This Row],[sentiment_analysis_english]]="Negative","سلبي",IF(Sudan_News12[[#This Row],[sentiment_analysis_english]]="Neutral","حيادي",IF(Sudan_News12[[#This Row],[sentiment_analysis_english]]="Positive","إيجابي","")))</f>
        <v/>
      </c>
      <c r="AO534" t="e">
        <f>INDEX(TextClassificationList[],MATCH(Sudan_News12[[#This Row],[text_classification_arabic]],TextClassificationList[text_classification_arabic],0),1)</f>
        <v>#N/A</v>
      </c>
      <c r="AQ534" t="e">
        <f>INDEX(TextClassificationList[],MATCH(Sudan_News12[[#This Row],[text_classification_arabic2]],TextClassificationList[text_classification_arabic],0),1)</f>
        <v>#N/A</v>
      </c>
      <c r="AS534" t="e">
        <f>INDEX(TextClassificationList[],MATCH(Sudan_News12[[#This Row],[text_classification_arabic3]],TextClassificationList[text_classification_arabic],0),1)</f>
        <v>#N/A</v>
      </c>
      <c r="AU534" t="e">
        <f>INDEX(TextClassificationList[],MATCH(Sudan_News12[[#This Row],[text_classification_arabic4]],TextClassificationList[text_classification_arabic],0),1)</f>
        <v>#N/A</v>
      </c>
      <c r="AW534" t="e">
        <f>INDEX(TextClassificationList[],MATCH(Sudan_News12[[#This Row],[text_classification_arabic5]],TextClassificationList[text_classification_arabic],0),1)</f>
        <v>#N/A</v>
      </c>
    </row>
    <row r="535" spans="1:49" x14ac:dyDescent="0.2">
      <c r="A535">
        <v>1.4516675228524626E+18</v>
      </c>
      <c r="B535">
        <v>1.4516675228524626E+18</v>
      </c>
      <c r="C535" t="s">
        <v>2372</v>
      </c>
      <c r="D535" s="1">
        <v>44491</v>
      </c>
      <c r="E535" s="2">
        <v>0.99400462962962965</v>
      </c>
      <c r="F535">
        <v>200</v>
      </c>
      <c r="G535">
        <v>1889611729</v>
      </c>
      <c r="H535" t="s">
        <v>354</v>
      </c>
      <c r="I535" t="s">
        <v>355</v>
      </c>
      <c r="J535" t="s">
        <v>265</v>
      </c>
      <c r="K535" t="s">
        <v>2373</v>
      </c>
      <c r="L535" t="s">
        <v>273</v>
      </c>
      <c r="M535" t="s">
        <v>267</v>
      </c>
      <c r="N535" t="s">
        <v>2374</v>
      </c>
      <c r="O535" t="s">
        <v>267</v>
      </c>
      <c r="P535">
        <v>0</v>
      </c>
      <c r="Q535">
        <v>0</v>
      </c>
      <c r="R535">
        <v>0</v>
      </c>
      <c r="S535" t="s">
        <v>267</v>
      </c>
      <c r="T535" t="s">
        <v>267</v>
      </c>
      <c r="U535" t="s">
        <v>2375</v>
      </c>
      <c r="V535" t="b">
        <v>0</v>
      </c>
      <c r="W535" t="s">
        <v>265</v>
      </c>
      <c r="X535">
        <v>0</v>
      </c>
      <c r="Y535" t="s">
        <v>265</v>
      </c>
      <c r="Z535" t="s">
        <v>265</v>
      </c>
      <c r="AA535" t="s">
        <v>265</v>
      </c>
      <c r="AB535" t="s">
        <v>265</v>
      </c>
      <c r="AC535" t="s">
        <v>265</v>
      </c>
      <c r="AD535" t="s">
        <v>265</v>
      </c>
      <c r="AE535" t="s">
        <v>265</v>
      </c>
      <c r="AF535" t="s">
        <v>267</v>
      </c>
      <c r="AG535" t="s">
        <v>265</v>
      </c>
      <c r="AH535" t="s">
        <v>265</v>
      </c>
      <c r="AI535" t="s">
        <v>265</v>
      </c>
      <c r="AJ535" t="s">
        <v>265</v>
      </c>
      <c r="AL535" t="str">
        <f>IF(Sudan_News12[[#This Row],[relevancy_classification_english]]="Relevant","مناسب",IF(Sudan_News12[[#This Row],[relevancy_classification_english]]="Relevant","عَرَضِيّ",""))</f>
        <v/>
      </c>
      <c r="AN535" t="str">
        <f>IF(Sudan_News12[[#This Row],[sentiment_analysis_english]]="Negative","سلبي",IF(Sudan_News12[[#This Row],[sentiment_analysis_english]]="Neutral","حيادي",IF(Sudan_News12[[#This Row],[sentiment_analysis_english]]="Positive","إيجابي","")))</f>
        <v/>
      </c>
      <c r="AO535" t="e">
        <f>INDEX(TextClassificationList[],MATCH(Sudan_News12[[#This Row],[text_classification_arabic]],TextClassificationList[text_classification_arabic],0),1)</f>
        <v>#N/A</v>
      </c>
      <c r="AQ535" t="e">
        <f>INDEX(TextClassificationList[],MATCH(Sudan_News12[[#This Row],[text_classification_arabic2]],TextClassificationList[text_classification_arabic],0),1)</f>
        <v>#N/A</v>
      </c>
      <c r="AS535" t="e">
        <f>INDEX(TextClassificationList[],MATCH(Sudan_News12[[#This Row],[text_classification_arabic3]],TextClassificationList[text_classification_arabic],0),1)</f>
        <v>#N/A</v>
      </c>
      <c r="AU535" t="e">
        <f>INDEX(TextClassificationList[],MATCH(Sudan_News12[[#This Row],[text_classification_arabic4]],TextClassificationList[text_classification_arabic],0),1)</f>
        <v>#N/A</v>
      </c>
      <c r="AW535" t="e">
        <f>INDEX(TextClassificationList[],MATCH(Sudan_News12[[#This Row],[text_classification_arabic5]],TextClassificationList[text_classification_arabic],0),1)</f>
        <v>#N/A</v>
      </c>
    </row>
    <row r="536" spans="1:49" x14ac:dyDescent="0.2">
      <c r="A536">
        <v>1.4512248399483126E+18</v>
      </c>
      <c r="B536">
        <v>1.4512248399483126E+18</v>
      </c>
      <c r="C536" t="s">
        <v>2376</v>
      </c>
      <c r="D536" s="1">
        <v>44490</v>
      </c>
      <c r="E536" s="2">
        <v>0.77243055555555551</v>
      </c>
      <c r="F536">
        <v>200</v>
      </c>
      <c r="G536">
        <v>1889611729</v>
      </c>
      <c r="H536" t="s">
        <v>354</v>
      </c>
      <c r="I536" t="s">
        <v>355</v>
      </c>
      <c r="J536" t="s">
        <v>265</v>
      </c>
      <c r="K536" t="s">
        <v>2377</v>
      </c>
      <c r="L536" t="s">
        <v>266</v>
      </c>
      <c r="M536" t="s">
        <v>267</v>
      </c>
      <c r="N536" t="s">
        <v>267</v>
      </c>
      <c r="O536" t="s">
        <v>2378</v>
      </c>
      <c r="P536">
        <v>0</v>
      </c>
      <c r="Q536">
        <v>0</v>
      </c>
      <c r="R536">
        <v>6</v>
      </c>
      <c r="S536" t="s">
        <v>296</v>
      </c>
      <c r="T536" t="s">
        <v>267</v>
      </c>
      <c r="U536" t="s">
        <v>2379</v>
      </c>
      <c r="V536" t="b">
        <v>0</v>
      </c>
      <c r="W536" t="s">
        <v>265</v>
      </c>
      <c r="X536">
        <v>1</v>
      </c>
      <c r="Y536" t="s">
        <v>2380</v>
      </c>
      <c r="Z536" t="s">
        <v>265</v>
      </c>
      <c r="AA536" t="s">
        <v>265</v>
      </c>
      <c r="AB536" t="s">
        <v>265</v>
      </c>
      <c r="AC536" t="s">
        <v>265</v>
      </c>
      <c r="AD536" t="s">
        <v>265</v>
      </c>
      <c r="AE536" t="s">
        <v>265</v>
      </c>
      <c r="AF536" t="s">
        <v>267</v>
      </c>
      <c r="AG536" t="s">
        <v>265</v>
      </c>
      <c r="AH536" t="s">
        <v>265</v>
      </c>
      <c r="AI536" t="s">
        <v>265</v>
      </c>
      <c r="AJ536" t="s">
        <v>265</v>
      </c>
      <c r="AL536" t="str">
        <f>IF(Sudan_News12[[#This Row],[relevancy_classification_english]]="Relevant","مناسب",IF(Sudan_News12[[#This Row],[relevancy_classification_english]]="Relevant","عَرَضِيّ",""))</f>
        <v/>
      </c>
      <c r="AN536" t="str">
        <f>IF(Sudan_News12[[#This Row],[sentiment_analysis_english]]="Negative","سلبي",IF(Sudan_News12[[#This Row],[sentiment_analysis_english]]="Neutral","حيادي",IF(Sudan_News12[[#This Row],[sentiment_analysis_english]]="Positive","إيجابي","")))</f>
        <v/>
      </c>
      <c r="AO536" t="e">
        <f>INDEX(TextClassificationList[],MATCH(Sudan_News12[[#This Row],[text_classification_arabic]],TextClassificationList[text_classification_arabic],0),1)</f>
        <v>#N/A</v>
      </c>
      <c r="AQ536" t="e">
        <f>INDEX(TextClassificationList[],MATCH(Sudan_News12[[#This Row],[text_classification_arabic2]],TextClassificationList[text_classification_arabic],0),1)</f>
        <v>#N/A</v>
      </c>
      <c r="AS536" t="e">
        <f>INDEX(TextClassificationList[],MATCH(Sudan_News12[[#This Row],[text_classification_arabic3]],TextClassificationList[text_classification_arabic],0),1)</f>
        <v>#N/A</v>
      </c>
      <c r="AU536" t="e">
        <f>INDEX(TextClassificationList[],MATCH(Sudan_News12[[#This Row],[text_classification_arabic4]],TextClassificationList[text_classification_arabic],0),1)</f>
        <v>#N/A</v>
      </c>
      <c r="AW536" t="e">
        <f>INDEX(TextClassificationList[],MATCH(Sudan_News12[[#This Row],[text_classification_arabic5]],TextClassificationList[text_classification_arabic],0),1)</f>
        <v>#N/A</v>
      </c>
    </row>
    <row r="537" spans="1:49" x14ac:dyDescent="0.2">
      <c r="A537">
        <v>1.451220731988226E+18</v>
      </c>
      <c r="B537">
        <v>1.451220731988226E+18</v>
      </c>
      <c r="C537" t="s">
        <v>2381</v>
      </c>
      <c r="D537" s="1">
        <v>44490</v>
      </c>
      <c r="E537" s="2">
        <v>0.76109953703703703</v>
      </c>
      <c r="F537">
        <v>200</v>
      </c>
      <c r="G537">
        <v>1889611729</v>
      </c>
      <c r="H537" t="s">
        <v>354</v>
      </c>
      <c r="I537" t="s">
        <v>355</v>
      </c>
      <c r="J537" t="s">
        <v>265</v>
      </c>
      <c r="K537" t="s">
        <v>2382</v>
      </c>
      <c r="L537" t="s">
        <v>273</v>
      </c>
      <c r="M537" t="s">
        <v>267</v>
      </c>
      <c r="N537" t="s">
        <v>2383</v>
      </c>
      <c r="O537" t="s">
        <v>267</v>
      </c>
      <c r="P537">
        <v>0</v>
      </c>
      <c r="Q537">
        <v>0</v>
      </c>
      <c r="R537">
        <v>0</v>
      </c>
      <c r="S537" t="s">
        <v>267</v>
      </c>
      <c r="T537" t="s">
        <v>267</v>
      </c>
      <c r="U537" t="s">
        <v>2384</v>
      </c>
      <c r="V537" t="b">
        <v>0</v>
      </c>
      <c r="W537" t="s">
        <v>265</v>
      </c>
      <c r="X537">
        <v>0</v>
      </c>
      <c r="Y537" t="s">
        <v>265</v>
      </c>
      <c r="Z537" t="s">
        <v>265</v>
      </c>
      <c r="AA537" t="s">
        <v>265</v>
      </c>
      <c r="AB537" t="s">
        <v>265</v>
      </c>
      <c r="AC537" t="s">
        <v>265</v>
      </c>
      <c r="AD537" t="s">
        <v>265</v>
      </c>
      <c r="AE537" t="s">
        <v>265</v>
      </c>
      <c r="AF537" t="s">
        <v>267</v>
      </c>
      <c r="AG537" t="s">
        <v>265</v>
      </c>
      <c r="AH537" t="s">
        <v>265</v>
      </c>
      <c r="AI537" t="s">
        <v>265</v>
      </c>
      <c r="AJ537" t="s">
        <v>265</v>
      </c>
      <c r="AL537" t="str">
        <f>IF(Sudan_News12[[#This Row],[relevancy_classification_english]]="Relevant","مناسب",IF(Sudan_News12[[#This Row],[relevancy_classification_english]]="Relevant","عَرَضِيّ",""))</f>
        <v/>
      </c>
      <c r="AN537" t="str">
        <f>IF(Sudan_News12[[#This Row],[sentiment_analysis_english]]="Negative","سلبي",IF(Sudan_News12[[#This Row],[sentiment_analysis_english]]="Neutral","حيادي",IF(Sudan_News12[[#This Row],[sentiment_analysis_english]]="Positive","إيجابي","")))</f>
        <v/>
      </c>
      <c r="AO537" t="e">
        <f>INDEX(TextClassificationList[],MATCH(Sudan_News12[[#This Row],[text_classification_arabic]],TextClassificationList[text_classification_arabic],0),1)</f>
        <v>#N/A</v>
      </c>
      <c r="AQ537" t="e">
        <f>INDEX(TextClassificationList[],MATCH(Sudan_News12[[#This Row],[text_classification_arabic2]],TextClassificationList[text_classification_arabic],0),1)</f>
        <v>#N/A</v>
      </c>
      <c r="AS537" t="e">
        <f>INDEX(TextClassificationList[],MATCH(Sudan_News12[[#This Row],[text_classification_arabic3]],TextClassificationList[text_classification_arabic],0),1)</f>
        <v>#N/A</v>
      </c>
      <c r="AU537" t="e">
        <f>INDEX(TextClassificationList[],MATCH(Sudan_News12[[#This Row],[text_classification_arabic4]],TextClassificationList[text_classification_arabic],0),1)</f>
        <v>#N/A</v>
      </c>
      <c r="AW537" t="e">
        <f>INDEX(TextClassificationList[],MATCH(Sudan_News12[[#This Row],[text_classification_arabic5]],TextClassificationList[text_classification_arabic],0),1)</f>
        <v>#N/A</v>
      </c>
    </row>
    <row r="538" spans="1:49" x14ac:dyDescent="0.2">
      <c r="A538">
        <v>1.4511953418694861E+18</v>
      </c>
      <c r="B538">
        <v>1.4511953418694861E+18</v>
      </c>
      <c r="C538" t="s">
        <v>2385</v>
      </c>
      <c r="D538" s="1">
        <v>44490</v>
      </c>
      <c r="E538" s="2">
        <v>0.69104166666666667</v>
      </c>
      <c r="F538">
        <v>200</v>
      </c>
      <c r="G538">
        <v>1889611729</v>
      </c>
      <c r="H538" t="s">
        <v>354</v>
      </c>
      <c r="I538" t="s">
        <v>355</v>
      </c>
      <c r="J538" t="s">
        <v>265</v>
      </c>
      <c r="K538" t="s">
        <v>2386</v>
      </c>
      <c r="L538" t="s">
        <v>273</v>
      </c>
      <c r="M538" t="s">
        <v>267</v>
      </c>
      <c r="N538" t="s">
        <v>2387</v>
      </c>
      <c r="O538" t="s">
        <v>267</v>
      </c>
      <c r="P538">
        <v>0</v>
      </c>
      <c r="Q538">
        <v>1</v>
      </c>
      <c r="R538">
        <v>0</v>
      </c>
      <c r="S538" t="s">
        <v>267</v>
      </c>
      <c r="T538" t="s">
        <v>267</v>
      </c>
      <c r="U538" t="s">
        <v>2388</v>
      </c>
      <c r="V538" t="b">
        <v>0</v>
      </c>
      <c r="W538" t="s">
        <v>265</v>
      </c>
      <c r="X538">
        <v>0</v>
      </c>
      <c r="Y538" t="s">
        <v>265</v>
      </c>
      <c r="Z538" t="s">
        <v>265</v>
      </c>
      <c r="AA538" t="s">
        <v>265</v>
      </c>
      <c r="AB538" t="s">
        <v>265</v>
      </c>
      <c r="AC538" t="s">
        <v>265</v>
      </c>
      <c r="AD538" t="s">
        <v>265</v>
      </c>
      <c r="AE538" t="s">
        <v>265</v>
      </c>
      <c r="AF538" t="s">
        <v>267</v>
      </c>
      <c r="AG538" t="s">
        <v>265</v>
      </c>
      <c r="AH538" t="s">
        <v>265</v>
      </c>
      <c r="AI538" t="s">
        <v>265</v>
      </c>
      <c r="AJ538" t="s">
        <v>265</v>
      </c>
      <c r="AL538" t="str">
        <f>IF(Sudan_News12[[#This Row],[relevancy_classification_english]]="Relevant","مناسب",IF(Sudan_News12[[#This Row],[relevancy_classification_english]]="Relevant","عَرَضِيّ",""))</f>
        <v/>
      </c>
      <c r="AN538" t="str">
        <f>IF(Sudan_News12[[#This Row],[sentiment_analysis_english]]="Negative","سلبي",IF(Sudan_News12[[#This Row],[sentiment_analysis_english]]="Neutral","حيادي",IF(Sudan_News12[[#This Row],[sentiment_analysis_english]]="Positive","إيجابي","")))</f>
        <v/>
      </c>
      <c r="AO538" t="e">
        <f>INDEX(TextClassificationList[],MATCH(Sudan_News12[[#This Row],[text_classification_arabic]],TextClassificationList[text_classification_arabic],0),1)</f>
        <v>#N/A</v>
      </c>
      <c r="AQ538" t="e">
        <f>INDEX(TextClassificationList[],MATCH(Sudan_News12[[#This Row],[text_classification_arabic2]],TextClassificationList[text_classification_arabic],0),1)</f>
        <v>#N/A</v>
      </c>
      <c r="AS538" t="e">
        <f>INDEX(TextClassificationList[],MATCH(Sudan_News12[[#This Row],[text_classification_arabic3]],TextClassificationList[text_classification_arabic],0),1)</f>
        <v>#N/A</v>
      </c>
      <c r="AU538" t="e">
        <f>INDEX(TextClassificationList[],MATCH(Sudan_News12[[#This Row],[text_classification_arabic4]],TextClassificationList[text_classification_arabic],0),1)</f>
        <v>#N/A</v>
      </c>
      <c r="AW538" t="e">
        <f>INDEX(TextClassificationList[],MATCH(Sudan_News12[[#This Row],[text_classification_arabic5]],TextClassificationList[text_classification_arabic],0),1)</f>
        <v>#N/A</v>
      </c>
    </row>
    <row r="539" spans="1:49" x14ac:dyDescent="0.2">
      <c r="A539">
        <v>1.4511949763652854E+18</v>
      </c>
      <c r="B539">
        <v>1.4511949763652854E+18</v>
      </c>
      <c r="C539" t="s">
        <v>2389</v>
      </c>
      <c r="D539" s="1">
        <v>44490</v>
      </c>
      <c r="E539" s="2">
        <v>0.69002314814814814</v>
      </c>
      <c r="F539">
        <v>200</v>
      </c>
      <c r="G539">
        <v>1889611729</v>
      </c>
      <c r="H539" t="s">
        <v>354</v>
      </c>
      <c r="I539" t="s">
        <v>355</v>
      </c>
      <c r="J539" t="s">
        <v>265</v>
      </c>
      <c r="K539" t="s">
        <v>2390</v>
      </c>
      <c r="L539" t="s">
        <v>266</v>
      </c>
      <c r="M539" t="s">
        <v>267</v>
      </c>
      <c r="N539" t="s">
        <v>2391</v>
      </c>
      <c r="O539" t="s">
        <v>267</v>
      </c>
      <c r="P539">
        <v>0</v>
      </c>
      <c r="Q539">
        <v>1</v>
      </c>
      <c r="R539">
        <v>1</v>
      </c>
      <c r="S539" t="s">
        <v>267</v>
      </c>
      <c r="T539" t="s">
        <v>267</v>
      </c>
      <c r="U539" t="s">
        <v>2392</v>
      </c>
      <c r="V539" t="b">
        <v>0</v>
      </c>
      <c r="W539" t="s">
        <v>265</v>
      </c>
      <c r="X539">
        <v>0</v>
      </c>
      <c r="Y539" t="s">
        <v>265</v>
      </c>
      <c r="Z539" t="s">
        <v>265</v>
      </c>
      <c r="AA539" t="s">
        <v>265</v>
      </c>
      <c r="AB539" t="s">
        <v>265</v>
      </c>
      <c r="AC539" t="s">
        <v>265</v>
      </c>
      <c r="AD539" t="s">
        <v>265</v>
      </c>
      <c r="AE539" t="s">
        <v>265</v>
      </c>
      <c r="AF539" t="s">
        <v>267</v>
      </c>
      <c r="AG539" t="s">
        <v>265</v>
      </c>
      <c r="AH539" t="s">
        <v>265</v>
      </c>
      <c r="AI539" t="s">
        <v>265</v>
      </c>
      <c r="AJ539" t="s">
        <v>265</v>
      </c>
      <c r="AL539" t="str">
        <f>IF(Sudan_News12[[#This Row],[relevancy_classification_english]]="Relevant","مناسب",IF(Sudan_News12[[#This Row],[relevancy_classification_english]]="Relevant","عَرَضِيّ",""))</f>
        <v/>
      </c>
      <c r="AN539" t="str">
        <f>IF(Sudan_News12[[#This Row],[sentiment_analysis_english]]="Negative","سلبي",IF(Sudan_News12[[#This Row],[sentiment_analysis_english]]="Neutral","حيادي",IF(Sudan_News12[[#This Row],[sentiment_analysis_english]]="Positive","إيجابي","")))</f>
        <v/>
      </c>
      <c r="AO539" t="e">
        <f>INDEX(TextClassificationList[],MATCH(Sudan_News12[[#This Row],[text_classification_arabic]],TextClassificationList[text_classification_arabic],0),1)</f>
        <v>#N/A</v>
      </c>
      <c r="AQ539" t="e">
        <f>INDEX(TextClassificationList[],MATCH(Sudan_News12[[#This Row],[text_classification_arabic2]],TextClassificationList[text_classification_arabic],0),1)</f>
        <v>#N/A</v>
      </c>
      <c r="AS539" t="e">
        <f>INDEX(TextClassificationList[],MATCH(Sudan_News12[[#This Row],[text_classification_arabic3]],TextClassificationList[text_classification_arabic],0),1)</f>
        <v>#N/A</v>
      </c>
      <c r="AU539" t="e">
        <f>INDEX(TextClassificationList[],MATCH(Sudan_News12[[#This Row],[text_classification_arabic4]],TextClassificationList[text_classification_arabic],0),1)</f>
        <v>#N/A</v>
      </c>
      <c r="AW539" t="e">
        <f>INDEX(TextClassificationList[],MATCH(Sudan_News12[[#This Row],[text_classification_arabic5]],TextClassificationList[text_classification_arabic],0),1)</f>
        <v>#N/A</v>
      </c>
    </row>
    <row r="540" spans="1:49" x14ac:dyDescent="0.2">
      <c r="A540">
        <v>1.450799713729622E+18</v>
      </c>
      <c r="B540">
        <v>1.450799713729622E+18</v>
      </c>
      <c r="C540" t="s">
        <v>2393</v>
      </c>
      <c r="D540" s="1">
        <v>44489</v>
      </c>
      <c r="E540" s="2">
        <v>0.59930555555555554</v>
      </c>
      <c r="F540">
        <v>200</v>
      </c>
      <c r="G540">
        <v>1889611729</v>
      </c>
      <c r="H540" t="s">
        <v>354</v>
      </c>
      <c r="I540" t="s">
        <v>355</v>
      </c>
      <c r="J540" t="s">
        <v>265</v>
      </c>
      <c r="K540" t="s">
        <v>2394</v>
      </c>
      <c r="L540" t="s">
        <v>273</v>
      </c>
      <c r="M540" t="s">
        <v>267</v>
      </c>
      <c r="N540" t="s">
        <v>2395</v>
      </c>
      <c r="O540" t="s">
        <v>267</v>
      </c>
      <c r="P540">
        <v>1</v>
      </c>
      <c r="Q540">
        <v>0</v>
      </c>
      <c r="R540">
        <v>0</v>
      </c>
      <c r="S540" t="s">
        <v>267</v>
      </c>
      <c r="T540" t="s">
        <v>267</v>
      </c>
      <c r="U540" t="s">
        <v>2396</v>
      </c>
      <c r="V540" t="b">
        <v>0</v>
      </c>
      <c r="W540" t="s">
        <v>265</v>
      </c>
      <c r="X540">
        <v>0</v>
      </c>
      <c r="Y540" t="s">
        <v>265</v>
      </c>
      <c r="Z540" t="s">
        <v>265</v>
      </c>
      <c r="AA540" t="s">
        <v>265</v>
      </c>
      <c r="AB540" t="s">
        <v>265</v>
      </c>
      <c r="AC540" t="s">
        <v>265</v>
      </c>
      <c r="AD540" t="s">
        <v>265</v>
      </c>
      <c r="AE540" t="s">
        <v>265</v>
      </c>
      <c r="AF540" t="s">
        <v>267</v>
      </c>
      <c r="AG540" t="s">
        <v>265</v>
      </c>
      <c r="AH540" t="s">
        <v>265</v>
      </c>
      <c r="AI540" t="s">
        <v>265</v>
      </c>
      <c r="AJ540" t="s">
        <v>265</v>
      </c>
      <c r="AL540" t="str">
        <f>IF(Sudan_News12[[#This Row],[relevancy_classification_english]]="Relevant","مناسب",IF(Sudan_News12[[#This Row],[relevancy_classification_english]]="Relevant","عَرَضِيّ",""))</f>
        <v/>
      </c>
      <c r="AN540" t="str">
        <f>IF(Sudan_News12[[#This Row],[sentiment_analysis_english]]="Negative","سلبي",IF(Sudan_News12[[#This Row],[sentiment_analysis_english]]="Neutral","حيادي",IF(Sudan_News12[[#This Row],[sentiment_analysis_english]]="Positive","إيجابي","")))</f>
        <v/>
      </c>
      <c r="AO540" t="e">
        <f>INDEX(TextClassificationList[],MATCH(Sudan_News12[[#This Row],[text_classification_arabic]],TextClassificationList[text_classification_arabic],0),1)</f>
        <v>#N/A</v>
      </c>
      <c r="AQ540" t="e">
        <f>INDEX(TextClassificationList[],MATCH(Sudan_News12[[#This Row],[text_classification_arabic2]],TextClassificationList[text_classification_arabic],0),1)</f>
        <v>#N/A</v>
      </c>
      <c r="AS540" t="e">
        <f>INDEX(TextClassificationList[],MATCH(Sudan_News12[[#This Row],[text_classification_arabic3]],TextClassificationList[text_classification_arabic],0),1)</f>
        <v>#N/A</v>
      </c>
      <c r="AU540" t="e">
        <f>INDEX(TextClassificationList[],MATCH(Sudan_News12[[#This Row],[text_classification_arabic4]],TextClassificationList[text_classification_arabic],0),1)</f>
        <v>#N/A</v>
      </c>
      <c r="AW540" t="e">
        <f>INDEX(TextClassificationList[],MATCH(Sudan_News12[[#This Row],[text_classification_arabic5]],TextClassificationList[text_classification_arabic],0),1)</f>
        <v>#N/A</v>
      </c>
    </row>
    <row r="541" spans="1:49" x14ac:dyDescent="0.2">
      <c r="A541">
        <v>1.4500726026812211E+18</v>
      </c>
      <c r="B541">
        <v>1.4500726026812211E+18</v>
      </c>
      <c r="C541" t="s">
        <v>2397</v>
      </c>
      <c r="D541" s="1">
        <v>44487</v>
      </c>
      <c r="E541" s="2">
        <v>0.59287037037037038</v>
      </c>
      <c r="F541">
        <v>200</v>
      </c>
      <c r="G541">
        <v>1889611729</v>
      </c>
      <c r="H541" t="s">
        <v>354</v>
      </c>
      <c r="I541" t="s">
        <v>355</v>
      </c>
      <c r="J541" t="s">
        <v>265</v>
      </c>
      <c r="K541" t="s">
        <v>2398</v>
      </c>
      <c r="L541" t="s">
        <v>266</v>
      </c>
      <c r="M541" t="s">
        <v>267</v>
      </c>
      <c r="N541" t="s">
        <v>267</v>
      </c>
      <c r="O541" t="s">
        <v>267</v>
      </c>
      <c r="P541">
        <v>0</v>
      </c>
      <c r="Q541">
        <v>1</v>
      </c>
      <c r="R541">
        <v>7</v>
      </c>
      <c r="S541" t="s">
        <v>267</v>
      </c>
      <c r="T541" t="s">
        <v>267</v>
      </c>
      <c r="U541" t="s">
        <v>2399</v>
      </c>
      <c r="V541" t="b">
        <v>0</v>
      </c>
      <c r="W541" t="s">
        <v>265</v>
      </c>
      <c r="X541">
        <v>0</v>
      </c>
      <c r="Y541" t="s">
        <v>265</v>
      </c>
      <c r="Z541" t="s">
        <v>265</v>
      </c>
      <c r="AA541" t="s">
        <v>265</v>
      </c>
      <c r="AB541" t="s">
        <v>265</v>
      </c>
      <c r="AC541" t="s">
        <v>265</v>
      </c>
      <c r="AD541" t="s">
        <v>265</v>
      </c>
      <c r="AE541" t="s">
        <v>265</v>
      </c>
      <c r="AF541" t="s">
        <v>267</v>
      </c>
      <c r="AG541" t="s">
        <v>265</v>
      </c>
      <c r="AH541" t="s">
        <v>265</v>
      </c>
      <c r="AI541" t="s">
        <v>265</v>
      </c>
      <c r="AJ541" t="s">
        <v>265</v>
      </c>
      <c r="AL541" t="str">
        <f>IF(Sudan_News12[[#This Row],[relevancy_classification_english]]="Relevant","مناسب",IF(Sudan_News12[[#This Row],[relevancy_classification_english]]="Relevant","عَرَضِيّ",""))</f>
        <v/>
      </c>
      <c r="AN541" t="str">
        <f>IF(Sudan_News12[[#This Row],[sentiment_analysis_english]]="Negative","سلبي",IF(Sudan_News12[[#This Row],[sentiment_analysis_english]]="Neutral","حيادي",IF(Sudan_News12[[#This Row],[sentiment_analysis_english]]="Positive","إيجابي","")))</f>
        <v/>
      </c>
      <c r="AO541" t="e">
        <f>INDEX(TextClassificationList[],MATCH(Sudan_News12[[#This Row],[text_classification_arabic]],TextClassificationList[text_classification_arabic],0),1)</f>
        <v>#N/A</v>
      </c>
      <c r="AQ541" t="e">
        <f>INDEX(TextClassificationList[],MATCH(Sudan_News12[[#This Row],[text_classification_arabic2]],TextClassificationList[text_classification_arabic],0),1)</f>
        <v>#N/A</v>
      </c>
      <c r="AS541" t="e">
        <f>INDEX(TextClassificationList[],MATCH(Sudan_News12[[#This Row],[text_classification_arabic3]],TextClassificationList[text_classification_arabic],0),1)</f>
        <v>#N/A</v>
      </c>
      <c r="AU541" t="e">
        <f>INDEX(TextClassificationList[],MATCH(Sudan_News12[[#This Row],[text_classification_arabic4]],TextClassificationList[text_classification_arabic],0),1)</f>
        <v>#N/A</v>
      </c>
      <c r="AW541" t="e">
        <f>INDEX(TextClassificationList[],MATCH(Sudan_News12[[#This Row],[text_classification_arabic5]],TextClassificationList[text_classification_arabic],0),1)</f>
        <v>#N/A</v>
      </c>
    </row>
    <row r="542" spans="1:49" x14ac:dyDescent="0.2">
      <c r="A542">
        <v>1.4500722417109606E+18</v>
      </c>
      <c r="B542">
        <v>1.4500722417109606E+18</v>
      </c>
      <c r="C542" t="s">
        <v>2400</v>
      </c>
      <c r="D542" s="1">
        <v>44487</v>
      </c>
      <c r="E542" s="2">
        <v>0.59187500000000004</v>
      </c>
      <c r="F542">
        <v>200</v>
      </c>
      <c r="G542">
        <v>1889611729</v>
      </c>
      <c r="H542" t="s">
        <v>354</v>
      </c>
      <c r="I542" t="s">
        <v>355</v>
      </c>
      <c r="J542" t="s">
        <v>265</v>
      </c>
      <c r="K542" t="s">
        <v>2401</v>
      </c>
      <c r="L542" t="s">
        <v>266</v>
      </c>
      <c r="M542" t="s">
        <v>267</v>
      </c>
      <c r="N542" t="s">
        <v>267</v>
      </c>
      <c r="O542" t="s">
        <v>267</v>
      </c>
      <c r="P542">
        <v>0</v>
      </c>
      <c r="Q542">
        <v>0</v>
      </c>
      <c r="R542">
        <v>3</v>
      </c>
      <c r="S542" t="s">
        <v>267</v>
      </c>
      <c r="T542" t="s">
        <v>267</v>
      </c>
      <c r="U542" t="s">
        <v>2402</v>
      </c>
      <c r="V542" t="b">
        <v>0</v>
      </c>
      <c r="W542" t="s">
        <v>265</v>
      </c>
      <c r="X542">
        <v>0</v>
      </c>
      <c r="Y542" t="s">
        <v>265</v>
      </c>
      <c r="Z542" t="s">
        <v>265</v>
      </c>
      <c r="AA542" t="s">
        <v>265</v>
      </c>
      <c r="AB542" t="s">
        <v>265</v>
      </c>
      <c r="AC542" t="s">
        <v>265</v>
      </c>
      <c r="AD542" t="s">
        <v>265</v>
      </c>
      <c r="AE542" t="s">
        <v>265</v>
      </c>
      <c r="AF542" t="s">
        <v>267</v>
      </c>
      <c r="AG542" t="s">
        <v>265</v>
      </c>
      <c r="AH542" t="s">
        <v>265</v>
      </c>
      <c r="AI542" t="s">
        <v>265</v>
      </c>
      <c r="AJ542" t="s">
        <v>265</v>
      </c>
      <c r="AL542" t="str">
        <f>IF(Sudan_News12[[#This Row],[relevancy_classification_english]]="Relevant","مناسب",IF(Sudan_News12[[#This Row],[relevancy_classification_english]]="Relevant","عَرَضِيّ",""))</f>
        <v/>
      </c>
      <c r="AN542" t="str">
        <f>IF(Sudan_News12[[#This Row],[sentiment_analysis_english]]="Negative","سلبي",IF(Sudan_News12[[#This Row],[sentiment_analysis_english]]="Neutral","حيادي",IF(Sudan_News12[[#This Row],[sentiment_analysis_english]]="Positive","إيجابي","")))</f>
        <v/>
      </c>
      <c r="AO542" t="e">
        <f>INDEX(TextClassificationList[],MATCH(Sudan_News12[[#This Row],[text_classification_arabic]],TextClassificationList[text_classification_arabic],0),1)</f>
        <v>#N/A</v>
      </c>
      <c r="AQ542" t="e">
        <f>INDEX(TextClassificationList[],MATCH(Sudan_News12[[#This Row],[text_classification_arabic2]],TextClassificationList[text_classification_arabic],0),1)</f>
        <v>#N/A</v>
      </c>
      <c r="AS542" t="e">
        <f>INDEX(TextClassificationList[],MATCH(Sudan_News12[[#This Row],[text_classification_arabic3]],TextClassificationList[text_classification_arabic],0),1)</f>
        <v>#N/A</v>
      </c>
      <c r="AU542" t="e">
        <f>INDEX(TextClassificationList[],MATCH(Sudan_News12[[#This Row],[text_classification_arabic4]],TextClassificationList[text_classification_arabic],0),1)</f>
        <v>#N/A</v>
      </c>
      <c r="AW542" t="e">
        <f>INDEX(TextClassificationList[],MATCH(Sudan_News12[[#This Row],[text_classification_arabic5]],TextClassificationList[text_classification_arabic],0),1)</f>
        <v>#N/A</v>
      </c>
    </row>
    <row r="543" spans="1:49" x14ac:dyDescent="0.2">
      <c r="A543">
        <v>1.4500472842013286E+18</v>
      </c>
      <c r="B543">
        <v>1.4500472842013286E+18</v>
      </c>
      <c r="C543" t="s">
        <v>2403</v>
      </c>
      <c r="D543" s="1">
        <v>44487</v>
      </c>
      <c r="E543" s="2">
        <v>0.52299768518518519</v>
      </c>
      <c r="F543">
        <v>200</v>
      </c>
      <c r="G543">
        <v>1889611729</v>
      </c>
      <c r="H543" t="s">
        <v>354</v>
      </c>
      <c r="I543" t="s">
        <v>355</v>
      </c>
      <c r="J543" t="s">
        <v>265</v>
      </c>
      <c r="K543" t="s">
        <v>2404</v>
      </c>
      <c r="L543" t="s">
        <v>273</v>
      </c>
      <c r="M543" t="s">
        <v>267</v>
      </c>
      <c r="N543" t="s">
        <v>2405</v>
      </c>
      <c r="O543" t="s">
        <v>267</v>
      </c>
      <c r="P543">
        <v>0</v>
      </c>
      <c r="Q543">
        <v>0</v>
      </c>
      <c r="R543">
        <v>0</v>
      </c>
      <c r="S543" t="s">
        <v>267</v>
      </c>
      <c r="T543" t="s">
        <v>267</v>
      </c>
      <c r="U543" t="s">
        <v>2406</v>
      </c>
      <c r="V543" t="b">
        <v>0</v>
      </c>
      <c r="W543" t="s">
        <v>265</v>
      </c>
      <c r="X543">
        <v>0</v>
      </c>
      <c r="Y543" t="s">
        <v>265</v>
      </c>
      <c r="Z543" t="s">
        <v>265</v>
      </c>
      <c r="AA543" t="s">
        <v>265</v>
      </c>
      <c r="AB543" t="s">
        <v>265</v>
      </c>
      <c r="AC543" t="s">
        <v>265</v>
      </c>
      <c r="AD543" t="s">
        <v>265</v>
      </c>
      <c r="AE543" t="s">
        <v>265</v>
      </c>
      <c r="AF543" t="s">
        <v>267</v>
      </c>
      <c r="AG543" t="s">
        <v>265</v>
      </c>
      <c r="AH543" t="s">
        <v>265</v>
      </c>
      <c r="AI543" t="s">
        <v>265</v>
      </c>
      <c r="AJ543" t="s">
        <v>265</v>
      </c>
      <c r="AL543" t="str">
        <f>IF(Sudan_News12[[#This Row],[relevancy_classification_english]]="Relevant","مناسب",IF(Sudan_News12[[#This Row],[relevancy_classification_english]]="Relevant","عَرَضِيّ",""))</f>
        <v/>
      </c>
      <c r="AN543" t="str">
        <f>IF(Sudan_News12[[#This Row],[sentiment_analysis_english]]="Negative","سلبي",IF(Sudan_News12[[#This Row],[sentiment_analysis_english]]="Neutral","حيادي",IF(Sudan_News12[[#This Row],[sentiment_analysis_english]]="Positive","إيجابي","")))</f>
        <v/>
      </c>
      <c r="AO543" t="e">
        <f>INDEX(TextClassificationList[],MATCH(Sudan_News12[[#This Row],[text_classification_arabic]],TextClassificationList[text_classification_arabic],0),1)</f>
        <v>#N/A</v>
      </c>
      <c r="AQ543" t="e">
        <f>INDEX(TextClassificationList[],MATCH(Sudan_News12[[#This Row],[text_classification_arabic2]],TextClassificationList[text_classification_arabic],0),1)</f>
        <v>#N/A</v>
      </c>
      <c r="AS543" t="e">
        <f>INDEX(TextClassificationList[],MATCH(Sudan_News12[[#This Row],[text_classification_arabic3]],TextClassificationList[text_classification_arabic],0),1)</f>
        <v>#N/A</v>
      </c>
      <c r="AU543" t="e">
        <f>INDEX(TextClassificationList[],MATCH(Sudan_News12[[#This Row],[text_classification_arabic4]],TextClassificationList[text_classification_arabic],0),1)</f>
        <v>#N/A</v>
      </c>
      <c r="AW543" t="e">
        <f>INDEX(TextClassificationList[],MATCH(Sudan_News12[[#This Row],[text_classification_arabic5]],TextClassificationList[text_classification_arabic],0),1)</f>
        <v>#N/A</v>
      </c>
    </row>
    <row r="544" spans="1:49" x14ac:dyDescent="0.2">
      <c r="A544">
        <v>1.4498658564067287E+18</v>
      </c>
      <c r="B544">
        <v>1.4498658564067287E+18</v>
      </c>
      <c r="C544" t="s">
        <v>2407</v>
      </c>
      <c r="D544" s="1">
        <v>44487</v>
      </c>
      <c r="E544" s="2">
        <v>2.2361111111111109E-2</v>
      </c>
      <c r="F544">
        <v>200</v>
      </c>
      <c r="G544">
        <v>1889611729</v>
      </c>
      <c r="H544" t="s">
        <v>354</v>
      </c>
      <c r="I544" t="s">
        <v>355</v>
      </c>
      <c r="J544" t="s">
        <v>265</v>
      </c>
      <c r="K544" t="s">
        <v>2408</v>
      </c>
      <c r="L544" t="s">
        <v>266</v>
      </c>
      <c r="M544" t="s">
        <v>267</v>
      </c>
      <c r="N544" t="s">
        <v>267</v>
      </c>
      <c r="O544" t="s">
        <v>267</v>
      </c>
      <c r="P544">
        <v>0</v>
      </c>
      <c r="Q544">
        <v>0</v>
      </c>
      <c r="R544">
        <v>1</v>
      </c>
      <c r="S544" t="s">
        <v>282</v>
      </c>
      <c r="T544" t="s">
        <v>267</v>
      </c>
      <c r="U544" t="s">
        <v>2409</v>
      </c>
      <c r="V544" t="b">
        <v>0</v>
      </c>
      <c r="W544" t="s">
        <v>265</v>
      </c>
      <c r="X544">
        <v>0</v>
      </c>
      <c r="Y544" t="s">
        <v>265</v>
      </c>
      <c r="Z544" t="s">
        <v>265</v>
      </c>
      <c r="AA544" t="s">
        <v>265</v>
      </c>
      <c r="AB544" t="s">
        <v>265</v>
      </c>
      <c r="AC544" t="s">
        <v>265</v>
      </c>
      <c r="AD544" t="s">
        <v>265</v>
      </c>
      <c r="AE544" t="s">
        <v>265</v>
      </c>
      <c r="AF544" t="s">
        <v>267</v>
      </c>
      <c r="AG544" t="s">
        <v>265</v>
      </c>
      <c r="AH544" t="s">
        <v>265</v>
      </c>
      <c r="AI544" t="s">
        <v>265</v>
      </c>
      <c r="AJ544" t="s">
        <v>265</v>
      </c>
      <c r="AL544" t="str">
        <f>IF(Sudan_News12[[#This Row],[relevancy_classification_english]]="Relevant","مناسب",IF(Sudan_News12[[#This Row],[relevancy_classification_english]]="Relevant","عَرَضِيّ",""))</f>
        <v/>
      </c>
      <c r="AN544" t="str">
        <f>IF(Sudan_News12[[#This Row],[sentiment_analysis_english]]="Negative","سلبي",IF(Sudan_News12[[#This Row],[sentiment_analysis_english]]="Neutral","حيادي",IF(Sudan_News12[[#This Row],[sentiment_analysis_english]]="Positive","إيجابي","")))</f>
        <v/>
      </c>
      <c r="AO544" t="e">
        <f>INDEX(TextClassificationList[],MATCH(Sudan_News12[[#This Row],[text_classification_arabic]],TextClassificationList[text_classification_arabic],0),1)</f>
        <v>#N/A</v>
      </c>
      <c r="AQ544" t="e">
        <f>INDEX(TextClassificationList[],MATCH(Sudan_News12[[#This Row],[text_classification_arabic2]],TextClassificationList[text_classification_arabic],0),1)</f>
        <v>#N/A</v>
      </c>
      <c r="AS544" t="e">
        <f>INDEX(TextClassificationList[],MATCH(Sudan_News12[[#This Row],[text_classification_arabic3]],TextClassificationList[text_classification_arabic],0),1)</f>
        <v>#N/A</v>
      </c>
      <c r="AU544" t="e">
        <f>INDEX(TextClassificationList[],MATCH(Sudan_News12[[#This Row],[text_classification_arabic4]],TextClassificationList[text_classification_arabic],0),1)</f>
        <v>#N/A</v>
      </c>
      <c r="AW544" t="e">
        <f>INDEX(TextClassificationList[],MATCH(Sudan_News12[[#This Row],[text_classification_arabic5]],TextClassificationList[text_classification_arabic],0),1)</f>
        <v>#N/A</v>
      </c>
    </row>
    <row r="545" spans="1:49" x14ac:dyDescent="0.2">
      <c r="A545">
        <v>1.4498619453482721E+18</v>
      </c>
      <c r="B545">
        <v>1.4498619453482721E+18</v>
      </c>
      <c r="C545" t="s">
        <v>2410</v>
      </c>
      <c r="D545" s="1">
        <v>44487</v>
      </c>
      <c r="E545" s="2">
        <v>1.15625E-2</v>
      </c>
      <c r="F545">
        <v>200</v>
      </c>
      <c r="G545">
        <v>1889611729</v>
      </c>
      <c r="H545" t="s">
        <v>354</v>
      </c>
      <c r="I545" t="s">
        <v>355</v>
      </c>
      <c r="J545" t="s">
        <v>265</v>
      </c>
      <c r="K545" t="s">
        <v>2411</v>
      </c>
      <c r="L545" t="s">
        <v>273</v>
      </c>
      <c r="M545" t="s">
        <v>267</v>
      </c>
      <c r="N545" t="s">
        <v>2412</v>
      </c>
      <c r="O545" t="s">
        <v>267</v>
      </c>
      <c r="P545">
        <v>0</v>
      </c>
      <c r="Q545">
        <v>0</v>
      </c>
      <c r="R545">
        <v>0</v>
      </c>
      <c r="S545" t="s">
        <v>267</v>
      </c>
      <c r="T545" t="s">
        <v>267</v>
      </c>
      <c r="U545" t="s">
        <v>2413</v>
      </c>
      <c r="V545" t="b">
        <v>0</v>
      </c>
      <c r="W545" t="s">
        <v>265</v>
      </c>
      <c r="X545">
        <v>0</v>
      </c>
      <c r="Y545" t="s">
        <v>265</v>
      </c>
      <c r="Z545" t="s">
        <v>265</v>
      </c>
      <c r="AA545" t="s">
        <v>265</v>
      </c>
      <c r="AB545" t="s">
        <v>265</v>
      </c>
      <c r="AC545" t="s">
        <v>265</v>
      </c>
      <c r="AD545" t="s">
        <v>265</v>
      </c>
      <c r="AE545" t="s">
        <v>265</v>
      </c>
      <c r="AF545" t="s">
        <v>267</v>
      </c>
      <c r="AG545" t="s">
        <v>265</v>
      </c>
      <c r="AH545" t="s">
        <v>265</v>
      </c>
      <c r="AI545" t="s">
        <v>265</v>
      </c>
      <c r="AJ545" t="s">
        <v>265</v>
      </c>
      <c r="AL545" t="str">
        <f>IF(Sudan_News12[[#This Row],[relevancy_classification_english]]="Relevant","مناسب",IF(Sudan_News12[[#This Row],[relevancy_classification_english]]="Relevant","عَرَضِيّ",""))</f>
        <v/>
      </c>
      <c r="AN545" t="str">
        <f>IF(Sudan_News12[[#This Row],[sentiment_analysis_english]]="Negative","سلبي",IF(Sudan_News12[[#This Row],[sentiment_analysis_english]]="Neutral","حيادي",IF(Sudan_News12[[#This Row],[sentiment_analysis_english]]="Positive","إيجابي","")))</f>
        <v/>
      </c>
      <c r="AO545" t="e">
        <f>INDEX(TextClassificationList[],MATCH(Sudan_News12[[#This Row],[text_classification_arabic]],TextClassificationList[text_classification_arabic],0),1)</f>
        <v>#N/A</v>
      </c>
      <c r="AQ545" t="e">
        <f>INDEX(TextClassificationList[],MATCH(Sudan_News12[[#This Row],[text_classification_arabic2]],TextClassificationList[text_classification_arabic],0),1)</f>
        <v>#N/A</v>
      </c>
      <c r="AS545" t="e">
        <f>INDEX(TextClassificationList[],MATCH(Sudan_News12[[#This Row],[text_classification_arabic3]],TextClassificationList[text_classification_arabic],0),1)</f>
        <v>#N/A</v>
      </c>
      <c r="AU545" t="e">
        <f>INDEX(TextClassificationList[],MATCH(Sudan_News12[[#This Row],[text_classification_arabic4]],TextClassificationList[text_classification_arabic],0),1)</f>
        <v>#N/A</v>
      </c>
      <c r="AW545" t="e">
        <f>INDEX(TextClassificationList[],MATCH(Sudan_News12[[#This Row],[text_classification_arabic5]],TextClassificationList[text_classification_arabic],0),1)</f>
        <v>#N/A</v>
      </c>
    </row>
    <row r="546" spans="1:49" x14ac:dyDescent="0.2">
      <c r="A546">
        <v>1.4498617409681531E+18</v>
      </c>
      <c r="B546">
        <v>1.4498617409681531E+18</v>
      </c>
      <c r="C546" t="s">
        <v>2414</v>
      </c>
      <c r="D546" s="1">
        <v>44487</v>
      </c>
      <c r="E546" s="2">
        <v>1.0995370370370371E-2</v>
      </c>
      <c r="F546">
        <v>200</v>
      </c>
      <c r="G546">
        <v>1889611729</v>
      </c>
      <c r="H546" t="s">
        <v>354</v>
      </c>
      <c r="I546" t="s">
        <v>355</v>
      </c>
      <c r="J546" t="s">
        <v>265</v>
      </c>
      <c r="K546" t="s">
        <v>2415</v>
      </c>
      <c r="L546" t="s">
        <v>273</v>
      </c>
      <c r="M546" t="s">
        <v>267</v>
      </c>
      <c r="N546" t="s">
        <v>2416</v>
      </c>
      <c r="O546" t="s">
        <v>267</v>
      </c>
      <c r="P546">
        <v>0</v>
      </c>
      <c r="Q546">
        <v>0</v>
      </c>
      <c r="R546">
        <v>0</v>
      </c>
      <c r="S546" t="s">
        <v>267</v>
      </c>
      <c r="T546" t="s">
        <v>267</v>
      </c>
      <c r="U546" t="s">
        <v>2417</v>
      </c>
      <c r="V546" t="b">
        <v>0</v>
      </c>
      <c r="W546" t="s">
        <v>265</v>
      </c>
      <c r="X546">
        <v>0</v>
      </c>
      <c r="Y546" t="s">
        <v>265</v>
      </c>
      <c r="Z546" t="s">
        <v>265</v>
      </c>
      <c r="AA546" t="s">
        <v>265</v>
      </c>
      <c r="AB546" t="s">
        <v>265</v>
      </c>
      <c r="AC546" t="s">
        <v>265</v>
      </c>
      <c r="AD546" t="s">
        <v>265</v>
      </c>
      <c r="AE546" t="s">
        <v>265</v>
      </c>
      <c r="AF546" t="s">
        <v>267</v>
      </c>
      <c r="AG546" t="s">
        <v>265</v>
      </c>
      <c r="AH546" t="s">
        <v>265</v>
      </c>
      <c r="AI546" t="s">
        <v>265</v>
      </c>
      <c r="AJ546" t="s">
        <v>265</v>
      </c>
      <c r="AL546" t="str">
        <f>IF(Sudan_News12[[#This Row],[relevancy_classification_english]]="Relevant","مناسب",IF(Sudan_News12[[#This Row],[relevancy_classification_english]]="Relevant","عَرَضِيّ",""))</f>
        <v/>
      </c>
      <c r="AN546" t="str">
        <f>IF(Sudan_News12[[#This Row],[sentiment_analysis_english]]="Negative","سلبي",IF(Sudan_News12[[#This Row],[sentiment_analysis_english]]="Neutral","حيادي",IF(Sudan_News12[[#This Row],[sentiment_analysis_english]]="Positive","إيجابي","")))</f>
        <v/>
      </c>
      <c r="AO546" t="e">
        <f>INDEX(TextClassificationList[],MATCH(Sudan_News12[[#This Row],[text_classification_arabic]],TextClassificationList[text_classification_arabic],0),1)</f>
        <v>#N/A</v>
      </c>
      <c r="AQ546" t="e">
        <f>INDEX(TextClassificationList[],MATCH(Sudan_News12[[#This Row],[text_classification_arabic2]],TextClassificationList[text_classification_arabic],0),1)</f>
        <v>#N/A</v>
      </c>
      <c r="AS546" t="e">
        <f>INDEX(TextClassificationList[],MATCH(Sudan_News12[[#This Row],[text_classification_arabic3]],TextClassificationList[text_classification_arabic],0),1)</f>
        <v>#N/A</v>
      </c>
      <c r="AU546" t="e">
        <f>INDEX(TextClassificationList[],MATCH(Sudan_News12[[#This Row],[text_classification_arabic4]],TextClassificationList[text_classification_arabic],0),1)</f>
        <v>#N/A</v>
      </c>
      <c r="AW546" t="e">
        <f>INDEX(TextClassificationList[],MATCH(Sudan_News12[[#This Row],[text_classification_arabic5]],TextClassificationList[text_classification_arabic],0),1)</f>
        <v>#N/A</v>
      </c>
    </row>
    <row r="547" spans="1:49" x14ac:dyDescent="0.2">
      <c r="A547">
        <v>1.4498613107668869E+18</v>
      </c>
      <c r="B547">
        <v>1.4498613107668869E+18</v>
      </c>
      <c r="C547" t="s">
        <v>2418</v>
      </c>
      <c r="D547" s="1">
        <v>44487</v>
      </c>
      <c r="E547" s="2">
        <v>9.8148148148148144E-3</v>
      </c>
      <c r="F547">
        <v>200</v>
      </c>
      <c r="G547">
        <v>1889611729</v>
      </c>
      <c r="H547" t="s">
        <v>354</v>
      </c>
      <c r="I547" t="s">
        <v>355</v>
      </c>
      <c r="J547" t="s">
        <v>265</v>
      </c>
      <c r="K547" t="s">
        <v>2419</v>
      </c>
      <c r="L547" t="s">
        <v>273</v>
      </c>
      <c r="M547" t="s">
        <v>267</v>
      </c>
      <c r="N547" t="s">
        <v>2420</v>
      </c>
      <c r="O547" t="s">
        <v>267</v>
      </c>
      <c r="P547">
        <v>0</v>
      </c>
      <c r="Q547">
        <v>0</v>
      </c>
      <c r="R547">
        <v>0</v>
      </c>
      <c r="S547" t="s">
        <v>267</v>
      </c>
      <c r="T547" t="s">
        <v>267</v>
      </c>
      <c r="U547" t="s">
        <v>2421</v>
      </c>
      <c r="V547" t="b">
        <v>0</v>
      </c>
      <c r="W547" t="s">
        <v>265</v>
      </c>
      <c r="X547">
        <v>0</v>
      </c>
      <c r="Y547" t="s">
        <v>265</v>
      </c>
      <c r="Z547" t="s">
        <v>265</v>
      </c>
      <c r="AA547" t="s">
        <v>265</v>
      </c>
      <c r="AB547" t="s">
        <v>265</v>
      </c>
      <c r="AC547" t="s">
        <v>265</v>
      </c>
      <c r="AD547" t="s">
        <v>265</v>
      </c>
      <c r="AE547" t="s">
        <v>265</v>
      </c>
      <c r="AF547" t="s">
        <v>267</v>
      </c>
      <c r="AG547" t="s">
        <v>265</v>
      </c>
      <c r="AH547" t="s">
        <v>265</v>
      </c>
      <c r="AI547" t="s">
        <v>265</v>
      </c>
      <c r="AJ547" t="s">
        <v>265</v>
      </c>
      <c r="AL547" t="str">
        <f>IF(Sudan_News12[[#This Row],[relevancy_classification_english]]="Relevant","مناسب",IF(Sudan_News12[[#This Row],[relevancy_classification_english]]="Relevant","عَرَضِيّ",""))</f>
        <v/>
      </c>
      <c r="AN547" t="str">
        <f>IF(Sudan_News12[[#This Row],[sentiment_analysis_english]]="Negative","سلبي",IF(Sudan_News12[[#This Row],[sentiment_analysis_english]]="Neutral","حيادي",IF(Sudan_News12[[#This Row],[sentiment_analysis_english]]="Positive","إيجابي","")))</f>
        <v/>
      </c>
      <c r="AO547" t="e">
        <f>INDEX(TextClassificationList[],MATCH(Sudan_News12[[#This Row],[text_classification_arabic]],TextClassificationList[text_classification_arabic],0),1)</f>
        <v>#N/A</v>
      </c>
      <c r="AQ547" t="e">
        <f>INDEX(TextClassificationList[],MATCH(Sudan_News12[[#This Row],[text_classification_arabic2]],TextClassificationList[text_classification_arabic],0),1)</f>
        <v>#N/A</v>
      </c>
      <c r="AS547" t="e">
        <f>INDEX(TextClassificationList[],MATCH(Sudan_News12[[#This Row],[text_classification_arabic3]],TextClassificationList[text_classification_arabic],0),1)</f>
        <v>#N/A</v>
      </c>
      <c r="AU547" t="e">
        <f>INDEX(TextClassificationList[],MATCH(Sudan_News12[[#This Row],[text_classification_arabic4]],TextClassificationList[text_classification_arabic],0),1)</f>
        <v>#N/A</v>
      </c>
      <c r="AW547" t="e">
        <f>INDEX(TextClassificationList[],MATCH(Sudan_News12[[#This Row],[text_classification_arabic5]],TextClassificationList[text_classification_arabic],0),1)</f>
        <v>#N/A</v>
      </c>
    </row>
    <row r="548" spans="1:49" x14ac:dyDescent="0.2">
      <c r="A548">
        <v>1.4498601775665152E+18</v>
      </c>
      <c r="B548">
        <v>1.4498432236780995E+18</v>
      </c>
      <c r="C548" t="s">
        <v>2422</v>
      </c>
      <c r="D548" s="1">
        <v>44487</v>
      </c>
      <c r="E548" s="2">
        <v>6.6898148148148151E-3</v>
      </c>
      <c r="F548">
        <v>200</v>
      </c>
      <c r="G548">
        <v>1889611729</v>
      </c>
      <c r="H548" t="s">
        <v>354</v>
      </c>
      <c r="I548" t="s">
        <v>355</v>
      </c>
      <c r="J548" t="s">
        <v>265</v>
      </c>
      <c r="K548" t="s">
        <v>2423</v>
      </c>
      <c r="L548" t="s">
        <v>276</v>
      </c>
      <c r="M548" t="s">
        <v>267</v>
      </c>
      <c r="N548" t="s">
        <v>267</v>
      </c>
      <c r="O548" t="s">
        <v>267</v>
      </c>
      <c r="P548">
        <v>0</v>
      </c>
      <c r="Q548">
        <v>0</v>
      </c>
      <c r="R548">
        <v>0</v>
      </c>
      <c r="S548" t="s">
        <v>267</v>
      </c>
      <c r="T548" t="s">
        <v>267</v>
      </c>
      <c r="U548" t="s">
        <v>2424</v>
      </c>
      <c r="V548" t="b">
        <v>0</v>
      </c>
      <c r="W548" t="s">
        <v>265</v>
      </c>
      <c r="X548">
        <v>0</v>
      </c>
      <c r="Y548" t="s">
        <v>265</v>
      </c>
      <c r="Z548" t="s">
        <v>265</v>
      </c>
      <c r="AA548" t="s">
        <v>265</v>
      </c>
      <c r="AB548" t="s">
        <v>265</v>
      </c>
      <c r="AC548" t="s">
        <v>265</v>
      </c>
      <c r="AD548" t="s">
        <v>265</v>
      </c>
      <c r="AE548" t="s">
        <v>265</v>
      </c>
      <c r="AF548" t="s">
        <v>2425</v>
      </c>
      <c r="AG548" t="s">
        <v>265</v>
      </c>
      <c r="AH548" t="s">
        <v>265</v>
      </c>
      <c r="AI548" t="s">
        <v>265</v>
      </c>
      <c r="AJ548" t="s">
        <v>265</v>
      </c>
      <c r="AL548" t="str">
        <f>IF(Sudan_News12[[#This Row],[relevancy_classification_english]]="Relevant","مناسب",IF(Sudan_News12[[#This Row],[relevancy_classification_english]]="Relevant","عَرَضِيّ",""))</f>
        <v/>
      </c>
      <c r="AN548" t="str">
        <f>IF(Sudan_News12[[#This Row],[sentiment_analysis_english]]="Negative","سلبي",IF(Sudan_News12[[#This Row],[sentiment_analysis_english]]="Neutral","حيادي",IF(Sudan_News12[[#This Row],[sentiment_analysis_english]]="Positive","إيجابي","")))</f>
        <v/>
      </c>
      <c r="AO548" t="e">
        <f>INDEX(TextClassificationList[],MATCH(Sudan_News12[[#This Row],[text_classification_arabic]],TextClassificationList[text_classification_arabic],0),1)</f>
        <v>#N/A</v>
      </c>
      <c r="AQ548" t="e">
        <f>INDEX(TextClassificationList[],MATCH(Sudan_News12[[#This Row],[text_classification_arabic2]],TextClassificationList[text_classification_arabic],0),1)</f>
        <v>#N/A</v>
      </c>
      <c r="AS548" t="e">
        <f>INDEX(TextClassificationList[],MATCH(Sudan_News12[[#This Row],[text_classification_arabic3]],TextClassificationList[text_classification_arabic],0),1)</f>
        <v>#N/A</v>
      </c>
      <c r="AU548" t="e">
        <f>INDEX(TextClassificationList[],MATCH(Sudan_News12[[#This Row],[text_classification_arabic4]],TextClassificationList[text_classification_arabic],0),1)</f>
        <v>#N/A</v>
      </c>
      <c r="AW548" t="e">
        <f>INDEX(TextClassificationList[],MATCH(Sudan_News12[[#This Row],[text_classification_arabic5]],TextClassificationList[text_classification_arabic],0),1)</f>
        <v>#N/A</v>
      </c>
    </row>
    <row r="549" spans="1:49" x14ac:dyDescent="0.2">
      <c r="A549">
        <v>1.4497533428345774E+18</v>
      </c>
      <c r="B549">
        <v>1.4497533428345774E+18</v>
      </c>
      <c r="C549" t="s">
        <v>2426</v>
      </c>
      <c r="D549" s="1">
        <v>44486</v>
      </c>
      <c r="E549" s="2">
        <v>0.71187500000000004</v>
      </c>
      <c r="F549">
        <v>200</v>
      </c>
      <c r="G549">
        <v>1889611729</v>
      </c>
      <c r="H549" t="s">
        <v>354</v>
      </c>
      <c r="I549" t="s">
        <v>355</v>
      </c>
      <c r="J549" t="s">
        <v>265</v>
      </c>
      <c r="K549" t="s">
        <v>2427</v>
      </c>
      <c r="L549" t="s">
        <v>273</v>
      </c>
      <c r="M549" t="s">
        <v>267</v>
      </c>
      <c r="N549" t="s">
        <v>2428</v>
      </c>
      <c r="O549" t="s">
        <v>267</v>
      </c>
      <c r="P549">
        <v>0</v>
      </c>
      <c r="Q549">
        <v>0</v>
      </c>
      <c r="R549">
        <v>0</v>
      </c>
      <c r="S549" t="s">
        <v>267</v>
      </c>
      <c r="T549" t="s">
        <v>267</v>
      </c>
      <c r="U549" t="s">
        <v>2429</v>
      </c>
      <c r="V549" t="b">
        <v>0</v>
      </c>
      <c r="W549" t="s">
        <v>265</v>
      </c>
      <c r="X549">
        <v>0</v>
      </c>
      <c r="Y549" t="s">
        <v>265</v>
      </c>
      <c r="Z549" t="s">
        <v>265</v>
      </c>
      <c r="AA549" t="s">
        <v>265</v>
      </c>
      <c r="AB549" t="s">
        <v>265</v>
      </c>
      <c r="AC549" t="s">
        <v>265</v>
      </c>
      <c r="AD549" t="s">
        <v>265</v>
      </c>
      <c r="AE549" t="s">
        <v>265</v>
      </c>
      <c r="AF549" t="s">
        <v>267</v>
      </c>
      <c r="AG549" t="s">
        <v>265</v>
      </c>
      <c r="AH549" t="s">
        <v>265</v>
      </c>
      <c r="AI549" t="s">
        <v>265</v>
      </c>
      <c r="AJ549" t="s">
        <v>265</v>
      </c>
      <c r="AL549" t="str">
        <f>IF(Sudan_News12[[#This Row],[relevancy_classification_english]]="Relevant","مناسب",IF(Sudan_News12[[#This Row],[relevancy_classification_english]]="Relevant","عَرَضِيّ",""))</f>
        <v/>
      </c>
      <c r="AN549" t="str">
        <f>IF(Sudan_News12[[#This Row],[sentiment_analysis_english]]="Negative","سلبي",IF(Sudan_News12[[#This Row],[sentiment_analysis_english]]="Neutral","حيادي",IF(Sudan_News12[[#This Row],[sentiment_analysis_english]]="Positive","إيجابي","")))</f>
        <v/>
      </c>
      <c r="AO549" t="e">
        <f>INDEX(TextClassificationList[],MATCH(Sudan_News12[[#This Row],[text_classification_arabic]],TextClassificationList[text_classification_arabic],0),1)</f>
        <v>#N/A</v>
      </c>
      <c r="AQ549" t="e">
        <f>INDEX(TextClassificationList[],MATCH(Sudan_News12[[#This Row],[text_classification_arabic2]],TextClassificationList[text_classification_arabic],0),1)</f>
        <v>#N/A</v>
      </c>
      <c r="AS549" t="e">
        <f>INDEX(TextClassificationList[],MATCH(Sudan_News12[[#This Row],[text_classification_arabic3]],TextClassificationList[text_classification_arabic],0),1)</f>
        <v>#N/A</v>
      </c>
      <c r="AU549" t="e">
        <f>INDEX(TextClassificationList[],MATCH(Sudan_News12[[#This Row],[text_classification_arabic4]],TextClassificationList[text_classification_arabic],0),1)</f>
        <v>#N/A</v>
      </c>
      <c r="AW549" t="e">
        <f>INDEX(TextClassificationList[],MATCH(Sudan_News12[[#This Row],[text_classification_arabic5]],TextClassificationList[text_classification_arabic],0),1)</f>
        <v>#N/A</v>
      </c>
    </row>
    <row r="550" spans="1:49" x14ac:dyDescent="0.2">
      <c r="A550">
        <v>1.4493787079451853E+18</v>
      </c>
      <c r="B550">
        <v>1.4493787079451853E+18</v>
      </c>
      <c r="C550" t="s">
        <v>2430</v>
      </c>
      <c r="D550" s="1">
        <v>44485</v>
      </c>
      <c r="E550" s="2">
        <v>0.67807870370370371</v>
      </c>
      <c r="F550">
        <v>200</v>
      </c>
      <c r="G550">
        <v>1889611729</v>
      </c>
      <c r="H550" t="s">
        <v>354</v>
      </c>
      <c r="I550" t="s">
        <v>355</v>
      </c>
      <c r="J550" t="s">
        <v>265</v>
      </c>
      <c r="K550" t="s">
        <v>2431</v>
      </c>
      <c r="L550" t="s">
        <v>266</v>
      </c>
      <c r="M550" t="s">
        <v>267</v>
      </c>
      <c r="N550" t="s">
        <v>267</v>
      </c>
      <c r="O550" t="s">
        <v>2432</v>
      </c>
      <c r="P550">
        <v>1</v>
      </c>
      <c r="Q550">
        <v>0</v>
      </c>
      <c r="R550">
        <v>6</v>
      </c>
      <c r="S550" t="s">
        <v>267</v>
      </c>
      <c r="T550" t="s">
        <v>267</v>
      </c>
      <c r="U550" t="s">
        <v>2433</v>
      </c>
      <c r="V550" t="b">
        <v>0</v>
      </c>
      <c r="W550" t="s">
        <v>265</v>
      </c>
      <c r="X550">
        <v>1</v>
      </c>
      <c r="Y550" t="s">
        <v>2434</v>
      </c>
      <c r="Z550" t="s">
        <v>265</v>
      </c>
      <c r="AA550" t="s">
        <v>265</v>
      </c>
      <c r="AB550" t="s">
        <v>265</v>
      </c>
      <c r="AC550" t="s">
        <v>265</v>
      </c>
      <c r="AD550" t="s">
        <v>265</v>
      </c>
      <c r="AE550" t="s">
        <v>265</v>
      </c>
      <c r="AF550" t="s">
        <v>267</v>
      </c>
      <c r="AG550" t="s">
        <v>265</v>
      </c>
      <c r="AH550" t="s">
        <v>265</v>
      </c>
      <c r="AI550" t="s">
        <v>265</v>
      </c>
      <c r="AJ550" t="s">
        <v>265</v>
      </c>
      <c r="AL550" t="str">
        <f>IF(Sudan_News12[[#This Row],[relevancy_classification_english]]="Relevant","مناسب",IF(Sudan_News12[[#This Row],[relevancy_classification_english]]="Relevant","عَرَضِيّ",""))</f>
        <v/>
      </c>
      <c r="AN550" t="str">
        <f>IF(Sudan_News12[[#This Row],[sentiment_analysis_english]]="Negative","سلبي",IF(Sudan_News12[[#This Row],[sentiment_analysis_english]]="Neutral","حيادي",IF(Sudan_News12[[#This Row],[sentiment_analysis_english]]="Positive","إيجابي","")))</f>
        <v/>
      </c>
      <c r="AO550" t="e">
        <f>INDEX(TextClassificationList[],MATCH(Sudan_News12[[#This Row],[text_classification_arabic]],TextClassificationList[text_classification_arabic],0),1)</f>
        <v>#N/A</v>
      </c>
      <c r="AQ550" t="e">
        <f>INDEX(TextClassificationList[],MATCH(Sudan_News12[[#This Row],[text_classification_arabic2]],TextClassificationList[text_classification_arabic],0),1)</f>
        <v>#N/A</v>
      </c>
      <c r="AS550" t="e">
        <f>INDEX(TextClassificationList[],MATCH(Sudan_News12[[#This Row],[text_classification_arabic3]],TextClassificationList[text_classification_arabic],0),1)</f>
        <v>#N/A</v>
      </c>
      <c r="AU550" t="e">
        <f>INDEX(TextClassificationList[],MATCH(Sudan_News12[[#This Row],[text_classification_arabic4]],TextClassificationList[text_classification_arabic],0),1)</f>
        <v>#N/A</v>
      </c>
      <c r="AW550" t="e">
        <f>INDEX(TextClassificationList[],MATCH(Sudan_News12[[#This Row],[text_classification_arabic5]],TextClassificationList[text_classification_arabic],0),1)</f>
        <v>#N/A</v>
      </c>
    </row>
    <row r="551" spans="1:49" x14ac:dyDescent="0.2">
      <c r="A551">
        <v>1.4493737172561961E+18</v>
      </c>
      <c r="B551">
        <v>1.4493737172561961E+18</v>
      </c>
      <c r="C551" t="s">
        <v>2435</v>
      </c>
      <c r="D551" s="1">
        <v>44485</v>
      </c>
      <c r="E551" s="2">
        <v>0.66430555555555559</v>
      </c>
      <c r="F551">
        <v>200</v>
      </c>
      <c r="G551">
        <v>1889611729</v>
      </c>
      <c r="H551" t="s">
        <v>354</v>
      </c>
      <c r="I551" t="s">
        <v>355</v>
      </c>
      <c r="J551" t="s">
        <v>265</v>
      </c>
      <c r="K551" t="s">
        <v>2436</v>
      </c>
      <c r="L551" t="s">
        <v>266</v>
      </c>
      <c r="M551" t="s">
        <v>267</v>
      </c>
      <c r="N551" t="s">
        <v>267</v>
      </c>
      <c r="O551" t="s">
        <v>267</v>
      </c>
      <c r="P551">
        <v>0</v>
      </c>
      <c r="Q551">
        <v>0</v>
      </c>
      <c r="R551">
        <v>1</v>
      </c>
      <c r="S551" t="s">
        <v>2437</v>
      </c>
      <c r="T551" t="s">
        <v>267</v>
      </c>
      <c r="U551" t="s">
        <v>2438</v>
      </c>
      <c r="V551" t="b">
        <v>0</v>
      </c>
      <c r="W551" t="s">
        <v>265</v>
      </c>
      <c r="X551">
        <v>0</v>
      </c>
      <c r="Y551" t="s">
        <v>265</v>
      </c>
      <c r="Z551" t="s">
        <v>265</v>
      </c>
      <c r="AA551" t="s">
        <v>265</v>
      </c>
      <c r="AB551" t="s">
        <v>265</v>
      </c>
      <c r="AC551" t="s">
        <v>265</v>
      </c>
      <c r="AD551" t="s">
        <v>265</v>
      </c>
      <c r="AE551" t="s">
        <v>265</v>
      </c>
      <c r="AF551" t="s">
        <v>267</v>
      </c>
      <c r="AG551" t="s">
        <v>265</v>
      </c>
      <c r="AH551" t="s">
        <v>265</v>
      </c>
      <c r="AI551" t="s">
        <v>265</v>
      </c>
      <c r="AJ551" t="s">
        <v>265</v>
      </c>
      <c r="AL551" t="str">
        <f>IF(Sudan_News12[[#This Row],[relevancy_classification_english]]="Relevant","مناسب",IF(Sudan_News12[[#This Row],[relevancy_classification_english]]="Relevant","عَرَضِيّ",""))</f>
        <v/>
      </c>
      <c r="AN551" t="str">
        <f>IF(Sudan_News12[[#This Row],[sentiment_analysis_english]]="Negative","سلبي",IF(Sudan_News12[[#This Row],[sentiment_analysis_english]]="Neutral","حيادي",IF(Sudan_News12[[#This Row],[sentiment_analysis_english]]="Positive","إيجابي","")))</f>
        <v/>
      </c>
      <c r="AO551" t="e">
        <f>INDEX(TextClassificationList[],MATCH(Sudan_News12[[#This Row],[text_classification_arabic]],TextClassificationList[text_classification_arabic],0),1)</f>
        <v>#N/A</v>
      </c>
      <c r="AQ551" t="e">
        <f>INDEX(TextClassificationList[],MATCH(Sudan_News12[[#This Row],[text_classification_arabic2]],TextClassificationList[text_classification_arabic],0),1)</f>
        <v>#N/A</v>
      </c>
      <c r="AS551" t="e">
        <f>INDEX(TextClassificationList[],MATCH(Sudan_News12[[#This Row],[text_classification_arabic3]],TextClassificationList[text_classification_arabic],0),1)</f>
        <v>#N/A</v>
      </c>
      <c r="AU551" t="e">
        <f>INDEX(TextClassificationList[],MATCH(Sudan_News12[[#This Row],[text_classification_arabic4]],TextClassificationList[text_classification_arabic],0),1)</f>
        <v>#N/A</v>
      </c>
      <c r="AW551" t="e">
        <f>INDEX(TextClassificationList[],MATCH(Sudan_News12[[#This Row],[text_classification_arabic5]],TextClassificationList[text_classification_arabic],0),1)</f>
        <v>#N/A</v>
      </c>
    </row>
    <row r="552" spans="1:49" x14ac:dyDescent="0.2">
      <c r="A552">
        <v>1.4493718543937782E+18</v>
      </c>
      <c r="B552">
        <v>1.4493718543937782E+18</v>
      </c>
      <c r="C552" t="s">
        <v>2439</v>
      </c>
      <c r="D552" s="1">
        <v>44485</v>
      </c>
      <c r="E552" s="2">
        <v>0.65916666666666668</v>
      </c>
      <c r="F552">
        <v>200</v>
      </c>
      <c r="G552">
        <v>1889611729</v>
      </c>
      <c r="H552" t="s">
        <v>354</v>
      </c>
      <c r="I552" t="s">
        <v>355</v>
      </c>
      <c r="J552" t="s">
        <v>265</v>
      </c>
      <c r="K552" t="s">
        <v>2440</v>
      </c>
      <c r="L552" t="s">
        <v>273</v>
      </c>
      <c r="M552" t="s">
        <v>267</v>
      </c>
      <c r="N552" t="s">
        <v>2441</v>
      </c>
      <c r="O552" t="s">
        <v>267</v>
      </c>
      <c r="P552">
        <v>0</v>
      </c>
      <c r="Q552">
        <v>0</v>
      </c>
      <c r="R552">
        <v>0</v>
      </c>
      <c r="S552" t="s">
        <v>267</v>
      </c>
      <c r="T552" t="s">
        <v>267</v>
      </c>
      <c r="U552" t="s">
        <v>2442</v>
      </c>
      <c r="V552" t="b">
        <v>0</v>
      </c>
      <c r="W552" t="s">
        <v>265</v>
      </c>
      <c r="X552">
        <v>0</v>
      </c>
      <c r="Y552" t="s">
        <v>265</v>
      </c>
      <c r="Z552" t="s">
        <v>265</v>
      </c>
      <c r="AA552" t="s">
        <v>265</v>
      </c>
      <c r="AB552" t="s">
        <v>265</v>
      </c>
      <c r="AC552" t="s">
        <v>265</v>
      </c>
      <c r="AD552" t="s">
        <v>265</v>
      </c>
      <c r="AE552" t="s">
        <v>265</v>
      </c>
      <c r="AF552" t="s">
        <v>267</v>
      </c>
      <c r="AG552" t="s">
        <v>265</v>
      </c>
      <c r="AH552" t="s">
        <v>265</v>
      </c>
      <c r="AI552" t="s">
        <v>265</v>
      </c>
      <c r="AJ552" t="s">
        <v>265</v>
      </c>
      <c r="AL552" t="str">
        <f>IF(Sudan_News12[[#This Row],[relevancy_classification_english]]="Relevant","مناسب",IF(Sudan_News12[[#This Row],[relevancy_classification_english]]="Relevant","عَرَضِيّ",""))</f>
        <v/>
      </c>
      <c r="AN552" t="str">
        <f>IF(Sudan_News12[[#This Row],[sentiment_analysis_english]]="Negative","سلبي",IF(Sudan_News12[[#This Row],[sentiment_analysis_english]]="Neutral","حيادي",IF(Sudan_News12[[#This Row],[sentiment_analysis_english]]="Positive","إيجابي","")))</f>
        <v/>
      </c>
      <c r="AO552" t="e">
        <f>INDEX(TextClassificationList[],MATCH(Sudan_News12[[#This Row],[text_classification_arabic]],TextClassificationList[text_classification_arabic],0),1)</f>
        <v>#N/A</v>
      </c>
      <c r="AQ552" t="e">
        <f>INDEX(TextClassificationList[],MATCH(Sudan_News12[[#This Row],[text_classification_arabic2]],TextClassificationList[text_classification_arabic],0),1)</f>
        <v>#N/A</v>
      </c>
      <c r="AS552" t="e">
        <f>INDEX(TextClassificationList[],MATCH(Sudan_News12[[#This Row],[text_classification_arabic3]],TextClassificationList[text_classification_arabic],0),1)</f>
        <v>#N/A</v>
      </c>
      <c r="AU552" t="e">
        <f>INDEX(TextClassificationList[],MATCH(Sudan_News12[[#This Row],[text_classification_arabic4]],TextClassificationList[text_classification_arabic],0),1)</f>
        <v>#N/A</v>
      </c>
      <c r="AW552" t="e">
        <f>INDEX(TextClassificationList[],MATCH(Sudan_News12[[#This Row],[text_classification_arabic5]],TextClassificationList[text_classification_arabic],0),1)</f>
        <v>#N/A</v>
      </c>
    </row>
    <row r="553" spans="1:49" x14ac:dyDescent="0.2">
      <c r="A553">
        <v>1.4493717575808041E+18</v>
      </c>
      <c r="B553">
        <v>1.4493717575808041E+18</v>
      </c>
      <c r="C553" t="s">
        <v>2443</v>
      </c>
      <c r="D553" s="1">
        <v>44485</v>
      </c>
      <c r="E553" s="2">
        <v>0.65890046296296301</v>
      </c>
      <c r="F553">
        <v>200</v>
      </c>
      <c r="G553">
        <v>1889611729</v>
      </c>
      <c r="H553" t="s">
        <v>354</v>
      </c>
      <c r="I553" t="s">
        <v>355</v>
      </c>
      <c r="J553" t="s">
        <v>265</v>
      </c>
      <c r="K553" t="s">
        <v>2444</v>
      </c>
      <c r="L553" t="s">
        <v>273</v>
      </c>
      <c r="M553" t="s">
        <v>267</v>
      </c>
      <c r="N553" t="s">
        <v>2445</v>
      </c>
      <c r="O553" t="s">
        <v>267</v>
      </c>
      <c r="P553">
        <v>0</v>
      </c>
      <c r="Q553">
        <v>0</v>
      </c>
      <c r="R553">
        <v>2</v>
      </c>
      <c r="S553" t="s">
        <v>267</v>
      </c>
      <c r="T553" t="s">
        <v>267</v>
      </c>
      <c r="U553" t="s">
        <v>2446</v>
      </c>
      <c r="V553" t="b">
        <v>0</v>
      </c>
      <c r="W553" t="s">
        <v>265</v>
      </c>
      <c r="X553">
        <v>0</v>
      </c>
      <c r="Y553" t="s">
        <v>265</v>
      </c>
      <c r="Z553" t="s">
        <v>265</v>
      </c>
      <c r="AA553" t="s">
        <v>265</v>
      </c>
      <c r="AB553" t="s">
        <v>265</v>
      </c>
      <c r="AC553" t="s">
        <v>265</v>
      </c>
      <c r="AD553" t="s">
        <v>265</v>
      </c>
      <c r="AE553" t="s">
        <v>265</v>
      </c>
      <c r="AF553" t="s">
        <v>267</v>
      </c>
      <c r="AG553" t="s">
        <v>265</v>
      </c>
      <c r="AH553" t="s">
        <v>265</v>
      </c>
      <c r="AI553" t="s">
        <v>265</v>
      </c>
      <c r="AJ553" t="s">
        <v>265</v>
      </c>
      <c r="AL553" t="str">
        <f>IF(Sudan_News12[[#This Row],[relevancy_classification_english]]="Relevant","مناسب",IF(Sudan_News12[[#This Row],[relevancy_classification_english]]="Relevant","عَرَضِيّ",""))</f>
        <v/>
      </c>
      <c r="AN553" t="str">
        <f>IF(Sudan_News12[[#This Row],[sentiment_analysis_english]]="Negative","سلبي",IF(Sudan_News12[[#This Row],[sentiment_analysis_english]]="Neutral","حيادي",IF(Sudan_News12[[#This Row],[sentiment_analysis_english]]="Positive","إيجابي","")))</f>
        <v/>
      </c>
      <c r="AO553" t="e">
        <f>INDEX(TextClassificationList[],MATCH(Sudan_News12[[#This Row],[text_classification_arabic]],TextClassificationList[text_classification_arabic],0),1)</f>
        <v>#N/A</v>
      </c>
      <c r="AQ553" t="e">
        <f>INDEX(TextClassificationList[],MATCH(Sudan_News12[[#This Row],[text_classification_arabic2]],TextClassificationList[text_classification_arabic],0),1)</f>
        <v>#N/A</v>
      </c>
      <c r="AS553" t="e">
        <f>INDEX(TextClassificationList[],MATCH(Sudan_News12[[#This Row],[text_classification_arabic3]],TextClassificationList[text_classification_arabic],0),1)</f>
        <v>#N/A</v>
      </c>
      <c r="AU553" t="e">
        <f>INDEX(TextClassificationList[],MATCH(Sudan_News12[[#This Row],[text_classification_arabic4]],TextClassificationList[text_classification_arabic],0),1)</f>
        <v>#N/A</v>
      </c>
      <c r="AW553" t="e">
        <f>INDEX(TextClassificationList[],MATCH(Sudan_News12[[#This Row],[text_classification_arabic5]],TextClassificationList[text_classification_arabic],0),1)</f>
        <v>#N/A</v>
      </c>
    </row>
    <row r="554" spans="1:49" x14ac:dyDescent="0.2">
      <c r="A554">
        <v>1.4492999509117706E+18</v>
      </c>
      <c r="B554">
        <v>1.4492999509117706E+18</v>
      </c>
      <c r="C554" t="s">
        <v>2447</v>
      </c>
      <c r="D554" s="1">
        <v>44485</v>
      </c>
      <c r="E554" s="2">
        <v>0.46075231481481482</v>
      </c>
      <c r="F554">
        <v>200</v>
      </c>
      <c r="G554">
        <v>1889611729</v>
      </c>
      <c r="H554" t="s">
        <v>354</v>
      </c>
      <c r="I554" t="s">
        <v>355</v>
      </c>
      <c r="J554" t="s">
        <v>265</v>
      </c>
      <c r="K554" t="s">
        <v>2448</v>
      </c>
      <c r="L554" t="s">
        <v>273</v>
      </c>
      <c r="M554" t="s">
        <v>267</v>
      </c>
      <c r="N554" t="s">
        <v>2449</v>
      </c>
      <c r="O554" t="s">
        <v>267</v>
      </c>
      <c r="P554">
        <v>0</v>
      </c>
      <c r="Q554">
        <v>0</v>
      </c>
      <c r="R554">
        <v>0</v>
      </c>
      <c r="S554" t="s">
        <v>267</v>
      </c>
      <c r="T554" t="s">
        <v>267</v>
      </c>
      <c r="U554" t="s">
        <v>2450</v>
      </c>
      <c r="V554" t="b">
        <v>0</v>
      </c>
      <c r="W554" t="s">
        <v>265</v>
      </c>
      <c r="X554">
        <v>0</v>
      </c>
      <c r="Y554" t="s">
        <v>265</v>
      </c>
      <c r="Z554" t="s">
        <v>265</v>
      </c>
      <c r="AA554" t="s">
        <v>265</v>
      </c>
      <c r="AB554" t="s">
        <v>265</v>
      </c>
      <c r="AC554" t="s">
        <v>265</v>
      </c>
      <c r="AD554" t="s">
        <v>265</v>
      </c>
      <c r="AE554" t="s">
        <v>265</v>
      </c>
      <c r="AF554" t="s">
        <v>267</v>
      </c>
      <c r="AG554" t="s">
        <v>265</v>
      </c>
      <c r="AH554" t="s">
        <v>265</v>
      </c>
      <c r="AI554" t="s">
        <v>265</v>
      </c>
      <c r="AJ554" t="s">
        <v>265</v>
      </c>
      <c r="AL554" t="str">
        <f>IF(Sudan_News12[[#This Row],[relevancy_classification_english]]="Relevant","مناسب",IF(Sudan_News12[[#This Row],[relevancy_classification_english]]="Relevant","عَرَضِيّ",""))</f>
        <v/>
      </c>
      <c r="AN554" t="str">
        <f>IF(Sudan_News12[[#This Row],[sentiment_analysis_english]]="Negative","سلبي",IF(Sudan_News12[[#This Row],[sentiment_analysis_english]]="Neutral","حيادي",IF(Sudan_News12[[#This Row],[sentiment_analysis_english]]="Positive","إيجابي","")))</f>
        <v/>
      </c>
      <c r="AO554" t="e">
        <f>INDEX(TextClassificationList[],MATCH(Sudan_News12[[#This Row],[text_classification_arabic]],TextClassificationList[text_classification_arabic],0),1)</f>
        <v>#N/A</v>
      </c>
      <c r="AQ554" t="e">
        <f>INDEX(TextClassificationList[],MATCH(Sudan_News12[[#This Row],[text_classification_arabic2]],TextClassificationList[text_classification_arabic],0),1)</f>
        <v>#N/A</v>
      </c>
      <c r="AS554" t="e">
        <f>INDEX(TextClassificationList[],MATCH(Sudan_News12[[#This Row],[text_classification_arabic3]],TextClassificationList[text_classification_arabic],0),1)</f>
        <v>#N/A</v>
      </c>
      <c r="AU554" t="e">
        <f>INDEX(TextClassificationList[],MATCH(Sudan_News12[[#This Row],[text_classification_arabic4]],TextClassificationList[text_classification_arabic],0),1)</f>
        <v>#N/A</v>
      </c>
      <c r="AW554" t="e">
        <f>INDEX(TextClassificationList[],MATCH(Sudan_News12[[#This Row],[text_classification_arabic5]],TextClassificationList[text_classification_arabic],0),1)</f>
        <v>#N/A</v>
      </c>
    </row>
    <row r="555" spans="1:49" x14ac:dyDescent="0.2">
      <c r="A555">
        <v>1.4492948462215905E+18</v>
      </c>
      <c r="B555">
        <v>1.4492948462215905E+18</v>
      </c>
      <c r="C555" t="s">
        <v>2451</v>
      </c>
      <c r="D555" s="1">
        <v>44485</v>
      </c>
      <c r="E555" s="2">
        <v>0.44666666666666666</v>
      </c>
      <c r="F555">
        <v>200</v>
      </c>
      <c r="G555">
        <v>1889611729</v>
      </c>
      <c r="H555" t="s">
        <v>354</v>
      </c>
      <c r="I555" t="s">
        <v>355</v>
      </c>
      <c r="J555" t="s">
        <v>265</v>
      </c>
      <c r="K555" t="s">
        <v>2452</v>
      </c>
      <c r="L555" t="s">
        <v>273</v>
      </c>
      <c r="M555" t="s">
        <v>267</v>
      </c>
      <c r="N555" t="s">
        <v>2453</v>
      </c>
      <c r="O555" t="s">
        <v>267</v>
      </c>
      <c r="P555">
        <v>0</v>
      </c>
      <c r="Q555">
        <v>0</v>
      </c>
      <c r="R555">
        <v>0</v>
      </c>
      <c r="S555" t="s">
        <v>267</v>
      </c>
      <c r="T555" t="s">
        <v>267</v>
      </c>
      <c r="U555" t="s">
        <v>2454</v>
      </c>
      <c r="V555" t="b">
        <v>0</v>
      </c>
      <c r="W555" t="s">
        <v>265</v>
      </c>
      <c r="X555">
        <v>0</v>
      </c>
      <c r="Y555" t="s">
        <v>265</v>
      </c>
      <c r="Z555" t="s">
        <v>265</v>
      </c>
      <c r="AA555" t="s">
        <v>265</v>
      </c>
      <c r="AB555" t="s">
        <v>265</v>
      </c>
      <c r="AC555" t="s">
        <v>265</v>
      </c>
      <c r="AD555" t="s">
        <v>265</v>
      </c>
      <c r="AE555" t="s">
        <v>265</v>
      </c>
      <c r="AF555" t="s">
        <v>267</v>
      </c>
      <c r="AG555" t="s">
        <v>265</v>
      </c>
      <c r="AH555" t="s">
        <v>265</v>
      </c>
      <c r="AI555" t="s">
        <v>265</v>
      </c>
      <c r="AJ555" t="s">
        <v>265</v>
      </c>
      <c r="AL555" t="str">
        <f>IF(Sudan_News12[[#This Row],[relevancy_classification_english]]="Relevant","مناسب",IF(Sudan_News12[[#This Row],[relevancy_classification_english]]="Relevant","عَرَضِيّ",""))</f>
        <v/>
      </c>
      <c r="AN555" t="str">
        <f>IF(Sudan_News12[[#This Row],[sentiment_analysis_english]]="Negative","سلبي",IF(Sudan_News12[[#This Row],[sentiment_analysis_english]]="Neutral","حيادي",IF(Sudan_News12[[#This Row],[sentiment_analysis_english]]="Positive","إيجابي","")))</f>
        <v/>
      </c>
      <c r="AO555" t="e">
        <f>INDEX(TextClassificationList[],MATCH(Sudan_News12[[#This Row],[text_classification_arabic]],TextClassificationList[text_classification_arabic],0),1)</f>
        <v>#N/A</v>
      </c>
      <c r="AQ555" t="e">
        <f>INDEX(TextClassificationList[],MATCH(Sudan_News12[[#This Row],[text_classification_arabic2]],TextClassificationList[text_classification_arabic],0),1)</f>
        <v>#N/A</v>
      </c>
      <c r="AS555" t="e">
        <f>INDEX(TextClassificationList[],MATCH(Sudan_News12[[#This Row],[text_classification_arabic3]],TextClassificationList[text_classification_arabic],0),1)</f>
        <v>#N/A</v>
      </c>
      <c r="AU555" t="e">
        <f>INDEX(TextClassificationList[],MATCH(Sudan_News12[[#This Row],[text_classification_arabic4]],TextClassificationList[text_classification_arabic],0),1)</f>
        <v>#N/A</v>
      </c>
      <c r="AW555" t="e">
        <f>INDEX(TextClassificationList[],MATCH(Sudan_News12[[#This Row],[text_classification_arabic5]],TextClassificationList[text_classification_arabic],0),1)</f>
        <v>#N/A</v>
      </c>
    </row>
    <row r="556" spans="1:49" x14ac:dyDescent="0.2">
      <c r="A556">
        <v>1.4486644213125816E+18</v>
      </c>
      <c r="B556">
        <v>1.4486644213125816E+18</v>
      </c>
      <c r="C556" t="s">
        <v>2455</v>
      </c>
      <c r="D556" s="1">
        <v>44483</v>
      </c>
      <c r="E556" s="2">
        <v>0.70702546296296298</v>
      </c>
      <c r="F556">
        <v>200</v>
      </c>
      <c r="G556">
        <v>1889611729</v>
      </c>
      <c r="H556" t="s">
        <v>354</v>
      </c>
      <c r="I556" t="s">
        <v>355</v>
      </c>
      <c r="J556" t="s">
        <v>265</v>
      </c>
      <c r="K556" t="s">
        <v>2456</v>
      </c>
      <c r="L556" t="s">
        <v>273</v>
      </c>
      <c r="M556" t="s">
        <v>267</v>
      </c>
      <c r="N556" t="s">
        <v>2457</v>
      </c>
      <c r="O556" t="s">
        <v>267</v>
      </c>
      <c r="P556">
        <v>0</v>
      </c>
      <c r="Q556">
        <v>1</v>
      </c>
      <c r="R556">
        <v>0</v>
      </c>
      <c r="S556" t="s">
        <v>267</v>
      </c>
      <c r="T556" t="s">
        <v>267</v>
      </c>
      <c r="U556" t="s">
        <v>2458</v>
      </c>
      <c r="V556" t="b">
        <v>0</v>
      </c>
      <c r="W556" t="s">
        <v>265</v>
      </c>
      <c r="X556">
        <v>0</v>
      </c>
      <c r="Y556" t="s">
        <v>265</v>
      </c>
      <c r="Z556" t="s">
        <v>265</v>
      </c>
      <c r="AA556" t="s">
        <v>265</v>
      </c>
      <c r="AB556" t="s">
        <v>265</v>
      </c>
      <c r="AC556" t="s">
        <v>265</v>
      </c>
      <c r="AD556" t="s">
        <v>265</v>
      </c>
      <c r="AE556" t="s">
        <v>265</v>
      </c>
      <c r="AF556" t="s">
        <v>267</v>
      </c>
      <c r="AG556" t="s">
        <v>265</v>
      </c>
      <c r="AH556" t="s">
        <v>265</v>
      </c>
      <c r="AI556" t="s">
        <v>265</v>
      </c>
      <c r="AJ556" t="s">
        <v>265</v>
      </c>
      <c r="AL556" t="str">
        <f>IF(Sudan_News12[[#This Row],[relevancy_classification_english]]="Relevant","مناسب",IF(Sudan_News12[[#This Row],[relevancy_classification_english]]="Relevant","عَرَضِيّ",""))</f>
        <v/>
      </c>
      <c r="AN556" t="str">
        <f>IF(Sudan_News12[[#This Row],[sentiment_analysis_english]]="Negative","سلبي",IF(Sudan_News12[[#This Row],[sentiment_analysis_english]]="Neutral","حيادي",IF(Sudan_News12[[#This Row],[sentiment_analysis_english]]="Positive","إيجابي","")))</f>
        <v/>
      </c>
      <c r="AO556" t="e">
        <f>INDEX(TextClassificationList[],MATCH(Sudan_News12[[#This Row],[text_classification_arabic]],TextClassificationList[text_classification_arabic],0),1)</f>
        <v>#N/A</v>
      </c>
      <c r="AQ556" t="e">
        <f>INDEX(TextClassificationList[],MATCH(Sudan_News12[[#This Row],[text_classification_arabic2]],TextClassificationList[text_classification_arabic],0),1)</f>
        <v>#N/A</v>
      </c>
      <c r="AS556" t="e">
        <f>INDEX(TextClassificationList[],MATCH(Sudan_News12[[#This Row],[text_classification_arabic3]],TextClassificationList[text_classification_arabic],0),1)</f>
        <v>#N/A</v>
      </c>
      <c r="AU556" t="e">
        <f>INDEX(TextClassificationList[],MATCH(Sudan_News12[[#This Row],[text_classification_arabic4]],TextClassificationList[text_classification_arabic],0),1)</f>
        <v>#N/A</v>
      </c>
      <c r="AW556" t="e">
        <f>INDEX(TextClassificationList[],MATCH(Sudan_News12[[#This Row],[text_classification_arabic5]],TextClassificationList[text_classification_arabic],0),1)</f>
        <v>#N/A</v>
      </c>
    </row>
    <row r="557" spans="1:49" x14ac:dyDescent="0.2">
      <c r="A557">
        <v>1.4483755234203484E+18</v>
      </c>
      <c r="B557">
        <v>1.4483755234203484E+18</v>
      </c>
      <c r="C557" t="s">
        <v>2459</v>
      </c>
      <c r="D557" s="1">
        <v>44482</v>
      </c>
      <c r="E557" s="2">
        <v>0.90981481481481485</v>
      </c>
      <c r="F557">
        <v>200</v>
      </c>
      <c r="G557">
        <v>1889611729</v>
      </c>
      <c r="H557" t="s">
        <v>354</v>
      </c>
      <c r="I557" t="s">
        <v>355</v>
      </c>
      <c r="J557" t="s">
        <v>265</v>
      </c>
      <c r="K557" t="s">
        <v>2460</v>
      </c>
      <c r="L557" t="s">
        <v>273</v>
      </c>
      <c r="M557" t="s">
        <v>267</v>
      </c>
      <c r="N557" t="s">
        <v>2461</v>
      </c>
      <c r="O557" t="s">
        <v>267</v>
      </c>
      <c r="P557">
        <v>0</v>
      </c>
      <c r="Q557">
        <v>0</v>
      </c>
      <c r="R557">
        <v>0</v>
      </c>
      <c r="S557" t="s">
        <v>267</v>
      </c>
      <c r="T557" t="s">
        <v>267</v>
      </c>
      <c r="U557" t="s">
        <v>2462</v>
      </c>
      <c r="V557" t="b">
        <v>0</v>
      </c>
      <c r="W557" t="s">
        <v>265</v>
      </c>
      <c r="X557">
        <v>0</v>
      </c>
      <c r="Y557" t="s">
        <v>265</v>
      </c>
      <c r="Z557" t="s">
        <v>265</v>
      </c>
      <c r="AA557" t="s">
        <v>265</v>
      </c>
      <c r="AB557" t="s">
        <v>265</v>
      </c>
      <c r="AC557" t="s">
        <v>265</v>
      </c>
      <c r="AD557" t="s">
        <v>265</v>
      </c>
      <c r="AE557" t="s">
        <v>265</v>
      </c>
      <c r="AF557" t="s">
        <v>267</v>
      </c>
      <c r="AG557" t="s">
        <v>265</v>
      </c>
      <c r="AH557" t="s">
        <v>265</v>
      </c>
      <c r="AI557" t="s">
        <v>265</v>
      </c>
      <c r="AJ557" t="s">
        <v>265</v>
      </c>
      <c r="AL557" t="str">
        <f>IF(Sudan_News12[[#This Row],[relevancy_classification_english]]="Relevant","مناسب",IF(Sudan_News12[[#This Row],[relevancy_classification_english]]="Relevant","عَرَضِيّ",""))</f>
        <v/>
      </c>
      <c r="AN557" t="str">
        <f>IF(Sudan_News12[[#This Row],[sentiment_analysis_english]]="Negative","سلبي",IF(Sudan_News12[[#This Row],[sentiment_analysis_english]]="Neutral","حيادي",IF(Sudan_News12[[#This Row],[sentiment_analysis_english]]="Positive","إيجابي","")))</f>
        <v/>
      </c>
      <c r="AO557" t="e">
        <f>INDEX(TextClassificationList[],MATCH(Sudan_News12[[#This Row],[text_classification_arabic]],TextClassificationList[text_classification_arabic],0),1)</f>
        <v>#N/A</v>
      </c>
      <c r="AQ557" t="e">
        <f>INDEX(TextClassificationList[],MATCH(Sudan_News12[[#This Row],[text_classification_arabic2]],TextClassificationList[text_classification_arabic],0),1)</f>
        <v>#N/A</v>
      </c>
      <c r="AS557" t="e">
        <f>INDEX(TextClassificationList[],MATCH(Sudan_News12[[#This Row],[text_classification_arabic3]],TextClassificationList[text_classification_arabic],0),1)</f>
        <v>#N/A</v>
      </c>
      <c r="AU557" t="e">
        <f>INDEX(TextClassificationList[],MATCH(Sudan_News12[[#This Row],[text_classification_arabic4]],TextClassificationList[text_classification_arabic],0),1)</f>
        <v>#N/A</v>
      </c>
      <c r="AW557" t="e">
        <f>INDEX(TextClassificationList[],MATCH(Sudan_News12[[#This Row],[text_classification_arabic5]],TextClassificationList[text_classification_arabic],0),1)</f>
        <v>#N/A</v>
      </c>
    </row>
    <row r="558" spans="1:49" x14ac:dyDescent="0.2">
      <c r="A558">
        <v>1.44835103074014E+18</v>
      </c>
      <c r="B558">
        <v>1.44835103074014E+18</v>
      </c>
      <c r="C558" t="s">
        <v>2463</v>
      </c>
      <c r="D558" s="1">
        <v>44482</v>
      </c>
      <c r="E558" s="2">
        <v>0.84223379629629624</v>
      </c>
      <c r="F558">
        <v>200</v>
      </c>
      <c r="G558">
        <v>1889611729</v>
      </c>
      <c r="H558" t="s">
        <v>354</v>
      </c>
      <c r="I558" t="s">
        <v>355</v>
      </c>
      <c r="J558" t="s">
        <v>265</v>
      </c>
      <c r="K558" t="s">
        <v>2464</v>
      </c>
      <c r="L558" t="s">
        <v>273</v>
      </c>
      <c r="M558" t="s">
        <v>267</v>
      </c>
      <c r="N558" t="s">
        <v>2465</v>
      </c>
      <c r="O558" t="s">
        <v>267</v>
      </c>
      <c r="P558">
        <v>0</v>
      </c>
      <c r="Q558">
        <v>0</v>
      </c>
      <c r="R558">
        <v>0</v>
      </c>
      <c r="S558" t="s">
        <v>267</v>
      </c>
      <c r="T558" t="s">
        <v>267</v>
      </c>
      <c r="U558" t="s">
        <v>2466</v>
      </c>
      <c r="V558" t="b">
        <v>0</v>
      </c>
      <c r="W558" t="s">
        <v>265</v>
      </c>
      <c r="X558">
        <v>0</v>
      </c>
      <c r="Y558" t="s">
        <v>265</v>
      </c>
      <c r="Z558" t="s">
        <v>265</v>
      </c>
      <c r="AA558" t="s">
        <v>265</v>
      </c>
      <c r="AB558" t="s">
        <v>265</v>
      </c>
      <c r="AC558" t="s">
        <v>265</v>
      </c>
      <c r="AD558" t="s">
        <v>265</v>
      </c>
      <c r="AE558" t="s">
        <v>265</v>
      </c>
      <c r="AF558" t="s">
        <v>267</v>
      </c>
      <c r="AG558" t="s">
        <v>265</v>
      </c>
      <c r="AH558" t="s">
        <v>265</v>
      </c>
      <c r="AI558" t="s">
        <v>265</v>
      </c>
      <c r="AJ558" t="s">
        <v>265</v>
      </c>
      <c r="AL558" t="str">
        <f>IF(Sudan_News12[[#This Row],[relevancy_classification_english]]="Relevant","مناسب",IF(Sudan_News12[[#This Row],[relevancy_classification_english]]="Relevant","عَرَضِيّ",""))</f>
        <v/>
      </c>
      <c r="AN558" t="str">
        <f>IF(Sudan_News12[[#This Row],[sentiment_analysis_english]]="Negative","سلبي",IF(Sudan_News12[[#This Row],[sentiment_analysis_english]]="Neutral","حيادي",IF(Sudan_News12[[#This Row],[sentiment_analysis_english]]="Positive","إيجابي","")))</f>
        <v/>
      </c>
      <c r="AO558" t="e">
        <f>INDEX(TextClassificationList[],MATCH(Sudan_News12[[#This Row],[text_classification_arabic]],TextClassificationList[text_classification_arabic],0),1)</f>
        <v>#N/A</v>
      </c>
      <c r="AQ558" t="e">
        <f>INDEX(TextClassificationList[],MATCH(Sudan_News12[[#This Row],[text_classification_arabic2]],TextClassificationList[text_classification_arabic],0),1)</f>
        <v>#N/A</v>
      </c>
      <c r="AS558" t="e">
        <f>INDEX(TextClassificationList[],MATCH(Sudan_News12[[#This Row],[text_classification_arabic3]],TextClassificationList[text_classification_arabic],0),1)</f>
        <v>#N/A</v>
      </c>
      <c r="AU558" t="e">
        <f>INDEX(TextClassificationList[],MATCH(Sudan_News12[[#This Row],[text_classification_arabic4]],TextClassificationList[text_classification_arabic],0),1)</f>
        <v>#N/A</v>
      </c>
      <c r="AW558" t="e">
        <f>INDEX(TextClassificationList[],MATCH(Sudan_News12[[#This Row],[text_classification_arabic5]],TextClassificationList[text_classification_arabic],0),1)</f>
        <v>#N/A</v>
      </c>
    </row>
    <row r="559" spans="1:49" x14ac:dyDescent="0.2">
      <c r="A559">
        <v>1.4482872652356035E+18</v>
      </c>
      <c r="B559">
        <v>1.4482872652356035E+18</v>
      </c>
      <c r="C559" t="s">
        <v>2467</v>
      </c>
      <c r="D559" s="1">
        <v>44482</v>
      </c>
      <c r="E559" s="2">
        <v>0.6662731481481482</v>
      </c>
      <c r="F559">
        <v>200</v>
      </c>
      <c r="G559">
        <v>1889611729</v>
      </c>
      <c r="H559" t="s">
        <v>354</v>
      </c>
      <c r="I559" t="s">
        <v>355</v>
      </c>
      <c r="J559" t="s">
        <v>265</v>
      </c>
      <c r="K559" t="s">
        <v>2468</v>
      </c>
      <c r="L559" t="s">
        <v>273</v>
      </c>
      <c r="M559" t="s">
        <v>267</v>
      </c>
      <c r="N559" t="s">
        <v>2469</v>
      </c>
      <c r="O559" t="s">
        <v>267</v>
      </c>
      <c r="P559">
        <v>0</v>
      </c>
      <c r="Q559">
        <v>0</v>
      </c>
      <c r="R559">
        <v>2</v>
      </c>
      <c r="S559" t="s">
        <v>267</v>
      </c>
      <c r="T559" t="s">
        <v>267</v>
      </c>
      <c r="U559" t="s">
        <v>2470</v>
      </c>
      <c r="V559" t="b">
        <v>0</v>
      </c>
      <c r="W559" t="s">
        <v>265</v>
      </c>
      <c r="X559">
        <v>0</v>
      </c>
      <c r="Y559" t="s">
        <v>265</v>
      </c>
      <c r="Z559" t="s">
        <v>265</v>
      </c>
      <c r="AA559" t="s">
        <v>265</v>
      </c>
      <c r="AB559" t="s">
        <v>265</v>
      </c>
      <c r="AC559" t="s">
        <v>265</v>
      </c>
      <c r="AD559" t="s">
        <v>265</v>
      </c>
      <c r="AE559" t="s">
        <v>265</v>
      </c>
      <c r="AF559" t="s">
        <v>267</v>
      </c>
      <c r="AG559" t="s">
        <v>265</v>
      </c>
      <c r="AH559" t="s">
        <v>265</v>
      </c>
      <c r="AI559" t="s">
        <v>265</v>
      </c>
      <c r="AJ559" t="s">
        <v>265</v>
      </c>
      <c r="AL559" t="str">
        <f>IF(Sudan_News12[[#This Row],[relevancy_classification_english]]="Relevant","مناسب",IF(Sudan_News12[[#This Row],[relevancy_classification_english]]="Relevant","عَرَضِيّ",""))</f>
        <v/>
      </c>
      <c r="AN559" t="str">
        <f>IF(Sudan_News12[[#This Row],[sentiment_analysis_english]]="Negative","سلبي",IF(Sudan_News12[[#This Row],[sentiment_analysis_english]]="Neutral","حيادي",IF(Sudan_News12[[#This Row],[sentiment_analysis_english]]="Positive","إيجابي","")))</f>
        <v/>
      </c>
      <c r="AO559" t="e">
        <f>INDEX(TextClassificationList[],MATCH(Sudan_News12[[#This Row],[text_classification_arabic]],TextClassificationList[text_classification_arabic],0),1)</f>
        <v>#N/A</v>
      </c>
      <c r="AQ559" t="e">
        <f>INDEX(TextClassificationList[],MATCH(Sudan_News12[[#This Row],[text_classification_arabic2]],TextClassificationList[text_classification_arabic],0),1)</f>
        <v>#N/A</v>
      </c>
      <c r="AS559" t="e">
        <f>INDEX(TextClassificationList[],MATCH(Sudan_News12[[#This Row],[text_classification_arabic3]],TextClassificationList[text_classification_arabic],0),1)</f>
        <v>#N/A</v>
      </c>
      <c r="AU559" t="e">
        <f>INDEX(TextClassificationList[],MATCH(Sudan_News12[[#This Row],[text_classification_arabic4]],TextClassificationList[text_classification_arabic],0),1)</f>
        <v>#N/A</v>
      </c>
      <c r="AW559" t="e">
        <f>INDEX(TextClassificationList[],MATCH(Sudan_News12[[#This Row],[text_classification_arabic5]],TextClassificationList[text_classification_arabic],0),1)</f>
        <v>#N/A</v>
      </c>
    </row>
    <row r="560" spans="1:49" x14ac:dyDescent="0.2">
      <c r="A560">
        <v>1.4482871580710871E+18</v>
      </c>
      <c r="B560">
        <v>1.4482871580710871E+18</v>
      </c>
      <c r="C560" t="s">
        <v>2471</v>
      </c>
      <c r="D560" s="1">
        <v>44482</v>
      </c>
      <c r="E560" s="2">
        <v>0.66598379629629634</v>
      </c>
      <c r="F560">
        <v>200</v>
      </c>
      <c r="G560">
        <v>1889611729</v>
      </c>
      <c r="H560" t="s">
        <v>354</v>
      </c>
      <c r="I560" t="s">
        <v>355</v>
      </c>
      <c r="J560" t="s">
        <v>265</v>
      </c>
      <c r="K560" t="s">
        <v>2472</v>
      </c>
      <c r="L560" t="s">
        <v>273</v>
      </c>
      <c r="M560" t="s">
        <v>267</v>
      </c>
      <c r="N560" t="s">
        <v>2473</v>
      </c>
      <c r="O560" t="s">
        <v>267</v>
      </c>
      <c r="P560">
        <v>0</v>
      </c>
      <c r="Q560">
        <v>0</v>
      </c>
      <c r="R560">
        <v>0</v>
      </c>
      <c r="S560" t="s">
        <v>267</v>
      </c>
      <c r="T560" t="s">
        <v>267</v>
      </c>
      <c r="U560" t="s">
        <v>2474</v>
      </c>
      <c r="V560" t="b">
        <v>0</v>
      </c>
      <c r="W560" t="s">
        <v>265</v>
      </c>
      <c r="X560">
        <v>0</v>
      </c>
      <c r="Y560" t="s">
        <v>265</v>
      </c>
      <c r="Z560" t="s">
        <v>265</v>
      </c>
      <c r="AA560" t="s">
        <v>265</v>
      </c>
      <c r="AB560" t="s">
        <v>265</v>
      </c>
      <c r="AC560" t="s">
        <v>265</v>
      </c>
      <c r="AD560" t="s">
        <v>265</v>
      </c>
      <c r="AE560" t="s">
        <v>265</v>
      </c>
      <c r="AF560" t="s">
        <v>267</v>
      </c>
      <c r="AG560" t="s">
        <v>265</v>
      </c>
      <c r="AH560" t="s">
        <v>265</v>
      </c>
      <c r="AI560" t="s">
        <v>265</v>
      </c>
      <c r="AJ560" t="s">
        <v>265</v>
      </c>
      <c r="AL560" t="str">
        <f>IF(Sudan_News12[[#This Row],[relevancy_classification_english]]="Relevant","مناسب",IF(Sudan_News12[[#This Row],[relevancy_classification_english]]="Relevant","عَرَضِيّ",""))</f>
        <v/>
      </c>
      <c r="AN560" t="str">
        <f>IF(Sudan_News12[[#This Row],[sentiment_analysis_english]]="Negative","سلبي",IF(Sudan_News12[[#This Row],[sentiment_analysis_english]]="Neutral","حيادي",IF(Sudan_News12[[#This Row],[sentiment_analysis_english]]="Positive","إيجابي","")))</f>
        <v/>
      </c>
      <c r="AO560" t="e">
        <f>INDEX(TextClassificationList[],MATCH(Sudan_News12[[#This Row],[text_classification_arabic]],TextClassificationList[text_classification_arabic],0),1)</f>
        <v>#N/A</v>
      </c>
      <c r="AQ560" t="e">
        <f>INDEX(TextClassificationList[],MATCH(Sudan_News12[[#This Row],[text_classification_arabic2]],TextClassificationList[text_classification_arabic],0),1)</f>
        <v>#N/A</v>
      </c>
      <c r="AS560" t="e">
        <f>INDEX(TextClassificationList[],MATCH(Sudan_News12[[#This Row],[text_classification_arabic3]],TextClassificationList[text_classification_arabic],0),1)</f>
        <v>#N/A</v>
      </c>
      <c r="AU560" t="e">
        <f>INDEX(TextClassificationList[],MATCH(Sudan_News12[[#This Row],[text_classification_arabic4]],TextClassificationList[text_classification_arabic],0),1)</f>
        <v>#N/A</v>
      </c>
      <c r="AW560" t="e">
        <f>INDEX(TextClassificationList[],MATCH(Sudan_News12[[#This Row],[text_classification_arabic5]],TextClassificationList[text_classification_arabic],0),1)</f>
        <v>#N/A</v>
      </c>
    </row>
    <row r="561" spans="1:49" x14ac:dyDescent="0.2">
      <c r="A561">
        <v>1.4482869963136123E+18</v>
      </c>
      <c r="B561">
        <v>1.4482869963136123E+18</v>
      </c>
      <c r="C561" t="s">
        <v>2475</v>
      </c>
      <c r="D561" s="1">
        <v>44482</v>
      </c>
      <c r="E561" s="2">
        <v>0.66553240740740738</v>
      </c>
      <c r="F561">
        <v>200</v>
      </c>
      <c r="G561">
        <v>1889611729</v>
      </c>
      <c r="H561" t="s">
        <v>354</v>
      </c>
      <c r="I561" t="s">
        <v>355</v>
      </c>
      <c r="J561" t="s">
        <v>265</v>
      </c>
      <c r="K561" t="s">
        <v>2476</v>
      </c>
      <c r="L561" t="s">
        <v>273</v>
      </c>
      <c r="M561" t="s">
        <v>267</v>
      </c>
      <c r="N561" t="s">
        <v>2477</v>
      </c>
      <c r="O561" t="s">
        <v>267</v>
      </c>
      <c r="P561">
        <v>0</v>
      </c>
      <c r="Q561">
        <v>0</v>
      </c>
      <c r="R561">
        <v>1</v>
      </c>
      <c r="S561" t="s">
        <v>267</v>
      </c>
      <c r="T561" t="s">
        <v>267</v>
      </c>
      <c r="U561" t="s">
        <v>2478</v>
      </c>
      <c r="V561" t="b">
        <v>0</v>
      </c>
      <c r="W561" t="s">
        <v>265</v>
      </c>
      <c r="X561">
        <v>0</v>
      </c>
      <c r="Y561" t="s">
        <v>265</v>
      </c>
      <c r="Z561" t="s">
        <v>265</v>
      </c>
      <c r="AA561" t="s">
        <v>265</v>
      </c>
      <c r="AB561" t="s">
        <v>265</v>
      </c>
      <c r="AC561" t="s">
        <v>265</v>
      </c>
      <c r="AD561" t="s">
        <v>265</v>
      </c>
      <c r="AE561" t="s">
        <v>265</v>
      </c>
      <c r="AF561" t="s">
        <v>267</v>
      </c>
      <c r="AG561" t="s">
        <v>265</v>
      </c>
      <c r="AH561" t="s">
        <v>265</v>
      </c>
      <c r="AI561" t="s">
        <v>265</v>
      </c>
      <c r="AJ561" t="s">
        <v>265</v>
      </c>
      <c r="AL561" t="str">
        <f>IF(Sudan_News12[[#This Row],[relevancy_classification_english]]="Relevant","مناسب",IF(Sudan_News12[[#This Row],[relevancy_classification_english]]="Relevant","عَرَضِيّ",""))</f>
        <v/>
      </c>
      <c r="AN561" t="str">
        <f>IF(Sudan_News12[[#This Row],[sentiment_analysis_english]]="Negative","سلبي",IF(Sudan_News12[[#This Row],[sentiment_analysis_english]]="Neutral","حيادي",IF(Sudan_News12[[#This Row],[sentiment_analysis_english]]="Positive","إيجابي","")))</f>
        <v/>
      </c>
      <c r="AO561" t="e">
        <f>INDEX(TextClassificationList[],MATCH(Sudan_News12[[#This Row],[text_classification_arabic]],TextClassificationList[text_classification_arabic],0),1)</f>
        <v>#N/A</v>
      </c>
      <c r="AQ561" t="e">
        <f>INDEX(TextClassificationList[],MATCH(Sudan_News12[[#This Row],[text_classification_arabic2]],TextClassificationList[text_classification_arabic],0),1)</f>
        <v>#N/A</v>
      </c>
      <c r="AS561" t="e">
        <f>INDEX(TextClassificationList[],MATCH(Sudan_News12[[#This Row],[text_classification_arabic3]],TextClassificationList[text_classification_arabic],0),1)</f>
        <v>#N/A</v>
      </c>
      <c r="AU561" t="e">
        <f>INDEX(TextClassificationList[],MATCH(Sudan_News12[[#This Row],[text_classification_arabic4]],TextClassificationList[text_classification_arabic],0),1)</f>
        <v>#N/A</v>
      </c>
      <c r="AW561" t="e">
        <f>INDEX(TextClassificationList[],MATCH(Sudan_News12[[#This Row],[text_classification_arabic5]],TextClassificationList[text_classification_arabic],0),1)</f>
        <v>#N/A</v>
      </c>
    </row>
    <row r="562" spans="1:49" x14ac:dyDescent="0.2">
      <c r="A562">
        <v>1.4480478409288786E+18</v>
      </c>
      <c r="B562">
        <v>1.4480478409288786E+18</v>
      </c>
      <c r="C562" t="s">
        <v>2479</v>
      </c>
      <c r="D562" s="1">
        <v>44482</v>
      </c>
      <c r="E562" s="2">
        <v>5.5902777777777773E-3</v>
      </c>
      <c r="F562">
        <v>200</v>
      </c>
      <c r="G562">
        <v>1889611729</v>
      </c>
      <c r="H562" t="s">
        <v>354</v>
      </c>
      <c r="I562" t="s">
        <v>355</v>
      </c>
      <c r="J562" t="s">
        <v>265</v>
      </c>
      <c r="K562" t="s">
        <v>2480</v>
      </c>
      <c r="L562" t="s">
        <v>273</v>
      </c>
      <c r="M562" t="s">
        <v>267</v>
      </c>
      <c r="N562" t="s">
        <v>2481</v>
      </c>
      <c r="O562" t="s">
        <v>267</v>
      </c>
      <c r="P562">
        <v>0</v>
      </c>
      <c r="Q562">
        <v>0</v>
      </c>
      <c r="R562">
        <v>0</v>
      </c>
      <c r="S562" t="s">
        <v>267</v>
      </c>
      <c r="T562" t="s">
        <v>267</v>
      </c>
      <c r="U562" t="s">
        <v>2482</v>
      </c>
      <c r="V562" t="b">
        <v>0</v>
      </c>
      <c r="W562" t="s">
        <v>265</v>
      </c>
      <c r="X562">
        <v>0</v>
      </c>
      <c r="Y562" t="s">
        <v>265</v>
      </c>
      <c r="Z562" t="s">
        <v>265</v>
      </c>
      <c r="AA562" t="s">
        <v>265</v>
      </c>
      <c r="AB562" t="s">
        <v>265</v>
      </c>
      <c r="AC562" t="s">
        <v>265</v>
      </c>
      <c r="AD562" t="s">
        <v>265</v>
      </c>
      <c r="AE562" t="s">
        <v>265</v>
      </c>
      <c r="AF562" t="s">
        <v>267</v>
      </c>
      <c r="AG562" t="s">
        <v>265</v>
      </c>
      <c r="AH562" t="s">
        <v>265</v>
      </c>
      <c r="AI562" t="s">
        <v>265</v>
      </c>
      <c r="AJ562" t="s">
        <v>265</v>
      </c>
      <c r="AL562" t="str">
        <f>IF(Sudan_News12[[#This Row],[relevancy_classification_english]]="Relevant","مناسب",IF(Sudan_News12[[#This Row],[relevancy_classification_english]]="Relevant","عَرَضِيّ",""))</f>
        <v/>
      </c>
      <c r="AN562" t="str">
        <f>IF(Sudan_News12[[#This Row],[sentiment_analysis_english]]="Negative","سلبي",IF(Sudan_News12[[#This Row],[sentiment_analysis_english]]="Neutral","حيادي",IF(Sudan_News12[[#This Row],[sentiment_analysis_english]]="Positive","إيجابي","")))</f>
        <v/>
      </c>
      <c r="AO562" t="e">
        <f>INDEX(TextClassificationList[],MATCH(Sudan_News12[[#This Row],[text_classification_arabic]],TextClassificationList[text_classification_arabic],0),1)</f>
        <v>#N/A</v>
      </c>
      <c r="AQ562" t="e">
        <f>INDEX(TextClassificationList[],MATCH(Sudan_News12[[#This Row],[text_classification_arabic2]],TextClassificationList[text_classification_arabic],0),1)</f>
        <v>#N/A</v>
      </c>
      <c r="AS562" t="e">
        <f>INDEX(TextClassificationList[],MATCH(Sudan_News12[[#This Row],[text_classification_arabic3]],TextClassificationList[text_classification_arabic],0),1)</f>
        <v>#N/A</v>
      </c>
      <c r="AU562" t="e">
        <f>INDEX(TextClassificationList[],MATCH(Sudan_News12[[#This Row],[text_classification_arabic4]],TextClassificationList[text_classification_arabic],0),1)</f>
        <v>#N/A</v>
      </c>
      <c r="AW562" t="e">
        <f>INDEX(TextClassificationList[],MATCH(Sudan_News12[[#This Row],[text_classification_arabic5]],TextClassificationList[text_classification_arabic],0),1)</f>
        <v>#N/A</v>
      </c>
    </row>
    <row r="563" spans="1:49" x14ac:dyDescent="0.2">
      <c r="A563">
        <v>1.4480473418150748E+18</v>
      </c>
      <c r="B563">
        <v>1.4480473418150748E+18</v>
      </c>
      <c r="C563" t="s">
        <v>2483</v>
      </c>
      <c r="D563" s="1">
        <v>44482</v>
      </c>
      <c r="E563" s="2">
        <v>4.2129629629629626E-3</v>
      </c>
      <c r="F563">
        <v>200</v>
      </c>
      <c r="G563">
        <v>1889611729</v>
      </c>
      <c r="H563" t="s">
        <v>354</v>
      </c>
      <c r="I563" t="s">
        <v>355</v>
      </c>
      <c r="J563" t="s">
        <v>265</v>
      </c>
      <c r="K563" t="s">
        <v>2480</v>
      </c>
      <c r="L563" t="s">
        <v>273</v>
      </c>
      <c r="M563" t="s">
        <v>267</v>
      </c>
      <c r="N563" t="s">
        <v>2481</v>
      </c>
      <c r="O563" t="s">
        <v>267</v>
      </c>
      <c r="P563">
        <v>0</v>
      </c>
      <c r="Q563">
        <v>0</v>
      </c>
      <c r="R563">
        <v>0</v>
      </c>
      <c r="S563" t="s">
        <v>267</v>
      </c>
      <c r="T563" t="s">
        <v>267</v>
      </c>
      <c r="U563" t="s">
        <v>2484</v>
      </c>
      <c r="V563" t="b">
        <v>0</v>
      </c>
      <c r="W563" t="s">
        <v>265</v>
      </c>
      <c r="X563">
        <v>0</v>
      </c>
      <c r="Y563" t="s">
        <v>265</v>
      </c>
      <c r="Z563" t="s">
        <v>265</v>
      </c>
      <c r="AA563" t="s">
        <v>265</v>
      </c>
      <c r="AB563" t="s">
        <v>265</v>
      </c>
      <c r="AC563" t="s">
        <v>265</v>
      </c>
      <c r="AD563" t="s">
        <v>265</v>
      </c>
      <c r="AE563" t="s">
        <v>265</v>
      </c>
      <c r="AF563" t="s">
        <v>267</v>
      </c>
      <c r="AG563" t="s">
        <v>265</v>
      </c>
      <c r="AH563" t="s">
        <v>265</v>
      </c>
      <c r="AI563" t="s">
        <v>265</v>
      </c>
      <c r="AJ563" t="s">
        <v>265</v>
      </c>
      <c r="AL563" t="str">
        <f>IF(Sudan_News12[[#This Row],[relevancy_classification_english]]="Relevant","مناسب",IF(Sudan_News12[[#This Row],[relevancy_classification_english]]="Relevant","عَرَضِيّ",""))</f>
        <v/>
      </c>
      <c r="AN563" t="str">
        <f>IF(Sudan_News12[[#This Row],[sentiment_analysis_english]]="Negative","سلبي",IF(Sudan_News12[[#This Row],[sentiment_analysis_english]]="Neutral","حيادي",IF(Sudan_News12[[#This Row],[sentiment_analysis_english]]="Positive","إيجابي","")))</f>
        <v/>
      </c>
      <c r="AO563" t="e">
        <f>INDEX(TextClassificationList[],MATCH(Sudan_News12[[#This Row],[text_classification_arabic]],TextClassificationList[text_classification_arabic],0),1)</f>
        <v>#N/A</v>
      </c>
      <c r="AQ563" t="e">
        <f>INDEX(TextClassificationList[],MATCH(Sudan_News12[[#This Row],[text_classification_arabic2]],TextClassificationList[text_classification_arabic],0),1)</f>
        <v>#N/A</v>
      </c>
      <c r="AS563" t="e">
        <f>INDEX(TextClassificationList[],MATCH(Sudan_News12[[#This Row],[text_classification_arabic3]],TextClassificationList[text_classification_arabic],0),1)</f>
        <v>#N/A</v>
      </c>
      <c r="AU563" t="e">
        <f>INDEX(TextClassificationList[],MATCH(Sudan_News12[[#This Row],[text_classification_arabic4]],TextClassificationList[text_classification_arabic],0),1)</f>
        <v>#N/A</v>
      </c>
      <c r="AW563" t="e">
        <f>INDEX(TextClassificationList[],MATCH(Sudan_News12[[#This Row],[text_classification_arabic5]],TextClassificationList[text_classification_arabic],0),1)</f>
        <v>#N/A</v>
      </c>
    </row>
    <row r="564" spans="1:49" x14ac:dyDescent="0.2">
      <c r="A564">
        <v>1.4479640586369884E+18</v>
      </c>
      <c r="B564">
        <v>1.4479640586369884E+18</v>
      </c>
      <c r="C564" t="s">
        <v>2485</v>
      </c>
      <c r="D564" s="1">
        <v>44481</v>
      </c>
      <c r="E564" s="2">
        <v>0.77439814814814811</v>
      </c>
      <c r="F564">
        <v>200</v>
      </c>
      <c r="G564">
        <v>1889611729</v>
      </c>
      <c r="H564" t="s">
        <v>354</v>
      </c>
      <c r="I564" t="s">
        <v>355</v>
      </c>
      <c r="J564" t="s">
        <v>265</v>
      </c>
      <c r="K564" t="s">
        <v>2486</v>
      </c>
      <c r="L564" t="s">
        <v>273</v>
      </c>
      <c r="M564" t="s">
        <v>267</v>
      </c>
      <c r="N564" t="s">
        <v>2487</v>
      </c>
      <c r="O564" t="s">
        <v>267</v>
      </c>
      <c r="P564">
        <v>0</v>
      </c>
      <c r="Q564">
        <v>0</v>
      </c>
      <c r="R564">
        <v>0</v>
      </c>
      <c r="S564" t="s">
        <v>267</v>
      </c>
      <c r="T564" t="s">
        <v>267</v>
      </c>
      <c r="U564" t="s">
        <v>2488</v>
      </c>
      <c r="V564" t="b">
        <v>0</v>
      </c>
      <c r="W564" t="s">
        <v>265</v>
      </c>
      <c r="X564">
        <v>0</v>
      </c>
      <c r="Y564" t="s">
        <v>265</v>
      </c>
      <c r="Z564" t="s">
        <v>265</v>
      </c>
      <c r="AA564" t="s">
        <v>265</v>
      </c>
      <c r="AB564" t="s">
        <v>265</v>
      </c>
      <c r="AC564" t="s">
        <v>265</v>
      </c>
      <c r="AD564" t="s">
        <v>265</v>
      </c>
      <c r="AE564" t="s">
        <v>265</v>
      </c>
      <c r="AF564" t="s">
        <v>267</v>
      </c>
      <c r="AG564" t="s">
        <v>265</v>
      </c>
      <c r="AH564" t="s">
        <v>265</v>
      </c>
      <c r="AI564" t="s">
        <v>265</v>
      </c>
      <c r="AJ564" t="s">
        <v>265</v>
      </c>
      <c r="AL564" t="str">
        <f>IF(Sudan_News12[[#This Row],[relevancy_classification_english]]="Relevant","مناسب",IF(Sudan_News12[[#This Row],[relevancy_classification_english]]="Relevant","عَرَضِيّ",""))</f>
        <v/>
      </c>
      <c r="AN564" t="str">
        <f>IF(Sudan_News12[[#This Row],[sentiment_analysis_english]]="Negative","سلبي",IF(Sudan_News12[[#This Row],[sentiment_analysis_english]]="Neutral","حيادي",IF(Sudan_News12[[#This Row],[sentiment_analysis_english]]="Positive","إيجابي","")))</f>
        <v/>
      </c>
      <c r="AO564" t="e">
        <f>INDEX(TextClassificationList[],MATCH(Sudan_News12[[#This Row],[text_classification_arabic]],TextClassificationList[text_classification_arabic],0),1)</f>
        <v>#N/A</v>
      </c>
      <c r="AQ564" t="e">
        <f>INDEX(TextClassificationList[],MATCH(Sudan_News12[[#This Row],[text_classification_arabic2]],TextClassificationList[text_classification_arabic],0),1)</f>
        <v>#N/A</v>
      </c>
      <c r="AS564" t="e">
        <f>INDEX(TextClassificationList[],MATCH(Sudan_News12[[#This Row],[text_classification_arabic3]],TextClassificationList[text_classification_arabic],0),1)</f>
        <v>#N/A</v>
      </c>
      <c r="AU564" t="e">
        <f>INDEX(TextClassificationList[],MATCH(Sudan_News12[[#This Row],[text_classification_arabic4]],TextClassificationList[text_classification_arabic],0),1)</f>
        <v>#N/A</v>
      </c>
      <c r="AW564" t="e">
        <f>INDEX(TextClassificationList[],MATCH(Sudan_News12[[#This Row],[text_classification_arabic5]],TextClassificationList[text_classification_arabic],0),1)</f>
        <v>#N/A</v>
      </c>
    </row>
    <row r="565" spans="1:49" x14ac:dyDescent="0.2">
      <c r="A565">
        <v>1.447845893802242E+18</v>
      </c>
      <c r="B565">
        <v>1.447845893802242E+18</v>
      </c>
      <c r="C565" t="s">
        <v>2489</v>
      </c>
      <c r="D565" s="1">
        <v>44481</v>
      </c>
      <c r="E565" s="2">
        <v>0.44832175925925927</v>
      </c>
      <c r="F565">
        <v>200</v>
      </c>
      <c r="G565">
        <v>1889611729</v>
      </c>
      <c r="H565" t="s">
        <v>354</v>
      </c>
      <c r="I565" t="s">
        <v>355</v>
      </c>
      <c r="J565" t="s">
        <v>265</v>
      </c>
      <c r="K565" t="s">
        <v>2490</v>
      </c>
      <c r="L565" t="s">
        <v>273</v>
      </c>
      <c r="M565" t="s">
        <v>267</v>
      </c>
      <c r="N565" t="s">
        <v>2491</v>
      </c>
      <c r="O565" t="s">
        <v>267</v>
      </c>
      <c r="P565">
        <v>0</v>
      </c>
      <c r="Q565">
        <v>0</v>
      </c>
      <c r="R565">
        <v>0</v>
      </c>
      <c r="S565" t="s">
        <v>267</v>
      </c>
      <c r="T565" t="s">
        <v>267</v>
      </c>
      <c r="U565" t="s">
        <v>2492</v>
      </c>
      <c r="V565" t="b">
        <v>0</v>
      </c>
      <c r="W565" t="s">
        <v>265</v>
      </c>
      <c r="X565">
        <v>0</v>
      </c>
      <c r="Y565" t="s">
        <v>265</v>
      </c>
      <c r="Z565" t="s">
        <v>265</v>
      </c>
      <c r="AA565" t="s">
        <v>265</v>
      </c>
      <c r="AB565" t="s">
        <v>265</v>
      </c>
      <c r="AC565" t="s">
        <v>265</v>
      </c>
      <c r="AD565" t="s">
        <v>265</v>
      </c>
      <c r="AE565" t="s">
        <v>265</v>
      </c>
      <c r="AF565" t="s">
        <v>267</v>
      </c>
      <c r="AG565" t="s">
        <v>265</v>
      </c>
      <c r="AH565" t="s">
        <v>265</v>
      </c>
      <c r="AI565" t="s">
        <v>265</v>
      </c>
      <c r="AJ565" t="s">
        <v>265</v>
      </c>
      <c r="AL565" t="str">
        <f>IF(Sudan_News12[[#This Row],[relevancy_classification_english]]="Relevant","مناسب",IF(Sudan_News12[[#This Row],[relevancy_classification_english]]="Relevant","عَرَضِيّ",""))</f>
        <v/>
      </c>
      <c r="AN565" t="str">
        <f>IF(Sudan_News12[[#This Row],[sentiment_analysis_english]]="Negative","سلبي",IF(Sudan_News12[[#This Row],[sentiment_analysis_english]]="Neutral","حيادي",IF(Sudan_News12[[#This Row],[sentiment_analysis_english]]="Positive","إيجابي","")))</f>
        <v/>
      </c>
      <c r="AO565" t="e">
        <f>INDEX(TextClassificationList[],MATCH(Sudan_News12[[#This Row],[text_classification_arabic]],TextClassificationList[text_classification_arabic],0),1)</f>
        <v>#N/A</v>
      </c>
      <c r="AQ565" t="e">
        <f>INDEX(TextClassificationList[],MATCH(Sudan_News12[[#This Row],[text_classification_arabic2]],TextClassificationList[text_classification_arabic],0),1)</f>
        <v>#N/A</v>
      </c>
      <c r="AS565" t="e">
        <f>INDEX(TextClassificationList[],MATCH(Sudan_News12[[#This Row],[text_classification_arabic3]],TextClassificationList[text_classification_arabic],0),1)</f>
        <v>#N/A</v>
      </c>
      <c r="AU565" t="e">
        <f>INDEX(TextClassificationList[],MATCH(Sudan_News12[[#This Row],[text_classification_arabic4]],TextClassificationList[text_classification_arabic],0),1)</f>
        <v>#N/A</v>
      </c>
      <c r="AW565" t="e">
        <f>INDEX(TextClassificationList[],MATCH(Sudan_News12[[#This Row],[text_classification_arabic5]],TextClassificationList[text_classification_arabic],0),1)</f>
        <v>#N/A</v>
      </c>
    </row>
    <row r="566" spans="1:49" x14ac:dyDescent="0.2">
      <c r="A566">
        <v>1.4478337665887887E+18</v>
      </c>
      <c r="B566">
        <v>1.4478337665887887E+18</v>
      </c>
      <c r="C566" t="s">
        <v>2493</v>
      </c>
      <c r="D566" s="1">
        <v>44481</v>
      </c>
      <c r="E566" s="2">
        <v>0.41486111111111112</v>
      </c>
      <c r="F566">
        <v>200</v>
      </c>
      <c r="G566">
        <v>1889611729</v>
      </c>
      <c r="H566" t="s">
        <v>354</v>
      </c>
      <c r="I566" t="s">
        <v>355</v>
      </c>
      <c r="J566" t="s">
        <v>265</v>
      </c>
      <c r="K566" t="s">
        <v>2494</v>
      </c>
      <c r="L566" t="s">
        <v>266</v>
      </c>
      <c r="M566" t="s">
        <v>267</v>
      </c>
      <c r="N566" t="s">
        <v>267</v>
      </c>
      <c r="O566" t="s">
        <v>267</v>
      </c>
      <c r="P566">
        <v>1</v>
      </c>
      <c r="Q566">
        <v>0</v>
      </c>
      <c r="R566">
        <v>1</v>
      </c>
      <c r="S566" t="s">
        <v>267</v>
      </c>
      <c r="T566" t="s">
        <v>267</v>
      </c>
      <c r="U566" t="s">
        <v>2495</v>
      </c>
      <c r="V566" t="b">
        <v>0</v>
      </c>
      <c r="W566" t="s">
        <v>265</v>
      </c>
      <c r="X566">
        <v>0</v>
      </c>
      <c r="Y566" t="s">
        <v>265</v>
      </c>
      <c r="Z566" t="s">
        <v>265</v>
      </c>
      <c r="AA566" t="s">
        <v>265</v>
      </c>
      <c r="AB566" t="s">
        <v>265</v>
      </c>
      <c r="AC566" t="s">
        <v>265</v>
      </c>
      <c r="AD566" t="s">
        <v>265</v>
      </c>
      <c r="AE566" t="s">
        <v>265</v>
      </c>
      <c r="AF566" t="s">
        <v>267</v>
      </c>
      <c r="AG566" t="s">
        <v>265</v>
      </c>
      <c r="AH566" t="s">
        <v>265</v>
      </c>
      <c r="AI566" t="s">
        <v>265</v>
      </c>
      <c r="AJ566" t="s">
        <v>265</v>
      </c>
      <c r="AL566" t="str">
        <f>IF(Sudan_News12[[#This Row],[relevancy_classification_english]]="Relevant","مناسب",IF(Sudan_News12[[#This Row],[relevancy_classification_english]]="Relevant","عَرَضِيّ",""))</f>
        <v/>
      </c>
      <c r="AN566" t="str">
        <f>IF(Sudan_News12[[#This Row],[sentiment_analysis_english]]="Negative","سلبي",IF(Sudan_News12[[#This Row],[sentiment_analysis_english]]="Neutral","حيادي",IF(Sudan_News12[[#This Row],[sentiment_analysis_english]]="Positive","إيجابي","")))</f>
        <v/>
      </c>
      <c r="AO566" t="e">
        <f>INDEX(TextClassificationList[],MATCH(Sudan_News12[[#This Row],[text_classification_arabic]],TextClassificationList[text_classification_arabic],0),1)</f>
        <v>#N/A</v>
      </c>
      <c r="AQ566" t="e">
        <f>INDEX(TextClassificationList[],MATCH(Sudan_News12[[#This Row],[text_classification_arabic2]],TextClassificationList[text_classification_arabic],0),1)</f>
        <v>#N/A</v>
      </c>
      <c r="AS566" t="e">
        <f>INDEX(TextClassificationList[],MATCH(Sudan_News12[[#This Row],[text_classification_arabic3]],TextClassificationList[text_classification_arabic],0),1)</f>
        <v>#N/A</v>
      </c>
      <c r="AU566" t="e">
        <f>INDEX(TextClassificationList[],MATCH(Sudan_News12[[#This Row],[text_classification_arabic4]],TextClassificationList[text_classification_arabic],0),1)</f>
        <v>#N/A</v>
      </c>
      <c r="AW566" t="e">
        <f>INDEX(TextClassificationList[],MATCH(Sudan_News12[[#This Row],[text_classification_arabic5]],TextClassificationList[text_classification_arabic],0),1)</f>
        <v>#N/A</v>
      </c>
    </row>
    <row r="567" spans="1:49" x14ac:dyDescent="0.2">
      <c r="A567">
        <v>1.4476258306964644E+18</v>
      </c>
      <c r="B567">
        <v>1.4476258306964644E+18</v>
      </c>
      <c r="C567" t="s">
        <v>2496</v>
      </c>
      <c r="D567" s="1">
        <v>44480</v>
      </c>
      <c r="E567" s="2">
        <v>0.84106481481481477</v>
      </c>
      <c r="F567">
        <v>200</v>
      </c>
      <c r="G567">
        <v>1889611729</v>
      </c>
      <c r="H567" t="s">
        <v>354</v>
      </c>
      <c r="I567" t="s">
        <v>355</v>
      </c>
      <c r="J567" t="s">
        <v>265</v>
      </c>
      <c r="K567" t="s">
        <v>2497</v>
      </c>
      <c r="L567" t="s">
        <v>273</v>
      </c>
      <c r="M567" t="s">
        <v>267</v>
      </c>
      <c r="N567" t="s">
        <v>2498</v>
      </c>
      <c r="O567" t="s">
        <v>267</v>
      </c>
      <c r="P567">
        <v>0</v>
      </c>
      <c r="Q567">
        <v>0</v>
      </c>
      <c r="R567">
        <v>1</v>
      </c>
      <c r="S567" t="s">
        <v>267</v>
      </c>
      <c r="T567" t="s">
        <v>267</v>
      </c>
      <c r="U567" t="s">
        <v>2499</v>
      </c>
      <c r="V567" t="b">
        <v>0</v>
      </c>
      <c r="W567" t="s">
        <v>265</v>
      </c>
      <c r="X567">
        <v>0</v>
      </c>
      <c r="Y567" t="s">
        <v>265</v>
      </c>
      <c r="Z567" t="s">
        <v>265</v>
      </c>
      <c r="AA567" t="s">
        <v>265</v>
      </c>
      <c r="AB567" t="s">
        <v>265</v>
      </c>
      <c r="AC567" t="s">
        <v>265</v>
      </c>
      <c r="AD567" t="s">
        <v>265</v>
      </c>
      <c r="AE567" t="s">
        <v>265</v>
      </c>
      <c r="AF567" t="s">
        <v>267</v>
      </c>
      <c r="AG567" t="s">
        <v>265</v>
      </c>
      <c r="AH567" t="s">
        <v>265</v>
      </c>
      <c r="AI567" t="s">
        <v>265</v>
      </c>
      <c r="AJ567" t="s">
        <v>265</v>
      </c>
      <c r="AL567" t="str">
        <f>IF(Sudan_News12[[#This Row],[relevancy_classification_english]]="Relevant","مناسب",IF(Sudan_News12[[#This Row],[relevancy_classification_english]]="Relevant","عَرَضِيّ",""))</f>
        <v/>
      </c>
      <c r="AN567" t="str">
        <f>IF(Sudan_News12[[#This Row],[sentiment_analysis_english]]="Negative","سلبي",IF(Sudan_News12[[#This Row],[sentiment_analysis_english]]="Neutral","حيادي",IF(Sudan_News12[[#This Row],[sentiment_analysis_english]]="Positive","إيجابي","")))</f>
        <v/>
      </c>
      <c r="AO567" t="e">
        <f>INDEX(TextClassificationList[],MATCH(Sudan_News12[[#This Row],[text_classification_arabic]],TextClassificationList[text_classification_arabic],0),1)</f>
        <v>#N/A</v>
      </c>
      <c r="AQ567" t="e">
        <f>INDEX(TextClassificationList[],MATCH(Sudan_News12[[#This Row],[text_classification_arabic2]],TextClassificationList[text_classification_arabic],0),1)</f>
        <v>#N/A</v>
      </c>
      <c r="AS567" t="e">
        <f>INDEX(TextClassificationList[],MATCH(Sudan_News12[[#This Row],[text_classification_arabic3]],TextClassificationList[text_classification_arabic],0),1)</f>
        <v>#N/A</v>
      </c>
      <c r="AU567" t="e">
        <f>INDEX(TextClassificationList[],MATCH(Sudan_News12[[#This Row],[text_classification_arabic4]],TextClassificationList[text_classification_arabic],0),1)</f>
        <v>#N/A</v>
      </c>
      <c r="AW567" t="e">
        <f>INDEX(TextClassificationList[],MATCH(Sudan_News12[[#This Row],[text_classification_arabic5]],TextClassificationList[text_classification_arabic],0),1)</f>
        <v>#N/A</v>
      </c>
    </row>
    <row r="568" spans="1:49" x14ac:dyDescent="0.2">
      <c r="A568">
        <v>1.4476044140097249E+18</v>
      </c>
      <c r="B568">
        <v>1.4476044140097249E+18</v>
      </c>
      <c r="C568" t="s">
        <v>2500</v>
      </c>
      <c r="D568" s="1">
        <v>44480</v>
      </c>
      <c r="E568" s="2">
        <v>0.78196759259259263</v>
      </c>
      <c r="F568">
        <v>200</v>
      </c>
      <c r="G568">
        <v>1889611729</v>
      </c>
      <c r="H568" t="s">
        <v>354</v>
      </c>
      <c r="I568" t="s">
        <v>355</v>
      </c>
      <c r="J568" t="s">
        <v>265</v>
      </c>
      <c r="K568" t="s">
        <v>2501</v>
      </c>
      <c r="L568" t="s">
        <v>273</v>
      </c>
      <c r="M568" t="s">
        <v>267</v>
      </c>
      <c r="N568" t="s">
        <v>2502</v>
      </c>
      <c r="O568" t="s">
        <v>267</v>
      </c>
      <c r="P568">
        <v>0</v>
      </c>
      <c r="Q568">
        <v>0</v>
      </c>
      <c r="R568">
        <v>0</v>
      </c>
      <c r="S568" t="s">
        <v>267</v>
      </c>
      <c r="T568" t="s">
        <v>267</v>
      </c>
      <c r="U568" t="s">
        <v>2503</v>
      </c>
      <c r="V568" t="b">
        <v>0</v>
      </c>
      <c r="W568" t="s">
        <v>265</v>
      </c>
      <c r="X568">
        <v>0</v>
      </c>
      <c r="Y568" t="s">
        <v>265</v>
      </c>
      <c r="Z568" t="s">
        <v>265</v>
      </c>
      <c r="AA568" t="s">
        <v>265</v>
      </c>
      <c r="AB568" t="s">
        <v>265</v>
      </c>
      <c r="AC568" t="s">
        <v>265</v>
      </c>
      <c r="AD568" t="s">
        <v>265</v>
      </c>
      <c r="AE568" t="s">
        <v>265</v>
      </c>
      <c r="AF568" t="s">
        <v>267</v>
      </c>
      <c r="AG568" t="s">
        <v>265</v>
      </c>
      <c r="AH568" t="s">
        <v>265</v>
      </c>
      <c r="AI568" t="s">
        <v>265</v>
      </c>
      <c r="AJ568" t="s">
        <v>265</v>
      </c>
      <c r="AL568" t="str">
        <f>IF(Sudan_News12[[#This Row],[relevancy_classification_english]]="Relevant","مناسب",IF(Sudan_News12[[#This Row],[relevancy_classification_english]]="Relevant","عَرَضِيّ",""))</f>
        <v/>
      </c>
      <c r="AN568" t="str">
        <f>IF(Sudan_News12[[#This Row],[sentiment_analysis_english]]="Negative","سلبي",IF(Sudan_News12[[#This Row],[sentiment_analysis_english]]="Neutral","حيادي",IF(Sudan_News12[[#This Row],[sentiment_analysis_english]]="Positive","إيجابي","")))</f>
        <v/>
      </c>
      <c r="AO568" t="e">
        <f>INDEX(TextClassificationList[],MATCH(Sudan_News12[[#This Row],[text_classification_arabic]],TextClassificationList[text_classification_arabic],0),1)</f>
        <v>#N/A</v>
      </c>
      <c r="AQ568" t="e">
        <f>INDEX(TextClassificationList[],MATCH(Sudan_News12[[#This Row],[text_classification_arabic2]],TextClassificationList[text_classification_arabic],0),1)</f>
        <v>#N/A</v>
      </c>
      <c r="AS568" t="e">
        <f>INDEX(TextClassificationList[],MATCH(Sudan_News12[[#This Row],[text_classification_arabic3]],TextClassificationList[text_classification_arabic],0),1)</f>
        <v>#N/A</v>
      </c>
      <c r="AU568" t="e">
        <f>INDEX(TextClassificationList[],MATCH(Sudan_News12[[#This Row],[text_classification_arabic4]],TextClassificationList[text_classification_arabic],0),1)</f>
        <v>#N/A</v>
      </c>
      <c r="AW568" t="e">
        <f>INDEX(TextClassificationList[],MATCH(Sudan_News12[[#This Row],[text_classification_arabic5]],TextClassificationList[text_classification_arabic],0),1)</f>
        <v>#N/A</v>
      </c>
    </row>
    <row r="569" spans="1:49" x14ac:dyDescent="0.2">
      <c r="A569">
        <v>1.4475683194569441E+18</v>
      </c>
      <c r="B569">
        <v>1.4475683194569441E+18</v>
      </c>
      <c r="C569" t="s">
        <v>2504</v>
      </c>
      <c r="D569" s="1">
        <v>44480</v>
      </c>
      <c r="E569" s="2">
        <v>0.68236111111111108</v>
      </c>
      <c r="F569">
        <v>200</v>
      </c>
      <c r="G569">
        <v>1889611729</v>
      </c>
      <c r="H569" t="s">
        <v>354</v>
      </c>
      <c r="I569" t="s">
        <v>355</v>
      </c>
      <c r="J569" t="s">
        <v>265</v>
      </c>
      <c r="K569" t="s">
        <v>2505</v>
      </c>
      <c r="L569" t="s">
        <v>273</v>
      </c>
      <c r="M569" t="s">
        <v>267</v>
      </c>
      <c r="N569" t="s">
        <v>2506</v>
      </c>
      <c r="O569" t="s">
        <v>267</v>
      </c>
      <c r="P569">
        <v>0</v>
      </c>
      <c r="Q569">
        <v>0</v>
      </c>
      <c r="R569">
        <v>1</v>
      </c>
      <c r="S569" t="s">
        <v>267</v>
      </c>
      <c r="T569" t="s">
        <v>267</v>
      </c>
      <c r="U569" t="s">
        <v>2507</v>
      </c>
      <c r="V569" t="b">
        <v>0</v>
      </c>
      <c r="W569" t="s">
        <v>265</v>
      </c>
      <c r="X569">
        <v>0</v>
      </c>
      <c r="Y569" t="s">
        <v>265</v>
      </c>
      <c r="Z569" t="s">
        <v>265</v>
      </c>
      <c r="AA569" t="s">
        <v>265</v>
      </c>
      <c r="AB569" t="s">
        <v>265</v>
      </c>
      <c r="AC569" t="s">
        <v>265</v>
      </c>
      <c r="AD569" t="s">
        <v>265</v>
      </c>
      <c r="AE569" t="s">
        <v>265</v>
      </c>
      <c r="AF569" t="s">
        <v>267</v>
      </c>
      <c r="AG569" t="s">
        <v>265</v>
      </c>
      <c r="AH569" t="s">
        <v>265</v>
      </c>
      <c r="AI569" t="s">
        <v>265</v>
      </c>
      <c r="AJ569" t="s">
        <v>265</v>
      </c>
      <c r="AL569" t="str">
        <f>IF(Sudan_News12[[#This Row],[relevancy_classification_english]]="Relevant","مناسب",IF(Sudan_News12[[#This Row],[relevancy_classification_english]]="Relevant","عَرَضِيّ",""))</f>
        <v/>
      </c>
      <c r="AN569" t="str">
        <f>IF(Sudan_News12[[#This Row],[sentiment_analysis_english]]="Negative","سلبي",IF(Sudan_News12[[#This Row],[sentiment_analysis_english]]="Neutral","حيادي",IF(Sudan_News12[[#This Row],[sentiment_analysis_english]]="Positive","إيجابي","")))</f>
        <v/>
      </c>
      <c r="AO569" t="e">
        <f>INDEX(TextClassificationList[],MATCH(Sudan_News12[[#This Row],[text_classification_arabic]],TextClassificationList[text_classification_arabic],0),1)</f>
        <v>#N/A</v>
      </c>
      <c r="AQ569" t="e">
        <f>INDEX(TextClassificationList[],MATCH(Sudan_News12[[#This Row],[text_classification_arabic2]],TextClassificationList[text_classification_arabic],0),1)</f>
        <v>#N/A</v>
      </c>
      <c r="AS569" t="e">
        <f>INDEX(TextClassificationList[],MATCH(Sudan_News12[[#This Row],[text_classification_arabic3]],TextClassificationList[text_classification_arabic],0),1)</f>
        <v>#N/A</v>
      </c>
      <c r="AU569" t="e">
        <f>INDEX(TextClassificationList[],MATCH(Sudan_News12[[#This Row],[text_classification_arabic4]],TextClassificationList[text_classification_arabic],0),1)</f>
        <v>#N/A</v>
      </c>
      <c r="AW569" t="e">
        <f>INDEX(TextClassificationList[],MATCH(Sudan_News12[[#This Row],[text_classification_arabic5]],TextClassificationList[text_classification_arabic],0),1)</f>
        <v>#N/A</v>
      </c>
    </row>
    <row r="570" spans="1:49" x14ac:dyDescent="0.2">
      <c r="A570">
        <v>1.447545240563458E+18</v>
      </c>
      <c r="B570">
        <v>1.447545240563458E+18</v>
      </c>
      <c r="C570" t="s">
        <v>2508</v>
      </c>
      <c r="D570" s="1">
        <v>44480</v>
      </c>
      <c r="E570" s="2">
        <v>0.61868055555555557</v>
      </c>
      <c r="F570">
        <v>200</v>
      </c>
      <c r="G570">
        <v>1889611729</v>
      </c>
      <c r="H570" t="s">
        <v>354</v>
      </c>
      <c r="I570" t="s">
        <v>355</v>
      </c>
      <c r="J570" t="s">
        <v>265</v>
      </c>
      <c r="K570" t="s">
        <v>2509</v>
      </c>
      <c r="L570" t="s">
        <v>273</v>
      </c>
      <c r="M570" t="s">
        <v>267</v>
      </c>
      <c r="N570" t="s">
        <v>2510</v>
      </c>
      <c r="O570" t="s">
        <v>267</v>
      </c>
      <c r="P570">
        <v>0</v>
      </c>
      <c r="Q570">
        <v>0</v>
      </c>
      <c r="R570">
        <v>1</v>
      </c>
      <c r="S570" t="s">
        <v>267</v>
      </c>
      <c r="T570" t="s">
        <v>267</v>
      </c>
      <c r="U570" t="s">
        <v>2511</v>
      </c>
      <c r="V570" t="b">
        <v>0</v>
      </c>
      <c r="W570" t="s">
        <v>265</v>
      </c>
      <c r="X570">
        <v>0</v>
      </c>
      <c r="Y570" t="s">
        <v>265</v>
      </c>
      <c r="Z570" t="s">
        <v>265</v>
      </c>
      <c r="AA570" t="s">
        <v>265</v>
      </c>
      <c r="AB570" t="s">
        <v>265</v>
      </c>
      <c r="AC570" t="s">
        <v>265</v>
      </c>
      <c r="AD570" t="s">
        <v>265</v>
      </c>
      <c r="AE570" t="s">
        <v>265</v>
      </c>
      <c r="AF570" t="s">
        <v>267</v>
      </c>
      <c r="AG570" t="s">
        <v>265</v>
      </c>
      <c r="AH570" t="s">
        <v>265</v>
      </c>
      <c r="AI570" t="s">
        <v>265</v>
      </c>
      <c r="AJ570" t="s">
        <v>265</v>
      </c>
      <c r="AL570" t="str">
        <f>IF(Sudan_News12[[#This Row],[relevancy_classification_english]]="Relevant","مناسب",IF(Sudan_News12[[#This Row],[relevancy_classification_english]]="Relevant","عَرَضِيّ",""))</f>
        <v/>
      </c>
      <c r="AN570" t="str">
        <f>IF(Sudan_News12[[#This Row],[sentiment_analysis_english]]="Negative","سلبي",IF(Sudan_News12[[#This Row],[sentiment_analysis_english]]="Neutral","حيادي",IF(Sudan_News12[[#This Row],[sentiment_analysis_english]]="Positive","إيجابي","")))</f>
        <v/>
      </c>
      <c r="AO570" t="e">
        <f>INDEX(TextClassificationList[],MATCH(Sudan_News12[[#This Row],[text_classification_arabic]],TextClassificationList[text_classification_arabic],0),1)</f>
        <v>#N/A</v>
      </c>
      <c r="AQ570" t="e">
        <f>INDEX(TextClassificationList[],MATCH(Sudan_News12[[#This Row],[text_classification_arabic2]],TextClassificationList[text_classification_arabic],0),1)</f>
        <v>#N/A</v>
      </c>
      <c r="AS570" t="e">
        <f>INDEX(TextClassificationList[],MATCH(Sudan_News12[[#This Row],[text_classification_arabic3]],TextClassificationList[text_classification_arabic],0),1)</f>
        <v>#N/A</v>
      </c>
      <c r="AU570" t="e">
        <f>INDEX(TextClassificationList[],MATCH(Sudan_News12[[#This Row],[text_classification_arabic4]],TextClassificationList[text_classification_arabic],0),1)</f>
        <v>#N/A</v>
      </c>
      <c r="AW570" t="e">
        <f>INDEX(TextClassificationList[],MATCH(Sudan_News12[[#This Row],[text_classification_arabic5]],TextClassificationList[text_classification_arabic],0),1)</f>
        <v>#N/A</v>
      </c>
    </row>
    <row r="571" spans="1:49" x14ac:dyDescent="0.2">
      <c r="A571">
        <v>1.4475292114141225E+18</v>
      </c>
      <c r="B571">
        <v>1.4475292114141225E+18</v>
      </c>
      <c r="C571" t="s">
        <v>2512</v>
      </c>
      <c r="D571" s="1">
        <v>44480</v>
      </c>
      <c r="E571" s="2">
        <v>0.57444444444444442</v>
      </c>
      <c r="F571">
        <v>200</v>
      </c>
      <c r="G571">
        <v>1889611729</v>
      </c>
      <c r="H571" t="s">
        <v>354</v>
      </c>
      <c r="I571" t="s">
        <v>355</v>
      </c>
      <c r="J571" t="s">
        <v>265</v>
      </c>
      <c r="K571" t="s">
        <v>2513</v>
      </c>
      <c r="L571" t="s">
        <v>273</v>
      </c>
      <c r="M571" t="s">
        <v>267</v>
      </c>
      <c r="N571" t="s">
        <v>2514</v>
      </c>
      <c r="O571" t="s">
        <v>267</v>
      </c>
      <c r="P571">
        <v>0</v>
      </c>
      <c r="Q571">
        <v>0</v>
      </c>
      <c r="R571">
        <v>1</v>
      </c>
      <c r="S571" t="s">
        <v>267</v>
      </c>
      <c r="T571" t="s">
        <v>267</v>
      </c>
      <c r="U571" t="s">
        <v>2515</v>
      </c>
      <c r="V571" t="b">
        <v>0</v>
      </c>
      <c r="W571" t="s">
        <v>265</v>
      </c>
      <c r="X571">
        <v>0</v>
      </c>
      <c r="Y571" t="s">
        <v>265</v>
      </c>
      <c r="Z571" t="s">
        <v>265</v>
      </c>
      <c r="AA571" t="s">
        <v>265</v>
      </c>
      <c r="AB571" t="s">
        <v>265</v>
      </c>
      <c r="AC571" t="s">
        <v>265</v>
      </c>
      <c r="AD571" t="s">
        <v>265</v>
      </c>
      <c r="AE571" t="s">
        <v>265</v>
      </c>
      <c r="AF571" t="s">
        <v>267</v>
      </c>
      <c r="AG571" t="s">
        <v>265</v>
      </c>
      <c r="AH571" t="s">
        <v>265</v>
      </c>
      <c r="AI571" t="s">
        <v>265</v>
      </c>
      <c r="AJ571" t="s">
        <v>265</v>
      </c>
      <c r="AL571" t="str">
        <f>IF(Sudan_News12[[#This Row],[relevancy_classification_english]]="Relevant","مناسب",IF(Sudan_News12[[#This Row],[relevancy_classification_english]]="Relevant","عَرَضِيّ",""))</f>
        <v/>
      </c>
      <c r="AN571" t="str">
        <f>IF(Sudan_News12[[#This Row],[sentiment_analysis_english]]="Negative","سلبي",IF(Sudan_News12[[#This Row],[sentiment_analysis_english]]="Neutral","حيادي",IF(Sudan_News12[[#This Row],[sentiment_analysis_english]]="Positive","إيجابي","")))</f>
        <v/>
      </c>
      <c r="AO571" t="e">
        <f>INDEX(TextClassificationList[],MATCH(Sudan_News12[[#This Row],[text_classification_arabic]],TextClassificationList[text_classification_arabic],0),1)</f>
        <v>#N/A</v>
      </c>
      <c r="AQ571" t="e">
        <f>INDEX(TextClassificationList[],MATCH(Sudan_News12[[#This Row],[text_classification_arabic2]],TextClassificationList[text_classification_arabic],0),1)</f>
        <v>#N/A</v>
      </c>
      <c r="AS571" t="e">
        <f>INDEX(TextClassificationList[],MATCH(Sudan_News12[[#This Row],[text_classification_arabic3]],TextClassificationList[text_classification_arabic],0),1)</f>
        <v>#N/A</v>
      </c>
      <c r="AU571" t="e">
        <f>INDEX(TextClassificationList[],MATCH(Sudan_News12[[#This Row],[text_classification_arabic4]],TextClassificationList[text_classification_arabic],0),1)</f>
        <v>#N/A</v>
      </c>
      <c r="AW571" t="e">
        <f>INDEX(TextClassificationList[],MATCH(Sudan_News12[[#This Row],[text_classification_arabic5]],TextClassificationList[text_classification_arabic],0),1)</f>
        <v>#N/A</v>
      </c>
    </row>
    <row r="572" spans="1:49" x14ac:dyDescent="0.2">
      <c r="A572">
        <v>1.4475278451112059E+18</v>
      </c>
      <c r="B572">
        <v>1.4475278451112059E+18</v>
      </c>
      <c r="C572" t="s">
        <v>2516</v>
      </c>
      <c r="D572" s="1">
        <v>44480</v>
      </c>
      <c r="E572" s="2">
        <v>0.57067129629629632</v>
      </c>
      <c r="F572">
        <v>200</v>
      </c>
      <c r="G572">
        <v>1889611729</v>
      </c>
      <c r="H572" t="s">
        <v>354</v>
      </c>
      <c r="I572" t="s">
        <v>355</v>
      </c>
      <c r="J572" t="s">
        <v>265</v>
      </c>
      <c r="K572" t="s">
        <v>2517</v>
      </c>
      <c r="L572" t="s">
        <v>273</v>
      </c>
      <c r="M572" t="s">
        <v>267</v>
      </c>
      <c r="N572" t="s">
        <v>2518</v>
      </c>
      <c r="O572" t="s">
        <v>267</v>
      </c>
      <c r="P572">
        <v>0</v>
      </c>
      <c r="Q572">
        <v>0</v>
      </c>
      <c r="R572">
        <v>1</v>
      </c>
      <c r="S572" t="s">
        <v>267</v>
      </c>
      <c r="T572" t="s">
        <v>267</v>
      </c>
      <c r="U572" t="s">
        <v>2519</v>
      </c>
      <c r="V572" t="b">
        <v>0</v>
      </c>
      <c r="W572" t="s">
        <v>265</v>
      </c>
      <c r="X572">
        <v>0</v>
      </c>
      <c r="Y572" t="s">
        <v>265</v>
      </c>
      <c r="Z572" t="s">
        <v>265</v>
      </c>
      <c r="AA572" t="s">
        <v>265</v>
      </c>
      <c r="AB572" t="s">
        <v>265</v>
      </c>
      <c r="AC572" t="s">
        <v>265</v>
      </c>
      <c r="AD572" t="s">
        <v>265</v>
      </c>
      <c r="AE572" t="s">
        <v>265</v>
      </c>
      <c r="AF572" t="s">
        <v>267</v>
      </c>
      <c r="AG572" t="s">
        <v>265</v>
      </c>
      <c r="AH572" t="s">
        <v>265</v>
      </c>
      <c r="AI572" t="s">
        <v>265</v>
      </c>
      <c r="AJ572" t="s">
        <v>265</v>
      </c>
      <c r="AL572" t="str">
        <f>IF(Sudan_News12[[#This Row],[relevancy_classification_english]]="Relevant","مناسب",IF(Sudan_News12[[#This Row],[relevancy_classification_english]]="Relevant","عَرَضِيّ",""))</f>
        <v/>
      </c>
      <c r="AN572" t="str">
        <f>IF(Sudan_News12[[#This Row],[sentiment_analysis_english]]="Negative","سلبي",IF(Sudan_News12[[#This Row],[sentiment_analysis_english]]="Neutral","حيادي",IF(Sudan_News12[[#This Row],[sentiment_analysis_english]]="Positive","إيجابي","")))</f>
        <v/>
      </c>
      <c r="AO572" t="e">
        <f>INDEX(TextClassificationList[],MATCH(Sudan_News12[[#This Row],[text_classification_arabic]],TextClassificationList[text_classification_arabic],0),1)</f>
        <v>#N/A</v>
      </c>
      <c r="AQ572" t="e">
        <f>INDEX(TextClassificationList[],MATCH(Sudan_News12[[#This Row],[text_classification_arabic2]],TextClassificationList[text_classification_arabic],0),1)</f>
        <v>#N/A</v>
      </c>
      <c r="AS572" t="e">
        <f>INDEX(TextClassificationList[],MATCH(Sudan_News12[[#This Row],[text_classification_arabic3]],TextClassificationList[text_classification_arabic],0),1)</f>
        <v>#N/A</v>
      </c>
      <c r="AU572" t="e">
        <f>INDEX(TextClassificationList[],MATCH(Sudan_News12[[#This Row],[text_classification_arabic4]],TextClassificationList[text_classification_arabic],0),1)</f>
        <v>#N/A</v>
      </c>
      <c r="AW572" t="e">
        <f>INDEX(TextClassificationList[],MATCH(Sudan_News12[[#This Row],[text_classification_arabic5]],TextClassificationList[text_classification_arabic],0),1)</f>
        <v>#N/A</v>
      </c>
    </row>
    <row r="573" spans="1:49" x14ac:dyDescent="0.2">
      <c r="A573">
        <v>1.4475129207583949E+18</v>
      </c>
      <c r="B573">
        <v>1.4475129207583949E+18</v>
      </c>
      <c r="C573" t="s">
        <v>2520</v>
      </c>
      <c r="D573" s="1">
        <v>44480</v>
      </c>
      <c r="E573" s="2">
        <v>0.52949074074074076</v>
      </c>
      <c r="F573">
        <v>200</v>
      </c>
      <c r="G573">
        <v>1889611729</v>
      </c>
      <c r="H573" t="s">
        <v>354</v>
      </c>
      <c r="I573" t="s">
        <v>355</v>
      </c>
      <c r="J573" t="s">
        <v>265</v>
      </c>
      <c r="K573" t="s">
        <v>2521</v>
      </c>
      <c r="L573" t="s">
        <v>273</v>
      </c>
      <c r="M573" t="s">
        <v>267</v>
      </c>
      <c r="N573" t="s">
        <v>2522</v>
      </c>
      <c r="O573" t="s">
        <v>267</v>
      </c>
      <c r="P573">
        <v>0</v>
      </c>
      <c r="Q573">
        <v>0</v>
      </c>
      <c r="R573">
        <v>1</v>
      </c>
      <c r="S573" t="s">
        <v>267</v>
      </c>
      <c r="T573" t="s">
        <v>267</v>
      </c>
      <c r="U573" t="s">
        <v>2523</v>
      </c>
      <c r="V573" t="b">
        <v>0</v>
      </c>
      <c r="W573" t="s">
        <v>265</v>
      </c>
      <c r="X573">
        <v>0</v>
      </c>
      <c r="Y573" t="s">
        <v>265</v>
      </c>
      <c r="Z573" t="s">
        <v>265</v>
      </c>
      <c r="AA573" t="s">
        <v>265</v>
      </c>
      <c r="AB573" t="s">
        <v>265</v>
      </c>
      <c r="AC573" t="s">
        <v>265</v>
      </c>
      <c r="AD573" t="s">
        <v>265</v>
      </c>
      <c r="AE573" t="s">
        <v>265</v>
      </c>
      <c r="AF573" t="s">
        <v>267</v>
      </c>
      <c r="AG573" t="s">
        <v>265</v>
      </c>
      <c r="AH573" t="s">
        <v>265</v>
      </c>
      <c r="AI573" t="s">
        <v>265</v>
      </c>
      <c r="AJ573" t="s">
        <v>265</v>
      </c>
      <c r="AL573" t="str">
        <f>IF(Sudan_News12[[#This Row],[relevancy_classification_english]]="Relevant","مناسب",IF(Sudan_News12[[#This Row],[relevancy_classification_english]]="Relevant","عَرَضِيّ",""))</f>
        <v/>
      </c>
      <c r="AN573" t="str">
        <f>IF(Sudan_News12[[#This Row],[sentiment_analysis_english]]="Negative","سلبي",IF(Sudan_News12[[#This Row],[sentiment_analysis_english]]="Neutral","حيادي",IF(Sudan_News12[[#This Row],[sentiment_analysis_english]]="Positive","إيجابي","")))</f>
        <v/>
      </c>
      <c r="AO573" t="e">
        <f>INDEX(TextClassificationList[],MATCH(Sudan_News12[[#This Row],[text_classification_arabic]],TextClassificationList[text_classification_arabic],0),1)</f>
        <v>#N/A</v>
      </c>
      <c r="AQ573" t="e">
        <f>INDEX(TextClassificationList[],MATCH(Sudan_News12[[#This Row],[text_classification_arabic2]],TextClassificationList[text_classification_arabic],0),1)</f>
        <v>#N/A</v>
      </c>
      <c r="AS573" t="e">
        <f>INDEX(TextClassificationList[],MATCH(Sudan_News12[[#This Row],[text_classification_arabic3]],TextClassificationList[text_classification_arabic],0),1)</f>
        <v>#N/A</v>
      </c>
      <c r="AU573" t="e">
        <f>INDEX(TextClassificationList[],MATCH(Sudan_News12[[#This Row],[text_classification_arabic4]],TextClassificationList[text_classification_arabic],0),1)</f>
        <v>#N/A</v>
      </c>
      <c r="AW573" t="e">
        <f>INDEX(TextClassificationList[],MATCH(Sudan_News12[[#This Row],[text_classification_arabic5]],TextClassificationList[text_classification_arabic],0),1)</f>
        <v>#N/A</v>
      </c>
    </row>
    <row r="574" spans="1:49" x14ac:dyDescent="0.2">
      <c r="A574">
        <v>1.4475121858281513E+18</v>
      </c>
      <c r="B574">
        <v>1.4475121858281513E+18</v>
      </c>
      <c r="C574" t="s">
        <v>2524</v>
      </c>
      <c r="D574" s="1">
        <v>44480</v>
      </c>
      <c r="E574" s="2">
        <v>0.52746527777777774</v>
      </c>
      <c r="F574">
        <v>200</v>
      </c>
      <c r="G574">
        <v>1889611729</v>
      </c>
      <c r="H574" t="s">
        <v>354</v>
      </c>
      <c r="I574" t="s">
        <v>355</v>
      </c>
      <c r="J574" t="s">
        <v>265</v>
      </c>
      <c r="K574" t="s">
        <v>2525</v>
      </c>
      <c r="L574" t="s">
        <v>273</v>
      </c>
      <c r="M574" t="s">
        <v>267</v>
      </c>
      <c r="N574" t="s">
        <v>2526</v>
      </c>
      <c r="O574" t="s">
        <v>267</v>
      </c>
      <c r="P574">
        <v>0</v>
      </c>
      <c r="Q574">
        <v>0</v>
      </c>
      <c r="R574">
        <v>0</v>
      </c>
      <c r="S574" t="s">
        <v>267</v>
      </c>
      <c r="T574" t="s">
        <v>267</v>
      </c>
      <c r="U574" t="s">
        <v>2527</v>
      </c>
      <c r="V574" t="b">
        <v>0</v>
      </c>
      <c r="W574" t="s">
        <v>265</v>
      </c>
      <c r="X574">
        <v>0</v>
      </c>
      <c r="Y574" t="s">
        <v>265</v>
      </c>
      <c r="Z574" t="s">
        <v>265</v>
      </c>
      <c r="AA574" t="s">
        <v>265</v>
      </c>
      <c r="AB574" t="s">
        <v>265</v>
      </c>
      <c r="AC574" t="s">
        <v>265</v>
      </c>
      <c r="AD574" t="s">
        <v>265</v>
      </c>
      <c r="AE574" t="s">
        <v>265</v>
      </c>
      <c r="AF574" t="s">
        <v>267</v>
      </c>
      <c r="AG574" t="s">
        <v>265</v>
      </c>
      <c r="AH574" t="s">
        <v>265</v>
      </c>
      <c r="AI574" t="s">
        <v>265</v>
      </c>
      <c r="AJ574" t="s">
        <v>265</v>
      </c>
      <c r="AL574" t="str">
        <f>IF(Sudan_News12[[#This Row],[relevancy_classification_english]]="Relevant","مناسب",IF(Sudan_News12[[#This Row],[relevancy_classification_english]]="Relevant","عَرَضِيّ",""))</f>
        <v/>
      </c>
      <c r="AN574" t="str">
        <f>IF(Sudan_News12[[#This Row],[sentiment_analysis_english]]="Negative","سلبي",IF(Sudan_News12[[#This Row],[sentiment_analysis_english]]="Neutral","حيادي",IF(Sudan_News12[[#This Row],[sentiment_analysis_english]]="Positive","إيجابي","")))</f>
        <v/>
      </c>
      <c r="AO574" t="e">
        <f>INDEX(TextClassificationList[],MATCH(Sudan_News12[[#This Row],[text_classification_arabic]],TextClassificationList[text_classification_arabic],0),1)</f>
        <v>#N/A</v>
      </c>
      <c r="AQ574" t="e">
        <f>INDEX(TextClassificationList[],MATCH(Sudan_News12[[#This Row],[text_classification_arabic2]],TextClassificationList[text_classification_arabic],0),1)</f>
        <v>#N/A</v>
      </c>
      <c r="AS574" t="e">
        <f>INDEX(TextClassificationList[],MATCH(Sudan_News12[[#This Row],[text_classification_arabic3]],TextClassificationList[text_classification_arabic],0),1)</f>
        <v>#N/A</v>
      </c>
      <c r="AU574" t="e">
        <f>INDEX(TextClassificationList[],MATCH(Sudan_News12[[#This Row],[text_classification_arabic4]],TextClassificationList[text_classification_arabic],0),1)</f>
        <v>#N/A</v>
      </c>
      <c r="AW574" t="e">
        <f>INDEX(TextClassificationList[],MATCH(Sudan_News12[[#This Row],[text_classification_arabic5]],TextClassificationList[text_classification_arabic],0),1)</f>
        <v>#N/A</v>
      </c>
    </row>
    <row r="575" spans="1:49" x14ac:dyDescent="0.2">
      <c r="A575">
        <v>1.4474945359956951E+18</v>
      </c>
      <c r="B575">
        <v>1.4474945359956951E+18</v>
      </c>
      <c r="C575" t="s">
        <v>2528</v>
      </c>
      <c r="D575" s="1">
        <v>44480</v>
      </c>
      <c r="E575" s="2">
        <v>0.47876157407407405</v>
      </c>
      <c r="F575">
        <v>200</v>
      </c>
      <c r="G575">
        <v>1889611729</v>
      </c>
      <c r="H575" t="s">
        <v>354</v>
      </c>
      <c r="I575" t="s">
        <v>355</v>
      </c>
      <c r="J575" t="s">
        <v>265</v>
      </c>
      <c r="K575" t="s">
        <v>2529</v>
      </c>
      <c r="L575" t="s">
        <v>273</v>
      </c>
      <c r="M575" t="s">
        <v>267</v>
      </c>
      <c r="N575" t="s">
        <v>2530</v>
      </c>
      <c r="O575" t="s">
        <v>267</v>
      </c>
      <c r="P575">
        <v>0</v>
      </c>
      <c r="Q575">
        <v>0</v>
      </c>
      <c r="R575">
        <v>1</v>
      </c>
      <c r="S575" t="s">
        <v>267</v>
      </c>
      <c r="T575" t="s">
        <v>267</v>
      </c>
      <c r="U575" t="s">
        <v>2531</v>
      </c>
      <c r="V575" t="b">
        <v>0</v>
      </c>
      <c r="W575" t="s">
        <v>265</v>
      </c>
      <c r="X575">
        <v>0</v>
      </c>
      <c r="Y575" t="s">
        <v>265</v>
      </c>
      <c r="Z575" t="s">
        <v>265</v>
      </c>
      <c r="AA575" t="s">
        <v>265</v>
      </c>
      <c r="AB575" t="s">
        <v>265</v>
      </c>
      <c r="AC575" t="s">
        <v>265</v>
      </c>
      <c r="AD575" t="s">
        <v>265</v>
      </c>
      <c r="AE575" t="s">
        <v>265</v>
      </c>
      <c r="AF575" t="s">
        <v>267</v>
      </c>
      <c r="AG575" t="s">
        <v>265</v>
      </c>
      <c r="AH575" t="s">
        <v>265</v>
      </c>
      <c r="AI575" t="s">
        <v>265</v>
      </c>
      <c r="AJ575" t="s">
        <v>265</v>
      </c>
      <c r="AL575" t="str">
        <f>IF(Sudan_News12[[#This Row],[relevancy_classification_english]]="Relevant","مناسب",IF(Sudan_News12[[#This Row],[relevancy_classification_english]]="Relevant","عَرَضِيّ",""))</f>
        <v/>
      </c>
      <c r="AN575" t="str">
        <f>IF(Sudan_News12[[#This Row],[sentiment_analysis_english]]="Negative","سلبي",IF(Sudan_News12[[#This Row],[sentiment_analysis_english]]="Neutral","حيادي",IF(Sudan_News12[[#This Row],[sentiment_analysis_english]]="Positive","إيجابي","")))</f>
        <v/>
      </c>
      <c r="AO575" t="e">
        <f>INDEX(TextClassificationList[],MATCH(Sudan_News12[[#This Row],[text_classification_arabic]],TextClassificationList[text_classification_arabic],0),1)</f>
        <v>#N/A</v>
      </c>
      <c r="AQ575" t="e">
        <f>INDEX(TextClassificationList[],MATCH(Sudan_News12[[#This Row],[text_classification_arabic2]],TextClassificationList[text_classification_arabic],0),1)</f>
        <v>#N/A</v>
      </c>
      <c r="AS575" t="e">
        <f>INDEX(TextClassificationList[],MATCH(Sudan_News12[[#This Row],[text_classification_arabic3]],TextClassificationList[text_classification_arabic],0),1)</f>
        <v>#N/A</v>
      </c>
      <c r="AU575" t="e">
        <f>INDEX(TextClassificationList[],MATCH(Sudan_News12[[#This Row],[text_classification_arabic4]],TextClassificationList[text_classification_arabic],0),1)</f>
        <v>#N/A</v>
      </c>
      <c r="AW575" t="e">
        <f>INDEX(TextClassificationList[],MATCH(Sudan_News12[[#This Row],[text_classification_arabic5]],TextClassificationList[text_classification_arabic],0),1)</f>
        <v>#N/A</v>
      </c>
    </row>
    <row r="576" spans="1:49" x14ac:dyDescent="0.2">
      <c r="A576">
        <v>1.4474904560493937E+18</v>
      </c>
      <c r="B576">
        <v>1.4474904560493937E+18</v>
      </c>
      <c r="C576" t="s">
        <v>2532</v>
      </c>
      <c r="D576" s="1">
        <v>44480</v>
      </c>
      <c r="E576" s="2">
        <v>0.46750000000000003</v>
      </c>
      <c r="F576">
        <v>200</v>
      </c>
      <c r="G576">
        <v>1889611729</v>
      </c>
      <c r="H576" t="s">
        <v>354</v>
      </c>
      <c r="I576" t="s">
        <v>355</v>
      </c>
      <c r="J576" t="s">
        <v>265</v>
      </c>
      <c r="K576" t="s">
        <v>2533</v>
      </c>
      <c r="L576" t="s">
        <v>273</v>
      </c>
      <c r="M576" t="s">
        <v>267</v>
      </c>
      <c r="N576" t="s">
        <v>2534</v>
      </c>
      <c r="O576" t="s">
        <v>267</v>
      </c>
      <c r="P576">
        <v>0</v>
      </c>
      <c r="Q576">
        <v>0</v>
      </c>
      <c r="R576">
        <v>0</v>
      </c>
      <c r="S576" t="s">
        <v>267</v>
      </c>
      <c r="T576" t="s">
        <v>267</v>
      </c>
      <c r="U576" t="s">
        <v>2535</v>
      </c>
      <c r="V576" t="b">
        <v>0</v>
      </c>
      <c r="W576" t="s">
        <v>265</v>
      </c>
      <c r="X576">
        <v>0</v>
      </c>
      <c r="Y576" t="s">
        <v>265</v>
      </c>
      <c r="Z576" t="s">
        <v>265</v>
      </c>
      <c r="AA576" t="s">
        <v>265</v>
      </c>
      <c r="AB576" t="s">
        <v>265</v>
      </c>
      <c r="AC576" t="s">
        <v>265</v>
      </c>
      <c r="AD576" t="s">
        <v>265</v>
      </c>
      <c r="AE576" t="s">
        <v>265</v>
      </c>
      <c r="AF576" t="s">
        <v>267</v>
      </c>
      <c r="AG576" t="s">
        <v>265</v>
      </c>
      <c r="AH576" t="s">
        <v>265</v>
      </c>
      <c r="AI576" t="s">
        <v>265</v>
      </c>
      <c r="AJ576" t="s">
        <v>265</v>
      </c>
      <c r="AL576" t="str">
        <f>IF(Sudan_News12[[#This Row],[relevancy_classification_english]]="Relevant","مناسب",IF(Sudan_News12[[#This Row],[relevancy_classification_english]]="Relevant","عَرَضِيّ",""))</f>
        <v/>
      </c>
      <c r="AN576" t="str">
        <f>IF(Sudan_News12[[#This Row],[sentiment_analysis_english]]="Negative","سلبي",IF(Sudan_News12[[#This Row],[sentiment_analysis_english]]="Neutral","حيادي",IF(Sudan_News12[[#This Row],[sentiment_analysis_english]]="Positive","إيجابي","")))</f>
        <v/>
      </c>
      <c r="AO576" t="e">
        <f>INDEX(TextClassificationList[],MATCH(Sudan_News12[[#This Row],[text_classification_arabic]],TextClassificationList[text_classification_arabic],0),1)</f>
        <v>#N/A</v>
      </c>
      <c r="AQ576" t="e">
        <f>INDEX(TextClassificationList[],MATCH(Sudan_News12[[#This Row],[text_classification_arabic2]],TextClassificationList[text_classification_arabic],0),1)</f>
        <v>#N/A</v>
      </c>
      <c r="AS576" t="e">
        <f>INDEX(TextClassificationList[],MATCH(Sudan_News12[[#This Row],[text_classification_arabic3]],TextClassificationList[text_classification_arabic],0),1)</f>
        <v>#N/A</v>
      </c>
      <c r="AU576" t="e">
        <f>INDEX(TextClassificationList[],MATCH(Sudan_News12[[#This Row],[text_classification_arabic4]],TextClassificationList[text_classification_arabic],0),1)</f>
        <v>#N/A</v>
      </c>
      <c r="AW576" t="e">
        <f>INDEX(TextClassificationList[],MATCH(Sudan_News12[[#This Row],[text_classification_arabic5]],TextClassificationList[text_classification_arabic],0),1)</f>
        <v>#N/A</v>
      </c>
    </row>
    <row r="577" spans="1:49" x14ac:dyDescent="0.2">
      <c r="A577">
        <v>1.4472205687601439E+18</v>
      </c>
      <c r="B577">
        <v>1.4472205687601439E+18</v>
      </c>
      <c r="C577" t="s">
        <v>2536</v>
      </c>
      <c r="D577" s="1">
        <v>44479</v>
      </c>
      <c r="E577" s="2">
        <v>0.72275462962962966</v>
      </c>
      <c r="F577">
        <v>200</v>
      </c>
      <c r="G577">
        <v>1889611729</v>
      </c>
      <c r="H577" t="s">
        <v>354</v>
      </c>
      <c r="I577" t="s">
        <v>355</v>
      </c>
      <c r="J577" t="s">
        <v>265</v>
      </c>
      <c r="K577" t="s">
        <v>2537</v>
      </c>
      <c r="L577" t="s">
        <v>273</v>
      </c>
      <c r="M577" t="s">
        <v>267</v>
      </c>
      <c r="N577" t="s">
        <v>2538</v>
      </c>
      <c r="O577" t="s">
        <v>267</v>
      </c>
      <c r="P577">
        <v>0</v>
      </c>
      <c r="Q577">
        <v>0</v>
      </c>
      <c r="R577">
        <v>1</v>
      </c>
      <c r="S577" t="s">
        <v>267</v>
      </c>
      <c r="T577" t="s">
        <v>267</v>
      </c>
      <c r="U577" t="s">
        <v>2539</v>
      </c>
      <c r="V577" t="b">
        <v>0</v>
      </c>
      <c r="W577" t="s">
        <v>265</v>
      </c>
      <c r="X577">
        <v>0</v>
      </c>
      <c r="Y577" t="s">
        <v>265</v>
      </c>
      <c r="Z577" t="s">
        <v>265</v>
      </c>
      <c r="AA577" t="s">
        <v>265</v>
      </c>
      <c r="AB577" t="s">
        <v>265</v>
      </c>
      <c r="AC577" t="s">
        <v>265</v>
      </c>
      <c r="AD577" t="s">
        <v>265</v>
      </c>
      <c r="AE577" t="s">
        <v>265</v>
      </c>
      <c r="AF577" t="s">
        <v>267</v>
      </c>
      <c r="AG577" t="s">
        <v>265</v>
      </c>
      <c r="AH577" t="s">
        <v>265</v>
      </c>
      <c r="AI577" t="s">
        <v>265</v>
      </c>
      <c r="AJ577" t="s">
        <v>265</v>
      </c>
      <c r="AL577" t="str">
        <f>IF(Sudan_News12[[#This Row],[relevancy_classification_english]]="Relevant","مناسب",IF(Sudan_News12[[#This Row],[relevancy_classification_english]]="Relevant","عَرَضِيّ",""))</f>
        <v/>
      </c>
      <c r="AN577" t="str">
        <f>IF(Sudan_News12[[#This Row],[sentiment_analysis_english]]="Negative","سلبي",IF(Sudan_News12[[#This Row],[sentiment_analysis_english]]="Neutral","حيادي",IF(Sudan_News12[[#This Row],[sentiment_analysis_english]]="Positive","إيجابي","")))</f>
        <v/>
      </c>
      <c r="AO577" t="e">
        <f>INDEX(TextClassificationList[],MATCH(Sudan_News12[[#This Row],[text_classification_arabic]],TextClassificationList[text_classification_arabic],0),1)</f>
        <v>#N/A</v>
      </c>
      <c r="AQ577" t="e">
        <f>INDEX(TextClassificationList[],MATCH(Sudan_News12[[#This Row],[text_classification_arabic2]],TextClassificationList[text_classification_arabic],0),1)</f>
        <v>#N/A</v>
      </c>
      <c r="AS577" t="e">
        <f>INDEX(TextClassificationList[],MATCH(Sudan_News12[[#This Row],[text_classification_arabic3]],TextClassificationList[text_classification_arabic],0),1)</f>
        <v>#N/A</v>
      </c>
      <c r="AU577" t="e">
        <f>INDEX(TextClassificationList[],MATCH(Sudan_News12[[#This Row],[text_classification_arabic4]],TextClassificationList[text_classification_arabic],0),1)</f>
        <v>#N/A</v>
      </c>
      <c r="AW577" t="e">
        <f>INDEX(TextClassificationList[],MATCH(Sudan_News12[[#This Row],[text_classification_arabic5]],TextClassificationList[text_classification_arabic],0),1)</f>
        <v>#N/A</v>
      </c>
    </row>
    <row r="578" spans="1:49" x14ac:dyDescent="0.2">
      <c r="A578">
        <v>1.4472074152592261E+18</v>
      </c>
      <c r="B578">
        <v>1.4472074152592261E+18</v>
      </c>
      <c r="C578" t="s">
        <v>2540</v>
      </c>
      <c r="D578" s="1">
        <v>44479</v>
      </c>
      <c r="E578" s="2">
        <v>0.68645833333333328</v>
      </c>
      <c r="F578">
        <v>200</v>
      </c>
      <c r="G578">
        <v>1889611729</v>
      </c>
      <c r="H578" t="s">
        <v>354</v>
      </c>
      <c r="I578" t="s">
        <v>355</v>
      </c>
      <c r="J578" t="s">
        <v>265</v>
      </c>
      <c r="K578" t="s">
        <v>2541</v>
      </c>
      <c r="L578" t="s">
        <v>266</v>
      </c>
      <c r="M578" t="s">
        <v>267</v>
      </c>
      <c r="N578" t="s">
        <v>267</v>
      </c>
      <c r="O578" t="s">
        <v>267</v>
      </c>
      <c r="P578">
        <v>0</v>
      </c>
      <c r="Q578">
        <v>0</v>
      </c>
      <c r="R578">
        <v>0</v>
      </c>
      <c r="S578" t="s">
        <v>289</v>
      </c>
      <c r="T578" t="s">
        <v>267</v>
      </c>
      <c r="U578" t="s">
        <v>2542</v>
      </c>
      <c r="V578" t="b">
        <v>0</v>
      </c>
      <c r="W578" t="s">
        <v>265</v>
      </c>
      <c r="X578">
        <v>0</v>
      </c>
      <c r="Y578" t="s">
        <v>265</v>
      </c>
      <c r="Z578" t="s">
        <v>265</v>
      </c>
      <c r="AA578" t="s">
        <v>265</v>
      </c>
      <c r="AB578" t="s">
        <v>265</v>
      </c>
      <c r="AC578" t="s">
        <v>265</v>
      </c>
      <c r="AD578" t="s">
        <v>265</v>
      </c>
      <c r="AE578" t="s">
        <v>265</v>
      </c>
      <c r="AF578" t="s">
        <v>267</v>
      </c>
      <c r="AG578" t="s">
        <v>265</v>
      </c>
      <c r="AH578" t="s">
        <v>265</v>
      </c>
      <c r="AI578" t="s">
        <v>265</v>
      </c>
      <c r="AJ578" t="s">
        <v>265</v>
      </c>
      <c r="AL578" t="str">
        <f>IF(Sudan_News12[[#This Row],[relevancy_classification_english]]="Relevant","مناسب",IF(Sudan_News12[[#This Row],[relevancy_classification_english]]="Relevant","عَرَضِيّ",""))</f>
        <v/>
      </c>
      <c r="AN578" t="str">
        <f>IF(Sudan_News12[[#This Row],[sentiment_analysis_english]]="Negative","سلبي",IF(Sudan_News12[[#This Row],[sentiment_analysis_english]]="Neutral","حيادي",IF(Sudan_News12[[#This Row],[sentiment_analysis_english]]="Positive","إيجابي","")))</f>
        <v/>
      </c>
      <c r="AO578" t="e">
        <f>INDEX(TextClassificationList[],MATCH(Sudan_News12[[#This Row],[text_classification_arabic]],TextClassificationList[text_classification_arabic],0),1)</f>
        <v>#N/A</v>
      </c>
      <c r="AQ578" t="e">
        <f>INDEX(TextClassificationList[],MATCH(Sudan_News12[[#This Row],[text_classification_arabic2]],TextClassificationList[text_classification_arabic],0),1)</f>
        <v>#N/A</v>
      </c>
      <c r="AS578" t="e">
        <f>INDEX(TextClassificationList[],MATCH(Sudan_News12[[#This Row],[text_classification_arabic3]],TextClassificationList[text_classification_arabic],0),1)</f>
        <v>#N/A</v>
      </c>
      <c r="AU578" t="e">
        <f>INDEX(TextClassificationList[],MATCH(Sudan_News12[[#This Row],[text_classification_arabic4]],TextClassificationList[text_classification_arabic],0),1)</f>
        <v>#N/A</v>
      </c>
      <c r="AW578" t="e">
        <f>INDEX(TextClassificationList[],MATCH(Sudan_News12[[#This Row],[text_classification_arabic5]],TextClassificationList[text_classification_arabic],0),1)</f>
        <v>#N/A</v>
      </c>
    </row>
    <row r="579" spans="1:49" x14ac:dyDescent="0.2">
      <c r="A579">
        <v>1.4472065177704407E+18</v>
      </c>
      <c r="B579">
        <v>1.4472065177704407E+18</v>
      </c>
      <c r="C579" t="s">
        <v>2543</v>
      </c>
      <c r="D579" s="1">
        <v>44479</v>
      </c>
      <c r="E579" s="2">
        <v>0.68398148148148152</v>
      </c>
      <c r="F579">
        <v>200</v>
      </c>
      <c r="G579">
        <v>1889611729</v>
      </c>
      <c r="H579" t="s">
        <v>354</v>
      </c>
      <c r="I579" t="s">
        <v>355</v>
      </c>
      <c r="J579" t="s">
        <v>265</v>
      </c>
      <c r="K579" t="s">
        <v>2544</v>
      </c>
      <c r="L579" t="s">
        <v>273</v>
      </c>
      <c r="M579" t="s">
        <v>267</v>
      </c>
      <c r="N579" t="s">
        <v>2545</v>
      </c>
      <c r="O579" t="s">
        <v>267</v>
      </c>
      <c r="P579">
        <v>0</v>
      </c>
      <c r="Q579">
        <v>0</v>
      </c>
      <c r="R579">
        <v>2</v>
      </c>
      <c r="S579" t="s">
        <v>267</v>
      </c>
      <c r="T579" t="s">
        <v>267</v>
      </c>
      <c r="U579" t="s">
        <v>2546</v>
      </c>
      <c r="V579" t="b">
        <v>0</v>
      </c>
      <c r="W579" t="s">
        <v>265</v>
      </c>
      <c r="X579">
        <v>0</v>
      </c>
      <c r="Y579" t="s">
        <v>265</v>
      </c>
      <c r="Z579" t="s">
        <v>265</v>
      </c>
      <c r="AA579" t="s">
        <v>265</v>
      </c>
      <c r="AB579" t="s">
        <v>265</v>
      </c>
      <c r="AC579" t="s">
        <v>265</v>
      </c>
      <c r="AD579" t="s">
        <v>265</v>
      </c>
      <c r="AE579" t="s">
        <v>265</v>
      </c>
      <c r="AF579" t="s">
        <v>267</v>
      </c>
      <c r="AG579" t="s">
        <v>265</v>
      </c>
      <c r="AH579" t="s">
        <v>265</v>
      </c>
      <c r="AI579" t="s">
        <v>265</v>
      </c>
      <c r="AJ579" t="s">
        <v>265</v>
      </c>
      <c r="AL579" t="str">
        <f>IF(Sudan_News12[[#This Row],[relevancy_classification_english]]="Relevant","مناسب",IF(Sudan_News12[[#This Row],[relevancy_classification_english]]="Relevant","عَرَضِيّ",""))</f>
        <v/>
      </c>
      <c r="AN579" t="str">
        <f>IF(Sudan_News12[[#This Row],[sentiment_analysis_english]]="Negative","سلبي",IF(Sudan_News12[[#This Row],[sentiment_analysis_english]]="Neutral","حيادي",IF(Sudan_News12[[#This Row],[sentiment_analysis_english]]="Positive","إيجابي","")))</f>
        <v/>
      </c>
      <c r="AO579" t="e">
        <f>INDEX(TextClassificationList[],MATCH(Sudan_News12[[#This Row],[text_classification_arabic]],TextClassificationList[text_classification_arabic],0),1)</f>
        <v>#N/A</v>
      </c>
      <c r="AQ579" t="e">
        <f>INDEX(TextClassificationList[],MATCH(Sudan_News12[[#This Row],[text_classification_arabic2]],TextClassificationList[text_classification_arabic],0),1)</f>
        <v>#N/A</v>
      </c>
      <c r="AS579" t="e">
        <f>INDEX(TextClassificationList[],MATCH(Sudan_News12[[#This Row],[text_classification_arabic3]],TextClassificationList[text_classification_arabic],0),1)</f>
        <v>#N/A</v>
      </c>
      <c r="AU579" t="e">
        <f>INDEX(TextClassificationList[],MATCH(Sudan_News12[[#This Row],[text_classification_arabic4]],TextClassificationList[text_classification_arabic],0),1)</f>
        <v>#N/A</v>
      </c>
      <c r="AW579" t="e">
        <f>INDEX(TextClassificationList[],MATCH(Sudan_News12[[#This Row],[text_classification_arabic5]],TextClassificationList[text_classification_arabic],0),1)</f>
        <v>#N/A</v>
      </c>
    </row>
    <row r="580" spans="1:49" x14ac:dyDescent="0.2">
      <c r="A580">
        <v>1.4471966325173371E+18</v>
      </c>
      <c r="B580">
        <v>1.4469133012088709E+18</v>
      </c>
      <c r="C580" t="s">
        <v>2547</v>
      </c>
      <c r="D580" s="1">
        <v>44479</v>
      </c>
      <c r="E580" s="2">
        <v>0.65670138888888885</v>
      </c>
      <c r="F580">
        <v>200</v>
      </c>
      <c r="G580">
        <v>1889611729</v>
      </c>
      <c r="H580" t="s">
        <v>354</v>
      </c>
      <c r="I580" t="s">
        <v>355</v>
      </c>
      <c r="J580" t="s">
        <v>265</v>
      </c>
      <c r="K580" t="s">
        <v>2548</v>
      </c>
      <c r="L580" t="s">
        <v>276</v>
      </c>
      <c r="M580" t="s">
        <v>267</v>
      </c>
      <c r="N580" t="s">
        <v>267</v>
      </c>
      <c r="O580" t="s">
        <v>267</v>
      </c>
      <c r="P580">
        <v>0</v>
      </c>
      <c r="Q580">
        <v>0</v>
      </c>
      <c r="R580">
        <v>0</v>
      </c>
      <c r="S580" t="s">
        <v>267</v>
      </c>
      <c r="T580" t="s">
        <v>267</v>
      </c>
      <c r="U580" t="s">
        <v>2549</v>
      </c>
      <c r="V580" t="b">
        <v>0</v>
      </c>
      <c r="W580" t="s">
        <v>265</v>
      </c>
      <c r="X580">
        <v>0</v>
      </c>
      <c r="Y580" t="s">
        <v>265</v>
      </c>
      <c r="Z580" t="s">
        <v>265</v>
      </c>
      <c r="AA580" t="s">
        <v>265</v>
      </c>
      <c r="AB580" t="s">
        <v>265</v>
      </c>
      <c r="AC580" t="s">
        <v>265</v>
      </c>
      <c r="AD580" t="s">
        <v>265</v>
      </c>
      <c r="AE580" t="s">
        <v>265</v>
      </c>
      <c r="AF580" t="s">
        <v>1251</v>
      </c>
      <c r="AG580" t="s">
        <v>265</v>
      </c>
      <c r="AH580" t="s">
        <v>265</v>
      </c>
      <c r="AI580" t="s">
        <v>265</v>
      </c>
      <c r="AJ580" t="s">
        <v>265</v>
      </c>
      <c r="AL580" t="str">
        <f>IF(Sudan_News12[[#This Row],[relevancy_classification_english]]="Relevant","مناسب",IF(Sudan_News12[[#This Row],[relevancy_classification_english]]="Relevant","عَرَضِيّ",""))</f>
        <v/>
      </c>
      <c r="AN580" t="str">
        <f>IF(Sudan_News12[[#This Row],[sentiment_analysis_english]]="Negative","سلبي",IF(Sudan_News12[[#This Row],[sentiment_analysis_english]]="Neutral","حيادي",IF(Sudan_News12[[#This Row],[sentiment_analysis_english]]="Positive","إيجابي","")))</f>
        <v/>
      </c>
      <c r="AO580" t="e">
        <f>INDEX(TextClassificationList[],MATCH(Sudan_News12[[#This Row],[text_classification_arabic]],TextClassificationList[text_classification_arabic],0),1)</f>
        <v>#N/A</v>
      </c>
      <c r="AQ580" t="e">
        <f>INDEX(TextClassificationList[],MATCH(Sudan_News12[[#This Row],[text_classification_arabic2]],TextClassificationList[text_classification_arabic],0),1)</f>
        <v>#N/A</v>
      </c>
      <c r="AS580" t="e">
        <f>INDEX(TextClassificationList[],MATCH(Sudan_News12[[#This Row],[text_classification_arabic3]],TextClassificationList[text_classification_arabic],0),1)</f>
        <v>#N/A</v>
      </c>
      <c r="AU580" t="e">
        <f>INDEX(TextClassificationList[],MATCH(Sudan_News12[[#This Row],[text_classification_arabic4]],TextClassificationList[text_classification_arabic],0),1)</f>
        <v>#N/A</v>
      </c>
      <c r="AW580" t="e">
        <f>INDEX(TextClassificationList[],MATCH(Sudan_News12[[#This Row],[text_classification_arabic5]],TextClassificationList[text_classification_arabic],0),1)</f>
        <v>#N/A</v>
      </c>
    </row>
    <row r="581" spans="1:49" x14ac:dyDescent="0.2">
      <c r="A581">
        <v>1.4471965751895818E+18</v>
      </c>
      <c r="B581">
        <v>1.4469133012088709E+18</v>
      </c>
      <c r="C581" t="s">
        <v>2550</v>
      </c>
      <c r="D581" s="1">
        <v>44479</v>
      </c>
      <c r="E581" s="2">
        <v>0.65653935185185186</v>
      </c>
      <c r="F581">
        <v>200</v>
      </c>
      <c r="G581">
        <v>1889611729</v>
      </c>
      <c r="H581" t="s">
        <v>354</v>
      </c>
      <c r="I581" t="s">
        <v>355</v>
      </c>
      <c r="J581" t="s">
        <v>265</v>
      </c>
      <c r="K581" t="s">
        <v>2551</v>
      </c>
      <c r="L581" t="s">
        <v>266</v>
      </c>
      <c r="M581" t="s">
        <v>267</v>
      </c>
      <c r="N581" t="s">
        <v>267</v>
      </c>
      <c r="O581" t="s">
        <v>267</v>
      </c>
      <c r="P581">
        <v>0</v>
      </c>
      <c r="Q581">
        <v>0</v>
      </c>
      <c r="R581">
        <v>0</v>
      </c>
      <c r="S581" t="s">
        <v>267</v>
      </c>
      <c r="T581" t="s">
        <v>267</v>
      </c>
      <c r="U581" t="s">
        <v>2552</v>
      </c>
      <c r="V581" t="b">
        <v>0</v>
      </c>
      <c r="W581" t="s">
        <v>265</v>
      </c>
      <c r="X581">
        <v>0</v>
      </c>
      <c r="Y581" t="s">
        <v>265</v>
      </c>
      <c r="Z581" t="s">
        <v>265</v>
      </c>
      <c r="AA581" t="s">
        <v>265</v>
      </c>
      <c r="AB581" t="s">
        <v>265</v>
      </c>
      <c r="AC581" t="s">
        <v>265</v>
      </c>
      <c r="AD581" t="s">
        <v>265</v>
      </c>
      <c r="AE581" t="s">
        <v>265</v>
      </c>
      <c r="AF581" t="s">
        <v>1251</v>
      </c>
      <c r="AG581" t="s">
        <v>265</v>
      </c>
      <c r="AH581" t="s">
        <v>265</v>
      </c>
      <c r="AI581" t="s">
        <v>265</v>
      </c>
      <c r="AJ581" t="s">
        <v>265</v>
      </c>
      <c r="AL581" t="str">
        <f>IF(Sudan_News12[[#This Row],[relevancy_classification_english]]="Relevant","مناسب",IF(Sudan_News12[[#This Row],[relevancy_classification_english]]="Relevant","عَرَضِيّ",""))</f>
        <v/>
      </c>
      <c r="AN581" t="str">
        <f>IF(Sudan_News12[[#This Row],[sentiment_analysis_english]]="Negative","سلبي",IF(Sudan_News12[[#This Row],[sentiment_analysis_english]]="Neutral","حيادي",IF(Sudan_News12[[#This Row],[sentiment_analysis_english]]="Positive","إيجابي","")))</f>
        <v/>
      </c>
      <c r="AO581" t="e">
        <f>INDEX(TextClassificationList[],MATCH(Sudan_News12[[#This Row],[text_classification_arabic]],TextClassificationList[text_classification_arabic],0),1)</f>
        <v>#N/A</v>
      </c>
      <c r="AQ581" t="e">
        <f>INDEX(TextClassificationList[],MATCH(Sudan_News12[[#This Row],[text_classification_arabic2]],TextClassificationList[text_classification_arabic],0),1)</f>
        <v>#N/A</v>
      </c>
      <c r="AS581" t="e">
        <f>INDEX(TextClassificationList[],MATCH(Sudan_News12[[#This Row],[text_classification_arabic3]],TextClassificationList[text_classification_arabic],0),1)</f>
        <v>#N/A</v>
      </c>
      <c r="AU581" t="e">
        <f>INDEX(TextClassificationList[],MATCH(Sudan_News12[[#This Row],[text_classification_arabic4]],TextClassificationList[text_classification_arabic],0),1)</f>
        <v>#N/A</v>
      </c>
      <c r="AW581" t="e">
        <f>INDEX(TextClassificationList[],MATCH(Sudan_News12[[#This Row],[text_classification_arabic5]],TextClassificationList[text_classification_arabic],0),1)</f>
        <v>#N/A</v>
      </c>
    </row>
    <row r="582" spans="1:49" x14ac:dyDescent="0.2">
      <c r="A582">
        <v>1.4471781023674778E+18</v>
      </c>
      <c r="B582">
        <v>1.4471781023674778E+18</v>
      </c>
      <c r="C582" t="s">
        <v>2553</v>
      </c>
      <c r="D582" s="1">
        <v>44479</v>
      </c>
      <c r="E582" s="2">
        <v>0.60556712962962966</v>
      </c>
      <c r="F582">
        <v>200</v>
      </c>
      <c r="G582">
        <v>1889611729</v>
      </c>
      <c r="H582" t="s">
        <v>354</v>
      </c>
      <c r="I582" t="s">
        <v>355</v>
      </c>
      <c r="J582" t="s">
        <v>265</v>
      </c>
      <c r="K582" t="s">
        <v>2554</v>
      </c>
      <c r="L582" t="s">
        <v>273</v>
      </c>
      <c r="M582" t="s">
        <v>267</v>
      </c>
      <c r="N582" t="s">
        <v>2555</v>
      </c>
      <c r="O582" t="s">
        <v>267</v>
      </c>
      <c r="P582">
        <v>0</v>
      </c>
      <c r="Q582">
        <v>0</v>
      </c>
      <c r="R582">
        <v>2</v>
      </c>
      <c r="S582" t="s">
        <v>267</v>
      </c>
      <c r="T582" t="s">
        <v>267</v>
      </c>
      <c r="U582" t="s">
        <v>2556</v>
      </c>
      <c r="V582" t="b">
        <v>0</v>
      </c>
      <c r="W582" t="s">
        <v>265</v>
      </c>
      <c r="X582">
        <v>0</v>
      </c>
      <c r="Y582" t="s">
        <v>265</v>
      </c>
      <c r="Z582" t="s">
        <v>265</v>
      </c>
      <c r="AA582" t="s">
        <v>265</v>
      </c>
      <c r="AB582" t="s">
        <v>265</v>
      </c>
      <c r="AC582" t="s">
        <v>265</v>
      </c>
      <c r="AD582" t="s">
        <v>265</v>
      </c>
      <c r="AE582" t="s">
        <v>265</v>
      </c>
      <c r="AF582" t="s">
        <v>267</v>
      </c>
      <c r="AG582" t="s">
        <v>265</v>
      </c>
      <c r="AH582" t="s">
        <v>265</v>
      </c>
      <c r="AI582" t="s">
        <v>265</v>
      </c>
      <c r="AJ582" t="s">
        <v>265</v>
      </c>
      <c r="AL582" t="str">
        <f>IF(Sudan_News12[[#This Row],[relevancy_classification_english]]="Relevant","مناسب",IF(Sudan_News12[[#This Row],[relevancy_classification_english]]="Relevant","عَرَضِيّ",""))</f>
        <v/>
      </c>
      <c r="AN582" t="str">
        <f>IF(Sudan_News12[[#This Row],[sentiment_analysis_english]]="Negative","سلبي",IF(Sudan_News12[[#This Row],[sentiment_analysis_english]]="Neutral","حيادي",IF(Sudan_News12[[#This Row],[sentiment_analysis_english]]="Positive","إيجابي","")))</f>
        <v/>
      </c>
      <c r="AO582" t="e">
        <f>INDEX(TextClassificationList[],MATCH(Sudan_News12[[#This Row],[text_classification_arabic]],TextClassificationList[text_classification_arabic],0),1)</f>
        <v>#N/A</v>
      </c>
      <c r="AQ582" t="e">
        <f>INDEX(TextClassificationList[],MATCH(Sudan_News12[[#This Row],[text_classification_arabic2]],TextClassificationList[text_classification_arabic],0),1)</f>
        <v>#N/A</v>
      </c>
      <c r="AS582" t="e">
        <f>INDEX(TextClassificationList[],MATCH(Sudan_News12[[#This Row],[text_classification_arabic3]],TextClassificationList[text_classification_arabic],0),1)</f>
        <v>#N/A</v>
      </c>
      <c r="AU582" t="e">
        <f>INDEX(TextClassificationList[],MATCH(Sudan_News12[[#This Row],[text_classification_arabic4]],TextClassificationList[text_classification_arabic],0),1)</f>
        <v>#N/A</v>
      </c>
      <c r="AW582" t="e">
        <f>INDEX(TextClassificationList[],MATCH(Sudan_News12[[#This Row],[text_classification_arabic5]],TextClassificationList[text_classification_arabic],0),1)</f>
        <v>#N/A</v>
      </c>
    </row>
    <row r="583" spans="1:49" x14ac:dyDescent="0.2">
      <c r="A583">
        <v>1.4471779287316603E+18</v>
      </c>
      <c r="B583">
        <v>1.4471779287316603E+18</v>
      </c>
      <c r="C583" t="s">
        <v>2557</v>
      </c>
      <c r="D583" s="1">
        <v>44479</v>
      </c>
      <c r="E583" s="2">
        <v>0.60509259259259263</v>
      </c>
      <c r="F583">
        <v>200</v>
      </c>
      <c r="G583">
        <v>1889611729</v>
      </c>
      <c r="H583" t="s">
        <v>354</v>
      </c>
      <c r="I583" t="s">
        <v>355</v>
      </c>
      <c r="J583" t="s">
        <v>265</v>
      </c>
      <c r="K583" t="s">
        <v>2558</v>
      </c>
      <c r="L583" t="s">
        <v>273</v>
      </c>
      <c r="M583" t="s">
        <v>267</v>
      </c>
      <c r="N583" t="s">
        <v>2559</v>
      </c>
      <c r="O583" t="s">
        <v>267</v>
      </c>
      <c r="P583">
        <v>0</v>
      </c>
      <c r="Q583">
        <v>0</v>
      </c>
      <c r="R583">
        <v>0</v>
      </c>
      <c r="S583" t="s">
        <v>267</v>
      </c>
      <c r="T583" t="s">
        <v>267</v>
      </c>
      <c r="U583" t="s">
        <v>2560</v>
      </c>
      <c r="V583" t="b">
        <v>0</v>
      </c>
      <c r="W583" t="s">
        <v>265</v>
      </c>
      <c r="X583">
        <v>0</v>
      </c>
      <c r="Y583" t="s">
        <v>265</v>
      </c>
      <c r="Z583" t="s">
        <v>265</v>
      </c>
      <c r="AA583" t="s">
        <v>265</v>
      </c>
      <c r="AB583" t="s">
        <v>265</v>
      </c>
      <c r="AC583" t="s">
        <v>265</v>
      </c>
      <c r="AD583" t="s">
        <v>265</v>
      </c>
      <c r="AE583" t="s">
        <v>265</v>
      </c>
      <c r="AF583" t="s">
        <v>267</v>
      </c>
      <c r="AG583" t="s">
        <v>265</v>
      </c>
      <c r="AH583" t="s">
        <v>265</v>
      </c>
      <c r="AI583" t="s">
        <v>265</v>
      </c>
      <c r="AJ583" t="s">
        <v>265</v>
      </c>
      <c r="AL583" t="str">
        <f>IF(Sudan_News12[[#This Row],[relevancy_classification_english]]="Relevant","مناسب",IF(Sudan_News12[[#This Row],[relevancy_classification_english]]="Relevant","عَرَضِيّ",""))</f>
        <v/>
      </c>
      <c r="AN583" t="str">
        <f>IF(Sudan_News12[[#This Row],[sentiment_analysis_english]]="Negative","سلبي",IF(Sudan_News12[[#This Row],[sentiment_analysis_english]]="Neutral","حيادي",IF(Sudan_News12[[#This Row],[sentiment_analysis_english]]="Positive","إيجابي","")))</f>
        <v/>
      </c>
      <c r="AO583" t="e">
        <f>INDEX(TextClassificationList[],MATCH(Sudan_News12[[#This Row],[text_classification_arabic]],TextClassificationList[text_classification_arabic],0),1)</f>
        <v>#N/A</v>
      </c>
      <c r="AQ583" t="e">
        <f>INDEX(TextClassificationList[],MATCH(Sudan_News12[[#This Row],[text_classification_arabic2]],TextClassificationList[text_classification_arabic],0),1)</f>
        <v>#N/A</v>
      </c>
      <c r="AS583" t="e">
        <f>INDEX(TextClassificationList[],MATCH(Sudan_News12[[#This Row],[text_classification_arabic3]],TextClassificationList[text_classification_arabic],0),1)</f>
        <v>#N/A</v>
      </c>
      <c r="AU583" t="e">
        <f>INDEX(TextClassificationList[],MATCH(Sudan_News12[[#This Row],[text_classification_arabic4]],TextClassificationList[text_classification_arabic],0),1)</f>
        <v>#N/A</v>
      </c>
      <c r="AW583" t="e">
        <f>INDEX(TextClassificationList[],MATCH(Sudan_News12[[#This Row],[text_classification_arabic5]],TextClassificationList[text_classification_arabic],0),1)</f>
        <v>#N/A</v>
      </c>
    </row>
    <row r="584" spans="1:49" x14ac:dyDescent="0.2">
      <c r="A584">
        <v>1.4471768416016343E+18</v>
      </c>
      <c r="B584">
        <v>1.4471768416016343E+18</v>
      </c>
      <c r="C584" t="s">
        <v>2561</v>
      </c>
      <c r="D584" s="1">
        <v>44479</v>
      </c>
      <c r="E584" s="2">
        <v>0.6020833333333333</v>
      </c>
      <c r="F584">
        <v>200</v>
      </c>
      <c r="G584">
        <v>1889611729</v>
      </c>
      <c r="H584" t="s">
        <v>354</v>
      </c>
      <c r="I584" t="s">
        <v>355</v>
      </c>
      <c r="J584" t="s">
        <v>265</v>
      </c>
      <c r="K584" t="s">
        <v>2562</v>
      </c>
      <c r="L584" t="s">
        <v>273</v>
      </c>
      <c r="M584" t="s">
        <v>267</v>
      </c>
      <c r="N584" t="s">
        <v>2563</v>
      </c>
      <c r="O584" t="s">
        <v>267</v>
      </c>
      <c r="P584">
        <v>0</v>
      </c>
      <c r="Q584">
        <v>0</v>
      </c>
      <c r="R584">
        <v>1</v>
      </c>
      <c r="S584" t="s">
        <v>267</v>
      </c>
      <c r="T584" t="s">
        <v>267</v>
      </c>
      <c r="U584" t="s">
        <v>2564</v>
      </c>
      <c r="V584" t="b">
        <v>0</v>
      </c>
      <c r="W584" t="s">
        <v>265</v>
      </c>
      <c r="X584">
        <v>0</v>
      </c>
      <c r="Y584" t="s">
        <v>265</v>
      </c>
      <c r="Z584" t="s">
        <v>265</v>
      </c>
      <c r="AA584" t="s">
        <v>265</v>
      </c>
      <c r="AB584" t="s">
        <v>265</v>
      </c>
      <c r="AC584" t="s">
        <v>265</v>
      </c>
      <c r="AD584" t="s">
        <v>265</v>
      </c>
      <c r="AE584" t="s">
        <v>265</v>
      </c>
      <c r="AF584" t="s">
        <v>267</v>
      </c>
      <c r="AG584" t="s">
        <v>265</v>
      </c>
      <c r="AH584" t="s">
        <v>265</v>
      </c>
      <c r="AI584" t="s">
        <v>265</v>
      </c>
      <c r="AJ584" t="s">
        <v>265</v>
      </c>
      <c r="AL584" t="str">
        <f>IF(Sudan_News12[[#This Row],[relevancy_classification_english]]="Relevant","مناسب",IF(Sudan_News12[[#This Row],[relevancy_classification_english]]="Relevant","عَرَضِيّ",""))</f>
        <v/>
      </c>
      <c r="AN584" t="str">
        <f>IF(Sudan_News12[[#This Row],[sentiment_analysis_english]]="Negative","سلبي",IF(Sudan_News12[[#This Row],[sentiment_analysis_english]]="Neutral","حيادي",IF(Sudan_News12[[#This Row],[sentiment_analysis_english]]="Positive","إيجابي","")))</f>
        <v/>
      </c>
      <c r="AO584" t="e">
        <f>INDEX(TextClassificationList[],MATCH(Sudan_News12[[#This Row],[text_classification_arabic]],TextClassificationList[text_classification_arabic],0),1)</f>
        <v>#N/A</v>
      </c>
      <c r="AQ584" t="e">
        <f>INDEX(TextClassificationList[],MATCH(Sudan_News12[[#This Row],[text_classification_arabic2]],TextClassificationList[text_classification_arabic],0),1)</f>
        <v>#N/A</v>
      </c>
      <c r="AS584" t="e">
        <f>INDEX(TextClassificationList[],MATCH(Sudan_News12[[#This Row],[text_classification_arabic3]],TextClassificationList[text_classification_arabic],0),1)</f>
        <v>#N/A</v>
      </c>
      <c r="AU584" t="e">
        <f>INDEX(TextClassificationList[],MATCH(Sudan_News12[[#This Row],[text_classification_arabic4]],TextClassificationList[text_classification_arabic],0),1)</f>
        <v>#N/A</v>
      </c>
      <c r="AW584" t="e">
        <f>INDEX(TextClassificationList[],MATCH(Sudan_News12[[#This Row],[text_classification_arabic5]],TextClassificationList[text_classification_arabic],0),1)</f>
        <v>#N/A</v>
      </c>
    </row>
    <row r="585" spans="1:49" x14ac:dyDescent="0.2">
      <c r="A585">
        <v>1.4471482239577129E+18</v>
      </c>
      <c r="B585">
        <v>1.4471482239577129E+18</v>
      </c>
      <c r="C585" t="s">
        <v>2565</v>
      </c>
      <c r="D585" s="1">
        <v>44479</v>
      </c>
      <c r="E585" s="2">
        <v>0.52311342592592591</v>
      </c>
      <c r="F585">
        <v>200</v>
      </c>
      <c r="G585">
        <v>1889611729</v>
      </c>
      <c r="H585" t="s">
        <v>354</v>
      </c>
      <c r="I585" t="s">
        <v>355</v>
      </c>
      <c r="J585" t="s">
        <v>265</v>
      </c>
      <c r="K585" t="s">
        <v>2566</v>
      </c>
      <c r="L585" t="s">
        <v>273</v>
      </c>
      <c r="M585" t="s">
        <v>267</v>
      </c>
      <c r="N585" t="s">
        <v>2567</v>
      </c>
      <c r="O585" t="s">
        <v>267</v>
      </c>
      <c r="P585">
        <v>0</v>
      </c>
      <c r="Q585">
        <v>0</v>
      </c>
      <c r="R585">
        <v>1</v>
      </c>
      <c r="S585" t="s">
        <v>267</v>
      </c>
      <c r="T585" t="s">
        <v>267</v>
      </c>
      <c r="U585" t="s">
        <v>2568</v>
      </c>
      <c r="V585" t="b">
        <v>0</v>
      </c>
      <c r="W585" t="s">
        <v>265</v>
      </c>
      <c r="X585">
        <v>0</v>
      </c>
      <c r="Y585" t="s">
        <v>265</v>
      </c>
      <c r="Z585" t="s">
        <v>265</v>
      </c>
      <c r="AA585" t="s">
        <v>265</v>
      </c>
      <c r="AB585" t="s">
        <v>265</v>
      </c>
      <c r="AC585" t="s">
        <v>265</v>
      </c>
      <c r="AD585" t="s">
        <v>265</v>
      </c>
      <c r="AE585" t="s">
        <v>265</v>
      </c>
      <c r="AF585" t="s">
        <v>267</v>
      </c>
      <c r="AG585" t="s">
        <v>265</v>
      </c>
      <c r="AH585" t="s">
        <v>265</v>
      </c>
      <c r="AI585" t="s">
        <v>265</v>
      </c>
      <c r="AJ585" t="s">
        <v>265</v>
      </c>
      <c r="AL585" t="str">
        <f>IF(Sudan_News12[[#This Row],[relevancy_classification_english]]="Relevant","مناسب",IF(Sudan_News12[[#This Row],[relevancy_classification_english]]="Relevant","عَرَضِيّ",""))</f>
        <v/>
      </c>
      <c r="AN585" t="str">
        <f>IF(Sudan_News12[[#This Row],[sentiment_analysis_english]]="Negative","سلبي",IF(Sudan_News12[[#This Row],[sentiment_analysis_english]]="Neutral","حيادي",IF(Sudan_News12[[#This Row],[sentiment_analysis_english]]="Positive","إيجابي","")))</f>
        <v/>
      </c>
      <c r="AO585" t="e">
        <f>INDEX(TextClassificationList[],MATCH(Sudan_News12[[#This Row],[text_classification_arabic]],TextClassificationList[text_classification_arabic],0),1)</f>
        <v>#N/A</v>
      </c>
      <c r="AQ585" t="e">
        <f>INDEX(TextClassificationList[],MATCH(Sudan_News12[[#This Row],[text_classification_arabic2]],TextClassificationList[text_classification_arabic],0),1)</f>
        <v>#N/A</v>
      </c>
      <c r="AS585" t="e">
        <f>INDEX(TextClassificationList[],MATCH(Sudan_News12[[#This Row],[text_classification_arabic3]],TextClassificationList[text_classification_arabic],0),1)</f>
        <v>#N/A</v>
      </c>
      <c r="AU585" t="e">
        <f>INDEX(TextClassificationList[],MATCH(Sudan_News12[[#This Row],[text_classification_arabic4]],TextClassificationList[text_classification_arabic],0),1)</f>
        <v>#N/A</v>
      </c>
      <c r="AW585" t="e">
        <f>INDEX(TextClassificationList[],MATCH(Sudan_News12[[#This Row],[text_classification_arabic5]],TextClassificationList[text_classification_arabic],0),1)</f>
        <v>#N/A</v>
      </c>
    </row>
    <row r="586" spans="1:49" x14ac:dyDescent="0.2">
      <c r="A586">
        <v>1.4471479105929626E+18</v>
      </c>
      <c r="B586">
        <v>1.4471479105929626E+18</v>
      </c>
      <c r="C586" t="s">
        <v>2569</v>
      </c>
      <c r="D586" s="1">
        <v>44479</v>
      </c>
      <c r="E586" s="2">
        <v>0.52225694444444448</v>
      </c>
      <c r="F586">
        <v>200</v>
      </c>
      <c r="G586">
        <v>1889611729</v>
      </c>
      <c r="H586" t="s">
        <v>354</v>
      </c>
      <c r="I586" t="s">
        <v>355</v>
      </c>
      <c r="J586" t="s">
        <v>265</v>
      </c>
      <c r="K586" t="s">
        <v>2570</v>
      </c>
      <c r="L586" t="s">
        <v>273</v>
      </c>
      <c r="M586" t="s">
        <v>267</v>
      </c>
      <c r="N586" t="s">
        <v>2571</v>
      </c>
      <c r="O586" t="s">
        <v>267</v>
      </c>
      <c r="P586">
        <v>0</v>
      </c>
      <c r="Q586">
        <v>0</v>
      </c>
      <c r="R586">
        <v>1</v>
      </c>
      <c r="S586" t="s">
        <v>267</v>
      </c>
      <c r="T586" t="s">
        <v>267</v>
      </c>
      <c r="U586" t="s">
        <v>2572</v>
      </c>
      <c r="V586" t="b">
        <v>0</v>
      </c>
      <c r="W586" t="s">
        <v>265</v>
      </c>
      <c r="X586">
        <v>0</v>
      </c>
      <c r="Y586" t="s">
        <v>265</v>
      </c>
      <c r="Z586" t="s">
        <v>265</v>
      </c>
      <c r="AA586" t="s">
        <v>265</v>
      </c>
      <c r="AB586" t="s">
        <v>265</v>
      </c>
      <c r="AC586" t="s">
        <v>265</v>
      </c>
      <c r="AD586" t="s">
        <v>265</v>
      </c>
      <c r="AE586" t="s">
        <v>265</v>
      </c>
      <c r="AF586" t="s">
        <v>267</v>
      </c>
      <c r="AG586" t="s">
        <v>265</v>
      </c>
      <c r="AH586" t="s">
        <v>265</v>
      </c>
      <c r="AI586" t="s">
        <v>265</v>
      </c>
      <c r="AJ586" t="s">
        <v>265</v>
      </c>
      <c r="AL586" t="str">
        <f>IF(Sudan_News12[[#This Row],[relevancy_classification_english]]="Relevant","مناسب",IF(Sudan_News12[[#This Row],[relevancy_classification_english]]="Relevant","عَرَضِيّ",""))</f>
        <v/>
      </c>
      <c r="AN586" t="str">
        <f>IF(Sudan_News12[[#This Row],[sentiment_analysis_english]]="Negative","سلبي",IF(Sudan_News12[[#This Row],[sentiment_analysis_english]]="Neutral","حيادي",IF(Sudan_News12[[#This Row],[sentiment_analysis_english]]="Positive","إيجابي","")))</f>
        <v/>
      </c>
      <c r="AO586" t="e">
        <f>INDEX(TextClassificationList[],MATCH(Sudan_News12[[#This Row],[text_classification_arabic]],TextClassificationList[text_classification_arabic],0),1)</f>
        <v>#N/A</v>
      </c>
      <c r="AQ586" t="e">
        <f>INDEX(TextClassificationList[],MATCH(Sudan_News12[[#This Row],[text_classification_arabic2]],TextClassificationList[text_classification_arabic],0),1)</f>
        <v>#N/A</v>
      </c>
      <c r="AS586" t="e">
        <f>INDEX(TextClassificationList[],MATCH(Sudan_News12[[#This Row],[text_classification_arabic3]],TextClassificationList[text_classification_arabic],0),1)</f>
        <v>#N/A</v>
      </c>
      <c r="AU586" t="e">
        <f>INDEX(TextClassificationList[],MATCH(Sudan_News12[[#This Row],[text_classification_arabic4]],TextClassificationList[text_classification_arabic],0),1)</f>
        <v>#N/A</v>
      </c>
      <c r="AW586" t="e">
        <f>INDEX(TextClassificationList[],MATCH(Sudan_News12[[#This Row],[text_classification_arabic5]],TextClassificationList[text_classification_arabic],0),1)</f>
        <v>#N/A</v>
      </c>
    </row>
    <row r="587" spans="1:49" x14ac:dyDescent="0.2">
      <c r="A587">
        <v>1.447146719532159E+18</v>
      </c>
      <c r="B587">
        <v>1.447146719532159E+18</v>
      </c>
      <c r="C587" t="s">
        <v>2573</v>
      </c>
      <c r="D587" s="1">
        <v>44479</v>
      </c>
      <c r="E587" s="2">
        <v>0.51896990740740745</v>
      </c>
      <c r="F587">
        <v>200</v>
      </c>
      <c r="G587">
        <v>1889611729</v>
      </c>
      <c r="H587" t="s">
        <v>354</v>
      </c>
      <c r="I587" t="s">
        <v>355</v>
      </c>
      <c r="J587" t="s">
        <v>265</v>
      </c>
      <c r="K587" t="s">
        <v>2574</v>
      </c>
      <c r="L587" t="s">
        <v>273</v>
      </c>
      <c r="M587" t="s">
        <v>267</v>
      </c>
      <c r="N587" t="s">
        <v>2575</v>
      </c>
      <c r="O587" t="s">
        <v>267</v>
      </c>
      <c r="P587">
        <v>0</v>
      </c>
      <c r="Q587">
        <v>0</v>
      </c>
      <c r="R587">
        <v>1</v>
      </c>
      <c r="S587" t="s">
        <v>267</v>
      </c>
      <c r="T587" t="s">
        <v>267</v>
      </c>
      <c r="U587" t="s">
        <v>2576</v>
      </c>
      <c r="V587" t="b">
        <v>0</v>
      </c>
      <c r="W587" t="s">
        <v>265</v>
      </c>
      <c r="X587">
        <v>0</v>
      </c>
      <c r="Y587" t="s">
        <v>265</v>
      </c>
      <c r="Z587" t="s">
        <v>265</v>
      </c>
      <c r="AA587" t="s">
        <v>265</v>
      </c>
      <c r="AB587" t="s">
        <v>265</v>
      </c>
      <c r="AC587" t="s">
        <v>265</v>
      </c>
      <c r="AD587" t="s">
        <v>265</v>
      </c>
      <c r="AE587" t="s">
        <v>265</v>
      </c>
      <c r="AF587" t="s">
        <v>267</v>
      </c>
      <c r="AG587" t="s">
        <v>265</v>
      </c>
      <c r="AH587" t="s">
        <v>265</v>
      </c>
      <c r="AI587" t="s">
        <v>265</v>
      </c>
      <c r="AJ587" t="s">
        <v>265</v>
      </c>
      <c r="AL587" t="str">
        <f>IF(Sudan_News12[[#This Row],[relevancy_classification_english]]="Relevant","مناسب",IF(Sudan_News12[[#This Row],[relevancy_classification_english]]="Relevant","عَرَضِيّ",""))</f>
        <v/>
      </c>
      <c r="AN587" t="str">
        <f>IF(Sudan_News12[[#This Row],[sentiment_analysis_english]]="Negative","سلبي",IF(Sudan_News12[[#This Row],[sentiment_analysis_english]]="Neutral","حيادي",IF(Sudan_News12[[#This Row],[sentiment_analysis_english]]="Positive","إيجابي","")))</f>
        <v/>
      </c>
      <c r="AO587" t="e">
        <f>INDEX(TextClassificationList[],MATCH(Sudan_News12[[#This Row],[text_classification_arabic]],TextClassificationList[text_classification_arabic],0),1)</f>
        <v>#N/A</v>
      </c>
      <c r="AQ587" t="e">
        <f>INDEX(TextClassificationList[],MATCH(Sudan_News12[[#This Row],[text_classification_arabic2]],TextClassificationList[text_classification_arabic],0),1)</f>
        <v>#N/A</v>
      </c>
      <c r="AS587" t="e">
        <f>INDEX(TextClassificationList[],MATCH(Sudan_News12[[#This Row],[text_classification_arabic3]],TextClassificationList[text_classification_arabic],0),1)</f>
        <v>#N/A</v>
      </c>
      <c r="AU587" t="e">
        <f>INDEX(TextClassificationList[],MATCH(Sudan_News12[[#This Row],[text_classification_arabic4]],TextClassificationList[text_classification_arabic],0),1)</f>
        <v>#N/A</v>
      </c>
      <c r="AW587" t="e">
        <f>INDEX(TextClassificationList[],MATCH(Sudan_News12[[#This Row],[text_classification_arabic5]],TextClassificationList[text_classification_arabic],0),1)</f>
        <v>#N/A</v>
      </c>
    </row>
    <row r="588" spans="1:49" x14ac:dyDescent="0.2">
      <c r="A588">
        <v>1.4471465930529915E+18</v>
      </c>
      <c r="B588">
        <v>1.4471465930529915E+18</v>
      </c>
      <c r="C588" t="s">
        <v>2577</v>
      </c>
      <c r="D588" s="1">
        <v>44479</v>
      </c>
      <c r="E588" s="2">
        <v>0.51862268518518517</v>
      </c>
      <c r="F588">
        <v>200</v>
      </c>
      <c r="G588">
        <v>1889611729</v>
      </c>
      <c r="H588" t="s">
        <v>354</v>
      </c>
      <c r="I588" t="s">
        <v>355</v>
      </c>
      <c r="J588" t="s">
        <v>265</v>
      </c>
      <c r="K588" t="s">
        <v>2578</v>
      </c>
      <c r="L588" t="s">
        <v>273</v>
      </c>
      <c r="M588" t="s">
        <v>267</v>
      </c>
      <c r="N588" t="s">
        <v>2579</v>
      </c>
      <c r="O588" t="s">
        <v>267</v>
      </c>
      <c r="P588">
        <v>0</v>
      </c>
      <c r="Q588">
        <v>0</v>
      </c>
      <c r="R588">
        <v>1</v>
      </c>
      <c r="S588" t="s">
        <v>267</v>
      </c>
      <c r="T588" t="s">
        <v>267</v>
      </c>
      <c r="U588" t="s">
        <v>2580</v>
      </c>
      <c r="V588" t="b">
        <v>0</v>
      </c>
      <c r="W588" t="s">
        <v>265</v>
      </c>
      <c r="X588">
        <v>0</v>
      </c>
      <c r="Y588" t="s">
        <v>265</v>
      </c>
      <c r="Z588" t="s">
        <v>265</v>
      </c>
      <c r="AA588" t="s">
        <v>265</v>
      </c>
      <c r="AB588" t="s">
        <v>265</v>
      </c>
      <c r="AC588" t="s">
        <v>265</v>
      </c>
      <c r="AD588" t="s">
        <v>265</v>
      </c>
      <c r="AE588" t="s">
        <v>265</v>
      </c>
      <c r="AF588" t="s">
        <v>267</v>
      </c>
      <c r="AG588" t="s">
        <v>265</v>
      </c>
      <c r="AH588" t="s">
        <v>265</v>
      </c>
      <c r="AI588" t="s">
        <v>265</v>
      </c>
      <c r="AJ588" t="s">
        <v>265</v>
      </c>
      <c r="AL588" t="str">
        <f>IF(Sudan_News12[[#This Row],[relevancy_classification_english]]="Relevant","مناسب",IF(Sudan_News12[[#This Row],[relevancy_classification_english]]="Relevant","عَرَضِيّ",""))</f>
        <v/>
      </c>
      <c r="AN588" t="str">
        <f>IF(Sudan_News12[[#This Row],[sentiment_analysis_english]]="Negative","سلبي",IF(Sudan_News12[[#This Row],[sentiment_analysis_english]]="Neutral","حيادي",IF(Sudan_News12[[#This Row],[sentiment_analysis_english]]="Positive","إيجابي","")))</f>
        <v/>
      </c>
      <c r="AO588" t="e">
        <f>INDEX(TextClassificationList[],MATCH(Sudan_News12[[#This Row],[text_classification_arabic]],TextClassificationList[text_classification_arabic],0),1)</f>
        <v>#N/A</v>
      </c>
      <c r="AQ588" t="e">
        <f>INDEX(TextClassificationList[],MATCH(Sudan_News12[[#This Row],[text_classification_arabic2]],TextClassificationList[text_classification_arabic],0),1)</f>
        <v>#N/A</v>
      </c>
      <c r="AS588" t="e">
        <f>INDEX(TextClassificationList[],MATCH(Sudan_News12[[#This Row],[text_classification_arabic3]],TextClassificationList[text_classification_arabic],0),1)</f>
        <v>#N/A</v>
      </c>
      <c r="AU588" t="e">
        <f>INDEX(TextClassificationList[],MATCH(Sudan_News12[[#This Row],[text_classification_arabic4]],TextClassificationList[text_classification_arabic],0),1)</f>
        <v>#N/A</v>
      </c>
      <c r="AW588" t="e">
        <f>INDEX(TextClassificationList[],MATCH(Sudan_News12[[#This Row],[text_classification_arabic5]],TextClassificationList[text_classification_arabic],0),1)</f>
        <v>#N/A</v>
      </c>
    </row>
    <row r="589" spans="1:49" x14ac:dyDescent="0.2">
      <c r="A589">
        <v>1.4468097786557399E+18</v>
      </c>
      <c r="B589">
        <v>1.4468097786557399E+18</v>
      </c>
      <c r="C589" t="s">
        <v>2581</v>
      </c>
      <c r="D589" s="1">
        <v>44478</v>
      </c>
      <c r="E589" s="2">
        <v>0.58918981481481481</v>
      </c>
      <c r="F589">
        <v>200</v>
      </c>
      <c r="G589">
        <v>1889611729</v>
      </c>
      <c r="H589" t="s">
        <v>354</v>
      </c>
      <c r="I589" t="s">
        <v>355</v>
      </c>
      <c r="J589" t="s">
        <v>265</v>
      </c>
      <c r="K589" t="s">
        <v>2582</v>
      </c>
      <c r="L589" t="s">
        <v>273</v>
      </c>
      <c r="M589" t="s">
        <v>267</v>
      </c>
      <c r="N589" t="s">
        <v>2583</v>
      </c>
      <c r="O589" t="s">
        <v>267</v>
      </c>
      <c r="P589">
        <v>0</v>
      </c>
      <c r="Q589">
        <v>0</v>
      </c>
      <c r="R589">
        <v>1</v>
      </c>
      <c r="S589" t="s">
        <v>267</v>
      </c>
      <c r="T589" t="s">
        <v>267</v>
      </c>
      <c r="U589" t="s">
        <v>2584</v>
      </c>
      <c r="V589" t="b">
        <v>0</v>
      </c>
      <c r="W589" t="s">
        <v>265</v>
      </c>
      <c r="X589">
        <v>0</v>
      </c>
      <c r="Y589" t="s">
        <v>265</v>
      </c>
      <c r="Z589" t="s">
        <v>265</v>
      </c>
      <c r="AA589" t="s">
        <v>265</v>
      </c>
      <c r="AB589" t="s">
        <v>265</v>
      </c>
      <c r="AC589" t="s">
        <v>265</v>
      </c>
      <c r="AD589" t="s">
        <v>265</v>
      </c>
      <c r="AE589" t="s">
        <v>265</v>
      </c>
      <c r="AF589" t="s">
        <v>267</v>
      </c>
      <c r="AG589" t="s">
        <v>265</v>
      </c>
      <c r="AH589" t="s">
        <v>265</v>
      </c>
      <c r="AI589" t="s">
        <v>265</v>
      </c>
      <c r="AJ589" t="s">
        <v>265</v>
      </c>
      <c r="AL589" t="str">
        <f>IF(Sudan_News12[[#This Row],[relevancy_classification_english]]="Relevant","مناسب",IF(Sudan_News12[[#This Row],[relevancy_classification_english]]="Relevant","عَرَضِيّ",""))</f>
        <v/>
      </c>
      <c r="AN589" t="str">
        <f>IF(Sudan_News12[[#This Row],[sentiment_analysis_english]]="Negative","سلبي",IF(Sudan_News12[[#This Row],[sentiment_analysis_english]]="Neutral","حيادي",IF(Sudan_News12[[#This Row],[sentiment_analysis_english]]="Positive","إيجابي","")))</f>
        <v/>
      </c>
      <c r="AO589" t="e">
        <f>INDEX(TextClassificationList[],MATCH(Sudan_News12[[#This Row],[text_classification_arabic]],TextClassificationList[text_classification_arabic],0),1)</f>
        <v>#N/A</v>
      </c>
      <c r="AQ589" t="e">
        <f>INDEX(TextClassificationList[],MATCH(Sudan_News12[[#This Row],[text_classification_arabic2]],TextClassificationList[text_classification_arabic],0),1)</f>
        <v>#N/A</v>
      </c>
      <c r="AS589" t="e">
        <f>INDEX(TextClassificationList[],MATCH(Sudan_News12[[#This Row],[text_classification_arabic3]],TextClassificationList[text_classification_arabic],0),1)</f>
        <v>#N/A</v>
      </c>
      <c r="AU589" t="e">
        <f>INDEX(TextClassificationList[],MATCH(Sudan_News12[[#This Row],[text_classification_arabic4]],TextClassificationList[text_classification_arabic],0),1)</f>
        <v>#N/A</v>
      </c>
      <c r="AW589" t="e">
        <f>INDEX(TextClassificationList[],MATCH(Sudan_News12[[#This Row],[text_classification_arabic5]],TextClassificationList[text_classification_arabic],0),1)</f>
        <v>#N/A</v>
      </c>
    </row>
    <row r="590" spans="1:49" x14ac:dyDescent="0.2">
      <c r="A590">
        <v>1.4466004084624179E+18</v>
      </c>
      <c r="B590">
        <v>1.4466004084624179E+18</v>
      </c>
      <c r="C590" t="s">
        <v>2585</v>
      </c>
      <c r="D590" s="1">
        <v>44478</v>
      </c>
      <c r="E590" s="2">
        <v>1.1435185185185185E-2</v>
      </c>
      <c r="F590">
        <v>200</v>
      </c>
      <c r="G590">
        <v>1889611729</v>
      </c>
      <c r="H590" t="s">
        <v>354</v>
      </c>
      <c r="I590" t="s">
        <v>355</v>
      </c>
      <c r="J590" t="s">
        <v>265</v>
      </c>
      <c r="K590" t="s">
        <v>2586</v>
      </c>
      <c r="L590" t="s">
        <v>266</v>
      </c>
      <c r="M590" t="s">
        <v>267</v>
      </c>
      <c r="N590" t="s">
        <v>267</v>
      </c>
      <c r="O590" t="s">
        <v>267</v>
      </c>
      <c r="P590">
        <v>0</v>
      </c>
      <c r="Q590">
        <v>0</v>
      </c>
      <c r="R590">
        <v>0</v>
      </c>
      <c r="S590" t="s">
        <v>267</v>
      </c>
      <c r="T590" t="s">
        <v>267</v>
      </c>
      <c r="U590" t="s">
        <v>2587</v>
      </c>
      <c r="V590" t="b">
        <v>0</v>
      </c>
      <c r="W590" t="s">
        <v>265</v>
      </c>
      <c r="X590">
        <v>0</v>
      </c>
      <c r="Y590" t="s">
        <v>265</v>
      </c>
      <c r="Z590" t="s">
        <v>265</v>
      </c>
      <c r="AA590" t="s">
        <v>265</v>
      </c>
      <c r="AB590" t="s">
        <v>265</v>
      </c>
      <c r="AC590" t="s">
        <v>265</v>
      </c>
      <c r="AD590" t="s">
        <v>265</v>
      </c>
      <c r="AE590" t="s">
        <v>265</v>
      </c>
      <c r="AF590" t="s">
        <v>267</v>
      </c>
      <c r="AG590" t="s">
        <v>265</v>
      </c>
      <c r="AH590" t="s">
        <v>265</v>
      </c>
      <c r="AI590" t="s">
        <v>265</v>
      </c>
      <c r="AJ590" t="s">
        <v>265</v>
      </c>
      <c r="AL590" t="str">
        <f>IF(Sudan_News12[[#This Row],[relevancy_classification_english]]="Relevant","مناسب",IF(Sudan_News12[[#This Row],[relevancy_classification_english]]="Relevant","عَرَضِيّ",""))</f>
        <v/>
      </c>
      <c r="AN590" t="str">
        <f>IF(Sudan_News12[[#This Row],[sentiment_analysis_english]]="Negative","سلبي",IF(Sudan_News12[[#This Row],[sentiment_analysis_english]]="Neutral","حيادي",IF(Sudan_News12[[#This Row],[sentiment_analysis_english]]="Positive","إيجابي","")))</f>
        <v/>
      </c>
      <c r="AO590" t="e">
        <f>INDEX(TextClassificationList[],MATCH(Sudan_News12[[#This Row],[text_classification_arabic]],TextClassificationList[text_classification_arabic],0),1)</f>
        <v>#N/A</v>
      </c>
      <c r="AQ590" t="e">
        <f>INDEX(TextClassificationList[],MATCH(Sudan_News12[[#This Row],[text_classification_arabic2]],TextClassificationList[text_classification_arabic],0),1)</f>
        <v>#N/A</v>
      </c>
      <c r="AS590" t="e">
        <f>INDEX(TextClassificationList[],MATCH(Sudan_News12[[#This Row],[text_classification_arabic3]],TextClassificationList[text_classification_arabic],0),1)</f>
        <v>#N/A</v>
      </c>
      <c r="AU590" t="e">
        <f>INDEX(TextClassificationList[],MATCH(Sudan_News12[[#This Row],[text_classification_arabic4]],TextClassificationList[text_classification_arabic],0),1)</f>
        <v>#N/A</v>
      </c>
      <c r="AW590" t="e">
        <f>INDEX(TextClassificationList[],MATCH(Sudan_News12[[#This Row],[text_classification_arabic5]],TextClassificationList[text_classification_arabic],0),1)</f>
        <v>#N/A</v>
      </c>
    </row>
    <row r="591" spans="1:49" x14ac:dyDescent="0.2">
      <c r="A591">
        <v>1.4463994773765571E+18</v>
      </c>
      <c r="B591">
        <v>1.4463994773765571E+18</v>
      </c>
      <c r="C591" t="s">
        <v>2588</v>
      </c>
      <c r="D591" s="1">
        <v>44477</v>
      </c>
      <c r="E591" s="2">
        <v>0.45696759259259262</v>
      </c>
      <c r="F591">
        <v>200</v>
      </c>
      <c r="G591">
        <v>1889611729</v>
      </c>
      <c r="H591" t="s">
        <v>354</v>
      </c>
      <c r="I591" t="s">
        <v>355</v>
      </c>
      <c r="J591" t="s">
        <v>265</v>
      </c>
      <c r="K591" t="s">
        <v>2589</v>
      </c>
      <c r="L591" t="s">
        <v>273</v>
      </c>
      <c r="M591" t="s">
        <v>267</v>
      </c>
      <c r="N591" t="s">
        <v>2590</v>
      </c>
      <c r="O591" t="s">
        <v>267</v>
      </c>
      <c r="P591">
        <v>0</v>
      </c>
      <c r="Q591">
        <v>0</v>
      </c>
      <c r="R591">
        <v>0</v>
      </c>
      <c r="S591" t="s">
        <v>267</v>
      </c>
      <c r="T591" t="s">
        <v>267</v>
      </c>
      <c r="U591" t="s">
        <v>2591</v>
      </c>
      <c r="V591" t="b">
        <v>0</v>
      </c>
      <c r="W591" t="s">
        <v>265</v>
      </c>
      <c r="X591">
        <v>0</v>
      </c>
      <c r="Y591" t="s">
        <v>265</v>
      </c>
      <c r="Z591" t="s">
        <v>265</v>
      </c>
      <c r="AA591" t="s">
        <v>265</v>
      </c>
      <c r="AB591" t="s">
        <v>265</v>
      </c>
      <c r="AC591" t="s">
        <v>265</v>
      </c>
      <c r="AD591" t="s">
        <v>265</v>
      </c>
      <c r="AE591" t="s">
        <v>265</v>
      </c>
      <c r="AF591" t="s">
        <v>267</v>
      </c>
      <c r="AG591" t="s">
        <v>265</v>
      </c>
      <c r="AH591" t="s">
        <v>265</v>
      </c>
      <c r="AI591" t="s">
        <v>265</v>
      </c>
      <c r="AJ591" t="s">
        <v>265</v>
      </c>
      <c r="AL591" t="str">
        <f>IF(Sudan_News12[[#This Row],[relevancy_classification_english]]="Relevant","مناسب",IF(Sudan_News12[[#This Row],[relevancy_classification_english]]="Relevant","عَرَضِيّ",""))</f>
        <v/>
      </c>
      <c r="AN591" t="str">
        <f>IF(Sudan_News12[[#This Row],[sentiment_analysis_english]]="Negative","سلبي",IF(Sudan_News12[[#This Row],[sentiment_analysis_english]]="Neutral","حيادي",IF(Sudan_News12[[#This Row],[sentiment_analysis_english]]="Positive","إيجابي","")))</f>
        <v/>
      </c>
      <c r="AO591" t="e">
        <f>INDEX(TextClassificationList[],MATCH(Sudan_News12[[#This Row],[text_classification_arabic]],TextClassificationList[text_classification_arabic],0),1)</f>
        <v>#N/A</v>
      </c>
      <c r="AQ591" t="e">
        <f>INDEX(TextClassificationList[],MATCH(Sudan_News12[[#This Row],[text_classification_arabic2]],TextClassificationList[text_classification_arabic],0),1)</f>
        <v>#N/A</v>
      </c>
      <c r="AS591" t="e">
        <f>INDEX(TextClassificationList[],MATCH(Sudan_News12[[#This Row],[text_classification_arabic3]],TextClassificationList[text_classification_arabic],0),1)</f>
        <v>#N/A</v>
      </c>
      <c r="AU591" t="e">
        <f>INDEX(TextClassificationList[],MATCH(Sudan_News12[[#This Row],[text_classification_arabic4]],TextClassificationList[text_classification_arabic],0),1)</f>
        <v>#N/A</v>
      </c>
      <c r="AW591" t="e">
        <f>INDEX(TextClassificationList[],MATCH(Sudan_News12[[#This Row],[text_classification_arabic5]],TextClassificationList[text_classification_arabic],0),1)</f>
        <v>#N/A</v>
      </c>
    </row>
    <row r="592" spans="1:49" x14ac:dyDescent="0.2">
      <c r="A592">
        <v>1.4456652933306327E+18</v>
      </c>
      <c r="B592">
        <v>1.4456652933306327E+18</v>
      </c>
      <c r="C592" t="s">
        <v>2592</v>
      </c>
      <c r="D592" s="1">
        <v>44475</v>
      </c>
      <c r="E592" s="2">
        <v>0.43100694444444443</v>
      </c>
      <c r="F592">
        <v>200</v>
      </c>
      <c r="G592">
        <v>1889611729</v>
      </c>
      <c r="H592" t="s">
        <v>354</v>
      </c>
      <c r="I592" t="s">
        <v>355</v>
      </c>
      <c r="J592" t="s">
        <v>265</v>
      </c>
      <c r="K592" t="s">
        <v>2593</v>
      </c>
      <c r="L592" t="s">
        <v>273</v>
      </c>
      <c r="M592" t="s">
        <v>267</v>
      </c>
      <c r="N592" t="s">
        <v>2594</v>
      </c>
      <c r="O592" t="s">
        <v>267</v>
      </c>
      <c r="P592">
        <v>0</v>
      </c>
      <c r="Q592">
        <v>0</v>
      </c>
      <c r="R592">
        <v>1</v>
      </c>
      <c r="S592" t="s">
        <v>267</v>
      </c>
      <c r="T592" t="s">
        <v>267</v>
      </c>
      <c r="U592" t="s">
        <v>2595</v>
      </c>
      <c r="V592" t="b">
        <v>0</v>
      </c>
      <c r="W592" t="s">
        <v>265</v>
      </c>
      <c r="X592">
        <v>0</v>
      </c>
      <c r="Y592" t="s">
        <v>265</v>
      </c>
      <c r="Z592" t="s">
        <v>265</v>
      </c>
      <c r="AA592" t="s">
        <v>265</v>
      </c>
      <c r="AB592" t="s">
        <v>265</v>
      </c>
      <c r="AC592" t="s">
        <v>265</v>
      </c>
      <c r="AD592" t="s">
        <v>265</v>
      </c>
      <c r="AE592" t="s">
        <v>265</v>
      </c>
      <c r="AF592" t="s">
        <v>267</v>
      </c>
      <c r="AG592" t="s">
        <v>265</v>
      </c>
      <c r="AH592" t="s">
        <v>265</v>
      </c>
      <c r="AI592" t="s">
        <v>265</v>
      </c>
      <c r="AJ592" t="s">
        <v>265</v>
      </c>
      <c r="AL592" t="str">
        <f>IF(Sudan_News12[[#This Row],[relevancy_classification_english]]="Relevant","مناسب",IF(Sudan_News12[[#This Row],[relevancy_classification_english]]="Relevant","عَرَضِيّ",""))</f>
        <v/>
      </c>
      <c r="AN592" t="str">
        <f>IF(Sudan_News12[[#This Row],[sentiment_analysis_english]]="Negative","سلبي",IF(Sudan_News12[[#This Row],[sentiment_analysis_english]]="Neutral","حيادي",IF(Sudan_News12[[#This Row],[sentiment_analysis_english]]="Positive","إيجابي","")))</f>
        <v/>
      </c>
      <c r="AO592" t="e">
        <f>INDEX(TextClassificationList[],MATCH(Sudan_News12[[#This Row],[text_classification_arabic]],TextClassificationList[text_classification_arabic],0),1)</f>
        <v>#N/A</v>
      </c>
      <c r="AQ592" t="e">
        <f>INDEX(TextClassificationList[],MATCH(Sudan_News12[[#This Row],[text_classification_arabic2]],TextClassificationList[text_classification_arabic],0),1)</f>
        <v>#N/A</v>
      </c>
      <c r="AS592" t="e">
        <f>INDEX(TextClassificationList[],MATCH(Sudan_News12[[#This Row],[text_classification_arabic3]],TextClassificationList[text_classification_arabic],0),1)</f>
        <v>#N/A</v>
      </c>
      <c r="AU592" t="e">
        <f>INDEX(TextClassificationList[],MATCH(Sudan_News12[[#This Row],[text_classification_arabic4]],TextClassificationList[text_classification_arabic],0),1)</f>
        <v>#N/A</v>
      </c>
      <c r="AW592" t="e">
        <f>INDEX(TextClassificationList[],MATCH(Sudan_News12[[#This Row],[text_classification_arabic5]],TextClassificationList[text_classification_arabic],0),1)</f>
        <v>#N/A</v>
      </c>
    </row>
    <row r="593" spans="1:49" x14ac:dyDescent="0.2">
      <c r="A593">
        <v>1.4456539125774623E+18</v>
      </c>
      <c r="B593">
        <v>1.4456539125774623E+18</v>
      </c>
      <c r="C593" t="s">
        <v>2596</v>
      </c>
      <c r="D593" s="1">
        <v>44475</v>
      </c>
      <c r="E593" s="2">
        <v>0.39960648148148148</v>
      </c>
      <c r="F593">
        <v>200</v>
      </c>
      <c r="G593">
        <v>1889611729</v>
      </c>
      <c r="H593" t="s">
        <v>354</v>
      </c>
      <c r="I593" t="s">
        <v>355</v>
      </c>
      <c r="J593" t="s">
        <v>265</v>
      </c>
      <c r="K593" t="s">
        <v>2597</v>
      </c>
      <c r="L593" t="s">
        <v>273</v>
      </c>
      <c r="M593" t="s">
        <v>267</v>
      </c>
      <c r="N593" t="s">
        <v>2598</v>
      </c>
      <c r="O593" t="s">
        <v>267</v>
      </c>
      <c r="P593">
        <v>0</v>
      </c>
      <c r="Q593">
        <v>0</v>
      </c>
      <c r="R593">
        <v>0</v>
      </c>
      <c r="S593" t="s">
        <v>267</v>
      </c>
      <c r="T593" t="s">
        <v>267</v>
      </c>
      <c r="U593" t="s">
        <v>2599</v>
      </c>
      <c r="V593" t="b">
        <v>0</v>
      </c>
      <c r="W593" t="s">
        <v>265</v>
      </c>
      <c r="X593">
        <v>0</v>
      </c>
      <c r="Y593" t="s">
        <v>265</v>
      </c>
      <c r="Z593" t="s">
        <v>265</v>
      </c>
      <c r="AA593" t="s">
        <v>265</v>
      </c>
      <c r="AB593" t="s">
        <v>265</v>
      </c>
      <c r="AC593" t="s">
        <v>265</v>
      </c>
      <c r="AD593" t="s">
        <v>265</v>
      </c>
      <c r="AE593" t="s">
        <v>265</v>
      </c>
      <c r="AF593" t="s">
        <v>267</v>
      </c>
      <c r="AG593" t="s">
        <v>265</v>
      </c>
      <c r="AH593" t="s">
        <v>265</v>
      </c>
      <c r="AI593" t="s">
        <v>265</v>
      </c>
      <c r="AJ593" t="s">
        <v>265</v>
      </c>
      <c r="AL593" t="str">
        <f>IF(Sudan_News12[[#This Row],[relevancy_classification_english]]="Relevant","مناسب",IF(Sudan_News12[[#This Row],[relevancy_classification_english]]="Relevant","عَرَضِيّ",""))</f>
        <v/>
      </c>
      <c r="AN593" t="str">
        <f>IF(Sudan_News12[[#This Row],[sentiment_analysis_english]]="Negative","سلبي",IF(Sudan_News12[[#This Row],[sentiment_analysis_english]]="Neutral","حيادي",IF(Sudan_News12[[#This Row],[sentiment_analysis_english]]="Positive","إيجابي","")))</f>
        <v/>
      </c>
      <c r="AO593" t="e">
        <f>INDEX(TextClassificationList[],MATCH(Sudan_News12[[#This Row],[text_classification_arabic]],TextClassificationList[text_classification_arabic],0),1)</f>
        <v>#N/A</v>
      </c>
      <c r="AQ593" t="e">
        <f>INDEX(TextClassificationList[],MATCH(Sudan_News12[[#This Row],[text_classification_arabic2]],TextClassificationList[text_classification_arabic],0),1)</f>
        <v>#N/A</v>
      </c>
      <c r="AS593" t="e">
        <f>INDEX(TextClassificationList[],MATCH(Sudan_News12[[#This Row],[text_classification_arabic3]],TextClassificationList[text_classification_arabic],0),1)</f>
        <v>#N/A</v>
      </c>
      <c r="AU593" t="e">
        <f>INDEX(TextClassificationList[],MATCH(Sudan_News12[[#This Row],[text_classification_arabic4]],TextClassificationList[text_classification_arabic],0),1)</f>
        <v>#N/A</v>
      </c>
      <c r="AW593" t="e">
        <f>INDEX(TextClassificationList[],MATCH(Sudan_News12[[#This Row],[text_classification_arabic5]],TextClassificationList[text_classification_arabic],0),1)</f>
        <v>#N/A</v>
      </c>
    </row>
    <row r="594" spans="1:49" x14ac:dyDescent="0.2">
      <c r="A594">
        <v>1.4454161214783529E+18</v>
      </c>
      <c r="B594">
        <v>1.4454161214783529E+18</v>
      </c>
      <c r="C594" t="s">
        <v>2600</v>
      </c>
      <c r="D594" s="1">
        <v>44474</v>
      </c>
      <c r="E594" s="2">
        <v>0.74342592592592593</v>
      </c>
      <c r="F594">
        <v>200</v>
      </c>
      <c r="G594">
        <v>1889611729</v>
      </c>
      <c r="H594" t="s">
        <v>354</v>
      </c>
      <c r="I594" t="s">
        <v>355</v>
      </c>
      <c r="J594" t="s">
        <v>265</v>
      </c>
      <c r="K594" t="s">
        <v>2601</v>
      </c>
      <c r="L594" t="s">
        <v>273</v>
      </c>
      <c r="M594" t="s">
        <v>267</v>
      </c>
      <c r="N594" t="s">
        <v>2602</v>
      </c>
      <c r="O594" t="s">
        <v>267</v>
      </c>
      <c r="P594">
        <v>0</v>
      </c>
      <c r="Q594">
        <v>0</v>
      </c>
      <c r="R594">
        <v>0</v>
      </c>
      <c r="S594" t="s">
        <v>267</v>
      </c>
      <c r="T594" t="s">
        <v>267</v>
      </c>
      <c r="U594" t="s">
        <v>2603</v>
      </c>
      <c r="V594" t="b">
        <v>0</v>
      </c>
      <c r="W594" t="s">
        <v>265</v>
      </c>
      <c r="X594">
        <v>0</v>
      </c>
      <c r="Y594" t="s">
        <v>265</v>
      </c>
      <c r="Z594" t="s">
        <v>265</v>
      </c>
      <c r="AA594" t="s">
        <v>265</v>
      </c>
      <c r="AB594" t="s">
        <v>265</v>
      </c>
      <c r="AC594" t="s">
        <v>265</v>
      </c>
      <c r="AD594" t="s">
        <v>265</v>
      </c>
      <c r="AE594" t="s">
        <v>265</v>
      </c>
      <c r="AF594" t="s">
        <v>267</v>
      </c>
      <c r="AG594" t="s">
        <v>265</v>
      </c>
      <c r="AH594" t="s">
        <v>265</v>
      </c>
      <c r="AI594" t="s">
        <v>265</v>
      </c>
      <c r="AJ594" t="s">
        <v>265</v>
      </c>
      <c r="AL594" t="str">
        <f>IF(Sudan_News12[[#This Row],[relevancy_classification_english]]="Relevant","مناسب",IF(Sudan_News12[[#This Row],[relevancy_classification_english]]="Relevant","عَرَضِيّ",""))</f>
        <v/>
      </c>
      <c r="AN594" t="str">
        <f>IF(Sudan_News12[[#This Row],[sentiment_analysis_english]]="Negative","سلبي",IF(Sudan_News12[[#This Row],[sentiment_analysis_english]]="Neutral","حيادي",IF(Sudan_News12[[#This Row],[sentiment_analysis_english]]="Positive","إيجابي","")))</f>
        <v/>
      </c>
      <c r="AO594" t="e">
        <f>INDEX(TextClassificationList[],MATCH(Sudan_News12[[#This Row],[text_classification_arabic]],TextClassificationList[text_classification_arabic],0),1)</f>
        <v>#N/A</v>
      </c>
      <c r="AQ594" t="e">
        <f>INDEX(TextClassificationList[],MATCH(Sudan_News12[[#This Row],[text_classification_arabic2]],TextClassificationList[text_classification_arabic],0),1)</f>
        <v>#N/A</v>
      </c>
      <c r="AS594" t="e">
        <f>INDEX(TextClassificationList[],MATCH(Sudan_News12[[#This Row],[text_classification_arabic3]],TextClassificationList[text_classification_arabic],0),1)</f>
        <v>#N/A</v>
      </c>
      <c r="AU594" t="e">
        <f>INDEX(TextClassificationList[],MATCH(Sudan_News12[[#This Row],[text_classification_arabic4]],TextClassificationList[text_classification_arabic],0),1)</f>
        <v>#N/A</v>
      </c>
      <c r="AW594" t="e">
        <f>INDEX(TextClassificationList[],MATCH(Sudan_News12[[#This Row],[text_classification_arabic5]],TextClassificationList[text_classification_arabic],0),1)</f>
        <v>#N/A</v>
      </c>
    </row>
    <row r="595" spans="1:49" x14ac:dyDescent="0.2">
      <c r="A595">
        <v>1.4454154257230111E+18</v>
      </c>
      <c r="B595">
        <v>1.4454154257230111E+18</v>
      </c>
      <c r="C595" t="s">
        <v>2604</v>
      </c>
      <c r="D595" s="1">
        <v>44474</v>
      </c>
      <c r="E595" s="2">
        <v>0.7415046296296296</v>
      </c>
      <c r="F595">
        <v>200</v>
      </c>
      <c r="G595">
        <v>1889611729</v>
      </c>
      <c r="H595" t="s">
        <v>354</v>
      </c>
      <c r="I595" t="s">
        <v>355</v>
      </c>
      <c r="J595" t="s">
        <v>265</v>
      </c>
      <c r="K595" t="s">
        <v>2605</v>
      </c>
      <c r="L595" t="s">
        <v>273</v>
      </c>
      <c r="M595" t="s">
        <v>267</v>
      </c>
      <c r="N595" t="s">
        <v>2606</v>
      </c>
      <c r="O595" t="s">
        <v>267</v>
      </c>
      <c r="P595">
        <v>0</v>
      </c>
      <c r="Q595">
        <v>0</v>
      </c>
      <c r="R595">
        <v>2</v>
      </c>
      <c r="S595" t="s">
        <v>267</v>
      </c>
      <c r="T595" t="s">
        <v>267</v>
      </c>
      <c r="U595" t="s">
        <v>2607</v>
      </c>
      <c r="V595" t="b">
        <v>0</v>
      </c>
      <c r="W595" t="s">
        <v>265</v>
      </c>
      <c r="X595">
        <v>0</v>
      </c>
      <c r="Y595" t="s">
        <v>265</v>
      </c>
      <c r="Z595" t="s">
        <v>265</v>
      </c>
      <c r="AA595" t="s">
        <v>265</v>
      </c>
      <c r="AB595" t="s">
        <v>265</v>
      </c>
      <c r="AC595" t="s">
        <v>265</v>
      </c>
      <c r="AD595" t="s">
        <v>265</v>
      </c>
      <c r="AE595" t="s">
        <v>265</v>
      </c>
      <c r="AF595" t="s">
        <v>267</v>
      </c>
      <c r="AG595" t="s">
        <v>265</v>
      </c>
      <c r="AH595" t="s">
        <v>265</v>
      </c>
      <c r="AI595" t="s">
        <v>265</v>
      </c>
      <c r="AJ595" t="s">
        <v>265</v>
      </c>
      <c r="AL595" t="str">
        <f>IF(Sudan_News12[[#This Row],[relevancy_classification_english]]="Relevant","مناسب",IF(Sudan_News12[[#This Row],[relevancy_classification_english]]="Relevant","عَرَضِيّ",""))</f>
        <v/>
      </c>
      <c r="AN595" t="str">
        <f>IF(Sudan_News12[[#This Row],[sentiment_analysis_english]]="Negative","سلبي",IF(Sudan_News12[[#This Row],[sentiment_analysis_english]]="Neutral","حيادي",IF(Sudan_News12[[#This Row],[sentiment_analysis_english]]="Positive","إيجابي","")))</f>
        <v/>
      </c>
      <c r="AO595" t="e">
        <f>INDEX(TextClassificationList[],MATCH(Sudan_News12[[#This Row],[text_classification_arabic]],TextClassificationList[text_classification_arabic],0),1)</f>
        <v>#N/A</v>
      </c>
      <c r="AQ595" t="e">
        <f>INDEX(TextClassificationList[],MATCH(Sudan_News12[[#This Row],[text_classification_arabic2]],TextClassificationList[text_classification_arabic],0),1)</f>
        <v>#N/A</v>
      </c>
      <c r="AS595" t="e">
        <f>INDEX(TextClassificationList[],MATCH(Sudan_News12[[#This Row],[text_classification_arabic3]],TextClassificationList[text_classification_arabic],0),1)</f>
        <v>#N/A</v>
      </c>
      <c r="AU595" t="e">
        <f>INDEX(TextClassificationList[],MATCH(Sudan_News12[[#This Row],[text_classification_arabic4]],TextClassificationList[text_classification_arabic],0),1)</f>
        <v>#N/A</v>
      </c>
      <c r="AW595" t="e">
        <f>INDEX(TextClassificationList[],MATCH(Sudan_News12[[#This Row],[text_classification_arabic5]],TextClassificationList[text_classification_arabic],0),1)</f>
        <v>#N/A</v>
      </c>
    </row>
    <row r="596" spans="1:49" x14ac:dyDescent="0.2">
      <c r="A596">
        <v>1.44541516755934E+18</v>
      </c>
      <c r="B596">
        <v>1.44541516755934E+18</v>
      </c>
      <c r="C596" t="s">
        <v>2608</v>
      </c>
      <c r="D596" s="1">
        <v>44474</v>
      </c>
      <c r="E596" s="2">
        <v>0.74079861111111112</v>
      </c>
      <c r="F596">
        <v>200</v>
      </c>
      <c r="G596">
        <v>1889611729</v>
      </c>
      <c r="H596" t="s">
        <v>354</v>
      </c>
      <c r="I596" t="s">
        <v>355</v>
      </c>
      <c r="J596" t="s">
        <v>265</v>
      </c>
      <c r="K596" t="s">
        <v>2609</v>
      </c>
      <c r="L596" t="s">
        <v>266</v>
      </c>
      <c r="M596" t="s">
        <v>267</v>
      </c>
      <c r="N596" t="s">
        <v>267</v>
      </c>
      <c r="O596" t="s">
        <v>267</v>
      </c>
      <c r="P596">
        <v>0</v>
      </c>
      <c r="Q596">
        <v>0</v>
      </c>
      <c r="R596">
        <v>1</v>
      </c>
      <c r="S596" t="s">
        <v>267</v>
      </c>
      <c r="T596" t="s">
        <v>267</v>
      </c>
      <c r="U596" t="s">
        <v>2610</v>
      </c>
      <c r="V596" t="b">
        <v>0</v>
      </c>
      <c r="W596" t="s">
        <v>265</v>
      </c>
      <c r="X596">
        <v>0</v>
      </c>
      <c r="Y596" t="s">
        <v>265</v>
      </c>
      <c r="Z596" t="s">
        <v>265</v>
      </c>
      <c r="AA596" t="s">
        <v>265</v>
      </c>
      <c r="AB596" t="s">
        <v>265</v>
      </c>
      <c r="AC596" t="s">
        <v>265</v>
      </c>
      <c r="AD596" t="s">
        <v>265</v>
      </c>
      <c r="AE596" t="s">
        <v>265</v>
      </c>
      <c r="AF596" t="s">
        <v>267</v>
      </c>
      <c r="AG596" t="s">
        <v>265</v>
      </c>
      <c r="AH596" t="s">
        <v>265</v>
      </c>
      <c r="AI596" t="s">
        <v>265</v>
      </c>
      <c r="AJ596" t="s">
        <v>265</v>
      </c>
      <c r="AL596" t="str">
        <f>IF(Sudan_News12[[#This Row],[relevancy_classification_english]]="Relevant","مناسب",IF(Sudan_News12[[#This Row],[relevancy_classification_english]]="Relevant","عَرَضِيّ",""))</f>
        <v/>
      </c>
      <c r="AN596" t="str">
        <f>IF(Sudan_News12[[#This Row],[sentiment_analysis_english]]="Negative","سلبي",IF(Sudan_News12[[#This Row],[sentiment_analysis_english]]="Neutral","حيادي",IF(Sudan_News12[[#This Row],[sentiment_analysis_english]]="Positive","إيجابي","")))</f>
        <v/>
      </c>
      <c r="AO596" t="e">
        <f>INDEX(TextClassificationList[],MATCH(Sudan_News12[[#This Row],[text_classification_arabic]],TextClassificationList[text_classification_arabic],0),1)</f>
        <v>#N/A</v>
      </c>
      <c r="AQ596" t="e">
        <f>INDEX(TextClassificationList[],MATCH(Sudan_News12[[#This Row],[text_classification_arabic2]],TextClassificationList[text_classification_arabic],0),1)</f>
        <v>#N/A</v>
      </c>
      <c r="AS596" t="e">
        <f>INDEX(TextClassificationList[],MATCH(Sudan_News12[[#This Row],[text_classification_arabic3]],TextClassificationList[text_classification_arabic],0),1)</f>
        <v>#N/A</v>
      </c>
      <c r="AU596" t="e">
        <f>INDEX(TextClassificationList[],MATCH(Sudan_News12[[#This Row],[text_classification_arabic4]],TextClassificationList[text_classification_arabic],0),1)</f>
        <v>#N/A</v>
      </c>
      <c r="AW596" t="e">
        <f>INDEX(TextClassificationList[],MATCH(Sudan_News12[[#This Row],[text_classification_arabic5]],TextClassificationList[text_classification_arabic],0),1)</f>
        <v>#N/A</v>
      </c>
    </row>
    <row r="597" spans="1:49" x14ac:dyDescent="0.2">
      <c r="A597">
        <v>1.4451606431794708E+18</v>
      </c>
      <c r="B597">
        <v>1.4451606431794708E+18</v>
      </c>
      <c r="C597" t="s">
        <v>2611</v>
      </c>
      <c r="D597" s="1">
        <v>44474</v>
      </c>
      <c r="E597" s="2">
        <v>3.8437499999999999E-2</v>
      </c>
      <c r="F597">
        <v>200</v>
      </c>
      <c r="G597">
        <v>1889611729</v>
      </c>
      <c r="H597" t="s">
        <v>354</v>
      </c>
      <c r="I597" t="s">
        <v>355</v>
      </c>
      <c r="J597" t="s">
        <v>265</v>
      </c>
      <c r="K597" t="s">
        <v>2612</v>
      </c>
      <c r="L597" t="s">
        <v>266</v>
      </c>
      <c r="M597" t="s">
        <v>267</v>
      </c>
      <c r="N597" t="s">
        <v>267</v>
      </c>
      <c r="O597" t="s">
        <v>267</v>
      </c>
      <c r="P597">
        <v>0</v>
      </c>
      <c r="Q597">
        <v>0</v>
      </c>
      <c r="R597">
        <v>1</v>
      </c>
      <c r="S597" t="s">
        <v>267</v>
      </c>
      <c r="T597" t="s">
        <v>267</v>
      </c>
      <c r="U597" t="s">
        <v>2613</v>
      </c>
      <c r="V597" t="b">
        <v>0</v>
      </c>
      <c r="W597" t="s">
        <v>265</v>
      </c>
      <c r="X597">
        <v>0</v>
      </c>
      <c r="Y597" t="s">
        <v>265</v>
      </c>
      <c r="Z597" t="s">
        <v>265</v>
      </c>
      <c r="AA597" t="s">
        <v>265</v>
      </c>
      <c r="AB597" t="s">
        <v>265</v>
      </c>
      <c r="AC597" t="s">
        <v>265</v>
      </c>
      <c r="AD597" t="s">
        <v>265</v>
      </c>
      <c r="AE597" t="s">
        <v>265</v>
      </c>
      <c r="AF597" t="s">
        <v>267</v>
      </c>
      <c r="AG597" t="s">
        <v>265</v>
      </c>
      <c r="AH597" t="s">
        <v>265</v>
      </c>
      <c r="AI597" t="s">
        <v>265</v>
      </c>
      <c r="AJ597" t="s">
        <v>265</v>
      </c>
      <c r="AL597" t="str">
        <f>IF(Sudan_News12[[#This Row],[relevancy_classification_english]]="Relevant","مناسب",IF(Sudan_News12[[#This Row],[relevancy_classification_english]]="Relevant","عَرَضِيّ",""))</f>
        <v/>
      </c>
      <c r="AN597" t="str">
        <f>IF(Sudan_News12[[#This Row],[sentiment_analysis_english]]="Negative","سلبي",IF(Sudan_News12[[#This Row],[sentiment_analysis_english]]="Neutral","حيادي",IF(Sudan_News12[[#This Row],[sentiment_analysis_english]]="Positive","إيجابي","")))</f>
        <v/>
      </c>
      <c r="AO597" t="e">
        <f>INDEX(TextClassificationList[],MATCH(Sudan_News12[[#This Row],[text_classification_arabic]],TextClassificationList[text_classification_arabic],0),1)</f>
        <v>#N/A</v>
      </c>
      <c r="AQ597" t="e">
        <f>INDEX(TextClassificationList[],MATCH(Sudan_News12[[#This Row],[text_classification_arabic2]],TextClassificationList[text_classification_arabic],0),1)</f>
        <v>#N/A</v>
      </c>
      <c r="AS597" t="e">
        <f>INDEX(TextClassificationList[],MATCH(Sudan_News12[[#This Row],[text_classification_arabic3]],TextClassificationList[text_classification_arabic],0),1)</f>
        <v>#N/A</v>
      </c>
      <c r="AU597" t="e">
        <f>INDEX(TextClassificationList[],MATCH(Sudan_News12[[#This Row],[text_classification_arabic4]],TextClassificationList[text_classification_arabic],0),1)</f>
        <v>#N/A</v>
      </c>
      <c r="AW597" t="e">
        <f>INDEX(TextClassificationList[],MATCH(Sudan_News12[[#This Row],[text_classification_arabic5]],TextClassificationList[text_classification_arabic],0),1)</f>
        <v>#N/A</v>
      </c>
    </row>
    <row r="598" spans="1:49" x14ac:dyDescent="0.2">
      <c r="A598">
        <v>1.4451593681655726E+18</v>
      </c>
      <c r="B598">
        <v>1.4451593681655726E+18</v>
      </c>
      <c r="C598" t="s">
        <v>2614</v>
      </c>
      <c r="D598" s="1">
        <v>44474</v>
      </c>
      <c r="E598" s="2">
        <v>3.4918981481481481E-2</v>
      </c>
      <c r="F598">
        <v>200</v>
      </c>
      <c r="G598">
        <v>1889611729</v>
      </c>
      <c r="H598" t="s">
        <v>354</v>
      </c>
      <c r="I598" t="s">
        <v>355</v>
      </c>
      <c r="J598" t="s">
        <v>265</v>
      </c>
      <c r="K598" t="s">
        <v>2615</v>
      </c>
      <c r="L598" t="s">
        <v>266</v>
      </c>
      <c r="M598" t="s">
        <v>267</v>
      </c>
      <c r="N598" t="s">
        <v>267</v>
      </c>
      <c r="O598" t="s">
        <v>2616</v>
      </c>
      <c r="P598">
        <v>0</v>
      </c>
      <c r="Q598">
        <v>0</v>
      </c>
      <c r="R598">
        <v>2</v>
      </c>
      <c r="S598" t="s">
        <v>2617</v>
      </c>
      <c r="T598" t="s">
        <v>267</v>
      </c>
      <c r="U598" t="s">
        <v>2618</v>
      </c>
      <c r="V598" t="b">
        <v>0</v>
      </c>
      <c r="W598" t="s">
        <v>265</v>
      </c>
      <c r="X598">
        <v>1</v>
      </c>
      <c r="Y598" t="s">
        <v>2619</v>
      </c>
      <c r="Z598" t="s">
        <v>265</v>
      </c>
      <c r="AA598" t="s">
        <v>265</v>
      </c>
      <c r="AB598" t="s">
        <v>265</v>
      </c>
      <c r="AC598" t="s">
        <v>265</v>
      </c>
      <c r="AD598" t="s">
        <v>265</v>
      </c>
      <c r="AE598" t="s">
        <v>265</v>
      </c>
      <c r="AF598" t="s">
        <v>267</v>
      </c>
      <c r="AG598" t="s">
        <v>265</v>
      </c>
      <c r="AH598" t="s">
        <v>265</v>
      </c>
      <c r="AI598" t="s">
        <v>265</v>
      </c>
      <c r="AJ598" t="s">
        <v>265</v>
      </c>
      <c r="AL598" t="str">
        <f>IF(Sudan_News12[[#This Row],[relevancy_classification_english]]="Relevant","مناسب",IF(Sudan_News12[[#This Row],[relevancy_classification_english]]="Relevant","عَرَضِيّ",""))</f>
        <v/>
      </c>
      <c r="AN598" t="str">
        <f>IF(Sudan_News12[[#This Row],[sentiment_analysis_english]]="Negative","سلبي",IF(Sudan_News12[[#This Row],[sentiment_analysis_english]]="Neutral","حيادي",IF(Sudan_News12[[#This Row],[sentiment_analysis_english]]="Positive","إيجابي","")))</f>
        <v/>
      </c>
      <c r="AO598" t="e">
        <f>INDEX(TextClassificationList[],MATCH(Sudan_News12[[#This Row],[text_classification_arabic]],TextClassificationList[text_classification_arabic],0),1)</f>
        <v>#N/A</v>
      </c>
      <c r="AQ598" t="e">
        <f>INDEX(TextClassificationList[],MATCH(Sudan_News12[[#This Row],[text_classification_arabic2]],TextClassificationList[text_classification_arabic],0),1)</f>
        <v>#N/A</v>
      </c>
      <c r="AS598" t="e">
        <f>INDEX(TextClassificationList[],MATCH(Sudan_News12[[#This Row],[text_classification_arabic3]],TextClassificationList[text_classification_arabic],0),1)</f>
        <v>#N/A</v>
      </c>
      <c r="AU598" t="e">
        <f>INDEX(TextClassificationList[],MATCH(Sudan_News12[[#This Row],[text_classification_arabic4]],TextClassificationList[text_classification_arabic],0),1)</f>
        <v>#N/A</v>
      </c>
      <c r="AW598" t="e">
        <f>INDEX(TextClassificationList[],MATCH(Sudan_News12[[#This Row],[text_classification_arabic5]],TextClassificationList[text_classification_arabic],0),1)</f>
        <v>#N/A</v>
      </c>
    </row>
    <row r="599" spans="1:49" x14ac:dyDescent="0.2">
      <c r="A599">
        <v>1.4451521919672852E+18</v>
      </c>
      <c r="B599">
        <v>1.4451521919672852E+18</v>
      </c>
      <c r="C599" t="s">
        <v>2620</v>
      </c>
      <c r="D599" s="1">
        <v>44474</v>
      </c>
      <c r="E599" s="2">
        <v>1.511574074074074E-2</v>
      </c>
      <c r="F599">
        <v>200</v>
      </c>
      <c r="G599">
        <v>1889611729</v>
      </c>
      <c r="H599" t="s">
        <v>354</v>
      </c>
      <c r="I599" t="s">
        <v>355</v>
      </c>
      <c r="J599" t="s">
        <v>265</v>
      </c>
      <c r="K599" t="s">
        <v>2621</v>
      </c>
      <c r="L599" t="s">
        <v>266</v>
      </c>
      <c r="M599" t="s">
        <v>267</v>
      </c>
      <c r="N599" t="s">
        <v>267</v>
      </c>
      <c r="O599" t="s">
        <v>267</v>
      </c>
      <c r="P599">
        <v>0</v>
      </c>
      <c r="Q599">
        <v>0</v>
      </c>
      <c r="R599">
        <v>1</v>
      </c>
      <c r="S599" t="s">
        <v>267</v>
      </c>
      <c r="T599" t="s">
        <v>267</v>
      </c>
      <c r="U599" t="s">
        <v>2622</v>
      </c>
      <c r="V599" t="b">
        <v>0</v>
      </c>
      <c r="W599" t="s">
        <v>265</v>
      </c>
      <c r="X599">
        <v>0</v>
      </c>
      <c r="Y599" t="s">
        <v>265</v>
      </c>
      <c r="Z599" t="s">
        <v>265</v>
      </c>
      <c r="AA599" t="s">
        <v>265</v>
      </c>
      <c r="AB599" t="s">
        <v>265</v>
      </c>
      <c r="AC599" t="s">
        <v>265</v>
      </c>
      <c r="AD599" t="s">
        <v>265</v>
      </c>
      <c r="AE599" t="s">
        <v>265</v>
      </c>
      <c r="AF599" t="s">
        <v>267</v>
      </c>
      <c r="AG599" t="s">
        <v>265</v>
      </c>
      <c r="AH599" t="s">
        <v>265</v>
      </c>
      <c r="AI599" t="s">
        <v>265</v>
      </c>
      <c r="AJ599" t="s">
        <v>265</v>
      </c>
      <c r="AL599" t="str">
        <f>IF(Sudan_News12[[#This Row],[relevancy_classification_english]]="Relevant","مناسب",IF(Sudan_News12[[#This Row],[relevancy_classification_english]]="Relevant","عَرَضِيّ",""))</f>
        <v/>
      </c>
      <c r="AN599" t="str">
        <f>IF(Sudan_News12[[#This Row],[sentiment_analysis_english]]="Negative","سلبي",IF(Sudan_News12[[#This Row],[sentiment_analysis_english]]="Neutral","حيادي",IF(Sudan_News12[[#This Row],[sentiment_analysis_english]]="Positive","إيجابي","")))</f>
        <v/>
      </c>
      <c r="AO599" t="e">
        <f>INDEX(TextClassificationList[],MATCH(Sudan_News12[[#This Row],[text_classification_arabic]],TextClassificationList[text_classification_arabic],0),1)</f>
        <v>#N/A</v>
      </c>
      <c r="AQ599" t="e">
        <f>INDEX(TextClassificationList[],MATCH(Sudan_News12[[#This Row],[text_classification_arabic2]],TextClassificationList[text_classification_arabic],0),1)</f>
        <v>#N/A</v>
      </c>
      <c r="AS599" t="e">
        <f>INDEX(TextClassificationList[],MATCH(Sudan_News12[[#This Row],[text_classification_arabic3]],TextClassificationList[text_classification_arabic],0),1)</f>
        <v>#N/A</v>
      </c>
      <c r="AU599" t="e">
        <f>INDEX(TextClassificationList[],MATCH(Sudan_News12[[#This Row],[text_classification_arabic4]],TextClassificationList[text_classification_arabic],0),1)</f>
        <v>#N/A</v>
      </c>
      <c r="AW599" t="e">
        <f>INDEX(TextClassificationList[],MATCH(Sudan_News12[[#This Row],[text_classification_arabic5]],TextClassificationList[text_classification_arabic],0),1)</f>
        <v>#N/A</v>
      </c>
    </row>
    <row r="600" spans="1:49" x14ac:dyDescent="0.2">
      <c r="A600">
        <v>1.4447010342915523E+18</v>
      </c>
      <c r="B600">
        <v>1.4447010342915523E+18</v>
      </c>
      <c r="C600" t="s">
        <v>2623</v>
      </c>
      <c r="D600" s="1">
        <v>44472</v>
      </c>
      <c r="E600" s="2">
        <v>0.77016203703703701</v>
      </c>
      <c r="F600">
        <v>200</v>
      </c>
      <c r="G600">
        <v>1889611729</v>
      </c>
      <c r="H600" t="s">
        <v>354</v>
      </c>
      <c r="I600" t="s">
        <v>355</v>
      </c>
      <c r="J600" t="s">
        <v>265</v>
      </c>
      <c r="K600" t="s">
        <v>2624</v>
      </c>
      <c r="L600" t="s">
        <v>273</v>
      </c>
      <c r="M600" t="s">
        <v>267</v>
      </c>
      <c r="N600" t="s">
        <v>2625</v>
      </c>
      <c r="O600" t="s">
        <v>267</v>
      </c>
      <c r="P600">
        <v>0</v>
      </c>
      <c r="Q600">
        <v>0</v>
      </c>
      <c r="R600">
        <v>1</v>
      </c>
      <c r="S600" t="s">
        <v>267</v>
      </c>
      <c r="T600" t="s">
        <v>267</v>
      </c>
      <c r="U600" t="s">
        <v>2626</v>
      </c>
      <c r="V600" t="b">
        <v>0</v>
      </c>
      <c r="W600" t="s">
        <v>265</v>
      </c>
      <c r="X600">
        <v>0</v>
      </c>
      <c r="Y600" t="s">
        <v>265</v>
      </c>
      <c r="Z600" t="s">
        <v>265</v>
      </c>
      <c r="AA600" t="s">
        <v>265</v>
      </c>
      <c r="AB600" t="s">
        <v>265</v>
      </c>
      <c r="AC600" t="s">
        <v>265</v>
      </c>
      <c r="AD600" t="s">
        <v>265</v>
      </c>
      <c r="AE600" t="s">
        <v>265</v>
      </c>
      <c r="AF600" t="s">
        <v>267</v>
      </c>
      <c r="AG600" t="s">
        <v>265</v>
      </c>
      <c r="AH600" t="s">
        <v>265</v>
      </c>
      <c r="AI600" t="s">
        <v>265</v>
      </c>
      <c r="AJ600" t="s">
        <v>265</v>
      </c>
      <c r="AL600" t="str">
        <f>IF(Sudan_News12[[#This Row],[relevancy_classification_english]]="Relevant","مناسب",IF(Sudan_News12[[#This Row],[relevancy_classification_english]]="Relevant","عَرَضِيّ",""))</f>
        <v/>
      </c>
      <c r="AN600" t="str">
        <f>IF(Sudan_News12[[#This Row],[sentiment_analysis_english]]="Negative","سلبي",IF(Sudan_News12[[#This Row],[sentiment_analysis_english]]="Neutral","حيادي",IF(Sudan_News12[[#This Row],[sentiment_analysis_english]]="Positive","إيجابي","")))</f>
        <v/>
      </c>
      <c r="AO600" t="e">
        <f>INDEX(TextClassificationList[],MATCH(Sudan_News12[[#This Row],[text_classification_arabic]],TextClassificationList[text_classification_arabic],0),1)</f>
        <v>#N/A</v>
      </c>
      <c r="AQ600" t="e">
        <f>INDEX(TextClassificationList[],MATCH(Sudan_News12[[#This Row],[text_classification_arabic2]],TextClassificationList[text_classification_arabic],0),1)</f>
        <v>#N/A</v>
      </c>
      <c r="AS600" t="e">
        <f>INDEX(TextClassificationList[],MATCH(Sudan_News12[[#This Row],[text_classification_arabic3]],TextClassificationList[text_classification_arabic],0),1)</f>
        <v>#N/A</v>
      </c>
      <c r="AU600" t="e">
        <f>INDEX(TextClassificationList[],MATCH(Sudan_News12[[#This Row],[text_classification_arabic4]],TextClassificationList[text_classification_arabic],0),1)</f>
        <v>#N/A</v>
      </c>
      <c r="AW600" t="e">
        <f>INDEX(TextClassificationList[],MATCH(Sudan_News12[[#This Row],[text_classification_arabic5]],TextClassificationList[text_classification_arabic],0),1)</f>
        <v>#N/A</v>
      </c>
    </row>
    <row r="601" spans="1:49" x14ac:dyDescent="0.2">
      <c r="A601">
        <v>1.4444342434054676E+18</v>
      </c>
      <c r="B601">
        <v>1.4444342434054676E+18</v>
      </c>
      <c r="C601" t="s">
        <v>2627</v>
      </c>
      <c r="D601" s="1">
        <v>44472</v>
      </c>
      <c r="E601" s="2">
        <v>3.3958333333333333E-2</v>
      </c>
      <c r="F601">
        <v>200</v>
      </c>
      <c r="G601">
        <v>1889611729</v>
      </c>
      <c r="H601" t="s">
        <v>354</v>
      </c>
      <c r="I601" t="s">
        <v>355</v>
      </c>
      <c r="J601" t="s">
        <v>265</v>
      </c>
      <c r="K601" t="s">
        <v>2628</v>
      </c>
      <c r="L601" t="s">
        <v>273</v>
      </c>
      <c r="M601" t="s">
        <v>267</v>
      </c>
      <c r="N601" t="s">
        <v>2629</v>
      </c>
      <c r="O601" t="s">
        <v>267</v>
      </c>
      <c r="P601">
        <v>0</v>
      </c>
      <c r="Q601">
        <v>0</v>
      </c>
      <c r="R601">
        <v>0</v>
      </c>
      <c r="S601" t="s">
        <v>267</v>
      </c>
      <c r="T601" t="s">
        <v>267</v>
      </c>
      <c r="U601" t="s">
        <v>2630</v>
      </c>
      <c r="V601" t="b">
        <v>0</v>
      </c>
      <c r="W601" t="s">
        <v>265</v>
      </c>
      <c r="X601">
        <v>0</v>
      </c>
      <c r="Y601" t="s">
        <v>265</v>
      </c>
      <c r="Z601" t="s">
        <v>265</v>
      </c>
      <c r="AA601" t="s">
        <v>265</v>
      </c>
      <c r="AB601" t="s">
        <v>265</v>
      </c>
      <c r="AC601" t="s">
        <v>265</v>
      </c>
      <c r="AD601" t="s">
        <v>265</v>
      </c>
      <c r="AE601" t="s">
        <v>265</v>
      </c>
      <c r="AF601" t="s">
        <v>267</v>
      </c>
      <c r="AG601" t="s">
        <v>265</v>
      </c>
      <c r="AH601" t="s">
        <v>265</v>
      </c>
      <c r="AI601" t="s">
        <v>265</v>
      </c>
      <c r="AJ601" t="s">
        <v>265</v>
      </c>
      <c r="AL601" t="str">
        <f>IF(Sudan_News12[[#This Row],[relevancy_classification_english]]="Relevant","مناسب",IF(Sudan_News12[[#This Row],[relevancy_classification_english]]="Relevant","عَرَضِيّ",""))</f>
        <v/>
      </c>
      <c r="AN601" t="str">
        <f>IF(Sudan_News12[[#This Row],[sentiment_analysis_english]]="Negative","سلبي",IF(Sudan_News12[[#This Row],[sentiment_analysis_english]]="Neutral","حيادي",IF(Sudan_News12[[#This Row],[sentiment_analysis_english]]="Positive","إيجابي","")))</f>
        <v/>
      </c>
      <c r="AO601" t="e">
        <f>INDEX(TextClassificationList[],MATCH(Sudan_News12[[#This Row],[text_classification_arabic]],TextClassificationList[text_classification_arabic],0),1)</f>
        <v>#N/A</v>
      </c>
      <c r="AQ601" t="e">
        <f>INDEX(TextClassificationList[],MATCH(Sudan_News12[[#This Row],[text_classification_arabic2]],TextClassificationList[text_classification_arabic],0),1)</f>
        <v>#N/A</v>
      </c>
      <c r="AS601" t="e">
        <f>INDEX(TextClassificationList[],MATCH(Sudan_News12[[#This Row],[text_classification_arabic3]],TextClassificationList[text_classification_arabic],0),1)</f>
        <v>#N/A</v>
      </c>
      <c r="AU601" t="e">
        <f>INDEX(TextClassificationList[],MATCH(Sudan_News12[[#This Row],[text_classification_arabic4]],TextClassificationList[text_classification_arabic],0),1)</f>
        <v>#N/A</v>
      </c>
      <c r="AW601" t="e">
        <f>INDEX(TextClassificationList[],MATCH(Sudan_News12[[#This Row],[text_classification_arabic5]],TextClassificationList[text_classification_arabic],0),1)</f>
        <v>#N/A</v>
      </c>
    </row>
    <row r="602" spans="1:49" x14ac:dyDescent="0.2">
      <c r="A602">
        <v>1.4429339871486484E+18</v>
      </c>
      <c r="B602">
        <v>1.4429339871486484E+18</v>
      </c>
      <c r="C602" t="s">
        <v>2631</v>
      </c>
      <c r="D602" s="1">
        <v>44467</v>
      </c>
      <c r="E602" s="2">
        <v>0.8940393518518519</v>
      </c>
      <c r="F602">
        <v>200</v>
      </c>
      <c r="G602">
        <v>1889611729</v>
      </c>
      <c r="H602" t="s">
        <v>354</v>
      </c>
      <c r="I602" t="s">
        <v>355</v>
      </c>
      <c r="J602" t="s">
        <v>265</v>
      </c>
      <c r="K602" t="s">
        <v>2632</v>
      </c>
      <c r="L602" t="s">
        <v>266</v>
      </c>
      <c r="M602" t="s">
        <v>267</v>
      </c>
      <c r="N602" t="s">
        <v>267</v>
      </c>
      <c r="O602" t="s">
        <v>267</v>
      </c>
      <c r="P602">
        <v>0</v>
      </c>
      <c r="Q602">
        <v>0</v>
      </c>
      <c r="R602">
        <v>1</v>
      </c>
      <c r="S602" t="s">
        <v>267</v>
      </c>
      <c r="T602" t="s">
        <v>267</v>
      </c>
      <c r="U602" t="s">
        <v>2633</v>
      </c>
      <c r="V602" t="b">
        <v>0</v>
      </c>
      <c r="W602" t="s">
        <v>265</v>
      </c>
      <c r="X602">
        <v>0</v>
      </c>
      <c r="Y602" t="s">
        <v>265</v>
      </c>
      <c r="Z602" t="s">
        <v>265</v>
      </c>
      <c r="AA602" t="s">
        <v>265</v>
      </c>
      <c r="AB602" t="s">
        <v>265</v>
      </c>
      <c r="AC602" t="s">
        <v>265</v>
      </c>
      <c r="AD602" t="s">
        <v>265</v>
      </c>
      <c r="AE602" t="s">
        <v>265</v>
      </c>
      <c r="AF602" t="s">
        <v>267</v>
      </c>
      <c r="AG602" t="s">
        <v>265</v>
      </c>
      <c r="AH602" t="s">
        <v>265</v>
      </c>
      <c r="AI602" t="s">
        <v>265</v>
      </c>
      <c r="AJ602" t="s">
        <v>265</v>
      </c>
      <c r="AL602" t="str">
        <f>IF(Sudan_News12[[#This Row],[relevancy_classification_english]]="Relevant","مناسب",IF(Sudan_News12[[#This Row],[relevancy_classification_english]]="Relevant","عَرَضِيّ",""))</f>
        <v/>
      </c>
      <c r="AN602" t="str">
        <f>IF(Sudan_News12[[#This Row],[sentiment_analysis_english]]="Negative","سلبي",IF(Sudan_News12[[#This Row],[sentiment_analysis_english]]="Neutral","حيادي",IF(Sudan_News12[[#This Row],[sentiment_analysis_english]]="Positive","إيجابي","")))</f>
        <v/>
      </c>
      <c r="AO602" t="e">
        <f>INDEX(TextClassificationList[],MATCH(Sudan_News12[[#This Row],[text_classification_arabic]],TextClassificationList[text_classification_arabic],0),1)</f>
        <v>#N/A</v>
      </c>
      <c r="AQ602" t="e">
        <f>INDEX(TextClassificationList[],MATCH(Sudan_News12[[#This Row],[text_classification_arabic2]],TextClassificationList[text_classification_arabic],0),1)</f>
        <v>#N/A</v>
      </c>
      <c r="AS602" t="e">
        <f>INDEX(TextClassificationList[],MATCH(Sudan_News12[[#This Row],[text_classification_arabic3]],TextClassificationList[text_classification_arabic],0),1)</f>
        <v>#N/A</v>
      </c>
      <c r="AU602" t="e">
        <f>INDEX(TextClassificationList[],MATCH(Sudan_News12[[#This Row],[text_classification_arabic4]],TextClassificationList[text_classification_arabic],0),1)</f>
        <v>#N/A</v>
      </c>
      <c r="AW602" t="e">
        <f>INDEX(TextClassificationList[],MATCH(Sudan_News12[[#This Row],[text_classification_arabic5]],TextClassificationList[text_classification_arabic],0),1)</f>
        <v>#N/A</v>
      </c>
    </row>
    <row r="603" spans="1:49" x14ac:dyDescent="0.2">
      <c r="A603">
        <v>1.4429303226229924E+18</v>
      </c>
      <c r="B603">
        <v>1.4429303226229924E+18</v>
      </c>
      <c r="C603" t="s">
        <v>2634</v>
      </c>
      <c r="D603" s="1">
        <v>44467</v>
      </c>
      <c r="E603" s="2">
        <v>0.88392361111111106</v>
      </c>
      <c r="F603">
        <v>200</v>
      </c>
      <c r="G603">
        <v>1889611729</v>
      </c>
      <c r="H603" t="s">
        <v>354</v>
      </c>
      <c r="I603" t="s">
        <v>355</v>
      </c>
      <c r="J603" t="s">
        <v>265</v>
      </c>
      <c r="K603" t="s">
        <v>2635</v>
      </c>
      <c r="L603" t="s">
        <v>266</v>
      </c>
      <c r="M603" t="s">
        <v>267</v>
      </c>
      <c r="N603" t="s">
        <v>267</v>
      </c>
      <c r="O603" t="s">
        <v>267</v>
      </c>
      <c r="P603">
        <v>0</v>
      </c>
      <c r="Q603">
        <v>0</v>
      </c>
      <c r="R603">
        <v>6</v>
      </c>
      <c r="S603" t="s">
        <v>267</v>
      </c>
      <c r="T603" t="s">
        <v>267</v>
      </c>
      <c r="U603" t="s">
        <v>2636</v>
      </c>
      <c r="V603" t="b">
        <v>0</v>
      </c>
      <c r="W603" t="s">
        <v>265</v>
      </c>
      <c r="X603">
        <v>0</v>
      </c>
      <c r="Y603" t="s">
        <v>265</v>
      </c>
      <c r="Z603" t="s">
        <v>265</v>
      </c>
      <c r="AA603" t="s">
        <v>265</v>
      </c>
      <c r="AB603" t="s">
        <v>265</v>
      </c>
      <c r="AC603" t="s">
        <v>265</v>
      </c>
      <c r="AD603" t="s">
        <v>265</v>
      </c>
      <c r="AE603" t="s">
        <v>265</v>
      </c>
      <c r="AF603" t="s">
        <v>267</v>
      </c>
      <c r="AG603" t="s">
        <v>265</v>
      </c>
      <c r="AH603" t="s">
        <v>265</v>
      </c>
      <c r="AI603" t="s">
        <v>265</v>
      </c>
      <c r="AJ603" t="s">
        <v>265</v>
      </c>
      <c r="AL603" t="str">
        <f>IF(Sudan_News12[[#This Row],[relevancy_classification_english]]="Relevant","مناسب",IF(Sudan_News12[[#This Row],[relevancy_classification_english]]="Relevant","عَرَضِيّ",""))</f>
        <v/>
      </c>
      <c r="AN603" t="str">
        <f>IF(Sudan_News12[[#This Row],[sentiment_analysis_english]]="Negative","سلبي",IF(Sudan_News12[[#This Row],[sentiment_analysis_english]]="Neutral","حيادي",IF(Sudan_News12[[#This Row],[sentiment_analysis_english]]="Positive","إيجابي","")))</f>
        <v/>
      </c>
      <c r="AO603" t="e">
        <f>INDEX(TextClassificationList[],MATCH(Sudan_News12[[#This Row],[text_classification_arabic]],TextClassificationList[text_classification_arabic],0),1)</f>
        <v>#N/A</v>
      </c>
      <c r="AQ603" t="e">
        <f>INDEX(TextClassificationList[],MATCH(Sudan_News12[[#This Row],[text_classification_arabic2]],TextClassificationList[text_classification_arabic],0),1)</f>
        <v>#N/A</v>
      </c>
      <c r="AS603" t="e">
        <f>INDEX(TextClassificationList[],MATCH(Sudan_News12[[#This Row],[text_classification_arabic3]],TextClassificationList[text_classification_arabic],0),1)</f>
        <v>#N/A</v>
      </c>
      <c r="AU603" t="e">
        <f>INDEX(TextClassificationList[],MATCH(Sudan_News12[[#This Row],[text_classification_arabic4]],TextClassificationList[text_classification_arabic],0),1)</f>
        <v>#N/A</v>
      </c>
      <c r="AW603" t="e">
        <f>INDEX(TextClassificationList[],MATCH(Sudan_News12[[#This Row],[text_classification_arabic5]],TextClassificationList[text_classification_arabic],0),1)</f>
        <v>#N/A</v>
      </c>
    </row>
    <row r="604" spans="1:49" x14ac:dyDescent="0.2">
      <c r="A604">
        <v>1.4428843140232724E+18</v>
      </c>
      <c r="B604">
        <v>1.4428843140232724E+18</v>
      </c>
      <c r="C604" t="s">
        <v>2637</v>
      </c>
      <c r="D604" s="1">
        <v>44467</v>
      </c>
      <c r="E604" s="2">
        <v>0.75696759259259261</v>
      </c>
      <c r="F604">
        <v>200</v>
      </c>
      <c r="G604">
        <v>1889611729</v>
      </c>
      <c r="H604" t="s">
        <v>354</v>
      </c>
      <c r="I604" t="s">
        <v>355</v>
      </c>
      <c r="J604" t="s">
        <v>265</v>
      </c>
      <c r="K604" t="s">
        <v>2638</v>
      </c>
      <c r="L604" t="s">
        <v>266</v>
      </c>
      <c r="M604" t="s">
        <v>267</v>
      </c>
      <c r="N604" t="s">
        <v>267</v>
      </c>
      <c r="O604" t="s">
        <v>267</v>
      </c>
      <c r="P604">
        <v>0</v>
      </c>
      <c r="Q604">
        <v>0</v>
      </c>
      <c r="R604">
        <v>2</v>
      </c>
      <c r="S604" t="s">
        <v>267</v>
      </c>
      <c r="T604" t="s">
        <v>267</v>
      </c>
      <c r="U604" t="s">
        <v>2639</v>
      </c>
      <c r="V604" t="b">
        <v>0</v>
      </c>
      <c r="W604" t="s">
        <v>265</v>
      </c>
      <c r="X604">
        <v>0</v>
      </c>
      <c r="Y604" t="s">
        <v>265</v>
      </c>
      <c r="Z604" t="s">
        <v>265</v>
      </c>
      <c r="AA604" t="s">
        <v>265</v>
      </c>
      <c r="AB604" t="s">
        <v>265</v>
      </c>
      <c r="AC604" t="s">
        <v>265</v>
      </c>
      <c r="AD604" t="s">
        <v>265</v>
      </c>
      <c r="AE604" t="s">
        <v>265</v>
      </c>
      <c r="AF604" t="s">
        <v>267</v>
      </c>
      <c r="AG604" t="s">
        <v>265</v>
      </c>
      <c r="AH604" t="s">
        <v>265</v>
      </c>
      <c r="AI604" t="s">
        <v>265</v>
      </c>
      <c r="AJ604" t="s">
        <v>265</v>
      </c>
      <c r="AL604" t="str">
        <f>IF(Sudan_News12[[#This Row],[relevancy_classification_english]]="Relevant","مناسب",IF(Sudan_News12[[#This Row],[relevancy_classification_english]]="Relevant","عَرَضِيّ",""))</f>
        <v/>
      </c>
      <c r="AN604" t="str">
        <f>IF(Sudan_News12[[#This Row],[sentiment_analysis_english]]="Negative","سلبي",IF(Sudan_News12[[#This Row],[sentiment_analysis_english]]="Neutral","حيادي",IF(Sudan_News12[[#This Row],[sentiment_analysis_english]]="Positive","إيجابي","")))</f>
        <v/>
      </c>
      <c r="AO604" t="e">
        <f>INDEX(TextClassificationList[],MATCH(Sudan_News12[[#This Row],[text_classification_arabic]],TextClassificationList[text_classification_arabic],0),1)</f>
        <v>#N/A</v>
      </c>
      <c r="AQ604" t="e">
        <f>INDEX(TextClassificationList[],MATCH(Sudan_News12[[#This Row],[text_classification_arabic2]],TextClassificationList[text_classification_arabic],0),1)</f>
        <v>#N/A</v>
      </c>
      <c r="AS604" t="e">
        <f>INDEX(TextClassificationList[],MATCH(Sudan_News12[[#This Row],[text_classification_arabic3]],TextClassificationList[text_classification_arabic],0),1)</f>
        <v>#N/A</v>
      </c>
      <c r="AU604" t="e">
        <f>INDEX(TextClassificationList[],MATCH(Sudan_News12[[#This Row],[text_classification_arabic4]],TextClassificationList[text_classification_arabic],0),1)</f>
        <v>#N/A</v>
      </c>
      <c r="AW604" t="e">
        <f>INDEX(TextClassificationList[],MATCH(Sudan_News12[[#This Row],[text_classification_arabic5]],TextClassificationList[text_classification_arabic],0),1)</f>
        <v>#N/A</v>
      </c>
    </row>
    <row r="605" spans="1:49" x14ac:dyDescent="0.2">
      <c r="A605">
        <v>1.4428669222535537E+18</v>
      </c>
      <c r="B605">
        <v>1.4428669222535537E+18</v>
      </c>
      <c r="C605" t="s">
        <v>2640</v>
      </c>
      <c r="D605" s="1">
        <v>44467</v>
      </c>
      <c r="E605" s="2">
        <v>0.70898148148148143</v>
      </c>
      <c r="F605">
        <v>200</v>
      </c>
      <c r="G605">
        <v>1889611729</v>
      </c>
      <c r="H605" t="s">
        <v>354</v>
      </c>
      <c r="I605" t="s">
        <v>355</v>
      </c>
      <c r="J605" t="s">
        <v>265</v>
      </c>
      <c r="K605" t="s">
        <v>2641</v>
      </c>
      <c r="L605" t="s">
        <v>266</v>
      </c>
      <c r="M605" t="s">
        <v>267</v>
      </c>
      <c r="N605" t="s">
        <v>267</v>
      </c>
      <c r="O605" t="s">
        <v>2642</v>
      </c>
      <c r="P605">
        <v>3</v>
      </c>
      <c r="Q605">
        <v>2</v>
      </c>
      <c r="R605">
        <v>18</v>
      </c>
      <c r="S605" t="s">
        <v>267</v>
      </c>
      <c r="T605" t="s">
        <v>267</v>
      </c>
      <c r="U605" t="s">
        <v>2643</v>
      </c>
      <c r="V605" t="b">
        <v>0</v>
      </c>
      <c r="W605" t="s">
        <v>265</v>
      </c>
      <c r="X605">
        <v>1</v>
      </c>
      <c r="Y605" t="s">
        <v>2644</v>
      </c>
      <c r="Z605" t="s">
        <v>265</v>
      </c>
      <c r="AA605" t="s">
        <v>265</v>
      </c>
      <c r="AB605" t="s">
        <v>265</v>
      </c>
      <c r="AC605" t="s">
        <v>265</v>
      </c>
      <c r="AD605" t="s">
        <v>265</v>
      </c>
      <c r="AE605" t="s">
        <v>265</v>
      </c>
      <c r="AF605" t="s">
        <v>267</v>
      </c>
      <c r="AG605" t="s">
        <v>265</v>
      </c>
      <c r="AH605" t="s">
        <v>265</v>
      </c>
      <c r="AI605" t="s">
        <v>265</v>
      </c>
      <c r="AJ605" t="s">
        <v>265</v>
      </c>
      <c r="AL605" t="str">
        <f>IF(Sudan_News12[[#This Row],[relevancy_classification_english]]="Relevant","مناسب",IF(Sudan_News12[[#This Row],[relevancy_classification_english]]="Relevant","عَرَضِيّ",""))</f>
        <v/>
      </c>
      <c r="AN605" t="str">
        <f>IF(Sudan_News12[[#This Row],[sentiment_analysis_english]]="Negative","سلبي",IF(Sudan_News12[[#This Row],[sentiment_analysis_english]]="Neutral","حيادي",IF(Sudan_News12[[#This Row],[sentiment_analysis_english]]="Positive","إيجابي","")))</f>
        <v/>
      </c>
      <c r="AO605" t="e">
        <f>INDEX(TextClassificationList[],MATCH(Sudan_News12[[#This Row],[text_classification_arabic]],TextClassificationList[text_classification_arabic],0),1)</f>
        <v>#N/A</v>
      </c>
      <c r="AQ605" t="e">
        <f>INDEX(TextClassificationList[],MATCH(Sudan_News12[[#This Row],[text_classification_arabic2]],TextClassificationList[text_classification_arabic],0),1)</f>
        <v>#N/A</v>
      </c>
      <c r="AS605" t="e">
        <f>INDEX(TextClassificationList[],MATCH(Sudan_News12[[#This Row],[text_classification_arabic3]],TextClassificationList[text_classification_arabic],0),1)</f>
        <v>#N/A</v>
      </c>
      <c r="AU605" t="e">
        <f>INDEX(TextClassificationList[],MATCH(Sudan_News12[[#This Row],[text_classification_arabic4]],TextClassificationList[text_classification_arabic],0),1)</f>
        <v>#N/A</v>
      </c>
      <c r="AW605" t="e">
        <f>INDEX(TextClassificationList[],MATCH(Sudan_News12[[#This Row],[text_classification_arabic5]],TextClassificationList[text_classification_arabic],0),1)</f>
        <v>#N/A</v>
      </c>
    </row>
    <row r="606" spans="1:49" x14ac:dyDescent="0.2">
      <c r="A606">
        <v>1.4428582173448356E+18</v>
      </c>
      <c r="B606">
        <v>1.4428582173448356E+18</v>
      </c>
      <c r="C606" t="s">
        <v>2645</v>
      </c>
      <c r="D606" s="1">
        <v>44467</v>
      </c>
      <c r="E606" s="2">
        <v>0.68495370370370368</v>
      </c>
      <c r="F606">
        <v>200</v>
      </c>
      <c r="G606">
        <v>1889611729</v>
      </c>
      <c r="H606" t="s">
        <v>354</v>
      </c>
      <c r="I606" t="s">
        <v>355</v>
      </c>
      <c r="J606" t="s">
        <v>265</v>
      </c>
      <c r="K606" t="s">
        <v>2646</v>
      </c>
      <c r="L606" t="s">
        <v>266</v>
      </c>
      <c r="M606" t="s">
        <v>267</v>
      </c>
      <c r="N606" t="s">
        <v>267</v>
      </c>
      <c r="O606" t="s">
        <v>267</v>
      </c>
      <c r="P606">
        <v>0</v>
      </c>
      <c r="Q606">
        <v>0</v>
      </c>
      <c r="R606">
        <v>3</v>
      </c>
      <c r="S606" t="s">
        <v>282</v>
      </c>
      <c r="T606" t="s">
        <v>267</v>
      </c>
      <c r="U606" t="s">
        <v>2647</v>
      </c>
      <c r="V606" t="b">
        <v>0</v>
      </c>
      <c r="W606" t="s">
        <v>265</v>
      </c>
      <c r="X606">
        <v>0</v>
      </c>
      <c r="Y606" t="s">
        <v>265</v>
      </c>
      <c r="Z606" t="s">
        <v>265</v>
      </c>
      <c r="AA606" t="s">
        <v>265</v>
      </c>
      <c r="AB606" t="s">
        <v>265</v>
      </c>
      <c r="AC606" t="s">
        <v>265</v>
      </c>
      <c r="AD606" t="s">
        <v>265</v>
      </c>
      <c r="AE606" t="s">
        <v>265</v>
      </c>
      <c r="AF606" t="s">
        <v>267</v>
      </c>
      <c r="AG606" t="s">
        <v>265</v>
      </c>
      <c r="AH606" t="s">
        <v>265</v>
      </c>
      <c r="AI606" t="s">
        <v>265</v>
      </c>
      <c r="AJ606" t="s">
        <v>265</v>
      </c>
      <c r="AL606" t="str">
        <f>IF(Sudan_News12[[#This Row],[relevancy_classification_english]]="Relevant","مناسب",IF(Sudan_News12[[#This Row],[relevancy_classification_english]]="Relevant","عَرَضِيّ",""))</f>
        <v/>
      </c>
      <c r="AN606" t="str">
        <f>IF(Sudan_News12[[#This Row],[sentiment_analysis_english]]="Negative","سلبي",IF(Sudan_News12[[#This Row],[sentiment_analysis_english]]="Neutral","حيادي",IF(Sudan_News12[[#This Row],[sentiment_analysis_english]]="Positive","إيجابي","")))</f>
        <v/>
      </c>
      <c r="AO606" t="e">
        <f>INDEX(TextClassificationList[],MATCH(Sudan_News12[[#This Row],[text_classification_arabic]],TextClassificationList[text_classification_arabic],0),1)</f>
        <v>#N/A</v>
      </c>
      <c r="AQ606" t="e">
        <f>INDEX(TextClassificationList[],MATCH(Sudan_News12[[#This Row],[text_classification_arabic2]],TextClassificationList[text_classification_arabic],0),1)</f>
        <v>#N/A</v>
      </c>
      <c r="AS606" t="e">
        <f>INDEX(TextClassificationList[],MATCH(Sudan_News12[[#This Row],[text_classification_arabic3]],TextClassificationList[text_classification_arabic],0),1)</f>
        <v>#N/A</v>
      </c>
      <c r="AU606" t="e">
        <f>INDEX(TextClassificationList[],MATCH(Sudan_News12[[#This Row],[text_classification_arabic4]],TextClassificationList[text_classification_arabic],0),1)</f>
        <v>#N/A</v>
      </c>
      <c r="AW606" t="e">
        <f>INDEX(TextClassificationList[],MATCH(Sudan_News12[[#This Row],[text_classification_arabic5]],TextClassificationList[text_classification_arabic],0),1)</f>
        <v>#N/A</v>
      </c>
    </row>
    <row r="607" spans="1:49" x14ac:dyDescent="0.2">
      <c r="A607">
        <v>1.4428577659538391E+18</v>
      </c>
      <c r="B607">
        <v>1.4428577659538391E+18</v>
      </c>
      <c r="C607" t="s">
        <v>2648</v>
      </c>
      <c r="D607" s="1">
        <v>44467</v>
      </c>
      <c r="E607" s="2">
        <v>0.68371527777777774</v>
      </c>
      <c r="F607">
        <v>200</v>
      </c>
      <c r="G607">
        <v>1889611729</v>
      </c>
      <c r="H607" t="s">
        <v>354</v>
      </c>
      <c r="I607" t="s">
        <v>355</v>
      </c>
      <c r="J607" t="s">
        <v>265</v>
      </c>
      <c r="K607" t="s">
        <v>2649</v>
      </c>
      <c r="L607" t="s">
        <v>266</v>
      </c>
      <c r="M607" t="s">
        <v>267</v>
      </c>
      <c r="N607" t="s">
        <v>267</v>
      </c>
      <c r="O607" t="s">
        <v>267</v>
      </c>
      <c r="P607">
        <v>0</v>
      </c>
      <c r="Q607">
        <v>0</v>
      </c>
      <c r="R607">
        <v>3</v>
      </c>
      <c r="S607" t="s">
        <v>847</v>
      </c>
      <c r="T607" t="s">
        <v>267</v>
      </c>
      <c r="U607" t="s">
        <v>2650</v>
      </c>
      <c r="V607" t="b">
        <v>0</v>
      </c>
      <c r="W607" t="s">
        <v>265</v>
      </c>
      <c r="X607">
        <v>0</v>
      </c>
      <c r="Y607" t="s">
        <v>265</v>
      </c>
      <c r="Z607" t="s">
        <v>265</v>
      </c>
      <c r="AA607" t="s">
        <v>265</v>
      </c>
      <c r="AB607" t="s">
        <v>265</v>
      </c>
      <c r="AC607" t="s">
        <v>265</v>
      </c>
      <c r="AD607" t="s">
        <v>265</v>
      </c>
      <c r="AE607" t="s">
        <v>265</v>
      </c>
      <c r="AF607" t="s">
        <v>267</v>
      </c>
      <c r="AG607" t="s">
        <v>265</v>
      </c>
      <c r="AH607" t="s">
        <v>265</v>
      </c>
      <c r="AI607" t="s">
        <v>265</v>
      </c>
      <c r="AJ607" t="s">
        <v>265</v>
      </c>
      <c r="AL607" t="str">
        <f>IF(Sudan_News12[[#This Row],[relevancy_classification_english]]="Relevant","مناسب",IF(Sudan_News12[[#This Row],[relevancy_classification_english]]="Relevant","عَرَضِيّ",""))</f>
        <v/>
      </c>
      <c r="AN607" t="str">
        <f>IF(Sudan_News12[[#This Row],[sentiment_analysis_english]]="Negative","سلبي",IF(Sudan_News12[[#This Row],[sentiment_analysis_english]]="Neutral","حيادي",IF(Sudan_News12[[#This Row],[sentiment_analysis_english]]="Positive","إيجابي","")))</f>
        <v/>
      </c>
      <c r="AO607" t="e">
        <f>INDEX(TextClassificationList[],MATCH(Sudan_News12[[#This Row],[text_classification_arabic]],TextClassificationList[text_classification_arabic],0),1)</f>
        <v>#N/A</v>
      </c>
      <c r="AQ607" t="e">
        <f>INDEX(TextClassificationList[],MATCH(Sudan_News12[[#This Row],[text_classification_arabic2]],TextClassificationList[text_classification_arabic],0),1)</f>
        <v>#N/A</v>
      </c>
      <c r="AS607" t="e">
        <f>INDEX(TextClassificationList[],MATCH(Sudan_News12[[#This Row],[text_classification_arabic3]],TextClassificationList[text_classification_arabic],0),1)</f>
        <v>#N/A</v>
      </c>
      <c r="AU607" t="e">
        <f>INDEX(TextClassificationList[],MATCH(Sudan_News12[[#This Row],[text_classification_arabic4]],TextClassificationList[text_classification_arabic],0),1)</f>
        <v>#N/A</v>
      </c>
      <c r="AW607" t="e">
        <f>INDEX(TextClassificationList[],MATCH(Sudan_News12[[#This Row],[text_classification_arabic5]],TextClassificationList[text_classification_arabic],0),1)</f>
        <v>#N/A</v>
      </c>
    </row>
    <row r="608" spans="1:49" x14ac:dyDescent="0.2">
      <c r="A608">
        <v>1.4428500017224827E+18</v>
      </c>
      <c r="B608">
        <v>1.4428500017224827E+18</v>
      </c>
      <c r="C608" t="s">
        <v>2651</v>
      </c>
      <c r="D608" s="1">
        <v>44467</v>
      </c>
      <c r="E608" s="2">
        <v>0.66228009259259257</v>
      </c>
      <c r="F608">
        <v>200</v>
      </c>
      <c r="G608">
        <v>1889611729</v>
      </c>
      <c r="H608" t="s">
        <v>354</v>
      </c>
      <c r="I608" t="s">
        <v>355</v>
      </c>
      <c r="J608" t="s">
        <v>265</v>
      </c>
      <c r="K608" t="s">
        <v>2652</v>
      </c>
      <c r="L608" t="s">
        <v>273</v>
      </c>
      <c r="M608" t="s">
        <v>267</v>
      </c>
      <c r="N608" t="s">
        <v>2653</v>
      </c>
      <c r="O608" t="s">
        <v>267</v>
      </c>
      <c r="P608">
        <v>0</v>
      </c>
      <c r="Q608">
        <v>1</v>
      </c>
      <c r="R608">
        <v>0</v>
      </c>
      <c r="S608" t="s">
        <v>267</v>
      </c>
      <c r="T608" t="s">
        <v>267</v>
      </c>
      <c r="U608" t="s">
        <v>2654</v>
      </c>
      <c r="V608" t="b">
        <v>0</v>
      </c>
      <c r="W608" t="s">
        <v>265</v>
      </c>
      <c r="X608">
        <v>0</v>
      </c>
      <c r="Y608" t="s">
        <v>265</v>
      </c>
      <c r="Z608" t="s">
        <v>265</v>
      </c>
      <c r="AA608" t="s">
        <v>265</v>
      </c>
      <c r="AB608" t="s">
        <v>265</v>
      </c>
      <c r="AC608" t="s">
        <v>265</v>
      </c>
      <c r="AD608" t="s">
        <v>265</v>
      </c>
      <c r="AE608" t="s">
        <v>265</v>
      </c>
      <c r="AF608" t="s">
        <v>267</v>
      </c>
      <c r="AG608" t="s">
        <v>265</v>
      </c>
      <c r="AH608" t="s">
        <v>265</v>
      </c>
      <c r="AI608" t="s">
        <v>265</v>
      </c>
      <c r="AJ608" t="s">
        <v>265</v>
      </c>
      <c r="AL608" t="str">
        <f>IF(Sudan_News12[[#This Row],[relevancy_classification_english]]="Relevant","مناسب",IF(Sudan_News12[[#This Row],[relevancy_classification_english]]="Relevant","عَرَضِيّ",""))</f>
        <v/>
      </c>
      <c r="AN608" t="str">
        <f>IF(Sudan_News12[[#This Row],[sentiment_analysis_english]]="Negative","سلبي",IF(Sudan_News12[[#This Row],[sentiment_analysis_english]]="Neutral","حيادي",IF(Sudan_News12[[#This Row],[sentiment_analysis_english]]="Positive","إيجابي","")))</f>
        <v/>
      </c>
      <c r="AO608" t="e">
        <f>INDEX(TextClassificationList[],MATCH(Sudan_News12[[#This Row],[text_classification_arabic]],TextClassificationList[text_classification_arabic],0),1)</f>
        <v>#N/A</v>
      </c>
      <c r="AQ608" t="e">
        <f>INDEX(TextClassificationList[],MATCH(Sudan_News12[[#This Row],[text_classification_arabic2]],TextClassificationList[text_classification_arabic],0),1)</f>
        <v>#N/A</v>
      </c>
      <c r="AS608" t="e">
        <f>INDEX(TextClassificationList[],MATCH(Sudan_News12[[#This Row],[text_classification_arabic3]],TextClassificationList[text_classification_arabic],0),1)</f>
        <v>#N/A</v>
      </c>
      <c r="AU608" t="e">
        <f>INDEX(TextClassificationList[],MATCH(Sudan_News12[[#This Row],[text_classification_arabic4]],TextClassificationList[text_classification_arabic],0),1)</f>
        <v>#N/A</v>
      </c>
      <c r="AW608" t="e">
        <f>INDEX(TextClassificationList[],MATCH(Sudan_News12[[#This Row],[text_classification_arabic5]],TextClassificationList[text_classification_arabic],0),1)</f>
        <v>#N/A</v>
      </c>
    </row>
    <row r="609" spans="1:49" x14ac:dyDescent="0.2">
      <c r="A609">
        <v>1.4428320029237617E+18</v>
      </c>
      <c r="B609">
        <v>1.4428320029237617E+18</v>
      </c>
      <c r="C609" t="s">
        <v>2655</v>
      </c>
      <c r="D609" s="1">
        <v>44467</v>
      </c>
      <c r="E609" s="2">
        <v>0.61261574074074077</v>
      </c>
      <c r="F609">
        <v>200</v>
      </c>
      <c r="G609">
        <v>1889611729</v>
      </c>
      <c r="H609" t="s">
        <v>354</v>
      </c>
      <c r="I609" t="s">
        <v>355</v>
      </c>
      <c r="J609" t="s">
        <v>265</v>
      </c>
      <c r="K609" t="s">
        <v>2656</v>
      </c>
      <c r="L609" t="s">
        <v>266</v>
      </c>
      <c r="M609" t="s">
        <v>267</v>
      </c>
      <c r="N609" t="s">
        <v>267</v>
      </c>
      <c r="O609" t="s">
        <v>267</v>
      </c>
      <c r="P609">
        <v>1</v>
      </c>
      <c r="Q609">
        <v>0</v>
      </c>
      <c r="R609">
        <v>2</v>
      </c>
      <c r="S609" t="s">
        <v>267</v>
      </c>
      <c r="T609" t="s">
        <v>267</v>
      </c>
      <c r="U609" t="s">
        <v>2657</v>
      </c>
      <c r="V609" t="b">
        <v>0</v>
      </c>
      <c r="W609" t="s">
        <v>265</v>
      </c>
      <c r="X609">
        <v>0</v>
      </c>
      <c r="Y609" t="s">
        <v>265</v>
      </c>
      <c r="Z609" t="s">
        <v>265</v>
      </c>
      <c r="AA609" t="s">
        <v>265</v>
      </c>
      <c r="AB609" t="s">
        <v>265</v>
      </c>
      <c r="AC609" t="s">
        <v>265</v>
      </c>
      <c r="AD609" t="s">
        <v>265</v>
      </c>
      <c r="AE609" t="s">
        <v>265</v>
      </c>
      <c r="AF609" t="s">
        <v>267</v>
      </c>
      <c r="AG609" t="s">
        <v>265</v>
      </c>
      <c r="AH609" t="s">
        <v>265</v>
      </c>
      <c r="AI609" t="s">
        <v>265</v>
      </c>
      <c r="AJ609" t="s">
        <v>265</v>
      </c>
      <c r="AL609" t="str">
        <f>IF(Sudan_News12[[#This Row],[relevancy_classification_english]]="Relevant","مناسب",IF(Sudan_News12[[#This Row],[relevancy_classification_english]]="Relevant","عَرَضِيّ",""))</f>
        <v/>
      </c>
      <c r="AN609" t="str">
        <f>IF(Sudan_News12[[#This Row],[sentiment_analysis_english]]="Negative","سلبي",IF(Sudan_News12[[#This Row],[sentiment_analysis_english]]="Neutral","حيادي",IF(Sudan_News12[[#This Row],[sentiment_analysis_english]]="Positive","إيجابي","")))</f>
        <v/>
      </c>
      <c r="AO609" t="e">
        <f>INDEX(TextClassificationList[],MATCH(Sudan_News12[[#This Row],[text_classification_arabic]],TextClassificationList[text_classification_arabic],0),1)</f>
        <v>#N/A</v>
      </c>
      <c r="AQ609" t="e">
        <f>INDEX(TextClassificationList[],MATCH(Sudan_News12[[#This Row],[text_classification_arabic2]],TextClassificationList[text_classification_arabic],0),1)</f>
        <v>#N/A</v>
      </c>
      <c r="AS609" t="e">
        <f>INDEX(TextClassificationList[],MATCH(Sudan_News12[[#This Row],[text_classification_arabic3]],TextClassificationList[text_classification_arabic],0),1)</f>
        <v>#N/A</v>
      </c>
      <c r="AU609" t="e">
        <f>INDEX(TextClassificationList[],MATCH(Sudan_News12[[#This Row],[text_classification_arabic4]],TextClassificationList[text_classification_arabic],0),1)</f>
        <v>#N/A</v>
      </c>
      <c r="AW609" t="e">
        <f>INDEX(TextClassificationList[],MATCH(Sudan_News12[[#This Row],[text_classification_arabic5]],TextClassificationList[text_classification_arabic],0),1)</f>
        <v>#N/A</v>
      </c>
    </row>
    <row r="610" spans="1:49" x14ac:dyDescent="0.2">
      <c r="A610">
        <v>1.4428316675011461E+18</v>
      </c>
      <c r="B610">
        <v>1.4428316675011461E+18</v>
      </c>
      <c r="C610" t="s">
        <v>2658</v>
      </c>
      <c r="D610" s="1">
        <v>44467</v>
      </c>
      <c r="E610" s="2">
        <v>0.61168981481481477</v>
      </c>
      <c r="F610">
        <v>200</v>
      </c>
      <c r="G610">
        <v>1889611729</v>
      </c>
      <c r="H610" t="s">
        <v>354</v>
      </c>
      <c r="I610" t="s">
        <v>355</v>
      </c>
      <c r="J610" t="s">
        <v>265</v>
      </c>
      <c r="K610" t="s">
        <v>2659</v>
      </c>
      <c r="L610" t="s">
        <v>266</v>
      </c>
      <c r="M610" t="s">
        <v>2660</v>
      </c>
      <c r="N610" t="s">
        <v>267</v>
      </c>
      <c r="O610" t="s">
        <v>267</v>
      </c>
      <c r="P610">
        <v>0</v>
      </c>
      <c r="Q610">
        <v>0</v>
      </c>
      <c r="R610">
        <v>2</v>
      </c>
      <c r="S610" t="s">
        <v>267</v>
      </c>
      <c r="T610" t="s">
        <v>267</v>
      </c>
      <c r="U610" t="s">
        <v>2661</v>
      </c>
      <c r="V610" t="b">
        <v>0</v>
      </c>
      <c r="W610" t="s">
        <v>265</v>
      </c>
      <c r="X610">
        <v>0</v>
      </c>
      <c r="Y610" t="s">
        <v>265</v>
      </c>
      <c r="Z610" t="s">
        <v>265</v>
      </c>
      <c r="AA610" t="s">
        <v>265</v>
      </c>
      <c r="AB610" t="s">
        <v>265</v>
      </c>
      <c r="AC610" t="s">
        <v>265</v>
      </c>
      <c r="AD610" t="s">
        <v>265</v>
      </c>
      <c r="AE610" t="s">
        <v>265</v>
      </c>
      <c r="AF610" t="s">
        <v>267</v>
      </c>
      <c r="AG610" t="s">
        <v>265</v>
      </c>
      <c r="AH610" t="s">
        <v>265</v>
      </c>
      <c r="AI610" t="s">
        <v>265</v>
      </c>
      <c r="AJ610" t="s">
        <v>265</v>
      </c>
      <c r="AL610" t="str">
        <f>IF(Sudan_News12[[#This Row],[relevancy_classification_english]]="Relevant","مناسب",IF(Sudan_News12[[#This Row],[relevancy_classification_english]]="Relevant","عَرَضِيّ",""))</f>
        <v/>
      </c>
      <c r="AN610" t="str">
        <f>IF(Sudan_News12[[#This Row],[sentiment_analysis_english]]="Negative","سلبي",IF(Sudan_News12[[#This Row],[sentiment_analysis_english]]="Neutral","حيادي",IF(Sudan_News12[[#This Row],[sentiment_analysis_english]]="Positive","إيجابي","")))</f>
        <v/>
      </c>
      <c r="AO610" t="e">
        <f>INDEX(TextClassificationList[],MATCH(Sudan_News12[[#This Row],[text_classification_arabic]],TextClassificationList[text_classification_arabic],0),1)</f>
        <v>#N/A</v>
      </c>
      <c r="AQ610" t="e">
        <f>INDEX(TextClassificationList[],MATCH(Sudan_News12[[#This Row],[text_classification_arabic2]],TextClassificationList[text_classification_arabic],0),1)</f>
        <v>#N/A</v>
      </c>
      <c r="AS610" t="e">
        <f>INDEX(TextClassificationList[],MATCH(Sudan_News12[[#This Row],[text_classification_arabic3]],TextClassificationList[text_classification_arabic],0),1)</f>
        <v>#N/A</v>
      </c>
      <c r="AU610" t="e">
        <f>INDEX(TextClassificationList[],MATCH(Sudan_News12[[#This Row],[text_classification_arabic4]],TextClassificationList[text_classification_arabic],0),1)</f>
        <v>#N/A</v>
      </c>
      <c r="AW610" t="e">
        <f>INDEX(TextClassificationList[],MATCH(Sudan_News12[[#This Row],[text_classification_arabic5]],TextClassificationList[text_classification_arabic],0),1)</f>
        <v>#N/A</v>
      </c>
    </row>
    <row r="611" spans="1:49" x14ac:dyDescent="0.2">
      <c r="A611">
        <v>1.4428204359058596E+18</v>
      </c>
      <c r="B611">
        <v>1.4428204359058596E+18</v>
      </c>
      <c r="C611" t="s">
        <v>2662</v>
      </c>
      <c r="D611" s="1">
        <v>44467</v>
      </c>
      <c r="E611" s="2">
        <v>0.5806944444444444</v>
      </c>
      <c r="F611">
        <v>200</v>
      </c>
      <c r="G611">
        <v>1889611729</v>
      </c>
      <c r="H611" t="s">
        <v>354</v>
      </c>
      <c r="I611" t="s">
        <v>355</v>
      </c>
      <c r="J611" t="s">
        <v>265</v>
      </c>
      <c r="K611" t="s">
        <v>2663</v>
      </c>
      <c r="L611" t="s">
        <v>266</v>
      </c>
      <c r="M611" t="s">
        <v>267</v>
      </c>
      <c r="N611" t="s">
        <v>267</v>
      </c>
      <c r="O611" t="s">
        <v>267</v>
      </c>
      <c r="P611">
        <v>1</v>
      </c>
      <c r="Q611">
        <v>0</v>
      </c>
      <c r="R611">
        <v>0</v>
      </c>
      <c r="S611" t="s">
        <v>267</v>
      </c>
      <c r="T611" t="s">
        <v>267</v>
      </c>
      <c r="U611" t="s">
        <v>2664</v>
      </c>
      <c r="V611" t="b">
        <v>0</v>
      </c>
      <c r="W611" t="s">
        <v>265</v>
      </c>
      <c r="X611">
        <v>0</v>
      </c>
      <c r="Y611" t="s">
        <v>265</v>
      </c>
      <c r="Z611" t="s">
        <v>265</v>
      </c>
      <c r="AA611" t="s">
        <v>265</v>
      </c>
      <c r="AB611" t="s">
        <v>265</v>
      </c>
      <c r="AC611" t="s">
        <v>265</v>
      </c>
      <c r="AD611" t="s">
        <v>265</v>
      </c>
      <c r="AE611" t="s">
        <v>265</v>
      </c>
      <c r="AF611" t="s">
        <v>267</v>
      </c>
      <c r="AG611" t="s">
        <v>265</v>
      </c>
      <c r="AH611" t="s">
        <v>265</v>
      </c>
      <c r="AI611" t="s">
        <v>265</v>
      </c>
      <c r="AJ611" t="s">
        <v>265</v>
      </c>
      <c r="AL611" t="str">
        <f>IF(Sudan_News12[[#This Row],[relevancy_classification_english]]="Relevant","مناسب",IF(Sudan_News12[[#This Row],[relevancy_classification_english]]="Relevant","عَرَضِيّ",""))</f>
        <v/>
      </c>
      <c r="AN611" t="str">
        <f>IF(Sudan_News12[[#This Row],[sentiment_analysis_english]]="Negative","سلبي",IF(Sudan_News12[[#This Row],[sentiment_analysis_english]]="Neutral","حيادي",IF(Sudan_News12[[#This Row],[sentiment_analysis_english]]="Positive","إيجابي","")))</f>
        <v/>
      </c>
      <c r="AO611" t="e">
        <f>INDEX(TextClassificationList[],MATCH(Sudan_News12[[#This Row],[text_classification_arabic]],TextClassificationList[text_classification_arabic],0),1)</f>
        <v>#N/A</v>
      </c>
      <c r="AQ611" t="e">
        <f>INDEX(TextClassificationList[],MATCH(Sudan_News12[[#This Row],[text_classification_arabic2]],TextClassificationList[text_classification_arabic],0),1)</f>
        <v>#N/A</v>
      </c>
      <c r="AS611" t="e">
        <f>INDEX(TextClassificationList[],MATCH(Sudan_News12[[#This Row],[text_classification_arabic3]],TextClassificationList[text_classification_arabic],0),1)</f>
        <v>#N/A</v>
      </c>
      <c r="AU611" t="e">
        <f>INDEX(TextClassificationList[],MATCH(Sudan_News12[[#This Row],[text_classification_arabic4]],TextClassificationList[text_classification_arabic],0),1)</f>
        <v>#N/A</v>
      </c>
      <c r="AW611" t="e">
        <f>INDEX(TextClassificationList[],MATCH(Sudan_News12[[#This Row],[text_classification_arabic5]],TextClassificationList[text_classification_arabic],0),1)</f>
        <v>#N/A</v>
      </c>
    </row>
    <row r="612" spans="1:49" x14ac:dyDescent="0.2">
      <c r="A612">
        <v>1.4426938276267377E+18</v>
      </c>
      <c r="B612">
        <v>1.4426938276267377E+18</v>
      </c>
      <c r="C612" t="s">
        <v>2665</v>
      </c>
      <c r="D612" s="1">
        <v>44467</v>
      </c>
      <c r="E612" s="2">
        <v>0.23133101851851851</v>
      </c>
      <c r="F612">
        <v>200</v>
      </c>
      <c r="G612">
        <v>1889611729</v>
      </c>
      <c r="H612" t="s">
        <v>354</v>
      </c>
      <c r="I612" t="s">
        <v>355</v>
      </c>
      <c r="J612" t="s">
        <v>265</v>
      </c>
      <c r="K612" t="s">
        <v>2666</v>
      </c>
      <c r="L612" t="s">
        <v>266</v>
      </c>
      <c r="M612" t="s">
        <v>267</v>
      </c>
      <c r="N612" t="s">
        <v>267</v>
      </c>
      <c r="O612" t="s">
        <v>267</v>
      </c>
      <c r="P612">
        <v>1</v>
      </c>
      <c r="Q612">
        <v>0</v>
      </c>
      <c r="R612">
        <v>3</v>
      </c>
      <c r="S612" t="s">
        <v>267</v>
      </c>
      <c r="T612" t="s">
        <v>267</v>
      </c>
      <c r="U612" t="s">
        <v>2667</v>
      </c>
      <c r="V612" t="b">
        <v>0</v>
      </c>
      <c r="W612" t="s">
        <v>265</v>
      </c>
      <c r="X612">
        <v>0</v>
      </c>
      <c r="Y612" t="s">
        <v>265</v>
      </c>
      <c r="Z612" t="s">
        <v>265</v>
      </c>
      <c r="AA612" t="s">
        <v>265</v>
      </c>
      <c r="AB612" t="s">
        <v>265</v>
      </c>
      <c r="AC612" t="s">
        <v>265</v>
      </c>
      <c r="AD612" t="s">
        <v>265</v>
      </c>
      <c r="AE612" t="s">
        <v>265</v>
      </c>
      <c r="AF612" t="s">
        <v>267</v>
      </c>
      <c r="AG612" t="s">
        <v>265</v>
      </c>
      <c r="AH612" t="s">
        <v>265</v>
      </c>
      <c r="AI612" t="s">
        <v>265</v>
      </c>
      <c r="AJ612" t="s">
        <v>265</v>
      </c>
      <c r="AL612" t="str">
        <f>IF(Sudan_News12[[#This Row],[relevancy_classification_english]]="Relevant","مناسب",IF(Sudan_News12[[#This Row],[relevancy_classification_english]]="Relevant","عَرَضِيّ",""))</f>
        <v/>
      </c>
      <c r="AN612" t="str">
        <f>IF(Sudan_News12[[#This Row],[sentiment_analysis_english]]="Negative","سلبي",IF(Sudan_News12[[#This Row],[sentiment_analysis_english]]="Neutral","حيادي",IF(Sudan_News12[[#This Row],[sentiment_analysis_english]]="Positive","إيجابي","")))</f>
        <v/>
      </c>
      <c r="AO612" t="e">
        <f>INDEX(TextClassificationList[],MATCH(Sudan_News12[[#This Row],[text_classification_arabic]],TextClassificationList[text_classification_arabic],0),1)</f>
        <v>#N/A</v>
      </c>
      <c r="AQ612" t="e">
        <f>INDEX(TextClassificationList[],MATCH(Sudan_News12[[#This Row],[text_classification_arabic2]],TextClassificationList[text_classification_arabic],0),1)</f>
        <v>#N/A</v>
      </c>
      <c r="AS612" t="e">
        <f>INDEX(TextClassificationList[],MATCH(Sudan_News12[[#This Row],[text_classification_arabic3]],TextClassificationList[text_classification_arabic],0),1)</f>
        <v>#N/A</v>
      </c>
      <c r="AU612" t="e">
        <f>INDEX(TextClassificationList[],MATCH(Sudan_News12[[#This Row],[text_classification_arabic4]],TextClassificationList[text_classification_arabic],0),1)</f>
        <v>#N/A</v>
      </c>
      <c r="AW612" t="e">
        <f>INDEX(TextClassificationList[],MATCH(Sudan_News12[[#This Row],[text_classification_arabic5]],TextClassificationList[text_classification_arabic],0),1)</f>
        <v>#N/A</v>
      </c>
    </row>
    <row r="613" spans="1:49" x14ac:dyDescent="0.2">
      <c r="A613">
        <v>1.4425333923278479E+18</v>
      </c>
      <c r="B613">
        <v>1.4425333923278479E+18</v>
      </c>
      <c r="C613" t="s">
        <v>2668</v>
      </c>
      <c r="D613" s="1">
        <v>44466</v>
      </c>
      <c r="E613" s="2">
        <v>0.78861111111111115</v>
      </c>
      <c r="F613">
        <v>200</v>
      </c>
      <c r="G613">
        <v>1889611729</v>
      </c>
      <c r="H613" t="s">
        <v>354</v>
      </c>
      <c r="I613" t="s">
        <v>355</v>
      </c>
      <c r="J613" t="s">
        <v>265</v>
      </c>
      <c r="K613" t="s">
        <v>2669</v>
      </c>
      <c r="L613" t="s">
        <v>273</v>
      </c>
      <c r="M613" t="s">
        <v>267</v>
      </c>
      <c r="N613" t="s">
        <v>2670</v>
      </c>
      <c r="O613" t="s">
        <v>267</v>
      </c>
      <c r="P613">
        <v>0</v>
      </c>
      <c r="Q613">
        <v>0</v>
      </c>
      <c r="R613">
        <v>0</v>
      </c>
      <c r="S613" t="s">
        <v>267</v>
      </c>
      <c r="T613" t="s">
        <v>267</v>
      </c>
      <c r="U613" t="s">
        <v>2671</v>
      </c>
      <c r="V613" t="b">
        <v>0</v>
      </c>
      <c r="W613" t="s">
        <v>265</v>
      </c>
      <c r="X613">
        <v>0</v>
      </c>
      <c r="Y613" t="s">
        <v>265</v>
      </c>
      <c r="Z613" t="s">
        <v>265</v>
      </c>
      <c r="AA613" t="s">
        <v>265</v>
      </c>
      <c r="AB613" t="s">
        <v>265</v>
      </c>
      <c r="AC613" t="s">
        <v>265</v>
      </c>
      <c r="AD613" t="s">
        <v>265</v>
      </c>
      <c r="AE613" t="s">
        <v>265</v>
      </c>
      <c r="AF613" t="s">
        <v>267</v>
      </c>
      <c r="AG613" t="s">
        <v>265</v>
      </c>
      <c r="AH613" t="s">
        <v>265</v>
      </c>
      <c r="AI613" t="s">
        <v>265</v>
      </c>
      <c r="AJ613" t="s">
        <v>265</v>
      </c>
      <c r="AL613" t="str">
        <f>IF(Sudan_News12[[#This Row],[relevancy_classification_english]]="Relevant","مناسب",IF(Sudan_News12[[#This Row],[relevancy_classification_english]]="Relevant","عَرَضِيّ",""))</f>
        <v/>
      </c>
      <c r="AN613" t="str">
        <f>IF(Sudan_News12[[#This Row],[sentiment_analysis_english]]="Negative","سلبي",IF(Sudan_News12[[#This Row],[sentiment_analysis_english]]="Neutral","حيادي",IF(Sudan_News12[[#This Row],[sentiment_analysis_english]]="Positive","إيجابي","")))</f>
        <v/>
      </c>
      <c r="AO613" t="e">
        <f>INDEX(TextClassificationList[],MATCH(Sudan_News12[[#This Row],[text_classification_arabic]],TextClassificationList[text_classification_arabic],0),1)</f>
        <v>#N/A</v>
      </c>
      <c r="AQ613" t="e">
        <f>INDEX(TextClassificationList[],MATCH(Sudan_News12[[#This Row],[text_classification_arabic2]],TextClassificationList[text_classification_arabic],0),1)</f>
        <v>#N/A</v>
      </c>
      <c r="AS613" t="e">
        <f>INDEX(TextClassificationList[],MATCH(Sudan_News12[[#This Row],[text_classification_arabic3]],TextClassificationList[text_classification_arabic],0),1)</f>
        <v>#N/A</v>
      </c>
      <c r="AU613" t="e">
        <f>INDEX(TextClassificationList[],MATCH(Sudan_News12[[#This Row],[text_classification_arabic4]],TextClassificationList[text_classification_arabic],0),1)</f>
        <v>#N/A</v>
      </c>
      <c r="AW613" t="e">
        <f>INDEX(TextClassificationList[],MATCH(Sudan_News12[[#This Row],[text_classification_arabic5]],TextClassificationList[text_classification_arabic],0),1)</f>
        <v>#N/A</v>
      </c>
    </row>
    <row r="614" spans="1:49" x14ac:dyDescent="0.2">
      <c r="A614">
        <v>1.4425332851634135E+18</v>
      </c>
      <c r="B614">
        <v>1.4425332851634135E+18</v>
      </c>
      <c r="C614" t="s">
        <v>2672</v>
      </c>
      <c r="D614" s="1">
        <v>44466</v>
      </c>
      <c r="E614" s="2">
        <v>0.78831018518518514</v>
      </c>
      <c r="F614">
        <v>200</v>
      </c>
      <c r="G614">
        <v>1889611729</v>
      </c>
      <c r="H614" t="s">
        <v>354</v>
      </c>
      <c r="I614" t="s">
        <v>355</v>
      </c>
      <c r="J614" t="s">
        <v>265</v>
      </c>
      <c r="K614" t="s">
        <v>2673</v>
      </c>
      <c r="L614" t="s">
        <v>273</v>
      </c>
      <c r="M614" t="s">
        <v>267</v>
      </c>
      <c r="N614" t="s">
        <v>2674</v>
      </c>
      <c r="O614" t="s">
        <v>267</v>
      </c>
      <c r="P614">
        <v>0</v>
      </c>
      <c r="Q614">
        <v>0</v>
      </c>
      <c r="R614">
        <v>0</v>
      </c>
      <c r="S614" t="s">
        <v>267</v>
      </c>
      <c r="T614" t="s">
        <v>267</v>
      </c>
      <c r="U614" t="s">
        <v>2675</v>
      </c>
      <c r="V614" t="b">
        <v>0</v>
      </c>
      <c r="W614" t="s">
        <v>265</v>
      </c>
      <c r="X614">
        <v>0</v>
      </c>
      <c r="Y614" t="s">
        <v>265</v>
      </c>
      <c r="Z614" t="s">
        <v>265</v>
      </c>
      <c r="AA614" t="s">
        <v>265</v>
      </c>
      <c r="AB614" t="s">
        <v>265</v>
      </c>
      <c r="AC614" t="s">
        <v>265</v>
      </c>
      <c r="AD614" t="s">
        <v>265</v>
      </c>
      <c r="AE614" t="s">
        <v>265</v>
      </c>
      <c r="AF614" t="s">
        <v>267</v>
      </c>
      <c r="AG614" t="s">
        <v>265</v>
      </c>
      <c r="AH614" t="s">
        <v>265</v>
      </c>
      <c r="AI614" t="s">
        <v>265</v>
      </c>
      <c r="AJ614" t="s">
        <v>265</v>
      </c>
      <c r="AL614" t="str">
        <f>IF(Sudan_News12[[#This Row],[relevancy_classification_english]]="Relevant","مناسب",IF(Sudan_News12[[#This Row],[relevancy_classification_english]]="Relevant","عَرَضِيّ",""))</f>
        <v/>
      </c>
      <c r="AN614" t="str">
        <f>IF(Sudan_News12[[#This Row],[sentiment_analysis_english]]="Negative","سلبي",IF(Sudan_News12[[#This Row],[sentiment_analysis_english]]="Neutral","حيادي",IF(Sudan_News12[[#This Row],[sentiment_analysis_english]]="Positive","إيجابي","")))</f>
        <v/>
      </c>
      <c r="AO614" t="e">
        <f>INDEX(TextClassificationList[],MATCH(Sudan_News12[[#This Row],[text_classification_arabic]],TextClassificationList[text_classification_arabic],0),1)</f>
        <v>#N/A</v>
      </c>
      <c r="AQ614" t="e">
        <f>INDEX(TextClassificationList[],MATCH(Sudan_News12[[#This Row],[text_classification_arabic2]],TextClassificationList[text_classification_arabic],0),1)</f>
        <v>#N/A</v>
      </c>
      <c r="AS614" t="e">
        <f>INDEX(TextClassificationList[],MATCH(Sudan_News12[[#This Row],[text_classification_arabic3]],TextClassificationList[text_classification_arabic],0),1)</f>
        <v>#N/A</v>
      </c>
      <c r="AU614" t="e">
        <f>INDEX(TextClassificationList[],MATCH(Sudan_News12[[#This Row],[text_classification_arabic4]],TextClassificationList[text_classification_arabic],0),1)</f>
        <v>#N/A</v>
      </c>
      <c r="AW614" t="e">
        <f>INDEX(TextClassificationList[],MATCH(Sudan_News12[[#This Row],[text_classification_arabic5]],TextClassificationList[text_classification_arabic],0),1)</f>
        <v>#N/A</v>
      </c>
    </row>
    <row r="615" spans="1:49" x14ac:dyDescent="0.2">
      <c r="A615">
        <v>1.4415081146169631E+18</v>
      </c>
      <c r="B615">
        <v>1.4415081146169631E+18</v>
      </c>
      <c r="C615" t="s">
        <v>2676</v>
      </c>
      <c r="D615" s="1">
        <v>44463</v>
      </c>
      <c r="E615" s="2">
        <v>0.95938657407407413</v>
      </c>
      <c r="F615">
        <v>200</v>
      </c>
      <c r="G615">
        <v>1889611729</v>
      </c>
      <c r="H615" t="s">
        <v>354</v>
      </c>
      <c r="I615" t="s">
        <v>355</v>
      </c>
      <c r="J615" t="s">
        <v>265</v>
      </c>
      <c r="K615" t="s">
        <v>2677</v>
      </c>
      <c r="L615" t="s">
        <v>290</v>
      </c>
      <c r="M615" t="s">
        <v>267</v>
      </c>
      <c r="N615" t="s">
        <v>267</v>
      </c>
      <c r="O615" t="s">
        <v>267</v>
      </c>
      <c r="P615">
        <v>0</v>
      </c>
      <c r="Q615">
        <v>0</v>
      </c>
      <c r="R615">
        <v>0</v>
      </c>
      <c r="S615" t="s">
        <v>267</v>
      </c>
      <c r="T615" t="s">
        <v>267</v>
      </c>
      <c r="U615" t="s">
        <v>2678</v>
      </c>
      <c r="V615" t="b">
        <v>0</v>
      </c>
      <c r="W615" t="s">
        <v>2679</v>
      </c>
      <c r="X615">
        <v>0</v>
      </c>
      <c r="Y615" t="s">
        <v>265</v>
      </c>
      <c r="Z615" t="s">
        <v>265</v>
      </c>
      <c r="AA615" t="s">
        <v>265</v>
      </c>
      <c r="AB615" t="s">
        <v>265</v>
      </c>
      <c r="AC615" t="s">
        <v>265</v>
      </c>
      <c r="AD615" t="s">
        <v>265</v>
      </c>
      <c r="AE615" t="s">
        <v>265</v>
      </c>
      <c r="AF615" t="s">
        <v>267</v>
      </c>
      <c r="AG615" t="s">
        <v>265</v>
      </c>
      <c r="AH615" t="s">
        <v>265</v>
      </c>
      <c r="AI615" t="s">
        <v>265</v>
      </c>
      <c r="AJ615" t="s">
        <v>265</v>
      </c>
      <c r="AL615" t="str">
        <f>IF(Sudan_News12[[#This Row],[relevancy_classification_english]]="Relevant","مناسب",IF(Sudan_News12[[#This Row],[relevancy_classification_english]]="Relevant","عَرَضِيّ",""))</f>
        <v/>
      </c>
      <c r="AN615" t="str">
        <f>IF(Sudan_News12[[#This Row],[sentiment_analysis_english]]="Negative","سلبي",IF(Sudan_News12[[#This Row],[sentiment_analysis_english]]="Neutral","حيادي",IF(Sudan_News12[[#This Row],[sentiment_analysis_english]]="Positive","إيجابي","")))</f>
        <v/>
      </c>
      <c r="AO615" t="e">
        <f>INDEX(TextClassificationList[],MATCH(Sudan_News12[[#This Row],[text_classification_arabic]],TextClassificationList[text_classification_arabic],0),1)</f>
        <v>#N/A</v>
      </c>
      <c r="AQ615" t="e">
        <f>INDEX(TextClassificationList[],MATCH(Sudan_News12[[#This Row],[text_classification_arabic2]],TextClassificationList[text_classification_arabic],0),1)</f>
        <v>#N/A</v>
      </c>
      <c r="AS615" t="e">
        <f>INDEX(TextClassificationList[],MATCH(Sudan_News12[[#This Row],[text_classification_arabic3]],TextClassificationList[text_classification_arabic],0),1)</f>
        <v>#N/A</v>
      </c>
      <c r="AU615" t="e">
        <f>INDEX(TextClassificationList[],MATCH(Sudan_News12[[#This Row],[text_classification_arabic4]],TextClassificationList[text_classification_arabic],0),1)</f>
        <v>#N/A</v>
      </c>
      <c r="AW615" t="e">
        <f>INDEX(TextClassificationList[],MATCH(Sudan_News12[[#This Row],[text_classification_arabic5]],TextClassificationList[text_classification_arabic],0),1)</f>
        <v>#N/A</v>
      </c>
    </row>
    <row r="616" spans="1:49" x14ac:dyDescent="0.2">
      <c r="A616">
        <v>1.4415059310161142E+18</v>
      </c>
      <c r="B616">
        <v>1.4415059310161142E+18</v>
      </c>
      <c r="C616" t="s">
        <v>2680</v>
      </c>
      <c r="D616" s="1">
        <v>44463</v>
      </c>
      <c r="E616" s="2">
        <v>0.95335648148148144</v>
      </c>
      <c r="F616">
        <v>200</v>
      </c>
      <c r="G616">
        <v>1889611729</v>
      </c>
      <c r="H616" t="s">
        <v>354</v>
      </c>
      <c r="I616" t="s">
        <v>355</v>
      </c>
      <c r="J616" t="s">
        <v>265</v>
      </c>
      <c r="K616" t="s">
        <v>2681</v>
      </c>
      <c r="L616" t="s">
        <v>266</v>
      </c>
      <c r="M616" t="s">
        <v>267</v>
      </c>
      <c r="N616" t="s">
        <v>267</v>
      </c>
      <c r="O616" t="s">
        <v>267</v>
      </c>
      <c r="P616">
        <v>0</v>
      </c>
      <c r="Q616">
        <v>0</v>
      </c>
      <c r="R616">
        <v>2</v>
      </c>
      <c r="S616" t="s">
        <v>2682</v>
      </c>
      <c r="T616" t="s">
        <v>267</v>
      </c>
      <c r="U616" t="s">
        <v>2683</v>
      </c>
      <c r="V616" t="b">
        <v>0</v>
      </c>
      <c r="W616" t="s">
        <v>265</v>
      </c>
      <c r="X616">
        <v>0</v>
      </c>
      <c r="Y616" t="s">
        <v>265</v>
      </c>
      <c r="Z616" t="s">
        <v>265</v>
      </c>
      <c r="AA616" t="s">
        <v>265</v>
      </c>
      <c r="AB616" t="s">
        <v>265</v>
      </c>
      <c r="AC616" t="s">
        <v>265</v>
      </c>
      <c r="AD616" t="s">
        <v>265</v>
      </c>
      <c r="AE616" t="s">
        <v>265</v>
      </c>
      <c r="AF616" t="s">
        <v>267</v>
      </c>
      <c r="AG616" t="s">
        <v>265</v>
      </c>
      <c r="AH616" t="s">
        <v>265</v>
      </c>
      <c r="AI616" t="s">
        <v>265</v>
      </c>
      <c r="AJ616" t="s">
        <v>265</v>
      </c>
      <c r="AL616" t="str">
        <f>IF(Sudan_News12[[#This Row],[relevancy_classification_english]]="Relevant","مناسب",IF(Sudan_News12[[#This Row],[relevancy_classification_english]]="Relevant","عَرَضِيّ",""))</f>
        <v/>
      </c>
      <c r="AN616" t="str">
        <f>IF(Sudan_News12[[#This Row],[sentiment_analysis_english]]="Negative","سلبي",IF(Sudan_News12[[#This Row],[sentiment_analysis_english]]="Neutral","حيادي",IF(Sudan_News12[[#This Row],[sentiment_analysis_english]]="Positive","إيجابي","")))</f>
        <v/>
      </c>
      <c r="AO616" t="e">
        <f>INDEX(TextClassificationList[],MATCH(Sudan_News12[[#This Row],[text_classification_arabic]],TextClassificationList[text_classification_arabic],0),1)</f>
        <v>#N/A</v>
      </c>
      <c r="AQ616" t="e">
        <f>INDEX(TextClassificationList[],MATCH(Sudan_News12[[#This Row],[text_classification_arabic2]],TextClassificationList[text_classification_arabic],0),1)</f>
        <v>#N/A</v>
      </c>
      <c r="AS616" t="e">
        <f>INDEX(TextClassificationList[],MATCH(Sudan_News12[[#This Row],[text_classification_arabic3]],TextClassificationList[text_classification_arabic],0),1)</f>
        <v>#N/A</v>
      </c>
      <c r="AU616" t="e">
        <f>INDEX(TextClassificationList[],MATCH(Sudan_News12[[#This Row],[text_classification_arabic4]],TextClassificationList[text_classification_arabic],0),1)</f>
        <v>#N/A</v>
      </c>
      <c r="AW616" t="e">
        <f>INDEX(TextClassificationList[],MATCH(Sudan_News12[[#This Row],[text_classification_arabic5]],TextClassificationList[text_classification_arabic],0),1)</f>
        <v>#N/A</v>
      </c>
    </row>
    <row r="617" spans="1:49" x14ac:dyDescent="0.2">
      <c r="A617">
        <v>1.4415032155692319E+18</v>
      </c>
      <c r="B617">
        <v>1.4415032155692319E+18</v>
      </c>
      <c r="C617" t="s">
        <v>2684</v>
      </c>
      <c r="D617" s="1">
        <v>44463</v>
      </c>
      <c r="E617" s="2">
        <v>0.94586805555555553</v>
      </c>
      <c r="F617">
        <v>200</v>
      </c>
      <c r="G617">
        <v>1889611729</v>
      </c>
      <c r="H617" t="s">
        <v>354</v>
      </c>
      <c r="I617" t="s">
        <v>355</v>
      </c>
      <c r="J617" t="s">
        <v>265</v>
      </c>
      <c r="K617" t="s">
        <v>2685</v>
      </c>
      <c r="L617" t="s">
        <v>272</v>
      </c>
      <c r="M617" t="s">
        <v>267</v>
      </c>
      <c r="N617" t="s">
        <v>267</v>
      </c>
      <c r="O617" t="s">
        <v>267</v>
      </c>
      <c r="P617">
        <v>0</v>
      </c>
      <c r="Q617">
        <v>0</v>
      </c>
      <c r="R617">
        <v>1</v>
      </c>
      <c r="S617" t="s">
        <v>2686</v>
      </c>
      <c r="T617" t="s">
        <v>267</v>
      </c>
      <c r="U617" t="s">
        <v>2687</v>
      </c>
      <c r="V617" t="b">
        <v>0</v>
      </c>
      <c r="W617" t="s">
        <v>2688</v>
      </c>
      <c r="X617">
        <v>0</v>
      </c>
      <c r="Y617" t="s">
        <v>265</v>
      </c>
      <c r="Z617" t="s">
        <v>265</v>
      </c>
      <c r="AA617" t="s">
        <v>265</v>
      </c>
      <c r="AB617" t="s">
        <v>265</v>
      </c>
      <c r="AC617" t="s">
        <v>265</v>
      </c>
      <c r="AD617" t="s">
        <v>265</v>
      </c>
      <c r="AE617" t="s">
        <v>265</v>
      </c>
      <c r="AF617" t="s">
        <v>267</v>
      </c>
      <c r="AG617" t="s">
        <v>265</v>
      </c>
      <c r="AH617" t="s">
        <v>265</v>
      </c>
      <c r="AI617" t="s">
        <v>265</v>
      </c>
      <c r="AJ617" t="s">
        <v>265</v>
      </c>
      <c r="AL617" t="str">
        <f>IF(Sudan_News12[[#This Row],[relevancy_classification_english]]="Relevant","مناسب",IF(Sudan_News12[[#This Row],[relevancy_classification_english]]="Relevant","عَرَضِيّ",""))</f>
        <v/>
      </c>
      <c r="AN617" t="str">
        <f>IF(Sudan_News12[[#This Row],[sentiment_analysis_english]]="Negative","سلبي",IF(Sudan_News12[[#This Row],[sentiment_analysis_english]]="Neutral","حيادي",IF(Sudan_News12[[#This Row],[sentiment_analysis_english]]="Positive","إيجابي","")))</f>
        <v/>
      </c>
      <c r="AO617" t="e">
        <f>INDEX(TextClassificationList[],MATCH(Sudan_News12[[#This Row],[text_classification_arabic]],TextClassificationList[text_classification_arabic],0),1)</f>
        <v>#N/A</v>
      </c>
      <c r="AQ617" t="e">
        <f>INDEX(TextClassificationList[],MATCH(Sudan_News12[[#This Row],[text_classification_arabic2]],TextClassificationList[text_classification_arabic],0),1)</f>
        <v>#N/A</v>
      </c>
      <c r="AS617" t="e">
        <f>INDEX(TextClassificationList[],MATCH(Sudan_News12[[#This Row],[text_classification_arabic3]],TextClassificationList[text_classification_arabic],0),1)</f>
        <v>#N/A</v>
      </c>
      <c r="AU617" t="e">
        <f>INDEX(TextClassificationList[],MATCH(Sudan_News12[[#This Row],[text_classification_arabic4]],TextClassificationList[text_classification_arabic],0),1)</f>
        <v>#N/A</v>
      </c>
      <c r="AW617" t="e">
        <f>INDEX(TextClassificationList[],MATCH(Sudan_News12[[#This Row],[text_classification_arabic5]],TextClassificationList[text_classification_arabic],0),1)</f>
        <v>#N/A</v>
      </c>
    </row>
    <row r="618" spans="1:49" x14ac:dyDescent="0.2">
      <c r="A618">
        <v>1.4407066544130212E+18</v>
      </c>
      <c r="B618">
        <v>1.4407066544130212E+18</v>
      </c>
      <c r="C618" t="s">
        <v>2689</v>
      </c>
      <c r="D618" s="1">
        <v>44461</v>
      </c>
      <c r="E618" s="2">
        <v>0.74777777777777776</v>
      </c>
      <c r="F618">
        <v>200</v>
      </c>
      <c r="G618">
        <v>1889611729</v>
      </c>
      <c r="H618" t="s">
        <v>354</v>
      </c>
      <c r="I618" t="s">
        <v>355</v>
      </c>
      <c r="J618" t="s">
        <v>265</v>
      </c>
      <c r="K618" t="s">
        <v>2690</v>
      </c>
      <c r="L618" t="s">
        <v>266</v>
      </c>
      <c r="M618" t="s">
        <v>267</v>
      </c>
      <c r="N618" t="s">
        <v>267</v>
      </c>
      <c r="O618" t="s">
        <v>267</v>
      </c>
      <c r="P618">
        <v>2</v>
      </c>
      <c r="Q618">
        <v>3</v>
      </c>
      <c r="R618">
        <v>8</v>
      </c>
      <c r="S618" t="s">
        <v>282</v>
      </c>
      <c r="T618" t="s">
        <v>267</v>
      </c>
      <c r="U618" t="s">
        <v>2691</v>
      </c>
      <c r="V618" t="b">
        <v>0</v>
      </c>
      <c r="W618" t="s">
        <v>265</v>
      </c>
      <c r="X618">
        <v>0</v>
      </c>
      <c r="Y618" t="s">
        <v>265</v>
      </c>
      <c r="Z618" t="s">
        <v>265</v>
      </c>
      <c r="AA618" t="s">
        <v>265</v>
      </c>
      <c r="AB618" t="s">
        <v>265</v>
      </c>
      <c r="AC618" t="s">
        <v>265</v>
      </c>
      <c r="AD618" t="s">
        <v>265</v>
      </c>
      <c r="AE618" t="s">
        <v>265</v>
      </c>
      <c r="AF618" t="s">
        <v>267</v>
      </c>
      <c r="AG618" t="s">
        <v>265</v>
      </c>
      <c r="AH618" t="s">
        <v>265</v>
      </c>
      <c r="AI618" t="s">
        <v>265</v>
      </c>
      <c r="AJ618" t="s">
        <v>265</v>
      </c>
      <c r="AL618" t="str">
        <f>IF(Sudan_News12[[#This Row],[relevancy_classification_english]]="Relevant","مناسب",IF(Sudan_News12[[#This Row],[relevancy_classification_english]]="Relevant","عَرَضِيّ",""))</f>
        <v/>
      </c>
      <c r="AN618" t="str">
        <f>IF(Sudan_News12[[#This Row],[sentiment_analysis_english]]="Negative","سلبي",IF(Sudan_News12[[#This Row],[sentiment_analysis_english]]="Neutral","حيادي",IF(Sudan_News12[[#This Row],[sentiment_analysis_english]]="Positive","إيجابي","")))</f>
        <v/>
      </c>
      <c r="AO618" t="e">
        <f>INDEX(TextClassificationList[],MATCH(Sudan_News12[[#This Row],[text_classification_arabic]],TextClassificationList[text_classification_arabic],0),1)</f>
        <v>#N/A</v>
      </c>
      <c r="AQ618" t="e">
        <f>INDEX(TextClassificationList[],MATCH(Sudan_News12[[#This Row],[text_classification_arabic2]],TextClassificationList[text_classification_arabic],0),1)</f>
        <v>#N/A</v>
      </c>
      <c r="AS618" t="e">
        <f>INDEX(TextClassificationList[],MATCH(Sudan_News12[[#This Row],[text_classification_arabic3]],TextClassificationList[text_classification_arabic],0),1)</f>
        <v>#N/A</v>
      </c>
      <c r="AU618" t="e">
        <f>INDEX(TextClassificationList[],MATCH(Sudan_News12[[#This Row],[text_classification_arabic4]],TextClassificationList[text_classification_arabic],0),1)</f>
        <v>#N/A</v>
      </c>
      <c r="AW618" t="e">
        <f>INDEX(TextClassificationList[],MATCH(Sudan_News12[[#This Row],[text_classification_arabic5]],TextClassificationList[text_classification_arabic],0),1)</f>
        <v>#N/A</v>
      </c>
    </row>
    <row r="619" spans="1:49" x14ac:dyDescent="0.2">
      <c r="A619">
        <v>1.440647424423252E+18</v>
      </c>
      <c r="B619">
        <v>1.440647424423252E+18</v>
      </c>
      <c r="C619" t="s">
        <v>2692</v>
      </c>
      <c r="D619" s="1">
        <v>44461</v>
      </c>
      <c r="E619" s="2">
        <v>0.58432870370370371</v>
      </c>
      <c r="F619">
        <v>200</v>
      </c>
      <c r="G619">
        <v>1889611729</v>
      </c>
      <c r="H619" t="s">
        <v>354</v>
      </c>
      <c r="I619" t="s">
        <v>355</v>
      </c>
      <c r="J619" t="s">
        <v>265</v>
      </c>
      <c r="K619" t="s">
        <v>2693</v>
      </c>
      <c r="L619" t="s">
        <v>266</v>
      </c>
      <c r="M619" t="s">
        <v>267</v>
      </c>
      <c r="N619" t="s">
        <v>267</v>
      </c>
      <c r="O619" t="s">
        <v>267</v>
      </c>
      <c r="P619">
        <v>1</v>
      </c>
      <c r="Q619">
        <v>2</v>
      </c>
      <c r="R619">
        <v>2</v>
      </c>
      <c r="S619" t="s">
        <v>267</v>
      </c>
      <c r="T619" t="s">
        <v>267</v>
      </c>
      <c r="U619" t="s">
        <v>2694</v>
      </c>
      <c r="V619" t="b">
        <v>0</v>
      </c>
      <c r="W619" t="s">
        <v>265</v>
      </c>
      <c r="X619">
        <v>0</v>
      </c>
      <c r="Y619" t="s">
        <v>265</v>
      </c>
      <c r="Z619" t="s">
        <v>265</v>
      </c>
      <c r="AA619" t="s">
        <v>265</v>
      </c>
      <c r="AB619" t="s">
        <v>265</v>
      </c>
      <c r="AC619" t="s">
        <v>265</v>
      </c>
      <c r="AD619" t="s">
        <v>265</v>
      </c>
      <c r="AE619" t="s">
        <v>265</v>
      </c>
      <c r="AF619" t="s">
        <v>267</v>
      </c>
      <c r="AG619" t="s">
        <v>265</v>
      </c>
      <c r="AH619" t="s">
        <v>265</v>
      </c>
      <c r="AI619" t="s">
        <v>265</v>
      </c>
      <c r="AJ619" t="s">
        <v>265</v>
      </c>
      <c r="AL619" t="str">
        <f>IF(Sudan_News12[[#This Row],[relevancy_classification_english]]="Relevant","مناسب",IF(Sudan_News12[[#This Row],[relevancy_classification_english]]="Relevant","عَرَضِيّ",""))</f>
        <v/>
      </c>
      <c r="AN619" t="str">
        <f>IF(Sudan_News12[[#This Row],[sentiment_analysis_english]]="Negative","سلبي",IF(Sudan_News12[[#This Row],[sentiment_analysis_english]]="Neutral","حيادي",IF(Sudan_News12[[#This Row],[sentiment_analysis_english]]="Positive","إيجابي","")))</f>
        <v/>
      </c>
      <c r="AO619" t="e">
        <f>INDEX(TextClassificationList[],MATCH(Sudan_News12[[#This Row],[text_classification_arabic]],TextClassificationList[text_classification_arabic],0),1)</f>
        <v>#N/A</v>
      </c>
      <c r="AQ619" t="e">
        <f>INDEX(TextClassificationList[],MATCH(Sudan_News12[[#This Row],[text_classification_arabic2]],TextClassificationList[text_classification_arabic],0),1)</f>
        <v>#N/A</v>
      </c>
      <c r="AS619" t="e">
        <f>INDEX(TextClassificationList[],MATCH(Sudan_News12[[#This Row],[text_classification_arabic3]],TextClassificationList[text_classification_arabic],0),1)</f>
        <v>#N/A</v>
      </c>
      <c r="AU619" t="e">
        <f>INDEX(TextClassificationList[],MATCH(Sudan_News12[[#This Row],[text_classification_arabic4]],TextClassificationList[text_classification_arabic],0),1)</f>
        <v>#N/A</v>
      </c>
      <c r="AW619" t="e">
        <f>INDEX(TextClassificationList[],MATCH(Sudan_News12[[#This Row],[text_classification_arabic5]],TextClassificationList[text_classification_arabic],0),1)</f>
        <v>#N/A</v>
      </c>
    </row>
    <row r="620" spans="1:49" x14ac:dyDescent="0.2">
      <c r="A620">
        <v>1.4406468647521567E+18</v>
      </c>
      <c r="B620">
        <v>1.4406468647521567E+18</v>
      </c>
      <c r="C620" t="s">
        <v>2695</v>
      </c>
      <c r="D620" s="1">
        <v>44461</v>
      </c>
      <c r="E620" s="2">
        <v>0.58278935185185188</v>
      </c>
      <c r="F620">
        <v>200</v>
      </c>
      <c r="G620">
        <v>1889611729</v>
      </c>
      <c r="H620" t="s">
        <v>354</v>
      </c>
      <c r="I620" t="s">
        <v>355</v>
      </c>
      <c r="J620" t="s">
        <v>265</v>
      </c>
      <c r="K620" t="s">
        <v>2696</v>
      </c>
      <c r="L620" t="s">
        <v>266</v>
      </c>
      <c r="M620" t="s">
        <v>267</v>
      </c>
      <c r="N620" t="s">
        <v>267</v>
      </c>
      <c r="O620" t="s">
        <v>267</v>
      </c>
      <c r="P620">
        <v>0</v>
      </c>
      <c r="Q620">
        <v>1</v>
      </c>
      <c r="R620">
        <v>1</v>
      </c>
      <c r="S620" t="s">
        <v>267</v>
      </c>
      <c r="T620" t="s">
        <v>267</v>
      </c>
      <c r="U620" t="s">
        <v>2697</v>
      </c>
      <c r="V620" t="b">
        <v>0</v>
      </c>
      <c r="W620" t="s">
        <v>265</v>
      </c>
      <c r="X620">
        <v>0</v>
      </c>
      <c r="Y620" t="s">
        <v>265</v>
      </c>
      <c r="Z620" t="s">
        <v>265</v>
      </c>
      <c r="AA620" t="s">
        <v>265</v>
      </c>
      <c r="AB620" t="s">
        <v>265</v>
      </c>
      <c r="AC620" t="s">
        <v>265</v>
      </c>
      <c r="AD620" t="s">
        <v>265</v>
      </c>
      <c r="AE620" t="s">
        <v>265</v>
      </c>
      <c r="AF620" t="s">
        <v>267</v>
      </c>
      <c r="AG620" t="s">
        <v>265</v>
      </c>
      <c r="AH620" t="s">
        <v>265</v>
      </c>
      <c r="AI620" t="s">
        <v>265</v>
      </c>
      <c r="AJ620" t="s">
        <v>265</v>
      </c>
      <c r="AL620" t="str">
        <f>IF(Sudan_News12[[#This Row],[relevancy_classification_english]]="Relevant","مناسب",IF(Sudan_News12[[#This Row],[relevancy_classification_english]]="Relevant","عَرَضِيّ",""))</f>
        <v/>
      </c>
      <c r="AN620" t="str">
        <f>IF(Sudan_News12[[#This Row],[sentiment_analysis_english]]="Negative","سلبي",IF(Sudan_News12[[#This Row],[sentiment_analysis_english]]="Neutral","حيادي",IF(Sudan_News12[[#This Row],[sentiment_analysis_english]]="Positive","إيجابي","")))</f>
        <v/>
      </c>
      <c r="AO620" t="e">
        <f>INDEX(TextClassificationList[],MATCH(Sudan_News12[[#This Row],[text_classification_arabic]],TextClassificationList[text_classification_arabic],0),1)</f>
        <v>#N/A</v>
      </c>
      <c r="AQ620" t="e">
        <f>INDEX(TextClassificationList[],MATCH(Sudan_News12[[#This Row],[text_classification_arabic2]],TextClassificationList[text_classification_arabic],0),1)</f>
        <v>#N/A</v>
      </c>
      <c r="AS620" t="e">
        <f>INDEX(TextClassificationList[],MATCH(Sudan_News12[[#This Row],[text_classification_arabic3]],TextClassificationList[text_classification_arabic],0),1)</f>
        <v>#N/A</v>
      </c>
      <c r="AU620" t="e">
        <f>INDEX(TextClassificationList[],MATCH(Sudan_News12[[#This Row],[text_classification_arabic4]],TextClassificationList[text_classification_arabic],0),1)</f>
        <v>#N/A</v>
      </c>
      <c r="AW620" t="e">
        <f>INDEX(TextClassificationList[],MATCH(Sudan_News12[[#This Row],[text_classification_arabic5]],TextClassificationList[text_classification_arabic],0),1)</f>
        <v>#N/A</v>
      </c>
    </row>
    <row r="621" spans="1:49" x14ac:dyDescent="0.2">
      <c r="A621">
        <v>1.4406466836001178E+18</v>
      </c>
      <c r="B621">
        <v>1.4406466836001178E+18</v>
      </c>
      <c r="C621" t="s">
        <v>2698</v>
      </c>
      <c r="D621" s="1">
        <v>44461</v>
      </c>
      <c r="E621" s="2">
        <v>0.58228009259259261</v>
      </c>
      <c r="F621">
        <v>200</v>
      </c>
      <c r="G621">
        <v>1889611729</v>
      </c>
      <c r="H621" t="s">
        <v>354</v>
      </c>
      <c r="I621" t="s">
        <v>355</v>
      </c>
      <c r="J621" t="s">
        <v>265</v>
      </c>
      <c r="K621" t="s">
        <v>2699</v>
      </c>
      <c r="L621" t="s">
        <v>266</v>
      </c>
      <c r="M621" t="s">
        <v>267</v>
      </c>
      <c r="N621" t="s">
        <v>267</v>
      </c>
      <c r="O621" t="s">
        <v>267</v>
      </c>
      <c r="P621">
        <v>0</v>
      </c>
      <c r="Q621">
        <v>2</v>
      </c>
      <c r="R621">
        <v>9</v>
      </c>
      <c r="S621" t="s">
        <v>267</v>
      </c>
      <c r="T621" t="s">
        <v>267</v>
      </c>
      <c r="U621" t="s">
        <v>2700</v>
      </c>
      <c r="V621" t="b">
        <v>0</v>
      </c>
      <c r="W621" t="s">
        <v>265</v>
      </c>
      <c r="X621">
        <v>0</v>
      </c>
      <c r="Y621" t="s">
        <v>265</v>
      </c>
      <c r="Z621" t="s">
        <v>265</v>
      </c>
      <c r="AA621" t="s">
        <v>265</v>
      </c>
      <c r="AB621" t="s">
        <v>265</v>
      </c>
      <c r="AC621" t="s">
        <v>265</v>
      </c>
      <c r="AD621" t="s">
        <v>265</v>
      </c>
      <c r="AE621" t="s">
        <v>265</v>
      </c>
      <c r="AF621" t="s">
        <v>267</v>
      </c>
      <c r="AG621" t="s">
        <v>265</v>
      </c>
      <c r="AH621" t="s">
        <v>265</v>
      </c>
      <c r="AI621" t="s">
        <v>265</v>
      </c>
      <c r="AJ621" t="s">
        <v>265</v>
      </c>
      <c r="AL621" t="str">
        <f>IF(Sudan_News12[[#This Row],[relevancy_classification_english]]="Relevant","مناسب",IF(Sudan_News12[[#This Row],[relevancy_classification_english]]="Relevant","عَرَضِيّ",""))</f>
        <v/>
      </c>
      <c r="AN621" t="str">
        <f>IF(Sudan_News12[[#This Row],[sentiment_analysis_english]]="Negative","سلبي",IF(Sudan_News12[[#This Row],[sentiment_analysis_english]]="Neutral","حيادي",IF(Sudan_News12[[#This Row],[sentiment_analysis_english]]="Positive","إيجابي","")))</f>
        <v/>
      </c>
      <c r="AO621" t="e">
        <f>INDEX(TextClassificationList[],MATCH(Sudan_News12[[#This Row],[text_classification_arabic]],TextClassificationList[text_classification_arabic],0),1)</f>
        <v>#N/A</v>
      </c>
      <c r="AQ621" t="e">
        <f>INDEX(TextClassificationList[],MATCH(Sudan_News12[[#This Row],[text_classification_arabic2]],TextClassificationList[text_classification_arabic],0),1)</f>
        <v>#N/A</v>
      </c>
      <c r="AS621" t="e">
        <f>INDEX(TextClassificationList[],MATCH(Sudan_News12[[#This Row],[text_classification_arabic3]],TextClassificationList[text_classification_arabic],0),1)</f>
        <v>#N/A</v>
      </c>
      <c r="AU621" t="e">
        <f>INDEX(TextClassificationList[],MATCH(Sudan_News12[[#This Row],[text_classification_arabic4]],TextClassificationList[text_classification_arabic],0),1)</f>
        <v>#N/A</v>
      </c>
      <c r="AW621" t="e">
        <f>INDEX(TextClassificationList[],MATCH(Sudan_News12[[#This Row],[text_classification_arabic5]],TextClassificationList[text_classification_arabic],0),1)</f>
        <v>#N/A</v>
      </c>
    </row>
    <row r="622" spans="1:49" x14ac:dyDescent="0.2">
      <c r="A622">
        <v>1.4406465073932902E+18</v>
      </c>
      <c r="B622">
        <v>1.4406465073932902E+18</v>
      </c>
      <c r="C622" t="s">
        <v>2701</v>
      </c>
      <c r="D622" s="1">
        <v>44461</v>
      </c>
      <c r="E622" s="2">
        <v>0.58179398148148154</v>
      </c>
      <c r="F622">
        <v>200</v>
      </c>
      <c r="G622">
        <v>1889611729</v>
      </c>
      <c r="H622" t="s">
        <v>354</v>
      </c>
      <c r="I622" t="s">
        <v>355</v>
      </c>
      <c r="J622" t="s">
        <v>265</v>
      </c>
      <c r="K622" t="s">
        <v>2702</v>
      </c>
      <c r="L622" t="s">
        <v>266</v>
      </c>
      <c r="M622" t="s">
        <v>267</v>
      </c>
      <c r="N622" t="s">
        <v>267</v>
      </c>
      <c r="O622" t="s">
        <v>267</v>
      </c>
      <c r="P622">
        <v>0</v>
      </c>
      <c r="Q622">
        <v>2</v>
      </c>
      <c r="R622">
        <v>1</v>
      </c>
      <c r="S622" t="s">
        <v>282</v>
      </c>
      <c r="T622" t="s">
        <v>267</v>
      </c>
      <c r="U622" t="s">
        <v>2703</v>
      </c>
      <c r="V622" t="b">
        <v>0</v>
      </c>
      <c r="W622" t="s">
        <v>265</v>
      </c>
      <c r="X622">
        <v>0</v>
      </c>
      <c r="Y622" t="s">
        <v>265</v>
      </c>
      <c r="Z622" t="s">
        <v>265</v>
      </c>
      <c r="AA622" t="s">
        <v>265</v>
      </c>
      <c r="AB622" t="s">
        <v>265</v>
      </c>
      <c r="AC622" t="s">
        <v>265</v>
      </c>
      <c r="AD622" t="s">
        <v>265</v>
      </c>
      <c r="AE622" t="s">
        <v>265</v>
      </c>
      <c r="AF622" t="s">
        <v>267</v>
      </c>
      <c r="AG622" t="s">
        <v>265</v>
      </c>
      <c r="AH622" t="s">
        <v>265</v>
      </c>
      <c r="AI622" t="s">
        <v>265</v>
      </c>
      <c r="AJ622" t="s">
        <v>265</v>
      </c>
      <c r="AL622" t="str">
        <f>IF(Sudan_News12[[#This Row],[relevancy_classification_english]]="Relevant","مناسب",IF(Sudan_News12[[#This Row],[relevancy_classification_english]]="Relevant","عَرَضِيّ",""))</f>
        <v/>
      </c>
      <c r="AN622" t="str">
        <f>IF(Sudan_News12[[#This Row],[sentiment_analysis_english]]="Negative","سلبي",IF(Sudan_News12[[#This Row],[sentiment_analysis_english]]="Neutral","حيادي",IF(Sudan_News12[[#This Row],[sentiment_analysis_english]]="Positive","إيجابي","")))</f>
        <v/>
      </c>
      <c r="AO622" t="e">
        <f>INDEX(TextClassificationList[],MATCH(Sudan_News12[[#This Row],[text_classification_arabic]],TextClassificationList[text_classification_arabic],0),1)</f>
        <v>#N/A</v>
      </c>
      <c r="AQ622" t="e">
        <f>INDEX(TextClassificationList[],MATCH(Sudan_News12[[#This Row],[text_classification_arabic2]],TextClassificationList[text_classification_arabic],0),1)</f>
        <v>#N/A</v>
      </c>
      <c r="AS622" t="e">
        <f>INDEX(TextClassificationList[],MATCH(Sudan_News12[[#This Row],[text_classification_arabic3]],TextClassificationList[text_classification_arabic],0),1)</f>
        <v>#N/A</v>
      </c>
      <c r="AU622" t="e">
        <f>INDEX(TextClassificationList[],MATCH(Sudan_News12[[#This Row],[text_classification_arabic4]],TextClassificationList[text_classification_arabic],0),1)</f>
        <v>#N/A</v>
      </c>
      <c r="AW622" t="e">
        <f>INDEX(TextClassificationList[],MATCH(Sudan_News12[[#This Row],[text_classification_arabic5]],TextClassificationList[text_classification_arabic],0),1)</f>
        <v>#N/A</v>
      </c>
    </row>
    <row r="623" spans="1:49" x14ac:dyDescent="0.2">
      <c r="A623">
        <v>1.4402932978266644E+18</v>
      </c>
      <c r="B623">
        <v>1.4402932978266644E+18</v>
      </c>
      <c r="C623" t="s">
        <v>2704</v>
      </c>
      <c r="D623" s="1">
        <v>44460</v>
      </c>
      <c r="E623" s="2">
        <v>0.60712962962962957</v>
      </c>
      <c r="F623">
        <v>200</v>
      </c>
      <c r="G623">
        <v>1889611729</v>
      </c>
      <c r="H623" t="s">
        <v>354</v>
      </c>
      <c r="I623" t="s">
        <v>355</v>
      </c>
      <c r="J623" t="s">
        <v>265</v>
      </c>
      <c r="K623" t="s">
        <v>2705</v>
      </c>
      <c r="L623" t="s">
        <v>266</v>
      </c>
      <c r="M623" t="s">
        <v>267</v>
      </c>
      <c r="N623" t="s">
        <v>267</v>
      </c>
      <c r="O623" t="s">
        <v>267</v>
      </c>
      <c r="P623">
        <v>1</v>
      </c>
      <c r="Q623">
        <v>0</v>
      </c>
      <c r="R623">
        <v>1</v>
      </c>
      <c r="S623" t="s">
        <v>267</v>
      </c>
      <c r="T623" t="s">
        <v>267</v>
      </c>
      <c r="U623" t="s">
        <v>2706</v>
      </c>
      <c r="V623" t="b">
        <v>0</v>
      </c>
      <c r="W623" t="s">
        <v>265</v>
      </c>
      <c r="X623">
        <v>0</v>
      </c>
      <c r="Y623" t="s">
        <v>265</v>
      </c>
      <c r="Z623" t="s">
        <v>265</v>
      </c>
      <c r="AA623" t="s">
        <v>265</v>
      </c>
      <c r="AB623" t="s">
        <v>265</v>
      </c>
      <c r="AC623" t="s">
        <v>265</v>
      </c>
      <c r="AD623" t="s">
        <v>265</v>
      </c>
      <c r="AE623" t="s">
        <v>265</v>
      </c>
      <c r="AF623" t="s">
        <v>267</v>
      </c>
      <c r="AG623" t="s">
        <v>265</v>
      </c>
      <c r="AH623" t="s">
        <v>265</v>
      </c>
      <c r="AI623" t="s">
        <v>265</v>
      </c>
      <c r="AJ623" t="s">
        <v>265</v>
      </c>
      <c r="AL623" t="str">
        <f>IF(Sudan_News12[[#This Row],[relevancy_classification_english]]="Relevant","مناسب",IF(Sudan_News12[[#This Row],[relevancy_classification_english]]="Relevant","عَرَضِيّ",""))</f>
        <v/>
      </c>
      <c r="AN623" t="str">
        <f>IF(Sudan_News12[[#This Row],[sentiment_analysis_english]]="Negative","سلبي",IF(Sudan_News12[[#This Row],[sentiment_analysis_english]]="Neutral","حيادي",IF(Sudan_News12[[#This Row],[sentiment_analysis_english]]="Positive","إيجابي","")))</f>
        <v/>
      </c>
      <c r="AO623" t="e">
        <f>INDEX(TextClassificationList[],MATCH(Sudan_News12[[#This Row],[text_classification_arabic]],TextClassificationList[text_classification_arabic],0),1)</f>
        <v>#N/A</v>
      </c>
      <c r="AQ623" t="e">
        <f>INDEX(TextClassificationList[],MATCH(Sudan_News12[[#This Row],[text_classification_arabic2]],TextClassificationList[text_classification_arabic],0),1)</f>
        <v>#N/A</v>
      </c>
      <c r="AS623" t="e">
        <f>INDEX(TextClassificationList[],MATCH(Sudan_News12[[#This Row],[text_classification_arabic3]],TextClassificationList[text_classification_arabic],0),1)</f>
        <v>#N/A</v>
      </c>
      <c r="AU623" t="e">
        <f>INDEX(TextClassificationList[],MATCH(Sudan_News12[[#This Row],[text_classification_arabic4]],TextClassificationList[text_classification_arabic],0),1)</f>
        <v>#N/A</v>
      </c>
      <c r="AW623" t="e">
        <f>INDEX(TextClassificationList[],MATCH(Sudan_News12[[#This Row],[text_classification_arabic5]],TextClassificationList[text_classification_arabic],0),1)</f>
        <v>#N/A</v>
      </c>
    </row>
    <row r="624" spans="1:49" x14ac:dyDescent="0.2">
      <c r="A624">
        <v>1.4402521083394867E+18</v>
      </c>
      <c r="B624">
        <v>1.4402521083394867E+18</v>
      </c>
      <c r="C624" t="s">
        <v>2707</v>
      </c>
      <c r="D624" s="1">
        <v>44460</v>
      </c>
      <c r="E624" s="2">
        <v>0.49346064814814816</v>
      </c>
      <c r="F624">
        <v>200</v>
      </c>
      <c r="G624">
        <v>1889611729</v>
      </c>
      <c r="H624" t="s">
        <v>354</v>
      </c>
      <c r="I624" t="s">
        <v>355</v>
      </c>
      <c r="J624" t="s">
        <v>265</v>
      </c>
      <c r="K624" t="s">
        <v>2708</v>
      </c>
      <c r="L624" t="s">
        <v>266</v>
      </c>
      <c r="M624" t="s">
        <v>267</v>
      </c>
      <c r="N624" t="s">
        <v>267</v>
      </c>
      <c r="O624" t="s">
        <v>267</v>
      </c>
      <c r="P624">
        <v>1</v>
      </c>
      <c r="Q624">
        <v>0</v>
      </c>
      <c r="R624">
        <v>0</v>
      </c>
      <c r="S624" t="s">
        <v>2709</v>
      </c>
      <c r="T624" t="s">
        <v>267</v>
      </c>
      <c r="U624" t="s">
        <v>2710</v>
      </c>
      <c r="V624" t="b">
        <v>0</v>
      </c>
      <c r="W624" t="s">
        <v>265</v>
      </c>
      <c r="X624">
        <v>0</v>
      </c>
      <c r="Y624" t="s">
        <v>265</v>
      </c>
      <c r="Z624" t="s">
        <v>265</v>
      </c>
      <c r="AA624" t="s">
        <v>265</v>
      </c>
      <c r="AB624" t="s">
        <v>265</v>
      </c>
      <c r="AC624" t="s">
        <v>265</v>
      </c>
      <c r="AD624" t="s">
        <v>265</v>
      </c>
      <c r="AE624" t="s">
        <v>265</v>
      </c>
      <c r="AF624" t="s">
        <v>267</v>
      </c>
      <c r="AG624" t="s">
        <v>265</v>
      </c>
      <c r="AH624" t="s">
        <v>265</v>
      </c>
      <c r="AI624" t="s">
        <v>265</v>
      </c>
      <c r="AJ624" t="s">
        <v>265</v>
      </c>
      <c r="AL624" t="str">
        <f>IF(Sudan_News12[[#This Row],[relevancy_classification_english]]="Relevant","مناسب",IF(Sudan_News12[[#This Row],[relevancy_classification_english]]="Relevant","عَرَضِيّ",""))</f>
        <v/>
      </c>
      <c r="AN624" t="str">
        <f>IF(Sudan_News12[[#This Row],[sentiment_analysis_english]]="Negative","سلبي",IF(Sudan_News12[[#This Row],[sentiment_analysis_english]]="Neutral","حيادي",IF(Sudan_News12[[#This Row],[sentiment_analysis_english]]="Positive","إيجابي","")))</f>
        <v/>
      </c>
      <c r="AO624" t="e">
        <f>INDEX(TextClassificationList[],MATCH(Sudan_News12[[#This Row],[text_classification_arabic]],TextClassificationList[text_classification_arabic],0),1)</f>
        <v>#N/A</v>
      </c>
      <c r="AQ624" t="e">
        <f>INDEX(TextClassificationList[],MATCH(Sudan_News12[[#This Row],[text_classification_arabic2]],TextClassificationList[text_classification_arabic],0),1)</f>
        <v>#N/A</v>
      </c>
      <c r="AS624" t="e">
        <f>INDEX(TextClassificationList[],MATCH(Sudan_News12[[#This Row],[text_classification_arabic3]],TextClassificationList[text_classification_arabic],0),1)</f>
        <v>#N/A</v>
      </c>
      <c r="AU624" t="e">
        <f>INDEX(TextClassificationList[],MATCH(Sudan_News12[[#This Row],[text_classification_arabic4]],TextClassificationList[text_classification_arabic],0),1)</f>
        <v>#N/A</v>
      </c>
      <c r="AW624" t="e">
        <f>INDEX(TextClassificationList[],MATCH(Sudan_News12[[#This Row],[text_classification_arabic5]],TextClassificationList[text_classification_arabic],0),1)</f>
        <v>#N/A</v>
      </c>
    </row>
    <row r="625" spans="1:49" x14ac:dyDescent="0.2">
      <c r="A625">
        <v>1.4402517243761213E+18</v>
      </c>
      <c r="B625">
        <v>1.4402517243761213E+18</v>
      </c>
      <c r="C625" t="s">
        <v>2711</v>
      </c>
      <c r="D625" s="1">
        <v>44460</v>
      </c>
      <c r="E625" s="2">
        <v>0.4924074074074074</v>
      </c>
      <c r="F625">
        <v>200</v>
      </c>
      <c r="G625">
        <v>1889611729</v>
      </c>
      <c r="H625" t="s">
        <v>354</v>
      </c>
      <c r="I625" t="s">
        <v>355</v>
      </c>
      <c r="J625" t="s">
        <v>265</v>
      </c>
      <c r="K625" t="s">
        <v>2712</v>
      </c>
      <c r="L625" t="s">
        <v>266</v>
      </c>
      <c r="M625" t="s">
        <v>267</v>
      </c>
      <c r="N625" t="s">
        <v>267</v>
      </c>
      <c r="O625" t="s">
        <v>267</v>
      </c>
      <c r="P625">
        <v>0</v>
      </c>
      <c r="Q625">
        <v>0</v>
      </c>
      <c r="R625">
        <v>0</v>
      </c>
      <c r="S625" t="s">
        <v>267</v>
      </c>
      <c r="T625" t="s">
        <v>267</v>
      </c>
      <c r="U625" t="s">
        <v>2713</v>
      </c>
      <c r="V625" t="b">
        <v>0</v>
      </c>
      <c r="W625" t="s">
        <v>265</v>
      </c>
      <c r="X625">
        <v>0</v>
      </c>
      <c r="Y625" t="s">
        <v>265</v>
      </c>
      <c r="Z625" t="s">
        <v>265</v>
      </c>
      <c r="AA625" t="s">
        <v>265</v>
      </c>
      <c r="AB625" t="s">
        <v>265</v>
      </c>
      <c r="AC625" t="s">
        <v>265</v>
      </c>
      <c r="AD625" t="s">
        <v>265</v>
      </c>
      <c r="AE625" t="s">
        <v>265</v>
      </c>
      <c r="AF625" t="s">
        <v>267</v>
      </c>
      <c r="AG625" t="s">
        <v>265</v>
      </c>
      <c r="AH625" t="s">
        <v>265</v>
      </c>
      <c r="AI625" t="s">
        <v>265</v>
      </c>
      <c r="AJ625" t="s">
        <v>265</v>
      </c>
      <c r="AL625" t="str">
        <f>IF(Sudan_News12[[#This Row],[relevancy_classification_english]]="Relevant","مناسب",IF(Sudan_News12[[#This Row],[relevancy_classification_english]]="Relevant","عَرَضِيّ",""))</f>
        <v/>
      </c>
      <c r="AN625" t="str">
        <f>IF(Sudan_News12[[#This Row],[sentiment_analysis_english]]="Negative","سلبي",IF(Sudan_News12[[#This Row],[sentiment_analysis_english]]="Neutral","حيادي",IF(Sudan_News12[[#This Row],[sentiment_analysis_english]]="Positive","إيجابي","")))</f>
        <v/>
      </c>
      <c r="AO625" t="e">
        <f>INDEX(TextClassificationList[],MATCH(Sudan_News12[[#This Row],[text_classification_arabic]],TextClassificationList[text_classification_arabic],0),1)</f>
        <v>#N/A</v>
      </c>
      <c r="AQ625" t="e">
        <f>INDEX(TextClassificationList[],MATCH(Sudan_News12[[#This Row],[text_classification_arabic2]],TextClassificationList[text_classification_arabic],0),1)</f>
        <v>#N/A</v>
      </c>
      <c r="AS625" t="e">
        <f>INDEX(TextClassificationList[],MATCH(Sudan_News12[[#This Row],[text_classification_arabic3]],TextClassificationList[text_classification_arabic],0),1)</f>
        <v>#N/A</v>
      </c>
      <c r="AU625" t="e">
        <f>INDEX(TextClassificationList[],MATCH(Sudan_News12[[#This Row],[text_classification_arabic4]],TextClassificationList[text_classification_arabic],0),1)</f>
        <v>#N/A</v>
      </c>
      <c r="AW625" t="e">
        <f>INDEX(TextClassificationList[],MATCH(Sudan_News12[[#This Row],[text_classification_arabic5]],TextClassificationList[text_classification_arabic],0),1)</f>
        <v>#N/A</v>
      </c>
    </row>
    <row r="626" spans="1:49" x14ac:dyDescent="0.2">
      <c r="A626">
        <v>1.4402494732637553E+18</v>
      </c>
      <c r="B626">
        <v>1.4402494732637553E+18</v>
      </c>
      <c r="C626" t="s">
        <v>2714</v>
      </c>
      <c r="D626" s="1">
        <v>44460</v>
      </c>
      <c r="E626" s="2">
        <v>0.48619212962962965</v>
      </c>
      <c r="F626">
        <v>200</v>
      </c>
      <c r="G626">
        <v>1889611729</v>
      </c>
      <c r="H626" t="s">
        <v>354</v>
      </c>
      <c r="I626" t="s">
        <v>355</v>
      </c>
      <c r="J626" t="s">
        <v>265</v>
      </c>
      <c r="K626" t="s">
        <v>2715</v>
      </c>
      <c r="L626" t="s">
        <v>266</v>
      </c>
      <c r="M626" t="s">
        <v>267</v>
      </c>
      <c r="N626" t="s">
        <v>267</v>
      </c>
      <c r="O626" t="s">
        <v>267</v>
      </c>
      <c r="P626">
        <v>0</v>
      </c>
      <c r="Q626">
        <v>0</v>
      </c>
      <c r="R626">
        <v>2</v>
      </c>
      <c r="S626" t="s">
        <v>267</v>
      </c>
      <c r="T626" t="s">
        <v>267</v>
      </c>
      <c r="U626" t="s">
        <v>2716</v>
      </c>
      <c r="V626" t="b">
        <v>0</v>
      </c>
      <c r="W626" t="s">
        <v>265</v>
      </c>
      <c r="X626">
        <v>0</v>
      </c>
      <c r="Y626" t="s">
        <v>265</v>
      </c>
      <c r="Z626" t="s">
        <v>265</v>
      </c>
      <c r="AA626" t="s">
        <v>265</v>
      </c>
      <c r="AB626" t="s">
        <v>265</v>
      </c>
      <c r="AC626" t="s">
        <v>265</v>
      </c>
      <c r="AD626" t="s">
        <v>265</v>
      </c>
      <c r="AE626" t="s">
        <v>265</v>
      </c>
      <c r="AF626" t="s">
        <v>267</v>
      </c>
      <c r="AG626" t="s">
        <v>265</v>
      </c>
      <c r="AH626" t="s">
        <v>265</v>
      </c>
      <c r="AI626" t="s">
        <v>265</v>
      </c>
      <c r="AJ626" t="s">
        <v>265</v>
      </c>
      <c r="AL626" t="str">
        <f>IF(Sudan_News12[[#This Row],[relevancy_classification_english]]="Relevant","مناسب",IF(Sudan_News12[[#This Row],[relevancy_classification_english]]="Relevant","عَرَضِيّ",""))</f>
        <v/>
      </c>
      <c r="AN626" t="str">
        <f>IF(Sudan_News12[[#This Row],[sentiment_analysis_english]]="Negative","سلبي",IF(Sudan_News12[[#This Row],[sentiment_analysis_english]]="Neutral","حيادي",IF(Sudan_News12[[#This Row],[sentiment_analysis_english]]="Positive","إيجابي","")))</f>
        <v/>
      </c>
      <c r="AO626" t="e">
        <f>INDEX(TextClassificationList[],MATCH(Sudan_News12[[#This Row],[text_classification_arabic]],TextClassificationList[text_classification_arabic],0),1)</f>
        <v>#N/A</v>
      </c>
      <c r="AQ626" t="e">
        <f>INDEX(TextClassificationList[],MATCH(Sudan_News12[[#This Row],[text_classification_arabic2]],TextClassificationList[text_classification_arabic],0),1)</f>
        <v>#N/A</v>
      </c>
      <c r="AS626" t="e">
        <f>INDEX(TextClassificationList[],MATCH(Sudan_News12[[#This Row],[text_classification_arabic3]],TextClassificationList[text_classification_arabic],0),1)</f>
        <v>#N/A</v>
      </c>
      <c r="AU626" t="e">
        <f>INDEX(TextClassificationList[],MATCH(Sudan_News12[[#This Row],[text_classification_arabic4]],TextClassificationList[text_classification_arabic],0),1)</f>
        <v>#N/A</v>
      </c>
      <c r="AW626" t="e">
        <f>INDEX(TextClassificationList[],MATCH(Sudan_News12[[#This Row],[text_classification_arabic5]],TextClassificationList[text_classification_arabic],0),1)</f>
        <v>#N/A</v>
      </c>
    </row>
    <row r="627" spans="1:49" x14ac:dyDescent="0.2">
      <c r="A627">
        <v>1.4402483208158167E+18</v>
      </c>
      <c r="B627">
        <v>1.4402483208158167E+18</v>
      </c>
      <c r="C627" t="s">
        <v>2717</v>
      </c>
      <c r="D627" s="1">
        <v>44460</v>
      </c>
      <c r="E627" s="2">
        <v>0.48300925925925925</v>
      </c>
      <c r="F627">
        <v>200</v>
      </c>
      <c r="G627">
        <v>1889611729</v>
      </c>
      <c r="H627" t="s">
        <v>354</v>
      </c>
      <c r="I627" t="s">
        <v>355</v>
      </c>
      <c r="J627" t="s">
        <v>265</v>
      </c>
      <c r="K627" t="s">
        <v>2718</v>
      </c>
      <c r="L627" t="s">
        <v>266</v>
      </c>
      <c r="M627" t="s">
        <v>267</v>
      </c>
      <c r="N627" t="s">
        <v>267</v>
      </c>
      <c r="O627" t="s">
        <v>267</v>
      </c>
      <c r="P627">
        <v>1</v>
      </c>
      <c r="Q627">
        <v>0</v>
      </c>
      <c r="R627">
        <v>4</v>
      </c>
      <c r="S627" t="s">
        <v>267</v>
      </c>
      <c r="T627" t="s">
        <v>267</v>
      </c>
      <c r="U627" t="s">
        <v>2719</v>
      </c>
      <c r="V627" t="b">
        <v>0</v>
      </c>
      <c r="W627" t="s">
        <v>265</v>
      </c>
      <c r="X627">
        <v>0</v>
      </c>
      <c r="Y627" t="s">
        <v>265</v>
      </c>
      <c r="Z627" t="s">
        <v>265</v>
      </c>
      <c r="AA627" t="s">
        <v>265</v>
      </c>
      <c r="AB627" t="s">
        <v>265</v>
      </c>
      <c r="AC627" t="s">
        <v>265</v>
      </c>
      <c r="AD627" t="s">
        <v>265</v>
      </c>
      <c r="AE627" t="s">
        <v>265</v>
      </c>
      <c r="AF627" t="s">
        <v>267</v>
      </c>
      <c r="AG627" t="s">
        <v>265</v>
      </c>
      <c r="AH627" t="s">
        <v>265</v>
      </c>
      <c r="AI627" t="s">
        <v>265</v>
      </c>
      <c r="AJ627" t="s">
        <v>265</v>
      </c>
      <c r="AL627" t="str">
        <f>IF(Sudan_News12[[#This Row],[relevancy_classification_english]]="Relevant","مناسب",IF(Sudan_News12[[#This Row],[relevancy_classification_english]]="Relevant","عَرَضِيّ",""))</f>
        <v/>
      </c>
      <c r="AN627" t="str">
        <f>IF(Sudan_News12[[#This Row],[sentiment_analysis_english]]="Negative","سلبي",IF(Sudan_News12[[#This Row],[sentiment_analysis_english]]="Neutral","حيادي",IF(Sudan_News12[[#This Row],[sentiment_analysis_english]]="Positive","إيجابي","")))</f>
        <v/>
      </c>
      <c r="AO627" t="e">
        <f>INDEX(TextClassificationList[],MATCH(Sudan_News12[[#This Row],[text_classification_arabic]],TextClassificationList[text_classification_arabic],0),1)</f>
        <v>#N/A</v>
      </c>
      <c r="AQ627" t="e">
        <f>INDEX(TextClassificationList[],MATCH(Sudan_News12[[#This Row],[text_classification_arabic2]],TextClassificationList[text_classification_arabic],0),1)</f>
        <v>#N/A</v>
      </c>
      <c r="AS627" t="e">
        <f>INDEX(TextClassificationList[],MATCH(Sudan_News12[[#This Row],[text_classification_arabic3]],TextClassificationList[text_classification_arabic],0),1)</f>
        <v>#N/A</v>
      </c>
      <c r="AU627" t="e">
        <f>INDEX(TextClassificationList[],MATCH(Sudan_News12[[#This Row],[text_classification_arabic4]],TextClassificationList[text_classification_arabic],0),1)</f>
        <v>#N/A</v>
      </c>
      <c r="AW627" t="e">
        <f>INDEX(TextClassificationList[],MATCH(Sudan_News12[[#This Row],[text_classification_arabic5]],TextClassificationList[text_classification_arabic],0),1)</f>
        <v>#N/A</v>
      </c>
    </row>
    <row r="628" spans="1:49" x14ac:dyDescent="0.2">
      <c r="A628">
        <v>1.4402480786157322E+18</v>
      </c>
      <c r="B628">
        <v>1.4402480786157322E+18</v>
      </c>
      <c r="C628" t="s">
        <v>2720</v>
      </c>
      <c r="D628" s="1">
        <v>44460</v>
      </c>
      <c r="E628" s="2">
        <v>0.48234953703703703</v>
      </c>
      <c r="F628">
        <v>200</v>
      </c>
      <c r="G628">
        <v>1889611729</v>
      </c>
      <c r="H628" t="s">
        <v>354</v>
      </c>
      <c r="I628" t="s">
        <v>355</v>
      </c>
      <c r="J628" t="s">
        <v>265</v>
      </c>
      <c r="K628" t="s">
        <v>2721</v>
      </c>
      <c r="L628" t="s">
        <v>266</v>
      </c>
      <c r="M628" t="s">
        <v>267</v>
      </c>
      <c r="N628" t="s">
        <v>267</v>
      </c>
      <c r="O628" t="s">
        <v>267</v>
      </c>
      <c r="P628">
        <v>0</v>
      </c>
      <c r="Q628">
        <v>0</v>
      </c>
      <c r="R628">
        <v>0</v>
      </c>
      <c r="S628" t="s">
        <v>267</v>
      </c>
      <c r="T628" t="s">
        <v>267</v>
      </c>
      <c r="U628" t="s">
        <v>2722</v>
      </c>
      <c r="V628" t="b">
        <v>0</v>
      </c>
      <c r="W628" t="s">
        <v>265</v>
      </c>
      <c r="X628">
        <v>0</v>
      </c>
      <c r="Y628" t="s">
        <v>265</v>
      </c>
      <c r="Z628" t="s">
        <v>265</v>
      </c>
      <c r="AA628" t="s">
        <v>265</v>
      </c>
      <c r="AB628" t="s">
        <v>265</v>
      </c>
      <c r="AC628" t="s">
        <v>265</v>
      </c>
      <c r="AD628" t="s">
        <v>265</v>
      </c>
      <c r="AE628" t="s">
        <v>265</v>
      </c>
      <c r="AF628" t="s">
        <v>267</v>
      </c>
      <c r="AG628" t="s">
        <v>265</v>
      </c>
      <c r="AH628" t="s">
        <v>265</v>
      </c>
      <c r="AI628" t="s">
        <v>265</v>
      </c>
      <c r="AJ628" t="s">
        <v>265</v>
      </c>
      <c r="AL628" t="str">
        <f>IF(Sudan_News12[[#This Row],[relevancy_classification_english]]="Relevant","مناسب",IF(Sudan_News12[[#This Row],[relevancy_classification_english]]="Relevant","عَرَضِيّ",""))</f>
        <v/>
      </c>
      <c r="AN628" t="str">
        <f>IF(Sudan_News12[[#This Row],[sentiment_analysis_english]]="Negative","سلبي",IF(Sudan_News12[[#This Row],[sentiment_analysis_english]]="Neutral","حيادي",IF(Sudan_News12[[#This Row],[sentiment_analysis_english]]="Positive","إيجابي","")))</f>
        <v/>
      </c>
      <c r="AO628" t="e">
        <f>INDEX(TextClassificationList[],MATCH(Sudan_News12[[#This Row],[text_classification_arabic]],TextClassificationList[text_classification_arabic],0),1)</f>
        <v>#N/A</v>
      </c>
      <c r="AQ628" t="e">
        <f>INDEX(TextClassificationList[],MATCH(Sudan_News12[[#This Row],[text_classification_arabic2]],TextClassificationList[text_classification_arabic],0),1)</f>
        <v>#N/A</v>
      </c>
      <c r="AS628" t="e">
        <f>INDEX(TextClassificationList[],MATCH(Sudan_News12[[#This Row],[text_classification_arabic3]],TextClassificationList[text_classification_arabic],0),1)</f>
        <v>#N/A</v>
      </c>
      <c r="AU628" t="e">
        <f>INDEX(TextClassificationList[],MATCH(Sudan_News12[[#This Row],[text_classification_arabic4]],TextClassificationList[text_classification_arabic],0),1)</f>
        <v>#N/A</v>
      </c>
      <c r="AW628" t="e">
        <f>INDEX(TextClassificationList[],MATCH(Sudan_News12[[#This Row],[text_classification_arabic5]],TextClassificationList[text_classification_arabic],0),1)</f>
        <v>#N/A</v>
      </c>
    </row>
    <row r="629" spans="1:49" x14ac:dyDescent="0.2">
      <c r="A629">
        <v>1.4402479405183468E+18</v>
      </c>
      <c r="B629">
        <v>1.4402479405183468E+18</v>
      </c>
      <c r="C629" t="s">
        <v>2723</v>
      </c>
      <c r="D629" s="1">
        <v>44460</v>
      </c>
      <c r="E629" s="2">
        <v>0.48196759259259259</v>
      </c>
      <c r="F629">
        <v>200</v>
      </c>
      <c r="G629">
        <v>1889611729</v>
      </c>
      <c r="H629" t="s">
        <v>354</v>
      </c>
      <c r="I629" t="s">
        <v>355</v>
      </c>
      <c r="J629" t="s">
        <v>265</v>
      </c>
      <c r="K629" t="s">
        <v>2724</v>
      </c>
      <c r="L629" t="s">
        <v>266</v>
      </c>
      <c r="M629" t="s">
        <v>267</v>
      </c>
      <c r="N629" t="s">
        <v>267</v>
      </c>
      <c r="O629" t="s">
        <v>267</v>
      </c>
      <c r="P629">
        <v>0</v>
      </c>
      <c r="Q629">
        <v>0</v>
      </c>
      <c r="R629">
        <v>1</v>
      </c>
      <c r="S629" t="s">
        <v>267</v>
      </c>
      <c r="T629" t="s">
        <v>267</v>
      </c>
      <c r="U629" t="s">
        <v>2725</v>
      </c>
      <c r="V629" t="b">
        <v>0</v>
      </c>
      <c r="W629" t="s">
        <v>265</v>
      </c>
      <c r="X629">
        <v>0</v>
      </c>
      <c r="Y629" t="s">
        <v>265</v>
      </c>
      <c r="Z629" t="s">
        <v>265</v>
      </c>
      <c r="AA629" t="s">
        <v>265</v>
      </c>
      <c r="AB629" t="s">
        <v>265</v>
      </c>
      <c r="AC629" t="s">
        <v>265</v>
      </c>
      <c r="AD629" t="s">
        <v>265</v>
      </c>
      <c r="AE629" t="s">
        <v>265</v>
      </c>
      <c r="AF629" t="s">
        <v>267</v>
      </c>
      <c r="AG629" t="s">
        <v>265</v>
      </c>
      <c r="AH629" t="s">
        <v>265</v>
      </c>
      <c r="AI629" t="s">
        <v>265</v>
      </c>
      <c r="AJ629" t="s">
        <v>265</v>
      </c>
      <c r="AL629" t="str">
        <f>IF(Sudan_News12[[#This Row],[relevancy_classification_english]]="Relevant","مناسب",IF(Sudan_News12[[#This Row],[relevancy_classification_english]]="Relevant","عَرَضِيّ",""))</f>
        <v/>
      </c>
      <c r="AN629" t="str">
        <f>IF(Sudan_News12[[#This Row],[sentiment_analysis_english]]="Negative","سلبي",IF(Sudan_News12[[#This Row],[sentiment_analysis_english]]="Neutral","حيادي",IF(Sudan_News12[[#This Row],[sentiment_analysis_english]]="Positive","إيجابي","")))</f>
        <v/>
      </c>
      <c r="AO629" t="e">
        <f>INDEX(TextClassificationList[],MATCH(Sudan_News12[[#This Row],[text_classification_arabic]],TextClassificationList[text_classification_arabic],0),1)</f>
        <v>#N/A</v>
      </c>
      <c r="AQ629" t="e">
        <f>INDEX(TextClassificationList[],MATCH(Sudan_News12[[#This Row],[text_classification_arabic2]],TextClassificationList[text_classification_arabic],0),1)</f>
        <v>#N/A</v>
      </c>
      <c r="AS629" t="e">
        <f>INDEX(TextClassificationList[],MATCH(Sudan_News12[[#This Row],[text_classification_arabic3]],TextClassificationList[text_classification_arabic],0),1)</f>
        <v>#N/A</v>
      </c>
      <c r="AU629" t="e">
        <f>INDEX(TextClassificationList[],MATCH(Sudan_News12[[#This Row],[text_classification_arabic4]],TextClassificationList[text_classification_arabic],0),1)</f>
        <v>#N/A</v>
      </c>
      <c r="AW629" t="e">
        <f>INDEX(TextClassificationList[],MATCH(Sudan_News12[[#This Row],[text_classification_arabic5]],TextClassificationList[text_classification_arabic],0),1)</f>
        <v>#N/A</v>
      </c>
    </row>
    <row r="630" spans="1:49" x14ac:dyDescent="0.2">
      <c r="A630">
        <v>1.4402477658675323E+18</v>
      </c>
      <c r="B630">
        <v>1.4402477658675323E+18</v>
      </c>
      <c r="C630" t="s">
        <v>2726</v>
      </c>
      <c r="D630" s="1">
        <v>44460</v>
      </c>
      <c r="E630" s="2">
        <v>0.48148148148148145</v>
      </c>
      <c r="F630">
        <v>200</v>
      </c>
      <c r="G630">
        <v>1889611729</v>
      </c>
      <c r="H630" t="s">
        <v>354</v>
      </c>
      <c r="I630" t="s">
        <v>355</v>
      </c>
      <c r="J630" t="s">
        <v>265</v>
      </c>
      <c r="K630" t="s">
        <v>2727</v>
      </c>
      <c r="L630" t="s">
        <v>266</v>
      </c>
      <c r="M630" t="s">
        <v>267</v>
      </c>
      <c r="N630" t="s">
        <v>267</v>
      </c>
      <c r="O630" t="s">
        <v>267</v>
      </c>
      <c r="P630">
        <v>0</v>
      </c>
      <c r="Q630">
        <v>0</v>
      </c>
      <c r="R630">
        <v>0</v>
      </c>
      <c r="S630" t="s">
        <v>267</v>
      </c>
      <c r="T630" t="s">
        <v>267</v>
      </c>
      <c r="U630" t="s">
        <v>2728</v>
      </c>
      <c r="V630" t="b">
        <v>0</v>
      </c>
      <c r="W630" t="s">
        <v>265</v>
      </c>
      <c r="X630">
        <v>0</v>
      </c>
      <c r="Y630" t="s">
        <v>265</v>
      </c>
      <c r="Z630" t="s">
        <v>265</v>
      </c>
      <c r="AA630" t="s">
        <v>265</v>
      </c>
      <c r="AB630" t="s">
        <v>265</v>
      </c>
      <c r="AC630" t="s">
        <v>265</v>
      </c>
      <c r="AD630" t="s">
        <v>265</v>
      </c>
      <c r="AE630" t="s">
        <v>265</v>
      </c>
      <c r="AF630" t="s">
        <v>267</v>
      </c>
      <c r="AG630" t="s">
        <v>265</v>
      </c>
      <c r="AH630" t="s">
        <v>265</v>
      </c>
      <c r="AI630" t="s">
        <v>265</v>
      </c>
      <c r="AJ630" t="s">
        <v>265</v>
      </c>
      <c r="AL630" t="str">
        <f>IF(Sudan_News12[[#This Row],[relevancy_classification_english]]="Relevant","مناسب",IF(Sudan_News12[[#This Row],[relevancy_classification_english]]="Relevant","عَرَضِيّ",""))</f>
        <v/>
      </c>
      <c r="AN630" t="str">
        <f>IF(Sudan_News12[[#This Row],[sentiment_analysis_english]]="Negative","سلبي",IF(Sudan_News12[[#This Row],[sentiment_analysis_english]]="Neutral","حيادي",IF(Sudan_News12[[#This Row],[sentiment_analysis_english]]="Positive","إيجابي","")))</f>
        <v/>
      </c>
      <c r="AO630" t="e">
        <f>INDEX(TextClassificationList[],MATCH(Sudan_News12[[#This Row],[text_classification_arabic]],TextClassificationList[text_classification_arabic],0),1)</f>
        <v>#N/A</v>
      </c>
      <c r="AQ630" t="e">
        <f>INDEX(TextClassificationList[],MATCH(Sudan_News12[[#This Row],[text_classification_arabic2]],TextClassificationList[text_classification_arabic],0),1)</f>
        <v>#N/A</v>
      </c>
      <c r="AS630" t="e">
        <f>INDEX(TextClassificationList[],MATCH(Sudan_News12[[#This Row],[text_classification_arabic3]],TextClassificationList[text_classification_arabic],0),1)</f>
        <v>#N/A</v>
      </c>
      <c r="AU630" t="e">
        <f>INDEX(TextClassificationList[],MATCH(Sudan_News12[[#This Row],[text_classification_arabic4]],TextClassificationList[text_classification_arabic],0),1)</f>
        <v>#N/A</v>
      </c>
      <c r="AW630" t="e">
        <f>INDEX(TextClassificationList[],MATCH(Sudan_News12[[#This Row],[text_classification_arabic5]],TextClassificationList[text_classification_arabic],0),1)</f>
        <v>#N/A</v>
      </c>
    </row>
    <row r="631" spans="1:49" x14ac:dyDescent="0.2">
      <c r="A631">
        <v>1.4402365462972416E+18</v>
      </c>
      <c r="B631">
        <v>1.4402365462972416E+18</v>
      </c>
      <c r="C631" t="s">
        <v>2729</v>
      </c>
      <c r="D631" s="1">
        <v>44460</v>
      </c>
      <c r="E631" s="2">
        <v>0.45052083333333331</v>
      </c>
      <c r="F631">
        <v>200</v>
      </c>
      <c r="G631">
        <v>1889611729</v>
      </c>
      <c r="H631" t="s">
        <v>354</v>
      </c>
      <c r="I631" t="s">
        <v>355</v>
      </c>
      <c r="J631" t="s">
        <v>265</v>
      </c>
      <c r="K631" t="s">
        <v>2730</v>
      </c>
      <c r="L631" t="s">
        <v>266</v>
      </c>
      <c r="M631" t="s">
        <v>267</v>
      </c>
      <c r="N631" t="s">
        <v>267</v>
      </c>
      <c r="O631" t="s">
        <v>267</v>
      </c>
      <c r="P631">
        <v>0</v>
      </c>
      <c r="Q631">
        <v>0</v>
      </c>
      <c r="R631">
        <v>1</v>
      </c>
      <c r="S631" t="s">
        <v>267</v>
      </c>
      <c r="T631" t="s">
        <v>267</v>
      </c>
      <c r="U631" t="s">
        <v>2731</v>
      </c>
      <c r="V631" t="b">
        <v>0</v>
      </c>
      <c r="W631" t="s">
        <v>265</v>
      </c>
      <c r="X631">
        <v>0</v>
      </c>
      <c r="Y631" t="s">
        <v>265</v>
      </c>
      <c r="Z631" t="s">
        <v>265</v>
      </c>
      <c r="AA631" t="s">
        <v>265</v>
      </c>
      <c r="AB631" t="s">
        <v>265</v>
      </c>
      <c r="AC631" t="s">
        <v>265</v>
      </c>
      <c r="AD631" t="s">
        <v>265</v>
      </c>
      <c r="AE631" t="s">
        <v>265</v>
      </c>
      <c r="AF631" t="s">
        <v>267</v>
      </c>
      <c r="AG631" t="s">
        <v>265</v>
      </c>
      <c r="AH631" t="s">
        <v>265</v>
      </c>
      <c r="AI631" t="s">
        <v>265</v>
      </c>
      <c r="AJ631" t="s">
        <v>265</v>
      </c>
      <c r="AL631" t="str">
        <f>IF(Sudan_News12[[#This Row],[relevancy_classification_english]]="Relevant","مناسب",IF(Sudan_News12[[#This Row],[relevancy_classification_english]]="Relevant","عَرَضِيّ",""))</f>
        <v/>
      </c>
      <c r="AN631" t="str">
        <f>IF(Sudan_News12[[#This Row],[sentiment_analysis_english]]="Negative","سلبي",IF(Sudan_News12[[#This Row],[sentiment_analysis_english]]="Neutral","حيادي",IF(Sudan_News12[[#This Row],[sentiment_analysis_english]]="Positive","إيجابي","")))</f>
        <v/>
      </c>
      <c r="AO631" t="e">
        <f>INDEX(TextClassificationList[],MATCH(Sudan_News12[[#This Row],[text_classification_arabic]],TextClassificationList[text_classification_arabic],0),1)</f>
        <v>#N/A</v>
      </c>
      <c r="AQ631" t="e">
        <f>INDEX(TextClassificationList[],MATCH(Sudan_News12[[#This Row],[text_classification_arabic2]],TextClassificationList[text_classification_arabic],0),1)</f>
        <v>#N/A</v>
      </c>
      <c r="AS631" t="e">
        <f>INDEX(TextClassificationList[],MATCH(Sudan_News12[[#This Row],[text_classification_arabic3]],TextClassificationList[text_classification_arabic],0),1)</f>
        <v>#N/A</v>
      </c>
      <c r="AU631" t="e">
        <f>INDEX(TextClassificationList[],MATCH(Sudan_News12[[#This Row],[text_classification_arabic4]],TextClassificationList[text_classification_arabic],0),1)</f>
        <v>#N/A</v>
      </c>
      <c r="AW631" t="e">
        <f>INDEX(TextClassificationList[],MATCH(Sudan_News12[[#This Row],[text_classification_arabic5]],TextClassificationList[text_classification_arabic],0),1)</f>
        <v>#N/A</v>
      </c>
    </row>
    <row r="632" spans="1:49" x14ac:dyDescent="0.2">
      <c r="A632">
        <v>1.4402265001422561E+18</v>
      </c>
      <c r="B632">
        <v>1.4402265001422561E+18</v>
      </c>
      <c r="C632" t="s">
        <v>2732</v>
      </c>
      <c r="D632" s="1">
        <v>44460</v>
      </c>
      <c r="E632" s="2">
        <v>0.42280092592592594</v>
      </c>
      <c r="F632">
        <v>200</v>
      </c>
      <c r="G632">
        <v>1889611729</v>
      </c>
      <c r="H632" t="s">
        <v>354</v>
      </c>
      <c r="I632" t="s">
        <v>355</v>
      </c>
      <c r="J632" t="s">
        <v>265</v>
      </c>
      <c r="K632" t="s">
        <v>2733</v>
      </c>
      <c r="L632" t="s">
        <v>266</v>
      </c>
      <c r="M632" t="s">
        <v>267</v>
      </c>
      <c r="N632" t="s">
        <v>267</v>
      </c>
      <c r="O632" t="s">
        <v>267</v>
      </c>
      <c r="P632">
        <v>0</v>
      </c>
      <c r="Q632">
        <v>0</v>
      </c>
      <c r="R632">
        <v>2</v>
      </c>
      <c r="S632" t="s">
        <v>282</v>
      </c>
      <c r="T632" t="s">
        <v>267</v>
      </c>
      <c r="U632" t="s">
        <v>2734</v>
      </c>
      <c r="V632" t="b">
        <v>0</v>
      </c>
      <c r="W632" t="s">
        <v>265</v>
      </c>
      <c r="X632">
        <v>0</v>
      </c>
      <c r="Y632" t="s">
        <v>265</v>
      </c>
      <c r="Z632" t="s">
        <v>265</v>
      </c>
      <c r="AA632" t="s">
        <v>265</v>
      </c>
      <c r="AB632" t="s">
        <v>265</v>
      </c>
      <c r="AC632" t="s">
        <v>265</v>
      </c>
      <c r="AD632" t="s">
        <v>265</v>
      </c>
      <c r="AE632" t="s">
        <v>265</v>
      </c>
      <c r="AF632" t="s">
        <v>267</v>
      </c>
      <c r="AG632" t="s">
        <v>265</v>
      </c>
      <c r="AH632" t="s">
        <v>265</v>
      </c>
      <c r="AI632" t="s">
        <v>265</v>
      </c>
      <c r="AJ632" t="s">
        <v>265</v>
      </c>
      <c r="AL632" t="str">
        <f>IF(Sudan_News12[[#This Row],[relevancy_classification_english]]="Relevant","مناسب",IF(Sudan_News12[[#This Row],[relevancy_classification_english]]="Relevant","عَرَضِيّ",""))</f>
        <v/>
      </c>
      <c r="AN632" t="str">
        <f>IF(Sudan_News12[[#This Row],[sentiment_analysis_english]]="Negative","سلبي",IF(Sudan_News12[[#This Row],[sentiment_analysis_english]]="Neutral","حيادي",IF(Sudan_News12[[#This Row],[sentiment_analysis_english]]="Positive","إيجابي","")))</f>
        <v/>
      </c>
      <c r="AO632" t="e">
        <f>INDEX(TextClassificationList[],MATCH(Sudan_News12[[#This Row],[text_classification_arabic]],TextClassificationList[text_classification_arabic],0),1)</f>
        <v>#N/A</v>
      </c>
      <c r="AQ632" t="e">
        <f>INDEX(TextClassificationList[],MATCH(Sudan_News12[[#This Row],[text_classification_arabic2]],TextClassificationList[text_classification_arabic],0),1)</f>
        <v>#N/A</v>
      </c>
      <c r="AS632" t="e">
        <f>INDEX(TextClassificationList[],MATCH(Sudan_News12[[#This Row],[text_classification_arabic3]],TextClassificationList[text_classification_arabic],0),1)</f>
        <v>#N/A</v>
      </c>
      <c r="AU632" t="e">
        <f>INDEX(TextClassificationList[],MATCH(Sudan_News12[[#This Row],[text_classification_arabic4]],TextClassificationList[text_classification_arabic],0),1)</f>
        <v>#N/A</v>
      </c>
      <c r="AW632" t="e">
        <f>INDEX(TextClassificationList[],MATCH(Sudan_News12[[#This Row],[text_classification_arabic5]],TextClassificationList[text_classification_arabic],0),1)</f>
        <v>#N/A</v>
      </c>
    </row>
    <row r="633" spans="1:49" x14ac:dyDescent="0.2">
      <c r="A633">
        <v>1.440224497655636E+18</v>
      </c>
      <c r="B633">
        <v>1.440224497655636E+18</v>
      </c>
      <c r="C633" t="s">
        <v>2735</v>
      </c>
      <c r="D633" s="1">
        <v>44460</v>
      </c>
      <c r="E633" s="2">
        <v>0.41726851851851854</v>
      </c>
      <c r="F633">
        <v>200</v>
      </c>
      <c r="G633">
        <v>1889611729</v>
      </c>
      <c r="H633" t="s">
        <v>354</v>
      </c>
      <c r="I633" t="s">
        <v>355</v>
      </c>
      <c r="J633" t="s">
        <v>265</v>
      </c>
      <c r="K633" t="s">
        <v>2736</v>
      </c>
      <c r="L633" t="s">
        <v>266</v>
      </c>
      <c r="M633" t="s">
        <v>267</v>
      </c>
      <c r="N633" t="s">
        <v>267</v>
      </c>
      <c r="O633" t="s">
        <v>267</v>
      </c>
      <c r="P633">
        <v>1</v>
      </c>
      <c r="Q633">
        <v>0</v>
      </c>
      <c r="R633">
        <v>4</v>
      </c>
      <c r="S633" t="s">
        <v>267</v>
      </c>
      <c r="T633" t="s">
        <v>267</v>
      </c>
      <c r="U633" t="s">
        <v>2737</v>
      </c>
      <c r="V633" t="b">
        <v>0</v>
      </c>
      <c r="W633" t="s">
        <v>265</v>
      </c>
      <c r="X633">
        <v>0</v>
      </c>
      <c r="Y633" t="s">
        <v>265</v>
      </c>
      <c r="Z633" t="s">
        <v>265</v>
      </c>
      <c r="AA633" t="s">
        <v>265</v>
      </c>
      <c r="AB633" t="s">
        <v>265</v>
      </c>
      <c r="AC633" t="s">
        <v>265</v>
      </c>
      <c r="AD633" t="s">
        <v>265</v>
      </c>
      <c r="AE633" t="s">
        <v>265</v>
      </c>
      <c r="AF633" t="s">
        <v>267</v>
      </c>
      <c r="AG633" t="s">
        <v>265</v>
      </c>
      <c r="AH633" t="s">
        <v>265</v>
      </c>
      <c r="AI633" t="s">
        <v>265</v>
      </c>
      <c r="AJ633" t="s">
        <v>265</v>
      </c>
      <c r="AL633" t="str">
        <f>IF(Sudan_News12[[#This Row],[relevancy_classification_english]]="Relevant","مناسب",IF(Sudan_News12[[#This Row],[relevancy_classification_english]]="Relevant","عَرَضِيّ",""))</f>
        <v/>
      </c>
      <c r="AN633" t="str">
        <f>IF(Sudan_News12[[#This Row],[sentiment_analysis_english]]="Negative","سلبي",IF(Sudan_News12[[#This Row],[sentiment_analysis_english]]="Neutral","حيادي",IF(Sudan_News12[[#This Row],[sentiment_analysis_english]]="Positive","إيجابي","")))</f>
        <v/>
      </c>
      <c r="AO633" t="e">
        <f>INDEX(TextClassificationList[],MATCH(Sudan_News12[[#This Row],[text_classification_arabic]],TextClassificationList[text_classification_arabic],0),1)</f>
        <v>#N/A</v>
      </c>
      <c r="AQ633" t="e">
        <f>INDEX(TextClassificationList[],MATCH(Sudan_News12[[#This Row],[text_classification_arabic2]],TextClassificationList[text_classification_arabic],0),1)</f>
        <v>#N/A</v>
      </c>
      <c r="AS633" t="e">
        <f>INDEX(TextClassificationList[],MATCH(Sudan_News12[[#This Row],[text_classification_arabic3]],TextClassificationList[text_classification_arabic],0),1)</f>
        <v>#N/A</v>
      </c>
      <c r="AU633" t="e">
        <f>INDEX(TextClassificationList[],MATCH(Sudan_News12[[#This Row],[text_classification_arabic4]],TextClassificationList[text_classification_arabic],0),1)</f>
        <v>#N/A</v>
      </c>
      <c r="AW633" t="e">
        <f>INDEX(TextClassificationList[],MATCH(Sudan_News12[[#This Row],[text_classification_arabic5]],TextClassificationList[text_classification_arabic],0),1)</f>
        <v>#N/A</v>
      </c>
    </row>
    <row r="634" spans="1:49" x14ac:dyDescent="0.2">
      <c r="A634">
        <v>1.4402242241535386E+18</v>
      </c>
      <c r="B634">
        <v>1.4402242241535386E+18</v>
      </c>
      <c r="C634" t="s">
        <v>2738</v>
      </c>
      <c r="D634" s="1">
        <v>44460</v>
      </c>
      <c r="E634" s="2">
        <v>0.41651620370370368</v>
      </c>
      <c r="F634">
        <v>200</v>
      </c>
      <c r="G634">
        <v>1889611729</v>
      </c>
      <c r="H634" t="s">
        <v>354</v>
      </c>
      <c r="I634" t="s">
        <v>355</v>
      </c>
      <c r="J634" t="s">
        <v>265</v>
      </c>
      <c r="K634" t="s">
        <v>2739</v>
      </c>
      <c r="L634" t="s">
        <v>266</v>
      </c>
      <c r="M634" t="s">
        <v>267</v>
      </c>
      <c r="N634" t="s">
        <v>267</v>
      </c>
      <c r="O634" t="s">
        <v>267</v>
      </c>
      <c r="P634">
        <v>0</v>
      </c>
      <c r="Q634">
        <v>0</v>
      </c>
      <c r="R634">
        <v>2</v>
      </c>
      <c r="S634" t="s">
        <v>267</v>
      </c>
      <c r="T634" t="s">
        <v>267</v>
      </c>
      <c r="U634" t="s">
        <v>2740</v>
      </c>
      <c r="V634" t="b">
        <v>0</v>
      </c>
      <c r="W634" t="s">
        <v>265</v>
      </c>
      <c r="X634">
        <v>0</v>
      </c>
      <c r="Y634" t="s">
        <v>265</v>
      </c>
      <c r="Z634" t="s">
        <v>265</v>
      </c>
      <c r="AA634" t="s">
        <v>265</v>
      </c>
      <c r="AB634" t="s">
        <v>265</v>
      </c>
      <c r="AC634" t="s">
        <v>265</v>
      </c>
      <c r="AD634" t="s">
        <v>265</v>
      </c>
      <c r="AE634" t="s">
        <v>265</v>
      </c>
      <c r="AF634" t="s">
        <v>267</v>
      </c>
      <c r="AG634" t="s">
        <v>265</v>
      </c>
      <c r="AH634" t="s">
        <v>265</v>
      </c>
      <c r="AI634" t="s">
        <v>265</v>
      </c>
      <c r="AJ634" t="s">
        <v>265</v>
      </c>
      <c r="AL634" t="str">
        <f>IF(Sudan_News12[[#This Row],[relevancy_classification_english]]="Relevant","مناسب",IF(Sudan_News12[[#This Row],[relevancy_classification_english]]="Relevant","عَرَضِيّ",""))</f>
        <v/>
      </c>
      <c r="AN634" t="str">
        <f>IF(Sudan_News12[[#This Row],[sentiment_analysis_english]]="Negative","سلبي",IF(Sudan_News12[[#This Row],[sentiment_analysis_english]]="Neutral","حيادي",IF(Sudan_News12[[#This Row],[sentiment_analysis_english]]="Positive","إيجابي","")))</f>
        <v/>
      </c>
      <c r="AO634" t="e">
        <f>INDEX(TextClassificationList[],MATCH(Sudan_News12[[#This Row],[text_classification_arabic]],TextClassificationList[text_classification_arabic],0),1)</f>
        <v>#N/A</v>
      </c>
      <c r="AQ634" t="e">
        <f>INDEX(TextClassificationList[],MATCH(Sudan_News12[[#This Row],[text_classification_arabic2]],TextClassificationList[text_classification_arabic],0),1)</f>
        <v>#N/A</v>
      </c>
      <c r="AS634" t="e">
        <f>INDEX(TextClassificationList[],MATCH(Sudan_News12[[#This Row],[text_classification_arabic3]],TextClassificationList[text_classification_arabic],0),1)</f>
        <v>#N/A</v>
      </c>
      <c r="AU634" t="e">
        <f>INDEX(TextClassificationList[],MATCH(Sudan_News12[[#This Row],[text_classification_arabic4]],TextClassificationList[text_classification_arabic],0),1)</f>
        <v>#N/A</v>
      </c>
      <c r="AW634" t="e">
        <f>INDEX(TextClassificationList[],MATCH(Sudan_News12[[#This Row],[text_classification_arabic5]],TextClassificationList[text_classification_arabic],0),1)</f>
        <v>#N/A</v>
      </c>
    </row>
    <row r="635" spans="1:49" x14ac:dyDescent="0.2">
      <c r="A635">
        <v>1.4402200018399683E+18</v>
      </c>
      <c r="B635">
        <v>1.4402200018399683E+18</v>
      </c>
      <c r="C635" t="s">
        <v>2741</v>
      </c>
      <c r="D635" s="1">
        <v>44460</v>
      </c>
      <c r="E635" s="2">
        <v>0.40487268518518521</v>
      </c>
      <c r="F635">
        <v>200</v>
      </c>
      <c r="G635">
        <v>1889611729</v>
      </c>
      <c r="H635" t="s">
        <v>354</v>
      </c>
      <c r="I635" t="s">
        <v>355</v>
      </c>
      <c r="J635" t="s">
        <v>265</v>
      </c>
      <c r="K635" t="s">
        <v>2742</v>
      </c>
      <c r="L635" t="s">
        <v>266</v>
      </c>
      <c r="M635" t="s">
        <v>267</v>
      </c>
      <c r="N635" t="s">
        <v>267</v>
      </c>
      <c r="O635" t="s">
        <v>267</v>
      </c>
      <c r="P635">
        <v>0</v>
      </c>
      <c r="Q635">
        <v>0</v>
      </c>
      <c r="R635">
        <v>0</v>
      </c>
      <c r="S635" t="s">
        <v>267</v>
      </c>
      <c r="T635" t="s">
        <v>267</v>
      </c>
      <c r="U635" t="s">
        <v>2743</v>
      </c>
      <c r="V635" t="b">
        <v>0</v>
      </c>
      <c r="W635" t="s">
        <v>265</v>
      </c>
      <c r="X635">
        <v>0</v>
      </c>
      <c r="Y635" t="s">
        <v>265</v>
      </c>
      <c r="Z635" t="s">
        <v>265</v>
      </c>
      <c r="AA635" t="s">
        <v>265</v>
      </c>
      <c r="AB635" t="s">
        <v>265</v>
      </c>
      <c r="AC635" t="s">
        <v>265</v>
      </c>
      <c r="AD635" t="s">
        <v>265</v>
      </c>
      <c r="AE635" t="s">
        <v>265</v>
      </c>
      <c r="AF635" t="s">
        <v>267</v>
      </c>
      <c r="AG635" t="s">
        <v>265</v>
      </c>
      <c r="AH635" t="s">
        <v>265</v>
      </c>
      <c r="AI635" t="s">
        <v>265</v>
      </c>
      <c r="AJ635" t="s">
        <v>265</v>
      </c>
      <c r="AL635" t="str">
        <f>IF(Sudan_News12[[#This Row],[relevancy_classification_english]]="Relevant","مناسب",IF(Sudan_News12[[#This Row],[relevancy_classification_english]]="Relevant","عَرَضِيّ",""))</f>
        <v/>
      </c>
      <c r="AN635" t="str">
        <f>IF(Sudan_News12[[#This Row],[sentiment_analysis_english]]="Negative","سلبي",IF(Sudan_News12[[#This Row],[sentiment_analysis_english]]="Neutral","حيادي",IF(Sudan_News12[[#This Row],[sentiment_analysis_english]]="Positive","إيجابي","")))</f>
        <v/>
      </c>
      <c r="AO635" t="e">
        <f>INDEX(TextClassificationList[],MATCH(Sudan_News12[[#This Row],[text_classification_arabic]],TextClassificationList[text_classification_arabic],0),1)</f>
        <v>#N/A</v>
      </c>
      <c r="AQ635" t="e">
        <f>INDEX(TextClassificationList[],MATCH(Sudan_News12[[#This Row],[text_classification_arabic2]],TextClassificationList[text_classification_arabic],0),1)</f>
        <v>#N/A</v>
      </c>
      <c r="AS635" t="e">
        <f>INDEX(TextClassificationList[],MATCH(Sudan_News12[[#This Row],[text_classification_arabic3]],TextClassificationList[text_classification_arabic],0),1)</f>
        <v>#N/A</v>
      </c>
      <c r="AU635" t="e">
        <f>INDEX(TextClassificationList[],MATCH(Sudan_News12[[#This Row],[text_classification_arabic4]],TextClassificationList[text_classification_arabic],0),1)</f>
        <v>#N/A</v>
      </c>
      <c r="AW635" t="e">
        <f>INDEX(TextClassificationList[],MATCH(Sudan_News12[[#This Row],[text_classification_arabic5]],TextClassificationList[text_classification_arabic],0),1)</f>
        <v>#N/A</v>
      </c>
    </row>
    <row r="636" spans="1:49" x14ac:dyDescent="0.2">
      <c r="A636">
        <v>1.4402192379900355E+18</v>
      </c>
      <c r="B636">
        <v>1.4402192379900355E+18</v>
      </c>
      <c r="C636" t="s">
        <v>2744</v>
      </c>
      <c r="D636" s="1">
        <v>44460</v>
      </c>
      <c r="E636" s="2">
        <v>0.40275462962962966</v>
      </c>
      <c r="F636">
        <v>200</v>
      </c>
      <c r="G636">
        <v>1889611729</v>
      </c>
      <c r="H636" t="s">
        <v>354</v>
      </c>
      <c r="I636" t="s">
        <v>355</v>
      </c>
      <c r="J636" t="s">
        <v>265</v>
      </c>
      <c r="K636" t="s">
        <v>2745</v>
      </c>
      <c r="L636" t="s">
        <v>266</v>
      </c>
      <c r="M636" t="s">
        <v>267</v>
      </c>
      <c r="N636" t="s">
        <v>267</v>
      </c>
      <c r="O636" t="s">
        <v>267</v>
      </c>
      <c r="P636">
        <v>0</v>
      </c>
      <c r="Q636">
        <v>0</v>
      </c>
      <c r="R636">
        <v>1</v>
      </c>
      <c r="S636" t="s">
        <v>282</v>
      </c>
      <c r="T636" t="s">
        <v>267</v>
      </c>
      <c r="U636" t="s">
        <v>2746</v>
      </c>
      <c r="V636" t="b">
        <v>0</v>
      </c>
      <c r="W636" t="s">
        <v>265</v>
      </c>
      <c r="X636">
        <v>0</v>
      </c>
      <c r="Y636" t="s">
        <v>265</v>
      </c>
      <c r="Z636" t="s">
        <v>265</v>
      </c>
      <c r="AA636" t="s">
        <v>265</v>
      </c>
      <c r="AB636" t="s">
        <v>265</v>
      </c>
      <c r="AC636" t="s">
        <v>265</v>
      </c>
      <c r="AD636" t="s">
        <v>265</v>
      </c>
      <c r="AE636" t="s">
        <v>265</v>
      </c>
      <c r="AF636" t="s">
        <v>267</v>
      </c>
      <c r="AG636" t="s">
        <v>265</v>
      </c>
      <c r="AH636" t="s">
        <v>265</v>
      </c>
      <c r="AI636" t="s">
        <v>265</v>
      </c>
      <c r="AJ636" t="s">
        <v>265</v>
      </c>
      <c r="AL636" t="str">
        <f>IF(Sudan_News12[[#This Row],[relevancy_classification_english]]="Relevant","مناسب",IF(Sudan_News12[[#This Row],[relevancy_classification_english]]="Relevant","عَرَضِيّ",""))</f>
        <v/>
      </c>
      <c r="AN636" t="str">
        <f>IF(Sudan_News12[[#This Row],[sentiment_analysis_english]]="Negative","سلبي",IF(Sudan_News12[[#This Row],[sentiment_analysis_english]]="Neutral","حيادي",IF(Sudan_News12[[#This Row],[sentiment_analysis_english]]="Positive","إيجابي","")))</f>
        <v/>
      </c>
      <c r="AO636" t="e">
        <f>INDEX(TextClassificationList[],MATCH(Sudan_News12[[#This Row],[text_classification_arabic]],TextClassificationList[text_classification_arabic],0),1)</f>
        <v>#N/A</v>
      </c>
      <c r="AQ636" t="e">
        <f>INDEX(TextClassificationList[],MATCH(Sudan_News12[[#This Row],[text_classification_arabic2]],TextClassificationList[text_classification_arabic],0),1)</f>
        <v>#N/A</v>
      </c>
      <c r="AS636" t="e">
        <f>INDEX(TextClassificationList[],MATCH(Sudan_News12[[#This Row],[text_classification_arabic3]],TextClassificationList[text_classification_arabic],0),1)</f>
        <v>#N/A</v>
      </c>
      <c r="AU636" t="e">
        <f>INDEX(TextClassificationList[],MATCH(Sudan_News12[[#This Row],[text_classification_arabic4]],TextClassificationList[text_classification_arabic],0),1)</f>
        <v>#N/A</v>
      </c>
      <c r="AW636" t="e">
        <f>INDEX(TextClassificationList[],MATCH(Sudan_News12[[#This Row],[text_classification_arabic5]],TextClassificationList[text_classification_arabic],0),1)</f>
        <v>#N/A</v>
      </c>
    </row>
    <row r="637" spans="1:49" x14ac:dyDescent="0.2">
      <c r="A637">
        <v>1.4400449027593544E+18</v>
      </c>
      <c r="B637">
        <v>1.4400449027593544E+18</v>
      </c>
      <c r="C637" t="s">
        <v>2747</v>
      </c>
      <c r="D637" s="1">
        <v>44459</v>
      </c>
      <c r="E637" s="2">
        <v>0.92168981481481482</v>
      </c>
      <c r="F637">
        <v>200</v>
      </c>
      <c r="G637">
        <v>1889611729</v>
      </c>
      <c r="H637" t="s">
        <v>354</v>
      </c>
      <c r="I637" t="s">
        <v>355</v>
      </c>
      <c r="J637" t="s">
        <v>265</v>
      </c>
      <c r="K637" t="s">
        <v>2748</v>
      </c>
      <c r="L637" t="s">
        <v>266</v>
      </c>
      <c r="M637" t="s">
        <v>267</v>
      </c>
      <c r="N637" t="s">
        <v>267</v>
      </c>
      <c r="O637" t="s">
        <v>267</v>
      </c>
      <c r="P637">
        <v>0</v>
      </c>
      <c r="Q637">
        <v>0</v>
      </c>
      <c r="R637">
        <v>0</v>
      </c>
      <c r="S637" t="s">
        <v>267</v>
      </c>
      <c r="T637" t="s">
        <v>267</v>
      </c>
      <c r="U637" t="s">
        <v>2749</v>
      </c>
      <c r="V637" t="b">
        <v>0</v>
      </c>
      <c r="W637" t="s">
        <v>265</v>
      </c>
      <c r="X637">
        <v>0</v>
      </c>
      <c r="Y637" t="s">
        <v>265</v>
      </c>
      <c r="Z637" t="s">
        <v>265</v>
      </c>
      <c r="AA637" t="s">
        <v>265</v>
      </c>
      <c r="AB637" t="s">
        <v>265</v>
      </c>
      <c r="AC637" t="s">
        <v>265</v>
      </c>
      <c r="AD637" t="s">
        <v>265</v>
      </c>
      <c r="AE637" t="s">
        <v>265</v>
      </c>
      <c r="AF637" t="s">
        <v>267</v>
      </c>
      <c r="AG637" t="s">
        <v>265</v>
      </c>
      <c r="AH637" t="s">
        <v>265</v>
      </c>
      <c r="AI637" t="s">
        <v>265</v>
      </c>
      <c r="AJ637" t="s">
        <v>265</v>
      </c>
      <c r="AL637" t="str">
        <f>IF(Sudan_News12[[#This Row],[relevancy_classification_english]]="Relevant","مناسب",IF(Sudan_News12[[#This Row],[relevancy_classification_english]]="Relevant","عَرَضِيّ",""))</f>
        <v/>
      </c>
      <c r="AN637" t="str">
        <f>IF(Sudan_News12[[#This Row],[sentiment_analysis_english]]="Negative","سلبي",IF(Sudan_News12[[#This Row],[sentiment_analysis_english]]="Neutral","حيادي",IF(Sudan_News12[[#This Row],[sentiment_analysis_english]]="Positive","إيجابي","")))</f>
        <v/>
      </c>
      <c r="AO637" t="e">
        <f>INDEX(TextClassificationList[],MATCH(Sudan_News12[[#This Row],[text_classification_arabic]],TextClassificationList[text_classification_arabic],0),1)</f>
        <v>#N/A</v>
      </c>
      <c r="AQ637" t="e">
        <f>INDEX(TextClassificationList[],MATCH(Sudan_News12[[#This Row],[text_classification_arabic2]],TextClassificationList[text_classification_arabic],0),1)</f>
        <v>#N/A</v>
      </c>
      <c r="AS637" t="e">
        <f>INDEX(TextClassificationList[],MATCH(Sudan_News12[[#This Row],[text_classification_arabic3]],TextClassificationList[text_classification_arabic],0),1)</f>
        <v>#N/A</v>
      </c>
      <c r="AU637" t="e">
        <f>INDEX(TextClassificationList[],MATCH(Sudan_News12[[#This Row],[text_classification_arabic4]],TextClassificationList[text_classification_arabic],0),1)</f>
        <v>#N/A</v>
      </c>
      <c r="AW637" t="e">
        <f>INDEX(TextClassificationList[],MATCH(Sudan_News12[[#This Row],[text_classification_arabic5]],TextClassificationList[text_classification_arabic],0),1)</f>
        <v>#N/A</v>
      </c>
    </row>
    <row r="638" spans="1:49" x14ac:dyDescent="0.2">
      <c r="A638">
        <v>1.4399697981469573E+18</v>
      </c>
      <c r="B638">
        <v>1.4399697981469573E+18</v>
      </c>
      <c r="C638" t="s">
        <v>2750</v>
      </c>
      <c r="D638" s="1">
        <v>44459</v>
      </c>
      <c r="E638" s="2">
        <v>0.7144328703703704</v>
      </c>
      <c r="F638">
        <v>200</v>
      </c>
      <c r="G638">
        <v>1889611729</v>
      </c>
      <c r="H638" t="s">
        <v>354</v>
      </c>
      <c r="I638" t="s">
        <v>355</v>
      </c>
      <c r="J638" t="s">
        <v>265</v>
      </c>
      <c r="K638" t="s">
        <v>2751</v>
      </c>
      <c r="L638" t="s">
        <v>266</v>
      </c>
      <c r="M638" t="s">
        <v>267</v>
      </c>
      <c r="N638" t="s">
        <v>267</v>
      </c>
      <c r="O638" t="s">
        <v>267</v>
      </c>
      <c r="P638">
        <v>0</v>
      </c>
      <c r="Q638">
        <v>0</v>
      </c>
      <c r="R638">
        <v>0</v>
      </c>
      <c r="S638" t="s">
        <v>2752</v>
      </c>
      <c r="T638" t="s">
        <v>267</v>
      </c>
      <c r="U638" t="s">
        <v>2753</v>
      </c>
      <c r="V638" t="b">
        <v>0</v>
      </c>
      <c r="W638" t="s">
        <v>265</v>
      </c>
      <c r="X638">
        <v>0</v>
      </c>
      <c r="Y638" t="s">
        <v>265</v>
      </c>
      <c r="Z638" t="s">
        <v>265</v>
      </c>
      <c r="AA638" t="s">
        <v>265</v>
      </c>
      <c r="AB638" t="s">
        <v>265</v>
      </c>
      <c r="AC638" t="s">
        <v>265</v>
      </c>
      <c r="AD638" t="s">
        <v>265</v>
      </c>
      <c r="AE638" t="s">
        <v>265</v>
      </c>
      <c r="AF638" t="s">
        <v>267</v>
      </c>
      <c r="AG638" t="s">
        <v>265</v>
      </c>
      <c r="AH638" t="s">
        <v>265</v>
      </c>
      <c r="AI638" t="s">
        <v>265</v>
      </c>
      <c r="AJ638" t="s">
        <v>265</v>
      </c>
      <c r="AL638" t="str">
        <f>IF(Sudan_News12[[#This Row],[relevancy_classification_english]]="Relevant","مناسب",IF(Sudan_News12[[#This Row],[relevancy_classification_english]]="Relevant","عَرَضِيّ",""))</f>
        <v/>
      </c>
      <c r="AN638" t="str">
        <f>IF(Sudan_News12[[#This Row],[sentiment_analysis_english]]="Negative","سلبي",IF(Sudan_News12[[#This Row],[sentiment_analysis_english]]="Neutral","حيادي",IF(Sudan_News12[[#This Row],[sentiment_analysis_english]]="Positive","إيجابي","")))</f>
        <v/>
      </c>
      <c r="AO638" t="e">
        <f>INDEX(TextClassificationList[],MATCH(Sudan_News12[[#This Row],[text_classification_arabic]],TextClassificationList[text_classification_arabic],0),1)</f>
        <v>#N/A</v>
      </c>
      <c r="AQ638" t="e">
        <f>INDEX(TextClassificationList[],MATCH(Sudan_News12[[#This Row],[text_classification_arabic2]],TextClassificationList[text_classification_arabic],0),1)</f>
        <v>#N/A</v>
      </c>
      <c r="AS638" t="e">
        <f>INDEX(TextClassificationList[],MATCH(Sudan_News12[[#This Row],[text_classification_arabic3]],TextClassificationList[text_classification_arabic],0),1)</f>
        <v>#N/A</v>
      </c>
      <c r="AU638" t="e">
        <f>INDEX(TextClassificationList[],MATCH(Sudan_News12[[#This Row],[text_classification_arabic4]],TextClassificationList[text_classification_arabic],0),1)</f>
        <v>#N/A</v>
      </c>
      <c r="AW638" t="e">
        <f>INDEX(TextClassificationList[],MATCH(Sudan_News12[[#This Row],[text_classification_arabic5]],TextClassificationList[text_classification_arabic],0),1)</f>
        <v>#N/A</v>
      </c>
    </row>
    <row r="639" spans="1:49" x14ac:dyDescent="0.2">
      <c r="A639">
        <v>1.4396599665545912E+18</v>
      </c>
      <c r="B639">
        <v>1.4396599665545912E+18</v>
      </c>
      <c r="C639" t="s">
        <v>2754</v>
      </c>
      <c r="D639" s="1">
        <v>44458</v>
      </c>
      <c r="E639" s="2">
        <v>0.85946759259259264</v>
      </c>
      <c r="F639">
        <v>200</v>
      </c>
      <c r="G639">
        <v>1889611729</v>
      </c>
      <c r="H639" t="s">
        <v>354</v>
      </c>
      <c r="I639" t="s">
        <v>355</v>
      </c>
      <c r="J639" t="s">
        <v>265</v>
      </c>
      <c r="K639" t="s">
        <v>2755</v>
      </c>
      <c r="L639" t="s">
        <v>266</v>
      </c>
      <c r="M639" t="s">
        <v>267</v>
      </c>
      <c r="N639" t="s">
        <v>267</v>
      </c>
      <c r="O639" t="s">
        <v>267</v>
      </c>
      <c r="P639">
        <v>3</v>
      </c>
      <c r="Q639">
        <v>1</v>
      </c>
      <c r="R639">
        <v>9</v>
      </c>
      <c r="S639" t="s">
        <v>267</v>
      </c>
      <c r="T639" t="s">
        <v>267</v>
      </c>
      <c r="U639" t="s">
        <v>2756</v>
      </c>
      <c r="V639" t="b">
        <v>0</v>
      </c>
      <c r="W639" t="s">
        <v>265</v>
      </c>
      <c r="X639">
        <v>0</v>
      </c>
      <c r="Y639" t="s">
        <v>265</v>
      </c>
      <c r="Z639" t="s">
        <v>265</v>
      </c>
      <c r="AA639" t="s">
        <v>265</v>
      </c>
      <c r="AB639" t="s">
        <v>265</v>
      </c>
      <c r="AC639" t="s">
        <v>265</v>
      </c>
      <c r="AD639" t="s">
        <v>265</v>
      </c>
      <c r="AE639" t="s">
        <v>265</v>
      </c>
      <c r="AF639" t="s">
        <v>267</v>
      </c>
      <c r="AG639" t="s">
        <v>265</v>
      </c>
      <c r="AH639" t="s">
        <v>265</v>
      </c>
      <c r="AI639" t="s">
        <v>265</v>
      </c>
      <c r="AJ639" t="s">
        <v>265</v>
      </c>
      <c r="AL639" t="str">
        <f>IF(Sudan_News12[[#This Row],[relevancy_classification_english]]="Relevant","مناسب",IF(Sudan_News12[[#This Row],[relevancy_classification_english]]="Relevant","عَرَضِيّ",""))</f>
        <v/>
      </c>
      <c r="AN639" t="str">
        <f>IF(Sudan_News12[[#This Row],[sentiment_analysis_english]]="Negative","سلبي",IF(Sudan_News12[[#This Row],[sentiment_analysis_english]]="Neutral","حيادي",IF(Sudan_News12[[#This Row],[sentiment_analysis_english]]="Positive","إيجابي","")))</f>
        <v/>
      </c>
      <c r="AO639" t="e">
        <f>INDEX(TextClassificationList[],MATCH(Sudan_News12[[#This Row],[text_classification_arabic]],TextClassificationList[text_classification_arabic],0),1)</f>
        <v>#N/A</v>
      </c>
      <c r="AQ639" t="e">
        <f>INDEX(TextClassificationList[],MATCH(Sudan_News12[[#This Row],[text_classification_arabic2]],TextClassificationList[text_classification_arabic],0),1)</f>
        <v>#N/A</v>
      </c>
      <c r="AS639" t="e">
        <f>INDEX(TextClassificationList[],MATCH(Sudan_News12[[#This Row],[text_classification_arabic3]],TextClassificationList[text_classification_arabic],0),1)</f>
        <v>#N/A</v>
      </c>
      <c r="AU639" t="e">
        <f>INDEX(TextClassificationList[],MATCH(Sudan_News12[[#This Row],[text_classification_arabic4]],TextClassificationList[text_classification_arabic],0),1)</f>
        <v>#N/A</v>
      </c>
      <c r="AW639" t="e">
        <f>INDEX(TextClassificationList[],MATCH(Sudan_News12[[#This Row],[text_classification_arabic5]],TextClassificationList[text_classification_arabic],0),1)</f>
        <v>#N/A</v>
      </c>
    </row>
    <row r="640" spans="1:49" x14ac:dyDescent="0.2">
      <c r="A640">
        <v>1.4395422222785167E+18</v>
      </c>
      <c r="B640">
        <v>1.4395422222785167E+18</v>
      </c>
      <c r="C640" t="s">
        <v>2757</v>
      </c>
      <c r="D640" s="1">
        <v>44458</v>
      </c>
      <c r="E640" s="2">
        <v>0.53454861111111107</v>
      </c>
      <c r="F640">
        <v>200</v>
      </c>
      <c r="G640">
        <v>1889611729</v>
      </c>
      <c r="H640" t="s">
        <v>354</v>
      </c>
      <c r="I640" t="s">
        <v>355</v>
      </c>
      <c r="J640" t="s">
        <v>265</v>
      </c>
      <c r="K640" t="s">
        <v>2758</v>
      </c>
      <c r="L640" t="s">
        <v>266</v>
      </c>
      <c r="M640" t="s">
        <v>267</v>
      </c>
      <c r="N640" t="s">
        <v>267</v>
      </c>
      <c r="O640" t="s">
        <v>267</v>
      </c>
      <c r="P640">
        <v>1</v>
      </c>
      <c r="Q640">
        <v>1</v>
      </c>
      <c r="R640">
        <v>4</v>
      </c>
      <c r="S640" t="s">
        <v>2709</v>
      </c>
      <c r="T640" t="s">
        <v>267</v>
      </c>
      <c r="U640" t="s">
        <v>2759</v>
      </c>
      <c r="V640" t="b">
        <v>0</v>
      </c>
      <c r="W640" t="s">
        <v>265</v>
      </c>
      <c r="X640">
        <v>0</v>
      </c>
      <c r="Y640" t="s">
        <v>265</v>
      </c>
      <c r="Z640" t="s">
        <v>265</v>
      </c>
      <c r="AA640" t="s">
        <v>265</v>
      </c>
      <c r="AB640" t="s">
        <v>265</v>
      </c>
      <c r="AC640" t="s">
        <v>265</v>
      </c>
      <c r="AD640" t="s">
        <v>265</v>
      </c>
      <c r="AE640" t="s">
        <v>265</v>
      </c>
      <c r="AF640" t="s">
        <v>267</v>
      </c>
      <c r="AG640" t="s">
        <v>265</v>
      </c>
      <c r="AH640" t="s">
        <v>265</v>
      </c>
      <c r="AI640" t="s">
        <v>265</v>
      </c>
      <c r="AJ640" t="s">
        <v>265</v>
      </c>
      <c r="AL640" t="str">
        <f>IF(Sudan_News12[[#This Row],[relevancy_classification_english]]="Relevant","مناسب",IF(Sudan_News12[[#This Row],[relevancy_classification_english]]="Relevant","عَرَضِيّ",""))</f>
        <v/>
      </c>
      <c r="AN640" t="str">
        <f>IF(Sudan_News12[[#This Row],[sentiment_analysis_english]]="Negative","سلبي",IF(Sudan_News12[[#This Row],[sentiment_analysis_english]]="Neutral","حيادي",IF(Sudan_News12[[#This Row],[sentiment_analysis_english]]="Positive","إيجابي","")))</f>
        <v/>
      </c>
      <c r="AO640" t="e">
        <f>INDEX(TextClassificationList[],MATCH(Sudan_News12[[#This Row],[text_classification_arabic]],TextClassificationList[text_classification_arabic],0),1)</f>
        <v>#N/A</v>
      </c>
      <c r="AQ640" t="e">
        <f>INDEX(TextClassificationList[],MATCH(Sudan_News12[[#This Row],[text_classification_arabic2]],TextClassificationList[text_classification_arabic],0),1)</f>
        <v>#N/A</v>
      </c>
      <c r="AS640" t="e">
        <f>INDEX(TextClassificationList[],MATCH(Sudan_News12[[#This Row],[text_classification_arabic3]],TextClassificationList[text_classification_arabic],0),1)</f>
        <v>#N/A</v>
      </c>
      <c r="AU640" t="e">
        <f>INDEX(TextClassificationList[],MATCH(Sudan_News12[[#This Row],[text_classification_arabic4]],TextClassificationList[text_classification_arabic],0),1)</f>
        <v>#N/A</v>
      </c>
      <c r="AW640" t="e">
        <f>INDEX(TextClassificationList[],MATCH(Sudan_News12[[#This Row],[text_classification_arabic5]],TextClassificationList[text_classification_arabic],0),1)</f>
        <v>#N/A</v>
      </c>
    </row>
    <row r="641" spans="1:49" x14ac:dyDescent="0.2">
      <c r="A641">
        <v>1.439357342894764E+18</v>
      </c>
      <c r="B641">
        <v>1.439357342894764E+18</v>
      </c>
      <c r="C641" t="s">
        <v>2760</v>
      </c>
      <c r="D641" s="1">
        <v>44458</v>
      </c>
      <c r="E641" s="2">
        <v>2.4386574074074074E-2</v>
      </c>
      <c r="F641">
        <v>200</v>
      </c>
      <c r="G641">
        <v>1889611729</v>
      </c>
      <c r="H641" t="s">
        <v>354</v>
      </c>
      <c r="I641" t="s">
        <v>355</v>
      </c>
      <c r="J641" t="s">
        <v>265</v>
      </c>
      <c r="K641" t="s">
        <v>2761</v>
      </c>
      <c r="L641" t="s">
        <v>266</v>
      </c>
      <c r="M641" t="s">
        <v>267</v>
      </c>
      <c r="N641" t="s">
        <v>267</v>
      </c>
      <c r="O641" t="s">
        <v>267</v>
      </c>
      <c r="P641">
        <v>0</v>
      </c>
      <c r="Q641">
        <v>1</v>
      </c>
      <c r="R641">
        <v>1</v>
      </c>
      <c r="S641" t="s">
        <v>308</v>
      </c>
      <c r="T641" t="s">
        <v>267</v>
      </c>
      <c r="U641" t="s">
        <v>2762</v>
      </c>
      <c r="V641" t="b">
        <v>0</v>
      </c>
      <c r="W641" t="s">
        <v>265</v>
      </c>
      <c r="X641">
        <v>0</v>
      </c>
      <c r="Y641" t="s">
        <v>265</v>
      </c>
      <c r="Z641" t="s">
        <v>265</v>
      </c>
      <c r="AA641" t="s">
        <v>265</v>
      </c>
      <c r="AB641" t="s">
        <v>265</v>
      </c>
      <c r="AC641" t="s">
        <v>265</v>
      </c>
      <c r="AD641" t="s">
        <v>265</v>
      </c>
      <c r="AE641" t="s">
        <v>265</v>
      </c>
      <c r="AF641" t="s">
        <v>267</v>
      </c>
      <c r="AG641" t="s">
        <v>265</v>
      </c>
      <c r="AH641" t="s">
        <v>265</v>
      </c>
      <c r="AI641" t="s">
        <v>265</v>
      </c>
      <c r="AJ641" t="s">
        <v>265</v>
      </c>
      <c r="AL641" t="str">
        <f>IF(Sudan_News12[[#This Row],[relevancy_classification_english]]="Relevant","مناسب",IF(Sudan_News12[[#This Row],[relevancy_classification_english]]="Relevant","عَرَضِيّ",""))</f>
        <v/>
      </c>
      <c r="AN641" t="str">
        <f>IF(Sudan_News12[[#This Row],[sentiment_analysis_english]]="Negative","سلبي",IF(Sudan_News12[[#This Row],[sentiment_analysis_english]]="Neutral","حيادي",IF(Sudan_News12[[#This Row],[sentiment_analysis_english]]="Positive","إيجابي","")))</f>
        <v/>
      </c>
      <c r="AO641" t="e">
        <f>INDEX(TextClassificationList[],MATCH(Sudan_News12[[#This Row],[text_classification_arabic]],TextClassificationList[text_classification_arabic],0),1)</f>
        <v>#N/A</v>
      </c>
      <c r="AQ641" t="e">
        <f>INDEX(TextClassificationList[],MATCH(Sudan_News12[[#This Row],[text_classification_arabic2]],TextClassificationList[text_classification_arabic],0),1)</f>
        <v>#N/A</v>
      </c>
      <c r="AS641" t="e">
        <f>INDEX(TextClassificationList[],MATCH(Sudan_News12[[#This Row],[text_classification_arabic3]],TextClassificationList[text_classification_arabic],0),1)</f>
        <v>#N/A</v>
      </c>
      <c r="AU641" t="e">
        <f>INDEX(TextClassificationList[],MATCH(Sudan_News12[[#This Row],[text_classification_arabic4]],TextClassificationList[text_classification_arabic],0),1)</f>
        <v>#N/A</v>
      </c>
      <c r="AW641" t="e">
        <f>INDEX(TextClassificationList[],MATCH(Sudan_News12[[#This Row],[text_classification_arabic5]],TextClassificationList[text_classification_arabic],0),1)</f>
        <v>#N/A</v>
      </c>
    </row>
    <row r="642" spans="1:49" x14ac:dyDescent="0.2">
      <c r="A642">
        <v>1.4389209028597105E+18</v>
      </c>
      <c r="B642">
        <v>1.4389209028597105E+18</v>
      </c>
      <c r="C642" t="s">
        <v>2763</v>
      </c>
      <c r="D642" s="1">
        <v>44456</v>
      </c>
      <c r="E642" s="2">
        <v>0.82003472222222218</v>
      </c>
      <c r="F642">
        <v>200</v>
      </c>
      <c r="G642">
        <v>1889611729</v>
      </c>
      <c r="H642" t="s">
        <v>354</v>
      </c>
      <c r="I642" t="s">
        <v>355</v>
      </c>
      <c r="J642" t="s">
        <v>265</v>
      </c>
      <c r="K642" t="s">
        <v>2764</v>
      </c>
      <c r="L642" t="s">
        <v>266</v>
      </c>
      <c r="M642" t="s">
        <v>267</v>
      </c>
      <c r="N642" t="s">
        <v>267</v>
      </c>
      <c r="O642" t="s">
        <v>267</v>
      </c>
      <c r="P642">
        <v>0</v>
      </c>
      <c r="Q642">
        <v>0</v>
      </c>
      <c r="R642">
        <v>2</v>
      </c>
      <c r="S642" t="s">
        <v>2765</v>
      </c>
      <c r="T642" t="s">
        <v>267</v>
      </c>
      <c r="U642" t="s">
        <v>2766</v>
      </c>
      <c r="V642" t="b">
        <v>0</v>
      </c>
      <c r="W642" t="s">
        <v>265</v>
      </c>
      <c r="X642">
        <v>0</v>
      </c>
      <c r="Y642" t="s">
        <v>265</v>
      </c>
      <c r="Z642" t="s">
        <v>265</v>
      </c>
      <c r="AA642" t="s">
        <v>265</v>
      </c>
      <c r="AB642" t="s">
        <v>265</v>
      </c>
      <c r="AC642" t="s">
        <v>265</v>
      </c>
      <c r="AD642" t="s">
        <v>265</v>
      </c>
      <c r="AE642" t="s">
        <v>265</v>
      </c>
      <c r="AF642" t="s">
        <v>267</v>
      </c>
      <c r="AG642" t="s">
        <v>265</v>
      </c>
      <c r="AH642" t="s">
        <v>265</v>
      </c>
      <c r="AI642" t="s">
        <v>265</v>
      </c>
      <c r="AJ642" t="s">
        <v>265</v>
      </c>
      <c r="AL642" t="str">
        <f>IF(Sudan_News12[[#This Row],[relevancy_classification_english]]="Relevant","مناسب",IF(Sudan_News12[[#This Row],[relevancy_classification_english]]="Relevant","عَرَضِيّ",""))</f>
        <v/>
      </c>
      <c r="AN642" t="str">
        <f>IF(Sudan_News12[[#This Row],[sentiment_analysis_english]]="Negative","سلبي",IF(Sudan_News12[[#This Row],[sentiment_analysis_english]]="Neutral","حيادي",IF(Sudan_News12[[#This Row],[sentiment_analysis_english]]="Positive","إيجابي","")))</f>
        <v/>
      </c>
      <c r="AO642" t="e">
        <f>INDEX(TextClassificationList[],MATCH(Sudan_News12[[#This Row],[text_classification_arabic]],TextClassificationList[text_classification_arabic],0),1)</f>
        <v>#N/A</v>
      </c>
      <c r="AQ642" t="e">
        <f>INDEX(TextClassificationList[],MATCH(Sudan_News12[[#This Row],[text_classification_arabic2]],TextClassificationList[text_classification_arabic],0),1)</f>
        <v>#N/A</v>
      </c>
      <c r="AS642" t="e">
        <f>INDEX(TextClassificationList[],MATCH(Sudan_News12[[#This Row],[text_classification_arabic3]],TextClassificationList[text_classification_arabic],0),1)</f>
        <v>#N/A</v>
      </c>
      <c r="AU642" t="e">
        <f>INDEX(TextClassificationList[],MATCH(Sudan_News12[[#This Row],[text_classification_arabic4]],TextClassificationList[text_classification_arabic],0),1)</f>
        <v>#N/A</v>
      </c>
      <c r="AW642" t="e">
        <f>INDEX(TextClassificationList[],MATCH(Sudan_News12[[#This Row],[text_classification_arabic5]],TextClassificationList[text_classification_arabic],0),1)</f>
        <v>#N/A</v>
      </c>
    </row>
    <row r="643" spans="1:49" x14ac:dyDescent="0.2">
      <c r="A643">
        <v>1.4386643193072886E+18</v>
      </c>
      <c r="B643">
        <v>1.4386643193072886E+18</v>
      </c>
      <c r="C643" t="s">
        <v>2767</v>
      </c>
      <c r="D643" s="1">
        <v>44456</v>
      </c>
      <c r="E643" s="2">
        <v>0.11200231481481482</v>
      </c>
      <c r="F643">
        <v>200</v>
      </c>
      <c r="G643">
        <v>1889611729</v>
      </c>
      <c r="H643" t="s">
        <v>354</v>
      </c>
      <c r="I643" t="s">
        <v>355</v>
      </c>
      <c r="J643" t="s">
        <v>265</v>
      </c>
      <c r="K643" t="s">
        <v>2768</v>
      </c>
      <c r="L643" t="s">
        <v>266</v>
      </c>
      <c r="M643" t="s">
        <v>267</v>
      </c>
      <c r="N643" t="s">
        <v>267</v>
      </c>
      <c r="O643" t="s">
        <v>267</v>
      </c>
      <c r="P643">
        <v>0</v>
      </c>
      <c r="Q643">
        <v>0</v>
      </c>
      <c r="R643">
        <v>0</v>
      </c>
      <c r="S643" t="s">
        <v>282</v>
      </c>
      <c r="T643" t="s">
        <v>267</v>
      </c>
      <c r="U643" t="s">
        <v>2769</v>
      </c>
      <c r="V643" t="b">
        <v>0</v>
      </c>
      <c r="W643" t="s">
        <v>265</v>
      </c>
      <c r="X643">
        <v>0</v>
      </c>
      <c r="Y643" t="s">
        <v>265</v>
      </c>
      <c r="Z643" t="s">
        <v>265</v>
      </c>
      <c r="AA643" t="s">
        <v>265</v>
      </c>
      <c r="AB643" t="s">
        <v>265</v>
      </c>
      <c r="AC643" t="s">
        <v>265</v>
      </c>
      <c r="AD643" t="s">
        <v>265</v>
      </c>
      <c r="AE643" t="s">
        <v>265</v>
      </c>
      <c r="AF643" t="s">
        <v>267</v>
      </c>
      <c r="AG643" t="s">
        <v>265</v>
      </c>
      <c r="AH643" t="s">
        <v>265</v>
      </c>
      <c r="AI643" t="s">
        <v>265</v>
      </c>
      <c r="AJ643" t="s">
        <v>265</v>
      </c>
      <c r="AL643" t="str">
        <f>IF(Sudan_News12[[#This Row],[relevancy_classification_english]]="Relevant","مناسب",IF(Sudan_News12[[#This Row],[relevancy_classification_english]]="Relevant","عَرَضِيّ",""))</f>
        <v/>
      </c>
      <c r="AN643" t="str">
        <f>IF(Sudan_News12[[#This Row],[sentiment_analysis_english]]="Negative","سلبي",IF(Sudan_News12[[#This Row],[sentiment_analysis_english]]="Neutral","حيادي",IF(Sudan_News12[[#This Row],[sentiment_analysis_english]]="Positive","إيجابي","")))</f>
        <v/>
      </c>
      <c r="AO643" t="e">
        <f>INDEX(TextClassificationList[],MATCH(Sudan_News12[[#This Row],[text_classification_arabic]],TextClassificationList[text_classification_arabic],0),1)</f>
        <v>#N/A</v>
      </c>
      <c r="AQ643" t="e">
        <f>INDEX(TextClassificationList[],MATCH(Sudan_News12[[#This Row],[text_classification_arabic2]],TextClassificationList[text_classification_arabic],0),1)</f>
        <v>#N/A</v>
      </c>
      <c r="AS643" t="e">
        <f>INDEX(TextClassificationList[],MATCH(Sudan_News12[[#This Row],[text_classification_arabic3]],TextClassificationList[text_classification_arabic],0),1)</f>
        <v>#N/A</v>
      </c>
      <c r="AU643" t="e">
        <f>INDEX(TextClassificationList[],MATCH(Sudan_News12[[#This Row],[text_classification_arabic4]],TextClassificationList[text_classification_arabic],0),1)</f>
        <v>#N/A</v>
      </c>
      <c r="AW643" t="e">
        <f>INDEX(TextClassificationList[],MATCH(Sudan_News12[[#This Row],[text_classification_arabic5]],TextClassificationList[text_classification_arabic],0),1)</f>
        <v>#N/A</v>
      </c>
    </row>
    <row r="644" spans="1:49" x14ac:dyDescent="0.2">
      <c r="A644">
        <v>1.4382390697843917E+18</v>
      </c>
      <c r="B644">
        <v>1.4382390697843917E+18</v>
      </c>
      <c r="C644" t="s">
        <v>2770</v>
      </c>
      <c r="D644" s="1">
        <v>44454</v>
      </c>
      <c r="E644" s="2">
        <v>0.93854166666666672</v>
      </c>
      <c r="F644">
        <v>200</v>
      </c>
      <c r="G644">
        <v>1889611729</v>
      </c>
      <c r="H644" t="s">
        <v>354</v>
      </c>
      <c r="I644" t="s">
        <v>355</v>
      </c>
      <c r="J644" t="s">
        <v>265</v>
      </c>
      <c r="K644" t="s">
        <v>2771</v>
      </c>
      <c r="L644" t="s">
        <v>266</v>
      </c>
      <c r="M644" t="s">
        <v>267</v>
      </c>
      <c r="N644" t="s">
        <v>267</v>
      </c>
      <c r="O644" t="s">
        <v>267</v>
      </c>
      <c r="P644">
        <v>0</v>
      </c>
      <c r="Q644">
        <v>0</v>
      </c>
      <c r="R644">
        <v>0</v>
      </c>
      <c r="S644" t="s">
        <v>2772</v>
      </c>
      <c r="T644" t="s">
        <v>267</v>
      </c>
      <c r="U644" t="s">
        <v>2773</v>
      </c>
      <c r="V644" t="b">
        <v>0</v>
      </c>
      <c r="W644" t="s">
        <v>265</v>
      </c>
      <c r="X644">
        <v>0</v>
      </c>
      <c r="Y644" t="s">
        <v>265</v>
      </c>
      <c r="Z644" t="s">
        <v>265</v>
      </c>
      <c r="AA644" t="s">
        <v>265</v>
      </c>
      <c r="AB644" t="s">
        <v>265</v>
      </c>
      <c r="AC644" t="s">
        <v>265</v>
      </c>
      <c r="AD644" t="s">
        <v>265</v>
      </c>
      <c r="AE644" t="s">
        <v>265</v>
      </c>
      <c r="AF644" t="s">
        <v>267</v>
      </c>
      <c r="AG644" t="s">
        <v>265</v>
      </c>
      <c r="AH644" t="s">
        <v>265</v>
      </c>
      <c r="AI644" t="s">
        <v>265</v>
      </c>
      <c r="AJ644" t="s">
        <v>265</v>
      </c>
      <c r="AL644" t="str">
        <f>IF(Sudan_News12[[#This Row],[relevancy_classification_english]]="Relevant","مناسب",IF(Sudan_News12[[#This Row],[relevancy_classification_english]]="Relevant","عَرَضِيّ",""))</f>
        <v/>
      </c>
      <c r="AN644" t="str">
        <f>IF(Sudan_News12[[#This Row],[sentiment_analysis_english]]="Negative","سلبي",IF(Sudan_News12[[#This Row],[sentiment_analysis_english]]="Neutral","حيادي",IF(Sudan_News12[[#This Row],[sentiment_analysis_english]]="Positive","إيجابي","")))</f>
        <v/>
      </c>
      <c r="AO644" t="e">
        <f>INDEX(TextClassificationList[],MATCH(Sudan_News12[[#This Row],[text_classification_arabic]],TextClassificationList[text_classification_arabic],0),1)</f>
        <v>#N/A</v>
      </c>
      <c r="AQ644" t="e">
        <f>INDEX(TextClassificationList[],MATCH(Sudan_News12[[#This Row],[text_classification_arabic2]],TextClassificationList[text_classification_arabic],0),1)</f>
        <v>#N/A</v>
      </c>
      <c r="AS644" t="e">
        <f>INDEX(TextClassificationList[],MATCH(Sudan_News12[[#This Row],[text_classification_arabic3]],TextClassificationList[text_classification_arabic],0),1)</f>
        <v>#N/A</v>
      </c>
      <c r="AU644" t="e">
        <f>INDEX(TextClassificationList[],MATCH(Sudan_News12[[#This Row],[text_classification_arabic4]],TextClassificationList[text_classification_arabic],0),1)</f>
        <v>#N/A</v>
      </c>
      <c r="AW644" t="e">
        <f>INDEX(TextClassificationList[],MATCH(Sudan_News12[[#This Row],[text_classification_arabic5]],TextClassificationList[text_classification_arabic],0),1)</f>
        <v>#N/A</v>
      </c>
    </row>
    <row r="645" spans="1:49" x14ac:dyDescent="0.2">
      <c r="A645">
        <v>1.4381904771367813E+18</v>
      </c>
      <c r="B645">
        <v>1.4381904771367813E+18</v>
      </c>
      <c r="C645" t="s">
        <v>2774</v>
      </c>
      <c r="D645" s="1">
        <v>44454</v>
      </c>
      <c r="E645" s="2">
        <v>0.80444444444444441</v>
      </c>
      <c r="F645">
        <v>200</v>
      </c>
      <c r="G645">
        <v>1889611729</v>
      </c>
      <c r="H645" t="s">
        <v>354</v>
      </c>
      <c r="I645" t="s">
        <v>355</v>
      </c>
      <c r="J645" t="s">
        <v>265</v>
      </c>
      <c r="K645" t="s">
        <v>2775</v>
      </c>
      <c r="L645" t="s">
        <v>272</v>
      </c>
      <c r="M645" t="s">
        <v>267</v>
      </c>
      <c r="N645" t="s">
        <v>267</v>
      </c>
      <c r="O645" t="s">
        <v>267</v>
      </c>
      <c r="P645">
        <v>0</v>
      </c>
      <c r="Q645">
        <v>0</v>
      </c>
      <c r="R645">
        <v>0</v>
      </c>
      <c r="S645" t="s">
        <v>2776</v>
      </c>
      <c r="T645" t="s">
        <v>267</v>
      </c>
      <c r="U645" t="s">
        <v>2777</v>
      </c>
      <c r="V645" t="b">
        <v>0</v>
      </c>
      <c r="W645" t="s">
        <v>265</v>
      </c>
      <c r="X645">
        <v>0</v>
      </c>
      <c r="Y645" t="s">
        <v>265</v>
      </c>
      <c r="Z645" t="s">
        <v>265</v>
      </c>
      <c r="AA645" t="s">
        <v>265</v>
      </c>
      <c r="AB645" t="s">
        <v>265</v>
      </c>
      <c r="AC645" t="s">
        <v>265</v>
      </c>
      <c r="AD645" t="s">
        <v>265</v>
      </c>
      <c r="AE645" t="s">
        <v>265</v>
      </c>
      <c r="AF645" t="s">
        <v>267</v>
      </c>
      <c r="AG645" t="s">
        <v>265</v>
      </c>
      <c r="AH645" t="s">
        <v>265</v>
      </c>
      <c r="AI645" t="s">
        <v>265</v>
      </c>
      <c r="AJ645" t="s">
        <v>265</v>
      </c>
      <c r="AL645" t="str">
        <f>IF(Sudan_News12[[#This Row],[relevancy_classification_english]]="Relevant","مناسب",IF(Sudan_News12[[#This Row],[relevancy_classification_english]]="Relevant","عَرَضِيّ",""))</f>
        <v/>
      </c>
      <c r="AN645" t="str">
        <f>IF(Sudan_News12[[#This Row],[sentiment_analysis_english]]="Negative","سلبي",IF(Sudan_News12[[#This Row],[sentiment_analysis_english]]="Neutral","حيادي",IF(Sudan_News12[[#This Row],[sentiment_analysis_english]]="Positive","إيجابي","")))</f>
        <v/>
      </c>
      <c r="AO645" t="e">
        <f>INDEX(TextClassificationList[],MATCH(Sudan_News12[[#This Row],[text_classification_arabic]],TextClassificationList[text_classification_arabic],0),1)</f>
        <v>#N/A</v>
      </c>
      <c r="AQ645" t="e">
        <f>INDEX(TextClassificationList[],MATCH(Sudan_News12[[#This Row],[text_classification_arabic2]],TextClassificationList[text_classification_arabic],0),1)</f>
        <v>#N/A</v>
      </c>
      <c r="AS645" t="e">
        <f>INDEX(TextClassificationList[],MATCH(Sudan_News12[[#This Row],[text_classification_arabic3]],TextClassificationList[text_classification_arabic],0),1)</f>
        <v>#N/A</v>
      </c>
      <c r="AU645" t="e">
        <f>INDEX(TextClassificationList[],MATCH(Sudan_News12[[#This Row],[text_classification_arabic4]],TextClassificationList[text_classification_arabic],0),1)</f>
        <v>#N/A</v>
      </c>
      <c r="AW645" t="e">
        <f>INDEX(TextClassificationList[],MATCH(Sudan_News12[[#This Row],[text_classification_arabic5]],TextClassificationList[text_classification_arabic],0),1)</f>
        <v>#N/A</v>
      </c>
    </row>
    <row r="646" spans="1:49" x14ac:dyDescent="0.2">
      <c r="A646">
        <v>1.4381739988908155E+18</v>
      </c>
      <c r="B646">
        <v>1.4381739988908155E+18</v>
      </c>
      <c r="C646" t="s">
        <v>2778</v>
      </c>
      <c r="D646" s="1">
        <v>44454</v>
      </c>
      <c r="E646" s="2">
        <v>0.75896990740740744</v>
      </c>
      <c r="F646">
        <v>200</v>
      </c>
      <c r="G646">
        <v>1889611729</v>
      </c>
      <c r="H646" t="s">
        <v>354</v>
      </c>
      <c r="I646" t="s">
        <v>355</v>
      </c>
      <c r="J646" t="s">
        <v>265</v>
      </c>
      <c r="K646" t="s">
        <v>2779</v>
      </c>
      <c r="L646" t="s">
        <v>266</v>
      </c>
      <c r="M646" t="s">
        <v>267</v>
      </c>
      <c r="N646" t="s">
        <v>267</v>
      </c>
      <c r="O646" t="s">
        <v>267</v>
      </c>
      <c r="P646">
        <v>0</v>
      </c>
      <c r="Q646">
        <v>1</v>
      </c>
      <c r="R646">
        <v>1</v>
      </c>
      <c r="S646" t="s">
        <v>2780</v>
      </c>
      <c r="T646" t="s">
        <v>267</v>
      </c>
      <c r="U646" t="s">
        <v>2781</v>
      </c>
      <c r="V646" t="b">
        <v>0</v>
      </c>
      <c r="W646" t="s">
        <v>265</v>
      </c>
      <c r="X646">
        <v>0</v>
      </c>
      <c r="Y646" t="s">
        <v>265</v>
      </c>
      <c r="Z646" t="s">
        <v>265</v>
      </c>
      <c r="AA646" t="s">
        <v>265</v>
      </c>
      <c r="AB646" t="s">
        <v>265</v>
      </c>
      <c r="AC646" t="s">
        <v>265</v>
      </c>
      <c r="AD646" t="s">
        <v>265</v>
      </c>
      <c r="AE646" t="s">
        <v>265</v>
      </c>
      <c r="AF646" t="s">
        <v>267</v>
      </c>
      <c r="AG646" t="s">
        <v>265</v>
      </c>
      <c r="AH646" t="s">
        <v>265</v>
      </c>
      <c r="AI646" t="s">
        <v>265</v>
      </c>
      <c r="AJ646" t="s">
        <v>265</v>
      </c>
      <c r="AL646" t="str">
        <f>IF(Sudan_News12[[#This Row],[relevancy_classification_english]]="Relevant","مناسب",IF(Sudan_News12[[#This Row],[relevancy_classification_english]]="Relevant","عَرَضِيّ",""))</f>
        <v/>
      </c>
      <c r="AN646" t="str">
        <f>IF(Sudan_News12[[#This Row],[sentiment_analysis_english]]="Negative","سلبي",IF(Sudan_News12[[#This Row],[sentiment_analysis_english]]="Neutral","حيادي",IF(Sudan_News12[[#This Row],[sentiment_analysis_english]]="Positive","إيجابي","")))</f>
        <v/>
      </c>
      <c r="AO646" t="e">
        <f>INDEX(TextClassificationList[],MATCH(Sudan_News12[[#This Row],[text_classification_arabic]],TextClassificationList[text_classification_arabic],0),1)</f>
        <v>#N/A</v>
      </c>
      <c r="AQ646" t="e">
        <f>INDEX(TextClassificationList[],MATCH(Sudan_News12[[#This Row],[text_classification_arabic2]],TextClassificationList[text_classification_arabic],0),1)</f>
        <v>#N/A</v>
      </c>
      <c r="AS646" t="e">
        <f>INDEX(TextClassificationList[],MATCH(Sudan_News12[[#This Row],[text_classification_arabic3]],TextClassificationList[text_classification_arabic],0),1)</f>
        <v>#N/A</v>
      </c>
      <c r="AU646" t="e">
        <f>INDEX(TextClassificationList[],MATCH(Sudan_News12[[#This Row],[text_classification_arabic4]],TextClassificationList[text_classification_arabic],0),1)</f>
        <v>#N/A</v>
      </c>
      <c r="AW646" t="e">
        <f>INDEX(TextClassificationList[],MATCH(Sudan_News12[[#This Row],[text_classification_arabic5]],TextClassificationList[text_classification_arabic],0),1)</f>
        <v>#N/A</v>
      </c>
    </row>
    <row r="647" spans="1:49" x14ac:dyDescent="0.2">
      <c r="A647">
        <v>1.4381650096626811E+18</v>
      </c>
      <c r="B647">
        <v>1.4381650096626811E+18</v>
      </c>
      <c r="C647" t="s">
        <v>2782</v>
      </c>
      <c r="D647" s="1">
        <v>44454</v>
      </c>
      <c r="E647" s="2">
        <v>0.73416666666666663</v>
      </c>
      <c r="F647">
        <v>200</v>
      </c>
      <c r="G647">
        <v>1889611729</v>
      </c>
      <c r="H647" t="s">
        <v>354</v>
      </c>
      <c r="I647" t="s">
        <v>355</v>
      </c>
      <c r="J647" t="s">
        <v>265</v>
      </c>
      <c r="K647" t="s">
        <v>2783</v>
      </c>
      <c r="L647" t="s">
        <v>266</v>
      </c>
      <c r="M647" t="s">
        <v>267</v>
      </c>
      <c r="N647" t="s">
        <v>267</v>
      </c>
      <c r="O647" t="s">
        <v>267</v>
      </c>
      <c r="P647">
        <v>1</v>
      </c>
      <c r="Q647">
        <v>0</v>
      </c>
      <c r="R647">
        <v>0</v>
      </c>
      <c r="S647" t="s">
        <v>282</v>
      </c>
      <c r="T647" t="s">
        <v>267</v>
      </c>
      <c r="U647" t="s">
        <v>2784</v>
      </c>
      <c r="V647" t="b">
        <v>0</v>
      </c>
      <c r="W647" t="s">
        <v>265</v>
      </c>
      <c r="X647">
        <v>0</v>
      </c>
      <c r="Y647" t="s">
        <v>265</v>
      </c>
      <c r="Z647" t="s">
        <v>265</v>
      </c>
      <c r="AA647" t="s">
        <v>265</v>
      </c>
      <c r="AB647" t="s">
        <v>265</v>
      </c>
      <c r="AC647" t="s">
        <v>265</v>
      </c>
      <c r="AD647" t="s">
        <v>265</v>
      </c>
      <c r="AE647" t="s">
        <v>265</v>
      </c>
      <c r="AF647" t="s">
        <v>267</v>
      </c>
      <c r="AG647" t="s">
        <v>265</v>
      </c>
      <c r="AH647" t="s">
        <v>265</v>
      </c>
      <c r="AI647" t="s">
        <v>265</v>
      </c>
      <c r="AJ647" t="s">
        <v>265</v>
      </c>
      <c r="AL647" t="str">
        <f>IF(Sudan_News12[[#This Row],[relevancy_classification_english]]="Relevant","مناسب",IF(Sudan_News12[[#This Row],[relevancy_classification_english]]="Relevant","عَرَضِيّ",""))</f>
        <v/>
      </c>
      <c r="AN647" t="str">
        <f>IF(Sudan_News12[[#This Row],[sentiment_analysis_english]]="Negative","سلبي",IF(Sudan_News12[[#This Row],[sentiment_analysis_english]]="Neutral","حيادي",IF(Sudan_News12[[#This Row],[sentiment_analysis_english]]="Positive","إيجابي","")))</f>
        <v/>
      </c>
      <c r="AO647" t="e">
        <f>INDEX(TextClassificationList[],MATCH(Sudan_News12[[#This Row],[text_classification_arabic]],TextClassificationList[text_classification_arabic],0),1)</f>
        <v>#N/A</v>
      </c>
      <c r="AQ647" t="e">
        <f>INDEX(TextClassificationList[],MATCH(Sudan_News12[[#This Row],[text_classification_arabic2]],TextClassificationList[text_classification_arabic],0),1)</f>
        <v>#N/A</v>
      </c>
      <c r="AS647" t="e">
        <f>INDEX(TextClassificationList[],MATCH(Sudan_News12[[#This Row],[text_classification_arabic3]],TextClassificationList[text_classification_arabic],0),1)</f>
        <v>#N/A</v>
      </c>
      <c r="AU647" t="e">
        <f>INDEX(TextClassificationList[],MATCH(Sudan_News12[[#This Row],[text_classification_arabic4]],TextClassificationList[text_classification_arabic],0),1)</f>
        <v>#N/A</v>
      </c>
      <c r="AW647" t="e">
        <f>INDEX(TextClassificationList[],MATCH(Sudan_News12[[#This Row],[text_classification_arabic5]],TextClassificationList[text_classification_arabic],0),1)</f>
        <v>#N/A</v>
      </c>
    </row>
    <row r="648" spans="1:49" x14ac:dyDescent="0.2">
      <c r="A648">
        <v>1.4380780733883474E+18</v>
      </c>
      <c r="B648">
        <v>1.4380780733883474E+18</v>
      </c>
      <c r="C648" t="s">
        <v>2785</v>
      </c>
      <c r="D648" s="1">
        <v>44454</v>
      </c>
      <c r="E648" s="2">
        <v>0.49427083333333333</v>
      </c>
      <c r="F648">
        <v>200</v>
      </c>
      <c r="G648">
        <v>1889611729</v>
      </c>
      <c r="H648" t="s">
        <v>354</v>
      </c>
      <c r="I648" t="s">
        <v>355</v>
      </c>
      <c r="J648" t="s">
        <v>265</v>
      </c>
      <c r="K648" t="s">
        <v>2786</v>
      </c>
      <c r="L648" t="s">
        <v>266</v>
      </c>
      <c r="M648" t="s">
        <v>267</v>
      </c>
      <c r="N648" t="s">
        <v>267</v>
      </c>
      <c r="O648" t="s">
        <v>267</v>
      </c>
      <c r="P648">
        <v>0</v>
      </c>
      <c r="Q648">
        <v>1</v>
      </c>
      <c r="R648">
        <v>0</v>
      </c>
      <c r="S648" t="s">
        <v>267</v>
      </c>
      <c r="T648" t="s">
        <v>267</v>
      </c>
      <c r="U648" t="s">
        <v>2787</v>
      </c>
      <c r="V648" t="b">
        <v>0</v>
      </c>
      <c r="W648" t="s">
        <v>265</v>
      </c>
      <c r="X648">
        <v>0</v>
      </c>
      <c r="Y648" t="s">
        <v>265</v>
      </c>
      <c r="Z648" t="s">
        <v>265</v>
      </c>
      <c r="AA648" t="s">
        <v>265</v>
      </c>
      <c r="AB648" t="s">
        <v>265</v>
      </c>
      <c r="AC648" t="s">
        <v>265</v>
      </c>
      <c r="AD648" t="s">
        <v>265</v>
      </c>
      <c r="AE648" t="s">
        <v>265</v>
      </c>
      <c r="AF648" t="s">
        <v>267</v>
      </c>
      <c r="AG648" t="s">
        <v>265</v>
      </c>
      <c r="AH648" t="s">
        <v>265</v>
      </c>
      <c r="AI648" t="s">
        <v>265</v>
      </c>
      <c r="AJ648" t="s">
        <v>265</v>
      </c>
      <c r="AL648" t="str">
        <f>IF(Sudan_News12[[#This Row],[relevancy_classification_english]]="Relevant","مناسب",IF(Sudan_News12[[#This Row],[relevancy_classification_english]]="Relevant","عَرَضِيّ",""))</f>
        <v/>
      </c>
      <c r="AN648" t="str">
        <f>IF(Sudan_News12[[#This Row],[sentiment_analysis_english]]="Negative","سلبي",IF(Sudan_News12[[#This Row],[sentiment_analysis_english]]="Neutral","حيادي",IF(Sudan_News12[[#This Row],[sentiment_analysis_english]]="Positive","إيجابي","")))</f>
        <v/>
      </c>
      <c r="AO648" t="e">
        <f>INDEX(TextClassificationList[],MATCH(Sudan_News12[[#This Row],[text_classification_arabic]],TextClassificationList[text_classification_arabic],0),1)</f>
        <v>#N/A</v>
      </c>
      <c r="AQ648" t="e">
        <f>INDEX(TextClassificationList[],MATCH(Sudan_News12[[#This Row],[text_classification_arabic2]],TextClassificationList[text_classification_arabic],0),1)</f>
        <v>#N/A</v>
      </c>
      <c r="AS648" t="e">
        <f>INDEX(TextClassificationList[],MATCH(Sudan_News12[[#This Row],[text_classification_arabic3]],TextClassificationList[text_classification_arabic],0),1)</f>
        <v>#N/A</v>
      </c>
      <c r="AU648" t="e">
        <f>INDEX(TextClassificationList[],MATCH(Sudan_News12[[#This Row],[text_classification_arabic4]],TextClassificationList[text_classification_arabic],0),1)</f>
        <v>#N/A</v>
      </c>
      <c r="AW648" t="e">
        <f>INDEX(TextClassificationList[],MATCH(Sudan_News12[[#This Row],[text_classification_arabic5]],TextClassificationList[text_classification_arabic],0),1)</f>
        <v>#N/A</v>
      </c>
    </row>
    <row r="649" spans="1:49" x14ac:dyDescent="0.2">
      <c r="A649">
        <v>1.4378954606357504E+18</v>
      </c>
      <c r="B649">
        <v>1.4378954606357504E+18</v>
      </c>
      <c r="C649" t="s">
        <v>2788</v>
      </c>
      <c r="D649" s="1">
        <v>44453</v>
      </c>
      <c r="E649" s="2">
        <v>0.99035879629629631</v>
      </c>
      <c r="F649">
        <v>200</v>
      </c>
      <c r="G649">
        <v>1889611729</v>
      </c>
      <c r="H649" t="s">
        <v>354</v>
      </c>
      <c r="I649" t="s">
        <v>355</v>
      </c>
      <c r="J649" t="s">
        <v>265</v>
      </c>
      <c r="K649" t="s">
        <v>2789</v>
      </c>
      <c r="L649" t="s">
        <v>266</v>
      </c>
      <c r="M649" t="s">
        <v>267</v>
      </c>
      <c r="N649" t="s">
        <v>267</v>
      </c>
      <c r="O649" t="s">
        <v>267</v>
      </c>
      <c r="P649">
        <v>0</v>
      </c>
      <c r="Q649">
        <v>2</v>
      </c>
      <c r="R649">
        <v>3</v>
      </c>
      <c r="S649" t="s">
        <v>2790</v>
      </c>
      <c r="T649" t="s">
        <v>267</v>
      </c>
      <c r="U649" t="s">
        <v>2791</v>
      </c>
      <c r="V649" t="b">
        <v>0</v>
      </c>
      <c r="W649" t="s">
        <v>265</v>
      </c>
      <c r="X649">
        <v>0</v>
      </c>
      <c r="Y649" t="s">
        <v>265</v>
      </c>
      <c r="Z649" t="s">
        <v>265</v>
      </c>
      <c r="AA649" t="s">
        <v>265</v>
      </c>
      <c r="AB649" t="s">
        <v>265</v>
      </c>
      <c r="AC649" t="s">
        <v>265</v>
      </c>
      <c r="AD649" t="s">
        <v>265</v>
      </c>
      <c r="AE649" t="s">
        <v>265</v>
      </c>
      <c r="AF649" t="s">
        <v>267</v>
      </c>
      <c r="AG649" t="s">
        <v>265</v>
      </c>
      <c r="AH649" t="s">
        <v>265</v>
      </c>
      <c r="AI649" t="s">
        <v>265</v>
      </c>
      <c r="AJ649" t="s">
        <v>265</v>
      </c>
      <c r="AL649" t="str">
        <f>IF(Sudan_News12[[#This Row],[relevancy_classification_english]]="Relevant","مناسب",IF(Sudan_News12[[#This Row],[relevancy_classification_english]]="Relevant","عَرَضِيّ",""))</f>
        <v/>
      </c>
      <c r="AN649" t="str">
        <f>IF(Sudan_News12[[#This Row],[sentiment_analysis_english]]="Negative","سلبي",IF(Sudan_News12[[#This Row],[sentiment_analysis_english]]="Neutral","حيادي",IF(Sudan_News12[[#This Row],[sentiment_analysis_english]]="Positive","إيجابي","")))</f>
        <v/>
      </c>
      <c r="AO649" t="e">
        <f>INDEX(TextClassificationList[],MATCH(Sudan_News12[[#This Row],[text_classification_arabic]],TextClassificationList[text_classification_arabic],0),1)</f>
        <v>#N/A</v>
      </c>
      <c r="AQ649" t="e">
        <f>INDEX(TextClassificationList[],MATCH(Sudan_News12[[#This Row],[text_classification_arabic2]],TextClassificationList[text_classification_arabic],0),1)</f>
        <v>#N/A</v>
      </c>
      <c r="AS649" t="e">
        <f>INDEX(TextClassificationList[],MATCH(Sudan_News12[[#This Row],[text_classification_arabic3]],TextClassificationList[text_classification_arabic],0),1)</f>
        <v>#N/A</v>
      </c>
      <c r="AU649" t="e">
        <f>INDEX(TextClassificationList[],MATCH(Sudan_News12[[#This Row],[text_classification_arabic4]],TextClassificationList[text_classification_arabic],0),1)</f>
        <v>#N/A</v>
      </c>
      <c r="AW649" t="e">
        <f>INDEX(TextClassificationList[],MATCH(Sudan_News12[[#This Row],[text_classification_arabic5]],TextClassificationList[text_classification_arabic],0),1)</f>
        <v>#N/A</v>
      </c>
    </row>
    <row r="650" spans="1:49" x14ac:dyDescent="0.2">
      <c r="A650">
        <v>1.437890271191126E+18</v>
      </c>
      <c r="B650">
        <v>1.437890271191126E+18</v>
      </c>
      <c r="C650" t="s">
        <v>2792</v>
      </c>
      <c r="D650" s="1">
        <v>44453</v>
      </c>
      <c r="E650" s="2">
        <v>0.9760416666666667</v>
      </c>
      <c r="F650">
        <v>200</v>
      </c>
      <c r="G650">
        <v>1889611729</v>
      </c>
      <c r="H650" t="s">
        <v>354</v>
      </c>
      <c r="I650" t="s">
        <v>355</v>
      </c>
      <c r="J650" t="s">
        <v>265</v>
      </c>
      <c r="K650" t="s">
        <v>2793</v>
      </c>
      <c r="L650" t="s">
        <v>275</v>
      </c>
      <c r="M650" t="s">
        <v>2794</v>
      </c>
      <c r="N650" t="s">
        <v>267</v>
      </c>
      <c r="O650" t="s">
        <v>267</v>
      </c>
      <c r="P650">
        <v>2</v>
      </c>
      <c r="Q650">
        <v>0</v>
      </c>
      <c r="R650">
        <v>0</v>
      </c>
      <c r="S650" t="s">
        <v>267</v>
      </c>
      <c r="T650" t="s">
        <v>267</v>
      </c>
      <c r="U650" t="s">
        <v>2795</v>
      </c>
      <c r="V650" t="b">
        <v>0</v>
      </c>
      <c r="W650" t="s">
        <v>2796</v>
      </c>
      <c r="X650">
        <v>0</v>
      </c>
      <c r="Y650" t="s">
        <v>265</v>
      </c>
      <c r="Z650" t="s">
        <v>265</v>
      </c>
      <c r="AA650" t="s">
        <v>265</v>
      </c>
      <c r="AB650" t="s">
        <v>265</v>
      </c>
      <c r="AC650" t="s">
        <v>265</v>
      </c>
      <c r="AD650" t="s">
        <v>265</v>
      </c>
      <c r="AE650" t="s">
        <v>265</v>
      </c>
      <c r="AF650" t="s">
        <v>267</v>
      </c>
      <c r="AG650" t="s">
        <v>265</v>
      </c>
      <c r="AH650" t="s">
        <v>265</v>
      </c>
      <c r="AI650" t="s">
        <v>265</v>
      </c>
      <c r="AJ650" t="s">
        <v>265</v>
      </c>
      <c r="AL650" t="str">
        <f>IF(Sudan_News12[[#This Row],[relevancy_classification_english]]="Relevant","مناسب",IF(Sudan_News12[[#This Row],[relevancy_classification_english]]="Relevant","عَرَضِيّ",""))</f>
        <v/>
      </c>
      <c r="AN650" t="str">
        <f>IF(Sudan_News12[[#This Row],[sentiment_analysis_english]]="Negative","سلبي",IF(Sudan_News12[[#This Row],[sentiment_analysis_english]]="Neutral","حيادي",IF(Sudan_News12[[#This Row],[sentiment_analysis_english]]="Positive","إيجابي","")))</f>
        <v/>
      </c>
      <c r="AO650" t="e">
        <f>INDEX(TextClassificationList[],MATCH(Sudan_News12[[#This Row],[text_classification_arabic]],TextClassificationList[text_classification_arabic],0),1)</f>
        <v>#N/A</v>
      </c>
      <c r="AQ650" t="e">
        <f>INDEX(TextClassificationList[],MATCH(Sudan_News12[[#This Row],[text_classification_arabic2]],TextClassificationList[text_classification_arabic],0),1)</f>
        <v>#N/A</v>
      </c>
      <c r="AS650" t="e">
        <f>INDEX(TextClassificationList[],MATCH(Sudan_News12[[#This Row],[text_classification_arabic3]],TextClassificationList[text_classification_arabic],0),1)</f>
        <v>#N/A</v>
      </c>
      <c r="AU650" t="e">
        <f>INDEX(TextClassificationList[],MATCH(Sudan_News12[[#This Row],[text_classification_arabic4]],TextClassificationList[text_classification_arabic],0),1)</f>
        <v>#N/A</v>
      </c>
      <c r="AW650" t="e">
        <f>INDEX(TextClassificationList[],MATCH(Sudan_News12[[#This Row],[text_classification_arabic5]],TextClassificationList[text_classification_arabic],0),1)</f>
        <v>#N/A</v>
      </c>
    </row>
    <row r="651" spans="1:49" x14ac:dyDescent="0.2">
      <c r="A651">
        <v>1.4378893166052844E+18</v>
      </c>
      <c r="B651">
        <v>1.4378892226780979E+18</v>
      </c>
      <c r="C651" t="s">
        <v>2797</v>
      </c>
      <c r="D651" s="1">
        <v>44453</v>
      </c>
      <c r="E651" s="2">
        <v>0.97340277777777773</v>
      </c>
      <c r="F651">
        <v>200</v>
      </c>
      <c r="G651">
        <v>1889611729</v>
      </c>
      <c r="H651" t="s">
        <v>354</v>
      </c>
      <c r="I651" t="s">
        <v>355</v>
      </c>
      <c r="J651" t="s">
        <v>265</v>
      </c>
      <c r="K651" t="s">
        <v>2798</v>
      </c>
      <c r="L651" t="s">
        <v>266</v>
      </c>
      <c r="M651" t="s">
        <v>267</v>
      </c>
      <c r="N651" t="s">
        <v>267</v>
      </c>
      <c r="O651" t="s">
        <v>267</v>
      </c>
      <c r="P651">
        <v>0</v>
      </c>
      <c r="Q651">
        <v>0</v>
      </c>
      <c r="R651">
        <v>0</v>
      </c>
      <c r="S651" t="s">
        <v>267</v>
      </c>
      <c r="T651" t="s">
        <v>267</v>
      </c>
      <c r="U651" t="s">
        <v>2799</v>
      </c>
      <c r="V651" t="b">
        <v>0</v>
      </c>
      <c r="W651" t="s">
        <v>265</v>
      </c>
      <c r="X651">
        <v>0</v>
      </c>
      <c r="Y651" t="s">
        <v>265</v>
      </c>
      <c r="Z651" t="s">
        <v>265</v>
      </c>
      <c r="AA651" t="s">
        <v>265</v>
      </c>
      <c r="AB651" t="s">
        <v>265</v>
      </c>
      <c r="AC651" t="s">
        <v>265</v>
      </c>
      <c r="AD651" t="s">
        <v>265</v>
      </c>
      <c r="AE651" t="s">
        <v>265</v>
      </c>
      <c r="AF651" t="s">
        <v>267</v>
      </c>
      <c r="AG651" t="s">
        <v>265</v>
      </c>
      <c r="AH651" t="s">
        <v>265</v>
      </c>
      <c r="AI651" t="s">
        <v>265</v>
      </c>
      <c r="AJ651" t="s">
        <v>265</v>
      </c>
      <c r="AL651" t="str">
        <f>IF(Sudan_News12[[#This Row],[relevancy_classification_english]]="Relevant","مناسب",IF(Sudan_News12[[#This Row],[relevancy_classification_english]]="Relevant","عَرَضِيّ",""))</f>
        <v/>
      </c>
      <c r="AN651" t="str">
        <f>IF(Sudan_News12[[#This Row],[sentiment_analysis_english]]="Negative","سلبي",IF(Sudan_News12[[#This Row],[sentiment_analysis_english]]="Neutral","حيادي",IF(Sudan_News12[[#This Row],[sentiment_analysis_english]]="Positive","إيجابي","")))</f>
        <v/>
      </c>
      <c r="AO651" t="e">
        <f>INDEX(TextClassificationList[],MATCH(Sudan_News12[[#This Row],[text_classification_arabic]],TextClassificationList[text_classification_arabic],0),1)</f>
        <v>#N/A</v>
      </c>
      <c r="AQ651" t="e">
        <f>INDEX(TextClassificationList[],MATCH(Sudan_News12[[#This Row],[text_classification_arabic2]],TextClassificationList[text_classification_arabic],0),1)</f>
        <v>#N/A</v>
      </c>
      <c r="AS651" t="e">
        <f>INDEX(TextClassificationList[],MATCH(Sudan_News12[[#This Row],[text_classification_arabic3]],TextClassificationList[text_classification_arabic],0),1)</f>
        <v>#N/A</v>
      </c>
      <c r="AU651" t="e">
        <f>INDEX(TextClassificationList[],MATCH(Sudan_News12[[#This Row],[text_classification_arabic4]],TextClassificationList[text_classification_arabic],0),1)</f>
        <v>#N/A</v>
      </c>
      <c r="AW651" t="e">
        <f>INDEX(TextClassificationList[],MATCH(Sudan_News12[[#This Row],[text_classification_arabic5]],TextClassificationList[text_classification_arabic],0),1)</f>
        <v>#N/A</v>
      </c>
    </row>
    <row r="652" spans="1:49" x14ac:dyDescent="0.2">
      <c r="A652">
        <v>1.4378892226780979E+18</v>
      </c>
      <c r="B652">
        <v>1.4378892226780979E+18</v>
      </c>
      <c r="C652" t="s">
        <v>2800</v>
      </c>
      <c r="D652" s="1">
        <v>44453</v>
      </c>
      <c r="E652" s="2">
        <v>0.9731481481481481</v>
      </c>
      <c r="F652">
        <v>200</v>
      </c>
      <c r="G652">
        <v>1889611729</v>
      </c>
      <c r="H652" t="s">
        <v>354</v>
      </c>
      <c r="I652" t="s">
        <v>355</v>
      </c>
      <c r="J652" t="s">
        <v>265</v>
      </c>
      <c r="K652" t="s">
        <v>2801</v>
      </c>
      <c r="L652" t="s">
        <v>266</v>
      </c>
      <c r="M652" t="s">
        <v>267</v>
      </c>
      <c r="N652" t="s">
        <v>267</v>
      </c>
      <c r="O652" t="s">
        <v>267</v>
      </c>
      <c r="P652">
        <v>4</v>
      </c>
      <c r="Q652">
        <v>1</v>
      </c>
      <c r="R652">
        <v>5</v>
      </c>
      <c r="S652" t="s">
        <v>267</v>
      </c>
      <c r="T652" t="s">
        <v>267</v>
      </c>
      <c r="U652" t="s">
        <v>2796</v>
      </c>
      <c r="V652" t="b">
        <v>0</v>
      </c>
      <c r="W652" t="s">
        <v>265</v>
      </c>
      <c r="X652">
        <v>0</v>
      </c>
      <c r="Y652" t="s">
        <v>265</v>
      </c>
      <c r="Z652" t="s">
        <v>265</v>
      </c>
      <c r="AA652" t="s">
        <v>265</v>
      </c>
      <c r="AB652" t="s">
        <v>265</v>
      </c>
      <c r="AC652" t="s">
        <v>265</v>
      </c>
      <c r="AD652" t="s">
        <v>265</v>
      </c>
      <c r="AE652" t="s">
        <v>265</v>
      </c>
      <c r="AF652" t="s">
        <v>267</v>
      </c>
      <c r="AG652" t="s">
        <v>265</v>
      </c>
      <c r="AH652" t="s">
        <v>265</v>
      </c>
      <c r="AI652" t="s">
        <v>265</v>
      </c>
      <c r="AJ652" t="s">
        <v>265</v>
      </c>
      <c r="AL652" t="str">
        <f>IF(Sudan_News12[[#This Row],[relevancy_classification_english]]="Relevant","مناسب",IF(Sudan_News12[[#This Row],[relevancy_classification_english]]="Relevant","عَرَضِيّ",""))</f>
        <v/>
      </c>
      <c r="AN652" t="str">
        <f>IF(Sudan_News12[[#This Row],[sentiment_analysis_english]]="Negative","سلبي",IF(Sudan_News12[[#This Row],[sentiment_analysis_english]]="Neutral","حيادي",IF(Sudan_News12[[#This Row],[sentiment_analysis_english]]="Positive","إيجابي","")))</f>
        <v/>
      </c>
      <c r="AO652" t="e">
        <f>INDEX(TextClassificationList[],MATCH(Sudan_News12[[#This Row],[text_classification_arabic]],TextClassificationList[text_classification_arabic],0),1)</f>
        <v>#N/A</v>
      </c>
      <c r="AQ652" t="e">
        <f>INDEX(TextClassificationList[],MATCH(Sudan_News12[[#This Row],[text_classification_arabic2]],TextClassificationList[text_classification_arabic],0),1)</f>
        <v>#N/A</v>
      </c>
      <c r="AS652" t="e">
        <f>INDEX(TextClassificationList[],MATCH(Sudan_News12[[#This Row],[text_classification_arabic3]],TextClassificationList[text_classification_arabic],0),1)</f>
        <v>#N/A</v>
      </c>
      <c r="AU652" t="e">
        <f>INDEX(TextClassificationList[],MATCH(Sudan_News12[[#This Row],[text_classification_arabic4]],TextClassificationList[text_classification_arabic],0),1)</f>
        <v>#N/A</v>
      </c>
      <c r="AW652" t="e">
        <f>INDEX(TextClassificationList[],MATCH(Sudan_News12[[#This Row],[text_classification_arabic5]],TextClassificationList[text_classification_arabic],0),1)</f>
        <v>#N/A</v>
      </c>
    </row>
    <row r="653" spans="1:49" x14ac:dyDescent="0.2">
      <c r="A653">
        <v>1.437842898167423E+18</v>
      </c>
      <c r="B653">
        <v>1.437842898167423E+18</v>
      </c>
      <c r="C653" t="s">
        <v>2802</v>
      </c>
      <c r="D653" s="1">
        <v>44453</v>
      </c>
      <c r="E653" s="2">
        <v>0.84531250000000002</v>
      </c>
      <c r="F653">
        <v>200</v>
      </c>
      <c r="G653">
        <v>1889611729</v>
      </c>
      <c r="H653" t="s">
        <v>354</v>
      </c>
      <c r="I653" t="s">
        <v>355</v>
      </c>
      <c r="J653" t="s">
        <v>265</v>
      </c>
      <c r="K653" t="s">
        <v>2803</v>
      </c>
      <c r="L653" t="s">
        <v>266</v>
      </c>
      <c r="M653" t="s">
        <v>267</v>
      </c>
      <c r="N653" t="s">
        <v>267</v>
      </c>
      <c r="O653" t="s">
        <v>2804</v>
      </c>
      <c r="P653">
        <v>2</v>
      </c>
      <c r="Q653">
        <v>0</v>
      </c>
      <c r="R653">
        <v>1</v>
      </c>
      <c r="S653" t="s">
        <v>2805</v>
      </c>
      <c r="T653" t="s">
        <v>267</v>
      </c>
      <c r="U653" t="s">
        <v>2806</v>
      </c>
      <c r="V653" t="b">
        <v>0</v>
      </c>
      <c r="W653" t="s">
        <v>265</v>
      </c>
      <c r="X653">
        <v>1</v>
      </c>
      <c r="Y653" t="s">
        <v>2807</v>
      </c>
      <c r="Z653" t="s">
        <v>265</v>
      </c>
      <c r="AA653" t="s">
        <v>265</v>
      </c>
      <c r="AB653" t="s">
        <v>265</v>
      </c>
      <c r="AC653" t="s">
        <v>265</v>
      </c>
      <c r="AD653" t="s">
        <v>265</v>
      </c>
      <c r="AE653" t="s">
        <v>265</v>
      </c>
      <c r="AF653" t="s">
        <v>267</v>
      </c>
      <c r="AG653" t="s">
        <v>265</v>
      </c>
      <c r="AH653" t="s">
        <v>265</v>
      </c>
      <c r="AI653" t="s">
        <v>265</v>
      </c>
      <c r="AJ653" t="s">
        <v>265</v>
      </c>
      <c r="AL653" t="str">
        <f>IF(Sudan_News12[[#This Row],[relevancy_classification_english]]="Relevant","مناسب",IF(Sudan_News12[[#This Row],[relevancy_classification_english]]="Relevant","عَرَضِيّ",""))</f>
        <v/>
      </c>
      <c r="AN653" t="str">
        <f>IF(Sudan_News12[[#This Row],[sentiment_analysis_english]]="Negative","سلبي",IF(Sudan_News12[[#This Row],[sentiment_analysis_english]]="Neutral","حيادي",IF(Sudan_News12[[#This Row],[sentiment_analysis_english]]="Positive","إيجابي","")))</f>
        <v/>
      </c>
      <c r="AO653" t="e">
        <f>INDEX(TextClassificationList[],MATCH(Sudan_News12[[#This Row],[text_classification_arabic]],TextClassificationList[text_classification_arabic],0),1)</f>
        <v>#N/A</v>
      </c>
      <c r="AQ653" t="e">
        <f>INDEX(TextClassificationList[],MATCH(Sudan_News12[[#This Row],[text_classification_arabic2]],TextClassificationList[text_classification_arabic],0),1)</f>
        <v>#N/A</v>
      </c>
      <c r="AS653" t="e">
        <f>INDEX(TextClassificationList[],MATCH(Sudan_News12[[#This Row],[text_classification_arabic3]],TextClassificationList[text_classification_arabic],0),1)</f>
        <v>#N/A</v>
      </c>
      <c r="AU653" t="e">
        <f>INDEX(TextClassificationList[],MATCH(Sudan_News12[[#This Row],[text_classification_arabic4]],TextClassificationList[text_classification_arabic],0),1)</f>
        <v>#N/A</v>
      </c>
      <c r="AW653" t="e">
        <f>INDEX(TextClassificationList[],MATCH(Sudan_News12[[#This Row],[text_classification_arabic5]],TextClassificationList[text_classification_arabic],0),1)</f>
        <v>#N/A</v>
      </c>
    </row>
    <row r="654" spans="1:49" x14ac:dyDescent="0.2">
      <c r="A654">
        <v>1.4377936450973737E+18</v>
      </c>
      <c r="B654">
        <v>1.4377936450973737E+18</v>
      </c>
      <c r="C654" t="s">
        <v>2808</v>
      </c>
      <c r="D654" s="1">
        <v>44453</v>
      </c>
      <c r="E654" s="2">
        <v>0.70939814814814817</v>
      </c>
      <c r="F654">
        <v>200</v>
      </c>
      <c r="G654">
        <v>1889611729</v>
      </c>
      <c r="H654" t="s">
        <v>354</v>
      </c>
      <c r="I654" t="s">
        <v>355</v>
      </c>
      <c r="J654" t="s">
        <v>265</v>
      </c>
      <c r="K654" t="s">
        <v>2809</v>
      </c>
      <c r="L654" t="s">
        <v>266</v>
      </c>
      <c r="M654" t="s">
        <v>267</v>
      </c>
      <c r="N654" t="s">
        <v>267</v>
      </c>
      <c r="O654" t="s">
        <v>267</v>
      </c>
      <c r="P654">
        <v>0</v>
      </c>
      <c r="Q654">
        <v>0</v>
      </c>
      <c r="R654">
        <v>1</v>
      </c>
      <c r="S654" t="s">
        <v>267</v>
      </c>
      <c r="T654" t="s">
        <v>267</v>
      </c>
      <c r="U654" t="s">
        <v>2810</v>
      </c>
      <c r="V654" t="b">
        <v>0</v>
      </c>
      <c r="W654" t="s">
        <v>265</v>
      </c>
      <c r="X654">
        <v>0</v>
      </c>
      <c r="Y654" t="s">
        <v>265</v>
      </c>
      <c r="Z654" t="s">
        <v>265</v>
      </c>
      <c r="AA654" t="s">
        <v>265</v>
      </c>
      <c r="AB654" t="s">
        <v>265</v>
      </c>
      <c r="AC654" t="s">
        <v>265</v>
      </c>
      <c r="AD654" t="s">
        <v>265</v>
      </c>
      <c r="AE654" t="s">
        <v>265</v>
      </c>
      <c r="AF654" t="s">
        <v>267</v>
      </c>
      <c r="AG654" t="s">
        <v>265</v>
      </c>
      <c r="AH654" t="s">
        <v>265</v>
      </c>
      <c r="AI654" t="s">
        <v>265</v>
      </c>
      <c r="AJ654" t="s">
        <v>265</v>
      </c>
      <c r="AL654" t="str">
        <f>IF(Sudan_News12[[#This Row],[relevancy_classification_english]]="Relevant","مناسب",IF(Sudan_News12[[#This Row],[relevancy_classification_english]]="Relevant","عَرَضِيّ",""))</f>
        <v/>
      </c>
      <c r="AN654" t="str">
        <f>IF(Sudan_News12[[#This Row],[sentiment_analysis_english]]="Negative","سلبي",IF(Sudan_News12[[#This Row],[sentiment_analysis_english]]="Neutral","حيادي",IF(Sudan_News12[[#This Row],[sentiment_analysis_english]]="Positive","إيجابي","")))</f>
        <v/>
      </c>
      <c r="AO654" t="e">
        <f>INDEX(TextClassificationList[],MATCH(Sudan_News12[[#This Row],[text_classification_arabic]],TextClassificationList[text_classification_arabic],0),1)</f>
        <v>#N/A</v>
      </c>
      <c r="AQ654" t="e">
        <f>INDEX(TextClassificationList[],MATCH(Sudan_News12[[#This Row],[text_classification_arabic2]],TextClassificationList[text_classification_arabic],0),1)</f>
        <v>#N/A</v>
      </c>
      <c r="AS654" t="e">
        <f>INDEX(TextClassificationList[],MATCH(Sudan_News12[[#This Row],[text_classification_arabic3]],TextClassificationList[text_classification_arabic],0),1)</f>
        <v>#N/A</v>
      </c>
      <c r="AU654" t="e">
        <f>INDEX(TextClassificationList[],MATCH(Sudan_News12[[#This Row],[text_classification_arabic4]],TextClassificationList[text_classification_arabic],0),1)</f>
        <v>#N/A</v>
      </c>
      <c r="AW654" t="e">
        <f>INDEX(TextClassificationList[],MATCH(Sudan_News12[[#This Row],[text_classification_arabic5]],TextClassificationList[text_classification_arabic],0),1)</f>
        <v>#N/A</v>
      </c>
    </row>
    <row r="655" spans="1:49" x14ac:dyDescent="0.2">
      <c r="A655">
        <v>1.4377836123053302E+18</v>
      </c>
      <c r="B655">
        <v>1.4377836123053302E+18</v>
      </c>
      <c r="C655" t="s">
        <v>2811</v>
      </c>
      <c r="D655" s="1">
        <v>44453</v>
      </c>
      <c r="E655" s="2">
        <v>0.68171296296296291</v>
      </c>
      <c r="F655">
        <v>200</v>
      </c>
      <c r="G655">
        <v>1889611729</v>
      </c>
      <c r="H655" t="s">
        <v>354</v>
      </c>
      <c r="I655" t="s">
        <v>355</v>
      </c>
      <c r="J655" t="s">
        <v>265</v>
      </c>
      <c r="K655" t="s">
        <v>2812</v>
      </c>
      <c r="L655" t="s">
        <v>266</v>
      </c>
      <c r="M655" t="s">
        <v>267</v>
      </c>
      <c r="N655" t="s">
        <v>267</v>
      </c>
      <c r="O655" t="s">
        <v>2813</v>
      </c>
      <c r="P655">
        <v>3</v>
      </c>
      <c r="Q655">
        <v>5</v>
      </c>
      <c r="R655">
        <v>12</v>
      </c>
      <c r="S655" t="s">
        <v>2814</v>
      </c>
      <c r="T655" t="s">
        <v>267</v>
      </c>
      <c r="U655" t="s">
        <v>2815</v>
      </c>
      <c r="V655" t="b">
        <v>0</v>
      </c>
      <c r="W655" t="s">
        <v>265</v>
      </c>
      <c r="X655">
        <v>1</v>
      </c>
      <c r="Y655" t="s">
        <v>2816</v>
      </c>
      <c r="Z655" t="s">
        <v>265</v>
      </c>
      <c r="AA655" t="s">
        <v>265</v>
      </c>
      <c r="AB655" t="s">
        <v>265</v>
      </c>
      <c r="AC655" t="s">
        <v>265</v>
      </c>
      <c r="AD655" t="s">
        <v>265</v>
      </c>
      <c r="AE655" t="s">
        <v>265</v>
      </c>
      <c r="AF655" t="s">
        <v>267</v>
      </c>
      <c r="AG655" t="s">
        <v>265</v>
      </c>
      <c r="AH655" t="s">
        <v>265</v>
      </c>
      <c r="AI655" t="s">
        <v>265</v>
      </c>
      <c r="AJ655" t="s">
        <v>265</v>
      </c>
      <c r="AL655" t="str">
        <f>IF(Sudan_News12[[#This Row],[relevancy_classification_english]]="Relevant","مناسب",IF(Sudan_News12[[#This Row],[relevancy_classification_english]]="Relevant","عَرَضِيّ",""))</f>
        <v/>
      </c>
      <c r="AN655" t="str">
        <f>IF(Sudan_News12[[#This Row],[sentiment_analysis_english]]="Negative","سلبي",IF(Sudan_News12[[#This Row],[sentiment_analysis_english]]="Neutral","حيادي",IF(Sudan_News12[[#This Row],[sentiment_analysis_english]]="Positive","إيجابي","")))</f>
        <v/>
      </c>
      <c r="AO655" t="e">
        <f>INDEX(TextClassificationList[],MATCH(Sudan_News12[[#This Row],[text_classification_arabic]],TextClassificationList[text_classification_arabic],0),1)</f>
        <v>#N/A</v>
      </c>
      <c r="AQ655" t="e">
        <f>INDEX(TextClassificationList[],MATCH(Sudan_News12[[#This Row],[text_classification_arabic2]],TextClassificationList[text_classification_arabic],0),1)</f>
        <v>#N/A</v>
      </c>
      <c r="AS655" t="e">
        <f>INDEX(TextClassificationList[],MATCH(Sudan_News12[[#This Row],[text_classification_arabic3]],TextClassificationList[text_classification_arabic],0),1)</f>
        <v>#N/A</v>
      </c>
      <c r="AU655" t="e">
        <f>INDEX(TextClassificationList[],MATCH(Sudan_News12[[#This Row],[text_classification_arabic4]],TextClassificationList[text_classification_arabic],0),1)</f>
        <v>#N/A</v>
      </c>
      <c r="AW655" t="e">
        <f>INDEX(TextClassificationList[],MATCH(Sudan_News12[[#This Row],[text_classification_arabic5]],TextClassificationList[text_classification_arabic],0),1)</f>
        <v>#N/A</v>
      </c>
    </row>
    <row r="656" spans="1:49" x14ac:dyDescent="0.2">
      <c r="A656">
        <v>1.437724586620203E+18</v>
      </c>
      <c r="B656">
        <v>1.437724586620203E+18</v>
      </c>
      <c r="C656" t="s">
        <v>2817</v>
      </c>
      <c r="D656" s="1">
        <v>44453</v>
      </c>
      <c r="E656" s="2">
        <v>0.51883101851851854</v>
      </c>
      <c r="F656">
        <v>200</v>
      </c>
      <c r="G656">
        <v>1889611729</v>
      </c>
      <c r="H656" t="s">
        <v>354</v>
      </c>
      <c r="I656" t="s">
        <v>355</v>
      </c>
      <c r="J656" t="s">
        <v>265</v>
      </c>
      <c r="K656" t="s">
        <v>2818</v>
      </c>
      <c r="L656" t="s">
        <v>266</v>
      </c>
      <c r="M656" t="s">
        <v>267</v>
      </c>
      <c r="N656" t="s">
        <v>267</v>
      </c>
      <c r="O656" t="s">
        <v>2819</v>
      </c>
      <c r="P656">
        <v>13</v>
      </c>
      <c r="Q656">
        <v>8</v>
      </c>
      <c r="R656">
        <v>52</v>
      </c>
      <c r="S656" t="s">
        <v>267</v>
      </c>
      <c r="T656" t="s">
        <v>267</v>
      </c>
      <c r="U656" t="s">
        <v>2820</v>
      </c>
      <c r="V656" t="b">
        <v>0</v>
      </c>
      <c r="W656" t="s">
        <v>265</v>
      </c>
      <c r="X656">
        <v>1</v>
      </c>
      <c r="Y656" t="s">
        <v>2821</v>
      </c>
      <c r="Z656" t="s">
        <v>265</v>
      </c>
      <c r="AA656" t="s">
        <v>265</v>
      </c>
      <c r="AB656" t="s">
        <v>265</v>
      </c>
      <c r="AC656" t="s">
        <v>265</v>
      </c>
      <c r="AD656" t="s">
        <v>265</v>
      </c>
      <c r="AE656" t="s">
        <v>265</v>
      </c>
      <c r="AF656" t="s">
        <v>267</v>
      </c>
      <c r="AG656" t="s">
        <v>265</v>
      </c>
      <c r="AH656" t="s">
        <v>265</v>
      </c>
      <c r="AI656" t="s">
        <v>265</v>
      </c>
      <c r="AJ656" t="s">
        <v>265</v>
      </c>
      <c r="AL656" t="str">
        <f>IF(Sudan_News12[[#This Row],[relevancy_classification_english]]="Relevant","مناسب",IF(Sudan_News12[[#This Row],[relevancy_classification_english]]="Relevant","عَرَضِيّ",""))</f>
        <v/>
      </c>
      <c r="AN656" t="str">
        <f>IF(Sudan_News12[[#This Row],[sentiment_analysis_english]]="Negative","سلبي",IF(Sudan_News12[[#This Row],[sentiment_analysis_english]]="Neutral","حيادي",IF(Sudan_News12[[#This Row],[sentiment_analysis_english]]="Positive","إيجابي","")))</f>
        <v/>
      </c>
      <c r="AO656" t="e">
        <f>INDEX(TextClassificationList[],MATCH(Sudan_News12[[#This Row],[text_classification_arabic]],TextClassificationList[text_classification_arabic],0),1)</f>
        <v>#N/A</v>
      </c>
      <c r="AQ656" t="e">
        <f>INDEX(TextClassificationList[],MATCH(Sudan_News12[[#This Row],[text_classification_arabic2]],TextClassificationList[text_classification_arabic],0),1)</f>
        <v>#N/A</v>
      </c>
      <c r="AS656" t="e">
        <f>INDEX(TextClassificationList[],MATCH(Sudan_News12[[#This Row],[text_classification_arabic3]],TextClassificationList[text_classification_arabic],0),1)</f>
        <v>#N/A</v>
      </c>
      <c r="AU656" t="e">
        <f>INDEX(TextClassificationList[],MATCH(Sudan_News12[[#This Row],[text_classification_arabic4]],TextClassificationList[text_classification_arabic],0),1)</f>
        <v>#N/A</v>
      </c>
      <c r="AW656" t="e">
        <f>INDEX(TextClassificationList[],MATCH(Sudan_News12[[#This Row],[text_classification_arabic5]],TextClassificationList[text_classification_arabic],0),1)</f>
        <v>#N/A</v>
      </c>
    </row>
    <row r="657" spans="1:49" x14ac:dyDescent="0.2">
      <c r="A657">
        <v>1.4374502114131436E+18</v>
      </c>
      <c r="B657">
        <v>1.4374502114131436E+18</v>
      </c>
      <c r="C657" t="s">
        <v>2822</v>
      </c>
      <c r="D657" s="1">
        <v>44452</v>
      </c>
      <c r="E657" s="2">
        <v>0.76170138888888894</v>
      </c>
      <c r="F657">
        <v>200</v>
      </c>
      <c r="G657">
        <v>1889611729</v>
      </c>
      <c r="H657" t="s">
        <v>354</v>
      </c>
      <c r="I657" t="s">
        <v>355</v>
      </c>
      <c r="J657" t="s">
        <v>265</v>
      </c>
      <c r="K657" t="s">
        <v>2823</v>
      </c>
      <c r="L657" t="s">
        <v>273</v>
      </c>
      <c r="M657" t="s">
        <v>267</v>
      </c>
      <c r="N657" t="s">
        <v>2824</v>
      </c>
      <c r="O657" t="s">
        <v>267</v>
      </c>
      <c r="P657">
        <v>0</v>
      </c>
      <c r="Q657">
        <v>0</v>
      </c>
      <c r="R657">
        <v>1</v>
      </c>
      <c r="S657" t="s">
        <v>267</v>
      </c>
      <c r="T657" t="s">
        <v>267</v>
      </c>
      <c r="U657" t="s">
        <v>2825</v>
      </c>
      <c r="V657" t="b">
        <v>0</v>
      </c>
      <c r="W657" t="s">
        <v>265</v>
      </c>
      <c r="X657">
        <v>0</v>
      </c>
      <c r="Y657" t="s">
        <v>265</v>
      </c>
      <c r="Z657" t="s">
        <v>265</v>
      </c>
      <c r="AA657" t="s">
        <v>265</v>
      </c>
      <c r="AB657" t="s">
        <v>265</v>
      </c>
      <c r="AC657" t="s">
        <v>265</v>
      </c>
      <c r="AD657" t="s">
        <v>265</v>
      </c>
      <c r="AE657" t="s">
        <v>265</v>
      </c>
      <c r="AF657" t="s">
        <v>267</v>
      </c>
      <c r="AG657" t="s">
        <v>265</v>
      </c>
      <c r="AH657" t="s">
        <v>265</v>
      </c>
      <c r="AI657" t="s">
        <v>265</v>
      </c>
      <c r="AJ657" t="s">
        <v>265</v>
      </c>
      <c r="AL657" t="str">
        <f>IF(Sudan_News12[[#This Row],[relevancy_classification_english]]="Relevant","مناسب",IF(Sudan_News12[[#This Row],[relevancy_classification_english]]="Relevant","عَرَضِيّ",""))</f>
        <v/>
      </c>
      <c r="AN657" t="str">
        <f>IF(Sudan_News12[[#This Row],[sentiment_analysis_english]]="Negative","سلبي",IF(Sudan_News12[[#This Row],[sentiment_analysis_english]]="Neutral","حيادي",IF(Sudan_News12[[#This Row],[sentiment_analysis_english]]="Positive","إيجابي","")))</f>
        <v/>
      </c>
      <c r="AO657" t="e">
        <f>INDEX(TextClassificationList[],MATCH(Sudan_News12[[#This Row],[text_classification_arabic]],TextClassificationList[text_classification_arabic],0),1)</f>
        <v>#N/A</v>
      </c>
      <c r="AQ657" t="e">
        <f>INDEX(TextClassificationList[],MATCH(Sudan_News12[[#This Row],[text_classification_arabic2]],TextClassificationList[text_classification_arabic],0),1)</f>
        <v>#N/A</v>
      </c>
      <c r="AS657" t="e">
        <f>INDEX(TextClassificationList[],MATCH(Sudan_News12[[#This Row],[text_classification_arabic3]],TextClassificationList[text_classification_arabic],0),1)</f>
        <v>#N/A</v>
      </c>
      <c r="AU657" t="e">
        <f>INDEX(TextClassificationList[],MATCH(Sudan_News12[[#This Row],[text_classification_arabic4]],TextClassificationList[text_classification_arabic],0),1)</f>
        <v>#N/A</v>
      </c>
      <c r="AW657" t="e">
        <f>INDEX(TextClassificationList[],MATCH(Sudan_News12[[#This Row],[text_classification_arabic5]],TextClassificationList[text_classification_arabic],0),1)</f>
        <v>#N/A</v>
      </c>
    </row>
    <row r="658" spans="1:49" x14ac:dyDescent="0.2">
      <c r="A658">
        <v>1.4374380034383954E+18</v>
      </c>
      <c r="B658">
        <v>1.4374380034383954E+18</v>
      </c>
      <c r="C658" t="s">
        <v>2826</v>
      </c>
      <c r="D658" s="1">
        <v>44452</v>
      </c>
      <c r="E658" s="2">
        <v>0.7280092592592593</v>
      </c>
      <c r="F658">
        <v>200</v>
      </c>
      <c r="G658">
        <v>1889611729</v>
      </c>
      <c r="H658" t="s">
        <v>354</v>
      </c>
      <c r="I658" t="s">
        <v>355</v>
      </c>
      <c r="J658" t="s">
        <v>265</v>
      </c>
      <c r="K658" t="s">
        <v>2827</v>
      </c>
      <c r="L658" t="s">
        <v>273</v>
      </c>
      <c r="M658" t="s">
        <v>267</v>
      </c>
      <c r="N658" t="s">
        <v>2828</v>
      </c>
      <c r="O658" t="s">
        <v>267</v>
      </c>
      <c r="P658">
        <v>0</v>
      </c>
      <c r="Q658">
        <v>0</v>
      </c>
      <c r="R658">
        <v>0</v>
      </c>
      <c r="S658" t="s">
        <v>267</v>
      </c>
      <c r="T658" t="s">
        <v>267</v>
      </c>
      <c r="U658" t="s">
        <v>2829</v>
      </c>
      <c r="V658" t="b">
        <v>0</v>
      </c>
      <c r="W658" t="s">
        <v>265</v>
      </c>
      <c r="X658">
        <v>0</v>
      </c>
      <c r="Y658" t="s">
        <v>265</v>
      </c>
      <c r="Z658" t="s">
        <v>265</v>
      </c>
      <c r="AA658" t="s">
        <v>265</v>
      </c>
      <c r="AB658" t="s">
        <v>265</v>
      </c>
      <c r="AC658" t="s">
        <v>265</v>
      </c>
      <c r="AD658" t="s">
        <v>265</v>
      </c>
      <c r="AE658" t="s">
        <v>265</v>
      </c>
      <c r="AF658" t="s">
        <v>267</v>
      </c>
      <c r="AG658" t="s">
        <v>265</v>
      </c>
      <c r="AH658" t="s">
        <v>265</v>
      </c>
      <c r="AI658" t="s">
        <v>265</v>
      </c>
      <c r="AJ658" t="s">
        <v>265</v>
      </c>
      <c r="AL658" t="str">
        <f>IF(Sudan_News12[[#This Row],[relevancy_classification_english]]="Relevant","مناسب",IF(Sudan_News12[[#This Row],[relevancy_classification_english]]="Relevant","عَرَضِيّ",""))</f>
        <v/>
      </c>
      <c r="AN658" t="str">
        <f>IF(Sudan_News12[[#This Row],[sentiment_analysis_english]]="Negative","سلبي",IF(Sudan_News12[[#This Row],[sentiment_analysis_english]]="Neutral","حيادي",IF(Sudan_News12[[#This Row],[sentiment_analysis_english]]="Positive","إيجابي","")))</f>
        <v/>
      </c>
      <c r="AO658" t="e">
        <f>INDEX(TextClassificationList[],MATCH(Sudan_News12[[#This Row],[text_classification_arabic]],TextClassificationList[text_classification_arabic],0),1)</f>
        <v>#N/A</v>
      </c>
      <c r="AQ658" t="e">
        <f>INDEX(TextClassificationList[],MATCH(Sudan_News12[[#This Row],[text_classification_arabic2]],TextClassificationList[text_classification_arabic],0),1)</f>
        <v>#N/A</v>
      </c>
      <c r="AS658" t="e">
        <f>INDEX(TextClassificationList[],MATCH(Sudan_News12[[#This Row],[text_classification_arabic3]],TextClassificationList[text_classification_arabic],0),1)</f>
        <v>#N/A</v>
      </c>
      <c r="AU658" t="e">
        <f>INDEX(TextClassificationList[],MATCH(Sudan_News12[[#This Row],[text_classification_arabic4]],TextClassificationList[text_classification_arabic],0),1)</f>
        <v>#N/A</v>
      </c>
      <c r="AW658" t="e">
        <f>INDEX(TextClassificationList[],MATCH(Sudan_News12[[#This Row],[text_classification_arabic5]],TextClassificationList[text_classification_arabic],0),1)</f>
        <v>#N/A</v>
      </c>
    </row>
    <row r="659" spans="1:49" x14ac:dyDescent="0.2">
      <c r="A659">
        <v>1.4371544049106985E+18</v>
      </c>
      <c r="B659">
        <v>1.4371544049106985E+18</v>
      </c>
      <c r="C659" t="s">
        <v>2830</v>
      </c>
      <c r="D659" s="1">
        <v>44451</v>
      </c>
      <c r="E659" s="2">
        <v>0.94542824074074072</v>
      </c>
      <c r="F659">
        <v>200</v>
      </c>
      <c r="G659">
        <v>1889611729</v>
      </c>
      <c r="H659" t="s">
        <v>354</v>
      </c>
      <c r="I659" t="s">
        <v>355</v>
      </c>
      <c r="J659" t="s">
        <v>265</v>
      </c>
      <c r="K659" t="s">
        <v>2831</v>
      </c>
      <c r="L659" t="s">
        <v>266</v>
      </c>
      <c r="M659" t="s">
        <v>267</v>
      </c>
      <c r="N659" t="s">
        <v>267</v>
      </c>
      <c r="O659" t="s">
        <v>267</v>
      </c>
      <c r="P659">
        <v>0</v>
      </c>
      <c r="Q659">
        <v>0</v>
      </c>
      <c r="R659">
        <v>0</v>
      </c>
      <c r="S659" t="s">
        <v>282</v>
      </c>
      <c r="T659" t="s">
        <v>267</v>
      </c>
      <c r="U659" t="s">
        <v>2832</v>
      </c>
      <c r="V659" t="b">
        <v>0</v>
      </c>
      <c r="W659" t="s">
        <v>265</v>
      </c>
      <c r="X659">
        <v>0</v>
      </c>
      <c r="Y659" t="s">
        <v>265</v>
      </c>
      <c r="Z659" t="s">
        <v>265</v>
      </c>
      <c r="AA659" t="s">
        <v>265</v>
      </c>
      <c r="AB659" t="s">
        <v>265</v>
      </c>
      <c r="AC659" t="s">
        <v>265</v>
      </c>
      <c r="AD659" t="s">
        <v>265</v>
      </c>
      <c r="AE659" t="s">
        <v>265</v>
      </c>
      <c r="AF659" t="s">
        <v>267</v>
      </c>
      <c r="AG659" t="s">
        <v>265</v>
      </c>
      <c r="AH659" t="s">
        <v>265</v>
      </c>
      <c r="AI659" t="s">
        <v>265</v>
      </c>
      <c r="AJ659" t="s">
        <v>265</v>
      </c>
      <c r="AL659" t="str">
        <f>IF(Sudan_News12[[#This Row],[relevancy_classification_english]]="Relevant","مناسب",IF(Sudan_News12[[#This Row],[relevancy_classification_english]]="Relevant","عَرَضِيّ",""))</f>
        <v/>
      </c>
      <c r="AN659" t="str">
        <f>IF(Sudan_News12[[#This Row],[sentiment_analysis_english]]="Negative","سلبي",IF(Sudan_News12[[#This Row],[sentiment_analysis_english]]="Neutral","حيادي",IF(Sudan_News12[[#This Row],[sentiment_analysis_english]]="Positive","إيجابي","")))</f>
        <v/>
      </c>
      <c r="AO659" t="e">
        <f>INDEX(TextClassificationList[],MATCH(Sudan_News12[[#This Row],[text_classification_arabic]],TextClassificationList[text_classification_arabic],0),1)</f>
        <v>#N/A</v>
      </c>
      <c r="AQ659" t="e">
        <f>INDEX(TextClassificationList[],MATCH(Sudan_News12[[#This Row],[text_classification_arabic2]],TextClassificationList[text_classification_arabic],0),1)</f>
        <v>#N/A</v>
      </c>
      <c r="AS659" t="e">
        <f>INDEX(TextClassificationList[],MATCH(Sudan_News12[[#This Row],[text_classification_arabic3]],TextClassificationList[text_classification_arabic],0),1)</f>
        <v>#N/A</v>
      </c>
      <c r="AU659" t="e">
        <f>INDEX(TextClassificationList[],MATCH(Sudan_News12[[#This Row],[text_classification_arabic4]],TextClassificationList[text_classification_arabic],0),1)</f>
        <v>#N/A</v>
      </c>
      <c r="AW659" t="e">
        <f>INDEX(TextClassificationList[],MATCH(Sudan_News12[[#This Row],[text_classification_arabic5]],TextClassificationList[text_classification_arabic],0),1)</f>
        <v>#N/A</v>
      </c>
    </row>
    <row r="660" spans="1:49" x14ac:dyDescent="0.2">
      <c r="A660">
        <v>1.4371536615625441E+18</v>
      </c>
      <c r="B660">
        <v>1.4371536615625441E+18</v>
      </c>
      <c r="C660" t="s">
        <v>2833</v>
      </c>
      <c r="D660" s="1">
        <v>44451</v>
      </c>
      <c r="E660" s="2">
        <v>0.94337962962962962</v>
      </c>
      <c r="F660">
        <v>200</v>
      </c>
      <c r="G660">
        <v>1889611729</v>
      </c>
      <c r="H660" t="s">
        <v>354</v>
      </c>
      <c r="I660" t="s">
        <v>355</v>
      </c>
      <c r="J660" t="s">
        <v>265</v>
      </c>
      <c r="K660" t="s">
        <v>2834</v>
      </c>
      <c r="L660" t="s">
        <v>266</v>
      </c>
      <c r="M660" t="s">
        <v>267</v>
      </c>
      <c r="N660" t="s">
        <v>267</v>
      </c>
      <c r="O660" t="s">
        <v>267</v>
      </c>
      <c r="P660">
        <v>0</v>
      </c>
      <c r="Q660">
        <v>0</v>
      </c>
      <c r="R660">
        <v>0</v>
      </c>
      <c r="S660" t="s">
        <v>2835</v>
      </c>
      <c r="T660" t="s">
        <v>267</v>
      </c>
      <c r="U660" t="s">
        <v>2836</v>
      </c>
      <c r="V660" t="b">
        <v>0</v>
      </c>
      <c r="W660" t="s">
        <v>265</v>
      </c>
      <c r="X660">
        <v>0</v>
      </c>
      <c r="Y660" t="s">
        <v>265</v>
      </c>
      <c r="Z660" t="s">
        <v>265</v>
      </c>
      <c r="AA660" t="s">
        <v>265</v>
      </c>
      <c r="AB660" t="s">
        <v>265</v>
      </c>
      <c r="AC660" t="s">
        <v>265</v>
      </c>
      <c r="AD660" t="s">
        <v>265</v>
      </c>
      <c r="AE660" t="s">
        <v>265</v>
      </c>
      <c r="AF660" t="s">
        <v>267</v>
      </c>
      <c r="AG660" t="s">
        <v>265</v>
      </c>
      <c r="AH660" t="s">
        <v>265</v>
      </c>
      <c r="AI660" t="s">
        <v>265</v>
      </c>
      <c r="AJ660" t="s">
        <v>265</v>
      </c>
      <c r="AL660" t="str">
        <f>IF(Sudan_News12[[#This Row],[relevancy_classification_english]]="Relevant","مناسب",IF(Sudan_News12[[#This Row],[relevancy_classification_english]]="Relevant","عَرَضِيّ",""))</f>
        <v/>
      </c>
      <c r="AN660" t="str">
        <f>IF(Sudan_News12[[#This Row],[sentiment_analysis_english]]="Negative","سلبي",IF(Sudan_News12[[#This Row],[sentiment_analysis_english]]="Neutral","حيادي",IF(Sudan_News12[[#This Row],[sentiment_analysis_english]]="Positive","إيجابي","")))</f>
        <v/>
      </c>
      <c r="AO660" t="e">
        <f>INDEX(TextClassificationList[],MATCH(Sudan_News12[[#This Row],[text_classification_arabic]],TextClassificationList[text_classification_arabic],0),1)</f>
        <v>#N/A</v>
      </c>
      <c r="AQ660" t="e">
        <f>INDEX(TextClassificationList[],MATCH(Sudan_News12[[#This Row],[text_classification_arabic2]],TextClassificationList[text_classification_arabic],0),1)</f>
        <v>#N/A</v>
      </c>
      <c r="AS660" t="e">
        <f>INDEX(TextClassificationList[],MATCH(Sudan_News12[[#This Row],[text_classification_arabic3]],TextClassificationList[text_classification_arabic],0),1)</f>
        <v>#N/A</v>
      </c>
      <c r="AU660" t="e">
        <f>INDEX(TextClassificationList[],MATCH(Sudan_News12[[#This Row],[text_classification_arabic4]],TextClassificationList[text_classification_arabic],0),1)</f>
        <v>#N/A</v>
      </c>
      <c r="AW660" t="e">
        <f>INDEX(TextClassificationList[],MATCH(Sudan_News12[[#This Row],[text_classification_arabic5]],TextClassificationList[text_classification_arabic],0),1)</f>
        <v>#N/A</v>
      </c>
    </row>
    <row r="661" spans="1:49" x14ac:dyDescent="0.2">
      <c r="A661">
        <v>1.4371434278886973E+18</v>
      </c>
      <c r="B661">
        <v>1.4371289537775657E+18</v>
      </c>
      <c r="C661" t="s">
        <v>2837</v>
      </c>
      <c r="D661" s="1">
        <v>44451</v>
      </c>
      <c r="E661" s="2">
        <v>0.91513888888888884</v>
      </c>
      <c r="F661">
        <v>200</v>
      </c>
      <c r="G661">
        <v>1889611729</v>
      </c>
      <c r="H661" t="s">
        <v>354</v>
      </c>
      <c r="I661" t="s">
        <v>355</v>
      </c>
      <c r="J661" t="s">
        <v>265</v>
      </c>
      <c r="K661" t="s">
        <v>2838</v>
      </c>
      <c r="L661" t="s">
        <v>266</v>
      </c>
      <c r="M661" t="s">
        <v>267</v>
      </c>
      <c r="N661" t="s">
        <v>267</v>
      </c>
      <c r="O661" t="s">
        <v>267</v>
      </c>
      <c r="P661">
        <v>1</v>
      </c>
      <c r="Q661">
        <v>1</v>
      </c>
      <c r="R661">
        <v>3</v>
      </c>
      <c r="S661" t="s">
        <v>267</v>
      </c>
      <c r="T661" t="s">
        <v>267</v>
      </c>
      <c r="U661" t="s">
        <v>2839</v>
      </c>
      <c r="V661" t="b">
        <v>0</v>
      </c>
      <c r="W661" t="s">
        <v>265</v>
      </c>
      <c r="X661">
        <v>0</v>
      </c>
      <c r="Y661" t="s">
        <v>265</v>
      </c>
      <c r="Z661" t="s">
        <v>265</v>
      </c>
      <c r="AA661" t="s">
        <v>265</v>
      </c>
      <c r="AB661" t="s">
        <v>265</v>
      </c>
      <c r="AC661" t="s">
        <v>265</v>
      </c>
      <c r="AD661" t="s">
        <v>265</v>
      </c>
      <c r="AE661" t="s">
        <v>265</v>
      </c>
      <c r="AF661" t="s">
        <v>1251</v>
      </c>
      <c r="AG661" t="s">
        <v>265</v>
      </c>
      <c r="AH661" t="s">
        <v>265</v>
      </c>
      <c r="AI661" t="s">
        <v>265</v>
      </c>
      <c r="AJ661" t="s">
        <v>265</v>
      </c>
      <c r="AL661" t="str">
        <f>IF(Sudan_News12[[#This Row],[relevancy_classification_english]]="Relevant","مناسب",IF(Sudan_News12[[#This Row],[relevancy_classification_english]]="Relevant","عَرَضِيّ",""))</f>
        <v/>
      </c>
      <c r="AN661" t="str">
        <f>IF(Sudan_News12[[#This Row],[sentiment_analysis_english]]="Negative","سلبي",IF(Sudan_News12[[#This Row],[sentiment_analysis_english]]="Neutral","حيادي",IF(Sudan_News12[[#This Row],[sentiment_analysis_english]]="Positive","إيجابي","")))</f>
        <v/>
      </c>
      <c r="AO661" t="e">
        <f>INDEX(TextClassificationList[],MATCH(Sudan_News12[[#This Row],[text_classification_arabic]],TextClassificationList[text_classification_arabic],0),1)</f>
        <v>#N/A</v>
      </c>
      <c r="AQ661" t="e">
        <f>INDEX(TextClassificationList[],MATCH(Sudan_News12[[#This Row],[text_classification_arabic2]],TextClassificationList[text_classification_arabic],0),1)</f>
        <v>#N/A</v>
      </c>
      <c r="AS661" t="e">
        <f>INDEX(TextClassificationList[],MATCH(Sudan_News12[[#This Row],[text_classification_arabic3]],TextClassificationList[text_classification_arabic],0),1)</f>
        <v>#N/A</v>
      </c>
      <c r="AU661" t="e">
        <f>INDEX(TextClassificationList[],MATCH(Sudan_News12[[#This Row],[text_classification_arabic4]],TextClassificationList[text_classification_arabic],0),1)</f>
        <v>#N/A</v>
      </c>
      <c r="AW661" t="e">
        <f>INDEX(TextClassificationList[],MATCH(Sudan_News12[[#This Row],[text_classification_arabic5]],TextClassificationList[text_classification_arabic],0),1)</f>
        <v>#N/A</v>
      </c>
    </row>
    <row r="662" spans="1:49" x14ac:dyDescent="0.2">
      <c r="A662">
        <v>1.437094508311765E+18</v>
      </c>
      <c r="B662">
        <v>1.437094508311765E+18</v>
      </c>
      <c r="C662" t="s">
        <v>2840</v>
      </c>
      <c r="D662" s="1">
        <v>44451</v>
      </c>
      <c r="E662" s="2">
        <v>0.78015046296296298</v>
      </c>
      <c r="F662">
        <v>200</v>
      </c>
      <c r="G662">
        <v>1889611729</v>
      </c>
      <c r="H662" t="s">
        <v>354</v>
      </c>
      <c r="I662" t="s">
        <v>355</v>
      </c>
      <c r="J662" t="s">
        <v>265</v>
      </c>
      <c r="K662" t="s">
        <v>2841</v>
      </c>
      <c r="L662" t="s">
        <v>273</v>
      </c>
      <c r="M662" t="s">
        <v>267</v>
      </c>
      <c r="N662" t="s">
        <v>2842</v>
      </c>
      <c r="O662" t="s">
        <v>267</v>
      </c>
      <c r="P662">
        <v>0</v>
      </c>
      <c r="Q662">
        <v>0</v>
      </c>
      <c r="R662">
        <v>3</v>
      </c>
      <c r="S662" t="s">
        <v>267</v>
      </c>
      <c r="T662" t="s">
        <v>267</v>
      </c>
      <c r="U662" t="s">
        <v>2843</v>
      </c>
      <c r="V662" t="b">
        <v>0</v>
      </c>
      <c r="W662" t="s">
        <v>265</v>
      </c>
      <c r="X662">
        <v>0</v>
      </c>
      <c r="Y662" t="s">
        <v>265</v>
      </c>
      <c r="Z662" t="s">
        <v>265</v>
      </c>
      <c r="AA662" t="s">
        <v>265</v>
      </c>
      <c r="AB662" t="s">
        <v>265</v>
      </c>
      <c r="AC662" t="s">
        <v>265</v>
      </c>
      <c r="AD662" t="s">
        <v>265</v>
      </c>
      <c r="AE662" t="s">
        <v>265</v>
      </c>
      <c r="AF662" t="s">
        <v>267</v>
      </c>
      <c r="AG662" t="s">
        <v>265</v>
      </c>
      <c r="AH662" t="s">
        <v>265</v>
      </c>
      <c r="AI662" t="s">
        <v>265</v>
      </c>
      <c r="AJ662" t="s">
        <v>265</v>
      </c>
      <c r="AL662" t="str">
        <f>IF(Sudan_News12[[#This Row],[relevancy_classification_english]]="Relevant","مناسب",IF(Sudan_News12[[#This Row],[relevancy_classification_english]]="Relevant","عَرَضِيّ",""))</f>
        <v/>
      </c>
      <c r="AN662" t="str">
        <f>IF(Sudan_News12[[#This Row],[sentiment_analysis_english]]="Negative","سلبي",IF(Sudan_News12[[#This Row],[sentiment_analysis_english]]="Neutral","حيادي",IF(Sudan_News12[[#This Row],[sentiment_analysis_english]]="Positive","إيجابي","")))</f>
        <v/>
      </c>
      <c r="AO662" t="e">
        <f>INDEX(TextClassificationList[],MATCH(Sudan_News12[[#This Row],[text_classification_arabic]],TextClassificationList[text_classification_arabic],0),1)</f>
        <v>#N/A</v>
      </c>
      <c r="AQ662" t="e">
        <f>INDEX(TextClassificationList[],MATCH(Sudan_News12[[#This Row],[text_classification_arabic2]],TextClassificationList[text_classification_arabic],0),1)</f>
        <v>#N/A</v>
      </c>
      <c r="AS662" t="e">
        <f>INDEX(TextClassificationList[],MATCH(Sudan_News12[[#This Row],[text_classification_arabic3]],TextClassificationList[text_classification_arabic],0),1)</f>
        <v>#N/A</v>
      </c>
      <c r="AU662" t="e">
        <f>INDEX(TextClassificationList[],MATCH(Sudan_News12[[#This Row],[text_classification_arabic4]],TextClassificationList[text_classification_arabic],0),1)</f>
        <v>#N/A</v>
      </c>
      <c r="AW662" t="e">
        <f>INDEX(TextClassificationList[],MATCH(Sudan_News12[[#This Row],[text_classification_arabic5]],TextClassificationList[text_classification_arabic],0),1)</f>
        <v>#N/A</v>
      </c>
    </row>
    <row r="663" spans="1:49" x14ac:dyDescent="0.2">
      <c r="A663">
        <v>1.4370943489240719E+18</v>
      </c>
      <c r="B663">
        <v>1.4370943489240719E+18</v>
      </c>
      <c r="C663" t="s">
        <v>2844</v>
      </c>
      <c r="D663" s="1">
        <v>44451</v>
      </c>
      <c r="E663" s="2">
        <v>0.77971064814814817</v>
      </c>
      <c r="F663">
        <v>200</v>
      </c>
      <c r="G663">
        <v>1889611729</v>
      </c>
      <c r="H663" t="s">
        <v>354</v>
      </c>
      <c r="I663" t="s">
        <v>355</v>
      </c>
      <c r="J663" t="s">
        <v>265</v>
      </c>
      <c r="K663" t="s">
        <v>2845</v>
      </c>
      <c r="L663" t="s">
        <v>273</v>
      </c>
      <c r="M663" t="s">
        <v>267</v>
      </c>
      <c r="N663" t="s">
        <v>2846</v>
      </c>
      <c r="O663" t="s">
        <v>267</v>
      </c>
      <c r="P663">
        <v>0</v>
      </c>
      <c r="Q663">
        <v>0</v>
      </c>
      <c r="R663">
        <v>1</v>
      </c>
      <c r="S663" t="s">
        <v>267</v>
      </c>
      <c r="T663" t="s">
        <v>267</v>
      </c>
      <c r="U663" t="s">
        <v>2847</v>
      </c>
      <c r="V663" t="b">
        <v>0</v>
      </c>
      <c r="W663" t="s">
        <v>265</v>
      </c>
      <c r="X663">
        <v>0</v>
      </c>
      <c r="Y663" t="s">
        <v>265</v>
      </c>
      <c r="Z663" t="s">
        <v>265</v>
      </c>
      <c r="AA663" t="s">
        <v>265</v>
      </c>
      <c r="AB663" t="s">
        <v>265</v>
      </c>
      <c r="AC663" t="s">
        <v>265</v>
      </c>
      <c r="AD663" t="s">
        <v>265</v>
      </c>
      <c r="AE663" t="s">
        <v>265</v>
      </c>
      <c r="AF663" t="s">
        <v>267</v>
      </c>
      <c r="AG663" t="s">
        <v>265</v>
      </c>
      <c r="AH663" t="s">
        <v>265</v>
      </c>
      <c r="AI663" t="s">
        <v>265</v>
      </c>
      <c r="AJ663" t="s">
        <v>265</v>
      </c>
      <c r="AL663" t="str">
        <f>IF(Sudan_News12[[#This Row],[relevancy_classification_english]]="Relevant","مناسب",IF(Sudan_News12[[#This Row],[relevancy_classification_english]]="Relevant","عَرَضِيّ",""))</f>
        <v/>
      </c>
      <c r="AN663" t="str">
        <f>IF(Sudan_News12[[#This Row],[sentiment_analysis_english]]="Negative","سلبي",IF(Sudan_News12[[#This Row],[sentiment_analysis_english]]="Neutral","حيادي",IF(Sudan_News12[[#This Row],[sentiment_analysis_english]]="Positive","إيجابي","")))</f>
        <v/>
      </c>
      <c r="AO663" t="e">
        <f>INDEX(TextClassificationList[],MATCH(Sudan_News12[[#This Row],[text_classification_arabic]],TextClassificationList[text_classification_arabic],0),1)</f>
        <v>#N/A</v>
      </c>
      <c r="AQ663" t="e">
        <f>INDEX(TextClassificationList[],MATCH(Sudan_News12[[#This Row],[text_classification_arabic2]],TextClassificationList[text_classification_arabic],0),1)</f>
        <v>#N/A</v>
      </c>
      <c r="AS663" t="e">
        <f>INDEX(TextClassificationList[],MATCH(Sudan_News12[[#This Row],[text_classification_arabic3]],TextClassificationList[text_classification_arabic],0),1)</f>
        <v>#N/A</v>
      </c>
      <c r="AU663" t="e">
        <f>INDEX(TextClassificationList[],MATCH(Sudan_News12[[#This Row],[text_classification_arabic4]],TextClassificationList[text_classification_arabic],0),1)</f>
        <v>#N/A</v>
      </c>
      <c r="AW663" t="e">
        <f>INDEX(TextClassificationList[],MATCH(Sudan_News12[[#This Row],[text_classification_arabic5]],TextClassificationList[text_classification_arabic],0),1)</f>
        <v>#N/A</v>
      </c>
    </row>
    <row r="664" spans="1:49" x14ac:dyDescent="0.2">
      <c r="A664">
        <v>1.436967681043882E+18</v>
      </c>
      <c r="B664">
        <v>1.436967681043882E+18</v>
      </c>
      <c r="C664" t="s">
        <v>2848</v>
      </c>
      <c r="D664" s="1">
        <v>44451</v>
      </c>
      <c r="E664" s="2">
        <v>0.43017361111111113</v>
      </c>
      <c r="F664">
        <v>200</v>
      </c>
      <c r="G664">
        <v>1889611729</v>
      </c>
      <c r="H664" t="s">
        <v>354</v>
      </c>
      <c r="I664" t="s">
        <v>355</v>
      </c>
      <c r="J664" t="s">
        <v>265</v>
      </c>
      <c r="K664" t="s">
        <v>2849</v>
      </c>
      <c r="L664" t="s">
        <v>266</v>
      </c>
      <c r="M664" t="s">
        <v>267</v>
      </c>
      <c r="N664" t="s">
        <v>267</v>
      </c>
      <c r="O664" t="s">
        <v>267</v>
      </c>
      <c r="P664">
        <v>0</v>
      </c>
      <c r="Q664">
        <v>0</v>
      </c>
      <c r="R664">
        <v>2</v>
      </c>
      <c r="S664" t="s">
        <v>282</v>
      </c>
      <c r="T664" t="s">
        <v>267</v>
      </c>
      <c r="U664" t="s">
        <v>2850</v>
      </c>
      <c r="V664" t="b">
        <v>0</v>
      </c>
      <c r="W664" t="s">
        <v>265</v>
      </c>
      <c r="X664">
        <v>0</v>
      </c>
      <c r="Y664" t="s">
        <v>265</v>
      </c>
      <c r="Z664" t="s">
        <v>265</v>
      </c>
      <c r="AA664" t="s">
        <v>265</v>
      </c>
      <c r="AB664" t="s">
        <v>265</v>
      </c>
      <c r="AC664" t="s">
        <v>265</v>
      </c>
      <c r="AD664" t="s">
        <v>265</v>
      </c>
      <c r="AE664" t="s">
        <v>265</v>
      </c>
      <c r="AF664" t="s">
        <v>267</v>
      </c>
      <c r="AG664" t="s">
        <v>265</v>
      </c>
      <c r="AH664" t="s">
        <v>265</v>
      </c>
      <c r="AI664" t="s">
        <v>265</v>
      </c>
      <c r="AJ664" t="s">
        <v>265</v>
      </c>
      <c r="AL664" t="str">
        <f>IF(Sudan_News12[[#This Row],[relevancy_classification_english]]="Relevant","مناسب",IF(Sudan_News12[[#This Row],[relevancy_classification_english]]="Relevant","عَرَضِيّ",""))</f>
        <v/>
      </c>
      <c r="AN664" t="str">
        <f>IF(Sudan_News12[[#This Row],[sentiment_analysis_english]]="Negative","سلبي",IF(Sudan_News12[[#This Row],[sentiment_analysis_english]]="Neutral","حيادي",IF(Sudan_News12[[#This Row],[sentiment_analysis_english]]="Positive","إيجابي","")))</f>
        <v/>
      </c>
      <c r="AO664" t="e">
        <f>INDEX(TextClassificationList[],MATCH(Sudan_News12[[#This Row],[text_classification_arabic]],TextClassificationList[text_classification_arabic],0),1)</f>
        <v>#N/A</v>
      </c>
      <c r="AQ664" t="e">
        <f>INDEX(TextClassificationList[],MATCH(Sudan_News12[[#This Row],[text_classification_arabic2]],TextClassificationList[text_classification_arabic],0),1)</f>
        <v>#N/A</v>
      </c>
      <c r="AS664" t="e">
        <f>INDEX(TextClassificationList[],MATCH(Sudan_News12[[#This Row],[text_classification_arabic3]],TextClassificationList[text_classification_arabic],0),1)</f>
        <v>#N/A</v>
      </c>
      <c r="AU664" t="e">
        <f>INDEX(TextClassificationList[],MATCH(Sudan_News12[[#This Row],[text_classification_arabic4]],TextClassificationList[text_classification_arabic],0),1)</f>
        <v>#N/A</v>
      </c>
      <c r="AW664" t="e">
        <f>INDEX(TextClassificationList[],MATCH(Sudan_News12[[#This Row],[text_classification_arabic5]],TextClassificationList[text_classification_arabic],0),1)</f>
        <v>#N/A</v>
      </c>
    </row>
    <row r="665" spans="1:49" x14ac:dyDescent="0.2">
      <c r="A665">
        <v>1.4367535113127322E+18</v>
      </c>
      <c r="B665">
        <v>1.4367535113127322E+18</v>
      </c>
      <c r="C665" t="s">
        <v>2851</v>
      </c>
      <c r="D665" s="1">
        <v>44450</v>
      </c>
      <c r="E665" s="2">
        <v>0.83917824074074077</v>
      </c>
      <c r="F665">
        <v>200</v>
      </c>
      <c r="G665">
        <v>1889611729</v>
      </c>
      <c r="H665" t="s">
        <v>354</v>
      </c>
      <c r="I665" t="s">
        <v>355</v>
      </c>
      <c r="J665" t="s">
        <v>265</v>
      </c>
      <c r="K665" t="s">
        <v>2852</v>
      </c>
      <c r="L665" t="s">
        <v>266</v>
      </c>
      <c r="M665" t="s">
        <v>267</v>
      </c>
      <c r="N665" t="s">
        <v>267</v>
      </c>
      <c r="O665" t="s">
        <v>267</v>
      </c>
      <c r="P665">
        <v>0</v>
      </c>
      <c r="Q665">
        <v>0</v>
      </c>
      <c r="R665">
        <v>0</v>
      </c>
      <c r="S665" t="s">
        <v>2853</v>
      </c>
      <c r="T665" t="s">
        <v>267</v>
      </c>
      <c r="U665" t="s">
        <v>2854</v>
      </c>
      <c r="V665" t="b">
        <v>0</v>
      </c>
      <c r="W665" t="s">
        <v>265</v>
      </c>
      <c r="X665">
        <v>0</v>
      </c>
      <c r="Y665" t="s">
        <v>265</v>
      </c>
      <c r="Z665" t="s">
        <v>265</v>
      </c>
      <c r="AA665" t="s">
        <v>265</v>
      </c>
      <c r="AB665" t="s">
        <v>265</v>
      </c>
      <c r="AC665" t="s">
        <v>265</v>
      </c>
      <c r="AD665" t="s">
        <v>265</v>
      </c>
      <c r="AE665" t="s">
        <v>265</v>
      </c>
      <c r="AF665" t="s">
        <v>267</v>
      </c>
      <c r="AG665" t="s">
        <v>265</v>
      </c>
      <c r="AH665" t="s">
        <v>265</v>
      </c>
      <c r="AI665" t="s">
        <v>265</v>
      </c>
      <c r="AJ665" t="s">
        <v>265</v>
      </c>
      <c r="AL665" t="str">
        <f>IF(Sudan_News12[[#This Row],[relevancy_classification_english]]="Relevant","مناسب",IF(Sudan_News12[[#This Row],[relevancy_classification_english]]="Relevant","عَرَضِيّ",""))</f>
        <v/>
      </c>
      <c r="AN665" t="str">
        <f>IF(Sudan_News12[[#This Row],[sentiment_analysis_english]]="Negative","سلبي",IF(Sudan_News12[[#This Row],[sentiment_analysis_english]]="Neutral","حيادي",IF(Sudan_News12[[#This Row],[sentiment_analysis_english]]="Positive","إيجابي","")))</f>
        <v/>
      </c>
      <c r="AO665" t="e">
        <f>INDEX(TextClassificationList[],MATCH(Sudan_News12[[#This Row],[text_classification_arabic]],TextClassificationList[text_classification_arabic],0),1)</f>
        <v>#N/A</v>
      </c>
      <c r="AQ665" t="e">
        <f>INDEX(TextClassificationList[],MATCH(Sudan_News12[[#This Row],[text_classification_arabic2]],TextClassificationList[text_classification_arabic],0),1)</f>
        <v>#N/A</v>
      </c>
      <c r="AS665" t="e">
        <f>INDEX(TextClassificationList[],MATCH(Sudan_News12[[#This Row],[text_classification_arabic3]],TextClassificationList[text_classification_arabic],0),1)</f>
        <v>#N/A</v>
      </c>
      <c r="AU665" t="e">
        <f>INDEX(TextClassificationList[],MATCH(Sudan_News12[[#This Row],[text_classification_arabic4]],TextClassificationList[text_classification_arabic],0),1)</f>
        <v>#N/A</v>
      </c>
      <c r="AW665" t="e">
        <f>INDEX(TextClassificationList[],MATCH(Sudan_News12[[#This Row],[text_classification_arabic5]],TextClassificationList[text_classification_arabic],0),1)</f>
        <v>#N/A</v>
      </c>
    </row>
    <row r="666" spans="1:49" x14ac:dyDescent="0.2">
      <c r="A666">
        <v>1.4367486782917591E+18</v>
      </c>
      <c r="B666">
        <v>1.4367486782917591E+18</v>
      </c>
      <c r="C666" t="s">
        <v>2855</v>
      </c>
      <c r="D666" s="1">
        <v>44450</v>
      </c>
      <c r="E666" s="2">
        <v>0.82584490740740746</v>
      </c>
      <c r="F666">
        <v>200</v>
      </c>
      <c r="G666">
        <v>1889611729</v>
      </c>
      <c r="H666" t="s">
        <v>354</v>
      </c>
      <c r="I666" t="s">
        <v>355</v>
      </c>
      <c r="J666" t="s">
        <v>265</v>
      </c>
      <c r="K666" t="s">
        <v>2856</v>
      </c>
      <c r="L666" t="s">
        <v>273</v>
      </c>
      <c r="M666" t="s">
        <v>267</v>
      </c>
      <c r="N666" t="s">
        <v>2857</v>
      </c>
      <c r="O666" t="s">
        <v>267</v>
      </c>
      <c r="P666">
        <v>0</v>
      </c>
      <c r="Q666">
        <v>0</v>
      </c>
      <c r="R666">
        <v>0</v>
      </c>
      <c r="S666" t="s">
        <v>267</v>
      </c>
      <c r="T666" t="s">
        <v>267</v>
      </c>
      <c r="U666" t="s">
        <v>2858</v>
      </c>
      <c r="V666" t="b">
        <v>0</v>
      </c>
      <c r="W666" t="s">
        <v>265</v>
      </c>
      <c r="X666">
        <v>0</v>
      </c>
      <c r="Y666" t="s">
        <v>265</v>
      </c>
      <c r="Z666" t="s">
        <v>265</v>
      </c>
      <c r="AA666" t="s">
        <v>265</v>
      </c>
      <c r="AB666" t="s">
        <v>265</v>
      </c>
      <c r="AC666" t="s">
        <v>265</v>
      </c>
      <c r="AD666" t="s">
        <v>265</v>
      </c>
      <c r="AE666" t="s">
        <v>265</v>
      </c>
      <c r="AF666" t="s">
        <v>267</v>
      </c>
      <c r="AG666" t="s">
        <v>265</v>
      </c>
      <c r="AH666" t="s">
        <v>265</v>
      </c>
      <c r="AI666" t="s">
        <v>265</v>
      </c>
      <c r="AJ666" t="s">
        <v>265</v>
      </c>
      <c r="AL666" t="str">
        <f>IF(Sudan_News12[[#This Row],[relevancy_classification_english]]="Relevant","مناسب",IF(Sudan_News12[[#This Row],[relevancy_classification_english]]="Relevant","عَرَضِيّ",""))</f>
        <v/>
      </c>
      <c r="AN666" t="str">
        <f>IF(Sudan_News12[[#This Row],[sentiment_analysis_english]]="Negative","سلبي",IF(Sudan_News12[[#This Row],[sentiment_analysis_english]]="Neutral","حيادي",IF(Sudan_News12[[#This Row],[sentiment_analysis_english]]="Positive","إيجابي","")))</f>
        <v/>
      </c>
      <c r="AO666" t="e">
        <f>INDEX(TextClassificationList[],MATCH(Sudan_News12[[#This Row],[text_classification_arabic]],TextClassificationList[text_classification_arabic],0),1)</f>
        <v>#N/A</v>
      </c>
      <c r="AQ666" t="e">
        <f>INDEX(TextClassificationList[],MATCH(Sudan_News12[[#This Row],[text_classification_arabic2]],TextClassificationList[text_classification_arabic],0),1)</f>
        <v>#N/A</v>
      </c>
      <c r="AS666" t="e">
        <f>INDEX(TextClassificationList[],MATCH(Sudan_News12[[#This Row],[text_classification_arabic3]],TextClassificationList[text_classification_arabic],0),1)</f>
        <v>#N/A</v>
      </c>
      <c r="AU666" t="e">
        <f>INDEX(TextClassificationList[],MATCH(Sudan_News12[[#This Row],[text_classification_arabic4]],TextClassificationList[text_classification_arabic],0),1)</f>
        <v>#N/A</v>
      </c>
      <c r="AW666" t="e">
        <f>INDEX(TextClassificationList[],MATCH(Sudan_News12[[#This Row],[text_classification_arabic5]],TextClassificationList[text_classification_arabic],0),1)</f>
        <v>#N/A</v>
      </c>
    </row>
    <row r="667" spans="1:49" x14ac:dyDescent="0.2">
      <c r="A667">
        <v>1.4367224090427638E+18</v>
      </c>
      <c r="B667">
        <v>1.4367222669356319E+18</v>
      </c>
      <c r="C667" t="s">
        <v>2859</v>
      </c>
      <c r="D667" s="1">
        <v>44450</v>
      </c>
      <c r="E667" s="2">
        <v>0.75334490740740745</v>
      </c>
      <c r="F667">
        <v>200</v>
      </c>
      <c r="G667">
        <v>1889611729</v>
      </c>
      <c r="H667" t="s">
        <v>354</v>
      </c>
      <c r="I667" t="s">
        <v>355</v>
      </c>
      <c r="J667" t="s">
        <v>265</v>
      </c>
      <c r="K667" t="s">
        <v>2860</v>
      </c>
      <c r="L667" t="s">
        <v>273</v>
      </c>
      <c r="M667" t="s">
        <v>267</v>
      </c>
      <c r="N667" t="s">
        <v>267</v>
      </c>
      <c r="O667" t="s">
        <v>2861</v>
      </c>
      <c r="P667">
        <v>0</v>
      </c>
      <c r="Q667">
        <v>0</v>
      </c>
      <c r="R667">
        <v>1</v>
      </c>
      <c r="S667" t="s">
        <v>267</v>
      </c>
      <c r="T667" t="s">
        <v>267</v>
      </c>
      <c r="U667" t="s">
        <v>2862</v>
      </c>
      <c r="V667" t="b">
        <v>0</v>
      </c>
      <c r="W667" t="s">
        <v>265</v>
      </c>
      <c r="X667">
        <v>1</v>
      </c>
      <c r="Y667" t="s">
        <v>2863</v>
      </c>
      <c r="Z667" t="s">
        <v>265</v>
      </c>
      <c r="AA667" t="s">
        <v>265</v>
      </c>
      <c r="AB667" t="s">
        <v>265</v>
      </c>
      <c r="AC667" t="s">
        <v>265</v>
      </c>
      <c r="AD667" t="s">
        <v>265</v>
      </c>
      <c r="AE667" t="s">
        <v>265</v>
      </c>
      <c r="AF667" t="s">
        <v>267</v>
      </c>
      <c r="AG667" t="s">
        <v>265</v>
      </c>
      <c r="AH667" t="s">
        <v>265</v>
      </c>
      <c r="AI667" t="s">
        <v>265</v>
      </c>
      <c r="AJ667" t="s">
        <v>265</v>
      </c>
      <c r="AL667" t="str">
        <f>IF(Sudan_News12[[#This Row],[relevancy_classification_english]]="Relevant","مناسب",IF(Sudan_News12[[#This Row],[relevancy_classification_english]]="Relevant","عَرَضِيّ",""))</f>
        <v/>
      </c>
      <c r="AN667" t="str">
        <f>IF(Sudan_News12[[#This Row],[sentiment_analysis_english]]="Negative","سلبي",IF(Sudan_News12[[#This Row],[sentiment_analysis_english]]="Neutral","حيادي",IF(Sudan_News12[[#This Row],[sentiment_analysis_english]]="Positive","إيجابي","")))</f>
        <v/>
      </c>
      <c r="AO667" t="e">
        <f>INDEX(TextClassificationList[],MATCH(Sudan_News12[[#This Row],[text_classification_arabic]],TextClassificationList[text_classification_arabic],0),1)</f>
        <v>#N/A</v>
      </c>
      <c r="AQ667" t="e">
        <f>INDEX(TextClassificationList[],MATCH(Sudan_News12[[#This Row],[text_classification_arabic2]],TextClassificationList[text_classification_arabic],0),1)</f>
        <v>#N/A</v>
      </c>
      <c r="AS667" t="e">
        <f>INDEX(TextClassificationList[],MATCH(Sudan_News12[[#This Row],[text_classification_arabic3]],TextClassificationList[text_classification_arabic],0),1)</f>
        <v>#N/A</v>
      </c>
      <c r="AU667" t="e">
        <f>INDEX(TextClassificationList[],MATCH(Sudan_News12[[#This Row],[text_classification_arabic4]],TextClassificationList[text_classification_arabic],0),1)</f>
        <v>#N/A</v>
      </c>
      <c r="AW667" t="e">
        <f>INDEX(TextClassificationList[],MATCH(Sudan_News12[[#This Row],[text_classification_arabic5]],TextClassificationList[text_classification_arabic],0),1)</f>
        <v>#N/A</v>
      </c>
    </row>
    <row r="668" spans="1:49" x14ac:dyDescent="0.2">
      <c r="A668">
        <v>1.4367222669356319E+18</v>
      </c>
      <c r="B668">
        <v>1.4367222669356319E+18</v>
      </c>
      <c r="C668" t="s">
        <v>2864</v>
      </c>
      <c r="D668" s="1">
        <v>44450</v>
      </c>
      <c r="E668" s="2">
        <v>0.75296296296296295</v>
      </c>
      <c r="F668">
        <v>200</v>
      </c>
      <c r="G668">
        <v>1889611729</v>
      </c>
      <c r="H668" t="s">
        <v>354</v>
      </c>
      <c r="I668" t="s">
        <v>355</v>
      </c>
      <c r="J668" t="s">
        <v>265</v>
      </c>
      <c r="K668" t="s">
        <v>2865</v>
      </c>
      <c r="L668" t="s">
        <v>278</v>
      </c>
      <c r="M668" t="s">
        <v>267</v>
      </c>
      <c r="N668" t="s">
        <v>267</v>
      </c>
      <c r="O668" t="s">
        <v>2866</v>
      </c>
      <c r="P668">
        <v>1</v>
      </c>
      <c r="Q668">
        <v>0</v>
      </c>
      <c r="R668">
        <v>2</v>
      </c>
      <c r="S668" t="s">
        <v>2867</v>
      </c>
      <c r="T668" t="s">
        <v>267</v>
      </c>
      <c r="U668" t="s">
        <v>2868</v>
      </c>
      <c r="V668" t="b">
        <v>0</v>
      </c>
      <c r="W668" t="s">
        <v>265</v>
      </c>
      <c r="X668">
        <v>1</v>
      </c>
      <c r="Y668" t="s">
        <v>2869</v>
      </c>
      <c r="Z668" t="s">
        <v>265</v>
      </c>
      <c r="AA668" t="s">
        <v>265</v>
      </c>
      <c r="AB668" t="s">
        <v>265</v>
      </c>
      <c r="AC668" t="s">
        <v>265</v>
      </c>
      <c r="AD668" t="s">
        <v>265</v>
      </c>
      <c r="AE668" t="s">
        <v>265</v>
      </c>
      <c r="AF668" t="s">
        <v>267</v>
      </c>
      <c r="AG668" t="s">
        <v>265</v>
      </c>
      <c r="AH668" t="s">
        <v>265</v>
      </c>
      <c r="AI668" t="s">
        <v>265</v>
      </c>
      <c r="AJ668" t="s">
        <v>265</v>
      </c>
      <c r="AL668" t="str">
        <f>IF(Sudan_News12[[#This Row],[relevancy_classification_english]]="Relevant","مناسب",IF(Sudan_News12[[#This Row],[relevancy_classification_english]]="Relevant","عَرَضِيّ",""))</f>
        <v/>
      </c>
      <c r="AN668" t="str">
        <f>IF(Sudan_News12[[#This Row],[sentiment_analysis_english]]="Negative","سلبي",IF(Sudan_News12[[#This Row],[sentiment_analysis_english]]="Neutral","حيادي",IF(Sudan_News12[[#This Row],[sentiment_analysis_english]]="Positive","إيجابي","")))</f>
        <v/>
      </c>
      <c r="AO668" t="e">
        <f>INDEX(TextClassificationList[],MATCH(Sudan_News12[[#This Row],[text_classification_arabic]],TextClassificationList[text_classification_arabic],0),1)</f>
        <v>#N/A</v>
      </c>
      <c r="AQ668" t="e">
        <f>INDEX(TextClassificationList[],MATCH(Sudan_News12[[#This Row],[text_classification_arabic2]],TextClassificationList[text_classification_arabic],0),1)</f>
        <v>#N/A</v>
      </c>
      <c r="AS668" t="e">
        <f>INDEX(TextClassificationList[],MATCH(Sudan_News12[[#This Row],[text_classification_arabic3]],TextClassificationList[text_classification_arabic],0),1)</f>
        <v>#N/A</v>
      </c>
      <c r="AU668" t="e">
        <f>INDEX(TextClassificationList[],MATCH(Sudan_News12[[#This Row],[text_classification_arabic4]],TextClassificationList[text_classification_arabic],0),1)</f>
        <v>#N/A</v>
      </c>
      <c r="AW668" t="e">
        <f>INDEX(TextClassificationList[],MATCH(Sudan_News12[[#This Row],[text_classification_arabic5]],TextClassificationList[text_classification_arabic],0),1)</f>
        <v>#N/A</v>
      </c>
    </row>
    <row r="669" spans="1:49" x14ac:dyDescent="0.2">
      <c r="A669">
        <v>1.4362445807022408E+18</v>
      </c>
      <c r="B669">
        <v>1.4362445807022408E+18</v>
      </c>
      <c r="C669" t="s">
        <v>2870</v>
      </c>
      <c r="D669" s="1">
        <v>44449</v>
      </c>
      <c r="E669" s="2">
        <v>0.43479166666666669</v>
      </c>
      <c r="F669">
        <v>200</v>
      </c>
      <c r="G669">
        <v>1889611729</v>
      </c>
      <c r="H669" t="s">
        <v>354</v>
      </c>
      <c r="I669" t="s">
        <v>355</v>
      </c>
      <c r="J669" t="s">
        <v>265</v>
      </c>
      <c r="K669" t="s">
        <v>2871</v>
      </c>
      <c r="L669" t="s">
        <v>266</v>
      </c>
      <c r="M669" t="s">
        <v>267</v>
      </c>
      <c r="N669" t="s">
        <v>267</v>
      </c>
      <c r="O669" t="s">
        <v>2872</v>
      </c>
      <c r="P669">
        <v>1</v>
      </c>
      <c r="Q669">
        <v>1</v>
      </c>
      <c r="R669">
        <v>10</v>
      </c>
      <c r="S669" t="s">
        <v>267</v>
      </c>
      <c r="T669" t="s">
        <v>267</v>
      </c>
      <c r="U669" t="s">
        <v>2873</v>
      </c>
      <c r="V669" t="b">
        <v>0</v>
      </c>
      <c r="W669" t="s">
        <v>265</v>
      </c>
      <c r="X669">
        <v>1</v>
      </c>
      <c r="Y669" t="s">
        <v>2874</v>
      </c>
      <c r="Z669" t="s">
        <v>265</v>
      </c>
      <c r="AA669" t="s">
        <v>265</v>
      </c>
      <c r="AB669" t="s">
        <v>265</v>
      </c>
      <c r="AC669" t="s">
        <v>265</v>
      </c>
      <c r="AD669" t="s">
        <v>265</v>
      </c>
      <c r="AE669" t="s">
        <v>265</v>
      </c>
      <c r="AF669" t="s">
        <v>267</v>
      </c>
      <c r="AG669" t="s">
        <v>265</v>
      </c>
      <c r="AH669" t="s">
        <v>265</v>
      </c>
      <c r="AI669" t="s">
        <v>265</v>
      </c>
      <c r="AJ669" t="s">
        <v>265</v>
      </c>
      <c r="AL669" t="str">
        <f>IF(Sudan_News12[[#This Row],[relevancy_classification_english]]="Relevant","مناسب",IF(Sudan_News12[[#This Row],[relevancy_classification_english]]="Relevant","عَرَضِيّ",""))</f>
        <v/>
      </c>
      <c r="AN669" t="str">
        <f>IF(Sudan_News12[[#This Row],[sentiment_analysis_english]]="Negative","سلبي",IF(Sudan_News12[[#This Row],[sentiment_analysis_english]]="Neutral","حيادي",IF(Sudan_News12[[#This Row],[sentiment_analysis_english]]="Positive","إيجابي","")))</f>
        <v/>
      </c>
      <c r="AO669" t="e">
        <f>INDEX(TextClassificationList[],MATCH(Sudan_News12[[#This Row],[text_classification_arabic]],TextClassificationList[text_classification_arabic],0),1)</f>
        <v>#N/A</v>
      </c>
      <c r="AQ669" t="e">
        <f>INDEX(TextClassificationList[],MATCH(Sudan_News12[[#This Row],[text_classification_arabic2]],TextClassificationList[text_classification_arabic],0),1)</f>
        <v>#N/A</v>
      </c>
      <c r="AS669" t="e">
        <f>INDEX(TextClassificationList[],MATCH(Sudan_News12[[#This Row],[text_classification_arabic3]],TextClassificationList[text_classification_arabic],0),1)</f>
        <v>#N/A</v>
      </c>
      <c r="AU669" t="e">
        <f>INDEX(TextClassificationList[],MATCH(Sudan_News12[[#This Row],[text_classification_arabic4]],TextClassificationList[text_classification_arabic],0),1)</f>
        <v>#N/A</v>
      </c>
      <c r="AW669" t="e">
        <f>INDEX(TextClassificationList[],MATCH(Sudan_News12[[#This Row],[text_classification_arabic5]],TextClassificationList[text_classification_arabic],0),1)</f>
        <v>#N/A</v>
      </c>
    </row>
    <row r="670" spans="1:49" x14ac:dyDescent="0.2">
      <c r="A670">
        <v>1.4360556299200799E+18</v>
      </c>
      <c r="B670">
        <v>1.4360556299200799E+18</v>
      </c>
      <c r="C670" t="s">
        <v>2875</v>
      </c>
      <c r="D670" s="1">
        <v>44448</v>
      </c>
      <c r="E670" s="2">
        <v>0.91339120370370375</v>
      </c>
      <c r="F670">
        <v>200</v>
      </c>
      <c r="G670">
        <v>1889611729</v>
      </c>
      <c r="H670" t="s">
        <v>354</v>
      </c>
      <c r="I670" t="s">
        <v>355</v>
      </c>
      <c r="J670" t="s">
        <v>265</v>
      </c>
      <c r="K670" t="s">
        <v>2876</v>
      </c>
      <c r="L670" t="s">
        <v>266</v>
      </c>
      <c r="M670" t="s">
        <v>267</v>
      </c>
      <c r="N670" t="s">
        <v>267</v>
      </c>
      <c r="O670" t="s">
        <v>2877</v>
      </c>
      <c r="P670">
        <v>0</v>
      </c>
      <c r="Q670">
        <v>0</v>
      </c>
      <c r="R670">
        <v>8</v>
      </c>
      <c r="S670" t="s">
        <v>267</v>
      </c>
      <c r="T670" t="s">
        <v>267</v>
      </c>
      <c r="U670" t="s">
        <v>2878</v>
      </c>
      <c r="V670" t="b">
        <v>0</v>
      </c>
      <c r="W670" t="s">
        <v>265</v>
      </c>
      <c r="X670">
        <v>1</v>
      </c>
      <c r="Y670" t="s">
        <v>2879</v>
      </c>
      <c r="Z670" t="s">
        <v>265</v>
      </c>
      <c r="AA670" t="s">
        <v>265</v>
      </c>
      <c r="AB670" t="s">
        <v>265</v>
      </c>
      <c r="AC670" t="s">
        <v>265</v>
      </c>
      <c r="AD670" t="s">
        <v>265</v>
      </c>
      <c r="AE670" t="s">
        <v>265</v>
      </c>
      <c r="AF670" t="s">
        <v>267</v>
      </c>
      <c r="AG670" t="s">
        <v>265</v>
      </c>
      <c r="AH670" t="s">
        <v>265</v>
      </c>
      <c r="AI670" t="s">
        <v>265</v>
      </c>
      <c r="AJ670" t="s">
        <v>265</v>
      </c>
      <c r="AL670" t="str">
        <f>IF(Sudan_News12[[#This Row],[relevancy_classification_english]]="Relevant","مناسب",IF(Sudan_News12[[#This Row],[relevancy_classification_english]]="Relevant","عَرَضِيّ",""))</f>
        <v/>
      </c>
      <c r="AN670" t="str">
        <f>IF(Sudan_News12[[#This Row],[sentiment_analysis_english]]="Negative","سلبي",IF(Sudan_News12[[#This Row],[sentiment_analysis_english]]="Neutral","حيادي",IF(Sudan_News12[[#This Row],[sentiment_analysis_english]]="Positive","إيجابي","")))</f>
        <v/>
      </c>
      <c r="AO670" t="e">
        <f>INDEX(TextClassificationList[],MATCH(Sudan_News12[[#This Row],[text_classification_arabic]],TextClassificationList[text_classification_arabic],0),1)</f>
        <v>#N/A</v>
      </c>
      <c r="AQ670" t="e">
        <f>INDEX(TextClassificationList[],MATCH(Sudan_News12[[#This Row],[text_classification_arabic2]],TextClassificationList[text_classification_arabic],0),1)</f>
        <v>#N/A</v>
      </c>
      <c r="AS670" t="e">
        <f>INDEX(TextClassificationList[],MATCH(Sudan_News12[[#This Row],[text_classification_arabic3]],TextClassificationList[text_classification_arabic],0),1)</f>
        <v>#N/A</v>
      </c>
      <c r="AU670" t="e">
        <f>INDEX(TextClassificationList[],MATCH(Sudan_News12[[#This Row],[text_classification_arabic4]],TextClassificationList[text_classification_arabic],0),1)</f>
        <v>#N/A</v>
      </c>
      <c r="AW670" t="e">
        <f>INDEX(TextClassificationList[],MATCH(Sudan_News12[[#This Row],[text_classification_arabic5]],TextClassificationList[text_classification_arabic],0),1)</f>
        <v>#N/A</v>
      </c>
    </row>
    <row r="671" spans="1:49" x14ac:dyDescent="0.2">
      <c r="A671">
        <v>1.4360504308957348E+18</v>
      </c>
      <c r="B671">
        <v>1.4360504308957348E+18</v>
      </c>
      <c r="C671" t="s">
        <v>2880</v>
      </c>
      <c r="D671" s="1">
        <v>44448</v>
      </c>
      <c r="E671" s="2">
        <v>0.8990393518518518</v>
      </c>
      <c r="F671">
        <v>200</v>
      </c>
      <c r="G671">
        <v>1889611729</v>
      </c>
      <c r="H671" t="s">
        <v>354</v>
      </c>
      <c r="I671" t="s">
        <v>355</v>
      </c>
      <c r="J671" t="s">
        <v>265</v>
      </c>
      <c r="K671" t="s">
        <v>2881</v>
      </c>
      <c r="L671" t="s">
        <v>266</v>
      </c>
      <c r="M671" t="s">
        <v>267</v>
      </c>
      <c r="N671" t="s">
        <v>267</v>
      </c>
      <c r="O671" t="s">
        <v>2882</v>
      </c>
      <c r="P671">
        <v>5</v>
      </c>
      <c r="Q671">
        <v>2</v>
      </c>
      <c r="R671">
        <v>14</v>
      </c>
      <c r="S671" t="s">
        <v>2883</v>
      </c>
      <c r="T671" t="s">
        <v>267</v>
      </c>
      <c r="U671" t="s">
        <v>2884</v>
      </c>
      <c r="V671" t="b">
        <v>0</v>
      </c>
      <c r="W671" t="s">
        <v>265</v>
      </c>
      <c r="X671">
        <v>1</v>
      </c>
      <c r="Y671" t="s">
        <v>2885</v>
      </c>
      <c r="Z671" t="s">
        <v>265</v>
      </c>
      <c r="AA671" t="s">
        <v>265</v>
      </c>
      <c r="AB671" t="s">
        <v>265</v>
      </c>
      <c r="AC671" t="s">
        <v>265</v>
      </c>
      <c r="AD671" t="s">
        <v>265</v>
      </c>
      <c r="AE671" t="s">
        <v>265</v>
      </c>
      <c r="AF671" t="s">
        <v>267</v>
      </c>
      <c r="AG671" t="s">
        <v>265</v>
      </c>
      <c r="AH671" t="s">
        <v>265</v>
      </c>
      <c r="AI671" t="s">
        <v>265</v>
      </c>
      <c r="AJ671" t="s">
        <v>265</v>
      </c>
      <c r="AL671" t="str">
        <f>IF(Sudan_News12[[#This Row],[relevancy_classification_english]]="Relevant","مناسب",IF(Sudan_News12[[#This Row],[relevancy_classification_english]]="Relevant","عَرَضِيّ",""))</f>
        <v/>
      </c>
      <c r="AN671" t="str">
        <f>IF(Sudan_News12[[#This Row],[sentiment_analysis_english]]="Negative","سلبي",IF(Sudan_News12[[#This Row],[sentiment_analysis_english]]="Neutral","حيادي",IF(Sudan_News12[[#This Row],[sentiment_analysis_english]]="Positive","إيجابي","")))</f>
        <v/>
      </c>
      <c r="AO671" t="e">
        <f>INDEX(TextClassificationList[],MATCH(Sudan_News12[[#This Row],[text_classification_arabic]],TextClassificationList[text_classification_arabic],0),1)</f>
        <v>#N/A</v>
      </c>
      <c r="AQ671" t="e">
        <f>INDEX(TextClassificationList[],MATCH(Sudan_News12[[#This Row],[text_classification_arabic2]],TextClassificationList[text_classification_arabic],0),1)</f>
        <v>#N/A</v>
      </c>
      <c r="AS671" t="e">
        <f>INDEX(TextClassificationList[],MATCH(Sudan_News12[[#This Row],[text_classification_arabic3]],TextClassificationList[text_classification_arabic],0),1)</f>
        <v>#N/A</v>
      </c>
      <c r="AU671" t="e">
        <f>INDEX(TextClassificationList[],MATCH(Sudan_News12[[#This Row],[text_classification_arabic4]],TextClassificationList[text_classification_arabic],0),1)</f>
        <v>#N/A</v>
      </c>
      <c r="AW671" t="e">
        <f>INDEX(TextClassificationList[],MATCH(Sudan_News12[[#This Row],[text_classification_arabic5]],TextClassificationList[text_classification_arabic],0),1)</f>
        <v>#N/A</v>
      </c>
    </row>
    <row r="672" spans="1:49" x14ac:dyDescent="0.2">
      <c r="A672">
        <v>1.4356817631588106E+18</v>
      </c>
      <c r="B672">
        <v>1.4356817631588106E+18</v>
      </c>
      <c r="C672" t="s">
        <v>2886</v>
      </c>
      <c r="D672" s="1">
        <v>44447</v>
      </c>
      <c r="E672" s="2">
        <v>0.88171296296296298</v>
      </c>
      <c r="F672">
        <v>200</v>
      </c>
      <c r="G672">
        <v>1889611729</v>
      </c>
      <c r="H672" t="s">
        <v>354</v>
      </c>
      <c r="I672" t="s">
        <v>355</v>
      </c>
      <c r="J672" t="s">
        <v>265</v>
      </c>
      <c r="K672" t="s">
        <v>2887</v>
      </c>
      <c r="L672" t="s">
        <v>273</v>
      </c>
      <c r="M672" t="s">
        <v>267</v>
      </c>
      <c r="N672" t="s">
        <v>2888</v>
      </c>
      <c r="O672" t="s">
        <v>267</v>
      </c>
      <c r="P672">
        <v>0</v>
      </c>
      <c r="Q672">
        <v>0</v>
      </c>
      <c r="R672">
        <v>1</v>
      </c>
      <c r="S672" t="s">
        <v>267</v>
      </c>
      <c r="T672" t="s">
        <v>267</v>
      </c>
      <c r="U672" t="s">
        <v>2889</v>
      </c>
      <c r="V672" t="b">
        <v>0</v>
      </c>
      <c r="W672" t="s">
        <v>265</v>
      </c>
      <c r="X672">
        <v>0</v>
      </c>
      <c r="Y672" t="s">
        <v>265</v>
      </c>
      <c r="Z672" t="s">
        <v>265</v>
      </c>
      <c r="AA672" t="s">
        <v>265</v>
      </c>
      <c r="AB672" t="s">
        <v>265</v>
      </c>
      <c r="AC672" t="s">
        <v>265</v>
      </c>
      <c r="AD672" t="s">
        <v>265</v>
      </c>
      <c r="AE672" t="s">
        <v>265</v>
      </c>
      <c r="AF672" t="s">
        <v>267</v>
      </c>
      <c r="AG672" t="s">
        <v>265</v>
      </c>
      <c r="AH672" t="s">
        <v>265</v>
      </c>
      <c r="AI672" t="s">
        <v>265</v>
      </c>
      <c r="AJ672" t="s">
        <v>265</v>
      </c>
      <c r="AL672" t="str">
        <f>IF(Sudan_News12[[#This Row],[relevancy_classification_english]]="Relevant","مناسب",IF(Sudan_News12[[#This Row],[relevancy_classification_english]]="Relevant","عَرَضِيّ",""))</f>
        <v/>
      </c>
      <c r="AN672" t="str">
        <f>IF(Sudan_News12[[#This Row],[sentiment_analysis_english]]="Negative","سلبي",IF(Sudan_News12[[#This Row],[sentiment_analysis_english]]="Neutral","حيادي",IF(Sudan_News12[[#This Row],[sentiment_analysis_english]]="Positive","إيجابي","")))</f>
        <v/>
      </c>
      <c r="AO672" t="e">
        <f>INDEX(TextClassificationList[],MATCH(Sudan_News12[[#This Row],[text_classification_arabic]],TextClassificationList[text_classification_arabic],0),1)</f>
        <v>#N/A</v>
      </c>
      <c r="AQ672" t="e">
        <f>INDEX(TextClassificationList[],MATCH(Sudan_News12[[#This Row],[text_classification_arabic2]],TextClassificationList[text_classification_arabic],0),1)</f>
        <v>#N/A</v>
      </c>
      <c r="AS672" t="e">
        <f>INDEX(TextClassificationList[],MATCH(Sudan_News12[[#This Row],[text_classification_arabic3]],TextClassificationList[text_classification_arabic],0),1)</f>
        <v>#N/A</v>
      </c>
      <c r="AU672" t="e">
        <f>INDEX(TextClassificationList[],MATCH(Sudan_News12[[#This Row],[text_classification_arabic4]],TextClassificationList[text_classification_arabic],0),1)</f>
        <v>#N/A</v>
      </c>
      <c r="AW672" t="e">
        <f>INDEX(TextClassificationList[],MATCH(Sudan_News12[[#This Row],[text_classification_arabic5]],TextClassificationList[text_classification_arabic],0),1)</f>
        <v>#N/A</v>
      </c>
    </row>
    <row r="673" spans="1:49" x14ac:dyDescent="0.2">
      <c r="A673">
        <v>1.4356815746165391E+18</v>
      </c>
      <c r="B673">
        <v>1.4356815746165391E+18</v>
      </c>
      <c r="C673" t="s">
        <v>2890</v>
      </c>
      <c r="D673" s="1">
        <v>44447</v>
      </c>
      <c r="E673" s="2">
        <v>0.88119212962962967</v>
      </c>
      <c r="F673">
        <v>200</v>
      </c>
      <c r="G673">
        <v>1889611729</v>
      </c>
      <c r="H673" t="s">
        <v>354</v>
      </c>
      <c r="I673" t="s">
        <v>355</v>
      </c>
      <c r="J673" t="s">
        <v>265</v>
      </c>
      <c r="K673" t="s">
        <v>2891</v>
      </c>
      <c r="L673" t="s">
        <v>266</v>
      </c>
      <c r="M673" t="s">
        <v>267</v>
      </c>
      <c r="N673" t="s">
        <v>267</v>
      </c>
      <c r="O673" t="s">
        <v>2892</v>
      </c>
      <c r="P673">
        <v>0</v>
      </c>
      <c r="Q673">
        <v>0</v>
      </c>
      <c r="R673">
        <v>0</v>
      </c>
      <c r="S673" t="s">
        <v>267</v>
      </c>
      <c r="T673" t="s">
        <v>267</v>
      </c>
      <c r="U673" t="s">
        <v>2893</v>
      </c>
      <c r="V673" t="b">
        <v>0</v>
      </c>
      <c r="W673" t="s">
        <v>265</v>
      </c>
      <c r="X673">
        <v>1</v>
      </c>
      <c r="Y673" t="s">
        <v>2894</v>
      </c>
      <c r="Z673" t="s">
        <v>265</v>
      </c>
      <c r="AA673" t="s">
        <v>265</v>
      </c>
      <c r="AB673" t="s">
        <v>265</v>
      </c>
      <c r="AC673" t="s">
        <v>265</v>
      </c>
      <c r="AD673" t="s">
        <v>265</v>
      </c>
      <c r="AE673" t="s">
        <v>265</v>
      </c>
      <c r="AF673" t="s">
        <v>267</v>
      </c>
      <c r="AG673" t="s">
        <v>265</v>
      </c>
      <c r="AH673" t="s">
        <v>265</v>
      </c>
      <c r="AI673" t="s">
        <v>265</v>
      </c>
      <c r="AJ673" t="s">
        <v>265</v>
      </c>
      <c r="AL673" t="str">
        <f>IF(Sudan_News12[[#This Row],[relevancy_classification_english]]="Relevant","مناسب",IF(Sudan_News12[[#This Row],[relevancy_classification_english]]="Relevant","عَرَضِيّ",""))</f>
        <v/>
      </c>
      <c r="AN673" t="str">
        <f>IF(Sudan_News12[[#This Row],[sentiment_analysis_english]]="Negative","سلبي",IF(Sudan_News12[[#This Row],[sentiment_analysis_english]]="Neutral","حيادي",IF(Sudan_News12[[#This Row],[sentiment_analysis_english]]="Positive","إيجابي","")))</f>
        <v/>
      </c>
      <c r="AO673" t="e">
        <f>INDEX(TextClassificationList[],MATCH(Sudan_News12[[#This Row],[text_classification_arabic]],TextClassificationList[text_classification_arabic],0),1)</f>
        <v>#N/A</v>
      </c>
      <c r="AQ673" t="e">
        <f>INDEX(TextClassificationList[],MATCH(Sudan_News12[[#This Row],[text_classification_arabic2]],TextClassificationList[text_classification_arabic],0),1)</f>
        <v>#N/A</v>
      </c>
      <c r="AS673" t="e">
        <f>INDEX(TextClassificationList[],MATCH(Sudan_News12[[#This Row],[text_classification_arabic3]],TextClassificationList[text_classification_arabic],0),1)</f>
        <v>#N/A</v>
      </c>
      <c r="AU673" t="e">
        <f>INDEX(TextClassificationList[],MATCH(Sudan_News12[[#This Row],[text_classification_arabic4]],TextClassificationList[text_classification_arabic],0),1)</f>
        <v>#N/A</v>
      </c>
      <c r="AW673" t="e">
        <f>INDEX(TextClassificationList[],MATCH(Sudan_News12[[#This Row],[text_classification_arabic5]],TextClassificationList[text_classification_arabic],0),1)</f>
        <v>#N/A</v>
      </c>
    </row>
    <row r="674" spans="1:49" x14ac:dyDescent="0.2">
      <c r="A674">
        <v>1.435643067357356E+18</v>
      </c>
      <c r="B674">
        <v>1.435643067357356E+18</v>
      </c>
      <c r="C674" t="s">
        <v>2895</v>
      </c>
      <c r="D674" s="1">
        <v>44447</v>
      </c>
      <c r="E674" s="2">
        <v>0.77493055555555557</v>
      </c>
      <c r="F674">
        <v>200</v>
      </c>
      <c r="G674">
        <v>1889611729</v>
      </c>
      <c r="H674" t="s">
        <v>354</v>
      </c>
      <c r="I674" t="s">
        <v>355</v>
      </c>
      <c r="J674" t="s">
        <v>265</v>
      </c>
      <c r="K674" t="s">
        <v>2896</v>
      </c>
      <c r="L674" t="s">
        <v>273</v>
      </c>
      <c r="M674" t="s">
        <v>267</v>
      </c>
      <c r="N674" t="s">
        <v>2897</v>
      </c>
      <c r="O674" t="s">
        <v>267</v>
      </c>
      <c r="P674">
        <v>0</v>
      </c>
      <c r="Q674">
        <v>0</v>
      </c>
      <c r="R674">
        <v>0</v>
      </c>
      <c r="S674" t="s">
        <v>267</v>
      </c>
      <c r="T674" t="s">
        <v>267</v>
      </c>
      <c r="U674" t="s">
        <v>2898</v>
      </c>
      <c r="V674" t="b">
        <v>0</v>
      </c>
      <c r="W674" t="s">
        <v>265</v>
      </c>
      <c r="X674">
        <v>0</v>
      </c>
      <c r="Y674" t="s">
        <v>265</v>
      </c>
      <c r="Z674" t="s">
        <v>265</v>
      </c>
      <c r="AA674" t="s">
        <v>265</v>
      </c>
      <c r="AB674" t="s">
        <v>265</v>
      </c>
      <c r="AC674" t="s">
        <v>265</v>
      </c>
      <c r="AD674" t="s">
        <v>265</v>
      </c>
      <c r="AE674" t="s">
        <v>265</v>
      </c>
      <c r="AF674" t="s">
        <v>267</v>
      </c>
      <c r="AG674" t="s">
        <v>265</v>
      </c>
      <c r="AH674" t="s">
        <v>265</v>
      </c>
      <c r="AI674" t="s">
        <v>265</v>
      </c>
      <c r="AJ674" t="s">
        <v>265</v>
      </c>
      <c r="AL674" t="str">
        <f>IF(Sudan_News12[[#This Row],[relevancy_classification_english]]="Relevant","مناسب",IF(Sudan_News12[[#This Row],[relevancy_classification_english]]="Relevant","عَرَضِيّ",""))</f>
        <v/>
      </c>
      <c r="AN674" t="str">
        <f>IF(Sudan_News12[[#This Row],[sentiment_analysis_english]]="Negative","سلبي",IF(Sudan_News12[[#This Row],[sentiment_analysis_english]]="Neutral","حيادي",IF(Sudan_News12[[#This Row],[sentiment_analysis_english]]="Positive","إيجابي","")))</f>
        <v/>
      </c>
      <c r="AO674" t="e">
        <f>INDEX(TextClassificationList[],MATCH(Sudan_News12[[#This Row],[text_classification_arabic]],TextClassificationList[text_classification_arabic],0),1)</f>
        <v>#N/A</v>
      </c>
      <c r="AQ674" t="e">
        <f>INDEX(TextClassificationList[],MATCH(Sudan_News12[[#This Row],[text_classification_arabic2]],TextClassificationList[text_classification_arabic],0),1)</f>
        <v>#N/A</v>
      </c>
      <c r="AS674" t="e">
        <f>INDEX(TextClassificationList[],MATCH(Sudan_News12[[#This Row],[text_classification_arabic3]],TextClassificationList[text_classification_arabic],0),1)</f>
        <v>#N/A</v>
      </c>
      <c r="AU674" t="e">
        <f>INDEX(TextClassificationList[],MATCH(Sudan_News12[[#This Row],[text_classification_arabic4]],TextClassificationList[text_classification_arabic],0),1)</f>
        <v>#N/A</v>
      </c>
      <c r="AW674" t="e">
        <f>INDEX(TextClassificationList[],MATCH(Sudan_News12[[#This Row],[text_classification_arabic5]],TextClassificationList[text_classification_arabic],0),1)</f>
        <v>#N/A</v>
      </c>
    </row>
    <row r="675" spans="1:49" x14ac:dyDescent="0.2">
      <c r="A675">
        <v>1.4356426951926497E+18</v>
      </c>
      <c r="B675">
        <v>1.4356426951926497E+18</v>
      </c>
      <c r="C675" t="s">
        <v>2899</v>
      </c>
      <c r="D675" s="1">
        <v>44447</v>
      </c>
      <c r="E675" s="2">
        <v>0.77391203703703704</v>
      </c>
      <c r="F675">
        <v>200</v>
      </c>
      <c r="G675">
        <v>1889611729</v>
      </c>
      <c r="H675" t="s">
        <v>354</v>
      </c>
      <c r="I675" t="s">
        <v>355</v>
      </c>
      <c r="J675" t="s">
        <v>265</v>
      </c>
      <c r="K675" t="s">
        <v>2900</v>
      </c>
      <c r="L675" t="s">
        <v>266</v>
      </c>
      <c r="M675" t="s">
        <v>267</v>
      </c>
      <c r="N675" t="s">
        <v>267</v>
      </c>
      <c r="O675" t="s">
        <v>2901</v>
      </c>
      <c r="P675">
        <v>0</v>
      </c>
      <c r="Q675">
        <v>0</v>
      </c>
      <c r="R675">
        <v>1</v>
      </c>
      <c r="S675" t="s">
        <v>282</v>
      </c>
      <c r="T675" t="s">
        <v>267</v>
      </c>
      <c r="U675" t="s">
        <v>2902</v>
      </c>
      <c r="V675" t="b">
        <v>0</v>
      </c>
      <c r="W675" t="s">
        <v>265</v>
      </c>
      <c r="X675">
        <v>1</v>
      </c>
      <c r="Y675" t="s">
        <v>2903</v>
      </c>
      <c r="Z675" t="s">
        <v>265</v>
      </c>
      <c r="AA675" t="s">
        <v>265</v>
      </c>
      <c r="AB675" t="s">
        <v>265</v>
      </c>
      <c r="AC675" t="s">
        <v>265</v>
      </c>
      <c r="AD675" t="s">
        <v>265</v>
      </c>
      <c r="AE675" t="s">
        <v>265</v>
      </c>
      <c r="AF675" t="s">
        <v>267</v>
      </c>
      <c r="AG675" t="s">
        <v>265</v>
      </c>
      <c r="AH675" t="s">
        <v>265</v>
      </c>
      <c r="AI675" t="s">
        <v>265</v>
      </c>
      <c r="AJ675" t="s">
        <v>265</v>
      </c>
      <c r="AL675" t="str">
        <f>IF(Sudan_News12[[#This Row],[relevancy_classification_english]]="Relevant","مناسب",IF(Sudan_News12[[#This Row],[relevancy_classification_english]]="Relevant","عَرَضِيّ",""))</f>
        <v/>
      </c>
      <c r="AN675" t="str">
        <f>IF(Sudan_News12[[#This Row],[sentiment_analysis_english]]="Negative","سلبي",IF(Sudan_News12[[#This Row],[sentiment_analysis_english]]="Neutral","حيادي",IF(Sudan_News12[[#This Row],[sentiment_analysis_english]]="Positive","إيجابي","")))</f>
        <v/>
      </c>
      <c r="AO675" t="e">
        <f>INDEX(TextClassificationList[],MATCH(Sudan_News12[[#This Row],[text_classification_arabic]],TextClassificationList[text_classification_arabic],0),1)</f>
        <v>#N/A</v>
      </c>
      <c r="AQ675" t="e">
        <f>INDEX(TextClassificationList[],MATCH(Sudan_News12[[#This Row],[text_classification_arabic2]],TextClassificationList[text_classification_arabic],0),1)</f>
        <v>#N/A</v>
      </c>
      <c r="AS675" t="e">
        <f>INDEX(TextClassificationList[],MATCH(Sudan_News12[[#This Row],[text_classification_arabic3]],TextClassificationList[text_classification_arabic],0),1)</f>
        <v>#N/A</v>
      </c>
      <c r="AU675" t="e">
        <f>INDEX(TextClassificationList[],MATCH(Sudan_News12[[#This Row],[text_classification_arabic4]],TextClassificationList[text_classification_arabic],0),1)</f>
        <v>#N/A</v>
      </c>
      <c r="AW675" t="e">
        <f>INDEX(TextClassificationList[],MATCH(Sudan_News12[[#This Row],[text_classification_arabic5]],TextClassificationList[text_classification_arabic],0),1)</f>
        <v>#N/A</v>
      </c>
    </row>
    <row r="676" spans="1:49" x14ac:dyDescent="0.2">
      <c r="A676">
        <v>1.4356324129906115E+18</v>
      </c>
      <c r="B676">
        <v>1.4356324129906115E+18</v>
      </c>
      <c r="C676" t="s">
        <v>2904</v>
      </c>
      <c r="D676" s="1">
        <v>44447</v>
      </c>
      <c r="E676" s="2">
        <v>0.74553240740740745</v>
      </c>
      <c r="F676">
        <v>200</v>
      </c>
      <c r="G676">
        <v>1889611729</v>
      </c>
      <c r="H676" t="s">
        <v>354</v>
      </c>
      <c r="I676" t="s">
        <v>355</v>
      </c>
      <c r="J676" t="s">
        <v>265</v>
      </c>
      <c r="K676" t="s">
        <v>2905</v>
      </c>
      <c r="L676" t="s">
        <v>266</v>
      </c>
      <c r="M676" t="s">
        <v>267</v>
      </c>
      <c r="N676" t="s">
        <v>267</v>
      </c>
      <c r="O676" t="s">
        <v>267</v>
      </c>
      <c r="P676">
        <v>0</v>
      </c>
      <c r="Q676">
        <v>0</v>
      </c>
      <c r="R676">
        <v>3</v>
      </c>
      <c r="S676" t="s">
        <v>282</v>
      </c>
      <c r="T676" t="s">
        <v>267</v>
      </c>
      <c r="U676" t="s">
        <v>2906</v>
      </c>
      <c r="V676" t="b">
        <v>0</v>
      </c>
      <c r="W676" t="s">
        <v>265</v>
      </c>
      <c r="X676">
        <v>0</v>
      </c>
      <c r="Y676" t="s">
        <v>265</v>
      </c>
      <c r="Z676" t="s">
        <v>265</v>
      </c>
      <c r="AA676" t="s">
        <v>265</v>
      </c>
      <c r="AB676" t="s">
        <v>265</v>
      </c>
      <c r="AC676" t="s">
        <v>265</v>
      </c>
      <c r="AD676" t="s">
        <v>265</v>
      </c>
      <c r="AE676" t="s">
        <v>265</v>
      </c>
      <c r="AF676" t="s">
        <v>267</v>
      </c>
      <c r="AG676" t="s">
        <v>265</v>
      </c>
      <c r="AH676" t="s">
        <v>265</v>
      </c>
      <c r="AI676" t="s">
        <v>265</v>
      </c>
      <c r="AJ676" t="s">
        <v>265</v>
      </c>
      <c r="AL676" t="str">
        <f>IF(Sudan_News12[[#This Row],[relevancy_classification_english]]="Relevant","مناسب",IF(Sudan_News12[[#This Row],[relevancy_classification_english]]="Relevant","عَرَضِيّ",""))</f>
        <v/>
      </c>
      <c r="AN676" t="str">
        <f>IF(Sudan_News12[[#This Row],[sentiment_analysis_english]]="Negative","سلبي",IF(Sudan_News12[[#This Row],[sentiment_analysis_english]]="Neutral","حيادي",IF(Sudan_News12[[#This Row],[sentiment_analysis_english]]="Positive","إيجابي","")))</f>
        <v/>
      </c>
      <c r="AO676" t="e">
        <f>INDEX(TextClassificationList[],MATCH(Sudan_News12[[#This Row],[text_classification_arabic]],TextClassificationList[text_classification_arabic],0),1)</f>
        <v>#N/A</v>
      </c>
      <c r="AQ676" t="e">
        <f>INDEX(TextClassificationList[],MATCH(Sudan_News12[[#This Row],[text_classification_arabic2]],TextClassificationList[text_classification_arabic],0),1)</f>
        <v>#N/A</v>
      </c>
      <c r="AS676" t="e">
        <f>INDEX(TextClassificationList[],MATCH(Sudan_News12[[#This Row],[text_classification_arabic3]],TextClassificationList[text_classification_arabic],0),1)</f>
        <v>#N/A</v>
      </c>
      <c r="AU676" t="e">
        <f>INDEX(TextClassificationList[],MATCH(Sudan_News12[[#This Row],[text_classification_arabic4]],TextClassificationList[text_classification_arabic],0),1)</f>
        <v>#N/A</v>
      </c>
      <c r="AW676" t="e">
        <f>INDEX(TextClassificationList[],MATCH(Sudan_News12[[#This Row],[text_classification_arabic5]],TextClassificationList[text_classification_arabic],0),1)</f>
        <v>#N/A</v>
      </c>
    </row>
    <row r="677" spans="1:49" x14ac:dyDescent="0.2">
      <c r="A677">
        <v>1.4354859585484349E+18</v>
      </c>
      <c r="B677">
        <v>1.4354859585484349E+18</v>
      </c>
      <c r="C677" t="s">
        <v>2907</v>
      </c>
      <c r="D677" s="1">
        <v>44447</v>
      </c>
      <c r="E677" s="2">
        <v>0.34140046296296295</v>
      </c>
      <c r="F677">
        <v>200</v>
      </c>
      <c r="G677">
        <v>1889611729</v>
      </c>
      <c r="H677" t="s">
        <v>354</v>
      </c>
      <c r="I677" t="s">
        <v>355</v>
      </c>
      <c r="J677" t="s">
        <v>265</v>
      </c>
      <c r="K677" t="s">
        <v>2908</v>
      </c>
      <c r="L677" t="s">
        <v>273</v>
      </c>
      <c r="M677" t="s">
        <v>267</v>
      </c>
      <c r="N677" t="s">
        <v>2909</v>
      </c>
      <c r="O677" t="s">
        <v>267</v>
      </c>
      <c r="P677">
        <v>0</v>
      </c>
      <c r="Q677">
        <v>0</v>
      </c>
      <c r="R677">
        <v>1</v>
      </c>
      <c r="S677" t="s">
        <v>267</v>
      </c>
      <c r="T677" t="s">
        <v>267</v>
      </c>
      <c r="U677" t="s">
        <v>2910</v>
      </c>
      <c r="V677" t="b">
        <v>0</v>
      </c>
      <c r="W677" t="s">
        <v>265</v>
      </c>
      <c r="X677">
        <v>0</v>
      </c>
      <c r="Y677" t="s">
        <v>265</v>
      </c>
      <c r="Z677" t="s">
        <v>265</v>
      </c>
      <c r="AA677" t="s">
        <v>265</v>
      </c>
      <c r="AB677" t="s">
        <v>265</v>
      </c>
      <c r="AC677" t="s">
        <v>265</v>
      </c>
      <c r="AD677" t="s">
        <v>265</v>
      </c>
      <c r="AE677" t="s">
        <v>265</v>
      </c>
      <c r="AF677" t="s">
        <v>267</v>
      </c>
      <c r="AG677" t="s">
        <v>265</v>
      </c>
      <c r="AH677" t="s">
        <v>265</v>
      </c>
      <c r="AI677" t="s">
        <v>265</v>
      </c>
      <c r="AJ677" t="s">
        <v>265</v>
      </c>
      <c r="AL677" t="str">
        <f>IF(Sudan_News12[[#This Row],[relevancy_classification_english]]="Relevant","مناسب",IF(Sudan_News12[[#This Row],[relevancy_classification_english]]="Relevant","عَرَضِيّ",""))</f>
        <v/>
      </c>
      <c r="AN677" t="str">
        <f>IF(Sudan_News12[[#This Row],[sentiment_analysis_english]]="Negative","سلبي",IF(Sudan_News12[[#This Row],[sentiment_analysis_english]]="Neutral","حيادي",IF(Sudan_News12[[#This Row],[sentiment_analysis_english]]="Positive","إيجابي","")))</f>
        <v/>
      </c>
      <c r="AO677" t="e">
        <f>INDEX(TextClassificationList[],MATCH(Sudan_News12[[#This Row],[text_classification_arabic]],TextClassificationList[text_classification_arabic],0),1)</f>
        <v>#N/A</v>
      </c>
      <c r="AQ677" t="e">
        <f>INDEX(TextClassificationList[],MATCH(Sudan_News12[[#This Row],[text_classification_arabic2]],TextClassificationList[text_classification_arabic],0),1)</f>
        <v>#N/A</v>
      </c>
      <c r="AS677" t="e">
        <f>INDEX(TextClassificationList[],MATCH(Sudan_News12[[#This Row],[text_classification_arabic3]],TextClassificationList[text_classification_arabic],0),1)</f>
        <v>#N/A</v>
      </c>
      <c r="AU677" t="e">
        <f>INDEX(TextClassificationList[],MATCH(Sudan_News12[[#This Row],[text_classification_arabic4]],TextClassificationList[text_classification_arabic],0),1)</f>
        <v>#N/A</v>
      </c>
      <c r="AW677" t="e">
        <f>INDEX(TextClassificationList[],MATCH(Sudan_News12[[#This Row],[text_classification_arabic5]],TextClassificationList[text_classification_arabic],0),1)</f>
        <v>#N/A</v>
      </c>
    </row>
    <row r="678" spans="1:49" x14ac:dyDescent="0.2">
      <c r="A678">
        <v>1.435485756454228E+18</v>
      </c>
      <c r="B678">
        <v>1.435485756454228E+18</v>
      </c>
      <c r="C678" t="s">
        <v>2911</v>
      </c>
      <c r="D678" s="1">
        <v>44447</v>
      </c>
      <c r="E678" s="2">
        <v>0.34084490740740742</v>
      </c>
      <c r="F678">
        <v>200</v>
      </c>
      <c r="G678">
        <v>1889611729</v>
      </c>
      <c r="H678" t="s">
        <v>354</v>
      </c>
      <c r="I678" t="s">
        <v>355</v>
      </c>
      <c r="J678" t="s">
        <v>265</v>
      </c>
      <c r="K678" t="s">
        <v>2912</v>
      </c>
      <c r="L678" t="s">
        <v>273</v>
      </c>
      <c r="M678" t="s">
        <v>267</v>
      </c>
      <c r="N678" t="s">
        <v>2913</v>
      </c>
      <c r="O678" t="s">
        <v>267</v>
      </c>
      <c r="P678">
        <v>0</v>
      </c>
      <c r="Q678">
        <v>0</v>
      </c>
      <c r="R678">
        <v>1</v>
      </c>
      <c r="S678" t="s">
        <v>267</v>
      </c>
      <c r="T678" t="s">
        <v>267</v>
      </c>
      <c r="U678" t="s">
        <v>2914</v>
      </c>
      <c r="V678" t="b">
        <v>0</v>
      </c>
      <c r="W678" t="s">
        <v>265</v>
      </c>
      <c r="X678">
        <v>0</v>
      </c>
      <c r="Y678" t="s">
        <v>265</v>
      </c>
      <c r="Z678" t="s">
        <v>265</v>
      </c>
      <c r="AA678" t="s">
        <v>265</v>
      </c>
      <c r="AB678" t="s">
        <v>265</v>
      </c>
      <c r="AC678" t="s">
        <v>265</v>
      </c>
      <c r="AD678" t="s">
        <v>265</v>
      </c>
      <c r="AE678" t="s">
        <v>265</v>
      </c>
      <c r="AF678" t="s">
        <v>267</v>
      </c>
      <c r="AG678" t="s">
        <v>265</v>
      </c>
      <c r="AH678" t="s">
        <v>265</v>
      </c>
      <c r="AI678" t="s">
        <v>265</v>
      </c>
      <c r="AJ678" t="s">
        <v>265</v>
      </c>
      <c r="AL678" t="str">
        <f>IF(Sudan_News12[[#This Row],[relevancy_classification_english]]="Relevant","مناسب",IF(Sudan_News12[[#This Row],[relevancy_classification_english]]="Relevant","عَرَضِيّ",""))</f>
        <v/>
      </c>
      <c r="AN678" t="str">
        <f>IF(Sudan_News12[[#This Row],[sentiment_analysis_english]]="Negative","سلبي",IF(Sudan_News12[[#This Row],[sentiment_analysis_english]]="Neutral","حيادي",IF(Sudan_News12[[#This Row],[sentiment_analysis_english]]="Positive","إيجابي","")))</f>
        <v/>
      </c>
      <c r="AO678" t="e">
        <f>INDEX(TextClassificationList[],MATCH(Sudan_News12[[#This Row],[text_classification_arabic]],TextClassificationList[text_classification_arabic],0),1)</f>
        <v>#N/A</v>
      </c>
      <c r="AQ678" t="e">
        <f>INDEX(TextClassificationList[],MATCH(Sudan_News12[[#This Row],[text_classification_arabic2]],TextClassificationList[text_classification_arabic],0),1)</f>
        <v>#N/A</v>
      </c>
      <c r="AS678" t="e">
        <f>INDEX(TextClassificationList[],MATCH(Sudan_News12[[#This Row],[text_classification_arabic3]],TextClassificationList[text_classification_arabic],0),1)</f>
        <v>#N/A</v>
      </c>
      <c r="AU678" t="e">
        <f>INDEX(TextClassificationList[],MATCH(Sudan_News12[[#This Row],[text_classification_arabic4]],TextClassificationList[text_classification_arabic],0),1)</f>
        <v>#N/A</v>
      </c>
      <c r="AW678" t="e">
        <f>INDEX(TextClassificationList[],MATCH(Sudan_News12[[#This Row],[text_classification_arabic5]],TextClassificationList[text_classification_arabic],0),1)</f>
        <v>#N/A</v>
      </c>
    </row>
    <row r="679" spans="1:49" x14ac:dyDescent="0.2">
      <c r="A679">
        <v>1.4354855751639245E+18</v>
      </c>
      <c r="B679">
        <v>1.4354855751639245E+18</v>
      </c>
      <c r="C679" t="s">
        <v>2915</v>
      </c>
      <c r="D679" s="1">
        <v>44447</v>
      </c>
      <c r="E679" s="2">
        <v>0.34033564814814815</v>
      </c>
      <c r="F679">
        <v>200</v>
      </c>
      <c r="G679">
        <v>1889611729</v>
      </c>
      <c r="H679" t="s">
        <v>354</v>
      </c>
      <c r="I679" t="s">
        <v>355</v>
      </c>
      <c r="J679" t="s">
        <v>265</v>
      </c>
      <c r="K679" t="s">
        <v>2916</v>
      </c>
      <c r="L679" t="s">
        <v>273</v>
      </c>
      <c r="M679" t="s">
        <v>267</v>
      </c>
      <c r="N679" t="s">
        <v>2917</v>
      </c>
      <c r="O679" t="s">
        <v>267</v>
      </c>
      <c r="P679">
        <v>0</v>
      </c>
      <c r="Q679">
        <v>0</v>
      </c>
      <c r="R679">
        <v>0</v>
      </c>
      <c r="S679" t="s">
        <v>267</v>
      </c>
      <c r="T679" t="s">
        <v>267</v>
      </c>
      <c r="U679" t="s">
        <v>2918</v>
      </c>
      <c r="V679" t="b">
        <v>0</v>
      </c>
      <c r="W679" t="s">
        <v>265</v>
      </c>
      <c r="X679">
        <v>0</v>
      </c>
      <c r="Y679" t="s">
        <v>265</v>
      </c>
      <c r="Z679" t="s">
        <v>265</v>
      </c>
      <c r="AA679" t="s">
        <v>265</v>
      </c>
      <c r="AB679" t="s">
        <v>265</v>
      </c>
      <c r="AC679" t="s">
        <v>265</v>
      </c>
      <c r="AD679" t="s">
        <v>265</v>
      </c>
      <c r="AE679" t="s">
        <v>265</v>
      </c>
      <c r="AF679" t="s">
        <v>267</v>
      </c>
      <c r="AG679" t="s">
        <v>265</v>
      </c>
      <c r="AH679" t="s">
        <v>265</v>
      </c>
      <c r="AI679" t="s">
        <v>265</v>
      </c>
      <c r="AJ679" t="s">
        <v>265</v>
      </c>
      <c r="AL679" t="str">
        <f>IF(Sudan_News12[[#This Row],[relevancy_classification_english]]="Relevant","مناسب",IF(Sudan_News12[[#This Row],[relevancy_classification_english]]="Relevant","عَرَضِيّ",""))</f>
        <v/>
      </c>
      <c r="AN679" t="str">
        <f>IF(Sudan_News12[[#This Row],[sentiment_analysis_english]]="Negative","سلبي",IF(Sudan_News12[[#This Row],[sentiment_analysis_english]]="Neutral","حيادي",IF(Sudan_News12[[#This Row],[sentiment_analysis_english]]="Positive","إيجابي","")))</f>
        <v/>
      </c>
      <c r="AO679" t="e">
        <f>INDEX(TextClassificationList[],MATCH(Sudan_News12[[#This Row],[text_classification_arabic]],TextClassificationList[text_classification_arabic],0),1)</f>
        <v>#N/A</v>
      </c>
      <c r="AQ679" t="e">
        <f>INDEX(TextClassificationList[],MATCH(Sudan_News12[[#This Row],[text_classification_arabic2]],TextClassificationList[text_classification_arabic],0),1)</f>
        <v>#N/A</v>
      </c>
      <c r="AS679" t="e">
        <f>INDEX(TextClassificationList[],MATCH(Sudan_News12[[#This Row],[text_classification_arabic3]],TextClassificationList[text_classification_arabic],0),1)</f>
        <v>#N/A</v>
      </c>
      <c r="AU679" t="e">
        <f>INDEX(TextClassificationList[],MATCH(Sudan_News12[[#This Row],[text_classification_arabic4]],TextClassificationList[text_classification_arabic],0),1)</f>
        <v>#N/A</v>
      </c>
      <c r="AW679" t="e">
        <f>INDEX(TextClassificationList[],MATCH(Sudan_News12[[#This Row],[text_classification_arabic5]],TextClassificationList[text_classification_arabic],0),1)</f>
        <v>#N/A</v>
      </c>
    </row>
    <row r="680" spans="1:49" x14ac:dyDescent="0.2">
      <c r="A680">
        <v>1.4351175970250547E+18</v>
      </c>
      <c r="B680">
        <v>1.4351175970250547E+18</v>
      </c>
      <c r="C680" t="s">
        <v>2919</v>
      </c>
      <c r="D680" s="1">
        <v>44446</v>
      </c>
      <c r="E680" s="2">
        <v>0.32490740740740742</v>
      </c>
      <c r="F680">
        <v>200</v>
      </c>
      <c r="G680">
        <v>1889611729</v>
      </c>
      <c r="H680" t="s">
        <v>354</v>
      </c>
      <c r="I680" t="s">
        <v>355</v>
      </c>
      <c r="J680" t="s">
        <v>265</v>
      </c>
      <c r="K680" t="s">
        <v>2920</v>
      </c>
      <c r="L680" t="s">
        <v>266</v>
      </c>
      <c r="M680" t="s">
        <v>267</v>
      </c>
      <c r="N680" t="s">
        <v>267</v>
      </c>
      <c r="O680" t="s">
        <v>2921</v>
      </c>
      <c r="P680">
        <v>2</v>
      </c>
      <c r="Q680">
        <v>2</v>
      </c>
      <c r="R680">
        <v>20</v>
      </c>
      <c r="S680" t="s">
        <v>282</v>
      </c>
      <c r="T680" t="s">
        <v>267</v>
      </c>
      <c r="U680" t="s">
        <v>2922</v>
      </c>
      <c r="V680" t="b">
        <v>0</v>
      </c>
      <c r="W680" t="s">
        <v>265</v>
      </c>
      <c r="X680">
        <v>1</v>
      </c>
      <c r="Y680" t="s">
        <v>2923</v>
      </c>
      <c r="Z680" t="s">
        <v>265</v>
      </c>
      <c r="AA680" t="s">
        <v>265</v>
      </c>
      <c r="AB680" t="s">
        <v>265</v>
      </c>
      <c r="AC680" t="s">
        <v>265</v>
      </c>
      <c r="AD680" t="s">
        <v>265</v>
      </c>
      <c r="AE680" t="s">
        <v>265</v>
      </c>
      <c r="AF680" t="s">
        <v>267</v>
      </c>
      <c r="AG680" t="s">
        <v>265</v>
      </c>
      <c r="AH680" t="s">
        <v>265</v>
      </c>
      <c r="AI680" t="s">
        <v>265</v>
      </c>
      <c r="AJ680" t="s">
        <v>265</v>
      </c>
      <c r="AL680" t="str">
        <f>IF(Sudan_News12[[#This Row],[relevancy_classification_english]]="Relevant","مناسب",IF(Sudan_News12[[#This Row],[relevancy_classification_english]]="Relevant","عَرَضِيّ",""))</f>
        <v/>
      </c>
      <c r="AN680" t="str">
        <f>IF(Sudan_News12[[#This Row],[sentiment_analysis_english]]="Negative","سلبي",IF(Sudan_News12[[#This Row],[sentiment_analysis_english]]="Neutral","حيادي",IF(Sudan_News12[[#This Row],[sentiment_analysis_english]]="Positive","إيجابي","")))</f>
        <v/>
      </c>
      <c r="AO680" t="e">
        <f>INDEX(TextClassificationList[],MATCH(Sudan_News12[[#This Row],[text_classification_arabic]],TextClassificationList[text_classification_arabic],0),1)</f>
        <v>#N/A</v>
      </c>
      <c r="AQ680" t="e">
        <f>INDEX(TextClassificationList[],MATCH(Sudan_News12[[#This Row],[text_classification_arabic2]],TextClassificationList[text_classification_arabic],0),1)</f>
        <v>#N/A</v>
      </c>
      <c r="AS680" t="e">
        <f>INDEX(TextClassificationList[],MATCH(Sudan_News12[[#This Row],[text_classification_arabic3]],TextClassificationList[text_classification_arabic],0),1)</f>
        <v>#N/A</v>
      </c>
      <c r="AU680" t="e">
        <f>INDEX(TextClassificationList[],MATCH(Sudan_News12[[#This Row],[text_classification_arabic4]],TextClassificationList[text_classification_arabic],0),1)</f>
        <v>#N/A</v>
      </c>
      <c r="AW680" t="e">
        <f>INDEX(TextClassificationList[],MATCH(Sudan_News12[[#This Row],[text_classification_arabic5]],TextClassificationList[text_classification_arabic],0),1)</f>
        <v>#N/A</v>
      </c>
    </row>
    <row r="681" spans="1:49" x14ac:dyDescent="0.2">
      <c r="A681">
        <v>1.4351068980560282E+18</v>
      </c>
      <c r="B681">
        <v>1.4351067675208663E+18</v>
      </c>
      <c r="C681" t="s">
        <v>2924</v>
      </c>
      <c r="D681" s="1">
        <v>44446</v>
      </c>
      <c r="E681" s="2">
        <v>0.29539351851851853</v>
      </c>
      <c r="F681">
        <v>200</v>
      </c>
      <c r="G681">
        <v>1889611729</v>
      </c>
      <c r="H681" t="s">
        <v>354</v>
      </c>
      <c r="I681" t="s">
        <v>355</v>
      </c>
      <c r="J681" t="s">
        <v>265</v>
      </c>
      <c r="K681" t="s">
        <v>2925</v>
      </c>
      <c r="L681" t="s">
        <v>266</v>
      </c>
      <c r="M681" t="s">
        <v>267</v>
      </c>
      <c r="N681" t="s">
        <v>267</v>
      </c>
      <c r="O681" t="s">
        <v>267</v>
      </c>
      <c r="P681">
        <v>0</v>
      </c>
      <c r="Q681">
        <v>0</v>
      </c>
      <c r="R681">
        <v>0</v>
      </c>
      <c r="S681" t="s">
        <v>267</v>
      </c>
      <c r="T681" t="s">
        <v>267</v>
      </c>
      <c r="U681" t="s">
        <v>2926</v>
      </c>
      <c r="V681" t="b">
        <v>0</v>
      </c>
      <c r="W681" t="s">
        <v>265</v>
      </c>
      <c r="X681">
        <v>0</v>
      </c>
      <c r="Y681" t="s">
        <v>265</v>
      </c>
      <c r="Z681" t="s">
        <v>265</v>
      </c>
      <c r="AA681" t="s">
        <v>265</v>
      </c>
      <c r="AB681" t="s">
        <v>265</v>
      </c>
      <c r="AC681" t="s">
        <v>265</v>
      </c>
      <c r="AD681" t="s">
        <v>265</v>
      </c>
      <c r="AE681" t="s">
        <v>265</v>
      </c>
      <c r="AF681" t="s">
        <v>267</v>
      </c>
      <c r="AG681" t="s">
        <v>265</v>
      </c>
      <c r="AH681" t="s">
        <v>265</v>
      </c>
      <c r="AI681" t="s">
        <v>265</v>
      </c>
      <c r="AJ681" t="s">
        <v>265</v>
      </c>
      <c r="AL681" t="str">
        <f>IF(Sudan_News12[[#This Row],[relevancy_classification_english]]="Relevant","مناسب",IF(Sudan_News12[[#This Row],[relevancy_classification_english]]="Relevant","عَرَضِيّ",""))</f>
        <v/>
      </c>
      <c r="AN681" t="str">
        <f>IF(Sudan_News12[[#This Row],[sentiment_analysis_english]]="Negative","سلبي",IF(Sudan_News12[[#This Row],[sentiment_analysis_english]]="Neutral","حيادي",IF(Sudan_News12[[#This Row],[sentiment_analysis_english]]="Positive","إيجابي","")))</f>
        <v/>
      </c>
      <c r="AO681" t="e">
        <f>INDEX(TextClassificationList[],MATCH(Sudan_News12[[#This Row],[text_classification_arabic]],TextClassificationList[text_classification_arabic],0),1)</f>
        <v>#N/A</v>
      </c>
      <c r="AQ681" t="e">
        <f>INDEX(TextClassificationList[],MATCH(Sudan_News12[[#This Row],[text_classification_arabic2]],TextClassificationList[text_classification_arabic],0),1)</f>
        <v>#N/A</v>
      </c>
      <c r="AS681" t="e">
        <f>INDEX(TextClassificationList[],MATCH(Sudan_News12[[#This Row],[text_classification_arabic3]],TextClassificationList[text_classification_arabic],0),1)</f>
        <v>#N/A</v>
      </c>
      <c r="AU681" t="e">
        <f>INDEX(TextClassificationList[],MATCH(Sudan_News12[[#This Row],[text_classification_arabic4]],TextClassificationList[text_classification_arabic],0),1)</f>
        <v>#N/A</v>
      </c>
      <c r="AW681" t="e">
        <f>INDEX(TextClassificationList[],MATCH(Sudan_News12[[#This Row],[text_classification_arabic5]],TextClassificationList[text_classification_arabic],0),1)</f>
        <v>#N/A</v>
      </c>
    </row>
    <row r="682" spans="1:49" x14ac:dyDescent="0.2">
      <c r="A682">
        <v>1.4351067675208663E+18</v>
      </c>
      <c r="B682">
        <v>1.4351067675208663E+18</v>
      </c>
      <c r="C682" t="s">
        <v>2927</v>
      </c>
      <c r="D682" s="1">
        <v>44446</v>
      </c>
      <c r="E682" s="2">
        <v>0.29503472222222221</v>
      </c>
      <c r="F682">
        <v>200</v>
      </c>
      <c r="G682">
        <v>1889611729</v>
      </c>
      <c r="H682" t="s">
        <v>354</v>
      </c>
      <c r="I682" t="s">
        <v>355</v>
      </c>
      <c r="J682" t="s">
        <v>265</v>
      </c>
      <c r="K682" t="s">
        <v>2928</v>
      </c>
      <c r="L682" t="s">
        <v>266</v>
      </c>
      <c r="M682" t="s">
        <v>267</v>
      </c>
      <c r="N682" t="s">
        <v>267</v>
      </c>
      <c r="O682" t="s">
        <v>267</v>
      </c>
      <c r="P682">
        <v>2</v>
      </c>
      <c r="Q682">
        <v>0</v>
      </c>
      <c r="R682">
        <v>2</v>
      </c>
      <c r="S682" t="s">
        <v>267</v>
      </c>
      <c r="T682" t="s">
        <v>267</v>
      </c>
      <c r="U682" t="s">
        <v>2929</v>
      </c>
      <c r="V682" t="b">
        <v>0</v>
      </c>
      <c r="W682" t="s">
        <v>265</v>
      </c>
      <c r="X682">
        <v>0</v>
      </c>
      <c r="Y682" t="s">
        <v>265</v>
      </c>
      <c r="Z682" t="s">
        <v>265</v>
      </c>
      <c r="AA682" t="s">
        <v>265</v>
      </c>
      <c r="AB682" t="s">
        <v>265</v>
      </c>
      <c r="AC682" t="s">
        <v>265</v>
      </c>
      <c r="AD682" t="s">
        <v>265</v>
      </c>
      <c r="AE682" t="s">
        <v>265</v>
      </c>
      <c r="AF682" t="s">
        <v>267</v>
      </c>
      <c r="AG682" t="s">
        <v>265</v>
      </c>
      <c r="AH682" t="s">
        <v>265</v>
      </c>
      <c r="AI682" t="s">
        <v>265</v>
      </c>
      <c r="AJ682" t="s">
        <v>265</v>
      </c>
      <c r="AL682" t="str">
        <f>IF(Sudan_News12[[#This Row],[relevancy_classification_english]]="Relevant","مناسب",IF(Sudan_News12[[#This Row],[relevancy_classification_english]]="Relevant","عَرَضِيّ",""))</f>
        <v/>
      </c>
      <c r="AN682" t="str">
        <f>IF(Sudan_News12[[#This Row],[sentiment_analysis_english]]="Negative","سلبي",IF(Sudan_News12[[#This Row],[sentiment_analysis_english]]="Neutral","حيادي",IF(Sudan_News12[[#This Row],[sentiment_analysis_english]]="Positive","إيجابي","")))</f>
        <v/>
      </c>
      <c r="AO682" t="e">
        <f>INDEX(TextClassificationList[],MATCH(Sudan_News12[[#This Row],[text_classification_arabic]],TextClassificationList[text_classification_arabic],0),1)</f>
        <v>#N/A</v>
      </c>
      <c r="AQ682" t="e">
        <f>INDEX(TextClassificationList[],MATCH(Sudan_News12[[#This Row],[text_classification_arabic2]],TextClassificationList[text_classification_arabic],0),1)</f>
        <v>#N/A</v>
      </c>
      <c r="AS682" t="e">
        <f>INDEX(TextClassificationList[],MATCH(Sudan_News12[[#This Row],[text_classification_arabic3]],TextClassificationList[text_classification_arabic],0),1)</f>
        <v>#N/A</v>
      </c>
      <c r="AU682" t="e">
        <f>INDEX(TextClassificationList[],MATCH(Sudan_News12[[#This Row],[text_classification_arabic4]],TextClassificationList[text_classification_arabic],0),1)</f>
        <v>#N/A</v>
      </c>
      <c r="AW682" t="e">
        <f>INDEX(TextClassificationList[],MATCH(Sudan_News12[[#This Row],[text_classification_arabic5]],TextClassificationList[text_classification_arabic],0),1)</f>
        <v>#N/A</v>
      </c>
    </row>
    <row r="683" spans="1:49" x14ac:dyDescent="0.2">
      <c r="A683">
        <v>1.435101224131498E+18</v>
      </c>
      <c r="B683">
        <v>1.435101224131498E+18</v>
      </c>
      <c r="C683" t="s">
        <v>2930</v>
      </c>
      <c r="D683" s="1">
        <v>44446</v>
      </c>
      <c r="E683" s="2">
        <v>0.2797337962962963</v>
      </c>
      <c r="F683">
        <v>200</v>
      </c>
      <c r="G683">
        <v>1889611729</v>
      </c>
      <c r="H683" t="s">
        <v>354</v>
      </c>
      <c r="I683" t="s">
        <v>355</v>
      </c>
      <c r="J683" t="s">
        <v>265</v>
      </c>
      <c r="K683" t="s">
        <v>2931</v>
      </c>
      <c r="L683" t="s">
        <v>266</v>
      </c>
      <c r="M683" t="s">
        <v>267</v>
      </c>
      <c r="N683" t="s">
        <v>267</v>
      </c>
      <c r="O683" t="s">
        <v>267</v>
      </c>
      <c r="P683">
        <v>0</v>
      </c>
      <c r="Q683">
        <v>0</v>
      </c>
      <c r="R683">
        <v>1</v>
      </c>
      <c r="S683" t="s">
        <v>2932</v>
      </c>
      <c r="T683" t="s">
        <v>267</v>
      </c>
      <c r="U683" t="s">
        <v>2933</v>
      </c>
      <c r="V683" t="b">
        <v>0</v>
      </c>
      <c r="W683" t="s">
        <v>265</v>
      </c>
      <c r="X683">
        <v>0</v>
      </c>
      <c r="Y683" t="s">
        <v>265</v>
      </c>
      <c r="Z683" t="s">
        <v>265</v>
      </c>
      <c r="AA683" t="s">
        <v>265</v>
      </c>
      <c r="AB683" t="s">
        <v>265</v>
      </c>
      <c r="AC683" t="s">
        <v>265</v>
      </c>
      <c r="AD683" t="s">
        <v>265</v>
      </c>
      <c r="AE683" t="s">
        <v>265</v>
      </c>
      <c r="AF683" t="s">
        <v>267</v>
      </c>
      <c r="AG683" t="s">
        <v>265</v>
      </c>
      <c r="AH683" t="s">
        <v>265</v>
      </c>
      <c r="AI683" t="s">
        <v>265</v>
      </c>
      <c r="AJ683" t="s">
        <v>265</v>
      </c>
      <c r="AL683" t="str">
        <f>IF(Sudan_News12[[#This Row],[relevancy_classification_english]]="Relevant","مناسب",IF(Sudan_News12[[#This Row],[relevancy_classification_english]]="Relevant","عَرَضِيّ",""))</f>
        <v/>
      </c>
      <c r="AN683" t="str">
        <f>IF(Sudan_News12[[#This Row],[sentiment_analysis_english]]="Negative","سلبي",IF(Sudan_News12[[#This Row],[sentiment_analysis_english]]="Neutral","حيادي",IF(Sudan_News12[[#This Row],[sentiment_analysis_english]]="Positive","إيجابي","")))</f>
        <v/>
      </c>
      <c r="AO683" t="e">
        <f>INDEX(TextClassificationList[],MATCH(Sudan_News12[[#This Row],[text_classification_arabic]],TextClassificationList[text_classification_arabic],0),1)</f>
        <v>#N/A</v>
      </c>
      <c r="AQ683" t="e">
        <f>INDEX(TextClassificationList[],MATCH(Sudan_News12[[#This Row],[text_classification_arabic2]],TextClassificationList[text_classification_arabic],0),1)</f>
        <v>#N/A</v>
      </c>
      <c r="AS683" t="e">
        <f>INDEX(TextClassificationList[],MATCH(Sudan_News12[[#This Row],[text_classification_arabic3]],TextClassificationList[text_classification_arabic],0),1)</f>
        <v>#N/A</v>
      </c>
      <c r="AU683" t="e">
        <f>INDEX(TextClassificationList[],MATCH(Sudan_News12[[#This Row],[text_classification_arabic4]],TextClassificationList[text_classification_arabic],0),1)</f>
        <v>#N/A</v>
      </c>
      <c r="AW683" t="e">
        <f>INDEX(TextClassificationList[],MATCH(Sudan_News12[[#This Row],[text_classification_arabic5]],TextClassificationList[text_classification_arabic],0),1)</f>
        <v>#N/A</v>
      </c>
    </row>
    <row r="684" spans="1:49" x14ac:dyDescent="0.2">
      <c r="A684">
        <v>1.4348050155421245E+18</v>
      </c>
      <c r="B684">
        <v>1.4348050155421245E+18</v>
      </c>
      <c r="C684" t="s">
        <v>2934</v>
      </c>
      <c r="D684" s="1">
        <v>44445</v>
      </c>
      <c r="E684" s="2">
        <v>0.46234953703703702</v>
      </c>
      <c r="F684">
        <v>200</v>
      </c>
      <c r="G684">
        <v>1889611729</v>
      </c>
      <c r="H684" t="s">
        <v>354</v>
      </c>
      <c r="I684" t="s">
        <v>355</v>
      </c>
      <c r="J684" t="s">
        <v>265</v>
      </c>
      <c r="K684" t="s">
        <v>2935</v>
      </c>
      <c r="L684" t="s">
        <v>266</v>
      </c>
      <c r="M684" t="s">
        <v>267</v>
      </c>
      <c r="N684" t="s">
        <v>267</v>
      </c>
      <c r="O684" t="s">
        <v>267</v>
      </c>
      <c r="P684">
        <v>0</v>
      </c>
      <c r="Q684">
        <v>0</v>
      </c>
      <c r="R684">
        <v>1</v>
      </c>
      <c r="S684" t="s">
        <v>267</v>
      </c>
      <c r="T684" t="s">
        <v>267</v>
      </c>
      <c r="U684" t="s">
        <v>2936</v>
      </c>
      <c r="V684" t="b">
        <v>0</v>
      </c>
      <c r="W684" t="s">
        <v>265</v>
      </c>
      <c r="X684">
        <v>0</v>
      </c>
      <c r="Y684" t="s">
        <v>265</v>
      </c>
      <c r="Z684" t="s">
        <v>265</v>
      </c>
      <c r="AA684" t="s">
        <v>265</v>
      </c>
      <c r="AB684" t="s">
        <v>265</v>
      </c>
      <c r="AC684" t="s">
        <v>265</v>
      </c>
      <c r="AD684" t="s">
        <v>265</v>
      </c>
      <c r="AE684" t="s">
        <v>265</v>
      </c>
      <c r="AF684" t="s">
        <v>267</v>
      </c>
      <c r="AG684" t="s">
        <v>265</v>
      </c>
      <c r="AH684" t="s">
        <v>265</v>
      </c>
      <c r="AI684" t="s">
        <v>265</v>
      </c>
      <c r="AJ684" t="s">
        <v>265</v>
      </c>
      <c r="AL684" t="str">
        <f>IF(Sudan_News12[[#This Row],[relevancy_classification_english]]="Relevant","مناسب",IF(Sudan_News12[[#This Row],[relevancy_classification_english]]="Relevant","عَرَضِيّ",""))</f>
        <v/>
      </c>
      <c r="AN684" t="str">
        <f>IF(Sudan_News12[[#This Row],[sentiment_analysis_english]]="Negative","سلبي",IF(Sudan_News12[[#This Row],[sentiment_analysis_english]]="Neutral","حيادي",IF(Sudan_News12[[#This Row],[sentiment_analysis_english]]="Positive","إيجابي","")))</f>
        <v/>
      </c>
      <c r="AO684" t="e">
        <f>INDEX(TextClassificationList[],MATCH(Sudan_News12[[#This Row],[text_classification_arabic]],TextClassificationList[text_classification_arabic],0),1)</f>
        <v>#N/A</v>
      </c>
      <c r="AQ684" t="e">
        <f>INDEX(TextClassificationList[],MATCH(Sudan_News12[[#This Row],[text_classification_arabic2]],TextClassificationList[text_classification_arabic],0),1)</f>
        <v>#N/A</v>
      </c>
      <c r="AS684" t="e">
        <f>INDEX(TextClassificationList[],MATCH(Sudan_News12[[#This Row],[text_classification_arabic3]],TextClassificationList[text_classification_arabic],0),1)</f>
        <v>#N/A</v>
      </c>
      <c r="AU684" t="e">
        <f>INDEX(TextClassificationList[],MATCH(Sudan_News12[[#This Row],[text_classification_arabic4]],TextClassificationList[text_classification_arabic],0),1)</f>
        <v>#N/A</v>
      </c>
      <c r="AW684" t="e">
        <f>INDEX(TextClassificationList[],MATCH(Sudan_News12[[#This Row],[text_classification_arabic5]],TextClassificationList[text_classification_arabic],0),1)</f>
        <v>#N/A</v>
      </c>
    </row>
    <row r="685" spans="1:49" x14ac:dyDescent="0.2">
      <c r="A685">
        <v>1.4347850994768691E+18</v>
      </c>
      <c r="B685">
        <v>1.4347850994768691E+18</v>
      </c>
      <c r="C685" t="s">
        <v>2937</v>
      </c>
      <c r="D685" s="1">
        <v>44445</v>
      </c>
      <c r="E685" s="2">
        <v>0.40739583333333335</v>
      </c>
      <c r="F685">
        <v>200</v>
      </c>
      <c r="G685">
        <v>1889611729</v>
      </c>
      <c r="H685" t="s">
        <v>354</v>
      </c>
      <c r="I685" t="s">
        <v>355</v>
      </c>
      <c r="J685" t="s">
        <v>265</v>
      </c>
      <c r="K685" t="s">
        <v>2938</v>
      </c>
      <c r="L685" t="s">
        <v>266</v>
      </c>
      <c r="M685" t="s">
        <v>267</v>
      </c>
      <c r="N685" t="s">
        <v>267</v>
      </c>
      <c r="O685" t="s">
        <v>2939</v>
      </c>
      <c r="P685">
        <v>3</v>
      </c>
      <c r="Q685">
        <v>0</v>
      </c>
      <c r="R685">
        <v>4</v>
      </c>
      <c r="S685" t="s">
        <v>2940</v>
      </c>
      <c r="T685" t="s">
        <v>267</v>
      </c>
      <c r="U685" t="s">
        <v>2941</v>
      </c>
      <c r="V685" t="b">
        <v>0</v>
      </c>
      <c r="W685" t="s">
        <v>265</v>
      </c>
      <c r="X685">
        <v>1</v>
      </c>
      <c r="Y685" t="s">
        <v>2942</v>
      </c>
      <c r="Z685" t="s">
        <v>265</v>
      </c>
      <c r="AA685" t="s">
        <v>265</v>
      </c>
      <c r="AB685" t="s">
        <v>265</v>
      </c>
      <c r="AC685" t="s">
        <v>265</v>
      </c>
      <c r="AD685" t="s">
        <v>265</v>
      </c>
      <c r="AE685" t="s">
        <v>265</v>
      </c>
      <c r="AF685" t="s">
        <v>267</v>
      </c>
      <c r="AG685" t="s">
        <v>265</v>
      </c>
      <c r="AH685" t="s">
        <v>265</v>
      </c>
      <c r="AI685" t="s">
        <v>265</v>
      </c>
      <c r="AJ685" t="s">
        <v>265</v>
      </c>
      <c r="AL685" t="str">
        <f>IF(Sudan_News12[[#This Row],[relevancy_classification_english]]="Relevant","مناسب",IF(Sudan_News12[[#This Row],[relevancy_classification_english]]="Relevant","عَرَضِيّ",""))</f>
        <v/>
      </c>
      <c r="AN685" t="str">
        <f>IF(Sudan_News12[[#This Row],[sentiment_analysis_english]]="Negative","سلبي",IF(Sudan_News12[[#This Row],[sentiment_analysis_english]]="Neutral","حيادي",IF(Sudan_News12[[#This Row],[sentiment_analysis_english]]="Positive","إيجابي","")))</f>
        <v/>
      </c>
      <c r="AO685" t="e">
        <f>INDEX(TextClassificationList[],MATCH(Sudan_News12[[#This Row],[text_classification_arabic]],TextClassificationList[text_classification_arabic],0),1)</f>
        <v>#N/A</v>
      </c>
      <c r="AQ685" t="e">
        <f>INDEX(TextClassificationList[],MATCH(Sudan_News12[[#This Row],[text_classification_arabic2]],TextClassificationList[text_classification_arabic],0),1)</f>
        <v>#N/A</v>
      </c>
      <c r="AS685" t="e">
        <f>INDEX(TextClassificationList[],MATCH(Sudan_News12[[#This Row],[text_classification_arabic3]],TextClassificationList[text_classification_arabic],0),1)</f>
        <v>#N/A</v>
      </c>
      <c r="AU685" t="e">
        <f>INDEX(TextClassificationList[],MATCH(Sudan_News12[[#This Row],[text_classification_arabic4]],TextClassificationList[text_classification_arabic],0),1)</f>
        <v>#N/A</v>
      </c>
      <c r="AW685" t="e">
        <f>INDEX(TextClassificationList[],MATCH(Sudan_News12[[#This Row],[text_classification_arabic5]],TextClassificationList[text_classification_arabic],0),1)</f>
        <v>#N/A</v>
      </c>
    </row>
    <row r="686" spans="1:49" x14ac:dyDescent="0.2">
      <c r="A686">
        <v>1.4344718408026153E+18</v>
      </c>
      <c r="B686">
        <v>1.4344714344291246E+18</v>
      </c>
      <c r="C686" t="s">
        <v>2943</v>
      </c>
      <c r="D686" s="1">
        <v>44444</v>
      </c>
      <c r="E686" s="2">
        <v>0.54296296296296298</v>
      </c>
      <c r="F686">
        <v>200</v>
      </c>
      <c r="G686">
        <v>1889611729</v>
      </c>
      <c r="H686" t="s">
        <v>354</v>
      </c>
      <c r="I686" t="s">
        <v>355</v>
      </c>
      <c r="J686" t="s">
        <v>265</v>
      </c>
      <c r="K686" t="s">
        <v>2944</v>
      </c>
      <c r="L686" t="s">
        <v>266</v>
      </c>
      <c r="M686" t="s">
        <v>267</v>
      </c>
      <c r="N686" t="s">
        <v>267</v>
      </c>
      <c r="O686" t="s">
        <v>267</v>
      </c>
      <c r="P686">
        <v>0</v>
      </c>
      <c r="Q686">
        <v>0</v>
      </c>
      <c r="R686">
        <v>0</v>
      </c>
      <c r="S686" t="s">
        <v>267</v>
      </c>
      <c r="T686" t="s">
        <v>267</v>
      </c>
      <c r="U686" t="s">
        <v>2945</v>
      </c>
      <c r="V686" t="b">
        <v>0</v>
      </c>
      <c r="W686" t="s">
        <v>265</v>
      </c>
      <c r="X686">
        <v>0</v>
      </c>
      <c r="Y686" t="s">
        <v>265</v>
      </c>
      <c r="Z686" t="s">
        <v>265</v>
      </c>
      <c r="AA686" t="s">
        <v>265</v>
      </c>
      <c r="AB686" t="s">
        <v>265</v>
      </c>
      <c r="AC686" t="s">
        <v>265</v>
      </c>
      <c r="AD686" t="s">
        <v>265</v>
      </c>
      <c r="AE686" t="s">
        <v>265</v>
      </c>
      <c r="AF686" t="s">
        <v>2946</v>
      </c>
      <c r="AG686" t="s">
        <v>265</v>
      </c>
      <c r="AH686" t="s">
        <v>265</v>
      </c>
      <c r="AI686" t="s">
        <v>265</v>
      </c>
      <c r="AJ686" t="s">
        <v>265</v>
      </c>
      <c r="AL686" t="str">
        <f>IF(Sudan_News12[[#This Row],[relevancy_classification_english]]="Relevant","مناسب",IF(Sudan_News12[[#This Row],[relevancy_classification_english]]="Relevant","عَرَضِيّ",""))</f>
        <v/>
      </c>
      <c r="AN686" t="str">
        <f>IF(Sudan_News12[[#This Row],[sentiment_analysis_english]]="Negative","سلبي",IF(Sudan_News12[[#This Row],[sentiment_analysis_english]]="Neutral","حيادي",IF(Sudan_News12[[#This Row],[sentiment_analysis_english]]="Positive","إيجابي","")))</f>
        <v/>
      </c>
      <c r="AO686" t="e">
        <f>INDEX(TextClassificationList[],MATCH(Sudan_News12[[#This Row],[text_classification_arabic]],TextClassificationList[text_classification_arabic],0),1)</f>
        <v>#N/A</v>
      </c>
      <c r="AQ686" t="e">
        <f>INDEX(TextClassificationList[],MATCH(Sudan_News12[[#This Row],[text_classification_arabic2]],TextClassificationList[text_classification_arabic],0),1)</f>
        <v>#N/A</v>
      </c>
      <c r="AS686" t="e">
        <f>INDEX(TextClassificationList[],MATCH(Sudan_News12[[#This Row],[text_classification_arabic3]],TextClassificationList[text_classification_arabic],0),1)</f>
        <v>#N/A</v>
      </c>
      <c r="AU686" t="e">
        <f>INDEX(TextClassificationList[],MATCH(Sudan_News12[[#This Row],[text_classification_arabic4]],TextClassificationList[text_classification_arabic],0),1)</f>
        <v>#N/A</v>
      </c>
      <c r="AW686" t="e">
        <f>INDEX(TextClassificationList[],MATCH(Sudan_News12[[#This Row],[text_classification_arabic5]],TextClassificationList[text_classification_arabic],0),1)</f>
        <v>#N/A</v>
      </c>
    </row>
    <row r="687" spans="1:49" x14ac:dyDescent="0.2">
      <c r="A687">
        <v>1.4344716951637893E+18</v>
      </c>
      <c r="B687">
        <v>1.4344716951637893E+18</v>
      </c>
      <c r="C687" t="s">
        <v>2947</v>
      </c>
      <c r="D687" s="1">
        <v>44444</v>
      </c>
      <c r="E687" s="2">
        <v>0.5425578703703704</v>
      </c>
      <c r="F687">
        <v>200</v>
      </c>
      <c r="G687">
        <v>1889611729</v>
      </c>
      <c r="H687" t="s">
        <v>354</v>
      </c>
      <c r="I687" t="s">
        <v>355</v>
      </c>
      <c r="J687" t="s">
        <v>265</v>
      </c>
      <c r="K687" t="s">
        <v>2948</v>
      </c>
      <c r="L687" t="s">
        <v>266</v>
      </c>
      <c r="M687" t="s">
        <v>267</v>
      </c>
      <c r="N687" t="s">
        <v>267</v>
      </c>
      <c r="O687" t="s">
        <v>2949</v>
      </c>
      <c r="P687">
        <v>0</v>
      </c>
      <c r="Q687">
        <v>2</v>
      </c>
      <c r="R687">
        <v>3</v>
      </c>
      <c r="S687" t="s">
        <v>2950</v>
      </c>
      <c r="T687" t="s">
        <v>267</v>
      </c>
      <c r="U687" t="s">
        <v>2951</v>
      </c>
      <c r="V687" t="b">
        <v>0</v>
      </c>
      <c r="W687" t="s">
        <v>265</v>
      </c>
      <c r="X687">
        <v>1</v>
      </c>
      <c r="Y687" t="s">
        <v>2952</v>
      </c>
      <c r="Z687" t="s">
        <v>265</v>
      </c>
      <c r="AA687" t="s">
        <v>265</v>
      </c>
      <c r="AB687" t="s">
        <v>265</v>
      </c>
      <c r="AC687" t="s">
        <v>265</v>
      </c>
      <c r="AD687" t="s">
        <v>265</v>
      </c>
      <c r="AE687" t="s">
        <v>265</v>
      </c>
      <c r="AF687" t="s">
        <v>267</v>
      </c>
      <c r="AG687" t="s">
        <v>265</v>
      </c>
      <c r="AH687" t="s">
        <v>265</v>
      </c>
      <c r="AI687" t="s">
        <v>265</v>
      </c>
      <c r="AJ687" t="s">
        <v>265</v>
      </c>
      <c r="AL687" t="str">
        <f>IF(Sudan_News12[[#This Row],[relevancy_classification_english]]="Relevant","مناسب",IF(Sudan_News12[[#This Row],[relevancy_classification_english]]="Relevant","عَرَضِيّ",""))</f>
        <v/>
      </c>
      <c r="AN687" t="str">
        <f>IF(Sudan_News12[[#This Row],[sentiment_analysis_english]]="Negative","سلبي",IF(Sudan_News12[[#This Row],[sentiment_analysis_english]]="Neutral","حيادي",IF(Sudan_News12[[#This Row],[sentiment_analysis_english]]="Positive","إيجابي","")))</f>
        <v/>
      </c>
      <c r="AO687" t="e">
        <f>INDEX(TextClassificationList[],MATCH(Sudan_News12[[#This Row],[text_classification_arabic]],TextClassificationList[text_classification_arabic],0),1)</f>
        <v>#N/A</v>
      </c>
      <c r="AQ687" t="e">
        <f>INDEX(TextClassificationList[],MATCH(Sudan_News12[[#This Row],[text_classification_arabic2]],TextClassificationList[text_classification_arabic],0),1)</f>
        <v>#N/A</v>
      </c>
      <c r="AS687" t="e">
        <f>INDEX(TextClassificationList[],MATCH(Sudan_News12[[#This Row],[text_classification_arabic3]],TextClassificationList[text_classification_arabic],0),1)</f>
        <v>#N/A</v>
      </c>
      <c r="AU687" t="e">
        <f>INDEX(TextClassificationList[],MATCH(Sudan_News12[[#This Row],[text_classification_arabic4]],TextClassificationList[text_classification_arabic],0),1)</f>
        <v>#N/A</v>
      </c>
      <c r="AW687" t="e">
        <f>INDEX(TextClassificationList[],MATCH(Sudan_News12[[#This Row],[text_classification_arabic5]],TextClassificationList[text_classification_arabic],0),1)</f>
        <v>#N/A</v>
      </c>
    </row>
    <row r="688" spans="1:49" x14ac:dyDescent="0.2">
      <c r="A688">
        <v>1.4344499524707082E+18</v>
      </c>
      <c r="B688">
        <v>1.4344499524707082E+18</v>
      </c>
      <c r="C688" t="s">
        <v>2953</v>
      </c>
      <c r="D688" s="1">
        <v>44444</v>
      </c>
      <c r="E688" s="2">
        <v>0.48256944444444444</v>
      </c>
      <c r="F688">
        <v>200</v>
      </c>
      <c r="G688">
        <v>1889611729</v>
      </c>
      <c r="H688" t="s">
        <v>354</v>
      </c>
      <c r="I688" t="s">
        <v>355</v>
      </c>
      <c r="J688" t="s">
        <v>265</v>
      </c>
      <c r="K688" t="s">
        <v>2954</v>
      </c>
      <c r="L688" t="s">
        <v>273</v>
      </c>
      <c r="M688" t="s">
        <v>267</v>
      </c>
      <c r="N688" t="s">
        <v>2955</v>
      </c>
      <c r="O688" t="s">
        <v>267</v>
      </c>
      <c r="P688">
        <v>0</v>
      </c>
      <c r="Q688">
        <v>0</v>
      </c>
      <c r="R688">
        <v>1</v>
      </c>
      <c r="S688" t="s">
        <v>267</v>
      </c>
      <c r="T688" t="s">
        <v>267</v>
      </c>
      <c r="U688" t="s">
        <v>2956</v>
      </c>
      <c r="V688" t="b">
        <v>0</v>
      </c>
      <c r="W688" t="s">
        <v>265</v>
      </c>
      <c r="X688">
        <v>0</v>
      </c>
      <c r="Y688" t="s">
        <v>265</v>
      </c>
      <c r="Z688" t="s">
        <v>265</v>
      </c>
      <c r="AA688" t="s">
        <v>265</v>
      </c>
      <c r="AB688" t="s">
        <v>265</v>
      </c>
      <c r="AC688" t="s">
        <v>265</v>
      </c>
      <c r="AD688" t="s">
        <v>265</v>
      </c>
      <c r="AE688" t="s">
        <v>265</v>
      </c>
      <c r="AF688" t="s">
        <v>267</v>
      </c>
      <c r="AG688" t="s">
        <v>265</v>
      </c>
      <c r="AH688" t="s">
        <v>265</v>
      </c>
      <c r="AI688" t="s">
        <v>265</v>
      </c>
      <c r="AJ688" t="s">
        <v>265</v>
      </c>
      <c r="AL688" t="str">
        <f>IF(Sudan_News12[[#This Row],[relevancy_classification_english]]="Relevant","مناسب",IF(Sudan_News12[[#This Row],[relevancy_classification_english]]="Relevant","عَرَضِيّ",""))</f>
        <v/>
      </c>
      <c r="AN688" t="str">
        <f>IF(Sudan_News12[[#This Row],[sentiment_analysis_english]]="Negative","سلبي",IF(Sudan_News12[[#This Row],[sentiment_analysis_english]]="Neutral","حيادي",IF(Sudan_News12[[#This Row],[sentiment_analysis_english]]="Positive","إيجابي","")))</f>
        <v/>
      </c>
      <c r="AO688" t="e">
        <f>INDEX(TextClassificationList[],MATCH(Sudan_News12[[#This Row],[text_classification_arabic]],TextClassificationList[text_classification_arabic],0),1)</f>
        <v>#N/A</v>
      </c>
      <c r="AQ688" t="e">
        <f>INDEX(TextClassificationList[],MATCH(Sudan_News12[[#This Row],[text_classification_arabic2]],TextClassificationList[text_classification_arabic],0),1)</f>
        <v>#N/A</v>
      </c>
      <c r="AS688" t="e">
        <f>INDEX(TextClassificationList[],MATCH(Sudan_News12[[#This Row],[text_classification_arabic3]],TextClassificationList[text_classification_arabic],0),1)</f>
        <v>#N/A</v>
      </c>
      <c r="AU688" t="e">
        <f>INDEX(TextClassificationList[],MATCH(Sudan_News12[[#This Row],[text_classification_arabic4]],TextClassificationList[text_classification_arabic],0),1)</f>
        <v>#N/A</v>
      </c>
      <c r="AW688" t="e">
        <f>INDEX(TextClassificationList[],MATCH(Sudan_News12[[#This Row],[text_classification_arabic5]],TextClassificationList[text_classification_arabic],0),1)</f>
        <v>#N/A</v>
      </c>
    </row>
    <row r="689" spans="1:49" x14ac:dyDescent="0.2">
      <c r="A689">
        <v>1.4344470998825288E+18</v>
      </c>
      <c r="B689">
        <v>1.4344470998825288E+18</v>
      </c>
      <c r="C689" t="s">
        <v>2957</v>
      </c>
      <c r="D689" s="1">
        <v>44444</v>
      </c>
      <c r="E689" s="2">
        <v>0.47469907407407408</v>
      </c>
      <c r="F689">
        <v>200</v>
      </c>
      <c r="G689">
        <v>1889611729</v>
      </c>
      <c r="H689" t="s">
        <v>354</v>
      </c>
      <c r="I689" t="s">
        <v>355</v>
      </c>
      <c r="J689" t="s">
        <v>265</v>
      </c>
      <c r="K689" t="s">
        <v>2958</v>
      </c>
      <c r="L689" t="s">
        <v>273</v>
      </c>
      <c r="M689" t="s">
        <v>267</v>
      </c>
      <c r="N689" t="s">
        <v>2959</v>
      </c>
      <c r="O689" t="s">
        <v>267</v>
      </c>
      <c r="P689">
        <v>1</v>
      </c>
      <c r="Q689">
        <v>0</v>
      </c>
      <c r="R689">
        <v>1</v>
      </c>
      <c r="S689" t="s">
        <v>267</v>
      </c>
      <c r="T689" t="s">
        <v>267</v>
      </c>
      <c r="U689" t="s">
        <v>2960</v>
      </c>
      <c r="V689" t="b">
        <v>0</v>
      </c>
      <c r="W689" t="s">
        <v>265</v>
      </c>
      <c r="X689">
        <v>0</v>
      </c>
      <c r="Y689" t="s">
        <v>265</v>
      </c>
      <c r="Z689" t="s">
        <v>265</v>
      </c>
      <c r="AA689" t="s">
        <v>265</v>
      </c>
      <c r="AB689" t="s">
        <v>265</v>
      </c>
      <c r="AC689" t="s">
        <v>265</v>
      </c>
      <c r="AD689" t="s">
        <v>265</v>
      </c>
      <c r="AE689" t="s">
        <v>265</v>
      </c>
      <c r="AF689" t="s">
        <v>267</v>
      </c>
      <c r="AG689" t="s">
        <v>265</v>
      </c>
      <c r="AH689" t="s">
        <v>265</v>
      </c>
      <c r="AI689" t="s">
        <v>265</v>
      </c>
      <c r="AJ689" t="s">
        <v>265</v>
      </c>
      <c r="AL689" t="str">
        <f>IF(Sudan_News12[[#This Row],[relevancy_classification_english]]="Relevant","مناسب",IF(Sudan_News12[[#This Row],[relevancy_classification_english]]="Relevant","عَرَضِيّ",""))</f>
        <v/>
      </c>
      <c r="AN689" t="str">
        <f>IF(Sudan_News12[[#This Row],[sentiment_analysis_english]]="Negative","سلبي",IF(Sudan_News12[[#This Row],[sentiment_analysis_english]]="Neutral","حيادي",IF(Sudan_News12[[#This Row],[sentiment_analysis_english]]="Positive","إيجابي","")))</f>
        <v/>
      </c>
      <c r="AO689" t="e">
        <f>INDEX(TextClassificationList[],MATCH(Sudan_News12[[#This Row],[text_classification_arabic]],TextClassificationList[text_classification_arabic],0),1)</f>
        <v>#N/A</v>
      </c>
      <c r="AQ689" t="e">
        <f>INDEX(TextClassificationList[],MATCH(Sudan_News12[[#This Row],[text_classification_arabic2]],TextClassificationList[text_classification_arabic],0),1)</f>
        <v>#N/A</v>
      </c>
      <c r="AS689" t="e">
        <f>INDEX(TextClassificationList[],MATCH(Sudan_News12[[#This Row],[text_classification_arabic3]],TextClassificationList[text_classification_arabic],0),1)</f>
        <v>#N/A</v>
      </c>
      <c r="AU689" t="e">
        <f>INDEX(TextClassificationList[],MATCH(Sudan_News12[[#This Row],[text_classification_arabic4]],TextClassificationList[text_classification_arabic],0),1)</f>
        <v>#N/A</v>
      </c>
      <c r="AW689" t="e">
        <f>INDEX(TextClassificationList[],MATCH(Sudan_News12[[#This Row],[text_classification_arabic5]],TextClassificationList[text_classification_arabic],0),1)</f>
        <v>#N/A</v>
      </c>
    </row>
    <row r="690" spans="1:49" x14ac:dyDescent="0.2">
      <c r="A690">
        <v>1.4330533311030436E+18</v>
      </c>
      <c r="B690">
        <v>1.4330533311030436E+18</v>
      </c>
      <c r="C690" t="s">
        <v>2961</v>
      </c>
      <c r="D690" s="1">
        <v>44440</v>
      </c>
      <c r="E690" s="2">
        <v>0.62862268518518516</v>
      </c>
      <c r="F690">
        <v>200</v>
      </c>
      <c r="G690">
        <v>1889611729</v>
      </c>
      <c r="H690" t="s">
        <v>354</v>
      </c>
      <c r="I690" t="s">
        <v>355</v>
      </c>
      <c r="J690" t="s">
        <v>265</v>
      </c>
      <c r="K690" t="s">
        <v>2962</v>
      </c>
      <c r="L690" t="s">
        <v>266</v>
      </c>
      <c r="M690" t="s">
        <v>267</v>
      </c>
      <c r="N690" t="s">
        <v>267</v>
      </c>
      <c r="O690" t="s">
        <v>267</v>
      </c>
      <c r="P690">
        <v>0</v>
      </c>
      <c r="Q690">
        <v>0</v>
      </c>
      <c r="R690">
        <v>2</v>
      </c>
      <c r="S690" t="s">
        <v>267</v>
      </c>
      <c r="T690" t="s">
        <v>267</v>
      </c>
      <c r="U690" t="s">
        <v>2963</v>
      </c>
      <c r="V690" t="b">
        <v>0</v>
      </c>
      <c r="W690" t="s">
        <v>265</v>
      </c>
      <c r="X690">
        <v>0</v>
      </c>
      <c r="Y690" t="s">
        <v>265</v>
      </c>
      <c r="Z690" t="s">
        <v>265</v>
      </c>
      <c r="AA690" t="s">
        <v>265</v>
      </c>
      <c r="AB690" t="s">
        <v>265</v>
      </c>
      <c r="AC690" t="s">
        <v>265</v>
      </c>
      <c r="AD690" t="s">
        <v>265</v>
      </c>
      <c r="AE690" t="s">
        <v>265</v>
      </c>
      <c r="AF690" t="s">
        <v>267</v>
      </c>
      <c r="AG690" t="s">
        <v>265</v>
      </c>
      <c r="AH690" t="s">
        <v>265</v>
      </c>
      <c r="AI690" t="s">
        <v>265</v>
      </c>
      <c r="AJ690" t="s">
        <v>265</v>
      </c>
      <c r="AL690" t="str">
        <f>IF(Sudan_News12[[#This Row],[relevancy_classification_english]]="Relevant","مناسب",IF(Sudan_News12[[#This Row],[relevancy_classification_english]]="Relevant","عَرَضِيّ",""))</f>
        <v/>
      </c>
      <c r="AN690" t="str">
        <f>IF(Sudan_News12[[#This Row],[sentiment_analysis_english]]="Negative","سلبي",IF(Sudan_News12[[#This Row],[sentiment_analysis_english]]="Neutral","حيادي",IF(Sudan_News12[[#This Row],[sentiment_analysis_english]]="Positive","إيجابي","")))</f>
        <v/>
      </c>
      <c r="AO690" t="e">
        <f>INDEX(TextClassificationList[],MATCH(Sudan_News12[[#This Row],[text_classification_arabic]],TextClassificationList[text_classification_arabic],0),1)</f>
        <v>#N/A</v>
      </c>
      <c r="AQ690" t="e">
        <f>INDEX(TextClassificationList[],MATCH(Sudan_News12[[#This Row],[text_classification_arabic2]],TextClassificationList[text_classification_arabic],0),1)</f>
        <v>#N/A</v>
      </c>
      <c r="AS690" t="e">
        <f>INDEX(TextClassificationList[],MATCH(Sudan_News12[[#This Row],[text_classification_arabic3]],TextClassificationList[text_classification_arabic],0),1)</f>
        <v>#N/A</v>
      </c>
      <c r="AU690" t="e">
        <f>INDEX(TextClassificationList[],MATCH(Sudan_News12[[#This Row],[text_classification_arabic4]],TextClassificationList[text_classification_arabic],0),1)</f>
        <v>#N/A</v>
      </c>
      <c r="AW690" t="e">
        <f>INDEX(TextClassificationList[],MATCH(Sudan_News12[[#This Row],[text_classification_arabic5]],TextClassificationList[text_classification_arabic],0),1)</f>
        <v>#N/A</v>
      </c>
    </row>
    <row r="691" spans="1:49" x14ac:dyDescent="0.2">
      <c r="A691">
        <v>1.4329500638279148E+18</v>
      </c>
      <c r="B691">
        <v>1.4329500638279148E+18</v>
      </c>
      <c r="C691" t="s">
        <v>2964</v>
      </c>
      <c r="D691" s="1">
        <v>44440</v>
      </c>
      <c r="E691" s="2">
        <v>0.34365740740740741</v>
      </c>
      <c r="F691">
        <v>200</v>
      </c>
      <c r="G691">
        <v>1889611729</v>
      </c>
      <c r="H691" t="s">
        <v>354</v>
      </c>
      <c r="I691" t="s">
        <v>355</v>
      </c>
      <c r="J691" t="s">
        <v>265</v>
      </c>
      <c r="K691" t="s">
        <v>2965</v>
      </c>
      <c r="L691" t="s">
        <v>273</v>
      </c>
      <c r="M691" t="s">
        <v>267</v>
      </c>
      <c r="N691" t="s">
        <v>267</v>
      </c>
      <c r="O691" t="s">
        <v>2966</v>
      </c>
      <c r="P691">
        <v>1</v>
      </c>
      <c r="Q691">
        <v>0</v>
      </c>
      <c r="R691">
        <v>2</v>
      </c>
      <c r="S691" t="s">
        <v>267</v>
      </c>
      <c r="T691" t="s">
        <v>267</v>
      </c>
      <c r="U691" t="s">
        <v>2967</v>
      </c>
      <c r="V691" t="b">
        <v>0</v>
      </c>
      <c r="W691" t="s">
        <v>265</v>
      </c>
      <c r="X691">
        <v>1</v>
      </c>
      <c r="Y691" t="s">
        <v>2968</v>
      </c>
      <c r="Z691" t="s">
        <v>265</v>
      </c>
      <c r="AA691" t="s">
        <v>265</v>
      </c>
      <c r="AB691" t="s">
        <v>265</v>
      </c>
      <c r="AC691" t="s">
        <v>265</v>
      </c>
      <c r="AD691" t="s">
        <v>265</v>
      </c>
      <c r="AE691" t="s">
        <v>265</v>
      </c>
      <c r="AF691" t="s">
        <v>267</v>
      </c>
      <c r="AG691" t="s">
        <v>265</v>
      </c>
      <c r="AH691" t="s">
        <v>265</v>
      </c>
      <c r="AI691" t="s">
        <v>265</v>
      </c>
      <c r="AJ691" t="s">
        <v>265</v>
      </c>
      <c r="AL691" t="str">
        <f>IF(Sudan_News12[[#This Row],[relevancy_classification_english]]="Relevant","مناسب",IF(Sudan_News12[[#This Row],[relevancy_classification_english]]="Relevant","عَرَضِيّ",""))</f>
        <v/>
      </c>
      <c r="AN691" t="str">
        <f>IF(Sudan_News12[[#This Row],[sentiment_analysis_english]]="Negative","سلبي",IF(Sudan_News12[[#This Row],[sentiment_analysis_english]]="Neutral","حيادي",IF(Sudan_News12[[#This Row],[sentiment_analysis_english]]="Positive","إيجابي","")))</f>
        <v/>
      </c>
      <c r="AO691" t="e">
        <f>INDEX(TextClassificationList[],MATCH(Sudan_News12[[#This Row],[text_classification_arabic]],TextClassificationList[text_classification_arabic],0),1)</f>
        <v>#N/A</v>
      </c>
      <c r="AQ691" t="e">
        <f>INDEX(TextClassificationList[],MATCH(Sudan_News12[[#This Row],[text_classification_arabic2]],TextClassificationList[text_classification_arabic],0),1)</f>
        <v>#N/A</v>
      </c>
      <c r="AS691" t="e">
        <f>INDEX(TextClassificationList[],MATCH(Sudan_News12[[#This Row],[text_classification_arabic3]],TextClassificationList[text_classification_arabic],0),1)</f>
        <v>#N/A</v>
      </c>
      <c r="AU691" t="e">
        <f>INDEX(TextClassificationList[],MATCH(Sudan_News12[[#This Row],[text_classification_arabic4]],TextClassificationList[text_classification_arabic],0),1)</f>
        <v>#N/A</v>
      </c>
      <c r="AW691" t="e">
        <f>INDEX(TextClassificationList[],MATCH(Sudan_News12[[#This Row],[text_classification_arabic5]],TextClassificationList[text_classification_arabic],0),1)</f>
        <v>#N/A</v>
      </c>
    </row>
    <row r="692" spans="1:49" x14ac:dyDescent="0.2">
      <c r="A692">
        <v>1.4329499979480556E+18</v>
      </c>
      <c r="B692">
        <v>1.4329499979480556E+18</v>
      </c>
      <c r="C692" t="s">
        <v>2969</v>
      </c>
      <c r="D692" s="1">
        <v>44440</v>
      </c>
      <c r="E692" s="2">
        <v>0.34348379629629627</v>
      </c>
      <c r="F692">
        <v>200</v>
      </c>
      <c r="G692">
        <v>1889611729</v>
      </c>
      <c r="H692" t="s">
        <v>354</v>
      </c>
      <c r="I692" t="s">
        <v>355</v>
      </c>
      <c r="J692" t="s">
        <v>265</v>
      </c>
      <c r="K692" t="s">
        <v>2970</v>
      </c>
      <c r="L692" t="s">
        <v>266</v>
      </c>
      <c r="M692" t="s">
        <v>267</v>
      </c>
      <c r="N692" t="s">
        <v>267</v>
      </c>
      <c r="O692" t="s">
        <v>267</v>
      </c>
      <c r="P692">
        <v>0</v>
      </c>
      <c r="Q692">
        <v>0</v>
      </c>
      <c r="R692">
        <v>2</v>
      </c>
      <c r="S692" t="s">
        <v>2932</v>
      </c>
      <c r="T692" t="s">
        <v>267</v>
      </c>
      <c r="U692" t="s">
        <v>2971</v>
      </c>
      <c r="V692" t="b">
        <v>0</v>
      </c>
      <c r="W692" t="s">
        <v>265</v>
      </c>
      <c r="X692">
        <v>0</v>
      </c>
      <c r="Y692" t="s">
        <v>265</v>
      </c>
      <c r="Z692" t="s">
        <v>265</v>
      </c>
      <c r="AA692" t="s">
        <v>265</v>
      </c>
      <c r="AB692" t="s">
        <v>265</v>
      </c>
      <c r="AC692" t="s">
        <v>265</v>
      </c>
      <c r="AD692" t="s">
        <v>265</v>
      </c>
      <c r="AE692" t="s">
        <v>265</v>
      </c>
      <c r="AF692" t="s">
        <v>267</v>
      </c>
      <c r="AG692" t="s">
        <v>265</v>
      </c>
      <c r="AH692" t="s">
        <v>265</v>
      </c>
      <c r="AI692" t="s">
        <v>265</v>
      </c>
      <c r="AJ692" t="s">
        <v>265</v>
      </c>
      <c r="AL692" t="str">
        <f>IF(Sudan_News12[[#This Row],[relevancy_classification_english]]="Relevant","مناسب",IF(Sudan_News12[[#This Row],[relevancy_classification_english]]="Relevant","عَرَضِيّ",""))</f>
        <v/>
      </c>
      <c r="AN692" t="str">
        <f>IF(Sudan_News12[[#This Row],[sentiment_analysis_english]]="Negative","سلبي",IF(Sudan_News12[[#This Row],[sentiment_analysis_english]]="Neutral","حيادي",IF(Sudan_News12[[#This Row],[sentiment_analysis_english]]="Positive","إيجابي","")))</f>
        <v/>
      </c>
      <c r="AO692" t="e">
        <f>INDEX(TextClassificationList[],MATCH(Sudan_News12[[#This Row],[text_classification_arabic]],TextClassificationList[text_classification_arabic],0),1)</f>
        <v>#N/A</v>
      </c>
      <c r="AQ692" t="e">
        <f>INDEX(TextClassificationList[],MATCH(Sudan_News12[[#This Row],[text_classification_arabic2]],TextClassificationList[text_classification_arabic],0),1)</f>
        <v>#N/A</v>
      </c>
      <c r="AS692" t="e">
        <f>INDEX(TextClassificationList[],MATCH(Sudan_News12[[#This Row],[text_classification_arabic3]],TextClassificationList[text_classification_arabic],0),1)</f>
        <v>#N/A</v>
      </c>
      <c r="AU692" t="e">
        <f>INDEX(TextClassificationList[],MATCH(Sudan_News12[[#This Row],[text_classification_arabic4]],TextClassificationList[text_classification_arabic],0),1)</f>
        <v>#N/A</v>
      </c>
      <c r="AW692" t="e">
        <f>INDEX(TextClassificationList[],MATCH(Sudan_News12[[#This Row],[text_classification_arabic5]],TextClassificationList[text_classification_arabic],0),1)</f>
        <v>#N/A</v>
      </c>
    </row>
    <row r="693" spans="1:49" x14ac:dyDescent="0.2">
      <c r="A693">
        <v>1.4328444378440745E+18</v>
      </c>
      <c r="B693">
        <v>1.4328444378440745E+18</v>
      </c>
      <c r="C693" t="s">
        <v>2972</v>
      </c>
      <c r="D693" s="1">
        <v>44440</v>
      </c>
      <c r="E693" s="2">
        <v>5.2187499999999998E-2</v>
      </c>
      <c r="F693">
        <v>200</v>
      </c>
      <c r="G693">
        <v>1889611729</v>
      </c>
      <c r="H693" t="s">
        <v>354</v>
      </c>
      <c r="I693" t="s">
        <v>355</v>
      </c>
      <c r="J693" t="s">
        <v>265</v>
      </c>
      <c r="K693" t="s">
        <v>2973</v>
      </c>
      <c r="L693" t="s">
        <v>266</v>
      </c>
      <c r="M693" t="s">
        <v>267</v>
      </c>
      <c r="N693" t="s">
        <v>267</v>
      </c>
      <c r="O693" t="s">
        <v>2974</v>
      </c>
      <c r="P693">
        <v>0</v>
      </c>
      <c r="Q693">
        <v>1</v>
      </c>
      <c r="R693">
        <v>3</v>
      </c>
      <c r="S693" t="s">
        <v>538</v>
      </c>
      <c r="T693" t="s">
        <v>267</v>
      </c>
      <c r="U693" t="s">
        <v>2975</v>
      </c>
      <c r="V693" t="b">
        <v>0</v>
      </c>
      <c r="W693" t="s">
        <v>265</v>
      </c>
      <c r="X693">
        <v>1</v>
      </c>
      <c r="Y693" t="s">
        <v>2976</v>
      </c>
      <c r="Z693" t="s">
        <v>265</v>
      </c>
      <c r="AA693" t="s">
        <v>265</v>
      </c>
      <c r="AB693" t="s">
        <v>265</v>
      </c>
      <c r="AC693" t="s">
        <v>265</v>
      </c>
      <c r="AD693" t="s">
        <v>265</v>
      </c>
      <c r="AE693" t="s">
        <v>265</v>
      </c>
      <c r="AF693" t="s">
        <v>267</v>
      </c>
      <c r="AG693" t="s">
        <v>265</v>
      </c>
      <c r="AH693" t="s">
        <v>265</v>
      </c>
      <c r="AI693" t="s">
        <v>265</v>
      </c>
      <c r="AJ693" t="s">
        <v>265</v>
      </c>
      <c r="AL693" t="str">
        <f>IF(Sudan_News12[[#This Row],[relevancy_classification_english]]="Relevant","مناسب",IF(Sudan_News12[[#This Row],[relevancy_classification_english]]="Relevant","عَرَضِيّ",""))</f>
        <v/>
      </c>
      <c r="AN693" t="str">
        <f>IF(Sudan_News12[[#This Row],[sentiment_analysis_english]]="Negative","سلبي",IF(Sudan_News12[[#This Row],[sentiment_analysis_english]]="Neutral","حيادي",IF(Sudan_News12[[#This Row],[sentiment_analysis_english]]="Positive","إيجابي","")))</f>
        <v/>
      </c>
      <c r="AO693" t="e">
        <f>INDEX(TextClassificationList[],MATCH(Sudan_News12[[#This Row],[text_classification_arabic]],TextClassificationList[text_classification_arabic],0),1)</f>
        <v>#N/A</v>
      </c>
      <c r="AQ693" t="e">
        <f>INDEX(TextClassificationList[],MATCH(Sudan_News12[[#This Row],[text_classification_arabic2]],TextClassificationList[text_classification_arabic],0),1)</f>
        <v>#N/A</v>
      </c>
      <c r="AS693" t="e">
        <f>INDEX(TextClassificationList[],MATCH(Sudan_News12[[#This Row],[text_classification_arabic3]],TextClassificationList[text_classification_arabic],0),1)</f>
        <v>#N/A</v>
      </c>
      <c r="AU693" t="e">
        <f>INDEX(TextClassificationList[],MATCH(Sudan_News12[[#This Row],[text_classification_arabic4]],TextClassificationList[text_classification_arabic],0),1)</f>
        <v>#N/A</v>
      </c>
      <c r="AW693" t="e">
        <f>INDEX(TextClassificationList[],MATCH(Sudan_News12[[#This Row],[text_classification_arabic5]],TextClassificationList[text_classification_arabic],0),1)</f>
        <v>#N/A</v>
      </c>
    </row>
    <row r="694" spans="1:49" x14ac:dyDescent="0.2">
      <c r="A694">
        <v>1.4327622861800325E+18</v>
      </c>
      <c r="B694">
        <v>1.4327622861800325E+18</v>
      </c>
      <c r="C694" t="s">
        <v>2977</v>
      </c>
      <c r="D694" s="1">
        <v>44439</v>
      </c>
      <c r="E694" s="2">
        <v>0.82549768518518518</v>
      </c>
      <c r="F694">
        <v>200</v>
      </c>
      <c r="G694">
        <v>1889611729</v>
      </c>
      <c r="H694" t="s">
        <v>354</v>
      </c>
      <c r="I694" t="s">
        <v>355</v>
      </c>
      <c r="J694" t="s">
        <v>265</v>
      </c>
      <c r="K694" t="s">
        <v>2978</v>
      </c>
      <c r="L694" t="s">
        <v>278</v>
      </c>
      <c r="M694" t="s">
        <v>267</v>
      </c>
      <c r="N694" t="s">
        <v>267</v>
      </c>
      <c r="O694" t="s">
        <v>2979</v>
      </c>
      <c r="P694">
        <v>0</v>
      </c>
      <c r="Q694">
        <v>0</v>
      </c>
      <c r="R694">
        <v>3</v>
      </c>
      <c r="S694" t="s">
        <v>2980</v>
      </c>
      <c r="T694" t="s">
        <v>267</v>
      </c>
      <c r="U694" t="s">
        <v>2981</v>
      </c>
      <c r="V694" t="b">
        <v>0</v>
      </c>
      <c r="W694" t="s">
        <v>265</v>
      </c>
      <c r="X694">
        <v>1</v>
      </c>
      <c r="Y694" t="s">
        <v>2982</v>
      </c>
      <c r="Z694" t="s">
        <v>265</v>
      </c>
      <c r="AA694" t="s">
        <v>265</v>
      </c>
      <c r="AB694" t="s">
        <v>265</v>
      </c>
      <c r="AC694" t="s">
        <v>265</v>
      </c>
      <c r="AD694" t="s">
        <v>265</v>
      </c>
      <c r="AE694" t="s">
        <v>265</v>
      </c>
      <c r="AF694" t="s">
        <v>267</v>
      </c>
      <c r="AG694" t="s">
        <v>265</v>
      </c>
      <c r="AH694" t="s">
        <v>265</v>
      </c>
      <c r="AI694" t="s">
        <v>265</v>
      </c>
      <c r="AJ694" t="s">
        <v>265</v>
      </c>
      <c r="AL694" t="str">
        <f>IF(Sudan_News12[[#This Row],[relevancy_classification_english]]="Relevant","مناسب",IF(Sudan_News12[[#This Row],[relevancy_classification_english]]="Relevant","عَرَضِيّ",""))</f>
        <v/>
      </c>
      <c r="AN694" t="str">
        <f>IF(Sudan_News12[[#This Row],[sentiment_analysis_english]]="Negative","سلبي",IF(Sudan_News12[[#This Row],[sentiment_analysis_english]]="Neutral","حيادي",IF(Sudan_News12[[#This Row],[sentiment_analysis_english]]="Positive","إيجابي","")))</f>
        <v/>
      </c>
      <c r="AO694" t="e">
        <f>INDEX(TextClassificationList[],MATCH(Sudan_News12[[#This Row],[text_classification_arabic]],TextClassificationList[text_classification_arabic],0),1)</f>
        <v>#N/A</v>
      </c>
      <c r="AQ694" t="e">
        <f>INDEX(TextClassificationList[],MATCH(Sudan_News12[[#This Row],[text_classification_arabic2]],TextClassificationList[text_classification_arabic],0),1)</f>
        <v>#N/A</v>
      </c>
      <c r="AS694" t="e">
        <f>INDEX(TextClassificationList[],MATCH(Sudan_News12[[#This Row],[text_classification_arabic3]],TextClassificationList[text_classification_arabic],0),1)</f>
        <v>#N/A</v>
      </c>
      <c r="AU694" t="e">
        <f>INDEX(TextClassificationList[],MATCH(Sudan_News12[[#This Row],[text_classification_arabic4]],TextClassificationList[text_classification_arabic],0),1)</f>
        <v>#N/A</v>
      </c>
      <c r="AW694" t="e">
        <f>INDEX(TextClassificationList[],MATCH(Sudan_News12[[#This Row],[text_classification_arabic5]],TextClassificationList[text_classification_arabic],0),1)</f>
        <v>#N/A</v>
      </c>
    </row>
    <row r="695" spans="1:49" x14ac:dyDescent="0.2">
      <c r="A695">
        <v>1.4327598978133115E+18</v>
      </c>
      <c r="B695">
        <v>1.4327598978133115E+18</v>
      </c>
      <c r="C695" t="s">
        <v>2983</v>
      </c>
      <c r="D695" s="1">
        <v>44439</v>
      </c>
      <c r="E695" s="2">
        <v>0.81890046296296293</v>
      </c>
      <c r="F695">
        <v>200</v>
      </c>
      <c r="G695">
        <v>1889611729</v>
      </c>
      <c r="H695" t="s">
        <v>354</v>
      </c>
      <c r="I695" t="s">
        <v>355</v>
      </c>
      <c r="J695" t="s">
        <v>265</v>
      </c>
      <c r="K695" t="s">
        <v>2984</v>
      </c>
      <c r="L695" t="s">
        <v>266</v>
      </c>
      <c r="M695" t="s">
        <v>267</v>
      </c>
      <c r="N695" t="s">
        <v>267</v>
      </c>
      <c r="O695" t="s">
        <v>2985</v>
      </c>
      <c r="P695">
        <v>3</v>
      </c>
      <c r="Q695">
        <v>1</v>
      </c>
      <c r="R695">
        <v>6</v>
      </c>
      <c r="S695" t="s">
        <v>282</v>
      </c>
      <c r="T695" t="s">
        <v>267</v>
      </c>
      <c r="U695" t="s">
        <v>2986</v>
      </c>
      <c r="V695" t="b">
        <v>0</v>
      </c>
      <c r="W695" t="s">
        <v>265</v>
      </c>
      <c r="X695">
        <v>1</v>
      </c>
      <c r="Y695" t="s">
        <v>2987</v>
      </c>
      <c r="Z695" t="s">
        <v>265</v>
      </c>
      <c r="AA695" t="s">
        <v>265</v>
      </c>
      <c r="AB695" t="s">
        <v>265</v>
      </c>
      <c r="AC695" t="s">
        <v>265</v>
      </c>
      <c r="AD695" t="s">
        <v>265</v>
      </c>
      <c r="AE695" t="s">
        <v>265</v>
      </c>
      <c r="AF695" t="s">
        <v>267</v>
      </c>
      <c r="AG695" t="s">
        <v>265</v>
      </c>
      <c r="AH695" t="s">
        <v>265</v>
      </c>
      <c r="AI695" t="s">
        <v>265</v>
      </c>
      <c r="AJ695" t="s">
        <v>265</v>
      </c>
      <c r="AL695" t="str">
        <f>IF(Sudan_News12[[#This Row],[relevancy_classification_english]]="Relevant","مناسب",IF(Sudan_News12[[#This Row],[relevancy_classification_english]]="Relevant","عَرَضِيّ",""))</f>
        <v/>
      </c>
      <c r="AN695" t="str">
        <f>IF(Sudan_News12[[#This Row],[sentiment_analysis_english]]="Negative","سلبي",IF(Sudan_News12[[#This Row],[sentiment_analysis_english]]="Neutral","حيادي",IF(Sudan_News12[[#This Row],[sentiment_analysis_english]]="Positive","إيجابي","")))</f>
        <v/>
      </c>
      <c r="AO695" t="e">
        <f>INDEX(TextClassificationList[],MATCH(Sudan_News12[[#This Row],[text_classification_arabic]],TextClassificationList[text_classification_arabic],0),1)</f>
        <v>#N/A</v>
      </c>
      <c r="AQ695" t="e">
        <f>INDEX(TextClassificationList[],MATCH(Sudan_News12[[#This Row],[text_classification_arabic2]],TextClassificationList[text_classification_arabic],0),1)</f>
        <v>#N/A</v>
      </c>
      <c r="AS695" t="e">
        <f>INDEX(TextClassificationList[],MATCH(Sudan_News12[[#This Row],[text_classification_arabic3]],TextClassificationList[text_classification_arabic],0),1)</f>
        <v>#N/A</v>
      </c>
      <c r="AU695" t="e">
        <f>INDEX(TextClassificationList[],MATCH(Sudan_News12[[#This Row],[text_classification_arabic4]],TextClassificationList[text_classification_arabic],0),1)</f>
        <v>#N/A</v>
      </c>
      <c r="AW695" t="e">
        <f>INDEX(TextClassificationList[],MATCH(Sudan_News12[[#This Row],[text_classification_arabic5]],TextClassificationList[text_classification_arabic],0),1)</f>
        <v>#N/A</v>
      </c>
    </row>
    <row r="696" spans="1:49" x14ac:dyDescent="0.2">
      <c r="A696">
        <v>1.4327436921845309E+18</v>
      </c>
      <c r="B696">
        <v>1.4327436921845309E+18</v>
      </c>
      <c r="C696" t="s">
        <v>2988</v>
      </c>
      <c r="D696" s="1">
        <v>44439</v>
      </c>
      <c r="E696" s="2">
        <v>0.77417824074074071</v>
      </c>
      <c r="F696">
        <v>200</v>
      </c>
      <c r="G696">
        <v>1889611729</v>
      </c>
      <c r="H696" t="s">
        <v>354</v>
      </c>
      <c r="I696" t="s">
        <v>355</v>
      </c>
      <c r="J696" t="s">
        <v>265</v>
      </c>
      <c r="K696" t="s">
        <v>2989</v>
      </c>
      <c r="L696" t="s">
        <v>266</v>
      </c>
      <c r="M696" t="s">
        <v>267</v>
      </c>
      <c r="N696" t="s">
        <v>267</v>
      </c>
      <c r="O696" t="s">
        <v>267</v>
      </c>
      <c r="P696">
        <v>0</v>
      </c>
      <c r="Q696">
        <v>0</v>
      </c>
      <c r="R696">
        <v>2</v>
      </c>
      <c r="S696" t="s">
        <v>282</v>
      </c>
      <c r="T696" t="s">
        <v>267</v>
      </c>
      <c r="U696" t="s">
        <v>2990</v>
      </c>
      <c r="V696" t="b">
        <v>0</v>
      </c>
      <c r="W696" t="s">
        <v>265</v>
      </c>
      <c r="X696">
        <v>0</v>
      </c>
      <c r="Y696" t="s">
        <v>265</v>
      </c>
      <c r="Z696" t="s">
        <v>265</v>
      </c>
      <c r="AA696" t="s">
        <v>265</v>
      </c>
      <c r="AB696" t="s">
        <v>265</v>
      </c>
      <c r="AC696" t="s">
        <v>265</v>
      </c>
      <c r="AD696" t="s">
        <v>265</v>
      </c>
      <c r="AE696" t="s">
        <v>265</v>
      </c>
      <c r="AF696" t="s">
        <v>267</v>
      </c>
      <c r="AG696" t="s">
        <v>265</v>
      </c>
      <c r="AH696" t="s">
        <v>265</v>
      </c>
      <c r="AI696" t="s">
        <v>265</v>
      </c>
      <c r="AJ696" t="s">
        <v>265</v>
      </c>
      <c r="AL696" t="str">
        <f>IF(Sudan_News12[[#This Row],[relevancy_classification_english]]="Relevant","مناسب",IF(Sudan_News12[[#This Row],[relevancy_classification_english]]="Relevant","عَرَضِيّ",""))</f>
        <v/>
      </c>
      <c r="AN696" t="str">
        <f>IF(Sudan_News12[[#This Row],[sentiment_analysis_english]]="Negative","سلبي",IF(Sudan_News12[[#This Row],[sentiment_analysis_english]]="Neutral","حيادي",IF(Sudan_News12[[#This Row],[sentiment_analysis_english]]="Positive","إيجابي","")))</f>
        <v/>
      </c>
      <c r="AO696" t="e">
        <f>INDEX(TextClassificationList[],MATCH(Sudan_News12[[#This Row],[text_classification_arabic]],TextClassificationList[text_classification_arabic],0),1)</f>
        <v>#N/A</v>
      </c>
      <c r="AQ696" t="e">
        <f>INDEX(TextClassificationList[],MATCH(Sudan_News12[[#This Row],[text_classification_arabic2]],TextClassificationList[text_classification_arabic],0),1)</f>
        <v>#N/A</v>
      </c>
      <c r="AS696" t="e">
        <f>INDEX(TextClassificationList[],MATCH(Sudan_News12[[#This Row],[text_classification_arabic3]],TextClassificationList[text_classification_arabic],0),1)</f>
        <v>#N/A</v>
      </c>
      <c r="AU696" t="e">
        <f>INDEX(TextClassificationList[],MATCH(Sudan_News12[[#This Row],[text_classification_arabic4]],TextClassificationList[text_classification_arabic],0),1)</f>
        <v>#N/A</v>
      </c>
      <c r="AW696" t="e">
        <f>INDEX(TextClassificationList[],MATCH(Sudan_News12[[#This Row],[text_classification_arabic5]],TextClassificationList[text_classification_arabic],0),1)</f>
        <v>#N/A</v>
      </c>
    </row>
    <row r="697" spans="1:49" x14ac:dyDescent="0.2">
      <c r="A697">
        <v>1.4327432529193001E+18</v>
      </c>
      <c r="B697">
        <v>1.4327432529193001E+18</v>
      </c>
      <c r="C697" t="s">
        <v>2991</v>
      </c>
      <c r="D697" s="1">
        <v>44439</v>
      </c>
      <c r="E697" s="2">
        <v>0.772974537037037</v>
      </c>
      <c r="F697">
        <v>200</v>
      </c>
      <c r="G697">
        <v>1889611729</v>
      </c>
      <c r="H697" t="s">
        <v>354</v>
      </c>
      <c r="I697" t="s">
        <v>355</v>
      </c>
      <c r="J697" t="s">
        <v>265</v>
      </c>
      <c r="K697" t="s">
        <v>2992</v>
      </c>
      <c r="L697" t="s">
        <v>266</v>
      </c>
      <c r="M697" t="s">
        <v>267</v>
      </c>
      <c r="N697" t="s">
        <v>267</v>
      </c>
      <c r="O697" t="s">
        <v>267</v>
      </c>
      <c r="P697">
        <v>0</v>
      </c>
      <c r="Q697">
        <v>0</v>
      </c>
      <c r="R697">
        <v>1</v>
      </c>
      <c r="S697" t="s">
        <v>2993</v>
      </c>
      <c r="T697" t="s">
        <v>267</v>
      </c>
      <c r="U697" t="s">
        <v>2994</v>
      </c>
      <c r="V697" t="b">
        <v>0</v>
      </c>
      <c r="W697" t="s">
        <v>265</v>
      </c>
      <c r="X697">
        <v>0</v>
      </c>
      <c r="Y697" t="s">
        <v>265</v>
      </c>
      <c r="Z697" t="s">
        <v>265</v>
      </c>
      <c r="AA697" t="s">
        <v>265</v>
      </c>
      <c r="AB697" t="s">
        <v>265</v>
      </c>
      <c r="AC697" t="s">
        <v>265</v>
      </c>
      <c r="AD697" t="s">
        <v>265</v>
      </c>
      <c r="AE697" t="s">
        <v>265</v>
      </c>
      <c r="AF697" t="s">
        <v>267</v>
      </c>
      <c r="AG697" t="s">
        <v>265</v>
      </c>
      <c r="AH697" t="s">
        <v>265</v>
      </c>
      <c r="AI697" t="s">
        <v>265</v>
      </c>
      <c r="AJ697" t="s">
        <v>265</v>
      </c>
      <c r="AL697" t="str">
        <f>IF(Sudan_News12[[#This Row],[relevancy_classification_english]]="Relevant","مناسب",IF(Sudan_News12[[#This Row],[relevancy_classification_english]]="Relevant","عَرَضِيّ",""))</f>
        <v/>
      </c>
      <c r="AN697" t="str">
        <f>IF(Sudan_News12[[#This Row],[sentiment_analysis_english]]="Negative","سلبي",IF(Sudan_News12[[#This Row],[sentiment_analysis_english]]="Neutral","حيادي",IF(Sudan_News12[[#This Row],[sentiment_analysis_english]]="Positive","إيجابي","")))</f>
        <v/>
      </c>
      <c r="AO697" t="e">
        <f>INDEX(TextClassificationList[],MATCH(Sudan_News12[[#This Row],[text_classification_arabic]],TextClassificationList[text_classification_arabic],0),1)</f>
        <v>#N/A</v>
      </c>
      <c r="AQ697" t="e">
        <f>INDEX(TextClassificationList[],MATCH(Sudan_News12[[#This Row],[text_classification_arabic2]],TextClassificationList[text_classification_arabic],0),1)</f>
        <v>#N/A</v>
      </c>
      <c r="AS697" t="e">
        <f>INDEX(TextClassificationList[],MATCH(Sudan_News12[[#This Row],[text_classification_arabic3]],TextClassificationList[text_classification_arabic],0),1)</f>
        <v>#N/A</v>
      </c>
      <c r="AU697" t="e">
        <f>INDEX(TextClassificationList[],MATCH(Sudan_News12[[#This Row],[text_classification_arabic4]],TextClassificationList[text_classification_arabic],0),1)</f>
        <v>#N/A</v>
      </c>
      <c r="AW697" t="e">
        <f>INDEX(TextClassificationList[],MATCH(Sudan_News12[[#This Row],[text_classification_arabic5]],TextClassificationList[text_classification_arabic],0),1)</f>
        <v>#N/A</v>
      </c>
    </row>
    <row r="698" spans="1:49" x14ac:dyDescent="0.2">
      <c r="A698">
        <v>1.4327430476709478E+18</v>
      </c>
      <c r="B698">
        <v>1.4327430476709478E+18</v>
      </c>
      <c r="C698" t="s">
        <v>2995</v>
      </c>
      <c r="D698" s="1">
        <v>44439</v>
      </c>
      <c r="E698" s="2">
        <v>0.77240740740740743</v>
      </c>
      <c r="F698">
        <v>200</v>
      </c>
      <c r="G698">
        <v>1889611729</v>
      </c>
      <c r="H698" t="s">
        <v>354</v>
      </c>
      <c r="I698" t="s">
        <v>355</v>
      </c>
      <c r="J698" t="s">
        <v>265</v>
      </c>
      <c r="K698" t="s">
        <v>2996</v>
      </c>
      <c r="L698" t="s">
        <v>273</v>
      </c>
      <c r="M698" t="s">
        <v>267</v>
      </c>
      <c r="N698" t="s">
        <v>2997</v>
      </c>
      <c r="O698" t="s">
        <v>267</v>
      </c>
      <c r="P698">
        <v>0</v>
      </c>
      <c r="Q698">
        <v>0</v>
      </c>
      <c r="R698">
        <v>1</v>
      </c>
      <c r="S698" t="s">
        <v>267</v>
      </c>
      <c r="T698" t="s">
        <v>267</v>
      </c>
      <c r="U698" t="s">
        <v>2998</v>
      </c>
      <c r="V698" t="b">
        <v>0</v>
      </c>
      <c r="W698" t="s">
        <v>265</v>
      </c>
      <c r="X698">
        <v>0</v>
      </c>
      <c r="Y698" t="s">
        <v>265</v>
      </c>
      <c r="Z698" t="s">
        <v>265</v>
      </c>
      <c r="AA698" t="s">
        <v>265</v>
      </c>
      <c r="AB698" t="s">
        <v>265</v>
      </c>
      <c r="AC698" t="s">
        <v>265</v>
      </c>
      <c r="AD698" t="s">
        <v>265</v>
      </c>
      <c r="AE698" t="s">
        <v>265</v>
      </c>
      <c r="AF698" t="s">
        <v>267</v>
      </c>
      <c r="AG698" t="s">
        <v>265</v>
      </c>
      <c r="AH698" t="s">
        <v>265</v>
      </c>
      <c r="AI698" t="s">
        <v>265</v>
      </c>
      <c r="AJ698" t="s">
        <v>265</v>
      </c>
      <c r="AL698" t="str">
        <f>IF(Sudan_News12[[#This Row],[relevancy_classification_english]]="Relevant","مناسب",IF(Sudan_News12[[#This Row],[relevancy_classification_english]]="Relevant","عَرَضِيّ",""))</f>
        <v/>
      </c>
      <c r="AN698" t="str">
        <f>IF(Sudan_News12[[#This Row],[sentiment_analysis_english]]="Negative","سلبي",IF(Sudan_News12[[#This Row],[sentiment_analysis_english]]="Neutral","حيادي",IF(Sudan_News12[[#This Row],[sentiment_analysis_english]]="Positive","إيجابي","")))</f>
        <v/>
      </c>
      <c r="AO698" t="e">
        <f>INDEX(TextClassificationList[],MATCH(Sudan_News12[[#This Row],[text_classification_arabic]],TextClassificationList[text_classification_arabic],0),1)</f>
        <v>#N/A</v>
      </c>
      <c r="AQ698" t="e">
        <f>INDEX(TextClassificationList[],MATCH(Sudan_News12[[#This Row],[text_classification_arabic2]],TextClassificationList[text_classification_arabic],0),1)</f>
        <v>#N/A</v>
      </c>
      <c r="AS698" t="e">
        <f>INDEX(TextClassificationList[],MATCH(Sudan_News12[[#This Row],[text_classification_arabic3]],TextClassificationList[text_classification_arabic],0),1)</f>
        <v>#N/A</v>
      </c>
      <c r="AU698" t="e">
        <f>INDEX(TextClassificationList[],MATCH(Sudan_News12[[#This Row],[text_classification_arabic4]],TextClassificationList[text_classification_arabic],0),1)</f>
        <v>#N/A</v>
      </c>
      <c r="AW698" t="e">
        <f>INDEX(TextClassificationList[],MATCH(Sudan_News12[[#This Row],[text_classification_arabic5]],TextClassificationList[text_classification_arabic],0),1)</f>
        <v>#N/A</v>
      </c>
    </row>
    <row r="699" spans="1:49" x14ac:dyDescent="0.2">
      <c r="A699">
        <v>1.4318176006868214E+18</v>
      </c>
      <c r="B699">
        <v>1.4318176006868214E+18</v>
      </c>
      <c r="C699" t="s">
        <v>2999</v>
      </c>
      <c r="D699" s="1">
        <v>44437</v>
      </c>
      <c r="E699" s="2">
        <v>0.21865740740740741</v>
      </c>
      <c r="F699">
        <v>200</v>
      </c>
      <c r="G699">
        <v>1889611729</v>
      </c>
      <c r="H699" t="s">
        <v>354</v>
      </c>
      <c r="I699" t="s">
        <v>355</v>
      </c>
      <c r="J699" t="s">
        <v>265</v>
      </c>
      <c r="K699" t="s">
        <v>3000</v>
      </c>
      <c r="L699" t="s">
        <v>266</v>
      </c>
      <c r="M699" t="s">
        <v>267</v>
      </c>
      <c r="N699" t="s">
        <v>267</v>
      </c>
      <c r="O699" t="s">
        <v>267</v>
      </c>
      <c r="P699">
        <v>0</v>
      </c>
      <c r="Q699">
        <v>1</v>
      </c>
      <c r="R699">
        <v>2</v>
      </c>
      <c r="S699" t="s">
        <v>3001</v>
      </c>
      <c r="T699" t="s">
        <v>267</v>
      </c>
      <c r="U699" t="s">
        <v>3002</v>
      </c>
      <c r="V699" t="b">
        <v>0</v>
      </c>
      <c r="W699" t="s">
        <v>265</v>
      </c>
      <c r="X699">
        <v>0</v>
      </c>
      <c r="Y699" t="s">
        <v>265</v>
      </c>
      <c r="Z699" t="s">
        <v>265</v>
      </c>
      <c r="AA699" t="s">
        <v>265</v>
      </c>
      <c r="AB699" t="s">
        <v>265</v>
      </c>
      <c r="AC699" t="s">
        <v>265</v>
      </c>
      <c r="AD699" t="s">
        <v>265</v>
      </c>
      <c r="AE699" t="s">
        <v>265</v>
      </c>
      <c r="AF699" t="s">
        <v>267</v>
      </c>
      <c r="AG699" t="s">
        <v>265</v>
      </c>
      <c r="AH699" t="s">
        <v>265</v>
      </c>
      <c r="AI699" t="s">
        <v>265</v>
      </c>
      <c r="AJ699" t="s">
        <v>265</v>
      </c>
      <c r="AL699" t="str">
        <f>IF(Sudan_News12[[#This Row],[relevancy_classification_english]]="Relevant","مناسب",IF(Sudan_News12[[#This Row],[relevancy_classification_english]]="Relevant","عَرَضِيّ",""))</f>
        <v/>
      </c>
      <c r="AN699" t="str">
        <f>IF(Sudan_News12[[#This Row],[sentiment_analysis_english]]="Negative","سلبي",IF(Sudan_News12[[#This Row],[sentiment_analysis_english]]="Neutral","حيادي",IF(Sudan_News12[[#This Row],[sentiment_analysis_english]]="Positive","إيجابي","")))</f>
        <v/>
      </c>
      <c r="AO699" t="e">
        <f>INDEX(TextClassificationList[],MATCH(Sudan_News12[[#This Row],[text_classification_arabic]],TextClassificationList[text_classification_arabic],0),1)</f>
        <v>#N/A</v>
      </c>
      <c r="AQ699" t="e">
        <f>INDEX(TextClassificationList[],MATCH(Sudan_News12[[#This Row],[text_classification_arabic2]],TextClassificationList[text_classification_arabic],0),1)</f>
        <v>#N/A</v>
      </c>
      <c r="AS699" t="e">
        <f>INDEX(TextClassificationList[],MATCH(Sudan_News12[[#This Row],[text_classification_arabic3]],TextClassificationList[text_classification_arabic],0),1)</f>
        <v>#N/A</v>
      </c>
      <c r="AU699" t="e">
        <f>INDEX(TextClassificationList[],MATCH(Sudan_News12[[#This Row],[text_classification_arabic4]],TextClassificationList[text_classification_arabic],0),1)</f>
        <v>#N/A</v>
      </c>
      <c r="AW699" t="e">
        <f>INDEX(TextClassificationList[],MATCH(Sudan_News12[[#This Row],[text_classification_arabic5]],TextClassificationList[text_classification_arabic],0),1)</f>
        <v>#N/A</v>
      </c>
    </row>
    <row r="700" spans="1:49" x14ac:dyDescent="0.2">
      <c r="A700">
        <v>1.4317498712504156E+18</v>
      </c>
      <c r="B700">
        <v>1.4317498712504156E+18</v>
      </c>
      <c r="C700" t="s">
        <v>3003</v>
      </c>
      <c r="D700" s="1">
        <v>44437</v>
      </c>
      <c r="E700" s="2">
        <v>3.1759259259259258E-2</v>
      </c>
      <c r="F700">
        <v>200</v>
      </c>
      <c r="G700">
        <v>1889611729</v>
      </c>
      <c r="H700" t="s">
        <v>354</v>
      </c>
      <c r="I700" t="s">
        <v>355</v>
      </c>
      <c r="J700" t="s">
        <v>265</v>
      </c>
      <c r="K700" t="s">
        <v>3004</v>
      </c>
      <c r="L700" t="s">
        <v>266</v>
      </c>
      <c r="M700" t="s">
        <v>267</v>
      </c>
      <c r="N700" t="s">
        <v>267</v>
      </c>
      <c r="O700" t="s">
        <v>3005</v>
      </c>
      <c r="P700">
        <v>0</v>
      </c>
      <c r="Q700">
        <v>0</v>
      </c>
      <c r="R700">
        <v>2</v>
      </c>
      <c r="S700" t="s">
        <v>267</v>
      </c>
      <c r="T700" t="s">
        <v>267</v>
      </c>
      <c r="U700" t="s">
        <v>3006</v>
      </c>
      <c r="V700" t="b">
        <v>0</v>
      </c>
      <c r="W700" t="s">
        <v>265</v>
      </c>
      <c r="X700">
        <v>1</v>
      </c>
      <c r="Y700" t="s">
        <v>3007</v>
      </c>
      <c r="Z700" t="s">
        <v>265</v>
      </c>
      <c r="AA700" t="s">
        <v>265</v>
      </c>
      <c r="AB700" t="s">
        <v>265</v>
      </c>
      <c r="AC700" t="s">
        <v>265</v>
      </c>
      <c r="AD700" t="s">
        <v>265</v>
      </c>
      <c r="AE700" t="s">
        <v>265</v>
      </c>
      <c r="AF700" t="s">
        <v>267</v>
      </c>
      <c r="AG700" t="s">
        <v>265</v>
      </c>
      <c r="AH700" t="s">
        <v>265</v>
      </c>
      <c r="AI700" t="s">
        <v>265</v>
      </c>
      <c r="AJ700" t="s">
        <v>265</v>
      </c>
      <c r="AL700" t="str">
        <f>IF(Sudan_News12[[#This Row],[relevancy_classification_english]]="Relevant","مناسب",IF(Sudan_News12[[#This Row],[relevancy_classification_english]]="Relevant","عَرَضِيّ",""))</f>
        <v/>
      </c>
      <c r="AN700" t="str">
        <f>IF(Sudan_News12[[#This Row],[sentiment_analysis_english]]="Negative","سلبي",IF(Sudan_News12[[#This Row],[sentiment_analysis_english]]="Neutral","حيادي",IF(Sudan_News12[[#This Row],[sentiment_analysis_english]]="Positive","إيجابي","")))</f>
        <v/>
      </c>
      <c r="AO700" t="e">
        <f>INDEX(TextClassificationList[],MATCH(Sudan_News12[[#This Row],[text_classification_arabic]],TextClassificationList[text_classification_arabic],0),1)</f>
        <v>#N/A</v>
      </c>
      <c r="AQ700" t="e">
        <f>INDEX(TextClassificationList[],MATCH(Sudan_News12[[#This Row],[text_classification_arabic2]],TextClassificationList[text_classification_arabic],0),1)</f>
        <v>#N/A</v>
      </c>
      <c r="AS700" t="e">
        <f>INDEX(TextClassificationList[],MATCH(Sudan_News12[[#This Row],[text_classification_arabic3]],TextClassificationList[text_classification_arabic],0),1)</f>
        <v>#N/A</v>
      </c>
      <c r="AU700" t="e">
        <f>INDEX(TextClassificationList[],MATCH(Sudan_News12[[#This Row],[text_classification_arabic4]],TextClassificationList[text_classification_arabic],0),1)</f>
        <v>#N/A</v>
      </c>
      <c r="AW700" t="e">
        <f>INDEX(TextClassificationList[],MATCH(Sudan_News12[[#This Row],[text_classification_arabic5]],TextClassificationList[text_classification_arabic],0),1)</f>
        <v>#N/A</v>
      </c>
    </row>
    <row r="701" spans="1:49" x14ac:dyDescent="0.2">
      <c r="A701">
        <v>1.431749456018432E+18</v>
      </c>
      <c r="B701">
        <v>1.431749456018432E+18</v>
      </c>
      <c r="C701" t="s">
        <v>3008</v>
      </c>
      <c r="D701" s="1">
        <v>44437</v>
      </c>
      <c r="E701" s="2">
        <v>3.0613425925925926E-2</v>
      </c>
      <c r="F701">
        <v>200</v>
      </c>
      <c r="G701">
        <v>1889611729</v>
      </c>
      <c r="H701" t="s">
        <v>354</v>
      </c>
      <c r="I701" t="s">
        <v>355</v>
      </c>
      <c r="J701" t="s">
        <v>265</v>
      </c>
      <c r="K701" t="s">
        <v>3009</v>
      </c>
      <c r="L701" t="s">
        <v>266</v>
      </c>
      <c r="M701" t="s">
        <v>267</v>
      </c>
      <c r="N701" t="s">
        <v>267</v>
      </c>
      <c r="O701" t="s">
        <v>267</v>
      </c>
      <c r="P701">
        <v>0</v>
      </c>
      <c r="Q701">
        <v>0</v>
      </c>
      <c r="R701">
        <v>0</v>
      </c>
      <c r="S701" t="s">
        <v>267</v>
      </c>
      <c r="T701" t="s">
        <v>267</v>
      </c>
      <c r="U701" t="s">
        <v>3010</v>
      </c>
      <c r="V701" t="b">
        <v>0</v>
      </c>
      <c r="W701" t="s">
        <v>265</v>
      </c>
      <c r="X701">
        <v>0</v>
      </c>
      <c r="Y701" t="s">
        <v>265</v>
      </c>
      <c r="Z701" t="s">
        <v>265</v>
      </c>
      <c r="AA701" t="s">
        <v>265</v>
      </c>
      <c r="AB701" t="s">
        <v>265</v>
      </c>
      <c r="AC701" t="s">
        <v>265</v>
      </c>
      <c r="AD701" t="s">
        <v>265</v>
      </c>
      <c r="AE701" t="s">
        <v>265</v>
      </c>
      <c r="AF701" t="s">
        <v>267</v>
      </c>
      <c r="AG701" t="s">
        <v>265</v>
      </c>
      <c r="AH701" t="s">
        <v>265</v>
      </c>
      <c r="AI701" t="s">
        <v>265</v>
      </c>
      <c r="AJ701" t="s">
        <v>265</v>
      </c>
      <c r="AL701" t="str">
        <f>IF(Sudan_News12[[#This Row],[relevancy_classification_english]]="Relevant","مناسب",IF(Sudan_News12[[#This Row],[relevancy_classification_english]]="Relevant","عَرَضِيّ",""))</f>
        <v/>
      </c>
      <c r="AN701" t="str">
        <f>IF(Sudan_News12[[#This Row],[sentiment_analysis_english]]="Negative","سلبي",IF(Sudan_News12[[#This Row],[sentiment_analysis_english]]="Neutral","حيادي",IF(Sudan_News12[[#This Row],[sentiment_analysis_english]]="Positive","إيجابي","")))</f>
        <v/>
      </c>
      <c r="AO701" t="e">
        <f>INDEX(TextClassificationList[],MATCH(Sudan_News12[[#This Row],[text_classification_arabic]],TextClassificationList[text_classification_arabic],0),1)</f>
        <v>#N/A</v>
      </c>
      <c r="AQ701" t="e">
        <f>INDEX(TextClassificationList[],MATCH(Sudan_News12[[#This Row],[text_classification_arabic2]],TextClassificationList[text_classification_arabic],0),1)</f>
        <v>#N/A</v>
      </c>
      <c r="AS701" t="e">
        <f>INDEX(TextClassificationList[],MATCH(Sudan_News12[[#This Row],[text_classification_arabic3]],TextClassificationList[text_classification_arabic],0),1)</f>
        <v>#N/A</v>
      </c>
      <c r="AU701" t="e">
        <f>INDEX(TextClassificationList[],MATCH(Sudan_News12[[#This Row],[text_classification_arabic4]],TextClassificationList[text_classification_arabic],0),1)</f>
        <v>#N/A</v>
      </c>
      <c r="AW701" t="e">
        <f>INDEX(TextClassificationList[],MATCH(Sudan_News12[[#This Row],[text_classification_arabic5]],TextClassificationList[text_classification_arabic],0),1)</f>
        <v>#N/A</v>
      </c>
    </row>
    <row r="702" spans="1:49" x14ac:dyDescent="0.2">
      <c r="A702">
        <v>1.4317469456561848E+18</v>
      </c>
      <c r="B702">
        <v>1.4317469456561848E+18</v>
      </c>
      <c r="C702" t="s">
        <v>3011</v>
      </c>
      <c r="D702" s="1">
        <v>44437</v>
      </c>
      <c r="E702" s="2">
        <v>2.3692129629629629E-2</v>
      </c>
      <c r="F702">
        <v>200</v>
      </c>
      <c r="G702">
        <v>1889611729</v>
      </c>
      <c r="H702" t="s">
        <v>354</v>
      </c>
      <c r="I702" t="s">
        <v>355</v>
      </c>
      <c r="J702" t="s">
        <v>265</v>
      </c>
      <c r="K702" t="s">
        <v>3012</v>
      </c>
      <c r="L702" t="s">
        <v>266</v>
      </c>
      <c r="M702" t="s">
        <v>267</v>
      </c>
      <c r="N702" t="s">
        <v>267</v>
      </c>
      <c r="O702" t="s">
        <v>3013</v>
      </c>
      <c r="P702">
        <v>0</v>
      </c>
      <c r="Q702">
        <v>0</v>
      </c>
      <c r="R702">
        <v>3</v>
      </c>
      <c r="S702" t="s">
        <v>308</v>
      </c>
      <c r="T702" t="s">
        <v>267</v>
      </c>
      <c r="U702" t="s">
        <v>3014</v>
      </c>
      <c r="V702" t="b">
        <v>0</v>
      </c>
      <c r="W702" t="s">
        <v>265</v>
      </c>
      <c r="X702">
        <v>1</v>
      </c>
      <c r="Y702" t="s">
        <v>3015</v>
      </c>
      <c r="Z702" t="s">
        <v>265</v>
      </c>
      <c r="AA702" t="s">
        <v>265</v>
      </c>
      <c r="AB702" t="s">
        <v>265</v>
      </c>
      <c r="AC702" t="s">
        <v>265</v>
      </c>
      <c r="AD702" t="s">
        <v>265</v>
      </c>
      <c r="AE702" t="s">
        <v>265</v>
      </c>
      <c r="AF702" t="s">
        <v>267</v>
      </c>
      <c r="AG702" t="s">
        <v>265</v>
      </c>
      <c r="AH702" t="s">
        <v>265</v>
      </c>
      <c r="AI702" t="s">
        <v>265</v>
      </c>
      <c r="AJ702" t="s">
        <v>265</v>
      </c>
      <c r="AL702" t="str">
        <f>IF(Sudan_News12[[#This Row],[relevancy_classification_english]]="Relevant","مناسب",IF(Sudan_News12[[#This Row],[relevancy_classification_english]]="Relevant","عَرَضِيّ",""))</f>
        <v/>
      </c>
      <c r="AN702" t="str">
        <f>IF(Sudan_News12[[#This Row],[sentiment_analysis_english]]="Negative","سلبي",IF(Sudan_News12[[#This Row],[sentiment_analysis_english]]="Neutral","حيادي",IF(Sudan_News12[[#This Row],[sentiment_analysis_english]]="Positive","إيجابي","")))</f>
        <v/>
      </c>
      <c r="AO702" t="e">
        <f>INDEX(TextClassificationList[],MATCH(Sudan_News12[[#This Row],[text_classification_arabic]],TextClassificationList[text_classification_arabic],0),1)</f>
        <v>#N/A</v>
      </c>
      <c r="AQ702" t="e">
        <f>INDEX(TextClassificationList[],MATCH(Sudan_News12[[#This Row],[text_classification_arabic2]],TextClassificationList[text_classification_arabic],0),1)</f>
        <v>#N/A</v>
      </c>
      <c r="AS702" t="e">
        <f>INDEX(TextClassificationList[],MATCH(Sudan_News12[[#This Row],[text_classification_arabic3]],TextClassificationList[text_classification_arabic],0),1)</f>
        <v>#N/A</v>
      </c>
      <c r="AU702" t="e">
        <f>INDEX(TextClassificationList[],MATCH(Sudan_News12[[#This Row],[text_classification_arabic4]],TextClassificationList[text_classification_arabic],0),1)</f>
        <v>#N/A</v>
      </c>
      <c r="AW702" t="e">
        <f>INDEX(TextClassificationList[],MATCH(Sudan_News12[[#This Row],[text_classification_arabic5]],TextClassificationList[text_classification_arabic],0),1)</f>
        <v>#N/A</v>
      </c>
    </row>
    <row r="703" spans="1:49" x14ac:dyDescent="0.2">
      <c r="A703">
        <v>1.4317463974691226E+18</v>
      </c>
      <c r="B703">
        <v>1.4317463974691226E+18</v>
      </c>
      <c r="C703" t="s">
        <v>3016</v>
      </c>
      <c r="D703" s="1">
        <v>44437</v>
      </c>
      <c r="E703" s="2">
        <v>2.2175925925925925E-2</v>
      </c>
      <c r="F703">
        <v>200</v>
      </c>
      <c r="G703">
        <v>1889611729</v>
      </c>
      <c r="H703" t="s">
        <v>354</v>
      </c>
      <c r="I703" t="s">
        <v>355</v>
      </c>
      <c r="J703" t="s">
        <v>265</v>
      </c>
      <c r="K703" t="s">
        <v>3017</v>
      </c>
      <c r="L703" t="s">
        <v>273</v>
      </c>
      <c r="M703" t="s">
        <v>267</v>
      </c>
      <c r="N703" t="s">
        <v>3018</v>
      </c>
      <c r="O703" t="s">
        <v>267</v>
      </c>
      <c r="P703">
        <v>0</v>
      </c>
      <c r="Q703">
        <v>0</v>
      </c>
      <c r="R703">
        <v>0</v>
      </c>
      <c r="S703" t="s">
        <v>267</v>
      </c>
      <c r="T703" t="s">
        <v>267</v>
      </c>
      <c r="U703" t="s">
        <v>3019</v>
      </c>
      <c r="V703" t="b">
        <v>0</v>
      </c>
      <c r="W703" t="s">
        <v>265</v>
      </c>
      <c r="X703">
        <v>0</v>
      </c>
      <c r="Y703" t="s">
        <v>265</v>
      </c>
      <c r="Z703" t="s">
        <v>265</v>
      </c>
      <c r="AA703" t="s">
        <v>265</v>
      </c>
      <c r="AB703" t="s">
        <v>265</v>
      </c>
      <c r="AC703" t="s">
        <v>265</v>
      </c>
      <c r="AD703" t="s">
        <v>265</v>
      </c>
      <c r="AE703" t="s">
        <v>265</v>
      </c>
      <c r="AF703" t="s">
        <v>267</v>
      </c>
      <c r="AG703" t="s">
        <v>265</v>
      </c>
      <c r="AH703" t="s">
        <v>265</v>
      </c>
      <c r="AI703" t="s">
        <v>265</v>
      </c>
      <c r="AJ703" t="s">
        <v>265</v>
      </c>
      <c r="AL703" t="str">
        <f>IF(Sudan_News12[[#This Row],[relevancy_classification_english]]="Relevant","مناسب",IF(Sudan_News12[[#This Row],[relevancy_classification_english]]="Relevant","عَرَضِيّ",""))</f>
        <v/>
      </c>
      <c r="AN703" t="str">
        <f>IF(Sudan_News12[[#This Row],[sentiment_analysis_english]]="Negative","سلبي",IF(Sudan_News12[[#This Row],[sentiment_analysis_english]]="Neutral","حيادي",IF(Sudan_News12[[#This Row],[sentiment_analysis_english]]="Positive","إيجابي","")))</f>
        <v/>
      </c>
      <c r="AO703" t="e">
        <f>INDEX(TextClassificationList[],MATCH(Sudan_News12[[#This Row],[text_classification_arabic]],TextClassificationList[text_classification_arabic],0),1)</f>
        <v>#N/A</v>
      </c>
      <c r="AQ703" t="e">
        <f>INDEX(TextClassificationList[],MATCH(Sudan_News12[[#This Row],[text_classification_arabic2]],TextClassificationList[text_classification_arabic],0),1)</f>
        <v>#N/A</v>
      </c>
      <c r="AS703" t="e">
        <f>INDEX(TextClassificationList[],MATCH(Sudan_News12[[#This Row],[text_classification_arabic3]],TextClassificationList[text_classification_arabic],0),1)</f>
        <v>#N/A</v>
      </c>
      <c r="AU703" t="e">
        <f>INDEX(TextClassificationList[],MATCH(Sudan_News12[[#This Row],[text_classification_arabic4]],TextClassificationList[text_classification_arabic],0),1)</f>
        <v>#N/A</v>
      </c>
      <c r="AW703" t="e">
        <f>INDEX(TextClassificationList[],MATCH(Sudan_News12[[#This Row],[text_classification_arabic5]],TextClassificationList[text_classification_arabic],0),1)</f>
        <v>#N/A</v>
      </c>
    </row>
    <row r="704" spans="1:49" x14ac:dyDescent="0.2">
      <c r="A704">
        <v>1.431740418669097E+18</v>
      </c>
      <c r="B704">
        <v>1.431740418669097E+18</v>
      </c>
      <c r="C704" t="s">
        <v>3020</v>
      </c>
      <c r="D704" s="1">
        <v>44437</v>
      </c>
      <c r="E704" s="2">
        <v>5.6712962962962967E-3</v>
      </c>
      <c r="F704">
        <v>200</v>
      </c>
      <c r="G704">
        <v>1889611729</v>
      </c>
      <c r="H704" t="s">
        <v>354</v>
      </c>
      <c r="I704" t="s">
        <v>355</v>
      </c>
      <c r="J704" t="s">
        <v>265</v>
      </c>
      <c r="K704" t="s">
        <v>3021</v>
      </c>
      <c r="L704" t="s">
        <v>266</v>
      </c>
      <c r="M704" t="s">
        <v>267</v>
      </c>
      <c r="N704" t="s">
        <v>267</v>
      </c>
      <c r="O704" t="s">
        <v>3022</v>
      </c>
      <c r="P704">
        <v>0</v>
      </c>
      <c r="Q704">
        <v>0</v>
      </c>
      <c r="R704">
        <v>1</v>
      </c>
      <c r="S704" t="s">
        <v>3023</v>
      </c>
      <c r="T704" t="s">
        <v>267</v>
      </c>
      <c r="U704" t="s">
        <v>3024</v>
      </c>
      <c r="V704" t="b">
        <v>0</v>
      </c>
      <c r="W704" t="s">
        <v>265</v>
      </c>
      <c r="X704">
        <v>1</v>
      </c>
      <c r="Y704" t="s">
        <v>3025</v>
      </c>
      <c r="Z704" t="s">
        <v>265</v>
      </c>
      <c r="AA704" t="s">
        <v>265</v>
      </c>
      <c r="AB704" t="s">
        <v>265</v>
      </c>
      <c r="AC704" t="s">
        <v>265</v>
      </c>
      <c r="AD704" t="s">
        <v>265</v>
      </c>
      <c r="AE704" t="s">
        <v>265</v>
      </c>
      <c r="AF704" t="s">
        <v>267</v>
      </c>
      <c r="AG704" t="s">
        <v>265</v>
      </c>
      <c r="AH704" t="s">
        <v>265</v>
      </c>
      <c r="AI704" t="s">
        <v>265</v>
      </c>
      <c r="AJ704" t="s">
        <v>265</v>
      </c>
      <c r="AL704" t="str">
        <f>IF(Sudan_News12[[#This Row],[relevancy_classification_english]]="Relevant","مناسب",IF(Sudan_News12[[#This Row],[relevancy_classification_english]]="Relevant","عَرَضِيّ",""))</f>
        <v/>
      </c>
      <c r="AN704" t="str">
        <f>IF(Sudan_News12[[#This Row],[sentiment_analysis_english]]="Negative","سلبي",IF(Sudan_News12[[#This Row],[sentiment_analysis_english]]="Neutral","حيادي",IF(Sudan_News12[[#This Row],[sentiment_analysis_english]]="Positive","إيجابي","")))</f>
        <v/>
      </c>
      <c r="AO704" t="e">
        <f>INDEX(TextClassificationList[],MATCH(Sudan_News12[[#This Row],[text_classification_arabic]],TextClassificationList[text_classification_arabic],0),1)</f>
        <v>#N/A</v>
      </c>
      <c r="AQ704" t="e">
        <f>INDEX(TextClassificationList[],MATCH(Sudan_News12[[#This Row],[text_classification_arabic2]],TextClassificationList[text_classification_arabic],0),1)</f>
        <v>#N/A</v>
      </c>
      <c r="AS704" t="e">
        <f>INDEX(TextClassificationList[],MATCH(Sudan_News12[[#This Row],[text_classification_arabic3]],TextClassificationList[text_classification_arabic],0),1)</f>
        <v>#N/A</v>
      </c>
      <c r="AU704" t="e">
        <f>INDEX(TextClassificationList[],MATCH(Sudan_News12[[#This Row],[text_classification_arabic4]],TextClassificationList[text_classification_arabic],0),1)</f>
        <v>#N/A</v>
      </c>
      <c r="AW704" t="e">
        <f>INDEX(TextClassificationList[],MATCH(Sudan_News12[[#This Row],[text_classification_arabic5]],TextClassificationList[text_classification_arabic],0),1)</f>
        <v>#N/A</v>
      </c>
    </row>
    <row r="705" spans="1:49" x14ac:dyDescent="0.2">
      <c r="A705">
        <v>1.4317361679181865E+18</v>
      </c>
      <c r="B705">
        <v>1.4317361679181865E+18</v>
      </c>
      <c r="C705" t="s">
        <v>3026</v>
      </c>
      <c r="D705" s="1">
        <v>44436</v>
      </c>
      <c r="E705" s="2">
        <v>0.99394675925925924</v>
      </c>
      <c r="F705">
        <v>200</v>
      </c>
      <c r="G705">
        <v>1889611729</v>
      </c>
      <c r="H705" t="s">
        <v>354</v>
      </c>
      <c r="I705" t="s">
        <v>355</v>
      </c>
      <c r="J705" t="s">
        <v>265</v>
      </c>
      <c r="K705" t="s">
        <v>3027</v>
      </c>
      <c r="L705" t="s">
        <v>273</v>
      </c>
      <c r="M705" t="s">
        <v>267</v>
      </c>
      <c r="N705" t="s">
        <v>3028</v>
      </c>
      <c r="O705" t="s">
        <v>267</v>
      </c>
      <c r="P705">
        <v>0</v>
      </c>
      <c r="Q705">
        <v>0</v>
      </c>
      <c r="R705">
        <v>0</v>
      </c>
      <c r="S705" t="s">
        <v>267</v>
      </c>
      <c r="T705" t="s">
        <v>267</v>
      </c>
      <c r="U705" t="s">
        <v>3029</v>
      </c>
      <c r="V705" t="b">
        <v>0</v>
      </c>
      <c r="W705" t="s">
        <v>265</v>
      </c>
      <c r="X705">
        <v>0</v>
      </c>
      <c r="Y705" t="s">
        <v>265</v>
      </c>
      <c r="Z705" t="s">
        <v>265</v>
      </c>
      <c r="AA705" t="s">
        <v>265</v>
      </c>
      <c r="AB705" t="s">
        <v>265</v>
      </c>
      <c r="AC705" t="s">
        <v>265</v>
      </c>
      <c r="AD705" t="s">
        <v>265</v>
      </c>
      <c r="AE705" t="s">
        <v>265</v>
      </c>
      <c r="AF705" t="s">
        <v>267</v>
      </c>
      <c r="AG705" t="s">
        <v>265</v>
      </c>
      <c r="AH705" t="s">
        <v>265</v>
      </c>
      <c r="AI705" t="s">
        <v>265</v>
      </c>
      <c r="AJ705" t="s">
        <v>265</v>
      </c>
      <c r="AL705" t="str">
        <f>IF(Sudan_News12[[#This Row],[relevancy_classification_english]]="Relevant","مناسب",IF(Sudan_News12[[#This Row],[relevancy_classification_english]]="Relevant","عَرَضِيّ",""))</f>
        <v/>
      </c>
      <c r="AN705" t="str">
        <f>IF(Sudan_News12[[#This Row],[sentiment_analysis_english]]="Negative","سلبي",IF(Sudan_News12[[#This Row],[sentiment_analysis_english]]="Neutral","حيادي",IF(Sudan_News12[[#This Row],[sentiment_analysis_english]]="Positive","إيجابي","")))</f>
        <v/>
      </c>
      <c r="AO705" t="e">
        <f>INDEX(TextClassificationList[],MATCH(Sudan_News12[[#This Row],[text_classification_arabic]],TextClassificationList[text_classification_arabic],0),1)</f>
        <v>#N/A</v>
      </c>
      <c r="AQ705" t="e">
        <f>INDEX(TextClassificationList[],MATCH(Sudan_News12[[#This Row],[text_classification_arabic2]],TextClassificationList[text_classification_arabic],0),1)</f>
        <v>#N/A</v>
      </c>
      <c r="AS705" t="e">
        <f>INDEX(TextClassificationList[],MATCH(Sudan_News12[[#This Row],[text_classification_arabic3]],TextClassificationList[text_classification_arabic],0),1)</f>
        <v>#N/A</v>
      </c>
      <c r="AU705" t="e">
        <f>INDEX(TextClassificationList[],MATCH(Sudan_News12[[#This Row],[text_classification_arabic4]],TextClassificationList[text_classification_arabic],0),1)</f>
        <v>#N/A</v>
      </c>
      <c r="AW705" t="e">
        <f>INDEX(TextClassificationList[],MATCH(Sudan_News12[[#This Row],[text_classification_arabic5]],TextClassificationList[text_classification_arabic],0),1)</f>
        <v>#N/A</v>
      </c>
    </row>
    <row r="706" spans="1:49" x14ac:dyDescent="0.2">
      <c r="A706">
        <v>1.4312838136787804E+18</v>
      </c>
      <c r="B706">
        <v>1.4312834353316372E+18</v>
      </c>
      <c r="C706" t="s">
        <v>3030</v>
      </c>
      <c r="D706" s="1">
        <v>44435</v>
      </c>
      <c r="E706" s="2">
        <v>0.7456828703703704</v>
      </c>
      <c r="F706">
        <v>200</v>
      </c>
      <c r="G706">
        <v>1889611729</v>
      </c>
      <c r="H706" t="s">
        <v>354</v>
      </c>
      <c r="I706" t="s">
        <v>355</v>
      </c>
      <c r="J706" t="s">
        <v>265</v>
      </c>
      <c r="K706" t="s">
        <v>3031</v>
      </c>
      <c r="L706" t="s">
        <v>266</v>
      </c>
      <c r="M706" t="s">
        <v>267</v>
      </c>
      <c r="N706" t="s">
        <v>267</v>
      </c>
      <c r="O706" t="s">
        <v>267</v>
      </c>
      <c r="P706">
        <v>1</v>
      </c>
      <c r="Q706">
        <v>0</v>
      </c>
      <c r="R706">
        <v>2</v>
      </c>
      <c r="S706" t="s">
        <v>267</v>
      </c>
      <c r="T706" t="s">
        <v>267</v>
      </c>
      <c r="U706" t="s">
        <v>3032</v>
      </c>
      <c r="V706" t="b">
        <v>0</v>
      </c>
      <c r="W706" t="s">
        <v>265</v>
      </c>
      <c r="X706">
        <v>0</v>
      </c>
      <c r="Y706" t="s">
        <v>265</v>
      </c>
      <c r="Z706" t="s">
        <v>265</v>
      </c>
      <c r="AA706" t="s">
        <v>265</v>
      </c>
      <c r="AB706" t="s">
        <v>265</v>
      </c>
      <c r="AC706" t="s">
        <v>265</v>
      </c>
      <c r="AD706" t="s">
        <v>265</v>
      </c>
      <c r="AE706" t="s">
        <v>265</v>
      </c>
      <c r="AF706" t="s">
        <v>267</v>
      </c>
      <c r="AG706" t="s">
        <v>265</v>
      </c>
      <c r="AH706" t="s">
        <v>265</v>
      </c>
      <c r="AI706" t="s">
        <v>265</v>
      </c>
      <c r="AJ706" t="s">
        <v>265</v>
      </c>
      <c r="AL706" t="str">
        <f>IF(Sudan_News12[[#This Row],[relevancy_classification_english]]="Relevant","مناسب",IF(Sudan_News12[[#This Row],[relevancy_classification_english]]="Relevant","عَرَضِيّ",""))</f>
        <v/>
      </c>
      <c r="AN706" t="str">
        <f>IF(Sudan_News12[[#This Row],[sentiment_analysis_english]]="Negative","سلبي",IF(Sudan_News12[[#This Row],[sentiment_analysis_english]]="Neutral","حيادي",IF(Sudan_News12[[#This Row],[sentiment_analysis_english]]="Positive","إيجابي","")))</f>
        <v/>
      </c>
      <c r="AO706" t="e">
        <f>INDEX(TextClassificationList[],MATCH(Sudan_News12[[#This Row],[text_classification_arabic]],TextClassificationList[text_classification_arabic],0),1)</f>
        <v>#N/A</v>
      </c>
      <c r="AQ706" t="e">
        <f>INDEX(TextClassificationList[],MATCH(Sudan_News12[[#This Row],[text_classification_arabic2]],TextClassificationList[text_classification_arabic],0),1)</f>
        <v>#N/A</v>
      </c>
      <c r="AS706" t="e">
        <f>INDEX(TextClassificationList[],MATCH(Sudan_News12[[#This Row],[text_classification_arabic3]],TextClassificationList[text_classification_arabic],0),1)</f>
        <v>#N/A</v>
      </c>
      <c r="AU706" t="e">
        <f>INDEX(TextClassificationList[],MATCH(Sudan_News12[[#This Row],[text_classification_arabic4]],TextClassificationList[text_classification_arabic],0),1)</f>
        <v>#N/A</v>
      </c>
      <c r="AW706" t="e">
        <f>INDEX(TextClassificationList[],MATCH(Sudan_News12[[#This Row],[text_classification_arabic5]],TextClassificationList[text_classification_arabic],0),1)</f>
        <v>#N/A</v>
      </c>
    </row>
    <row r="707" spans="1:49" x14ac:dyDescent="0.2">
      <c r="A707">
        <v>1.4312836475172823E+18</v>
      </c>
      <c r="B707">
        <v>1.4312834353316372E+18</v>
      </c>
      <c r="C707" t="s">
        <v>3033</v>
      </c>
      <c r="D707" s="1">
        <v>44435</v>
      </c>
      <c r="E707" s="2">
        <v>0.74523148148148144</v>
      </c>
      <c r="F707">
        <v>200</v>
      </c>
      <c r="G707">
        <v>1889611729</v>
      </c>
      <c r="H707" t="s">
        <v>354</v>
      </c>
      <c r="I707" t="s">
        <v>355</v>
      </c>
      <c r="J707" t="s">
        <v>265</v>
      </c>
      <c r="K707" t="s">
        <v>3034</v>
      </c>
      <c r="L707" t="s">
        <v>266</v>
      </c>
      <c r="M707" t="s">
        <v>267</v>
      </c>
      <c r="N707" t="s">
        <v>267</v>
      </c>
      <c r="O707" t="s">
        <v>267</v>
      </c>
      <c r="P707">
        <v>1</v>
      </c>
      <c r="Q707">
        <v>0</v>
      </c>
      <c r="R707">
        <v>1</v>
      </c>
      <c r="S707" t="s">
        <v>267</v>
      </c>
      <c r="T707" t="s">
        <v>267</v>
      </c>
      <c r="U707" t="s">
        <v>3035</v>
      </c>
      <c r="V707" t="b">
        <v>0</v>
      </c>
      <c r="W707" t="s">
        <v>265</v>
      </c>
      <c r="X707">
        <v>0</v>
      </c>
      <c r="Y707" t="s">
        <v>265</v>
      </c>
      <c r="Z707" t="s">
        <v>265</v>
      </c>
      <c r="AA707" t="s">
        <v>265</v>
      </c>
      <c r="AB707" t="s">
        <v>265</v>
      </c>
      <c r="AC707" t="s">
        <v>265</v>
      </c>
      <c r="AD707" t="s">
        <v>265</v>
      </c>
      <c r="AE707" t="s">
        <v>265</v>
      </c>
      <c r="AF707" t="s">
        <v>267</v>
      </c>
      <c r="AG707" t="s">
        <v>265</v>
      </c>
      <c r="AH707" t="s">
        <v>265</v>
      </c>
      <c r="AI707" t="s">
        <v>265</v>
      </c>
      <c r="AJ707" t="s">
        <v>265</v>
      </c>
      <c r="AL707" t="str">
        <f>IF(Sudan_News12[[#This Row],[relevancy_classification_english]]="Relevant","مناسب",IF(Sudan_News12[[#This Row],[relevancy_classification_english]]="Relevant","عَرَضِيّ",""))</f>
        <v/>
      </c>
      <c r="AN707" t="str">
        <f>IF(Sudan_News12[[#This Row],[sentiment_analysis_english]]="Negative","سلبي",IF(Sudan_News12[[#This Row],[sentiment_analysis_english]]="Neutral","حيادي",IF(Sudan_News12[[#This Row],[sentiment_analysis_english]]="Positive","إيجابي","")))</f>
        <v/>
      </c>
      <c r="AO707" t="e">
        <f>INDEX(TextClassificationList[],MATCH(Sudan_News12[[#This Row],[text_classification_arabic]],TextClassificationList[text_classification_arabic],0),1)</f>
        <v>#N/A</v>
      </c>
      <c r="AQ707" t="e">
        <f>INDEX(TextClassificationList[],MATCH(Sudan_News12[[#This Row],[text_classification_arabic2]],TextClassificationList[text_classification_arabic],0),1)</f>
        <v>#N/A</v>
      </c>
      <c r="AS707" t="e">
        <f>INDEX(TextClassificationList[],MATCH(Sudan_News12[[#This Row],[text_classification_arabic3]],TextClassificationList[text_classification_arabic],0),1)</f>
        <v>#N/A</v>
      </c>
      <c r="AU707" t="e">
        <f>INDEX(TextClassificationList[],MATCH(Sudan_News12[[#This Row],[text_classification_arabic4]],TextClassificationList[text_classification_arabic],0),1)</f>
        <v>#N/A</v>
      </c>
      <c r="AW707" t="e">
        <f>INDEX(TextClassificationList[],MATCH(Sudan_News12[[#This Row],[text_classification_arabic5]],TextClassificationList[text_classification_arabic],0),1)</f>
        <v>#N/A</v>
      </c>
    </row>
    <row r="708" spans="1:49" x14ac:dyDescent="0.2">
      <c r="A708">
        <v>1.4312834353316372E+18</v>
      </c>
      <c r="B708">
        <v>1.4312834353316372E+18</v>
      </c>
      <c r="C708" t="s">
        <v>3036</v>
      </c>
      <c r="D708" s="1">
        <v>44435</v>
      </c>
      <c r="E708" s="2">
        <v>0.74464120370370368</v>
      </c>
      <c r="F708">
        <v>200</v>
      </c>
      <c r="G708">
        <v>1889611729</v>
      </c>
      <c r="H708" t="s">
        <v>354</v>
      </c>
      <c r="I708" t="s">
        <v>355</v>
      </c>
      <c r="J708" t="s">
        <v>265</v>
      </c>
      <c r="K708" t="s">
        <v>3037</v>
      </c>
      <c r="L708" t="s">
        <v>266</v>
      </c>
      <c r="M708" t="s">
        <v>267</v>
      </c>
      <c r="N708" t="s">
        <v>267</v>
      </c>
      <c r="O708" t="s">
        <v>267</v>
      </c>
      <c r="P708">
        <v>2</v>
      </c>
      <c r="Q708">
        <v>0</v>
      </c>
      <c r="R708">
        <v>2</v>
      </c>
      <c r="S708" t="s">
        <v>267</v>
      </c>
      <c r="T708" t="s">
        <v>267</v>
      </c>
      <c r="U708" t="s">
        <v>3038</v>
      </c>
      <c r="V708" t="b">
        <v>0</v>
      </c>
      <c r="W708" t="s">
        <v>265</v>
      </c>
      <c r="X708">
        <v>0</v>
      </c>
      <c r="Y708" t="s">
        <v>265</v>
      </c>
      <c r="Z708" t="s">
        <v>265</v>
      </c>
      <c r="AA708" t="s">
        <v>265</v>
      </c>
      <c r="AB708" t="s">
        <v>265</v>
      </c>
      <c r="AC708" t="s">
        <v>265</v>
      </c>
      <c r="AD708" t="s">
        <v>265</v>
      </c>
      <c r="AE708" t="s">
        <v>265</v>
      </c>
      <c r="AF708" t="s">
        <v>267</v>
      </c>
      <c r="AG708" t="s">
        <v>265</v>
      </c>
      <c r="AH708" t="s">
        <v>265</v>
      </c>
      <c r="AI708" t="s">
        <v>265</v>
      </c>
      <c r="AJ708" t="s">
        <v>265</v>
      </c>
      <c r="AL708" t="str">
        <f>IF(Sudan_News12[[#This Row],[relevancy_classification_english]]="Relevant","مناسب",IF(Sudan_News12[[#This Row],[relevancy_classification_english]]="Relevant","عَرَضِيّ",""))</f>
        <v/>
      </c>
      <c r="AN708" t="str">
        <f>IF(Sudan_News12[[#This Row],[sentiment_analysis_english]]="Negative","سلبي",IF(Sudan_News12[[#This Row],[sentiment_analysis_english]]="Neutral","حيادي",IF(Sudan_News12[[#This Row],[sentiment_analysis_english]]="Positive","إيجابي","")))</f>
        <v/>
      </c>
      <c r="AO708" t="e">
        <f>INDEX(TextClassificationList[],MATCH(Sudan_News12[[#This Row],[text_classification_arabic]],TextClassificationList[text_classification_arabic],0),1)</f>
        <v>#N/A</v>
      </c>
      <c r="AQ708" t="e">
        <f>INDEX(TextClassificationList[],MATCH(Sudan_News12[[#This Row],[text_classification_arabic2]],TextClassificationList[text_classification_arabic],0),1)</f>
        <v>#N/A</v>
      </c>
      <c r="AS708" t="e">
        <f>INDEX(TextClassificationList[],MATCH(Sudan_News12[[#This Row],[text_classification_arabic3]],TextClassificationList[text_classification_arabic],0),1)</f>
        <v>#N/A</v>
      </c>
      <c r="AU708" t="e">
        <f>INDEX(TextClassificationList[],MATCH(Sudan_News12[[#This Row],[text_classification_arabic4]],TextClassificationList[text_classification_arabic],0),1)</f>
        <v>#N/A</v>
      </c>
      <c r="AW708" t="e">
        <f>INDEX(TextClassificationList[],MATCH(Sudan_News12[[#This Row],[text_classification_arabic5]],TextClassificationList[text_classification_arabic],0),1)</f>
        <v>#N/A</v>
      </c>
    </row>
    <row r="709" spans="1:49" x14ac:dyDescent="0.2">
      <c r="A709">
        <v>1.4312804151097016E+18</v>
      </c>
      <c r="B709">
        <v>1.4312804151097016E+18</v>
      </c>
      <c r="C709" t="s">
        <v>3039</v>
      </c>
      <c r="D709" s="1">
        <v>44435</v>
      </c>
      <c r="E709" s="2">
        <v>0.73630787037037038</v>
      </c>
      <c r="F709">
        <v>200</v>
      </c>
      <c r="G709">
        <v>1889611729</v>
      </c>
      <c r="H709" t="s">
        <v>354</v>
      </c>
      <c r="I709" t="s">
        <v>355</v>
      </c>
      <c r="J709" t="s">
        <v>265</v>
      </c>
      <c r="K709" t="s">
        <v>3040</v>
      </c>
      <c r="L709" t="s">
        <v>273</v>
      </c>
      <c r="M709" t="s">
        <v>267</v>
      </c>
      <c r="N709" t="s">
        <v>3041</v>
      </c>
      <c r="O709" t="s">
        <v>267</v>
      </c>
      <c r="P709">
        <v>0</v>
      </c>
      <c r="Q709">
        <v>0</v>
      </c>
      <c r="R709">
        <v>0</v>
      </c>
      <c r="S709" t="s">
        <v>267</v>
      </c>
      <c r="T709" t="s">
        <v>267</v>
      </c>
      <c r="U709" t="s">
        <v>3042</v>
      </c>
      <c r="V709" t="b">
        <v>0</v>
      </c>
      <c r="W709" t="s">
        <v>265</v>
      </c>
      <c r="X709">
        <v>0</v>
      </c>
      <c r="Y709" t="s">
        <v>265</v>
      </c>
      <c r="Z709" t="s">
        <v>265</v>
      </c>
      <c r="AA709" t="s">
        <v>265</v>
      </c>
      <c r="AB709" t="s">
        <v>265</v>
      </c>
      <c r="AC709" t="s">
        <v>265</v>
      </c>
      <c r="AD709" t="s">
        <v>265</v>
      </c>
      <c r="AE709" t="s">
        <v>265</v>
      </c>
      <c r="AF709" t="s">
        <v>267</v>
      </c>
      <c r="AG709" t="s">
        <v>265</v>
      </c>
      <c r="AH709" t="s">
        <v>265</v>
      </c>
      <c r="AI709" t="s">
        <v>265</v>
      </c>
      <c r="AJ709" t="s">
        <v>265</v>
      </c>
      <c r="AL709" t="str">
        <f>IF(Sudan_News12[[#This Row],[relevancy_classification_english]]="Relevant","مناسب",IF(Sudan_News12[[#This Row],[relevancy_classification_english]]="Relevant","عَرَضِيّ",""))</f>
        <v/>
      </c>
      <c r="AN709" t="str">
        <f>IF(Sudan_News12[[#This Row],[sentiment_analysis_english]]="Negative","سلبي",IF(Sudan_News12[[#This Row],[sentiment_analysis_english]]="Neutral","حيادي",IF(Sudan_News12[[#This Row],[sentiment_analysis_english]]="Positive","إيجابي","")))</f>
        <v/>
      </c>
      <c r="AO709" t="e">
        <f>INDEX(TextClassificationList[],MATCH(Sudan_News12[[#This Row],[text_classification_arabic]],TextClassificationList[text_classification_arabic],0),1)</f>
        <v>#N/A</v>
      </c>
      <c r="AQ709" t="e">
        <f>INDEX(TextClassificationList[],MATCH(Sudan_News12[[#This Row],[text_classification_arabic2]],TextClassificationList[text_classification_arabic],0),1)</f>
        <v>#N/A</v>
      </c>
      <c r="AS709" t="e">
        <f>INDEX(TextClassificationList[],MATCH(Sudan_News12[[#This Row],[text_classification_arabic3]],TextClassificationList[text_classification_arabic],0),1)</f>
        <v>#N/A</v>
      </c>
      <c r="AU709" t="e">
        <f>INDEX(TextClassificationList[],MATCH(Sudan_News12[[#This Row],[text_classification_arabic4]],TextClassificationList[text_classification_arabic],0),1)</f>
        <v>#N/A</v>
      </c>
      <c r="AW709" t="e">
        <f>INDEX(TextClassificationList[],MATCH(Sudan_News12[[#This Row],[text_classification_arabic5]],TextClassificationList[text_classification_arabic],0),1)</f>
        <v>#N/A</v>
      </c>
    </row>
    <row r="710" spans="1:49" x14ac:dyDescent="0.2">
      <c r="A710">
        <v>1.4311031831332372E+18</v>
      </c>
      <c r="B710">
        <v>1.4311031831332372E+18</v>
      </c>
      <c r="C710" t="s">
        <v>3043</v>
      </c>
      <c r="D710" s="1">
        <v>44435</v>
      </c>
      <c r="E710" s="2">
        <v>0.24724537037037037</v>
      </c>
      <c r="F710">
        <v>200</v>
      </c>
      <c r="G710">
        <v>1889611729</v>
      </c>
      <c r="H710" t="s">
        <v>354</v>
      </c>
      <c r="I710" t="s">
        <v>355</v>
      </c>
      <c r="J710" t="s">
        <v>265</v>
      </c>
      <c r="K710" t="s">
        <v>3044</v>
      </c>
      <c r="L710" t="s">
        <v>266</v>
      </c>
      <c r="M710" t="s">
        <v>267</v>
      </c>
      <c r="N710" t="s">
        <v>267</v>
      </c>
      <c r="O710" t="s">
        <v>3045</v>
      </c>
      <c r="P710">
        <v>0</v>
      </c>
      <c r="Q710">
        <v>0</v>
      </c>
      <c r="R710">
        <v>2</v>
      </c>
      <c r="S710" t="s">
        <v>267</v>
      </c>
      <c r="T710" t="s">
        <v>267</v>
      </c>
      <c r="U710" t="s">
        <v>3046</v>
      </c>
      <c r="V710" t="b">
        <v>0</v>
      </c>
      <c r="W710" t="s">
        <v>265</v>
      </c>
      <c r="X710">
        <v>1</v>
      </c>
      <c r="Y710" t="s">
        <v>3047</v>
      </c>
      <c r="Z710" t="s">
        <v>265</v>
      </c>
      <c r="AA710" t="s">
        <v>265</v>
      </c>
      <c r="AB710" t="s">
        <v>265</v>
      </c>
      <c r="AC710" t="s">
        <v>265</v>
      </c>
      <c r="AD710" t="s">
        <v>265</v>
      </c>
      <c r="AE710" t="s">
        <v>265</v>
      </c>
      <c r="AF710" t="s">
        <v>267</v>
      </c>
      <c r="AG710" t="s">
        <v>265</v>
      </c>
      <c r="AH710" t="s">
        <v>265</v>
      </c>
      <c r="AI710" t="s">
        <v>265</v>
      </c>
      <c r="AJ710" t="s">
        <v>265</v>
      </c>
      <c r="AL710" t="str">
        <f>IF(Sudan_News12[[#This Row],[relevancy_classification_english]]="Relevant","مناسب",IF(Sudan_News12[[#This Row],[relevancy_classification_english]]="Relevant","عَرَضِيّ",""))</f>
        <v/>
      </c>
      <c r="AN710" t="str">
        <f>IF(Sudan_News12[[#This Row],[sentiment_analysis_english]]="Negative","سلبي",IF(Sudan_News12[[#This Row],[sentiment_analysis_english]]="Neutral","حيادي",IF(Sudan_News12[[#This Row],[sentiment_analysis_english]]="Positive","إيجابي","")))</f>
        <v/>
      </c>
      <c r="AO710" t="e">
        <f>INDEX(TextClassificationList[],MATCH(Sudan_News12[[#This Row],[text_classification_arabic]],TextClassificationList[text_classification_arabic],0),1)</f>
        <v>#N/A</v>
      </c>
      <c r="AQ710" t="e">
        <f>INDEX(TextClassificationList[],MATCH(Sudan_News12[[#This Row],[text_classification_arabic2]],TextClassificationList[text_classification_arabic],0),1)</f>
        <v>#N/A</v>
      </c>
      <c r="AS710" t="e">
        <f>INDEX(TextClassificationList[],MATCH(Sudan_News12[[#This Row],[text_classification_arabic3]],TextClassificationList[text_classification_arabic],0),1)</f>
        <v>#N/A</v>
      </c>
      <c r="AU710" t="e">
        <f>INDEX(TextClassificationList[],MATCH(Sudan_News12[[#This Row],[text_classification_arabic4]],TextClassificationList[text_classification_arabic],0),1)</f>
        <v>#N/A</v>
      </c>
      <c r="AW710" t="e">
        <f>INDEX(TextClassificationList[],MATCH(Sudan_News12[[#This Row],[text_classification_arabic5]],TextClassificationList[text_classification_arabic],0),1)</f>
        <v>#N/A</v>
      </c>
    </row>
    <row r="711" spans="1:49" x14ac:dyDescent="0.2">
      <c r="A711">
        <v>1.4310966903590257E+18</v>
      </c>
      <c r="B711">
        <v>1.4310966903590257E+18</v>
      </c>
      <c r="C711" t="s">
        <v>3048</v>
      </c>
      <c r="D711" s="1">
        <v>44435</v>
      </c>
      <c r="E711" s="2">
        <v>0.2293287037037037</v>
      </c>
      <c r="F711">
        <v>200</v>
      </c>
      <c r="G711">
        <v>1889611729</v>
      </c>
      <c r="H711" t="s">
        <v>354</v>
      </c>
      <c r="I711" t="s">
        <v>355</v>
      </c>
      <c r="J711" t="s">
        <v>265</v>
      </c>
      <c r="K711" t="s">
        <v>3049</v>
      </c>
      <c r="L711" t="s">
        <v>266</v>
      </c>
      <c r="M711" t="s">
        <v>267</v>
      </c>
      <c r="N711" t="s">
        <v>267</v>
      </c>
      <c r="O711" t="s">
        <v>3050</v>
      </c>
      <c r="P711">
        <v>1</v>
      </c>
      <c r="Q711">
        <v>0</v>
      </c>
      <c r="R711">
        <v>1</v>
      </c>
      <c r="S711" t="s">
        <v>267</v>
      </c>
      <c r="T711" t="s">
        <v>267</v>
      </c>
      <c r="U711" t="s">
        <v>3051</v>
      </c>
      <c r="V711" t="b">
        <v>0</v>
      </c>
      <c r="W711" t="s">
        <v>265</v>
      </c>
      <c r="X711">
        <v>1</v>
      </c>
      <c r="Y711" t="s">
        <v>3052</v>
      </c>
      <c r="Z711" t="s">
        <v>265</v>
      </c>
      <c r="AA711" t="s">
        <v>265</v>
      </c>
      <c r="AB711" t="s">
        <v>265</v>
      </c>
      <c r="AC711" t="s">
        <v>265</v>
      </c>
      <c r="AD711" t="s">
        <v>265</v>
      </c>
      <c r="AE711" t="s">
        <v>265</v>
      </c>
      <c r="AF711" t="s">
        <v>267</v>
      </c>
      <c r="AG711" t="s">
        <v>265</v>
      </c>
      <c r="AH711" t="s">
        <v>265</v>
      </c>
      <c r="AI711" t="s">
        <v>265</v>
      </c>
      <c r="AJ711" t="s">
        <v>265</v>
      </c>
      <c r="AL711" t="str">
        <f>IF(Sudan_News12[[#This Row],[relevancy_classification_english]]="Relevant","مناسب",IF(Sudan_News12[[#This Row],[relevancy_classification_english]]="Relevant","عَرَضِيّ",""))</f>
        <v/>
      </c>
      <c r="AN711" t="str">
        <f>IF(Sudan_News12[[#This Row],[sentiment_analysis_english]]="Negative","سلبي",IF(Sudan_News12[[#This Row],[sentiment_analysis_english]]="Neutral","حيادي",IF(Sudan_News12[[#This Row],[sentiment_analysis_english]]="Positive","إيجابي","")))</f>
        <v/>
      </c>
      <c r="AO711" t="e">
        <f>INDEX(TextClassificationList[],MATCH(Sudan_News12[[#This Row],[text_classification_arabic]],TextClassificationList[text_classification_arabic],0),1)</f>
        <v>#N/A</v>
      </c>
      <c r="AQ711" t="e">
        <f>INDEX(TextClassificationList[],MATCH(Sudan_News12[[#This Row],[text_classification_arabic2]],TextClassificationList[text_classification_arabic],0),1)</f>
        <v>#N/A</v>
      </c>
      <c r="AS711" t="e">
        <f>INDEX(TextClassificationList[],MATCH(Sudan_News12[[#This Row],[text_classification_arabic3]],TextClassificationList[text_classification_arabic],0),1)</f>
        <v>#N/A</v>
      </c>
      <c r="AU711" t="e">
        <f>INDEX(TextClassificationList[],MATCH(Sudan_News12[[#This Row],[text_classification_arabic4]],TextClassificationList[text_classification_arabic],0),1)</f>
        <v>#N/A</v>
      </c>
      <c r="AW711" t="e">
        <f>INDEX(TextClassificationList[],MATCH(Sudan_News12[[#This Row],[text_classification_arabic5]],TextClassificationList[text_classification_arabic],0),1)</f>
        <v>#N/A</v>
      </c>
    </row>
    <row r="712" spans="1:49" x14ac:dyDescent="0.2">
      <c r="A712">
        <v>1.430899361739776E+18</v>
      </c>
      <c r="B712">
        <v>1.430899361739776E+18</v>
      </c>
      <c r="C712" t="s">
        <v>3053</v>
      </c>
      <c r="D712" s="1">
        <v>44434</v>
      </c>
      <c r="E712" s="2">
        <v>0.68480324074074073</v>
      </c>
      <c r="F712">
        <v>200</v>
      </c>
      <c r="G712">
        <v>1889611729</v>
      </c>
      <c r="H712" t="s">
        <v>354</v>
      </c>
      <c r="I712" t="s">
        <v>355</v>
      </c>
      <c r="J712" t="s">
        <v>265</v>
      </c>
      <c r="K712" t="s">
        <v>3054</v>
      </c>
      <c r="L712" t="s">
        <v>273</v>
      </c>
      <c r="M712" t="s">
        <v>267</v>
      </c>
      <c r="N712" t="s">
        <v>3055</v>
      </c>
      <c r="O712" t="s">
        <v>267</v>
      </c>
      <c r="P712">
        <v>0</v>
      </c>
      <c r="Q712">
        <v>0</v>
      </c>
      <c r="R712">
        <v>0</v>
      </c>
      <c r="S712" t="s">
        <v>267</v>
      </c>
      <c r="T712" t="s">
        <v>267</v>
      </c>
      <c r="U712" t="s">
        <v>3056</v>
      </c>
      <c r="V712" t="b">
        <v>0</v>
      </c>
      <c r="W712" t="s">
        <v>265</v>
      </c>
      <c r="X712">
        <v>0</v>
      </c>
      <c r="Y712" t="s">
        <v>265</v>
      </c>
      <c r="Z712" t="s">
        <v>265</v>
      </c>
      <c r="AA712" t="s">
        <v>265</v>
      </c>
      <c r="AB712" t="s">
        <v>265</v>
      </c>
      <c r="AC712" t="s">
        <v>265</v>
      </c>
      <c r="AD712" t="s">
        <v>265</v>
      </c>
      <c r="AE712" t="s">
        <v>265</v>
      </c>
      <c r="AF712" t="s">
        <v>267</v>
      </c>
      <c r="AG712" t="s">
        <v>265</v>
      </c>
      <c r="AH712" t="s">
        <v>265</v>
      </c>
      <c r="AI712" t="s">
        <v>265</v>
      </c>
      <c r="AJ712" t="s">
        <v>265</v>
      </c>
      <c r="AL712" t="str">
        <f>IF(Sudan_News12[[#This Row],[relevancy_classification_english]]="Relevant","مناسب",IF(Sudan_News12[[#This Row],[relevancy_classification_english]]="Relevant","عَرَضِيّ",""))</f>
        <v/>
      </c>
      <c r="AN712" t="str">
        <f>IF(Sudan_News12[[#This Row],[sentiment_analysis_english]]="Negative","سلبي",IF(Sudan_News12[[#This Row],[sentiment_analysis_english]]="Neutral","حيادي",IF(Sudan_News12[[#This Row],[sentiment_analysis_english]]="Positive","إيجابي","")))</f>
        <v/>
      </c>
      <c r="AO712" t="e">
        <f>INDEX(TextClassificationList[],MATCH(Sudan_News12[[#This Row],[text_classification_arabic]],TextClassificationList[text_classification_arabic],0),1)</f>
        <v>#N/A</v>
      </c>
      <c r="AQ712" t="e">
        <f>INDEX(TextClassificationList[],MATCH(Sudan_News12[[#This Row],[text_classification_arabic2]],TextClassificationList[text_classification_arabic],0),1)</f>
        <v>#N/A</v>
      </c>
      <c r="AS712" t="e">
        <f>INDEX(TextClassificationList[],MATCH(Sudan_News12[[#This Row],[text_classification_arabic3]],TextClassificationList[text_classification_arabic],0),1)</f>
        <v>#N/A</v>
      </c>
      <c r="AU712" t="e">
        <f>INDEX(TextClassificationList[],MATCH(Sudan_News12[[#This Row],[text_classification_arabic4]],TextClassificationList[text_classification_arabic],0),1)</f>
        <v>#N/A</v>
      </c>
      <c r="AW712" t="e">
        <f>INDEX(TextClassificationList[],MATCH(Sudan_News12[[#This Row],[text_classification_arabic5]],TextClassificationList[text_classification_arabic],0),1)</f>
        <v>#N/A</v>
      </c>
    </row>
    <row r="713" spans="1:49" x14ac:dyDescent="0.2">
      <c r="A713">
        <v>1.4308760897238917E+18</v>
      </c>
      <c r="B713">
        <v>1.4308760897238917E+18</v>
      </c>
      <c r="C713" t="s">
        <v>3057</v>
      </c>
      <c r="D713" s="1">
        <v>44434</v>
      </c>
      <c r="E713" s="2">
        <v>0.62057870370370372</v>
      </c>
      <c r="F713">
        <v>200</v>
      </c>
      <c r="G713">
        <v>1889611729</v>
      </c>
      <c r="H713" t="s">
        <v>354</v>
      </c>
      <c r="I713" t="s">
        <v>355</v>
      </c>
      <c r="J713" t="s">
        <v>265</v>
      </c>
      <c r="K713" t="s">
        <v>3058</v>
      </c>
      <c r="L713" t="s">
        <v>273</v>
      </c>
      <c r="M713" t="s">
        <v>267</v>
      </c>
      <c r="N713" t="s">
        <v>3059</v>
      </c>
      <c r="O713" t="s">
        <v>267</v>
      </c>
      <c r="P713">
        <v>0</v>
      </c>
      <c r="Q713">
        <v>0</v>
      </c>
      <c r="R713">
        <v>0</v>
      </c>
      <c r="S713" t="s">
        <v>267</v>
      </c>
      <c r="T713" t="s">
        <v>267</v>
      </c>
      <c r="U713" t="s">
        <v>3060</v>
      </c>
      <c r="V713" t="b">
        <v>0</v>
      </c>
      <c r="W713" t="s">
        <v>265</v>
      </c>
      <c r="X713">
        <v>0</v>
      </c>
      <c r="Y713" t="s">
        <v>265</v>
      </c>
      <c r="Z713" t="s">
        <v>265</v>
      </c>
      <c r="AA713" t="s">
        <v>265</v>
      </c>
      <c r="AB713" t="s">
        <v>265</v>
      </c>
      <c r="AC713" t="s">
        <v>265</v>
      </c>
      <c r="AD713" t="s">
        <v>265</v>
      </c>
      <c r="AE713" t="s">
        <v>265</v>
      </c>
      <c r="AF713" t="s">
        <v>267</v>
      </c>
      <c r="AG713" t="s">
        <v>265</v>
      </c>
      <c r="AH713" t="s">
        <v>265</v>
      </c>
      <c r="AI713" t="s">
        <v>265</v>
      </c>
      <c r="AJ713" t="s">
        <v>265</v>
      </c>
      <c r="AL713" t="str">
        <f>IF(Sudan_News12[[#This Row],[relevancy_classification_english]]="Relevant","مناسب",IF(Sudan_News12[[#This Row],[relevancy_classification_english]]="Relevant","عَرَضِيّ",""))</f>
        <v/>
      </c>
      <c r="AN713" t="str">
        <f>IF(Sudan_News12[[#This Row],[sentiment_analysis_english]]="Negative","سلبي",IF(Sudan_News12[[#This Row],[sentiment_analysis_english]]="Neutral","حيادي",IF(Sudan_News12[[#This Row],[sentiment_analysis_english]]="Positive","إيجابي","")))</f>
        <v/>
      </c>
      <c r="AO713" t="e">
        <f>INDEX(TextClassificationList[],MATCH(Sudan_News12[[#This Row],[text_classification_arabic]],TextClassificationList[text_classification_arabic],0),1)</f>
        <v>#N/A</v>
      </c>
      <c r="AQ713" t="e">
        <f>INDEX(TextClassificationList[],MATCH(Sudan_News12[[#This Row],[text_classification_arabic2]],TextClassificationList[text_classification_arabic],0),1)</f>
        <v>#N/A</v>
      </c>
      <c r="AS713" t="e">
        <f>INDEX(TextClassificationList[],MATCH(Sudan_News12[[#This Row],[text_classification_arabic3]],TextClassificationList[text_classification_arabic],0),1)</f>
        <v>#N/A</v>
      </c>
      <c r="AU713" t="e">
        <f>INDEX(TextClassificationList[],MATCH(Sudan_News12[[#This Row],[text_classification_arabic4]],TextClassificationList[text_classification_arabic],0),1)</f>
        <v>#N/A</v>
      </c>
      <c r="AW713" t="e">
        <f>INDEX(TextClassificationList[],MATCH(Sudan_News12[[#This Row],[text_classification_arabic5]],TextClassificationList[text_classification_arabic],0),1)</f>
        <v>#N/A</v>
      </c>
    </row>
    <row r="714" spans="1:49" x14ac:dyDescent="0.2">
      <c r="A714">
        <v>1.430604767038935E+18</v>
      </c>
      <c r="B714">
        <v>1.430604767038935E+18</v>
      </c>
      <c r="C714" t="s">
        <v>3061</v>
      </c>
      <c r="D714" s="1">
        <v>44433</v>
      </c>
      <c r="E714" s="2">
        <v>0.87187499999999996</v>
      </c>
      <c r="F714">
        <v>200</v>
      </c>
      <c r="G714">
        <v>1889611729</v>
      </c>
      <c r="H714" t="s">
        <v>354</v>
      </c>
      <c r="I714" t="s">
        <v>355</v>
      </c>
      <c r="J714" t="s">
        <v>265</v>
      </c>
      <c r="K714" t="s">
        <v>3062</v>
      </c>
      <c r="L714" t="s">
        <v>266</v>
      </c>
      <c r="M714" t="s">
        <v>267</v>
      </c>
      <c r="N714" t="s">
        <v>267</v>
      </c>
      <c r="O714" t="s">
        <v>267</v>
      </c>
      <c r="P714">
        <v>0</v>
      </c>
      <c r="Q714">
        <v>0</v>
      </c>
      <c r="R714">
        <v>2</v>
      </c>
      <c r="S714" t="s">
        <v>267</v>
      </c>
      <c r="T714" t="s">
        <v>267</v>
      </c>
      <c r="U714" t="s">
        <v>3063</v>
      </c>
      <c r="V714" t="b">
        <v>0</v>
      </c>
      <c r="W714" t="s">
        <v>265</v>
      </c>
      <c r="X714">
        <v>0</v>
      </c>
      <c r="Y714" t="s">
        <v>265</v>
      </c>
      <c r="Z714" t="s">
        <v>265</v>
      </c>
      <c r="AA714" t="s">
        <v>265</v>
      </c>
      <c r="AB714" t="s">
        <v>265</v>
      </c>
      <c r="AC714" t="s">
        <v>265</v>
      </c>
      <c r="AD714" t="s">
        <v>265</v>
      </c>
      <c r="AE714" t="s">
        <v>265</v>
      </c>
      <c r="AF714" t="s">
        <v>267</v>
      </c>
      <c r="AG714" t="s">
        <v>265</v>
      </c>
      <c r="AH714" t="s">
        <v>265</v>
      </c>
      <c r="AI714" t="s">
        <v>265</v>
      </c>
      <c r="AJ714" t="s">
        <v>265</v>
      </c>
      <c r="AL714" t="str">
        <f>IF(Sudan_News12[[#This Row],[relevancy_classification_english]]="Relevant","مناسب",IF(Sudan_News12[[#This Row],[relevancy_classification_english]]="Relevant","عَرَضِيّ",""))</f>
        <v/>
      </c>
      <c r="AN714" t="str">
        <f>IF(Sudan_News12[[#This Row],[sentiment_analysis_english]]="Negative","سلبي",IF(Sudan_News12[[#This Row],[sentiment_analysis_english]]="Neutral","حيادي",IF(Sudan_News12[[#This Row],[sentiment_analysis_english]]="Positive","إيجابي","")))</f>
        <v/>
      </c>
      <c r="AO714" t="e">
        <f>INDEX(TextClassificationList[],MATCH(Sudan_News12[[#This Row],[text_classification_arabic]],TextClassificationList[text_classification_arabic],0),1)</f>
        <v>#N/A</v>
      </c>
      <c r="AQ714" t="e">
        <f>INDEX(TextClassificationList[],MATCH(Sudan_News12[[#This Row],[text_classification_arabic2]],TextClassificationList[text_classification_arabic],0),1)</f>
        <v>#N/A</v>
      </c>
      <c r="AS714" t="e">
        <f>INDEX(TextClassificationList[],MATCH(Sudan_News12[[#This Row],[text_classification_arabic3]],TextClassificationList[text_classification_arabic],0),1)</f>
        <v>#N/A</v>
      </c>
      <c r="AU714" t="e">
        <f>INDEX(TextClassificationList[],MATCH(Sudan_News12[[#This Row],[text_classification_arabic4]],TextClassificationList[text_classification_arabic],0),1)</f>
        <v>#N/A</v>
      </c>
      <c r="AW714" t="e">
        <f>INDEX(TextClassificationList[],MATCH(Sudan_News12[[#This Row],[text_classification_arabic5]],TextClassificationList[text_classification_arabic],0),1)</f>
        <v>#N/A</v>
      </c>
    </row>
    <row r="715" spans="1:49" x14ac:dyDescent="0.2">
      <c r="A715">
        <v>1.430577336353706E+18</v>
      </c>
      <c r="B715">
        <v>1.430577336353706E+18</v>
      </c>
      <c r="C715" t="s">
        <v>3064</v>
      </c>
      <c r="D715" s="1">
        <v>44433</v>
      </c>
      <c r="E715" s="2">
        <v>0.79618055555555556</v>
      </c>
      <c r="F715">
        <v>200</v>
      </c>
      <c r="G715">
        <v>1889611729</v>
      </c>
      <c r="H715" t="s">
        <v>354</v>
      </c>
      <c r="I715" t="s">
        <v>355</v>
      </c>
      <c r="J715" t="s">
        <v>265</v>
      </c>
      <c r="K715" t="s">
        <v>3065</v>
      </c>
      <c r="L715" t="s">
        <v>273</v>
      </c>
      <c r="M715" t="s">
        <v>267</v>
      </c>
      <c r="N715" t="s">
        <v>3066</v>
      </c>
      <c r="O715" t="s">
        <v>267</v>
      </c>
      <c r="P715">
        <v>0</v>
      </c>
      <c r="Q715">
        <v>1</v>
      </c>
      <c r="R715">
        <v>2</v>
      </c>
      <c r="S715" t="s">
        <v>267</v>
      </c>
      <c r="T715" t="s">
        <v>267</v>
      </c>
      <c r="U715" t="s">
        <v>3067</v>
      </c>
      <c r="V715" t="b">
        <v>0</v>
      </c>
      <c r="W715" t="s">
        <v>265</v>
      </c>
      <c r="X715">
        <v>0</v>
      </c>
      <c r="Y715" t="s">
        <v>265</v>
      </c>
      <c r="Z715" t="s">
        <v>265</v>
      </c>
      <c r="AA715" t="s">
        <v>265</v>
      </c>
      <c r="AB715" t="s">
        <v>265</v>
      </c>
      <c r="AC715" t="s">
        <v>265</v>
      </c>
      <c r="AD715" t="s">
        <v>265</v>
      </c>
      <c r="AE715" t="s">
        <v>265</v>
      </c>
      <c r="AF715" t="s">
        <v>267</v>
      </c>
      <c r="AG715" t="s">
        <v>265</v>
      </c>
      <c r="AH715" t="s">
        <v>265</v>
      </c>
      <c r="AI715" t="s">
        <v>265</v>
      </c>
      <c r="AJ715" t="s">
        <v>265</v>
      </c>
      <c r="AL715" t="str">
        <f>IF(Sudan_News12[[#This Row],[relevancy_classification_english]]="Relevant","مناسب",IF(Sudan_News12[[#This Row],[relevancy_classification_english]]="Relevant","عَرَضِيّ",""))</f>
        <v/>
      </c>
      <c r="AN715" t="str">
        <f>IF(Sudan_News12[[#This Row],[sentiment_analysis_english]]="Negative","سلبي",IF(Sudan_News12[[#This Row],[sentiment_analysis_english]]="Neutral","حيادي",IF(Sudan_News12[[#This Row],[sentiment_analysis_english]]="Positive","إيجابي","")))</f>
        <v/>
      </c>
      <c r="AO715" t="e">
        <f>INDEX(TextClassificationList[],MATCH(Sudan_News12[[#This Row],[text_classification_arabic]],TextClassificationList[text_classification_arabic],0),1)</f>
        <v>#N/A</v>
      </c>
      <c r="AQ715" t="e">
        <f>INDEX(TextClassificationList[],MATCH(Sudan_News12[[#This Row],[text_classification_arabic2]],TextClassificationList[text_classification_arabic],0),1)</f>
        <v>#N/A</v>
      </c>
      <c r="AS715" t="e">
        <f>INDEX(TextClassificationList[],MATCH(Sudan_News12[[#This Row],[text_classification_arabic3]],TextClassificationList[text_classification_arabic],0),1)</f>
        <v>#N/A</v>
      </c>
      <c r="AU715" t="e">
        <f>INDEX(TextClassificationList[],MATCH(Sudan_News12[[#This Row],[text_classification_arabic4]],TextClassificationList[text_classification_arabic],0),1)</f>
        <v>#N/A</v>
      </c>
      <c r="AW715" t="e">
        <f>INDEX(TextClassificationList[],MATCH(Sudan_News12[[#This Row],[text_classification_arabic5]],TextClassificationList[text_classification_arabic],0),1)</f>
        <v>#N/A</v>
      </c>
    </row>
    <row r="716" spans="1:49" x14ac:dyDescent="0.2">
      <c r="A716">
        <v>1.4305678531037143E+18</v>
      </c>
      <c r="B716">
        <v>1.4305678531037143E+18</v>
      </c>
      <c r="C716" t="s">
        <v>3068</v>
      </c>
      <c r="D716" s="1">
        <v>44433</v>
      </c>
      <c r="E716" s="2">
        <v>0.77001157407407406</v>
      </c>
      <c r="F716">
        <v>200</v>
      </c>
      <c r="G716">
        <v>1889611729</v>
      </c>
      <c r="H716" t="s">
        <v>354</v>
      </c>
      <c r="I716" t="s">
        <v>355</v>
      </c>
      <c r="J716" t="s">
        <v>265</v>
      </c>
      <c r="K716" t="s">
        <v>3069</v>
      </c>
      <c r="L716" t="s">
        <v>266</v>
      </c>
      <c r="M716" t="s">
        <v>267</v>
      </c>
      <c r="N716" t="s">
        <v>267</v>
      </c>
      <c r="O716" t="s">
        <v>267</v>
      </c>
      <c r="P716">
        <v>0</v>
      </c>
      <c r="Q716">
        <v>0</v>
      </c>
      <c r="R716">
        <v>0</v>
      </c>
      <c r="S716" t="s">
        <v>3070</v>
      </c>
      <c r="T716" t="s">
        <v>267</v>
      </c>
      <c r="U716" t="s">
        <v>3071</v>
      </c>
      <c r="V716" t="b">
        <v>0</v>
      </c>
      <c r="W716" t="s">
        <v>265</v>
      </c>
      <c r="X716">
        <v>0</v>
      </c>
      <c r="Y716" t="s">
        <v>265</v>
      </c>
      <c r="Z716" t="s">
        <v>265</v>
      </c>
      <c r="AA716" t="s">
        <v>265</v>
      </c>
      <c r="AB716" t="s">
        <v>265</v>
      </c>
      <c r="AC716" t="s">
        <v>265</v>
      </c>
      <c r="AD716" t="s">
        <v>265</v>
      </c>
      <c r="AE716" t="s">
        <v>265</v>
      </c>
      <c r="AF716" t="s">
        <v>267</v>
      </c>
      <c r="AG716" t="s">
        <v>265</v>
      </c>
      <c r="AH716" t="s">
        <v>265</v>
      </c>
      <c r="AI716" t="s">
        <v>265</v>
      </c>
      <c r="AJ716" t="s">
        <v>265</v>
      </c>
      <c r="AL716" t="str">
        <f>IF(Sudan_News12[[#This Row],[relevancy_classification_english]]="Relevant","مناسب",IF(Sudan_News12[[#This Row],[relevancy_classification_english]]="Relevant","عَرَضِيّ",""))</f>
        <v/>
      </c>
      <c r="AN716" t="str">
        <f>IF(Sudan_News12[[#This Row],[sentiment_analysis_english]]="Negative","سلبي",IF(Sudan_News12[[#This Row],[sentiment_analysis_english]]="Neutral","حيادي",IF(Sudan_News12[[#This Row],[sentiment_analysis_english]]="Positive","إيجابي","")))</f>
        <v/>
      </c>
      <c r="AO716" t="e">
        <f>INDEX(TextClassificationList[],MATCH(Sudan_News12[[#This Row],[text_classification_arabic]],TextClassificationList[text_classification_arabic],0),1)</f>
        <v>#N/A</v>
      </c>
      <c r="AQ716" t="e">
        <f>INDEX(TextClassificationList[],MATCH(Sudan_News12[[#This Row],[text_classification_arabic2]],TextClassificationList[text_classification_arabic],0),1)</f>
        <v>#N/A</v>
      </c>
      <c r="AS716" t="e">
        <f>INDEX(TextClassificationList[],MATCH(Sudan_News12[[#This Row],[text_classification_arabic3]],TextClassificationList[text_classification_arabic],0),1)</f>
        <v>#N/A</v>
      </c>
      <c r="AU716" t="e">
        <f>INDEX(TextClassificationList[],MATCH(Sudan_News12[[#This Row],[text_classification_arabic4]],TextClassificationList[text_classification_arabic],0),1)</f>
        <v>#N/A</v>
      </c>
      <c r="AW716" t="e">
        <f>INDEX(TextClassificationList[],MATCH(Sudan_News12[[#This Row],[text_classification_arabic5]],TextClassificationList[text_classification_arabic],0),1)</f>
        <v>#N/A</v>
      </c>
    </row>
    <row r="717" spans="1:49" x14ac:dyDescent="0.2">
      <c r="A717">
        <v>1.4305469697690051E+18</v>
      </c>
      <c r="B717">
        <v>1.4305469697690051E+18</v>
      </c>
      <c r="C717" t="s">
        <v>3072</v>
      </c>
      <c r="D717" s="1">
        <v>44433</v>
      </c>
      <c r="E717" s="2">
        <v>0.7123842592592593</v>
      </c>
      <c r="F717">
        <v>200</v>
      </c>
      <c r="G717">
        <v>1889611729</v>
      </c>
      <c r="H717" t="s">
        <v>354</v>
      </c>
      <c r="I717" t="s">
        <v>355</v>
      </c>
      <c r="J717" t="s">
        <v>265</v>
      </c>
      <c r="K717" t="s">
        <v>3073</v>
      </c>
      <c r="L717" t="s">
        <v>273</v>
      </c>
      <c r="M717" t="s">
        <v>267</v>
      </c>
      <c r="N717" t="s">
        <v>3074</v>
      </c>
      <c r="O717" t="s">
        <v>267</v>
      </c>
      <c r="P717">
        <v>0</v>
      </c>
      <c r="Q717">
        <v>0</v>
      </c>
      <c r="R717">
        <v>0</v>
      </c>
      <c r="S717" t="s">
        <v>267</v>
      </c>
      <c r="T717" t="s">
        <v>267</v>
      </c>
      <c r="U717" t="s">
        <v>3075</v>
      </c>
      <c r="V717" t="b">
        <v>0</v>
      </c>
      <c r="W717" t="s">
        <v>265</v>
      </c>
      <c r="X717">
        <v>0</v>
      </c>
      <c r="Y717" t="s">
        <v>265</v>
      </c>
      <c r="Z717" t="s">
        <v>265</v>
      </c>
      <c r="AA717" t="s">
        <v>265</v>
      </c>
      <c r="AB717" t="s">
        <v>265</v>
      </c>
      <c r="AC717" t="s">
        <v>265</v>
      </c>
      <c r="AD717" t="s">
        <v>265</v>
      </c>
      <c r="AE717" t="s">
        <v>265</v>
      </c>
      <c r="AF717" t="s">
        <v>267</v>
      </c>
      <c r="AG717" t="s">
        <v>265</v>
      </c>
      <c r="AH717" t="s">
        <v>265</v>
      </c>
      <c r="AI717" t="s">
        <v>265</v>
      </c>
      <c r="AJ717" t="s">
        <v>265</v>
      </c>
      <c r="AL717" t="str">
        <f>IF(Sudan_News12[[#This Row],[relevancy_classification_english]]="Relevant","مناسب",IF(Sudan_News12[[#This Row],[relevancy_classification_english]]="Relevant","عَرَضِيّ",""))</f>
        <v/>
      </c>
      <c r="AN717" t="str">
        <f>IF(Sudan_News12[[#This Row],[sentiment_analysis_english]]="Negative","سلبي",IF(Sudan_News12[[#This Row],[sentiment_analysis_english]]="Neutral","حيادي",IF(Sudan_News12[[#This Row],[sentiment_analysis_english]]="Positive","إيجابي","")))</f>
        <v/>
      </c>
      <c r="AO717" t="e">
        <f>INDEX(TextClassificationList[],MATCH(Sudan_News12[[#This Row],[text_classification_arabic]],TextClassificationList[text_classification_arabic],0),1)</f>
        <v>#N/A</v>
      </c>
      <c r="AQ717" t="e">
        <f>INDEX(TextClassificationList[],MATCH(Sudan_News12[[#This Row],[text_classification_arabic2]],TextClassificationList[text_classification_arabic],0),1)</f>
        <v>#N/A</v>
      </c>
      <c r="AS717" t="e">
        <f>INDEX(TextClassificationList[],MATCH(Sudan_News12[[#This Row],[text_classification_arabic3]],TextClassificationList[text_classification_arabic],0),1)</f>
        <v>#N/A</v>
      </c>
      <c r="AU717" t="e">
        <f>INDEX(TextClassificationList[],MATCH(Sudan_News12[[#This Row],[text_classification_arabic4]],TextClassificationList[text_classification_arabic],0),1)</f>
        <v>#N/A</v>
      </c>
      <c r="AW717" t="e">
        <f>INDEX(TextClassificationList[],MATCH(Sudan_News12[[#This Row],[text_classification_arabic5]],TextClassificationList[text_classification_arabic],0),1)</f>
        <v>#N/A</v>
      </c>
    </row>
    <row r="718" spans="1:49" x14ac:dyDescent="0.2">
      <c r="A718">
        <v>1.4305386739054469E+18</v>
      </c>
      <c r="B718">
        <v>1.4305386739054469E+18</v>
      </c>
      <c r="C718" t="s">
        <v>3076</v>
      </c>
      <c r="D718" s="1">
        <v>44433</v>
      </c>
      <c r="E718" s="2">
        <v>0.68949074074074079</v>
      </c>
      <c r="F718">
        <v>200</v>
      </c>
      <c r="G718">
        <v>1889611729</v>
      </c>
      <c r="H718" t="s">
        <v>354</v>
      </c>
      <c r="I718" t="s">
        <v>355</v>
      </c>
      <c r="J718" t="s">
        <v>265</v>
      </c>
      <c r="K718" t="s">
        <v>3077</v>
      </c>
      <c r="L718" t="s">
        <v>273</v>
      </c>
      <c r="M718" t="s">
        <v>267</v>
      </c>
      <c r="N718" t="s">
        <v>3078</v>
      </c>
      <c r="O718" t="s">
        <v>267</v>
      </c>
      <c r="P718">
        <v>0</v>
      </c>
      <c r="Q718">
        <v>0</v>
      </c>
      <c r="R718">
        <v>0</v>
      </c>
      <c r="S718" t="s">
        <v>267</v>
      </c>
      <c r="T718" t="s">
        <v>267</v>
      </c>
      <c r="U718" t="s">
        <v>3079</v>
      </c>
      <c r="V718" t="b">
        <v>0</v>
      </c>
      <c r="W718" t="s">
        <v>265</v>
      </c>
      <c r="X718">
        <v>0</v>
      </c>
      <c r="Y718" t="s">
        <v>265</v>
      </c>
      <c r="Z718" t="s">
        <v>265</v>
      </c>
      <c r="AA718" t="s">
        <v>265</v>
      </c>
      <c r="AB718" t="s">
        <v>265</v>
      </c>
      <c r="AC718" t="s">
        <v>265</v>
      </c>
      <c r="AD718" t="s">
        <v>265</v>
      </c>
      <c r="AE718" t="s">
        <v>265</v>
      </c>
      <c r="AF718" t="s">
        <v>267</v>
      </c>
      <c r="AG718" t="s">
        <v>265</v>
      </c>
      <c r="AH718" t="s">
        <v>265</v>
      </c>
      <c r="AI718" t="s">
        <v>265</v>
      </c>
      <c r="AJ718" t="s">
        <v>265</v>
      </c>
      <c r="AL718" t="str">
        <f>IF(Sudan_News12[[#This Row],[relevancy_classification_english]]="Relevant","مناسب",IF(Sudan_News12[[#This Row],[relevancy_classification_english]]="Relevant","عَرَضِيّ",""))</f>
        <v/>
      </c>
      <c r="AN718" t="str">
        <f>IF(Sudan_News12[[#This Row],[sentiment_analysis_english]]="Negative","سلبي",IF(Sudan_News12[[#This Row],[sentiment_analysis_english]]="Neutral","حيادي",IF(Sudan_News12[[#This Row],[sentiment_analysis_english]]="Positive","إيجابي","")))</f>
        <v/>
      </c>
      <c r="AO718" t="e">
        <f>INDEX(TextClassificationList[],MATCH(Sudan_News12[[#This Row],[text_classification_arabic]],TextClassificationList[text_classification_arabic],0),1)</f>
        <v>#N/A</v>
      </c>
      <c r="AQ718" t="e">
        <f>INDEX(TextClassificationList[],MATCH(Sudan_News12[[#This Row],[text_classification_arabic2]],TextClassificationList[text_classification_arabic],0),1)</f>
        <v>#N/A</v>
      </c>
      <c r="AS718" t="e">
        <f>INDEX(TextClassificationList[],MATCH(Sudan_News12[[#This Row],[text_classification_arabic3]],TextClassificationList[text_classification_arabic],0),1)</f>
        <v>#N/A</v>
      </c>
      <c r="AU718" t="e">
        <f>INDEX(TextClassificationList[],MATCH(Sudan_News12[[#This Row],[text_classification_arabic4]],TextClassificationList[text_classification_arabic],0),1)</f>
        <v>#N/A</v>
      </c>
      <c r="AW718" t="e">
        <f>INDEX(TextClassificationList[],MATCH(Sudan_News12[[#This Row],[text_classification_arabic5]],TextClassificationList[text_classification_arabic],0),1)</f>
        <v>#N/A</v>
      </c>
    </row>
    <row r="719" spans="1:49" x14ac:dyDescent="0.2">
      <c r="A719">
        <v>1.4305385415918469E+18</v>
      </c>
      <c r="B719">
        <v>1.4305385415918469E+18</v>
      </c>
      <c r="C719" t="s">
        <v>3080</v>
      </c>
      <c r="D719" s="1">
        <v>44433</v>
      </c>
      <c r="E719" s="2">
        <v>0.68913194444444448</v>
      </c>
      <c r="F719">
        <v>200</v>
      </c>
      <c r="G719">
        <v>1889611729</v>
      </c>
      <c r="H719" t="s">
        <v>354</v>
      </c>
      <c r="I719" t="s">
        <v>355</v>
      </c>
      <c r="J719" t="s">
        <v>265</v>
      </c>
      <c r="K719" t="s">
        <v>3081</v>
      </c>
      <c r="L719" t="s">
        <v>273</v>
      </c>
      <c r="M719" t="s">
        <v>267</v>
      </c>
      <c r="N719" t="s">
        <v>3082</v>
      </c>
      <c r="O719" t="s">
        <v>267</v>
      </c>
      <c r="P719">
        <v>0</v>
      </c>
      <c r="Q719">
        <v>0</v>
      </c>
      <c r="R719">
        <v>0</v>
      </c>
      <c r="S719" t="s">
        <v>267</v>
      </c>
      <c r="T719" t="s">
        <v>267</v>
      </c>
      <c r="U719" t="s">
        <v>3083</v>
      </c>
      <c r="V719" t="b">
        <v>0</v>
      </c>
      <c r="W719" t="s">
        <v>265</v>
      </c>
      <c r="X719">
        <v>0</v>
      </c>
      <c r="Y719" t="s">
        <v>265</v>
      </c>
      <c r="Z719" t="s">
        <v>265</v>
      </c>
      <c r="AA719" t="s">
        <v>265</v>
      </c>
      <c r="AB719" t="s">
        <v>265</v>
      </c>
      <c r="AC719" t="s">
        <v>265</v>
      </c>
      <c r="AD719" t="s">
        <v>265</v>
      </c>
      <c r="AE719" t="s">
        <v>265</v>
      </c>
      <c r="AF719" t="s">
        <v>267</v>
      </c>
      <c r="AG719" t="s">
        <v>265</v>
      </c>
      <c r="AH719" t="s">
        <v>265</v>
      </c>
      <c r="AI719" t="s">
        <v>265</v>
      </c>
      <c r="AJ719" t="s">
        <v>265</v>
      </c>
      <c r="AL719" t="str">
        <f>IF(Sudan_News12[[#This Row],[relevancy_classification_english]]="Relevant","مناسب",IF(Sudan_News12[[#This Row],[relevancy_classification_english]]="Relevant","عَرَضِيّ",""))</f>
        <v/>
      </c>
      <c r="AN719" t="str">
        <f>IF(Sudan_News12[[#This Row],[sentiment_analysis_english]]="Negative","سلبي",IF(Sudan_News12[[#This Row],[sentiment_analysis_english]]="Neutral","حيادي",IF(Sudan_News12[[#This Row],[sentiment_analysis_english]]="Positive","إيجابي","")))</f>
        <v/>
      </c>
      <c r="AO719" t="e">
        <f>INDEX(TextClassificationList[],MATCH(Sudan_News12[[#This Row],[text_classification_arabic]],TextClassificationList[text_classification_arabic],0),1)</f>
        <v>#N/A</v>
      </c>
      <c r="AQ719" t="e">
        <f>INDEX(TextClassificationList[],MATCH(Sudan_News12[[#This Row],[text_classification_arabic2]],TextClassificationList[text_classification_arabic],0),1)</f>
        <v>#N/A</v>
      </c>
      <c r="AS719" t="e">
        <f>INDEX(TextClassificationList[],MATCH(Sudan_News12[[#This Row],[text_classification_arabic3]],TextClassificationList[text_classification_arabic],0),1)</f>
        <v>#N/A</v>
      </c>
      <c r="AU719" t="e">
        <f>INDEX(TextClassificationList[],MATCH(Sudan_News12[[#This Row],[text_classification_arabic4]],TextClassificationList[text_classification_arabic],0),1)</f>
        <v>#N/A</v>
      </c>
      <c r="AW719" t="e">
        <f>INDEX(TextClassificationList[],MATCH(Sudan_News12[[#This Row],[text_classification_arabic5]],TextClassificationList[text_classification_arabic],0),1)</f>
        <v>#N/A</v>
      </c>
    </row>
    <row r="720" spans="1:49" x14ac:dyDescent="0.2">
      <c r="A720">
        <v>1.4305381828614062E+18</v>
      </c>
      <c r="B720">
        <v>1.4305381828614062E+18</v>
      </c>
      <c r="C720" t="s">
        <v>3084</v>
      </c>
      <c r="D720" s="1">
        <v>44433</v>
      </c>
      <c r="E720" s="2">
        <v>0.68813657407407403</v>
      </c>
      <c r="F720">
        <v>200</v>
      </c>
      <c r="G720">
        <v>1889611729</v>
      </c>
      <c r="H720" t="s">
        <v>354</v>
      </c>
      <c r="I720" t="s">
        <v>355</v>
      </c>
      <c r="J720" t="s">
        <v>265</v>
      </c>
      <c r="K720" t="s">
        <v>3085</v>
      </c>
      <c r="L720" t="s">
        <v>273</v>
      </c>
      <c r="M720" t="s">
        <v>267</v>
      </c>
      <c r="N720" t="s">
        <v>3086</v>
      </c>
      <c r="O720" t="s">
        <v>267</v>
      </c>
      <c r="P720">
        <v>0</v>
      </c>
      <c r="Q720">
        <v>0</v>
      </c>
      <c r="R720">
        <v>0</v>
      </c>
      <c r="S720" t="s">
        <v>267</v>
      </c>
      <c r="T720" t="s">
        <v>267</v>
      </c>
      <c r="U720" t="s">
        <v>3087</v>
      </c>
      <c r="V720" t="b">
        <v>0</v>
      </c>
      <c r="W720" t="s">
        <v>265</v>
      </c>
      <c r="X720">
        <v>0</v>
      </c>
      <c r="Y720" t="s">
        <v>265</v>
      </c>
      <c r="Z720" t="s">
        <v>265</v>
      </c>
      <c r="AA720" t="s">
        <v>265</v>
      </c>
      <c r="AB720" t="s">
        <v>265</v>
      </c>
      <c r="AC720" t="s">
        <v>265</v>
      </c>
      <c r="AD720" t="s">
        <v>265</v>
      </c>
      <c r="AE720" t="s">
        <v>265</v>
      </c>
      <c r="AF720" t="s">
        <v>267</v>
      </c>
      <c r="AG720" t="s">
        <v>265</v>
      </c>
      <c r="AH720" t="s">
        <v>265</v>
      </c>
      <c r="AI720" t="s">
        <v>265</v>
      </c>
      <c r="AJ720" t="s">
        <v>265</v>
      </c>
      <c r="AL720" t="str">
        <f>IF(Sudan_News12[[#This Row],[relevancy_classification_english]]="Relevant","مناسب",IF(Sudan_News12[[#This Row],[relevancy_classification_english]]="Relevant","عَرَضِيّ",""))</f>
        <v/>
      </c>
      <c r="AN720" t="str">
        <f>IF(Sudan_News12[[#This Row],[sentiment_analysis_english]]="Negative","سلبي",IF(Sudan_News12[[#This Row],[sentiment_analysis_english]]="Neutral","حيادي",IF(Sudan_News12[[#This Row],[sentiment_analysis_english]]="Positive","إيجابي","")))</f>
        <v/>
      </c>
      <c r="AO720" t="e">
        <f>INDEX(TextClassificationList[],MATCH(Sudan_News12[[#This Row],[text_classification_arabic]],TextClassificationList[text_classification_arabic],0),1)</f>
        <v>#N/A</v>
      </c>
      <c r="AQ720" t="e">
        <f>INDEX(TextClassificationList[],MATCH(Sudan_News12[[#This Row],[text_classification_arabic2]],TextClassificationList[text_classification_arabic],0),1)</f>
        <v>#N/A</v>
      </c>
      <c r="AS720" t="e">
        <f>INDEX(TextClassificationList[],MATCH(Sudan_News12[[#This Row],[text_classification_arabic3]],TextClassificationList[text_classification_arabic],0),1)</f>
        <v>#N/A</v>
      </c>
      <c r="AU720" t="e">
        <f>INDEX(TextClassificationList[],MATCH(Sudan_News12[[#This Row],[text_classification_arabic4]],TextClassificationList[text_classification_arabic],0),1)</f>
        <v>#N/A</v>
      </c>
      <c r="AW720" t="e">
        <f>INDEX(TextClassificationList[],MATCH(Sudan_News12[[#This Row],[text_classification_arabic5]],TextClassificationList[text_classification_arabic],0),1)</f>
        <v>#N/A</v>
      </c>
    </row>
    <row r="721" spans="1:49" x14ac:dyDescent="0.2">
      <c r="A721">
        <v>1.4305380698542735E+18</v>
      </c>
      <c r="B721">
        <v>1.4305380698542735E+18</v>
      </c>
      <c r="C721" t="s">
        <v>3088</v>
      </c>
      <c r="D721" s="1">
        <v>44433</v>
      </c>
      <c r="E721" s="2">
        <v>0.68782407407407409</v>
      </c>
      <c r="F721">
        <v>200</v>
      </c>
      <c r="G721">
        <v>1889611729</v>
      </c>
      <c r="H721" t="s">
        <v>354</v>
      </c>
      <c r="I721" t="s">
        <v>355</v>
      </c>
      <c r="J721" t="s">
        <v>265</v>
      </c>
      <c r="K721" t="s">
        <v>3089</v>
      </c>
      <c r="L721" t="s">
        <v>273</v>
      </c>
      <c r="M721" t="s">
        <v>267</v>
      </c>
      <c r="N721" t="s">
        <v>3090</v>
      </c>
      <c r="O721" t="s">
        <v>267</v>
      </c>
      <c r="P721">
        <v>0</v>
      </c>
      <c r="Q721">
        <v>0</v>
      </c>
      <c r="R721">
        <v>0</v>
      </c>
      <c r="S721" t="s">
        <v>267</v>
      </c>
      <c r="T721" t="s">
        <v>267</v>
      </c>
      <c r="U721" t="s">
        <v>3091</v>
      </c>
      <c r="V721" t="b">
        <v>0</v>
      </c>
      <c r="W721" t="s">
        <v>265</v>
      </c>
      <c r="X721">
        <v>0</v>
      </c>
      <c r="Y721" t="s">
        <v>265</v>
      </c>
      <c r="Z721" t="s">
        <v>265</v>
      </c>
      <c r="AA721" t="s">
        <v>265</v>
      </c>
      <c r="AB721" t="s">
        <v>265</v>
      </c>
      <c r="AC721" t="s">
        <v>265</v>
      </c>
      <c r="AD721" t="s">
        <v>265</v>
      </c>
      <c r="AE721" t="s">
        <v>265</v>
      </c>
      <c r="AF721" t="s">
        <v>267</v>
      </c>
      <c r="AG721" t="s">
        <v>265</v>
      </c>
      <c r="AH721" t="s">
        <v>265</v>
      </c>
      <c r="AI721" t="s">
        <v>265</v>
      </c>
      <c r="AJ721" t="s">
        <v>265</v>
      </c>
      <c r="AL721" t="str">
        <f>IF(Sudan_News12[[#This Row],[relevancy_classification_english]]="Relevant","مناسب",IF(Sudan_News12[[#This Row],[relevancy_classification_english]]="Relevant","عَرَضِيّ",""))</f>
        <v/>
      </c>
      <c r="AN721" t="str">
        <f>IF(Sudan_News12[[#This Row],[sentiment_analysis_english]]="Negative","سلبي",IF(Sudan_News12[[#This Row],[sentiment_analysis_english]]="Neutral","حيادي",IF(Sudan_News12[[#This Row],[sentiment_analysis_english]]="Positive","إيجابي","")))</f>
        <v/>
      </c>
      <c r="AO721" t="e">
        <f>INDEX(TextClassificationList[],MATCH(Sudan_News12[[#This Row],[text_classification_arabic]],TextClassificationList[text_classification_arabic],0),1)</f>
        <v>#N/A</v>
      </c>
      <c r="AQ721" t="e">
        <f>INDEX(TextClassificationList[],MATCH(Sudan_News12[[#This Row],[text_classification_arabic2]],TextClassificationList[text_classification_arabic],0),1)</f>
        <v>#N/A</v>
      </c>
      <c r="AS721" t="e">
        <f>INDEX(TextClassificationList[],MATCH(Sudan_News12[[#This Row],[text_classification_arabic3]],TextClassificationList[text_classification_arabic],0),1)</f>
        <v>#N/A</v>
      </c>
      <c r="AU721" t="e">
        <f>INDEX(TextClassificationList[],MATCH(Sudan_News12[[#This Row],[text_classification_arabic4]],TextClassificationList[text_classification_arabic],0),1)</f>
        <v>#N/A</v>
      </c>
      <c r="AW721" t="e">
        <f>INDEX(TextClassificationList[],MATCH(Sudan_News12[[#This Row],[text_classification_arabic5]],TextClassificationList[text_classification_arabic],0),1)</f>
        <v>#N/A</v>
      </c>
    </row>
    <row r="722" spans="1:49" x14ac:dyDescent="0.2">
      <c r="A722">
        <v>1.4305379663473336E+18</v>
      </c>
      <c r="B722">
        <v>1.4305379663473336E+18</v>
      </c>
      <c r="C722" t="s">
        <v>3092</v>
      </c>
      <c r="D722" s="1">
        <v>44433</v>
      </c>
      <c r="E722" s="2">
        <v>0.68753472222222223</v>
      </c>
      <c r="F722">
        <v>200</v>
      </c>
      <c r="G722">
        <v>1889611729</v>
      </c>
      <c r="H722" t="s">
        <v>354</v>
      </c>
      <c r="I722" t="s">
        <v>355</v>
      </c>
      <c r="J722" t="s">
        <v>265</v>
      </c>
      <c r="K722" t="s">
        <v>3093</v>
      </c>
      <c r="L722" t="s">
        <v>273</v>
      </c>
      <c r="M722" t="s">
        <v>267</v>
      </c>
      <c r="N722" t="s">
        <v>3094</v>
      </c>
      <c r="O722" t="s">
        <v>267</v>
      </c>
      <c r="P722">
        <v>0</v>
      </c>
      <c r="Q722">
        <v>0</v>
      </c>
      <c r="R722">
        <v>0</v>
      </c>
      <c r="S722" t="s">
        <v>267</v>
      </c>
      <c r="T722" t="s">
        <v>267</v>
      </c>
      <c r="U722" t="s">
        <v>3095</v>
      </c>
      <c r="V722" t="b">
        <v>0</v>
      </c>
      <c r="W722" t="s">
        <v>265</v>
      </c>
      <c r="X722">
        <v>0</v>
      </c>
      <c r="Y722" t="s">
        <v>265</v>
      </c>
      <c r="Z722" t="s">
        <v>265</v>
      </c>
      <c r="AA722" t="s">
        <v>265</v>
      </c>
      <c r="AB722" t="s">
        <v>265</v>
      </c>
      <c r="AC722" t="s">
        <v>265</v>
      </c>
      <c r="AD722" t="s">
        <v>265</v>
      </c>
      <c r="AE722" t="s">
        <v>265</v>
      </c>
      <c r="AF722" t="s">
        <v>267</v>
      </c>
      <c r="AG722" t="s">
        <v>265</v>
      </c>
      <c r="AH722" t="s">
        <v>265</v>
      </c>
      <c r="AI722" t="s">
        <v>265</v>
      </c>
      <c r="AJ722" t="s">
        <v>265</v>
      </c>
      <c r="AL722" t="str">
        <f>IF(Sudan_News12[[#This Row],[relevancy_classification_english]]="Relevant","مناسب",IF(Sudan_News12[[#This Row],[relevancy_classification_english]]="Relevant","عَرَضِيّ",""))</f>
        <v/>
      </c>
      <c r="AN722" t="str">
        <f>IF(Sudan_News12[[#This Row],[sentiment_analysis_english]]="Negative","سلبي",IF(Sudan_News12[[#This Row],[sentiment_analysis_english]]="Neutral","حيادي",IF(Sudan_News12[[#This Row],[sentiment_analysis_english]]="Positive","إيجابي","")))</f>
        <v/>
      </c>
      <c r="AO722" t="e">
        <f>INDEX(TextClassificationList[],MATCH(Sudan_News12[[#This Row],[text_classification_arabic]],TextClassificationList[text_classification_arabic],0),1)</f>
        <v>#N/A</v>
      </c>
      <c r="AQ722" t="e">
        <f>INDEX(TextClassificationList[],MATCH(Sudan_News12[[#This Row],[text_classification_arabic2]],TextClassificationList[text_classification_arabic],0),1)</f>
        <v>#N/A</v>
      </c>
      <c r="AS722" t="e">
        <f>INDEX(TextClassificationList[],MATCH(Sudan_News12[[#This Row],[text_classification_arabic3]],TextClassificationList[text_classification_arabic],0),1)</f>
        <v>#N/A</v>
      </c>
      <c r="AU722" t="e">
        <f>INDEX(TextClassificationList[],MATCH(Sudan_News12[[#This Row],[text_classification_arabic4]],TextClassificationList[text_classification_arabic],0),1)</f>
        <v>#N/A</v>
      </c>
      <c r="AW722" t="e">
        <f>INDEX(TextClassificationList[],MATCH(Sudan_News12[[#This Row],[text_classification_arabic5]],TextClassificationList[text_classification_arabic],0),1)</f>
        <v>#N/A</v>
      </c>
    </row>
    <row r="723" spans="1:49" x14ac:dyDescent="0.2">
      <c r="A723">
        <v>1.4304867240739553E+18</v>
      </c>
      <c r="B723">
        <v>1.4304867240739553E+18</v>
      </c>
      <c r="C723" t="s">
        <v>3096</v>
      </c>
      <c r="D723" s="1">
        <v>44433</v>
      </c>
      <c r="E723" s="2">
        <v>0.54613425925925929</v>
      </c>
      <c r="F723">
        <v>200</v>
      </c>
      <c r="G723">
        <v>1889611729</v>
      </c>
      <c r="H723" t="s">
        <v>354</v>
      </c>
      <c r="I723" t="s">
        <v>355</v>
      </c>
      <c r="J723" t="s">
        <v>265</v>
      </c>
      <c r="K723" t="s">
        <v>3097</v>
      </c>
      <c r="L723" t="s">
        <v>273</v>
      </c>
      <c r="M723" t="s">
        <v>267</v>
      </c>
      <c r="N723" t="s">
        <v>3098</v>
      </c>
      <c r="O723" t="s">
        <v>267</v>
      </c>
      <c r="P723">
        <v>0</v>
      </c>
      <c r="Q723">
        <v>0</v>
      </c>
      <c r="R723">
        <v>1</v>
      </c>
      <c r="S723" t="s">
        <v>267</v>
      </c>
      <c r="T723" t="s">
        <v>267</v>
      </c>
      <c r="U723" t="s">
        <v>3099</v>
      </c>
      <c r="V723" t="b">
        <v>0</v>
      </c>
      <c r="W723" t="s">
        <v>265</v>
      </c>
      <c r="X723">
        <v>0</v>
      </c>
      <c r="Y723" t="s">
        <v>265</v>
      </c>
      <c r="Z723" t="s">
        <v>265</v>
      </c>
      <c r="AA723" t="s">
        <v>265</v>
      </c>
      <c r="AB723" t="s">
        <v>265</v>
      </c>
      <c r="AC723" t="s">
        <v>265</v>
      </c>
      <c r="AD723" t="s">
        <v>265</v>
      </c>
      <c r="AE723" t="s">
        <v>265</v>
      </c>
      <c r="AF723" t="s">
        <v>267</v>
      </c>
      <c r="AG723" t="s">
        <v>265</v>
      </c>
      <c r="AH723" t="s">
        <v>265</v>
      </c>
      <c r="AI723" t="s">
        <v>265</v>
      </c>
      <c r="AJ723" t="s">
        <v>265</v>
      </c>
      <c r="AL723" t="str">
        <f>IF(Sudan_News12[[#This Row],[relevancy_classification_english]]="Relevant","مناسب",IF(Sudan_News12[[#This Row],[relevancy_classification_english]]="Relevant","عَرَضِيّ",""))</f>
        <v/>
      </c>
      <c r="AN723" t="str">
        <f>IF(Sudan_News12[[#This Row],[sentiment_analysis_english]]="Negative","سلبي",IF(Sudan_News12[[#This Row],[sentiment_analysis_english]]="Neutral","حيادي",IF(Sudan_News12[[#This Row],[sentiment_analysis_english]]="Positive","إيجابي","")))</f>
        <v/>
      </c>
      <c r="AO723" t="e">
        <f>INDEX(TextClassificationList[],MATCH(Sudan_News12[[#This Row],[text_classification_arabic]],TextClassificationList[text_classification_arabic],0),1)</f>
        <v>#N/A</v>
      </c>
      <c r="AQ723" t="e">
        <f>INDEX(TextClassificationList[],MATCH(Sudan_News12[[#This Row],[text_classification_arabic2]],TextClassificationList[text_classification_arabic],0),1)</f>
        <v>#N/A</v>
      </c>
      <c r="AS723" t="e">
        <f>INDEX(TextClassificationList[],MATCH(Sudan_News12[[#This Row],[text_classification_arabic3]],TextClassificationList[text_classification_arabic],0),1)</f>
        <v>#N/A</v>
      </c>
      <c r="AU723" t="e">
        <f>INDEX(TextClassificationList[],MATCH(Sudan_News12[[#This Row],[text_classification_arabic4]],TextClassificationList[text_classification_arabic],0),1)</f>
        <v>#N/A</v>
      </c>
      <c r="AW723" t="e">
        <f>INDEX(TextClassificationList[],MATCH(Sudan_News12[[#This Row],[text_classification_arabic5]],TextClassificationList[text_classification_arabic],0),1)</f>
        <v>#N/A</v>
      </c>
    </row>
    <row r="724" spans="1:49" x14ac:dyDescent="0.2">
      <c r="A724">
        <v>1.4299993208168366E+18</v>
      </c>
      <c r="B724">
        <v>1.4299993208168366E+18</v>
      </c>
      <c r="C724" t="s">
        <v>3100</v>
      </c>
      <c r="D724" s="1">
        <v>44432</v>
      </c>
      <c r="E724" s="2">
        <v>0.2011574074074074</v>
      </c>
      <c r="F724">
        <v>200</v>
      </c>
      <c r="G724">
        <v>1889611729</v>
      </c>
      <c r="H724" t="s">
        <v>354</v>
      </c>
      <c r="I724" t="s">
        <v>355</v>
      </c>
      <c r="J724" t="s">
        <v>265</v>
      </c>
      <c r="K724" t="s">
        <v>3101</v>
      </c>
      <c r="L724" t="s">
        <v>266</v>
      </c>
      <c r="M724" t="s">
        <v>267</v>
      </c>
      <c r="N724" t="s">
        <v>267</v>
      </c>
      <c r="O724" t="s">
        <v>267</v>
      </c>
      <c r="P724">
        <v>1</v>
      </c>
      <c r="Q724">
        <v>0</v>
      </c>
      <c r="R724">
        <v>3</v>
      </c>
      <c r="S724" t="s">
        <v>267</v>
      </c>
      <c r="T724" t="s">
        <v>267</v>
      </c>
      <c r="U724" t="s">
        <v>3102</v>
      </c>
      <c r="V724" t="b">
        <v>0</v>
      </c>
      <c r="W724" t="s">
        <v>265</v>
      </c>
      <c r="X724">
        <v>0</v>
      </c>
      <c r="Y724" t="s">
        <v>265</v>
      </c>
      <c r="Z724" t="s">
        <v>265</v>
      </c>
      <c r="AA724" t="s">
        <v>265</v>
      </c>
      <c r="AB724" t="s">
        <v>265</v>
      </c>
      <c r="AC724" t="s">
        <v>265</v>
      </c>
      <c r="AD724" t="s">
        <v>265</v>
      </c>
      <c r="AE724" t="s">
        <v>265</v>
      </c>
      <c r="AF724" t="s">
        <v>267</v>
      </c>
      <c r="AG724" t="s">
        <v>265</v>
      </c>
      <c r="AH724" t="s">
        <v>265</v>
      </c>
      <c r="AI724" t="s">
        <v>265</v>
      </c>
      <c r="AJ724" t="s">
        <v>265</v>
      </c>
      <c r="AL724" t="str">
        <f>IF(Sudan_News12[[#This Row],[relevancy_classification_english]]="Relevant","مناسب",IF(Sudan_News12[[#This Row],[relevancy_classification_english]]="Relevant","عَرَضِيّ",""))</f>
        <v/>
      </c>
      <c r="AN724" t="str">
        <f>IF(Sudan_News12[[#This Row],[sentiment_analysis_english]]="Negative","سلبي",IF(Sudan_News12[[#This Row],[sentiment_analysis_english]]="Neutral","حيادي",IF(Sudan_News12[[#This Row],[sentiment_analysis_english]]="Positive","إيجابي","")))</f>
        <v/>
      </c>
      <c r="AO724" t="e">
        <f>INDEX(TextClassificationList[],MATCH(Sudan_News12[[#This Row],[text_classification_arabic]],TextClassificationList[text_classification_arabic],0),1)</f>
        <v>#N/A</v>
      </c>
      <c r="AQ724" t="e">
        <f>INDEX(TextClassificationList[],MATCH(Sudan_News12[[#This Row],[text_classification_arabic2]],TextClassificationList[text_classification_arabic],0),1)</f>
        <v>#N/A</v>
      </c>
      <c r="AS724" t="e">
        <f>INDEX(TextClassificationList[],MATCH(Sudan_News12[[#This Row],[text_classification_arabic3]],TextClassificationList[text_classification_arabic],0),1)</f>
        <v>#N/A</v>
      </c>
      <c r="AU724" t="e">
        <f>INDEX(TextClassificationList[],MATCH(Sudan_News12[[#This Row],[text_classification_arabic4]],TextClassificationList[text_classification_arabic],0),1)</f>
        <v>#N/A</v>
      </c>
      <c r="AW724" t="e">
        <f>INDEX(TextClassificationList[],MATCH(Sudan_News12[[#This Row],[text_classification_arabic5]],TextClassificationList[text_classification_arabic],0),1)</f>
        <v>#N/A</v>
      </c>
    </row>
    <row r="725" spans="1:49" x14ac:dyDescent="0.2">
      <c r="A725">
        <v>1.4299990415097938E+18</v>
      </c>
      <c r="B725">
        <v>1.4299990415097938E+18</v>
      </c>
      <c r="C725" t="s">
        <v>3103</v>
      </c>
      <c r="D725" s="1">
        <v>44432</v>
      </c>
      <c r="E725" s="2">
        <v>0.20039351851851853</v>
      </c>
      <c r="F725">
        <v>200</v>
      </c>
      <c r="G725">
        <v>1889611729</v>
      </c>
      <c r="H725" t="s">
        <v>354</v>
      </c>
      <c r="I725" t="s">
        <v>355</v>
      </c>
      <c r="J725" t="s">
        <v>265</v>
      </c>
      <c r="K725" t="s">
        <v>3104</v>
      </c>
      <c r="L725" t="s">
        <v>266</v>
      </c>
      <c r="M725" t="s">
        <v>267</v>
      </c>
      <c r="N725" t="s">
        <v>267</v>
      </c>
      <c r="O725" t="s">
        <v>267</v>
      </c>
      <c r="P725">
        <v>0</v>
      </c>
      <c r="Q725">
        <v>0</v>
      </c>
      <c r="R725">
        <v>0</v>
      </c>
      <c r="S725" t="s">
        <v>3105</v>
      </c>
      <c r="T725" t="s">
        <v>267</v>
      </c>
      <c r="U725" t="s">
        <v>3106</v>
      </c>
      <c r="V725" t="b">
        <v>0</v>
      </c>
      <c r="W725" t="s">
        <v>265</v>
      </c>
      <c r="X725">
        <v>0</v>
      </c>
      <c r="Y725" t="s">
        <v>265</v>
      </c>
      <c r="Z725" t="s">
        <v>265</v>
      </c>
      <c r="AA725" t="s">
        <v>265</v>
      </c>
      <c r="AB725" t="s">
        <v>265</v>
      </c>
      <c r="AC725" t="s">
        <v>265</v>
      </c>
      <c r="AD725" t="s">
        <v>265</v>
      </c>
      <c r="AE725" t="s">
        <v>265</v>
      </c>
      <c r="AF725" t="s">
        <v>267</v>
      </c>
      <c r="AG725" t="s">
        <v>265</v>
      </c>
      <c r="AH725" t="s">
        <v>265</v>
      </c>
      <c r="AI725" t="s">
        <v>265</v>
      </c>
      <c r="AJ725" t="s">
        <v>265</v>
      </c>
      <c r="AL725" t="str">
        <f>IF(Sudan_News12[[#This Row],[relevancy_classification_english]]="Relevant","مناسب",IF(Sudan_News12[[#This Row],[relevancy_classification_english]]="Relevant","عَرَضِيّ",""))</f>
        <v/>
      </c>
      <c r="AN725" t="str">
        <f>IF(Sudan_News12[[#This Row],[sentiment_analysis_english]]="Negative","سلبي",IF(Sudan_News12[[#This Row],[sentiment_analysis_english]]="Neutral","حيادي",IF(Sudan_News12[[#This Row],[sentiment_analysis_english]]="Positive","إيجابي","")))</f>
        <v/>
      </c>
      <c r="AO725" t="e">
        <f>INDEX(TextClassificationList[],MATCH(Sudan_News12[[#This Row],[text_classification_arabic]],TextClassificationList[text_classification_arabic],0),1)</f>
        <v>#N/A</v>
      </c>
      <c r="AQ725" t="e">
        <f>INDEX(TextClassificationList[],MATCH(Sudan_News12[[#This Row],[text_classification_arabic2]],TextClassificationList[text_classification_arabic],0),1)</f>
        <v>#N/A</v>
      </c>
      <c r="AS725" t="e">
        <f>INDEX(TextClassificationList[],MATCH(Sudan_News12[[#This Row],[text_classification_arabic3]],TextClassificationList[text_classification_arabic],0),1)</f>
        <v>#N/A</v>
      </c>
      <c r="AU725" t="e">
        <f>INDEX(TextClassificationList[],MATCH(Sudan_News12[[#This Row],[text_classification_arabic4]],TextClassificationList[text_classification_arabic],0),1)</f>
        <v>#N/A</v>
      </c>
      <c r="AW725" t="e">
        <f>INDEX(TextClassificationList[],MATCH(Sudan_News12[[#This Row],[text_classification_arabic5]],TextClassificationList[text_classification_arabic],0),1)</f>
        <v>#N/A</v>
      </c>
    </row>
    <row r="726" spans="1:49" x14ac:dyDescent="0.2">
      <c r="A726">
        <v>1.4298427405279068E+18</v>
      </c>
      <c r="B726">
        <v>1.4298427405279068E+18</v>
      </c>
      <c r="C726" t="s">
        <v>3107</v>
      </c>
      <c r="D726" s="1">
        <v>44431</v>
      </c>
      <c r="E726" s="2">
        <v>0.76908564814814817</v>
      </c>
      <c r="F726">
        <v>200</v>
      </c>
      <c r="G726">
        <v>1889611729</v>
      </c>
      <c r="H726" t="s">
        <v>354</v>
      </c>
      <c r="I726" t="s">
        <v>355</v>
      </c>
      <c r="J726" t="s">
        <v>265</v>
      </c>
      <c r="K726" t="s">
        <v>3108</v>
      </c>
      <c r="L726" t="s">
        <v>273</v>
      </c>
      <c r="M726" t="s">
        <v>267</v>
      </c>
      <c r="N726" t="s">
        <v>3109</v>
      </c>
      <c r="O726" t="s">
        <v>267</v>
      </c>
      <c r="P726">
        <v>0</v>
      </c>
      <c r="Q726">
        <v>0</v>
      </c>
      <c r="R726">
        <v>0</v>
      </c>
      <c r="S726" t="s">
        <v>267</v>
      </c>
      <c r="T726" t="s">
        <v>267</v>
      </c>
      <c r="U726" t="s">
        <v>3110</v>
      </c>
      <c r="V726" t="b">
        <v>0</v>
      </c>
      <c r="W726" t="s">
        <v>265</v>
      </c>
      <c r="X726">
        <v>0</v>
      </c>
      <c r="Y726" t="s">
        <v>265</v>
      </c>
      <c r="Z726" t="s">
        <v>265</v>
      </c>
      <c r="AA726" t="s">
        <v>265</v>
      </c>
      <c r="AB726" t="s">
        <v>265</v>
      </c>
      <c r="AC726" t="s">
        <v>265</v>
      </c>
      <c r="AD726" t="s">
        <v>265</v>
      </c>
      <c r="AE726" t="s">
        <v>265</v>
      </c>
      <c r="AF726" t="s">
        <v>267</v>
      </c>
      <c r="AG726" t="s">
        <v>265</v>
      </c>
      <c r="AH726" t="s">
        <v>265</v>
      </c>
      <c r="AI726" t="s">
        <v>265</v>
      </c>
      <c r="AJ726" t="s">
        <v>265</v>
      </c>
      <c r="AL726" t="str">
        <f>IF(Sudan_News12[[#This Row],[relevancy_classification_english]]="Relevant","مناسب",IF(Sudan_News12[[#This Row],[relevancy_classification_english]]="Relevant","عَرَضِيّ",""))</f>
        <v/>
      </c>
      <c r="AN726" t="str">
        <f>IF(Sudan_News12[[#This Row],[sentiment_analysis_english]]="Negative","سلبي",IF(Sudan_News12[[#This Row],[sentiment_analysis_english]]="Neutral","حيادي",IF(Sudan_News12[[#This Row],[sentiment_analysis_english]]="Positive","إيجابي","")))</f>
        <v/>
      </c>
      <c r="AO726" t="e">
        <f>INDEX(TextClassificationList[],MATCH(Sudan_News12[[#This Row],[text_classification_arabic]],TextClassificationList[text_classification_arabic],0),1)</f>
        <v>#N/A</v>
      </c>
      <c r="AQ726" t="e">
        <f>INDEX(TextClassificationList[],MATCH(Sudan_News12[[#This Row],[text_classification_arabic2]],TextClassificationList[text_classification_arabic],0),1)</f>
        <v>#N/A</v>
      </c>
      <c r="AS726" t="e">
        <f>INDEX(TextClassificationList[],MATCH(Sudan_News12[[#This Row],[text_classification_arabic3]],TextClassificationList[text_classification_arabic],0),1)</f>
        <v>#N/A</v>
      </c>
      <c r="AU726" t="e">
        <f>INDEX(TextClassificationList[],MATCH(Sudan_News12[[#This Row],[text_classification_arabic4]],TextClassificationList[text_classification_arabic],0),1)</f>
        <v>#N/A</v>
      </c>
      <c r="AW726" t="e">
        <f>INDEX(TextClassificationList[],MATCH(Sudan_News12[[#This Row],[text_classification_arabic5]],TextClassificationList[text_classification_arabic],0),1)</f>
        <v>#N/A</v>
      </c>
    </row>
    <row r="727" spans="1:49" x14ac:dyDescent="0.2">
      <c r="A727">
        <v>1.4298403342473134E+18</v>
      </c>
      <c r="B727">
        <v>1.4298403342473134E+18</v>
      </c>
      <c r="C727" t="s">
        <v>3111</v>
      </c>
      <c r="D727" s="1">
        <v>44431</v>
      </c>
      <c r="E727" s="2">
        <v>0.76244212962962965</v>
      </c>
      <c r="F727">
        <v>200</v>
      </c>
      <c r="G727">
        <v>1889611729</v>
      </c>
      <c r="H727" t="s">
        <v>354</v>
      </c>
      <c r="I727" t="s">
        <v>355</v>
      </c>
      <c r="J727" t="s">
        <v>265</v>
      </c>
      <c r="K727" t="s">
        <v>3112</v>
      </c>
      <c r="L727" t="s">
        <v>273</v>
      </c>
      <c r="M727" t="s">
        <v>267</v>
      </c>
      <c r="N727" t="s">
        <v>3113</v>
      </c>
      <c r="O727" t="s">
        <v>267</v>
      </c>
      <c r="P727">
        <v>0</v>
      </c>
      <c r="Q727">
        <v>0</v>
      </c>
      <c r="R727">
        <v>0</v>
      </c>
      <c r="S727" t="s">
        <v>267</v>
      </c>
      <c r="T727" t="s">
        <v>267</v>
      </c>
      <c r="U727" t="s">
        <v>3114</v>
      </c>
      <c r="V727" t="b">
        <v>0</v>
      </c>
      <c r="W727" t="s">
        <v>265</v>
      </c>
      <c r="X727">
        <v>0</v>
      </c>
      <c r="Y727" t="s">
        <v>265</v>
      </c>
      <c r="Z727" t="s">
        <v>265</v>
      </c>
      <c r="AA727" t="s">
        <v>265</v>
      </c>
      <c r="AB727" t="s">
        <v>265</v>
      </c>
      <c r="AC727" t="s">
        <v>265</v>
      </c>
      <c r="AD727" t="s">
        <v>265</v>
      </c>
      <c r="AE727" t="s">
        <v>265</v>
      </c>
      <c r="AF727" t="s">
        <v>267</v>
      </c>
      <c r="AG727" t="s">
        <v>265</v>
      </c>
      <c r="AH727" t="s">
        <v>265</v>
      </c>
      <c r="AI727" t="s">
        <v>265</v>
      </c>
      <c r="AJ727" t="s">
        <v>265</v>
      </c>
      <c r="AL727" t="str">
        <f>IF(Sudan_News12[[#This Row],[relevancy_classification_english]]="Relevant","مناسب",IF(Sudan_News12[[#This Row],[relevancy_classification_english]]="Relevant","عَرَضِيّ",""))</f>
        <v/>
      </c>
      <c r="AN727" t="str">
        <f>IF(Sudan_News12[[#This Row],[sentiment_analysis_english]]="Negative","سلبي",IF(Sudan_News12[[#This Row],[sentiment_analysis_english]]="Neutral","حيادي",IF(Sudan_News12[[#This Row],[sentiment_analysis_english]]="Positive","إيجابي","")))</f>
        <v/>
      </c>
      <c r="AO727" t="e">
        <f>INDEX(TextClassificationList[],MATCH(Sudan_News12[[#This Row],[text_classification_arabic]],TextClassificationList[text_classification_arabic],0),1)</f>
        <v>#N/A</v>
      </c>
      <c r="AQ727" t="e">
        <f>INDEX(TextClassificationList[],MATCH(Sudan_News12[[#This Row],[text_classification_arabic2]],TextClassificationList[text_classification_arabic],0),1)</f>
        <v>#N/A</v>
      </c>
      <c r="AS727" t="e">
        <f>INDEX(TextClassificationList[],MATCH(Sudan_News12[[#This Row],[text_classification_arabic3]],TextClassificationList[text_classification_arabic],0),1)</f>
        <v>#N/A</v>
      </c>
      <c r="AU727" t="e">
        <f>INDEX(TextClassificationList[],MATCH(Sudan_News12[[#This Row],[text_classification_arabic4]],TextClassificationList[text_classification_arabic],0),1)</f>
        <v>#N/A</v>
      </c>
      <c r="AW727" t="e">
        <f>INDEX(TextClassificationList[],MATCH(Sudan_News12[[#This Row],[text_classification_arabic5]],TextClassificationList[text_classification_arabic],0),1)</f>
        <v>#N/A</v>
      </c>
    </row>
    <row r="728" spans="1:49" x14ac:dyDescent="0.2">
      <c r="A728">
        <v>1.4296097708188672E+18</v>
      </c>
      <c r="B728">
        <v>1.4296097708188672E+18</v>
      </c>
      <c r="C728" t="s">
        <v>3115</v>
      </c>
      <c r="D728" s="1">
        <v>44431</v>
      </c>
      <c r="E728" s="2">
        <v>0.12620370370370371</v>
      </c>
      <c r="F728">
        <v>200</v>
      </c>
      <c r="G728">
        <v>1889611729</v>
      </c>
      <c r="H728" t="s">
        <v>354</v>
      </c>
      <c r="I728" t="s">
        <v>355</v>
      </c>
      <c r="J728" t="s">
        <v>265</v>
      </c>
      <c r="K728" t="s">
        <v>3116</v>
      </c>
      <c r="L728" t="s">
        <v>266</v>
      </c>
      <c r="M728" t="s">
        <v>267</v>
      </c>
      <c r="N728" t="s">
        <v>267</v>
      </c>
      <c r="O728" t="s">
        <v>3117</v>
      </c>
      <c r="P728">
        <v>1</v>
      </c>
      <c r="Q728">
        <v>0</v>
      </c>
      <c r="R728">
        <v>2</v>
      </c>
      <c r="S728" t="s">
        <v>267</v>
      </c>
      <c r="T728" t="s">
        <v>267</v>
      </c>
      <c r="U728" t="s">
        <v>3118</v>
      </c>
      <c r="V728" t="b">
        <v>0</v>
      </c>
      <c r="W728" t="s">
        <v>265</v>
      </c>
      <c r="X728">
        <v>1</v>
      </c>
      <c r="Y728" t="s">
        <v>3119</v>
      </c>
      <c r="Z728" t="s">
        <v>265</v>
      </c>
      <c r="AA728" t="s">
        <v>265</v>
      </c>
      <c r="AB728" t="s">
        <v>265</v>
      </c>
      <c r="AC728" t="s">
        <v>265</v>
      </c>
      <c r="AD728" t="s">
        <v>265</v>
      </c>
      <c r="AE728" t="s">
        <v>265</v>
      </c>
      <c r="AF728" t="s">
        <v>267</v>
      </c>
      <c r="AG728" t="s">
        <v>265</v>
      </c>
      <c r="AH728" t="s">
        <v>265</v>
      </c>
      <c r="AI728" t="s">
        <v>265</v>
      </c>
      <c r="AJ728" t="s">
        <v>265</v>
      </c>
      <c r="AL728" t="str">
        <f>IF(Sudan_News12[[#This Row],[relevancy_classification_english]]="Relevant","مناسب",IF(Sudan_News12[[#This Row],[relevancy_classification_english]]="Relevant","عَرَضِيّ",""))</f>
        <v/>
      </c>
      <c r="AN728" t="str">
        <f>IF(Sudan_News12[[#This Row],[sentiment_analysis_english]]="Negative","سلبي",IF(Sudan_News12[[#This Row],[sentiment_analysis_english]]="Neutral","حيادي",IF(Sudan_News12[[#This Row],[sentiment_analysis_english]]="Positive","إيجابي","")))</f>
        <v/>
      </c>
      <c r="AO728" t="e">
        <f>INDEX(TextClassificationList[],MATCH(Sudan_News12[[#This Row],[text_classification_arabic]],TextClassificationList[text_classification_arabic],0),1)</f>
        <v>#N/A</v>
      </c>
      <c r="AQ728" t="e">
        <f>INDEX(TextClassificationList[],MATCH(Sudan_News12[[#This Row],[text_classification_arabic2]],TextClassificationList[text_classification_arabic],0),1)</f>
        <v>#N/A</v>
      </c>
      <c r="AS728" t="e">
        <f>INDEX(TextClassificationList[],MATCH(Sudan_News12[[#This Row],[text_classification_arabic3]],TextClassificationList[text_classification_arabic],0),1)</f>
        <v>#N/A</v>
      </c>
      <c r="AU728" t="e">
        <f>INDEX(TextClassificationList[],MATCH(Sudan_News12[[#This Row],[text_classification_arabic4]],TextClassificationList[text_classification_arabic],0),1)</f>
        <v>#N/A</v>
      </c>
      <c r="AW728" t="e">
        <f>INDEX(TextClassificationList[],MATCH(Sudan_News12[[#This Row],[text_classification_arabic5]],TextClassificationList[text_classification_arabic],0),1)</f>
        <v>#N/A</v>
      </c>
    </row>
    <row r="729" spans="1:49" x14ac:dyDescent="0.2">
      <c r="A729">
        <v>1.4296091715031736E+18</v>
      </c>
      <c r="B729">
        <v>1.4296091715031736E+18</v>
      </c>
      <c r="C729" t="s">
        <v>3120</v>
      </c>
      <c r="D729" s="1">
        <v>44431</v>
      </c>
      <c r="E729" s="2">
        <v>0.12454861111111111</v>
      </c>
      <c r="F729">
        <v>200</v>
      </c>
      <c r="G729">
        <v>1889611729</v>
      </c>
      <c r="H729" t="s">
        <v>354</v>
      </c>
      <c r="I729" t="s">
        <v>355</v>
      </c>
      <c r="J729" t="s">
        <v>265</v>
      </c>
      <c r="K729" t="s">
        <v>3121</v>
      </c>
      <c r="L729" t="s">
        <v>266</v>
      </c>
      <c r="M729" t="s">
        <v>267</v>
      </c>
      <c r="N729" t="s">
        <v>267</v>
      </c>
      <c r="O729" t="s">
        <v>3122</v>
      </c>
      <c r="P729">
        <v>10</v>
      </c>
      <c r="Q729">
        <v>0</v>
      </c>
      <c r="R729">
        <v>3</v>
      </c>
      <c r="S729" t="s">
        <v>267</v>
      </c>
      <c r="T729" t="s">
        <v>267</v>
      </c>
      <c r="U729" t="s">
        <v>3123</v>
      </c>
      <c r="V729" t="b">
        <v>0</v>
      </c>
      <c r="W729" t="s">
        <v>265</v>
      </c>
      <c r="X729">
        <v>1</v>
      </c>
      <c r="Y729" t="s">
        <v>3124</v>
      </c>
      <c r="Z729" t="s">
        <v>265</v>
      </c>
      <c r="AA729" t="s">
        <v>265</v>
      </c>
      <c r="AB729" t="s">
        <v>265</v>
      </c>
      <c r="AC729" t="s">
        <v>265</v>
      </c>
      <c r="AD729" t="s">
        <v>265</v>
      </c>
      <c r="AE729" t="s">
        <v>265</v>
      </c>
      <c r="AF729" t="s">
        <v>267</v>
      </c>
      <c r="AG729" t="s">
        <v>265</v>
      </c>
      <c r="AH729" t="s">
        <v>265</v>
      </c>
      <c r="AI729" t="s">
        <v>265</v>
      </c>
      <c r="AJ729" t="s">
        <v>265</v>
      </c>
      <c r="AL729" t="str">
        <f>IF(Sudan_News12[[#This Row],[relevancy_classification_english]]="Relevant","مناسب",IF(Sudan_News12[[#This Row],[relevancy_classification_english]]="Relevant","عَرَضِيّ",""))</f>
        <v/>
      </c>
      <c r="AN729" t="str">
        <f>IF(Sudan_News12[[#This Row],[sentiment_analysis_english]]="Negative","سلبي",IF(Sudan_News12[[#This Row],[sentiment_analysis_english]]="Neutral","حيادي",IF(Sudan_News12[[#This Row],[sentiment_analysis_english]]="Positive","إيجابي","")))</f>
        <v/>
      </c>
      <c r="AO729" t="e">
        <f>INDEX(TextClassificationList[],MATCH(Sudan_News12[[#This Row],[text_classification_arabic]],TextClassificationList[text_classification_arabic],0),1)</f>
        <v>#N/A</v>
      </c>
      <c r="AQ729" t="e">
        <f>INDEX(TextClassificationList[],MATCH(Sudan_News12[[#This Row],[text_classification_arabic2]],TextClassificationList[text_classification_arabic],0),1)</f>
        <v>#N/A</v>
      </c>
      <c r="AS729" t="e">
        <f>INDEX(TextClassificationList[],MATCH(Sudan_News12[[#This Row],[text_classification_arabic3]],TextClassificationList[text_classification_arabic],0),1)</f>
        <v>#N/A</v>
      </c>
      <c r="AU729" t="e">
        <f>INDEX(TextClassificationList[],MATCH(Sudan_News12[[#This Row],[text_classification_arabic4]],TextClassificationList[text_classification_arabic],0),1)</f>
        <v>#N/A</v>
      </c>
      <c r="AW729" t="e">
        <f>INDEX(TextClassificationList[],MATCH(Sudan_News12[[#This Row],[text_classification_arabic5]],TextClassificationList[text_classification_arabic],0),1)</f>
        <v>#N/A</v>
      </c>
    </row>
    <row r="730" spans="1:49" x14ac:dyDescent="0.2">
      <c r="A730">
        <v>1.4296085625532047E+18</v>
      </c>
      <c r="B730">
        <v>1.4296085625532047E+18</v>
      </c>
      <c r="C730" t="s">
        <v>3125</v>
      </c>
      <c r="D730" s="1">
        <v>44431</v>
      </c>
      <c r="E730" s="2">
        <v>0.12287037037037037</v>
      </c>
      <c r="F730">
        <v>200</v>
      </c>
      <c r="G730">
        <v>1889611729</v>
      </c>
      <c r="H730" t="s">
        <v>354</v>
      </c>
      <c r="I730" t="s">
        <v>355</v>
      </c>
      <c r="J730" t="s">
        <v>265</v>
      </c>
      <c r="K730" t="s">
        <v>3126</v>
      </c>
      <c r="L730" t="s">
        <v>266</v>
      </c>
      <c r="M730" t="s">
        <v>267</v>
      </c>
      <c r="N730" t="s">
        <v>267</v>
      </c>
      <c r="O730" t="s">
        <v>3127</v>
      </c>
      <c r="P730">
        <v>0</v>
      </c>
      <c r="Q730">
        <v>0</v>
      </c>
      <c r="R730">
        <v>0</v>
      </c>
      <c r="S730" t="s">
        <v>282</v>
      </c>
      <c r="T730" t="s">
        <v>267</v>
      </c>
      <c r="U730" t="s">
        <v>3128</v>
      </c>
      <c r="V730" t="b">
        <v>0</v>
      </c>
      <c r="W730" t="s">
        <v>265</v>
      </c>
      <c r="X730">
        <v>1</v>
      </c>
      <c r="Y730" t="s">
        <v>3129</v>
      </c>
      <c r="Z730" t="s">
        <v>265</v>
      </c>
      <c r="AA730" t="s">
        <v>265</v>
      </c>
      <c r="AB730" t="s">
        <v>265</v>
      </c>
      <c r="AC730" t="s">
        <v>265</v>
      </c>
      <c r="AD730" t="s">
        <v>265</v>
      </c>
      <c r="AE730" t="s">
        <v>265</v>
      </c>
      <c r="AF730" t="s">
        <v>267</v>
      </c>
      <c r="AG730" t="s">
        <v>265</v>
      </c>
      <c r="AH730" t="s">
        <v>265</v>
      </c>
      <c r="AI730" t="s">
        <v>265</v>
      </c>
      <c r="AJ730" t="s">
        <v>265</v>
      </c>
      <c r="AL730" t="str">
        <f>IF(Sudan_News12[[#This Row],[relevancy_classification_english]]="Relevant","مناسب",IF(Sudan_News12[[#This Row],[relevancy_classification_english]]="Relevant","عَرَضِيّ",""))</f>
        <v/>
      </c>
      <c r="AN730" t="str">
        <f>IF(Sudan_News12[[#This Row],[sentiment_analysis_english]]="Negative","سلبي",IF(Sudan_News12[[#This Row],[sentiment_analysis_english]]="Neutral","حيادي",IF(Sudan_News12[[#This Row],[sentiment_analysis_english]]="Positive","إيجابي","")))</f>
        <v/>
      </c>
      <c r="AO730" t="e">
        <f>INDEX(TextClassificationList[],MATCH(Sudan_News12[[#This Row],[text_classification_arabic]],TextClassificationList[text_classification_arabic],0),1)</f>
        <v>#N/A</v>
      </c>
      <c r="AQ730" t="e">
        <f>INDEX(TextClassificationList[],MATCH(Sudan_News12[[#This Row],[text_classification_arabic2]],TextClassificationList[text_classification_arabic],0),1)</f>
        <v>#N/A</v>
      </c>
      <c r="AS730" t="e">
        <f>INDEX(TextClassificationList[],MATCH(Sudan_News12[[#This Row],[text_classification_arabic3]],TextClassificationList[text_classification_arabic],0),1)</f>
        <v>#N/A</v>
      </c>
      <c r="AU730" t="e">
        <f>INDEX(TextClassificationList[],MATCH(Sudan_News12[[#This Row],[text_classification_arabic4]],TextClassificationList[text_classification_arabic],0),1)</f>
        <v>#N/A</v>
      </c>
      <c r="AW730" t="e">
        <f>INDEX(TextClassificationList[],MATCH(Sudan_News12[[#This Row],[text_classification_arabic5]],TextClassificationList[text_classification_arabic],0),1)</f>
        <v>#N/A</v>
      </c>
    </row>
    <row r="731" spans="1:49" x14ac:dyDescent="0.2">
      <c r="A731">
        <v>1.4295666967009731E+18</v>
      </c>
      <c r="B731">
        <v>1.4295666967009731E+18</v>
      </c>
      <c r="C731" t="s">
        <v>3130</v>
      </c>
      <c r="D731" s="1">
        <v>44431</v>
      </c>
      <c r="E731" s="2">
        <v>7.3495370370370372E-3</v>
      </c>
      <c r="F731">
        <v>200</v>
      </c>
      <c r="G731">
        <v>1889611729</v>
      </c>
      <c r="H731" t="s">
        <v>354</v>
      </c>
      <c r="I731" t="s">
        <v>355</v>
      </c>
      <c r="J731" t="s">
        <v>265</v>
      </c>
      <c r="K731" t="s">
        <v>3131</v>
      </c>
      <c r="L731" t="s">
        <v>278</v>
      </c>
      <c r="M731" t="s">
        <v>267</v>
      </c>
      <c r="N731" t="s">
        <v>267</v>
      </c>
      <c r="O731" t="s">
        <v>3132</v>
      </c>
      <c r="P731">
        <v>0</v>
      </c>
      <c r="Q731">
        <v>0</v>
      </c>
      <c r="R731">
        <v>2</v>
      </c>
      <c r="S731" t="s">
        <v>3133</v>
      </c>
      <c r="T731" t="s">
        <v>267</v>
      </c>
      <c r="U731" t="s">
        <v>3134</v>
      </c>
      <c r="V731" t="b">
        <v>0</v>
      </c>
      <c r="W731" t="s">
        <v>265</v>
      </c>
      <c r="X731">
        <v>1</v>
      </c>
      <c r="Y731" t="s">
        <v>3135</v>
      </c>
      <c r="Z731" t="s">
        <v>265</v>
      </c>
      <c r="AA731" t="s">
        <v>265</v>
      </c>
      <c r="AB731" t="s">
        <v>265</v>
      </c>
      <c r="AC731" t="s">
        <v>265</v>
      </c>
      <c r="AD731" t="s">
        <v>265</v>
      </c>
      <c r="AE731" t="s">
        <v>265</v>
      </c>
      <c r="AF731" t="s">
        <v>267</v>
      </c>
      <c r="AG731" t="s">
        <v>265</v>
      </c>
      <c r="AH731" t="s">
        <v>265</v>
      </c>
      <c r="AI731" t="s">
        <v>265</v>
      </c>
      <c r="AJ731" t="s">
        <v>265</v>
      </c>
      <c r="AL731" t="str">
        <f>IF(Sudan_News12[[#This Row],[relevancy_classification_english]]="Relevant","مناسب",IF(Sudan_News12[[#This Row],[relevancy_classification_english]]="Relevant","عَرَضِيّ",""))</f>
        <v/>
      </c>
      <c r="AN731" t="str">
        <f>IF(Sudan_News12[[#This Row],[sentiment_analysis_english]]="Negative","سلبي",IF(Sudan_News12[[#This Row],[sentiment_analysis_english]]="Neutral","حيادي",IF(Sudan_News12[[#This Row],[sentiment_analysis_english]]="Positive","إيجابي","")))</f>
        <v/>
      </c>
      <c r="AO731" t="e">
        <f>INDEX(TextClassificationList[],MATCH(Sudan_News12[[#This Row],[text_classification_arabic]],TextClassificationList[text_classification_arabic],0),1)</f>
        <v>#N/A</v>
      </c>
      <c r="AQ731" t="e">
        <f>INDEX(TextClassificationList[],MATCH(Sudan_News12[[#This Row],[text_classification_arabic2]],TextClassificationList[text_classification_arabic],0),1)</f>
        <v>#N/A</v>
      </c>
      <c r="AS731" t="e">
        <f>INDEX(TextClassificationList[],MATCH(Sudan_News12[[#This Row],[text_classification_arabic3]],TextClassificationList[text_classification_arabic],0),1)</f>
        <v>#N/A</v>
      </c>
      <c r="AU731" t="e">
        <f>INDEX(TextClassificationList[],MATCH(Sudan_News12[[#This Row],[text_classification_arabic4]],TextClassificationList[text_classification_arabic],0),1)</f>
        <v>#N/A</v>
      </c>
      <c r="AW731" t="e">
        <f>INDEX(TextClassificationList[],MATCH(Sudan_News12[[#This Row],[text_classification_arabic5]],TextClassificationList[text_classification_arabic],0),1)</f>
        <v>#N/A</v>
      </c>
    </row>
    <row r="732" spans="1:49" x14ac:dyDescent="0.2">
      <c r="A732">
        <v>1.4292239300915159E+18</v>
      </c>
      <c r="B732">
        <v>1.4292239300915159E+18</v>
      </c>
      <c r="C732" t="s">
        <v>3136</v>
      </c>
      <c r="D732" s="1">
        <v>44430</v>
      </c>
      <c r="E732" s="2">
        <v>6.1493055555555558E-2</v>
      </c>
      <c r="F732">
        <v>200</v>
      </c>
      <c r="G732">
        <v>1889611729</v>
      </c>
      <c r="H732" t="s">
        <v>354</v>
      </c>
      <c r="I732" t="s">
        <v>355</v>
      </c>
      <c r="J732" t="s">
        <v>265</v>
      </c>
      <c r="K732" t="s">
        <v>3137</v>
      </c>
      <c r="L732" t="s">
        <v>266</v>
      </c>
      <c r="M732" t="s">
        <v>267</v>
      </c>
      <c r="N732" t="s">
        <v>267</v>
      </c>
      <c r="O732" t="s">
        <v>3138</v>
      </c>
      <c r="P732">
        <v>0</v>
      </c>
      <c r="Q732">
        <v>0</v>
      </c>
      <c r="R732">
        <v>0</v>
      </c>
      <c r="S732" t="s">
        <v>308</v>
      </c>
      <c r="T732" t="s">
        <v>267</v>
      </c>
      <c r="U732" t="s">
        <v>3139</v>
      </c>
      <c r="V732" t="b">
        <v>0</v>
      </c>
      <c r="W732" t="s">
        <v>265</v>
      </c>
      <c r="X732">
        <v>1</v>
      </c>
      <c r="Y732" t="s">
        <v>3140</v>
      </c>
      <c r="Z732" t="s">
        <v>265</v>
      </c>
      <c r="AA732" t="s">
        <v>265</v>
      </c>
      <c r="AB732" t="s">
        <v>265</v>
      </c>
      <c r="AC732" t="s">
        <v>265</v>
      </c>
      <c r="AD732" t="s">
        <v>265</v>
      </c>
      <c r="AE732" t="s">
        <v>265</v>
      </c>
      <c r="AF732" t="s">
        <v>267</v>
      </c>
      <c r="AG732" t="s">
        <v>265</v>
      </c>
      <c r="AH732" t="s">
        <v>265</v>
      </c>
      <c r="AI732" t="s">
        <v>265</v>
      </c>
      <c r="AJ732" t="s">
        <v>265</v>
      </c>
      <c r="AL732" t="str">
        <f>IF(Sudan_News12[[#This Row],[relevancy_classification_english]]="Relevant","مناسب",IF(Sudan_News12[[#This Row],[relevancy_classification_english]]="Relevant","عَرَضِيّ",""))</f>
        <v/>
      </c>
      <c r="AN732" t="str">
        <f>IF(Sudan_News12[[#This Row],[sentiment_analysis_english]]="Negative","سلبي",IF(Sudan_News12[[#This Row],[sentiment_analysis_english]]="Neutral","حيادي",IF(Sudan_News12[[#This Row],[sentiment_analysis_english]]="Positive","إيجابي","")))</f>
        <v/>
      </c>
      <c r="AO732" t="e">
        <f>INDEX(TextClassificationList[],MATCH(Sudan_News12[[#This Row],[text_classification_arabic]],TextClassificationList[text_classification_arabic],0),1)</f>
        <v>#N/A</v>
      </c>
      <c r="AQ732" t="e">
        <f>INDEX(TextClassificationList[],MATCH(Sudan_News12[[#This Row],[text_classification_arabic2]],TextClassificationList[text_classification_arabic],0),1)</f>
        <v>#N/A</v>
      </c>
      <c r="AS732" t="e">
        <f>INDEX(TextClassificationList[],MATCH(Sudan_News12[[#This Row],[text_classification_arabic3]],TextClassificationList[text_classification_arabic],0),1)</f>
        <v>#N/A</v>
      </c>
      <c r="AU732" t="e">
        <f>INDEX(TextClassificationList[],MATCH(Sudan_News12[[#This Row],[text_classification_arabic4]],TextClassificationList[text_classification_arabic],0),1)</f>
        <v>#N/A</v>
      </c>
      <c r="AW732" t="e">
        <f>INDEX(TextClassificationList[],MATCH(Sudan_News12[[#This Row],[text_classification_arabic5]],TextClassificationList[text_classification_arabic],0),1)</f>
        <v>#N/A</v>
      </c>
    </row>
    <row r="733" spans="1:49" x14ac:dyDescent="0.2">
      <c r="A733">
        <v>1.4290306271484559E+18</v>
      </c>
      <c r="B733">
        <v>1.4290306271484559E+18</v>
      </c>
      <c r="C733" t="s">
        <v>3141</v>
      </c>
      <c r="D733" s="1">
        <v>44429</v>
      </c>
      <c r="E733" s="2">
        <v>0.52807870370370369</v>
      </c>
      <c r="F733">
        <v>200</v>
      </c>
      <c r="G733">
        <v>1889611729</v>
      </c>
      <c r="H733" t="s">
        <v>354</v>
      </c>
      <c r="I733" t="s">
        <v>355</v>
      </c>
      <c r="J733" t="s">
        <v>265</v>
      </c>
      <c r="K733" t="s">
        <v>3142</v>
      </c>
      <c r="L733" t="s">
        <v>278</v>
      </c>
      <c r="M733" t="s">
        <v>267</v>
      </c>
      <c r="N733" t="s">
        <v>267</v>
      </c>
      <c r="O733" t="s">
        <v>3143</v>
      </c>
      <c r="P733">
        <v>0</v>
      </c>
      <c r="Q733">
        <v>0</v>
      </c>
      <c r="R733">
        <v>1</v>
      </c>
      <c r="S733" t="s">
        <v>3144</v>
      </c>
      <c r="T733" t="s">
        <v>267</v>
      </c>
      <c r="U733" t="s">
        <v>3145</v>
      </c>
      <c r="V733" t="b">
        <v>0</v>
      </c>
      <c r="W733" t="s">
        <v>265</v>
      </c>
      <c r="X733">
        <v>1</v>
      </c>
      <c r="Y733" t="s">
        <v>3146</v>
      </c>
      <c r="Z733" t="s">
        <v>265</v>
      </c>
      <c r="AA733" t="s">
        <v>265</v>
      </c>
      <c r="AB733" t="s">
        <v>265</v>
      </c>
      <c r="AC733" t="s">
        <v>265</v>
      </c>
      <c r="AD733" t="s">
        <v>265</v>
      </c>
      <c r="AE733" t="s">
        <v>265</v>
      </c>
      <c r="AF733" t="s">
        <v>267</v>
      </c>
      <c r="AG733" t="s">
        <v>265</v>
      </c>
      <c r="AH733" t="s">
        <v>265</v>
      </c>
      <c r="AI733" t="s">
        <v>265</v>
      </c>
      <c r="AJ733" t="s">
        <v>265</v>
      </c>
      <c r="AL733" t="str">
        <f>IF(Sudan_News12[[#This Row],[relevancy_classification_english]]="Relevant","مناسب",IF(Sudan_News12[[#This Row],[relevancy_classification_english]]="Relevant","عَرَضِيّ",""))</f>
        <v/>
      </c>
      <c r="AN733" t="str">
        <f>IF(Sudan_News12[[#This Row],[sentiment_analysis_english]]="Negative","سلبي",IF(Sudan_News12[[#This Row],[sentiment_analysis_english]]="Neutral","حيادي",IF(Sudan_News12[[#This Row],[sentiment_analysis_english]]="Positive","إيجابي","")))</f>
        <v/>
      </c>
      <c r="AO733" t="e">
        <f>INDEX(TextClassificationList[],MATCH(Sudan_News12[[#This Row],[text_classification_arabic]],TextClassificationList[text_classification_arabic],0),1)</f>
        <v>#N/A</v>
      </c>
      <c r="AQ733" t="e">
        <f>INDEX(TextClassificationList[],MATCH(Sudan_News12[[#This Row],[text_classification_arabic2]],TextClassificationList[text_classification_arabic],0),1)</f>
        <v>#N/A</v>
      </c>
      <c r="AS733" t="e">
        <f>INDEX(TextClassificationList[],MATCH(Sudan_News12[[#This Row],[text_classification_arabic3]],TextClassificationList[text_classification_arabic],0),1)</f>
        <v>#N/A</v>
      </c>
      <c r="AU733" t="e">
        <f>INDEX(TextClassificationList[],MATCH(Sudan_News12[[#This Row],[text_classification_arabic4]],TextClassificationList[text_classification_arabic],0),1)</f>
        <v>#N/A</v>
      </c>
      <c r="AW733" t="e">
        <f>INDEX(TextClassificationList[],MATCH(Sudan_News12[[#This Row],[text_classification_arabic5]],TextClassificationList[text_classification_arabic],0),1)</f>
        <v>#N/A</v>
      </c>
    </row>
    <row r="734" spans="1:49" x14ac:dyDescent="0.2">
      <c r="A734">
        <v>1.428698582396416E+18</v>
      </c>
      <c r="B734">
        <v>1.428698582396416E+18</v>
      </c>
      <c r="C734" t="s">
        <v>3147</v>
      </c>
      <c r="D734" s="1">
        <v>44428</v>
      </c>
      <c r="E734" s="2">
        <v>0.6118055555555556</v>
      </c>
      <c r="F734">
        <v>200</v>
      </c>
      <c r="G734">
        <v>1889611729</v>
      </c>
      <c r="H734" t="s">
        <v>354</v>
      </c>
      <c r="I734" t="s">
        <v>355</v>
      </c>
      <c r="J734" t="s">
        <v>265</v>
      </c>
      <c r="K734" t="s">
        <v>3148</v>
      </c>
      <c r="L734" t="s">
        <v>266</v>
      </c>
      <c r="M734" t="s">
        <v>267</v>
      </c>
      <c r="N734" t="s">
        <v>267</v>
      </c>
      <c r="O734" t="s">
        <v>3149</v>
      </c>
      <c r="P734">
        <v>2</v>
      </c>
      <c r="Q734">
        <v>0</v>
      </c>
      <c r="R734">
        <v>3</v>
      </c>
      <c r="S734" t="s">
        <v>3150</v>
      </c>
      <c r="T734" t="s">
        <v>267</v>
      </c>
      <c r="U734" t="s">
        <v>3151</v>
      </c>
      <c r="V734" t="b">
        <v>0</v>
      </c>
      <c r="W734" t="s">
        <v>265</v>
      </c>
      <c r="X734">
        <v>1</v>
      </c>
      <c r="Y734" t="s">
        <v>3152</v>
      </c>
      <c r="Z734" t="s">
        <v>265</v>
      </c>
      <c r="AA734" t="s">
        <v>265</v>
      </c>
      <c r="AB734" t="s">
        <v>265</v>
      </c>
      <c r="AC734" t="s">
        <v>265</v>
      </c>
      <c r="AD734" t="s">
        <v>265</v>
      </c>
      <c r="AE734" t="s">
        <v>265</v>
      </c>
      <c r="AF734" t="s">
        <v>267</v>
      </c>
      <c r="AG734" t="s">
        <v>265</v>
      </c>
      <c r="AH734" t="s">
        <v>265</v>
      </c>
      <c r="AI734" t="s">
        <v>265</v>
      </c>
      <c r="AJ734" t="s">
        <v>265</v>
      </c>
      <c r="AL734" t="str">
        <f>IF(Sudan_News12[[#This Row],[relevancy_classification_english]]="Relevant","مناسب",IF(Sudan_News12[[#This Row],[relevancy_classification_english]]="Relevant","عَرَضِيّ",""))</f>
        <v/>
      </c>
      <c r="AN734" t="str">
        <f>IF(Sudan_News12[[#This Row],[sentiment_analysis_english]]="Negative","سلبي",IF(Sudan_News12[[#This Row],[sentiment_analysis_english]]="Neutral","حيادي",IF(Sudan_News12[[#This Row],[sentiment_analysis_english]]="Positive","إيجابي","")))</f>
        <v/>
      </c>
      <c r="AO734" t="e">
        <f>INDEX(TextClassificationList[],MATCH(Sudan_News12[[#This Row],[text_classification_arabic]],TextClassificationList[text_classification_arabic],0),1)</f>
        <v>#N/A</v>
      </c>
      <c r="AQ734" t="e">
        <f>INDEX(TextClassificationList[],MATCH(Sudan_News12[[#This Row],[text_classification_arabic2]],TextClassificationList[text_classification_arabic],0),1)</f>
        <v>#N/A</v>
      </c>
      <c r="AS734" t="e">
        <f>INDEX(TextClassificationList[],MATCH(Sudan_News12[[#This Row],[text_classification_arabic3]],TextClassificationList[text_classification_arabic],0),1)</f>
        <v>#N/A</v>
      </c>
      <c r="AU734" t="e">
        <f>INDEX(TextClassificationList[],MATCH(Sudan_News12[[#This Row],[text_classification_arabic4]],TextClassificationList[text_classification_arabic],0),1)</f>
        <v>#N/A</v>
      </c>
      <c r="AW734" t="e">
        <f>INDEX(TextClassificationList[],MATCH(Sudan_News12[[#This Row],[text_classification_arabic5]],TextClassificationList[text_classification_arabic],0),1)</f>
        <v>#N/A</v>
      </c>
    </row>
    <row r="735" spans="1:49" x14ac:dyDescent="0.2">
      <c r="A735">
        <v>1.4284629699108782E+18</v>
      </c>
      <c r="B735">
        <v>1.4284629699108782E+18</v>
      </c>
      <c r="C735" t="s">
        <v>3153</v>
      </c>
      <c r="D735" s="1">
        <v>44427</v>
      </c>
      <c r="E735" s="2">
        <v>0.96164351851851848</v>
      </c>
      <c r="F735">
        <v>200</v>
      </c>
      <c r="G735">
        <v>1889611729</v>
      </c>
      <c r="H735" t="s">
        <v>354</v>
      </c>
      <c r="I735" t="s">
        <v>355</v>
      </c>
      <c r="J735" t="s">
        <v>265</v>
      </c>
      <c r="K735" t="s">
        <v>3154</v>
      </c>
      <c r="L735" t="s">
        <v>276</v>
      </c>
      <c r="M735" t="s">
        <v>267</v>
      </c>
      <c r="N735" t="s">
        <v>267</v>
      </c>
      <c r="O735" t="s">
        <v>267</v>
      </c>
      <c r="P735">
        <v>0</v>
      </c>
      <c r="Q735">
        <v>3</v>
      </c>
      <c r="R735">
        <v>1</v>
      </c>
      <c r="S735" t="s">
        <v>3155</v>
      </c>
      <c r="T735" t="s">
        <v>267</v>
      </c>
      <c r="U735" t="s">
        <v>3156</v>
      </c>
      <c r="V735" t="b">
        <v>0</v>
      </c>
      <c r="W735" t="s">
        <v>265</v>
      </c>
      <c r="X735">
        <v>0</v>
      </c>
      <c r="Y735" t="s">
        <v>265</v>
      </c>
      <c r="Z735" t="s">
        <v>265</v>
      </c>
      <c r="AA735" t="s">
        <v>265</v>
      </c>
      <c r="AB735" t="s">
        <v>265</v>
      </c>
      <c r="AC735" t="s">
        <v>265</v>
      </c>
      <c r="AD735" t="s">
        <v>265</v>
      </c>
      <c r="AE735" t="s">
        <v>265</v>
      </c>
      <c r="AF735" t="s">
        <v>267</v>
      </c>
      <c r="AG735" t="s">
        <v>265</v>
      </c>
      <c r="AH735" t="s">
        <v>265</v>
      </c>
      <c r="AI735" t="s">
        <v>265</v>
      </c>
      <c r="AJ735" t="s">
        <v>265</v>
      </c>
      <c r="AL735" t="str">
        <f>IF(Sudan_News12[[#This Row],[relevancy_classification_english]]="Relevant","مناسب",IF(Sudan_News12[[#This Row],[relevancy_classification_english]]="Relevant","عَرَضِيّ",""))</f>
        <v/>
      </c>
      <c r="AN735" t="str">
        <f>IF(Sudan_News12[[#This Row],[sentiment_analysis_english]]="Negative","سلبي",IF(Sudan_News12[[#This Row],[sentiment_analysis_english]]="Neutral","حيادي",IF(Sudan_News12[[#This Row],[sentiment_analysis_english]]="Positive","إيجابي","")))</f>
        <v/>
      </c>
      <c r="AO735" t="e">
        <f>INDEX(TextClassificationList[],MATCH(Sudan_News12[[#This Row],[text_classification_arabic]],TextClassificationList[text_classification_arabic],0),1)</f>
        <v>#N/A</v>
      </c>
      <c r="AQ735" t="e">
        <f>INDEX(TextClassificationList[],MATCH(Sudan_News12[[#This Row],[text_classification_arabic2]],TextClassificationList[text_classification_arabic],0),1)</f>
        <v>#N/A</v>
      </c>
      <c r="AS735" t="e">
        <f>INDEX(TextClassificationList[],MATCH(Sudan_News12[[#This Row],[text_classification_arabic3]],TextClassificationList[text_classification_arabic],0),1)</f>
        <v>#N/A</v>
      </c>
      <c r="AU735" t="e">
        <f>INDEX(TextClassificationList[],MATCH(Sudan_News12[[#This Row],[text_classification_arabic4]],TextClassificationList[text_classification_arabic],0),1)</f>
        <v>#N/A</v>
      </c>
      <c r="AW735" t="e">
        <f>INDEX(TextClassificationList[],MATCH(Sudan_News12[[#This Row],[text_classification_arabic5]],TextClassificationList[text_classification_arabic],0),1)</f>
        <v>#N/A</v>
      </c>
    </row>
    <row r="736" spans="1:49" x14ac:dyDescent="0.2">
      <c r="A736">
        <v>1.4284496241262797E+18</v>
      </c>
      <c r="B736">
        <v>1.4284496241262797E+18</v>
      </c>
      <c r="C736" t="s">
        <v>3157</v>
      </c>
      <c r="D736" s="1">
        <v>44427</v>
      </c>
      <c r="E736" s="2">
        <v>0.92481481481481487</v>
      </c>
      <c r="F736">
        <v>200</v>
      </c>
      <c r="G736">
        <v>1889611729</v>
      </c>
      <c r="H736" t="s">
        <v>354</v>
      </c>
      <c r="I736" t="s">
        <v>355</v>
      </c>
      <c r="J736" t="s">
        <v>265</v>
      </c>
      <c r="K736" t="s">
        <v>3158</v>
      </c>
      <c r="L736" t="s">
        <v>266</v>
      </c>
      <c r="M736" t="s">
        <v>267</v>
      </c>
      <c r="N736" t="s">
        <v>267</v>
      </c>
      <c r="O736" t="s">
        <v>267</v>
      </c>
      <c r="P736">
        <v>0</v>
      </c>
      <c r="Q736">
        <v>2</v>
      </c>
      <c r="R736">
        <v>1</v>
      </c>
      <c r="S736" t="s">
        <v>267</v>
      </c>
      <c r="T736" t="s">
        <v>267</v>
      </c>
      <c r="U736" t="s">
        <v>3159</v>
      </c>
      <c r="V736" t="b">
        <v>0</v>
      </c>
      <c r="W736" t="s">
        <v>265</v>
      </c>
      <c r="X736">
        <v>0</v>
      </c>
      <c r="Y736" t="s">
        <v>265</v>
      </c>
      <c r="Z736" t="s">
        <v>265</v>
      </c>
      <c r="AA736" t="s">
        <v>265</v>
      </c>
      <c r="AB736" t="s">
        <v>265</v>
      </c>
      <c r="AC736" t="s">
        <v>265</v>
      </c>
      <c r="AD736" t="s">
        <v>265</v>
      </c>
      <c r="AE736" t="s">
        <v>265</v>
      </c>
      <c r="AF736" t="s">
        <v>267</v>
      </c>
      <c r="AG736" t="s">
        <v>265</v>
      </c>
      <c r="AH736" t="s">
        <v>265</v>
      </c>
      <c r="AI736" t="s">
        <v>265</v>
      </c>
      <c r="AJ736" t="s">
        <v>265</v>
      </c>
      <c r="AL736" t="str">
        <f>IF(Sudan_News12[[#This Row],[relevancy_classification_english]]="Relevant","مناسب",IF(Sudan_News12[[#This Row],[relevancy_classification_english]]="Relevant","عَرَضِيّ",""))</f>
        <v/>
      </c>
      <c r="AN736" t="str">
        <f>IF(Sudan_News12[[#This Row],[sentiment_analysis_english]]="Negative","سلبي",IF(Sudan_News12[[#This Row],[sentiment_analysis_english]]="Neutral","حيادي",IF(Sudan_News12[[#This Row],[sentiment_analysis_english]]="Positive","إيجابي","")))</f>
        <v/>
      </c>
      <c r="AO736" t="e">
        <f>INDEX(TextClassificationList[],MATCH(Sudan_News12[[#This Row],[text_classification_arabic]],TextClassificationList[text_classification_arabic],0),1)</f>
        <v>#N/A</v>
      </c>
      <c r="AQ736" t="e">
        <f>INDEX(TextClassificationList[],MATCH(Sudan_News12[[#This Row],[text_classification_arabic2]],TextClassificationList[text_classification_arabic],0),1)</f>
        <v>#N/A</v>
      </c>
      <c r="AS736" t="e">
        <f>INDEX(TextClassificationList[],MATCH(Sudan_News12[[#This Row],[text_classification_arabic3]],TextClassificationList[text_classification_arabic],0),1)</f>
        <v>#N/A</v>
      </c>
      <c r="AU736" t="e">
        <f>INDEX(TextClassificationList[],MATCH(Sudan_News12[[#This Row],[text_classification_arabic4]],TextClassificationList[text_classification_arabic],0),1)</f>
        <v>#N/A</v>
      </c>
      <c r="AW736" t="e">
        <f>INDEX(TextClassificationList[],MATCH(Sudan_News12[[#This Row],[text_classification_arabic5]],TextClassificationList[text_classification_arabic],0),1)</f>
        <v>#N/A</v>
      </c>
    </row>
    <row r="737" spans="1:49" x14ac:dyDescent="0.2">
      <c r="A737">
        <v>1.4283703961186017E+18</v>
      </c>
      <c r="B737">
        <v>1.4283703961186017E+18</v>
      </c>
      <c r="C737" t="s">
        <v>3160</v>
      </c>
      <c r="D737" s="1">
        <v>44427</v>
      </c>
      <c r="E737" s="2">
        <v>0.70618055555555559</v>
      </c>
      <c r="F737">
        <v>200</v>
      </c>
      <c r="G737">
        <v>1889611729</v>
      </c>
      <c r="H737" t="s">
        <v>354</v>
      </c>
      <c r="I737" t="s">
        <v>355</v>
      </c>
      <c r="J737" t="s">
        <v>265</v>
      </c>
      <c r="K737" t="s">
        <v>3161</v>
      </c>
      <c r="L737" t="s">
        <v>273</v>
      </c>
      <c r="M737" t="s">
        <v>267</v>
      </c>
      <c r="N737" t="s">
        <v>267</v>
      </c>
      <c r="O737" t="s">
        <v>3162</v>
      </c>
      <c r="P737">
        <v>1</v>
      </c>
      <c r="Q737">
        <v>1</v>
      </c>
      <c r="R737">
        <v>2</v>
      </c>
      <c r="S737" t="s">
        <v>267</v>
      </c>
      <c r="T737" t="s">
        <v>267</v>
      </c>
      <c r="U737" t="s">
        <v>3163</v>
      </c>
      <c r="V737" t="b">
        <v>0</v>
      </c>
      <c r="W737" t="s">
        <v>265</v>
      </c>
      <c r="X737">
        <v>1</v>
      </c>
      <c r="Y737" t="s">
        <v>3164</v>
      </c>
      <c r="Z737" t="s">
        <v>265</v>
      </c>
      <c r="AA737" t="s">
        <v>265</v>
      </c>
      <c r="AB737" t="s">
        <v>265</v>
      </c>
      <c r="AC737" t="s">
        <v>265</v>
      </c>
      <c r="AD737" t="s">
        <v>265</v>
      </c>
      <c r="AE737" t="s">
        <v>265</v>
      </c>
      <c r="AF737" t="s">
        <v>267</v>
      </c>
      <c r="AG737" t="s">
        <v>265</v>
      </c>
      <c r="AH737" t="s">
        <v>265</v>
      </c>
      <c r="AI737" t="s">
        <v>265</v>
      </c>
      <c r="AJ737" t="s">
        <v>265</v>
      </c>
      <c r="AL737" t="str">
        <f>IF(Sudan_News12[[#This Row],[relevancy_classification_english]]="Relevant","مناسب",IF(Sudan_News12[[#This Row],[relevancy_classification_english]]="Relevant","عَرَضِيّ",""))</f>
        <v/>
      </c>
      <c r="AN737" t="str">
        <f>IF(Sudan_News12[[#This Row],[sentiment_analysis_english]]="Negative","سلبي",IF(Sudan_News12[[#This Row],[sentiment_analysis_english]]="Neutral","حيادي",IF(Sudan_News12[[#This Row],[sentiment_analysis_english]]="Positive","إيجابي","")))</f>
        <v/>
      </c>
      <c r="AO737" t="e">
        <f>INDEX(TextClassificationList[],MATCH(Sudan_News12[[#This Row],[text_classification_arabic]],TextClassificationList[text_classification_arabic],0),1)</f>
        <v>#N/A</v>
      </c>
      <c r="AQ737" t="e">
        <f>INDEX(TextClassificationList[],MATCH(Sudan_News12[[#This Row],[text_classification_arabic2]],TextClassificationList[text_classification_arabic],0),1)</f>
        <v>#N/A</v>
      </c>
      <c r="AS737" t="e">
        <f>INDEX(TextClassificationList[],MATCH(Sudan_News12[[#This Row],[text_classification_arabic3]],TextClassificationList[text_classification_arabic],0),1)</f>
        <v>#N/A</v>
      </c>
      <c r="AU737" t="e">
        <f>INDEX(TextClassificationList[],MATCH(Sudan_News12[[#This Row],[text_classification_arabic4]],TextClassificationList[text_classification_arabic],0),1)</f>
        <v>#N/A</v>
      </c>
      <c r="AW737" t="e">
        <f>INDEX(TextClassificationList[],MATCH(Sudan_News12[[#This Row],[text_classification_arabic5]],TextClassificationList[text_classification_arabic],0),1)</f>
        <v>#N/A</v>
      </c>
    </row>
    <row r="738" spans="1:49" x14ac:dyDescent="0.2">
      <c r="A738">
        <v>1.4283183010426634E+18</v>
      </c>
      <c r="B738">
        <v>1.4283183010426634E+18</v>
      </c>
      <c r="C738" t="s">
        <v>3165</v>
      </c>
      <c r="D738" s="1">
        <v>44427</v>
      </c>
      <c r="E738" s="2">
        <v>0.56243055555555554</v>
      </c>
      <c r="F738">
        <v>200</v>
      </c>
      <c r="G738">
        <v>1889611729</v>
      </c>
      <c r="H738" t="s">
        <v>354</v>
      </c>
      <c r="I738" t="s">
        <v>355</v>
      </c>
      <c r="J738" t="s">
        <v>265</v>
      </c>
      <c r="K738" t="s">
        <v>3166</v>
      </c>
      <c r="L738" t="s">
        <v>266</v>
      </c>
      <c r="M738" t="s">
        <v>267</v>
      </c>
      <c r="N738" t="s">
        <v>267</v>
      </c>
      <c r="O738" t="s">
        <v>267</v>
      </c>
      <c r="P738">
        <v>0</v>
      </c>
      <c r="Q738">
        <v>0</v>
      </c>
      <c r="R738">
        <v>0</v>
      </c>
      <c r="S738" t="s">
        <v>267</v>
      </c>
      <c r="T738" t="s">
        <v>267</v>
      </c>
      <c r="U738" t="s">
        <v>3167</v>
      </c>
      <c r="V738" t="b">
        <v>0</v>
      </c>
      <c r="W738" t="s">
        <v>265</v>
      </c>
      <c r="X738">
        <v>0</v>
      </c>
      <c r="Y738" t="s">
        <v>265</v>
      </c>
      <c r="Z738" t="s">
        <v>265</v>
      </c>
      <c r="AA738" t="s">
        <v>265</v>
      </c>
      <c r="AB738" t="s">
        <v>265</v>
      </c>
      <c r="AC738" t="s">
        <v>265</v>
      </c>
      <c r="AD738" t="s">
        <v>265</v>
      </c>
      <c r="AE738" t="s">
        <v>265</v>
      </c>
      <c r="AF738" t="s">
        <v>267</v>
      </c>
      <c r="AG738" t="s">
        <v>265</v>
      </c>
      <c r="AH738" t="s">
        <v>265</v>
      </c>
      <c r="AI738" t="s">
        <v>265</v>
      </c>
      <c r="AJ738" t="s">
        <v>265</v>
      </c>
      <c r="AL738" t="str">
        <f>IF(Sudan_News12[[#This Row],[relevancy_classification_english]]="Relevant","مناسب",IF(Sudan_News12[[#This Row],[relevancy_classification_english]]="Relevant","عَرَضِيّ",""))</f>
        <v/>
      </c>
      <c r="AN738" t="str">
        <f>IF(Sudan_News12[[#This Row],[sentiment_analysis_english]]="Negative","سلبي",IF(Sudan_News12[[#This Row],[sentiment_analysis_english]]="Neutral","حيادي",IF(Sudan_News12[[#This Row],[sentiment_analysis_english]]="Positive","إيجابي","")))</f>
        <v/>
      </c>
      <c r="AO738" t="e">
        <f>INDEX(TextClassificationList[],MATCH(Sudan_News12[[#This Row],[text_classification_arabic]],TextClassificationList[text_classification_arabic],0),1)</f>
        <v>#N/A</v>
      </c>
      <c r="AQ738" t="e">
        <f>INDEX(TextClassificationList[],MATCH(Sudan_News12[[#This Row],[text_classification_arabic2]],TextClassificationList[text_classification_arabic],0),1)</f>
        <v>#N/A</v>
      </c>
      <c r="AS738" t="e">
        <f>INDEX(TextClassificationList[],MATCH(Sudan_News12[[#This Row],[text_classification_arabic3]],TextClassificationList[text_classification_arabic],0),1)</f>
        <v>#N/A</v>
      </c>
      <c r="AU738" t="e">
        <f>INDEX(TextClassificationList[],MATCH(Sudan_News12[[#This Row],[text_classification_arabic4]],TextClassificationList[text_classification_arabic],0),1)</f>
        <v>#N/A</v>
      </c>
      <c r="AW738" t="e">
        <f>INDEX(TextClassificationList[],MATCH(Sudan_News12[[#This Row],[text_classification_arabic5]],TextClassificationList[text_classification_arabic],0),1)</f>
        <v>#N/A</v>
      </c>
    </row>
    <row r="739" spans="1:49" x14ac:dyDescent="0.2">
      <c r="A739">
        <v>1.4283127778950554E+18</v>
      </c>
      <c r="B739">
        <v>1.4283127778950554E+18</v>
      </c>
      <c r="C739" t="s">
        <v>3168</v>
      </c>
      <c r="D739" s="1">
        <v>44427</v>
      </c>
      <c r="E739" s="2">
        <v>0.54718750000000005</v>
      </c>
      <c r="F739">
        <v>200</v>
      </c>
      <c r="G739">
        <v>1889611729</v>
      </c>
      <c r="H739" t="s">
        <v>354</v>
      </c>
      <c r="I739" t="s">
        <v>355</v>
      </c>
      <c r="J739" t="s">
        <v>265</v>
      </c>
      <c r="K739" t="s">
        <v>3169</v>
      </c>
      <c r="L739" t="s">
        <v>273</v>
      </c>
      <c r="M739" t="s">
        <v>267</v>
      </c>
      <c r="N739" t="s">
        <v>3170</v>
      </c>
      <c r="O739" t="s">
        <v>267</v>
      </c>
      <c r="P739">
        <v>0</v>
      </c>
      <c r="Q739">
        <v>0</v>
      </c>
      <c r="R739">
        <v>0</v>
      </c>
      <c r="S739" t="s">
        <v>267</v>
      </c>
      <c r="T739" t="s">
        <v>267</v>
      </c>
      <c r="U739" t="s">
        <v>3171</v>
      </c>
      <c r="V739" t="b">
        <v>0</v>
      </c>
      <c r="W739" t="s">
        <v>265</v>
      </c>
      <c r="X739">
        <v>0</v>
      </c>
      <c r="Y739" t="s">
        <v>265</v>
      </c>
      <c r="Z739" t="s">
        <v>265</v>
      </c>
      <c r="AA739" t="s">
        <v>265</v>
      </c>
      <c r="AB739" t="s">
        <v>265</v>
      </c>
      <c r="AC739" t="s">
        <v>265</v>
      </c>
      <c r="AD739" t="s">
        <v>265</v>
      </c>
      <c r="AE739" t="s">
        <v>265</v>
      </c>
      <c r="AF739" t="s">
        <v>267</v>
      </c>
      <c r="AG739" t="s">
        <v>265</v>
      </c>
      <c r="AH739" t="s">
        <v>265</v>
      </c>
      <c r="AI739" t="s">
        <v>265</v>
      </c>
      <c r="AJ739" t="s">
        <v>265</v>
      </c>
      <c r="AL739" t="str">
        <f>IF(Sudan_News12[[#This Row],[relevancy_classification_english]]="Relevant","مناسب",IF(Sudan_News12[[#This Row],[relevancy_classification_english]]="Relevant","عَرَضِيّ",""))</f>
        <v/>
      </c>
      <c r="AN739" t="str">
        <f>IF(Sudan_News12[[#This Row],[sentiment_analysis_english]]="Negative","سلبي",IF(Sudan_News12[[#This Row],[sentiment_analysis_english]]="Neutral","حيادي",IF(Sudan_News12[[#This Row],[sentiment_analysis_english]]="Positive","إيجابي","")))</f>
        <v/>
      </c>
      <c r="AO739" t="e">
        <f>INDEX(TextClassificationList[],MATCH(Sudan_News12[[#This Row],[text_classification_arabic]],TextClassificationList[text_classification_arabic],0),1)</f>
        <v>#N/A</v>
      </c>
      <c r="AQ739" t="e">
        <f>INDEX(TextClassificationList[],MATCH(Sudan_News12[[#This Row],[text_classification_arabic2]],TextClassificationList[text_classification_arabic],0),1)</f>
        <v>#N/A</v>
      </c>
      <c r="AS739" t="e">
        <f>INDEX(TextClassificationList[],MATCH(Sudan_News12[[#This Row],[text_classification_arabic3]],TextClassificationList[text_classification_arabic],0),1)</f>
        <v>#N/A</v>
      </c>
      <c r="AU739" t="e">
        <f>INDEX(TextClassificationList[],MATCH(Sudan_News12[[#This Row],[text_classification_arabic4]],TextClassificationList[text_classification_arabic],0),1)</f>
        <v>#N/A</v>
      </c>
      <c r="AW739" t="e">
        <f>INDEX(TextClassificationList[],MATCH(Sudan_News12[[#This Row],[text_classification_arabic5]],TextClassificationList[text_classification_arabic],0),1)</f>
        <v>#N/A</v>
      </c>
    </row>
    <row r="740" spans="1:49" x14ac:dyDescent="0.2">
      <c r="A740">
        <v>1.4283080217304801E+18</v>
      </c>
      <c r="B740">
        <v>1.4283080217304801E+18</v>
      </c>
      <c r="C740" t="s">
        <v>3172</v>
      </c>
      <c r="D740" s="1">
        <v>44427</v>
      </c>
      <c r="E740" s="2">
        <v>0.5340625</v>
      </c>
      <c r="F740">
        <v>200</v>
      </c>
      <c r="G740">
        <v>1889611729</v>
      </c>
      <c r="H740" t="s">
        <v>354</v>
      </c>
      <c r="I740" t="s">
        <v>355</v>
      </c>
      <c r="J740" t="s">
        <v>265</v>
      </c>
      <c r="K740" t="s">
        <v>3173</v>
      </c>
      <c r="L740" t="s">
        <v>273</v>
      </c>
      <c r="M740" t="s">
        <v>267</v>
      </c>
      <c r="N740" t="s">
        <v>3174</v>
      </c>
      <c r="O740" t="s">
        <v>267</v>
      </c>
      <c r="P740">
        <v>0</v>
      </c>
      <c r="Q740">
        <v>2</v>
      </c>
      <c r="R740">
        <v>3</v>
      </c>
      <c r="S740" t="s">
        <v>267</v>
      </c>
      <c r="T740" t="s">
        <v>267</v>
      </c>
      <c r="U740" t="s">
        <v>3175</v>
      </c>
      <c r="V740" t="b">
        <v>0</v>
      </c>
      <c r="W740" t="s">
        <v>265</v>
      </c>
      <c r="X740">
        <v>0</v>
      </c>
      <c r="Y740" t="s">
        <v>265</v>
      </c>
      <c r="Z740" t="s">
        <v>265</v>
      </c>
      <c r="AA740" t="s">
        <v>265</v>
      </c>
      <c r="AB740" t="s">
        <v>265</v>
      </c>
      <c r="AC740" t="s">
        <v>265</v>
      </c>
      <c r="AD740" t="s">
        <v>265</v>
      </c>
      <c r="AE740" t="s">
        <v>265</v>
      </c>
      <c r="AF740" t="s">
        <v>267</v>
      </c>
      <c r="AG740" t="s">
        <v>265</v>
      </c>
      <c r="AH740" t="s">
        <v>265</v>
      </c>
      <c r="AI740" t="s">
        <v>265</v>
      </c>
      <c r="AJ740" t="s">
        <v>265</v>
      </c>
      <c r="AL740" t="str">
        <f>IF(Sudan_News12[[#This Row],[relevancy_classification_english]]="Relevant","مناسب",IF(Sudan_News12[[#This Row],[relevancy_classification_english]]="Relevant","عَرَضِيّ",""))</f>
        <v/>
      </c>
      <c r="AN740" t="str">
        <f>IF(Sudan_News12[[#This Row],[sentiment_analysis_english]]="Negative","سلبي",IF(Sudan_News12[[#This Row],[sentiment_analysis_english]]="Neutral","حيادي",IF(Sudan_News12[[#This Row],[sentiment_analysis_english]]="Positive","إيجابي","")))</f>
        <v/>
      </c>
      <c r="AO740" t="e">
        <f>INDEX(TextClassificationList[],MATCH(Sudan_News12[[#This Row],[text_classification_arabic]],TextClassificationList[text_classification_arabic],0),1)</f>
        <v>#N/A</v>
      </c>
      <c r="AQ740" t="e">
        <f>INDEX(TextClassificationList[],MATCH(Sudan_News12[[#This Row],[text_classification_arabic2]],TextClassificationList[text_classification_arabic],0),1)</f>
        <v>#N/A</v>
      </c>
      <c r="AS740" t="e">
        <f>INDEX(TextClassificationList[],MATCH(Sudan_News12[[#This Row],[text_classification_arabic3]],TextClassificationList[text_classification_arabic],0),1)</f>
        <v>#N/A</v>
      </c>
      <c r="AU740" t="e">
        <f>INDEX(TextClassificationList[],MATCH(Sudan_News12[[#This Row],[text_classification_arabic4]],TextClassificationList[text_classification_arabic],0),1)</f>
        <v>#N/A</v>
      </c>
      <c r="AW740" t="e">
        <f>INDEX(TextClassificationList[],MATCH(Sudan_News12[[#This Row],[text_classification_arabic5]],TextClassificationList[text_classification_arabic],0),1)</f>
        <v>#N/A</v>
      </c>
    </row>
    <row r="741" spans="1:49" x14ac:dyDescent="0.2">
      <c r="A741">
        <v>1.4281101839313019E+18</v>
      </c>
      <c r="B741">
        <v>1.4281101839313019E+18</v>
      </c>
      <c r="C741" t="s">
        <v>3176</v>
      </c>
      <c r="D741" s="1">
        <v>44426</v>
      </c>
      <c r="E741" s="2">
        <v>0.98813657407407407</v>
      </c>
      <c r="F741">
        <v>200</v>
      </c>
      <c r="G741">
        <v>1889611729</v>
      </c>
      <c r="H741" t="s">
        <v>354</v>
      </c>
      <c r="I741" t="s">
        <v>355</v>
      </c>
      <c r="J741" t="s">
        <v>265</v>
      </c>
      <c r="K741" t="s">
        <v>3177</v>
      </c>
      <c r="L741" t="s">
        <v>266</v>
      </c>
      <c r="M741" t="s">
        <v>267</v>
      </c>
      <c r="N741" t="s">
        <v>267</v>
      </c>
      <c r="O741" t="s">
        <v>267</v>
      </c>
      <c r="P741">
        <v>4</v>
      </c>
      <c r="Q741">
        <v>2</v>
      </c>
      <c r="R741">
        <v>6</v>
      </c>
      <c r="S741" t="s">
        <v>267</v>
      </c>
      <c r="T741" t="s">
        <v>267</v>
      </c>
      <c r="U741" t="s">
        <v>3178</v>
      </c>
      <c r="V741" t="b">
        <v>0</v>
      </c>
      <c r="W741" t="s">
        <v>265</v>
      </c>
      <c r="X741">
        <v>0</v>
      </c>
      <c r="Y741" t="s">
        <v>265</v>
      </c>
      <c r="Z741" t="s">
        <v>265</v>
      </c>
      <c r="AA741" t="s">
        <v>265</v>
      </c>
      <c r="AB741" t="s">
        <v>265</v>
      </c>
      <c r="AC741" t="s">
        <v>265</v>
      </c>
      <c r="AD741" t="s">
        <v>265</v>
      </c>
      <c r="AE741" t="s">
        <v>265</v>
      </c>
      <c r="AF741" t="s">
        <v>267</v>
      </c>
      <c r="AG741" t="s">
        <v>265</v>
      </c>
      <c r="AH741" t="s">
        <v>265</v>
      </c>
      <c r="AI741" t="s">
        <v>265</v>
      </c>
      <c r="AJ741" t="s">
        <v>265</v>
      </c>
      <c r="AL741" t="str">
        <f>IF(Sudan_News12[[#This Row],[relevancy_classification_english]]="Relevant","مناسب",IF(Sudan_News12[[#This Row],[relevancy_classification_english]]="Relevant","عَرَضِيّ",""))</f>
        <v/>
      </c>
      <c r="AN741" t="str">
        <f>IF(Sudan_News12[[#This Row],[sentiment_analysis_english]]="Negative","سلبي",IF(Sudan_News12[[#This Row],[sentiment_analysis_english]]="Neutral","حيادي",IF(Sudan_News12[[#This Row],[sentiment_analysis_english]]="Positive","إيجابي","")))</f>
        <v/>
      </c>
      <c r="AO741" t="e">
        <f>INDEX(TextClassificationList[],MATCH(Sudan_News12[[#This Row],[text_classification_arabic]],TextClassificationList[text_classification_arabic],0),1)</f>
        <v>#N/A</v>
      </c>
      <c r="AQ741" t="e">
        <f>INDEX(TextClassificationList[],MATCH(Sudan_News12[[#This Row],[text_classification_arabic2]],TextClassificationList[text_classification_arabic],0),1)</f>
        <v>#N/A</v>
      </c>
      <c r="AS741" t="e">
        <f>INDEX(TextClassificationList[],MATCH(Sudan_News12[[#This Row],[text_classification_arabic3]],TextClassificationList[text_classification_arabic],0),1)</f>
        <v>#N/A</v>
      </c>
      <c r="AU741" t="e">
        <f>INDEX(TextClassificationList[],MATCH(Sudan_News12[[#This Row],[text_classification_arabic4]],TextClassificationList[text_classification_arabic],0),1)</f>
        <v>#N/A</v>
      </c>
      <c r="AW741" t="e">
        <f>INDEX(TextClassificationList[],MATCH(Sudan_News12[[#This Row],[text_classification_arabic5]],TextClassificationList[text_classification_arabic],0),1)</f>
        <v>#N/A</v>
      </c>
    </row>
    <row r="742" spans="1:49" x14ac:dyDescent="0.2">
      <c r="A742">
        <v>1.4281099266107515E+18</v>
      </c>
      <c r="B742">
        <v>1.4281099266107515E+18</v>
      </c>
      <c r="C742" t="s">
        <v>3179</v>
      </c>
      <c r="D742" s="1">
        <v>44426</v>
      </c>
      <c r="E742" s="2">
        <v>0.98743055555555559</v>
      </c>
      <c r="F742">
        <v>200</v>
      </c>
      <c r="G742">
        <v>1889611729</v>
      </c>
      <c r="H742" t="s">
        <v>354</v>
      </c>
      <c r="I742" t="s">
        <v>355</v>
      </c>
      <c r="J742" t="s">
        <v>265</v>
      </c>
      <c r="K742" t="s">
        <v>3180</v>
      </c>
      <c r="L742" t="s">
        <v>266</v>
      </c>
      <c r="M742" t="s">
        <v>267</v>
      </c>
      <c r="N742" t="s">
        <v>267</v>
      </c>
      <c r="O742" t="s">
        <v>267</v>
      </c>
      <c r="P742">
        <v>0</v>
      </c>
      <c r="Q742">
        <v>0</v>
      </c>
      <c r="R742">
        <v>0</v>
      </c>
      <c r="S742" t="s">
        <v>267</v>
      </c>
      <c r="T742" t="s">
        <v>267</v>
      </c>
      <c r="U742" t="s">
        <v>3181</v>
      </c>
      <c r="V742" t="b">
        <v>0</v>
      </c>
      <c r="W742" t="s">
        <v>265</v>
      </c>
      <c r="X742">
        <v>0</v>
      </c>
      <c r="Y742" t="s">
        <v>265</v>
      </c>
      <c r="Z742" t="s">
        <v>265</v>
      </c>
      <c r="AA742" t="s">
        <v>265</v>
      </c>
      <c r="AB742" t="s">
        <v>265</v>
      </c>
      <c r="AC742" t="s">
        <v>265</v>
      </c>
      <c r="AD742" t="s">
        <v>265</v>
      </c>
      <c r="AE742" t="s">
        <v>265</v>
      </c>
      <c r="AF742" t="s">
        <v>267</v>
      </c>
      <c r="AG742" t="s">
        <v>265</v>
      </c>
      <c r="AH742" t="s">
        <v>265</v>
      </c>
      <c r="AI742" t="s">
        <v>265</v>
      </c>
      <c r="AJ742" t="s">
        <v>265</v>
      </c>
      <c r="AL742" t="str">
        <f>IF(Sudan_News12[[#This Row],[relevancy_classification_english]]="Relevant","مناسب",IF(Sudan_News12[[#This Row],[relevancy_classification_english]]="Relevant","عَرَضِيّ",""))</f>
        <v/>
      </c>
      <c r="AN742" t="str">
        <f>IF(Sudan_News12[[#This Row],[sentiment_analysis_english]]="Negative","سلبي",IF(Sudan_News12[[#This Row],[sentiment_analysis_english]]="Neutral","حيادي",IF(Sudan_News12[[#This Row],[sentiment_analysis_english]]="Positive","إيجابي","")))</f>
        <v/>
      </c>
      <c r="AO742" t="e">
        <f>INDEX(TextClassificationList[],MATCH(Sudan_News12[[#This Row],[text_classification_arabic]],TextClassificationList[text_classification_arabic],0),1)</f>
        <v>#N/A</v>
      </c>
      <c r="AQ742" t="e">
        <f>INDEX(TextClassificationList[],MATCH(Sudan_News12[[#This Row],[text_classification_arabic2]],TextClassificationList[text_classification_arabic],0),1)</f>
        <v>#N/A</v>
      </c>
      <c r="AS742" t="e">
        <f>INDEX(TextClassificationList[],MATCH(Sudan_News12[[#This Row],[text_classification_arabic3]],TextClassificationList[text_classification_arabic],0),1)</f>
        <v>#N/A</v>
      </c>
      <c r="AU742" t="e">
        <f>INDEX(TextClassificationList[],MATCH(Sudan_News12[[#This Row],[text_classification_arabic4]],TextClassificationList[text_classification_arabic],0),1)</f>
        <v>#N/A</v>
      </c>
      <c r="AW742" t="e">
        <f>INDEX(TextClassificationList[],MATCH(Sudan_News12[[#This Row],[text_classification_arabic5]],TextClassificationList[text_classification_arabic],0),1)</f>
        <v>#N/A</v>
      </c>
    </row>
    <row r="743" spans="1:49" x14ac:dyDescent="0.2">
      <c r="A743">
        <v>1.4280396414883144E+18</v>
      </c>
      <c r="B743">
        <v>1.4280396414883144E+18</v>
      </c>
      <c r="C743" t="s">
        <v>3182</v>
      </c>
      <c r="D743" s="1">
        <v>44426</v>
      </c>
      <c r="E743" s="2">
        <v>0.79347222222222225</v>
      </c>
      <c r="F743">
        <v>200</v>
      </c>
      <c r="G743">
        <v>1889611729</v>
      </c>
      <c r="H743" t="s">
        <v>354</v>
      </c>
      <c r="I743" t="s">
        <v>355</v>
      </c>
      <c r="J743" t="s">
        <v>265</v>
      </c>
      <c r="K743" t="s">
        <v>3183</v>
      </c>
      <c r="L743" t="s">
        <v>273</v>
      </c>
      <c r="M743" t="s">
        <v>267</v>
      </c>
      <c r="N743" t="s">
        <v>3184</v>
      </c>
      <c r="O743" t="s">
        <v>267</v>
      </c>
      <c r="P743">
        <v>0</v>
      </c>
      <c r="Q743">
        <v>1</v>
      </c>
      <c r="R743">
        <v>0</v>
      </c>
      <c r="S743" t="s">
        <v>267</v>
      </c>
      <c r="T743" t="s">
        <v>267</v>
      </c>
      <c r="U743" t="s">
        <v>3185</v>
      </c>
      <c r="V743" t="b">
        <v>0</v>
      </c>
      <c r="W743" t="s">
        <v>265</v>
      </c>
      <c r="X743">
        <v>0</v>
      </c>
      <c r="Y743" t="s">
        <v>265</v>
      </c>
      <c r="Z743" t="s">
        <v>265</v>
      </c>
      <c r="AA743" t="s">
        <v>265</v>
      </c>
      <c r="AB743" t="s">
        <v>265</v>
      </c>
      <c r="AC743" t="s">
        <v>265</v>
      </c>
      <c r="AD743" t="s">
        <v>265</v>
      </c>
      <c r="AE743" t="s">
        <v>265</v>
      </c>
      <c r="AF743" t="s">
        <v>267</v>
      </c>
      <c r="AG743" t="s">
        <v>265</v>
      </c>
      <c r="AH743" t="s">
        <v>265</v>
      </c>
      <c r="AI743" t="s">
        <v>265</v>
      </c>
      <c r="AJ743" t="s">
        <v>265</v>
      </c>
      <c r="AL743" t="str">
        <f>IF(Sudan_News12[[#This Row],[relevancy_classification_english]]="Relevant","مناسب",IF(Sudan_News12[[#This Row],[relevancy_classification_english]]="Relevant","عَرَضِيّ",""))</f>
        <v/>
      </c>
      <c r="AN743" t="str">
        <f>IF(Sudan_News12[[#This Row],[sentiment_analysis_english]]="Negative","سلبي",IF(Sudan_News12[[#This Row],[sentiment_analysis_english]]="Neutral","حيادي",IF(Sudan_News12[[#This Row],[sentiment_analysis_english]]="Positive","إيجابي","")))</f>
        <v/>
      </c>
      <c r="AO743" t="e">
        <f>INDEX(TextClassificationList[],MATCH(Sudan_News12[[#This Row],[text_classification_arabic]],TextClassificationList[text_classification_arabic],0),1)</f>
        <v>#N/A</v>
      </c>
      <c r="AQ743" t="e">
        <f>INDEX(TextClassificationList[],MATCH(Sudan_News12[[#This Row],[text_classification_arabic2]],TextClassificationList[text_classification_arabic],0),1)</f>
        <v>#N/A</v>
      </c>
      <c r="AS743" t="e">
        <f>INDEX(TextClassificationList[],MATCH(Sudan_News12[[#This Row],[text_classification_arabic3]],TextClassificationList[text_classification_arabic],0),1)</f>
        <v>#N/A</v>
      </c>
      <c r="AU743" t="e">
        <f>INDEX(TextClassificationList[],MATCH(Sudan_News12[[#This Row],[text_classification_arabic4]],TextClassificationList[text_classification_arabic],0),1)</f>
        <v>#N/A</v>
      </c>
      <c r="AW743" t="e">
        <f>INDEX(TextClassificationList[],MATCH(Sudan_News12[[#This Row],[text_classification_arabic5]],TextClassificationList[text_classification_arabic],0),1)</f>
        <v>#N/A</v>
      </c>
    </row>
    <row r="744" spans="1:49" x14ac:dyDescent="0.2">
      <c r="A744">
        <v>1.4280386364786033E+18</v>
      </c>
      <c r="B744">
        <v>1.4280386364786033E+18</v>
      </c>
      <c r="C744" t="s">
        <v>3186</v>
      </c>
      <c r="D744" s="1">
        <v>44426</v>
      </c>
      <c r="E744" s="2">
        <v>0.79070601851851852</v>
      </c>
      <c r="F744">
        <v>200</v>
      </c>
      <c r="G744">
        <v>1889611729</v>
      </c>
      <c r="H744" t="s">
        <v>354</v>
      </c>
      <c r="I744" t="s">
        <v>355</v>
      </c>
      <c r="J744" t="s">
        <v>265</v>
      </c>
      <c r="K744" t="s">
        <v>3187</v>
      </c>
      <c r="L744" t="s">
        <v>266</v>
      </c>
      <c r="M744" t="s">
        <v>267</v>
      </c>
      <c r="N744" t="s">
        <v>267</v>
      </c>
      <c r="O744" t="s">
        <v>267</v>
      </c>
      <c r="P744">
        <v>0</v>
      </c>
      <c r="Q744">
        <v>3</v>
      </c>
      <c r="R744">
        <v>0</v>
      </c>
      <c r="S744" t="s">
        <v>3188</v>
      </c>
      <c r="T744" t="s">
        <v>267</v>
      </c>
      <c r="U744" t="s">
        <v>3189</v>
      </c>
      <c r="V744" t="b">
        <v>0</v>
      </c>
      <c r="W744" t="s">
        <v>265</v>
      </c>
      <c r="X744">
        <v>0</v>
      </c>
      <c r="Y744" t="s">
        <v>265</v>
      </c>
      <c r="Z744" t="s">
        <v>265</v>
      </c>
      <c r="AA744" t="s">
        <v>265</v>
      </c>
      <c r="AB744" t="s">
        <v>265</v>
      </c>
      <c r="AC744" t="s">
        <v>265</v>
      </c>
      <c r="AD744" t="s">
        <v>265</v>
      </c>
      <c r="AE744" t="s">
        <v>265</v>
      </c>
      <c r="AF744" t="s">
        <v>267</v>
      </c>
      <c r="AG744" t="s">
        <v>265</v>
      </c>
      <c r="AH744" t="s">
        <v>265</v>
      </c>
      <c r="AI744" t="s">
        <v>265</v>
      </c>
      <c r="AJ744" t="s">
        <v>265</v>
      </c>
      <c r="AL744" t="str">
        <f>IF(Sudan_News12[[#This Row],[relevancy_classification_english]]="Relevant","مناسب",IF(Sudan_News12[[#This Row],[relevancy_classification_english]]="Relevant","عَرَضِيّ",""))</f>
        <v/>
      </c>
      <c r="AN744" t="str">
        <f>IF(Sudan_News12[[#This Row],[sentiment_analysis_english]]="Negative","سلبي",IF(Sudan_News12[[#This Row],[sentiment_analysis_english]]="Neutral","حيادي",IF(Sudan_News12[[#This Row],[sentiment_analysis_english]]="Positive","إيجابي","")))</f>
        <v/>
      </c>
      <c r="AO744" t="e">
        <f>INDEX(TextClassificationList[],MATCH(Sudan_News12[[#This Row],[text_classification_arabic]],TextClassificationList[text_classification_arabic],0),1)</f>
        <v>#N/A</v>
      </c>
      <c r="AQ744" t="e">
        <f>INDEX(TextClassificationList[],MATCH(Sudan_News12[[#This Row],[text_classification_arabic2]],TextClassificationList[text_classification_arabic],0),1)</f>
        <v>#N/A</v>
      </c>
      <c r="AS744" t="e">
        <f>INDEX(TextClassificationList[],MATCH(Sudan_News12[[#This Row],[text_classification_arabic3]],TextClassificationList[text_classification_arabic],0),1)</f>
        <v>#N/A</v>
      </c>
      <c r="AU744" t="e">
        <f>INDEX(TextClassificationList[],MATCH(Sudan_News12[[#This Row],[text_classification_arabic4]],TextClassificationList[text_classification_arabic],0),1)</f>
        <v>#N/A</v>
      </c>
      <c r="AW744" t="e">
        <f>INDEX(TextClassificationList[],MATCH(Sudan_News12[[#This Row],[text_classification_arabic5]],TextClassificationList[text_classification_arabic],0),1)</f>
        <v>#N/A</v>
      </c>
    </row>
    <row r="745" spans="1:49" x14ac:dyDescent="0.2">
      <c r="A745">
        <v>1.4279793464725463E+18</v>
      </c>
      <c r="B745">
        <v>1.4279793464725463E+18</v>
      </c>
      <c r="C745" t="s">
        <v>3190</v>
      </c>
      <c r="D745" s="1">
        <v>44426</v>
      </c>
      <c r="E745" s="2">
        <v>0.62709490740740736</v>
      </c>
      <c r="F745">
        <v>200</v>
      </c>
      <c r="G745">
        <v>1889611729</v>
      </c>
      <c r="H745" t="s">
        <v>354</v>
      </c>
      <c r="I745" t="s">
        <v>355</v>
      </c>
      <c r="J745" t="s">
        <v>265</v>
      </c>
      <c r="K745" t="s">
        <v>3191</v>
      </c>
      <c r="L745" t="s">
        <v>273</v>
      </c>
      <c r="M745" t="s">
        <v>267</v>
      </c>
      <c r="N745" t="s">
        <v>3192</v>
      </c>
      <c r="O745" t="s">
        <v>267</v>
      </c>
      <c r="P745">
        <v>0</v>
      </c>
      <c r="Q745">
        <v>1</v>
      </c>
      <c r="R745">
        <v>0</v>
      </c>
      <c r="S745" t="s">
        <v>267</v>
      </c>
      <c r="T745" t="s">
        <v>267</v>
      </c>
      <c r="U745" t="s">
        <v>3193</v>
      </c>
      <c r="V745" t="b">
        <v>0</v>
      </c>
      <c r="W745" t="s">
        <v>265</v>
      </c>
      <c r="X745">
        <v>0</v>
      </c>
      <c r="Y745" t="s">
        <v>265</v>
      </c>
      <c r="Z745" t="s">
        <v>265</v>
      </c>
      <c r="AA745" t="s">
        <v>265</v>
      </c>
      <c r="AB745" t="s">
        <v>265</v>
      </c>
      <c r="AC745" t="s">
        <v>265</v>
      </c>
      <c r="AD745" t="s">
        <v>265</v>
      </c>
      <c r="AE745" t="s">
        <v>265</v>
      </c>
      <c r="AF745" t="s">
        <v>267</v>
      </c>
      <c r="AG745" t="s">
        <v>265</v>
      </c>
      <c r="AH745" t="s">
        <v>265</v>
      </c>
      <c r="AI745" t="s">
        <v>265</v>
      </c>
      <c r="AJ745" t="s">
        <v>265</v>
      </c>
      <c r="AL745" t="str">
        <f>IF(Sudan_News12[[#This Row],[relevancy_classification_english]]="Relevant","مناسب",IF(Sudan_News12[[#This Row],[relevancy_classification_english]]="Relevant","عَرَضِيّ",""))</f>
        <v/>
      </c>
      <c r="AN745" t="str">
        <f>IF(Sudan_News12[[#This Row],[sentiment_analysis_english]]="Negative","سلبي",IF(Sudan_News12[[#This Row],[sentiment_analysis_english]]="Neutral","حيادي",IF(Sudan_News12[[#This Row],[sentiment_analysis_english]]="Positive","إيجابي","")))</f>
        <v/>
      </c>
      <c r="AO745" t="e">
        <f>INDEX(TextClassificationList[],MATCH(Sudan_News12[[#This Row],[text_classification_arabic]],TextClassificationList[text_classification_arabic],0),1)</f>
        <v>#N/A</v>
      </c>
      <c r="AQ745" t="e">
        <f>INDEX(TextClassificationList[],MATCH(Sudan_News12[[#This Row],[text_classification_arabic2]],TextClassificationList[text_classification_arabic],0),1)</f>
        <v>#N/A</v>
      </c>
      <c r="AS745" t="e">
        <f>INDEX(TextClassificationList[],MATCH(Sudan_News12[[#This Row],[text_classification_arabic3]],TextClassificationList[text_classification_arabic],0),1)</f>
        <v>#N/A</v>
      </c>
      <c r="AU745" t="e">
        <f>INDEX(TextClassificationList[],MATCH(Sudan_News12[[#This Row],[text_classification_arabic4]],TextClassificationList[text_classification_arabic],0),1)</f>
        <v>#N/A</v>
      </c>
      <c r="AW745" t="e">
        <f>INDEX(TextClassificationList[],MATCH(Sudan_News12[[#This Row],[text_classification_arabic5]],TextClassificationList[text_classification_arabic],0),1)</f>
        <v>#N/A</v>
      </c>
    </row>
    <row r="746" spans="1:49" x14ac:dyDescent="0.2">
      <c r="A746">
        <v>1.42797029263949E+18</v>
      </c>
      <c r="B746">
        <v>1.42797029263949E+18</v>
      </c>
      <c r="C746" t="s">
        <v>3194</v>
      </c>
      <c r="D746" s="1">
        <v>44426</v>
      </c>
      <c r="E746" s="2">
        <v>0.60210648148148149</v>
      </c>
      <c r="F746">
        <v>200</v>
      </c>
      <c r="G746">
        <v>1889611729</v>
      </c>
      <c r="H746" t="s">
        <v>354</v>
      </c>
      <c r="I746" t="s">
        <v>355</v>
      </c>
      <c r="J746" t="s">
        <v>265</v>
      </c>
      <c r="K746" t="s">
        <v>3195</v>
      </c>
      <c r="L746" t="s">
        <v>266</v>
      </c>
      <c r="M746" t="s">
        <v>267</v>
      </c>
      <c r="N746" t="s">
        <v>267</v>
      </c>
      <c r="O746" t="s">
        <v>3196</v>
      </c>
      <c r="P746">
        <v>0</v>
      </c>
      <c r="Q746">
        <v>0</v>
      </c>
      <c r="R746">
        <v>2</v>
      </c>
      <c r="S746" t="s">
        <v>267</v>
      </c>
      <c r="T746" t="s">
        <v>267</v>
      </c>
      <c r="U746" t="s">
        <v>3197</v>
      </c>
      <c r="V746" t="b">
        <v>0</v>
      </c>
      <c r="W746" t="s">
        <v>265</v>
      </c>
      <c r="X746">
        <v>1</v>
      </c>
      <c r="Y746" t="s">
        <v>3198</v>
      </c>
      <c r="Z746" t="s">
        <v>265</v>
      </c>
      <c r="AA746" t="s">
        <v>265</v>
      </c>
      <c r="AB746" t="s">
        <v>265</v>
      </c>
      <c r="AC746" t="s">
        <v>265</v>
      </c>
      <c r="AD746" t="s">
        <v>265</v>
      </c>
      <c r="AE746" t="s">
        <v>265</v>
      </c>
      <c r="AF746" t="s">
        <v>267</v>
      </c>
      <c r="AG746" t="s">
        <v>265</v>
      </c>
      <c r="AH746" t="s">
        <v>265</v>
      </c>
      <c r="AI746" t="s">
        <v>265</v>
      </c>
      <c r="AJ746" t="s">
        <v>265</v>
      </c>
      <c r="AL746" t="str">
        <f>IF(Sudan_News12[[#This Row],[relevancy_classification_english]]="Relevant","مناسب",IF(Sudan_News12[[#This Row],[relevancy_classification_english]]="Relevant","عَرَضِيّ",""))</f>
        <v/>
      </c>
      <c r="AN746" t="str">
        <f>IF(Sudan_News12[[#This Row],[sentiment_analysis_english]]="Negative","سلبي",IF(Sudan_News12[[#This Row],[sentiment_analysis_english]]="Neutral","حيادي",IF(Sudan_News12[[#This Row],[sentiment_analysis_english]]="Positive","إيجابي","")))</f>
        <v/>
      </c>
      <c r="AO746" t="e">
        <f>INDEX(TextClassificationList[],MATCH(Sudan_News12[[#This Row],[text_classification_arabic]],TextClassificationList[text_classification_arabic],0),1)</f>
        <v>#N/A</v>
      </c>
      <c r="AQ746" t="e">
        <f>INDEX(TextClassificationList[],MATCH(Sudan_News12[[#This Row],[text_classification_arabic2]],TextClassificationList[text_classification_arabic],0),1)</f>
        <v>#N/A</v>
      </c>
      <c r="AS746" t="e">
        <f>INDEX(TextClassificationList[],MATCH(Sudan_News12[[#This Row],[text_classification_arabic3]],TextClassificationList[text_classification_arabic],0),1)</f>
        <v>#N/A</v>
      </c>
      <c r="AU746" t="e">
        <f>INDEX(TextClassificationList[],MATCH(Sudan_News12[[#This Row],[text_classification_arabic4]],TextClassificationList[text_classification_arabic],0),1)</f>
        <v>#N/A</v>
      </c>
      <c r="AW746" t="e">
        <f>INDEX(TextClassificationList[],MATCH(Sudan_News12[[#This Row],[text_classification_arabic5]],TextClassificationList[text_classification_arabic],0),1)</f>
        <v>#N/A</v>
      </c>
    </row>
    <row r="747" spans="1:49" x14ac:dyDescent="0.2">
      <c r="A747">
        <v>1.4277533923744358E+18</v>
      </c>
      <c r="B747">
        <v>1.4277533923744358E+18</v>
      </c>
      <c r="C747" t="s">
        <v>3199</v>
      </c>
      <c r="D747" s="1">
        <v>44426</v>
      </c>
      <c r="E747" s="2">
        <v>3.5763888888888889E-3</v>
      </c>
      <c r="F747">
        <v>200</v>
      </c>
      <c r="G747">
        <v>1889611729</v>
      </c>
      <c r="H747" t="s">
        <v>354</v>
      </c>
      <c r="I747" t="s">
        <v>355</v>
      </c>
      <c r="J747" t="s">
        <v>265</v>
      </c>
      <c r="K747" t="s">
        <v>3200</v>
      </c>
      <c r="L747" t="s">
        <v>278</v>
      </c>
      <c r="M747" t="s">
        <v>267</v>
      </c>
      <c r="N747" t="s">
        <v>267</v>
      </c>
      <c r="O747" t="s">
        <v>3201</v>
      </c>
      <c r="P747">
        <v>0</v>
      </c>
      <c r="Q747">
        <v>0</v>
      </c>
      <c r="R747">
        <v>0</v>
      </c>
      <c r="S747" t="s">
        <v>3202</v>
      </c>
      <c r="T747" t="s">
        <v>267</v>
      </c>
      <c r="U747" t="s">
        <v>3203</v>
      </c>
      <c r="V747" t="b">
        <v>0</v>
      </c>
      <c r="W747" t="s">
        <v>265</v>
      </c>
      <c r="X747">
        <v>1</v>
      </c>
      <c r="Y747" t="s">
        <v>3204</v>
      </c>
      <c r="Z747" t="s">
        <v>265</v>
      </c>
      <c r="AA747" t="s">
        <v>265</v>
      </c>
      <c r="AB747" t="s">
        <v>265</v>
      </c>
      <c r="AC747" t="s">
        <v>265</v>
      </c>
      <c r="AD747" t="s">
        <v>265</v>
      </c>
      <c r="AE747" t="s">
        <v>265</v>
      </c>
      <c r="AF747" t="s">
        <v>267</v>
      </c>
      <c r="AG747" t="s">
        <v>265</v>
      </c>
      <c r="AH747" t="s">
        <v>265</v>
      </c>
      <c r="AI747" t="s">
        <v>265</v>
      </c>
      <c r="AJ747" t="s">
        <v>265</v>
      </c>
      <c r="AL747" t="str">
        <f>IF(Sudan_News12[[#This Row],[relevancy_classification_english]]="Relevant","مناسب",IF(Sudan_News12[[#This Row],[relevancy_classification_english]]="Relevant","عَرَضِيّ",""))</f>
        <v/>
      </c>
      <c r="AN747" t="str">
        <f>IF(Sudan_News12[[#This Row],[sentiment_analysis_english]]="Negative","سلبي",IF(Sudan_News12[[#This Row],[sentiment_analysis_english]]="Neutral","حيادي",IF(Sudan_News12[[#This Row],[sentiment_analysis_english]]="Positive","إيجابي","")))</f>
        <v/>
      </c>
      <c r="AO747" t="e">
        <f>INDEX(TextClassificationList[],MATCH(Sudan_News12[[#This Row],[text_classification_arabic]],TextClassificationList[text_classification_arabic],0),1)</f>
        <v>#N/A</v>
      </c>
      <c r="AQ747" t="e">
        <f>INDEX(TextClassificationList[],MATCH(Sudan_News12[[#This Row],[text_classification_arabic2]],TextClassificationList[text_classification_arabic],0),1)</f>
        <v>#N/A</v>
      </c>
      <c r="AS747" t="e">
        <f>INDEX(TextClassificationList[],MATCH(Sudan_News12[[#This Row],[text_classification_arabic3]],TextClassificationList[text_classification_arabic],0),1)</f>
        <v>#N/A</v>
      </c>
      <c r="AU747" t="e">
        <f>INDEX(TextClassificationList[],MATCH(Sudan_News12[[#This Row],[text_classification_arabic4]],TextClassificationList[text_classification_arabic],0),1)</f>
        <v>#N/A</v>
      </c>
      <c r="AW747" t="e">
        <f>INDEX(TextClassificationList[],MATCH(Sudan_News12[[#This Row],[text_classification_arabic5]],TextClassificationList[text_classification_arabic],0),1)</f>
        <v>#N/A</v>
      </c>
    </row>
    <row r="748" spans="1:49" x14ac:dyDescent="0.2">
      <c r="A748">
        <v>1.4274007409607107E+18</v>
      </c>
      <c r="B748">
        <v>1.4273662586269983E+18</v>
      </c>
      <c r="C748" t="s">
        <v>3205</v>
      </c>
      <c r="D748" s="1">
        <v>44425</v>
      </c>
      <c r="E748" s="2">
        <v>3.0451388888888889E-2</v>
      </c>
      <c r="F748">
        <v>200</v>
      </c>
      <c r="G748">
        <v>1889611729</v>
      </c>
      <c r="H748" t="s">
        <v>354</v>
      </c>
      <c r="I748" t="s">
        <v>355</v>
      </c>
      <c r="J748" t="s">
        <v>265</v>
      </c>
      <c r="K748" t="s">
        <v>3206</v>
      </c>
      <c r="L748" t="s">
        <v>275</v>
      </c>
      <c r="M748" t="s">
        <v>267</v>
      </c>
      <c r="N748" t="s">
        <v>267</v>
      </c>
      <c r="O748" t="s">
        <v>267</v>
      </c>
      <c r="P748">
        <v>0</v>
      </c>
      <c r="Q748">
        <v>0</v>
      </c>
      <c r="R748">
        <v>0</v>
      </c>
      <c r="S748" t="s">
        <v>267</v>
      </c>
      <c r="T748" t="s">
        <v>267</v>
      </c>
      <c r="U748" t="s">
        <v>3207</v>
      </c>
      <c r="V748" t="b">
        <v>0</v>
      </c>
      <c r="W748" t="s">
        <v>265</v>
      </c>
      <c r="X748">
        <v>0</v>
      </c>
      <c r="Y748" t="s">
        <v>265</v>
      </c>
      <c r="Z748" t="s">
        <v>265</v>
      </c>
      <c r="AA748" t="s">
        <v>265</v>
      </c>
      <c r="AB748" t="s">
        <v>265</v>
      </c>
      <c r="AC748" t="s">
        <v>265</v>
      </c>
      <c r="AD748" t="s">
        <v>265</v>
      </c>
      <c r="AE748" t="s">
        <v>265</v>
      </c>
      <c r="AF748" t="s">
        <v>3208</v>
      </c>
      <c r="AG748" t="s">
        <v>265</v>
      </c>
      <c r="AH748" t="s">
        <v>265</v>
      </c>
      <c r="AI748" t="s">
        <v>265</v>
      </c>
      <c r="AJ748" t="s">
        <v>265</v>
      </c>
      <c r="AL748" t="str">
        <f>IF(Sudan_News12[[#This Row],[relevancy_classification_english]]="Relevant","مناسب",IF(Sudan_News12[[#This Row],[relevancy_classification_english]]="Relevant","عَرَضِيّ",""))</f>
        <v/>
      </c>
      <c r="AN748" t="str">
        <f>IF(Sudan_News12[[#This Row],[sentiment_analysis_english]]="Negative","سلبي",IF(Sudan_News12[[#This Row],[sentiment_analysis_english]]="Neutral","حيادي",IF(Sudan_News12[[#This Row],[sentiment_analysis_english]]="Positive","إيجابي","")))</f>
        <v/>
      </c>
      <c r="AO748" t="e">
        <f>INDEX(TextClassificationList[],MATCH(Sudan_News12[[#This Row],[text_classification_arabic]],TextClassificationList[text_classification_arabic],0),1)</f>
        <v>#N/A</v>
      </c>
      <c r="AQ748" t="e">
        <f>INDEX(TextClassificationList[],MATCH(Sudan_News12[[#This Row],[text_classification_arabic2]],TextClassificationList[text_classification_arabic],0),1)</f>
        <v>#N/A</v>
      </c>
      <c r="AS748" t="e">
        <f>INDEX(TextClassificationList[],MATCH(Sudan_News12[[#This Row],[text_classification_arabic3]],TextClassificationList[text_classification_arabic],0),1)</f>
        <v>#N/A</v>
      </c>
      <c r="AU748" t="e">
        <f>INDEX(TextClassificationList[],MATCH(Sudan_News12[[#This Row],[text_classification_arabic4]],TextClassificationList[text_classification_arabic],0),1)</f>
        <v>#N/A</v>
      </c>
      <c r="AW748" t="e">
        <f>INDEX(TextClassificationList[],MATCH(Sudan_News12[[#This Row],[text_classification_arabic5]],TextClassificationList[text_classification_arabic],0),1)</f>
        <v>#N/A</v>
      </c>
    </row>
    <row r="749" spans="1:49" x14ac:dyDescent="0.2">
      <c r="A749">
        <v>1.4273017996571566E+18</v>
      </c>
      <c r="B749">
        <v>1.4273017996571566E+18</v>
      </c>
      <c r="C749" t="s">
        <v>3209</v>
      </c>
      <c r="D749" s="1">
        <v>44424</v>
      </c>
      <c r="E749" s="2">
        <v>0.75741898148148146</v>
      </c>
      <c r="F749">
        <v>200</v>
      </c>
      <c r="G749">
        <v>1889611729</v>
      </c>
      <c r="H749" t="s">
        <v>354</v>
      </c>
      <c r="I749" t="s">
        <v>355</v>
      </c>
      <c r="J749" t="s">
        <v>265</v>
      </c>
      <c r="K749" t="s">
        <v>3210</v>
      </c>
      <c r="L749" t="s">
        <v>290</v>
      </c>
      <c r="M749" t="s">
        <v>267</v>
      </c>
      <c r="N749" t="s">
        <v>267</v>
      </c>
      <c r="O749" t="s">
        <v>267</v>
      </c>
      <c r="P749">
        <v>0</v>
      </c>
      <c r="Q749">
        <v>1</v>
      </c>
      <c r="R749">
        <v>1</v>
      </c>
      <c r="S749" t="s">
        <v>267</v>
      </c>
      <c r="T749" t="s">
        <v>267</v>
      </c>
      <c r="U749" t="s">
        <v>3211</v>
      </c>
      <c r="V749" t="b">
        <v>0</v>
      </c>
      <c r="W749" t="s">
        <v>3212</v>
      </c>
      <c r="X749">
        <v>0</v>
      </c>
      <c r="Y749" t="s">
        <v>265</v>
      </c>
      <c r="Z749" t="s">
        <v>265</v>
      </c>
      <c r="AA749" t="s">
        <v>265</v>
      </c>
      <c r="AB749" t="s">
        <v>265</v>
      </c>
      <c r="AC749" t="s">
        <v>265</v>
      </c>
      <c r="AD749" t="s">
        <v>265</v>
      </c>
      <c r="AE749" t="s">
        <v>265</v>
      </c>
      <c r="AF749" t="s">
        <v>267</v>
      </c>
      <c r="AG749" t="s">
        <v>265</v>
      </c>
      <c r="AH749" t="s">
        <v>265</v>
      </c>
      <c r="AI749" t="s">
        <v>265</v>
      </c>
      <c r="AJ749" t="s">
        <v>265</v>
      </c>
      <c r="AL749" t="str">
        <f>IF(Sudan_News12[[#This Row],[relevancy_classification_english]]="Relevant","مناسب",IF(Sudan_News12[[#This Row],[relevancy_classification_english]]="Relevant","عَرَضِيّ",""))</f>
        <v/>
      </c>
      <c r="AN749" t="str">
        <f>IF(Sudan_News12[[#This Row],[sentiment_analysis_english]]="Negative","سلبي",IF(Sudan_News12[[#This Row],[sentiment_analysis_english]]="Neutral","حيادي",IF(Sudan_News12[[#This Row],[sentiment_analysis_english]]="Positive","إيجابي","")))</f>
        <v/>
      </c>
      <c r="AO749" t="e">
        <f>INDEX(TextClassificationList[],MATCH(Sudan_News12[[#This Row],[text_classification_arabic]],TextClassificationList[text_classification_arabic],0),1)</f>
        <v>#N/A</v>
      </c>
      <c r="AQ749" t="e">
        <f>INDEX(TextClassificationList[],MATCH(Sudan_News12[[#This Row],[text_classification_arabic2]],TextClassificationList[text_classification_arabic],0),1)</f>
        <v>#N/A</v>
      </c>
      <c r="AS749" t="e">
        <f>INDEX(TextClassificationList[],MATCH(Sudan_News12[[#This Row],[text_classification_arabic3]],TextClassificationList[text_classification_arabic],0),1)</f>
        <v>#N/A</v>
      </c>
      <c r="AU749" t="e">
        <f>INDEX(TextClassificationList[],MATCH(Sudan_News12[[#This Row],[text_classification_arabic4]],TextClassificationList[text_classification_arabic],0),1)</f>
        <v>#N/A</v>
      </c>
      <c r="AW749" t="e">
        <f>INDEX(TextClassificationList[],MATCH(Sudan_News12[[#This Row],[text_classification_arabic5]],TextClassificationList[text_classification_arabic],0),1)</f>
        <v>#N/A</v>
      </c>
    </row>
    <row r="750" spans="1:49" x14ac:dyDescent="0.2">
      <c r="A750">
        <v>1.4270702591193948E+18</v>
      </c>
      <c r="B750">
        <v>1.4270702591193948E+18</v>
      </c>
      <c r="C750" t="s">
        <v>3213</v>
      </c>
      <c r="D750" s="1">
        <v>44424</v>
      </c>
      <c r="E750" s="2">
        <v>0.11849537037037038</v>
      </c>
      <c r="F750">
        <v>200</v>
      </c>
      <c r="G750">
        <v>1889611729</v>
      </c>
      <c r="H750" t="s">
        <v>354</v>
      </c>
      <c r="I750" t="s">
        <v>355</v>
      </c>
      <c r="J750" t="s">
        <v>265</v>
      </c>
      <c r="K750" t="s">
        <v>3214</v>
      </c>
      <c r="L750" t="s">
        <v>273</v>
      </c>
      <c r="M750" t="s">
        <v>267</v>
      </c>
      <c r="N750" t="s">
        <v>3215</v>
      </c>
      <c r="O750" t="s">
        <v>267</v>
      </c>
      <c r="P750">
        <v>0</v>
      </c>
      <c r="Q750">
        <v>0</v>
      </c>
      <c r="R750">
        <v>2</v>
      </c>
      <c r="S750" t="s">
        <v>267</v>
      </c>
      <c r="T750" t="s">
        <v>267</v>
      </c>
      <c r="U750" t="s">
        <v>3216</v>
      </c>
      <c r="V750" t="b">
        <v>0</v>
      </c>
      <c r="W750" t="s">
        <v>265</v>
      </c>
      <c r="X750">
        <v>0</v>
      </c>
      <c r="Y750" t="s">
        <v>265</v>
      </c>
      <c r="Z750" t="s">
        <v>265</v>
      </c>
      <c r="AA750" t="s">
        <v>265</v>
      </c>
      <c r="AB750" t="s">
        <v>265</v>
      </c>
      <c r="AC750" t="s">
        <v>265</v>
      </c>
      <c r="AD750" t="s">
        <v>265</v>
      </c>
      <c r="AE750" t="s">
        <v>265</v>
      </c>
      <c r="AF750" t="s">
        <v>267</v>
      </c>
      <c r="AG750" t="s">
        <v>265</v>
      </c>
      <c r="AH750" t="s">
        <v>265</v>
      </c>
      <c r="AI750" t="s">
        <v>265</v>
      </c>
      <c r="AJ750" t="s">
        <v>265</v>
      </c>
      <c r="AL750" t="str">
        <f>IF(Sudan_News12[[#This Row],[relevancy_classification_english]]="Relevant","مناسب",IF(Sudan_News12[[#This Row],[relevancy_classification_english]]="Relevant","عَرَضِيّ",""))</f>
        <v/>
      </c>
      <c r="AN750" t="str">
        <f>IF(Sudan_News12[[#This Row],[sentiment_analysis_english]]="Negative","سلبي",IF(Sudan_News12[[#This Row],[sentiment_analysis_english]]="Neutral","حيادي",IF(Sudan_News12[[#This Row],[sentiment_analysis_english]]="Positive","إيجابي","")))</f>
        <v/>
      </c>
      <c r="AO750" t="e">
        <f>INDEX(TextClassificationList[],MATCH(Sudan_News12[[#This Row],[text_classification_arabic]],TextClassificationList[text_classification_arabic],0),1)</f>
        <v>#N/A</v>
      </c>
      <c r="AQ750" t="e">
        <f>INDEX(TextClassificationList[],MATCH(Sudan_News12[[#This Row],[text_classification_arabic2]],TextClassificationList[text_classification_arabic],0),1)</f>
        <v>#N/A</v>
      </c>
      <c r="AS750" t="e">
        <f>INDEX(TextClassificationList[],MATCH(Sudan_News12[[#This Row],[text_classification_arabic3]],TextClassificationList[text_classification_arabic],0),1)</f>
        <v>#N/A</v>
      </c>
      <c r="AU750" t="e">
        <f>INDEX(TextClassificationList[],MATCH(Sudan_News12[[#This Row],[text_classification_arabic4]],TextClassificationList[text_classification_arabic],0),1)</f>
        <v>#N/A</v>
      </c>
      <c r="AW750" t="e">
        <f>INDEX(TextClassificationList[],MATCH(Sudan_News12[[#This Row],[text_classification_arabic5]],TextClassificationList[text_classification_arabic],0),1)</f>
        <v>#N/A</v>
      </c>
    </row>
    <row r="751" spans="1:49" x14ac:dyDescent="0.2">
      <c r="A751">
        <v>1.4270701608469258E+18</v>
      </c>
      <c r="B751">
        <v>1.4270701608469258E+18</v>
      </c>
      <c r="C751" t="s">
        <v>3217</v>
      </c>
      <c r="D751" s="1">
        <v>44424</v>
      </c>
      <c r="E751" s="2">
        <v>0.1182175925925926</v>
      </c>
      <c r="F751">
        <v>200</v>
      </c>
      <c r="G751">
        <v>1889611729</v>
      </c>
      <c r="H751" t="s">
        <v>354</v>
      </c>
      <c r="I751" t="s">
        <v>355</v>
      </c>
      <c r="J751" t="s">
        <v>265</v>
      </c>
      <c r="K751" t="s">
        <v>3218</v>
      </c>
      <c r="L751" t="s">
        <v>273</v>
      </c>
      <c r="M751" t="s">
        <v>267</v>
      </c>
      <c r="N751" t="s">
        <v>3219</v>
      </c>
      <c r="O751" t="s">
        <v>267</v>
      </c>
      <c r="P751">
        <v>0</v>
      </c>
      <c r="Q751">
        <v>0</v>
      </c>
      <c r="R751">
        <v>1</v>
      </c>
      <c r="S751" t="s">
        <v>267</v>
      </c>
      <c r="T751" t="s">
        <v>267</v>
      </c>
      <c r="U751" t="s">
        <v>3220</v>
      </c>
      <c r="V751" t="b">
        <v>0</v>
      </c>
      <c r="W751" t="s">
        <v>265</v>
      </c>
      <c r="X751">
        <v>0</v>
      </c>
      <c r="Y751" t="s">
        <v>265</v>
      </c>
      <c r="Z751" t="s">
        <v>265</v>
      </c>
      <c r="AA751" t="s">
        <v>265</v>
      </c>
      <c r="AB751" t="s">
        <v>265</v>
      </c>
      <c r="AC751" t="s">
        <v>265</v>
      </c>
      <c r="AD751" t="s">
        <v>265</v>
      </c>
      <c r="AE751" t="s">
        <v>265</v>
      </c>
      <c r="AF751" t="s">
        <v>267</v>
      </c>
      <c r="AG751" t="s">
        <v>265</v>
      </c>
      <c r="AH751" t="s">
        <v>265</v>
      </c>
      <c r="AI751" t="s">
        <v>265</v>
      </c>
      <c r="AJ751" t="s">
        <v>265</v>
      </c>
      <c r="AL751" t="str">
        <f>IF(Sudan_News12[[#This Row],[relevancy_classification_english]]="Relevant","مناسب",IF(Sudan_News12[[#This Row],[relevancy_classification_english]]="Relevant","عَرَضِيّ",""))</f>
        <v/>
      </c>
      <c r="AN751" t="str">
        <f>IF(Sudan_News12[[#This Row],[sentiment_analysis_english]]="Negative","سلبي",IF(Sudan_News12[[#This Row],[sentiment_analysis_english]]="Neutral","حيادي",IF(Sudan_News12[[#This Row],[sentiment_analysis_english]]="Positive","إيجابي","")))</f>
        <v/>
      </c>
      <c r="AO751" t="e">
        <f>INDEX(TextClassificationList[],MATCH(Sudan_News12[[#This Row],[text_classification_arabic]],TextClassificationList[text_classification_arabic],0),1)</f>
        <v>#N/A</v>
      </c>
      <c r="AQ751" t="e">
        <f>INDEX(TextClassificationList[],MATCH(Sudan_News12[[#This Row],[text_classification_arabic2]],TextClassificationList[text_classification_arabic],0),1)</f>
        <v>#N/A</v>
      </c>
      <c r="AS751" t="e">
        <f>INDEX(TextClassificationList[],MATCH(Sudan_News12[[#This Row],[text_classification_arabic3]],TextClassificationList[text_classification_arabic],0),1)</f>
        <v>#N/A</v>
      </c>
      <c r="AU751" t="e">
        <f>INDEX(TextClassificationList[],MATCH(Sudan_News12[[#This Row],[text_classification_arabic4]],TextClassificationList[text_classification_arabic],0),1)</f>
        <v>#N/A</v>
      </c>
      <c r="AW751" t="e">
        <f>INDEX(TextClassificationList[],MATCH(Sudan_News12[[#This Row],[text_classification_arabic5]],TextClassificationList[text_classification_arabic],0),1)</f>
        <v>#N/A</v>
      </c>
    </row>
    <row r="752" spans="1:49" x14ac:dyDescent="0.2">
      <c r="A752">
        <v>1.4270700343257416E+18</v>
      </c>
      <c r="B752">
        <v>1.4270700343257416E+18</v>
      </c>
      <c r="C752" t="s">
        <v>3221</v>
      </c>
      <c r="D752" s="1">
        <v>44424</v>
      </c>
      <c r="E752" s="2">
        <v>0.11787037037037038</v>
      </c>
      <c r="F752">
        <v>200</v>
      </c>
      <c r="G752">
        <v>1889611729</v>
      </c>
      <c r="H752" t="s">
        <v>354</v>
      </c>
      <c r="I752" t="s">
        <v>355</v>
      </c>
      <c r="J752" t="s">
        <v>265</v>
      </c>
      <c r="K752" t="s">
        <v>3222</v>
      </c>
      <c r="L752" t="s">
        <v>273</v>
      </c>
      <c r="M752" t="s">
        <v>267</v>
      </c>
      <c r="N752" t="s">
        <v>3223</v>
      </c>
      <c r="O752" t="s">
        <v>267</v>
      </c>
      <c r="P752">
        <v>0</v>
      </c>
      <c r="Q752">
        <v>0</v>
      </c>
      <c r="R752">
        <v>0</v>
      </c>
      <c r="S752" t="s">
        <v>267</v>
      </c>
      <c r="T752" t="s">
        <v>267</v>
      </c>
      <c r="U752" t="s">
        <v>3224</v>
      </c>
      <c r="V752" t="b">
        <v>0</v>
      </c>
      <c r="W752" t="s">
        <v>265</v>
      </c>
      <c r="X752">
        <v>0</v>
      </c>
      <c r="Y752" t="s">
        <v>265</v>
      </c>
      <c r="Z752" t="s">
        <v>265</v>
      </c>
      <c r="AA752" t="s">
        <v>265</v>
      </c>
      <c r="AB752" t="s">
        <v>265</v>
      </c>
      <c r="AC752" t="s">
        <v>265</v>
      </c>
      <c r="AD752" t="s">
        <v>265</v>
      </c>
      <c r="AE752" t="s">
        <v>265</v>
      </c>
      <c r="AF752" t="s">
        <v>267</v>
      </c>
      <c r="AG752" t="s">
        <v>265</v>
      </c>
      <c r="AH752" t="s">
        <v>265</v>
      </c>
      <c r="AI752" t="s">
        <v>265</v>
      </c>
      <c r="AJ752" t="s">
        <v>265</v>
      </c>
      <c r="AL752" t="str">
        <f>IF(Sudan_News12[[#This Row],[relevancy_classification_english]]="Relevant","مناسب",IF(Sudan_News12[[#This Row],[relevancy_classification_english]]="Relevant","عَرَضِيّ",""))</f>
        <v/>
      </c>
      <c r="AN752" t="str">
        <f>IF(Sudan_News12[[#This Row],[sentiment_analysis_english]]="Negative","سلبي",IF(Sudan_News12[[#This Row],[sentiment_analysis_english]]="Neutral","حيادي",IF(Sudan_News12[[#This Row],[sentiment_analysis_english]]="Positive","إيجابي","")))</f>
        <v/>
      </c>
      <c r="AO752" t="e">
        <f>INDEX(TextClassificationList[],MATCH(Sudan_News12[[#This Row],[text_classification_arabic]],TextClassificationList[text_classification_arabic],0),1)</f>
        <v>#N/A</v>
      </c>
      <c r="AQ752" t="e">
        <f>INDEX(TextClassificationList[],MATCH(Sudan_News12[[#This Row],[text_classification_arabic2]],TextClassificationList[text_classification_arabic],0),1)</f>
        <v>#N/A</v>
      </c>
      <c r="AS752" t="e">
        <f>INDEX(TextClassificationList[],MATCH(Sudan_News12[[#This Row],[text_classification_arabic3]],TextClassificationList[text_classification_arabic],0),1)</f>
        <v>#N/A</v>
      </c>
      <c r="AU752" t="e">
        <f>INDEX(TextClassificationList[],MATCH(Sudan_News12[[#This Row],[text_classification_arabic4]],TextClassificationList[text_classification_arabic],0),1)</f>
        <v>#N/A</v>
      </c>
      <c r="AW752" t="e">
        <f>INDEX(TextClassificationList[],MATCH(Sudan_News12[[#This Row],[text_classification_arabic5]],TextClassificationList[text_classification_arabic],0),1)</f>
        <v>#N/A</v>
      </c>
    </row>
    <row r="753" spans="1:49" x14ac:dyDescent="0.2">
      <c r="A753">
        <v>1.4270699100400763E+18</v>
      </c>
      <c r="B753">
        <v>1.4270699100400763E+18</v>
      </c>
      <c r="C753" t="s">
        <v>3225</v>
      </c>
      <c r="D753" s="1">
        <v>44424</v>
      </c>
      <c r="E753" s="2">
        <v>0.11752314814814815</v>
      </c>
      <c r="F753">
        <v>200</v>
      </c>
      <c r="G753">
        <v>1889611729</v>
      </c>
      <c r="H753" t="s">
        <v>354</v>
      </c>
      <c r="I753" t="s">
        <v>355</v>
      </c>
      <c r="J753" t="s">
        <v>265</v>
      </c>
      <c r="K753" t="s">
        <v>3226</v>
      </c>
      <c r="L753" t="s">
        <v>273</v>
      </c>
      <c r="M753" t="s">
        <v>267</v>
      </c>
      <c r="N753" t="s">
        <v>3227</v>
      </c>
      <c r="O753" t="s">
        <v>267</v>
      </c>
      <c r="P753">
        <v>0</v>
      </c>
      <c r="Q753">
        <v>0</v>
      </c>
      <c r="R753">
        <v>0</v>
      </c>
      <c r="S753" t="s">
        <v>267</v>
      </c>
      <c r="T753" t="s">
        <v>267</v>
      </c>
      <c r="U753" t="s">
        <v>3228</v>
      </c>
      <c r="V753" t="b">
        <v>0</v>
      </c>
      <c r="W753" t="s">
        <v>265</v>
      </c>
      <c r="X753">
        <v>0</v>
      </c>
      <c r="Y753" t="s">
        <v>265</v>
      </c>
      <c r="Z753" t="s">
        <v>265</v>
      </c>
      <c r="AA753" t="s">
        <v>265</v>
      </c>
      <c r="AB753" t="s">
        <v>265</v>
      </c>
      <c r="AC753" t="s">
        <v>265</v>
      </c>
      <c r="AD753" t="s">
        <v>265</v>
      </c>
      <c r="AE753" t="s">
        <v>265</v>
      </c>
      <c r="AF753" t="s">
        <v>267</v>
      </c>
      <c r="AG753" t="s">
        <v>265</v>
      </c>
      <c r="AH753" t="s">
        <v>265</v>
      </c>
      <c r="AI753" t="s">
        <v>265</v>
      </c>
      <c r="AJ753" t="s">
        <v>265</v>
      </c>
      <c r="AL753" t="str">
        <f>IF(Sudan_News12[[#This Row],[relevancy_classification_english]]="Relevant","مناسب",IF(Sudan_News12[[#This Row],[relevancy_classification_english]]="Relevant","عَرَضِيّ",""))</f>
        <v/>
      </c>
      <c r="AN753" t="str">
        <f>IF(Sudan_News12[[#This Row],[sentiment_analysis_english]]="Negative","سلبي",IF(Sudan_News12[[#This Row],[sentiment_analysis_english]]="Neutral","حيادي",IF(Sudan_News12[[#This Row],[sentiment_analysis_english]]="Positive","إيجابي","")))</f>
        <v/>
      </c>
      <c r="AO753" t="e">
        <f>INDEX(TextClassificationList[],MATCH(Sudan_News12[[#This Row],[text_classification_arabic]],TextClassificationList[text_classification_arabic],0),1)</f>
        <v>#N/A</v>
      </c>
      <c r="AQ753" t="e">
        <f>INDEX(TextClassificationList[],MATCH(Sudan_News12[[#This Row],[text_classification_arabic2]],TextClassificationList[text_classification_arabic],0),1)</f>
        <v>#N/A</v>
      </c>
      <c r="AS753" t="e">
        <f>INDEX(TextClassificationList[],MATCH(Sudan_News12[[#This Row],[text_classification_arabic3]],TextClassificationList[text_classification_arabic],0),1)</f>
        <v>#N/A</v>
      </c>
      <c r="AU753" t="e">
        <f>INDEX(TextClassificationList[],MATCH(Sudan_News12[[#This Row],[text_classification_arabic4]],TextClassificationList[text_classification_arabic],0),1)</f>
        <v>#N/A</v>
      </c>
      <c r="AW753" t="e">
        <f>INDEX(TextClassificationList[],MATCH(Sudan_News12[[#This Row],[text_classification_arabic5]],TextClassificationList[text_classification_arabic],0),1)</f>
        <v>#N/A</v>
      </c>
    </row>
    <row r="754" spans="1:49" x14ac:dyDescent="0.2">
      <c r="A754">
        <v>1.4270503583758664E+18</v>
      </c>
      <c r="B754">
        <v>1.4270503583758664E+18</v>
      </c>
      <c r="C754" t="s">
        <v>3229</v>
      </c>
      <c r="D754" s="1">
        <v>44424</v>
      </c>
      <c r="E754" s="2">
        <v>6.3576388888888891E-2</v>
      </c>
      <c r="F754">
        <v>200</v>
      </c>
      <c r="G754">
        <v>1889611729</v>
      </c>
      <c r="H754" t="s">
        <v>354</v>
      </c>
      <c r="I754" t="s">
        <v>355</v>
      </c>
      <c r="J754" t="s">
        <v>265</v>
      </c>
      <c r="K754" t="s">
        <v>3230</v>
      </c>
      <c r="L754" t="s">
        <v>337</v>
      </c>
      <c r="M754" t="s">
        <v>267</v>
      </c>
      <c r="N754" t="s">
        <v>267</v>
      </c>
      <c r="O754" t="s">
        <v>267</v>
      </c>
      <c r="P754">
        <v>0</v>
      </c>
      <c r="Q754">
        <v>0</v>
      </c>
      <c r="R754">
        <v>2</v>
      </c>
      <c r="S754" t="s">
        <v>267</v>
      </c>
      <c r="T754" t="s">
        <v>267</v>
      </c>
      <c r="U754" t="s">
        <v>3231</v>
      </c>
      <c r="V754" t="b">
        <v>0</v>
      </c>
      <c r="W754" t="s">
        <v>3232</v>
      </c>
      <c r="X754">
        <v>0</v>
      </c>
      <c r="Y754" t="s">
        <v>265</v>
      </c>
      <c r="Z754" t="s">
        <v>265</v>
      </c>
      <c r="AA754" t="s">
        <v>265</v>
      </c>
      <c r="AB754" t="s">
        <v>265</v>
      </c>
      <c r="AC754" t="s">
        <v>265</v>
      </c>
      <c r="AD754" t="s">
        <v>265</v>
      </c>
      <c r="AE754" t="s">
        <v>265</v>
      </c>
      <c r="AF754" t="s">
        <v>267</v>
      </c>
      <c r="AG754" t="s">
        <v>265</v>
      </c>
      <c r="AH754" t="s">
        <v>265</v>
      </c>
      <c r="AI754" t="s">
        <v>265</v>
      </c>
      <c r="AJ754" t="s">
        <v>265</v>
      </c>
      <c r="AL754" t="str">
        <f>IF(Sudan_News12[[#This Row],[relevancy_classification_english]]="Relevant","مناسب",IF(Sudan_News12[[#This Row],[relevancy_classification_english]]="Relevant","عَرَضِيّ",""))</f>
        <v/>
      </c>
      <c r="AN754" t="str">
        <f>IF(Sudan_News12[[#This Row],[sentiment_analysis_english]]="Negative","سلبي",IF(Sudan_News12[[#This Row],[sentiment_analysis_english]]="Neutral","حيادي",IF(Sudan_News12[[#This Row],[sentiment_analysis_english]]="Positive","إيجابي","")))</f>
        <v/>
      </c>
      <c r="AO754" t="e">
        <f>INDEX(TextClassificationList[],MATCH(Sudan_News12[[#This Row],[text_classification_arabic]],TextClassificationList[text_classification_arabic],0),1)</f>
        <v>#N/A</v>
      </c>
      <c r="AQ754" t="e">
        <f>INDEX(TextClassificationList[],MATCH(Sudan_News12[[#This Row],[text_classification_arabic2]],TextClassificationList[text_classification_arabic],0),1)</f>
        <v>#N/A</v>
      </c>
      <c r="AS754" t="e">
        <f>INDEX(TextClassificationList[],MATCH(Sudan_News12[[#This Row],[text_classification_arabic3]],TextClassificationList[text_classification_arabic],0),1)</f>
        <v>#N/A</v>
      </c>
      <c r="AU754" t="e">
        <f>INDEX(TextClassificationList[],MATCH(Sudan_News12[[#This Row],[text_classification_arabic4]],TextClassificationList[text_classification_arabic],0),1)</f>
        <v>#N/A</v>
      </c>
      <c r="AW754" t="e">
        <f>INDEX(TextClassificationList[],MATCH(Sudan_News12[[#This Row],[text_classification_arabic5]],TextClassificationList[text_classification_arabic],0),1)</f>
        <v>#N/A</v>
      </c>
    </row>
    <row r="755" spans="1:49" x14ac:dyDescent="0.2">
      <c r="A755">
        <v>1.4260861063412531E+18</v>
      </c>
      <c r="B755">
        <v>1.4260861063412531E+18</v>
      </c>
      <c r="C755" t="s">
        <v>3233</v>
      </c>
      <c r="D755" s="1">
        <v>44421</v>
      </c>
      <c r="E755" s="2">
        <v>0.40274305555555556</v>
      </c>
      <c r="F755">
        <v>200</v>
      </c>
      <c r="G755">
        <v>1889611729</v>
      </c>
      <c r="H755" t="s">
        <v>354</v>
      </c>
      <c r="I755" t="s">
        <v>355</v>
      </c>
      <c r="J755" t="s">
        <v>265</v>
      </c>
      <c r="K755" t="s">
        <v>3234</v>
      </c>
      <c r="L755" t="s">
        <v>273</v>
      </c>
      <c r="M755" t="s">
        <v>267</v>
      </c>
      <c r="N755" t="s">
        <v>3235</v>
      </c>
      <c r="O755" t="s">
        <v>267</v>
      </c>
      <c r="P755">
        <v>0</v>
      </c>
      <c r="Q755">
        <v>0</v>
      </c>
      <c r="R755">
        <v>2</v>
      </c>
      <c r="S755" t="s">
        <v>267</v>
      </c>
      <c r="T755" t="s">
        <v>267</v>
      </c>
      <c r="U755" t="s">
        <v>3236</v>
      </c>
      <c r="V755" t="b">
        <v>0</v>
      </c>
      <c r="W755" t="s">
        <v>265</v>
      </c>
      <c r="X755">
        <v>0</v>
      </c>
      <c r="Y755" t="s">
        <v>265</v>
      </c>
      <c r="Z755" t="s">
        <v>265</v>
      </c>
      <c r="AA755" t="s">
        <v>265</v>
      </c>
      <c r="AB755" t="s">
        <v>265</v>
      </c>
      <c r="AC755" t="s">
        <v>265</v>
      </c>
      <c r="AD755" t="s">
        <v>265</v>
      </c>
      <c r="AE755" t="s">
        <v>265</v>
      </c>
      <c r="AF755" t="s">
        <v>267</v>
      </c>
      <c r="AG755" t="s">
        <v>265</v>
      </c>
      <c r="AH755" t="s">
        <v>265</v>
      </c>
      <c r="AI755" t="s">
        <v>265</v>
      </c>
      <c r="AJ755" t="s">
        <v>265</v>
      </c>
      <c r="AL755" t="str">
        <f>IF(Sudan_News12[[#This Row],[relevancy_classification_english]]="Relevant","مناسب",IF(Sudan_News12[[#This Row],[relevancy_classification_english]]="Relevant","عَرَضِيّ",""))</f>
        <v/>
      </c>
      <c r="AN755" t="str">
        <f>IF(Sudan_News12[[#This Row],[sentiment_analysis_english]]="Negative","سلبي",IF(Sudan_News12[[#This Row],[sentiment_analysis_english]]="Neutral","حيادي",IF(Sudan_News12[[#This Row],[sentiment_analysis_english]]="Positive","إيجابي","")))</f>
        <v/>
      </c>
      <c r="AO755" t="e">
        <f>INDEX(TextClassificationList[],MATCH(Sudan_News12[[#This Row],[text_classification_arabic]],TextClassificationList[text_classification_arabic],0),1)</f>
        <v>#N/A</v>
      </c>
      <c r="AQ755" t="e">
        <f>INDEX(TextClassificationList[],MATCH(Sudan_News12[[#This Row],[text_classification_arabic2]],TextClassificationList[text_classification_arabic],0),1)</f>
        <v>#N/A</v>
      </c>
      <c r="AS755" t="e">
        <f>INDEX(TextClassificationList[],MATCH(Sudan_News12[[#This Row],[text_classification_arabic3]],TextClassificationList[text_classification_arabic],0),1)</f>
        <v>#N/A</v>
      </c>
      <c r="AU755" t="e">
        <f>INDEX(TextClassificationList[],MATCH(Sudan_News12[[#This Row],[text_classification_arabic4]],TextClassificationList[text_classification_arabic],0),1)</f>
        <v>#N/A</v>
      </c>
      <c r="AW755" t="e">
        <f>INDEX(TextClassificationList[],MATCH(Sudan_News12[[#This Row],[text_classification_arabic5]],TextClassificationList[text_classification_arabic],0),1)</f>
        <v>#N/A</v>
      </c>
    </row>
    <row r="756" spans="1:49" x14ac:dyDescent="0.2">
      <c r="A756">
        <v>1.4259769995254292E+18</v>
      </c>
      <c r="B756">
        <v>1.4259769995254292E+18</v>
      </c>
      <c r="C756" t="s">
        <v>3237</v>
      </c>
      <c r="D756" s="1">
        <v>44421</v>
      </c>
      <c r="E756" s="2">
        <v>0.10166666666666667</v>
      </c>
      <c r="F756">
        <v>200</v>
      </c>
      <c r="G756">
        <v>1889611729</v>
      </c>
      <c r="H756" t="s">
        <v>354</v>
      </c>
      <c r="I756" t="s">
        <v>355</v>
      </c>
      <c r="J756" t="s">
        <v>265</v>
      </c>
      <c r="K756" t="s">
        <v>3210</v>
      </c>
      <c r="L756" t="s">
        <v>290</v>
      </c>
      <c r="M756" t="s">
        <v>267</v>
      </c>
      <c r="N756" t="s">
        <v>267</v>
      </c>
      <c r="O756" t="s">
        <v>267</v>
      </c>
      <c r="P756">
        <v>1</v>
      </c>
      <c r="Q756">
        <v>0</v>
      </c>
      <c r="R756">
        <v>2</v>
      </c>
      <c r="S756" t="s">
        <v>267</v>
      </c>
      <c r="T756" t="s">
        <v>267</v>
      </c>
      <c r="U756" t="s">
        <v>3238</v>
      </c>
      <c r="V756" t="b">
        <v>0</v>
      </c>
      <c r="W756" t="s">
        <v>3239</v>
      </c>
      <c r="X756">
        <v>0</v>
      </c>
      <c r="Y756" t="s">
        <v>265</v>
      </c>
      <c r="Z756" t="s">
        <v>265</v>
      </c>
      <c r="AA756" t="s">
        <v>265</v>
      </c>
      <c r="AB756" t="s">
        <v>265</v>
      </c>
      <c r="AC756" t="s">
        <v>265</v>
      </c>
      <c r="AD756" t="s">
        <v>265</v>
      </c>
      <c r="AE756" t="s">
        <v>265</v>
      </c>
      <c r="AF756" t="s">
        <v>267</v>
      </c>
      <c r="AG756" t="s">
        <v>265</v>
      </c>
      <c r="AH756" t="s">
        <v>265</v>
      </c>
      <c r="AI756" t="s">
        <v>265</v>
      </c>
      <c r="AJ756" t="s">
        <v>265</v>
      </c>
      <c r="AL756" t="str">
        <f>IF(Sudan_News12[[#This Row],[relevancy_classification_english]]="Relevant","مناسب",IF(Sudan_News12[[#This Row],[relevancy_classification_english]]="Relevant","عَرَضِيّ",""))</f>
        <v/>
      </c>
      <c r="AN756" t="str">
        <f>IF(Sudan_News12[[#This Row],[sentiment_analysis_english]]="Negative","سلبي",IF(Sudan_News12[[#This Row],[sentiment_analysis_english]]="Neutral","حيادي",IF(Sudan_News12[[#This Row],[sentiment_analysis_english]]="Positive","إيجابي","")))</f>
        <v/>
      </c>
      <c r="AO756" t="e">
        <f>INDEX(TextClassificationList[],MATCH(Sudan_News12[[#This Row],[text_classification_arabic]],TextClassificationList[text_classification_arabic],0),1)</f>
        <v>#N/A</v>
      </c>
      <c r="AQ756" t="e">
        <f>INDEX(TextClassificationList[],MATCH(Sudan_News12[[#This Row],[text_classification_arabic2]],TextClassificationList[text_classification_arabic],0),1)</f>
        <v>#N/A</v>
      </c>
      <c r="AS756" t="e">
        <f>INDEX(TextClassificationList[],MATCH(Sudan_News12[[#This Row],[text_classification_arabic3]],TextClassificationList[text_classification_arabic],0),1)</f>
        <v>#N/A</v>
      </c>
      <c r="AU756" t="e">
        <f>INDEX(TextClassificationList[],MATCH(Sudan_News12[[#This Row],[text_classification_arabic4]],TextClassificationList[text_classification_arabic],0),1)</f>
        <v>#N/A</v>
      </c>
      <c r="AW756" t="e">
        <f>INDEX(TextClassificationList[],MATCH(Sudan_News12[[#This Row],[text_classification_arabic5]],TextClassificationList[text_classification_arabic],0),1)</f>
        <v>#N/A</v>
      </c>
    </row>
    <row r="757" spans="1:49" x14ac:dyDescent="0.2">
      <c r="A757">
        <v>1.425974568389419E+18</v>
      </c>
      <c r="B757">
        <v>1.425974568389419E+18</v>
      </c>
      <c r="C757" t="s">
        <v>3240</v>
      </c>
      <c r="D757" s="1">
        <v>44421</v>
      </c>
      <c r="E757" s="2">
        <v>9.4965277777777773E-2</v>
      </c>
      <c r="F757">
        <v>200</v>
      </c>
      <c r="G757">
        <v>1889611729</v>
      </c>
      <c r="H757" t="s">
        <v>354</v>
      </c>
      <c r="I757" t="s">
        <v>355</v>
      </c>
      <c r="J757" t="s">
        <v>265</v>
      </c>
      <c r="K757" t="s">
        <v>3241</v>
      </c>
      <c r="L757" t="s">
        <v>273</v>
      </c>
      <c r="M757" t="s">
        <v>267</v>
      </c>
      <c r="N757" t="s">
        <v>3242</v>
      </c>
      <c r="O757" t="s">
        <v>267</v>
      </c>
      <c r="P757">
        <v>0</v>
      </c>
      <c r="Q757">
        <v>0</v>
      </c>
      <c r="R757">
        <v>0</v>
      </c>
      <c r="S757" t="s">
        <v>267</v>
      </c>
      <c r="T757" t="s">
        <v>267</v>
      </c>
      <c r="U757" t="s">
        <v>3243</v>
      </c>
      <c r="V757" t="b">
        <v>0</v>
      </c>
      <c r="W757" t="s">
        <v>265</v>
      </c>
      <c r="X757">
        <v>0</v>
      </c>
      <c r="Y757" t="s">
        <v>265</v>
      </c>
      <c r="Z757" t="s">
        <v>265</v>
      </c>
      <c r="AA757" t="s">
        <v>265</v>
      </c>
      <c r="AB757" t="s">
        <v>265</v>
      </c>
      <c r="AC757" t="s">
        <v>265</v>
      </c>
      <c r="AD757" t="s">
        <v>265</v>
      </c>
      <c r="AE757" t="s">
        <v>265</v>
      </c>
      <c r="AF757" t="s">
        <v>267</v>
      </c>
      <c r="AG757" t="s">
        <v>265</v>
      </c>
      <c r="AH757" t="s">
        <v>265</v>
      </c>
      <c r="AI757" t="s">
        <v>265</v>
      </c>
      <c r="AJ757" t="s">
        <v>265</v>
      </c>
      <c r="AL757" t="str">
        <f>IF(Sudan_News12[[#This Row],[relevancy_classification_english]]="Relevant","مناسب",IF(Sudan_News12[[#This Row],[relevancy_classification_english]]="Relevant","عَرَضِيّ",""))</f>
        <v/>
      </c>
      <c r="AN757" t="str">
        <f>IF(Sudan_News12[[#This Row],[sentiment_analysis_english]]="Negative","سلبي",IF(Sudan_News12[[#This Row],[sentiment_analysis_english]]="Neutral","حيادي",IF(Sudan_News12[[#This Row],[sentiment_analysis_english]]="Positive","إيجابي","")))</f>
        <v/>
      </c>
      <c r="AO757" t="e">
        <f>INDEX(TextClassificationList[],MATCH(Sudan_News12[[#This Row],[text_classification_arabic]],TextClassificationList[text_classification_arabic],0),1)</f>
        <v>#N/A</v>
      </c>
      <c r="AQ757" t="e">
        <f>INDEX(TextClassificationList[],MATCH(Sudan_News12[[#This Row],[text_classification_arabic2]],TextClassificationList[text_classification_arabic],0),1)</f>
        <v>#N/A</v>
      </c>
      <c r="AS757" t="e">
        <f>INDEX(TextClassificationList[],MATCH(Sudan_News12[[#This Row],[text_classification_arabic3]],TextClassificationList[text_classification_arabic],0),1)</f>
        <v>#N/A</v>
      </c>
      <c r="AU757" t="e">
        <f>INDEX(TextClassificationList[],MATCH(Sudan_News12[[#This Row],[text_classification_arabic4]],TextClassificationList[text_classification_arabic],0),1)</f>
        <v>#N/A</v>
      </c>
      <c r="AW757" t="e">
        <f>INDEX(TextClassificationList[],MATCH(Sudan_News12[[#This Row],[text_classification_arabic5]],TextClassificationList[text_classification_arabic],0),1)</f>
        <v>#N/A</v>
      </c>
    </row>
    <row r="758" spans="1:49" x14ac:dyDescent="0.2">
      <c r="A758">
        <v>1.4259744160229417E+18</v>
      </c>
      <c r="B758">
        <v>1.4259744160229417E+18</v>
      </c>
      <c r="C758" t="s">
        <v>3244</v>
      </c>
      <c r="D758" s="1">
        <v>44421</v>
      </c>
      <c r="E758" s="2">
        <v>9.4537037037037031E-2</v>
      </c>
      <c r="F758">
        <v>200</v>
      </c>
      <c r="G758">
        <v>1889611729</v>
      </c>
      <c r="H758" t="s">
        <v>354</v>
      </c>
      <c r="I758" t="s">
        <v>355</v>
      </c>
      <c r="J758" t="s">
        <v>265</v>
      </c>
      <c r="K758" t="s">
        <v>3245</v>
      </c>
      <c r="L758" t="s">
        <v>273</v>
      </c>
      <c r="M758" t="s">
        <v>267</v>
      </c>
      <c r="N758" t="s">
        <v>3246</v>
      </c>
      <c r="O758" t="s">
        <v>267</v>
      </c>
      <c r="P758">
        <v>0</v>
      </c>
      <c r="Q758">
        <v>0</v>
      </c>
      <c r="R758">
        <v>0</v>
      </c>
      <c r="S758" t="s">
        <v>267</v>
      </c>
      <c r="T758" t="s">
        <v>267</v>
      </c>
      <c r="U758" t="s">
        <v>3247</v>
      </c>
      <c r="V758" t="b">
        <v>0</v>
      </c>
      <c r="W758" t="s">
        <v>265</v>
      </c>
      <c r="X758">
        <v>0</v>
      </c>
      <c r="Y758" t="s">
        <v>265</v>
      </c>
      <c r="Z758" t="s">
        <v>265</v>
      </c>
      <c r="AA758" t="s">
        <v>265</v>
      </c>
      <c r="AB758" t="s">
        <v>265</v>
      </c>
      <c r="AC758" t="s">
        <v>265</v>
      </c>
      <c r="AD758" t="s">
        <v>265</v>
      </c>
      <c r="AE758" t="s">
        <v>265</v>
      </c>
      <c r="AF758" t="s">
        <v>267</v>
      </c>
      <c r="AG758" t="s">
        <v>265</v>
      </c>
      <c r="AH758" t="s">
        <v>265</v>
      </c>
      <c r="AI758" t="s">
        <v>265</v>
      </c>
      <c r="AJ758" t="s">
        <v>265</v>
      </c>
      <c r="AL758" t="str">
        <f>IF(Sudan_News12[[#This Row],[relevancy_classification_english]]="Relevant","مناسب",IF(Sudan_News12[[#This Row],[relevancy_classification_english]]="Relevant","عَرَضِيّ",""))</f>
        <v/>
      </c>
      <c r="AN758" t="str">
        <f>IF(Sudan_News12[[#This Row],[sentiment_analysis_english]]="Negative","سلبي",IF(Sudan_News12[[#This Row],[sentiment_analysis_english]]="Neutral","حيادي",IF(Sudan_News12[[#This Row],[sentiment_analysis_english]]="Positive","إيجابي","")))</f>
        <v/>
      </c>
      <c r="AO758" t="e">
        <f>INDEX(TextClassificationList[],MATCH(Sudan_News12[[#This Row],[text_classification_arabic]],TextClassificationList[text_classification_arabic],0),1)</f>
        <v>#N/A</v>
      </c>
      <c r="AQ758" t="e">
        <f>INDEX(TextClassificationList[],MATCH(Sudan_News12[[#This Row],[text_classification_arabic2]],TextClassificationList[text_classification_arabic],0),1)</f>
        <v>#N/A</v>
      </c>
      <c r="AS758" t="e">
        <f>INDEX(TextClassificationList[],MATCH(Sudan_News12[[#This Row],[text_classification_arabic3]],TextClassificationList[text_classification_arabic],0),1)</f>
        <v>#N/A</v>
      </c>
      <c r="AU758" t="e">
        <f>INDEX(TextClassificationList[],MATCH(Sudan_News12[[#This Row],[text_classification_arabic4]],TextClassificationList[text_classification_arabic],0),1)</f>
        <v>#N/A</v>
      </c>
      <c r="AW758" t="e">
        <f>INDEX(TextClassificationList[],MATCH(Sudan_News12[[#This Row],[text_classification_arabic5]],TextClassificationList[text_classification_arabic],0),1)</f>
        <v>#N/A</v>
      </c>
    </row>
    <row r="759" spans="1:49" x14ac:dyDescent="0.2">
      <c r="A759">
        <v>1.4259742154303201E+18</v>
      </c>
      <c r="B759">
        <v>1.4259742154303201E+18</v>
      </c>
      <c r="C759" t="s">
        <v>3248</v>
      </c>
      <c r="D759" s="1">
        <v>44421</v>
      </c>
      <c r="E759" s="2">
        <v>9.3981481481481485E-2</v>
      </c>
      <c r="F759">
        <v>200</v>
      </c>
      <c r="G759">
        <v>1889611729</v>
      </c>
      <c r="H759" t="s">
        <v>354</v>
      </c>
      <c r="I759" t="s">
        <v>355</v>
      </c>
      <c r="J759" t="s">
        <v>265</v>
      </c>
      <c r="K759" t="s">
        <v>3249</v>
      </c>
      <c r="L759" t="s">
        <v>273</v>
      </c>
      <c r="M759" t="s">
        <v>267</v>
      </c>
      <c r="N759" t="s">
        <v>3250</v>
      </c>
      <c r="O759" t="s">
        <v>267</v>
      </c>
      <c r="P759">
        <v>0</v>
      </c>
      <c r="Q759">
        <v>0</v>
      </c>
      <c r="R759">
        <v>0</v>
      </c>
      <c r="S759" t="s">
        <v>267</v>
      </c>
      <c r="T759" t="s">
        <v>267</v>
      </c>
      <c r="U759" t="s">
        <v>3251</v>
      </c>
      <c r="V759" t="b">
        <v>0</v>
      </c>
      <c r="W759" t="s">
        <v>265</v>
      </c>
      <c r="X759">
        <v>0</v>
      </c>
      <c r="Y759" t="s">
        <v>265</v>
      </c>
      <c r="Z759" t="s">
        <v>265</v>
      </c>
      <c r="AA759" t="s">
        <v>265</v>
      </c>
      <c r="AB759" t="s">
        <v>265</v>
      </c>
      <c r="AC759" t="s">
        <v>265</v>
      </c>
      <c r="AD759" t="s">
        <v>265</v>
      </c>
      <c r="AE759" t="s">
        <v>265</v>
      </c>
      <c r="AF759" t="s">
        <v>267</v>
      </c>
      <c r="AG759" t="s">
        <v>265</v>
      </c>
      <c r="AH759" t="s">
        <v>265</v>
      </c>
      <c r="AI759" t="s">
        <v>265</v>
      </c>
      <c r="AJ759" t="s">
        <v>265</v>
      </c>
      <c r="AL759" t="str">
        <f>IF(Sudan_News12[[#This Row],[relevancy_classification_english]]="Relevant","مناسب",IF(Sudan_News12[[#This Row],[relevancy_classification_english]]="Relevant","عَرَضِيّ",""))</f>
        <v/>
      </c>
      <c r="AN759" t="str">
        <f>IF(Sudan_News12[[#This Row],[sentiment_analysis_english]]="Negative","سلبي",IF(Sudan_News12[[#This Row],[sentiment_analysis_english]]="Neutral","حيادي",IF(Sudan_News12[[#This Row],[sentiment_analysis_english]]="Positive","إيجابي","")))</f>
        <v/>
      </c>
      <c r="AO759" t="e">
        <f>INDEX(TextClassificationList[],MATCH(Sudan_News12[[#This Row],[text_classification_arabic]],TextClassificationList[text_classification_arabic],0),1)</f>
        <v>#N/A</v>
      </c>
      <c r="AQ759" t="e">
        <f>INDEX(TextClassificationList[],MATCH(Sudan_News12[[#This Row],[text_classification_arabic2]],TextClassificationList[text_classification_arabic],0),1)</f>
        <v>#N/A</v>
      </c>
      <c r="AS759" t="e">
        <f>INDEX(TextClassificationList[],MATCH(Sudan_News12[[#This Row],[text_classification_arabic3]],TextClassificationList[text_classification_arabic],0),1)</f>
        <v>#N/A</v>
      </c>
      <c r="AU759" t="e">
        <f>INDEX(TextClassificationList[],MATCH(Sudan_News12[[#This Row],[text_classification_arabic4]],TextClassificationList[text_classification_arabic],0),1)</f>
        <v>#N/A</v>
      </c>
      <c r="AW759" t="e">
        <f>INDEX(TextClassificationList[],MATCH(Sudan_News12[[#This Row],[text_classification_arabic5]],TextClassificationList[text_classification_arabic],0),1)</f>
        <v>#N/A</v>
      </c>
    </row>
    <row r="760" spans="1:49" x14ac:dyDescent="0.2">
      <c r="A760">
        <v>1.4259740098548244E+18</v>
      </c>
      <c r="B760">
        <v>1.4259740098548244E+18</v>
      </c>
      <c r="C760" t="s">
        <v>3252</v>
      </c>
      <c r="D760" s="1">
        <v>44421</v>
      </c>
      <c r="E760" s="2">
        <v>9.3414351851851846E-2</v>
      </c>
      <c r="F760">
        <v>200</v>
      </c>
      <c r="G760">
        <v>1889611729</v>
      </c>
      <c r="H760" t="s">
        <v>354</v>
      </c>
      <c r="I760" t="s">
        <v>355</v>
      </c>
      <c r="J760" t="s">
        <v>265</v>
      </c>
      <c r="K760" t="s">
        <v>3253</v>
      </c>
      <c r="L760" t="s">
        <v>273</v>
      </c>
      <c r="M760" t="s">
        <v>267</v>
      </c>
      <c r="N760" t="s">
        <v>3254</v>
      </c>
      <c r="O760" t="s">
        <v>267</v>
      </c>
      <c r="P760">
        <v>0</v>
      </c>
      <c r="Q760">
        <v>0</v>
      </c>
      <c r="R760">
        <v>0</v>
      </c>
      <c r="S760" t="s">
        <v>267</v>
      </c>
      <c r="T760" t="s">
        <v>267</v>
      </c>
      <c r="U760" t="s">
        <v>3255</v>
      </c>
      <c r="V760" t="b">
        <v>0</v>
      </c>
      <c r="W760" t="s">
        <v>265</v>
      </c>
      <c r="X760">
        <v>0</v>
      </c>
      <c r="Y760" t="s">
        <v>265</v>
      </c>
      <c r="Z760" t="s">
        <v>265</v>
      </c>
      <c r="AA760" t="s">
        <v>265</v>
      </c>
      <c r="AB760" t="s">
        <v>265</v>
      </c>
      <c r="AC760" t="s">
        <v>265</v>
      </c>
      <c r="AD760" t="s">
        <v>265</v>
      </c>
      <c r="AE760" t="s">
        <v>265</v>
      </c>
      <c r="AF760" t="s">
        <v>267</v>
      </c>
      <c r="AG760" t="s">
        <v>265</v>
      </c>
      <c r="AH760" t="s">
        <v>265</v>
      </c>
      <c r="AI760" t="s">
        <v>265</v>
      </c>
      <c r="AJ760" t="s">
        <v>265</v>
      </c>
      <c r="AL760" t="str">
        <f>IF(Sudan_News12[[#This Row],[relevancy_classification_english]]="Relevant","مناسب",IF(Sudan_News12[[#This Row],[relevancy_classification_english]]="Relevant","عَرَضِيّ",""))</f>
        <v/>
      </c>
      <c r="AN760" t="str">
        <f>IF(Sudan_News12[[#This Row],[sentiment_analysis_english]]="Negative","سلبي",IF(Sudan_News12[[#This Row],[sentiment_analysis_english]]="Neutral","حيادي",IF(Sudan_News12[[#This Row],[sentiment_analysis_english]]="Positive","إيجابي","")))</f>
        <v/>
      </c>
      <c r="AO760" t="e">
        <f>INDEX(TextClassificationList[],MATCH(Sudan_News12[[#This Row],[text_classification_arabic]],TextClassificationList[text_classification_arabic],0),1)</f>
        <v>#N/A</v>
      </c>
      <c r="AQ760" t="e">
        <f>INDEX(TextClassificationList[],MATCH(Sudan_News12[[#This Row],[text_classification_arabic2]],TextClassificationList[text_classification_arabic],0),1)</f>
        <v>#N/A</v>
      </c>
      <c r="AS760" t="e">
        <f>INDEX(TextClassificationList[],MATCH(Sudan_News12[[#This Row],[text_classification_arabic3]],TextClassificationList[text_classification_arabic],0),1)</f>
        <v>#N/A</v>
      </c>
      <c r="AU760" t="e">
        <f>INDEX(TextClassificationList[],MATCH(Sudan_News12[[#This Row],[text_classification_arabic4]],TextClassificationList[text_classification_arabic],0),1)</f>
        <v>#N/A</v>
      </c>
      <c r="AW760" t="e">
        <f>INDEX(TextClassificationList[],MATCH(Sudan_News12[[#This Row],[text_classification_arabic5]],TextClassificationList[text_classification_arabic],0),1)</f>
        <v>#N/A</v>
      </c>
    </row>
    <row r="761" spans="1:49" x14ac:dyDescent="0.2">
      <c r="A761">
        <v>1.4259737787781079E+18</v>
      </c>
      <c r="B761">
        <v>1.4259737787781079E+18</v>
      </c>
      <c r="C761" t="s">
        <v>3256</v>
      </c>
      <c r="D761" s="1">
        <v>44421</v>
      </c>
      <c r="E761" s="2">
        <v>9.2777777777777778E-2</v>
      </c>
      <c r="F761">
        <v>200</v>
      </c>
      <c r="G761">
        <v>1889611729</v>
      </c>
      <c r="H761" t="s">
        <v>354</v>
      </c>
      <c r="I761" t="s">
        <v>355</v>
      </c>
      <c r="J761" t="s">
        <v>265</v>
      </c>
      <c r="K761" t="s">
        <v>3257</v>
      </c>
      <c r="L761" t="s">
        <v>266</v>
      </c>
      <c r="M761" t="s">
        <v>267</v>
      </c>
      <c r="N761" t="s">
        <v>3258</v>
      </c>
      <c r="O761" t="s">
        <v>267</v>
      </c>
      <c r="P761">
        <v>0</v>
      </c>
      <c r="Q761">
        <v>0</v>
      </c>
      <c r="R761">
        <v>0</v>
      </c>
      <c r="S761" t="s">
        <v>267</v>
      </c>
      <c r="T761" t="s">
        <v>267</v>
      </c>
      <c r="U761" t="s">
        <v>3259</v>
      </c>
      <c r="V761" t="b">
        <v>0</v>
      </c>
      <c r="W761" t="s">
        <v>265</v>
      </c>
      <c r="X761">
        <v>0</v>
      </c>
      <c r="Y761" t="s">
        <v>265</v>
      </c>
      <c r="Z761" t="s">
        <v>265</v>
      </c>
      <c r="AA761" t="s">
        <v>265</v>
      </c>
      <c r="AB761" t="s">
        <v>265</v>
      </c>
      <c r="AC761" t="s">
        <v>265</v>
      </c>
      <c r="AD761" t="s">
        <v>265</v>
      </c>
      <c r="AE761" t="s">
        <v>265</v>
      </c>
      <c r="AF761" t="s">
        <v>267</v>
      </c>
      <c r="AG761" t="s">
        <v>265</v>
      </c>
      <c r="AH761" t="s">
        <v>265</v>
      </c>
      <c r="AI761" t="s">
        <v>265</v>
      </c>
      <c r="AJ761" t="s">
        <v>265</v>
      </c>
      <c r="AL761" t="str">
        <f>IF(Sudan_News12[[#This Row],[relevancy_classification_english]]="Relevant","مناسب",IF(Sudan_News12[[#This Row],[relevancy_classification_english]]="Relevant","عَرَضِيّ",""))</f>
        <v/>
      </c>
      <c r="AN761" t="str">
        <f>IF(Sudan_News12[[#This Row],[sentiment_analysis_english]]="Negative","سلبي",IF(Sudan_News12[[#This Row],[sentiment_analysis_english]]="Neutral","حيادي",IF(Sudan_News12[[#This Row],[sentiment_analysis_english]]="Positive","إيجابي","")))</f>
        <v/>
      </c>
      <c r="AO761" t="e">
        <f>INDEX(TextClassificationList[],MATCH(Sudan_News12[[#This Row],[text_classification_arabic]],TextClassificationList[text_classification_arabic],0),1)</f>
        <v>#N/A</v>
      </c>
      <c r="AQ761" t="e">
        <f>INDEX(TextClassificationList[],MATCH(Sudan_News12[[#This Row],[text_classification_arabic2]],TextClassificationList[text_classification_arabic],0),1)</f>
        <v>#N/A</v>
      </c>
      <c r="AS761" t="e">
        <f>INDEX(TextClassificationList[],MATCH(Sudan_News12[[#This Row],[text_classification_arabic3]],TextClassificationList[text_classification_arabic],0),1)</f>
        <v>#N/A</v>
      </c>
      <c r="AU761" t="e">
        <f>INDEX(TextClassificationList[],MATCH(Sudan_News12[[#This Row],[text_classification_arabic4]],TextClassificationList[text_classification_arabic],0),1)</f>
        <v>#N/A</v>
      </c>
      <c r="AW761" t="e">
        <f>INDEX(TextClassificationList[],MATCH(Sudan_News12[[#This Row],[text_classification_arabic5]],TextClassificationList[text_classification_arabic],0),1)</f>
        <v>#N/A</v>
      </c>
    </row>
    <row r="762" spans="1:49" x14ac:dyDescent="0.2">
      <c r="A762">
        <v>1.4259727137982259E+18</v>
      </c>
      <c r="B762">
        <v>1.4259727137982259E+18</v>
      </c>
      <c r="C762" t="s">
        <v>3260</v>
      </c>
      <c r="D762" s="1">
        <v>44421</v>
      </c>
      <c r="E762" s="2">
        <v>8.9837962962962967E-2</v>
      </c>
      <c r="F762">
        <v>200</v>
      </c>
      <c r="G762">
        <v>1889611729</v>
      </c>
      <c r="H762" t="s">
        <v>354</v>
      </c>
      <c r="I762" t="s">
        <v>355</v>
      </c>
      <c r="J762" t="s">
        <v>265</v>
      </c>
      <c r="K762" t="s">
        <v>3261</v>
      </c>
      <c r="L762" t="s">
        <v>266</v>
      </c>
      <c r="M762" t="s">
        <v>267</v>
      </c>
      <c r="N762" t="s">
        <v>267</v>
      </c>
      <c r="O762" t="s">
        <v>267</v>
      </c>
      <c r="P762">
        <v>1</v>
      </c>
      <c r="Q762">
        <v>1</v>
      </c>
      <c r="R762">
        <v>2</v>
      </c>
      <c r="S762" t="s">
        <v>267</v>
      </c>
      <c r="T762" t="s">
        <v>267</v>
      </c>
      <c r="U762" t="s">
        <v>3262</v>
      </c>
      <c r="V762" t="b">
        <v>0</v>
      </c>
      <c r="W762" t="s">
        <v>265</v>
      </c>
      <c r="X762">
        <v>0</v>
      </c>
      <c r="Y762" t="s">
        <v>265</v>
      </c>
      <c r="Z762" t="s">
        <v>265</v>
      </c>
      <c r="AA762" t="s">
        <v>265</v>
      </c>
      <c r="AB762" t="s">
        <v>265</v>
      </c>
      <c r="AC762" t="s">
        <v>265</v>
      </c>
      <c r="AD762" t="s">
        <v>265</v>
      </c>
      <c r="AE762" t="s">
        <v>265</v>
      </c>
      <c r="AF762" t="s">
        <v>267</v>
      </c>
      <c r="AG762" t="s">
        <v>265</v>
      </c>
      <c r="AH762" t="s">
        <v>265</v>
      </c>
      <c r="AI762" t="s">
        <v>265</v>
      </c>
      <c r="AJ762" t="s">
        <v>265</v>
      </c>
      <c r="AL762" t="str">
        <f>IF(Sudan_News12[[#This Row],[relevancy_classification_english]]="Relevant","مناسب",IF(Sudan_News12[[#This Row],[relevancy_classification_english]]="Relevant","عَرَضِيّ",""))</f>
        <v/>
      </c>
      <c r="AN762" t="str">
        <f>IF(Sudan_News12[[#This Row],[sentiment_analysis_english]]="Negative","سلبي",IF(Sudan_News12[[#This Row],[sentiment_analysis_english]]="Neutral","حيادي",IF(Sudan_News12[[#This Row],[sentiment_analysis_english]]="Positive","إيجابي","")))</f>
        <v/>
      </c>
      <c r="AO762" t="e">
        <f>INDEX(TextClassificationList[],MATCH(Sudan_News12[[#This Row],[text_classification_arabic]],TextClassificationList[text_classification_arabic],0),1)</f>
        <v>#N/A</v>
      </c>
      <c r="AQ762" t="e">
        <f>INDEX(TextClassificationList[],MATCH(Sudan_News12[[#This Row],[text_classification_arabic2]],TextClassificationList[text_classification_arabic],0),1)</f>
        <v>#N/A</v>
      </c>
      <c r="AS762" t="e">
        <f>INDEX(TextClassificationList[],MATCH(Sudan_News12[[#This Row],[text_classification_arabic3]],TextClassificationList[text_classification_arabic],0),1)</f>
        <v>#N/A</v>
      </c>
      <c r="AU762" t="e">
        <f>INDEX(TextClassificationList[],MATCH(Sudan_News12[[#This Row],[text_classification_arabic4]],TextClassificationList[text_classification_arabic],0),1)</f>
        <v>#N/A</v>
      </c>
      <c r="AW762" t="e">
        <f>INDEX(TextClassificationList[],MATCH(Sudan_News12[[#This Row],[text_classification_arabic5]],TextClassificationList[text_classification_arabic],0),1)</f>
        <v>#N/A</v>
      </c>
    </row>
    <row r="763" spans="1:49" x14ac:dyDescent="0.2">
      <c r="A763">
        <v>1.4259723211777679E+18</v>
      </c>
      <c r="B763">
        <v>1.4259723211777679E+18</v>
      </c>
      <c r="C763" t="s">
        <v>3263</v>
      </c>
      <c r="D763" s="1">
        <v>44421</v>
      </c>
      <c r="E763" s="2">
        <v>8.8761574074074076E-2</v>
      </c>
      <c r="F763">
        <v>200</v>
      </c>
      <c r="G763">
        <v>1889611729</v>
      </c>
      <c r="H763" t="s">
        <v>354</v>
      </c>
      <c r="I763" t="s">
        <v>355</v>
      </c>
      <c r="J763" t="s">
        <v>265</v>
      </c>
      <c r="K763" t="s">
        <v>3264</v>
      </c>
      <c r="L763" t="s">
        <v>266</v>
      </c>
      <c r="M763" t="s">
        <v>267</v>
      </c>
      <c r="N763" t="s">
        <v>267</v>
      </c>
      <c r="O763" t="s">
        <v>267</v>
      </c>
      <c r="P763">
        <v>0</v>
      </c>
      <c r="Q763">
        <v>0</v>
      </c>
      <c r="R763">
        <v>1</v>
      </c>
      <c r="S763" t="s">
        <v>282</v>
      </c>
      <c r="T763" t="s">
        <v>267</v>
      </c>
      <c r="U763" t="s">
        <v>3265</v>
      </c>
      <c r="V763" t="b">
        <v>0</v>
      </c>
      <c r="W763" t="s">
        <v>265</v>
      </c>
      <c r="X763">
        <v>0</v>
      </c>
      <c r="Y763" t="s">
        <v>265</v>
      </c>
      <c r="Z763" t="s">
        <v>265</v>
      </c>
      <c r="AA763" t="s">
        <v>265</v>
      </c>
      <c r="AB763" t="s">
        <v>265</v>
      </c>
      <c r="AC763" t="s">
        <v>265</v>
      </c>
      <c r="AD763" t="s">
        <v>265</v>
      </c>
      <c r="AE763" t="s">
        <v>265</v>
      </c>
      <c r="AF763" t="s">
        <v>267</v>
      </c>
      <c r="AG763" t="s">
        <v>265</v>
      </c>
      <c r="AH763" t="s">
        <v>265</v>
      </c>
      <c r="AI763" t="s">
        <v>265</v>
      </c>
      <c r="AJ763" t="s">
        <v>265</v>
      </c>
      <c r="AL763" t="str">
        <f>IF(Sudan_News12[[#This Row],[relevancy_classification_english]]="Relevant","مناسب",IF(Sudan_News12[[#This Row],[relevancy_classification_english]]="Relevant","عَرَضِيّ",""))</f>
        <v/>
      </c>
      <c r="AN763" t="str">
        <f>IF(Sudan_News12[[#This Row],[sentiment_analysis_english]]="Negative","سلبي",IF(Sudan_News12[[#This Row],[sentiment_analysis_english]]="Neutral","حيادي",IF(Sudan_News12[[#This Row],[sentiment_analysis_english]]="Positive","إيجابي","")))</f>
        <v/>
      </c>
      <c r="AO763" t="e">
        <f>INDEX(TextClassificationList[],MATCH(Sudan_News12[[#This Row],[text_classification_arabic]],TextClassificationList[text_classification_arabic],0),1)</f>
        <v>#N/A</v>
      </c>
      <c r="AQ763" t="e">
        <f>INDEX(TextClassificationList[],MATCH(Sudan_News12[[#This Row],[text_classification_arabic2]],TextClassificationList[text_classification_arabic],0),1)</f>
        <v>#N/A</v>
      </c>
      <c r="AS763" t="e">
        <f>INDEX(TextClassificationList[],MATCH(Sudan_News12[[#This Row],[text_classification_arabic3]],TextClassificationList[text_classification_arabic],0),1)</f>
        <v>#N/A</v>
      </c>
      <c r="AU763" t="e">
        <f>INDEX(TextClassificationList[],MATCH(Sudan_News12[[#This Row],[text_classification_arabic4]],TextClassificationList[text_classification_arabic],0),1)</f>
        <v>#N/A</v>
      </c>
      <c r="AW763" t="e">
        <f>INDEX(TextClassificationList[],MATCH(Sudan_News12[[#This Row],[text_classification_arabic5]],TextClassificationList[text_classification_arabic],0),1)</f>
        <v>#N/A</v>
      </c>
    </row>
    <row r="764" spans="1:49" x14ac:dyDescent="0.2">
      <c r="A764">
        <v>1.4256097865869722E+18</v>
      </c>
      <c r="B764">
        <v>1.4256097865869722E+18</v>
      </c>
      <c r="C764" t="s">
        <v>3266</v>
      </c>
      <c r="D764" s="1">
        <v>44420</v>
      </c>
      <c r="E764" s="2">
        <v>8.835648148148148E-2</v>
      </c>
      <c r="F764">
        <v>200</v>
      </c>
      <c r="G764">
        <v>1889611729</v>
      </c>
      <c r="H764" t="s">
        <v>354</v>
      </c>
      <c r="I764" t="s">
        <v>355</v>
      </c>
      <c r="J764" t="s">
        <v>265</v>
      </c>
      <c r="K764" t="s">
        <v>3267</v>
      </c>
      <c r="L764" t="s">
        <v>266</v>
      </c>
      <c r="M764" t="s">
        <v>267</v>
      </c>
      <c r="N764" t="s">
        <v>267</v>
      </c>
      <c r="O764" t="s">
        <v>3268</v>
      </c>
      <c r="P764">
        <v>4</v>
      </c>
      <c r="Q764">
        <v>6</v>
      </c>
      <c r="R764">
        <v>24</v>
      </c>
      <c r="S764" t="s">
        <v>267</v>
      </c>
      <c r="T764" t="s">
        <v>267</v>
      </c>
      <c r="U764" t="s">
        <v>3269</v>
      </c>
      <c r="V764" t="b">
        <v>0</v>
      </c>
      <c r="W764" t="s">
        <v>265</v>
      </c>
      <c r="X764">
        <v>1</v>
      </c>
      <c r="Y764" t="s">
        <v>3270</v>
      </c>
      <c r="Z764" t="s">
        <v>265</v>
      </c>
      <c r="AA764" t="s">
        <v>265</v>
      </c>
      <c r="AB764" t="s">
        <v>265</v>
      </c>
      <c r="AC764" t="s">
        <v>265</v>
      </c>
      <c r="AD764" t="s">
        <v>265</v>
      </c>
      <c r="AE764" t="s">
        <v>265</v>
      </c>
      <c r="AF764" t="s">
        <v>267</v>
      </c>
      <c r="AG764" t="s">
        <v>265</v>
      </c>
      <c r="AH764" t="s">
        <v>265</v>
      </c>
      <c r="AI764" t="s">
        <v>265</v>
      </c>
      <c r="AJ764" t="s">
        <v>265</v>
      </c>
      <c r="AL764" t="str">
        <f>IF(Sudan_News12[[#This Row],[relevancy_classification_english]]="Relevant","مناسب",IF(Sudan_News12[[#This Row],[relevancy_classification_english]]="Relevant","عَرَضِيّ",""))</f>
        <v/>
      </c>
      <c r="AN764" t="str">
        <f>IF(Sudan_News12[[#This Row],[sentiment_analysis_english]]="Negative","سلبي",IF(Sudan_News12[[#This Row],[sentiment_analysis_english]]="Neutral","حيادي",IF(Sudan_News12[[#This Row],[sentiment_analysis_english]]="Positive","إيجابي","")))</f>
        <v/>
      </c>
      <c r="AO764" t="e">
        <f>INDEX(TextClassificationList[],MATCH(Sudan_News12[[#This Row],[text_classification_arabic]],TextClassificationList[text_classification_arabic],0),1)</f>
        <v>#N/A</v>
      </c>
      <c r="AQ764" t="e">
        <f>INDEX(TextClassificationList[],MATCH(Sudan_News12[[#This Row],[text_classification_arabic2]],TextClassificationList[text_classification_arabic],0),1)</f>
        <v>#N/A</v>
      </c>
      <c r="AS764" t="e">
        <f>INDEX(TextClassificationList[],MATCH(Sudan_News12[[#This Row],[text_classification_arabic3]],TextClassificationList[text_classification_arabic],0),1)</f>
        <v>#N/A</v>
      </c>
      <c r="AU764" t="e">
        <f>INDEX(TextClassificationList[],MATCH(Sudan_News12[[#This Row],[text_classification_arabic4]],TextClassificationList[text_classification_arabic],0),1)</f>
        <v>#N/A</v>
      </c>
      <c r="AW764" t="e">
        <f>INDEX(TextClassificationList[],MATCH(Sudan_News12[[#This Row],[text_classification_arabic5]],TextClassificationList[text_classification_arabic],0),1)</f>
        <v>#N/A</v>
      </c>
    </row>
    <row r="765" spans="1:49" x14ac:dyDescent="0.2">
      <c r="A765">
        <v>1.4239680269327933E+18</v>
      </c>
      <c r="B765">
        <v>1.4239680269327933E+18</v>
      </c>
      <c r="C765" t="s">
        <v>3271</v>
      </c>
      <c r="D765" s="1">
        <v>44415</v>
      </c>
      <c r="E765" s="2">
        <v>0.55796296296296299</v>
      </c>
      <c r="F765">
        <v>200</v>
      </c>
      <c r="G765">
        <v>1889611729</v>
      </c>
      <c r="H765" t="s">
        <v>354</v>
      </c>
      <c r="I765" t="s">
        <v>355</v>
      </c>
      <c r="J765" t="s">
        <v>265</v>
      </c>
      <c r="K765" t="s">
        <v>3272</v>
      </c>
      <c r="L765" t="s">
        <v>266</v>
      </c>
      <c r="M765" t="s">
        <v>267</v>
      </c>
      <c r="N765" t="s">
        <v>267</v>
      </c>
      <c r="O765" t="s">
        <v>267</v>
      </c>
      <c r="P765">
        <v>0</v>
      </c>
      <c r="Q765">
        <v>0</v>
      </c>
      <c r="R765">
        <v>1</v>
      </c>
      <c r="S765" t="s">
        <v>3273</v>
      </c>
      <c r="T765" t="s">
        <v>267</v>
      </c>
      <c r="U765" t="s">
        <v>3274</v>
      </c>
      <c r="V765" t="b">
        <v>0</v>
      </c>
      <c r="W765" t="s">
        <v>265</v>
      </c>
      <c r="X765">
        <v>0</v>
      </c>
      <c r="Y765" t="s">
        <v>265</v>
      </c>
      <c r="Z765" t="s">
        <v>265</v>
      </c>
      <c r="AA765" t="s">
        <v>265</v>
      </c>
      <c r="AB765" t="s">
        <v>265</v>
      </c>
      <c r="AC765" t="s">
        <v>265</v>
      </c>
      <c r="AD765" t="s">
        <v>265</v>
      </c>
      <c r="AE765" t="s">
        <v>265</v>
      </c>
      <c r="AF765" t="s">
        <v>267</v>
      </c>
      <c r="AG765" t="s">
        <v>265</v>
      </c>
      <c r="AH765" t="s">
        <v>265</v>
      </c>
      <c r="AI765" t="s">
        <v>265</v>
      </c>
      <c r="AJ765" t="s">
        <v>265</v>
      </c>
      <c r="AL765" t="str">
        <f>IF(Sudan_News12[[#This Row],[relevancy_classification_english]]="Relevant","مناسب",IF(Sudan_News12[[#This Row],[relevancy_classification_english]]="Relevant","عَرَضِيّ",""))</f>
        <v/>
      </c>
      <c r="AN765" t="str">
        <f>IF(Sudan_News12[[#This Row],[sentiment_analysis_english]]="Negative","سلبي",IF(Sudan_News12[[#This Row],[sentiment_analysis_english]]="Neutral","حيادي",IF(Sudan_News12[[#This Row],[sentiment_analysis_english]]="Positive","إيجابي","")))</f>
        <v/>
      </c>
      <c r="AO765" t="e">
        <f>INDEX(TextClassificationList[],MATCH(Sudan_News12[[#This Row],[text_classification_arabic]],TextClassificationList[text_classification_arabic],0),1)</f>
        <v>#N/A</v>
      </c>
      <c r="AQ765" t="e">
        <f>INDEX(TextClassificationList[],MATCH(Sudan_News12[[#This Row],[text_classification_arabic2]],TextClassificationList[text_classification_arabic],0),1)</f>
        <v>#N/A</v>
      </c>
      <c r="AS765" t="e">
        <f>INDEX(TextClassificationList[],MATCH(Sudan_News12[[#This Row],[text_classification_arabic3]],TextClassificationList[text_classification_arabic],0),1)</f>
        <v>#N/A</v>
      </c>
      <c r="AU765" t="e">
        <f>INDEX(TextClassificationList[],MATCH(Sudan_News12[[#This Row],[text_classification_arabic4]],TextClassificationList[text_classification_arabic],0),1)</f>
        <v>#N/A</v>
      </c>
      <c r="AW765" t="e">
        <f>INDEX(TextClassificationList[],MATCH(Sudan_News12[[#This Row],[text_classification_arabic5]],TextClassificationList[text_classification_arabic],0),1)</f>
        <v>#N/A</v>
      </c>
    </row>
    <row r="766" spans="1:49" x14ac:dyDescent="0.2">
      <c r="A766">
        <v>1.4237730499088261E+18</v>
      </c>
      <c r="B766">
        <v>1.4237730499088261E+18</v>
      </c>
      <c r="C766" t="s">
        <v>3275</v>
      </c>
      <c r="D766" s="1">
        <v>44415</v>
      </c>
      <c r="E766" s="2">
        <v>1.9930555555555556E-2</v>
      </c>
      <c r="F766">
        <v>200</v>
      </c>
      <c r="G766">
        <v>1889611729</v>
      </c>
      <c r="H766" t="s">
        <v>354</v>
      </c>
      <c r="I766" t="s">
        <v>355</v>
      </c>
      <c r="J766" t="s">
        <v>265</v>
      </c>
      <c r="K766" t="s">
        <v>3276</v>
      </c>
      <c r="L766" t="s">
        <v>266</v>
      </c>
      <c r="M766" t="s">
        <v>267</v>
      </c>
      <c r="N766" t="s">
        <v>267</v>
      </c>
      <c r="O766" t="s">
        <v>267</v>
      </c>
      <c r="P766">
        <v>0</v>
      </c>
      <c r="Q766">
        <v>0</v>
      </c>
      <c r="R766">
        <v>0</v>
      </c>
      <c r="S766" t="s">
        <v>267</v>
      </c>
      <c r="T766" t="s">
        <v>267</v>
      </c>
      <c r="U766" t="s">
        <v>3277</v>
      </c>
      <c r="V766" t="b">
        <v>0</v>
      </c>
      <c r="W766" t="s">
        <v>265</v>
      </c>
      <c r="X766">
        <v>0</v>
      </c>
      <c r="Y766" t="s">
        <v>265</v>
      </c>
      <c r="Z766" t="s">
        <v>265</v>
      </c>
      <c r="AA766" t="s">
        <v>265</v>
      </c>
      <c r="AB766" t="s">
        <v>265</v>
      </c>
      <c r="AC766" t="s">
        <v>265</v>
      </c>
      <c r="AD766" t="s">
        <v>265</v>
      </c>
      <c r="AE766" t="s">
        <v>265</v>
      </c>
      <c r="AF766" t="s">
        <v>267</v>
      </c>
      <c r="AG766" t="s">
        <v>265</v>
      </c>
      <c r="AH766" t="s">
        <v>265</v>
      </c>
      <c r="AI766" t="s">
        <v>265</v>
      </c>
      <c r="AJ766" t="s">
        <v>265</v>
      </c>
      <c r="AL766" t="str">
        <f>IF(Sudan_News12[[#This Row],[relevancy_classification_english]]="Relevant","مناسب",IF(Sudan_News12[[#This Row],[relevancy_classification_english]]="Relevant","عَرَضِيّ",""))</f>
        <v/>
      </c>
      <c r="AN766" t="str">
        <f>IF(Sudan_News12[[#This Row],[sentiment_analysis_english]]="Negative","سلبي",IF(Sudan_News12[[#This Row],[sentiment_analysis_english]]="Neutral","حيادي",IF(Sudan_News12[[#This Row],[sentiment_analysis_english]]="Positive","إيجابي","")))</f>
        <v/>
      </c>
      <c r="AO766" t="e">
        <f>INDEX(TextClassificationList[],MATCH(Sudan_News12[[#This Row],[text_classification_arabic]],TextClassificationList[text_classification_arabic],0),1)</f>
        <v>#N/A</v>
      </c>
      <c r="AQ766" t="e">
        <f>INDEX(TextClassificationList[],MATCH(Sudan_News12[[#This Row],[text_classification_arabic2]],TextClassificationList[text_classification_arabic],0),1)</f>
        <v>#N/A</v>
      </c>
      <c r="AS766" t="e">
        <f>INDEX(TextClassificationList[],MATCH(Sudan_News12[[#This Row],[text_classification_arabic3]],TextClassificationList[text_classification_arabic],0),1)</f>
        <v>#N/A</v>
      </c>
      <c r="AU766" t="e">
        <f>INDEX(TextClassificationList[],MATCH(Sudan_News12[[#This Row],[text_classification_arabic4]],TextClassificationList[text_classification_arabic],0),1)</f>
        <v>#N/A</v>
      </c>
      <c r="AW766" t="e">
        <f>INDEX(TextClassificationList[],MATCH(Sudan_News12[[#This Row],[text_classification_arabic5]],TextClassificationList[text_classification_arabic],0),1)</f>
        <v>#N/A</v>
      </c>
    </row>
    <row r="767" spans="1:49" x14ac:dyDescent="0.2">
      <c r="A767">
        <v>1.4233732190090772E+18</v>
      </c>
      <c r="B767">
        <v>1.4233732190090772E+18</v>
      </c>
      <c r="C767" t="s">
        <v>3278</v>
      </c>
      <c r="D767" s="1">
        <v>44413</v>
      </c>
      <c r="E767" s="2">
        <v>0.91660879629629632</v>
      </c>
      <c r="F767">
        <v>200</v>
      </c>
      <c r="G767">
        <v>1889611729</v>
      </c>
      <c r="H767" t="s">
        <v>354</v>
      </c>
      <c r="I767" t="s">
        <v>355</v>
      </c>
      <c r="J767" t="s">
        <v>265</v>
      </c>
      <c r="K767" t="s">
        <v>3279</v>
      </c>
      <c r="L767" t="s">
        <v>273</v>
      </c>
      <c r="M767" t="s">
        <v>267</v>
      </c>
      <c r="N767" t="s">
        <v>3280</v>
      </c>
      <c r="O767" t="s">
        <v>267</v>
      </c>
      <c r="P767">
        <v>0</v>
      </c>
      <c r="Q767">
        <v>0</v>
      </c>
      <c r="R767">
        <v>0</v>
      </c>
      <c r="S767" t="s">
        <v>267</v>
      </c>
      <c r="T767" t="s">
        <v>267</v>
      </c>
      <c r="U767" t="s">
        <v>3281</v>
      </c>
      <c r="V767" t="b">
        <v>0</v>
      </c>
      <c r="W767" t="s">
        <v>265</v>
      </c>
      <c r="X767">
        <v>0</v>
      </c>
      <c r="Y767" t="s">
        <v>265</v>
      </c>
      <c r="Z767" t="s">
        <v>265</v>
      </c>
      <c r="AA767" t="s">
        <v>265</v>
      </c>
      <c r="AB767" t="s">
        <v>265</v>
      </c>
      <c r="AC767" t="s">
        <v>265</v>
      </c>
      <c r="AD767" t="s">
        <v>265</v>
      </c>
      <c r="AE767" t="s">
        <v>265</v>
      </c>
      <c r="AF767" t="s">
        <v>267</v>
      </c>
      <c r="AG767" t="s">
        <v>265</v>
      </c>
      <c r="AH767" t="s">
        <v>265</v>
      </c>
      <c r="AI767" t="s">
        <v>265</v>
      </c>
      <c r="AJ767" t="s">
        <v>265</v>
      </c>
      <c r="AL767" t="str">
        <f>IF(Sudan_News12[[#This Row],[relevancy_classification_english]]="Relevant","مناسب",IF(Sudan_News12[[#This Row],[relevancy_classification_english]]="Relevant","عَرَضِيّ",""))</f>
        <v/>
      </c>
      <c r="AN767" t="str">
        <f>IF(Sudan_News12[[#This Row],[sentiment_analysis_english]]="Negative","سلبي",IF(Sudan_News12[[#This Row],[sentiment_analysis_english]]="Neutral","حيادي",IF(Sudan_News12[[#This Row],[sentiment_analysis_english]]="Positive","إيجابي","")))</f>
        <v/>
      </c>
      <c r="AO767" t="e">
        <f>INDEX(TextClassificationList[],MATCH(Sudan_News12[[#This Row],[text_classification_arabic]],TextClassificationList[text_classification_arabic],0),1)</f>
        <v>#N/A</v>
      </c>
      <c r="AQ767" t="e">
        <f>INDEX(TextClassificationList[],MATCH(Sudan_News12[[#This Row],[text_classification_arabic2]],TextClassificationList[text_classification_arabic],0),1)</f>
        <v>#N/A</v>
      </c>
      <c r="AS767" t="e">
        <f>INDEX(TextClassificationList[],MATCH(Sudan_News12[[#This Row],[text_classification_arabic3]],TextClassificationList[text_classification_arabic],0),1)</f>
        <v>#N/A</v>
      </c>
      <c r="AU767" t="e">
        <f>INDEX(TextClassificationList[],MATCH(Sudan_News12[[#This Row],[text_classification_arabic4]],TextClassificationList[text_classification_arabic],0),1)</f>
        <v>#N/A</v>
      </c>
      <c r="AW767" t="e">
        <f>INDEX(TextClassificationList[],MATCH(Sudan_News12[[#This Row],[text_classification_arabic5]],TextClassificationList[text_classification_arabic],0),1)</f>
        <v>#N/A</v>
      </c>
    </row>
    <row r="768" spans="1:49" x14ac:dyDescent="0.2">
      <c r="A768">
        <v>1.4232468828061164E+18</v>
      </c>
      <c r="B768">
        <v>1.4232468828061164E+18</v>
      </c>
      <c r="C768" t="s">
        <v>3282</v>
      </c>
      <c r="D768" s="1">
        <v>44413</v>
      </c>
      <c r="E768" s="2">
        <v>0.56798611111111108</v>
      </c>
      <c r="F768">
        <v>200</v>
      </c>
      <c r="G768">
        <v>1889611729</v>
      </c>
      <c r="H768" t="s">
        <v>354</v>
      </c>
      <c r="I768" t="s">
        <v>355</v>
      </c>
      <c r="J768" t="s">
        <v>265</v>
      </c>
      <c r="K768" t="s">
        <v>3283</v>
      </c>
      <c r="L768" t="s">
        <v>273</v>
      </c>
      <c r="M768" t="s">
        <v>267</v>
      </c>
      <c r="N768" t="s">
        <v>3284</v>
      </c>
      <c r="O768" t="s">
        <v>267</v>
      </c>
      <c r="P768">
        <v>0</v>
      </c>
      <c r="Q768">
        <v>0</v>
      </c>
      <c r="R768">
        <v>1</v>
      </c>
      <c r="S768" t="s">
        <v>267</v>
      </c>
      <c r="T768" t="s">
        <v>267</v>
      </c>
      <c r="U768" t="s">
        <v>3285</v>
      </c>
      <c r="V768" t="b">
        <v>0</v>
      </c>
      <c r="W768" t="s">
        <v>265</v>
      </c>
      <c r="X768">
        <v>0</v>
      </c>
      <c r="Y768" t="s">
        <v>265</v>
      </c>
      <c r="Z768" t="s">
        <v>265</v>
      </c>
      <c r="AA768" t="s">
        <v>265</v>
      </c>
      <c r="AB768" t="s">
        <v>265</v>
      </c>
      <c r="AC768" t="s">
        <v>265</v>
      </c>
      <c r="AD768" t="s">
        <v>265</v>
      </c>
      <c r="AE768" t="s">
        <v>265</v>
      </c>
      <c r="AF768" t="s">
        <v>267</v>
      </c>
      <c r="AG768" t="s">
        <v>265</v>
      </c>
      <c r="AH768" t="s">
        <v>265</v>
      </c>
      <c r="AI768" t="s">
        <v>265</v>
      </c>
      <c r="AJ768" t="s">
        <v>265</v>
      </c>
      <c r="AL768" t="str">
        <f>IF(Sudan_News12[[#This Row],[relevancy_classification_english]]="Relevant","مناسب",IF(Sudan_News12[[#This Row],[relevancy_classification_english]]="Relevant","عَرَضِيّ",""))</f>
        <v/>
      </c>
      <c r="AN768" t="str">
        <f>IF(Sudan_News12[[#This Row],[sentiment_analysis_english]]="Negative","سلبي",IF(Sudan_News12[[#This Row],[sentiment_analysis_english]]="Neutral","حيادي",IF(Sudan_News12[[#This Row],[sentiment_analysis_english]]="Positive","إيجابي","")))</f>
        <v/>
      </c>
      <c r="AO768" t="e">
        <f>INDEX(TextClassificationList[],MATCH(Sudan_News12[[#This Row],[text_classification_arabic]],TextClassificationList[text_classification_arabic],0),1)</f>
        <v>#N/A</v>
      </c>
      <c r="AQ768" t="e">
        <f>INDEX(TextClassificationList[],MATCH(Sudan_News12[[#This Row],[text_classification_arabic2]],TextClassificationList[text_classification_arabic],0),1)</f>
        <v>#N/A</v>
      </c>
      <c r="AS768" t="e">
        <f>INDEX(TextClassificationList[],MATCH(Sudan_News12[[#This Row],[text_classification_arabic3]],TextClassificationList[text_classification_arabic],0),1)</f>
        <v>#N/A</v>
      </c>
      <c r="AU768" t="e">
        <f>INDEX(TextClassificationList[],MATCH(Sudan_News12[[#This Row],[text_classification_arabic4]],TextClassificationList[text_classification_arabic],0),1)</f>
        <v>#N/A</v>
      </c>
      <c r="AW768" t="e">
        <f>INDEX(TextClassificationList[],MATCH(Sudan_News12[[#This Row],[text_classification_arabic5]],TextClassificationList[text_classification_arabic],0),1)</f>
        <v>#N/A</v>
      </c>
    </row>
    <row r="769" spans="1:49" x14ac:dyDescent="0.2">
      <c r="A769">
        <v>1.4229677078514934E+18</v>
      </c>
      <c r="B769">
        <v>1.4229677078514934E+18</v>
      </c>
      <c r="C769" t="s">
        <v>3286</v>
      </c>
      <c r="D769" s="1">
        <v>44412</v>
      </c>
      <c r="E769" s="2">
        <v>0.79760416666666667</v>
      </c>
      <c r="F769">
        <v>200</v>
      </c>
      <c r="G769">
        <v>1889611729</v>
      </c>
      <c r="H769" t="s">
        <v>354</v>
      </c>
      <c r="I769" t="s">
        <v>355</v>
      </c>
      <c r="J769" t="s">
        <v>265</v>
      </c>
      <c r="K769" t="s">
        <v>3287</v>
      </c>
      <c r="L769" t="s">
        <v>266</v>
      </c>
      <c r="M769" t="s">
        <v>267</v>
      </c>
      <c r="N769" t="s">
        <v>267</v>
      </c>
      <c r="O769" t="s">
        <v>3288</v>
      </c>
      <c r="P769">
        <v>0</v>
      </c>
      <c r="Q769">
        <v>0</v>
      </c>
      <c r="R769">
        <v>1</v>
      </c>
      <c r="S769" t="s">
        <v>267</v>
      </c>
      <c r="T769" t="s">
        <v>267</v>
      </c>
      <c r="U769" t="s">
        <v>3289</v>
      </c>
      <c r="V769" t="b">
        <v>0</v>
      </c>
      <c r="W769" t="s">
        <v>265</v>
      </c>
      <c r="X769">
        <v>1</v>
      </c>
      <c r="Y769" t="s">
        <v>3290</v>
      </c>
      <c r="Z769" t="s">
        <v>265</v>
      </c>
      <c r="AA769" t="s">
        <v>265</v>
      </c>
      <c r="AB769" t="s">
        <v>265</v>
      </c>
      <c r="AC769" t="s">
        <v>265</v>
      </c>
      <c r="AD769" t="s">
        <v>265</v>
      </c>
      <c r="AE769" t="s">
        <v>265</v>
      </c>
      <c r="AF769" t="s">
        <v>267</v>
      </c>
      <c r="AG769" t="s">
        <v>265</v>
      </c>
      <c r="AH769" t="s">
        <v>265</v>
      </c>
      <c r="AI769" t="s">
        <v>265</v>
      </c>
      <c r="AJ769" t="s">
        <v>265</v>
      </c>
      <c r="AL769" t="str">
        <f>IF(Sudan_News12[[#This Row],[relevancy_classification_english]]="Relevant","مناسب",IF(Sudan_News12[[#This Row],[relevancy_classification_english]]="Relevant","عَرَضِيّ",""))</f>
        <v/>
      </c>
      <c r="AN769" t="str">
        <f>IF(Sudan_News12[[#This Row],[sentiment_analysis_english]]="Negative","سلبي",IF(Sudan_News12[[#This Row],[sentiment_analysis_english]]="Neutral","حيادي",IF(Sudan_News12[[#This Row],[sentiment_analysis_english]]="Positive","إيجابي","")))</f>
        <v/>
      </c>
      <c r="AO769" t="e">
        <f>INDEX(TextClassificationList[],MATCH(Sudan_News12[[#This Row],[text_classification_arabic]],TextClassificationList[text_classification_arabic],0),1)</f>
        <v>#N/A</v>
      </c>
      <c r="AQ769" t="e">
        <f>INDEX(TextClassificationList[],MATCH(Sudan_News12[[#This Row],[text_classification_arabic2]],TextClassificationList[text_classification_arabic],0),1)</f>
        <v>#N/A</v>
      </c>
      <c r="AS769" t="e">
        <f>INDEX(TextClassificationList[],MATCH(Sudan_News12[[#This Row],[text_classification_arabic3]],TextClassificationList[text_classification_arabic],0),1)</f>
        <v>#N/A</v>
      </c>
      <c r="AU769" t="e">
        <f>INDEX(TextClassificationList[],MATCH(Sudan_News12[[#This Row],[text_classification_arabic4]],TextClassificationList[text_classification_arabic],0),1)</f>
        <v>#N/A</v>
      </c>
      <c r="AW769" t="e">
        <f>INDEX(TextClassificationList[],MATCH(Sudan_News12[[#This Row],[text_classification_arabic5]],TextClassificationList[text_classification_arabic],0),1)</f>
        <v>#N/A</v>
      </c>
    </row>
    <row r="770" spans="1:49" x14ac:dyDescent="0.2">
      <c r="A770">
        <v>1.4229523905468416E+18</v>
      </c>
      <c r="B770">
        <v>1.4229523905468416E+18</v>
      </c>
      <c r="C770" t="s">
        <v>3291</v>
      </c>
      <c r="D770" s="1">
        <v>44412</v>
      </c>
      <c r="E770" s="2">
        <v>0.75533564814814813</v>
      </c>
      <c r="F770">
        <v>200</v>
      </c>
      <c r="G770">
        <v>1889611729</v>
      </c>
      <c r="H770" t="s">
        <v>354</v>
      </c>
      <c r="I770" t="s">
        <v>355</v>
      </c>
      <c r="J770" t="s">
        <v>265</v>
      </c>
      <c r="K770" t="s">
        <v>3292</v>
      </c>
      <c r="L770" t="s">
        <v>273</v>
      </c>
      <c r="M770" t="s">
        <v>267</v>
      </c>
      <c r="N770" t="s">
        <v>3293</v>
      </c>
      <c r="O770" t="s">
        <v>267</v>
      </c>
      <c r="P770">
        <v>0</v>
      </c>
      <c r="Q770">
        <v>0</v>
      </c>
      <c r="R770">
        <v>0</v>
      </c>
      <c r="S770" t="s">
        <v>267</v>
      </c>
      <c r="T770" t="s">
        <v>267</v>
      </c>
      <c r="U770" t="s">
        <v>3294</v>
      </c>
      <c r="V770" t="b">
        <v>0</v>
      </c>
      <c r="W770" t="s">
        <v>265</v>
      </c>
      <c r="X770">
        <v>0</v>
      </c>
      <c r="Y770" t="s">
        <v>265</v>
      </c>
      <c r="Z770" t="s">
        <v>265</v>
      </c>
      <c r="AA770" t="s">
        <v>265</v>
      </c>
      <c r="AB770" t="s">
        <v>265</v>
      </c>
      <c r="AC770" t="s">
        <v>265</v>
      </c>
      <c r="AD770" t="s">
        <v>265</v>
      </c>
      <c r="AE770" t="s">
        <v>265</v>
      </c>
      <c r="AF770" t="s">
        <v>267</v>
      </c>
      <c r="AG770" t="s">
        <v>265</v>
      </c>
      <c r="AH770" t="s">
        <v>265</v>
      </c>
      <c r="AI770" t="s">
        <v>265</v>
      </c>
      <c r="AJ770" t="s">
        <v>265</v>
      </c>
      <c r="AL770" t="str">
        <f>IF(Sudan_News12[[#This Row],[relevancy_classification_english]]="Relevant","مناسب",IF(Sudan_News12[[#This Row],[relevancy_classification_english]]="Relevant","عَرَضِيّ",""))</f>
        <v/>
      </c>
      <c r="AN770" t="str">
        <f>IF(Sudan_News12[[#This Row],[sentiment_analysis_english]]="Negative","سلبي",IF(Sudan_News12[[#This Row],[sentiment_analysis_english]]="Neutral","حيادي",IF(Sudan_News12[[#This Row],[sentiment_analysis_english]]="Positive","إيجابي","")))</f>
        <v/>
      </c>
      <c r="AO770" t="e">
        <f>INDEX(TextClassificationList[],MATCH(Sudan_News12[[#This Row],[text_classification_arabic]],TextClassificationList[text_classification_arabic],0),1)</f>
        <v>#N/A</v>
      </c>
      <c r="AQ770" t="e">
        <f>INDEX(TextClassificationList[],MATCH(Sudan_News12[[#This Row],[text_classification_arabic2]],TextClassificationList[text_classification_arabic],0),1)</f>
        <v>#N/A</v>
      </c>
      <c r="AS770" t="e">
        <f>INDEX(TextClassificationList[],MATCH(Sudan_News12[[#This Row],[text_classification_arabic3]],TextClassificationList[text_classification_arabic],0),1)</f>
        <v>#N/A</v>
      </c>
      <c r="AU770" t="e">
        <f>INDEX(TextClassificationList[],MATCH(Sudan_News12[[#This Row],[text_classification_arabic4]],TextClassificationList[text_classification_arabic],0),1)</f>
        <v>#N/A</v>
      </c>
      <c r="AW770" t="e">
        <f>INDEX(TextClassificationList[],MATCH(Sudan_News12[[#This Row],[text_classification_arabic5]],TextClassificationList[text_classification_arabic],0),1)</f>
        <v>#N/A</v>
      </c>
    </row>
    <row r="771" spans="1:49" x14ac:dyDescent="0.2">
      <c r="A771">
        <v>1.4228878030173839E+18</v>
      </c>
      <c r="B771">
        <v>1.4228878030173839E+18</v>
      </c>
      <c r="C771" t="s">
        <v>3295</v>
      </c>
      <c r="D771" s="1">
        <v>44412</v>
      </c>
      <c r="E771" s="2">
        <v>0.57710648148148147</v>
      </c>
      <c r="F771">
        <v>200</v>
      </c>
      <c r="G771">
        <v>1889611729</v>
      </c>
      <c r="H771" t="s">
        <v>354</v>
      </c>
      <c r="I771" t="s">
        <v>355</v>
      </c>
      <c r="J771" t="s">
        <v>265</v>
      </c>
      <c r="K771" t="s">
        <v>3296</v>
      </c>
      <c r="L771" t="s">
        <v>266</v>
      </c>
      <c r="M771" t="s">
        <v>267</v>
      </c>
      <c r="N771" t="s">
        <v>267</v>
      </c>
      <c r="O771" t="s">
        <v>3297</v>
      </c>
      <c r="P771">
        <v>1</v>
      </c>
      <c r="Q771">
        <v>3</v>
      </c>
      <c r="R771">
        <v>5</v>
      </c>
      <c r="S771" t="s">
        <v>282</v>
      </c>
      <c r="T771" t="s">
        <v>267</v>
      </c>
      <c r="U771" t="s">
        <v>3298</v>
      </c>
      <c r="V771" t="b">
        <v>0</v>
      </c>
      <c r="W771" t="s">
        <v>265</v>
      </c>
      <c r="X771">
        <v>1</v>
      </c>
      <c r="Y771" t="s">
        <v>3299</v>
      </c>
      <c r="Z771" t="s">
        <v>265</v>
      </c>
      <c r="AA771" t="s">
        <v>265</v>
      </c>
      <c r="AB771" t="s">
        <v>265</v>
      </c>
      <c r="AC771" t="s">
        <v>265</v>
      </c>
      <c r="AD771" t="s">
        <v>265</v>
      </c>
      <c r="AE771" t="s">
        <v>265</v>
      </c>
      <c r="AF771" t="s">
        <v>267</v>
      </c>
      <c r="AG771" t="s">
        <v>265</v>
      </c>
      <c r="AH771" t="s">
        <v>265</v>
      </c>
      <c r="AI771" t="s">
        <v>265</v>
      </c>
      <c r="AJ771" t="s">
        <v>265</v>
      </c>
      <c r="AL771" t="str">
        <f>IF(Sudan_News12[[#This Row],[relevancy_classification_english]]="Relevant","مناسب",IF(Sudan_News12[[#This Row],[relevancy_classification_english]]="Relevant","عَرَضِيّ",""))</f>
        <v/>
      </c>
      <c r="AN771" t="str">
        <f>IF(Sudan_News12[[#This Row],[sentiment_analysis_english]]="Negative","سلبي",IF(Sudan_News12[[#This Row],[sentiment_analysis_english]]="Neutral","حيادي",IF(Sudan_News12[[#This Row],[sentiment_analysis_english]]="Positive","إيجابي","")))</f>
        <v/>
      </c>
      <c r="AO771" t="e">
        <f>INDEX(TextClassificationList[],MATCH(Sudan_News12[[#This Row],[text_classification_arabic]],TextClassificationList[text_classification_arabic],0),1)</f>
        <v>#N/A</v>
      </c>
      <c r="AQ771" t="e">
        <f>INDEX(TextClassificationList[],MATCH(Sudan_News12[[#This Row],[text_classification_arabic2]],TextClassificationList[text_classification_arabic],0),1)</f>
        <v>#N/A</v>
      </c>
      <c r="AS771" t="e">
        <f>INDEX(TextClassificationList[],MATCH(Sudan_News12[[#This Row],[text_classification_arabic3]],TextClassificationList[text_classification_arabic],0),1)</f>
        <v>#N/A</v>
      </c>
      <c r="AU771" t="e">
        <f>INDEX(TextClassificationList[],MATCH(Sudan_News12[[#This Row],[text_classification_arabic4]],TextClassificationList[text_classification_arabic],0),1)</f>
        <v>#N/A</v>
      </c>
      <c r="AW771" t="e">
        <f>INDEX(TextClassificationList[],MATCH(Sudan_News12[[#This Row],[text_classification_arabic5]],TextClassificationList[text_classification_arabic],0),1)</f>
        <v>#N/A</v>
      </c>
    </row>
    <row r="772" spans="1:49" x14ac:dyDescent="0.2">
      <c r="A772">
        <v>1.4228848500009329E+18</v>
      </c>
      <c r="B772">
        <v>1.4228848500009329E+18</v>
      </c>
      <c r="C772" t="s">
        <v>3300</v>
      </c>
      <c r="D772" s="1">
        <v>44412</v>
      </c>
      <c r="E772" s="2">
        <v>0.56895833333333334</v>
      </c>
      <c r="F772">
        <v>200</v>
      </c>
      <c r="G772">
        <v>1889611729</v>
      </c>
      <c r="H772" t="s">
        <v>354</v>
      </c>
      <c r="I772" t="s">
        <v>355</v>
      </c>
      <c r="J772" t="s">
        <v>265</v>
      </c>
      <c r="K772" t="s">
        <v>3301</v>
      </c>
      <c r="L772" t="s">
        <v>266</v>
      </c>
      <c r="M772" t="s">
        <v>267</v>
      </c>
      <c r="N772" t="s">
        <v>267</v>
      </c>
      <c r="O772" t="s">
        <v>267</v>
      </c>
      <c r="P772">
        <v>2</v>
      </c>
      <c r="Q772">
        <v>0</v>
      </c>
      <c r="R772">
        <v>2</v>
      </c>
      <c r="S772" t="s">
        <v>267</v>
      </c>
      <c r="T772" t="s">
        <v>267</v>
      </c>
      <c r="U772" t="s">
        <v>3302</v>
      </c>
      <c r="V772" t="b">
        <v>0</v>
      </c>
      <c r="W772" t="s">
        <v>265</v>
      </c>
      <c r="X772">
        <v>0</v>
      </c>
      <c r="Y772" t="s">
        <v>265</v>
      </c>
      <c r="Z772" t="s">
        <v>265</v>
      </c>
      <c r="AA772" t="s">
        <v>265</v>
      </c>
      <c r="AB772" t="s">
        <v>265</v>
      </c>
      <c r="AC772" t="s">
        <v>265</v>
      </c>
      <c r="AD772" t="s">
        <v>265</v>
      </c>
      <c r="AE772" t="s">
        <v>265</v>
      </c>
      <c r="AF772" t="s">
        <v>267</v>
      </c>
      <c r="AG772" t="s">
        <v>265</v>
      </c>
      <c r="AH772" t="s">
        <v>265</v>
      </c>
      <c r="AI772" t="s">
        <v>265</v>
      </c>
      <c r="AJ772" t="s">
        <v>265</v>
      </c>
      <c r="AL772" t="str">
        <f>IF(Sudan_News12[[#This Row],[relevancy_classification_english]]="Relevant","مناسب",IF(Sudan_News12[[#This Row],[relevancy_classification_english]]="Relevant","عَرَضِيّ",""))</f>
        <v/>
      </c>
      <c r="AN772" t="str">
        <f>IF(Sudan_News12[[#This Row],[sentiment_analysis_english]]="Negative","سلبي",IF(Sudan_News12[[#This Row],[sentiment_analysis_english]]="Neutral","حيادي",IF(Sudan_News12[[#This Row],[sentiment_analysis_english]]="Positive","إيجابي","")))</f>
        <v/>
      </c>
      <c r="AO772" t="e">
        <f>INDEX(TextClassificationList[],MATCH(Sudan_News12[[#This Row],[text_classification_arabic]],TextClassificationList[text_classification_arabic],0),1)</f>
        <v>#N/A</v>
      </c>
      <c r="AQ772" t="e">
        <f>INDEX(TextClassificationList[],MATCH(Sudan_News12[[#This Row],[text_classification_arabic2]],TextClassificationList[text_classification_arabic],0),1)</f>
        <v>#N/A</v>
      </c>
      <c r="AS772" t="e">
        <f>INDEX(TextClassificationList[],MATCH(Sudan_News12[[#This Row],[text_classification_arabic3]],TextClassificationList[text_classification_arabic],0),1)</f>
        <v>#N/A</v>
      </c>
      <c r="AU772" t="e">
        <f>INDEX(TextClassificationList[],MATCH(Sudan_News12[[#This Row],[text_classification_arabic4]],TextClassificationList[text_classification_arabic],0),1)</f>
        <v>#N/A</v>
      </c>
      <c r="AW772" t="e">
        <f>INDEX(TextClassificationList[],MATCH(Sudan_News12[[#This Row],[text_classification_arabic5]],TextClassificationList[text_classification_arabic],0),1)</f>
        <v>#N/A</v>
      </c>
    </row>
    <row r="773" spans="1:49" x14ac:dyDescent="0.2">
      <c r="A773">
        <v>1.4228839077379482E+18</v>
      </c>
      <c r="B773">
        <v>1.4228839077379482E+18</v>
      </c>
      <c r="C773" t="s">
        <v>3303</v>
      </c>
      <c r="D773" s="1">
        <v>44412</v>
      </c>
      <c r="E773" s="2">
        <v>0.56636574074074075</v>
      </c>
      <c r="F773">
        <v>200</v>
      </c>
      <c r="G773">
        <v>1889611729</v>
      </c>
      <c r="H773" t="s">
        <v>354</v>
      </c>
      <c r="I773" t="s">
        <v>355</v>
      </c>
      <c r="J773" t="s">
        <v>265</v>
      </c>
      <c r="K773" t="s">
        <v>3304</v>
      </c>
      <c r="L773" t="s">
        <v>266</v>
      </c>
      <c r="M773" t="s">
        <v>267</v>
      </c>
      <c r="N773" t="s">
        <v>267</v>
      </c>
      <c r="O773" t="s">
        <v>267</v>
      </c>
      <c r="P773">
        <v>0</v>
      </c>
      <c r="Q773">
        <v>0</v>
      </c>
      <c r="R773">
        <v>1</v>
      </c>
      <c r="S773" t="s">
        <v>267</v>
      </c>
      <c r="T773" t="s">
        <v>267</v>
      </c>
      <c r="U773" t="s">
        <v>3305</v>
      </c>
      <c r="V773" t="b">
        <v>0</v>
      </c>
      <c r="W773" t="s">
        <v>265</v>
      </c>
      <c r="X773">
        <v>0</v>
      </c>
      <c r="Y773" t="s">
        <v>265</v>
      </c>
      <c r="Z773" t="s">
        <v>265</v>
      </c>
      <c r="AA773" t="s">
        <v>265</v>
      </c>
      <c r="AB773" t="s">
        <v>265</v>
      </c>
      <c r="AC773" t="s">
        <v>265</v>
      </c>
      <c r="AD773" t="s">
        <v>265</v>
      </c>
      <c r="AE773" t="s">
        <v>265</v>
      </c>
      <c r="AF773" t="s">
        <v>267</v>
      </c>
      <c r="AG773" t="s">
        <v>265</v>
      </c>
      <c r="AH773" t="s">
        <v>265</v>
      </c>
      <c r="AI773" t="s">
        <v>265</v>
      </c>
      <c r="AJ773" t="s">
        <v>265</v>
      </c>
      <c r="AL773" t="str">
        <f>IF(Sudan_News12[[#This Row],[relevancy_classification_english]]="Relevant","مناسب",IF(Sudan_News12[[#This Row],[relevancy_classification_english]]="Relevant","عَرَضِيّ",""))</f>
        <v/>
      </c>
      <c r="AN773" t="str">
        <f>IF(Sudan_News12[[#This Row],[sentiment_analysis_english]]="Negative","سلبي",IF(Sudan_News12[[#This Row],[sentiment_analysis_english]]="Neutral","حيادي",IF(Sudan_News12[[#This Row],[sentiment_analysis_english]]="Positive","إيجابي","")))</f>
        <v/>
      </c>
      <c r="AO773" t="e">
        <f>INDEX(TextClassificationList[],MATCH(Sudan_News12[[#This Row],[text_classification_arabic]],TextClassificationList[text_classification_arabic],0),1)</f>
        <v>#N/A</v>
      </c>
      <c r="AQ773" t="e">
        <f>INDEX(TextClassificationList[],MATCH(Sudan_News12[[#This Row],[text_classification_arabic2]],TextClassificationList[text_classification_arabic],0),1)</f>
        <v>#N/A</v>
      </c>
      <c r="AS773" t="e">
        <f>INDEX(TextClassificationList[],MATCH(Sudan_News12[[#This Row],[text_classification_arabic3]],TextClassificationList[text_classification_arabic],0),1)</f>
        <v>#N/A</v>
      </c>
      <c r="AU773" t="e">
        <f>INDEX(TextClassificationList[],MATCH(Sudan_News12[[#This Row],[text_classification_arabic4]],TextClassificationList[text_classification_arabic],0),1)</f>
        <v>#N/A</v>
      </c>
      <c r="AW773" t="e">
        <f>INDEX(TextClassificationList[],MATCH(Sudan_News12[[#This Row],[text_classification_arabic5]],TextClassificationList[text_classification_arabic],0),1)</f>
        <v>#N/A</v>
      </c>
    </row>
    <row r="774" spans="1:49" x14ac:dyDescent="0.2">
      <c r="A774">
        <v>1.4221477834573947E+18</v>
      </c>
      <c r="B774">
        <v>1.4221477834573947E+18</v>
      </c>
      <c r="C774" t="s">
        <v>3306</v>
      </c>
      <c r="D774" s="1">
        <v>44410</v>
      </c>
      <c r="E774" s="2">
        <v>0.5350462962962963</v>
      </c>
      <c r="F774">
        <v>200</v>
      </c>
      <c r="G774">
        <v>1889611729</v>
      </c>
      <c r="H774" t="s">
        <v>354</v>
      </c>
      <c r="I774" t="s">
        <v>355</v>
      </c>
      <c r="J774" t="s">
        <v>265</v>
      </c>
      <c r="K774" t="s">
        <v>3307</v>
      </c>
      <c r="L774" t="s">
        <v>266</v>
      </c>
      <c r="M774" t="s">
        <v>267</v>
      </c>
      <c r="N774" t="s">
        <v>267</v>
      </c>
      <c r="O774" t="s">
        <v>267</v>
      </c>
      <c r="P774">
        <v>2</v>
      </c>
      <c r="Q774">
        <v>7</v>
      </c>
      <c r="R774">
        <v>22</v>
      </c>
      <c r="S774" t="s">
        <v>267</v>
      </c>
      <c r="T774" t="s">
        <v>267</v>
      </c>
      <c r="U774" t="s">
        <v>3308</v>
      </c>
      <c r="V774" t="b">
        <v>0</v>
      </c>
      <c r="W774" t="s">
        <v>265</v>
      </c>
      <c r="X774">
        <v>0</v>
      </c>
      <c r="Y774" t="s">
        <v>265</v>
      </c>
      <c r="Z774" t="s">
        <v>265</v>
      </c>
      <c r="AA774" t="s">
        <v>265</v>
      </c>
      <c r="AB774" t="s">
        <v>265</v>
      </c>
      <c r="AC774" t="s">
        <v>265</v>
      </c>
      <c r="AD774" t="s">
        <v>265</v>
      </c>
      <c r="AE774" t="s">
        <v>265</v>
      </c>
      <c r="AF774" t="s">
        <v>267</v>
      </c>
      <c r="AG774" t="s">
        <v>265</v>
      </c>
      <c r="AH774" t="s">
        <v>265</v>
      </c>
      <c r="AI774" t="s">
        <v>265</v>
      </c>
      <c r="AJ774" t="s">
        <v>265</v>
      </c>
      <c r="AL774" t="str">
        <f>IF(Sudan_News12[[#This Row],[relevancy_classification_english]]="Relevant","مناسب",IF(Sudan_News12[[#This Row],[relevancy_classification_english]]="Relevant","عَرَضِيّ",""))</f>
        <v/>
      </c>
      <c r="AN774" t="str">
        <f>IF(Sudan_News12[[#This Row],[sentiment_analysis_english]]="Negative","سلبي",IF(Sudan_News12[[#This Row],[sentiment_analysis_english]]="Neutral","حيادي",IF(Sudan_News12[[#This Row],[sentiment_analysis_english]]="Positive","إيجابي","")))</f>
        <v/>
      </c>
      <c r="AO774" t="e">
        <f>INDEX(TextClassificationList[],MATCH(Sudan_News12[[#This Row],[text_classification_arabic]],TextClassificationList[text_classification_arabic],0),1)</f>
        <v>#N/A</v>
      </c>
      <c r="AQ774" t="e">
        <f>INDEX(TextClassificationList[],MATCH(Sudan_News12[[#This Row],[text_classification_arabic2]],TextClassificationList[text_classification_arabic],0),1)</f>
        <v>#N/A</v>
      </c>
      <c r="AS774" t="e">
        <f>INDEX(TextClassificationList[],MATCH(Sudan_News12[[#This Row],[text_classification_arabic3]],TextClassificationList[text_classification_arabic],0),1)</f>
        <v>#N/A</v>
      </c>
      <c r="AU774" t="e">
        <f>INDEX(TextClassificationList[],MATCH(Sudan_News12[[#This Row],[text_classification_arabic4]],TextClassificationList[text_classification_arabic],0),1)</f>
        <v>#N/A</v>
      </c>
      <c r="AW774" t="e">
        <f>INDEX(TextClassificationList[],MATCH(Sudan_News12[[#This Row],[text_classification_arabic5]],TextClassificationList[text_classification_arabic],0),1)</f>
        <v>#N/A</v>
      </c>
    </row>
    <row r="775" spans="1:49" x14ac:dyDescent="0.2">
      <c r="A775">
        <v>1.4200989729459487E+18</v>
      </c>
      <c r="B775">
        <v>1.4200987802805248E+18</v>
      </c>
      <c r="C775" t="s">
        <v>3309</v>
      </c>
      <c r="D775" s="1">
        <v>44404</v>
      </c>
      <c r="E775" s="2">
        <v>0.88140046296296293</v>
      </c>
      <c r="F775">
        <v>200</v>
      </c>
      <c r="G775">
        <v>1889611729</v>
      </c>
      <c r="H775" t="s">
        <v>354</v>
      </c>
      <c r="I775" t="s">
        <v>355</v>
      </c>
      <c r="J775" t="s">
        <v>265</v>
      </c>
      <c r="K775" t="s">
        <v>3310</v>
      </c>
      <c r="L775" t="s">
        <v>266</v>
      </c>
      <c r="M775" t="s">
        <v>267</v>
      </c>
      <c r="N775" t="s">
        <v>267</v>
      </c>
      <c r="O775" t="s">
        <v>267</v>
      </c>
      <c r="P775">
        <v>0</v>
      </c>
      <c r="Q775">
        <v>0</v>
      </c>
      <c r="R775">
        <v>1</v>
      </c>
      <c r="S775" t="s">
        <v>267</v>
      </c>
      <c r="T775" t="s">
        <v>267</v>
      </c>
      <c r="U775" t="s">
        <v>3311</v>
      </c>
      <c r="V775" t="b">
        <v>0</v>
      </c>
      <c r="W775" t="s">
        <v>265</v>
      </c>
      <c r="X775">
        <v>0</v>
      </c>
      <c r="Y775" t="s">
        <v>265</v>
      </c>
      <c r="Z775" t="s">
        <v>265</v>
      </c>
      <c r="AA775" t="s">
        <v>265</v>
      </c>
      <c r="AB775" t="s">
        <v>265</v>
      </c>
      <c r="AC775" t="s">
        <v>265</v>
      </c>
      <c r="AD775" t="s">
        <v>265</v>
      </c>
      <c r="AE775" t="s">
        <v>265</v>
      </c>
      <c r="AF775" t="s">
        <v>267</v>
      </c>
      <c r="AG775" t="s">
        <v>265</v>
      </c>
      <c r="AH775" t="s">
        <v>265</v>
      </c>
      <c r="AI775" t="s">
        <v>265</v>
      </c>
      <c r="AJ775" t="s">
        <v>265</v>
      </c>
      <c r="AL775" t="str">
        <f>IF(Sudan_News12[[#This Row],[relevancy_classification_english]]="Relevant","مناسب",IF(Sudan_News12[[#This Row],[relevancy_classification_english]]="Relevant","عَرَضِيّ",""))</f>
        <v/>
      </c>
      <c r="AN775" t="str">
        <f>IF(Sudan_News12[[#This Row],[sentiment_analysis_english]]="Negative","سلبي",IF(Sudan_News12[[#This Row],[sentiment_analysis_english]]="Neutral","حيادي",IF(Sudan_News12[[#This Row],[sentiment_analysis_english]]="Positive","إيجابي","")))</f>
        <v/>
      </c>
      <c r="AO775" t="e">
        <f>INDEX(TextClassificationList[],MATCH(Sudan_News12[[#This Row],[text_classification_arabic]],TextClassificationList[text_classification_arabic],0),1)</f>
        <v>#N/A</v>
      </c>
      <c r="AQ775" t="e">
        <f>INDEX(TextClassificationList[],MATCH(Sudan_News12[[#This Row],[text_classification_arabic2]],TextClassificationList[text_classification_arabic],0),1)</f>
        <v>#N/A</v>
      </c>
      <c r="AS775" t="e">
        <f>INDEX(TextClassificationList[],MATCH(Sudan_News12[[#This Row],[text_classification_arabic3]],TextClassificationList[text_classification_arabic],0),1)</f>
        <v>#N/A</v>
      </c>
      <c r="AU775" t="e">
        <f>INDEX(TextClassificationList[],MATCH(Sudan_News12[[#This Row],[text_classification_arabic4]],TextClassificationList[text_classification_arabic],0),1)</f>
        <v>#N/A</v>
      </c>
      <c r="AW775" t="e">
        <f>INDEX(TextClassificationList[],MATCH(Sudan_News12[[#This Row],[text_classification_arabic5]],TextClassificationList[text_classification_arabic],0),1)</f>
        <v>#N/A</v>
      </c>
    </row>
    <row r="776" spans="1:49" x14ac:dyDescent="0.2">
      <c r="A776">
        <v>1.4200987802805248E+18</v>
      </c>
      <c r="B776">
        <v>1.4200987802805248E+18</v>
      </c>
      <c r="C776" t="s">
        <v>3312</v>
      </c>
      <c r="D776" s="1">
        <v>44404</v>
      </c>
      <c r="E776" s="2">
        <v>0.88087962962962962</v>
      </c>
      <c r="F776">
        <v>200</v>
      </c>
      <c r="G776">
        <v>1889611729</v>
      </c>
      <c r="H776" t="s">
        <v>354</v>
      </c>
      <c r="I776" t="s">
        <v>355</v>
      </c>
      <c r="J776" t="s">
        <v>265</v>
      </c>
      <c r="K776" t="s">
        <v>3313</v>
      </c>
      <c r="L776" t="s">
        <v>266</v>
      </c>
      <c r="M776" t="s">
        <v>267</v>
      </c>
      <c r="N776" t="s">
        <v>267</v>
      </c>
      <c r="O776" t="s">
        <v>3314</v>
      </c>
      <c r="P776">
        <v>1</v>
      </c>
      <c r="Q776">
        <v>0</v>
      </c>
      <c r="R776">
        <v>5</v>
      </c>
      <c r="S776" t="s">
        <v>267</v>
      </c>
      <c r="T776" t="s">
        <v>267</v>
      </c>
      <c r="U776" t="s">
        <v>3315</v>
      </c>
      <c r="V776" t="b">
        <v>0</v>
      </c>
      <c r="W776" t="s">
        <v>265</v>
      </c>
      <c r="X776">
        <v>1</v>
      </c>
      <c r="Y776" t="s">
        <v>3316</v>
      </c>
      <c r="Z776" t="s">
        <v>265</v>
      </c>
      <c r="AA776" t="s">
        <v>265</v>
      </c>
      <c r="AB776" t="s">
        <v>265</v>
      </c>
      <c r="AC776" t="s">
        <v>265</v>
      </c>
      <c r="AD776" t="s">
        <v>265</v>
      </c>
      <c r="AE776" t="s">
        <v>265</v>
      </c>
      <c r="AF776" t="s">
        <v>267</v>
      </c>
      <c r="AG776" t="s">
        <v>265</v>
      </c>
      <c r="AH776" t="s">
        <v>265</v>
      </c>
      <c r="AI776" t="s">
        <v>265</v>
      </c>
      <c r="AJ776" t="s">
        <v>265</v>
      </c>
      <c r="AL776" t="str">
        <f>IF(Sudan_News12[[#This Row],[relevancy_classification_english]]="Relevant","مناسب",IF(Sudan_News12[[#This Row],[relevancy_classification_english]]="Relevant","عَرَضِيّ",""))</f>
        <v/>
      </c>
      <c r="AN776" t="str">
        <f>IF(Sudan_News12[[#This Row],[sentiment_analysis_english]]="Negative","سلبي",IF(Sudan_News12[[#This Row],[sentiment_analysis_english]]="Neutral","حيادي",IF(Sudan_News12[[#This Row],[sentiment_analysis_english]]="Positive","إيجابي","")))</f>
        <v/>
      </c>
      <c r="AO776" t="e">
        <f>INDEX(TextClassificationList[],MATCH(Sudan_News12[[#This Row],[text_classification_arabic]],TextClassificationList[text_classification_arabic],0),1)</f>
        <v>#N/A</v>
      </c>
      <c r="AQ776" t="e">
        <f>INDEX(TextClassificationList[],MATCH(Sudan_News12[[#This Row],[text_classification_arabic2]],TextClassificationList[text_classification_arabic],0),1)</f>
        <v>#N/A</v>
      </c>
      <c r="AS776" t="e">
        <f>INDEX(TextClassificationList[],MATCH(Sudan_News12[[#This Row],[text_classification_arabic3]],TextClassificationList[text_classification_arabic],0),1)</f>
        <v>#N/A</v>
      </c>
      <c r="AU776" t="e">
        <f>INDEX(TextClassificationList[],MATCH(Sudan_News12[[#This Row],[text_classification_arabic4]],TextClassificationList[text_classification_arabic],0),1)</f>
        <v>#N/A</v>
      </c>
      <c r="AW776" t="e">
        <f>INDEX(TextClassificationList[],MATCH(Sudan_News12[[#This Row],[text_classification_arabic5]],TextClassificationList[text_classification_arabic],0),1)</f>
        <v>#N/A</v>
      </c>
    </row>
    <row r="777" spans="1:49" x14ac:dyDescent="0.2">
      <c r="A777">
        <v>1.4190269105715978E+18</v>
      </c>
      <c r="B777">
        <v>1.4190269105715978E+18</v>
      </c>
      <c r="C777" t="s">
        <v>3317</v>
      </c>
      <c r="D777" s="1">
        <v>44401</v>
      </c>
      <c r="E777" s="2">
        <v>0.92307870370370371</v>
      </c>
      <c r="F777">
        <v>200</v>
      </c>
      <c r="G777">
        <v>1889611729</v>
      </c>
      <c r="H777" t="s">
        <v>354</v>
      </c>
      <c r="I777" t="s">
        <v>355</v>
      </c>
      <c r="J777" t="s">
        <v>265</v>
      </c>
      <c r="K777" t="s">
        <v>3318</v>
      </c>
      <c r="L777" t="s">
        <v>273</v>
      </c>
      <c r="M777" t="s">
        <v>267</v>
      </c>
      <c r="N777" t="s">
        <v>3319</v>
      </c>
      <c r="O777" t="s">
        <v>267</v>
      </c>
      <c r="P777">
        <v>0</v>
      </c>
      <c r="Q777">
        <v>0</v>
      </c>
      <c r="R777">
        <v>0</v>
      </c>
      <c r="S777" t="s">
        <v>267</v>
      </c>
      <c r="T777" t="s">
        <v>267</v>
      </c>
      <c r="U777" t="s">
        <v>3320</v>
      </c>
      <c r="V777" t="b">
        <v>0</v>
      </c>
      <c r="W777" t="s">
        <v>265</v>
      </c>
      <c r="X777">
        <v>0</v>
      </c>
      <c r="Y777" t="s">
        <v>265</v>
      </c>
      <c r="Z777" t="s">
        <v>265</v>
      </c>
      <c r="AA777" t="s">
        <v>265</v>
      </c>
      <c r="AB777" t="s">
        <v>265</v>
      </c>
      <c r="AC777" t="s">
        <v>265</v>
      </c>
      <c r="AD777" t="s">
        <v>265</v>
      </c>
      <c r="AE777" t="s">
        <v>265</v>
      </c>
      <c r="AF777" t="s">
        <v>267</v>
      </c>
      <c r="AG777" t="s">
        <v>265</v>
      </c>
      <c r="AH777" t="s">
        <v>265</v>
      </c>
      <c r="AI777" t="s">
        <v>265</v>
      </c>
      <c r="AJ777" t="s">
        <v>265</v>
      </c>
      <c r="AL777" t="str">
        <f>IF(Sudan_News12[[#This Row],[relevancy_classification_english]]="Relevant","مناسب",IF(Sudan_News12[[#This Row],[relevancy_classification_english]]="Relevant","عَرَضِيّ",""))</f>
        <v/>
      </c>
      <c r="AN777" t="str">
        <f>IF(Sudan_News12[[#This Row],[sentiment_analysis_english]]="Negative","سلبي",IF(Sudan_News12[[#This Row],[sentiment_analysis_english]]="Neutral","حيادي",IF(Sudan_News12[[#This Row],[sentiment_analysis_english]]="Positive","إيجابي","")))</f>
        <v/>
      </c>
      <c r="AO777" t="e">
        <f>INDEX(TextClassificationList[],MATCH(Sudan_News12[[#This Row],[text_classification_arabic]],TextClassificationList[text_classification_arabic],0),1)</f>
        <v>#N/A</v>
      </c>
      <c r="AQ777" t="e">
        <f>INDEX(TextClassificationList[],MATCH(Sudan_News12[[#This Row],[text_classification_arabic2]],TextClassificationList[text_classification_arabic],0),1)</f>
        <v>#N/A</v>
      </c>
      <c r="AS777" t="e">
        <f>INDEX(TextClassificationList[],MATCH(Sudan_News12[[#This Row],[text_classification_arabic3]],TextClassificationList[text_classification_arabic],0),1)</f>
        <v>#N/A</v>
      </c>
      <c r="AU777" t="e">
        <f>INDEX(TextClassificationList[],MATCH(Sudan_News12[[#This Row],[text_classification_arabic4]],TextClassificationList[text_classification_arabic],0),1)</f>
        <v>#N/A</v>
      </c>
      <c r="AW777" t="e">
        <f>INDEX(TextClassificationList[],MATCH(Sudan_News12[[#This Row],[text_classification_arabic5]],TextClassificationList[text_classification_arabic],0),1)</f>
        <v>#N/A</v>
      </c>
    </row>
    <row r="778" spans="1:49" x14ac:dyDescent="0.2">
      <c r="A778">
        <v>1.4178440947647324E+18</v>
      </c>
      <c r="B778">
        <v>1.4178440947647324E+18</v>
      </c>
      <c r="C778" t="s">
        <v>3321</v>
      </c>
      <c r="D778" s="1">
        <v>44398</v>
      </c>
      <c r="E778" s="2">
        <v>0.65913194444444445</v>
      </c>
      <c r="F778">
        <v>200</v>
      </c>
      <c r="G778">
        <v>1889611729</v>
      </c>
      <c r="H778" t="s">
        <v>354</v>
      </c>
      <c r="I778" t="s">
        <v>355</v>
      </c>
      <c r="J778" t="s">
        <v>265</v>
      </c>
      <c r="K778" t="s">
        <v>3322</v>
      </c>
      <c r="L778" t="s">
        <v>273</v>
      </c>
      <c r="M778" t="s">
        <v>267</v>
      </c>
      <c r="N778" t="s">
        <v>3323</v>
      </c>
      <c r="O778" t="s">
        <v>267</v>
      </c>
      <c r="P778">
        <v>0</v>
      </c>
      <c r="Q778">
        <v>0</v>
      </c>
      <c r="R778">
        <v>1</v>
      </c>
      <c r="S778" t="s">
        <v>267</v>
      </c>
      <c r="T778" t="s">
        <v>267</v>
      </c>
      <c r="U778" t="s">
        <v>3324</v>
      </c>
      <c r="V778" t="b">
        <v>0</v>
      </c>
      <c r="W778" t="s">
        <v>265</v>
      </c>
      <c r="X778">
        <v>0</v>
      </c>
      <c r="Y778" t="s">
        <v>265</v>
      </c>
      <c r="Z778" t="s">
        <v>265</v>
      </c>
      <c r="AA778" t="s">
        <v>265</v>
      </c>
      <c r="AB778" t="s">
        <v>265</v>
      </c>
      <c r="AC778" t="s">
        <v>265</v>
      </c>
      <c r="AD778" t="s">
        <v>265</v>
      </c>
      <c r="AE778" t="s">
        <v>265</v>
      </c>
      <c r="AF778" t="s">
        <v>267</v>
      </c>
      <c r="AG778" t="s">
        <v>265</v>
      </c>
      <c r="AH778" t="s">
        <v>265</v>
      </c>
      <c r="AI778" t="s">
        <v>265</v>
      </c>
      <c r="AJ778" t="s">
        <v>265</v>
      </c>
      <c r="AL778" t="str">
        <f>IF(Sudan_News12[[#This Row],[relevancy_classification_english]]="Relevant","مناسب",IF(Sudan_News12[[#This Row],[relevancy_classification_english]]="Relevant","عَرَضِيّ",""))</f>
        <v/>
      </c>
      <c r="AN778" t="str">
        <f>IF(Sudan_News12[[#This Row],[sentiment_analysis_english]]="Negative","سلبي",IF(Sudan_News12[[#This Row],[sentiment_analysis_english]]="Neutral","حيادي",IF(Sudan_News12[[#This Row],[sentiment_analysis_english]]="Positive","إيجابي","")))</f>
        <v/>
      </c>
      <c r="AO778" t="e">
        <f>INDEX(TextClassificationList[],MATCH(Sudan_News12[[#This Row],[text_classification_arabic]],TextClassificationList[text_classification_arabic],0),1)</f>
        <v>#N/A</v>
      </c>
      <c r="AQ778" t="e">
        <f>INDEX(TextClassificationList[],MATCH(Sudan_News12[[#This Row],[text_classification_arabic2]],TextClassificationList[text_classification_arabic],0),1)</f>
        <v>#N/A</v>
      </c>
      <c r="AS778" t="e">
        <f>INDEX(TextClassificationList[],MATCH(Sudan_News12[[#This Row],[text_classification_arabic3]],TextClassificationList[text_classification_arabic],0),1)</f>
        <v>#N/A</v>
      </c>
      <c r="AU778" t="e">
        <f>INDEX(TextClassificationList[],MATCH(Sudan_News12[[#This Row],[text_classification_arabic4]],TextClassificationList[text_classification_arabic],0),1)</f>
        <v>#N/A</v>
      </c>
      <c r="AW778" t="e">
        <f>INDEX(TextClassificationList[],MATCH(Sudan_News12[[#This Row],[text_classification_arabic5]],TextClassificationList[text_classification_arabic],0),1)</f>
        <v>#N/A</v>
      </c>
    </row>
    <row r="779" spans="1:49" x14ac:dyDescent="0.2">
      <c r="A779">
        <v>1.4174349635915489E+18</v>
      </c>
      <c r="B779">
        <v>1.4174349635915489E+18</v>
      </c>
      <c r="C779" t="s">
        <v>3325</v>
      </c>
      <c r="D779" s="1">
        <v>44397</v>
      </c>
      <c r="E779" s="2">
        <v>0.53013888888888894</v>
      </c>
      <c r="F779">
        <v>200</v>
      </c>
      <c r="G779">
        <v>1889611729</v>
      </c>
      <c r="H779" t="s">
        <v>354</v>
      </c>
      <c r="I779" t="s">
        <v>355</v>
      </c>
      <c r="J779" t="s">
        <v>265</v>
      </c>
      <c r="K779" t="s">
        <v>3326</v>
      </c>
      <c r="L779" t="s">
        <v>273</v>
      </c>
      <c r="M779" t="s">
        <v>267</v>
      </c>
      <c r="N779" t="s">
        <v>3327</v>
      </c>
      <c r="O779" t="s">
        <v>267</v>
      </c>
      <c r="P779">
        <v>0</v>
      </c>
      <c r="Q779">
        <v>0</v>
      </c>
      <c r="R779">
        <v>1</v>
      </c>
      <c r="S779" t="s">
        <v>267</v>
      </c>
      <c r="T779" t="s">
        <v>267</v>
      </c>
      <c r="U779" t="s">
        <v>3328</v>
      </c>
      <c r="V779" t="b">
        <v>0</v>
      </c>
      <c r="W779" t="s">
        <v>265</v>
      </c>
      <c r="X779">
        <v>0</v>
      </c>
      <c r="Y779" t="s">
        <v>265</v>
      </c>
      <c r="Z779" t="s">
        <v>265</v>
      </c>
      <c r="AA779" t="s">
        <v>265</v>
      </c>
      <c r="AB779" t="s">
        <v>265</v>
      </c>
      <c r="AC779" t="s">
        <v>265</v>
      </c>
      <c r="AD779" t="s">
        <v>265</v>
      </c>
      <c r="AE779" t="s">
        <v>265</v>
      </c>
      <c r="AF779" t="s">
        <v>267</v>
      </c>
      <c r="AG779" t="s">
        <v>265</v>
      </c>
      <c r="AH779" t="s">
        <v>265</v>
      </c>
      <c r="AI779" t="s">
        <v>265</v>
      </c>
      <c r="AJ779" t="s">
        <v>265</v>
      </c>
      <c r="AL779" t="str">
        <f>IF(Sudan_News12[[#This Row],[relevancy_classification_english]]="Relevant","مناسب",IF(Sudan_News12[[#This Row],[relevancy_classification_english]]="Relevant","عَرَضِيّ",""))</f>
        <v/>
      </c>
      <c r="AN779" t="str">
        <f>IF(Sudan_News12[[#This Row],[sentiment_analysis_english]]="Negative","سلبي",IF(Sudan_News12[[#This Row],[sentiment_analysis_english]]="Neutral","حيادي",IF(Sudan_News12[[#This Row],[sentiment_analysis_english]]="Positive","إيجابي","")))</f>
        <v/>
      </c>
      <c r="AO779" t="e">
        <f>INDEX(TextClassificationList[],MATCH(Sudan_News12[[#This Row],[text_classification_arabic]],TextClassificationList[text_classification_arabic],0),1)</f>
        <v>#N/A</v>
      </c>
      <c r="AQ779" t="e">
        <f>INDEX(TextClassificationList[],MATCH(Sudan_News12[[#This Row],[text_classification_arabic2]],TextClassificationList[text_classification_arabic],0),1)</f>
        <v>#N/A</v>
      </c>
      <c r="AS779" t="e">
        <f>INDEX(TextClassificationList[],MATCH(Sudan_News12[[#This Row],[text_classification_arabic3]],TextClassificationList[text_classification_arabic],0),1)</f>
        <v>#N/A</v>
      </c>
      <c r="AU779" t="e">
        <f>INDEX(TextClassificationList[],MATCH(Sudan_News12[[#This Row],[text_classification_arabic4]],TextClassificationList[text_classification_arabic],0),1)</f>
        <v>#N/A</v>
      </c>
      <c r="AW779" t="e">
        <f>INDEX(TextClassificationList[],MATCH(Sudan_News12[[#This Row],[text_classification_arabic5]],TextClassificationList[text_classification_arabic],0),1)</f>
        <v>#N/A</v>
      </c>
    </row>
    <row r="780" spans="1:49" x14ac:dyDescent="0.2">
      <c r="A780">
        <v>1.417161339055788E+18</v>
      </c>
      <c r="B780">
        <v>1.417161339055788E+18</v>
      </c>
      <c r="C780" t="s">
        <v>3329</v>
      </c>
      <c r="D780" s="1">
        <v>44396</v>
      </c>
      <c r="E780" s="2">
        <v>0.77508101851851852</v>
      </c>
      <c r="F780">
        <v>200</v>
      </c>
      <c r="G780">
        <v>1889611729</v>
      </c>
      <c r="H780" t="s">
        <v>354</v>
      </c>
      <c r="I780" t="s">
        <v>355</v>
      </c>
      <c r="J780" t="s">
        <v>265</v>
      </c>
      <c r="K780" t="s">
        <v>3330</v>
      </c>
      <c r="L780" t="s">
        <v>266</v>
      </c>
      <c r="M780" t="s">
        <v>267</v>
      </c>
      <c r="N780" t="s">
        <v>267</v>
      </c>
      <c r="O780" t="s">
        <v>267</v>
      </c>
      <c r="P780">
        <v>0</v>
      </c>
      <c r="Q780">
        <v>0</v>
      </c>
      <c r="R780">
        <v>0</v>
      </c>
      <c r="S780" t="s">
        <v>3331</v>
      </c>
      <c r="T780" t="s">
        <v>267</v>
      </c>
      <c r="U780" t="s">
        <v>3332</v>
      </c>
      <c r="V780" t="b">
        <v>0</v>
      </c>
      <c r="W780" t="s">
        <v>265</v>
      </c>
      <c r="X780">
        <v>0</v>
      </c>
      <c r="Y780" t="s">
        <v>265</v>
      </c>
      <c r="Z780" t="s">
        <v>265</v>
      </c>
      <c r="AA780" t="s">
        <v>265</v>
      </c>
      <c r="AB780" t="s">
        <v>265</v>
      </c>
      <c r="AC780" t="s">
        <v>265</v>
      </c>
      <c r="AD780" t="s">
        <v>265</v>
      </c>
      <c r="AE780" t="s">
        <v>265</v>
      </c>
      <c r="AF780" t="s">
        <v>267</v>
      </c>
      <c r="AG780" t="s">
        <v>265</v>
      </c>
      <c r="AH780" t="s">
        <v>265</v>
      </c>
      <c r="AI780" t="s">
        <v>265</v>
      </c>
      <c r="AJ780" t="s">
        <v>265</v>
      </c>
      <c r="AL780" t="str">
        <f>IF(Sudan_News12[[#This Row],[relevancy_classification_english]]="Relevant","مناسب",IF(Sudan_News12[[#This Row],[relevancy_classification_english]]="Relevant","عَرَضِيّ",""))</f>
        <v/>
      </c>
      <c r="AN780" t="str">
        <f>IF(Sudan_News12[[#This Row],[sentiment_analysis_english]]="Negative","سلبي",IF(Sudan_News12[[#This Row],[sentiment_analysis_english]]="Neutral","حيادي",IF(Sudan_News12[[#This Row],[sentiment_analysis_english]]="Positive","إيجابي","")))</f>
        <v/>
      </c>
      <c r="AO780" t="e">
        <f>INDEX(TextClassificationList[],MATCH(Sudan_News12[[#This Row],[text_classification_arabic]],TextClassificationList[text_classification_arabic],0),1)</f>
        <v>#N/A</v>
      </c>
      <c r="AQ780" t="e">
        <f>INDEX(TextClassificationList[],MATCH(Sudan_News12[[#This Row],[text_classification_arabic2]],TextClassificationList[text_classification_arabic],0),1)</f>
        <v>#N/A</v>
      </c>
      <c r="AS780" t="e">
        <f>INDEX(TextClassificationList[],MATCH(Sudan_News12[[#This Row],[text_classification_arabic3]],TextClassificationList[text_classification_arabic],0),1)</f>
        <v>#N/A</v>
      </c>
      <c r="AU780" t="e">
        <f>INDEX(TextClassificationList[],MATCH(Sudan_News12[[#This Row],[text_classification_arabic4]],TextClassificationList[text_classification_arabic],0),1)</f>
        <v>#N/A</v>
      </c>
      <c r="AW780" t="e">
        <f>INDEX(TextClassificationList[],MATCH(Sudan_News12[[#This Row],[text_classification_arabic5]],TextClassificationList[text_classification_arabic],0),1)</f>
        <v>#N/A</v>
      </c>
    </row>
    <row r="781" spans="1:49" x14ac:dyDescent="0.2">
      <c r="A781">
        <v>1.4170377845698601E+18</v>
      </c>
      <c r="B781">
        <v>1.4170377845698601E+18</v>
      </c>
      <c r="C781" t="s">
        <v>3333</v>
      </c>
      <c r="D781" s="1">
        <v>44396</v>
      </c>
      <c r="E781" s="2">
        <v>0.43413194444444442</v>
      </c>
      <c r="F781">
        <v>200</v>
      </c>
      <c r="G781">
        <v>1889611729</v>
      </c>
      <c r="H781" t="s">
        <v>354</v>
      </c>
      <c r="I781" t="s">
        <v>355</v>
      </c>
      <c r="J781" t="s">
        <v>265</v>
      </c>
      <c r="K781" t="s">
        <v>3334</v>
      </c>
      <c r="L781" t="s">
        <v>273</v>
      </c>
      <c r="M781" t="s">
        <v>267</v>
      </c>
      <c r="N781" t="s">
        <v>3335</v>
      </c>
      <c r="O781" t="s">
        <v>267</v>
      </c>
      <c r="P781">
        <v>0</v>
      </c>
      <c r="Q781">
        <v>1</v>
      </c>
      <c r="R781">
        <v>0</v>
      </c>
      <c r="S781" t="s">
        <v>267</v>
      </c>
      <c r="T781" t="s">
        <v>267</v>
      </c>
      <c r="U781" t="s">
        <v>3336</v>
      </c>
      <c r="V781" t="b">
        <v>0</v>
      </c>
      <c r="W781" t="s">
        <v>265</v>
      </c>
      <c r="X781">
        <v>0</v>
      </c>
      <c r="Y781" t="s">
        <v>265</v>
      </c>
      <c r="Z781" t="s">
        <v>265</v>
      </c>
      <c r="AA781" t="s">
        <v>265</v>
      </c>
      <c r="AB781" t="s">
        <v>265</v>
      </c>
      <c r="AC781" t="s">
        <v>265</v>
      </c>
      <c r="AD781" t="s">
        <v>265</v>
      </c>
      <c r="AE781" t="s">
        <v>265</v>
      </c>
      <c r="AF781" t="s">
        <v>267</v>
      </c>
      <c r="AG781" t="s">
        <v>265</v>
      </c>
      <c r="AH781" t="s">
        <v>265</v>
      </c>
      <c r="AI781" t="s">
        <v>265</v>
      </c>
      <c r="AJ781" t="s">
        <v>265</v>
      </c>
      <c r="AL781" t="str">
        <f>IF(Sudan_News12[[#This Row],[relevancy_classification_english]]="Relevant","مناسب",IF(Sudan_News12[[#This Row],[relevancy_classification_english]]="Relevant","عَرَضِيّ",""))</f>
        <v/>
      </c>
      <c r="AN781" t="str">
        <f>IF(Sudan_News12[[#This Row],[sentiment_analysis_english]]="Negative","سلبي",IF(Sudan_News12[[#This Row],[sentiment_analysis_english]]="Neutral","حيادي",IF(Sudan_News12[[#This Row],[sentiment_analysis_english]]="Positive","إيجابي","")))</f>
        <v/>
      </c>
      <c r="AO781" t="e">
        <f>INDEX(TextClassificationList[],MATCH(Sudan_News12[[#This Row],[text_classification_arabic]],TextClassificationList[text_classification_arabic],0),1)</f>
        <v>#N/A</v>
      </c>
      <c r="AQ781" t="e">
        <f>INDEX(TextClassificationList[],MATCH(Sudan_News12[[#This Row],[text_classification_arabic2]],TextClassificationList[text_classification_arabic],0),1)</f>
        <v>#N/A</v>
      </c>
      <c r="AS781" t="e">
        <f>INDEX(TextClassificationList[],MATCH(Sudan_News12[[#This Row],[text_classification_arabic3]],TextClassificationList[text_classification_arabic],0),1)</f>
        <v>#N/A</v>
      </c>
      <c r="AU781" t="e">
        <f>INDEX(TextClassificationList[],MATCH(Sudan_News12[[#This Row],[text_classification_arabic4]],TextClassificationList[text_classification_arabic],0),1)</f>
        <v>#N/A</v>
      </c>
      <c r="AW781" t="e">
        <f>INDEX(TextClassificationList[],MATCH(Sudan_News12[[#This Row],[text_classification_arabic5]],TextClassificationList[text_classification_arabic],0),1)</f>
        <v>#N/A</v>
      </c>
    </row>
    <row r="782" spans="1:49" x14ac:dyDescent="0.2">
      <c r="A782">
        <v>1.4170374433295606E+18</v>
      </c>
      <c r="B782">
        <v>1.4170374433295606E+18</v>
      </c>
      <c r="C782" t="s">
        <v>3337</v>
      </c>
      <c r="D782" s="1">
        <v>44396</v>
      </c>
      <c r="E782" s="2">
        <v>0.43319444444444444</v>
      </c>
      <c r="F782">
        <v>200</v>
      </c>
      <c r="G782">
        <v>1889611729</v>
      </c>
      <c r="H782" t="s">
        <v>354</v>
      </c>
      <c r="I782" t="s">
        <v>355</v>
      </c>
      <c r="J782" t="s">
        <v>265</v>
      </c>
      <c r="K782" t="s">
        <v>3338</v>
      </c>
      <c r="L782" t="s">
        <v>273</v>
      </c>
      <c r="M782" t="s">
        <v>267</v>
      </c>
      <c r="N782" t="s">
        <v>267</v>
      </c>
      <c r="O782" t="s">
        <v>3339</v>
      </c>
      <c r="P782">
        <v>0</v>
      </c>
      <c r="Q782">
        <v>0</v>
      </c>
      <c r="R782">
        <v>0</v>
      </c>
      <c r="S782" t="s">
        <v>267</v>
      </c>
      <c r="T782" t="s">
        <v>267</v>
      </c>
      <c r="U782" t="s">
        <v>3340</v>
      </c>
      <c r="V782" t="b">
        <v>0</v>
      </c>
      <c r="W782" t="s">
        <v>265</v>
      </c>
      <c r="X782">
        <v>1</v>
      </c>
      <c r="Y782" t="s">
        <v>3341</v>
      </c>
      <c r="Z782" t="s">
        <v>265</v>
      </c>
      <c r="AA782" t="s">
        <v>265</v>
      </c>
      <c r="AB782" t="s">
        <v>265</v>
      </c>
      <c r="AC782" t="s">
        <v>265</v>
      </c>
      <c r="AD782" t="s">
        <v>265</v>
      </c>
      <c r="AE782" t="s">
        <v>265</v>
      </c>
      <c r="AF782" t="s">
        <v>267</v>
      </c>
      <c r="AG782" t="s">
        <v>265</v>
      </c>
      <c r="AH782" t="s">
        <v>265</v>
      </c>
      <c r="AI782" t="s">
        <v>265</v>
      </c>
      <c r="AJ782" t="s">
        <v>265</v>
      </c>
      <c r="AL782" t="str">
        <f>IF(Sudan_News12[[#This Row],[relevancy_classification_english]]="Relevant","مناسب",IF(Sudan_News12[[#This Row],[relevancy_classification_english]]="Relevant","عَرَضِيّ",""))</f>
        <v/>
      </c>
      <c r="AN782" t="str">
        <f>IF(Sudan_News12[[#This Row],[sentiment_analysis_english]]="Negative","سلبي",IF(Sudan_News12[[#This Row],[sentiment_analysis_english]]="Neutral","حيادي",IF(Sudan_News12[[#This Row],[sentiment_analysis_english]]="Positive","إيجابي","")))</f>
        <v/>
      </c>
      <c r="AO782" t="e">
        <f>INDEX(TextClassificationList[],MATCH(Sudan_News12[[#This Row],[text_classification_arabic]],TextClassificationList[text_classification_arabic],0),1)</f>
        <v>#N/A</v>
      </c>
      <c r="AQ782" t="e">
        <f>INDEX(TextClassificationList[],MATCH(Sudan_News12[[#This Row],[text_classification_arabic2]],TextClassificationList[text_classification_arabic],0),1)</f>
        <v>#N/A</v>
      </c>
      <c r="AS782" t="e">
        <f>INDEX(TextClassificationList[],MATCH(Sudan_News12[[#This Row],[text_classification_arabic3]],TextClassificationList[text_classification_arabic],0),1)</f>
        <v>#N/A</v>
      </c>
      <c r="AU782" t="e">
        <f>INDEX(TextClassificationList[],MATCH(Sudan_News12[[#This Row],[text_classification_arabic4]],TextClassificationList[text_classification_arabic],0),1)</f>
        <v>#N/A</v>
      </c>
      <c r="AW782" t="e">
        <f>INDEX(TextClassificationList[],MATCH(Sudan_News12[[#This Row],[text_classification_arabic5]],TextClassificationList[text_classification_arabic],0),1)</f>
        <v>#N/A</v>
      </c>
    </row>
    <row r="783" spans="1:49" x14ac:dyDescent="0.2">
      <c r="A783">
        <v>1.4149758827253637E+18</v>
      </c>
      <c r="B783">
        <v>1.4149758827253637E+18</v>
      </c>
      <c r="C783" t="s">
        <v>3342</v>
      </c>
      <c r="D783" s="1">
        <v>44390</v>
      </c>
      <c r="E783" s="2">
        <v>0.74437500000000001</v>
      </c>
      <c r="F783">
        <v>200</v>
      </c>
      <c r="G783">
        <v>1889611729</v>
      </c>
      <c r="H783" t="s">
        <v>354</v>
      </c>
      <c r="I783" t="s">
        <v>355</v>
      </c>
      <c r="J783" t="s">
        <v>265</v>
      </c>
      <c r="K783" t="s">
        <v>3343</v>
      </c>
      <c r="L783" t="s">
        <v>266</v>
      </c>
      <c r="M783" t="s">
        <v>267</v>
      </c>
      <c r="N783" t="s">
        <v>267</v>
      </c>
      <c r="O783" t="s">
        <v>267</v>
      </c>
      <c r="P783">
        <v>0</v>
      </c>
      <c r="Q783">
        <v>1</v>
      </c>
      <c r="R783">
        <v>1</v>
      </c>
      <c r="S783" t="s">
        <v>267</v>
      </c>
      <c r="T783" t="s">
        <v>267</v>
      </c>
      <c r="U783" t="s">
        <v>3344</v>
      </c>
      <c r="V783" t="b">
        <v>0</v>
      </c>
      <c r="W783" t="s">
        <v>265</v>
      </c>
      <c r="X783">
        <v>0</v>
      </c>
      <c r="Y783" t="s">
        <v>265</v>
      </c>
      <c r="Z783" t="s">
        <v>265</v>
      </c>
      <c r="AA783" t="s">
        <v>265</v>
      </c>
      <c r="AB783" t="s">
        <v>265</v>
      </c>
      <c r="AC783" t="s">
        <v>265</v>
      </c>
      <c r="AD783" t="s">
        <v>265</v>
      </c>
      <c r="AE783" t="s">
        <v>265</v>
      </c>
      <c r="AF783" t="s">
        <v>267</v>
      </c>
      <c r="AG783" t="s">
        <v>265</v>
      </c>
      <c r="AH783" t="s">
        <v>265</v>
      </c>
      <c r="AI783" t="s">
        <v>265</v>
      </c>
      <c r="AJ783" t="s">
        <v>265</v>
      </c>
      <c r="AL783" t="str">
        <f>IF(Sudan_News12[[#This Row],[relevancy_classification_english]]="Relevant","مناسب",IF(Sudan_News12[[#This Row],[relevancy_classification_english]]="Relevant","عَرَضِيّ",""))</f>
        <v/>
      </c>
      <c r="AN783" t="str">
        <f>IF(Sudan_News12[[#This Row],[sentiment_analysis_english]]="Negative","سلبي",IF(Sudan_News12[[#This Row],[sentiment_analysis_english]]="Neutral","حيادي",IF(Sudan_News12[[#This Row],[sentiment_analysis_english]]="Positive","إيجابي","")))</f>
        <v/>
      </c>
      <c r="AO783" t="e">
        <f>INDEX(TextClassificationList[],MATCH(Sudan_News12[[#This Row],[text_classification_arabic]],TextClassificationList[text_classification_arabic],0),1)</f>
        <v>#N/A</v>
      </c>
      <c r="AQ783" t="e">
        <f>INDEX(TextClassificationList[],MATCH(Sudan_News12[[#This Row],[text_classification_arabic2]],TextClassificationList[text_classification_arabic],0),1)</f>
        <v>#N/A</v>
      </c>
      <c r="AS783" t="e">
        <f>INDEX(TextClassificationList[],MATCH(Sudan_News12[[#This Row],[text_classification_arabic3]],TextClassificationList[text_classification_arabic],0),1)</f>
        <v>#N/A</v>
      </c>
      <c r="AU783" t="e">
        <f>INDEX(TextClassificationList[],MATCH(Sudan_News12[[#This Row],[text_classification_arabic4]],TextClassificationList[text_classification_arabic],0),1)</f>
        <v>#N/A</v>
      </c>
      <c r="AW783" t="e">
        <f>INDEX(TextClassificationList[],MATCH(Sudan_News12[[#This Row],[text_classification_arabic5]],TextClassificationList[text_classification_arabic],0),1)</f>
        <v>#N/A</v>
      </c>
    </row>
    <row r="784" spans="1:49" x14ac:dyDescent="0.2">
      <c r="A784">
        <v>1.4149754117805629E+18</v>
      </c>
      <c r="B784">
        <v>1.4149754117805629E+18</v>
      </c>
      <c r="C784" t="s">
        <v>3345</v>
      </c>
      <c r="D784" s="1">
        <v>44390</v>
      </c>
      <c r="E784" s="2">
        <v>0.74306712962962962</v>
      </c>
      <c r="F784">
        <v>200</v>
      </c>
      <c r="G784">
        <v>1889611729</v>
      </c>
      <c r="H784" t="s">
        <v>354</v>
      </c>
      <c r="I784" t="s">
        <v>355</v>
      </c>
      <c r="J784" t="s">
        <v>265</v>
      </c>
      <c r="K784" t="s">
        <v>3346</v>
      </c>
      <c r="L784" t="s">
        <v>266</v>
      </c>
      <c r="M784" t="s">
        <v>267</v>
      </c>
      <c r="N784" t="s">
        <v>267</v>
      </c>
      <c r="O784" t="s">
        <v>267</v>
      </c>
      <c r="P784">
        <v>0</v>
      </c>
      <c r="Q784">
        <v>0</v>
      </c>
      <c r="R784">
        <v>1</v>
      </c>
      <c r="S784" t="s">
        <v>267</v>
      </c>
      <c r="T784" t="s">
        <v>267</v>
      </c>
      <c r="U784" t="s">
        <v>3347</v>
      </c>
      <c r="V784" t="b">
        <v>0</v>
      </c>
      <c r="W784" t="s">
        <v>265</v>
      </c>
      <c r="X784">
        <v>0</v>
      </c>
      <c r="Y784" t="s">
        <v>265</v>
      </c>
      <c r="Z784" t="s">
        <v>265</v>
      </c>
      <c r="AA784" t="s">
        <v>265</v>
      </c>
      <c r="AB784" t="s">
        <v>265</v>
      </c>
      <c r="AC784" t="s">
        <v>265</v>
      </c>
      <c r="AD784" t="s">
        <v>265</v>
      </c>
      <c r="AE784" t="s">
        <v>265</v>
      </c>
      <c r="AF784" t="s">
        <v>267</v>
      </c>
      <c r="AG784" t="s">
        <v>265</v>
      </c>
      <c r="AH784" t="s">
        <v>265</v>
      </c>
      <c r="AI784" t="s">
        <v>265</v>
      </c>
      <c r="AJ784" t="s">
        <v>265</v>
      </c>
      <c r="AL784" t="str">
        <f>IF(Sudan_News12[[#This Row],[relevancy_classification_english]]="Relevant","مناسب",IF(Sudan_News12[[#This Row],[relevancy_classification_english]]="Relevant","عَرَضِيّ",""))</f>
        <v/>
      </c>
      <c r="AN784" t="str">
        <f>IF(Sudan_News12[[#This Row],[sentiment_analysis_english]]="Negative","سلبي",IF(Sudan_News12[[#This Row],[sentiment_analysis_english]]="Neutral","حيادي",IF(Sudan_News12[[#This Row],[sentiment_analysis_english]]="Positive","إيجابي","")))</f>
        <v/>
      </c>
      <c r="AO784" t="e">
        <f>INDEX(TextClassificationList[],MATCH(Sudan_News12[[#This Row],[text_classification_arabic]],TextClassificationList[text_classification_arabic],0),1)</f>
        <v>#N/A</v>
      </c>
      <c r="AQ784" t="e">
        <f>INDEX(TextClassificationList[],MATCH(Sudan_News12[[#This Row],[text_classification_arabic2]],TextClassificationList[text_classification_arabic],0),1)</f>
        <v>#N/A</v>
      </c>
      <c r="AS784" t="e">
        <f>INDEX(TextClassificationList[],MATCH(Sudan_News12[[#This Row],[text_classification_arabic3]],TextClassificationList[text_classification_arabic],0),1)</f>
        <v>#N/A</v>
      </c>
      <c r="AU784" t="e">
        <f>INDEX(TextClassificationList[],MATCH(Sudan_News12[[#This Row],[text_classification_arabic4]],TextClassificationList[text_classification_arabic],0),1)</f>
        <v>#N/A</v>
      </c>
      <c r="AW784" t="e">
        <f>INDEX(TextClassificationList[],MATCH(Sudan_News12[[#This Row],[text_classification_arabic5]],TextClassificationList[text_classification_arabic],0),1)</f>
        <v>#N/A</v>
      </c>
    </row>
    <row r="785" spans="1:49" x14ac:dyDescent="0.2">
      <c r="A785">
        <v>1.4149750315878851E+18</v>
      </c>
      <c r="B785">
        <v>1.4149750315878851E+18</v>
      </c>
      <c r="C785" t="s">
        <v>3348</v>
      </c>
      <c r="D785" s="1">
        <v>44390</v>
      </c>
      <c r="E785" s="2">
        <v>0.74202546296296301</v>
      </c>
      <c r="F785">
        <v>200</v>
      </c>
      <c r="G785">
        <v>1889611729</v>
      </c>
      <c r="H785" t="s">
        <v>354</v>
      </c>
      <c r="I785" t="s">
        <v>355</v>
      </c>
      <c r="J785" t="s">
        <v>265</v>
      </c>
      <c r="K785" t="s">
        <v>3349</v>
      </c>
      <c r="L785" t="s">
        <v>266</v>
      </c>
      <c r="M785" t="s">
        <v>267</v>
      </c>
      <c r="N785" t="s">
        <v>267</v>
      </c>
      <c r="O785" t="s">
        <v>267</v>
      </c>
      <c r="P785">
        <v>0</v>
      </c>
      <c r="Q785">
        <v>1</v>
      </c>
      <c r="R785">
        <v>8</v>
      </c>
      <c r="S785" t="s">
        <v>267</v>
      </c>
      <c r="T785" t="s">
        <v>267</v>
      </c>
      <c r="U785" t="s">
        <v>3350</v>
      </c>
      <c r="V785" t="b">
        <v>0</v>
      </c>
      <c r="W785" t="s">
        <v>265</v>
      </c>
      <c r="X785">
        <v>0</v>
      </c>
      <c r="Y785" t="s">
        <v>265</v>
      </c>
      <c r="Z785" t="s">
        <v>265</v>
      </c>
      <c r="AA785" t="s">
        <v>265</v>
      </c>
      <c r="AB785" t="s">
        <v>265</v>
      </c>
      <c r="AC785" t="s">
        <v>265</v>
      </c>
      <c r="AD785" t="s">
        <v>265</v>
      </c>
      <c r="AE785" t="s">
        <v>265</v>
      </c>
      <c r="AF785" t="s">
        <v>267</v>
      </c>
      <c r="AG785" t="s">
        <v>265</v>
      </c>
      <c r="AH785" t="s">
        <v>265</v>
      </c>
      <c r="AI785" t="s">
        <v>265</v>
      </c>
      <c r="AJ785" t="s">
        <v>265</v>
      </c>
      <c r="AL785" t="str">
        <f>IF(Sudan_News12[[#This Row],[relevancy_classification_english]]="Relevant","مناسب",IF(Sudan_News12[[#This Row],[relevancy_classification_english]]="Relevant","عَرَضِيّ",""))</f>
        <v/>
      </c>
      <c r="AN785" t="str">
        <f>IF(Sudan_News12[[#This Row],[sentiment_analysis_english]]="Negative","سلبي",IF(Sudan_News12[[#This Row],[sentiment_analysis_english]]="Neutral","حيادي",IF(Sudan_News12[[#This Row],[sentiment_analysis_english]]="Positive","إيجابي","")))</f>
        <v/>
      </c>
      <c r="AO785" t="e">
        <f>INDEX(TextClassificationList[],MATCH(Sudan_News12[[#This Row],[text_classification_arabic]],TextClassificationList[text_classification_arabic],0),1)</f>
        <v>#N/A</v>
      </c>
      <c r="AQ785" t="e">
        <f>INDEX(TextClassificationList[],MATCH(Sudan_News12[[#This Row],[text_classification_arabic2]],TextClassificationList[text_classification_arabic],0),1)</f>
        <v>#N/A</v>
      </c>
      <c r="AS785" t="e">
        <f>INDEX(TextClassificationList[],MATCH(Sudan_News12[[#This Row],[text_classification_arabic3]],TextClassificationList[text_classification_arabic],0),1)</f>
        <v>#N/A</v>
      </c>
      <c r="AU785" t="e">
        <f>INDEX(TextClassificationList[],MATCH(Sudan_News12[[#This Row],[text_classification_arabic4]],TextClassificationList[text_classification_arabic],0),1)</f>
        <v>#N/A</v>
      </c>
      <c r="AW785" t="e">
        <f>INDEX(TextClassificationList[],MATCH(Sudan_News12[[#This Row],[text_classification_arabic5]],TextClassificationList[text_classification_arabic],0),1)</f>
        <v>#N/A</v>
      </c>
    </row>
    <row r="786" spans="1:49" x14ac:dyDescent="0.2">
      <c r="A786">
        <v>1.4145766968844042E+18</v>
      </c>
      <c r="B786">
        <v>1.4145766968844042E+18</v>
      </c>
      <c r="C786" t="s">
        <v>3351</v>
      </c>
      <c r="D786" s="1">
        <v>44389</v>
      </c>
      <c r="E786" s="2">
        <v>0.64282407407407405</v>
      </c>
      <c r="F786">
        <v>200</v>
      </c>
      <c r="G786">
        <v>1889611729</v>
      </c>
      <c r="H786" t="s">
        <v>354</v>
      </c>
      <c r="I786" t="s">
        <v>355</v>
      </c>
      <c r="J786" t="s">
        <v>265</v>
      </c>
      <c r="K786" t="s">
        <v>3352</v>
      </c>
      <c r="L786" t="s">
        <v>266</v>
      </c>
      <c r="M786" t="s">
        <v>267</v>
      </c>
      <c r="N786" t="s">
        <v>267</v>
      </c>
      <c r="O786" t="s">
        <v>3353</v>
      </c>
      <c r="P786">
        <v>0</v>
      </c>
      <c r="Q786">
        <v>1</v>
      </c>
      <c r="R786">
        <v>3</v>
      </c>
      <c r="S786" t="s">
        <v>267</v>
      </c>
      <c r="T786" t="s">
        <v>267</v>
      </c>
      <c r="U786" t="s">
        <v>3354</v>
      </c>
      <c r="V786" t="b">
        <v>0</v>
      </c>
      <c r="W786" t="s">
        <v>265</v>
      </c>
      <c r="X786">
        <v>1</v>
      </c>
      <c r="Y786" t="s">
        <v>3355</v>
      </c>
      <c r="Z786" t="s">
        <v>265</v>
      </c>
      <c r="AA786" t="s">
        <v>265</v>
      </c>
      <c r="AB786" t="s">
        <v>265</v>
      </c>
      <c r="AC786" t="s">
        <v>265</v>
      </c>
      <c r="AD786" t="s">
        <v>265</v>
      </c>
      <c r="AE786" t="s">
        <v>265</v>
      </c>
      <c r="AF786" t="s">
        <v>267</v>
      </c>
      <c r="AG786" t="s">
        <v>265</v>
      </c>
      <c r="AH786" t="s">
        <v>265</v>
      </c>
      <c r="AI786" t="s">
        <v>265</v>
      </c>
      <c r="AJ786" t="s">
        <v>265</v>
      </c>
      <c r="AL786" t="str">
        <f>IF(Sudan_News12[[#This Row],[relevancy_classification_english]]="Relevant","مناسب",IF(Sudan_News12[[#This Row],[relevancy_classification_english]]="Relevant","عَرَضِيّ",""))</f>
        <v/>
      </c>
      <c r="AN786" t="str">
        <f>IF(Sudan_News12[[#This Row],[sentiment_analysis_english]]="Negative","سلبي",IF(Sudan_News12[[#This Row],[sentiment_analysis_english]]="Neutral","حيادي",IF(Sudan_News12[[#This Row],[sentiment_analysis_english]]="Positive","إيجابي","")))</f>
        <v/>
      </c>
      <c r="AO786" t="e">
        <f>INDEX(TextClassificationList[],MATCH(Sudan_News12[[#This Row],[text_classification_arabic]],TextClassificationList[text_classification_arabic],0),1)</f>
        <v>#N/A</v>
      </c>
      <c r="AQ786" t="e">
        <f>INDEX(TextClassificationList[],MATCH(Sudan_News12[[#This Row],[text_classification_arabic2]],TextClassificationList[text_classification_arabic],0),1)</f>
        <v>#N/A</v>
      </c>
      <c r="AS786" t="e">
        <f>INDEX(TextClassificationList[],MATCH(Sudan_News12[[#This Row],[text_classification_arabic3]],TextClassificationList[text_classification_arabic],0),1)</f>
        <v>#N/A</v>
      </c>
      <c r="AU786" t="e">
        <f>INDEX(TextClassificationList[],MATCH(Sudan_News12[[#This Row],[text_classification_arabic4]],TextClassificationList[text_classification_arabic],0),1)</f>
        <v>#N/A</v>
      </c>
      <c r="AW786" t="e">
        <f>INDEX(TextClassificationList[],MATCH(Sudan_News12[[#This Row],[text_classification_arabic5]],TextClassificationList[text_classification_arabic],0),1)</f>
        <v>#N/A</v>
      </c>
    </row>
    <row r="787" spans="1:49" x14ac:dyDescent="0.2">
      <c r="A787">
        <v>1.4118006933930066E+18</v>
      </c>
      <c r="B787">
        <v>1.4118006933930066E+18</v>
      </c>
      <c r="C787" t="s">
        <v>3356</v>
      </c>
      <c r="D787" s="1">
        <v>44381</v>
      </c>
      <c r="E787" s="2">
        <v>0.98251157407407408</v>
      </c>
      <c r="F787">
        <v>200</v>
      </c>
      <c r="G787">
        <v>1889611729</v>
      </c>
      <c r="H787" t="s">
        <v>354</v>
      </c>
      <c r="I787" t="s">
        <v>355</v>
      </c>
      <c r="J787" t="s">
        <v>265</v>
      </c>
      <c r="K787" t="s">
        <v>3357</v>
      </c>
      <c r="L787" t="s">
        <v>266</v>
      </c>
      <c r="M787" t="s">
        <v>267</v>
      </c>
      <c r="N787" t="s">
        <v>267</v>
      </c>
      <c r="O787" t="s">
        <v>267</v>
      </c>
      <c r="P787">
        <v>1</v>
      </c>
      <c r="Q787">
        <v>0</v>
      </c>
      <c r="R787">
        <v>0</v>
      </c>
      <c r="S787" t="s">
        <v>267</v>
      </c>
      <c r="T787" t="s">
        <v>267</v>
      </c>
      <c r="U787" t="s">
        <v>3358</v>
      </c>
      <c r="V787" t="b">
        <v>0</v>
      </c>
      <c r="W787" t="s">
        <v>265</v>
      </c>
      <c r="X787">
        <v>0</v>
      </c>
      <c r="Y787" t="s">
        <v>265</v>
      </c>
      <c r="Z787" t="s">
        <v>265</v>
      </c>
      <c r="AA787" t="s">
        <v>265</v>
      </c>
      <c r="AB787" t="s">
        <v>265</v>
      </c>
      <c r="AC787" t="s">
        <v>265</v>
      </c>
      <c r="AD787" t="s">
        <v>265</v>
      </c>
      <c r="AE787" t="s">
        <v>265</v>
      </c>
      <c r="AF787" t="s">
        <v>267</v>
      </c>
      <c r="AG787" t="s">
        <v>265</v>
      </c>
      <c r="AH787" t="s">
        <v>265</v>
      </c>
      <c r="AI787" t="s">
        <v>265</v>
      </c>
      <c r="AJ787" t="s">
        <v>265</v>
      </c>
      <c r="AL787" t="str">
        <f>IF(Sudan_News12[[#This Row],[relevancy_classification_english]]="Relevant","مناسب",IF(Sudan_News12[[#This Row],[relevancy_classification_english]]="Relevant","عَرَضِيّ",""))</f>
        <v/>
      </c>
      <c r="AN787" t="str">
        <f>IF(Sudan_News12[[#This Row],[sentiment_analysis_english]]="Negative","سلبي",IF(Sudan_News12[[#This Row],[sentiment_analysis_english]]="Neutral","حيادي",IF(Sudan_News12[[#This Row],[sentiment_analysis_english]]="Positive","إيجابي","")))</f>
        <v/>
      </c>
      <c r="AO787" t="e">
        <f>INDEX(TextClassificationList[],MATCH(Sudan_News12[[#This Row],[text_classification_arabic]],TextClassificationList[text_classification_arabic],0),1)</f>
        <v>#N/A</v>
      </c>
      <c r="AQ787" t="e">
        <f>INDEX(TextClassificationList[],MATCH(Sudan_News12[[#This Row],[text_classification_arabic2]],TextClassificationList[text_classification_arabic],0),1)</f>
        <v>#N/A</v>
      </c>
      <c r="AS787" t="e">
        <f>INDEX(TextClassificationList[],MATCH(Sudan_News12[[#This Row],[text_classification_arabic3]],TextClassificationList[text_classification_arabic],0),1)</f>
        <v>#N/A</v>
      </c>
      <c r="AU787" t="e">
        <f>INDEX(TextClassificationList[],MATCH(Sudan_News12[[#This Row],[text_classification_arabic4]],TextClassificationList[text_classification_arabic],0),1)</f>
        <v>#N/A</v>
      </c>
      <c r="AW787" t="e">
        <f>INDEX(TextClassificationList[],MATCH(Sudan_News12[[#This Row],[text_classification_arabic5]],TextClassificationList[text_classification_arabic],0),1)</f>
        <v>#N/A</v>
      </c>
    </row>
    <row r="788" spans="1:49" x14ac:dyDescent="0.2">
      <c r="A788">
        <v>1.4116982610905784E+18</v>
      </c>
      <c r="B788">
        <v>1.4116982610905784E+18</v>
      </c>
      <c r="C788" t="s">
        <v>3359</v>
      </c>
      <c r="D788" s="1">
        <v>44381</v>
      </c>
      <c r="E788" s="2">
        <v>0.69986111111111116</v>
      </c>
      <c r="F788">
        <v>200</v>
      </c>
      <c r="G788">
        <v>1889611729</v>
      </c>
      <c r="H788" t="s">
        <v>354</v>
      </c>
      <c r="I788" t="s">
        <v>355</v>
      </c>
      <c r="J788" t="s">
        <v>265</v>
      </c>
      <c r="K788" t="s">
        <v>3360</v>
      </c>
      <c r="L788" t="s">
        <v>273</v>
      </c>
      <c r="M788" t="s">
        <v>267</v>
      </c>
      <c r="N788" t="s">
        <v>3361</v>
      </c>
      <c r="O788" t="s">
        <v>267</v>
      </c>
      <c r="P788">
        <v>0</v>
      </c>
      <c r="Q788">
        <v>0</v>
      </c>
      <c r="R788">
        <v>0</v>
      </c>
      <c r="S788" t="s">
        <v>267</v>
      </c>
      <c r="T788" t="s">
        <v>267</v>
      </c>
      <c r="U788" t="s">
        <v>3362</v>
      </c>
      <c r="V788" t="b">
        <v>0</v>
      </c>
      <c r="W788" t="s">
        <v>265</v>
      </c>
      <c r="X788">
        <v>0</v>
      </c>
      <c r="Y788" t="s">
        <v>265</v>
      </c>
      <c r="Z788" t="s">
        <v>265</v>
      </c>
      <c r="AA788" t="s">
        <v>265</v>
      </c>
      <c r="AB788" t="s">
        <v>265</v>
      </c>
      <c r="AC788" t="s">
        <v>265</v>
      </c>
      <c r="AD788" t="s">
        <v>265</v>
      </c>
      <c r="AE788" t="s">
        <v>265</v>
      </c>
      <c r="AF788" t="s">
        <v>267</v>
      </c>
      <c r="AG788" t="s">
        <v>265</v>
      </c>
      <c r="AH788" t="s">
        <v>265</v>
      </c>
      <c r="AI788" t="s">
        <v>265</v>
      </c>
      <c r="AJ788" t="s">
        <v>265</v>
      </c>
      <c r="AL788" t="str">
        <f>IF(Sudan_News12[[#This Row],[relevancy_classification_english]]="Relevant","مناسب",IF(Sudan_News12[[#This Row],[relevancy_classification_english]]="Relevant","عَرَضِيّ",""))</f>
        <v/>
      </c>
      <c r="AN788" t="str">
        <f>IF(Sudan_News12[[#This Row],[sentiment_analysis_english]]="Negative","سلبي",IF(Sudan_News12[[#This Row],[sentiment_analysis_english]]="Neutral","حيادي",IF(Sudan_News12[[#This Row],[sentiment_analysis_english]]="Positive","إيجابي","")))</f>
        <v/>
      </c>
      <c r="AO788" t="e">
        <f>INDEX(TextClassificationList[],MATCH(Sudan_News12[[#This Row],[text_classification_arabic]],TextClassificationList[text_classification_arabic],0),1)</f>
        <v>#N/A</v>
      </c>
      <c r="AQ788" t="e">
        <f>INDEX(TextClassificationList[],MATCH(Sudan_News12[[#This Row],[text_classification_arabic2]],TextClassificationList[text_classification_arabic],0),1)</f>
        <v>#N/A</v>
      </c>
      <c r="AS788" t="e">
        <f>INDEX(TextClassificationList[],MATCH(Sudan_News12[[#This Row],[text_classification_arabic3]],TextClassificationList[text_classification_arabic],0),1)</f>
        <v>#N/A</v>
      </c>
      <c r="AU788" t="e">
        <f>INDEX(TextClassificationList[],MATCH(Sudan_News12[[#This Row],[text_classification_arabic4]],TextClassificationList[text_classification_arabic],0),1)</f>
        <v>#N/A</v>
      </c>
      <c r="AW788" t="e">
        <f>INDEX(TextClassificationList[],MATCH(Sudan_News12[[#This Row],[text_classification_arabic5]],TextClassificationList[text_classification_arabic],0),1)</f>
        <v>#N/A</v>
      </c>
    </row>
    <row r="789" spans="1:49" x14ac:dyDescent="0.2">
      <c r="A789">
        <v>1.410850306150314E+18</v>
      </c>
      <c r="B789">
        <v>1.410850306150314E+18</v>
      </c>
      <c r="C789" t="s">
        <v>3363</v>
      </c>
      <c r="D789" s="1">
        <v>44379</v>
      </c>
      <c r="E789" s="2">
        <v>0.35994212962962963</v>
      </c>
      <c r="F789">
        <v>200</v>
      </c>
      <c r="G789">
        <v>1889611729</v>
      </c>
      <c r="H789" t="s">
        <v>354</v>
      </c>
      <c r="I789" t="s">
        <v>355</v>
      </c>
      <c r="J789" t="s">
        <v>265</v>
      </c>
      <c r="K789" t="s">
        <v>3364</v>
      </c>
      <c r="L789" t="s">
        <v>266</v>
      </c>
      <c r="M789" t="s">
        <v>267</v>
      </c>
      <c r="N789" t="s">
        <v>267</v>
      </c>
      <c r="O789" t="s">
        <v>3365</v>
      </c>
      <c r="P789">
        <v>2</v>
      </c>
      <c r="Q789">
        <v>1</v>
      </c>
      <c r="R789">
        <v>4</v>
      </c>
      <c r="S789" t="s">
        <v>267</v>
      </c>
      <c r="T789" t="s">
        <v>267</v>
      </c>
      <c r="U789" t="s">
        <v>3366</v>
      </c>
      <c r="V789" t="b">
        <v>0</v>
      </c>
      <c r="W789" t="s">
        <v>265</v>
      </c>
      <c r="X789">
        <v>1</v>
      </c>
      <c r="Y789" t="s">
        <v>3367</v>
      </c>
      <c r="Z789" t="s">
        <v>265</v>
      </c>
      <c r="AA789" t="s">
        <v>265</v>
      </c>
      <c r="AB789" t="s">
        <v>265</v>
      </c>
      <c r="AC789" t="s">
        <v>265</v>
      </c>
      <c r="AD789" t="s">
        <v>265</v>
      </c>
      <c r="AE789" t="s">
        <v>265</v>
      </c>
      <c r="AF789" t="s">
        <v>267</v>
      </c>
      <c r="AG789" t="s">
        <v>265</v>
      </c>
      <c r="AH789" t="s">
        <v>265</v>
      </c>
      <c r="AI789" t="s">
        <v>265</v>
      </c>
      <c r="AJ789" t="s">
        <v>265</v>
      </c>
      <c r="AL789" t="str">
        <f>IF(Sudan_News12[[#This Row],[relevancy_classification_english]]="Relevant","مناسب",IF(Sudan_News12[[#This Row],[relevancy_classification_english]]="Relevant","عَرَضِيّ",""))</f>
        <v/>
      </c>
      <c r="AN789" t="str">
        <f>IF(Sudan_News12[[#This Row],[sentiment_analysis_english]]="Negative","سلبي",IF(Sudan_News12[[#This Row],[sentiment_analysis_english]]="Neutral","حيادي",IF(Sudan_News12[[#This Row],[sentiment_analysis_english]]="Positive","إيجابي","")))</f>
        <v/>
      </c>
      <c r="AO789" t="e">
        <f>INDEX(TextClassificationList[],MATCH(Sudan_News12[[#This Row],[text_classification_arabic]],TextClassificationList[text_classification_arabic],0),1)</f>
        <v>#N/A</v>
      </c>
      <c r="AQ789" t="e">
        <f>INDEX(TextClassificationList[],MATCH(Sudan_News12[[#This Row],[text_classification_arabic2]],TextClassificationList[text_classification_arabic],0),1)</f>
        <v>#N/A</v>
      </c>
      <c r="AS789" t="e">
        <f>INDEX(TextClassificationList[],MATCH(Sudan_News12[[#This Row],[text_classification_arabic3]],TextClassificationList[text_classification_arabic],0),1)</f>
        <v>#N/A</v>
      </c>
      <c r="AU789" t="e">
        <f>INDEX(TextClassificationList[],MATCH(Sudan_News12[[#This Row],[text_classification_arabic4]],TextClassificationList[text_classification_arabic],0),1)</f>
        <v>#N/A</v>
      </c>
      <c r="AW789" t="e">
        <f>INDEX(TextClassificationList[],MATCH(Sudan_News12[[#This Row],[text_classification_arabic5]],TextClassificationList[text_classification_arabic],0),1)</f>
        <v>#N/A</v>
      </c>
    </row>
    <row r="790" spans="1:49" x14ac:dyDescent="0.2">
      <c r="A790">
        <v>1.4108479772755927E+18</v>
      </c>
      <c r="B790">
        <v>1.4102899715677307E+18</v>
      </c>
      <c r="C790" t="s">
        <v>3368</v>
      </c>
      <c r="D790" s="1">
        <v>44379</v>
      </c>
      <c r="E790" s="2">
        <v>0.35351851851851851</v>
      </c>
      <c r="F790">
        <v>200</v>
      </c>
      <c r="G790">
        <v>1889611729</v>
      </c>
      <c r="H790" t="s">
        <v>354</v>
      </c>
      <c r="I790" t="s">
        <v>355</v>
      </c>
      <c r="J790" t="s">
        <v>265</v>
      </c>
      <c r="K790" t="s">
        <v>3369</v>
      </c>
      <c r="L790" t="s">
        <v>266</v>
      </c>
      <c r="M790" t="s">
        <v>267</v>
      </c>
      <c r="N790" t="s">
        <v>267</v>
      </c>
      <c r="O790" t="s">
        <v>267</v>
      </c>
      <c r="P790">
        <v>0</v>
      </c>
      <c r="Q790">
        <v>0</v>
      </c>
      <c r="R790">
        <v>0</v>
      </c>
      <c r="S790" t="s">
        <v>267</v>
      </c>
      <c r="T790" t="s">
        <v>267</v>
      </c>
      <c r="U790" t="s">
        <v>3370</v>
      </c>
      <c r="V790" t="b">
        <v>0</v>
      </c>
      <c r="W790" t="s">
        <v>265</v>
      </c>
      <c r="X790">
        <v>0</v>
      </c>
      <c r="Y790" t="s">
        <v>265</v>
      </c>
      <c r="Z790" t="s">
        <v>265</v>
      </c>
      <c r="AA790" t="s">
        <v>265</v>
      </c>
      <c r="AB790" t="s">
        <v>265</v>
      </c>
      <c r="AC790" t="s">
        <v>265</v>
      </c>
      <c r="AD790" t="s">
        <v>265</v>
      </c>
      <c r="AE790" t="s">
        <v>265</v>
      </c>
      <c r="AF790" t="s">
        <v>3371</v>
      </c>
      <c r="AG790" t="s">
        <v>265</v>
      </c>
      <c r="AH790" t="s">
        <v>265</v>
      </c>
      <c r="AI790" t="s">
        <v>265</v>
      </c>
      <c r="AJ790" t="s">
        <v>265</v>
      </c>
      <c r="AL790" t="str">
        <f>IF(Sudan_News12[[#This Row],[relevancy_classification_english]]="Relevant","مناسب",IF(Sudan_News12[[#This Row],[relevancy_classification_english]]="Relevant","عَرَضِيّ",""))</f>
        <v/>
      </c>
      <c r="AN790" t="str">
        <f>IF(Sudan_News12[[#This Row],[sentiment_analysis_english]]="Negative","سلبي",IF(Sudan_News12[[#This Row],[sentiment_analysis_english]]="Neutral","حيادي",IF(Sudan_News12[[#This Row],[sentiment_analysis_english]]="Positive","إيجابي","")))</f>
        <v/>
      </c>
      <c r="AO790" t="e">
        <f>INDEX(TextClassificationList[],MATCH(Sudan_News12[[#This Row],[text_classification_arabic]],TextClassificationList[text_classification_arabic],0),1)</f>
        <v>#N/A</v>
      </c>
      <c r="AQ790" t="e">
        <f>INDEX(TextClassificationList[],MATCH(Sudan_News12[[#This Row],[text_classification_arabic2]],TextClassificationList[text_classification_arabic],0),1)</f>
        <v>#N/A</v>
      </c>
      <c r="AS790" t="e">
        <f>INDEX(TextClassificationList[],MATCH(Sudan_News12[[#This Row],[text_classification_arabic3]],TextClassificationList[text_classification_arabic],0),1)</f>
        <v>#N/A</v>
      </c>
      <c r="AU790" t="e">
        <f>INDEX(TextClassificationList[],MATCH(Sudan_News12[[#This Row],[text_classification_arabic4]],TextClassificationList[text_classification_arabic],0),1)</f>
        <v>#N/A</v>
      </c>
      <c r="AW790" t="e">
        <f>INDEX(TextClassificationList[],MATCH(Sudan_News12[[#This Row],[text_classification_arabic5]],TextClassificationList[text_classification_arabic],0),1)</f>
        <v>#N/A</v>
      </c>
    </row>
    <row r="791" spans="1:49" x14ac:dyDescent="0.2">
      <c r="A791">
        <v>1.4105696022963896E+18</v>
      </c>
      <c r="B791">
        <v>1.4105696022963896E+18</v>
      </c>
      <c r="C791" t="s">
        <v>3372</v>
      </c>
      <c r="D791" s="1">
        <v>44378</v>
      </c>
      <c r="E791" s="2">
        <v>0.58534722222222224</v>
      </c>
      <c r="F791">
        <v>200</v>
      </c>
      <c r="G791">
        <v>1889611729</v>
      </c>
      <c r="H791" t="s">
        <v>354</v>
      </c>
      <c r="I791" t="s">
        <v>355</v>
      </c>
      <c r="J791" t="s">
        <v>265</v>
      </c>
      <c r="K791" t="s">
        <v>3373</v>
      </c>
      <c r="L791" t="s">
        <v>266</v>
      </c>
      <c r="M791" t="s">
        <v>267</v>
      </c>
      <c r="N791" t="s">
        <v>267</v>
      </c>
      <c r="O791" t="s">
        <v>267</v>
      </c>
      <c r="P791">
        <v>2</v>
      </c>
      <c r="Q791">
        <v>1</v>
      </c>
      <c r="R791">
        <v>3</v>
      </c>
      <c r="S791" t="s">
        <v>267</v>
      </c>
      <c r="T791" t="s">
        <v>267</v>
      </c>
      <c r="U791" t="s">
        <v>3374</v>
      </c>
      <c r="V791" t="b">
        <v>0</v>
      </c>
      <c r="W791" t="s">
        <v>265</v>
      </c>
      <c r="X791">
        <v>0</v>
      </c>
      <c r="Y791" t="s">
        <v>265</v>
      </c>
      <c r="Z791" t="s">
        <v>265</v>
      </c>
      <c r="AA791" t="s">
        <v>265</v>
      </c>
      <c r="AB791" t="s">
        <v>265</v>
      </c>
      <c r="AC791" t="s">
        <v>265</v>
      </c>
      <c r="AD791" t="s">
        <v>265</v>
      </c>
      <c r="AE791" t="s">
        <v>265</v>
      </c>
      <c r="AF791" t="s">
        <v>267</v>
      </c>
      <c r="AG791" t="s">
        <v>265</v>
      </c>
      <c r="AH791" t="s">
        <v>265</v>
      </c>
      <c r="AI791" t="s">
        <v>265</v>
      </c>
      <c r="AJ791" t="s">
        <v>265</v>
      </c>
      <c r="AL791" t="str">
        <f>IF(Sudan_News12[[#This Row],[relevancy_classification_english]]="Relevant","مناسب",IF(Sudan_News12[[#This Row],[relevancy_classification_english]]="Relevant","عَرَضِيّ",""))</f>
        <v/>
      </c>
      <c r="AN791" t="str">
        <f>IF(Sudan_News12[[#This Row],[sentiment_analysis_english]]="Negative","سلبي",IF(Sudan_News12[[#This Row],[sentiment_analysis_english]]="Neutral","حيادي",IF(Sudan_News12[[#This Row],[sentiment_analysis_english]]="Positive","إيجابي","")))</f>
        <v/>
      </c>
      <c r="AO791" t="e">
        <f>INDEX(TextClassificationList[],MATCH(Sudan_News12[[#This Row],[text_classification_arabic]],TextClassificationList[text_classification_arabic],0),1)</f>
        <v>#N/A</v>
      </c>
      <c r="AQ791" t="e">
        <f>INDEX(TextClassificationList[],MATCH(Sudan_News12[[#This Row],[text_classification_arabic2]],TextClassificationList[text_classification_arabic],0),1)</f>
        <v>#N/A</v>
      </c>
      <c r="AS791" t="e">
        <f>INDEX(TextClassificationList[],MATCH(Sudan_News12[[#This Row],[text_classification_arabic3]],TextClassificationList[text_classification_arabic],0),1)</f>
        <v>#N/A</v>
      </c>
      <c r="AU791" t="e">
        <f>INDEX(TextClassificationList[],MATCH(Sudan_News12[[#This Row],[text_classification_arabic4]],TextClassificationList[text_classification_arabic],0),1)</f>
        <v>#N/A</v>
      </c>
      <c r="AW791" t="e">
        <f>INDEX(TextClassificationList[],MATCH(Sudan_News12[[#This Row],[text_classification_arabic5]],TextClassificationList[text_classification_arabic],0),1)</f>
        <v>#N/A</v>
      </c>
    </row>
    <row r="792" spans="1:49" x14ac:dyDescent="0.2">
      <c r="A792">
        <v>1.4104244105703793E+18</v>
      </c>
      <c r="B792">
        <v>1.4104244105703793E+18</v>
      </c>
      <c r="C792" t="s">
        <v>3375</v>
      </c>
      <c r="D792" s="1">
        <v>44378</v>
      </c>
      <c r="E792" s="2">
        <v>0.18469907407407407</v>
      </c>
      <c r="F792">
        <v>200</v>
      </c>
      <c r="G792">
        <v>1889611729</v>
      </c>
      <c r="H792" t="s">
        <v>354</v>
      </c>
      <c r="I792" t="s">
        <v>355</v>
      </c>
      <c r="J792" t="s">
        <v>265</v>
      </c>
      <c r="K792" t="s">
        <v>3376</v>
      </c>
      <c r="L792" t="s">
        <v>266</v>
      </c>
      <c r="M792" t="s">
        <v>267</v>
      </c>
      <c r="N792" t="s">
        <v>267</v>
      </c>
      <c r="O792" t="s">
        <v>267</v>
      </c>
      <c r="P792">
        <v>1</v>
      </c>
      <c r="Q792">
        <v>0</v>
      </c>
      <c r="R792">
        <v>2</v>
      </c>
      <c r="S792" t="s">
        <v>267</v>
      </c>
      <c r="T792" t="s">
        <v>267</v>
      </c>
      <c r="U792" t="s">
        <v>3377</v>
      </c>
      <c r="V792" t="b">
        <v>0</v>
      </c>
      <c r="W792" t="s">
        <v>265</v>
      </c>
      <c r="X792">
        <v>0</v>
      </c>
      <c r="Y792" t="s">
        <v>265</v>
      </c>
      <c r="Z792" t="s">
        <v>265</v>
      </c>
      <c r="AA792" t="s">
        <v>265</v>
      </c>
      <c r="AB792" t="s">
        <v>265</v>
      </c>
      <c r="AC792" t="s">
        <v>265</v>
      </c>
      <c r="AD792" t="s">
        <v>265</v>
      </c>
      <c r="AE792" t="s">
        <v>265</v>
      </c>
      <c r="AF792" t="s">
        <v>267</v>
      </c>
      <c r="AG792" t="s">
        <v>265</v>
      </c>
      <c r="AH792" t="s">
        <v>265</v>
      </c>
      <c r="AI792" t="s">
        <v>265</v>
      </c>
      <c r="AJ792" t="s">
        <v>265</v>
      </c>
      <c r="AL792" t="str">
        <f>IF(Sudan_News12[[#This Row],[relevancy_classification_english]]="Relevant","مناسب",IF(Sudan_News12[[#This Row],[relevancy_classification_english]]="Relevant","عَرَضِيّ",""))</f>
        <v/>
      </c>
      <c r="AN792" t="str">
        <f>IF(Sudan_News12[[#This Row],[sentiment_analysis_english]]="Negative","سلبي",IF(Sudan_News12[[#This Row],[sentiment_analysis_english]]="Neutral","حيادي",IF(Sudan_News12[[#This Row],[sentiment_analysis_english]]="Positive","إيجابي","")))</f>
        <v/>
      </c>
      <c r="AO792" t="e">
        <f>INDEX(TextClassificationList[],MATCH(Sudan_News12[[#This Row],[text_classification_arabic]],TextClassificationList[text_classification_arabic],0),1)</f>
        <v>#N/A</v>
      </c>
      <c r="AQ792" t="e">
        <f>INDEX(TextClassificationList[],MATCH(Sudan_News12[[#This Row],[text_classification_arabic2]],TextClassificationList[text_classification_arabic],0),1)</f>
        <v>#N/A</v>
      </c>
      <c r="AS792" t="e">
        <f>INDEX(TextClassificationList[],MATCH(Sudan_News12[[#This Row],[text_classification_arabic3]],TextClassificationList[text_classification_arabic],0),1)</f>
        <v>#N/A</v>
      </c>
      <c r="AU792" t="e">
        <f>INDEX(TextClassificationList[],MATCH(Sudan_News12[[#This Row],[text_classification_arabic4]],TextClassificationList[text_classification_arabic],0),1)</f>
        <v>#N/A</v>
      </c>
      <c r="AW792" t="e">
        <f>INDEX(TextClassificationList[],MATCH(Sudan_News12[[#This Row],[text_classification_arabic5]],TextClassificationList[text_classification_arabic],0),1)</f>
        <v>#N/A</v>
      </c>
    </row>
    <row r="793" spans="1:49" x14ac:dyDescent="0.2">
      <c r="A793">
        <v>1.4104241405663109E+18</v>
      </c>
      <c r="B793">
        <v>1.4104241405663109E+18</v>
      </c>
      <c r="C793" t="s">
        <v>3378</v>
      </c>
      <c r="D793" s="1">
        <v>44378</v>
      </c>
      <c r="E793" s="2">
        <v>0.18395833333333333</v>
      </c>
      <c r="F793">
        <v>200</v>
      </c>
      <c r="G793">
        <v>1889611729</v>
      </c>
      <c r="H793" t="s">
        <v>354</v>
      </c>
      <c r="I793" t="s">
        <v>355</v>
      </c>
      <c r="J793" t="s">
        <v>265</v>
      </c>
      <c r="K793" t="s">
        <v>3379</v>
      </c>
      <c r="L793" t="s">
        <v>266</v>
      </c>
      <c r="M793" t="s">
        <v>267</v>
      </c>
      <c r="N793" t="s">
        <v>267</v>
      </c>
      <c r="O793" t="s">
        <v>267</v>
      </c>
      <c r="P793">
        <v>0</v>
      </c>
      <c r="Q793">
        <v>0</v>
      </c>
      <c r="R793">
        <v>2</v>
      </c>
      <c r="S793" t="s">
        <v>267</v>
      </c>
      <c r="T793" t="s">
        <v>267</v>
      </c>
      <c r="U793" t="s">
        <v>3380</v>
      </c>
      <c r="V793" t="b">
        <v>0</v>
      </c>
      <c r="W793" t="s">
        <v>265</v>
      </c>
      <c r="X793">
        <v>0</v>
      </c>
      <c r="Y793" t="s">
        <v>265</v>
      </c>
      <c r="Z793" t="s">
        <v>265</v>
      </c>
      <c r="AA793" t="s">
        <v>265</v>
      </c>
      <c r="AB793" t="s">
        <v>265</v>
      </c>
      <c r="AC793" t="s">
        <v>265</v>
      </c>
      <c r="AD793" t="s">
        <v>265</v>
      </c>
      <c r="AE793" t="s">
        <v>265</v>
      </c>
      <c r="AF793" t="s">
        <v>267</v>
      </c>
      <c r="AG793" t="s">
        <v>265</v>
      </c>
      <c r="AH793" t="s">
        <v>265</v>
      </c>
      <c r="AI793" t="s">
        <v>265</v>
      </c>
      <c r="AJ793" t="s">
        <v>265</v>
      </c>
      <c r="AL793" t="str">
        <f>IF(Sudan_News12[[#This Row],[relevancy_classification_english]]="Relevant","مناسب",IF(Sudan_News12[[#This Row],[relevancy_classification_english]]="Relevant","عَرَضِيّ",""))</f>
        <v/>
      </c>
      <c r="AN793" t="str">
        <f>IF(Sudan_News12[[#This Row],[sentiment_analysis_english]]="Negative","سلبي",IF(Sudan_News12[[#This Row],[sentiment_analysis_english]]="Neutral","حيادي",IF(Sudan_News12[[#This Row],[sentiment_analysis_english]]="Positive","إيجابي","")))</f>
        <v/>
      </c>
      <c r="AO793" t="e">
        <f>INDEX(TextClassificationList[],MATCH(Sudan_News12[[#This Row],[text_classification_arabic]],TextClassificationList[text_classification_arabic],0),1)</f>
        <v>#N/A</v>
      </c>
      <c r="AQ793" t="e">
        <f>INDEX(TextClassificationList[],MATCH(Sudan_News12[[#This Row],[text_classification_arabic2]],TextClassificationList[text_classification_arabic],0),1)</f>
        <v>#N/A</v>
      </c>
      <c r="AS793" t="e">
        <f>INDEX(TextClassificationList[],MATCH(Sudan_News12[[#This Row],[text_classification_arabic3]],TextClassificationList[text_classification_arabic],0),1)</f>
        <v>#N/A</v>
      </c>
      <c r="AU793" t="e">
        <f>INDEX(TextClassificationList[],MATCH(Sudan_News12[[#This Row],[text_classification_arabic4]],TextClassificationList[text_classification_arabic],0),1)</f>
        <v>#N/A</v>
      </c>
      <c r="AW793" t="e">
        <f>INDEX(TextClassificationList[],MATCH(Sudan_News12[[#This Row],[text_classification_arabic5]],TextClassificationList[text_classification_arabic],0),1)</f>
        <v>#N/A</v>
      </c>
    </row>
    <row r="794" spans="1:49" x14ac:dyDescent="0.2">
      <c r="A794">
        <v>1.4104240506236518E+18</v>
      </c>
      <c r="B794">
        <v>1.4104240506236518E+18</v>
      </c>
      <c r="C794" t="s">
        <v>3381</v>
      </c>
      <c r="D794" s="1">
        <v>44378</v>
      </c>
      <c r="E794" s="2">
        <v>0.1837037037037037</v>
      </c>
      <c r="F794">
        <v>200</v>
      </c>
      <c r="G794">
        <v>1889611729</v>
      </c>
      <c r="H794" t="s">
        <v>354</v>
      </c>
      <c r="I794" t="s">
        <v>355</v>
      </c>
      <c r="J794" t="s">
        <v>265</v>
      </c>
      <c r="K794" t="s">
        <v>3382</v>
      </c>
      <c r="L794" t="s">
        <v>266</v>
      </c>
      <c r="M794" t="s">
        <v>267</v>
      </c>
      <c r="N794" t="s">
        <v>267</v>
      </c>
      <c r="O794" t="s">
        <v>267</v>
      </c>
      <c r="P794">
        <v>0</v>
      </c>
      <c r="Q794">
        <v>0</v>
      </c>
      <c r="R794">
        <v>4</v>
      </c>
      <c r="S794" t="s">
        <v>267</v>
      </c>
      <c r="T794" t="s">
        <v>267</v>
      </c>
      <c r="U794" t="s">
        <v>3383</v>
      </c>
      <c r="V794" t="b">
        <v>0</v>
      </c>
      <c r="W794" t="s">
        <v>265</v>
      </c>
      <c r="X794">
        <v>0</v>
      </c>
      <c r="Y794" t="s">
        <v>265</v>
      </c>
      <c r="Z794" t="s">
        <v>265</v>
      </c>
      <c r="AA794" t="s">
        <v>265</v>
      </c>
      <c r="AB794" t="s">
        <v>265</v>
      </c>
      <c r="AC794" t="s">
        <v>265</v>
      </c>
      <c r="AD794" t="s">
        <v>265</v>
      </c>
      <c r="AE794" t="s">
        <v>265</v>
      </c>
      <c r="AF794" t="s">
        <v>267</v>
      </c>
      <c r="AG794" t="s">
        <v>265</v>
      </c>
      <c r="AH794" t="s">
        <v>265</v>
      </c>
      <c r="AI794" t="s">
        <v>265</v>
      </c>
      <c r="AJ794" t="s">
        <v>265</v>
      </c>
      <c r="AL794" t="str">
        <f>IF(Sudan_News12[[#This Row],[relevancy_classification_english]]="Relevant","مناسب",IF(Sudan_News12[[#This Row],[relevancy_classification_english]]="Relevant","عَرَضِيّ",""))</f>
        <v/>
      </c>
      <c r="AN794" t="str">
        <f>IF(Sudan_News12[[#This Row],[sentiment_analysis_english]]="Negative","سلبي",IF(Sudan_News12[[#This Row],[sentiment_analysis_english]]="Neutral","حيادي",IF(Sudan_News12[[#This Row],[sentiment_analysis_english]]="Positive","إيجابي","")))</f>
        <v/>
      </c>
      <c r="AO794" t="e">
        <f>INDEX(TextClassificationList[],MATCH(Sudan_News12[[#This Row],[text_classification_arabic]],TextClassificationList[text_classification_arabic],0),1)</f>
        <v>#N/A</v>
      </c>
      <c r="AQ794" t="e">
        <f>INDEX(TextClassificationList[],MATCH(Sudan_News12[[#This Row],[text_classification_arabic2]],TextClassificationList[text_classification_arabic],0),1)</f>
        <v>#N/A</v>
      </c>
      <c r="AS794" t="e">
        <f>INDEX(TextClassificationList[],MATCH(Sudan_News12[[#This Row],[text_classification_arabic3]],TextClassificationList[text_classification_arabic],0),1)</f>
        <v>#N/A</v>
      </c>
      <c r="AU794" t="e">
        <f>INDEX(TextClassificationList[],MATCH(Sudan_News12[[#This Row],[text_classification_arabic4]],TextClassificationList[text_classification_arabic],0),1)</f>
        <v>#N/A</v>
      </c>
      <c r="AW794" t="e">
        <f>INDEX(TextClassificationList[],MATCH(Sudan_News12[[#This Row],[text_classification_arabic5]],TextClassificationList[text_classification_arabic],0),1)</f>
        <v>#N/A</v>
      </c>
    </row>
    <row r="795" spans="1:49" x14ac:dyDescent="0.2">
      <c r="A795">
        <v>1.4102610438976389E+18</v>
      </c>
      <c r="B795">
        <v>1.4102610438976389E+18</v>
      </c>
      <c r="C795" t="s">
        <v>3384</v>
      </c>
      <c r="D795" s="1">
        <v>44377</v>
      </c>
      <c r="E795" s="2">
        <v>0.73388888888888892</v>
      </c>
      <c r="F795">
        <v>200</v>
      </c>
      <c r="G795">
        <v>1889611729</v>
      </c>
      <c r="H795" t="s">
        <v>354</v>
      </c>
      <c r="I795" t="s">
        <v>355</v>
      </c>
      <c r="J795" t="s">
        <v>265</v>
      </c>
      <c r="K795" t="s">
        <v>3385</v>
      </c>
      <c r="L795" t="s">
        <v>266</v>
      </c>
      <c r="M795" t="s">
        <v>267</v>
      </c>
      <c r="N795" t="s">
        <v>267</v>
      </c>
      <c r="O795" t="s">
        <v>3386</v>
      </c>
      <c r="P795">
        <v>0</v>
      </c>
      <c r="Q795">
        <v>0</v>
      </c>
      <c r="R795">
        <v>3</v>
      </c>
      <c r="S795" t="s">
        <v>267</v>
      </c>
      <c r="T795" t="s">
        <v>267</v>
      </c>
      <c r="U795" t="s">
        <v>3387</v>
      </c>
      <c r="V795" t="b">
        <v>0</v>
      </c>
      <c r="W795" t="s">
        <v>265</v>
      </c>
      <c r="X795">
        <v>1</v>
      </c>
      <c r="Y795" t="s">
        <v>3388</v>
      </c>
      <c r="Z795" t="s">
        <v>265</v>
      </c>
      <c r="AA795" t="s">
        <v>265</v>
      </c>
      <c r="AB795" t="s">
        <v>265</v>
      </c>
      <c r="AC795" t="s">
        <v>265</v>
      </c>
      <c r="AD795" t="s">
        <v>265</v>
      </c>
      <c r="AE795" t="s">
        <v>265</v>
      </c>
      <c r="AF795" t="s">
        <v>267</v>
      </c>
      <c r="AG795" t="s">
        <v>265</v>
      </c>
      <c r="AH795" t="s">
        <v>265</v>
      </c>
      <c r="AI795" t="s">
        <v>265</v>
      </c>
      <c r="AJ795" t="s">
        <v>265</v>
      </c>
      <c r="AL795" t="str">
        <f>IF(Sudan_News12[[#This Row],[relevancy_classification_english]]="Relevant","مناسب",IF(Sudan_News12[[#This Row],[relevancy_classification_english]]="Relevant","عَرَضِيّ",""))</f>
        <v/>
      </c>
      <c r="AN795" t="str">
        <f>IF(Sudan_News12[[#This Row],[sentiment_analysis_english]]="Negative","سلبي",IF(Sudan_News12[[#This Row],[sentiment_analysis_english]]="Neutral","حيادي",IF(Sudan_News12[[#This Row],[sentiment_analysis_english]]="Positive","إيجابي","")))</f>
        <v/>
      </c>
      <c r="AO795" t="e">
        <f>INDEX(TextClassificationList[],MATCH(Sudan_News12[[#This Row],[text_classification_arabic]],TextClassificationList[text_classification_arabic],0),1)</f>
        <v>#N/A</v>
      </c>
      <c r="AQ795" t="e">
        <f>INDEX(TextClassificationList[],MATCH(Sudan_News12[[#This Row],[text_classification_arabic2]],TextClassificationList[text_classification_arabic],0),1)</f>
        <v>#N/A</v>
      </c>
      <c r="AS795" t="e">
        <f>INDEX(TextClassificationList[],MATCH(Sudan_News12[[#This Row],[text_classification_arabic3]],TextClassificationList[text_classification_arabic],0),1)</f>
        <v>#N/A</v>
      </c>
      <c r="AU795" t="e">
        <f>INDEX(TextClassificationList[],MATCH(Sudan_News12[[#This Row],[text_classification_arabic4]],TextClassificationList[text_classification_arabic],0),1)</f>
        <v>#N/A</v>
      </c>
      <c r="AW795" t="e">
        <f>INDEX(TextClassificationList[],MATCH(Sudan_News12[[#This Row],[text_classification_arabic5]],TextClassificationList[text_classification_arabic],0),1)</f>
        <v>#N/A</v>
      </c>
    </row>
    <row r="796" spans="1:49" x14ac:dyDescent="0.2">
      <c r="A796">
        <v>1.4102201099148534E+18</v>
      </c>
      <c r="B796">
        <v>1.4102201099148534E+18</v>
      </c>
      <c r="C796" t="s">
        <v>3389</v>
      </c>
      <c r="D796" s="1">
        <v>44377</v>
      </c>
      <c r="E796" s="2">
        <v>0.62093750000000003</v>
      </c>
      <c r="F796">
        <v>200</v>
      </c>
      <c r="G796">
        <v>1889611729</v>
      </c>
      <c r="H796" t="s">
        <v>354</v>
      </c>
      <c r="I796" t="s">
        <v>355</v>
      </c>
      <c r="J796" t="s">
        <v>265</v>
      </c>
      <c r="K796" t="s">
        <v>3390</v>
      </c>
      <c r="L796" t="s">
        <v>266</v>
      </c>
      <c r="M796" t="s">
        <v>267</v>
      </c>
      <c r="N796" t="s">
        <v>267</v>
      </c>
      <c r="O796" t="s">
        <v>267</v>
      </c>
      <c r="P796">
        <v>0</v>
      </c>
      <c r="Q796">
        <v>0</v>
      </c>
      <c r="R796">
        <v>6</v>
      </c>
      <c r="S796" t="s">
        <v>3391</v>
      </c>
      <c r="T796" t="s">
        <v>267</v>
      </c>
      <c r="U796" t="s">
        <v>3392</v>
      </c>
      <c r="V796" t="b">
        <v>0</v>
      </c>
      <c r="W796" t="s">
        <v>265</v>
      </c>
      <c r="X796">
        <v>0</v>
      </c>
      <c r="Y796" t="s">
        <v>265</v>
      </c>
      <c r="Z796" t="s">
        <v>265</v>
      </c>
      <c r="AA796" t="s">
        <v>265</v>
      </c>
      <c r="AB796" t="s">
        <v>265</v>
      </c>
      <c r="AC796" t="s">
        <v>265</v>
      </c>
      <c r="AD796" t="s">
        <v>265</v>
      </c>
      <c r="AE796" t="s">
        <v>265</v>
      </c>
      <c r="AF796" t="s">
        <v>267</v>
      </c>
      <c r="AG796" t="s">
        <v>265</v>
      </c>
      <c r="AH796" t="s">
        <v>265</v>
      </c>
      <c r="AI796" t="s">
        <v>265</v>
      </c>
      <c r="AJ796" t="s">
        <v>265</v>
      </c>
      <c r="AL796" t="str">
        <f>IF(Sudan_News12[[#This Row],[relevancy_classification_english]]="Relevant","مناسب",IF(Sudan_News12[[#This Row],[relevancy_classification_english]]="Relevant","عَرَضِيّ",""))</f>
        <v/>
      </c>
      <c r="AN796" t="str">
        <f>IF(Sudan_News12[[#This Row],[sentiment_analysis_english]]="Negative","سلبي",IF(Sudan_News12[[#This Row],[sentiment_analysis_english]]="Neutral","حيادي",IF(Sudan_News12[[#This Row],[sentiment_analysis_english]]="Positive","إيجابي","")))</f>
        <v/>
      </c>
      <c r="AO796" t="e">
        <f>INDEX(TextClassificationList[],MATCH(Sudan_News12[[#This Row],[text_classification_arabic]],TextClassificationList[text_classification_arabic],0),1)</f>
        <v>#N/A</v>
      </c>
      <c r="AQ796" t="e">
        <f>INDEX(TextClassificationList[],MATCH(Sudan_News12[[#This Row],[text_classification_arabic2]],TextClassificationList[text_classification_arabic],0),1)</f>
        <v>#N/A</v>
      </c>
      <c r="AS796" t="e">
        <f>INDEX(TextClassificationList[],MATCH(Sudan_News12[[#This Row],[text_classification_arabic3]],TextClassificationList[text_classification_arabic],0),1)</f>
        <v>#N/A</v>
      </c>
      <c r="AU796" t="e">
        <f>INDEX(TextClassificationList[],MATCH(Sudan_News12[[#This Row],[text_classification_arabic4]],TextClassificationList[text_classification_arabic],0),1)</f>
        <v>#N/A</v>
      </c>
      <c r="AW796" t="e">
        <f>INDEX(TextClassificationList[],MATCH(Sudan_News12[[#This Row],[text_classification_arabic5]],TextClassificationList[text_classification_arabic],0),1)</f>
        <v>#N/A</v>
      </c>
    </row>
    <row r="797" spans="1:49" x14ac:dyDescent="0.2">
      <c r="A797">
        <v>1.41019120767488E+18</v>
      </c>
      <c r="B797">
        <v>1.41019120767488E+18</v>
      </c>
      <c r="C797" t="s">
        <v>3393</v>
      </c>
      <c r="D797" s="1">
        <v>44377</v>
      </c>
      <c r="E797" s="2">
        <v>0.54118055555555555</v>
      </c>
      <c r="F797">
        <v>200</v>
      </c>
      <c r="G797">
        <v>1889611729</v>
      </c>
      <c r="H797" t="s">
        <v>354</v>
      </c>
      <c r="I797" t="s">
        <v>355</v>
      </c>
      <c r="J797" t="s">
        <v>265</v>
      </c>
      <c r="K797" t="s">
        <v>3394</v>
      </c>
      <c r="L797" t="s">
        <v>266</v>
      </c>
      <c r="M797" t="s">
        <v>267</v>
      </c>
      <c r="N797" t="s">
        <v>267</v>
      </c>
      <c r="O797" t="s">
        <v>267</v>
      </c>
      <c r="P797">
        <v>0</v>
      </c>
      <c r="Q797">
        <v>1</v>
      </c>
      <c r="R797">
        <v>1</v>
      </c>
      <c r="S797" t="s">
        <v>3395</v>
      </c>
      <c r="T797" t="s">
        <v>267</v>
      </c>
      <c r="U797" t="s">
        <v>3396</v>
      </c>
      <c r="V797" t="b">
        <v>0</v>
      </c>
      <c r="W797" t="s">
        <v>265</v>
      </c>
      <c r="X797">
        <v>0</v>
      </c>
      <c r="Y797" t="s">
        <v>265</v>
      </c>
      <c r="Z797" t="s">
        <v>265</v>
      </c>
      <c r="AA797" t="s">
        <v>265</v>
      </c>
      <c r="AB797" t="s">
        <v>265</v>
      </c>
      <c r="AC797" t="s">
        <v>265</v>
      </c>
      <c r="AD797" t="s">
        <v>265</v>
      </c>
      <c r="AE797" t="s">
        <v>265</v>
      </c>
      <c r="AF797" t="s">
        <v>267</v>
      </c>
      <c r="AG797" t="s">
        <v>265</v>
      </c>
      <c r="AH797" t="s">
        <v>265</v>
      </c>
      <c r="AI797" t="s">
        <v>265</v>
      </c>
      <c r="AJ797" t="s">
        <v>265</v>
      </c>
      <c r="AL797" t="str">
        <f>IF(Sudan_News12[[#This Row],[relevancy_classification_english]]="Relevant","مناسب",IF(Sudan_News12[[#This Row],[relevancy_classification_english]]="Relevant","عَرَضِيّ",""))</f>
        <v/>
      </c>
      <c r="AN797" t="str">
        <f>IF(Sudan_News12[[#This Row],[sentiment_analysis_english]]="Negative","سلبي",IF(Sudan_News12[[#This Row],[sentiment_analysis_english]]="Neutral","حيادي",IF(Sudan_News12[[#This Row],[sentiment_analysis_english]]="Positive","إيجابي","")))</f>
        <v/>
      </c>
      <c r="AO797" t="e">
        <f>INDEX(TextClassificationList[],MATCH(Sudan_News12[[#This Row],[text_classification_arabic]],TextClassificationList[text_classification_arabic],0),1)</f>
        <v>#N/A</v>
      </c>
      <c r="AQ797" t="e">
        <f>INDEX(TextClassificationList[],MATCH(Sudan_News12[[#This Row],[text_classification_arabic2]],TextClassificationList[text_classification_arabic],0),1)</f>
        <v>#N/A</v>
      </c>
      <c r="AS797" t="e">
        <f>INDEX(TextClassificationList[],MATCH(Sudan_News12[[#This Row],[text_classification_arabic3]],TextClassificationList[text_classification_arabic],0),1)</f>
        <v>#N/A</v>
      </c>
      <c r="AU797" t="e">
        <f>INDEX(TextClassificationList[],MATCH(Sudan_News12[[#This Row],[text_classification_arabic4]],TextClassificationList[text_classification_arabic],0),1)</f>
        <v>#N/A</v>
      </c>
      <c r="AW797" t="e">
        <f>INDEX(TextClassificationList[],MATCH(Sudan_News12[[#This Row],[text_classification_arabic5]],TextClassificationList[text_classification_arabic],0),1)</f>
        <v>#N/A</v>
      </c>
    </row>
    <row r="798" spans="1:49" x14ac:dyDescent="0.2">
      <c r="A798">
        <v>1.4099052760950211E+18</v>
      </c>
      <c r="B798">
        <v>1.4099052760950211E+18</v>
      </c>
      <c r="C798" t="s">
        <v>3397</v>
      </c>
      <c r="D798" s="1">
        <v>44376</v>
      </c>
      <c r="E798" s="2">
        <v>0.75216435185185182</v>
      </c>
      <c r="F798">
        <v>200</v>
      </c>
      <c r="G798">
        <v>1889611729</v>
      </c>
      <c r="H798" t="s">
        <v>354</v>
      </c>
      <c r="I798" t="s">
        <v>355</v>
      </c>
      <c r="J798" t="s">
        <v>265</v>
      </c>
      <c r="K798" t="s">
        <v>3398</v>
      </c>
      <c r="L798" t="s">
        <v>266</v>
      </c>
      <c r="M798" t="s">
        <v>267</v>
      </c>
      <c r="N798" t="s">
        <v>267</v>
      </c>
      <c r="O798" t="s">
        <v>3399</v>
      </c>
      <c r="P798">
        <v>0</v>
      </c>
      <c r="Q798">
        <v>2</v>
      </c>
      <c r="R798">
        <v>8</v>
      </c>
      <c r="S798" t="s">
        <v>267</v>
      </c>
      <c r="T798" t="s">
        <v>267</v>
      </c>
      <c r="U798" t="s">
        <v>3400</v>
      </c>
      <c r="V798" t="b">
        <v>0</v>
      </c>
      <c r="W798" t="s">
        <v>265</v>
      </c>
      <c r="X798">
        <v>1</v>
      </c>
      <c r="Y798" t="s">
        <v>3401</v>
      </c>
      <c r="Z798" t="s">
        <v>265</v>
      </c>
      <c r="AA798" t="s">
        <v>265</v>
      </c>
      <c r="AB798" t="s">
        <v>265</v>
      </c>
      <c r="AC798" t="s">
        <v>265</v>
      </c>
      <c r="AD798" t="s">
        <v>265</v>
      </c>
      <c r="AE798" t="s">
        <v>265</v>
      </c>
      <c r="AF798" t="s">
        <v>267</v>
      </c>
      <c r="AG798" t="s">
        <v>265</v>
      </c>
      <c r="AH798" t="s">
        <v>265</v>
      </c>
      <c r="AI798" t="s">
        <v>265</v>
      </c>
      <c r="AJ798" t="s">
        <v>265</v>
      </c>
      <c r="AL798" t="str">
        <f>IF(Sudan_News12[[#This Row],[relevancy_classification_english]]="Relevant","مناسب",IF(Sudan_News12[[#This Row],[relevancy_classification_english]]="Relevant","عَرَضِيّ",""))</f>
        <v/>
      </c>
      <c r="AN798" t="str">
        <f>IF(Sudan_News12[[#This Row],[sentiment_analysis_english]]="Negative","سلبي",IF(Sudan_News12[[#This Row],[sentiment_analysis_english]]="Neutral","حيادي",IF(Sudan_News12[[#This Row],[sentiment_analysis_english]]="Positive","إيجابي","")))</f>
        <v/>
      </c>
      <c r="AO798" t="e">
        <f>INDEX(TextClassificationList[],MATCH(Sudan_News12[[#This Row],[text_classification_arabic]],TextClassificationList[text_classification_arabic],0),1)</f>
        <v>#N/A</v>
      </c>
      <c r="AQ798" t="e">
        <f>INDEX(TextClassificationList[],MATCH(Sudan_News12[[#This Row],[text_classification_arabic2]],TextClassificationList[text_classification_arabic],0),1)</f>
        <v>#N/A</v>
      </c>
      <c r="AS798" t="e">
        <f>INDEX(TextClassificationList[],MATCH(Sudan_News12[[#This Row],[text_classification_arabic3]],TextClassificationList[text_classification_arabic],0),1)</f>
        <v>#N/A</v>
      </c>
      <c r="AU798" t="e">
        <f>INDEX(TextClassificationList[],MATCH(Sudan_News12[[#This Row],[text_classification_arabic4]],TextClassificationList[text_classification_arabic],0),1)</f>
        <v>#N/A</v>
      </c>
      <c r="AW798" t="e">
        <f>INDEX(TextClassificationList[],MATCH(Sudan_News12[[#This Row],[text_classification_arabic5]],TextClassificationList[text_classification_arabic],0),1)</f>
        <v>#N/A</v>
      </c>
    </row>
    <row r="799" spans="1:49" x14ac:dyDescent="0.2">
      <c r="A799">
        <v>1.4098234290672968E+18</v>
      </c>
      <c r="B799">
        <v>1.4098234290672968E+18</v>
      </c>
      <c r="C799" t="s">
        <v>3402</v>
      </c>
      <c r="D799" s="1">
        <v>44376</v>
      </c>
      <c r="E799" s="2">
        <v>0.52630787037037041</v>
      </c>
      <c r="F799">
        <v>200</v>
      </c>
      <c r="G799">
        <v>1889611729</v>
      </c>
      <c r="H799" t="s">
        <v>354</v>
      </c>
      <c r="I799" t="s">
        <v>355</v>
      </c>
      <c r="J799" t="s">
        <v>265</v>
      </c>
      <c r="K799" t="s">
        <v>3403</v>
      </c>
      <c r="L799" t="s">
        <v>273</v>
      </c>
      <c r="M799" t="s">
        <v>267</v>
      </c>
      <c r="N799" t="s">
        <v>3404</v>
      </c>
      <c r="O799" t="s">
        <v>267</v>
      </c>
      <c r="P799">
        <v>0</v>
      </c>
      <c r="Q799">
        <v>0</v>
      </c>
      <c r="R799">
        <v>0</v>
      </c>
      <c r="S799" t="s">
        <v>267</v>
      </c>
      <c r="T799" t="s">
        <v>267</v>
      </c>
      <c r="U799" t="s">
        <v>3405</v>
      </c>
      <c r="V799" t="b">
        <v>0</v>
      </c>
      <c r="W799" t="s">
        <v>265</v>
      </c>
      <c r="X799">
        <v>0</v>
      </c>
      <c r="Y799" t="s">
        <v>265</v>
      </c>
      <c r="Z799" t="s">
        <v>265</v>
      </c>
      <c r="AA799" t="s">
        <v>265</v>
      </c>
      <c r="AB799" t="s">
        <v>265</v>
      </c>
      <c r="AC799" t="s">
        <v>265</v>
      </c>
      <c r="AD799" t="s">
        <v>265</v>
      </c>
      <c r="AE799" t="s">
        <v>265</v>
      </c>
      <c r="AF799" t="s">
        <v>267</v>
      </c>
      <c r="AG799" t="s">
        <v>265</v>
      </c>
      <c r="AH799" t="s">
        <v>265</v>
      </c>
      <c r="AI799" t="s">
        <v>265</v>
      </c>
      <c r="AJ799" t="s">
        <v>265</v>
      </c>
      <c r="AL799" t="str">
        <f>IF(Sudan_News12[[#This Row],[relevancy_classification_english]]="Relevant","مناسب",IF(Sudan_News12[[#This Row],[relevancy_classification_english]]="Relevant","عَرَضِيّ",""))</f>
        <v/>
      </c>
      <c r="AN799" t="str">
        <f>IF(Sudan_News12[[#This Row],[sentiment_analysis_english]]="Negative","سلبي",IF(Sudan_News12[[#This Row],[sentiment_analysis_english]]="Neutral","حيادي",IF(Sudan_News12[[#This Row],[sentiment_analysis_english]]="Positive","إيجابي","")))</f>
        <v/>
      </c>
      <c r="AO799" t="e">
        <f>INDEX(TextClassificationList[],MATCH(Sudan_News12[[#This Row],[text_classification_arabic]],TextClassificationList[text_classification_arabic],0),1)</f>
        <v>#N/A</v>
      </c>
      <c r="AQ799" t="e">
        <f>INDEX(TextClassificationList[],MATCH(Sudan_News12[[#This Row],[text_classification_arabic2]],TextClassificationList[text_classification_arabic],0),1)</f>
        <v>#N/A</v>
      </c>
      <c r="AS799" t="e">
        <f>INDEX(TextClassificationList[],MATCH(Sudan_News12[[#This Row],[text_classification_arabic3]],TextClassificationList[text_classification_arabic],0),1)</f>
        <v>#N/A</v>
      </c>
      <c r="AU799" t="e">
        <f>INDEX(TextClassificationList[],MATCH(Sudan_News12[[#This Row],[text_classification_arabic4]],TextClassificationList[text_classification_arabic],0),1)</f>
        <v>#N/A</v>
      </c>
      <c r="AW799" t="e">
        <f>INDEX(TextClassificationList[],MATCH(Sudan_News12[[#This Row],[text_classification_arabic5]],TextClassificationList[text_classification_arabic],0),1)</f>
        <v>#N/A</v>
      </c>
    </row>
    <row r="800" spans="1:49" x14ac:dyDescent="0.2">
      <c r="A800">
        <v>1.4094441658392003E+18</v>
      </c>
      <c r="B800">
        <v>1.4094441658392003E+18</v>
      </c>
      <c r="C800" t="s">
        <v>3406</v>
      </c>
      <c r="D800" s="1">
        <v>44375</v>
      </c>
      <c r="E800" s="2">
        <v>0.47973379629629631</v>
      </c>
      <c r="F800">
        <v>200</v>
      </c>
      <c r="G800">
        <v>1889611729</v>
      </c>
      <c r="H800" t="s">
        <v>354</v>
      </c>
      <c r="I800" t="s">
        <v>355</v>
      </c>
      <c r="J800" t="s">
        <v>265</v>
      </c>
      <c r="K800" t="s">
        <v>3407</v>
      </c>
      <c r="L800" t="s">
        <v>266</v>
      </c>
      <c r="M800" t="s">
        <v>267</v>
      </c>
      <c r="N800" t="s">
        <v>267</v>
      </c>
      <c r="O800" t="s">
        <v>267</v>
      </c>
      <c r="P800">
        <v>0</v>
      </c>
      <c r="Q800">
        <v>0</v>
      </c>
      <c r="R800">
        <v>1</v>
      </c>
      <c r="S800" t="s">
        <v>267</v>
      </c>
      <c r="T800" t="s">
        <v>267</v>
      </c>
      <c r="U800" t="s">
        <v>3408</v>
      </c>
      <c r="V800" t="b">
        <v>0</v>
      </c>
      <c r="W800" t="s">
        <v>265</v>
      </c>
      <c r="X800">
        <v>0</v>
      </c>
      <c r="Y800" t="s">
        <v>265</v>
      </c>
      <c r="Z800" t="s">
        <v>265</v>
      </c>
      <c r="AA800" t="s">
        <v>265</v>
      </c>
      <c r="AB800" t="s">
        <v>265</v>
      </c>
      <c r="AC800" t="s">
        <v>265</v>
      </c>
      <c r="AD800" t="s">
        <v>265</v>
      </c>
      <c r="AE800" t="s">
        <v>265</v>
      </c>
      <c r="AF800" t="s">
        <v>267</v>
      </c>
      <c r="AG800" t="s">
        <v>265</v>
      </c>
      <c r="AH800" t="s">
        <v>265</v>
      </c>
      <c r="AI800" t="s">
        <v>265</v>
      </c>
      <c r="AJ800" t="s">
        <v>265</v>
      </c>
      <c r="AL800" t="str">
        <f>IF(Sudan_News12[[#This Row],[relevancy_classification_english]]="Relevant","مناسب",IF(Sudan_News12[[#This Row],[relevancy_classification_english]]="Relevant","عَرَضِيّ",""))</f>
        <v/>
      </c>
      <c r="AN800" t="str">
        <f>IF(Sudan_News12[[#This Row],[sentiment_analysis_english]]="Negative","سلبي",IF(Sudan_News12[[#This Row],[sentiment_analysis_english]]="Neutral","حيادي",IF(Sudan_News12[[#This Row],[sentiment_analysis_english]]="Positive","إيجابي","")))</f>
        <v/>
      </c>
      <c r="AO800" t="e">
        <f>INDEX(TextClassificationList[],MATCH(Sudan_News12[[#This Row],[text_classification_arabic]],TextClassificationList[text_classification_arabic],0),1)</f>
        <v>#N/A</v>
      </c>
      <c r="AQ800" t="e">
        <f>INDEX(TextClassificationList[],MATCH(Sudan_News12[[#This Row],[text_classification_arabic2]],TextClassificationList[text_classification_arabic],0),1)</f>
        <v>#N/A</v>
      </c>
      <c r="AS800" t="e">
        <f>INDEX(TextClassificationList[],MATCH(Sudan_News12[[#This Row],[text_classification_arabic3]],TextClassificationList[text_classification_arabic],0),1)</f>
        <v>#N/A</v>
      </c>
      <c r="AU800" t="e">
        <f>INDEX(TextClassificationList[],MATCH(Sudan_News12[[#This Row],[text_classification_arabic4]],TextClassificationList[text_classification_arabic],0),1)</f>
        <v>#N/A</v>
      </c>
      <c r="AW800" t="e">
        <f>INDEX(TextClassificationList[],MATCH(Sudan_News12[[#This Row],[text_classification_arabic5]],TextClassificationList[text_classification_arabic],0),1)</f>
        <v>#N/A</v>
      </c>
    </row>
    <row r="801" spans="1:49" x14ac:dyDescent="0.2">
      <c r="A801">
        <v>1.4093788306036531E+18</v>
      </c>
      <c r="B801">
        <v>1.4093788306036531E+18</v>
      </c>
      <c r="C801" t="s">
        <v>3409</v>
      </c>
      <c r="D801" s="1">
        <v>44375</v>
      </c>
      <c r="E801" s="2">
        <v>0.29944444444444446</v>
      </c>
      <c r="F801">
        <v>200</v>
      </c>
      <c r="G801">
        <v>1889611729</v>
      </c>
      <c r="H801" t="s">
        <v>354</v>
      </c>
      <c r="I801" t="s">
        <v>355</v>
      </c>
      <c r="J801" t="s">
        <v>265</v>
      </c>
      <c r="K801" t="s">
        <v>3410</v>
      </c>
      <c r="L801" t="s">
        <v>273</v>
      </c>
      <c r="M801" t="s">
        <v>267</v>
      </c>
      <c r="N801" t="s">
        <v>3411</v>
      </c>
      <c r="O801" t="s">
        <v>267</v>
      </c>
      <c r="P801">
        <v>0</v>
      </c>
      <c r="Q801">
        <v>0</v>
      </c>
      <c r="R801">
        <v>0</v>
      </c>
      <c r="S801" t="s">
        <v>267</v>
      </c>
      <c r="T801" t="s">
        <v>267</v>
      </c>
      <c r="U801" t="s">
        <v>3412</v>
      </c>
      <c r="V801" t="b">
        <v>0</v>
      </c>
      <c r="W801" t="s">
        <v>265</v>
      </c>
      <c r="X801">
        <v>0</v>
      </c>
      <c r="Y801" t="s">
        <v>265</v>
      </c>
      <c r="Z801" t="s">
        <v>265</v>
      </c>
      <c r="AA801" t="s">
        <v>265</v>
      </c>
      <c r="AB801" t="s">
        <v>265</v>
      </c>
      <c r="AC801" t="s">
        <v>265</v>
      </c>
      <c r="AD801" t="s">
        <v>265</v>
      </c>
      <c r="AE801" t="s">
        <v>265</v>
      </c>
      <c r="AF801" t="s">
        <v>267</v>
      </c>
      <c r="AG801" t="s">
        <v>265</v>
      </c>
      <c r="AH801" t="s">
        <v>265</v>
      </c>
      <c r="AI801" t="s">
        <v>265</v>
      </c>
      <c r="AJ801" t="s">
        <v>265</v>
      </c>
      <c r="AL801" t="str">
        <f>IF(Sudan_News12[[#This Row],[relevancy_classification_english]]="Relevant","مناسب",IF(Sudan_News12[[#This Row],[relevancy_classification_english]]="Relevant","عَرَضِيّ",""))</f>
        <v/>
      </c>
      <c r="AN801" t="str">
        <f>IF(Sudan_News12[[#This Row],[sentiment_analysis_english]]="Negative","سلبي",IF(Sudan_News12[[#This Row],[sentiment_analysis_english]]="Neutral","حيادي",IF(Sudan_News12[[#This Row],[sentiment_analysis_english]]="Positive","إيجابي","")))</f>
        <v/>
      </c>
      <c r="AO801" t="e">
        <f>INDEX(TextClassificationList[],MATCH(Sudan_News12[[#This Row],[text_classification_arabic]],TextClassificationList[text_classification_arabic],0),1)</f>
        <v>#N/A</v>
      </c>
      <c r="AQ801" t="e">
        <f>INDEX(TextClassificationList[],MATCH(Sudan_News12[[#This Row],[text_classification_arabic2]],TextClassificationList[text_classification_arabic],0),1)</f>
        <v>#N/A</v>
      </c>
      <c r="AS801" t="e">
        <f>INDEX(TextClassificationList[],MATCH(Sudan_News12[[#This Row],[text_classification_arabic3]],TextClassificationList[text_classification_arabic],0),1)</f>
        <v>#N/A</v>
      </c>
      <c r="AU801" t="e">
        <f>INDEX(TextClassificationList[],MATCH(Sudan_News12[[#This Row],[text_classification_arabic4]],TextClassificationList[text_classification_arabic],0),1)</f>
        <v>#N/A</v>
      </c>
      <c r="AW801" t="e">
        <f>INDEX(TextClassificationList[],MATCH(Sudan_News12[[#This Row],[text_classification_arabic5]],TextClassificationList[text_classification_arabic],0),1)</f>
        <v>#N/A</v>
      </c>
    </row>
    <row r="802" spans="1:49" x14ac:dyDescent="0.2">
      <c r="A802">
        <v>1.4092519506637701E+18</v>
      </c>
      <c r="B802">
        <v>1.4092519506637701E+18</v>
      </c>
      <c r="C802" t="s">
        <v>3413</v>
      </c>
      <c r="D802" s="1">
        <v>44374</v>
      </c>
      <c r="E802" s="2">
        <v>0.9493287037037037</v>
      </c>
      <c r="F802">
        <v>200</v>
      </c>
      <c r="G802">
        <v>1889611729</v>
      </c>
      <c r="H802" t="s">
        <v>354</v>
      </c>
      <c r="I802" t="s">
        <v>355</v>
      </c>
      <c r="J802" t="s">
        <v>265</v>
      </c>
      <c r="K802" t="s">
        <v>3414</v>
      </c>
      <c r="L802" t="s">
        <v>266</v>
      </c>
      <c r="M802" t="s">
        <v>267</v>
      </c>
      <c r="N802" t="s">
        <v>267</v>
      </c>
      <c r="O802" t="s">
        <v>267</v>
      </c>
      <c r="P802">
        <v>0</v>
      </c>
      <c r="Q802">
        <v>0</v>
      </c>
      <c r="R802">
        <v>2</v>
      </c>
      <c r="S802" t="s">
        <v>267</v>
      </c>
      <c r="T802" t="s">
        <v>267</v>
      </c>
      <c r="U802" t="s">
        <v>3415</v>
      </c>
      <c r="V802" t="b">
        <v>0</v>
      </c>
      <c r="W802" t="s">
        <v>265</v>
      </c>
      <c r="X802">
        <v>0</v>
      </c>
      <c r="Y802" t="s">
        <v>265</v>
      </c>
      <c r="Z802" t="s">
        <v>265</v>
      </c>
      <c r="AA802" t="s">
        <v>265</v>
      </c>
      <c r="AB802" t="s">
        <v>265</v>
      </c>
      <c r="AC802" t="s">
        <v>265</v>
      </c>
      <c r="AD802" t="s">
        <v>265</v>
      </c>
      <c r="AE802" t="s">
        <v>265</v>
      </c>
      <c r="AF802" t="s">
        <v>267</v>
      </c>
      <c r="AG802" t="s">
        <v>265</v>
      </c>
      <c r="AH802" t="s">
        <v>265</v>
      </c>
      <c r="AI802" t="s">
        <v>265</v>
      </c>
      <c r="AJ802" t="s">
        <v>265</v>
      </c>
      <c r="AL802" t="str">
        <f>IF(Sudan_News12[[#This Row],[relevancy_classification_english]]="Relevant","مناسب",IF(Sudan_News12[[#This Row],[relevancy_classification_english]]="Relevant","عَرَضِيّ",""))</f>
        <v/>
      </c>
      <c r="AN802" t="str">
        <f>IF(Sudan_News12[[#This Row],[sentiment_analysis_english]]="Negative","سلبي",IF(Sudan_News12[[#This Row],[sentiment_analysis_english]]="Neutral","حيادي",IF(Sudan_News12[[#This Row],[sentiment_analysis_english]]="Positive","إيجابي","")))</f>
        <v/>
      </c>
      <c r="AO802" t="e">
        <f>INDEX(TextClassificationList[],MATCH(Sudan_News12[[#This Row],[text_classification_arabic]],TextClassificationList[text_classification_arabic],0),1)</f>
        <v>#N/A</v>
      </c>
      <c r="AQ802" t="e">
        <f>INDEX(TextClassificationList[],MATCH(Sudan_News12[[#This Row],[text_classification_arabic2]],TextClassificationList[text_classification_arabic],0),1)</f>
        <v>#N/A</v>
      </c>
      <c r="AS802" t="e">
        <f>INDEX(TextClassificationList[],MATCH(Sudan_News12[[#This Row],[text_classification_arabic3]],TextClassificationList[text_classification_arabic],0),1)</f>
        <v>#N/A</v>
      </c>
      <c r="AU802" t="e">
        <f>INDEX(TextClassificationList[],MATCH(Sudan_News12[[#This Row],[text_classification_arabic4]],TextClassificationList[text_classification_arabic],0),1)</f>
        <v>#N/A</v>
      </c>
      <c r="AW802" t="e">
        <f>INDEX(TextClassificationList[],MATCH(Sudan_News12[[#This Row],[text_classification_arabic5]],TextClassificationList[text_classification_arabic],0),1)</f>
        <v>#N/A</v>
      </c>
    </row>
    <row r="803" spans="1:49" x14ac:dyDescent="0.2">
      <c r="A803">
        <v>1.4088423590565233E+18</v>
      </c>
      <c r="B803">
        <v>1.4088423590565233E+18</v>
      </c>
      <c r="C803" t="s">
        <v>3416</v>
      </c>
      <c r="D803" s="1">
        <v>44373</v>
      </c>
      <c r="E803" s="2">
        <v>0.81907407407407407</v>
      </c>
      <c r="F803">
        <v>200</v>
      </c>
      <c r="G803">
        <v>1889611729</v>
      </c>
      <c r="H803" t="s">
        <v>354</v>
      </c>
      <c r="I803" t="s">
        <v>355</v>
      </c>
      <c r="J803" t="s">
        <v>265</v>
      </c>
      <c r="K803" t="s">
        <v>3417</v>
      </c>
      <c r="L803" t="s">
        <v>266</v>
      </c>
      <c r="M803" t="s">
        <v>267</v>
      </c>
      <c r="N803" t="s">
        <v>267</v>
      </c>
      <c r="O803" t="s">
        <v>3418</v>
      </c>
      <c r="P803">
        <v>1</v>
      </c>
      <c r="Q803">
        <v>0</v>
      </c>
      <c r="R803">
        <v>5</v>
      </c>
      <c r="S803" t="s">
        <v>267</v>
      </c>
      <c r="T803" t="s">
        <v>267</v>
      </c>
      <c r="U803" t="s">
        <v>3419</v>
      </c>
      <c r="V803" t="b">
        <v>0</v>
      </c>
      <c r="W803" t="s">
        <v>265</v>
      </c>
      <c r="X803">
        <v>1</v>
      </c>
      <c r="Y803" t="s">
        <v>3420</v>
      </c>
      <c r="Z803" t="s">
        <v>265</v>
      </c>
      <c r="AA803" t="s">
        <v>265</v>
      </c>
      <c r="AB803" t="s">
        <v>265</v>
      </c>
      <c r="AC803" t="s">
        <v>265</v>
      </c>
      <c r="AD803" t="s">
        <v>265</v>
      </c>
      <c r="AE803" t="s">
        <v>265</v>
      </c>
      <c r="AF803" t="s">
        <v>267</v>
      </c>
      <c r="AG803" t="s">
        <v>265</v>
      </c>
      <c r="AH803" t="s">
        <v>265</v>
      </c>
      <c r="AI803" t="s">
        <v>265</v>
      </c>
      <c r="AJ803" t="s">
        <v>265</v>
      </c>
      <c r="AL803" t="str">
        <f>IF(Sudan_News12[[#This Row],[relevancy_classification_english]]="Relevant","مناسب",IF(Sudan_News12[[#This Row],[relevancy_classification_english]]="Relevant","عَرَضِيّ",""))</f>
        <v/>
      </c>
      <c r="AN803" t="str">
        <f>IF(Sudan_News12[[#This Row],[sentiment_analysis_english]]="Negative","سلبي",IF(Sudan_News12[[#This Row],[sentiment_analysis_english]]="Neutral","حيادي",IF(Sudan_News12[[#This Row],[sentiment_analysis_english]]="Positive","إيجابي","")))</f>
        <v/>
      </c>
      <c r="AO803" t="e">
        <f>INDEX(TextClassificationList[],MATCH(Sudan_News12[[#This Row],[text_classification_arabic]],TextClassificationList[text_classification_arabic],0),1)</f>
        <v>#N/A</v>
      </c>
      <c r="AQ803" t="e">
        <f>INDEX(TextClassificationList[],MATCH(Sudan_News12[[#This Row],[text_classification_arabic2]],TextClassificationList[text_classification_arabic],0),1)</f>
        <v>#N/A</v>
      </c>
      <c r="AS803" t="e">
        <f>INDEX(TextClassificationList[],MATCH(Sudan_News12[[#This Row],[text_classification_arabic3]],TextClassificationList[text_classification_arabic],0),1)</f>
        <v>#N/A</v>
      </c>
      <c r="AU803" t="e">
        <f>INDEX(TextClassificationList[],MATCH(Sudan_News12[[#This Row],[text_classification_arabic4]],TextClassificationList[text_classification_arabic],0),1)</f>
        <v>#N/A</v>
      </c>
      <c r="AW803" t="e">
        <f>INDEX(TextClassificationList[],MATCH(Sudan_News12[[#This Row],[text_classification_arabic5]],TextClassificationList[text_classification_arabic],0),1)</f>
        <v>#N/A</v>
      </c>
    </row>
    <row r="804" spans="1:49" x14ac:dyDescent="0.2">
      <c r="A804">
        <v>1.408825109809406E+18</v>
      </c>
      <c r="B804">
        <v>1.408825109809406E+18</v>
      </c>
      <c r="C804" t="s">
        <v>3421</v>
      </c>
      <c r="D804" s="1">
        <v>44373</v>
      </c>
      <c r="E804" s="2">
        <v>0.7714699074074074</v>
      </c>
      <c r="F804">
        <v>200</v>
      </c>
      <c r="G804">
        <v>1889611729</v>
      </c>
      <c r="H804" t="s">
        <v>354</v>
      </c>
      <c r="I804" t="s">
        <v>355</v>
      </c>
      <c r="J804" t="s">
        <v>265</v>
      </c>
      <c r="K804" t="s">
        <v>3422</v>
      </c>
      <c r="L804" t="s">
        <v>266</v>
      </c>
      <c r="M804" t="s">
        <v>267</v>
      </c>
      <c r="N804" t="s">
        <v>267</v>
      </c>
      <c r="O804" t="s">
        <v>267</v>
      </c>
      <c r="P804">
        <v>0</v>
      </c>
      <c r="Q804">
        <v>0</v>
      </c>
      <c r="R804">
        <v>3</v>
      </c>
      <c r="S804" t="s">
        <v>267</v>
      </c>
      <c r="T804" t="s">
        <v>267</v>
      </c>
      <c r="U804" t="s">
        <v>3423</v>
      </c>
      <c r="V804" t="b">
        <v>0</v>
      </c>
      <c r="W804" t="s">
        <v>265</v>
      </c>
      <c r="X804">
        <v>0</v>
      </c>
      <c r="Y804" t="s">
        <v>265</v>
      </c>
      <c r="Z804" t="s">
        <v>265</v>
      </c>
      <c r="AA804" t="s">
        <v>265</v>
      </c>
      <c r="AB804" t="s">
        <v>265</v>
      </c>
      <c r="AC804" t="s">
        <v>265</v>
      </c>
      <c r="AD804" t="s">
        <v>265</v>
      </c>
      <c r="AE804" t="s">
        <v>265</v>
      </c>
      <c r="AF804" t="s">
        <v>267</v>
      </c>
      <c r="AG804" t="s">
        <v>265</v>
      </c>
      <c r="AH804" t="s">
        <v>265</v>
      </c>
      <c r="AI804" t="s">
        <v>265</v>
      </c>
      <c r="AJ804" t="s">
        <v>265</v>
      </c>
      <c r="AL804" t="str">
        <f>IF(Sudan_News12[[#This Row],[relevancy_classification_english]]="Relevant","مناسب",IF(Sudan_News12[[#This Row],[relevancy_classification_english]]="Relevant","عَرَضِيّ",""))</f>
        <v/>
      </c>
      <c r="AN804" t="str">
        <f>IF(Sudan_News12[[#This Row],[sentiment_analysis_english]]="Negative","سلبي",IF(Sudan_News12[[#This Row],[sentiment_analysis_english]]="Neutral","حيادي",IF(Sudan_News12[[#This Row],[sentiment_analysis_english]]="Positive","إيجابي","")))</f>
        <v/>
      </c>
      <c r="AO804" t="e">
        <f>INDEX(TextClassificationList[],MATCH(Sudan_News12[[#This Row],[text_classification_arabic]],TextClassificationList[text_classification_arabic],0),1)</f>
        <v>#N/A</v>
      </c>
      <c r="AQ804" t="e">
        <f>INDEX(TextClassificationList[],MATCH(Sudan_News12[[#This Row],[text_classification_arabic2]],TextClassificationList[text_classification_arabic],0),1)</f>
        <v>#N/A</v>
      </c>
      <c r="AS804" t="e">
        <f>INDEX(TextClassificationList[],MATCH(Sudan_News12[[#This Row],[text_classification_arabic3]],TextClassificationList[text_classification_arabic],0),1)</f>
        <v>#N/A</v>
      </c>
      <c r="AU804" t="e">
        <f>INDEX(TextClassificationList[],MATCH(Sudan_News12[[#This Row],[text_classification_arabic4]],TextClassificationList[text_classification_arabic],0),1)</f>
        <v>#N/A</v>
      </c>
      <c r="AW804" t="e">
        <f>INDEX(TextClassificationList[],MATCH(Sudan_News12[[#This Row],[text_classification_arabic5]],TextClassificationList[text_classification_arabic],0),1)</f>
        <v>#N/A</v>
      </c>
    </row>
    <row r="805" spans="1:49" x14ac:dyDescent="0.2">
      <c r="A805">
        <v>1.4078161713747599E+18</v>
      </c>
      <c r="B805">
        <v>1.4078161713747599E+18</v>
      </c>
      <c r="C805" t="s">
        <v>3424</v>
      </c>
      <c r="D805" s="1">
        <v>44370</v>
      </c>
      <c r="E805" s="2">
        <v>0.98732638888888891</v>
      </c>
      <c r="F805">
        <v>200</v>
      </c>
      <c r="G805">
        <v>1889611729</v>
      </c>
      <c r="H805" t="s">
        <v>354</v>
      </c>
      <c r="I805" t="s">
        <v>355</v>
      </c>
      <c r="J805" t="s">
        <v>265</v>
      </c>
      <c r="K805" t="s">
        <v>3425</v>
      </c>
      <c r="L805" t="s">
        <v>266</v>
      </c>
      <c r="M805" t="s">
        <v>267</v>
      </c>
      <c r="N805" t="s">
        <v>267</v>
      </c>
      <c r="O805" t="s">
        <v>267</v>
      </c>
      <c r="P805">
        <v>0</v>
      </c>
      <c r="Q805">
        <v>0</v>
      </c>
      <c r="R805">
        <v>0</v>
      </c>
      <c r="S805" t="s">
        <v>267</v>
      </c>
      <c r="T805" t="s">
        <v>267</v>
      </c>
      <c r="U805" t="s">
        <v>3426</v>
      </c>
      <c r="V805" t="b">
        <v>0</v>
      </c>
      <c r="W805" t="s">
        <v>265</v>
      </c>
      <c r="X805">
        <v>0</v>
      </c>
      <c r="Y805" t="s">
        <v>265</v>
      </c>
      <c r="Z805" t="s">
        <v>265</v>
      </c>
      <c r="AA805" t="s">
        <v>265</v>
      </c>
      <c r="AB805" t="s">
        <v>265</v>
      </c>
      <c r="AC805" t="s">
        <v>265</v>
      </c>
      <c r="AD805" t="s">
        <v>265</v>
      </c>
      <c r="AE805" t="s">
        <v>265</v>
      </c>
      <c r="AF805" t="s">
        <v>267</v>
      </c>
      <c r="AG805" t="s">
        <v>265</v>
      </c>
      <c r="AH805" t="s">
        <v>265</v>
      </c>
      <c r="AI805" t="s">
        <v>265</v>
      </c>
      <c r="AJ805" t="s">
        <v>265</v>
      </c>
      <c r="AL805" t="str">
        <f>IF(Sudan_News12[[#This Row],[relevancy_classification_english]]="Relevant","مناسب",IF(Sudan_News12[[#This Row],[relevancy_classification_english]]="Relevant","عَرَضِيّ",""))</f>
        <v/>
      </c>
      <c r="AN805" t="str">
        <f>IF(Sudan_News12[[#This Row],[sentiment_analysis_english]]="Negative","سلبي",IF(Sudan_News12[[#This Row],[sentiment_analysis_english]]="Neutral","حيادي",IF(Sudan_News12[[#This Row],[sentiment_analysis_english]]="Positive","إيجابي","")))</f>
        <v/>
      </c>
      <c r="AO805" t="e">
        <f>INDEX(TextClassificationList[],MATCH(Sudan_News12[[#This Row],[text_classification_arabic]],TextClassificationList[text_classification_arabic],0),1)</f>
        <v>#N/A</v>
      </c>
      <c r="AQ805" t="e">
        <f>INDEX(TextClassificationList[],MATCH(Sudan_News12[[#This Row],[text_classification_arabic2]],TextClassificationList[text_classification_arabic],0),1)</f>
        <v>#N/A</v>
      </c>
      <c r="AS805" t="e">
        <f>INDEX(TextClassificationList[],MATCH(Sudan_News12[[#This Row],[text_classification_arabic3]],TextClassificationList[text_classification_arabic],0),1)</f>
        <v>#N/A</v>
      </c>
      <c r="AU805" t="e">
        <f>INDEX(TextClassificationList[],MATCH(Sudan_News12[[#This Row],[text_classification_arabic4]],TextClassificationList[text_classification_arabic],0),1)</f>
        <v>#N/A</v>
      </c>
      <c r="AW805" t="e">
        <f>INDEX(TextClassificationList[],MATCH(Sudan_News12[[#This Row],[text_classification_arabic5]],TextClassificationList[text_classification_arabic],0),1)</f>
        <v>#N/A</v>
      </c>
    </row>
    <row r="806" spans="1:49" x14ac:dyDescent="0.2">
      <c r="A806">
        <v>1.4078161003441766E+18</v>
      </c>
      <c r="B806">
        <v>1.4078161003441766E+18</v>
      </c>
      <c r="C806" t="s">
        <v>3427</v>
      </c>
      <c r="D806" s="1">
        <v>44370</v>
      </c>
      <c r="E806" s="2">
        <v>0.98712962962962958</v>
      </c>
      <c r="F806">
        <v>200</v>
      </c>
      <c r="G806">
        <v>1889611729</v>
      </c>
      <c r="H806" t="s">
        <v>354</v>
      </c>
      <c r="I806" t="s">
        <v>355</v>
      </c>
      <c r="J806" t="s">
        <v>265</v>
      </c>
      <c r="K806" t="s">
        <v>3428</v>
      </c>
      <c r="L806" t="s">
        <v>266</v>
      </c>
      <c r="M806" t="s">
        <v>267</v>
      </c>
      <c r="N806" t="s">
        <v>267</v>
      </c>
      <c r="O806" t="s">
        <v>267</v>
      </c>
      <c r="P806">
        <v>0</v>
      </c>
      <c r="Q806">
        <v>0</v>
      </c>
      <c r="R806">
        <v>0</v>
      </c>
      <c r="S806" t="s">
        <v>267</v>
      </c>
      <c r="T806" t="s">
        <v>267</v>
      </c>
      <c r="U806" t="s">
        <v>3429</v>
      </c>
      <c r="V806" t="b">
        <v>0</v>
      </c>
      <c r="W806" t="s">
        <v>265</v>
      </c>
      <c r="X806">
        <v>0</v>
      </c>
      <c r="Y806" t="s">
        <v>265</v>
      </c>
      <c r="Z806" t="s">
        <v>265</v>
      </c>
      <c r="AA806" t="s">
        <v>265</v>
      </c>
      <c r="AB806" t="s">
        <v>265</v>
      </c>
      <c r="AC806" t="s">
        <v>265</v>
      </c>
      <c r="AD806" t="s">
        <v>265</v>
      </c>
      <c r="AE806" t="s">
        <v>265</v>
      </c>
      <c r="AF806" t="s">
        <v>267</v>
      </c>
      <c r="AG806" t="s">
        <v>265</v>
      </c>
      <c r="AH806" t="s">
        <v>265</v>
      </c>
      <c r="AI806" t="s">
        <v>265</v>
      </c>
      <c r="AJ806" t="s">
        <v>265</v>
      </c>
      <c r="AL806" t="str">
        <f>IF(Sudan_News12[[#This Row],[relevancy_classification_english]]="Relevant","مناسب",IF(Sudan_News12[[#This Row],[relevancy_classification_english]]="Relevant","عَرَضِيّ",""))</f>
        <v/>
      </c>
      <c r="AN806" t="str">
        <f>IF(Sudan_News12[[#This Row],[sentiment_analysis_english]]="Negative","سلبي",IF(Sudan_News12[[#This Row],[sentiment_analysis_english]]="Neutral","حيادي",IF(Sudan_News12[[#This Row],[sentiment_analysis_english]]="Positive","إيجابي","")))</f>
        <v/>
      </c>
      <c r="AO806" t="e">
        <f>INDEX(TextClassificationList[],MATCH(Sudan_News12[[#This Row],[text_classification_arabic]],TextClassificationList[text_classification_arabic],0),1)</f>
        <v>#N/A</v>
      </c>
      <c r="AQ806" t="e">
        <f>INDEX(TextClassificationList[],MATCH(Sudan_News12[[#This Row],[text_classification_arabic2]],TextClassificationList[text_classification_arabic],0),1)</f>
        <v>#N/A</v>
      </c>
      <c r="AS806" t="e">
        <f>INDEX(TextClassificationList[],MATCH(Sudan_News12[[#This Row],[text_classification_arabic3]],TextClassificationList[text_classification_arabic],0),1)</f>
        <v>#N/A</v>
      </c>
      <c r="AU806" t="e">
        <f>INDEX(TextClassificationList[],MATCH(Sudan_News12[[#This Row],[text_classification_arabic4]],TextClassificationList[text_classification_arabic],0),1)</f>
        <v>#N/A</v>
      </c>
      <c r="AW806" t="e">
        <f>INDEX(TextClassificationList[],MATCH(Sudan_News12[[#This Row],[text_classification_arabic5]],TextClassificationList[text_classification_arabic],0),1)</f>
        <v>#N/A</v>
      </c>
    </row>
    <row r="807" spans="1:49" x14ac:dyDescent="0.2">
      <c r="A807">
        <v>1.4078160137401385E+18</v>
      </c>
      <c r="B807">
        <v>1.4078160137401385E+18</v>
      </c>
      <c r="C807" t="s">
        <v>3430</v>
      </c>
      <c r="D807" s="1">
        <v>44370</v>
      </c>
      <c r="E807" s="2">
        <v>0.98689814814814814</v>
      </c>
      <c r="F807">
        <v>200</v>
      </c>
      <c r="G807">
        <v>1889611729</v>
      </c>
      <c r="H807" t="s">
        <v>354</v>
      </c>
      <c r="I807" t="s">
        <v>355</v>
      </c>
      <c r="J807" t="s">
        <v>265</v>
      </c>
      <c r="K807" t="s">
        <v>3431</v>
      </c>
      <c r="L807" t="s">
        <v>266</v>
      </c>
      <c r="M807" t="s">
        <v>267</v>
      </c>
      <c r="N807" t="s">
        <v>267</v>
      </c>
      <c r="O807" t="s">
        <v>267</v>
      </c>
      <c r="P807">
        <v>0</v>
      </c>
      <c r="Q807">
        <v>0</v>
      </c>
      <c r="R807">
        <v>0</v>
      </c>
      <c r="S807" t="s">
        <v>267</v>
      </c>
      <c r="T807" t="s">
        <v>267</v>
      </c>
      <c r="U807" t="s">
        <v>3432</v>
      </c>
      <c r="V807" t="b">
        <v>0</v>
      </c>
      <c r="W807" t="s">
        <v>265</v>
      </c>
      <c r="X807">
        <v>0</v>
      </c>
      <c r="Y807" t="s">
        <v>265</v>
      </c>
      <c r="Z807" t="s">
        <v>265</v>
      </c>
      <c r="AA807" t="s">
        <v>265</v>
      </c>
      <c r="AB807" t="s">
        <v>265</v>
      </c>
      <c r="AC807" t="s">
        <v>265</v>
      </c>
      <c r="AD807" t="s">
        <v>265</v>
      </c>
      <c r="AE807" t="s">
        <v>265</v>
      </c>
      <c r="AF807" t="s">
        <v>267</v>
      </c>
      <c r="AG807" t="s">
        <v>265</v>
      </c>
      <c r="AH807" t="s">
        <v>265</v>
      </c>
      <c r="AI807" t="s">
        <v>265</v>
      </c>
      <c r="AJ807" t="s">
        <v>265</v>
      </c>
      <c r="AL807" t="str">
        <f>IF(Sudan_News12[[#This Row],[relevancy_classification_english]]="Relevant","مناسب",IF(Sudan_News12[[#This Row],[relevancy_classification_english]]="Relevant","عَرَضِيّ",""))</f>
        <v/>
      </c>
      <c r="AN807" t="str">
        <f>IF(Sudan_News12[[#This Row],[sentiment_analysis_english]]="Negative","سلبي",IF(Sudan_News12[[#This Row],[sentiment_analysis_english]]="Neutral","حيادي",IF(Sudan_News12[[#This Row],[sentiment_analysis_english]]="Positive","إيجابي","")))</f>
        <v/>
      </c>
      <c r="AO807" t="e">
        <f>INDEX(TextClassificationList[],MATCH(Sudan_News12[[#This Row],[text_classification_arabic]],TextClassificationList[text_classification_arabic],0),1)</f>
        <v>#N/A</v>
      </c>
      <c r="AQ807" t="e">
        <f>INDEX(TextClassificationList[],MATCH(Sudan_News12[[#This Row],[text_classification_arabic2]],TextClassificationList[text_classification_arabic],0),1)</f>
        <v>#N/A</v>
      </c>
      <c r="AS807" t="e">
        <f>INDEX(TextClassificationList[],MATCH(Sudan_News12[[#This Row],[text_classification_arabic3]],TextClassificationList[text_classification_arabic],0),1)</f>
        <v>#N/A</v>
      </c>
      <c r="AU807" t="e">
        <f>INDEX(TextClassificationList[],MATCH(Sudan_News12[[#This Row],[text_classification_arabic4]],TextClassificationList[text_classification_arabic],0),1)</f>
        <v>#N/A</v>
      </c>
      <c r="AW807" t="e">
        <f>INDEX(TextClassificationList[],MATCH(Sudan_News12[[#This Row],[text_classification_arabic5]],TextClassificationList[text_classification_arabic],0),1)</f>
        <v>#N/A</v>
      </c>
    </row>
    <row r="808" spans="1:49" x14ac:dyDescent="0.2">
      <c r="A808">
        <v>1.40781592463215E+18</v>
      </c>
      <c r="B808">
        <v>1.40781592463215E+18</v>
      </c>
      <c r="C808" t="s">
        <v>3433</v>
      </c>
      <c r="D808" s="1">
        <v>44370</v>
      </c>
      <c r="E808" s="2">
        <v>0.98665509259259254</v>
      </c>
      <c r="F808">
        <v>200</v>
      </c>
      <c r="G808">
        <v>1889611729</v>
      </c>
      <c r="H808" t="s">
        <v>354</v>
      </c>
      <c r="I808" t="s">
        <v>355</v>
      </c>
      <c r="J808" t="s">
        <v>265</v>
      </c>
      <c r="K808" t="s">
        <v>3434</v>
      </c>
      <c r="L808" t="s">
        <v>266</v>
      </c>
      <c r="M808" t="s">
        <v>267</v>
      </c>
      <c r="N808" t="s">
        <v>267</v>
      </c>
      <c r="O808" t="s">
        <v>267</v>
      </c>
      <c r="P808">
        <v>0</v>
      </c>
      <c r="Q808">
        <v>0</v>
      </c>
      <c r="R808">
        <v>4</v>
      </c>
      <c r="S808" t="s">
        <v>267</v>
      </c>
      <c r="T808" t="s">
        <v>267</v>
      </c>
      <c r="U808" t="s">
        <v>3435</v>
      </c>
      <c r="V808" t="b">
        <v>0</v>
      </c>
      <c r="W808" t="s">
        <v>265</v>
      </c>
      <c r="X808">
        <v>0</v>
      </c>
      <c r="Y808" t="s">
        <v>265</v>
      </c>
      <c r="Z808" t="s">
        <v>265</v>
      </c>
      <c r="AA808" t="s">
        <v>265</v>
      </c>
      <c r="AB808" t="s">
        <v>265</v>
      </c>
      <c r="AC808" t="s">
        <v>265</v>
      </c>
      <c r="AD808" t="s">
        <v>265</v>
      </c>
      <c r="AE808" t="s">
        <v>265</v>
      </c>
      <c r="AF808" t="s">
        <v>267</v>
      </c>
      <c r="AG808" t="s">
        <v>265</v>
      </c>
      <c r="AH808" t="s">
        <v>265</v>
      </c>
      <c r="AI808" t="s">
        <v>265</v>
      </c>
      <c r="AJ808" t="s">
        <v>265</v>
      </c>
      <c r="AL808" t="str">
        <f>IF(Sudan_News12[[#This Row],[relevancy_classification_english]]="Relevant","مناسب",IF(Sudan_News12[[#This Row],[relevancy_classification_english]]="Relevant","عَرَضِيّ",""))</f>
        <v/>
      </c>
      <c r="AN808" t="str">
        <f>IF(Sudan_News12[[#This Row],[sentiment_analysis_english]]="Negative","سلبي",IF(Sudan_News12[[#This Row],[sentiment_analysis_english]]="Neutral","حيادي",IF(Sudan_News12[[#This Row],[sentiment_analysis_english]]="Positive","إيجابي","")))</f>
        <v/>
      </c>
      <c r="AO808" t="e">
        <f>INDEX(TextClassificationList[],MATCH(Sudan_News12[[#This Row],[text_classification_arabic]],TextClassificationList[text_classification_arabic],0),1)</f>
        <v>#N/A</v>
      </c>
      <c r="AQ808" t="e">
        <f>INDEX(TextClassificationList[],MATCH(Sudan_News12[[#This Row],[text_classification_arabic2]],TextClassificationList[text_classification_arabic],0),1)</f>
        <v>#N/A</v>
      </c>
      <c r="AS808" t="e">
        <f>INDEX(TextClassificationList[],MATCH(Sudan_News12[[#This Row],[text_classification_arabic3]],TextClassificationList[text_classification_arabic],0),1)</f>
        <v>#N/A</v>
      </c>
      <c r="AU808" t="e">
        <f>INDEX(TextClassificationList[],MATCH(Sudan_News12[[#This Row],[text_classification_arabic4]],TextClassificationList[text_classification_arabic],0),1)</f>
        <v>#N/A</v>
      </c>
      <c r="AW808" t="e">
        <f>INDEX(TextClassificationList[],MATCH(Sudan_News12[[#This Row],[text_classification_arabic5]],TextClassificationList[text_classification_arabic],0),1)</f>
        <v>#N/A</v>
      </c>
    </row>
    <row r="809" spans="1:49" x14ac:dyDescent="0.2">
      <c r="A809">
        <v>1.4078157310693048E+18</v>
      </c>
      <c r="B809">
        <v>1.4078157310693048E+18</v>
      </c>
      <c r="C809" t="s">
        <v>3436</v>
      </c>
      <c r="D809" s="1">
        <v>44370</v>
      </c>
      <c r="E809" s="2">
        <v>0.98611111111111116</v>
      </c>
      <c r="F809">
        <v>200</v>
      </c>
      <c r="G809">
        <v>1889611729</v>
      </c>
      <c r="H809" t="s">
        <v>354</v>
      </c>
      <c r="I809" t="s">
        <v>355</v>
      </c>
      <c r="J809" t="s">
        <v>265</v>
      </c>
      <c r="K809" t="s">
        <v>3437</v>
      </c>
      <c r="L809" t="s">
        <v>266</v>
      </c>
      <c r="M809" t="s">
        <v>267</v>
      </c>
      <c r="N809" t="s">
        <v>267</v>
      </c>
      <c r="O809" t="s">
        <v>267</v>
      </c>
      <c r="P809">
        <v>0</v>
      </c>
      <c r="Q809">
        <v>0</v>
      </c>
      <c r="R809">
        <v>0</v>
      </c>
      <c r="S809" t="s">
        <v>267</v>
      </c>
      <c r="T809" t="s">
        <v>267</v>
      </c>
      <c r="U809" t="s">
        <v>3438</v>
      </c>
      <c r="V809" t="b">
        <v>0</v>
      </c>
      <c r="W809" t="s">
        <v>265</v>
      </c>
      <c r="X809">
        <v>0</v>
      </c>
      <c r="Y809" t="s">
        <v>265</v>
      </c>
      <c r="Z809" t="s">
        <v>265</v>
      </c>
      <c r="AA809" t="s">
        <v>265</v>
      </c>
      <c r="AB809" t="s">
        <v>265</v>
      </c>
      <c r="AC809" t="s">
        <v>265</v>
      </c>
      <c r="AD809" t="s">
        <v>265</v>
      </c>
      <c r="AE809" t="s">
        <v>265</v>
      </c>
      <c r="AF809" t="s">
        <v>267</v>
      </c>
      <c r="AG809" t="s">
        <v>265</v>
      </c>
      <c r="AH809" t="s">
        <v>265</v>
      </c>
      <c r="AI809" t="s">
        <v>265</v>
      </c>
      <c r="AJ809" t="s">
        <v>265</v>
      </c>
      <c r="AL809" t="str">
        <f>IF(Sudan_News12[[#This Row],[relevancy_classification_english]]="Relevant","مناسب",IF(Sudan_News12[[#This Row],[relevancy_classification_english]]="Relevant","عَرَضِيّ",""))</f>
        <v/>
      </c>
      <c r="AN809" t="str">
        <f>IF(Sudan_News12[[#This Row],[sentiment_analysis_english]]="Negative","سلبي",IF(Sudan_News12[[#This Row],[sentiment_analysis_english]]="Neutral","حيادي",IF(Sudan_News12[[#This Row],[sentiment_analysis_english]]="Positive","إيجابي","")))</f>
        <v/>
      </c>
      <c r="AO809" t="e">
        <f>INDEX(TextClassificationList[],MATCH(Sudan_News12[[#This Row],[text_classification_arabic]],TextClassificationList[text_classification_arabic],0),1)</f>
        <v>#N/A</v>
      </c>
      <c r="AQ809" t="e">
        <f>INDEX(TextClassificationList[],MATCH(Sudan_News12[[#This Row],[text_classification_arabic2]],TextClassificationList[text_classification_arabic],0),1)</f>
        <v>#N/A</v>
      </c>
      <c r="AS809" t="e">
        <f>INDEX(TextClassificationList[],MATCH(Sudan_News12[[#This Row],[text_classification_arabic3]],TextClassificationList[text_classification_arabic],0),1)</f>
        <v>#N/A</v>
      </c>
      <c r="AU809" t="e">
        <f>INDEX(TextClassificationList[],MATCH(Sudan_News12[[#This Row],[text_classification_arabic4]],TextClassificationList[text_classification_arabic],0),1)</f>
        <v>#N/A</v>
      </c>
      <c r="AW809" t="e">
        <f>INDEX(TextClassificationList[],MATCH(Sudan_News12[[#This Row],[text_classification_arabic5]],TextClassificationList[text_classification_arabic],0),1)</f>
        <v>#N/A</v>
      </c>
    </row>
    <row r="810" spans="1:49" x14ac:dyDescent="0.2">
      <c r="A810">
        <v>1.4078155972500275E+18</v>
      </c>
      <c r="B810">
        <v>1.4078155972500275E+18</v>
      </c>
      <c r="C810" t="s">
        <v>3439</v>
      </c>
      <c r="D810" s="1">
        <v>44370</v>
      </c>
      <c r="E810" s="2">
        <v>0.9857407407407407</v>
      </c>
      <c r="F810">
        <v>200</v>
      </c>
      <c r="G810">
        <v>1889611729</v>
      </c>
      <c r="H810" t="s">
        <v>354</v>
      </c>
      <c r="I810" t="s">
        <v>355</v>
      </c>
      <c r="J810" t="s">
        <v>265</v>
      </c>
      <c r="K810" t="s">
        <v>3440</v>
      </c>
      <c r="L810" t="s">
        <v>266</v>
      </c>
      <c r="M810" t="s">
        <v>267</v>
      </c>
      <c r="N810" t="s">
        <v>267</v>
      </c>
      <c r="O810" t="s">
        <v>267</v>
      </c>
      <c r="P810">
        <v>0</v>
      </c>
      <c r="Q810">
        <v>0</v>
      </c>
      <c r="R810">
        <v>0</v>
      </c>
      <c r="S810" t="s">
        <v>267</v>
      </c>
      <c r="T810" t="s">
        <v>267</v>
      </c>
      <c r="U810" t="s">
        <v>3441</v>
      </c>
      <c r="V810" t="b">
        <v>0</v>
      </c>
      <c r="W810" t="s">
        <v>265</v>
      </c>
      <c r="X810">
        <v>0</v>
      </c>
      <c r="Y810" t="s">
        <v>265</v>
      </c>
      <c r="Z810" t="s">
        <v>265</v>
      </c>
      <c r="AA810" t="s">
        <v>265</v>
      </c>
      <c r="AB810" t="s">
        <v>265</v>
      </c>
      <c r="AC810" t="s">
        <v>265</v>
      </c>
      <c r="AD810" t="s">
        <v>265</v>
      </c>
      <c r="AE810" t="s">
        <v>265</v>
      </c>
      <c r="AF810" t="s">
        <v>267</v>
      </c>
      <c r="AG810" t="s">
        <v>265</v>
      </c>
      <c r="AH810" t="s">
        <v>265</v>
      </c>
      <c r="AI810" t="s">
        <v>265</v>
      </c>
      <c r="AJ810" t="s">
        <v>265</v>
      </c>
      <c r="AL810" t="str">
        <f>IF(Sudan_News12[[#This Row],[relevancy_classification_english]]="Relevant","مناسب",IF(Sudan_News12[[#This Row],[relevancy_classification_english]]="Relevant","عَرَضِيّ",""))</f>
        <v/>
      </c>
      <c r="AN810" t="str">
        <f>IF(Sudan_News12[[#This Row],[sentiment_analysis_english]]="Negative","سلبي",IF(Sudan_News12[[#This Row],[sentiment_analysis_english]]="Neutral","حيادي",IF(Sudan_News12[[#This Row],[sentiment_analysis_english]]="Positive","إيجابي","")))</f>
        <v/>
      </c>
      <c r="AO810" t="e">
        <f>INDEX(TextClassificationList[],MATCH(Sudan_News12[[#This Row],[text_classification_arabic]],TextClassificationList[text_classification_arabic],0),1)</f>
        <v>#N/A</v>
      </c>
      <c r="AQ810" t="e">
        <f>INDEX(TextClassificationList[],MATCH(Sudan_News12[[#This Row],[text_classification_arabic2]],TextClassificationList[text_classification_arabic],0),1)</f>
        <v>#N/A</v>
      </c>
      <c r="AS810" t="e">
        <f>INDEX(TextClassificationList[],MATCH(Sudan_News12[[#This Row],[text_classification_arabic3]],TextClassificationList[text_classification_arabic],0),1)</f>
        <v>#N/A</v>
      </c>
      <c r="AU810" t="e">
        <f>INDEX(TextClassificationList[],MATCH(Sudan_News12[[#This Row],[text_classification_arabic4]],TextClassificationList[text_classification_arabic],0),1)</f>
        <v>#N/A</v>
      </c>
      <c r="AW810" t="e">
        <f>INDEX(TextClassificationList[],MATCH(Sudan_News12[[#This Row],[text_classification_arabic5]],TextClassificationList[text_classification_arabic],0),1)</f>
        <v>#N/A</v>
      </c>
    </row>
    <row r="811" spans="1:49" x14ac:dyDescent="0.2">
      <c r="A811">
        <v>1.4078154511371715E+18</v>
      </c>
      <c r="B811">
        <v>1.4078154511371715E+18</v>
      </c>
      <c r="C811" t="s">
        <v>3442</v>
      </c>
      <c r="D811" s="1">
        <v>44370</v>
      </c>
      <c r="E811" s="2">
        <v>0.98534722222222226</v>
      </c>
      <c r="F811">
        <v>200</v>
      </c>
      <c r="G811">
        <v>1889611729</v>
      </c>
      <c r="H811" t="s">
        <v>354</v>
      </c>
      <c r="I811" t="s">
        <v>355</v>
      </c>
      <c r="J811" t="s">
        <v>265</v>
      </c>
      <c r="K811" t="s">
        <v>3443</v>
      </c>
      <c r="L811" t="s">
        <v>266</v>
      </c>
      <c r="M811" t="s">
        <v>267</v>
      </c>
      <c r="N811" t="s">
        <v>267</v>
      </c>
      <c r="O811" t="s">
        <v>267</v>
      </c>
      <c r="P811">
        <v>0</v>
      </c>
      <c r="Q811">
        <v>0</v>
      </c>
      <c r="R811">
        <v>1</v>
      </c>
      <c r="S811" t="s">
        <v>267</v>
      </c>
      <c r="T811" t="s">
        <v>267</v>
      </c>
      <c r="U811" t="s">
        <v>3444</v>
      </c>
      <c r="V811" t="b">
        <v>0</v>
      </c>
      <c r="W811" t="s">
        <v>265</v>
      </c>
      <c r="X811">
        <v>0</v>
      </c>
      <c r="Y811" t="s">
        <v>265</v>
      </c>
      <c r="Z811" t="s">
        <v>265</v>
      </c>
      <c r="AA811" t="s">
        <v>265</v>
      </c>
      <c r="AB811" t="s">
        <v>265</v>
      </c>
      <c r="AC811" t="s">
        <v>265</v>
      </c>
      <c r="AD811" t="s">
        <v>265</v>
      </c>
      <c r="AE811" t="s">
        <v>265</v>
      </c>
      <c r="AF811" t="s">
        <v>267</v>
      </c>
      <c r="AG811" t="s">
        <v>265</v>
      </c>
      <c r="AH811" t="s">
        <v>265</v>
      </c>
      <c r="AI811" t="s">
        <v>265</v>
      </c>
      <c r="AJ811" t="s">
        <v>265</v>
      </c>
      <c r="AL811" t="str">
        <f>IF(Sudan_News12[[#This Row],[relevancy_classification_english]]="Relevant","مناسب",IF(Sudan_News12[[#This Row],[relevancy_classification_english]]="Relevant","عَرَضِيّ",""))</f>
        <v/>
      </c>
      <c r="AN811" t="str">
        <f>IF(Sudan_News12[[#This Row],[sentiment_analysis_english]]="Negative","سلبي",IF(Sudan_News12[[#This Row],[sentiment_analysis_english]]="Neutral","حيادي",IF(Sudan_News12[[#This Row],[sentiment_analysis_english]]="Positive","إيجابي","")))</f>
        <v/>
      </c>
      <c r="AO811" t="e">
        <f>INDEX(TextClassificationList[],MATCH(Sudan_News12[[#This Row],[text_classification_arabic]],TextClassificationList[text_classification_arabic],0),1)</f>
        <v>#N/A</v>
      </c>
      <c r="AQ811" t="e">
        <f>INDEX(TextClassificationList[],MATCH(Sudan_News12[[#This Row],[text_classification_arabic2]],TextClassificationList[text_classification_arabic],0),1)</f>
        <v>#N/A</v>
      </c>
      <c r="AS811" t="e">
        <f>INDEX(TextClassificationList[],MATCH(Sudan_News12[[#This Row],[text_classification_arabic3]],TextClassificationList[text_classification_arabic],0),1)</f>
        <v>#N/A</v>
      </c>
      <c r="AU811" t="e">
        <f>INDEX(TextClassificationList[],MATCH(Sudan_News12[[#This Row],[text_classification_arabic4]],TextClassificationList[text_classification_arabic],0),1)</f>
        <v>#N/A</v>
      </c>
      <c r="AW811" t="e">
        <f>INDEX(TextClassificationList[],MATCH(Sudan_News12[[#This Row],[text_classification_arabic5]],TextClassificationList[text_classification_arabic],0),1)</f>
        <v>#N/A</v>
      </c>
    </row>
    <row r="812" spans="1:49" x14ac:dyDescent="0.2">
      <c r="A812">
        <v>1.4078152616888484E+18</v>
      </c>
      <c r="B812">
        <v>1.4078152616888484E+18</v>
      </c>
      <c r="C812" t="s">
        <v>3445</v>
      </c>
      <c r="D812" s="1">
        <v>44370</v>
      </c>
      <c r="E812" s="2">
        <v>0.98481481481481481</v>
      </c>
      <c r="F812">
        <v>200</v>
      </c>
      <c r="G812">
        <v>1889611729</v>
      </c>
      <c r="H812" t="s">
        <v>354</v>
      </c>
      <c r="I812" t="s">
        <v>355</v>
      </c>
      <c r="J812" t="s">
        <v>265</v>
      </c>
      <c r="K812" t="s">
        <v>3446</v>
      </c>
      <c r="L812" t="s">
        <v>266</v>
      </c>
      <c r="M812" t="s">
        <v>267</v>
      </c>
      <c r="N812" t="s">
        <v>267</v>
      </c>
      <c r="O812" t="s">
        <v>267</v>
      </c>
      <c r="P812">
        <v>0</v>
      </c>
      <c r="Q812">
        <v>0</v>
      </c>
      <c r="R812">
        <v>0</v>
      </c>
      <c r="S812" t="s">
        <v>312</v>
      </c>
      <c r="T812" t="s">
        <v>267</v>
      </c>
      <c r="U812" t="s">
        <v>3447</v>
      </c>
      <c r="V812" t="b">
        <v>0</v>
      </c>
      <c r="W812" t="s">
        <v>265</v>
      </c>
      <c r="X812">
        <v>0</v>
      </c>
      <c r="Y812" t="s">
        <v>265</v>
      </c>
      <c r="Z812" t="s">
        <v>265</v>
      </c>
      <c r="AA812" t="s">
        <v>265</v>
      </c>
      <c r="AB812" t="s">
        <v>265</v>
      </c>
      <c r="AC812" t="s">
        <v>265</v>
      </c>
      <c r="AD812" t="s">
        <v>265</v>
      </c>
      <c r="AE812" t="s">
        <v>265</v>
      </c>
      <c r="AF812" t="s">
        <v>267</v>
      </c>
      <c r="AG812" t="s">
        <v>265</v>
      </c>
      <c r="AH812" t="s">
        <v>265</v>
      </c>
      <c r="AI812" t="s">
        <v>265</v>
      </c>
      <c r="AJ812" t="s">
        <v>265</v>
      </c>
      <c r="AL812" t="str">
        <f>IF(Sudan_News12[[#This Row],[relevancy_classification_english]]="Relevant","مناسب",IF(Sudan_News12[[#This Row],[relevancy_classification_english]]="Relevant","عَرَضِيّ",""))</f>
        <v/>
      </c>
      <c r="AN812" t="str">
        <f>IF(Sudan_News12[[#This Row],[sentiment_analysis_english]]="Negative","سلبي",IF(Sudan_News12[[#This Row],[sentiment_analysis_english]]="Neutral","حيادي",IF(Sudan_News12[[#This Row],[sentiment_analysis_english]]="Positive","إيجابي","")))</f>
        <v/>
      </c>
      <c r="AO812" t="e">
        <f>INDEX(TextClassificationList[],MATCH(Sudan_News12[[#This Row],[text_classification_arabic]],TextClassificationList[text_classification_arabic],0),1)</f>
        <v>#N/A</v>
      </c>
      <c r="AQ812" t="e">
        <f>INDEX(TextClassificationList[],MATCH(Sudan_News12[[#This Row],[text_classification_arabic2]],TextClassificationList[text_classification_arabic],0),1)</f>
        <v>#N/A</v>
      </c>
      <c r="AS812" t="e">
        <f>INDEX(TextClassificationList[],MATCH(Sudan_News12[[#This Row],[text_classification_arabic3]],TextClassificationList[text_classification_arabic],0),1)</f>
        <v>#N/A</v>
      </c>
      <c r="AU812" t="e">
        <f>INDEX(TextClassificationList[],MATCH(Sudan_News12[[#This Row],[text_classification_arabic4]],TextClassificationList[text_classification_arabic],0),1)</f>
        <v>#N/A</v>
      </c>
      <c r="AW812" t="e">
        <f>INDEX(TextClassificationList[],MATCH(Sudan_News12[[#This Row],[text_classification_arabic5]],TextClassificationList[text_classification_arabic],0),1)</f>
        <v>#N/A</v>
      </c>
    </row>
    <row r="813" spans="1:49" x14ac:dyDescent="0.2">
      <c r="A813">
        <v>1.4076164153566249E+18</v>
      </c>
      <c r="B813">
        <v>1.4076164153566249E+18</v>
      </c>
      <c r="C813" t="s">
        <v>3448</v>
      </c>
      <c r="D813" s="1">
        <v>44370</v>
      </c>
      <c r="E813" s="2">
        <v>0.43611111111111112</v>
      </c>
      <c r="F813">
        <v>200</v>
      </c>
      <c r="G813">
        <v>1889611729</v>
      </c>
      <c r="H813" t="s">
        <v>354</v>
      </c>
      <c r="I813" t="s">
        <v>355</v>
      </c>
      <c r="J813" t="s">
        <v>265</v>
      </c>
      <c r="K813" t="s">
        <v>3449</v>
      </c>
      <c r="L813" t="s">
        <v>266</v>
      </c>
      <c r="M813" t="s">
        <v>267</v>
      </c>
      <c r="N813" t="s">
        <v>267</v>
      </c>
      <c r="O813" t="s">
        <v>3450</v>
      </c>
      <c r="P813">
        <v>0</v>
      </c>
      <c r="Q813">
        <v>0</v>
      </c>
      <c r="R813">
        <v>0</v>
      </c>
      <c r="S813" t="s">
        <v>3451</v>
      </c>
      <c r="T813" t="s">
        <v>267</v>
      </c>
      <c r="U813" t="s">
        <v>3452</v>
      </c>
      <c r="V813" t="b">
        <v>0</v>
      </c>
      <c r="W813" t="s">
        <v>265</v>
      </c>
      <c r="X813">
        <v>1</v>
      </c>
      <c r="Y813" t="s">
        <v>3453</v>
      </c>
      <c r="Z813" t="s">
        <v>265</v>
      </c>
      <c r="AA813" t="s">
        <v>265</v>
      </c>
      <c r="AB813" t="s">
        <v>265</v>
      </c>
      <c r="AC813" t="s">
        <v>265</v>
      </c>
      <c r="AD813" t="s">
        <v>265</v>
      </c>
      <c r="AE813" t="s">
        <v>265</v>
      </c>
      <c r="AF813" t="s">
        <v>267</v>
      </c>
      <c r="AG813" t="s">
        <v>265</v>
      </c>
      <c r="AH813" t="s">
        <v>265</v>
      </c>
      <c r="AI813" t="s">
        <v>265</v>
      </c>
      <c r="AJ813" t="s">
        <v>265</v>
      </c>
      <c r="AL813" t="str">
        <f>IF(Sudan_News12[[#This Row],[relevancy_classification_english]]="Relevant","مناسب",IF(Sudan_News12[[#This Row],[relevancy_classification_english]]="Relevant","عَرَضِيّ",""))</f>
        <v/>
      </c>
      <c r="AN813" t="str">
        <f>IF(Sudan_News12[[#This Row],[sentiment_analysis_english]]="Negative","سلبي",IF(Sudan_News12[[#This Row],[sentiment_analysis_english]]="Neutral","حيادي",IF(Sudan_News12[[#This Row],[sentiment_analysis_english]]="Positive","إيجابي","")))</f>
        <v/>
      </c>
      <c r="AO813" t="e">
        <f>INDEX(TextClassificationList[],MATCH(Sudan_News12[[#This Row],[text_classification_arabic]],TextClassificationList[text_classification_arabic],0),1)</f>
        <v>#N/A</v>
      </c>
      <c r="AQ813" t="e">
        <f>INDEX(TextClassificationList[],MATCH(Sudan_News12[[#This Row],[text_classification_arabic2]],TextClassificationList[text_classification_arabic],0),1)</f>
        <v>#N/A</v>
      </c>
      <c r="AS813" t="e">
        <f>INDEX(TextClassificationList[],MATCH(Sudan_News12[[#This Row],[text_classification_arabic3]],TextClassificationList[text_classification_arabic],0),1)</f>
        <v>#N/A</v>
      </c>
      <c r="AU813" t="e">
        <f>INDEX(TextClassificationList[],MATCH(Sudan_News12[[#This Row],[text_classification_arabic4]],TextClassificationList[text_classification_arabic],0),1)</f>
        <v>#N/A</v>
      </c>
      <c r="AW813" t="e">
        <f>INDEX(TextClassificationList[],MATCH(Sudan_News12[[#This Row],[text_classification_arabic5]],TextClassificationList[text_classification_arabic],0),1)</f>
        <v>#N/A</v>
      </c>
    </row>
    <row r="814" spans="1:49" x14ac:dyDescent="0.2">
      <c r="A814">
        <v>1.4076160505486459E+18</v>
      </c>
      <c r="B814">
        <v>1.4076160505486459E+18</v>
      </c>
      <c r="C814" t="s">
        <v>3454</v>
      </c>
      <c r="D814" s="1">
        <v>44370</v>
      </c>
      <c r="E814" s="2">
        <v>0.43510416666666668</v>
      </c>
      <c r="F814">
        <v>200</v>
      </c>
      <c r="G814">
        <v>1889611729</v>
      </c>
      <c r="H814" t="s">
        <v>354</v>
      </c>
      <c r="I814" t="s">
        <v>355</v>
      </c>
      <c r="J814" t="s">
        <v>265</v>
      </c>
      <c r="K814" t="s">
        <v>3455</v>
      </c>
      <c r="L814" t="s">
        <v>266</v>
      </c>
      <c r="M814" t="s">
        <v>267</v>
      </c>
      <c r="N814" t="s">
        <v>267</v>
      </c>
      <c r="O814" t="s">
        <v>267</v>
      </c>
      <c r="P814">
        <v>0</v>
      </c>
      <c r="Q814">
        <v>0</v>
      </c>
      <c r="R814">
        <v>4</v>
      </c>
      <c r="S814" t="s">
        <v>282</v>
      </c>
      <c r="T814" t="s">
        <v>267</v>
      </c>
      <c r="U814" t="s">
        <v>3456</v>
      </c>
      <c r="V814" t="b">
        <v>0</v>
      </c>
      <c r="W814" t="s">
        <v>265</v>
      </c>
      <c r="X814">
        <v>0</v>
      </c>
      <c r="Y814" t="s">
        <v>265</v>
      </c>
      <c r="Z814" t="s">
        <v>265</v>
      </c>
      <c r="AA814" t="s">
        <v>265</v>
      </c>
      <c r="AB814" t="s">
        <v>265</v>
      </c>
      <c r="AC814" t="s">
        <v>265</v>
      </c>
      <c r="AD814" t="s">
        <v>265</v>
      </c>
      <c r="AE814" t="s">
        <v>265</v>
      </c>
      <c r="AF814" t="s">
        <v>267</v>
      </c>
      <c r="AG814" t="s">
        <v>265</v>
      </c>
      <c r="AH814" t="s">
        <v>265</v>
      </c>
      <c r="AI814" t="s">
        <v>265</v>
      </c>
      <c r="AJ814" t="s">
        <v>265</v>
      </c>
      <c r="AL814" t="str">
        <f>IF(Sudan_News12[[#This Row],[relevancy_classification_english]]="Relevant","مناسب",IF(Sudan_News12[[#This Row],[relevancy_classification_english]]="Relevant","عَرَضِيّ",""))</f>
        <v/>
      </c>
      <c r="AN814" t="str">
        <f>IF(Sudan_News12[[#This Row],[sentiment_analysis_english]]="Negative","سلبي",IF(Sudan_News12[[#This Row],[sentiment_analysis_english]]="Neutral","حيادي",IF(Sudan_News12[[#This Row],[sentiment_analysis_english]]="Positive","إيجابي","")))</f>
        <v/>
      </c>
      <c r="AO814" t="e">
        <f>INDEX(TextClassificationList[],MATCH(Sudan_News12[[#This Row],[text_classification_arabic]],TextClassificationList[text_classification_arabic],0),1)</f>
        <v>#N/A</v>
      </c>
      <c r="AQ814" t="e">
        <f>INDEX(TextClassificationList[],MATCH(Sudan_News12[[#This Row],[text_classification_arabic2]],TextClassificationList[text_classification_arabic],0),1)</f>
        <v>#N/A</v>
      </c>
      <c r="AS814" t="e">
        <f>INDEX(TextClassificationList[],MATCH(Sudan_News12[[#This Row],[text_classification_arabic3]],TextClassificationList[text_classification_arabic],0),1)</f>
        <v>#N/A</v>
      </c>
      <c r="AU814" t="e">
        <f>INDEX(TextClassificationList[],MATCH(Sudan_News12[[#This Row],[text_classification_arabic4]],TextClassificationList[text_classification_arabic],0),1)</f>
        <v>#N/A</v>
      </c>
      <c r="AW814" t="e">
        <f>INDEX(TextClassificationList[],MATCH(Sudan_News12[[#This Row],[text_classification_arabic5]],TextClassificationList[text_classification_arabic],0),1)</f>
        <v>#N/A</v>
      </c>
    </row>
    <row r="815" spans="1:49" x14ac:dyDescent="0.2">
      <c r="A815">
        <v>1.4076157788332483E+18</v>
      </c>
      <c r="B815">
        <v>1.4076157788332483E+18</v>
      </c>
      <c r="C815" t="s">
        <v>3457</v>
      </c>
      <c r="D815" s="1">
        <v>44370</v>
      </c>
      <c r="E815" s="2">
        <v>0.43435185185185188</v>
      </c>
      <c r="F815">
        <v>200</v>
      </c>
      <c r="G815">
        <v>1889611729</v>
      </c>
      <c r="H815" t="s">
        <v>354</v>
      </c>
      <c r="I815" t="s">
        <v>355</v>
      </c>
      <c r="J815" t="s">
        <v>265</v>
      </c>
      <c r="K815" t="s">
        <v>3458</v>
      </c>
      <c r="L815" t="s">
        <v>273</v>
      </c>
      <c r="M815" t="s">
        <v>267</v>
      </c>
      <c r="N815" t="s">
        <v>3459</v>
      </c>
      <c r="O815" t="s">
        <v>267</v>
      </c>
      <c r="P815">
        <v>0</v>
      </c>
      <c r="Q815">
        <v>0</v>
      </c>
      <c r="R815">
        <v>0</v>
      </c>
      <c r="S815" t="s">
        <v>267</v>
      </c>
      <c r="T815" t="s">
        <v>267</v>
      </c>
      <c r="U815" t="s">
        <v>3460</v>
      </c>
      <c r="V815" t="b">
        <v>0</v>
      </c>
      <c r="W815" t="s">
        <v>265</v>
      </c>
      <c r="X815">
        <v>0</v>
      </c>
      <c r="Y815" t="s">
        <v>265</v>
      </c>
      <c r="Z815" t="s">
        <v>265</v>
      </c>
      <c r="AA815" t="s">
        <v>265</v>
      </c>
      <c r="AB815" t="s">
        <v>265</v>
      </c>
      <c r="AC815" t="s">
        <v>265</v>
      </c>
      <c r="AD815" t="s">
        <v>265</v>
      </c>
      <c r="AE815" t="s">
        <v>265</v>
      </c>
      <c r="AF815" t="s">
        <v>267</v>
      </c>
      <c r="AG815" t="s">
        <v>265</v>
      </c>
      <c r="AH815" t="s">
        <v>265</v>
      </c>
      <c r="AI815" t="s">
        <v>265</v>
      </c>
      <c r="AJ815" t="s">
        <v>265</v>
      </c>
      <c r="AL815" t="str">
        <f>IF(Sudan_News12[[#This Row],[relevancy_classification_english]]="Relevant","مناسب",IF(Sudan_News12[[#This Row],[relevancy_classification_english]]="Relevant","عَرَضِيّ",""))</f>
        <v/>
      </c>
      <c r="AN815" t="str">
        <f>IF(Sudan_News12[[#This Row],[sentiment_analysis_english]]="Negative","سلبي",IF(Sudan_News12[[#This Row],[sentiment_analysis_english]]="Neutral","حيادي",IF(Sudan_News12[[#This Row],[sentiment_analysis_english]]="Positive","إيجابي","")))</f>
        <v/>
      </c>
      <c r="AO815" t="e">
        <f>INDEX(TextClassificationList[],MATCH(Sudan_News12[[#This Row],[text_classification_arabic]],TextClassificationList[text_classification_arabic],0),1)</f>
        <v>#N/A</v>
      </c>
      <c r="AQ815" t="e">
        <f>INDEX(TextClassificationList[],MATCH(Sudan_News12[[#This Row],[text_classification_arabic2]],TextClassificationList[text_classification_arabic],0),1)</f>
        <v>#N/A</v>
      </c>
      <c r="AS815" t="e">
        <f>INDEX(TextClassificationList[],MATCH(Sudan_News12[[#This Row],[text_classification_arabic3]],TextClassificationList[text_classification_arabic],0),1)</f>
        <v>#N/A</v>
      </c>
      <c r="AU815" t="e">
        <f>INDEX(TextClassificationList[],MATCH(Sudan_News12[[#This Row],[text_classification_arabic4]],TextClassificationList[text_classification_arabic],0),1)</f>
        <v>#N/A</v>
      </c>
      <c r="AW815" t="e">
        <f>INDEX(TextClassificationList[],MATCH(Sudan_News12[[#This Row],[text_classification_arabic5]],TextClassificationList[text_classification_arabic],0),1)</f>
        <v>#N/A</v>
      </c>
    </row>
    <row r="816" spans="1:49" x14ac:dyDescent="0.2">
      <c r="A816">
        <v>1.4073957860826399E+18</v>
      </c>
      <c r="B816">
        <v>1.4073957860826399E+18</v>
      </c>
      <c r="C816" t="s">
        <v>3461</v>
      </c>
      <c r="D816" s="1">
        <v>44369</v>
      </c>
      <c r="E816" s="2">
        <v>0.82729166666666665</v>
      </c>
      <c r="F816">
        <v>200</v>
      </c>
      <c r="G816">
        <v>1889611729</v>
      </c>
      <c r="H816" t="s">
        <v>354</v>
      </c>
      <c r="I816" t="s">
        <v>355</v>
      </c>
      <c r="J816" t="s">
        <v>265</v>
      </c>
      <c r="K816" t="s">
        <v>3462</v>
      </c>
      <c r="L816" t="s">
        <v>266</v>
      </c>
      <c r="M816" t="s">
        <v>267</v>
      </c>
      <c r="N816" t="s">
        <v>267</v>
      </c>
      <c r="O816" t="s">
        <v>267</v>
      </c>
      <c r="P816">
        <v>0</v>
      </c>
      <c r="Q816">
        <v>0</v>
      </c>
      <c r="R816">
        <v>3</v>
      </c>
      <c r="S816" t="s">
        <v>282</v>
      </c>
      <c r="T816" t="s">
        <v>267</v>
      </c>
      <c r="U816" t="s">
        <v>3463</v>
      </c>
      <c r="V816" t="b">
        <v>0</v>
      </c>
      <c r="W816" t="s">
        <v>265</v>
      </c>
      <c r="X816">
        <v>0</v>
      </c>
      <c r="Y816" t="s">
        <v>265</v>
      </c>
      <c r="Z816" t="s">
        <v>265</v>
      </c>
      <c r="AA816" t="s">
        <v>265</v>
      </c>
      <c r="AB816" t="s">
        <v>265</v>
      </c>
      <c r="AC816" t="s">
        <v>265</v>
      </c>
      <c r="AD816" t="s">
        <v>265</v>
      </c>
      <c r="AE816" t="s">
        <v>265</v>
      </c>
      <c r="AF816" t="s">
        <v>267</v>
      </c>
      <c r="AG816" t="s">
        <v>265</v>
      </c>
      <c r="AH816" t="s">
        <v>265</v>
      </c>
      <c r="AI816" t="s">
        <v>265</v>
      </c>
      <c r="AJ816" t="s">
        <v>265</v>
      </c>
      <c r="AL816" t="str">
        <f>IF(Sudan_News12[[#This Row],[relevancy_classification_english]]="Relevant","مناسب",IF(Sudan_News12[[#This Row],[relevancy_classification_english]]="Relevant","عَرَضِيّ",""))</f>
        <v/>
      </c>
      <c r="AN816" t="str">
        <f>IF(Sudan_News12[[#This Row],[sentiment_analysis_english]]="Negative","سلبي",IF(Sudan_News12[[#This Row],[sentiment_analysis_english]]="Neutral","حيادي",IF(Sudan_News12[[#This Row],[sentiment_analysis_english]]="Positive","إيجابي","")))</f>
        <v/>
      </c>
      <c r="AO816" t="e">
        <f>INDEX(TextClassificationList[],MATCH(Sudan_News12[[#This Row],[text_classification_arabic]],TextClassificationList[text_classification_arabic],0),1)</f>
        <v>#N/A</v>
      </c>
      <c r="AQ816" t="e">
        <f>INDEX(TextClassificationList[],MATCH(Sudan_News12[[#This Row],[text_classification_arabic2]],TextClassificationList[text_classification_arabic],0),1)</f>
        <v>#N/A</v>
      </c>
      <c r="AS816" t="e">
        <f>INDEX(TextClassificationList[],MATCH(Sudan_News12[[#This Row],[text_classification_arabic3]],TextClassificationList[text_classification_arabic],0),1)</f>
        <v>#N/A</v>
      </c>
      <c r="AU816" t="e">
        <f>INDEX(TextClassificationList[],MATCH(Sudan_News12[[#This Row],[text_classification_arabic4]],TextClassificationList[text_classification_arabic],0),1)</f>
        <v>#N/A</v>
      </c>
      <c r="AW816" t="e">
        <f>INDEX(TextClassificationList[],MATCH(Sudan_News12[[#This Row],[text_classification_arabic5]],TextClassificationList[text_classification_arabic],0),1)</f>
        <v>#N/A</v>
      </c>
    </row>
    <row r="817" spans="1:49" x14ac:dyDescent="0.2">
      <c r="A817">
        <v>1.4073916316622766E+18</v>
      </c>
      <c r="B817">
        <v>1.4073916316622766E+18</v>
      </c>
      <c r="C817" t="s">
        <v>3464</v>
      </c>
      <c r="D817" s="1">
        <v>44369</v>
      </c>
      <c r="E817" s="2">
        <v>0.81582175925925926</v>
      </c>
      <c r="F817">
        <v>200</v>
      </c>
      <c r="G817">
        <v>1889611729</v>
      </c>
      <c r="H817" t="s">
        <v>354</v>
      </c>
      <c r="I817" t="s">
        <v>355</v>
      </c>
      <c r="J817" t="s">
        <v>265</v>
      </c>
      <c r="K817" t="s">
        <v>3465</v>
      </c>
      <c r="L817" t="s">
        <v>266</v>
      </c>
      <c r="M817" t="s">
        <v>267</v>
      </c>
      <c r="N817" t="s">
        <v>267</v>
      </c>
      <c r="O817" t="s">
        <v>267</v>
      </c>
      <c r="P817">
        <v>1</v>
      </c>
      <c r="Q817">
        <v>1</v>
      </c>
      <c r="R817">
        <v>2</v>
      </c>
      <c r="S817" t="s">
        <v>267</v>
      </c>
      <c r="T817" t="s">
        <v>267</v>
      </c>
      <c r="U817" t="s">
        <v>3466</v>
      </c>
      <c r="V817" t="b">
        <v>0</v>
      </c>
      <c r="W817" t="s">
        <v>265</v>
      </c>
      <c r="X817">
        <v>0</v>
      </c>
      <c r="Y817" t="s">
        <v>265</v>
      </c>
      <c r="Z817" t="s">
        <v>265</v>
      </c>
      <c r="AA817" t="s">
        <v>265</v>
      </c>
      <c r="AB817" t="s">
        <v>265</v>
      </c>
      <c r="AC817" t="s">
        <v>265</v>
      </c>
      <c r="AD817" t="s">
        <v>265</v>
      </c>
      <c r="AE817" t="s">
        <v>265</v>
      </c>
      <c r="AF817" t="s">
        <v>267</v>
      </c>
      <c r="AG817" t="s">
        <v>265</v>
      </c>
      <c r="AH817" t="s">
        <v>265</v>
      </c>
      <c r="AI817" t="s">
        <v>265</v>
      </c>
      <c r="AJ817" t="s">
        <v>265</v>
      </c>
      <c r="AL817" t="str">
        <f>IF(Sudan_News12[[#This Row],[relevancy_classification_english]]="Relevant","مناسب",IF(Sudan_News12[[#This Row],[relevancy_classification_english]]="Relevant","عَرَضِيّ",""))</f>
        <v/>
      </c>
      <c r="AN817" t="str">
        <f>IF(Sudan_News12[[#This Row],[sentiment_analysis_english]]="Negative","سلبي",IF(Sudan_News12[[#This Row],[sentiment_analysis_english]]="Neutral","حيادي",IF(Sudan_News12[[#This Row],[sentiment_analysis_english]]="Positive","إيجابي","")))</f>
        <v/>
      </c>
      <c r="AO817" t="e">
        <f>INDEX(TextClassificationList[],MATCH(Sudan_News12[[#This Row],[text_classification_arabic]],TextClassificationList[text_classification_arabic],0),1)</f>
        <v>#N/A</v>
      </c>
      <c r="AQ817" t="e">
        <f>INDEX(TextClassificationList[],MATCH(Sudan_News12[[#This Row],[text_classification_arabic2]],TextClassificationList[text_classification_arabic],0),1)</f>
        <v>#N/A</v>
      </c>
      <c r="AS817" t="e">
        <f>INDEX(TextClassificationList[],MATCH(Sudan_News12[[#This Row],[text_classification_arabic3]],TextClassificationList[text_classification_arabic],0),1)</f>
        <v>#N/A</v>
      </c>
      <c r="AU817" t="e">
        <f>INDEX(TextClassificationList[],MATCH(Sudan_News12[[#This Row],[text_classification_arabic4]],TextClassificationList[text_classification_arabic],0),1)</f>
        <v>#N/A</v>
      </c>
      <c r="AW817" t="e">
        <f>INDEX(TextClassificationList[],MATCH(Sudan_News12[[#This Row],[text_classification_arabic5]],TextClassificationList[text_classification_arabic],0),1)</f>
        <v>#N/A</v>
      </c>
    </row>
    <row r="818" spans="1:49" x14ac:dyDescent="0.2">
      <c r="A818">
        <v>1.4072827402575585E+18</v>
      </c>
      <c r="B818">
        <v>1.4072827402575585E+18</v>
      </c>
      <c r="C818" t="s">
        <v>3467</v>
      </c>
      <c r="D818" s="1">
        <v>44369</v>
      </c>
      <c r="E818" s="2">
        <v>0.51533564814814814</v>
      </c>
      <c r="F818">
        <v>200</v>
      </c>
      <c r="G818">
        <v>1889611729</v>
      </c>
      <c r="H818" t="s">
        <v>354</v>
      </c>
      <c r="I818" t="s">
        <v>355</v>
      </c>
      <c r="J818" t="s">
        <v>265</v>
      </c>
      <c r="K818" t="s">
        <v>3468</v>
      </c>
      <c r="L818" t="s">
        <v>273</v>
      </c>
      <c r="M818" t="s">
        <v>267</v>
      </c>
      <c r="N818" t="s">
        <v>3469</v>
      </c>
      <c r="O818" t="s">
        <v>267</v>
      </c>
      <c r="P818">
        <v>0</v>
      </c>
      <c r="Q818">
        <v>0</v>
      </c>
      <c r="R818">
        <v>1</v>
      </c>
      <c r="S818" t="s">
        <v>267</v>
      </c>
      <c r="T818" t="s">
        <v>267</v>
      </c>
      <c r="U818" t="s">
        <v>3470</v>
      </c>
      <c r="V818" t="b">
        <v>0</v>
      </c>
      <c r="W818" t="s">
        <v>265</v>
      </c>
      <c r="X818">
        <v>0</v>
      </c>
      <c r="Y818" t="s">
        <v>265</v>
      </c>
      <c r="Z818" t="s">
        <v>265</v>
      </c>
      <c r="AA818" t="s">
        <v>265</v>
      </c>
      <c r="AB818" t="s">
        <v>265</v>
      </c>
      <c r="AC818" t="s">
        <v>265</v>
      </c>
      <c r="AD818" t="s">
        <v>265</v>
      </c>
      <c r="AE818" t="s">
        <v>265</v>
      </c>
      <c r="AF818" t="s">
        <v>267</v>
      </c>
      <c r="AG818" t="s">
        <v>265</v>
      </c>
      <c r="AH818" t="s">
        <v>265</v>
      </c>
      <c r="AI818" t="s">
        <v>265</v>
      </c>
      <c r="AJ818" t="s">
        <v>265</v>
      </c>
      <c r="AL818" t="str">
        <f>IF(Sudan_News12[[#This Row],[relevancy_classification_english]]="Relevant","مناسب",IF(Sudan_News12[[#This Row],[relevancy_classification_english]]="Relevant","عَرَضِيّ",""))</f>
        <v/>
      </c>
      <c r="AN818" t="str">
        <f>IF(Sudan_News12[[#This Row],[sentiment_analysis_english]]="Negative","سلبي",IF(Sudan_News12[[#This Row],[sentiment_analysis_english]]="Neutral","حيادي",IF(Sudan_News12[[#This Row],[sentiment_analysis_english]]="Positive","إيجابي","")))</f>
        <v/>
      </c>
      <c r="AO818" t="e">
        <f>INDEX(TextClassificationList[],MATCH(Sudan_News12[[#This Row],[text_classification_arabic]],TextClassificationList[text_classification_arabic],0),1)</f>
        <v>#N/A</v>
      </c>
      <c r="AQ818" t="e">
        <f>INDEX(TextClassificationList[],MATCH(Sudan_News12[[#This Row],[text_classification_arabic2]],TextClassificationList[text_classification_arabic],0),1)</f>
        <v>#N/A</v>
      </c>
      <c r="AS818" t="e">
        <f>INDEX(TextClassificationList[],MATCH(Sudan_News12[[#This Row],[text_classification_arabic3]],TextClassificationList[text_classification_arabic],0),1)</f>
        <v>#N/A</v>
      </c>
      <c r="AU818" t="e">
        <f>INDEX(TextClassificationList[],MATCH(Sudan_News12[[#This Row],[text_classification_arabic4]],TextClassificationList[text_classification_arabic],0),1)</f>
        <v>#N/A</v>
      </c>
      <c r="AW818" t="e">
        <f>INDEX(TextClassificationList[],MATCH(Sudan_News12[[#This Row],[text_classification_arabic5]],TextClassificationList[text_classification_arabic],0),1)</f>
        <v>#N/A</v>
      </c>
    </row>
    <row r="819" spans="1:49" x14ac:dyDescent="0.2">
      <c r="A819">
        <v>1.4070394345377178E+18</v>
      </c>
      <c r="B819">
        <v>1.4070394345377178E+18</v>
      </c>
      <c r="C819" t="s">
        <v>3471</v>
      </c>
      <c r="D819" s="1">
        <v>44368</v>
      </c>
      <c r="E819" s="2">
        <v>0.84394675925925922</v>
      </c>
      <c r="F819">
        <v>200</v>
      </c>
      <c r="G819">
        <v>1889611729</v>
      </c>
      <c r="H819" t="s">
        <v>354</v>
      </c>
      <c r="I819" t="s">
        <v>355</v>
      </c>
      <c r="J819" t="s">
        <v>265</v>
      </c>
      <c r="K819" t="s">
        <v>3472</v>
      </c>
      <c r="L819" t="s">
        <v>266</v>
      </c>
      <c r="M819" t="s">
        <v>267</v>
      </c>
      <c r="N819" t="s">
        <v>267</v>
      </c>
      <c r="O819" t="s">
        <v>3473</v>
      </c>
      <c r="P819">
        <v>0</v>
      </c>
      <c r="Q819">
        <v>0</v>
      </c>
      <c r="R819">
        <v>1</v>
      </c>
      <c r="S819" t="s">
        <v>3474</v>
      </c>
      <c r="T819" t="s">
        <v>267</v>
      </c>
      <c r="U819" t="s">
        <v>3475</v>
      </c>
      <c r="V819" t="b">
        <v>0</v>
      </c>
      <c r="W819" t="s">
        <v>265</v>
      </c>
      <c r="X819">
        <v>1</v>
      </c>
      <c r="Y819" t="s">
        <v>3476</v>
      </c>
      <c r="Z819" t="s">
        <v>265</v>
      </c>
      <c r="AA819" t="s">
        <v>265</v>
      </c>
      <c r="AB819" t="s">
        <v>265</v>
      </c>
      <c r="AC819" t="s">
        <v>265</v>
      </c>
      <c r="AD819" t="s">
        <v>265</v>
      </c>
      <c r="AE819" t="s">
        <v>265</v>
      </c>
      <c r="AF819" t="s">
        <v>267</v>
      </c>
      <c r="AG819" t="s">
        <v>265</v>
      </c>
      <c r="AH819" t="s">
        <v>265</v>
      </c>
      <c r="AI819" t="s">
        <v>265</v>
      </c>
      <c r="AJ819" t="s">
        <v>265</v>
      </c>
      <c r="AL819" t="str">
        <f>IF(Sudan_News12[[#This Row],[relevancy_classification_english]]="Relevant","مناسب",IF(Sudan_News12[[#This Row],[relevancy_classification_english]]="Relevant","عَرَضِيّ",""))</f>
        <v/>
      </c>
      <c r="AN819" t="str">
        <f>IF(Sudan_News12[[#This Row],[sentiment_analysis_english]]="Negative","سلبي",IF(Sudan_News12[[#This Row],[sentiment_analysis_english]]="Neutral","حيادي",IF(Sudan_News12[[#This Row],[sentiment_analysis_english]]="Positive","إيجابي","")))</f>
        <v/>
      </c>
      <c r="AO819" t="e">
        <f>INDEX(TextClassificationList[],MATCH(Sudan_News12[[#This Row],[text_classification_arabic]],TextClassificationList[text_classification_arabic],0),1)</f>
        <v>#N/A</v>
      </c>
      <c r="AQ819" t="e">
        <f>INDEX(TextClassificationList[],MATCH(Sudan_News12[[#This Row],[text_classification_arabic2]],TextClassificationList[text_classification_arabic],0),1)</f>
        <v>#N/A</v>
      </c>
      <c r="AS819" t="e">
        <f>INDEX(TextClassificationList[],MATCH(Sudan_News12[[#This Row],[text_classification_arabic3]],TextClassificationList[text_classification_arabic],0),1)</f>
        <v>#N/A</v>
      </c>
      <c r="AU819" t="e">
        <f>INDEX(TextClassificationList[],MATCH(Sudan_News12[[#This Row],[text_classification_arabic4]],TextClassificationList[text_classification_arabic],0),1)</f>
        <v>#N/A</v>
      </c>
      <c r="AW819" t="e">
        <f>INDEX(TextClassificationList[],MATCH(Sudan_News12[[#This Row],[text_classification_arabic5]],TextClassificationList[text_classification_arabic],0),1)</f>
        <v>#N/A</v>
      </c>
    </row>
    <row r="820" spans="1:49" x14ac:dyDescent="0.2">
      <c r="A820">
        <v>1.406671172369068E+18</v>
      </c>
      <c r="B820">
        <v>1.406671172369068E+18</v>
      </c>
      <c r="C820" t="s">
        <v>3477</v>
      </c>
      <c r="D820" s="1">
        <v>44367</v>
      </c>
      <c r="E820" s="2">
        <v>0.82773148148148146</v>
      </c>
      <c r="F820">
        <v>200</v>
      </c>
      <c r="G820">
        <v>1889611729</v>
      </c>
      <c r="H820" t="s">
        <v>354</v>
      </c>
      <c r="I820" t="s">
        <v>355</v>
      </c>
      <c r="J820" t="s">
        <v>265</v>
      </c>
      <c r="K820" t="s">
        <v>3478</v>
      </c>
      <c r="L820" t="s">
        <v>273</v>
      </c>
      <c r="M820" t="s">
        <v>267</v>
      </c>
      <c r="N820" t="s">
        <v>3479</v>
      </c>
      <c r="O820" t="s">
        <v>267</v>
      </c>
      <c r="P820">
        <v>0</v>
      </c>
      <c r="Q820">
        <v>0</v>
      </c>
      <c r="R820">
        <v>0</v>
      </c>
      <c r="S820" t="s">
        <v>267</v>
      </c>
      <c r="T820" t="s">
        <v>267</v>
      </c>
      <c r="U820" t="s">
        <v>3480</v>
      </c>
      <c r="V820" t="b">
        <v>0</v>
      </c>
      <c r="W820" t="s">
        <v>265</v>
      </c>
      <c r="X820">
        <v>0</v>
      </c>
      <c r="Y820" t="s">
        <v>265</v>
      </c>
      <c r="Z820" t="s">
        <v>265</v>
      </c>
      <c r="AA820" t="s">
        <v>265</v>
      </c>
      <c r="AB820" t="s">
        <v>265</v>
      </c>
      <c r="AC820" t="s">
        <v>265</v>
      </c>
      <c r="AD820" t="s">
        <v>265</v>
      </c>
      <c r="AE820" t="s">
        <v>265</v>
      </c>
      <c r="AF820" t="s">
        <v>267</v>
      </c>
      <c r="AG820" t="s">
        <v>265</v>
      </c>
      <c r="AH820" t="s">
        <v>265</v>
      </c>
      <c r="AI820" t="s">
        <v>265</v>
      </c>
      <c r="AJ820" t="s">
        <v>265</v>
      </c>
      <c r="AL820" t="str">
        <f>IF(Sudan_News12[[#This Row],[relevancy_classification_english]]="Relevant","مناسب",IF(Sudan_News12[[#This Row],[relevancy_classification_english]]="Relevant","عَرَضِيّ",""))</f>
        <v/>
      </c>
      <c r="AN820" t="str">
        <f>IF(Sudan_News12[[#This Row],[sentiment_analysis_english]]="Negative","سلبي",IF(Sudan_News12[[#This Row],[sentiment_analysis_english]]="Neutral","حيادي",IF(Sudan_News12[[#This Row],[sentiment_analysis_english]]="Positive","إيجابي","")))</f>
        <v/>
      </c>
      <c r="AO820" t="e">
        <f>INDEX(TextClassificationList[],MATCH(Sudan_News12[[#This Row],[text_classification_arabic]],TextClassificationList[text_classification_arabic],0),1)</f>
        <v>#N/A</v>
      </c>
      <c r="AQ820" t="e">
        <f>INDEX(TextClassificationList[],MATCH(Sudan_News12[[#This Row],[text_classification_arabic2]],TextClassificationList[text_classification_arabic],0),1)</f>
        <v>#N/A</v>
      </c>
      <c r="AS820" t="e">
        <f>INDEX(TextClassificationList[],MATCH(Sudan_News12[[#This Row],[text_classification_arabic3]],TextClassificationList[text_classification_arabic],0),1)</f>
        <v>#N/A</v>
      </c>
      <c r="AU820" t="e">
        <f>INDEX(TextClassificationList[],MATCH(Sudan_News12[[#This Row],[text_classification_arabic4]],TextClassificationList[text_classification_arabic],0),1)</f>
        <v>#N/A</v>
      </c>
      <c r="AW820" t="e">
        <f>INDEX(TextClassificationList[],MATCH(Sudan_News12[[#This Row],[text_classification_arabic5]],TextClassificationList[text_classification_arabic],0),1)</f>
        <v>#N/A</v>
      </c>
    </row>
    <row r="821" spans="1:49" x14ac:dyDescent="0.2">
      <c r="A821">
        <v>1.4066117373198213E+18</v>
      </c>
      <c r="B821">
        <v>1.4066117373198213E+18</v>
      </c>
      <c r="C821" t="s">
        <v>3481</v>
      </c>
      <c r="D821" s="1">
        <v>44367</v>
      </c>
      <c r="E821" s="2">
        <v>0.66372685185185187</v>
      </c>
      <c r="F821">
        <v>200</v>
      </c>
      <c r="G821">
        <v>1889611729</v>
      </c>
      <c r="H821" t="s">
        <v>354</v>
      </c>
      <c r="I821" t="s">
        <v>355</v>
      </c>
      <c r="J821" t="s">
        <v>265</v>
      </c>
      <c r="K821" t="s">
        <v>3482</v>
      </c>
      <c r="L821" t="s">
        <v>273</v>
      </c>
      <c r="M821" t="s">
        <v>267</v>
      </c>
      <c r="N821" t="s">
        <v>3483</v>
      </c>
      <c r="O821" t="s">
        <v>267</v>
      </c>
      <c r="P821">
        <v>0</v>
      </c>
      <c r="Q821">
        <v>0</v>
      </c>
      <c r="R821">
        <v>1</v>
      </c>
      <c r="S821" t="s">
        <v>267</v>
      </c>
      <c r="T821" t="s">
        <v>267</v>
      </c>
      <c r="U821" t="s">
        <v>3484</v>
      </c>
      <c r="V821" t="b">
        <v>0</v>
      </c>
      <c r="W821" t="s">
        <v>265</v>
      </c>
      <c r="X821">
        <v>0</v>
      </c>
      <c r="Y821" t="s">
        <v>265</v>
      </c>
      <c r="Z821" t="s">
        <v>265</v>
      </c>
      <c r="AA821" t="s">
        <v>265</v>
      </c>
      <c r="AB821" t="s">
        <v>265</v>
      </c>
      <c r="AC821" t="s">
        <v>265</v>
      </c>
      <c r="AD821" t="s">
        <v>265</v>
      </c>
      <c r="AE821" t="s">
        <v>265</v>
      </c>
      <c r="AF821" t="s">
        <v>267</v>
      </c>
      <c r="AG821" t="s">
        <v>265</v>
      </c>
      <c r="AH821" t="s">
        <v>265</v>
      </c>
      <c r="AI821" t="s">
        <v>265</v>
      </c>
      <c r="AJ821" t="s">
        <v>265</v>
      </c>
      <c r="AL821" t="str">
        <f>IF(Sudan_News12[[#This Row],[relevancy_classification_english]]="Relevant","مناسب",IF(Sudan_News12[[#This Row],[relevancy_classification_english]]="Relevant","عَرَضِيّ",""))</f>
        <v/>
      </c>
      <c r="AN821" t="str">
        <f>IF(Sudan_News12[[#This Row],[sentiment_analysis_english]]="Negative","سلبي",IF(Sudan_News12[[#This Row],[sentiment_analysis_english]]="Neutral","حيادي",IF(Sudan_News12[[#This Row],[sentiment_analysis_english]]="Positive","إيجابي","")))</f>
        <v/>
      </c>
      <c r="AO821" t="e">
        <f>INDEX(TextClassificationList[],MATCH(Sudan_News12[[#This Row],[text_classification_arabic]],TextClassificationList[text_classification_arabic],0),1)</f>
        <v>#N/A</v>
      </c>
      <c r="AQ821" t="e">
        <f>INDEX(TextClassificationList[],MATCH(Sudan_News12[[#This Row],[text_classification_arabic2]],TextClassificationList[text_classification_arabic],0),1)</f>
        <v>#N/A</v>
      </c>
      <c r="AS821" t="e">
        <f>INDEX(TextClassificationList[],MATCH(Sudan_News12[[#This Row],[text_classification_arabic3]],TextClassificationList[text_classification_arabic],0),1)</f>
        <v>#N/A</v>
      </c>
      <c r="AU821" t="e">
        <f>INDEX(TextClassificationList[],MATCH(Sudan_News12[[#This Row],[text_classification_arabic4]],TextClassificationList[text_classification_arabic],0),1)</f>
        <v>#N/A</v>
      </c>
      <c r="AW821" t="e">
        <f>INDEX(TextClassificationList[],MATCH(Sudan_News12[[#This Row],[text_classification_arabic5]],TextClassificationList[text_classification_arabic],0),1)</f>
        <v>#N/A</v>
      </c>
    </row>
    <row r="822" spans="1:49" x14ac:dyDescent="0.2">
      <c r="A822">
        <v>1.4063967088215368E+18</v>
      </c>
      <c r="B822">
        <v>1.4063967088215368E+18</v>
      </c>
      <c r="C822" t="s">
        <v>3485</v>
      </c>
      <c r="D822" s="1">
        <v>44367</v>
      </c>
      <c r="E822" s="2">
        <v>7.0358796296296294E-2</v>
      </c>
      <c r="F822">
        <v>200</v>
      </c>
      <c r="G822">
        <v>1889611729</v>
      </c>
      <c r="H822" t="s">
        <v>354</v>
      </c>
      <c r="I822" t="s">
        <v>355</v>
      </c>
      <c r="J822" t="s">
        <v>265</v>
      </c>
      <c r="K822" t="s">
        <v>3486</v>
      </c>
      <c r="L822" t="s">
        <v>278</v>
      </c>
      <c r="M822" t="s">
        <v>267</v>
      </c>
      <c r="N822" t="s">
        <v>267</v>
      </c>
      <c r="O822" t="s">
        <v>3487</v>
      </c>
      <c r="P822">
        <v>0</v>
      </c>
      <c r="Q822">
        <v>0</v>
      </c>
      <c r="R822">
        <v>2</v>
      </c>
      <c r="S822" t="s">
        <v>282</v>
      </c>
      <c r="T822" t="s">
        <v>267</v>
      </c>
      <c r="U822" t="s">
        <v>3488</v>
      </c>
      <c r="V822" t="b">
        <v>0</v>
      </c>
      <c r="W822" t="s">
        <v>265</v>
      </c>
      <c r="X822">
        <v>1</v>
      </c>
      <c r="Y822" t="s">
        <v>3489</v>
      </c>
      <c r="Z822" t="s">
        <v>265</v>
      </c>
      <c r="AA822" t="s">
        <v>265</v>
      </c>
      <c r="AB822" t="s">
        <v>265</v>
      </c>
      <c r="AC822" t="s">
        <v>265</v>
      </c>
      <c r="AD822" t="s">
        <v>265</v>
      </c>
      <c r="AE822" t="s">
        <v>265</v>
      </c>
      <c r="AF822" t="s">
        <v>267</v>
      </c>
      <c r="AG822" t="s">
        <v>265</v>
      </c>
      <c r="AH822" t="s">
        <v>265</v>
      </c>
      <c r="AI822" t="s">
        <v>265</v>
      </c>
      <c r="AJ822" t="s">
        <v>265</v>
      </c>
      <c r="AL822" t="str">
        <f>IF(Sudan_News12[[#This Row],[relevancy_classification_english]]="Relevant","مناسب",IF(Sudan_News12[[#This Row],[relevancy_classification_english]]="Relevant","عَرَضِيّ",""))</f>
        <v/>
      </c>
      <c r="AN822" t="str">
        <f>IF(Sudan_News12[[#This Row],[sentiment_analysis_english]]="Negative","سلبي",IF(Sudan_News12[[#This Row],[sentiment_analysis_english]]="Neutral","حيادي",IF(Sudan_News12[[#This Row],[sentiment_analysis_english]]="Positive","إيجابي","")))</f>
        <v/>
      </c>
      <c r="AO822" t="e">
        <f>INDEX(TextClassificationList[],MATCH(Sudan_News12[[#This Row],[text_classification_arabic]],TextClassificationList[text_classification_arabic],0),1)</f>
        <v>#N/A</v>
      </c>
      <c r="AQ822" t="e">
        <f>INDEX(TextClassificationList[],MATCH(Sudan_News12[[#This Row],[text_classification_arabic2]],TextClassificationList[text_classification_arabic],0),1)</f>
        <v>#N/A</v>
      </c>
      <c r="AS822" t="e">
        <f>INDEX(TextClassificationList[],MATCH(Sudan_News12[[#This Row],[text_classification_arabic3]],TextClassificationList[text_classification_arabic],0),1)</f>
        <v>#N/A</v>
      </c>
      <c r="AU822" t="e">
        <f>INDEX(TextClassificationList[],MATCH(Sudan_News12[[#This Row],[text_classification_arabic4]],TextClassificationList[text_classification_arabic],0),1)</f>
        <v>#N/A</v>
      </c>
      <c r="AW822" t="e">
        <f>INDEX(TextClassificationList[],MATCH(Sudan_News12[[#This Row],[text_classification_arabic5]],TextClassificationList[text_classification_arabic],0),1)</f>
        <v>#N/A</v>
      </c>
    </row>
    <row r="823" spans="1:49" x14ac:dyDescent="0.2">
      <c r="A823">
        <v>1.4063924603145626E+18</v>
      </c>
      <c r="B823">
        <v>1.4063924603145626E+18</v>
      </c>
      <c r="C823" t="s">
        <v>3490</v>
      </c>
      <c r="D823" s="1">
        <v>44367</v>
      </c>
      <c r="E823" s="2">
        <v>5.8634259259259261E-2</v>
      </c>
      <c r="F823">
        <v>200</v>
      </c>
      <c r="G823">
        <v>1889611729</v>
      </c>
      <c r="H823" t="s">
        <v>354</v>
      </c>
      <c r="I823" t="s">
        <v>355</v>
      </c>
      <c r="J823" t="s">
        <v>265</v>
      </c>
      <c r="K823" t="s">
        <v>3491</v>
      </c>
      <c r="L823" t="s">
        <v>290</v>
      </c>
      <c r="M823" t="s">
        <v>267</v>
      </c>
      <c r="N823" t="s">
        <v>267</v>
      </c>
      <c r="O823" t="s">
        <v>267</v>
      </c>
      <c r="P823">
        <v>2</v>
      </c>
      <c r="Q823">
        <v>0</v>
      </c>
      <c r="R823">
        <v>1</v>
      </c>
      <c r="S823" t="s">
        <v>267</v>
      </c>
      <c r="T823" t="s">
        <v>267</v>
      </c>
      <c r="U823" t="s">
        <v>3492</v>
      </c>
      <c r="V823" t="b">
        <v>0</v>
      </c>
      <c r="W823" t="s">
        <v>3493</v>
      </c>
      <c r="X823">
        <v>0</v>
      </c>
      <c r="Y823" t="s">
        <v>265</v>
      </c>
      <c r="Z823" t="s">
        <v>265</v>
      </c>
      <c r="AA823" t="s">
        <v>265</v>
      </c>
      <c r="AB823" t="s">
        <v>265</v>
      </c>
      <c r="AC823" t="s">
        <v>265</v>
      </c>
      <c r="AD823" t="s">
        <v>265</v>
      </c>
      <c r="AE823" t="s">
        <v>265</v>
      </c>
      <c r="AF823" t="s">
        <v>267</v>
      </c>
      <c r="AG823" t="s">
        <v>265</v>
      </c>
      <c r="AH823" t="s">
        <v>265</v>
      </c>
      <c r="AI823" t="s">
        <v>265</v>
      </c>
      <c r="AJ823" t="s">
        <v>265</v>
      </c>
      <c r="AL823" t="str">
        <f>IF(Sudan_News12[[#This Row],[relevancy_classification_english]]="Relevant","مناسب",IF(Sudan_News12[[#This Row],[relevancy_classification_english]]="Relevant","عَرَضِيّ",""))</f>
        <v/>
      </c>
      <c r="AN823" t="str">
        <f>IF(Sudan_News12[[#This Row],[sentiment_analysis_english]]="Negative","سلبي",IF(Sudan_News12[[#This Row],[sentiment_analysis_english]]="Neutral","حيادي",IF(Sudan_News12[[#This Row],[sentiment_analysis_english]]="Positive","إيجابي","")))</f>
        <v/>
      </c>
      <c r="AO823" t="e">
        <f>INDEX(TextClassificationList[],MATCH(Sudan_News12[[#This Row],[text_classification_arabic]],TextClassificationList[text_classification_arabic],0),1)</f>
        <v>#N/A</v>
      </c>
      <c r="AQ823" t="e">
        <f>INDEX(TextClassificationList[],MATCH(Sudan_News12[[#This Row],[text_classification_arabic2]],TextClassificationList[text_classification_arabic],0),1)</f>
        <v>#N/A</v>
      </c>
      <c r="AS823" t="e">
        <f>INDEX(TextClassificationList[],MATCH(Sudan_News12[[#This Row],[text_classification_arabic3]],TextClassificationList[text_classification_arabic],0),1)</f>
        <v>#N/A</v>
      </c>
      <c r="AU823" t="e">
        <f>INDEX(TextClassificationList[],MATCH(Sudan_News12[[#This Row],[text_classification_arabic4]],TextClassificationList[text_classification_arabic],0),1)</f>
        <v>#N/A</v>
      </c>
      <c r="AW823" t="e">
        <f>INDEX(TextClassificationList[],MATCH(Sudan_News12[[#This Row],[text_classification_arabic5]],TextClassificationList[text_classification_arabic],0),1)</f>
        <v>#N/A</v>
      </c>
    </row>
    <row r="824" spans="1:49" x14ac:dyDescent="0.2">
      <c r="A824">
        <v>1.405627298032853E+18</v>
      </c>
      <c r="B824">
        <v>1.405627298032853E+18</v>
      </c>
      <c r="C824" t="s">
        <v>3494</v>
      </c>
      <c r="D824" s="1">
        <v>44364</v>
      </c>
      <c r="E824" s="2">
        <v>0.94718749999999996</v>
      </c>
      <c r="F824">
        <v>200</v>
      </c>
      <c r="G824">
        <v>1889611729</v>
      </c>
      <c r="H824" t="s">
        <v>354</v>
      </c>
      <c r="I824" t="s">
        <v>355</v>
      </c>
      <c r="J824" t="s">
        <v>265</v>
      </c>
      <c r="K824" t="s">
        <v>3495</v>
      </c>
      <c r="L824" t="s">
        <v>266</v>
      </c>
      <c r="M824" t="s">
        <v>267</v>
      </c>
      <c r="N824" t="s">
        <v>267</v>
      </c>
      <c r="O824" t="s">
        <v>267</v>
      </c>
      <c r="P824">
        <v>3</v>
      </c>
      <c r="Q824">
        <v>0</v>
      </c>
      <c r="R824">
        <v>12</v>
      </c>
      <c r="S824" t="s">
        <v>267</v>
      </c>
      <c r="T824" t="s">
        <v>267</v>
      </c>
      <c r="U824" t="s">
        <v>3496</v>
      </c>
      <c r="V824" t="b">
        <v>0</v>
      </c>
      <c r="W824" t="s">
        <v>265</v>
      </c>
      <c r="X824">
        <v>0</v>
      </c>
      <c r="Y824" t="s">
        <v>265</v>
      </c>
      <c r="Z824" t="s">
        <v>265</v>
      </c>
      <c r="AA824" t="s">
        <v>265</v>
      </c>
      <c r="AB824" t="s">
        <v>265</v>
      </c>
      <c r="AC824" t="s">
        <v>265</v>
      </c>
      <c r="AD824" t="s">
        <v>265</v>
      </c>
      <c r="AE824" t="s">
        <v>265</v>
      </c>
      <c r="AF824" t="s">
        <v>267</v>
      </c>
      <c r="AG824" t="s">
        <v>265</v>
      </c>
      <c r="AH824" t="s">
        <v>265</v>
      </c>
      <c r="AI824" t="s">
        <v>265</v>
      </c>
      <c r="AJ824" t="s">
        <v>265</v>
      </c>
      <c r="AL824" t="str">
        <f>IF(Sudan_News12[[#This Row],[relevancy_classification_english]]="Relevant","مناسب",IF(Sudan_News12[[#This Row],[relevancy_classification_english]]="Relevant","عَرَضِيّ",""))</f>
        <v/>
      </c>
      <c r="AN824" t="str">
        <f>IF(Sudan_News12[[#This Row],[sentiment_analysis_english]]="Negative","سلبي",IF(Sudan_News12[[#This Row],[sentiment_analysis_english]]="Neutral","حيادي",IF(Sudan_News12[[#This Row],[sentiment_analysis_english]]="Positive","إيجابي","")))</f>
        <v/>
      </c>
      <c r="AO824" t="e">
        <f>INDEX(TextClassificationList[],MATCH(Sudan_News12[[#This Row],[text_classification_arabic]],TextClassificationList[text_classification_arabic],0),1)</f>
        <v>#N/A</v>
      </c>
      <c r="AQ824" t="e">
        <f>INDEX(TextClassificationList[],MATCH(Sudan_News12[[#This Row],[text_classification_arabic2]],TextClassificationList[text_classification_arabic],0),1)</f>
        <v>#N/A</v>
      </c>
      <c r="AS824" t="e">
        <f>INDEX(TextClassificationList[],MATCH(Sudan_News12[[#This Row],[text_classification_arabic3]],TextClassificationList[text_classification_arabic],0),1)</f>
        <v>#N/A</v>
      </c>
      <c r="AU824" t="e">
        <f>INDEX(TextClassificationList[],MATCH(Sudan_News12[[#This Row],[text_classification_arabic4]],TextClassificationList[text_classification_arabic],0),1)</f>
        <v>#N/A</v>
      </c>
      <c r="AW824" t="e">
        <f>INDEX(TextClassificationList[],MATCH(Sudan_News12[[#This Row],[text_classification_arabic5]],TextClassificationList[text_classification_arabic],0),1)</f>
        <v>#N/A</v>
      </c>
    </row>
    <row r="825" spans="1:49" x14ac:dyDescent="0.2">
      <c r="A825">
        <v>1.4056249951209144E+18</v>
      </c>
      <c r="B825">
        <v>1.4056249951209144E+18</v>
      </c>
      <c r="C825" t="s">
        <v>3497</v>
      </c>
      <c r="D825" s="1">
        <v>44364</v>
      </c>
      <c r="E825" s="2">
        <v>0.9408333333333333</v>
      </c>
      <c r="F825">
        <v>200</v>
      </c>
      <c r="G825">
        <v>1889611729</v>
      </c>
      <c r="H825" t="s">
        <v>354</v>
      </c>
      <c r="I825" t="s">
        <v>355</v>
      </c>
      <c r="J825" t="s">
        <v>265</v>
      </c>
      <c r="K825" t="s">
        <v>3498</v>
      </c>
      <c r="L825" t="s">
        <v>273</v>
      </c>
      <c r="M825" t="s">
        <v>267</v>
      </c>
      <c r="N825" t="s">
        <v>3499</v>
      </c>
      <c r="O825" t="s">
        <v>267</v>
      </c>
      <c r="P825">
        <v>0</v>
      </c>
      <c r="Q825">
        <v>0</v>
      </c>
      <c r="R825">
        <v>0</v>
      </c>
      <c r="S825" t="s">
        <v>267</v>
      </c>
      <c r="T825" t="s">
        <v>267</v>
      </c>
      <c r="U825" t="s">
        <v>3500</v>
      </c>
      <c r="V825" t="b">
        <v>0</v>
      </c>
      <c r="W825" t="s">
        <v>265</v>
      </c>
      <c r="X825">
        <v>0</v>
      </c>
      <c r="Y825" t="s">
        <v>265</v>
      </c>
      <c r="Z825" t="s">
        <v>265</v>
      </c>
      <c r="AA825" t="s">
        <v>265</v>
      </c>
      <c r="AB825" t="s">
        <v>265</v>
      </c>
      <c r="AC825" t="s">
        <v>265</v>
      </c>
      <c r="AD825" t="s">
        <v>265</v>
      </c>
      <c r="AE825" t="s">
        <v>265</v>
      </c>
      <c r="AF825" t="s">
        <v>267</v>
      </c>
      <c r="AG825" t="s">
        <v>265</v>
      </c>
      <c r="AH825" t="s">
        <v>265</v>
      </c>
      <c r="AI825" t="s">
        <v>265</v>
      </c>
      <c r="AJ825" t="s">
        <v>265</v>
      </c>
      <c r="AL825" t="str">
        <f>IF(Sudan_News12[[#This Row],[relevancy_classification_english]]="Relevant","مناسب",IF(Sudan_News12[[#This Row],[relevancy_classification_english]]="Relevant","عَرَضِيّ",""))</f>
        <v/>
      </c>
      <c r="AN825" t="str">
        <f>IF(Sudan_News12[[#This Row],[sentiment_analysis_english]]="Negative","سلبي",IF(Sudan_News12[[#This Row],[sentiment_analysis_english]]="Neutral","حيادي",IF(Sudan_News12[[#This Row],[sentiment_analysis_english]]="Positive","إيجابي","")))</f>
        <v/>
      </c>
      <c r="AO825" t="e">
        <f>INDEX(TextClassificationList[],MATCH(Sudan_News12[[#This Row],[text_classification_arabic]],TextClassificationList[text_classification_arabic],0),1)</f>
        <v>#N/A</v>
      </c>
      <c r="AQ825" t="e">
        <f>INDEX(TextClassificationList[],MATCH(Sudan_News12[[#This Row],[text_classification_arabic2]],TextClassificationList[text_classification_arabic],0),1)</f>
        <v>#N/A</v>
      </c>
      <c r="AS825" t="e">
        <f>INDEX(TextClassificationList[],MATCH(Sudan_News12[[#This Row],[text_classification_arabic3]],TextClassificationList[text_classification_arabic],0),1)</f>
        <v>#N/A</v>
      </c>
      <c r="AU825" t="e">
        <f>INDEX(TextClassificationList[],MATCH(Sudan_News12[[#This Row],[text_classification_arabic4]],TextClassificationList[text_classification_arabic],0),1)</f>
        <v>#N/A</v>
      </c>
      <c r="AW825" t="e">
        <f>INDEX(TextClassificationList[],MATCH(Sudan_News12[[#This Row],[text_classification_arabic5]],TextClassificationList[text_classification_arabic],0),1)</f>
        <v>#N/A</v>
      </c>
    </row>
    <row r="826" spans="1:49" x14ac:dyDescent="0.2">
      <c r="A826">
        <v>1.4056022258130862E+18</v>
      </c>
      <c r="B826">
        <v>1.4056022258130862E+18</v>
      </c>
      <c r="C826" t="s">
        <v>3501</v>
      </c>
      <c r="D826" s="1">
        <v>44364</v>
      </c>
      <c r="E826" s="2">
        <v>0.87800925925925921</v>
      </c>
      <c r="F826">
        <v>200</v>
      </c>
      <c r="G826">
        <v>1889611729</v>
      </c>
      <c r="H826" t="s">
        <v>354</v>
      </c>
      <c r="I826" t="s">
        <v>355</v>
      </c>
      <c r="J826" t="s">
        <v>265</v>
      </c>
      <c r="K826" t="s">
        <v>3502</v>
      </c>
      <c r="L826" t="s">
        <v>273</v>
      </c>
      <c r="M826" t="s">
        <v>267</v>
      </c>
      <c r="N826" t="s">
        <v>3503</v>
      </c>
      <c r="O826" t="s">
        <v>267</v>
      </c>
      <c r="P826">
        <v>0</v>
      </c>
      <c r="Q826">
        <v>0</v>
      </c>
      <c r="R826">
        <v>1</v>
      </c>
      <c r="S826" t="s">
        <v>267</v>
      </c>
      <c r="T826" t="s">
        <v>267</v>
      </c>
      <c r="U826" t="s">
        <v>3504</v>
      </c>
      <c r="V826" t="b">
        <v>0</v>
      </c>
      <c r="W826" t="s">
        <v>265</v>
      </c>
      <c r="X826">
        <v>0</v>
      </c>
      <c r="Y826" t="s">
        <v>265</v>
      </c>
      <c r="Z826" t="s">
        <v>265</v>
      </c>
      <c r="AA826" t="s">
        <v>265</v>
      </c>
      <c r="AB826" t="s">
        <v>265</v>
      </c>
      <c r="AC826" t="s">
        <v>265</v>
      </c>
      <c r="AD826" t="s">
        <v>265</v>
      </c>
      <c r="AE826" t="s">
        <v>265</v>
      </c>
      <c r="AF826" t="s">
        <v>267</v>
      </c>
      <c r="AG826" t="s">
        <v>265</v>
      </c>
      <c r="AH826" t="s">
        <v>265</v>
      </c>
      <c r="AI826" t="s">
        <v>265</v>
      </c>
      <c r="AJ826" t="s">
        <v>265</v>
      </c>
      <c r="AL826" t="str">
        <f>IF(Sudan_News12[[#This Row],[relevancy_classification_english]]="Relevant","مناسب",IF(Sudan_News12[[#This Row],[relevancy_classification_english]]="Relevant","عَرَضِيّ",""))</f>
        <v/>
      </c>
      <c r="AN826" t="str">
        <f>IF(Sudan_News12[[#This Row],[sentiment_analysis_english]]="Negative","سلبي",IF(Sudan_News12[[#This Row],[sentiment_analysis_english]]="Neutral","حيادي",IF(Sudan_News12[[#This Row],[sentiment_analysis_english]]="Positive","إيجابي","")))</f>
        <v/>
      </c>
      <c r="AO826" t="e">
        <f>INDEX(TextClassificationList[],MATCH(Sudan_News12[[#This Row],[text_classification_arabic]],TextClassificationList[text_classification_arabic],0),1)</f>
        <v>#N/A</v>
      </c>
      <c r="AQ826" t="e">
        <f>INDEX(TextClassificationList[],MATCH(Sudan_News12[[#This Row],[text_classification_arabic2]],TextClassificationList[text_classification_arabic],0),1)</f>
        <v>#N/A</v>
      </c>
      <c r="AS826" t="e">
        <f>INDEX(TextClassificationList[],MATCH(Sudan_News12[[#This Row],[text_classification_arabic3]],TextClassificationList[text_classification_arabic],0),1)</f>
        <v>#N/A</v>
      </c>
      <c r="AU826" t="e">
        <f>INDEX(TextClassificationList[],MATCH(Sudan_News12[[#This Row],[text_classification_arabic4]],TextClassificationList[text_classification_arabic],0),1)</f>
        <v>#N/A</v>
      </c>
      <c r="AW826" t="e">
        <f>INDEX(TextClassificationList[],MATCH(Sudan_News12[[#This Row],[text_classification_arabic5]],TextClassificationList[text_classification_arabic],0),1)</f>
        <v>#N/A</v>
      </c>
    </row>
    <row r="827" spans="1:49" x14ac:dyDescent="0.2">
      <c r="A827">
        <v>1.4053046988532859E+18</v>
      </c>
      <c r="B827">
        <v>1.4053046988532859E+18</v>
      </c>
      <c r="C827" t="s">
        <v>3505</v>
      </c>
      <c r="D827" s="1">
        <v>44364</v>
      </c>
      <c r="E827" s="2">
        <v>5.6990740740740738E-2</v>
      </c>
      <c r="F827">
        <v>200</v>
      </c>
      <c r="G827">
        <v>1889611729</v>
      </c>
      <c r="H827" t="s">
        <v>354</v>
      </c>
      <c r="I827" t="s">
        <v>355</v>
      </c>
      <c r="J827" t="s">
        <v>265</v>
      </c>
      <c r="K827" t="s">
        <v>3506</v>
      </c>
      <c r="L827" t="s">
        <v>290</v>
      </c>
      <c r="M827" t="s">
        <v>267</v>
      </c>
      <c r="N827" t="s">
        <v>267</v>
      </c>
      <c r="O827" t="s">
        <v>267</v>
      </c>
      <c r="P827">
        <v>0</v>
      </c>
      <c r="Q827">
        <v>0</v>
      </c>
      <c r="R827">
        <v>1</v>
      </c>
      <c r="S827" t="s">
        <v>267</v>
      </c>
      <c r="T827" t="s">
        <v>267</v>
      </c>
      <c r="U827" t="s">
        <v>3507</v>
      </c>
      <c r="V827" t="b">
        <v>0</v>
      </c>
      <c r="W827" t="s">
        <v>3508</v>
      </c>
      <c r="X827">
        <v>0</v>
      </c>
      <c r="Y827" t="s">
        <v>265</v>
      </c>
      <c r="Z827" t="s">
        <v>265</v>
      </c>
      <c r="AA827" t="s">
        <v>265</v>
      </c>
      <c r="AB827" t="s">
        <v>265</v>
      </c>
      <c r="AC827" t="s">
        <v>265</v>
      </c>
      <c r="AD827" t="s">
        <v>265</v>
      </c>
      <c r="AE827" t="s">
        <v>265</v>
      </c>
      <c r="AF827" t="s">
        <v>267</v>
      </c>
      <c r="AG827" t="s">
        <v>265</v>
      </c>
      <c r="AH827" t="s">
        <v>265</v>
      </c>
      <c r="AI827" t="s">
        <v>265</v>
      </c>
      <c r="AJ827" t="s">
        <v>265</v>
      </c>
      <c r="AL827" t="str">
        <f>IF(Sudan_News12[[#This Row],[relevancy_classification_english]]="Relevant","مناسب",IF(Sudan_News12[[#This Row],[relevancy_classification_english]]="Relevant","عَرَضِيّ",""))</f>
        <v/>
      </c>
      <c r="AN827" t="str">
        <f>IF(Sudan_News12[[#This Row],[sentiment_analysis_english]]="Negative","سلبي",IF(Sudan_News12[[#This Row],[sentiment_analysis_english]]="Neutral","حيادي",IF(Sudan_News12[[#This Row],[sentiment_analysis_english]]="Positive","إيجابي","")))</f>
        <v/>
      </c>
      <c r="AO827" t="e">
        <f>INDEX(TextClassificationList[],MATCH(Sudan_News12[[#This Row],[text_classification_arabic]],TextClassificationList[text_classification_arabic],0),1)</f>
        <v>#N/A</v>
      </c>
      <c r="AQ827" t="e">
        <f>INDEX(TextClassificationList[],MATCH(Sudan_News12[[#This Row],[text_classification_arabic2]],TextClassificationList[text_classification_arabic],0),1)</f>
        <v>#N/A</v>
      </c>
      <c r="AS827" t="e">
        <f>INDEX(TextClassificationList[],MATCH(Sudan_News12[[#This Row],[text_classification_arabic3]],TextClassificationList[text_classification_arabic],0),1)</f>
        <v>#N/A</v>
      </c>
      <c r="AU827" t="e">
        <f>INDEX(TextClassificationList[],MATCH(Sudan_News12[[#This Row],[text_classification_arabic4]],TextClassificationList[text_classification_arabic],0),1)</f>
        <v>#N/A</v>
      </c>
      <c r="AW827" t="e">
        <f>INDEX(TextClassificationList[],MATCH(Sudan_News12[[#This Row],[text_classification_arabic5]],TextClassificationList[text_classification_arabic],0),1)</f>
        <v>#N/A</v>
      </c>
    </row>
    <row r="828" spans="1:49" x14ac:dyDescent="0.2">
      <c r="A828">
        <v>1.4049440904841175E+18</v>
      </c>
      <c r="B828">
        <v>1.4049440904841175E+18</v>
      </c>
      <c r="C828" t="s">
        <v>3509</v>
      </c>
      <c r="D828" s="1">
        <v>44363</v>
      </c>
      <c r="E828" s="2">
        <v>6.1898148148148147E-2</v>
      </c>
      <c r="F828">
        <v>200</v>
      </c>
      <c r="G828">
        <v>1889611729</v>
      </c>
      <c r="H828" t="s">
        <v>354</v>
      </c>
      <c r="I828" t="s">
        <v>355</v>
      </c>
      <c r="J828" t="s">
        <v>265</v>
      </c>
      <c r="K828" t="s">
        <v>3510</v>
      </c>
      <c r="L828" t="s">
        <v>266</v>
      </c>
      <c r="M828" t="s">
        <v>267</v>
      </c>
      <c r="N828" t="s">
        <v>267</v>
      </c>
      <c r="O828" t="s">
        <v>267</v>
      </c>
      <c r="P828">
        <v>0</v>
      </c>
      <c r="Q828">
        <v>0</v>
      </c>
      <c r="R828">
        <v>1</v>
      </c>
      <c r="S828" t="s">
        <v>267</v>
      </c>
      <c r="T828" t="s">
        <v>267</v>
      </c>
      <c r="U828" t="s">
        <v>3511</v>
      </c>
      <c r="V828" t="b">
        <v>0</v>
      </c>
      <c r="W828" t="s">
        <v>265</v>
      </c>
      <c r="X828">
        <v>0</v>
      </c>
      <c r="Y828" t="s">
        <v>265</v>
      </c>
      <c r="Z828" t="s">
        <v>265</v>
      </c>
      <c r="AA828" t="s">
        <v>265</v>
      </c>
      <c r="AB828" t="s">
        <v>265</v>
      </c>
      <c r="AC828" t="s">
        <v>265</v>
      </c>
      <c r="AD828" t="s">
        <v>265</v>
      </c>
      <c r="AE828" t="s">
        <v>265</v>
      </c>
      <c r="AF828" t="s">
        <v>267</v>
      </c>
      <c r="AG828" t="s">
        <v>265</v>
      </c>
      <c r="AH828" t="s">
        <v>265</v>
      </c>
      <c r="AI828" t="s">
        <v>265</v>
      </c>
      <c r="AJ828" t="s">
        <v>265</v>
      </c>
      <c r="AL828" t="str">
        <f>IF(Sudan_News12[[#This Row],[relevancy_classification_english]]="Relevant","مناسب",IF(Sudan_News12[[#This Row],[relevancy_classification_english]]="Relevant","عَرَضِيّ",""))</f>
        <v/>
      </c>
      <c r="AN828" t="str">
        <f>IF(Sudan_News12[[#This Row],[sentiment_analysis_english]]="Negative","سلبي",IF(Sudan_News12[[#This Row],[sentiment_analysis_english]]="Neutral","حيادي",IF(Sudan_News12[[#This Row],[sentiment_analysis_english]]="Positive","إيجابي","")))</f>
        <v/>
      </c>
      <c r="AO828" t="e">
        <f>INDEX(TextClassificationList[],MATCH(Sudan_News12[[#This Row],[text_classification_arabic]],TextClassificationList[text_classification_arabic],0),1)</f>
        <v>#N/A</v>
      </c>
      <c r="AQ828" t="e">
        <f>INDEX(TextClassificationList[],MATCH(Sudan_News12[[#This Row],[text_classification_arabic2]],TextClassificationList[text_classification_arabic],0),1)</f>
        <v>#N/A</v>
      </c>
      <c r="AS828" t="e">
        <f>INDEX(TextClassificationList[],MATCH(Sudan_News12[[#This Row],[text_classification_arabic3]],TextClassificationList[text_classification_arabic],0),1)</f>
        <v>#N/A</v>
      </c>
      <c r="AU828" t="e">
        <f>INDEX(TextClassificationList[],MATCH(Sudan_News12[[#This Row],[text_classification_arabic4]],TextClassificationList[text_classification_arabic],0),1)</f>
        <v>#N/A</v>
      </c>
      <c r="AW828" t="e">
        <f>INDEX(TextClassificationList[],MATCH(Sudan_News12[[#This Row],[text_classification_arabic5]],TextClassificationList[text_classification_arabic],0),1)</f>
        <v>#N/A</v>
      </c>
    </row>
    <row r="829" spans="1:49" x14ac:dyDescent="0.2">
      <c r="A829">
        <v>1.4049438719902761E+18</v>
      </c>
      <c r="B829">
        <v>1.4049436994197996E+18</v>
      </c>
      <c r="C829" t="s">
        <v>3512</v>
      </c>
      <c r="D829" s="1">
        <v>44363</v>
      </c>
      <c r="E829" s="2">
        <v>6.1296296296296293E-2</v>
      </c>
      <c r="F829">
        <v>200</v>
      </c>
      <c r="G829">
        <v>1889611729</v>
      </c>
      <c r="H829" t="s">
        <v>354</v>
      </c>
      <c r="I829" t="s">
        <v>355</v>
      </c>
      <c r="J829" t="s">
        <v>265</v>
      </c>
      <c r="K829" t="s">
        <v>3513</v>
      </c>
      <c r="L829" t="s">
        <v>266</v>
      </c>
      <c r="M829" t="s">
        <v>267</v>
      </c>
      <c r="N829" t="s">
        <v>267</v>
      </c>
      <c r="O829" t="s">
        <v>267</v>
      </c>
      <c r="P829">
        <v>0</v>
      </c>
      <c r="Q829">
        <v>0</v>
      </c>
      <c r="R829">
        <v>0</v>
      </c>
      <c r="S829" t="s">
        <v>267</v>
      </c>
      <c r="T829" t="s">
        <v>267</v>
      </c>
      <c r="U829" t="s">
        <v>3514</v>
      </c>
      <c r="V829" t="b">
        <v>0</v>
      </c>
      <c r="W829" t="s">
        <v>265</v>
      </c>
      <c r="X829">
        <v>0</v>
      </c>
      <c r="Y829" t="s">
        <v>265</v>
      </c>
      <c r="Z829" t="s">
        <v>265</v>
      </c>
      <c r="AA829" t="s">
        <v>265</v>
      </c>
      <c r="AB829" t="s">
        <v>265</v>
      </c>
      <c r="AC829" t="s">
        <v>265</v>
      </c>
      <c r="AD829" t="s">
        <v>265</v>
      </c>
      <c r="AE829" t="s">
        <v>265</v>
      </c>
      <c r="AF829" t="s">
        <v>267</v>
      </c>
      <c r="AG829" t="s">
        <v>265</v>
      </c>
      <c r="AH829" t="s">
        <v>265</v>
      </c>
      <c r="AI829" t="s">
        <v>265</v>
      </c>
      <c r="AJ829" t="s">
        <v>265</v>
      </c>
      <c r="AL829" t="str">
        <f>IF(Sudan_News12[[#This Row],[relevancy_classification_english]]="Relevant","مناسب",IF(Sudan_News12[[#This Row],[relevancy_classification_english]]="Relevant","عَرَضِيّ",""))</f>
        <v/>
      </c>
      <c r="AN829" t="str">
        <f>IF(Sudan_News12[[#This Row],[sentiment_analysis_english]]="Negative","سلبي",IF(Sudan_News12[[#This Row],[sentiment_analysis_english]]="Neutral","حيادي",IF(Sudan_News12[[#This Row],[sentiment_analysis_english]]="Positive","إيجابي","")))</f>
        <v/>
      </c>
      <c r="AO829" t="e">
        <f>INDEX(TextClassificationList[],MATCH(Sudan_News12[[#This Row],[text_classification_arabic]],TextClassificationList[text_classification_arabic],0),1)</f>
        <v>#N/A</v>
      </c>
      <c r="AQ829" t="e">
        <f>INDEX(TextClassificationList[],MATCH(Sudan_News12[[#This Row],[text_classification_arabic2]],TextClassificationList[text_classification_arabic],0),1)</f>
        <v>#N/A</v>
      </c>
      <c r="AS829" t="e">
        <f>INDEX(TextClassificationList[],MATCH(Sudan_News12[[#This Row],[text_classification_arabic3]],TextClassificationList[text_classification_arabic],0),1)</f>
        <v>#N/A</v>
      </c>
      <c r="AU829" t="e">
        <f>INDEX(TextClassificationList[],MATCH(Sudan_News12[[#This Row],[text_classification_arabic4]],TextClassificationList[text_classification_arabic],0),1)</f>
        <v>#N/A</v>
      </c>
      <c r="AW829" t="e">
        <f>INDEX(TextClassificationList[],MATCH(Sudan_News12[[#This Row],[text_classification_arabic5]],TextClassificationList[text_classification_arabic],0),1)</f>
        <v>#N/A</v>
      </c>
    </row>
    <row r="830" spans="1:49" x14ac:dyDescent="0.2">
      <c r="A830">
        <v>1.4049436994197996E+18</v>
      </c>
      <c r="B830">
        <v>1.4049436994197996E+18</v>
      </c>
      <c r="C830" t="s">
        <v>3515</v>
      </c>
      <c r="D830" s="1">
        <v>44363</v>
      </c>
      <c r="E830" s="2">
        <v>6.0821759259259256E-2</v>
      </c>
      <c r="F830">
        <v>200</v>
      </c>
      <c r="G830">
        <v>1889611729</v>
      </c>
      <c r="H830" t="s">
        <v>354</v>
      </c>
      <c r="I830" t="s">
        <v>355</v>
      </c>
      <c r="J830" t="s">
        <v>265</v>
      </c>
      <c r="K830" t="s">
        <v>3516</v>
      </c>
      <c r="L830" t="s">
        <v>266</v>
      </c>
      <c r="M830" t="s">
        <v>267</v>
      </c>
      <c r="N830" t="s">
        <v>267</v>
      </c>
      <c r="O830" t="s">
        <v>267</v>
      </c>
      <c r="P830">
        <v>1</v>
      </c>
      <c r="Q830">
        <v>0</v>
      </c>
      <c r="R830">
        <v>1</v>
      </c>
      <c r="S830" t="s">
        <v>267</v>
      </c>
      <c r="T830" t="s">
        <v>267</v>
      </c>
      <c r="U830" t="s">
        <v>3517</v>
      </c>
      <c r="V830" t="b">
        <v>0</v>
      </c>
      <c r="W830" t="s">
        <v>265</v>
      </c>
      <c r="X830">
        <v>0</v>
      </c>
      <c r="Y830" t="s">
        <v>265</v>
      </c>
      <c r="Z830" t="s">
        <v>265</v>
      </c>
      <c r="AA830" t="s">
        <v>265</v>
      </c>
      <c r="AB830" t="s">
        <v>265</v>
      </c>
      <c r="AC830" t="s">
        <v>265</v>
      </c>
      <c r="AD830" t="s">
        <v>265</v>
      </c>
      <c r="AE830" t="s">
        <v>265</v>
      </c>
      <c r="AF830" t="s">
        <v>267</v>
      </c>
      <c r="AG830" t="s">
        <v>265</v>
      </c>
      <c r="AH830" t="s">
        <v>265</v>
      </c>
      <c r="AI830" t="s">
        <v>265</v>
      </c>
      <c r="AJ830" t="s">
        <v>265</v>
      </c>
      <c r="AL830" t="str">
        <f>IF(Sudan_News12[[#This Row],[relevancy_classification_english]]="Relevant","مناسب",IF(Sudan_News12[[#This Row],[relevancy_classification_english]]="Relevant","عَرَضِيّ",""))</f>
        <v/>
      </c>
      <c r="AN830" t="str">
        <f>IF(Sudan_News12[[#This Row],[sentiment_analysis_english]]="Negative","سلبي",IF(Sudan_News12[[#This Row],[sentiment_analysis_english]]="Neutral","حيادي",IF(Sudan_News12[[#This Row],[sentiment_analysis_english]]="Positive","إيجابي","")))</f>
        <v/>
      </c>
      <c r="AO830" t="e">
        <f>INDEX(TextClassificationList[],MATCH(Sudan_News12[[#This Row],[text_classification_arabic]],TextClassificationList[text_classification_arabic],0),1)</f>
        <v>#N/A</v>
      </c>
      <c r="AQ830" t="e">
        <f>INDEX(TextClassificationList[],MATCH(Sudan_News12[[#This Row],[text_classification_arabic2]],TextClassificationList[text_classification_arabic],0),1)</f>
        <v>#N/A</v>
      </c>
      <c r="AS830" t="e">
        <f>INDEX(TextClassificationList[],MATCH(Sudan_News12[[#This Row],[text_classification_arabic3]],TextClassificationList[text_classification_arabic],0),1)</f>
        <v>#N/A</v>
      </c>
      <c r="AU830" t="e">
        <f>INDEX(TextClassificationList[],MATCH(Sudan_News12[[#This Row],[text_classification_arabic4]],TextClassificationList[text_classification_arabic],0),1)</f>
        <v>#N/A</v>
      </c>
      <c r="AW830" t="e">
        <f>INDEX(TextClassificationList[],MATCH(Sudan_News12[[#This Row],[text_classification_arabic5]],TextClassificationList[text_classification_arabic],0),1)</f>
        <v>#N/A</v>
      </c>
    </row>
    <row r="831" spans="1:49" x14ac:dyDescent="0.2">
      <c r="A831">
        <v>1.4048465125222892E+18</v>
      </c>
      <c r="B831">
        <v>1.4048465125222892E+18</v>
      </c>
      <c r="C831" t="s">
        <v>3518</v>
      </c>
      <c r="D831" s="1">
        <v>44362</v>
      </c>
      <c r="E831" s="2">
        <v>0.79263888888888889</v>
      </c>
      <c r="F831">
        <v>200</v>
      </c>
      <c r="G831">
        <v>1889611729</v>
      </c>
      <c r="H831" t="s">
        <v>354</v>
      </c>
      <c r="I831" t="s">
        <v>355</v>
      </c>
      <c r="J831" t="s">
        <v>265</v>
      </c>
      <c r="K831" t="s">
        <v>3519</v>
      </c>
      <c r="L831" t="s">
        <v>266</v>
      </c>
      <c r="M831" t="s">
        <v>267</v>
      </c>
      <c r="N831" t="s">
        <v>267</v>
      </c>
      <c r="O831" t="s">
        <v>267</v>
      </c>
      <c r="P831">
        <v>1</v>
      </c>
      <c r="Q831">
        <v>0</v>
      </c>
      <c r="R831">
        <v>5</v>
      </c>
      <c r="S831" t="s">
        <v>267</v>
      </c>
      <c r="T831" t="s">
        <v>267</v>
      </c>
      <c r="U831" t="s">
        <v>3520</v>
      </c>
      <c r="V831" t="b">
        <v>0</v>
      </c>
      <c r="W831" t="s">
        <v>265</v>
      </c>
      <c r="X831">
        <v>0</v>
      </c>
      <c r="Y831" t="s">
        <v>265</v>
      </c>
      <c r="Z831" t="s">
        <v>265</v>
      </c>
      <c r="AA831" t="s">
        <v>265</v>
      </c>
      <c r="AB831" t="s">
        <v>265</v>
      </c>
      <c r="AC831" t="s">
        <v>265</v>
      </c>
      <c r="AD831" t="s">
        <v>265</v>
      </c>
      <c r="AE831" t="s">
        <v>265</v>
      </c>
      <c r="AF831" t="s">
        <v>267</v>
      </c>
      <c r="AG831" t="s">
        <v>265</v>
      </c>
      <c r="AH831" t="s">
        <v>265</v>
      </c>
      <c r="AI831" t="s">
        <v>265</v>
      </c>
      <c r="AJ831" t="s">
        <v>265</v>
      </c>
      <c r="AL831" t="str">
        <f>IF(Sudan_News12[[#This Row],[relevancy_classification_english]]="Relevant","مناسب",IF(Sudan_News12[[#This Row],[relevancy_classification_english]]="Relevant","عَرَضِيّ",""))</f>
        <v/>
      </c>
      <c r="AN831" t="str">
        <f>IF(Sudan_News12[[#This Row],[sentiment_analysis_english]]="Negative","سلبي",IF(Sudan_News12[[#This Row],[sentiment_analysis_english]]="Neutral","حيادي",IF(Sudan_News12[[#This Row],[sentiment_analysis_english]]="Positive","إيجابي","")))</f>
        <v/>
      </c>
      <c r="AO831" t="e">
        <f>INDEX(TextClassificationList[],MATCH(Sudan_News12[[#This Row],[text_classification_arabic]],TextClassificationList[text_classification_arabic],0),1)</f>
        <v>#N/A</v>
      </c>
      <c r="AQ831" t="e">
        <f>INDEX(TextClassificationList[],MATCH(Sudan_News12[[#This Row],[text_classification_arabic2]],TextClassificationList[text_classification_arabic],0),1)</f>
        <v>#N/A</v>
      </c>
      <c r="AS831" t="e">
        <f>INDEX(TextClassificationList[],MATCH(Sudan_News12[[#This Row],[text_classification_arabic3]],TextClassificationList[text_classification_arabic],0),1)</f>
        <v>#N/A</v>
      </c>
      <c r="AU831" t="e">
        <f>INDEX(TextClassificationList[],MATCH(Sudan_News12[[#This Row],[text_classification_arabic4]],TextClassificationList[text_classification_arabic],0),1)</f>
        <v>#N/A</v>
      </c>
      <c r="AW831" t="e">
        <f>INDEX(TextClassificationList[],MATCH(Sudan_News12[[#This Row],[text_classification_arabic5]],TextClassificationList[text_classification_arabic],0),1)</f>
        <v>#N/A</v>
      </c>
    </row>
    <row r="832" spans="1:49" x14ac:dyDescent="0.2">
      <c r="A832">
        <v>1.4048096520979128E+18</v>
      </c>
      <c r="B832">
        <v>1.4048096520979128E+18</v>
      </c>
      <c r="C832" t="s">
        <v>3521</v>
      </c>
      <c r="D832" s="1">
        <v>44362</v>
      </c>
      <c r="E832" s="2">
        <v>0.6909143518518519</v>
      </c>
      <c r="F832">
        <v>200</v>
      </c>
      <c r="G832">
        <v>1889611729</v>
      </c>
      <c r="H832" t="s">
        <v>354</v>
      </c>
      <c r="I832" t="s">
        <v>355</v>
      </c>
      <c r="J832" t="s">
        <v>265</v>
      </c>
      <c r="K832" t="s">
        <v>3522</v>
      </c>
      <c r="L832" t="s">
        <v>273</v>
      </c>
      <c r="M832" t="s">
        <v>267</v>
      </c>
      <c r="N832" t="s">
        <v>3523</v>
      </c>
      <c r="O832" t="s">
        <v>267</v>
      </c>
      <c r="P832">
        <v>0</v>
      </c>
      <c r="Q832">
        <v>0</v>
      </c>
      <c r="R832">
        <v>0</v>
      </c>
      <c r="S832" t="s">
        <v>267</v>
      </c>
      <c r="T832" t="s">
        <v>267</v>
      </c>
      <c r="U832" t="s">
        <v>3524</v>
      </c>
      <c r="V832" t="b">
        <v>0</v>
      </c>
      <c r="W832" t="s">
        <v>265</v>
      </c>
      <c r="X832">
        <v>0</v>
      </c>
      <c r="Y832" t="s">
        <v>265</v>
      </c>
      <c r="Z832" t="s">
        <v>265</v>
      </c>
      <c r="AA832" t="s">
        <v>265</v>
      </c>
      <c r="AB832" t="s">
        <v>265</v>
      </c>
      <c r="AC832" t="s">
        <v>265</v>
      </c>
      <c r="AD832" t="s">
        <v>265</v>
      </c>
      <c r="AE832" t="s">
        <v>265</v>
      </c>
      <c r="AF832" t="s">
        <v>267</v>
      </c>
      <c r="AG832" t="s">
        <v>265</v>
      </c>
      <c r="AH832" t="s">
        <v>265</v>
      </c>
      <c r="AI832" t="s">
        <v>265</v>
      </c>
      <c r="AJ832" t="s">
        <v>265</v>
      </c>
      <c r="AL832" t="str">
        <f>IF(Sudan_News12[[#This Row],[relevancy_classification_english]]="Relevant","مناسب",IF(Sudan_News12[[#This Row],[relevancy_classification_english]]="Relevant","عَرَضِيّ",""))</f>
        <v/>
      </c>
      <c r="AN832" t="str">
        <f>IF(Sudan_News12[[#This Row],[sentiment_analysis_english]]="Negative","سلبي",IF(Sudan_News12[[#This Row],[sentiment_analysis_english]]="Neutral","حيادي",IF(Sudan_News12[[#This Row],[sentiment_analysis_english]]="Positive","إيجابي","")))</f>
        <v/>
      </c>
      <c r="AO832" t="e">
        <f>INDEX(TextClassificationList[],MATCH(Sudan_News12[[#This Row],[text_classification_arabic]],TextClassificationList[text_classification_arabic],0),1)</f>
        <v>#N/A</v>
      </c>
      <c r="AQ832" t="e">
        <f>INDEX(TextClassificationList[],MATCH(Sudan_News12[[#This Row],[text_classification_arabic2]],TextClassificationList[text_classification_arabic],0),1)</f>
        <v>#N/A</v>
      </c>
      <c r="AS832" t="e">
        <f>INDEX(TextClassificationList[],MATCH(Sudan_News12[[#This Row],[text_classification_arabic3]],TextClassificationList[text_classification_arabic],0),1)</f>
        <v>#N/A</v>
      </c>
      <c r="AU832" t="e">
        <f>INDEX(TextClassificationList[],MATCH(Sudan_News12[[#This Row],[text_classification_arabic4]],TextClassificationList[text_classification_arabic],0),1)</f>
        <v>#N/A</v>
      </c>
      <c r="AW832" t="e">
        <f>INDEX(TextClassificationList[],MATCH(Sudan_News12[[#This Row],[text_classification_arabic5]],TextClassificationList[text_classification_arabic],0),1)</f>
        <v>#N/A</v>
      </c>
    </row>
    <row r="833" spans="1:49" x14ac:dyDescent="0.2">
      <c r="A833">
        <v>1.4045531635632251E+18</v>
      </c>
      <c r="B833">
        <v>1.4045531635632251E+18</v>
      </c>
      <c r="C833" t="s">
        <v>3525</v>
      </c>
      <c r="D833" s="1">
        <v>44361</v>
      </c>
      <c r="E833" s="2">
        <v>0.9831481481481481</v>
      </c>
      <c r="F833">
        <v>200</v>
      </c>
      <c r="G833">
        <v>1889611729</v>
      </c>
      <c r="H833" t="s">
        <v>354</v>
      </c>
      <c r="I833" t="s">
        <v>355</v>
      </c>
      <c r="J833" t="s">
        <v>265</v>
      </c>
      <c r="K833" t="s">
        <v>3526</v>
      </c>
      <c r="L833" t="s">
        <v>266</v>
      </c>
      <c r="M833" t="s">
        <v>267</v>
      </c>
      <c r="N833" t="s">
        <v>267</v>
      </c>
      <c r="O833" t="s">
        <v>3527</v>
      </c>
      <c r="P833">
        <v>1</v>
      </c>
      <c r="Q833">
        <v>0</v>
      </c>
      <c r="R833">
        <v>3</v>
      </c>
      <c r="S833" t="s">
        <v>312</v>
      </c>
      <c r="T833" t="s">
        <v>267</v>
      </c>
      <c r="U833" t="s">
        <v>3528</v>
      </c>
      <c r="V833" t="b">
        <v>0</v>
      </c>
      <c r="W833" t="s">
        <v>265</v>
      </c>
      <c r="X833">
        <v>1</v>
      </c>
      <c r="Y833" t="s">
        <v>3529</v>
      </c>
      <c r="Z833" t="s">
        <v>265</v>
      </c>
      <c r="AA833" t="s">
        <v>265</v>
      </c>
      <c r="AB833" t="s">
        <v>265</v>
      </c>
      <c r="AC833" t="s">
        <v>265</v>
      </c>
      <c r="AD833" t="s">
        <v>265</v>
      </c>
      <c r="AE833" t="s">
        <v>265</v>
      </c>
      <c r="AF833" t="s">
        <v>267</v>
      </c>
      <c r="AG833" t="s">
        <v>265</v>
      </c>
      <c r="AH833" t="s">
        <v>265</v>
      </c>
      <c r="AI833" t="s">
        <v>265</v>
      </c>
      <c r="AJ833" t="s">
        <v>265</v>
      </c>
      <c r="AL833" t="str">
        <f>IF(Sudan_News12[[#This Row],[relevancy_classification_english]]="Relevant","مناسب",IF(Sudan_News12[[#This Row],[relevancy_classification_english]]="Relevant","عَرَضِيّ",""))</f>
        <v/>
      </c>
      <c r="AN833" t="str">
        <f>IF(Sudan_News12[[#This Row],[sentiment_analysis_english]]="Negative","سلبي",IF(Sudan_News12[[#This Row],[sentiment_analysis_english]]="Neutral","حيادي",IF(Sudan_News12[[#This Row],[sentiment_analysis_english]]="Positive","إيجابي","")))</f>
        <v/>
      </c>
      <c r="AO833" t="e">
        <f>INDEX(TextClassificationList[],MATCH(Sudan_News12[[#This Row],[text_classification_arabic]],TextClassificationList[text_classification_arabic],0),1)</f>
        <v>#N/A</v>
      </c>
      <c r="AQ833" t="e">
        <f>INDEX(TextClassificationList[],MATCH(Sudan_News12[[#This Row],[text_classification_arabic2]],TextClassificationList[text_classification_arabic],0),1)</f>
        <v>#N/A</v>
      </c>
      <c r="AS833" t="e">
        <f>INDEX(TextClassificationList[],MATCH(Sudan_News12[[#This Row],[text_classification_arabic3]],TextClassificationList[text_classification_arabic],0),1)</f>
        <v>#N/A</v>
      </c>
      <c r="AU833" t="e">
        <f>INDEX(TextClassificationList[],MATCH(Sudan_News12[[#This Row],[text_classification_arabic4]],TextClassificationList[text_classification_arabic],0),1)</f>
        <v>#N/A</v>
      </c>
      <c r="AW833" t="e">
        <f>INDEX(TextClassificationList[],MATCH(Sudan_News12[[#This Row],[text_classification_arabic5]],TextClassificationList[text_classification_arabic],0),1)</f>
        <v>#N/A</v>
      </c>
    </row>
    <row r="834" spans="1:49" x14ac:dyDescent="0.2">
      <c r="A834">
        <v>1.404418173764608E+18</v>
      </c>
      <c r="B834">
        <v>1.404418173764608E+18</v>
      </c>
      <c r="C834" t="s">
        <v>3530</v>
      </c>
      <c r="D834" s="1">
        <v>44361</v>
      </c>
      <c r="E834" s="2">
        <v>0.61064814814814816</v>
      </c>
      <c r="F834">
        <v>200</v>
      </c>
      <c r="G834">
        <v>1889611729</v>
      </c>
      <c r="H834" t="s">
        <v>354</v>
      </c>
      <c r="I834" t="s">
        <v>355</v>
      </c>
      <c r="J834" t="s">
        <v>265</v>
      </c>
      <c r="K834" t="s">
        <v>3531</v>
      </c>
      <c r="L834" t="s">
        <v>273</v>
      </c>
      <c r="M834" t="s">
        <v>267</v>
      </c>
      <c r="N834" t="s">
        <v>3532</v>
      </c>
      <c r="O834" t="s">
        <v>267</v>
      </c>
      <c r="P834">
        <v>1</v>
      </c>
      <c r="Q834">
        <v>0</v>
      </c>
      <c r="R834">
        <v>1</v>
      </c>
      <c r="S834" t="s">
        <v>267</v>
      </c>
      <c r="T834" t="s">
        <v>267</v>
      </c>
      <c r="U834" t="s">
        <v>3533</v>
      </c>
      <c r="V834" t="b">
        <v>0</v>
      </c>
      <c r="W834" t="s">
        <v>265</v>
      </c>
      <c r="X834">
        <v>0</v>
      </c>
      <c r="Y834" t="s">
        <v>265</v>
      </c>
      <c r="Z834" t="s">
        <v>265</v>
      </c>
      <c r="AA834" t="s">
        <v>265</v>
      </c>
      <c r="AB834" t="s">
        <v>265</v>
      </c>
      <c r="AC834" t="s">
        <v>265</v>
      </c>
      <c r="AD834" t="s">
        <v>265</v>
      </c>
      <c r="AE834" t="s">
        <v>265</v>
      </c>
      <c r="AF834" t="s">
        <v>267</v>
      </c>
      <c r="AG834" t="s">
        <v>265</v>
      </c>
      <c r="AH834" t="s">
        <v>265</v>
      </c>
      <c r="AI834" t="s">
        <v>265</v>
      </c>
      <c r="AJ834" t="s">
        <v>265</v>
      </c>
      <c r="AL834" t="str">
        <f>IF(Sudan_News12[[#This Row],[relevancy_classification_english]]="Relevant","مناسب",IF(Sudan_News12[[#This Row],[relevancy_classification_english]]="Relevant","عَرَضِيّ",""))</f>
        <v/>
      </c>
      <c r="AN834" t="str">
        <f>IF(Sudan_News12[[#This Row],[sentiment_analysis_english]]="Negative","سلبي",IF(Sudan_News12[[#This Row],[sentiment_analysis_english]]="Neutral","حيادي",IF(Sudan_News12[[#This Row],[sentiment_analysis_english]]="Positive","إيجابي","")))</f>
        <v/>
      </c>
      <c r="AO834" t="e">
        <f>INDEX(TextClassificationList[],MATCH(Sudan_News12[[#This Row],[text_classification_arabic]],TextClassificationList[text_classification_arabic],0),1)</f>
        <v>#N/A</v>
      </c>
      <c r="AQ834" t="e">
        <f>INDEX(TextClassificationList[],MATCH(Sudan_News12[[#This Row],[text_classification_arabic2]],TextClassificationList[text_classification_arabic],0),1)</f>
        <v>#N/A</v>
      </c>
      <c r="AS834" t="e">
        <f>INDEX(TextClassificationList[],MATCH(Sudan_News12[[#This Row],[text_classification_arabic3]],TextClassificationList[text_classification_arabic],0),1)</f>
        <v>#N/A</v>
      </c>
      <c r="AU834" t="e">
        <f>INDEX(TextClassificationList[],MATCH(Sudan_News12[[#This Row],[text_classification_arabic4]],TextClassificationList[text_classification_arabic],0),1)</f>
        <v>#N/A</v>
      </c>
      <c r="AW834" t="e">
        <f>INDEX(TextClassificationList[],MATCH(Sudan_News12[[#This Row],[text_classification_arabic5]],TextClassificationList[text_classification_arabic],0),1)</f>
        <v>#N/A</v>
      </c>
    </row>
    <row r="835" spans="1:49" x14ac:dyDescent="0.2">
      <c r="A835">
        <v>1.4043541582459576E+18</v>
      </c>
      <c r="B835">
        <v>1.4043541582459576E+18</v>
      </c>
      <c r="C835" t="s">
        <v>3534</v>
      </c>
      <c r="D835" s="1">
        <v>44361</v>
      </c>
      <c r="E835" s="2">
        <v>0.43399305555555556</v>
      </c>
      <c r="F835">
        <v>200</v>
      </c>
      <c r="G835">
        <v>1889611729</v>
      </c>
      <c r="H835" t="s">
        <v>354</v>
      </c>
      <c r="I835" t="s">
        <v>355</v>
      </c>
      <c r="J835" t="s">
        <v>265</v>
      </c>
      <c r="K835" t="s">
        <v>3535</v>
      </c>
      <c r="L835" t="s">
        <v>273</v>
      </c>
      <c r="M835" t="s">
        <v>267</v>
      </c>
      <c r="N835" t="s">
        <v>3536</v>
      </c>
      <c r="O835" t="s">
        <v>267</v>
      </c>
      <c r="P835">
        <v>0</v>
      </c>
      <c r="Q835">
        <v>1</v>
      </c>
      <c r="R835">
        <v>4</v>
      </c>
      <c r="S835" t="s">
        <v>267</v>
      </c>
      <c r="T835" t="s">
        <v>267</v>
      </c>
      <c r="U835" t="s">
        <v>3537</v>
      </c>
      <c r="V835" t="b">
        <v>0</v>
      </c>
      <c r="W835" t="s">
        <v>265</v>
      </c>
      <c r="X835">
        <v>0</v>
      </c>
      <c r="Y835" t="s">
        <v>265</v>
      </c>
      <c r="Z835" t="s">
        <v>265</v>
      </c>
      <c r="AA835" t="s">
        <v>265</v>
      </c>
      <c r="AB835" t="s">
        <v>265</v>
      </c>
      <c r="AC835" t="s">
        <v>265</v>
      </c>
      <c r="AD835" t="s">
        <v>265</v>
      </c>
      <c r="AE835" t="s">
        <v>265</v>
      </c>
      <c r="AF835" t="s">
        <v>267</v>
      </c>
      <c r="AG835" t="s">
        <v>265</v>
      </c>
      <c r="AH835" t="s">
        <v>265</v>
      </c>
      <c r="AI835" t="s">
        <v>265</v>
      </c>
      <c r="AJ835" t="s">
        <v>265</v>
      </c>
      <c r="AL835" t="str">
        <f>IF(Sudan_News12[[#This Row],[relevancy_classification_english]]="Relevant","مناسب",IF(Sudan_News12[[#This Row],[relevancy_classification_english]]="Relevant","عَرَضِيّ",""))</f>
        <v/>
      </c>
      <c r="AN835" t="str">
        <f>IF(Sudan_News12[[#This Row],[sentiment_analysis_english]]="Negative","سلبي",IF(Sudan_News12[[#This Row],[sentiment_analysis_english]]="Neutral","حيادي",IF(Sudan_News12[[#This Row],[sentiment_analysis_english]]="Positive","إيجابي","")))</f>
        <v/>
      </c>
      <c r="AO835" t="e">
        <f>INDEX(TextClassificationList[],MATCH(Sudan_News12[[#This Row],[text_classification_arabic]],TextClassificationList[text_classification_arabic],0),1)</f>
        <v>#N/A</v>
      </c>
      <c r="AQ835" t="e">
        <f>INDEX(TextClassificationList[],MATCH(Sudan_News12[[#This Row],[text_classification_arabic2]],TextClassificationList[text_classification_arabic],0),1)</f>
        <v>#N/A</v>
      </c>
      <c r="AS835" t="e">
        <f>INDEX(TextClassificationList[],MATCH(Sudan_News12[[#This Row],[text_classification_arabic3]],TextClassificationList[text_classification_arabic],0),1)</f>
        <v>#N/A</v>
      </c>
      <c r="AU835" t="e">
        <f>INDEX(TextClassificationList[],MATCH(Sudan_News12[[#This Row],[text_classification_arabic4]],TextClassificationList[text_classification_arabic],0),1)</f>
        <v>#N/A</v>
      </c>
      <c r="AW835" t="e">
        <f>INDEX(TextClassificationList[],MATCH(Sudan_News12[[#This Row],[text_classification_arabic5]],TextClassificationList[text_classification_arabic],0),1)</f>
        <v>#N/A</v>
      </c>
    </row>
    <row r="836" spans="1:49" x14ac:dyDescent="0.2">
      <c r="A836">
        <v>1.4040618031859466E+18</v>
      </c>
      <c r="B836">
        <v>1.4040618031859466E+18</v>
      </c>
      <c r="C836" t="s">
        <v>3538</v>
      </c>
      <c r="D836" s="1">
        <v>44360</v>
      </c>
      <c r="E836" s="2">
        <v>0.62724537037037043</v>
      </c>
      <c r="F836">
        <v>200</v>
      </c>
      <c r="G836">
        <v>1889611729</v>
      </c>
      <c r="H836" t="s">
        <v>354</v>
      </c>
      <c r="I836" t="s">
        <v>355</v>
      </c>
      <c r="J836" t="s">
        <v>265</v>
      </c>
      <c r="K836" t="s">
        <v>3539</v>
      </c>
      <c r="L836" t="s">
        <v>266</v>
      </c>
      <c r="M836" t="s">
        <v>267</v>
      </c>
      <c r="N836" t="s">
        <v>267</v>
      </c>
      <c r="O836" t="s">
        <v>3540</v>
      </c>
      <c r="P836">
        <v>0</v>
      </c>
      <c r="Q836">
        <v>0</v>
      </c>
      <c r="R836">
        <v>1</v>
      </c>
      <c r="S836" t="s">
        <v>267</v>
      </c>
      <c r="T836" t="s">
        <v>267</v>
      </c>
      <c r="U836" t="s">
        <v>3541</v>
      </c>
      <c r="V836" t="b">
        <v>0</v>
      </c>
      <c r="W836" t="s">
        <v>265</v>
      </c>
      <c r="X836">
        <v>1</v>
      </c>
      <c r="Y836" t="s">
        <v>3542</v>
      </c>
      <c r="Z836" t="s">
        <v>265</v>
      </c>
      <c r="AA836" t="s">
        <v>265</v>
      </c>
      <c r="AB836" t="s">
        <v>265</v>
      </c>
      <c r="AC836" t="s">
        <v>265</v>
      </c>
      <c r="AD836" t="s">
        <v>265</v>
      </c>
      <c r="AE836" t="s">
        <v>265</v>
      </c>
      <c r="AF836" t="s">
        <v>267</v>
      </c>
      <c r="AG836" t="s">
        <v>265</v>
      </c>
      <c r="AH836" t="s">
        <v>265</v>
      </c>
      <c r="AI836" t="s">
        <v>265</v>
      </c>
      <c r="AJ836" t="s">
        <v>265</v>
      </c>
      <c r="AL836" t="str">
        <f>IF(Sudan_News12[[#This Row],[relevancy_classification_english]]="Relevant","مناسب",IF(Sudan_News12[[#This Row],[relevancy_classification_english]]="Relevant","عَرَضِيّ",""))</f>
        <v/>
      </c>
      <c r="AN836" t="str">
        <f>IF(Sudan_News12[[#This Row],[sentiment_analysis_english]]="Negative","سلبي",IF(Sudan_News12[[#This Row],[sentiment_analysis_english]]="Neutral","حيادي",IF(Sudan_News12[[#This Row],[sentiment_analysis_english]]="Positive","إيجابي","")))</f>
        <v/>
      </c>
      <c r="AO836" t="e">
        <f>INDEX(TextClassificationList[],MATCH(Sudan_News12[[#This Row],[text_classification_arabic]],TextClassificationList[text_classification_arabic],0),1)</f>
        <v>#N/A</v>
      </c>
      <c r="AQ836" t="e">
        <f>INDEX(TextClassificationList[],MATCH(Sudan_News12[[#This Row],[text_classification_arabic2]],TextClassificationList[text_classification_arabic],0),1)</f>
        <v>#N/A</v>
      </c>
      <c r="AS836" t="e">
        <f>INDEX(TextClassificationList[],MATCH(Sudan_News12[[#This Row],[text_classification_arabic3]],TextClassificationList[text_classification_arabic],0),1)</f>
        <v>#N/A</v>
      </c>
      <c r="AU836" t="e">
        <f>INDEX(TextClassificationList[],MATCH(Sudan_News12[[#This Row],[text_classification_arabic4]],TextClassificationList[text_classification_arabic],0),1)</f>
        <v>#N/A</v>
      </c>
      <c r="AW836" t="e">
        <f>INDEX(TextClassificationList[],MATCH(Sudan_News12[[#This Row],[text_classification_arabic5]],TextClassificationList[text_classification_arabic],0),1)</f>
        <v>#N/A</v>
      </c>
    </row>
    <row r="837" spans="1:49" x14ac:dyDescent="0.2">
      <c r="A837">
        <v>1.4038370444897034E+18</v>
      </c>
      <c r="B837">
        <v>1.4038370444897034E+18</v>
      </c>
      <c r="C837" t="s">
        <v>3543</v>
      </c>
      <c r="D837" s="1">
        <v>44360</v>
      </c>
      <c r="E837" s="2">
        <v>7.037037037037037E-3</v>
      </c>
      <c r="F837">
        <v>200</v>
      </c>
      <c r="G837">
        <v>1889611729</v>
      </c>
      <c r="H837" t="s">
        <v>354</v>
      </c>
      <c r="I837" t="s">
        <v>355</v>
      </c>
      <c r="J837" t="s">
        <v>265</v>
      </c>
      <c r="K837" t="s">
        <v>3544</v>
      </c>
      <c r="L837" t="s">
        <v>266</v>
      </c>
      <c r="M837" t="s">
        <v>267</v>
      </c>
      <c r="N837" t="s">
        <v>267</v>
      </c>
      <c r="O837" t="s">
        <v>267</v>
      </c>
      <c r="P837">
        <v>3</v>
      </c>
      <c r="Q837">
        <v>1</v>
      </c>
      <c r="R837">
        <v>5</v>
      </c>
      <c r="S837" t="s">
        <v>267</v>
      </c>
      <c r="T837" t="s">
        <v>267</v>
      </c>
      <c r="U837" t="s">
        <v>3545</v>
      </c>
      <c r="V837" t="b">
        <v>0</v>
      </c>
      <c r="W837" t="s">
        <v>265</v>
      </c>
      <c r="X837">
        <v>0</v>
      </c>
      <c r="Y837" t="s">
        <v>265</v>
      </c>
      <c r="Z837" t="s">
        <v>265</v>
      </c>
      <c r="AA837" t="s">
        <v>265</v>
      </c>
      <c r="AB837" t="s">
        <v>265</v>
      </c>
      <c r="AC837" t="s">
        <v>265</v>
      </c>
      <c r="AD837" t="s">
        <v>265</v>
      </c>
      <c r="AE837" t="s">
        <v>265</v>
      </c>
      <c r="AF837" t="s">
        <v>267</v>
      </c>
      <c r="AG837" t="s">
        <v>265</v>
      </c>
      <c r="AH837" t="s">
        <v>265</v>
      </c>
      <c r="AI837" t="s">
        <v>265</v>
      </c>
      <c r="AJ837" t="s">
        <v>265</v>
      </c>
      <c r="AL837" t="str">
        <f>IF(Sudan_News12[[#This Row],[relevancy_classification_english]]="Relevant","مناسب",IF(Sudan_News12[[#This Row],[relevancy_classification_english]]="Relevant","عَرَضِيّ",""))</f>
        <v/>
      </c>
      <c r="AN837" t="str">
        <f>IF(Sudan_News12[[#This Row],[sentiment_analysis_english]]="Negative","سلبي",IF(Sudan_News12[[#This Row],[sentiment_analysis_english]]="Neutral","حيادي",IF(Sudan_News12[[#This Row],[sentiment_analysis_english]]="Positive","إيجابي","")))</f>
        <v/>
      </c>
      <c r="AO837" t="e">
        <f>INDEX(TextClassificationList[],MATCH(Sudan_News12[[#This Row],[text_classification_arabic]],TextClassificationList[text_classification_arabic],0),1)</f>
        <v>#N/A</v>
      </c>
      <c r="AQ837" t="e">
        <f>INDEX(TextClassificationList[],MATCH(Sudan_News12[[#This Row],[text_classification_arabic2]],TextClassificationList[text_classification_arabic],0),1)</f>
        <v>#N/A</v>
      </c>
      <c r="AS837" t="e">
        <f>INDEX(TextClassificationList[],MATCH(Sudan_News12[[#This Row],[text_classification_arabic3]],TextClassificationList[text_classification_arabic],0),1)</f>
        <v>#N/A</v>
      </c>
      <c r="AU837" t="e">
        <f>INDEX(TextClassificationList[],MATCH(Sudan_News12[[#This Row],[text_classification_arabic4]],TextClassificationList[text_classification_arabic],0),1)</f>
        <v>#N/A</v>
      </c>
      <c r="AW837" t="e">
        <f>INDEX(TextClassificationList[],MATCH(Sudan_News12[[#This Row],[text_classification_arabic5]],TextClassificationList[text_classification_arabic],0),1)</f>
        <v>#N/A</v>
      </c>
    </row>
    <row r="838" spans="1:49" x14ac:dyDescent="0.2">
      <c r="A838">
        <v>1.4038286661366743E+18</v>
      </c>
      <c r="B838">
        <v>1.4038286661366743E+18</v>
      </c>
      <c r="C838" t="s">
        <v>3546</v>
      </c>
      <c r="D838" s="1">
        <v>44359</v>
      </c>
      <c r="E838" s="2">
        <v>0.983912037037037</v>
      </c>
      <c r="F838">
        <v>200</v>
      </c>
      <c r="G838">
        <v>1889611729</v>
      </c>
      <c r="H838" t="s">
        <v>354</v>
      </c>
      <c r="I838" t="s">
        <v>355</v>
      </c>
      <c r="J838" t="s">
        <v>265</v>
      </c>
      <c r="K838" t="s">
        <v>3547</v>
      </c>
      <c r="L838" t="s">
        <v>266</v>
      </c>
      <c r="M838" t="s">
        <v>267</v>
      </c>
      <c r="N838" t="s">
        <v>267</v>
      </c>
      <c r="O838" t="s">
        <v>267</v>
      </c>
      <c r="P838">
        <v>0</v>
      </c>
      <c r="Q838">
        <v>0</v>
      </c>
      <c r="R838">
        <v>3</v>
      </c>
      <c r="S838" t="s">
        <v>315</v>
      </c>
      <c r="T838" t="s">
        <v>267</v>
      </c>
      <c r="U838" t="s">
        <v>3548</v>
      </c>
      <c r="V838" t="b">
        <v>0</v>
      </c>
      <c r="W838" t="s">
        <v>265</v>
      </c>
      <c r="X838">
        <v>0</v>
      </c>
      <c r="Y838" t="s">
        <v>265</v>
      </c>
      <c r="Z838" t="s">
        <v>265</v>
      </c>
      <c r="AA838" t="s">
        <v>265</v>
      </c>
      <c r="AB838" t="s">
        <v>265</v>
      </c>
      <c r="AC838" t="s">
        <v>265</v>
      </c>
      <c r="AD838" t="s">
        <v>265</v>
      </c>
      <c r="AE838" t="s">
        <v>265</v>
      </c>
      <c r="AF838" t="s">
        <v>267</v>
      </c>
      <c r="AG838" t="s">
        <v>265</v>
      </c>
      <c r="AH838" t="s">
        <v>265</v>
      </c>
      <c r="AI838" t="s">
        <v>265</v>
      </c>
      <c r="AJ838" t="s">
        <v>265</v>
      </c>
      <c r="AL838" t="str">
        <f>IF(Sudan_News12[[#This Row],[relevancy_classification_english]]="Relevant","مناسب",IF(Sudan_News12[[#This Row],[relevancy_classification_english]]="Relevant","عَرَضِيّ",""))</f>
        <v/>
      </c>
      <c r="AN838" t="str">
        <f>IF(Sudan_News12[[#This Row],[sentiment_analysis_english]]="Negative","سلبي",IF(Sudan_News12[[#This Row],[sentiment_analysis_english]]="Neutral","حيادي",IF(Sudan_News12[[#This Row],[sentiment_analysis_english]]="Positive","إيجابي","")))</f>
        <v/>
      </c>
      <c r="AO838" t="e">
        <f>INDEX(TextClassificationList[],MATCH(Sudan_News12[[#This Row],[text_classification_arabic]],TextClassificationList[text_classification_arabic],0),1)</f>
        <v>#N/A</v>
      </c>
      <c r="AQ838" t="e">
        <f>INDEX(TextClassificationList[],MATCH(Sudan_News12[[#This Row],[text_classification_arabic2]],TextClassificationList[text_classification_arabic],0),1)</f>
        <v>#N/A</v>
      </c>
      <c r="AS838" t="e">
        <f>INDEX(TextClassificationList[],MATCH(Sudan_News12[[#This Row],[text_classification_arabic3]],TextClassificationList[text_classification_arabic],0),1)</f>
        <v>#N/A</v>
      </c>
      <c r="AU838" t="e">
        <f>INDEX(TextClassificationList[],MATCH(Sudan_News12[[#This Row],[text_classification_arabic4]],TextClassificationList[text_classification_arabic],0),1)</f>
        <v>#N/A</v>
      </c>
      <c r="AW838" t="e">
        <f>INDEX(TextClassificationList[],MATCH(Sudan_News12[[#This Row],[text_classification_arabic5]],TextClassificationList[text_classification_arabic],0),1)</f>
        <v>#N/A</v>
      </c>
    </row>
    <row r="839" spans="1:49" x14ac:dyDescent="0.2">
      <c r="A839">
        <v>1.403693312805163E+18</v>
      </c>
      <c r="B839">
        <v>1.403693312805163E+18</v>
      </c>
      <c r="C839" t="s">
        <v>3549</v>
      </c>
      <c r="D839" s="1">
        <v>44359</v>
      </c>
      <c r="E839" s="2">
        <v>0.61040509259259257</v>
      </c>
      <c r="F839">
        <v>200</v>
      </c>
      <c r="G839">
        <v>1889611729</v>
      </c>
      <c r="H839" t="s">
        <v>354</v>
      </c>
      <c r="I839" t="s">
        <v>355</v>
      </c>
      <c r="J839" t="s">
        <v>265</v>
      </c>
      <c r="K839" t="s">
        <v>3550</v>
      </c>
      <c r="L839" t="s">
        <v>266</v>
      </c>
      <c r="M839" t="s">
        <v>267</v>
      </c>
      <c r="N839" t="s">
        <v>267</v>
      </c>
      <c r="O839" t="s">
        <v>267</v>
      </c>
      <c r="P839">
        <v>28</v>
      </c>
      <c r="Q839">
        <v>6</v>
      </c>
      <c r="R839">
        <v>72</v>
      </c>
      <c r="S839" t="s">
        <v>267</v>
      </c>
      <c r="T839" t="s">
        <v>267</v>
      </c>
      <c r="U839" t="s">
        <v>3551</v>
      </c>
      <c r="V839" t="b">
        <v>0</v>
      </c>
      <c r="W839" t="s">
        <v>265</v>
      </c>
      <c r="X839">
        <v>0</v>
      </c>
      <c r="Y839" t="s">
        <v>265</v>
      </c>
      <c r="Z839" t="s">
        <v>265</v>
      </c>
      <c r="AA839" t="s">
        <v>265</v>
      </c>
      <c r="AB839" t="s">
        <v>265</v>
      </c>
      <c r="AC839" t="s">
        <v>265</v>
      </c>
      <c r="AD839" t="s">
        <v>265</v>
      </c>
      <c r="AE839" t="s">
        <v>265</v>
      </c>
      <c r="AF839" t="s">
        <v>267</v>
      </c>
      <c r="AG839" t="s">
        <v>265</v>
      </c>
      <c r="AH839" t="s">
        <v>265</v>
      </c>
      <c r="AI839" t="s">
        <v>265</v>
      </c>
      <c r="AJ839" t="s">
        <v>265</v>
      </c>
      <c r="AL839" t="str">
        <f>IF(Sudan_News12[[#This Row],[relevancy_classification_english]]="Relevant","مناسب",IF(Sudan_News12[[#This Row],[relevancy_classification_english]]="Relevant","عَرَضِيّ",""))</f>
        <v/>
      </c>
      <c r="AN839" t="str">
        <f>IF(Sudan_News12[[#This Row],[sentiment_analysis_english]]="Negative","سلبي",IF(Sudan_News12[[#This Row],[sentiment_analysis_english]]="Neutral","حيادي",IF(Sudan_News12[[#This Row],[sentiment_analysis_english]]="Positive","إيجابي","")))</f>
        <v/>
      </c>
      <c r="AO839" t="e">
        <f>INDEX(TextClassificationList[],MATCH(Sudan_News12[[#This Row],[text_classification_arabic]],TextClassificationList[text_classification_arabic],0),1)</f>
        <v>#N/A</v>
      </c>
      <c r="AQ839" t="e">
        <f>INDEX(TextClassificationList[],MATCH(Sudan_News12[[#This Row],[text_classification_arabic2]],TextClassificationList[text_classification_arabic],0),1)</f>
        <v>#N/A</v>
      </c>
      <c r="AS839" t="e">
        <f>INDEX(TextClassificationList[],MATCH(Sudan_News12[[#This Row],[text_classification_arabic3]],TextClassificationList[text_classification_arabic],0),1)</f>
        <v>#N/A</v>
      </c>
      <c r="AU839" t="e">
        <f>INDEX(TextClassificationList[],MATCH(Sudan_News12[[#This Row],[text_classification_arabic4]],TextClassificationList[text_classification_arabic],0),1)</f>
        <v>#N/A</v>
      </c>
      <c r="AW839" t="e">
        <f>INDEX(TextClassificationList[],MATCH(Sudan_News12[[#This Row],[text_classification_arabic5]],TextClassificationList[text_classification_arabic],0),1)</f>
        <v>#N/A</v>
      </c>
    </row>
    <row r="840" spans="1:49" x14ac:dyDescent="0.2">
      <c r="A840">
        <v>1.4036932312971592E+18</v>
      </c>
      <c r="B840">
        <v>1.4036932312971592E+18</v>
      </c>
      <c r="C840" t="s">
        <v>3552</v>
      </c>
      <c r="D840" s="1">
        <v>44359</v>
      </c>
      <c r="E840" s="2">
        <v>0.61018518518518516</v>
      </c>
      <c r="F840">
        <v>200</v>
      </c>
      <c r="G840">
        <v>1889611729</v>
      </c>
      <c r="H840" t="s">
        <v>354</v>
      </c>
      <c r="I840" t="s">
        <v>355</v>
      </c>
      <c r="J840" t="s">
        <v>265</v>
      </c>
      <c r="K840" t="s">
        <v>3553</v>
      </c>
      <c r="L840" t="s">
        <v>266</v>
      </c>
      <c r="M840" t="s">
        <v>267</v>
      </c>
      <c r="N840" t="s">
        <v>267</v>
      </c>
      <c r="O840" t="s">
        <v>267</v>
      </c>
      <c r="P840">
        <v>0</v>
      </c>
      <c r="Q840">
        <v>0</v>
      </c>
      <c r="R840">
        <v>3</v>
      </c>
      <c r="S840" t="s">
        <v>267</v>
      </c>
      <c r="T840" t="s">
        <v>267</v>
      </c>
      <c r="U840" t="s">
        <v>3554</v>
      </c>
      <c r="V840" t="b">
        <v>0</v>
      </c>
      <c r="W840" t="s">
        <v>265</v>
      </c>
      <c r="X840">
        <v>0</v>
      </c>
      <c r="Y840" t="s">
        <v>265</v>
      </c>
      <c r="Z840" t="s">
        <v>265</v>
      </c>
      <c r="AA840" t="s">
        <v>265</v>
      </c>
      <c r="AB840" t="s">
        <v>265</v>
      </c>
      <c r="AC840" t="s">
        <v>265</v>
      </c>
      <c r="AD840" t="s">
        <v>265</v>
      </c>
      <c r="AE840" t="s">
        <v>265</v>
      </c>
      <c r="AF840" t="s">
        <v>267</v>
      </c>
      <c r="AG840" t="s">
        <v>265</v>
      </c>
      <c r="AH840" t="s">
        <v>265</v>
      </c>
      <c r="AI840" t="s">
        <v>265</v>
      </c>
      <c r="AJ840" t="s">
        <v>265</v>
      </c>
      <c r="AL840" t="str">
        <f>IF(Sudan_News12[[#This Row],[relevancy_classification_english]]="Relevant","مناسب",IF(Sudan_News12[[#This Row],[relevancy_classification_english]]="Relevant","عَرَضِيّ",""))</f>
        <v/>
      </c>
      <c r="AN840" t="str">
        <f>IF(Sudan_News12[[#This Row],[sentiment_analysis_english]]="Negative","سلبي",IF(Sudan_News12[[#This Row],[sentiment_analysis_english]]="Neutral","حيادي",IF(Sudan_News12[[#This Row],[sentiment_analysis_english]]="Positive","إيجابي","")))</f>
        <v/>
      </c>
      <c r="AO840" t="e">
        <f>INDEX(TextClassificationList[],MATCH(Sudan_News12[[#This Row],[text_classification_arabic]],TextClassificationList[text_classification_arabic],0),1)</f>
        <v>#N/A</v>
      </c>
      <c r="AQ840" t="e">
        <f>INDEX(TextClassificationList[],MATCH(Sudan_News12[[#This Row],[text_classification_arabic2]],TextClassificationList[text_classification_arabic],0),1)</f>
        <v>#N/A</v>
      </c>
      <c r="AS840" t="e">
        <f>INDEX(TextClassificationList[],MATCH(Sudan_News12[[#This Row],[text_classification_arabic3]],TextClassificationList[text_classification_arabic],0),1)</f>
        <v>#N/A</v>
      </c>
      <c r="AU840" t="e">
        <f>INDEX(TextClassificationList[],MATCH(Sudan_News12[[#This Row],[text_classification_arabic4]],TextClassificationList[text_classification_arabic],0),1)</f>
        <v>#N/A</v>
      </c>
      <c r="AW840" t="e">
        <f>INDEX(TextClassificationList[],MATCH(Sudan_News12[[#This Row],[text_classification_arabic5]],TextClassificationList[text_classification_arabic],0),1)</f>
        <v>#N/A</v>
      </c>
    </row>
    <row r="841" spans="1:49" x14ac:dyDescent="0.2">
      <c r="A841">
        <v>1.4036527260730122E+18</v>
      </c>
      <c r="B841">
        <v>1.4036527260730122E+18</v>
      </c>
      <c r="C841" t="s">
        <v>3555</v>
      </c>
      <c r="D841" s="1">
        <v>44359</v>
      </c>
      <c r="E841" s="2">
        <v>0.49841435185185184</v>
      </c>
      <c r="F841">
        <v>200</v>
      </c>
      <c r="G841">
        <v>1889611729</v>
      </c>
      <c r="H841" t="s">
        <v>354</v>
      </c>
      <c r="I841" t="s">
        <v>355</v>
      </c>
      <c r="J841" t="s">
        <v>265</v>
      </c>
      <c r="K841" t="s">
        <v>3556</v>
      </c>
      <c r="L841" t="s">
        <v>266</v>
      </c>
      <c r="M841" t="s">
        <v>267</v>
      </c>
      <c r="N841" t="s">
        <v>267</v>
      </c>
      <c r="O841" t="s">
        <v>267</v>
      </c>
      <c r="P841">
        <v>0</v>
      </c>
      <c r="Q841">
        <v>0</v>
      </c>
      <c r="R841">
        <v>0</v>
      </c>
      <c r="S841" t="s">
        <v>315</v>
      </c>
      <c r="T841" t="s">
        <v>267</v>
      </c>
      <c r="U841" t="s">
        <v>3557</v>
      </c>
      <c r="V841" t="b">
        <v>0</v>
      </c>
      <c r="W841" t="s">
        <v>265</v>
      </c>
      <c r="X841">
        <v>0</v>
      </c>
      <c r="Y841" t="s">
        <v>265</v>
      </c>
      <c r="Z841" t="s">
        <v>265</v>
      </c>
      <c r="AA841" t="s">
        <v>265</v>
      </c>
      <c r="AB841" t="s">
        <v>265</v>
      </c>
      <c r="AC841" t="s">
        <v>265</v>
      </c>
      <c r="AD841" t="s">
        <v>265</v>
      </c>
      <c r="AE841" t="s">
        <v>265</v>
      </c>
      <c r="AF841" t="s">
        <v>267</v>
      </c>
      <c r="AG841" t="s">
        <v>265</v>
      </c>
      <c r="AH841" t="s">
        <v>265</v>
      </c>
      <c r="AI841" t="s">
        <v>265</v>
      </c>
      <c r="AJ841" t="s">
        <v>265</v>
      </c>
      <c r="AL841" t="str">
        <f>IF(Sudan_News12[[#This Row],[relevancy_classification_english]]="Relevant","مناسب",IF(Sudan_News12[[#This Row],[relevancy_classification_english]]="Relevant","عَرَضِيّ",""))</f>
        <v/>
      </c>
      <c r="AN841" t="str">
        <f>IF(Sudan_News12[[#This Row],[sentiment_analysis_english]]="Negative","سلبي",IF(Sudan_News12[[#This Row],[sentiment_analysis_english]]="Neutral","حيادي",IF(Sudan_News12[[#This Row],[sentiment_analysis_english]]="Positive","إيجابي","")))</f>
        <v/>
      </c>
      <c r="AO841" t="e">
        <f>INDEX(TextClassificationList[],MATCH(Sudan_News12[[#This Row],[text_classification_arabic]],TextClassificationList[text_classification_arabic],0),1)</f>
        <v>#N/A</v>
      </c>
      <c r="AQ841" t="e">
        <f>INDEX(TextClassificationList[],MATCH(Sudan_News12[[#This Row],[text_classification_arabic2]],TextClassificationList[text_classification_arabic],0),1)</f>
        <v>#N/A</v>
      </c>
      <c r="AS841" t="e">
        <f>INDEX(TextClassificationList[],MATCH(Sudan_News12[[#This Row],[text_classification_arabic3]],TextClassificationList[text_classification_arabic],0),1)</f>
        <v>#N/A</v>
      </c>
      <c r="AU841" t="e">
        <f>INDEX(TextClassificationList[],MATCH(Sudan_News12[[#This Row],[text_classification_arabic4]],TextClassificationList[text_classification_arabic],0),1)</f>
        <v>#N/A</v>
      </c>
      <c r="AW841" t="e">
        <f>INDEX(TextClassificationList[],MATCH(Sudan_News12[[#This Row],[text_classification_arabic5]],TextClassificationList[text_classification_arabic],0),1)</f>
        <v>#N/A</v>
      </c>
    </row>
    <row r="842" spans="1:49" x14ac:dyDescent="0.2">
      <c r="A842">
        <v>1.4034125139501425E+18</v>
      </c>
      <c r="B842">
        <v>1.4034125139501425E+18</v>
      </c>
      <c r="C842" t="s">
        <v>3558</v>
      </c>
      <c r="D842" s="1">
        <v>44358</v>
      </c>
      <c r="E842" s="2">
        <v>0.83555555555555561</v>
      </c>
      <c r="F842">
        <v>200</v>
      </c>
      <c r="G842">
        <v>1889611729</v>
      </c>
      <c r="H842" t="s">
        <v>354</v>
      </c>
      <c r="I842" t="s">
        <v>355</v>
      </c>
      <c r="J842" t="s">
        <v>265</v>
      </c>
      <c r="K842" t="s">
        <v>3559</v>
      </c>
      <c r="L842" t="s">
        <v>266</v>
      </c>
      <c r="M842" t="s">
        <v>267</v>
      </c>
      <c r="N842" t="s">
        <v>267</v>
      </c>
      <c r="O842" t="s">
        <v>3560</v>
      </c>
      <c r="P842">
        <v>0</v>
      </c>
      <c r="Q842">
        <v>0</v>
      </c>
      <c r="R842">
        <v>2</v>
      </c>
      <c r="S842" t="s">
        <v>3561</v>
      </c>
      <c r="T842" t="s">
        <v>267</v>
      </c>
      <c r="U842" t="s">
        <v>3562</v>
      </c>
      <c r="V842" t="b">
        <v>0</v>
      </c>
      <c r="W842" t="s">
        <v>265</v>
      </c>
      <c r="X842">
        <v>1</v>
      </c>
      <c r="Y842" t="s">
        <v>3563</v>
      </c>
      <c r="Z842" t="s">
        <v>265</v>
      </c>
      <c r="AA842" t="s">
        <v>265</v>
      </c>
      <c r="AB842" t="s">
        <v>265</v>
      </c>
      <c r="AC842" t="s">
        <v>265</v>
      </c>
      <c r="AD842" t="s">
        <v>265</v>
      </c>
      <c r="AE842" t="s">
        <v>265</v>
      </c>
      <c r="AF842" t="s">
        <v>267</v>
      </c>
      <c r="AG842" t="s">
        <v>265</v>
      </c>
      <c r="AH842" t="s">
        <v>265</v>
      </c>
      <c r="AI842" t="s">
        <v>265</v>
      </c>
      <c r="AJ842" t="s">
        <v>265</v>
      </c>
      <c r="AL842" t="str">
        <f>IF(Sudan_News12[[#This Row],[relevancy_classification_english]]="Relevant","مناسب",IF(Sudan_News12[[#This Row],[relevancy_classification_english]]="Relevant","عَرَضِيّ",""))</f>
        <v/>
      </c>
      <c r="AN842" t="str">
        <f>IF(Sudan_News12[[#This Row],[sentiment_analysis_english]]="Negative","سلبي",IF(Sudan_News12[[#This Row],[sentiment_analysis_english]]="Neutral","حيادي",IF(Sudan_News12[[#This Row],[sentiment_analysis_english]]="Positive","إيجابي","")))</f>
        <v/>
      </c>
      <c r="AO842" t="e">
        <f>INDEX(TextClassificationList[],MATCH(Sudan_News12[[#This Row],[text_classification_arabic]],TextClassificationList[text_classification_arabic],0),1)</f>
        <v>#N/A</v>
      </c>
      <c r="AQ842" t="e">
        <f>INDEX(TextClassificationList[],MATCH(Sudan_News12[[#This Row],[text_classification_arabic2]],TextClassificationList[text_classification_arabic],0),1)</f>
        <v>#N/A</v>
      </c>
      <c r="AS842" t="e">
        <f>INDEX(TextClassificationList[],MATCH(Sudan_News12[[#This Row],[text_classification_arabic3]],TextClassificationList[text_classification_arabic],0),1)</f>
        <v>#N/A</v>
      </c>
      <c r="AU842" t="e">
        <f>INDEX(TextClassificationList[],MATCH(Sudan_News12[[#This Row],[text_classification_arabic4]],TextClassificationList[text_classification_arabic],0),1)</f>
        <v>#N/A</v>
      </c>
      <c r="AW842" t="e">
        <f>INDEX(TextClassificationList[],MATCH(Sudan_News12[[#This Row],[text_classification_arabic5]],TextClassificationList[text_classification_arabic],0),1)</f>
        <v>#N/A</v>
      </c>
    </row>
    <row r="843" spans="1:49" x14ac:dyDescent="0.2">
      <c r="A843">
        <v>1.4034118761223537E+18</v>
      </c>
      <c r="B843">
        <v>1.4034118761223537E+18</v>
      </c>
      <c r="C843" t="s">
        <v>3564</v>
      </c>
      <c r="D843" s="1">
        <v>44358</v>
      </c>
      <c r="E843" s="2">
        <v>0.83379629629629626</v>
      </c>
      <c r="F843">
        <v>200</v>
      </c>
      <c r="G843">
        <v>1889611729</v>
      </c>
      <c r="H843" t="s">
        <v>354</v>
      </c>
      <c r="I843" t="s">
        <v>355</v>
      </c>
      <c r="J843" t="s">
        <v>265</v>
      </c>
      <c r="K843" t="s">
        <v>3565</v>
      </c>
      <c r="L843" t="s">
        <v>266</v>
      </c>
      <c r="M843" t="s">
        <v>267</v>
      </c>
      <c r="N843" t="s">
        <v>267</v>
      </c>
      <c r="O843" t="s">
        <v>267</v>
      </c>
      <c r="P843">
        <v>0</v>
      </c>
      <c r="Q843">
        <v>0</v>
      </c>
      <c r="R843">
        <v>0</v>
      </c>
      <c r="S843" t="s">
        <v>3566</v>
      </c>
      <c r="T843" t="s">
        <v>267</v>
      </c>
      <c r="U843" t="s">
        <v>3567</v>
      </c>
      <c r="V843" t="b">
        <v>0</v>
      </c>
      <c r="W843" t="s">
        <v>265</v>
      </c>
      <c r="X843">
        <v>0</v>
      </c>
      <c r="Y843" t="s">
        <v>265</v>
      </c>
      <c r="Z843" t="s">
        <v>265</v>
      </c>
      <c r="AA843" t="s">
        <v>265</v>
      </c>
      <c r="AB843" t="s">
        <v>265</v>
      </c>
      <c r="AC843" t="s">
        <v>265</v>
      </c>
      <c r="AD843" t="s">
        <v>265</v>
      </c>
      <c r="AE843" t="s">
        <v>265</v>
      </c>
      <c r="AF843" t="s">
        <v>267</v>
      </c>
      <c r="AG843" t="s">
        <v>265</v>
      </c>
      <c r="AH843" t="s">
        <v>265</v>
      </c>
      <c r="AI843" t="s">
        <v>265</v>
      </c>
      <c r="AJ843" t="s">
        <v>265</v>
      </c>
      <c r="AL843" t="str">
        <f>IF(Sudan_News12[[#This Row],[relevancy_classification_english]]="Relevant","مناسب",IF(Sudan_News12[[#This Row],[relevancy_classification_english]]="Relevant","عَرَضِيّ",""))</f>
        <v/>
      </c>
      <c r="AN843" t="str">
        <f>IF(Sudan_News12[[#This Row],[sentiment_analysis_english]]="Negative","سلبي",IF(Sudan_News12[[#This Row],[sentiment_analysis_english]]="Neutral","حيادي",IF(Sudan_News12[[#This Row],[sentiment_analysis_english]]="Positive","إيجابي","")))</f>
        <v/>
      </c>
      <c r="AO843" t="e">
        <f>INDEX(TextClassificationList[],MATCH(Sudan_News12[[#This Row],[text_classification_arabic]],TextClassificationList[text_classification_arabic],0),1)</f>
        <v>#N/A</v>
      </c>
      <c r="AQ843" t="e">
        <f>INDEX(TextClassificationList[],MATCH(Sudan_News12[[#This Row],[text_classification_arabic2]],TextClassificationList[text_classification_arabic],0),1)</f>
        <v>#N/A</v>
      </c>
      <c r="AS843" t="e">
        <f>INDEX(TextClassificationList[],MATCH(Sudan_News12[[#This Row],[text_classification_arabic3]],TextClassificationList[text_classification_arabic],0),1)</f>
        <v>#N/A</v>
      </c>
      <c r="AU843" t="e">
        <f>INDEX(TextClassificationList[],MATCH(Sudan_News12[[#This Row],[text_classification_arabic4]],TextClassificationList[text_classification_arabic],0),1)</f>
        <v>#N/A</v>
      </c>
      <c r="AW843" t="e">
        <f>INDEX(TextClassificationList[],MATCH(Sudan_News12[[#This Row],[text_classification_arabic5]],TextClassificationList[text_classification_arabic],0),1)</f>
        <v>#N/A</v>
      </c>
    </row>
    <row r="844" spans="1:49" x14ac:dyDescent="0.2">
      <c r="A844">
        <v>1.4034112963898409E+18</v>
      </c>
      <c r="B844">
        <v>1.4034112963898409E+18</v>
      </c>
      <c r="C844" t="s">
        <v>3568</v>
      </c>
      <c r="D844" s="1">
        <v>44358</v>
      </c>
      <c r="E844" s="2">
        <v>0.83218749999999997</v>
      </c>
      <c r="F844">
        <v>200</v>
      </c>
      <c r="G844">
        <v>1889611729</v>
      </c>
      <c r="H844" t="s">
        <v>354</v>
      </c>
      <c r="I844" t="s">
        <v>355</v>
      </c>
      <c r="J844" t="s">
        <v>265</v>
      </c>
      <c r="K844" t="s">
        <v>3569</v>
      </c>
      <c r="L844" t="s">
        <v>266</v>
      </c>
      <c r="M844" t="s">
        <v>267</v>
      </c>
      <c r="N844" t="s">
        <v>267</v>
      </c>
      <c r="O844" t="s">
        <v>267</v>
      </c>
      <c r="P844">
        <v>0</v>
      </c>
      <c r="Q844">
        <v>0</v>
      </c>
      <c r="R844">
        <v>0</v>
      </c>
      <c r="S844" t="s">
        <v>3570</v>
      </c>
      <c r="T844" t="s">
        <v>267</v>
      </c>
      <c r="U844" t="s">
        <v>3571</v>
      </c>
      <c r="V844" t="b">
        <v>0</v>
      </c>
      <c r="W844" t="s">
        <v>265</v>
      </c>
      <c r="X844">
        <v>0</v>
      </c>
      <c r="Y844" t="s">
        <v>265</v>
      </c>
      <c r="Z844" t="s">
        <v>265</v>
      </c>
      <c r="AA844" t="s">
        <v>265</v>
      </c>
      <c r="AB844" t="s">
        <v>265</v>
      </c>
      <c r="AC844" t="s">
        <v>265</v>
      </c>
      <c r="AD844" t="s">
        <v>265</v>
      </c>
      <c r="AE844" t="s">
        <v>265</v>
      </c>
      <c r="AF844" t="s">
        <v>267</v>
      </c>
      <c r="AG844" t="s">
        <v>265</v>
      </c>
      <c r="AH844" t="s">
        <v>265</v>
      </c>
      <c r="AI844" t="s">
        <v>265</v>
      </c>
      <c r="AJ844" t="s">
        <v>265</v>
      </c>
      <c r="AL844" t="str">
        <f>IF(Sudan_News12[[#This Row],[relevancy_classification_english]]="Relevant","مناسب",IF(Sudan_News12[[#This Row],[relevancy_classification_english]]="Relevant","عَرَضِيّ",""))</f>
        <v/>
      </c>
      <c r="AN844" t="str">
        <f>IF(Sudan_News12[[#This Row],[sentiment_analysis_english]]="Negative","سلبي",IF(Sudan_News12[[#This Row],[sentiment_analysis_english]]="Neutral","حيادي",IF(Sudan_News12[[#This Row],[sentiment_analysis_english]]="Positive","إيجابي","")))</f>
        <v/>
      </c>
      <c r="AO844" t="e">
        <f>INDEX(TextClassificationList[],MATCH(Sudan_News12[[#This Row],[text_classification_arabic]],TextClassificationList[text_classification_arabic],0),1)</f>
        <v>#N/A</v>
      </c>
      <c r="AQ844" t="e">
        <f>INDEX(TextClassificationList[],MATCH(Sudan_News12[[#This Row],[text_classification_arabic2]],TextClassificationList[text_classification_arabic],0),1)</f>
        <v>#N/A</v>
      </c>
      <c r="AS844" t="e">
        <f>INDEX(TextClassificationList[],MATCH(Sudan_News12[[#This Row],[text_classification_arabic3]],TextClassificationList[text_classification_arabic],0),1)</f>
        <v>#N/A</v>
      </c>
      <c r="AU844" t="e">
        <f>INDEX(TextClassificationList[],MATCH(Sudan_News12[[#This Row],[text_classification_arabic4]],TextClassificationList[text_classification_arabic],0),1)</f>
        <v>#N/A</v>
      </c>
      <c r="AW844" t="e">
        <f>INDEX(TextClassificationList[],MATCH(Sudan_News12[[#This Row],[text_classification_arabic5]],TextClassificationList[text_classification_arabic],0),1)</f>
        <v>#N/A</v>
      </c>
    </row>
    <row r="845" spans="1:49" x14ac:dyDescent="0.2">
      <c r="A845">
        <v>1.4034105970693284E+18</v>
      </c>
      <c r="B845">
        <v>1.4034105970693284E+18</v>
      </c>
      <c r="C845" t="s">
        <v>3572</v>
      </c>
      <c r="D845" s="1">
        <v>44358</v>
      </c>
      <c r="E845" s="2">
        <v>0.83026620370370374</v>
      </c>
      <c r="F845">
        <v>200</v>
      </c>
      <c r="G845">
        <v>1889611729</v>
      </c>
      <c r="H845" t="s">
        <v>354</v>
      </c>
      <c r="I845" t="s">
        <v>355</v>
      </c>
      <c r="J845" t="s">
        <v>265</v>
      </c>
      <c r="K845" t="s">
        <v>3573</v>
      </c>
      <c r="L845" t="s">
        <v>266</v>
      </c>
      <c r="M845" t="s">
        <v>267</v>
      </c>
      <c r="N845" t="s">
        <v>267</v>
      </c>
      <c r="O845" t="s">
        <v>267</v>
      </c>
      <c r="P845">
        <v>0</v>
      </c>
      <c r="Q845">
        <v>0</v>
      </c>
      <c r="R845">
        <v>2</v>
      </c>
      <c r="S845" t="s">
        <v>315</v>
      </c>
      <c r="T845" t="s">
        <v>267</v>
      </c>
      <c r="U845" t="s">
        <v>3574</v>
      </c>
      <c r="V845" t="b">
        <v>0</v>
      </c>
      <c r="W845" t="s">
        <v>265</v>
      </c>
      <c r="X845">
        <v>0</v>
      </c>
      <c r="Y845" t="s">
        <v>265</v>
      </c>
      <c r="Z845" t="s">
        <v>265</v>
      </c>
      <c r="AA845" t="s">
        <v>265</v>
      </c>
      <c r="AB845" t="s">
        <v>265</v>
      </c>
      <c r="AC845" t="s">
        <v>265</v>
      </c>
      <c r="AD845" t="s">
        <v>265</v>
      </c>
      <c r="AE845" t="s">
        <v>265</v>
      </c>
      <c r="AF845" t="s">
        <v>267</v>
      </c>
      <c r="AG845" t="s">
        <v>265</v>
      </c>
      <c r="AH845" t="s">
        <v>265</v>
      </c>
      <c r="AI845" t="s">
        <v>265</v>
      </c>
      <c r="AJ845" t="s">
        <v>265</v>
      </c>
      <c r="AL845" t="str">
        <f>IF(Sudan_News12[[#This Row],[relevancy_classification_english]]="Relevant","مناسب",IF(Sudan_News12[[#This Row],[relevancy_classification_english]]="Relevant","عَرَضِيّ",""))</f>
        <v/>
      </c>
      <c r="AN845" t="str">
        <f>IF(Sudan_News12[[#This Row],[sentiment_analysis_english]]="Negative","سلبي",IF(Sudan_News12[[#This Row],[sentiment_analysis_english]]="Neutral","حيادي",IF(Sudan_News12[[#This Row],[sentiment_analysis_english]]="Positive","إيجابي","")))</f>
        <v/>
      </c>
      <c r="AO845" t="e">
        <f>INDEX(TextClassificationList[],MATCH(Sudan_News12[[#This Row],[text_classification_arabic]],TextClassificationList[text_classification_arabic],0),1)</f>
        <v>#N/A</v>
      </c>
      <c r="AQ845" t="e">
        <f>INDEX(TextClassificationList[],MATCH(Sudan_News12[[#This Row],[text_classification_arabic2]],TextClassificationList[text_classification_arabic],0),1)</f>
        <v>#N/A</v>
      </c>
      <c r="AS845" t="e">
        <f>INDEX(TextClassificationList[],MATCH(Sudan_News12[[#This Row],[text_classification_arabic3]],TextClassificationList[text_classification_arabic],0),1)</f>
        <v>#N/A</v>
      </c>
      <c r="AU845" t="e">
        <f>INDEX(TextClassificationList[],MATCH(Sudan_News12[[#This Row],[text_classification_arabic4]],TextClassificationList[text_classification_arabic],0),1)</f>
        <v>#N/A</v>
      </c>
      <c r="AW845" t="e">
        <f>INDEX(TextClassificationList[],MATCH(Sudan_News12[[#This Row],[text_classification_arabic5]],TextClassificationList[text_classification_arabic],0),1)</f>
        <v>#N/A</v>
      </c>
    </row>
    <row r="846" spans="1:49" x14ac:dyDescent="0.2">
      <c r="A846">
        <v>1.4031042755768607E+18</v>
      </c>
      <c r="B846">
        <v>1.4031042755768607E+18</v>
      </c>
      <c r="C846" t="s">
        <v>3575</v>
      </c>
      <c r="D846" s="1">
        <v>44357</v>
      </c>
      <c r="E846" s="2">
        <v>0.9849768518518518</v>
      </c>
      <c r="F846">
        <v>200</v>
      </c>
      <c r="G846">
        <v>1889611729</v>
      </c>
      <c r="H846" t="s">
        <v>354</v>
      </c>
      <c r="I846" t="s">
        <v>355</v>
      </c>
      <c r="J846" t="s">
        <v>265</v>
      </c>
      <c r="K846" t="s">
        <v>3576</v>
      </c>
      <c r="L846" t="s">
        <v>266</v>
      </c>
      <c r="M846" t="s">
        <v>267</v>
      </c>
      <c r="N846" t="s">
        <v>267</v>
      </c>
      <c r="O846" t="s">
        <v>267</v>
      </c>
      <c r="P846">
        <v>1</v>
      </c>
      <c r="Q846">
        <v>2</v>
      </c>
      <c r="R846">
        <v>5</v>
      </c>
      <c r="S846" t="s">
        <v>267</v>
      </c>
      <c r="T846" t="s">
        <v>267</v>
      </c>
      <c r="U846" t="s">
        <v>3577</v>
      </c>
      <c r="V846" t="b">
        <v>0</v>
      </c>
      <c r="W846" t="s">
        <v>265</v>
      </c>
      <c r="X846">
        <v>0</v>
      </c>
      <c r="Y846" t="s">
        <v>265</v>
      </c>
      <c r="Z846" t="s">
        <v>265</v>
      </c>
      <c r="AA846" t="s">
        <v>265</v>
      </c>
      <c r="AB846" t="s">
        <v>265</v>
      </c>
      <c r="AC846" t="s">
        <v>265</v>
      </c>
      <c r="AD846" t="s">
        <v>265</v>
      </c>
      <c r="AE846" t="s">
        <v>265</v>
      </c>
      <c r="AF846" t="s">
        <v>267</v>
      </c>
      <c r="AG846" t="s">
        <v>265</v>
      </c>
      <c r="AH846" t="s">
        <v>265</v>
      </c>
      <c r="AI846" t="s">
        <v>265</v>
      </c>
      <c r="AJ846" t="s">
        <v>265</v>
      </c>
      <c r="AL846" t="str">
        <f>IF(Sudan_News12[[#This Row],[relevancy_classification_english]]="Relevant","مناسب",IF(Sudan_News12[[#This Row],[relevancy_classification_english]]="Relevant","عَرَضِيّ",""))</f>
        <v/>
      </c>
      <c r="AN846" t="str">
        <f>IF(Sudan_News12[[#This Row],[sentiment_analysis_english]]="Negative","سلبي",IF(Sudan_News12[[#This Row],[sentiment_analysis_english]]="Neutral","حيادي",IF(Sudan_News12[[#This Row],[sentiment_analysis_english]]="Positive","إيجابي","")))</f>
        <v/>
      </c>
      <c r="AO846" t="e">
        <f>INDEX(TextClassificationList[],MATCH(Sudan_News12[[#This Row],[text_classification_arabic]],TextClassificationList[text_classification_arabic],0),1)</f>
        <v>#N/A</v>
      </c>
      <c r="AQ846" t="e">
        <f>INDEX(TextClassificationList[],MATCH(Sudan_News12[[#This Row],[text_classification_arabic2]],TextClassificationList[text_classification_arabic],0),1)</f>
        <v>#N/A</v>
      </c>
      <c r="AS846" t="e">
        <f>INDEX(TextClassificationList[],MATCH(Sudan_News12[[#This Row],[text_classification_arabic3]],TextClassificationList[text_classification_arabic],0),1)</f>
        <v>#N/A</v>
      </c>
      <c r="AU846" t="e">
        <f>INDEX(TextClassificationList[],MATCH(Sudan_News12[[#This Row],[text_classification_arabic4]],TextClassificationList[text_classification_arabic],0),1)</f>
        <v>#N/A</v>
      </c>
      <c r="AW846" t="e">
        <f>INDEX(TextClassificationList[],MATCH(Sudan_News12[[#This Row],[text_classification_arabic5]],TextClassificationList[text_classification_arabic],0),1)</f>
        <v>#N/A</v>
      </c>
    </row>
    <row r="847" spans="1:49" x14ac:dyDescent="0.2">
      <c r="A847">
        <v>1.4029678044841492E+18</v>
      </c>
      <c r="B847">
        <v>1.4029678044841492E+18</v>
      </c>
      <c r="C847" t="s">
        <v>3578</v>
      </c>
      <c r="D847" s="1">
        <v>44357</v>
      </c>
      <c r="E847" s="2">
        <v>0.6083912037037037</v>
      </c>
      <c r="F847">
        <v>200</v>
      </c>
      <c r="G847">
        <v>1889611729</v>
      </c>
      <c r="H847" t="s">
        <v>354</v>
      </c>
      <c r="I847" t="s">
        <v>355</v>
      </c>
      <c r="J847" t="s">
        <v>265</v>
      </c>
      <c r="K847" t="s">
        <v>3579</v>
      </c>
      <c r="L847" t="s">
        <v>278</v>
      </c>
      <c r="M847" t="s">
        <v>267</v>
      </c>
      <c r="N847" t="s">
        <v>267</v>
      </c>
      <c r="O847" t="s">
        <v>3580</v>
      </c>
      <c r="P847">
        <v>0</v>
      </c>
      <c r="Q847">
        <v>0</v>
      </c>
      <c r="R847">
        <v>2</v>
      </c>
      <c r="S847" t="s">
        <v>3581</v>
      </c>
      <c r="T847" t="s">
        <v>267</v>
      </c>
      <c r="U847" t="s">
        <v>3582</v>
      </c>
      <c r="V847" t="b">
        <v>0</v>
      </c>
      <c r="W847" t="s">
        <v>265</v>
      </c>
      <c r="X847">
        <v>1</v>
      </c>
      <c r="Y847" t="s">
        <v>3583</v>
      </c>
      <c r="Z847" t="s">
        <v>265</v>
      </c>
      <c r="AA847" t="s">
        <v>265</v>
      </c>
      <c r="AB847" t="s">
        <v>265</v>
      </c>
      <c r="AC847" t="s">
        <v>265</v>
      </c>
      <c r="AD847" t="s">
        <v>265</v>
      </c>
      <c r="AE847" t="s">
        <v>265</v>
      </c>
      <c r="AF847" t="s">
        <v>267</v>
      </c>
      <c r="AG847" t="s">
        <v>265</v>
      </c>
      <c r="AH847" t="s">
        <v>265</v>
      </c>
      <c r="AI847" t="s">
        <v>265</v>
      </c>
      <c r="AJ847" t="s">
        <v>265</v>
      </c>
      <c r="AL847" t="str">
        <f>IF(Sudan_News12[[#This Row],[relevancy_classification_english]]="Relevant","مناسب",IF(Sudan_News12[[#This Row],[relevancy_classification_english]]="Relevant","عَرَضِيّ",""))</f>
        <v/>
      </c>
      <c r="AN847" t="str">
        <f>IF(Sudan_News12[[#This Row],[sentiment_analysis_english]]="Negative","سلبي",IF(Sudan_News12[[#This Row],[sentiment_analysis_english]]="Neutral","حيادي",IF(Sudan_News12[[#This Row],[sentiment_analysis_english]]="Positive","إيجابي","")))</f>
        <v/>
      </c>
      <c r="AO847" t="e">
        <f>INDEX(TextClassificationList[],MATCH(Sudan_News12[[#This Row],[text_classification_arabic]],TextClassificationList[text_classification_arabic],0),1)</f>
        <v>#N/A</v>
      </c>
      <c r="AQ847" t="e">
        <f>INDEX(TextClassificationList[],MATCH(Sudan_News12[[#This Row],[text_classification_arabic2]],TextClassificationList[text_classification_arabic],0),1)</f>
        <v>#N/A</v>
      </c>
      <c r="AS847" t="e">
        <f>INDEX(TextClassificationList[],MATCH(Sudan_News12[[#This Row],[text_classification_arabic3]],TextClassificationList[text_classification_arabic],0),1)</f>
        <v>#N/A</v>
      </c>
      <c r="AU847" t="e">
        <f>INDEX(TextClassificationList[],MATCH(Sudan_News12[[#This Row],[text_classification_arabic4]],TextClassificationList[text_classification_arabic],0),1)</f>
        <v>#N/A</v>
      </c>
      <c r="AW847" t="e">
        <f>INDEX(TextClassificationList[],MATCH(Sudan_News12[[#This Row],[text_classification_arabic5]],TextClassificationList[text_classification_arabic],0),1)</f>
        <v>#N/A</v>
      </c>
    </row>
    <row r="848" spans="1:49" x14ac:dyDescent="0.2">
      <c r="A848">
        <v>1.4029666946503188E+18</v>
      </c>
      <c r="B848">
        <v>1.4029666946503188E+18</v>
      </c>
      <c r="C848" t="s">
        <v>3584</v>
      </c>
      <c r="D848" s="1">
        <v>44357</v>
      </c>
      <c r="E848" s="2">
        <v>0.60532407407407407</v>
      </c>
      <c r="F848">
        <v>200</v>
      </c>
      <c r="G848">
        <v>1889611729</v>
      </c>
      <c r="H848" t="s">
        <v>354</v>
      </c>
      <c r="I848" t="s">
        <v>355</v>
      </c>
      <c r="J848" t="s">
        <v>265</v>
      </c>
      <c r="K848" t="s">
        <v>3585</v>
      </c>
      <c r="L848" t="s">
        <v>266</v>
      </c>
      <c r="M848" t="s">
        <v>267</v>
      </c>
      <c r="N848" t="s">
        <v>267</v>
      </c>
      <c r="O848" t="s">
        <v>3586</v>
      </c>
      <c r="P848">
        <v>0</v>
      </c>
      <c r="Q848">
        <v>0</v>
      </c>
      <c r="R848">
        <v>2</v>
      </c>
      <c r="S848" t="s">
        <v>310</v>
      </c>
      <c r="T848" t="s">
        <v>267</v>
      </c>
      <c r="U848" t="s">
        <v>3587</v>
      </c>
      <c r="V848" t="b">
        <v>0</v>
      </c>
      <c r="W848" t="s">
        <v>265</v>
      </c>
      <c r="X848">
        <v>1</v>
      </c>
      <c r="Y848" t="s">
        <v>3588</v>
      </c>
      <c r="Z848" t="s">
        <v>265</v>
      </c>
      <c r="AA848" t="s">
        <v>265</v>
      </c>
      <c r="AB848" t="s">
        <v>265</v>
      </c>
      <c r="AC848" t="s">
        <v>265</v>
      </c>
      <c r="AD848" t="s">
        <v>265</v>
      </c>
      <c r="AE848" t="s">
        <v>265</v>
      </c>
      <c r="AF848" t="s">
        <v>267</v>
      </c>
      <c r="AG848" t="s">
        <v>265</v>
      </c>
      <c r="AH848" t="s">
        <v>265</v>
      </c>
      <c r="AI848" t="s">
        <v>265</v>
      </c>
      <c r="AJ848" t="s">
        <v>265</v>
      </c>
      <c r="AL848" t="str">
        <f>IF(Sudan_News12[[#This Row],[relevancy_classification_english]]="Relevant","مناسب",IF(Sudan_News12[[#This Row],[relevancy_classification_english]]="Relevant","عَرَضِيّ",""))</f>
        <v/>
      </c>
      <c r="AN848" t="str">
        <f>IF(Sudan_News12[[#This Row],[sentiment_analysis_english]]="Negative","سلبي",IF(Sudan_News12[[#This Row],[sentiment_analysis_english]]="Neutral","حيادي",IF(Sudan_News12[[#This Row],[sentiment_analysis_english]]="Positive","إيجابي","")))</f>
        <v/>
      </c>
      <c r="AO848" t="e">
        <f>INDEX(TextClassificationList[],MATCH(Sudan_News12[[#This Row],[text_classification_arabic]],TextClassificationList[text_classification_arabic],0),1)</f>
        <v>#N/A</v>
      </c>
      <c r="AQ848" t="e">
        <f>INDEX(TextClassificationList[],MATCH(Sudan_News12[[#This Row],[text_classification_arabic2]],TextClassificationList[text_classification_arabic],0),1)</f>
        <v>#N/A</v>
      </c>
      <c r="AS848" t="e">
        <f>INDEX(TextClassificationList[],MATCH(Sudan_News12[[#This Row],[text_classification_arabic3]],TextClassificationList[text_classification_arabic],0),1)</f>
        <v>#N/A</v>
      </c>
      <c r="AU848" t="e">
        <f>INDEX(TextClassificationList[],MATCH(Sudan_News12[[#This Row],[text_classification_arabic4]],TextClassificationList[text_classification_arabic],0),1)</f>
        <v>#N/A</v>
      </c>
      <c r="AW848" t="e">
        <f>INDEX(TextClassificationList[],MATCH(Sudan_News12[[#This Row],[text_classification_arabic5]],TextClassificationList[text_classification_arabic],0),1)</f>
        <v>#N/A</v>
      </c>
    </row>
    <row r="849" spans="1:49" x14ac:dyDescent="0.2">
      <c r="A849">
        <v>1.402941302203945E+18</v>
      </c>
      <c r="B849">
        <v>1.402941302203945E+18</v>
      </c>
      <c r="C849" t="s">
        <v>3589</v>
      </c>
      <c r="D849" s="1">
        <v>44357</v>
      </c>
      <c r="E849" s="2">
        <v>0.53525462962962966</v>
      </c>
      <c r="F849">
        <v>200</v>
      </c>
      <c r="G849">
        <v>1889611729</v>
      </c>
      <c r="H849" t="s">
        <v>354</v>
      </c>
      <c r="I849" t="s">
        <v>355</v>
      </c>
      <c r="J849" t="s">
        <v>265</v>
      </c>
      <c r="K849" t="s">
        <v>3590</v>
      </c>
      <c r="L849" t="s">
        <v>266</v>
      </c>
      <c r="M849" t="s">
        <v>267</v>
      </c>
      <c r="N849" t="s">
        <v>267</v>
      </c>
      <c r="O849" t="s">
        <v>267</v>
      </c>
      <c r="P849">
        <v>0</v>
      </c>
      <c r="Q849">
        <v>0</v>
      </c>
      <c r="R849">
        <v>0</v>
      </c>
      <c r="S849" t="s">
        <v>267</v>
      </c>
      <c r="T849" t="s">
        <v>267</v>
      </c>
      <c r="U849" t="s">
        <v>3591</v>
      </c>
      <c r="V849" t="b">
        <v>0</v>
      </c>
      <c r="W849" t="s">
        <v>265</v>
      </c>
      <c r="X849">
        <v>0</v>
      </c>
      <c r="Y849" t="s">
        <v>265</v>
      </c>
      <c r="Z849" t="s">
        <v>265</v>
      </c>
      <c r="AA849" t="s">
        <v>265</v>
      </c>
      <c r="AB849" t="s">
        <v>265</v>
      </c>
      <c r="AC849" t="s">
        <v>265</v>
      </c>
      <c r="AD849" t="s">
        <v>265</v>
      </c>
      <c r="AE849" t="s">
        <v>265</v>
      </c>
      <c r="AF849" t="s">
        <v>267</v>
      </c>
      <c r="AG849" t="s">
        <v>265</v>
      </c>
      <c r="AH849" t="s">
        <v>265</v>
      </c>
      <c r="AI849" t="s">
        <v>265</v>
      </c>
      <c r="AJ849" t="s">
        <v>265</v>
      </c>
      <c r="AL849" t="str">
        <f>IF(Sudan_News12[[#This Row],[relevancy_classification_english]]="Relevant","مناسب",IF(Sudan_News12[[#This Row],[relevancy_classification_english]]="Relevant","عَرَضِيّ",""))</f>
        <v/>
      </c>
      <c r="AN849" t="str">
        <f>IF(Sudan_News12[[#This Row],[sentiment_analysis_english]]="Negative","سلبي",IF(Sudan_News12[[#This Row],[sentiment_analysis_english]]="Neutral","حيادي",IF(Sudan_News12[[#This Row],[sentiment_analysis_english]]="Positive","إيجابي","")))</f>
        <v/>
      </c>
      <c r="AO849" t="e">
        <f>INDEX(TextClassificationList[],MATCH(Sudan_News12[[#This Row],[text_classification_arabic]],TextClassificationList[text_classification_arabic],0),1)</f>
        <v>#N/A</v>
      </c>
      <c r="AQ849" t="e">
        <f>INDEX(TextClassificationList[],MATCH(Sudan_News12[[#This Row],[text_classification_arabic2]],TextClassificationList[text_classification_arabic],0),1)</f>
        <v>#N/A</v>
      </c>
      <c r="AS849" t="e">
        <f>INDEX(TextClassificationList[],MATCH(Sudan_News12[[#This Row],[text_classification_arabic3]],TextClassificationList[text_classification_arabic],0),1)</f>
        <v>#N/A</v>
      </c>
      <c r="AU849" t="e">
        <f>INDEX(TextClassificationList[],MATCH(Sudan_News12[[#This Row],[text_classification_arabic4]],TextClassificationList[text_classification_arabic],0),1)</f>
        <v>#N/A</v>
      </c>
      <c r="AW849" t="e">
        <f>INDEX(TextClassificationList[],MATCH(Sudan_News12[[#This Row],[text_classification_arabic5]],TextClassificationList[text_classification_arabic],0),1)</f>
        <v>#N/A</v>
      </c>
    </row>
    <row r="850" spans="1:49" x14ac:dyDescent="0.2">
      <c r="A850">
        <v>1.4029407212089917E+18</v>
      </c>
      <c r="B850">
        <v>1.4029407212089917E+18</v>
      </c>
      <c r="C850" t="s">
        <v>3592</v>
      </c>
      <c r="D850" s="1">
        <v>44357</v>
      </c>
      <c r="E850" s="2">
        <v>0.53364583333333337</v>
      </c>
      <c r="F850">
        <v>200</v>
      </c>
      <c r="G850">
        <v>1889611729</v>
      </c>
      <c r="H850" t="s">
        <v>354</v>
      </c>
      <c r="I850" t="s">
        <v>355</v>
      </c>
      <c r="J850" t="s">
        <v>265</v>
      </c>
      <c r="K850" t="s">
        <v>3593</v>
      </c>
      <c r="L850" t="s">
        <v>266</v>
      </c>
      <c r="M850" t="s">
        <v>267</v>
      </c>
      <c r="N850" t="s">
        <v>267</v>
      </c>
      <c r="O850" t="s">
        <v>267</v>
      </c>
      <c r="P850">
        <v>0</v>
      </c>
      <c r="Q850">
        <v>0</v>
      </c>
      <c r="R850">
        <v>0</v>
      </c>
      <c r="S850" t="s">
        <v>267</v>
      </c>
      <c r="T850" t="s">
        <v>267</v>
      </c>
      <c r="U850" t="s">
        <v>3594</v>
      </c>
      <c r="V850" t="b">
        <v>0</v>
      </c>
      <c r="W850" t="s">
        <v>265</v>
      </c>
      <c r="X850">
        <v>0</v>
      </c>
      <c r="Y850" t="s">
        <v>265</v>
      </c>
      <c r="Z850" t="s">
        <v>265</v>
      </c>
      <c r="AA850" t="s">
        <v>265</v>
      </c>
      <c r="AB850" t="s">
        <v>265</v>
      </c>
      <c r="AC850" t="s">
        <v>265</v>
      </c>
      <c r="AD850" t="s">
        <v>265</v>
      </c>
      <c r="AE850" t="s">
        <v>265</v>
      </c>
      <c r="AF850" t="s">
        <v>267</v>
      </c>
      <c r="AG850" t="s">
        <v>265</v>
      </c>
      <c r="AH850" t="s">
        <v>265</v>
      </c>
      <c r="AI850" t="s">
        <v>265</v>
      </c>
      <c r="AJ850" t="s">
        <v>265</v>
      </c>
      <c r="AL850" t="str">
        <f>IF(Sudan_News12[[#This Row],[relevancy_classification_english]]="Relevant","مناسب",IF(Sudan_News12[[#This Row],[relevancy_classification_english]]="Relevant","عَرَضِيّ",""))</f>
        <v/>
      </c>
      <c r="AN850" t="str">
        <f>IF(Sudan_News12[[#This Row],[sentiment_analysis_english]]="Negative","سلبي",IF(Sudan_News12[[#This Row],[sentiment_analysis_english]]="Neutral","حيادي",IF(Sudan_News12[[#This Row],[sentiment_analysis_english]]="Positive","إيجابي","")))</f>
        <v/>
      </c>
      <c r="AO850" t="e">
        <f>INDEX(TextClassificationList[],MATCH(Sudan_News12[[#This Row],[text_classification_arabic]],TextClassificationList[text_classification_arabic],0),1)</f>
        <v>#N/A</v>
      </c>
      <c r="AQ850" t="e">
        <f>INDEX(TextClassificationList[],MATCH(Sudan_News12[[#This Row],[text_classification_arabic2]],TextClassificationList[text_classification_arabic],0),1)</f>
        <v>#N/A</v>
      </c>
      <c r="AS850" t="e">
        <f>INDEX(TextClassificationList[],MATCH(Sudan_News12[[#This Row],[text_classification_arabic3]],TextClassificationList[text_classification_arabic],0),1)</f>
        <v>#N/A</v>
      </c>
      <c r="AU850" t="e">
        <f>INDEX(TextClassificationList[],MATCH(Sudan_News12[[#This Row],[text_classification_arabic4]],TextClassificationList[text_classification_arabic],0),1)</f>
        <v>#N/A</v>
      </c>
      <c r="AW850" t="e">
        <f>INDEX(TextClassificationList[],MATCH(Sudan_News12[[#This Row],[text_classification_arabic5]],TextClassificationList[text_classification_arabic],0),1)</f>
        <v>#N/A</v>
      </c>
    </row>
    <row r="851" spans="1:49" x14ac:dyDescent="0.2">
      <c r="A851">
        <v>1.4029405148701164E+18</v>
      </c>
      <c r="B851">
        <v>1.4029405148701164E+18</v>
      </c>
      <c r="C851" t="s">
        <v>3595</v>
      </c>
      <c r="D851" s="1">
        <v>44357</v>
      </c>
      <c r="E851" s="2">
        <v>0.53307870370370369</v>
      </c>
      <c r="F851">
        <v>200</v>
      </c>
      <c r="G851">
        <v>1889611729</v>
      </c>
      <c r="H851" t="s">
        <v>354</v>
      </c>
      <c r="I851" t="s">
        <v>355</v>
      </c>
      <c r="J851" t="s">
        <v>265</v>
      </c>
      <c r="K851" t="s">
        <v>3596</v>
      </c>
      <c r="L851" t="s">
        <v>266</v>
      </c>
      <c r="M851" t="s">
        <v>267</v>
      </c>
      <c r="N851" t="s">
        <v>267</v>
      </c>
      <c r="O851" t="s">
        <v>267</v>
      </c>
      <c r="P851">
        <v>0</v>
      </c>
      <c r="Q851">
        <v>0</v>
      </c>
      <c r="R851">
        <v>1</v>
      </c>
      <c r="S851" t="s">
        <v>267</v>
      </c>
      <c r="T851" t="s">
        <v>267</v>
      </c>
      <c r="U851" t="s">
        <v>3597</v>
      </c>
      <c r="V851" t="b">
        <v>0</v>
      </c>
      <c r="W851" t="s">
        <v>265</v>
      </c>
      <c r="X851">
        <v>0</v>
      </c>
      <c r="Y851" t="s">
        <v>265</v>
      </c>
      <c r="Z851" t="s">
        <v>265</v>
      </c>
      <c r="AA851" t="s">
        <v>265</v>
      </c>
      <c r="AB851" t="s">
        <v>265</v>
      </c>
      <c r="AC851" t="s">
        <v>265</v>
      </c>
      <c r="AD851" t="s">
        <v>265</v>
      </c>
      <c r="AE851" t="s">
        <v>265</v>
      </c>
      <c r="AF851" t="s">
        <v>267</v>
      </c>
      <c r="AG851" t="s">
        <v>265</v>
      </c>
      <c r="AH851" t="s">
        <v>265</v>
      </c>
      <c r="AI851" t="s">
        <v>265</v>
      </c>
      <c r="AJ851" t="s">
        <v>265</v>
      </c>
      <c r="AL851" t="str">
        <f>IF(Sudan_News12[[#This Row],[relevancy_classification_english]]="Relevant","مناسب",IF(Sudan_News12[[#This Row],[relevancy_classification_english]]="Relevant","عَرَضِيّ",""))</f>
        <v/>
      </c>
      <c r="AN851" t="str">
        <f>IF(Sudan_News12[[#This Row],[sentiment_analysis_english]]="Negative","سلبي",IF(Sudan_News12[[#This Row],[sentiment_analysis_english]]="Neutral","حيادي",IF(Sudan_News12[[#This Row],[sentiment_analysis_english]]="Positive","إيجابي","")))</f>
        <v/>
      </c>
      <c r="AO851" t="e">
        <f>INDEX(TextClassificationList[],MATCH(Sudan_News12[[#This Row],[text_classification_arabic]],TextClassificationList[text_classification_arabic],0),1)</f>
        <v>#N/A</v>
      </c>
      <c r="AQ851" t="e">
        <f>INDEX(TextClassificationList[],MATCH(Sudan_News12[[#This Row],[text_classification_arabic2]],TextClassificationList[text_classification_arabic],0),1)</f>
        <v>#N/A</v>
      </c>
      <c r="AS851" t="e">
        <f>INDEX(TextClassificationList[],MATCH(Sudan_News12[[#This Row],[text_classification_arabic3]],TextClassificationList[text_classification_arabic],0),1)</f>
        <v>#N/A</v>
      </c>
      <c r="AU851" t="e">
        <f>INDEX(TextClassificationList[],MATCH(Sudan_News12[[#This Row],[text_classification_arabic4]],TextClassificationList[text_classification_arabic],0),1)</f>
        <v>#N/A</v>
      </c>
      <c r="AW851" t="e">
        <f>INDEX(TextClassificationList[],MATCH(Sudan_News12[[#This Row],[text_classification_arabic5]],TextClassificationList[text_classification_arabic],0),1)</f>
        <v>#N/A</v>
      </c>
    </row>
    <row r="852" spans="1:49" x14ac:dyDescent="0.2">
      <c r="A852">
        <v>1.4029392837706793E+18</v>
      </c>
      <c r="B852">
        <v>1.4029392837706793E+18</v>
      </c>
      <c r="C852" t="s">
        <v>3598</v>
      </c>
      <c r="D852" s="1">
        <v>44357</v>
      </c>
      <c r="E852" s="2">
        <v>0.52968749999999998</v>
      </c>
      <c r="F852">
        <v>200</v>
      </c>
      <c r="G852">
        <v>1889611729</v>
      </c>
      <c r="H852" t="s">
        <v>354</v>
      </c>
      <c r="I852" t="s">
        <v>355</v>
      </c>
      <c r="J852" t="s">
        <v>265</v>
      </c>
      <c r="K852" t="s">
        <v>3599</v>
      </c>
      <c r="L852" t="s">
        <v>266</v>
      </c>
      <c r="M852" t="s">
        <v>267</v>
      </c>
      <c r="N852" t="s">
        <v>267</v>
      </c>
      <c r="O852" t="s">
        <v>267</v>
      </c>
      <c r="P852">
        <v>0</v>
      </c>
      <c r="Q852">
        <v>0</v>
      </c>
      <c r="R852">
        <v>3</v>
      </c>
      <c r="S852" t="s">
        <v>267</v>
      </c>
      <c r="T852" t="s">
        <v>267</v>
      </c>
      <c r="U852" t="s">
        <v>3600</v>
      </c>
      <c r="V852" t="b">
        <v>0</v>
      </c>
      <c r="W852" t="s">
        <v>265</v>
      </c>
      <c r="X852">
        <v>0</v>
      </c>
      <c r="Y852" t="s">
        <v>265</v>
      </c>
      <c r="Z852" t="s">
        <v>265</v>
      </c>
      <c r="AA852" t="s">
        <v>265</v>
      </c>
      <c r="AB852" t="s">
        <v>265</v>
      </c>
      <c r="AC852" t="s">
        <v>265</v>
      </c>
      <c r="AD852" t="s">
        <v>265</v>
      </c>
      <c r="AE852" t="s">
        <v>265</v>
      </c>
      <c r="AF852" t="s">
        <v>267</v>
      </c>
      <c r="AG852" t="s">
        <v>265</v>
      </c>
      <c r="AH852" t="s">
        <v>265</v>
      </c>
      <c r="AI852" t="s">
        <v>265</v>
      </c>
      <c r="AJ852" t="s">
        <v>265</v>
      </c>
      <c r="AL852" t="str">
        <f>IF(Sudan_News12[[#This Row],[relevancy_classification_english]]="Relevant","مناسب",IF(Sudan_News12[[#This Row],[relevancy_classification_english]]="Relevant","عَرَضِيّ",""))</f>
        <v/>
      </c>
      <c r="AN852" t="str">
        <f>IF(Sudan_News12[[#This Row],[sentiment_analysis_english]]="Negative","سلبي",IF(Sudan_News12[[#This Row],[sentiment_analysis_english]]="Neutral","حيادي",IF(Sudan_News12[[#This Row],[sentiment_analysis_english]]="Positive","إيجابي","")))</f>
        <v/>
      </c>
      <c r="AO852" t="e">
        <f>INDEX(TextClassificationList[],MATCH(Sudan_News12[[#This Row],[text_classification_arabic]],TextClassificationList[text_classification_arabic],0),1)</f>
        <v>#N/A</v>
      </c>
      <c r="AQ852" t="e">
        <f>INDEX(TextClassificationList[],MATCH(Sudan_News12[[#This Row],[text_classification_arabic2]],TextClassificationList[text_classification_arabic],0),1)</f>
        <v>#N/A</v>
      </c>
      <c r="AS852" t="e">
        <f>INDEX(TextClassificationList[],MATCH(Sudan_News12[[#This Row],[text_classification_arabic3]],TextClassificationList[text_classification_arabic],0),1)</f>
        <v>#N/A</v>
      </c>
      <c r="AU852" t="e">
        <f>INDEX(TextClassificationList[],MATCH(Sudan_News12[[#This Row],[text_classification_arabic4]],TextClassificationList[text_classification_arabic],0),1)</f>
        <v>#N/A</v>
      </c>
      <c r="AW852" t="e">
        <f>INDEX(TextClassificationList[],MATCH(Sudan_News12[[#This Row],[text_classification_arabic5]],TextClassificationList[text_classification_arabic],0),1)</f>
        <v>#N/A</v>
      </c>
    </row>
    <row r="853" spans="1:49" x14ac:dyDescent="0.2">
      <c r="A853">
        <v>1.4029390820665098E+18</v>
      </c>
      <c r="B853">
        <v>1.4029390820665098E+18</v>
      </c>
      <c r="C853" t="s">
        <v>3601</v>
      </c>
      <c r="D853" s="1">
        <v>44357</v>
      </c>
      <c r="E853" s="2">
        <v>0.52913194444444445</v>
      </c>
      <c r="F853">
        <v>200</v>
      </c>
      <c r="G853">
        <v>1889611729</v>
      </c>
      <c r="H853" t="s">
        <v>354</v>
      </c>
      <c r="I853" t="s">
        <v>355</v>
      </c>
      <c r="J853" t="s">
        <v>265</v>
      </c>
      <c r="K853" t="s">
        <v>3602</v>
      </c>
      <c r="L853" t="s">
        <v>266</v>
      </c>
      <c r="M853" t="s">
        <v>267</v>
      </c>
      <c r="N853" t="s">
        <v>267</v>
      </c>
      <c r="O853" t="s">
        <v>267</v>
      </c>
      <c r="P853">
        <v>0</v>
      </c>
      <c r="Q853">
        <v>0</v>
      </c>
      <c r="R853">
        <v>1</v>
      </c>
      <c r="S853" t="s">
        <v>267</v>
      </c>
      <c r="T853" t="s">
        <v>267</v>
      </c>
      <c r="U853" t="s">
        <v>3603</v>
      </c>
      <c r="V853" t="b">
        <v>0</v>
      </c>
      <c r="W853" t="s">
        <v>265</v>
      </c>
      <c r="X853">
        <v>0</v>
      </c>
      <c r="Y853" t="s">
        <v>265</v>
      </c>
      <c r="Z853" t="s">
        <v>265</v>
      </c>
      <c r="AA853" t="s">
        <v>265</v>
      </c>
      <c r="AB853" t="s">
        <v>265</v>
      </c>
      <c r="AC853" t="s">
        <v>265</v>
      </c>
      <c r="AD853" t="s">
        <v>265</v>
      </c>
      <c r="AE853" t="s">
        <v>265</v>
      </c>
      <c r="AF853" t="s">
        <v>267</v>
      </c>
      <c r="AG853" t="s">
        <v>265</v>
      </c>
      <c r="AH853" t="s">
        <v>265</v>
      </c>
      <c r="AI853" t="s">
        <v>265</v>
      </c>
      <c r="AJ853" t="s">
        <v>265</v>
      </c>
      <c r="AL853" t="str">
        <f>IF(Sudan_News12[[#This Row],[relevancy_classification_english]]="Relevant","مناسب",IF(Sudan_News12[[#This Row],[relevancy_classification_english]]="Relevant","عَرَضِيّ",""))</f>
        <v/>
      </c>
      <c r="AN853" t="str">
        <f>IF(Sudan_News12[[#This Row],[sentiment_analysis_english]]="Negative","سلبي",IF(Sudan_News12[[#This Row],[sentiment_analysis_english]]="Neutral","حيادي",IF(Sudan_News12[[#This Row],[sentiment_analysis_english]]="Positive","إيجابي","")))</f>
        <v/>
      </c>
      <c r="AO853" t="e">
        <f>INDEX(TextClassificationList[],MATCH(Sudan_News12[[#This Row],[text_classification_arabic]],TextClassificationList[text_classification_arabic],0),1)</f>
        <v>#N/A</v>
      </c>
      <c r="AQ853" t="e">
        <f>INDEX(TextClassificationList[],MATCH(Sudan_News12[[#This Row],[text_classification_arabic2]],TextClassificationList[text_classification_arabic],0),1)</f>
        <v>#N/A</v>
      </c>
      <c r="AS853" t="e">
        <f>INDEX(TextClassificationList[],MATCH(Sudan_News12[[#This Row],[text_classification_arabic3]],TextClassificationList[text_classification_arabic],0),1)</f>
        <v>#N/A</v>
      </c>
      <c r="AU853" t="e">
        <f>INDEX(TextClassificationList[],MATCH(Sudan_News12[[#This Row],[text_classification_arabic4]],TextClassificationList[text_classification_arabic],0),1)</f>
        <v>#N/A</v>
      </c>
      <c r="AW853" t="e">
        <f>INDEX(TextClassificationList[],MATCH(Sudan_News12[[#This Row],[text_classification_arabic5]],TextClassificationList[text_classification_arabic],0),1)</f>
        <v>#N/A</v>
      </c>
    </row>
    <row r="854" spans="1:49" x14ac:dyDescent="0.2">
      <c r="A854">
        <v>1.4016683856295199E+18</v>
      </c>
      <c r="B854">
        <v>1.4016673580585861E+18</v>
      </c>
      <c r="C854" t="s">
        <v>3604</v>
      </c>
      <c r="D854" s="1">
        <v>44354</v>
      </c>
      <c r="E854" s="2">
        <v>2.267361111111111E-2</v>
      </c>
      <c r="F854">
        <v>200</v>
      </c>
      <c r="G854">
        <v>1889611729</v>
      </c>
      <c r="H854" t="s">
        <v>354</v>
      </c>
      <c r="I854" t="s">
        <v>355</v>
      </c>
      <c r="J854" t="s">
        <v>265</v>
      </c>
      <c r="K854" t="s">
        <v>3605</v>
      </c>
      <c r="L854" t="s">
        <v>266</v>
      </c>
      <c r="M854" t="s">
        <v>267</v>
      </c>
      <c r="N854" t="s">
        <v>267</v>
      </c>
      <c r="O854" t="s">
        <v>267</v>
      </c>
      <c r="P854">
        <v>0</v>
      </c>
      <c r="Q854">
        <v>0</v>
      </c>
      <c r="R854">
        <v>0</v>
      </c>
      <c r="S854" t="s">
        <v>267</v>
      </c>
      <c r="T854" t="s">
        <v>267</v>
      </c>
      <c r="U854" t="s">
        <v>3606</v>
      </c>
      <c r="V854" t="b">
        <v>0</v>
      </c>
      <c r="W854" t="s">
        <v>265</v>
      </c>
      <c r="X854">
        <v>0</v>
      </c>
      <c r="Y854" t="s">
        <v>265</v>
      </c>
      <c r="Z854" t="s">
        <v>265</v>
      </c>
      <c r="AA854" t="s">
        <v>265</v>
      </c>
      <c r="AB854" t="s">
        <v>265</v>
      </c>
      <c r="AC854" t="s">
        <v>265</v>
      </c>
      <c r="AD854" t="s">
        <v>265</v>
      </c>
      <c r="AE854" t="s">
        <v>265</v>
      </c>
      <c r="AF854" t="s">
        <v>3607</v>
      </c>
      <c r="AG854" t="s">
        <v>265</v>
      </c>
      <c r="AH854" t="s">
        <v>265</v>
      </c>
      <c r="AI854" t="s">
        <v>265</v>
      </c>
      <c r="AJ854" t="s">
        <v>265</v>
      </c>
      <c r="AL854" t="str">
        <f>IF(Sudan_News12[[#This Row],[relevancy_classification_english]]="Relevant","مناسب",IF(Sudan_News12[[#This Row],[relevancy_classification_english]]="Relevant","عَرَضِيّ",""))</f>
        <v/>
      </c>
      <c r="AN854" t="str">
        <f>IF(Sudan_News12[[#This Row],[sentiment_analysis_english]]="Negative","سلبي",IF(Sudan_News12[[#This Row],[sentiment_analysis_english]]="Neutral","حيادي",IF(Sudan_News12[[#This Row],[sentiment_analysis_english]]="Positive","إيجابي","")))</f>
        <v/>
      </c>
      <c r="AO854" t="e">
        <f>INDEX(TextClassificationList[],MATCH(Sudan_News12[[#This Row],[text_classification_arabic]],TextClassificationList[text_classification_arabic],0),1)</f>
        <v>#N/A</v>
      </c>
      <c r="AQ854" t="e">
        <f>INDEX(TextClassificationList[],MATCH(Sudan_News12[[#This Row],[text_classification_arabic2]],TextClassificationList[text_classification_arabic],0),1)</f>
        <v>#N/A</v>
      </c>
      <c r="AS854" t="e">
        <f>INDEX(TextClassificationList[],MATCH(Sudan_News12[[#This Row],[text_classification_arabic3]],TextClassificationList[text_classification_arabic],0),1)</f>
        <v>#N/A</v>
      </c>
      <c r="AU854" t="e">
        <f>INDEX(TextClassificationList[],MATCH(Sudan_News12[[#This Row],[text_classification_arabic4]],TextClassificationList[text_classification_arabic],0),1)</f>
        <v>#N/A</v>
      </c>
      <c r="AW854" t="e">
        <f>INDEX(TextClassificationList[],MATCH(Sudan_News12[[#This Row],[text_classification_arabic5]],TextClassificationList[text_classification_arabic],0),1)</f>
        <v>#N/A</v>
      </c>
    </row>
    <row r="855" spans="1:49" x14ac:dyDescent="0.2">
      <c r="A855">
        <v>1.4009052343444603E+18</v>
      </c>
      <c r="B855">
        <v>1.4009052343444603E+18</v>
      </c>
      <c r="C855" t="s">
        <v>3608</v>
      </c>
      <c r="D855" s="1">
        <v>44351</v>
      </c>
      <c r="E855" s="2">
        <v>0.91678240740740746</v>
      </c>
      <c r="F855">
        <v>200</v>
      </c>
      <c r="G855">
        <v>1889611729</v>
      </c>
      <c r="H855" t="s">
        <v>354</v>
      </c>
      <c r="I855" t="s">
        <v>355</v>
      </c>
      <c r="J855" t="s">
        <v>265</v>
      </c>
      <c r="K855" t="s">
        <v>3609</v>
      </c>
      <c r="L855" t="s">
        <v>266</v>
      </c>
      <c r="M855" t="s">
        <v>267</v>
      </c>
      <c r="N855" t="s">
        <v>267</v>
      </c>
      <c r="O855" t="s">
        <v>267</v>
      </c>
      <c r="P855">
        <v>1</v>
      </c>
      <c r="Q855">
        <v>0</v>
      </c>
      <c r="R855">
        <v>1</v>
      </c>
      <c r="S855" t="s">
        <v>267</v>
      </c>
      <c r="T855" t="s">
        <v>267</v>
      </c>
      <c r="U855" t="s">
        <v>3610</v>
      </c>
      <c r="V855" t="b">
        <v>0</v>
      </c>
      <c r="W855" t="s">
        <v>265</v>
      </c>
      <c r="X855">
        <v>0</v>
      </c>
      <c r="Y855" t="s">
        <v>265</v>
      </c>
      <c r="Z855" t="s">
        <v>265</v>
      </c>
      <c r="AA855" t="s">
        <v>265</v>
      </c>
      <c r="AB855" t="s">
        <v>265</v>
      </c>
      <c r="AC855" t="s">
        <v>265</v>
      </c>
      <c r="AD855" t="s">
        <v>265</v>
      </c>
      <c r="AE855" t="s">
        <v>265</v>
      </c>
      <c r="AF855" t="s">
        <v>267</v>
      </c>
      <c r="AG855" t="s">
        <v>265</v>
      </c>
      <c r="AH855" t="s">
        <v>265</v>
      </c>
      <c r="AI855" t="s">
        <v>265</v>
      </c>
      <c r="AJ855" t="s">
        <v>265</v>
      </c>
      <c r="AL855" t="str">
        <f>IF(Sudan_News12[[#This Row],[relevancy_classification_english]]="Relevant","مناسب",IF(Sudan_News12[[#This Row],[relevancy_classification_english]]="Relevant","عَرَضِيّ",""))</f>
        <v/>
      </c>
      <c r="AN855" t="str">
        <f>IF(Sudan_News12[[#This Row],[sentiment_analysis_english]]="Negative","سلبي",IF(Sudan_News12[[#This Row],[sentiment_analysis_english]]="Neutral","حيادي",IF(Sudan_News12[[#This Row],[sentiment_analysis_english]]="Positive","إيجابي","")))</f>
        <v/>
      </c>
      <c r="AO855" t="e">
        <f>INDEX(TextClassificationList[],MATCH(Sudan_News12[[#This Row],[text_classification_arabic]],TextClassificationList[text_classification_arabic],0),1)</f>
        <v>#N/A</v>
      </c>
      <c r="AQ855" t="e">
        <f>INDEX(TextClassificationList[],MATCH(Sudan_News12[[#This Row],[text_classification_arabic2]],TextClassificationList[text_classification_arabic],0),1)</f>
        <v>#N/A</v>
      </c>
      <c r="AS855" t="e">
        <f>INDEX(TextClassificationList[],MATCH(Sudan_News12[[#This Row],[text_classification_arabic3]],TextClassificationList[text_classification_arabic],0),1)</f>
        <v>#N/A</v>
      </c>
      <c r="AU855" t="e">
        <f>INDEX(TextClassificationList[],MATCH(Sudan_News12[[#This Row],[text_classification_arabic4]],TextClassificationList[text_classification_arabic],0),1)</f>
        <v>#N/A</v>
      </c>
      <c r="AW855" t="e">
        <f>INDEX(TextClassificationList[],MATCH(Sudan_News12[[#This Row],[text_classification_arabic5]],TextClassificationList[text_classification_arabic],0),1)</f>
        <v>#N/A</v>
      </c>
    </row>
    <row r="856" spans="1:49" x14ac:dyDescent="0.2">
      <c r="A856">
        <v>1.4008879179213742E+18</v>
      </c>
      <c r="B856">
        <v>1.4008879179213742E+18</v>
      </c>
      <c r="C856" t="s">
        <v>3611</v>
      </c>
      <c r="D856" s="1">
        <v>44351</v>
      </c>
      <c r="E856" s="2">
        <v>0.8689930555555555</v>
      </c>
      <c r="F856">
        <v>200</v>
      </c>
      <c r="G856">
        <v>1889611729</v>
      </c>
      <c r="H856" t="s">
        <v>354</v>
      </c>
      <c r="I856" t="s">
        <v>355</v>
      </c>
      <c r="J856" t="s">
        <v>265</v>
      </c>
      <c r="K856" t="s">
        <v>3612</v>
      </c>
      <c r="L856" t="s">
        <v>266</v>
      </c>
      <c r="M856" t="s">
        <v>267</v>
      </c>
      <c r="N856" t="s">
        <v>267</v>
      </c>
      <c r="O856" t="s">
        <v>267</v>
      </c>
      <c r="P856">
        <v>0</v>
      </c>
      <c r="Q856">
        <v>0</v>
      </c>
      <c r="R856">
        <v>0</v>
      </c>
      <c r="S856" t="s">
        <v>267</v>
      </c>
      <c r="T856" t="s">
        <v>267</v>
      </c>
      <c r="U856" t="s">
        <v>3613</v>
      </c>
      <c r="V856" t="b">
        <v>0</v>
      </c>
      <c r="W856" t="s">
        <v>265</v>
      </c>
      <c r="X856">
        <v>0</v>
      </c>
      <c r="Y856" t="s">
        <v>265</v>
      </c>
      <c r="Z856" t="s">
        <v>265</v>
      </c>
      <c r="AA856" t="s">
        <v>265</v>
      </c>
      <c r="AB856" t="s">
        <v>265</v>
      </c>
      <c r="AC856" t="s">
        <v>265</v>
      </c>
      <c r="AD856" t="s">
        <v>265</v>
      </c>
      <c r="AE856" t="s">
        <v>265</v>
      </c>
      <c r="AF856" t="s">
        <v>267</v>
      </c>
      <c r="AG856" t="s">
        <v>265</v>
      </c>
      <c r="AH856" t="s">
        <v>265</v>
      </c>
      <c r="AI856" t="s">
        <v>265</v>
      </c>
      <c r="AJ856" t="s">
        <v>265</v>
      </c>
      <c r="AL856" t="str">
        <f>IF(Sudan_News12[[#This Row],[relevancy_classification_english]]="Relevant","مناسب",IF(Sudan_News12[[#This Row],[relevancy_classification_english]]="Relevant","عَرَضِيّ",""))</f>
        <v/>
      </c>
      <c r="AN856" t="str">
        <f>IF(Sudan_News12[[#This Row],[sentiment_analysis_english]]="Negative","سلبي",IF(Sudan_News12[[#This Row],[sentiment_analysis_english]]="Neutral","حيادي",IF(Sudan_News12[[#This Row],[sentiment_analysis_english]]="Positive","إيجابي","")))</f>
        <v/>
      </c>
      <c r="AO856" t="e">
        <f>INDEX(TextClassificationList[],MATCH(Sudan_News12[[#This Row],[text_classification_arabic]],TextClassificationList[text_classification_arabic],0),1)</f>
        <v>#N/A</v>
      </c>
      <c r="AQ856" t="e">
        <f>INDEX(TextClassificationList[],MATCH(Sudan_News12[[#This Row],[text_classification_arabic2]],TextClassificationList[text_classification_arabic],0),1)</f>
        <v>#N/A</v>
      </c>
      <c r="AS856" t="e">
        <f>INDEX(TextClassificationList[],MATCH(Sudan_News12[[#This Row],[text_classification_arabic3]],TextClassificationList[text_classification_arabic],0),1)</f>
        <v>#N/A</v>
      </c>
      <c r="AU856" t="e">
        <f>INDEX(TextClassificationList[],MATCH(Sudan_News12[[#This Row],[text_classification_arabic4]],TextClassificationList[text_classification_arabic],0),1)</f>
        <v>#N/A</v>
      </c>
      <c r="AW856" t="e">
        <f>INDEX(TextClassificationList[],MATCH(Sudan_News12[[#This Row],[text_classification_arabic5]],TextClassificationList[text_classification_arabic],0),1)</f>
        <v>#N/A</v>
      </c>
    </row>
    <row r="857" spans="1:49" x14ac:dyDescent="0.2">
      <c r="A857">
        <v>1.400426278428287E+18</v>
      </c>
      <c r="B857">
        <v>1.400426278428287E+18</v>
      </c>
      <c r="C857" t="s">
        <v>3614</v>
      </c>
      <c r="D857" s="1">
        <v>44350</v>
      </c>
      <c r="E857" s="2">
        <v>0.5951157407407407</v>
      </c>
      <c r="F857">
        <v>200</v>
      </c>
      <c r="G857">
        <v>1889611729</v>
      </c>
      <c r="H857" t="s">
        <v>354</v>
      </c>
      <c r="I857" t="s">
        <v>355</v>
      </c>
      <c r="J857" t="s">
        <v>265</v>
      </c>
      <c r="K857" t="s">
        <v>3615</v>
      </c>
      <c r="L857" t="s">
        <v>266</v>
      </c>
      <c r="M857" t="s">
        <v>267</v>
      </c>
      <c r="N857" t="s">
        <v>267</v>
      </c>
      <c r="O857" t="s">
        <v>267</v>
      </c>
      <c r="P857">
        <v>2</v>
      </c>
      <c r="Q857">
        <v>1</v>
      </c>
      <c r="R857">
        <v>4</v>
      </c>
      <c r="S857" t="s">
        <v>267</v>
      </c>
      <c r="T857" t="s">
        <v>267</v>
      </c>
      <c r="U857" t="s">
        <v>3616</v>
      </c>
      <c r="V857" t="b">
        <v>0</v>
      </c>
      <c r="W857" t="s">
        <v>265</v>
      </c>
      <c r="X857">
        <v>0</v>
      </c>
      <c r="Y857" t="s">
        <v>265</v>
      </c>
      <c r="Z857" t="s">
        <v>265</v>
      </c>
      <c r="AA857" t="s">
        <v>265</v>
      </c>
      <c r="AB857" t="s">
        <v>265</v>
      </c>
      <c r="AC857" t="s">
        <v>265</v>
      </c>
      <c r="AD857" t="s">
        <v>265</v>
      </c>
      <c r="AE857" t="s">
        <v>265</v>
      </c>
      <c r="AF857" t="s">
        <v>267</v>
      </c>
      <c r="AG857" t="s">
        <v>265</v>
      </c>
      <c r="AH857" t="s">
        <v>265</v>
      </c>
      <c r="AI857" t="s">
        <v>265</v>
      </c>
      <c r="AJ857" t="s">
        <v>265</v>
      </c>
      <c r="AL857" t="str">
        <f>IF(Sudan_News12[[#This Row],[relevancy_classification_english]]="Relevant","مناسب",IF(Sudan_News12[[#This Row],[relevancy_classification_english]]="Relevant","عَرَضِيّ",""))</f>
        <v/>
      </c>
      <c r="AN857" t="str">
        <f>IF(Sudan_News12[[#This Row],[sentiment_analysis_english]]="Negative","سلبي",IF(Sudan_News12[[#This Row],[sentiment_analysis_english]]="Neutral","حيادي",IF(Sudan_News12[[#This Row],[sentiment_analysis_english]]="Positive","إيجابي","")))</f>
        <v/>
      </c>
      <c r="AO857" t="e">
        <f>INDEX(TextClassificationList[],MATCH(Sudan_News12[[#This Row],[text_classification_arabic]],TextClassificationList[text_classification_arabic],0),1)</f>
        <v>#N/A</v>
      </c>
      <c r="AQ857" t="e">
        <f>INDEX(TextClassificationList[],MATCH(Sudan_News12[[#This Row],[text_classification_arabic2]],TextClassificationList[text_classification_arabic],0),1)</f>
        <v>#N/A</v>
      </c>
      <c r="AS857" t="e">
        <f>INDEX(TextClassificationList[],MATCH(Sudan_News12[[#This Row],[text_classification_arabic3]],TextClassificationList[text_classification_arabic],0),1)</f>
        <v>#N/A</v>
      </c>
      <c r="AU857" t="e">
        <f>INDEX(TextClassificationList[],MATCH(Sudan_News12[[#This Row],[text_classification_arabic4]],TextClassificationList[text_classification_arabic],0),1)</f>
        <v>#N/A</v>
      </c>
      <c r="AW857" t="e">
        <f>INDEX(TextClassificationList[],MATCH(Sudan_News12[[#This Row],[text_classification_arabic5]],TextClassificationList[text_classification_arabic],0),1)</f>
        <v>#N/A</v>
      </c>
    </row>
    <row r="858" spans="1:49" x14ac:dyDescent="0.2">
      <c r="A858">
        <v>1.4004023346441626E+18</v>
      </c>
      <c r="B858">
        <v>1.4004023346441626E+18</v>
      </c>
      <c r="C858" t="s">
        <v>3617</v>
      </c>
      <c r="D858" s="1">
        <v>44350</v>
      </c>
      <c r="E858" s="2">
        <v>0.5290393518518518</v>
      </c>
      <c r="F858">
        <v>200</v>
      </c>
      <c r="G858">
        <v>1889611729</v>
      </c>
      <c r="H858" t="s">
        <v>354</v>
      </c>
      <c r="I858" t="s">
        <v>355</v>
      </c>
      <c r="J858" t="s">
        <v>265</v>
      </c>
      <c r="K858" t="s">
        <v>3618</v>
      </c>
      <c r="L858" t="s">
        <v>266</v>
      </c>
      <c r="M858" t="s">
        <v>267</v>
      </c>
      <c r="N858" t="s">
        <v>267</v>
      </c>
      <c r="O858" t="s">
        <v>267</v>
      </c>
      <c r="P858">
        <v>3</v>
      </c>
      <c r="Q858">
        <v>1</v>
      </c>
      <c r="R858">
        <v>0</v>
      </c>
      <c r="S858" t="s">
        <v>3619</v>
      </c>
      <c r="T858" t="s">
        <v>267</v>
      </c>
      <c r="U858" t="s">
        <v>3620</v>
      </c>
      <c r="V858" t="b">
        <v>0</v>
      </c>
      <c r="W858" t="s">
        <v>265</v>
      </c>
      <c r="X858">
        <v>0</v>
      </c>
      <c r="Y858" t="s">
        <v>265</v>
      </c>
      <c r="Z858" t="s">
        <v>265</v>
      </c>
      <c r="AA858" t="s">
        <v>265</v>
      </c>
      <c r="AB858" t="s">
        <v>265</v>
      </c>
      <c r="AC858" t="s">
        <v>265</v>
      </c>
      <c r="AD858" t="s">
        <v>265</v>
      </c>
      <c r="AE858" t="s">
        <v>265</v>
      </c>
      <c r="AF858" t="s">
        <v>267</v>
      </c>
      <c r="AG858" t="s">
        <v>265</v>
      </c>
      <c r="AH858" t="s">
        <v>265</v>
      </c>
      <c r="AI858" t="s">
        <v>265</v>
      </c>
      <c r="AJ858" t="s">
        <v>265</v>
      </c>
      <c r="AL858" t="str">
        <f>IF(Sudan_News12[[#This Row],[relevancy_classification_english]]="Relevant","مناسب",IF(Sudan_News12[[#This Row],[relevancy_classification_english]]="Relevant","عَرَضِيّ",""))</f>
        <v/>
      </c>
      <c r="AN858" t="str">
        <f>IF(Sudan_News12[[#This Row],[sentiment_analysis_english]]="Negative","سلبي",IF(Sudan_News12[[#This Row],[sentiment_analysis_english]]="Neutral","حيادي",IF(Sudan_News12[[#This Row],[sentiment_analysis_english]]="Positive","إيجابي","")))</f>
        <v/>
      </c>
      <c r="AO858" t="e">
        <f>INDEX(TextClassificationList[],MATCH(Sudan_News12[[#This Row],[text_classification_arabic]],TextClassificationList[text_classification_arabic],0),1)</f>
        <v>#N/A</v>
      </c>
      <c r="AQ858" t="e">
        <f>INDEX(TextClassificationList[],MATCH(Sudan_News12[[#This Row],[text_classification_arabic2]],TextClassificationList[text_classification_arabic],0),1)</f>
        <v>#N/A</v>
      </c>
      <c r="AS858" t="e">
        <f>INDEX(TextClassificationList[],MATCH(Sudan_News12[[#This Row],[text_classification_arabic3]],TextClassificationList[text_classification_arabic],0),1)</f>
        <v>#N/A</v>
      </c>
      <c r="AU858" t="e">
        <f>INDEX(TextClassificationList[],MATCH(Sudan_News12[[#This Row],[text_classification_arabic4]],TextClassificationList[text_classification_arabic],0),1)</f>
        <v>#N/A</v>
      </c>
      <c r="AW858" t="e">
        <f>INDEX(TextClassificationList[],MATCH(Sudan_News12[[#This Row],[text_classification_arabic5]],TextClassificationList[text_classification_arabic],0),1)</f>
        <v>#N/A</v>
      </c>
    </row>
    <row r="859" spans="1:49" x14ac:dyDescent="0.2">
      <c r="A859">
        <v>1.4003994918622577E+18</v>
      </c>
      <c r="B859">
        <v>1.4003994918622577E+18</v>
      </c>
      <c r="C859" t="s">
        <v>3621</v>
      </c>
      <c r="D859" s="1">
        <v>44350</v>
      </c>
      <c r="E859" s="2">
        <v>0.52119212962962957</v>
      </c>
      <c r="F859">
        <v>200</v>
      </c>
      <c r="G859">
        <v>1889611729</v>
      </c>
      <c r="H859" t="s">
        <v>354</v>
      </c>
      <c r="I859" t="s">
        <v>355</v>
      </c>
      <c r="J859" t="s">
        <v>265</v>
      </c>
      <c r="K859" t="s">
        <v>3622</v>
      </c>
      <c r="L859" t="s">
        <v>266</v>
      </c>
      <c r="M859" t="s">
        <v>267</v>
      </c>
      <c r="N859" t="s">
        <v>267</v>
      </c>
      <c r="O859" t="s">
        <v>267</v>
      </c>
      <c r="P859">
        <v>0</v>
      </c>
      <c r="Q859">
        <v>0</v>
      </c>
      <c r="R859">
        <v>3</v>
      </c>
      <c r="S859" t="s">
        <v>267</v>
      </c>
      <c r="T859" t="s">
        <v>267</v>
      </c>
      <c r="U859" t="s">
        <v>3623</v>
      </c>
      <c r="V859" t="b">
        <v>0</v>
      </c>
      <c r="W859" t="s">
        <v>265</v>
      </c>
      <c r="X859">
        <v>0</v>
      </c>
      <c r="Y859" t="s">
        <v>265</v>
      </c>
      <c r="Z859" t="s">
        <v>265</v>
      </c>
      <c r="AA859" t="s">
        <v>265</v>
      </c>
      <c r="AB859" t="s">
        <v>265</v>
      </c>
      <c r="AC859" t="s">
        <v>265</v>
      </c>
      <c r="AD859" t="s">
        <v>265</v>
      </c>
      <c r="AE859" t="s">
        <v>265</v>
      </c>
      <c r="AF859" t="s">
        <v>267</v>
      </c>
      <c r="AG859" t="s">
        <v>265</v>
      </c>
      <c r="AH859" t="s">
        <v>265</v>
      </c>
      <c r="AI859" t="s">
        <v>265</v>
      </c>
      <c r="AJ859" t="s">
        <v>265</v>
      </c>
      <c r="AL859" t="str">
        <f>IF(Sudan_News12[[#This Row],[relevancy_classification_english]]="Relevant","مناسب",IF(Sudan_News12[[#This Row],[relevancy_classification_english]]="Relevant","عَرَضِيّ",""))</f>
        <v/>
      </c>
      <c r="AN859" t="str">
        <f>IF(Sudan_News12[[#This Row],[sentiment_analysis_english]]="Negative","سلبي",IF(Sudan_News12[[#This Row],[sentiment_analysis_english]]="Neutral","حيادي",IF(Sudan_News12[[#This Row],[sentiment_analysis_english]]="Positive","إيجابي","")))</f>
        <v/>
      </c>
      <c r="AO859" t="e">
        <f>INDEX(TextClassificationList[],MATCH(Sudan_News12[[#This Row],[text_classification_arabic]],TextClassificationList[text_classification_arabic],0),1)</f>
        <v>#N/A</v>
      </c>
      <c r="AQ859" t="e">
        <f>INDEX(TextClassificationList[],MATCH(Sudan_News12[[#This Row],[text_classification_arabic2]],TextClassificationList[text_classification_arabic],0),1)</f>
        <v>#N/A</v>
      </c>
      <c r="AS859" t="e">
        <f>INDEX(TextClassificationList[],MATCH(Sudan_News12[[#This Row],[text_classification_arabic3]],TextClassificationList[text_classification_arabic],0),1)</f>
        <v>#N/A</v>
      </c>
      <c r="AU859" t="e">
        <f>INDEX(TextClassificationList[],MATCH(Sudan_News12[[#This Row],[text_classification_arabic4]],TextClassificationList[text_classification_arabic],0),1)</f>
        <v>#N/A</v>
      </c>
      <c r="AW859" t="e">
        <f>INDEX(TextClassificationList[],MATCH(Sudan_News12[[#This Row],[text_classification_arabic5]],TextClassificationList[text_classification_arabic],0),1)</f>
        <v>#N/A</v>
      </c>
    </row>
    <row r="860" spans="1:49" x14ac:dyDescent="0.2">
      <c r="A860">
        <v>1.4003963954341519E+18</v>
      </c>
      <c r="B860">
        <v>1.4003963954341519E+18</v>
      </c>
      <c r="C860" t="s">
        <v>3624</v>
      </c>
      <c r="D860" s="1">
        <v>44350</v>
      </c>
      <c r="E860" s="2">
        <v>0.51265046296296302</v>
      </c>
      <c r="F860">
        <v>200</v>
      </c>
      <c r="G860">
        <v>1889611729</v>
      </c>
      <c r="H860" t="s">
        <v>354</v>
      </c>
      <c r="I860" t="s">
        <v>355</v>
      </c>
      <c r="J860" t="s">
        <v>265</v>
      </c>
      <c r="K860" t="s">
        <v>3625</v>
      </c>
      <c r="L860" t="s">
        <v>266</v>
      </c>
      <c r="M860" t="s">
        <v>267</v>
      </c>
      <c r="N860" t="s">
        <v>267</v>
      </c>
      <c r="O860" t="s">
        <v>3626</v>
      </c>
      <c r="P860">
        <v>0</v>
      </c>
      <c r="Q860">
        <v>0</v>
      </c>
      <c r="R860">
        <v>4</v>
      </c>
      <c r="S860" t="s">
        <v>3627</v>
      </c>
      <c r="T860" t="s">
        <v>267</v>
      </c>
      <c r="U860" t="s">
        <v>3628</v>
      </c>
      <c r="V860" t="b">
        <v>0</v>
      </c>
      <c r="W860" t="s">
        <v>265</v>
      </c>
      <c r="X860">
        <v>1</v>
      </c>
      <c r="Y860" t="s">
        <v>3629</v>
      </c>
      <c r="Z860" t="s">
        <v>265</v>
      </c>
      <c r="AA860" t="s">
        <v>265</v>
      </c>
      <c r="AB860" t="s">
        <v>265</v>
      </c>
      <c r="AC860" t="s">
        <v>265</v>
      </c>
      <c r="AD860" t="s">
        <v>265</v>
      </c>
      <c r="AE860" t="s">
        <v>265</v>
      </c>
      <c r="AF860" t="s">
        <v>267</v>
      </c>
      <c r="AG860" t="s">
        <v>265</v>
      </c>
      <c r="AH860" t="s">
        <v>265</v>
      </c>
      <c r="AI860" t="s">
        <v>265</v>
      </c>
      <c r="AJ860" t="s">
        <v>265</v>
      </c>
      <c r="AL860" t="str">
        <f>IF(Sudan_News12[[#This Row],[relevancy_classification_english]]="Relevant","مناسب",IF(Sudan_News12[[#This Row],[relevancy_classification_english]]="Relevant","عَرَضِيّ",""))</f>
        <v/>
      </c>
      <c r="AN860" t="str">
        <f>IF(Sudan_News12[[#This Row],[sentiment_analysis_english]]="Negative","سلبي",IF(Sudan_News12[[#This Row],[sentiment_analysis_english]]="Neutral","حيادي",IF(Sudan_News12[[#This Row],[sentiment_analysis_english]]="Positive","إيجابي","")))</f>
        <v/>
      </c>
      <c r="AO860" t="e">
        <f>INDEX(TextClassificationList[],MATCH(Sudan_News12[[#This Row],[text_classification_arabic]],TextClassificationList[text_classification_arabic],0),1)</f>
        <v>#N/A</v>
      </c>
      <c r="AQ860" t="e">
        <f>INDEX(TextClassificationList[],MATCH(Sudan_News12[[#This Row],[text_classification_arabic2]],TextClassificationList[text_classification_arabic],0),1)</f>
        <v>#N/A</v>
      </c>
      <c r="AS860" t="e">
        <f>INDEX(TextClassificationList[],MATCH(Sudan_News12[[#This Row],[text_classification_arabic3]],TextClassificationList[text_classification_arabic],0),1)</f>
        <v>#N/A</v>
      </c>
      <c r="AU860" t="e">
        <f>INDEX(TextClassificationList[],MATCH(Sudan_News12[[#This Row],[text_classification_arabic4]],TextClassificationList[text_classification_arabic],0),1)</f>
        <v>#N/A</v>
      </c>
      <c r="AW860" t="e">
        <f>INDEX(TextClassificationList[],MATCH(Sudan_News12[[#This Row],[text_classification_arabic5]],TextClassificationList[text_classification_arabic],0),1)</f>
        <v>#N/A</v>
      </c>
    </row>
    <row r="861" spans="1:49" x14ac:dyDescent="0.2">
      <c r="A861">
        <v>1.4003945536061645E+18</v>
      </c>
      <c r="B861">
        <v>1.4003942381107036E+18</v>
      </c>
      <c r="C861" t="s">
        <v>3630</v>
      </c>
      <c r="D861" s="1">
        <v>44350</v>
      </c>
      <c r="E861" s="2">
        <v>0.50756944444444441</v>
      </c>
      <c r="F861">
        <v>200</v>
      </c>
      <c r="G861">
        <v>1889611729</v>
      </c>
      <c r="H861" t="s">
        <v>354</v>
      </c>
      <c r="I861" t="s">
        <v>355</v>
      </c>
      <c r="J861" t="s">
        <v>265</v>
      </c>
      <c r="K861" t="s">
        <v>3631</v>
      </c>
      <c r="L861" t="s">
        <v>278</v>
      </c>
      <c r="M861" t="s">
        <v>267</v>
      </c>
      <c r="N861" t="s">
        <v>3632</v>
      </c>
      <c r="O861" t="s">
        <v>267</v>
      </c>
      <c r="P861">
        <v>0</v>
      </c>
      <c r="Q861">
        <v>0</v>
      </c>
      <c r="R861">
        <v>0</v>
      </c>
      <c r="S861" t="s">
        <v>267</v>
      </c>
      <c r="T861" t="s">
        <v>267</v>
      </c>
      <c r="U861" t="s">
        <v>3633</v>
      </c>
      <c r="V861" t="b">
        <v>0</v>
      </c>
      <c r="W861" t="s">
        <v>265</v>
      </c>
      <c r="X861">
        <v>0</v>
      </c>
      <c r="Y861" t="s">
        <v>265</v>
      </c>
      <c r="Z861" t="s">
        <v>265</v>
      </c>
      <c r="AA861" t="s">
        <v>265</v>
      </c>
      <c r="AB861" t="s">
        <v>265</v>
      </c>
      <c r="AC861" t="s">
        <v>265</v>
      </c>
      <c r="AD861" t="s">
        <v>265</v>
      </c>
      <c r="AE861" t="s">
        <v>265</v>
      </c>
      <c r="AF861" t="s">
        <v>3634</v>
      </c>
      <c r="AG861" t="s">
        <v>265</v>
      </c>
      <c r="AH861" t="s">
        <v>265</v>
      </c>
      <c r="AI861" t="s">
        <v>265</v>
      </c>
      <c r="AJ861" t="s">
        <v>265</v>
      </c>
      <c r="AL861" t="str">
        <f>IF(Sudan_News12[[#This Row],[relevancy_classification_english]]="Relevant","مناسب",IF(Sudan_News12[[#This Row],[relevancy_classification_english]]="Relevant","عَرَضِيّ",""))</f>
        <v/>
      </c>
      <c r="AN861" t="str">
        <f>IF(Sudan_News12[[#This Row],[sentiment_analysis_english]]="Negative","سلبي",IF(Sudan_News12[[#This Row],[sentiment_analysis_english]]="Neutral","حيادي",IF(Sudan_News12[[#This Row],[sentiment_analysis_english]]="Positive","إيجابي","")))</f>
        <v/>
      </c>
      <c r="AO861" t="e">
        <f>INDEX(TextClassificationList[],MATCH(Sudan_News12[[#This Row],[text_classification_arabic]],TextClassificationList[text_classification_arabic],0),1)</f>
        <v>#N/A</v>
      </c>
      <c r="AQ861" t="e">
        <f>INDEX(TextClassificationList[],MATCH(Sudan_News12[[#This Row],[text_classification_arabic2]],TextClassificationList[text_classification_arabic],0),1)</f>
        <v>#N/A</v>
      </c>
      <c r="AS861" t="e">
        <f>INDEX(TextClassificationList[],MATCH(Sudan_News12[[#This Row],[text_classification_arabic3]],TextClassificationList[text_classification_arabic],0),1)</f>
        <v>#N/A</v>
      </c>
      <c r="AU861" t="e">
        <f>INDEX(TextClassificationList[],MATCH(Sudan_News12[[#This Row],[text_classification_arabic4]],TextClassificationList[text_classification_arabic],0),1)</f>
        <v>#N/A</v>
      </c>
      <c r="AW861" t="e">
        <f>INDEX(TextClassificationList[],MATCH(Sudan_News12[[#This Row],[text_classification_arabic5]],TextClassificationList[text_classification_arabic],0),1)</f>
        <v>#N/A</v>
      </c>
    </row>
    <row r="862" spans="1:49" x14ac:dyDescent="0.2">
      <c r="A862">
        <v>1.4003942235396055E+18</v>
      </c>
      <c r="B862">
        <v>1.4003942235396055E+18</v>
      </c>
      <c r="C862" t="s">
        <v>3635</v>
      </c>
      <c r="D862" s="1">
        <v>44350</v>
      </c>
      <c r="E862" s="2">
        <v>0.50665509259259256</v>
      </c>
      <c r="F862">
        <v>200</v>
      </c>
      <c r="G862">
        <v>1889611729</v>
      </c>
      <c r="H862" t="s">
        <v>354</v>
      </c>
      <c r="I862" t="s">
        <v>355</v>
      </c>
      <c r="J862" t="s">
        <v>265</v>
      </c>
      <c r="K862" t="s">
        <v>3636</v>
      </c>
      <c r="L862" t="s">
        <v>266</v>
      </c>
      <c r="M862" t="s">
        <v>267</v>
      </c>
      <c r="N862" t="s">
        <v>267</v>
      </c>
      <c r="O862" t="s">
        <v>3637</v>
      </c>
      <c r="P862">
        <v>0</v>
      </c>
      <c r="Q862">
        <v>0</v>
      </c>
      <c r="R862">
        <v>1</v>
      </c>
      <c r="S862" t="s">
        <v>3638</v>
      </c>
      <c r="T862" t="s">
        <v>267</v>
      </c>
      <c r="U862" t="s">
        <v>3639</v>
      </c>
      <c r="V862" t="b">
        <v>0</v>
      </c>
      <c r="W862" t="s">
        <v>265</v>
      </c>
      <c r="X862">
        <v>1</v>
      </c>
      <c r="Y862" t="s">
        <v>3640</v>
      </c>
      <c r="Z862" t="s">
        <v>265</v>
      </c>
      <c r="AA862" t="s">
        <v>265</v>
      </c>
      <c r="AB862" t="s">
        <v>265</v>
      </c>
      <c r="AC862" t="s">
        <v>265</v>
      </c>
      <c r="AD862" t="s">
        <v>265</v>
      </c>
      <c r="AE862" t="s">
        <v>265</v>
      </c>
      <c r="AF862" t="s">
        <v>267</v>
      </c>
      <c r="AG862" t="s">
        <v>265</v>
      </c>
      <c r="AH862" t="s">
        <v>265</v>
      </c>
      <c r="AI862" t="s">
        <v>265</v>
      </c>
      <c r="AJ862" t="s">
        <v>265</v>
      </c>
      <c r="AL862" t="str">
        <f>IF(Sudan_News12[[#This Row],[relevancy_classification_english]]="Relevant","مناسب",IF(Sudan_News12[[#This Row],[relevancy_classification_english]]="Relevant","عَرَضِيّ",""))</f>
        <v/>
      </c>
      <c r="AN862" t="str">
        <f>IF(Sudan_News12[[#This Row],[sentiment_analysis_english]]="Negative","سلبي",IF(Sudan_News12[[#This Row],[sentiment_analysis_english]]="Neutral","حيادي",IF(Sudan_News12[[#This Row],[sentiment_analysis_english]]="Positive","إيجابي","")))</f>
        <v/>
      </c>
      <c r="AO862" t="e">
        <f>INDEX(TextClassificationList[],MATCH(Sudan_News12[[#This Row],[text_classification_arabic]],TextClassificationList[text_classification_arabic],0),1)</f>
        <v>#N/A</v>
      </c>
      <c r="AQ862" t="e">
        <f>INDEX(TextClassificationList[],MATCH(Sudan_News12[[#This Row],[text_classification_arabic2]],TextClassificationList[text_classification_arabic],0),1)</f>
        <v>#N/A</v>
      </c>
      <c r="AS862" t="e">
        <f>INDEX(TextClassificationList[],MATCH(Sudan_News12[[#This Row],[text_classification_arabic3]],TextClassificationList[text_classification_arabic],0),1)</f>
        <v>#N/A</v>
      </c>
      <c r="AU862" t="e">
        <f>INDEX(TextClassificationList[],MATCH(Sudan_News12[[#This Row],[text_classification_arabic4]],TextClassificationList[text_classification_arabic],0),1)</f>
        <v>#N/A</v>
      </c>
      <c r="AW862" t="e">
        <f>INDEX(TextClassificationList[],MATCH(Sudan_News12[[#This Row],[text_classification_arabic5]],TextClassificationList[text_classification_arabic],0),1)</f>
        <v>#N/A</v>
      </c>
    </row>
    <row r="863" spans="1:49" x14ac:dyDescent="0.2">
      <c r="A863">
        <v>1.400350862661333E+18</v>
      </c>
      <c r="B863">
        <v>1.400350862661333E+18</v>
      </c>
      <c r="C863" t="s">
        <v>3641</v>
      </c>
      <c r="D863" s="1">
        <v>44350</v>
      </c>
      <c r="E863" s="2">
        <v>0.38700231481481484</v>
      </c>
      <c r="F863">
        <v>200</v>
      </c>
      <c r="G863">
        <v>1889611729</v>
      </c>
      <c r="H863" t="s">
        <v>354</v>
      </c>
      <c r="I863" t="s">
        <v>355</v>
      </c>
      <c r="J863" t="s">
        <v>265</v>
      </c>
      <c r="K863" t="s">
        <v>3642</v>
      </c>
      <c r="L863" t="s">
        <v>266</v>
      </c>
      <c r="M863" t="s">
        <v>267</v>
      </c>
      <c r="N863" t="s">
        <v>267</v>
      </c>
      <c r="O863" t="s">
        <v>267</v>
      </c>
      <c r="P863">
        <v>3</v>
      </c>
      <c r="Q863">
        <v>5</v>
      </c>
      <c r="R863">
        <v>17</v>
      </c>
      <c r="S863" t="s">
        <v>267</v>
      </c>
      <c r="T863" t="s">
        <v>267</v>
      </c>
      <c r="U863" t="s">
        <v>3643</v>
      </c>
      <c r="V863" t="b">
        <v>0</v>
      </c>
      <c r="W863" t="s">
        <v>265</v>
      </c>
      <c r="X863">
        <v>0</v>
      </c>
      <c r="Y863" t="s">
        <v>265</v>
      </c>
      <c r="Z863" t="s">
        <v>265</v>
      </c>
      <c r="AA863" t="s">
        <v>265</v>
      </c>
      <c r="AB863" t="s">
        <v>265</v>
      </c>
      <c r="AC863" t="s">
        <v>265</v>
      </c>
      <c r="AD863" t="s">
        <v>265</v>
      </c>
      <c r="AE863" t="s">
        <v>265</v>
      </c>
      <c r="AF863" t="s">
        <v>267</v>
      </c>
      <c r="AG863" t="s">
        <v>265</v>
      </c>
      <c r="AH863" t="s">
        <v>265</v>
      </c>
      <c r="AI863" t="s">
        <v>265</v>
      </c>
      <c r="AJ863" t="s">
        <v>265</v>
      </c>
      <c r="AL863" t="str">
        <f>IF(Sudan_News12[[#This Row],[relevancy_classification_english]]="Relevant","مناسب",IF(Sudan_News12[[#This Row],[relevancy_classification_english]]="Relevant","عَرَضِيّ",""))</f>
        <v/>
      </c>
      <c r="AN863" t="str">
        <f>IF(Sudan_News12[[#This Row],[sentiment_analysis_english]]="Negative","سلبي",IF(Sudan_News12[[#This Row],[sentiment_analysis_english]]="Neutral","حيادي",IF(Sudan_News12[[#This Row],[sentiment_analysis_english]]="Positive","إيجابي","")))</f>
        <v/>
      </c>
      <c r="AO863" t="e">
        <f>INDEX(TextClassificationList[],MATCH(Sudan_News12[[#This Row],[text_classification_arabic]],TextClassificationList[text_classification_arabic],0),1)</f>
        <v>#N/A</v>
      </c>
      <c r="AQ863" t="e">
        <f>INDEX(TextClassificationList[],MATCH(Sudan_News12[[#This Row],[text_classification_arabic2]],TextClassificationList[text_classification_arabic],0),1)</f>
        <v>#N/A</v>
      </c>
      <c r="AS863" t="e">
        <f>INDEX(TextClassificationList[],MATCH(Sudan_News12[[#This Row],[text_classification_arabic3]],TextClassificationList[text_classification_arabic],0),1)</f>
        <v>#N/A</v>
      </c>
      <c r="AU863" t="e">
        <f>INDEX(TextClassificationList[],MATCH(Sudan_News12[[#This Row],[text_classification_arabic4]],TextClassificationList[text_classification_arabic],0),1)</f>
        <v>#N/A</v>
      </c>
      <c r="AW863" t="e">
        <f>INDEX(TextClassificationList[],MATCH(Sudan_News12[[#This Row],[text_classification_arabic5]],TextClassificationList[text_classification_arabic],0),1)</f>
        <v>#N/A</v>
      </c>
    </row>
    <row r="864" spans="1:49" x14ac:dyDescent="0.2">
      <c r="A864">
        <v>1.4002009915139768E+18</v>
      </c>
      <c r="B864">
        <v>1.4002006181706301E+18</v>
      </c>
      <c r="C864" t="s">
        <v>3644</v>
      </c>
      <c r="D864" s="1">
        <v>44349</v>
      </c>
      <c r="E864" s="2">
        <v>0.97343749999999996</v>
      </c>
      <c r="F864">
        <v>200</v>
      </c>
      <c r="G864">
        <v>1889611729</v>
      </c>
      <c r="H864" t="s">
        <v>354</v>
      </c>
      <c r="I864" t="s">
        <v>355</v>
      </c>
      <c r="J864" t="s">
        <v>265</v>
      </c>
      <c r="K864" t="s">
        <v>3645</v>
      </c>
      <c r="L864" t="s">
        <v>266</v>
      </c>
      <c r="M864" t="s">
        <v>267</v>
      </c>
      <c r="N864" t="s">
        <v>267</v>
      </c>
      <c r="O864" t="s">
        <v>267</v>
      </c>
      <c r="P864">
        <v>0</v>
      </c>
      <c r="Q864">
        <v>0</v>
      </c>
      <c r="R864">
        <v>0</v>
      </c>
      <c r="S864" t="s">
        <v>267</v>
      </c>
      <c r="T864" t="s">
        <v>267</v>
      </c>
      <c r="U864" t="s">
        <v>3646</v>
      </c>
      <c r="V864" t="b">
        <v>0</v>
      </c>
      <c r="W864" t="s">
        <v>265</v>
      </c>
      <c r="X864">
        <v>0</v>
      </c>
      <c r="Y864" t="s">
        <v>265</v>
      </c>
      <c r="Z864" t="s">
        <v>265</v>
      </c>
      <c r="AA864" t="s">
        <v>265</v>
      </c>
      <c r="AB864" t="s">
        <v>265</v>
      </c>
      <c r="AC864" t="s">
        <v>265</v>
      </c>
      <c r="AD864" t="s">
        <v>265</v>
      </c>
      <c r="AE864" t="s">
        <v>265</v>
      </c>
      <c r="AF864" t="s">
        <v>267</v>
      </c>
      <c r="AG864" t="s">
        <v>265</v>
      </c>
      <c r="AH864" t="s">
        <v>265</v>
      </c>
      <c r="AI864" t="s">
        <v>265</v>
      </c>
      <c r="AJ864" t="s">
        <v>265</v>
      </c>
      <c r="AL864" t="str">
        <f>IF(Sudan_News12[[#This Row],[relevancy_classification_english]]="Relevant","مناسب",IF(Sudan_News12[[#This Row],[relevancy_classification_english]]="Relevant","عَرَضِيّ",""))</f>
        <v/>
      </c>
      <c r="AN864" t="str">
        <f>IF(Sudan_News12[[#This Row],[sentiment_analysis_english]]="Negative","سلبي",IF(Sudan_News12[[#This Row],[sentiment_analysis_english]]="Neutral","حيادي",IF(Sudan_News12[[#This Row],[sentiment_analysis_english]]="Positive","إيجابي","")))</f>
        <v/>
      </c>
      <c r="AO864" t="e">
        <f>INDEX(TextClassificationList[],MATCH(Sudan_News12[[#This Row],[text_classification_arabic]],TextClassificationList[text_classification_arabic],0),1)</f>
        <v>#N/A</v>
      </c>
      <c r="AQ864" t="e">
        <f>INDEX(TextClassificationList[],MATCH(Sudan_News12[[#This Row],[text_classification_arabic2]],TextClassificationList[text_classification_arabic],0),1)</f>
        <v>#N/A</v>
      </c>
      <c r="AS864" t="e">
        <f>INDEX(TextClassificationList[],MATCH(Sudan_News12[[#This Row],[text_classification_arabic3]],TextClassificationList[text_classification_arabic],0),1)</f>
        <v>#N/A</v>
      </c>
      <c r="AU864" t="e">
        <f>INDEX(TextClassificationList[],MATCH(Sudan_News12[[#This Row],[text_classification_arabic4]],TextClassificationList[text_classification_arabic],0),1)</f>
        <v>#N/A</v>
      </c>
      <c r="AW864" t="e">
        <f>INDEX(TextClassificationList[],MATCH(Sudan_News12[[#This Row],[text_classification_arabic5]],TextClassificationList[text_classification_arabic],0),1)</f>
        <v>#N/A</v>
      </c>
    </row>
    <row r="865" spans="1:49" x14ac:dyDescent="0.2">
      <c r="A865">
        <v>1.4002006181706301E+18</v>
      </c>
      <c r="B865">
        <v>1.4002006181706301E+18</v>
      </c>
      <c r="C865" t="s">
        <v>3647</v>
      </c>
      <c r="D865" s="1">
        <v>44349</v>
      </c>
      <c r="E865" s="2">
        <v>0.97240740740740739</v>
      </c>
      <c r="F865">
        <v>200</v>
      </c>
      <c r="G865">
        <v>1889611729</v>
      </c>
      <c r="H865" t="s">
        <v>354</v>
      </c>
      <c r="I865" t="s">
        <v>355</v>
      </c>
      <c r="J865" t="s">
        <v>265</v>
      </c>
      <c r="K865" t="s">
        <v>3648</v>
      </c>
      <c r="L865" t="s">
        <v>266</v>
      </c>
      <c r="M865" t="s">
        <v>267</v>
      </c>
      <c r="N865" t="s">
        <v>267</v>
      </c>
      <c r="O865" t="s">
        <v>267</v>
      </c>
      <c r="P865">
        <v>1</v>
      </c>
      <c r="Q865">
        <v>0</v>
      </c>
      <c r="R865">
        <v>1</v>
      </c>
      <c r="S865" t="s">
        <v>3649</v>
      </c>
      <c r="T865" t="s">
        <v>267</v>
      </c>
      <c r="U865" t="s">
        <v>3650</v>
      </c>
      <c r="V865" t="b">
        <v>0</v>
      </c>
      <c r="W865" t="s">
        <v>265</v>
      </c>
      <c r="X865">
        <v>0</v>
      </c>
      <c r="Y865" t="s">
        <v>265</v>
      </c>
      <c r="Z865" t="s">
        <v>265</v>
      </c>
      <c r="AA865" t="s">
        <v>265</v>
      </c>
      <c r="AB865" t="s">
        <v>265</v>
      </c>
      <c r="AC865" t="s">
        <v>265</v>
      </c>
      <c r="AD865" t="s">
        <v>265</v>
      </c>
      <c r="AE865" t="s">
        <v>265</v>
      </c>
      <c r="AF865" t="s">
        <v>267</v>
      </c>
      <c r="AG865" t="s">
        <v>265</v>
      </c>
      <c r="AH865" t="s">
        <v>265</v>
      </c>
      <c r="AI865" t="s">
        <v>265</v>
      </c>
      <c r="AJ865" t="s">
        <v>265</v>
      </c>
      <c r="AL865" t="str">
        <f>IF(Sudan_News12[[#This Row],[relevancy_classification_english]]="Relevant","مناسب",IF(Sudan_News12[[#This Row],[relevancy_classification_english]]="Relevant","عَرَضِيّ",""))</f>
        <v/>
      </c>
      <c r="AN865" t="str">
        <f>IF(Sudan_News12[[#This Row],[sentiment_analysis_english]]="Negative","سلبي",IF(Sudan_News12[[#This Row],[sentiment_analysis_english]]="Neutral","حيادي",IF(Sudan_News12[[#This Row],[sentiment_analysis_english]]="Positive","إيجابي","")))</f>
        <v/>
      </c>
      <c r="AO865" t="e">
        <f>INDEX(TextClassificationList[],MATCH(Sudan_News12[[#This Row],[text_classification_arabic]],TextClassificationList[text_classification_arabic],0),1)</f>
        <v>#N/A</v>
      </c>
      <c r="AQ865" t="e">
        <f>INDEX(TextClassificationList[],MATCH(Sudan_News12[[#This Row],[text_classification_arabic2]],TextClassificationList[text_classification_arabic],0),1)</f>
        <v>#N/A</v>
      </c>
      <c r="AS865" t="e">
        <f>INDEX(TextClassificationList[],MATCH(Sudan_News12[[#This Row],[text_classification_arabic3]],TextClassificationList[text_classification_arabic],0),1)</f>
        <v>#N/A</v>
      </c>
      <c r="AU865" t="e">
        <f>INDEX(TextClassificationList[],MATCH(Sudan_News12[[#This Row],[text_classification_arabic4]],TextClassificationList[text_classification_arabic],0),1)</f>
        <v>#N/A</v>
      </c>
      <c r="AW865" t="e">
        <f>INDEX(TextClassificationList[],MATCH(Sudan_News12[[#This Row],[text_classification_arabic5]],TextClassificationList[text_classification_arabic],0),1)</f>
        <v>#N/A</v>
      </c>
    </row>
    <row r="866" spans="1:49" x14ac:dyDescent="0.2">
      <c r="A866">
        <v>1.4002003455576023E+18</v>
      </c>
      <c r="B866">
        <v>1.4002003455576023E+18</v>
      </c>
      <c r="C866" t="s">
        <v>3651</v>
      </c>
      <c r="D866" s="1">
        <v>44349</v>
      </c>
      <c r="E866" s="2">
        <v>0.97165509259259264</v>
      </c>
      <c r="F866">
        <v>200</v>
      </c>
      <c r="G866">
        <v>1889611729</v>
      </c>
      <c r="H866" t="s">
        <v>354</v>
      </c>
      <c r="I866" t="s">
        <v>355</v>
      </c>
      <c r="J866" t="s">
        <v>265</v>
      </c>
      <c r="K866" t="s">
        <v>3652</v>
      </c>
      <c r="L866" t="s">
        <v>266</v>
      </c>
      <c r="M866" t="s">
        <v>267</v>
      </c>
      <c r="N866" t="s">
        <v>267</v>
      </c>
      <c r="O866" t="s">
        <v>267</v>
      </c>
      <c r="P866">
        <v>0</v>
      </c>
      <c r="Q866">
        <v>0</v>
      </c>
      <c r="R866">
        <v>0</v>
      </c>
      <c r="S866" t="s">
        <v>267</v>
      </c>
      <c r="T866" t="s">
        <v>267</v>
      </c>
      <c r="U866" t="s">
        <v>3653</v>
      </c>
      <c r="V866" t="b">
        <v>0</v>
      </c>
      <c r="W866" t="s">
        <v>265</v>
      </c>
      <c r="X866">
        <v>0</v>
      </c>
      <c r="Y866" t="s">
        <v>265</v>
      </c>
      <c r="Z866" t="s">
        <v>265</v>
      </c>
      <c r="AA866" t="s">
        <v>265</v>
      </c>
      <c r="AB866" t="s">
        <v>265</v>
      </c>
      <c r="AC866" t="s">
        <v>265</v>
      </c>
      <c r="AD866" t="s">
        <v>265</v>
      </c>
      <c r="AE866" t="s">
        <v>265</v>
      </c>
      <c r="AF866" t="s">
        <v>267</v>
      </c>
      <c r="AG866" t="s">
        <v>265</v>
      </c>
      <c r="AH866" t="s">
        <v>265</v>
      </c>
      <c r="AI866" t="s">
        <v>265</v>
      </c>
      <c r="AJ866" t="s">
        <v>265</v>
      </c>
      <c r="AL866" t="str">
        <f>IF(Sudan_News12[[#This Row],[relevancy_classification_english]]="Relevant","مناسب",IF(Sudan_News12[[#This Row],[relevancy_classification_english]]="Relevant","عَرَضِيّ",""))</f>
        <v/>
      </c>
      <c r="AN866" t="str">
        <f>IF(Sudan_News12[[#This Row],[sentiment_analysis_english]]="Negative","سلبي",IF(Sudan_News12[[#This Row],[sentiment_analysis_english]]="Neutral","حيادي",IF(Sudan_News12[[#This Row],[sentiment_analysis_english]]="Positive","إيجابي","")))</f>
        <v/>
      </c>
      <c r="AO866" t="e">
        <f>INDEX(TextClassificationList[],MATCH(Sudan_News12[[#This Row],[text_classification_arabic]],TextClassificationList[text_classification_arabic],0),1)</f>
        <v>#N/A</v>
      </c>
      <c r="AQ866" t="e">
        <f>INDEX(TextClassificationList[],MATCH(Sudan_News12[[#This Row],[text_classification_arabic2]],TextClassificationList[text_classification_arabic],0),1)</f>
        <v>#N/A</v>
      </c>
      <c r="AS866" t="e">
        <f>INDEX(TextClassificationList[],MATCH(Sudan_News12[[#This Row],[text_classification_arabic3]],TextClassificationList[text_classification_arabic],0),1)</f>
        <v>#N/A</v>
      </c>
      <c r="AU866" t="e">
        <f>INDEX(TextClassificationList[],MATCH(Sudan_News12[[#This Row],[text_classification_arabic4]],TextClassificationList[text_classification_arabic],0),1)</f>
        <v>#N/A</v>
      </c>
      <c r="AW866" t="e">
        <f>INDEX(TextClassificationList[],MATCH(Sudan_News12[[#This Row],[text_classification_arabic5]],TextClassificationList[text_classification_arabic],0),1)</f>
        <v>#N/A</v>
      </c>
    </row>
    <row r="867" spans="1:49" x14ac:dyDescent="0.2">
      <c r="A867">
        <v>1.400200193820201E+18</v>
      </c>
      <c r="B867">
        <v>1.400200193820201E+18</v>
      </c>
      <c r="C867" t="s">
        <v>3654</v>
      </c>
      <c r="D867" s="1">
        <v>44349</v>
      </c>
      <c r="E867" s="2">
        <v>0.97123842592592591</v>
      </c>
      <c r="F867">
        <v>200</v>
      </c>
      <c r="G867">
        <v>1889611729</v>
      </c>
      <c r="H867" t="s">
        <v>354</v>
      </c>
      <c r="I867" t="s">
        <v>355</v>
      </c>
      <c r="J867" t="s">
        <v>265</v>
      </c>
      <c r="K867" t="s">
        <v>3655</v>
      </c>
      <c r="L867" t="s">
        <v>266</v>
      </c>
      <c r="M867" t="s">
        <v>267</v>
      </c>
      <c r="N867" t="s">
        <v>267</v>
      </c>
      <c r="O867" t="s">
        <v>267</v>
      </c>
      <c r="P867">
        <v>0</v>
      </c>
      <c r="Q867">
        <v>0</v>
      </c>
      <c r="R867">
        <v>2</v>
      </c>
      <c r="S867" t="s">
        <v>267</v>
      </c>
      <c r="T867" t="s">
        <v>267</v>
      </c>
      <c r="U867" t="s">
        <v>3656</v>
      </c>
      <c r="V867" t="b">
        <v>0</v>
      </c>
      <c r="W867" t="s">
        <v>265</v>
      </c>
      <c r="X867">
        <v>0</v>
      </c>
      <c r="Y867" t="s">
        <v>265</v>
      </c>
      <c r="Z867" t="s">
        <v>265</v>
      </c>
      <c r="AA867" t="s">
        <v>265</v>
      </c>
      <c r="AB867" t="s">
        <v>265</v>
      </c>
      <c r="AC867" t="s">
        <v>265</v>
      </c>
      <c r="AD867" t="s">
        <v>265</v>
      </c>
      <c r="AE867" t="s">
        <v>265</v>
      </c>
      <c r="AF867" t="s">
        <v>267</v>
      </c>
      <c r="AG867" t="s">
        <v>265</v>
      </c>
      <c r="AH867" t="s">
        <v>265</v>
      </c>
      <c r="AI867" t="s">
        <v>265</v>
      </c>
      <c r="AJ867" t="s">
        <v>265</v>
      </c>
      <c r="AL867" t="str">
        <f>IF(Sudan_News12[[#This Row],[relevancy_classification_english]]="Relevant","مناسب",IF(Sudan_News12[[#This Row],[relevancy_classification_english]]="Relevant","عَرَضِيّ",""))</f>
        <v/>
      </c>
      <c r="AN867" t="str">
        <f>IF(Sudan_News12[[#This Row],[sentiment_analysis_english]]="Negative","سلبي",IF(Sudan_News12[[#This Row],[sentiment_analysis_english]]="Neutral","حيادي",IF(Sudan_News12[[#This Row],[sentiment_analysis_english]]="Positive","إيجابي","")))</f>
        <v/>
      </c>
      <c r="AO867" t="e">
        <f>INDEX(TextClassificationList[],MATCH(Sudan_News12[[#This Row],[text_classification_arabic]],TextClassificationList[text_classification_arabic],0),1)</f>
        <v>#N/A</v>
      </c>
      <c r="AQ867" t="e">
        <f>INDEX(TextClassificationList[],MATCH(Sudan_News12[[#This Row],[text_classification_arabic2]],TextClassificationList[text_classification_arabic],0),1)</f>
        <v>#N/A</v>
      </c>
      <c r="AS867" t="e">
        <f>INDEX(TextClassificationList[],MATCH(Sudan_News12[[#This Row],[text_classification_arabic3]],TextClassificationList[text_classification_arabic],0),1)</f>
        <v>#N/A</v>
      </c>
      <c r="AU867" t="e">
        <f>INDEX(TextClassificationList[],MATCH(Sudan_News12[[#This Row],[text_classification_arabic4]],TextClassificationList[text_classification_arabic],0),1)</f>
        <v>#N/A</v>
      </c>
      <c r="AW867" t="e">
        <f>INDEX(TextClassificationList[],MATCH(Sudan_News12[[#This Row],[text_classification_arabic5]],TextClassificationList[text_classification_arabic],0),1)</f>
        <v>#N/A</v>
      </c>
    </row>
    <row r="868" spans="1:49" x14ac:dyDescent="0.2">
      <c r="A868">
        <v>1.4001997972949975E+18</v>
      </c>
      <c r="B868">
        <v>1.4001997972949975E+18</v>
      </c>
      <c r="C868" t="s">
        <v>3657</v>
      </c>
      <c r="D868" s="1">
        <v>44349</v>
      </c>
      <c r="E868" s="2">
        <v>0.97013888888888888</v>
      </c>
      <c r="F868">
        <v>200</v>
      </c>
      <c r="G868">
        <v>1889611729</v>
      </c>
      <c r="H868" t="s">
        <v>354</v>
      </c>
      <c r="I868" t="s">
        <v>355</v>
      </c>
      <c r="J868" t="s">
        <v>265</v>
      </c>
      <c r="K868" t="s">
        <v>3658</v>
      </c>
      <c r="L868" t="s">
        <v>266</v>
      </c>
      <c r="M868" t="s">
        <v>267</v>
      </c>
      <c r="N868" t="s">
        <v>267</v>
      </c>
      <c r="O868" t="s">
        <v>267</v>
      </c>
      <c r="P868">
        <v>0</v>
      </c>
      <c r="Q868">
        <v>1</v>
      </c>
      <c r="R868">
        <v>6</v>
      </c>
      <c r="S868" t="s">
        <v>3659</v>
      </c>
      <c r="T868" t="s">
        <v>267</v>
      </c>
      <c r="U868" t="s">
        <v>3660</v>
      </c>
      <c r="V868" t="b">
        <v>0</v>
      </c>
      <c r="W868" t="s">
        <v>265</v>
      </c>
      <c r="X868">
        <v>0</v>
      </c>
      <c r="Y868" t="s">
        <v>265</v>
      </c>
      <c r="Z868" t="s">
        <v>265</v>
      </c>
      <c r="AA868" t="s">
        <v>265</v>
      </c>
      <c r="AB868" t="s">
        <v>265</v>
      </c>
      <c r="AC868" t="s">
        <v>265</v>
      </c>
      <c r="AD868" t="s">
        <v>265</v>
      </c>
      <c r="AE868" t="s">
        <v>265</v>
      </c>
      <c r="AF868" t="s">
        <v>267</v>
      </c>
      <c r="AG868" t="s">
        <v>265</v>
      </c>
      <c r="AH868" t="s">
        <v>265</v>
      </c>
      <c r="AI868" t="s">
        <v>265</v>
      </c>
      <c r="AJ868" t="s">
        <v>265</v>
      </c>
      <c r="AL868" t="str">
        <f>IF(Sudan_News12[[#This Row],[relevancy_classification_english]]="Relevant","مناسب",IF(Sudan_News12[[#This Row],[relevancy_classification_english]]="Relevant","عَرَضِيّ",""))</f>
        <v/>
      </c>
      <c r="AN868" t="str">
        <f>IF(Sudan_News12[[#This Row],[sentiment_analysis_english]]="Negative","سلبي",IF(Sudan_News12[[#This Row],[sentiment_analysis_english]]="Neutral","حيادي",IF(Sudan_News12[[#This Row],[sentiment_analysis_english]]="Positive","إيجابي","")))</f>
        <v/>
      </c>
      <c r="AO868" t="e">
        <f>INDEX(TextClassificationList[],MATCH(Sudan_News12[[#This Row],[text_classification_arabic]],TextClassificationList[text_classification_arabic],0),1)</f>
        <v>#N/A</v>
      </c>
      <c r="AQ868" t="e">
        <f>INDEX(TextClassificationList[],MATCH(Sudan_News12[[#This Row],[text_classification_arabic2]],TextClassificationList[text_classification_arabic],0),1)</f>
        <v>#N/A</v>
      </c>
      <c r="AS868" t="e">
        <f>INDEX(TextClassificationList[],MATCH(Sudan_News12[[#This Row],[text_classification_arabic3]],TextClassificationList[text_classification_arabic],0),1)</f>
        <v>#N/A</v>
      </c>
      <c r="AU868" t="e">
        <f>INDEX(TextClassificationList[],MATCH(Sudan_News12[[#This Row],[text_classification_arabic4]],TextClassificationList[text_classification_arabic],0),1)</f>
        <v>#N/A</v>
      </c>
      <c r="AW868" t="e">
        <f>INDEX(TextClassificationList[],MATCH(Sudan_News12[[#This Row],[text_classification_arabic5]],TextClassificationList[text_classification_arabic],0),1)</f>
        <v>#N/A</v>
      </c>
    </row>
    <row r="869" spans="1:49" x14ac:dyDescent="0.2">
      <c r="A869">
        <v>1.4001991476014653E+18</v>
      </c>
      <c r="B869">
        <v>1.4001991476014653E+18</v>
      </c>
      <c r="C869" t="s">
        <v>3661</v>
      </c>
      <c r="D869" s="1">
        <v>44349</v>
      </c>
      <c r="E869" s="2">
        <v>0.96834490740740742</v>
      </c>
      <c r="F869">
        <v>200</v>
      </c>
      <c r="G869">
        <v>1889611729</v>
      </c>
      <c r="H869" t="s">
        <v>354</v>
      </c>
      <c r="I869" t="s">
        <v>355</v>
      </c>
      <c r="J869" t="s">
        <v>265</v>
      </c>
      <c r="K869" t="s">
        <v>3662</v>
      </c>
      <c r="L869" t="s">
        <v>266</v>
      </c>
      <c r="M869" t="s">
        <v>267</v>
      </c>
      <c r="N869" t="s">
        <v>267</v>
      </c>
      <c r="O869" t="s">
        <v>267</v>
      </c>
      <c r="P869">
        <v>1</v>
      </c>
      <c r="Q869">
        <v>0</v>
      </c>
      <c r="R869">
        <v>1</v>
      </c>
      <c r="S869" t="s">
        <v>3663</v>
      </c>
      <c r="T869" t="s">
        <v>267</v>
      </c>
      <c r="U869" t="s">
        <v>3664</v>
      </c>
      <c r="V869" t="b">
        <v>0</v>
      </c>
      <c r="W869" t="s">
        <v>265</v>
      </c>
      <c r="X869">
        <v>0</v>
      </c>
      <c r="Y869" t="s">
        <v>265</v>
      </c>
      <c r="Z869" t="s">
        <v>265</v>
      </c>
      <c r="AA869" t="s">
        <v>265</v>
      </c>
      <c r="AB869" t="s">
        <v>265</v>
      </c>
      <c r="AC869" t="s">
        <v>265</v>
      </c>
      <c r="AD869" t="s">
        <v>265</v>
      </c>
      <c r="AE869" t="s">
        <v>265</v>
      </c>
      <c r="AF869" t="s">
        <v>267</v>
      </c>
      <c r="AG869" t="s">
        <v>265</v>
      </c>
      <c r="AH869" t="s">
        <v>265</v>
      </c>
      <c r="AI869" t="s">
        <v>265</v>
      </c>
      <c r="AJ869" t="s">
        <v>265</v>
      </c>
      <c r="AL869" t="str">
        <f>IF(Sudan_News12[[#This Row],[relevancy_classification_english]]="Relevant","مناسب",IF(Sudan_News12[[#This Row],[relevancy_classification_english]]="Relevant","عَرَضِيّ",""))</f>
        <v/>
      </c>
      <c r="AN869" t="str">
        <f>IF(Sudan_News12[[#This Row],[sentiment_analysis_english]]="Negative","سلبي",IF(Sudan_News12[[#This Row],[sentiment_analysis_english]]="Neutral","حيادي",IF(Sudan_News12[[#This Row],[sentiment_analysis_english]]="Positive","إيجابي","")))</f>
        <v/>
      </c>
      <c r="AO869" t="e">
        <f>INDEX(TextClassificationList[],MATCH(Sudan_News12[[#This Row],[text_classification_arabic]],TextClassificationList[text_classification_arabic],0),1)</f>
        <v>#N/A</v>
      </c>
      <c r="AQ869" t="e">
        <f>INDEX(TextClassificationList[],MATCH(Sudan_News12[[#This Row],[text_classification_arabic2]],TextClassificationList[text_classification_arabic],0),1)</f>
        <v>#N/A</v>
      </c>
      <c r="AS869" t="e">
        <f>INDEX(TextClassificationList[],MATCH(Sudan_News12[[#This Row],[text_classification_arabic3]],TextClassificationList[text_classification_arabic],0),1)</f>
        <v>#N/A</v>
      </c>
      <c r="AU869" t="e">
        <f>INDEX(TextClassificationList[],MATCH(Sudan_News12[[#This Row],[text_classification_arabic4]],TextClassificationList[text_classification_arabic],0),1)</f>
        <v>#N/A</v>
      </c>
      <c r="AW869" t="e">
        <f>INDEX(TextClassificationList[],MATCH(Sudan_News12[[#This Row],[text_classification_arabic5]],TextClassificationList[text_classification_arabic],0),1)</f>
        <v>#N/A</v>
      </c>
    </row>
    <row r="870" spans="1:49" x14ac:dyDescent="0.2">
      <c r="A870">
        <v>1.4001775870544323E+18</v>
      </c>
      <c r="B870">
        <v>1.4001775870544323E+18</v>
      </c>
      <c r="C870" t="s">
        <v>3665</v>
      </c>
      <c r="D870" s="1">
        <v>44349</v>
      </c>
      <c r="E870" s="2">
        <v>0.90885416666666663</v>
      </c>
      <c r="F870">
        <v>200</v>
      </c>
      <c r="G870">
        <v>1889611729</v>
      </c>
      <c r="H870" t="s">
        <v>354</v>
      </c>
      <c r="I870" t="s">
        <v>355</v>
      </c>
      <c r="J870" t="s">
        <v>265</v>
      </c>
      <c r="K870" t="s">
        <v>3666</v>
      </c>
      <c r="L870" t="s">
        <v>266</v>
      </c>
      <c r="M870" t="s">
        <v>267</v>
      </c>
      <c r="N870" t="s">
        <v>267</v>
      </c>
      <c r="O870" t="s">
        <v>3667</v>
      </c>
      <c r="P870">
        <v>1</v>
      </c>
      <c r="Q870">
        <v>0</v>
      </c>
      <c r="R870">
        <v>1</v>
      </c>
      <c r="S870" t="s">
        <v>267</v>
      </c>
      <c r="T870" t="s">
        <v>267</v>
      </c>
      <c r="U870" t="s">
        <v>3668</v>
      </c>
      <c r="V870" t="b">
        <v>0</v>
      </c>
      <c r="W870" t="s">
        <v>265</v>
      </c>
      <c r="X870">
        <v>1</v>
      </c>
      <c r="Y870" t="s">
        <v>3669</v>
      </c>
      <c r="Z870" t="s">
        <v>265</v>
      </c>
      <c r="AA870" t="s">
        <v>265</v>
      </c>
      <c r="AB870" t="s">
        <v>265</v>
      </c>
      <c r="AC870" t="s">
        <v>265</v>
      </c>
      <c r="AD870" t="s">
        <v>265</v>
      </c>
      <c r="AE870" t="s">
        <v>265</v>
      </c>
      <c r="AF870" t="s">
        <v>267</v>
      </c>
      <c r="AG870" t="s">
        <v>265</v>
      </c>
      <c r="AH870" t="s">
        <v>265</v>
      </c>
      <c r="AI870" t="s">
        <v>265</v>
      </c>
      <c r="AJ870" t="s">
        <v>265</v>
      </c>
      <c r="AL870" t="str">
        <f>IF(Sudan_News12[[#This Row],[relevancy_classification_english]]="Relevant","مناسب",IF(Sudan_News12[[#This Row],[relevancy_classification_english]]="Relevant","عَرَضِيّ",""))</f>
        <v/>
      </c>
      <c r="AN870" t="str">
        <f>IF(Sudan_News12[[#This Row],[sentiment_analysis_english]]="Negative","سلبي",IF(Sudan_News12[[#This Row],[sentiment_analysis_english]]="Neutral","حيادي",IF(Sudan_News12[[#This Row],[sentiment_analysis_english]]="Positive","إيجابي","")))</f>
        <v/>
      </c>
      <c r="AO870" t="e">
        <f>INDEX(TextClassificationList[],MATCH(Sudan_News12[[#This Row],[text_classification_arabic]],TextClassificationList[text_classification_arabic],0),1)</f>
        <v>#N/A</v>
      </c>
      <c r="AQ870" t="e">
        <f>INDEX(TextClassificationList[],MATCH(Sudan_News12[[#This Row],[text_classification_arabic2]],TextClassificationList[text_classification_arabic],0),1)</f>
        <v>#N/A</v>
      </c>
      <c r="AS870" t="e">
        <f>INDEX(TextClassificationList[],MATCH(Sudan_News12[[#This Row],[text_classification_arabic3]],TextClassificationList[text_classification_arabic],0),1)</f>
        <v>#N/A</v>
      </c>
      <c r="AU870" t="e">
        <f>INDEX(TextClassificationList[],MATCH(Sudan_News12[[#This Row],[text_classification_arabic4]],TextClassificationList[text_classification_arabic],0),1)</f>
        <v>#N/A</v>
      </c>
      <c r="AW870" t="e">
        <f>INDEX(TextClassificationList[],MATCH(Sudan_News12[[#This Row],[text_classification_arabic5]],TextClassificationList[text_classification_arabic],0),1)</f>
        <v>#N/A</v>
      </c>
    </row>
    <row r="871" spans="1:49" x14ac:dyDescent="0.2">
      <c r="A871">
        <v>1.4001588956797215E+18</v>
      </c>
      <c r="B871">
        <v>1.4001588956797215E+18</v>
      </c>
      <c r="C871" t="s">
        <v>3670</v>
      </c>
      <c r="D871" s="1">
        <v>44349</v>
      </c>
      <c r="E871" s="2">
        <v>0.85728009259259264</v>
      </c>
      <c r="F871">
        <v>200</v>
      </c>
      <c r="G871">
        <v>1889611729</v>
      </c>
      <c r="H871" t="s">
        <v>354</v>
      </c>
      <c r="I871" t="s">
        <v>355</v>
      </c>
      <c r="J871" t="s">
        <v>265</v>
      </c>
      <c r="K871" t="s">
        <v>3671</v>
      </c>
      <c r="L871" t="s">
        <v>273</v>
      </c>
      <c r="M871" t="s">
        <v>267</v>
      </c>
      <c r="N871" t="s">
        <v>3672</v>
      </c>
      <c r="O871" t="s">
        <v>267</v>
      </c>
      <c r="P871">
        <v>0</v>
      </c>
      <c r="Q871">
        <v>0</v>
      </c>
      <c r="R871">
        <v>1</v>
      </c>
      <c r="S871" t="s">
        <v>267</v>
      </c>
      <c r="T871" t="s">
        <v>267</v>
      </c>
      <c r="U871" t="s">
        <v>3673</v>
      </c>
      <c r="V871" t="b">
        <v>0</v>
      </c>
      <c r="W871" t="s">
        <v>265</v>
      </c>
      <c r="X871">
        <v>0</v>
      </c>
      <c r="Y871" t="s">
        <v>265</v>
      </c>
      <c r="Z871" t="s">
        <v>265</v>
      </c>
      <c r="AA871" t="s">
        <v>265</v>
      </c>
      <c r="AB871" t="s">
        <v>265</v>
      </c>
      <c r="AC871" t="s">
        <v>265</v>
      </c>
      <c r="AD871" t="s">
        <v>265</v>
      </c>
      <c r="AE871" t="s">
        <v>265</v>
      </c>
      <c r="AF871" t="s">
        <v>267</v>
      </c>
      <c r="AG871" t="s">
        <v>265</v>
      </c>
      <c r="AH871" t="s">
        <v>265</v>
      </c>
      <c r="AI871" t="s">
        <v>265</v>
      </c>
      <c r="AJ871" t="s">
        <v>265</v>
      </c>
      <c r="AL871" t="str">
        <f>IF(Sudan_News12[[#This Row],[relevancy_classification_english]]="Relevant","مناسب",IF(Sudan_News12[[#This Row],[relevancy_classification_english]]="Relevant","عَرَضِيّ",""))</f>
        <v/>
      </c>
      <c r="AN871" t="str">
        <f>IF(Sudan_News12[[#This Row],[sentiment_analysis_english]]="Negative","سلبي",IF(Sudan_News12[[#This Row],[sentiment_analysis_english]]="Neutral","حيادي",IF(Sudan_News12[[#This Row],[sentiment_analysis_english]]="Positive","إيجابي","")))</f>
        <v/>
      </c>
      <c r="AO871" t="e">
        <f>INDEX(TextClassificationList[],MATCH(Sudan_News12[[#This Row],[text_classification_arabic]],TextClassificationList[text_classification_arabic],0),1)</f>
        <v>#N/A</v>
      </c>
      <c r="AQ871" t="e">
        <f>INDEX(TextClassificationList[],MATCH(Sudan_News12[[#This Row],[text_classification_arabic2]],TextClassificationList[text_classification_arabic],0),1)</f>
        <v>#N/A</v>
      </c>
      <c r="AS871" t="e">
        <f>INDEX(TextClassificationList[],MATCH(Sudan_News12[[#This Row],[text_classification_arabic3]],TextClassificationList[text_classification_arabic],0),1)</f>
        <v>#N/A</v>
      </c>
      <c r="AU871" t="e">
        <f>INDEX(TextClassificationList[],MATCH(Sudan_News12[[#This Row],[text_classification_arabic4]],TextClassificationList[text_classification_arabic],0),1)</f>
        <v>#N/A</v>
      </c>
      <c r="AW871" t="e">
        <f>INDEX(TextClassificationList[],MATCH(Sudan_News12[[#This Row],[text_classification_arabic5]],TextClassificationList[text_classification_arabic],0),1)</f>
        <v>#N/A</v>
      </c>
    </row>
    <row r="872" spans="1:49" x14ac:dyDescent="0.2">
      <c r="A872">
        <v>1.4001549301833933E+18</v>
      </c>
      <c r="B872">
        <v>1.4001549301833933E+18</v>
      </c>
      <c r="C872" t="s">
        <v>3674</v>
      </c>
      <c r="D872" s="1">
        <v>44349</v>
      </c>
      <c r="E872" s="2">
        <v>0.84633101851851855</v>
      </c>
      <c r="F872">
        <v>200</v>
      </c>
      <c r="G872">
        <v>1889611729</v>
      </c>
      <c r="H872" t="s">
        <v>354</v>
      </c>
      <c r="I872" t="s">
        <v>355</v>
      </c>
      <c r="J872" t="s">
        <v>265</v>
      </c>
      <c r="K872" t="s">
        <v>3675</v>
      </c>
      <c r="L872" t="s">
        <v>273</v>
      </c>
      <c r="M872" t="s">
        <v>267</v>
      </c>
      <c r="N872" t="s">
        <v>3676</v>
      </c>
      <c r="O872" t="s">
        <v>267</v>
      </c>
      <c r="P872">
        <v>0</v>
      </c>
      <c r="Q872">
        <v>0</v>
      </c>
      <c r="R872">
        <v>0</v>
      </c>
      <c r="S872" t="s">
        <v>267</v>
      </c>
      <c r="T872" t="s">
        <v>267</v>
      </c>
      <c r="U872" t="s">
        <v>3677</v>
      </c>
      <c r="V872" t="b">
        <v>0</v>
      </c>
      <c r="W872" t="s">
        <v>265</v>
      </c>
      <c r="X872">
        <v>0</v>
      </c>
      <c r="Y872" t="s">
        <v>265</v>
      </c>
      <c r="Z872" t="s">
        <v>265</v>
      </c>
      <c r="AA872" t="s">
        <v>265</v>
      </c>
      <c r="AB872" t="s">
        <v>265</v>
      </c>
      <c r="AC872" t="s">
        <v>265</v>
      </c>
      <c r="AD872" t="s">
        <v>265</v>
      </c>
      <c r="AE872" t="s">
        <v>265</v>
      </c>
      <c r="AF872" t="s">
        <v>267</v>
      </c>
      <c r="AG872" t="s">
        <v>265</v>
      </c>
      <c r="AH872" t="s">
        <v>265</v>
      </c>
      <c r="AI872" t="s">
        <v>265</v>
      </c>
      <c r="AJ872" t="s">
        <v>265</v>
      </c>
      <c r="AL872" t="str">
        <f>IF(Sudan_News12[[#This Row],[relevancy_classification_english]]="Relevant","مناسب",IF(Sudan_News12[[#This Row],[relevancy_classification_english]]="Relevant","عَرَضِيّ",""))</f>
        <v/>
      </c>
      <c r="AN872" t="str">
        <f>IF(Sudan_News12[[#This Row],[sentiment_analysis_english]]="Negative","سلبي",IF(Sudan_News12[[#This Row],[sentiment_analysis_english]]="Neutral","حيادي",IF(Sudan_News12[[#This Row],[sentiment_analysis_english]]="Positive","إيجابي","")))</f>
        <v/>
      </c>
      <c r="AO872" t="e">
        <f>INDEX(TextClassificationList[],MATCH(Sudan_News12[[#This Row],[text_classification_arabic]],TextClassificationList[text_classification_arabic],0),1)</f>
        <v>#N/A</v>
      </c>
      <c r="AQ872" t="e">
        <f>INDEX(TextClassificationList[],MATCH(Sudan_News12[[#This Row],[text_classification_arabic2]],TextClassificationList[text_classification_arabic],0),1)</f>
        <v>#N/A</v>
      </c>
      <c r="AS872" t="e">
        <f>INDEX(TextClassificationList[],MATCH(Sudan_News12[[#This Row],[text_classification_arabic3]],TextClassificationList[text_classification_arabic],0),1)</f>
        <v>#N/A</v>
      </c>
      <c r="AU872" t="e">
        <f>INDEX(TextClassificationList[],MATCH(Sudan_News12[[#This Row],[text_classification_arabic4]],TextClassificationList[text_classification_arabic],0),1)</f>
        <v>#N/A</v>
      </c>
      <c r="AW872" t="e">
        <f>INDEX(TextClassificationList[],MATCH(Sudan_News12[[#This Row],[text_classification_arabic5]],TextClassificationList[text_classification_arabic],0),1)</f>
        <v>#N/A</v>
      </c>
    </row>
    <row r="873" spans="1:49" x14ac:dyDescent="0.2">
      <c r="A873">
        <v>1.4001403112680366E+18</v>
      </c>
      <c r="B873">
        <v>1.4001403112680366E+18</v>
      </c>
      <c r="C873" t="s">
        <v>3678</v>
      </c>
      <c r="D873" s="1">
        <v>44349</v>
      </c>
      <c r="E873" s="2">
        <v>0.80599537037037039</v>
      </c>
      <c r="F873">
        <v>200</v>
      </c>
      <c r="G873">
        <v>1889611729</v>
      </c>
      <c r="H873" t="s">
        <v>354</v>
      </c>
      <c r="I873" t="s">
        <v>355</v>
      </c>
      <c r="J873" t="s">
        <v>265</v>
      </c>
      <c r="K873" t="s">
        <v>3679</v>
      </c>
      <c r="L873" t="s">
        <v>273</v>
      </c>
      <c r="M873" t="s">
        <v>267</v>
      </c>
      <c r="N873" t="s">
        <v>3680</v>
      </c>
      <c r="O873" t="s">
        <v>267</v>
      </c>
      <c r="P873">
        <v>0</v>
      </c>
      <c r="Q873">
        <v>0</v>
      </c>
      <c r="R873">
        <v>1</v>
      </c>
      <c r="S873" t="s">
        <v>267</v>
      </c>
      <c r="T873" t="s">
        <v>267</v>
      </c>
      <c r="U873" t="s">
        <v>3681</v>
      </c>
      <c r="V873" t="b">
        <v>0</v>
      </c>
      <c r="W873" t="s">
        <v>265</v>
      </c>
      <c r="X873">
        <v>0</v>
      </c>
      <c r="Y873" t="s">
        <v>265</v>
      </c>
      <c r="Z873" t="s">
        <v>265</v>
      </c>
      <c r="AA873" t="s">
        <v>265</v>
      </c>
      <c r="AB873" t="s">
        <v>265</v>
      </c>
      <c r="AC873" t="s">
        <v>265</v>
      </c>
      <c r="AD873" t="s">
        <v>265</v>
      </c>
      <c r="AE873" t="s">
        <v>265</v>
      </c>
      <c r="AF873" t="s">
        <v>267</v>
      </c>
      <c r="AG873" t="s">
        <v>265</v>
      </c>
      <c r="AH873" t="s">
        <v>265</v>
      </c>
      <c r="AI873" t="s">
        <v>265</v>
      </c>
      <c r="AJ873" t="s">
        <v>265</v>
      </c>
      <c r="AL873" t="str">
        <f>IF(Sudan_News12[[#This Row],[relevancy_classification_english]]="Relevant","مناسب",IF(Sudan_News12[[#This Row],[relevancy_classification_english]]="Relevant","عَرَضِيّ",""))</f>
        <v/>
      </c>
      <c r="AN873" t="str">
        <f>IF(Sudan_News12[[#This Row],[sentiment_analysis_english]]="Negative","سلبي",IF(Sudan_News12[[#This Row],[sentiment_analysis_english]]="Neutral","حيادي",IF(Sudan_News12[[#This Row],[sentiment_analysis_english]]="Positive","إيجابي","")))</f>
        <v/>
      </c>
      <c r="AO873" t="e">
        <f>INDEX(TextClassificationList[],MATCH(Sudan_News12[[#This Row],[text_classification_arabic]],TextClassificationList[text_classification_arabic],0),1)</f>
        <v>#N/A</v>
      </c>
      <c r="AQ873" t="e">
        <f>INDEX(TextClassificationList[],MATCH(Sudan_News12[[#This Row],[text_classification_arabic2]],TextClassificationList[text_classification_arabic],0),1)</f>
        <v>#N/A</v>
      </c>
      <c r="AS873" t="e">
        <f>INDEX(TextClassificationList[],MATCH(Sudan_News12[[#This Row],[text_classification_arabic3]],TextClassificationList[text_classification_arabic],0),1)</f>
        <v>#N/A</v>
      </c>
      <c r="AU873" t="e">
        <f>INDEX(TextClassificationList[],MATCH(Sudan_News12[[#This Row],[text_classification_arabic4]],TextClassificationList[text_classification_arabic],0),1)</f>
        <v>#N/A</v>
      </c>
      <c r="AW873" t="e">
        <f>INDEX(TextClassificationList[],MATCH(Sudan_News12[[#This Row],[text_classification_arabic5]],TextClassificationList[text_classification_arabic],0),1)</f>
        <v>#N/A</v>
      </c>
    </row>
    <row r="874" spans="1:49" x14ac:dyDescent="0.2">
      <c r="A874">
        <v>1.400096062254334E+18</v>
      </c>
      <c r="B874">
        <v>1.400096062254334E+18</v>
      </c>
      <c r="C874" t="s">
        <v>3682</v>
      </c>
      <c r="D874" s="1">
        <v>44349</v>
      </c>
      <c r="E874" s="2">
        <v>0.68388888888888888</v>
      </c>
      <c r="F874">
        <v>200</v>
      </c>
      <c r="G874">
        <v>1889611729</v>
      </c>
      <c r="H874" t="s">
        <v>354</v>
      </c>
      <c r="I874" t="s">
        <v>355</v>
      </c>
      <c r="J874" t="s">
        <v>265</v>
      </c>
      <c r="K874" t="s">
        <v>3683</v>
      </c>
      <c r="L874" t="s">
        <v>266</v>
      </c>
      <c r="M874" t="s">
        <v>267</v>
      </c>
      <c r="N874" t="s">
        <v>267</v>
      </c>
      <c r="O874" t="s">
        <v>267</v>
      </c>
      <c r="P874">
        <v>0</v>
      </c>
      <c r="Q874">
        <v>1</v>
      </c>
      <c r="R874">
        <v>4</v>
      </c>
      <c r="S874" t="s">
        <v>3684</v>
      </c>
      <c r="T874" t="s">
        <v>267</v>
      </c>
      <c r="U874" t="s">
        <v>3685</v>
      </c>
      <c r="V874" t="b">
        <v>0</v>
      </c>
      <c r="W874" t="s">
        <v>265</v>
      </c>
      <c r="X874">
        <v>0</v>
      </c>
      <c r="Y874" t="s">
        <v>265</v>
      </c>
      <c r="Z874" t="s">
        <v>265</v>
      </c>
      <c r="AA874" t="s">
        <v>265</v>
      </c>
      <c r="AB874" t="s">
        <v>265</v>
      </c>
      <c r="AC874" t="s">
        <v>265</v>
      </c>
      <c r="AD874" t="s">
        <v>265</v>
      </c>
      <c r="AE874" t="s">
        <v>265</v>
      </c>
      <c r="AF874" t="s">
        <v>267</v>
      </c>
      <c r="AG874" t="s">
        <v>265</v>
      </c>
      <c r="AH874" t="s">
        <v>265</v>
      </c>
      <c r="AI874" t="s">
        <v>265</v>
      </c>
      <c r="AJ874" t="s">
        <v>265</v>
      </c>
      <c r="AL874" t="str">
        <f>IF(Sudan_News12[[#This Row],[relevancy_classification_english]]="Relevant","مناسب",IF(Sudan_News12[[#This Row],[relevancy_classification_english]]="Relevant","عَرَضِيّ",""))</f>
        <v/>
      </c>
      <c r="AN874" t="str">
        <f>IF(Sudan_News12[[#This Row],[sentiment_analysis_english]]="Negative","سلبي",IF(Sudan_News12[[#This Row],[sentiment_analysis_english]]="Neutral","حيادي",IF(Sudan_News12[[#This Row],[sentiment_analysis_english]]="Positive","إيجابي","")))</f>
        <v/>
      </c>
      <c r="AO874" t="e">
        <f>INDEX(TextClassificationList[],MATCH(Sudan_News12[[#This Row],[text_classification_arabic]],TextClassificationList[text_classification_arabic],0),1)</f>
        <v>#N/A</v>
      </c>
      <c r="AQ874" t="e">
        <f>INDEX(TextClassificationList[],MATCH(Sudan_News12[[#This Row],[text_classification_arabic2]],TextClassificationList[text_classification_arabic],0),1)</f>
        <v>#N/A</v>
      </c>
      <c r="AS874" t="e">
        <f>INDEX(TextClassificationList[],MATCH(Sudan_News12[[#This Row],[text_classification_arabic3]],TextClassificationList[text_classification_arabic],0),1)</f>
        <v>#N/A</v>
      </c>
      <c r="AU874" t="e">
        <f>INDEX(TextClassificationList[],MATCH(Sudan_News12[[#This Row],[text_classification_arabic4]],TextClassificationList[text_classification_arabic],0),1)</f>
        <v>#N/A</v>
      </c>
      <c r="AW874" t="e">
        <f>INDEX(TextClassificationList[],MATCH(Sudan_News12[[#This Row],[text_classification_arabic5]],TextClassificationList[text_classification_arabic],0),1)</f>
        <v>#N/A</v>
      </c>
    </row>
    <row r="875" spans="1:49" x14ac:dyDescent="0.2">
      <c r="A875">
        <v>1.4000959629793526E+18</v>
      </c>
      <c r="B875">
        <v>1.4000959629793526E+18</v>
      </c>
      <c r="C875" t="s">
        <v>3686</v>
      </c>
      <c r="D875" s="1">
        <v>44349</v>
      </c>
      <c r="E875" s="2">
        <v>0.68361111111111106</v>
      </c>
      <c r="F875">
        <v>200</v>
      </c>
      <c r="G875">
        <v>1889611729</v>
      </c>
      <c r="H875" t="s">
        <v>354</v>
      </c>
      <c r="I875" t="s">
        <v>355</v>
      </c>
      <c r="J875" t="s">
        <v>265</v>
      </c>
      <c r="K875" t="s">
        <v>3687</v>
      </c>
      <c r="L875" t="s">
        <v>266</v>
      </c>
      <c r="M875" t="s">
        <v>267</v>
      </c>
      <c r="N875" t="s">
        <v>267</v>
      </c>
      <c r="O875" t="s">
        <v>267</v>
      </c>
      <c r="P875">
        <v>0</v>
      </c>
      <c r="Q875">
        <v>1</v>
      </c>
      <c r="R875">
        <v>2</v>
      </c>
      <c r="S875" t="s">
        <v>3659</v>
      </c>
      <c r="T875" t="s">
        <v>267</v>
      </c>
      <c r="U875" t="s">
        <v>3688</v>
      </c>
      <c r="V875" t="b">
        <v>0</v>
      </c>
      <c r="W875" t="s">
        <v>265</v>
      </c>
      <c r="X875">
        <v>0</v>
      </c>
      <c r="Y875" t="s">
        <v>265</v>
      </c>
      <c r="Z875" t="s">
        <v>265</v>
      </c>
      <c r="AA875" t="s">
        <v>265</v>
      </c>
      <c r="AB875" t="s">
        <v>265</v>
      </c>
      <c r="AC875" t="s">
        <v>265</v>
      </c>
      <c r="AD875" t="s">
        <v>265</v>
      </c>
      <c r="AE875" t="s">
        <v>265</v>
      </c>
      <c r="AF875" t="s">
        <v>267</v>
      </c>
      <c r="AG875" t="s">
        <v>265</v>
      </c>
      <c r="AH875" t="s">
        <v>265</v>
      </c>
      <c r="AI875" t="s">
        <v>265</v>
      </c>
      <c r="AJ875" t="s">
        <v>265</v>
      </c>
      <c r="AL875" t="str">
        <f>IF(Sudan_News12[[#This Row],[relevancy_classification_english]]="Relevant","مناسب",IF(Sudan_News12[[#This Row],[relevancy_classification_english]]="Relevant","عَرَضِيّ",""))</f>
        <v/>
      </c>
      <c r="AN875" t="str">
        <f>IF(Sudan_News12[[#This Row],[sentiment_analysis_english]]="Negative","سلبي",IF(Sudan_News12[[#This Row],[sentiment_analysis_english]]="Neutral","حيادي",IF(Sudan_News12[[#This Row],[sentiment_analysis_english]]="Positive","إيجابي","")))</f>
        <v/>
      </c>
      <c r="AO875" t="e">
        <f>INDEX(TextClassificationList[],MATCH(Sudan_News12[[#This Row],[text_classification_arabic]],TextClassificationList[text_classification_arabic],0),1)</f>
        <v>#N/A</v>
      </c>
      <c r="AQ875" t="e">
        <f>INDEX(TextClassificationList[],MATCH(Sudan_News12[[#This Row],[text_classification_arabic2]],TextClassificationList[text_classification_arabic],0),1)</f>
        <v>#N/A</v>
      </c>
      <c r="AS875" t="e">
        <f>INDEX(TextClassificationList[],MATCH(Sudan_News12[[#This Row],[text_classification_arabic3]],TextClassificationList[text_classification_arabic],0),1)</f>
        <v>#N/A</v>
      </c>
      <c r="AU875" t="e">
        <f>INDEX(TextClassificationList[],MATCH(Sudan_News12[[#This Row],[text_classification_arabic4]],TextClassificationList[text_classification_arabic],0),1)</f>
        <v>#N/A</v>
      </c>
      <c r="AW875" t="e">
        <f>INDEX(TextClassificationList[],MATCH(Sudan_News12[[#This Row],[text_classification_arabic5]],TextClassificationList[text_classification_arabic],0),1)</f>
        <v>#N/A</v>
      </c>
    </row>
    <row r="876" spans="1:49" x14ac:dyDescent="0.2">
      <c r="A876">
        <v>1.4000955790075617E+18</v>
      </c>
      <c r="B876">
        <v>1.4000955790075617E+18</v>
      </c>
      <c r="C876" t="s">
        <v>3689</v>
      </c>
      <c r="D876" s="1">
        <v>44349</v>
      </c>
      <c r="E876" s="2">
        <v>0.68255787037037041</v>
      </c>
      <c r="F876">
        <v>200</v>
      </c>
      <c r="G876">
        <v>1889611729</v>
      </c>
      <c r="H876" t="s">
        <v>354</v>
      </c>
      <c r="I876" t="s">
        <v>355</v>
      </c>
      <c r="J876" t="s">
        <v>265</v>
      </c>
      <c r="K876" t="s">
        <v>3690</v>
      </c>
      <c r="L876" t="s">
        <v>266</v>
      </c>
      <c r="M876" t="s">
        <v>267</v>
      </c>
      <c r="N876" t="s">
        <v>267</v>
      </c>
      <c r="O876" t="s">
        <v>267</v>
      </c>
      <c r="P876">
        <v>0</v>
      </c>
      <c r="Q876">
        <v>1</v>
      </c>
      <c r="R876">
        <v>3</v>
      </c>
      <c r="S876" t="s">
        <v>267</v>
      </c>
      <c r="T876" t="s">
        <v>267</v>
      </c>
      <c r="U876" t="s">
        <v>3691</v>
      </c>
      <c r="V876" t="b">
        <v>0</v>
      </c>
      <c r="W876" t="s">
        <v>265</v>
      </c>
      <c r="X876">
        <v>0</v>
      </c>
      <c r="Y876" t="s">
        <v>265</v>
      </c>
      <c r="Z876" t="s">
        <v>265</v>
      </c>
      <c r="AA876" t="s">
        <v>265</v>
      </c>
      <c r="AB876" t="s">
        <v>265</v>
      </c>
      <c r="AC876" t="s">
        <v>265</v>
      </c>
      <c r="AD876" t="s">
        <v>265</v>
      </c>
      <c r="AE876" t="s">
        <v>265</v>
      </c>
      <c r="AF876" t="s">
        <v>267</v>
      </c>
      <c r="AG876" t="s">
        <v>265</v>
      </c>
      <c r="AH876" t="s">
        <v>265</v>
      </c>
      <c r="AI876" t="s">
        <v>265</v>
      </c>
      <c r="AJ876" t="s">
        <v>265</v>
      </c>
      <c r="AL876" t="str">
        <f>IF(Sudan_News12[[#This Row],[relevancy_classification_english]]="Relevant","مناسب",IF(Sudan_News12[[#This Row],[relevancy_classification_english]]="Relevant","عَرَضِيّ",""))</f>
        <v/>
      </c>
      <c r="AN876" t="str">
        <f>IF(Sudan_News12[[#This Row],[sentiment_analysis_english]]="Negative","سلبي",IF(Sudan_News12[[#This Row],[sentiment_analysis_english]]="Neutral","حيادي",IF(Sudan_News12[[#This Row],[sentiment_analysis_english]]="Positive","إيجابي","")))</f>
        <v/>
      </c>
      <c r="AO876" t="e">
        <f>INDEX(TextClassificationList[],MATCH(Sudan_News12[[#This Row],[text_classification_arabic]],TextClassificationList[text_classification_arabic],0),1)</f>
        <v>#N/A</v>
      </c>
      <c r="AQ876" t="e">
        <f>INDEX(TextClassificationList[],MATCH(Sudan_News12[[#This Row],[text_classification_arabic2]],TextClassificationList[text_classification_arabic],0),1)</f>
        <v>#N/A</v>
      </c>
      <c r="AS876" t="e">
        <f>INDEX(TextClassificationList[],MATCH(Sudan_News12[[#This Row],[text_classification_arabic3]],TextClassificationList[text_classification_arabic],0),1)</f>
        <v>#N/A</v>
      </c>
      <c r="AU876" t="e">
        <f>INDEX(TextClassificationList[],MATCH(Sudan_News12[[#This Row],[text_classification_arabic4]],TextClassificationList[text_classification_arabic],0),1)</f>
        <v>#N/A</v>
      </c>
      <c r="AW876" t="e">
        <f>INDEX(TextClassificationList[],MATCH(Sudan_News12[[#This Row],[text_classification_arabic5]],TextClassificationList[text_classification_arabic],0),1)</f>
        <v>#N/A</v>
      </c>
    </row>
    <row r="877" spans="1:49" x14ac:dyDescent="0.2">
      <c r="A877">
        <v>1.3998021603895009E+18</v>
      </c>
      <c r="B877">
        <v>1.3998019730634916E+18</v>
      </c>
      <c r="C877" t="s">
        <v>3692</v>
      </c>
      <c r="D877" s="1">
        <v>44348</v>
      </c>
      <c r="E877" s="2">
        <v>0.87287037037037041</v>
      </c>
      <c r="F877">
        <v>200</v>
      </c>
      <c r="G877">
        <v>1889611729</v>
      </c>
      <c r="H877" t="s">
        <v>354</v>
      </c>
      <c r="I877" t="s">
        <v>355</v>
      </c>
      <c r="J877" t="s">
        <v>265</v>
      </c>
      <c r="K877" t="s">
        <v>3693</v>
      </c>
      <c r="L877" t="s">
        <v>266</v>
      </c>
      <c r="M877" t="s">
        <v>267</v>
      </c>
      <c r="N877" t="s">
        <v>267</v>
      </c>
      <c r="O877" t="s">
        <v>267</v>
      </c>
      <c r="P877">
        <v>0</v>
      </c>
      <c r="Q877">
        <v>0</v>
      </c>
      <c r="R877">
        <v>3</v>
      </c>
      <c r="S877" t="s">
        <v>267</v>
      </c>
      <c r="T877" t="s">
        <v>267</v>
      </c>
      <c r="U877" t="s">
        <v>3694</v>
      </c>
      <c r="V877" t="b">
        <v>0</v>
      </c>
      <c r="W877" t="s">
        <v>265</v>
      </c>
      <c r="X877">
        <v>0</v>
      </c>
      <c r="Y877" t="s">
        <v>265</v>
      </c>
      <c r="Z877" t="s">
        <v>265</v>
      </c>
      <c r="AA877" t="s">
        <v>265</v>
      </c>
      <c r="AB877" t="s">
        <v>265</v>
      </c>
      <c r="AC877" t="s">
        <v>265</v>
      </c>
      <c r="AD877" t="s">
        <v>265</v>
      </c>
      <c r="AE877" t="s">
        <v>265</v>
      </c>
      <c r="AF877" t="s">
        <v>267</v>
      </c>
      <c r="AG877" t="s">
        <v>265</v>
      </c>
      <c r="AH877" t="s">
        <v>265</v>
      </c>
      <c r="AI877" t="s">
        <v>265</v>
      </c>
      <c r="AJ877" t="s">
        <v>265</v>
      </c>
      <c r="AL877" t="str">
        <f>IF(Sudan_News12[[#This Row],[relevancy_classification_english]]="Relevant","مناسب",IF(Sudan_News12[[#This Row],[relevancy_classification_english]]="Relevant","عَرَضِيّ",""))</f>
        <v/>
      </c>
      <c r="AN877" t="str">
        <f>IF(Sudan_News12[[#This Row],[sentiment_analysis_english]]="Negative","سلبي",IF(Sudan_News12[[#This Row],[sentiment_analysis_english]]="Neutral","حيادي",IF(Sudan_News12[[#This Row],[sentiment_analysis_english]]="Positive","إيجابي","")))</f>
        <v/>
      </c>
      <c r="AO877" t="e">
        <f>INDEX(TextClassificationList[],MATCH(Sudan_News12[[#This Row],[text_classification_arabic]],TextClassificationList[text_classification_arabic],0),1)</f>
        <v>#N/A</v>
      </c>
      <c r="AQ877" t="e">
        <f>INDEX(TextClassificationList[],MATCH(Sudan_News12[[#This Row],[text_classification_arabic2]],TextClassificationList[text_classification_arabic],0),1)</f>
        <v>#N/A</v>
      </c>
      <c r="AS877" t="e">
        <f>INDEX(TextClassificationList[],MATCH(Sudan_News12[[#This Row],[text_classification_arabic3]],TextClassificationList[text_classification_arabic],0),1)</f>
        <v>#N/A</v>
      </c>
      <c r="AU877" t="e">
        <f>INDEX(TextClassificationList[],MATCH(Sudan_News12[[#This Row],[text_classification_arabic4]],TextClassificationList[text_classification_arabic],0),1)</f>
        <v>#N/A</v>
      </c>
      <c r="AW877" t="e">
        <f>INDEX(TextClassificationList[],MATCH(Sudan_News12[[#This Row],[text_classification_arabic5]],TextClassificationList[text_classification_arabic],0),1)</f>
        <v>#N/A</v>
      </c>
    </row>
    <row r="878" spans="1:49" x14ac:dyDescent="0.2">
      <c r="A878">
        <v>1.3998019730634916E+18</v>
      </c>
      <c r="B878">
        <v>1.3998019730634916E+18</v>
      </c>
      <c r="C878" t="s">
        <v>3695</v>
      </c>
      <c r="D878" s="1">
        <v>44348</v>
      </c>
      <c r="E878" s="2">
        <v>0.87236111111111114</v>
      </c>
      <c r="F878">
        <v>200</v>
      </c>
      <c r="G878">
        <v>1889611729</v>
      </c>
      <c r="H878" t="s">
        <v>354</v>
      </c>
      <c r="I878" t="s">
        <v>355</v>
      </c>
      <c r="J878" t="s">
        <v>265</v>
      </c>
      <c r="K878" t="s">
        <v>3696</v>
      </c>
      <c r="L878" t="s">
        <v>266</v>
      </c>
      <c r="M878" t="s">
        <v>267</v>
      </c>
      <c r="N878" t="s">
        <v>267</v>
      </c>
      <c r="O878" t="s">
        <v>267</v>
      </c>
      <c r="P878">
        <v>2</v>
      </c>
      <c r="Q878">
        <v>0</v>
      </c>
      <c r="R878">
        <v>5</v>
      </c>
      <c r="S878" t="s">
        <v>312</v>
      </c>
      <c r="T878" t="s">
        <v>267</v>
      </c>
      <c r="U878" t="s">
        <v>3697</v>
      </c>
      <c r="V878" t="b">
        <v>0</v>
      </c>
      <c r="W878" t="s">
        <v>265</v>
      </c>
      <c r="X878">
        <v>0</v>
      </c>
      <c r="Y878" t="s">
        <v>265</v>
      </c>
      <c r="Z878" t="s">
        <v>265</v>
      </c>
      <c r="AA878" t="s">
        <v>265</v>
      </c>
      <c r="AB878" t="s">
        <v>265</v>
      </c>
      <c r="AC878" t="s">
        <v>265</v>
      </c>
      <c r="AD878" t="s">
        <v>265</v>
      </c>
      <c r="AE878" t="s">
        <v>265</v>
      </c>
      <c r="AF878" t="s">
        <v>267</v>
      </c>
      <c r="AG878" t="s">
        <v>265</v>
      </c>
      <c r="AH878" t="s">
        <v>265</v>
      </c>
      <c r="AI878" t="s">
        <v>265</v>
      </c>
      <c r="AJ878" t="s">
        <v>265</v>
      </c>
      <c r="AL878" t="str">
        <f>IF(Sudan_News12[[#This Row],[relevancy_classification_english]]="Relevant","مناسب",IF(Sudan_News12[[#This Row],[relevancy_classification_english]]="Relevant","عَرَضِيّ",""))</f>
        <v/>
      </c>
      <c r="AN878" t="str">
        <f>IF(Sudan_News12[[#This Row],[sentiment_analysis_english]]="Negative","سلبي",IF(Sudan_News12[[#This Row],[sentiment_analysis_english]]="Neutral","حيادي",IF(Sudan_News12[[#This Row],[sentiment_analysis_english]]="Positive","إيجابي","")))</f>
        <v/>
      </c>
      <c r="AO878" t="e">
        <f>INDEX(TextClassificationList[],MATCH(Sudan_News12[[#This Row],[text_classification_arabic]],TextClassificationList[text_classification_arabic],0),1)</f>
        <v>#N/A</v>
      </c>
      <c r="AQ878" t="e">
        <f>INDEX(TextClassificationList[],MATCH(Sudan_News12[[#This Row],[text_classification_arabic2]],TextClassificationList[text_classification_arabic],0),1)</f>
        <v>#N/A</v>
      </c>
      <c r="AS878" t="e">
        <f>INDEX(TextClassificationList[],MATCH(Sudan_News12[[#This Row],[text_classification_arabic3]],TextClassificationList[text_classification_arabic],0),1)</f>
        <v>#N/A</v>
      </c>
      <c r="AU878" t="e">
        <f>INDEX(TextClassificationList[],MATCH(Sudan_News12[[#This Row],[text_classification_arabic4]],TextClassificationList[text_classification_arabic],0),1)</f>
        <v>#N/A</v>
      </c>
      <c r="AW878" t="e">
        <f>INDEX(TextClassificationList[],MATCH(Sudan_News12[[#This Row],[text_classification_arabic5]],TextClassificationList[text_classification_arabic],0),1)</f>
        <v>#N/A</v>
      </c>
    </row>
    <row r="879" spans="1:49" x14ac:dyDescent="0.2">
      <c r="A879">
        <v>1.3997795286716989E+18</v>
      </c>
      <c r="B879">
        <v>1.3992662410266092E+18</v>
      </c>
      <c r="C879" t="s">
        <v>3698</v>
      </c>
      <c r="D879" s="1">
        <v>44348</v>
      </c>
      <c r="E879" s="2">
        <v>0.81041666666666667</v>
      </c>
      <c r="F879">
        <v>200</v>
      </c>
      <c r="G879">
        <v>1889611729</v>
      </c>
      <c r="H879" t="s">
        <v>354</v>
      </c>
      <c r="I879" t="s">
        <v>355</v>
      </c>
      <c r="J879" t="s">
        <v>265</v>
      </c>
      <c r="K879" t="s">
        <v>3699</v>
      </c>
      <c r="L879" t="s">
        <v>266</v>
      </c>
      <c r="M879" t="s">
        <v>267</v>
      </c>
      <c r="N879" t="s">
        <v>267</v>
      </c>
      <c r="O879" t="s">
        <v>267</v>
      </c>
      <c r="P879">
        <v>0</v>
      </c>
      <c r="Q879">
        <v>0</v>
      </c>
      <c r="R879">
        <v>0</v>
      </c>
      <c r="S879" t="s">
        <v>267</v>
      </c>
      <c r="T879" t="s">
        <v>267</v>
      </c>
      <c r="U879" t="s">
        <v>3700</v>
      </c>
      <c r="V879" t="b">
        <v>0</v>
      </c>
      <c r="W879" t="s">
        <v>265</v>
      </c>
      <c r="X879">
        <v>0</v>
      </c>
      <c r="Y879" t="s">
        <v>265</v>
      </c>
      <c r="Z879" t="s">
        <v>265</v>
      </c>
      <c r="AA879" t="s">
        <v>265</v>
      </c>
      <c r="AB879" t="s">
        <v>265</v>
      </c>
      <c r="AC879" t="s">
        <v>265</v>
      </c>
      <c r="AD879" t="s">
        <v>265</v>
      </c>
      <c r="AE879" t="s">
        <v>265</v>
      </c>
      <c r="AF879" t="s">
        <v>3701</v>
      </c>
      <c r="AG879" t="s">
        <v>265</v>
      </c>
      <c r="AH879" t="s">
        <v>265</v>
      </c>
      <c r="AI879" t="s">
        <v>265</v>
      </c>
      <c r="AJ879" t="s">
        <v>265</v>
      </c>
      <c r="AL879" t="str">
        <f>IF(Sudan_News12[[#This Row],[relevancy_classification_english]]="Relevant","مناسب",IF(Sudan_News12[[#This Row],[relevancy_classification_english]]="Relevant","عَرَضِيّ",""))</f>
        <v/>
      </c>
      <c r="AN879" t="str">
        <f>IF(Sudan_News12[[#This Row],[sentiment_analysis_english]]="Negative","سلبي",IF(Sudan_News12[[#This Row],[sentiment_analysis_english]]="Neutral","حيادي",IF(Sudan_News12[[#This Row],[sentiment_analysis_english]]="Positive","إيجابي","")))</f>
        <v/>
      </c>
      <c r="AO879" t="e">
        <f>INDEX(TextClassificationList[],MATCH(Sudan_News12[[#This Row],[text_classification_arabic]],TextClassificationList[text_classification_arabic],0),1)</f>
        <v>#N/A</v>
      </c>
      <c r="AQ879" t="e">
        <f>INDEX(TextClassificationList[],MATCH(Sudan_News12[[#This Row],[text_classification_arabic2]],TextClassificationList[text_classification_arabic],0),1)</f>
        <v>#N/A</v>
      </c>
      <c r="AS879" t="e">
        <f>INDEX(TextClassificationList[],MATCH(Sudan_News12[[#This Row],[text_classification_arabic3]],TextClassificationList[text_classification_arabic],0),1)</f>
        <v>#N/A</v>
      </c>
      <c r="AU879" t="e">
        <f>INDEX(TextClassificationList[],MATCH(Sudan_News12[[#This Row],[text_classification_arabic4]],TextClassificationList[text_classification_arabic],0),1)</f>
        <v>#N/A</v>
      </c>
      <c r="AW879" t="e">
        <f>INDEX(TextClassificationList[],MATCH(Sudan_News12[[#This Row],[text_classification_arabic5]],TextClassificationList[text_classification_arabic],0),1)</f>
        <v>#N/A</v>
      </c>
    </row>
    <row r="880" spans="1:49" x14ac:dyDescent="0.2">
      <c r="A880">
        <v>1.399776265851265E+18</v>
      </c>
      <c r="B880">
        <v>1.399776265851265E+18</v>
      </c>
      <c r="C880" t="s">
        <v>3702</v>
      </c>
      <c r="D880" s="1">
        <v>44348</v>
      </c>
      <c r="E880" s="2">
        <v>0.80142361111111116</v>
      </c>
      <c r="F880">
        <v>200</v>
      </c>
      <c r="G880">
        <v>1889611729</v>
      </c>
      <c r="H880" t="s">
        <v>354</v>
      </c>
      <c r="I880" t="s">
        <v>355</v>
      </c>
      <c r="J880" t="s">
        <v>265</v>
      </c>
      <c r="K880" t="s">
        <v>3703</v>
      </c>
      <c r="L880" t="s">
        <v>290</v>
      </c>
      <c r="M880" t="s">
        <v>267</v>
      </c>
      <c r="N880" t="s">
        <v>267</v>
      </c>
      <c r="O880" t="s">
        <v>267</v>
      </c>
      <c r="P880">
        <v>0</v>
      </c>
      <c r="Q880">
        <v>0</v>
      </c>
      <c r="R880">
        <v>2</v>
      </c>
      <c r="S880" t="s">
        <v>267</v>
      </c>
      <c r="T880" t="s">
        <v>267</v>
      </c>
      <c r="U880" t="s">
        <v>3704</v>
      </c>
      <c r="V880" t="b">
        <v>0</v>
      </c>
      <c r="W880" t="s">
        <v>3705</v>
      </c>
      <c r="X880">
        <v>0</v>
      </c>
      <c r="Y880" t="s">
        <v>265</v>
      </c>
      <c r="Z880" t="s">
        <v>265</v>
      </c>
      <c r="AA880" t="s">
        <v>265</v>
      </c>
      <c r="AB880" t="s">
        <v>265</v>
      </c>
      <c r="AC880" t="s">
        <v>265</v>
      </c>
      <c r="AD880" t="s">
        <v>265</v>
      </c>
      <c r="AE880" t="s">
        <v>265</v>
      </c>
      <c r="AF880" t="s">
        <v>267</v>
      </c>
      <c r="AG880" t="s">
        <v>265</v>
      </c>
      <c r="AH880" t="s">
        <v>265</v>
      </c>
      <c r="AI880" t="s">
        <v>265</v>
      </c>
      <c r="AJ880" t="s">
        <v>265</v>
      </c>
      <c r="AL880" t="str">
        <f>IF(Sudan_News12[[#This Row],[relevancy_classification_english]]="Relevant","مناسب",IF(Sudan_News12[[#This Row],[relevancy_classification_english]]="Relevant","عَرَضِيّ",""))</f>
        <v/>
      </c>
      <c r="AN880" t="str">
        <f>IF(Sudan_News12[[#This Row],[sentiment_analysis_english]]="Negative","سلبي",IF(Sudan_News12[[#This Row],[sentiment_analysis_english]]="Neutral","حيادي",IF(Sudan_News12[[#This Row],[sentiment_analysis_english]]="Positive","إيجابي","")))</f>
        <v/>
      </c>
      <c r="AO880" t="e">
        <f>INDEX(TextClassificationList[],MATCH(Sudan_News12[[#This Row],[text_classification_arabic]],TextClassificationList[text_classification_arabic],0),1)</f>
        <v>#N/A</v>
      </c>
      <c r="AQ880" t="e">
        <f>INDEX(TextClassificationList[],MATCH(Sudan_News12[[#This Row],[text_classification_arabic2]],TextClassificationList[text_classification_arabic],0),1)</f>
        <v>#N/A</v>
      </c>
      <c r="AS880" t="e">
        <f>INDEX(TextClassificationList[],MATCH(Sudan_News12[[#This Row],[text_classification_arabic3]],TextClassificationList[text_classification_arabic],0),1)</f>
        <v>#N/A</v>
      </c>
      <c r="AU880" t="e">
        <f>INDEX(TextClassificationList[],MATCH(Sudan_News12[[#This Row],[text_classification_arabic4]],TextClassificationList[text_classification_arabic],0),1)</f>
        <v>#N/A</v>
      </c>
      <c r="AW880" t="e">
        <f>INDEX(TextClassificationList[],MATCH(Sudan_News12[[#This Row],[text_classification_arabic5]],TextClassificationList[text_classification_arabic],0),1)</f>
        <v>#N/A</v>
      </c>
    </row>
    <row r="881" spans="1:49" x14ac:dyDescent="0.2">
      <c r="A881">
        <v>1.3997745937542717E+18</v>
      </c>
      <c r="B881">
        <v>1.3997745937542717E+18</v>
      </c>
      <c r="C881" t="s">
        <v>3706</v>
      </c>
      <c r="D881" s="1">
        <v>44348</v>
      </c>
      <c r="E881" s="2">
        <v>0.79680555555555554</v>
      </c>
      <c r="F881">
        <v>200</v>
      </c>
      <c r="G881">
        <v>1889611729</v>
      </c>
      <c r="H881" t="s">
        <v>354</v>
      </c>
      <c r="I881" t="s">
        <v>355</v>
      </c>
      <c r="J881" t="s">
        <v>265</v>
      </c>
      <c r="K881" t="s">
        <v>3707</v>
      </c>
      <c r="L881" t="s">
        <v>266</v>
      </c>
      <c r="M881" t="s">
        <v>267</v>
      </c>
      <c r="N881" t="s">
        <v>267</v>
      </c>
      <c r="O881" t="s">
        <v>267</v>
      </c>
      <c r="P881">
        <v>0</v>
      </c>
      <c r="Q881">
        <v>0</v>
      </c>
      <c r="R881">
        <v>0</v>
      </c>
      <c r="S881" t="s">
        <v>267</v>
      </c>
      <c r="T881" t="s">
        <v>267</v>
      </c>
      <c r="U881" t="s">
        <v>3708</v>
      </c>
      <c r="V881" t="b">
        <v>0</v>
      </c>
      <c r="W881" t="s">
        <v>265</v>
      </c>
      <c r="X881">
        <v>0</v>
      </c>
      <c r="Y881" t="s">
        <v>265</v>
      </c>
      <c r="Z881" t="s">
        <v>265</v>
      </c>
      <c r="AA881" t="s">
        <v>265</v>
      </c>
      <c r="AB881" t="s">
        <v>265</v>
      </c>
      <c r="AC881" t="s">
        <v>265</v>
      </c>
      <c r="AD881" t="s">
        <v>265</v>
      </c>
      <c r="AE881" t="s">
        <v>265</v>
      </c>
      <c r="AF881" t="s">
        <v>267</v>
      </c>
      <c r="AG881" t="s">
        <v>265</v>
      </c>
      <c r="AH881" t="s">
        <v>265</v>
      </c>
      <c r="AI881" t="s">
        <v>265</v>
      </c>
      <c r="AJ881" t="s">
        <v>265</v>
      </c>
      <c r="AL881" t="str">
        <f>IF(Sudan_News12[[#This Row],[relevancy_classification_english]]="Relevant","مناسب",IF(Sudan_News12[[#This Row],[relevancy_classification_english]]="Relevant","عَرَضِيّ",""))</f>
        <v/>
      </c>
      <c r="AN881" t="str">
        <f>IF(Sudan_News12[[#This Row],[sentiment_analysis_english]]="Negative","سلبي",IF(Sudan_News12[[#This Row],[sentiment_analysis_english]]="Neutral","حيادي",IF(Sudan_News12[[#This Row],[sentiment_analysis_english]]="Positive","إيجابي","")))</f>
        <v/>
      </c>
      <c r="AO881" t="e">
        <f>INDEX(TextClassificationList[],MATCH(Sudan_News12[[#This Row],[text_classification_arabic]],TextClassificationList[text_classification_arabic],0),1)</f>
        <v>#N/A</v>
      </c>
      <c r="AQ881" t="e">
        <f>INDEX(TextClassificationList[],MATCH(Sudan_News12[[#This Row],[text_classification_arabic2]],TextClassificationList[text_classification_arabic],0),1)</f>
        <v>#N/A</v>
      </c>
      <c r="AS881" t="e">
        <f>INDEX(TextClassificationList[],MATCH(Sudan_News12[[#This Row],[text_classification_arabic3]],TextClassificationList[text_classification_arabic],0),1)</f>
        <v>#N/A</v>
      </c>
      <c r="AU881" t="e">
        <f>INDEX(TextClassificationList[],MATCH(Sudan_News12[[#This Row],[text_classification_arabic4]],TextClassificationList[text_classification_arabic],0),1)</f>
        <v>#N/A</v>
      </c>
      <c r="AW881" t="e">
        <f>INDEX(TextClassificationList[],MATCH(Sudan_News12[[#This Row],[text_classification_arabic5]],TextClassificationList[text_classification_arabic],0),1)</f>
        <v>#N/A</v>
      </c>
    </row>
    <row r="882" spans="1:49" x14ac:dyDescent="0.2">
      <c r="A882">
        <v>1.3997714317733888E+18</v>
      </c>
      <c r="B882">
        <v>1.3997714317733888E+18</v>
      </c>
      <c r="C882" t="s">
        <v>3709</v>
      </c>
      <c r="D882" s="1">
        <v>44348</v>
      </c>
      <c r="E882" s="2">
        <v>0.7880787037037037</v>
      </c>
      <c r="F882">
        <v>200</v>
      </c>
      <c r="G882">
        <v>1889611729</v>
      </c>
      <c r="H882" t="s">
        <v>354</v>
      </c>
      <c r="I882" t="s">
        <v>355</v>
      </c>
      <c r="J882" t="s">
        <v>265</v>
      </c>
      <c r="K882" t="s">
        <v>3710</v>
      </c>
      <c r="L882" t="s">
        <v>266</v>
      </c>
      <c r="M882" t="s">
        <v>267</v>
      </c>
      <c r="N882" t="s">
        <v>267</v>
      </c>
      <c r="O882" t="s">
        <v>267</v>
      </c>
      <c r="P882">
        <v>0</v>
      </c>
      <c r="Q882">
        <v>0</v>
      </c>
      <c r="R882">
        <v>0</v>
      </c>
      <c r="S882" t="s">
        <v>267</v>
      </c>
      <c r="T882" t="s">
        <v>267</v>
      </c>
      <c r="U882" t="s">
        <v>3711</v>
      </c>
      <c r="V882" t="b">
        <v>0</v>
      </c>
      <c r="W882" t="s">
        <v>265</v>
      </c>
      <c r="X882">
        <v>0</v>
      </c>
      <c r="Y882" t="s">
        <v>265</v>
      </c>
      <c r="Z882" t="s">
        <v>265</v>
      </c>
      <c r="AA882" t="s">
        <v>265</v>
      </c>
      <c r="AB882" t="s">
        <v>265</v>
      </c>
      <c r="AC882" t="s">
        <v>265</v>
      </c>
      <c r="AD882" t="s">
        <v>265</v>
      </c>
      <c r="AE882" t="s">
        <v>265</v>
      </c>
      <c r="AF882" t="s">
        <v>267</v>
      </c>
      <c r="AG882" t="s">
        <v>265</v>
      </c>
      <c r="AH882" t="s">
        <v>265</v>
      </c>
      <c r="AI882" t="s">
        <v>265</v>
      </c>
      <c r="AJ882" t="s">
        <v>265</v>
      </c>
      <c r="AL882" t="str">
        <f>IF(Sudan_News12[[#This Row],[relevancy_classification_english]]="Relevant","مناسب",IF(Sudan_News12[[#This Row],[relevancy_classification_english]]="Relevant","عَرَضِيّ",""))</f>
        <v/>
      </c>
      <c r="AN882" t="str">
        <f>IF(Sudan_News12[[#This Row],[sentiment_analysis_english]]="Negative","سلبي",IF(Sudan_News12[[#This Row],[sentiment_analysis_english]]="Neutral","حيادي",IF(Sudan_News12[[#This Row],[sentiment_analysis_english]]="Positive","إيجابي","")))</f>
        <v/>
      </c>
      <c r="AO882" t="e">
        <f>INDEX(TextClassificationList[],MATCH(Sudan_News12[[#This Row],[text_classification_arabic]],TextClassificationList[text_classification_arabic],0),1)</f>
        <v>#N/A</v>
      </c>
      <c r="AQ882" t="e">
        <f>INDEX(TextClassificationList[],MATCH(Sudan_News12[[#This Row],[text_classification_arabic2]],TextClassificationList[text_classification_arabic],0),1)</f>
        <v>#N/A</v>
      </c>
      <c r="AS882" t="e">
        <f>INDEX(TextClassificationList[],MATCH(Sudan_News12[[#This Row],[text_classification_arabic3]],TextClassificationList[text_classification_arabic],0),1)</f>
        <v>#N/A</v>
      </c>
      <c r="AU882" t="e">
        <f>INDEX(TextClassificationList[],MATCH(Sudan_News12[[#This Row],[text_classification_arabic4]],TextClassificationList[text_classification_arabic],0),1)</f>
        <v>#N/A</v>
      </c>
      <c r="AW882" t="e">
        <f>INDEX(TextClassificationList[],MATCH(Sudan_News12[[#This Row],[text_classification_arabic5]],TextClassificationList[text_classification_arabic],0),1)</f>
        <v>#N/A</v>
      </c>
    </row>
    <row r="883" spans="1:49" x14ac:dyDescent="0.2">
      <c r="A883">
        <v>1.3990704253432668E+18</v>
      </c>
      <c r="B883">
        <v>1.3990704253432668E+18</v>
      </c>
      <c r="C883" t="s">
        <v>3712</v>
      </c>
      <c r="D883" s="1">
        <v>44346</v>
      </c>
      <c r="E883" s="2">
        <v>0.85366898148148151</v>
      </c>
      <c r="F883">
        <v>200</v>
      </c>
      <c r="G883">
        <v>1889611729</v>
      </c>
      <c r="H883" t="s">
        <v>354</v>
      </c>
      <c r="I883" t="s">
        <v>355</v>
      </c>
      <c r="J883" t="s">
        <v>265</v>
      </c>
      <c r="K883" t="s">
        <v>3713</v>
      </c>
      <c r="L883" t="s">
        <v>266</v>
      </c>
      <c r="M883" t="s">
        <v>267</v>
      </c>
      <c r="N883" t="s">
        <v>267</v>
      </c>
      <c r="O883" t="s">
        <v>267</v>
      </c>
      <c r="P883">
        <v>0</v>
      </c>
      <c r="Q883">
        <v>1</v>
      </c>
      <c r="R883">
        <v>3</v>
      </c>
      <c r="S883" t="s">
        <v>282</v>
      </c>
      <c r="T883" t="s">
        <v>267</v>
      </c>
      <c r="U883" t="s">
        <v>3714</v>
      </c>
      <c r="V883" t="b">
        <v>0</v>
      </c>
      <c r="W883" t="s">
        <v>265</v>
      </c>
      <c r="X883">
        <v>0</v>
      </c>
      <c r="Y883" t="s">
        <v>265</v>
      </c>
      <c r="Z883" t="s">
        <v>265</v>
      </c>
      <c r="AA883" t="s">
        <v>265</v>
      </c>
      <c r="AB883" t="s">
        <v>265</v>
      </c>
      <c r="AC883" t="s">
        <v>265</v>
      </c>
      <c r="AD883" t="s">
        <v>265</v>
      </c>
      <c r="AE883" t="s">
        <v>265</v>
      </c>
      <c r="AF883" t="s">
        <v>267</v>
      </c>
      <c r="AG883" t="s">
        <v>265</v>
      </c>
      <c r="AH883" t="s">
        <v>265</v>
      </c>
      <c r="AI883" t="s">
        <v>265</v>
      </c>
      <c r="AJ883" t="s">
        <v>265</v>
      </c>
      <c r="AL883" t="str">
        <f>IF(Sudan_News12[[#This Row],[relevancy_classification_english]]="Relevant","مناسب",IF(Sudan_News12[[#This Row],[relevancy_classification_english]]="Relevant","عَرَضِيّ",""))</f>
        <v/>
      </c>
      <c r="AN883" t="str">
        <f>IF(Sudan_News12[[#This Row],[sentiment_analysis_english]]="Negative","سلبي",IF(Sudan_News12[[#This Row],[sentiment_analysis_english]]="Neutral","حيادي",IF(Sudan_News12[[#This Row],[sentiment_analysis_english]]="Positive","إيجابي","")))</f>
        <v/>
      </c>
      <c r="AO883" t="e">
        <f>INDEX(TextClassificationList[],MATCH(Sudan_News12[[#This Row],[text_classification_arabic]],TextClassificationList[text_classification_arabic],0),1)</f>
        <v>#N/A</v>
      </c>
      <c r="AQ883" t="e">
        <f>INDEX(TextClassificationList[],MATCH(Sudan_News12[[#This Row],[text_classification_arabic2]],TextClassificationList[text_classification_arabic],0),1)</f>
        <v>#N/A</v>
      </c>
      <c r="AS883" t="e">
        <f>INDEX(TextClassificationList[],MATCH(Sudan_News12[[#This Row],[text_classification_arabic3]],TextClassificationList[text_classification_arabic],0),1)</f>
        <v>#N/A</v>
      </c>
      <c r="AU883" t="e">
        <f>INDEX(TextClassificationList[],MATCH(Sudan_News12[[#This Row],[text_classification_arabic4]],TextClassificationList[text_classification_arabic],0),1)</f>
        <v>#N/A</v>
      </c>
      <c r="AW883" t="e">
        <f>INDEX(TextClassificationList[],MATCH(Sudan_News12[[#This Row],[text_classification_arabic5]],TextClassificationList[text_classification_arabic],0),1)</f>
        <v>#N/A</v>
      </c>
    </row>
    <row r="884" spans="1:49" x14ac:dyDescent="0.2">
      <c r="A884">
        <v>1.3990649259396383E+18</v>
      </c>
      <c r="B884">
        <v>1.3990649259396383E+18</v>
      </c>
      <c r="C884" t="s">
        <v>3715</v>
      </c>
      <c r="D884" s="1">
        <v>44346</v>
      </c>
      <c r="E884" s="2">
        <v>0.83849537037037036</v>
      </c>
      <c r="F884">
        <v>200</v>
      </c>
      <c r="G884">
        <v>1889611729</v>
      </c>
      <c r="H884" t="s">
        <v>354</v>
      </c>
      <c r="I884" t="s">
        <v>355</v>
      </c>
      <c r="J884" t="s">
        <v>265</v>
      </c>
      <c r="K884" t="s">
        <v>3716</v>
      </c>
      <c r="L884" t="s">
        <v>273</v>
      </c>
      <c r="M884" t="s">
        <v>267</v>
      </c>
      <c r="N884" t="s">
        <v>3717</v>
      </c>
      <c r="O884" t="s">
        <v>267</v>
      </c>
      <c r="P884">
        <v>0</v>
      </c>
      <c r="Q884">
        <v>0</v>
      </c>
      <c r="R884">
        <v>0</v>
      </c>
      <c r="S884" t="s">
        <v>267</v>
      </c>
      <c r="T884" t="s">
        <v>267</v>
      </c>
      <c r="U884" t="s">
        <v>3718</v>
      </c>
      <c r="V884" t="b">
        <v>0</v>
      </c>
      <c r="W884" t="s">
        <v>265</v>
      </c>
      <c r="X884">
        <v>0</v>
      </c>
      <c r="Y884" t="s">
        <v>265</v>
      </c>
      <c r="Z884" t="s">
        <v>265</v>
      </c>
      <c r="AA884" t="s">
        <v>265</v>
      </c>
      <c r="AB884" t="s">
        <v>265</v>
      </c>
      <c r="AC884" t="s">
        <v>265</v>
      </c>
      <c r="AD884" t="s">
        <v>265</v>
      </c>
      <c r="AE884" t="s">
        <v>265</v>
      </c>
      <c r="AF884" t="s">
        <v>267</v>
      </c>
      <c r="AG884" t="s">
        <v>265</v>
      </c>
      <c r="AH884" t="s">
        <v>265</v>
      </c>
      <c r="AI884" t="s">
        <v>265</v>
      </c>
      <c r="AJ884" t="s">
        <v>265</v>
      </c>
      <c r="AL884" t="str">
        <f>IF(Sudan_News12[[#This Row],[relevancy_classification_english]]="Relevant","مناسب",IF(Sudan_News12[[#This Row],[relevancy_classification_english]]="Relevant","عَرَضِيّ",""))</f>
        <v/>
      </c>
      <c r="AN884" t="str">
        <f>IF(Sudan_News12[[#This Row],[sentiment_analysis_english]]="Negative","سلبي",IF(Sudan_News12[[#This Row],[sentiment_analysis_english]]="Neutral","حيادي",IF(Sudan_News12[[#This Row],[sentiment_analysis_english]]="Positive","إيجابي","")))</f>
        <v/>
      </c>
      <c r="AO884" t="e">
        <f>INDEX(TextClassificationList[],MATCH(Sudan_News12[[#This Row],[text_classification_arabic]],TextClassificationList[text_classification_arabic],0),1)</f>
        <v>#N/A</v>
      </c>
      <c r="AQ884" t="e">
        <f>INDEX(TextClassificationList[],MATCH(Sudan_News12[[#This Row],[text_classification_arabic2]],TextClassificationList[text_classification_arabic],0),1)</f>
        <v>#N/A</v>
      </c>
      <c r="AS884" t="e">
        <f>INDEX(TextClassificationList[],MATCH(Sudan_News12[[#This Row],[text_classification_arabic3]],TextClassificationList[text_classification_arabic],0),1)</f>
        <v>#N/A</v>
      </c>
      <c r="AU884" t="e">
        <f>INDEX(TextClassificationList[],MATCH(Sudan_News12[[#This Row],[text_classification_arabic4]],TextClassificationList[text_classification_arabic],0),1)</f>
        <v>#N/A</v>
      </c>
      <c r="AW884" t="e">
        <f>INDEX(TextClassificationList[],MATCH(Sudan_News12[[#This Row],[text_classification_arabic5]],TextClassificationList[text_classification_arabic],0),1)</f>
        <v>#N/A</v>
      </c>
    </row>
    <row r="885" spans="1:49" x14ac:dyDescent="0.2">
      <c r="A885">
        <v>1.3989858533352243E+18</v>
      </c>
      <c r="B885">
        <v>1.3989858533352243E+18</v>
      </c>
      <c r="C885" t="s">
        <v>3719</v>
      </c>
      <c r="D885" s="1">
        <v>44346</v>
      </c>
      <c r="E885" s="2">
        <v>0.62028935185185186</v>
      </c>
      <c r="F885">
        <v>200</v>
      </c>
      <c r="G885">
        <v>1889611729</v>
      </c>
      <c r="H885" t="s">
        <v>354</v>
      </c>
      <c r="I885" t="s">
        <v>355</v>
      </c>
      <c r="J885" t="s">
        <v>265</v>
      </c>
      <c r="K885" t="s">
        <v>3720</v>
      </c>
      <c r="L885" t="s">
        <v>266</v>
      </c>
      <c r="M885" t="s">
        <v>267</v>
      </c>
      <c r="N885" t="s">
        <v>267</v>
      </c>
      <c r="O885" t="s">
        <v>267</v>
      </c>
      <c r="P885">
        <v>1</v>
      </c>
      <c r="Q885">
        <v>0</v>
      </c>
      <c r="R885">
        <v>2</v>
      </c>
      <c r="S885" t="s">
        <v>267</v>
      </c>
      <c r="T885" t="s">
        <v>267</v>
      </c>
      <c r="U885" t="s">
        <v>3721</v>
      </c>
      <c r="V885" t="b">
        <v>0</v>
      </c>
      <c r="W885" t="s">
        <v>265</v>
      </c>
      <c r="X885">
        <v>0</v>
      </c>
      <c r="Y885" t="s">
        <v>265</v>
      </c>
      <c r="Z885" t="s">
        <v>265</v>
      </c>
      <c r="AA885" t="s">
        <v>265</v>
      </c>
      <c r="AB885" t="s">
        <v>265</v>
      </c>
      <c r="AC885" t="s">
        <v>265</v>
      </c>
      <c r="AD885" t="s">
        <v>265</v>
      </c>
      <c r="AE885" t="s">
        <v>265</v>
      </c>
      <c r="AF885" t="s">
        <v>267</v>
      </c>
      <c r="AG885" t="s">
        <v>265</v>
      </c>
      <c r="AH885" t="s">
        <v>265</v>
      </c>
      <c r="AI885" t="s">
        <v>265</v>
      </c>
      <c r="AJ885" t="s">
        <v>265</v>
      </c>
      <c r="AL885" t="str">
        <f>IF(Sudan_News12[[#This Row],[relevancy_classification_english]]="Relevant","مناسب",IF(Sudan_News12[[#This Row],[relevancy_classification_english]]="Relevant","عَرَضِيّ",""))</f>
        <v/>
      </c>
      <c r="AN885" t="str">
        <f>IF(Sudan_News12[[#This Row],[sentiment_analysis_english]]="Negative","سلبي",IF(Sudan_News12[[#This Row],[sentiment_analysis_english]]="Neutral","حيادي",IF(Sudan_News12[[#This Row],[sentiment_analysis_english]]="Positive","إيجابي","")))</f>
        <v/>
      </c>
      <c r="AO885" t="e">
        <f>INDEX(TextClassificationList[],MATCH(Sudan_News12[[#This Row],[text_classification_arabic]],TextClassificationList[text_classification_arabic],0),1)</f>
        <v>#N/A</v>
      </c>
      <c r="AQ885" t="e">
        <f>INDEX(TextClassificationList[],MATCH(Sudan_News12[[#This Row],[text_classification_arabic2]],TextClassificationList[text_classification_arabic],0),1)</f>
        <v>#N/A</v>
      </c>
      <c r="AS885" t="e">
        <f>INDEX(TextClassificationList[],MATCH(Sudan_News12[[#This Row],[text_classification_arabic3]],TextClassificationList[text_classification_arabic],0),1)</f>
        <v>#N/A</v>
      </c>
      <c r="AU885" t="e">
        <f>INDEX(TextClassificationList[],MATCH(Sudan_News12[[#This Row],[text_classification_arabic4]],TextClassificationList[text_classification_arabic],0),1)</f>
        <v>#N/A</v>
      </c>
      <c r="AW885" t="e">
        <f>INDEX(TextClassificationList[],MATCH(Sudan_News12[[#This Row],[text_classification_arabic5]],TextClassificationList[text_classification_arabic],0),1)</f>
        <v>#N/A</v>
      </c>
    </row>
    <row r="886" spans="1:49" x14ac:dyDescent="0.2">
      <c r="A886">
        <v>1.3982189814592471E+18</v>
      </c>
      <c r="B886">
        <v>1.3982189814592471E+18</v>
      </c>
      <c r="C886" t="s">
        <v>3722</v>
      </c>
      <c r="D886" s="1">
        <v>44344</v>
      </c>
      <c r="E886" s="2">
        <v>0.50413194444444442</v>
      </c>
      <c r="F886">
        <v>200</v>
      </c>
      <c r="G886">
        <v>1889611729</v>
      </c>
      <c r="H886" t="s">
        <v>354</v>
      </c>
      <c r="I886" t="s">
        <v>355</v>
      </c>
      <c r="J886" t="s">
        <v>265</v>
      </c>
      <c r="K886" t="s">
        <v>3723</v>
      </c>
      <c r="L886" t="s">
        <v>266</v>
      </c>
      <c r="M886" t="s">
        <v>267</v>
      </c>
      <c r="N886" t="s">
        <v>267</v>
      </c>
      <c r="O886" t="s">
        <v>267</v>
      </c>
      <c r="P886">
        <v>0</v>
      </c>
      <c r="Q886">
        <v>0</v>
      </c>
      <c r="R886">
        <v>0</v>
      </c>
      <c r="S886" t="s">
        <v>267</v>
      </c>
      <c r="T886" t="s">
        <v>267</v>
      </c>
      <c r="U886" t="s">
        <v>3724</v>
      </c>
      <c r="V886" t="b">
        <v>0</v>
      </c>
      <c r="W886" t="s">
        <v>265</v>
      </c>
      <c r="X886">
        <v>0</v>
      </c>
      <c r="Y886" t="s">
        <v>265</v>
      </c>
      <c r="Z886" t="s">
        <v>265</v>
      </c>
      <c r="AA886" t="s">
        <v>265</v>
      </c>
      <c r="AB886" t="s">
        <v>265</v>
      </c>
      <c r="AC886" t="s">
        <v>265</v>
      </c>
      <c r="AD886" t="s">
        <v>265</v>
      </c>
      <c r="AE886" t="s">
        <v>265</v>
      </c>
      <c r="AF886" t="s">
        <v>267</v>
      </c>
      <c r="AG886" t="s">
        <v>265</v>
      </c>
      <c r="AH886" t="s">
        <v>265</v>
      </c>
      <c r="AI886" t="s">
        <v>265</v>
      </c>
      <c r="AJ886" t="s">
        <v>265</v>
      </c>
      <c r="AL886" t="str">
        <f>IF(Sudan_News12[[#This Row],[relevancy_classification_english]]="Relevant","مناسب",IF(Sudan_News12[[#This Row],[relevancy_classification_english]]="Relevant","عَرَضِيّ",""))</f>
        <v/>
      </c>
      <c r="AN886" t="str">
        <f>IF(Sudan_News12[[#This Row],[sentiment_analysis_english]]="Negative","سلبي",IF(Sudan_News12[[#This Row],[sentiment_analysis_english]]="Neutral","حيادي",IF(Sudan_News12[[#This Row],[sentiment_analysis_english]]="Positive","إيجابي","")))</f>
        <v/>
      </c>
      <c r="AO886" t="e">
        <f>INDEX(TextClassificationList[],MATCH(Sudan_News12[[#This Row],[text_classification_arabic]],TextClassificationList[text_classification_arabic],0),1)</f>
        <v>#N/A</v>
      </c>
      <c r="AQ886" t="e">
        <f>INDEX(TextClassificationList[],MATCH(Sudan_News12[[#This Row],[text_classification_arabic2]],TextClassificationList[text_classification_arabic],0),1)</f>
        <v>#N/A</v>
      </c>
      <c r="AS886" t="e">
        <f>INDEX(TextClassificationList[],MATCH(Sudan_News12[[#This Row],[text_classification_arabic3]],TextClassificationList[text_classification_arabic],0),1)</f>
        <v>#N/A</v>
      </c>
      <c r="AU886" t="e">
        <f>INDEX(TextClassificationList[],MATCH(Sudan_News12[[#This Row],[text_classification_arabic4]],TextClassificationList[text_classification_arabic],0),1)</f>
        <v>#N/A</v>
      </c>
      <c r="AW886" t="e">
        <f>INDEX(TextClassificationList[],MATCH(Sudan_News12[[#This Row],[text_classification_arabic5]],TextClassificationList[text_classification_arabic],0),1)</f>
        <v>#N/A</v>
      </c>
    </row>
    <row r="887" spans="1:49" x14ac:dyDescent="0.2">
      <c r="A887">
        <v>1.398190339022889E+18</v>
      </c>
      <c r="B887">
        <v>1.398190339022889E+18</v>
      </c>
      <c r="C887" t="s">
        <v>3725</v>
      </c>
      <c r="D887" s="1">
        <v>44344</v>
      </c>
      <c r="E887" s="2">
        <v>0.42509259259259258</v>
      </c>
      <c r="F887">
        <v>200</v>
      </c>
      <c r="G887">
        <v>1889611729</v>
      </c>
      <c r="H887" t="s">
        <v>354</v>
      </c>
      <c r="I887" t="s">
        <v>355</v>
      </c>
      <c r="J887" t="s">
        <v>265</v>
      </c>
      <c r="K887" t="s">
        <v>3726</v>
      </c>
      <c r="L887" t="s">
        <v>266</v>
      </c>
      <c r="M887" t="s">
        <v>267</v>
      </c>
      <c r="N887" t="s">
        <v>267</v>
      </c>
      <c r="O887" t="s">
        <v>3727</v>
      </c>
      <c r="P887">
        <v>1</v>
      </c>
      <c r="Q887">
        <v>0</v>
      </c>
      <c r="R887">
        <v>0</v>
      </c>
      <c r="S887" t="s">
        <v>3728</v>
      </c>
      <c r="T887" t="s">
        <v>267</v>
      </c>
      <c r="U887" t="s">
        <v>3729</v>
      </c>
      <c r="V887" t="b">
        <v>0</v>
      </c>
      <c r="W887" t="s">
        <v>265</v>
      </c>
      <c r="X887">
        <v>1</v>
      </c>
      <c r="Y887" t="s">
        <v>3730</v>
      </c>
      <c r="Z887" t="s">
        <v>265</v>
      </c>
      <c r="AA887" t="s">
        <v>265</v>
      </c>
      <c r="AB887" t="s">
        <v>265</v>
      </c>
      <c r="AC887" t="s">
        <v>265</v>
      </c>
      <c r="AD887" t="s">
        <v>265</v>
      </c>
      <c r="AE887" t="s">
        <v>265</v>
      </c>
      <c r="AF887" t="s">
        <v>267</v>
      </c>
      <c r="AG887" t="s">
        <v>265</v>
      </c>
      <c r="AH887" t="s">
        <v>265</v>
      </c>
      <c r="AI887" t="s">
        <v>265</v>
      </c>
      <c r="AJ887" t="s">
        <v>265</v>
      </c>
      <c r="AL887" t="str">
        <f>IF(Sudan_News12[[#This Row],[relevancy_classification_english]]="Relevant","مناسب",IF(Sudan_News12[[#This Row],[relevancy_classification_english]]="Relevant","عَرَضِيّ",""))</f>
        <v/>
      </c>
      <c r="AN887" t="str">
        <f>IF(Sudan_News12[[#This Row],[sentiment_analysis_english]]="Negative","سلبي",IF(Sudan_News12[[#This Row],[sentiment_analysis_english]]="Neutral","حيادي",IF(Sudan_News12[[#This Row],[sentiment_analysis_english]]="Positive","إيجابي","")))</f>
        <v/>
      </c>
      <c r="AO887" t="e">
        <f>INDEX(TextClassificationList[],MATCH(Sudan_News12[[#This Row],[text_classification_arabic]],TextClassificationList[text_classification_arabic],0),1)</f>
        <v>#N/A</v>
      </c>
      <c r="AQ887" t="e">
        <f>INDEX(TextClassificationList[],MATCH(Sudan_News12[[#This Row],[text_classification_arabic2]],TextClassificationList[text_classification_arabic],0),1)</f>
        <v>#N/A</v>
      </c>
      <c r="AS887" t="e">
        <f>INDEX(TextClassificationList[],MATCH(Sudan_News12[[#This Row],[text_classification_arabic3]],TextClassificationList[text_classification_arabic],0),1)</f>
        <v>#N/A</v>
      </c>
      <c r="AU887" t="e">
        <f>INDEX(TextClassificationList[],MATCH(Sudan_News12[[#This Row],[text_classification_arabic4]],TextClassificationList[text_classification_arabic],0),1)</f>
        <v>#N/A</v>
      </c>
      <c r="AW887" t="e">
        <f>INDEX(TextClassificationList[],MATCH(Sudan_News12[[#This Row],[text_classification_arabic5]],TextClassificationList[text_classification_arabic],0),1)</f>
        <v>#N/A</v>
      </c>
    </row>
    <row r="888" spans="1:49" x14ac:dyDescent="0.2">
      <c r="A888">
        <v>1.3981543702654812E+18</v>
      </c>
      <c r="B888">
        <v>1.3981543702654812E+18</v>
      </c>
      <c r="C888" t="s">
        <v>3731</v>
      </c>
      <c r="D888" s="1">
        <v>44344</v>
      </c>
      <c r="E888" s="2">
        <v>0.32583333333333331</v>
      </c>
      <c r="F888">
        <v>200</v>
      </c>
      <c r="G888">
        <v>1889611729</v>
      </c>
      <c r="H888" t="s">
        <v>354</v>
      </c>
      <c r="I888" t="s">
        <v>355</v>
      </c>
      <c r="J888" t="s">
        <v>265</v>
      </c>
      <c r="K888" t="s">
        <v>3732</v>
      </c>
      <c r="L888" t="s">
        <v>266</v>
      </c>
      <c r="M888" t="s">
        <v>267</v>
      </c>
      <c r="N888" t="s">
        <v>267</v>
      </c>
      <c r="O888" t="s">
        <v>267</v>
      </c>
      <c r="P888">
        <v>1</v>
      </c>
      <c r="Q888">
        <v>0</v>
      </c>
      <c r="R888">
        <v>4</v>
      </c>
      <c r="S888" t="s">
        <v>267</v>
      </c>
      <c r="T888" t="s">
        <v>267</v>
      </c>
      <c r="U888" t="s">
        <v>3733</v>
      </c>
      <c r="V888" t="b">
        <v>0</v>
      </c>
      <c r="W888" t="s">
        <v>265</v>
      </c>
      <c r="X888">
        <v>0</v>
      </c>
      <c r="Y888" t="s">
        <v>265</v>
      </c>
      <c r="Z888" t="s">
        <v>265</v>
      </c>
      <c r="AA888" t="s">
        <v>265</v>
      </c>
      <c r="AB888" t="s">
        <v>265</v>
      </c>
      <c r="AC888" t="s">
        <v>265</v>
      </c>
      <c r="AD888" t="s">
        <v>265</v>
      </c>
      <c r="AE888" t="s">
        <v>265</v>
      </c>
      <c r="AF888" t="s">
        <v>267</v>
      </c>
      <c r="AG888" t="s">
        <v>265</v>
      </c>
      <c r="AH888" t="s">
        <v>265</v>
      </c>
      <c r="AI888" t="s">
        <v>265</v>
      </c>
      <c r="AJ888" t="s">
        <v>265</v>
      </c>
      <c r="AL888" t="str">
        <f>IF(Sudan_News12[[#This Row],[relevancy_classification_english]]="Relevant","مناسب",IF(Sudan_News12[[#This Row],[relevancy_classification_english]]="Relevant","عَرَضِيّ",""))</f>
        <v/>
      </c>
      <c r="AN888" t="str">
        <f>IF(Sudan_News12[[#This Row],[sentiment_analysis_english]]="Negative","سلبي",IF(Sudan_News12[[#This Row],[sentiment_analysis_english]]="Neutral","حيادي",IF(Sudan_News12[[#This Row],[sentiment_analysis_english]]="Positive","إيجابي","")))</f>
        <v/>
      </c>
      <c r="AO888" t="e">
        <f>INDEX(TextClassificationList[],MATCH(Sudan_News12[[#This Row],[text_classification_arabic]],TextClassificationList[text_classification_arabic],0),1)</f>
        <v>#N/A</v>
      </c>
      <c r="AQ888" t="e">
        <f>INDEX(TextClassificationList[],MATCH(Sudan_News12[[#This Row],[text_classification_arabic2]],TextClassificationList[text_classification_arabic],0),1)</f>
        <v>#N/A</v>
      </c>
      <c r="AS888" t="e">
        <f>INDEX(TextClassificationList[],MATCH(Sudan_News12[[#This Row],[text_classification_arabic3]],TextClassificationList[text_classification_arabic],0),1)</f>
        <v>#N/A</v>
      </c>
      <c r="AU888" t="e">
        <f>INDEX(TextClassificationList[],MATCH(Sudan_News12[[#This Row],[text_classification_arabic4]],TextClassificationList[text_classification_arabic],0),1)</f>
        <v>#N/A</v>
      </c>
      <c r="AW888" t="e">
        <f>INDEX(TextClassificationList[],MATCH(Sudan_News12[[#This Row],[text_classification_arabic5]],TextClassificationList[text_classification_arabic],0),1)</f>
        <v>#N/A</v>
      </c>
    </row>
    <row r="889" spans="1:49" x14ac:dyDescent="0.2">
      <c r="A889">
        <v>1.3981543020745359E+18</v>
      </c>
      <c r="B889">
        <v>1.3981543020745359E+18</v>
      </c>
      <c r="C889" t="s">
        <v>3734</v>
      </c>
      <c r="D889" s="1">
        <v>44344</v>
      </c>
      <c r="E889" s="2">
        <v>0.32564814814814813</v>
      </c>
      <c r="F889">
        <v>200</v>
      </c>
      <c r="G889">
        <v>1889611729</v>
      </c>
      <c r="H889" t="s">
        <v>354</v>
      </c>
      <c r="I889" t="s">
        <v>355</v>
      </c>
      <c r="J889" t="s">
        <v>265</v>
      </c>
      <c r="K889" t="s">
        <v>3735</v>
      </c>
      <c r="L889" t="s">
        <v>266</v>
      </c>
      <c r="M889" t="s">
        <v>267</v>
      </c>
      <c r="N889" t="s">
        <v>267</v>
      </c>
      <c r="O889" t="s">
        <v>267</v>
      </c>
      <c r="P889">
        <v>0</v>
      </c>
      <c r="Q889">
        <v>0</v>
      </c>
      <c r="R889">
        <v>0</v>
      </c>
      <c r="S889" t="s">
        <v>267</v>
      </c>
      <c r="T889" t="s">
        <v>267</v>
      </c>
      <c r="U889" t="s">
        <v>3736</v>
      </c>
      <c r="V889" t="b">
        <v>0</v>
      </c>
      <c r="W889" t="s">
        <v>265</v>
      </c>
      <c r="X889">
        <v>0</v>
      </c>
      <c r="Y889" t="s">
        <v>265</v>
      </c>
      <c r="Z889" t="s">
        <v>265</v>
      </c>
      <c r="AA889" t="s">
        <v>265</v>
      </c>
      <c r="AB889" t="s">
        <v>265</v>
      </c>
      <c r="AC889" t="s">
        <v>265</v>
      </c>
      <c r="AD889" t="s">
        <v>265</v>
      </c>
      <c r="AE889" t="s">
        <v>265</v>
      </c>
      <c r="AF889" t="s">
        <v>267</v>
      </c>
      <c r="AG889" t="s">
        <v>265</v>
      </c>
      <c r="AH889" t="s">
        <v>265</v>
      </c>
      <c r="AI889" t="s">
        <v>265</v>
      </c>
      <c r="AJ889" t="s">
        <v>265</v>
      </c>
      <c r="AL889" t="str">
        <f>IF(Sudan_News12[[#This Row],[relevancy_classification_english]]="Relevant","مناسب",IF(Sudan_News12[[#This Row],[relevancy_classification_english]]="Relevant","عَرَضِيّ",""))</f>
        <v/>
      </c>
      <c r="AN889" t="str">
        <f>IF(Sudan_News12[[#This Row],[sentiment_analysis_english]]="Negative","سلبي",IF(Sudan_News12[[#This Row],[sentiment_analysis_english]]="Neutral","حيادي",IF(Sudan_News12[[#This Row],[sentiment_analysis_english]]="Positive","إيجابي","")))</f>
        <v/>
      </c>
      <c r="AO889" t="e">
        <f>INDEX(TextClassificationList[],MATCH(Sudan_News12[[#This Row],[text_classification_arabic]],TextClassificationList[text_classification_arabic],0),1)</f>
        <v>#N/A</v>
      </c>
      <c r="AQ889" t="e">
        <f>INDEX(TextClassificationList[],MATCH(Sudan_News12[[#This Row],[text_classification_arabic2]],TextClassificationList[text_classification_arabic],0),1)</f>
        <v>#N/A</v>
      </c>
      <c r="AS889" t="e">
        <f>INDEX(TextClassificationList[],MATCH(Sudan_News12[[#This Row],[text_classification_arabic3]],TextClassificationList[text_classification_arabic],0),1)</f>
        <v>#N/A</v>
      </c>
      <c r="AU889" t="e">
        <f>INDEX(TextClassificationList[],MATCH(Sudan_News12[[#This Row],[text_classification_arabic4]],TextClassificationList[text_classification_arabic],0),1)</f>
        <v>#N/A</v>
      </c>
      <c r="AW889" t="e">
        <f>INDEX(TextClassificationList[],MATCH(Sudan_News12[[#This Row],[text_classification_arabic5]],TextClassificationList[text_classification_arabic],0),1)</f>
        <v>#N/A</v>
      </c>
    </row>
    <row r="890" spans="1:49" x14ac:dyDescent="0.2">
      <c r="A890">
        <v>1.3981541879013949E+18</v>
      </c>
      <c r="B890">
        <v>1.3981541879013949E+18</v>
      </c>
      <c r="C890" t="s">
        <v>3737</v>
      </c>
      <c r="D890" s="1">
        <v>44344</v>
      </c>
      <c r="E890" s="2">
        <v>0.32533564814814814</v>
      </c>
      <c r="F890">
        <v>200</v>
      </c>
      <c r="G890">
        <v>1889611729</v>
      </c>
      <c r="H890" t="s">
        <v>354</v>
      </c>
      <c r="I890" t="s">
        <v>355</v>
      </c>
      <c r="J890" t="s">
        <v>265</v>
      </c>
      <c r="K890" t="s">
        <v>3738</v>
      </c>
      <c r="L890" t="s">
        <v>266</v>
      </c>
      <c r="M890" t="s">
        <v>267</v>
      </c>
      <c r="N890" t="s">
        <v>267</v>
      </c>
      <c r="O890" t="s">
        <v>267</v>
      </c>
      <c r="P890">
        <v>1</v>
      </c>
      <c r="Q890">
        <v>0</v>
      </c>
      <c r="R890">
        <v>2</v>
      </c>
      <c r="S890" t="s">
        <v>267</v>
      </c>
      <c r="T890" t="s">
        <v>267</v>
      </c>
      <c r="U890" t="s">
        <v>3739</v>
      </c>
      <c r="V890" t="b">
        <v>0</v>
      </c>
      <c r="W890" t="s">
        <v>265</v>
      </c>
      <c r="X890">
        <v>0</v>
      </c>
      <c r="Y890" t="s">
        <v>265</v>
      </c>
      <c r="Z890" t="s">
        <v>265</v>
      </c>
      <c r="AA890" t="s">
        <v>265</v>
      </c>
      <c r="AB890" t="s">
        <v>265</v>
      </c>
      <c r="AC890" t="s">
        <v>265</v>
      </c>
      <c r="AD890" t="s">
        <v>265</v>
      </c>
      <c r="AE890" t="s">
        <v>265</v>
      </c>
      <c r="AF890" t="s">
        <v>267</v>
      </c>
      <c r="AG890" t="s">
        <v>265</v>
      </c>
      <c r="AH890" t="s">
        <v>265</v>
      </c>
      <c r="AI890" t="s">
        <v>265</v>
      </c>
      <c r="AJ890" t="s">
        <v>265</v>
      </c>
      <c r="AL890" t="str">
        <f>IF(Sudan_News12[[#This Row],[relevancy_classification_english]]="Relevant","مناسب",IF(Sudan_News12[[#This Row],[relevancy_classification_english]]="Relevant","عَرَضِيّ",""))</f>
        <v/>
      </c>
      <c r="AN890" t="str">
        <f>IF(Sudan_News12[[#This Row],[sentiment_analysis_english]]="Negative","سلبي",IF(Sudan_News12[[#This Row],[sentiment_analysis_english]]="Neutral","حيادي",IF(Sudan_News12[[#This Row],[sentiment_analysis_english]]="Positive","إيجابي","")))</f>
        <v/>
      </c>
      <c r="AO890" t="e">
        <f>INDEX(TextClassificationList[],MATCH(Sudan_News12[[#This Row],[text_classification_arabic]],TextClassificationList[text_classification_arabic],0),1)</f>
        <v>#N/A</v>
      </c>
      <c r="AQ890" t="e">
        <f>INDEX(TextClassificationList[],MATCH(Sudan_News12[[#This Row],[text_classification_arabic2]],TextClassificationList[text_classification_arabic],0),1)</f>
        <v>#N/A</v>
      </c>
      <c r="AS890" t="e">
        <f>INDEX(TextClassificationList[],MATCH(Sudan_News12[[#This Row],[text_classification_arabic3]],TextClassificationList[text_classification_arabic],0),1)</f>
        <v>#N/A</v>
      </c>
      <c r="AU890" t="e">
        <f>INDEX(TextClassificationList[],MATCH(Sudan_News12[[#This Row],[text_classification_arabic4]],TextClassificationList[text_classification_arabic],0),1)</f>
        <v>#N/A</v>
      </c>
      <c r="AW890" t="e">
        <f>INDEX(TextClassificationList[],MATCH(Sudan_News12[[#This Row],[text_classification_arabic5]],TextClassificationList[text_classification_arabic],0),1)</f>
        <v>#N/A</v>
      </c>
    </row>
    <row r="891" spans="1:49" x14ac:dyDescent="0.2">
      <c r="A891">
        <v>1.3981537466187203E+18</v>
      </c>
      <c r="B891">
        <v>1.3981537466187203E+18</v>
      </c>
      <c r="C891" t="s">
        <v>3740</v>
      </c>
      <c r="D891" s="1">
        <v>44344</v>
      </c>
      <c r="E891" s="2">
        <v>0.32412037037037039</v>
      </c>
      <c r="F891">
        <v>200</v>
      </c>
      <c r="G891">
        <v>1889611729</v>
      </c>
      <c r="H891" t="s">
        <v>354</v>
      </c>
      <c r="I891" t="s">
        <v>355</v>
      </c>
      <c r="J891" t="s">
        <v>265</v>
      </c>
      <c r="K891" t="s">
        <v>3741</v>
      </c>
      <c r="L891" t="s">
        <v>266</v>
      </c>
      <c r="M891" t="s">
        <v>267</v>
      </c>
      <c r="N891" t="s">
        <v>267</v>
      </c>
      <c r="O891" t="s">
        <v>267</v>
      </c>
      <c r="P891">
        <v>3</v>
      </c>
      <c r="Q891">
        <v>0</v>
      </c>
      <c r="R891">
        <v>3</v>
      </c>
      <c r="S891" t="s">
        <v>267</v>
      </c>
      <c r="T891" t="s">
        <v>267</v>
      </c>
      <c r="U891" t="s">
        <v>3742</v>
      </c>
      <c r="V891" t="b">
        <v>0</v>
      </c>
      <c r="W891" t="s">
        <v>265</v>
      </c>
      <c r="X891">
        <v>0</v>
      </c>
      <c r="Y891" t="s">
        <v>265</v>
      </c>
      <c r="Z891" t="s">
        <v>265</v>
      </c>
      <c r="AA891" t="s">
        <v>265</v>
      </c>
      <c r="AB891" t="s">
        <v>265</v>
      </c>
      <c r="AC891" t="s">
        <v>265</v>
      </c>
      <c r="AD891" t="s">
        <v>265</v>
      </c>
      <c r="AE891" t="s">
        <v>265</v>
      </c>
      <c r="AF891" t="s">
        <v>267</v>
      </c>
      <c r="AG891" t="s">
        <v>265</v>
      </c>
      <c r="AH891" t="s">
        <v>265</v>
      </c>
      <c r="AI891" t="s">
        <v>265</v>
      </c>
      <c r="AJ891" t="s">
        <v>265</v>
      </c>
      <c r="AL891" t="str">
        <f>IF(Sudan_News12[[#This Row],[relevancy_classification_english]]="Relevant","مناسب",IF(Sudan_News12[[#This Row],[relevancy_classification_english]]="Relevant","عَرَضِيّ",""))</f>
        <v/>
      </c>
      <c r="AN891" t="str">
        <f>IF(Sudan_News12[[#This Row],[sentiment_analysis_english]]="Negative","سلبي",IF(Sudan_News12[[#This Row],[sentiment_analysis_english]]="Neutral","حيادي",IF(Sudan_News12[[#This Row],[sentiment_analysis_english]]="Positive","إيجابي","")))</f>
        <v/>
      </c>
      <c r="AO891" t="e">
        <f>INDEX(TextClassificationList[],MATCH(Sudan_News12[[#This Row],[text_classification_arabic]],TextClassificationList[text_classification_arabic],0),1)</f>
        <v>#N/A</v>
      </c>
      <c r="AQ891" t="e">
        <f>INDEX(TextClassificationList[],MATCH(Sudan_News12[[#This Row],[text_classification_arabic2]],TextClassificationList[text_classification_arabic],0),1)</f>
        <v>#N/A</v>
      </c>
      <c r="AS891" t="e">
        <f>INDEX(TextClassificationList[],MATCH(Sudan_News12[[#This Row],[text_classification_arabic3]],TextClassificationList[text_classification_arabic],0),1)</f>
        <v>#N/A</v>
      </c>
      <c r="AU891" t="e">
        <f>INDEX(TextClassificationList[],MATCH(Sudan_News12[[#This Row],[text_classification_arabic4]],TextClassificationList[text_classification_arabic],0),1)</f>
        <v>#N/A</v>
      </c>
      <c r="AW891" t="e">
        <f>INDEX(TextClassificationList[],MATCH(Sudan_News12[[#This Row],[text_classification_arabic5]],TextClassificationList[text_classification_arabic],0),1)</f>
        <v>#N/A</v>
      </c>
    </row>
    <row r="892" spans="1:49" x14ac:dyDescent="0.2">
      <c r="A892">
        <v>1.3981536419121152E+18</v>
      </c>
      <c r="B892">
        <v>1.3981536419121152E+18</v>
      </c>
      <c r="C892" t="s">
        <v>3743</v>
      </c>
      <c r="D892" s="1">
        <v>44344</v>
      </c>
      <c r="E892" s="2">
        <v>0.32383101851851853</v>
      </c>
      <c r="F892">
        <v>200</v>
      </c>
      <c r="G892">
        <v>1889611729</v>
      </c>
      <c r="H892" t="s">
        <v>354</v>
      </c>
      <c r="I892" t="s">
        <v>355</v>
      </c>
      <c r="J892" t="s">
        <v>265</v>
      </c>
      <c r="K892" t="s">
        <v>3744</v>
      </c>
      <c r="L892" t="s">
        <v>266</v>
      </c>
      <c r="M892" t="s">
        <v>267</v>
      </c>
      <c r="N892" t="s">
        <v>267</v>
      </c>
      <c r="O892" t="s">
        <v>267</v>
      </c>
      <c r="P892">
        <v>0</v>
      </c>
      <c r="Q892">
        <v>0</v>
      </c>
      <c r="R892">
        <v>0</v>
      </c>
      <c r="S892" t="s">
        <v>267</v>
      </c>
      <c r="T892" t="s">
        <v>267</v>
      </c>
      <c r="U892" t="s">
        <v>3745</v>
      </c>
      <c r="V892" t="b">
        <v>0</v>
      </c>
      <c r="W892" t="s">
        <v>265</v>
      </c>
      <c r="X892">
        <v>0</v>
      </c>
      <c r="Y892" t="s">
        <v>265</v>
      </c>
      <c r="Z892" t="s">
        <v>265</v>
      </c>
      <c r="AA892" t="s">
        <v>265</v>
      </c>
      <c r="AB892" t="s">
        <v>265</v>
      </c>
      <c r="AC892" t="s">
        <v>265</v>
      </c>
      <c r="AD892" t="s">
        <v>265</v>
      </c>
      <c r="AE892" t="s">
        <v>265</v>
      </c>
      <c r="AF892" t="s">
        <v>267</v>
      </c>
      <c r="AG892" t="s">
        <v>265</v>
      </c>
      <c r="AH892" t="s">
        <v>265</v>
      </c>
      <c r="AI892" t="s">
        <v>265</v>
      </c>
      <c r="AJ892" t="s">
        <v>265</v>
      </c>
      <c r="AL892" t="str">
        <f>IF(Sudan_News12[[#This Row],[relevancy_classification_english]]="Relevant","مناسب",IF(Sudan_News12[[#This Row],[relevancy_classification_english]]="Relevant","عَرَضِيّ",""))</f>
        <v/>
      </c>
      <c r="AN892" t="str">
        <f>IF(Sudan_News12[[#This Row],[sentiment_analysis_english]]="Negative","سلبي",IF(Sudan_News12[[#This Row],[sentiment_analysis_english]]="Neutral","حيادي",IF(Sudan_News12[[#This Row],[sentiment_analysis_english]]="Positive","إيجابي","")))</f>
        <v/>
      </c>
      <c r="AO892" t="e">
        <f>INDEX(TextClassificationList[],MATCH(Sudan_News12[[#This Row],[text_classification_arabic]],TextClassificationList[text_classification_arabic],0),1)</f>
        <v>#N/A</v>
      </c>
      <c r="AQ892" t="e">
        <f>INDEX(TextClassificationList[],MATCH(Sudan_News12[[#This Row],[text_classification_arabic2]],TextClassificationList[text_classification_arabic],0),1)</f>
        <v>#N/A</v>
      </c>
      <c r="AS892" t="e">
        <f>INDEX(TextClassificationList[],MATCH(Sudan_News12[[#This Row],[text_classification_arabic3]],TextClassificationList[text_classification_arabic],0),1)</f>
        <v>#N/A</v>
      </c>
      <c r="AU892" t="e">
        <f>INDEX(TextClassificationList[],MATCH(Sudan_News12[[#This Row],[text_classification_arabic4]],TextClassificationList[text_classification_arabic],0),1)</f>
        <v>#N/A</v>
      </c>
      <c r="AW892" t="e">
        <f>INDEX(TextClassificationList[],MATCH(Sudan_News12[[#This Row],[text_classification_arabic5]],TextClassificationList[text_classification_arabic],0),1)</f>
        <v>#N/A</v>
      </c>
    </row>
    <row r="893" spans="1:49" x14ac:dyDescent="0.2">
      <c r="A893">
        <v>1.39815341583906E+18</v>
      </c>
      <c r="B893">
        <v>1.39815341583906E+18</v>
      </c>
      <c r="C893" t="s">
        <v>3746</v>
      </c>
      <c r="D893" s="1">
        <v>44344</v>
      </c>
      <c r="E893" s="2">
        <v>0.32320601851851855</v>
      </c>
      <c r="F893">
        <v>200</v>
      </c>
      <c r="G893">
        <v>1889611729</v>
      </c>
      <c r="H893" t="s">
        <v>354</v>
      </c>
      <c r="I893" t="s">
        <v>355</v>
      </c>
      <c r="J893" t="s">
        <v>265</v>
      </c>
      <c r="K893" t="s">
        <v>3747</v>
      </c>
      <c r="L893" t="s">
        <v>266</v>
      </c>
      <c r="M893" t="s">
        <v>267</v>
      </c>
      <c r="N893" t="s">
        <v>267</v>
      </c>
      <c r="O893" t="s">
        <v>267</v>
      </c>
      <c r="P893">
        <v>0</v>
      </c>
      <c r="Q893">
        <v>0</v>
      </c>
      <c r="R893">
        <v>1</v>
      </c>
      <c r="S893" t="s">
        <v>267</v>
      </c>
      <c r="T893" t="s">
        <v>267</v>
      </c>
      <c r="U893" t="s">
        <v>3748</v>
      </c>
      <c r="V893" t="b">
        <v>0</v>
      </c>
      <c r="W893" t="s">
        <v>265</v>
      </c>
      <c r="X893">
        <v>0</v>
      </c>
      <c r="Y893" t="s">
        <v>265</v>
      </c>
      <c r="Z893" t="s">
        <v>265</v>
      </c>
      <c r="AA893" t="s">
        <v>265</v>
      </c>
      <c r="AB893" t="s">
        <v>265</v>
      </c>
      <c r="AC893" t="s">
        <v>265</v>
      </c>
      <c r="AD893" t="s">
        <v>265</v>
      </c>
      <c r="AE893" t="s">
        <v>265</v>
      </c>
      <c r="AF893" t="s">
        <v>267</v>
      </c>
      <c r="AG893" t="s">
        <v>265</v>
      </c>
      <c r="AH893" t="s">
        <v>265</v>
      </c>
      <c r="AI893" t="s">
        <v>265</v>
      </c>
      <c r="AJ893" t="s">
        <v>265</v>
      </c>
      <c r="AL893" t="str">
        <f>IF(Sudan_News12[[#This Row],[relevancy_classification_english]]="Relevant","مناسب",IF(Sudan_News12[[#This Row],[relevancy_classification_english]]="Relevant","عَرَضِيّ",""))</f>
        <v/>
      </c>
      <c r="AN893" t="str">
        <f>IF(Sudan_News12[[#This Row],[sentiment_analysis_english]]="Negative","سلبي",IF(Sudan_News12[[#This Row],[sentiment_analysis_english]]="Neutral","حيادي",IF(Sudan_News12[[#This Row],[sentiment_analysis_english]]="Positive","إيجابي","")))</f>
        <v/>
      </c>
      <c r="AO893" t="e">
        <f>INDEX(TextClassificationList[],MATCH(Sudan_News12[[#This Row],[text_classification_arabic]],TextClassificationList[text_classification_arabic],0),1)</f>
        <v>#N/A</v>
      </c>
      <c r="AQ893" t="e">
        <f>INDEX(TextClassificationList[],MATCH(Sudan_News12[[#This Row],[text_classification_arabic2]],TextClassificationList[text_classification_arabic],0),1)</f>
        <v>#N/A</v>
      </c>
      <c r="AS893" t="e">
        <f>INDEX(TextClassificationList[],MATCH(Sudan_News12[[#This Row],[text_classification_arabic3]],TextClassificationList[text_classification_arabic],0),1)</f>
        <v>#N/A</v>
      </c>
      <c r="AU893" t="e">
        <f>INDEX(TextClassificationList[],MATCH(Sudan_News12[[#This Row],[text_classification_arabic4]],TextClassificationList[text_classification_arabic],0),1)</f>
        <v>#N/A</v>
      </c>
      <c r="AW893" t="e">
        <f>INDEX(TextClassificationList[],MATCH(Sudan_News12[[#This Row],[text_classification_arabic5]],TextClassificationList[text_classification_arabic],0),1)</f>
        <v>#N/A</v>
      </c>
    </row>
    <row r="894" spans="1:49" x14ac:dyDescent="0.2">
      <c r="A894">
        <v>1.3974068214518006E+18</v>
      </c>
      <c r="B894">
        <v>1.3974068214518006E+18</v>
      </c>
      <c r="C894" t="s">
        <v>3749</v>
      </c>
      <c r="D894" s="1">
        <v>44342</v>
      </c>
      <c r="E894" s="2">
        <v>0.26299768518518518</v>
      </c>
      <c r="F894">
        <v>200</v>
      </c>
      <c r="G894">
        <v>1889611729</v>
      </c>
      <c r="H894" t="s">
        <v>354</v>
      </c>
      <c r="I894" t="s">
        <v>355</v>
      </c>
      <c r="J894" t="s">
        <v>265</v>
      </c>
      <c r="K894" t="s">
        <v>3750</v>
      </c>
      <c r="L894" t="s">
        <v>266</v>
      </c>
      <c r="M894" t="s">
        <v>267</v>
      </c>
      <c r="N894" t="s">
        <v>267</v>
      </c>
      <c r="O894" t="s">
        <v>267</v>
      </c>
      <c r="P894">
        <v>3</v>
      </c>
      <c r="Q894">
        <v>0</v>
      </c>
      <c r="R894">
        <v>2</v>
      </c>
      <c r="S894" t="s">
        <v>267</v>
      </c>
      <c r="T894" t="s">
        <v>267</v>
      </c>
      <c r="U894" t="s">
        <v>3751</v>
      </c>
      <c r="V894" t="b">
        <v>0</v>
      </c>
      <c r="W894" t="s">
        <v>265</v>
      </c>
      <c r="X894">
        <v>0</v>
      </c>
      <c r="Y894" t="s">
        <v>265</v>
      </c>
      <c r="Z894" t="s">
        <v>265</v>
      </c>
      <c r="AA894" t="s">
        <v>265</v>
      </c>
      <c r="AB894" t="s">
        <v>265</v>
      </c>
      <c r="AC894" t="s">
        <v>265</v>
      </c>
      <c r="AD894" t="s">
        <v>265</v>
      </c>
      <c r="AE894" t="s">
        <v>265</v>
      </c>
      <c r="AF894" t="s">
        <v>267</v>
      </c>
      <c r="AG894" t="s">
        <v>265</v>
      </c>
      <c r="AH894" t="s">
        <v>265</v>
      </c>
      <c r="AI894" t="s">
        <v>265</v>
      </c>
      <c r="AJ894" t="s">
        <v>265</v>
      </c>
      <c r="AL894" t="str">
        <f>IF(Sudan_News12[[#This Row],[relevancy_classification_english]]="Relevant","مناسب",IF(Sudan_News12[[#This Row],[relevancy_classification_english]]="Relevant","عَرَضِيّ",""))</f>
        <v/>
      </c>
      <c r="AN894" t="str">
        <f>IF(Sudan_News12[[#This Row],[sentiment_analysis_english]]="Negative","سلبي",IF(Sudan_News12[[#This Row],[sentiment_analysis_english]]="Neutral","حيادي",IF(Sudan_News12[[#This Row],[sentiment_analysis_english]]="Positive","إيجابي","")))</f>
        <v/>
      </c>
      <c r="AO894" t="e">
        <f>INDEX(TextClassificationList[],MATCH(Sudan_News12[[#This Row],[text_classification_arabic]],TextClassificationList[text_classification_arabic],0),1)</f>
        <v>#N/A</v>
      </c>
      <c r="AQ894" t="e">
        <f>INDEX(TextClassificationList[],MATCH(Sudan_News12[[#This Row],[text_classification_arabic2]],TextClassificationList[text_classification_arabic],0),1)</f>
        <v>#N/A</v>
      </c>
      <c r="AS894" t="e">
        <f>INDEX(TextClassificationList[],MATCH(Sudan_News12[[#This Row],[text_classification_arabic3]],TextClassificationList[text_classification_arabic],0),1)</f>
        <v>#N/A</v>
      </c>
      <c r="AU894" t="e">
        <f>INDEX(TextClassificationList[],MATCH(Sudan_News12[[#This Row],[text_classification_arabic4]],TextClassificationList[text_classification_arabic],0),1)</f>
        <v>#N/A</v>
      </c>
      <c r="AW894" t="e">
        <f>INDEX(TextClassificationList[],MATCH(Sudan_News12[[#This Row],[text_classification_arabic5]],TextClassificationList[text_classification_arabic],0),1)</f>
        <v>#N/A</v>
      </c>
    </row>
    <row r="895" spans="1:49" x14ac:dyDescent="0.2">
      <c r="A895">
        <v>1.3968969174481838E+18</v>
      </c>
      <c r="B895">
        <v>1.3968969174481838E+18</v>
      </c>
      <c r="C895" t="s">
        <v>3752</v>
      </c>
      <c r="D895" s="1">
        <v>44340</v>
      </c>
      <c r="E895" s="2">
        <v>0.85592592592592598</v>
      </c>
      <c r="F895">
        <v>200</v>
      </c>
      <c r="G895">
        <v>1889611729</v>
      </c>
      <c r="H895" t="s">
        <v>354</v>
      </c>
      <c r="I895" t="s">
        <v>355</v>
      </c>
      <c r="J895" t="s">
        <v>265</v>
      </c>
      <c r="K895" t="s">
        <v>3753</v>
      </c>
      <c r="L895" t="s">
        <v>266</v>
      </c>
      <c r="M895" t="s">
        <v>267</v>
      </c>
      <c r="N895" t="s">
        <v>267</v>
      </c>
      <c r="O895" t="s">
        <v>267</v>
      </c>
      <c r="P895">
        <v>0</v>
      </c>
      <c r="Q895">
        <v>0</v>
      </c>
      <c r="R895">
        <v>0</v>
      </c>
      <c r="S895" t="s">
        <v>3754</v>
      </c>
      <c r="T895" t="s">
        <v>267</v>
      </c>
      <c r="U895" t="s">
        <v>3755</v>
      </c>
      <c r="V895" t="b">
        <v>0</v>
      </c>
      <c r="W895" t="s">
        <v>265</v>
      </c>
      <c r="X895">
        <v>0</v>
      </c>
      <c r="Y895" t="s">
        <v>265</v>
      </c>
      <c r="Z895" t="s">
        <v>265</v>
      </c>
      <c r="AA895" t="s">
        <v>265</v>
      </c>
      <c r="AB895" t="s">
        <v>265</v>
      </c>
      <c r="AC895" t="s">
        <v>265</v>
      </c>
      <c r="AD895" t="s">
        <v>265</v>
      </c>
      <c r="AE895" t="s">
        <v>265</v>
      </c>
      <c r="AF895" t="s">
        <v>267</v>
      </c>
      <c r="AG895" t="s">
        <v>265</v>
      </c>
      <c r="AH895" t="s">
        <v>265</v>
      </c>
      <c r="AI895" t="s">
        <v>265</v>
      </c>
      <c r="AJ895" t="s">
        <v>265</v>
      </c>
      <c r="AL895" t="str">
        <f>IF(Sudan_News12[[#This Row],[relevancy_classification_english]]="Relevant","مناسب",IF(Sudan_News12[[#This Row],[relevancy_classification_english]]="Relevant","عَرَضِيّ",""))</f>
        <v/>
      </c>
      <c r="AN895" t="str">
        <f>IF(Sudan_News12[[#This Row],[sentiment_analysis_english]]="Negative","سلبي",IF(Sudan_News12[[#This Row],[sentiment_analysis_english]]="Neutral","حيادي",IF(Sudan_News12[[#This Row],[sentiment_analysis_english]]="Positive","إيجابي","")))</f>
        <v/>
      </c>
      <c r="AO895" t="e">
        <f>INDEX(TextClassificationList[],MATCH(Sudan_News12[[#This Row],[text_classification_arabic]],TextClassificationList[text_classification_arabic],0),1)</f>
        <v>#N/A</v>
      </c>
      <c r="AQ895" t="e">
        <f>INDEX(TextClassificationList[],MATCH(Sudan_News12[[#This Row],[text_classification_arabic2]],TextClassificationList[text_classification_arabic],0),1)</f>
        <v>#N/A</v>
      </c>
      <c r="AS895" t="e">
        <f>INDEX(TextClassificationList[],MATCH(Sudan_News12[[#This Row],[text_classification_arabic3]],TextClassificationList[text_classification_arabic],0),1)</f>
        <v>#N/A</v>
      </c>
      <c r="AU895" t="e">
        <f>INDEX(TextClassificationList[],MATCH(Sudan_News12[[#This Row],[text_classification_arabic4]],TextClassificationList[text_classification_arabic],0),1)</f>
        <v>#N/A</v>
      </c>
      <c r="AW895" t="e">
        <f>INDEX(TextClassificationList[],MATCH(Sudan_News12[[#This Row],[text_classification_arabic5]],TextClassificationList[text_classification_arabic],0),1)</f>
        <v>#N/A</v>
      </c>
    </row>
    <row r="896" spans="1:49" x14ac:dyDescent="0.2">
      <c r="A896">
        <v>1.3968967377265091E+18</v>
      </c>
      <c r="B896">
        <v>1.3968967377265091E+18</v>
      </c>
      <c r="C896" t="s">
        <v>3756</v>
      </c>
      <c r="D896" s="1">
        <v>44340</v>
      </c>
      <c r="E896" s="2">
        <v>0.85543981481481479</v>
      </c>
      <c r="F896">
        <v>200</v>
      </c>
      <c r="G896">
        <v>1889611729</v>
      </c>
      <c r="H896" t="s">
        <v>354</v>
      </c>
      <c r="I896" t="s">
        <v>355</v>
      </c>
      <c r="J896" t="s">
        <v>265</v>
      </c>
      <c r="K896" t="s">
        <v>3757</v>
      </c>
      <c r="L896" t="s">
        <v>266</v>
      </c>
      <c r="M896" t="s">
        <v>267</v>
      </c>
      <c r="N896" t="s">
        <v>267</v>
      </c>
      <c r="O896" t="s">
        <v>267</v>
      </c>
      <c r="P896">
        <v>0</v>
      </c>
      <c r="Q896">
        <v>0</v>
      </c>
      <c r="R896">
        <v>0</v>
      </c>
      <c r="S896" t="s">
        <v>3758</v>
      </c>
      <c r="T896" t="s">
        <v>267</v>
      </c>
      <c r="U896" t="s">
        <v>3759</v>
      </c>
      <c r="V896" t="b">
        <v>0</v>
      </c>
      <c r="W896" t="s">
        <v>265</v>
      </c>
      <c r="X896">
        <v>0</v>
      </c>
      <c r="Y896" t="s">
        <v>265</v>
      </c>
      <c r="Z896" t="s">
        <v>265</v>
      </c>
      <c r="AA896" t="s">
        <v>265</v>
      </c>
      <c r="AB896" t="s">
        <v>265</v>
      </c>
      <c r="AC896" t="s">
        <v>265</v>
      </c>
      <c r="AD896" t="s">
        <v>265</v>
      </c>
      <c r="AE896" t="s">
        <v>265</v>
      </c>
      <c r="AF896" t="s">
        <v>267</v>
      </c>
      <c r="AG896" t="s">
        <v>265</v>
      </c>
      <c r="AH896" t="s">
        <v>265</v>
      </c>
      <c r="AI896" t="s">
        <v>265</v>
      </c>
      <c r="AJ896" t="s">
        <v>265</v>
      </c>
      <c r="AL896" t="str">
        <f>IF(Sudan_News12[[#This Row],[relevancy_classification_english]]="Relevant","مناسب",IF(Sudan_News12[[#This Row],[relevancy_classification_english]]="Relevant","عَرَضِيّ",""))</f>
        <v/>
      </c>
      <c r="AN896" t="str">
        <f>IF(Sudan_News12[[#This Row],[sentiment_analysis_english]]="Negative","سلبي",IF(Sudan_News12[[#This Row],[sentiment_analysis_english]]="Neutral","حيادي",IF(Sudan_News12[[#This Row],[sentiment_analysis_english]]="Positive","إيجابي","")))</f>
        <v/>
      </c>
      <c r="AO896" t="e">
        <f>INDEX(TextClassificationList[],MATCH(Sudan_News12[[#This Row],[text_classification_arabic]],TextClassificationList[text_classification_arabic],0),1)</f>
        <v>#N/A</v>
      </c>
      <c r="AQ896" t="e">
        <f>INDEX(TextClassificationList[],MATCH(Sudan_News12[[#This Row],[text_classification_arabic2]],TextClassificationList[text_classification_arabic],0),1)</f>
        <v>#N/A</v>
      </c>
      <c r="AS896" t="e">
        <f>INDEX(TextClassificationList[],MATCH(Sudan_News12[[#This Row],[text_classification_arabic3]],TextClassificationList[text_classification_arabic],0),1)</f>
        <v>#N/A</v>
      </c>
      <c r="AU896" t="e">
        <f>INDEX(TextClassificationList[],MATCH(Sudan_News12[[#This Row],[text_classification_arabic4]],TextClassificationList[text_classification_arabic],0),1)</f>
        <v>#N/A</v>
      </c>
      <c r="AW896" t="e">
        <f>INDEX(TextClassificationList[],MATCH(Sudan_News12[[#This Row],[text_classification_arabic5]],TextClassificationList[text_classification_arabic],0),1)</f>
        <v>#N/A</v>
      </c>
    </row>
    <row r="897" spans="1:49" x14ac:dyDescent="0.2">
      <c r="A897">
        <v>1.396872450760233E+18</v>
      </c>
      <c r="B897">
        <v>1.396872450760233E+18</v>
      </c>
      <c r="C897" t="s">
        <v>3760</v>
      </c>
      <c r="D897" s="1">
        <v>44340</v>
      </c>
      <c r="E897" s="2">
        <v>0.78841435185185182</v>
      </c>
      <c r="F897">
        <v>200</v>
      </c>
      <c r="G897">
        <v>1889611729</v>
      </c>
      <c r="H897" t="s">
        <v>354</v>
      </c>
      <c r="I897" t="s">
        <v>355</v>
      </c>
      <c r="J897" t="s">
        <v>265</v>
      </c>
      <c r="K897" t="s">
        <v>3761</v>
      </c>
      <c r="L897" t="s">
        <v>278</v>
      </c>
      <c r="M897" t="s">
        <v>267</v>
      </c>
      <c r="N897" t="s">
        <v>267</v>
      </c>
      <c r="O897" t="s">
        <v>3762</v>
      </c>
      <c r="P897">
        <v>0</v>
      </c>
      <c r="Q897">
        <v>0</v>
      </c>
      <c r="R897">
        <v>2</v>
      </c>
      <c r="S897" t="s">
        <v>3763</v>
      </c>
      <c r="T897" t="s">
        <v>267</v>
      </c>
      <c r="U897" t="s">
        <v>3764</v>
      </c>
      <c r="V897" t="b">
        <v>0</v>
      </c>
      <c r="W897" t="s">
        <v>265</v>
      </c>
      <c r="X897">
        <v>1</v>
      </c>
      <c r="Y897" t="s">
        <v>3765</v>
      </c>
      <c r="Z897" t="s">
        <v>265</v>
      </c>
      <c r="AA897" t="s">
        <v>265</v>
      </c>
      <c r="AB897" t="s">
        <v>265</v>
      </c>
      <c r="AC897" t="s">
        <v>265</v>
      </c>
      <c r="AD897" t="s">
        <v>265</v>
      </c>
      <c r="AE897" t="s">
        <v>265</v>
      </c>
      <c r="AF897" t="s">
        <v>267</v>
      </c>
      <c r="AG897" t="s">
        <v>265</v>
      </c>
      <c r="AH897" t="s">
        <v>265</v>
      </c>
      <c r="AI897" t="s">
        <v>265</v>
      </c>
      <c r="AJ897" t="s">
        <v>265</v>
      </c>
      <c r="AL897" t="str">
        <f>IF(Sudan_News12[[#This Row],[relevancy_classification_english]]="Relevant","مناسب",IF(Sudan_News12[[#This Row],[relevancy_classification_english]]="Relevant","عَرَضِيّ",""))</f>
        <v/>
      </c>
      <c r="AN897" t="str">
        <f>IF(Sudan_News12[[#This Row],[sentiment_analysis_english]]="Negative","سلبي",IF(Sudan_News12[[#This Row],[sentiment_analysis_english]]="Neutral","حيادي",IF(Sudan_News12[[#This Row],[sentiment_analysis_english]]="Positive","إيجابي","")))</f>
        <v/>
      </c>
      <c r="AO897" t="e">
        <f>INDEX(TextClassificationList[],MATCH(Sudan_News12[[#This Row],[text_classification_arabic]],TextClassificationList[text_classification_arabic],0),1)</f>
        <v>#N/A</v>
      </c>
      <c r="AQ897" t="e">
        <f>INDEX(TextClassificationList[],MATCH(Sudan_News12[[#This Row],[text_classification_arabic2]],TextClassificationList[text_classification_arabic],0),1)</f>
        <v>#N/A</v>
      </c>
      <c r="AS897" t="e">
        <f>INDEX(TextClassificationList[],MATCH(Sudan_News12[[#This Row],[text_classification_arabic3]],TextClassificationList[text_classification_arabic],0),1)</f>
        <v>#N/A</v>
      </c>
      <c r="AU897" t="e">
        <f>INDEX(TextClassificationList[],MATCH(Sudan_News12[[#This Row],[text_classification_arabic4]],TextClassificationList[text_classification_arabic],0),1)</f>
        <v>#N/A</v>
      </c>
      <c r="AW897" t="e">
        <f>INDEX(TextClassificationList[],MATCH(Sudan_News12[[#This Row],[text_classification_arabic5]],TextClassificationList[text_classification_arabic],0),1)</f>
        <v>#N/A</v>
      </c>
    </row>
    <row r="898" spans="1:49" x14ac:dyDescent="0.2">
      <c r="A898">
        <v>1.3968463160686879E+18</v>
      </c>
      <c r="B898">
        <v>1.3968463160686879E+18</v>
      </c>
      <c r="C898" t="s">
        <v>3766</v>
      </c>
      <c r="D898" s="1">
        <v>44340</v>
      </c>
      <c r="E898" s="2">
        <v>0.71629629629629632</v>
      </c>
      <c r="F898">
        <v>200</v>
      </c>
      <c r="G898">
        <v>1889611729</v>
      </c>
      <c r="H898" t="s">
        <v>354</v>
      </c>
      <c r="I898" t="s">
        <v>355</v>
      </c>
      <c r="J898" t="s">
        <v>265</v>
      </c>
      <c r="K898" t="s">
        <v>3767</v>
      </c>
      <c r="L898" t="s">
        <v>273</v>
      </c>
      <c r="M898" t="s">
        <v>267</v>
      </c>
      <c r="N898" t="s">
        <v>3768</v>
      </c>
      <c r="O898" t="s">
        <v>267</v>
      </c>
      <c r="P898">
        <v>0</v>
      </c>
      <c r="Q898">
        <v>0</v>
      </c>
      <c r="R898">
        <v>0</v>
      </c>
      <c r="S898" t="s">
        <v>267</v>
      </c>
      <c r="T898" t="s">
        <v>267</v>
      </c>
      <c r="U898" t="s">
        <v>3769</v>
      </c>
      <c r="V898" t="b">
        <v>0</v>
      </c>
      <c r="W898" t="s">
        <v>265</v>
      </c>
      <c r="X898">
        <v>0</v>
      </c>
      <c r="Y898" t="s">
        <v>265</v>
      </c>
      <c r="Z898" t="s">
        <v>265</v>
      </c>
      <c r="AA898" t="s">
        <v>265</v>
      </c>
      <c r="AB898" t="s">
        <v>265</v>
      </c>
      <c r="AC898" t="s">
        <v>265</v>
      </c>
      <c r="AD898" t="s">
        <v>265</v>
      </c>
      <c r="AE898" t="s">
        <v>265</v>
      </c>
      <c r="AF898" t="s">
        <v>267</v>
      </c>
      <c r="AG898" t="s">
        <v>265</v>
      </c>
      <c r="AH898" t="s">
        <v>265</v>
      </c>
      <c r="AI898" t="s">
        <v>265</v>
      </c>
      <c r="AJ898" t="s">
        <v>265</v>
      </c>
      <c r="AL898" t="str">
        <f>IF(Sudan_News12[[#This Row],[relevancy_classification_english]]="Relevant","مناسب",IF(Sudan_News12[[#This Row],[relevancy_classification_english]]="Relevant","عَرَضِيّ",""))</f>
        <v/>
      </c>
      <c r="AN898" t="str">
        <f>IF(Sudan_News12[[#This Row],[sentiment_analysis_english]]="Negative","سلبي",IF(Sudan_News12[[#This Row],[sentiment_analysis_english]]="Neutral","حيادي",IF(Sudan_News12[[#This Row],[sentiment_analysis_english]]="Positive","إيجابي","")))</f>
        <v/>
      </c>
      <c r="AO898" t="e">
        <f>INDEX(TextClassificationList[],MATCH(Sudan_News12[[#This Row],[text_classification_arabic]],TextClassificationList[text_classification_arabic],0),1)</f>
        <v>#N/A</v>
      </c>
      <c r="AQ898" t="e">
        <f>INDEX(TextClassificationList[],MATCH(Sudan_News12[[#This Row],[text_classification_arabic2]],TextClassificationList[text_classification_arabic],0),1)</f>
        <v>#N/A</v>
      </c>
      <c r="AS898" t="e">
        <f>INDEX(TextClassificationList[],MATCH(Sudan_News12[[#This Row],[text_classification_arabic3]],TextClassificationList[text_classification_arabic],0),1)</f>
        <v>#N/A</v>
      </c>
      <c r="AU898" t="e">
        <f>INDEX(TextClassificationList[],MATCH(Sudan_News12[[#This Row],[text_classification_arabic4]],TextClassificationList[text_classification_arabic],0),1)</f>
        <v>#N/A</v>
      </c>
      <c r="AW898" t="e">
        <f>INDEX(TextClassificationList[],MATCH(Sudan_News12[[#This Row],[text_classification_arabic5]],TextClassificationList[text_classification_arabic],0),1)</f>
        <v>#N/A</v>
      </c>
    </row>
    <row r="899" spans="1:49" x14ac:dyDescent="0.2">
      <c r="A899">
        <v>1.3968340275968287E+18</v>
      </c>
      <c r="B899">
        <v>1.3968340275968287E+18</v>
      </c>
      <c r="C899" t="s">
        <v>3770</v>
      </c>
      <c r="D899" s="1">
        <v>44340</v>
      </c>
      <c r="E899" s="2">
        <v>0.68238425925925927</v>
      </c>
      <c r="F899">
        <v>200</v>
      </c>
      <c r="G899">
        <v>1889611729</v>
      </c>
      <c r="H899" t="s">
        <v>354</v>
      </c>
      <c r="I899" t="s">
        <v>355</v>
      </c>
      <c r="J899" t="s">
        <v>265</v>
      </c>
      <c r="K899" t="s">
        <v>3771</v>
      </c>
      <c r="L899" t="s">
        <v>273</v>
      </c>
      <c r="M899" t="s">
        <v>267</v>
      </c>
      <c r="N899" t="s">
        <v>3772</v>
      </c>
      <c r="O899" t="s">
        <v>267</v>
      </c>
      <c r="P899">
        <v>0</v>
      </c>
      <c r="Q899">
        <v>1</v>
      </c>
      <c r="R899">
        <v>1</v>
      </c>
      <c r="S899" t="s">
        <v>267</v>
      </c>
      <c r="T899" t="s">
        <v>267</v>
      </c>
      <c r="U899" t="s">
        <v>3773</v>
      </c>
      <c r="V899" t="b">
        <v>0</v>
      </c>
      <c r="W899" t="s">
        <v>265</v>
      </c>
      <c r="X899">
        <v>0</v>
      </c>
      <c r="Y899" t="s">
        <v>265</v>
      </c>
      <c r="Z899" t="s">
        <v>265</v>
      </c>
      <c r="AA899" t="s">
        <v>265</v>
      </c>
      <c r="AB899" t="s">
        <v>265</v>
      </c>
      <c r="AC899" t="s">
        <v>265</v>
      </c>
      <c r="AD899" t="s">
        <v>265</v>
      </c>
      <c r="AE899" t="s">
        <v>265</v>
      </c>
      <c r="AF899" t="s">
        <v>267</v>
      </c>
      <c r="AG899" t="s">
        <v>265</v>
      </c>
      <c r="AH899" t="s">
        <v>265</v>
      </c>
      <c r="AI899" t="s">
        <v>265</v>
      </c>
      <c r="AJ899" t="s">
        <v>265</v>
      </c>
      <c r="AL899" t="str">
        <f>IF(Sudan_News12[[#This Row],[relevancy_classification_english]]="Relevant","مناسب",IF(Sudan_News12[[#This Row],[relevancy_classification_english]]="Relevant","عَرَضِيّ",""))</f>
        <v/>
      </c>
      <c r="AN899" t="str">
        <f>IF(Sudan_News12[[#This Row],[sentiment_analysis_english]]="Negative","سلبي",IF(Sudan_News12[[#This Row],[sentiment_analysis_english]]="Neutral","حيادي",IF(Sudan_News12[[#This Row],[sentiment_analysis_english]]="Positive","إيجابي","")))</f>
        <v/>
      </c>
      <c r="AO899" t="e">
        <f>INDEX(TextClassificationList[],MATCH(Sudan_News12[[#This Row],[text_classification_arabic]],TextClassificationList[text_classification_arabic],0),1)</f>
        <v>#N/A</v>
      </c>
      <c r="AQ899" t="e">
        <f>INDEX(TextClassificationList[],MATCH(Sudan_News12[[#This Row],[text_classification_arabic2]],TextClassificationList[text_classification_arabic],0),1)</f>
        <v>#N/A</v>
      </c>
      <c r="AS899" t="e">
        <f>INDEX(TextClassificationList[],MATCH(Sudan_News12[[#This Row],[text_classification_arabic3]],TextClassificationList[text_classification_arabic],0),1)</f>
        <v>#N/A</v>
      </c>
      <c r="AU899" t="e">
        <f>INDEX(TextClassificationList[],MATCH(Sudan_News12[[#This Row],[text_classification_arabic4]],TextClassificationList[text_classification_arabic],0),1)</f>
        <v>#N/A</v>
      </c>
      <c r="AW899" t="e">
        <f>INDEX(TextClassificationList[],MATCH(Sudan_News12[[#This Row],[text_classification_arabic5]],TextClassificationList[text_classification_arabic],0),1)</f>
        <v>#N/A</v>
      </c>
    </row>
    <row r="900" spans="1:49" x14ac:dyDescent="0.2">
      <c r="A900">
        <v>1.3967354551111393E+18</v>
      </c>
      <c r="B900">
        <v>1.3967354551111393E+18</v>
      </c>
      <c r="C900" t="s">
        <v>3774</v>
      </c>
      <c r="D900" s="1">
        <v>44340</v>
      </c>
      <c r="E900" s="2">
        <v>0.41038194444444442</v>
      </c>
      <c r="F900">
        <v>200</v>
      </c>
      <c r="G900">
        <v>1889611729</v>
      </c>
      <c r="H900" t="s">
        <v>354</v>
      </c>
      <c r="I900" t="s">
        <v>355</v>
      </c>
      <c r="J900" t="s">
        <v>265</v>
      </c>
      <c r="K900" t="s">
        <v>3775</v>
      </c>
      <c r="L900" t="s">
        <v>273</v>
      </c>
      <c r="M900" t="s">
        <v>267</v>
      </c>
      <c r="N900" t="s">
        <v>3776</v>
      </c>
      <c r="O900" t="s">
        <v>267</v>
      </c>
      <c r="P900">
        <v>0</v>
      </c>
      <c r="Q900">
        <v>0</v>
      </c>
      <c r="R900">
        <v>0</v>
      </c>
      <c r="S900" t="s">
        <v>267</v>
      </c>
      <c r="T900" t="s">
        <v>267</v>
      </c>
      <c r="U900" t="s">
        <v>3777</v>
      </c>
      <c r="V900" t="b">
        <v>0</v>
      </c>
      <c r="W900" t="s">
        <v>265</v>
      </c>
      <c r="X900">
        <v>0</v>
      </c>
      <c r="Y900" t="s">
        <v>265</v>
      </c>
      <c r="Z900" t="s">
        <v>265</v>
      </c>
      <c r="AA900" t="s">
        <v>265</v>
      </c>
      <c r="AB900" t="s">
        <v>265</v>
      </c>
      <c r="AC900" t="s">
        <v>265</v>
      </c>
      <c r="AD900" t="s">
        <v>265</v>
      </c>
      <c r="AE900" t="s">
        <v>265</v>
      </c>
      <c r="AF900" t="s">
        <v>267</v>
      </c>
      <c r="AG900" t="s">
        <v>265</v>
      </c>
      <c r="AH900" t="s">
        <v>265</v>
      </c>
      <c r="AI900" t="s">
        <v>265</v>
      </c>
      <c r="AJ900" t="s">
        <v>265</v>
      </c>
      <c r="AL900" t="str">
        <f>IF(Sudan_News12[[#This Row],[relevancy_classification_english]]="Relevant","مناسب",IF(Sudan_News12[[#This Row],[relevancy_classification_english]]="Relevant","عَرَضِيّ",""))</f>
        <v/>
      </c>
      <c r="AN900" t="str">
        <f>IF(Sudan_News12[[#This Row],[sentiment_analysis_english]]="Negative","سلبي",IF(Sudan_News12[[#This Row],[sentiment_analysis_english]]="Neutral","حيادي",IF(Sudan_News12[[#This Row],[sentiment_analysis_english]]="Positive","إيجابي","")))</f>
        <v/>
      </c>
      <c r="AO900" t="e">
        <f>INDEX(TextClassificationList[],MATCH(Sudan_News12[[#This Row],[text_classification_arabic]],TextClassificationList[text_classification_arabic],0),1)</f>
        <v>#N/A</v>
      </c>
      <c r="AQ900" t="e">
        <f>INDEX(TextClassificationList[],MATCH(Sudan_News12[[#This Row],[text_classification_arabic2]],TextClassificationList[text_classification_arabic],0),1)</f>
        <v>#N/A</v>
      </c>
      <c r="AS900" t="e">
        <f>INDEX(TextClassificationList[],MATCH(Sudan_News12[[#This Row],[text_classification_arabic3]],TextClassificationList[text_classification_arabic],0),1)</f>
        <v>#N/A</v>
      </c>
      <c r="AU900" t="e">
        <f>INDEX(TextClassificationList[],MATCH(Sudan_News12[[#This Row],[text_classification_arabic4]],TextClassificationList[text_classification_arabic],0),1)</f>
        <v>#N/A</v>
      </c>
      <c r="AW900" t="e">
        <f>INDEX(TextClassificationList[],MATCH(Sudan_News12[[#This Row],[text_classification_arabic5]],TextClassificationList[text_classification_arabic],0),1)</f>
        <v>#N/A</v>
      </c>
    </row>
    <row r="901" spans="1:49" x14ac:dyDescent="0.2">
      <c r="A901">
        <v>1.3965086605080044E+18</v>
      </c>
      <c r="B901">
        <v>1.3965086605080044E+18</v>
      </c>
      <c r="C901" t="s">
        <v>3778</v>
      </c>
      <c r="D901" s="1">
        <v>44339</v>
      </c>
      <c r="E901" s="2">
        <v>0.78454861111111107</v>
      </c>
      <c r="F901">
        <v>200</v>
      </c>
      <c r="G901">
        <v>1889611729</v>
      </c>
      <c r="H901" t="s">
        <v>354</v>
      </c>
      <c r="I901" t="s">
        <v>355</v>
      </c>
      <c r="J901" t="s">
        <v>265</v>
      </c>
      <c r="K901" t="s">
        <v>3779</v>
      </c>
      <c r="L901" t="s">
        <v>273</v>
      </c>
      <c r="M901" t="s">
        <v>267</v>
      </c>
      <c r="N901" t="s">
        <v>3780</v>
      </c>
      <c r="O901" t="s">
        <v>267</v>
      </c>
      <c r="P901">
        <v>0</v>
      </c>
      <c r="Q901">
        <v>0</v>
      </c>
      <c r="R901">
        <v>0</v>
      </c>
      <c r="S901" t="s">
        <v>267</v>
      </c>
      <c r="T901" t="s">
        <v>267</v>
      </c>
      <c r="U901" t="s">
        <v>3781</v>
      </c>
      <c r="V901" t="b">
        <v>0</v>
      </c>
      <c r="W901" t="s">
        <v>265</v>
      </c>
      <c r="X901">
        <v>0</v>
      </c>
      <c r="Y901" t="s">
        <v>265</v>
      </c>
      <c r="Z901" t="s">
        <v>265</v>
      </c>
      <c r="AA901" t="s">
        <v>265</v>
      </c>
      <c r="AB901" t="s">
        <v>265</v>
      </c>
      <c r="AC901" t="s">
        <v>265</v>
      </c>
      <c r="AD901" t="s">
        <v>265</v>
      </c>
      <c r="AE901" t="s">
        <v>265</v>
      </c>
      <c r="AF901" t="s">
        <v>267</v>
      </c>
      <c r="AG901" t="s">
        <v>265</v>
      </c>
      <c r="AH901" t="s">
        <v>265</v>
      </c>
      <c r="AI901" t="s">
        <v>265</v>
      </c>
      <c r="AJ901" t="s">
        <v>265</v>
      </c>
      <c r="AL901" t="str">
        <f>IF(Sudan_News12[[#This Row],[relevancy_classification_english]]="Relevant","مناسب",IF(Sudan_News12[[#This Row],[relevancy_classification_english]]="Relevant","عَرَضِيّ",""))</f>
        <v/>
      </c>
      <c r="AN901" t="str">
        <f>IF(Sudan_News12[[#This Row],[sentiment_analysis_english]]="Negative","سلبي",IF(Sudan_News12[[#This Row],[sentiment_analysis_english]]="Neutral","حيادي",IF(Sudan_News12[[#This Row],[sentiment_analysis_english]]="Positive","إيجابي","")))</f>
        <v/>
      </c>
      <c r="AO901" t="e">
        <f>INDEX(TextClassificationList[],MATCH(Sudan_News12[[#This Row],[text_classification_arabic]],TextClassificationList[text_classification_arabic],0),1)</f>
        <v>#N/A</v>
      </c>
      <c r="AQ901" t="e">
        <f>INDEX(TextClassificationList[],MATCH(Sudan_News12[[#This Row],[text_classification_arabic2]],TextClassificationList[text_classification_arabic],0),1)</f>
        <v>#N/A</v>
      </c>
      <c r="AS901" t="e">
        <f>INDEX(TextClassificationList[],MATCH(Sudan_News12[[#This Row],[text_classification_arabic3]],TextClassificationList[text_classification_arabic],0),1)</f>
        <v>#N/A</v>
      </c>
      <c r="AU901" t="e">
        <f>INDEX(TextClassificationList[],MATCH(Sudan_News12[[#This Row],[text_classification_arabic4]],TextClassificationList[text_classification_arabic],0),1)</f>
        <v>#N/A</v>
      </c>
      <c r="AW901" t="e">
        <f>INDEX(TextClassificationList[],MATCH(Sudan_News12[[#This Row],[text_classification_arabic5]],TextClassificationList[text_classification_arabic],0),1)</f>
        <v>#N/A</v>
      </c>
    </row>
    <row r="902" spans="1:49" x14ac:dyDescent="0.2">
      <c r="A902">
        <v>1.3964783268527555E+18</v>
      </c>
      <c r="B902">
        <v>1.3964783268527555E+18</v>
      </c>
      <c r="C902" t="s">
        <v>3782</v>
      </c>
      <c r="D902" s="1">
        <v>44339</v>
      </c>
      <c r="E902" s="2">
        <v>0.70084490740740746</v>
      </c>
      <c r="F902">
        <v>200</v>
      </c>
      <c r="G902">
        <v>1889611729</v>
      </c>
      <c r="H902" t="s">
        <v>354</v>
      </c>
      <c r="I902" t="s">
        <v>355</v>
      </c>
      <c r="J902" t="s">
        <v>265</v>
      </c>
      <c r="K902" t="s">
        <v>3783</v>
      </c>
      <c r="L902" t="s">
        <v>273</v>
      </c>
      <c r="M902" t="s">
        <v>267</v>
      </c>
      <c r="N902" t="s">
        <v>3784</v>
      </c>
      <c r="O902" t="s">
        <v>267</v>
      </c>
      <c r="P902">
        <v>1</v>
      </c>
      <c r="Q902">
        <v>0</v>
      </c>
      <c r="R902">
        <v>0</v>
      </c>
      <c r="S902" t="s">
        <v>267</v>
      </c>
      <c r="T902" t="s">
        <v>267</v>
      </c>
      <c r="U902" t="s">
        <v>3785</v>
      </c>
      <c r="V902" t="b">
        <v>0</v>
      </c>
      <c r="W902" t="s">
        <v>265</v>
      </c>
      <c r="X902">
        <v>0</v>
      </c>
      <c r="Y902" t="s">
        <v>265</v>
      </c>
      <c r="Z902" t="s">
        <v>265</v>
      </c>
      <c r="AA902" t="s">
        <v>265</v>
      </c>
      <c r="AB902" t="s">
        <v>265</v>
      </c>
      <c r="AC902" t="s">
        <v>265</v>
      </c>
      <c r="AD902" t="s">
        <v>265</v>
      </c>
      <c r="AE902" t="s">
        <v>265</v>
      </c>
      <c r="AF902" t="s">
        <v>267</v>
      </c>
      <c r="AG902" t="s">
        <v>265</v>
      </c>
      <c r="AH902" t="s">
        <v>265</v>
      </c>
      <c r="AI902" t="s">
        <v>265</v>
      </c>
      <c r="AJ902" t="s">
        <v>265</v>
      </c>
      <c r="AL902" t="str">
        <f>IF(Sudan_News12[[#This Row],[relevancy_classification_english]]="Relevant","مناسب",IF(Sudan_News12[[#This Row],[relevancy_classification_english]]="Relevant","عَرَضِيّ",""))</f>
        <v/>
      </c>
      <c r="AN902" t="str">
        <f>IF(Sudan_News12[[#This Row],[sentiment_analysis_english]]="Negative","سلبي",IF(Sudan_News12[[#This Row],[sentiment_analysis_english]]="Neutral","حيادي",IF(Sudan_News12[[#This Row],[sentiment_analysis_english]]="Positive","إيجابي","")))</f>
        <v/>
      </c>
      <c r="AO902" t="e">
        <f>INDEX(TextClassificationList[],MATCH(Sudan_News12[[#This Row],[text_classification_arabic]],TextClassificationList[text_classification_arabic],0),1)</f>
        <v>#N/A</v>
      </c>
      <c r="AQ902" t="e">
        <f>INDEX(TextClassificationList[],MATCH(Sudan_News12[[#This Row],[text_classification_arabic2]],TextClassificationList[text_classification_arabic],0),1)</f>
        <v>#N/A</v>
      </c>
      <c r="AS902" t="e">
        <f>INDEX(TextClassificationList[],MATCH(Sudan_News12[[#This Row],[text_classification_arabic3]],TextClassificationList[text_classification_arabic],0),1)</f>
        <v>#N/A</v>
      </c>
      <c r="AU902" t="e">
        <f>INDEX(TextClassificationList[],MATCH(Sudan_News12[[#This Row],[text_classification_arabic4]],TextClassificationList[text_classification_arabic],0),1)</f>
        <v>#N/A</v>
      </c>
      <c r="AW902" t="e">
        <f>INDEX(TextClassificationList[],MATCH(Sudan_News12[[#This Row],[text_classification_arabic5]],TextClassificationList[text_classification_arabic],0),1)</f>
        <v>#N/A</v>
      </c>
    </row>
    <row r="903" spans="1:49" x14ac:dyDescent="0.2">
      <c r="A903">
        <v>1.3964763785566372E+18</v>
      </c>
      <c r="B903">
        <v>1.3964763785566372E+18</v>
      </c>
      <c r="C903" t="s">
        <v>3786</v>
      </c>
      <c r="D903" s="1">
        <v>44339</v>
      </c>
      <c r="E903" s="2">
        <v>0.69546296296296295</v>
      </c>
      <c r="F903">
        <v>200</v>
      </c>
      <c r="G903">
        <v>1889611729</v>
      </c>
      <c r="H903" t="s">
        <v>354</v>
      </c>
      <c r="I903" t="s">
        <v>355</v>
      </c>
      <c r="J903" t="s">
        <v>265</v>
      </c>
      <c r="K903" t="s">
        <v>3787</v>
      </c>
      <c r="L903" t="s">
        <v>273</v>
      </c>
      <c r="M903" t="s">
        <v>267</v>
      </c>
      <c r="N903" t="s">
        <v>3788</v>
      </c>
      <c r="O903" t="s">
        <v>267</v>
      </c>
      <c r="P903">
        <v>1</v>
      </c>
      <c r="Q903">
        <v>1</v>
      </c>
      <c r="R903">
        <v>1</v>
      </c>
      <c r="S903" t="s">
        <v>267</v>
      </c>
      <c r="T903" t="s">
        <v>267</v>
      </c>
      <c r="U903" t="s">
        <v>3789</v>
      </c>
      <c r="V903" t="b">
        <v>0</v>
      </c>
      <c r="W903" t="s">
        <v>265</v>
      </c>
      <c r="X903">
        <v>0</v>
      </c>
      <c r="Y903" t="s">
        <v>265</v>
      </c>
      <c r="Z903" t="s">
        <v>265</v>
      </c>
      <c r="AA903" t="s">
        <v>265</v>
      </c>
      <c r="AB903" t="s">
        <v>265</v>
      </c>
      <c r="AC903" t="s">
        <v>265</v>
      </c>
      <c r="AD903" t="s">
        <v>265</v>
      </c>
      <c r="AE903" t="s">
        <v>265</v>
      </c>
      <c r="AF903" t="s">
        <v>267</v>
      </c>
      <c r="AG903" t="s">
        <v>265</v>
      </c>
      <c r="AH903" t="s">
        <v>265</v>
      </c>
      <c r="AI903" t="s">
        <v>265</v>
      </c>
      <c r="AJ903" t="s">
        <v>265</v>
      </c>
      <c r="AL903" t="str">
        <f>IF(Sudan_News12[[#This Row],[relevancy_classification_english]]="Relevant","مناسب",IF(Sudan_News12[[#This Row],[relevancy_classification_english]]="Relevant","عَرَضِيّ",""))</f>
        <v/>
      </c>
      <c r="AN903" t="str">
        <f>IF(Sudan_News12[[#This Row],[sentiment_analysis_english]]="Negative","سلبي",IF(Sudan_News12[[#This Row],[sentiment_analysis_english]]="Neutral","حيادي",IF(Sudan_News12[[#This Row],[sentiment_analysis_english]]="Positive","إيجابي","")))</f>
        <v/>
      </c>
      <c r="AO903" t="e">
        <f>INDEX(TextClassificationList[],MATCH(Sudan_News12[[#This Row],[text_classification_arabic]],TextClassificationList[text_classification_arabic],0),1)</f>
        <v>#N/A</v>
      </c>
      <c r="AQ903" t="e">
        <f>INDEX(TextClassificationList[],MATCH(Sudan_News12[[#This Row],[text_classification_arabic2]],TextClassificationList[text_classification_arabic],0),1)</f>
        <v>#N/A</v>
      </c>
      <c r="AS903" t="e">
        <f>INDEX(TextClassificationList[],MATCH(Sudan_News12[[#This Row],[text_classification_arabic3]],TextClassificationList[text_classification_arabic],0),1)</f>
        <v>#N/A</v>
      </c>
      <c r="AU903" t="e">
        <f>INDEX(TextClassificationList[],MATCH(Sudan_News12[[#This Row],[text_classification_arabic4]],TextClassificationList[text_classification_arabic],0),1)</f>
        <v>#N/A</v>
      </c>
      <c r="AW903" t="e">
        <f>INDEX(TextClassificationList[],MATCH(Sudan_News12[[#This Row],[text_classification_arabic5]],TextClassificationList[text_classification_arabic],0),1)</f>
        <v>#N/A</v>
      </c>
    </row>
    <row r="904" spans="1:49" x14ac:dyDescent="0.2">
      <c r="A904">
        <v>1.3964072715177411E+18</v>
      </c>
      <c r="B904">
        <v>1.3964072715177411E+18</v>
      </c>
      <c r="C904" t="s">
        <v>3790</v>
      </c>
      <c r="D904" s="1">
        <v>44339</v>
      </c>
      <c r="E904" s="2">
        <v>0.50476851851851856</v>
      </c>
      <c r="F904">
        <v>200</v>
      </c>
      <c r="G904">
        <v>1889611729</v>
      </c>
      <c r="H904" t="s">
        <v>354</v>
      </c>
      <c r="I904" t="s">
        <v>355</v>
      </c>
      <c r="J904" t="s">
        <v>265</v>
      </c>
      <c r="K904" t="s">
        <v>3791</v>
      </c>
      <c r="L904" t="s">
        <v>266</v>
      </c>
      <c r="M904" t="s">
        <v>267</v>
      </c>
      <c r="N904" t="s">
        <v>267</v>
      </c>
      <c r="O904" t="s">
        <v>267</v>
      </c>
      <c r="P904">
        <v>2</v>
      </c>
      <c r="Q904">
        <v>0</v>
      </c>
      <c r="R904">
        <v>0</v>
      </c>
      <c r="S904" t="s">
        <v>3792</v>
      </c>
      <c r="T904" t="s">
        <v>267</v>
      </c>
      <c r="U904" t="s">
        <v>3793</v>
      </c>
      <c r="V904" t="b">
        <v>0</v>
      </c>
      <c r="W904" t="s">
        <v>265</v>
      </c>
      <c r="X904">
        <v>0</v>
      </c>
      <c r="Y904" t="s">
        <v>265</v>
      </c>
      <c r="Z904" t="s">
        <v>265</v>
      </c>
      <c r="AA904" t="s">
        <v>265</v>
      </c>
      <c r="AB904" t="s">
        <v>265</v>
      </c>
      <c r="AC904" t="s">
        <v>265</v>
      </c>
      <c r="AD904" t="s">
        <v>265</v>
      </c>
      <c r="AE904" t="s">
        <v>265</v>
      </c>
      <c r="AF904" t="s">
        <v>267</v>
      </c>
      <c r="AG904" t="s">
        <v>265</v>
      </c>
      <c r="AH904" t="s">
        <v>265</v>
      </c>
      <c r="AI904" t="s">
        <v>265</v>
      </c>
      <c r="AJ904" t="s">
        <v>265</v>
      </c>
      <c r="AL904" t="str">
        <f>IF(Sudan_News12[[#This Row],[relevancy_classification_english]]="Relevant","مناسب",IF(Sudan_News12[[#This Row],[relevancy_classification_english]]="Relevant","عَرَضِيّ",""))</f>
        <v/>
      </c>
      <c r="AN904" t="str">
        <f>IF(Sudan_News12[[#This Row],[sentiment_analysis_english]]="Negative","سلبي",IF(Sudan_News12[[#This Row],[sentiment_analysis_english]]="Neutral","حيادي",IF(Sudan_News12[[#This Row],[sentiment_analysis_english]]="Positive","إيجابي","")))</f>
        <v/>
      </c>
      <c r="AO904" t="e">
        <f>INDEX(TextClassificationList[],MATCH(Sudan_News12[[#This Row],[text_classification_arabic]],TextClassificationList[text_classification_arabic],0),1)</f>
        <v>#N/A</v>
      </c>
      <c r="AQ904" t="e">
        <f>INDEX(TextClassificationList[],MATCH(Sudan_News12[[#This Row],[text_classification_arabic2]],TextClassificationList[text_classification_arabic],0),1)</f>
        <v>#N/A</v>
      </c>
      <c r="AS904" t="e">
        <f>INDEX(TextClassificationList[],MATCH(Sudan_News12[[#This Row],[text_classification_arabic3]],TextClassificationList[text_classification_arabic],0),1)</f>
        <v>#N/A</v>
      </c>
      <c r="AU904" t="e">
        <f>INDEX(TextClassificationList[],MATCH(Sudan_News12[[#This Row],[text_classification_arabic4]],TextClassificationList[text_classification_arabic],0),1)</f>
        <v>#N/A</v>
      </c>
      <c r="AW904" t="e">
        <f>INDEX(TextClassificationList[],MATCH(Sudan_News12[[#This Row],[text_classification_arabic5]],TextClassificationList[text_classification_arabic],0),1)</f>
        <v>#N/A</v>
      </c>
    </row>
    <row r="905" spans="1:49" x14ac:dyDescent="0.2">
      <c r="A905">
        <v>1.3963564199397171E+18</v>
      </c>
      <c r="B905">
        <v>1.3963564199397171E+18</v>
      </c>
      <c r="C905" t="s">
        <v>3794</v>
      </c>
      <c r="D905" s="1">
        <v>44339</v>
      </c>
      <c r="E905" s="2">
        <v>0.36444444444444446</v>
      </c>
      <c r="F905">
        <v>200</v>
      </c>
      <c r="G905">
        <v>1889611729</v>
      </c>
      <c r="H905" t="s">
        <v>354</v>
      </c>
      <c r="I905" t="s">
        <v>355</v>
      </c>
      <c r="J905" t="s">
        <v>265</v>
      </c>
      <c r="K905" t="s">
        <v>3795</v>
      </c>
      <c r="L905" t="s">
        <v>273</v>
      </c>
      <c r="M905" t="s">
        <v>267</v>
      </c>
      <c r="N905" t="s">
        <v>3796</v>
      </c>
      <c r="O905" t="s">
        <v>267</v>
      </c>
      <c r="P905">
        <v>0</v>
      </c>
      <c r="Q905">
        <v>0</v>
      </c>
      <c r="R905">
        <v>0</v>
      </c>
      <c r="S905" t="s">
        <v>267</v>
      </c>
      <c r="T905" t="s">
        <v>267</v>
      </c>
      <c r="U905" t="s">
        <v>3797</v>
      </c>
      <c r="V905" t="b">
        <v>0</v>
      </c>
      <c r="W905" t="s">
        <v>265</v>
      </c>
      <c r="X905">
        <v>0</v>
      </c>
      <c r="Y905" t="s">
        <v>265</v>
      </c>
      <c r="Z905" t="s">
        <v>265</v>
      </c>
      <c r="AA905" t="s">
        <v>265</v>
      </c>
      <c r="AB905" t="s">
        <v>265</v>
      </c>
      <c r="AC905" t="s">
        <v>265</v>
      </c>
      <c r="AD905" t="s">
        <v>265</v>
      </c>
      <c r="AE905" t="s">
        <v>265</v>
      </c>
      <c r="AF905" t="s">
        <v>267</v>
      </c>
      <c r="AG905" t="s">
        <v>265</v>
      </c>
      <c r="AH905" t="s">
        <v>265</v>
      </c>
      <c r="AI905" t="s">
        <v>265</v>
      </c>
      <c r="AJ905" t="s">
        <v>265</v>
      </c>
      <c r="AL905" t="str">
        <f>IF(Sudan_News12[[#This Row],[relevancy_classification_english]]="Relevant","مناسب",IF(Sudan_News12[[#This Row],[relevancy_classification_english]]="Relevant","عَرَضِيّ",""))</f>
        <v/>
      </c>
      <c r="AN905" t="str">
        <f>IF(Sudan_News12[[#This Row],[sentiment_analysis_english]]="Negative","سلبي",IF(Sudan_News12[[#This Row],[sentiment_analysis_english]]="Neutral","حيادي",IF(Sudan_News12[[#This Row],[sentiment_analysis_english]]="Positive","إيجابي","")))</f>
        <v/>
      </c>
      <c r="AO905" t="e">
        <f>INDEX(TextClassificationList[],MATCH(Sudan_News12[[#This Row],[text_classification_arabic]],TextClassificationList[text_classification_arabic],0),1)</f>
        <v>#N/A</v>
      </c>
      <c r="AQ905" t="e">
        <f>INDEX(TextClassificationList[],MATCH(Sudan_News12[[#This Row],[text_classification_arabic2]],TextClassificationList[text_classification_arabic],0),1)</f>
        <v>#N/A</v>
      </c>
      <c r="AS905" t="e">
        <f>INDEX(TextClassificationList[],MATCH(Sudan_News12[[#This Row],[text_classification_arabic3]],TextClassificationList[text_classification_arabic],0),1)</f>
        <v>#N/A</v>
      </c>
      <c r="AU905" t="e">
        <f>INDEX(TextClassificationList[],MATCH(Sudan_News12[[#This Row],[text_classification_arabic4]],TextClassificationList[text_classification_arabic],0),1)</f>
        <v>#N/A</v>
      </c>
      <c r="AW905" t="e">
        <f>INDEX(TextClassificationList[],MATCH(Sudan_News12[[#This Row],[text_classification_arabic5]],TextClassificationList[text_classification_arabic],0),1)</f>
        <v>#N/A</v>
      </c>
    </row>
    <row r="906" spans="1:49" x14ac:dyDescent="0.2">
      <c r="A906">
        <v>1.395998231331582E+18</v>
      </c>
      <c r="B906">
        <v>1.3959978189434266E+18</v>
      </c>
      <c r="C906" t="s">
        <v>3798</v>
      </c>
      <c r="D906" s="1">
        <v>44338</v>
      </c>
      <c r="E906" s="2">
        <v>0.37603009259259257</v>
      </c>
      <c r="F906">
        <v>200</v>
      </c>
      <c r="G906">
        <v>1889611729</v>
      </c>
      <c r="H906" t="s">
        <v>354</v>
      </c>
      <c r="I906" t="s">
        <v>355</v>
      </c>
      <c r="J906" t="s">
        <v>265</v>
      </c>
      <c r="K906" t="s">
        <v>3799</v>
      </c>
      <c r="L906" t="s">
        <v>266</v>
      </c>
      <c r="M906" t="s">
        <v>267</v>
      </c>
      <c r="N906" t="s">
        <v>267</v>
      </c>
      <c r="O906" t="s">
        <v>267</v>
      </c>
      <c r="P906">
        <v>0</v>
      </c>
      <c r="Q906">
        <v>1</v>
      </c>
      <c r="R906">
        <v>1</v>
      </c>
      <c r="S906" t="s">
        <v>267</v>
      </c>
      <c r="T906" t="s">
        <v>267</v>
      </c>
      <c r="U906" t="s">
        <v>3800</v>
      </c>
      <c r="V906" t="b">
        <v>0</v>
      </c>
      <c r="W906" t="s">
        <v>265</v>
      </c>
      <c r="X906">
        <v>0</v>
      </c>
      <c r="Y906" t="s">
        <v>265</v>
      </c>
      <c r="Z906" t="s">
        <v>265</v>
      </c>
      <c r="AA906" t="s">
        <v>265</v>
      </c>
      <c r="AB906" t="s">
        <v>265</v>
      </c>
      <c r="AC906" t="s">
        <v>265</v>
      </c>
      <c r="AD906" t="s">
        <v>265</v>
      </c>
      <c r="AE906" t="s">
        <v>265</v>
      </c>
      <c r="AF906" t="s">
        <v>267</v>
      </c>
      <c r="AG906" t="s">
        <v>265</v>
      </c>
      <c r="AH906" t="s">
        <v>265</v>
      </c>
      <c r="AI906" t="s">
        <v>265</v>
      </c>
      <c r="AJ906" t="s">
        <v>265</v>
      </c>
      <c r="AL906" t="str">
        <f>IF(Sudan_News12[[#This Row],[relevancy_classification_english]]="Relevant","مناسب",IF(Sudan_News12[[#This Row],[relevancy_classification_english]]="Relevant","عَرَضِيّ",""))</f>
        <v/>
      </c>
      <c r="AN906" t="str">
        <f>IF(Sudan_News12[[#This Row],[sentiment_analysis_english]]="Negative","سلبي",IF(Sudan_News12[[#This Row],[sentiment_analysis_english]]="Neutral","حيادي",IF(Sudan_News12[[#This Row],[sentiment_analysis_english]]="Positive","إيجابي","")))</f>
        <v/>
      </c>
      <c r="AO906" t="e">
        <f>INDEX(TextClassificationList[],MATCH(Sudan_News12[[#This Row],[text_classification_arabic]],TextClassificationList[text_classification_arabic],0),1)</f>
        <v>#N/A</v>
      </c>
      <c r="AQ906" t="e">
        <f>INDEX(TextClassificationList[],MATCH(Sudan_News12[[#This Row],[text_classification_arabic2]],TextClassificationList[text_classification_arabic],0),1)</f>
        <v>#N/A</v>
      </c>
      <c r="AS906" t="e">
        <f>INDEX(TextClassificationList[],MATCH(Sudan_News12[[#This Row],[text_classification_arabic3]],TextClassificationList[text_classification_arabic],0),1)</f>
        <v>#N/A</v>
      </c>
      <c r="AU906" t="e">
        <f>INDEX(TextClassificationList[],MATCH(Sudan_News12[[#This Row],[text_classification_arabic4]],TextClassificationList[text_classification_arabic],0),1)</f>
        <v>#N/A</v>
      </c>
      <c r="AW906" t="e">
        <f>INDEX(TextClassificationList[],MATCH(Sudan_News12[[#This Row],[text_classification_arabic5]],TextClassificationList[text_classification_arabic],0),1)</f>
        <v>#N/A</v>
      </c>
    </row>
    <row r="907" spans="1:49" x14ac:dyDescent="0.2">
      <c r="A907">
        <v>1.3959981149647258E+18</v>
      </c>
      <c r="B907">
        <v>1.3959978189434266E+18</v>
      </c>
      <c r="C907" t="s">
        <v>3801</v>
      </c>
      <c r="D907" s="1">
        <v>44338</v>
      </c>
      <c r="E907" s="2">
        <v>0.37570601851851854</v>
      </c>
      <c r="F907">
        <v>200</v>
      </c>
      <c r="G907">
        <v>1889611729</v>
      </c>
      <c r="H907" t="s">
        <v>354</v>
      </c>
      <c r="I907" t="s">
        <v>355</v>
      </c>
      <c r="J907" t="s">
        <v>265</v>
      </c>
      <c r="K907" t="s">
        <v>3802</v>
      </c>
      <c r="L907" t="s">
        <v>266</v>
      </c>
      <c r="M907" t="s">
        <v>267</v>
      </c>
      <c r="N907" t="s">
        <v>267</v>
      </c>
      <c r="O907" t="s">
        <v>267</v>
      </c>
      <c r="P907">
        <v>1</v>
      </c>
      <c r="Q907">
        <v>1</v>
      </c>
      <c r="R907">
        <v>2</v>
      </c>
      <c r="S907" t="s">
        <v>267</v>
      </c>
      <c r="T907" t="s">
        <v>267</v>
      </c>
      <c r="U907" t="s">
        <v>3803</v>
      </c>
      <c r="V907" t="b">
        <v>0</v>
      </c>
      <c r="W907" t="s">
        <v>265</v>
      </c>
      <c r="X907">
        <v>0</v>
      </c>
      <c r="Y907" t="s">
        <v>265</v>
      </c>
      <c r="Z907" t="s">
        <v>265</v>
      </c>
      <c r="AA907" t="s">
        <v>265</v>
      </c>
      <c r="AB907" t="s">
        <v>265</v>
      </c>
      <c r="AC907" t="s">
        <v>265</v>
      </c>
      <c r="AD907" t="s">
        <v>265</v>
      </c>
      <c r="AE907" t="s">
        <v>265</v>
      </c>
      <c r="AF907" t="s">
        <v>267</v>
      </c>
      <c r="AG907" t="s">
        <v>265</v>
      </c>
      <c r="AH907" t="s">
        <v>265</v>
      </c>
      <c r="AI907" t="s">
        <v>265</v>
      </c>
      <c r="AJ907" t="s">
        <v>265</v>
      </c>
      <c r="AL907" t="str">
        <f>IF(Sudan_News12[[#This Row],[relevancy_classification_english]]="Relevant","مناسب",IF(Sudan_News12[[#This Row],[relevancy_classification_english]]="Relevant","عَرَضِيّ",""))</f>
        <v/>
      </c>
      <c r="AN907" t="str">
        <f>IF(Sudan_News12[[#This Row],[sentiment_analysis_english]]="Negative","سلبي",IF(Sudan_News12[[#This Row],[sentiment_analysis_english]]="Neutral","حيادي",IF(Sudan_News12[[#This Row],[sentiment_analysis_english]]="Positive","إيجابي","")))</f>
        <v/>
      </c>
      <c r="AO907" t="e">
        <f>INDEX(TextClassificationList[],MATCH(Sudan_News12[[#This Row],[text_classification_arabic]],TextClassificationList[text_classification_arabic],0),1)</f>
        <v>#N/A</v>
      </c>
      <c r="AQ907" t="e">
        <f>INDEX(TextClassificationList[],MATCH(Sudan_News12[[#This Row],[text_classification_arabic2]],TextClassificationList[text_classification_arabic],0),1)</f>
        <v>#N/A</v>
      </c>
      <c r="AS907" t="e">
        <f>INDEX(TextClassificationList[],MATCH(Sudan_News12[[#This Row],[text_classification_arabic3]],TextClassificationList[text_classification_arabic],0),1)</f>
        <v>#N/A</v>
      </c>
      <c r="AU907" t="e">
        <f>INDEX(TextClassificationList[],MATCH(Sudan_News12[[#This Row],[text_classification_arabic4]],TextClassificationList[text_classification_arabic],0),1)</f>
        <v>#N/A</v>
      </c>
      <c r="AW907" t="e">
        <f>INDEX(TextClassificationList[],MATCH(Sudan_News12[[#This Row],[text_classification_arabic5]],TextClassificationList[text_classification_arabic],0),1)</f>
        <v>#N/A</v>
      </c>
    </row>
    <row r="908" spans="1:49" x14ac:dyDescent="0.2">
      <c r="A908">
        <v>1.3959978189434266E+18</v>
      </c>
      <c r="B908">
        <v>1.3959978189434266E+18</v>
      </c>
      <c r="C908" t="s">
        <v>3804</v>
      </c>
      <c r="D908" s="1">
        <v>44338</v>
      </c>
      <c r="E908" s="2">
        <v>0.37489583333333332</v>
      </c>
      <c r="F908">
        <v>200</v>
      </c>
      <c r="G908">
        <v>1889611729</v>
      </c>
      <c r="H908" t="s">
        <v>354</v>
      </c>
      <c r="I908" t="s">
        <v>355</v>
      </c>
      <c r="J908" t="s">
        <v>265</v>
      </c>
      <c r="K908" t="s">
        <v>3805</v>
      </c>
      <c r="L908" t="s">
        <v>266</v>
      </c>
      <c r="M908" t="s">
        <v>267</v>
      </c>
      <c r="N908" t="s">
        <v>267</v>
      </c>
      <c r="O908" t="s">
        <v>267</v>
      </c>
      <c r="P908">
        <v>1</v>
      </c>
      <c r="Q908">
        <v>3</v>
      </c>
      <c r="R908">
        <v>3</v>
      </c>
      <c r="S908" t="s">
        <v>267</v>
      </c>
      <c r="T908" t="s">
        <v>267</v>
      </c>
      <c r="U908" t="s">
        <v>3806</v>
      </c>
      <c r="V908" t="b">
        <v>0</v>
      </c>
      <c r="W908" t="s">
        <v>265</v>
      </c>
      <c r="X908">
        <v>0</v>
      </c>
      <c r="Y908" t="s">
        <v>265</v>
      </c>
      <c r="Z908" t="s">
        <v>265</v>
      </c>
      <c r="AA908" t="s">
        <v>265</v>
      </c>
      <c r="AB908" t="s">
        <v>265</v>
      </c>
      <c r="AC908" t="s">
        <v>265</v>
      </c>
      <c r="AD908" t="s">
        <v>265</v>
      </c>
      <c r="AE908" t="s">
        <v>265</v>
      </c>
      <c r="AF908" t="s">
        <v>267</v>
      </c>
      <c r="AG908" t="s">
        <v>265</v>
      </c>
      <c r="AH908" t="s">
        <v>265</v>
      </c>
      <c r="AI908" t="s">
        <v>265</v>
      </c>
      <c r="AJ908" t="s">
        <v>265</v>
      </c>
      <c r="AL908" t="str">
        <f>IF(Sudan_News12[[#This Row],[relevancy_classification_english]]="Relevant","مناسب",IF(Sudan_News12[[#This Row],[relevancy_classification_english]]="Relevant","عَرَضِيّ",""))</f>
        <v/>
      </c>
      <c r="AN908" t="str">
        <f>IF(Sudan_News12[[#This Row],[sentiment_analysis_english]]="Negative","سلبي",IF(Sudan_News12[[#This Row],[sentiment_analysis_english]]="Neutral","حيادي",IF(Sudan_News12[[#This Row],[sentiment_analysis_english]]="Positive","إيجابي","")))</f>
        <v/>
      </c>
      <c r="AO908" t="e">
        <f>INDEX(TextClassificationList[],MATCH(Sudan_News12[[#This Row],[text_classification_arabic]],TextClassificationList[text_classification_arabic],0),1)</f>
        <v>#N/A</v>
      </c>
      <c r="AQ908" t="e">
        <f>INDEX(TextClassificationList[],MATCH(Sudan_News12[[#This Row],[text_classification_arabic2]],TextClassificationList[text_classification_arabic],0),1)</f>
        <v>#N/A</v>
      </c>
      <c r="AS908" t="e">
        <f>INDEX(TextClassificationList[],MATCH(Sudan_News12[[#This Row],[text_classification_arabic3]],TextClassificationList[text_classification_arabic],0),1)</f>
        <v>#N/A</v>
      </c>
      <c r="AU908" t="e">
        <f>INDEX(TextClassificationList[],MATCH(Sudan_News12[[#This Row],[text_classification_arabic4]],TextClassificationList[text_classification_arabic],0),1)</f>
        <v>#N/A</v>
      </c>
      <c r="AW908" t="e">
        <f>INDEX(TextClassificationList[],MATCH(Sudan_News12[[#This Row],[text_classification_arabic5]],TextClassificationList[text_classification_arabic],0),1)</f>
        <v>#N/A</v>
      </c>
    </row>
    <row r="909" spans="1:49" x14ac:dyDescent="0.2">
      <c r="A909">
        <v>1.395964265954218E+18</v>
      </c>
      <c r="B909">
        <v>1.395964265954218E+18</v>
      </c>
      <c r="C909" t="s">
        <v>3807</v>
      </c>
      <c r="D909" s="1">
        <v>44338</v>
      </c>
      <c r="E909" s="2">
        <v>0.28230324074074076</v>
      </c>
      <c r="F909">
        <v>200</v>
      </c>
      <c r="G909">
        <v>1889611729</v>
      </c>
      <c r="H909" t="s">
        <v>354</v>
      </c>
      <c r="I909" t="s">
        <v>355</v>
      </c>
      <c r="J909" t="s">
        <v>265</v>
      </c>
      <c r="K909" t="s">
        <v>3808</v>
      </c>
      <c r="L909" t="s">
        <v>266</v>
      </c>
      <c r="M909" t="s">
        <v>267</v>
      </c>
      <c r="N909" t="s">
        <v>267</v>
      </c>
      <c r="O909" t="s">
        <v>3809</v>
      </c>
      <c r="P909">
        <v>0</v>
      </c>
      <c r="Q909">
        <v>0</v>
      </c>
      <c r="R909">
        <v>4</v>
      </c>
      <c r="S909" t="s">
        <v>3810</v>
      </c>
      <c r="T909" t="s">
        <v>267</v>
      </c>
      <c r="U909" t="s">
        <v>3811</v>
      </c>
      <c r="V909" t="b">
        <v>0</v>
      </c>
      <c r="W909" t="s">
        <v>265</v>
      </c>
      <c r="X909">
        <v>1</v>
      </c>
      <c r="Y909" t="s">
        <v>3812</v>
      </c>
      <c r="Z909" t="s">
        <v>265</v>
      </c>
      <c r="AA909" t="s">
        <v>265</v>
      </c>
      <c r="AB909" t="s">
        <v>265</v>
      </c>
      <c r="AC909" t="s">
        <v>265</v>
      </c>
      <c r="AD909" t="s">
        <v>265</v>
      </c>
      <c r="AE909" t="s">
        <v>265</v>
      </c>
      <c r="AF909" t="s">
        <v>267</v>
      </c>
      <c r="AG909" t="s">
        <v>265</v>
      </c>
      <c r="AH909" t="s">
        <v>265</v>
      </c>
      <c r="AI909" t="s">
        <v>265</v>
      </c>
      <c r="AJ909" t="s">
        <v>265</v>
      </c>
      <c r="AL909" t="str">
        <f>IF(Sudan_News12[[#This Row],[relevancy_classification_english]]="Relevant","مناسب",IF(Sudan_News12[[#This Row],[relevancy_classification_english]]="Relevant","عَرَضِيّ",""))</f>
        <v/>
      </c>
      <c r="AN909" t="str">
        <f>IF(Sudan_News12[[#This Row],[sentiment_analysis_english]]="Negative","سلبي",IF(Sudan_News12[[#This Row],[sentiment_analysis_english]]="Neutral","حيادي",IF(Sudan_News12[[#This Row],[sentiment_analysis_english]]="Positive","إيجابي","")))</f>
        <v/>
      </c>
      <c r="AO909" t="e">
        <f>INDEX(TextClassificationList[],MATCH(Sudan_News12[[#This Row],[text_classification_arabic]],TextClassificationList[text_classification_arabic],0),1)</f>
        <v>#N/A</v>
      </c>
      <c r="AQ909" t="e">
        <f>INDEX(TextClassificationList[],MATCH(Sudan_News12[[#This Row],[text_classification_arabic2]],TextClassificationList[text_classification_arabic],0),1)</f>
        <v>#N/A</v>
      </c>
      <c r="AS909" t="e">
        <f>INDEX(TextClassificationList[],MATCH(Sudan_News12[[#This Row],[text_classification_arabic3]],TextClassificationList[text_classification_arabic],0),1)</f>
        <v>#N/A</v>
      </c>
      <c r="AU909" t="e">
        <f>INDEX(TextClassificationList[],MATCH(Sudan_News12[[#This Row],[text_classification_arabic4]],TextClassificationList[text_classification_arabic],0),1)</f>
        <v>#N/A</v>
      </c>
      <c r="AW909" t="e">
        <f>INDEX(TextClassificationList[],MATCH(Sudan_News12[[#This Row],[text_classification_arabic5]],TextClassificationList[text_classification_arabic],0),1)</f>
        <v>#N/A</v>
      </c>
    </row>
    <row r="910" spans="1:49" x14ac:dyDescent="0.2">
      <c r="A910">
        <v>1.3954540872028078E+18</v>
      </c>
      <c r="B910">
        <v>1.3954540872028078E+18</v>
      </c>
      <c r="C910" t="s">
        <v>3813</v>
      </c>
      <c r="D910" s="1">
        <v>44336</v>
      </c>
      <c r="E910" s="2">
        <v>0.8744791666666667</v>
      </c>
      <c r="F910">
        <v>200</v>
      </c>
      <c r="G910">
        <v>1889611729</v>
      </c>
      <c r="H910" t="s">
        <v>354</v>
      </c>
      <c r="I910" t="s">
        <v>355</v>
      </c>
      <c r="J910" t="s">
        <v>265</v>
      </c>
      <c r="K910" t="s">
        <v>3814</v>
      </c>
      <c r="L910" t="s">
        <v>273</v>
      </c>
      <c r="M910" t="s">
        <v>267</v>
      </c>
      <c r="N910" t="s">
        <v>3815</v>
      </c>
      <c r="O910" t="s">
        <v>267</v>
      </c>
      <c r="P910">
        <v>0</v>
      </c>
      <c r="Q910">
        <v>0</v>
      </c>
      <c r="R910">
        <v>0</v>
      </c>
      <c r="S910" t="s">
        <v>267</v>
      </c>
      <c r="T910" t="s">
        <v>267</v>
      </c>
      <c r="U910" t="s">
        <v>3816</v>
      </c>
      <c r="V910" t="b">
        <v>0</v>
      </c>
      <c r="W910" t="s">
        <v>265</v>
      </c>
      <c r="X910">
        <v>0</v>
      </c>
      <c r="Y910" t="s">
        <v>265</v>
      </c>
      <c r="Z910" t="s">
        <v>265</v>
      </c>
      <c r="AA910" t="s">
        <v>265</v>
      </c>
      <c r="AB910" t="s">
        <v>265</v>
      </c>
      <c r="AC910" t="s">
        <v>265</v>
      </c>
      <c r="AD910" t="s">
        <v>265</v>
      </c>
      <c r="AE910" t="s">
        <v>265</v>
      </c>
      <c r="AF910" t="s">
        <v>267</v>
      </c>
      <c r="AG910" t="s">
        <v>265</v>
      </c>
      <c r="AH910" t="s">
        <v>265</v>
      </c>
      <c r="AI910" t="s">
        <v>265</v>
      </c>
      <c r="AJ910" t="s">
        <v>265</v>
      </c>
      <c r="AL910" t="str">
        <f>IF(Sudan_News12[[#This Row],[relevancy_classification_english]]="Relevant","مناسب",IF(Sudan_News12[[#This Row],[relevancy_classification_english]]="Relevant","عَرَضِيّ",""))</f>
        <v/>
      </c>
      <c r="AN910" t="str">
        <f>IF(Sudan_News12[[#This Row],[sentiment_analysis_english]]="Negative","سلبي",IF(Sudan_News12[[#This Row],[sentiment_analysis_english]]="Neutral","حيادي",IF(Sudan_News12[[#This Row],[sentiment_analysis_english]]="Positive","إيجابي","")))</f>
        <v/>
      </c>
      <c r="AO910" t="e">
        <f>INDEX(TextClassificationList[],MATCH(Sudan_News12[[#This Row],[text_classification_arabic]],TextClassificationList[text_classification_arabic],0),1)</f>
        <v>#N/A</v>
      </c>
      <c r="AQ910" t="e">
        <f>INDEX(TextClassificationList[],MATCH(Sudan_News12[[#This Row],[text_classification_arabic2]],TextClassificationList[text_classification_arabic],0),1)</f>
        <v>#N/A</v>
      </c>
      <c r="AS910" t="e">
        <f>INDEX(TextClassificationList[],MATCH(Sudan_News12[[#This Row],[text_classification_arabic3]],TextClassificationList[text_classification_arabic],0),1)</f>
        <v>#N/A</v>
      </c>
      <c r="AU910" t="e">
        <f>INDEX(TextClassificationList[],MATCH(Sudan_News12[[#This Row],[text_classification_arabic4]],TextClassificationList[text_classification_arabic],0),1)</f>
        <v>#N/A</v>
      </c>
      <c r="AW910" t="e">
        <f>INDEX(TextClassificationList[],MATCH(Sudan_News12[[#This Row],[text_classification_arabic5]],TextClassificationList[text_classification_arabic],0),1)</f>
        <v>#N/A</v>
      </c>
    </row>
    <row r="911" spans="1:49" x14ac:dyDescent="0.2">
      <c r="A911">
        <v>1.3952765163181875E+18</v>
      </c>
      <c r="B911">
        <v>1.3952765163181875E+18</v>
      </c>
      <c r="C911" t="s">
        <v>3817</v>
      </c>
      <c r="D911" s="1">
        <v>44336</v>
      </c>
      <c r="E911" s="2">
        <v>0.38447916666666665</v>
      </c>
      <c r="F911">
        <v>200</v>
      </c>
      <c r="G911">
        <v>1889611729</v>
      </c>
      <c r="H911" t="s">
        <v>354</v>
      </c>
      <c r="I911" t="s">
        <v>355</v>
      </c>
      <c r="J911" t="s">
        <v>265</v>
      </c>
      <c r="K911" t="s">
        <v>3818</v>
      </c>
      <c r="L911" t="s">
        <v>273</v>
      </c>
      <c r="M911" t="s">
        <v>267</v>
      </c>
      <c r="N911" t="s">
        <v>3819</v>
      </c>
      <c r="O911" t="s">
        <v>267</v>
      </c>
      <c r="P911">
        <v>0</v>
      </c>
      <c r="Q911">
        <v>1</v>
      </c>
      <c r="R911">
        <v>2</v>
      </c>
      <c r="S911" t="s">
        <v>267</v>
      </c>
      <c r="T911" t="s">
        <v>267</v>
      </c>
      <c r="U911" t="s">
        <v>3820</v>
      </c>
      <c r="V911" t="b">
        <v>0</v>
      </c>
      <c r="W911" t="s">
        <v>265</v>
      </c>
      <c r="X911">
        <v>0</v>
      </c>
      <c r="Y911" t="s">
        <v>265</v>
      </c>
      <c r="Z911" t="s">
        <v>265</v>
      </c>
      <c r="AA911" t="s">
        <v>265</v>
      </c>
      <c r="AB911" t="s">
        <v>265</v>
      </c>
      <c r="AC911" t="s">
        <v>265</v>
      </c>
      <c r="AD911" t="s">
        <v>265</v>
      </c>
      <c r="AE911" t="s">
        <v>265</v>
      </c>
      <c r="AF911" t="s">
        <v>267</v>
      </c>
      <c r="AG911" t="s">
        <v>265</v>
      </c>
      <c r="AH911" t="s">
        <v>265</v>
      </c>
      <c r="AI911" t="s">
        <v>265</v>
      </c>
      <c r="AJ911" t="s">
        <v>265</v>
      </c>
      <c r="AL911" t="str">
        <f>IF(Sudan_News12[[#This Row],[relevancy_classification_english]]="Relevant","مناسب",IF(Sudan_News12[[#This Row],[relevancy_classification_english]]="Relevant","عَرَضِيّ",""))</f>
        <v/>
      </c>
      <c r="AN911" t="str">
        <f>IF(Sudan_News12[[#This Row],[sentiment_analysis_english]]="Negative","سلبي",IF(Sudan_News12[[#This Row],[sentiment_analysis_english]]="Neutral","حيادي",IF(Sudan_News12[[#This Row],[sentiment_analysis_english]]="Positive","إيجابي","")))</f>
        <v/>
      </c>
      <c r="AO911" t="e">
        <f>INDEX(TextClassificationList[],MATCH(Sudan_News12[[#This Row],[text_classification_arabic]],TextClassificationList[text_classification_arabic],0),1)</f>
        <v>#N/A</v>
      </c>
      <c r="AQ911" t="e">
        <f>INDEX(TextClassificationList[],MATCH(Sudan_News12[[#This Row],[text_classification_arabic2]],TextClassificationList[text_classification_arabic],0),1)</f>
        <v>#N/A</v>
      </c>
      <c r="AS911" t="e">
        <f>INDEX(TextClassificationList[],MATCH(Sudan_News12[[#This Row],[text_classification_arabic3]],TextClassificationList[text_classification_arabic],0),1)</f>
        <v>#N/A</v>
      </c>
      <c r="AU911" t="e">
        <f>INDEX(TextClassificationList[],MATCH(Sudan_News12[[#This Row],[text_classification_arabic4]],TextClassificationList[text_classification_arabic],0),1)</f>
        <v>#N/A</v>
      </c>
      <c r="AW911" t="e">
        <f>INDEX(TextClassificationList[],MATCH(Sudan_News12[[#This Row],[text_classification_arabic5]],TextClassificationList[text_classification_arabic],0),1)</f>
        <v>#N/A</v>
      </c>
    </row>
    <row r="912" spans="1:49" x14ac:dyDescent="0.2">
      <c r="A912">
        <v>1.3952763792147251E+18</v>
      </c>
      <c r="B912">
        <v>1.3952763792147251E+18</v>
      </c>
      <c r="C912" t="s">
        <v>3821</v>
      </c>
      <c r="D912" s="1">
        <v>44336</v>
      </c>
      <c r="E912" s="2">
        <v>0.3840972222222222</v>
      </c>
      <c r="F912">
        <v>200</v>
      </c>
      <c r="G912">
        <v>1889611729</v>
      </c>
      <c r="H912" t="s">
        <v>354</v>
      </c>
      <c r="I912" t="s">
        <v>355</v>
      </c>
      <c r="J912" t="s">
        <v>265</v>
      </c>
      <c r="K912" t="s">
        <v>3822</v>
      </c>
      <c r="L912" t="s">
        <v>273</v>
      </c>
      <c r="M912" t="s">
        <v>267</v>
      </c>
      <c r="N912" t="s">
        <v>3823</v>
      </c>
      <c r="O912" t="s">
        <v>267</v>
      </c>
      <c r="P912">
        <v>0</v>
      </c>
      <c r="Q912">
        <v>0</v>
      </c>
      <c r="R912">
        <v>2</v>
      </c>
      <c r="S912" t="s">
        <v>267</v>
      </c>
      <c r="T912" t="s">
        <v>267</v>
      </c>
      <c r="U912" t="s">
        <v>3824</v>
      </c>
      <c r="V912" t="b">
        <v>0</v>
      </c>
      <c r="W912" t="s">
        <v>265</v>
      </c>
      <c r="X912">
        <v>0</v>
      </c>
      <c r="Y912" t="s">
        <v>265</v>
      </c>
      <c r="Z912" t="s">
        <v>265</v>
      </c>
      <c r="AA912" t="s">
        <v>265</v>
      </c>
      <c r="AB912" t="s">
        <v>265</v>
      </c>
      <c r="AC912" t="s">
        <v>265</v>
      </c>
      <c r="AD912" t="s">
        <v>265</v>
      </c>
      <c r="AE912" t="s">
        <v>265</v>
      </c>
      <c r="AF912" t="s">
        <v>267</v>
      </c>
      <c r="AG912" t="s">
        <v>265</v>
      </c>
      <c r="AH912" t="s">
        <v>265</v>
      </c>
      <c r="AI912" t="s">
        <v>265</v>
      </c>
      <c r="AJ912" t="s">
        <v>265</v>
      </c>
      <c r="AL912" t="str">
        <f>IF(Sudan_News12[[#This Row],[relevancy_classification_english]]="Relevant","مناسب",IF(Sudan_News12[[#This Row],[relevancy_classification_english]]="Relevant","عَرَضِيّ",""))</f>
        <v/>
      </c>
      <c r="AN912" t="str">
        <f>IF(Sudan_News12[[#This Row],[sentiment_analysis_english]]="Negative","سلبي",IF(Sudan_News12[[#This Row],[sentiment_analysis_english]]="Neutral","حيادي",IF(Sudan_News12[[#This Row],[sentiment_analysis_english]]="Positive","إيجابي","")))</f>
        <v/>
      </c>
      <c r="AO912" t="e">
        <f>INDEX(TextClassificationList[],MATCH(Sudan_News12[[#This Row],[text_classification_arabic]],TextClassificationList[text_classification_arabic],0),1)</f>
        <v>#N/A</v>
      </c>
      <c r="AQ912" t="e">
        <f>INDEX(TextClassificationList[],MATCH(Sudan_News12[[#This Row],[text_classification_arabic2]],TextClassificationList[text_classification_arabic],0),1)</f>
        <v>#N/A</v>
      </c>
      <c r="AS912" t="e">
        <f>INDEX(TextClassificationList[],MATCH(Sudan_News12[[#This Row],[text_classification_arabic3]],TextClassificationList[text_classification_arabic],0),1)</f>
        <v>#N/A</v>
      </c>
      <c r="AU912" t="e">
        <f>INDEX(TextClassificationList[],MATCH(Sudan_News12[[#This Row],[text_classification_arabic4]],TextClassificationList[text_classification_arabic],0),1)</f>
        <v>#N/A</v>
      </c>
      <c r="AW912" t="e">
        <f>INDEX(TextClassificationList[],MATCH(Sudan_News12[[#This Row],[text_classification_arabic5]],TextClassificationList[text_classification_arabic],0),1)</f>
        <v>#N/A</v>
      </c>
    </row>
    <row r="913" spans="1:49" x14ac:dyDescent="0.2">
      <c r="A913">
        <v>1.395069913048535E+18</v>
      </c>
      <c r="B913">
        <v>1.395069913048535E+18</v>
      </c>
      <c r="C913" t="s">
        <v>3825</v>
      </c>
      <c r="D913" s="1">
        <v>44335</v>
      </c>
      <c r="E913" s="2">
        <v>0.81436342592592592</v>
      </c>
      <c r="F913">
        <v>200</v>
      </c>
      <c r="G913">
        <v>1889611729</v>
      </c>
      <c r="H913" t="s">
        <v>354</v>
      </c>
      <c r="I913" t="s">
        <v>355</v>
      </c>
      <c r="J913" t="s">
        <v>265</v>
      </c>
      <c r="K913" t="s">
        <v>3826</v>
      </c>
      <c r="L913" t="s">
        <v>266</v>
      </c>
      <c r="M913" t="s">
        <v>267</v>
      </c>
      <c r="N913" t="s">
        <v>267</v>
      </c>
      <c r="O913" t="s">
        <v>3827</v>
      </c>
      <c r="P913">
        <v>2</v>
      </c>
      <c r="Q913">
        <v>0</v>
      </c>
      <c r="R913">
        <v>4</v>
      </c>
      <c r="S913" t="s">
        <v>3828</v>
      </c>
      <c r="T913" t="s">
        <v>267</v>
      </c>
      <c r="U913" t="s">
        <v>3829</v>
      </c>
      <c r="V913" t="b">
        <v>0</v>
      </c>
      <c r="W913" t="s">
        <v>265</v>
      </c>
      <c r="X913">
        <v>1</v>
      </c>
      <c r="Y913" t="s">
        <v>3830</v>
      </c>
      <c r="Z913" t="s">
        <v>265</v>
      </c>
      <c r="AA913" t="s">
        <v>265</v>
      </c>
      <c r="AB913" t="s">
        <v>265</v>
      </c>
      <c r="AC913" t="s">
        <v>265</v>
      </c>
      <c r="AD913" t="s">
        <v>265</v>
      </c>
      <c r="AE913" t="s">
        <v>265</v>
      </c>
      <c r="AF913" t="s">
        <v>267</v>
      </c>
      <c r="AG913" t="s">
        <v>265</v>
      </c>
      <c r="AH913" t="s">
        <v>265</v>
      </c>
      <c r="AI913" t="s">
        <v>265</v>
      </c>
      <c r="AJ913" t="s">
        <v>265</v>
      </c>
      <c r="AL913" t="str">
        <f>IF(Sudan_News12[[#This Row],[relevancy_classification_english]]="Relevant","مناسب",IF(Sudan_News12[[#This Row],[relevancy_classification_english]]="Relevant","عَرَضِيّ",""))</f>
        <v/>
      </c>
      <c r="AN913" t="str">
        <f>IF(Sudan_News12[[#This Row],[sentiment_analysis_english]]="Negative","سلبي",IF(Sudan_News12[[#This Row],[sentiment_analysis_english]]="Neutral","حيادي",IF(Sudan_News12[[#This Row],[sentiment_analysis_english]]="Positive","إيجابي","")))</f>
        <v/>
      </c>
      <c r="AO913" t="e">
        <f>INDEX(TextClassificationList[],MATCH(Sudan_News12[[#This Row],[text_classification_arabic]],TextClassificationList[text_classification_arabic],0),1)</f>
        <v>#N/A</v>
      </c>
      <c r="AQ913" t="e">
        <f>INDEX(TextClassificationList[],MATCH(Sudan_News12[[#This Row],[text_classification_arabic2]],TextClassificationList[text_classification_arabic],0),1)</f>
        <v>#N/A</v>
      </c>
      <c r="AS913" t="e">
        <f>INDEX(TextClassificationList[],MATCH(Sudan_News12[[#This Row],[text_classification_arabic3]],TextClassificationList[text_classification_arabic],0),1)</f>
        <v>#N/A</v>
      </c>
      <c r="AU913" t="e">
        <f>INDEX(TextClassificationList[],MATCH(Sudan_News12[[#This Row],[text_classification_arabic4]],TextClassificationList[text_classification_arabic],0),1)</f>
        <v>#N/A</v>
      </c>
      <c r="AW913" t="e">
        <f>INDEX(TextClassificationList[],MATCH(Sudan_News12[[#This Row],[text_classification_arabic5]],TextClassificationList[text_classification_arabic],0),1)</f>
        <v>#N/A</v>
      </c>
    </row>
    <row r="914" spans="1:49" x14ac:dyDescent="0.2">
      <c r="A914">
        <v>1.3950640985184051E+18</v>
      </c>
      <c r="B914">
        <v>1.3950640985184051E+18</v>
      </c>
      <c r="C914" t="s">
        <v>3831</v>
      </c>
      <c r="D914" s="1">
        <v>44335</v>
      </c>
      <c r="E914" s="2">
        <v>0.79831018518518515</v>
      </c>
      <c r="F914">
        <v>200</v>
      </c>
      <c r="G914">
        <v>1889611729</v>
      </c>
      <c r="H914" t="s">
        <v>354</v>
      </c>
      <c r="I914" t="s">
        <v>355</v>
      </c>
      <c r="J914" t="s">
        <v>265</v>
      </c>
      <c r="K914" t="s">
        <v>3832</v>
      </c>
      <c r="L914" t="s">
        <v>266</v>
      </c>
      <c r="M914" t="s">
        <v>267</v>
      </c>
      <c r="N914" t="s">
        <v>267</v>
      </c>
      <c r="O914" t="s">
        <v>267</v>
      </c>
      <c r="P914">
        <v>1</v>
      </c>
      <c r="Q914">
        <v>0</v>
      </c>
      <c r="R914">
        <v>1</v>
      </c>
      <c r="S914" t="s">
        <v>267</v>
      </c>
      <c r="T914" t="s">
        <v>267</v>
      </c>
      <c r="U914" t="s">
        <v>3833</v>
      </c>
      <c r="V914" t="b">
        <v>0</v>
      </c>
      <c r="W914" t="s">
        <v>265</v>
      </c>
      <c r="X914">
        <v>0</v>
      </c>
      <c r="Y914" t="s">
        <v>265</v>
      </c>
      <c r="Z914" t="s">
        <v>265</v>
      </c>
      <c r="AA914" t="s">
        <v>265</v>
      </c>
      <c r="AB914" t="s">
        <v>265</v>
      </c>
      <c r="AC914" t="s">
        <v>265</v>
      </c>
      <c r="AD914" t="s">
        <v>265</v>
      </c>
      <c r="AE914" t="s">
        <v>265</v>
      </c>
      <c r="AF914" t="s">
        <v>267</v>
      </c>
      <c r="AG914" t="s">
        <v>265</v>
      </c>
      <c r="AH914" t="s">
        <v>265</v>
      </c>
      <c r="AI914" t="s">
        <v>265</v>
      </c>
      <c r="AJ914" t="s">
        <v>265</v>
      </c>
      <c r="AL914" t="str">
        <f>IF(Sudan_News12[[#This Row],[relevancy_classification_english]]="Relevant","مناسب",IF(Sudan_News12[[#This Row],[relevancy_classification_english]]="Relevant","عَرَضِيّ",""))</f>
        <v/>
      </c>
      <c r="AN914" t="str">
        <f>IF(Sudan_News12[[#This Row],[sentiment_analysis_english]]="Negative","سلبي",IF(Sudan_News12[[#This Row],[sentiment_analysis_english]]="Neutral","حيادي",IF(Sudan_News12[[#This Row],[sentiment_analysis_english]]="Positive","إيجابي","")))</f>
        <v/>
      </c>
      <c r="AO914" t="e">
        <f>INDEX(TextClassificationList[],MATCH(Sudan_News12[[#This Row],[text_classification_arabic]],TextClassificationList[text_classification_arabic],0),1)</f>
        <v>#N/A</v>
      </c>
      <c r="AQ914" t="e">
        <f>INDEX(TextClassificationList[],MATCH(Sudan_News12[[#This Row],[text_classification_arabic2]],TextClassificationList[text_classification_arabic],0),1)</f>
        <v>#N/A</v>
      </c>
      <c r="AS914" t="e">
        <f>INDEX(TextClassificationList[],MATCH(Sudan_News12[[#This Row],[text_classification_arabic3]],TextClassificationList[text_classification_arabic],0),1)</f>
        <v>#N/A</v>
      </c>
      <c r="AU914" t="e">
        <f>INDEX(TextClassificationList[],MATCH(Sudan_News12[[#This Row],[text_classification_arabic4]],TextClassificationList[text_classification_arabic],0),1)</f>
        <v>#N/A</v>
      </c>
      <c r="AW914" t="e">
        <f>INDEX(TextClassificationList[],MATCH(Sudan_News12[[#This Row],[text_classification_arabic5]],TextClassificationList[text_classification_arabic],0),1)</f>
        <v>#N/A</v>
      </c>
    </row>
    <row r="915" spans="1:49" x14ac:dyDescent="0.2">
      <c r="A915">
        <v>1.394514860948566E+18</v>
      </c>
      <c r="B915">
        <v>1.394514860948566E+18</v>
      </c>
      <c r="C915" t="s">
        <v>3834</v>
      </c>
      <c r="D915" s="1">
        <v>44334</v>
      </c>
      <c r="E915" s="2">
        <v>0.28270833333333334</v>
      </c>
      <c r="F915">
        <v>200</v>
      </c>
      <c r="G915">
        <v>1889611729</v>
      </c>
      <c r="H915" t="s">
        <v>354</v>
      </c>
      <c r="I915" t="s">
        <v>355</v>
      </c>
      <c r="J915" t="s">
        <v>265</v>
      </c>
      <c r="K915" t="s">
        <v>3835</v>
      </c>
      <c r="L915" t="s">
        <v>266</v>
      </c>
      <c r="M915" t="s">
        <v>267</v>
      </c>
      <c r="N915" t="s">
        <v>267</v>
      </c>
      <c r="O915" t="s">
        <v>267</v>
      </c>
      <c r="P915">
        <v>0</v>
      </c>
      <c r="Q915">
        <v>1</v>
      </c>
      <c r="R915">
        <v>5</v>
      </c>
      <c r="S915" t="s">
        <v>3836</v>
      </c>
      <c r="T915" t="s">
        <v>267</v>
      </c>
      <c r="U915" t="s">
        <v>3837</v>
      </c>
      <c r="V915" t="b">
        <v>0</v>
      </c>
      <c r="W915" t="s">
        <v>265</v>
      </c>
      <c r="X915">
        <v>1</v>
      </c>
      <c r="Y915" t="s">
        <v>3838</v>
      </c>
      <c r="Z915" t="s">
        <v>265</v>
      </c>
      <c r="AA915" t="s">
        <v>265</v>
      </c>
      <c r="AB915" t="s">
        <v>265</v>
      </c>
      <c r="AC915" t="s">
        <v>265</v>
      </c>
      <c r="AD915" t="s">
        <v>265</v>
      </c>
      <c r="AE915" t="s">
        <v>265</v>
      </c>
      <c r="AF915" t="s">
        <v>267</v>
      </c>
      <c r="AG915" t="s">
        <v>265</v>
      </c>
      <c r="AH915" t="s">
        <v>265</v>
      </c>
      <c r="AI915" t="s">
        <v>265</v>
      </c>
      <c r="AJ915" t="s">
        <v>265</v>
      </c>
      <c r="AL915" t="str">
        <f>IF(Sudan_News12[[#This Row],[relevancy_classification_english]]="Relevant","مناسب",IF(Sudan_News12[[#This Row],[relevancy_classification_english]]="Relevant","عَرَضِيّ",""))</f>
        <v/>
      </c>
      <c r="AN915" t="str">
        <f>IF(Sudan_News12[[#This Row],[sentiment_analysis_english]]="Negative","سلبي",IF(Sudan_News12[[#This Row],[sentiment_analysis_english]]="Neutral","حيادي",IF(Sudan_News12[[#This Row],[sentiment_analysis_english]]="Positive","إيجابي","")))</f>
        <v/>
      </c>
      <c r="AO915" t="e">
        <f>INDEX(TextClassificationList[],MATCH(Sudan_News12[[#This Row],[text_classification_arabic]],TextClassificationList[text_classification_arabic],0),1)</f>
        <v>#N/A</v>
      </c>
      <c r="AQ915" t="e">
        <f>INDEX(TextClassificationList[],MATCH(Sudan_News12[[#This Row],[text_classification_arabic2]],TextClassificationList[text_classification_arabic],0),1)</f>
        <v>#N/A</v>
      </c>
      <c r="AS915" t="e">
        <f>INDEX(TextClassificationList[],MATCH(Sudan_News12[[#This Row],[text_classification_arabic3]],TextClassificationList[text_classification_arabic],0),1)</f>
        <v>#N/A</v>
      </c>
      <c r="AU915" t="e">
        <f>INDEX(TextClassificationList[],MATCH(Sudan_News12[[#This Row],[text_classification_arabic4]],TextClassificationList[text_classification_arabic],0),1)</f>
        <v>#N/A</v>
      </c>
      <c r="AW915" t="e">
        <f>INDEX(TextClassificationList[],MATCH(Sudan_News12[[#This Row],[text_classification_arabic5]],TextClassificationList[text_classification_arabic],0),1)</f>
        <v>#N/A</v>
      </c>
    </row>
    <row r="916" spans="1:49" x14ac:dyDescent="0.2">
      <c r="A916">
        <v>1.394513487259476E+18</v>
      </c>
      <c r="B916">
        <v>1.394513487259476E+18</v>
      </c>
      <c r="C916" t="s">
        <v>3839</v>
      </c>
      <c r="D916" s="1">
        <v>44334</v>
      </c>
      <c r="E916" s="2">
        <v>0.27891203703703704</v>
      </c>
      <c r="F916">
        <v>200</v>
      </c>
      <c r="G916">
        <v>1889611729</v>
      </c>
      <c r="H916" t="s">
        <v>354</v>
      </c>
      <c r="I916" t="s">
        <v>355</v>
      </c>
      <c r="J916" t="s">
        <v>265</v>
      </c>
      <c r="K916" t="s">
        <v>3840</v>
      </c>
      <c r="L916" t="s">
        <v>266</v>
      </c>
      <c r="M916" t="s">
        <v>267</v>
      </c>
      <c r="N916" t="s">
        <v>267</v>
      </c>
      <c r="O916" t="s">
        <v>3841</v>
      </c>
      <c r="P916">
        <v>0</v>
      </c>
      <c r="Q916">
        <v>0</v>
      </c>
      <c r="R916">
        <v>4</v>
      </c>
      <c r="S916" t="s">
        <v>267</v>
      </c>
      <c r="T916" t="s">
        <v>267</v>
      </c>
      <c r="U916" t="s">
        <v>3842</v>
      </c>
      <c r="V916" t="b">
        <v>0</v>
      </c>
      <c r="W916" t="s">
        <v>265</v>
      </c>
      <c r="X916">
        <v>1</v>
      </c>
      <c r="Y916" t="s">
        <v>3843</v>
      </c>
      <c r="Z916" t="s">
        <v>265</v>
      </c>
      <c r="AA916" t="s">
        <v>265</v>
      </c>
      <c r="AB916" t="s">
        <v>265</v>
      </c>
      <c r="AC916" t="s">
        <v>265</v>
      </c>
      <c r="AD916" t="s">
        <v>265</v>
      </c>
      <c r="AE916" t="s">
        <v>265</v>
      </c>
      <c r="AF916" t="s">
        <v>267</v>
      </c>
      <c r="AG916" t="s">
        <v>265</v>
      </c>
      <c r="AH916" t="s">
        <v>265</v>
      </c>
      <c r="AI916" t="s">
        <v>265</v>
      </c>
      <c r="AJ916" t="s">
        <v>265</v>
      </c>
      <c r="AL916" t="str">
        <f>IF(Sudan_News12[[#This Row],[relevancy_classification_english]]="Relevant","مناسب",IF(Sudan_News12[[#This Row],[relevancy_classification_english]]="Relevant","عَرَضِيّ",""))</f>
        <v/>
      </c>
      <c r="AN916" t="str">
        <f>IF(Sudan_News12[[#This Row],[sentiment_analysis_english]]="Negative","سلبي",IF(Sudan_News12[[#This Row],[sentiment_analysis_english]]="Neutral","حيادي",IF(Sudan_News12[[#This Row],[sentiment_analysis_english]]="Positive","إيجابي","")))</f>
        <v/>
      </c>
      <c r="AO916" t="e">
        <f>INDEX(TextClassificationList[],MATCH(Sudan_News12[[#This Row],[text_classification_arabic]],TextClassificationList[text_classification_arabic],0),1)</f>
        <v>#N/A</v>
      </c>
      <c r="AQ916" t="e">
        <f>INDEX(TextClassificationList[],MATCH(Sudan_News12[[#This Row],[text_classification_arabic2]],TextClassificationList[text_classification_arabic],0),1)</f>
        <v>#N/A</v>
      </c>
      <c r="AS916" t="e">
        <f>INDEX(TextClassificationList[],MATCH(Sudan_News12[[#This Row],[text_classification_arabic3]],TextClassificationList[text_classification_arabic],0),1)</f>
        <v>#N/A</v>
      </c>
      <c r="AU916" t="e">
        <f>INDEX(TextClassificationList[],MATCH(Sudan_News12[[#This Row],[text_classification_arabic4]],TextClassificationList[text_classification_arabic],0),1)</f>
        <v>#N/A</v>
      </c>
      <c r="AW916" t="e">
        <f>INDEX(TextClassificationList[],MATCH(Sudan_News12[[#This Row],[text_classification_arabic5]],TextClassificationList[text_classification_arabic],0),1)</f>
        <v>#N/A</v>
      </c>
    </row>
    <row r="917" spans="1:49" x14ac:dyDescent="0.2">
      <c r="A917">
        <v>1.3945133047190692E+18</v>
      </c>
      <c r="B917">
        <v>1.3945133047190692E+18</v>
      </c>
      <c r="C917" t="s">
        <v>3844</v>
      </c>
      <c r="D917" s="1">
        <v>44334</v>
      </c>
      <c r="E917" s="2">
        <v>0.27841435185185187</v>
      </c>
      <c r="F917">
        <v>200</v>
      </c>
      <c r="G917">
        <v>1889611729</v>
      </c>
      <c r="H917" t="s">
        <v>354</v>
      </c>
      <c r="I917" t="s">
        <v>355</v>
      </c>
      <c r="J917" t="s">
        <v>265</v>
      </c>
      <c r="K917" t="s">
        <v>3845</v>
      </c>
      <c r="L917" t="s">
        <v>266</v>
      </c>
      <c r="M917" t="s">
        <v>267</v>
      </c>
      <c r="N917" t="s">
        <v>267</v>
      </c>
      <c r="O917" t="s">
        <v>267</v>
      </c>
      <c r="P917">
        <v>0</v>
      </c>
      <c r="Q917">
        <v>2</v>
      </c>
      <c r="R917">
        <v>16</v>
      </c>
      <c r="S917" t="s">
        <v>3846</v>
      </c>
      <c r="T917" t="s">
        <v>267</v>
      </c>
      <c r="U917" t="s">
        <v>3847</v>
      </c>
      <c r="V917" t="b">
        <v>0</v>
      </c>
      <c r="W917" t="s">
        <v>265</v>
      </c>
      <c r="X917">
        <v>0</v>
      </c>
      <c r="Y917" t="s">
        <v>265</v>
      </c>
      <c r="Z917" t="s">
        <v>265</v>
      </c>
      <c r="AA917" t="s">
        <v>265</v>
      </c>
      <c r="AB917" t="s">
        <v>265</v>
      </c>
      <c r="AC917" t="s">
        <v>265</v>
      </c>
      <c r="AD917" t="s">
        <v>265</v>
      </c>
      <c r="AE917" t="s">
        <v>265</v>
      </c>
      <c r="AF917" t="s">
        <v>267</v>
      </c>
      <c r="AG917" t="s">
        <v>265</v>
      </c>
      <c r="AH917" t="s">
        <v>265</v>
      </c>
      <c r="AI917" t="s">
        <v>265</v>
      </c>
      <c r="AJ917" t="s">
        <v>265</v>
      </c>
      <c r="AL917" t="str">
        <f>IF(Sudan_News12[[#This Row],[relevancy_classification_english]]="Relevant","مناسب",IF(Sudan_News12[[#This Row],[relevancy_classification_english]]="Relevant","عَرَضِيّ",""))</f>
        <v/>
      </c>
      <c r="AN917" t="str">
        <f>IF(Sudan_News12[[#This Row],[sentiment_analysis_english]]="Negative","سلبي",IF(Sudan_News12[[#This Row],[sentiment_analysis_english]]="Neutral","حيادي",IF(Sudan_News12[[#This Row],[sentiment_analysis_english]]="Positive","إيجابي","")))</f>
        <v/>
      </c>
      <c r="AO917" t="e">
        <f>INDEX(TextClassificationList[],MATCH(Sudan_News12[[#This Row],[text_classification_arabic]],TextClassificationList[text_classification_arabic],0),1)</f>
        <v>#N/A</v>
      </c>
      <c r="AQ917" t="e">
        <f>INDEX(TextClassificationList[],MATCH(Sudan_News12[[#This Row],[text_classification_arabic2]],TextClassificationList[text_classification_arabic],0),1)</f>
        <v>#N/A</v>
      </c>
      <c r="AS917" t="e">
        <f>INDEX(TextClassificationList[],MATCH(Sudan_News12[[#This Row],[text_classification_arabic3]],TextClassificationList[text_classification_arabic],0),1)</f>
        <v>#N/A</v>
      </c>
      <c r="AU917" t="e">
        <f>INDEX(TextClassificationList[],MATCH(Sudan_News12[[#This Row],[text_classification_arabic4]],TextClassificationList[text_classification_arabic],0),1)</f>
        <v>#N/A</v>
      </c>
      <c r="AW917" t="e">
        <f>INDEX(TextClassificationList[],MATCH(Sudan_News12[[#This Row],[text_classification_arabic5]],TextClassificationList[text_classification_arabic],0),1)</f>
        <v>#N/A</v>
      </c>
    </row>
    <row r="918" spans="1:49" x14ac:dyDescent="0.2">
      <c r="A918">
        <v>1.3945126897083802E+18</v>
      </c>
      <c r="B918">
        <v>1.3945126897083802E+18</v>
      </c>
      <c r="C918" t="s">
        <v>3848</v>
      </c>
      <c r="D918" s="1">
        <v>44334</v>
      </c>
      <c r="E918" s="2">
        <v>0.27671296296296294</v>
      </c>
      <c r="F918">
        <v>200</v>
      </c>
      <c r="G918">
        <v>1889611729</v>
      </c>
      <c r="H918" t="s">
        <v>354</v>
      </c>
      <c r="I918" t="s">
        <v>355</v>
      </c>
      <c r="J918" t="s">
        <v>265</v>
      </c>
      <c r="K918" t="s">
        <v>3849</v>
      </c>
      <c r="L918" t="s">
        <v>266</v>
      </c>
      <c r="M918" t="s">
        <v>267</v>
      </c>
      <c r="N918" t="s">
        <v>267</v>
      </c>
      <c r="O918" t="s">
        <v>267</v>
      </c>
      <c r="P918">
        <v>1</v>
      </c>
      <c r="Q918">
        <v>0</v>
      </c>
      <c r="R918">
        <v>5</v>
      </c>
      <c r="S918" t="s">
        <v>3850</v>
      </c>
      <c r="T918" t="s">
        <v>267</v>
      </c>
      <c r="U918" t="s">
        <v>3851</v>
      </c>
      <c r="V918" t="b">
        <v>0</v>
      </c>
      <c r="W918" t="s">
        <v>265</v>
      </c>
      <c r="X918">
        <v>0</v>
      </c>
      <c r="Y918" t="s">
        <v>265</v>
      </c>
      <c r="Z918" t="s">
        <v>265</v>
      </c>
      <c r="AA918" t="s">
        <v>265</v>
      </c>
      <c r="AB918" t="s">
        <v>265</v>
      </c>
      <c r="AC918" t="s">
        <v>265</v>
      </c>
      <c r="AD918" t="s">
        <v>265</v>
      </c>
      <c r="AE918" t="s">
        <v>265</v>
      </c>
      <c r="AF918" t="s">
        <v>267</v>
      </c>
      <c r="AG918" t="s">
        <v>265</v>
      </c>
      <c r="AH918" t="s">
        <v>265</v>
      </c>
      <c r="AI918" t="s">
        <v>265</v>
      </c>
      <c r="AJ918" t="s">
        <v>265</v>
      </c>
      <c r="AL918" t="str">
        <f>IF(Sudan_News12[[#This Row],[relevancy_classification_english]]="Relevant","مناسب",IF(Sudan_News12[[#This Row],[relevancy_classification_english]]="Relevant","عَرَضِيّ",""))</f>
        <v/>
      </c>
      <c r="AN918" t="str">
        <f>IF(Sudan_News12[[#This Row],[sentiment_analysis_english]]="Negative","سلبي",IF(Sudan_News12[[#This Row],[sentiment_analysis_english]]="Neutral","حيادي",IF(Sudan_News12[[#This Row],[sentiment_analysis_english]]="Positive","إيجابي","")))</f>
        <v/>
      </c>
      <c r="AO918" t="e">
        <f>INDEX(TextClassificationList[],MATCH(Sudan_News12[[#This Row],[text_classification_arabic]],TextClassificationList[text_classification_arabic],0),1)</f>
        <v>#N/A</v>
      </c>
      <c r="AQ918" t="e">
        <f>INDEX(TextClassificationList[],MATCH(Sudan_News12[[#This Row],[text_classification_arabic2]],TextClassificationList[text_classification_arabic],0),1)</f>
        <v>#N/A</v>
      </c>
      <c r="AS918" t="e">
        <f>INDEX(TextClassificationList[],MATCH(Sudan_News12[[#This Row],[text_classification_arabic3]],TextClassificationList[text_classification_arabic],0),1)</f>
        <v>#N/A</v>
      </c>
      <c r="AU918" t="e">
        <f>INDEX(TextClassificationList[],MATCH(Sudan_News12[[#This Row],[text_classification_arabic4]],TextClassificationList[text_classification_arabic],0),1)</f>
        <v>#N/A</v>
      </c>
      <c r="AW918" t="e">
        <f>INDEX(TextClassificationList[],MATCH(Sudan_News12[[#This Row],[text_classification_arabic5]],TextClassificationList[text_classification_arabic],0),1)</f>
        <v>#N/A</v>
      </c>
    </row>
    <row r="919" spans="1:49" x14ac:dyDescent="0.2">
      <c r="A919">
        <v>1.3943295925848678E+18</v>
      </c>
      <c r="B919">
        <v>1.3943295925848678E+18</v>
      </c>
      <c r="C919" t="s">
        <v>3852</v>
      </c>
      <c r="D919" s="1">
        <v>44333</v>
      </c>
      <c r="E919" s="2">
        <v>0.77145833333333336</v>
      </c>
      <c r="F919">
        <v>200</v>
      </c>
      <c r="G919">
        <v>1889611729</v>
      </c>
      <c r="H919" t="s">
        <v>354</v>
      </c>
      <c r="I919" t="s">
        <v>355</v>
      </c>
      <c r="J919" t="s">
        <v>265</v>
      </c>
      <c r="K919" t="s">
        <v>3853</v>
      </c>
      <c r="L919" t="s">
        <v>266</v>
      </c>
      <c r="M919" t="s">
        <v>267</v>
      </c>
      <c r="N919" t="s">
        <v>267</v>
      </c>
      <c r="O919" t="s">
        <v>3854</v>
      </c>
      <c r="P919">
        <v>0</v>
      </c>
      <c r="Q919">
        <v>0</v>
      </c>
      <c r="R919">
        <v>2</v>
      </c>
      <c r="S919" t="s">
        <v>3855</v>
      </c>
      <c r="T919" t="s">
        <v>267</v>
      </c>
      <c r="U919" t="s">
        <v>3856</v>
      </c>
      <c r="V919" t="b">
        <v>0</v>
      </c>
      <c r="W919" t="s">
        <v>265</v>
      </c>
      <c r="X919">
        <v>1</v>
      </c>
      <c r="Y919" t="s">
        <v>3857</v>
      </c>
      <c r="Z919" t="s">
        <v>265</v>
      </c>
      <c r="AA919" t="s">
        <v>265</v>
      </c>
      <c r="AB919" t="s">
        <v>265</v>
      </c>
      <c r="AC919" t="s">
        <v>265</v>
      </c>
      <c r="AD919" t="s">
        <v>265</v>
      </c>
      <c r="AE919" t="s">
        <v>265</v>
      </c>
      <c r="AF919" t="s">
        <v>267</v>
      </c>
      <c r="AG919" t="s">
        <v>265</v>
      </c>
      <c r="AH919" t="s">
        <v>265</v>
      </c>
      <c r="AI919" t="s">
        <v>265</v>
      </c>
      <c r="AJ919" t="s">
        <v>265</v>
      </c>
      <c r="AL919" t="str">
        <f>IF(Sudan_News12[[#This Row],[relevancy_classification_english]]="Relevant","مناسب",IF(Sudan_News12[[#This Row],[relevancy_classification_english]]="Relevant","عَرَضِيّ",""))</f>
        <v/>
      </c>
      <c r="AN919" t="str">
        <f>IF(Sudan_News12[[#This Row],[sentiment_analysis_english]]="Negative","سلبي",IF(Sudan_News12[[#This Row],[sentiment_analysis_english]]="Neutral","حيادي",IF(Sudan_News12[[#This Row],[sentiment_analysis_english]]="Positive","إيجابي","")))</f>
        <v/>
      </c>
      <c r="AO919" t="e">
        <f>INDEX(TextClassificationList[],MATCH(Sudan_News12[[#This Row],[text_classification_arabic]],TextClassificationList[text_classification_arabic],0),1)</f>
        <v>#N/A</v>
      </c>
      <c r="AQ919" t="e">
        <f>INDEX(TextClassificationList[],MATCH(Sudan_News12[[#This Row],[text_classification_arabic2]],TextClassificationList[text_classification_arabic],0),1)</f>
        <v>#N/A</v>
      </c>
      <c r="AS919" t="e">
        <f>INDEX(TextClassificationList[],MATCH(Sudan_News12[[#This Row],[text_classification_arabic3]],TextClassificationList[text_classification_arabic],0),1)</f>
        <v>#N/A</v>
      </c>
      <c r="AU919" t="e">
        <f>INDEX(TextClassificationList[],MATCH(Sudan_News12[[#This Row],[text_classification_arabic4]],TextClassificationList[text_classification_arabic],0),1)</f>
        <v>#N/A</v>
      </c>
      <c r="AW919" t="e">
        <f>INDEX(TextClassificationList[],MATCH(Sudan_News12[[#This Row],[text_classification_arabic5]],TextClassificationList[text_classification_arabic],0),1)</f>
        <v>#N/A</v>
      </c>
    </row>
    <row r="920" spans="1:49" x14ac:dyDescent="0.2">
      <c r="A920">
        <v>1.3943294043654881E+18</v>
      </c>
      <c r="B920">
        <v>1.3943294043654881E+18</v>
      </c>
      <c r="C920" t="s">
        <v>3858</v>
      </c>
      <c r="D920" s="1">
        <v>44333</v>
      </c>
      <c r="E920" s="2">
        <v>0.77094907407407409</v>
      </c>
      <c r="F920">
        <v>200</v>
      </c>
      <c r="G920">
        <v>1889611729</v>
      </c>
      <c r="H920" t="s">
        <v>354</v>
      </c>
      <c r="I920" t="s">
        <v>355</v>
      </c>
      <c r="J920" t="s">
        <v>265</v>
      </c>
      <c r="K920" t="s">
        <v>3859</v>
      </c>
      <c r="L920" t="s">
        <v>266</v>
      </c>
      <c r="M920" t="s">
        <v>267</v>
      </c>
      <c r="N920" t="s">
        <v>267</v>
      </c>
      <c r="O920" t="s">
        <v>267</v>
      </c>
      <c r="P920">
        <v>1</v>
      </c>
      <c r="Q920">
        <v>0</v>
      </c>
      <c r="R920">
        <v>1</v>
      </c>
      <c r="S920" t="s">
        <v>267</v>
      </c>
      <c r="T920" t="s">
        <v>267</v>
      </c>
      <c r="U920" t="s">
        <v>3860</v>
      </c>
      <c r="V920" t="b">
        <v>0</v>
      </c>
      <c r="W920" t="s">
        <v>265</v>
      </c>
      <c r="X920">
        <v>0</v>
      </c>
      <c r="Y920" t="s">
        <v>265</v>
      </c>
      <c r="Z920" t="s">
        <v>265</v>
      </c>
      <c r="AA920" t="s">
        <v>265</v>
      </c>
      <c r="AB920" t="s">
        <v>265</v>
      </c>
      <c r="AC920" t="s">
        <v>265</v>
      </c>
      <c r="AD920" t="s">
        <v>265</v>
      </c>
      <c r="AE920" t="s">
        <v>265</v>
      </c>
      <c r="AF920" t="s">
        <v>267</v>
      </c>
      <c r="AG920" t="s">
        <v>265</v>
      </c>
      <c r="AH920" t="s">
        <v>265</v>
      </c>
      <c r="AI920" t="s">
        <v>265</v>
      </c>
      <c r="AJ920" t="s">
        <v>265</v>
      </c>
      <c r="AL920" t="str">
        <f>IF(Sudan_News12[[#This Row],[relevancy_classification_english]]="Relevant","مناسب",IF(Sudan_News12[[#This Row],[relevancy_classification_english]]="Relevant","عَرَضِيّ",""))</f>
        <v/>
      </c>
      <c r="AN920" t="str">
        <f>IF(Sudan_News12[[#This Row],[sentiment_analysis_english]]="Negative","سلبي",IF(Sudan_News12[[#This Row],[sentiment_analysis_english]]="Neutral","حيادي",IF(Sudan_News12[[#This Row],[sentiment_analysis_english]]="Positive","إيجابي","")))</f>
        <v/>
      </c>
      <c r="AO920" t="e">
        <f>INDEX(TextClassificationList[],MATCH(Sudan_News12[[#This Row],[text_classification_arabic]],TextClassificationList[text_classification_arabic],0),1)</f>
        <v>#N/A</v>
      </c>
      <c r="AQ920" t="e">
        <f>INDEX(TextClassificationList[],MATCH(Sudan_News12[[#This Row],[text_classification_arabic2]],TextClassificationList[text_classification_arabic],0),1)</f>
        <v>#N/A</v>
      </c>
      <c r="AS920" t="e">
        <f>INDEX(TextClassificationList[],MATCH(Sudan_News12[[#This Row],[text_classification_arabic3]],TextClassificationList[text_classification_arabic],0),1)</f>
        <v>#N/A</v>
      </c>
      <c r="AU920" t="e">
        <f>INDEX(TextClassificationList[],MATCH(Sudan_News12[[#This Row],[text_classification_arabic4]],TextClassificationList[text_classification_arabic],0),1)</f>
        <v>#N/A</v>
      </c>
      <c r="AW920" t="e">
        <f>INDEX(TextClassificationList[],MATCH(Sudan_News12[[#This Row],[text_classification_arabic5]],TextClassificationList[text_classification_arabic],0),1)</f>
        <v>#N/A</v>
      </c>
    </row>
    <row r="921" spans="1:49" x14ac:dyDescent="0.2">
      <c r="A921">
        <v>1.394329298799145E+18</v>
      </c>
      <c r="B921">
        <v>1.394329298799145E+18</v>
      </c>
      <c r="C921" t="s">
        <v>3861</v>
      </c>
      <c r="D921" s="1">
        <v>44333</v>
      </c>
      <c r="E921" s="2">
        <v>0.77064814814814819</v>
      </c>
      <c r="F921">
        <v>200</v>
      </c>
      <c r="G921">
        <v>1889611729</v>
      </c>
      <c r="H921" t="s">
        <v>354</v>
      </c>
      <c r="I921" t="s">
        <v>355</v>
      </c>
      <c r="J921" t="s">
        <v>265</v>
      </c>
      <c r="K921" t="s">
        <v>3862</v>
      </c>
      <c r="L921" t="s">
        <v>266</v>
      </c>
      <c r="M921" t="s">
        <v>267</v>
      </c>
      <c r="N921" t="s">
        <v>267</v>
      </c>
      <c r="O921" t="s">
        <v>267</v>
      </c>
      <c r="P921">
        <v>0</v>
      </c>
      <c r="Q921">
        <v>0</v>
      </c>
      <c r="R921">
        <v>0</v>
      </c>
      <c r="S921" t="s">
        <v>3863</v>
      </c>
      <c r="T921" t="s">
        <v>267</v>
      </c>
      <c r="U921" t="s">
        <v>3864</v>
      </c>
      <c r="V921" t="b">
        <v>0</v>
      </c>
      <c r="W921" t="s">
        <v>265</v>
      </c>
      <c r="X921">
        <v>0</v>
      </c>
      <c r="Y921" t="s">
        <v>265</v>
      </c>
      <c r="Z921" t="s">
        <v>265</v>
      </c>
      <c r="AA921" t="s">
        <v>265</v>
      </c>
      <c r="AB921" t="s">
        <v>265</v>
      </c>
      <c r="AC921" t="s">
        <v>265</v>
      </c>
      <c r="AD921" t="s">
        <v>265</v>
      </c>
      <c r="AE921" t="s">
        <v>265</v>
      </c>
      <c r="AF921" t="s">
        <v>267</v>
      </c>
      <c r="AG921" t="s">
        <v>265</v>
      </c>
      <c r="AH921" t="s">
        <v>265</v>
      </c>
      <c r="AI921" t="s">
        <v>265</v>
      </c>
      <c r="AJ921" t="s">
        <v>265</v>
      </c>
      <c r="AL921" t="str">
        <f>IF(Sudan_News12[[#This Row],[relevancy_classification_english]]="Relevant","مناسب",IF(Sudan_News12[[#This Row],[relevancy_classification_english]]="Relevant","عَرَضِيّ",""))</f>
        <v/>
      </c>
      <c r="AN921" t="str">
        <f>IF(Sudan_News12[[#This Row],[sentiment_analysis_english]]="Negative","سلبي",IF(Sudan_News12[[#This Row],[sentiment_analysis_english]]="Neutral","حيادي",IF(Sudan_News12[[#This Row],[sentiment_analysis_english]]="Positive","إيجابي","")))</f>
        <v/>
      </c>
      <c r="AO921" t="e">
        <f>INDEX(TextClassificationList[],MATCH(Sudan_News12[[#This Row],[text_classification_arabic]],TextClassificationList[text_classification_arabic],0),1)</f>
        <v>#N/A</v>
      </c>
      <c r="AQ921" t="e">
        <f>INDEX(TextClassificationList[],MATCH(Sudan_News12[[#This Row],[text_classification_arabic2]],TextClassificationList[text_classification_arabic],0),1)</f>
        <v>#N/A</v>
      </c>
      <c r="AS921" t="e">
        <f>INDEX(TextClassificationList[],MATCH(Sudan_News12[[#This Row],[text_classification_arabic3]],TextClassificationList[text_classification_arabic],0),1)</f>
        <v>#N/A</v>
      </c>
      <c r="AU921" t="e">
        <f>INDEX(TextClassificationList[],MATCH(Sudan_News12[[#This Row],[text_classification_arabic4]],TextClassificationList[text_classification_arabic],0),1)</f>
        <v>#N/A</v>
      </c>
      <c r="AW921" t="e">
        <f>INDEX(TextClassificationList[],MATCH(Sudan_News12[[#This Row],[text_classification_arabic5]],TextClassificationList[text_classification_arabic],0),1)</f>
        <v>#N/A</v>
      </c>
    </row>
    <row r="922" spans="1:49" x14ac:dyDescent="0.2">
      <c r="A922">
        <v>1.394329106213376E+18</v>
      </c>
      <c r="B922">
        <v>1.394329106213376E+18</v>
      </c>
      <c r="C922" t="s">
        <v>3865</v>
      </c>
      <c r="D922" s="1">
        <v>44333</v>
      </c>
      <c r="E922" s="2">
        <v>0.77011574074074074</v>
      </c>
      <c r="F922">
        <v>200</v>
      </c>
      <c r="G922">
        <v>1889611729</v>
      </c>
      <c r="H922" t="s">
        <v>354</v>
      </c>
      <c r="I922" t="s">
        <v>355</v>
      </c>
      <c r="J922" t="s">
        <v>265</v>
      </c>
      <c r="K922" t="s">
        <v>3866</v>
      </c>
      <c r="L922" t="s">
        <v>266</v>
      </c>
      <c r="M922" t="s">
        <v>267</v>
      </c>
      <c r="N922" t="s">
        <v>267</v>
      </c>
      <c r="O922" t="s">
        <v>267</v>
      </c>
      <c r="P922">
        <v>0</v>
      </c>
      <c r="Q922">
        <v>0</v>
      </c>
      <c r="R922">
        <v>0</v>
      </c>
      <c r="S922" t="s">
        <v>267</v>
      </c>
      <c r="T922" t="s">
        <v>267</v>
      </c>
      <c r="U922" t="s">
        <v>3867</v>
      </c>
      <c r="V922" t="b">
        <v>0</v>
      </c>
      <c r="W922" t="s">
        <v>265</v>
      </c>
      <c r="X922">
        <v>0</v>
      </c>
      <c r="Y922" t="s">
        <v>265</v>
      </c>
      <c r="Z922" t="s">
        <v>265</v>
      </c>
      <c r="AA922" t="s">
        <v>265</v>
      </c>
      <c r="AB922" t="s">
        <v>265</v>
      </c>
      <c r="AC922" t="s">
        <v>265</v>
      </c>
      <c r="AD922" t="s">
        <v>265</v>
      </c>
      <c r="AE922" t="s">
        <v>265</v>
      </c>
      <c r="AF922" t="s">
        <v>267</v>
      </c>
      <c r="AG922" t="s">
        <v>265</v>
      </c>
      <c r="AH922" t="s">
        <v>265</v>
      </c>
      <c r="AI922" t="s">
        <v>265</v>
      </c>
      <c r="AJ922" t="s">
        <v>265</v>
      </c>
      <c r="AL922" t="str">
        <f>IF(Sudan_News12[[#This Row],[relevancy_classification_english]]="Relevant","مناسب",IF(Sudan_News12[[#This Row],[relevancy_classification_english]]="Relevant","عَرَضِيّ",""))</f>
        <v/>
      </c>
      <c r="AN922" t="str">
        <f>IF(Sudan_News12[[#This Row],[sentiment_analysis_english]]="Negative","سلبي",IF(Sudan_News12[[#This Row],[sentiment_analysis_english]]="Neutral","حيادي",IF(Sudan_News12[[#This Row],[sentiment_analysis_english]]="Positive","إيجابي","")))</f>
        <v/>
      </c>
      <c r="AO922" t="e">
        <f>INDEX(TextClassificationList[],MATCH(Sudan_News12[[#This Row],[text_classification_arabic]],TextClassificationList[text_classification_arabic],0),1)</f>
        <v>#N/A</v>
      </c>
      <c r="AQ922" t="e">
        <f>INDEX(TextClassificationList[],MATCH(Sudan_News12[[#This Row],[text_classification_arabic2]],TextClassificationList[text_classification_arabic],0),1)</f>
        <v>#N/A</v>
      </c>
      <c r="AS922" t="e">
        <f>INDEX(TextClassificationList[],MATCH(Sudan_News12[[#This Row],[text_classification_arabic3]],TextClassificationList[text_classification_arabic],0),1)</f>
        <v>#N/A</v>
      </c>
      <c r="AU922" t="e">
        <f>INDEX(TextClassificationList[],MATCH(Sudan_News12[[#This Row],[text_classification_arabic4]],TextClassificationList[text_classification_arabic],0),1)</f>
        <v>#N/A</v>
      </c>
      <c r="AW922" t="e">
        <f>INDEX(TextClassificationList[],MATCH(Sudan_News12[[#This Row],[text_classification_arabic5]],TextClassificationList[text_classification_arabic],0),1)</f>
        <v>#N/A</v>
      </c>
    </row>
    <row r="923" spans="1:49" x14ac:dyDescent="0.2">
      <c r="A923">
        <v>1.3943290121016566E+18</v>
      </c>
      <c r="B923">
        <v>1.3943290121016566E+18</v>
      </c>
      <c r="C923" t="s">
        <v>3868</v>
      </c>
      <c r="D923" s="1">
        <v>44333</v>
      </c>
      <c r="E923" s="2">
        <v>0.76986111111111111</v>
      </c>
      <c r="F923">
        <v>200</v>
      </c>
      <c r="G923">
        <v>1889611729</v>
      </c>
      <c r="H923" t="s">
        <v>354</v>
      </c>
      <c r="I923" t="s">
        <v>355</v>
      </c>
      <c r="J923" t="s">
        <v>265</v>
      </c>
      <c r="K923" t="s">
        <v>3869</v>
      </c>
      <c r="L923" t="s">
        <v>266</v>
      </c>
      <c r="M923" t="s">
        <v>267</v>
      </c>
      <c r="N923" t="s">
        <v>267</v>
      </c>
      <c r="O923" t="s">
        <v>267</v>
      </c>
      <c r="P923">
        <v>0</v>
      </c>
      <c r="Q923">
        <v>0</v>
      </c>
      <c r="R923">
        <v>0</v>
      </c>
      <c r="S923" t="s">
        <v>267</v>
      </c>
      <c r="T923" t="s">
        <v>267</v>
      </c>
      <c r="U923" t="s">
        <v>3870</v>
      </c>
      <c r="V923" t="b">
        <v>0</v>
      </c>
      <c r="W923" t="s">
        <v>265</v>
      </c>
      <c r="X923">
        <v>0</v>
      </c>
      <c r="Y923" t="s">
        <v>265</v>
      </c>
      <c r="Z923" t="s">
        <v>265</v>
      </c>
      <c r="AA923" t="s">
        <v>265</v>
      </c>
      <c r="AB923" t="s">
        <v>265</v>
      </c>
      <c r="AC923" t="s">
        <v>265</v>
      </c>
      <c r="AD923" t="s">
        <v>265</v>
      </c>
      <c r="AE923" t="s">
        <v>265</v>
      </c>
      <c r="AF923" t="s">
        <v>267</v>
      </c>
      <c r="AG923" t="s">
        <v>265</v>
      </c>
      <c r="AH923" t="s">
        <v>265</v>
      </c>
      <c r="AI923" t="s">
        <v>265</v>
      </c>
      <c r="AJ923" t="s">
        <v>265</v>
      </c>
      <c r="AL923" t="str">
        <f>IF(Sudan_News12[[#This Row],[relevancy_classification_english]]="Relevant","مناسب",IF(Sudan_News12[[#This Row],[relevancy_classification_english]]="Relevant","عَرَضِيّ",""))</f>
        <v/>
      </c>
      <c r="AN923" t="str">
        <f>IF(Sudan_News12[[#This Row],[sentiment_analysis_english]]="Negative","سلبي",IF(Sudan_News12[[#This Row],[sentiment_analysis_english]]="Neutral","حيادي",IF(Sudan_News12[[#This Row],[sentiment_analysis_english]]="Positive","إيجابي","")))</f>
        <v/>
      </c>
      <c r="AO923" t="e">
        <f>INDEX(TextClassificationList[],MATCH(Sudan_News12[[#This Row],[text_classification_arabic]],TextClassificationList[text_classification_arabic],0),1)</f>
        <v>#N/A</v>
      </c>
      <c r="AQ923" t="e">
        <f>INDEX(TextClassificationList[],MATCH(Sudan_News12[[#This Row],[text_classification_arabic2]],TextClassificationList[text_classification_arabic],0),1)</f>
        <v>#N/A</v>
      </c>
      <c r="AS923" t="e">
        <f>INDEX(TextClassificationList[],MATCH(Sudan_News12[[#This Row],[text_classification_arabic3]],TextClassificationList[text_classification_arabic],0),1)</f>
        <v>#N/A</v>
      </c>
      <c r="AU923" t="e">
        <f>INDEX(TextClassificationList[],MATCH(Sudan_News12[[#This Row],[text_classification_arabic4]],TextClassificationList[text_classification_arabic],0),1)</f>
        <v>#N/A</v>
      </c>
      <c r="AW923" t="e">
        <f>INDEX(TextClassificationList[],MATCH(Sudan_News12[[#This Row],[text_classification_arabic5]],TextClassificationList[text_classification_arabic],0),1)</f>
        <v>#N/A</v>
      </c>
    </row>
    <row r="924" spans="1:49" x14ac:dyDescent="0.2">
      <c r="A924">
        <v>1.3943288881724989E+18</v>
      </c>
      <c r="B924">
        <v>1.3943288881724989E+18</v>
      </c>
      <c r="C924" t="s">
        <v>3871</v>
      </c>
      <c r="D924" s="1">
        <v>44333</v>
      </c>
      <c r="E924" s="2">
        <v>0.76951388888888894</v>
      </c>
      <c r="F924">
        <v>200</v>
      </c>
      <c r="G924">
        <v>1889611729</v>
      </c>
      <c r="H924" t="s">
        <v>354</v>
      </c>
      <c r="I924" t="s">
        <v>355</v>
      </c>
      <c r="J924" t="s">
        <v>265</v>
      </c>
      <c r="K924" t="s">
        <v>3872</v>
      </c>
      <c r="L924" t="s">
        <v>266</v>
      </c>
      <c r="M924" t="s">
        <v>267</v>
      </c>
      <c r="N924" t="s">
        <v>267</v>
      </c>
      <c r="O924" t="s">
        <v>267</v>
      </c>
      <c r="P924">
        <v>0</v>
      </c>
      <c r="Q924">
        <v>0</v>
      </c>
      <c r="R924">
        <v>1</v>
      </c>
      <c r="S924" t="s">
        <v>267</v>
      </c>
      <c r="T924" t="s">
        <v>267</v>
      </c>
      <c r="U924" t="s">
        <v>3873</v>
      </c>
      <c r="V924" t="b">
        <v>0</v>
      </c>
      <c r="W924" t="s">
        <v>265</v>
      </c>
      <c r="X924">
        <v>0</v>
      </c>
      <c r="Y924" t="s">
        <v>265</v>
      </c>
      <c r="Z924" t="s">
        <v>265</v>
      </c>
      <c r="AA924" t="s">
        <v>265</v>
      </c>
      <c r="AB924" t="s">
        <v>265</v>
      </c>
      <c r="AC924" t="s">
        <v>265</v>
      </c>
      <c r="AD924" t="s">
        <v>265</v>
      </c>
      <c r="AE924" t="s">
        <v>265</v>
      </c>
      <c r="AF924" t="s">
        <v>267</v>
      </c>
      <c r="AG924" t="s">
        <v>265</v>
      </c>
      <c r="AH924" t="s">
        <v>265</v>
      </c>
      <c r="AI924" t="s">
        <v>265</v>
      </c>
      <c r="AJ924" t="s">
        <v>265</v>
      </c>
      <c r="AL924" t="str">
        <f>IF(Sudan_News12[[#This Row],[relevancy_classification_english]]="Relevant","مناسب",IF(Sudan_News12[[#This Row],[relevancy_classification_english]]="Relevant","عَرَضِيّ",""))</f>
        <v/>
      </c>
      <c r="AN924" t="str">
        <f>IF(Sudan_News12[[#This Row],[sentiment_analysis_english]]="Negative","سلبي",IF(Sudan_News12[[#This Row],[sentiment_analysis_english]]="Neutral","حيادي",IF(Sudan_News12[[#This Row],[sentiment_analysis_english]]="Positive","إيجابي","")))</f>
        <v/>
      </c>
      <c r="AO924" t="e">
        <f>INDEX(TextClassificationList[],MATCH(Sudan_News12[[#This Row],[text_classification_arabic]],TextClassificationList[text_classification_arabic],0),1)</f>
        <v>#N/A</v>
      </c>
      <c r="AQ924" t="e">
        <f>INDEX(TextClassificationList[],MATCH(Sudan_News12[[#This Row],[text_classification_arabic2]],TextClassificationList[text_classification_arabic],0),1)</f>
        <v>#N/A</v>
      </c>
      <c r="AS924" t="e">
        <f>INDEX(TextClassificationList[],MATCH(Sudan_News12[[#This Row],[text_classification_arabic3]],TextClassificationList[text_classification_arabic],0),1)</f>
        <v>#N/A</v>
      </c>
      <c r="AU924" t="e">
        <f>INDEX(TextClassificationList[],MATCH(Sudan_News12[[#This Row],[text_classification_arabic4]],TextClassificationList[text_classification_arabic],0),1)</f>
        <v>#N/A</v>
      </c>
      <c r="AW924" t="e">
        <f>INDEX(TextClassificationList[],MATCH(Sudan_News12[[#This Row],[text_classification_arabic5]],TextClassificationList[text_classification_arabic],0),1)</f>
        <v>#N/A</v>
      </c>
    </row>
    <row r="925" spans="1:49" x14ac:dyDescent="0.2">
      <c r="A925">
        <v>1.394328019494441E+18</v>
      </c>
      <c r="B925">
        <v>1.394328019494441E+18</v>
      </c>
      <c r="C925" t="s">
        <v>3874</v>
      </c>
      <c r="D925" s="1">
        <v>44333</v>
      </c>
      <c r="E925" s="2">
        <v>0.76711805555555557</v>
      </c>
      <c r="F925">
        <v>200</v>
      </c>
      <c r="G925">
        <v>1889611729</v>
      </c>
      <c r="H925" t="s">
        <v>354</v>
      </c>
      <c r="I925" t="s">
        <v>355</v>
      </c>
      <c r="J925" t="s">
        <v>265</v>
      </c>
      <c r="K925" t="s">
        <v>3875</v>
      </c>
      <c r="L925" t="s">
        <v>266</v>
      </c>
      <c r="M925" t="s">
        <v>267</v>
      </c>
      <c r="N925" t="s">
        <v>267</v>
      </c>
      <c r="O925" t="s">
        <v>267</v>
      </c>
      <c r="P925">
        <v>1</v>
      </c>
      <c r="Q925">
        <v>0</v>
      </c>
      <c r="R925">
        <v>1</v>
      </c>
      <c r="S925" t="s">
        <v>267</v>
      </c>
      <c r="T925" t="s">
        <v>267</v>
      </c>
      <c r="U925" t="s">
        <v>3876</v>
      </c>
      <c r="V925" t="b">
        <v>0</v>
      </c>
      <c r="W925" t="s">
        <v>265</v>
      </c>
      <c r="X925">
        <v>0</v>
      </c>
      <c r="Y925" t="s">
        <v>265</v>
      </c>
      <c r="Z925" t="s">
        <v>265</v>
      </c>
      <c r="AA925" t="s">
        <v>265</v>
      </c>
      <c r="AB925" t="s">
        <v>265</v>
      </c>
      <c r="AC925" t="s">
        <v>265</v>
      </c>
      <c r="AD925" t="s">
        <v>265</v>
      </c>
      <c r="AE925" t="s">
        <v>265</v>
      </c>
      <c r="AF925" t="s">
        <v>267</v>
      </c>
      <c r="AG925" t="s">
        <v>265</v>
      </c>
      <c r="AH925" t="s">
        <v>265</v>
      </c>
      <c r="AI925" t="s">
        <v>265</v>
      </c>
      <c r="AJ925" t="s">
        <v>265</v>
      </c>
      <c r="AL925" t="str">
        <f>IF(Sudan_News12[[#This Row],[relevancy_classification_english]]="Relevant","مناسب",IF(Sudan_News12[[#This Row],[relevancy_classification_english]]="Relevant","عَرَضِيّ",""))</f>
        <v/>
      </c>
      <c r="AN925" t="str">
        <f>IF(Sudan_News12[[#This Row],[sentiment_analysis_english]]="Negative","سلبي",IF(Sudan_News12[[#This Row],[sentiment_analysis_english]]="Neutral","حيادي",IF(Sudan_News12[[#This Row],[sentiment_analysis_english]]="Positive","إيجابي","")))</f>
        <v/>
      </c>
      <c r="AO925" t="e">
        <f>INDEX(TextClassificationList[],MATCH(Sudan_News12[[#This Row],[text_classification_arabic]],TextClassificationList[text_classification_arabic],0),1)</f>
        <v>#N/A</v>
      </c>
      <c r="AQ925" t="e">
        <f>INDEX(TextClassificationList[],MATCH(Sudan_News12[[#This Row],[text_classification_arabic2]],TextClassificationList[text_classification_arabic],0),1)</f>
        <v>#N/A</v>
      </c>
      <c r="AS925" t="e">
        <f>INDEX(TextClassificationList[],MATCH(Sudan_News12[[#This Row],[text_classification_arabic3]],TextClassificationList[text_classification_arabic],0),1)</f>
        <v>#N/A</v>
      </c>
      <c r="AU925" t="e">
        <f>INDEX(TextClassificationList[],MATCH(Sudan_News12[[#This Row],[text_classification_arabic4]],TextClassificationList[text_classification_arabic],0),1)</f>
        <v>#N/A</v>
      </c>
      <c r="AW925" t="e">
        <f>INDEX(TextClassificationList[],MATCH(Sudan_News12[[#This Row],[text_classification_arabic5]],TextClassificationList[text_classification_arabic],0),1)</f>
        <v>#N/A</v>
      </c>
    </row>
    <row r="926" spans="1:49" x14ac:dyDescent="0.2">
      <c r="A926">
        <v>1.394327958320554E+18</v>
      </c>
      <c r="B926">
        <v>1.394327958320554E+18</v>
      </c>
      <c r="C926" t="s">
        <v>3877</v>
      </c>
      <c r="D926" s="1">
        <v>44333</v>
      </c>
      <c r="E926" s="2">
        <v>0.76695601851851847</v>
      </c>
      <c r="F926">
        <v>200</v>
      </c>
      <c r="G926">
        <v>1889611729</v>
      </c>
      <c r="H926" t="s">
        <v>354</v>
      </c>
      <c r="I926" t="s">
        <v>355</v>
      </c>
      <c r="J926" t="s">
        <v>265</v>
      </c>
      <c r="K926" t="s">
        <v>3878</v>
      </c>
      <c r="L926" t="s">
        <v>266</v>
      </c>
      <c r="M926" t="s">
        <v>267</v>
      </c>
      <c r="N926" t="s">
        <v>267</v>
      </c>
      <c r="O926" t="s">
        <v>267</v>
      </c>
      <c r="P926">
        <v>0</v>
      </c>
      <c r="Q926">
        <v>0</v>
      </c>
      <c r="R926">
        <v>0</v>
      </c>
      <c r="S926" t="s">
        <v>267</v>
      </c>
      <c r="T926" t="s">
        <v>267</v>
      </c>
      <c r="U926" t="s">
        <v>3879</v>
      </c>
      <c r="V926" t="b">
        <v>0</v>
      </c>
      <c r="W926" t="s">
        <v>265</v>
      </c>
      <c r="X926">
        <v>0</v>
      </c>
      <c r="Y926" t="s">
        <v>265</v>
      </c>
      <c r="Z926" t="s">
        <v>265</v>
      </c>
      <c r="AA926" t="s">
        <v>265</v>
      </c>
      <c r="AB926" t="s">
        <v>265</v>
      </c>
      <c r="AC926" t="s">
        <v>265</v>
      </c>
      <c r="AD926" t="s">
        <v>265</v>
      </c>
      <c r="AE926" t="s">
        <v>265</v>
      </c>
      <c r="AF926" t="s">
        <v>267</v>
      </c>
      <c r="AG926" t="s">
        <v>265</v>
      </c>
      <c r="AH926" t="s">
        <v>265</v>
      </c>
      <c r="AI926" t="s">
        <v>265</v>
      </c>
      <c r="AJ926" t="s">
        <v>265</v>
      </c>
      <c r="AL926" t="str">
        <f>IF(Sudan_News12[[#This Row],[relevancy_classification_english]]="Relevant","مناسب",IF(Sudan_News12[[#This Row],[relevancy_classification_english]]="Relevant","عَرَضِيّ",""))</f>
        <v/>
      </c>
      <c r="AN926" t="str">
        <f>IF(Sudan_News12[[#This Row],[sentiment_analysis_english]]="Negative","سلبي",IF(Sudan_News12[[#This Row],[sentiment_analysis_english]]="Neutral","حيادي",IF(Sudan_News12[[#This Row],[sentiment_analysis_english]]="Positive","إيجابي","")))</f>
        <v/>
      </c>
      <c r="AO926" t="e">
        <f>INDEX(TextClassificationList[],MATCH(Sudan_News12[[#This Row],[text_classification_arabic]],TextClassificationList[text_classification_arabic],0),1)</f>
        <v>#N/A</v>
      </c>
      <c r="AQ926" t="e">
        <f>INDEX(TextClassificationList[],MATCH(Sudan_News12[[#This Row],[text_classification_arabic2]],TextClassificationList[text_classification_arabic],0),1)</f>
        <v>#N/A</v>
      </c>
      <c r="AS926" t="e">
        <f>INDEX(TextClassificationList[],MATCH(Sudan_News12[[#This Row],[text_classification_arabic3]],TextClassificationList[text_classification_arabic],0),1)</f>
        <v>#N/A</v>
      </c>
      <c r="AU926" t="e">
        <f>INDEX(TextClassificationList[],MATCH(Sudan_News12[[#This Row],[text_classification_arabic4]],TextClassificationList[text_classification_arabic],0),1)</f>
        <v>#N/A</v>
      </c>
      <c r="AW926" t="e">
        <f>INDEX(TextClassificationList[],MATCH(Sudan_News12[[#This Row],[text_classification_arabic5]],TextClassificationList[text_classification_arabic],0),1)</f>
        <v>#N/A</v>
      </c>
    </row>
    <row r="927" spans="1:49" x14ac:dyDescent="0.2">
      <c r="A927">
        <v>1.3943278688350454E+18</v>
      </c>
      <c r="B927">
        <v>1.3943278688350454E+18</v>
      </c>
      <c r="C927" t="s">
        <v>3880</v>
      </c>
      <c r="D927" s="1">
        <v>44333</v>
      </c>
      <c r="E927" s="2">
        <v>0.76670138888888884</v>
      </c>
      <c r="F927">
        <v>200</v>
      </c>
      <c r="G927">
        <v>1889611729</v>
      </c>
      <c r="H927" t="s">
        <v>354</v>
      </c>
      <c r="I927" t="s">
        <v>355</v>
      </c>
      <c r="J927" t="s">
        <v>265</v>
      </c>
      <c r="K927" t="s">
        <v>3881</v>
      </c>
      <c r="L927" t="s">
        <v>266</v>
      </c>
      <c r="M927" t="s">
        <v>267</v>
      </c>
      <c r="N927" t="s">
        <v>267</v>
      </c>
      <c r="O927" t="s">
        <v>267</v>
      </c>
      <c r="P927">
        <v>1</v>
      </c>
      <c r="Q927">
        <v>0</v>
      </c>
      <c r="R927">
        <v>1</v>
      </c>
      <c r="S927" t="s">
        <v>282</v>
      </c>
      <c r="T927" t="s">
        <v>267</v>
      </c>
      <c r="U927" t="s">
        <v>3882</v>
      </c>
      <c r="V927" t="b">
        <v>0</v>
      </c>
      <c r="W927" t="s">
        <v>265</v>
      </c>
      <c r="X927">
        <v>0</v>
      </c>
      <c r="Y927" t="s">
        <v>265</v>
      </c>
      <c r="Z927" t="s">
        <v>265</v>
      </c>
      <c r="AA927" t="s">
        <v>265</v>
      </c>
      <c r="AB927" t="s">
        <v>265</v>
      </c>
      <c r="AC927" t="s">
        <v>265</v>
      </c>
      <c r="AD927" t="s">
        <v>265</v>
      </c>
      <c r="AE927" t="s">
        <v>265</v>
      </c>
      <c r="AF927" t="s">
        <v>267</v>
      </c>
      <c r="AG927" t="s">
        <v>265</v>
      </c>
      <c r="AH927" t="s">
        <v>265</v>
      </c>
      <c r="AI927" t="s">
        <v>265</v>
      </c>
      <c r="AJ927" t="s">
        <v>265</v>
      </c>
      <c r="AL927" t="str">
        <f>IF(Sudan_News12[[#This Row],[relevancy_classification_english]]="Relevant","مناسب",IF(Sudan_News12[[#This Row],[relevancy_classification_english]]="Relevant","عَرَضِيّ",""))</f>
        <v/>
      </c>
      <c r="AN927" t="str">
        <f>IF(Sudan_News12[[#This Row],[sentiment_analysis_english]]="Negative","سلبي",IF(Sudan_News12[[#This Row],[sentiment_analysis_english]]="Neutral","حيادي",IF(Sudan_News12[[#This Row],[sentiment_analysis_english]]="Positive","إيجابي","")))</f>
        <v/>
      </c>
      <c r="AO927" t="e">
        <f>INDEX(TextClassificationList[],MATCH(Sudan_News12[[#This Row],[text_classification_arabic]],TextClassificationList[text_classification_arabic],0),1)</f>
        <v>#N/A</v>
      </c>
      <c r="AQ927" t="e">
        <f>INDEX(TextClassificationList[],MATCH(Sudan_News12[[#This Row],[text_classification_arabic2]],TextClassificationList[text_classification_arabic],0),1)</f>
        <v>#N/A</v>
      </c>
      <c r="AS927" t="e">
        <f>INDEX(TextClassificationList[],MATCH(Sudan_News12[[#This Row],[text_classification_arabic3]],TextClassificationList[text_classification_arabic],0),1)</f>
        <v>#N/A</v>
      </c>
      <c r="AU927" t="e">
        <f>INDEX(TextClassificationList[],MATCH(Sudan_News12[[#This Row],[text_classification_arabic4]],TextClassificationList[text_classification_arabic],0),1)</f>
        <v>#N/A</v>
      </c>
      <c r="AW927" t="e">
        <f>INDEX(TextClassificationList[],MATCH(Sudan_News12[[#This Row],[text_classification_arabic5]],TextClassificationList[text_classification_arabic],0),1)</f>
        <v>#N/A</v>
      </c>
    </row>
    <row r="928" spans="1:49" x14ac:dyDescent="0.2">
      <c r="A928">
        <v>1.3943276991251128E+18</v>
      </c>
      <c r="B928">
        <v>1.3943276991251128E+18</v>
      </c>
      <c r="C928" t="s">
        <v>3883</v>
      </c>
      <c r="D928" s="1">
        <v>44333</v>
      </c>
      <c r="E928" s="2">
        <v>0.76623842592592595</v>
      </c>
      <c r="F928">
        <v>200</v>
      </c>
      <c r="G928">
        <v>1889611729</v>
      </c>
      <c r="H928" t="s">
        <v>354</v>
      </c>
      <c r="I928" t="s">
        <v>355</v>
      </c>
      <c r="J928" t="s">
        <v>265</v>
      </c>
      <c r="K928" t="s">
        <v>3884</v>
      </c>
      <c r="L928" t="s">
        <v>266</v>
      </c>
      <c r="M928" t="s">
        <v>267</v>
      </c>
      <c r="N928" t="s">
        <v>267</v>
      </c>
      <c r="O928" t="s">
        <v>267</v>
      </c>
      <c r="P928">
        <v>1</v>
      </c>
      <c r="Q928">
        <v>0</v>
      </c>
      <c r="R928">
        <v>1</v>
      </c>
      <c r="S928" t="s">
        <v>282</v>
      </c>
      <c r="T928" t="s">
        <v>267</v>
      </c>
      <c r="U928" t="s">
        <v>3885</v>
      </c>
      <c r="V928" t="b">
        <v>0</v>
      </c>
      <c r="W928" t="s">
        <v>265</v>
      </c>
      <c r="X928">
        <v>0</v>
      </c>
      <c r="Y928" t="s">
        <v>265</v>
      </c>
      <c r="Z928" t="s">
        <v>265</v>
      </c>
      <c r="AA928" t="s">
        <v>265</v>
      </c>
      <c r="AB928" t="s">
        <v>265</v>
      </c>
      <c r="AC928" t="s">
        <v>265</v>
      </c>
      <c r="AD928" t="s">
        <v>265</v>
      </c>
      <c r="AE928" t="s">
        <v>265</v>
      </c>
      <c r="AF928" t="s">
        <v>267</v>
      </c>
      <c r="AG928" t="s">
        <v>265</v>
      </c>
      <c r="AH928" t="s">
        <v>265</v>
      </c>
      <c r="AI928" t="s">
        <v>265</v>
      </c>
      <c r="AJ928" t="s">
        <v>265</v>
      </c>
      <c r="AL928" t="str">
        <f>IF(Sudan_News12[[#This Row],[relevancy_classification_english]]="Relevant","مناسب",IF(Sudan_News12[[#This Row],[relevancy_classification_english]]="Relevant","عَرَضِيّ",""))</f>
        <v/>
      </c>
      <c r="AN928" t="str">
        <f>IF(Sudan_News12[[#This Row],[sentiment_analysis_english]]="Negative","سلبي",IF(Sudan_News12[[#This Row],[sentiment_analysis_english]]="Neutral","حيادي",IF(Sudan_News12[[#This Row],[sentiment_analysis_english]]="Positive","إيجابي","")))</f>
        <v/>
      </c>
      <c r="AO928" t="e">
        <f>INDEX(TextClassificationList[],MATCH(Sudan_News12[[#This Row],[text_classification_arabic]],TextClassificationList[text_classification_arabic],0),1)</f>
        <v>#N/A</v>
      </c>
      <c r="AQ928" t="e">
        <f>INDEX(TextClassificationList[],MATCH(Sudan_News12[[#This Row],[text_classification_arabic2]],TextClassificationList[text_classification_arabic],0),1)</f>
        <v>#N/A</v>
      </c>
      <c r="AS928" t="e">
        <f>INDEX(TextClassificationList[],MATCH(Sudan_News12[[#This Row],[text_classification_arabic3]],TextClassificationList[text_classification_arabic],0),1)</f>
        <v>#N/A</v>
      </c>
      <c r="AU928" t="e">
        <f>INDEX(TextClassificationList[],MATCH(Sudan_News12[[#This Row],[text_classification_arabic4]],TextClassificationList[text_classification_arabic],0),1)</f>
        <v>#N/A</v>
      </c>
      <c r="AW928" t="e">
        <f>INDEX(TextClassificationList[],MATCH(Sudan_News12[[#This Row],[text_classification_arabic5]],TextClassificationList[text_classification_arabic],0),1)</f>
        <v>#N/A</v>
      </c>
    </row>
    <row r="929" spans="1:49" x14ac:dyDescent="0.2">
      <c r="A929">
        <v>1.3943275691352433E+18</v>
      </c>
      <c r="B929">
        <v>1.3943275691352433E+18</v>
      </c>
      <c r="C929" t="s">
        <v>3886</v>
      </c>
      <c r="D929" s="1">
        <v>44333</v>
      </c>
      <c r="E929" s="2">
        <v>0.76587962962962963</v>
      </c>
      <c r="F929">
        <v>200</v>
      </c>
      <c r="G929">
        <v>1889611729</v>
      </c>
      <c r="H929" t="s">
        <v>354</v>
      </c>
      <c r="I929" t="s">
        <v>355</v>
      </c>
      <c r="J929" t="s">
        <v>265</v>
      </c>
      <c r="K929" t="s">
        <v>3887</v>
      </c>
      <c r="L929" t="s">
        <v>266</v>
      </c>
      <c r="M929" t="s">
        <v>267</v>
      </c>
      <c r="N929" t="s">
        <v>267</v>
      </c>
      <c r="O929" t="s">
        <v>267</v>
      </c>
      <c r="P929">
        <v>1</v>
      </c>
      <c r="Q929">
        <v>0</v>
      </c>
      <c r="R929">
        <v>1</v>
      </c>
      <c r="S929" t="s">
        <v>282</v>
      </c>
      <c r="T929" t="s">
        <v>267</v>
      </c>
      <c r="U929" t="s">
        <v>3888</v>
      </c>
      <c r="V929" t="b">
        <v>0</v>
      </c>
      <c r="W929" t="s">
        <v>265</v>
      </c>
      <c r="X929">
        <v>0</v>
      </c>
      <c r="Y929" t="s">
        <v>265</v>
      </c>
      <c r="Z929" t="s">
        <v>265</v>
      </c>
      <c r="AA929" t="s">
        <v>265</v>
      </c>
      <c r="AB929" t="s">
        <v>265</v>
      </c>
      <c r="AC929" t="s">
        <v>265</v>
      </c>
      <c r="AD929" t="s">
        <v>265</v>
      </c>
      <c r="AE929" t="s">
        <v>265</v>
      </c>
      <c r="AF929" t="s">
        <v>267</v>
      </c>
      <c r="AG929" t="s">
        <v>265</v>
      </c>
      <c r="AH929" t="s">
        <v>265</v>
      </c>
      <c r="AI929" t="s">
        <v>265</v>
      </c>
      <c r="AJ929" t="s">
        <v>265</v>
      </c>
      <c r="AL929" t="str">
        <f>IF(Sudan_News12[[#This Row],[relevancy_classification_english]]="Relevant","مناسب",IF(Sudan_News12[[#This Row],[relevancy_classification_english]]="Relevant","عَرَضِيّ",""))</f>
        <v/>
      </c>
      <c r="AN929" t="str">
        <f>IF(Sudan_News12[[#This Row],[sentiment_analysis_english]]="Negative","سلبي",IF(Sudan_News12[[#This Row],[sentiment_analysis_english]]="Neutral","حيادي",IF(Sudan_News12[[#This Row],[sentiment_analysis_english]]="Positive","إيجابي","")))</f>
        <v/>
      </c>
      <c r="AO929" t="e">
        <f>INDEX(TextClassificationList[],MATCH(Sudan_News12[[#This Row],[text_classification_arabic]],TextClassificationList[text_classification_arabic],0),1)</f>
        <v>#N/A</v>
      </c>
      <c r="AQ929" t="e">
        <f>INDEX(TextClassificationList[],MATCH(Sudan_News12[[#This Row],[text_classification_arabic2]],TextClassificationList[text_classification_arabic],0),1)</f>
        <v>#N/A</v>
      </c>
      <c r="AS929" t="e">
        <f>INDEX(TextClassificationList[],MATCH(Sudan_News12[[#This Row],[text_classification_arabic3]],TextClassificationList[text_classification_arabic],0),1)</f>
        <v>#N/A</v>
      </c>
      <c r="AU929" t="e">
        <f>INDEX(TextClassificationList[],MATCH(Sudan_News12[[#This Row],[text_classification_arabic4]],TextClassificationList[text_classification_arabic],0),1)</f>
        <v>#N/A</v>
      </c>
      <c r="AW929" t="e">
        <f>INDEX(TextClassificationList[],MATCH(Sudan_News12[[#This Row],[text_classification_arabic5]],TextClassificationList[text_classification_arabic],0),1)</f>
        <v>#N/A</v>
      </c>
    </row>
    <row r="930" spans="1:49" x14ac:dyDescent="0.2">
      <c r="A930">
        <v>1.3943273949499924E+18</v>
      </c>
      <c r="B930">
        <v>1.3943273949499924E+18</v>
      </c>
      <c r="C930" t="s">
        <v>3889</v>
      </c>
      <c r="D930" s="1">
        <v>44333</v>
      </c>
      <c r="E930" s="2">
        <v>0.76539351851851856</v>
      </c>
      <c r="F930">
        <v>200</v>
      </c>
      <c r="G930">
        <v>1889611729</v>
      </c>
      <c r="H930" t="s">
        <v>354</v>
      </c>
      <c r="I930" t="s">
        <v>355</v>
      </c>
      <c r="J930" t="s">
        <v>265</v>
      </c>
      <c r="K930" t="s">
        <v>3890</v>
      </c>
      <c r="L930" t="s">
        <v>266</v>
      </c>
      <c r="M930" t="s">
        <v>267</v>
      </c>
      <c r="N930" t="s">
        <v>267</v>
      </c>
      <c r="O930" t="s">
        <v>267</v>
      </c>
      <c r="P930">
        <v>0</v>
      </c>
      <c r="Q930">
        <v>0</v>
      </c>
      <c r="R930">
        <v>0</v>
      </c>
      <c r="S930" t="s">
        <v>282</v>
      </c>
      <c r="T930" t="s">
        <v>267</v>
      </c>
      <c r="U930" t="s">
        <v>3891</v>
      </c>
      <c r="V930" t="b">
        <v>0</v>
      </c>
      <c r="W930" t="s">
        <v>265</v>
      </c>
      <c r="X930">
        <v>0</v>
      </c>
      <c r="Y930" t="s">
        <v>265</v>
      </c>
      <c r="Z930" t="s">
        <v>265</v>
      </c>
      <c r="AA930" t="s">
        <v>265</v>
      </c>
      <c r="AB930" t="s">
        <v>265</v>
      </c>
      <c r="AC930" t="s">
        <v>265</v>
      </c>
      <c r="AD930" t="s">
        <v>265</v>
      </c>
      <c r="AE930" t="s">
        <v>265</v>
      </c>
      <c r="AF930" t="s">
        <v>267</v>
      </c>
      <c r="AG930" t="s">
        <v>265</v>
      </c>
      <c r="AH930" t="s">
        <v>265</v>
      </c>
      <c r="AI930" t="s">
        <v>265</v>
      </c>
      <c r="AJ930" t="s">
        <v>265</v>
      </c>
      <c r="AL930" t="str">
        <f>IF(Sudan_News12[[#This Row],[relevancy_classification_english]]="Relevant","مناسب",IF(Sudan_News12[[#This Row],[relevancy_classification_english]]="Relevant","عَرَضِيّ",""))</f>
        <v/>
      </c>
      <c r="AN930" t="str">
        <f>IF(Sudan_News12[[#This Row],[sentiment_analysis_english]]="Negative","سلبي",IF(Sudan_News12[[#This Row],[sentiment_analysis_english]]="Neutral","حيادي",IF(Sudan_News12[[#This Row],[sentiment_analysis_english]]="Positive","إيجابي","")))</f>
        <v/>
      </c>
      <c r="AO930" t="e">
        <f>INDEX(TextClassificationList[],MATCH(Sudan_News12[[#This Row],[text_classification_arabic]],TextClassificationList[text_classification_arabic],0),1)</f>
        <v>#N/A</v>
      </c>
      <c r="AQ930" t="e">
        <f>INDEX(TextClassificationList[],MATCH(Sudan_News12[[#This Row],[text_classification_arabic2]],TextClassificationList[text_classification_arabic],0),1)</f>
        <v>#N/A</v>
      </c>
      <c r="AS930" t="e">
        <f>INDEX(TextClassificationList[],MATCH(Sudan_News12[[#This Row],[text_classification_arabic3]],TextClassificationList[text_classification_arabic],0),1)</f>
        <v>#N/A</v>
      </c>
      <c r="AU930" t="e">
        <f>INDEX(TextClassificationList[],MATCH(Sudan_News12[[#This Row],[text_classification_arabic4]],TextClassificationList[text_classification_arabic],0),1)</f>
        <v>#N/A</v>
      </c>
      <c r="AW930" t="e">
        <f>INDEX(TextClassificationList[],MATCH(Sudan_News12[[#This Row],[text_classification_arabic5]],TextClassificationList[text_classification_arabic],0),1)</f>
        <v>#N/A</v>
      </c>
    </row>
    <row r="931" spans="1:49" x14ac:dyDescent="0.2">
      <c r="A931">
        <v>1.3943272561436959E+18</v>
      </c>
      <c r="B931">
        <v>1.3943272561436959E+18</v>
      </c>
      <c r="C931" t="s">
        <v>3892</v>
      </c>
      <c r="D931" s="1">
        <v>44333</v>
      </c>
      <c r="E931" s="2">
        <v>0.76501157407407405</v>
      </c>
      <c r="F931">
        <v>200</v>
      </c>
      <c r="G931">
        <v>1889611729</v>
      </c>
      <c r="H931" t="s">
        <v>354</v>
      </c>
      <c r="I931" t="s">
        <v>355</v>
      </c>
      <c r="J931" t="s">
        <v>265</v>
      </c>
      <c r="K931" t="s">
        <v>3893</v>
      </c>
      <c r="L931" t="s">
        <v>266</v>
      </c>
      <c r="M931" t="s">
        <v>267</v>
      </c>
      <c r="N931" t="s">
        <v>267</v>
      </c>
      <c r="O931" t="s">
        <v>267</v>
      </c>
      <c r="P931">
        <v>0</v>
      </c>
      <c r="Q931">
        <v>0</v>
      </c>
      <c r="R931">
        <v>0</v>
      </c>
      <c r="S931" t="s">
        <v>3894</v>
      </c>
      <c r="T931" t="s">
        <v>267</v>
      </c>
      <c r="U931" t="s">
        <v>3895</v>
      </c>
      <c r="V931" t="b">
        <v>0</v>
      </c>
      <c r="W931" t="s">
        <v>265</v>
      </c>
      <c r="X931">
        <v>0</v>
      </c>
      <c r="Y931" t="s">
        <v>265</v>
      </c>
      <c r="Z931" t="s">
        <v>265</v>
      </c>
      <c r="AA931" t="s">
        <v>265</v>
      </c>
      <c r="AB931" t="s">
        <v>265</v>
      </c>
      <c r="AC931" t="s">
        <v>265</v>
      </c>
      <c r="AD931" t="s">
        <v>265</v>
      </c>
      <c r="AE931" t="s">
        <v>265</v>
      </c>
      <c r="AF931" t="s">
        <v>267</v>
      </c>
      <c r="AG931" t="s">
        <v>265</v>
      </c>
      <c r="AH931" t="s">
        <v>265</v>
      </c>
      <c r="AI931" t="s">
        <v>265</v>
      </c>
      <c r="AJ931" t="s">
        <v>265</v>
      </c>
      <c r="AL931" t="str">
        <f>IF(Sudan_News12[[#This Row],[relevancy_classification_english]]="Relevant","مناسب",IF(Sudan_News12[[#This Row],[relevancy_classification_english]]="Relevant","عَرَضِيّ",""))</f>
        <v/>
      </c>
      <c r="AN931" t="str">
        <f>IF(Sudan_News12[[#This Row],[sentiment_analysis_english]]="Negative","سلبي",IF(Sudan_News12[[#This Row],[sentiment_analysis_english]]="Neutral","حيادي",IF(Sudan_News12[[#This Row],[sentiment_analysis_english]]="Positive","إيجابي","")))</f>
        <v/>
      </c>
      <c r="AO931" t="e">
        <f>INDEX(TextClassificationList[],MATCH(Sudan_News12[[#This Row],[text_classification_arabic]],TextClassificationList[text_classification_arabic],0),1)</f>
        <v>#N/A</v>
      </c>
      <c r="AQ931" t="e">
        <f>INDEX(TextClassificationList[],MATCH(Sudan_News12[[#This Row],[text_classification_arabic2]],TextClassificationList[text_classification_arabic],0),1)</f>
        <v>#N/A</v>
      </c>
      <c r="AS931" t="e">
        <f>INDEX(TextClassificationList[],MATCH(Sudan_News12[[#This Row],[text_classification_arabic3]],TextClassificationList[text_classification_arabic],0),1)</f>
        <v>#N/A</v>
      </c>
      <c r="AU931" t="e">
        <f>INDEX(TextClassificationList[],MATCH(Sudan_News12[[#This Row],[text_classification_arabic4]],TextClassificationList[text_classification_arabic],0),1)</f>
        <v>#N/A</v>
      </c>
      <c r="AW931" t="e">
        <f>INDEX(TextClassificationList[],MATCH(Sudan_News12[[#This Row],[text_classification_arabic5]],TextClassificationList[text_classification_arabic],0),1)</f>
        <v>#N/A</v>
      </c>
    </row>
    <row r="932" spans="1:49" x14ac:dyDescent="0.2">
      <c r="A932">
        <v>1.3942976791324344E+18</v>
      </c>
      <c r="B932">
        <v>1.3942976791324344E+18</v>
      </c>
      <c r="C932" t="s">
        <v>3896</v>
      </c>
      <c r="D932" s="1">
        <v>44333</v>
      </c>
      <c r="E932" s="2">
        <v>0.6834027777777778</v>
      </c>
      <c r="F932">
        <v>200</v>
      </c>
      <c r="G932">
        <v>1889611729</v>
      </c>
      <c r="H932" t="s">
        <v>354</v>
      </c>
      <c r="I932" t="s">
        <v>355</v>
      </c>
      <c r="J932" t="s">
        <v>265</v>
      </c>
      <c r="K932" t="s">
        <v>3897</v>
      </c>
      <c r="L932" t="s">
        <v>266</v>
      </c>
      <c r="M932" t="s">
        <v>267</v>
      </c>
      <c r="N932" t="s">
        <v>267</v>
      </c>
      <c r="O932" t="s">
        <v>267</v>
      </c>
      <c r="P932">
        <v>0</v>
      </c>
      <c r="Q932">
        <v>0</v>
      </c>
      <c r="R932">
        <v>2</v>
      </c>
      <c r="S932" t="s">
        <v>267</v>
      </c>
      <c r="T932" t="s">
        <v>267</v>
      </c>
      <c r="U932" t="s">
        <v>3898</v>
      </c>
      <c r="V932" t="b">
        <v>0</v>
      </c>
      <c r="W932" t="s">
        <v>265</v>
      </c>
      <c r="X932">
        <v>0</v>
      </c>
      <c r="Y932" t="s">
        <v>265</v>
      </c>
      <c r="Z932" t="s">
        <v>265</v>
      </c>
      <c r="AA932" t="s">
        <v>265</v>
      </c>
      <c r="AB932" t="s">
        <v>265</v>
      </c>
      <c r="AC932" t="s">
        <v>265</v>
      </c>
      <c r="AD932" t="s">
        <v>265</v>
      </c>
      <c r="AE932" t="s">
        <v>265</v>
      </c>
      <c r="AF932" t="s">
        <v>267</v>
      </c>
      <c r="AG932" t="s">
        <v>265</v>
      </c>
      <c r="AH932" t="s">
        <v>265</v>
      </c>
      <c r="AI932" t="s">
        <v>265</v>
      </c>
      <c r="AJ932" t="s">
        <v>265</v>
      </c>
      <c r="AL932" t="str">
        <f>IF(Sudan_News12[[#This Row],[relevancy_classification_english]]="Relevant","مناسب",IF(Sudan_News12[[#This Row],[relevancy_classification_english]]="Relevant","عَرَضِيّ",""))</f>
        <v/>
      </c>
      <c r="AN932" t="str">
        <f>IF(Sudan_News12[[#This Row],[sentiment_analysis_english]]="Negative","سلبي",IF(Sudan_News12[[#This Row],[sentiment_analysis_english]]="Neutral","حيادي",IF(Sudan_News12[[#This Row],[sentiment_analysis_english]]="Positive","إيجابي","")))</f>
        <v/>
      </c>
      <c r="AO932" t="e">
        <f>INDEX(TextClassificationList[],MATCH(Sudan_News12[[#This Row],[text_classification_arabic]],TextClassificationList[text_classification_arabic],0),1)</f>
        <v>#N/A</v>
      </c>
      <c r="AQ932" t="e">
        <f>INDEX(TextClassificationList[],MATCH(Sudan_News12[[#This Row],[text_classification_arabic2]],TextClassificationList[text_classification_arabic],0),1)</f>
        <v>#N/A</v>
      </c>
      <c r="AS932" t="e">
        <f>INDEX(TextClassificationList[],MATCH(Sudan_News12[[#This Row],[text_classification_arabic3]],TextClassificationList[text_classification_arabic],0),1)</f>
        <v>#N/A</v>
      </c>
      <c r="AU932" t="e">
        <f>INDEX(TextClassificationList[],MATCH(Sudan_News12[[#This Row],[text_classification_arabic4]],TextClassificationList[text_classification_arabic],0),1)</f>
        <v>#N/A</v>
      </c>
      <c r="AW932" t="e">
        <f>INDEX(TextClassificationList[],MATCH(Sudan_News12[[#This Row],[text_classification_arabic5]],TextClassificationList[text_classification_arabic],0),1)</f>
        <v>#N/A</v>
      </c>
    </row>
    <row r="933" spans="1:49" x14ac:dyDescent="0.2">
      <c r="A933">
        <v>1.3942976024185569E+18</v>
      </c>
      <c r="B933">
        <v>1.3942976024185569E+18</v>
      </c>
      <c r="C933" t="s">
        <v>3899</v>
      </c>
      <c r="D933" s="1">
        <v>44333</v>
      </c>
      <c r="E933" s="2">
        <v>0.6831828703703704</v>
      </c>
      <c r="F933">
        <v>200</v>
      </c>
      <c r="G933">
        <v>1889611729</v>
      </c>
      <c r="H933" t="s">
        <v>354</v>
      </c>
      <c r="I933" t="s">
        <v>355</v>
      </c>
      <c r="J933" t="s">
        <v>265</v>
      </c>
      <c r="K933" t="s">
        <v>3900</v>
      </c>
      <c r="L933" t="s">
        <v>266</v>
      </c>
      <c r="M933" t="s">
        <v>267</v>
      </c>
      <c r="N933" t="s">
        <v>267</v>
      </c>
      <c r="O933" t="s">
        <v>267</v>
      </c>
      <c r="P933">
        <v>0</v>
      </c>
      <c r="Q933">
        <v>0</v>
      </c>
      <c r="R933">
        <v>2</v>
      </c>
      <c r="S933" t="s">
        <v>267</v>
      </c>
      <c r="T933" t="s">
        <v>267</v>
      </c>
      <c r="U933" t="s">
        <v>3901</v>
      </c>
      <c r="V933" t="b">
        <v>0</v>
      </c>
      <c r="W933" t="s">
        <v>265</v>
      </c>
      <c r="X933">
        <v>0</v>
      </c>
      <c r="Y933" t="s">
        <v>265</v>
      </c>
      <c r="Z933" t="s">
        <v>265</v>
      </c>
      <c r="AA933" t="s">
        <v>265</v>
      </c>
      <c r="AB933" t="s">
        <v>265</v>
      </c>
      <c r="AC933" t="s">
        <v>265</v>
      </c>
      <c r="AD933" t="s">
        <v>265</v>
      </c>
      <c r="AE933" t="s">
        <v>265</v>
      </c>
      <c r="AF933" t="s">
        <v>267</v>
      </c>
      <c r="AG933" t="s">
        <v>265</v>
      </c>
      <c r="AH933" t="s">
        <v>265</v>
      </c>
      <c r="AI933" t="s">
        <v>265</v>
      </c>
      <c r="AJ933" t="s">
        <v>265</v>
      </c>
      <c r="AL933" t="str">
        <f>IF(Sudan_News12[[#This Row],[relevancy_classification_english]]="Relevant","مناسب",IF(Sudan_News12[[#This Row],[relevancy_classification_english]]="Relevant","عَرَضِيّ",""))</f>
        <v/>
      </c>
      <c r="AN933" t="str">
        <f>IF(Sudan_News12[[#This Row],[sentiment_analysis_english]]="Negative","سلبي",IF(Sudan_News12[[#This Row],[sentiment_analysis_english]]="Neutral","حيادي",IF(Sudan_News12[[#This Row],[sentiment_analysis_english]]="Positive","إيجابي","")))</f>
        <v/>
      </c>
      <c r="AO933" t="e">
        <f>INDEX(TextClassificationList[],MATCH(Sudan_News12[[#This Row],[text_classification_arabic]],TextClassificationList[text_classification_arabic],0),1)</f>
        <v>#N/A</v>
      </c>
      <c r="AQ933" t="e">
        <f>INDEX(TextClassificationList[],MATCH(Sudan_News12[[#This Row],[text_classification_arabic2]],TextClassificationList[text_classification_arabic],0),1)</f>
        <v>#N/A</v>
      </c>
      <c r="AS933" t="e">
        <f>INDEX(TextClassificationList[],MATCH(Sudan_News12[[#This Row],[text_classification_arabic3]],TextClassificationList[text_classification_arabic],0),1)</f>
        <v>#N/A</v>
      </c>
      <c r="AU933" t="e">
        <f>INDEX(TextClassificationList[],MATCH(Sudan_News12[[#This Row],[text_classification_arabic4]],TextClassificationList[text_classification_arabic],0),1)</f>
        <v>#N/A</v>
      </c>
      <c r="AW933" t="e">
        <f>INDEX(TextClassificationList[],MATCH(Sudan_News12[[#This Row],[text_classification_arabic5]],TextClassificationList[text_classification_arabic],0),1)</f>
        <v>#N/A</v>
      </c>
    </row>
    <row r="934" spans="1:49" x14ac:dyDescent="0.2">
      <c r="A934">
        <v>1.3942949958012273E+18</v>
      </c>
      <c r="B934">
        <v>1.3942949958012273E+18</v>
      </c>
      <c r="C934" t="s">
        <v>3902</v>
      </c>
      <c r="D934" s="1">
        <v>44333</v>
      </c>
      <c r="E934" s="2">
        <v>0.67599537037037039</v>
      </c>
      <c r="F934">
        <v>200</v>
      </c>
      <c r="G934">
        <v>1889611729</v>
      </c>
      <c r="H934" t="s">
        <v>354</v>
      </c>
      <c r="I934" t="s">
        <v>355</v>
      </c>
      <c r="J934" t="s">
        <v>265</v>
      </c>
      <c r="K934" t="s">
        <v>3903</v>
      </c>
      <c r="L934" t="s">
        <v>266</v>
      </c>
      <c r="M934" t="s">
        <v>267</v>
      </c>
      <c r="N934" t="s">
        <v>267</v>
      </c>
      <c r="O934" t="s">
        <v>267</v>
      </c>
      <c r="P934">
        <v>0</v>
      </c>
      <c r="Q934">
        <v>1</v>
      </c>
      <c r="R934">
        <v>11</v>
      </c>
      <c r="S934" t="s">
        <v>267</v>
      </c>
      <c r="T934" t="s">
        <v>267</v>
      </c>
      <c r="U934" t="s">
        <v>3904</v>
      </c>
      <c r="V934" t="b">
        <v>0</v>
      </c>
      <c r="W934" t="s">
        <v>265</v>
      </c>
      <c r="X934">
        <v>0</v>
      </c>
      <c r="Y934" t="s">
        <v>265</v>
      </c>
      <c r="Z934" t="s">
        <v>265</v>
      </c>
      <c r="AA934" t="s">
        <v>265</v>
      </c>
      <c r="AB934" t="s">
        <v>265</v>
      </c>
      <c r="AC934" t="s">
        <v>265</v>
      </c>
      <c r="AD934" t="s">
        <v>265</v>
      </c>
      <c r="AE934" t="s">
        <v>265</v>
      </c>
      <c r="AF934" t="s">
        <v>267</v>
      </c>
      <c r="AG934" t="s">
        <v>265</v>
      </c>
      <c r="AH934" t="s">
        <v>265</v>
      </c>
      <c r="AI934" t="s">
        <v>265</v>
      </c>
      <c r="AJ934" t="s">
        <v>265</v>
      </c>
      <c r="AL934" t="str">
        <f>IF(Sudan_News12[[#This Row],[relevancy_classification_english]]="Relevant","مناسب",IF(Sudan_News12[[#This Row],[relevancy_classification_english]]="Relevant","عَرَضِيّ",""))</f>
        <v/>
      </c>
      <c r="AN934" t="str">
        <f>IF(Sudan_News12[[#This Row],[sentiment_analysis_english]]="Negative","سلبي",IF(Sudan_News12[[#This Row],[sentiment_analysis_english]]="Neutral","حيادي",IF(Sudan_News12[[#This Row],[sentiment_analysis_english]]="Positive","إيجابي","")))</f>
        <v/>
      </c>
      <c r="AO934" t="e">
        <f>INDEX(TextClassificationList[],MATCH(Sudan_News12[[#This Row],[text_classification_arabic]],TextClassificationList[text_classification_arabic],0),1)</f>
        <v>#N/A</v>
      </c>
      <c r="AQ934" t="e">
        <f>INDEX(TextClassificationList[],MATCH(Sudan_News12[[#This Row],[text_classification_arabic2]],TextClassificationList[text_classification_arabic],0),1)</f>
        <v>#N/A</v>
      </c>
      <c r="AS934" t="e">
        <f>INDEX(TextClassificationList[],MATCH(Sudan_News12[[#This Row],[text_classification_arabic3]],TextClassificationList[text_classification_arabic],0),1)</f>
        <v>#N/A</v>
      </c>
      <c r="AU934" t="e">
        <f>INDEX(TextClassificationList[],MATCH(Sudan_News12[[#This Row],[text_classification_arabic4]],TextClassificationList[text_classification_arabic],0),1)</f>
        <v>#N/A</v>
      </c>
      <c r="AW934" t="e">
        <f>INDEX(TextClassificationList[],MATCH(Sudan_News12[[#This Row],[text_classification_arabic5]],TextClassificationList[text_classification_arabic],0),1)</f>
        <v>#N/A</v>
      </c>
    </row>
    <row r="935" spans="1:49" x14ac:dyDescent="0.2">
      <c r="A935">
        <v>1.3942949321485271E+18</v>
      </c>
      <c r="B935">
        <v>1.3942949321485271E+18</v>
      </c>
      <c r="C935" t="s">
        <v>3905</v>
      </c>
      <c r="D935" s="1">
        <v>44333</v>
      </c>
      <c r="E935" s="2">
        <v>0.67582175925925925</v>
      </c>
      <c r="F935">
        <v>200</v>
      </c>
      <c r="G935">
        <v>1889611729</v>
      </c>
      <c r="H935" t="s">
        <v>354</v>
      </c>
      <c r="I935" t="s">
        <v>355</v>
      </c>
      <c r="J935" t="s">
        <v>265</v>
      </c>
      <c r="K935" t="s">
        <v>3906</v>
      </c>
      <c r="L935" t="s">
        <v>266</v>
      </c>
      <c r="M935" t="s">
        <v>267</v>
      </c>
      <c r="N935" t="s">
        <v>267</v>
      </c>
      <c r="O935" t="s">
        <v>267</v>
      </c>
      <c r="P935">
        <v>1</v>
      </c>
      <c r="Q935">
        <v>3</v>
      </c>
      <c r="R935">
        <v>10</v>
      </c>
      <c r="S935" t="s">
        <v>267</v>
      </c>
      <c r="T935" t="s">
        <v>267</v>
      </c>
      <c r="U935" t="s">
        <v>3907</v>
      </c>
      <c r="V935" t="b">
        <v>0</v>
      </c>
      <c r="W935" t="s">
        <v>265</v>
      </c>
      <c r="X935">
        <v>0</v>
      </c>
      <c r="Y935" t="s">
        <v>265</v>
      </c>
      <c r="Z935" t="s">
        <v>265</v>
      </c>
      <c r="AA935" t="s">
        <v>265</v>
      </c>
      <c r="AB935" t="s">
        <v>265</v>
      </c>
      <c r="AC935" t="s">
        <v>265</v>
      </c>
      <c r="AD935" t="s">
        <v>265</v>
      </c>
      <c r="AE935" t="s">
        <v>265</v>
      </c>
      <c r="AF935" t="s">
        <v>267</v>
      </c>
      <c r="AG935" t="s">
        <v>265</v>
      </c>
      <c r="AH935" t="s">
        <v>265</v>
      </c>
      <c r="AI935" t="s">
        <v>265</v>
      </c>
      <c r="AJ935" t="s">
        <v>265</v>
      </c>
      <c r="AL935" t="str">
        <f>IF(Sudan_News12[[#This Row],[relevancy_classification_english]]="Relevant","مناسب",IF(Sudan_News12[[#This Row],[relevancy_classification_english]]="Relevant","عَرَضِيّ",""))</f>
        <v/>
      </c>
      <c r="AN935" t="str">
        <f>IF(Sudan_News12[[#This Row],[sentiment_analysis_english]]="Negative","سلبي",IF(Sudan_News12[[#This Row],[sentiment_analysis_english]]="Neutral","حيادي",IF(Sudan_News12[[#This Row],[sentiment_analysis_english]]="Positive","إيجابي","")))</f>
        <v/>
      </c>
      <c r="AO935" t="e">
        <f>INDEX(TextClassificationList[],MATCH(Sudan_News12[[#This Row],[text_classification_arabic]],TextClassificationList[text_classification_arabic],0),1)</f>
        <v>#N/A</v>
      </c>
      <c r="AQ935" t="e">
        <f>INDEX(TextClassificationList[],MATCH(Sudan_News12[[#This Row],[text_classification_arabic2]],TextClassificationList[text_classification_arabic],0),1)</f>
        <v>#N/A</v>
      </c>
      <c r="AS935" t="e">
        <f>INDEX(TextClassificationList[],MATCH(Sudan_News12[[#This Row],[text_classification_arabic3]],TextClassificationList[text_classification_arabic],0),1)</f>
        <v>#N/A</v>
      </c>
      <c r="AU935" t="e">
        <f>INDEX(TextClassificationList[],MATCH(Sudan_News12[[#This Row],[text_classification_arabic4]],TextClassificationList[text_classification_arabic],0),1)</f>
        <v>#N/A</v>
      </c>
      <c r="AW935" t="e">
        <f>INDEX(TextClassificationList[],MATCH(Sudan_News12[[#This Row],[text_classification_arabic5]],TextClassificationList[text_classification_arabic],0),1)</f>
        <v>#N/A</v>
      </c>
    </row>
    <row r="936" spans="1:49" x14ac:dyDescent="0.2">
      <c r="A936">
        <v>1.3942948568398438E+18</v>
      </c>
      <c r="B936">
        <v>1.3942948568398438E+18</v>
      </c>
      <c r="C936" t="s">
        <v>3908</v>
      </c>
      <c r="D936" s="1">
        <v>44333</v>
      </c>
      <c r="E936" s="2">
        <v>0.67561342592592588</v>
      </c>
      <c r="F936">
        <v>200</v>
      </c>
      <c r="G936">
        <v>1889611729</v>
      </c>
      <c r="H936" t="s">
        <v>354</v>
      </c>
      <c r="I936" t="s">
        <v>355</v>
      </c>
      <c r="J936" t="s">
        <v>265</v>
      </c>
      <c r="K936" t="s">
        <v>3909</v>
      </c>
      <c r="L936" t="s">
        <v>266</v>
      </c>
      <c r="M936" t="s">
        <v>267</v>
      </c>
      <c r="N936" t="s">
        <v>267</v>
      </c>
      <c r="O936" t="s">
        <v>267</v>
      </c>
      <c r="P936">
        <v>0</v>
      </c>
      <c r="Q936">
        <v>0</v>
      </c>
      <c r="R936">
        <v>1</v>
      </c>
      <c r="S936" t="s">
        <v>267</v>
      </c>
      <c r="T936" t="s">
        <v>267</v>
      </c>
      <c r="U936" t="s">
        <v>3910</v>
      </c>
      <c r="V936" t="b">
        <v>0</v>
      </c>
      <c r="W936" t="s">
        <v>265</v>
      </c>
      <c r="X936">
        <v>0</v>
      </c>
      <c r="Y936" t="s">
        <v>265</v>
      </c>
      <c r="Z936" t="s">
        <v>265</v>
      </c>
      <c r="AA936" t="s">
        <v>265</v>
      </c>
      <c r="AB936" t="s">
        <v>265</v>
      </c>
      <c r="AC936" t="s">
        <v>265</v>
      </c>
      <c r="AD936" t="s">
        <v>265</v>
      </c>
      <c r="AE936" t="s">
        <v>265</v>
      </c>
      <c r="AF936" t="s">
        <v>267</v>
      </c>
      <c r="AG936" t="s">
        <v>265</v>
      </c>
      <c r="AH936" t="s">
        <v>265</v>
      </c>
      <c r="AI936" t="s">
        <v>265</v>
      </c>
      <c r="AJ936" t="s">
        <v>265</v>
      </c>
      <c r="AL936" t="str">
        <f>IF(Sudan_News12[[#This Row],[relevancy_classification_english]]="Relevant","مناسب",IF(Sudan_News12[[#This Row],[relevancy_classification_english]]="Relevant","عَرَضِيّ",""))</f>
        <v/>
      </c>
      <c r="AN936" t="str">
        <f>IF(Sudan_News12[[#This Row],[sentiment_analysis_english]]="Negative","سلبي",IF(Sudan_News12[[#This Row],[sentiment_analysis_english]]="Neutral","حيادي",IF(Sudan_News12[[#This Row],[sentiment_analysis_english]]="Positive","إيجابي","")))</f>
        <v/>
      </c>
      <c r="AO936" t="e">
        <f>INDEX(TextClassificationList[],MATCH(Sudan_News12[[#This Row],[text_classification_arabic]],TextClassificationList[text_classification_arabic],0),1)</f>
        <v>#N/A</v>
      </c>
      <c r="AQ936" t="e">
        <f>INDEX(TextClassificationList[],MATCH(Sudan_News12[[#This Row],[text_classification_arabic2]],TextClassificationList[text_classification_arabic],0),1)</f>
        <v>#N/A</v>
      </c>
      <c r="AS936" t="e">
        <f>INDEX(TextClassificationList[],MATCH(Sudan_News12[[#This Row],[text_classification_arabic3]],TextClassificationList[text_classification_arabic],0),1)</f>
        <v>#N/A</v>
      </c>
      <c r="AU936" t="e">
        <f>INDEX(TextClassificationList[],MATCH(Sudan_News12[[#This Row],[text_classification_arabic4]],TextClassificationList[text_classification_arabic],0),1)</f>
        <v>#N/A</v>
      </c>
      <c r="AW936" t="e">
        <f>INDEX(TextClassificationList[],MATCH(Sudan_News12[[#This Row],[text_classification_arabic5]],TextClassificationList[text_classification_arabic],0),1)</f>
        <v>#N/A</v>
      </c>
    </row>
    <row r="937" spans="1:49" x14ac:dyDescent="0.2">
      <c r="A937">
        <v>1.3942947550482801E+18</v>
      </c>
      <c r="B937">
        <v>1.3942947550482801E+18</v>
      </c>
      <c r="C937" t="s">
        <v>3911</v>
      </c>
      <c r="D937" s="1">
        <v>44333</v>
      </c>
      <c r="E937" s="2">
        <v>0.67533564814814817</v>
      </c>
      <c r="F937">
        <v>200</v>
      </c>
      <c r="G937">
        <v>1889611729</v>
      </c>
      <c r="H937" t="s">
        <v>354</v>
      </c>
      <c r="I937" t="s">
        <v>355</v>
      </c>
      <c r="J937" t="s">
        <v>265</v>
      </c>
      <c r="K937" t="s">
        <v>3912</v>
      </c>
      <c r="L937" t="s">
        <v>266</v>
      </c>
      <c r="M937" t="s">
        <v>267</v>
      </c>
      <c r="N937" t="s">
        <v>267</v>
      </c>
      <c r="O937" t="s">
        <v>267</v>
      </c>
      <c r="P937">
        <v>0</v>
      </c>
      <c r="Q937">
        <v>0</v>
      </c>
      <c r="R937">
        <v>1</v>
      </c>
      <c r="S937" t="s">
        <v>267</v>
      </c>
      <c r="T937" t="s">
        <v>267</v>
      </c>
      <c r="U937" t="s">
        <v>3913</v>
      </c>
      <c r="V937" t="b">
        <v>0</v>
      </c>
      <c r="W937" t="s">
        <v>265</v>
      </c>
      <c r="X937">
        <v>0</v>
      </c>
      <c r="Y937" t="s">
        <v>265</v>
      </c>
      <c r="Z937" t="s">
        <v>265</v>
      </c>
      <c r="AA937" t="s">
        <v>265</v>
      </c>
      <c r="AB937" t="s">
        <v>265</v>
      </c>
      <c r="AC937" t="s">
        <v>265</v>
      </c>
      <c r="AD937" t="s">
        <v>265</v>
      </c>
      <c r="AE937" t="s">
        <v>265</v>
      </c>
      <c r="AF937" t="s">
        <v>267</v>
      </c>
      <c r="AG937" t="s">
        <v>265</v>
      </c>
      <c r="AH937" t="s">
        <v>265</v>
      </c>
      <c r="AI937" t="s">
        <v>265</v>
      </c>
      <c r="AJ937" t="s">
        <v>265</v>
      </c>
      <c r="AL937" t="str">
        <f>IF(Sudan_News12[[#This Row],[relevancy_classification_english]]="Relevant","مناسب",IF(Sudan_News12[[#This Row],[relevancy_classification_english]]="Relevant","عَرَضِيّ",""))</f>
        <v/>
      </c>
      <c r="AN937" t="str">
        <f>IF(Sudan_News12[[#This Row],[sentiment_analysis_english]]="Negative","سلبي",IF(Sudan_News12[[#This Row],[sentiment_analysis_english]]="Neutral","حيادي",IF(Sudan_News12[[#This Row],[sentiment_analysis_english]]="Positive","إيجابي","")))</f>
        <v/>
      </c>
      <c r="AO937" t="e">
        <f>INDEX(TextClassificationList[],MATCH(Sudan_News12[[#This Row],[text_classification_arabic]],TextClassificationList[text_classification_arabic],0),1)</f>
        <v>#N/A</v>
      </c>
      <c r="AQ937" t="e">
        <f>INDEX(TextClassificationList[],MATCH(Sudan_News12[[#This Row],[text_classification_arabic2]],TextClassificationList[text_classification_arabic],0),1)</f>
        <v>#N/A</v>
      </c>
      <c r="AS937" t="e">
        <f>INDEX(TextClassificationList[],MATCH(Sudan_News12[[#This Row],[text_classification_arabic3]],TextClassificationList[text_classification_arabic],0),1)</f>
        <v>#N/A</v>
      </c>
      <c r="AU937" t="e">
        <f>INDEX(TextClassificationList[],MATCH(Sudan_News12[[#This Row],[text_classification_arabic4]],TextClassificationList[text_classification_arabic],0),1)</f>
        <v>#N/A</v>
      </c>
      <c r="AW937" t="e">
        <f>INDEX(TextClassificationList[],MATCH(Sudan_News12[[#This Row],[text_classification_arabic5]],TextClassificationList[text_classification_arabic],0),1)</f>
        <v>#N/A</v>
      </c>
    </row>
    <row r="938" spans="1:49" x14ac:dyDescent="0.2">
      <c r="A938">
        <v>1.3942922883948667E+18</v>
      </c>
      <c r="B938">
        <v>1.3942922883948667E+18</v>
      </c>
      <c r="C938" t="s">
        <v>3914</v>
      </c>
      <c r="D938" s="1">
        <v>44333</v>
      </c>
      <c r="E938" s="2">
        <v>0.66851851851851851</v>
      </c>
      <c r="F938">
        <v>200</v>
      </c>
      <c r="G938">
        <v>1889611729</v>
      </c>
      <c r="H938" t="s">
        <v>354</v>
      </c>
      <c r="I938" t="s">
        <v>355</v>
      </c>
      <c r="J938" t="s">
        <v>265</v>
      </c>
      <c r="K938" t="s">
        <v>3915</v>
      </c>
      <c r="L938" t="s">
        <v>266</v>
      </c>
      <c r="M938" t="s">
        <v>267</v>
      </c>
      <c r="N938" t="s">
        <v>267</v>
      </c>
      <c r="O938" t="s">
        <v>267</v>
      </c>
      <c r="P938">
        <v>0</v>
      </c>
      <c r="Q938">
        <v>0</v>
      </c>
      <c r="R938">
        <v>1</v>
      </c>
      <c r="S938" t="s">
        <v>267</v>
      </c>
      <c r="T938" t="s">
        <v>267</v>
      </c>
      <c r="U938" t="s">
        <v>3916</v>
      </c>
      <c r="V938" t="b">
        <v>0</v>
      </c>
      <c r="W938" t="s">
        <v>265</v>
      </c>
      <c r="X938">
        <v>0</v>
      </c>
      <c r="Y938" t="s">
        <v>265</v>
      </c>
      <c r="Z938" t="s">
        <v>265</v>
      </c>
      <c r="AA938" t="s">
        <v>265</v>
      </c>
      <c r="AB938" t="s">
        <v>265</v>
      </c>
      <c r="AC938" t="s">
        <v>265</v>
      </c>
      <c r="AD938" t="s">
        <v>265</v>
      </c>
      <c r="AE938" t="s">
        <v>265</v>
      </c>
      <c r="AF938" t="s">
        <v>267</v>
      </c>
      <c r="AG938" t="s">
        <v>265</v>
      </c>
      <c r="AH938" t="s">
        <v>265</v>
      </c>
      <c r="AI938" t="s">
        <v>265</v>
      </c>
      <c r="AJ938" t="s">
        <v>265</v>
      </c>
      <c r="AL938" t="str">
        <f>IF(Sudan_News12[[#This Row],[relevancy_classification_english]]="Relevant","مناسب",IF(Sudan_News12[[#This Row],[relevancy_classification_english]]="Relevant","عَرَضِيّ",""))</f>
        <v/>
      </c>
      <c r="AN938" t="str">
        <f>IF(Sudan_News12[[#This Row],[sentiment_analysis_english]]="Negative","سلبي",IF(Sudan_News12[[#This Row],[sentiment_analysis_english]]="Neutral","حيادي",IF(Sudan_News12[[#This Row],[sentiment_analysis_english]]="Positive","إيجابي","")))</f>
        <v/>
      </c>
      <c r="AO938" t="e">
        <f>INDEX(TextClassificationList[],MATCH(Sudan_News12[[#This Row],[text_classification_arabic]],TextClassificationList[text_classification_arabic],0),1)</f>
        <v>#N/A</v>
      </c>
      <c r="AQ938" t="e">
        <f>INDEX(TextClassificationList[],MATCH(Sudan_News12[[#This Row],[text_classification_arabic2]],TextClassificationList[text_classification_arabic],0),1)</f>
        <v>#N/A</v>
      </c>
      <c r="AS938" t="e">
        <f>INDEX(TextClassificationList[],MATCH(Sudan_News12[[#This Row],[text_classification_arabic3]],TextClassificationList[text_classification_arabic],0),1)</f>
        <v>#N/A</v>
      </c>
      <c r="AU938" t="e">
        <f>INDEX(TextClassificationList[],MATCH(Sudan_News12[[#This Row],[text_classification_arabic4]],TextClassificationList[text_classification_arabic],0),1)</f>
        <v>#N/A</v>
      </c>
      <c r="AW938" t="e">
        <f>INDEX(TextClassificationList[],MATCH(Sudan_News12[[#This Row],[text_classification_arabic5]],TextClassificationList[text_classification_arabic],0),1)</f>
        <v>#N/A</v>
      </c>
    </row>
    <row r="939" spans="1:49" x14ac:dyDescent="0.2">
      <c r="A939">
        <v>1.3942919688350065E+18</v>
      </c>
      <c r="B939">
        <v>1.3942919688350065E+18</v>
      </c>
      <c r="C939" t="s">
        <v>3917</v>
      </c>
      <c r="D939" s="1">
        <v>44333</v>
      </c>
      <c r="E939" s="2">
        <v>0.66763888888888889</v>
      </c>
      <c r="F939">
        <v>200</v>
      </c>
      <c r="G939">
        <v>1889611729</v>
      </c>
      <c r="H939" t="s">
        <v>354</v>
      </c>
      <c r="I939" t="s">
        <v>355</v>
      </c>
      <c r="J939" t="s">
        <v>265</v>
      </c>
      <c r="K939" t="s">
        <v>3918</v>
      </c>
      <c r="L939" t="s">
        <v>266</v>
      </c>
      <c r="M939" t="s">
        <v>267</v>
      </c>
      <c r="N939" t="s">
        <v>267</v>
      </c>
      <c r="O939" t="s">
        <v>267</v>
      </c>
      <c r="P939">
        <v>0</v>
      </c>
      <c r="Q939">
        <v>0</v>
      </c>
      <c r="R939">
        <v>2</v>
      </c>
      <c r="S939" t="s">
        <v>267</v>
      </c>
      <c r="T939" t="s">
        <v>267</v>
      </c>
      <c r="U939" t="s">
        <v>3919</v>
      </c>
      <c r="V939" t="b">
        <v>0</v>
      </c>
      <c r="W939" t="s">
        <v>265</v>
      </c>
      <c r="X939">
        <v>0</v>
      </c>
      <c r="Y939" t="s">
        <v>265</v>
      </c>
      <c r="Z939" t="s">
        <v>265</v>
      </c>
      <c r="AA939" t="s">
        <v>265</v>
      </c>
      <c r="AB939" t="s">
        <v>265</v>
      </c>
      <c r="AC939" t="s">
        <v>265</v>
      </c>
      <c r="AD939" t="s">
        <v>265</v>
      </c>
      <c r="AE939" t="s">
        <v>265</v>
      </c>
      <c r="AF939" t="s">
        <v>267</v>
      </c>
      <c r="AG939" t="s">
        <v>265</v>
      </c>
      <c r="AH939" t="s">
        <v>265</v>
      </c>
      <c r="AI939" t="s">
        <v>265</v>
      </c>
      <c r="AJ939" t="s">
        <v>265</v>
      </c>
      <c r="AL939" t="str">
        <f>IF(Sudan_News12[[#This Row],[relevancy_classification_english]]="Relevant","مناسب",IF(Sudan_News12[[#This Row],[relevancy_classification_english]]="Relevant","عَرَضِيّ",""))</f>
        <v/>
      </c>
      <c r="AN939" t="str">
        <f>IF(Sudan_News12[[#This Row],[sentiment_analysis_english]]="Negative","سلبي",IF(Sudan_News12[[#This Row],[sentiment_analysis_english]]="Neutral","حيادي",IF(Sudan_News12[[#This Row],[sentiment_analysis_english]]="Positive","إيجابي","")))</f>
        <v/>
      </c>
      <c r="AO939" t="e">
        <f>INDEX(TextClassificationList[],MATCH(Sudan_News12[[#This Row],[text_classification_arabic]],TextClassificationList[text_classification_arabic],0),1)</f>
        <v>#N/A</v>
      </c>
      <c r="AQ939" t="e">
        <f>INDEX(TextClassificationList[],MATCH(Sudan_News12[[#This Row],[text_classification_arabic2]],TextClassificationList[text_classification_arabic],0),1)</f>
        <v>#N/A</v>
      </c>
      <c r="AS939" t="e">
        <f>INDEX(TextClassificationList[],MATCH(Sudan_News12[[#This Row],[text_classification_arabic3]],TextClassificationList[text_classification_arabic],0),1)</f>
        <v>#N/A</v>
      </c>
      <c r="AU939" t="e">
        <f>INDEX(TextClassificationList[],MATCH(Sudan_News12[[#This Row],[text_classification_arabic4]],TextClassificationList[text_classification_arabic],0),1)</f>
        <v>#N/A</v>
      </c>
      <c r="AW939" t="e">
        <f>INDEX(TextClassificationList[],MATCH(Sudan_News12[[#This Row],[text_classification_arabic5]],TextClassificationList[text_classification_arabic],0),1)</f>
        <v>#N/A</v>
      </c>
    </row>
    <row r="940" spans="1:49" x14ac:dyDescent="0.2">
      <c r="A940">
        <v>1.3942918857457705E+18</v>
      </c>
      <c r="B940">
        <v>1.3942918857457705E+18</v>
      </c>
      <c r="C940" t="s">
        <v>3920</v>
      </c>
      <c r="D940" s="1">
        <v>44333</v>
      </c>
      <c r="E940" s="2">
        <v>0.66740740740740745</v>
      </c>
      <c r="F940">
        <v>200</v>
      </c>
      <c r="G940">
        <v>1889611729</v>
      </c>
      <c r="H940" t="s">
        <v>354</v>
      </c>
      <c r="I940" t="s">
        <v>355</v>
      </c>
      <c r="J940" t="s">
        <v>265</v>
      </c>
      <c r="K940" t="s">
        <v>3921</v>
      </c>
      <c r="L940" t="s">
        <v>266</v>
      </c>
      <c r="M940" t="s">
        <v>267</v>
      </c>
      <c r="N940" t="s">
        <v>267</v>
      </c>
      <c r="O940" t="s">
        <v>267</v>
      </c>
      <c r="P940">
        <v>0</v>
      </c>
      <c r="Q940">
        <v>0</v>
      </c>
      <c r="R940">
        <v>1</v>
      </c>
      <c r="S940" t="s">
        <v>267</v>
      </c>
      <c r="T940" t="s">
        <v>267</v>
      </c>
      <c r="U940" t="s">
        <v>3922</v>
      </c>
      <c r="V940" t="b">
        <v>0</v>
      </c>
      <c r="W940" t="s">
        <v>265</v>
      </c>
      <c r="X940">
        <v>0</v>
      </c>
      <c r="Y940" t="s">
        <v>265</v>
      </c>
      <c r="Z940" t="s">
        <v>265</v>
      </c>
      <c r="AA940" t="s">
        <v>265</v>
      </c>
      <c r="AB940" t="s">
        <v>265</v>
      </c>
      <c r="AC940" t="s">
        <v>265</v>
      </c>
      <c r="AD940" t="s">
        <v>265</v>
      </c>
      <c r="AE940" t="s">
        <v>265</v>
      </c>
      <c r="AF940" t="s">
        <v>267</v>
      </c>
      <c r="AG940" t="s">
        <v>265</v>
      </c>
      <c r="AH940" t="s">
        <v>265</v>
      </c>
      <c r="AI940" t="s">
        <v>265</v>
      </c>
      <c r="AJ940" t="s">
        <v>265</v>
      </c>
      <c r="AL940" t="str">
        <f>IF(Sudan_News12[[#This Row],[relevancy_classification_english]]="Relevant","مناسب",IF(Sudan_News12[[#This Row],[relevancy_classification_english]]="Relevant","عَرَضِيّ",""))</f>
        <v/>
      </c>
      <c r="AN940" t="str">
        <f>IF(Sudan_News12[[#This Row],[sentiment_analysis_english]]="Negative","سلبي",IF(Sudan_News12[[#This Row],[sentiment_analysis_english]]="Neutral","حيادي",IF(Sudan_News12[[#This Row],[sentiment_analysis_english]]="Positive","إيجابي","")))</f>
        <v/>
      </c>
      <c r="AO940" t="e">
        <f>INDEX(TextClassificationList[],MATCH(Sudan_News12[[#This Row],[text_classification_arabic]],TextClassificationList[text_classification_arabic],0),1)</f>
        <v>#N/A</v>
      </c>
      <c r="AQ940" t="e">
        <f>INDEX(TextClassificationList[],MATCH(Sudan_News12[[#This Row],[text_classification_arabic2]],TextClassificationList[text_classification_arabic],0),1)</f>
        <v>#N/A</v>
      </c>
      <c r="AS940" t="e">
        <f>INDEX(TextClassificationList[],MATCH(Sudan_News12[[#This Row],[text_classification_arabic3]],TextClassificationList[text_classification_arabic],0),1)</f>
        <v>#N/A</v>
      </c>
      <c r="AU940" t="e">
        <f>INDEX(TextClassificationList[],MATCH(Sudan_News12[[#This Row],[text_classification_arabic4]],TextClassificationList[text_classification_arabic],0),1)</f>
        <v>#N/A</v>
      </c>
      <c r="AW940" t="e">
        <f>INDEX(TextClassificationList[],MATCH(Sudan_News12[[#This Row],[text_classification_arabic5]],TextClassificationList[text_classification_arabic],0),1)</f>
        <v>#N/A</v>
      </c>
    </row>
    <row r="941" spans="1:49" x14ac:dyDescent="0.2">
      <c r="A941">
        <v>1.3942891398859571E+18</v>
      </c>
      <c r="B941">
        <v>1.3942891398859571E+18</v>
      </c>
      <c r="C941" t="s">
        <v>3923</v>
      </c>
      <c r="D941" s="1">
        <v>44333</v>
      </c>
      <c r="E941" s="2">
        <v>0.65983796296296293</v>
      </c>
      <c r="F941">
        <v>200</v>
      </c>
      <c r="G941">
        <v>1889611729</v>
      </c>
      <c r="H941" t="s">
        <v>354</v>
      </c>
      <c r="I941" t="s">
        <v>355</v>
      </c>
      <c r="J941" t="s">
        <v>265</v>
      </c>
      <c r="K941" t="s">
        <v>3924</v>
      </c>
      <c r="L941" t="s">
        <v>266</v>
      </c>
      <c r="M941" t="s">
        <v>267</v>
      </c>
      <c r="N941" t="s">
        <v>267</v>
      </c>
      <c r="O941" t="s">
        <v>267</v>
      </c>
      <c r="P941">
        <v>0</v>
      </c>
      <c r="Q941">
        <v>0</v>
      </c>
      <c r="R941">
        <v>1</v>
      </c>
      <c r="S941" t="s">
        <v>3925</v>
      </c>
      <c r="T941" t="s">
        <v>267</v>
      </c>
      <c r="U941" t="s">
        <v>3926</v>
      </c>
      <c r="V941" t="b">
        <v>0</v>
      </c>
      <c r="W941" t="s">
        <v>265</v>
      </c>
      <c r="X941">
        <v>0</v>
      </c>
      <c r="Y941" t="s">
        <v>265</v>
      </c>
      <c r="Z941" t="s">
        <v>265</v>
      </c>
      <c r="AA941" t="s">
        <v>265</v>
      </c>
      <c r="AB941" t="s">
        <v>265</v>
      </c>
      <c r="AC941" t="s">
        <v>265</v>
      </c>
      <c r="AD941" t="s">
        <v>265</v>
      </c>
      <c r="AE941" t="s">
        <v>265</v>
      </c>
      <c r="AF941" t="s">
        <v>267</v>
      </c>
      <c r="AG941" t="s">
        <v>265</v>
      </c>
      <c r="AH941" t="s">
        <v>265</v>
      </c>
      <c r="AI941" t="s">
        <v>265</v>
      </c>
      <c r="AJ941" t="s">
        <v>265</v>
      </c>
      <c r="AL941" t="str">
        <f>IF(Sudan_News12[[#This Row],[relevancy_classification_english]]="Relevant","مناسب",IF(Sudan_News12[[#This Row],[relevancy_classification_english]]="Relevant","عَرَضِيّ",""))</f>
        <v/>
      </c>
      <c r="AN941" t="str">
        <f>IF(Sudan_News12[[#This Row],[sentiment_analysis_english]]="Negative","سلبي",IF(Sudan_News12[[#This Row],[sentiment_analysis_english]]="Neutral","حيادي",IF(Sudan_News12[[#This Row],[sentiment_analysis_english]]="Positive","إيجابي","")))</f>
        <v/>
      </c>
      <c r="AO941" t="e">
        <f>INDEX(TextClassificationList[],MATCH(Sudan_News12[[#This Row],[text_classification_arabic]],TextClassificationList[text_classification_arabic],0),1)</f>
        <v>#N/A</v>
      </c>
      <c r="AQ941" t="e">
        <f>INDEX(TextClassificationList[],MATCH(Sudan_News12[[#This Row],[text_classification_arabic2]],TextClassificationList[text_classification_arabic],0),1)</f>
        <v>#N/A</v>
      </c>
      <c r="AS941" t="e">
        <f>INDEX(TextClassificationList[],MATCH(Sudan_News12[[#This Row],[text_classification_arabic3]],TextClassificationList[text_classification_arabic],0),1)</f>
        <v>#N/A</v>
      </c>
      <c r="AU941" t="e">
        <f>INDEX(TextClassificationList[],MATCH(Sudan_News12[[#This Row],[text_classification_arabic4]],TextClassificationList[text_classification_arabic],0),1)</f>
        <v>#N/A</v>
      </c>
      <c r="AW941" t="e">
        <f>INDEX(TextClassificationList[],MATCH(Sudan_News12[[#This Row],[text_classification_arabic5]],TextClassificationList[text_classification_arabic],0),1)</f>
        <v>#N/A</v>
      </c>
    </row>
    <row r="942" spans="1:49" x14ac:dyDescent="0.2">
      <c r="A942">
        <v>1.3938301445617992E+18</v>
      </c>
      <c r="B942">
        <v>1.3938301445617992E+18</v>
      </c>
      <c r="C942" t="s">
        <v>3927</v>
      </c>
      <c r="D942" s="1">
        <v>44332</v>
      </c>
      <c r="E942" s="2">
        <v>0.39325231481481482</v>
      </c>
      <c r="F942">
        <v>200</v>
      </c>
      <c r="G942">
        <v>1889611729</v>
      </c>
      <c r="H942" t="s">
        <v>354</v>
      </c>
      <c r="I942" t="s">
        <v>355</v>
      </c>
      <c r="J942" t="s">
        <v>265</v>
      </c>
      <c r="K942" t="s">
        <v>3928</v>
      </c>
      <c r="L942" t="s">
        <v>266</v>
      </c>
      <c r="M942" t="s">
        <v>267</v>
      </c>
      <c r="N942" t="s">
        <v>267</v>
      </c>
      <c r="O942" t="s">
        <v>267</v>
      </c>
      <c r="P942">
        <v>4</v>
      </c>
      <c r="Q942">
        <v>0</v>
      </c>
      <c r="R942">
        <v>4</v>
      </c>
      <c r="S942" t="s">
        <v>299</v>
      </c>
      <c r="T942" t="s">
        <v>267</v>
      </c>
      <c r="U942" t="s">
        <v>3929</v>
      </c>
      <c r="V942" t="b">
        <v>0</v>
      </c>
      <c r="W942" t="s">
        <v>265</v>
      </c>
      <c r="X942">
        <v>0</v>
      </c>
      <c r="Y942" t="s">
        <v>265</v>
      </c>
      <c r="Z942" t="s">
        <v>265</v>
      </c>
      <c r="AA942" t="s">
        <v>265</v>
      </c>
      <c r="AB942" t="s">
        <v>265</v>
      </c>
      <c r="AC942" t="s">
        <v>265</v>
      </c>
      <c r="AD942" t="s">
        <v>265</v>
      </c>
      <c r="AE942" t="s">
        <v>265</v>
      </c>
      <c r="AF942" t="s">
        <v>267</v>
      </c>
      <c r="AG942" t="s">
        <v>265</v>
      </c>
      <c r="AH942" t="s">
        <v>265</v>
      </c>
      <c r="AI942" t="s">
        <v>265</v>
      </c>
      <c r="AJ942" t="s">
        <v>265</v>
      </c>
      <c r="AL942" t="str">
        <f>IF(Sudan_News12[[#This Row],[relevancy_classification_english]]="Relevant","مناسب",IF(Sudan_News12[[#This Row],[relevancy_classification_english]]="Relevant","عَرَضِيّ",""))</f>
        <v/>
      </c>
      <c r="AN942" t="str">
        <f>IF(Sudan_News12[[#This Row],[sentiment_analysis_english]]="Negative","سلبي",IF(Sudan_News12[[#This Row],[sentiment_analysis_english]]="Neutral","حيادي",IF(Sudan_News12[[#This Row],[sentiment_analysis_english]]="Positive","إيجابي","")))</f>
        <v/>
      </c>
      <c r="AO942" t="e">
        <f>INDEX(TextClassificationList[],MATCH(Sudan_News12[[#This Row],[text_classification_arabic]],TextClassificationList[text_classification_arabic],0),1)</f>
        <v>#N/A</v>
      </c>
      <c r="AQ942" t="e">
        <f>INDEX(TextClassificationList[],MATCH(Sudan_News12[[#This Row],[text_classification_arabic2]],TextClassificationList[text_classification_arabic],0),1)</f>
        <v>#N/A</v>
      </c>
      <c r="AS942" t="e">
        <f>INDEX(TextClassificationList[],MATCH(Sudan_News12[[#This Row],[text_classification_arabic3]],TextClassificationList[text_classification_arabic],0),1)</f>
        <v>#N/A</v>
      </c>
      <c r="AU942" t="e">
        <f>INDEX(TextClassificationList[],MATCH(Sudan_News12[[#This Row],[text_classification_arabic4]],TextClassificationList[text_classification_arabic],0),1)</f>
        <v>#N/A</v>
      </c>
      <c r="AW942" t="e">
        <f>INDEX(TextClassificationList[],MATCH(Sudan_News12[[#This Row],[text_classification_arabic5]],TextClassificationList[text_classification_arabic],0),1)</f>
        <v>#N/A</v>
      </c>
    </row>
    <row r="943" spans="1:49" x14ac:dyDescent="0.2">
      <c r="A943">
        <v>1.3933604699524997E+18</v>
      </c>
      <c r="B943">
        <v>1.3933604699524997E+18</v>
      </c>
      <c r="C943" t="s">
        <v>3930</v>
      </c>
      <c r="D943" s="1">
        <v>44331</v>
      </c>
      <c r="E943" s="2">
        <v>9.7199074074074077E-2</v>
      </c>
      <c r="F943">
        <v>200</v>
      </c>
      <c r="G943">
        <v>1889611729</v>
      </c>
      <c r="H943" t="s">
        <v>354</v>
      </c>
      <c r="I943" t="s">
        <v>355</v>
      </c>
      <c r="J943" t="s">
        <v>265</v>
      </c>
      <c r="K943" t="s">
        <v>3931</v>
      </c>
      <c r="L943" t="s">
        <v>266</v>
      </c>
      <c r="M943" t="s">
        <v>267</v>
      </c>
      <c r="N943" t="s">
        <v>267</v>
      </c>
      <c r="O943" t="s">
        <v>267</v>
      </c>
      <c r="P943">
        <v>0</v>
      </c>
      <c r="Q943">
        <v>0</v>
      </c>
      <c r="R943">
        <v>0</v>
      </c>
      <c r="S943" t="s">
        <v>267</v>
      </c>
      <c r="T943" t="s">
        <v>267</v>
      </c>
      <c r="U943" t="s">
        <v>3932</v>
      </c>
      <c r="V943" t="b">
        <v>0</v>
      </c>
      <c r="W943" t="s">
        <v>265</v>
      </c>
      <c r="X943">
        <v>0</v>
      </c>
      <c r="Y943" t="s">
        <v>265</v>
      </c>
      <c r="Z943" t="s">
        <v>265</v>
      </c>
      <c r="AA943" t="s">
        <v>265</v>
      </c>
      <c r="AB943" t="s">
        <v>265</v>
      </c>
      <c r="AC943" t="s">
        <v>265</v>
      </c>
      <c r="AD943" t="s">
        <v>265</v>
      </c>
      <c r="AE943" t="s">
        <v>265</v>
      </c>
      <c r="AF943" t="s">
        <v>267</v>
      </c>
      <c r="AG943" t="s">
        <v>265</v>
      </c>
      <c r="AH943" t="s">
        <v>265</v>
      </c>
      <c r="AI943" t="s">
        <v>265</v>
      </c>
      <c r="AJ943" t="s">
        <v>265</v>
      </c>
      <c r="AL943" t="str">
        <f>IF(Sudan_News12[[#This Row],[relevancy_classification_english]]="Relevant","مناسب",IF(Sudan_News12[[#This Row],[relevancy_classification_english]]="Relevant","عَرَضِيّ",""))</f>
        <v/>
      </c>
      <c r="AN943" t="str">
        <f>IF(Sudan_News12[[#This Row],[sentiment_analysis_english]]="Negative","سلبي",IF(Sudan_News12[[#This Row],[sentiment_analysis_english]]="Neutral","حيادي",IF(Sudan_News12[[#This Row],[sentiment_analysis_english]]="Positive","إيجابي","")))</f>
        <v/>
      </c>
      <c r="AO943" t="e">
        <f>INDEX(TextClassificationList[],MATCH(Sudan_News12[[#This Row],[text_classification_arabic]],TextClassificationList[text_classification_arabic],0),1)</f>
        <v>#N/A</v>
      </c>
      <c r="AQ943" t="e">
        <f>INDEX(TextClassificationList[],MATCH(Sudan_News12[[#This Row],[text_classification_arabic2]],TextClassificationList[text_classification_arabic],0),1)</f>
        <v>#N/A</v>
      </c>
      <c r="AS943" t="e">
        <f>INDEX(TextClassificationList[],MATCH(Sudan_News12[[#This Row],[text_classification_arabic3]],TextClassificationList[text_classification_arabic],0),1)</f>
        <v>#N/A</v>
      </c>
      <c r="AU943" t="e">
        <f>INDEX(TextClassificationList[],MATCH(Sudan_News12[[#This Row],[text_classification_arabic4]],TextClassificationList[text_classification_arabic],0),1)</f>
        <v>#N/A</v>
      </c>
      <c r="AW943" t="e">
        <f>INDEX(TextClassificationList[],MATCH(Sudan_News12[[#This Row],[text_classification_arabic5]],TextClassificationList[text_classification_arabic],0),1)</f>
        <v>#N/A</v>
      </c>
    </row>
    <row r="944" spans="1:49" x14ac:dyDescent="0.2">
      <c r="A944">
        <v>1.3933601546120356E+18</v>
      </c>
      <c r="B944">
        <v>1.3933601546120356E+18</v>
      </c>
      <c r="C944" t="s">
        <v>3933</v>
      </c>
      <c r="D944" s="1">
        <v>44331</v>
      </c>
      <c r="E944" s="2">
        <v>9.6319444444444444E-2</v>
      </c>
      <c r="F944">
        <v>200</v>
      </c>
      <c r="G944">
        <v>1889611729</v>
      </c>
      <c r="H944" t="s">
        <v>354</v>
      </c>
      <c r="I944" t="s">
        <v>355</v>
      </c>
      <c r="J944" t="s">
        <v>265</v>
      </c>
      <c r="K944" t="s">
        <v>3934</v>
      </c>
      <c r="L944" t="s">
        <v>266</v>
      </c>
      <c r="M944" t="s">
        <v>267</v>
      </c>
      <c r="N944" t="s">
        <v>267</v>
      </c>
      <c r="O944" t="s">
        <v>267</v>
      </c>
      <c r="P944">
        <v>0</v>
      </c>
      <c r="Q944">
        <v>0</v>
      </c>
      <c r="R944">
        <v>0</v>
      </c>
      <c r="S944" t="s">
        <v>267</v>
      </c>
      <c r="T944" t="s">
        <v>267</v>
      </c>
      <c r="U944" t="s">
        <v>3935</v>
      </c>
      <c r="V944" t="b">
        <v>0</v>
      </c>
      <c r="W944" t="s">
        <v>265</v>
      </c>
      <c r="X944">
        <v>0</v>
      </c>
      <c r="Y944" t="s">
        <v>265</v>
      </c>
      <c r="Z944" t="s">
        <v>265</v>
      </c>
      <c r="AA944" t="s">
        <v>265</v>
      </c>
      <c r="AB944" t="s">
        <v>265</v>
      </c>
      <c r="AC944" t="s">
        <v>265</v>
      </c>
      <c r="AD944" t="s">
        <v>265</v>
      </c>
      <c r="AE944" t="s">
        <v>265</v>
      </c>
      <c r="AF944" t="s">
        <v>267</v>
      </c>
      <c r="AG944" t="s">
        <v>265</v>
      </c>
      <c r="AH944" t="s">
        <v>265</v>
      </c>
      <c r="AI944" t="s">
        <v>265</v>
      </c>
      <c r="AJ944" t="s">
        <v>265</v>
      </c>
      <c r="AL944" t="str">
        <f>IF(Sudan_News12[[#This Row],[relevancy_classification_english]]="Relevant","مناسب",IF(Sudan_News12[[#This Row],[relevancy_classification_english]]="Relevant","عَرَضِيّ",""))</f>
        <v/>
      </c>
      <c r="AN944" t="str">
        <f>IF(Sudan_News12[[#This Row],[sentiment_analysis_english]]="Negative","سلبي",IF(Sudan_News12[[#This Row],[sentiment_analysis_english]]="Neutral","حيادي",IF(Sudan_News12[[#This Row],[sentiment_analysis_english]]="Positive","إيجابي","")))</f>
        <v/>
      </c>
      <c r="AO944" t="e">
        <f>INDEX(TextClassificationList[],MATCH(Sudan_News12[[#This Row],[text_classification_arabic]],TextClassificationList[text_classification_arabic],0),1)</f>
        <v>#N/A</v>
      </c>
      <c r="AQ944" t="e">
        <f>INDEX(TextClassificationList[],MATCH(Sudan_News12[[#This Row],[text_classification_arabic2]],TextClassificationList[text_classification_arabic],0),1)</f>
        <v>#N/A</v>
      </c>
      <c r="AS944" t="e">
        <f>INDEX(TextClassificationList[],MATCH(Sudan_News12[[#This Row],[text_classification_arabic3]],TextClassificationList[text_classification_arabic],0),1)</f>
        <v>#N/A</v>
      </c>
      <c r="AU944" t="e">
        <f>INDEX(TextClassificationList[],MATCH(Sudan_News12[[#This Row],[text_classification_arabic4]],TextClassificationList[text_classification_arabic],0),1)</f>
        <v>#N/A</v>
      </c>
      <c r="AW944" t="e">
        <f>INDEX(TextClassificationList[],MATCH(Sudan_News12[[#This Row],[text_classification_arabic5]],TextClassificationList[text_classification_arabic],0),1)</f>
        <v>#N/A</v>
      </c>
    </row>
    <row r="945" spans="1:49" x14ac:dyDescent="0.2">
      <c r="A945">
        <v>1.3933599767568753E+18</v>
      </c>
      <c r="B945">
        <v>1.3933599767568753E+18</v>
      </c>
      <c r="C945" t="s">
        <v>3936</v>
      </c>
      <c r="D945" s="1">
        <v>44331</v>
      </c>
      <c r="E945" s="2">
        <v>9.583333333333334E-2</v>
      </c>
      <c r="F945">
        <v>200</v>
      </c>
      <c r="G945">
        <v>1889611729</v>
      </c>
      <c r="H945" t="s">
        <v>354</v>
      </c>
      <c r="I945" t="s">
        <v>355</v>
      </c>
      <c r="J945" t="s">
        <v>265</v>
      </c>
      <c r="K945" t="s">
        <v>3937</v>
      </c>
      <c r="L945" t="s">
        <v>266</v>
      </c>
      <c r="M945" t="s">
        <v>267</v>
      </c>
      <c r="N945" t="s">
        <v>267</v>
      </c>
      <c r="O945" t="s">
        <v>267</v>
      </c>
      <c r="P945">
        <v>1</v>
      </c>
      <c r="Q945">
        <v>0</v>
      </c>
      <c r="R945">
        <v>2</v>
      </c>
      <c r="S945" t="s">
        <v>267</v>
      </c>
      <c r="T945" t="s">
        <v>267</v>
      </c>
      <c r="U945" t="s">
        <v>3938</v>
      </c>
      <c r="V945" t="b">
        <v>0</v>
      </c>
      <c r="W945" t="s">
        <v>265</v>
      </c>
      <c r="X945">
        <v>0</v>
      </c>
      <c r="Y945" t="s">
        <v>265</v>
      </c>
      <c r="Z945" t="s">
        <v>265</v>
      </c>
      <c r="AA945" t="s">
        <v>265</v>
      </c>
      <c r="AB945" t="s">
        <v>265</v>
      </c>
      <c r="AC945" t="s">
        <v>265</v>
      </c>
      <c r="AD945" t="s">
        <v>265</v>
      </c>
      <c r="AE945" t="s">
        <v>265</v>
      </c>
      <c r="AF945" t="s">
        <v>267</v>
      </c>
      <c r="AG945" t="s">
        <v>265</v>
      </c>
      <c r="AH945" t="s">
        <v>265</v>
      </c>
      <c r="AI945" t="s">
        <v>265</v>
      </c>
      <c r="AJ945" t="s">
        <v>265</v>
      </c>
      <c r="AL945" t="str">
        <f>IF(Sudan_News12[[#This Row],[relevancy_classification_english]]="Relevant","مناسب",IF(Sudan_News12[[#This Row],[relevancy_classification_english]]="Relevant","عَرَضِيّ",""))</f>
        <v/>
      </c>
      <c r="AN945" t="str">
        <f>IF(Sudan_News12[[#This Row],[sentiment_analysis_english]]="Negative","سلبي",IF(Sudan_News12[[#This Row],[sentiment_analysis_english]]="Neutral","حيادي",IF(Sudan_News12[[#This Row],[sentiment_analysis_english]]="Positive","إيجابي","")))</f>
        <v/>
      </c>
      <c r="AO945" t="e">
        <f>INDEX(TextClassificationList[],MATCH(Sudan_News12[[#This Row],[text_classification_arabic]],TextClassificationList[text_classification_arabic],0),1)</f>
        <v>#N/A</v>
      </c>
      <c r="AQ945" t="e">
        <f>INDEX(TextClassificationList[],MATCH(Sudan_News12[[#This Row],[text_classification_arabic2]],TextClassificationList[text_classification_arabic],0),1)</f>
        <v>#N/A</v>
      </c>
      <c r="AS945" t="e">
        <f>INDEX(TextClassificationList[],MATCH(Sudan_News12[[#This Row],[text_classification_arabic3]],TextClassificationList[text_classification_arabic],0),1)</f>
        <v>#N/A</v>
      </c>
      <c r="AU945" t="e">
        <f>INDEX(TextClassificationList[],MATCH(Sudan_News12[[#This Row],[text_classification_arabic4]],TextClassificationList[text_classification_arabic],0),1)</f>
        <v>#N/A</v>
      </c>
      <c r="AW945" t="e">
        <f>INDEX(TextClassificationList[],MATCH(Sudan_News12[[#This Row],[text_classification_arabic5]],TextClassificationList[text_classification_arabic],0),1)</f>
        <v>#N/A</v>
      </c>
    </row>
    <row r="946" spans="1:49" x14ac:dyDescent="0.2">
      <c r="A946">
        <v>1.3926610957400228E+18</v>
      </c>
      <c r="B946">
        <v>1.3926610957400228E+18</v>
      </c>
      <c r="C946" t="s">
        <v>3939</v>
      </c>
      <c r="D946" s="1">
        <v>44329</v>
      </c>
      <c r="E946" s="2">
        <v>0.16729166666666667</v>
      </c>
      <c r="F946">
        <v>200</v>
      </c>
      <c r="G946">
        <v>1889611729</v>
      </c>
      <c r="H946" t="s">
        <v>354</v>
      </c>
      <c r="I946" t="s">
        <v>355</v>
      </c>
      <c r="J946" t="s">
        <v>265</v>
      </c>
      <c r="K946" t="s">
        <v>3940</v>
      </c>
      <c r="L946" t="s">
        <v>266</v>
      </c>
      <c r="M946" t="s">
        <v>267</v>
      </c>
      <c r="N946" t="s">
        <v>267</v>
      </c>
      <c r="O946" t="s">
        <v>267</v>
      </c>
      <c r="P946">
        <v>1</v>
      </c>
      <c r="Q946">
        <v>0</v>
      </c>
      <c r="R946">
        <v>2</v>
      </c>
      <c r="S946" t="s">
        <v>322</v>
      </c>
      <c r="T946" t="s">
        <v>267</v>
      </c>
      <c r="U946" t="s">
        <v>3941</v>
      </c>
      <c r="V946" t="b">
        <v>0</v>
      </c>
      <c r="W946" t="s">
        <v>265</v>
      </c>
      <c r="X946">
        <v>0</v>
      </c>
      <c r="Y946" t="s">
        <v>265</v>
      </c>
      <c r="Z946" t="s">
        <v>265</v>
      </c>
      <c r="AA946" t="s">
        <v>265</v>
      </c>
      <c r="AB946" t="s">
        <v>265</v>
      </c>
      <c r="AC946" t="s">
        <v>265</v>
      </c>
      <c r="AD946" t="s">
        <v>265</v>
      </c>
      <c r="AE946" t="s">
        <v>265</v>
      </c>
      <c r="AF946" t="s">
        <v>267</v>
      </c>
      <c r="AG946" t="s">
        <v>265</v>
      </c>
      <c r="AH946" t="s">
        <v>265</v>
      </c>
      <c r="AI946" t="s">
        <v>265</v>
      </c>
      <c r="AJ946" t="s">
        <v>265</v>
      </c>
      <c r="AL946" t="str">
        <f>IF(Sudan_News12[[#This Row],[relevancy_classification_english]]="Relevant","مناسب",IF(Sudan_News12[[#This Row],[relevancy_classification_english]]="Relevant","عَرَضِيّ",""))</f>
        <v/>
      </c>
      <c r="AN946" t="str">
        <f>IF(Sudan_News12[[#This Row],[sentiment_analysis_english]]="Negative","سلبي",IF(Sudan_News12[[#This Row],[sentiment_analysis_english]]="Neutral","حيادي",IF(Sudan_News12[[#This Row],[sentiment_analysis_english]]="Positive","إيجابي","")))</f>
        <v/>
      </c>
      <c r="AO946" t="e">
        <f>INDEX(TextClassificationList[],MATCH(Sudan_News12[[#This Row],[text_classification_arabic]],TextClassificationList[text_classification_arabic],0),1)</f>
        <v>#N/A</v>
      </c>
      <c r="AQ946" t="e">
        <f>INDEX(TextClassificationList[],MATCH(Sudan_News12[[#This Row],[text_classification_arabic2]],TextClassificationList[text_classification_arabic],0),1)</f>
        <v>#N/A</v>
      </c>
      <c r="AS946" t="e">
        <f>INDEX(TextClassificationList[],MATCH(Sudan_News12[[#This Row],[text_classification_arabic3]],TextClassificationList[text_classification_arabic],0),1)</f>
        <v>#N/A</v>
      </c>
      <c r="AU946" t="e">
        <f>INDEX(TextClassificationList[],MATCH(Sudan_News12[[#This Row],[text_classification_arabic4]],TextClassificationList[text_classification_arabic],0),1)</f>
        <v>#N/A</v>
      </c>
      <c r="AW946" t="e">
        <f>INDEX(TextClassificationList[],MATCH(Sudan_News12[[#This Row],[text_classification_arabic5]],TextClassificationList[text_classification_arabic],0),1)</f>
        <v>#N/A</v>
      </c>
    </row>
    <row r="947" spans="1:49" x14ac:dyDescent="0.2">
      <c r="A947">
        <v>1.3925342731738972E+18</v>
      </c>
      <c r="B947">
        <v>1.3925342731738972E+18</v>
      </c>
      <c r="C947" t="s">
        <v>3942</v>
      </c>
      <c r="D947" s="1">
        <v>44328</v>
      </c>
      <c r="E947" s="2">
        <v>0.81732638888888887</v>
      </c>
      <c r="F947">
        <v>200</v>
      </c>
      <c r="G947">
        <v>1889611729</v>
      </c>
      <c r="H947" t="s">
        <v>354</v>
      </c>
      <c r="I947" t="s">
        <v>355</v>
      </c>
      <c r="J947" t="s">
        <v>265</v>
      </c>
      <c r="K947" t="s">
        <v>3943</v>
      </c>
      <c r="L947" t="s">
        <v>266</v>
      </c>
      <c r="M947" t="s">
        <v>267</v>
      </c>
      <c r="N947" t="s">
        <v>267</v>
      </c>
      <c r="O947" t="s">
        <v>267</v>
      </c>
      <c r="P947">
        <v>0</v>
      </c>
      <c r="Q947">
        <v>0</v>
      </c>
      <c r="R947">
        <v>1</v>
      </c>
      <c r="S947" t="s">
        <v>267</v>
      </c>
      <c r="T947" t="s">
        <v>267</v>
      </c>
      <c r="U947" t="s">
        <v>3944</v>
      </c>
      <c r="V947" t="b">
        <v>0</v>
      </c>
      <c r="W947" t="s">
        <v>265</v>
      </c>
      <c r="X947">
        <v>0</v>
      </c>
      <c r="Y947" t="s">
        <v>265</v>
      </c>
      <c r="Z947" t="s">
        <v>265</v>
      </c>
      <c r="AA947" t="s">
        <v>265</v>
      </c>
      <c r="AB947" t="s">
        <v>265</v>
      </c>
      <c r="AC947" t="s">
        <v>265</v>
      </c>
      <c r="AD947" t="s">
        <v>265</v>
      </c>
      <c r="AE947" t="s">
        <v>265</v>
      </c>
      <c r="AF947" t="s">
        <v>267</v>
      </c>
      <c r="AG947" t="s">
        <v>265</v>
      </c>
      <c r="AH947" t="s">
        <v>265</v>
      </c>
      <c r="AI947" t="s">
        <v>265</v>
      </c>
      <c r="AJ947" t="s">
        <v>265</v>
      </c>
      <c r="AL947" t="str">
        <f>IF(Sudan_News12[[#This Row],[relevancy_classification_english]]="Relevant","مناسب",IF(Sudan_News12[[#This Row],[relevancy_classification_english]]="Relevant","عَرَضِيّ",""))</f>
        <v/>
      </c>
      <c r="AN947" t="str">
        <f>IF(Sudan_News12[[#This Row],[sentiment_analysis_english]]="Negative","سلبي",IF(Sudan_News12[[#This Row],[sentiment_analysis_english]]="Neutral","حيادي",IF(Sudan_News12[[#This Row],[sentiment_analysis_english]]="Positive","إيجابي","")))</f>
        <v/>
      </c>
      <c r="AO947" t="e">
        <f>INDEX(TextClassificationList[],MATCH(Sudan_News12[[#This Row],[text_classification_arabic]],TextClassificationList[text_classification_arabic],0),1)</f>
        <v>#N/A</v>
      </c>
      <c r="AQ947" t="e">
        <f>INDEX(TextClassificationList[],MATCH(Sudan_News12[[#This Row],[text_classification_arabic2]],TextClassificationList[text_classification_arabic],0),1)</f>
        <v>#N/A</v>
      </c>
      <c r="AS947" t="e">
        <f>INDEX(TextClassificationList[],MATCH(Sudan_News12[[#This Row],[text_classification_arabic3]],TextClassificationList[text_classification_arabic],0),1)</f>
        <v>#N/A</v>
      </c>
      <c r="AU947" t="e">
        <f>INDEX(TextClassificationList[],MATCH(Sudan_News12[[#This Row],[text_classification_arabic4]],TextClassificationList[text_classification_arabic],0),1)</f>
        <v>#N/A</v>
      </c>
      <c r="AW947" t="e">
        <f>INDEX(TextClassificationList[],MATCH(Sudan_News12[[#This Row],[text_classification_arabic5]],TextClassificationList[text_classification_arabic],0),1)</f>
        <v>#N/A</v>
      </c>
    </row>
    <row r="948" spans="1:49" x14ac:dyDescent="0.2">
      <c r="A948">
        <v>1.3925341079267615E+18</v>
      </c>
      <c r="B948">
        <v>1.3925341079267615E+18</v>
      </c>
      <c r="C948" t="s">
        <v>3945</v>
      </c>
      <c r="D948" s="1">
        <v>44328</v>
      </c>
      <c r="E948" s="2">
        <v>0.81687500000000002</v>
      </c>
      <c r="F948">
        <v>200</v>
      </c>
      <c r="G948">
        <v>1889611729</v>
      </c>
      <c r="H948" t="s">
        <v>354</v>
      </c>
      <c r="I948" t="s">
        <v>355</v>
      </c>
      <c r="J948" t="s">
        <v>265</v>
      </c>
      <c r="K948" t="s">
        <v>3946</v>
      </c>
      <c r="L948" t="s">
        <v>266</v>
      </c>
      <c r="M948" t="s">
        <v>267</v>
      </c>
      <c r="N948" t="s">
        <v>267</v>
      </c>
      <c r="O948" t="s">
        <v>267</v>
      </c>
      <c r="P948">
        <v>0</v>
      </c>
      <c r="Q948">
        <v>0</v>
      </c>
      <c r="R948">
        <v>1</v>
      </c>
      <c r="S948" t="s">
        <v>267</v>
      </c>
      <c r="T948" t="s">
        <v>267</v>
      </c>
      <c r="U948" t="s">
        <v>3947</v>
      </c>
      <c r="V948" t="b">
        <v>0</v>
      </c>
      <c r="W948" t="s">
        <v>265</v>
      </c>
      <c r="X948">
        <v>0</v>
      </c>
      <c r="Y948" t="s">
        <v>265</v>
      </c>
      <c r="Z948" t="s">
        <v>265</v>
      </c>
      <c r="AA948" t="s">
        <v>265</v>
      </c>
      <c r="AB948" t="s">
        <v>265</v>
      </c>
      <c r="AC948" t="s">
        <v>265</v>
      </c>
      <c r="AD948" t="s">
        <v>265</v>
      </c>
      <c r="AE948" t="s">
        <v>265</v>
      </c>
      <c r="AF948" t="s">
        <v>267</v>
      </c>
      <c r="AG948" t="s">
        <v>265</v>
      </c>
      <c r="AH948" t="s">
        <v>265</v>
      </c>
      <c r="AI948" t="s">
        <v>265</v>
      </c>
      <c r="AJ948" t="s">
        <v>265</v>
      </c>
      <c r="AL948" t="str">
        <f>IF(Sudan_News12[[#This Row],[relevancy_classification_english]]="Relevant","مناسب",IF(Sudan_News12[[#This Row],[relevancy_classification_english]]="Relevant","عَرَضِيّ",""))</f>
        <v/>
      </c>
      <c r="AN948" t="str">
        <f>IF(Sudan_News12[[#This Row],[sentiment_analysis_english]]="Negative","سلبي",IF(Sudan_News12[[#This Row],[sentiment_analysis_english]]="Neutral","حيادي",IF(Sudan_News12[[#This Row],[sentiment_analysis_english]]="Positive","إيجابي","")))</f>
        <v/>
      </c>
      <c r="AO948" t="e">
        <f>INDEX(TextClassificationList[],MATCH(Sudan_News12[[#This Row],[text_classification_arabic]],TextClassificationList[text_classification_arabic],0),1)</f>
        <v>#N/A</v>
      </c>
      <c r="AQ948" t="e">
        <f>INDEX(TextClassificationList[],MATCH(Sudan_News12[[#This Row],[text_classification_arabic2]],TextClassificationList[text_classification_arabic],0),1)</f>
        <v>#N/A</v>
      </c>
      <c r="AS948" t="e">
        <f>INDEX(TextClassificationList[],MATCH(Sudan_News12[[#This Row],[text_classification_arabic3]],TextClassificationList[text_classification_arabic],0),1)</f>
        <v>#N/A</v>
      </c>
      <c r="AU948" t="e">
        <f>INDEX(TextClassificationList[],MATCH(Sudan_News12[[#This Row],[text_classification_arabic4]],TextClassificationList[text_classification_arabic],0),1)</f>
        <v>#N/A</v>
      </c>
      <c r="AW948" t="e">
        <f>INDEX(TextClassificationList[],MATCH(Sudan_News12[[#This Row],[text_classification_arabic5]],TextClassificationList[text_classification_arabic],0),1)</f>
        <v>#N/A</v>
      </c>
    </row>
    <row r="949" spans="1:49" x14ac:dyDescent="0.2">
      <c r="A949">
        <v>1.3925339229286441E+18</v>
      </c>
      <c r="B949">
        <v>1.3925339229286441E+18</v>
      </c>
      <c r="C949" t="s">
        <v>3948</v>
      </c>
      <c r="D949" s="1">
        <v>44328</v>
      </c>
      <c r="E949" s="2">
        <v>0.81635416666666671</v>
      </c>
      <c r="F949">
        <v>200</v>
      </c>
      <c r="G949">
        <v>1889611729</v>
      </c>
      <c r="H949" t="s">
        <v>354</v>
      </c>
      <c r="I949" t="s">
        <v>355</v>
      </c>
      <c r="J949" t="s">
        <v>265</v>
      </c>
      <c r="K949" t="s">
        <v>3949</v>
      </c>
      <c r="L949" t="s">
        <v>266</v>
      </c>
      <c r="M949" t="s">
        <v>267</v>
      </c>
      <c r="N949" t="s">
        <v>267</v>
      </c>
      <c r="O949" t="s">
        <v>267</v>
      </c>
      <c r="P949">
        <v>0</v>
      </c>
      <c r="Q949">
        <v>0</v>
      </c>
      <c r="R949">
        <v>2</v>
      </c>
      <c r="S949" t="s">
        <v>267</v>
      </c>
      <c r="T949" t="s">
        <v>267</v>
      </c>
      <c r="U949" t="s">
        <v>3950</v>
      </c>
      <c r="V949" t="b">
        <v>0</v>
      </c>
      <c r="W949" t="s">
        <v>265</v>
      </c>
      <c r="X949">
        <v>0</v>
      </c>
      <c r="Y949" t="s">
        <v>265</v>
      </c>
      <c r="Z949" t="s">
        <v>265</v>
      </c>
      <c r="AA949" t="s">
        <v>265</v>
      </c>
      <c r="AB949" t="s">
        <v>265</v>
      </c>
      <c r="AC949" t="s">
        <v>265</v>
      </c>
      <c r="AD949" t="s">
        <v>265</v>
      </c>
      <c r="AE949" t="s">
        <v>265</v>
      </c>
      <c r="AF949" t="s">
        <v>267</v>
      </c>
      <c r="AG949" t="s">
        <v>265</v>
      </c>
      <c r="AH949" t="s">
        <v>265</v>
      </c>
      <c r="AI949" t="s">
        <v>265</v>
      </c>
      <c r="AJ949" t="s">
        <v>265</v>
      </c>
      <c r="AL949" t="str">
        <f>IF(Sudan_News12[[#This Row],[relevancy_classification_english]]="Relevant","مناسب",IF(Sudan_News12[[#This Row],[relevancy_classification_english]]="Relevant","عَرَضِيّ",""))</f>
        <v/>
      </c>
      <c r="AN949" t="str">
        <f>IF(Sudan_News12[[#This Row],[sentiment_analysis_english]]="Negative","سلبي",IF(Sudan_News12[[#This Row],[sentiment_analysis_english]]="Neutral","حيادي",IF(Sudan_News12[[#This Row],[sentiment_analysis_english]]="Positive","إيجابي","")))</f>
        <v/>
      </c>
      <c r="AO949" t="e">
        <f>INDEX(TextClassificationList[],MATCH(Sudan_News12[[#This Row],[text_classification_arabic]],TextClassificationList[text_classification_arabic],0),1)</f>
        <v>#N/A</v>
      </c>
      <c r="AQ949" t="e">
        <f>INDEX(TextClassificationList[],MATCH(Sudan_News12[[#This Row],[text_classification_arabic2]],TextClassificationList[text_classification_arabic],0),1)</f>
        <v>#N/A</v>
      </c>
      <c r="AS949" t="e">
        <f>INDEX(TextClassificationList[],MATCH(Sudan_News12[[#This Row],[text_classification_arabic3]],TextClassificationList[text_classification_arabic],0),1)</f>
        <v>#N/A</v>
      </c>
      <c r="AU949" t="e">
        <f>INDEX(TextClassificationList[],MATCH(Sudan_News12[[#This Row],[text_classification_arabic4]],TextClassificationList[text_classification_arabic],0),1)</f>
        <v>#N/A</v>
      </c>
      <c r="AW949" t="e">
        <f>INDEX(TextClassificationList[],MATCH(Sudan_News12[[#This Row],[text_classification_arabic5]],TextClassificationList[text_classification_arabic],0),1)</f>
        <v>#N/A</v>
      </c>
    </row>
    <row r="950" spans="1:49" x14ac:dyDescent="0.2">
      <c r="A950">
        <v>1.392533840489558E+18</v>
      </c>
      <c r="B950">
        <v>1.392533840489558E+18</v>
      </c>
      <c r="C950" t="s">
        <v>3951</v>
      </c>
      <c r="D950" s="1">
        <v>44328</v>
      </c>
      <c r="E950" s="2">
        <v>0.81613425925925931</v>
      </c>
      <c r="F950">
        <v>200</v>
      </c>
      <c r="G950">
        <v>1889611729</v>
      </c>
      <c r="H950" t="s">
        <v>354</v>
      </c>
      <c r="I950" t="s">
        <v>355</v>
      </c>
      <c r="J950" t="s">
        <v>265</v>
      </c>
      <c r="K950" t="s">
        <v>3952</v>
      </c>
      <c r="L950" t="s">
        <v>266</v>
      </c>
      <c r="M950" t="s">
        <v>267</v>
      </c>
      <c r="N950" t="s">
        <v>267</v>
      </c>
      <c r="O950" t="s">
        <v>267</v>
      </c>
      <c r="P950">
        <v>0</v>
      </c>
      <c r="Q950">
        <v>0</v>
      </c>
      <c r="R950">
        <v>1</v>
      </c>
      <c r="S950" t="s">
        <v>267</v>
      </c>
      <c r="T950" t="s">
        <v>267</v>
      </c>
      <c r="U950" t="s">
        <v>3953</v>
      </c>
      <c r="V950" t="b">
        <v>0</v>
      </c>
      <c r="W950" t="s">
        <v>265</v>
      </c>
      <c r="X950">
        <v>0</v>
      </c>
      <c r="Y950" t="s">
        <v>265</v>
      </c>
      <c r="Z950" t="s">
        <v>265</v>
      </c>
      <c r="AA950" t="s">
        <v>265</v>
      </c>
      <c r="AB950" t="s">
        <v>265</v>
      </c>
      <c r="AC950" t="s">
        <v>265</v>
      </c>
      <c r="AD950" t="s">
        <v>265</v>
      </c>
      <c r="AE950" t="s">
        <v>265</v>
      </c>
      <c r="AF950" t="s">
        <v>267</v>
      </c>
      <c r="AG950" t="s">
        <v>265</v>
      </c>
      <c r="AH950" t="s">
        <v>265</v>
      </c>
      <c r="AI950" t="s">
        <v>265</v>
      </c>
      <c r="AJ950" t="s">
        <v>265</v>
      </c>
      <c r="AL950" t="str">
        <f>IF(Sudan_News12[[#This Row],[relevancy_classification_english]]="Relevant","مناسب",IF(Sudan_News12[[#This Row],[relevancy_classification_english]]="Relevant","عَرَضِيّ",""))</f>
        <v/>
      </c>
      <c r="AN950" t="str">
        <f>IF(Sudan_News12[[#This Row],[sentiment_analysis_english]]="Negative","سلبي",IF(Sudan_News12[[#This Row],[sentiment_analysis_english]]="Neutral","حيادي",IF(Sudan_News12[[#This Row],[sentiment_analysis_english]]="Positive","إيجابي","")))</f>
        <v/>
      </c>
      <c r="AO950" t="e">
        <f>INDEX(TextClassificationList[],MATCH(Sudan_News12[[#This Row],[text_classification_arabic]],TextClassificationList[text_classification_arabic],0),1)</f>
        <v>#N/A</v>
      </c>
      <c r="AQ950" t="e">
        <f>INDEX(TextClassificationList[],MATCH(Sudan_News12[[#This Row],[text_classification_arabic2]],TextClassificationList[text_classification_arabic],0),1)</f>
        <v>#N/A</v>
      </c>
      <c r="AS950" t="e">
        <f>INDEX(TextClassificationList[],MATCH(Sudan_News12[[#This Row],[text_classification_arabic3]],TextClassificationList[text_classification_arabic],0),1)</f>
        <v>#N/A</v>
      </c>
      <c r="AU950" t="e">
        <f>INDEX(TextClassificationList[],MATCH(Sudan_News12[[#This Row],[text_classification_arabic4]],TextClassificationList[text_classification_arabic],0),1)</f>
        <v>#N/A</v>
      </c>
      <c r="AW950" t="e">
        <f>INDEX(TextClassificationList[],MATCH(Sudan_News12[[#This Row],[text_classification_arabic5]],TextClassificationList[text_classification_arabic],0),1)</f>
        <v>#N/A</v>
      </c>
    </row>
    <row r="951" spans="1:49" x14ac:dyDescent="0.2">
      <c r="A951">
        <v>1.3922905103756329E+18</v>
      </c>
      <c r="B951">
        <v>1.3922905103756329E+18</v>
      </c>
      <c r="C951" t="s">
        <v>3954</v>
      </c>
      <c r="D951" s="1">
        <v>44328</v>
      </c>
      <c r="E951" s="2">
        <v>0.14466435185185186</v>
      </c>
      <c r="F951">
        <v>200</v>
      </c>
      <c r="G951">
        <v>1889611729</v>
      </c>
      <c r="H951" t="s">
        <v>354</v>
      </c>
      <c r="I951" t="s">
        <v>355</v>
      </c>
      <c r="J951" t="s">
        <v>265</v>
      </c>
      <c r="K951" t="s">
        <v>3955</v>
      </c>
      <c r="L951" t="s">
        <v>266</v>
      </c>
      <c r="M951" t="s">
        <v>267</v>
      </c>
      <c r="N951" t="s">
        <v>267</v>
      </c>
      <c r="O951" t="s">
        <v>267</v>
      </c>
      <c r="P951">
        <v>0</v>
      </c>
      <c r="Q951">
        <v>0</v>
      </c>
      <c r="R951">
        <v>1</v>
      </c>
      <c r="S951" t="s">
        <v>267</v>
      </c>
      <c r="T951" t="s">
        <v>267</v>
      </c>
      <c r="U951" t="s">
        <v>3956</v>
      </c>
      <c r="V951" t="b">
        <v>0</v>
      </c>
      <c r="W951" t="s">
        <v>265</v>
      </c>
      <c r="X951">
        <v>0</v>
      </c>
      <c r="Y951" t="s">
        <v>265</v>
      </c>
      <c r="Z951" t="s">
        <v>265</v>
      </c>
      <c r="AA951" t="s">
        <v>265</v>
      </c>
      <c r="AB951" t="s">
        <v>265</v>
      </c>
      <c r="AC951" t="s">
        <v>265</v>
      </c>
      <c r="AD951" t="s">
        <v>265</v>
      </c>
      <c r="AE951" t="s">
        <v>265</v>
      </c>
      <c r="AF951" t="s">
        <v>267</v>
      </c>
      <c r="AG951" t="s">
        <v>265</v>
      </c>
      <c r="AH951" t="s">
        <v>265</v>
      </c>
      <c r="AI951" t="s">
        <v>265</v>
      </c>
      <c r="AJ951" t="s">
        <v>265</v>
      </c>
      <c r="AL951" t="str">
        <f>IF(Sudan_News12[[#This Row],[relevancy_classification_english]]="Relevant","مناسب",IF(Sudan_News12[[#This Row],[relevancy_classification_english]]="Relevant","عَرَضِيّ",""))</f>
        <v/>
      </c>
      <c r="AN951" t="str">
        <f>IF(Sudan_News12[[#This Row],[sentiment_analysis_english]]="Negative","سلبي",IF(Sudan_News12[[#This Row],[sentiment_analysis_english]]="Neutral","حيادي",IF(Sudan_News12[[#This Row],[sentiment_analysis_english]]="Positive","إيجابي","")))</f>
        <v/>
      </c>
      <c r="AO951" t="e">
        <f>INDEX(TextClassificationList[],MATCH(Sudan_News12[[#This Row],[text_classification_arabic]],TextClassificationList[text_classification_arabic],0),1)</f>
        <v>#N/A</v>
      </c>
      <c r="AQ951" t="e">
        <f>INDEX(TextClassificationList[],MATCH(Sudan_News12[[#This Row],[text_classification_arabic2]],TextClassificationList[text_classification_arabic],0),1)</f>
        <v>#N/A</v>
      </c>
      <c r="AS951" t="e">
        <f>INDEX(TextClassificationList[],MATCH(Sudan_News12[[#This Row],[text_classification_arabic3]],TextClassificationList[text_classification_arabic],0),1)</f>
        <v>#N/A</v>
      </c>
      <c r="AU951" t="e">
        <f>INDEX(TextClassificationList[],MATCH(Sudan_News12[[#This Row],[text_classification_arabic4]],TextClassificationList[text_classification_arabic],0),1)</f>
        <v>#N/A</v>
      </c>
      <c r="AW951" t="e">
        <f>INDEX(TextClassificationList[],MATCH(Sudan_News12[[#This Row],[text_classification_arabic5]],TextClassificationList[text_classification_arabic],0),1)</f>
        <v>#N/A</v>
      </c>
    </row>
    <row r="952" spans="1:49" x14ac:dyDescent="0.2">
      <c r="A952">
        <v>1.3922904054300426E+18</v>
      </c>
      <c r="B952">
        <v>1.3922904054300426E+18</v>
      </c>
      <c r="C952" t="s">
        <v>3957</v>
      </c>
      <c r="D952" s="1">
        <v>44328</v>
      </c>
      <c r="E952" s="2">
        <v>0.144375</v>
      </c>
      <c r="F952">
        <v>200</v>
      </c>
      <c r="G952">
        <v>1889611729</v>
      </c>
      <c r="H952" t="s">
        <v>354</v>
      </c>
      <c r="I952" t="s">
        <v>355</v>
      </c>
      <c r="J952" t="s">
        <v>265</v>
      </c>
      <c r="K952" t="s">
        <v>3958</v>
      </c>
      <c r="L952" t="s">
        <v>266</v>
      </c>
      <c r="M952" t="s">
        <v>267</v>
      </c>
      <c r="N952" t="s">
        <v>267</v>
      </c>
      <c r="O952" t="s">
        <v>267</v>
      </c>
      <c r="P952">
        <v>0</v>
      </c>
      <c r="Q952">
        <v>0</v>
      </c>
      <c r="R952">
        <v>3</v>
      </c>
      <c r="S952" t="s">
        <v>267</v>
      </c>
      <c r="T952" t="s">
        <v>267</v>
      </c>
      <c r="U952" t="s">
        <v>3959</v>
      </c>
      <c r="V952" t="b">
        <v>0</v>
      </c>
      <c r="W952" t="s">
        <v>265</v>
      </c>
      <c r="X952">
        <v>0</v>
      </c>
      <c r="Y952" t="s">
        <v>265</v>
      </c>
      <c r="Z952" t="s">
        <v>265</v>
      </c>
      <c r="AA952" t="s">
        <v>265</v>
      </c>
      <c r="AB952" t="s">
        <v>265</v>
      </c>
      <c r="AC952" t="s">
        <v>265</v>
      </c>
      <c r="AD952" t="s">
        <v>265</v>
      </c>
      <c r="AE952" t="s">
        <v>265</v>
      </c>
      <c r="AF952" t="s">
        <v>267</v>
      </c>
      <c r="AG952" t="s">
        <v>265</v>
      </c>
      <c r="AH952" t="s">
        <v>265</v>
      </c>
      <c r="AI952" t="s">
        <v>265</v>
      </c>
      <c r="AJ952" t="s">
        <v>265</v>
      </c>
      <c r="AL952" t="str">
        <f>IF(Sudan_News12[[#This Row],[relevancy_classification_english]]="Relevant","مناسب",IF(Sudan_News12[[#This Row],[relevancy_classification_english]]="Relevant","عَرَضِيّ",""))</f>
        <v/>
      </c>
      <c r="AN952" t="str">
        <f>IF(Sudan_News12[[#This Row],[sentiment_analysis_english]]="Negative","سلبي",IF(Sudan_News12[[#This Row],[sentiment_analysis_english]]="Neutral","حيادي",IF(Sudan_News12[[#This Row],[sentiment_analysis_english]]="Positive","إيجابي","")))</f>
        <v/>
      </c>
      <c r="AO952" t="e">
        <f>INDEX(TextClassificationList[],MATCH(Sudan_News12[[#This Row],[text_classification_arabic]],TextClassificationList[text_classification_arabic],0),1)</f>
        <v>#N/A</v>
      </c>
      <c r="AQ952" t="e">
        <f>INDEX(TextClassificationList[],MATCH(Sudan_News12[[#This Row],[text_classification_arabic2]],TextClassificationList[text_classification_arabic],0),1)</f>
        <v>#N/A</v>
      </c>
      <c r="AS952" t="e">
        <f>INDEX(TextClassificationList[],MATCH(Sudan_News12[[#This Row],[text_classification_arabic3]],TextClassificationList[text_classification_arabic],0),1)</f>
        <v>#N/A</v>
      </c>
      <c r="AU952" t="e">
        <f>INDEX(TextClassificationList[],MATCH(Sudan_News12[[#This Row],[text_classification_arabic4]],TextClassificationList[text_classification_arabic],0),1)</f>
        <v>#N/A</v>
      </c>
      <c r="AW952" t="e">
        <f>INDEX(TextClassificationList[],MATCH(Sudan_News12[[#This Row],[text_classification_arabic5]],TextClassificationList[text_classification_arabic],0),1)</f>
        <v>#N/A</v>
      </c>
    </row>
    <row r="953" spans="1:49" x14ac:dyDescent="0.2">
      <c r="A953">
        <v>1.3922902358249349E+18</v>
      </c>
      <c r="B953">
        <v>1.3922902358249349E+18</v>
      </c>
      <c r="C953" t="s">
        <v>3960</v>
      </c>
      <c r="D953" s="1">
        <v>44328</v>
      </c>
      <c r="E953" s="2">
        <v>0.14391203703703703</v>
      </c>
      <c r="F953">
        <v>200</v>
      </c>
      <c r="G953">
        <v>1889611729</v>
      </c>
      <c r="H953" t="s">
        <v>354</v>
      </c>
      <c r="I953" t="s">
        <v>355</v>
      </c>
      <c r="J953" t="s">
        <v>265</v>
      </c>
      <c r="K953" t="s">
        <v>3961</v>
      </c>
      <c r="L953" t="s">
        <v>266</v>
      </c>
      <c r="M953" t="s">
        <v>267</v>
      </c>
      <c r="N953" t="s">
        <v>267</v>
      </c>
      <c r="O953" t="s">
        <v>267</v>
      </c>
      <c r="P953">
        <v>0</v>
      </c>
      <c r="Q953">
        <v>0</v>
      </c>
      <c r="R953">
        <v>0</v>
      </c>
      <c r="S953" t="s">
        <v>267</v>
      </c>
      <c r="T953" t="s">
        <v>267</v>
      </c>
      <c r="U953" t="s">
        <v>3962</v>
      </c>
      <c r="V953" t="b">
        <v>0</v>
      </c>
      <c r="W953" t="s">
        <v>265</v>
      </c>
      <c r="X953">
        <v>0</v>
      </c>
      <c r="Y953" t="s">
        <v>265</v>
      </c>
      <c r="Z953" t="s">
        <v>265</v>
      </c>
      <c r="AA953" t="s">
        <v>265</v>
      </c>
      <c r="AB953" t="s">
        <v>265</v>
      </c>
      <c r="AC953" t="s">
        <v>265</v>
      </c>
      <c r="AD953" t="s">
        <v>265</v>
      </c>
      <c r="AE953" t="s">
        <v>265</v>
      </c>
      <c r="AF953" t="s">
        <v>267</v>
      </c>
      <c r="AG953" t="s">
        <v>265</v>
      </c>
      <c r="AH953" t="s">
        <v>265</v>
      </c>
      <c r="AI953" t="s">
        <v>265</v>
      </c>
      <c r="AJ953" t="s">
        <v>265</v>
      </c>
      <c r="AL953" t="str">
        <f>IF(Sudan_News12[[#This Row],[relevancy_classification_english]]="Relevant","مناسب",IF(Sudan_News12[[#This Row],[relevancy_classification_english]]="Relevant","عَرَضِيّ",""))</f>
        <v/>
      </c>
      <c r="AN953" t="str">
        <f>IF(Sudan_News12[[#This Row],[sentiment_analysis_english]]="Negative","سلبي",IF(Sudan_News12[[#This Row],[sentiment_analysis_english]]="Neutral","حيادي",IF(Sudan_News12[[#This Row],[sentiment_analysis_english]]="Positive","إيجابي","")))</f>
        <v/>
      </c>
      <c r="AO953" t="e">
        <f>INDEX(TextClassificationList[],MATCH(Sudan_News12[[#This Row],[text_classification_arabic]],TextClassificationList[text_classification_arabic],0),1)</f>
        <v>#N/A</v>
      </c>
      <c r="AQ953" t="e">
        <f>INDEX(TextClassificationList[],MATCH(Sudan_News12[[#This Row],[text_classification_arabic2]],TextClassificationList[text_classification_arabic],0),1)</f>
        <v>#N/A</v>
      </c>
      <c r="AS953" t="e">
        <f>INDEX(TextClassificationList[],MATCH(Sudan_News12[[#This Row],[text_classification_arabic3]],TextClassificationList[text_classification_arabic],0),1)</f>
        <v>#N/A</v>
      </c>
      <c r="AU953" t="e">
        <f>INDEX(TextClassificationList[],MATCH(Sudan_News12[[#This Row],[text_classification_arabic4]],TextClassificationList[text_classification_arabic],0),1)</f>
        <v>#N/A</v>
      </c>
      <c r="AW953" t="e">
        <f>INDEX(TextClassificationList[],MATCH(Sudan_News12[[#This Row],[text_classification_arabic5]],TextClassificationList[text_classification_arabic],0),1)</f>
        <v>#N/A</v>
      </c>
    </row>
    <row r="954" spans="1:49" x14ac:dyDescent="0.2">
      <c r="A954">
        <v>1.3922897977089597E+18</v>
      </c>
      <c r="B954">
        <v>1.3922897977089597E+18</v>
      </c>
      <c r="C954" t="s">
        <v>3963</v>
      </c>
      <c r="D954" s="1">
        <v>44328</v>
      </c>
      <c r="E954" s="2">
        <v>0.14269675925925926</v>
      </c>
      <c r="F954">
        <v>200</v>
      </c>
      <c r="G954">
        <v>1889611729</v>
      </c>
      <c r="H954" t="s">
        <v>354</v>
      </c>
      <c r="I954" t="s">
        <v>355</v>
      </c>
      <c r="J954" t="s">
        <v>265</v>
      </c>
      <c r="K954" t="s">
        <v>3964</v>
      </c>
      <c r="L954" t="s">
        <v>266</v>
      </c>
      <c r="M954" t="s">
        <v>267</v>
      </c>
      <c r="N954" t="s">
        <v>267</v>
      </c>
      <c r="O954" t="s">
        <v>267</v>
      </c>
      <c r="P954">
        <v>0</v>
      </c>
      <c r="Q954">
        <v>0</v>
      </c>
      <c r="R954">
        <v>2</v>
      </c>
      <c r="S954" t="s">
        <v>267</v>
      </c>
      <c r="T954" t="s">
        <v>267</v>
      </c>
      <c r="U954" t="s">
        <v>3965</v>
      </c>
      <c r="V954" t="b">
        <v>0</v>
      </c>
      <c r="W954" t="s">
        <v>265</v>
      </c>
      <c r="X954">
        <v>0</v>
      </c>
      <c r="Y954" t="s">
        <v>265</v>
      </c>
      <c r="Z954" t="s">
        <v>265</v>
      </c>
      <c r="AA954" t="s">
        <v>265</v>
      </c>
      <c r="AB954" t="s">
        <v>265</v>
      </c>
      <c r="AC954" t="s">
        <v>265</v>
      </c>
      <c r="AD954" t="s">
        <v>265</v>
      </c>
      <c r="AE954" t="s">
        <v>265</v>
      </c>
      <c r="AF954" t="s">
        <v>267</v>
      </c>
      <c r="AG954" t="s">
        <v>265</v>
      </c>
      <c r="AH954" t="s">
        <v>265</v>
      </c>
      <c r="AI954" t="s">
        <v>265</v>
      </c>
      <c r="AJ954" t="s">
        <v>265</v>
      </c>
      <c r="AL954" t="str">
        <f>IF(Sudan_News12[[#This Row],[relevancy_classification_english]]="Relevant","مناسب",IF(Sudan_News12[[#This Row],[relevancy_classification_english]]="Relevant","عَرَضِيّ",""))</f>
        <v/>
      </c>
      <c r="AN954" t="str">
        <f>IF(Sudan_News12[[#This Row],[sentiment_analysis_english]]="Negative","سلبي",IF(Sudan_News12[[#This Row],[sentiment_analysis_english]]="Neutral","حيادي",IF(Sudan_News12[[#This Row],[sentiment_analysis_english]]="Positive","إيجابي","")))</f>
        <v/>
      </c>
      <c r="AO954" t="e">
        <f>INDEX(TextClassificationList[],MATCH(Sudan_News12[[#This Row],[text_classification_arabic]],TextClassificationList[text_classification_arabic],0),1)</f>
        <v>#N/A</v>
      </c>
      <c r="AQ954" t="e">
        <f>INDEX(TextClassificationList[],MATCH(Sudan_News12[[#This Row],[text_classification_arabic2]],TextClassificationList[text_classification_arabic],0),1)</f>
        <v>#N/A</v>
      </c>
      <c r="AS954" t="e">
        <f>INDEX(TextClassificationList[],MATCH(Sudan_News12[[#This Row],[text_classification_arabic3]],TextClassificationList[text_classification_arabic],0),1)</f>
        <v>#N/A</v>
      </c>
      <c r="AU954" t="e">
        <f>INDEX(TextClassificationList[],MATCH(Sudan_News12[[#This Row],[text_classification_arabic4]],TextClassificationList[text_classification_arabic],0),1)</f>
        <v>#N/A</v>
      </c>
      <c r="AW954" t="e">
        <f>INDEX(TextClassificationList[],MATCH(Sudan_News12[[#This Row],[text_classification_arabic5]],TextClassificationList[text_classification_arabic],0),1)</f>
        <v>#N/A</v>
      </c>
    </row>
    <row r="955" spans="1:49" x14ac:dyDescent="0.2">
      <c r="A955">
        <v>1.39228949550515E+18</v>
      </c>
      <c r="B955">
        <v>1.39228949550515E+18</v>
      </c>
      <c r="C955" t="s">
        <v>3966</v>
      </c>
      <c r="D955" s="1">
        <v>44328</v>
      </c>
      <c r="E955" s="2">
        <v>0.14186342592592593</v>
      </c>
      <c r="F955">
        <v>200</v>
      </c>
      <c r="G955">
        <v>1889611729</v>
      </c>
      <c r="H955" t="s">
        <v>354</v>
      </c>
      <c r="I955" t="s">
        <v>355</v>
      </c>
      <c r="J955" t="s">
        <v>265</v>
      </c>
      <c r="K955" t="s">
        <v>3967</v>
      </c>
      <c r="L955" t="s">
        <v>266</v>
      </c>
      <c r="M955" t="s">
        <v>267</v>
      </c>
      <c r="N955" t="s">
        <v>267</v>
      </c>
      <c r="O955" t="s">
        <v>3968</v>
      </c>
      <c r="P955">
        <v>0</v>
      </c>
      <c r="Q955">
        <v>1</v>
      </c>
      <c r="R955">
        <v>3</v>
      </c>
      <c r="S955" t="s">
        <v>3969</v>
      </c>
      <c r="T955" t="s">
        <v>267</v>
      </c>
      <c r="U955" t="s">
        <v>3970</v>
      </c>
      <c r="V955" t="b">
        <v>0</v>
      </c>
      <c r="W955" t="s">
        <v>265</v>
      </c>
      <c r="X955">
        <v>1</v>
      </c>
      <c r="Y955" t="s">
        <v>3971</v>
      </c>
      <c r="Z955" t="s">
        <v>265</v>
      </c>
      <c r="AA955" t="s">
        <v>265</v>
      </c>
      <c r="AB955" t="s">
        <v>265</v>
      </c>
      <c r="AC955" t="s">
        <v>265</v>
      </c>
      <c r="AD955" t="s">
        <v>265</v>
      </c>
      <c r="AE955" t="s">
        <v>265</v>
      </c>
      <c r="AF955" t="s">
        <v>267</v>
      </c>
      <c r="AG955" t="s">
        <v>265</v>
      </c>
      <c r="AH955" t="s">
        <v>265</v>
      </c>
      <c r="AI955" t="s">
        <v>265</v>
      </c>
      <c r="AJ955" t="s">
        <v>265</v>
      </c>
      <c r="AL955" t="str">
        <f>IF(Sudan_News12[[#This Row],[relevancy_classification_english]]="Relevant","مناسب",IF(Sudan_News12[[#This Row],[relevancy_classification_english]]="Relevant","عَرَضِيّ",""))</f>
        <v/>
      </c>
      <c r="AN955" t="str">
        <f>IF(Sudan_News12[[#This Row],[sentiment_analysis_english]]="Negative","سلبي",IF(Sudan_News12[[#This Row],[sentiment_analysis_english]]="Neutral","حيادي",IF(Sudan_News12[[#This Row],[sentiment_analysis_english]]="Positive","إيجابي","")))</f>
        <v/>
      </c>
      <c r="AO955" t="e">
        <f>INDEX(TextClassificationList[],MATCH(Sudan_News12[[#This Row],[text_classification_arabic]],TextClassificationList[text_classification_arabic],0),1)</f>
        <v>#N/A</v>
      </c>
      <c r="AQ955" t="e">
        <f>INDEX(TextClassificationList[],MATCH(Sudan_News12[[#This Row],[text_classification_arabic2]],TextClassificationList[text_classification_arabic],0),1)</f>
        <v>#N/A</v>
      </c>
      <c r="AS955" t="e">
        <f>INDEX(TextClassificationList[],MATCH(Sudan_News12[[#This Row],[text_classification_arabic3]],TextClassificationList[text_classification_arabic],0),1)</f>
        <v>#N/A</v>
      </c>
      <c r="AU955" t="e">
        <f>INDEX(TextClassificationList[],MATCH(Sudan_News12[[#This Row],[text_classification_arabic4]],TextClassificationList[text_classification_arabic],0),1)</f>
        <v>#N/A</v>
      </c>
      <c r="AW955" t="e">
        <f>INDEX(TextClassificationList[],MATCH(Sudan_News12[[#This Row],[text_classification_arabic5]],TextClassificationList[text_classification_arabic],0),1)</f>
        <v>#N/A</v>
      </c>
    </row>
    <row r="956" spans="1:49" x14ac:dyDescent="0.2">
      <c r="A956">
        <v>1.3922878640257516E+18</v>
      </c>
      <c r="B956">
        <v>1.3922878640257516E+18</v>
      </c>
      <c r="C956" t="s">
        <v>3972</v>
      </c>
      <c r="D956" s="1">
        <v>44328</v>
      </c>
      <c r="E956" s="2">
        <v>0.1373611111111111</v>
      </c>
      <c r="F956">
        <v>200</v>
      </c>
      <c r="G956">
        <v>1889611729</v>
      </c>
      <c r="H956" t="s">
        <v>354</v>
      </c>
      <c r="I956" t="s">
        <v>355</v>
      </c>
      <c r="J956" t="s">
        <v>265</v>
      </c>
      <c r="K956" t="s">
        <v>3973</v>
      </c>
      <c r="L956" t="s">
        <v>266</v>
      </c>
      <c r="M956" t="s">
        <v>267</v>
      </c>
      <c r="N956" t="s">
        <v>267</v>
      </c>
      <c r="O956" t="s">
        <v>3974</v>
      </c>
      <c r="P956">
        <v>0</v>
      </c>
      <c r="Q956">
        <v>0</v>
      </c>
      <c r="R956">
        <v>1</v>
      </c>
      <c r="S956" t="s">
        <v>3975</v>
      </c>
      <c r="T956" t="s">
        <v>267</v>
      </c>
      <c r="U956" t="s">
        <v>3976</v>
      </c>
      <c r="V956" t="b">
        <v>0</v>
      </c>
      <c r="W956" t="s">
        <v>265</v>
      </c>
      <c r="X956">
        <v>1</v>
      </c>
      <c r="Y956" t="s">
        <v>3977</v>
      </c>
      <c r="Z956" t="s">
        <v>265</v>
      </c>
      <c r="AA956" t="s">
        <v>265</v>
      </c>
      <c r="AB956" t="s">
        <v>265</v>
      </c>
      <c r="AC956" t="s">
        <v>265</v>
      </c>
      <c r="AD956" t="s">
        <v>265</v>
      </c>
      <c r="AE956" t="s">
        <v>265</v>
      </c>
      <c r="AF956" t="s">
        <v>267</v>
      </c>
      <c r="AG956" t="s">
        <v>265</v>
      </c>
      <c r="AH956" t="s">
        <v>265</v>
      </c>
      <c r="AI956" t="s">
        <v>265</v>
      </c>
      <c r="AJ956" t="s">
        <v>265</v>
      </c>
      <c r="AL956" t="str">
        <f>IF(Sudan_News12[[#This Row],[relevancy_classification_english]]="Relevant","مناسب",IF(Sudan_News12[[#This Row],[relevancy_classification_english]]="Relevant","عَرَضِيّ",""))</f>
        <v/>
      </c>
      <c r="AN956" t="str">
        <f>IF(Sudan_News12[[#This Row],[sentiment_analysis_english]]="Negative","سلبي",IF(Sudan_News12[[#This Row],[sentiment_analysis_english]]="Neutral","حيادي",IF(Sudan_News12[[#This Row],[sentiment_analysis_english]]="Positive","إيجابي","")))</f>
        <v/>
      </c>
      <c r="AO956" t="e">
        <f>INDEX(TextClassificationList[],MATCH(Sudan_News12[[#This Row],[text_classification_arabic]],TextClassificationList[text_classification_arabic],0),1)</f>
        <v>#N/A</v>
      </c>
      <c r="AQ956" t="e">
        <f>INDEX(TextClassificationList[],MATCH(Sudan_News12[[#This Row],[text_classification_arabic2]],TextClassificationList[text_classification_arabic],0),1)</f>
        <v>#N/A</v>
      </c>
      <c r="AS956" t="e">
        <f>INDEX(TextClassificationList[],MATCH(Sudan_News12[[#This Row],[text_classification_arabic3]],TextClassificationList[text_classification_arabic],0),1)</f>
        <v>#N/A</v>
      </c>
      <c r="AU956" t="e">
        <f>INDEX(TextClassificationList[],MATCH(Sudan_News12[[#This Row],[text_classification_arabic4]],TextClassificationList[text_classification_arabic],0),1)</f>
        <v>#N/A</v>
      </c>
      <c r="AW956" t="e">
        <f>INDEX(TextClassificationList[],MATCH(Sudan_News12[[#This Row],[text_classification_arabic5]],TextClassificationList[text_classification_arabic],0),1)</f>
        <v>#N/A</v>
      </c>
    </row>
    <row r="957" spans="1:49" x14ac:dyDescent="0.2">
      <c r="A957">
        <v>1.3921557602814607E+18</v>
      </c>
      <c r="B957">
        <v>1.3921557602814607E+18</v>
      </c>
      <c r="C957" t="s">
        <v>3978</v>
      </c>
      <c r="D957" s="1">
        <v>44327</v>
      </c>
      <c r="E957" s="2">
        <v>0.77282407407407405</v>
      </c>
      <c r="F957">
        <v>200</v>
      </c>
      <c r="G957">
        <v>1889611729</v>
      </c>
      <c r="H957" t="s">
        <v>354</v>
      </c>
      <c r="I957" t="s">
        <v>355</v>
      </c>
      <c r="J957" t="s">
        <v>265</v>
      </c>
      <c r="K957" t="s">
        <v>3979</v>
      </c>
      <c r="L957" t="s">
        <v>266</v>
      </c>
      <c r="M957" t="s">
        <v>267</v>
      </c>
      <c r="N957" t="s">
        <v>267</v>
      </c>
      <c r="O957" t="s">
        <v>3980</v>
      </c>
      <c r="P957">
        <v>1</v>
      </c>
      <c r="Q957">
        <v>2</v>
      </c>
      <c r="R957">
        <v>8</v>
      </c>
      <c r="S957" t="s">
        <v>3981</v>
      </c>
      <c r="T957" t="s">
        <v>267</v>
      </c>
      <c r="U957" t="s">
        <v>3982</v>
      </c>
      <c r="V957" t="b">
        <v>0</v>
      </c>
      <c r="W957" t="s">
        <v>265</v>
      </c>
      <c r="X957">
        <v>1</v>
      </c>
      <c r="Y957" t="s">
        <v>3983</v>
      </c>
      <c r="Z957" t="s">
        <v>265</v>
      </c>
      <c r="AA957" t="s">
        <v>265</v>
      </c>
      <c r="AB957" t="s">
        <v>265</v>
      </c>
      <c r="AC957" t="s">
        <v>265</v>
      </c>
      <c r="AD957" t="s">
        <v>265</v>
      </c>
      <c r="AE957" t="s">
        <v>265</v>
      </c>
      <c r="AF957" t="s">
        <v>267</v>
      </c>
      <c r="AG957" t="s">
        <v>265</v>
      </c>
      <c r="AH957" t="s">
        <v>265</v>
      </c>
      <c r="AI957" t="s">
        <v>265</v>
      </c>
      <c r="AJ957" t="s">
        <v>265</v>
      </c>
      <c r="AL957" t="str">
        <f>IF(Sudan_News12[[#This Row],[relevancy_classification_english]]="Relevant","مناسب",IF(Sudan_News12[[#This Row],[relevancy_classification_english]]="Relevant","عَرَضِيّ",""))</f>
        <v/>
      </c>
      <c r="AN957" t="str">
        <f>IF(Sudan_News12[[#This Row],[sentiment_analysis_english]]="Negative","سلبي",IF(Sudan_News12[[#This Row],[sentiment_analysis_english]]="Neutral","حيادي",IF(Sudan_News12[[#This Row],[sentiment_analysis_english]]="Positive","إيجابي","")))</f>
        <v/>
      </c>
      <c r="AO957" t="e">
        <f>INDEX(TextClassificationList[],MATCH(Sudan_News12[[#This Row],[text_classification_arabic]],TextClassificationList[text_classification_arabic],0),1)</f>
        <v>#N/A</v>
      </c>
      <c r="AQ957" t="e">
        <f>INDEX(TextClassificationList[],MATCH(Sudan_News12[[#This Row],[text_classification_arabic2]],TextClassificationList[text_classification_arabic],0),1)</f>
        <v>#N/A</v>
      </c>
      <c r="AS957" t="e">
        <f>INDEX(TextClassificationList[],MATCH(Sudan_News12[[#This Row],[text_classification_arabic3]],TextClassificationList[text_classification_arabic],0),1)</f>
        <v>#N/A</v>
      </c>
      <c r="AU957" t="e">
        <f>INDEX(TextClassificationList[],MATCH(Sudan_News12[[#This Row],[text_classification_arabic4]],TextClassificationList[text_classification_arabic],0),1)</f>
        <v>#N/A</v>
      </c>
      <c r="AW957" t="e">
        <f>INDEX(TextClassificationList[],MATCH(Sudan_News12[[#This Row],[text_classification_arabic5]],TextClassificationList[text_classification_arabic],0),1)</f>
        <v>#N/A</v>
      </c>
    </row>
    <row r="958" spans="1:49" x14ac:dyDescent="0.2">
      <c r="A958">
        <v>1.3919942477301105E+18</v>
      </c>
      <c r="B958">
        <v>1.3919942477301105E+18</v>
      </c>
      <c r="C958" t="s">
        <v>3984</v>
      </c>
      <c r="D958" s="1">
        <v>44327</v>
      </c>
      <c r="E958" s="2">
        <v>0.3271412037037037</v>
      </c>
      <c r="F958">
        <v>200</v>
      </c>
      <c r="G958">
        <v>1889611729</v>
      </c>
      <c r="H958" t="s">
        <v>354</v>
      </c>
      <c r="I958" t="s">
        <v>355</v>
      </c>
      <c r="J958" t="s">
        <v>265</v>
      </c>
      <c r="K958" t="s">
        <v>3985</v>
      </c>
      <c r="L958" t="s">
        <v>266</v>
      </c>
      <c r="M958" t="s">
        <v>267</v>
      </c>
      <c r="N958" t="s">
        <v>267</v>
      </c>
      <c r="O958" t="s">
        <v>267</v>
      </c>
      <c r="P958">
        <v>1</v>
      </c>
      <c r="Q958">
        <v>4</v>
      </c>
      <c r="R958">
        <v>6</v>
      </c>
      <c r="S958" t="s">
        <v>312</v>
      </c>
      <c r="T958" t="s">
        <v>267</v>
      </c>
      <c r="U958" t="s">
        <v>3986</v>
      </c>
      <c r="V958" t="b">
        <v>0</v>
      </c>
      <c r="W958" t="s">
        <v>265</v>
      </c>
      <c r="X958">
        <v>0</v>
      </c>
      <c r="Y958" t="s">
        <v>265</v>
      </c>
      <c r="Z958" t="s">
        <v>265</v>
      </c>
      <c r="AA958" t="s">
        <v>265</v>
      </c>
      <c r="AB958" t="s">
        <v>265</v>
      </c>
      <c r="AC958" t="s">
        <v>265</v>
      </c>
      <c r="AD958" t="s">
        <v>265</v>
      </c>
      <c r="AE958" t="s">
        <v>265</v>
      </c>
      <c r="AF958" t="s">
        <v>267</v>
      </c>
      <c r="AG958" t="s">
        <v>265</v>
      </c>
      <c r="AH958" t="s">
        <v>265</v>
      </c>
      <c r="AI958" t="s">
        <v>265</v>
      </c>
      <c r="AJ958" t="s">
        <v>265</v>
      </c>
      <c r="AL958" t="str">
        <f>IF(Sudan_News12[[#This Row],[relevancy_classification_english]]="Relevant","مناسب",IF(Sudan_News12[[#This Row],[relevancy_classification_english]]="Relevant","عَرَضِيّ",""))</f>
        <v/>
      </c>
      <c r="AN958" t="str">
        <f>IF(Sudan_News12[[#This Row],[sentiment_analysis_english]]="Negative","سلبي",IF(Sudan_News12[[#This Row],[sentiment_analysis_english]]="Neutral","حيادي",IF(Sudan_News12[[#This Row],[sentiment_analysis_english]]="Positive","إيجابي","")))</f>
        <v/>
      </c>
      <c r="AO958" t="e">
        <f>INDEX(TextClassificationList[],MATCH(Sudan_News12[[#This Row],[text_classification_arabic]],TextClassificationList[text_classification_arabic],0),1)</f>
        <v>#N/A</v>
      </c>
      <c r="AQ958" t="e">
        <f>INDEX(TextClassificationList[],MATCH(Sudan_News12[[#This Row],[text_classification_arabic2]],TextClassificationList[text_classification_arabic],0),1)</f>
        <v>#N/A</v>
      </c>
      <c r="AS958" t="e">
        <f>INDEX(TextClassificationList[],MATCH(Sudan_News12[[#This Row],[text_classification_arabic3]],TextClassificationList[text_classification_arabic],0),1)</f>
        <v>#N/A</v>
      </c>
      <c r="AU958" t="e">
        <f>INDEX(TextClassificationList[],MATCH(Sudan_News12[[#This Row],[text_classification_arabic4]],TextClassificationList[text_classification_arabic],0),1)</f>
        <v>#N/A</v>
      </c>
      <c r="AW958" t="e">
        <f>INDEX(TextClassificationList[],MATCH(Sudan_News12[[#This Row],[text_classification_arabic5]],TextClassificationList[text_classification_arabic],0),1)</f>
        <v>#N/A</v>
      </c>
    </row>
    <row r="959" spans="1:49" x14ac:dyDescent="0.2">
      <c r="A959">
        <v>1.3919938063089787E+18</v>
      </c>
      <c r="B959">
        <v>1.3919938063089787E+18</v>
      </c>
      <c r="C959" t="s">
        <v>3987</v>
      </c>
      <c r="D959" s="1">
        <v>44327</v>
      </c>
      <c r="E959" s="2">
        <v>0.32592592592592595</v>
      </c>
      <c r="F959">
        <v>200</v>
      </c>
      <c r="G959">
        <v>1889611729</v>
      </c>
      <c r="H959" t="s">
        <v>354</v>
      </c>
      <c r="I959" t="s">
        <v>355</v>
      </c>
      <c r="J959" t="s">
        <v>265</v>
      </c>
      <c r="K959" t="s">
        <v>3988</v>
      </c>
      <c r="L959" t="s">
        <v>266</v>
      </c>
      <c r="M959" t="s">
        <v>267</v>
      </c>
      <c r="N959" t="s">
        <v>267</v>
      </c>
      <c r="O959" t="s">
        <v>267</v>
      </c>
      <c r="P959">
        <v>0</v>
      </c>
      <c r="Q959">
        <v>1</v>
      </c>
      <c r="R959">
        <v>4</v>
      </c>
      <c r="S959" t="s">
        <v>312</v>
      </c>
      <c r="T959" t="s">
        <v>267</v>
      </c>
      <c r="U959" t="s">
        <v>3989</v>
      </c>
      <c r="V959" t="b">
        <v>0</v>
      </c>
      <c r="W959" t="s">
        <v>265</v>
      </c>
      <c r="X959">
        <v>0</v>
      </c>
      <c r="Y959" t="s">
        <v>265</v>
      </c>
      <c r="Z959" t="s">
        <v>265</v>
      </c>
      <c r="AA959" t="s">
        <v>265</v>
      </c>
      <c r="AB959" t="s">
        <v>265</v>
      </c>
      <c r="AC959" t="s">
        <v>265</v>
      </c>
      <c r="AD959" t="s">
        <v>265</v>
      </c>
      <c r="AE959" t="s">
        <v>265</v>
      </c>
      <c r="AF959" t="s">
        <v>267</v>
      </c>
      <c r="AG959" t="s">
        <v>265</v>
      </c>
      <c r="AH959" t="s">
        <v>265</v>
      </c>
      <c r="AI959" t="s">
        <v>265</v>
      </c>
      <c r="AJ959" t="s">
        <v>265</v>
      </c>
      <c r="AL959" t="str">
        <f>IF(Sudan_News12[[#This Row],[relevancy_classification_english]]="Relevant","مناسب",IF(Sudan_News12[[#This Row],[relevancy_classification_english]]="Relevant","عَرَضِيّ",""))</f>
        <v/>
      </c>
      <c r="AN959" t="str">
        <f>IF(Sudan_News12[[#This Row],[sentiment_analysis_english]]="Negative","سلبي",IF(Sudan_News12[[#This Row],[sentiment_analysis_english]]="Neutral","حيادي",IF(Sudan_News12[[#This Row],[sentiment_analysis_english]]="Positive","إيجابي","")))</f>
        <v/>
      </c>
      <c r="AO959" t="e">
        <f>INDEX(TextClassificationList[],MATCH(Sudan_News12[[#This Row],[text_classification_arabic]],TextClassificationList[text_classification_arabic],0),1)</f>
        <v>#N/A</v>
      </c>
      <c r="AQ959" t="e">
        <f>INDEX(TextClassificationList[],MATCH(Sudan_News12[[#This Row],[text_classification_arabic2]],TextClassificationList[text_classification_arabic],0),1)</f>
        <v>#N/A</v>
      </c>
      <c r="AS959" t="e">
        <f>INDEX(TextClassificationList[],MATCH(Sudan_News12[[#This Row],[text_classification_arabic3]],TextClassificationList[text_classification_arabic],0),1)</f>
        <v>#N/A</v>
      </c>
      <c r="AU959" t="e">
        <f>INDEX(TextClassificationList[],MATCH(Sudan_News12[[#This Row],[text_classification_arabic4]],TextClassificationList[text_classification_arabic],0),1)</f>
        <v>#N/A</v>
      </c>
      <c r="AW959" t="e">
        <f>INDEX(TextClassificationList[],MATCH(Sudan_News12[[#This Row],[text_classification_arabic5]],TextClassificationList[text_classification_arabic],0),1)</f>
        <v>#N/A</v>
      </c>
    </row>
    <row r="960" spans="1:49" x14ac:dyDescent="0.2">
      <c r="A960">
        <v>1.3919760794815242E+18</v>
      </c>
      <c r="B960">
        <v>1.3919760794815242E+18</v>
      </c>
      <c r="C960" t="s">
        <v>3990</v>
      </c>
      <c r="D960" s="1">
        <v>44327</v>
      </c>
      <c r="E960" s="2">
        <v>0.2770023148148148</v>
      </c>
      <c r="F960">
        <v>200</v>
      </c>
      <c r="G960">
        <v>1889611729</v>
      </c>
      <c r="H960" t="s">
        <v>354</v>
      </c>
      <c r="I960" t="s">
        <v>355</v>
      </c>
      <c r="J960" t="s">
        <v>265</v>
      </c>
      <c r="K960" t="s">
        <v>3991</v>
      </c>
      <c r="L960" t="s">
        <v>266</v>
      </c>
      <c r="M960" t="s">
        <v>267</v>
      </c>
      <c r="N960" t="s">
        <v>267</v>
      </c>
      <c r="O960" t="s">
        <v>267</v>
      </c>
      <c r="P960">
        <v>0</v>
      </c>
      <c r="Q960">
        <v>0</v>
      </c>
      <c r="R960">
        <v>0</v>
      </c>
      <c r="S960" t="s">
        <v>267</v>
      </c>
      <c r="T960" t="s">
        <v>267</v>
      </c>
      <c r="U960" t="s">
        <v>3992</v>
      </c>
      <c r="V960" t="b">
        <v>0</v>
      </c>
      <c r="W960" t="s">
        <v>265</v>
      </c>
      <c r="X960">
        <v>0</v>
      </c>
      <c r="Y960" t="s">
        <v>265</v>
      </c>
      <c r="Z960" t="s">
        <v>265</v>
      </c>
      <c r="AA960" t="s">
        <v>265</v>
      </c>
      <c r="AB960" t="s">
        <v>265</v>
      </c>
      <c r="AC960" t="s">
        <v>265</v>
      </c>
      <c r="AD960" t="s">
        <v>265</v>
      </c>
      <c r="AE960" t="s">
        <v>265</v>
      </c>
      <c r="AF960" t="s">
        <v>267</v>
      </c>
      <c r="AG960" t="s">
        <v>265</v>
      </c>
      <c r="AH960" t="s">
        <v>265</v>
      </c>
      <c r="AI960" t="s">
        <v>265</v>
      </c>
      <c r="AJ960" t="s">
        <v>265</v>
      </c>
      <c r="AL960" t="str">
        <f>IF(Sudan_News12[[#This Row],[relevancy_classification_english]]="Relevant","مناسب",IF(Sudan_News12[[#This Row],[relevancy_classification_english]]="Relevant","عَرَضِيّ",""))</f>
        <v/>
      </c>
      <c r="AN960" t="str">
        <f>IF(Sudan_News12[[#This Row],[sentiment_analysis_english]]="Negative","سلبي",IF(Sudan_News12[[#This Row],[sentiment_analysis_english]]="Neutral","حيادي",IF(Sudan_News12[[#This Row],[sentiment_analysis_english]]="Positive","إيجابي","")))</f>
        <v/>
      </c>
      <c r="AO960" t="e">
        <f>INDEX(TextClassificationList[],MATCH(Sudan_News12[[#This Row],[text_classification_arabic]],TextClassificationList[text_classification_arabic],0),1)</f>
        <v>#N/A</v>
      </c>
      <c r="AQ960" t="e">
        <f>INDEX(TextClassificationList[],MATCH(Sudan_News12[[#This Row],[text_classification_arabic2]],TextClassificationList[text_classification_arabic],0),1)</f>
        <v>#N/A</v>
      </c>
      <c r="AS960" t="e">
        <f>INDEX(TextClassificationList[],MATCH(Sudan_News12[[#This Row],[text_classification_arabic3]],TextClassificationList[text_classification_arabic],0),1)</f>
        <v>#N/A</v>
      </c>
      <c r="AU960" t="e">
        <f>INDEX(TextClassificationList[],MATCH(Sudan_News12[[#This Row],[text_classification_arabic4]],TextClassificationList[text_classification_arabic],0),1)</f>
        <v>#N/A</v>
      </c>
      <c r="AW960" t="e">
        <f>INDEX(TextClassificationList[],MATCH(Sudan_News12[[#This Row],[text_classification_arabic5]],TextClassificationList[text_classification_arabic],0),1)</f>
        <v>#N/A</v>
      </c>
    </row>
    <row r="961" spans="1:49" x14ac:dyDescent="0.2">
      <c r="A961">
        <v>1.3919759423990825E+18</v>
      </c>
      <c r="B961">
        <v>1.3919759423990825E+18</v>
      </c>
      <c r="C961" t="s">
        <v>3993</v>
      </c>
      <c r="D961" s="1">
        <v>44327</v>
      </c>
      <c r="E961" s="2">
        <v>0.27662037037037035</v>
      </c>
      <c r="F961">
        <v>200</v>
      </c>
      <c r="G961">
        <v>1889611729</v>
      </c>
      <c r="H961" t="s">
        <v>354</v>
      </c>
      <c r="I961" t="s">
        <v>355</v>
      </c>
      <c r="J961" t="s">
        <v>265</v>
      </c>
      <c r="K961" t="s">
        <v>3994</v>
      </c>
      <c r="L961" t="s">
        <v>266</v>
      </c>
      <c r="M961" t="s">
        <v>267</v>
      </c>
      <c r="N961" t="s">
        <v>267</v>
      </c>
      <c r="O961" t="s">
        <v>267</v>
      </c>
      <c r="P961">
        <v>0</v>
      </c>
      <c r="Q961">
        <v>0</v>
      </c>
      <c r="R961">
        <v>1</v>
      </c>
      <c r="S961" t="s">
        <v>267</v>
      </c>
      <c r="T961" t="s">
        <v>267</v>
      </c>
      <c r="U961" t="s">
        <v>3995</v>
      </c>
      <c r="V961" t="b">
        <v>0</v>
      </c>
      <c r="W961" t="s">
        <v>265</v>
      </c>
      <c r="X961">
        <v>0</v>
      </c>
      <c r="Y961" t="s">
        <v>265</v>
      </c>
      <c r="Z961" t="s">
        <v>265</v>
      </c>
      <c r="AA961" t="s">
        <v>265</v>
      </c>
      <c r="AB961" t="s">
        <v>265</v>
      </c>
      <c r="AC961" t="s">
        <v>265</v>
      </c>
      <c r="AD961" t="s">
        <v>265</v>
      </c>
      <c r="AE961" t="s">
        <v>265</v>
      </c>
      <c r="AF961" t="s">
        <v>267</v>
      </c>
      <c r="AG961" t="s">
        <v>265</v>
      </c>
      <c r="AH961" t="s">
        <v>265</v>
      </c>
      <c r="AI961" t="s">
        <v>265</v>
      </c>
      <c r="AJ961" t="s">
        <v>265</v>
      </c>
      <c r="AL961" t="str">
        <f>IF(Sudan_News12[[#This Row],[relevancy_classification_english]]="Relevant","مناسب",IF(Sudan_News12[[#This Row],[relevancy_classification_english]]="Relevant","عَرَضِيّ",""))</f>
        <v/>
      </c>
      <c r="AN961" t="str">
        <f>IF(Sudan_News12[[#This Row],[sentiment_analysis_english]]="Negative","سلبي",IF(Sudan_News12[[#This Row],[sentiment_analysis_english]]="Neutral","حيادي",IF(Sudan_News12[[#This Row],[sentiment_analysis_english]]="Positive","إيجابي","")))</f>
        <v/>
      </c>
      <c r="AO961" t="e">
        <f>INDEX(TextClassificationList[],MATCH(Sudan_News12[[#This Row],[text_classification_arabic]],TextClassificationList[text_classification_arabic],0),1)</f>
        <v>#N/A</v>
      </c>
      <c r="AQ961" t="e">
        <f>INDEX(TextClassificationList[],MATCH(Sudan_News12[[#This Row],[text_classification_arabic2]],TextClassificationList[text_classification_arabic],0),1)</f>
        <v>#N/A</v>
      </c>
      <c r="AS961" t="e">
        <f>INDEX(TextClassificationList[],MATCH(Sudan_News12[[#This Row],[text_classification_arabic3]],TextClassificationList[text_classification_arabic],0),1)</f>
        <v>#N/A</v>
      </c>
      <c r="AU961" t="e">
        <f>INDEX(TextClassificationList[],MATCH(Sudan_News12[[#This Row],[text_classification_arabic4]],TextClassificationList[text_classification_arabic],0),1)</f>
        <v>#N/A</v>
      </c>
      <c r="AW961" t="e">
        <f>INDEX(TextClassificationList[],MATCH(Sudan_News12[[#This Row],[text_classification_arabic5]],TextClassificationList[text_classification_arabic],0),1)</f>
        <v>#N/A</v>
      </c>
    </row>
    <row r="962" spans="1:49" x14ac:dyDescent="0.2">
      <c r="A962">
        <v>1.3919758592973414E+18</v>
      </c>
      <c r="B962">
        <v>1.3919758592973414E+18</v>
      </c>
      <c r="C962" t="s">
        <v>3996</v>
      </c>
      <c r="D962" s="1">
        <v>44327</v>
      </c>
      <c r="E962" s="2">
        <v>0.27640046296296295</v>
      </c>
      <c r="F962">
        <v>200</v>
      </c>
      <c r="G962">
        <v>1889611729</v>
      </c>
      <c r="H962" t="s">
        <v>354</v>
      </c>
      <c r="I962" t="s">
        <v>355</v>
      </c>
      <c r="J962" t="s">
        <v>265</v>
      </c>
      <c r="K962" t="s">
        <v>3997</v>
      </c>
      <c r="L962" t="s">
        <v>266</v>
      </c>
      <c r="M962" t="s">
        <v>267</v>
      </c>
      <c r="N962" t="s">
        <v>267</v>
      </c>
      <c r="O962" t="s">
        <v>267</v>
      </c>
      <c r="P962">
        <v>0</v>
      </c>
      <c r="Q962">
        <v>0</v>
      </c>
      <c r="R962">
        <v>0</v>
      </c>
      <c r="S962" t="s">
        <v>267</v>
      </c>
      <c r="T962" t="s">
        <v>267</v>
      </c>
      <c r="U962" t="s">
        <v>3998</v>
      </c>
      <c r="V962" t="b">
        <v>0</v>
      </c>
      <c r="W962" t="s">
        <v>265</v>
      </c>
      <c r="X962">
        <v>0</v>
      </c>
      <c r="Y962" t="s">
        <v>265</v>
      </c>
      <c r="Z962" t="s">
        <v>265</v>
      </c>
      <c r="AA962" t="s">
        <v>265</v>
      </c>
      <c r="AB962" t="s">
        <v>265</v>
      </c>
      <c r="AC962" t="s">
        <v>265</v>
      </c>
      <c r="AD962" t="s">
        <v>265</v>
      </c>
      <c r="AE962" t="s">
        <v>265</v>
      </c>
      <c r="AF962" t="s">
        <v>267</v>
      </c>
      <c r="AG962" t="s">
        <v>265</v>
      </c>
      <c r="AH962" t="s">
        <v>265</v>
      </c>
      <c r="AI962" t="s">
        <v>265</v>
      </c>
      <c r="AJ962" t="s">
        <v>265</v>
      </c>
      <c r="AL962" t="str">
        <f>IF(Sudan_News12[[#This Row],[relevancy_classification_english]]="Relevant","مناسب",IF(Sudan_News12[[#This Row],[relevancy_classification_english]]="Relevant","عَرَضِيّ",""))</f>
        <v/>
      </c>
      <c r="AN962" t="str">
        <f>IF(Sudan_News12[[#This Row],[sentiment_analysis_english]]="Negative","سلبي",IF(Sudan_News12[[#This Row],[sentiment_analysis_english]]="Neutral","حيادي",IF(Sudan_News12[[#This Row],[sentiment_analysis_english]]="Positive","إيجابي","")))</f>
        <v/>
      </c>
      <c r="AO962" t="e">
        <f>INDEX(TextClassificationList[],MATCH(Sudan_News12[[#This Row],[text_classification_arabic]],TextClassificationList[text_classification_arabic],0),1)</f>
        <v>#N/A</v>
      </c>
      <c r="AQ962" t="e">
        <f>INDEX(TextClassificationList[],MATCH(Sudan_News12[[#This Row],[text_classification_arabic2]],TextClassificationList[text_classification_arabic],0),1)</f>
        <v>#N/A</v>
      </c>
      <c r="AS962" t="e">
        <f>INDEX(TextClassificationList[],MATCH(Sudan_News12[[#This Row],[text_classification_arabic3]],TextClassificationList[text_classification_arabic],0),1)</f>
        <v>#N/A</v>
      </c>
      <c r="AU962" t="e">
        <f>INDEX(TextClassificationList[],MATCH(Sudan_News12[[#This Row],[text_classification_arabic4]],TextClassificationList[text_classification_arabic],0),1)</f>
        <v>#N/A</v>
      </c>
      <c r="AW962" t="e">
        <f>INDEX(TextClassificationList[],MATCH(Sudan_News12[[#This Row],[text_classification_arabic5]],TextClassificationList[text_classification_arabic],0),1)</f>
        <v>#N/A</v>
      </c>
    </row>
    <row r="963" spans="1:49" x14ac:dyDescent="0.2">
      <c r="A963">
        <v>1.3919756364078326E+18</v>
      </c>
      <c r="B963">
        <v>1.3919756364078326E+18</v>
      </c>
      <c r="C963" t="s">
        <v>3999</v>
      </c>
      <c r="D963" s="1">
        <v>44327</v>
      </c>
      <c r="E963" s="2">
        <v>0.27578703703703705</v>
      </c>
      <c r="F963">
        <v>200</v>
      </c>
      <c r="G963">
        <v>1889611729</v>
      </c>
      <c r="H963" t="s">
        <v>354</v>
      </c>
      <c r="I963" t="s">
        <v>355</v>
      </c>
      <c r="J963" t="s">
        <v>265</v>
      </c>
      <c r="K963" t="s">
        <v>4000</v>
      </c>
      <c r="L963" t="s">
        <v>266</v>
      </c>
      <c r="M963" t="s">
        <v>267</v>
      </c>
      <c r="N963" t="s">
        <v>267</v>
      </c>
      <c r="O963" t="s">
        <v>267</v>
      </c>
      <c r="P963">
        <v>0</v>
      </c>
      <c r="Q963">
        <v>0</v>
      </c>
      <c r="R963">
        <v>0</v>
      </c>
      <c r="S963" t="s">
        <v>267</v>
      </c>
      <c r="T963" t="s">
        <v>267</v>
      </c>
      <c r="U963" t="s">
        <v>4001</v>
      </c>
      <c r="V963" t="b">
        <v>0</v>
      </c>
      <c r="W963" t="s">
        <v>265</v>
      </c>
      <c r="X963">
        <v>0</v>
      </c>
      <c r="Y963" t="s">
        <v>265</v>
      </c>
      <c r="Z963" t="s">
        <v>265</v>
      </c>
      <c r="AA963" t="s">
        <v>265</v>
      </c>
      <c r="AB963" t="s">
        <v>265</v>
      </c>
      <c r="AC963" t="s">
        <v>265</v>
      </c>
      <c r="AD963" t="s">
        <v>265</v>
      </c>
      <c r="AE963" t="s">
        <v>265</v>
      </c>
      <c r="AF963" t="s">
        <v>267</v>
      </c>
      <c r="AG963" t="s">
        <v>265</v>
      </c>
      <c r="AH963" t="s">
        <v>265</v>
      </c>
      <c r="AI963" t="s">
        <v>265</v>
      </c>
      <c r="AJ963" t="s">
        <v>265</v>
      </c>
      <c r="AL963" t="str">
        <f>IF(Sudan_News12[[#This Row],[relevancy_classification_english]]="Relevant","مناسب",IF(Sudan_News12[[#This Row],[relevancy_classification_english]]="Relevant","عَرَضِيّ",""))</f>
        <v/>
      </c>
      <c r="AN963" t="str">
        <f>IF(Sudan_News12[[#This Row],[sentiment_analysis_english]]="Negative","سلبي",IF(Sudan_News12[[#This Row],[sentiment_analysis_english]]="Neutral","حيادي",IF(Sudan_News12[[#This Row],[sentiment_analysis_english]]="Positive","إيجابي","")))</f>
        <v/>
      </c>
      <c r="AO963" t="e">
        <f>INDEX(TextClassificationList[],MATCH(Sudan_News12[[#This Row],[text_classification_arabic]],TextClassificationList[text_classification_arabic],0),1)</f>
        <v>#N/A</v>
      </c>
      <c r="AQ963" t="e">
        <f>INDEX(TextClassificationList[],MATCH(Sudan_News12[[#This Row],[text_classification_arabic2]],TextClassificationList[text_classification_arabic],0),1)</f>
        <v>#N/A</v>
      </c>
      <c r="AS963" t="e">
        <f>INDEX(TextClassificationList[],MATCH(Sudan_News12[[#This Row],[text_classification_arabic3]],TextClassificationList[text_classification_arabic],0),1)</f>
        <v>#N/A</v>
      </c>
      <c r="AU963" t="e">
        <f>INDEX(TextClassificationList[],MATCH(Sudan_News12[[#This Row],[text_classification_arabic4]],TextClassificationList[text_classification_arabic],0),1)</f>
        <v>#N/A</v>
      </c>
      <c r="AW963" t="e">
        <f>INDEX(TextClassificationList[],MATCH(Sudan_News12[[#This Row],[text_classification_arabic5]],TextClassificationList[text_classification_arabic],0),1)</f>
        <v>#N/A</v>
      </c>
    </row>
    <row r="964" spans="1:49" x14ac:dyDescent="0.2">
      <c r="A964">
        <v>1.3919754352615916E+18</v>
      </c>
      <c r="B964">
        <v>1.3919753016646083E+18</v>
      </c>
      <c r="C964" t="s">
        <v>4002</v>
      </c>
      <c r="D964" s="1">
        <v>44327</v>
      </c>
      <c r="E964" s="2">
        <v>0.27523148148148147</v>
      </c>
      <c r="F964">
        <v>200</v>
      </c>
      <c r="G964">
        <v>1889611729</v>
      </c>
      <c r="H964" t="s">
        <v>354</v>
      </c>
      <c r="I964" t="s">
        <v>355</v>
      </c>
      <c r="J964" t="s">
        <v>265</v>
      </c>
      <c r="K964" t="s">
        <v>4003</v>
      </c>
      <c r="L964" t="s">
        <v>266</v>
      </c>
      <c r="M964" t="s">
        <v>267</v>
      </c>
      <c r="N964" t="s">
        <v>267</v>
      </c>
      <c r="O964" t="s">
        <v>267</v>
      </c>
      <c r="P964">
        <v>0</v>
      </c>
      <c r="Q964">
        <v>0</v>
      </c>
      <c r="R964">
        <v>0</v>
      </c>
      <c r="S964" t="s">
        <v>4004</v>
      </c>
      <c r="T964" t="s">
        <v>267</v>
      </c>
      <c r="U964" t="s">
        <v>4005</v>
      </c>
      <c r="V964" t="b">
        <v>0</v>
      </c>
      <c r="W964" t="s">
        <v>265</v>
      </c>
      <c r="X964">
        <v>0</v>
      </c>
      <c r="Y964" t="s">
        <v>265</v>
      </c>
      <c r="Z964" t="s">
        <v>265</v>
      </c>
      <c r="AA964" t="s">
        <v>265</v>
      </c>
      <c r="AB964" t="s">
        <v>265</v>
      </c>
      <c r="AC964" t="s">
        <v>265</v>
      </c>
      <c r="AD964" t="s">
        <v>265</v>
      </c>
      <c r="AE964" t="s">
        <v>265</v>
      </c>
      <c r="AF964" t="s">
        <v>267</v>
      </c>
      <c r="AG964" t="s">
        <v>265</v>
      </c>
      <c r="AH964" t="s">
        <v>265</v>
      </c>
      <c r="AI964" t="s">
        <v>265</v>
      </c>
      <c r="AJ964" t="s">
        <v>265</v>
      </c>
      <c r="AL964" t="str">
        <f>IF(Sudan_News12[[#This Row],[relevancy_classification_english]]="Relevant","مناسب",IF(Sudan_News12[[#This Row],[relevancy_classification_english]]="Relevant","عَرَضِيّ",""))</f>
        <v/>
      </c>
      <c r="AN964" t="str">
        <f>IF(Sudan_News12[[#This Row],[sentiment_analysis_english]]="Negative","سلبي",IF(Sudan_News12[[#This Row],[sentiment_analysis_english]]="Neutral","حيادي",IF(Sudan_News12[[#This Row],[sentiment_analysis_english]]="Positive","إيجابي","")))</f>
        <v/>
      </c>
      <c r="AO964" t="e">
        <f>INDEX(TextClassificationList[],MATCH(Sudan_News12[[#This Row],[text_classification_arabic]],TextClassificationList[text_classification_arabic],0),1)</f>
        <v>#N/A</v>
      </c>
      <c r="AQ964" t="e">
        <f>INDEX(TextClassificationList[],MATCH(Sudan_News12[[#This Row],[text_classification_arabic2]],TextClassificationList[text_classification_arabic],0),1)</f>
        <v>#N/A</v>
      </c>
      <c r="AS964" t="e">
        <f>INDEX(TextClassificationList[],MATCH(Sudan_News12[[#This Row],[text_classification_arabic3]],TextClassificationList[text_classification_arabic],0),1)</f>
        <v>#N/A</v>
      </c>
      <c r="AU964" t="e">
        <f>INDEX(TextClassificationList[],MATCH(Sudan_News12[[#This Row],[text_classification_arabic4]],TextClassificationList[text_classification_arabic],0),1)</f>
        <v>#N/A</v>
      </c>
      <c r="AW964" t="e">
        <f>INDEX(TextClassificationList[],MATCH(Sudan_News12[[#This Row],[text_classification_arabic5]],TextClassificationList[text_classification_arabic],0),1)</f>
        <v>#N/A</v>
      </c>
    </row>
    <row r="965" spans="1:49" x14ac:dyDescent="0.2">
      <c r="A965">
        <v>1.3919753016646083E+18</v>
      </c>
      <c r="B965">
        <v>1.3919753016646083E+18</v>
      </c>
      <c r="C965" t="s">
        <v>4006</v>
      </c>
      <c r="D965" s="1">
        <v>44327</v>
      </c>
      <c r="E965" s="2">
        <v>0.27486111111111111</v>
      </c>
      <c r="F965">
        <v>200</v>
      </c>
      <c r="G965">
        <v>1889611729</v>
      </c>
      <c r="H965" t="s">
        <v>354</v>
      </c>
      <c r="I965" t="s">
        <v>355</v>
      </c>
      <c r="J965" t="s">
        <v>265</v>
      </c>
      <c r="K965" t="s">
        <v>4007</v>
      </c>
      <c r="L965" t="s">
        <v>266</v>
      </c>
      <c r="M965" t="s">
        <v>267</v>
      </c>
      <c r="N965" t="s">
        <v>267</v>
      </c>
      <c r="O965" t="s">
        <v>4008</v>
      </c>
      <c r="P965">
        <v>1</v>
      </c>
      <c r="Q965">
        <v>0</v>
      </c>
      <c r="R965">
        <v>2</v>
      </c>
      <c r="S965" t="s">
        <v>267</v>
      </c>
      <c r="T965" t="s">
        <v>267</v>
      </c>
      <c r="U965" t="s">
        <v>4009</v>
      </c>
      <c r="V965" t="b">
        <v>0</v>
      </c>
      <c r="W965" t="s">
        <v>265</v>
      </c>
      <c r="X965">
        <v>1</v>
      </c>
      <c r="Y965" t="s">
        <v>4010</v>
      </c>
      <c r="Z965" t="s">
        <v>265</v>
      </c>
      <c r="AA965" t="s">
        <v>265</v>
      </c>
      <c r="AB965" t="s">
        <v>265</v>
      </c>
      <c r="AC965" t="s">
        <v>265</v>
      </c>
      <c r="AD965" t="s">
        <v>265</v>
      </c>
      <c r="AE965" t="s">
        <v>265</v>
      </c>
      <c r="AF965" t="s">
        <v>267</v>
      </c>
      <c r="AG965" t="s">
        <v>265</v>
      </c>
      <c r="AH965" t="s">
        <v>265</v>
      </c>
      <c r="AI965" t="s">
        <v>265</v>
      </c>
      <c r="AJ965" t="s">
        <v>265</v>
      </c>
      <c r="AL965" t="str">
        <f>IF(Sudan_News12[[#This Row],[relevancy_classification_english]]="Relevant","مناسب",IF(Sudan_News12[[#This Row],[relevancy_classification_english]]="Relevant","عَرَضِيّ",""))</f>
        <v/>
      </c>
      <c r="AN965" t="str">
        <f>IF(Sudan_News12[[#This Row],[sentiment_analysis_english]]="Negative","سلبي",IF(Sudan_News12[[#This Row],[sentiment_analysis_english]]="Neutral","حيادي",IF(Sudan_News12[[#This Row],[sentiment_analysis_english]]="Positive","إيجابي","")))</f>
        <v/>
      </c>
      <c r="AO965" t="e">
        <f>INDEX(TextClassificationList[],MATCH(Sudan_News12[[#This Row],[text_classification_arabic]],TextClassificationList[text_classification_arabic],0),1)</f>
        <v>#N/A</v>
      </c>
      <c r="AQ965" t="e">
        <f>INDEX(TextClassificationList[],MATCH(Sudan_News12[[#This Row],[text_classification_arabic2]],TextClassificationList[text_classification_arabic],0),1)</f>
        <v>#N/A</v>
      </c>
      <c r="AS965" t="e">
        <f>INDEX(TextClassificationList[],MATCH(Sudan_News12[[#This Row],[text_classification_arabic3]],TextClassificationList[text_classification_arabic],0),1)</f>
        <v>#N/A</v>
      </c>
      <c r="AU965" t="e">
        <f>INDEX(TextClassificationList[],MATCH(Sudan_News12[[#This Row],[text_classification_arabic4]],TextClassificationList[text_classification_arabic],0),1)</f>
        <v>#N/A</v>
      </c>
      <c r="AW965" t="e">
        <f>INDEX(TextClassificationList[],MATCH(Sudan_News12[[#This Row],[text_classification_arabic5]],TextClassificationList[text_classification_arabic],0),1)</f>
        <v>#N/A</v>
      </c>
    </row>
    <row r="966" spans="1:49" x14ac:dyDescent="0.2">
      <c r="A966">
        <v>1.3904770054901105E+18</v>
      </c>
      <c r="B966">
        <v>1.3904770054901105E+18</v>
      </c>
      <c r="C966" t="s">
        <v>4011</v>
      </c>
      <c r="D966" s="1">
        <v>44323</v>
      </c>
      <c r="E966" s="2">
        <v>0.14034722222222223</v>
      </c>
      <c r="F966">
        <v>200</v>
      </c>
      <c r="G966">
        <v>1889611729</v>
      </c>
      <c r="H966" t="s">
        <v>354</v>
      </c>
      <c r="I966" t="s">
        <v>355</v>
      </c>
      <c r="J966" t="s">
        <v>265</v>
      </c>
      <c r="K966" t="s">
        <v>4012</v>
      </c>
      <c r="L966" t="s">
        <v>266</v>
      </c>
      <c r="M966" t="s">
        <v>267</v>
      </c>
      <c r="N966" t="s">
        <v>267</v>
      </c>
      <c r="O966" t="s">
        <v>267</v>
      </c>
      <c r="P966">
        <v>0</v>
      </c>
      <c r="Q966">
        <v>0</v>
      </c>
      <c r="R966">
        <v>1</v>
      </c>
      <c r="S966" t="s">
        <v>267</v>
      </c>
      <c r="T966" t="s">
        <v>267</v>
      </c>
      <c r="U966" t="s">
        <v>4013</v>
      </c>
      <c r="V966" t="b">
        <v>0</v>
      </c>
      <c r="W966" t="s">
        <v>265</v>
      </c>
      <c r="X966">
        <v>0</v>
      </c>
      <c r="Y966" t="s">
        <v>265</v>
      </c>
      <c r="Z966" t="s">
        <v>265</v>
      </c>
      <c r="AA966" t="s">
        <v>265</v>
      </c>
      <c r="AB966" t="s">
        <v>265</v>
      </c>
      <c r="AC966" t="s">
        <v>265</v>
      </c>
      <c r="AD966" t="s">
        <v>265</v>
      </c>
      <c r="AE966" t="s">
        <v>265</v>
      </c>
      <c r="AF966" t="s">
        <v>267</v>
      </c>
      <c r="AG966" t="s">
        <v>265</v>
      </c>
      <c r="AH966" t="s">
        <v>265</v>
      </c>
      <c r="AI966" t="s">
        <v>265</v>
      </c>
      <c r="AJ966" t="s">
        <v>265</v>
      </c>
      <c r="AL966" t="str">
        <f>IF(Sudan_News12[[#This Row],[relevancy_classification_english]]="Relevant","مناسب",IF(Sudan_News12[[#This Row],[relevancy_classification_english]]="Relevant","عَرَضِيّ",""))</f>
        <v/>
      </c>
      <c r="AN966" t="str">
        <f>IF(Sudan_News12[[#This Row],[sentiment_analysis_english]]="Negative","سلبي",IF(Sudan_News12[[#This Row],[sentiment_analysis_english]]="Neutral","حيادي",IF(Sudan_News12[[#This Row],[sentiment_analysis_english]]="Positive","إيجابي","")))</f>
        <v/>
      </c>
      <c r="AO966" t="e">
        <f>INDEX(TextClassificationList[],MATCH(Sudan_News12[[#This Row],[text_classification_arabic]],TextClassificationList[text_classification_arabic],0),1)</f>
        <v>#N/A</v>
      </c>
      <c r="AQ966" t="e">
        <f>INDEX(TextClassificationList[],MATCH(Sudan_News12[[#This Row],[text_classification_arabic2]],TextClassificationList[text_classification_arabic],0),1)</f>
        <v>#N/A</v>
      </c>
      <c r="AS966" t="e">
        <f>INDEX(TextClassificationList[],MATCH(Sudan_News12[[#This Row],[text_classification_arabic3]],TextClassificationList[text_classification_arabic],0),1)</f>
        <v>#N/A</v>
      </c>
      <c r="AU966" t="e">
        <f>INDEX(TextClassificationList[],MATCH(Sudan_News12[[#This Row],[text_classification_arabic4]],TextClassificationList[text_classification_arabic],0),1)</f>
        <v>#N/A</v>
      </c>
      <c r="AW966" t="e">
        <f>INDEX(TextClassificationList[],MATCH(Sudan_News12[[#This Row],[text_classification_arabic5]],TextClassificationList[text_classification_arabic],0),1)</f>
        <v>#N/A</v>
      </c>
    </row>
    <row r="967" spans="1:49" x14ac:dyDescent="0.2">
      <c r="A967">
        <v>1.3904769252111852E+18</v>
      </c>
      <c r="B967">
        <v>1.3904769252111852E+18</v>
      </c>
      <c r="C967" t="s">
        <v>4014</v>
      </c>
      <c r="D967" s="1">
        <v>44323</v>
      </c>
      <c r="E967" s="2">
        <v>0.1401273148148148</v>
      </c>
      <c r="F967">
        <v>200</v>
      </c>
      <c r="G967">
        <v>1889611729</v>
      </c>
      <c r="H967" t="s">
        <v>354</v>
      </c>
      <c r="I967" t="s">
        <v>355</v>
      </c>
      <c r="J967" t="s">
        <v>265</v>
      </c>
      <c r="K967" t="s">
        <v>4015</v>
      </c>
      <c r="L967" t="s">
        <v>266</v>
      </c>
      <c r="M967" t="s">
        <v>267</v>
      </c>
      <c r="N967" t="s">
        <v>267</v>
      </c>
      <c r="O967" t="s">
        <v>267</v>
      </c>
      <c r="P967">
        <v>0</v>
      </c>
      <c r="Q967">
        <v>0</v>
      </c>
      <c r="R967">
        <v>4</v>
      </c>
      <c r="S967" t="s">
        <v>267</v>
      </c>
      <c r="T967" t="s">
        <v>267</v>
      </c>
      <c r="U967" t="s">
        <v>4016</v>
      </c>
      <c r="V967" t="b">
        <v>0</v>
      </c>
      <c r="W967" t="s">
        <v>265</v>
      </c>
      <c r="X967">
        <v>0</v>
      </c>
      <c r="Y967" t="s">
        <v>265</v>
      </c>
      <c r="Z967" t="s">
        <v>265</v>
      </c>
      <c r="AA967" t="s">
        <v>265</v>
      </c>
      <c r="AB967" t="s">
        <v>265</v>
      </c>
      <c r="AC967" t="s">
        <v>265</v>
      </c>
      <c r="AD967" t="s">
        <v>265</v>
      </c>
      <c r="AE967" t="s">
        <v>265</v>
      </c>
      <c r="AF967" t="s">
        <v>267</v>
      </c>
      <c r="AG967" t="s">
        <v>265</v>
      </c>
      <c r="AH967" t="s">
        <v>265</v>
      </c>
      <c r="AI967" t="s">
        <v>265</v>
      </c>
      <c r="AJ967" t="s">
        <v>265</v>
      </c>
      <c r="AL967" t="str">
        <f>IF(Sudan_News12[[#This Row],[relevancy_classification_english]]="Relevant","مناسب",IF(Sudan_News12[[#This Row],[relevancy_classification_english]]="Relevant","عَرَضِيّ",""))</f>
        <v/>
      </c>
      <c r="AN967" t="str">
        <f>IF(Sudan_News12[[#This Row],[sentiment_analysis_english]]="Negative","سلبي",IF(Sudan_News12[[#This Row],[sentiment_analysis_english]]="Neutral","حيادي",IF(Sudan_News12[[#This Row],[sentiment_analysis_english]]="Positive","إيجابي","")))</f>
        <v/>
      </c>
      <c r="AO967" t="e">
        <f>INDEX(TextClassificationList[],MATCH(Sudan_News12[[#This Row],[text_classification_arabic]],TextClassificationList[text_classification_arabic],0),1)</f>
        <v>#N/A</v>
      </c>
      <c r="AQ967" t="e">
        <f>INDEX(TextClassificationList[],MATCH(Sudan_News12[[#This Row],[text_classification_arabic2]],TextClassificationList[text_classification_arabic],0),1)</f>
        <v>#N/A</v>
      </c>
      <c r="AS967" t="e">
        <f>INDEX(TextClassificationList[],MATCH(Sudan_News12[[#This Row],[text_classification_arabic3]],TextClassificationList[text_classification_arabic],0),1)</f>
        <v>#N/A</v>
      </c>
      <c r="AU967" t="e">
        <f>INDEX(TextClassificationList[],MATCH(Sudan_News12[[#This Row],[text_classification_arabic4]],TextClassificationList[text_classification_arabic],0),1)</f>
        <v>#N/A</v>
      </c>
      <c r="AW967" t="e">
        <f>INDEX(TextClassificationList[],MATCH(Sudan_News12[[#This Row],[text_classification_arabic5]],TextClassificationList[text_classification_arabic],0),1)</f>
        <v>#N/A</v>
      </c>
    </row>
    <row r="968" spans="1:49" x14ac:dyDescent="0.2">
      <c r="A968">
        <v>1.390476836480725E+18</v>
      </c>
      <c r="B968">
        <v>1.390476836480725E+18</v>
      </c>
      <c r="C968" t="s">
        <v>4017</v>
      </c>
      <c r="D968" s="1">
        <v>44323</v>
      </c>
      <c r="E968" s="2">
        <v>0.13988425925925926</v>
      </c>
      <c r="F968">
        <v>200</v>
      </c>
      <c r="G968">
        <v>1889611729</v>
      </c>
      <c r="H968" t="s">
        <v>354</v>
      </c>
      <c r="I968" t="s">
        <v>355</v>
      </c>
      <c r="J968" t="s">
        <v>265</v>
      </c>
      <c r="K968" t="s">
        <v>4018</v>
      </c>
      <c r="L968" t="s">
        <v>266</v>
      </c>
      <c r="M968" t="s">
        <v>267</v>
      </c>
      <c r="N968" t="s">
        <v>267</v>
      </c>
      <c r="O968" t="s">
        <v>267</v>
      </c>
      <c r="P968">
        <v>0</v>
      </c>
      <c r="Q968">
        <v>0</v>
      </c>
      <c r="R968">
        <v>2</v>
      </c>
      <c r="S968" t="s">
        <v>267</v>
      </c>
      <c r="T968" t="s">
        <v>267</v>
      </c>
      <c r="U968" t="s">
        <v>4019</v>
      </c>
      <c r="V968" t="b">
        <v>0</v>
      </c>
      <c r="W968" t="s">
        <v>265</v>
      </c>
      <c r="X968">
        <v>0</v>
      </c>
      <c r="Y968" t="s">
        <v>265</v>
      </c>
      <c r="Z968" t="s">
        <v>265</v>
      </c>
      <c r="AA968" t="s">
        <v>265</v>
      </c>
      <c r="AB968" t="s">
        <v>265</v>
      </c>
      <c r="AC968" t="s">
        <v>265</v>
      </c>
      <c r="AD968" t="s">
        <v>265</v>
      </c>
      <c r="AE968" t="s">
        <v>265</v>
      </c>
      <c r="AF968" t="s">
        <v>267</v>
      </c>
      <c r="AG968" t="s">
        <v>265</v>
      </c>
      <c r="AH968" t="s">
        <v>265</v>
      </c>
      <c r="AI968" t="s">
        <v>265</v>
      </c>
      <c r="AJ968" t="s">
        <v>265</v>
      </c>
      <c r="AL968" t="str">
        <f>IF(Sudan_News12[[#This Row],[relevancy_classification_english]]="Relevant","مناسب",IF(Sudan_News12[[#This Row],[relevancy_classification_english]]="Relevant","عَرَضِيّ",""))</f>
        <v/>
      </c>
      <c r="AN968" t="str">
        <f>IF(Sudan_News12[[#This Row],[sentiment_analysis_english]]="Negative","سلبي",IF(Sudan_News12[[#This Row],[sentiment_analysis_english]]="Neutral","حيادي",IF(Sudan_News12[[#This Row],[sentiment_analysis_english]]="Positive","إيجابي","")))</f>
        <v/>
      </c>
      <c r="AO968" t="e">
        <f>INDEX(TextClassificationList[],MATCH(Sudan_News12[[#This Row],[text_classification_arabic]],TextClassificationList[text_classification_arabic],0),1)</f>
        <v>#N/A</v>
      </c>
      <c r="AQ968" t="e">
        <f>INDEX(TextClassificationList[],MATCH(Sudan_News12[[#This Row],[text_classification_arabic2]],TextClassificationList[text_classification_arabic],0),1)</f>
        <v>#N/A</v>
      </c>
      <c r="AS968" t="e">
        <f>INDEX(TextClassificationList[],MATCH(Sudan_News12[[#This Row],[text_classification_arabic3]],TextClassificationList[text_classification_arabic],0),1)</f>
        <v>#N/A</v>
      </c>
      <c r="AU968" t="e">
        <f>INDEX(TextClassificationList[],MATCH(Sudan_News12[[#This Row],[text_classification_arabic4]],TextClassificationList[text_classification_arabic],0),1)</f>
        <v>#N/A</v>
      </c>
      <c r="AW968" t="e">
        <f>INDEX(TextClassificationList[],MATCH(Sudan_News12[[#This Row],[text_classification_arabic5]],TextClassificationList[text_classification_arabic],0),1)</f>
        <v>#N/A</v>
      </c>
    </row>
    <row r="969" spans="1:49" x14ac:dyDescent="0.2">
      <c r="A969">
        <v>1.3904767385856369E+18</v>
      </c>
      <c r="B969">
        <v>1.3904767385856369E+18</v>
      </c>
      <c r="C969" t="s">
        <v>4020</v>
      </c>
      <c r="D969" s="1">
        <v>44323</v>
      </c>
      <c r="E969" s="2">
        <v>0.13960648148148147</v>
      </c>
      <c r="F969">
        <v>200</v>
      </c>
      <c r="G969">
        <v>1889611729</v>
      </c>
      <c r="H969" t="s">
        <v>354</v>
      </c>
      <c r="I969" t="s">
        <v>355</v>
      </c>
      <c r="J969" t="s">
        <v>265</v>
      </c>
      <c r="K969" t="s">
        <v>4021</v>
      </c>
      <c r="L969" t="s">
        <v>266</v>
      </c>
      <c r="M969" t="s">
        <v>267</v>
      </c>
      <c r="N969" t="s">
        <v>267</v>
      </c>
      <c r="O969" t="s">
        <v>267</v>
      </c>
      <c r="P969">
        <v>0</v>
      </c>
      <c r="Q969">
        <v>0</v>
      </c>
      <c r="R969">
        <v>0</v>
      </c>
      <c r="S969" t="s">
        <v>267</v>
      </c>
      <c r="T969" t="s">
        <v>267</v>
      </c>
      <c r="U969" t="s">
        <v>4022</v>
      </c>
      <c r="V969" t="b">
        <v>0</v>
      </c>
      <c r="W969" t="s">
        <v>265</v>
      </c>
      <c r="X969">
        <v>0</v>
      </c>
      <c r="Y969" t="s">
        <v>265</v>
      </c>
      <c r="Z969" t="s">
        <v>265</v>
      </c>
      <c r="AA969" t="s">
        <v>265</v>
      </c>
      <c r="AB969" t="s">
        <v>265</v>
      </c>
      <c r="AC969" t="s">
        <v>265</v>
      </c>
      <c r="AD969" t="s">
        <v>265</v>
      </c>
      <c r="AE969" t="s">
        <v>265</v>
      </c>
      <c r="AF969" t="s">
        <v>267</v>
      </c>
      <c r="AG969" t="s">
        <v>265</v>
      </c>
      <c r="AH969" t="s">
        <v>265</v>
      </c>
      <c r="AI969" t="s">
        <v>265</v>
      </c>
      <c r="AJ969" t="s">
        <v>265</v>
      </c>
      <c r="AL969" t="str">
        <f>IF(Sudan_News12[[#This Row],[relevancy_classification_english]]="Relevant","مناسب",IF(Sudan_News12[[#This Row],[relevancy_classification_english]]="Relevant","عَرَضِيّ",""))</f>
        <v/>
      </c>
      <c r="AN969" t="str">
        <f>IF(Sudan_News12[[#This Row],[sentiment_analysis_english]]="Negative","سلبي",IF(Sudan_News12[[#This Row],[sentiment_analysis_english]]="Neutral","حيادي",IF(Sudan_News12[[#This Row],[sentiment_analysis_english]]="Positive","إيجابي","")))</f>
        <v/>
      </c>
      <c r="AO969" t="e">
        <f>INDEX(TextClassificationList[],MATCH(Sudan_News12[[#This Row],[text_classification_arabic]],TextClassificationList[text_classification_arabic],0),1)</f>
        <v>#N/A</v>
      </c>
      <c r="AQ969" t="e">
        <f>INDEX(TextClassificationList[],MATCH(Sudan_News12[[#This Row],[text_classification_arabic2]],TextClassificationList[text_classification_arabic],0),1)</f>
        <v>#N/A</v>
      </c>
      <c r="AS969" t="e">
        <f>INDEX(TextClassificationList[],MATCH(Sudan_News12[[#This Row],[text_classification_arabic3]],TextClassificationList[text_classification_arabic],0),1)</f>
        <v>#N/A</v>
      </c>
      <c r="AU969" t="e">
        <f>INDEX(TextClassificationList[],MATCH(Sudan_News12[[#This Row],[text_classification_arabic4]],TextClassificationList[text_classification_arabic],0),1)</f>
        <v>#N/A</v>
      </c>
      <c r="AW969" t="e">
        <f>INDEX(TextClassificationList[],MATCH(Sudan_News12[[#This Row],[text_classification_arabic5]],TextClassificationList[text_classification_arabic],0),1)</f>
        <v>#N/A</v>
      </c>
    </row>
    <row r="970" spans="1:49" x14ac:dyDescent="0.2">
      <c r="A970">
        <v>1.3904765487682068E+18</v>
      </c>
      <c r="B970">
        <v>1.3904765487682068E+18</v>
      </c>
      <c r="C970" t="s">
        <v>4023</v>
      </c>
      <c r="D970" s="1">
        <v>44323</v>
      </c>
      <c r="E970" s="2">
        <v>0.13908564814814814</v>
      </c>
      <c r="F970">
        <v>200</v>
      </c>
      <c r="G970">
        <v>1889611729</v>
      </c>
      <c r="H970" t="s">
        <v>354</v>
      </c>
      <c r="I970" t="s">
        <v>355</v>
      </c>
      <c r="J970" t="s">
        <v>265</v>
      </c>
      <c r="K970" t="s">
        <v>4024</v>
      </c>
      <c r="L970" t="s">
        <v>266</v>
      </c>
      <c r="M970" t="s">
        <v>267</v>
      </c>
      <c r="N970" t="s">
        <v>267</v>
      </c>
      <c r="O970" t="s">
        <v>267</v>
      </c>
      <c r="P970">
        <v>0</v>
      </c>
      <c r="Q970">
        <v>0</v>
      </c>
      <c r="R970">
        <v>0</v>
      </c>
      <c r="S970" t="s">
        <v>282</v>
      </c>
      <c r="T970" t="s">
        <v>267</v>
      </c>
      <c r="U970" t="s">
        <v>4025</v>
      </c>
      <c r="V970" t="b">
        <v>0</v>
      </c>
      <c r="W970" t="s">
        <v>265</v>
      </c>
      <c r="X970">
        <v>0</v>
      </c>
      <c r="Y970" t="s">
        <v>265</v>
      </c>
      <c r="Z970" t="s">
        <v>265</v>
      </c>
      <c r="AA970" t="s">
        <v>265</v>
      </c>
      <c r="AB970" t="s">
        <v>265</v>
      </c>
      <c r="AC970" t="s">
        <v>265</v>
      </c>
      <c r="AD970" t="s">
        <v>265</v>
      </c>
      <c r="AE970" t="s">
        <v>265</v>
      </c>
      <c r="AF970" t="s">
        <v>267</v>
      </c>
      <c r="AG970" t="s">
        <v>265</v>
      </c>
      <c r="AH970" t="s">
        <v>265</v>
      </c>
      <c r="AI970" t="s">
        <v>265</v>
      </c>
      <c r="AJ970" t="s">
        <v>265</v>
      </c>
      <c r="AL970" t="str">
        <f>IF(Sudan_News12[[#This Row],[relevancy_classification_english]]="Relevant","مناسب",IF(Sudan_News12[[#This Row],[relevancy_classification_english]]="Relevant","عَرَضِيّ",""))</f>
        <v/>
      </c>
      <c r="AN970" t="str">
        <f>IF(Sudan_News12[[#This Row],[sentiment_analysis_english]]="Negative","سلبي",IF(Sudan_News12[[#This Row],[sentiment_analysis_english]]="Neutral","حيادي",IF(Sudan_News12[[#This Row],[sentiment_analysis_english]]="Positive","إيجابي","")))</f>
        <v/>
      </c>
      <c r="AO970" t="e">
        <f>INDEX(TextClassificationList[],MATCH(Sudan_News12[[#This Row],[text_classification_arabic]],TextClassificationList[text_classification_arabic],0),1)</f>
        <v>#N/A</v>
      </c>
      <c r="AQ970" t="e">
        <f>INDEX(TextClassificationList[],MATCH(Sudan_News12[[#This Row],[text_classification_arabic2]],TextClassificationList[text_classification_arabic],0),1)</f>
        <v>#N/A</v>
      </c>
      <c r="AS970" t="e">
        <f>INDEX(TextClassificationList[],MATCH(Sudan_News12[[#This Row],[text_classification_arabic3]],TextClassificationList[text_classification_arabic],0),1)</f>
        <v>#N/A</v>
      </c>
      <c r="AU970" t="e">
        <f>INDEX(TextClassificationList[],MATCH(Sudan_News12[[#This Row],[text_classification_arabic4]],TextClassificationList[text_classification_arabic],0),1)</f>
        <v>#N/A</v>
      </c>
      <c r="AW970" t="e">
        <f>INDEX(TextClassificationList[],MATCH(Sudan_News12[[#This Row],[text_classification_arabic5]],TextClassificationList[text_classification_arabic],0),1)</f>
        <v>#N/A</v>
      </c>
    </row>
    <row r="971" spans="1:49" x14ac:dyDescent="0.2">
      <c r="A971">
        <v>1.3904763508053975E+18</v>
      </c>
      <c r="B971">
        <v>1.3904763508053975E+18</v>
      </c>
      <c r="C971" t="s">
        <v>4026</v>
      </c>
      <c r="D971" s="1">
        <v>44323</v>
      </c>
      <c r="E971" s="2">
        <v>0.13854166666666667</v>
      </c>
      <c r="F971">
        <v>200</v>
      </c>
      <c r="G971">
        <v>1889611729</v>
      </c>
      <c r="H971" t="s">
        <v>354</v>
      </c>
      <c r="I971" t="s">
        <v>355</v>
      </c>
      <c r="J971" t="s">
        <v>265</v>
      </c>
      <c r="K971" t="s">
        <v>4027</v>
      </c>
      <c r="L971" t="s">
        <v>266</v>
      </c>
      <c r="M971" t="s">
        <v>267</v>
      </c>
      <c r="N971" t="s">
        <v>267</v>
      </c>
      <c r="O971" t="s">
        <v>267</v>
      </c>
      <c r="P971">
        <v>0</v>
      </c>
      <c r="Q971">
        <v>0</v>
      </c>
      <c r="R971">
        <v>3</v>
      </c>
      <c r="S971" t="s">
        <v>4028</v>
      </c>
      <c r="T971" t="s">
        <v>267</v>
      </c>
      <c r="U971" t="s">
        <v>4029</v>
      </c>
      <c r="V971" t="b">
        <v>0</v>
      </c>
      <c r="W971" t="s">
        <v>265</v>
      </c>
      <c r="X971">
        <v>0</v>
      </c>
      <c r="Y971" t="s">
        <v>265</v>
      </c>
      <c r="Z971" t="s">
        <v>265</v>
      </c>
      <c r="AA971" t="s">
        <v>265</v>
      </c>
      <c r="AB971" t="s">
        <v>265</v>
      </c>
      <c r="AC971" t="s">
        <v>265</v>
      </c>
      <c r="AD971" t="s">
        <v>265</v>
      </c>
      <c r="AE971" t="s">
        <v>265</v>
      </c>
      <c r="AF971" t="s">
        <v>267</v>
      </c>
      <c r="AG971" t="s">
        <v>265</v>
      </c>
      <c r="AH971" t="s">
        <v>265</v>
      </c>
      <c r="AI971" t="s">
        <v>265</v>
      </c>
      <c r="AJ971" t="s">
        <v>265</v>
      </c>
      <c r="AL971" t="str">
        <f>IF(Sudan_News12[[#This Row],[relevancy_classification_english]]="Relevant","مناسب",IF(Sudan_News12[[#This Row],[relevancy_classification_english]]="Relevant","عَرَضِيّ",""))</f>
        <v/>
      </c>
      <c r="AN971" t="str">
        <f>IF(Sudan_News12[[#This Row],[sentiment_analysis_english]]="Negative","سلبي",IF(Sudan_News12[[#This Row],[sentiment_analysis_english]]="Neutral","حيادي",IF(Sudan_News12[[#This Row],[sentiment_analysis_english]]="Positive","إيجابي","")))</f>
        <v/>
      </c>
      <c r="AO971" t="e">
        <f>INDEX(TextClassificationList[],MATCH(Sudan_News12[[#This Row],[text_classification_arabic]],TextClassificationList[text_classification_arabic],0),1)</f>
        <v>#N/A</v>
      </c>
      <c r="AQ971" t="e">
        <f>INDEX(TextClassificationList[],MATCH(Sudan_News12[[#This Row],[text_classification_arabic2]],TextClassificationList[text_classification_arabic],0),1)</f>
        <v>#N/A</v>
      </c>
      <c r="AS971" t="e">
        <f>INDEX(TextClassificationList[],MATCH(Sudan_News12[[#This Row],[text_classification_arabic3]],TextClassificationList[text_classification_arabic],0),1)</f>
        <v>#N/A</v>
      </c>
      <c r="AU971" t="e">
        <f>INDEX(TextClassificationList[],MATCH(Sudan_News12[[#This Row],[text_classification_arabic4]],TextClassificationList[text_classification_arabic],0),1)</f>
        <v>#N/A</v>
      </c>
      <c r="AW971" t="e">
        <f>INDEX(TextClassificationList[],MATCH(Sudan_News12[[#This Row],[text_classification_arabic5]],TextClassificationList[text_classification_arabic],0),1)</f>
        <v>#N/A</v>
      </c>
    </row>
    <row r="972" spans="1:49" x14ac:dyDescent="0.2">
      <c r="A972">
        <v>1.3903517723346739E+18</v>
      </c>
      <c r="B972">
        <v>1.3903517723346739E+18</v>
      </c>
      <c r="C972" t="s">
        <v>4030</v>
      </c>
      <c r="D972" s="1">
        <v>44322</v>
      </c>
      <c r="E972" s="2">
        <v>0.79476851851851849</v>
      </c>
      <c r="F972">
        <v>200</v>
      </c>
      <c r="G972">
        <v>1889611729</v>
      </c>
      <c r="H972" t="s">
        <v>354</v>
      </c>
      <c r="I972" t="s">
        <v>355</v>
      </c>
      <c r="J972" t="s">
        <v>265</v>
      </c>
      <c r="K972" t="s">
        <v>4031</v>
      </c>
      <c r="L972" t="s">
        <v>273</v>
      </c>
      <c r="M972" t="s">
        <v>267</v>
      </c>
      <c r="N972" t="s">
        <v>4032</v>
      </c>
      <c r="O972" t="s">
        <v>267</v>
      </c>
      <c r="P972">
        <v>0</v>
      </c>
      <c r="Q972">
        <v>0</v>
      </c>
      <c r="R972">
        <v>0</v>
      </c>
      <c r="S972" t="s">
        <v>267</v>
      </c>
      <c r="T972" t="s">
        <v>267</v>
      </c>
      <c r="U972" t="s">
        <v>4033</v>
      </c>
      <c r="V972" t="b">
        <v>0</v>
      </c>
      <c r="W972" t="s">
        <v>265</v>
      </c>
      <c r="X972">
        <v>0</v>
      </c>
      <c r="Y972" t="s">
        <v>265</v>
      </c>
      <c r="Z972" t="s">
        <v>265</v>
      </c>
      <c r="AA972" t="s">
        <v>265</v>
      </c>
      <c r="AB972" t="s">
        <v>265</v>
      </c>
      <c r="AC972" t="s">
        <v>265</v>
      </c>
      <c r="AD972" t="s">
        <v>265</v>
      </c>
      <c r="AE972" t="s">
        <v>265</v>
      </c>
      <c r="AF972" t="s">
        <v>267</v>
      </c>
      <c r="AG972" t="s">
        <v>265</v>
      </c>
      <c r="AH972" t="s">
        <v>265</v>
      </c>
      <c r="AI972" t="s">
        <v>265</v>
      </c>
      <c r="AJ972" t="s">
        <v>265</v>
      </c>
      <c r="AL972" t="str">
        <f>IF(Sudan_News12[[#This Row],[relevancy_classification_english]]="Relevant","مناسب",IF(Sudan_News12[[#This Row],[relevancy_classification_english]]="Relevant","عَرَضِيّ",""))</f>
        <v/>
      </c>
      <c r="AN972" t="str">
        <f>IF(Sudan_News12[[#This Row],[sentiment_analysis_english]]="Negative","سلبي",IF(Sudan_News12[[#This Row],[sentiment_analysis_english]]="Neutral","حيادي",IF(Sudan_News12[[#This Row],[sentiment_analysis_english]]="Positive","إيجابي","")))</f>
        <v/>
      </c>
      <c r="AO972" t="e">
        <f>INDEX(TextClassificationList[],MATCH(Sudan_News12[[#This Row],[text_classification_arabic]],TextClassificationList[text_classification_arabic],0),1)</f>
        <v>#N/A</v>
      </c>
      <c r="AQ972" t="e">
        <f>INDEX(TextClassificationList[],MATCH(Sudan_News12[[#This Row],[text_classification_arabic2]],TextClassificationList[text_classification_arabic],0),1)</f>
        <v>#N/A</v>
      </c>
      <c r="AS972" t="e">
        <f>INDEX(TextClassificationList[],MATCH(Sudan_News12[[#This Row],[text_classification_arabic3]],TextClassificationList[text_classification_arabic],0),1)</f>
        <v>#N/A</v>
      </c>
      <c r="AU972" t="e">
        <f>INDEX(TextClassificationList[],MATCH(Sudan_News12[[#This Row],[text_classification_arabic4]],TextClassificationList[text_classification_arabic],0),1)</f>
        <v>#N/A</v>
      </c>
      <c r="AW972" t="e">
        <f>INDEX(TextClassificationList[],MATCH(Sudan_News12[[#This Row],[text_classification_arabic5]],TextClassificationList[text_classification_arabic],0),1)</f>
        <v>#N/A</v>
      </c>
    </row>
    <row r="973" spans="1:49" x14ac:dyDescent="0.2">
      <c r="A973">
        <v>1.3901832588565668E+18</v>
      </c>
      <c r="B973">
        <v>1.3901832588565668E+18</v>
      </c>
      <c r="C973" t="s">
        <v>4034</v>
      </c>
      <c r="D973" s="1">
        <v>44322</v>
      </c>
      <c r="E973" s="2">
        <v>0.32975694444444442</v>
      </c>
      <c r="F973">
        <v>200</v>
      </c>
      <c r="G973">
        <v>1889611729</v>
      </c>
      <c r="H973" t="s">
        <v>354</v>
      </c>
      <c r="I973" t="s">
        <v>355</v>
      </c>
      <c r="J973" t="s">
        <v>265</v>
      </c>
      <c r="K973" t="s">
        <v>4035</v>
      </c>
      <c r="L973" t="s">
        <v>266</v>
      </c>
      <c r="M973" t="s">
        <v>267</v>
      </c>
      <c r="N973" t="s">
        <v>4036</v>
      </c>
      <c r="O973" t="s">
        <v>267</v>
      </c>
      <c r="P973">
        <v>0</v>
      </c>
      <c r="Q973">
        <v>0</v>
      </c>
      <c r="R973">
        <v>2</v>
      </c>
      <c r="S973" t="s">
        <v>4037</v>
      </c>
      <c r="T973" t="s">
        <v>267</v>
      </c>
      <c r="U973" t="s">
        <v>4038</v>
      </c>
      <c r="V973" t="b">
        <v>0</v>
      </c>
      <c r="W973" t="s">
        <v>265</v>
      </c>
      <c r="X973">
        <v>0</v>
      </c>
      <c r="Y973" t="s">
        <v>265</v>
      </c>
      <c r="Z973" t="s">
        <v>265</v>
      </c>
      <c r="AA973" t="s">
        <v>265</v>
      </c>
      <c r="AB973" t="s">
        <v>265</v>
      </c>
      <c r="AC973" t="s">
        <v>265</v>
      </c>
      <c r="AD973" t="s">
        <v>265</v>
      </c>
      <c r="AE973" t="s">
        <v>265</v>
      </c>
      <c r="AF973" t="s">
        <v>267</v>
      </c>
      <c r="AG973" t="s">
        <v>265</v>
      </c>
      <c r="AH973" t="s">
        <v>265</v>
      </c>
      <c r="AI973" t="s">
        <v>265</v>
      </c>
      <c r="AJ973" t="s">
        <v>265</v>
      </c>
      <c r="AL973" t="str">
        <f>IF(Sudan_News12[[#This Row],[relevancy_classification_english]]="Relevant","مناسب",IF(Sudan_News12[[#This Row],[relevancy_classification_english]]="Relevant","عَرَضِيّ",""))</f>
        <v/>
      </c>
      <c r="AN973" t="str">
        <f>IF(Sudan_News12[[#This Row],[sentiment_analysis_english]]="Negative","سلبي",IF(Sudan_News12[[#This Row],[sentiment_analysis_english]]="Neutral","حيادي",IF(Sudan_News12[[#This Row],[sentiment_analysis_english]]="Positive","إيجابي","")))</f>
        <v/>
      </c>
      <c r="AO973" t="e">
        <f>INDEX(TextClassificationList[],MATCH(Sudan_News12[[#This Row],[text_classification_arabic]],TextClassificationList[text_classification_arabic],0),1)</f>
        <v>#N/A</v>
      </c>
      <c r="AQ973" t="e">
        <f>INDEX(TextClassificationList[],MATCH(Sudan_News12[[#This Row],[text_classification_arabic2]],TextClassificationList[text_classification_arabic],0),1)</f>
        <v>#N/A</v>
      </c>
      <c r="AS973" t="e">
        <f>INDEX(TextClassificationList[],MATCH(Sudan_News12[[#This Row],[text_classification_arabic3]],TextClassificationList[text_classification_arabic],0),1)</f>
        <v>#N/A</v>
      </c>
      <c r="AU973" t="e">
        <f>INDEX(TextClassificationList[],MATCH(Sudan_News12[[#This Row],[text_classification_arabic4]],TextClassificationList[text_classification_arabic],0),1)</f>
        <v>#N/A</v>
      </c>
      <c r="AW973" t="e">
        <f>INDEX(TextClassificationList[],MATCH(Sudan_News12[[#This Row],[text_classification_arabic5]],TextClassificationList[text_classification_arabic],0),1)</f>
        <v>#N/A</v>
      </c>
    </row>
    <row r="974" spans="1:49" x14ac:dyDescent="0.2">
      <c r="A974">
        <v>1.3893535046665257E+18</v>
      </c>
      <c r="B974">
        <v>1.3893535046665257E+18</v>
      </c>
      <c r="C974" t="s">
        <v>4039</v>
      </c>
      <c r="D974" s="1">
        <v>44320</v>
      </c>
      <c r="E974" s="2">
        <v>4.0081018518518516E-2</v>
      </c>
      <c r="F974">
        <v>200</v>
      </c>
      <c r="G974">
        <v>1889611729</v>
      </c>
      <c r="H974" t="s">
        <v>354</v>
      </c>
      <c r="I974" t="s">
        <v>355</v>
      </c>
      <c r="J974" t="s">
        <v>265</v>
      </c>
      <c r="K974" t="s">
        <v>4040</v>
      </c>
      <c r="L974" t="s">
        <v>266</v>
      </c>
      <c r="M974" t="s">
        <v>267</v>
      </c>
      <c r="N974" t="s">
        <v>267</v>
      </c>
      <c r="O974" t="s">
        <v>4041</v>
      </c>
      <c r="P974">
        <v>2</v>
      </c>
      <c r="Q974">
        <v>1</v>
      </c>
      <c r="R974">
        <v>3</v>
      </c>
      <c r="S974" t="s">
        <v>267</v>
      </c>
      <c r="T974" t="s">
        <v>267</v>
      </c>
      <c r="U974" t="s">
        <v>4042</v>
      </c>
      <c r="V974" t="b">
        <v>0</v>
      </c>
      <c r="W974" t="s">
        <v>265</v>
      </c>
      <c r="X974">
        <v>1</v>
      </c>
      <c r="Y974" t="s">
        <v>4043</v>
      </c>
      <c r="Z974" t="s">
        <v>265</v>
      </c>
      <c r="AA974" t="s">
        <v>265</v>
      </c>
      <c r="AB974" t="s">
        <v>265</v>
      </c>
      <c r="AC974" t="s">
        <v>265</v>
      </c>
      <c r="AD974" t="s">
        <v>265</v>
      </c>
      <c r="AE974" t="s">
        <v>265</v>
      </c>
      <c r="AF974" t="s">
        <v>267</v>
      </c>
      <c r="AG974" t="s">
        <v>265</v>
      </c>
      <c r="AH974" t="s">
        <v>265</v>
      </c>
      <c r="AI974" t="s">
        <v>265</v>
      </c>
      <c r="AJ974" t="s">
        <v>265</v>
      </c>
      <c r="AL974" t="str">
        <f>IF(Sudan_News12[[#This Row],[relevancy_classification_english]]="Relevant","مناسب",IF(Sudan_News12[[#This Row],[relevancy_classification_english]]="Relevant","عَرَضِيّ",""))</f>
        <v/>
      </c>
      <c r="AN974" t="str">
        <f>IF(Sudan_News12[[#This Row],[sentiment_analysis_english]]="Negative","سلبي",IF(Sudan_News12[[#This Row],[sentiment_analysis_english]]="Neutral","حيادي",IF(Sudan_News12[[#This Row],[sentiment_analysis_english]]="Positive","إيجابي","")))</f>
        <v/>
      </c>
      <c r="AO974" t="e">
        <f>INDEX(TextClassificationList[],MATCH(Sudan_News12[[#This Row],[text_classification_arabic]],TextClassificationList[text_classification_arabic],0),1)</f>
        <v>#N/A</v>
      </c>
      <c r="AQ974" t="e">
        <f>INDEX(TextClassificationList[],MATCH(Sudan_News12[[#This Row],[text_classification_arabic2]],TextClassificationList[text_classification_arabic],0),1)</f>
        <v>#N/A</v>
      </c>
      <c r="AS974" t="e">
        <f>INDEX(TextClassificationList[],MATCH(Sudan_News12[[#This Row],[text_classification_arabic3]],TextClassificationList[text_classification_arabic],0),1)</f>
        <v>#N/A</v>
      </c>
      <c r="AU974" t="e">
        <f>INDEX(TextClassificationList[],MATCH(Sudan_News12[[#This Row],[text_classification_arabic4]],TextClassificationList[text_classification_arabic],0),1)</f>
        <v>#N/A</v>
      </c>
      <c r="AW974" t="e">
        <f>INDEX(TextClassificationList[],MATCH(Sudan_News12[[#This Row],[text_classification_arabic5]],TextClassificationList[text_classification_arabic],0),1)</f>
        <v>#N/A</v>
      </c>
    </row>
    <row r="975" spans="1:49" x14ac:dyDescent="0.2">
      <c r="A975">
        <v>1.3889630870305669E+18</v>
      </c>
      <c r="B975">
        <v>1.3889630870305669E+18</v>
      </c>
      <c r="C975" t="s">
        <v>4044</v>
      </c>
      <c r="D975" s="1">
        <v>44318</v>
      </c>
      <c r="E975" s="2">
        <v>0.96273148148148147</v>
      </c>
      <c r="F975">
        <v>200</v>
      </c>
      <c r="G975">
        <v>1889611729</v>
      </c>
      <c r="H975" t="s">
        <v>354</v>
      </c>
      <c r="I975" t="s">
        <v>355</v>
      </c>
      <c r="J975" t="s">
        <v>265</v>
      </c>
      <c r="K975" t="s">
        <v>4045</v>
      </c>
      <c r="L975" t="s">
        <v>273</v>
      </c>
      <c r="M975" t="s">
        <v>267</v>
      </c>
      <c r="N975" t="s">
        <v>4046</v>
      </c>
      <c r="O975" t="s">
        <v>267</v>
      </c>
      <c r="P975">
        <v>0</v>
      </c>
      <c r="Q975">
        <v>0</v>
      </c>
      <c r="R975">
        <v>1</v>
      </c>
      <c r="S975" t="s">
        <v>267</v>
      </c>
      <c r="T975" t="s">
        <v>267</v>
      </c>
      <c r="U975" t="s">
        <v>4047</v>
      </c>
      <c r="V975" t="b">
        <v>0</v>
      </c>
      <c r="W975" t="s">
        <v>265</v>
      </c>
      <c r="X975">
        <v>0</v>
      </c>
      <c r="Y975" t="s">
        <v>265</v>
      </c>
      <c r="Z975" t="s">
        <v>265</v>
      </c>
      <c r="AA975" t="s">
        <v>265</v>
      </c>
      <c r="AB975" t="s">
        <v>265</v>
      </c>
      <c r="AC975" t="s">
        <v>265</v>
      </c>
      <c r="AD975" t="s">
        <v>265</v>
      </c>
      <c r="AE975" t="s">
        <v>265</v>
      </c>
      <c r="AF975" t="s">
        <v>267</v>
      </c>
      <c r="AG975" t="s">
        <v>265</v>
      </c>
      <c r="AH975" t="s">
        <v>265</v>
      </c>
      <c r="AI975" t="s">
        <v>265</v>
      </c>
      <c r="AJ975" t="s">
        <v>265</v>
      </c>
      <c r="AL975" t="str">
        <f>IF(Sudan_News12[[#This Row],[relevancy_classification_english]]="Relevant","مناسب",IF(Sudan_News12[[#This Row],[relevancy_classification_english]]="Relevant","عَرَضِيّ",""))</f>
        <v/>
      </c>
      <c r="AN975" t="str">
        <f>IF(Sudan_News12[[#This Row],[sentiment_analysis_english]]="Negative","سلبي",IF(Sudan_News12[[#This Row],[sentiment_analysis_english]]="Neutral","حيادي",IF(Sudan_News12[[#This Row],[sentiment_analysis_english]]="Positive","إيجابي","")))</f>
        <v/>
      </c>
      <c r="AO975" t="e">
        <f>INDEX(TextClassificationList[],MATCH(Sudan_News12[[#This Row],[text_classification_arabic]],TextClassificationList[text_classification_arabic],0),1)</f>
        <v>#N/A</v>
      </c>
      <c r="AQ975" t="e">
        <f>INDEX(TextClassificationList[],MATCH(Sudan_News12[[#This Row],[text_classification_arabic2]],TextClassificationList[text_classification_arabic],0),1)</f>
        <v>#N/A</v>
      </c>
      <c r="AS975" t="e">
        <f>INDEX(TextClassificationList[],MATCH(Sudan_News12[[#This Row],[text_classification_arabic3]],TextClassificationList[text_classification_arabic],0),1)</f>
        <v>#N/A</v>
      </c>
      <c r="AU975" t="e">
        <f>INDEX(TextClassificationList[],MATCH(Sudan_News12[[#This Row],[text_classification_arabic4]],TextClassificationList[text_classification_arabic],0),1)</f>
        <v>#N/A</v>
      </c>
      <c r="AW975" t="e">
        <f>INDEX(TextClassificationList[],MATCH(Sudan_News12[[#This Row],[text_classification_arabic5]],TextClassificationList[text_classification_arabic],0),1)</f>
        <v>#N/A</v>
      </c>
    </row>
    <row r="976" spans="1:49" x14ac:dyDescent="0.2">
      <c r="A976">
        <v>1.3888931007104532E+18</v>
      </c>
      <c r="B976">
        <v>1.3888929922835005E+18</v>
      </c>
      <c r="C976" t="s">
        <v>4048</v>
      </c>
      <c r="D976" s="1">
        <v>44318</v>
      </c>
      <c r="E976" s="2">
        <v>0.76960648148148147</v>
      </c>
      <c r="F976">
        <v>200</v>
      </c>
      <c r="G976">
        <v>1889611729</v>
      </c>
      <c r="H976" t="s">
        <v>354</v>
      </c>
      <c r="I976" t="s">
        <v>355</v>
      </c>
      <c r="J976" t="s">
        <v>265</v>
      </c>
      <c r="K976" t="s">
        <v>4049</v>
      </c>
      <c r="L976" t="s">
        <v>266</v>
      </c>
      <c r="M976" t="s">
        <v>267</v>
      </c>
      <c r="N976" t="s">
        <v>267</v>
      </c>
      <c r="O976" t="s">
        <v>267</v>
      </c>
      <c r="P976">
        <v>0</v>
      </c>
      <c r="Q976">
        <v>1</v>
      </c>
      <c r="R976">
        <v>0</v>
      </c>
      <c r="S976" t="s">
        <v>267</v>
      </c>
      <c r="T976" t="s">
        <v>267</v>
      </c>
      <c r="U976" t="s">
        <v>4050</v>
      </c>
      <c r="V976" t="b">
        <v>0</v>
      </c>
      <c r="W976" t="s">
        <v>265</v>
      </c>
      <c r="X976">
        <v>0</v>
      </c>
      <c r="Y976" t="s">
        <v>265</v>
      </c>
      <c r="Z976" t="s">
        <v>265</v>
      </c>
      <c r="AA976" t="s">
        <v>265</v>
      </c>
      <c r="AB976" t="s">
        <v>265</v>
      </c>
      <c r="AC976" t="s">
        <v>265</v>
      </c>
      <c r="AD976" t="s">
        <v>265</v>
      </c>
      <c r="AE976" t="s">
        <v>265</v>
      </c>
      <c r="AF976" t="s">
        <v>267</v>
      </c>
      <c r="AG976" t="s">
        <v>265</v>
      </c>
      <c r="AH976" t="s">
        <v>265</v>
      </c>
      <c r="AI976" t="s">
        <v>265</v>
      </c>
      <c r="AJ976" t="s">
        <v>265</v>
      </c>
      <c r="AL976" t="str">
        <f>IF(Sudan_News12[[#This Row],[relevancy_classification_english]]="Relevant","مناسب",IF(Sudan_News12[[#This Row],[relevancy_classification_english]]="Relevant","عَرَضِيّ",""))</f>
        <v/>
      </c>
      <c r="AN976" t="str">
        <f>IF(Sudan_News12[[#This Row],[sentiment_analysis_english]]="Negative","سلبي",IF(Sudan_News12[[#This Row],[sentiment_analysis_english]]="Neutral","حيادي",IF(Sudan_News12[[#This Row],[sentiment_analysis_english]]="Positive","إيجابي","")))</f>
        <v/>
      </c>
      <c r="AO976" t="e">
        <f>INDEX(TextClassificationList[],MATCH(Sudan_News12[[#This Row],[text_classification_arabic]],TextClassificationList[text_classification_arabic],0),1)</f>
        <v>#N/A</v>
      </c>
      <c r="AQ976" t="e">
        <f>INDEX(TextClassificationList[],MATCH(Sudan_News12[[#This Row],[text_classification_arabic2]],TextClassificationList[text_classification_arabic],0),1)</f>
        <v>#N/A</v>
      </c>
      <c r="AS976" t="e">
        <f>INDEX(TextClassificationList[],MATCH(Sudan_News12[[#This Row],[text_classification_arabic3]],TextClassificationList[text_classification_arabic],0),1)</f>
        <v>#N/A</v>
      </c>
      <c r="AU976" t="e">
        <f>INDEX(TextClassificationList[],MATCH(Sudan_News12[[#This Row],[text_classification_arabic4]],TextClassificationList[text_classification_arabic],0),1)</f>
        <v>#N/A</v>
      </c>
      <c r="AW976" t="e">
        <f>INDEX(TextClassificationList[],MATCH(Sudan_News12[[#This Row],[text_classification_arabic5]],TextClassificationList[text_classification_arabic],0),1)</f>
        <v>#N/A</v>
      </c>
    </row>
    <row r="977" spans="1:49" x14ac:dyDescent="0.2">
      <c r="A977">
        <v>1.3888929922835005E+18</v>
      </c>
      <c r="B977">
        <v>1.3888929922835005E+18</v>
      </c>
      <c r="C977" t="s">
        <v>4051</v>
      </c>
      <c r="D977" s="1">
        <v>44318</v>
      </c>
      <c r="E977" s="2">
        <v>0.76930555555555558</v>
      </c>
      <c r="F977">
        <v>200</v>
      </c>
      <c r="G977">
        <v>1889611729</v>
      </c>
      <c r="H977" t="s">
        <v>354</v>
      </c>
      <c r="I977" t="s">
        <v>355</v>
      </c>
      <c r="J977" t="s">
        <v>265</v>
      </c>
      <c r="K977" t="s">
        <v>4052</v>
      </c>
      <c r="L977" t="s">
        <v>266</v>
      </c>
      <c r="M977" t="s">
        <v>267</v>
      </c>
      <c r="N977" t="s">
        <v>267</v>
      </c>
      <c r="O977" t="s">
        <v>267</v>
      </c>
      <c r="P977">
        <v>1</v>
      </c>
      <c r="Q977">
        <v>1</v>
      </c>
      <c r="R977">
        <v>1</v>
      </c>
      <c r="S977" t="s">
        <v>4053</v>
      </c>
      <c r="T977" t="s">
        <v>267</v>
      </c>
      <c r="U977" t="s">
        <v>4054</v>
      </c>
      <c r="V977" t="b">
        <v>0</v>
      </c>
      <c r="W977" t="s">
        <v>265</v>
      </c>
      <c r="X977">
        <v>0</v>
      </c>
      <c r="Y977" t="s">
        <v>265</v>
      </c>
      <c r="Z977" t="s">
        <v>265</v>
      </c>
      <c r="AA977" t="s">
        <v>265</v>
      </c>
      <c r="AB977" t="s">
        <v>265</v>
      </c>
      <c r="AC977" t="s">
        <v>265</v>
      </c>
      <c r="AD977" t="s">
        <v>265</v>
      </c>
      <c r="AE977" t="s">
        <v>265</v>
      </c>
      <c r="AF977" t="s">
        <v>267</v>
      </c>
      <c r="AG977" t="s">
        <v>265</v>
      </c>
      <c r="AH977" t="s">
        <v>265</v>
      </c>
      <c r="AI977" t="s">
        <v>265</v>
      </c>
      <c r="AJ977" t="s">
        <v>265</v>
      </c>
      <c r="AL977" t="str">
        <f>IF(Sudan_News12[[#This Row],[relevancy_classification_english]]="Relevant","مناسب",IF(Sudan_News12[[#This Row],[relevancy_classification_english]]="Relevant","عَرَضِيّ",""))</f>
        <v/>
      </c>
      <c r="AN977" t="str">
        <f>IF(Sudan_News12[[#This Row],[sentiment_analysis_english]]="Negative","سلبي",IF(Sudan_News12[[#This Row],[sentiment_analysis_english]]="Neutral","حيادي",IF(Sudan_News12[[#This Row],[sentiment_analysis_english]]="Positive","إيجابي","")))</f>
        <v/>
      </c>
      <c r="AO977" t="e">
        <f>INDEX(TextClassificationList[],MATCH(Sudan_News12[[#This Row],[text_classification_arabic]],TextClassificationList[text_classification_arabic],0),1)</f>
        <v>#N/A</v>
      </c>
      <c r="AQ977" t="e">
        <f>INDEX(TextClassificationList[],MATCH(Sudan_News12[[#This Row],[text_classification_arabic2]],TextClassificationList[text_classification_arabic],0),1)</f>
        <v>#N/A</v>
      </c>
      <c r="AS977" t="e">
        <f>INDEX(TextClassificationList[],MATCH(Sudan_News12[[#This Row],[text_classification_arabic3]],TextClassificationList[text_classification_arabic],0),1)</f>
        <v>#N/A</v>
      </c>
      <c r="AU977" t="e">
        <f>INDEX(TextClassificationList[],MATCH(Sudan_News12[[#This Row],[text_classification_arabic4]],TextClassificationList[text_classification_arabic],0),1)</f>
        <v>#N/A</v>
      </c>
      <c r="AW977" t="e">
        <f>INDEX(TextClassificationList[],MATCH(Sudan_News12[[#This Row],[text_classification_arabic5]],TextClassificationList[text_classification_arabic],0),1)</f>
        <v>#N/A</v>
      </c>
    </row>
    <row r="978" spans="1:49" x14ac:dyDescent="0.2">
      <c r="A978">
        <v>1.3888928608004547E+18</v>
      </c>
      <c r="B978">
        <v>1.3888928608004547E+18</v>
      </c>
      <c r="C978" t="s">
        <v>4055</v>
      </c>
      <c r="D978" s="1">
        <v>44318</v>
      </c>
      <c r="E978" s="2">
        <v>0.76894675925925926</v>
      </c>
      <c r="F978">
        <v>200</v>
      </c>
      <c r="G978">
        <v>1889611729</v>
      </c>
      <c r="H978" t="s">
        <v>354</v>
      </c>
      <c r="I978" t="s">
        <v>355</v>
      </c>
      <c r="J978" t="s">
        <v>265</v>
      </c>
      <c r="K978" t="s">
        <v>4056</v>
      </c>
      <c r="L978" t="s">
        <v>266</v>
      </c>
      <c r="M978" t="s">
        <v>267</v>
      </c>
      <c r="N978" t="s">
        <v>267</v>
      </c>
      <c r="O978" t="s">
        <v>267</v>
      </c>
      <c r="P978">
        <v>1</v>
      </c>
      <c r="Q978">
        <v>0</v>
      </c>
      <c r="R978">
        <v>0</v>
      </c>
      <c r="S978" t="s">
        <v>4053</v>
      </c>
      <c r="T978" t="s">
        <v>267</v>
      </c>
      <c r="U978" t="s">
        <v>4057</v>
      </c>
      <c r="V978" t="b">
        <v>0</v>
      </c>
      <c r="W978" t="s">
        <v>265</v>
      </c>
      <c r="X978">
        <v>0</v>
      </c>
      <c r="Y978" t="s">
        <v>265</v>
      </c>
      <c r="Z978" t="s">
        <v>265</v>
      </c>
      <c r="AA978" t="s">
        <v>265</v>
      </c>
      <c r="AB978" t="s">
        <v>265</v>
      </c>
      <c r="AC978" t="s">
        <v>265</v>
      </c>
      <c r="AD978" t="s">
        <v>265</v>
      </c>
      <c r="AE978" t="s">
        <v>265</v>
      </c>
      <c r="AF978" t="s">
        <v>267</v>
      </c>
      <c r="AG978" t="s">
        <v>265</v>
      </c>
      <c r="AH978" t="s">
        <v>265</v>
      </c>
      <c r="AI978" t="s">
        <v>265</v>
      </c>
      <c r="AJ978" t="s">
        <v>265</v>
      </c>
      <c r="AL978" t="str">
        <f>IF(Sudan_News12[[#This Row],[relevancy_classification_english]]="Relevant","مناسب",IF(Sudan_News12[[#This Row],[relevancy_classification_english]]="Relevant","عَرَضِيّ",""))</f>
        <v/>
      </c>
      <c r="AN978" t="str">
        <f>IF(Sudan_News12[[#This Row],[sentiment_analysis_english]]="Negative","سلبي",IF(Sudan_News12[[#This Row],[sentiment_analysis_english]]="Neutral","حيادي",IF(Sudan_News12[[#This Row],[sentiment_analysis_english]]="Positive","إيجابي","")))</f>
        <v/>
      </c>
      <c r="AO978" t="e">
        <f>INDEX(TextClassificationList[],MATCH(Sudan_News12[[#This Row],[text_classification_arabic]],TextClassificationList[text_classification_arabic],0),1)</f>
        <v>#N/A</v>
      </c>
      <c r="AQ978" t="e">
        <f>INDEX(TextClassificationList[],MATCH(Sudan_News12[[#This Row],[text_classification_arabic2]],TextClassificationList[text_classification_arabic],0),1)</f>
        <v>#N/A</v>
      </c>
      <c r="AS978" t="e">
        <f>INDEX(TextClassificationList[],MATCH(Sudan_News12[[#This Row],[text_classification_arabic3]],TextClassificationList[text_classification_arabic],0),1)</f>
        <v>#N/A</v>
      </c>
      <c r="AU978" t="e">
        <f>INDEX(TextClassificationList[],MATCH(Sudan_News12[[#This Row],[text_classification_arabic4]],TextClassificationList[text_classification_arabic],0),1)</f>
        <v>#N/A</v>
      </c>
      <c r="AW978" t="e">
        <f>INDEX(TextClassificationList[],MATCH(Sudan_News12[[#This Row],[text_classification_arabic5]],TextClassificationList[text_classification_arabic],0),1)</f>
        <v>#N/A</v>
      </c>
    </row>
    <row r="979" spans="1:49" x14ac:dyDescent="0.2">
      <c r="A979">
        <v>1.3888922934159852E+18</v>
      </c>
      <c r="B979">
        <v>1.3888922934159852E+18</v>
      </c>
      <c r="C979" t="s">
        <v>4058</v>
      </c>
      <c r="D979" s="1">
        <v>44318</v>
      </c>
      <c r="E979" s="2">
        <v>0.7673726851851852</v>
      </c>
      <c r="F979">
        <v>200</v>
      </c>
      <c r="G979">
        <v>1889611729</v>
      </c>
      <c r="H979" t="s">
        <v>354</v>
      </c>
      <c r="I979" t="s">
        <v>355</v>
      </c>
      <c r="J979" t="s">
        <v>265</v>
      </c>
      <c r="K979" t="s">
        <v>4059</v>
      </c>
      <c r="L979" t="s">
        <v>266</v>
      </c>
      <c r="M979" t="s">
        <v>267</v>
      </c>
      <c r="N979" t="s">
        <v>267</v>
      </c>
      <c r="O979" t="s">
        <v>267</v>
      </c>
      <c r="P979">
        <v>0</v>
      </c>
      <c r="Q979">
        <v>0</v>
      </c>
      <c r="R979">
        <v>1</v>
      </c>
      <c r="S979" t="s">
        <v>4060</v>
      </c>
      <c r="T979" t="s">
        <v>267</v>
      </c>
      <c r="U979" t="s">
        <v>4061</v>
      </c>
      <c r="V979" t="b">
        <v>0</v>
      </c>
      <c r="W979" t="s">
        <v>265</v>
      </c>
      <c r="X979">
        <v>0</v>
      </c>
      <c r="Y979" t="s">
        <v>265</v>
      </c>
      <c r="Z979" t="s">
        <v>265</v>
      </c>
      <c r="AA979" t="s">
        <v>265</v>
      </c>
      <c r="AB979" t="s">
        <v>265</v>
      </c>
      <c r="AC979" t="s">
        <v>265</v>
      </c>
      <c r="AD979" t="s">
        <v>265</v>
      </c>
      <c r="AE979" t="s">
        <v>265</v>
      </c>
      <c r="AF979" t="s">
        <v>267</v>
      </c>
      <c r="AG979" t="s">
        <v>265</v>
      </c>
      <c r="AH979" t="s">
        <v>265</v>
      </c>
      <c r="AI979" t="s">
        <v>265</v>
      </c>
      <c r="AJ979" t="s">
        <v>265</v>
      </c>
      <c r="AL979" t="str">
        <f>IF(Sudan_News12[[#This Row],[relevancy_classification_english]]="Relevant","مناسب",IF(Sudan_News12[[#This Row],[relevancy_classification_english]]="Relevant","عَرَضِيّ",""))</f>
        <v/>
      </c>
      <c r="AN979" t="str">
        <f>IF(Sudan_News12[[#This Row],[sentiment_analysis_english]]="Negative","سلبي",IF(Sudan_News12[[#This Row],[sentiment_analysis_english]]="Neutral","حيادي",IF(Sudan_News12[[#This Row],[sentiment_analysis_english]]="Positive","إيجابي","")))</f>
        <v/>
      </c>
      <c r="AO979" t="e">
        <f>INDEX(TextClassificationList[],MATCH(Sudan_News12[[#This Row],[text_classification_arabic]],TextClassificationList[text_classification_arabic],0),1)</f>
        <v>#N/A</v>
      </c>
      <c r="AQ979" t="e">
        <f>INDEX(TextClassificationList[],MATCH(Sudan_News12[[#This Row],[text_classification_arabic2]],TextClassificationList[text_classification_arabic],0),1)</f>
        <v>#N/A</v>
      </c>
      <c r="AS979" t="e">
        <f>INDEX(TextClassificationList[],MATCH(Sudan_News12[[#This Row],[text_classification_arabic3]],TextClassificationList[text_classification_arabic],0),1)</f>
        <v>#N/A</v>
      </c>
      <c r="AU979" t="e">
        <f>INDEX(TextClassificationList[],MATCH(Sudan_News12[[#This Row],[text_classification_arabic4]],TextClassificationList[text_classification_arabic],0),1)</f>
        <v>#N/A</v>
      </c>
      <c r="AW979" t="e">
        <f>INDEX(TextClassificationList[],MATCH(Sudan_News12[[#This Row],[text_classification_arabic5]],TextClassificationList[text_classification_arabic],0),1)</f>
        <v>#N/A</v>
      </c>
    </row>
    <row r="980" spans="1:49" x14ac:dyDescent="0.2">
      <c r="A980">
        <v>1.3888920965689549E+18</v>
      </c>
      <c r="B980">
        <v>1.3888920965689549E+18</v>
      </c>
      <c r="C980" t="s">
        <v>4062</v>
      </c>
      <c r="D980" s="1">
        <v>44318</v>
      </c>
      <c r="E980" s="2">
        <v>0.76682870370370371</v>
      </c>
      <c r="F980">
        <v>200</v>
      </c>
      <c r="G980">
        <v>1889611729</v>
      </c>
      <c r="H980" t="s">
        <v>354</v>
      </c>
      <c r="I980" t="s">
        <v>355</v>
      </c>
      <c r="J980" t="s">
        <v>265</v>
      </c>
      <c r="K980" t="s">
        <v>4063</v>
      </c>
      <c r="L980" t="s">
        <v>266</v>
      </c>
      <c r="M980" t="s">
        <v>267</v>
      </c>
      <c r="N980" t="s">
        <v>267</v>
      </c>
      <c r="O980" t="s">
        <v>267</v>
      </c>
      <c r="P980">
        <v>0</v>
      </c>
      <c r="Q980">
        <v>0</v>
      </c>
      <c r="R980">
        <v>0</v>
      </c>
      <c r="S980" t="s">
        <v>4064</v>
      </c>
      <c r="T980" t="s">
        <v>267</v>
      </c>
      <c r="U980" t="s">
        <v>4065</v>
      </c>
      <c r="V980" t="b">
        <v>0</v>
      </c>
      <c r="W980" t="s">
        <v>265</v>
      </c>
      <c r="X980">
        <v>0</v>
      </c>
      <c r="Y980" t="s">
        <v>265</v>
      </c>
      <c r="Z980" t="s">
        <v>265</v>
      </c>
      <c r="AA980" t="s">
        <v>265</v>
      </c>
      <c r="AB980" t="s">
        <v>265</v>
      </c>
      <c r="AC980" t="s">
        <v>265</v>
      </c>
      <c r="AD980" t="s">
        <v>265</v>
      </c>
      <c r="AE980" t="s">
        <v>265</v>
      </c>
      <c r="AF980" t="s">
        <v>267</v>
      </c>
      <c r="AG980" t="s">
        <v>265</v>
      </c>
      <c r="AH980" t="s">
        <v>265</v>
      </c>
      <c r="AI980" t="s">
        <v>265</v>
      </c>
      <c r="AJ980" t="s">
        <v>265</v>
      </c>
      <c r="AL980" t="str">
        <f>IF(Sudan_News12[[#This Row],[relevancy_classification_english]]="Relevant","مناسب",IF(Sudan_News12[[#This Row],[relevancy_classification_english]]="Relevant","عَرَضِيّ",""))</f>
        <v/>
      </c>
      <c r="AN980" t="str">
        <f>IF(Sudan_News12[[#This Row],[sentiment_analysis_english]]="Negative","سلبي",IF(Sudan_News12[[#This Row],[sentiment_analysis_english]]="Neutral","حيادي",IF(Sudan_News12[[#This Row],[sentiment_analysis_english]]="Positive","إيجابي","")))</f>
        <v/>
      </c>
      <c r="AO980" t="e">
        <f>INDEX(TextClassificationList[],MATCH(Sudan_News12[[#This Row],[text_classification_arabic]],TextClassificationList[text_classification_arabic],0),1)</f>
        <v>#N/A</v>
      </c>
      <c r="AQ980" t="e">
        <f>INDEX(TextClassificationList[],MATCH(Sudan_News12[[#This Row],[text_classification_arabic2]],TextClassificationList[text_classification_arabic],0),1)</f>
        <v>#N/A</v>
      </c>
      <c r="AS980" t="e">
        <f>INDEX(TextClassificationList[],MATCH(Sudan_News12[[#This Row],[text_classification_arabic3]],TextClassificationList[text_classification_arabic],0),1)</f>
        <v>#N/A</v>
      </c>
      <c r="AU980" t="e">
        <f>INDEX(TextClassificationList[],MATCH(Sudan_News12[[#This Row],[text_classification_arabic4]],TextClassificationList[text_classification_arabic],0),1)</f>
        <v>#N/A</v>
      </c>
      <c r="AW980" t="e">
        <f>INDEX(TextClassificationList[],MATCH(Sudan_News12[[#This Row],[text_classification_arabic5]],TextClassificationList[text_classification_arabic],0),1)</f>
        <v>#N/A</v>
      </c>
    </row>
    <row r="981" spans="1:49" x14ac:dyDescent="0.2">
      <c r="A981">
        <v>1.3880982665590948E+18</v>
      </c>
      <c r="B981">
        <v>1.3880982665590948E+18</v>
      </c>
      <c r="C981" t="s">
        <v>4066</v>
      </c>
      <c r="D981" s="1">
        <v>44316</v>
      </c>
      <c r="E981" s="2">
        <v>0.57628472222222227</v>
      </c>
      <c r="F981">
        <v>200</v>
      </c>
      <c r="G981">
        <v>1889611729</v>
      </c>
      <c r="H981" t="s">
        <v>354</v>
      </c>
      <c r="I981" t="s">
        <v>355</v>
      </c>
      <c r="J981" t="s">
        <v>265</v>
      </c>
      <c r="K981" t="s">
        <v>4067</v>
      </c>
      <c r="L981" t="s">
        <v>266</v>
      </c>
      <c r="M981" t="s">
        <v>267</v>
      </c>
      <c r="N981" t="s">
        <v>267</v>
      </c>
      <c r="O981" t="s">
        <v>267</v>
      </c>
      <c r="P981">
        <v>0</v>
      </c>
      <c r="Q981">
        <v>1</v>
      </c>
      <c r="R981">
        <v>0</v>
      </c>
      <c r="S981" t="s">
        <v>267</v>
      </c>
      <c r="T981" t="s">
        <v>267</v>
      </c>
      <c r="U981" t="s">
        <v>4068</v>
      </c>
      <c r="V981" t="b">
        <v>0</v>
      </c>
      <c r="W981" t="s">
        <v>265</v>
      </c>
      <c r="X981">
        <v>0</v>
      </c>
      <c r="Y981" t="s">
        <v>265</v>
      </c>
      <c r="Z981" t="s">
        <v>265</v>
      </c>
      <c r="AA981" t="s">
        <v>265</v>
      </c>
      <c r="AB981" t="s">
        <v>265</v>
      </c>
      <c r="AC981" t="s">
        <v>265</v>
      </c>
      <c r="AD981" t="s">
        <v>265</v>
      </c>
      <c r="AE981" t="s">
        <v>265</v>
      </c>
      <c r="AF981" t="s">
        <v>267</v>
      </c>
      <c r="AG981" t="s">
        <v>265</v>
      </c>
      <c r="AH981" t="s">
        <v>265</v>
      </c>
      <c r="AI981" t="s">
        <v>265</v>
      </c>
      <c r="AJ981" t="s">
        <v>265</v>
      </c>
      <c r="AL981" t="str">
        <f>IF(Sudan_News12[[#This Row],[relevancy_classification_english]]="Relevant","مناسب",IF(Sudan_News12[[#This Row],[relevancy_classification_english]]="Relevant","عَرَضِيّ",""))</f>
        <v/>
      </c>
      <c r="AN981" t="str">
        <f>IF(Sudan_News12[[#This Row],[sentiment_analysis_english]]="Negative","سلبي",IF(Sudan_News12[[#This Row],[sentiment_analysis_english]]="Neutral","حيادي",IF(Sudan_News12[[#This Row],[sentiment_analysis_english]]="Positive","إيجابي","")))</f>
        <v/>
      </c>
      <c r="AO981" t="e">
        <f>INDEX(TextClassificationList[],MATCH(Sudan_News12[[#This Row],[text_classification_arabic]],TextClassificationList[text_classification_arabic],0),1)</f>
        <v>#N/A</v>
      </c>
      <c r="AQ981" t="e">
        <f>INDEX(TextClassificationList[],MATCH(Sudan_News12[[#This Row],[text_classification_arabic2]],TextClassificationList[text_classification_arabic],0),1)</f>
        <v>#N/A</v>
      </c>
      <c r="AS981" t="e">
        <f>INDEX(TextClassificationList[],MATCH(Sudan_News12[[#This Row],[text_classification_arabic3]],TextClassificationList[text_classification_arabic],0),1)</f>
        <v>#N/A</v>
      </c>
      <c r="AU981" t="e">
        <f>INDEX(TextClassificationList[],MATCH(Sudan_News12[[#This Row],[text_classification_arabic4]],TextClassificationList[text_classification_arabic],0),1)</f>
        <v>#N/A</v>
      </c>
      <c r="AW981" t="e">
        <f>INDEX(TextClassificationList[],MATCH(Sudan_News12[[#This Row],[text_classification_arabic5]],TextClassificationList[text_classification_arabic],0),1)</f>
        <v>#N/A</v>
      </c>
    </row>
    <row r="982" spans="1:49" x14ac:dyDescent="0.2">
      <c r="A982">
        <v>1.3878857125030953E+18</v>
      </c>
      <c r="B982">
        <v>1.3878857125030953E+18</v>
      </c>
      <c r="C982" t="s">
        <v>4069</v>
      </c>
      <c r="D982" s="1">
        <v>44315</v>
      </c>
      <c r="E982" s="2">
        <v>0.98974537037037036</v>
      </c>
      <c r="F982">
        <v>200</v>
      </c>
      <c r="G982">
        <v>1889611729</v>
      </c>
      <c r="H982" t="s">
        <v>354</v>
      </c>
      <c r="I982" t="s">
        <v>355</v>
      </c>
      <c r="J982" t="s">
        <v>265</v>
      </c>
      <c r="K982" t="s">
        <v>4070</v>
      </c>
      <c r="L982" t="s">
        <v>266</v>
      </c>
      <c r="M982" t="s">
        <v>267</v>
      </c>
      <c r="N982" t="s">
        <v>4071</v>
      </c>
      <c r="O982" t="s">
        <v>267</v>
      </c>
      <c r="P982">
        <v>0</v>
      </c>
      <c r="Q982">
        <v>0</v>
      </c>
      <c r="R982">
        <v>0</v>
      </c>
      <c r="S982" t="s">
        <v>267</v>
      </c>
      <c r="T982" t="s">
        <v>267</v>
      </c>
      <c r="U982" t="s">
        <v>4072</v>
      </c>
      <c r="V982" t="b">
        <v>0</v>
      </c>
      <c r="W982" t="s">
        <v>265</v>
      </c>
      <c r="X982">
        <v>0</v>
      </c>
      <c r="Y982" t="s">
        <v>265</v>
      </c>
      <c r="Z982" t="s">
        <v>265</v>
      </c>
      <c r="AA982" t="s">
        <v>265</v>
      </c>
      <c r="AB982" t="s">
        <v>265</v>
      </c>
      <c r="AC982" t="s">
        <v>265</v>
      </c>
      <c r="AD982" t="s">
        <v>265</v>
      </c>
      <c r="AE982" t="s">
        <v>265</v>
      </c>
      <c r="AF982" t="s">
        <v>267</v>
      </c>
      <c r="AG982" t="s">
        <v>265</v>
      </c>
      <c r="AH982" t="s">
        <v>265</v>
      </c>
      <c r="AI982" t="s">
        <v>265</v>
      </c>
      <c r="AJ982" t="s">
        <v>265</v>
      </c>
      <c r="AL982" t="str">
        <f>IF(Sudan_News12[[#This Row],[relevancy_classification_english]]="Relevant","مناسب",IF(Sudan_News12[[#This Row],[relevancy_classification_english]]="Relevant","عَرَضِيّ",""))</f>
        <v/>
      </c>
      <c r="AN982" t="str">
        <f>IF(Sudan_News12[[#This Row],[sentiment_analysis_english]]="Negative","سلبي",IF(Sudan_News12[[#This Row],[sentiment_analysis_english]]="Neutral","حيادي",IF(Sudan_News12[[#This Row],[sentiment_analysis_english]]="Positive","إيجابي","")))</f>
        <v/>
      </c>
      <c r="AO982" t="e">
        <f>INDEX(TextClassificationList[],MATCH(Sudan_News12[[#This Row],[text_classification_arabic]],TextClassificationList[text_classification_arabic],0),1)</f>
        <v>#N/A</v>
      </c>
      <c r="AQ982" t="e">
        <f>INDEX(TextClassificationList[],MATCH(Sudan_News12[[#This Row],[text_classification_arabic2]],TextClassificationList[text_classification_arabic],0),1)</f>
        <v>#N/A</v>
      </c>
      <c r="AS982" t="e">
        <f>INDEX(TextClassificationList[],MATCH(Sudan_News12[[#This Row],[text_classification_arabic3]],TextClassificationList[text_classification_arabic],0),1)</f>
        <v>#N/A</v>
      </c>
      <c r="AU982" t="e">
        <f>INDEX(TextClassificationList[],MATCH(Sudan_News12[[#This Row],[text_classification_arabic4]],TextClassificationList[text_classification_arabic],0),1)</f>
        <v>#N/A</v>
      </c>
      <c r="AW982" t="e">
        <f>INDEX(TextClassificationList[],MATCH(Sudan_News12[[#This Row],[text_classification_arabic5]],TextClassificationList[text_classification_arabic],0),1)</f>
        <v>#N/A</v>
      </c>
    </row>
    <row r="983" spans="1:49" x14ac:dyDescent="0.2">
      <c r="A983">
        <v>1.3878769483580948E+18</v>
      </c>
      <c r="B983">
        <v>1.3878769483580948E+18</v>
      </c>
      <c r="C983" t="s">
        <v>4073</v>
      </c>
      <c r="D983" s="1">
        <v>44315</v>
      </c>
      <c r="E983" s="2">
        <v>0.9655555555555555</v>
      </c>
      <c r="F983">
        <v>200</v>
      </c>
      <c r="G983">
        <v>1889611729</v>
      </c>
      <c r="H983" t="s">
        <v>354</v>
      </c>
      <c r="I983" t="s">
        <v>355</v>
      </c>
      <c r="J983" t="s">
        <v>265</v>
      </c>
      <c r="K983" t="s">
        <v>4074</v>
      </c>
      <c r="L983" t="s">
        <v>266</v>
      </c>
      <c r="M983" t="s">
        <v>267</v>
      </c>
      <c r="N983" t="s">
        <v>267</v>
      </c>
      <c r="O983" t="s">
        <v>4075</v>
      </c>
      <c r="P983">
        <v>0</v>
      </c>
      <c r="Q983">
        <v>0</v>
      </c>
      <c r="R983">
        <v>0</v>
      </c>
      <c r="S983" t="s">
        <v>4076</v>
      </c>
      <c r="T983" t="s">
        <v>267</v>
      </c>
      <c r="U983" t="s">
        <v>4077</v>
      </c>
      <c r="V983" t="b">
        <v>0</v>
      </c>
      <c r="W983" t="s">
        <v>265</v>
      </c>
      <c r="X983">
        <v>1</v>
      </c>
      <c r="Y983" t="s">
        <v>4078</v>
      </c>
      <c r="Z983" t="s">
        <v>265</v>
      </c>
      <c r="AA983" t="s">
        <v>265</v>
      </c>
      <c r="AB983" t="s">
        <v>265</v>
      </c>
      <c r="AC983" t="s">
        <v>265</v>
      </c>
      <c r="AD983" t="s">
        <v>265</v>
      </c>
      <c r="AE983" t="s">
        <v>265</v>
      </c>
      <c r="AF983" t="s">
        <v>267</v>
      </c>
      <c r="AG983" t="s">
        <v>265</v>
      </c>
      <c r="AH983" t="s">
        <v>265</v>
      </c>
      <c r="AI983" t="s">
        <v>265</v>
      </c>
      <c r="AJ983" t="s">
        <v>265</v>
      </c>
      <c r="AL983" t="str">
        <f>IF(Sudan_News12[[#This Row],[relevancy_classification_english]]="Relevant","مناسب",IF(Sudan_News12[[#This Row],[relevancy_classification_english]]="Relevant","عَرَضِيّ",""))</f>
        <v/>
      </c>
      <c r="AN983" t="str">
        <f>IF(Sudan_News12[[#This Row],[sentiment_analysis_english]]="Negative","سلبي",IF(Sudan_News12[[#This Row],[sentiment_analysis_english]]="Neutral","حيادي",IF(Sudan_News12[[#This Row],[sentiment_analysis_english]]="Positive","إيجابي","")))</f>
        <v/>
      </c>
      <c r="AO983" t="e">
        <f>INDEX(TextClassificationList[],MATCH(Sudan_News12[[#This Row],[text_classification_arabic]],TextClassificationList[text_classification_arabic],0),1)</f>
        <v>#N/A</v>
      </c>
      <c r="AQ983" t="e">
        <f>INDEX(TextClassificationList[],MATCH(Sudan_News12[[#This Row],[text_classification_arabic2]],TextClassificationList[text_classification_arabic],0),1)</f>
        <v>#N/A</v>
      </c>
      <c r="AS983" t="e">
        <f>INDEX(TextClassificationList[],MATCH(Sudan_News12[[#This Row],[text_classification_arabic3]],TextClassificationList[text_classification_arabic],0),1)</f>
        <v>#N/A</v>
      </c>
      <c r="AU983" t="e">
        <f>INDEX(TextClassificationList[],MATCH(Sudan_News12[[#This Row],[text_classification_arabic4]],TextClassificationList[text_classification_arabic],0),1)</f>
        <v>#N/A</v>
      </c>
      <c r="AW983" t="e">
        <f>INDEX(TextClassificationList[],MATCH(Sudan_News12[[#This Row],[text_classification_arabic5]],TextClassificationList[text_classification_arabic],0),1)</f>
        <v>#N/A</v>
      </c>
    </row>
    <row r="984" spans="1:49" x14ac:dyDescent="0.2">
      <c r="A984">
        <v>1.38784665967838E+18</v>
      </c>
      <c r="B984">
        <v>1.38784665967838E+18</v>
      </c>
      <c r="C984" t="s">
        <v>4079</v>
      </c>
      <c r="D984" s="1">
        <v>44315</v>
      </c>
      <c r="E984" s="2">
        <v>0.88197916666666665</v>
      </c>
      <c r="F984">
        <v>200</v>
      </c>
      <c r="G984">
        <v>1889611729</v>
      </c>
      <c r="H984" t="s">
        <v>354</v>
      </c>
      <c r="I984" t="s">
        <v>355</v>
      </c>
      <c r="J984" t="s">
        <v>265</v>
      </c>
      <c r="K984" t="s">
        <v>4080</v>
      </c>
      <c r="L984" t="s">
        <v>266</v>
      </c>
      <c r="M984" t="s">
        <v>267</v>
      </c>
      <c r="N984" t="s">
        <v>267</v>
      </c>
      <c r="O984" t="s">
        <v>267</v>
      </c>
      <c r="P984">
        <v>1</v>
      </c>
      <c r="Q984">
        <v>1</v>
      </c>
      <c r="R984">
        <v>1</v>
      </c>
      <c r="S984" t="s">
        <v>267</v>
      </c>
      <c r="T984" t="s">
        <v>267</v>
      </c>
      <c r="U984" t="s">
        <v>4081</v>
      </c>
      <c r="V984" t="b">
        <v>0</v>
      </c>
      <c r="W984" t="s">
        <v>265</v>
      </c>
      <c r="X984">
        <v>0</v>
      </c>
      <c r="Y984" t="s">
        <v>265</v>
      </c>
      <c r="Z984" t="s">
        <v>265</v>
      </c>
      <c r="AA984" t="s">
        <v>265</v>
      </c>
      <c r="AB984" t="s">
        <v>265</v>
      </c>
      <c r="AC984" t="s">
        <v>265</v>
      </c>
      <c r="AD984" t="s">
        <v>265</v>
      </c>
      <c r="AE984" t="s">
        <v>265</v>
      </c>
      <c r="AF984" t="s">
        <v>267</v>
      </c>
      <c r="AG984" t="s">
        <v>265</v>
      </c>
      <c r="AH984" t="s">
        <v>265</v>
      </c>
      <c r="AI984" t="s">
        <v>265</v>
      </c>
      <c r="AJ984" t="s">
        <v>265</v>
      </c>
      <c r="AL984" t="str">
        <f>IF(Sudan_News12[[#This Row],[relevancy_classification_english]]="Relevant","مناسب",IF(Sudan_News12[[#This Row],[relevancy_classification_english]]="Relevant","عَرَضِيّ",""))</f>
        <v/>
      </c>
      <c r="AN984" t="str">
        <f>IF(Sudan_News12[[#This Row],[sentiment_analysis_english]]="Negative","سلبي",IF(Sudan_News12[[#This Row],[sentiment_analysis_english]]="Neutral","حيادي",IF(Sudan_News12[[#This Row],[sentiment_analysis_english]]="Positive","إيجابي","")))</f>
        <v/>
      </c>
      <c r="AO984" t="e">
        <f>INDEX(TextClassificationList[],MATCH(Sudan_News12[[#This Row],[text_classification_arabic]],TextClassificationList[text_classification_arabic],0),1)</f>
        <v>#N/A</v>
      </c>
      <c r="AQ984" t="e">
        <f>INDEX(TextClassificationList[],MATCH(Sudan_News12[[#This Row],[text_classification_arabic2]],TextClassificationList[text_classification_arabic],0),1)</f>
        <v>#N/A</v>
      </c>
      <c r="AS984" t="e">
        <f>INDEX(TextClassificationList[],MATCH(Sudan_News12[[#This Row],[text_classification_arabic3]],TextClassificationList[text_classification_arabic],0),1)</f>
        <v>#N/A</v>
      </c>
      <c r="AU984" t="e">
        <f>INDEX(TextClassificationList[],MATCH(Sudan_News12[[#This Row],[text_classification_arabic4]],TextClassificationList[text_classification_arabic],0),1)</f>
        <v>#N/A</v>
      </c>
      <c r="AW984" t="e">
        <f>INDEX(TextClassificationList[],MATCH(Sudan_News12[[#This Row],[text_classification_arabic5]],TextClassificationList[text_classification_arabic],0),1)</f>
        <v>#N/A</v>
      </c>
    </row>
    <row r="985" spans="1:49" x14ac:dyDescent="0.2">
      <c r="A985">
        <v>1.3878181149398221E+18</v>
      </c>
      <c r="B985">
        <v>1.3878181149398221E+18</v>
      </c>
      <c r="C985" t="s">
        <v>4082</v>
      </c>
      <c r="D985" s="1">
        <v>44315</v>
      </c>
      <c r="E985" s="2">
        <v>0.80320601851851847</v>
      </c>
      <c r="F985">
        <v>200</v>
      </c>
      <c r="G985">
        <v>1889611729</v>
      </c>
      <c r="H985" t="s">
        <v>354</v>
      </c>
      <c r="I985" t="s">
        <v>355</v>
      </c>
      <c r="J985" t="s">
        <v>265</v>
      </c>
      <c r="K985" t="s">
        <v>4083</v>
      </c>
      <c r="L985" t="s">
        <v>266</v>
      </c>
      <c r="M985" t="s">
        <v>267</v>
      </c>
      <c r="N985" t="s">
        <v>267</v>
      </c>
      <c r="O985" t="s">
        <v>267</v>
      </c>
      <c r="P985">
        <v>0</v>
      </c>
      <c r="Q985">
        <v>0</v>
      </c>
      <c r="R985">
        <v>2</v>
      </c>
      <c r="S985" t="s">
        <v>267</v>
      </c>
      <c r="T985" t="s">
        <v>267</v>
      </c>
      <c r="U985" t="s">
        <v>4084</v>
      </c>
      <c r="V985" t="b">
        <v>0</v>
      </c>
      <c r="W985" t="s">
        <v>265</v>
      </c>
      <c r="X985">
        <v>0</v>
      </c>
      <c r="Y985" t="s">
        <v>265</v>
      </c>
      <c r="Z985" t="s">
        <v>265</v>
      </c>
      <c r="AA985" t="s">
        <v>265</v>
      </c>
      <c r="AB985" t="s">
        <v>265</v>
      </c>
      <c r="AC985" t="s">
        <v>265</v>
      </c>
      <c r="AD985" t="s">
        <v>265</v>
      </c>
      <c r="AE985" t="s">
        <v>265</v>
      </c>
      <c r="AF985" t="s">
        <v>267</v>
      </c>
      <c r="AG985" t="s">
        <v>265</v>
      </c>
      <c r="AH985" t="s">
        <v>265</v>
      </c>
      <c r="AI985" t="s">
        <v>265</v>
      </c>
      <c r="AJ985" t="s">
        <v>265</v>
      </c>
      <c r="AL985" t="str">
        <f>IF(Sudan_News12[[#This Row],[relevancy_classification_english]]="Relevant","مناسب",IF(Sudan_News12[[#This Row],[relevancy_classification_english]]="Relevant","عَرَضِيّ",""))</f>
        <v/>
      </c>
      <c r="AN985" t="str">
        <f>IF(Sudan_News12[[#This Row],[sentiment_analysis_english]]="Negative","سلبي",IF(Sudan_News12[[#This Row],[sentiment_analysis_english]]="Neutral","حيادي",IF(Sudan_News12[[#This Row],[sentiment_analysis_english]]="Positive","إيجابي","")))</f>
        <v/>
      </c>
      <c r="AO985" t="e">
        <f>INDEX(TextClassificationList[],MATCH(Sudan_News12[[#This Row],[text_classification_arabic]],TextClassificationList[text_classification_arabic],0),1)</f>
        <v>#N/A</v>
      </c>
      <c r="AQ985" t="e">
        <f>INDEX(TextClassificationList[],MATCH(Sudan_News12[[#This Row],[text_classification_arabic2]],TextClassificationList[text_classification_arabic],0),1)</f>
        <v>#N/A</v>
      </c>
      <c r="AS985" t="e">
        <f>INDEX(TextClassificationList[],MATCH(Sudan_News12[[#This Row],[text_classification_arabic3]],TextClassificationList[text_classification_arabic],0),1)</f>
        <v>#N/A</v>
      </c>
      <c r="AU985" t="e">
        <f>INDEX(TextClassificationList[],MATCH(Sudan_News12[[#This Row],[text_classification_arabic4]],TextClassificationList[text_classification_arabic],0),1)</f>
        <v>#N/A</v>
      </c>
      <c r="AW985" t="e">
        <f>INDEX(TextClassificationList[],MATCH(Sudan_News12[[#This Row],[text_classification_arabic5]],TextClassificationList[text_classification_arabic],0),1)</f>
        <v>#N/A</v>
      </c>
    </row>
    <row r="986" spans="1:49" x14ac:dyDescent="0.2">
      <c r="A986">
        <v>1.3878086060206449E+18</v>
      </c>
      <c r="B986">
        <v>1.3878086060206449E+18</v>
      </c>
      <c r="C986" t="s">
        <v>4085</v>
      </c>
      <c r="D986" s="1">
        <v>44315</v>
      </c>
      <c r="E986" s="2">
        <v>0.77696759259259263</v>
      </c>
      <c r="F986">
        <v>200</v>
      </c>
      <c r="G986">
        <v>1889611729</v>
      </c>
      <c r="H986" t="s">
        <v>354</v>
      </c>
      <c r="I986" t="s">
        <v>355</v>
      </c>
      <c r="J986" t="s">
        <v>265</v>
      </c>
      <c r="K986" t="s">
        <v>4086</v>
      </c>
      <c r="L986" t="s">
        <v>266</v>
      </c>
      <c r="M986" t="s">
        <v>267</v>
      </c>
      <c r="N986" t="s">
        <v>267</v>
      </c>
      <c r="O986" t="s">
        <v>267</v>
      </c>
      <c r="P986">
        <v>0</v>
      </c>
      <c r="Q986">
        <v>0</v>
      </c>
      <c r="R986">
        <v>1</v>
      </c>
      <c r="S986" t="s">
        <v>267</v>
      </c>
      <c r="T986" t="s">
        <v>267</v>
      </c>
      <c r="U986" t="s">
        <v>4087</v>
      </c>
      <c r="V986" t="b">
        <v>0</v>
      </c>
      <c r="W986" t="s">
        <v>4088</v>
      </c>
      <c r="X986">
        <v>0</v>
      </c>
      <c r="Y986" t="s">
        <v>265</v>
      </c>
      <c r="Z986" t="s">
        <v>265</v>
      </c>
      <c r="AA986" t="s">
        <v>265</v>
      </c>
      <c r="AB986" t="s">
        <v>265</v>
      </c>
      <c r="AC986" t="s">
        <v>265</v>
      </c>
      <c r="AD986" t="s">
        <v>265</v>
      </c>
      <c r="AE986" t="s">
        <v>265</v>
      </c>
      <c r="AF986" t="s">
        <v>267</v>
      </c>
      <c r="AG986" t="s">
        <v>265</v>
      </c>
      <c r="AH986" t="s">
        <v>265</v>
      </c>
      <c r="AI986" t="s">
        <v>265</v>
      </c>
      <c r="AJ986" t="s">
        <v>265</v>
      </c>
      <c r="AL986" t="str">
        <f>IF(Sudan_News12[[#This Row],[relevancy_classification_english]]="Relevant","مناسب",IF(Sudan_News12[[#This Row],[relevancy_classification_english]]="Relevant","عَرَضِيّ",""))</f>
        <v/>
      </c>
      <c r="AN986" t="str">
        <f>IF(Sudan_News12[[#This Row],[sentiment_analysis_english]]="Negative","سلبي",IF(Sudan_News12[[#This Row],[sentiment_analysis_english]]="Neutral","حيادي",IF(Sudan_News12[[#This Row],[sentiment_analysis_english]]="Positive","إيجابي","")))</f>
        <v/>
      </c>
      <c r="AO986" t="e">
        <f>INDEX(TextClassificationList[],MATCH(Sudan_News12[[#This Row],[text_classification_arabic]],TextClassificationList[text_classification_arabic],0),1)</f>
        <v>#N/A</v>
      </c>
      <c r="AQ986" t="e">
        <f>INDEX(TextClassificationList[],MATCH(Sudan_News12[[#This Row],[text_classification_arabic2]],TextClassificationList[text_classification_arabic],0),1)</f>
        <v>#N/A</v>
      </c>
      <c r="AS986" t="e">
        <f>INDEX(TextClassificationList[],MATCH(Sudan_News12[[#This Row],[text_classification_arabic3]],TextClassificationList[text_classification_arabic],0),1)</f>
        <v>#N/A</v>
      </c>
      <c r="AU986" t="e">
        <f>INDEX(TextClassificationList[],MATCH(Sudan_News12[[#This Row],[text_classification_arabic4]],TextClassificationList[text_classification_arabic],0),1)</f>
        <v>#N/A</v>
      </c>
      <c r="AW986" t="e">
        <f>INDEX(TextClassificationList[],MATCH(Sudan_News12[[#This Row],[text_classification_arabic5]],TextClassificationList[text_classification_arabic],0),1)</f>
        <v>#N/A</v>
      </c>
    </row>
    <row r="987" spans="1:49" x14ac:dyDescent="0.2">
      <c r="A987">
        <v>1.387801797125972E+18</v>
      </c>
      <c r="B987">
        <v>1.387801797125972E+18</v>
      </c>
      <c r="C987" t="s">
        <v>4089</v>
      </c>
      <c r="D987" s="1">
        <v>44315</v>
      </c>
      <c r="E987" s="2">
        <v>0.75818287037037035</v>
      </c>
      <c r="F987">
        <v>200</v>
      </c>
      <c r="G987">
        <v>1889611729</v>
      </c>
      <c r="H987" t="s">
        <v>354</v>
      </c>
      <c r="I987" t="s">
        <v>355</v>
      </c>
      <c r="J987" t="s">
        <v>265</v>
      </c>
      <c r="K987" t="s">
        <v>4090</v>
      </c>
      <c r="L987" t="s">
        <v>266</v>
      </c>
      <c r="M987" t="s">
        <v>267</v>
      </c>
      <c r="N987" t="s">
        <v>267</v>
      </c>
      <c r="O987" t="s">
        <v>267</v>
      </c>
      <c r="P987">
        <v>0</v>
      </c>
      <c r="Q987">
        <v>0</v>
      </c>
      <c r="R987">
        <v>2</v>
      </c>
      <c r="S987" t="s">
        <v>267</v>
      </c>
      <c r="T987" t="s">
        <v>267</v>
      </c>
      <c r="U987" t="s">
        <v>4091</v>
      </c>
      <c r="V987" t="b">
        <v>0</v>
      </c>
      <c r="W987" t="s">
        <v>265</v>
      </c>
      <c r="X987">
        <v>0</v>
      </c>
      <c r="Y987" t="s">
        <v>265</v>
      </c>
      <c r="Z987" t="s">
        <v>265</v>
      </c>
      <c r="AA987" t="s">
        <v>265</v>
      </c>
      <c r="AB987" t="s">
        <v>265</v>
      </c>
      <c r="AC987" t="s">
        <v>265</v>
      </c>
      <c r="AD987" t="s">
        <v>265</v>
      </c>
      <c r="AE987" t="s">
        <v>265</v>
      </c>
      <c r="AF987" t="s">
        <v>267</v>
      </c>
      <c r="AG987" t="s">
        <v>265</v>
      </c>
      <c r="AH987" t="s">
        <v>265</v>
      </c>
      <c r="AI987" t="s">
        <v>265</v>
      </c>
      <c r="AJ987" t="s">
        <v>265</v>
      </c>
      <c r="AL987" t="str">
        <f>IF(Sudan_News12[[#This Row],[relevancy_classification_english]]="Relevant","مناسب",IF(Sudan_News12[[#This Row],[relevancy_classification_english]]="Relevant","عَرَضِيّ",""))</f>
        <v/>
      </c>
      <c r="AN987" t="str">
        <f>IF(Sudan_News12[[#This Row],[sentiment_analysis_english]]="Negative","سلبي",IF(Sudan_News12[[#This Row],[sentiment_analysis_english]]="Neutral","حيادي",IF(Sudan_News12[[#This Row],[sentiment_analysis_english]]="Positive","إيجابي","")))</f>
        <v/>
      </c>
      <c r="AO987" t="e">
        <f>INDEX(TextClassificationList[],MATCH(Sudan_News12[[#This Row],[text_classification_arabic]],TextClassificationList[text_classification_arabic],0),1)</f>
        <v>#N/A</v>
      </c>
      <c r="AQ987" t="e">
        <f>INDEX(TextClassificationList[],MATCH(Sudan_News12[[#This Row],[text_classification_arabic2]],TextClassificationList[text_classification_arabic],0),1)</f>
        <v>#N/A</v>
      </c>
      <c r="AS987" t="e">
        <f>INDEX(TextClassificationList[],MATCH(Sudan_News12[[#This Row],[text_classification_arabic3]],TextClassificationList[text_classification_arabic],0),1)</f>
        <v>#N/A</v>
      </c>
      <c r="AU987" t="e">
        <f>INDEX(TextClassificationList[],MATCH(Sudan_News12[[#This Row],[text_classification_arabic4]],TextClassificationList[text_classification_arabic],0),1)</f>
        <v>#N/A</v>
      </c>
      <c r="AW987" t="e">
        <f>INDEX(TextClassificationList[],MATCH(Sudan_News12[[#This Row],[text_classification_arabic5]],TextClassificationList[text_classification_arabic],0),1)</f>
        <v>#N/A</v>
      </c>
    </row>
    <row r="988" spans="1:49" x14ac:dyDescent="0.2">
      <c r="A988">
        <v>1.3875348145306501E+18</v>
      </c>
      <c r="B988">
        <v>1.3875348145306501E+18</v>
      </c>
      <c r="C988" t="s">
        <v>4092</v>
      </c>
      <c r="D988" s="1">
        <v>44315</v>
      </c>
      <c r="E988" s="2">
        <v>2.1446759259259259E-2</v>
      </c>
      <c r="F988">
        <v>200</v>
      </c>
      <c r="G988">
        <v>1889611729</v>
      </c>
      <c r="H988" t="s">
        <v>354</v>
      </c>
      <c r="I988" t="s">
        <v>355</v>
      </c>
      <c r="J988" t="s">
        <v>265</v>
      </c>
      <c r="K988" t="s">
        <v>4093</v>
      </c>
      <c r="L988" t="s">
        <v>266</v>
      </c>
      <c r="M988" t="s">
        <v>267</v>
      </c>
      <c r="N988" t="s">
        <v>267</v>
      </c>
      <c r="O988" t="s">
        <v>4094</v>
      </c>
      <c r="P988">
        <v>0</v>
      </c>
      <c r="Q988">
        <v>1</v>
      </c>
      <c r="R988">
        <v>1</v>
      </c>
      <c r="S988" t="s">
        <v>267</v>
      </c>
      <c r="T988" t="s">
        <v>267</v>
      </c>
      <c r="U988" t="s">
        <v>4095</v>
      </c>
      <c r="V988" t="b">
        <v>0</v>
      </c>
      <c r="W988" t="s">
        <v>265</v>
      </c>
      <c r="X988">
        <v>1</v>
      </c>
      <c r="Y988" t="s">
        <v>4096</v>
      </c>
      <c r="Z988" t="s">
        <v>265</v>
      </c>
      <c r="AA988" t="s">
        <v>265</v>
      </c>
      <c r="AB988" t="s">
        <v>265</v>
      </c>
      <c r="AC988" t="s">
        <v>265</v>
      </c>
      <c r="AD988" t="s">
        <v>265</v>
      </c>
      <c r="AE988" t="s">
        <v>265</v>
      </c>
      <c r="AF988" t="s">
        <v>267</v>
      </c>
      <c r="AG988" t="s">
        <v>265</v>
      </c>
      <c r="AH988" t="s">
        <v>265</v>
      </c>
      <c r="AI988" t="s">
        <v>265</v>
      </c>
      <c r="AJ988" t="s">
        <v>265</v>
      </c>
      <c r="AL988" t="str">
        <f>IF(Sudan_News12[[#This Row],[relevancy_classification_english]]="Relevant","مناسب",IF(Sudan_News12[[#This Row],[relevancy_classification_english]]="Relevant","عَرَضِيّ",""))</f>
        <v/>
      </c>
      <c r="AN988" t="str">
        <f>IF(Sudan_News12[[#This Row],[sentiment_analysis_english]]="Negative","سلبي",IF(Sudan_News12[[#This Row],[sentiment_analysis_english]]="Neutral","حيادي",IF(Sudan_News12[[#This Row],[sentiment_analysis_english]]="Positive","إيجابي","")))</f>
        <v/>
      </c>
      <c r="AO988" t="e">
        <f>INDEX(TextClassificationList[],MATCH(Sudan_News12[[#This Row],[text_classification_arabic]],TextClassificationList[text_classification_arabic],0),1)</f>
        <v>#N/A</v>
      </c>
      <c r="AQ988" t="e">
        <f>INDEX(TextClassificationList[],MATCH(Sudan_News12[[#This Row],[text_classification_arabic2]],TextClassificationList[text_classification_arabic],0),1)</f>
        <v>#N/A</v>
      </c>
      <c r="AS988" t="e">
        <f>INDEX(TextClassificationList[],MATCH(Sudan_News12[[#This Row],[text_classification_arabic3]],TextClassificationList[text_classification_arabic],0),1)</f>
        <v>#N/A</v>
      </c>
      <c r="AU988" t="e">
        <f>INDEX(TextClassificationList[],MATCH(Sudan_News12[[#This Row],[text_classification_arabic4]],TextClassificationList[text_classification_arabic],0),1)</f>
        <v>#N/A</v>
      </c>
      <c r="AW988" t="e">
        <f>INDEX(TextClassificationList[],MATCH(Sudan_News12[[#This Row],[text_classification_arabic5]],TextClassificationList[text_classification_arabic],0),1)</f>
        <v>#N/A</v>
      </c>
    </row>
    <row r="989" spans="1:49" x14ac:dyDescent="0.2">
      <c r="A989">
        <v>1.3875346111488532E+18</v>
      </c>
      <c r="B989">
        <v>1.3875346111488532E+18</v>
      </c>
      <c r="C989" t="s">
        <v>4097</v>
      </c>
      <c r="D989" s="1">
        <v>44315</v>
      </c>
      <c r="E989" s="2">
        <v>2.0891203703703703E-2</v>
      </c>
      <c r="F989">
        <v>200</v>
      </c>
      <c r="G989">
        <v>1889611729</v>
      </c>
      <c r="H989" t="s">
        <v>354</v>
      </c>
      <c r="I989" t="s">
        <v>355</v>
      </c>
      <c r="J989" t="s">
        <v>265</v>
      </c>
      <c r="K989" t="s">
        <v>4098</v>
      </c>
      <c r="L989" t="s">
        <v>266</v>
      </c>
      <c r="M989" t="s">
        <v>267</v>
      </c>
      <c r="N989" t="s">
        <v>267</v>
      </c>
      <c r="O989" t="s">
        <v>4099</v>
      </c>
      <c r="P989">
        <v>0</v>
      </c>
      <c r="Q989">
        <v>0</v>
      </c>
      <c r="R989">
        <v>0</v>
      </c>
      <c r="S989" t="s">
        <v>267</v>
      </c>
      <c r="T989" t="s">
        <v>267</v>
      </c>
      <c r="U989" t="s">
        <v>4100</v>
      </c>
      <c r="V989" t="b">
        <v>0</v>
      </c>
      <c r="W989" t="s">
        <v>265</v>
      </c>
      <c r="X989">
        <v>1</v>
      </c>
      <c r="Y989" t="s">
        <v>4101</v>
      </c>
      <c r="Z989" t="s">
        <v>265</v>
      </c>
      <c r="AA989" t="s">
        <v>265</v>
      </c>
      <c r="AB989" t="s">
        <v>265</v>
      </c>
      <c r="AC989" t="s">
        <v>265</v>
      </c>
      <c r="AD989" t="s">
        <v>265</v>
      </c>
      <c r="AE989" t="s">
        <v>265</v>
      </c>
      <c r="AF989" t="s">
        <v>267</v>
      </c>
      <c r="AG989" t="s">
        <v>265</v>
      </c>
      <c r="AH989" t="s">
        <v>265</v>
      </c>
      <c r="AI989" t="s">
        <v>265</v>
      </c>
      <c r="AJ989" t="s">
        <v>265</v>
      </c>
      <c r="AL989" t="str">
        <f>IF(Sudan_News12[[#This Row],[relevancy_classification_english]]="Relevant","مناسب",IF(Sudan_News12[[#This Row],[relevancy_classification_english]]="Relevant","عَرَضِيّ",""))</f>
        <v/>
      </c>
      <c r="AN989" t="str">
        <f>IF(Sudan_News12[[#This Row],[sentiment_analysis_english]]="Negative","سلبي",IF(Sudan_News12[[#This Row],[sentiment_analysis_english]]="Neutral","حيادي",IF(Sudan_News12[[#This Row],[sentiment_analysis_english]]="Positive","إيجابي","")))</f>
        <v/>
      </c>
      <c r="AO989" t="e">
        <f>INDEX(TextClassificationList[],MATCH(Sudan_News12[[#This Row],[text_classification_arabic]],TextClassificationList[text_classification_arabic],0),1)</f>
        <v>#N/A</v>
      </c>
      <c r="AQ989" t="e">
        <f>INDEX(TextClassificationList[],MATCH(Sudan_News12[[#This Row],[text_classification_arabic2]],TextClassificationList[text_classification_arabic],0),1)</f>
        <v>#N/A</v>
      </c>
      <c r="AS989" t="e">
        <f>INDEX(TextClassificationList[],MATCH(Sudan_News12[[#This Row],[text_classification_arabic3]],TextClassificationList[text_classification_arabic],0),1)</f>
        <v>#N/A</v>
      </c>
      <c r="AU989" t="e">
        <f>INDEX(TextClassificationList[],MATCH(Sudan_News12[[#This Row],[text_classification_arabic4]],TextClassificationList[text_classification_arabic],0),1)</f>
        <v>#N/A</v>
      </c>
      <c r="AW989" t="e">
        <f>INDEX(TextClassificationList[],MATCH(Sudan_News12[[#This Row],[text_classification_arabic5]],TextClassificationList[text_classification_arabic],0),1)</f>
        <v>#N/A</v>
      </c>
    </row>
    <row r="990" spans="1:49" x14ac:dyDescent="0.2">
      <c r="A990">
        <v>1.3874684070339789E+18</v>
      </c>
      <c r="B990">
        <v>1.3874684070339789E+18</v>
      </c>
      <c r="C990" t="s">
        <v>4102</v>
      </c>
      <c r="D990" s="1">
        <v>44314</v>
      </c>
      <c r="E990" s="2">
        <v>0.83819444444444446</v>
      </c>
      <c r="F990">
        <v>200</v>
      </c>
      <c r="G990">
        <v>1889611729</v>
      </c>
      <c r="H990" t="s">
        <v>354</v>
      </c>
      <c r="I990" t="s">
        <v>355</v>
      </c>
      <c r="J990" t="s">
        <v>265</v>
      </c>
      <c r="K990" t="s">
        <v>4103</v>
      </c>
      <c r="L990" t="s">
        <v>266</v>
      </c>
      <c r="M990" t="s">
        <v>267</v>
      </c>
      <c r="N990" t="s">
        <v>267</v>
      </c>
      <c r="O990" t="s">
        <v>267</v>
      </c>
      <c r="P990">
        <v>0</v>
      </c>
      <c r="Q990">
        <v>0</v>
      </c>
      <c r="R990">
        <v>1</v>
      </c>
      <c r="S990" t="s">
        <v>267</v>
      </c>
      <c r="T990" t="s">
        <v>267</v>
      </c>
      <c r="U990" t="s">
        <v>4104</v>
      </c>
      <c r="V990" t="b">
        <v>0</v>
      </c>
      <c r="W990" t="s">
        <v>265</v>
      </c>
      <c r="X990">
        <v>0</v>
      </c>
      <c r="Y990" t="s">
        <v>265</v>
      </c>
      <c r="Z990" t="s">
        <v>265</v>
      </c>
      <c r="AA990" t="s">
        <v>265</v>
      </c>
      <c r="AB990" t="s">
        <v>265</v>
      </c>
      <c r="AC990" t="s">
        <v>265</v>
      </c>
      <c r="AD990" t="s">
        <v>265</v>
      </c>
      <c r="AE990" t="s">
        <v>265</v>
      </c>
      <c r="AF990" t="s">
        <v>267</v>
      </c>
      <c r="AG990" t="s">
        <v>265</v>
      </c>
      <c r="AH990" t="s">
        <v>265</v>
      </c>
      <c r="AI990" t="s">
        <v>265</v>
      </c>
      <c r="AJ990" t="s">
        <v>265</v>
      </c>
      <c r="AL990" t="str">
        <f>IF(Sudan_News12[[#This Row],[relevancy_classification_english]]="Relevant","مناسب",IF(Sudan_News12[[#This Row],[relevancy_classification_english]]="Relevant","عَرَضِيّ",""))</f>
        <v/>
      </c>
      <c r="AN990" t="str">
        <f>IF(Sudan_News12[[#This Row],[sentiment_analysis_english]]="Negative","سلبي",IF(Sudan_News12[[#This Row],[sentiment_analysis_english]]="Neutral","حيادي",IF(Sudan_News12[[#This Row],[sentiment_analysis_english]]="Positive","إيجابي","")))</f>
        <v/>
      </c>
      <c r="AO990" t="e">
        <f>INDEX(TextClassificationList[],MATCH(Sudan_News12[[#This Row],[text_classification_arabic]],TextClassificationList[text_classification_arabic],0),1)</f>
        <v>#N/A</v>
      </c>
      <c r="AQ990" t="e">
        <f>INDEX(TextClassificationList[],MATCH(Sudan_News12[[#This Row],[text_classification_arabic2]],TextClassificationList[text_classification_arabic],0),1)</f>
        <v>#N/A</v>
      </c>
      <c r="AS990" t="e">
        <f>INDEX(TextClassificationList[],MATCH(Sudan_News12[[#This Row],[text_classification_arabic3]],TextClassificationList[text_classification_arabic],0),1)</f>
        <v>#N/A</v>
      </c>
      <c r="AU990" t="e">
        <f>INDEX(TextClassificationList[],MATCH(Sudan_News12[[#This Row],[text_classification_arabic4]],TextClassificationList[text_classification_arabic],0),1)</f>
        <v>#N/A</v>
      </c>
      <c r="AW990" t="e">
        <f>INDEX(TextClassificationList[],MATCH(Sudan_News12[[#This Row],[text_classification_arabic5]],TextClassificationList[text_classification_arabic],0),1)</f>
        <v>#N/A</v>
      </c>
    </row>
    <row r="991" spans="1:49" x14ac:dyDescent="0.2">
      <c r="A991">
        <v>1.3874576873618842E+18</v>
      </c>
      <c r="B991">
        <v>1.3874576873618842E+18</v>
      </c>
      <c r="C991" t="s">
        <v>4105</v>
      </c>
      <c r="D991" s="1">
        <v>44314</v>
      </c>
      <c r="E991" s="2">
        <v>0.80862268518518521</v>
      </c>
      <c r="F991">
        <v>200</v>
      </c>
      <c r="G991">
        <v>1889611729</v>
      </c>
      <c r="H991" t="s">
        <v>354</v>
      </c>
      <c r="I991" t="s">
        <v>355</v>
      </c>
      <c r="J991" t="s">
        <v>265</v>
      </c>
      <c r="K991" t="s">
        <v>4106</v>
      </c>
      <c r="L991" t="s">
        <v>273</v>
      </c>
      <c r="M991" t="s">
        <v>267</v>
      </c>
      <c r="N991" t="s">
        <v>4107</v>
      </c>
      <c r="O991" t="s">
        <v>267</v>
      </c>
      <c r="P991">
        <v>0</v>
      </c>
      <c r="Q991">
        <v>0</v>
      </c>
      <c r="R991">
        <v>0</v>
      </c>
      <c r="S991" t="s">
        <v>267</v>
      </c>
      <c r="T991" t="s">
        <v>267</v>
      </c>
      <c r="U991" t="s">
        <v>4108</v>
      </c>
      <c r="V991" t="b">
        <v>0</v>
      </c>
      <c r="W991" t="s">
        <v>265</v>
      </c>
      <c r="X991">
        <v>0</v>
      </c>
      <c r="Y991" t="s">
        <v>265</v>
      </c>
      <c r="Z991" t="s">
        <v>265</v>
      </c>
      <c r="AA991" t="s">
        <v>265</v>
      </c>
      <c r="AB991" t="s">
        <v>265</v>
      </c>
      <c r="AC991" t="s">
        <v>265</v>
      </c>
      <c r="AD991" t="s">
        <v>265</v>
      </c>
      <c r="AE991" t="s">
        <v>265</v>
      </c>
      <c r="AF991" t="s">
        <v>267</v>
      </c>
      <c r="AG991" t="s">
        <v>265</v>
      </c>
      <c r="AH991" t="s">
        <v>265</v>
      </c>
      <c r="AI991" t="s">
        <v>265</v>
      </c>
      <c r="AJ991" t="s">
        <v>265</v>
      </c>
      <c r="AL991" t="str">
        <f>IF(Sudan_News12[[#This Row],[relevancy_classification_english]]="Relevant","مناسب",IF(Sudan_News12[[#This Row],[relevancy_classification_english]]="Relevant","عَرَضِيّ",""))</f>
        <v/>
      </c>
      <c r="AN991" t="str">
        <f>IF(Sudan_News12[[#This Row],[sentiment_analysis_english]]="Negative","سلبي",IF(Sudan_News12[[#This Row],[sentiment_analysis_english]]="Neutral","حيادي",IF(Sudan_News12[[#This Row],[sentiment_analysis_english]]="Positive","إيجابي","")))</f>
        <v/>
      </c>
      <c r="AO991" t="e">
        <f>INDEX(TextClassificationList[],MATCH(Sudan_News12[[#This Row],[text_classification_arabic]],TextClassificationList[text_classification_arabic],0),1)</f>
        <v>#N/A</v>
      </c>
      <c r="AQ991" t="e">
        <f>INDEX(TextClassificationList[],MATCH(Sudan_News12[[#This Row],[text_classification_arabic2]],TextClassificationList[text_classification_arabic],0),1)</f>
        <v>#N/A</v>
      </c>
      <c r="AS991" t="e">
        <f>INDEX(TextClassificationList[],MATCH(Sudan_News12[[#This Row],[text_classification_arabic3]],TextClassificationList[text_classification_arabic],0),1)</f>
        <v>#N/A</v>
      </c>
      <c r="AU991" t="e">
        <f>INDEX(TextClassificationList[],MATCH(Sudan_News12[[#This Row],[text_classification_arabic4]],TextClassificationList[text_classification_arabic],0),1)</f>
        <v>#N/A</v>
      </c>
      <c r="AW991" t="e">
        <f>INDEX(TextClassificationList[],MATCH(Sudan_News12[[#This Row],[text_classification_arabic5]],TextClassificationList[text_classification_arabic],0),1)</f>
        <v>#N/A</v>
      </c>
    </row>
    <row r="992" spans="1:49" x14ac:dyDescent="0.2">
      <c r="A992">
        <v>1.3874336296603525E+18</v>
      </c>
      <c r="B992">
        <v>1.3874336296603525E+18</v>
      </c>
      <c r="C992" t="s">
        <v>4109</v>
      </c>
      <c r="D992" s="1">
        <v>44314</v>
      </c>
      <c r="E992" s="2">
        <v>0.74223379629629627</v>
      </c>
      <c r="F992">
        <v>200</v>
      </c>
      <c r="G992">
        <v>1889611729</v>
      </c>
      <c r="H992" t="s">
        <v>354</v>
      </c>
      <c r="I992" t="s">
        <v>355</v>
      </c>
      <c r="J992" t="s">
        <v>265</v>
      </c>
      <c r="K992" t="s">
        <v>4110</v>
      </c>
      <c r="L992" t="s">
        <v>266</v>
      </c>
      <c r="M992" t="s">
        <v>267</v>
      </c>
      <c r="N992" t="s">
        <v>267</v>
      </c>
      <c r="O992" t="s">
        <v>267</v>
      </c>
      <c r="P992">
        <v>1</v>
      </c>
      <c r="Q992">
        <v>1</v>
      </c>
      <c r="R992">
        <v>2</v>
      </c>
      <c r="S992" t="s">
        <v>267</v>
      </c>
      <c r="T992" t="s">
        <v>267</v>
      </c>
      <c r="U992" t="s">
        <v>4111</v>
      </c>
      <c r="V992" t="b">
        <v>0</v>
      </c>
      <c r="W992" t="s">
        <v>265</v>
      </c>
      <c r="X992">
        <v>0</v>
      </c>
      <c r="Y992" t="s">
        <v>265</v>
      </c>
      <c r="Z992" t="s">
        <v>265</v>
      </c>
      <c r="AA992" t="s">
        <v>265</v>
      </c>
      <c r="AB992" t="s">
        <v>265</v>
      </c>
      <c r="AC992" t="s">
        <v>265</v>
      </c>
      <c r="AD992" t="s">
        <v>265</v>
      </c>
      <c r="AE992" t="s">
        <v>265</v>
      </c>
      <c r="AF992" t="s">
        <v>267</v>
      </c>
      <c r="AG992" t="s">
        <v>265</v>
      </c>
      <c r="AH992" t="s">
        <v>265</v>
      </c>
      <c r="AI992" t="s">
        <v>265</v>
      </c>
      <c r="AJ992" t="s">
        <v>265</v>
      </c>
      <c r="AL992" t="str">
        <f>IF(Sudan_News12[[#This Row],[relevancy_classification_english]]="Relevant","مناسب",IF(Sudan_News12[[#This Row],[relevancy_classification_english]]="Relevant","عَرَضِيّ",""))</f>
        <v/>
      </c>
      <c r="AN992" t="str">
        <f>IF(Sudan_News12[[#This Row],[sentiment_analysis_english]]="Negative","سلبي",IF(Sudan_News12[[#This Row],[sentiment_analysis_english]]="Neutral","حيادي",IF(Sudan_News12[[#This Row],[sentiment_analysis_english]]="Positive","إيجابي","")))</f>
        <v/>
      </c>
      <c r="AO992" t="e">
        <f>INDEX(TextClassificationList[],MATCH(Sudan_News12[[#This Row],[text_classification_arabic]],TextClassificationList[text_classification_arabic],0),1)</f>
        <v>#N/A</v>
      </c>
      <c r="AQ992" t="e">
        <f>INDEX(TextClassificationList[],MATCH(Sudan_News12[[#This Row],[text_classification_arabic2]],TextClassificationList[text_classification_arabic],0),1)</f>
        <v>#N/A</v>
      </c>
      <c r="AS992" t="e">
        <f>INDEX(TextClassificationList[],MATCH(Sudan_News12[[#This Row],[text_classification_arabic3]],TextClassificationList[text_classification_arabic],0),1)</f>
        <v>#N/A</v>
      </c>
      <c r="AU992" t="e">
        <f>INDEX(TextClassificationList[],MATCH(Sudan_News12[[#This Row],[text_classification_arabic4]],TextClassificationList[text_classification_arabic],0),1)</f>
        <v>#N/A</v>
      </c>
      <c r="AW992" t="e">
        <f>INDEX(TextClassificationList[],MATCH(Sudan_News12[[#This Row],[text_classification_arabic5]],TextClassificationList[text_classification_arabic],0),1)</f>
        <v>#N/A</v>
      </c>
    </row>
    <row r="993" spans="1:49" x14ac:dyDescent="0.2">
      <c r="A993">
        <v>1.3871704000067052E+18</v>
      </c>
      <c r="B993">
        <v>1.3871704000067052E+18</v>
      </c>
      <c r="C993" t="s">
        <v>4112</v>
      </c>
      <c r="D993" s="1">
        <v>44314</v>
      </c>
      <c r="E993" s="2">
        <v>1.5856481481481482E-2</v>
      </c>
      <c r="F993">
        <v>200</v>
      </c>
      <c r="G993">
        <v>1889611729</v>
      </c>
      <c r="H993" t="s">
        <v>354</v>
      </c>
      <c r="I993" t="s">
        <v>355</v>
      </c>
      <c r="J993" t="s">
        <v>265</v>
      </c>
      <c r="K993" t="s">
        <v>4113</v>
      </c>
      <c r="L993" t="s">
        <v>266</v>
      </c>
      <c r="M993" t="s">
        <v>267</v>
      </c>
      <c r="N993" t="s">
        <v>267</v>
      </c>
      <c r="O993" t="s">
        <v>267</v>
      </c>
      <c r="P993">
        <v>0</v>
      </c>
      <c r="Q993">
        <v>1</v>
      </c>
      <c r="R993">
        <v>1</v>
      </c>
      <c r="S993" t="s">
        <v>4114</v>
      </c>
      <c r="T993" t="s">
        <v>267</v>
      </c>
      <c r="U993" t="s">
        <v>4115</v>
      </c>
      <c r="V993" t="b">
        <v>0</v>
      </c>
      <c r="W993" t="s">
        <v>265</v>
      </c>
      <c r="X993">
        <v>0</v>
      </c>
      <c r="Y993" t="s">
        <v>265</v>
      </c>
      <c r="Z993" t="s">
        <v>265</v>
      </c>
      <c r="AA993" t="s">
        <v>265</v>
      </c>
      <c r="AB993" t="s">
        <v>265</v>
      </c>
      <c r="AC993" t="s">
        <v>265</v>
      </c>
      <c r="AD993" t="s">
        <v>265</v>
      </c>
      <c r="AE993" t="s">
        <v>265</v>
      </c>
      <c r="AF993" t="s">
        <v>267</v>
      </c>
      <c r="AG993" t="s">
        <v>265</v>
      </c>
      <c r="AH993" t="s">
        <v>265</v>
      </c>
      <c r="AI993" t="s">
        <v>265</v>
      </c>
      <c r="AJ993" t="s">
        <v>265</v>
      </c>
      <c r="AL993" t="str">
        <f>IF(Sudan_News12[[#This Row],[relevancy_classification_english]]="Relevant","مناسب",IF(Sudan_News12[[#This Row],[relevancy_classification_english]]="Relevant","عَرَضِيّ",""))</f>
        <v/>
      </c>
      <c r="AN993" t="str">
        <f>IF(Sudan_News12[[#This Row],[sentiment_analysis_english]]="Negative","سلبي",IF(Sudan_News12[[#This Row],[sentiment_analysis_english]]="Neutral","حيادي",IF(Sudan_News12[[#This Row],[sentiment_analysis_english]]="Positive","إيجابي","")))</f>
        <v/>
      </c>
      <c r="AO993" t="e">
        <f>INDEX(TextClassificationList[],MATCH(Sudan_News12[[#This Row],[text_classification_arabic]],TextClassificationList[text_classification_arabic],0),1)</f>
        <v>#N/A</v>
      </c>
      <c r="AQ993" t="e">
        <f>INDEX(TextClassificationList[],MATCH(Sudan_News12[[#This Row],[text_classification_arabic2]],TextClassificationList[text_classification_arabic],0),1)</f>
        <v>#N/A</v>
      </c>
      <c r="AS993" t="e">
        <f>INDEX(TextClassificationList[],MATCH(Sudan_News12[[#This Row],[text_classification_arabic3]],TextClassificationList[text_classification_arabic],0),1)</f>
        <v>#N/A</v>
      </c>
      <c r="AU993" t="e">
        <f>INDEX(TextClassificationList[],MATCH(Sudan_News12[[#This Row],[text_classification_arabic4]],TextClassificationList[text_classification_arabic],0),1)</f>
        <v>#N/A</v>
      </c>
      <c r="AW993" t="e">
        <f>INDEX(TextClassificationList[],MATCH(Sudan_News12[[#This Row],[text_classification_arabic5]],TextClassificationList[text_classification_arabic],0),1)</f>
        <v>#N/A</v>
      </c>
    </row>
    <row r="994" spans="1:49" x14ac:dyDescent="0.2">
      <c r="A994">
        <v>1.3871701589140193E+18</v>
      </c>
      <c r="B994">
        <v>1.3871701589140193E+18</v>
      </c>
      <c r="C994" t="s">
        <v>4116</v>
      </c>
      <c r="D994" s="1">
        <v>44314</v>
      </c>
      <c r="E994" s="2">
        <v>1.5185185185185185E-2</v>
      </c>
      <c r="F994">
        <v>200</v>
      </c>
      <c r="G994">
        <v>1889611729</v>
      </c>
      <c r="H994" t="s">
        <v>354</v>
      </c>
      <c r="I994" t="s">
        <v>355</v>
      </c>
      <c r="J994" t="s">
        <v>265</v>
      </c>
      <c r="K994" t="s">
        <v>4117</v>
      </c>
      <c r="L994" t="s">
        <v>266</v>
      </c>
      <c r="M994" t="s">
        <v>267</v>
      </c>
      <c r="N994" t="s">
        <v>267</v>
      </c>
      <c r="O994" t="s">
        <v>267</v>
      </c>
      <c r="P994">
        <v>1</v>
      </c>
      <c r="Q994">
        <v>1</v>
      </c>
      <c r="R994">
        <v>2</v>
      </c>
      <c r="S994" t="s">
        <v>267</v>
      </c>
      <c r="T994" t="s">
        <v>267</v>
      </c>
      <c r="U994" t="s">
        <v>4118</v>
      </c>
      <c r="V994" t="b">
        <v>0</v>
      </c>
      <c r="W994" t="s">
        <v>265</v>
      </c>
      <c r="X994">
        <v>0</v>
      </c>
      <c r="Y994" t="s">
        <v>265</v>
      </c>
      <c r="Z994" t="s">
        <v>265</v>
      </c>
      <c r="AA994" t="s">
        <v>265</v>
      </c>
      <c r="AB994" t="s">
        <v>265</v>
      </c>
      <c r="AC994" t="s">
        <v>265</v>
      </c>
      <c r="AD994" t="s">
        <v>265</v>
      </c>
      <c r="AE994" t="s">
        <v>265</v>
      </c>
      <c r="AF994" t="s">
        <v>267</v>
      </c>
      <c r="AG994" t="s">
        <v>265</v>
      </c>
      <c r="AH994" t="s">
        <v>265</v>
      </c>
      <c r="AI994" t="s">
        <v>265</v>
      </c>
      <c r="AJ994" t="s">
        <v>265</v>
      </c>
      <c r="AL994" t="str">
        <f>IF(Sudan_News12[[#This Row],[relevancy_classification_english]]="Relevant","مناسب",IF(Sudan_News12[[#This Row],[relevancy_classification_english]]="Relevant","عَرَضِيّ",""))</f>
        <v/>
      </c>
      <c r="AN994" t="str">
        <f>IF(Sudan_News12[[#This Row],[sentiment_analysis_english]]="Negative","سلبي",IF(Sudan_News12[[#This Row],[sentiment_analysis_english]]="Neutral","حيادي",IF(Sudan_News12[[#This Row],[sentiment_analysis_english]]="Positive","إيجابي","")))</f>
        <v/>
      </c>
      <c r="AO994" t="e">
        <f>INDEX(TextClassificationList[],MATCH(Sudan_News12[[#This Row],[text_classification_arabic]],TextClassificationList[text_classification_arabic],0),1)</f>
        <v>#N/A</v>
      </c>
      <c r="AQ994" t="e">
        <f>INDEX(TextClassificationList[],MATCH(Sudan_News12[[#This Row],[text_classification_arabic2]],TextClassificationList[text_classification_arabic],0),1)</f>
        <v>#N/A</v>
      </c>
      <c r="AS994" t="e">
        <f>INDEX(TextClassificationList[],MATCH(Sudan_News12[[#This Row],[text_classification_arabic3]],TextClassificationList[text_classification_arabic],0),1)</f>
        <v>#N/A</v>
      </c>
      <c r="AU994" t="e">
        <f>INDEX(TextClassificationList[],MATCH(Sudan_News12[[#This Row],[text_classification_arabic4]],TextClassificationList[text_classification_arabic],0),1)</f>
        <v>#N/A</v>
      </c>
      <c r="AW994" t="e">
        <f>INDEX(TextClassificationList[],MATCH(Sudan_News12[[#This Row],[text_classification_arabic5]],TextClassificationList[text_classification_arabic],0),1)</f>
        <v>#N/A</v>
      </c>
    </row>
    <row r="995" spans="1:49" x14ac:dyDescent="0.2">
      <c r="A995">
        <v>1.387031472192766E+18</v>
      </c>
      <c r="B995">
        <v>1.387031472192766E+18</v>
      </c>
      <c r="C995" t="s">
        <v>4119</v>
      </c>
      <c r="D995" s="1">
        <v>44313</v>
      </c>
      <c r="E995" s="2">
        <v>0.63248842592592591</v>
      </c>
      <c r="F995">
        <v>200</v>
      </c>
      <c r="G995">
        <v>1889611729</v>
      </c>
      <c r="H995" t="s">
        <v>354</v>
      </c>
      <c r="I995" t="s">
        <v>355</v>
      </c>
      <c r="J995" t="s">
        <v>265</v>
      </c>
      <c r="K995" t="s">
        <v>4120</v>
      </c>
      <c r="L995" t="s">
        <v>266</v>
      </c>
      <c r="M995" t="s">
        <v>267</v>
      </c>
      <c r="N995" t="s">
        <v>267</v>
      </c>
      <c r="O995" t="s">
        <v>267</v>
      </c>
      <c r="P995">
        <v>0</v>
      </c>
      <c r="Q995">
        <v>0</v>
      </c>
      <c r="R995">
        <v>2</v>
      </c>
      <c r="S995" t="s">
        <v>267</v>
      </c>
      <c r="T995" t="s">
        <v>267</v>
      </c>
      <c r="U995" t="s">
        <v>4121</v>
      </c>
      <c r="V995" t="b">
        <v>0</v>
      </c>
      <c r="W995" t="s">
        <v>265</v>
      </c>
      <c r="X995">
        <v>0</v>
      </c>
      <c r="Y995" t="s">
        <v>265</v>
      </c>
      <c r="Z995" t="s">
        <v>265</v>
      </c>
      <c r="AA995" t="s">
        <v>265</v>
      </c>
      <c r="AB995" t="s">
        <v>265</v>
      </c>
      <c r="AC995" t="s">
        <v>265</v>
      </c>
      <c r="AD995" t="s">
        <v>265</v>
      </c>
      <c r="AE995" t="s">
        <v>265</v>
      </c>
      <c r="AF995" t="s">
        <v>267</v>
      </c>
      <c r="AG995" t="s">
        <v>265</v>
      </c>
      <c r="AH995" t="s">
        <v>265</v>
      </c>
      <c r="AI995" t="s">
        <v>265</v>
      </c>
      <c r="AJ995" t="s">
        <v>265</v>
      </c>
      <c r="AL995" t="str">
        <f>IF(Sudan_News12[[#This Row],[relevancy_classification_english]]="Relevant","مناسب",IF(Sudan_News12[[#This Row],[relevancy_classification_english]]="Relevant","عَرَضِيّ",""))</f>
        <v/>
      </c>
      <c r="AN995" t="str">
        <f>IF(Sudan_News12[[#This Row],[sentiment_analysis_english]]="Negative","سلبي",IF(Sudan_News12[[#This Row],[sentiment_analysis_english]]="Neutral","حيادي",IF(Sudan_News12[[#This Row],[sentiment_analysis_english]]="Positive","إيجابي","")))</f>
        <v/>
      </c>
      <c r="AO995" t="e">
        <f>INDEX(TextClassificationList[],MATCH(Sudan_News12[[#This Row],[text_classification_arabic]],TextClassificationList[text_classification_arabic],0),1)</f>
        <v>#N/A</v>
      </c>
      <c r="AQ995" t="e">
        <f>INDEX(TextClassificationList[],MATCH(Sudan_News12[[#This Row],[text_classification_arabic2]],TextClassificationList[text_classification_arabic],0),1)</f>
        <v>#N/A</v>
      </c>
      <c r="AS995" t="e">
        <f>INDEX(TextClassificationList[],MATCH(Sudan_News12[[#This Row],[text_classification_arabic3]],TextClassificationList[text_classification_arabic],0),1)</f>
        <v>#N/A</v>
      </c>
      <c r="AU995" t="e">
        <f>INDEX(TextClassificationList[],MATCH(Sudan_News12[[#This Row],[text_classification_arabic4]],TextClassificationList[text_classification_arabic],0),1)</f>
        <v>#N/A</v>
      </c>
      <c r="AW995" t="e">
        <f>INDEX(TextClassificationList[],MATCH(Sudan_News12[[#This Row],[text_classification_arabic5]],TextClassificationList[text_classification_arabic],0),1)</f>
        <v>#N/A</v>
      </c>
    </row>
    <row r="996" spans="1:49" x14ac:dyDescent="0.2">
      <c r="A996">
        <v>1.3866989138607514E+18</v>
      </c>
      <c r="B996">
        <v>1.3866989138607514E+18</v>
      </c>
      <c r="C996" t="s">
        <v>4122</v>
      </c>
      <c r="D996" s="1">
        <v>44312</v>
      </c>
      <c r="E996" s="2">
        <v>0.71480324074074075</v>
      </c>
      <c r="F996">
        <v>200</v>
      </c>
      <c r="G996">
        <v>1889611729</v>
      </c>
      <c r="H996" t="s">
        <v>354</v>
      </c>
      <c r="I996" t="s">
        <v>355</v>
      </c>
      <c r="J996" t="s">
        <v>265</v>
      </c>
      <c r="K996" t="s">
        <v>4123</v>
      </c>
      <c r="L996" t="s">
        <v>266</v>
      </c>
      <c r="M996" t="s">
        <v>267</v>
      </c>
      <c r="N996" t="s">
        <v>267</v>
      </c>
      <c r="O996" t="s">
        <v>4124</v>
      </c>
      <c r="P996">
        <v>0</v>
      </c>
      <c r="Q996">
        <v>0</v>
      </c>
      <c r="R996">
        <v>1</v>
      </c>
      <c r="S996" t="s">
        <v>282</v>
      </c>
      <c r="T996" t="s">
        <v>267</v>
      </c>
      <c r="U996" t="s">
        <v>4125</v>
      </c>
      <c r="V996" t="b">
        <v>0</v>
      </c>
      <c r="W996" t="s">
        <v>265</v>
      </c>
      <c r="X996">
        <v>1</v>
      </c>
      <c r="Y996" t="s">
        <v>4126</v>
      </c>
      <c r="Z996" t="s">
        <v>265</v>
      </c>
      <c r="AA996" t="s">
        <v>265</v>
      </c>
      <c r="AB996" t="s">
        <v>265</v>
      </c>
      <c r="AC996" t="s">
        <v>265</v>
      </c>
      <c r="AD996" t="s">
        <v>265</v>
      </c>
      <c r="AE996" t="s">
        <v>265</v>
      </c>
      <c r="AF996" t="s">
        <v>267</v>
      </c>
      <c r="AG996" t="s">
        <v>265</v>
      </c>
      <c r="AH996" t="s">
        <v>265</v>
      </c>
      <c r="AI996" t="s">
        <v>265</v>
      </c>
      <c r="AJ996" t="s">
        <v>265</v>
      </c>
      <c r="AL996" t="str">
        <f>IF(Sudan_News12[[#This Row],[relevancy_classification_english]]="Relevant","مناسب",IF(Sudan_News12[[#This Row],[relevancy_classification_english]]="Relevant","عَرَضِيّ",""))</f>
        <v/>
      </c>
      <c r="AN996" t="str">
        <f>IF(Sudan_News12[[#This Row],[sentiment_analysis_english]]="Negative","سلبي",IF(Sudan_News12[[#This Row],[sentiment_analysis_english]]="Neutral","حيادي",IF(Sudan_News12[[#This Row],[sentiment_analysis_english]]="Positive","إيجابي","")))</f>
        <v/>
      </c>
      <c r="AO996" t="e">
        <f>INDEX(TextClassificationList[],MATCH(Sudan_News12[[#This Row],[text_classification_arabic]],TextClassificationList[text_classification_arabic],0),1)</f>
        <v>#N/A</v>
      </c>
      <c r="AQ996" t="e">
        <f>INDEX(TextClassificationList[],MATCH(Sudan_News12[[#This Row],[text_classification_arabic2]],TextClassificationList[text_classification_arabic],0),1)</f>
        <v>#N/A</v>
      </c>
      <c r="AS996" t="e">
        <f>INDEX(TextClassificationList[],MATCH(Sudan_News12[[#This Row],[text_classification_arabic3]],TextClassificationList[text_classification_arabic],0),1)</f>
        <v>#N/A</v>
      </c>
      <c r="AU996" t="e">
        <f>INDEX(TextClassificationList[],MATCH(Sudan_News12[[#This Row],[text_classification_arabic4]],TextClassificationList[text_classification_arabic],0),1)</f>
        <v>#N/A</v>
      </c>
      <c r="AW996" t="e">
        <f>INDEX(TextClassificationList[],MATCH(Sudan_News12[[#This Row],[text_classification_arabic5]],TextClassificationList[text_classification_arabic],0),1)</f>
        <v>#N/A</v>
      </c>
    </row>
    <row r="997" spans="1:49" x14ac:dyDescent="0.2">
      <c r="A997">
        <v>1.3864295409567293E+18</v>
      </c>
      <c r="B997">
        <v>1.3864295409567293E+18</v>
      </c>
      <c r="C997" t="s">
        <v>4127</v>
      </c>
      <c r="D997" s="1">
        <v>44311</v>
      </c>
      <c r="E997" s="2">
        <v>0.97146990740740746</v>
      </c>
      <c r="F997">
        <v>200</v>
      </c>
      <c r="G997">
        <v>1889611729</v>
      </c>
      <c r="H997" t="s">
        <v>354</v>
      </c>
      <c r="I997" t="s">
        <v>355</v>
      </c>
      <c r="J997" t="s">
        <v>265</v>
      </c>
      <c r="K997" t="s">
        <v>4128</v>
      </c>
      <c r="L997" t="s">
        <v>266</v>
      </c>
      <c r="M997" t="s">
        <v>267</v>
      </c>
      <c r="N997" t="s">
        <v>267</v>
      </c>
      <c r="O997" t="s">
        <v>267</v>
      </c>
      <c r="P997">
        <v>0</v>
      </c>
      <c r="Q997">
        <v>0</v>
      </c>
      <c r="R997">
        <v>2</v>
      </c>
      <c r="S997" t="s">
        <v>267</v>
      </c>
      <c r="T997" t="s">
        <v>267</v>
      </c>
      <c r="U997" t="s">
        <v>4129</v>
      </c>
      <c r="V997" t="b">
        <v>0</v>
      </c>
      <c r="W997" t="s">
        <v>265</v>
      </c>
      <c r="X997">
        <v>0</v>
      </c>
      <c r="Y997" t="s">
        <v>265</v>
      </c>
      <c r="Z997" t="s">
        <v>265</v>
      </c>
      <c r="AA997" t="s">
        <v>265</v>
      </c>
      <c r="AB997" t="s">
        <v>265</v>
      </c>
      <c r="AC997" t="s">
        <v>265</v>
      </c>
      <c r="AD997" t="s">
        <v>265</v>
      </c>
      <c r="AE997" t="s">
        <v>265</v>
      </c>
      <c r="AF997" t="s">
        <v>267</v>
      </c>
      <c r="AG997" t="s">
        <v>265</v>
      </c>
      <c r="AH997" t="s">
        <v>265</v>
      </c>
      <c r="AI997" t="s">
        <v>265</v>
      </c>
      <c r="AJ997" t="s">
        <v>265</v>
      </c>
      <c r="AL997" t="str">
        <f>IF(Sudan_News12[[#This Row],[relevancy_classification_english]]="Relevant","مناسب",IF(Sudan_News12[[#This Row],[relevancy_classification_english]]="Relevant","عَرَضِيّ",""))</f>
        <v/>
      </c>
      <c r="AN997" t="str">
        <f>IF(Sudan_News12[[#This Row],[sentiment_analysis_english]]="Negative","سلبي",IF(Sudan_News12[[#This Row],[sentiment_analysis_english]]="Neutral","حيادي",IF(Sudan_News12[[#This Row],[sentiment_analysis_english]]="Positive","إيجابي","")))</f>
        <v/>
      </c>
      <c r="AO997" t="e">
        <f>INDEX(TextClassificationList[],MATCH(Sudan_News12[[#This Row],[text_classification_arabic]],TextClassificationList[text_classification_arabic],0),1)</f>
        <v>#N/A</v>
      </c>
      <c r="AQ997" t="e">
        <f>INDEX(TextClassificationList[],MATCH(Sudan_News12[[#This Row],[text_classification_arabic2]],TextClassificationList[text_classification_arabic],0),1)</f>
        <v>#N/A</v>
      </c>
      <c r="AS997" t="e">
        <f>INDEX(TextClassificationList[],MATCH(Sudan_News12[[#This Row],[text_classification_arabic3]],TextClassificationList[text_classification_arabic],0),1)</f>
        <v>#N/A</v>
      </c>
      <c r="AU997" t="e">
        <f>INDEX(TextClassificationList[],MATCH(Sudan_News12[[#This Row],[text_classification_arabic4]],TextClassificationList[text_classification_arabic],0),1)</f>
        <v>#N/A</v>
      </c>
      <c r="AW997" t="e">
        <f>INDEX(TextClassificationList[],MATCH(Sudan_News12[[#This Row],[text_classification_arabic5]],TextClassificationList[text_classification_arabic],0),1)</f>
        <v>#N/A</v>
      </c>
    </row>
    <row r="998" spans="1:49" x14ac:dyDescent="0.2">
      <c r="A998">
        <v>1.3863221149244989E+18</v>
      </c>
      <c r="B998">
        <v>1.3863221149244989E+18</v>
      </c>
      <c r="C998" t="s">
        <v>4130</v>
      </c>
      <c r="D998" s="1">
        <v>44311</v>
      </c>
      <c r="E998" s="2">
        <v>0.67503472222222227</v>
      </c>
      <c r="F998">
        <v>200</v>
      </c>
      <c r="G998">
        <v>1889611729</v>
      </c>
      <c r="H998" t="s">
        <v>354</v>
      </c>
      <c r="I998" t="s">
        <v>355</v>
      </c>
      <c r="J998" t="s">
        <v>265</v>
      </c>
      <c r="K998" t="s">
        <v>4131</v>
      </c>
      <c r="L998" t="s">
        <v>266</v>
      </c>
      <c r="M998" t="s">
        <v>267</v>
      </c>
      <c r="N998" t="s">
        <v>267</v>
      </c>
      <c r="O998" t="s">
        <v>267</v>
      </c>
      <c r="P998">
        <v>0</v>
      </c>
      <c r="Q998">
        <v>0</v>
      </c>
      <c r="R998">
        <v>1</v>
      </c>
      <c r="S998" t="s">
        <v>267</v>
      </c>
      <c r="T998" t="s">
        <v>267</v>
      </c>
      <c r="U998" t="s">
        <v>4132</v>
      </c>
      <c r="V998" t="b">
        <v>0</v>
      </c>
      <c r="W998" t="s">
        <v>265</v>
      </c>
      <c r="X998">
        <v>0</v>
      </c>
      <c r="Y998" t="s">
        <v>265</v>
      </c>
      <c r="Z998" t="s">
        <v>265</v>
      </c>
      <c r="AA998" t="s">
        <v>265</v>
      </c>
      <c r="AB998" t="s">
        <v>265</v>
      </c>
      <c r="AC998" t="s">
        <v>265</v>
      </c>
      <c r="AD998" t="s">
        <v>265</v>
      </c>
      <c r="AE998" t="s">
        <v>265</v>
      </c>
      <c r="AF998" t="s">
        <v>267</v>
      </c>
      <c r="AG998" t="s">
        <v>265</v>
      </c>
      <c r="AH998" t="s">
        <v>265</v>
      </c>
      <c r="AI998" t="s">
        <v>265</v>
      </c>
      <c r="AJ998" t="s">
        <v>265</v>
      </c>
      <c r="AL998" t="str">
        <f>IF(Sudan_News12[[#This Row],[relevancy_classification_english]]="Relevant","مناسب",IF(Sudan_News12[[#This Row],[relevancy_classification_english]]="Relevant","عَرَضِيّ",""))</f>
        <v/>
      </c>
      <c r="AN998" t="str">
        <f>IF(Sudan_News12[[#This Row],[sentiment_analysis_english]]="Negative","سلبي",IF(Sudan_News12[[#This Row],[sentiment_analysis_english]]="Neutral","حيادي",IF(Sudan_News12[[#This Row],[sentiment_analysis_english]]="Positive","إيجابي","")))</f>
        <v/>
      </c>
      <c r="AO998" t="e">
        <f>INDEX(TextClassificationList[],MATCH(Sudan_News12[[#This Row],[text_classification_arabic]],TextClassificationList[text_classification_arabic],0),1)</f>
        <v>#N/A</v>
      </c>
      <c r="AQ998" t="e">
        <f>INDEX(TextClassificationList[],MATCH(Sudan_News12[[#This Row],[text_classification_arabic2]],TextClassificationList[text_classification_arabic],0),1)</f>
        <v>#N/A</v>
      </c>
      <c r="AS998" t="e">
        <f>INDEX(TextClassificationList[],MATCH(Sudan_News12[[#This Row],[text_classification_arabic3]],TextClassificationList[text_classification_arabic],0),1)</f>
        <v>#N/A</v>
      </c>
      <c r="AU998" t="e">
        <f>INDEX(TextClassificationList[],MATCH(Sudan_News12[[#This Row],[text_classification_arabic4]],TextClassificationList[text_classification_arabic],0),1)</f>
        <v>#N/A</v>
      </c>
      <c r="AW998" t="e">
        <f>INDEX(TextClassificationList[],MATCH(Sudan_News12[[#This Row],[text_classification_arabic5]],TextClassificationList[text_classification_arabic],0),1)</f>
        <v>#N/A</v>
      </c>
    </row>
    <row r="999" spans="1:49" x14ac:dyDescent="0.2">
      <c r="A999">
        <v>1.3863151989742879E+18</v>
      </c>
      <c r="B999">
        <v>1.3863151989742879E+18</v>
      </c>
      <c r="C999" t="s">
        <v>4133</v>
      </c>
      <c r="D999" s="1">
        <v>44311</v>
      </c>
      <c r="E999" s="2">
        <v>0.6559490740740741</v>
      </c>
      <c r="F999">
        <v>200</v>
      </c>
      <c r="G999">
        <v>1889611729</v>
      </c>
      <c r="H999" t="s">
        <v>354</v>
      </c>
      <c r="I999" t="s">
        <v>355</v>
      </c>
      <c r="J999" t="s">
        <v>265</v>
      </c>
      <c r="K999" t="s">
        <v>4134</v>
      </c>
      <c r="L999" t="s">
        <v>266</v>
      </c>
      <c r="M999" t="s">
        <v>267</v>
      </c>
      <c r="N999" t="s">
        <v>267</v>
      </c>
      <c r="O999" t="s">
        <v>4135</v>
      </c>
      <c r="P999">
        <v>0</v>
      </c>
      <c r="Q999">
        <v>2</v>
      </c>
      <c r="R999">
        <v>7</v>
      </c>
      <c r="S999" t="s">
        <v>267</v>
      </c>
      <c r="T999" t="s">
        <v>267</v>
      </c>
      <c r="U999" t="s">
        <v>4136</v>
      </c>
      <c r="V999" t="b">
        <v>0</v>
      </c>
      <c r="W999" t="s">
        <v>265</v>
      </c>
      <c r="X999">
        <v>1</v>
      </c>
      <c r="Y999" t="s">
        <v>4137</v>
      </c>
      <c r="Z999" t="s">
        <v>265</v>
      </c>
      <c r="AA999" t="s">
        <v>265</v>
      </c>
      <c r="AB999" t="s">
        <v>265</v>
      </c>
      <c r="AC999" t="s">
        <v>265</v>
      </c>
      <c r="AD999" t="s">
        <v>265</v>
      </c>
      <c r="AE999" t="s">
        <v>265</v>
      </c>
      <c r="AF999" t="s">
        <v>267</v>
      </c>
      <c r="AG999" t="s">
        <v>265</v>
      </c>
      <c r="AH999" t="s">
        <v>265</v>
      </c>
      <c r="AI999" t="s">
        <v>265</v>
      </c>
      <c r="AJ999" t="s">
        <v>265</v>
      </c>
      <c r="AL999" t="str">
        <f>IF(Sudan_News12[[#This Row],[relevancy_classification_english]]="Relevant","مناسب",IF(Sudan_News12[[#This Row],[relevancy_classification_english]]="Relevant","عَرَضِيّ",""))</f>
        <v/>
      </c>
      <c r="AN999" t="str">
        <f>IF(Sudan_News12[[#This Row],[sentiment_analysis_english]]="Negative","سلبي",IF(Sudan_News12[[#This Row],[sentiment_analysis_english]]="Neutral","حيادي",IF(Sudan_News12[[#This Row],[sentiment_analysis_english]]="Positive","إيجابي","")))</f>
        <v/>
      </c>
      <c r="AO999" t="e">
        <f>INDEX(TextClassificationList[],MATCH(Sudan_News12[[#This Row],[text_classification_arabic]],TextClassificationList[text_classification_arabic],0),1)</f>
        <v>#N/A</v>
      </c>
      <c r="AQ999" t="e">
        <f>INDEX(TextClassificationList[],MATCH(Sudan_News12[[#This Row],[text_classification_arabic2]],TextClassificationList[text_classification_arabic],0),1)</f>
        <v>#N/A</v>
      </c>
      <c r="AS999" t="e">
        <f>INDEX(TextClassificationList[],MATCH(Sudan_News12[[#This Row],[text_classification_arabic3]],TextClassificationList[text_classification_arabic],0),1)</f>
        <v>#N/A</v>
      </c>
      <c r="AU999" t="e">
        <f>INDEX(TextClassificationList[],MATCH(Sudan_News12[[#This Row],[text_classification_arabic4]],TextClassificationList[text_classification_arabic],0),1)</f>
        <v>#N/A</v>
      </c>
      <c r="AW999" t="e">
        <f>INDEX(TextClassificationList[],MATCH(Sudan_News12[[#This Row],[text_classification_arabic5]],TextClassificationList[text_classification_arabic],0),1)</f>
        <v>#N/A</v>
      </c>
    </row>
    <row r="1000" spans="1:49" x14ac:dyDescent="0.2">
      <c r="A1000">
        <v>1.3861097312829071E+18</v>
      </c>
      <c r="B1000">
        <v>1.3861097312829071E+18</v>
      </c>
      <c r="C1000" t="s">
        <v>4138</v>
      </c>
      <c r="D1000" s="1">
        <v>44311</v>
      </c>
      <c r="E1000" s="2">
        <v>8.8969907407407414E-2</v>
      </c>
      <c r="F1000">
        <v>200</v>
      </c>
      <c r="G1000">
        <v>1889611729</v>
      </c>
      <c r="H1000" t="s">
        <v>354</v>
      </c>
      <c r="I1000" t="s">
        <v>355</v>
      </c>
      <c r="J1000" t="s">
        <v>265</v>
      </c>
      <c r="K1000" t="s">
        <v>4139</v>
      </c>
      <c r="L1000" t="s">
        <v>266</v>
      </c>
      <c r="M1000" t="s">
        <v>267</v>
      </c>
      <c r="N1000" t="s">
        <v>267</v>
      </c>
      <c r="O1000" t="s">
        <v>4140</v>
      </c>
      <c r="P1000">
        <v>0</v>
      </c>
      <c r="Q1000">
        <v>0</v>
      </c>
      <c r="R1000">
        <v>0</v>
      </c>
      <c r="S1000" t="s">
        <v>267</v>
      </c>
      <c r="T1000" t="s">
        <v>267</v>
      </c>
      <c r="U1000" t="s">
        <v>4141</v>
      </c>
      <c r="V1000" t="b">
        <v>0</v>
      </c>
      <c r="W1000" t="s">
        <v>265</v>
      </c>
      <c r="X1000">
        <v>1</v>
      </c>
      <c r="Y1000" t="s">
        <v>4142</v>
      </c>
      <c r="Z1000" t="s">
        <v>265</v>
      </c>
      <c r="AA1000" t="s">
        <v>265</v>
      </c>
      <c r="AB1000" t="s">
        <v>265</v>
      </c>
      <c r="AC1000" t="s">
        <v>265</v>
      </c>
      <c r="AD1000" t="s">
        <v>265</v>
      </c>
      <c r="AE1000" t="s">
        <v>265</v>
      </c>
      <c r="AF1000" t="s">
        <v>267</v>
      </c>
      <c r="AG1000" t="s">
        <v>265</v>
      </c>
      <c r="AH1000" t="s">
        <v>265</v>
      </c>
      <c r="AI1000" t="s">
        <v>265</v>
      </c>
      <c r="AJ1000" t="s">
        <v>265</v>
      </c>
      <c r="AL1000" t="str">
        <f>IF(Sudan_News12[[#This Row],[relevancy_classification_english]]="Relevant","مناسب",IF(Sudan_News12[[#This Row],[relevancy_classification_english]]="Relevant","عَرَضِيّ",""))</f>
        <v/>
      </c>
      <c r="AN1000" t="str">
        <f>IF(Sudan_News12[[#This Row],[sentiment_analysis_english]]="Negative","سلبي",IF(Sudan_News12[[#This Row],[sentiment_analysis_english]]="Neutral","حيادي",IF(Sudan_News12[[#This Row],[sentiment_analysis_english]]="Positive","إيجابي","")))</f>
        <v/>
      </c>
      <c r="AO1000" t="e">
        <f>INDEX(TextClassificationList[],MATCH(Sudan_News12[[#This Row],[text_classification_arabic]],TextClassificationList[text_classification_arabic],0),1)</f>
        <v>#N/A</v>
      </c>
      <c r="AQ1000" t="e">
        <f>INDEX(TextClassificationList[],MATCH(Sudan_News12[[#This Row],[text_classification_arabic2]],TextClassificationList[text_classification_arabic],0),1)</f>
        <v>#N/A</v>
      </c>
      <c r="AS1000" t="e">
        <f>INDEX(TextClassificationList[],MATCH(Sudan_News12[[#This Row],[text_classification_arabic3]],TextClassificationList[text_classification_arabic],0),1)</f>
        <v>#N/A</v>
      </c>
      <c r="AU1000" t="e">
        <f>INDEX(TextClassificationList[],MATCH(Sudan_News12[[#This Row],[text_classification_arabic4]],TextClassificationList[text_classification_arabic],0),1)</f>
        <v>#N/A</v>
      </c>
      <c r="AW1000" t="e">
        <f>INDEX(TextClassificationList[],MATCH(Sudan_News12[[#This Row],[text_classification_arabic5]],TextClassificationList[text_classification_arabic],0),1)</f>
        <v>#N/A</v>
      </c>
    </row>
    <row r="1001" spans="1:49" x14ac:dyDescent="0.2">
      <c r="A1001">
        <v>1.3861080912599204E+18</v>
      </c>
      <c r="B1001">
        <v>1.3861080912599204E+18</v>
      </c>
      <c r="C1001" t="s">
        <v>4143</v>
      </c>
      <c r="D1001" s="1">
        <v>44311</v>
      </c>
      <c r="E1001" s="2">
        <v>8.4444444444444447E-2</v>
      </c>
      <c r="F1001">
        <v>200</v>
      </c>
      <c r="G1001">
        <v>1889611729</v>
      </c>
      <c r="H1001" t="s">
        <v>354</v>
      </c>
      <c r="I1001" t="s">
        <v>355</v>
      </c>
      <c r="J1001" t="s">
        <v>265</v>
      </c>
      <c r="K1001" t="s">
        <v>4144</v>
      </c>
      <c r="L1001" t="s">
        <v>266</v>
      </c>
      <c r="M1001" t="s">
        <v>267</v>
      </c>
      <c r="N1001" t="s">
        <v>267</v>
      </c>
      <c r="O1001" t="s">
        <v>267</v>
      </c>
      <c r="P1001">
        <v>0</v>
      </c>
      <c r="Q1001">
        <v>0</v>
      </c>
      <c r="R1001">
        <v>0</v>
      </c>
      <c r="S1001" t="s">
        <v>267</v>
      </c>
      <c r="T1001" t="s">
        <v>267</v>
      </c>
      <c r="U1001" t="s">
        <v>4145</v>
      </c>
      <c r="V1001" t="b">
        <v>0</v>
      </c>
      <c r="W1001" t="s">
        <v>265</v>
      </c>
      <c r="X1001">
        <v>0</v>
      </c>
      <c r="Y1001" t="s">
        <v>265</v>
      </c>
      <c r="Z1001" t="s">
        <v>265</v>
      </c>
      <c r="AA1001" t="s">
        <v>265</v>
      </c>
      <c r="AB1001" t="s">
        <v>265</v>
      </c>
      <c r="AC1001" t="s">
        <v>265</v>
      </c>
      <c r="AD1001" t="s">
        <v>265</v>
      </c>
      <c r="AE1001" t="s">
        <v>265</v>
      </c>
      <c r="AF1001" t="s">
        <v>267</v>
      </c>
      <c r="AG1001" t="s">
        <v>265</v>
      </c>
      <c r="AH1001" t="s">
        <v>265</v>
      </c>
      <c r="AI1001" t="s">
        <v>265</v>
      </c>
      <c r="AJ1001" t="s">
        <v>265</v>
      </c>
      <c r="AL1001" t="str">
        <f>IF(Sudan_News12[[#This Row],[relevancy_classification_english]]="Relevant","مناسب",IF(Sudan_News12[[#This Row],[relevancy_classification_english]]="Relevant","عَرَضِيّ",""))</f>
        <v/>
      </c>
      <c r="AN1001" t="str">
        <f>IF(Sudan_News12[[#This Row],[sentiment_analysis_english]]="Negative","سلبي",IF(Sudan_News12[[#This Row],[sentiment_analysis_english]]="Neutral","حيادي",IF(Sudan_News12[[#This Row],[sentiment_analysis_english]]="Positive","إيجابي","")))</f>
        <v/>
      </c>
      <c r="AO1001" t="e">
        <f>INDEX(TextClassificationList[],MATCH(Sudan_News12[[#This Row],[text_classification_arabic]],TextClassificationList[text_classification_arabic],0),1)</f>
        <v>#N/A</v>
      </c>
      <c r="AQ1001" t="e">
        <f>INDEX(TextClassificationList[],MATCH(Sudan_News12[[#This Row],[text_classification_arabic2]],TextClassificationList[text_classification_arabic],0),1)</f>
        <v>#N/A</v>
      </c>
      <c r="AS1001" t="e">
        <f>INDEX(TextClassificationList[],MATCH(Sudan_News12[[#This Row],[text_classification_arabic3]],TextClassificationList[text_classification_arabic],0),1)</f>
        <v>#N/A</v>
      </c>
      <c r="AU1001" t="e">
        <f>INDEX(TextClassificationList[],MATCH(Sudan_News12[[#This Row],[text_classification_arabic4]],TextClassificationList[text_classification_arabic],0),1)</f>
        <v>#N/A</v>
      </c>
      <c r="AW1001" t="e">
        <f>INDEX(TextClassificationList[],MATCH(Sudan_News12[[#This Row],[text_classification_arabic5]],TextClassificationList[text_classification_arabic],0),1)</f>
        <v>#N/A</v>
      </c>
    </row>
    <row r="1002" spans="1:49" x14ac:dyDescent="0.2">
      <c r="A1002">
        <v>1.3861079898373734E+18</v>
      </c>
      <c r="B1002">
        <v>1.3861079898373734E+18</v>
      </c>
      <c r="C1002" t="s">
        <v>4146</v>
      </c>
      <c r="D1002" s="1">
        <v>44311</v>
      </c>
      <c r="E1002" s="2">
        <v>8.4166666666666667E-2</v>
      </c>
      <c r="F1002">
        <v>200</v>
      </c>
      <c r="G1002">
        <v>1889611729</v>
      </c>
      <c r="H1002" t="s">
        <v>354</v>
      </c>
      <c r="I1002" t="s">
        <v>355</v>
      </c>
      <c r="J1002" t="s">
        <v>265</v>
      </c>
      <c r="K1002" t="s">
        <v>4147</v>
      </c>
      <c r="L1002" t="s">
        <v>266</v>
      </c>
      <c r="M1002" t="s">
        <v>267</v>
      </c>
      <c r="N1002" t="s">
        <v>267</v>
      </c>
      <c r="O1002" t="s">
        <v>267</v>
      </c>
      <c r="P1002">
        <v>0</v>
      </c>
      <c r="Q1002">
        <v>0</v>
      </c>
      <c r="R1002">
        <v>1</v>
      </c>
      <c r="S1002" t="s">
        <v>267</v>
      </c>
      <c r="T1002" t="s">
        <v>267</v>
      </c>
      <c r="U1002" t="s">
        <v>4148</v>
      </c>
      <c r="V1002" t="b">
        <v>0</v>
      </c>
      <c r="W1002" t="s">
        <v>265</v>
      </c>
      <c r="X1002">
        <v>0</v>
      </c>
      <c r="Y1002" t="s">
        <v>265</v>
      </c>
      <c r="Z1002" t="s">
        <v>265</v>
      </c>
      <c r="AA1002" t="s">
        <v>265</v>
      </c>
      <c r="AB1002" t="s">
        <v>265</v>
      </c>
      <c r="AC1002" t="s">
        <v>265</v>
      </c>
      <c r="AD1002" t="s">
        <v>265</v>
      </c>
      <c r="AE1002" t="s">
        <v>265</v>
      </c>
      <c r="AF1002" t="s">
        <v>267</v>
      </c>
      <c r="AG1002" t="s">
        <v>265</v>
      </c>
      <c r="AH1002" t="s">
        <v>265</v>
      </c>
      <c r="AI1002" t="s">
        <v>265</v>
      </c>
      <c r="AJ1002" t="s">
        <v>265</v>
      </c>
      <c r="AL1002" t="str">
        <f>IF(Sudan_News12[[#This Row],[relevancy_classification_english]]="Relevant","مناسب",IF(Sudan_News12[[#This Row],[relevancy_classification_english]]="Relevant","عَرَضِيّ",""))</f>
        <v/>
      </c>
      <c r="AN1002" t="str">
        <f>IF(Sudan_News12[[#This Row],[sentiment_analysis_english]]="Negative","سلبي",IF(Sudan_News12[[#This Row],[sentiment_analysis_english]]="Neutral","حيادي",IF(Sudan_News12[[#This Row],[sentiment_analysis_english]]="Positive","إيجابي","")))</f>
        <v/>
      </c>
      <c r="AO1002" t="e">
        <f>INDEX(TextClassificationList[],MATCH(Sudan_News12[[#This Row],[text_classification_arabic]],TextClassificationList[text_classification_arabic],0),1)</f>
        <v>#N/A</v>
      </c>
      <c r="AQ1002" t="e">
        <f>INDEX(TextClassificationList[],MATCH(Sudan_News12[[#This Row],[text_classification_arabic2]],TextClassificationList[text_classification_arabic],0),1)</f>
        <v>#N/A</v>
      </c>
      <c r="AS1002" t="e">
        <f>INDEX(TextClassificationList[],MATCH(Sudan_News12[[#This Row],[text_classification_arabic3]],TextClassificationList[text_classification_arabic],0),1)</f>
        <v>#N/A</v>
      </c>
      <c r="AU1002" t="e">
        <f>INDEX(TextClassificationList[],MATCH(Sudan_News12[[#This Row],[text_classification_arabic4]],TextClassificationList[text_classification_arabic],0),1)</f>
        <v>#N/A</v>
      </c>
      <c r="AW1002" t="e">
        <f>INDEX(TextClassificationList[],MATCH(Sudan_News12[[#This Row],[text_classification_arabic5]],TextClassificationList[text_classification_arabic],0),1)</f>
        <v>#N/A</v>
      </c>
    </row>
    <row r="1003" spans="1:49" x14ac:dyDescent="0.2">
      <c r="A1003">
        <v>1.3860685973998264E+18</v>
      </c>
      <c r="B1003">
        <v>1.3860685973998264E+18</v>
      </c>
      <c r="C1003" t="s">
        <v>4149</v>
      </c>
      <c r="D1003" s="1">
        <v>44310</v>
      </c>
      <c r="E1003" s="2">
        <v>0.97546296296296298</v>
      </c>
      <c r="F1003">
        <v>200</v>
      </c>
      <c r="G1003">
        <v>1889611729</v>
      </c>
      <c r="H1003" t="s">
        <v>354</v>
      </c>
      <c r="I1003" t="s">
        <v>355</v>
      </c>
      <c r="J1003" t="s">
        <v>265</v>
      </c>
      <c r="K1003" t="s">
        <v>4150</v>
      </c>
      <c r="L1003" t="s">
        <v>266</v>
      </c>
      <c r="M1003" t="s">
        <v>267</v>
      </c>
      <c r="N1003" t="s">
        <v>267</v>
      </c>
      <c r="O1003" t="s">
        <v>267</v>
      </c>
      <c r="P1003">
        <v>0</v>
      </c>
      <c r="Q1003">
        <v>0</v>
      </c>
      <c r="R1003">
        <v>0</v>
      </c>
      <c r="S1003" t="s">
        <v>267</v>
      </c>
      <c r="T1003" t="s">
        <v>267</v>
      </c>
      <c r="U1003" t="s">
        <v>4151</v>
      </c>
      <c r="V1003" t="b">
        <v>0</v>
      </c>
      <c r="W1003" t="s">
        <v>265</v>
      </c>
      <c r="X1003">
        <v>0</v>
      </c>
      <c r="Y1003" t="s">
        <v>265</v>
      </c>
      <c r="Z1003" t="s">
        <v>265</v>
      </c>
      <c r="AA1003" t="s">
        <v>265</v>
      </c>
      <c r="AB1003" t="s">
        <v>265</v>
      </c>
      <c r="AC1003" t="s">
        <v>265</v>
      </c>
      <c r="AD1003" t="s">
        <v>265</v>
      </c>
      <c r="AE1003" t="s">
        <v>265</v>
      </c>
      <c r="AF1003" t="s">
        <v>267</v>
      </c>
      <c r="AG1003" t="s">
        <v>265</v>
      </c>
      <c r="AH1003" t="s">
        <v>265</v>
      </c>
      <c r="AI1003" t="s">
        <v>265</v>
      </c>
      <c r="AJ1003" t="s">
        <v>265</v>
      </c>
      <c r="AL1003" t="str">
        <f>IF(Sudan_News12[[#This Row],[relevancy_classification_english]]="Relevant","مناسب",IF(Sudan_News12[[#This Row],[relevancy_classification_english]]="Relevant","عَرَضِيّ",""))</f>
        <v/>
      </c>
      <c r="AN1003" t="str">
        <f>IF(Sudan_News12[[#This Row],[sentiment_analysis_english]]="Negative","سلبي",IF(Sudan_News12[[#This Row],[sentiment_analysis_english]]="Neutral","حيادي",IF(Sudan_News12[[#This Row],[sentiment_analysis_english]]="Positive","إيجابي","")))</f>
        <v/>
      </c>
      <c r="AO1003" t="e">
        <f>INDEX(TextClassificationList[],MATCH(Sudan_News12[[#This Row],[text_classification_arabic]],TextClassificationList[text_classification_arabic],0),1)</f>
        <v>#N/A</v>
      </c>
      <c r="AQ1003" t="e">
        <f>INDEX(TextClassificationList[],MATCH(Sudan_News12[[#This Row],[text_classification_arabic2]],TextClassificationList[text_classification_arabic],0),1)</f>
        <v>#N/A</v>
      </c>
      <c r="AS1003" t="e">
        <f>INDEX(TextClassificationList[],MATCH(Sudan_News12[[#This Row],[text_classification_arabic3]],TextClassificationList[text_classification_arabic],0),1)</f>
        <v>#N/A</v>
      </c>
      <c r="AU1003" t="e">
        <f>INDEX(TextClassificationList[],MATCH(Sudan_News12[[#This Row],[text_classification_arabic4]],TextClassificationList[text_classification_arabic],0),1)</f>
        <v>#N/A</v>
      </c>
      <c r="AW1003" t="e">
        <f>INDEX(TextClassificationList[],MATCH(Sudan_News12[[#This Row],[text_classification_arabic5]],TextClassificationList[text_classification_arabic],0),1)</f>
        <v>#N/A</v>
      </c>
    </row>
    <row r="1004" spans="1:49" x14ac:dyDescent="0.2">
      <c r="A1004">
        <v>1.3856861109873336E+18</v>
      </c>
      <c r="B1004">
        <v>1.3856861109873336E+18</v>
      </c>
      <c r="C1004" t="s">
        <v>4152</v>
      </c>
      <c r="D1004" s="1">
        <v>44309</v>
      </c>
      <c r="E1004" s="2">
        <v>0.92</v>
      </c>
      <c r="F1004">
        <v>200</v>
      </c>
      <c r="G1004">
        <v>1889611729</v>
      </c>
      <c r="H1004" t="s">
        <v>354</v>
      </c>
      <c r="I1004" t="s">
        <v>355</v>
      </c>
      <c r="J1004" t="s">
        <v>265</v>
      </c>
      <c r="K1004" t="s">
        <v>4153</v>
      </c>
      <c r="L1004" t="s">
        <v>266</v>
      </c>
      <c r="M1004" t="s">
        <v>267</v>
      </c>
      <c r="N1004" t="s">
        <v>267</v>
      </c>
      <c r="O1004" t="s">
        <v>4154</v>
      </c>
      <c r="P1004">
        <v>0</v>
      </c>
      <c r="Q1004">
        <v>0</v>
      </c>
      <c r="R1004">
        <v>0</v>
      </c>
      <c r="S1004" t="s">
        <v>4155</v>
      </c>
      <c r="T1004" t="s">
        <v>267</v>
      </c>
      <c r="U1004" t="s">
        <v>4156</v>
      </c>
      <c r="V1004" t="b">
        <v>0</v>
      </c>
      <c r="W1004" t="s">
        <v>265</v>
      </c>
      <c r="X1004">
        <v>1</v>
      </c>
      <c r="Y1004" t="s">
        <v>4157</v>
      </c>
      <c r="Z1004" t="s">
        <v>265</v>
      </c>
      <c r="AA1004" t="s">
        <v>265</v>
      </c>
      <c r="AB1004" t="s">
        <v>265</v>
      </c>
      <c r="AC1004" t="s">
        <v>265</v>
      </c>
      <c r="AD1004" t="s">
        <v>265</v>
      </c>
      <c r="AE1004" t="s">
        <v>265</v>
      </c>
      <c r="AF1004" t="s">
        <v>267</v>
      </c>
      <c r="AG1004" t="s">
        <v>265</v>
      </c>
      <c r="AH1004" t="s">
        <v>265</v>
      </c>
      <c r="AI1004" t="s">
        <v>265</v>
      </c>
      <c r="AJ1004" t="s">
        <v>265</v>
      </c>
      <c r="AL1004" t="str">
        <f>IF(Sudan_News12[[#This Row],[relevancy_classification_english]]="Relevant","مناسب",IF(Sudan_News12[[#This Row],[relevancy_classification_english]]="Relevant","عَرَضِيّ",""))</f>
        <v/>
      </c>
      <c r="AN1004" t="str">
        <f>IF(Sudan_News12[[#This Row],[sentiment_analysis_english]]="Negative","سلبي",IF(Sudan_News12[[#This Row],[sentiment_analysis_english]]="Neutral","حيادي",IF(Sudan_News12[[#This Row],[sentiment_analysis_english]]="Positive","إيجابي","")))</f>
        <v/>
      </c>
      <c r="AO1004" t="e">
        <f>INDEX(TextClassificationList[],MATCH(Sudan_News12[[#This Row],[text_classification_arabic]],TextClassificationList[text_classification_arabic],0),1)</f>
        <v>#N/A</v>
      </c>
      <c r="AQ1004" t="e">
        <f>INDEX(TextClassificationList[],MATCH(Sudan_News12[[#This Row],[text_classification_arabic2]],TextClassificationList[text_classification_arabic],0),1)</f>
        <v>#N/A</v>
      </c>
      <c r="AS1004" t="e">
        <f>INDEX(TextClassificationList[],MATCH(Sudan_News12[[#This Row],[text_classification_arabic3]],TextClassificationList[text_classification_arabic],0),1)</f>
        <v>#N/A</v>
      </c>
      <c r="AU1004" t="e">
        <f>INDEX(TextClassificationList[],MATCH(Sudan_News12[[#This Row],[text_classification_arabic4]],TextClassificationList[text_classification_arabic],0),1)</f>
        <v>#N/A</v>
      </c>
      <c r="AW1004" t="e">
        <f>INDEX(TextClassificationList[],MATCH(Sudan_News12[[#This Row],[text_classification_arabic5]],TextClassificationList[text_classification_arabic],0),1)</f>
        <v>#N/A</v>
      </c>
    </row>
    <row r="1005" spans="1:49" x14ac:dyDescent="0.2">
      <c r="A1005">
        <v>1.3856763441225441E+18</v>
      </c>
      <c r="B1005">
        <v>1.3856763441225441E+18</v>
      </c>
      <c r="C1005" t="s">
        <v>4158</v>
      </c>
      <c r="D1005" s="1">
        <v>44309</v>
      </c>
      <c r="E1005" s="2">
        <v>0.89304398148148145</v>
      </c>
      <c r="F1005">
        <v>200</v>
      </c>
      <c r="G1005">
        <v>1889611729</v>
      </c>
      <c r="H1005" t="s">
        <v>354</v>
      </c>
      <c r="I1005" t="s">
        <v>355</v>
      </c>
      <c r="J1005" t="s">
        <v>265</v>
      </c>
      <c r="K1005" t="s">
        <v>4159</v>
      </c>
      <c r="L1005" t="s">
        <v>266</v>
      </c>
      <c r="M1005" t="s">
        <v>267</v>
      </c>
      <c r="N1005" t="s">
        <v>267</v>
      </c>
      <c r="O1005" t="s">
        <v>267</v>
      </c>
      <c r="P1005">
        <v>0</v>
      </c>
      <c r="Q1005">
        <v>0</v>
      </c>
      <c r="R1005">
        <v>1</v>
      </c>
      <c r="S1005" t="s">
        <v>4160</v>
      </c>
      <c r="T1005" t="s">
        <v>267</v>
      </c>
      <c r="U1005" t="s">
        <v>4161</v>
      </c>
      <c r="V1005" t="b">
        <v>0</v>
      </c>
      <c r="W1005" t="s">
        <v>265</v>
      </c>
      <c r="X1005">
        <v>0</v>
      </c>
      <c r="Y1005" t="s">
        <v>265</v>
      </c>
      <c r="Z1005" t="s">
        <v>265</v>
      </c>
      <c r="AA1005" t="s">
        <v>265</v>
      </c>
      <c r="AB1005" t="s">
        <v>265</v>
      </c>
      <c r="AC1005" t="s">
        <v>265</v>
      </c>
      <c r="AD1005" t="s">
        <v>265</v>
      </c>
      <c r="AE1005" t="s">
        <v>265</v>
      </c>
      <c r="AF1005" t="s">
        <v>267</v>
      </c>
      <c r="AG1005" t="s">
        <v>265</v>
      </c>
      <c r="AH1005" t="s">
        <v>265</v>
      </c>
      <c r="AI1005" t="s">
        <v>265</v>
      </c>
      <c r="AJ1005" t="s">
        <v>265</v>
      </c>
      <c r="AL1005" t="str">
        <f>IF(Sudan_News12[[#This Row],[relevancy_classification_english]]="Relevant","مناسب",IF(Sudan_News12[[#This Row],[relevancy_classification_english]]="Relevant","عَرَضِيّ",""))</f>
        <v/>
      </c>
      <c r="AN1005" t="str">
        <f>IF(Sudan_News12[[#This Row],[sentiment_analysis_english]]="Negative","سلبي",IF(Sudan_News12[[#This Row],[sentiment_analysis_english]]="Neutral","حيادي",IF(Sudan_News12[[#This Row],[sentiment_analysis_english]]="Positive","إيجابي","")))</f>
        <v/>
      </c>
      <c r="AO1005" t="e">
        <f>INDEX(TextClassificationList[],MATCH(Sudan_News12[[#This Row],[text_classification_arabic]],TextClassificationList[text_classification_arabic],0),1)</f>
        <v>#N/A</v>
      </c>
      <c r="AQ1005" t="e">
        <f>INDEX(TextClassificationList[],MATCH(Sudan_News12[[#This Row],[text_classification_arabic2]],TextClassificationList[text_classification_arabic],0),1)</f>
        <v>#N/A</v>
      </c>
      <c r="AS1005" t="e">
        <f>INDEX(TextClassificationList[],MATCH(Sudan_News12[[#This Row],[text_classification_arabic3]],TextClassificationList[text_classification_arabic],0),1)</f>
        <v>#N/A</v>
      </c>
      <c r="AU1005" t="e">
        <f>INDEX(TextClassificationList[],MATCH(Sudan_News12[[#This Row],[text_classification_arabic4]],TextClassificationList[text_classification_arabic],0),1)</f>
        <v>#N/A</v>
      </c>
      <c r="AW1005" t="e">
        <f>INDEX(TextClassificationList[],MATCH(Sudan_News12[[#This Row],[text_classification_arabic5]],TextClassificationList[text_classification_arabic],0),1)</f>
        <v>#N/A</v>
      </c>
    </row>
    <row r="1006" spans="1:49" x14ac:dyDescent="0.2">
      <c r="A1006">
        <v>1.3856761863622574E+18</v>
      </c>
      <c r="B1006">
        <v>1.3856761863622574E+18</v>
      </c>
      <c r="C1006" t="s">
        <v>4162</v>
      </c>
      <c r="D1006" s="1">
        <v>44309</v>
      </c>
      <c r="E1006" s="2">
        <v>0.89261574074074079</v>
      </c>
      <c r="F1006">
        <v>200</v>
      </c>
      <c r="G1006">
        <v>1889611729</v>
      </c>
      <c r="H1006" t="s">
        <v>354</v>
      </c>
      <c r="I1006" t="s">
        <v>355</v>
      </c>
      <c r="J1006" t="s">
        <v>265</v>
      </c>
      <c r="K1006" t="s">
        <v>4163</v>
      </c>
      <c r="L1006" t="s">
        <v>266</v>
      </c>
      <c r="M1006" t="s">
        <v>267</v>
      </c>
      <c r="N1006" t="s">
        <v>267</v>
      </c>
      <c r="O1006" t="s">
        <v>267</v>
      </c>
      <c r="P1006">
        <v>0</v>
      </c>
      <c r="Q1006">
        <v>0</v>
      </c>
      <c r="R1006">
        <v>3</v>
      </c>
      <c r="S1006" t="s">
        <v>267</v>
      </c>
      <c r="T1006" t="s">
        <v>267</v>
      </c>
      <c r="U1006" t="s">
        <v>4164</v>
      </c>
      <c r="V1006" t="b">
        <v>0</v>
      </c>
      <c r="W1006" t="s">
        <v>265</v>
      </c>
      <c r="X1006">
        <v>0</v>
      </c>
      <c r="Y1006" t="s">
        <v>265</v>
      </c>
      <c r="Z1006" t="s">
        <v>265</v>
      </c>
      <c r="AA1006" t="s">
        <v>265</v>
      </c>
      <c r="AB1006" t="s">
        <v>265</v>
      </c>
      <c r="AC1006" t="s">
        <v>265</v>
      </c>
      <c r="AD1006" t="s">
        <v>265</v>
      </c>
      <c r="AE1006" t="s">
        <v>265</v>
      </c>
      <c r="AF1006" t="s">
        <v>267</v>
      </c>
      <c r="AG1006" t="s">
        <v>265</v>
      </c>
      <c r="AH1006" t="s">
        <v>265</v>
      </c>
      <c r="AI1006" t="s">
        <v>265</v>
      </c>
      <c r="AJ1006" t="s">
        <v>265</v>
      </c>
      <c r="AL1006" t="str">
        <f>IF(Sudan_News12[[#This Row],[relevancy_classification_english]]="Relevant","مناسب",IF(Sudan_News12[[#This Row],[relevancy_classification_english]]="Relevant","عَرَضِيّ",""))</f>
        <v/>
      </c>
      <c r="AN1006" t="str">
        <f>IF(Sudan_News12[[#This Row],[sentiment_analysis_english]]="Negative","سلبي",IF(Sudan_News12[[#This Row],[sentiment_analysis_english]]="Neutral","حيادي",IF(Sudan_News12[[#This Row],[sentiment_analysis_english]]="Positive","إيجابي","")))</f>
        <v/>
      </c>
      <c r="AO1006" t="e">
        <f>INDEX(TextClassificationList[],MATCH(Sudan_News12[[#This Row],[text_classification_arabic]],TextClassificationList[text_classification_arabic],0),1)</f>
        <v>#N/A</v>
      </c>
      <c r="AQ1006" t="e">
        <f>INDEX(TextClassificationList[],MATCH(Sudan_News12[[#This Row],[text_classification_arabic2]],TextClassificationList[text_classification_arabic],0),1)</f>
        <v>#N/A</v>
      </c>
      <c r="AS1006" t="e">
        <f>INDEX(TextClassificationList[],MATCH(Sudan_News12[[#This Row],[text_classification_arabic3]],TextClassificationList[text_classification_arabic],0),1)</f>
        <v>#N/A</v>
      </c>
      <c r="AU1006" t="e">
        <f>INDEX(TextClassificationList[],MATCH(Sudan_News12[[#This Row],[text_classification_arabic4]],TextClassificationList[text_classification_arabic],0),1)</f>
        <v>#N/A</v>
      </c>
      <c r="AW1006" t="e">
        <f>INDEX(TextClassificationList[],MATCH(Sudan_News12[[#This Row],[text_classification_arabic5]],TextClassificationList[text_classification_arabic],0),1)</f>
        <v>#N/A</v>
      </c>
    </row>
    <row r="1007" spans="1:49" x14ac:dyDescent="0.2">
      <c r="A1007">
        <v>1.3856759758416937E+18</v>
      </c>
      <c r="B1007">
        <v>1.3856759758416937E+18</v>
      </c>
      <c r="C1007" t="s">
        <v>4165</v>
      </c>
      <c r="D1007" s="1">
        <v>44309</v>
      </c>
      <c r="E1007" s="2">
        <v>0.89202546296296292</v>
      </c>
      <c r="F1007">
        <v>200</v>
      </c>
      <c r="G1007">
        <v>1889611729</v>
      </c>
      <c r="H1007" t="s">
        <v>354</v>
      </c>
      <c r="I1007" t="s">
        <v>355</v>
      </c>
      <c r="J1007" t="s">
        <v>265</v>
      </c>
      <c r="K1007" t="s">
        <v>4166</v>
      </c>
      <c r="L1007" t="s">
        <v>266</v>
      </c>
      <c r="M1007" t="s">
        <v>267</v>
      </c>
      <c r="N1007" t="s">
        <v>267</v>
      </c>
      <c r="O1007" t="s">
        <v>267</v>
      </c>
      <c r="P1007">
        <v>0</v>
      </c>
      <c r="Q1007">
        <v>0</v>
      </c>
      <c r="R1007">
        <v>1</v>
      </c>
      <c r="S1007" t="s">
        <v>267</v>
      </c>
      <c r="T1007" t="s">
        <v>267</v>
      </c>
      <c r="U1007" t="s">
        <v>4167</v>
      </c>
      <c r="V1007" t="b">
        <v>0</v>
      </c>
      <c r="W1007" t="s">
        <v>265</v>
      </c>
      <c r="X1007">
        <v>0</v>
      </c>
      <c r="Y1007" t="s">
        <v>265</v>
      </c>
      <c r="Z1007" t="s">
        <v>265</v>
      </c>
      <c r="AA1007" t="s">
        <v>265</v>
      </c>
      <c r="AB1007" t="s">
        <v>265</v>
      </c>
      <c r="AC1007" t="s">
        <v>265</v>
      </c>
      <c r="AD1007" t="s">
        <v>265</v>
      </c>
      <c r="AE1007" t="s">
        <v>265</v>
      </c>
      <c r="AF1007" t="s">
        <v>267</v>
      </c>
      <c r="AG1007" t="s">
        <v>265</v>
      </c>
      <c r="AH1007" t="s">
        <v>265</v>
      </c>
      <c r="AI1007" t="s">
        <v>265</v>
      </c>
      <c r="AJ1007" t="s">
        <v>265</v>
      </c>
      <c r="AL1007" t="str">
        <f>IF(Sudan_News12[[#This Row],[relevancy_classification_english]]="Relevant","مناسب",IF(Sudan_News12[[#This Row],[relevancy_classification_english]]="Relevant","عَرَضِيّ",""))</f>
        <v/>
      </c>
      <c r="AN1007" t="str">
        <f>IF(Sudan_News12[[#This Row],[sentiment_analysis_english]]="Negative","سلبي",IF(Sudan_News12[[#This Row],[sentiment_analysis_english]]="Neutral","حيادي",IF(Sudan_News12[[#This Row],[sentiment_analysis_english]]="Positive","إيجابي","")))</f>
        <v/>
      </c>
      <c r="AO1007" t="e">
        <f>INDEX(TextClassificationList[],MATCH(Sudan_News12[[#This Row],[text_classification_arabic]],TextClassificationList[text_classification_arabic],0),1)</f>
        <v>#N/A</v>
      </c>
      <c r="AQ1007" t="e">
        <f>INDEX(TextClassificationList[],MATCH(Sudan_News12[[#This Row],[text_classification_arabic2]],TextClassificationList[text_classification_arabic],0),1)</f>
        <v>#N/A</v>
      </c>
      <c r="AS1007" t="e">
        <f>INDEX(TextClassificationList[],MATCH(Sudan_News12[[#This Row],[text_classification_arabic3]],TextClassificationList[text_classification_arabic],0),1)</f>
        <v>#N/A</v>
      </c>
      <c r="AU1007" t="e">
        <f>INDEX(TextClassificationList[],MATCH(Sudan_News12[[#This Row],[text_classification_arabic4]],TextClassificationList[text_classification_arabic],0),1)</f>
        <v>#N/A</v>
      </c>
      <c r="AW1007" t="e">
        <f>INDEX(TextClassificationList[],MATCH(Sudan_News12[[#This Row],[text_classification_arabic5]],TextClassificationList[text_classification_arabic],0),1)</f>
        <v>#N/A</v>
      </c>
    </row>
    <row r="1008" spans="1:49" x14ac:dyDescent="0.2">
      <c r="A1008">
        <v>1.3853797607931781E+18</v>
      </c>
      <c r="B1008">
        <v>1.3853797607931781E+18</v>
      </c>
      <c r="C1008" t="s">
        <v>4168</v>
      </c>
      <c r="D1008" s="1">
        <v>44309</v>
      </c>
      <c r="E1008" s="2">
        <v>7.4629629629629629E-2</v>
      </c>
      <c r="F1008">
        <v>200</v>
      </c>
      <c r="G1008">
        <v>1889611729</v>
      </c>
      <c r="H1008" t="s">
        <v>354</v>
      </c>
      <c r="I1008" t="s">
        <v>355</v>
      </c>
      <c r="J1008" t="s">
        <v>265</v>
      </c>
      <c r="K1008" t="s">
        <v>4169</v>
      </c>
      <c r="L1008" t="s">
        <v>266</v>
      </c>
      <c r="M1008" t="s">
        <v>267</v>
      </c>
      <c r="N1008" t="s">
        <v>267</v>
      </c>
      <c r="O1008" t="s">
        <v>267</v>
      </c>
      <c r="P1008">
        <v>0</v>
      </c>
      <c r="Q1008">
        <v>0</v>
      </c>
      <c r="R1008">
        <v>0</v>
      </c>
      <c r="S1008" t="s">
        <v>267</v>
      </c>
      <c r="T1008" t="s">
        <v>267</v>
      </c>
      <c r="U1008" t="s">
        <v>4170</v>
      </c>
      <c r="V1008" t="b">
        <v>0</v>
      </c>
      <c r="W1008" t="s">
        <v>265</v>
      </c>
      <c r="X1008">
        <v>0</v>
      </c>
      <c r="Y1008" t="s">
        <v>265</v>
      </c>
      <c r="Z1008" t="s">
        <v>265</v>
      </c>
      <c r="AA1008" t="s">
        <v>265</v>
      </c>
      <c r="AB1008" t="s">
        <v>265</v>
      </c>
      <c r="AC1008" t="s">
        <v>265</v>
      </c>
      <c r="AD1008" t="s">
        <v>265</v>
      </c>
      <c r="AE1008" t="s">
        <v>265</v>
      </c>
      <c r="AF1008" t="s">
        <v>267</v>
      </c>
      <c r="AG1008" t="s">
        <v>265</v>
      </c>
      <c r="AH1008" t="s">
        <v>265</v>
      </c>
      <c r="AI1008" t="s">
        <v>265</v>
      </c>
      <c r="AJ1008" t="s">
        <v>265</v>
      </c>
      <c r="AL1008" t="str">
        <f>IF(Sudan_News12[[#This Row],[relevancy_classification_english]]="Relevant","مناسب",IF(Sudan_News12[[#This Row],[relevancy_classification_english]]="Relevant","عَرَضِيّ",""))</f>
        <v/>
      </c>
      <c r="AN1008" t="str">
        <f>IF(Sudan_News12[[#This Row],[sentiment_analysis_english]]="Negative","سلبي",IF(Sudan_News12[[#This Row],[sentiment_analysis_english]]="Neutral","حيادي",IF(Sudan_News12[[#This Row],[sentiment_analysis_english]]="Positive","إيجابي","")))</f>
        <v/>
      </c>
      <c r="AO1008" t="e">
        <f>INDEX(TextClassificationList[],MATCH(Sudan_News12[[#This Row],[text_classification_arabic]],TextClassificationList[text_classification_arabic],0),1)</f>
        <v>#N/A</v>
      </c>
      <c r="AQ1008" t="e">
        <f>INDEX(TextClassificationList[],MATCH(Sudan_News12[[#This Row],[text_classification_arabic2]],TextClassificationList[text_classification_arabic],0),1)</f>
        <v>#N/A</v>
      </c>
      <c r="AS1008" t="e">
        <f>INDEX(TextClassificationList[],MATCH(Sudan_News12[[#This Row],[text_classification_arabic3]],TextClassificationList[text_classification_arabic],0),1)</f>
        <v>#N/A</v>
      </c>
      <c r="AU1008" t="e">
        <f>INDEX(TextClassificationList[],MATCH(Sudan_News12[[#This Row],[text_classification_arabic4]],TextClassificationList[text_classification_arabic],0),1)</f>
        <v>#N/A</v>
      </c>
      <c r="AW1008" t="e">
        <f>INDEX(TextClassificationList[],MATCH(Sudan_News12[[#This Row],[text_classification_arabic5]],TextClassificationList[text_classification_arabic],0),1)</f>
        <v>#N/A</v>
      </c>
    </row>
    <row r="1009" spans="1:49" x14ac:dyDescent="0.2">
      <c r="A1009">
        <v>1.3853796482473165E+18</v>
      </c>
      <c r="B1009">
        <v>1.3853796482473165E+18</v>
      </c>
      <c r="C1009" t="s">
        <v>4171</v>
      </c>
      <c r="D1009" s="1">
        <v>44309</v>
      </c>
      <c r="E1009" s="2">
        <v>7.4317129629629636E-2</v>
      </c>
      <c r="F1009">
        <v>200</v>
      </c>
      <c r="G1009">
        <v>1889611729</v>
      </c>
      <c r="H1009" t="s">
        <v>354</v>
      </c>
      <c r="I1009" t="s">
        <v>355</v>
      </c>
      <c r="J1009" t="s">
        <v>265</v>
      </c>
      <c r="K1009" t="s">
        <v>4172</v>
      </c>
      <c r="L1009" t="s">
        <v>266</v>
      </c>
      <c r="M1009" t="s">
        <v>267</v>
      </c>
      <c r="N1009" t="s">
        <v>267</v>
      </c>
      <c r="O1009" t="s">
        <v>267</v>
      </c>
      <c r="P1009">
        <v>0</v>
      </c>
      <c r="Q1009">
        <v>0</v>
      </c>
      <c r="R1009">
        <v>1</v>
      </c>
      <c r="S1009" t="s">
        <v>267</v>
      </c>
      <c r="T1009" t="s">
        <v>267</v>
      </c>
      <c r="U1009" t="s">
        <v>4173</v>
      </c>
      <c r="V1009" t="b">
        <v>0</v>
      </c>
      <c r="W1009" t="s">
        <v>265</v>
      </c>
      <c r="X1009">
        <v>0</v>
      </c>
      <c r="Y1009" t="s">
        <v>265</v>
      </c>
      <c r="Z1009" t="s">
        <v>265</v>
      </c>
      <c r="AA1009" t="s">
        <v>265</v>
      </c>
      <c r="AB1009" t="s">
        <v>265</v>
      </c>
      <c r="AC1009" t="s">
        <v>265</v>
      </c>
      <c r="AD1009" t="s">
        <v>265</v>
      </c>
      <c r="AE1009" t="s">
        <v>265</v>
      </c>
      <c r="AF1009" t="s">
        <v>267</v>
      </c>
      <c r="AG1009" t="s">
        <v>265</v>
      </c>
      <c r="AH1009" t="s">
        <v>265</v>
      </c>
      <c r="AI1009" t="s">
        <v>265</v>
      </c>
      <c r="AJ1009" t="s">
        <v>265</v>
      </c>
      <c r="AL1009" t="str">
        <f>IF(Sudan_News12[[#This Row],[relevancy_classification_english]]="Relevant","مناسب",IF(Sudan_News12[[#This Row],[relevancy_classification_english]]="Relevant","عَرَضِيّ",""))</f>
        <v/>
      </c>
      <c r="AN1009" t="str">
        <f>IF(Sudan_News12[[#This Row],[sentiment_analysis_english]]="Negative","سلبي",IF(Sudan_News12[[#This Row],[sentiment_analysis_english]]="Neutral","حيادي",IF(Sudan_News12[[#This Row],[sentiment_analysis_english]]="Positive","إيجابي","")))</f>
        <v/>
      </c>
      <c r="AO1009" t="e">
        <f>INDEX(TextClassificationList[],MATCH(Sudan_News12[[#This Row],[text_classification_arabic]],TextClassificationList[text_classification_arabic],0),1)</f>
        <v>#N/A</v>
      </c>
      <c r="AQ1009" t="e">
        <f>INDEX(TextClassificationList[],MATCH(Sudan_News12[[#This Row],[text_classification_arabic2]],TextClassificationList[text_classification_arabic],0),1)</f>
        <v>#N/A</v>
      </c>
      <c r="AS1009" t="e">
        <f>INDEX(TextClassificationList[],MATCH(Sudan_News12[[#This Row],[text_classification_arabic3]],TextClassificationList[text_classification_arabic],0),1)</f>
        <v>#N/A</v>
      </c>
      <c r="AU1009" t="e">
        <f>INDEX(TextClassificationList[],MATCH(Sudan_News12[[#This Row],[text_classification_arabic4]],TextClassificationList[text_classification_arabic],0),1)</f>
        <v>#N/A</v>
      </c>
      <c r="AW1009" t="e">
        <f>INDEX(TextClassificationList[],MATCH(Sudan_News12[[#This Row],[text_classification_arabic5]],TextClassificationList[text_classification_arabic],0),1)</f>
        <v>#N/A</v>
      </c>
    </row>
    <row r="1010" spans="1:49" x14ac:dyDescent="0.2">
      <c r="A1010">
        <v>1.3853795082917888E+18</v>
      </c>
      <c r="B1010">
        <v>1.3853795082917888E+18</v>
      </c>
      <c r="C1010" t="s">
        <v>4174</v>
      </c>
      <c r="D1010" s="1">
        <v>44309</v>
      </c>
      <c r="E1010" s="2">
        <v>7.3935185185185187E-2</v>
      </c>
      <c r="F1010">
        <v>200</v>
      </c>
      <c r="G1010">
        <v>1889611729</v>
      </c>
      <c r="H1010" t="s">
        <v>354</v>
      </c>
      <c r="I1010" t="s">
        <v>355</v>
      </c>
      <c r="J1010" t="s">
        <v>265</v>
      </c>
      <c r="K1010" t="s">
        <v>4175</v>
      </c>
      <c r="L1010" t="s">
        <v>266</v>
      </c>
      <c r="M1010" t="s">
        <v>267</v>
      </c>
      <c r="N1010" t="s">
        <v>267</v>
      </c>
      <c r="O1010" t="s">
        <v>267</v>
      </c>
      <c r="P1010">
        <v>0</v>
      </c>
      <c r="Q1010">
        <v>0</v>
      </c>
      <c r="R1010">
        <v>1</v>
      </c>
      <c r="S1010" t="s">
        <v>267</v>
      </c>
      <c r="T1010" t="s">
        <v>267</v>
      </c>
      <c r="U1010" t="s">
        <v>4176</v>
      </c>
      <c r="V1010" t="b">
        <v>0</v>
      </c>
      <c r="W1010" t="s">
        <v>265</v>
      </c>
      <c r="X1010">
        <v>0</v>
      </c>
      <c r="Y1010" t="s">
        <v>265</v>
      </c>
      <c r="Z1010" t="s">
        <v>265</v>
      </c>
      <c r="AA1010" t="s">
        <v>265</v>
      </c>
      <c r="AB1010" t="s">
        <v>265</v>
      </c>
      <c r="AC1010" t="s">
        <v>265</v>
      </c>
      <c r="AD1010" t="s">
        <v>265</v>
      </c>
      <c r="AE1010" t="s">
        <v>265</v>
      </c>
      <c r="AF1010" t="s">
        <v>267</v>
      </c>
      <c r="AG1010" t="s">
        <v>265</v>
      </c>
      <c r="AH1010" t="s">
        <v>265</v>
      </c>
      <c r="AI1010" t="s">
        <v>265</v>
      </c>
      <c r="AJ1010" t="s">
        <v>265</v>
      </c>
      <c r="AL1010" t="str">
        <f>IF(Sudan_News12[[#This Row],[relevancy_classification_english]]="Relevant","مناسب",IF(Sudan_News12[[#This Row],[relevancy_classification_english]]="Relevant","عَرَضِيّ",""))</f>
        <v/>
      </c>
      <c r="AN1010" t="str">
        <f>IF(Sudan_News12[[#This Row],[sentiment_analysis_english]]="Negative","سلبي",IF(Sudan_News12[[#This Row],[sentiment_analysis_english]]="Neutral","حيادي",IF(Sudan_News12[[#This Row],[sentiment_analysis_english]]="Positive","إيجابي","")))</f>
        <v/>
      </c>
      <c r="AO1010" t="e">
        <f>INDEX(TextClassificationList[],MATCH(Sudan_News12[[#This Row],[text_classification_arabic]],TextClassificationList[text_classification_arabic],0),1)</f>
        <v>#N/A</v>
      </c>
      <c r="AQ1010" t="e">
        <f>INDEX(TextClassificationList[],MATCH(Sudan_News12[[#This Row],[text_classification_arabic2]],TextClassificationList[text_classification_arabic],0),1)</f>
        <v>#N/A</v>
      </c>
      <c r="AS1010" t="e">
        <f>INDEX(TextClassificationList[],MATCH(Sudan_News12[[#This Row],[text_classification_arabic3]],TextClassificationList[text_classification_arabic],0),1)</f>
        <v>#N/A</v>
      </c>
      <c r="AU1010" t="e">
        <f>INDEX(TextClassificationList[],MATCH(Sudan_News12[[#This Row],[text_classification_arabic4]],TextClassificationList[text_classification_arabic],0),1)</f>
        <v>#N/A</v>
      </c>
      <c r="AW1010" t="e">
        <f>INDEX(TextClassificationList[],MATCH(Sudan_News12[[#This Row],[text_classification_arabic5]],TextClassificationList[text_classification_arabic],0),1)</f>
        <v>#N/A</v>
      </c>
    </row>
    <row r="1011" spans="1:49" x14ac:dyDescent="0.2">
      <c r="A1011">
        <v>1.3853793839810519E+18</v>
      </c>
      <c r="B1011">
        <v>1.3853793839810519E+18</v>
      </c>
      <c r="C1011" t="s">
        <v>4177</v>
      </c>
      <c r="D1011" s="1">
        <v>44309</v>
      </c>
      <c r="E1011" s="2">
        <v>7.3587962962962966E-2</v>
      </c>
      <c r="F1011">
        <v>200</v>
      </c>
      <c r="G1011">
        <v>1889611729</v>
      </c>
      <c r="H1011" t="s">
        <v>354</v>
      </c>
      <c r="I1011" t="s">
        <v>355</v>
      </c>
      <c r="J1011" t="s">
        <v>265</v>
      </c>
      <c r="K1011" t="s">
        <v>4178</v>
      </c>
      <c r="L1011" t="s">
        <v>266</v>
      </c>
      <c r="M1011" t="s">
        <v>267</v>
      </c>
      <c r="N1011" t="s">
        <v>267</v>
      </c>
      <c r="O1011" t="s">
        <v>4179</v>
      </c>
      <c r="P1011">
        <v>0</v>
      </c>
      <c r="Q1011">
        <v>0</v>
      </c>
      <c r="R1011">
        <v>1</v>
      </c>
      <c r="S1011" t="s">
        <v>267</v>
      </c>
      <c r="T1011" t="s">
        <v>267</v>
      </c>
      <c r="U1011" t="s">
        <v>4180</v>
      </c>
      <c r="V1011" t="b">
        <v>0</v>
      </c>
      <c r="W1011" t="s">
        <v>265</v>
      </c>
      <c r="X1011">
        <v>1</v>
      </c>
      <c r="Y1011" t="s">
        <v>4181</v>
      </c>
      <c r="Z1011" t="s">
        <v>265</v>
      </c>
      <c r="AA1011" t="s">
        <v>265</v>
      </c>
      <c r="AB1011" t="s">
        <v>265</v>
      </c>
      <c r="AC1011" t="s">
        <v>265</v>
      </c>
      <c r="AD1011" t="s">
        <v>265</v>
      </c>
      <c r="AE1011" t="s">
        <v>265</v>
      </c>
      <c r="AF1011" t="s">
        <v>267</v>
      </c>
      <c r="AG1011" t="s">
        <v>265</v>
      </c>
      <c r="AH1011" t="s">
        <v>265</v>
      </c>
      <c r="AI1011" t="s">
        <v>265</v>
      </c>
      <c r="AJ1011" t="s">
        <v>265</v>
      </c>
      <c r="AL1011" t="str">
        <f>IF(Sudan_News12[[#This Row],[relevancy_classification_english]]="Relevant","مناسب",IF(Sudan_News12[[#This Row],[relevancy_classification_english]]="Relevant","عَرَضِيّ",""))</f>
        <v/>
      </c>
      <c r="AN1011" t="str">
        <f>IF(Sudan_News12[[#This Row],[sentiment_analysis_english]]="Negative","سلبي",IF(Sudan_News12[[#This Row],[sentiment_analysis_english]]="Neutral","حيادي",IF(Sudan_News12[[#This Row],[sentiment_analysis_english]]="Positive","إيجابي","")))</f>
        <v/>
      </c>
      <c r="AO1011" t="e">
        <f>INDEX(TextClassificationList[],MATCH(Sudan_News12[[#This Row],[text_classification_arabic]],TextClassificationList[text_classification_arabic],0),1)</f>
        <v>#N/A</v>
      </c>
      <c r="AQ1011" t="e">
        <f>INDEX(TextClassificationList[],MATCH(Sudan_News12[[#This Row],[text_classification_arabic2]],TextClassificationList[text_classification_arabic],0),1)</f>
        <v>#N/A</v>
      </c>
      <c r="AS1011" t="e">
        <f>INDEX(TextClassificationList[],MATCH(Sudan_News12[[#This Row],[text_classification_arabic3]],TextClassificationList[text_classification_arabic],0),1)</f>
        <v>#N/A</v>
      </c>
      <c r="AU1011" t="e">
        <f>INDEX(TextClassificationList[],MATCH(Sudan_News12[[#This Row],[text_classification_arabic4]],TextClassificationList[text_classification_arabic],0),1)</f>
        <v>#N/A</v>
      </c>
      <c r="AW1011" t="e">
        <f>INDEX(TextClassificationList[],MATCH(Sudan_News12[[#This Row],[text_classification_arabic5]],TextClassificationList[text_classification_arabic],0),1)</f>
        <v>#N/A</v>
      </c>
    </row>
    <row r="1012" spans="1:49" x14ac:dyDescent="0.2">
      <c r="A1012">
        <v>1.3850275785121669E+18</v>
      </c>
      <c r="B1012">
        <v>1.3850275785121669E+18</v>
      </c>
      <c r="C1012" t="s">
        <v>4182</v>
      </c>
      <c r="D1012" s="1">
        <v>44308</v>
      </c>
      <c r="E1012" s="2">
        <v>0.10278935185185185</v>
      </c>
      <c r="F1012">
        <v>200</v>
      </c>
      <c r="G1012">
        <v>1889611729</v>
      </c>
      <c r="H1012" t="s">
        <v>354</v>
      </c>
      <c r="I1012" t="s">
        <v>355</v>
      </c>
      <c r="J1012" t="s">
        <v>265</v>
      </c>
      <c r="K1012" t="s">
        <v>4183</v>
      </c>
      <c r="L1012" t="s">
        <v>266</v>
      </c>
      <c r="M1012" t="s">
        <v>267</v>
      </c>
      <c r="N1012" t="s">
        <v>267</v>
      </c>
      <c r="O1012" t="s">
        <v>267</v>
      </c>
      <c r="P1012">
        <v>0</v>
      </c>
      <c r="Q1012">
        <v>0</v>
      </c>
      <c r="R1012">
        <v>0</v>
      </c>
      <c r="S1012" t="s">
        <v>267</v>
      </c>
      <c r="T1012" t="s">
        <v>267</v>
      </c>
      <c r="U1012" t="s">
        <v>4184</v>
      </c>
      <c r="V1012" t="b">
        <v>0</v>
      </c>
      <c r="W1012" t="s">
        <v>265</v>
      </c>
      <c r="X1012">
        <v>0</v>
      </c>
      <c r="Y1012" t="s">
        <v>265</v>
      </c>
      <c r="Z1012" t="s">
        <v>265</v>
      </c>
      <c r="AA1012" t="s">
        <v>265</v>
      </c>
      <c r="AB1012" t="s">
        <v>265</v>
      </c>
      <c r="AC1012" t="s">
        <v>265</v>
      </c>
      <c r="AD1012" t="s">
        <v>265</v>
      </c>
      <c r="AE1012" t="s">
        <v>265</v>
      </c>
      <c r="AF1012" t="s">
        <v>267</v>
      </c>
      <c r="AG1012" t="s">
        <v>265</v>
      </c>
      <c r="AH1012" t="s">
        <v>265</v>
      </c>
      <c r="AI1012" t="s">
        <v>265</v>
      </c>
      <c r="AJ1012" t="s">
        <v>265</v>
      </c>
      <c r="AL1012" t="str">
        <f>IF(Sudan_News12[[#This Row],[relevancy_classification_english]]="Relevant","مناسب",IF(Sudan_News12[[#This Row],[relevancy_classification_english]]="Relevant","عَرَضِيّ",""))</f>
        <v/>
      </c>
      <c r="AN1012" t="str">
        <f>IF(Sudan_News12[[#This Row],[sentiment_analysis_english]]="Negative","سلبي",IF(Sudan_News12[[#This Row],[sentiment_analysis_english]]="Neutral","حيادي",IF(Sudan_News12[[#This Row],[sentiment_analysis_english]]="Positive","إيجابي","")))</f>
        <v/>
      </c>
      <c r="AO1012" t="e">
        <f>INDEX(TextClassificationList[],MATCH(Sudan_News12[[#This Row],[text_classification_arabic]],TextClassificationList[text_classification_arabic],0),1)</f>
        <v>#N/A</v>
      </c>
      <c r="AQ1012" t="e">
        <f>INDEX(TextClassificationList[],MATCH(Sudan_News12[[#This Row],[text_classification_arabic2]],TextClassificationList[text_classification_arabic],0),1)</f>
        <v>#N/A</v>
      </c>
      <c r="AS1012" t="e">
        <f>INDEX(TextClassificationList[],MATCH(Sudan_News12[[#This Row],[text_classification_arabic3]],TextClassificationList[text_classification_arabic],0),1)</f>
        <v>#N/A</v>
      </c>
      <c r="AU1012" t="e">
        <f>INDEX(TextClassificationList[],MATCH(Sudan_News12[[#This Row],[text_classification_arabic4]],TextClassificationList[text_classification_arabic],0),1)</f>
        <v>#N/A</v>
      </c>
      <c r="AW1012" t="e">
        <f>INDEX(TextClassificationList[],MATCH(Sudan_News12[[#This Row],[text_classification_arabic5]],TextClassificationList[text_classification_arabic],0),1)</f>
        <v>#N/A</v>
      </c>
    </row>
    <row r="1013" spans="1:49" x14ac:dyDescent="0.2">
      <c r="A1013">
        <v>1.3850136521604915E+18</v>
      </c>
      <c r="B1013">
        <v>1.3850136521604915E+18</v>
      </c>
      <c r="C1013" t="s">
        <v>4185</v>
      </c>
      <c r="D1013" s="1">
        <v>44308</v>
      </c>
      <c r="E1013" s="2">
        <v>6.4363425925925921E-2</v>
      </c>
      <c r="F1013">
        <v>200</v>
      </c>
      <c r="G1013">
        <v>1889611729</v>
      </c>
      <c r="H1013" t="s">
        <v>354</v>
      </c>
      <c r="I1013" t="s">
        <v>355</v>
      </c>
      <c r="J1013" t="s">
        <v>265</v>
      </c>
      <c r="K1013" t="s">
        <v>4186</v>
      </c>
      <c r="L1013" t="s">
        <v>266</v>
      </c>
      <c r="M1013" t="s">
        <v>267</v>
      </c>
      <c r="N1013" t="s">
        <v>267</v>
      </c>
      <c r="O1013" t="s">
        <v>4187</v>
      </c>
      <c r="P1013">
        <v>0</v>
      </c>
      <c r="Q1013">
        <v>0</v>
      </c>
      <c r="R1013">
        <v>1</v>
      </c>
      <c r="S1013" t="s">
        <v>267</v>
      </c>
      <c r="T1013" t="s">
        <v>267</v>
      </c>
      <c r="U1013" t="s">
        <v>4188</v>
      </c>
      <c r="V1013" t="b">
        <v>0</v>
      </c>
      <c r="W1013" t="s">
        <v>265</v>
      </c>
      <c r="X1013">
        <v>1</v>
      </c>
      <c r="Y1013" t="s">
        <v>4189</v>
      </c>
      <c r="Z1013" t="s">
        <v>265</v>
      </c>
      <c r="AA1013" t="s">
        <v>265</v>
      </c>
      <c r="AB1013" t="s">
        <v>265</v>
      </c>
      <c r="AC1013" t="s">
        <v>265</v>
      </c>
      <c r="AD1013" t="s">
        <v>265</v>
      </c>
      <c r="AE1013" t="s">
        <v>265</v>
      </c>
      <c r="AF1013" t="s">
        <v>267</v>
      </c>
      <c r="AG1013" t="s">
        <v>265</v>
      </c>
      <c r="AH1013" t="s">
        <v>265</v>
      </c>
      <c r="AI1013" t="s">
        <v>265</v>
      </c>
      <c r="AJ1013" t="s">
        <v>265</v>
      </c>
      <c r="AL1013" t="str">
        <f>IF(Sudan_News12[[#This Row],[relevancy_classification_english]]="Relevant","مناسب",IF(Sudan_News12[[#This Row],[relevancy_classification_english]]="Relevant","عَرَضِيّ",""))</f>
        <v/>
      </c>
      <c r="AN1013" t="str">
        <f>IF(Sudan_News12[[#This Row],[sentiment_analysis_english]]="Negative","سلبي",IF(Sudan_News12[[#This Row],[sentiment_analysis_english]]="Neutral","حيادي",IF(Sudan_News12[[#This Row],[sentiment_analysis_english]]="Positive","إيجابي","")))</f>
        <v/>
      </c>
      <c r="AO1013" t="e">
        <f>INDEX(TextClassificationList[],MATCH(Sudan_News12[[#This Row],[text_classification_arabic]],TextClassificationList[text_classification_arabic],0),1)</f>
        <v>#N/A</v>
      </c>
      <c r="AQ1013" t="e">
        <f>INDEX(TextClassificationList[],MATCH(Sudan_News12[[#This Row],[text_classification_arabic2]],TextClassificationList[text_classification_arabic],0),1)</f>
        <v>#N/A</v>
      </c>
      <c r="AS1013" t="e">
        <f>INDEX(TextClassificationList[],MATCH(Sudan_News12[[#This Row],[text_classification_arabic3]],TextClassificationList[text_classification_arabic],0),1)</f>
        <v>#N/A</v>
      </c>
      <c r="AU1013" t="e">
        <f>INDEX(TextClassificationList[],MATCH(Sudan_News12[[#This Row],[text_classification_arabic4]],TextClassificationList[text_classification_arabic],0),1)</f>
        <v>#N/A</v>
      </c>
      <c r="AW1013" t="e">
        <f>INDEX(TextClassificationList[],MATCH(Sudan_News12[[#This Row],[text_classification_arabic5]],TextClassificationList[text_classification_arabic],0),1)</f>
        <v>#N/A</v>
      </c>
    </row>
    <row r="1014" spans="1:49" x14ac:dyDescent="0.2">
      <c r="A1014">
        <v>1.3849983113844531E+18</v>
      </c>
      <c r="B1014">
        <v>1.3849983113844531E+18</v>
      </c>
      <c r="C1014" t="s">
        <v>4190</v>
      </c>
      <c r="D1014" s="1">
        <v>44308</v>
      </c>
      <c r="E1014" s="2">
        <v>2.2037037037037036E-2</v>
      </c>
      <c r="F1014">
        <v>200</v>
      </c>
      <c r="G1014">
        <v>1889611729</v>
      </c>
      <c r="H1014" t="s">
        <v>354</v>
      </c>
      <c r="I1014" t="s">
        <v>355</v>
      </c>
      <c r="J1014" t="s">
        <v>265</v>
      </c>
      <c r="K1014" t="s">
        <v>4191</v>
      </c>
      <c r="L1014" t="s">
        <v>273</v>
      </c>
      <c r="M1014" t="s">
        <v>267</v>
      </c>
      <c r="N1014" t="s">
        <v>4192</v>
      </c>
      <c r="O1014" t="s">
        <v>267</v>
      </c>
      <c r="P1014">
        <v>0</v>
      </c>
      <c r="Q1014">
        <v>0</v>
      </c>
      <c r="R1014">
        <v>0</v>
      </c>
      <c r="S1014" t="s">
        <v>267</v>
      </c>
      <c r="T1014" t="s">
        <v>267</v>
      </c>
      <c r="U1014" t="s">
        <v>4193</v>
      </c>
      <c r="V1014" t="b">
        <v>0</v>
      </c>
      <c r="W1014" t="s">
        <v>265</v>
      </c>
      <c r="X1014">
        <v>0</v>
      </c>
      <c r="Y1014" t="s">
        <v>265</v>
      </c>
      <c r="Z1014" t="s">
        <v>265</v>
      </c>
      <c r="AA1014" t="s">
        <v>265</v>
      </c>
      <c r="AB1014" t="s">
        <v>265</v>
      </c>
      <c r="AC1014" t="s">
        <v>265</v>
      </c>
      <c r="AD1014" t="s">
        <v>265</v>
      </c>
      <c r="AE1014" t="s">
        <v>265</v>
      </c>
      <c r="AF1014" t="s">
        <v>267</v>
      </c>
      <c r="AG1014" t="s">
        <v>265</v>
      </c>
      <c r="AH1014" t="s">
        <v>265</v>
      </c>
      <c r="AI1014" t="s">
        <v>265</v>
      </c>
      <c r="AJ1014" t="s">
        <v>265</v>
      </c>
      <c r="AL1014" t="str">
        <f>IF(Sudan_News12[[#This Row],[relevancy_classification_english]]="Relevant","مناسب",IF(Sudan_News12[[#This Row],[relevancy_classification_english]]="Relevant","عَرَضِيّ",""))</f>
        <v/>
      </c>
      <c r="AN1014" t="str">
        <f>IF(Sudan_News12[[#This Row],[sentiment_analysis_english]]="Negative","سلبي",IF(Sudan_News12[[#This Row],[sentiment_analysis_english]]="Neutral","حيادي",IF(Sudan_News12[[#This Row],[sentiment_analysis_english]]="Positive","إيجابي","")))</f>
        <v/>
      </c>
      <c r="AO1014" t="e">
        <f>INDEX(TextClassificationList[],MATCH(Sudan_News12[[#This Row],[text_classification_arabic]],TextClassificationList[text_classification_arabic],0),1)</f>
        <v>#N/A</v>
      </c>
      <c r="AQ1014" t="e">
        <f>INDEX(TextClassificationList[],MATCH(Sudan_News12[[#This Row],[text_classification_arabic2]],TextClassificationList[text_classification_arabic],0),1)</f>
        <v>#N/A</v>
      </c>
      <c r="AS1014" t="e">
        <f>INDEX(TextClassificationList[],MATCH(Sudan_News12[[#This Row],[text_classification_arabic3]],TextClassificationList[text_classification_arabic],0),1)</f>
        <v>#N/A</v>
      </c>
      <c r="AU1014" t="e">
        <f>INDEX(TextClassificationList[],MATCH(Sudan_News12[[#This Row],[text_classification_arabic4]],TextClassificationList[text_classification_arabic],0),1)</f>
        <v>#N/A</v>
      </c>
      <c r="AW1014" t="e">
        <f>INDEX(TextClassificationList[],MATCH(Sudan_News12[[#This Row],[text_classification_arabic5]],TextClassificationList[text_classification_arabic],0),1)</f>
        <v>#N/A</v>
      </c>
    </row>
    <row r="1015" spans="1:49" x14ac:dyDescent="0.2">
      <c r="A1015">
        <v>1.3846001439415869E+18</v>
      </c>
      <c r="B1015">
        <v>1.3846001439415869E+18</v>
      </c>
      <c r="C1015" t="s">
        <v>4194</v>
      </c>
      <c r="D1015" s="1">
        <v>44306</v>
      </c>
      <c r="E1015" s="2">
        <v>0.92329861111111111</v>
      </c>
      <c r="F1015">
        <v>200</v>
      </c>
      <c r="G1015">
        <v>1889611729</v>
      </c>
      <c r="H1015" t="s">
        <v>354</v>
      </c>
      <c r="I1015" t="s">
        <v>355</v>
      </c>
      <c r="J1015" t="s">
        <v>265</v>
      </c>
      <c r="K1015" t="s">
        <v>4195</v>
      </c>
      <c r="L1015" t="s">
        <v>273</v>
      </c>
      <c r="M1015" t="s">
        <v>267</v>
      </c>
      <c r="N1015" t="s">
        <v>4196</v>
      </c>
      <c r="O1015" t="s">
        <v>267</v>
      </c>
      <c r="P1015">
        <v>0</v>
      </c>
      <c r="Q1015">
        <v>0</v>
      </c>
      <c r="R1015">
        <v>0</v>
      </c>
      <c r="S1015" t="s">
        <v>267</v>
      </c>
      <c r="T1015" t="s">
        <v>267</v>
      </c>
      <c r="U1015" t="s">
        <v>4197</v>
      </c>
      <c r="V1015" t="b">
        <v>0</v>
      </c>
      <c r="W1015" t="s">
        <v>265</v>
      </c>
      <c r="X1015">
        <v>0</v>
      </c>
      <c r="Y1015" t="s">
        <v>265</v>
      </c>
      <c r="Z1015" t="s">
        <v>265</v>
      </c>
      <c r="AA1015" t="s">
        <v>265</v>
      </c>
      <c r="AB1015" t="s">
        <v>265</v>
      </c>
      <c r="AC1015" t="s">
        <v>265</v>
      </c>
      <c r="AD1015" t="s">
        <v>265</v>
      </c>
      <c r="AE1015" t="s">
        <v>265</v>
      </c>
      <c r="AF1015" t="s">
        <v>267</v>
      </c>
      <c r="AG1015" t="s">
        <v>265</v>
      </c>
      <c r="AH1015" t="s">
        <v>265</v>
      </c>
      <c r="AI1015" t="s">
        <v>265</v>
      </c>
      <c r="AJ1015" t="s">
        <v>265</v>
      </c>
      <c r="AL1015" t="str">
        <f>IF(Sudan_News12[[#This Row],[relevancy_classification_english]]="Relevant","مناسب",IF(Sudan_News12[[#This Row],[relevancy_classification_english]]="Relevant","عَرَضِيّ",""))</f>
        <v/>
      </c>
      <c r="AN1015" t="str">
        <f>IF(Sudan_News12[[#This Row],[sentiment_analysis_english]]="Negative","سلبي",IF(Sudan_News12[[#This Row],[sentiment_analysis_english]]="Neutral","حيادي",IF(Sudan_News12[[#This Row],[sentiment_analysis_english]]="Positive","إيجابي","")))</f>
        <v/>
      </c>
      <c r="AO1015" t="e">
        <f>INDEX(TextClassificationList[],MATCH(Sudan_News12[[#This Row],[text_classification_arabic]],TextClassificationList[text_classification_arabic],0),1)</f>
        <v>#N/A</v>
      </c>
      <c r="AQ1015" t="e">
        <f>INDEX(TextClassificationList[],MATCH(Sudan_News12[[#This Row],[text_classification_arabic2]],TextClassificationList[text_classification_arabic],0),1)</f>
        <v>#N/A</v>
      </c>
      <c r="AS1015" t="e">
        <f>INDEX(TextClassificationList[],MATCH(Sudan_News12[[#This Row],[text_classification_arabic3]],TextClassificationList[text_classification_arabic],0),1)</f>
        <v>#N/A</v>
      </c>
      <c r="AU1015" t="e">
        <f>INDEX(TextClassificationList[],MATCH(Sudan_News12[[#This Row],[text_classification_arabic4]],TextClassificationList[text_classification_arabic],0),1)</f>
        <v>#N/A</v>
      </c>
      <c r="AW1015" t="e">
        <f>INDEX(TextClassificationList[],MATCH(Sudan_News12[[#This Row],[text_classification_arabic5]],TextClassificationList[text_classification_arabic],0),1)</f>
        <v>#N/A</v>
      </c>
    </row>
    <row r="1016" spans="1:49" x14ac:dyDescent="0.2">
      <c r="A1016">
        <v>1.384599811345748E+18</v>
      </c>
      <c r="B1016">
        <v>1.384599811345748E+18</v>
      </c>
      <c r="C1016" t="s">
        <v>4198</v>
      </c>
      <c r="D1016" s="1">
        <v>44306</v>
      </c>
      <c r="E1016" s="2">
        <v>0.92238425925925926</v>
      </c>
      <c r="F1016">
        <v>200</v>
      </c>
      <c r="G1016">
        <v>1889611729</v>
      </c>
      <c r="H1016" t="s">
        <v>354</v>
      </c>
      <c r="I1016" t="s">
        <v>355</v>
      </c>
      <c r="J1016" t="s">
        <v>265</v>
      </c>
      <c r="K1016" t="s">
        <v>4199</v>
      </c>
      <c r="L1016" t="s">
        <v>266</v>
      </c>
      <c r="M1016" t="s">
        <v>267</v>
      </c>
      <c r="N1016" t="s">
        <v>267</v>
      </c>
      <c r="O1016" t="s">
        <v>4200</v>
      </c>
      <c r="P1016">
        <v>0</v>
      </c>
      <c r="Q1016">
        <v>0</v>
      </c>
      <c r="R1016">
        <v>1</v>
      </c>
      <c r="S1016" t="s">
        <v>4201</v>
      </c>
      <c r="T1016" t="s">
        <v>267</v>
      </c>
      <c r="U1016" t="s">
        <v>4202</v>
      </c>
      <c r="V1016" t="b">
        <v>0</v>
      </c>
      <c r="W1016" t="s">
        <v>265</v>
      </c>
      <c r="X1016">
        <v>1</v>
      </c>
      <c r="Y1016" t="s">
        <v>4203</v>
      </c>
      <c r="Z1016" t="s">
        <v>265</v>
      </c>
      <c r="AA1016" t="s">
        <v>265</v>
      </c>
      <c r="AB1016" t="s">
        <v>265</v>
      </c>
      <c r="AC1016" t="s">
        <v>265</v>
      </c>
      <c r="AD1016" t="s">
        <v>265</v>
      </c>
      <c r="AE1016" t="s">
        <v>265</v>
      </c>
      <c r="AF1016" t="s">
        <v>267</v>
      </c>
      <c r="AG1016" t="s">
        <v>265</v>
      </c>
      <c r="AH1016" t="s">
        <v>265</v>
      </c>
      <c r="AI1016" t="s">
        <v>265</v>
      </c>
      <c r="AJ1016" t="s">
        <v>265</v>
      </c>
      <c r="AL1016" t="str">
        <f>IF(Sudan_News12[[#This Row],[relevancy_classification_english]]="Relevant","مناسب",IF(Sudan_News12[[#This Row],[relevancy_classification_english]]="Relevant","عَرَضِيّ",""))</f>
        <v/>
      </c>
      <c r="AN1016" t="str">
        <f>IF(Sudan_News12[[#This Row],[sentiment_analysis_english]]="Negative","سلبي",IF(Sudan_News12[[#This Row],[sentiment_analysis_english]]="Neutral","حيادي",IF(Sudan_News12[[#This Row],[sentiment_analysis_english]]="Positive","إيجابي","")))</f>
        <v/>
      </c>
      <c r="AO1016" t="e">
        <f>INDEX(TextClassificationList[],MATCH(Sudan_News12[[#This Row],[text_classification_arabic]],TextClassificationList[text_classification_arabic],0),1)</f>
        <v>#N/A</v>
      </c>
      <c r="AQ1016" t="e">
        <f>INDEX(TextClassificationList[],MATCH(Sudan_News12[[#This Row],[text_classification_arabic2]],TextClassificationList[text_classification_arabic],0),1)</f>
        <v>#N/A</v>
      </c>
      <c r="AS1016" t="e">
        <f>INDEX(TextClassificationList[],MATCH(Sudan_News12[[#This Row],[text_classification_arabic3]],TextClassificationList[text_classification_arabic],0),1)</f>
        <v>#N/A</v>
      </c>
      <c r="AU1016" t="e">
        <f>INDEX(TextClassificationList[],MATCH(Sudan_News12[[#This Row],[text_classification_arabic4]],TextClassificationList[text_classification_arabic],0),1)</f>
        <v>#N/A</v>
      </c>
      <c r="AW1016" t="e">
        <f>INDEX(TextClassificationList[],MATCH(Sudan_News12[[#This Row],[text_classification_arabic5]],TextClassificationList[text_classification_arabic],0),1)</f>
        <v>#N/A</v>
      </c>
    </row>
    <row r="1017" spans="1:49" x14ac:dyDescent="0.2">
      <c r="A1017">
        <v>1.3845994429600932E+18</v>
      </c>
      <c r="B1017">
        <v>1.3845994429600932E+18</v>
      </c>
      <c r="C1017" t="s">
        <v>4204</v>
      </c>
      <c r="D1017" s="1">
        <v>44306</v>
      </c>
      <c r="E1017" s="2">
        <v>0.92136574074074074</v>
      </c>
      <c r="F1017">
        <v>200</v>
      </c>
      <c r="G1017">
        <v>1889611729</v>
      </c>
      <c r="H1017" t="s">
        <v>354</v>
      </c>
      <c r="I1017" t="s">
        <v>355</v>
      </c>
      <c r="J1017" t="s">
        <v>265</v>
      </c>
      <c r="K1017" t="s">
        <v>4205</v>
      </c>
      <c r="L1017" t="s">
        <v>266</v>
      </c>
      <c r="M1017" t="s">
        <v>267</v>
      </c>
      <c r="N1017" t="s">
        <v>267</v>
      </c>
      <c r="O1017" t="s">
        <v>267</v>
      </c>
      <c r="P1017">
        <v>0</v>
      </c>
      <c r="Q1017">
        <v>0</v>
      </c>
      <c r="R1017">
        <v>1</v>
      </c>
      <c r="S1017" t="s">
        <v>267</v>
      </c>
      <c r="T1017" t="s">
        <v>267</v>
      </c>
      <c r="U1017" t="s">
        <v>4206</v>
      </c>
      <c r="V1017" t="b">
        <v>0</v>
      </c>
      <c r="W1017" t="s">
        <v>265</v>
      </c>
      <c r="X1017">
        <v>0</v>
      </c>
      <c r="Y1017" t="s">
        <v>265</v>
      </c>
      <c r="Z1017" t="s">
        <v>265</v>
      </c>
      <c r="AA1017" t="s">
        <v>265</v>
      </c>
      <c r="AB1017" t="s">
        <v>265</v>
      </c>
      <c r="AC1017" t="s">
        <v>265</v>
      </c>
      <c r="AD1017" t="s">
        <v>265</v>
      </c>
      <c r="AE1017" t="s">
        <v>265</v>
      </c>
      <c r="AF1017" t="s">
        <v>267</v>
      </c>
      <c r="AG1017" t="s">
        <v>265</v>
      </c>
      <c r="AH1017" t="s">
        <v>265</v>
      </c>
      <c r="AI1017" t="s">
        <v>265</v>
      </c>
      <c r="AJ1017" t="s">
        <v>265</v>
      </c>
      <c r="AL1017" t="str">
        <f>IF(Sudan_News12[[#This Row],[relevancy_classification_english]]="Relevant","مناسب",IF(Sudan_News12[[#This Row],[relevancy_classification_english]]="Relevant","عَرَضِيّ",""))</f>
        <v/>
      </c>
      <c r="AN1017" t="str">
        <f>IF(Sudan_News12[[#This Row],[sentiment_analysis_english]]="Negative","سلبي",IF(Sudan_News12[[#This Row],[sentiment_analysis_english]]="Neutral","حيادي",IF(Sudan_News12[[#This Row],[sentiment_analysis_english]]="Positive","إيجابي","")))</f>
        <v/>
      </c>
      <c r="AO1017" t="e">
        <f>INDEX(TextClassificationList[],MATCH(Sudan_News12[[#This Row],[text_classification_arabic]],TextClassificationList[text_classification_arabic],0),1)</f>
        <v>#N/A</v>
      </c>
      <c r="AQ1017" t="e">
        <f>INDEX(TextClassificationList[],MATCH(Sudan_News12[[#This Row],[text_classification_arabic2]],TextClassificationList[text_classification_arabic],0),1)</f>
        <v>#N/A</v>
      </c>
      <c r="AS1017" t="e">
        <f>INDEX(TextClassificationList[],MATCH(Sudan_News12[[#This Row],[text_classification_arabic3]],TextClassificationList[text_classification_arabic],0),1)</f>
        <v>#N/A</v>
      </c>
      <c r="AU1017" t="e">
        <f>INDEX(TextClassificationList[],MATCH(Sudan_News12[[#This Row],[text_classification_arabic4]],TextClassificationList[text_classification_arabic],0),1)</f>
        <v>#N/A</v>
      </c>
      <c r="AW1017" t="e">
        <f>INDEX(TextClassificationList[],MATCH(Sudan_News12[[#This Row],[text_classification_arabic5]],TextClassificationList[text_classification_arabic],0),1)</f>
        <v>#N/A</v>
      </c>
    </row>
    <row r="1018" spans="1:49" x14ac:dyDescent="0.2">
      <c r="A1018">
        <v>1.3845984778758431E+18</v>
      </c>
      <c r="B1018">
        <v>1.3845983853537567E+18</v>
      </c>
      <c r="C1018" t="s">
        <v>4207</v>
      </c>
      <c r="D1018" s="1">
        <v>44306</v>
      </c>
      <c r="E1018" s="2">
        <v>0.91870370370370369</v>
      </c>
      <c r="F1018">
        <v>200</v>
      </c>
      <c r="G1018">
        <v>1889611729</v>
      </c>
      <c r="H1018" t="s">
        <v>354</v>
      </c>
      <c r="I1018" t="s">
        <v>355</v>
      </c>
      <c r="J1018" t="s">
        <v>265</v>
      </c>
      <c r="K1018" t="s">
        <v>4208</v>
      </c>
      <c r="L1018" t="s">
        <v>266</v>
      </c>
      <c r="M1018" t="s">
        <v>267</v>
      </c>
      <c r="N1018" t="s">
        <v>267</v>
      </c>
      <c r="O1018" t="s">
        <v>267</v>
      </c>
      <c r="P1018">
        <v>0</v>
      </c>
      <c r="Q1018">
        <v>0</v>
      </c>
      <c r="R1018">
        <v>0</v>
      </c>
      <c r="S1018" t="s">
        <v>267</v>
      </c>
      <c r="T1018" t="s">
        <v>267</v>
      </c>
      <c r="U1018" t="s">
        <v>4209</v>
      </c>
      <c r="V1018" t="b">
        <v>0</v>
      </c>
      <c r="W1018" t="s">
        <v>265</v>
      </c>
      <c r="X1018">
        <v>0</v>
      </c>
      <c r="Y1018" t="s">
        <v>265</v>
      </c>
      <c r="Z1018" t="s">
        <v>265</v>
      </c>
      <c r="AA1018" t="s">
        <v>265</v>
      </c>
      <c r="AB1018" t="s">
        <v>265</v>
      </c>
      <c r="AC1018" t="s">
        <v>265</v>
      </c>
      <c r="AD1018" t="s">
        <v>265</v>
      </c>
      <c r="AE1018" t="s">
        <v>265</v>
      </c>
      <c r="AF1018" t="s">
        <v>267</v>
      </c>
      <c r="AG1018" t="s">
        <v>265</v>
      </c>
      <c r="AH1018" t="s">
        <v>265</v>
      </c>
      <c r="AI1018" t="s">
        <v>265</v>
      </c>
      <c r="AJ1018" t="s">
        <v>265</v>
      </c>
      <c r="AL1018" t="str">
        <f>IF(Sudan_News12[[#This Row],[relevancy_classification_english]]="Relevant","مناسب",IF(Sudan_News12[[#This Row],[relevancy_classification_english]]="Relevant","عَرَضِيّ",""))</f>
        <v/>
      </c>
      <c r="AN1018" t="str">
        <f>IF(Sudan_News12[[#This Row],[sentiment_analysis_english]]="Negative","سلبي",IF(Sudan_News12[[#This Row],[sentiment_analysis_english]]="Neutral","حيادي",IF(Sudan_News12[[#This Row],[sentiment_analysis_english]]="Positive","إيجابي","")))</f>
        <v/>
      </c>
      <c r="AO1018" t="e">
        <f>INDEX(TextClassificationList[],MATCH(Sudan_News12[[#This Row],[text_classification_arabic]],TextClassificationList[text_classification_arabic],0),1)</f>
        <v>#N/A</v>
      </c>
      <c r="AQ1018" t="e">
        <f>INDEX(TextClassificationList[],MATCH(Sudan_News12[[#This Row],[text_classification_arabic2]],TextClassificationList[text_classification_arabic],0),1)</f>
        <v>#N/A</v>
      </c>
      <c r="AS1018" t="e">
        <f>INDEX(TextClassificationList[],MATCH(Sudan_News12[[#This Row],[text_classification_arabic3]],TextClassificationList[text_classification_arabic],0),1)</f>
        <v>#N/A</v>
      </c>
      <c r="AU1018" t="e">
        <f>INDEX(TextClassificationList[],MATCH(Sudan_News12[[#This Row],[text_classification_arabic4]],TextClassificationList[text_classification_arabic],0),1)</f>
        <v>#N/A</v>
      </c>
      <c r="AW1018" t="e">
        <f>INDEX(TextClassificationList[],MATCH(Sudan_News12[[#This Row],[text_classification_arabic5]],TextClassificationList[text_classification_arabic],0),1)</f>
        <v>#N/A</v>
      </c>
    </row>
    <row r="1019" spans="1:49" x14ac:dyDescent="0.2">
      <c r="A1019">
        <v>1.3845983853537567E+18</v>
      </c>
      <c r="B1019">
        <v>1.3845983853537567E+18</v>
      </c>
      <c r="C1019" t="s">
        <v>4210</v>
      </c>
      <c r="D1019" s="1">
        <v>44306</v>
      </c>
      <c r="E1019" s="2">
        <v>0.91844907407407406</v>
      </c>
      <c r="F1019">
        <v>200</v>
      </c>
      <c r="G1019">
        <v>1889611729</v>
      </c>
      <c r="H1019" t="s">
        <v>354</v>
      </c>
      <c r="I1019" t="s">
        <v>355</v>
      </c>
      <c r="J1019" t="s">
        <v>265</v>
      </c>
      <c r="K1019" t="s">
        <v>4211</v>
      </c>
      <c r="L1019" t="s">
        <v>266</v>
      </c>
      <c r="M1019" t="s">
        <v>267</v>
      </c>
      <c r="N1019" t="s">
        <v>267</v>
      </c>
      <c r="O1019" t="s">
        <v>267</v>
      </c>
      <c r="P1019">
        <v>1</v>
      </c>
      <c r="Q1019">
        <v>0</v>
      </c>
      <c r="R1019">
        <v>2</v>
      </c>
      <c r="S1019" t="s">
        <v>4201</v>
      </c>
      <c r="T1019" t="s">
        <v>267</v>
      </c>
      <c r="U1019" t="s">
        <v>4212</v>
      </c>
      <c r="V1019" t="b">
        <v>0</v>
      </c>
      <c r="W1019" t="s">
        <v>265</v>
      </c>
      <c r="X1019">
        <v>0</v>
      </c>
      <c r="Y1019" t="s">
        <v>265</v>
      </c>
      <c r="Z1019" t="s">
        <v>265</v>
      </c>
      <c r="AA1019" t="s">
        <v>265</v>
      </c>
      <c r="AB1019" t="s">
        <v>265</v>
      </c>
      <c r="AC1019" t="s">
        <v>265</v>
      </c>
      <c r="AD1019" t="s">
        <v>265</v>
      </c>
      <c r="AE1019" t="s">
        <v>265</v>
      </c>
      <c r="AF1019" t="s">
        <v>267</v>
      </c>
      <c r="AG1019" t="s">
        <v>265</v>
      </c>
      <c r="AH1019" t="s">
        <v>265</v>
      </c>
      <c r="AI1019" t="s">
        <v>265</v>
      </c>
      <c r="AJ1019" t="s">
        <v>265</v>
      </c>
      <c r="AL1019" t="str">
        <f>IF(Sudan_News12[[#This Row],[relevancy_classification_english]]="Relevant","مناسب",IF(Sudan_News12[[#This Row],[relevancy_classification_english]]="Relevant","عَرَضِيّ",""))</f>
        <v/>
      </c>
      <c r="AN1019" t="str">
        <f>IF(Sudan_News12[[#This Row],[sentiment_analysis_english]]="Negative","سلبي",IF(Sudan_News12[[#This Row],[sentiment_analysis_english]]="Neutral","حيادي",IF(Sudan_News12[[#This Row],[sentiment_analysis_english]]="Positive","إيجابي","")))</f>
        <v/>
      </c>
      <c r="AO1019" t="e">
        <f>INDEX(TextClassificationList[],MATCH(Sudan_News12[[#This Row],[text_classification_arabic]],TextClassificationList[text_classification_arabic],0),1)</f>
        <v>#N/A</v>
      </c>
      <c r="AQ1019" t="e">
        <f>INDEX(TextClassificationList[],MATCH(Sudan_News12[[#This Row],[text_classification_arabic2]],TextClassificationList[text_classification_arabic],0),1)</f>
        <v>#N/A</v>
      </c>
      <c r="AS1019" t="e">
        <f>INDEX(TextClassificationList[],MATCH(Sudan_News12[[#This Row],[text_classification_arabic3]],TextClassificationList[text_classification_arabic],0),1)</f>
        <v>#N/A</v>
      </c>
      <c r="AU1019" t="e">
        <f>INDEX(TextClassificationList[],MATCH(Sudan_News12[[#This Row],[text_classification_arabic4]],TextClassificationList[text_classification_arabic],0),1)</f>
        <v>#N/A</v>
      </c>
      <c r="AW1019" t="e">
        <f>INDEX(TextClassificationList[],MATCH(Sudan_News12[[#This Row],[text_classification_arabic5]],TextClassificationList[text_classification_arabic],0),1)</f>
        <v>#N/A</v>
      </c>
    </row>
    <row r="1020" spans="1:49" x14ac:dyDescent="0.2">
      <c r="A1020">
        <v>1.3844803833712067E+18</v>
      </c>
      <c r="B1020">
        <v>1.3844803833712067E+18</v>
      </c>
      <c r="C1020" t="s">
        <v>4213</v>
      </c>
      <c r="D1020" s="1">
        <v>44306</v>
      </c>
      <c r="E1020" s="2">
        <v>0.59282407407407411</v>
      </c>
      <c r="F1020">
        <v>200</v>
      </c>
      <c r="G1020">
        <v>1889611729</v>
      </c>
      <c r="H1020" t="s">
        <v>354</v>
      </c>
      <c r="I1020" t="s">
        <v>355</v>
      </c>
      <c r="J1020" t="s">
        <v>265</v>
      </c>
      <c r="K1020" t="s">
        <v>4214</v>
      </c>
      <c r="L1020" t="s">
        <v>266</v>
      </c>
      <c r="M1020" t="s">
        <v>267</v>
      </c>
      <c r="N1020" t="s">
        <v>267</v>
      </c>
      <c r="O1020" t="s">
        <v>267</v>
      </c>
      <c r="P1020">
        <v>0</v>
      </c>
      <c r="Q1020">
        <v>0</v>
      </c>
      <c r="R1020">
        <v>1</v>
      </c>
      <c r="S1020" t="s">
        <v>4215</v>
      </c>
      <c r="T1020" t="s">
        <v>267</v>
      </c>
      <c r="U1020" t="s">
        <v>4216</v>
      </c>
      <c r="V1020" t="b">
        <v>0</v>
      </c>
      <c r="W1020" t="s">
        <v>265</v>
      </c>
      <c r="X1020">
        <v>0</v>
      </c>
      <c r="Y1020" t="s">
        <v>265</v>
      </c>
      <c r="Z1020" t="s">
        <v>265</v>
      </c>
      <c r="AA1020" t="s">
        <v>265</v>
      </c>
      <c r="AB1020" t="s">
        <v>265</v>
      </c>
      <c r="AC1020" t="s">
        <v>265</v>
      </c>
      <c r="AD1020" t="s">
        <v>265</v>
      </c>
      <c r="AE1020" t="s">
        <v>265</v>
      </c>
      <c r="AF1020" t="s">
        <v>267</v>
      </c>
      <c r="AG1020" t="s">
        <v>265</v>
      </c>
      <c r="AH1020" t="s">
        <v>265</v>
      </c>
      <c r="AI1020" t="s">
        <v>265</v>
      </c>
      <c r="AJ1020" t="s">
        <v>265</v>
      </c>
      <c r="AL1020" t="str">
        <f>IF(Sudan_News12[[#This Row],[relevancy_classification_english]]="Relevant","مناسب",IF(Sudan_News12[[#This Row],[relevancy_classification_english]]="Relevant","عَرَضِيّ",""))</f>
        <v/>
      </c>
      <c r="AN1020" t="str">
        <f>IF(Sudan_News12[[#This Row],[sentiment_analysis_english]]="Negative","سلبي",IF(Sudan_News12[[#This Row],[sentiment_analysis_english]]="Neutral","حيادي",IF(Sudan_News12[[#This Row],[sentiment_analysis_english]]="Positive","إيجابي","")))</f>
        <v/>
      </c>
      <c r="AO1020" t="e">
        <f>INDEX(TextClassificationList[],MATCH(Sudan_News12[[#This Row],[text_classification_arabic]],TextClassificationList[text_classification_arabic],0),1)</f>
        <v>#N/A</v>
      </c>
      <c r="AQ1020" t="e">
        <f>INDEX(TextClassificationList[],MATCH(Sudan_News12[[#This Row],[text_classification_arabic2]],TextClassificationList[text_classification_arabic],0),1)</f>
        <v>#N/A</v>
      </c>
      <c r="AS1020" t="e">
        <f>INDEX(TextClassificationList[],MATCH(Sudan_News12[[#This Row],[text_classification_arabic3]],TextClassificationList[text_classification_arabic],0),1)</f>
        <v>#N/A</v>
      </c>
      <c r="AU1020" t="e">
        <f>INDEX(TextClassificationList[],MATCH(Sudan_News12[[#This Row],[text_classification_arabic4]],TextClassificationList[text_classification_arabic],0),1)</f>
        <v>#N/A</v>
      </c>
      <c r="AW1020" t="e">
        <f>INDEX(TextClassificationList[],MATCH(Sudan_News12[[#This Row],[text_classification_arabic5]],TextClassificationList[text_classification_arabic],0),1)</f>
        <v>#N/A</v>
      </c>
    </row>
    <row r="1021" spans="1:49" x14ac:dyDescent="0.2">
      <c r="A1021">
        <v>1.3844801446273147E+18</v>
      </c>
      <c r="B1021">
        <v>1.3844801446273147E+18</v>
      </c>
      <c r="C1021" t="s">
        <v>4217</v>
      </c>
      <c r="D1021" s="1">
        <v>44306</v>
      </c>
      <c r="E1021" s="2">
        <v>0.5921643518518519</v>
      </c>
      <c r="F1021">
        <v>200</v>
      </c>
      <c r="G1021">
        <v>1889611729</v>
      </c>
      <c r="H1021" t="s">
        <v>354</v>
      </c>
      <c r="I1021" t="s">
        <v>355</v>
      </c>
      <c r="J1021" t="s">
        <v>265</v>
      </c>
      <c r="K1021" t="s">
        <v>4218</v>
      </c>
      <c r="L1021" t="s">
        <v>266</v>
      </c>
      <c r="M1021" t="s">
        <v>267</v>
      </c>
      <c r="N1021" t="s">
        <v>267</v>
      </c>
      <c r="O1021" t="s">
        <v>267</v>
      </c>
      <c r="P1021">
        <v>0</v>
      </c>
      <c r="Q1021">
        <v>0</v>
      </c>
      <c r="R1021">
        <v>0</v>
      </c>
      <c r="S1021" t="s">
        <v>267</v>
      </c>
      <c r="T1021" t="s">
        <v>267</v>
      </c>
      <c r="U1021" t="s">
        <v>4219</v>
      </c>
      <c r="V1021" t="b">
        <v>0</v>
      </c>
      <c r="W1021" t="s">
        <v>265</v>
      </c>
      <c r="X1021">
        <v>0</v>
      </c>
      <c r="Y1021" t="s">
        <v>265</v>
      </c>
      <c r="Z1021" t="s">
        <v>265</v>
      </c>
      <c r="AA1021" t="s">
        <v>265</v>
      </c>
      <c r="AB1021" t="s">
        <v>265</v>
      </c>
      <c r="AC1021" t="s">
        <v>265</v>
      </c>
      <c r="AD1021" t="s">
        <v>265</v>
      </c>
      <c r="AE1021" t="s">
        <v>265</v>
      </c>
      <c r="AF1021" t="s">
        <v>267</v>
      </c>
      <c r="AG1021" t="s">
        <v>265</v>
      </c>
      <c r="AH1021" t="s">
        <v>265</v>
      </c>
      <c r="AI1021" t="s">
        <v>265</v>
      </c>
      <c r="AJ1021" t="s">
        <v>265</v>
      </c>
      <c r="AL1021" t="str">
        <f>IF(Sudan_News12[[#This Row],[relevancy_classification_english]]="Relevant","مناسب",IF(Sudan_News12[[#This Row],[relevancy_classification_english]]="Relevant","عَرَضِيّ",""))</f>
        <v/>
      </c>
      <c r="AN1021" t="str">
        <f>IF(Sudan_News12[[#This Row],[sentiment_analysis_english]]="Negative","سلبي",IF(Sudan_News12[[#This Row],[sentiment_analysis_english]]="Neutral","حيادي",IF(Sudan_News12[[#This Row],[sentiment_analysis_english]]="Positive","إيجابي","")))</f>
        <v/>
      </c>
      <c r="AO1021" t="e">
        <f>INDEX(TextClassificationList[],MATCH(Sudan_News12[[#This Row],[text_classification_arabic]],TextClassificationList[text_classification_arabic],0),1)</f>
        <v>#N/A</v>
      </c>
      <c r="AQ1021" t="e">
        <f>INDEX(TextClassificationList[],MATCH(Sudan_News12[[#This Row],[text_classification_arabic2]],TextClassificationList[text_classification_arabic],0),1)</f>
        <v>#N/A</v>
      </c>
      <c r="AS1021" t="e">
        <f>INDEX(TextClassificationList[],MATCH(Sudan_News12[[#This Row],[text_classification_arabic3]],TextClassificationList[text_classification_arabic],0),1)</f>
        <v>#N/A</v>
      </c>
      <c r="AU1021" t="e">
        <f>INDEX(TextClassificationList[],MATCH(Sudan_News12[[#This Row],[text_classification_arabic4]],TextClassificationList[text_classification_arabic],0),1)</f>
        <v>#N/A</v>
      </c>
      <c r="AW1021" t="e">
        <f>INDEX(TextClassificationList[],MATCH(Sudan_News12[[#This Row],[text_classification_arabic5]],TextClassificationList[text_classification_arabic],0),1)</f>
        <v>#N/A</v>
      </c>
    </row>
    <row r="1022" spans="1:49" x14ac:dyDescent="0.2">
      <c r="A1022">
        <v>1.384155734162559E+18</v>
      </c>
      <c r="B1022">
        <v>1.384155734162559E+18</v>
      </c>
      <c r="C1022" t="s">
        <v>4220</v>
      </c>
      <c r="D1022" s="1">
        <v>44305</v>
      </c>
      <c r="E1022" s="2">
        <v>0.69696759259259256</v>
      </c>
      <c r="F1022">
        <v>200</v>
      </c>
      <c r="G1022">
        <v>1889611729</v>
      </c>
      <c r="H1022" t="s">
        <v>354</v>
      </c>
      <c r="I1022" t="s">
        <v>355</v>
      </c>
      <c r="J1022" t="s">
        <v>265</v>
      </c>
      <c r="K1022" t="s">
        <v>4221</v>
      </c>
      <c r="L1022" t="s">
        <v>266</v>
      </c>
      <c r="M1022" t="s">
        <v>267</v>
      </c>
      <c r="N1022" t="s">
        <v>267</v>
      </c>
      <c r="O1022" t="s">
        <v>267</v>
      </c>
      <c r="P1022">
        <v>0</v>
      </c>
      <c r="Q1022">
        <v>0</v>
      </c>
      <c r="R1022">
        <v>1</v>
      </c>
      <c r="S1022" t="s">
        <v>267</v>
      </c>
      <c r="T1022" t="s">
        <v>267</v>
      </c>
      <c r="U1022" t="s">
        <v>4222</v>
      </c>
      <c r="V1022" t="b">
        <v>0</v>
      </c>
      <c r="W1022" t="s">
        <v>265</v>
      </c>
      <c r="X1022">
        <v>0</v>
      </c>
      <c r="Y1022" t="s">
        <v>265</v>
      </c>
      <c r="Z1022" t="s">
        <v>265</v>
      </c>
      <c r="AA1022" t="s">
        <v>265</v>
      </c>
      <c r="AB1022" t="s">
        <v>265</v>
      </c>
      <c r="AC1022" t="s">
        <v>265</v>
      </c>
      <c r="AD1022" t="s">
        <v>265</v>
      </c>
      <c r="AE1022" t="s">
        <v>265</v>
      </c>
      <c r="AF1022" t="s">
        <v>267</v>
      </c>
      <c r="AG1022" t="s">
        <v>265</v>
      </c>
      <c r="AH1022" t="s">
        <v>265</v>
      </c>
      <c r="AI1022" t="s">
        <v>265</v>
      </c>
      <c r="AJ1022" t="s">
        <v>265</v>
      </c>
      <c r="AL1022" t="str">
        <f>IF(Sudan_News12[[#This Row],[relevancy_classification_english]]="Relevant","مناسب",IF(Sudan_News12[[#This Row],[relevancy_classification_english]]="Relevant","عَرَضِيّ",""))</f>
        <v/>
      </c>
      <c r="AN1022" t="str">
        <f>IF(Sudan_News12[[#This Row],[sentiment_analysis_english]]="Negative","سلبي",IF(Sudan_News12[[#This Row],[sentiment_analysis_english]]="Neutral","حيادي",IF(Sudan_News12[[#This Row],[sentiment_analysis_english]]="Positive","إيجابي","")))</f>
        <v/>
      </c>
      <c r="AO1022" t="e">
        <f>INDEX(TextClassificationList[],MATCH(Sudan_News12[[#This Row],[text_classification_arabic]],TextClassificationList[text_classification_arabic],0),1)</f>
        <v>#N/A</v>
      </c>
      <c r="AQ1022" t="e">
        <f>INDEX(TextClassificationList[],MATCH(Sudan_News12[[#This Row],[text_classification_arabic2]],TextClassificationList[text_classification_arabic],0),1)</f>
        <v>#N/A</v>
      </c>
      <c r="AS1022" t="e">
        <f>INDEX(TextClassificationList[],MATCH(Sudan_News12[[#This Row],[text_classification_arabic3]],TextClassificationList[text_classification_arabic],0),1)</f>
        <v>#N/A</v>
      </c>
      <c r="AU1022" t="e">
        <f>INDEX(TextClassificationList[],MATCH(Sudan_News12[[#This Row],[text_classification_arabic4]],TextClassificationList[text_classification_arabic],0),1)</f>
        <v>#N/A</v>
      </c>
      <c r="AW1022" t="e">
        <f>INDEX(TextClassificationList[],MATCH(Sudan_News12[[#This Row],[text_classification_arabic5]],TextClassificationList[text_classification_arabic],0),1)</f>
        <v>#N/A</v>
      </c>
    </row>
    <row r="1023" spans="1:49" x14ac:dyDescent="0.2">
      <c r="A1023">
        <v>1.3841026608910377E+18</v>
      </c>
      <c r="B1023">
        <v>1.3841026608910377E+18</v>
      </c>
      <c r="C1023" t="s">
        <v>4223</v>
      </c>
      <c r="D1023" s="1">
        <v>44305</v>
      </c>
      <c r="E1023" s="2">
        <v>0.55050925925925931</v>
      </c>
      <c r="F1023">
        <v>200</v>
      </c>
      <c r="G1023">
        <v>1889611729</v>
      </c>
      <c r="H1023" t="s">
        <v>354</v>
      </c>
      <c r="I1023" t="s">
        <v>355</v>
      </c>
      <c r="J1023" t="s">
        <v>265</v>
      </c>
      <c r="K1023" t="s">
        <v>4224</v>
      </c>
      <c r="L1023" t="s">
        <v>273</v>
      </c>
      <c r="M1023" t="s">
        <v>267</v>
      </c>
      <c r="N1023" t="s">
        <v>4225</v>
      </c>
      <c r="O1023" t="s">
        <v>267</v>
      </c>
      <c r="P1023">
        <v>0</v>
      </c>
      <c r="Q1023">
        <v>0</v>
      </c>
      <c r="R1023">
        <v>0</v>
      </c>
      <c r="S1023" t="s">
        <v>267</v>
      </c>
      <c r="T1023" t="s">
        <v>267</v>
      </c>
      <c r="U1023" t="s">
        <v>4226</v>
      </c>
      <c r="V1023" t="b">
        <v>0</v>
      </c>
      <c r="W1023" t="s">
        <v>265</v>
      </c>
      <c r="X1023">
        <v>0</v>
      </c>
      <c r="Y1023" t="s">
        <v>265</v>
      </c>
      <c r="Z1023" t="s">
        <v>265</v>
      </c>
      <c r="AA1023" t="s">
        <v>265</v>
      </c>
      <c r="AB1023" t="s">
        <v>265</v>
      </c>
      <c r="AC1023" t="s">
        <v>265</v>
      </c>
      <c r="AD1023" t="s">
        <v>265</v>
      </c>
      <c r="AE1023" t="s">
        <v>265</v>
      </c>
      <c r="AF1023" t="s">
        <v>267</v>
      </c>
      <c r="AG1023" t="s">
        <v>265</v>
      </c>
      <c r="AH1023" t="s">
        <v>265</v>
      </c>
      <c r="AI1023" t="s">
        <v>265</v>
      </c>
      <c r="AJ1023" t="s">
        <v>265</v>
      </c>
      <c r="AL1023" t="str">
        <f>IF(Sudan_News12[[#This Row],[relevancy_classification_english]]="Relevant","مناسب",IF(Sudan_News12[[#This Row],[relevancy_classification_english]]="Relevant","عَرَضِيّ",""))</f>
        <v/>
      </c>
      <c r="AN1023" t="str">
        <f>IF(Sudan_News12[[#This Row],[sentiment_analysis_english]]="Negative","سلبي",IF(Sudan_News12[[#This Row],[sentiment_analysis_english]]="Neutral","حيادي",IF(Sudan_News12[[#This Row],[sentiment_analysis_english]]="Positive","إيجابي","")))</f>
        <v/>
      </c>
      <c r="AO1023" t="e">
        <f>INDEX(TextClassificationList[],MATCH(Sudan_News12[[#This Row],[text_classification_arabic]],TextClassificationList[text_classification_arabic],0),1)</f>
        <v>#N/A</v>
      </c>
      <c r="AQ1023" t="e">
        <f>INDEX(TextClassificationList[],MATCH(Sudan_News12[[#This Row],[text_classification_arabic2]],TextClassificationList[text_classification_arabic],0),1)</f>
        <v>#N/A</v>
      </c>
      <c r="AS1023" t="e">
        <f>INDEX(TextClassificationList[],MATCH(Sudan_News12[[#This Row],[text_classification_arabic3]],TextClassificationList[text_classification_arabic],0),1)</f>
        <v>#N/A</v>
      </c>
      <c r="AU1023" t="e">
        <f>INDEX(TextClassificationList[],MATCH(Sudan_News12[[#This Row],[text_classification_arabic4]],TextClassificationList[text_classification_arabic],0),1)</f>
        <v>#N/A</v>
      </c>
      <c r="AW1023" t="e">
        <f>INDEX(TextClassificationList[],MATCH(Sudan_News12[[#This Row],[text_classification_arabic5]],TextClassificationList[text_classification_arabic],0),1)</f>
        <v>#N/A</v>
      </c>
    </row>
    <row r="1024" spans="1:49" x14ac:dyDescent="0.2">
      <c r="A1024">
        <v>1.3838370582847529E+18</v>
      </c>
      <c r="B1024">
        <v>1.3838370582847529E+18</v>
      </c>
      <c r="C1024" t="s">
        <v>4227</v>
      </c>
      <c r="D1024" s="1">
        <v>44304</v>
      </c>
      <c r="E1024" s="2">
        <v>0.8175810185185185</v>
      </c>
      <c r="F1024">
        <v>200</v>
      </c>
      <c r="G1024">
        <v>1889611729</v>
      </c>
      <c r="H1024" t="s">
        <v>354</v>
      </c>
      <c r="I1024" t="s">
        <v>355</v>
      </c>
      <c r="J1024" t="s">
        <v>265</v>
      </c>
      <c r="K1024" t="s">
        <v>4228</v>
      </c>
      <c r="L1024" t="s">
        <v>266</v>
      </c>
      <c r="M1024" t="s">
        <v>267</v>
      </c>
      <c r="N1024" t="s">
        <v>267</v>
      </c>
      <c r="O1024" t="s">
        <v>4229</v>
      </c>
      <c r="P1024">
        <v>0</v>
      </c>
      <c r="Q1024">
        <v>2</v>
      </c>
      <c r="R1024">
        <v>8</v>
      </c>
      <c r="S1024" t="s">
        <v>267</v>
      </c>
      <c r="T1024" t="s">
        <v>267</v>
      </c>
      <c r="U1024" t="s">
        <v>4230</v>
      </c>
      <c r="V1024" t="b">
        <v>0</v>
      </c>
      <c r="W1024" t="s">
        <v>265</v>
      </c>
      <c r="X1024">
        <v>1</v>
      </c>
      <c r="Y1024" t="s">
        <v>4231</v>
      </c>
      <c r="Z1024" t="s">
        <v>265</v>
      </c>
      <c r="AA1024" t="s">
        <v>265</v>
      </c>
      <c r="AB1024" t="s">
        <v>265</v>
      </c>
      <c r="AC1024" t="s">
        <v>265</v>
      </c>
      <c r="AD1024" t="s">
        <v>265</v>
      </c>
      <c r="AE1024" t="s">
        <v>265</v>
      </c>
      <c r="AF1024" t="s">
        <v>267</v>
      </c>
      <c r="AG1024" t="s">
        <v>265</v>
      </c>
      <c r="AH1024" t="s">
        <v>265</v>
      </c>
      <c r="AI1024" t="s">
        <v>265</v>
      </c>
      <c r="AJ1024" t="s">
        <v>265</v>
      </c>
      <c r="AL1024" t="str">
        <f>IF(Sudan_News12[[#This Row],[relevancy_classification_english]]="Relevant","مناسب",IF(Sudan_News12[[#This Row],[relevancy_classification_english]]="Relevant","عَرَضِيّ",""))</f>
        <v/>
      </c>
      <c r="AN1024" t="str">
        <f>IF(Sudan_News12[[#This Row],[sentiment_analysis_english]]="Negative","سلبي",IF(Sudan_News12[[#This Row],[sentiment_analysis_english]]="Neutral","حيادي",IF(Sudan_News12[[#This Row],[sentiment_analysis_english]]="Positive","إيجابي","")))</f>
        <v/>
      </c>
      <c r="AO1024" t="e">
        <f>INDEX(TextClassificationList[],MATCH(Sudan_News12[[#This Row],[text_classification_arabic]],TextClassificationList[text_classification_arabic],0),1)</f>
        <v>#N/A</v>
      </c>
      <c r="AQ1024" t="e">
        <f>INDEX(TextClassificationList[],MATCH(Sudan_News12[[#This Row],[text_classification_arabic2]],TextClassificationList[text_classification_arabic],0),1)</f>
        <v>#N/A</v>
      </c>
      <c r="AS1024" t="e">
        <f>INDEX(TextClassificationList[],MATCH(Sudan_News12[[#This Row],[text_classification_arabic3]],TextClassificationList[text_classification_arabic],0),1)</f>
        <v>#N/A</v>
      </c>
      <c r="AU1024" t="e">
        <f>INDEX(TextClassificationList[],MATCH(Sudan_News12[[#This Row],[text_classification_arabic4]],TextClassificationList[text_classification_arabic],0),1)</f>
        <v>#N/A</v>
      </c>
      <c r="AW1024" t="e">
        <f>INDEX(TextClassificationList[],MATCH(Sudan_News12[[#This Row],[text_classification_arabic5]],TextClassificationList[text_classification_arabic],0),1)</f>
        <v>#N/A</v>
      </c>
    </row>
    <row r="1025" spans="1:49" x14ac:dyDescent="0.2">
      <c r="A1025">
        <v>1.38383681512414E+18</v>
      </c>
      <c r="B1025">
        <v>1.38383681512414E+18</v>
      </c>
      <c r="C1025" t="s">
        <v>4232</v>
      </c>
      <c r="D1025" s="1">
        <v>44304</v>
      </c>
      <c r="E1025" s="2">
        <v>0.81690972222222225</v>
      </c>
      <c r="F1025">
        <v>200</v>
      </c>
      <c r="G1025">
        <v>1889611729</v>
      </c>
      <c r="H1025" t="s">
        <v>354</v>
      </c>
      <c r="I1025" t="s">
        <v>355</v>
      </c>
      <c r="J1025" t="s">
        <v>265</v>
      </c>
      <c r="K1025" t="s">
        <v>4233</v>
      </c>
      <c r="L1025" t="s">
        <v>266</v>
      </c>
      <c r="M1025" t="s">
        <v>267</v>
      </c>
      <c r="N1025" t="s">
        <v>267</v>
      </c>
      <c r="O1025" t="s">
        <v>4234</v>
      </c>
      <c r="P1025">
        <v>2</v>
      </c>
      <c r="Q1025">
        <v>1</v>
      </c>
      <c r="R1025">
        <v>3</v>
      </c>
      <c r="S1025" t="s">
        <v>267</v>
      </c>
      <c r="T1025" t="s">
        <v>267</v>
      </c>
      <c r="U1025" t="s">
        <v>4235</v>
      </c>
      <c r="V1025" t="b">
        <v>0</v>
      </c>
      <c r="W1025" t="s">
        <v>265</v>
      </c>
      <c r="X1025">
        <v>1</v>
      </c>
      <c r="Y1025" t="s">
        <v>4236</v>
      </c>
      <c r="Z1025" t="s">
        <v>265</v>
      </c>
      <c r="AA1025" t="s">
        <v>265</v>
      </c>
      <c r="AB1025" t="s">
        <v>265</v>
      </c>
      <c r="AC1025" t="s">
        <v>265</v>
      </c>
      <c r="AD1025" t="s">
        <v>265</v>
      </c>
      <c r="AE1025" t="s">
        <v>265</v>
      </c>
      <c r="AF1025" t="s">
        <v>267</v>
      </c>
      <c r="AG1025" t="s">
        <v>265</v>
      </c>
      <c r="AH1025" t="s">
        <v>265</v>
      </c>
      <c r="AI1025" t="s">
        <v>265</v>
      </c>
      <c r="AJ1025" t="s">
        <v>265</v>
      </c>
      <c r="AL1025" t="str">
        <f>IF(Sudan_News12[[#This Row],[relevancy_classification_english]]="Relevant","مناسب",IF(Sudan_News12[[#This Row],[relevancy_classification_english]]="Relevant","عَرَضِيّ",""))</f>
        <v/>
      </c>
      <c r="AN1025" t="str">
        <f>IF(Sudan_News12[[#This Row],[sentiment_analysis_english]]="Negative","سلبي",IF(Sudan_News12[[#This Row],[sentiment_analysis_english]]="Neutral","حيادي",IF(Sudan_News12[[#This Row],[sentiment_analysis_english]]="Positive","إيجابي","")))</f>
        <v/>
      </c>
      <c r="AO1025" t="e">
        <f>INDEX(TextClassificationList[],MATCH(Sudan_News12[[#This Row],[text_classification_arabic]],TextClassificationList[text_classification_arabic],0),1)</f>
        <v>#N/A</v>
      </c>
      <c r="AQ1025" t="e">
        <f>INDEX(TextClassificationList[],MATCH(Sudan_News12[[#This Row],[text_classification_arabic2]],TextClassificationList[text_classification_arabic],0),1)</f>
        <v>#N/A</v>
      </c>
      <c r="AS1025" t="e">
        <f>INDEX(TextClassificationList[],MATCH(Sudan_News12[[#This Row],[text_classification_arabic3]],TextClassificationList[text_classification_arabic],0),1)</f>
        <v>#N/A</v>
      </c>
      <c r="AU1025" t="e">
        <f>INDEX(TextClassificationList[],MATCH(Sudan_News12[[#This Row],[text_classification_arabic4]],TextClassificationList[text_classification_arabic],0),1)</f>
        <v>#N/A</v>
      </c>
      <c r="AW1025" t="e">
        <f>INDEX(TextClassificationList[],MATCH(Sudan_News12[[#This Row],[text_classification_arabic5]],TextClassificationList[text_classification_arabic],0),1)</f>
        <v>#N/A</v>
      </c>
    </row>
    <row r="1026" spans="1:49" x14ac:dyDescent="0.2">
      <c r="A1026">
        <v>1.3838366278107341E+18</v>
      </c>
      <c r="B1026">
        <v>1.3838366278107341E+18</v>
      </c>
      <c r="C1026" t="s">
        <v>4237</v>
      </c>
      <c r="D1026" s="1">
        <v>44304</v>
      </c>
      <c r="E1026" s="2">
        <v>0.81640046296296298</v>
      </c>
      <c r="F1026">
        <v>200</v>
      </c>
      <c r="G1026">
        <v>1889611729</v>
      </c>
      <c r="H1026" t="s">
        <v>354</v>
      </c>
      <c r="I1026" t="s">
        <v>355</v>
      </c>
      <c r="J1026" t="s">
        <v>265</v>
      </c>
      <c r="K1026" t="s">
        <v>4238</v>
      </c>
      <c r="L1026" t="s">
        <v>266</v>
      </c>
      <c r="M1026" t="s">
        <v>267</v>
      </c>
      <c r="N1026" t="s">
        <v>267</v>
      </c>
      <c r="O1026" t="s">
        <v>267</v>
      </c>
      <c r="P1026">
        <v>0</v>
      </c>
      <c r="Q1026">
        <v>1</v>
      </c>
      <c r="R1026">
        <v>4</v>
      </c>
      <c r="S1026" t="s">
        <v>4160</v>
      </c>
      <c r="T1026" t="s">
        <v>267</v>
      </c>
      <c r="U1026" t="s">
        <v>4239</v>
      </c>
      <c r="V1026" t="b">
        <v>0</v>
      </c>
      <c r="W1026" t="s">
        <v>265</v>
      </c>
      <c r="X1026">
        <v>0</v>
      </c>
      <c r="Y1026" t="s">
        <v>265</v>
      </c>
      <c r="Z1026" t="s">
        <v>265</v>
      </c>
      <c r="AA1026" t="s">
        <v>265</v>
      </c>
      <c r="AB1026" t="s">
        <v>265</v>
      </c>
      <c r="AC1026" t="s">
        <v>265</v>
      </c>
      <c r="AD1026" t="s">
        <v>265</v>
      </c>
      <c r="AE1026" t="s">
        <v>265</v>
      </c>
      <c r="AF1026" t="s">
        <v>267</v>
      </c>
      <c r="AG1026" t="s">
        <v>265</v>
      </c>
      <c r="AH1026" t="s">
        <v>265</v>
      </c>
      <c r="AI1026" t="s">
        <v>265</v>
      </c>
      <c r="AJ1026" t="s">
        <v>265</v>
      </c>
      <c r="AL1026" t="str">
        <f>IF(Sudan_News12[[#This Row],[relevancy_classification_english]]="Relevant","مناسب",IF(Sudan_News12[[#This Row],[relevancy_classification_english]]="Relevant","عَرَضِيّ",""))</f>
        <v/>
      </c>
      <c r="AN1026" t="str">
        <f>IF(Sudan_News12[[#This Row],[sentiment_analysis_english]]="Negative","سلبي",IF(Sudan_News12[[#This Row],[sentiment_analysis_english]]="Neutral","حيادي",IF(Sudan_News12[[#This Row],[sentiment_analysis_english]]="Positive","إيجابي","")))</f>
        <v/>
      </c>
      <c r="AO1026" t="e">
        <f>INDEX(TextClassificationList[],MATCH(Sudan_News12[[#This Row],[text_classification_arabic]],TextClassificationList[text_classification_arabic],0),1)</f>
        <v>#N/A</v>
      </c>
      <c r="AQ1026" t="e">
        <f>INDEX(TextClassificationList[],MATCH(Sudan_News12[[#This Row],[text_classification_arabic2]],TextClassificationList[text_classification_arabic],0),1)</f>
        <v>#N/A</v>
      </c>
      <c r="AS1026" t="e">
        <f>INDEX(TextClassificationList[],MATCH(Sudan_News12[[#This Row],[text_classification_arabic3]],TextClassificationList[text_classification_arabic],0),1)</f>
        <v>#N/A</v>
      </c>
      <c r="AU1026" t="e">
        <f>INDEX(TextClassificationList[],MATCH(Sudan_News12[[#This Row],[text_classification_arabic4]],TextClassificationList[text_classification_arabic],0),1)</f>
        <v>#N/A</v>
      </c>
      <c r="AW1026" t="e">
        <f>INDEX(TextClassificationList[],MATCH(Sudan_News12[[#This Row],[text_classification_arabic5]],TextClassificationList[text_classification_arabic],0),1)</f>
        <v>#N/A</v>
      </c>
    </row>
    <row r="1027" spans="1:49" x14ac:dyDescent="0.2">
      <c r="A1027">
        <v>1.3838364812072141E+18</v>
      </c>
      <c r="B1027">
        <v>1.3838364812072141E+18</v>
      </c>
      <c r="C1027" t="s">
        <v>4240</v>
      </c>
      <c r="D1027" s="1">
        <v>44304</v>
      </c>
      <c r="E1027" s="2">
        <v>0.8159953703703704</v>
      </c>
      <c r="F1027">
        <v>200</v>
      </c>
      <c r="G1027">
        <v>1889611729</v>
      </c>
      <c r="H1027" t="s">
        <v>354</v>
      </c>
      <c r="I1027" t="s">
        <v>355</v>
      </c>
      <c r="J1027" t="s">
        <v>265</v>
      </c>
      <c r="K1027" t="s">
        <v>4241</v>
      </c>
      <c r="L1027" t="s">
        <v>266</v>
      </c>
      <c r="M1027" t="s">
        <v>267</v>
      </c>
      <c r="N1027" t="s">
        <v>267</v>
      </c>
      <c r="O1027" t="s">
        <v>267</v>
      </c>
      <c r="P1027">
        <v>0</v>
      </c>
      <c r="Q1027">
        <v>1</v>
      </c>
      <c r="R1027">
        <v>5</v>
      </c>
      <c r="S1027" t="s">
        <v>282</v>
      </c>
      <c r="T1027" t="s">
        <v>267</v>
      </c>
      <c r="U1027" t="s">
        <v>4242</v>
      </c>
      <c r="V1027" t="b">
        <v>0</v>
      </c>
      <c r="W1027" t="s">
        <v>265</v>
      </c>
      <c r="X1027">
        <v>0</v>
      </c>
      <c r="Y1027" t="s">
        <v>265</v>
      </c>
      <c r="Z1027" t="s">
        <v>265</v>
      </c>
      <c r="AA1027" t="s">
        <v>265</v>
      </c>
      <c r="AB1027" t="s">
        <v>265</v>
      </c>
      <c r="AC1027" t="s">
        <v>265</v>
      </c>
      <c r="AD1027" t="s">
        <v>265</v>
      </c>
      <c r="AE1027" t="s">
        <v>265</v>
      </c>
      <c r="AF1027" t="s">
        <v>267</v>
      </c>
      <c r="AG1027" t="s">
        <v>265</v>
      </c>
      <c r="AH1027" t="s">
        <v>265</v>
      </c>
      <c r="AI1027" t="s">
        <v>265</v>
      </c>
      <c r="AJ1027" t="s">
        <v>265</v>
      </c>
      <c r="AL1027" t="str">
        <f>IF(Sudan_News12[[#This Row],[relevancy_classification_english]]="Relevant","مناسب",IF(Sudan_News12[[#This Row],[relevancy_classification_english]]="Relevant","عَرَضِيّ",""))</f>
        <v/>
      </c>
      <c r="AN1027" t="str">
        <f>IF(Sudan_News12[[#This Row],[sentiment_analysis_english]]="Negative","سلبي",IF(Sudan_News12[[#This Row],[sentiment_analysis_english]]="Neutral","حيادي",IF(Sudan_News12[[#This Row],[sentiment_analysis_english]]="Positive","إيجابي","")))</f>
        <v/>
      </c>
      <c r="AO1027" t="e">
        <f>INDEX(TextClassificationList[],MATCH(Sudan_News12[[#This Row],[text_classification_arabic]],TextClassificationList[text_classification_arabic],0),1)</f>
        <v>#N/A</v>
      </c>
      <c r="AQ1027" t="e">
        <f>INDEX(TextClassificationList[],MATCH(Sudan_News12[[#This Row],[text_classification_arabic2]],TextClassificationList[text_classification_arabic],0),1)</f>
        <v>#N/A</v>
      </c>
      <c r="AS1027" t="e">
        <f>INDEX(TextClassificationList[],MATCH(Sudan_News12[[#This Row],[text_classification_arabic3]],TextClassificationList[text_classification_arabic],0),1)</f>
        <v>#N/A</v>
      </c>
      <c r="AU1027" t="e">
        <f>INDEX(TextClassificationList[],MATCH(Sudan_News12[[#This Row],[text_classification_arabic4]],TextClassificationList[text_classification_arabic],0),1)</f>
        <v>#N/A</v>
      </c>
      <c r="AW1027" t="e">
        <f>INDEX(TextClassificationList[],MATCH(Sudan_News12[[#This Row],[text_classification_arabic5]],TextClassificationList[text_classification_arabic],0),1)</f>
        <v>#N/A</v>
      </c>
    </row>
    <row r="1028" spans="1:49" x14ac:dyDescent="0.2">
      <c r="A1028">
        <v>1.3835510189405676E+18</v>
      </c>
      <c r="B1028">
        <v>1.3835510189405676E+18</v>
      </c>
      <c r="C1028" t="s">
        <v>4243</v>
      </c>
      <c r="D1028" s="1">
        <v>44304</v>
      </c>
      <c r="E1028" s="2">
        <v>2.826388888888889E-2</v>
      </c>
      <c r="F1028">
        <v>200</v>
      </c>
      <c r="G1028">
        <v>1889611729</v>
      </c>
      <c r="H1028" t="s">
        <v>354</v>
      </c>
      <c r="I1028" t="s">
        <v>355</v>
      </c>
      <c r="J1028" t="s">
        <v>265</v>
      </c>
      <c r="K1028" t="s">
        <v>4244</v>
      </c>
      <c r="L1028" t="s">
        <v>266</v>
      </c>
      <c r="M1028" t="s">
        <v>267</v>
      </c>
      <c r="N1028" t="s">
        <v>267</v>
      </c>
      <c r="O1028" t="s">
        <v>267</v>
      </c>
      <c r="P1028">
        <v>0</v>
      </c>
      <c r="Q1028">
        <v>0</v>
      </c>
      <c r="R1028">
        <v>3</v>
      </c>
      <c r="S1028" t="s">
        <v>267</v>
      </c>
      <c r="T1028" t="s">
        <v>267</v>
      </c>
      <c r="U1028" t="s">
        <v>4245</v>
      </c>
      <c r="V1028" t="b">
        <v>0</v>
      </c>
      <c r="W1028" t="s">
        <v>265</v>
      </c>
      <c r="X1028">
        <v>0</v>
      </c>
      <c r="Y1028" t="s">
        <v>265</v>
      </c>
      <c r="Z1028" t="s">
        <v>265</v>
      </c>
      <c r="AA1028" t="s">
        <v>265</v>
      </c>
      <c r="AB1028" t="s">
        <v>265</v>
      </c>
      <c r="AC1028" t="s">
        <v>265</v>
      </c>
      <c r="AD1028" t="s">
        <v>265</v>
      </c>
      <c r="AE1028" t="s">
        <v>265</v>
      </c>
      <c r="AF1028" t="s">
        <v>267</v>
      </c>
      <c r="AG1028" t="s">
        <v>265</v>
      </c>
      <c r="AH1028" t="s">
        <v>265</v>
      </c>
      <c r="AI1028" t="s">
        <v>265</v>
      </c>
      <c r="AJ1028" t="s">
        <v>265</v>
      </c>
      <c r="AL1028" t="str">
        <f>IF(Sudan_News12[[#This Row],[relevancy_classification_english]]="Relevant","مناسب",IF(Sudan_News12[[#This Row],[relevancy_classification_english]]="Relevant","عَرَضِيّ",""))</f>
        <v/>
      </c>
      <c r="AN1028" t="str">
        <f>IF(Sudan_News12[[#This Row],[sentiment_analysis_english]]="Negative","سلبي",IF(Sudan_News12[[#This Row],[sentiment_analysis_english]]="Neutral","حيادي",IF(Sudan_News12[[#This Row],[sentiment_analysis_english]]="Positive","إيجابي","")))</f>
        <v/>
      </c>
      <c r="AO1028" t="e">
        <f>INDEX(TextClassificationList[],MATCH(Sudan_News12[[#This Row],[text_classification_arabic]],TextClassificationList[text_classification_arabic],0),1)</f>
        <v>#N/A</v>
      </c>
      <c r="AQ1028" t="e">
        <f>INDEX(TextClassificationList[],MATCH(Sudan_News12[[#This Row],[text_classification_arabic2]],TextClassificationList[text_classification_arabic],0),1)</f>
        <v>#N/A</v>
      </c>
      <c r="AS1028" t="e">
        <f>INDEX(TextClassificationList[],MATCH(Sudan_News12[[#This Row],[text_classification_arabic3]],TextClassificationList[text_classification_arabic],0),1)</f>
        <v>#N/A</v>
      </c>
      <c r="AU1028" t="e">
        <f>INDEX(TextClassificationList[],MATCH(Sudan_News12[[#This Row],[text_classification_arabic4]],TextClassificationList[text_classification_arabic],0),1)</f>
        <v>#N/A</v>
      </c>
      <c r="AW1028" t="e">
        <f>INDEX(TextClassificationList[],MATCH(Sudan_News12[[#This Row],[text_classification_arabic5]],TextClassificationList[text_classification_arabic],0),1)</f>
        <v>#N/A</v>
      </c>
    </row>
    <row r="1029" spans="1:49" x14ac:dyDescent="0.2">
      <c r="A1029">
        <v>1.3835508687929057E+18</v>
      </c>
      <c r="B1029">
        <v>1.3835508687929057E+18</v>
      </c>
      <c r="C1029" t="s">
        <v>4246</v>
      </c>
      <c r="D1029" s="1">
        <v>44304</v>
      </c>
      <c r="E1029" s="2">
        <v>2.7847222222222221E-2</v>
      </c>
      <c r="F1029">
        <v>200</v>
      </c>
      <c r="G1029">
        <v>1889611729</v>
      </c>
      <c r="H1029" t="s">
        <v>354</v>
      </c>
      <c r="I1029" t="s">
        <v>355</v>
      </c>
      <c r="J1029" t="s">
        <v>265</v>
      </c>
      <c r="K1029" t="s">
        <v>4247</v>
      </c>
      <c r="L1029" t="s">
        <v>266</v>
      </c>
      <c r="M1029" t="s">
        <v>267</v>
      </c>
      <c r="N1029" t="s">
        <v>267</v>
      </c>
      <c r="O1029" t="s">
        <v>267</v>
      </c>
      <c r="P1029">
        <v>0</v>
      </c>
      <c r="Q1029">
        <v>0</v>
      </c>
      <c r="R1029">
        <v>1</v>
      </c>
      <c r="S1029" t="s">
        <v>4248</v>
      </c>
      <c r="T1029" t="s">
        <v>267</v>
      </c>
      <c r="U1029" t="s">
        <v>4249</v>
      </c>
      <c r="V1029" t="b">
        <v>0</v>
      </c>
      <c r="W1029" t="s">
        <v>265</v>
      </c>
      <c r="X1029">
        <v>0</v>
      </c>
      <c r="Y1029" t="s">
        <v>265</v>
      </c>
      <c r="Z1029" t="s">
        <v>265</v>
      </c>
      <c r="AA1029" t="s">
        <v>265</v>
      </c>
      <c r="AB1029" t="s">
        <v>265</v>
      </c>
      <c r="AC1029" t="s">
        <v>265</v>
      </c>
      <c r="AD1029" t="s">
        <v>265</v>
      </c>
      <c r="AE1029" t="s">
        <v>265</v>
      </c>
      <c r="AF1029" t="s">
        <v>267</v>
      </c>
      <c r="AG1029" t="s">
        <v>265</v>
      </c>
      <c r="AH1029" t="s">
        <v>265</v>
      </c>
      <c r="AI1029" t="s">
        <v>265</v>
      </c>
      <c r="AJ1029" t="s">
        <v>265</v>
      </c>
      <c r="AL1029" t="str">
        <f>IF(Sudan_News12[[#This Row],[relevancy_classification_english]]="Relevant","مناسب",IF(Sudan_News12[[#This Row],[relevancy_classification_english]]="Relevant","عَرَضِيّ",""))</f>
        <v/>
      </c>
      <c r="AN1029" t="str">
        <f>IF(Sudan_News12[[#This Row],[sentiment_analysis_english]]="Negative","سلبي",IF(Sudan_News12[[#This Row],[sentiment_analysis_english]]="Neutral","حيادي",IF(Sudan_News12[[#This Row],[sentiment_analysis_english]]="Positive","إيجابي","")))</f>
        <v/>
      </c>
      <c r="AO1029" t="e">
        <f>INDEX(TextClassificationList[],MATCH(Sudan_News12[[#This Row],[text_classification_arabic]],TextClassificationList[text_classification_arabic],0),1)</f>
        <v>#N/A</v>
      </c>
      <c r="AQ1029" t="e">
        <f>INDEX(TextClassificationList[],MATCH(Sudan_News12[[#This Row],[text_classification_arabic2]],TextClassificationList[text_classification_arabic],0),1)</f>
        <v>#N/A</v>
      </c>
      <c r="AS1029" t="e">
        <f>INDEX(TextClassificationList[],MATCH(Sudan_News12[[#This Row],[text_classification_arabic3]],TextClassificationList[text_classification_arabic],0),1)</f>
        <v>#N/A</v>
      </c>
      <c r="AU1029" t="e">
        <f>INDEX(TextClassificationList[],MATCH(Sudan_News12[[#This Row],[text_classification_arabic4]],TextClassificationList[text_classification_arabic],0),1)</f>
        <v>#N/A</v>
      </c>
      <c r="AW1029" t="e">
        <f>INDEX(TextClassificationList[],MATCH(Sudan_News12[[#This Row],[text_classification_arabic5]],TextClassificationList[text_classification_arabic],0),1)</f>
        <v>#N/A</v>
      </c>
    </row>
    <row r="1030" spans="1:49" x14ac:dyDescent="0.2">
      <c r="A1030">
        <v>1.3835507061671281E+18</v>
      </c>
      <c r="B1030">
        <v>1.3835507061671281E+18</v>
      </c>
      <c r="C1030" t="s">
        <v>4250</v>
      </c>
      <c r="D1030" s="1">
        <v>44304</v>
      </c>
      <c r="E1030" s="2">
        <v>2.7407407407407408E-2</v>
      </c>
      <c r="F1030">
        <v>200</v>
      </c>
      <c r="G1030">
        <v>1889611729</v>
      </c>
      <c r="H1030" t="s">
        <v>354</v>
      </c>
      <c r="I1030" t="s">
        <v>355</v>
      </c>
      <c r="J1030" t="s">
        <v>265</v>
      </c>
      <c r="K1030" t="s">
        <v>4251</v>
      </c>
      <c r="L1030" t="s">
        <v>266</v>
      </c>
      <c r="M1030" t="s">
        <v>267</v>
      </c>
      <c r="N1030" t="s">
        <v>267</v>
      </c>
      <c r="O1030" t="s">
        <v>267</v>
      </c>
      <c r="P1030">
        <v>1</v>
      </c>
      <c r="Q1030">
        <v>1</v>
      </c>
      <c r="R1030">
        <v>2</v>
      </c>
      <c r="S1030" t="s">
        <v>4252</v>
      </c>
      <c r="T1030" t="s">
        <v>267</v>
      </c>
      <c r="U1030" t="s">
        <v>4253</v>
      </c>
      <c r="V1030" t="b">
        <v>0</v>
      </c>
      <c r="W1030" t="s">
        <v>265</v>
      </c>
      <c r="X1030">
        <v>0</v>
      </c>
      <c r="Y1030" t="s">
        <v>265</v>
      </c>
      <c r="Z1030" t="s">
        <v>265</v>
      </c>
      <c r="AA1030" t="s">
        <v>265</v>
      </c>
      <c r="AB1030" t="s">
        <v>265</v>
      </c>
      <c r="AC1030" t="s">
        <v>265</v>
      </c>
      <c r="AD1030" t="s">
        <v>265</v>
      </c>
      <c r="AE1030" t="s">
        <v>265</v>
      </c>
      <c r="AF1030" t="s">
        <v>267</v>
      </c>
      <c r="AG1030" t="s">
        <v>265</v>
      </c>
      <c r="AH1030" t="s">
        <v>265</v>
      </c>
      <c r="AI1030" t="s">
        <v>265</v>
      </c>
      <c r="AJ1030" t="s">
        <v>265</v>
      </c>
      <c r="AL1030" t="str">
        <f>IF(Sudan_News12[[#This Row],[relevancy_classification_english]]="Relevant","مناسب",IF(Sudan_News12[[#This Row],[relevancy_classification_english]]="Relevant","عَرَضِيّ",""))</f>
        <v/>
      </c>
      <c r="AN1030" t="str">
        <f>IF(Sudan_News12[[#This Row],[sentiment_analysis_english]]="Negative","سلبي",IF(Sudan_News12[[#This Row],[sentiment_analysis_english]]="Neutral","حيادي",IF(Sudan_News12[[#This Row],[sentiment_analysis_english]]="Positive","إيجابي","")))</f>
        <v/>
      </c>
      <c r="AO1030" t="e">
        <f>INDEX(TextClassificationList[],MATCH(Sudan_News12[[#This Row],[text_classification_arabic]],TextClassificationList[text_classification_arabic],0),1)</f>
        <v>#N/A</v>
      </c>
      <c r="AQ1030" t="e">
        <f>INDEX(TextClassificationList[],MATCH(Sudan_News12[[#This Row],[text_classification_arabic2]],TextClassificationList[text_classification_arabic],0),1)</f>
        <v>#N/A</v>
      </c>
      <c r="AS1030" t="e">
        <f>INDEX(TextClassificationList[],MATCH(Sudan_News12[[#This Row],[text_classification_arabic3]],TextClassificationList[text_classification_arabic],0),1)</f>
        <v>#N/A</v>
      </c>
      <c r="AU1030" t="e">
        <f>INDEX(TextClassificationList[],MATCH(Sudan_News12[[#This Row],[text_classification_arabic4]],TextClassificationList[text_classification_arabic],0),1)</f>
        <v>#N/A</v>
      </c>
      <c r="AW1030" t="e">
        <f>INDEX(TextClassificationList[],MATCH(Sudan_News12[[#This Row],[text_classification_arabic5]],TextClassificationList[text_classification_arabic],0),1)</f>
        <v>#N/A</v>
      </c>
    </row>
    <row r="1031" spans="1:49" x14ac:dyDescent="0.2">
      <c r="A1031">
        <v>1.3834871898125844E+18</v>
      </c>
      <c r="B1031">
        <v>1.3834871898125844E+18</v>
      </c>
      <c r="C1031" t="s">
        <v>4254</v>
      </c>
      <c r="D1031" s="1">
        <v>44303</v>
      </c>
      <c r="E1031" s="2">
        <v>0.85212962962962968</v>
      </c>
      <c r="F1031">
        <v>200</v>
      </c>
      <c r="G1031">
        <v>1889611729</v>
      </c>
      <c r="H1031" t="s">
        <v>354</v>
      </c>
      <c r="I1031" t="s">
        <v>355</v>
      </c>
      <c r="J1031" t="s">
        <v>265</v>
      </c>
      <c r="K1031" t="s">
        <v>4255</v>
      </c>
      <c r="L1031" t="s">
        <v>266</v>
      </c>
      <c r="M1031" t="s">
        <v>267</v>
      </c>
      <c r="N1031" t="s">
        <v>267</v>
      </c>
      <c r="O1031" t="s">
        <v>267</v>
      </c>
      <c r="P1031">
        <v>0</v>
      </c>
      <c r="Q1031">
        <v>0</v>
      </c>
      <c r="R1031">
        <v>5</v>
      </c>
      <c r="S1031" t="s">
        <v>267</v>
      </c>
      <c r="T1031" t="s">
        <v>267</v>
      </c>
      <c r="U1031" t="s">
        <v>4256</v>
      </c>
      <c r="V1031" t="b">
        <v>0</v>
      </c>
      <c r="W1031" t="s">
        <v>265</v>
      </c>
      <c r="X1031">
        <v>0</v>
      </c>
      <c r="Y1031" t="s">
        <v>265</v>
      </c>
      <c r="Z1031" t="s">
        <v>265</v>
      </c>
      <c r="AA1031" t="s">
        <v>265</v>
      </c>
      <c r="AB1031" t="s">
        <v>265</v>
      </c>
      <c r="AC1031" t="s">
        <v>265</v>
      </c>
      <c r="AD1031" t="s">
        <v>265</v>
      </c>
      <c r="AE1031" t="s">
        <v>265</v>
      </c>
      <c r="AF1031" t="s">
        <v>267</v>
      </c>
      <c r="AG1031" t="s">
        <v>265</v>
      </c>
      <c r="AH1031" t="s">
        <v>265</v>
      </c>
      <c r="AI1031" t="s">
        <v>265</v>
      </c>
      <c r="AJ1031" t="s">
        <v>265</v>
      </c>
      <c r="AL1031" t="str">
        <f>IF(Sudan_News12[[#This Row],[relevancy_classification_english]]="Relevant","مناسب",IF(Sudan_News12[[#This Row],[relevancy_classification_english]]="Relevant","عَرَضِيّ",""))</f>
        <v/>
      </c>
      <c r="AN1031" t="str">
        <f>IF(Sudan_News12[[#This Row],[sentiment_analysis_english]]="Negative","سلبي",IF(Sudan_News12[[#This Row],[sentiment_analysis_english]]="Neutral","حيادي",IF(Sudan_News12[[#This Row],[sentiment_analysis_english]]="Positive","إيجابي","")))</f>
        <v/>
      </c>
      <c r="AO1031" t="e">
        <f>INDEX(TextClassificationList[],MATCH(Sudan_News12[[#This Row],[text_classification_arabic]],TextClassificationList[text_classification_arabic],0),1)</f>
        <v>#N/A</v>
      </c>
      <c r="AQ1031" t="e">
        <f>INDEX(TextClassificationList[],MATCH(Sudan_News12[[#This Row],[text_classification_arabic2]],TextClassificationList[text_classification_arabic],0),1)</f>
        <v>#N/A</v>
      </c>
      <c r="AS1031" t="e">
        <f>INDEX(TextClassificationList[],MATCH(Sudan_News12[[#This Row],[text_classification_arabic3]],TextClassificationList[text_classification_arabic],0),1)</f>
        <v>#N/A</v>
      </c>
      <c r="AU1031" t="e">
        <f>INDEX(TextClassificationList[],MATCH(Sudan_News12[[#This Row],[text_classification_arabic4]],TextClassificationList[text_classification_arabic],0),1)</f>
        <v>#N/A</v>
      </c>
      <c r="AW1031" t="e">
        <f>INDEX(TextClassificationList[],MATCH(Sudan_News12[[#This Row],[text_classification_arabic5]],TextClassificationList[text_classification_arabic],0),1)</f>
        <v>#N/A</v>
      </c>
    </row>
    <row r="1032" spans="1:49" x14ac:dyDescent="0.2">
      <c r="A1032">
        <v>1.383486879517995E+18</v>
      </c>
      <c r="B1032">
        <v>1.383486879517995E+18</v>
      </c>
      <c r="C1032" t="s">
        <v>4257</v>
      </c>
      <c r="D1032" s="1">
        <v>44303</v>
      </c>
      <c r="E1032" s="2">
        <v>0.85127314814814814</v>
      </c>
      <c r="F1032">
        <v>200</v>
      </c>
      <c r="G1032">
        <v>1889611729</v>
      </c>
      <c r="H1032" t="s">
        <v>354</v>
      </c>
      <c r="I1032" t="s">
        <v>355</v>
      </c>
      <c r="J1032" t="s">
        <v>265</v>
      </c>
      <c r="K1032" t="s">
        <v>4258</v>
      </c>
      <c r="L1032" t="s">
        <v>266</v>
      </c>
      <c r="M1032" t="s">
        <v>267</v>
      </c>
      <c r="N1032" t="s">
        <v>267</v>
      </c>
      <c r="O1032" t="s">
        <v>267</v>
      </c>
      <c r="P1032">
        <v>0</v>
      </c>
      <c r="Q1032">
        <v>0</v>
      </c>
      <c r="R1032">
        <v>2</v>
      </c>
      <c r="S1032" t="s">
        <v>267</v>
      </c>
      <c r="T1032" t="s">
        <v>267</v>
      </c>
      <c r="U1032" t="s">
        <v>4259</v>
      </c>
      <c r="V1032" t="b">
        <v>0</v>
      </c>
      <c r="W1032" t="s">
        <v>265</v>
      </c>
      <c r="X1032">
        <v>0</v>
      </c>
      <c r="Y1032" t="s">
        <v>265</v>
      </c>
      <c r="Z1032" t="s">
        <v>265</v>
      </c>
      <c r="AA1032" t="s">
        <v>265</v>
      </c>
      <c r="AB1032" t="s">
        <v>265</v>
      </c>
      <c r="AC1032" t="s">
        <v>265</v>
      </c>
      <c r="AD1032" t="s">
        <v>265</v>
      </c>
      <c r="AE1032" t="s">
        <v>265</v>
      </c>
      <c r="AF1032" t="s">
        <v>267</v>
      </c>
      <c r="AG1032" t="s">
        <v>265</v>
      </c>
      <c r="AH1032" t="s">
        <v>265</v>
      </c>
      <c r="AI1032" t="s">
        <v>265</v>
      </c>
      <c r="AJ1032" t="s">
        <v>265</v>
      </c>
      <c r="AL1032" t="str">
        <f>IF(Sudan_News12[[#This Row],[relevancy_classification_english]]="Relevant","مناسب",IF(Sudan_News12[[#This Row],[relevancy_classification_english]]="Relevant","عَرَضِيّ",""))</f>
        <v/>
      </c>
      <c r="AN1032" t="str">
        <f>IF(Sudan_News12[[#This Row],[sentiment_analysis_english]]="Negative","سلبي",IF(Sudan_News12[[#This Row],[sentiment_analysis_english]]="Neutral","حيادي",IF(Sudan_News12[[#This Row],[sentiment_analysis_english]]="Positive","إيجابي","")))</f>
        <v/>
      </c>
      <c r="AO1032" t="e">
        <f>INDEX(TextClassificationList[],MATCH(Sudan_News12[[#This Row],[text_classification_arabic]],TextClassificationList[text_classification_arabic],0),1)</f>
        <v>#N/A</v>
      </c>
      <c r="AQ1032" t="e">
        <f>INDEX(TextClassificationList[],MATCH(Sudan_News12[[#This Row],[text_classification_arabic2]],TextClassificationList[text_classification_arabic],0),1)</f>
        <v>#N/A</v>
      </c>
      <c r="AS1032" t="e">
        <f>INDEX(TextClassificationList[],MATCH(Sudan_News12[[#This Row],[text_classification_arabic3]],TextClassificationList[text_classification_arabic],0),1)</f>
        <v>#N/A</v>
      </c>
      <c r="AU1032" t="e">
        <f>INDEX(TextClassificationList[],MATCH(Sudan_News12[[#This Row],[text_classification_arabic4]],TextClassificationList[text_classification_arabic],0),1)</f>
        <v>#N/A</v>
      </c>
      <c r="AW1032" t="e">
        <f>INDEX(TextClassificationList[],MATCH(Sudan_News12[[#This Row],[text_classification_arabic5]],TextClassificationList[text_classification_arabic],0),1)</f>
        <v>#N/A</v>
      </c>
    </row>
    <row r="1033" spans="1:49" x14ac:dyDescent="0.2">
      <c r="A1033">
        <v>1.3834866374268969E+18</v>
      </c>
      <c r="B1033">
        <v>1.3834866374268969E+18</v>
      </c>
      <c r="C1033" t="s">
        <v>4260</v>
      </c>
      <c r="D1033" s="1">
        <v>44303</v>
      </c>
      <c r="E1033" s="2">
        <v>0.85060185185185189</v>
      </c>
      <c r="F1033">
        <v>200</v>
      </c>
      <c r="G1033">
        <v>1889611729</v>
      </c>
      <c r="H1033" t="s">
        <v>354</v>
      </c>
      <c r="I1033" t="s">
        <v>355</v>
      </c>
      <c r="J1033" t="s">
        <v>265</v>
      </c>
      <c r="K1033" t="s">
        <v>4261</v>
      </c>
      <c r="L1033" t="s">
        <v>273</v>
      </c>
      <c r="M1033" t="s">
        <v>267</v>
      </c>
      <c r="N1033" t="s">
        <v>4262</v>
      </c>
      <c r="O1033" t="s">
        <v>267</v>
      </c>
      <c r="P1033">
        <v>0</v>
      </c>
      <c r="Q1033">
        <v>0</v>
      </c>
      <c r="R1033">
        <v>0</v>
      </c>
      <c r="S1033" t="s">
        <v>267</v>
      </c>
      <c r="T1033" t="s">
        <v>267</v>
      </c>
      <c r="U1033" t="s">
        <v>4263</v>
      </c>
      <c r="V1033" t="b">
        <v>0</v>
      </c>
      <c r="W1033" t="s">
        <v>265</v>
      </c>
      <c r="X1033">
        <v>0</v>
      </c>
      <c r="Y1033" t="s">
        <v>265</v>
      </c>
      <c r="Z1033" t="s">
        <v>265</v>
      </c>
      <c r="AA1033" t="s">
        <v>265</v>
      </c>
      <c r="AB1033" t="s">
        <v>265</v>
      </c>
      <c r="AC1033" t="s">
        <v>265</v>
      </c>
      <c r="AD1033" t="s">
        <v>265</v>
      </c>
      <c r="AE1033" t="s">
        <v>265</v>
      </c>
      <c r="AF1033" t="s">
        <v>267</v>
      </c>
      <c r="AG1033" t="s">
        <v>265</v>
      </c>
      <c r="AH1033" t="s">
        <v>265</v>
      </c>
      <c r="AI1033" t="s">
        <v>265</v>
      </c>
      <c r="AJ1033" t="s">
        <v>265</v>
      </c>
      <c r="AL1033" t="str">
        <f>IF(Sudan_News12[[#This Row],[relevancy_classification_english]]="Relevant","مناسب",IF(Sudan_News12[[#This Row],[relevancy_classification_english]]="Relevant","عَرَضِيّ",""))</f>
        <v/>
      </c>
      <c r="AN1033" t="str">
        <f>IF(Sudan_News12[[#This Row],[sentiment_analysis_english]]="Negative","سلبي",IF(Sudan_News12[[#This Row],[sentiment_analysis_english]]="Neutral","حيادي",IF(Sudan_News12[[#This Row],[sentiment_analysis_english]]="Positive","إيجابي","")))</f>
        <v/>
      </c>
      <c r="AO1033" t="e">
        <f>INDEX(TextClassificationList[],MATCH(Sudan_News12[[#This Row],[text_classification_arabic]],TextClassificationList[text_classification_arabic],0),1)</f>
        <v>#N/A</v>
      </c>
      <c r="AQ1033" t="e">
        <f>INDEX(TextClassificationList[],MATCH(Sudan_News12[[#This Row],[text_classification_arabic2]],TextClassificationList[text_classification_arabic],0),1)</f>
        <v>#N/A</v>
      </c>
      <c r="AS1033" t="e">
        <f>INDEX(TextClassificationList[],MATCH(Sudan_News12[[#This Row],[text_classification_arabic3]],TextClassificationList[text_classification_arabic],0),1)</f>
        <v>#N/A</v>
      </c>
      <c r="AU1033" t="e">
        <f>INDEX(TextClassificationList[],MATCH(Sudan_News12[[#This Row],[text_classification_arabic4]],TextClassificationList[text_classification_arabic],0),1)</f>
        <v>#N/A</v>
      </c>
      <c r="AW1033" t="e">
        <f>INDEX(TextClassificationList[],MATCH(Sudan_News12[[#This Row],[text_classification_arabic5]],TextClassificationList[text_classification_arabic],0),1)</f>
        <v>#N/A</v>
      </c>
    </row>
    <row r="1034" spans="1:49" x14ac:dyDescent="0.2">
      <c r="A1034">
        <v>1.3831825334924165E+18</v>
      </c>
      <c r="B1034">
        <v>1.3831825334924165E+18</v>
      </c>
      <c r="C1034" t="s">
        <v>4264</v>
      </c>
      <c r="D1034" s="1">
        <v>44303</v>
      </c>
      <c r="E1034" s="2">
        <v>1.1435185185185185E-2</v>
      </c>
      <c r="F1034">
        <v>200</v>
      </c>
      <c r="G1034">
        <v>1889611729</v>
      </c>
      <c r="H1034" t="s">
        <v>354</v>
      </c>
      <c r="I1034" t="s">
        <v>355</v>
      </c>
      <c r="J1034" t="s">
        <v>265</v>
      </c>
      <c r="K1034" t="s">
        <v>4265</v>
      </c>
      <c r="L1034" t="s">
        <v>266</v>
      </c>
      <c r="M1034" t="s">
        <v>267</v>
      </c>
      <c r="N1034" t="s">
        <v>267</v>
      </c>
      <c r="O1034" t="s">
        <v>267</v>
      </c>
      <c r="P1034">
        <v>0</v>
      </c>
      <c r="Q1034">
        <v>0</v>
      </c>
      <c r="R1034">
        <v>2</v>
      </c>
      <c r="S1034" t="s">
        <v>267</v>
      </c>
      <c r="T1034" t="s">
        <v>267</v>
      </c>
      <c r="U1034" t="s">
        <v>4266</v>
      </c>
      <c r="V1034" t="b">
        <v>0</v>
      </c>
      <c r="W1034" t="s">
        <v>265</v>
      </c>
      <c r="X1034">
        <v>0</v>
      </c>
      <c r="Y1034" t="s">
        <v>265</v>
      </c>
      <c r="Z1034" t="s">
        <v>265</v>
      </c>
      <c r="AA1034" t="s">
        <v>265</v>
      </c>
      <c r="AB1034" t="s">
        <v>265</v>
      </c>
      <c r="AC1034" t="s">
        <v>265</v>
      </c>
      <c r="AD1034" t="s">
        <v>265</v>
      </c>
      <c r="AE1034" t="s">
        <v>265</v>
      </c>
      <c r="AF1034" t="s">
        <v>267</v>
      </c>
      <c r="AG1034" t="s">
        <v>265</v>
      </c>
      <c r="AH1034" t="s">
        <v>265</v>
      </c>
      <c r="AI1034" t="s">
        <v>265</v>
      </c>
      <c r="AJ1034" t="s">
        <v>265</v>
      </c>
      <c r="AL1034" t="str">
        <f>IF(Sudan_News12[[#This Row],[relevancy_classification_english]]="Relevant","مناسب",IF(Sudan_News12[[#This Row],[relevancy_classification_english]]="Relevant","عَرَضِيّ",""))</f>
        <v/>
      </c>
      <c r="AN1034" t="str">
        <f>IF(Sudan_News12[[#This Row],[sentiment_analysis_english]]="Negative","سلبي",IF(Sudan_News12[[#This Row],[sentiment_analysis_english]]="Neutral","حيادي",IF(Sudan_News12[[#This Row],[sentiment_analysis_english]]="Positive","إيجابي","")))</f>
        <v/>
      </c>
      <c r="AO1034" t="e">
        <f>INDEX(TextClassificationList[],MATCH(Sudan_News12[[#This Row],[text_classification_arabic]],TextClassificationList[text_classification_arabic],0),1)</f>
        <v>#N/A</v>
      </c>
      <c r="AQ1034" t="e">
        <f>INDEX(TextClassificationList[],MATCH(Sudan_News12[[#This Row],[text_classification_arabic2]],TextClassificationList[text_classification_arabic],0),1)</f>
        <v>#N/A</v>
      </c>
      <c r="AS1034" t="e">
        <f>INDEX(TextClassificationList[],MATCH(Sudan_News12[[#This Row],[text_classification_arabic3]],TextClassificationList[text_classification_arabic],0),1)</f>
        <v>#N/A</v>
      </c>
      <c r="AU1034" t="e">
        <f>INDEX(TextClassificationList[],MATCH(Sudan_News12[[#This Row],[text_classification_arabic4]],TextClassificationList[text_classification_arabic],0),1)</f>
        <v>#N/A</v>
      </c>
      <c r="AW1034" t="e">
        <f>INDEX(TextClassificationList[],MATCH(Sudan_News12[[#This Row],[text_classification_arabic5]],TextClassificationList[text_classification_arabic],0),1)</f>
        <v>#N/A</v>
      </c>
    </row>
    <row r="1035" spans="1:49" x14ac:dyDescent="0.2">
      <c r="A1035">
        <v>1.3831824725785313E+18</v>
      </c>
      <c r="B1035">
        <v>1.3831824725785313E+18</v>
      </c>
      <c r="C1035" t="s">
        <v>4267</v>
      </c>
      <c r="D1035" s="1">
        <v>44303</v>
      </c>
      <c r="E1035" s="2">
        <v>1.1273148148148148E-2</v>
      </c>
      <c r="F1035">
        <v>200</v>
      </c>
      <c r="G1035">
        <v>1889611729</v>
      </c>
      <c r="H1035" t="s">
        <v>354</v>
      </c>
      <c r="I1035" t="s">
        <v>355</v>
      </c>
      <c r="J1035" t="s">
        <v>265</v>
      </c>
      <c r="K1035" t="s">
        <v>4268</v>
      </c>
      <c r="L1035" t="s">
        <v>266</v>
      </c>
      <c r="M1035" t="s">
        <v>267</v>
      </c>
      <c r="N1035" t="s">
        <v>267</v>
      </c>
      <c r="O1035" t="s">
        <v>267</v>
      </c>
      <c r="P1035">
        <v>0</v>
      </c>
      <c r="Q1035">
        <v>0</v>
      </c>
      <c r="R1035">
        <v>0</v>
      </c>
      <c r="S1035" t="s">
        <v>267</v>
      </c>
      <c r="T1035" t="s">
        <v>267</v>
      </c>
      <c r="U1035" t="s">
        <v>4269</v>
      </c>
      <c r="V1035" t="b">
        <v>0</v>
      </c>
      <c r="W1035" t="s">
        <v>265</v>
      </c>
      <c r="X1035">
        <v>0</v>
      </c>
      <c r="Y1035" t="s">
        <v>265</v>
      </c>
      <c r="Z1035" t="s">
        <v>265</v>
      </c>
      <c r="AA1035" t="s">
        <v>265</v>
      </c>
      <c r="AB1035" t="s">
        <v>265</v>
      </c>
      <c r="AC1035" t="s">
        <v>265</v>
      </c>
      <c r="AD1035" t="s">
        <v>265</v>
      </c>
      <c r="AE1035" t="s">
        <v>265</v>
      </c>
      <c r="AF1035" t="s">
        <v>267</v>
      </c>
      <c r="AG1035" t="s">
        <v>265</v>
      </c>
      <c r="AH1035" t="s">
        <v>265</v>
      </c>
      <c r="AI1035" t="s">
        <v>265</v>
      </c>
      <c r="AJ1035" t="s">
        <v>265</v>
      </c>
      <c r="AL1035" t="str">
        <f>IF(Sudan_News12[[#This Row],[relevancy_classification_english]]="Relevant","مناسب",IF(Sudan_News12[[#This Row],[relevancy_classification_english]]="Relevant","عَرَضِيّ",""))</f>
        <v/>
      </c>
      <c r="AN1035" t="str">
        <f>IF(Sudan_News12[[#This Row],[sentiment_analysis_english]]="Negative","سلبي",IF(Sudan_News12[[#This Row],[sentiment_analysis_english]]="Neutral","حيادي",IF(Sudan_News12[[#This Row],[sentiment_analysis_english]]="Positive","إيجابي","")))</f>
        <v/>
      </c>
      <c r="AO1035" t="e">
        <f>INDEX(TextClassificationList[],MATCH(Sudan_News12[[#This Row],[text_classification_arabic]],TextClassificationList[text_classification_arabic],0),1)</f>
        <v>#N/A</v>
      </c>
      <c r="AQ1035" t="e">
        <f>INDEX(TextClassificationList[],MATCH(Sudan_News12[[#This Row],[text_classification_arabic2]],TextClassificationList[text_classification_arabic],0),1)</f>
        <v>#N/A</v>
      </c>
      <c r="AS1035" t="e">
        <f>INDEX(TextClassificationList[],MATCH(Sudan_News12[[#This Row],[text_classification_arabic3]],TextClassificationList[text_classification_arabic],0),1)</f>
        <v>#N/A</v>
      </c>
      <c r="AU1035" t="e">
        <f>INDEX(TextClassificationList[],MATCH(Sudan_News12[[#This Row],[text_classification_arabic4]],TextClassificationList[text_classification_arabic],0),1)</f>
        <v>#N/A</v>
      </c>
      <c r="AW1035" t="e">
        <f>INDEX(TextClassificationList[],MATCH(Sudan_News12[[#This Row],[text_classification_arabic5]],TextClassificationList[text_classification_arabic],0),1)</f>
        <v>#N/A</v>
      </c>
    </row>
    <row r="1036" spans="1:49" x14ac:dyDescent="0.2">
      <c r="A1036">
        <v>1.3831823517070295E+18</v>
      </c>
      <c r="B1036">
        <v>1.3831823517070295E+18</v>
      </c>
      <c r="C1036" t="s">
        <v>4270</v>
      </c>
      <c r="D1036" s="1">
        <v>44303</v>
      </c>
      <c r="E1036" s="2">
        <v>1.0937499999999999E-2</v>
      </c>
      <c r="F1036">
        <v>200</v>
      </c>
      <c r="G1036">
        <v>1889611729</v>
      </c>
      <c r="H1036" t="s">
        <v>354</v>
      </c>
      <c r="I1036" t="s">
        <v>355</v>
      </c>
      <c r="J1036" t="s">
        <v>265</v>
      </c>
      <c r="K1036" t="s">
        <v>4271</v>
      </c>
      <c r="L1036" t="s">
        <v>266</v>
      </c>
      <c r="M1036" t="s">
        <v>267</v>
      </c>
      <c r="N1036" t="s">
        <v>267</v>
      </c>
      <c r="O1036" t="s">
        <v>267</v>
      </c>
      <c r="P1036">
        <v>0</v>
      </c>
      <c r="Q1036">
        <v>0</v>
      </c>
      <c r="R1036">
        <v>0</v>
      </c>
      <c r="S1036" t="s">
        <v>267</v>
      </c>
      <c r="T1036" t="s">
        <v>267</v>
      </c>
      <c r="U1036" t="s">
        <v>4272</v>
      </c>
      <c r="V1036" t="b">
        <v>0</v>
      </c>
      <c r="W1036" t="s">
        <v>265</v>
      </c>
      <c r="X1036">
        <v>0</v>
      </c>
      <c r="Y1036" t="s">
        <v>265</v>
      </c>
      <c r="Z1036" t="s">
        <v>265</v>
      </c>
      <c r="AA1036" t="s">
        <v>265</v>
      </c>
      <c r="AB1036" t="s">
        <v>265</v>
      </c>
      <c r="AC1036" t="s">
        <v>265</v>
      </c>
      <c r="AD1036" t="s">
        <v>265</v>
      </c>
      <c r="AE1036" t="s">
        <v>265</v>
      </c>
      <c r="AF1036" t="s">
        <v>267</v>
      </c>
      <c r="AG1036" t="s">
        <v>265</v>
      </c>
      <c r="AH1036" t="s">
        <v>265</v>
      </c>
      <c r="AI1036" t="s">
        <v>265</v>
      </c>
      <c r="AJ1036" t="s">
        <v>265</v>
      </c>
      <c r="AL1036" t="str">
        <f>IF(Sudan_News12[[#This Row],[relevancy_classification_english]]="Relevant","مناسب",IF(Sudan_News12[[#This Row],[relevancy_classification_english]]="Relevant","عَرَضِيّ",""))</f>
        <v/>
      </c>
      <c r="AN1036" t="str">
        <f>IF(Sudan_News12[[#This Row],[sentiment_analysis_english]]="Negative","سلبي",IF(Sudan_News12[[#This Row],[sentiment_analysis_english]]="Neutral","حيادي",IF(Sudan_News12[[#This Row],[sentiment_analysis_english]]="Positive","إيجابي","")))</f>
        <v/>
      </c>
      <c r="AO1036" t="e">
        <f>INDEX(TextClassificationList[],MATCH(Sudan_News12[[#This Row],[text_classification_arabic]],TextClassificationList[text_classification_arabic],0),1)</f>
        <v>#N/A</v>
      </c>
      <c r="AQ1036" t="e">
        <f>INDEX(TextClassificationList[],MATCH(Sudan_News12[[#This Row],[text_classification_arabic2]],TextClassificationList[text_classification_arabic],0),1)</f>
        <v>#N/A</v>
      </c>
      <c r="AS1036" t="e">
        <f>INDEX(TextClassificationList[],MATCH(Sudan_News12[[#This Row],[text_classification_arabic3]],TextClassificationList[text_classification_arabic],0),1)</f>
        <v>#N/A</v>
      </c>
      <c r="AU1036" t="e">
        <f>INDEX(TextClassificationList[],MATCH(Sudan_News12[[#This Row],[text_classification_arabic4]],TextClassificationList[text_classification_arabic],0),1)</f>
        <v>#N/A</v>
      </c>
      <c r="AW1036" t="e">
        <f>INDEX(TextClassificationList[],MATCH(Sudan_News12[[#This Row],[text_classification_arabic5]],TextClassificationList[text_classification_arabic],0),1)</f>
        <v>#N/A</v>
      </c>
    </row>
    <row r="1037" spans="1:49" x14ac:dyDescent="0.2">
      <c r="A1037">
        <v>1.383182281053995E+18</v>
      </c>
      <c r="B1037">
        <v>1.383182281053995E+18</v>
      </c>
      <c r="C1037" t="s">
        <v>4273</v>
      </c>
      <c r="D1037" s="1">
        <v>44303</v>
      </c>
      <c r="E1037" s="2">
        <v>1.074074074074074E-2</v>
      </c>
      <c r="F1037">
        <v>200</v>
      </c>
      <c r="G1037">
        <v>1889611729</v>
      </c>
      <c r="H1037" t="s">
        <v>354</v>
      </c>
      <c r="I1037" t="s">
        <v>355</v>
      </c>
      <c r="J1037" t="s">
        <v>265</v>
      </c>
      <c r="K1037" t="s">
        <v>4274</v>
      </c>
      <c r="L1037" t="s">
        <v>266</v>
      </c>
      <c r="M1037" t="s">
        <v>267</v>
      </c>
      <c r="N1037" t="s">
        <v>267</v>
      </c>
      <c r="O1037" t="s">
        <v>267</v>
      </c>
      <c r="P1037">
        <v>0</v>
      </c>
      <c r="Q1037">
        <v>0</v>
      </c>
      <c r="R1037">
        <v>0</v>
      </c>
      <c r="S1037" t="s">
        <v>267</v>
      </c>
      <c r="T1037" t="s">
        <v>267</v>
      </c>
      <c r="U1037" t="s">
        <v>4275</v>
      </c>
      <c r="V1037" t="b">
        <v>0</v>
      </c>
      <c r="W1037" t="s">
        <v>265</v>
      </c>
      <c r="X1037">
        <v>0</v>
      </c>
      <c r="Y1037" t="s">
        <v>265</v>
      </c>
      <c r="Z1037" t="s">
        <v>265</v>
      </c>
      <c r="AA1037" t="s">
        <v>265</v>
      </c>
      <c r="AB1037" t="s">
        <v>265</v>
      </c>
      <c r="AC1037" t="s">
        <v>265</v>
      </c>
      <c r="AD1037" t="s">
        <v>265</v>
      </c>
      <c r="AE1037" t="s">
        <v>265</v>
      </c>
      <c r="AF1037" t="s">
        <v>267</v>
      </c>
      <c r="AG1037" t="s">
        <v>265</v>
      </c>
      <c r="AH1037" t="s">
        <v>265</v>
      </c>
      <c r="AI1037" t="s">
        <v>265</v>
      </c>
      <c r="AJ1037" t="s">
        <v>265</v>
      </c>
      <c r="AL1037" t="str">
        <f>IF(Sudan_News12[[#This Row],[relevancy_classification_english]]="Relevant","مناسب",IF(Sudan_News12[[#This Row],[relevancy_classification_english]]="Relevant","عَرَضِيّ",""))</f>
        <v/>
      </c>
      <c r="AN1037" t="str">
        <f>IF(Sudan_News12[[#This Row],[sentiment_analysis_english]]="Negative","سلبي",IF(Sudan_News12[[#This Row],[sentiment_analysis_english]]="Neutral","حيادي",IF(Sudan_News12[[#This Row],[sentiment_analysis_english]]="Positive","إيجابي","")))</f>
        <v/>
      </c>
      <c r="AO1037" t="e">
        <f>INDEX(TextClassificationList[],MATCH(Sudan_News12[[#This Row],[text_classification_arabic]],TextClassificationList[text_classification_arabic],0),1)</f>
        <v>#N/A</v>
      </c>
      <c r="AQ1037" t="e">
        <f>INDEX(TextClassificationList[],MATCH(Sudan_News12[[#This Row],[text_classification_arabic2]],TextClassificationList[text_classification_arabic],0),1)</f>
        <v>#N/A</v>
      </c>
      <c r="AS1037" t="e">
        <f>INDEX(TextClassificationList[],MATCH(Sudan_News12[[#This Row],[text_classification_arabic3]],TextClassificationList[text_classification_arabic],0),1)</f>
        <v>#N/A</v>
      </c>
      <c r="AU1037" t="e">
        <f>INDEX(TextClassificationList[],MATCH(Sudan_News12[[#This Row],[text_classification_arabic4]],TextClassificationList[text_classification_arabic],0),1)</f>
        <v>#N/A</v>
      </c>
      <c r="AW1037" t="e">
        <f>INDEX(TextClassificationList[],MATCH(Sudan_News12[[#This Row],[text_classification_arabic5]],TextClassificationList[text_classification_arabic],0),1)</f>
        <v>#N/A</v>
      </c>
    </row>
    <row r="1038" spans="1:49" x14ac:dyDescent="0.2">
      <c r="A1038">
        <v>1.3831821162346537E+18</v>
      </c>
      <c r="B1038">
        <v>1.3831821162346537E+18</v>
      </c>
      <c r="C1038" t="s">
        <v>4276</v>
      </c>
      <c r="D1038" s="1">
        <v>44303</v>
      </c>
      <c r="E1038" s="2">
        <v>1.0289351851851852E-2</v>
      </c>
      <c r="F1038">
        <v>200</v>
      </c>
      <c r="G1038">
        <v>1889611729</v>
      </c>
      <c r="H1038" t="s">
        <v>354</v>
      </c>
      <c r="I1038" t="s">
        <v>355</v>
      </c>
      <c r="J1038" t="s">
        <v>265</v>
      </c>
      <c r="K1038" t="s">
        <v>4277</v>
      </c>
      <c r="L1038" t="s">
        <v>266</v>
      </c>
      <c r="M1038" t="s">
        <v>267</v>
      </c>
      <c r="N1038" t="s">
        <v>267</v>
      </c>
      <c r="O1038" t="s">
        <v>267</v>
      </c>
      <c r="P1038">
        <v>0</v>
      </c>
      <c r="Q1038">
        <v>0</v>
      </c>
      <c r="R1038">
        <v>1</v>
      </c>
      <c r="S1038" t="s">
        <v>267</v>
      </c>
      <c r="T1038" t="s">
        <v>267</v>
      </c>
      <c r="U1038" t="s">
        <v>4278</v>
      </c>
      <c r="V1038" t="b">
        <v>0</v>
      </c>
      <c r="W1038" t="s">
        <v>265</v>
      </c>
      <c r="X1038">
        <v>0</v>
      </c>
      <c r="Y1038" t="s">
        <v>265</v>
      </c>
      <c r="Z1038" t="s">
        <v>265</v>
      </c>
      <c r="AA1038" t="s">
        <v>265</v>
      </c>
      <c r="AB1038" t="s">
        <v>265</v>
      </c>
      <c r="AC1038" t="s">
        <v>265</v>
      </c>
      <c r="AD1038" t="s">
        <v>265</v>
      </c>
      <c r="AE1038" t="s">
        <v>265</v>
      </c>
      <c r="AF1038" t="s">
        <v>267</v>
      </c>
      <c r="AG1038" t="s">
        <v>265</v>
      </c>
      <c r="AH1038" t="s">
        <v>265</v>
      </c>
      <c r="AI1038" t="s">
        <v>265</v>
      </c>
      <c r="AJ1038" t="s">
        <v>265</v>
      </c>
      <c r="AL1038" t="str">
        <f>IF(Sudan_News12[[#This Row],[relevancy_classification_english]]="Relevant","مناسب",IF(Sudan_News12[[#This Row],[relevancy_classification_english]]="Relevant","عَرَضِيّ",""))</f>
        <v/>
      </c>
      <c r="AN1038" t="str">
        <f>IF(Sudan_News12[[#This Row],[sentiment_analysis_english]]="Negative","سلبي",IF(Sudan_News12[[#This Row],[sentiment_analysis_english]]="Neutral","حيادي",IF(Sudan_News12[[#This Row],[sentiment_analysis_english]]="Positive","إيجابي","")))</f>
        <v/>
      </c>
      <c r="AO1038" t="e">
        <f>INDEX(TextClassificationList[],MATCH(Sudan_News12[[#This Row],[text_classification_arabic]],TextClassificationList[text_classification_arabic],0),1)</f>
        <v>#N/A</v>
      </c>
      <c r="AQ1038" t="e">
        <f>INDEX(TextClassificationList[],MATCH(Sudan_News12[[#This Row],[text_classification_arabic2]],TextClassificationList[text_classification_arabic],0),1)</f>
        <v>#N/A</v>
      </c>
      <c r="AS1038" t="e">
        <f>INDEX(TextClassificationList[],MATCH(Sudan_News12[[#This Row],[text_classification_arabic3]],TextClassificationList[text_classification_arabic],0),1)</f>
        <v>#N/A</v>
      </c>
      <c r="AU1038" t="e">
        <f>INDEX(TextClassificationList[],MATCH(Sudan_News12[[#This Row],[text_classification_arabic4]],TextClassificationList[text_classification_arabic],0),1)</f>
        <v>#N/A</v>
      </c>
      <c r="AW1038" t="e">
        <f>INDEX(TextClassificationList[],MATCH(Sudan_News12[[#This Row],[text_classification_arabic5]],TextClassificationList[text_classification_arabic],0),1)</f>
        <v>#N/A</v>
      </c>
    </row>
    <row r="1039" spans="1:49" x14ac:dyDescent="0.2">
      <c r="A1039">
        <v>1.3831819601477673E+18</v>
      </c>
      <c r="B1039">
        <v>1.3831819601477673E+18</v>
      </c>
      <c r="C1039" t="s">
        <v>4279</v>
      </c>
      <c r="D1039" s="1">
        <v>44303</v>
      </c>
      <c r="E1039" s="2">
        <v>9.8611111111111104E-3</v>
      </c>
      <c r="F1039">
        <v>200</v>
      </c>
      <c r="G1039">
        <v>1889611729</v>
      </c>
      <c r="H1039" t="s">
        <v>354</v>
      </c>
      <c r="I1039" t="s">
        <v>355</v>
      </c>
      <c r="J1039" t="s">
        <v>265</v>
      </c>
      <c r="K1039" t="s">
        <v>4280</v>
      </c>
      <c r="L1039" t="s">
        <v>266</v>
      </c>
      <c r="M1039" t="s">
        <v>267</v>
      </c>
      <c r="N1039" t="s">
        <v>267</v>
      </c>
      <c r="O1039" t="s">
        <v>267</v>
      </c>
      <c r="P1039">
        <v>0</v>
      </c>
      <c r="Q1039">
        <v>0</v>
      </c>
      <c r="R1039">
        <v>0</v>
      </c>
      <c r="S1039" t="s">
        <v>267</v>
      </c>
      <c r="T1039" t="s">
        <v>267</v>
      </c>
      <c r="U1039" t="s">
        <v>4281</v>
      </c>
      <c r="V1039" t="b">
        <v>0</v>
      </c>
      <c r="W1039" t="s">
        <v>265</v>
      </c>
      <c r="X1039">
        <v>0</v>
      </c>
      <c r="Y1039" t="s">
        <v>265</v>
      </c>
      <c r="Z1039" t="s">
        <v>265</v>
      </c>
      <c r="AA1039" t="s">
        <v>265</v>
      </c>
      <c r="AB1039" t="s">
        <v>265</v>
      </c>
      <c r="AC1039" t="s">
        <v>265</v>
      </c>
      <c r="AD1039" t="s">
        <v>265</v>
      </c>
      <c r="AE1039" t="s">
        <v>265</v>
      </c>
      <c r="AF1039" t="s">
        <v>267</v>
      </c>
      <c r="AG1039" t="s">
        <v>265</v>
      </c>
      <c r="AH1039" t="s">
        <v>265</v>
      </c>
      <c r="AI1039" t="s">
        <v>265</v>
      </c>
      <c r="AJ1039" t="s">
        <v>265</v>
      </c>
      <c r="AL1039" t="str">
        <f>IF(Sudan_News12[[#This Row],[relevancy_classification_english]]="Relevant","مناسب",IF(Sudan_News12[[#This Row],[relevancy_classification_english]]="Relevant","عَرَضِيّ",""))</f>
        <v/>
      </c>
      <c r="AN1039" t="str">
        <f>IF(Sudan_News12[[#This Row],[sentiment_analysis_english]]="Negative","سلبي",IF(Sudan_News12[[#This Row],[sentiment_analysis_english]]="Neutral","حيادي",IF(Sudan_News12[[#This Row],[sentiment_analysis_english]]="Positive","إيجابي","")))</f>
        <v/>
      </c>
      <c r="AO1039" t="e">
        <f>INDEX(TextClassificationList[],MATCH(Sudan_News12[[#This Row],[text_classification_arabic]],TextClassificationList[text_classification_arabic],0),1)</f>
        <v>#N/A</v>
      </c>
      <c r="AQ1039" t="e">
        <f>INDEX(TextClassificationList[],MATCH(Sudan_News12[[#This Row],[text_classification_arabic2]],TextClassificationList[text_classification_arabic],0),1)</f>
        <v>#N/A</v>
      </c>
      <c r="AS1039" t="e">
        <f>INDEX(TextClassificationList[],MATCH(Sudan_News12[[#This Row],[text_classification_arabic3]],TextClassificationList[text_classification_arabic],0),1)</f>
        <v>#N/A</v>
      </c>
      <c r="AU1039" t="e">
        <f>INDEX(TextClassificationList[],MATCH(Sudan_News12[[#This Row],[text_classification_arabic4]],TextClassificationList[text_classification_arabic],0),1)</f>
        <v>#N/A</v>
      </c>
      <c r="AW1039" t="e">
        <f>INDEX(TextClassificationList[],MATCH(Sudan_News12[[#This Row],[text_classification_arabic5]],TextClassificationList[text_classification_arabic],0),1)</f>
        <v>#N/A</v>
      </c>
    </row>
    <row r="1040" spans="1:49" x14ac:dyDescent="0.2">
      <c r="A1040">
        <v>1.3831814236879585E+18</v>
      </c>
      <c r="B1040">
        <v>1.3831814236879585E+18</v>
      </c>
      <c r="C1040" t="s">
        <v>4282</v>
      </c>
      <c r="D1040" s="1">
        <v>44303</v>
      </c>
      <c r="E1040" s="2">
        <v>8.3796296296296292E-3</v>
      </c>
      <c r="F1040">
        <v>200</v>
      </c>
      <c r="G1040">
        <v>1889611729</v>
      </c>
      <c r="H1040" t="s">
        <v>354</v>
      </c>
      <c r="I1040" t="s">
        <v>355</v>
      </c>
      <c r="J1040" t="s">
        <v>265</v>
      </c>
      <c r="K1040" t="s">
        <v>4283</v>
      </c>
      <c r="L1040" t="s">
        <v>266</v>
      </c>
      <c r="M1040" t="s">
        <v>267</v>
      </c>
      <c r="N1040" t="s">
        <v>267</v>
      </c>
      <c r="O1040" t="s">
        <v>267</v>
      </c>
      <c r="P1040">
        <v>0</v>
      </c>
      <c r="Q1040">
        <v>0</v>
      </c>
      <c r="R1040">
        <v>1</v>
      </c>
      <c r="S1040" t="s">
        <v>267</v>
      </c>
      <c r="T1040" t="s">
        <v>267</v>
      </c>
      <c r="U1040" t="s">
        <v>4284</v>
      </c>
      <c r="V1040" t="b">
        <v>0</v>
      </c>
      <c r="W1040" t="s">
        <v>265</v>
      </c>
      <c r="X1040">
        <v>0</v>
      </c>
      <c r="Y1040" t="s">
        <v>265</v>
      </c>
      <c r="Z1040" t="s">
        <v>265</v>
      </c>
      <c r="AA1040" t="s">
        <v>265</v>
      </c>
      <c r="AB1040" t="s">
        <v>265</v>
      </c>
      <c r="AC1040" t="s">
        <v>265</v>
      </c>
      <c r="AD1040" t="s">
        <v>265</v>
      </c>
      <c r="AE1040" t="s">
        <v>265</v>
      </c>
      <c r="AF1040" t="s">
        <v>267</v>
      </c>
      <c r="AG1040" t="s">
        <v>265</v>
      </c>
      <c r="AH1040" t="s">
        <v>265</v>
      </c>
      <c r="AI1040" t="s">
        <v>265</v>
      </c>
      <c r="AJ1040" t="s">
        <v>265</v>
      </c>
      <c r="AL1040" t="str">
        <f>IF(Sudan_News12[[#This Row],[relevancy_classification_english]]="Relevant","مناسب",IF(Sudan_News12[[#This Row],[relevancy_classification_english]]="Relevant","عَرَضِيّ",""))</f>
        <v/>
      </c>
      <c r="AN1040" t="str">
        <f>IF(Sudan_News12[[#This Row],[sentiment_analysis_english]]="Negative","سلبي",IF(Sudan_News12[[#This Row],[sentiment_analysis_english]]="Neutral","حيادي",IF(Sudan_News12[[#This Row],[sentiment_analysis_english]]="Positive","إيجابي","")))</f>
        <v/>
      </c>
      <c r="AO1040" t="e">
        <f>INDEX(TextClassificationList[],MATCH(Sudan_News12[[#This Row],[text_classification_arabic]],TextClassificationList[text_classification_arabic],0),1)</f>
        <v>#N/A</v>
      </c>
      <c r="AQ1040" t="e">
        <f>INDEX(TextClassificationList[],MATCH(Sudan_News12[[#This Row],[text_classification_arabic2]],TextClassificationList[text_classification_arabic],0),1)</f>
        <v>#N/A</v>
      </c>
      <c r="AS1040" t="e">
        <f>INDEX(TextClassificationList[],MATCH(Sudan_News12[[#This Row],[text_classification_arabic3]],TextClassificationList[text_classification_arabic],0),1)</f>
        <v>#N/A</v>
      </c>
      <c r="AU1040" t="e">
        <f>INDEX(TextClassificationList[],MATCH(Sudan_News12[[#This Row],[text_classification_arabic4]],TextClassificationList[text_classification_arabic],0),1)</f>
        <v>#N/A</v>
      </c>
      <c r="AW1040" t="e">
        <f>INDEX(TextClassificationList[],MATCH(Sudan_News12[[#This Row],[text_classification_arabic5]],TextClassificationList[text_classification_arabic],0),1)</f>
        <v>#N/A</v>
      </c>
    </row>
    <row r="1041" spans="1:49" x14ac:dyDescent="0.2">
      <c r="A1041">
        <v>1.3831811967677194E+18</v>
      </c>
      <c r="B1041">
        <v>1.3831811967677194E+18</v>
      </c>
      <c r="C1041" t="s">
        <v>4285</v>
      </c>
      <c r="D1041" s="1">
        <v>44303</v>
      </c>
      <c r="E1041" s="2">
        <v>7.7546296296296295E-3</v>
      </c>
      <c r="F1041">
        <v>200</v>
      </c>
      <c r="G1041">
        <v>1889611729</v>
      </c>
      <c r="H1041" t="s">
        <v>354</v>
      </c>
      <c r="I1041" t="s">
        <v>355</v>
      </c>
      <c r="J1041" t="s">
        <v>265</v>
      </c>
      <c r="K1041" t="s">
        <v>4286</v>
      </c>
      <c r="L1041" t="s">
        <v>266</v>
      </c>
      <c r="M1041" t="s">
        <v>267</v>
      </c>
      <c r="N1041" t="s">
        <v>267</v>
      </c>
      <c r="O1041" t="s">
        <v>267</v>
      </c>
      <c r="P1041">
        <v>0</v>
      </c>
      <c r="Q1041">
        <v>0</v>
      </c>
      <c r="R1041">
        <v>0</v>
      </c>
      <c r="S1041" t="s">
        <v>267</v>
      </c>
      <c r="T1041" t="s">
        <v>267</v>
      </c>
      <c r="U1041" t="s">
        <v>4287</v>
      </c>
      <c r="V1041" t="b">
        <v>0</v>
      </c>
      <c r="W1041" t="s">
        <v>265</v>
      </c>
      <c r="X1041">
        <v>0</v>
      </c>
      <c r="Y1041" t="s">
        <v>265</v>
      </c>
      <c r="Z1041" t="s">
        <v>265</v>
      </c>
      <c r="AA1041" t="s">
        <v>265</v>
      </c>
      <c r="AB1041" t="s">
        <v>265</v>
      </c>
      <c r="AC1041" t="s">
        <v>265</v>
      </c>
      <c r="AD1041" t="s">
        <v>265</v>
      </c>
      <c r="AE1041" t="s">
        <v>265</v>
      </c>
      <c r="AF1041" t="s">
        <v>267</v>
      </c>
      <c r="AG1041" t="s">
        <v>265</v>
      </c>
      <c r="AH1041" t="s">
        <v>265</v>
      </c>
      <c r="AI1041" t="s">
        <v>265</v>
      </c>
      <c r="AJ1041" t="s">
        <v>265</v>
      </c>
      <c r="AL1041" t="str">
        <f>IF(Sudan_News12[[#This Row],[relevancy_classification_english]]="Relevant","مناسب",IF(Sudan_News12[[#This Row],[relevancy_classification_english]]="Relevant","عَرَضِيّ",""))</f>
        <v/>
      </c>
      <c r="AN1041" t="str">
        <f>IF(Sudan_News12[[#This Row],[sentiment_analysis_english]]="Negative","سلبي",IF(Sudan_News12[[#This Row],[sentiment_analysis_english]]="Neutral","حيادي",IF(Sudan_News12[[#This Row],[sentiment_analysis_english]]="Positive","إيجابي","")))</f>
        <v/>
      </c>
      <c r="AO1041" t="e">
        <f>INDEX(TextClassificationList[],MATCH(Sudan_News12[[#This Row],[text_classification_arabic]],TextClassificationList[text_classification_arabic],0),1)</f>
        <v>#N/A</v>
      </c>
      <c r="AQ1041" t="e">
        <f>INDEX(TextClassificationList[],MATCH(Sudan_News12[[#This Row],[text_classification_arabic2]],TextClassificationList[text_classification_arabic],0),1)</f>
        <v>#N/A</v>
      </c>
      <c r="AS1041" t="e">
        <f>INDEX(TextClassificationList[],MATCH(Sudan_News12[[#This Row],[text_classification_arabic3]],TextClassificationList[text_classification_arabic],0),1)</f>
        <v>#N/A</v>
      </c>
      <c r="AU1041" t="e">
        <f>INDEX(TextClassificationList[],MATCH(Sudan_News12[[#This Row],[text_classification_arabic4]],TextClassificationList[text_classification_arabic],0),1)</f>
        <v>#N/A</v>
      </c>
      <c r="AW1041" t="e">
        <f>INDEX(TextClassificationList[],MATCH(Sudan_News12[[#This Row],[text_classification_arabic5]],TextClassificationList[text_classification_arabic],0),1)</f>
        <v>#N/A</v>
      </c>
    </row>
    <row r="1042" spans="1:49" x14ac:dyDescent="0.2">
      <c r="A1042">
        <v>1.3831810691727974E+18</v>
      </c>
      <c r="B1042">
        <v>1.3831810691727974E+18</v>
      </c>
      <c r="C1042" t="s">
        <v>4288</v>
      </c>
      <c r="D1042" s="1">
        <v>44303</v>
      </c>
      <c r="E1042" s="2">
        <v>7.3958333333333333E-3</v>
      </c>
      <c r="F1042">
        <v>200</v>
      </c>
      <c r="G1042">
        <v>1889611729</v>
      </c>
      <c r="H1042" t="s">
        <v>354</v>
      </c>
      <c r="I1042" t="s">
        <v>355</v>
      </c>
      <c r="J1042" t="s">
        <v>265</v>
      </c>
      <c r="K1042" t="s">
        <v>4289</v>
      </c>
      <c r="L1042" t="s">
        <v>266</v>
      </c>
      <c r="M1042" t="s">
        <v>267</v>
      </c>
      <c r="N1042" t="s">
        <v>267</v>
      </c>
      <c r="O1042" t="s">
        <v>267</v>
      </c>
      <c r="P1042">
        <v>0</v>
      </c>
      <c r="Q1042">
        <v>0</v>
      </c>
      <c r="R1042">
        <v>2</v>
      </c>
      <c r="S1042" t="s">
        <v>267</v>
      </c>
      <c r="T1042" t="s">
        <v>267</v>
      </c>
      <c r="U1042" t="s">
        <v>4290</v>
      </c>
      <c r="V1042" t="b">
        <v>0</v>
      </c>
      <c r="W1042" t="s">
        <v>265</v>
      </c>
      <c r="X1042">
        <v>0</v>
      </c>
      <c r="Y1042" t="s">
        <v>265</v>
      </c>
      <c r="Z1042" t="s">
        <v>265</v>
      </c>
      <c r="AA1042" t="s">
        <v>265</v>
      </c>
      <c r="AB1042" t="s">
        <v>265</v>
      </c>
      <c r="AC1042" t="s">
        <v>265</v>
      </c>
      <c r="AD1042" t="s">
        <v>265</v>
      </c>
      <c r="AE1042" t="s">
        <v>265</v>
      </c>
      <c r="AF1042" t="s">
        <v>267</v>
      </c>
      <c r="AG1042" t="s">
        <v>265</v>
      </c>
      <c r="AH1042" t="s">
        <v>265</v>
      </c>
      <c r="AI1042" t="s">
        <v>265</v>
      </c>
      <c r="AJ1042" t="s">
        <v>265</v>
      </c>
      <c r="AL1042" t="str">
        <f>IF(Sudan_News12[[#This Row],[relevancy_classification_english]]="Relevant","مناسب",IF(Sudan_News12[[#This Row],[relevancy_classification_english]]="Relevant","عَرَضِيّ",""))</f>
        <v/>
      </c>
      <c r="AN1042" t="str">
        <f>IF(Sudan_News12[[#This Row],[sentiment_analysis_english]]="Negative","سلبي",IF(Sudan_News12[[#This Row],[sentiment_analysis_english]]="Neutral","حيادي",IF(Sudan_News12[[#This Row],[sentiment_analysis_english]]="Positive","إيجابي","")))</f>
        <v/>
      </c>
      <c r="AO1042" t="e">
        <f>INDEX(TextClassificationList[],MATCH(Sudan_News12[[#This Row],[text_classification_arabic]],TextClassificationList[text_classification_arabic],0),1)</f>
        <v>#N/A</v>
      </c>
      <c r="AQ1042" t="e">
        <f>INDEX(TextClassificationList[],MATCH(Sudan_News12[[#This Row],[text_classification_arabic2]],TextClassificationList[text_classification_arabic],0),1)</f>
        <v>#N/A</v>
      </c>
      <c r="AS1042" t="e">
        <f>INDEX(TextClassificationList[],MATCH(Sudan_News12[[#This Row],[text_classification_arabic3]],TextClassificationList[text_classification_arabic],0),1)</f>
        <v>#N/A</v>
      </c>
      <c r="AU1042" t="e">
        <f>INDEX(TextClassificationList[],MATCH(Sudan_News12[[#This Row],[text_classification_arabic4]],TextClassificationList[text_classification_arabic],0),1)</f>
        <v>#N/A</v>
      </c>
      <c r="AW1042" t="e">
        <f>INDEX(TextClassificationList[],MATCH(Sudan_News12[[#This Row],[text_classification_arabic5]],TextClassificationList[text_classification_arabic],0),1)</f>
        <v>#N/A</v>
      </c>
    </row>
    <row r="1043" spans="1:49" x14ac:dyDescent="0.2">
      <c r="A1043">
        <v>1.3831192338869084E+18</v>
      </c>
      <c r="B1043">
        <v>1.3831192338869084E+18</v>
      </c>
      <c r="C1043" t="s">
        <v>4291</v>
      </c>
      <c r="D1043" s="1">
        <v>44302</v>
      </c>
      <c r="E1043" s="2">
        <v>0.83677083333333335</v>
      </c>
      <c r="F1043">
        <v>200</v>
      </c>
      <c r="G1043">
        <v>1889611729</v>
      </c>
      <c r="H1043" t="s">
        <v>354</v>
      </c>
      <c r="I1043" t="s">
        <v>355</v>
      </c>
      <c r="J1043" t="s">
        <v>265</v>
      </c>
      <c r="K1043" t="s">
        <v>4292</v>
      </c>
      <c r="L1043" t="s">
        <v>273</v>
      </c>
      <c r="M1043" t="s">
        <v>267</v>
      </c>
      <c r="N1043" t="s">
        <v>4293</v>
      </c>
      <c r="O1043" t="s">
        <v>267</v>
      </c>
      <c r="P1043">
        <v>0</v>
      </c>
      <c r="Q1043">
        <v>0</v>
      </c>
      <c r="R1043">
        <v>0</v>
      </c>
      <c r="S1043" t="s">
        <v>267</v>
      </c>
      <c r="T1043" t="s">
        <v>267</v>
      </c>
      <c r="U1043" t="s">
        <v>4294</v>
      </c>
      <c r="V1043" t="b">
        <v>0</v>
      </c>
      <c r="W1043" t="s">
        <v>265</v>
      </c>
      <c r="X1043">
        <v>0</v>
      </c>
      <c r="Y1043" t="s">
        <v>265</v>
      </c>
      <c r="Z1043" t="s">
        <v>265</v>
      </c>
      <c r="AA1043" t="s">
        <v>265</v>
      </c>
      <c r="AB1043" t="s">
        <v>265</v>
      </c>
      <c r="AC1043" t="s">
        <v>265</v>
      </c>
      <c r="AD1043" t="s">
        <v>265</v>
      </c>
      <c r="AE1043" t="s">
        <v>265</v>
      </c>
      <c r="AF1043" t="s">
        <v>267</v>
      </c>
      <c r="AG1043" t="s">
        <v>265</v>
      </c>
      <c r="AH1043" t="s">
        <v>265</v>
      </c>
      <c r="AI1043" t="s">
        <v>265</v>
      </c>
      <c r="AJ1043" t="s">
        <v>265</v>
      </c>
      <c r="AL1043" t="str">
        <f>IF(Sudan_News12[[#This Row],[relevancy_classification_english]]="Relevant","مناسب",IF(Sudan_News12[[#This Row],[relevancy_classification_english]]="Relevant","عَرَضِيّ",""))</f>
        <v/>
      </c>
      <c r="AN1043" t="str">
        <f>IF(Sudan_News12[[#This Row],[sentiment_analysis_english]]="Negative","سلبي",IF(Sudan_News12[[#This Row],[sentiment_analysis_english]]="Neutral","حيادي",IF(Sudan_News12[[#This Row],[sentiment_analysis_english]]="Positive","إيجابي","")))</f>
        <v/>
      </c>
      <c r="AO1043" t="e">
        <f>INDEX(TextClassificationList[],MATCH(Sudan_News12[[#This Row],[text_classification_arabic]],TextClassificationList[text_classification_arabic],0),1)</f>
        <v>#N/A</v>
      </c>
      <c r="AQ1043" t="e">
        <f>INDEX(TextClassificationList[],MATCH(Sudan_News12[[#This Row],[text_classification_arabic2]],TextClassificationList[text_classification_arabic],0),1)</f>
        <v>#N/A</v>
      </c>
      <c r="AS1043" t="e">
        <f>INDEX(TextClassificationList[],MATCH(Sudan_News12[[#This Row],[text_classification_arabic3]],TextClassificationList[text_classification_arabic],0),1)</f>
        <v>#N/A</v>
      </c>
      <c r="AU1043" t="e">
        <f>INDEX(TextClassificationList[],MATCH(Sudan_News12[[#This Row],[text_classification_arabic4]],TextClassificationList[text_classification_arabic],0),1)</f>
        <v>#N/A</v>
      </c>
      <c r="AW1043" t="e">
        <f>INDEX(TextClassificationList[],MATCH(Sudan_News12[[#This Row],[text_classification_arabic5]],TextClassificationList[text_classification_arabic],0),1)</f>
        <v>#N/A</v>
      </c>
    </row>
    <row r="1044" spans="1:49" x14ac:dyDescent="0.2">
      <c r="A1044">
        <v>1.3830643545228165E+18</v>
      </c>
      <c r="B1044">
        <v>1.3830643545228165E+18</v>
      </c>
      <c r="C1044" t="s">
        <v>4295</v>
      </c>
      <c r="D1044" s="1">
        <v>44302</v>
      </c>
      <c r="E1044" s="2">
        <v>0.68532407407407403</v>
      </c>
      <c r="F1044">
        <v>200</v>
      </c>
      <c r="G1044">
        <v>1889611729</v>
      </c>
      <c r="H1044" t="s">
        <v>354</v>
      </c>
      <c r="I1044" t="s">
        <v>355</v>
      </c>
      <c r="J1044" t="s">
        <v>265</v>
      </c>
      <c r="K1044" t="s">
        <v>4296</v>
      </c>
      <c r="L1044" t="s">
        <v>273</v>
      </c>
      <c r="M1044" t="s">
        <v>267</v>
      </c>
      <c r="N1044" t="s">
        <v>4297</v>
      </c>
      <c r="O1044" t="s">
        <v>267</v>
      </c>
      <c r="P1044">
        <v>0</v>
      </c>
      <c r="Q1044">
        <v>0</v>
      </c>
      <c r="R1044">
        <v>0</v>
      </c>
      <c r="S1044" t="s">
        <v>267</v>
      </c>
      <c r="T1044" t="s">
        <v>267</v>
      </c>
      <c r="U1044" t="s">
        <v>4298</v>
      </c>
      <c r="V1044" t="b">
        <v>0</v>
      </c>
      <c r="W1044" t="s">
        <v>265</v>
      </c>
      <c r="X1044">
        <v>0</v>
      </c>
      <c r="Y1044" t="s">
        <v>265</v>
      </c>
      <c r="Z1044" t="s">
        <v>265</v>
      </c>
      <c r="AA1044" t="s">
        <v>265</v>
      </c>
      <c r="AB1044" t="s">
        <v>265</v>
      </c>
      <c r="AC1044" t="s">
        <v>265</v>
      </c>
      <c r="AD1044" t="s">
        <v>265</v>
      </c>
      <c r="AE1044" t="s">
        <v>265</v>
      </c>
      <c r="AF1044" t="s">
        <v>267</v>
      </c>
      <c r="AG1044" t="s">
        <v>265</v>
      </c>
      <c r="AH1044" t="s">
        <v>265</v>
      </c>
      <c r="AI1044" t="s">
        <v>265</v>
      </c>
      <c r="AJ1044" t="s">
        <v>265</v>
      </c>
      <c r="AL1044" t="str">
        <f>IF(Sudan_News12[[#This Row],[relevancy_classification_english]]="Relevant","مناسب",IF(Sudan_News12[[#This Row],[relevancy_classification_english]]="Relevant","عَرَضِيّ",""))</f>
        <v/>
      </c>
      <c r="AN1044" t="str">
        <f>IF(Sudan_News12[[#This Row],[sentiment_analysis_english]]="Negative","سلبي",IF(Sudan_News12[[#This Row],[sentiment_analysis_english]]="Neutral","حيادي",IF(Sudan_News12[[#This Row],[sentiment_analysis_english]]="Positive","إيجابي","")))</f>
        <v/>
      </c>
      <c r="AO1044" t="e">
        <f>INDEX(TextClassificationList[],MATCH(Sudan_News12[[#This Row],[text_classification_arabic]],TextClassificationList[text_classification_arabic],0),1)</f>
        <v>#N/A</v>
      </c>
      <c r="AQ1044" t="e">
        <f>INDEX(TextClassificationList[],MATCH(Sudan_News12[[#This Row],[text_classification_arabic2]],TextClassificationList[text_classification_arabic],0),1)</f>
        <v>#N/A</v>
      </c>
      <c r="AS1044" t="e">
        <f>INDEX(TextClassificationList[],MATCH(Sudan_News12[[#This Row],[text_classification_arabic3]],TextClassificationList[text_classification_arabic],0),1)</f>
        <v>#N/A</v>
      </c>
      <c r="AU1044" t="e">
        <f>INDEX(TextClassificationList[],MATCH(Sudan_News12[[#This Row],[text_classification_arabic4]],TextClassificationList[text_classification_arabic],0),1)</f>
        <v>#N/A</v>
      </c>
      <c r="AW1044" t="e">
        <f>INDEX(TextClassificationList[],MATCH(Sudan_News12[[#This Row],[text_classification_arabic5]],TextClassificationList[text_classification_arabic],0),1)</f>
        <v>#N/A</v>
      </c>
    </row>
    <row r="1045" spans="1:49" x14ac:dyDescent="0.2">
      <c r="A1045">
        <v>1.3830245542311322E+18</v>
      </c>
      <c r="B1045">
        <v>1.3830244576110879E+18</v>
      </c>
      <c r="C1045" t="s">
        <v>4299</v>
      </c>
      <c r="D1045" s="1">
        <v>44302</v>
      </c>
      <c r="E1045" s="2">
        <v>0.57549768518518518</v>
      </c>
      <c r="F1045">
        <v>200</v>
      </c>
      <c r="G1045">
        <v>1889611729</v>
      </c>
      <c r="H1045" t="s">
        <v>354</v>
      </c>
      <c r="I1045" t="s">
        <v>355</v>
      </c>
      <c r="J1045" t="s">
        <v>265</v>
      </c>
      <c r="K1045" t="s">
        <v>4300</v>
      </c>
      <c r="L1045" t="s">
        <v>266</v>
      </c>
      <c r="M1045" t="s">
        <v>267</v>
      </c>
      <c r="N1045" t="s">
        <v>267</v>
      </c>
      <c r="O1045" t="s">
        <v>267</v>
      </c>
      <c r="P1045">
        <v>0</v>
      </c>
      <c r="Q1045">
        <v>1</v>
      </c>
      <c r="R1045">
        <v>0</v>
      </c>
      <c r="S1045" t="s">
        <v>267</v>
      </c>
      <c r="T1045" t="s">
        <v>267</v>
      </c>
      <c r="U1045" t="s">
        <v>4301</v>
      </c>
      <c r="V1045" t="b">
        <v>0</v>
      </c>
      <c r="W1045" t="s">
        <v>265</v>
      </c>
      <c r="X1045">
        <v>0</v>
      </c>
      <c r="Y1045" t="s">
        <v>265</v>
      </c>
      <c r="Z1045" t="s">
        <v>265</v>
      </c>
      <c r="AA1045" t="s">
        <v>265</v>
      </c>
      <c r="AB1045" t="s">
        <v>265</v>
      </c>
      <c r="AC1045" t="s">
        <v>265</v>
      </c>
      <c r="AD1045" t="s">
        <v>265</v>
      </c>
      <c r="AE1045" t="s">
        <v>265</v>
      </c>
      <c r="AF1045" t="s">
        <v>267</v>
      </c>
      <c r="AG1045" t="s">
        <v>265</v>
      </c>
      <c r="AH1045" t="s">
        <v>265</v>
      </c>
      <c r="AI1045" t="s">
        <v>265</v>
      </c>
      <c r="AJ1045" t="s">
        <v>265</v>
      </c>
      <c r="AL1045" t="str">
        <f>IF(Sudan_News12[[#This Row],[relevancy_classification_english]]="Relevant","مناسب",IF(Sudan_News12[[#This Row],[relevancy_classification_english]]="Relevant","عَرَضِيّ",""))</f>
        <v/>
      </c>
      <c r="AN1045" t="str">
        <f>IF(Sudan_News12[[#This Row],[sentiment_analysis_english]]="Negative","سلبي",IF(Sudan_News12[[#This Row],[sentiment_analysis_english]]="Neutral","حيادي",IF(Sudan_News12[[#This Row],[sentiment_analysis_english]]="Positive","إيجابي","")))</f>
        <v/>
      </c>
      <c r="AO1045" t="e">
        <f>INDEX(TextClassificationList[],MATCH(Sudan_News12[[#This Row],[text_classification_arabic]],TextClassificationList[text_classification_arabic],0),1)</f>
        <v>#N/A</v>
      </c>
      <c r="AQ1045" t="e">
        <f>INDEX(TextClassificationList[],MATCH(Sudan_News12[[#This Row],[text_classification_arabic2]],TextClassificationList[text_classification_arabic],0),1)</f>
        <v>#N/A</v>
      </c>
      <c r="AS1045" t="e">
        <f>INDEX(TextClassificationList[],MATCH(Sudan_News12[[#This Row],[text_classification_arabic3]],TextClassificationList[text_classification_arabic],0),1)</f>
        <v>#N/A</v>
      </c>
      <c r="AU1045" t="e">
        <f>INDEX(TextClassificationList[],MATCH(Sudan_News12[[#This Row],[text_classification_arabic4]],TextClassificationList[text_classification_arabic],0),1)</f>
        <v>#N/A</v>
      </c>
      <c r="AW1045" t="e">
        <f>INDEX(TextClassificationList[],MATCH(Sudan_News12[[#This Row],[text_classification_arabic5]],TextClassificationList[text_classification_arabic],0),1)</f>
        <v>#N/A</v>
      </c>
    </row>
    <row r="1046" spans="1:49" x14ac:dyDescent="0.2">
      <c r="A1046">
        <v>1.3830244576110879E+18</v>
      </c>
      <c r="B1046">
        <v>1.3830244576110879E+18</v>
      </c>
      <c r="C1046" t="s">
        <v>4302</v>
      </c>
      <c r="D1046" s="1">
        <v>44302</v>
      </c>
      <c r="E1046" s="2">
        <v>0.57523148148148151</v>
      </c>
      <c r="F1046">
        <v>200</v>
      </c>
      <c r="G1046">
        <v>1889611729</v>
      </c>
      <c r="H1046" t="s">
        <v>354</v>
      </c>
      <c r="I1046" t="s">
        <v>355</v>
      </c>
      <c r="J1046" t="s">
        <v>265</v>
      </c>
      <c r="K1046" t="s">
        <v>4303</v>
      </c>
      <c r="L1046" t="s">
        <v>266</v>
      </c>
      <c r="M1046" t="s">
        <v>267</v>
      </c>
      <c r="N1046" t="s">
        <v>267</v>
      </c>
      <c r="O1046" t="s">
        <v>4304</v>
      </c>
      <c r="P1046">
        <v>1</v>
      </c>
      <c r="Q1046">
        <v>2</v>
      </c>
      <c r="R1046">
        <v>3</v>
      </c>
      <c r="S1046" t="s">
        <v>267</v>
      </c>
      <c r="T1046" t="s">
        <v>267</v>
      </c>
      <c r="U1046" t="s">
        <v>4305</v>
      </c>
      <c r="V1046" t="b">
        <v>0</v>
      </c>
      <c r="W1046" t="s">
        <v>265</v>
      </c>
      <c r="X1046">
        <v>1</v>
      </c>
      <c r="Y1046" t="s">
        <v>4306</v>
      </c>
      <c r="Z1046" t="s">
        <v>265</v>
      </c>
      <c r="AA1046" t="s">
        <v>265</v>
      </c>
      <c r="AB1046" t="s">
        <v>265</v>
      </c>
      <c r="AC1046" t="s">
        <v>265</v>
      </c>
      <c r="AD1046" t="s">
        <v>265</v>
      </c>
      <c r="AE1046" t="s">
        <v>265</v>
      </c>
      <c r="AF1046" t="s">
        <v>267</v>
      </c>
      <c r="AG1046" t="s">
        <v>265</v>
      </c>
      <c r="AH1046" t="s">
        <v>265</v>
      </c>
      <c r="AI1046" t="s">
        <v>265</v>
      </c>
      <c r="AJ1046" t="s">
        <v>265</v>
      </c>
      <c r="AL1046" t="str">
        <f>IF(Sudan_News12[[#This Row],[relevancy_classification_english]]="Relevant","مناسب",IF(Sudan_News12[[#This Row],[relevancy_classification_english]]="Relevant","عَرَضِيّ",""))</f>
        <v/>
      </c>
      <c r="AN1046" t="str">
        <f>IF(Sudan_News12[[#This Row],[sentiment_analysis_english]]="Negative","سلبي",IF(Sudan_News12[[#This Row],[sentiment_analysis_english]]="Neutral","حيادي",IF(Sudan_News12[[#This Row],[sentiment_analysis_english]]="Positive","إيجابي","")))</f>
        <v/>
      </c>
      <c r="AO1046" t="e">
        <f>INDEX(TextClassificationList[],MATCH(Sudan_News12[[#This Row],[text_classification_arabic]],TextClassificationList[text_classification_arabic],0),1)</f>
        <v>#N/A</v>
      </c>
      <c r="AQ1046" t="e">
        <f>INDEX(TextClassificationList[],MATCH(Sudan_News12[[#This Row],[text_classification_arabic2]],TextClassificationList[text_classification_arabic],0),1)</f>
        <v>#N/A</v>
      </c>
      <c r="AS1046" t="e">
        <f>INDEX(TextClassificationList[],MATCH(Sudan_News12[[#This Row],[text_classification_arabic3]],TextClassificationList[text_classification_arabic],0),1)</f>
        <v>#N/A</v>
      </c>
      <c r="AU1046" t="e">
        <f>INDEX(TextClassificationList[],MATCH(Sudan_News12[[#This Row],[text_classification_arabic4]],TextClassificationList[text_classification_arabic],0),1)</f>
        <v>#N/A</v>
      </c>
      <c r="AW1046" t="e">
        <f>INDEX(TextClassificationList[],MATCH(Sudan_News12[[#This Row],[text_classification_arabic5]],TextClassificationList[text_classification_arabic],0),1)</f>
        <v>#N/A</v>
      </c>
    </row>
    <row r="1047" spans="1:49" x14ac:dyDescent="0.2">
      <c r="A1047">
        <v>1.3830242473632768E+18</v>
      </c>
      <c r="B1047">
        <v>1.3830242473632768E+18</v>
      </c>
      <c r="C1047" t="s">
        <v>4307</v>
      </c>
      <c r="D1047" s="1">
        <v>44302</v>
      </c>
      <c r="E1047" s="2">
        <v>0.57465277777777779</v>
      </c>
      <c r="F1047">
        <v>200</v>
      </c>
      <c r="G1047">
        <v>1889611729</v>
      </c>
      <c r="H1047" t="s">
        <v>354</v>
      </c>
      <c r="I1047" t="s">
        <v>355</v>
      </c>
      <c r="J1047" t="s">
        <v>265</v>
      </c>
      <c r="K1047" t="s">
        <v>4308</v>
      </c>
      <c r="L1047" t="s">
        <v>266</v>
      </c>
      <c r="M1047" t="s">
        <v>267</v>
      </c>
      <c r="N1047" t="s">
        <v>267</v>
      </c>
      <c r="O1047" t="s">
        <v>267</v>
      </c>
      <c r="P1047">
        <v>0</v>
      </c>
      <c r="Q1047">
        <v>0</v>
      </c>
      <c r="R1047">
        <v>0</v>
      </c>
      <c r="S1047" t="s">
        <v>267</v>
      </c>
      <c r="T1047" t="s">
        <v>267</v>
      </c>
      <c r="U1047" t="s">
        <v>4309</v>
      </c>
      <c r="V1047" t="b">
        <v>0</v>
      </c>
      <c r="W1047" t="s">
        <v>265</v>
      </c>
      <c r="X1047">
        <v>0</v>
      </c>
      <c r="Y1047" t="s">
        <v>265</v>
      </c>
      <c r="Z1047" t="s">
        <v>265</v>
      </c>
      <c r="AA1047" t="s">
        <v>265</v>
      </c>
      <c r="AB1047" t="s">
        <v>265</v>
      </c>
      <c r="AC1047" t="s">
        <v>265</v>
      </c>
      <c r="AD1047" t="s">
        <v>265</v>
      </c>
      <c r="AE1047" t="s">
        <v>265</v>
      </c>
      <c r="AF1047" t="s">
        <v>267</v>
      </c>
      <c r="AG1047" t="s">
        <v>265</v>
      </c>
      <c r="AH1047" t="s">
        <v>265</v>
      </c>
      <c r="AI1047" t="s">
        <v>265</v>
      </c>
      <c r="AJ1047" t="s">
        <v>265</v>
      </c>
      <c r="AL1047" t="str">
        <f>IF(Sudan_News12[[#This Row],[relevancy_classification_english]]="Relevant","مناسب",IF(Sudan_News12[[#This Row],[relevancy_classification_english]]="Relevant","عَرَضِيّ",""))</f>
        <v/>
      </c>
      <c r="AN1047" t="str">
        <f>IF(Sudan_News12[[#This Row],[sentiment_analysis_english]]="Negative","سلبي",IF(Sudan_News12[[#This Row],[sentiment_analysis_english]]="Neutral","حيادي",IF(Sudan_News12[[#This Row],[sentiment_analysis_english]]="Positive","إيجابي","")))</f>
        <v/>
      </c>
      <c r="AO1047" t="e">
        <f>INDEX(TextClassificationList[],MATCH(Sudan_News12[[#This Row],[text_classification_arabic]],TextClassificationList[text_classification_arabic],0),1)</f>
        <v>#N/A</v>
      </c>
      <c r="AQ1047" t="e">
        <f>INDEX(TextClassificationList[],MATCH(Sudan_News12[[#This Row],[text_classification_arabic2]],TextClassificationList[text_classification_arabic],0),1)</f>
        <v>#N/A</v>
      </c>
      <c r="AS1047" t="e">
        <f>INDEX(TextClassificationList[],MATCH(Sudan_News12[[#This Row],[text_classification_arabic3]],TextClassificationList[text_classification_arabic],0),1)</f>
        <v>#N/A</v>
      </c>
      <c r="AU1047" t="e">
        <f>INDEX(TextClassificationList[],MATCH(Sudan_News12[[#This Row],[text_classification_arabic4]],TextClassificationList[text_classification_arabic],0),1)</f>
        <v>#N/A</v>
      </c>
      <c r="AW1047" t="e">
        <f>INDEX(TextClassificationList[],MATCH(Sudan_News12[[#This Row],[text_classification_arabic5]],TextClassificationList[text_classification_arabic],0),1)</f>
        <v>#N/A</v>
      </c>
    </row>
    <row r="1048" spans="1:49" x14ac:dyDescent="0.2">
      <c r="A1048">
        <v>1.3830240580575232E+18</v>
      </c>
      <c r="B1048">
        <v>1.3830240580575232E+18</v>
      </c>
      <c r="C1048" t="s">
        <v>4310</v>
      </c>
      <c r="D1048" s="1">
        <v>44302</v>
      </c>
      <c r="E1048" s="2">
        <v>0.57413194444444449</v>
      </c>
      <c r="F1048">
        <v>200</v>
      </c>
      <c r="G1048">
        <v>1889611729</v>
      </c>
      <c r="H1048" t="s">
        <v>354</v>
      </c>
      <c r="I1048" t="s">
        <v>355</v>
      </c>
      <c r="J1048" t="s">
        <v>265</v>
      </c>
      <c r="K1048" t="s">
        <v>4311</v>
      </c>
      <c r="L1048" t="s">
        <v>266</v>
      </c>
      <c r="M1048" t="s">
        <v>267</v>
      </c>
      <c r="N1048" t="s">
        <v>267</v>
      </c>
      <c r="O1048" t="s">
        <v>267</v>
      </c>
      <c r="P1048">
        <v>0</v>
      </c>
      <c r="Q1048">
        <v>0</v>
      </c>
      <c r="R1048">
        <v>0</v>
      </c>
      <c r="S1048" t="s">
        <v>4312</v>
      </c>
      <c r="T1048" t="s">
        <v>267</v>
      </c>
      <c r="U1048" t="s">
        <v>4313</v>
      </c>
      <c r="V1048" t="b">
        <v>0</v>
      </c>
      <c r="W1048" t="s">
        <v>265</v>
      </c>
      <c r="X1048">
        <v>0</v>
      </c>
      <c r="Y1048" t="s">
        <v>265</v>
      </c>
      <c r="Z1048" t="s">
        <v>265</v>
      </c>
      <c r="AA1048" t="s">
        <v>265</v>
      </c>
      <c r="AB1048" t="s">
        <v>265</v>
      </c>
      <c r="AC1048" t="s">
        <v>265</v>
      </c>
      <c r="AD1048" t="s">
        <v>265</v>
      </c>
      <c r="AE1048" t="s">
        <v>265</v>
      </c>
      <c r="AF1048" t="s">
        <v>267</v>
      </c>
      <c r="AG1048" t="s">
        <v>265</v>
      </c>
      <c r="AH1048" t="s">
        <v>265</v>
      </c>
      <c r="AI1048" t="s">
        <v>265</v>
      </c>
      <c r="AJ1048" t="s">
        <v>265</v>
      </c>
      <c r="AL1048" t="str">
        <f>IF(Sudan_News12[[#This Row],[relevancy_classification_english]]="Relevant","مناسب",IF(Sudan_News12[[#This Row],[relevancy_classification_english]]="Relevant","عَرَضِيّ",""))</f>
        <v/>
      </c>
      <c r="AN1048" t="str">
        <f>IF(Sudan_News12[[#This Row],[sentiment_analysis_english]]="Negative","سلبي",IF(Sudan_News12[[#This Row],[sentiment_analysis_english]]="Neutral","حيادي",IF(Sudan_News12[[#This Row],[sentiment_analysis_english]]="Positive","إيجابي","")))</f>
        <v/>
      </c>
      <c r="AO1048" t="e">
        <f>INDEX(TextClassificationList[],MATCH(Sudan_News12[[#This Row],[text_classification_arabic]],TextClassificationList[text_classification_arabic],0),1)</f>
        <v>#N/A</v>
      </c>
      <c r="AQ1048" t="e">
        <f>INDEX(TextClassificationList[],MATCH(Sudan_News12[[#This Row],[text_classification_arabic2]],TextClassificationList[text_classification_arabic],0),1)</f>
        <v>#N/A</v>
      </c>
      <c r="AS1048" t="e">
        <f>INDEX(TextClassificationList[],MATCH(Sudan_News12[[#This Row],[text_classification_arabic3]],TextClassificationList[text_classification_arabic],0),1)</f>
        <v>#N/A</v>
      </c>
      <c r="AU1048" t="e">
        <f>INDEX(TextClassificationList[],MATCH(Sudan_News12[[#This Row],[text_classification_arabic4]],TextClassificationList[text_classification_arabic],0),1)</f>
        <v>#N/A</v>
      </c>
      <c r="AW1048" t="e">
        <f>INDEX(TextClassificationList[],MATCH(Sudan_News12[[#This Row],[text_classification_arabic5]],TextClassificationList[text_classification_arabic],0),1)</f>
        <v>#N/A</v>
      </c>
    </row>
    <row r="1049" spans="1:49" x14ac:dyDescent="0.2">
      <c r="A1049">
        <v>1.3830239869430866E+18</v>
      </c>
      <c r="B1049">
        <v>1.3830239869430866E+18</v>
      </c>
      <c r="C1049" t="s">
        <v>4314</v>
      </c>
      <c r="D1049" s="1">
        <v>44302</v>
      </c>
      <c r="E1049" s="2">
        <v>0.57393518518518516</v>
      </c>
      <c r="F1049">
        <v>200</v>
      </c>
      <c r="G1049">
        <v>1889611729</v>
      </c>
      <c r="H1049" t="s">
        <v>354</v>
      </c>
      <c r="I1049" t="s">
        <v>355</v>
      </c>
      <c r="J1049" t="s">
        <v>265</v>
      </c>
      <c r="K1049" t="s">
        <v>4315</v>
      </c>
      <c r="L1049" t="s">
        <v>266</v>
      </c>
      <c r="M1049" t="s">
        <v>267</v>
      </c>
      <c r="N1049" t="s">
        <v>267</v>
      </c>
      <c r="O1049" t="s">
        <v>267</v>
      </c>
      <c r="P1049">
        <v>2</v>
      </c>
      <c r="Q1049">
        <v>1</v>
      </c>
      <c r="R1049">
        <v>6</v>
      </c>
      <c r="S1049" t="s">
        <v>267</v>
      </c>
      <c r="T1049" t="s">
        <v>267</v>
      </c>
      <c r="U1049" t="s">
        <v>4316</v>
      </c>
      <c r="V1049" t="b">
        <v>0</v>
      </c>
      <c r="W1049" t="s">
        <v>265</v>
      </c>
      <c r="X1049">
        <v>0</v>
      </c>
      <c r="Y1049" t="s">
        <v>265</v>
      </c>
      <c r="Z1049" t="s">
        <v>265</v>
      </c>
      <c r="AA1049" t="s">
        <v>265</v>
      </c>
      <c r="AB1049" t="s">
        <v>265</v>
      </c>
      <c r="AC1049" t="s">
        <v>265</v>
      </c>
      <c r="AD1049" t="s">
        <v>265</v>
      </c>
      <c r="AE1049" t="s">
        <v>265</v>
      </c>
      <c r="AF1049" t="s">
        <v>267</v>
      </c>
      <c r="AG1049" t="s">
        <v>265</v>
      </c>
      <c r="AH1049" t="s">
        <v>265</v>
      </c>
      <c r="AI1049" t="s">
        <v>265</v>
      </c>
      <c r="AJ1049" t="s">
        <v>265</v>
      </c>
      <c r="AL1049" t="str">
        <f>IF(Sudan_News12[[#This Row],[relevancy_classification_english]]="Relevant","مناسب",IF(Sudan_News12[[#This Row],[relevancy_classification_english]]="Relevant","عَرَضِيّ",""))</f>
        <v/>
      </c>
      <c r="AN1049" t="str">
        <f>IF(Sudan_News12[[#This Row],[sentiment_analysis_english]]="Negative","سلبي",IF(Sudan_News12[[#This Row],[sentiment_analysis_english]]="Neutral","حيادي",IF(Sudan_News12[[#This Row],[sentiment_analysis_english]]="Positive","إيجابي","")))</f>
        <v/>
      </c>
      <c r="AO1049" t="e">
        <f>INDEX(TextClassificationList[],MATCH(Sudan_News12[[#This Row],[text_classification_arabic]],TextClassificationList[text_classification_arabic],0),1)</f>
        <v>#N/A</v>
      </c>
      <c r="AQ1049" t="e">
        <f>INDEX(TextClassificationList[],MATCH(Sudan_News12[[#This Row],[text_classification_arabic2]],TextClassificationList[text_classification_arabic],0),1)</f>
        <v>#N/A</v>
      </c>
      <c r="AS1049" t="e">
        <f>INDEX(TextClassificationList[],MATCH(Sudan_News12[[#This Row],[text_classification_arabic3]],TextClassificationList[text_classification_arabic],0),1)</f>
        <v>#N/A</v>
      </c>
      <c r="AU1049" t="e">
        <f>INDEX(TextClassificationList[],MATCH(Sudan_News12[[#This Row],[text_classification_arabic4]],TextClassificationList[text_classification_arabic],0),1)</f>
        <v>#N/A</v>
      </c>
      <c r="AW1049" t="e">
        <f>INDEX(TextClassificationList[],MATCH(Sudan_News12[[#This Row],[text_classification_arabic5]],TextClassificationList[text_classification_arabic],0),1)</f>
        <v>#N/A</v>
      </c>
    </row>
    <row r="1050" spans="1:49" x14ac:dyDescent="0.2">
      <c r="A1050">
        <v>1.3830236675300557E+18</v>
      </c>
      <c r="B1050">
        <v>1.3830235381315994E+18</v>
      </c>
      <c r="C1050" t="s">
        <v>4317</v>
      </c>
      <c r="D1050" s="1">
        <v>44302</v>
      </c>
      <c r="E1050" s="2">
        <v>0.57305555555555554</v>
      </c>
      <c r="F1050">
        <v>200</v>
      </c>
      <c r="G1050">
        <v>1889611729</v>
      </c>
      <c r="H1050" t="s">
        <v>354</v>
      </c>
      <c r="I1050" t="s">
        <v>355</v>
      </c>
      <c r="J1050" t="s">
        <v>265</v>
      </c>
      <c r="K1050" t="s">
        <v>4318</v>
      </c>
      <c r="L1050" t="s">
        <v>266</v>
      </c>
      <c r="M1050" t="s">
        <v>267</v>
      </c>
      <c r="N1050" t="s">
        <v>267</v>
      </c>
      <c r="O1050" t="s">
        <v>267</v>
      </c>
      <c r="P1050">
        <v>0</v>
      </c>
      <c r="Q1050">
        <v>2</v>
      </c>
      <c r="R1050">
        <v>0</v>
      </c>
      <c r="S1050" t="s">
        <v>267</v>
      </c>
      <c r="T1050" t="s">
        <v>267</v>
      </c>
      <c r="U1050" t="s">
        <v>4319</v>
      </c>
      <c r="V1050" t="b">
        <v>0</v>
      </c>
      <c r="W1050" t="s">
        <v>265</v>
      </c>
      <c r="X1050">
        <v>0</v>
      </c>
      <c r="Y1050" t="s">
        <v>265</v>
      </c>
      <c r="Z1050" t="s">
        <v>265</v>
      </c>
      <c r="AA1050" t="s">
        <v>265</v>
      </c>
      <c r="AB1050" t="s">
        <v>265</v>
      </c>
      <c r="AC1050" t="s">
        <v>265</v>
      </c>
      <c r="AD1050" t="s">
        <v>265</v>
      </c>
      <c r="AE1050" t="s">
        <v>265</v>
      </c>
      <c r="AF1050" t="s">
        <v>267</v>
      </c>
      <c r="AG1050" t="s">
        <v>265</v>
      </c>
      <c r="AH1050" t="s">
        <v>265</v>
      </c>
      <c r="AI1050" t="s">
        <v>265</v>
      </c>
      <c r="AJ1050" t="s">
        <v>265</v>
      </c>
      <c r="AL1050" t="str">
        <f>IF(Sudan_News12[[#This Row],[relevancy_classification_english]]="Relevant","مناسب",IF(Sudan_News12[[#This Row],[relevancy_classification_english]]="Relevant","عَرَضِيّ",""))</f>
        <v/>
      </c>
      <c r="AN1050" t="str">
        <f>IF(Sudan_News12[[#This Row],[sentiment_analysis_english]]="Negative","سلبي",IF(Sudan_News12[[#This Row],[sentiment_analysis_english]]="Neutral","حيادي",IF(Sudan_News12[[#This Row],[sentiment_analysis_english]]="Positive","إيجابي","")))</f>
        <v/>
      </c>
      <c r="AO1050" t="e">
        <f>INDEX(TextClassificationList[],MATCH(Sudan_News12[[#This Row],[text_classification_arabic]],TextClassificationList[text_classification_arabic],0),1)</f>
        <v>#N/A</v>
      </c>
      <c r="AQ1050" t="e">
        <f>INDEX(TextClassificationList[],MATCH(Sudan_News12[[#This Row],[text_classification_arabic2]],TextClassificationList[text_classification_arabic],0),1)</f>
        <v>#N/A</v>
      </c>
      <c r="AS1050" t="e">
        <f>INDEX(TextClassificationList[],MATCH(Sudan_News12[[#This Row],[text_classification_arabic3]],TextClassificationList[text_classification_arabic],0),1)</f>
        <v>#N/A</v>
      </c>
      <c r="AU1050" t="e">
        <f>INDEX(TextClassificationList[],MATCH(Sudan_News12[[#This Row],[text_classification_arabic4]],TextClassificationList[text_classification_arabic],0),1)</f>
        <v>#N/A</v>
      </c>
      <c r="AW1050" t="e">
        <f>INDEX(TextClassificationList[],MATCH(Sudan_News12[[#This Row],[text_classification_arabic5]],TextClassificationList[text_classification_arabic],0),1)</f>
        <v>#N/A</v>
      </c>
    </row>
    <row r="1051" spans="1:49" x14ac:dyDescent="0.2">
      <c r="A1051">
        <v>1.3830235381315994E+18</v>
      </c>
      <c r="B1051">
        <v>1.3830235381315994E+18</v>
      </c>
      <c r="C1051" t="s">
        <v>4320</v>
      </c>
      <c r="D1051" s="1">
        <v>44302</v>
      </c>
      <c r="E1051" s="2">
        <v>0.57269675925925922</v>
      </c>
      <c r="F1051">
        <v>200</v>
      </c>
      <c r="G1051">
        <v>1889611729</v>
      </c>
      <c r="H1051" t="s">
        <v>354</v>
      </c>
      <c r="I1051" t="s">
        <v>355</v>
      </c>
      <c r="J1051" t="s">
        <v>265</v>
      </c>
      <c r="K1051" t="s">
        <v>4321</v>
      </c>
      <c r="L1051" t="s">
        <v>266</v>
      </c>
      <c r="M1051" t="s">
        <v>267</v>
      </c>
      <c r="N1051" t="s">
        <v>267</v>
      </c>
      <c r="O1051" t="s">
        <v>4322</v>
      </c>
      <c r="P1051">
        <v>1</v>
      </c>
      <c r="Q1051">
        <v>3</v>
      </c>
      <c r="R1051">
        <v>1</v>
      </c>
      <c r="S1051" t="s">
        <v>267</v>
      </c>
      <c r="T1051" t="s">
        <v>267</v>
      </c>
      <c r="U1051" t="s">
        <v>4323</v>
      </c>
      <c r="V1051" t="b">
        <v>0</v>
      </c>
      <c r="W1051" t="s">
        <v>265</v>
      </c>
      <c r="X1051">
        <v>1</v>
      </c>
      <c r="Y1051" t="s">
        <v>4324</v>
      </c>
      <c r="Z1051" t="s">
        <v>265</v>
      </c>
      <c r="AA1051" t="s">
        <v>265</v>
      </c>
      <c r="AB1051" t="s">
        <v>265</v>
      </c>
      <c r="AC1051" t="s">
        <v>265</v>
      </c>
      <c r="AD1051" t="s">
        <v>265</v>
      </c>
      <c r="AE1051" t="s">
        <v>265</v>
      </c>
      <c r="AF1051" t="s">
        <v>267</v>
      </c>
      <c r="AG1051" t="s">
        <v>265</v>
      </c>
      <c r="AH1051" t="s">
        <v>265</v>
      </c>
      <c r="AI1051" t="s">
        <v>265</v>
      </c>
      <c r="AJ1051" t="s">
        <v>265</v>
      </c>
      <c r="AL1051" t="str">
        <f>IF(Sudan_News12[[#This Row],[relevancy_classification_english]]="Relevant","مناسب",IF(Sudan_News12[[#This Row],[relevancy_classification_english]]="Relevant","عَرَضِيّ",""))</f>
        <v/>
      </c>
      <c r="AN1051" t="str">
        <f>IF(Sudan_News12[[#This Row],[sentiment_analysis_english]]="Negative","سلبي",IF(Sudan_News12[[#This Row],[sentiment_analysis_english]]="Neutral","حيادي",IF(Sudan_News12[[#This Row],[sentiment_analysis_english]]="Positive","إيجابي","")))</f>
        <v/>
      </c>
      <c r="AO1051" t="e">
        <f>INDEX(TextClassificationList[],MATCH(Sudan_News12[[#This Row],[text_classification_arabic]],TextClassificationList[text_classification_arabic],0),1)</f>
        <v>#N/A</v>
      </c>
      <c r="AQ1051" t="e">
        <f>INDEX(TextClassificationList[],MATCH(Sudan_News12[[#This Row],[text_classification_arabic2]],TextClassificationList[text_classification_arabic],0),1)</f>
        <v>#N/A</v>
      </c>
      <c r="AS1051" t="e">
        <f>INDEX(TextClassificationList[],MATCH(Sudan_News12[[#This Row],[text_classification_arabic3]],TextClassificationList[text_classification_arabic],0),1)</f>
        <v>#N/A</v>
      </c>
      <c r="AU1051" t="e">
        <f>INDEX(TextClassificationList[],MATCH(Sudan_News12[[#This Row],[text_classification_arabic4]],TextClassificationList[text_classification_arabic],0),1)</f>
        <v>#N/A</v>
      </c>
      <c r="AW1051" t="e">
        <f>INDEX(TextClassificationList[],MATCH(Sudan_News12[[#This Row],[text_classification_arabic5]],TextClassificationList[text_classification_arabic],0),1)</f>
        <v>#N/A</v>
      </c>
    </row>
    <row r="1052" spans="1:49" x14ac:dyDescent="0.2">
      <c r="A1052">
        <v>1.3826719966145495E+18</v>
      </c>
      <c r="B1052">
        <v>1.3826719966145495E+18</v>
      </c>
      <c r="C1052" t="s">
        <v>4325</v>
      </c>
      <c r="D1052" s="1">
        <v>44301</v>
      </c>
      <c r="E1052" s="2">
        <v>0.6026273148148148</v>
      </c>
      <c r="F1052">
        <v>200</v>
      </c>
      <c r="G1052">
        <v>1889611729</v>
      </c>
      <c r="H1052" t="s">
        <v>354</v>
      </c>
      <c r="I1052" t="s">
        <v>355</v>
      </c>
      <c r="J1052" t="s">
        <v>265</v>
      </c>
      <c r="K1052" t="s">
        <v>4326</v>
      </c>
      <c r="L1052" t="s">
        <v>266</v>
      </c>
      <c r="M1052" t="s">
        <v>267</v>
      </c>
      <c r="N1052" t="s">
        <v>267</v>
      </c>
      <c r="O1052" t="s">
        <v>267</v>
      </c>
      <c r="P1052">
        <v>2</v>
      </c>
      <c r="Q1052">
        <v>0</v>
      </c>
      <c r="R1052">
        <v>0</v>
      </c>
      <c r="S1052" t="s">
        <v>267</v>
      </c>
      <c r="T1052" t="s">
        <v>267</v>
      </c>
      <c r="U1052" t="s">
        <v>4327</v>
      </c>
      <c r="V1052" t="b">
        <v>0</v>
      </c>
      <c r="W1052" t="s">
        <v>265</v>
      </c>
      <c r="X1052">
        <v>0</v>
      </c>
      <c r="Y1052" t="s">
        <v>265</v>
      </c>
      <c r="Z1052" t="s">
        <v>265</v>
      </c>
      <c r="AA1052" t="s">
        <v>265</v>
      </c>
      <c r="AB1052" t="s">
        <v>265</v>
      </c>
      <c r="AC1052" t="s">
        <v>265</v>
      </c>
      <c r="AD1052" t="s">
        <v>265</v>
      </c>
      <c r="AE1052" t="s">
        <v>265</v>
      </c>
      <c r="AF1052" t="s">
        <v>267</v>
      </c>
      <c r="AG1052" t="s">
        <v>265</v>
      </c>
      <c r="AH1052" t="s">
        <v>265</v>
      </c>
      <c r="AI1052" t="s">
        <v>265</v>
      </c>
      <c r="AJ1052" t="s">
        <v>265</v>
      </c>
      <c r="AL1052" t="str">
        <f>IF(Sudan_News12[[#This Row],[relevancy_classification_english]]="Relevant","مناسب",IF(Sudan_News12[[#This Row],[relevancy_classification_english]]="Relevant","عَرَضِيّ",""))</f>
        <v/>
      </c>
      <c r="AN1052" t="str">
        <f>IF(Sudan_News12[[#This Row],[sentiment_analysis_english]]="Negative","سلبي",IF(Sudan_News12[[#This Row],[sentiment_analysis_english]]="Neutral","حيادي",IF(Sudan_News12[[#This Row],[sentiment_analysis_english]]="Positive","إيجابي","")))</f>
        <v/>
      </c>
      <c r="AO1052" t="e">
        <f>INDEX(TextClassificationList[],MATCH(Sudan_News12[[#This Row],[text_classification_arabic]],TextClassificationList[text_classification_arabic],0),1)</f>
        <v>#N/A</v>
      </c>
      <c r="AQ1052" t="e">
        <f>INDEX(TextClassificationList[],MATCH(Sudan_News12[[#This Row],[text_classification_arabic2]],TextClassificationList[text_classification_arabic],0),1)</f>
        <v>#N/A</v>
      </c>
      <c r="AS1052" t="e">
        <f>INDEX(TextClassificationList[],MATCH(Sudan_News12[[#This Row],[text_classification_arabic3]],TextClassificationList[text_classification_arabic],0),1)</f>
        <v>#N/A</v>
      </c>
      <c r="AU1052" t="e">
        <f>INDEX(TextClassificationList[],MATCH(Sudan_News12[[#This Row],[text_classification_arabic4]],TextClassificationList[text_classification_arabic],0),1)</f>
        <v>#N/A</v>
      </c>
      <c r="AW1052" t="e">
        <f>INDEX(TextClassificationList[],MATCH(Sudan_News12[[#This Row],[text_classification_arabic5]],TextClassificationList[text_classification_arabic],0),1)</f>
        <v>#N/A</v>
      </c>
    </row>
    <row r="1053" spans="1:49" x14ac:dyDescent="0.2">
      <c r="A1053">
        <v>1.3819866831015854E+18</v>
      </c>
      <c r="B1053">
        <v>1.3819866831015854E+18</v>
      </c>
      <c r="C1053" t="s">
        <v>4328</v>
      </c>
      <c r="D1053" s="1">
        <v>44299</v>
      </c>
      <c r="E1053" s="2">
        <v>0.71151620370370372</v>
      </c>
      <c r="F1053">
        <v>200</v>
      </c>
      <c r="G1053">
        <v>1889611729</v>
      </c>
      <c r="H1053" t="s">
        <v>354</v>
      </c>
      <c r="I1053" t="s">
        <v>355</v>
      </c>
      <c r="J1053" t="s">
        <v>265</v>
      </c>
      <c r="K1053" t="s">
        <v>4329</v>
      </c>
      <c r="L1053" t="s">
        <v>266</v>
      </c>
      <c r="M1053" t="s">
        <v>267</v>
      </c>
      <c r="N1053" t="s">
        <v>267</v>
      </c>
      <c r="O1053" t="s">
        <v>4330</v>
      </c>
      <c r="P1053">
        <v>6</v>
      </c>
      <c r="Q1053">
        <v>0</v>
      </c>
      <c r="R1053">
        <v>0</v>
      </c>
      <c r="S1053" t="s">
        <v>267</v>
      </c>
      <c r="T1053" t="s">
        <v>267</v>
      </c>
      <c r="U1053" t="s">
        <v>4331</v>
      </c>
      <c r="V1053" t="b">
        <v>0</v>
      </c>
      <c r="W1053" t="s">
        <v>265</v>
      </c>
      <c r="X1053">
        <v>1</v>
      </c>
      <c r="Y1053" t="s">
        <v>4332</v>
      </c>
      <c r="Z1053" t="s">
        <v>265</v>
      </c>
      <c r="AA1053" t="s">
        <v>265</v>
      </c>
      <c r="AB1053" t="s">
        <v>265</v>
      </c>
      <c r="AC1053" t="s">
        <v>265</v>
      </c>
      <c r="AD1053" t="s">
        <v>265</v>
      </c>
      <c r="AE1053" t="s">
        <v>265</v>
      </c>
      <c r="AF1053" t="s">
        <v>267</v>
      </c>
      <c r="AG1053" t="s">
        <v>265</v>
      </c>
      <c r="AH1053" t="s">
        <v>265</v>
      </c>
      <c r="AI1053" t="s">
        <v>265</v>
      </c>
      <c r="AJ1053" t="s">
        <v>265</v>
      </c>
      <c r="AL1053" t="str">
        <f>IF(Sudan_News12[[#This Row],[relevancy_classification_english]]="Relevant","مناسب",IF(Sudan_News12[[#This Row],[relevancy_classification_english]]="Relevant","عَرَضِيّ",""))</f>
        <v/>
      </c>
      <c r="AN1053" t="str">
        <f>IF(Sudan_News12[[#This Row],[sentiment_analysis_english]]="Negative","سلبي",IF(Sudan_News12[[#This Row],[sentiment_analysis_english]]="Neutral","حيادي",IF(Sudan_News12[[#This Row],[sentiment_analysis_english]]="Positive","إيجابي","")))</f>
        <v/>
      </c>
      <c r="AO1053" t="e">
        <f>INDEX(TextClassificationList[],MATCH(Sudan_News12[[#This Row],[text_classification_arabic]],TextClassificationList[text_classification_arabic],0),1)</f>
        <v>#N/A</v>
      </c>
      <c r="AQ1053" t="e">
        <f>INDEX(TextClassificationList[],MATCH(Sudan_News12[[#This Row],[text_classification_arabic2]],TextClassificationList[text_classification_arabic],0),1)</f>
        <v>#N/A</v>
      </c>
      <c r="AS1053" t="e">
        <f>INDEX(TextClassificationList[],MATCH(Sudan_News12[[#This Row],[text_classification_arabic3]],TextClassificationList[text_classification_arabic],0),1)</f>
        <v>#N/A</v>
      </c>
      <c r="AU1053" t="e">
        <f>INDEX(TextClassificationList[],MATCH(Sudan_News12[[#This Row],[text_classification_arabic4]],TextClassificationList[text_classification_arabic],0),1)</f>
        <v>#N/A</v>
      </c>
      <c r="AW1053" t="e">
        <f>INDEX(TextClassificationList[],MATCH(Sudan_News12[[#This Row],[text_classification_arabic5]],TextClassificationList[text_classification_arabic],0),1)</f>
        <v>#N/A</v>
      </c>
    </row>
    <row r="1054" spans="1:49" x14ac:dyDescent="0.2">
      <c r="A1054">
        <v>1.3819805933705953E+18</v>
      </c>
      <c r="B1054">
        <v>1.3819804036538737E+18</v>
      </c>
      <c r="C1054" t="s">
        <v>4333</v>
      </c>
      <c r="D1054" s="1">
        <v>44299</v>
      </c>
      <c r="E1054" s="2">
        <v>0.69472222222222224</v>
      </c>
      <c r="F1054">
        <v>200</v>
      </c>
      <c r="G1054">
        <v>1889611729</v>
      </c>
      <c r="H1054" t="s">
        <v>354</v>
      </c>
      <c r="I1054" t="s">
        <v>355</v>
      </c>
      <c r="J1054" t="s">
        <v>265</v>
      </c>
      <c r="K1054" t="s">
        <v>4334</v>
      </c>
      <c r="L1054" t="s">
        <v>266</v>
      </c>
      <c r="M1054" t="s">
        <v>267</v>
      </c>
      <c r="N1054" t="s">
        <v>267</v>
      </c>
      <c r="O1054" t="s">
        <v>267</v>
      </c>
      <c r="P1054">
        <v>0</v>
      </c>
      <c r="Q1054">
        <v>0</v>
      </c>
      <c r="R1054">
        <v>0</v>
      </c>
      <c r="S1054" t="s">
        <v>267</v>
      </c>
      <c r="T1054" t="s">
        <v>267</v>
      </c>
      <c r="U1054" t="s">
        <v>4335</v>
      </c>
      <c r="V1054" t="b">
        <v>0</v>
      </c>
      <c r="W1054" t="s">
        <v>265</v>
      </c>
      <c r="X1054">
        <v>0</v>
      </c>
      <c r="Y1054" t="s">
        <v>265</v>
      </c>
      <c r="Z1054" t="s">
        <v>265</v>
      </c>
      <c r="AA1054" t="s">
        <v>265</v>
      </c>
      <c r="AB1054" t="s">
        <v>265</v>
      </c>
      <c r="AC1054" t="s">
        <v>265</v>
      </c>
      <c r="AD1054" t="s">
        <v>265</v>
      </c>
      <c r="AE1054" t="s">
        <v>265</v>
      </c>
      <c r="AF1054" t="s">
        <v>267</v>
      </c>
      <c r="AG1054" t="s">
        <v>265</v>
      </c>
      <c r="AH1054" t="s">
        <v>265</v>
      </c>
      <c r="AI1054" t="s">
        <v>265</v>
      </c>
      <c r="AJ1054" t="s">
        <v>265</v>
      </c>
      <c r="AL1054" t="str">
        <f>IF(Sudan_News12[[#This Row],[relevancy_classification_english]]="Relevant","مناسب",IF(Sudan_News12[[#This Row],[relevancy_classification_english]]="Relevant","عَرَضِيّ",""))</f>
        <v/>
      </c>
      <c r="AN1054" t="str">
        <f>IF(Sudan_News12[[#This Row],[sentiment_analysis_english]]="Negative","سلبي",IF(Sudan_News12[[#This Row],[sentiment_analysis_english]]="Neutral","حيادي",IF(Sudan_News12[[#This Row],[sentiment_analysis_english]]="Positive","إيجابي","")))</f>
        <v/>
      </c>
      <c r="AO1054" t="e">
        <f>INDEX(TextClassificationList[],MATCH(Sudan_News12[[#This Row],[text_classification_arabic]],TextClassificationList[text_classification_arabic],0),1)</f>
        <v>#N/A</v>
      </c>
      <c r="AQ1054" t="e">
        <f>INDEX(TextClassificationList[],MATCH(Sudan_News12[[#This Row],[text_classification_arabic2]],TextClassificationList[text_classification_arabic],0),1)</f>
        <v>#N/A</v>
      </c>
      <c r="AS1054" t="e">
        <f>INDEX(TextClassificationList[],MATCH(Sudan_News12[[#This Row],[text_classification_arabic3]],TextClassificationList[text_classification_arabic],0),1)</f>
        <v>#N/A</v>
      </c>
      <c r="AU1054" t="e">
        <f>INDEX(TextClassificationList[],MATCH(Sudan_News12[[#This Row],[text_classification_arabic4]],TextClassificationList[text_classification_arabic],0),1)</f>
        <v>#N/A</v>
      </c>
      <c r="AW1054" t="e">
        <f>INDEX(TextClassificationList[],MATCH(Sudan_News12[[#This Row],[text_classification_arabic5]],TextClassificationList[text_classification_arabic],0),1)</f>
        <v>#N/A</v>
      </c>
    </row>
    <row r="1055" spans="1:49" x14ac:dyDescent="0.2">
      <c r="A1055">
        <v>1.3819804036538737E+18</v>
      </c>
      <c r="B1055">
        <v>1.3819804036538737E+18</v>
      </c>
      <c r="C1055" t="s">
        <v>4336</v>
      </c>
      <c r="D1055" s="1">
        <v>44299</v>
      </c>
      <c r="E1055" s="2">
        <v>0.69418981481481479</v>
      </c>
      <c r="F1055">
        <v>200</v>
      </c>
      <c r="G1055">
        <v>1889611729</v>
      </c>
      <c r="H1055" t="s">
        <v>354</v>
      </c>
      <c r="I1055" t="s">
        <v>355</v>
      </c>
      <c r="J1055" t="s">
        <v>265</v>
      </c>
      <c r="K1055" t="s">
        <v>4337</v>
      </c>
      <c r="L1055" t="s">
        <v>266</v>
      </c>
      <c r="M1055" t="s">
        <v>267</v>
      </c>
      <c r="N1055" t="s">
        <v>267</v>
      </c>
      <c r="O1055" t="s">
        <v>4338</v>
      </c>
      <c r="P1055">
        <v>8</v>
      </c>
      <c r="Q1055">
        <v>2</v>
      </c>
      <c r="R1055">
        <v>2</v>
      </c>
      <c r="S1055" t="s">
        <v>267</v>
      </c>
      <c r="T1055" t="s">
        <v>267</v>
      </c>
      <c r="U1055" t="s">
        <v>4339</v>
      </c>
      <c r="V1055" t="b">
        <v>0</v>
      </c>
      <c r="W1055" t="s">
        <v>265</v>
      </c>
      <c r="X1055">
        <v>1</v>
      </c>
      <c r="Y1055" t="s">
        <v>4340</v>
      </c>
      <c r="Z1055" t="s">
        <v>265</v>
      </c>
      <c r="AA1055" t="s">
        <v>265</v>
      </c>
      <c r="AB1055" t="s">
        <v>265</v>
      </c>
      <c r="AC1055" t="s">
        <v>265</v>
      </c>
      <c r="AD1055" t="s">
        <v>265</v>
      </c>
      <c r="AE1055" t="s">
        <v>265</v>
      </c>
      <c r="AF1055" t="s">
        <v>267</v>
      </c>
      <c r="AG1055" t="s">
        <v>265</v>
      </c>
      <c r="AH1055" t="s">
        <v>265</v>
      </c>
      <c r="AI1055" t="s">
        <v>265</v>
      </c>
      <c r="AJ1055" t="s">
        <v>265</v>
      </c>
      <c r="AL1055" t="str">
        <f>IF(Sudan_News12[[#This Row],[relevancy_classification_english]]="Relevant","مناسب",IF(Sudan_News12[[#This Row],[relevancy_classification_english]]="Relevant","عَرَضِيّ",""))</f>
        <v/>
      </c>
      <c r="AN1055" t="str">
        <f>IF(Sudan_News12[[#This Row],[sentiment_analysis_english]]="Negative","سلبي",IF(Sudan_News12[[#This Row],[sentiment_analysis_english]]="Neutral","حيادي",IF(Sudan_News12[[#This Row],[sentiment_analysis_english]]="Positive","إيجابي","")))</f>
        <v/>
      </c>
      <c r="AO1055" t="e">
        <f>INDEX(TextClassificationList[],MATCH(Sudan_News12[[#This Row],[text_classification_arabic]],TextClassificationList[text_classification_arabic],0),1)</f>
        <v>#N/A</v>
      </c>
      <c r="AQ1055" t="e">
        <f>INDEX(TextClassificationList[],MATCH(Sudan_News12[[#This Row],[text_classification_arabic2]],TextClassificationList[text_classification_arabic],0),1)</f>
        <v>#N/A</v>
      </c>
      <c r="AS1055" t="e">
        <f>INDEX(TextClassificationList[],MATCH(Sudan_News12[[#This Row],[text_classification_arabic3]],TextClassificationList[text_classification_arabic],0),1)</f>
        <v>#N/A</v>
      </c>
      <c r="AU1055" t="e">
        <f>INDEX(TextClassificationList[],MATCH(Sudan_News12[[#This Row],[text_classification_arabic4]],TextClassificationList[text_classification_arabic],0),1)</f>
        <v>#N/A</v>
      </c>
      <c r="AW1055" t="e">
        <f>INDEX(TextClassificationList[],MATCH(Sudan_News12[[#This Row],[text_classification_arabic5]],TextClassificationList[text_classification_arabic],0),1)</f>
        <v>#N/A</v>
      </c>
    </row>
    <row r="1056" spans="1:49" x14ac:dyDescent="0.2">
      <c r="A1056">
        <v>1.381979855256961E+18</v>
      </c>
      <c r="B1056">
        <v>1.381979855256961E+18</v>
      </c>
      <c r="C1056" t="s">
        <v>4341</v>
      </c>
      <c r="D1056" s="1">
        <v>44299</v>
      </c>
      <c r="E1056" s="2">
        <v>0.69268518518518518</v>
      </c>
      <c r="F1056">
        <v>200</v>
      </c>
      <c r="G1056">
        <v>1889611729</v>
      </c>
      <c r="H1056" t="s">
        <v>354</v>
      </c>
      <c r="I1056" t="s">
        <v>355</v>
      </c>
      <c r="J1056" t="s">
        <v>265</v>
      </c>
      <c r="K1056" t="s">
        <v>4342</v>
      </c>
      <c r="L1056" t="s">
        <v>266</v>
      </c>
      <c r="M1056" t="s">
        <v>267</v>
      </c>
      <c r="N1056" t="s">
        <v>267</v>
      </c>
      <c r="O1056" t="s">
        <v>267</v>
      </c>
      <c r="P1056">
        <v>11</v>
      </c>
      <c r="Q1056">
        <v>0</v>
      </c>
      <c r="R1056">
        <v>12</v>
      </c>
      <c r="S1056" t="s">
        <v>267</v>
      </c>
      <c r="T1056" t="s">
        <v>267</v>
      </c>
      <c r="U1056" t="s">
        <v>4343</v>
      </c>
      <c r="V1056" t="b">
        <v>0</v>
      </c>
      <c r="W1056" t="s">
        <v>265</v>
      </c>
      <c r="X1056">
        <v>0</v>
      </c>
      <c r="Y1056" t="s">
        <v>265</v>
      </c>
      <c r="Z1056" t="s">
        <v>265</v>
      </c>
      <c r="AA1056" t="s">
        <v>265</v>
      </c>
      <c r="AB1056" t="s">
        <v>265</v>
      </c>
      <c r="AC1056" t="s">
        <v>265</v>
      </c>
      <c r="AD1056" t="s">
        <v>265</v>
      </c>
      <c r="AE1056" t="s">
        <v>265</v>
      </c>
      <c r="AF1056" t="s">
        <v>267</v>
      </c>
      <c r="AG1056" t="s">
        <v>265</v>
      </c>
      <c r="AH1056" t="s">
        <v>265</v>
      </c>
      <c r="AI1056" t="s">
        <v>265</v>
      </c>
      <c r="AJ1056" t="s">
        <v>265</v>
      </c>
      <c r="AL1056" t="str">
        <f>IF(Sudan_News12[[#This Row],[relevancy_classification_english]]="Relevant","مناسب",IF(Sudan_News12[[#This Row],[relevancy_classification_english]]="Relevant","عَرَضِيّ",""))</f>
        <v/>
      </c>
      <c r="AN1056" t="str">
        <f>IF(Sudan_News12[[#This Row],[sentiment_analysis_english]]="Negative","سلبي",IF(Sudan_News12[[#This Row],[sentiment_analysis_english]]="Neutral","حيادي",IF(Sudan_News12[[#This Row],[sentiment_analysis_english]]="Positive","إيجابي","")))</f>
        <v/>
      </c>
      <c r="AO1056" t="e">
        <f>INDEX(TextClassificationList[],MATCH(Sudan_News12[[#This Row],[text_classification_arabic]],TextClassificationList[text_classification_arabic],0),1)</f>
        <v>#N/A</v>
      </c>
      <c r="AQ1056" t="e">
        <f>INDEX(TextClassificationList[],MATCH(Sudan_News12[[#This Row],[text_classification_arabic2]],TextClassificationList[text_classification_arabic],0),1)</f>
        <v>#N/A</v>
      </c>
      <c r="AS1056" t="e">
        <f>INDEX(TextClassificationList[],MATCH(Sudan_News12[[#This Row],[text_classification_arabic3]],TextClassificationList[text_classification_arabic],0),1)</f>
        <v>#N/A</v>
      </c>
      <c r="AU1056" t="e">
        <f>INDEX(TextClassificationList[],MATCH(Sudan_News12[[#This Row],[text_classification_arabic4]],TextClassificationList[text_classification_arabic],0),1)</f>
        <v>#N/A</v>
      </c>
      <c r="AW1056" t="e">
        <f>INDEX(TextClassificationList[],MATCH(Sudan_News12[[#This Row],[text_classification_arabic5]],TextClassificationList[text_classification_arabic],0),1)</f>
        <v>#N/A</v>
      </c>
    </row>
    <row r="1057" spans="1:49" x14ac:dyDescent="0.2">
      <c r="A1057">
        <v>1.3817813492212122E+18</v>
      </c>
      <c r="B1057">
        <v>1.3817813492212122E+18</v>
      </c>
      <c r="C1057" t="s">
        <v>4344</v>
      </c>
      <c r="D1057" s="1">
        <v>44299</v>
      </c>
      <c r="E1057" s="2">
        <v>0.1449074074074074</v>
      </c>
      <c r="F1057">
        <v>200</v>
      </c>
      <c r="G1057">
        <v>1889611729</v>
      </c>
      <c r="H1057" t="s">
        <v>354</v>
      </c>
      <c r="I1057" t="s">
        <v>355</v>
      </c>
      <c r="J1057" t="s">
        <v>265</v>
      </c>
      <c r="K1057" t="s">
        <v>4345</v>
      </c>
      <c r="L1057" t="s">
        <v>266</v>
      </c>
      <c r="M1057" t="s">
        <v>267</v>
      </c>
      <c r="N1057" t="s">
        <v>267</v>
      </c>
      <c r="O1057" t="s">
        <v>267</v>
      </c>
      <c r="P1057">
        <v>0</v>
      </c>
      <c r="Q1057">
        <v>0</v>
      </c>
      <c r="R1057">
        <v>1</v>
      </c>
      <c r="S1057" t="s">
        <v>267</v>
      </c>
      <c r="T1057" t="s">
        <v>267</v>
      </c>
      <c r="U1057" t="s">
        <v>4346</v>
      </c>
      <c r="V1057" t="b">
        <v>0</v>
      </c>
      <c r="W1057" t="s">
        <v>265</v>
      </c>
      <c r="X1057">
        <v>0</v>
      </c>
      <c r="Y1057" t="s">
        <v>265</v>
      </c>
      <c r="Z1057" t="s">
        <v>265</v>
      </c>
      <c r="AA1057" t="s">
        <v>265</v>
      </c>
      <c r="AB1057" t="s">
        <v>265</v>
      </c>
      <c r="AC1057" t="s">
        <v>265</v>
      </c>
      <c r="AD1057" t="s">
        <v>265</v>
      </c>
      <c r="AE1057" t="s">
        <v>265</v>
      </c>
      <c r="AF1057" t="s">
        <v>267</v>
      </c>
      <c r="AG1057" t="s">
        <v>265</v>
      </c>
      <c r="AH1057" t="s">
        <v>265</v>
      </c>
      <c r="AI1057" t="s">
        <v>265</v>
      </c>
      <c r="AJ1057" t="s">
        <v>265</v>
      </c>
      <c r="AL1057" t="str">
        <f>IF(Sudan_News12[[#This Row],[relevancy_classification_english]]="Relevant","مناسب",IF(Sudan_News12[[#This Row],[relevancy_classification_english]]="Relevant","عَرَضِيّ",""))</f>
        <v/>
      </c>
      <c r="AN1057" t="str">
        <f>IF(Sudan_News12[[#This Row],[sentiment_analysis_english]]="Negative","سلبي",IF(Sudan_News12[[#This Row],[sentiment_analysis_english]]="Neutral","حيادي",IF(Sudan_News12[[#This Row],[sentiment_analysis_english]]="Positive","إيجابي","")))</f>
        <v/>
      </c>
      <c r="AO1057" t="e">
        <f>INDEX(TextClassificationList[],MATCH(Sudan_News12[[#This Row],[text_classification_arabic]],TextClassificationList[text_classification_arabic],0),1)</f>
        <v>#N/A</v>
      </c>
      <c r="AQ1057" t="e">
        <f>INDEX(TextClassificationList[],MATCH(Sudan_News12[[#This Row],[text_classification_arabic2]],TextClassificationList[text_classification_arabic],0),1)</f>
        <v>#N/A</v>
      </c>
      <c r="AS1057" t="e">
        <f>INDEX(TextClassificationList[],MATCH(Sudan_News12[[#This Row],[text_classification_arabic3]],TextClassificationList[text_classification_arabic],0),1)</f>
        <v>#N/A</v>
      </c>
      <c r="AU1057" t="e">
        <f>INDEX(TextClassificationList[],MATCH(Sudan_News12[[#This Row],[text_classification_arabic4]],TextClassificationList[text_classification_arabic],0),1)</f>
        <v>#N/A</v>
      </c>
      <c r="AW1057" t="e">
        <f>INDEX(TextClassificationList[],MATCH(Sudan_News12[[#This Row],[text_classification_arabic5]],TextClassificationList[text_classification_arabic],0),1)</f>
        <v>#N/A</v>
      </c>
    </row>
    <row r="1058" spans="1:49" x14ac:dyDescent="0.2">
      <c r="A1058">
        <v>1.381781026234581E+18</v>
      </c>
      <c r="B1058">
        <v>1.381780946739925E+18</v>
      </c>
      <c r="C1058" t="s">
        <v>4347</v>
      </c>
      <c r="D1058" s="1">
        <v>44299</v>
      </c>
      <c r="E1058" s="2">
        <v>0.14401620370370372</v>
      </c>
      <c r="F1058">
        <v>200</v>
      </c>
      <c r="G1058">
        <v>1889611729</v>
      </c>
      <c r="H1058" t="s">
        <v>354</v>
      </c>
      <c r="I1058" t="s">
        <v>355</v>
      </c>
      <c r="J1058" t="s">
        <v>265</v>
      </c>
      <c r="K1058" t="s">
        <v>4348</v>
      </c>
      <c r="L1058" t="s">
        <v>266</v>
      </c>
      <c r="M1058" t="s">
        <v>267</v>
      </c>
      <c r="N1058" t="s">
        <v>267</v>
      </c>
      <c r="O1058" t="s">
        <v>267</v>
      </c>
      <c r="P1058">
        <v>0</v>
      </c>
      <c r="Q1058">
        <v>0</v>
      </c>
      <c r="R1058">
        <v>1</v>
      </c>
      <c r="S1058" t="s">
        <v>267</v>
      </c>
      <c r="T1058" t="s">
        <v>267</v>
      </c>
      <c r="U1058" t="s">
        <v>4349</v>
      </c>
      <c r="V1058" t="b">
        <v>0</v>
      </c>
      <c r="W1058" t="s">
        <v>265</v>
      </c>
      <c r="X1058">
        <v>0</v>
      </c>
      <c r="Y1058" t="s">
        <v>265</v>
      </c>
      <c r="Z1058" t="s">
        <v>265</v>
      </c>
      <c r="AA1058" t="s">
        <v>265</v>
      </c>
      <c r="AB1058" t="s">
        <v>265</v>
      </c>
      <c r="AC1058" t="s">
        <v>265</v>
      </c>
      <c r="AD1058" t="s">
        <v>265</v>
      </c>
      <c r="AE1058" t="s">
        <v>265</v>
      </c>
      <c r="AF1058" t="s">
        <v>267</v>
      </c>
      <c r="AG1058" t="s">
        <v>265</v>
      </c>
      <c r="AH1058" t="s">
        <v>265</v>
      </c>
      <c r="AI1058" t="s">
        <v>265</v>
      </c>
      <c r="AJ1058" t="s">
        <v>265</v>
      </c>
      <c r="AL1058" t="str">
        <f>IF(Sudan_News12[[#This Row],[relevancy_classification_english]]="Relevant","مناسب",IF(Sudan_News12[[#This Row],[relevancy_classification_english]]="Relevant","عَرَضِيّ",""))</f>
        <v/>
      </c>
      <c r="AN1058" t="str">
        <f>IF(Sudan_News12[[#This Row],[sentiment_analysis_english]]="Negative","سلبي",IF(Sudan_News12[[#This Row],[sentiment_analysis_english]]="Neutral","حيادي",IF(Sudan_News12[[#This Row],[sentiment_analysis_english]]="Positive","إيجابي","")))</f>
        <v/>
      </c>
      <c r="AO1058" t="e">
        <f>INDEX(TextClassificationList[],MATCH(Sudan_News12[[#This Row],[text_classification_arabic]],TextClassificationList[text_classification_arabic],0),1)</f>
        <v>#N/A</v>
      </c>
      <c r="AQ1058" t="e">
        <f>INDEX(TextClassificationList[],MATCH(Sudan_News12[[#This Row],[text_classification_arabic2]],TextClassificationList[text_classification_arabic],0),1)</f>
        <v>#N/A</v>
      </c>
      <c r="AS1058" t="e">
        <f>INDEX(TextClassificationList[],MATCH(Sudan_News12[[#This Row],[text_classification_arabic3]],TextClassificationList[text_classification_arabic],0),1)</f>
        <v>#N/A</v>
      </c>
      <c r="AU1058" t="e">
        <f>INDEX(TextClassificationList[],MATCH(Sudan_News12[[#This Row],[text_classification_arabic4]],TextClassificationList[text_classification_arabic],0),1)</f>
        <v>#N/A</v>
      </c>
      <c r="AW1058" t="e">
        <f>INDEX(TextClassificationList[],MATCH(Sudan_News12[[#This Row],[text_classification_arabic5]],TextClassificationList[text_classification_arabic],0),1)</f>
        <v>#N/A</v>
      </c>
    </row>
    <row r="1059" spans="1:49" x14ac:dyDescent="0.2">
      <c r="A1059">
        <v>1.381780946739925E+18</v>
      </c>
      <c r="B1059">
        <v>1.381780946739925E+18</v>
      </c>
      <c r="C1059" t="s">
        <v>4350</v>
      </c>
      <c r="D1059" s="1">
        <v>44299</v>
      </c>
      <c r="E1059" s="2">
        <v>0.14379629629629628</v>
      </c>
      <c r="F1059">
        <v>200</v>
      </c>
      <c r="G1059">
        <v>1889611729</v>
      </c>
      <c r="H1059" t="s">
        <v>354</v>
      </c>
      <c r="I1059" t="s">
        <v>355</v>
      </c>
      <c r="J1059" t="s">
        <v>265</v>
      </c>
      <c r="K1059" t="s">
        <v>4351</v>
      </c>
      <c r="L1059" t="s">
        <v>266</v>
      </c>
      <c r="M1059" t="s">
        <v>267</v>
      </c>
      <c r="N1059" t="s">
        <v>267</v>
      </c>
      <c r="O1059" t="s">
        <v>4352</v>
      </c>
      <c r="P1059">
        <v>1</v>
      </c>
      <c r="Q1059">
        <v>0</v>
      </c>
      <c r="R1059">
        <v>1</v>
      </c>
      <c r="S1059" t="s">
        <v>267</v>
      </c>
      <c r="T1059" t="s">
        <v>267</v>
      </c>
      <c r="U1059" t="s">
        <v>4353</v>
      </c>
      <c r="V1059" t="b">
        <v>0</v>
      </c>
      <c r="W1059" t="s">
        <v>265</v>
      </c>
      <c r="X1059">
        <v>1</v>
      </c>
      <c r="Y1059" t="s">
        <v>4354</v>
      </c>
      <c r="Z1059" t="s">
        <v>265</v>
      </c>
      <c r="AA1059" t="s">
        <v>265</v>
      </c>
      <c r="AB1059" t="s">
        <v>265</v>
      </c>
      <c r="AC1059" t="s">
        <v>265</v>
      </c>
      <c r="AD1059" t="s">
        <v>265</v>
      </c>
      <c r="AE1059" t="s">
        <v>265</v>
      </c>
      <c r="AF1059" t="s">
        <v>267</v>
      </c>
      <c r="AG1059" t="s">
        <v>265</v>
      </c>
      <c r="AH1059" t="s">
        <v>265</v>
      </c>
      <c r="AI1059" t="s">
        <v>265</v>
      </c>
      <c r="AJ1059" t="s">
        <v>265</v>
      </c>
      <c r="AL1059" t="str">
        <f>IF(Sudan_News12[[#This Row],[relevancy_classification_english]]="Relevant","مناسب",IF(Sudan_News12[[#This Row],[relevancy_classification_english]]="Relevant","عَرَضِيّ",""))</f>
        <v/>
      </c>
      <c r="AN1059" t="str">
        <f>IF(Sudan_News12[[#This Row],[sentiment_analysis_english]]="Negative","سلبي",IF(Sudan_News12[[#This Row],[sentiment_analysis_english]]="Neutral","حيادي",IF(Sudan_News12[[#This Row],[sentiment_analysis_english]]="Positive","إيجابي","")))</f>
        <v/>
      </c>
      <c r="AO1059" t="e">
        <f>INDEX(TextClassificationList[],MATCH(Sudan_News12[[#This Row],[text_classification_arabic]],TextClassificationList[text_classification_arabic],0),1)</f>
        <v>#N/A</v>
      </c>
      <c r="AQ1059" t="e">
        <f>INDEX(TextClassificationList[],MATCH(Sudan_News12[[#This Row],[text_classification_arabic2]],TextClassificationList[text_classification_arabic],0),1)</f>
        <v>#N/A</v>
      </c>
      <c r="AS1059" t="e">
        <f>INDEX(TextClassificationList[],MATCH(Sudan_News12[[#This Row],[text_classification_arabic3]],TextClassificationList[text_classification_arabic],0),1)</f>
        <v>#N/A</v>
      </c>
      <c r="AU1059" t="e">
        <f>INDEX(TextClassificationList[],MATCH(Sudan_News12[[#This Row],[text_classification_arabic4]],TextClassificationList[text_classification_arabic],0),1)</f>
        <v>#N/A</v>
      </c>
      <c r="AW1059" t="e">
        <f>INDEX(TextClassificationList[],MATCH(Sudan_News12[[#This Row],[text_classification_arabic5]],TextClassificationList[text_classification_arabic],0),1)</f>
        <v>#N/A</v>
      </c>
    </row>
    <row r="1060" spans="1:49" x14ac:dyDescent="0.2">
      <c r="A1060">
        <v>1.3816347297164247E+18</v>
      </c>
      <c r="B1060">
        <v>1.3816347297164247E+18</v>
      </c>
      <c r="C1060" t="s">
        <v>4355</v>
      </c>
      <c r="D1060" s="1">
        <v>44298</v>
      </c>
      <c r="E1060" s="2">
        <v>0.74031250000000004</v>
      </c>
      <c r="F1060">
        <v>200</v>
      </c>
      <c r="G1060">
        <v>1889611729</v>
      </c>
      <c r="H1060" t="s">
        <v>354</v>
      </c>
      <c r="I1060" t="s">
        <v>355</v>
      </c>
      <c r="J1060" t="s">
        <v>265</v>
      </c>
      <c r="K1060" t="s">
        <v>4356</v>
      </c>
      <c r="L1060" t="s">
        <v>266</v>
      </c>
      <c r="M1060" t="s">
        <v>267</v>
      </c>
      <c r="N1060" t="s">
        <v>267</v>
      </c>
      <c r="O1060" t="s">
        <v>4357</v>
      </c>
      <c r="P1060">
        <v>0</v>
      </c>
      <c r="Q1060">
        <v>0</v>
      </c>
      <c r="R1060">
        <v>2</v>
      </c>
      <c r="S1060" t="s">
        <v>267</v>
      </c>
      <c r="T1060" t="s">
        <v>267</v>
      </c>
      <c r="U1060" t="s">
        <v>4358</v>
      </c>
      <c r="V1060" t="b">
        <v>0</v>
      </c>
      <c r="W1060" t="s">
        <v>265</v>
      </c>
      <c r="X1060">
        <v>1</v>
      </c>
      <c r="Y1060" t="s">
        <v>4359</v>
      </c>
      <c r="Z1060" t="s">
        <v>265</v>
      </c>
      <c r="AA1060" t="s">
        <v>265</v>
      </c>
      <c r="AB1060" t="s">
        <v>265</v>
      </c>
      <c r="AC1060" t="s">
        <v>265</v>
      </c>
      <c r="AD1060" t="s">
        <v>265</v>
      </c>
      <c r="AE1060" t="s">
        <v>265</v>
      </c>
      <c r="AF1060" t="s">
        <v>267</v>
      </c>
      <c r="AG1060" t="s">
        <v>265</v>
      </c>
      <c r="AH1060" t="s">
        <v>265</v>
      </c>
      <c r="AI1060" t="s">
        <v>265</v>
      </c>
      <c r="AJ1060" t="s">
        <v>265</v>
      </c>
      <c r="AL1060" t="str">
        <f>IF(Sudan_News12[[#This Row],[relevancy_classification_english]]="Relevant","مناسب",IF(Sudan_News12[[#This Row],[relevancy_classification_english]]="Relevant","عَرَضِيّ",""))</f>
        <v/>
      </c>
      <c r="AN1060" t="str">
        <f>IF(Sudan_News12[[#This Row],[sentiment_analysis_english]]="Negative","سلبي",IF(Sudan_News12[[#This Row],[sentiment_analysis_english]]="Neutral","حيادي",IF(Sudan_News12[[#This Row],[sentiment_analysis_english]]="Positive","إيجابي","")))</f>
        <v/>
      </c>
      <c r="AO1060" t="e">
        <f>INDEX(TextClassificationList[],MATCH(Sudan_News12[[#This Row],[text_classification_arabic]],TextClassificationList[text_classification_arabic],0),1)</f>
        <v>#N/A</v>
      </c>
      <c r="AQ1060" t="e">
        <f>INDEX(TextClassificationList[],MATCH(Sudan_News12[[#This Row],[text_classification_arabic2]],TextClassificationList[text_classification_arabic],0),1)</f>
        <v>#N/A</v>
      </c>
      <c r="AS1060" t="e">
        <f>INDEX(TextClassificationList[],MATCH(Sudan_News12[[#This Row],[text_classification_arabic3]],TextClassificationList[text_classification_arabic],0),1)</f>
        <v>#N/A</v>
      </c>
      <c r="AU1060" t="e">
        <f>INDEX(TextClassificationList[],MATCH(Sudan_News12[[#This Row],[text_classification_arabic4]],TextClassificationList[text_classification_arabic],0),1)</f>
        <v>#N/A</v>
      </c>
      <c r="AW1060" t="e">
        <f>INDEX(TextClassificationList[],MATCH(Sudan_News12[[#This Row],[text_classification_arabic5]],TextClassificationList[text_classification_arabic],0),1)</f>
        <v>#N/A</v>
      </c>
    </row>
    <row r="1061" spans="1:49" x14ac:dyDescent="0.2">
      <c r="A1061">
        <v>1.3815747551705825E+18</v>
      </c>
      <c r="B1061">
        <v>1.3815747551705825E+18</v>
      </c>
      <c r="C1061" t="s">
        <v>4360</v>
      </c>
      <c r="D1061" s="1">
        <v>44298</v>
      </c>
      <c r="E1061" s="2">
        <v>0.57481481481481478</v>
      </c>
      <c r="F1061">
        <v>200</v>
      </c>
      <c r="G1061">
        <v>1889611729</v>
      </c>
      <c r="H1061" t="s">
        <v>354</v>
      </c>
      <c r="I1061" t="s">
        <v>355</v>
      </c>
      <c r="J1061" t="s">
        <v>265</v>
      </c>
      <c r="K1061" t="s">
        <v>4361</v>
      </c>
      <c r="L1061" t="s">
        <v>266</v>
      </c>
      <c r="M1061" t="s">
        <v>267</v>
      </c>
      <c r="N1061" t="s">
        <v>267</v>
      </c>
      <c r="O1061" t="s">
        <v>267</v>
      </c>
      <c r="P1061">
        <v>1</v>
      </c>
      <c r="Q1061">
        <v>0</v>
      </c>
      <c r="R1061">
        <v>2</v>
      </c>
      <c r="S1061" t="s">
        <v>267</v>
      </c>
      <c r="T1061" t="s">
        <v>267</v>
      </c>
      <c r="U1061" t="s">
        <v>4362</v>
      </c>
      <c r="V1061" t="b">
        <v>0</v>
      </c>
      <c r="W1061" t="s">
        <v>265</v>
      </c>
      <c r="X1061">
        <v>0</v>
      </c>
      <c r="Y1061" t="s">
        <v>265</v>
      </c>
      <c r="Z1061" t="s">
        <v>265</v>
      </c>
      <c r="AA1061" t="s">
        <v>265</v>
      </c>
      <c r="AB1061" t="s">
        <v>265</v>
      </c>
      <c r="AC1061" t="s">
        <v>265</v>
      </c>
      <c r="AD1061" t="s">
        <v>265</v>
      </c>
      <c r="AE1061" t="s">
        <v>265</v>
      </c>
      <c r="AF1061" t="s">
        <v>267</v>
      </c>
      <c r="AG1061" t="s">
        <v>265</v>
      </c>
      <c r="AH1061" t="s">
        <v>265</v>
      </c>
      <c r="AI1061" t="s">
        <v>265</v>
      </c>
      <c r="AJ1061" t="s">
        <v>265</v>
      </c>
      <c r="AL1061" t="str">
        <f>IF(Sudan_News12[[#This Row],[relevancy_classification_english]]="Relevant","مناسب",IF(Sudan_News12[[#This Row],[relevancy_classification_english]]="Relevant","عَرَضِيّ",""))</f>
        <v/>
      </c>
      <c r="AN1061" t="str">
        <f>IF(Sudan_News12[[#This Row],[sentiment_analysis_english]]="Negative","سلبي",IF(Sudan_News12[[#This Row],[sentiment_analysis_english]]="Neutral","حيادي",IF(Sudan_News12[[#This Row],[sentiment_analysis_english]]="Positive","إيجابي","")))</f>
        <v/>
      </c>
      <c r="AO1061" t="e">
        <f>INDEX(TextClassificationList[],MATCH(Sudan_News12[[#This Row],[text_classification_arabic]],TextClassificationList[text_classification_arabic],0),1)</f>
        <v>#N/A</v>
      </c>
      <c r="AQ1061" t="e">
        <f>INDEX(TextClassificationList[],MATCH(Sudan_News12[[#This Row],[text_classification_arabic2]],TextClassificationList[text_classification_arabic],0),1)</f>
        <v>#N/A</v>
      </c>
      <c r="AS1061" t="e">
        <f>INDEX(TextClassificationList[],MATCH(Sudan_News12[[#This Row],[text_classification_arabic3]],TextClassificationList[text_classification_arabic],0),1)</f>
        <v>#N/A</v>
      </c>
      <c r="AU1061" t="e">
        <f>INDEX(TextClassificationList[],MATCH(Sudan_News12[[#This Row],[text_classification_arabic4]],TextClassificationList[text_classification_arabic],0),1)</f>
        <v>#N/A</v>
      </c>
      <c r="AW1061" t="e">
        <f>INDEX(TextClassificationList[],MATCH(Sudan_News12[[#This Row],[text_classification_arabic5]],TextClassificationList[text_classification_arabic],0),1)</f>
        <v>#N/A</v>
      </c>
    </row>
    <row r="1062" spans="1:49" x14ac:dyDescent="0.2">
      <c r="A1062">
        <v>1.3813553280177234E+18</v>
      </c>
      <c r="B1062">
        <v>1.3813553280177234E+18</v>
      </c>
      <c r="C1062" t="s">
        <v>4363</v>
      </c>
      <c r="D1062" s="1">
        <v>44297</v>
      </c>
      <c r="E1062" s="2">
        <v>0.96931712962962968</v>
      </c>
      <c r="F1062">
        <v>200</v>
      </c>
      <c r="G1062">
        <v>1889611729</v>
      </c>
      <c r="H1062" t="s">
        <v>354</v>
      </c>
      <c r="I1062" t="s">
        <v>355</v>
      </c>
      <c r="J1062" t="s">
        <v>265</v>
      </c>
      <c r="K1062" t="s">
        <v>4364</v>
      </c>
      <c r="L1062" t="s">
        <v>266</v>
      </c>
      <c r="M1062" t="s">
        <v>267</v>
      </c>
      <c r="N1062" t="s">
        <v>267</v>
      </c>
      <c r="O1062" t="s">
        <v>267</v>
      </c>
      <c r="P1062">
        <v>1</v>
      </c>
      <c r="Q1062">
        <v>1</v>
      </c>
      <c r="R1062">
        <v>2</v>
      </c>
      <c r="S1062" t="s">
        <v>267</v>
      </c>
      <c r="T1062" t="s">
        <v>267</v>
      </c>
      <c r="U1062" t="s">
        <v>4365</v>
      </c>
      <c r="V1062" t="b">
        <v>0</v>
      </c>
      <c r="W1062" t="s">
        <v>265</v>
      </c>
      <c r="X1062">
        <v>0</v>
      </c>
      <c r="Y1062" t="s">
        <v>265</v>
      </c>
      <c r="Z1062" t="s">
        <v>265</v>
      </c>
      <c r="AA1062" t="s">
        <v>265</v>
      </c>
      <c r="AB1062" t="s">
        <v>265</v>
      </c>
      <c r="AC1062" t="s">
        <v>265</v>
      </c>
      <c r="AD1062" t="s">
        <v>265</v>
      </c>
      <c r="AE1062" t="s">
        <v>265</v>
      </c>
      <c r="AF1062" t="s">
        <v>267</v>
      </c>
      <c r="AG1062" t="s">
        <v>265</v>
      </c>
      <c r="AH1062" t="s">
        <v>265</v>
      </c>
      <c r="AI1062" t="s">
        <v>265</v>
      </c>
      <c r="AJ1062" t="s">
        <v>265</v>
      </c>
      <c r="AL1062" t="str">
        <f>IF(Sudan_News12[[#This Row],[relevancy_classification_english]]="Relevant","مناسب",IF(Sudan_News12[[#This Row],[relevancy_classification_english]]="Relevant","عَرَضِيّ",""))</f>
        <v/>
      </c>
      <c r="AN1062" t="str">
        <f>IF(Sudan_News12[[#This Row],[sentiment_analysis_english]]="Negative","سلبي",IF(Sudan_News12[[#This Row],[sentiment_analysis_english]]="Neutral","حيادي",IF(Sudan_News12[[#This Row],[sentiment_analysis_english]]="Positive","إيجابي","")))</f>
        <v/>
      </c>
      <c r="AO1062" t="e">
        <f>INDEX(TextClassificationList[],MATCH(Sudan_News12[[#This Row],[text_classification_arabic]],TextClassificationList[text_classification_arabic],0),1)</f>
        <v>#N/A</v>
      </c>
      <c r="AQ1062" t="e">
        <f>INDEX(TextClassificationList[],MATCH(Sudan_News12[[#This Row],[text_classification_arabic2]],TextClassificationList[text_classification_arabic],0),1)</f>
        <v>#N/A</v>
      </c>
      <c r="AS1062" t="e">
        <f>INDEX(TextClassificationList[],MATCH(Sudan_News12[[#This Row],[text_classification_arabic3]],TextClassificationList[text_classification_arabic],0),1)</f>
        <v>#N/A</v>
      </c>
      <c r="AU1062" t="e">
        <f>INDEX(TextClassificationList[],MATCH(Sudan_News12[[#This Row],[text_classification_arabic4]],TextClassificationList[text_classification_arabic],0),1)</f>
        <v>#N/A</v>
      </c>
      <c r="AW1062" t="e">
        <f>INDEX(TextClassificationList[],MATCH(Sudan_News12[[#This Row],[text_classification_arabic5]],TextClassificationList[text_classification_arabic],0),1)</f>
        <v>#N/A</v>
      </c>
    </row>
    <row r="1063" spans="1:49" x14ac:dyDescent="0.2">
      <c r="A1063">
        <v>1.3813552479945564E+18</v>
      </c>
      <c r="B1063">
        <v>1.3813552479945564E+18</v>
      </c>
      <c r="C1063" t="s">
        <v>4366</v>
      </c>
      <c r="D1063" s="1">
        <v>44297</v>
      </c>
      <c r="E1063" s="2">
        <v>0.96909722222222228</v>
      </c>
      <c r="F1063">
        <v>200</v>
      </c>
      <c r="G1063">
        <v>1889611729</v>
      </c>
      <c r="H1063" t="s">
        <v>354</v>
      </c>
      <c r="I1063" t="s">
        <v>355</v>
      </c>
      <c r="J1063" t="s">
        <v>265</v>
      </c>
      <c r="K1063" t="s">
        <v>4367</v>
      </c>
      <c r="L1063" t="s">
        <v>266</v>
      </c>
      <c r="M1063" t="s">
        <v>267</v>
      </c>
      <c r="N1063" t="s">
        <v>267</v>
      </c>
      <c r="O1063" t="s">
        <v>267</v>
      </c>
      <c r="P1063">
        <v>0</v>
      </c>
      <c r="Q1063">
        <v>0</v>
      </c>
      <c r="R1063">
        <v>0</v>
      </c>
      <c r="S1063" t="s">
        <v>267</v>
      </c>
      <c r="T1063" t="s">
        <v>267</v>
      </c>
      <c r="U1063" t="s">
        <v>4368</v>
      </c>
      <c r="V1063" t="b">
        <v>0</v>
      </c>
      <c r="W1063" t="s">
        <v>265</v>
      </c>
      <c r="X1063">
        <v>0</v>
      </c>
      <c r="Y1063" t="s">
        <v>265</v>
      </c>
      <c r="Z1063" t="s">
        <v>265</v>
      </c>
      <c r="AA1063" t="s">
        <v>265</v>
      </c>
      <c r="AB1063" t="s">
        <v>265</v>
      </c>
      <c r="AC1063" t="s">
        <v>265</v>
      </c>
      <c r="AD1063" t="s">
        <v>265</v>
      </c>
      <c r="AE1063" t="s">
        <v>265</v>
      </c>
      <c r="AF1063" t="s">
        <v>267</v>
      </c>
      <c r="AG1063" t="s">
        <v>265</v>
      </c>
      <c r="AH1063" t="s">
        <v>265</v>
      </c>
      <c r="AI1063" t="s">
        <v>265</v>
      </c>
      <c r="AJ1063" t="s">
        <v>265</v>
      </c>
      <c r="AL1063" t="str">
        <f>IF(Sudan_News12[[#This Row],[relevancy_classification_english]]="Relevant","مناسب",IF(Sudan_News12[[#This Row],[relevancy_classification_english]]="Relevant","عَرَضِيّ",""))</f>
        <v/>
      </c>
      <c r="AN1063" t="str">
        <f>IF(Sudan_News12[[#This Row],[sentiment_analysis_english]]="Negative","سلبي",IF(Sudan_News12[[#This Row],[sentiment_analysis_english]]="Neutral","حيادي",IF(Sudan_News12[[#This Row],[sentiment_analysis_english]]="Positive","إيجابي","")))</f>
        <v/>
      </c>
      <c r="AO1063" t="e">
        <f>INDEX(TextClassificationList[],MATCH(Sudan_News12[[#This Row],[text_classification_arabic]],TextClassificationList[text_classification_arabic],0),1)</f>
        <v>#N/A</v>
      </c>
      <c r="AQ1063" t="e">
        <f>INDEX(TextClassificationList[],MATCH(Sudan_News12[[#This Row],[text_classification_arabic2]],TextClassificationList[text_classification_arabic],0),1)</f>
        <v>#N/A</v>
      </c>
      <c r="AS1063" t="e">
        <f>INDEX(TextClassificationList[],MATCH(Sudan_News12[[#This Row],[text_classification_arabic3]],TextClassificationList[text_classification_arabic],0),1)</f>
        <v>#N/A</v>
      </c>
      <c r="AU1063" t="e">
        <f>INDEX(TextClassificationList[],MATCH(Sudan_News12[[#This Row],[text_classification_arabic4]],TextClassificationList[text_classification_arabic],0),1)</f>
        <v>#N/A</v>
      </c>
      <c r="AW1063" t="e">
        <f>INDEX(TextClassificationList[],MATCH(Sudan_News12[[#This Row],[text_classification_arabic5]],TextClassificationList[text_classification_arabic],0),1)</f>
        <v>#N/A</v>
      </c>
    </row>
    <row r="1064" spans="1:49" x14ac:dyDescent="0.2">
      <c r="A1064">
        <v>1.3813550982201385E+18</v>
      </c>
      <c r="B1064">
        <v>1.3813550982201385E+18</v>
      </c>
      <c r="C1064" t="s">
        <v>4369</v>
      </c>
      <c r="D1064" s="1">
        <v>44297</v>
      </c>
      <c r="E1064" s="2">
        <v>0.96868055555555554</v>
      </c>
      <c r="F1064">
        <v>200</v>
      </c>
      <c r="G1064">
        <v>1889611729</v>
      </c>
      <c r="H1064" t="s">
        <v>354</v>
      </c>
      <c r="I1064" t="s">
        <v>355</v>
      </c>
      <c r="J1064" t="s">
        <v>265</v>
      </c>
      <c r="K1064" t="s">
        <v>4370</v>
      </c>
      <c r="L1064" t="s">
        <v>266</v>
      </c>
      <c r="M1064" t="s">
        <v>267</v>
      </c>
      <c r="N1064" t="s">
        <v>267</v>
      </c>
      <c r="O1064" t="s">
        <v>267</v>
      </c>
      <c r="P1064">
        <v>0</v>
      </c>
      <c r="Q1064">
        <v>0</v>
      </c>
      <c r="R1064">
        <v>0</v>
      </c>
      <c r="S1064" t="s">
        <v>4371</v>
      </c>
      <c r="T1064" t="s">
        <v>267</v>
      </c>
      <c r="U1064" t="s">
        <v>4372</v>
      </c>
      <c r="V1064" t="b">
        <v>0</v>
      </c>
      <c r="W1064" t="s">
        <v>265</v>
      </c>
      <c r="X1064">
        <v>0</v>
      </c>
      <c r="Y1064" t="s">
        <v>265</v>
      </c>
      <c r="Z1064" t="s">
        <v>265</v>
      </c>
      <c r="AA1064" t="s">
        <v>265</v>
      </c>
      <c r="AB1064" t="s">
        <v>265</v>
      </c>
      <c r="AC1064" t="s">
        <v>265</v>
      </c>
      <c r="AD1064" t="s">
        <v>265</v>
      </c>
      <c r="AE1064" t="s">
        <v>265</v>
      </c>
      <c r="AF1064" t="s">
        <v>267</v>
      </c>
      <c r="AG1064" t="s">
        <v>265</v>
      </c>
      <c r="AH1064" t="s">
        <v>265</v>
      </c>
      <c r="AI1064" t="s">
        <v>265</v>
      </c>
      <c r="AJ1064" t="s">
        <v>265</v>
      </c>
      <c r="AL1064" t="str">
        <f>IF(Sudan_News12[[#This Row],[relevancy_classification_english]]="Relevant","مناسب",IF(Sudan_News12[[#This Row],[relevancy_classification_english]]="Relevant","عَرَضِيّ",""))</f>
        <v/>
      </c>
      <c r="AN1064" t="str">
        <f>IF(Sudan_News12[[#This Row],[sentiment_analysis_english]]="Negative","سلبي",IF(Sudan_News12[[#This Row],[sentiment_analysis_english]]="Neutral","حيادي",IF(Sudan_News12[[#This Row],[sentiment_analysis_english]]="Positive","إيجابي","")))</f>
        <v/>
      </c>
      <c r="AO1064" t="e">
        <f>INDEX(TextClassificationList[],MATCH(Sudan_News12[[#This Row],[text_classification_arabic]],TextClassificationList[text_classification_arabic],0),1)</f>
        <v>#N/A</v>
      </c>
      <c r="AQ1064" t="e">
        <f>INDEX(TextClassificationList[],MATCH(Sudan_News12[[#This Row],[text_classification_arabic2]],TextClassificationList[text_classification_arabic],0),1)</f>
        <v>#N/A</v>
      </c>
      <c r="AS1064" t="e">
        <f>INDEX(TextClassificationList[],MATCH(Sudan_News12[[#This Row],[text_classification_arabic3]],TextClassificationList[text_classification_arabic],0),1)</f>
        <v>#N/A</v>
      </c>
      <c r="AU1064" t="e">
        <f>INDEX(TextClassificationList[],MATCH(Sudan_News12[[#This Row],[text_classification_arabic4]],TextClassificationList[text_classification_arabic],0),1)</f>
        <v>#N/A</v>
      </c>
      <c r="AW1064" t="e">
        <f>INDEX(TextClassificationList[],MATCH(Sudan_News12[[#This Row],[text_classification_arabic5]],TextClassificationList[text_classification_arabic],0),1)</f>
        <v>#N/A</v>
      </c>
    </row>
    <row r="1065" spans="1:49" x14ac:dyDescent="0.2">
      <c r="A1065">
        <v>1.381354985846358E+18</v>
      </c>
      <c r="B1065">
        <v>1.381354985846358E+18</v>
      </c>
      <c r="C1065" t="s">
        <v>4373</v>
      </c>
      <c r="D1065" s="1">
        <v>44297</v>
      </c>
      <c r="E1065" s="2">
        <v>0.96836805555555561</v>
      </c>
      <c r="F1065">
        <v>200</v>
      </c>
      <c r="G1065">
        <v>1889611729</v>
      </c>
      <c r="H1065" t="s">
        <v>354</v>
      </c>
      <c r="I1065" t="s">
        <v>355</v>
      </c>
      <c r="J1065" t="s">
        <v>265</v>
      </c>
      <c r="K1065" t="s">
        <v>4374</v>
      </c>
      <c r="L1065" t="s">
        <v>266</v>
      </c>
      <c r="M1065" t="s">
        <v>267</v>
      </c>
      <c r="N1065" t="s">
        <v>267</v>
      </c>
      <c r="O1065" t="s">
        <v>267</v>
      </c>
      <c r="P1065">
        <v>0</v>
      </c>
      <c r="Q1065">
        <v>0</v>
      </c>
      <c r="R1065">
        <v>0</v>
      </c>
      <c r="S1065" t="s">
        <v>3758</v>
      </c>
      <c r="T1065" t="s">
        <v>267</v>
      </c>
      <c r="U1065" t="s">
        <v>4375</v>
      </c>
      <c r="V1065" t="b">
        <v>0</v>
      </c>
      <c r="W1065" t="s">
        <v>265</v>
      </c>
      <c r="X1065">
        <v>0</v>
      </c>
      <c r="Y1065" t="s">
        <v>265</v>
      </c>
      <c r="Z1065" t="s">
        <v>265</v>
      </c>
      <c r="AA1065" t="s">
        <v>265</v>
      </c>
      <c r="AB1065" t="s">
        <v>265</v>
      </c>
      <c r="AC1065" t="s">
        <v>265</v>
      </c>
      <c r="AD1065" t="s">
        <v>265</v>
      </c>
      <c r="AE1065" t="s">
        <v>265</v>
      </c>
      <c r="AF1065" t="s">
        <v>267</v>
      </c>
      <c r="AG1065" t="s">
        <v>265</v>
      </c>
      <c r="AH1065" t="s">
        <v>265</v>
      </c>
      <c r="AI1065" t="s">
        <v>265</v>
      </c>
      <c r="AJ1065" t="s">
        <v>265</v>
      </c>
      <c r="AL1065" t="str">
        <f>IF(Sudan_News12[[#This Row],[relevancy_classification_english]]="Relevant","مناسب",IF(Sudan_News12[[#This Row],[relevancy_classification_english]]="Relevant","عَرَضِيّ",""))</f>
        <v/>
      </c>
      <c r="AN1065" t="str">
        <f>IF(Sudan_News12[[#This Row],[sentiment_analysis_english]]="Negative","سلبي",IF(Sudan_News12[[#This Row],[sentiment_analysis_english]]="Neutral","حيادي",IF(Sudan_News12[[#This Row],[sentiment_analysis_english]]="Positive","إيجابي","")))</f>
        <v/>
      </c>
      <c r="AO1065" t="e">
        <f>INDEX(TextClassificationList[],MATCH(Sudan_News12[[#This Row],[text_classification_arabic]],TextClassificationList[text_classification_arabic],0),1)</f>
        <v>#N/A</v>
      </c>
      <c r="AQ1065" t="e">
        <f>INDEX(TextClassificationList[],MATCH(Sudan_News12[[#This Row],[text_classification_arabic2]],TextClassificationList[text_classification_arabic],0),1)</f>
        <v>#N/A</v>
      </c>
      <c r="AS1065" t="e">
        <f>INDEX(TextClassificationList[],MATCH(Sudan_News12[[#This Row],[text_classification_arabic3]],TextClassificationList[text_classification_arabic],0),1)</f>
        <v>#N/A</v>
      </c>
      <c r="AU1065" t="e">
        <f>INDEX(TextClassificationList[],MATCH(Sudan_News12[[#This Row],[text_classification_arabic4]],TextClassificationList[text_classification_arabic],0),1)</f>
        <v>#N/A</v>
      </c>
      <c r="AW1065" t="e">
        <f>INDEX(TextClassificationList[],MATCH(Sudan_News12[[#This Row],[text_classification_arabic5]],TextClassificationList[text_classification_arabic],0),1)</f>
        <v>#N/A</v>
      </c>
    </row>
    <row r="1066" spans="1:49" x14ac:dyDescent="0.2">
      <c r="A1066">
        <v>1.3813548650839572E+18</v>
      </c>
      <c r="B1066">
        <v>1.3813548650839572E+18</v>
      </c>
      <c r="C1066" t="s">
        <v>4376</v>
      </c>
      <c r="D1066" s="1">
        <v>44297</v>
      </c>
      <c r="E1066" s="2">
        <v>0.96803240740740737</v>
      </c>
      <c r="F1066">
        <v>200</v>
      </c>
      <c r="G1066">
        <v>1889611729</v>
      </c>
      <c r="H1066" t="s">
        <v>354</v>
      </c>
      <c r="I1066" t="s">
        <v>355</v>
      </c>
      <c r="J1066" t="s">
        <v>265</v>
      </c>
      <c r="K1066" t="s">
        <v>4377</v>
      </c>
      <c r="L1066" t="s">
        <v>266</v>
      </c>
      <c r="M1066" t="s">
        <v>267</v>
      </c>
      <c r="N1066" t="s">
        <v>267</v>
      </c>
      <c r="O1066" t="s">
        <v>267</v>
      </c>
      <c r="P1066">
        <v>0</v>
      </c>
      <c r="Q1066">
        <v>0</v>
      </c>
      <c r="R1066">
        <v>0</v>
      </c>
      <c r="S1066" t="s">
        <v>267</v>
      </c>
      <c r="T1066" t="s">
        <v>267</v>
      </c>
      <c r="U1066" t="s">
        <v>4378</v>
      </c>
      <c r="V1066" t="b">
        <v>0</v>
      </c>
      <c r="W1066" t="s">
        <v>265</v>
      </c>
      <c r="X1066">
        <v>0</v>
      </c>
      <c r="Y1066" t="s">
        <v>265</v>
      </c>
      <c r="Z1066" t="s">
        <v>265</v>
      </c>
      <c r="AA1066" t="s">
        <v>265</v>
      </c>
      <c r="AB1066" t="s">
        <v>265</v>
      </c>
      <c r="AC1066" t="s">
        <v>265</v>
      </c>
      <c r="AD1066" t="s">
        <v>265</v>
      </c>
      <c r="AE1066" t="s">
        <v>265</v>
      </c>
      <c r="AF1066" t="s">
        <v>267</v>
      </c>
      <c r="AG1066" t="s">
        <v>265</v>
      </c>
      <c r="AH1066" t="s">
        <v>265</v>
      </c>
      <c r="AI1066" t="s">
        <v>265</v>
      </c>
      <c r="AJ1066" t="s">
        <v>265</v>
      </c>
      <c r="AL1066" t="str">
        <f>IF(Sudan_News12[[#This Row],[relevancy_classification_english]]="Relevant","مناسب",IF(Sudan_News12[[#This Row],[relevancy_classification_english]]="Relevant","عَرَضِيّ",""))</f>
        <v/>
      </c>
      <c r="AN1066" t="str">
        <f>IF(Sudan_News12[[#This Row],[sentiment_analysis_english]]="Negative","سلبي",IF(Sudan_News12[[#This Row],[sentiment_analysis_english]]="Neutral","حيادي",IF(Sudan_News12[[#This Row],[sentiment_analysis_english]]="Positive","إيجابي","")))</f>
        <v/>
      </c>
      <c r="AO1066" t="e">
        <f>INDEX(TextClassificationList[],MATCH(Sudan_News12[[#This Row],[text_classification_arabic]],TextClassificationList[text_classification_arabic],0),1)</f>
        <v>#N/A</v>
      </c>
      <c r="AQ1066" t="e">
        <f>INDEX(TextClassificationList[],MATCH(Sudan_News12[[#This Row],[text_classification_arabic2]],TextClassificationList[text_classification_arabic],0),1)</f>
        <v>#N/A</v>
      </c>
      <c r="AS1066" t="e">
        <f>INDEX(TextClassificationList[],MATCH(Sudan_News12[[#This Row],[text_classification_arabic3]],TextClassificationList[text_classification_arabic],0),1)</f>
        <v>#N/A</v>
      </c>
      <c r="AU1066" t="e">
        <f>INDEX(TextClassificationList[],MATCH(Sudan_News12[[#This Row],[text_classification_arabic4]],TextClassificationList[text_classification_arabic],0),1)</f>
        <v>#N/A</v>
      </c>
      <c r="AW1066" t="e">
        <f>INDEX(TextClassificationList[],MATCH(Sudan_News12[[#This Row],[text_classification_arabic5]],TextClassificationList[text_classification_arabic],0),1)</f>
        <v>#N/A</v>
      </c>
    </row>
    <row r="1067" spans="1:49" x14ac:dyDescent="0.2">
      <c r="A1067">
        <v>1.3813547450555761E+18</v>
      </c>
      <c r="B1067">
        <v>1.3813547450555761E+18</v>
      </c>
      <c r="C1067" t="s">
        <v>4379</v>
      </c>
      <c r="D1067" s="1">
        <v>44297</v>
      </c>
      <c r="E1067" s="2">
        <v>0.96770833333333328</v>
      </c>
      <c r="F1067">
        <v>200</v>
      </c>
      <c r="G1067">
        <v>1889611729</v>
      </c>
      <c r="H1067" t="s">
        <v>354</v>
      </c>
      <c r="I1067" t="s">
        <v>355</v>
      </c>
      <c r="J1067" t="s">
        <v>265</v>
      </c>
      <c r="K1067" t="s">
        <v>4380</v>
      </c>
      <c r="L1067" t="s">
        <v>266</v>
      </c>
      <c r="M1067" t="s">
        <v>267</v>
      </c>
      <c r="N1067" t="s">
        <v>267</v>
      </c>
      <c r="O1067" t="s">
        <v>267</v>
      </c>
      <c r="P1067">
        <v>0</v>
      </c>
      <c r="Q1067">
        <v>0</v>
      </c>
      <c r="R1067">
        <v>0</v>
      </c>
      <c r="S1067" t="s">
        <v>267</v>
      </c>
      <c r="T1067" t="s">
        <v>267</v>
      </c>
      <c r="U1067" t="s">
        <v>4381</v>
      </c>
      <c r="V1067" t="b">
        <v>0</v>
      </c>
      <c r="W1067" t="s">
        <v>265</v>
      </c>
      <c r="X1067">
        <v>0</v>
      </c>
      <c r="Y1067" t="s">
        <v>265</v>
      </c>
      <c r="Z1067" t="s">
        <v>265</v>
      </c>
      <c r="AA1067" t="s">
        <v>265</v>
      </c>
      <c r="AB1067" t="s">
        <v>265</v>
      </c>
      <c r="AC1067" t="s">
        <v>265</v>
      </c>
      <c r="AD1067" t="s">
        <v>265</v>
      </c>
      <c r="AE1067" t="s">
        <v>265</v>
      </c>
      <c r="AF1067" t="s">
        <v>267</v>
      </c>
      <c r="AG1067" t="s">
        <v>265</v>
      </c>
      <c r="AH1067" t="s">
        <v>265</v>
      </c>
      <c r="AI1067" t="s">
        <v>265</v>
      </c>
      <c r="AJ1067" t="s">
        <v>265</v>
      </c>
      <c r="AL1067" t="str">
        <f>IF(Sudan_News12[[#This Row],[relevancy_classification_english]]="Relevant","مناسب",IF(Sudan_News12[[#This Row],[relevancy_classification_english]]="Relevant","عَرَضِيّ",""))</f>
        <v/>
      </c>
      <c r="AN1067" t="str">
        <f>IF(Sudan_News12[[#This Row],[sentiment_analysis_english]]="Negative","سلبي",IF(Sudan_News12[[#This Row],[sentiment_analysis_english]]="Neutral","حيادي",IF(Sudan_News12[[#This Row],[sentiment_analysis_english]]="Positive","إيجابي","")))</f>
        <v/>
      </c>
      <c r="AO1067" t="e">
        <f>INDEX(TextClassificationList[],MATCH(Sudan_News12[[#This Row],[text_classification_arabic]],TextClassificationList[text_classification_arabic],0),1)</f>
        <v>#N/A</v>
      </c>
      <c r="AQ1067" t="e">
        <f>INDEX(TextClassificationList[],MATCH(Sudan_News12[[#This Row],[text_classification_arabic2]],TextClassificationList[text_classification_arabic],0),1)</f>
        <v>#N/A</v>
      </c>
      <c r="AS1067" t="e">
        <f>INDEX(TextClassificationList[],MATCH(Sudan_News12[[#This Row],[text_classification_arabic3]],TextClassificationList[text_classification_arabic],0),1)</f>
        <v>#N/A</v>
      </c>
      <c r="AU1067" t="e">
        <f>INDEX(TextClassificationList[],MATCH(Sudan_News12[[#This Row],[text_classification_arabic4]],TextClassificationList[text_classification_arabic],0),1)</f>
        <v>#N/A</v>
      </c>
      <c r="AW1067" t="e">
        <f>INDEX(TextClassificationList[],MATCH(Sudan_News12[[#This Row],[text_classification_arabic5]],TextClassificationList[text_classification_arabic],0),1)</f>
        <v>#N/A</v>
      </c>
    </row>
    <row r="1068" spans="1:49" x14ac:dyDescent="0.2">
      <c r="A1068">
        <v>1.3813545474996347E+18</v>
      </c>
      <c r="B1068">
        <v>1.3813545474996347E+18</v>
      </c>
      <c r="C1068" t="s">
        <v>4382</v>
      </c>
      <c r="D1068" s="1">
        <v>44297</v>
      </c>
      <c r="E1068" s="2">
        <v>0.9671643518518519</v>
      </c>
      <c r="F1068">
        <v>200</v>
      </c>
      <c r="G1068">
        <v>1889611729</v>
      </c>
      <c r="H1068" t="s">
        <v>354</v>
      </c>
      <c r="I1068" t="s">
        <v>355</v>
      </c>
      <c r="J1068" t="s">
        <v>265</v>
      </c>
      <c r="K1068" t="s">
        <v>4383</v>
      </c>
      <c r="L1068" t="s">
        <v>266</v>
      </c>
      <c r="M1068" t="s">
        <v>267</v>
      </c>
      <c r="N1068" t="s">
        <v>267</v>
      </c>
      <c r="O1068" t="s">
        <v>267</v>
      </c>
      <c r="P1068">
        <v>0</v>
      </c>
      <c r="Q1068">
        <v>1</v>
      </c>
      <c r="R1068">
        <v>1</v>
      </c>
      <c r="S1068" t="s">
        <v>4384</v>
      </c>
      <c r="T1068" t="s">
        <v>267</v>
      </c>
      <c r="U1068" t="s">
        <v>4385</v>
      </c>
      <c r="V1068" t="b">
        <v>0</v>
      </c>
      <c r="W1068" t="s">
        <v>265</v>
      </c>
      <c r="X1068">
        <v>0</v>
      </c>
      <c r="Y1068" t="s">
        <v>265</v>
      </c>
      <c r="Z1068" t="s">
        <v>265</v>
      </c>
      <c r="AA1068" t="s">
        <v>265</v>
      </c>
      <c r="AB1068" t="s">
        <v>265</v>
      </c>
      <c r="AC1068" t="s">
        <v>265</v>
      </c>
      <c r="AD1068" t="s">
        <v>265</v>
      </c>
      <c r="AE1068" t="s">
        <v>265</v>
      </c>
      <c r="AF1068" t="s">
        <v>267</v>
      </c>
      <c r="AG1068" t="s">
        <v>265</v>
      </c>
      <c r="AH1068" t="s">
        <v>265</v>
      </c>
      <c r="AI1068" t="s">
        <v>265</v>
      </c>
      <c r="AJ1068" t="s">
        <v>265</v>
      </c>
      <c r="AL1068" t="str">
        <f>IF(Sudan_News12[[#This Row],[relevancy_classification_english]]="Relevant","مناسب",IF(Sudan_News12[[#This Row],[relevancy_classification_english]]="Relevant","عَرَضِيّ",""))</f>
        <v/>
      </c>
      <c r="AN1068" t="str">
        <f>IF(Sudan_News12[[#This Row],[sentiment_analysis_english]]="Negative","سلبي",IF(Sudan_News12[[#This Row],[sentiment_analysis_english]]="Neutral","حيادي",IF(Sudan_News12[[#This Row],[sentiment_analysis_english]]="Positive","إيجابي","")))</f>
        <v/>
      </c>
      <c r="AO1068" t="e">
        <f>INDEX(TextClassificationList[],MATCH(Sudan_News12[[#This Row],[text_classification_arabic]],TextClassificationList[text_classification_arabic],0),1)</f>
        <v>#N/A</v>
      </c>
      <c r="AQ1068" t="e">
        <f>INDEX(TextClassificationList[],MATCH(Sudan_News12[[#This Row],[text_classification_arabic2]],TextClassificationList[text_classification_arabic],0),1)</f>
        <v>#N/A</v>
      </c>
      <c r="AS1068" t="e">
        <f>INDEX(TextClassificationList[],MATCH(Sudan_News12[[#This Row],[text_classification_arabic3]],TextClassificationList[text_classification_arabic],0),1)</f>
        <v>#N/A</v>
      </c>
      <c r="AU1068" t="e">
        <f>INDEX(TextClassificationList[],MATCH(Sudan_News12[[#This Row],[text_classification_arabic4]],TextClassificationList[text_classification_arabic],0),1)</f>
        <v>#N/A</v>
      </c>
      <c r="AW1068" t="e">
        <f>INDEX(TextClassificationList[],MATCH(Sudan_News12[[#This Row],[text_classification_arabic5]],TextClassificationList[text_classification_arabic],0),1)</f>
        <v>#N/A</v>
      </c>
    </row>
    <row r="1069" spans="1:49" x14ac:dyDescent="0.2">
      <c r="A1069">
        <v>1.3813303116535685E+18</v>
      </c>
      <c r="B1069">
        <v>1.3813303116535685E+18</v>
      </c>
      <c r="C1069" t="s">
        <v>4386</v>
      </c>
      <c r="D1069" s="1">
        <v>44297</v>
      </c>
      <c r="E1069" s="2">
        <v>0.90027777777777773</v>
      </c>
      <c r="F1069">
        <v>200</v>
      </c>
      <c r="G1069">
        <v>1889611729</v>
      </c>
      <c r="H1069" t="s">
        <v>354</v>
      </c>
      <c r="I1069" t="s">
        <v>355</v>
      </c>
      <c r="J1069" t="s">
        <v>265</v>
      </c>
      <c r="K1069" t="s">
        <v>4387</v>
      </c>
      <c r="L1069" t="s">
        <v>266</v>
      </c>
      <c r="M1069" t="s">
        <v>267</v>
      </c>
      <c r="N1069" t="s">
        <v>267</v>
      </c>
      <c r="O1069" t="s">
        <v>267</v>
      </c>
      <c r="P1069">
        <v>0</v>
      </c>
      <c r="Q1069">
        <v>1</v>
      </c>
      <c r="R1069">
        <v>1</v>
      </c>
      <c r="S1069" t="s">
        <v>4388</v>
      </c>
      <c r="T1069" t="s">
        <v>267</v>
      </c>
      <c r="U1069" t="s">
        <v>4389</v>
      </c>
      <c r="V1069" t="b">
        <v>0</v>
      </c>
      <c r="W1069" t="s">
        <v>265</v>
      </c>
      <c r="X1069">
        <v>0</v>
      </c>
      <c r="Y1069" t="s">
        <v>265</v>
      </c>
      <c r="Z1069" t="s">
        <v>265</v>
      </c>
      <c r="AA1069" t="s">
        <v>265</v>
      </c>
      <c r="AB1069" t="s">
        <v>265</v>
      </c>
      <c r="AC1069" t="s">
        <v>265</v>
      </c>
      <c r="AD1069" t="s">
        <v>265</v>
      </c>
      <c r="AE1069" t="s">
        <v>265</v>
      </c>
      <c r="AF1069" t="s">
        <v>267</v>
      </c>
      <c r="AG1069" t="s">
        <v>265</v>
      </c>
      <c r="AH1069" t="s">
        <v>265</v>
      </c>
      <c r="AI1069" t="s">
        <v>265</v>
      </c>
      <c r="AJ1069" t="s">
        <v>265</v>
      </c>
      <c r="AL1069" t="str">
        <f>IF(Sudan_News12[[#This Row],[relevancy_classification_english]]="Relevant","مناسب",IF(Sudan_News12[[#This Row],[relevancy_classification_english]]="Relevant","عَرَضِيّ",""))</f>
        <v/>
      </c>
      <c r="AN1069" t="str">
        <f>IF(Sudan_News12[[#This Row],[sentiment_analysis_english]]="Negative","سلبي",IF(Sudan_News12[[#This Row],[sentiment_analysis_english]]="Neutral","حيادي",IF(Sudan_News12[[#This Row],[sentiment_analysis_english]]="Positive","إيجابي","")))</f>
        <v/>
      </c>
      <c r="AO1069" t="e">
        <f>INDEX(TextClassificationList[],MATCH(Sudan_News12[[#This Row],[text_classification_arabic]],TextClassificationList[text_classification_arabic],0),1)</f>
        <v>#N/A</v>
      </c>
      <c r="AQ1069" t="e">
        <f>INDEX(TextClassificationList[],MATCH(Sudan_News12[[#This Row],[text_classification_arabic2]],TextClassificationList[text_classification_arabic],0),1)</f>
        <v>#N/A</v>
      </c>
      <c r="AS1069" t="e">
        <f>INDEX(TextClassificationList[],MATCH(Sudan_News12[[#This Row],[text_classification_arabic3]],TextClassificationList[text_classification_arabic],0),1)</f>
        <v>#N/A</v>
      </c>
      <c r="AU1069" t="e">
        <f>INDEX(TextClassificationList[],MATCH(Sudan_News12[[#This Row],[text_classification_arabic4]],TextClassificationList[text_classification_arabic],0),1)</f>
        <v>#N/A</v>
      </c>
      <c r="AW1069" t="e">
        <f>INDEX(TextClassificationList[],MATCH(Sudan_News12[[#This Row],[text_classification_arabic5]],TextClassificationList[text_classification_arabic],0),1)</f>
        <v>#N/A</v>
      </c>
    </row>
    <row r="1070" spans="1:49" x14ac:dyDescent="0.2">
      <c r="A1070">
        <v>1.3812263567810191E+18</v>
      </c>
      <c r="B1070">
        <v>1.3812263567810191E+18</v>
      </c>
      <c r="C1070" t="s">
        <v>4390</v>
      </c>
      <c r="D1070" s="1">
        <v>44297</v>
      </c>
      <c r="E1070" s="2">
        <v>0.61342592592592593</v>
      </c>
      <c r="F1070">
        <v>200</v>
      </c>
      <c r="G1070">
        <v>1889611729</v>
      </c>
      <c r="H1070" t="s">
        <v>354</v>
      </c>
      <c r="I1070" t="s">
        <v>355</v>
      </c>
      <c r="J1070" t="s">
        <v>265</v>
      </c>
      <c r="K1070" t="s">
        <v>4391</v>
      </c>
      <c r="L1070" t="s">
        <v>266</v>
      </c>
      <c r="M1070" t="s">
        <v>267</v>
      </c>
      <c r="N1070" t="s">
        <v>267</v>
      </c>
      <c r="O1070" t="s">
        <v>267</v>
      </c>
      <c r="P1070">
        <v>0</v>
      </c>
      <c r="Q1070">
        <v>1</v>
      </c>
      <c r="R1070">
        <v>5</v>
      </c>
      <c r="S1070" t="s">
        <v>267</v>
      </c>
      <c r="T1070" t="s">
        <v>267</v>
      </c>
      <c r="U1070" t="s">
        <v>4392</v>
      </c>
      <c r="V1070" t="b">
        <v>0</v>
      </c>
      <c r="W1070" t="s">
        <v>265</v>
      </c>
      <c r="X1070">
        <v>0</v>
      </c>
      <c r="Y1070" t="s">
        <v>265</v>
      </c>
      <c r="Z1070" t="s">
        <v>265</v>
      </c>
      <c r="AA1070" t="s">
        <v>265</v>
      </c>
      <c r="AB1070" t="s">
        <v>265</v>
      </c>
      <c r="AC1070" t="s">
        <v>265</v>
      </c>
      <c r="AD1070" t="s">
        <v>265</v>
      </c>
      <c r="AE1070" t="s">
        <v>265</v>
      </c>
      <c r="AF1070" t="s">
        <v>267</v>
      </c>
      <c r="AG1070" t="s">
        <v>265</v>
      </c>
      <c r="AH1070" t="s">
        <v>265</v>
      </c>
      <c r="AI1070" t="s">
        <v>265</v>
      </c>
      <c r="AJ1070" t="s">
        <v>265</v>
      </c>
      <c r="AL1070" t="str">
        <f>IF(Sudan_News12[[#This Row],[relevancy_classification_english]]="Relevant","مناسب",IF(Sudan_News12[[#This Row],[relevancy_classification_english]]="Relevant","عَرَضِيّ",""))</f>
        <v/>
      </c>
      <c r="AN1070" t="str">
        <f>IF(Sudan_News12[[#This Row],[sentiment_analysis_english]]="Negative","سلبي",IF(Sudan_News12[[#This Row],[sentiment_analysis_english]]="Neutral","حيادي",IF(Sudan_News12[[#This Row],[sentiment_analysis_english]]="Positive","إيجابي","")))</f>
        <v/>
      </c>
      <c r="AO1070" t="e">
        <f>INDEX(TextClassificationList[],MATCH(Sudan_News12[[#This Row],[text_classification_arabic]],TextClassificationList[text_classification_arabic],0),1)</f>
        <v>#N/A</v>
      </c>
      <c r="AQ1070" t="e">
        <f>INDEX(TextClassificationList[],MATCH(Sudan_News12[[#This Row],[text_classification_arabic2]],TextClassificationList[text_classification_arabic],0),1)</f>
        <v>#N/A</v>
      </c>
      <c r="AS1070" t="e">
        <f>INDEX(TextClassificationList[],MATCH(Sudan_News12[[#This Row],[text_classification_arabic3]],TextClassificationList[text_classification_arabic],0),1)</f>
        <v>#N/A</v>
      </c>
      <c r="AU1070" t="e">
        <f>INDEX(TextClassificationList[],MATCH(Sudan_News12[[#This Row],[text_classification_arabic4]],TextClassificationList[text_classification_arabic],0),1)</f>
        <v>#N/A</v>
      </c>
      <c r="AW1070" t="e">
        <f>INDEX(TextClassificationList[],MATCH(Sudan_News12[[#This Row],[text_classification_arabic5]],TextClassificationList[text_classification_arabic],0),1)</f>
        <v>#N/A</v>
      </c>
    </row>
    <row r="1071" spans="1:49" x14ac:dyDescent="0.2">
      <c r="A1071">
        <v>1.3810148424888484E+18</v>
      </c>
      <c r="B1071">
        <v>1.3810148424888484E+18</v>
      </c>
      <c r="C1071" t="s">
        <v>4393</v>
      </c>
      <c r="D1071" s="1">
        <v>44297</v>
      </c>
      <c r="E1071" s="2">
        <v>2.9756944444444444E-2</v>
      </c>
      <c r="F1071">
        <v>200</v>
      </c>
      <c r="G1071">
        <v>1889611729</v>
      </c>
      <c r="H1071" t="s">
        <v>354</v>
      </c>
      <c r="I1071" t="s">
        <v>355</v>
      </c>
      <c r="J1071" t="s">
        <v>265</v>
      </c>
      <c r="K1071" t="s">
        <v>4394</v>
      </c>
      <c r="L1071" t="s">
        <v>266</v>
      </c>
      <c r="M1071" t="s">
        <v>267</v>
      </c>
      <c r="N1071" t="s">
        <v>267</v>
      </c>
      <c r="O1071" t="s">
        <v>267</v>
      </c>
      <c r="P1071">
        <v>0</v>
      </c>
      <c r="Q1071">
        <v>0</v>
      </c>
      <c r="R1071">
        <v>0</v>
      </c>
      <c r="S1071" t="s">
        <v>313</v>
      </c>
      <c r="T1071" t="s">
        <v>267</v>
      </c>
      <c r="U1071" t="s">
        <v>4395</v>
      </c>
      <c r="V1071" t="b">
        <v>0</v>
      </c>
      <c r="W1071" t="s">
        <v>265</v>
      </c>
      <c r="X1071">
        <v>0</v>
      </c>
      <c r="Y1071" t="s">
        <v>265</v>
      </c>
      <c r="Z1071" t="s">
        <v>265</v>
      </c>
      <c r="AA1071" t="s">
        <v>265</v>
      </c>
      <c r="AB1071" t="s">
        <v>265</v>
      </c>
      <c r="AC1071" t="s">
        <v>265</v>
      </c>
      <c r="AD1071" t="s">
        <v>265</v>
      </c>
      <c r="AE1071" t="s">
        <v>265</v>
      </c>
      <c r="AF1071" t="s">
        <v>267</v>
      </c>
      <c r="AG1071" t="s">
        <v>265</v>
      </c>
      <c r="AH1071" t="s">
        <v>265</v>
      </c>
      <c r="AI1071" t="s">
        <v>265</v>
      </c>
      <c r="AJ1071" t="s">
        <v>265</v>
      </c>
      <c r="AL1071" t="str">
        <f>IF(Sudan_News12[[#This Row],[relevancy_classification_english]]="Relevant","مناسب",IF(Sudan_News12[[#This Row],[relevancy_classification_english]]="Relevant","عَرَضِيّ",""))</f>
        <v/>
      </c>
      <c r="AN1071" t="str">
        <f>IF(Sudan_News12[[#This Row],[sentiment_analysis_english]]="Negative","سلبي",IF(Sudan_News12[[#This Row],[sentiment_analysis_english]]="Neutral","حيادي",IF(Sudan_News12[[#This Row],[sentiment_analysis_english]]="Positive","إيجابي","")))</f>
        <v/>
      </c>
      <c r="AO1071" t="e">
        <f>INDEX(TextClassificationList[],MATCH(Sudan_News12[[#This Row],[text_classification_arabic]],TextClassificationList[text_classification_arabic],0),1)</f>
        <v>#N/A</v>
      </c>
      <c r="AQ1071" t="e">
        <f>INDEX(TextClassificationList[],MATCH(Sudan_News12[[#This Row],[text_classification_arabic2]],TextClassificationList[text_classification_arabic],0),1)</f>
        <v>#N/A</v>
      </c>
      <c r="AS1071" t="e">
        <f>INDEX(TextClassificationList[],MATCH(Sudan_News12[[#This Row],[text_classification_arabic3]],TextClassificationList[text_classification_arabic],0),1)</f>
        <v>#N/A</v>
      </c>
      <c r="AU1071" t="e">
        <f>INDEX(TextClassificationList[],MATCH(Sudan_News12[[#This Row],[text_classification_arabic4]],TextClassificationList[text_classification_arabic],0),1)</f>
        <v>#N/A</v>
      </c>
      <c r="AW1071" t="e">
        <f>INDEX(TextClassificationList[],MATCH(Sudan_News12[[#This Row],[text_classification_arabic5]],TextClassificationList[text_classification_arabic],0),1)</f>
        <v>#N/A</v>
      </c>
    </row>
    <row r="1072" spans="1:49" x14ac:dyDescent="0.2">
      <c r="A1072">
        <v>1.381014769965097E+18</v>
      </c>
      <c r="B1072">
        <v>1.381014769965097E+18</v>
      </c>
      <c r="C1072" t="s">
        <v>4396</v>
      </c>
      <c r="D1072" s="1">
        <v>44297</v>
      </c>
      <c r="E1072" s="2">
        <v>2.9548611111111112E-2</v>
      </c>
      <c r="F1072">
        <v>200</v>
      </c>
      <c r="G1072">
        <v>1889611729</v>
      </c>
      <c r="H1072" t="s">
        <v>354</v>
      </c>
      <c r="I1072" t="s">
        <v>355</v>
      </c>
      <c r="J1072" t="s">
        <v>265</v>
      </c>
      <c r="K1072" t="s">
        <v>4397</v>
      </c>
      <c r="L1072" t="s">
        <v>266</v>
      </c>
      <c r="M1072" t="s">
        <v>267</v>
      </c>
      <c r="N1072" t="s">
        <v>267</v>
      </c>
      <c r="O1072" t="s">
        <v>267</v>
      </c>
      <c r="P1072">
        <v>0</v>
      </c>
      <c r="Q1072">
        <v>0</v>
      </c>
      <c r="R1072">
        <v>0</v>
      </c>
      <c r="S1072" t="s">
        <v>313</v>
      </c>
      <c r="T1072" t="s">
        <v>267</v>
      </c>
      <c r="U1072" t="s">
        <v>4398</v>
      </c>
      <c r="V1072" t="b">
        <v>0</v>
      </c>
      <c r="W1072" t="s">
        <v>265</v>
      </c>
      <c r="X1072">
        <v>0</v>
      </c>
      <c r="Y1072" t="s">
        <v>265</v>
      </c>
      <c r="Z1072" t="s">
        <v>265</v>
      </c>
      <c r="AA1072" t="s">
        <v>265</v>
      </c>
      <c r="AB1072" t="s">
        <v>265</v>
      </c>
      <c r="AC1072" t="s">
        <v>265</v>
      </c>
      <c r="AD1072" t="s">
        <v>265</v>
      </c>
      <c r="AE1072" t="s">
        <v>265</v>
      </c>
      <c r="AF1072" t="s">
        <v>267</v>
      </c>
      <c r="AG1072" t="s">
        <v>265</v>
      </c>
      <c r="AH1072" t="s">
        <v>265</v>
      </c>
      <c r="AI1072" t="s">
        <v>265</v>
      </c>
      <c r="AJ1072" t="s">
        <v>265</v>
      </c>
      <c r="AL1072" t="str">
        <f>IF(Sudan_News12[[#This Row],[relevancy_classification_english]]="Relevant","مناسب",IF(Sudan_News12[[#This Row],[relevancy_classification_english]]="Relevant","عَرَضِيّ",""))</f>
        <v/>
      </c>
      <c r="AN1072" t="str">
        <f>IF(Sudan_News12[[#This Row],[sentiment_analysis_english]]="Negative","سلبي",IF(Sudan_News12[[#This Row],[sentiment_analysis_english]]="Neutral","حيادي",IF(Sudan_News12[[#This Row],[sentiment_analysis_english]]="Positive","إيجابي","")))</f>
        <v/>
      </c>
      <c r="AO1072" t="e">
        <f>INDEX(TextClassificationList[],MATCH(Sudan_News12[[#This Row],[text_classification_arabic]],TextClassificationList[text_classification_arabic],0),1)</f>
        <v>#N/A</v>
      </c>
      <c r="AQ1072" t="e">
        <f>INDEX(TextClassificationList[],MATCH(Sudan_News12[[#This Row],[text_classification_arabic2]],TextClassificationList[text_classification_arabic],0),1)</f>
        <v>#N/A</v>
      </c>
      <c r="AS1072" t="e">
        <f>INDEX(TextClassificationList[],MATCH(Sudan_News12[[#This Row],[text_classification_arabic3]],TextClassificationList[text_classification_arabic],0),1)</f>
        <v>#N/A</v>
      </c>
      <c r="AU1072" t="e">
        <f>INDEX(TextClassificationList[],MATCH(Sudan_News12[[#This Row],[text_classification_arabic4]],TextClassificationList[text_classification_arabic],0),1)</f>
        <v>#N/A</v>
      </c>
      <c r="AW1072" t="e">
        <f>INDEX(TextClassificationList[],MATCH(Sudan_News12[[#This Row],[text_classification_arabic5]],TextClassificationList[text_classification_arabic],0),1)</f>
        <v>#N/A</v>
      </c>
    </row>
    <row r="1073" spans="1:49" x14ac:dyDescent="0.2">
      <c r="A1073">
        <v>1.3810144480648847E+18</v>
      </c>
      <c r="B1073">
        <v>1.3810144480648847E+18</v>
      </c>
      <c r="C1073" t="s">
        <v>4399</v>
      </c>
      <c r="D1073" s="1">
        <v>44297</v>
      </c>
      <c r="E1073" s="2">
        <v>2.8668981481481483E-2</v>
      </c>
      <c r="F1073">
        <v>200</v>
      </c>
      <c r="G1073">
        <v>1889611729</v>
      </c>
      <c r="H1073" t="s">
        <v>354</v>
      </c>
      <c r="I1073" t="s">
        <v>355</v>
      </c>
      <c r="J1073" t="s">
        <v>265</v>
      </c>
      <c r="K1073" t="s">
        <v>4400</v>
      </c>
      <c r="L1073" t="s">
        <v>266</v>
      </c>
      <c r="M1073" t="s">
        <v>267</v>
      </c>
      <c r="N1073" t="s">
        <v>267</v>
      </c>
      <c r="O1073" t="s">
        <v>267</v>
      </c>
      <c r="P1073">
        <v>0</v>
      </c>
      <c r="Q1073">
        <v>0</v>
      </c>
      <c r="R1073">
        <v>0</v>
      </c>
      <c r="S1073" t="s">
        <v>4248</v>
      </c>
      <c r="T1073" t="s">
        <v>267</v>
      </c>
      <c r="U1073" t="s">
        <v>4401</v>
      </c>
      <c r="V1073" t="b">
        <v>0</v>
      </c>
      <c r="W1073" t="s">
        <v>265</v>
      </c>
      <c r="X1073">
        <v>0</v>
      </c>
      <c r="Y1073" t="s">
        <v>265</v>
      </c>
      <c r="Z1073" t="s">
        <v>265</v>
      </c>
      <c r="AA1073" t="s">
        <v>265</v>
      </c>
      <c r="AB1073" t="s">
        <v>265</v>
      </c>
      <c r="AC1073" t="s">
        <v>265</v>
      </c>
      <c r="AD1073" t="s">
        <v>265</v>
      </c>
      <c r="AE1073" t="s">
        <v>265</v>
      </c>
      <c r="AF1073" t="s">
        <v>267</v>
      </c>
      <c r="AG1073" t="s">
        <v>265</v>
      </c>
      <c r="AH1073" t="s">
        <v>265</v>
      </c>
      <c r="AI1073" t="s">
        <v>265</v>
      </c>
      <c r="AJ1073" t="s">
        <v>265</v>
      </c>
      <c r="AL1073" t="str">
        <f>IF(Sudan_News12[[#This Row],[relevancy_classification_english]]="Relevant","مناسب",IF(Sudan_News12[[#This Row],[relevancy_classification_english]]="Relevant","عَرَضِيّ",""))</f>
        <v/>
      </c>
      <c r="AN1073" t="str">
        <f>IF(Sudan_News12[[#This Row],[sentiment_analysis_english]]="Negative","سلبي",IF(Sudan_News12[[#This Row],[sentiment_analysis_english]]="Neutral","حيادي",IF(Sudan_News12[[#This Row],[sentiment_analysis_english]]="Positive","إيجابي","")))</f>
        <v/>
      </c>
      <c r="AO1073" t="e">
        <f>INDEX(TextClassificationList[],MATCH(Sudan_News12[[#This Row],[text_classification_arabic]],TextClassificationList[text_classification_arabic],0),1)</f>
        <v>#N/A</v>
      </c>
      <c r="AQ1073" t="e">
        <f>INDEX(TextClassificationList[],MATCH(Sudan_News12[[#This Row],[text_classification_arabic2]],TextClassificationList[text_classification_arabic],0),1)</f>
        <v>#N/A</v>
      </c>
      <c r="AS1073" t="e">
        <f>INDEX(TextClassificationList[],MATCH(Sudan_News12[[#This Row],[text_classification_arabic3]],TextClassificationList[text_classification_arabic],0),1)</f>
        <v>#N/A</v>
      </c>
      <c r="AU1073" t="e">
        <f>INDEX(TextClassificationList[],MATCH(Sudan_News12[[#This Row],[text_classification_arabic4]],TextClassificationList[text_classification_arabic],0),1)</f>
        <v>#N/A</v>
      </c>
      <c r="AW1073" t="e">
        <f>INDEX(TextClassificationList[],MATCH(Sudan_News12[[#This Row],[text_classification_arabic5]],TextClassificationList[text_classification_arabic],0),1)</f>
        <v>#N/A</v>
      </c>
    </row>
    <row r="1074" spans="1:49" x14ac:dyDescent="0.2">
      <c r="A1074">
        <v>1.3810143716823859E+18</v>
      </c>
      <c r="B1074">
        <v>1.3810143716823859E+18</v>
      </c>
      <c r="C1074" t="s">
        <v>4402</v>
      </c>
      <c r="D1074" s="1">
        <v>44297</v>
      </c>
      <c r="E1074" s="2">
        <v>2.8449074074074075E-2</v>
      </c>
      <c r="F1074">
        <v>200</v>
      </c>
      <c r="G1074">
        <v>1889611729</v>
      </c>
      <c r="H1074" t="s">
        <v>354</v>
      </c>
      <c r="I1074" t="s">
        <v>355</v>
      </c>
      <c r="J1074" t="s">
        <v>265</v>
      </c>
      <c r="K1074" t="s">
        <v>4403</v>
      </c>
      <c r="L1074" t="s">
        <v>266</v>
      </c>
      <c r="M1074" t="s">
        <v>267</v>
      </c>
      <c r="N1074" t="s">
        <v>267</v>
      </c>
      <c r="O1074" t="s">
        <v>267</v>
      </c>
      <c r="P1074">
        <v>0</v>
      </c>
      <c r="Q1074">
        <v>1</v>
      </c>
      <c r="R1074">
        <v>5</v>
      </c>
      <c r="S1074" t="s">
        <v>267</v>
      </c>
      <c r="T1074" t="s">
        <v>267</v>
      </c>
      <c r="U1074" t="s">
        <v>4404</v>
      </c>
      <c r="V1074" t="b">
        <v>0</v>
      </c>
      <c r="W1074" t="s">
        <v>265</v>
      </c>
      <c r="X1074">
        <v>0</v>
      </c>
      <c r="Y1074" t="s">
        <v>265</v>
      </c>
      <c r="Z1074" t="s">
        <v>265</v>
      </c>
      <c r="AA1074" t="s">
        <v>265</v>
      </c>
      <c r="AB1074" t="s">
        <v>265</v>
      </c>
      <c r="AC1074" t="s">
        <v>265</v>
      </c>
      <c r="AD1074" t="s">
        <v>265</v>
      </c>
      <c r="AE1074" t="s">
        <v>265</v>
      </c>
      <c r="AF1074" t="s">
        <v>267</v>
      </c>
      <c r="AG1074" t="s">
        <v>265</v>
      </c>
      <c r="AH1074" t="s">
        <v>265</v>
      </c>
      <c r="AI1074" t="s">
        <v>265</v>
      </c>
      <c r="AJ1074" t="s">
        <v>265</v>
      </c>
      <c r="AL1074" t="str">
        <f>IF(Sudan_News12[[#This Row],[relevancy_classification_english]]="Relevant","مناسب",IF(Sudan_News12[[#This Row],[relevancy_classification_english]]="Relevant","عَرَضِيّ",""))</f>
        <v/>
      </c>
      <c r="AN1074" t="str">
        <f>IF(Sudan_News12[[#This Row],[sentiment_analysis_english]]="Negative","سلبي",IF(Sudan_News12[[#This Row],[sentiment_analysis_english]]="Neutral","حيادي",IF(Sudan_News12[[#This Row],[sentiment_analysis_english]]="Positive","إيجابي","")))</f>
        <v/>
      </c>
      <c r="AO1074" t="e">
        <f>INDEX(TextClassificationList[],MATCH(Sudan_News12[[#This Row],[text_classification_arabic]],TextClassificationList[text_classification_arabic],0),1)</f>
        <v>#N/A</v>
      </c>
      <c r="AQ1074" t="e">
        <f>INDEX(TextClassificationList[],MATCH(Sudan_News12[[#This Row],[text_classification_arabic2]],TextClassificationList[text_classification_arabic],0),1)</f>
        <v>#N/A</v>
      </c>
      <c r="AS1074" t="e">
        <f>INDEX(TextClassificationList[],MATCH(Sudan_News12[[#This Row],[text_classification_arabic3]],TextClassificationList[text_classification_arabic],0),1)</f>
        <v>#N/A</v>
      </c>
      <c r="AU1074" t="e">
        <f>INDEX(TextClassificationList[],MATCH(Sudan_News12[[#This Row],[text_classification_arabic4]],TextClassificationList[text_classification_arabic],0),1)</f>
        <v>#N/A</v>
      </c>
      <c r="AW1074" t="e">
        <f>INDEX(TextClassificationList[],MATCH(Sudan_News12[[#This Row],[text_classification_arabic5]],TextClassificationList[text_classification_arabic],0),1)</f>
        <v>#N/A</v>
      </c>
    </row>
    <row r="1075" spans="1:49" x14ac:dyDescent="0.2">
      <c r="A1075">
        <v>1.3810143208348672E+18</v>
      </c>
      <c r="B1075">
        <v>1.3810143208348672E+18</v>
      </c>
      <c r="C1075" t="s">
        <v>4405</v>
      </c>
      <c r="D1075" s="1">
        <v>44297</v>
      </c>
      <c r="E1075" s="2">
        <v>2.8310185185185185E-2</v>
      </c>
      <c r="F1075">
        <v>200</v>
      </c>
      <c r="G1075">
        <v>1889611729</v>
      </c>
      <c r="H1075" t="s">
        <v>354</v>
      </c>
      <c r="I1075" t="s">
        <v>355</v>
      </c>
      <c r="J1075" t="s">
        <v>265</v>
      </c>
      <c r="K1075" t="s">
        <v>4406</v>
      </c>
      <c r="L1075" t="s">
        <v>266</v>
      </c>
      <c r="M1075" t="s">
        <v>267</v>
      </c>
      <c r="N1075" t="s">
        <v>267</v>
      </c>
      <c r="O1075" t="s">
        <v>267</v>
      </c>
      <c r="P1075">
        <v>0</v>
      </c>
      <c r="Q1075">
        <v>1</v>
      </c>
      <c r="R1075">
        <v>0</v>
      </c>
      <c r="S1075" t="s">
        <v>267</v>
      </c>
      <c r="T1075" t="s">
        <v>267</v>
      </c>
      <c r="U1075" t="s">
        <v>4407</v>
      </c>
      <c r="V1075" t="b">
        <v>0</v>
      </c>
      <c r="W1075" t="s">
        <v>265</v>
      </c>
      <c r="X1075">
        <v>0</v>
      </c>
      <c r="Y1075" t="s">
        <v>265</v>
      </c>
      <c r="Z1075" t="s">
        <v>265</v>
      </c>
      <c r="AA1075" t="s">
        <v>265</v>
      </c>
      <c r="AB1075" t="s">
        <v>265</v>
      </c>
      <c r="AC1075" t="s">
        <v>265</v>
      </c>
      <c r="AD1075" t="s">
        <v>265</v>
      </c>
      <c r="AE1075" t="s">
        <v>265</v>
      </c>
      <c r="AF1075" t="s">
        <v>267</v>
      </c>
      <c r="AG1075" t="s">
        <v>265</v>
      </c>
      <c r="AH1075" t="s">
        <v>265</v>
      </c>
      <c r="AI1075" t="s">
        <v>265</v>
      </c>
      <c r="AJ1075" t="s">
        <v>265</v>
      </c>
      <c r="AL1075" t="str">
        <f>IF(Sudan_News12[[#This Row],[relevancy_classification_english]]="Relevant","مناسب",IF(Sudan_News12[[#This Row],[relevancy_classification_english]]="Relevant","عَرَضِيّ",""))</f>
        <v/>
      </c>
      <c r="AN1075" t="str">
        <f>IF(Sudan_News12[[#This Row],[sentiment_analysis_english]]="Negative","سلبي",IF(Sudan_News12[[#This Row],[sentiment_analysis_english]]="Neutral","حيادي",IF(Sudan_News12[[#This Row],[sentiment_analysis_english]]="Positive","إيجابي","")))</f>
        <v/>
      </c>
      <c r="AO1075" t="e">
        <f>INDEX(TextClassificationList[],MATCH(Sudan_News12[[#This Row],[text_classification_arabic]],TextClassificationList[text_classification_arabic],0),1)</f>
        <v>#N/A</v>
      </c>
      <c r="AQ1075" t="e">
        <f>INDEX(TextClassificationList[],MATCH(Sudan_News12[[#This Row],[text_classification_arabic2]],TextClassificationList[text_classification_arabic],0),1)</f>
        <v>#N/A</v>
      </c>
      <c r="AS1075" t="e">
        <f>INDEX(TextClassificationList[],MATCH(Sudan_News12[[#This Row],[text_classification_arabic3]],TextClassificationList[text_classification_arabic],0),1)</f>
        <v>#N/A</v>
      </c>
      <c r="AU1075" t="e">
        <f>INDEX(TextClassificationList[],MATCH(Sudan_News12[[#This Row],[text_classification_arabic4]],TextClassificationList[text_classification_arabic],0),1)</f>
        <v>#N/A</v>
      </c>
      <c r="AW1075" t="e">
        <f>INDEX(TextClassificationList[],MATCH(Sudan_News12[[#This Row],[text_classification_arabic5]],TextClassificationList[text_classification_arabic],0),1)</f>
        <v>#N/A</v>
      </c>
    </row>
    <row r="1076" spans="1:49" x14ac:dyDescent="0.2">
      <c r="A1076">
        <v>1.3810142482650317E+18</v>
      </c>
      <c r="B1076">
        <v>1.3810142482650317E+18</v>
      </c>
      <c r="C1076" t="s">
        <v>4408</v>
      </c>
      <c r="D1076" s="1">
        <v>44297</v>
      </c>
      <c r="E1076" s="2">
        <v>2.8113425925925927E-2</v>
      </c>
      <c r="F1076">
        <v>200</v>
      </c>
      <c r="G1076">
        <v>1889611729</v>
      </c>
      <c r="H1076" t="s">
        <v>354</v>
      </c>
      <c r="I1076" t="s">
        <v>355</v>
      </c>
      <c r="J1076" t="s">
        <v>265</v>
      </c>
      <c r="K1076" t="s">
        <v>4409</v>
      </c>
      <c r="L1076" t="s">
        <v>266</v>
      </c>
      <c r="M1076" t="s">
        <v>267</v>
      </c>
      <c r="N1076" t="s">
        <v>267</v>
      </c>
      <c r="O1076" t="s">
        <v>267</v>
      </c>
      <c r="P1076">
        <v>0</v>
      </c>
      <c r="Q1076">
        <v>0</v>
      </c>
      <c r="R1076">
        <v>0</v>
      </c>
      <c r="S1076" t="s">
        <v>267</v>
      </c>
      <c r="T1076" t="s">
        <v>267</v>
      </c>
      <c r="U1076" t="s">
        <v>4410</v>
      </c>
      <c r="V1076" t="b">
        <v>0</v>
      </c>
      <c r="W1076" t="s">
        <v>265</v>
      </c>
      <c r="X1076">
        <v>0</v>
      </c>
      <c r="Y1076" t="s">
        <v>265</v>
      </c>
      <c r="Z1076" t="s">
        <v>265</v>
      </c>
      <c r="AA1076" t="s">
        <v>265</v>
      </c>
      <c r="AB1076" t="s">
        <v>265</v>
      </c>
      <c r="AC1076" t="s">
        <v>265</v>
      </c>
      <c r="AD1076" t="s">
        <v>265</v>
      </c>
      <c r="AE1076" t="s">
        <v>265</v>
      </c>
      <c r="AF1076" t="s">
        <v>267</v>
      </c>
      <c r="AG1076" t="s">
        <v>265</v>
      </c>
      <c r="AH1076" t="s">
        <v>265</v>
      </c>
      <c r="AI1076" t="s">
        <v>265</v>
      </c>
      <c r="AJ1076" t="s">
        <v>265</v>
      </c>
      <c r="AL1076" t="str">
        <f>IF(Sudan_News12[[#This Row],[relevancy_classification_english]]="Relevant","مناسب",IF(Sudan_News12[[#This Row],[relevancy_classification_english]]="Relevant","عَرَضِيّ",""))</f>
        <v/>
      </c>
      <c r="AN1076" t="str">
        <f>IF(Sudan_News12[[#This Row],[sentiment_analysis_english]]="Negative","سلبي",IF(Sudan_News12[[#This Row],[sentiment_analysis_english]]="Neutral","حيادي",IF(Sudan_News12[[#This Row],[sentiment_analysis_english]]="Positive","إيجابي","")))</f>
        <v/>
      </c>
      <c r="AO1076" t="e">
        <f>INDEX(TextClassificationList[],MATCH(Sudan_News12[[#This Row],[text_classification_arabic]],TextClassificationList[text_classification_arabic],0),1)</f>
        <v>#N/A</v>
      </c>
      <c r="AQ1076" t="e">
        <f>INDEX(TextClassificationList[],MATCH(Sudan_News12[[#This Row],[text_classification_arabic2]],TextClassificationList[text_classification_arabic],0),1)</f>
        <v>#N/A</v>
      </c>
      <c r="AS1076" t="e">
        <f>INDEX(TextClassificationList[],MATCH(Sudan_News12[[#This Row],[text_classification_arabic3]],TextClassificationList[text_classification_arabic],0),1)</f>
        <v>#N/A</v>
      </c>
      <c r="AU1076" t="e">
        <f>INDEX(TextClassificationList[],MATCH(Sudan_News12[[#This Row],[text_classification_arabic4]],TextClassificationList[text_classification_arabic],0),1)</f>
        <v>#N/A</v>
      </c>
      <c r="AW1076" t="e">
        <f>INDEX(TextClassificationList[],MATCH(Sudan_News12[[#This Row],[text_classification_arabic5]],TextClassificationList[text_classification_arabic],0),1)</f>
        <v>#N/A</v>
      </c>
    </row>
    <row r="1077" spans="1:49" x14ac:dyDescent="0.2">
      <c r="A1077">
        <v>1.3810141833203753E+18</v>
      </c>
      <c r="B1077">
        <v>1.3810141833203753E+18</v>
      </c>
      <c r="C1077" t="s">
        <v>4411</v>
      </c>
      <c r="D1077" s="1">
        <v>44297</v>
      </c>
      <c r="E1077" s="2">
        <v>2.792824074074074E-2</v>
      </c>
      <c r="F1077">
        <v>200</v>
      </c>
      <c r="G1077">
        <v>1889611729</v>
      </c>
      <c r="H1077" t="s">
        <v>354</v>
      </c>
      <c r="I1077" t="s">
        <v>355</v>
      </c>
      <c r="J1077" t="s">
        <v>265</v>
      </c>
      <c r="K1077" t="s">
        <v>4412</v>
      </c>
      <c r="L1077" t="s">
        <v>266</v>
      </c>
      <c r="M1077" t="s">
        <v>267</v>
      </c>
      <c r="N1077" t="s">
        <v>267</v>
      </c>
      <c r="O1077" t="s">
        <v>267</v>
      </c>
      <c r="P1077">
        <v>0</v>
      </c>
      <c r="Q1077">
        <v>0</v>
      </c>
      <c r="R1077">
        <v>3</v>
      </c>
      <c r="S1077" t="s">
        <v>267</v>
      </c>
      <c r="T1077" t="s">
        <v>267</v>
      </c>
      <c r="U1077" t="s">
        <v>4413</v>
      </c>
      <c r="V1077" t="b">
        <v>0</v>
      </c>
      <c r="W1077" t="s">
        <v>265</v>
      </c>
      <c r="X1077">
        <v>0</v>
      </c>
      <c r="Y1077" t="s">
        <v>265</v>
      </c>
      <c r="Z1077" t="s">
        <v>265</v>
      </c>
      <c r="AA1077" t="s">
        <v>265</v>
      </c>
      <c r="AB1077" t="s">
        <v>265</v>
      </c>
      <c r="AC1077" t="s">
        <v>265</v>
      </c>
      <c r="AD1077" t="s">
        <v>265</v>
      </c>
      <c r="AE1077" t="s">
        <v>265</v>
      </c>
      <c r="AF1077" t="s">
        <v>267</v>
      </c>
      <c r="AG1077" t="s">
        <v>265</v>
      </c>
      <c r="AH1077" t="s">
        <v>265</v>
      </c>
      <c r="AI1077" t="s">
        <v>265</v>
      </c>
      <c r="AJ1077" t="s">
        <v>265</v>
      </c>
      <c r="AL1077" t="str">
        <f>IF(Sudan_News12[[#This Row],[relevancy_classification_english]]="Relevant","مناسب",IF(Sudan_News12[[#This Row],[relevancy_classification_english]]="Relevant","عَرَضِيّ",""))</f>
        <v/>
      </c>
      <c r="AN1077" t="str">
        <f>IF(Sudan_News12[[#This Row],[sentiment_analysis_english]]="Negative","سلبي",IF(Sudan_News12[[#This Row],[sentiment_analysis_english]]="Neutral","حيادي",IF(Sudan_News12[[#This Row],[sentiment_analysis_english]]="Positive","إيجابي","")))</f>
        <v/>
      </c>
      <c r="AO1077" t="e">
        <f>INDEX(TextClassificationList[],MATCH(Sudan_News12[[#This Row],[text_classification_arabic]],TextClassificationList[text_classification_arabic],0),1)</f>
        <v>#N/A</v>
      </c>
      <c r="AQ1077" t="e">
        <f>INDEX(TextClassificationList[],MATCH(Sudan_News12[[#This Row],[text_classification_arabic2]],TextClassificationList[text_classification_arabic],0),1)</f>
        <v>#N/A</v>
      </c>
      <c r="AS1077" t="e">
        <f>INDEX(TextClassificationList[],MATCH(Sudan_News12[[#This Row],[text_classification_arabic3]],TextClassificationList[text_classification_arabic],0),1)</f>
        <v>#N/A</v>
      </c>
      <c r="AU1077" t="e">
        <f>INDEX(TextClassificationList[],MATCH(Sudan_News12[[#This Row],[text_classification_arabic4]],TextClassificationList[text_classification_arabic],0),1)</f>
        <v>#N/A</v>
      </c>
      <c r="AW1077" t="e">
        <f>INDEX(TextClassificationList[],MATCH(Sudan_News12[[#This Row],[text_classification_arabic5]],TextClassificationList[text_classification_arabic],0),1)</f>
        <v>#N/A</v>
      </c>
    </row>
    <row r="1078" spans="1:49" x14ac:dyDescent="0.2">
      <c r="A1078">
        <v>1.3810140711311442E+18</v>
      </c>
      <c r="B1078">
        <v>1.3810140711311442E+18</v>
      </c>
      <c r="C1078" t="s">
        <v>4414</v>
      </c>
      <c r="D1078" s="1">
        <v>44297</v>
      </c>
      <c r="E1078" s="2">
        <v>2.7627314814814816E-2</v>
      </c>
      <c r="F1078">
        <v>200</v>
      </c>
      <c r="G1078">
        <v>1889611729</v>
      </c>
      <c r="H1078" t="s">
        <v>354</v>
      </c>
      <c r="I1078" t="s">
        <v>355</v>
      </c>
      <c r="J1078" t="s">
        <v>265</v>
      </c>
      <c r="K1078" t="s">
        <v>4415</v>
      </c>
      <c r="L1078" t="s">
        <v>266</v>
      </c>
      <c r="M1078" t="s">
        <v>267</v>
      </c>
      <c r="N1078" t="s">
        <v>267</v>
      </c>
      <c r="O1078" t="s">
        <v>267</v>
      </c>
      <c r="P1078">
        <v>0</v>
      </c>
      <c r="Q1078">
        <v>1</v>
      </c>
      <c r="R1078">
        <v>2</v>
      </c>
      <c r="S1078" t="s">
        <v>267</v>
      </c>
      <c r="T1078" t="s">
        <v>267</v>
      </c>
      <c r="U1078" t="s">
        <v>4416</v>
      </c>
      <c r="V1078" t="b">
        <v>0</v>
      </c>
      <c r="W1078" t="s">
        <v>265</v>
      </c>
      <c r="X1078">
        <v>0</v>
      </c>
      <c r="Y1078" t="s">
        <v>265</v>
      </c>
      <c r="Z1078" t="s">
        <v>265</v>
      </c>
      <c r="AA1078" t="s">
        <v>265</v>
      </c>
      <c r="AB1078" t="s">
        <v>265</v>
      </c>
      <c r="AC1078" t="s">
        <v>265</v>
      </c>
      <c r="AD1078" t="s">
        <v>265</v>
      </c>
      <c r="AE1078" t="s">
        <v>265</v>
      </c>
      <c r="AF1078" t="s">
        <v>267</v>
      </c>
      <c r="AG1078" t="s">
        <v>265</v>
      </c>
      <c r="AH1078" t="s">
        <v>265</v>
      </c>
      <c r="AI1078" t="s">
        <v>265</v>
      </c>
      <c r="AJ1078" t="s">
        <v>265</v>
      </c>
      <c r="AL1078" t="str">
        <f>IF(Sudan_News12[[#This Row],[relevancy_classification_english]]="Relevant","مناسب",IF(Sudan_News12[[#This Row],[relevancy_classification_english]]="Relevant","عَرَضِيّ",""))</f>
        <v/>
      </c>
      <c r="AN1078" t="str">
        <f>IF(Sudan_News12[[#This Row],[sentiment_analysis_english]]="Negative","سلبي",IF(Sudan_News12[[#This Row],[sentiment_analysis_english]]="Neutral","حيادي",IF(Sudan_News12[[#This Row],[sentiment_analysis_english]]="Positive","إيجابي","")))</f>
        <v/>
      </c>
      <c r="AO1078" t="e">
        <f>INDEX(TextClassificationList[],MATCH(Sudan_News12[[#This Row],[text_classification_arabic]],TextClassificationList[text_classification_arabic],0),1)</f>
        <v>#N/A</v>
      </c>
      <c r="AQ1078" t="e">
        <f>INDEX(TextClassificationList[],MATCH(Sudan_News12[[#This Row],[text_classification_arabic2]],TextClassificationList[text_classification_arabic],0),1)</f>
        <v>#N/A</v>
      </c>
      <c r="AS1078" t="e">
        <f>INDEX(TextClassificationList[],MATCH(Sudan_News12[[#This Row],[text_classification_arabic3]],TextClassificationList[text_classification_arabic],0),1)</f>
        <v>#N/A</v>
      </c>
      <c r="AU1078" t="e">
        <f>INDEX(TextClassificationList[],MATCH(Sudan_News12[[#This Row],[text_classification_arabic4]],TextClassificationList[text_classification_arabic],0),1)</f>
        <v>#N/A</v>
      </c>
      <c r="AW1078" t="e">
        <f>INDEX(TextClassificationList[],MATCH(Sudan_News12[[#This Row],[text_classification_arabic5]],TextClassificationList[text_classification_arabic],0),1)</f>
        <v>#N/A</v>
      </c>
    </row>
    <row r="1079" spans="1:49" x14ac:dyDescent="0.2">
      <c r="A1079">
        <v>1.3810140070966886E+18</v>
      </c>
      <c r="B1079">
        <v>1.3810140070966886E+18</v>
      </c>
      <c r="C1079" t="s">
        <v>4417</v>
      </c>
      <c r="D1079" s="1">
        <v>44297</v>
      </c>
      <c r="E1079" s="2">
        <v>2.7442129629629629E-2</v>
      </c>
      <c r="F1079">
        <v>200</v>
      </c>
      <c r="G1079">
        <v>1889611729</v>
      </c>
      <c r="H1079" t="s">
        <v>354</v>
      </c>
      <c r="I1079" t="s">
        <v>355</v>
      </c>
      <c r="J1079" t="s">
        <v>265</v>
      </c>
      <c r="K1079" t="s">
        <v>4418</v>
      </c>
      <c r="L1079" t="s">
        <v>266</v>
      </c>
      <c r="M1079" t="s">
        <v>267</v>
      </c>
      <c r="N1079" t="s">
        <v>267</v>
      </c>
      <c r="O1079" t="s">
        <v>267</v>
      </c>
      <c r="P1079">
        <v>0</v>
      </c>
      <c r="Q1079">
        <v>0</v>
      </c>
      <c r="R1079">
        <v>0</v>
      </c>
      <c r="S1079" t="s">
        <v>4419</v>
      </c>
      <c r="T1079" t="s">
        <v>267</v>
      </c>
      <c r="U1079" t="s">
        <v>4420</v>
      </c>
      <c r="V1079" t="b">
        <v>0</v>
      </c>
      <c r="W1079" t="s">
        <v>265</v>
      </c>
      <c r="X1079">
        <v>0</v>
      </c>
      <c r="Y1079" t="s">
        <v>265</v>
      </c>
      <c r="Z1079" t="s">
        <v>265</v>
      </c>
      <c r="AA1079" t="s">
        <v>265</v>
      </c>
      <c r="AB1079" t="s">
        <v>265</v>
      </c>
      <c r="AC1079" t="s">
        <v>265</v>
      </c>
      <c r="AD1079" t="s">
        <v>265</v>
      </c>
      <c r="AE1079" t="s">
        <v>265</v>
      </c>
      <c r="AF1079" t="s">
        <v>267</v>
      </c>
      <c r="AG1079" t="s">
        <v>265</v>
      </c>
      <c r="AH1079" t="s">
        <v>265</v>
      </c>
      <c r="AI1079" t="s">
        <v>265</v>
      </c>
      <c r="AJ1079" t="s">
        <v>265</v>
      </c>
      <c r="AL1079" t="str">
        <f>IF(Sudan_News12[[#This Row],[relevancy_classification_english]]="Relevant","مناسب",IF(Sudan_News12[[#This Row],[relevancy_classification_english]]="Relevant","عَرَضِيّ",""))</f>
        <v/>
      </c>
      <c r="AN1079" t="str">
        <f>IF(Sudan_News12[[#This Row],[sentiment_analysis_english]]="Negative","سلبي",IF(Sudan_News12[[#This Row],[sentiment_analysis_english]]="Neutral","حيادي",IF(Sudan_News12[[#This Row],[sentiment_analysis_english]]="Positive","إيجابي","")))</f>
        <v/>
      </c>
      <c r="AO1079" t="e">
        <f>INDEX(TextClassificationList[],MATCH(Sudan_News12[[#This Row],[text_classification_arabic]],TextClassificationList[text_classification_arabic],0),1)</f>
        <v>#N/A</v>
      </c>
      <c r="AQ1079" t="e">
        <f>INDEX(TextClassificationList[],MATCH(Sudan_News12[[#This Row],[text_classification_arabic2]],TextClassificationList[text_classification_arabic],0),1)</f>
        <v>#N/A</v>
      </c>
      <c r="AS1079" t="e">
        <f>INDEX(TextClassificationList[],MATCH(Sudan_News12[[#This Row],[text_classification_arabic3]],TextClassificationList[text_classification_arabic],0),1)</f>
        <v>#N/A</v>
      </c>
      <c r="AU1079" t="e">
        <f>INDEX(TextClassificationList[],MATCH(Sudan_News12[[#This Row],[text_classification_arabic4]],TextClassificationList[text_classification_arabic],0),1)</f>
        <v>#N/A</v>
      </c>
      <c r="AW1079" t="e">
        <f>INDEX(TextClassificationList[],MATCH(Sudan_News12[[#This Row],[text_classification_arabic5]],TextClassificationList[text_classification_arabic],0),1)</f>
        <v>#N/A</v>
      </c>
    </row>
    <row r="1080" spans="1:49" x14ac:dyDescent="0.2">
      <c r="A1080">
        <v>1.3810137974486589E+18</v>
      </c>
      <c r="B1080">
        <v>1.3810137974486589E+18</v>
      </c>
      <c r="C1080" t="s">
        <v>4421</v>
      </c>
      <c r="D1080" s="1">
        <v>44297</v>
      </c>
      <c r="E1080" s="2">
        <v>2.6863425925925926E-2</v>
      </c>
      <c r="F1080">
        <v>200</v>
      </c>
      <c r="G1080">
        <v>1889611729</v>
      </c>
      <c r="H1080" t="s">
        <v>354</v>
      </c>
      <c r="I1080" t="s">
        <v>355</v>
      </c>
      <c r="J1080" t="s">
        <v>265</v>
      </c>
      <c r="K1080" t="s">
        <v>4422</v>
      </c>
      <c r="L1080" t="s">
        <v>266</v>
      </c>
      <c r="M1080" t="s">
        <v>267</v>
      </c>
      <c r="N1080" t="s">
        <v>267</v>
      </c>
      <c r="O1080" t="s">
        <v>267</v>
      </c>
      <c r="P1080">
        <v>0</v>
      </c>
      <c r="Q1080">
        <v>0</v>
      </c>
      <c r="R1080">
        <v>1</v>
      </c>
      <c r="S1080" t="s">
        <v>3758</v>
      </c>
      <c r="T1080" t="s">
        <v>267</v>
      </c>
      <c r="U1080" t="s">
        <v>4423</v>
      </c>
      <c r="V1080" t="b">
        <v>0</v>
      </c>
      <c r="W1080" t="s">
        <v>265</v>
      </c>
      <c r="X1080">
        <v>0</v>
      </c>
      <c r="Y1080" t="s">
        <v>265</v>
      </c>
      <c r="Z1080" t="s">
        <v>265</v>
      </c>
      <c r="AA1080" t="s">
        <v>265</v>
      </c>
      <c r="AB1080" t="s">
        <v>265</v>
      </c>
      <c r="AC1080" t="s">
        <v>265</v>
      </c>
      <c r="AD1080" t="s">
        <v>265</v>
      </c>
      <c r="AE1080" t="s">
        <v>265</v>
      </c>
      <c r="AF1080" t="s">
        <v>267</v>
      </c>
      <c r="AG1080" t="s">
        <v>265</v>
      </c>
      <c r="AH1080" t="s">
        <v>265</v>
      </c>
      <c r="AI1080" t="s">
        <v>265</v>
      </c>
      <c r="AJ1080" t="s">
        <v>265</v>
      </c>
      <c r="AL1080" t="str">
        <f>IF(Sudan_News12[[#This Row],[relevancy_classification_english]]="Relevant","مناسب",IF(Sudan_News12[[#This Row],[relevancy_classification_english]]="Relevant","عَرَضِيّ",""))</f>
        <v/>
      </c>
      <c r="AN1080" t="str">
        <f>IF(Sudan_News12[[#This Row],[sentiment_analysis_english]]="Negative","سلبي",IF(Sudan_News12[[#This Row],[sentiment_analysis_english]]="Neutral","حيادي",IF(Sudan_News12[[#This Row],[sentiment_analysis_english]]="Positive","إيجابي","")))</f>
        <v/>
      </c>
      <c r="AO1080" t="e">
        <f>INDEX(TextClassificationList[],MATCH(Sudan_News12[[#This Row],[text_classification_arabic]],TextClassificationList[text_classification_arabic],0),1)</f>
        <v>#N/A</v>
      </c>
      <c r="AQ1080" t="e">
        <f>INDEX(TextClassificationList[],MATCH(Sudan_News12[[#This Row],[text_classification_arabic2]],TextClassificationList[text_classification_arabic],0),1)</f>
        <v>#N/A</v>
      </c>
      <c r="AS1080" t="e">
        <f>INDEX(TextClassificationList[],MATCH(Sudan_News12[[#This Row],[text_classification_arabic3]],TextClassificationList[text_classification_arabic],0),1)</f>
        <v>#N/A</v>
      </c>
      <c r="AU1080" t="e">
        <f>INDEX(TextClassificationList[],MATCH(Sudan_News12[[#This Row],[text_classification_arabic4]],TextClassificationList[text_classification_arabic],0),1)</f>
        <v>#N/A</v>
      </c>
      <c r="AW1080" t="e">
        <f>INDEX(TextClassificationList[],MATCH(Sudan_News12[[#This Row],[text_classification_arabic5]],TextClassificationList[text_classification_arabic],0),1)</f>
        <v>#N/A</v>
      </c>
    </row>
    <row r="1081" spans="1:49" x14ac:dyDescent="0.2">
      <c r="A1081">
        <v>1.3808210775180902E+18</v>
      </c>
      <c r="B1081">
        <v>1.3808210775180902E+18</v>
      </c>
      <c r="C1081" t="s">
        <v>4424</v>
      </c>
      <c r="D1081" s="1">
        <v>44296</v>
      </c>
      <c r="E1081" s="2">
        <v>0.49505787037037036</v>
      </c>
      <c r="F1081">
        <v>200</v>
      </c>
      <c r="G1081">
        <v>1889611729</v>
      </c>
      <c r="H1081" t="s">
        <v>354</v>
      </c>
      <c r="I1081" t="s">
        <v>355</v>
      </c>
      <c r="J1081" t="s">
        <v>265</v>
      </c>
      <c r="K1081" t="s">
        <v>4425</v>
      </c>
      <c r="L1081" t="s">
        <v>273</v>
      </c>
      <c r="M1081" t="s">
        <v>267</v>
      </c>
      <c r="N1081" t="s">
        <v>4426</v>
      </c>
      <c r="O1081" t="s">
        <v>267</v>
      </c>
      <c r="P1081">
        <v>0</v>
      </c>
      <c r="Q1081">
        <v>0</v>
      </c>
      <c r="R1081">
        <v>0</v>
      </c>
      <c r="S1081" t="s">
        <v>267</v>
      </c>
      <c r="T1081" t="s">
        <v>267</v>
      </c>
      <c r="U1081" t="s">
        <v>4427</v>
      </c>
      <c r="V1081" t="b">
        <v>0</v>
      </c>
      <c r="W1081" t="s">
        <v>265</v>
      </c>
      <c r="X1081">
        <v>0</v>
      </c>
      <c r="Y1081" t="s">
        <v>265</v>
      </c>
      <c r="Z1081" t="s">
        <v>265</v>
      </c>
      <c r="AA1081" t="s">
        <v>265</v>
      </c>
      <c r="AB1081" t="s">
        <v>265</v>
      </c>
      <c r="AC1081" t="s">
        <v>265</v>
      </c>
      <c r="AD1081" t="s">
        <v>265</v>
      </c>
      <c r="AE1081" t="s">
        <v>265</v>
      </c>
      <c r="AF1081" t="s">
        <v>267</v>
      </c>
      <c r="AG1081" t="s">
        <v>265</v>
      </c>
      <c r="AH1081" t="s">
        <v>265</v>
      </c>
      <c r="AI1081" t="s">
        <v>265</v>
      </c>
      <c r="AJ1081" t="s">
        <v>265</v>
      </c>
      <c r="AL1081" t="str">
        <f>IF(Sudan_News12[[#This Row],[relevancy_classification_english]]="Relevant","مناسب",IF(Sudan_News12[[#This Row],[relevancy_classification_english]]="Relevant","عَرَضِيّ",""))</f>
        <v/>
      </c>
      <c r="AN1081" t="str">
        <f>IF(Sudan_News12[[#This Row],[sentiment_analysis_english]]="Negative","سلبي",IF(Sudan_News12[[#This Row],[sentiment_analysis_english]]="Neutral","حيادي",IF(Sudan_News12[[#This Row],[sentiment_analysis_english]]="Positive","إيجابي","")))</f>
        <v/>
      </c>
      <c r="AO1081" t="e">
        <f>INDEX(TextClassificationList[],MATCH(Sudan_News12[[#This Row],[text_classification_arabic]],TextClassificationList[text_classification_arabic],0),1)</f>
        <v>#N/A</v>
      </c>
      <c r="AQ1081" t="e">
        <f>INDEX(TextClassificationList[],MATCH(Sudan_News12[[#This Row],[text_classification_arabic2]],TextClassificationList[text_classification_arabic],0),1)</f>
        <v>#N/A</v>
      </c>
      <c r="AS1081" t="e">
        <f>INDEX(TextClassificationList[],MATCH(Sudan_News12[[#This Row],[text_classification_arabic3]],TextClassificationList[text_classification_arabic],0),1)</f>
        <v>#N/A</v>
      </c>
      <c r="AU1081" t="e">
        <f>INDEX(TextClassificationList[],MATCH(Sudan_News12[[#This Row],[text_classification_arabic4]],TextClassificationList[text_classification_arabic],0),1)</f>
        <v>#N/A</v>
      </c>
      <c r="AW1081" t="e">
        <f>INDEX(TextClassificationList[],MATCH(Sudan_News12[[#This Row],[text_classification_arabic5]],TextClassificationList[text_classification_arabic],0),1)</f>
        <v>#N/A</v>
      </c>
    </row>
    <row r="1082" spans="1:49" x14ac:dyDescent="0.2">
      <c r="A1082">
        <v>1.3802090704397967E+18</v>
      </c>
      <c r="B1082">
        <v>1.3802090704397967E+18</v>
      </c>
      <c r="C1082" t="s">
        <v>4428</v>
      </c>
      <c r="D1082" s="1">
        <v>44294</v>
      </c>
      <c r="E1082" s="2">
        <v>0.80625000000000002</v>
      </c>
      <c r="F1082">
        <v>200</v>
      </c>
      <c r="G1082">
        <v>1889611729</v>
      </c>
      <c r="H1082" t="s">
        <v>354</v>
      </c>
      <c r="I1082" t="s">
        <v>355</v>
      </c>
      <c r="J1082" t="s">
        <v>265</v>
      </c>
      <c r="K1082" t="s">
        <v>4429</v>
      </c>
      <c r="L1082" t="s">
        <v>266</v>
      </c>
      <c r="M1082" t="s">
        <v>267</v>
      </c>
      <c r="N1082" t="s">
        <v>267</v>
      </c>
      <c r="O1082" t="s">
        <v>267</v>
      </c>
      <c r="P1082">
        <v>0</v>
      </c>
      <c r="Q1082">
        <v>0</v>
      </c>
      <c r="R1082">
        <v>7</v>
      </c>
      <c r="S1082" t="s">
        <v>4160</v>
      </c>
      <c r="T1082" t="s">
        <v>267</v>
      </c>
      <c r="U1082" t="s">
        <v>4430</v>
      </c>
      <c r="V1082" t="b">
        <v>0</v>
      </c>
      <c r="W1082" t="s">
        <v>265</v>
      </c>
      <c r="X1082">
        <v>0</v>
      </c>
      <c r="Y1082" t="s">
        <v>265</v>
      </c>
      <c r="Z1082" t="s">
        <v>265</v>
      </c>
      <c r="AA1082" t="s">
        <v>265</v>
      </c>
      <c r="AB1082" t="s">
        <v>265</v>
      </c>
      <c r="AC1082" t="s">
        <v>265</v>
      </c>
      <c r="AD1082" t="s">
        <v>265</v>
      </c>
      <c r="AE1082" t="s">
        <v>265</v>
      </c>
      <c r="AF1082" t="s">
        <v>267</v>
      </c>
      <c r="AG1082" t="s">
        <v>265</v>
      </c>
      <c r="AH1082" t="s">
        <v>265</v>
      </c>
      <c r="AI1082" t="s">
        <v>265</v>
      </c>
      <c r="AJ1082" t="s">
        <v>265</v>
      </c>
      <c r="AL1082" t="str">
        <f>IF(Sudan_News12[[#This Row],[relevancy_classification_english]]="Relevant","مناسب",IF(Sudan_News12[[#This Row],[relevancy_classification_english]]="Relevant","عَرَضِيّ",""))</f>
        <v/>
      </c>
      <c r="AN1082" t="str">
        <f>IF(Sudan_News12[[#This Row],[sentiment_analysis_english]]="Negative","سلبي",IF(Sudan_News12[[#This Row],[sentiment_analysis_english]]="Neutral","حيادي",IF(Sudan_News12[[#This Row],[sentiment_analysis_english]]="Positive","إيجابي","")))</f>
        <v/>
      </c>
      <c r="AO1082" t="e">
        <f>INDEX(TextClassificationList[],MATCH(Sudan_News12[[#This Row],[text_classification_arabic]],TextClassificationList[text_classification_arabic],0),1)</f>
        <v>#N/A</v>
      </c>
      <c r="AQ1082" t="e">
        <f>INDEX(TextClassificationList[],MATCH(Sudan_News12[[#This Row],[text_classification_arabic2]],TextClassificationList[text_classification_arabic],0),1)</f>
        <v>#N/A</v>
      </c>
      <c r="AS1082" t="e">
        <f>INDEX(TextClassificationList[],MATCH(Sudan_News12[[#This Row],[text_classification_arabic3]],TextClassificationList[text_classification_arabic],0),1)</f>
        <v>#N/A</v>
      </c>
      <c r="AU1082" t="e">
        <f>INDEX(TextClassificationList[],MATCH(Sudan_News12[[#This Row],[text_classification_arabic4]],TextClassificationList[text_classification_arabic],0),1)</f>
        <v>#N/A</v>
      </c>
      <c r="AW1082" t="e">
        <f>INDEX(TextClassificationList[],MATCH(Sudan_News12[[#This Row],[text_classification_arabic5]],TextClassificationList[text_classification_arabic],0),1)</f>
        <v>#N/A</v>
      </c>
    </row>
    <row r="1083" spans="1:49" x14ac:dyDescent="0.2">
      <c r="A1083">
        <v>1.3801332878306796E+18</v>
      </c>
      <c r="B1083">
        <v>1.3801332878306796E+18</v>
      </c>
      <c r="C1083" t="s">
        <v>4431</v>
      </c>
      <c r="D1083" s="1">
        <v>44294</v>
      </c>
      <c r="E1083" s="2">
        <v>0.59712962962962968</v>
      </c>
      <c r="F1083">
        <v>200</v>
      </c>
      <c r="G1083">
        <v>1889611729</v>
      </c>
      <c r="H1083" t="s">
        <v>354</v>
      </c>
      <c r="I1083" t="s">
        <v>355</v>
      </c>
      <c r="J1083" t="s">
        <v>265</v>
      </c>
      <c r="K1083" t="s">
        <v>4432</v>
      </c>
      <c r="L1083" t="s">
        <v>266</v>
      </c>
      <c r="M1083" t="s">
        <v>267</v>
      </c>
      <c r="N1083" t="s">
        <v>267</v>
      </c>
      <c r="O1083" t="s">
        <v>267</v>
      </c>
      <c r="P1083">
        <v>1</v>
      </c>
      <c r="Q1083">
        <v>0</v>
      </c>
      <c r="R1083">
        <v>0</v>
      </c>
      <c r="S1083" t="s">
        <v>282</v>
      </c>
      <c r="T1083" t="s">
        <v>267</v>
      </c>
      <c r="U1083" t="s">
        <v>4433</v>
      </c>
      <c r="V1083" t="b">
        <v>0</v>
      </c>
      <c r="W1083" t="s">
        <v>265</v>
      </c>
      <c r="X1083">
        <v>0</v>
      </c>
      <c r="Y1083" t="s">
        <v>265</v>
      </c>
      <c r="Z1083" t="s">
        <v>265</v>
      </c>
      <c r="AA1083" t="s">
        <v>265</v>
      </c>
      <c r="AB1083" t="s">
        <v>265</v>
      </c>
      <c r="AC1083" t="s">
        <v>265</v>
      </c>
      <c r="AD1083" t="s">
        <v>265</v>
      </c>
      <c r="AE1083" t="s">
        <v>265</v>
      </c>
      <c r="AF1083" t="s">
        <v>267</v>
      </c>
      <c r="AG1083" t="s">
        <v>265</v>
      </c>
      <c r="AH1083" t="s">
        <v>265</v>
      </c>
      <c r="AI1083" t="s">
        <v>265</v>
      </c>
      <c r="AJ1083" t="s">
        <v>265</v>
      </c>
      <c r="AL1083" t="str">
        <f>IF(Sudan_News12[[#This Row],[relevancy_classification_english]]="Relevant","مناسب",IF(Sudan_News12[[#This Row],[relevancy_classification_english]]="Relevant","عَرَضِيّ",""))</f>
        <v/>
      </c>
      <c r="AN1083" t="str">
        <f>IF(Sudan_News12[[#This Row],[sentiment_analysis_english]]="Negative","سلبي",IF(Sudan_News12[[#This Row],[sentiment_analysis_english]]="Neutral","حيادي",IF(Sudan_News12[[#This Row],[sentiment_analysis_english]]="Positive","إيجابي","")))</f>
        <v/>
      </c>
      <c r="AO1083" t="e">
        <f>INDEX(TextClassificationList[],MATCH(Sudan_News12[[#This Row],[text_classification_arabic]],TextClassificationList[text_classification_arabic],0),1)</f>
        <v>#N/A</v>
      </c>
      <c r="AQ1083" t="e">
        <f>INDEX(TextClassificationList[],MATCH(Sudan_News12[[#This Row],[text_classification_arabic2]],TextClassificationList[text_classification_arabic],0),1)</f>
        <v>#N/A</v>
      </c>
      <c r="AS1083" t="e">
        <f>INDEX(TextClassificationList[],MATCH(Sudan_News12[[#This Row],[text_classification_arabic3]],TextClassificationList[text_classification_arabic],0),1)</f>
        <v>#N/A</v>
      </c>
      <c r="AU1083" t="e">
        <f>INDEX(TextClassificationList[],MATCH(Sudan_News12[[#This Row],[text_classification_arabic4]],TextClassificationList[text_classification_arabic],0),1)</f>
        <v>#N/A</v>
      </c>
      <c r="AW1083" t="e">
        <f>INDEX(TextClassificationList[],MATCH(Sudan_News12[[#This Row],[text_classification_arabic5]],TextClassificationList[text_classification_arabic],0),1)</f>
        <v>#N/A</v>
      </c>
    </row>
    <row r="1084" spans="1:49" x14ac:dyDescent="0.2">
      <c r="A1084">
        <v>1.3801331894071501E+18</v>
      </c>
      <c r="B1084">
        <v>1.3801331894071501E+18</v>
      </c>
      <c r="C1084" t="s">
        <v>4434</v>
      </c>
      <c r="D1084" s="1">
        <v>44294</v>
      </c>
      <c r="E1084" s="2">
        <v>0.59685185185185186</v>
      </c>
      <c r="F1084">
        <v>200</v>
      </c>
      <c r="G1084">
        <v>1889611729</v>
      </c>
      <c r="H1084" t="s">
        <v>354</v>
      </c>
      <c r="I1084" t="s">
        <v>355</v>
      </c>
      <c r="J1084" t="s">
        <v>265</v>
      </c>
      <c r="K1084" t="s">
        <v>4435</v>
      </c>
      <c r="L1084" t="s">
        <v>266</v>
      </c>
      <c r="M1084" t="s">
        <v>267</v>
      </c>
      <c r="N1084" t="s">
        <v>267</v>
      </c>
      <c r="O1084" t="s">
        <v>267</v>
      </c>
      <c r="P1084">
        <v>0</v>
      </c>
      <c r="Q1084">
        <v>0</v>
      </c>
      <c r="R1084">
        <v>1</v>
      </c>
      <c r="S1084" t="s">
        <v>282</v>
      </c>
      <c r="T1084" t="s">
        <v>267</v>
      </c>
      <c r="U1084" t="s">
        <v>4436</v>
      </c>
      <c r="V1084" t="b">
        <v>0</v>
      </c>
      <c r="W1084" t="s">
        <v>265</v>
      </c>
      <c r="X1084">
        <v>0</v>
      </c>
      <c r="Y1084" t="s">
        <v>265</v>
      </c>
      <c r="Z1084" t="s">
        <v>265</v>
      </c>
      <c r="AA1084" t="s">
        <v>265</v>
      </c>
      <c r="AB1084" t="s">
        <v>265</v>
      </c>
      <c r="AC1084" t="s">
        <v>265</v>
      </c>
      <c r="AD1084" t="s">
        <v>265</v>
      </c>
      <c r="AE1084" t="s">
        <v>265</v>
      </c>
      <c r="AF1084" t="s">
        <v>267</v>
      </c>
      <c r="AG1084" t="s">
        <v>265</v>
      </c>
      <c r="AH1084" t="s">
        <v>265</v>
      </c>
      <c r="AI1084" t="s">
        <v>265</v>
      </c>
      <c r="AJ1084" t="s">
        <v>265</v>
      </c>
      <c r="AL1084" t="str">
        <f>IF(Sudan_News12[[#This Row],[relevancy_classification_english]]="Relevant","مناسب",IF(Sudan_News12[[#This Row],[relevancy_classification_english]]="Relevant","عَرَضِيّ",""))</f>
        <v/>
      </c>
      <c r="AN1084" t="str">
        <f>IF(Sudan_News12[[#This Row],[sentiment_analysis_english]]="Negative","سلبي",IF(Sudan_News12[[#This Row],[sentiment_analysis_english]]="Neutral","حيادي",IF(Sudan_News12[[#This Row],[sentiment_analysis_english]]="Positive","إيجابي","")))</f>
        <v/>
      </c>
      <c r="AO1084" t="e">
        <f>INDEX(TextClassificationList[],MATCH(Sudan_News12[[#This Row],[text_classification_arabic]],TextClassificationList[text_classification_arabic],0),1)</f>
        <v>#N/A</v>
      </c>
      <c r="AQ1084" t="e">
        <f>INDEX(TextClassificationList[],MATCH(Sudan_News12[[#This Row],[text_classification_arabic2]],TextClassificationList[text_classification_arabic],0),1)</f>
        <v>#N/A</v>
      </c>
      <c r="AS1084" t="e">
        <f>INDEX(TextClassificationList[],MATCH(Sudan_News12[[#This Row],[text_classification_arabic3]],TextClassificationList[text_classification_arabic],0),1)</f>
        <v>#N/A</v>
      </c>
      <c r="AU1084" t="e">
        <f>INDEX(TextClassificationList[],MATCH(Sudan_News12[[#This Row],[text_classification_arabic4]],TextClassificationList[text_classification_arabic],0),1)</f>
        <v>#N/A</v>
      </c>
      <c r="AW1084" t="e">
        <f>INDEX(TextClassificationList[],MATCH(Sudan_News12[[#This Row],[text_classification_arabic5]],TextClassificationList[text_classification_arabic],0),1)</f>
        <v>#N/A</v>
      </c>
    </row>
    <row r="1085" spans="1:49" x14ac:dyDescent="0.2">
      <c r="A1085">
        <v>1.3801328164831437E+18</v>
      </c>
      <c r="B1085">
        <v>1.3801328164831437E+18</v>
      </c>
      <c r="C1085" t="s">
        <v>4437</v>
      </c>
      <c r="D1085" s="1">
        <v>44294</v>
      </c>
      <c r="E1085" s="2">
        <v>0.59582175925925929</v>
      </c>
      <c r="F1085">
        <v>200</v>
      </c>
      <c r="G1085">
        <v>1889611729</v>
      </c>
      <c r="H1085" t="s">
        <v>354</v>
      </c>
      <c r="I1085" t="s">
        <v>355</v>
      </c>
      <c r="J1085" t="s">
        <v>265</v>
      </c>
      <c r="K1085" t="s">
        <v>4438</v>
      </c>
      <c r="L1085" t="s">
        <v>266</v>
      </c>
      <c r="M1085" t="s">
        <v>267</v>
      </c>
      <c r="N1085" t="s">
        <v>267</v>
      </c>
      <c r="O1085" t="s">
        <v>267</v>
      </c>
      <c r="P1085">
        <v>0</v>
      </c>
      <c r="Q1085">
        <v>0</v>
      </c>
      <c r="R1085">
        <v>0</v>
      </c>
      <c r="S1085" t="s">
        <v>4439</v>
      </c>
      <c r="T1085" t="s">
        <v>267</v>
      </c>
      <c r="U1085" t="s">
        <v>4440</v>
      </c>
      <c r="V1085" t="b">
        <v>0</v>
      </c>
      <c r="W1085" t="s">
        <v>265</v>
      </c>
      <c r="X1085">
        <v>0</v>
      </c>
      <c r="Y1085" t="s">
        <v>265</v>
      </c>
      <c r="Z1085" t="s">
        <v>265</v>
      </c>
      <c r="AA1085" t="s">
        <v>265</v>
      </c>
      <c r="AB1085" t="s">
        <v>265</v>
      </c>
      <c r="AC1085" t="s">
        <v>265</v>
      </c>
      <c r="AD1085" t="s">
        <v>265</v>
      </c>
      <c r="AE1085" t="s">
        <v>265</v>
      </c>
      <c r="AF1085" t="s">
        <v>267</v>
      </c>
      <c r="AG1085" t="s">
        <v>265</v>
      </c>
      <c r="AH1085" t="s">
        <v>265</v>
      </c>
      <c r="AI1085" t="s">
        <v>265</v>
      </c>
      <c r="AJ1085" t="s">
        <v>265</v>
      </c>
      <c r="AL1085" t="str">
        <f>IF(Sudan_News12[[#This Row],[relevancy_classification_english]]="Relevant","مناسب",IF(Sudan_News12[[#This Row],[relevancy_classification_english]]="Relevant","عَرَضِيّ",""))</f>
        <v/>
      </c>
      <c r="AN1085" t="str">
        <f>IF(Sudan_News12[[#This Row],[sentiment_analysis_english]]="Negative","سلبي",IF(Sudan_News12[[#This Row],[sentiment_analysis_english]]="Neutral","حيادي",IF(Sudan_News12[[#This Row],[sentiment_analysis_english]]="Positive","إيجابي","")))</f>
        <v/>
      </c>
      <c r="AO1085" t="e">
        <f>INDEX(TextClassificationList[],MATCH(Sudan_News12[[#This Row],[text_classification_arabic]],TextClassificationList[text_classification_arabic],0),1)</f>
        <v>#N/A</v>
      </c>
      <c r="AQ1085" t="e">
        <f>INDEX(TextClassificationList[],MATCH(Sudan_News12[[#This Row],[text_classification_arabic2]],TextClassificationList[text_classification_arabic],0),1)</f>
        <v>#N/A</v>
      </c>
      <c r="AS1085" t="e">
        <f>INDEX(TextClassificationList[],MATCH(Sudan_News12[[#This Row],[text_classification_arabic3]],TextClassificationList[text_classification_arabic],0),1)</f>
        <v>#N/A</v>
      </c>
      <c r="AU1085" t="e">
        <f>INDEX(TextClassificationList[],MATCH(Sudan_News12[[#This Row],[text_classification_arabic4]],TextClassificationList[text_classification_arabic],0),1)</f>
        <v>#N/A</v>
      </c>
      <c r="AW1085" t="e">
        <f>INDEX(TextClassificationList[],MATCH(Sudan_News12[[#This Row],[text_classification_arabic5]],TextClassificationList[text_classification_arabic],0),1)</f>
        <v>#N/A</v>
      </c>
    </row>
    <row r="1086" spans="1:49" x14ac:dyDescent="0.2">
      <c r="A1086">
        <v>1.3800963668070236E+18</v>
      </c>
      <c r="B1086">
        <v>1.3800963668070236E+18</v>
      </c>
      <c r="C1086" t="s">
        <v>4441</v>
      </c>
      <c r="D1086" s="1">
        <v>44294</v>
      </c>
      <c r="E1086" s="2">
        <v>0.49524305555555553</v>
      </c>
      <c r="F1086">
        <v>200</v>
      </c>
      <c r="G1086">
        <v>1889611729</v>
      </c>
      <c r="H1086" t="s">
        <v>354</v>
      </c>
      <c r="I1086" t="s">
        <v>355</v>
      </c>
      <c r="J1086" t="s">
        <v>265</v>
      </c>
      <c r="K1086" t="s">
        <v>4442</v>
      </c>
      <c r="L1086" t="s">
        <v>266</v>
      </c>
      <c r="M1086" t="s">
        <v>267</v>
      </c>
      <c r="N1086" t="s">
        <v>267</v>
      </c>
      <c r="O1086" t="s">
        <v>267</v>
      </c>
      <c r="P1086">
        <v>0</v>
      </c>
      <c r="Q1086">
        <v>9</v>
      </c>
      <c r="R1086">
        <v>3</v>
      </c>
      <c r="S1086" t="s">
        <v>267</v>
      </c>
      <c r="T1086" t="s">
        <v>267</v>
      </c>
      <c r="U1086" t="s">
        <v>4443</v>
      </c>
      <c r="V1086" t="b">
        <v>0</v>
      </c>
      <c r="W1086" t="s">
        <v>265</v>
      </c>
      <c r="X1086">
        <v>0</v>
      </c>
      <c r="Y1086" t="s">
        <v>265</v>
      </c>
      <c r="Z1086" t="s">
        <v>265</v>
      </c>
      <c r="AA1086" t="s">
        <v>265</v>
      </c>
      <c r="AB1086" t="s">
        <v>265</v>
      </c>
      <c r="AC1086" t="s">
        <v>265</v>
      </c>
      <c r="AD1086" t="s">
        <v>265</v>
      </c>
      <c r="AE1086" t="s">
        <v>265</v>
      </c>
      <c r="AF1086" t="s">
        <v>267</v>
      </c>
      <c r="AG1086" t="s">
        <v>265</v>
      </c>
      <c r="AH1086" t="s">
        <v>265</v>
      </c>
      <c r="AI1086" t="s">
        <v>265</v>
      </c>
      <c r="AJ1086" t="s">
        <v>265</v>
      </c>
      <c r="AL1086" t="str">
        <f>IF(Sudan_News12[[#This Row],[relevancy_classification_english]]="Relevant","مناسب",IF(Sudan_News12[[#This Row],[relevancy_classification_english]]="Relevant","عَرَضِيّ",""))</f>
        <v/>
      </c>
      <c r="AN1086" t="str">
        <f>IF(Sudan_News12[[#This Row],[sentiment_analysis_english]]="Negative","سلبي",IF(Sudan_News12[[#This Row],[sentiment_analysis_english]]="Neutral","حيادي",IF(Sudan_News12[[#This Row],[sentiment_analysis_english]]="Positive","إيجابي","")))</f>
        <v/>
      </c>
      <c r="AO1086" t="e">
        <f>INDEX(TextClassificationList[],MATCH(Sudan_News12[[#This Row],[text_classification_arabic]],TextClassificationList[text_classification_arabic],0),1)</f>
        <v>#N/A</v>
      </c>
      <c r="AQ1086" t="e">
        <f>INDEX(TextClassificationList[],MATCH(Sudan_News12[[#This Row],[text_classification_arabic2]],TextClassificationList[text_classification_arabic],0),1)</f>
        <v>#N/A</v>
      </c>
      <c r="AS1086" t="e">
        <f>INDEX(TextClassificationList[],MATCH(Sudan_News12[[#This Row],[text_classification_arabic3]],TextClassificationList[text_classification_arabic],0),1)</f>
        <v>#N/A</v>
      </c>
      <c r="AU1086" t="e">
        <f>INDEX(TextClassificationList[],MATCH(Sudan_News12[[#This Row],[text_classification_arabic4]],TextClassificationList[text_classification_arabic],0),1)</f>
        <v>#N/A</v>
      </c>
      <c r="AW1086" t="e">
        <f>INDEX(TextClassificationList[],MATCH(Sudan_News12[[#This Row],[text_classification_arabic5]],TextClassificationList[text_classification_arabic],0),1)</f>
        <v>#N/A</v>
      </c>
    </row>
    <row r="1087" spans="1:49" x14ac:dyDescent="0.2">
      <c r="A1087">
        <v>1.3799189433773097E+18</v>
      </c>
      <c r="B1087">
        <v>1.3799189433773097E+18</v>
      </c>
      <c r="C1087" t="s">
        <v>4444</v>
      </c>
      <c r="D1087" s="1">
        <v>44294</v>
      </c>
      <c r="E1087" s="2">
        <v>5.6481481481481478E-3</v>
      </c>
      <c r="F1087">
        <v>200</v>
      </c>
      <c r="G1087">
        <v>1889611729</v>
      </c>
      <c r="H1087" t="s">
        <v>354</v>
      </c>
      <c r="I1087" t="s">
        <v>355</v>
      </c>
      <c r="J1087" t="s">
        <v>265</v>
      </c>
      <c r="K1087" t="s">
        <v>4445</v>
      </c>
      <c r="L1087" t="s">
        <v>266</v>
      </c>
      <c r="M1087" t="s">
        <v>267</v>
      </c>
      <c r="N1087" t="s">
        <v>267</v>
      </c>
      <c r="O1087" t="s">
        <v>267</v>
      </c>
      <c r="P1087">
        <v>0</v>
      </c>
      <c r="Q1087">
        <v>0</v>
      </c>
      <c r="R1087">
        <v>4</v>
      </c>
      <c r="S1087" t="s">
        <v>267</v>
      </c>
      <c r="T1087" t="s">
        <v>267</v>
      </c>
      <c r="U1087" t="s">
        <v>4446</v>
      </c>
      <c r="V1087" t="b">
        <v>0</v>
      </c>
      <c r="W1087" t="s">
        <v>265</v>
      </c>
      <c r="X1087">
        <v>0</v>
      </c>
      <c r="Y1087" t="s">
        <v>265</v>
      </c>
      <c r="Z1087" t="s">
        <v>265</v>
      </c>
      <c r="AA1087" t="s">
        <v>265</v>
      </c>
      <c r="AB1087" t="s">
        <v>265</v>
      </c>
      <c r="AC1087" t="s">
        <v>265</v>
      </c>
      <c r="AD1087" t="s">
        <v>265</v>
      </c>
      <c r="AE1087" t="s">
        <v>265</v>
      </c>
      <c r="AF1087" t="s">
        <v>267</v>
      </c>
      <c r="AG1087" t="s">
        <v>265</v>
      </c>
      <c r="AH1087" t="s">
        <v>265</v>
      </c>
      <c r="AI1087" t="s">
        <v>265</v>
      </c>
      <c r="AJ1087" t="s">
        <v>265</v>
      </c>
      <c r="AL1087" t="str">
        <f>IF(Sudan_News12[[#This Row],[relevancy_classification_english]]="Relevant","مناسب",IF(Sudan_News12[[#This Row],[relevancy_classification_english]]="Relevant","عَرَضِيّ",""))</f>
        <v/>
      </c>
      <c r="AN1087" t="str">
        <f>IF(Sudan_News12[[#This Row],[sentiment_analysis_english]]="Negative","سلبي",IF(Sudan_News12[[#This Row],[sentiment_analysis_english]]="Neutral","حيادي",IF(Sudan_News12[[#This Row],[sentiment_analysis_english]]="Positive","إيجابي","")))</f>
        <v/>
      </c>
      <c r="AO1087" t="e">
        <f>INDEX(TextClassificationList[],MATCH(Sudan_News12[[#This Row],[text_classification_arabic]],TextClassificationList[text_classification_arabic],0),1)</f>
        <v>#N/A</v>
      </c>
      <c r="AQ1087" t="e">
        <f>INDEX(TextClassificationList[],MATCH(Sudan_News12[[#This Row],[text_classification_arabic2]],TextClassificationList[text_classification_arabic],0),1)</f>
        <v>#N/A</v>
      </c>
      <c r="AS1087" t="e">
        <f>INDEX(TextClassificationList[],MATCH(Sudan_News12[[#This Row],[text_classification_arabic3]],TextClassificationList[text_classification_arabic],0),1)</f>
        <v>#N/A</v>
      </c>
      <c r="AU1087" t="e">
        <f>INDEX(TextClassificationList[],MATCH(Sudan_News12[[#This Row],[text_classification_arabic4]],TextClassificationList[text_classification_arabic],0),1)</f>
        <v>#N/A</v>
      </c>
      <c r="AW1087" t="e">
        <f>INDEX(TextClassificationList[],MATCH(Sudan_News12[[#This Row],[text_classification_arabic5]],TextClassificationList[text_classification_arabic],0),1)</f>
        <v>#N/A</v>
      </c>
    </row>
    <row r="1088" spans="1:49" x14ac:dyDescent="0.2">
      <c r="A1088">
        <v>1.3798898193592812E+18</v>
      </c>
      <c r="B1088">
        <v>1.3798898193592812E+18</v>
      </c>
      <c r="C1088" t="s">
        <v>4447</v>
      </c>
      <c r="D1088" s="1">
        <v>44293</v>
      </c>
      <c r="E1088" s="2">
        <v>0.92527777777777775</v>
      </c>
      <c r="F1088">
        <v>200</v>
      </c>
      <c r="G1088">
        <v>1889611729</v>
      </c>
      <c r="H1088" t="s">
        <v>354</v>
      </c>
      <c r="I1088" t="s">
        <v>355</v>
      </c>
      <c r="J1088" t="s">
        <v>265</v>
      </c>
      <c r="K1088" t="s">
        <v>4448</v>
      </c>
      <c r="L1088" t="s">
        <v>273</v>
      </c>
      <c r="M1088" t="s">
        <v>267</v>
      </c>
      <c r="N1088" t="s">
        <v>4449</v>
      </c>
      <c r="O1088" t="s">
        <v>267</v>
      </c>
      <c r="P1088">
        <v>0</v>
      </c>
      <c r="Q1088">
        <v>0</v>
      </c>
      <c r="R1088">
        <v>0</v>
      </c>
      <c r="S1088" t="s">
        <v>267</v>
      </c>
      <c r="T1088" t="s">
        <v>267</v>
      </c>
      <c r="U1088" t="s">
        <v>4450</v>
      </c>
      <c r="V1088" t="b">
        <v>0</v>
      </c>
      <c r="W1088" t="s">
        <v>265</v>
      </c>
      <c r="X1088">
        <v>0</v>
      </c>
      <c r="Y1088" t="s">
        <v>265</v>
      </c>
      <c r="Z1088" t="s">
        <v>265</v>
      </c>
      <c r="AA1088" t="s">
        <v>265</v>
      </c>
      <c r="AB1088" t="s">
        <v>265</v>
      </c>
      <c r="AC1088" t="s">
        <v>265</v>
      </c>
      <c r="AD1088" t="s">
        <v>265</v>
      </c>
      <c r="AE1088" t="s">
        <v>265</v>
      </c>
      <c r="AF1088" t="s">
        <v>267</v>
      </c>
      <c r="AG1088" t="s">
        <v>265</v>
      </c>
      <c r="AH1088" t="s">
        <v>265</v>
      </c>
      <c r="AI1088" t="s">
        <v>265</v>
      </c>
      <c r="AJ1088" t="s">
        <v>265</v>
      </c>
      <c r="AL1088" t="str">
        <f>IF(Sudan_News12[[#This Row],[relevancy_classification_english]]="Relevant","مناسب",IF(Sudan_News12[[#This Row],[relevancy_classification_english]]="Relevant","عَرَضِيّ",""))</f>
        <v/>
      </c>
      <c r="AN1088" t="str">
        <f>IF(Sudan_News12[[#This Row],[sentiment_analysis_english]]="Negative","سلبي",IF(Sudan_News12[[#This Row],[sentiment_analysis_english]]="Neutral","حيادي",IF(Sudan_News12[[#This Row],[sentiment_analysis_english]]="Positive","إيجابي","")))</f>
        <v/>
      </c>
      <c r="AO1088" t="e">
        <f>INDEX(TextClassificationList[],MATCH(Sudan_News12[[#This Row],[text_classification_arabic]],TextClassificationList[text_classification_arabic],0),1)</f>
        <v>#N/A</v>
      </c>
      <c r="AQ1088" t="e">
        <f>INDEX(TextClassificationList[],MATCH(Sudan_News12[[#This Row],[text_classification_arabic2]],TextClassificationList[text_classification_arabic],0),1)</f>
        <v>#N/A</v>
      </c>
      <c r="AS1088" t="e">
        <f>INDEX(TextClassificationList[],MATCH(Sudan_News12[[#This Row],[text_classification_arabic3]],TextClassificationList[text_classification_arabic],0),1)</f>
        <v>#N/A</v>
      </c>
      <c r="AU1088" t="e">
        <f>INDEX(TextClassificationList[],MATCH(Sudan_News12[[#This Row],[text_classification_arabic4]],TextClassificationList[text_classification_arabic],0),1)</f>
        <v>#N/A</v>
      </c>
      <c r="AW1088" t="e">
        <f>INDEX(TextClassificationList[],MATCH(Sudan_News12[[#This Row],[text_classification_arabic5]],TextClassificationList[text_classification_arabic],0),1)</f>
        <v>#N/A</v>
      </c>
    </row>
    <row r="1089" spans="1:49" x14ac:dyDescent="0.2">
      <c r="A1089">
        <v>1.3798834203362017E+18</v>
      </c>
      <c r="B1089">
        <v>1.3798834203362017E+18</v>
      </c>
      <c r="C1089" t="s">
        <v>4451</v>
      </c>
      <c r="D1089" s="1">
        <v>44293</v>
      </c>
      <c r="E1089" s="2">
        <v>0.90762731481481485</v>
      </c>
      <c r="F1089">
        <v>200</v>
      </c>
      <c r="G1089">
        <v>1889611729</v>
      </c>
      <c r="H1089" t="s">
        <v>354</v>
      </c>
      <c r="I1089" t="s">
        <v>355</v>
      </c>
      <c r="J1089" t="s">
        <v>265</v>
      </c>
      <c r="K1089" t="s">
        <v>4452</v>
      </c>
      <c r="L1089" t="s">
        <v>266</v>
      </c>
      <c r="M1089" t="s">
        <v>267</v>
      </c>
      <c r="N1089" t="s">
        <v>267</v>
      </c>
      <c r="O1089" t="s">
        <v>4453</v>
      </c>
      <c r="P1089">
        <v>0</v>
      </c>
      <c r="Q1089">
        <v>0</v>
      </c>
      <c r="R1089">
        <v>6</v>
      </c>
      <c r="S1089" t="s">
        <v>267</v>
      </c>
      <c r="T1089" t="s">
        <v>267</v>
      </c>
      <c r="U1089" t="s">
        <v>4454</v>
      </c>
      <c r="V1089" t="b">
        <v>0</v>
      </c>
      <c r="W1089" t="s">
        <v>265</v>
      </c>
      <c r="X1089">
        <v>1</v>
      </c>
      <c r="Y1089" t="s">
        <v>4455</v>
      </c>
      <c r="Z1089" t="s">
        <v>265</v>
      </c>
      <c r="AA1089" t="s">
        <v>265</v>
      </c>
      <c r="AB1089" t="s">
        <v>265</v>
      </c>
      <c r="AC1089" t="s">
        <v>265</v>
      </c>
      <c r="AD1089" t="s">
        <v>265</v>
      </c>
      <c r="AE1089" t="s">
        <v>265</v>
      </c>
      <c r="AF1089" t="s">
        <v>267</v>
      </c>
      <c r="AG1089" t="s">
        <v>265</v>
      </c>
      <c r="AH1089" t="s">
        <v>265</v>
      </c>
      <c r="AI1089" t="s">
        <v>265</v>
      </c>
      <c r="AJ1089" t="s">
        <v>265</v>
      </c>
      <c r="AL1089" t="str">
        <f>IF(Sudan_News12[[#This Row],[relevancy_classification_english]]="Relevant","مناسب",IF(Sudan_News12[[#This Row],[relevancy_classification_english]]="Relevant","عَرَضِيّ",""))</f>
        <v/>
      </c>
      <c r="AN1089" t="str">
        <f>IF(Sudan_News12[[#This Row],[sentiment_analysis_english]]="Negative","سلبي",IF(Sudan_News12[[#This Row],[sentiment_analysis_english]]="Neutral","حيادي",IF(Sudan_News12[[#This Row],[sentiment_analysis_english]]="Positive","إيجابي","")))</f>
        <v/>
      </c>
      <c r="AO1089" t="e">
        <f>INDEX(TextClassificationList[],MATCH(Sudan_News12[[#This Row],[text_classification_arabic]],TextClassificationList[text_classification_arabic],0),1)</f>
        <v>#N/A</v>
      </c>
      <c r="AQ1089" t="e">
        <f>INDEX(TextClassificationList[],MATCH(Sudan_News12[[#This Row],[text_classification_arabic2]],TextClassificationList[text_classification_arabic],0),1)</f>
        <v>#N/A</v>
      </c>
      <c r="AS1089" t="e">
        <f>INDEX(TextClassificationList[],MATCH(Sudan_News12[[#This Row],[text_classification_arabic3]],TextClassificationList[text_classification_arabic],0),1)</f>
        <v>#N/A</v>
      </c>
      <c r="AU1089" t="e">
        <f>INDEX(TextClassificationList[],MATCH(Sudan_News12[[#This Row],[text_classification_arabic4]],TextClassificationList[text_classification_arabic],0),1)</f>
        <v>#N/A</v>
      </c>
      <c r="AW1089" t="e">
        <f>INDEX(TextClassificationList[],MATCH(Sudan_News12[[#This Row],[text_classification_arabic5]],TextClassificationList[text_classification_arabic],0),1)</f>
        <v>#N/A</v>
      </c>
    </row>
    <row r="1090" spans="1:49" x14ac:dyDescent="0.2">
      <c r="A1090">
        <v>1.3798504661091082E+18</v>
      </c>
      <c r="B1090">
        <v>1.3798504661091082E+18</v>
      </c>
      <c r="C1090" t="s">
        <v>4456</v>
      </c>
      <c r="D1090" s="1">
        <v>44293</v>
      </c>
      <c r="E1090" s="2">
        <v>0.81668981481481484</v>
      </c>
      <c r="F1090">
        <v>200</v>
      </c>
      <c r="G1090">
        <v>1889611729</v>
      </c>
      <c r="H1090" t="s">
        <v>354</v>
      </c>
      <c r="I1090" t="s">
        <v>355</v>
      </c>
      <c r="J1090" t="s">
        <v>265</v>
      </c>
      <c r="K1090" t="s">
        <v>4457</v>
      </c>
      <c r="L1090" t="s">
        <v>273</v>
      </c>
      <c r="M1090" t="s">
        <v>267</v>
      </c>
      <c r="N1090" t="s">
        <v>4458</v>
      </c>
      <c r="O1090" t="s">
        <v>267</v>
      </c>
      <c r="P1090">
        <v>0</v>
      </c>
      <c r="Q1090">
        <v>0</v>
      </c>
      <c r="R1090">
        <v>1</v>
      </c>
      <c r="S1090" t="s">
        <v>267</v>
      </c>
      <c r="T1090" t="s">
        <v>267</v>
      </c>
      <c r="U1090" t="s">
        <v>4459</v>
      </c>
      <c r="V1090" t="b">
        <v>0</v>
      </c>
      <c r="W1090" t="s">
        <v>265</v>
      </c>
      <c r="X1090">
        <v>0</v>
      </c>
      <c r="Y1090" t="s">
        <v>265</v>
      </c>
      <c r="Z1090" t="s">
        <v>265</v>
      </c>
      <c r="AA1090" t="s">
        <v>265</v>
      </c>
      <c r="AB1090" t="s">
        <v>265</v>
      </c>
      <c r="AC1090" t="s">
        <v>265</v>
      </c>
      <c r="AD1090" t="s">
        <v>265</v>
      </c>
      <c r="AE1090" t="s">
        <v>265</v>
      </c>
      <c r="AF1090" t="s">
        <v>267</v>
      </c>
      <c r="AG1090" t="s">
        <v>265</v>
      </c>
      <c r="AH1090" t="s">
        <v>265</v>
      </c>
      <c r="AI1090" t="s">
        <v>265</v>
      </c>
      <c r="AJ1090" t="s">
        <v>265</v>
      </c>
      <c r="AL1090" t="str">
        <f>IF(Sudan_News12[[#This Row],[relevancy_classification_english]]="Relevant","مناسب",IF(Sudan_News12[[#This Row],[relevancy_classification_english]]="Relevant","عَرَضِيّ",""))</f>
        <v/>
      </c>
      <c r="AN1090" t="str">
        <f>IF(Sudan_News12[[#This Row],[sentiment_analysis_english]]="Negative","سلبي",IF(Sudan_News12[[#This Row],[sentiment_analysis_english]]="Neutral","حيادي",IF(Sudan_News12[[#This Row],[sentiment_analysis_english]]="Positive","إيجابي","")))</f>
        <v/>
      </c>
      <c r="AO1090" t="e">
        <f>INDEX(TextClassificationList[],MATCH(Sudan_News12[[#This Row],[text_classification_arabic]],TextClassificationList[text_classification_arabic],0),1)</f>
        <v>#N/A</v>
      </c>
      <c r="AQ1090" t="e">
        <f>INDEX(TextClassificationList[],MATCH(Sudan_News12[[#This Row],[text_classification_arabic2]],TextClassificationList[text_classification_arabic],0),1)</f>
        <v>#N/A</v>
      </c>
      <c r="AS1090" t="e">
        <f>INDEX(TextClassificationList[],MATCH(Sudan_News12[[#This Row],[text_classification_arabic3]],TextClassificationList[text_classification_arabic],0),1)</f>
        <v>#N/A</v>
      </c>
      <c r="AU1090" t="e">
        <f>INDEX(TextClassificationList[],MATCH(Sudan_News12[[#This Row],[text_classification_arabic4]],TextClassificationList[text_classification_arabic],0),1)</f>
        <v>#N/A</v>
      </c>
      <c r="AW1090" t="e">
        <f>INDEX(TextClassificationList[],MATCH(Sudan_News12[[#This Row],[text_classification_arabic5]],TextClassificationList[text_classification_arabic],0),1)</f>
        <v>#N/A</v>
      </c>
    </row>
    <row r="1091" spans="1:49" x14ac:dyDescent="0.2">
      <c r="A1091">
        <v>1.3797853537337958E+18</v>
      </c>
      <c r="B1091">
        <v>1.3797853537337958E+18</v>
      </c>
      <c r="C1091" t="s">
        <v>4460</v>
      </c>
      <c r="D1091" s="1">
        <v>44293</v>
      </c>
      <c r="E1091" s="2">
        <v>0.63701388888888888</v>
      </c>
      <c r="F1091">
        <v>200</v>
      </c>
      <c r="G1091">
        <v>1889611729</v>
      </c>
      <c r="H1091" t="s">
        <v>354</v>
      </c>
      <c r="I1091" t="s">
        <v>355</v>
      </c>
      <c r="J1091" t="s">
        <v>265</v>
      </c>
      <c r="K1091" t="s">
        <v>4461</v>
      </c>
      <c r="L1091" t="s">
        <v>266</v>
      </c>
      <c r="M1091" t="s">
        <v>267</v>
      </c>
      <c r="N1091" t="s">
        <v>267</v>
      </c>
      <c r="O1091" t="s">
        <v>267</v>
      </c>
      <c r="P1091">
        <v>0</v>
      </c>
      <c r="Q1091">
        <v>0</v>
      </c>
      <c r="R1091">
        <v>4</v>
      </c>
      <c r="S1091" t="s">
        <v>267</v>
      </c>
      <c r="T1091" t="s">
        <v>267</v>
      </c>
      <c r="U1091" t="s">
        <v>4462</v>
      </c>
      <c r="V1091" t="b">
        <v>0</v>
      </c>
      <c r="W1091" t="s">
        <v>265</v>
      </c>
      <c r="X1091">
        <v>0</v>
      </c>
      <c r="Y1091" t="s">
        <v>265</v>
      </c>
      <c r="Z1091" t="s">
        <v>265</v>
      </c>
      <c r="AA1091" t="s">
        <v>265</v>
      </c>
      <c r="AB1091" t="s">
        <v>265</v>
      </c>
      <c r="AC1091" t="s">
        <v>265</v>
      </c>
      <c r="AD1091" t="s">
        <v>265</v>
      </c>
      <c r="AE1091" t="s">
        <v>265</v>
      </c>
      <c r="AF1091" t="s">
        <v>267</v>
      </c>
      <c r="AG1091" t="s">
        <v>265</v>
      </c>
      <c r="AH1091" t="s">
        <v>265</v>
      </c>
      <c r="AI1091" t="s">
        <v>265</v>
      </c>
      <c r="AJ1091" t="s">
        <v>265</v>
      </c>
      <c r="AL1091" t="str">
        <f>IF(Sudan_News12[[#This Row],[relevancy_classification_english]]="Relevant","مناسب",IF(Sudan_News12[[#This Row],[relevancy_classification_english]]="Relevant","عَرَضِيّ",""))</f>
        <v/>
      </c>
      <c r="AN1091" t="str">
        <f>IF(Sudan_News12[[#This Row],[sentiment_analysis_english]]="Negative","سلبي",IF(Sudan_News12[[#This Row],[sentiment_analysis_english]]="Neutral","حيادي",IF(Sudan_News12[[#This Row],[sentiment_analysis_english]]="Positive","إيجابي","")))</f>
        <v/>
      </c>
      <c r="AO1091" t="e">
        <f>INDEX(TextClassificationList[],MATCH(Sudan_News12[[#This Row],[text_classification_arabic]],TextClassificationList[text_classification_arabic],0),1)</f>
        <v>#N/A</v>
      </c>
      <c r="AQ1091" t="e">
        <f>INDEX(TextClassificationList[],MATCH(Sudan_News12[[#This Row],[text_classification_arabic2]],TextClassificationList[text_classification_arabic],0),1)</f>
        <v>#N/A</v>
      </c>
      <c r="AS1091" t="e">
        <f>INDEX(TextClassificationList[],MATCH(Sudan_News12[[#This Row],[text_classification_arabic3]],TextClassificationList[text_classification_arabic],0),1)</f>
        <v>#N/A</v>
      </c>
      <c r="AU1091" t="e">
        <f>INDEX(TextClassificationList[],MATCH(Sudan_News12[[#This Row],[text_classification_arabic4]],TextClassificationList[text_classification_arabic],0),1)</f>
        <v>#N/A</v>
      </c>
      <c r="AW1091" t="e">
        <f>INDEX(TextClassificationList[],MATCH(Sudan_News12[[#This Row],[text_classification_arabic5]],TextClassificationList[text_classification_arabic],0),1)</f>
        <v>#N/A</v>
      </c>
    </row>
    <row r="1092" spans="1:49" x14ac:dyDescent="0.2">
      <c r="A1092">
        <v>1.3797852827409695E+18</v>
      </c>
      <c r="B1092">
        <v>1.3797852827409695E+18</v>
      </c>
      <c r="C1092" t="s">
        <v>4463</v>
      </c>
      <c r="D1092" s="1">
        <v>44293</v>
      </c>
      <c r="E1092" s="2">
        <v>0.63681712962962966</v>
      </c>
      <c r="F1092">
        <v>200</v>
      </c>
      <c r="G1092">
        <v>1889611729</v>
      </c>
      <c r="H1092" t="s">
        <v>354</v>
      </c>
      <c r="I1092" t="s">
        <v>355</v>
      </c>
      <c r="J1092" t="s">
        <v>265</v>
      </c>
      <c r="K1092" t="s">
        <v>4464</v>
      </c>
      <c r="L1092" t="s">
        <v>266</v>
      </c>
      <c r="M1092" t="s">
        <v>267</v>
      </c>
      <c r="N1092" t="s">
        <v>267</v>
      </c>
      <c r="O1092" t="s">
        <v>267</v>
      </c>
      <c r="P1092">
        <v>0</v>
      </c>
      <c r="Q1092">
        <v>0</v>
      </c>
      <c r="R1092">
        <v>1</v>
      </c>
      <c r="S1092" t="s">
        <v>267</v>
      </c>
      <c r="T1092" t="s">
        <v>267</v>
      </c>
      <c r="U1092" t="s">
        <v>4465</v>
      </c>
      <c r="V1092" t="b">
        <v>0</v>
      </c>
      <c r="W1092" t="s">
        <v>265</v>
      </c>
      <c r="X1092">
        <v>0</v>
      </c>
      <c r="Y1092" t="s">
        <v>265</v>
      </c>
      <c r="Z1092" t="s">
        <v>265</v>
      </c>
      <c r="AA1092" t="s">
        <v>265</v>
      </c>
      <c r="AB1092" t="s">
        <v>265</v>
      </c>
      <c r="AC1092" t="s">
        <v>265</v>
      </c>
      <c r="AD1092" t="s">
        <v>265</v>
      </c>
      <c r="AE1092" t="s">
        <v>265</v>
      </c>
      <c r="AF1092" t="s">
        <v>267</v>
      </c>
      <c r="AG1092" t="s">
        <v>265</v>
      </c>
      <c r="AH1092" t="s">
        <v>265</v>
      </c>
      <c r="AI1092" t="s">
        <v>265</v>
      </c>
      <c r="AJ1092" t="s">
        <v>265</v>
      </c>
      <c r="AL1092" t="str">
        <f>IF(Sudan_News12[[#This Row],[relevancy_classification_english]]="Relevant","مناسب",IF(Sudan_News12[[#This Row],[relevancy_classification_english]]="Relevant","عَرَضِيّ",""))</f>
        <v/>
      </c>
      <c r="AN1092" t="str">
        <f>IF(Sudan_News12[[#This Row],[sentiment_analysis_english]]="Negative","سلبي",IF(Sudan_News12[[#This Row],[sentiment_analysis_english]]="Neutral","حيادي",IF(Sudan_News12[[#This Row],[sentiment_analysis_english]]="Positive","إيجابي","")))</f>
        <v/>
      </c>
      <c r="AO1092" t="e">
        <f>INDEX(TextClassificationList[],MATCH(Sudan_News12[[#This Row],[text_classification_arabic]],TextClassificationList[text_classification_arabic],0),1)</f>
        <v>#N/A</v>
      </c>
      <c r="AQ1092" t="e">
        <f>INDEX(TextClassificationList[],MATCH(Sudan_News12[[#This Row],[text_classification_arabic2]],TextClassificationList[text_classification_arabic],0),1)</f>
        <v>#N/A</v>
      </c>
      <c r="AS1092" t="e">
        <f>INDEX(TextClassificationList[],MATCH(Sudan_News12[[#This Row],[text_classification_arabic3]],TextClassificationList[text_classification_arabic],0),1)</f>
        <v>#N/A</v>
      </c>
      <c r="AU1092" t="e">
        <f>INDEX(TextClassificationList[],MATCH(Sudan_News12[[#This Row],[text_classification_arabic4]],TextClassificationList[text_classification_arabic],0),1)</f>
        <v>#N/A</v>
      </c>
      <c r="AW1092" t="e">
        <f>INDEX(TextClassificationList[],MATCH(Sudan_News12[[#This Row],[text_classification_arabic5]],TextClassificationList[text_classification_arabic],0),1)</f>
        <v>#N/A</v>
      </c>
    </row>
    <row r="1093" spans="1:49" x14ac:dyDescent="0.2">
      <c r="A1093">
        <v>1.3797852106031718E+18</v>
      </c>
      <c r="B1093">
        <v>1.3797852106031718E+18</v>
      </c>
      <c r="C1093" t="s">
        <v>4466</v>
      </c>
      <c r="D1093" s="1">
        <v>44293</v>
      </c>
      <c r="E1093" s="2">
        <v>0.63662037037037034</v>
      </c>
      <c r="F1093">
        <v>200</v>
      </c>
      <c r="G1093">
        <v>1889611729</v>
      </c>
      <c r="H1093" t="s">
        <v>354</v>
      </c>
      <c r="I1093" t="s">
        <v>355</v>
      </c>
      <c r="J1093" t="s">
        <v>265</v>
      </c>
      <c r="K1093" t="s">
        <v>4467</v>
      </c>
      <c r="L1093" t="s">
        <v>266</v>
      </c>
      <c r="M1093" t="s">
        <v>267</v>
      </c>
      <c r="N1093" t="s">
        <v>267</v>
      </c>
      <c r="O1093" t="s">
        <v>267</v>
      </c>
      <c r="P1093">
        <v>0</v>
      </c>
      <c r="Q1093">
        <v>0</v>
      </c>
      <c r="R1093">
        <v>0</v>
      </c>
      <c r="S1093" t="s">
        <v>267</v>
      </c>
      <c r="T1093" t="s">
        <v>267</v>
      </c>
      <c r="U1093" t="s">
        <v>4468</v>
      </c>
      <c r="V1093" t="b">
        <v>0</v>
      </c>
      <c r="W1093" t="s">
        <v>265</v>
      </c>
      <c r="X1093">
        <v>0</v>
      </c>
      <c r="Y1093" t="s">
        <v>265</v>
      </c>
      <c r="Z1093" t="s">
        <v>265</v>
      </c>
      <c r="AA1093" t="s">
        <v>265</v>
      </c>
      <c r="AB1093" t="s">
        <v>265</v>
      </c>
      <c r="AC1093" t="s">
        <v>265</v>
      </c>
      <c r="AD1093" t="s">
        <v>265</v>
      </c>
      <c r="AE1093" t="s">
        <v>265</v>
      </c>
      <c r="AF1093" t="s">
        <v>267</v>
      </c>
      <c r="AG1093" t="s">
        <v>265</v>
      </c>
      <c r="AH1093" t="s">
        <v>265</v>
      </c>
      <c r="AI1093" t="s">
        <v>265</v>
      </c>
      <c r="AJ1093" t="s">
        <v>265</v>
      </c>
      <c r="AL1093" t="str">
        <f>IF(Sudan_News12[[#This Row],[relevancy_classification_english]]="Relevant","مناسب",IF(Sudan_News12[[#This Row],[relevancy_classification_english]]="Relevant","عَرَضِيّ",""))</f>
        <v/>
      </c>
      <c r="AN1093" t="str">
        <f>IF(Sudan_News12[[#This Row],[sentiment_analysis_english]]="Negative","سلبي",IF(Sudan_News12[[#This Row],[sentiment_analysis_english]]="Neutral","حيادي",IF(Sudan_News12[[#This Row],[sentiment_analysis_english]]="Positive","إيجابي","")))</f>
        <v/>
      </c>
      <c r="AO1093" t="e">
        <f>INDEX(TextClassificationList[],MATCH(Sudan_News12[[#This Row],[text_classification_arabic]],TextClassificationList[text_classification_arabic],0),1)</f>
        <v>#N/A</v>
      </c>
      <c r="AQ1093" t="e">
        <f>INDEX(TextClassificationList[],MATCH(Sudan_News12[[#This Row],[text_classification_arabic2]],TextClassificationList[text_classification_arabic],0),1)</f>
        <v>#N/A</v>
      </c>
      <c r="AS1093" t="e">
        <f>INDEX(TextClassificationList[],MATCH(Sudan_News12[[#This Row],[text_classification_arabic3]],TextClassificationList[text_classification_arabic],0),1)</f>
        <v>#N/A</v>
      </c>
      <c r="AU1093" t="e">
        <f>INDEX(TextClassificationList[],MATCH(Sudan_News12[[#This Row],[text_classification_arabic4]],TextClassificationList[text_classification_arabic],0),1)</f>
        <v>#N/A</v>
      </c>
      <c r="AW1093" t="e">
        <f>INDEX(TextClassificationList[],MATCH(Sudan_News12[[#This Row],[text_classification_arabic5]],TextClassificationList[text_classification_arabic],0),1)</f>
        <v>#N/A</v>
      </c>
    </row>
    <row r="1094" spans="1:49" x14ac:dyDescent="0.2">
      <c r="A1094">
        <v>1.3797850995296215E+18</v>
      </c>
      <c r="B1094">
        <v>1.3797850995296215E+18</v>
      </c>
      <c r="C1094" t="s">
        <v>4469</v>
      </c>
      <c r="D1094" s="1">
        <v>44293</v>
      </c>
      <c r="E1094" s="2">
        <v>0.6363078703703704</v>
      </c>
      <c r="F1094">
        <v>200</v>
      </c>
      <c r="G1094">
        <v>1889611729</v>
      </c>
      <c r="H1094" t="s">
        <v>354</v>
      </c>
      <c r="I1094" t="s">
        <v>355</v>
      </c>
      <c r="J1094" t="s">
        <v>265</v>
      </c>
      <c r="K1094" t="s">
        <v>4470</v>
      </c>
      <c r="L1094" t="s">
        <v>266</v>
      </c>
      <c r="M1094" t="s">
        <v>267</v>
      </c>
      <c r="N1094" t="s">
        <v>267</v>
      </c>
      <c r="O1094" t="s">
        <v>267</v>
      </c>
      <c r="P1094">
        <v>0</v>
      </c>
      <c r="Q1094">
        <v>0</v>
      </c>
      <c r="R1094">
        <v>0</v>
      </c>
      <c r="S1094" t="s">
        <v>267</v>
      </c>
      <c r="T1094" t="s">
        <v>267</v>
      </c>
      <c r="U1094" t="s">
        <v>4471</v>
      </c>
      <c r="V1094" t="b">
        <v>0</v>
      </c>
      <c r="W1094" t="s">
        <v>265</v>
      </c>
      <c r="X1094">
        <v>0</v>
      </c>
      <c r="Y1094" t="s">
        <v>265</v>
      </c>
      <c r="Z1094" t="s">
        <v>265</v>
      </c>
      <c r="AA1094" t="s">
        <v>265</v>
      </c>
      <c r="AB1094" t="s">
        <v>265</v>
      </c>
      <c r="AC1094" t="s">
        <v>265</v>
      </c>
      <c r="AD1094" t="s">
        <v>265</v>
      </c>
      <c r="AE1094" t="s">
        <v>265</v>
      </c>
      <c r="AF1094" t="s">
        <v>267</v>
      </c>
      <c r="AG1094" t="s">
        <v>265</v>
      </c>
      <c r="AH1094" t="s">
        <v>265</v>
      </c>
      <c r="AI1094" t="s">
        <v>265</v>
      </c>
      <c r="AJ1094" t="s">
        <v>265</v>
      </c>
      <c r="AL1094" t="str">
        <f>IF(Sudan_News12[[#This Row],[relevancy_classification_english]]="Relevant","مناسب",IF(Sudan_News12[[#This Row],[relevancy_classification_english]]="Relevant","عَرَضِيّ",""))</f>
        <v/>
      </c>
      <c r="AN1094" t="str">
        <f>IF(Sudan_News12[[#This Row],[sentiment_analysis_english]]="Negative","سلبي",IF(Sudan_News12[[#This Row],[sentiment_analysis_english]]="Neutral","حيادي",IF(Sudan_News12[[#This Row],[sentiment_analysis_english]]="Positive","إيجابي","")))</f>
        <v/>
      </c>
      <c r="AO1094" t="e">
        <f>INDEX(TextClassificationList[],MATCH(Sudan_News12[[#This Row],[text_classification_arabic]],TextClassificationList[text_classification_arabic],0),1)</f>
        <v>#N/A</v>
      </c>
      <c r="AQ1094" t="e">
        <f>INDEX(TextClassificationList[],MATCH(Sudan_News12[[#This Row],[text_classification_arabic2]],TextClassificationList[text_classification_arabic],0),1)</f>
        <v>#N/A</v>
      </c>
      <c r="AS1094" t="e">
        <f>INDEX(TextClassificationList[],MATCH(Sudan_News12[[#This Row],[text_classification_arabic3]],TextClassificationList[text_classification_arabic],0),1)</f>
        <v>#N/A</v>
      </c>
      <c r="AU1094" t="e">
        <f>INDEX(TextClassificationList[],MATCH(Sudan_News12[[#This Row],[text_classification_arabic4]],TextClassificationList[text_classification_arabic],0),1)</f>
        <v>#N/A</v>
      </c>
      <c r="AW1094" t="e">
        <f>INDEX(TextClassificationList[],MATCH(Sudan_News12[[#This Row],[text_classification_arabic5]],TextClassificationList[text_classification_arabic],0),1)</f>
        <v>#N/A</v>
      </c>
    </row>
    <row r="1095" spans="1:49" x14ac:dyDescent="0.2">
      <c r="A1095">
        <v>1.3797849691748434E+18</v>
      </c>
      <c r="B1095">
        <v>1.3797849691748434E+18</v>
      </c>
      <c r="C1095" t="s">
        <v>4472</v>
      </c>
      <c r="D1095" s="1">
        <v>44293</v>
      </c>
      <c r="E1095" s="2">
        <v>0.63594907407407408</v>
      </c>
      <c r="F1095">
        <v>200</v>
      </c>
      <c r="G1095">
        <v>1889611729</v>
      </c>
      <c r="H1095" t="s">
        <v>354</v>
      </c>
      <c r="I1095" t="s">
        <v>355</v>
      </c>
      <c r="J1095" t="s">
        <v>265</v>
      </c>
      <c r="K1095" t="s">
        <v>4473</v>
      </c>
      <c r="L1095" t="s">
        <v>266</v>
      </c>
      <c r="M1095" t="s">
        <v>267</v>
      </c>
      <c r="N1095" t="s">
        <v>267</v>
      </c>
      <c r="O1095" t="s">
        <v>267</v>
      </c>
      <c r="P1095">
        <v>0</v>
      </c>
      <c r="Q1095">
        <v>0</v>
      </c>
      <c r="R1095">
        <v>0</v>
      </c>
      <c r="S1095" t="s">
        <v>4474</v>
      </c>
      <c r="T1095" t="s">
        <v>267</v>
      </c>
      <c r="U1095" t="s">
        <v>4475</v>
      </c>
      <c r="V1095" t="b">
        <v>0</v>
      </c>
      <c r="W1095" t="s">
        <v>265</v>
      </c>
      <c r="X1095">
        <v>0</v>
      </c>
      <c r="Y1095" t="s">
        <v>265</v>
      </c>
      <c r="Z1095" t="s">
        <v>265</v>
      </c>
      <c r="AA1095" t="s">
        <v>265</v>
      </c>
      <c r="AB1095" t="s">
        <v>265</v>
      </c>
      <c r="AC1095" t="s">
        <v>265</v>
      </c>
      <c r="AD1095" t="s">
        <v>265</v>
      </c>
      <c r="AE1095" t="s">
        <v>265</v>
      </c>
      <c r="AF1095" t="s">
        <v>267</v>
      </c>
      <c r="AG1095" t="s">
        <v>265</v>
      </c>
      <c r="AH1095" t="s">
        <v>265</v>
      </c>
      <c r="AI1095" t="s">
        <v>265</v>
      </c>
      <c r="AJ1095" t="s">
        <v>265</v>
      </c>
      <c r="AL1095" t="str">
        <f>IF(Sudan_News12[[#This Row],[relevancy_classification_english]]="Relevant","مناسب",IF(Sudan_News12[[#This Row],[relevancy_classification_english]]="Relevant","عَرَضِيّ",""))</f>
        <v/>
      </c>
      <c r="AN1095" t="str">
        <f>IF(Sudan_News12[[#This Row],[sentiment_analysis_english]]="Negative","سلبي",IF(Sudan_News12[[#This Row],[sentiment_analysis_english]]="Neutral","حيادي",IF(Sudan_News12[[#This Row],[sentiment_analysis_english]]="Positive","إيجابي","")))</f>
        <v/>
      </c>
      <c r="AO1095" t="e">
        <f>INDEX(TextClassificationList[],MATCH(Sudan_News12[[#This Row],[text_classification_arabic]],TextClassificationList[text_classification_arabic],0),1)</f>
        <v>#N/A</v>
      </c>
      <c r="AQ1095" t="e">
        <f>INDEX(TextClassificationList[],MATCH(Sudan_News12[[#This Row],[text_classification_arabic2]],TextClassificationList[text_classification_arabic],0),1)</f>
        <v>#N/A</v>
      </c>
      <c r="AS1095" t="e">
        <f>INDEX(TextClassificationList[],MATCH(Sudan_News12[[#This Row],[text_classification_arabic3]],TextClassificationList[text_classification_arabic],0),1)</f>
        <v>#N/A</v>
      </c>
      <c r="AU1095" t="e">
        <f>INDEX(TextClassificationList[],MATCH(Sudan_News12[[#This Row],[text_classification_arabic4]],TextClassificationList[text_classification_arabic],0),1)</f>
        <v>#N/A</v>
      </c>
      <c r="AW1095" t="e">
        <f>INDEX(TextClassificationList[],MATCH(Sudan_News12[[#This Row],[text_classification_arabic5]],TextClassificationList[text_classification_arabic],0),1)</f>
        <v>#N/A</v>
      </c>
    </row>
    <row r="1096" spans="1:49" x14ac:dyDescent="0.2">
      <c r="A1096">
        <v>1.3797848842527293E+18</v>
      </c>
      <c r="B1096">
        <v>1.3797848842527293E+18</v>
      </c>
      <c r="C1096" t="s">
        <v>4476</v>
      </c>
      <c r="D1096" s="1">
        <v>44293</v>
      </c>
      <c r="E1096" s="2">
        <v>0.63571759259259264</v>
      </c>
      <c r="F1096">
        <v>200</v>
      </c>
      <c r="G1096">
        <v>1889611729</v>
      </c>
      <c r="H1096" t="s">
        <v>354</v>
      </c>
      <c r="I1096" t="s">
        <v>355</v>
      </c>
      <c r="J1096" t="s">
        <v>265</v>
      </c>
      <c r="K1096" t="s">
        <v>4477</v>
      </c>
      <c r="L1096" t="s">
        <v>266</v>
      </c>
      <c r="M1096" t="s">
        <v>267</v>
      </c>
      <c r="N1096" t="s">
        <v>267</v>
      </c>
      <c r="O1096" t="s">
        <v>267</v>
      </c>
      <c r="P1096">
        <v>0</v>
      </c>
      <c r="Q1096">
        <v>0</v>
      </c>
      <c r="R1096">
        <v>0</v>
      </c>
      <c r="S1096" t="s">
        <v>4053</v>
      </c>
      <c r="T1096" t="s">
        <v>267</v>
      </c>
      <c r="U1096" t="s">
        <v>4478</v>
      </c>
      <c r="V1096" t="b">
        <v>0</v>
      </c>
      <c r="W1096" t="s">
        <v>265</v>
      </c>
      <c r="X1096">
        <v>0</v>
      </c>
      <c r="Y1096" t="s">
        <v>265</v>
      </c>
      <c r="Z1096" t="s">
        <v>265</v>
      </c>
      <c r="AA1096" t="s">
        <v>265</v>
      </c>
      <c r="AB1096" t="s">
        <v>265</v>
      </c>
      <c r="AC1096" t="s">
        <v>265</v>
      </c>
      <c r="AD1096" t="s">
        <v>265</v>
      </c>
      <c r="AE1096" t="s">
        <v>265</v>
      </c>
      <c r="AF1096" t="s">
        <v>267</v>
      </c>
      <c r="AG1096" t="s">
        <v>265</v>
      </c>
      <c r="AH1096" t="s">
        <v>265</v>
      </c>
      <c r="AI1096" t="s">
        <v>265</v>
      </c>
      <c r="AJ1096" t="s">
        <v>265</v>
      </c>
      <c r="AL1096" t="str">
        <f>IF(Sudan_News12[[#This Row],[relevancy_classification_english]]="Relevant","مناسب",IF(Sudan_News12[[#This Row],[relevancy_classification_english]]="Relevant","عَرَضِيّ",""))</f>
        <v/>
      </c>
      <c r="AN1096" t="str">
        <f>IF(Sudan_News12[[#This Row],[sentiment_analysis_english]]="Negative","سلبي",IF(Sudan_News12[[#This Row],[sentiment_analysis_english]]="Neutral","حيادي",IF(Sudan_News12[[#This Row],[sentiment_analysis_english]]="Positive","إيجابي","")))</f>
        <v/>
      </c>
      <c r="AO1096" t="e">
        <f>INDEX(TextClassificationList[],MATCH(Sudan_News12[[#This Row],[text_classification_arabic]],TextClassificationList[text_classification_arabic],0),1)</f>
        <v>#N/A</v>
      </c>
      <c r="AQ1096" t="e">
        <f>INDEX(TextClassificationList[],MATCH(Sudan_News12[[#This Row],[text_classification_arabic2]],TextClassificationList[text_classification_arabic],0),1)</f>
        <v>#N/A</v>
      </c>
      <c r="AS1096" t="e">
        <f>INDEX(TextClassificationList[],MATCH(Sudan_News12[[#This Row],[text_classification_arabic3]],TextClassificationList[text_classification_arabic],0),1)</f>
        <v>#N/A</v>
      </c>
      <c r="AU1096" t="e">
        <f>INDEX(TextClassificationList[],MATCH(Sudan_News12[[#This Row],[text_classification_arabic4]],TextClassificationList[text_classification_arabic],0),1)</f>
        <v>#N/A</v>
      </c>
      <c r="AW1096" t="e">
        <f>INDEX(TextClassificationList[],MATCH(Sudan_News12[[#This Row],[text_classification_arabic5]],TextClassificationList[text_classification_arabic],0),1)</f>
        <v>#N/A</v>
      </c>
    </row>
    <row r="1097" spans="1:49" x14ac:dyDescent="0.2">
      <c r="A1097">
        <v>1.3797848042883604E+18</v>
      </c>
      <c r="B1097">
        <v>1.3797848042883604E+18</v>
      </c>
      <c r="C1097" t="s">
        <v>4479</v>
      </c>
      <c r="D1097" s="1">
        <v>44293</v>
      </c>
      <c r="E1097" s="2">
        <v>0.63549768518518523</v>
      </c>
      <c r="F1097">
        <v>200</v>
      </c>
      <c r="G1097">
        <v>1889611729</v>
      </c>
      <c r="H1097" t="s">
        <v>354</v>
      </c>
      <c r="I1097" t="s">
        <v>355</v>
      </c>
      <c r="J1097" t="s">
        <v>265</v>
      </c>
      <c r="K1097" t="s">
        <v>4480</v>
      </c>
      <c r="L1097" t="s">
        <v>266</v>
      </c>
      <c r="M1097" t="s">
        <v>267</v>
      </c>
      <c r="N1097" t="s">
        <v>267</v>
      </c>
      <c r="O1097" t="s">
        <v>267</v>
      </c>
      <c r="P1097">
        <v>0</v>
      </c>
      <c r="Q1097">
        <v>0</v>
      </c>
      <c r="R1097">
        <v>0</v>
      </c>
      <c r="S1097" t="s">
        <v>282</v>
      </c>
      <c r="T1097" t="s">
        <v>267</v>
      </c>
      <c r="U1097" t="s">
        <v>4481</v>
      </c>
      <c r="V1097" t="b">
        <v>0</v>
      </c>
      <c r="W1097" t="s">
        <v>265</v>
      </c>
      <c r="X1097">
        <v>0</v>
      </c>
      <c r="Y1097" t="s">
        <v>265</v>
      </c>
      <c r="Z1097" t="s">
        <v>265</v>
      </c>
      <c r="AA1097" t="s">
        <v>265</v>
      </c>
      <c r="AB1097" t="s">
        <v>265</v>
      </c>
      <c r="AC1097" t="s">
        <v>265</v>
      </c>
      <c r="AD1097" t="s">
        <v>265</v>
      </c>
      <c r="AE1097" t="s">
        <v>265</v>
      </c>
      <c r="AF1097" t="s">
        <v>267</v>
      </c>
      <c r="AG1097" t="s">
        <v>265</v>
      </c>
      <c r="AH1097" t="s">
        <v>265</v>
      </c>
      <c r="AI1097" t="s">
        <v>265</v>
      </c>
      <c r="AJ1097" t="s">
        <v>265</v>
      </c>
      <c r="AL1097" t="str">
        <f>IF(Sudan_News12[[#This Row],[relevancy_classification_english]]="Relevant","مناسب",IF(Sudan_News12[[#This Row],[relevancy_classification_english]]="Relevant","عَرَضِيّ",""))</f>
        <v/>
      </c>
      <c r="AN1097" t="str">
        <f>IF(Sudan_News12[[#This Row],[sentiment_analysis_english]]="Negative","سلبي",IF(Sudan_News12[[#This Row],[sentiment_analysis_english]]="Neutral","حيادي",IF(Sudan_News12[[#This Row],[sentiment_analysis_english]]="Positive","إيجابي","")))</f>
        <v/>
      </c>
      <c r="AO1097" t="e">
        <f>INDEX(TextClassificationList[],MATCH(Sudan_News12[[#This Row],[text_classification_arabic]],TextClassificationList[text_classification_arabic],0),1)</f>
        <v>#N/A</v>
      </c>
      <c r="AQ1097" t="e">
        <f>INDEX(TextClassificationList[],MATCH(Sudan_News12[[#This Row],[text_classification_arabic2]],TextClassificationList[text_classification_arabic],0),1)</f>
        <v>#N/A</v>
      </c>
      <c r="AS1097" t="e">
        <f>INDEX(TextClassificationList[],MATCH(Sudan_News12[[#This Row],[text_classification_arabic3]],TextClassificationList[text_classification_arabic],0),1)</f>
        <v>#N/A</v>
      </c>
      <c r="AU1097" t="e">
        <f>INDEX(TextClassificationList[],MATCH(Sudan_News12[[#This Row],[text_classification_arabic4]],TextClassificationList[text_classification_arabic],0),1)</f>
        <v>#N/A</v>
      </c>
      <c r="AW1097" t="e">
        <f>INDEX(TextClassificationList[],MATCH(Sudan_News12[[#This Row],[text_classification_arabic5]],TextClassificationList[text_classification_arabic],0),1)</f>
        <v>#N/A</v>
      </c>
    </row>
    <row r="1098" spans="1:49" x14ac:dyDescent="0.2">
      <c r="A1098">
        <v>1.3797845948416041E+18</v>
      </c>
      <c r="B1098">
        <v>1.3797845948416041E+18</v>
      </c>
      <c r="C1098" t="s">
        <v>4482</v>
      </c>
      <c r="D1098" s="1">
        <v>44293</v>
      </c>
      <c r="E1098" s="2">
        <v>0.63491898148148151</v>
      </c>
      <c r="F1098">
        <v>200</v>
      </c>
      <c r="G1098">
        <v>1889611729</v>
      </c>
      <c r="H1098" t="s">
        <v>354</v>
      </c>
      <c r="I1098" t="s">
        <v>355</v>
      </c>
      <c r="J1098" t="s">
        <v>265</v>
      </c>
      <c r="K1098" t="s">
        <v>4483</v>
      </c>
      <c r="L1098" t="s">
        <v>266</v>
      </c>
      <c r="M1098" t="s">
        <v>267</v>
      </c>
      <c r="N1098" t="s">
        <v>267</v>
      </c>
      <c r="O1098" t="s">
        <v>267</v>
      </c>
      <c r="P1098">
        <v>0</v>
      </c>
      <c r="Q1098">
        <v>0</v>
      </c>
      <c r="R1098">
        <v>0</v>
      </c>
      <c r="S1098" t="s">
        <v>4484</v>
      </c>
      <c r="T1098" t="s">
        <v>267</v>
      </c>
      <c r="U1098" t="s">
        <v>4485</v>
      </c>
      <c r="V1098" t="b">
        <v>0</v>
      </c>
      <c r="W1098" t="s">
        <v>265</v>
      </c>
      <c r="X1098">
        <v>0</v>
      </c>
      <c r="Y1098" t="s">
        <v>265</v>
      </c>
      <c r="Z1098" t="s">
        <v>265</v>
      </c>
      <c r="AA1098" t="s">
        <v>265</v>
      </c>
      <c r="AB1098" t="s">
        <v>265</v>
      </c>
      <c r="AC1098" t="s">
        <v>265</v>
      </c>
      <c r="AD1098" t="s">
        <v>265</v>
      </c>
      <c r="AE1098" t="s">
        <v>265</v>
      </c>
      <c r="AF1098" t="s">
        <v>267</v>
      </c>
      <c r="AG1098" t="s">
        <v>265</v>
      </c>
      <c r="AH1098" t="s">
        <v>265</v>
      </c>
      <c r="AI1098" t="s">
        <v>265</v>
      </c>
      <c r="AJ1098" t="s">
        <v>265</v>
      </c>
      <c r="AL1098" t="str">
        <f>IF(Sudan_News12[[#This Row],[relevancy_classification_english]]="Relevant","مناسب",IF(Sudan_News12[[#This Row],[relevancy_classification_english]]="Relevant","عَرَضِيّ",""))</f>
        <v/>
      </c>
      <c r="AN1098" t="str">
        <f>IF(Sudan_News12[[#This Row],[sentiment_analysis_english]]="Negative","سلبي",IF(Sudan_News12[[#This Row],[sentiment_analysis_english]]="Neutral","حيادي",IF(Sudan_News12[[#This Row],[sentiment_analysis_english]]="Positive","إيجابي","")))</f>
        <v/>
      </c>
      <c r="AO1098" t="e">
        <f>INDEX(TextClassificationList[],MATCH(Sudan_News12[[#This Row],[text_classification_arabic]],TextClassificationList[text_classification_arabic],0),1)</f>
        <v>#N/A</v>
      </c>
      <c r="AQ1098" t="e">
        <f>INDEX(TextClassificationList[],MATCH(Sudan_News12[[#This Row],[text_classification_arabic2]],TextClassificationList[text_classification_arabic],0),1)</f>
        <v>#N/A</v>
      </c>
      <c r="AS1098" t="e">
        <f>INDEX(TextClassificationList[],MATCH(Sudan_News12[[#This Row],[text_classification_arabic3]],TextClassificationList[text_classification_arabic],0),1)</f>
        <v>#N/A</v>
      </c>
      <c r="AU1098" t="e">
        <f>INDEX(TextClassificationList[],MATCH(Sudan_News12[[#This Row],[text_classification_arabic4]],TextClassificationList[text_classification_arabic],0),1)</f>
        <v>#N/A</v>
      </c>
      <c r="AW1098" t="e">
        <f>INDEX(TextClassificationList[],MATCH(Sudan_News12[[#This Row],[text_classification_arabic5]],TextClassificationList[text_classification_arabic],0),1)</f>
        <v>#N/A</v>
      </c>
    </row>
    <row r="1099" spans="1:49" x14ac:dyDescent="0.2">
      <c r="A1099">
        <v>1.3795155392955064E+18</v>
      </c>
      <c r="B1099">
        <v>1.3795155392955064E+18</v>
      </c>
      <c r="C1099" t="s">
        <v>4486</v>
      </c>
      <c r="D1099" s="1">
        <v>44292</v>
      </c>
      <c r="E1099" s="2">
        <v>0.89246527777777773</v>
      </c>
      <c r="F1099">
        <v>200</v>
      </c>
      <c r="G1099">
        <v>1889611729</v>
      </c>
      <c r="H1099" t="s">
        <v>354</v>
      </c>
      <c r="I1099" t="s">
        <v>355</v>
      </c>
      <c r="J1099" t="s">
        <v>265</v>
      </c>
      <c r="K1099" t="s">
        <v>4487</v>
      </c>
      <c r="L1099" t="s">
        <v>266</v>
      </c>
      <c r="M1099" t="s">
        <v>267</v>
      </c>
      <c r="N1099" t="s">
        <v>267</v>
      </c>
      <c r="O1099" t="s">
        <v>267</v>
      </c>
      <c r="P1099">
        <v>0</v>
      </c>
      <c r="Q1099">
        <v>0</v>
      </c>
      <c r="R1099">
        <v>1</v>
      </c>
      <c r="S1099" t="s">
        <v>4439</v>
      </c>
      <c r="T1099" t="s">
        <v>267</v>
      </c>
      <c r="U1099" t="s">
        <v>4488</v>
      </c>
      <c r="V1099" t="b">
        <v>0</v>
      </c>
      <c r="W1099" t="s">
        <v>265</v>
      </c>
      <c r="X1099">
        <v>0</v>
      </c>
      <c r="Y1099" t="s">
        <v>265</v>
      </c>
      <c r="Z1099" t="s">
        <v>265</v>
      </c>
      <c r="AA1099" t="s">
        <v>265</v>
      </c>
      <c r="AB1099" t="s">
        <v>265</v>
      </c>
      <c r="AC1099" t="s">
        <v>265</v>
      </c>
      <c r="AD1099" t="s">
        <v>265</v>
      </c>
      <c r="AE1099" t="s">
        <v>265</v>
      </c>
      <c r="AF1099" t="s">
        <v>267</v>
      </c>
      <c r="AG1099" t="s">
        <v>265</v>
      </c>
      <c r="AH1099" t="s">
        <v>265</v>
      </c>
      <c r="AI1099" t="s">
        <v>265</v>
      </c>
      <c r="AJ1099" t="s">
        <v>265</v>
      </c>
      <c r="AL1099" t="str">
        <f>IF(Sudan_News12[[#This Row],[relevancy_classification_english]]="Relevant","مناسب",IF(Sudan_News12[[#This Row],[relevancy_classification_english]]="Relevant","عَرَضِيّ",""))</f>
        <v/>
      </c>
      <c r="AN1099" t="str">
        <f>IF(Sudan_News12[[#This Row],[sentiment_analysis_english]]="Negative","سلبي",IF(Sudan_News12[[#This Row],[sentiment_analysis_english]]="Neutral","حيادي",IF(Sudan_News12[[#This Row],[sentiment_analysis_english]]="Positive","إيجابي","")))</f>
        <v/>
      </c>
      <c r="AO1099" t="e">
        <f>INDEX(TextClassificationList[],MATCH(Sudan_News12[[#This Row],[text_classification_arabic]],TextClassificationList[text_classification_arabic],0),1)</f>
        <v>#N/A</v>
      </c>
      <c r="AQ1099" t="e">
        <f>INDEX(TextClassificationList[],MATCH(Sudan_News12[[#This Row],[text_classification_arabic2]],TextClassificationList[text_classification_arabic],0),1)</f>
        <v>#N/A</v>
      </c>
      <c r="AS1099" t="e">
        <f>INDEX(TextClassificationList[],MATCH(Sudan_News12[[#This Row],[text_classification_arabic3]],TextClassificationList[text_classification_arabic],0),1)</f>
        <v>#N/A</v>
      </c>
      <c r="AU1099" t="e">
        <f>INDEX(TextClassificationList[],MATCH(Sudan_News12[[#This Row],[text_classification_arabic4]],TextClassificationList[text_classification_arabic],0),1)</f>
        <v>#N/A</v>
      </c>
      <c r="AW1099" t="e">
        <f>INDEX(TextClassificationList[],MATCH(Sudan_News12[[#This Row],[text_classification_arabic5]],TextClassificationList[text_classification_arabic],0),1)</f>
        <v>#N/A</v>
      </c>
    </row>
    <row r="1100" spans="1:49" x14ac:dyDescent="0.2">
      <c r="A1100">
        <v>1.3794431445262828E+18</v>
      </c>
      <c r="B1100">
        <v>1.3794431445262828E+18</v>
      </c>
      <c r="C1100" t="s">
        <v>4489</v>
      </c>
      <c r="D1100" s="1">
        <v>44292</v>
      </c>
      <c r="E1100" s="2">
        <v>0.69269675925925922</v>
      </c>
      <c r="F1100">
        <v>200</v>
      </c>
      <c r="G1100">
        <v>1889611729</v>
      </c>
      <c r="H1100" t="s">
        <v>354</v>
      </c>
      <c r="I1100" t="s">
        <v>355</v>
      </c>
      <c r="J1100" t="s">
        <v>265</v>
      </c>
      <c r="K1100" t="s">
        <v>4490</v>
      </c>
      <c r="L1100" t="s">
        <v>266</v>
      </c>
      <c r="M1100" t="s">
        <v>267</v>
      </c>
      <c r="N1100" t="s">
        <v>267</v>
      </c>
      <c r="O1100" t="s">
        <v>267</v>
      </c>
      <c r="P1100">
        <v>0</v>
      </c>
      <c r="Q1100">
        <v>0</v>
      </c>
      <c r="R1100">
        <v>4</v>
      </c>
      <c r="S1100" t="s">
        <v>267</v>
      </c>
      <c r="T1100" t="s">
        <v>267</v>
      </c>
      <c r="U1100" t="s">
        <v>4491</v>
      </c>
      <c r="V1100" t="b">
        <v>0</v>
      </c>
      <c r="W1100" t="s">
        <v>265</v>
      </c>
      <c r="X1100">
        <v>0</v>
      </c>
      <c r="Y1100" t="s">
        <v>265</v>
      </c>
      <c r="Z1100" t="s">
        <v>265</v>
      </c>
      <c r="AA1100" t="s">
        <v>265</v>
      </c>
      <c r="AB1100" t="s">
        <v>265</v>
      </c>
      <c r="AC1100" t="s">
        <v>265</v>
      </c>
      <c r="AD1100" t="s">
        <v>265</v>
      </c>
      <c r="AE1100" t="s">
        <v>265</v>
      </c>
      <c r="AF1100" t="s">
        <v>267</v>
      </c>
      <c r="AG1100" t="s">
        <v>265</v>
      </c>
      <c r="AH1100" t="s">
        <v>265</v>
      </c>
      <c r="AI1100" t="s">
        <v>265</v>
      </c>
      <c r="AJ1100" t="s">
        <v>265</v>
      </c>
      <c r="AL1100" t="str">
        <f>IF(Sudan_News12[[#This Row],[relevancy_classification_english]]="Relevant","مناسب",IF(Sudan_News12[[#This Row],[relevancy_classification_english]]="Relevant","عَرَضِيّ",""))</f>
        <v/>
      </c>
      <c r="AN1100" t="str">
        <f>IF(Sudan_News12[[#This Row],[sentiment_analysis_english]]="Negative","سلبي",IF(Sudan_News12[[#This Row],[sentiment_analysis_english]]="Neutral","حيادي",IF(Sudan_News12[[#This Row],[sentiment_analysis_english]]="Positive","إيجابي","")))</f>
        <v/>
      </c>
      <c r="AO1100" t="e">
        <f>INDEX(TextClassificationList[],MATCH(Sudan_News12[[#This Row],[text_classification_arabic]],TextClassificationList[text_classification_arabic],0),1)</f>
        <v>#N/A</v>
      </c>
      <c r="AQ1100" t="e">
        <f>INDEX(TextClassificationList[],MATCH(Sudan_News12[[#This Row],[text_classification_arabic2]],TextClassificationList[text_classification_arabic],0),1)</f>
        <v>#N/A</v>
      </c>
      <c r="AS1100" t="e">
        <f>INDEX(TextClassificationList[],MATCH(Sudan_News12[[#This Row],[text_classification_arabic3]],TextClassificationList[text_classification_arabic],0),1)</f>
        <v>#N/A</v>
      </c>
      <c r="AU1100" t="e">
        <f>INDEX(TextClassificationList[],MATCH(Sudan_News12[[#This Row],[text_classification_arabic4]],TextClassificationList[text_classification_arabic],0),1)</f>
        <v>#N/A</v>
      </c>
      <c r="AW1100" t="e">
        <f>INDEX(TextClassificationList[],MATCH(Sudan_News12[[#This Row],[text_classification_arabic5]],TextClassificationList[text_classification_arabic],0),1)</f>
        <v>#N/A</v>
      </c>
    </row>
    <row r="1101" spans="1:49" x14ac:dyDescent="0.2">
      <c r="A1101">
        <v>1.3793634511984394E+18</v>
      </c>
      <c r="B1101">
        <v>1.3793634511984394E+18</v>
      </c>
      <c r="C1101" t="s">
        <v>4492</v>
      </c>
      <c r="D1101" s="1">
        <v>44292</v>
      </c>
      <c r="E1101" s="2">
        <v>0.4727777777777778</v>
      </c>
      <c r="F1101">
        <v>200</v>
      </c>
      <c r="G1101">
        <v>1889611729</v>
      </c>
      <c r="H1101" t="s">
        <v>354</v>
      </c>
      <c r="I1101" t="s">
        <v>355</v>
      </c>
      <c r="J1101" t="s">
        <v>265</v>
      </c>
      <c r="K1101" t="s">
        <v>4493</v>
      </c>
      <c r="L1101" t="s">
        <v>266</v>
      </c>
      <c r="M1101" t="s">
        <v>267</v>
      </c>
      <c r="N1101" t="s">
        <v>267</v>
      </c>
      <c r="O1101" t="s">
        <v>267</v>
      </c>
      <c r="P1101">
        <v>0</v>
      </c>
      <c r="Q1101">
        <v>0</v>
      </c>
      <c r="R1101">
        <v>5</v>
      </c>
      <c r="S1101" t="s">
        <v>267</v>
      </c>
      <c r="T1101" t="s">
        <v>267</v>
      </c>
      <c r="U1101" t="s">
        <v>4494</v>
      </c>
      <c r="V1101" t="b">
        <v>0</v>
      </c>
      <c r="W1101" t="s">
        <v>265</v>
      </c>
      <c r="X1101">
        <v>0</v>
      </c>
      <c r="Y1101" t="s">
        <v>265</v>
      </c>
      <c r="Z1101" t="s">
        <v>265</v>
      </c>
      <c r="AA1101" t="s">
        <v>265</v>
      </c>
      <c r="AB1101" t="s">
        <v>265</v>
      </c>
      <c r="AC1101" t="s">
        <v>265</v>
      </c>
      <c r="AD1101" t="s">
        <v>265</v>
      </c>
      <c r="AE1101" t="s">
        <v>265</v>
      </c>
      <c r="AF1101" t="s">
        <v>267</v>
      </c>
      <c r="AG1101" t="s">
        <v>265</v>
      </c>
      <c r="AH1101" t="s">
        <v>265</v>
      </c>
      <c r="AI1101" t="s">
        <v>265</v>
      </c>
      <c r="AJ1101" t="s">
        <v>265</v>
      </c>
      <c r="AL1101" t="str">
        <f>IF(Sudan_News12[[#This Row],[relevancy_classification_english]]="Relevant","مناسب",IF(Sudan_News12[[#This Row],[relevancy_classification_english]]="Relevant","عَرَضِيّ",""))</f>
        <v/>
      </c>
      <c r="AN1101" t="str">
        <f>IF(Sudan_News12[[#This Row],[sentiment_analysis_english]]="Negative","سلبي",IF(Sudan_News12[[#This Row],[sentiment_analysis_english]]="Neutral","حيادي",IF(Sudan_News12[[#This Row],[sentiment_analysis_english]]="Positive","إيجابي","")))</f>
        <v/>
      </c>
      <c r="AO1101" t="e">
        <f>INDEX(TextClassificationList[],MATCH(Sudan_News12[[#This Row],[text_classification_arabic]],TextClassificationList[text_classification_arabic],0),1)</f>
        <v>#N/A</v>
      </c>
      <c r="AQ1101" t="e">
        <f>INDEX(TextClassificationList[],MATCH(Sudan_News12[[#This Row],[text_classification_arabic2]],TextClassificationList[text_classification_arabic],0),1)</f>
        <v>#N/A</v>
      </c>
      <c r="AS1101" t="e">
        <f>INDEX(TextClassificationList[],MATCH(Sudan_News12[[#This Row],[text_classification_arabic3]],TextClassificationList[text_classification_arabic],0),1)</f>
        <v>#N/A</v>
      </c>
      <c r="AU1101" t="e">
        <f>INDEX(TextClassificationList[],MATCH(Sudan_News12[[#This Row],[text_classification_arabic4]],TextClassificationList[text_classification_arabic],0),1)</f>
        <v>#N/A</v>
      </c>
      <c r="AW1101" t="e">
        <f>INDEX(TextClassificationList[],MATCH(Sudan_News12[[#This Row],[text_classification_arabic5]],TextClassificationList[text_classification_arabic],0),1)</f>
        <v>#N/A</v>
      </c>
    </row>
    <row r="1102" spans="1:49" x14ac:dyDescent="0.2">
      <c r="A1102">
        <v>1.3793629194110239E+18</v>
      </c>
      <c r="B1102">
        <v>1.3793629194110239E+18</v>
      </c>
      <c r="C1102" t="s">
        <v>4495</v>
      </c>
      <c r="D1102" s="1">
        <v>44292</v>
      </c>
      <c r="E1102" s="2">
        <v>0.47130787037037036</v>
      </c>
      <c r="F1102">
        <v>200</v>
      </c>
      <c r="G1102">
        <v>1889611729</v>
      </c>
      <c r="H1102" t="s">
        <v>354</v>
      </c>
      <c r="I1102" t="s">
        <v>355</v>
      </c>
      <c r="J1102" t="s">
        <v>265</v>
      </c>
      <c r="K1102" t="s">
        <v>4496</v>
      </c>
      <c r="L1102" t="s">
        <v>273</v>
      </c>
      <c r="M1102" t="s">
        <v>267</v>
      </c>
      <c r="N1102" t="s">
        <v>4497</v>
      </c>
      <c r="O1102" t="s">
        <v>267</v>
      </c>
      <c r="P1102">
        <v>0</v>
      </c>
      <c r="Q1102">
        <v>0</v>
      </c>
      <c r="R1102">
        <v>0</v>
      </c>
      <c r="S1102" t="s">
        <v>267</v>
      </c>
      <c r="T1102" t="s">
        <v>267</v>
      </c>
      <c r="U1102" t="s">
        <v>4498</v>
      </c>
      <c r="V1102" t="b">
        <v>0</v>
      </c>
      <c r="W1102" t="s">
        <v>265</v>
      </c>
      <c r="X1102">
        <v>0</v>
      </c>
      <c r="Y1102" t="s">
        <v>265</v>
      </c>
      <c r="Z1102" t="s">
        <v>265</v>
      </c>
      <c r="AA1102" t="s">
        <v>265</v>
      </c>
      <c r="AB1102" t="s">
        <v>265</v>
      </c>
      <c r="AC1102" t="s">
        <v>265</v>
      </c>
      <c r="AD1102" t="s">
        <v>265</v>
      </c>
      <c r="AE1102" t="s">
        <v>265</v>
      </c>
      <c r="AF1102" t="s">
        <v>267</v>
      </c>
      <c r="AG1102" t="s">
        <v>265</v>
      </c>
      <c r="AH1102" t="s">
        <v>265</v>
      </c>
      <c r="AI1102" t="s">
        <v>265</v>
      </c>
      <c r="AJ1102" t="s">
        <v>265</v>
      </c>
      <c r="AL1102" t="str">
        <f>IF(Sudan_News12[[#This Row],[relevancy_classification_english]]="Relevant","مناسب",IF(Sudan_News12[[#This Row],[relevancy_classification_english]]="Relevant","عَرَضِيّ",""))</f>
        <v/>
      </c>
      <c r="AN1102" t="str">
        <f>IF(Sudan_News12[[#This Row],[sentiment_analysis_english]]="Negative","سلبي",IF(Sudan_News12[[#This Row],[sentiment_analysis_english]]="Neutral","حيادي",IF(Sudan_News12[[#This Row],[sentiment_analysis_english]]="Positive","إيجابي","")))</f>
        <v/>
      </c>
      <c r="AO1102" t="e">
        <f>INDEX(TextClassificationList[],MATCH(Sudan_News12[[#This Row],[text_classification_arabic]],TextClassificationList[text_classification_arabic],0),1)</f>
        <v>#N/A</v>
      </c>
      <c r="AQ1102" t="e">
        <f>INDEX(TextClassificationList[],MATCH(Sudan_News12[[#This Row],[text_classification_arabic2]],TextClassificationList[text_classification_arabic],0),1)</f>
        <v>#N/A</v>
      </c>
      <c r="AS1102" t="e">
        <f>INDEX(TextClassificationList[],MATCH(Sudan_News12[[#This Row],[text_classification_arabic3]],TextClassificationList[text_classification_arabic],0),1)</f>
        <v>#N/A</v>
      </c>
      <c r="AU1102" t="e">
        <f>INDEX(TextClassificationList[],MATCH(Sudan_News12[[#This Row],[text_classification_arabic4]],TextClassificationList[text_classification_arabic],0),1)</f>
        <v>#N/A</v>
      </c>
      <c r="AW1102" t="e">
        <f>INDEX(TextClassificationList[],MATCH(Sudan_News12[[#This Row],[text_classification_arabic5]],TextClassificationList[text_classification_arabic],0),1)</f>
        <v>#N/A</v>
      </c>
    </row>
    <row r="1103" spans="1:49" x14ac:dyDescent="0.2">
      <c r="A1103">
        <v>1.3793560151587799E+18</v>
      </c>
      <c r="B1103">
        <v>1.3793560151587799E+18</v>
      </c>
      <c r="C1103" t="s">
        <v>4499</v>
      </c>
      <c r="D1103" s="1">
        <v>44292</v>
      </c>
      <c r="E1103" s="2">
        <v>0.45225694444444442</v>
      </c>
      <c r="F1103">
        <v>200</v>
      </c>
      <c r="G1103">
        <v>1889611729</v>
      </c>
      <c r="H1103" t="s">
        <v>354</v>
      </c>
      <c r="I1103" t="s">
        <v>355</v>
      </c>
      <c r="J1103" t="s">
        <v>265</v>
      </c>
      <c r="K1103" t="s">
        <v>4500</v>
      </c>
      <c r="L1103" t="s">
        <v>266</v>
      </c>
      <c r="M1103" t="s">
        <v>267</v>
      </c>
      <c r="N1103" t="s">
        <v>267</v>
      </c>
      <c r="O1103" t="s">
        <v>267</v>
      </c>
      <c r="P1103">
        <v>0</v>
      </c>
      <c r="Q1103">
        <v>1</v>
      </c>
      <c r="R1103">
        <v>7</v>
      </c>
      <c r="S1103" t="s">
        <v>267</v>
      </c>
      <c r="T1103" t="s">
        <v>267</v>
      </c>
      <c r="U1103" t="s">
        <v>4501</v>
      </c>
      <c r="V1103" t="b">
        <v>0</v>
      </c>
      <c r="W1103" t="s">
        <v>265</v>
      </c>
      <c r="X1103">
        <v>0</v>
      </c>
      <c r="Y1103" t="s">
        <v>265</v>
      </c>
      <c r="Z1103" t="s">
        <v>265</v>
      </c>
      <c r="AA1103" t="s">
        <v>265</v>
      </c>
      <c r="AB1103" t="s">
        <v>265</v>
      </c>
      <c r="AC1103" t="s">
        <v>265</v>
      </c>
      <c r="AD1103" t="s">
        <v>265</v>
      </c>
      <c r="AE1103" t="s">
        <v>265</v>
      </c>
      <c r="AF1103" t="s">
        <v>267</v>
      </c>
      <c r="AG1103" t="s">
        <v>265</v>
      </c>
      <c r="AH1103" t="s">
        <v>265</v>
      </c>
      <c r="AI1103" t="s">
        <v>265</v>
      </c>
      <c r="AJ1103" t="s">
        <v>265</v>
      </c>
      <c r="AL1103" t="str">
        <f>IF(Sudan_News12[[#This Row],[relevancy_classification_english]]="Relevant","مناسب",IF(Sudan_News12[[#This Row],[relevancy_classification_english]]="Relevant","عَرَضِيّ",""))</f>
        <v/>
      </c>
      <c r="AN1103" t="str">
        <f>IF(Sudan_News12[[#This Row],[sentiment_analysis_english]]="Negative","سلبي",IF(Sudan_News12[[#This Row],[sentiment_analysis_english]]="Neutral","حيادي",IF(Sudan_News12[[#This Row],[sentiment_analysis_english]]="Positive","إيجابي","")))</f>
        <v/>
      </c>
      <c r="AO1103" t="e">
        <f>INDEX(TextClassificationList[],MATCH(Sudan_News12[[#This Row],[text_classification_arabic]],TextClassificationList[text_classification_arabic],0),1)</f>
        <v>#N/A</v>
      </c>
      <c r="AQ1103" t="e">
        <f>INDEX(TextClassificationList[],MATCH(Sudan_News12[[#This Row],[text_classification_arabic2]],TextClassificationList[text_classification_arabic],0),1)</f>
        <v>#N/A</v>
      </c>
      <c r="AS1103" t="e">
        <f>INDEX(TextClassificationList[],MATCH(Sudan_News12[[#This Row],[text_classification_arabic3]],TextClassificationList[text_classification_arabic],0),1)</f>
        <v>#N/A</v>
      </c>
      <c r="AU1103" t="e">
        <f>INDEX(TextClassificationList[],MATCH(Sudan_News12[[#This Row],[text_classification_arabic4]],TextClassificationList[text_classification_arabic],0),1)</f>
        <v>#N/A</v>
      </c>
      <c r="AW1103" t="e">
        <f>INDEX(TextClassificationList[],MATCH(Sudan_News12[[#This Row],[text_classification_arabic5]],TextClassificationList[text_classification_arabic],0),1)</f>
        <v>#N/A</v>
      </c>
    </row>
    <row r="1104" spans="1:49" x14ac:dyDescent="0.2">
      <c r="A1104">
        <v>1.3791739171479839E+18</v>
      </c>
      <c r="B1104">
        <v>1.3791739171479839E+18</v>
      </c>
      <c r="C1104" t="s">
        <v>4502</v>
      </c>
      <c r="D1104" s="1">
        <v>44291</v>
      </c>
      <c r="E1104" s="2">
        <v>0.94976851851851851</v>
      </c>
      <c r="F1104">
        <v>200</v>
      </c>
      <c r="G1104">
        <v>1889611729</v>
      </c>
      <c r="H1104" t="s">
        <v>354</v>
      </c>
      <c r="I1104" t="s">
        <v>355</v>
      </c>
      <c r="J1104" t="s">
        <v>265</v>
      </c>
      <c r="K1104" t="s">
        <v>4503</v>
      </c>
      <c r="L1104" t="s">
        <v>266</v>
      </c>
      <c r="M1104" t="s">
        <v>267</v>
      </c>
      <c r="N1104" t="s">
        <v>267</v>
      </c>
      <c r="O1104" t="s">
        <v>267</v>
      </c>
      <c r="P1104">
        <v>0</v>
      </c>
      <c r="Q1104">
        <v>1</v>
      </c>
      <c r="R1104">
        <v>2</v>
      </c>
      <c r="S1104" t="s">
        <v>4504</v>
      </c>
      <c r="T1104" t="s">
        <v>267</v>
      </c>
      <c r="U1104" t="s">
        <v>4505</v>
      </c>
      <c r="V1104" t="b">
        <v>0</v>
      </c>
      <c r="W1104" t="s">
        <v>265</v>
      </c>
      <c r="X1104">
        <v>0</v>
      </c>
      <c r="Y1104" t="s">
        <v>265</v>
      </c>
      <c r="Z1104" t="s">
        <v>265</v>
      </c>
      <c r="AA1104" t="s">
        <v>265</v>
      </c>
      <c r="AB1104" t="s">
        <v>265</v>
      </c>
      <c r="AC1104" t="s">
        <v>265</v>
      </c>
      <c r="AD1104" t="s">
        <v>265</v>
      </c>
      <c r="AE1104" t="s">
        <v>265</v>
      </c>
      <c r="AF1104" t="s">
        <v>267</v>
      </c>
      <c r="AG1104" t="s">
        <v>265</v>
      </c>
      <c r="AH1104" t="s">
        <v>265</v>
      </c>
      <c r="AI1104" t="s">
        <v>265</v>
      </c>
      <c r="AJ1104" t="s">
        <v>265</v>
      </c>
      <c r="AL1104" t="str">
        <f>IF(Sudan_News12[[#This Row],[relevancy_classification_english]]="Relevant","مناسب",IF(Sudan_News12[[#This Row],[relevancy_classification_english]]="Relevant","عَرَضِيّ",""))</f>
        <v/>
      </c>
      <c r="AN1104" t="str">
        <f>IF(Sudan_News12[[#This Row],[sentiment_analysis_english]]="Negative","سلبي",IF(Sudan_News12[[#This Row],[sentiment_analysis_english]]="Neutral","حيادي",IF(Sudan_News12[[#This Row],[sentiment_analysis_english]]="Positive","إيجابي","")))</f>
        <v/>
      </c>
      <c r="AO1104" t="e">
        <f>INDEX(TextClassificationList[],MATCH(Sudan_News12[[#This Row],[text_classification_arabic]],TextClassificationList[text_classification_arabic],0),1)</f>
        <v>#N/A</v>
      </c>
      <c r="AQ1104" t="e">
        <f>INDEX(TextClassificationList[],MATCH(Sudan_News12[[#This Row],[text_classification_arabic2]],TextClassificationList[text_classification_arabic],0),1)</f>
        <v>#N/A</v>
      </c>
      <c r="AS1104" t="e">
        <f>INDEX(TextClassificationList[],MATCH(Sudan_News12[[#This Row],[text_classification_arabic3]],TextClassificationList[text_classification_arabic],0),1)</f>
        <v>#N/A</v>
      </c>
      <c r="AU1104" t="e">
        <f>INDEX(TextClassificationList[],MATCH(Sudan_News12[[#This Row],[text_classification_arabic4]],TextClassificationList[text_classification_arabic],0),1)</f>
        <v>#N/A</v>
      </c>
      <c r="AW1104" t="e">
        <f>INDEX(TextClassificationList[],MATCH(Sudan_News12[[#This Row],[text_classification_arabic5]],TextClassificationList[text_classification_arabic],0),1)</f>
        <v>#N/A</v>
      </c>
    </row>
    <row r="1105" spans="1:49" x14ac:dyDescent="0.2">
      <c r="A1105">
        <v>1.3791737763157975E+18</v>
      </c>
      <c r="B1105">
        <v>1.3791737763157975E+18</v>
      </c>
      <c r="C1105" t="s">
        <v>4506</v>
      </c>
      <c r="D1105" s="1">
        <v>44291</v>
      </c>
      <c r="E1105" s="2">
        <v>0.94937499999999997</v>
      </c>
      <c r="F1105">
        <v>200</v>
      </c>
      <c r="G1105">
        <v>1889611729</v>
      </c>
      <c r="H1105" t="s">
        <v>354</v>
      </c>
      <c r="I1105" t="s">
        <v>355</v>
      </c>
      <c r="J1105" t="s">
        <v>265</v>
      </c>
      <c r="K1105" t="s">
        <v>4507</v>
      </c>
      <c r="L1105" t="s">
        <v>266</v>
      </c>
      <c r="M1105" t="s">
        <v>267</v>
      </c>
      <c r="N1105" t="s">
        <v>267</v>
      </c>
      <c r="O1105" t="s">
        <v>267</v>
      </c>
      <c r="P1105">
        <v>0</v>
      </c>
      <c r="Q1105">
        <v>1</v>
      </c>
      <c r="R1105">
        <v>2</v>
      </c>
      <c r="S1105" t="s">
        <v>4508</v>
      </c>
      <c r="T1105" t="s">
        <v>267</v>
      </c>
      <c r="U1105" t="s">
        <v>4509</v>
      </c>
      <c r="V1105" t="b">
        <v>0</v>
      </c>
      <c r="W1105" t="s">
        <v>265</v>
      </c>
      <c r="X1105">
        <v>0</v>
      </c>
      <c r="Y1105" t="s">
        <v>265</v>
      </c>
      <c r="Z1105" t="s">
        <v>265</v>
      </c>
      <c r="AA1105" t="s">
        <v>265</v>
      </c>
      <c r="AB1105" t="s">
        <v>265</v>
      </c>
      <c r="AC1105" t="s">
        <v>265</v>
      </c>
      <c r="AD1105" t="s">
        <v>265</v>
      </c>
      <c r="AE1105" t="s">
        <v>265</v>
      </c>
      <c r="AF1105" t="s">
        <v>267</v>
      </c>
      <c r="AG1105" t="s">
        <v>265</v>
      </c>
      <c r="AH1105" t="s">
        <v>265</v>
      </c>
      <c r="AI1105" t="s">
        <v>265</v>
      </c>
      <c r="AJ1105" t="s">
        <v>265</v>
      </c>
      <c r="AL1105" t="str">
        <f>IF(Sudan_News12[[#This Row],[relevancy_classification_english]]="Relevant","مناسب",IF(Sudan_News12[[#This Row],[relevancy_classification_english]]="Relevant","عَرَضِيّ",""))</f>
        <v/>
      </c>
      <c r="AN1105" t="str">
        <f>IF(Sudan_News12[[#This Row],[sentiment_analysis_english]]="Negative","سلبي",IF(Sudan_News12[[#This Row],[sentiment_analysis_english]]="Neutral","حيادي",IF(Sudan_News12[[#This Row],[sentiment_analysis_english]]="Positive","إيجابي","")))</f>
        <v/>
      </c>
      <c r="AO1105" t="e">
        <f>INDEX(TextClassificationList[],MATCH(Sudan_News12[[#This Row],[text_classification_arabic]],TextClassificationList[text_classification_arabic],0),1)</f>
        <v>#N/A</v>
      </c>
      <c r="AQ1105" t="e">
        <f>INDEX(TextClassificationList[],MATCH(Sudan_News12[[#This Row],[text_classification_arabic2]],TextClassificationList[text_classification_arabic],0),1)</f>
        <v>#N/A</v>
      </c>
      <c r="AS1105" t="e">
        <f>INDEX(TextClassificationList[],MATCH(Sudan_News12[[#This Row],[text_classification_arabic3]],TextClassificationList[text_classification_arabic],0),1)</f>
        <v>#N/A</v>
      </c>
      <c r="AU1105" t="e">
        <f>INDEX(TextClassificationList[],MATCH(Sudan_News12[[#This Row],[text_classification_arabic4]],TextClassificationList[text_classification_arabic],0),1)</f>
        <v>#N/A</v>
      </c>
      <c r="AW1105" t="e">
        <f>INDEX(TextClassificationList[],MATCH(Sudan_News12[[#This Row],[text_classification_arabic5]],TextClassificationList[text_classification_arabic],0),1)</f>
        <v>#N/A</v>
      </c>
    </row>
    <row r="1106" spans="1:49" x14ac:dyDescent="0.2">
      <c r="A1106">
        <v>1.3791735973154857E+18</v>
      </c>
      <c r="B1106">
        <v>1.3791735973154857E+18</v>
      </c>
      <c r="C1106" t="s">
        <v>4510</v>
      </c>
      <c r="D1106" s="1">
        <v>44291</v>
      </c>
      <c r="E1106" s="2">
        <v>0.94888888888888889</v>
      </c>
      <c r="F1106">
        <v>200</v>
      </c>
      <c r="G1106">
        <v>1889611729</v>
      </c>
      <c r="H1106" t="s">
        <v>354</v>
      </c>
      <c r="I1106" t="s">
        <v>355</v>
      </c>
      <c r="J1106" t="s">
        <v>265</v>
      </c>
      <c r="K1106" t="s">
        <v>4511</v>
      </c>
      <c r="L1106" t="s">
        <v>266</v>
      </c>
      <c r="M1106" t="s">
        <v>267</v>
      </c>
      <c r="N1106" t="s">
        <v>267</v>
      </c>
      <c r="O1106" t="s">
        <v>267</v>
      </c>
      <c r="P1106">
        <v>0</v>
      </c>
      <c r="Q1106">
        <v>1</v>
      </c>
      <c r="R1106">
        <v>3</v>
      </c>
      <c r="S1106" t="s">
        <v>4439</v>
      </c>
      <c r="T1106" t="s">
        <v>267</v>
      </c>
      <c r="U1106" t="s">
        <v>4512</v>
      </c>
      <c r="V1106" t="b">
        <v>0</v>
      </c>
      <c r="W1106" t="s">
        <v>265</v>
      </c>
      <c r="X1106">
        <v>0</v>
      </c>
      <c r="Y1106" t="s">
        <v>265</v>
      </c>
      <c r="Z1106" t="s">
        <v>265</v>
      </c>
      <c r="AA1106" t="s">
        <v>265</v>
      </c>
      <c r="AB1106" t="s">
        <v>265</v>
      </c>
      <c r="AC1106" t="s">
        <v>265</v>
      </c>
      <c r="AD1106" t="s">
        <v>265</v>
      </c>
      <c r="AE1106" t="s">
        <v>265</v>
      </c>
      <c r="AF1106" t="s">
        <v>267</v>
      </c>
      <c r="AG1106" t="s">
        <v>265</v>
      </c>
      <c r="AH1106" t="s">
        <v>265</v>
      </c>
      <c r="AI1106" t="s">
        <v>265</v>
      </c>
      <c r="AJ1106" t="s">
        <v>265</v>
      </c>
      <c r="AL1106" t="str">
        <f>IF(Sudan_News12[[#This Row],[relevancy_classification_english]]="Relevant","مناسب",IF(Sudan_News12[[#This Row],[relevancy_classification_english]]="Relevant","عَرَضِيّ",""))</f>
        <v/>
      </c>
      <c r="AN1106" t="str">
        <f>IF(Sudan_News12[[#This Row],[sentiment_analysis_english]]="Negative","سلبي",IF(Sudan_News12[[#This Row],[sentiment_analysis_english]]="Neutral","حيادي",IF(Sudan_News12[[#This Row],[sentiment_analysis_english]]="Positive","إيجابي","")))</f>
        <v/>
      </c>
      <c r="AO1106" t="e">
        <f>INDEX(TextClassificationList[],MATCH(Sudan_News12[[#This Row],[text_classification_arabic]],TextClassificationList[text_classification_arabic],0),1)</f>
        <v>#N/A</v>
      </c>
      <c r="AQ1106" t="e">
        <f>INDEX(TextClassificationList[],MATCH(Sudan_News12[[#This Row],[text_classification_arabic2]],TextClassificationList[text_classification_arabic],0),1)</f>
        <v>#N/A</v>
      </c>
      <c r="AS1106" t="e">
        <f>INDEX(TextClassificationList[],MATCH(Sudan_News12[[#This Row],[text_classification_arabic3]],TextClassificationList[text_classification_arabic],0),1)</f>
        <v>#N/A</v>
      </c>
      <c r="AU1106" t="e">
        <f>INDEX(TextClassificationList[],MATCH(Sudan_News12[[#This Row],[text_classification_arabic4]],TextClassificationList[text_classification_arabic],0),1)</f>
        <v>#N/A</v>
      </c>
      <c r="AW1106" t="e">
        <f>INDEX(TextClassificationList[],MATCH(Sudan_News12[[#This Row],[text_classification_arabic5]],TextClassificationList[text_classification_arabic],0),1)</f>
        <v>#N/A</v>
      </c>
    </row>
    <row r="1107" spans="1:49" x14ac:dyDescent="0.2">
      <c r="A1107">
        <v>1.3791734976084869E+18</v>
      </c>
      <c r="B1107">
        <v>1.3791734976084869E+18</v>
      </c>
      <c r="C1107" t="s">
        <v>4513</v>
      </c>
      <c r="D1107" s="1">
        <v>44291</v>
      </c>
      <c r="E1107" s="2">
        <v>0.94861111111111107</v>
      </c>
      <c r="F1107">
        <v>200</v>
      </c>
      <c r="G1107">
        <v>1889611729</v>
      </c>
      <c r="H1107" t="s">
        <v>354</v>
      </c>
      <c r="I1107" t="s">
        <v>355</v>
      </c>
      <c r="J1107" t="s">
        <v>265</v>
      </c>
      <c r="K1107" t="s">
        <v>4514</v>
      </c>
      <c r="L1107" t="s">
        <v>266</v>
      </c>
      <c r="M1107" t="s">
        <v>267</v>
      </c>
      <c r="N1107" t="s">
        <v>267</v>
      </c>
      <c r="O1107" t="s">
        <v>267</v>
      </c>
      <c r="P1107">
        <v>0</v>
      </c>
      <c r="Q1107">
        <v>1</v>
      </c>
      <c r="R1107">
        <v>6</v>
      </c>
      <c r="S1107" t="s">
        <v>267</v>
      </c>
      <c r="T1107" t="s">
        <v>267</v>
      </c>
      <c r="U1107" t="s">
        <v>4515</v>
      </c>
      <c r="V1107" t="b">
        <v>0</v>
      </c>
      <c r="W1107" t="s">
        <v>265</v>
      </c>
      <c r="X1107">
        <v>0</v>
      </c>
      <c r="Y1107" t="s">
        <v>265</v>
      </c>
      <c r="Z1107" t="s">
        <v>265</v>
      </c>
      <c r="AA1107" t="s">
        <v>265</v>
      </c>
      <c r="AB1107" t="s">
        <v>265</v>
      </c>
      <c r="AC1107" t="s">
        <v>265</v>
      </c>
      <c r="AD1107" t="s">
        <v>265</v>
      </c>
      <c r="AE1107" t="s">
        <v>265</v>
      </c>
      <c r="AF1107" t="s">
        <v>267</v>
      </c>
      <c r="AG1107" t="s">
        <v>265</v>
      </c>
      <c r="AH1107" t="s">
        <v>265</v>
      </c>
      <c r="AI1107" t="s">
        <v>265</v>
      </c>
      <c r="AJ1107" t="s">
        <v>265</v>
      </c>
      <c r="AL1107" t="str">
        <f>IF(Sudan_News12[[#This Row],[relevancy_classification_english]]="Relevant","مناسب",IF(Sudan_News12[[#This Row],[relevancy_classification_english]]="Relevant","عَرَضِيّ",""))</f>
        <v/>
      </c>
      <c r="AN1107" t="str">
        <f>IF(Sudan_News12[[#This Row],[sentiment_analysis_english]]="Negative","سلبي",IF(Sudan_News12[[#This Row],[sentiment_analysis_english]]="Neutral","حيادي",IF(Sudan_News12[[#This Row],[sentiment_analysis_english]]="Positive","إيجابي","")))</f>
        <v/>
      </c>
      <c r="AO1107" t="e">
        <f>INDEX(TextClassificationList[],MATCH(Sudan_News12[[#This Row],[text_classification_arabic]],TextClassificationList[text_classification_arabic],0),1)</f>
        <v>#N/A</v>
      </c>
      <c r="AQ1107" t="e">
        <f>INDEX(TextClassificationList[],MATCH(Sudan_News12[[#This Row],[text_classification_arabic2]],TextClassificationList[text_classification_arabic],0),1)</f>
        <v>#N/A</v>
      </c>
      <c r="AS1107" t="e">
        <f>INDEX(TextClassificationList[],MATCH(Sudan_News12[[#This Row],[text_classification_arabic3]],TextClassificationList[text_classification_arabic],0),1)</f>
        <v>#N/A</v>
      </c>
      <c r="AU1107" t="e">
        <f>INDEX(TextClassificationList[],MATCH(Sudan_News12[[#This Row],[text_classification_arabic4]],TextClassificationList[text_classification_arabic],0),1)</f>
        <v>#N/A</v>
      </c>
      <c r="AW1107" t="e">
        <f>INDEX(TextClassificationList[],MATCH(Sudan_News12[[#This Row],[text_classification_arabic5]],TextClassificationList[text_classification_arabic],0),1)</f>
        <v>#N/A</v>
      </c>
    </row>
    <row r="1108" spans="1:49" x14ac:dyDescent="0.2">
      <c r="A1108">
        <v>1.3791352340217242E+18</v>
      </c>
      <c r="B1108">
        <v>1.3791352340217242E+18</v>
      </c>
      <c r="C1108" t="s">
        <v>4516</v>
      </c>
      <c r="D1108" s="1">
        <v>44291</v>
      </c>
      <c r="E1108" s="2">
        <v>0.84302083333333333</v>
      </c>
      <c r="F1108">
        <v>200</v>
      </c>
      <c r="G1108">
        <v>1889611729</v>
      </c>
      <c r="H1108" t="s">
        <v>354</v>
      </c>
      <c r="I1108" t="s">
        <v>355</v>
      </c>
      <c r="J1108" t="s">
        <v>265</v>
      </c>
      <c r="K1108" t="s">
        <v>4517</v>
      </c>
      <c r="L1108" t="s">
        <v>266</v>
      </c>
      <c r="M1108" t="s">
        <v>267</v>
      </c>
      <c r="N1108" t="s">
        <v>267</v>
      </c>
      <c r="O1108" t="s">
        <v>267</v>
      </c>
      <c r="P1108">
        <v>2</v>
      </c>
      <c r="Q1108">
        <v>2</v>
      </c>
      <c r="R1108">
        <v>7</v>
      </c>
      <c r="S1108" t="s">
        <v>4439</v>
      </c>
      <c r="T1108" t="s">
        <v>267</v>
      </c>
      <c r="U1108" t="s">
        <v>4518</v>
      </c>
      <c r="V1108" t="b">
        <v>0</v>
      </c>
      <c r="W1108" t="s">
        <v>265</v>
      </c>
      <c r="X1108">
        <v>0</v>
      </c>
      <c r="Y1108" t="s">
        <v>265</v>
      </c>
      <c r="Z1108" t="s">
        <v>265</v>
      </c>
      <c r="AA1108" t="s">
        <v>265</v>
      </c>
      <c r="AB1108" t="s">
        <v>265</v>
      </c>
      <c r="AC1108" t="s">
        <v>265</v>
      </c>
      <c r="AD1108" t="s">
        <v>265</v>
      </c>
      <c r="AE1108" t="s">
        <v>265</v>
      </c>
      <c r="AF1108" t="s">
        <v>267</v>
      </c>
      <c r="AG1108" t="s">
        <v>265</v>
      </c>
      <c r="AH1108" t="s">
        <v>265</v>
      </c>
      <c r="AI1108" t="s">
        <v>265</v>
      </c>
      <c r="AJ1108" t="s">
        <v>265</v>
      </c>
      <c r="AL1108" t="str">
        <f>IF(Sudan_News12[[#This Row],[relevancy_classification_english]]="Relevant","مناسب",IF(Sudan_News12[[#This Row],[relevancy_classification_english]]="Relevant","عَرَضِيّ",""))</f>
        <v/>
      </c>
      <c r="AN1108" t="str">
        <f>IF(Sudan_News12[[#This Row],[sentiment_analysis_english]]="Negative","سلبي",IF(Sudan_News12[[#This Row],[sentiment_analysis_english]]="Neutral","حيادي",IF(Sudan_News12[[#This Row],[sentiment_analysis_english]]="Positive","إيجابي","")))</f>
        <v/>
      </c>
      <c r="AO1108" t="e">
        <f>INDEX(TextClassificationList[],MATCH(Sudan_News12[[#This Row],[text_classification_arabic]],TextClassificationList[text_classification_arabic],0),1)</f>
        <v>#N/A</v>
      </c>
      <c r="AQ1108" t="e">
        <f>INDEX(TextClassificationList[],MATCH(Sudan_News12[[#This Row],[text_classification_arabic2]],TextClassificationList[text_classification_arabic],0),1)</f>
        <v>#N/A</v>
      </c>
      <c r="AS1108" t="e">
        <f>INDEX(TextClassificationList[],MATCH(Sudan_News12[[#This Row],[text_classification_arabic3]],TextClassificationList[text_classification_arabic],0),1)</f>
        <v>#N/A</v>
      </c>
      <c r="AU1108" t="e">
        <f>INDEX(TextClassificationList[],MATCH(Sudan_News12[[#This Row],[text_classification_arabic4]],TextClassificationList[text_classification_arabic],0),1)</f>
        <v>#N/A</v>
      </c>
      <c r="AW1108" t="e">
        <f>INDEX(TextClassificationList[],MATCH(Sudan_News12[[#This Row],[text_classification_arabic5]],TextClassificationList[text_classification_arabic],0),1)</f>
        <v>#N/A</v>
      </c>
    </row>
    <row r="1109" spans="1:49" x14ac:dyDescent="0.2">
      <c r="A1109">
        <v>1.3791329028400947E+18</v>
      </c>
      <c r="B1109">
        <v>1.3791329028400947E+18</v>
      </c>
      <c r="C1109" t="s">
        <v>4519</v>
      </c>
      <c r="D1109" s="1">
        <v>44291</v>
      </c>
      <c r="E1109" s="2">
        <v>0.83658564814814818</v>
      </c>
      <c r="F1109">
        <v>200</v>
      </c>
      <c r="G1109">
        <v>1889611729</v>
      </c>
      <c r="H1109" t="s">
        <v>354</v>
      </c>
      <c r="I1109" t="s">
        <v>355</v>
      </c>
      <c r="J1109" t="s">
        <v>265</v>
      </c>
      <c r="K1109" t="s">
        <v>4520</v>
      </c>
      <c r="L1109" t="s">
        <v>266</v>
      </c>
      <c r="M1109" t="s">
        <v>267</v>
      </c>
      <c r="N1109" t="s">
        <v>267</v>
      </c>
      <c r="O1109" t="s">
        <v>267</v>
      </c>
      <c r="P1109">
        <v>0</v>
      </c>
      <c r="Q1109">
        <v>1</v>
      </c>
      <c r="R1109">
        <v>2</v>
      </c>
      <c r="S1109" t="s">
        <v>4439</v>
      </c>
      <c r="T1109" t="s">
        <v>267</v>
      </c>
      <c r="U1109" t="s">
        <v>4521</v>
      </c>
      <c r="V1109" t="b">
        <v>0</v>
      </c>
      <c r="W1109" t="s">
        <v>265</v>
      </c>
      <c r="X1109">
        <v>0</v>
      </c>
      <c r="Y1109" t="s">
        <v>265</v>
      </c>
      <c r="Z1109" t="s">
        <v>265</v>
      </c>
      <c r="AA1109" t="s">
        <v>265</v>
      </c>
      <c r="AB1109" t="s">
        <v>265</v>
      </c>
      <c r="AC1109" t="s">
        <v>265</v>
      </c>
      <c r="AD1109" t="s">
        <v>265</v>
      </c>
      <c r="AE1109" t="s">
        <v>265</v>
      </c>
      <c r="AF1109" t="s">
        <v>267</v>
      </c>
      <c r="AG1109" t="s">
        <v>265</v>
      </c>
      <c r="AH1109" t="s">
        <v>265</v>
      </c>
      <c r="AI1109" t="s">
        <v>265</v>
      </c>
      <c r="AJ1109" t="s">
        <v>265</v>
      </c>
      <c r="AL1109" t="str">
        <f>IF(Sudan_News12[[#This Row],[relevancy_classification_english]]="Relevant","مناسب",IF(Sudan_News12[[#This Row],[relevancy_classification_english]]="Relevant","عَرَضِيّ",""))</f>
        <v/>
      </c>
      <c r="AN1109" t="str">
        <f>IF(Sudan_News12[[#This Row],[sentiment_analysis_english]]="Negative","سلبي",IF(Sudan_News12[[#This Row],[sentiment_analysis_english]]="Neutral","حيادي",IF(Sudan_News12[[#This Row],[sentiment_analysis_english]]="Positive","إيجابي","")))</f>
        <v/>
      </c>
      <c r="AO1109" t="e">
        <f>INDEX(TextClassificationList[],MATCH(Sudan_News12[[#This Row],[text_classification_arabic]],TextClassificationList[text_classification_arabic],0),1)</f>
        <v>#N/A</v>
      </c>
      <c r="AQ1109" t="e">
        <f>INDEX(TextClassificationList[],MATCH(Sudan_News12[[#This Row],[text_classification_arabic2]],TextClassificationList[text_classification_arabic],0),1)</f>
        <v>#N/A</v>
      </c>
      <c r="AS1109" t="e">
        <f>INDEX(TextClassificationList[],MATCH(Sudan_News12[[#This Row],[text_classification_arabic3]],TextClassificationList[text_classification_arabic],0),1)</f>
        <v>#N/A</v>
      </c>
      <c r="AU1109" t="e">
        <f>INDEX(TextClassificationList[],MATCH(Sudan_News12[[#This Row],[text_classification_arabic4]],TextClassificationList[text_classification_arabic],0),1)</f>
        <v>#N/A</v>
      </c>
      <c r="AW1109" t="e">
        <f>INDEX(TextClassificationList[],MATCH(Sudan_News12[[#This Row],[text_classification_arabic5]],TextClassificationList[text_classification_arabic],0),1)</f>
        <v>#N/A</v>
      </c>
    </row>
    <row r="1110" spans="1:49" x14ac:dyDescent="0.2">
      <c r="A1110">
        <v>1.3791140271886336E+18</v>
      </c>
      <c r="B1110">
        <v>1.3791140271886336E+18</v>
      </c>
      <c r="C1110" t="s">
        <v>4522</v>
      </c>
      <c r="D1110" s="1">
        <v>44291</v>
      </c>
      <c r="E1110" s="2">
        <v>0.78450231481481481</v>
      </c>
      <c r="F1110">
        <v>200</v>
      </c>
      <c r="G1110">
        <v>1889611729</v>
      </c>
      <c r="H1110" t="s">
        <v>354</v>
      </c>
      <c r="I1110" t="s">
        <v>355</v>
      </c>
      <c r="J1110" t="s">
        <v>265</v>
      </c>
      <c r="K1110" t="s">
        <v>4523</v>
      </c>
      <c r="L1110" t="s">
        <v>273</v>
      </c>
      <c r="M1110" t="s">
        <v>267</v>
      </c>
      <c r="N1110" t="s">
        <v>4524</v>
      </c>
      <c r="O1110" t="s">
        <v>267</v>
      </c>
      <c r="P1110">
        <v>0</v>
      </c>
      <c r="Q1110">
        <v>1</v>
      </c>
      <c r="R1110">
        <v>1</v>
      </c>
      <c r="S1110" t="s">
        <v>267</v>
      </c>
      <c r="T1110" t="s">
        <v>267</v>
      </c>
      <c r="U1110" t="s">
        <v>4525</v>
      </c>
      <c r="V1110" t="b">
        <v>0</v>
      </c>
      <c r="W1110" t="s">
        <v>265</v>
      </c>
      <c r="X1110">
        <v>0</v>
      </c>
      <c r="Y1110" t="s">
        <v>265</v>
      </c>
      <c r="Z1110" t="s">
        <v>265</v>
      </c>
      <c r="AA1110" t="s">
        <v>265</v>
      </c>
      <c r="AB1110" t="s">
        <v>265</v>
      </c>
      <c r="AC1110" t="s">
        <v>265</v>
      </c>
      <c r="AD1110" t="s">
        <v>265</v>
      </c>
      <c r="AE1110" t="s">
        <v>265</v>
      </c>
      <c r="AF1110" t="s">
        <v>267</v>
      </c>
      <c r="AG1110" t="s">
        <v>265</v>
      </c>
      <c r="AH1110" t="s">
        <v>265</v>
      </c>
      <c r="AI1110" t="s">
        <v>265</v>
      </c>
      <c r="AJ1110" t="s">
        <v>265</v>
      </c>
      <c r="AL1110" t="str">
        <f>IF(Sudan_News12[[#This Row],[relevancy_classification_english]]="Relevant","مناسب",IF(Sudan_News12[[#This Row],[relevancy_classification_english]]="Relevant","عَرَضِيّ",""))</f>
        <v/>
      </c>
      <c r="AN1110" t="str">
        <f>IF(Sudan_News12[[#This Row],[sentiment_analysis_english]]="Negative","سلبي",IF(Sudan_News12[[#This Row],[sentiment_analysis_english]]="Neutral","حيادي",IF(Sudan_News12[[#This Row],[sentiment_analysis_english]]="Positive","إيجابي","")))</f>
        <v/>
      </c>
      <c r="AO1110" t="e">
        <f>INDEX(TextClassificationList[],MATCH(Sudan_News12[[#This Row],[text_classification_arabic]],TextClassificationList[text_classification_arabic],0),1)</f>
        <v>#N/A</v>
      </c>
      <c r="AQ1110" t="e">
        <f>INDEX(TextClassificationList[],MATCH(Sudan_News12[[#This Row],[text_classification_arabic2]],TextClassificationList[text_classification_arabic],0),1)</f>
        <v>#N/A</v>
      </c>
      <c r="AS1110" t="e">
        <f>INDEX(TextClassificationList[],MATCH(Sudan_News12[[#This Row],[text_classification_arabic3]],TextClassificationList[text_classification_arabic],0),1)</f>
        <v>#N/A</v>
      </c>
      <c r="AU1110" t="e">
        <f>INDEX(TextClassificationList[],MATCH(Sudan_News12[[#This Row],[text_classification_arabic4]],TextClassificationList[text_classification_arabic],0),1)</f>
        <v>#N/A</v>
      </c>
      <c r="AW1110" t="e">
        <f>INDEX(TextClassificationList[],MATCH(Sudan_News12[[#This Row],[text_classification_arabic5]],TextClassificationList[text_classification_arabic],0),1)</f>
        <v>#N/A</v>
      </c>
    </row>
    <row r="1111" spans="1:49" x14ac:dyDescent="0.2">
      <c r="A1111">
        <v>1.3790498830433034E+18</v>
      </c>
      <c r="B1111">
        <v>1.3790498830433034E+18</v>
      </c>
      <c r="C1111" t="s">
        <v>4526</v>
      </c>
      <c r="D1111" s="1">
        <v>44291</v>
      </c>
      <c r="E1111" s="2">
        <v>0.60750000000000004</v>
      </c>
      <c r="F1111">
        <v>200</v>
      </c>
      <c r="G1111">
        <v>1889611729</v>
      </c>
      <c r="H1111" t="s">
        <v>354</v>
      </c>
      <c r="I1111" t="s">
        <v>355</v>
      </c>
      <c r="J1111" t="s">
        <v>265</v>
      </c>
      <c r="K1111" t="s">
        <v>4527</v>
      </c>
      <c r="L1111" t="s">
        <v>278</v>
      </c>
      <c r="M1111" t="s">
        <v>267</v>
      </c>
      <c r="N1111" t="s">
        <v>267</v>
      </c>
      <c r="O1111" t="s">
        <v>267</v>
      </c>
      <c r="P1111">
        <v>0</v>
      </c>
      <c r="Q1111">
        <v>5</v>
      </c>
      <c r="R1111">
        <v>3</v>
      </c>
      <c r="S1111" t="s">
        <v>4439</v>
      </c>
      <c r="T1111" t="s">
        <v>267</v>
      </c>
      <c r="U1111" t="s">
        <v>4528</v>
      </c>
      <c r="V1111" t="b">
        <v>0</v>
      </c>
      <c r="W1111" t="s">
        <v>265</v>
      </c>
      <c r="X1111">
        <v>1</v>
      </c>
      <c r="Y1111" t="s">
        <v>4529</v>
      </c>
      <c r="Z1111" t="s">
        <v>265</v>
      </c>
      <c r="AA1111" t="s">
        <v>265</v>
      </c>
      <c r="AB1111" t="s">
        <v>265</v>
      </c>
      <c r="AC1111" t="s">
        <v>265</v>
      </c>
      <c r="AD1111" t="s">
        <v>265</v>
      </c>
      <c r="AE1111" t="s">
        <v>265</v>
      </c>
      <c r="AF1111" t="s">
        <v>267</v>
      </c>
      <c r="AG1111" t="s">
        <v>265</v>
      </c>
      <c r="AH1111" t="s">
        <v>265</v>
      </c>
      <c r="AI1111" t="s">
        <v>265</v>
      </c>
      <c r="AJ1111" t="s">
        <v>265</v>
      </c>
      <c r="AL1111" t="str">
        <f>IF(Sudan_News12[[#This Row],[relevancy_classification_english]]="Relevant","مناسب",IF(Sudan_News12[[#This Row],[relevancy_classification_english]]="Relevant","عَرَضِيّ",""))</f>
        <v/>
      </c>
      <c r="AN1111" t="str">
        <f>IF(Sudan_News12[[#This Row],[sentiment_analysis_english]]="Negative","سلبي",IF(Sudan_News12[[#This Row],[sentiment_analysis_english]]="Neutral","حيادي",IF(Sudan_News12[[#This Row],[sentiment_analysis_english]]="Positive","إيجابي","")))</f>
        <v/>
      </c>
      <c r="AO1111" t="e">
        <f>INDEX(TextClassificationList[],MATCH(Sudan_News12[[#This Row],[text_classification_arabic]],TextClassificationList[text_classification_arabic],0),1)</f>
        <v>#N/A</v>
      </c>
      <c r="AQ1111" t="e">
        <f>INDEX(TextClassificationList[],MATCH(Sudan_News12[[#This Row],[text_classification_arabic2]],TextClassificationList[text_classification_arabic],0),1)</f>
        <v>#N/A</v>
      </c>
      <c r="AS1111" t="e">
        <f>INDEX(TextClassificationList[],MATCH(Sudan_News12[[#This Row],[text_classification_arabic3]],TextClassificationList[text_classification_arabic],0),1)</f>
        <v>#N/A</v>
      </c>
      <c r="AU1111" t="e">
        <f>INDEX(TextClassificationList[],MATCH(Sudan_News12[[#This Row],[text_classification_arabic4]],TextClassificationList[text_classification_arabic],0),1)</f>
        <v>#N/A</v>
      </c>
      <c r="AW1111" t="e">
        <f>INDEX(TextClassificationList[],MATCH(Sudan_News12[[#This Row],[text_classification_arabic5]],TextClassificationList[text_classification_arabic],0),1)</f>
        <v>#N/A</v>
      </c>
    </row>
    <row r="1112" spans="1:49" x14ac:dyDescent="0.2">
      <c r="A1112">
        <v>1.3790495371893924E+18</v>
      </c>
      <c r="B1112">
        <v>1.3790495371893924E+18</v>
      </c>
      <c r="C1112" t="s">
        <v>4530</v>
      </c>
      <c r="D1112" s="1">
        <v>44291</v>
      </c>
      <c r="E1112" s="2">
        <v>0.60653935185185182</v>
      </c>
      <c r="F1112">
        <v>200</v>
      </c>
      <c r="G1112">
        <v>1889611729</v>
      </c>
      <c r="H1112" t="s">
        <v>354</v>
      </c>
      <c r="I1112" t="s">
        <v>355</v>
      </c>
      <c r="J1112" t="s">
        <v>265</v>
      </c>
      <c r="K1112" t="s">
        <v>4531</v>
      </c>
      <c r="L1112" t="s">
        <v>266</v>
      </c>
      <c r="M1112" t="s">
        <v>267</v>
      </c>
      <c r="N1112" t="s">
        <v>267</v>
      </c>
      <c r="O1112" t="s">
        <v>4532</v>
      </c>
      <c r="P1112">
        <v>1</v>
      </c>
      <c r="Q1112">
        <v>1</v>
      </c>
      <c r="R1112">
        <v>1</v>
      </c>
      <c r="S1112" t="s">
        <v>4439</v>
      </c>
      <c r="T1112" t="s">
        <v>267</v>
      </c>
      <c r="U1112" t="s">
        <v>4533</v>
      </c>
      <c r="V1112" t="b">
        <v>0</v>
      </c>
      <c r="W1112" t="s">
        <v>265</v>
      </c>
      <c r="X1112">
        <v>1</v>
      </c>
      <c r="Y1112" t="s">
        <v>4534</v>
      </c>
      <c r="Z1112" t="s">
        <v>265</v>
      </c>
      <c r="AA1112" t="s">
        <v>265</v>
      </c>
      <c r="AB1112" t="s">
        <v>265</v>
      </c>
      <c r="AC1112" t="s">
        <v>265</v>
      </c>
      <c r="AD1112" t="s">
        <v>265</v>
      </c>
      <c r="AE1112" t="s">
        <v>265</v>
      </c>
      <c r="AF1112" t="s">
        <v>267</v>
      </c>
      <c r="AG1112" t="s">
        <v>265</v>
      </c>
      <c r="AH1112" t="s">
        <v>265</v>
      </c>
      <c r="AI1112" t="s">
        <v>265</v>
      </c>
      <c r="AJ1112" t="s">
        <v>265</v>
      </c>
      <c r="AL1112" t="str">
        <f>IF(Sudan_News12[[#This Row],[relevancy_classification_english]]="Relevant","مناسب",IF(Sudan_News12[[#This Row],[relevancy_classification_english]]="Relevant","عَرَضِيّ",""))</f>
        <v/>
      </c>
      <c r="AN1112" t="str">
        <f>IF(Sudan_News12[[#This Row],[sentiment_analysis_english]]="Negative","سلبي",IF(Sudan_News12[[#This Row],[sentiment_analysis_english]]="Neutral","حيادي",IF(Sudan_News12[[#This Row],[sentiment_analysis_english]]="Positive","إيجابي","")))</f>
        <v/>
      </c>
      <c r="AO1112" t="e">
        <f>INDEX(TextClassificationList[],MATCH(Sudan_News12[[#This Row],[text_classification_arabic]],TextClassificationList[text_classification_arabic],0),1)</f>
        <v>#N/A</v>
      </c>
      <c r="AQ1112" t="e">
        <f>INDEX(TextClassificationList[],MATCH(Sudan_News12[[#This Row],[text_classification_arabic2]],TextClassificationList[text_classification_arabic],0),1)</f>
        <v>#N/A</v>
      </c>
      <c r="AS1112" t="e">
        <f>INDEX(TextClassificationList[],MATCH(Sudan_News12[[#This Row],[text_classification_arabic3]],TextClassificationList[text_classification_arabic],0),1)</f>
        <v>#N/A</v>
      </c>
      <c r="AU1112" t="e">
        <f>INDEX(TextClassificationList[],MATCH(Sudan_News12[[#This Row],[text_classification_arabic4]],TextClassificationList[text_classification_arabic],0),1)</f>
        <v>#N/A</v>
      </c>
      <c r="AW1112" t="e">
        <f>INDEX(TextClassificationList[],MATCH(Sudan_News12[[#This Row],[text_classification_arabic5]],TextClassificationList[text_classification_arabic],0),1)</f>
        <v>#N/A</v>
      </c>
    </row>
    <row r="1113" spans="1:49" x14ac:dyDescent="0.2">
      <c r="A1113">
        <v>1.3790490015683379E+18</v>
      </c>
      <c r="B1113">
        <v>1.3790490015683379E+18</v>
      </c>
      <c r="C1113" t="s">
        <v>4535</v>
      </c>
      <c r="D1113" s="1">
        <v>44291</v>
      </c>
      <c r="E1113" s="2">
        <v>0.60506944444444444</v>
      </c>
      <c r="F1113">
        <v>200</v>
      </c>
      <c r="G1113">
        <v>1889611729</v>
      </c>
      <c r="H1113" t="s">
        <v>354</v>
      </c>
      <c r="I1113" t="s">
        <v>355</v>
      </c>
      <c r="J1113" t="s">
        <v>265</v>
      </c>
      <c r="K1113" t="s">
        <v>4536</v>
      </c>
      <c r="L1113" t="s">
        <v>266</v>
      </c>
      <c r="M1113" t="s">
        <v>267</v>
      </c>
      <c r="N1113" t="s">
        <v>267</v>
      </c>
      <c r="O1113" t="s">
        <v>4537</v>
      </c>
      <c r="P1113">
        <v>1</v>
      </c>
      <c r="Q1113">
        <v>3</v>
      </c>
      <c r="R1113">
        <v>2</v>
      </c>
      <c r="S1113" t="s">
        <v>4439</v>
      </c>
      <c r="T1113" t="s">
        <v>267</v>
      </c>
      <c r="U1113" t="s">
        <v>4538</v>
      </c>
      <c r="V1113" t="b">
        <v>0</v>
      </c>
      <c r="W1113" t="s">
        <v>265</v>
      </c>
      <c r="X1113">
        <v>1</v>
      </c>
      <c r="Y1113" t="s">
        <v>4539</v>
      </c>
      <c r="Z1113" t="s">
        <v>265</v>
      </c>
      <c r="AA1113" t="s">
        <v>265</v>
      </c>
      <c r="AB1113" t="s">
        <v>265</v>
      </c>
      <c r="AC1113" t="s">
        <v>265</v>
      </c>
      <c r="AD1113" t="s">
        <v>265</v>
      </c>
      <c r="AE1113" t="s">
        <v>265</v>
      </c>
      <c r="AF1113" t="s">
        <v>267</v>
      </c>
      <c r="AG1113" t="s">
        <v>265</v>
      </c>
      <c r="AH1113" t="s">
        <v>265</v>
      </c>
      <c r="AI1113" t="s">
        <v>265</v>
      </c>
      <c r="AJ1113" t="s">
        <v>265</v>
      </c>
      <c r="AL1113" t="str">
        <f>IF(Sudan_News12[[#This Row],[relevancy_classification_english]]="Relevant","مناسب",IF(Sudan_News12[[#This Row],[relevancy_classification_english]]="Relevant","عَرَضِيّ",""))</f>
        <v/>
      </c>
      <c r="AN1113" t="str">
        <f>IF(Sudan_News12[[#This Row],[sentiment_analysis_english]]="Negative","سلبي",IF(Sudan_News12[[#This Row],[sentiment_analysis_english]]="Neutral","حيادي",IF(Sudan_News12[[#This Row],[sentiment_analysis_english]]="Positive","إيجابي","")))</f>
        <v/>
      </c>
      <c r="AO1113" t="e">
        <f>INDEX(TextClassificationList[],MATCH(Sudan_News12[[#This Row],[text_classification_arabic]],TextClassificationList[text_classification_arabic],0),1)</f>
        <v>#N/A</v>
      </c>
      <c r="AQ1113" t="e">
        <f>INDEX(TextClassificationList[],MATCH(Sudan_News12[[#This Row],[text_classification_arabic2]],TextClassificationList[text_classification_arabic],0),1)</f>
        <v>#N/A</v>
      </c>
      <c r="AS1113" t="e">
        <f>INDEX(TextClassificationList[],MATCH(Sudan_News12[[#This Row],[text_classification_arabic3]],TextClassificationList[text_classification_arabic],0),1)</f>
        <v>#N/A</v>
      </c>
      <c r="AU1113" t="e">
        <f>INDEX(TextClassificationList[],MATCH(Sudan_News12[[#This Row],[text_classification_arabic4]],TextClassificationList[text_classification_arabic],0),1)</f>
        <v>#N/A</v>
      </c>
      <c r="AW1113" t="e">
        <f>INDEX(TextClassificationList[],MATCH(Sudan_News12[[#This Row],[text_classification_arabic5]],TextClassificationList[text_classification_arabic],0),1)</f>
        <v>#N/A</v>
      </c>
    </row>
    <row r="1114" spans="1:49" x14ac:dyDescent="0.2">
      <c r="A1114">
        <v>1.37904882451422E+18</v>
      </c>
      <c r="B1114">
        <v>1.37904882451422E+18</v>
      </c>
      <c r="C1114" t="s">
        <v>4540</v>
      </c>
      <c r="D1114" s="1">
        <v>44291</v>
      </c>
      <c r="E1114" s="2">
        <v>0.60457175925925921</v>
      </c>
      <c r="F1114">
        <v>200</v>
      </c>
      <c r="G1114">
        <v>1889611729</v>
      </c>
      <c r="H1114" t="s">
        <v>354</v>
      </c>
      <c r="I1114" t="s">
        <v>355</v>
      </c>
      <c r="J1114" t="s">
        <v>265</v>
      </c>
      <c r="K1114" t="s">
        <v>4541</v>
      </c>
      <c r="L1114" t="s">
        <v>266</v>
      </c>
      <c r="M1114" t="s">
        <v>267</v>
      </c>
      <c r="N1114" t="s">
        <v>267</v>
      </c>
      <c r="O1114" t="s">
        <v>267</v>
      </c>
      <c r="P1114">
        <v>1</v>
      </c>
      <c r="Q1114">
        <v>0</v>
      </c>
      <c r="R1114">
        <v>0</v>
      </c>
      <c r="S1114" t="s">
        <v>267</v>
      </c>
      <c r="T1114" t="s">
        <v>267</v>
      </c>
      <c r="U1114" t="s">
        <v>4542</v>
      </c>
      <c r="V1114" t="b">
        <v>0</v>
      </c>
      <c r="W1114" t="s">
        <v>265</v>
      </c>
      <c r="X1114">
        <v>0</v>
      </c>
      <c r="Y1114" t="s">
        <v>265</v>
      </c>
      <c r="Z1114" t="s">
        <v>265</v>
      </c>
      <c r="AA1114" t="s">
        <v>265</v>
      </c>
      <c r="AB1114" t="s">
        <v>265</v>
      </c>
      <c r="AC1114" t="s">
        <v>265</v>
      </c>
      <c r="AD1114" t="s">
        <v>265</v>
      </c>
      <c r="AE1114" t="s">
        <v>265</v>
      </c>
      <c r="AF1114" t="s">
        <v>267</v>
      </c>
      <c r="AG1114" t="s">
        <v>265</v>
      </c>
      <c r="AH1114" t="s">
        <v>265</v>
      </c>
      <c r="AI1114" t="s">
        <v>265</v>
      </c>
      <c r="AJ1114" t="s">
        <v>265</v>
      </c>
      <c r="AL1114" t="str">
        <f>IF(Sudan_News12[[#This Row],[relevancy_classification_english]]="Relevant","مناسب",IF(Sudan_News12[[#This Row],[relevancy_classification_english]]="Relevant","عَرَضِيّ",""))</f>
        <v/>
      </c>
      <c r="AN1114" t="str">
        <f>IF(Sudan_News12[[#This Row],[sentiment_analysis_english]]="Negative","سلبي",IF(Sudan_News12[[#This Row],[sentiment_analysis_english]]="Neutral","حيادي",IF(Sudan_News12[[#This Row],[sentiment_analysis_english]]="Positive","إيجابي","")))</f>
        <v/>
      </c>
      <c r="AO1114" t="e">
        <f>INDEX(TextClassificationList[],MATCH(Sudan_News12[[#This Row],[text_classification_arabic]],TextClassificationList[text_classification_arabic],0),1)</f>
        <v>#N/A</v>
      </c>
      <c r="AQ1114" t="e">
        <f>INDEX(TextClassificationList[],MATCH(Sudan_News12[[#This Row],[text_classification_arabic2]],TextClassificationList[text_classification_arabic],0),1)</f>
        <v>#N/A</v>
      </c>
      <c r="AS1114" t="e">
        <f>INDEX(TextClassificationList[],MATCH(Sudan_News12[[#This Row],[text_classification_arabic3]],TextClassificationList[text_classification_arabic],0),1)</f>
        <v>#N/A</v>
      </c>
      <c r="AU1114" t="e">
        <f>INDEX(TextClassificationList[],MATCH(Sudan_News12[[#This Row],[text_classification_arabic4]],TextClassificationList[text_classification_arabic],0),1)</f>
        <v>#N/A</v>
      </c>
      <c r="AW1114" t="e">
        <f>INDEX(TextClassificationList[],MATCH(Sudan_News12[[#This Row],[text_classification_arabic5]],TextClassificationList[text_classification_arabic],0),1)</f>
        <v>#N/A</v>
      </c>
    </row>
    <row r="1115" spans="1:49" x14ac:dyDescent="0.2">
      <c r="A1115">
        <v>1.3790485388149555E+18</v>
      </c>
      <c r="B1115">
        <v>1.3790485388149555E+18</v>
      </c>
      <c r="C1115" t="s">
        <v>4543</v>
      </c>
      <c r="D1115" s="1">
        <v>44291</v>
      </c>
      <c r="E1115" s="2">
        <v>0.60378472222222224</v>
      </c>
      <c r="F1115">
        <v>200</v>
      </c>
      <c r="G1115">
        <v>1889611729</v>
      </c>
      <c r="H1115" t="s">
        <v>354</v>
      </c>
      <c r="I1115" t="s">
        <v>355</v>
      </c>
      <c r="J1115" t="s">
        <v>265</v>
      </c>
      <c r="K1115" t="s">
        <v>4544</v>
      </c>
      <c r="L1115" t="s">
        <v>266</v>
      </c>
      <c r="M1115" t="s">
        <v>267</v>
      </c>
      <c r="N1115" t="s">
        <v>267</v>
      </c>
      <c r="O1115" t="s">
        <v>267</v>
      </c>
      <c r="P1115">
        <v>1</v>
      </c>
      <c r="Q1115">
        <v>0</v>
      </c>
      <c r="R1115">
        <v>0</v>
      </c>
      <c r="S1115" t="s">
        <v>267</v>
      </c>
      <c r="T1115" t="s">
        <v>267</v>
      </c>
      <c r="U1115" t="s">
        <v>4545</v>
      </c>
      <c r="V1115" t="b">
        <v>0</v>
      </c>
      <c r="W1115" t="s">
        <v>265</v>
      </c>
      <c r="X1115">
        <v>0</v>
      </c>
      <c r="Y1115" t="s">
        <v>265</v>
      </c>
      <c r="Z1115" t="s">
        <v>265</v>
      </c>
      <c r="AA1115" t="s">
        <v>265</v>
      </c>
      <c r="AB1115" t="s">
        <v>265</v>
      </c>
      <c r="AC1115" t="s">
        <v>265</v>
      </c>
      <c r="AD1115" t="s">
        <v>265</v>
      </c>
      <c r="AE1115" t="s">
        <v>265</v>
      </c>
      <c r="AF1115" t="s">
        <v>267</v>
      </c>
      <c r="AG1115" t="s">
        <v>265</v>
      </c>
      <c r="AH1115" t="s">
        <v>265</v>
      </c>
      <c r="AI1115" t="s">
        <v>265</v>
      </c>
      <c r="AJ1115" t="s">
        <v>265</v>
      </c>
      <c r="AL1115" t="str">
        <f>IF(Sudan_News12[[#This Row],[relevancy_classification_english]]="Relevant","مناسب",IF(Sudan_News12[[#This Row],[relevancy_classification_english]]="Relevant","عَرَضِيّ",""))</f>
        <v/>
      </c>
      <c r="AN1115" t="str">
        <f>IF(Sudan_News12[[#This Row],[sentiment_analysis_english]]="Negative","سلبي",IF(Sudan_News12[[#This Row],[sentiment_analysis_english]]="Neutral","حيادي",IF(Sudan_News12[[#This Row],[sentiment_analysis_english]]="Positive","إيجابي","")))</f>
        <v/>
      </c>
      <c r="AO1115" t="e">
        <f>INDEX(TextClassificationList[],MATCH(Sudan_News12[[#This Row],[text_classification_arabic]],TextClassificationList[text_classification_arabic],0),1)</f>
        <v>#N/A</v>
      </c>
      <c r="AQ1115" t="e">
        <f>INDEX(TextClassificationList[],MATCH(Sudan_News12[[#This Row],[text_classification_arabic2]],TextClassificationList[text_classification_arabic],0),1)</f>
        <v>#N/A</v>
      </c>
      <c r="AS1115" t="e">
        <f>INDEX(TextClassificationList[],MATCH(Sudan_News12[[#This Row],[text_classification_arabic3]],TextClassificationList[text_classification_arabic],0),1)</f>
        <v>#N/A</v>
      </c>
      <c r="AU1115" t="e">
        <f>INDEX(TextClassificationList[],MATCH(Sudan_News12[[#This Row],[text_classification_arabic4]],TextClassificationList[text_classification_arabic],0),1)</f>
        <v>#N/A</v>
      </c>
      <c r="AW1115" t="e">
        <f>INDEX(TextClassificationList[],MATCH(Sudan_News12[[#This Row],[text_classification_arabic5]],TextClassificationList[text_classification_arabic],0),1)</f>
        <v>#N/A</v>
      </c>
    </row>
    <row r="1116" spans="1:49" x14ac:dyDescent="0.2">
      <c r="A1116">
        <v>1.3790483627170898E+18</v>
      </c>
      <c r="B1116">
        <v>1.3790483627170898E+18</v>
      </c>
      <c r="C1116" t="s">
        <v>4546</v>
      </c>
      <c r="D1116" s="1">
        <v>44291</v>
      </c>
      <c r="E1116" s="2">
        <v>0.60329861111111116</v>
      </c>
      <c r="F1116">
        <v>200</v>
      </c>
      <c r="G1116">
        <v>1889611729</v>
      </c>
      <c r="H1116" t="s">
        <v>354</v>
      </c>
      <c r="I1116" t="s">
        <v>355</v>
      </c>
      <c r="J1116" t="s">
        <v>265</v>
      </c>
      <c r="K1116" t="s">
        <v>4547</v>
      </c>
      <c r="L1116" t="s">
        <v>266</v>
      </c>
      <c r="M1116" t="s">
        <v>267</v>
      </c>
      <c r="N1116" t="s">
        <v>267</v>
      </c>
      <c r="O1116" t="s">
        <v>267</v>
      </c>
      <c r="P1116">
        <v>0</v>
      </c>
      <c r="Q1116">
        <v>0</v>
      </c>
      <c r="R1116">
        <v>0</v>
      </c>
      <c r="S1116" t="s">
        <v>267</v>
      </c>
      <c r="T1116" t="s">
        <v>267</v>
      </c>
      <c r="U1116" t="s">
        <v>4548</v>
      </c>
      <c r="V1116" t="b">
        <v>0</v>
      </c>
      <c r="W1116" t="s">
        <v>265</v>
      </c>
      <c r="X1116">
        <v>0</v>
      </c>
      <c r="Y1116" t="s">
        <v>265</v>
      </c>
      <c r="Z1116" t="s">
        <v>265</v>
      </c>
      <c r="AA1116" t="s">
        <v>265</v>
      </c>
      <c r="AB1116" t="s">
        <v>265</v>
      </c>
      <c r="AC1116" t="s">
        <v>265</v>
      </c>
      <c r="AD1116" t="s">
        <v>265</v>
      </c>
      <c r="AE1116" t="s">
        <v>265</v>
      </c>
      <c r="AF1116" t="s">
        <v>267</v>
      </c>
      <c r="AG1116" t="s">
        <v>265</v>
      </c>
      <c r="AH1116" t="s">
        <v>265</v>
      </c>
      <c r="AI1116" t="s">
        <v>265</v>
      </c>
      <c r="AJ1116" t="s">
        <v>265</v>
      </c>
      <c r="AL1116" t="str">
        <f>IF(Sudan_News12[[#This Row],[relevancy_classification_english]]="Relevant","مناسب",IF(Sudan_News12[[#This Row],[relevancy_classification_english]]="Relevant","عَرَضِيّ",""))</f>
        <v/>
      </c>
      <c r="AN1116" t="str">
        <f>IF(Sudan_News12[[#This Row],[sentiment_analysis_english]]="Negative","سلبي",IF(Sudan_News12[[#This Row],[sentiment_analysis_english]]="Neutral","حيادي",IF(Sudan_News12[[#This Row],[sentiment_analysis_english]]="Positive","إيجابي","")))</f>
        <v/>
      </c>
      <c r="AO1116" t="e">
        <f>INDEX(TextClassificationList[],MATCH(Sudan_News12[[#This Row],[text_classification_arabic]],TextClassificationList[text_classification_arabic],0),1)</f>
        <v>#N/A</v>
      </c>
      <c r="AQ1116" t="e">
        <f>INDEX(TextClassificationList[],MATCH(Sudan_News12[[#This Row],[text_classification_arabic2]],TextClassificationList[text_classification_arabic],0),1)</f>
        <v>#N/A</v>
      </c>
      <c r="AS1116" t="e">
        <f>INDEX(TextClassificationList[],MATCH(Sudan_News12[[#This Row],[text_classification_arabic3]],TextClassificationList[text_classification_arabic],0),1)</f>
        <v>#N/A</v>
      </c>
      <c r="AU1116" t="e">
        <f>INDEX(TextClassificationList[],MATCH(Sudan_News12[[#This Row],[text_classification_arabic4]],TextClassificationList[text_classification_arabic],0),1)</f>
        <v>#N/A</v>
      </c>
      <c r="AW1116" t="e">
        <f>INDEX(TextClassificationList[],MATCH(Sudan_News12[[#This Row],[text_classification_arabic5]],TextClassificationList[text_classification_arabic],0),1)</f>
        <v>#N/A</v>
      </c>
    </row>
    <row r="1117" spans="1:49" x14ac:dyDescent="0.2">
      <c r="A1117">
        <v>1.3790482679510548E+18</v>
      </c>
      <c r="B1117">
        <v>1.3790482679510548E+18</v>
      </c>
      <c r="C1117" t="s">
        <v>4549</v>
      </c>
      <c r="D1117" s="1">
        <v>44291</v>
      </c>
      <c r="E1117" s="2">
        <v>0.60304398148148153</v>
      </c>
      <c r="F1117">
        <v>200</v>
      </c>
      <c r="G1117">
        <v>1889611729</v>
      </c>
      <c r="H1117" t="s">
        <v>354</v>
      </c>
      <c r="I1117" t="s">
        <v>355</v>
      </c>
      <c r="J1117" t="s">
        <v>265</v>
      </c>
      <c r="K1117" t="s">
        <v>4550</v>
      </c>
      <c r="L1117" t="s">
        <v>266</v>
      </c>
      <c r="M1117" t="s">
        <v>267</v>
      </c>
      <c r="N1117" t="s">
        <v>267</v>
      </c>
      <c r="O1117" t="s">
        <v>267</v>
      </c>
      <c r="P1117">
        <v>1</v>
      </c>
      <c r="Q1117">
        <v>0</v>
      </c>
      <c r="R1117">
        <v>5</v>
      </c>
      <c r="S1117" t="s">
        <v>267</v>
      </c>
      <c r="T1117" t="s">
        <v>267</v>
      </c>
      <c r="U1117" t="s">
        <v>4551</v>
      </c>
      <c r="V1117" t="b">
        <v>0</v>
      </c>
      <c r="W1117" t="s">
        <v>265</v>
      </c>
      <c r="X1117">
        <v>0</v>
      </c>
      <c r="Y1117" t="s">
        <v>265</v>
      </c>
      <c r="Z1117" t="s">
        <v>265</v>
      </c>
      <c r="AA1117" t="s">
        <v>265</v>
      </c>
      <c r="AB1117" t="s">
        <v>265</v>
      </c>
      <c r="AC1117" t="s">
        <v>265</v>
      </c>
      <c r="AD1117" t="s">
        <v>265</v>
      </c>
      <c r="AE1117" t="s">
        <v>265</v>
      </c>
      <c r="AF1117" t="s">
        <v>267</v>
      </c>
      <c r="AG1117" t="s">
        <v>265</v>
      </c>
      <c r="AH1117" t="s">
        <v>265</v>
      </c>
      <c r="AI1117" t="s">
        <v>265</v>
      </c>
      <c r="AJ1117" t="s">
        <v>265</v>
      </c>
      <c r="AL1117" t="str">
        <f>IF(Sudan_News12[[#This Row],[relevancy_classification_english]]="Relevant","مناسب",IF(Sudan_News12[[#This Row],[relevancy_classification_english]]="Relevant","عَرَضِيّ",""))</f>
        <v/>
      </c>
      <c r="AN1117" t="str">
        <f>IF(Sudan_News12[[#This Row],[sentiment_analysis_english]]="Negative","سلبي",IF(Sudan_News12[[#This Row],[sentiment_analysis_english]]="Neutral","حيادي",IF(Sudan_News12[[#This Row],[sentiment_analysis_english]]="Positive","إيجابي","")))</f>
        <v/>
      </c>
      <c r="AO1117" t="e">
        <f>INDEX(TextClassificationList[],MATCH(Sudan_News12[[#This Row],[text_classification_arabic]],TextClassificationList[text_classification_arabic],0),1)</f>
        <v>#N/A</v>
      </c>
      <c r="AQ1117" t="e">
        <f>INDEX(TextClassificationList[],MATCH(Sudan_News12[[#This Row],[text_classification_arabic2]],TextClassificationList[text_classification_arabic],0),1)</f>
        <v>#N/A</v>
      </c>
      <c r="AS1117" t="e">
        <f>INDEX(TextClassificationList[],MATCH(Sudan_News12[[#This Row],[text_classification_arabic3]],TextClassificationList[text_classification_arabic],0),1)</f>
        <v>#N/A</v>
      </c>
      <c r="AU1117" t="e">
        <f>INDEX(TextClassificationList[],MATCH(Sudan_News12[[#This Row],[text_classification_arabic4]],TextClassificationList[text_classification_arabic],0),1)</f>
        <v>#N/A</v>
      </c>
      <c r="AW1117" t="e">
        <f>INDEX(TextClassificationList[],MATCH(Sudan_News12[[#This Row],[text_classification_arabic5]],TextClassificationList[text_classification_arabic],0),1)</f>
        <v>#N/A</v>
      </c>
    </row>
    <row r="1118" spans="1:49" x14ac:dyDescent="0.2">
      <c r="A1118">
        <v>1.3783701979004396E+18</v>
      </c>
      <c r="B1118">
        <v>1.3783701979004396E+18</v>
      </c>
      <c r="C1118" t="s">
        <v>4552</v>
      </c>
      <c r="D1118" s="1">
        <v>44289</v>
      </c>
      <c r="E1118" s="2">
        <v>0.73192129629629632</v>
      </c>
      <c r="F1118">
        <v>200</v>
      </c>
      <c r="G1118">
        <v>1889611729</v>
      </c>
      <c r="H1118" t="s">
        <v>354</v>
      </c>
      <c r="I1118" t="s">
        <v>355</v>
      </c>
      <c r="J1118" t="s">
        <v>265</v>
      </c>
      <c r="K1118" t="s">
        <v>4553</v>
      </c>
      <c r="L1118" t="s">
        <v>266</v>
      </c>
      <c r="M1118" t="s">
        <v>267</v>
      </c>
      <c r="N1118" t="s">
        <v>267</v>
      </c>
      <c r="O1118" t="s">
        <v>267</v>
      </c>
      <c r="P1118">
        <v>0</v>
      </c>
      <c r="Q1118">
        <v>0</v>
      </c>
      <c r="R1118">
        <v>0</v>
      </c>
      <c r="S1118" t="s">
        <v>267</v>
      </c>
      <c r="T1118" t="s">
        <v>267</v>
      </c>
      <c r="U1118" t="s">
        <v>4554</v>
      </c>
      <c r="V1118" t="b">
        <v>0</v>
      </c>
      <c r="W1118" t="s">
        <v>4555</v>
      </c>
      <c r="X1118">
        <v>0</v>
      </c>
      <c r="Y1118" t="s">
        <v>265</v>
      </c>
      <c r="Z1118" t="s">
        <v>265</v>
      </c>
      <c r="AA1118" t="s">
        <v>265</v>
      </c>
      <c r="AB1118" t="s">
        <v>265</v>
      </c>
      <c r="AC1118" t="s">
        <v>265</v>
      </c>
      <c r="AD1118" t="s">
        <v>265</v>
      </c>
      <c r="AE1118" t="s">
        <v>265</v>
      </c>
      <c r="AF1118" t="s">
        <v>267</v>
      </c>
      <c r="AG1118" t="s">
        <v>265</v>
      </c>
      <c r="AH1118" t="s">
        <v>265</v>
      </c>
      <c r="AI1118" t="s">
        <v>265</v>
      </c>
      <c r="AJ1118" t="s">
        <v>265</v>
      </c>
      <c r="AL1118" t="str">
        <f>IF(Sudan_News12[[#This Row],[relevancy_classification_english]]="Relevant","مناسب",IF(Sudan_News12[[#This Row],[relevancy_classification_english]]="Relevant","عَرَضِيّ",""))</f>
        <v/>
      </c>
      <c r="AN1118" t="str">
        <f>IF(Sudan_News12[[#This Row],[sentiment_analysis_english]]="Negative","سلبي",IF(Sudan_News12[[#This Row],[sentiment_analysis_english]]="Neutral","حيادي",IF(Sudan_News12[[#This Row],[sentiment_analysis_english]]="Positive","إيجابي","")))</f>
        <v/>
      </c>
      <c r="AO1118" t="e">
        <f>INDEX(TextClassificationList[],MATCH(Sudan_News12[[#This Row],[text_classification_arabic]],TextClassificationList[text_classification_arabic],0),1)</f>
        <v>#N/A</v>
      </c>
      <c r="AQ1118" t="e">
        <f>INDEX(TextClassificationList[],MATCH(Sudan_News12[[#This Row],[text_classification_arabic2]],TextClassificationList[text_classification_arabic],0),1)</f>
        <v>#N/A</v>
      </c>
      <c r="AS1118" t="e">
        <f>INDEX(TextClassificationList[],MATCH(Sudan_News12[[#This Row],[text_classification_arabic3]],TextClassificationList[text_classification_arabic],0),1)</f>
        <v>#N/A</v>
      </c>
      <c r="AU1118" t="e">
        <f>INDEX(TextClassificationList[],MATCH(Sudan_News12[[#This Row],[text_classification_arabic4]],TextClassificationList[text_classification_arabic],0),1)</f>
        <v>#N/A</v>
      </c>
      <c r="AW1118" t="e">
        <f>INDEX(TextClassificationList[],MATCH(Sudan_News12[[#This Row],[text_classification_arabic5]],TextClassificationList[text_classification_arabic],0),1)</f>
        <v>#N/A</v>
      </c>
    </row>
    <row r="1119" spans="1:49" x14ac:dyDescent="0.2">
      <c r="A1119">
        <v>1.3782783651033375E+18</v>
      </c>
      <c r="B1119">
        <v>1.3782783651033375E+18</v>
      </c>
      <c r="C1119" t="s">
        <v>4556</v>
      </c>
      <c r="D1119" s="1">
        <v>44289</v>
      </c>
      <c r="E1119" s="2">
        <v>0.47851851851851851</v>
      </c>
      <c r="F1119">
        <v>200</v>
      </c>
      <c r="G1119">
        <v>1889611729</v>
      </c>
      <c r="H1119" t="s">
        <v>354</v>
      </c>
      <c r="I1119" t="s">
        <v>355</v>
      </c>
      <c r="J1119" t="s">
        <v>265</v>
      </c>
      <c r="K1119" t="s">
        <v>4557</v>
      </c>
      <c r="L1119" t="s">
        <v>266</v>
      </c>
      <c r="M1119" t="s">
        <v>267</v>
      </c>
      <c r="N1119" t="s">
        <v>267</v>
      </c>
      <c r="O1119" t="s">
        <v>267</v>
      </c>
      <c r="P1119">
        <v>0</v>
      </c>
      <c r="Q1119">
        <v>0</v>
      </c>
      <c r="R1119">
        <v>9</v>
      </c>
      <c r="S1119" t="s">
        <v>267</v>
      </c>
      <c r="T1119" t="s">
        <v>267</v>
      </c>
      <c r="U1119" t="s">
        <v>4558</v>
      </c>
      <c r="V1119" t="b">
        <v>0</v>
      </c>
      <c r="W1119" t="s">
        <v>265</v>
      </c>
      <c r="X1119">
        <v>0</v>
      </c>
      <c r="Y1119" t="s">
        <v>265</v>
      </c>
      <c r="Z1119" t="s">
        <v>265</v>
      </c>
      <c r="AA1119" t="s">
        <v>265</v>
      </c>
      <c r="AB1119" t="s">
        <v>265</v>
      </c>
      <c r="AC1119" t="s">
        <v>265</v>
      </c>
      <c r="AD1119" t="s">
        <v>265</v>
      </c>
      <c r="AE1119" t="s">
        <v>265</v>
      </c>
      <c r="AF1119" t="s">
        <v>267</v>
      </c>
      <c r="AG1119" t="s">
        <v>265</v>
      </c>
      <c r="AH1119" t="s">
        <v>265</v>
      </c>
      <c r="AI1119" t="s">
        <v>265</v>
      </c>
      <c r="AJ1119" t="s">
        <v>265</v>
      </c>
      <c r="AL1119" t="str">
        <f>IF(Sudan_News12[[#This Row],[relevancy_classification_english]]="Relevant","مناسب",IF(Sudan_News12[[#This Row],[relevancy_classification_english]]="Relevant","عَرَضِيّ",""))</f>
        <v/>
      </c>
      <c r="AN1119" t="str">
        <f>IF(Sudan_News12[[#This Row],[sentiment_analysis_english]]="Negative","سلبي",IF(Sudan_News12[[#This Row],[sentiment_analysis_english]]="Neutral","حيادي",IF(Sudan_News12[[#This Row],[sentiment_analysis_english]]="Positive","إيجابي","")))</f>
        <v/>
      </c>
      <c r="AO1119" t="e">
        <f>INDEX(TextClassificationList[],MATCH(Sudan_News12[[#This Row],[text_classification_arabic]],TextClassificationList[text_classification_arabic],0),1)</f>
        <v>#N/A</v>
      </c>
      <c r="AQ1119" t="e">
        <f>INDEX(TextClassificationList[],MATCH(Sudan_News12[[#This Row],[text_classification_arabic2]],TextClassificationList[text_classification_arabic],0),1)</f>
        <v>#N/A</v>
      </c>
      <c r="AS1119" t="e">
        <f>INDEX(TextClassificationList[],MATCH(Sudan_News12[[#This Row],[text_classification_arabic3]],TextClassificationList[text_classification_arabic],0),1)</f>
        <v>#N/A</v>
      </c>
      <c r="AU1119" t="e">
        <f>INDEX(TextClassificationList[],MATCH(Sudan_News12[[#This Row],[text_classification_arabic4]],TextClassificationList[text_classification_arabic],0),1)</f>
        <v>#N/A</v>
      </c>
      <c r="AW1119" t="e">
        <f>INDEX(TextClassificationList[],MATCH(Sudan_News12[[#This Row],[text_classification_arabic5]],TextClassificationList[text_classification_arabic],0),1)</f>
        <v>#N/A</v>
      </c>
    </row>
    <row r="1120" spans="1:49" x14ac:dyDescent="0.2">
      <c r="A1120">
        <v>1.377955360963756E+18</v>
      </c>
      <c r="B1120">
        <v>1.377955360963756E+18</v>
      </c>
      <c r="C1120" t="s">
        <v>4559</v>
      </c>
      <c r="D1120" s="1">
        <v>44288</v>
      </c>
      <c r="E1120" s="2">
        <v>0.58718749999999997</v>
      </c>
      <c r="F1120">
        <v>200</v>
      </c>
      <c r="G1120">
        <v>1889611729</v>
      </c>
      <c r="H1120" t="s">
        <v>354</v>
      </c>
      <c r="I1120" t="s">
        <v>355</v>
      </c>
      <c r="J1120" t="s">
        <v>265</v>
      </c>
      <c r="K1120" t="s">
        <v>4560</v>
      </c>
      <c r="L1120" t="s">
        <v>266</v>
      </c>
      <c r="M1120" t="s">
        <v>267</v>
      </c>
      <c r="N1120" t="s">
        <v>267</v>
      </c>
      <c r="O1120" t="s">
        <v>4561</v>
      </c>
      <c r="P1120">
        <v>0</v>
      </c>
      <c r="Q1120">
        <v>0</v>
      </c>
      <c r="R1120">
        <v>0</v>
      </c>
      <c r="S1120" t="s">
        <v>4562</v>
      </c>
      <c r="T1120" t="s">
        <v>267</v>
      </c>
      <c r="U1120" t="s">
        <v>4563</v>
      </c>
      <c r="V1120" t="b">
        <v>0</v>
      </c>
      <c r="W1120" t="s">
        <v>265</v>
      </c>
      <c r="X1120">
        <v>1</v>
      </c>
      <c r="Y1120" t="s">
        <v>4564</v>
      </c>
      <c r="Z1120" t="s">
        <v>265</v>
      </c>
      <c r="AA1120" t="s">
        <v>265</v>
      </c>
      <c r="AB1120" t="s">
        <v>265</v>
      </c>
      <c r="AC1120" t="s">
        <v>265</v>
      </c>
      <c r="AD1120" t="s">
        <v>265</v>
      </c>
      <c r="AE1120" t="s">
        <v>265</v>
      </c>
      <c r="AF1120" t="s">
        <v>267</v>
      </c>
      <c r="AG1120" t="s">
        <v>265</v>
      </c>
      <c r="AH1120" t="s">
        <v>265</v>
      </c>
      <c r="AI1120" t="s">
        <v>265</v>
      </c>
      <c r="AJ1120" t="s">
        <v>265</v>
      </c>
      <c r="AL1120" t="str">
        <f>IF(Sudan_News12[[#This Row],[relevancy_classification_english]]="Relevant","مناسب",IF(Sudan_News12[[#This Row],[relevancy_classification_english]]="Relevant","عَرَضِيّ",""))</f>
        <v/>
      </c>
      <c r="AN1120" t="str">
        <f>IF(Sudan_News12[[#This Row],[sentiment_analysis_english]]="Negative","سلبي",IF(Sudan_News12[[#This Row],[sentiment_analysis_english]]="Neutral","حيادي",IF(Sudan_News12[[#This Row],[sentiment_analysis_english]]="Positive","إيجابي","")))</f>
        <v/>
      </c>
      <c r="AO1120" t="e">
        <f>INDEX(TextClassificationList[],MATCH(Sudan_News12[[#This Row],[text_classification_arabic]],TextClassificationList[text_classification_arabic],0),1)</f>
        <v>#N/A</v>
      </c>
      <c r="AQ1120" t="e">
        <f>INDEX(TextClassificationList[],MATCH(Sudan_News12[[#This Row],[text_classification_arabic2]],TextClassificationList[text_classification_arabic],0),1)</f>
        <v>#N/A</v>
      </c>
      <c r="AS1120" t="e">
        <f>INDEX(TextClassificationList[],MATCH(Sudan_News12[[#This Row],[text_classification_arabic3]],TextClassificationList[text_classification_arabic],0),1)</f>
        <v>#N/A</v>
      </c>
      <c r="AU1120" t="e">
        <f>INDEX(TextClassificationList[],MATCH(Sudan_News12[[#This Row],[text_classification_arabic4]],TextClassificationList[text_classification_arabic],0),1)</f>
        <v>#N/A</v>
      </c>
      <c r="AW1120" t="e">
        <f>INDEX(TextClassificationList[],MATCH(Sudan_News12[[#This Row],[text_classification_arabic5]],TextClassificationList[text_classification_arabic],0),1)</f>
        <v>#N/A</v>
      </c>
    </row>
    <row r="1121" spans="1:49" x14ac:dyDescent="0.2">
      <c r="A1121">
        <v>1.3777124277610824E+18</v>
      </c>
      <c r="B1121">
        <v>1.3777124277610824E+18</v>
      </c>
      <c r="C1121" t="s">
        <v>4565</v>
      </c>
      <c r="D1121" s="1">
        <v>44287</v>
      </c>
      <c r="E1121" s="2">
        <v>0.91682870370370373</v>
      </c>
      <c r="F1121">
        <v>200</v>
      </c>
      <c r="G1121">
        <v>1889611729</v>
      </c>
      <c r="H1121" t="s">
        <v>354</v>
      </c>
      <c r="I1121" t="s">
        <v>355</v>
      </c>
      <c r="J1121" t="s">
        <v>265</v>
      </c>
      <c r="K1121" t="s">
        <v>4566</v>
      </c>
      <c r="L1121" t="s">
        <v>266</v>
      </c>
      <c r="M1121" t="s">
        <v>267</v>
      </c>
      <c r="N1121" t="s">
        <v>267</v>
      </c>
      <c r="O1121" t="s">
        <v>267</v>
      </c>
      <c r="P1121">
        <v>3</v>
      </c>
      <c r="Q1121">
        <v>11</v>
      </c>
      <c r="R1121">
        <v>1</v>
      </c>
      <c r="S1121" t="s">
        <v>4567</v>
      </c>
      <c r="T1121" t="s">
        <v>267</v>
      </c>
      <c r="U1121" t="s">
        <v>4568</v>
      </c>
      <c r="V1121" t="b">
        <v>0</v>
      </c>
      <c r="W1121" t="s">
        <v>265</v>
      </c>
      <c r="X1121">
        <v>0</v>
      </c>
      <c r="Y1121" t="s">
        <v>265</v>
      </c>
      <c r="Z1121" t="s">
        <v>265</v>
      </c>
      <c r="AA1121" t="s">
        <v>265</v>
      </c>
      <c r="AB1121" t="s">
        <v>265</v>
      </c>
      <c r="AC1121" t="s">
        <v>265</v>
      </c>
      <c r="AD1121" t="s">
        <v>265</v>
      </c>
      <c r="AE1121" t="s">
        <v>265</v>
      </c>
      <c r="AF1121" t="s">
        <v>267</v>
      </c>
      <c r="AG1121" t="s">
        <v>265</v>
      </c>
      <c r="AH1121" t="s">
        <v>265</v>
      </c>
      <c r="AI1121" t="s">
        <v>265</v>
      </c>
      <c r="AJ1121" t="s">
        <v>265</v>
      </c>
      <c r="AL1121" t="str">
        <f>IF(Sudan_News12[[#This Row],[relevancy_classification_english]]="Relevant","مناسب",IF(Sudan_News12[[#This Row],[relevancy_classification_english]]="Relevant","عَرَضِيّ",""))</f>
        <v/>
      </c>
      <c r="AN1121" t="str">
        <f>IF(Sudan_News12[[#This Row],[sentiment_analysis_english]]="Negative","سلبي",IF(Sudan_News12[[#This Row],[sentiment_analysis_english]]="Neutral","حيادي",IF(Sudan_News12[[#This Row],[sentiment_analysis_english]]="Positive","إيجابي","")))</f>
        <v/>
      </c>
      <c r="AO1121" t="e">
        <f>INDEX(TextClassificationList[],MATCH(Sudan_News12[[#This Row],[text_classification_arabic]],TextClassificationList[text_classification_arabic],0),1)</f>
        <v>#N/A</v>
      </c>
      <c r="AQ1121" t="e">
        <f>INDEX(TextClassificationList[],MATCH(Sudan_News12[[#This Row],[text_classification_arabic2]],TextClassificationList[text_classification_arabic],0),1)</f>
        <v>#N/A</v>
      </c>
      <c r="AS1121" t="e">
        <f>INDEX(TextClassificationList[],MATCH(Sudan_News12[[#This Row],[text_classification_arabic3]],TextClassificationList[text_classification_arabic],0),1)</f>
        <v>#N/A</v>
      </c>
      <c r="AU1121" t="e">
        <f>INDEX(TextClassificationList[],MATCH(Sudan_News12[[#This Row],[text_classification_arabic4]],TextClassificationList[text_classification_arabic],0),1)</f>
        <v>#N/A</v>
      </c>
      <c r="AW1121" t="e">
        <f>INDEX(TextClassificationList[],MATCH(Sudan_News12[[#This Row],[text_classification_arabic5]],TextClassificationList[text_classification_arabic],0),1)</f>
        <v>#N/A</v>
      </c>
    </row>
    <row r="1122" spans="1:49" x14ac:dyDescent="0.2">
      <c r="A1122">
        <v>1.3777115321471468E+18</v>
      </c>
      <c r="B1122">
        <v>1.3777115321471468E+18</v>
      </c>
      <c r="C1122" t="s">
        <v>4569</v>
      </c>
      <c r="D1122" s="1">
        <v>44287</v>
      </c>
      <c r="E1122" s="2">
        <v>0.91435185185185186</v>
      </c>
      <c r="F1122">
        <v>200</v>
      </c>
      <c r="G1122">
        <v>1889611729</v>
      </c>
      <c r="H1122" t="s">
        <v>354</v>
      </c>
      <c r="I1122" t="s">
        <v>355</v>
      </c>
      <c r="J1122" t="s">
        <v>265</v>
      </c>
      <c r="K1122" t="s">
        <v>4570</v>
      </c>
      <c r="L1122" t="s">
        <v>278</v>
      </c>
      <c r="M1122" t="s">
        <v>267</v>
      </c>
      <c r="N1122" t="s">
        <v>267</v>
      </c>
      <c r="O1122" t="s">
        <v>4571</v>
      </c>
      <c r="P1122">
        <v>0</v>
      </c>
      <c r="Q1122">
        <v>0</v>
      </c>
      <c r="R1122">
        <v>1</v>
      </c>
      <c r="S1122" t="s">
        <v>4572</v>
      </c>
      <c r="T1122" t="s">
        <v>267</v>
      </c>
      <c r="U1122" t="s">
        <v>4573</v>
      </c>
      <c r="V1122" t="b">
        <v>0</v>
      </c>
      <c r="W1122" t="s">
        <v>265</v>
      </c>
      <c r="X1122">
        <v>1</v>
      </c>
      <c r="Y1122" t="s">
        <v>4574</v>
      </c>
      <c r="Z1122" t="s">
        <v>265</v>
      </c>
      <c r="AA1122" t="s">
        <v>265</v>
      </c>
      <c r="AB1122" t="s">
        <v>265</v>
      </c>
      <c r="AC1122" t="s">
        <v>265</v>
      </c>
      <c r="AD1122" t="s">
        <v>265</v>
      </c>
      <c r="AE1122" t="s">
        <v>265</v>
      </c>
      <c r="AF1122" t="s">
        <v>267</v>
      </c>
      <c r="AG1122" t="s">
        <v>265</v>
      </c>
      <c r="AH1122" t="s">
        <v>265</v>
      </c>
      <c r="AI1122" t="s">
        <v>265</v>
      </c>
      <c r="AJ1122" t="s">
        <v>265</v>
      </c>
      <c r="AL1122" t="str">
        <f>IF(Sudan_News12[[#This Row],[relevancy_classification_english]]="Relevant","مناسب",IF(Sudan_News12[[#This Row],[relevancy_classification_english]]="Relevant","عَرَضِيّ",""))</f>
        <v/>
      </c>
      <c r="AN1122" t="str">
        <f>IF(Sudan_News12[[#This Row],[sentiment_analysis_english]]="Negative","سلبي",IF(Sudan_News12[[#This Row],[sentiment_analysis_english]]="Neutral","حيادي",IF(Sudan_News12[[#This Row],[sentiment_analysis_english]]="Positive","إيجابي","")))</f>
        <v/>
      </c>
      <c r="AO1122" t="e">
        <f>INDEX(TextClassificationList[],MATCH(Sudan_News12[[#This Row],[text_classification_arabic]],TextClassificationList[text_classification_arabic],0),1)</f>
        <v>#N/A</v>
      </c>
      <c r="AQ1122" t="e">
        <f>INDEX(TextClassificationList[],MATCH(Sudan_News12[[#This Row],[text_classification_arabic2]],TextClassificationList[text_classification_arabic],0),1)</f>
        <v>#N/A</v>
      </c>
      <c r="AS1122" t="e">
        <f>INDEX(TextClassificationList[],MATCH(Sudan_News12[[#This Row],[text_classification_arabic3]],TextClassificationList[text_classification_arabic],0),1)</f>
        <v>#N/A</v>
      </c>
      <c r="AU1122" t="e">
        <f>INDEX(TextClassificationList[],MATCH(Sudan_News12[[#This Row],[text_classification_arabic4]],TextClassificationList[text_classification_arabic],0),1)</f>
        <v>#N/A</v>
      </c>
      <c r="AW1122" t="e">
        <f>INDEX(TextClassificationList[],MATCH(Sudan_News12[[#This Row],[text_classification_arabic5]],TextClassificationList[text_classification_arabic],0),1)</f>
        <v>#N/A</v>
      </c>
    </row>
    <row r="1123" spans="1:49" x14ac:dyDescent="0.2">
      <c r="A1123">
        <v>1.3777106026390159E+18</v>
      </c>
      <c r="B1123">
        <v>1.3777106026390159E+18</v>
      </c>
      <c r="C1123" t="s">
        <v>4575</v>
      </c>
      <c r="D1123" s="1">
        <v>44287</v>
      </c>
      <c r="E1123" s="2">
        <v>0.91178240740740746</v>
      </c>
      <c r="F1123">
        <v>200</v>
      </c>
      <c r="G1123">
        <v>1889611729</v>
      </c>
      <c r="H1123" t="s">
        <v>354</v>
      </c>
      <c r="I1123" t="s">
        <v>355</v>
      </c>
      <c r="J1123" t="s">
        <v>265</v>
      </c>
      <c r="K1123" t="s">
        <v>4576</v>
      </c>
      <c r="L1123" t="s">
        <v>266</v>
      </c>
      <c r="M1123" t="s">
        <v>267</v>
      </c>
      <c r="N1123" t="s">
        <v>267</v>
      </c>
      <c r="O1123" t="s">
        <v>267</v>
      </c>
      <c r="P1123">
        <v>0</v>
      </c>
      <c r="Q1123">
        <v>1</v>
      </c>
      <c r="R1123">
        <v>3</v>
      </c>
      <c r="S1123" t="s">
        <v>267</v>
      </c>
      <c r="T1123" t="s">
        <v>267</v>
      </c>
      <c r="U1123" t="s">
        <v>4577</v>
      </c>
      <c r="V1123" t="b">
        <v>0</v>
      </c>
      <c r="W1123" t="s">
        <v>265</v>
      </c>
      <c r="X1123">
        <v>0</v>
      </c>
      <c r="Y1123" t="s">
        <v>265</v>
      </c>
      <c r="Z1123" t="s">
        <v>265</v>
      </c>
      <c r="AA1123" t="s">
        <v>265</v>
      </c>
      <c r="AB1123" t="s">
        <v>265</v>
      </c>
      <c r="AC1123" t="s">
        <v>265</v>
      </c>
      <c r="AD1123" t="s">
        <v>265</v>
      </c>
      <c r="AE1123" t="s">
        <v>265</v>
      </c>
      <c r="AF1123" t="s">
        <v>267</v>
      </c>
      <c r="AG1123" t="s">
        <v>265</v>
      </c>
      <c r="AH1123" t="s">
        <v>265</v>
      </c>
      <c r="AI1123" t="s">
        <v>265</v>
      </c>
      <c r="AJ1123" t="s">
        <v>265</v>
      </c>
      <c r="AL1123" t="str">
        <f>IF(Sudan_News12[[#This Row],[relevancy_classification_english]]="Relevant","مناسب",IF(Sudan_News12[[#This Row],[relevancy_classification_english]]="Relevant","عَرَضِيّ",""))</f>
        <v/>
      </c>
      <c r="AN1123" t="str">
        <f>IF(Sudan_News12[[#This Row],[sentiment_analysis_english]]="Negative","سلبي",IF(Sudan_News12[[#This Row],[sentiment_analysis_english]]="Neutral","حيادي",IF(Sudan_News12[[#This Row],[sentiment_analysis_english]]="Positive","إيجابي","")))</f>
        <v/>
      </c>
      <c r="AO1123" t="e">
        <f>INDEX(TextClassificationList[],MATCH(Sudan_News12[[#This Row],[text_classification_arabic]],TextClassificationList[text_classification_arabic],0),1)</f>
        <v>#N/A</v>
      </c>
      <c r="AQ1123" t="e">
        <f>INDEX(TextClassificationList[],MATCH(Sudan_News12[[#This Row],[text_classification_arabic2]],TextClassificationList[text_classification_arabic],0),1)</f>
        <v>#N/A</v>
      </c>
      <c r="AS1123" t="e">
        <f>INDEX(TextClassificationList[],MATCH(Sudan_News12[[#This Row],[text_classification_arabic3]],TextClassificationList[text_classification_arabic],0),1)</f>
        <v>#N/A</v>
      </c>
      <c r="AU1123" t="e">
        <f>INDEX(TextClassificationList[],MATCH(Sudan_News12[[#This Row],[text_classification_arabic4]],TextClassificationList[text_classification_arabic],0),1)</f>
        <v>#N/A</v>
      </c>
      <c r="AW1123" t="e">
        <f>INDEX(TextClassificationList[],MATCH(Sudan_News12[[#This Row],[text_classification_arabic5]],TextClassificationList[text_classification_arabic],0),1)</f>
        <v>#N/A</v>
      </c>
    </row>
    <row r="1124" spans="1:49" x14ac:dyDescent="0.2">
      <c r="A1124">
        <v>1.3776771054760346E+18</v>
      </c>
      <c r="B1124">
        <v>1.3776771054760346E+18</v>
      </c>
      <c r="C1124" t="s">
        <v>4578</v>
      </c>
      <c r="D1124" s="1">
        <v>44287</v>
      </c>
      <c r="E1124" s="2">
        <v>0.81935185185185189</v>
      </c>
      <c r="F1124">
        <v>200</v>
      </c>
      <c r="G1124">
        <v>1889611729</v>
      </c>
      <c r="H1124" t="s">
        <v>354</v>
      </c>
      <c r="I1124" t="s">
        <v>355</v>
      </c>
      <c r="J1124" t="s">
        <v>265</v>
      </c>
      <c r="K1124" t="s">
        <v>4579</v>
      </c>
      <c r="L1124" t="s">
        <v>266</v>
      </c>
      <c r="M1124" t="s">
        <v>267</v>
      </c>
      <c r="N1124" t="s">
        <v>267</v>
      </c>
      <c r="O1124" t="s">
        <v>267</v>
      </c>
      <c r="P1124">
        <v>0</v>
      </c>
      <c r="Q1124">
        <v>0</v>
      </c>
      <c r="R1124">
        <v>0</v>
      </c>
      <c r="S1124" t="s">
        <v>282</v>
      </c>
      <c r="T1124" t="s">
        <v>267</v>
      </c>
      <c r="U1124" t="s">
        <v>4580</v>
      </c>
      <c r="V1124" t="b">
        <v>0</v>
      </c>
      <c r="W1124" t="s">
        <v>265</v>
      </c>
      <c r="X1124">
        <v>0</v>
      </c>
      <c r="Y1124" t="s">
        <v>265</v>
      </c>
      <c r="Z1124" t="s">
        <v>265</v>
      </c>
      <c r="AA1124" t="s">
        <v>265</v>
      </c>
      <c r="AB1124" t="s">
        <v>265</v>
      </c>
      <c r="AC1124" t="s">
        <v>265</v>
      </c>
      <c r="AD1124" t="s">
        <v>265</v>
      </c>
      <c r="AE1124" t="s">
        <v>265</v>
      </c>
      <c r="AF1124" t="s">
        <v>267</v>
      </c>
      <c r="AG1124" t="s">
        <v>265</v>
      </c>
      <c r="AH1124" t="s">
        <v>265</v>
      </c>
      <c r="AI1124" t="s">
        <v>265</v>
      </c>
      <c r="AJ1124" t="s">
        <v>265</v>
      </c>
      <c r="AL1124" t="str">
        <f>IF(Sudan_News12[[#This Row],[relevancy_classification_english]]="Relevant","مناسب",IF(Sudan_News12[[#This Row],[relevancy_classification_english]]="Relevant","عَرَضِيّ",""))</f>
        <v/>
      </c>
      <c r="AN1124" t="str">
        <f>IF(Sudan_News12[[#This Row],[sentiment_analysis_english]]="Negative","سلبي",IF(Sudan_News12[[#This Row],[sentiment_analysis_english]]="Neutral","حيادي",IF(Sudan_News12[[#This Row],[sentiment_analysis_english]]="Positive","إيجابي","")))</f>
        <v/>
      </c>
      <c r="AO1124" t="e">
        <f>INDEX(TextClassificationList[],MATCH(Sudan_News12[[#This Row],[text_classification_arabic]],TextClassificationList[text_classification_arabic],0),1)</f>
        <v>#N/A</v>
      </c>
      <c r="AQ1124" t="e">
        <f>INDEX(TextClassificationList[],MATCH(Sudan_News12[[#This Row],[text_classification_arabic2]],TextClassificationList[text_classification_arabic],0),1)</f>
        <v>#N/A</v>
      </c>
      <c r="AS1124" t="e">
        <f>INDEX(TextClassificationList[],MATCH(Sudan_News12[[#This Row],[text_classification_arabic3]],TextClassificationList[text_classification_arabic],0),1)</f>
        <v>#N/A</v>
      </c>
      <c r="AU1124" t="e">
        <f>INDEX(TextClassificationList[],MATCH(Sudan_News12[[#This Row],[text_classification_arabic4]],TextClassificationList[text_classification_arabic],0),1)</f>
        <v>#N/A</v>
      </c>
      <c r="AW1124" t="e">
        <f>INDEX(TextClassificationList[],MATCH(Sudan_News12[[#This Row],[text_classification_arabic5]],TextClassificationList[text_classification_arabic],0),1)</f>
        <v>#N/A</v>
      </c>
    </row>
    <row r="1125" spans="1:49" x14ac:dyDescent="0.2">
      <c r="A1125">
        <v>1.377661715119231E+18</v>
      </c>
      <c r="B1125">
        <v>1.377661715119231E+18</v>
      </c>
      <c r="C1125" t="s">
        <v>4581</v>
      </c>
      <c r="D1125" s="1">
        <v>44287</v>
      </c>
      <c r="E1125" s="2">
        <v>0.77688657407407402</v>
      </c>
      <c r="F1125">
        <v>200</v>
      </c>
      <c r="G1125">
        <v>1889611729</v>
      </c>
      <c r="H1125" t="s">
        <v>354</v>
      </c>
      <c r="I1125" t="s">
        <v>355</v>
      </c>
      <c r="J1125" t="s">
        <v>265</v>
      </c>
      <c r="K1125" t="s">
        <v>4582</v>
      </c>
      <c r="L1125" t="s">
        <v>266</v>
      </c>
      <c r="M1125" t="s">
        <v>267</v>
      </c>
      <c r="N1125" t="s">
        <v>267</v>
      </c>
      <c r="O1125" t="s">
        <v>267</v>
      </c>
      <c r="P1125">
        <v>1</v>
      </c>
      <c r="Q1125">
        <v>2</v>
      </c>
      <c r="R1125">
        <v>5</v>
      </c>
      <c r="S1125" t="s">
        <v>267</v>
      </c>
      <c r="T1125" t="s">
        <v>267</v>
      </c>
      <c r="U1125" t="s">
        <v>4583</v>
      </c>
      <c r="V1125" t="b">
        <v>0</v>
      </c>
      <c r="W1125" t="s">
        <v>265</v>
      </c>
      <c r="X1125">
        <v>0</v>
      </c>
      <c r="Y1125" t="s">
        <v>265</v>
      </c>
      <c r="Z1125" t="s">
        <v>265</v>
      </c>
      <c r="AA1125" t="s">
        <v>265</v>
      </c>
      <c r="AB1125" t="s">
        <v>265</v>
      </c>
      <c r="AC1125" t="s">
        <v>265</v>
      </c>
      <c r="AD1125" t="s">
        <v>265</v>
      </c>
      <c r="AE1125" t="s">
        <v>265</v>
      </c>
      <c r="AF1125" t="s">
        <v>267</v>
      </c>
      <c r="AG1125" t="s">
        <v>265</v>
      </c>
      <c r="AH1125" t="s">
        <v>265</v>
      </c>
      <c r="AI1125" t="s">
        <v>265</v>
      </c>
      <c r="AJ1125" t="s">
        <v>265</v>
      </c>
      <c r="AL1125" t="str">
        <f>IF(Sudan_News12[[#This Row],[relevancy_classification_english]]="Relevant","مناسب",IF(Sudan_News12[[#This Row],[relevancy_classification_english]]="Relevant","عَرَضِيّ",""))</f>
        <v/>
      </c>
      <c r="AN1125" t="str">
        <f>IF(Sudan_News12[[#This Row],[sentiment_analysis_english]]="Negative","سلبي",IF(Sudan_News12[[#This Row],[sentiment_analysis_english]]="Neutral","حيادي",IF(Sudan_News12[[#This Row],[sentiment_analysis_english]]="Positive","إيجابي","")))</f>
        <v/>
      </c>
      <c r="AO1125" t="e">
        <f>INDEX(TextClassificationList[],MATCH(Sudan_News12[[#This Row],[text_classification_arabic]],TextClassificationList[text_classification_arabic],0),1)</f>
        <v>#N/A</v>
      </c>
      <c r="AQ1125" t="e">
        <f>INDEX(TextClassificationList[],MATCH(Sudan_News12[[#This Row],[text_classification_arabic2]],TextClassificationList[text_classification_arabic],0),1)</f>
        <v>#N/A</v>
      </c>
      <c r="AS1125" t="e">
        <f>INDEX(TextClassificationList[],MATCH(Sudan_News12[[#This Row],[text_classification_arabic3]],TextClassificationList[text_classification_arabic],0),1)</f>
        <v>#N/A</v>
      </c>
      <c r="AU1125" t="e">
        <f>INDEX(TextClassificationList[],MATCH(Sudan_News12[[#This Row],[text_classification_arabic4]],TextClassificationList[text_classification_arabic],0),1)</f>
        <v>#N/A</v>
      </c>
      <c r="AW1125" t="e">
        <f>INDEX(TextClassificationList[],MATCH(Sudan_News12[[#This Row],[text_classification_arabic5]],TextClassificationList[text_classification_arabic],0),1)</f>
        <v>#N/A</v>
      </c>
    </row>
    <row r="1126" spans="1:49" x14ac:dyDescent="0.2">
      <c r="A1126">
        <v>1.3776098230182257E+18</v>
      </c>
      <c r="B1126">
        <v>1.3776098230182257E+18</v>
      </c>
      <c r="C1126" t="s">
        <v>4584</v>
      </c>
      <c r="D1126" s="1">
        <v>44287</v>
      </c>
      <c r="E1126" s="2">
        <v>0.63369212962962962</v>
      </c>
      <c r="F1126">
        <v>200</v>
      </c>
      <c r="G1126">
        <v>1889611729</v>
      </c>
      <c r="H1126" t="s">
        <v>354</v>
      </c>
      <c r="I1126" t="s">
        <v>355</v>
      </c>
      <c r="J1126" t="s">
        <v>265</v>
      </c>
      <c r="K1126" t="s">
        <v>4585</v>
      </c>
      <c r="L1126" t="s">
        <v>266</v>
      </c>
      <c r="M1126" t="s">
        <v>267</v>
      </c>
      <c r="N1126" t="s">
        <v>267</v>
      </c>
      <c r="O1126" t="s">
        <v>267</v>
      </c>
      <c r="P1126">
        <v>0</v>
      </c>
      <c r="Q1126">
        <v>0</v>
      </c>
      <c r="R1126">
        <v>2</v>
      </c>
      <c r="S1126" t="s">
        <v>282</v>
      </c>
      <c r="T1126" t="s">
        <v>267</v>
      </c>
      <c r="U1126" t="s">
        <v>4586</v>
      </c>
      <c r="V1126" t="b">
        <v>0</v>
      </c>
      <c r="W1126" t="s">
        <v>265</v>
      </c>
      <c r="X1126">
        <v>0</v>
      </c>
      <c r="Y1126" t="s">
        <v>265</v>
      </c>
      <c r="Z1126" t="s">
        <v>265</v>
      </c>
      <c r="AA1126" t="s">
        <v>265</v>
      </c>
      <c r="AB1126" t="s">
        <v>265</v>
      </c>
      <c r="AC1126" t="s">
        <v>265</v>
      </c>
      <c r="AD1126" t="s">
        <v>265</v>
      </c>
      <c r="AE1126" t="s">
        <v>265</v>
      </c>
      <c r="AF1126" t="s">
        <v>267</v>
      </c>
      <c r="AG1126" t="s">
        <v>265</v>
      </c>
      <c r="AH1126" t="s">
        <v>265</v>
      </c>
      <c r="AI1126" t="s">
        <v>265</v>
      </c>
      <c r="AJ1126" t="s">
        <v>265</v>
      </c>
      <c r="AL1126" t="str">
        <f>IF(Sudan_News12[[#This Row],[relevancy_classification_english]]="Relevant","مناسب",IF(Sudan_News12[[#This Row],[relevancy_classification_english]]="Relevant","عَرَضِيّ",""))</f>
        <v/>
      </c>
      <c r="AN1126" t="str">
        <f>IF(Sudan_News12[[#This Row],[sentiment_analysis_english]]="Negative","سلبي",IF(Sudan_News12[[#This Row],[sentiment_analysis_english]]="Neutral","حيادي",IF(Sudan_News12[[#This Row],[sentiment_analysis_english]]="Positive","إيجابي","")))</f>
        <v/>
      </c>
      <c r="AO1126" t="e">
        <f>INDEX(TextClassificationList[],MATCH(Sudan_News12[[#This Row],[text_classification_arabic]],TextClassificationList[text_classification_arabic],0),1)</f>
        <v>#N/A</v>
      </c>
      <c r="AQ1126" t="e">
        <f>INDEX(TextClassificationList[],MATCH(Sudan_News12[[#This Row],[text_classification_arabic2]],TextClassificationList[text_classification_arabic],0),1)</f>
        <v>#N/A</v>
      </c>
      <c r="AS1126" t="e">
        <f>INDEX(TextClassificationList[],MATCH(Sudan_News12[[#This Row],[text_classification_arabic3]],TextClassificationList[text_classification_arabic],0),1)</f>
        <v>#N/A</v>
      </c>
      <c r="AU1126" t="e">
        <f>INDEX(TextClassificationList[],MATCH(Sudan_News12[[#This Row],[text_classification_arabic4]],TextClassificationList[text_classification_arabic],0),1)</f>
        <v>#N/A</v>
      </c>
      <c r="AW1126" t="e">
        <f>INDEX(TextClassificationList[],MATCH(Sudan_News12[[#This Row],[text_classification_arabic5]],TextClassificationList[text_classification_arabic],0),1)</f>
        <v>#N/A</v>
      </c>
    </row>
    <row r="1127" spans="1:49" x14ac:dyDescent="0.2">
      <c r="A1127">
        <v>1.3776084654436065E+18</v>
      </c>
      <c r="B1127">
        <v>1.3776084654436065E+18</v>
      </c>
      <c r="C1127" t="s">
        <v>4587</v>
      </c>
      <c r="D1127" s="1">
        <v>44287</v>
      </c>
      <c r="E1127" s="2">
        <v>0.62994212962962959</v>
      </c>
      <c r="F1127">
        <v>200</v>
      </c>
      <c r="G1127">
        <v>1889611729</v>
      </c>
      <c r="H1127" t="s">
        <v>354</v>
      </c>
      <c r="I1127" t="s">
        <v>355</v>
      </c>
      <c r="J1127" t="s">
        <v>265</v>
      </c>
      <c r="K1127" t="s">
        <v>4588</v>
      </c>
      <c r="L1127" t="s">
        <v>266</v>
      </c>
      <c r="M1127" t="s">
        <v>267</v>
      </c>
      <c r="N1127" t="s">
        <v>267</v>
      </c>
      <c r="O1127" t="s">
        <v>267</v>
      </c>
      <c r="P1127">
        <v>0</v>
      </c>
      <c r="Q1127">
        <v>1</v>
      </c>
      <c r="R1127">
        <v>3</v>
      </c>
      <c r="S1127" t="s">
        <v>267</v>
      </c>
      <c r="T1127" t="s">
        <v>267</v>
      </c>
      <c r="U1127" t="s">
        <v>4589</v>
      </c>
      <c r="V1127" t="b">
        <v>0</v>
      </c>
      <c r="W1127" t="s">
        <v>265</v>
      </c>
      <c r="X1127">
        <v>0</v>
      </c>
      <c r="Y1127" t="s">
        <v>265</v>
      </c>
      <c r="Z1127" t="s">
        <v>265</v>
      </c>
      <c r="AA1127" t="s">
        <v>265</v>
      </c>
      <c r="AB1127" t="s">
        <v>265</v>
      </c>
      <c r="AC1127" t="s">
        <v>265</v>
      </c>
      <c r="AD1127" t="s">
        <v>265</v>
      </c>
      <c r="AE1127" t="s">
        <v>265</v>
      </c>
      <c r="AF1127" t="s">
        <v>267</v>
      </c>
      <c r="AG1127" t="s">
        <v>265</v>
      </c>
      <c r="AH1127" t="s">
        <v>265</v>
      </c>
      <c r="AI1127" t="s">
        <v>265</v>
      </c>
      <c r="AJ1127" t="s">
        <v>265</v>
      </c>
      <c r="AL1127" t="str">
        <f>IF(Sudan_News12[[#This Row],[relevancy_classification_english]]="Relevant","مناسب",IF(Sudan_News12[[#This Row],[relevancy_classification_english]]="Relevant","عَرَضِيّ",""))</f>
        <v/>
      </c>
      <c r="AN1127" t="str">
        <f>IF(Sudan_News12[[#This Row],[sentiment_analysis_english]]="Negative","سلبي",IF(Sudan_News12[[#This Row],[sentiment_analysis_english]]="Neutral","حيادي",IF(Sudan_News12[[#This Row],[sentiment_analysis_english]]="Positive","إيجابي","")))</f>
        <v/>
      </c>
      <c r="AO1127" t="e">
        <f>INDEX(TextClassificationList[],MATCH(Sudan_News12[[#This Row],[text_classification_arabic]],TextClassificationList[text_classification_arabic],0),1)</f>
        <v>#N/A</v>
      </c>
      <c r="AQ1127" t="e">
        <f>INDEX(TextClassificationList[],MATCH(Sudan_News12[[#This Row],[text_classification_arabic2]],TextClassificationList[text_classification_arabic],0),1)</f>
        <v>#N/A</v>
      </c>
      <c r="AS1127" t="e">
        <f>INDEX(TextClassificationList[],MATCH(Sudan_News12[[#This Row],[text_classification_arabic3]],TextClassificationList[text_classification_arabic],0),1)</f>
        <v>#N/A</v>
      </c>
      <c r="AU1127" t="e">
        <f>INDEX(TextClassificationList[],MATCH(Sudan_News12[[#This Row],[text_classification_arabic4]],TextClassificationList[text_classification_arabic],0),1)</f>
        <v>#N/A</v>
      </c>
      <c r="AW1127" t="e">
        <f>INDEX(TextClassificationList[],MATCH(Sudan_News12[[#This Row],[text_classification_arabic5]],TextClassificationList[text_classification_arabic],0),1)</f>
        <v>#N/A</v>
      </c>
    </row>
    <row r="1128" spans="1:49" x14ac:dyDescent="0.2">
      <c r="A1128">
        <v>1.3772897073363722E+18</v>
      </c>
      <c r="B1128">
        <v>1.3772897073363722E+18</v>
      </c>
      <c r="C1128" t="s">
        <v>4590</v>
      </c>
      <c r="D1128" s="1">
        <v>44286</v>
      </c>
      <c r="E1128" s="2">
        <v>0.75033564814814813</v>
      </c>
      <c r="F1128">
        <v>200</v>
      </c>
      <c r="G1128">
        <v>1889611729</v>
      </c>
      <c r="H1128" t="s">
        <v>354</v>
      </c>
      <c r="I1128" t="s">
        <v>355</v>
      </c>
      <c r="J1128" t="s">
        <v>265</v>
      </c>
      <c r="K1128" t="s">
        <v>4591</v>
      </c>
      <c r="L1128" t="s">
        <v>266</v>
      </c>
      <c r="M1128" t="s">
        <v>267</v>
      </c>
      <c r="N1128" t="s">
        <v>267</v>
      </c>
      <c r="O1128" t="s">
        <v>267</v>
      </c>
      <c r="P1128">
        <v>0</v>
      </c>
      <c r="Q1128">
        <v>1</v>
      </c>
      <c r="R1128">
        <v>3</v>
      </c>
      <c r="S1128" t="s">
        <v>3758</v>
      </c>
      <c r="T1128" t="s">
        <v>267</v>
      </c>
      <c r="U1128" t="s">
        <v>4592</v>
      </c>
      <c r="V1128" t="b">
        <v>0</v>
      </c>
      <c r="W1128" t="s">
        <v>265</v>
      </c>
      <c r="X1128">
        <v>0</v>
      </c>
      <c r="Y1128" t="s">
        <v>265</v>
      </c>
      <c r="Z1128" t="s">
        <v>265</v>
      </c>
      <c r="AA1128" t="s">
        <v>265</v>
      </c>
      <c r="AB1128" t="s">
        <v>265</v>
      </c>
      <c r="AC1128" t="s">
        <v>265</v>
      </c>
      <c r="AD1128" t="s">
        <v>265</v>
      </c>
      <c r="AE1128" t="s">
        <v>265</v>
      </c>
      <c r="AF1128" t="s">
        <v>267</v>
      </c>
      <c r="AG1128" t="s">
        <v>265</v>
      </c>
      <c r="AH1128" t="s">
        <v>265</v>
      </c>
      <c r="AI1128" t="s">
        <v>265</v>
      </c>
      <c r="AJ1128" t="s">
        <v>265</v>
      </c>
      <c r="AL1128" t="str">
        <f>IF(Sudan_News12[[#This Row],[relevancy_classification_english]]="Relevant","مناسب",IF(Sudan_News12[[#This Row],[relevancy_classification_english]]="Relevant","عَرَضِيّ",""))</f>
        <v/>
      </c>
      <c r="AN1128" t="str">
        <f>IF(Sudan_News12[[#This Row],[sentiment_analysis_english]]="Negative","سلبي",IF(Sudan_News12[[#This Row],[sentiment_analysis_english]]="Neutral","حيادي",IF(Sudan_News12[[#This Row],[sentiment_analysis_english]]="Positive","إيجابي","")))</f>
        <v/>
      </c>
      <c r="AO1128" t="e">
        <f>INDEX(TextClassificationList[],MATCH(Sudan_News12[[#This Row],[text_classification_arabic]],TextClassificationList[text_classification_arabic],0),1)</f>
        <v>#N/A</v>
      </c>
      <c r="AQ1128" t="e">
        <f>INDEX(TextClassificationList[],MATCH(Sudan_News12[[#This Row],[text_classification_arabic2]],TextClassificationList[text_classification_arabic],0),1)</f>
        <v>#N/A</v>
      </c>
      <c r="AS1128" t="e">
        <f>INDEX(TextClassificationList[],MATCH(Sudan_News12[[#This Row],[text_classification_arabic3]],TextClassificationList[text_classification_arabic],0),1)</f>
        <v>#N/A</v>
      </c>
      <c r="AU1128" t="e">
        <f>INDEX(TextClassificationList[],MATCH(Sudan_News12[[#This Row],[text_classification_arabic4]],TextClassificationList[text_classification_arabic],0),1)</f>
        <v>#N/A</v>
      </c>
      <c r="AW1128" t="e">
        <f>INDEX(TextClassificationList[],MATCH(Sudan_News12[[#This Row],[text_classification_arabic5]],TextClassificationList[text_classification_arabic],0),1)</f>
        <v>#N/A</v>
      </c>
    </row>
    <row r="1129" spans="1:49" x14ac:dyDescent="0.2">
      <c r="A1129">
        <v>1.3772891343987139E+18</v>
      </c>
      <c r="B1129">
        <v>1.3772891343987139E+18</v>
      </c>
      <c r="C1129" t="s">
        <v>4593</v>
      </c>
      <c r="D1129" s="1">
        <v>44286</v>
      </c>
      <c r="E1129" s="2">
        <v>0.74876157407407407</v>
      </c>
      <c r="F1129">
        <v>200</v>
      </c>
      <c r="G1129">
        <v>1889611729</v>
      </c>
      <c r="H1129" t="s">
        <v>354</v>
      </c>
      <c r="I1129" t="s">
        <v>355</v>
      </c>
      <c r="J1129" t="s">
        <v>265</v>
      </c>
      <c r="K1129" t="s">
        <v>4594</v>
      </c>
      <c r="L1129" t="s">
        <v>266</v>
      </c>
      <c r="M1129" t="s">
        <v>267</v>
      </c>
      <c r="N1129" t="s">
        <v>267</v>
      </c>
      <c r="O1129" t="s">
        <v>267</v>
      </c>
      <c r="P1129">
        <v>0</v>
      </c>
      <c r="Q1129">
        <v>2</v>
      </c>
      <c r="R1129">
        <v>7</v>
      </c>
      <c r="S1129" t="s">
        <v>267</v>
      </c>
      <c r="T1129" t="s">
        <v>267</v>
      </c>
      <c r="U1129" t="s">
        <v>4595</v>
      </c>
      <c r="V1129" t="b">
        <v>0</v>
      </c>
      <c r="W1129" t="s">
        <v>265</v>
      </c>
      <c r="X1129">
        <v>0</v>
      </c>
      <c r="Y1129" t="s">
        <v>265</v>
      </c>
      <c r="Z1129" t="s">
        <v>265</v>
      </c>
      <c r="AA1129" t="s">
        <v>265</v>
      </c>
      <c r="AB1129" t="s">
        <v>265</v>
      </c>
      <c r="AC1129" t="s">
        <v>265</v>
      </c>
      <c r="AD1129" t="s">
        <v>265</v>
      </c>
      <c r="AE1129" t="s">
        <v>265</v>
      </c>
      <c r="AF1129" t="s">
        <v>267</v>
      </c>
      <c r="AG1129" t="s">
        <v>265</v>
      </c>
      <c r="AH1129" t="s">
        <v>265</v>
      </c>
      <c r="AI1129" t="s">
        <v>265</v>
      </c>
      <c r="AJ1129" t="s">
        <v>265</v>
      </c>
      <c r="AL1129" t="str">
        <f>IF(Sudan_News12[[#This Row],[relevancy_classification_english]]="Relevant","مناسب",IF(Sudan_News12[[#This Row],[relevancy_classification_english]]="Relevant","عَرَضِيّ",""))</f>
        <v/>
      </c>
      <c r="AN1129" t="str">
        <f>IF(Sudan_News12[[#This Row],[sentiment_analysis_english]]="Negative","سلبي",IF(Sudan_News12[[#This Row],[sentiment_analysis_english]]="Neutral","حيادي",IF(Sudan_News12[[#This Row],[sentiment_analysis_english]]="Positive","إيجابي","")))</f>
        <v/>
      </c>
      <c r="AO1129" t="e">
        <f>INDEX(TextClassificationList[],MATCH(Sudan_News12[[#This Row],[text_classification_arabic]],TextClassificationList[text_classification_arabic],0),1)</f>
        <v>#N/A</v>
      </c>
      <c r="AQ1129" t="e">
        <f>INDEX(TextClassificationList[],MATCH(Sudan_News12[[#This Row],[text_classification_arabic2]],TextClassificationList[text_classification_arabic],0),1)</f>
        <v>#N/A</v>
      </c>
      <c r="AS1129" t="e">
        <f>INDEX(TextClassificationList[],MATCH(Sudan_News12[[#This Row],[text_classification_arabic3]],TextClassificationList[text_classification_arabic],0),1)</f>
        <v>#N/A</v>
      </c>
      <c r="AU1129" t="e">
        <f>INDEX(TextClassificationList[],MATCH(Sudan_News12[[#This Row],[text_classification_arabic4]],TextClassificationList[text_classification_arabic],0),1)</f>
        <v>#N/A</v>
      </c>
      <c r="AW1129" t="e">
        <f>INDEX(TextClassificationList[],MATCH(Sudan_News12[[#This Row],[text_classification_arabic5]],TextClassificationList[text_classification_arabic],0),1)</f>
        <v>#N/A</v>
      </c>
    </row>
    <row r="1130" spans="1:49" x14ac:dyDescent="0.2">
      <c r="A1130">
        <v>1.3772887863931003E+18</v>
      </c>
      <c r="B1130">
        <v>1.3772887863931003E+18</v>
      </c>
      <c r="C1130" t="s">
        <v>4596</v>
      </c>
      <c r="D1130" s="1">
        <v>44286</v>
      </c>
      <c r="E1130" s="2">
        <v>0.74780092592592595</v>
      </c>
      <c r="F1130">
        <v>200</v>
      </c>
      <c r="G1130">
        <v>1889611729</v>
      </c>
      <c r="H1130" t="s">
        <v>354</v>
      </c>
      <c r="I1130" t="s">
        <v>355</v>
      </c>
      <c r="J1130" t="s">
        <v>265</v>
      </c>
      <c r="K1130" t="s">
        <v>4597</v>
      </c>
      <c r="L1130" t="s">
        <v>266</v>
      </c>
      <c r="M1130" t="s">
        <v>267</v>
      </c>
      <c r="N1130" t="s">
        <v>267</v>
      </c>
      <c r="O1130" t="s">
        <v>267</v>
      </c>
      <c r="P1130">
        <v>0</v>
      </c>
      <c r="Q1130">
        <v>0</v>
      </c>
      <c r="R1130">
        <v>2</v>
      </c>
      <c r="S1130" t="s">
        <v>3758</v>
      </c>
      <c r="T1130" t="s">
        <v>267</v>
      </c>
      <c r="U1130" t="s">
        <v>4598</v>
      </c>
      <c r="V1130" t="b">
        <v>0</v>
      </c>
      <c r="W1130" t="s">
        <v>265</v>
      </c>
      <c r="X1130">
        <v>0</v>
      </c>
      <c r="Y1130" t="s">
        <v>265</v>
      </c>
      <c r="Z1130" t="s">
        <v>265</v>
      </c>
      <c r="AA1130" t="s">
        <v>265</v>
      </c>
      <c r="AB1130" t="s">
        <v>265</v>
      </c>
      <c r="AC1130" t="s">
        <v>265</v>
      </c>
      <c r="AD1130" t="s">
        <v>265</v>
      </c>
      <c r="AE1130" t="s">
        <v>265</v>
      </c>
      <c r="AF1130" t="s">
        <v>267</v>
      </c>
      <c r="AG1130" t="s">
        <v>265</v>
      </c>
      <c r="AH1130" t="s">
        <v>265</v>
      </c>
      <c r="AI1130" t="s">
        <v>265</v>
      </c>
      <c r="AJ1130" t="s">
        <v>265</v>
      </c>
      <c r="AL1130" t="str">
        <f>IF(Sudan_News12[[#This Row],[relevancy_classification_english]]="Relevant","مناسب",IF(Sudan_News12[[#This Row],[relevancy_classification_english]]="Relevant","عَرَضِيّ",""))</f>
        <v/>
      </c>
      <c r="AN1130" t="str">
        <f>IF(Sudan_News12[[#This Row],[sentiment_analysis_english]]="Negative","سلبي",IF(Sudan_News12[[#This Row],[sentiment_analysis_english]]="Neutral","حيادي",IF(Sudan_News12[[#This Row],[sentiment_analysis_english]]="Positive","إيجابي","")))</f>
        <v/>
      </c>
      <c r="AO1130" t="e">
        <f>INDEX(TextClassificationList[],MATCH(Sudan_News12[[#This Row],[text_classification_arabic]],TextClassificationList[text_classification_arabic],0),1)</f>
        <v>#N/A</v>
      </c>
      <c r="AQ1130" t="e">
        <f>INDEX(TextClassificationList[],MATCH(Sudan_News12[[#This Row],[text_classification_arabic2]],TextClassificationList[text_classification_arabic],0),1)</f>
        <v>#N/A</v>
      </c>
      <c r="AS1130" t="e">
        <f>INDEX(TextClassificationList[],MATCH(Sudan_News12[[#This Row],[text_classification_arabic3]],TextClassificationList[text_classification_arabic],0),1)</f>
        <v>#N/A</v>
      </c>
      <c r="AU1130" t="e">
        <f>INDEX(TextClassificationList[],MATCH(Sudan_News12[[#This Row],[text_classification_arabic4]],TextClassificationList[text_classification_arabic],0),1)</f>
        <v>#N/A</v>
      </c>
      <c r="AW1130" t="e">
        <f>INDEX(TextClassificationList[],MATCH(Sudan_News12[[#This Row],[text_classification_arabic5]],TextClassificationList[text_classification_arabic],0),1)</f>
        <v>#N/A</v>
      </c>
    </row>
    <row r="1131" spans="1:49" x14ac:dyDescent="0.2">
      <c r="A1131">
        <v>1.3772671334160998E+18</v>
      </c>
      <c r="B1131">
        <v>1.3772671334160998E+18</v>
      </c>
      <c r="C1131" t="s">
        <v>4599</v>
      </c>
      <c r="D1131" s="1">
        <v>44286</v>
      </c>
      <c r="E1131" s="2">
        <v>0.68804398148148149</v>
      </c>
      <c r="F1131">
        <v>200</v>
      </c>
      <c r="G1131">
        <v>1889611729</v>
      </c>
      <c r="H1131" t="s">
        <v>354</v>
      </c>
      <c r="I1131" t="s">
        <v>355</v>
      </c>
      <c r="J1131" t="s">
        <v>265</v>
      </c>
      <c r="K1131" t="s">
        <v>4600</v>
      </c>
      <c r="L1131" t="s">
        <v>266</v>
      </c>
      <c r="M1131" t="s">
        <v>267</v>
      </c>
      <c r="N1131" t="s">
        <v>267</v>
      </c>
      <c r="O1131" t="s">
        <v>267</v>
      </c>
      <c r="P1131">
        <v>1</v>
      </c>
      <c r="Q1131">
        <v>0</v>
      </c>
      <c r="R1131">
        <v>4</v>
      </c>
      <c r="S1131" t="s">
        <v>282</v>
      </c>
      <c r="T1131" t="s">
        <v>267</v>
      </c>
      <c r="U1131" t="s">
        <v>4601</v>
      </c>
      <c r="V1131" t="b">
        <v>0</v>
      </c>
      <c r="W1131" t="s">
        <v>265</v>
      </c>
      <c r="X1131">
        <v>0</v>
      </c>
      <c r="Y1131" t="s">
        <v>265</v>
      </c>
      <c r="Z1131" t="s">
        <v>265</v>
      </c>
      <c r="AA1131" t="s">
        <v>265</v>
      </c>
      <c r="AB1131" t="s">
        <v>265</v>
      </c>
      <c r="AC1131" t="s">
        <v>265</v>
      </c>
      <c r="AD1131" t="s">
        <v>265</v>
      </c>
      <c r="AE1131" t="s">
        <v>265</v>
      </c>
      <c r="AF1131" t="s">
        <v>267</v>
      </c>
      <c r="AG1131" t="s">
        <v>265</v>
      </c>
      <c r="AH1131" t="s">
        <v>265</v>
      </c>
      <c r="AI1131" t="s">
        <v>265</v>
      </c>
      <c r="AJ1131" t="s">
        <v>265</v>
      </c>
      <c r="AL1131" t="str">
        <f>IF(Sudan_News12[[#This Row],[relevancy_classification_english]]="Relevant","مناسب",IF(Sudan_News12[[#This Row],[relevancy_classification_english]]="Relevant","عَرَضِيّ",""))</f>
        <v/>
      </c>
      <c r="AN1131" t="str">
        <f>IF(Sudan_News12[[#This Row],[sentiment_analysis_english]]="Negative","سلبي",IF(Sudan_News12[[#This Row],[sentiment_analysis_english]]="Neutral","حيادي",IF(Sudan_News12[[#This Row],[sentiment_analysis_english]]="Positive","إيجابي","")))</f>
        <v/>
      </c>
      <c r="AO1131" t="e">
        <f>INDEX(TextClassificationList[],MATCH(Sudan_News12[[#This Row],[text_classification_arabic]],TextClassificationList[text_classification_arabic],0),1)</f>
        <v>#N/A</v>
      </c>
      <c r="AQ1131" t="e">
        <f>INDEX(TextClassificationList[],MATCH(Sudan_News12[[#This Row],[text_classification_arabic2]],TextClassificationList[text_classification_arabic],0),1)</f>
        <v>#N/A</v>
      </c>
      <c r="AS1131" t="e">
        <f>INDEX(TextClassificationList[],MATCH(Sudan_News12[[#This Row],[text_classification_arabic3]],TextClassificationList[text_classification_arabic],0),1)</f>
        <v>#N/A</v>
      </c>
      <c r="AU1131" t="e">
        <f>INDEX(TextClassificationList[],MATCH(Sudan_News12[[#This Row],[text_classification_arabic4]],TextClassificationList[text_classification_arabic],0),1)</f>
        <v>#N/A</v>
      </c>
      <c r="AW1131" t="e">
        <f>INDEX(TextClassificationList[],MATCH(Sudan_News12[[#This Row],[text_classification_arabic5]],TextClassificationList[text_classification_arabic],0),1)</f>
        <v>#N/A</v>
      </c>
    </row>
    <row r="1132" spans="1:49" x14ac:dyDescent="0.2">
      <c r="A1132">
        <v>1.3760988227246653E+18</v>
      </c>
      <c r="B1132">
        <v>1.3760988227246653E+18</v>
      </c>
      <c r="C1132" t="s">
        <v>4602</v>
      </c>
      <c r="D1132" s="1">
        <v>44283</v>
      </c>
      <c r="E1132" s="2">
        <v>0.46412037037037035</v>
      </c>
      <c r="F1132">
        <v>200</v>
      </c>
      <c r="G1132">
        <v>1889611729</v>
      </c>
      <c r="H1132" t="s">
        <v>354</v>
      </c>
      <c r="I1132" t="s">
        <v>355</v>
      </c>
      <c r="J1132" t="s">
        <v>265</v>
      </c>
      <c r="K1132" t="s">
        <v>4603</v>
      </c>
      <c r="L1132" t="s">
        <v>266</v>
      </c>
      <c r="M1132" t="s">
        <v>267</v>
      </c>
      <c r="N1132" t="s">
        <v>267</v>
      </c>
      <c r="O1132" t="s">
        <v>267</v>
      </c>
      <c r="P1132">
        <v>0</v>
      </c>
      <c r="Q1132">
        <v>1</v>
      </c>
      <c r="R1132">
        <v>3</v>
      </c>
      <c r="S1132" t="s">
        <v>282</v>
      </c>
      <c r="T1132" t="s">
        <v>267</v>
      </c>
      <c r="U1132" t="s">
        <v>4604</v>
      </c>
      <c r="V1132" t="b">
        <v>0</v>
      </c>
      <c r="W1132" t="s">
        <v>265</v>
      </c>
      <c r="X1132">
        <v>0</v>
      </c>
      <c r="Y1132" t="s">
        <v>265</v>
      </c>
      <c r="Z1132" t="s">
        <v>265</v>
      </c>
      <c r="AA1132" t="s">
        <v>265</v>
      </c>
      <c r="AB1132" t="s">
        <v>265</v>
      </c>
      <c r="AC1132" t="s">
        <v>265</v>
      </c>
      <c r="AD1132" t="s">
        <v>265</v>
      </c>
      <c r="AE1132" t="s">
        <v>265</v>
      </c>
      <c r="AF1132" t="s">
        <v>267</v>
      </c>
      <c r="AG1132" t="s">
        <v>265</v>
      </c>
      <c r="AH1132" t="s">
        <v>265</v>
      </c>
      <c r="AI1132" t="s">
        <v>265</v>
      </c>
      <c r="AJ1132" t="s">
        <v>265</v>
      </c>
      <c r="AL1132" t="str">
        <f>IF(Sudan_News12[[#This Row],[relevancy_classification_english]]="Relevant","مناسب",IF(Sudan_News12[[#This Row],[relevancy_classification_english]]="Relevant","عَرَضِيّ",""))</f>
        <v/>
      </c>
      <c r="AN1132" t="str">
        <f>IF(Sudan_News12[[#This Row],[sentiment_analysis_english]]="Negative","سلبي",IF(Sudan_News12[[#This Row],[sentiment_analysis_english]]="Neutral","حيادي",IF(Sudan_News12[[#This Row],[sentiment_analysis_english]]="Positive","إيجابي","")))</f>
        <v/>
      </c>
      <c r="AO1132" t="e">
        <f>INDEX(TextClassificationList[],MATCH(Sudan_News12[[#This Row],[text_classification_arabic]],TextClassificationList[text_classification_arabic],0),1)</f>
        <v>#N/A</v>
      </c>
      <c r="AQ1132" t="e">
        <f>INDEX(TextClassificationList[],MATCH(Sudan_News12[[#This Row],[text_classification_arabic2]],TextClassificationList[text_classification_arabic],0),1)</f>
        <v>#N/A</v>
      </c>
      <c r="AS1132" t="e">
        <f>INDEX(TextClassificationList[],MATCH(Sudan_News12[[#This Row],[text_classification_arabic3]],TextClassificationList[text_classification_arabic],0),1)</f>
        <v>#N/A</v>
      </c>
      <c r="AU1132" t="e">
        <f>INDEX(TextClassificationList[],MATCH(Sudan_News12[[#This Row],[text_classification_arabic4]],TextClassificationList[text_classification_arabic],0),1)</f>
        <v>#N/A</v>
      </c>
      <c r="AW1132" t="e">
        <f>INDEX(TextClassificationList[],MATCH(Sudan_News12[[#This Row],[text_classification_arabic5]],TextClassificationList[text_classification_arabic],0),1)</f>
        <v>#N/A</v>
      </c>
    </row>
    <row r="1133" spans="1:49" x14ac:dyDescent="0.2">
      <c r="A1133">
        <v>1.3760739038109532E+18</v>
      </c>
      <c r="B1133">
        <v>1.3760739038109532E+18</v>
      </c>
      <c r="C1133" t="s">
        <v>4605</v>
      </c>
      <c r="D1133" s="1">
        <v>44283</v>
      </c>
      <c r="E1133" s="2">
        <v>0.39535879629629628</v>
      </c>
      <c r="F1133">
        <v>200</v>
      </c>
      <c r="G1133">
        <v>1889611729</v>
      </c>
      <c r="H1133" t="s">
        <v>354</v>
      </c>
      <c r="I1133" t="s">
        <v>355</v>
      </c>
      <c r="J1133" t="s">
        <v>265</v>
      </c>
      <c r="K1133" t="s">
        <v>4606</v>
      </c>
      <c r="L1133" t="s">
        <v>266</v>
      </c>
      <c r="M1133" t="s">
        <v>4607</v>
      </c>
      <c r="N1133" t="s">
        <v>267</v>
      </c>
      <c r="O1133" t="s">
        <v>267</v>
      </c>
      <c r="P1133">
        <v>0</v>
      </c>
      <c r="Q1133">
        <v>1</v>
      </c>
      <c r="R1133">
        <v>5</v>
      </c>
      <c r="S1133" t="s">
        <v>267</v>
      </c>
      <c r="T1133" t="s">
        <v>267</v>
      </c>
      <c r="U1133" t="s">
        <v>4608</v>
      </c>
      <c r="V1133" t="b">
        <v>0</v>
      </c>
      <c r="W1133" t="s">
        <v>265</v>
      </c>
      <c r="X1133">
        <v>0</v>
      </c>
      <c r="Y1133" t="s">
        <v>265</v>
      </c>
      <c r="Z1133" t="s">
        <v>265</v>
      </c>
      <c r="AA1133" t="s">
        <v>265</v>
      </c>
      <c r="AB1133" t="s">
        <v>265</v>
      </c>
      <c r="AC1133" t="s">
        <v>265</v>
      </c>
      <c r="AD1133" t="s">
        <v>265</v>
      </c>
      <c r="AE1133" t="s">
        <v>265</v>
      </c>
      <c r="AF1133" t="s">
        <v>267</v>
      </c>
      <c r="AG1133" t="s">
        <v>265</v>
      </c>
      <c r="AH1133" t="s">
        <v>265</v>
      </c>
      <c r="AI1133" t="s">
        <v>265</v>
      </c>
      <c r="AJ1133" t="s">
        <v>265</v>
      </c>
      <c r="AL1133" t="str">
        <f>IF(Sudan_News12[[#This Row],[relevancy_classification_english]]="Relevant","مناسب",IF(Sudan_News12[[#This Row],[relevancy_classification_english]]="Relevant","عَرَضِيّ",""))</f>
        <v/>
      </c>
      <c r="AN1133" t="str">
        <f>IF(Sudan_News12[[#This Row],[sentiment_analysis_english]]="Negative","سلبي",IF(Sudan_News12[[#This Row],[sentiment_analysis_english]]="Neutral","حيادي",IF(Sudan_News12[[#This Row],[sentiment_analysis_english]]="Positive","إيجابي","")))</f>
        <v/>
      </c>
      <c r="AO1133" t="e">
        <f>INDEX(TextClassificationList[],MATCH(Sudan_News12[[#This Row],[text_classification_arabic]],TextClassificationList[text_classification_arabic],0),1)</f>
        <v>#N/A</v>
      </c>
      <c r="AQ1133" t="e">
        <f>INDEX(TextClassificationList[],MATCH(Sudan_News12[[#This Row],[text_classification_arabic2]],TextClassificationList[text_classification_arabic],0),1)</f>
        <v>#N/A</v>
      </c>
      <c r="AS1133" t="e">
        <f>INDEX(TextClassificationList[],MATCH(Sudan_News12[[#This Row],[text_classification_arabic3]],TextClassificationList[text_classification_arabic],0),1)</f>
        <v>#N/A</v>
      </c>
      <c r="AU1133" t="e">
        <f>INDEX(TextClassificationList[],MATCH(Sudan_News12[[#This Row],[text_classification_arabic4]],TextClassificationList[text_classification_arabic],0),1)</f>
        <v>#N/A</v>
      </c>
      <c r="AW1133" t="e">
        <f>INDEX(TextClassificationList[],MATCH(Sudan_News12[[#This Row],[text_classification_arabic5]],TextClassificationList[text_classification_arabic],0),1)</f>
        <v>#N/A</v>
      </c>
    </row>
    <row r="1134" spans="1:49" x14ac:dyDescent="0.2">
      <c r="A1134">
        <v>1.3758714996435804E+18</v>
      </c>
      <c r="B1134">
        <v>1.3758714996435804E+18</v>
      </c>
      <c r="C1134" t="s">
        <v>4609</v>
      </c>
      <c r="D1134" s="1">
        <v>44282</v>
      </c>
      <c r="E1134" s="2">
        <v>0.83682870370370366</v>
      </c>
      <c r="F1134">
        <v>200</v>
      </c>
      <c r="G1134">
        <v>1889611729</v>
      </c>
      <c r="H1134" t="s">
        <v>354</v>
      </c>
      <c r="I1134" t="s">
        <v>355</v>
      </c>
      <c r="J1134" t="s">
        <v>265</v>
      </c>
      <c r="K1134" t="s">
        <v>4610</v>
      </c>
      <c r="L1134" t="s">
        <v>266</v>
      </c>
      <c r="M1134" t="s">
        <v>267</v>
      </c>
      <c r="N1134" t="s">
        <v>267</v>
      </c>
      <c r="O1134" t="s">
        <v>267</v>
      </c>
      <c r="P1134">
        <v>0</v>
      </c>
      <c r="Q1134">
        <v>0</v>
      </c>
      <c r="R1134">
        <v>2</v>
      </c>
      <c r="S1134" t="s">
        <v>4611</v>
      </c>
      <c r="T1134" t="s">
        <v>267</v>
      </c>
      <c r="U1134" t="s">
        <v>4612</v>
      </c>
      <c r="V1134" t="b">
        <v>0</v>
      </c>
      <c r="W1134" t="s">
        <v>265</v>
      </c>
      <c r="X1134">
        <v>0</v>
      </c>
      <c r="Y1134" t="s">
        <v>265</v>
      </c>
      <c r="Z1134" t="s">
        <v>265</v>
      </c>
      <c r="AA1134" t="s">
        <v>265</v>
      </c>
      <c r="AB1134" t="s">
        <v>265</v>
      </c>
      <c r="AC1134" t="s">
        <v>265</v>
      </c>
      <c r="AD1134" t="s">
        <v>265</v>
      </c>
      <c r="AE1134" t="s">
        <v>265</v>
      </c>
      <c r="AF1134" t="s">
        <v>267</v>
      </c>
      <c r="AG1134" t="s">
        <v>265</v>
      </c>
      <c r="AH1134" t="s">
        <v>265</v>
      </c>
      <c r="AI1134" t="s">
        <v>265</v>
      </c>
      <c r="AJ1134" t="s">
        <v>265</v>
      </c>
      <c r="AL1134" t="str">
        <f>IF(Sudan_News12[[#This Row],[relevancy_classification_english]]="Relevant","مناسب",IF(Sudan_News12[[#This Row],[relevancy_classification_english]]="Relevant","عَرَضِيّ",""))</f>
        <v/>
      </c>
      <c r="AN1134" t="str">
        <f>IF(Sudan_News12[[#This Row],[sentiment_analysis_english]]="Negative","سلبي",IF(Sudan_News12[[#This Row],[sentiment_analysis_english]]="Neutral","حيادي",IF(Sudan_News12[[#This Row],[sentiment_analysis_english]]="Positive","إيجابي","")))</f>
        <v/>
      </c>
      <c r="AO1134" t="e">
        <f>INDEX(TextClassificationList[],MATCH(Sudan_News12[[#This Row],[text_classification_arabic]],TextClassificationList[text_classification_arabic],0),1)</f>
        <v>#N/A</v>
      </c>
      <c r="AQ1134" t="e">
        <f>INDEX(TextClassificationList[],MATCH(Sudan_News12[[#This Row],[text_classification_arabic2]],TextClassificationList[text_classification_arabic],0),1)</f>
        <v>#N/A</v>
      </c>
      <c r="AS1134" t="e">
        <f>INDEX(TextClassificationList[],MATCH(Sudan_News12[[#This Row],[text_classification_arabic3]],TextClassificationList[text_classification_arabic],0),1)</f>
        <v>#N/A</v>
      </c>
      <c r="AU1134" t="e">
        <f>INDEX(TextClassificationList[],MATCH(Sudan_News12[[#This Row],[text_classification_arabic4]],TextClassificationList[text_classification_arabic],0),1)</f>
        <v>#N/A</v>
      </c>
      <c r="AW1134" t="e">
        <f>INDEX(TextClassificationList[],MATCH(Sudan_News12[[#This Row],[text_classification_arabic5]],TextClassificationList[text_classification_arabic],0),1)</f>
        <v>#N/A</v>
      </c>
    </row>
    <row r="1135" spans="1:49" x14ac:dyDescent="0.2">
      <c r="A1135">
        <v>1.3758630117185987E+18</v>
      </c>
      <c r="B1135">
        <v>1.3758630117185987E+18</v>
      </c>
      <c r="C1135" t="s">
        <v>4613</v>
      </c>
      <c r="D1135" s="1">
        <v>44282</v>
      </c>
      <c r="E1135" s="2">
        <v>0.81340277777777781</v>
      </c>
      <c r="F1135">
        <v>200</v>
      </c>
      <c r="G1135">
        <v>1889611729</v>
      </c>
      <c r="H1135" t="s">
        <v>354</v>
      </c>
      <c r="I1135" t="s">
        <v>355</v>
      </c>
      <c r="J1135" t="s">
        <v>265</v>
      </c>
      <c r="K1135" t="s">
        <v>4614</v>
      </c>
      <c r="L1135" t="s">
        <v>266</v>
      </c>
      <c r="M1135" t="s">
        <v>267</v>
      </c>
      <c r="N1135" t="s">
        <v>267</v>
      </c>
      <c r="O1135" t="s">
        <v>267</v>
      </c>
      <c r="P1135">
        <v>0</v>
      </c>
      <c r="Q1135">
        <v>0</v>
      </c>
      <c r="R1135">
        <v>0</v>
      </c>
      <c r="S1135" t="s">
        <v>4615</v>
      </c>
      <c r="T1135" t="s">
        <v>267</v>
      </c>
      <c r="U1135" t="s">
        <v>4616</v>
      </c>
      <c r="V1135" t="b">
        <v>0</v>
      </c>
      <c r="W1135" t="s">
        <v>265</v>
      </c>
      <c r="X1135">
        <v>0</v>
      </c>
      <c r="Y1135" t="s">
        <v>265</v>
      </c>
      <c r="Z1135" t="s">
        <v>265</v>
      </c>
      <c r="AA1135" t="s">
        <v>265</v>
      </c>
      <c r="AB1135" t="s">
        <v>265</v>
      </c>
      <c r="AC1135" t="s">
        <v>265</v>
      </c>
      <c r="AD1135" t="s">
        <v>265</v>
      </c>
      <c r="AE1135" t="s">
        <v>265</v>
      </c>
      <c r="AF1135" t="s">
        <v>267</v>
      </c>
      <c r="AG1135" t="s">
        <v>265</v>
      </c>
      <c r="AH1135" t="s">
        <v>265</v>
      </c>
      <c r="AI1135" t="s">
        <v>265</v>
      </c>
      <c r="AJ1135" t="s">
        <v>265</v>
      </c>
      <c r="AL1135" t="str">
        <f>IF(Sudan_News12[[#This Row],[relevancy_classification_english]]="Relevant","مناسب",IF(Sudan_News12[[#This Row],[relevancy_classification_english]]="Relevant","عَرَضِيّ",""))</f>
        <v/>
      </c>
      <c r="AN1135" t="str">
        <f>IF(Sudan_News12[[#This Row],[sentiment_analysis_english]]="Negative","سلبي",IF(Sudan_News12[[#This Row],[sentiment_analysis_english]]="Neutral","حيادي",IF(Sudan_News12[[#This Row],[sentiment_analysis_english]]="Positive","إيجابي","")))</f>
        <v/>
      </c>
      <c r="AO1135" t="e">
        <f>INDEX(TextClassificationList[],MATCH(Sudan_News12[[#This Row],[text_classification_arabic]],TextClassificationList[text_classification_arabic],0),1)</f>
        <v>#N/A</v>
      </c>
      <c r="AQ1135" t="e">
        <f>INDEX(TextClassificationList[],MATCH(Sudan_News12[[#This Row],[text_classification_arabic2]],TextClassificationList[text_classification_arabic],0),1)</f>
        <v>#N/A</v>
      </c>
      <c r="AS1135" t="e">
        <f>INDEX(TextClassificationList[],MATCH(Sudan_News12[[#This Row],[text_classification_arabic3]],TextClassificationList[text_classification_arabic],0),1)</f>
        <v>#N/A</v>
      </c>
      <c r="AU1135" t="e">
        <f>INDEX(TextClassificationList[],MATCH(Sudan_News12[[#This Row],[text_classification_arabic4]],TextClassificationList[text_classification_arabic],0),1)</f>
        <v>#N/A</v>
      </c>
      <c r="AW1135" t="e">
        <f>INDEX(TextClassificationList[],MATCH(Sudan_News12[[#This Row],[text_classification_arabic5]],TextClassificationList[text_classification_arabic],0),1)</f>
        <v>#N/A</v>
      </c>
    </row>
    <row r="1136" spans="1:49" x14ac:dyDescent="0.2">
      <c r="A1136">
        <v>1.3757585602531205E+18</v>
      </c>
      <c r="B1136">
        <v>1.3757554306941256E+18</v>
      </c>
      <c r="C1136" t="s">
        <v>4617</v>
      </c>
      <c r="D1136" s="1">
        <v>44282</v>
      </c>
      <c r="E1136" s="2">
        <v>0.52517361111111116</v>
      </c>
      <c r="F1136">
        <v>200</v>
      </c>
      <c r="G1136">
        <v>1889611729</v>
      </c>
      <c r="H1136" t="s">
        <v>354</v>
      </c>
      <c r="I1136" t="s">
        <v>355</v>
      </c>
      <c r="J1136" t="s">
        <v>265</v>
      </c>
      <c r="K1136" t="s">
        <v>4618</v>
      </c>
      <c r="L1136" t="s">
        <v>266</v>
      </c>
      <c r="M1136" t="s">
        <v>267</v>
      </c>
      <c r="N1136" t="s">
        <v>267</v>
      </c>
      <c r="O1136" t="s">
        <v>267</v>
      </c>
      <c r="P1136">
        <v>0</v>
      </c>
      <c r="Q1136">
        <v>1</v>
      </c>
      <c r="R1136">
        <v>1</v>
      </c>
      <c r="S1136" t="s">
        <v>267</v>
      </c>
      <c r="T1136" t="s">
        <v>267</v>
      </c>
      <c r="U1136" t="s">
        <v>4619</v>
      </c>
      <c r="V1136" t="b">
        <v>0</v>
      </c>
      <c r="W1136" t="s">
        <v>265</v>
      </c>
      <c r="X1136">
        <v>0</v>
      </c>
      <c r="Y1136" t="s">
        <v>265</v>
      </c>
      <c r="Z1136" t="s">
        <v>265</v>
      </c>
      <c r="AA1136" t="s">
        <v>265</v>
      </c>
      <c r="AB1136" t="s">
        <v>265</v>
      </c>
      <c r="AC1136" t="s">
        <v>265</v>
      </c>
      <c r="AD1136" t="s">
        <v>265</v>
      </c>
      <c r="AE1136" t="s">
        <v>265</v>
      </c>
      <c r="AF1136" t="s">
        <v>267</v>
      </c>
      <c r="AG1136" t="s">
        <v>265</v>
      </c>
      <c r="AH1136" t="s">
        <v>265</v>
      </c>
      <c r="AI1136" t="s">
        <v>265</v>
      </c>
      <c r="AJ1136" t="s">
        <v>265</v>
      </c>
      <c r="AL1136" t="str">
        <f>IF(Sudan_News12[[#This Row],[relevancy_classification_english]]="Relevant","مناسب",IF(Sudan_News12[[#This Row],[relevancy_classification_english]]="Relevant","عَرَضِيّ",""))</f>
        <v/>
      </c>
      <c r="AN1136" t="str">
        <f>IF(Sudan_News12[[#This Row],[sentiment_analysis_english]]="Negative","سلبي",IF(Sudan_News12[[#This Row],[sentiment_analysis_english]]="Neutral","حيادي",IF(Sudan_News12[[#This Row],[sentiment_analysis_english]]="Positive","إيجابي","")))</f>
        <v/>
      </c>
      <c r="AO1136" t="e">
        <f>INDEX(TextClassificationList[],MATCH(Sudan_News12[[#This Row],[text_classification_arabic]],TextClassificationList[text_classification_arabic],0),1)</f>
        <v>#N/A</v>
      </c>
      <c r="AQ1136" t="e">
        <f>INDEX(TextClassificationList[],MATCH(Sudan_News12[[#This Row],[text_classification_arabic2]],TextClassificationList[text_classification_arabic],0),1)</f>
        <v>#N/A</v>
      </c>
      <c r="AS1136" t="e">
        <f>INDEX(TextClassificationList[],MATCH(Sudan_News12[[#This Row],[text_classification_arabic3]],TextClassificationList[text_classification_arabic],0),1)</f>
        <v>#N/A</v>
      </c>
      <c r="AU1136" t="e">
        <f>INDEX(TextClassificationList[],MATCH(Sudan_News12[[#This Row],[text_classification_arabic4]],TextClassificationList[text_classification_arabic],0),1)</f>
        <v>#N/A</v>
      </c>
      <c r="AW1136" t="e">
        <f>INDEX(TextClassificationList[],MATCH(Sudan_News12[[#This Row],[text_classification_arabic5]],TextClassificationList[text_classification_arabic],0),1)</f>
        <v>#N/A</v>
      </c>
    </row>
    <row r="1137" spans="1:49" x14ac:dyDescent="0.2">
      <c r="A1137">
        <v>1.3757562787026739E+18</v>
      </c>
      <c r="B1137">
        <v>1.3757562787026739E+18</v>
      </c>
      <c r="C1137" t="s">
        <v>4620</v>
      </c>
      <c r="D1137" s="1">
        <v>44282</v>
      </c>
      <c r="E1137" s="2">
        <v>0.51887731481481481</v>
      </c>
      <c r="F1137">
        <v>200</v>
      </c>
      <c r="G1137">
        <v>1889611729</v>
      </c>
      <c r="H1137" t="s">
        <v>354</v>
      </c>
      <c r="I1137" t="s">
        <v>355</v>
      </c>
      <c r="J1137" t="s">
        <v>265</v>
      </c>
      <c r="K1137" t="s">
        <v>4621</v>
      </c>
      <c r="L1137" t="s">
        <v>266</v>
      </c>
      <c r="M1137" t="s">
        <v>267</v>
      </c>
      <c r="N1137" t="s">
        <v>267</v>
      </c>
      <c r="O1137" t="s">
        <v>4622</v>
      </c>
      <c r="P1137">
        <v>0</v>
      </c>
      <c r="Q1137">
        <v>0</v>
      </c>
      <c r="R1137">
        <v>0</v>
      </c>
      <c r="S1137" t="s">
        <v>267</v>
      </c>
      <c r="T1137" t="s">
        <v>267</v>
      </c>
      <c r="U1137" t="s">
        <v>4623</v>
      </c>
      <c r="V1137" t="b">
        <v>0</v>
      </c>
      <c r="W1137" t="s">
        <v>265</v>
      </c>
      <c r="X1137">
        <v>1</v>
      </c>
      <c r="Y1137" t="s">
        <v>4624</v>
      </c>
      <c r="Z1137" t="s">
        <v>265</v>
      </c>
      <c r="AA1137" t="s">
        <v>265</v>
      </c>
      <c r="AB1137" t="s">
        <v>265</v>
      </c>
      <c r="AC1137" t="s">
        <v>265</v>
      </c>
      <c r="AD1137" t="s">
        <v>265</v>
      </c>
      <c r="AE1137" t="s">
        <v>265</v>
      </c>
      <c r="AF1137" t="s">
        <v>267</v>
      </c>
      <c r="AG1137" t="s">
        <v>265</v>
      </c>
      <c r="AH1137" t="s">
        <v>265</v>
      </c>
      <c r="AI1137" t="s">
        <v>265</v>
      </c>
      <c r="AJ1137" t="s">
        <v>265</v>
      </c>
      <c r="AL1137" t="str">
        <f>IF(Sudan_News12[[#This Row],[relevancy_classification_english]]="Relevant","مناسب",IF(Sudan_News12[[#This Row],[relevancy_classification_english]]="Relevant","عَرَضِيّ",""))</f>
        <v/>
      </c>
      <c r="AN1137" t="str">
        <f>IF(Sudan_News12[[#This Row],[sentiment_analysis_english]]="Negative","سلبي",IF(Sudan_News12[[#This Row],[sentiment_analysis_english]]="Neutral","حيادي",IF(Sudan_News12[[#This Row],[sentiment_analysis_english]]="Positive","إيجابي","")))</f>
        <v/>
      </c>
      <c r="AO1137" t="e">
        <f>INDEX(TextClassificationList[],MATCH(Sudan_News12[[#This Row],[text_classification_arabic]],TextClassificationList[text_classification_arabic],0),1)</f>
        <v>#N/A</v>
      </c>
      <c r="AQ1137" t="e">
        <f>INDEX(TextClassificationList[],MATCH(Sudan_News12[[#This Row],[text_classification_arabic2]],TextClassificationList[text_classification_arabic],0),1)</f>
        <v>#N/A</v>
      </c>
      <c r="AS1137" t="e">
        <f>INDEX(TextClassificationList[],MATCH(Sudan_News12[[#This Row],[text_classification_arabic3]],TextClassificationList[text_classification_arabic],0),1)</f>
        <v>#N/A</v>
      </c>
      <c r="AU1137" t="e">
        <f>INDEX(TextClassificationList[],MATCH(Sudan_News12[[#This Row],[text_classification_arabic4]],TextClassificationList[text_classification_arabic],0),1)</f>
        <v>#N/A</v>
      </c>
      <c r="AW1137" t="e">
        <f>INDEX(TextClassificationList[],MATCH(Sudan_News12[[#This Row],[text_classification_arabic5]],TextClassificationList[text_classification_arabic],0),1)</f>
        <v>#N/A</v>
      </c>
    </row>
    <row r="1138" spans="1:49" x14ac:dyDescent="0.2">
      <c r="A1138">
        <v>1.3757554306941256E+18</v>
      </c>
      <c r="B1138">
        <v>1.3757554306941256E+18</v>
      </c>
      <c r="C1138" t="s">
        <v>4625</v>
      </c>
      <c r="D1138" s="1">
        <v>44282</v>
      </c>
      <c r="E1138" s="2">
        <v>0.51653935185185185</v>
      </c>
      <c r="F1138">
        <v>200</v>
      </c>
      <c r="G1138">
        <v>1889611729</v>
      </c>
      <c r="H1138" t="s">
        <v>354</v>
      </c>
      <c r="I1138" t="s">
        <v>355</v>
      </c>
      <c r="J1138" t="s">
        <v>265</v>
      </c>
      <c r="K1138" t="s">
        <v>4626</v>
      </c>
      <c r="L1138" t="s">
        <v>266</v>
      </c>
      <c r="M1138" t="s">
        <v>267</v>
      </c>
      <c r="N1138" t="s">
        <v>267</v>
      </c>
      <c r="O1138" t="s">
        <v>267</v>
      </c>
      <c r="P1138">
        <v>1</v>
      </c>
      <c r="Q1138">
        <v>0</v>
      </c>
      <c r="R1138">
        <v>7</v>
      </c>
      <c r="S1138" t="s">
        <v>267</v>
      </c>
      <c r="T1138" t="s">
        <v>267</v>
      </c>
      <c r="U1138" t="s">
        <v>4627</v>
      </c>
      <c r="V1138" t="b">
        <v>0</v>
      </c>
      <c r="W1138" t="s">
        <v>265</v>
      </c>
      <c r="X1138">
        <v>0</v>
      </c>
      <c r="Y1138" t="s">
        <v>265</v>
      </c>
      <c r="Z1138" t="s">
        <v>265</v>
      </c>
      <c r="AA1138" t="s">
        <v>265</v>
      </c>
      <c r="AB1138" t="s">
        <v>265</v>
      </c>
      <c r="AC1138" t="s">
        <v>265</v>
      </c>
      <c r="AD1138" t="s">
        <v>265</v>
      </c>
      <c r="AE1138" t="s">
        <v>265</v>
      </c>
      <c r="AF1138" t="s">
        <v>267</v>
      </c>
      <c r="AG1138" t="s">
        <v>265</v>
      </c>
      <c r="AH1138" t="s">
        <v>265</v>
      </c>
      <c r="AI1138" t="s">
        <v>265</v>
      </c>
      <c r="AJ1138" t="s">
        <v>265</v>
      </c>
      <c r="AL1138" t="str">
        <f>IF(Sudan_News12[[#This Row],[relevancy_classification_english]]="Relevant","مناسب",IF(Sudan_News12[[#This Row],[relevancy_classification_english]]="Relevant","عَرَضِيّ",""))</f>
        <v/>
      </c>
      <c r="AN1138" t="str">
        <f>IF(Sudan_News12[[#This Row],[sentiment_analysis_english]]="Negative","سلبي",IF(Sudan_News12[[#This Row],[sentiment_analysis_english]]="Neutral","حيادي",IF(Sudan_News12[[#This Row],[sentiment_analysis_english]]="Positive","إيجابي","")))</f>
        <v/>
      </c>
      <c r="AO1138" t="e">
        <f>INDEX(TextClassificationList[],MATCH(Sudan_News12[[#This Row],[text_classification_arabic]],TextClassificationList[text_classification_arabic],0),1)</f>
        <v>#N/A</v>
      </c>
      <c r="AQ1138" t="e">
        <f>INDEX(TextClassificationList[],MATCH(Sudan_News12[[#This Row],[text_classification_arabic2]],TextClassificationList[text_classification_arabic],0),1)</f>
        <v>#N/A</v>
      </c>
      <c r="AS1138" t="e">
        <f>INDEX(TextClassificationList[],MATCH(Sudan_News12[[#This Row],[text_classification_arabic3]],TextClassificationList[text_classification_arabic],0),1)</f>
        <v>#N/A</v>
      </c>
      <c r="AU1138" t="e">
        <f>INDEX(TextClassificationList[],MATCH(Sudan_News12[[#This Row],[text_classification_arabic4]],TextClassificationList[text_classification_arabic],0),1)</f>
        <v>#N/A</v>
      </c>
      <c r="AW1138" t="e">
        <f>INDEX(TextClassificationList[],MATCH(Sudan_News12[[#This Row],[text_classification_arabic5]],TextClassificationList[text_classification_arabic],0),1)</f>
        <v>#N/A</v>
      </c>
    </row>
    <row r="1139" spans="1:49" x14ac:dyDescent="0.2">
      <c r="A1139">
        <v>1.3757250120957993E+18</v>
      </c>
      <c r="B1139">
        <v>1.3757250120957993E+18</v>
      </c>
      <c r="C1139" t="s">
        <v>4628</v>
      </c>
      <c r="D1139" s="1">
        <v>44282</v>
      </c>
      <c r="E1139" s="2">
        <v>0.43260416666666668</v>
      </c>
      <c r="F1139">
        <v>200</v>
      </c>
      <c r="G1139">
        <v>1889611729</v>
      </c>
      <c r="H1139" t="s">
        <v>354</v>
      </c>
      <c r="I1139" t="s">
        <v>355</v>
      </c>
      <c r="J1139" t="s">
        <v>265</v>
      </c>
      <c r="K1139" t="s">
        <v>4629</v>
      </c>
      <c r="L1139" t="s">
        <v>273</v>
      </c>
      <c r="M1139" t="s">
        <v>267</v>
      </c>
      <c r="N1139" t="s">
        <v>4630</v>
      </c>
      <c r="O1139" t="s">
        <v>267</v>
      </c>
      <c r="P1139">
        <v>0</v>
      </c>
      <c r="Q1139">
        <v>0</v>
      </c>
      <c r="R1139">
        <v>2</v>
      </c>
      <c r="S1139" t="s">
        <v>267</v>
      </c>
      <c r="T1139" t="s">
        <v>267</v>
      </c>
      <c r="U1139" t="s">
        <v>4631</v>
      </c>
      <c r="V1139" t="b">
        <v>0</v>
      </c>
      <c r="W1139" t="s">
        <v>265</v>
      </c>
      <c r="X1139">
        <v>0</v>
      </c>
      <c r="Y1139" t="s">
        <v>265</v>
      </c>
      <c r="Z1139" t="s">
        <v>265</v>
      </c>
      <c r="AA1139" t="s">
        <v>265</v>
      </c>
      <c r="AB1139" t="s">
        <v>265</v>
      </c>
      <c r="AC1139" t="s">
        <v>265</v>
      </c>
      <c r="AD1139" t="s">
        <v>265</v>
      </c>
      <c r="AE1139" t="s">
        <v>265</v>
      </c>
      <c r="AF1139" t="s">
        <v>267</v>
      </c>
      <c r="AG1139" t="s">
        <v>265</v>
      </c>
      <c r="AH1139" t="s">
        <v>265</v>
      </c>
      <c r="AI1139" t="s">
        <v>265</v>
      </c>
      <c r="AJ1139" t="s">
        <v>265</v>
      </c>
      <c r="AL1139" t="str">
        <f>IF(Sudan_News12[[#This Row],[relevancy_classification_english]]="Relevant","مناسب",IF(Sudan_News12[[#This Row],[relevancy_classification_english]]="Relevant","عَرَضِيّ",""))</f>
        <v/>
      </c>
      <c r="AN1139" t="str">
        <f>IF(Sudan_News12[[#This Row],[sentiment_analysis_english]]="Negative","سلبي",IF(Sudan_News12[[#This Row],[sentiment_analysis_english]]="Neutral","حيادي",IF(Sudan_News12[[#This Row],[sentiment_analysis_english]]="Positive","إيجابي","")))</f>
        <v/>
      </c>
      <c r="AO1139" t="e">
        <f>INDEX(TextClassificationList[],MATCH(Sudan_News12[[#This Row],[text_classification_arabic]],TextClassificationList[text_classification_arabic],0),1)</f>
        <v>#N/A</v>
      </c>
      <c r="AQ1139" t="e">
        <f>INDEX(TextClassificationList[],MATCH(Sudan_News12[[#This Row],[text_classification_arabic2]],TextClassificationList[text_classification_arabic],0),1)</f>
        <v>#N/A</v>
      </c>
      <c r="AS1139" t="e">
        <f>INDEX(TextClassificationList[],MATCH(Sudan_News12[[#This Row],[text_classification_arabic3]],TextClassificationList[text_classification_arabic],0),1)</f>
        <v>#N/A</v>
      </c>
      <c r="AU1139" t="e">
        <f>INDEX(TextClassificationList[],MATCH(Sudan_News12[[#This Row],[text_classification_arabic4]],TextClassificationList[text_classification_arabic],0),1)</f>
        <v>#N/A</v>
      </c>
      <c r="AW1139" t="e">
        <f>INDEX(TextClassificationList[],MATCH(Sudan_News12[[#This Row],[text_classification_arabic5]],TextClassificationList[text_classification_arabic],0),1)</f>
        <v>#N/A</v>
      </c>
    </row>
    <row r="1140" spans="1:49" x14ac:dyDescent="0.2">
      <c r="A1140">
        <v>1.3757068730731233E+18</v>
      </c>
      <c r="B1140">
        <v>1.3757068730731233E+18</v>
      </c>
      <c r="C1140" t="s">
        <v>4632</v>
      </c>
      <c r="D1140" s="1">
        <v>44282</v>
      </c>
      <c r="E1140" s="2">
        <v>0.38254629629629627</v>
      </c>
      <c r="F1140">
        <v>200</v>
      </c>
      <c r="G1140">
        <v>1889611729</v>
      </c>
      <c r="H1140" t="s">
        <v>354</v>
      </c>
      <c r="I1140" t="s">
        <v>355</v>
      </c>
      <c r="J1140" t="s">
        <v>265</v>
      </c>
      <c r="K1140" t="s">
        <v>4633</v>
      </c>
      <c r="L1140" t="s">
        <v>266</v>
      </c>
      <c r="M1140" t="s">
        <v>267</v>
      </c>
      <c r="N1140" t="s">
        <v>267</v>
      </c>
      <c r="O1140" t="s">
        <v>4634</v>
      </c>
      <c r="P1140">
        <v>1</v>
      </c>
      <c r="Q1140">
        <v>0</v>
      </c>
      <c r="R1140">
        <v>2</v>
      </c>
      <c r="S1140" t="s">
        <v>4635</v>
      </c>
      <c r="T1140" t="s">
        <v>267</v>
      </c>
      <c r="U1140" t="s">
        <v>4636</v>
      </c>
      <c r="V1140" t="b">
        <v>0</v>
      </c>
      <c r="W1140" t="s">
        <v>265</v>
      </c>
      <c r="X1140">
        <v>1</v>
      </c>
      <c r="Y1140" t="s">
        <v>4637</v>
      </c>
      <c r="Z1140" t="s">
        <v>265</v>
      </c>
      <c r="AA1140" t="s">
        <v>265</v>
      </c>
      <c r="AB1140" t="s">
        <v>265</v>
      </c>
      <c r="AC1140" t="s">
        <v>265</v>
      </c>
      <c r="AD1140" t="s">
        <v>265</v>
      </c>
      <c r="AE1140" t="s">
        <v>265</v>
      </c>
      <c r="AF1140" t="s">
        <v>267</v>
      </c>
      <c r="AG1140" t="s">
        <v>265</v>
      </c>
      <c r="AH1140" t="s">
        <v>265</v>
      </c>
      <c r="AI1140" t="s">
        <v>265</v>
      </c>
      <c r="AJ1140" t="s">
        <v>265</v>
      </c>
      <c r="AL1140" t="str">
        <f>IF(Sudan_News12[[#This Row],[relevancy_classification_english]]="Relevant","مناسب",IF(Sudan_News12[[#This Row],[relevancy_classification_english]]="Relevant","عَرَضِيّ",""))</f>
        <v/>
      </c>
      <c r="AN1140" t="str">
        <f>IF(Sudan_News12[[#This Row],[sentiment_analysis_english]]="Negative","سلبي",IF(Sudan_News12[[#This Row],[sentiment_analysis_english]]="Neutral","حيادي",IF(Sudan_News12[[#This Row],[sentiment_analysis_english]]="Positive","إيجابي","")))</f>
        <v/>
      </c>
      <c r="AO1140" t="e">
        <f>INDEX(TextClassificationList[],MATCH(Sudan_News12[[#This Row],[text_classification_arabic]],TextClassificationList[text_classification_arabic],0),1)</f>
        <v>#N/A</v>
      </c>
      <c r="AQ1140" t="e">
        <f>INDEX(TextClassificationList[],MATCH(Sudan_News12[[#This Row],[text_classification_arabic2]],TextClassificationList[text_classification_arabic],0),1)</f>
        <v>#N/A</v>
      </c>
      <c r="AS1140" t="e">
        <f>INDEX(TextClassificationList[],MATCH(Sudan_News12[[#This Row],[text_classification_arabic3]],TextClassificationList[text_classification_arabic],0),1)</f>
        <v>#N/A</v>
      </c>
      <c r="AU1140" t="e">
        <f>INDEX(TextClassificationList[],MATCH(Sudan_News12[[#This Row],[text_classification_arabic4]],TextClassificationList[text_classification_arabic],0),1)</f>
        <v>#N/A</v>
      </c>
      <c r="AW1140" t="e">
        <f>INDEX(TextClassificationList[],MATCH(Sudan_News12[[#This Row],[text_classification_arabic5]],TextClassificationList[text_classification_arabic],0),1)</f>
        <v>#N/A</v>
      </c>
    </row>
    <row r="1141" spans="1:49" x14ac:dyDescent="0.2">
      <c r="A1141">
        <v>1.3755490920766587E+18</v>
      </c>
      <c r="B1141">
        <v>1.3755489870512906E+18</v>
      </c>
      <c r="C1141" t="s">
        <v>4638</v>
      </c>
      <c r="D1141" s="1">
        <v>44281</v>
      </c>
      <c r="E1141" s="2">
        <v>0.94715277777777773</v>
      </c>
      <c r="F1141">
        <v>200</v>
      </c>
      <c r="G1141">
        <v>1889611729</v>
      </c>
      <c r="H1141" t="s">
        <v>354</v>
      </c>
      <c r="I1141" t="s">
        <v>355</v>
      </c>
      <c r="J1141" t="s">
        <v>265</v>
      </c>
      <c r="K1141" t="s">
        <v>4639</v>
      </c>
      <c r="L1141" t="s">
        <v>266</v>
      </c>
      <c r="M1141" t="s">
        <v>267</v>
      </c>
      <c r="N1141" t="s">
        <v>267</v>
      </c>
      <c r="O1141" t="s">
        <v>267</v>
      </c>
      <c r="P1141">
        <v>0</v>
      </c>
      <c r="Q1141">
        <v>0</v>
      </c>
      <c r="R1141">
        <v>1</v>
      </c>
      <c r="S1141" t="s">
        <v>267</v>
      </c>
      <c r="T1141" t="s">
        <v>267</v>
      </c>
      <c r="U1141" t="s">
        <v>4640</v>
      </c>
      <c r="V1141" t="b">
        <v>0</v>
      </c>
      <c r="W1141" t="s">
        <v>265</v>
      </c>
      <c r="X1141">
        <v>0</v>
      </c>
      <c r="Y1141" t="s">
        <v>265</v>
      </c>
      <c r="Z1141" t="s">
        <v>265</v>
      </c>
      <c r="AA1141" t="s">
        <v>265</v>
      </c>
      <c r="AB1141" t="s">
        <v>265</v>
      </c>
      <c r="AC1141" t="s">
        <v>265</v>
      </c>
      <c r="AD1141" t="s">
        <v>265</v>
      </c>
      <c r="AE1141" t="s">
        <v>265</v>
      </c>
      <c r="AF1141" t="s">
        <v>267</v>
      </c>
      <c r="AG1141" t="s">
        <v>265</v>
      </c>
      <c r="AH1141" t="s">
        <v>265</v>
      </c>
      <c r="AI1141" t="s">
        <v>265</v>
      </c>
      <c r="AJ1141" t="s">
        <v>265</v>
      </c>
      <c r="AL1141" t="str">
        <f>IF(Sudan_News12[[#This Row],[relevancy_classification_english]]="Relevant","مناسب",IF(Sudan_News12[[#This Row],[relevancy_classification_english]]="Relevant","عَرَضِيّ",""))</f>
        <v/>
      </c>
      <c r="AN1141" t="str">
        <f>IF(Sudan_News12[[#This Row],[sentiment_analysis_english]]="Negative","سلبي",IF(Sudan_News12[[#This Row],[sentiment_analysis_english]]="Neutral","حيادي",IF(Sudan_News12[[#This Row],[sentiment_analysis_english]]="Positive","إيجابي","")))</f>
        <v/>
      </c>
      <c r="AO1141" t="e">
        <f>INDEX(TextClassificationList[],MATCH(Sudan_News12[[#This Row],[text_classification_arabic]],TextClassificationList[text_classification_arabic],0),1)</f>
        <v>#N/A</v>
      </c>
      <c r="AQ1141" t="e">
        <f>INDEX(TextClassificationList[],MATCH(Sudan_News12[[#This Row],[text_classification_arabic2]],TextClassificationList[text_classification_arabic],0),1)</f>
        <v>#N/A</v>
      </c>
      <c r="AS1141" t="e">
        <f>INDEX(TextClassificationList[],MATCH(Sudan_News12[[#This Row],[text_classification_arabic3]],TextClassificationList[text_classification_arabic],0),1)</f>
        <v>#N/A</v>
      </c>
      <c r="AU1141" t="e">
        <f>INDEX(TextClassificationList[],MATCH(Sudan_News12[[#This Row],[text_classification_arabic4]],TextClassificationList[text_classification_arabic],0),1)</f>
        <v>#N/A</v>
      </c>
      <c r="AW1141" t="e">
        <f>INDEX(TextClassificationList[],MATCH(Sudan_News12[[#This Row],[text_classification_arabic5]],TextClassificationList[text_classification_arabic],0),1)</f>
        <v>#N/A</v>
      </c>
    </row>
    <row r="1142" spans="1:49" x14ac:dyDescent="0.2">
      <c r="A1142">
        <v>1.3755489870512906E+18</v>
      </c>
      <c r="B1142">
        <v>1.3755489870512906E+18</v>
      </c>
      <c r="C1142" t="s">
        <v>4641</v>
      </c>
      <c r="D1142" s="1">
        <v>44281</v>
      </c>
      <c r="E1142" s="2">
        <v>0.94686342592592587</v>
      </c>
      <c r="F1142">
        <v>200</v>
      </c>
      <c r="G1142">
        <v>1889611729</v>
      </c>
      <c r="H1142" t="s">
        <v>354</v>
      </c>
      <c r="I1142" t="s">
        <v>355</v>
      </c>
      <c r="J1142" t="s">
        <v>265</v>
      </c>
      <c r="K1142" t="s">
        <v>4642</v>
      </c>
      <c r="L1142" t="s">
        <v>266</v>
      </c>
      <c r="M1142" t="s">
        <v>267</v>
      </c>
      <c r="N1142" t="s">
        <v>267</v>
      </c>
      <c r="O1142" t="s">
        <v>267</v>
      </c>
      <c r="P1142">
        <v>1</v>
      </c>
      <c r="Q1142">
        <v>1</v>
      </c>
      <c r="R1142">
        <v>5</v>
      </c>
      <c r="S1142" t="s">
        <v>267</v>
      </c>
      <c r="T1142" t="s">
        <v>267</v>
      </c>
      <c r="U1142" t="s">
        <v>4643</v>
      </c>
      <c r="V1142" t="b">
        <v>0</v>
      </c>
      <c r="W1142" t="s">
        <v>265</v>
      </c>
      <c r="X1142">
        <v>0</v>
      </c>
      <c r="Y1142" t="s">
        <v>265</v>
      </c>
      <c r="Z1142" t="s">
        <v>265</v>
      </c>
      <c r="AA1142" t="s">
        <v>265</v>
      </c>
      <c r="AB1142" t="s">
        <v>265</v>
      </c>
      <c r="AC1142" t="s">
        <v>265</v>
      </c>
      <c r="AD1142" t="s">
        <v>265</v>
      </c>
      <c r="AE1142" t="s">
        <v>265</v>
      </c>
      <c r="AF1142" t="s">
        <v>267</v>
      </c>
      <c r="AG1142" t="s">
        <v>265</v>
      </c>
      <c r="AH1142" t="s">
        <v>265</v>
      </c>
      <c r="AI1142" t="s">
        <v>265</v>
      </c>
      <c r="AJ1142" t="s">
        <v>265</v>
      </c>
      <c r="AL1142" t="str">
        <f>IF(Sudan_News12[[#This Row],[relevancy_classification_english]]="Relevant","مناسب",IF(Sudan_News12[[#This Row],[relevancy_classification_english]]="Relevant","عَرَضِيّ",""))</f>
        <v/>
      </c>
      <c r="AN1142" t="str">
        <f>IF(Sudan_News12[[#This Row],[sentiment_analysis_english]]="Negative","سلبي",IF(Sudan_News12[[#This Row],[sentiment_analysis_english]]="Neutral","حيادي",IF(Sudan_News12[[#This Row],[sentiment_analysis_english]]="Positive","إيجابي","")))</f>
        <v/>
      </c>
      <c r="AO1142" t="e">
        <f>INDEX(TextClassificationList[],MATCH(Sudan_News12[[#This Row],[text_classification_arabic]],TextClassificationList[text_classification_arabic],0),1)</f>
        <v>#N/A</v>
      </c>
      <c r="AQ1142" t="e">
        <f>INDEX(TextClassificationList[],MATCH(Sudan_News12[[#This Row],[text_classification_arabic2]],TextClassificationList[text_classification_arabic],0),1)</f>
        <v>#N/A</v>
      </c>
      <c r="AS1142" t="e">
        <f>INDEX(TextClassificationList[],MATCH(Sudan_News12[[#This Row],[text_classification_arabic3]],TextClassificationList[text_classification_arabic],0),1)</f>
        <v>#N/A</v>
      </c>
      <c r="AU1142" t="e">
        <f>INDEX(TextClassificationList[],MATCH(Sudan_News12[[#This Row],[text_classification_arabic4]],TextClassificationList[text_classification_arabic],0),1)</f>
        <v>#N/A</v>
      </c>
      <c r="AW1142" t="e">
        <f>INDEX(TextClassificationList[],MATCH(Sudan_News12[[#This Row],[text_classification_arabic5]],TextClassificationList[text_classification_arabic],0),1)</f>
        <v>#N/A</v>
      </c>
    </row>
    <row r="1143" spans="1:49" x14ac:dyDescent="0.2">
      <c r="A1143">
        <v>1.3754594543308063E+18</v>
      </c>
      <c r="B1143">
        <v>1.3754585568629391E+18</v>
      </c>
      <c r="C1143" t="s">
        <v>4644</v>
      </c>
      <c r="D1143" s="1">
        <v>44281</v>
      </c>
      <c r="E1143" s="2">
        <v>0.69980324074074074</v>
      </c>
      <c r="F1143">
        <v>200</v>
      </c>
      <c r="G1143">
        <v>1889611729</v>
      </c>
      <c r="H1143" t="s">
        <v>354</v>
      </c>
      <c r="I1143" t="s">
        <v>355</v>
      </c>
      <c r="J1143" t="s">
        <v>265</v>
      </c>
      <c r="K1143" t="s">
        <v>4645</v>
      </c>
      <c r="L1143" t="s">
        <v>266</v>
      </c>
      <c r="M1143" t="s">
        <v>267</v>
      </c>
      <c r="N1143" t="s">
        <v>267</v>
      </c>
      <c r="O1143" t="s">
        <v>267</v>
      </c>
      <c r="P1143">
        <v>0</v>
      </c>
      <c r="Q1143">
        <v>1</v>
      </c>
      <c r="R1143">
        <v>1</v>
      </c>
      <c r="S1143" t="s">
        <v>267</v>
      </c>
      <c r="T1143" t="s">
        <v>267</v>
      </c>
      <c r="U1143" t="s">
        <v>4646</v>
      </c>
      <c r="V1143" t="b">
        <v>0</v>
      </c>
      <c r="W1143" t="s">
        <v>265</v>
      </c>
      <c r="X1143">
        <v>0</v>
      </c>
      <c r="Y1143" t="s">
        <v>265</v>
      </c>
      <c r="Z1143" t="s">
        <v>265</v>
      </c>
      <c r="AA1143" t="s">
        <v>265</v>
      </c>
      <c r="AB1143" t="s">
        <v>265</v>
      </c>
      <c r="AC1143" t="s">
        <v>265</v>
      </c>
      <c r="AD1143" t="s">
        <v>265</v>
      </c>
      <c r="AE1143" t="s">
        <v>265</v>
      </c>
      <c r="AF1143" t="s">
        <v>267</v>
      </c>
      <c r="AG1143" t="s">
        <v>265</v>
      </c>
      <c r="AH1143" t="s">
        <v>265</v>
      </c>
      <c r="AI1143" t="s">
        <v>265</v>
      </c>
      <c r="AJ1143" t="s">
        <v>265</v>
      </c>
      <c r="AL1143" t="str">
        <f>IF(Sudan_News12[[#This Row],[relevancy_classification_english]]="Relevant","مناسب",IF(Sudan_News12[[#This Row],[relevancy_classification_english]]="Relevant","عَرَضِيّ",""))</f>
        <v/>
      </c>
      <c r="AN1143" t="str">
        <f>IF(Sudan_News12[[#This Row],[sentiment_analysis_english]]="Negative","سلبي",IF(Sudan_News12[[#This Row],[sentiment_analysis_english]]="Neutral","حيادي",IF(Sudan_News12[[#This Row],[sentiment_analysis_english]]="Positive","إيجابي","")))</f>
        <v/>
      </c>
      <c r="AO1143" t="e">
        <f>INDEX(TextClassificationList[],MATCH(Sudan_News12[[#This Row],[text_classification_arabic]],TextClassificationList[text_classification_arabic],0),1)</f>
        <v>#N/A</v>
      </c>
      <c r="AQ1143" t="e">
        <f>INDEX(TextClassificationList[],MATCH(Sudan_News12[[#This Row],[text_classification_arabic2]],TextClassificationList[text_classification_arabic],0),1)</f>
        <v>#N/A</v>
      </c>
      <c r="AS1143" t="e">
        <f>INDEX(TextClassificationList[],MATCH(Sudan_News12[[#This Row],[text_classification_arabic3]],TextClassificationList[text_classification_arabic],0),1)</f>
        <v>#N/A</v>
      </c>
      <c r="AU1143" t="e">
        <f>INDEX(TextClassificationList[],MATCH(Sudan_News12[[#This Row],[text_classification_arabic4]],TextClassificationList[text_classification_arabic],0),1)</f>
        <v>#N/A</v>
      </c>
      <c r="AW1143" t="e">
        <f>INDEX(TextClassificationList[],MATCH(Sudan_News12[[#This Row],[text_classification_arabic5]],TextClassificationList[text_classification_arabic],0),1)</f>
        <v>#N/A</v>
      </c>
    </row>
    <row r="1144" spans="1:49" x14ac:dyDescent="0.2">
      <c r="A1144">
        <v>1.375459077514539E+18</v>
      </c>
      <c r="B1144">
        <v>1.3754585568629391E+18</v>
      </c>
      <c r="C1144" t="s">
        <v>4647</v>
      </c>
      <c r="D1144" s="1">
        <v>44281</v>
      </c>
      <c r="E1144" s="2">
        <v>0.69876157407407402</v>
      </c>
      <c r="F1144">
        <v>200</v>
      </c>
      <c r="G1144">
        <v>1889611729</v>
      </c>
      <c r="H1144" t="s">
        <v>354</v>
      </c>
      <c r="I1144" t="s">
        <v>355</v>
      </c>
      <c r="J1144" t="s">
        <v>265</v>
      </c>
      <c r="K1144" t="s">
        <v>4648</v>
      </c>
      <c r="L1144" t="s">
        <v>266</v>
      </c>
      <c r="M1144" t="s">
        <v>267</v>
      </c>
      <c r="N1144" t="s">
        <v>267</v>
      </c>
      <c r="O1144" t="s">
        <v>267</v>
      </c>
      <c r="P1144">
        <v>1</v>
      </c>
      <c r="Q1144">
        <v>0</v>
      </c>
      <c r="R1144">
        <v>1</v>
      </c>
      <c r="S1144" t="s">
        <v>267</v>
      </c>
      <c r="T1144" t="s">
        <v>267</v>
      </c>
      <c r="U1144" t="s">
        <v>4649</v>
      </c>
      <c r="V1144" t="b">
        <v>0</v>
      </c>
      <c r="W1144" t="s">
        <v>265</v>
      </c>
      <c r="X1144">
        <v>0</v>
      </c>
      <c r="Y1144" t="s">
        <v>265</v>
      </c>
      <c r="Z1144" t="s">
        <v>265</v>
      </c>
      <c r="AA1144" t="s">
        <v>265</v>
      </c>
      <c r="AB1144" t="s">
        <v>265</v>
      </c>
      <c r="AC1144" t="s">
        <v>265</v>
      </c>
      <c r="AD1144" t="s">
        <v>265</v>
      </c>
      <c r="AE1144" t="s">
        <v>265</v>
      </c>
      <c r="AF1144" t="s">
        <v>267</v>
      </c>
      <c r="AG1144" t="s">
        <v>265</v>
      </c>
      <c r="AH1144" t="s">
        <v>265</v>
      </c>
      <c r="AI1144" t="s">
        <v>265</v>
      </c>
      <c r="AJ1144" t="s">
        <v>265</v>
      </c>
      <c r="AL1144" t="str">
        <f>IF(Sudan_News12[[#This Row],[relevancy_classification_english]]="Relevant","مناسب",IF(Sudan_News12[[#This Row],[relevancy_classification_english]]="Relevant","عَرَضِيّ",""))</f>
        <v/>
      </c>
      <c r="AN1144" t="str">
        <f>IF(Sudan_News12[[#This Row],[sentiment_analysis_english]]="Negative","سلبي",IF(Sudan_News12[[#This Row],[sentiment_analysis_english]]="Neutral","حيادي",IF(Sudan_News12[[#This Row],[sentiment_analysis_english]]="Positive","إيجابي","")))</f>
        <v/>
      </c>
      <c r="AO1144" t="e">
        <f>INDEX(TextClassificationList[],MATCH(Sudan_News12[[#This Row],[text_classification_arabic]],TextClassificationList[text_classification_arabic],0),1)</f>
        <v>#N/A</v>
      </c>
      <c r="AQ1144" t="e">
        <f>INDEX(TextClassificationList[],MATCH(Sudan_News12[[#This Row],[text_classification_arabic2]],TextClassificationList[text_classification_arabic],0),1)</f>
        <v>#N/A</v>
      </c>
      <c r="AS1144" t="e">
        <f>INDEX(TextClassificationList[],MATCH(Sudan_News12[[#This Row],[text_classification_arabic3]],TextClassificationList[text_classification_arabic],0),1)</f>
        <v>#N/A</v>
      </c>
      <c r="AU1144" t="e">
        <f>INDEX(TextClassificationList[],MATCH(Sudan_News12[[#This Row],[text_classification_arabic4]],TextClassificationList[text_classification_arabic],0),1)</f>
        <v>#N/A</v>
      </c>
      <c r="AW1144" t="e">
        <f>INDEX(TextClassificationList[],MATCH(Sudan_News12[[#This Row],[text_classification_arabic5]],TextClassificationList[text_classification_arabic],0),1)</f>
        <v>#N/A</v>
      </c>
    </row>
    <row r="1145" spans="1:49" x14ac:dyDescent="0.2">
      <c r="A1145">
        <v>1.3754590021219246E+18</v>
      </c>
      <c r="B1145">
        <v>1.3754585568629391E+18</v>
      </c>
      <c r="C1145" t="s">
        <v>4650</v>
      </c>
      <c r="D1145" s="1">
        <v>44281</v>
      </c>
      <c r="E1145" s="2">
        <v>0.69855324074074077</v>
      </c>
      <c r="F1145">
        <v>200</v>
      </c>
      <c r="G1145">
        <v>1889611729</v>
      </c>
      <c r="H1145" t="s">
        <v>354</v>
      </c>
      <c r="I1145" t="s">
        <v>355</v>
      </c>
      <c r="J1145" t="s">
        <v>265</v>
      </c>
      <c r="K1145" t="s">
        <v>4651</v>
      </c>
      <c r="L1145" t="s">
        <v>266</v>
      </c>
      <c r="M1145" t="s">
        <v>267</v>
      </c>
      <c r="N1145" t="s">
        <v>267</v>
      </c>
      <c r="O1145" t="s">
        <v>267</v>
      </c>
      <c r="P1145">
        <v>1</v>
      </c>
      <c r="Q1145">
        <v>0</v>
      </c>
      <c r="R1145">
        <v>1</v>
      </c>
      <c r="S1145" t="s">
        <v>267</v>
      </c>
      <c r="T1145" t="s">
        <v>267</v>
      </c>
      <c r="U1145" t="s">
        <v>4652</v>
      </c>
      <c r="V1145" t="b">
        <v>0</v>
      </c>
      <c r="W1145" t="s">
        <v>265</v>
      </c>
      <c r="X1145">
        <v>0</v>
      </c>
      <c r="Y1145" t="s">
        <v>265</v>
      </c>
      <c r="Z1145" t="s">
        <v>265</v>
      </c>
      <c r="AA1145" t="s">
        <v>265</v>
      </c>
      <c r="AB1145" t="s">
        <v>265</v>
      </c>
      <c r="AC1145" t="s">
        <v>265</v>
      </c>
      <c r="AD1145" t="s">
        <v>265</v>
      </c>
      <c r="AE1145" t="s">
        <v>265</v>
      </c>
      <c r="AF1145" t="s">
        <v>267</v>
      </c>
      <c r="AG1145" t="s">
        <v>265</v>
      </c>
      <c r="AH1145" t="s">
        <v>265</v>
      </c>
      <c r="AI1145" t="s">
        <v>265</v>
      </c>
      <c r="AJ1145" t="s">
        <v>265</v>
      </c>
      <c r="AL1145" t="str">
        <f>IF(Sudan_News12[[#This Row],[relevancy_classification_english]]="Relevant","مناسب",IF(Sudan_News12[[#This Row],[relevancy_classification_english]]="Relevant","عَرَضِيّ",""))</f>
        <v/>
      </c>
      <c r="AN1145" t="str">
        <f>IF(Sudan_News12[[#This Row],[sentiment_analysis_english]]="Negative","سلبي",IF(Sudan_News12[[#This Row],[sentiment_analysis_english]]="Neutral","حيادي",IF(Sudan_News12[[#This Row],[sentiment_analysis_english]]="Positive","إيجابي","")))</f>
        <v/>
      </c>
      <c r="AO1145" t="e">
        <f>INDEX(TextClassificationList[],MATCH(Sudan_News12[[#This Row],[text_classification_arabic]],TextClassificationList[text_classification_arabic],0),1)</f>
        <v>#N/A</v>
      </c>
      <c r="AQ1145" t="e">
        <f>INDEX(TextClassificationList[],MATCH(Sudan_News12[[#This Row],[text_classification_arabic2]],TextClassificationList[text_classification_arabic],0),1)</f>
        <v>#N/A</v>
      </c>
      <c r="AS1145" t="e">
        <f>INDEX(TextClassificationList[],MATCH(Sudan_News12[[#This Row],[text_classification_arabic3]],TextClassificationList[text_classification_arabic],0),1)</f>
        <v>#N/A</v>
      </c>
      <c r="AU1145" t="e">
        <f>INDEX(TextClassificationList[],MATCH(Sudan_News12[[#This Row],[text_classification_arabic4]],TextClassificationList[text_classification_arabic],0),1)</f>
        <v>#N/A</v>
      </c>
      <c r="AW1145" t="e">
        <f>INDEX(TextClassificationList[],MATCH(Sudan_News12[[#This Row],[text_classification_arabic5]],TextClassificationList[text_classification_arabic],0),1)</f>
        <v>#N/A</v>
      </c>
    </row>
    <row r="1146" spans="1:49" x14ac:dyDescent="0.2">
      <c r="A1146">
        <v>1.3754586718413988E+18</v>
      </c>
      <c r="B1146">
        <v>1.3754585568629391E+18</v>
      </c>
      <c r="C1146" t="s">
        <v>4653</v>
      </c>
      <c r="D1146" s="1">
        <v>44281</v>
      </c>
      <c r="E1146" s="2">
        <v>0.69763888888888892</v>
      </c>
      <c r="F1146">
        <v>200</v>
      </c>
      <c r="G1146">
        <v>1889611729</v>
      </c>
      <c r="H1146" t="s">
        <v>354</v>
      </c>
      <c r="I1146" t="s">
        <v>355</v>
      </c>
      <c r="J1146" t="s">
        <v>265</v>
      </c>
      <c r="K1146" t="s">
        <v>4654</v>
      </c>
      <c r="L1146" t="s">
        <v>266</v>
      </c>
      <c r="M1146" t="s">
        <v>267</v>
      </c>
      <c r="N1146" t="s">
        <v>267</v>
      </c>
      <c r="O1146" t="s">
        <v>267</v>
      </c>
      <c r="P1146">
        <v>1</v>
      </c>
      <c r="Q1146">
        <v>0</v>
      </c>
      <c r="R1146">
        <v>1</v>
      </c>
      <c r="S1146" t="s">
        <v>267</v>
      </c>
      <c r="T1146" t="s">
        <v>267</v>
      </c>
      <c r="U1146" t="s">
        <v>4655</v>
      </c>
      <c r="V1146" t="b">
        <v>0</v>
      </c>
      <c r="W1146" t="s">
        <v>265</v>
      </c>
      <c r="X1146">
        <v>0</v>
      </c>
      <c r="Y1146" t="s">
        <v>265</v>
      </c>
      <c r="Z1146" t="s">
        <v>265</v>
      </c>
      <c r="AA1146" t="s">
        <v>265</v>
      </c>
      <c r="AB1146" t="s">
        <v>265</v>
      </c>
      <c r="AC1146" t="s">
        <v>265</v>
      </c>
      <c r="AD1146" t="s">
        <v>265</v>
      </c>
      <c r="AE1146" t="s">
        <v>265</v>
      </c>
      <c r="AF1146" t="s">
        <v>267</v>
      </c>
      <c r="AG1146" t="s">
        <v>265</v>
      </c>
      <c r="AH1146" t="s">
        <v>265</v>
      </c>
      <c r="AI1146" t="s">
        <v>265</v>
      </c>
      <c r="AJ1146" t="s">
        <v>265</v>
      </c>
      <c r="AL1146" t="str">
        <f>IF(Sudan_News12[[#This Row],[relevancy_classification_english]]="Relevant","مناسب",IF(Sudan_News12[[#This Row],[relevancy_classification_english]]="Relevant","عَرَضِيّ",""))</f>
        <v/>
      </c>
      <c r="AN1146" t="str">
        <f>IF(Sudan_News12[[#This Row],[sentiment_analysis_english]]="Negative","سلبي",IF(Sudan_News12[[#This Row],[sentiment_analysis_english]]="Neutral","حيادي",IF(Sudan_News12[[#This Row],[sentiment_analysis_english]]="Positive","إيجابي","")))</f>
        <v/>
      </c>
      <c r="AO1146" t="e">
        <f>INDEX(TextClassificationList[],MATCH(Sudan_News12[[#This Row],[text_classification_arabic]],TextClassificationList[text_classification_arabic],0),1)</f>
        <v>#N/A</v>
      </c>
      <c r="AQ1146" t="e">
        <f>INDEX(TextClassificationList[],MATCH(Sudan_News12[[#This Row],[text_classification_arabic2]],TextClassificationList[text_classification_arabic],0),1)</f>
        <v>#N/A</v>
      </c>
      <c r="AS1146" t="e">
        <f>INDEX(TextClassificationList[],MATCH(Sudan_News12[[#This Row],[text_classification_arabic3]],TextClassificationList[text_classification_arabic],0),1)</f>
        <v>#N/A</v>
      </c>
      <c r="AU1146" t="e">
        <f>INDEX(TextClassificationList[],MATCH(Sudan_News12[[#This Row],[text_classification_arabic4]],TextClassificationList[text_classification_arabic],0),1)</f>
        <v>#N/A</v>
      </c>
      <c r="AW1146" t="e">
        <f>INDEX(TextClassificationList[],MATCH(Sudan_News12[[#This Row],[text_classification_arabic5]],TextClassificationList[text_classification_arabic],0),1)</f>
        <v>#N/A</v>
      </c>
    </row>
    <row r="1147" spans="1:49" x14ac:dyDescent="0.2">
      <c r="A1147">
        <v>1.3754585568629391E+18</v>
      </c>
      <c r="B1147">
        <v>1.3754585568629391E+18</v>
      </c>
      <c r="C1147" t="s">
        <v>4656</v>
      </c>
      <c r="D1147" s="1">
        <v>44281</v>
      </c>
      <c r="E1147" s="2">
        <v>0.69732638888888887</v>
      </c>
      <c r="F1147">
        <v>200</v>
      </c>
      <c r="G1147">
        <v>1889611729</v>
      </c>
      <c r="H1147" t="s">
        <v>354</v>
      </c>
      <c r="I1147" t="s">
        <v>355</v>
      </c>
      <c r="J1147" t="s">
        <v>265</v>
      </c>
      <c r="K1147" t="s">
        <v>4657</v>
      </c>
      <c r="L1147" t="s">
        <v>266</v>
      </c>
      <c r="M1147" t="s">
        <v>267</v>
      </c>
      <c r="N1147" t="s">
        <v>267</v>
      </c>
      <c r="O1147" t="s">
        <v>267</v>
      </c>
      <c r="P1147">
        <v>1</v>
      </c>
      <c r="Q1147">
        <v>0</v>
      </c>
      <c r="R1147">
        <v>4</v>
      </c>
      <c r="S1147" t="s">
        <v>267</v>
      </c>
      <c r="T1147" t="s">
        <v>267</v>
      </c>
      <c r="U1147" t="s">
        <v>4658</v>
      </c>
      <c r="V1147" t="b">
        <v>0</v>
      </c>
      <c r="W1147" t="s">
        <v>265</v>
      </c>
      <c r="X1147">
        <v>0</v>
      </c>
      <c r="Y1147" t="s">
        <v>265</v>
      </c>
      <c r="Z1147" t="s">
        <v>265</v>
      </c>
      <c r="AA1147" t="s">
        <v>265</v>
      </c>
      <c r="AB1147" t="s">
        <v>265</v>
      </c>
      <c r="AC1147" t="s">
        <v>265</v>
      </c>
      <c r="AD1147" t="s">
        <v>265</v>
      </c>
      <c r="AE1147" t="s">
        <v>265</v>
      </c>
      <c r="AF1147" t="s">
        <v>267</v>
      </c>
      <c r="AG1147" t="s">
        <v>265</v>
      </c>
      <c r="AH1147" t="s">
        <v>265</v>
      </c>
      <c r="AI1147" t="s">
        <v>265</v>
      </c>
      <c r="AJ1147" t="s">
        <v>265</v>
      </c>
      <c r="AL1147" t="str">
        <f>IF(Sudan_News12[[#This Row],[relevancy_classification_english]]="Relevant","مناسب",IF(Sudan_News12[[#This Row],[relevancy_classification_english]]="Relevant","عَرَضِيّ",""))</f>
        <v/>
      </c>
      <c r="AN1147" t="str">
        <f>IF(Sudan_News12[[#This Row],[sentiment_analysis_english]]="Negative","سلبي",IF(Sudan_News12[[#This Row],[sentiment_analysis_english]]="Neutral","حيادي",IF(Sudan_News12[[#This Row],[sentiment_analysis_english]]="Positive","إيجابي","")))</f>
        <v/>
      </c>
      <c r="AO1147" t="e">
        <f>INDEX(TextClassificationList[],MATCH(Sudan_News12[[#This Row],[text_classification_arabic]],TextClassificationList[text_classification_arabic],0),1)</f>
        <v>#N/A</v>
      </c>
      <c r="AQ1147" t="e">
        <f>INDEX(TextClassificationList[],MATCH(Sudan_News12[[#This Row],[text_classification_arabic2]],TextClassificationList[text_classification_arabic],0),1)</f>
        <v>#N/A</v>
      </c>
      <c r="AS1147" t="e">
        <f>INDEX(TextClassificationList[],MATCH(Sudan_News12[[#This Row],[text_classification_arabic3]],TextClassificationList[text_classification_arabic],0),1)</f>
        <v>#N/A</v>
      </c>
      <c r="AU1147" t="e">
        <f>INDEX(TextClassificationList[],MATCH(Sudan_News12[[#This Row],[text_classification_arabic4]],TextClassificationList[text_classification_arabic],0),1)</f>
        <v>#N/A</v>
      </c>
      <c r="AW1147" t="e">
        <f>INDEX(TextClassificationList[],MATCH(Sudan_News12[[#This Row],[text_classification_arabic5]],TextClassificationList[text_classification_arabic],0),1)</f>
        <v>#N/A</v>
      </c>
    </row>
    <row r="1148" spans="1:49" x14ac:dyDescent="0.2">
      <c r="A1148">
        <v>1.3754147132538307E+18</v>
      </c>
      <c r="B1148">
        <v>1.3754147132538307E+18</v>
      </c>
      <c r="C1148" t="s">
        <v>4659</v>
      </c>
      <c r="D1148" s="1">
        <v>44281</v>
      </c>
      <c r="E1148" s="2">
        <v>0.57634259259259257</v>
      </c>
      <c r="F1148">
        <v>200</v>
      </c>
      <c r="G1148">
        <v>1889611729</v>
      </c>
      <c r="H1148" t="s">
        <v>354</v>
      </c>
      <c r="I1148" t="s">
        <v>355</v>
      </c>
      <c r="J1148" t="s">
        <v>265</v>
      </c>
      <c r="K1148" t="s">
        <v>4660</v>
      </c>
      <c r="L1148" t="s">
        <v>266</v>
      </c>
      <c r="M1148" t="s">
        <v>267</v>
      </c>
      <c r="N1148" t="s">
        <v>267</v>
      </c>
      <c r="O1148" t="s">
        <v>4661</v>
      </c>
      <c r="P1148">
        <v>0</v>
      </c>
      <c r="Q1148">
        <v>1</v>
      </c>
      <c r="R1148">
        <v>6</v>
      </c>
      <c r="S1148" t="s">
        <v>267</v>
      </c>
      <c r="T1148" t="s">
        <v>267</v>
      </c>
      <c r="U1148" t="s">
        <v>4662</v>
      </c>
      <c r="V1148" t="b">
        <v>0</v>
      </c>
      <c r="W1148" t="s">
        <v>265</v>
      </c>
      <c r="X1148">
        <v>1</v>
      </c>
      <c r="Y1148" t="s">
        <v>4663</v>
      </c>
      <c r="Z1148" t="s">
        <v>265</v>
      </c>
      <c r="AA1148" t="s">
        <v>265</v>
      </c>
      <c r="AB1148" t="s">
        <v>265</v>
      </c>
      <c r="AC1148" t="s">
        <v>265</v>
      </c>
      <c r="AD1148" t="s">
        <v>265</v>
      </c>
      <c r="AE1148" t="s">
        <v>265</v>
      </c>
      <c r="AF1148" t="s">
        <v>267</v>
      </c>
      <c r="AG1148" t="s">
        <v>265</v>
      </c>
      <c r="AH1148" t="s">
        <v>265</v>
      </c>
      <c r="AI1148" t="s">
        <v>265</v>
      </c>
      <c r="AJ1148" t="s">
        <v>265</v>
      </c>
      <c r="AL1148" t="str">
        <f>IF(Sudan_News12[[#This Row],[relevancy_classification_english]]="Relevant","مناسب",IF(Sudan_News12[[#This Row],[relevancy_classification_english]]="Relevant","عَرَضِيّ",""))</f>
        <v/>
      </c>
      <c r="AN1148" t="str">
        <f>IF(Sudan_News12[[#This Row],[sentiment_analysis_english]]="Negative","سلبي",IF(Sudan_News12[[#This Row],[sentiment_analysis_english]]="Neutral","حيادي",IF(Sudan_News12[[#This Row],[sentiment_analysis_english]]="Positive","إيجابي","")))</f>
        <v/>
      </c>
      <c r="AO1148" t="e">
        <f>INDEX(TextClassificationList[],MATCH(Sudan_News12[[#This Row],[text_classification_arabic]],TextClassificationList[text_classification_arabic],0),1)</f>
        <v>#N/A</v>
      </c>
      <c r="AQ1148" t="e">
        <f>INDEX(TextClassificationList[],MATCH(Sudan_News12[[#This Row],[text_classification_arabic2]],TextClassificationList[text_classification_arabic],0),1)</f>
        <v>#N/A</v>
      </c>
      <c r="AS1148" t="e">
        <f>INDEX(TextClassificationList[],MATCH(Sudan_News12[[#This Row],[text_classification_arabic3]],TextClassificationList[text_classification_arabic],0),1)</f>
        <v>#N/A</v>
      </c>
      <c r="AU1148" t="e">
        <f>INDEX(TextClassificationList[],MATCH(Sudan_News12[[#This Row],[text_classification_arabic4]],TextClassificationList[text_classification_arabic],0),1)</f>
        <v>#N/A</v>
      </c>
      <c r="AW1148" t="e">
        <f>INDEX(TextClassificationList[],MATCH(Sudan_News12[[#This Row],[text_classification_arabic5]],TextClassificationList[text_classification_arabic],0),1)</f>
        <v>#N/A</v>
      </c>
    </row>
    <row r="1149" spans="1:49" x14ac:dyDescent="0.2">
      <c r="A1149">
        <v>1.3753293528214364E+18</v>
      </c>
      <c r="B1149">
        <v>1.3753293528214364E+18</v>
      </c>
      <c r="C1149" t="s">
        <v>4664</v>
      </c>
      <c r="D1149" s="1">
        <v>44281</v>
      </c>
      <c r="E1149" s="2">
        <v>0.34078703703703705</v>
      </c>
      <c r="F1149">
        <v>200</v>
      </c>
      <c r="G1149">
        <v>1889611729</v>
      </c>
      <c r="H1149" t="s">
        <v>354</v>
      </c>
      <c r="I1149" t="s">
        <v>355</v>
      </c>
      <c r="J1149" t="s">
        <v>265</v>
      </c>
      <c r="K1149" t="s">
        <v>4665</v>
      </c>
      <c r="L1149" t="s">
        <v>266</v>
      </c>
      <c r="M1149" t="s">
        <v>267</v>
      </c>
      <c r="N1149" t="s">
        <v>267</v>
      </c>
      <c r="O1149" t="s">
        <v>267</v>
      </c>
      <c r="P1149">
        <v>1</v>
      </c>
      <c r="Q1149">
        <v>0</v>
      </c>
      <c r="R1149">
        <v>7</v>
      </c>
      <c r="S1149" t="s">
        <v>267</v>
      </c>
      <c r="T1149" t="s">
        <v>267</v>
      </c>
      <c r="U1149" t="s">
        <v>4666</v>
      </c>
      <c r="V1149" t="b">
        <v>0</v>
      </c>
      <c r="W1149" t="s">
        <v>265</v>
      </c>
      <c r="X1149">
        <v>0</v>
      </c>
      <c r="Y1149" t="s">
        <v>265</v>
      </c>
      <c r="Z1149" t="s">
        <v>265</v>
      </c>
      <c r="AA1149" t="s">
        <v>265</v>
      </c>
      <c r="AB1149" t="s">
        <v>265</v>
      </c>
      <c r="AC1149" t="s">
        <v>265</v>
      </c>
      <c r="AD1149" t="s">
        <v>265</v>
      </c>
      <c r="AE1149" t="s">
        <v>265</v>
      </c>
      <c r="AF1149" t="s">
        <v>267</v>
      </c>
      <c r="AG1149" t="s">
        <v>265</v>
      </c>
      <c r="AH1149" t="s">
        <v>265</v>
      </c>
      <c r="AI1149" t="s">
        <v>265</v>
      </c>
      <c r="AJ1149" t="s">
        <v>265</v>
      </c>
      <c r="AL1149" t="str">
        <f>IF(Sudan_News12[[#This Row],[relevancy_classification_english]]="Relevant","مناسب",IF(Sudan_News12[[#This Row],[relevancy_classification_english]]="Relevant","عَرَضِيّ",""))</f>
        <v/>
      </c>
      <c r="AN1149" t="str">
        <f>IF(Sudan_News12[[#This Row],[sentiment_analysis_english]]="Negative","سلبي",IF(Sudan_News12[[#This Row],[sentiment_analysis_english]]="Neutral","حيادي",IF(Sudan_News12[[#This Row],[sentiment_analysis_english]]="Positive","إيجابي","")))</f>
        <v/>
      </c>
      <c r="AO1149" t="e">
        <f>INDEX(TextClassificationList[],MATCH(Sudan_News12[[#This Row],[text_classification_arabic]],TextClassificationList[text_classification_arabic],0),1)</f>
        <v>#N/A</v>
      </c>
      <c r="AQ1149" t="e">
        <f>INDEX(TextClassificationList[],MATCH(Sudan_News12[[#This Row],[text_classification_arabic2]],TextClassificationList[text_classification_arabic],0),1)</f>
        <v>#N/A</v>
      </c>
      <c r="AS1149" t="e">
        <f>INDEX(TextClassificationList[],MATCH(Sudan_News12[[#This Row],[text_classification_arabic3]],TextClassificationList[text_classification_arabic],0),1)</f>
        <v>#N/A</v>
      </c>
      <c r="AU1149" t="e">
        <f>INDEX(TextClassificationList[],MATCH(Sudan_News12[[#This Row],[text_classification_arabic4]],TextClassificationList[text_classification_arabic],0),1)</f>
        <v>#N/A</v>
      </c>
      <c r="AW1149" t="e">
        <f>INDEX(TextClassificationList[],MATCH(Sudan_News12[[#This Row],[text_classification_arabic5]],TextClassificationList[text_classification_arabic],0),1)</f>
        <v>#N/A</v>
      </c>
    </row>
    <row r="1150" spans="1:49" x14ac:dyDescent="0.2">
      <c r="A1150">
        <v>1.3750964120362885E+18</v>
      </c>
      <c r="B1150">
        <v>1.3750962478754652E+18</v>
      </c>
      <c r="C1150" t="s">
        <v>4667</v>
      </c>
      <c r="D1150" s="1">
        <v>44280</v>
      </c>
      <c r="E1150" s="2">
        <v>0.69799768518518523</v>
      </c>
      <c r="F1150">
        <v>200</v>
      </c>
      <c r="G1150">
        <v>1889611729</v>
      </c>
      <c r="H1150" t="s">
        <v>354</v>
      </c>
      <c r="I1150" t="s">
        <v>355</v>
      </c>
      <c r="J1150" t="s">
        <v>265</v>
      </c>
      <c r="K1150" t="s">
        <v>4668</v>
      </c>
      <c r="L1150" t="s">
        <v>276</v>
      </c>
      <c r="M1150" t="s">
        <v>267</v>
      </c>
      <c r="N1150" t="s">
        <v>267</v>
      </c>
      <c r="O1150" t="s">
        <v>267</v>
      </c>
      <c r="P1150">
        <v>0</v>
      </c>
      <c r="Q1150">
        <v>0</v>
      </c>
      <c r="R1150">
        <v>0</v>
      </c>
      <c r="S1150" t="s">
        <v>267</v>
      </c>
      <c r="T1150" t="s">
        <v>267</v>
      </c>
      <c r="U1150" t="s">
        <v>4669</v>
      </c>
      <c r="V1150" t="b">
        <v>0</v>
      </c>
      <c r="W1150" t="s">
        <v>265</v>
      </c>
      <c r="X1150">
        <v>0</v>
      </c>
      <c r="Y1150" t="s">
        <v>265</v>
      </c>
      <c r="Z1150" t="s">
        <v>265</v>
      </c>
      <c r="AA1150" t="s">
        <v>265</v>
      </c>
      <c r="AB1150" t="s">
        <v>265</v>
      </c>
      <c r="AC1150" t="s">
        <v>265</v>
      </c>
      <c r="AD1150" t="s">
        <v>265</v>
      </c>
      <c r="AE1150" t="s">
        <v>265</v>
      </c>
      <c r="AF1150" t="s">
        <v>4670</v>
      </c>
      <c r="AG1150" t="s">
        <v>265</v>
      </c>
      <c r="AH1150" t="s">
        <v>265</v>
      </c>
      <c r="AI1150" t="s">
        <v>265</v>
      </c>
      <c r="AJ1150" t="s">
        <v>265</v>
      </c>
      <c r="AL1150" t="str">
        <f>IF(Sudan_News12[[#This Row],[relevancy_classification_english]]="Relevant","مناسب",IF(Sudan_News12[[#This Row],[relevancy_classification_english]]="Relevant","عَرَضِيّ",""))</f>
        <v/>
      </c>
      <c r="AN1150" t="str">
        <f>IF(Sudan_News12[[#This Row],[sentiment_analysis_english]]="Negative","سلبي",IF(Sudan_News12[[#This Row],[sentiment_analysis_english]]="Neutral","حيادي",IF(Sudan_News12[[#This Row],[sentiment_analysis_english]]="Positive","إيجابي","")))</f>
        <v/>
      </c>
      <c r="AO1150" t="e">
        <f>INDEX(TextClassificationList[],MATCH(Sudan_News12[[#This Row],[text_classification_arabic]],TextClassificationList[text_classification_arabic],0),1)</f>
        <v>#N/A</v>
      </c>
      <c r="AQ1150" t="e">
        <f>INDEX(TextClassificationList[],MATCH(Sudan_News12[[#This Row],[text_classification_arabic2]],TextClassificationList[text_classification_arabic],0),1)</f>
        <v>#N/A</v>
      </c>
      <c r="AS1150" t="e">
        <f>INDEX(TextClassificationList[],MATCH(Sudan_News12[[#This Row],[text_classification_arabic3]],TextClassificationList[text_classification_arabic],0),1)</f>
        <v>#N/A</v>
      </c>
      <c r="AU1150" t="e">
        <f>INDEX(TextClassificationList[],MATCH(Sudan_News12[[#This Row],[text_classification_arabic4]],TextClassificationList[text_classification_arabic],0),1)</f>
        <v>#N/A</v>
      </c>
      <c r="AW1150" t="e">
        <f>INDEX(TextClassificationList[],MATCH(Sudan_News12[[#This Row],[text_classification_arabic5]],TextClassificationList[text_classification_arabic],0),1)</f>
        <v>#N/A</v>
      </c>
    </row>
    <row r="1151" spans="1:49" x14ac:dyDescent="0.2">
      <c r="A1151">
        <v>1.3750358857381929E+18</v>
      </c>
      <c r="B1151">
        <v>1.3750358857381929E+18</v>
      </c>
      <c r="C1151" t="s">
        <v>4671</v>
      </c>
      <c r="D1151" s="1">
        <v>44280</v>
      </c>
      <c r="E1151" s="2">
        <v>0.53097222222222218</v>
      </c>
      <c r="F1151">
        <v>200</v>
      </c>
      <c r="G1151">
        <v>1889611729</v>
      </c>
      <c r="H1151" t="s">
        <v>354</v>
      </c>
      <c r="I1151" t="s">
        <v>355</v>
      </c>
      <c r="J1151" t="s">
        <v>265</v>
      </c>
      <c r="K1151" t="s">
        <v>4672</v>
      </c>
      <c r="L1151" t="s">
        <v>266</v>
      </c>
      <c r="M1151" t="s">
        <v>267</v>
      </c>
      <c r="N1151" t="s">
        <v>267</v>
      </c>
      <c r="O1151" t="s">
        <v>267</v>
      </c>
      <c r="P1151">
        <v>0</v>
      </c>
      <c r="Q1151">
        <v>0</v>
      </c>
      <c r="R1151">
        <v>4</v>
      </c>
      <c r="S1151" t="s">
        <v>267</v>
      </c>
      <c r="T1151" t="s">
        <v>267</v>
      </c>
      <c r="U1151" t="s">
        <v>4673</v>
      </c>
      <c r="V1151" t="b">
        <v>0</v>
      </c>
      <c r="W1151" t="s">
        <v>265</v>
      </c>
      <c r="X1151">
        <v>0</v>
      </c>
      <c r="Y1151" t="s">
        <v>265</v>
      </c>
      <c r="Z1151" t="s">
        <v>265</v>
      </c>
      <c r="AA1151" t="s">
        <v>265</v>
      </c>
      <c r="AB1151" t="s">
        <v>265</v>
      </c>
      <c r="AC1151" t="s">
        <v>265</v>
      </c>
      <c r="AD1151" t="s">
        <v>265</v>
      </c>
      <c r="AE1151" t="s">
        <v>265</v>
      </c>
      <c r="AF1151" t="s">
        <v>267</v>
      </c>
      <c r="AG1151" t="s">
        <v>265</v>
      </c>
      <c r="AH1151" t="s">
        <v>265</v>
      </c>
      <c r="AI1151" t="s">
        <v>265</v>
      </c>
      <c r="AJ1151" t="s">
        <v>265</v>
      </c>
      <c r="AL1151" t="str">
        <f>IF(Sudan_News12[[#This Row],[relevancy_classification_english]]="Relevant","مناسب",IF(Sudan_News12[[#This Row],[relevancy_classification_english]]="Relevant","عَرَضِيّ",""))</f>
        <v/>
      </c>
      <c r="AN1151" t="str">
        <f>IF(Sudan_News12[[#This Row],[sentiment_analysis_english]]="Negative","سلبي",IF(Sudan_News12[[#This Row],[sentiment_analysis_english]]="Neutral","حيادي",IF(Sudan_News12[[#This Row],[sentiment_analysis_english]]="Positive","إيجابي","")))</f>
        <v/>
      </c>
      <c r="AO1151" t="e">
        <f>INDEX(TextClassificationList[],MATCH(Sudan_News12[[#This Row],[text_classification_arabic]],TextClassificationList[text_classification_arabic],0),1)</f>
        <v>#N/A</v>
      </c>
      <c r="AQ1151" t="e">
        <f>INDEX(TextClassificationList[],MATCH(Sudan_News12[[#This Row],[text_classification_arabic2]],TextClassificationList[text_classification_arabic],0),1)</f>
        <v>#N/A</v>
      </c>
      <c r="AS1151" t="e">
        <f>INDEX(TextClassificationList[],MATCH(Sudan_News12[[#This Row],[text_classification_arabic3]],TextClassificationList[text_classification_arabic],0),1)</f>
        <v>#N/A</v>
      </c>
      <c r="AU1151" t="e">
        <f>INDEX(TextClassificationList[],MATCH(Sudan_News12[[#This Row],[text_classification_arabic4]],TextClassificationList[text_classification_arabic],0),1)</f>
        <v>#N/A</v>
      </c>
      <c r="AW1151" t="e">
        <f>INDEX(TextClassificationList[],MATCH(Sudan_News12[[#This Row],[text_classification_arabic5]],TextClassificationList[text_classification_arabic],0),1)</f>
        <v>#N/A</v>
      </c>
    </row>
    <row r="1152" spans="1:49" x14ac:dyDescent="0.2">
      <c r="A1152">
        <v>1.375034274483671E+18</v>
      </c>
      <c r="B1152">
        <v>1.375034274483671E+18</v>
      </c>
      <c r="C1152" t="s">
        <v>4674</v>
      </c>
      <c r="D1152" s="1">
        <v>44280</v>
      </c>
      <c r="E1152" s="2">
        <v>0.52652777777777782</v>
      </c>
      <c r="F1152">
        <v>200</v>
      </c>
      <c r="G1152">
        <v>1889611729</v>
      </c>
      <c r="H1152" t="s">
        <v>354</v>
      </c>
      <c r="I1152" t="s">
        <v>355</v>
      </c>
      <c r="J1152" t="s">
        <v>265</v>
      </c>
      <c r="K1152" t="s">
        <v>4675</v>
      </c>
      <c r="L1152" t="s">
        <v>266</v>
      </c>
      <c r="M1152" t="s">
        <v>267</v>
      </c>
      <c r="N1152" t="s">
        <v>267</v>
      </c>
      <c r="O1152" t="s">
        <v>4676</v>
      </c>
      <c r="P1152">
        <v>0</v>
      </c>
      <c r="Q1152">
        <v>0</v>
      </c>
      <c r="R1152">
        <v>2</v>
      </c>
      <c r="S1152" t="s">
        <v>267</v>
      </c>
      <c r="T1152" t="s">
        <v>267</v>
      </c>
      <c r="U1152" t="s">
        <v>4677</v>
      </c>
      <c r="V1152" t="b">
        <v>0</v>
      </c>
      <c r="W1152" t="s">
        <v>265</v>
      </c>
      <c r="X1152">
        <v>1</v>
      </c>
      <c r="Y1152" t="s">
        <v>4678</v>
      </c>
      <c r="Z1152" t="s">
        <v>265</v>
      </c>
      <c r="AA1152" t="s">
        <v>265</v>
      </c>
      <c r="AB1152" t="s">
        <v>265</v>
      </c>
      <c r="AC1152" t="s">
        <v>265</v>
      </c>
      <c r="AD1152" t="s">
        <v>265</v>
      </c>
      <c r="AE1152" t="s">
        <v>265</v>
      </c>
      <c r="AF1152" t="s">
        <v>267</v>
      </c>
      <c r="AG1152" t="s">
        <v>265</v>
      </c>
      <c r="AH1152" t="s">
        <v>265</v>
      </c>
      <c r="AI1152" t="s">
        <v>265</v>
      </c>
      <c r="AJ1152" t="s">
        <v>265</v>
      </c>
      <c r="AL1152" t="str">
        <f>IF(Sudan_News12[[#This Row],[relevancy_classification_english]]="Relevant","مناسب",IF(Sudan_News12[[#This Row],[relevancy_classification_english]]="Relevant","عَرَضِيّ",""))</f>
        <v/>
      </c>
      <c r="AN1152" t="str">
        <f>IF(Sudan_News12[[#This Row],[sentiment_analysis_english]]="Negative","سلبي",IF(Sudan_News12[[#This Row],[sentiment_analysis_english]]="Neutral","حيادي",IF(Sudan_News12[[#This Row],[sentiment_analysis_english]]="Positive","إيجابي","")))</f>
        <v/>
      </c>
      <c r="AO1152" t="e">
        <f>INDEX(TextClassificationList[],MATCH(Sudan_News12[[#This Row],[text_classification_arabic]],TextClassificationList[text_classification_arabic],0),1)</f>
        <v>#N/A</v>
      </c>
      <c r="AQ1152" t="e">
        <f>INDEX(TextClassificationList[],MATCH(Sudan_News12[[#This Row],[text_classification_arabic2]],TextClassificationList[text_classification_arabic],0),1)</f>
        <v>#N/A</v>
      </c>
      <c r="AS1152" t="e">
        <f>INDEX(TextClassificationList[],MATCH(Sudan_News12[[#This Row],[text_classification_arabic3]],TextClassificationList[text_classification_arabic],0),1)</f>
        <v>#N/A</v>
      </c>
      <c r="AU1152" t="e">
        <f>INDEX(TextClassificationList[],MATCH(Sudan_News12[[#This Row],[text_classification_arabic4]],TextClassificationList[text_classification_arabic],0),1)</f>
        <v>#N/A</v>
      </c>
      <c r="AW1152" t="e">
        <f>INDEX(TextClassificationList[],MATCH(Sudan_News12[[#This Row],[text_classification_arabic5]],TextClassificationList[text_classification_arabic],0),1)</f>
        <v>#N/A</v>
      </c>
    </row>
    <row r="1153" spans="1:49" x14ac:dyDescent="0.2">
      <c r="A1153">
        <v>1.3750200837943501E+18</v>
      </c>
      <c r="B1153">
        <v>1.3750200837943501E+18</v>
      </c>
      <c r="C1153" t="s">
        <v>4679</v>
      </c>
      <c r="D1153" s="1">
        <v>44280</v>
      </c>
      <c r="E1153" s="2">
        <v>0.48737268518518517</v>
      </c>
      <c r="F1153">
        <v>200</v>
      </c>
      <c r="G1153">
        <v>1889611729</v>
      </c>
      <c r="H1153" t="s">
        <v>354</v>
      </c>
      <c r="I1153" t="s">
        <v>355</v>
      </c>
      <c r="J1153" t="s">
        <v>265</v>
      </c>
      <c r="K1153" t="s">
        <v>4680</v>
      </c>
      <c r="L1153" t="s">
        <v>273</v>
      </c>
      <c r="M1153" t="s">
        <v>267</v>
      </c>
      <c r="N1153" t="s">
        <v>4681</v>
      </c>
      <c r="O1153" t="s">
        <v>267</v>
      </c>
      <c r="P1153">
        <v>0</v>
      </c>
      <c r="Q1153">
        <v>0</v>
      </c>
      <c r="R1153">
        <v>0</v>
      </c>
      <c r="S1153" t="s">
        <v>267</v>
      </c>
      <c r="T1153" t="s">
        <v>267</v>
      </c>
      <c r="U1153" t="s">
        <v>4682</v>
      </c>
      <c r="V1153" t="b">
        <v>0</v>
      </c>
      <c r="W1153" t="s">
        <v>265</v>
      </c>
      <c r="X1153">
        <v>0</v>
      </c>
      <c r="Y1153" t="s">
        <v>265</v>
      </c>
      <c r="Z1153" t="s">
        <v>265</v>
      </c>
      <c r="AA1153" t="s">
        <v>265</v>
      </c>
      <c r="AB1153" t="s">
        <v>265</v>
      </c>
      <c r="AC1153" t="s">
        <v>265</v>
      </c>
      <c r="AD1153" t="s">
        <v>265</v>
      </c>
      <c r="AE1153" t="s">
        <v>265</v>
      </c>
      <c r="AF1153" t="s">
        <v>267</v>
      </c>
      <c r="AG1153" t="s">
        <v>265</v>
      </c>
      <c r="AH1153" t="s">
        <v>265</v>
      </c>
      <c r="AI1153" t="s">
        <v>265</v>
      </c>
      <c r="AJ1153" t="s">
        <v>265</v>
      </c>
      <c r="AL1153" t="str">
        <f>IF(Sudan_News12[[#This Row],[relevancy_classification_english]]="Relevant","مناسب",IF(Sudan_News12[[#This Row],[relevancy_classification_english]]="Relevant","عَرَضِيّ",""))</f>
        <v/>
      </c>
      <c r="AN1153" t="str">
        <f>IF(Sudan_News12[[#This Row],[sentiment_analysis_english]]="Negative","سلبي",IF(Sudan_News12[[#This Row],[sentiment_analysis_english]]="Neutral","حيادي",IF(Sudan_News12[[#This Row],[sentiment_analysis_english]]="Positive","إيجابي","")))</f>
        <v/>
      </c>
      <c r="AO1153" t="e">
        <f>INDEX(TextClassificationList[],MATCH(Sudan_News12[[#This Row],[text_classification_arabic]],TextClassificationList[text_classification_arabic],0),1)</f>
        <v>#N/A</v>
      </c>
      <c r="AQ1153" t="e">
        <f>INDEX(TextClassificationList[],MATCH(Sudan_News12[[#This Row],[text_classification_arabic2]],TextClassificationList[text_classification_arabic],0),1)</f>
        <v>#N/A</v>
      </c>
      <c r="AS1153" t="e">
        <f>INDEX(TextClassificationList[],MATCH(Sudan_News12[[#This Row],[text_classification_arabic3]],TextClassificationList[text_classification_arabic],0),1)</f>
        <v>#N/A</v>
      </c>
      <c r="AU1153" t="e">
        <f>INDEX(TextClassificationList[],MATCH(Sudan_News12[[#This Row],[text_classification_arabic4]],TextClassificationList[text_classification_arabic],0),1)</f>
        <v>#N/A</v>
      </c>
      <c r="AW1153" t="e">
        <f>INDEX(TextClassificationList[],MATCH(Sudan_News12[[#This Row],[text_classification_arabic5]],TextClassificationList[text_classification_arabic],0),1)</f>
        <v>#N/A</v>
      </c>
    </row>
    <row r="1154" spans="1:49" x14ac:dyDescent="0.2">
      <c r="A1154">
        <v>1.3744557840214958E+18</v>
      </c>
      <c r="B1154">
        <v>1.3744557840214958E+18</v>
      </c>
      <c r="C1154" t="s">
        <v>4683</v>
      </c>
      <c r="D1154" s="1">
        <v>44278</v>
      </c>
      <c r="E1154" s="2">
        <v>0.93019675925925926</v>
      </c>
      <c r="F1154">
        <v>200</v>
      </c>
      <c r="G1154">
        <v>1889611729</v>
      </c>
      <c r="H1154" t="s">
        <v>354</v>
      </c>
      <c r="I1154" t="s">
        <v>355</v>
      </c>
      <c r="J1154" t="s">
        <v>265</v>
      </c>
      <c r="K1154" t="s">
        <v>4684</v>
      </c>
      <c r="L1154" t="s">
        <v>273</v>
      </c>
      <c r="M1154" t="s">
        <v>267</v>
      </c>
      <c r="N1154" t="s">
        <v>4685</v>
      </c>
      <c r="O1154" t="s">
        <v>267</v>
      </c>
      <c r="P1154">
        <v>0</v>
      </c>
      <c r="Q1154">
        <v>0</v>
      </c>
      <c r="R1154">
        <v>0</v>
      </c>
      <c r="S1154" t="s">
        <v>267</v>
      </c>
      <c r="T1154" t="s">
        <v>267</v>
      </c>
      <c r="U1154" t="s">
        <v>4686</v>
      </c>
      <c r="V1154" t="b">
        <v>0</v>
      </c>
      <c r="W1154" t="s">
        <v>265</v>
      </c>
      <c r="X1154">
        <v>0</v>
      </c>
      <c r="Y1154" t="s">
        <v>265</v>
      </c>
      <c r="Z1154" t="s">
        <v>265</v>
      </c>
      <c r="AA1154" t="s">
        <v>265</v>
      </c>
      <c r="AB1154" t="s">
        <v>265</v>
      </c>
      <c r="AC1154" t="s">
        <v>265</v>
      </c>
      <c r="AD1154" t="s">
        <v>265</v>
      </c>
      <c r="AE1154" t="s">
        <v>265</v>
      </c>
      <c r="AF1154" t="s">
        <v>267</v>
      </c>
      <c r="AG1154" t="s">
        <v>265</v>
      </c>
      <c r="AH1154" t="s">
        <v>265</v>
      </c>
      <c r="AI1154" t="s">
        <v>265</v>
      </c>
      <c r="AJ1154" t="s">
        <v>265</v>
      </c>
      <c r="AL1154" t="str">
        <f>IF(Sudan_News12[[#This Row],[relevancy_classification_english]]="Relevant","مناسب",IF(Sudan_News12[[#This Row],[relevancy_classification_english]]="Relevant","عَرَضِيّ",""))</f>
        <v/>
      </c>
      <c r="AN1154" t="str">
        <f>IF(Sudan_News12[[#This Row],[sentiment_analysis_english]]="Negative","سلبي",IF(Sudan_News12[[#This Row],[sentiment_analysis_english]]="Neutral","حيادي",IF(Sudan_News12[[#This Row],[sentiment_analysis_english]]="Positive","إيجابي","")))</f>
        <v/>
      </c>
      <c r="AO1154" t="e">
        <f>INDEX(TextClassificationList[],MATCH(Sudan_News12[[#This Row],[text_classification_arabic]],TextClassificationList[text_classification_arabic],0),1)</f>
        <v>#N/A</v>
      </c>
      <c r="AQ1154" t="e">
        <f>INDEX(TextClassificationList[],MATCH(Sudan_News12[[#This Row],[text_classification_arabic2]],TextClassificationList[text_classification_arabic],0),1)</f>
        <v>#N/A</v>
      </c>
      <c r="AS1154" t="e">
        <f>INDEX(TextClassificationList[],MATCH(Sudan_News12[[#This Row],[text_classification_arabic3]],TextClassificationList[text_classification_arabic],0),1)</f>
        <v>#N/A</v>
      </c>
      <c r="AU1154" t="e">
        <f>INDEX(TextClassificationList[],MATCH(Sudan_News12[[#This Row],[text_classification_arabic4]],TextClassificationList[text_classification_arabic],0),1)</f>
        <v>#N/A</v>
      </c>
      <c r="AW1154" t="e">
        <f>INDEX(TextClassificationList[],MATCH(Sudan_News12[[#This Row],[text_classification_arabic5]],TextClassificationList[text_classification_arabic],0),1)</f>
        <v>#N/A</v>
      </c>
    </row>
    <row r="1155" spans="1:49" x14ac:dyDescent="0.2">
      <c r="A1155">
        <v>1.3744552051362652E+18</v>
      </c>
      <c r="B1155">
        <v>1.3744552051362652E+18</v>
      </c>
      <c r="C1155" t="s">
        <v>4687</v>
      </c>
      <c r="D1155" s="1">
        <v>44278</v>
      </c>
      <c r="E1155" s="2">
        <v>0.92859953703703701</v>
      </c>
      <c r="F1155">
        <v>200</v>
      </c>
      <c r="G1155">
        <v>1889611729</v>
      </c>
      <c r="H1155" t="s">
        <v>354</v>
      </c>
      <c r="I1155" t="s">
        <v>355</v>
      </c>
      <c r="J1155" t="s">
        <v>265</v>
      </c>
      <c r="K1155" t="s">
        <v>4688</v>
      </c>
      <c r="L1155" t="s">
        <v>266</v>
      </c>
      <c r="M1155" t="s">
        <v>267</v>
      </c>
      <c r="N1155" t="s">
        <v>267</v>
      </c>
      <c r="O1155" t="s">
        <v>267</v>
      </c>
      <c r="P1155">
        <v>0</v>
      </c>
      <c r="Q1155">
        <v>0</v>
      </c>
      <c r="R1155">
        <v>4</v>
      </c>
      <c r="S1155" t="s">
        <v>267</v>
      </c>
      <c r="T1155" t="s">
        <v>267</v>
      </c>
      <c r="U1155" t="s">
        <v>4689</v>
      </c>
      <c r="V1155" t="b">
        <v>0</v>
      </c>
      <c r="W1155" t="s">
        <v>265</v>
      </c>
      <c r="X1155">
        <v>0</v>
      </c>
      <c r="Y1155" t="s">
        <v>265</v>
      </c>
      <c r="Z1155" t="s">
        <v>265</v>
      </c>
      <c r="AA1155" t="s">
        <v>265</v>
      </c>
      <c r="AB1155" t="s">
        <v>265</v>
      </c>
      <c r="AC1155" t="s">
        <v>265</v>
      </c>
      <c r="AD1155" t="s">
        <v>265</v>
      </c>
      <c r="AE1155" t="s">
        <v>265</v>
      </c>
      <c r="AF1155" t="s">
        <v>267</v>
      </c>
      <c r="AG1155" t="s">
        <v>265</v>
      </c>
      <c r="AH1155" t="s">
        <v>265</v>
      </c>
      <c r="AI1155" t="s">
        <v>265</v>
      </c>
      <c r="AJ1155" t="s">
        <v>265</v>
      </c>
      <c r="AL1155" t="str">
        <f>IF(Sudan_News12[[#This Row],[relevancy_classification_english]]="Relevant","مناسب",IF(Sudan_News12[[#This Row],[relevancy_classification_english]]="Relevant","عَرَضِيّ",""))</f>
        <v/>
      </c>
      <c r="AN1155" t="str">
        <f>IF(Sudan_News12[[#This Row],[sentiment_analysis_english]]="Negative","سلبي",IF(Sudan_News12[[#This Row],[sentiment_analysis_english]]="Neutral","حيادي",IF(Sudan_News12[[#This Row],[sentiment_analysis_english]]="Positive","إيجابي","")))</f>
        <v/>
      </c>
      <c r="AO1155" t="e">
        <f>INDEX(TextClassificationList[],MATCH(Sudan_News12[[#This Row],[text_classification_arabic]],TextClassificationList[text_classification_arabic],0),1)</f>
        <v>#N/A</v>
      </c>
      <c r="AQ1155" t="e">
        <f>INDEX(TextClassificationList[],MATCH(Sudan_News12[[#This Row],[text_classification_arabic2]],TextClassificationList[text_classification_arabic],0),1)</f>
        <v>#N/A</v>
      </c>
      <c r="AS1155" t="e">
        <f>INDEX(TextClassificationList[],MATCH(Sudan_News12[[#This Row],[text_classification_arabic3]],TextClassificationList[text_classification_arabic],0),1)</f>
        <v>#N/A</v>
      </c>
      <c r="AU1155" t="e">
        <f>INDEX(TextClassificationList[],MATCH(Sudan_News12[[#This Row],[text_classification_arabic4]],TextClassificationList[text_classification_arabic],0),1)</f>
        <v>#N/A</v>
      </c>
      <c r="AW1155" t="e">
        <f>INDEX(TextClassificationList[],MATCH(Sudan_News12[[#This Row],[text_classification_arabic5]],TextClassificationList[text_classification_arabic],0),1)</f>
        <v>#N/A</v>
      </c>
    </row>
    <row r="1156" spans="1:49" x14ac:dyDescent="0.2">
      <c r="A1156">
        <v>1.3744357004985917E+18</v>
      </c>
      <c r="B1156">
        <v>1.3744357004985917E+18</v>
      </c>
      <c r="C1156" t="s">
        <v>4690</v>
      </c>
      <c r="D1156" s="1">
        <v>44278</v>
      </c>
      <c r="E1156" s="2">
        <v>0.8747800925925926</v>
      </c>
      <c r="F1156">
        <v>200</v>
      </c>
      <c r="G1156">
        <v>1889611729</v>
      </c>
      <c r="H1156" t="s">
        <v>354</v>
      </c>
      <c r="I1156" t="s">
        <v>355</v>
      </c>
      <c r="J1156" t="s">
        <v>265</v>
      </c>
      <c r="K1156" t="s">
        <v>4691</v>
      </c>
      <c r="L1156" t="s">
        <v>266</v>
      </c>
      <c r="M1156" t="s">
        <v>267</v>
      </c>
      <c r="N1156" t="s">
        <v>267</v>
      </c>
      <c r="O1156" t="s">
        <v>267</v>
      </c>
      <c r="P1156">
        <v>0</v>
      </c>
      <c r="Q1156">
        <v>0</v>
      </c>
      <c r="R1156">
        <v>1</v>
      </c>
      <c r="S1156" t="s">
        <v>267</v>
      </c>
      <c r="T1156" t="s">
        <v>267</v>
      </c>
      <c r="U1156" t="s">
        <v>4692</v>
      </c>
      <c r="V1156" t="b">
        <v>0</v>
      </c>
      <c r="W1156" t="s">
        <v>265</v>
      </c>
      <c r="X1156">
        <v>0</v>
      </c>
      <c r="Y1156" t="s">
        <v>265</v>
      </c>
      <c r="Z1156" t="s">
        <v>265</v>
      </c>
      <c r="AA1156" t="s">
        <v>265</v>
      </c>
      <c r="AB1156" t="s">
        <v>265</v>
      </c>
      <c r="AC1156" t="s">
        <v>265</v>
      </c>
      <c r="AD1156" t="s">
        <v>265</v>
      </c>
      <c r="AE1156" t="s">
        <v>265</v>
      </c>
      <c r="AF1156" t="s">
        <v>267</v>
      </c>
      <c r="AG1156" t="s">
        <v>265</v>
      </c>
      <c r="AH1156" t="s">
        <v>265</v>
      </c>
      <c r="AI1156" t="s">
        <v>265</v>
      </c>
      <c r="AJ1156" t="s">
        <v>265</v>
      </c>
      <c r="AL1156" t="str">
        <f>IF(Sudan_News12[[#This Row],[relevancy_classification_english]]="Relevant","مناسب",IF(Sudan_News12[[#This Row],[relevancy_classification_english]]="Relevant","عَرَضِيّ",""))</f>
        <v/>
      </c>
      <c r="AN1156" t="str">
        <f>IF(Sudan_News12[[#This Row],[sentiment_analysis_english]]="Negative","سلبي",IF(Sudan_News12[[#This Row],[sentiment_analysis_english]]="Neutral","حيادي",IF(Sudan_News12[[#This Row],[sentiment_analysis_english]]="Positive","إيجابي","")))</f>
        <v/>
      </c>
      <c r="AO1156" t="e">
        <f>INDEX(TextClassificationList[],MATCH(Sudan_News12[[#This Row],[text_classification_arabic]],TextClassificationList[text_classification_arabic],0),1)</f>
        <v>#N/A</v>
      </c>
      <c r="AQ1156" t="e">
        <f>INDEX(TextClassificationList[],MATCH(Sudan_News12[[#This Row],[text_classification_arabic2]],TextClassificationList[text_classification_arabic],0),1)</f>
        <v>#N/A</v>
      </c>
      <c r="AS1156" t="e">
        <f>INDEX(TextClassificationList[],MATCH(Sudan_News12[[#This Row],[text_classification_arabic3]],TextClassificationList[text_classification_arabic],0),1)</f>
        <v>#N/A</v>
      </c>
      <c r="AU1156" t="e">
        <f>INDEX(TextClassificationList[],MATCH(Sudan_News12[[#This Row],[text_classification_arabic4]],TextClassificationList[text_classification_arabic],0),1)</f>
        <v>#N/A</v>
      </c>
      <c r="AW1156" t="e">
        <f>INDEX(TextClassificationList[],MATCH(Sudan_News12[[#This Row],[text_classification_arabic5]],TextClassificationList[text_classification_arabic],0),1)</f>
        <v>#N/A</v>
      </c>
    </row>
    <row r="1157" spans="1:49" x14ac:dyDescent="0.2">
      <c r="A1157">
        <v>1.3744341399910154E+18</v>
      </c>
      <c r="B1157">
        <v>1.3744341399910154E+18</v>
      </c>
      <c r="C1157" t="s">
        <v>4693</v>
      </c>
      <c r="D1157" s="1">
        <v>44278</v>
      </c>
      <c r="E1157" s="2">
        <v>0.87047453703703703</v>
      </c>
      <c r="F1157">
        <v>200</v>
      </c>
      <c r="G1157">
        <v>1889611729</v>
      </c>
      <c r="H1157" t="s">
        <v>354</v>
      </c>
      <c r="I1157" t="s">
        <v>355</v>
      </c>
      <c r="J1157" t="s">
        <v>265</v>
      </c>
      <c r="K1157" t="s">
        <v>4694</v>
      </c>
      <c r="L1157" t="s">
        <v>278</v>
      </c>
      <c r="M1157" t="s">
        <v>267</v>
      </c>
      <c r="N1157" t="s">
        <v>267</v>
      </c>
      <c r="O1157" t="s">
        <v>4695</v>
      </c>
      <c r="P1157">
        <v>0</v>
      </c>
      <c r="Q1157">
        <v>0</v>
      </c>
      <c r="R1157">
        <v>1</v>
      </c>
      <c r="S1157" t="s">
        <v>282</v>
      </c>
      <c r="T1157" t="s">
        <v>267</v>
      </c>
      <c r="U1157" t="s">
        <v>4696</v>
      </c>
      <c r="V1157" t="b">
        <v>0</v>
      </c>
      <c r="W1157" t="s">
        <v>265</v>
      </c>
      <c r="X1157">
        <v>1</v>
      </c>
      <c r="Y1157" t="s">
        <v>4697</v>
      </c>
      <c r="Z1157" t="s">
        <v>265</v>
      </c>
      <c r="AA1157" t="s">
        <v>265</v>
      </c>
      <c r="AB1157" t="s">
        <v>265</v>
      </c>
      <c r="AC1157" t="s">
        <v>265</v>
      </c>
      <c r="AD1157" t="s">
        <v>265</v>
      </c>
      <c r="AE1157" t="s">
        <v>265</v>
      </c>
      <c r="AF1157" t="s">
        <v>267</v>
      </c>
      <c r="AG1157" t="s">
        <v>265</v>
      </c>
      <c r="AH1157" t="s">
        <v>265</v>
      </c>
      <c r="AI1157" t="s">
        <v>265</v>
      </c>
      <c r="AJ1157" t="s">
        <v>265</v>
      </c>
      <c r="AL1157" t="str">
        <f>IF(Sudan_News12[[#This Row],[relevancy_classification_english]]="Relevant","مناسب",IF(Sudan_News12[[#This Row],[relevancy_classification_english]]="Relevant","عَرَضِيّ",""))</f>
        <v/>
      </c>
      <c r="AN1157" t="str">
        <f>IF(Sudan_News12[[#This Row],[sentiment_analysis_english]]="Negative","سلبي",IF(Sudan_News12[[#This Row],[sentiment_analysis_english]]="Neutral","حيادي",IF(Sudan_News12[[#This Row],[sentiment_analysis_english]]="Positive","إيجابي","")))</f>
        <v/>
      </c>
      <c r="AO1157" t="e">
        <f>INDEX(TextClassificationList[],MATCH(Sudan_News12[[#This Row],[text_classification_arabic]],TextClassificationList[text_classification_arabic],0),1)</f>
        <v>#N/A</v>
      </c>
      <c r="AQ1157" t="e">
        <f>INDEX(TextClassificationList[],MATCH(Sudan_News12[[#This Row],[text_classification_arabic2]],TextClassificationList[text_classification_arabic],0),1)</f>
        <v>#N/A</v>
      </c>
      <c r="AS1157" t="e">
        <f>INDEX(TextClassificationList[],MATCH(Sudan_News12[[#This Row],[text_classification_arabic3]],TextClassificationList[text_classification_arabic],0),1)</f>
        <v>#N/A</v>
      </c>
      <c r="AU1157" t="e">
        <f>INDEX(TextClassificationList[],MATCH(Sudan_News12[[#This Row],[text_classification_arabic4]],TextClassificationList[text_classification_arabic],0),1)</f>
        <v>#N/A</v>
      </c>
      <c r="AW1157" t="e">
        <f>INDEX(TextClassificationList[],MATCH(Sudan_News12[[#This Row],[text_classification_arabic5]],TextClassificationList[text_classification_arabic],0),1)</f>
        <v>#N/A</v>
      </c>
    </row>
    <row r="1158" spans="1:49" x14ac:dyDescent="0.2">
      <c r="A1158">
        <v>1.3744293056068362E+18</v>
      </c>
      <c r="B1158">
        <v>1.3744293056068362E+18</v>
      </c>
      <c r="C1158" t="s">
        <v>4698</v>
      </c>
      <c r="D1158" s="1">
        <v>44278</v>
      </c>
      <c r="E1158" s="2">
        <v>0.85712962962962957</v>
      </c>
      <c r="F1158">
        <v>200</v>
      </c>
      <c r="G1158">
        <v>1889611729</v>
      </c>
      <c r="H1158" t="s">
        <v>354</v>
      </c>
      <c r="I1158" t="s">
        <v>355</v>
      </c>
      <c r="J1158" t="s">
        <v>265</v>
      </c>
      <c r="K1158" t="s">
        <v>4699</v>
      </c>
      <c r="L1158" t="s">
        <v>266</v>
      </c>
      <c r="M1158" t="s">
        <v>267</v>
      </c>
      <c r="N1158" t="s">
        <v>267</v>
      </c>
      <c r="O1158" t="s">
        <v>267</v>
      </c>
      <c r="P1158">
        <v>0</v>
      </c>
      <c r="Q1158">
        <v>0</v>
      </c>
      <c r="R1158">
        <v>4</v>
      </c>
      <c r="S1158" t="s">
        <v>267</v>
      </c>
      <c r="T1158" t="s">
        <v>267</v>
      </c>
      <c r="U1158" t="s">
        <v>4700</v>
      </c>
      <c r="V1158" t="b">
        <v>0</v>
      </c>
      <c r="W1158" t="s">
        <v>265</v>
      </c>
      <c r="X1158">
        <v>0</v>
      </c>
      <c r="Y1158" t="s">
        <v>265</v>
      </c>
      <c r="Z1158" t="s">
        <v>265</v>
      </c>
      <c r="AA1158" t="s">
        <v>265</v>
      </c>
      <c r="AB1158" t="s">
        <v>265</v>
      </c>
      <c r="AC1158" t="s">
        <v>265</v>
      </c>
      <c r="AD1158" t="s">
        <v>265</v>
      </c>
      <c r="AE1158" t="s">
        <v>265</v>
      </c>
      <c r="AF1158" t="s">
        <v>267</v>
      </c>
      <c r="AG1158" t="s">
        <v>265</v>
      </c>
      <c r="AH1158" t="s">
        <v>265</v>
      </c>
      <c r="AI1158" t="s">
        <v>265</v>
      </c>
      <c r="AJ1158" t="s">
        <v>265</v>
      </c>
      <c r="AL1158" t="str">
        <f>IF(Sudan_News12[[#This Row],[relevancy_classification_english]]="Relevant","مناسب",IF(Sudan_News12[[#This Row],[relevancy_classification_english]]="Relevant","عَرَضِيّ",""))</f>
        <v/>
      </c>
      <c r="AN1158" t="str">
        <f>IF(Sudan_News12[[#This Row],[sentiment_analysis_english]]="Negative","سلبي",IF(Sudan_News12[[#This Row],[sentiment_analysis_english]]="Neutral","حيادي",IF(Sudan_News12[[#This Row],[sentiment_analysis_english]]="Positive","إيجابي","")))</f>
        <v/>
      </c>
      <c r="AO1158" t="e">
        <f>INDEX(TextClassificationList[],MATCH(Sudan_News12[[#This Row],[text_classification_arabic]],TextClassificationList[text_classification_arabic],0),1)</f>
        <v>#N/A</v>
      </c>
      <c r="AQ1158" t="e">
        <f>INDEX(TextClassificationList[],MATCH(Sudan_News12[[#This Row],[text_classification_arabic2]],TextClassificationList[text_classification_arabic],0),1)</f>
        <v>#N/A</v>
      </c>
      <c r="AS1158" t="e">
        <f>INDEX(TextClassificationList[],MATCH(Sudan_News12[[#This Row],[text_classification_arabic3]],TextClassificationList[text_classification_arabic],0),1)</f>
        <v>#N/A</v>
      </c>
      <c r="AU1158" t="e">
        <f>INDEX(TextClassificationList[],MATCH(Sudan_News12[[#This Row],[text_classification_arabic4]],TextClassificationList[text_classification_arabic],0),1)</f>
        <v>#N/A</v>
      </c>
      <c r="AW1158" t="e">
        <f>INDEX(TextClassificationList[],MATCH(Sudan_News12[[#This Row],[text_classification_arabic5]],TextClassificationList[text_classification_arabic],0),1)</f>
        <v>#N/A</v>
      </c>
    </row>
    <row r="1159" spans="1:49" x14ac:dyDescent="0.2">
      <c r="A1159">
        <v>1.3744288843896996E+18</v>
      </c>
      <c r="B1159">
        <v>1.3744288843896996E+18</v>
      </c>
      <c r="C1159" t="s">
        <v>4701</v>
      </c>
      <c r="D1159" s="1">
        <v>44278</v>
      </c>
      <c r="E1159" s="2">
        <v>0.85597222222222225</v>
      </c>
      <c r="F1159">
        <v>200</v>
      </c>
      <c r="G1159">
        <v>1889611729</v>
      </c>
      <c r="H1159" t="s">
        <v>354</v>
      </c>
      <c r="I1159" t="s">
        <v>355</v>
      </c>
      <c r="J1159" t="s">
        <v>265</v>
      </c>
      <c r="K1159" t="s">
        <v>4702</v>
      </c>
      <c r="L1159" t="s">
        <v>266</v>
      </c>
      <c r="M1159" t="s">
        <v>267</v>
      </c>
      <c r="N1159" t="s">
        <v>267</v>
      </c>
      <c r="O1159" t="s">
        <v>267</v>
      </c>
      <c r="P1159">
        <v>0</v>
      </c>
      <c r="Q1159">
        <v>2</v>
      </c>
      <c r="R1159">
        <v>12</v>
      </c>
      <c r="S1159" t="s">
        <v>282</v>
      </c>
      <c r="T1159" t="s">
        <v>267</v>
      </c>
      <c r="U1159" t="s">
        <v>4703</v>
      </c>
      <c r="V1159" t="b">
        <v>0</v>
      </c>
      <c r="W1159" t="s">
        <v>265</v>
      </c>
      <c r="X1159">
        <v>0</v>
      </c>
      <c r="Y1159" t="s">
        <v>265</v>
      </c>
      <c r="Z1159" t="s">
        <v>265</v>
      </c>
      <c r="AA1159" t="s">
        <v>265</v>
      </c>
      <c r="AB1159" t="s">
        <v>265</v>
      </c>
      <c r="AC1159" t="s">
        <v>265</v>
      </c>
      <c r="AD1159" t="s">
        <v>265</v>
      </c>
      <c r="AE1159" t="s">
        <v>265</v>
      </c>
      <c r="AF1159" t="s">
        <v>267</v>
      </c>
      <c r="AG1159" t="s">
        <v>265</v>
      </c>
      <c r="AH1159" t="s">
        <v>265</v>
      </c>
      <c r="AI1159" t="s">
        <v>265</v>
      </c>
      <c r="AJ1159" t="s">
        <v>265</v>
      </c>
      <c r="AL1159" t="str">
        <f>IF(Sudan_News12[[#This Row],[relevancy_classification_english]]="Relevant","مناسب",IF(Sudan_News12[[#This Row],[relevancy_classification_english]]="Relevant","عَرَضِيّ",""))</f>
        <v/>
      </c>
      <c r="AN1159" t="str">
        <f>IF(Sudan_News12[[#This Row],[sentiment_analysis_english]]="Negative","سلبي",IF(Sudan_News12[[#This Row],[sentiment_analysis_english]]="Neutral","حيادي",IF(Sudan_News12[[#This Row],[sentiment_analysis_english]]="Positive","إيجابي","")))</f>
        <v/>
      </c>
      <c r="AO1159" t="e">
        <f>INDEX(TextClassificationList[],MATCH(Sudan_News12[[#This Row],[text_classification_arabic]],TextClassificationList[text_classification_arabic],0),1)</f>
        <v>#N/A</v>
      </c>
      <c r="AQ1159" t="e">
        <f>INDEX(TextClassificationList[],MATCH(Sudan_News12[[#This Row],[text_classification_arabic2]],TextClassificationList[text_classification_arabic],0),1)</f>
        <v>#N/A</v>
      </c>
      <c r="AS1159" t="e">
        <f>INDEX(TextClassificationList[],MATCH(Sudan_News12[[#This Row],[text_classification_arabic3]],TextClassificationList[text_classification_arabic],0),1)</f>
        <v>#N/A</v>
      </c>
      <c r="AU1159" t="e">
        <f>INDEX(TextClassificationList[],MATCH(Sudan_News12[[#This Row],[text_classification_arabic4]],TextClassificationList[text_classification_arabic],0),1)</f>
        <v>#N/A</v>
      </c>
      <c r="AW1159" t="e">
        <f>INDEX(TextClassificationList[],MATCH(Sudan_News12[[#This Row],[text_classification_arabic5]],TextClassificationList[text_classification_arabic],0),1)</f>
        <v>#N/A</v>
      </c>
    </row>
    <row r="1160" spans="1:49" x14ac:dyDescent="0.2">
      <c r="A1160">
        <v>1.374393233569026E+18</v>
      </c>
      <c r="B1160">
        <v>1.374393233569026E+18</v>
      </c>
      <c r="C1160" t="s">
        <v>4704</v>
      </c>
      <c r="D1160" s="1">
        <v>44278</v>
      </c>
      <c r="E1160" s="2">
        <v>0.7575925925925926</v>
      </c>
      <c r="F1160">
        <v>200</v>
      </c>
      <c r="G1160">
        <v>1889611729</v>
      </c>
      <c r="H1160" t="s">
        <v>354</v>
      </c>
      <c r="I1160" t="s">
        <v>355</v>
      </c>
      <c r="J1160" t="s">
        <v>265</v>
      </c>
      <c r="K1160" t="s">
        <v>4705</v>
      </c>
      <c r="L1160" t="s">
        <v>266</v>
      </c>
      <c r="M1160" t="s">
        <v>267</v>
      </c>
      <c r="N1160" t="s">
        <v>267</v>
      </c>
      <c r="O1160" t="s">
        <v>267</v>
      </c>
      <c r="P1160">
        <v>0</v>
      </c>
      <c r="Q1160">
        <v>0</v>
      </c>
      <c r="R1160">
        <v>2</v>
      </c>
      <c r="S1160" t="s">
        <v>4706</v>
      </c>
      <c r="T1160" t="s">
        <v>267</v>
      </c>
      <c r="U1160" t="s">
        <v>4707</v>
      </c>
      <c r="V1160" t="b">
        <v>0</v>
      </c>
      <c r="W1160" t="s">
        <v>265</v>
      </c>
      <c r="X1160">
        <v>0</v>
      </c>
      <c r="Y1160" t="s">
        <v>265</v>
      </c>
      <c r="Z1160" t="s">
        <v>265</v>
      </c>
      <c r="AA1160" t="s">
        <v>265</v>
      </c>
      <c r="AB1160" t="s">
        <v>265</v>
      </c>
      <c r="AC1160" t="s">
        <v>265</v>
      </c>
      <c r="AD1160" t="s">
        <v>265</v>
      </c>
      <c r="AE1160" t="s">
        <v>265</v>
      </c>
      <c r="AF1160" t="s">
        <v>267</v>
      </c>
      <c r="AG1160" t="s">
        <v>265</v>
      </c>
      <c r="AH1160" t="s">
        <v>265</v>
      </c>
      <c r="AI1160" t="s">
        <v>265</v>
      </c>
      <c r="AJ1160" t="s">
        <v>265</v>
      </c>
      <c r="AL1160" t="str">
        <f>IF(Sudan_News12[[#This Row],[relevancy_classification_english]]="Relevant","مناسب",IF(Sudan_News12[[#This Row],[relevancy_classification_english]]="Relevant","عَرَضِيّ",""))</f>
        <v/>
      </c>
      <c r="AN1160" t="str">
        <f>IF(Sudan_News12[[#This Row],[sentiment_analysis_english]]="Negative","سلبي",IF(Sudan_News12[[#This Row],[sentiment_analysis_english]]="Neutral","حيادي",IF(Sudan_News12[[#This Row],[sentiment_analysis_english]]="Positive","إيجابي","")))</f>
        <v/>
      </c>
      <c r="AO1160" t="e">
        <f>INDEX(TextClassificationList[],MATCH(Sudan_News12[[#This Row],[text_classification_arabic]],TextClassificationList[text_classification_arabic],0),1)</f>
        <v>#N/A</v>
      </c>
      <c r="AQ1160" t="e">
        <f>INDEX(TextClassificationList[],MATCH(Sudan_News12[[#This Row],[text_classification_arabic2]],TextClassificationList[text_classification_arabic],0),1)</f>
        <v>#N/A</v>
      </c>
      <c r="AS1160" t="e">
        <f>INDEX(TextClassificationList[],MATCH(Sudan_News12[[#This Row],[text_classification_arabic3]],TextClassificationList[text_classification_arabic],0),1)</f>
        <v>#N/A</v>
      </c>
      <c r="AU1160" t="e">
        <f>INDEX(TextClassificationList[],MATCH(Sudan_News12[[#This Row],[text_classification_arabic4]],TextClassificationList[text_classification_arabic],0),1)</f>
        <v>#N/A</v>
      </c>
      <c r="AW1160" t="e">
        <f>INDEX(TextClassificationList[],MATCH(Sudan_News12[[#This Row],[text_classification_arabic5]],TextClassificationList[text_classification_arabic],0),1)</f>
        <v>#N/A</v>
      </c>
    </row>
    <row r="1161" spans="1:49" x14ac:dyDescent="0.2">
      <c r="A1161">
        <v>1.3743499738279731E+18</v>
      </c>
      <c r="B1161">
        <v>1.3743499738279731E+18</v>
      </c>
      <c r="C1161" t="s">
        <v>4708</v>
      </c>
      <c r="D1161" s="1">
        <v>44278</v>
      </c>
      <c r="E1161" s="2">
        <v>0.63821759259259259</v>
      </c>
      <c r="F1161">
        <v>200</v>
      </c>
      <c r="G1161">
        <v>1889611729</v>
      </c>
      <c r="H1161" t="s">
        <v>354</v>
      </c>
      <c r="I1161" t="s">
        <v>355</v>
      </c>
      <c r="J1161" t="s">
        <v>265</v>
      </c>
      <c r="K1161" t="s">
        <v>4709</v>
      </c>
      <c r="L1161" t="s">
        <v>273</v>
      </c>
      <c r="M1161" t="s">
        <v>267</v>
      </c>
      <c r="N1161" t="s">
        <v>4710</v>
      </c>
      <c r="O1161" t="s">
        <v>267</v>
      </c>
      <c r="P1161">
        <v>0</v>
      </c>
      <c r="Q1161">
        <v>0</v>
      </c>
      <c r="R1161">
        <v>1</v>
      </c>
      <c r="S1161" t="s">
        <v>267</v>
      </c>
      <c r="T1161" t="s">
        <v>267</v>
      </c>
      <c r="U1161" t="s">
        <v>4711</v>
      </c>
      <c r="V1161" t="b">
        <v>0</v>
      </c>
      <c r="W1161" t="s">
        <v>265</v>
      </c>
      <c r="X1161">
        <v>0</v>
      </c>
      <c r="Y1161" t="s">
        <v>265</v>
      </c>
      <c r="Z1161" t="s">
        <v>265</v>
      </c>
      <c r="AA1161" t="s">
        <v>265</v>
      </c>
      <c r="AB1161" t="s">
        <v>265</v>
      </c>
      <c r="AC1161" t="s">
        <v>265</v>
      </c>
      <c r="AD1161" t="s">
        <v>265</v>
      </c>
      <c r="AE1161" t="s">
        <v>265</v>
      </c>
      <c r="AF1161" t="s">
        <v>267</v>
      </c>
      <c r="AG1161" t="s">
        <v>265</v>
      </c>
      <c r="AH1161" t="s">
        <v>265</v>
      </c>
      <c r="AI1161" t="s">
        <v>265</v>
      </c>
      <c r="AJ1161" t="s">
        <v>265</v>
      </c>
      <c r="AL1161" t="str">
        <f>IF(Sudan_News12[[#This Row],[relevancy_classification_english]]="Relevant","مناسب",IF(Sudan_News12[[#This Row],[relevancy_classification_english]]="Relevant","عَرَضِيّ",""))</f>
        <v/>
      </c>
      <c r="AN1161" t="str">
        <f>IF(Sudan_News12[[#This Row],[sentiment_analysis_english]]="Negative","سلبي",IF(Sudan_News12[[#This Row],[sentiment_analysis_english]]="Neutral","حيادي",IF(Sudan_News12[[#This Row],[sentiment_analysis_english]]="Positive","إيجابي","")))</f>
        <v/>
      </c>
      <c r="AO1161" t="e">
        <f>INDEX(TextClassificationList[],MATCH(Sudan_News12[[#This Row],[text_classification_arabic]],TextClassificationList[text_classification_arabic],0),1)</f>
        <v>#N/A</v>
      </c>
      <c r="AQ1161" t="e">
        <f>INDEX(TextClassificationList[],MATCH(Sudan_News12[[#This Row],[text_classification_arabic2]],TextClassificationList[text_classification_arabic],0),1)</f>
        <v>#N/A</v>
      </c>
      <c r="AS1161" t="e">
        <f>INDEX(TextClassificationList[],MATCH(Sudan_News12[[#This Row],[text_classification_arabic3]],TextClassificationList[text_classification_arabic],0),1)</f>
        <v>#N/A</v>
      </c>
      <c r="AU1161" t="e">
        <f>INDEX(TextClassificationList[],MATCH(Sudan_News12[[#This Row],[text_classification_arabic4]],TextClassificationList[text_classification_arabic],0),1)</f>
        <v>#N/A</v>
      </c>
      <c r="AW1161" t="e">
        <f>INDEX(TextClassificationList[],MATCH(Sudan_News12[[#This Row],[text_classification_arabic5]],TextClassificationList[text_classification_arabic],0),1)</f>
        <v>#N/A</v>
      </c>
    </row>
    <row r="1162" spans="1:49" x14ac:dyDescent="0.2">
      <c r="A1162">
        <v>1.3743496442103153E+18</v>
      </c>
      <c r="B1162">
        <v>1.3743496442103153E+18</v>
      </c>
      <c r="C1162" t="s">
        <v>4712</v>
      </c>
      <c r="D1162" s="1">
        <v>44278</v>
      </c>
      <c r="E1162" s="2">
        <v>0.63731481481481478</v>
      </c>
      <c r="F1162">
        <v>200</v>
      </c>
      <c r="G1162">
        <v>1889611729</v>
      </c>
      <c r="H1162" t="s">
        <v>354</v>
      </c>
      <c r="I1162" t="s">
        <v>355</v>
      </c>
      <c r="J1162" t="s">
        <v>265</v>
      </c>
      <c r="K1162" t="s">
        <v>4713</v>
      </c>
      <c r="L1162" t="s">
        <v>273</v>
      </c>
      <c r="M1162" t="s">
        <v>267</v>
      </c>
      <c r="N1162" t="s">
        <v>4714</v>
      </c>
      <c r="O1162" t="s">
        <v>267</v>
      </c>
      <c r="P1162">
        <v>0</v>
      </c>
      <c r="Q1162">
        <v>0</v>
      </c>
      <c r="R1162">
        <v>0</v>
      </c>
      <c r="S1162" t="s">
        <v>267</v>
      </c>
      <c r="T1162" t="s">
        <v>267</v>
      </c>
      <c r="U1162" t="s">
        <v>4715</v>
      </c>
      <c r="V1162" t="b">
        <v>0</v>
      </c>
      <c r="W1162" t="s">
        <v>265</v>
      </c>
      <c r="X1162">
        <v>0</v>
      </c>
      <c r="Y1162" t="s">
        <v>265</v>
      </c>
      <c r="Z1162" t="s">
        <v>265</v>
      </c>
      <c r="AA1162" t="s">
        <v>265</v>
      </c>
      <c r="AB1162" t="s">
        <v>265</v>
      </c>
      <c r="AC1162" t="s">
        <v>265</v>
      </c>
      <c r="AD1162" t="s">
        <v>265</v>
      </c>
      <c r="AE1162" t="s">
        <v>265</v>
      </c>
      <c r="AF1162" t="s">
        <v>267</v>
      </c>
      <c r="AG1162" t="s">
        <v>265</v>
      </c>
      <c r="AH1162" t="s">
        <v>265</v>
      </c>
      <c r="AI1162" t="s">
        <v>265</v>
      </c>
      <c r="AJ1162" t="s">
        <v>265</v>
      </c>
      <c r="AL1162" t="str">
        <f>IF(Sudan_News12[[#This Row],[relevancy_classification_english]]="Relevant","مناسب",IF(Sudan_News12[[#This Row],[relevancy_classification_english]]="Relevant","عَرَضِيّ",""))</f>
        <v/>
      </c>
      <c r="AN1162" t="str">
        <f>IF(Sudan_News12[[#This Row],[sentiment_analysis_english]]="Negative","سلبي",IF(Sudan_News12[[#This Row],[sentiment_analysis_english]]="Neutral","حيادي",IF(Sudan_News12[[#This Row],[sentiment_analysis_english]]="Positive","إيجابي","")))</f>
        <v/>
      </c>
      <c r="AO1162" t="e">
        <f>INDEX(TextClassificationList[],MATCH(Sudan_News12[[#This Row],[text_classification_arabic]],TextClassificationList[text_classification_arabic],0),1)</f>
        <v>#N/A</v>
      </c>
      <c r="AQ1162" t="e">
        <f>INDEX(TextClassificationList[],MATCH(Sudan_News12[[#This Row],[text_classification_arabic2]],TextClassificationList[text_classification_arabic],0),1)</f>
        <v>#N/A</v>
      </c>
      <c r="AS1162" t="e">
        <f>INDEX(TextClassificationList[],MATCH(Sudan_News12[[#This Row],[text_classification_arabic3]],TextClassificationList[text_classification_arabic],0),1)</f>
        <v>#N/A</v>
      </c>
      <c r="AU1162" t="e">
        <f>INDEX(TextClassificationList[],MATCH(Sudan_News12[[#This Row],[text_classification_arabic4]],TextClassificationList[text_classification_arabic],0),1)</f>
        <v>#N/A</v>
      </c>
      <c r="AW1162" t="e">
        <f>INDEX(TextClassificationList[],MATCH(Sudan_News12[[#This Row],[text_classification_arabic5]],TextClassificationList[text_classification_arabic],0),1)</f>
        <v>#N/A</v>
      </c>
    </row>
    <row r="1163" spans="1:49" x14ac:dyDescent="0.2">
      <c r="A1163">
        <v>1.3743494186909696E+18</v>
      </c>
      <c r="B1163">
        <v>1.3743494186909696E+18</v>
      </c>
      <c r="C1163" t="s">
        <v>4716</v>
      </c>
      <c r="D1163" s="1">
        <v>44278</v>
      </c>
      <c r="E1163" s="2">
        <v>0.63668981481481479</v>
      </c>
      <c r="F1163">
        <v>200</v>
      </c>
      <c r="G1163">
        <v>1889611729</v>
      </c>
      <c r="H1163" t="s">
        <v>354</v>
      </c>
      <c r="I1163" t="s">
        <v>355</v>
      </c>
      <c r="J1163" t="s">
        <v>265</v>
      </c>
      <c r="K1163" t="s">
        <v>4717</v>
      </c>
      <c r="L1163" t="s">
        <v>273</v>
      </c>
      <c r="M1163" t="s">
        <v>267</v>
      </c>
      <c r="N1163" t="s">
        <v>4718</v>
      </c>
      <c r="O1163" t="s">
        <v>267</v>
      </c>
      <c r="P1163">
        <v>0</v>
      </c>
      <c r="Q1163">
        <v>0</v>
      </c>
      <c r="R1163">
        <v>0</v>
      </c>
      <c r="S1163" t="s">
        <v>267</v>
      </c>
      <c r="T1163" t="s">
        <v>267</v>
      </c>
      <c r="U1163" t="s">
        <v>4719</v>
      </c>
      <c r="V1163" t="b">
        <v>0</v>
      </c>
      <c r="W1163" t="s">
        <v>265</v>
      </c>
      <c r="X1163">
        <v>0</v>
      </c>
      <c r="Y1163" t="s">
        <v>265</v>
      </c>
      <c r="Z1163" t="s">
        <v>265</v>
      </c>
      <c r="AA1163" t="s">
        <v>265</v>
      </c>
      <c r="AB1163" t="s">
        <v>265</v>
      </c>
      <c r="AC1163" t="s">
        <v>265</v>
      </c>
      <c r="AD1163" t="s">
        <v>265</v>
      </c>
      <c r="AE1163" t="s">
        <v>265</v>
      </c>
      <c r="AF1163" t="s">
        <v>267</v>
      </c>
      <c r="AG1163" t="s">
        <v>265</v>
      </c>
      <c r="AH1163" t="s">
        <v>265</v>
      </c>
      <c r="AI1163" t="s">
        <v>265</v>
      </c>
      <c r="AJ1163" t="s">
        <v>265</v>
      </c>
      <c r="AL1163" t="str">
        <f>IF(Sudan_News12[[#This Row],[relevancy_classification_english]]="Relevant","مناسب",IF(Sudan_News12[[#This Row],[relevancy_classification_english]]="Relevant","عَرَضِيّ",""))</f>
        <v/>
      </c>
      <c r="AN1163" t="str">
        <f>IF(Sudan_News12[[#This Row],[sentiment_analysis_english]]="Negative","سلبي",IF(Sudan_News12[[#This Row],[sentiment_analysis_english]]="Neutral","حيادي",IF(Sudan_News12[[#This Row],[sentiment_analysis_english]]="Positive","إيجابي","")))</f>
        <v/>
      </c>
      <c r="AO1163" t="e">
        <f>INDEX(TextClassificationList[],MATCH(Sudan_News12[[#This Row],[text_classification_arabic]],TextClassificationList[text_classification_arabic],0),1)</f>
        <v>#N/A</v>
      </c>
      <c r="AQ1163" t="e">
        <f>INDEX(TextClassificationList[],MATCH(Sudan_News12[[#This Row],[text_classification_arabic2]],TextClassificationList[text_classification_arabic],0),1)</f>
        <v>#N/A</v>
      </c>
      <c r="AS1163" t="e">
        <f>INDEX(TextClassificationList[],MATCH(Sudan_News12[[#This Row],[text_classification_arabic3]],TextClassificationList[text_classification_arabic],0),1)</f>
        <v>#N/A</v>
      </c>
      <c r="AU1163" t="e">
        <f>INDEX(TextClassificationList[],MATCH(Sudan_News12[[#This Row],[text_classification_arabic4]],TextClassificationList[text_classification_arabic],0),1)</f>
        <v>#N/A</v>
      </c>
      <c r="AW1163" t="e">
        <f>INDEX(TextClassificationList[],MATCH(Sudan_News12[[#This Row],[text_classification_arabic5]],TextClassificationList[text_classification_arabic],0),1)</f>
        <v>#N/A</v>
      </c>
    </row>
    <row r="1164" spans="1:49" x14ac:dyDescent="0.2">
      <c r="A1164">
        <v>1.3741184721757184E+18</v>
      </c>
      <c r="B1164">
        <v>1.3741184721757184E+18</v>
      </c>
      <c r="C1164" t="s">
        <v>4720</v>
      </c>
      <c r="D1164" s="1">
        <v>44277</v>
      </c>
      <c r="E1164" s="2">
        <v>0.9993981481481482</v>
      </c>
      <c r="F1164">
        <v>200</v>
      </c>
      <c r="G1164">
        <v>1889611729</v>
      </c>
      <c r="H1164" t="s">
        <v>354</v>
      </c>
      <c r="I1164" t="s">
        <v>355</v>
      </c>
      <c r="J1164" t="s">
        <v>265</v>
      </c>
      <c r="K1164" t="s">
        <v>4721</v>
      </c>
      <c r="L1164" t="s">
        <v>266</v>
      </c>
      <c r="M1164" t="s">
        <v>267</v>
      </c>
      <c r="N1164" t="s">
        <v>267</v>
      </c>
      <c r="O1164" t="s">
        <v>267</v>
      </c>
      <c r="P1164">
        <v>0</v>
      </c>
      <c r="Q1164">
        <v>0</v>
      </c>
      <c r="R1164">
        <v>0</v>
      </c>
      <c r="S1164" t="s">
        <v>4722</v>
      </c>
      <c r="T1164" t="s">
        <v>267</v>
      </c>
      <c r="U1164" t="s">
        <v>4723</v>
      </c>
      <c r="V1164" t="b">
        <v>0</v>
      </c>
      <c r="W1164" t="s">
        <v>265</v>
      </c>
      <c r="X1164">
        <v>0</v>
      </c>
      <c r="Y1164" t="s">
        <v>265</v>
      </c>
      <c r="Z1164" t="s">
        <v>265</v>
      </c>
      <c r="AA1164" t="s">
        <v>265</v>
      </c>
      <c r="AB1164" t="s">
        <v>265</v>
      </c>
      <c r="AC1164" t="s">
        <v>265</v>
      </c>
      <c r="AD1164" t="s">
        <v>265</v>
      </c>
      <c r="AE1164" t="s">
        <v>265</v>
      </c>
      <c r="AF1164" t="s">
        <v>267</v>
      </c>
      <c r="AG1164" t="s">
        <v>265</v>
      </c>
      <c r="AH1164" t="s">
        <v>265</v>
      </c>
      <c r="AI1164" t="s">
        <v>265</v>
      </c>
      <c r="AJ1164" t="s">
        <v>265</v>
      </c>
      <c r="AL1164" t="str">
        <f>IF(Sudan_News12[[#This Row],[relevancy_classification_english]]="Relevant","مناسب",IF(Sudan_News12[[#This Row],[relevancy_classification_english]]="Relevant","عَرَضِيّ",""))</f>
        <v/>
      </c>
      <c r="AN1164" t="str">
        <f>IF(Sudan_News12[[#This Row],[sentiment_analysis_english]]="Negative","سلبي",IF(Sudan_News12[[#This Row],[sentiment_analysis_english]]="Neutral","حيادي",IF(Sudan_News12[[#This Row],[sentiment_analysis_english]]="Positive","إيجابي","")))</f>
        <v/>
      </c>
      <c r="AO1164" t="e">
        <f>INDEX(TextClassificationList[],MATCH(Sudan_News12[[#This Row],[text_classification_arabic]],TextClassificationList[text_classification_arabic],0),1)</f>
        <v>#N/A</v>
      </c>
      <c r="AQ1164" t="e">
        <f>INDEX(TextClassificationList[],MATCH(Sudan_News12[[#This Row],[text_classification_arabic2]],TextClassificationList[text_classification_arabic],0),1)</f>
        <v>#N/A</v>
      </c>
      <c r="AS1164" t="e">
        <f>INDEX(TextClassificationList[],MATCH(Sudan_News12[[#This Row],[text_classification_arabic3]],TextClassificationList[text_classification_arabic],0),1)</f>
        <v>#N/A</v>
      </c>
      <c r="AU1164" t="e">
        <f>INDEX(TextClassificationList[],MATCH(Sudan_News12[[#This Row],[text_classification_arabic4]],TextClassificationList[text_classification_arabic],0),1)</f>
        <v>#N/A</v>
      </c>
      <c r="AW1164" t="e">
        <f>INDEX(TextClassificationList[],MATCH(Sudan_News12[[#This Row],[text_classification_arabic5]],TextClassificationList[text_classification_arabic],0),1)</f>
        <v>#N/A</v>
      </c>
    </row>
    <row r="1165" spans="1:49" x14ac:dyDescent="0.2">
      <c r="A1165">
        <v>1.3741163643114824E+18</v>
      </c>
      <c r="B1165">
        <v>1.3741163643114824E+18</v>
      </c>
      <c r="C1165" t="s">
        <v>4724</v>
      </c>
      <c r="D1165" s="1">
        <v>44277</v>
      </c>
      <c r="E1165" s="2">
        <v>0.99357638888888888</v>
      </c>
      <c r="F1165">
        <v>200</v>
      </c>
      <c r="G1165">
        <v>1889611729</v>
      </c>
      <c r="H1165" t="s">
        <v>354</v>
      </c>
      <c r="I1165" t="s">
        <v>355</v>
      </c>
      <c r="J1165" t="s">
        <v>265</v>
      </c>
      <c r="K1165" t="s">
        <v>4725</v>
      </c>
      <c r="L1165" t="s">
        <v>266</v>
      </c>
      <c r="M1165" t="s">
        <v>267</v>
      </c>
      <c r="N1165" t="s">
        <v>267</v>
      </c>
      <c r="O1165" t="s">
        <v>267</v>
      </c>
      <c r="P1165">
        <v>0</v>
      </c>
      <c r="Q1165">
        <v>0</v>
      </c>
      <c r="R1165">
        <v>2</v>
      </c>
      <c r="S1165" t="s">
        <v>267</v>
      </c>
      <c r="T1165" t="s">
        <v>267</v>
      </c>
      <c r="U1165" t="s">
        <v>4726</v>
      </c>
      <c r="V1165" t="b">
        <v>0</v>
      </c>
      <c r="W1165" t="s">
        <v>265</v>
      </c>
      <c r="X1165">
        <v>0</v>
      </c>
      <c r="Y1165" t="s">
        <v>265</v>
      </c>
      <c r="Z1165" t="s">
        <v>265</v>
      </c>
      <c r="AA1165" t="s">
        <v>265</v>
      </c>
      <c r="AB1165" t="s">
        <v>265</v>
      </c>
      <c r="AC1165" t="s">
        <v>265</v>
      </c>
      <c r="AD1165" t="s">
        <v>265</v>
      </c>
      <c r="AE1165" t="s">
        <v>265</v>
      </c>
      <c r="AF1165" t="s">
        <v>267</v>
      </c>
      <c r="AG1165" t="s">
        <v>265</v>
      </c>
      <c r="AH1165" t="s">
        <v>265</v>
      </c>
      <c r="AI1165" t="s">
        <v>265</v>
      </c>
      <c r="AJ1165" t="s">
        <v>265</v>
      </c>
      <c r="AL1165" t="str">
        <f>IF(Sudan_News12[[#This Row],[relevancy_classification_english]]="Relevant","مناسب",IF(Sudan_News12[[#This Row],[relevancy_classification_english]]="Relevant","عَرَضِيّ",""))</f>
        <v/>
      </c>
      <c r="AN1165" t="str">
        <f>IF(Sudan_News12[[#This Row],[sentiment_analysis_english]]="Negative","سلبي",IF(Sudan_News12[[#This Row],[sentiment_analysis_english]]="Neutral","حيادي",IF(Sudan_News12[[#This Row],[sentiment_analysis_english]]="Positive","إيجابي","")))</f>
        <v/>
      </c>
      <c r="AO1165" t="e">
        <f>INDEX(TextClassificationList[],MATCH(Sudan_News12[[#This Row],[text_classification_arabic]],TextClassificationList[text_classification_arabic],0),1)</f>
        <v>#N/A</v>
      </c>
      <c r="AQ1165" t="e">
        <f>INDEX(TextClassificationList[],MATCH(Sudan_News12[[#This Row],[text_classification_arabic2]],TextClassificationList[text_classification_arabic],0),1)</f>
        <v>#N/A</v>
      </c>
      <c r="AS1165" t="e">
        <f>INDEX(TextClassificationList[],MATCH(Sudan_News12[[#This Row],[text_classification_arabic3]],TextClassificationList[text_classification_arabic],0),1)</f>
        <v>#N/A</v>
      </c>
      <c r="AU1165" t="e">
        <f>INDEX(TextClassificationList[],MATCH(Sudan_News12[[#This Row],[text_classification_arabic4]],TextClassificationList[text_classification_arabic],0),1)</f>
        <v>#N/A</v>
      </c>
      <c r="AW1165" t="e">
        <f>INDEX(TextClassificationList[],MATCH(Sudan_News12[[#This Row],[text_classification_arabic5]],TextClassificationList[text_classification_arabic],0),1)</f>
        <v>#N/A</v>
      </c>
    </row>
    <row r="1166" spans="1:49" x14ac:dyDescent="0.2">
      <c r="A1166">
        <v>1.3741156956261908E+18</v>
      </c>
      <c r="B1166">
        <v>1.3741156956261908E+18</v>
      </c>
      <c r="C1166" t="s">
        <v>4727</v>
      </c>
      <c r="D1166" s="1">
        <v>44277</v>
      </c>
      <c r="E1166" s="2">
        <v>0.99173611111111115</v>
      </c>
      <c r="F1166">
        <v>200</v>
      </c>
      <c r="G1166">
        <v>1889611729</v>
      </c>
      <c r="H1166" t="s">
        <v>354</v>
      </c>
      <c r="I1166" t="s">
        <v>355</v>
      </c>
      <c r="J1166" t="s">
        <v>265</v>
      </c>
      <c r="K1166" t="s">
        <v>4728</v>
      </c>
      <c r="L1166" t="s">
        <v>266</v>
      </c>
      <c r="M1166" t="s">
        <v>267</v>
      </c>
      <c r="N1166" t="s">
        <v>267</v>
      </c>
      <c r="O1166" t="s">
        <v>267</v>
      </c>
      <c r="P1166">
        <v>0</v>
      </c>
      <c r="Q1166">
        <v>0</v>
      </c>
      <c r="R1166">
        <v>2</v>
      </c>
      <c r="S1166" t="s">
        <v>3758</v>
      </c>
      <c r="T1166" t="s">
        <v>267</v>
      </c>
      <c r="U1166" t="s">
        <v>4729</v>
      </c>
      <c r="V1166" t="b">
        <v>0</v>
      </c>
      <c r="W1166" t="s">
        <v>265</v>
      </c>
      <c r="X1166">
        <v>0</v>
      </c>
      <c r="Y1166" t="s">
        <v>265</v>
      </c>
      <c r="Z1166" t="s">
        <v>265</v>
      </c>
      <c r="AA1166" t="s">
        <v>265</v>
      </c>
      <c r="AB1166" t="s">
        <v>265</v>
      </c>
      <c r="AC1166" t="s">
        <v>265</v>
      </c>
      <c r="AD1166" t="s">
        <v>265</v>
      </c>
      <c r="AE1166" t="s">
        <v>265</v>
      </c>
      <c r="AF1166" t="s">
        <v>267</v>
      </c>
      <c r="AG1166" t="s">
        <v>265</v>
      </c>
      <c r="AH1166" t="s">
        <v>265</v>
      </c>
      <c r="AI1166" t="s">
        <v>265</v>
      </c>
      <c r="AJ1166" t="s">
        <v>265</v>
      </c>
      <c r="AL1166" t="str">
        <f>IF(Sudan_News12[[#This Row],[relevancy_classification_english]]="Relevant","مناسب",IF(Sudan_News12[[#This Row],[relevancy_classification_english]]="Relevant","عَرَضِيّ",""))</f>
        <v/>
      </c>
      <c r="AN1166" t="str">
        <f>IF(Sudan_News12[[#This Row],[sentiment_analysis_english]]="Negative","سلبي",IF(Sudan_News12[[#This Row],[sentiment_analysis_english]]="Neutral","حيادي",IF(Sudan_News12[[#This Row],[sentiment_analysis_english]]="Positive","إيجابي","")))</f>
        <v/>
      </c>
      <c r="AO1166" t="e">
        <f>INDEX(TextClassificationList[],MATCH(Sudan_News12[[#This Row],[text_classification_arabic]],TextClassificationList[text_classification_arabic],0),1)</f>
        <v>#N/A</v>
      </c>
      <c r="AQ1166" t="e">
        <f>INDEX(TextClassificationList[],MATCH(Sudan_News12[[#This Row],[text_classification_arabic2]],TextClassificationList[text_classification_arabic],0),1)</f>
        <v>#N/A</v>
      </c>
      <c r="AS1166" t="e">
        <f>INDEX(TextClassificationList[],MATCH(Sudan_News12[[#This Row],[text_classification_arabic3]],TextClassificationList[text_classification_arabic],0),1)</f>
        <v>#N/A</v>
      </c>
      <c r="AU1166" t="e">
        <f>INDEX(TextClassificationList[],MATCH(Sudan_News12[[#This Row],[text_classification_arabic4]],TextClassificationList[text_classification_arabic],0),1)</f>
        <v>#N/A</v>
      </c>
      <c r="AW1166" t="e">
        <f>INDEX(TextClassificationList[],MATCH(Sudan_News12[[#This Row],[text_classification_arabic5]],TextClassificationList[text_classification_arabic],0),1)</f>
        <v>#N/A</v>
      </c>
    </row>
    <row r="1167" spans="1:49" x14ac:dyDescent="0.2">
      <c r="A1167">
        <v>1.3740361470646845E+18</v>
      </c>
      <c r="B1167">
        <v>1.3740361470646845E+18</v>
      </c>
      <c r="C1167" t="s">
        <v>4730</v>
      </c>
      <c r="D1167" s="1">
        <v>44277</v>
      </c>
      <c r="E1167" s="2">
        <v>0.77222222222222225</v>
      </c>
      <c r="F1167">
        <v>200</v>
      </c>
      <c r="G1167">
        <v>1889611729</v>
      </c>
      <c r="H1167" t="s">
        <v>354</v>
      </c>
      <c r="I1167" t="s">
        <v>355</v>
      </c>
      <c r="J1167" t="s">
        <v>265</v>
      </c>
      <c r="K1167" t="s">
        <v>4731</v>
      </c>
      <c r="L1167" t="s">
        <v>266</v>
      </c>
      <c r="M1167" t="s">
        <v>267</v>
      </c>
      <c r="N1167" t="s">
        <v>267</v>
      </c>
      <c r="O1167" t="s">
        <v>267</v>
      </c>
      <c r="P1167">
        <v>0</v>
      </c>
      <c r="Q1167">
        <v>0</v>
      </c>
      <c r="R1167">
        <v>2</v>
      </c>
      <c r="S1167" t="s">
        <v>282</v>
      </c>
      <c r="T1167" t="s">
        <v>267</v>
      </c>
      <c r="U1167" t="s">
        <v>4732</v>
      </c>
      <c r="V1167" t="b">
        <v>0</v>
      </c>
      <c r="W1167" t="s">
        <v>265</v>
      </c>
      <c r="X1167">
        <v>0</v>
      </c>
      <c r="Y1167" t="s">
        <v>265</v>
      </c>
      <c r="Z1167" t="s">
        <v>265</v>
      </c>
      <c r="AA1167" t="s">
        <v>265</v>
      </c>
      <c r="AB1167" t="s">
        <v>265</v>
      </c>
      <c r="AC1167" t="s">
        <v>265</v>
      </c>
      <c r="AD1167" t="s">
        <v>265</v>
      </c>
      <c r="AE1167" t="s">
        <v>265</v>
      </c>
      <c r="AF1167" t="s">
        <v>267</v>
      </c>
      <c r="AG1167" t="s">
        <v>265</v>
      </c>
      <c r="AH1167" t="s">
        <v>265</v>
      </c>
      <c r="AI1167" t="s">
        <v>265</v>
      </c>
      <c r="AJ1167" t="s">
        <v>265</v>
      </c>
      <c r="AL1167" t="str">
        <f>IF(Sudan_News12[[#This Row],[relevancy_classification_english]]="Relevant","مناسب",IF(Sudan_News12[[#This Row],[relevancy_classification_english]]="Relevant","عَرَضِيّ",""))</f>
        <v/>
      </c>
      <c r="AN1167" t="str">
        <f>IF(Sudan_News12[[#This Row],[sentiment_analysis_english]]="Negative","سلبي",IF(Sudan_News12[[#This Row],[sentiment_analysis_english]]="Neutral","حيادي",IF(Sudan_News12[[#This Row],[sentiment_analysis_english]]="Positive","إيجابي","")))</f>
        <v/>
      </c>
      <c r="AO1167" t="e">
        <f>INDEX(TextClassificationList[],MATCH(Sudan_News12[[#This Row],[text_classification_arabic]],TextClassificationList[text_classification_arabic],0),1)</f>
        <v>#N/A</v>
      </c>
      <c r="AQ1167" t="e">
        <f>INDEX(TextClassificationList[],MATCH(Sudan_News12[[#This Row],[text_classification_arabic2]],TextClassificationList[text_classification_arabic],0),1)</f>
        <v>#N/A</v>
      </c>
      <c r="AS1167" t="e">
        <f>INDEX(TextClassificationList[],MATCH(Sudan_News12[[#This Row],[text_classification_arabic3]],TextClassificationList[text_classification_arabic],0),1)</f>
        <v>#N/A</v>
      </c>
      <c r="AU1167" t="e">
        <f>INDEX(TextClassificationList[],MATCH(Sudan_News12[[#This Row],[text_classification_arabic4]],TextClassificationList[text_classification_arabic],0),1)</f>
        <v>#N/A</v>
      </c>
      <c r="AW1167" t="e">
        <f>INDEX(TextClassificationList[],MATCH(Sudan_News12[[#This Row],[text_classification_arabic5]],TextClassificationList[text_classification_arabic],0),1)</f>
        <v>#N/A</v>
      </c>
    </row>
    <row r="1168" spans="1:49" x14ac:dyDescent="0.2">
      <c r="A1168">
        <v>1.3740356496244244E+18</v>
      </c>
      <c r="B1168">
        <v>1.3740356496244244E+18</v>
      </c>
      <c r="C1168" t="s">
        <v>4733</v>
      </c>
      <c r="D1168" s="1">
        <v>44277</v>
      </c>
      <c r="E1168" s="2">
        <v>0.77084490740740741</v>
      </c>
      <c r="F1168">
        <v>200</v>
      </c>
      <c r="G1168">
        <v>1889611729</v>
      </c>
      <c r="H1168" t="s">
        <v>354</v>
      </c>
      <c r="I1168" t="s">
        <v>355</v>
      </c>
      <c r="J1168" t="s">
        <v>265</v>
      </c>
      <c r="K1168" t="s">
        <v>4734</v>
      </c>
      <c r="L1168" t="s">
        <v>273</v>
      </c>
      <c r="M1168" t="s">
        <v>267</v>
      </c>
      <c r="N1168" t="s">
        <v>4735</v>
      </c>
      <c r="O1168" t="s">
        <v>267</v>
      </c>
      <c r="P1168">
        <v>0</v>
      </c>
      <c r="Q1168">
        <v>0</v>
      </c>
      <c r="R1168">
        <v>0</v>
      </c>
      <c r="S1168" t="s">
        <v>267</v>
      </c>
      <c r="T1168" t="s">
        <v>267</v>
      </c>
      <c r="U1168" t="s">
        <v>4736</v>
      </c>
      <c r="V1168" t="b">
        <v>0</v>
      </c>
      <c r="W1168" t="s">
        <v>265</v>
      </c>
      <c r="X1168">
        <v>0</v>
      </c>
      <c r="Y1168" t="s">
        <v>265</v>
      </c>
      <c r="Z1168" t="s">
        <v>265</v>
      </c>
      <c r="AA1168" t="s">
        <v>265</v>
      </c>
      <c r="AB1168" t="s">
        <v>265</v>
      </c>
      <c r="AC1168" t="s">
        <v>265</v>
      </c>
      <c r="AD1168" t="s">
        <v>265</v>
      </c>
      <c r="AE1168" t="s">
        <v>265</v>
      </c>
      <c r="AF1168" t="s">
        <v>267</v>
      </c>
      <c r="AG1168" t="s">
        <v>265</v>
      </c>
      <c r="AH1168" t="s">
        <v>265</v>
      </c>
      <c r="AI1168" t="s">
        <v>265</v>
      </c>
      <c r="AJ1168" t="s">
        <v>265</v>
      </c>
      <c r="AL1168" t="str">
        <f>IF(Sudan_News12[[#This Row],[relevancy_classification_english]]="Relevant","مناسب",IF(Sudan_News12[[#This Row],[relevancy_classification_english]]="Relevant","عَرَضِيّ",""))</f>
        <v/>
      </c>
      <c r="AN1168" t="str">
        <f>IF(Sudan_News12[[#This Row],[sentiment_analysis_english]]="Negative","سلبي",IF(Sudan_News12[[#This Row],[sentiment_analysis_english]]="Neutral","حيادي",IF(Sudan_News12[[#This Row],[sentiment_analysis_english]]="Positive","إيجابي","")))</f>
        <v/>
      </c>
      <c r="AO1168" t="e">
        <f>INDEX(TextClassificationList[],MATCH(Sudan_News12[[#This Row],[text_classification_arabic]],TextClassificationList[text_classification_arabic],0),1)</f>
        <v>#N/A</v>
      </c>
      <c r="AQ1168" t="e">
        <f>INDEX(TextClassificationList[],MATCH(Sudan_News12[[#This Row],[text_classification_arabic2]],TextClassificationList[text_classification_arabic],0),1)</f>
        <v>#N/A</v>
      </c>
      <c r="AS1168" t="e">
        <f>INDEX(TextClassificationList[],MATCH(Sudan_News12[[#This Row],[text_classification_arabic3]],TextClassificationList[text_classification_arabic],0),1)</f>
        <v>#N/A</v>
      </c>
      <c r="AU1168" t="e">
        <f>INDEX(TextClassificationList[],MATCH(Sudan_News12[[#This Row],[text_classification_arabic4]],TextClassificationList[text_classification_arabic],0),1)</f>
        <v>#N/A</v>
      </c>
      <c r="AW1168" t="e">
        <f>INDEX(TextClassificationList[],MATCH(Sudan_News12[[#This Row],[text_classification_arabic5]],TextClassificationList[text_classification_arabic],0),1)</f>
        <v>#N/A</v>
      </c>
    </row>
    <row r="1169" spans="1:49" x14ac:dyDescent="0.2">
      <c r="A1169">
        <v>1.3740356494482637E+18</v>
      </c>
      <c r="B1169">
        <v>1.3740356494482637E+18</v>
      </c>
      <c r="C1169" t="s">
        <v>4733</v>
      </c>
      <c r="D1169" s="1">
        <v>44277</v>
      </c>
      <c r="E1169" s="2">
        <v>0.77084490740740741</v>
      </c>
      <c r="F1169">
        <v>200</v>
      </c>
      <c r="G1169">
        <v>1889611729</v>
      </c>
      <c r="H1169" t="s">
        <v>354</v>
      </c>
      <c r="I1169" t="s">
        <v>355</v>
      </c>
      <c r="J1169" t="s">
        <v>265</v>
      </c>
      <c r="K1169" t="s">
        <v>4737</v>
      </c>
      <c r="L1169" t="s">
        <v>266</v>
      </c>
      <c r="M1169" t="s">
        <v>267</v>
      </c>
      <c r="N1169" t="s">
        <v>267</v>
      </c>
      <c r="O1169" t="s">
        <v>267</v>
      </c>
      <c r="P1169">
        <v>0</v>
      </c>
      <c r="Q1169">
        <v>0</v>
      </c>
      <c r="R1169">
        <v>1</v>
      </c>
      <c r="S1169" t="s">
        <v>267</v>
      </c>
      <c r="T1169" t="s">
        <v>267</v>
      </c>
      <c r="U1169" t="s">
        <v>4738</v>
      </c>
      <c r="V1169" t="b">
        <v>0</v>
      </c>
      <c r="W1169" t="s">
        <v>265</v>
      </c>
      <c r="X1169">
        <v>0</v>
      </c>
      <c r="Y1169" t="s">
        <v>265</v>
      </c>
      <c r="Z1169" t="s">
        <v>265</v>
      </c>
      <c r="AA1169" t="s">
        <v>265</v>
      </c>
      <c r="AB1169" t="s">
        <v>265</v>
      </c>
      <c r="AC1169" t="s">
        <v>265</v>
      </c>
      <c r="AD1169" t="s">
        <v>265</v>
      </c>
      <c r="AE1169" t="s">
        <v>265</v>
      </c>
      <c r="AF1169" t="s">
        <v>267</v>
      </c>
      <c r="AG1169" t="s">
        <v>265</v>
      </c>
      <c r="AH1169" t="s">
        <v>265</v>
      </c>
      <c r="AI1169" t="s">
        <v>265</v>
      </c>
      <c r="AJ1169" t="s">
        <v>265</v>
      </c>
      <c r="AL1169" t="str">
        <f>IF(Sudan_News12[[#This Row],[relevancy_classification_english]]="Relevant","مناسب",IF(Sudan_News12[[#This Row],[relevancy_classification_english]]="Relevant","عَرَضِيّ",""))</f>
        <v/>
      </c>
      <c r="AN1169" t="str">
        <f>IF(Sudan_News12[[#This Row],[sentiment_analysis_english]]="Negative","سلبي",IF(Sudan_News12[[#This Row],[sentiment_analysis_english]]="Neutral","حيادي",IF(Sudan_News12[[#This Row],[sentiment_analysis_english]]="Positive","إيجابي","")))</f>
        <v/>
      </c>
      <c r="AO1169" t="e">
        <f>INDEX(TextClassificationList[],MATCH(Sudan_News12[[#This Row],[text_classification_arabic]],TextClassificationList[text_classification_arabic],0),1)</f>
        <v>#N/A</v>
      </c>
      <c r="AQ1169" t="e">
        <f>INDEX(TextClassificationList[],MATCH(Sudan_News12[[#This Row],[text_classification_arabic2]],TextClassificationList[text_classification_arabic],0),1)</f>
        <v>#N/A</v>
      </c>
      <c r="AS1169" t="e">
        <f>INDEX(TextClassificationList[],MATCH(Sudan_News12[[#This Row],[text_classification_arabic3]],TextClassificationList[text_classification_arabic],0),1)</f>
        <v>#N/A</v>
      </c>
      <c r="AU1169" t="e">
        <f>INDEX(TextClassificationList[],MATCH(Sudan_News12[[#This Row],[text_classification_arabic4]],TextClassificationList[text_classification_arabic],0),1)</f>
        <v>#N/A</v>
      </c>
      <c r="AW1169" t="e">
        <f>INDEX(TextClassificationList[],MATCH(Sudan_News12[[#This Row],[text_classification_arabic5]],TextClassificationList[text_classification_arabic],0),1)</f>
        <v>#N/A</v>
      </c>
    </row>
    <row r="1170" spans="1:49" x14ac:dyDescent="0.2">
      <c r="A1170">
        <v>1.3739961481055478E+18</v>
      </c>
      <c r="B1170">
        <v>1.3739941465124454E+18</v>
      </c>
      <c r="C1170" t="s">
        <v>4739</v>
      </c>
      <c r="D1170" s="1">
        <v>44277</v>
      </c>
      <c r="E1170" s="2">
        <v>0.66184027777777776</v>
      </c>
      <c r="F1170">
        <v>200</v>
      </c>
      <c r="G1170">
        <v>1889611729</v>
      </c>
      <c r="H1170" t="s">
        <v>354</v>
      </c>
      <c r="I1170" t="s">
        <v>355</v>
      </c>
      <c r="J1170" t="s">
        <v>265</v>
      </c>
      <c r="K1170" t="s">
        <v>4740</v>
      </c>
      <c r="L1170" t="s">
        <v>266</v>
      </c>
      <c r="M1170" t="s">
        <v>267</v>
      </c>
      <c r="N1170" t="s">
        <v>267</v>
      </c>
      <c r="O1170" t="s">
        <v>267</v>
      </c>
      <c r="P1170">
        <v>2</v>
      </c>
      <c r="Q1170">
        <v>3</v>
      </c>
      <c r="R1170">
        <v>1</v>
      </c>
      <c r="S1170" t="s">
        <v>267</v>
      </c>
      <c r="T1170" t="s">
        <v>267</v>
      </c>
      <c r="U1170" t="s">
        <v>4741</v>
      </c>
      <c r="V1170" t="b">
        <v>0</v>
      </c>
      <c r="W1170" t="s">
        <v>265</v>
      </c>
      <c r="X1170">
        <v>0</v>
      </c>
      <c r="Y1170" t="s">
        <v>265</v>
      </c>
      <c r="Z1170" t="s">
        <v>265</v>
      </c>
      <c r="AA1170" t="s">
        <v>265</v>
      </c>
      <c r="AB1170" t="s">
        <v>265</v>
      </c>
      <c r="AC1170" t="s">
        <v>265</v>
      </c>
      <c r="AD1170" t="s">
        <v>265</v>
      </c>
      <c r="AE1170" t="s">
        <v>265</v>
      </c>
      <c r="AF1170" t="s">
        <v>267</v>
      </c>
      <c r="AG1170" t="s">
        <v>265</v>
      </c>
      <c r="AH1170" t="s">
        <v>265</v>
      </c>
      <c r="AI1170" t="s">
        <v>265</v>
      </c>
      <c r="AJ1170" t="s">
        <v>265</v>
      </c>
      <c r="AL1170" t="str">
        <f>IF(Sudan_News12[[#This Row],[relevancy_classification_english]]="Relevant","مناسب",IF(Sudan_News12[[#This Row],[relevancy_classification_english]]="Relevant","عَرَضِيّ",""))</f>
        <v/>
      </c>
      <c r="AN1170" t="str">
        <f>IF(Sudan_News12[[#This Row],[sentiment_analysis_english]]="Negative","سلبي",IF(Sudan_News12[[#This Row],[sentiment_analysis_english]]="Neutral","حيادي",IF(Sudan_News12[[#This Row],[sentiment_analysis_english]]="Positive","إيجابي","")))</f>
        <v/>
      </c>
      <c r="AO1170" t="e">
        <f>INDEX(TextClassificationList[],MATCH(Sudan_News12[[#This Row],[text_classification_arabic]],TextClassificationList[text_classification_arabic],0),1)</f>
        <v>#N/A</v>
      </c>
      <c r="AQ1170" t="e">
        <f>INDEX(TextClassificationList[],MATCH(Sudan_News12[[#This Row],[text_classification_arabic2]],TextClassificationList[text_classification_arabic],0),1)</f>
        <v>#N/A</v>
      </c>
      <c r="AS1170" t="e">
        <f>INDEX(TextClassificationList[],MATCH(Sudan_News12[[#This Row],[text_classification_arabic3]],TextClassificationList[text_classification_arabic],0),1)</f>
        <v>#N/A</v>
      </c>
      <c r="AU1170" t="e">
        <f>INDEX(TextClassificationList[],MATCH(Sudan_News12[[#This Row],[text_classification_arabic4]],TextClassificationList[text_classification_arabic],0),1)</f>
        <v>#N/A</v>
      </c>
      <c r="AW1170" t="e">
        <f>INDEX(TextClassificationList[],MATCH(Sudan_News12[[#This Row],[text_classification_arabic5]],TextClassificationList[text_classification_arabic],0),1)</f>
        <v>#N/A</v>
      </c>
    </row>
    <row r="1171" spans="1:49" x14ac:dyDescent="0.2">
      <c r="A1171">
        <v>1.3739959931931853E+18</v>
      </c>
      <c r="B1171">
        <v>1.3739959931931853E+18</v>
      </c>
      <c r="C1171" t="s">
        <v>4742</v>
      </c>
      <c r="D1171" s="1">
        <v>44277</v>
      </c>
      <c r="E1171" s="2">
        <v>0.66142361111111114</v>
      </c>
      <c r="F1171">
        <v>200</v>
      </c>
      <c r="G1171">
        <v>1889611729</v>
      </c>
      <c r="H1171" t="s">
        <v>354</v>
      </c>
      <c r="I1171" t="s">
        <v>355</v>
      </c>
      <c r="J1171" t="s">
        <v>265</v>
      </c>
      <c r="K1171" t="s">
        <v>4743</v>
      </c>
      <c r="L1171" t="s">
        <v>266</v>
      </c>
      <c r="M1171" t="s">
        <v>267</v>
      </c>
      <c r="N1171" t="s">
        <v>267</v>
      </c>
      <c r="O1171" t="s">
        <v>4744</v>
      </c>
      <c r="P1171">
        <v>0</v>
      </c>
      <c r="Q1171">
        <v>0</v>
      </c>
      <c r="R1171">
        <v>2</v>
      </c>
      <c r="S1171" t="s">
        <v>267</v>
      </c>
      <c r="T1171" t="s">
        <v>267</v>
      </c>
      <c r="U1171" t="s">
        <v>4745</v>
      </c>
      <c r="V1171" t="b">
        <v>0</v>
      </c>
      <c r="W1171" t="s">
        <v>265</v>
      </c>
      <c r="X1171">
        <v>1</v>
      </c>
      <c r="Y1171" t="s">
        <v>4746</v>
      </c>
      <c r="Z1171" t="s">
        <v>265</v>
      </c>
      <c r="AA1171" t="s">
        <v>265</v>
      </c>
      <c r="AB1171" t="s">
        <v>265</v>
      </c>
      <c r="AC1171" t="s">
        <v>265</v>
      </c>
      <c r="AD1171" t="s">
        <v>265</v>
      </c>
      <c r="AE1171" t="s">
        <v>265</v>
      </c>
      <c r="AF1171" t="s">
        <v>267</v>
      </c>
      <c r="AG1171" t="s">
        <v>265</v>
      </c>
      <c r="AH1171" t="s">
        <v>265</v>
      </c>
      <c r="AI1171" t="s">
        <v>265</v>
      </c>
      <c r="AJ1171" t="s">
        <v>265</v>
      </c>
      <c r="AL1171" t="str">
        <f>IF(Sudan_News12[[#This Row],[relevancy_classification_english]]="Relevant","مناسب",IF(Sudan_News12[[#This Row],[relevancy_classification_english]]="Relevant","عَرَضِيّ",""))</f>
        <v/>
      </c>
      <c r="AN1171" t="str">
        <f>IF(Sudan_News12[[#This Row],[sentiment_analysis_english]]="Negative","سلبي",IF(Sudan_News12[[#This Row],[sentiment_analysis_english]]="Neutral","حيادي",IF(Sudan_News12[[#This Row],[sentiment_analysis_english]]="Positive","إيجابي","")))</f>
        <v/>
      </c>
      <c r="AO1171" t="e">
        <f>INDEX(TextClassificationList[],MATCH(Sudan_News12[[#This Row],[text_classification_arabic]],TextClassificationList[text_classification_arabic],0),1)</f>
        <v>#N/A</v>
      </c>
      <c r="AQ1171" t="e">
        <f>INDEX(TextClassificationList[],MATCH(Sudan_News12[[#This Row],[text_classification_arabic2]],TextClassificationList[text_classification_arabic],0),1)</f>
        <v>#N/A</v>
      </c>
      <c r="AS1171" t="e">
        <f>INDEX(TextClassificationList[],MATCH(Sudan_News12[[#This Row],[text_classification_arabic3]],TextClassificationList[text_classification_arabic],0),1)</f>
        <v>#N/A</v>
      </c>
      <c r="AU1171" t="e">
        <f>INDEX(TextClassificationList[],MATCH(Sudan_News12[[#This Row],[text_classification_arabic4]],TextClassificationList[text_classification_arabic],0),1)</f>
        <v>#N/A</v>
      </c>
      <c r="AW1171" t="e">
        <f>INDEX(TextClassificationList[],MATCH(Sudan_News12[[#This Row],[text_classification_arabic5]],TextClassificationList[text_classification_arabic],0),1)</f>
        <v>#N/A</v>
      </c>
    </row>
    <row r="1172" spans="1:49" x14ac:dyDescent="0.2">
      <c r="A1172">
        <v>1.3739941465124454E+18</v>
      </c>
      <c r="B1172">
        <v>1.3739941465124454E+18</v>
      </c>
      <c r="C1172" t="s">
        <v>4747</v>
      </c>
      <c r="D1172" s="1">
        <v>44277</v>
      </c>
      <c r="E1172" s="2">
        <v>0.65631944444444446</v>
      </c>
      <c r="F1172">
        <v>200</v>
      </c>
      <c r="G1172">
        <v>1889611729</v>
      </c>
      <c r="H1172" t="s">
        <v>354</v>
      </c>
      <c r="I1172" t="s">
        <v>355</v>
      </c>
      <c r="J1172" t="s">
        <v>265</v>
      </c>
      <c r="K1172" t="s">
        <v>4748</v>
      </c>
      <c r="L1172" t="s">
        <v>266</v>
      </c>
      <c r="M1172" t="s">
        <v>267</v>
      </c>
      <c r="N1172" t="s">
        <v>267</v>
      </c>
      <c r="O1172" t="s">
        <v>267</v>
      </c>
      <c r="P1172">
        <v>1</v>
      </c>
      <c r="Q1172">
        <v>1</v>
      </c>
      <c r="R1172">
        <v>2</v>
      </c>
      <c r="S1172" t="s">
        <v>267</v>
      </c>
      <c r="T1172" t="s">
        <v>267</v>
      </c>
      <c r="U1172" t="s">
        <v>4749</v>
      </c>
      <c r="V1172" t="b">
        <v>0</v>
      </c>
      <c r="W1172" t="s">
        <v>265</v>
      </c>
      <c r="X1172">
        <v>0</v>
      </c>
      <c r="Y1172" t="s">
        <v>265</v>
      </c>
      <c r="Z1172" t="s">
        <v>265</v>
      </c>
      <c r="AA1172" t="s">
        <v>265</v>
      </c>
      <c r="AB1172" t="s">
        <v>265</v>
      </c>
      <c r="AC1172" t="s">
        <v>265</v>
      </c>
      <c r="AD1172" t="s">
        <v>265</v>
      </c>
      <c r="AE1172" t="s">
        <v>265</v>
      </c>
      <c r="AF1172" t="s">
        <v>267</v>
      </c>
      <c r="AG1172" t="s">
        <v>265</v>
      </c>
      <c r="AH1172" t="s">
        <v>265</v>
      </c>
      <c r="AI1172" t="s">
        <v>265</v>
      </c>
      <c r="AJ1172" t="s">
        <v>265</v>
      </c>
      <c r="AL1172" t="str">
        <f>IF(Sudan_News12[[#This Row],[relevancy_classification_english]]="Relevant","مناسب",IF(Sudan_News12[[#This Row],[relevancy_classification_english]]="Relevant","عَرَضِيّ",""))</f>
        <v/>
      </c>
      <c r="AN1172" t="str">
        <f>IF(Sudan_News12[[#This Row],[sentiment_analysis_english]]="Negative","سلبي",IF(Sudan_News12[[#This Row],[sentiment_analysis_english]]="Neutral","حيادي",IF(Sudan_News12[[#This Row],[sentiment_analysis_english]]="Positive","إيجابي","")))</f>
        <v/>
      </c>
      <c r="AO1172" t="e">
        <f>INDEX(TextClassificationList[],MATCH(Sudan_News12[[#This Row],[text_classification_arabic]],TextClassificationList[text_classification_arabic],0),1)</f>
        <v>#N/A</v>
      </c>
      <c r="AQ1172" t="e">
        <f>INDEX(TextClassificationList[],MATCH(Sudan_News12[[#This Row],[text_classification_arabic2]],TextClassificationList[text_classification_arabic],0),1)</f>
        <v>#N/A</v>
      </c>
      <c r="AS1172" t="e">
        <f>INDEX(TextClassificationList[],MATCH(Sudan_News12[[#This Row],[text_classification_arabic3]],TextClassificationList[text_classification_arabic],0),1)</f>
        <v>#N/A</v>
      </c>
      <c r="AU1172" t="e">
        <f>INDEX(TextClassificationList[],MATCH(Sudan_News12[[#This Row],[text_classification_arabic4]],TextClassificationList[text_classification_arabic],0),1)</f>
        <v>#N/A</v>
      </c>
      <c r="AW1172" t="e">
        <f>INDEX(TextClassificationList[],MATCH(Sudan_News12[[#This Row],[text_classification_arabic5]],TextClassificationList[text_classification_arabic],0),1)</f>
        <v>#N/A</v>
      </c>
    </row>
    <row r="1173" spans="1:49" x14ac:dyDescent="0.2">
      <c r="A1173">
        <v>1.373939464301609E+18</v>
      </c>
      <c r="B1173">
        <v>1.373939464301609E+18</v>
      </c>
      <c r="C1173" t="s">
        <v>4750</v>
      </c>
      <c r="D1173" s="1">
        <v>44277</v>
      </c>
      <c r="E1173" s="2">
        <v>0.50542824074074078</v>
      </c>
      <c r="F1173">
        <v>200</v>
      </c>
      <c r="G1173">
        <v>1889611729</v>
      </c>
      <c r="H1173" t="s">
        <v>354</v>
      </c>
      <c r="I1173" t="s">
        <v>355</v>
      </c>
      <c r="J1173" t="s">
        <v>265</v>
      </c>
      <c r="K1173" t="s">
        <v>4751</v>
      </c>
      <c r="L1173" t="s">
        <v>266</v>
      </c>
      <c r="M1173" t="s">
        <v>4752</v>
      </c>
      <c r="N1173" t="s">
        <v>267</v>
      </c>
      <c r="O1173" t="s">
        <v>267</v>
      </c>
      <c r="P1173">
        <v>0</v>
      </c>
      <c r="Q1173">
        <v>0</v>
      </c>
      <c r="R1173">
        <v>0</v>
      </c>
      <c r="S1173" t="s">
        <v>267</v>
      </c>
      <c r="T1173" t="s">
        <v>267</v>
      </c>
      <c r="U1173" t="s">
        <v>4753</v>
      </c>
      <c r="V1173" t="b">
        <v>0</v>
      </c>
      <c r="W1173" t="s">
        <v>265</v>
      </c>
      <c r="X1173">
        <v>0</v>
      </c>
      <c r="Y1173" t="s">
        <v>265</v>
      </c>
      <c r="Z1173" t="s">
        <v>265</v>
      </c>
      <c r="AA1173" t="s">
        <v>265</v>
      </c>
      <c r="AB1173" t="s">
        <v>265</v>
      </c>
      <c r="AC1173" t="s">
        <v>265</v>
      </c>
      <c r="AD1173" t="s">
        <v>265</v>
      </c>
      <c r="AE1173" t="s">
        <v>265</v>
      </c>
      <c r="AF1173" t="s">
        <v>267</v>
      </c>
      <c r="AG1173" t="s">
        <v>265</v>
      </c>
      <c r="AH1173" t="s">
        <v>265</v>
      </c>
      <c r="AI1173" t="s">
        <v>265</v>
      </c>
      <c r="AJ1173" t="s">
        <v>265</v>
      </c>
      <c r="AL1173" t="str">
        <f>IF(Sudan_News12[[#This Row],[relevancy_classification_english]]="Relevant","مناسب",IF(Sudan_News12[[#This Row],[relevancy_classification_english]]="Relevant","عَرَضِيّ",""))</f>
        <v/>
      </c>
      <c r="AN1173" t="str">
        <f>IF(Sudan_News12[[#This Row],[sentiment_analysis_english]]="Negative","سلبي",IF(Sudan_News12[[#This Row],[sentiment_analysis_english]]="Neutral","حيادي",IF(Sudan_News12[[#This Row],[sentiment_analysis_english]]="Positive","إيجابي","")))</f>
        <v/>
      </c>
      <c r="AO1173" t="e">
        <f>INDEX(TextClassificationList[],MATCH(Sudan_News12[[#This Row],[text_classification_arabic]],TextClassificationList[text_classification_arabic],0),1)</f>
        <v>#N/A</v>
      </c>
      <c r="AQ1173" t="e">
        <f>INDEX(TextClassificationList[],MATCH(Sudan_News12[[#This Row],[text_classification_arabic2]],TextClassificationList[text_classification_arabic],0),1)</f>
        <v>#N/A</v>
      </c>
      <c r="AS1173" t="e">
        <f>INDEX(TextClassificationList[],MATCH(Sudan_News12[[#This Row],[text_classification_arabic3]],TextClassificationList[text_classification_arabic],0),1)</f>
        <v>#N/A</v>
      </c>
      <c r="AU1173" t="e">
        <f>INDEX(TextClassificationList[],MATCH(Sudan_News12[[#This Row],[text_classification_arabic4]],TextClassificationList[text_classification_arabic],0),1)</f>
        <v>#N/A</v>
      </c>
      <c r="AW1173" t="e">
        <f>INDEX(TextClassificationList[],MATCH(Sudan_News12[[#This Row],[text_classification_arabic5]],TextClassificationList[text_classification_arabic],0),1)</f>
        <v>#N/A</v>
      </c>
    </row>
    <row r="1174" spans="1:49" x14ac:dyDescent="0.2">
      <c r="A1174">
        <v>1.3737027823986893E+18</v>
      </c>
      <c r="B1174">
        <v>1.3737027823986893E+18</v>
      </c>
      <c r="C1174" t="s">
        <v>4754</v>
      </c>
      <c r="D1174" s="1">
        <v>44276</v>
      </c>
      <c r="E1174" s="2">
        <v>0.85231481481481486</v>
      </c>
      <c r="F1174">
        <v>200</v>
      </c>
      <c r="G1174">
        <v>1889611729</v>
      </c>
      <c r="H1174" t="s">
        <v>354</v>
      </c>
      <c r="I1174" t="s">
        <v>355</v>
      </c>
      <c r="J1174" t="s">
        <v>265</v>
      </c>
      <c r="K1174" t="s">
        <v>4755</v>
      </c>
      <c r="L1174" t="s">
        <v>266</v>
      </c>
      <c r="M1174" t="s">
        <v>267</v>
      </c>
      <c r="N1174" t="s">
        <v>267</v>
      </c>
      <c r="O1174" t="s">
        <v>267</v>
      </c>
      <c r="P1174">
        <v>0</v>
      </c>
      <c r="Q1174">
        <v>0</v>
      </c>
      <c r="R1174">
        <v>1</v>
      </c>
      <c r="S1174" t="s">
        <v>538</v>
      </c>
      <c r="T1174" t="s">
        <v>267</v>
      </c>
      <c r="U1174" t="s">
        <v>4756</v>
      </c>
      <c r="V1174" t="b">
        <v>0</v>
      </c>
      <c r="W1174" t="s">
        <v>265</v>
      </c>
      <c r="X1174">
        <v>0</v>
      </c>
      <c r="Y1174" t="s">
        <v>265</v>
      </c>
      <c r="Z1174" t="s">
        <v>265</v>
      </c>
      <c r="AA1174" t="s">
        <v>265</v>
      </c>
      <c r="AB1174" t="s">
        <v>265</v>
      </c>
      <c r="AC1174" t="s">
        <v>265</v>
      </c>
      <c r="AD1174" t="s">
        <v>265</v>
      </c>
      <c r="AE1174" t="s">
        <v>265</v>
      </c>
      <c r="AF1174" t="s">
        <v>267</v>
      </c>
      <c r="AG1174" t="s">
        <v>265</v>
      </c>
      <c r="AH1174" t="s">
        <v>265</v>
      </c>
      <c r="AI1174" t="s">
        <v>265</v>
      </c>
      <c r="AJ1174" t="s">
        <v>265</v>
      </c>
      <c r="AL1174" t="str">
        <f>IF(Sudan_News12[[#This Row],[relevancy_classification_english]]="Relevant","مناسب",IF(Sudan_News12[[#This Row],[relevancy_classification_english]]="Relevant","عَرَضِيّ",""))</f>
        <v/>
      </c>
      <c r="AN1174" t="str">
        <f>IF(Sudan_News12[[#This Row],[sentiment_analysis_english]]="Negative","سلبي",IF(Sudan_News12[[#This Row],[sentiment_analysis_english]]="Neutral","حيادي",IF(Sudan_News12[[#This Row],[sentiment_analysis_english]]="Positive","إيجابي","")))</f>
        <v/>
      </c>
      <c r="AO1174" t="e">
        <f>INDEX(TextClassificationList[],MATCH(Sudan_News12[[#This Row],[text_classification_arabic]],TextClassificationList[text_classification_arabic],0),1)</f>
        <v>#N/A</v>
      </c>
      <c r="AQ1174" t="e">
        <f>INDEX(TextClassificationList[],MATCH(Sudan_News12[[#This Row],[text_classification_arabic2]],TextClassificationList[text_classification_arabic],0),1)</f>
        <v>#N/A</v>
      </c>
      <c r="AS1174" t="e">
        <f>INDEX(TextClassificationList[],MATCH(Sudan_News12[[#This Row],[text_classification_arabic3]],TextClassificationList[text_classification_arabic],0),1)</f>
        <v>#N/A</v>
      </c>
      <c r="AU1174" t="e">
        <f>INDEX(TextClassificationList[],MATCH(Sudan_News12[[#This Row],[text_classification_arabic4]],TextClassificationList[text_classification_arabic],0),1)</f>
        <v>#N/A</v>
      </c>
      <c r="AW1174" t="e">
        <f>INDEX(TextClassificationList[],MATCH(Sudan_News12[[#This Row],[text_classification_arabic5]],TextClassificationList[text_classification_arabic],0),1)</f>
        <v>#N/A</v>
      </c>
    </row>
    <row r="1175" spans="1:49" x14ac:dyDescent="0.2">
      <c r="A1175">
        <v>1.3736821430213878E+18</v>
      </c>
      <c r="B1175">
        <v>1.3736821430213878E+18</v>
      </c>
      <c r="C1175" t="s">
        <v>4757</v>
      </c>
      <c r="D1175" s="1">
        <v>44276</v>
      </c>
      <c r="E1175" s="2">
        <v>0.79535879629629624</v>
      </c>
      <c r="F1175">
        <v>200</v>
      </c>
      <c r="G1175">
        <v>1889611729</v>
      </c>
      <c r="H1175" t="s">
        <v>354</v>
      </c>
      <c r="I1175" t="s">
        <v>355</v>
      </c>
      <c r="J1175" t="s">
        <v>265</v>
      </c>
      <c r="K1175" t="s">
        <v>4758</v>
      </c>
      <c r="L1175" t="s">
        <v>266</v>
      </c>
      <c r="M1175" t="s">
        <v>267</v>
      </c>
      <c r="N1175" t="s">
        <v>267</v>
      </c>
      <c r="O1175" t="s">
        <v>267</v>
      </c>
      <c r="P1175">
        <v>0</v>
      </c>
      <c r="Q1175">
        <v>1</v>
      </c>
      <c r="R1175">
        <v>4</v>
      </c>
      <c r="S1175" t="s">
        <v>267</v>
      </c>
      <c r="T1175" t="s">
        <v>267</v>
      </c>
      <c r="U1175" t="s">
        <v>4759</v>
      </c>
      <c r="V1175" t="b">
        <v>0</v>
      </c>
      <c r="W1175" t="s">
        <v>265</v>
      </c>
      <c r="X1175">
        <v>0</v>
      </c>
      <c r="Y1175" t="s">
        <v>265</v>
      </c>
      <c r="Z1175" t="s">
        <v>265</v>
      </c>
      <c r="AA1175" t="s">
        <v>265</v>
      </c>
      <c r="AB1175" t="s">
        <v>265</v>
      </c>
      <c r="AC1175" t="s">
        <v>265</v>
      </c>
      <c r="AD1175" t="s">
        <v>265</v>
      </c>
      <c r="AE1175" t="s">
        <v>265</v>
      </c>
      <c r="AF1175" t="s">
        <v>267</v>
      </c>
      <c r="AG1175" t="s">
        <v>265</v>
      </c>
      <c r="AH1175" t="s">
        <v>265</v>
      </c>
      <c r="AI1175" t="s">
        <v>265</v>
      </c>
      <c r="AJ1175" t="s">
        <v>265</v>
      </c>
      <c r="AL1175" t="str">
        <f>IF(Sudan_News12[[#This Row],[relevancy_classification_english]]="Relevant","مناسب",IF(Sudan_News12[[#This Row],[relevancy_classification_english]]="Relevant","عَرَضِيّ",""))</f>
        <v/>
      </c>
      <c r="AN1175" t="str">
        <f>IF(Sudan_News12[[#This Row],[sentiment_analysis_english]]="Negative","سلبي",IF(Sudan_News12[[#This Row],[sentiment_analysis_english]]="Neutral","حيادي",IF(Sudan_News12[[#This Row],[sentiment_analysis_english]]="Positive","إيجابي","")))</f>
        <v/>
      </c>
      <c r="AO1175" t="e">
        <f>INDEX(TextClassificationList[],MATCH(Sudan_News12[[#This Row],[text_classification_arabic]],TextClassificationList[text_classification_arabic],0),1)</f>
        <v>#N/A</v>
      </c>
      <c r="AQ1175" t="e">
        <f>INDEX(TextClassificationList[],MATCH(Sudan_News12[[#This Row],[text_classification_arabic2]],TextClassificationList[text_classification_arabic],0),1)</f>
        <v>#N/A</v>
      </c>
      <c r="AS1175" t="e">
        <f>INDEX(TextClassificationList[],MATCH(Sudan_News12[[#This Row],[text_classification_arabic3]],TextClassificationList[text_classification_arabic],0),1)</f>
        <v>#N/A</v>
      </c>
      <c r="AU1175" t="e">
        <f>INDEX(TextClassificationList[],MATCH(Sudan_News12[[#This Row],[text_classification_arabic4]],TextClassificationList[text_classification_arabic],0),1)</f>
        <v>#N/A</v>
      </c>
      <c r="AW1175" t="e">
        <f>INDEX(TextClassificationList[],MATCH(Sudan_News12[[#This Row],[text_classification_arabic5]],TextClassificationList[text_classification_arabic],0),1)</f>
        <v>#N/A</v>
      </c>
    </row>
    <row r="1176" spans="1:49" x14ac:dyDescent="0.2">
      <c r="A1176">
        <v>1.3733885670121185E+18</v>
      </c>
      <c r="B1176">
        <v>1.3733885670121185E+18</v>
      </c>
      <c r="C1176" t="s">
        <v>4760</v>
      </c>
      <c r="D1176" s="1">
        <v>44275</v>
      </c>
      <c r="E1176" s="2">
        <v>0.98524305555555558</v>
      </c>
      <c r="F1176">
        <v>200</v>
      </c>
      <c r="G1176">
        <v>1889611729</v>
      </c>
      <c r="H1176" t="s">
        <v>354</v>
      </c>
      <c r="I1176" t="s">
        <v>355</v>
      </c>
      <c r="J1176" t="s">
        <v>265</v>
      </c>
      <c r="K1176" t="s">
        <v>4761</v>
      </c>
      <c r="L1176" t="s">
        <v>266</v>
      </c>
      <c r="M1176" t="s">
        <v>267</v>
      </c>
      <c r="N1176" t="s">
        <v>267</v>
      </c>
      <c r="O1176" t="s">
        <v>267</v>
      </c>
      <c r="P1176">
        <v>0</v>
      </c>
      <c r="Q1176">
        <v>0</v>
      </c>
      <c r="R1176">
        <v>1</v>
      </c>
      <c r="S1176" t="s">
        <v>267</v>
      </c>
      <c r="T1176" t="s">
        <v>267</v>
      </c>
      <c r="U1176" t="s">
        <v>4762</v>
      </c>
      <c r="V1176" t="b">
        <v>0</v>
      </c>
      <c r="W1176" t="s">
        <v>265</v>
      </c>
      <c r="X1176">
        <v>0</v>
      </c>
      <c r="Y1176" t="s">
        <v>265</v>
      </c>
      <c r="Z1176" t="s">
        <v>265</v>
      </c>
      <c r="AA1176" t="s">
        <v>265</v>
      </c>
      <c r="AB1176" t="s">
        <v>265</v>
      </c>
      <c r="AC1176" t="s">
        <v>265</v>
      </c>
      <c r="AD1176" t="s">
        <v>265</v>
      </c>
      <c r="AE1176" t="s">
        <v>265</v>
      </c>
      <c r="AF1176" t="s">
        <v>267</v>
      </c>
      <c r="AG1176" t="s">
        <v>265</v>
      </c>
      <c r="AH1176" t="s">
        <v>265</v>
      </c>
      <c r="AI1176" t="s">
        <v>265</v>
      </c>
      <c r="AJ1176" t="s">
        <v>265</v>
      </c>
      <c r="AL1176" t="str">
        <f>IF(Sudan_News12[[#This Row],[relevancy_classification_english]]="Relevant","مناسب",IF(Sudan_News12[[#This Row],[relevancy_classification_english]]="Relevant","عَرَضِيّ",""))</f>
        <v/>
      </c>
      <c r="AN1176" t="str">
        <f>IF(Sudan_News12[[#This Row],[sentiment_analysis_english]]="Negative","سلبي",IF(Sudan_News12[[#This Row],[sentiment_analysis_english]]="Neutral","حيادي",IF(Sudan_News12[[#This Row],[sentiment_analysis_english]]="Positive","إيجابي","")))</f>
        <v/>
      </c>
      <c r="AO1176" t="e">
        <f>INDEX(TextClassificationList[],MATCH(Sudan_News12[[#This Row],[text_classification_arabic]],TextClassificationList[text_classification_arabic],0),1)</f>
        <v>#N/A</v>
      </c>
      <c r="AQ1176" t="e">
        <f>INDEX(TextClassificationList[],MATCH(Sudan_News12[[#This Row],[text_classification_arabic2]],TextClassificationList[text_classification_arabic],0),1)</f>
        <v>#N/A</v>
      </c>
      <c r="AS1176" t="e">
        <f>INDEX(TextClassificationList[],MATCH(Sudan_News12[[#This Row],[text_classification_arabic3]],TextClassificationList[text_classification_arabic],0),1)</f>
        <v>#N/A</v>
      </c>
      <c r="AU1176" t="e">
        <f>INDEX(TextClassificationList[],MATCH(Sudan_News12[[#This Row],[text_classification_arabic4]],TextClassificationList[text_classification_arabic],0),1)</f>
        <v>#N/A</v>
      </c>
      <c r="AW1176" t="e">
        <f>INDEX(TextClassificationList[],MATCH(Sudan_News12[[#This Row],[text_classification_arabic5]],TextClassificationList[text_classification_arabic],0),1)</f>
        <v>#N/A</v>
      </c>
    </row>
    <row r="1177" spans="1:49" x14ac:dyDescent="0.2">
      <c r="A1177">
        <v>1.3733851669834629E+18</v>
      </c>
      <c r="B1177">
        <v>1.3733851669834629E+18</v>
      </c>
      <c r="C1177" t="s">
        <v>4763</v>
      </c>
      <c r="D1177" s="1">
        <v>44275</v>
      </c>
      <c r="E1177" s="2">
        <v>0.97585648148148152</v>
      </c>
      <c r="F1177">
        <v>200</v>
      </c>
      <c r="G1177">
        <v>1889611729</v>
      </c>
      <c r="H1177" t="s">
        <v>354</v>
      </c>
      <c r="I1177" t="s">
        <v>355</v>
      </c>
      <c r="J1177" t="s">
        <v>265</v>
      </c>
      <c r="K1177" t="s">
        <v>4764</v>
      </c>
      <c r="L1177" t="s">
        <v>273</v>
      </c>
      <c r="M1177" t="s">
        <v>267</v>
      </c>
      <c r="N1177" t="s">
        <v>4765</v>
      </c>
      <c r="O1177" t="s">
        <v>267</v>
      </c>
      <c r="P1177">
        <v>0</v>
      </c>
      <c r="Q1177">
        <v>1</v>
      </c>
      <c r="R1177">
        <v>0</v>
      </c>
      <c r="S1177" t="s">
        <v>267</v>
      </c>
      <c r="T1177" t="s">
        <v>267</v>
      </c>
      <c r="U1177" t="s">
        <v>4766</v>
      </c>
      <c r="V1177" t="b">
        <v>0</v>
      </c>
      <c r="W1177" t="s">
        <v>265</v>
      </c>
      <c r="X1177">
        <v>0</v>
      </c>
      <c r="Y1177" t="s">
        <v>265</v>
      </c>
      <c r="Z1177" t="s">
        <v>265</v>
      </c>
      <c r="AA1177" t="s">
        <v>265</v>
      </c>
      <c r="AB1177" t="s">
        <v>265</v>
      </c>
      <c r="AC1177" t="s">
        <v>265</v>
      </c>
      <c r="AD1177" t="s">
        <v>265</v>
      </c>
      <c r="AE1177" t="s">
        <v>265</v>
      </c>
      <c r="AF1177" t="s">
        <v>267</v>
      </c>
      <c r="AG1177" t="s">
        <v>265</v>
      </c>
      <c r="AH1177" t="s">
        <v>265</v>
      </c>
      <c r="AI1177" t="s">
        <v>265</v>
      </c>
      <c r="AJ1177" t="s">
        <v>265</v>
      </c>
      <c r="AL1177" t="str">
        <f>IF(Sudan_News12[[#This Row],[relevancy_classification_english]]="Relevant","مناسب",IF(Sudan_News12[[#This Row],[relevancy_classification_english]]="Relevant","عَرَضِيّ",""))</f>
        <v/>
      </c>
      <c r="AN1177" t="str">
        <f>IF(Sudan_News12[[#This Row],[sentiment_analysis_english]]="Negative","سلبي",IF(Sudan_News12[[#This Row],[sentiment_analysis_english]]="Neutral","حيادي",IF(Sudan_News12[[#This Row],[sentiment_analysis_english]]="Positive","إيجابي","")))</f>
        <v/>
      </c>
      <c r="AO1177" t="e">
        <f>INDEX(TextClassificationList[],MATCH(Sudan_News12[[#This Row],[text_classification_arabic]],TextClassificationList[text_classification_arabic],0),1)</f>
        <v>#N/A</v>
      </c>
      <c r="AQ1177" t="e">
        <f>INDEX(TextClassificationList[],MATCH(Sudan_News12[[#This Row],[text_classification_arabic2]],TextClassificationList[text_classification_arabic],0),1)</f>
        <v>#N/A</v>
      </c>
      <c r="AS1177" t="e">
        <f>INDEX(TextClassificationList[],MATCH(Sudan_News12[[#This Row],[text_classification_arabic3]],TextClassificationList[text_classification_arabic],0),1)</f>
        <v>#N/A</v>
      </c>
      <c r="AU1177" t="e">
        <f>INDEX(TextClassificationList[],MATCH(Sudan_News12[[#This Row],[text_classification_arabic4]],TextClassificationList[text_classification_arabic],0),1)</f>
        <v>#N/A</v>
      </c>
      <c r="AW1177" t="e">
        <f>INDEX(TextClassificationList[],MATCH(Sudan_News12[[#This Row],[text_classification_arabic5]],TextClassificationList[text_classification_arabic],0),1)</f>
        <v>#N/A</v>
      </c>
    </row>
    <row r="1178" spans="1:49" x14ac:dyDescent="0.2">
      <c r="A1178">
        <v>1.3733787422157046E+18</v>
      </c>
      <c r="B1178">
        <v>1.3733787422157046E+18</v>
      </c>
      <c r="C1178" t="s">
        <v>4767</v>
      </c>
      <c r="D1178" s="1">
        <v>44275</v>
      </c>
      <c r="E1178" s="2">
        <v>0.958125</v>
      </c>
      <c r="F1178">
        <v>200</v>
      </c>
      <c r="G1178">
        <v>1889611729</v>
      </c>
      <c r="H1178" t="s">
        <v>354</v>
      </c>
      <c r="I1178" t="s">
        <v>355</v>
      </c>
      <c r="J1178" t="s">
        <v>265</v>
      </c>
      <c r="K1178" t="s">
        <v>4768</v>
      </c>
      <c r="L1178" t="s">
        <v>266</v>
      </c>
      <c r="M1178" t="s">
        <v>267</v>
      </c>
      <c r="N1178" t="s">
        <v>267</v>
      </c>
      <c r="O1178" t="s">
        <v>267</v>
      </c>
      <c r="P1178">
        <v>0</v>
      </c>
      <c r="Q1178">
        <v>0</v>
      </c>
      <c r="R1178">
        <v>2</v>
      </c>
      <c r="S1178" t="s">
        <v>267</v>
      </c>
      <c r="T1178" t="s">
        <v>267</v>
      </c>
      <c r="U1178" t="s">
        <v>4769</v>
      </c>
      <c r="V1178" t="b">
        <v>0</v>
      </c>
      <c r="W1178" t="s">
        <v>265</v>
      </c>
      <c r="X1178">
        <v>0</v>
      </c>
      <c r="Y1178" t="s">
        <v>265</v>
      </c>
      <c r="Z1178" t="s">
        <v>265</v>
      </c>
      <c r="AA1178" t="s">
        <v>265</v>
      </c>
      <c r="AB1178" t="s">
        <v>265</v>
      </c>
      <c r="AC1178" t="s">
        <v>265</v>
      </c>
      <c r="AD1178" t="s">
        <v>265</v>
      </c>
      <c r="AE1178" t="s">
        <v>265</v>
      </c>
      <c r="AF1178" t="s">
        <v>267</v>
      </c>
      <c r="AG1178" t="s">
        <v>265</v>
      </c>
      <c r="AH1178" t="s">
        <v>265</v>
      </c>
      <c r="AI1178" t="s">
        <v>265</v>
      </c>
      <c r="AJ1178" t="s">
        <v>265</v>
      </c>
      <c r="AL1178" t="str">
        <f>IF(Sudan_News12[[#This Row],[relevancy_classification_english]]="Relevant","مناسب",IF(Sudan_News12[[#This Row],[relevancy_classification_english]]="Relevant","عَرَضِيّ",""))</f>
        <v/>
      </c>
      <c r="AN1178" t="str">
        <f>IF(Sudan_News12[[#This Row],[sentiment_analysis_english]]="Negative","سلبي",IF(Sudan_News12[[#This Row],[sentiment_analysis_english]]="Neutral","حيادي",IF(Sudan_News12[[#This Row],[sentiment_analysis_english]]="Positive","إيجابي","")))</f>
        <v/>
      </c>
      <c r="AO1178" t="e">
        <f>INDEX(TextClassificationList[],MATCH(Sudan_News12[[#This Row],[text_classification_arabic]],TextClassificationList[text_classification_arabic],0),1)</f>
        <v>#N/A</v>
      </c>
      <c r="AQ1178" t="e">
        <f>INDEX(TextClassificationList[],MATCH(Sudan_News12[[#This Row],[text_classification_arabic2]],TextClassificationList[text_classification_arabic],0),1)</f>
        <v>#N/A</v>
      </c>
      <c r="AS1178" t="e">
        <f>INDEX(TextClassificationList[],MATCH(Sudan_News12[[#This Row],[text_classification_arabic3]],TextClassificationList[text_classification_arabic],0),1)</f>
        <v>#N/A</v>
      </c>
      <c r="AU1178" t="e">
        <f>INDEX(TextClassificationList[],MATCH(Sudan_News12[[#This Row],[text_classification_arabic4]],TextClassificationList[text_classification_arabic],0),1)</f>
        <v>#N/A</v>
      </c>
      <c r="AW1178" t="e">
        <f>INDEX(TextClassificationList[],MATCH(Sudan_News12[[#This Row],[text_classification_arabic5]],TextClassificationList[text_classification_arabic],0),1)</f>
        <v>#N/A</v>
      </c>
    </row>
    <row r="1179" spans="1:49" x14ac:dyDescent="0.2">
      <c r="A1179">
        <v>1.3733785224971018E+18</v>
      </c>
      <c r="B1179">
        <v>1.3733785224971018E+18</v>
      </c>
      <c r="C1179" t="s">
        <v>4770</v>
      </c>
      <c r="D1179" s="1">
        <v>44275</v>
      </c>
      <c r="E1179" s="2">
        <v>0.9575231481481481</v>
      </c>
      <c r="F1179">
        <v>200</v>
      </c>
      <c r="G1179">
        <v>1889611729</v>
      </c>
      <c r="H1179" t="s">
        <v>354</v>
      </c>
      <c r="I1179" t="s">
        <v>355</v>
      </c>
      <c r="J1179" t="s">
        <v>265</v>
      </c>
      <c r="K1179" t="s">
        <v>4771</v>
      </c>
      <c r="L1179" t="s">
        <v>266</v>
      </c>
      <c r="M1179" t="s">
        <v>267</v>
      </c>
      <c r="N1179" t="s">
        <v>267</v>
      </c>
      <c r="O1179" t="s">
        <v>267</v>
      </c>
      <c r="P1179">
        <v>1</v>
      </c>
      <c r="Q1179">
        <v>0</v>
      </c>
      <c r="R1179">
        <v>0</v>
      </c>
      <c r="S1179" t="s">
        <v>267</v>
      </c>
      <c r="T1179" t="s">
        <v>267</v>
      </c>
      <c r="U1179" t="s">
        <v>4772</v>
      </c>
      <c r="V1179" t="b">
        <v>0</v>
      </c>
      <c r="W1179" t="s">
        <v>265</v>
      </c>
      <c r="X1179">
        <v>0</v>
      </c>
      <c r="Y1179" t="s">
        <v>265</v>
      </c>
      <c r="Z1179" t="s">
        <v>265</v>
      </c>
      <c r="AA1179" t="s">
        <v>265</v>
      </c>
      <c r="AB1179" t="s">
        <v>265</v>
      </c>
      <c r="AC1179" t="s">
        <v>265</v>
      </c>
      <c r="AD1179" t="s">
        <v>265</v>
      </c>
      <c r="AE1179" t="s">
        <v>265</v>
      </c>
      <c r="AF1179" t="s">
        <v>267</v>
      </c>
      <c r="AG1179" t="s">
        <v>265</v>
      </c>
      <c r="AH1179" t="s">
        <v>265</v>
      </c>
      <c r="AI1179" t="s">
        <v>265</v>
      </c>
      <c r="AJ1179" t="s">
        <v>265</v>
      </c>
      <c r="AL1179" t="str">
        <f>IF(Sudan_News12[[#This Row],[relevancy_classification_english]]="Relevant","مناسب",IF(Sudan_News12[[#This Row],[relevancy_classification_english]]="Relevant","عَرَضِيّ",""))</f>
        <v/>
      </c>
      <c r="AN1179" t="str">
        <f>IF(Sudan_News12[[#This Row],[sentiment_analysis_english]]="Negative","سلبي",IF(Sudan_News12[[#This Row],[sentiment_analysis_english]]="Neutral","حيادي",IF(Sudan_News12[[#This Row],[sentiment_analysis_english]]="Positive","إيجابي","")))</f>
        <v/>
      </c>
      <c r="AO1179" t="e">
        <f>INDEX(TextClassificationList[],MATCH(Sudan_News12[[#This Row],[text_classification_arabic]],TextClassificationList[text_classification_arabic],0),1)</f>
        <v>#N/A</v>
      </c>
      <c r="AQ1179" t="e">
        <f>INDEX(TextClassificationList[],MATCH(Sudan_News12[[#This Row],[text_classification_arabic2]],TextClassificationList[text_classification_arabic],0),1)</f>
        <v>#N/A</v>
      </c>
      <c r="AS1179" t="e">
        <f>INDEX(TextClassificationList[],MATCH(Sudan_News12[[#This Row],[text_classification_arabic3]],TextClassificationList[text_classification_arabic],0),1)</f>
        <v>#N/A</v>
      </c>
      <c r="AU1179" t="e">
        <f>INDEX(TextClassificationList[],MATCH(Sudan_News12[[#This Row],[text_classification_arabic4]],TextClassificationList[text_classification_arabic],0),1)</f>
        <v>#N/A</v>
      </c>
      <c r="AW1179" t="e">
        <f>INDEX(TextClassificationList[],MATCH(Sudan_News12[[#This Row],[text_classification_arabic5]],TextClassificationList[text_classification_arabic],0),1)</f>
        <v>#N/A</v>
      </c>
    </row>
    <row r="1180" spans="1:49" x14ac:dyDescent="0.2">
      <c r="A1180">
        <v>1.373378414745428E+18</v>
      </c>
      <c r="B1180">
        <v>1.373378414745428E+18</v>
      </c>
      <c r="C1180" t="s">
        <v>4773</v>
      </c>
      <c r="D1180" s="1">
        <v>44275</v>
      </c>
      <c r="E1180" s="2">
        <v>0.9572222222222222</v>
      </c>
      <c r="F1180">
        <v>200</v>
      </c>
      <c r="G1180">
        <v>1889611729</v>
      </c>
      <c r="H1180" t="s">
        <v>354</v>
      </c>
      <c r="I1180" t="s">
        <v>355</v>
      </c>
      <c r="J1180" t="s">
        <v>265</v>
      </c>
      <c r="K1180" t="s">
        <v>4774</v>
      </c>
      <c r="L1180" t="s">
        <v>266</v>
      </c>
      <c r="M1180" t="s">
        <v>267</v>
      </c>
      <c r="N1180" t="s">
        <v>267</v>
      </c>
      <c r="O1180" t="s">
        <v>267</v>
      </c>
      <c r="P1180">
        <v>0</v>
      </c>
      <c r="Q1180">
        <v>0</v>
      </c>
      <c r="R1180">
        <v>2</v>
      </c>
      <c r="S1180" t="s">
        <v>267</v>
      </c>
      <c r="T1180" t="s">
        <v>267</v>
      </c>
      <c r="U1180" t="s">
        <v>4775</v>
      </c>
      <c r="V1180" t="b">
        <v>0</v>
      </c>
      <c r="W1180" t="s">
        <v>265</v>
      </c>
      <c r="X1180">
        <v>0</v>
      </c>
      <c r="Y1180" t="s">
        <v>265</v>
      </c>
      <c r="Z1180" t="s">
        <v>265</v>
      </c>
      <c r="AA1180" t="s">
        <v>265</v>
      </c>
      <c r="AB1180" t="s">
        <v>265</v>
      </c>
      <c r="AC1180" t="s">
        <v>265</v>
      </c>
      <c r="AD1180" t="s">
        <v>265</v>
      </c>
      <c r="AE1180" t="s">
        <v>265</v>
      </c>
      <c r="AF1180" t="s">
        <v>267</v>
      </c>
      <c r="AG1180" t="s">
        <v>265</v>
      </c>
      <c r="AH1180" t="s">
        <v>265</v>
      </c>
      <c r="AI1180" t="s">
        <v>265</v>
      </c>
      <c r="AJ1180" t="s">
        <v>265</v>
      </c>
      <c r="AL1180" t="str">
        <f>IF(Sudan_News12[[#This Row],[relevancy_classification_english]]="Relevant","مناسب",IF(Sudan_News12[[#This Row],[relevancy_classification_english]]="Relevant","عَرَضِيّ",""))</f>
        <v/>
      </c>
      <c r="AN1180" t="str">
        <f>IF(Sudan_News12[[#This Row],[sentiment_analysis_english]]="Negative","سلبي",IF(Sudan_News12[[#This Row],[sentiment_analysis_english]]="Neutral","حيادي",IF(Sudan_News12[[#This Row],[sentiment_analysis_english]]="Positive","إيجابي","")))</f>
        <v/>
      </c>
      <c r="AO1180" t="e">
        <f>INDEX(TextClassificationList[],MATCH(Sudan_News12[[#This Row],[text_classification_arabic]],TextClassificationList[text_classification_arabic],0),1)</f>
        <v>#N/A</v>
      </c>
      <c r="AQ1180" t="e">
        <f>INDEX(TextClassificationList[],MATCH(Sudan_News12[[#This Row],[text_classification_arabic2]],TextClassificationList[text_classification_arabic],0),1)</f>
        <v>#N/A</v>
      </c>
      <c r="AS1180" t="e">
        <f>INDEX(TextClassificationList[],MATCH(Sudan_News12[[#This Row],[text_classification_arabic3]],TextClassificationList[text_classification_arabic],0),1)</f>
        <v>#N/A</v>
      </c>
      <c r="AU1180" t="e">
        <f>INDEX(TextClassificationList[],MATCH(Sudan_News12[[#This Row],[text_classification_arabic4]],TextClassificationList[text_classification_arabic],0),1)</f>
        <v>#N/A</v>
      </c>
      <c r="AW1180" t="e">
        <f>INDEX(TextClassificationList[],MATCH(Sudan_News12[[#This Row],[text_classification_arabic5]],TextClassificationList[text_classification_arabic],0),1)</f>
        <v>#N/A</v>
      </c>
    </row>
    <row r="1181" spans="1:49" x14ac:dyDescent="0.2">
      <c r="A1181">
        <v>1.3733783347222979E+18</v>
      </c>
      <c r="B1181">
        <v>1.3733783347222979E+18</v>
      </c>
      <c r="C1181" t="s">
        <v>4776</v>
      </c>
      <c r="D1181" s="1">
        <v>44275</v>
      </c>
      <c r="E1181" s="2">
        <v>0.95700231481481479</v>
      </c>
      <c r="F1181">
        <v>200</v>
      </c>
      <c r="G1181">
        <v>1889611729</v>
      </c>
      <c r="H1181" t="s">
        <v>354</v>
      </c>
      <c r="I1181" t="s">
        <v>355</v>
      </c>
      <c r="J1181" t="s">
        <v>265</v>
      </c>
      <c r="K1181" t="s">
        <v>4777</v>
      </c>
      <c r="L1181" t="s">
        <v>266</v>
      </c>
      <c r="M1181" t="s">
        <v>267</v>
      </c>
      <c r="N1181" t="s">
        <v>267</v>
      </c>
      <c r="O1181" t="s">
        <v>267</v>
      </c>
      <c r="P1181">
        <v>0</v>
      </c>
      <c r="Q1181">
        <v>0</v>
      </c>
      <c r="R1181">
        <v>0</v>
      </c>
      <c r="S1181" t="s">
        <v>4160</v>
      </c>
      <c r="T1181" t="s">
        <v>267</v>
      </c>
      <c r="U1181" t="s">
        <v>4778</v>
      </c>
      <c r="V1181" t="b">
        <v>0</v>
      </c>
      <c r="W1181" t="s">
        <v>265</v>
      </c>
      <c r="X1181">
        <v>0</v>
      </c>
      <c r="Y1181" t="s">
        <v>265</v>
      </c>
      <c r="Z1181" t="s">
        <v>265</v>
      </c>
      <c r="AA1181" t="s">
        <v>265</v>
      </c>
      <c r="AB1181" t="s">
        <v>265</v>
      </c>
      <c r="AC1181" t="s">
        <v>265</v>
      </c>
      <c r="AD1181" t="s">
        <v>265</v>
      </c>
      <c r="AE1181" t="s">
        <v>265</v>
      </c>
      <c r="AF1181" t="s">
        <v>267</v>
      </c>
      <c r="AG1181" t="s">
        <v>265</v>
      </c>
      <c r="AH1181" t="s">
        <v>265</v>
      </c>
      <c r="AI1181" t="s">
        <v>265</v>
      </c>
      <c r="AJ1181" t="s">
        <v>265</v>
      </c>
      <c r="AL1181" t="str">
        <f>IF(Sudan_News12[[#This Row],[relevancy_classification_english]]="Relevant","مناسب",IF(Sudan_News12[[#This Row],[relevancy_classification_english]]="Relevant","عَرَضِيّ",""))</f>
        <v/>
      </c>
      <c r="AN1181" t="str">
        <f>IF(Sudan_News12[[#This Row],[sentiment_analysis_english]]="Negative","سلبي",IF(Sudan_News12[[#This Row],[sentiment_analysis_english]]="Neutral","حيادي",IF(Sudan_News12[[#This Row],[sentiment_analysis_english]]="Positive","إيجابي","")))</f>
        <v/>
      </c>
      <c r="AO1181" t="e">
        <f>INDEX(TextClassificationList[],MATCH(Sudan_News12[[#This Row],[text_classification_arabic]],TextClassificationList[text_classification_arabic],0),1)</f>
        <v>#N/A</v>
      </c>
      <c r="AQ1181" t="e">
        <f>INDEX(TextClassificationList[],MATCH(Sudan_News12[[#This Row],[text_classification_arabic2]],TextClassificationList[text_classification_arabic],0),1)</f>
        <v>#N/A</v>
      </c>
      <c r="AS1181" t="e">
        <f>INDEX(TextClassificationList[],MATCH(Sudan_News12[[#This Row],[text_classification_arabic3]],TextClassificationList[text_classification_arabic],0),1)</f>
        <v>#N/A</v>
      </c>
      <c r="AU1181" t="e">
        <f>INDEX(TextClassificationList[],MATCH(Sudan_News12[[#This Row],[text_classification_arabic4]],TextClassificationList[text_classification_arabic],0),1)</f>
        <v>#N/A</v>
      </c>
      <c r="AW1181" t="e">
        <f>INDEX(TextClassificationList[],MATCH(Sudan_News12[[#This Row],[text_classification_arabic5]],TextClassificationList[text_classification_arabic],0),1)</f>
        <v>#N/A</v>
      </c>
    </row>
    <row r="1182" spans="1:49" x14ac:dyDescent="0.2">
      <c r="A1182">
        <v>1.3733782393396224E+18</v>
      </c>
      <c r="B1182">
        <v>1.3733782393396224E+18</v>
      </c>
      <c r="C1182" t="s">
        <v>4779</v>
      </c>
      <c r="D1182" s="1">
        <v>44275</v>
      </c>
      <c r="E1182" s="2">
        <v>0.95674768518518516</v>
      </c>
      <c r="F1182">
        <v>200</v>
      </c>
      <c r="G1182">
        <v>1889611729</v>
      </c>
      <c r="H1182" t="s">
        <v>354</v>
      </c>
      <c r="I1182" t="s">
        <v>355</v>
      </c>
      <c r="J1182" t="s">
        <v>265</v>
      </c>
      <c r="K1182" t="s">
        <v>4780</v>
      </c>
      <c r="L1182" t="s">
        <v>266</v>
      </c>
      <c r="M1182" t="s">
        <v>267</v>
      </c>
      <c r="N1182" t="s">
        <v>267</v>
      </c>
      <c r="O1182" t="s">
        <v>267</v>
      </c>
      <c r="P1182">
        <v>0</v>
      </c>
      <c r="Q1182">
        <v>0</v>
      </c>
      <c r="R1182">
        <v>0</v>
      </c>
      <c r="S1182" t="s">
        <v>3758</v>
      </c>
      <c r="T1182" t="s">
        <v>267</v>
      </c>
      <c r="U1182" t="s">
        <v>4781</v>
      </c>
      <c r="V1182" t="b">
        <v>0</v>
      </c>
      <c r="W1182" t="s">
        <v>265</v>
      </c>
      <c r="X1182">
        <v>0</v>
      </c>
      <c r="Y1182" t="s">
        <v>265</v>
      </c>
      <c r="Z1182" t="s">
        <v>265</v>
      </c>
      <c r="AA1182" t="s">
        <v>265</v>
      </c>
      <c r="AB1182" t="s">
        <v>265</v>
      </c>
      <c r="AC1182" t="s">
        <v>265</v>
      </c>
      <c r="AD1182" t="s">
        <v>265</v>
      </c>
      <c r="AE1182" t="s">
        <v>265</v>
      </c>
      <c r="AF1182" t="s">
        <v>267</v>
      </c>
      <c r="AG1182" t="s">
        <v>265</v>
      </c>
      <c r="AH1182" t="s">
        <v>265</v>
      </c>
      <c r="AI1182" t="s">
        <v>265</v>
      </c>
      <c r="AJ1182" t="s">
        <v>265</v>
      </c>
      <c r="AL1182" t="str">
        <f>IF(Sudan_News12[[#This Row],[relevancy_classification_english]]="Relevant","مناسب",IF(Sudan_News12[[#This Row],[relevancy_classification_english]]="Relevant","عَرَضِيّ",""))</f>
        <v/>
      </c>
      <c r="AN1182" t="str">
        <f>IF(Sudan_News12[[#This Row],[sentiment_analysis_english]]="Negative","سلبي",IF(Sudan_News12[[#This Row],[sentiment_analysis_english]]="Neutral","حيادي",IF(Sudan_News12[[#This Row],[sentiment_analysis_english]]="Positive","إيجابي","")))</f>
        <v/>
      </c>
      <c r="AO1182" t="e">
        <f>INDEX(TextClassificationList[],MATCH(Sudan_News12[[#This Row],[text_classification_arabic]],TextClassificationList[text_classification_arabic],0),1)</f>
        <v>#N/A</v>
      </c>
      <c r="AQ1182" t="e">
        <f>INDEX(TextClassificationList[],MATCH(Sudan_News12[[#This Row],[text_classification_arabic2]],TextClassificationList[text_classification_arabic],0),1)</f>
        <v>#N/A</v>
      </c>
      <c r="AS1182" t="e">
        <f>INDEX(TextClassificationList[],MATCH(Sudan_News12[[#This Row],[text_classification_arabic3]],TextClassificationList[text_classification_arabic],0),1)</f>
        <v>#N/A</v>
      </c>
      <c r="AU1182" t="e">
        <f>INDEX(TextClassificationList[],MATCH(Sudan_News12[[#This Row],[text_classification_arabic4]],TextClassificationList[text_classification_arabic],0),1)</f>
        <v>#N/A</v>
      </c>
      <c r="AW1182" t="e">
        <f>INDEX(TextClassificationList[],MATCH(Sudan_News12[[#This Row],[text_classification_arabic5]],TextClassificationList[text_classification_arabic],0),1)</f>
        <v>#N/A</v>
      </c>
    </row>
    <row r="1183" spans="1:49" x14ac:dyDescent="0.2">
      <c r="A1183">
        <v>1.3731737904448184E+18</v>
      </c>
      <c r="B1183">
        <v>1.3731737904448184E+18</v>
      </c>
      <c r="C1183" t="s">
        <v>4782</v>
      </c>
      <c r="D1183" s="1">
        <v>44275</v>
      </c>
      <c r="E1183" s="2">
        <v>0.39256944444444447</v>
      </c>
      <c r="F1183">
        <v>200</v>
      </c>
      <c r="G1183">
        <v>1889611729</v>
      </c>
      <c r="H1183" t="s">
        <v>354</v>
      </c>
      <c r="I1183" t="s">
        <v>355</v>
      </c>
      <c r="J1183" t="s">
        <v>265</v>
      </c>
      <c r="K1183" t="s">
        <v>4783</v>
      </c>
      <c r="L1183" t="s">
        <v>266</v>
      </c>
      <c r="M1183" t="s">
        <v>267</v>
      </c>
      <c r="N1183" t="s">
        <v>267</v>
      </c>
      <c r="O1183" t="s">
        <v>267</v>
      </c>
      <c r="P1183">
        <v>1</v>
      </c>
      <c r="Q1183">
        <v>2</v>
      </c>
      <c r="R1183">
        <v>6</v>
      </c>
      <c r="S1183" t="s">
        <v>267</v>
      </c>
      <c r="T1183" t="s">
        <v>267</v>
      </c>
      <c r="U1183" t="s">
        <v>4784</v>
      </c>
      <c r="V1183" t="b">
        <v>0</v>
      </c>
      <c r="W1183" t="s">
        <v>265</v>
      </c>
      <c r="X1183">
        <v>0</v>
      </c>
      <c r="Y1183" t="s">
        <v>265</v>
      </c>
      <c r="Z1183" t="s">
        <v>265</v>
      </c>
      <c r="AA1183" t="s">
        <v>265</v>
      </c>
      <c r="AB1183" t="s">
        <v>265</v>
      </c>
      <c r="AC1183" t="s">
        <v>265</v>
      </c>
      <c r="AD1183" t="s">
        <v>265</v>
      </c>
      <c r="AE1183" t="s">
        <v>265</v>
      </c>
      <c r="AF1183" t="s">
        <v>267</v>
      </c>
      <c r="AG1183" t="s">
        <v>265</v>
      </c>
      <c r="AH1183" t="s">
        <v>265</v>
      </c>
      <c r="AI1183" t="s">
        <v>265</v>
      </c>
      <c r="AJ1183" t="s">
        <v>265</v>
      </c>
      <c r="AL1183" t="str">
        <f>IF(Sudan_News12[[#This Row],[relevancy_classification_english]]="Relevant","مناسب",IF(Sudan_News12[[#This Row],[relevancy_classification_english]]="Relevant","عَرَضِيّ",""))</f>
        <v/>
      </c>
      <c r="AN1183" t="str">
        <f>IF(Sudan_News12[[#This Row],[sentiment_analysis_english]]="Negative","سلبي",IF(Sudan_News12[[#This Row],[sentiment_analysis_english]]="Neutral","حيادي",IF(Sudan_News12[[#This Row],[sentiment_analysis_english]]="Positive","إيجابي","")))</f>
        <v/>
      </c>
      <c r="AO1183" t="e">
        <f>INDEX(TextClassificationList[],MATCH(Sudan_News12[[#This Row],[text_classification_arabic]],TextClassificationList[text_classification_arabic],0),1)</f>
        <v>#N/A</v>
      </c>
      <c r="AQ1183" t="e">
        <f>INDEX(TextClassificationList[],MATCH(Sudan_News12[[#This Row],[text_classification_arabic2]],TextClassificationList[text_classification_arabic],0),1)</f>
        <v>#N/A</v>
      </c>
      <c r="AS1183" t="e">
        <f>INDEX(TextClassificationList[],MATCH(Sudan_News12[[#This Row],[text_classification_arabic3]],TextClassificationList[text_classification_arabic],0),1)</f>
        <v>#N/A</v>
      </c>
      <c r="AU1183" t="e">
        <f>INDEX(TextClassificationList[],MATCH(Sudan_News12[[#This Row],[text_classification_arabic4]],TextClassificationList[text_classification_arabic],0),1)</f>
        <v>#N/A</v>
      </c>
      <c r="AW1183" t="e">
        <f>INDEX(TextClassificationList[],MATCH(Sudan_News12[[#This Row],[text_classification_arabic5]],TextClassificationList[text_classification_arabic],0),1)</f>
        <v>#N/A</v>
      </c>
    </row>
    <row r="1184" spans="1:49" x14ac:dyDescent="0.2">
      <c r="A1184">
        <v>1.3729723495412613E+18</v>
      </c>
      <c r="B1184">
        <v>1.3729723495412613E+18</v>
      </c>
      <c r="C1184" t="s">
        <v>4785</v>
      </c>
      <c r="D1184" s="1">
        <v>44274</v>
      </c>
      <c r="E1184" s="2">
        <v>0.8367013888888889</v>
      </c>
      <c r="F1184">
        <v>200</v>
      </c>
      <c r="G1184">
        <v>1889611729</v>
      </c>
      <c r="H1184" t="s">
        <v>354</v>
      </c>
      <c r="I1184" t="s">
        <v>355</v>
      </c>
      <c r="J1184" t="s">
        <v>265</v>
      </c>
      <c r="K1184" t="s">
        <v>4786</v>
      </c>
      <c r="L1184" t="s">
        <v>266</v>
      </c>
      <c r="M1184" t="s">
        <v>267</v>
      </c>
      <c r="N1184" t="s">
        <v>267</v>
      </c>
      <c r="O1184" t="s">
        <v>4787</v>
      </c>
      <c r="P1184">
        <v>0</v>
      </c>
      <c r="Q1184">
        <v>0</v>
      </c>
      <c r="R1184">
        <v>1</v>
      </c>
      <c r="S1184" t="s">
        <v>267</v>
      </c>
      <c r="T1184" t="s">
        <v>267</v>
      </c>
      <c r="U1184" t="s">
        <v>4788</v>
      </c>
      <c r="V1184" t="b">
        <v>0</v>
      </c>
      <c r="W1184" t="s">
        <v>265</v>
      </c>
      <c r="X1184">
        <v>1</v>
      </c>
      <c r="Y1184" t="s">
        <v>4789</v>
      </c>
      <c r="Z1184" t="s">
        <v>265</v>
      </c>
      <c r="AA1184" t="s">
        <v>265</v>
      </c>
      <c r="AB1184" t="s">
        <v>265</v>
      </c>
      <c r="AC1184" t="s">
        <v>265</v>
      </c>
      <c r="AD1184" t="s">
        <v>265</v>
      </c>
      <c r="AE1184" t="s">
        <v>265</v>
      </c>
      <c r="AF1184" t="s">
        <v>267</v>
      </c>
      <c r="AG1184" t="s">
        <v>265</v>
      </c>
      <c r="AH1184" t="s">
        <v>265</v>
      </c>
      <c r="AI1184" t="s">
        <v>265</v>
      </c>
      <c r="AJ1184" t="s">
        <v>265</v>
      </c>
      <c r="AL1184" t="str">
        <f>IF(Sudan_News12[[#This Row],[relevancy_classification_english]]="Relevant","مناسب",IF(Sudan_News12[[#This Row],[relevancy_classification_english]]="Relevant","عَرَضِيّ",""))</f>
        <v/>
      </c>
      <c r="AN1184" t="str">
        <f>IF(Sudan_News12[[#This Row],[sentiment_analysis_english]]="Negative","سلبي",IF(Sudan_News12[[#This Row],[sentiment_analysis_english]]="Neutral","حيادي",IF(Sudan_News12[[#This Row],[sentiment_analysis_english]]="Positive","إيجابي","")))</f>
        <v/>
      </c>
      <c r="AO1184" t="e">
        <f>INDEX(TextClassificationList[],MATCH(Sudan_News12[[#This Row],[text_classification_arabic]],TextClassificationList[text_classification_arabic],0),1)</f>
        <v>#N/A</v>
      </c>
      <c r="AQ1184" t="e">
        <f>INDEX(TextClassificationList[],MATCH(Sudan_News12[[#This Row],[text_classification_arabic2]],TextClassificationList[text_classification_arabic],0),1)</f>
        <v>#N/A</v>
      </c>
      <c r="AS1184" t="e">
        <f>INDEX(TextClassificationList[],MATCH(Sudan_News12[[#This Row],[text_classification_arabic3]],TextClassificationList[text_classification_arabic],0),1)</f>
        <v>#N/A</v>
      </c>
      <c r="AU1184" t="e">
        <f>INDEX(TextClassificationList[],MATCH(Sudan_News12[[#This Row],[text_classification_arabic4]],TextClassificationList[text_classification_arabic],0),1)</f>
        <v>#N/A</v>
      </c>
      <c r="AW1184" t="e">
        <f>INDEX(TextClassificationList[],MATCH(Sudan_News12[[#This Row],[text_classification_arabic5]],TextClassificationList[text_classification_arabic],0),1)</f>
        <v>#N/A</v>
      </c>
    </row>
    <row r="1185" spans="1:49" x14ac:dyDescent="0.2">
      <c r="A1185">
        <v>1.3729512033200579E+18</v>
      </c>
      <c r="B1185">
        <v>1.3729512033200579E+18</v>
      </c>
      <c r="C1185" t="s">
        <v>4790</v>
      </c>
      <c r="D1185" s="1">
        <v>44274</v>
      </c>
      <c r="E1185" s="2">
        <v>0.77834490740740736</v>
      </c>
      <c r="F1185">
        <v>200</v>
      </c>
      <c r="G1185">
        <v>1889611729</v>
      </c>
      <c r="H1185" t="s">
        <v>354</v>
      </c>
      <c r="I1185" t="s">
        <v>355</v>
      </c>
      <c r="J1185" t="s">
        <v>265</v>
      </c>
      <c r="K1185" t="s">
        <v>4791</v>
      </c>
      <c r="L1185" t="s">
        <v>266</v>
      </c>
      <c r="M1185" t="s">
        <v>267</v>
      </c>
      <c r="N1185" t="s">
        <v>267</v>
      </c>
      <c r="O1185" t="s">
        <v>267</v>
      </c>
      <c r="P1185">
        <v>0</v>
      </c>
      <c r="Q1185">
        <v>0</v>
      </c>
      <c r="R1185">
        <v>4</v>
      </c>
      <c r="S1185" t="s">
        <v>267</v>
      </c>
      <c r="T1185" t="s">
        <v>267</v>
      </c>
      <c r="U1185" t="s">
        <v>4792</v>
      </c>
      <c r="V1185" t="b">
        <v>0</v>
      </c>
      <c r="W1185" t="s">
        <v>265</v>
      </c>
      <c r="X1185">
        <v>0</v>
      </c>
      <c r="Y1185" t="s">
        <v>265</v>
      </c>
      <c r="Z1185" t="s">
        <v>265</v>
      </c>
      <c r="AA1185" t="s">
        <v>265</v>
      </c>
      <c r="AB1185" t="s">
        <v>265</v>
      </c>
      <c r="AC1185" t="s">
        <v>265</v>
      </c>
      <c r="AD1185" t="s">
        <v>265</v>
      </c>
      <c r="AE1185" t="s">
        <v>265</v>
      </c>
      <c r="AF1185" t="s">
        <v>267</v>
      </c>
      <c r="AG1185" t="s">
        <v>265</v>
      </c>
      <c r="AH1185" t="s">
        <v>265</v>
      </c>
      <c r="AI1185" t="s">
        <v>265</v>
      </c>
      <c r="AJ1185" t="s">
        <v>265</v>
      </c>
      <c r="AL1185" t="str">
        <f>IF(Sudan_News12[[#This Row],[relevancy_classification_english]]="Relevant","مناسب",IF(Sudan_News12[[#This Row],[relevancy_classification_english]]="Relevant","عَرَضِيّ",""))</f>
        <v/>
      </c>
      <c r="AN1185" t="str">
        <f>IF(Sudan_News12[[#This Row],[sentiment_analysis_english]]="Negative","سلبي",IF(Sudan_News12[[#This Row],[sentiment_analysis_english]]="Neutral","حيادي",IF(Sudan_News12[[#This Row],[sentiment_analysis_english]]="Positive","إيجابي","")))</f>
        <v/>
      </c>
      <c r="AO1185" t="e">
        <f>INDEX(TextClassificationList[],MATCH(Sudan_News12[[#This Row],[text_classification_arabic]],TextClassificationList[text_classification_arabic],0),1)</f>
        <v>#N/A</v>
      </c>
      <c r="AQ1185" t="e">
        <f>INDEX(TextClassificationList[],MATCH(Sudan_News12[[#This Row],[text_classification_arabic2]],TextClassificationList[text_classification_arabic],0),1)</f>
        <v>#N/A</v>
      </c>
      <c r="AS1185" t="e">
        <f>INDEX(TextClassificationList[],MATCH(Sudan_News12[[#This Row],[text_classification_arabic3]],TextClassificationList[text_classification_arabic],0),1)</f>
        <v>#N/A</v>
      </c>
      <c r="AU1185" t="e">
        <f>INDEX(TextClassificationList[],MATCH(Sudan_News12[[#This Row],[text_classification_arabic4]],TextClassificationList[text_classification_arabic],0),1)</f>
        <v>#N/A</v>
      </c>
      <c r="AW1185" t="e">
        <f>INDEX(TextClassificationList[],MATCH(Sudan_News12[[#This Row],[text_classification_arabic5]],TextClassificationList[text_classification_arabic],0),1)</f>
        <v>#N/A</v>
      </c>
    </row>
    <row r="1186" spans="1:49" x14ac:dyDescent="0.2">
      <c r="A1186">
        <v>1.3729451835585454E+18</v>
      </c>
      <c r="B1186">
        <v>1.3729451835585454E+18</v>
      </c>
      <c r="C1186" t="s">
        <v>4793</v>
      </c>
      <c r="D1186" s="1">
        <v>44274</v>
      </c>
      <c r="E1186" s="2">
        <v>0.76173611111111106</v>
      </c>
      <c r="F1186">
        <v>200</v>
      </c>
      <c r="G1186">
        <v>1889611729</v>
      </c>
      <c r="H1186" t="s">
        <v>354</v>
      </c>
      <c r="I1186" t="s">
        <v>355</v>
      </c>
      <c r="J1186" t="s">
        <v>265</v>
      </c>
      <c r="K1186" t="s">
        <v>4794</v>
      </c>
      <c r="L1186" t="s">
        <v>266</v>
      </c>
      <c r="M1186" t="s">
        <v>267</v>
      </c>
      <c r="N1186" t="s">
        <v>267</v>
      </c>
      <c r="O1186" t="s">
        <v>267</v>
      </c>
      <c r="P1186">
        <v>0</v>
      </c>
      <c r="Q1186">
        <v>0</v>
      </c>
      <c r="R1186">
        <v>1</v>
      </c>
      <c r="S1186" t="s">
        <v>4795</v>
      </c>
      <c r="T1186" t="s">
        <v>267</v>
      </c>
      <c r="U1186" t="s">
        <v>4796</v>
      </c>
      <c r="V1186" t="b">
        <v>0</v>
      </c>
      <c r="W1186" t="s">
        <v>265</v>
      </c>
      <c r="X1186">
        <v>0</v>
      </c>
      <c r="Y1186" t="s">
        <v>265</v>
      </c>
      <c r="Z1186" t="s">
        <v>265</v>
      </c>
      <c r="AA1186" t="s">
        <v>265</v>
      </c>
      <c r="AB1186" t="s">
        <v>265</v>
      </c>
      <c r="AC1186" t="s">
        <v>265</v>
      </c>
      <c r="AD1186" t="s">
        <v>265</v>
      </c>
      <c r="AE1186" t="s">
        <v>265</v>
      </c>
      <c r="AF1186" t="s">
        <v>267</v>
      </c>
      <c r="AG1186" t="s">
        <v>265</v>
      </c>
      <c r="AH1186" t="s">
        <v>265</v>
      </c>
      <c r="AI1186" t="s">
        <v>265</v>
      </c>
      <c r="AJ1186" t="s">
        <v>265</v>
      </c>
      <c r="AL1186" t="str">
        <f>IF(Sudan_News12[[#This Row],[relevancy_classification_english]]="Relevant","مناسب",IF(Sudan_News12[[#This Row],[relevancy_classification_english]]="Relevant","عَرَضِيّ",""))</f>
        <v/>
      </c>
      <c r="AN1186" t="str">
        <f>IF(Sudan_News12[[#This Row],[sentiment_analysis_english]]="Negative","سلبي",IF(Sudan_News12[[#This Row],[sentiment_analysis_english]]="Neutral","حيادي",IF(Sudan_News12[[#This Row],[sentiment_analysis_english]]="Positive","إيجابي","")))</f>
        <v/>
      </c>
      <c r="AO1186" t="e">
        <f>INDEX(TextClassificationList[],MATCH(Sudan_News12[[#This Row],[text_classification_arabic]],TextClassificationList[text_classification_arabic],0),1)</f>
        <v>#N/A</v>
      </c>
      <c r="AQ1186" t="e">
        <f>INDEX(TextClassificationList[],MATCH(Sudan_News12[[#This Row],[text_classification_arabic2]],TextClassificationList[text_classification_arabic],0),1)</f>
        <v>#N/A</v>
      </c>
      <c r="AS1186" t="e">
        <f>INDEX(TextClassificationList[],MATCH(Sudan_News12[[#This Row],[text_classification_arabic3]],TextClassificationList[text_classification_arabic],0),1)</f>
        <v>#N/A</v>
      </c>
      <c r="AU1186" t="e">
        <f>INDEX(TextClassificationList[],MATCH(Sudan_News12[[#This Row],[text_classification_arabic4]],TextClassificationList[text_classification_arabic],0),1)</f>
        <v>#N/A</v>
      </c>
      <c r="AW1186" t="e">
        <f>INDEX(TextClassificationList[],MATCH(Sudan_News12[[#This Row],[text_classification_arabic5]],TextClassificationList[text_classification_arabic],0),1)</f>
        <v>#N/A</v>
      </c>
    </row>
    <row r="1187" spans="1:49" x14ac:dyDescent="0.2">
      <c r="A1187">
        <v>1.3728231556062208E+18</v>
      </c>
      <c r="B1187">
        <v>1.3728231556062208E+18</v>
      </c>
      <c r="C1187" t="s">
        <v>4797</v>
      </c>
      <c r="D1187" s="1">
        <v>44274</v>
      </c>
      <c r="E1187" s="2">
        <v>0.42499999999999999</v>
      </c>
      <c r="F1187">
        <v>200</v>
      </c>
      <c r="G1187">
        <v>1889611729</v>
      </c>
      <c r="H1187" t="s">
        <v>354</v>
      </c>
      <c r="I1187" t="s">
        <v>355</v>
      </c>
      <c r="J1187" t="s">
        <v>265</v>
      </c>
      <c r="K1187" t="s">
        <v>4798</v>
      </c>
      <c r="L1187" t="s">
        <v>266</v>
      </c>
      <c r="M1187" t="s">
        <v>267</v>
      </c>
      <c r="N1187" t="s">
        <v>267</v>
      </c>
      <c r="O1187" t="s">
        <v>4799</v>
      </c>
      <c r="P1187">
        <v>0</v>
      </c>
      <c r="Q1187">
        <v>2</v>
      </c>
      <c r="R1187">
        <v>14</v>
      </c>
      <c r="S1187" t="s">
        <v>267</v>
      </c>
      <c r="T1187" t="s">
        <v>267</v>
      </c>
      <c r="U1187" t="s">
        <v>4800</v>
      </c>
      <c r="V1187" t="b">
        <v>0</v>
      </c>
      <c r="W1187" t="s">
        <v>265</v>
      </c>
      <c r="X1187">
        <v>1</v>
      </c>
      <c r="Y1187" t="s">
        <v>4801</v>
      </c>
      <c r="Z1187" t="s">
        <v>265</v>
      </c>
      <c r="AA1187" t="s">
        <v>265</v>
      </c>
      <c r="AB1187" t="s">
        <v>265</v>
      </c>
      <c r="AC1187" t="s">
        <v>265</v>
      </c>
      <c r="AD1187" t="s">
        <v>265</v>
      </c>
      <c r="AE1187" t="s">
        <v>265</v>
      </c>
      <c r="AF1187" t="s">
        <v>267</v>
      </c>
      <c r="AG1187" t="s">
        <v>265</v>
      </c>
      <c r="AH1187" t="s">
        <v>265</v>
      </c>
      <c r="AI1187" t="s">
        <v>265</v>
      </c>
      <c r="AJ1187" t="s">
        <v>265</v>
      </c>
      <c r="AL1187" t="str">
        <f>IF(Sudan_News12[[#This Row],[relevancy_classification_english]]="Relevant","مناسب",IF(Sudan_News12[[#This Row],[relevancy_classification_english]]="Relevant","عَرَضِيّ",""))</f>
        <v/>
      </c>
      <c r="AN1187" t="str">
        <f>IF(Sudan_News12[[#This Row],[sentiment_analysis_english]]="Negative","سلبي",IF(Sudan_News12[[#This Row],[sentiment_analysis_english]]="Neutral","حيادي",IF(Sudan_News12[[#This Row],[sentiment_analysis_english]]="Positive","إيجابي","")))</f>
        <v/>
      </c>
      <c r="AO1187" t="e">
        <f>INDEX(TextClassificationList[],MATCH(Sudan_News12[[#This Row],[text_classification_arabic]],TextClassificationList[text_classification_arabic],0),1)</f>
        <v>#N/A</v>
      </c>
      <c r="AQ1187" t="e">
        <f>INDEX(TextClassificationList[],MATCH(Sudan_News12[[#This Row],[text_classification_arabic2]],TextClassificationList[text_classification_arabic],0),1)</f>
        <v>#N/A</v>
      </c>
      <c r="AS1187" t="e">
        <f>INDEX(TextClassificationList[],MATCH(Sudan_News12[[#This Row],[text_classification_arabic3]],TextClassificationList[text_classification_arabic],0),1)</f>
        <v>#N/A</v>
      </c>
      <c r="AU1187" t="e">
        <f>INDEX(TextClassificationList[],MATCH(Sudan_News12[[#This Row],[text_classification_arabic4]],TextClassificationList[text_classification_arabic],0),1)</f>
        <v>#N/A</v>
      </c>
      <c r="AW1187" t="e">
        <f>INDEX(TextClassificationList[],MATCH(Sudan_News12[[#This Row],[text_classification_arabic5]],TextClassificationList[text_classification_arabic],0),1)</f>
        <v>#N/A</v>
      </c>
    </row>
    <row r="1188" spans="1:49" x14ac:dyDescent="0.2">
      <c r="A1188">
        <v>1.3727935823403827E+18</v>
      </c>
      <c r="B1188">
        <v>1.3727935823403827E+18</v>
      </c>
      <c r="C1188" t="s">
        <v>4802</v>
      </c>
      <c r="D1188" s="1">
        <v>44274</v>
      </c>
      <c r="E1188" s="2">
        <v>0.34339120370370368</v>
      </c>
      <c r="F1188">
        <v>200</v>
      </c>
      <c r="G1188">
        <v>1889611729</v>
      </c>
      <c r="H1188" t="s">
        <v>354</v>
      </c>
      <c r="I1188" t="s">
        <v>355</v>
      </c>
      <c r="J1188" t="s">
        <v>265</v>
      </c>
      <c r="K1188" t="s">
        <v>4803</v>
      </c>
      <c r="L1188" t="s">
        <v>273</v>
      </c>
      <c r="M1188" t="s">
        <v>267</v>
      </c>
      <c r="N1188" t="s">
        <v>4804</v>
      </c>
      <c r="O1188" t="s">
        <v>267</v>
      </c>
      <c r="P1188">
        <v>0</v>
      </c>
      <c r="Q1188">
        <v>0</v>
      </c>
      <c r="R1188">
        <v>0</v>
      </c>
      <c r="S1188" t="s">
        <v>267</v>
      </c>
      <c r="T1188" t="s">
        <v>267</v>
      </c>
      <c r="U1188" t="s">
        <v>4805</v>
      </c>
      <c r="V1188" t="b">
        <v>0</v>
      </c>
      <c r="W1188" t="s">
        <v>265</v>
      </c>
      <c r="X1188">
        <v>0</v>
      </c>
      <c r="Y1188" t="s">
        <v>265</v>
      </c>
      <c r="Z1188" t="s">
        <v>265</v>
      </c>
      <c r="AA1188" t="s">
        <v>265</v>
      </c>
      <c r="AB1188" t="s">
        <v>265</v>
      </c>
      <c r="AC1188" t="s">
        <v>265</v>
      </c>
      <c r="AD1188" t="s">
        <v>265</v>
      </c>
      <c r="AE1188" t="s">
        <v>265</v>
      </c>
      <c r="AF1188" t="s">
        <v>267</v>
      </c>
      <c r="AG1188" t="s">
        <v>265</v>
      </c>
      <c r="AH1188" t="s">
        <v>265</v>
      </c>
      <c r="AI1188" t="s">
        <v>265</v>
      </c>
      <c r="AJ1188" t="s">
        <v>265</v>
      </c>
      <c r="AL1188" t="str">
        <f>IF(Sudan_News12[[#This Row],[relevancy_classification_english]]="Relevant","مناسب",IF(Sudan_News12[[#This Row],[relevancy_classification_english]]="Relevant","عَرَضِيّ",""))</f>
        <v/>
      </c>
      <c r="AN1188" t="str">
        <f>IF(Sudan_News12[[#This Row],[sentiment_analysis_english]]="Negative","سلبي",IF(Sudan_News12[[#This Row],[sentiment_analysis_english]]="Neutral","حيادي",IF(Sudan_News12[[#This Row],[sentiment_analysis_english]]="Positive","إيجابي","")))</f>
        <v/>
      </c>
      <c r="AO1188" t="e">
        <f>INDEX(TextClassificationList[],MATCH(Sudan_News12[[#This Row],[text_classification_arabic]],TextClassificationList[text_classification_arabic],0),1)</f>
        <v>#N/A</v>
      </c>
      <c r="AQ1188" t="e">
        <f>INDEX(TextClassificationList[],MATCH(Sudan_News12[[#This Row],[text_classification_arabic2]],TextClassificationList[text_classification_arabic],0),1)</f>
        <v>#N/A</v>
      </c>
      <c r="AS1188" t="e">
        <f>INDEX(TextClassificationList[],MATCH(Sudan_News12[[#This Row],[text_classification_arabic3]],TextClassificationList[text_classification_arabic],0),1)</f>
        <v>#N/A</v>
      </c>
      <c r="AU1188" t="e">
        <f>INDEX(TextClassificationList[],MATCH(Sudan_News12[[#This Row],[text_classification_arabic4]],TextClassificationList[text_classification_arabic],0),1)</f>
        <v>#N/A</v>
      </c>
      <c r="AW1188" t="e">
        <f>INDEX(TextClassificationList[],MATCH(Sudan_News12[[#This Row],[text_classification_arabic5]],TextClassificationList[text_classification_arabic],0),1)</f>
        <v>#N/A</v>
      </c>
    </row>
    <row r="1189" spans="1:49" x14ac:dyDescent="0.2">
      <c r="A1189">
        <v>1.3726316689184727E+18</v>
      </c>
      <c r="B1189">
        <v>1.3726316689184727E+18</v>
      </c>
      <c r="C1189" t="s">
        <v>4806</v>
      </c>
      <c r="D1189" s="1">
        <v>44273</v>
      </c>
      <c r="E1189" s="2">
        <v>0.89659722222222227</v>
      </c>
      <c r="F1189">
        <v>200</v>
      </c>
      <c r="G1189">
        <v>1889611729</v>
      </c>
      <c r="H1189" t="s">
        <v>354</v>
      </c>
      <c r="I1189" t="s">
        <v>355</v>
      </c>
      <c r="J1189" t="s">
        <v>265</v>
      </c>
      <c r="K1189" t="s">
        <v>4807</v>
      </c>
      <c r="L1189" t="s">
        <v>266</v>
      </c>
      <c r="M1189" t="s">
        <v>267</v>
      </c>
      <c r="N1189" t="s">
        <v>267</v>
      </c>
      <c r="O1189" t="s">
        <v>267</v>
      </c>
      <c r="P1189">
        <v>0</v>
      </c>
      <c r="Q1189">
        <v>0</v>
      </c>
      <c r="R1189">
        <v>0</v>
      </c>
      <c r="S1189" t="s">
        <v>267</v>
      </c>
      <c r="T1189" t="s">
        <v>267</v>
      </c>
      <c r="U1189" t="s">
        <v>4808</v>
      </c>
      <c r="V1189" t="b">
        <v>0</v>
      </c>
      <c r="W1189" t="s">
        <v>265</v>
      </c>
      <c r="X1189">
        <v>0</v>
      </c>
      <c r="Y1189" t="s">
        <v>265</v>
      </c>
      <c r="Z1189" t="s">
        <v>265</v>
      </c>
      <c r="AA1189" t="s">
        <v>265</v>
      </c>
      <c r="AB1189" t="s">
        <v>265</v>
      </c>
      <c r="AC1189" t="s">
        <v>265</v>
      </c>
      <c r="AD1189" t="s">
        <v>265</v>
      </c>
      <c r="AE1189" t="s">
        <v>265</v>
      </c>
      <c r="AF1189" t="s">
        <v>267</v>
      </c>
      <c r="AG1189" t="s">
        <v>265</v>
      </c>
      <c r="AH1189" t="s">
        <v>265</v>
      </c>
      <c r="AI1189" t="s">
        <v>265</v>
      </c>
      <c r="AJ1189" t="s">
        <v>265</v>
      </c>
      <c r="AL1189" t="str">
        <f>IF(Sudan_News12[[#This Row],[relevancy_classification_english]]="Relevant","مناسب",IF(Sudan_News12[[#This Row],[relevancy_classification_english]]="Relevant","عَرَضِيّ",""))</f>
        <v/>
      </c>
      <c r="AN1189" t="str">
        <f>IF(Sudan_News12[[#This Row],[sentiment_analysis_english]]="Negative","سلبي",IF(Sudan_News12[[#This Row],[sentiment_analysis_english]]="Neutral","حيادي",IF(Sudan_News12[[#This Row],[sentiment_analysis_english]]="Positive","إيجابي","")))</f>
        <v/>
      </c>
      <c r="AO1189" t="e">
        <f>INDEX(TextClassificationList[],MATCH(Sudan_News12[[#This Row],[text_classification_arabic]],TextClassificationList[text_classification_arabic],0),1)</f>
        <v>#N/A</v>
      </c>
      <c r="AQ1189" t="e">
        <f>INDEX(TextClassificationList[],MATCH(Sudan_News12[[#This Row],[text_classification_arabic2]],TextClassificationList[text_classification_arabic],0),1)</f>
        <v>#N/A</v>
      </c>
      <c r="AS1189" t="e">
        <f>INDEX(TextClassificationList[],MATCH(Sudan_News12[[#This Row],[text_classification_arabic3]],TextClassificationList[text_classification_arabic],0),1)</f>
        <v>#N/A</v>
      </c>
      <c r="AU1189" t="e">
        <f>INDEX(TextClassificationList[],MATCH(Sudan_News12[[#This Row],[text_classification_arabic4]],TextClassificationList[text_classification_arabic],0),1)</f>
        <v>#N/A</v>
      </c>
      <c r="AW1189" t="e">
        <f>INDEX(TextClassificationList[],MATCH(Sudan_News12[[#This Row],[text_classification_arabic5]],TextClassificationList[text_classification_arabic],0),1)</f>
        <v>#N/A</v>
      </c>
    </row>
    <row r="1190" spans="1:49" x14ac:dyDescent="0.2">
      <c r="A1190">
        <v>1.3726052548192666E+18</v>
      </c>
      <c r="B1190">
        <v>1.3726052548192666E+18</v>
      </c>
      <c r="C1190" t="s">
        <v>4809</v>
      </c>
      <c r="D1190" s="1">
        <v>44273</v>
      </c>
      <c r="E1190" s="2">
        <v>0.82371527777777775</v>
      </c>
      <c r="F1190">
        <v>200</v>
      </c>
      <c r="G1190">
        <v>1889611729</v>
      </c>
      <c r="H1190" t="s">
        <v>354</v>
      </c>
      <c r="I1190" t="s">
        <v>355</v>
      </c>
      <c r="J1190" t="s">
        <v>265</v>
      </c>
      <c r="K1190" t="s">
        <v>4810</v>
      </c>
      <c r="L1190" t="s">
        <v>266</v>
      </c>
      <c r="M1190" t="s">
        <v>267</v>
      </c>
      <c r="N1190" t="s">
        <v>267</v>
      </c>
      <c r="O1190" t="s">
        <v>267</v>
      </c>
      <c r="P1190">
        <v>0</v>
      </c>
      <c r="Q1190">
        <v>0</v>
      </c>
      <c r="R1190">
        <v>4</v>
      </c>
      <c r="S1190" t="s">
        <v>267</v>
      </c>
      <c r="T1190" t="s">
        <v>267</v>
      </c>
      <c r="U1190" t="s">
        <v>4811</v>
      </c>
      <c r="V1190" t="b">
        <v>0</v>
      </c>
      <c r="W1190" t="s">
        <v>265</v>
      </c>
      <c r="X1190">
        <v>0</v>
      </c>
      <c r="Y1190" t="s">
        <v>265</v>
      </c>
      <c r="Z1190" t="s">
        <v>265</v>
      </c>
      <c r="AA1190" t="s">
        <v>265</v>
      </c>
      <c r="AB1190" t="s">
        <v>265</v>
      </c>
      <c r="AC1190" t="s">
        <v>265</v>
      </c>
      <c r="AD1190" t="s">
        <v>265</v>
      </c>
      <c r="AE1190" t="s">
        <v>265</v>
      </c>
      <c r="AF1190" t="s">
        <v>267</v>
      </c>
      <c r="AG1190" t="s">
        <v>265</v>
      </c>
      <c r="AH1190" t="s">
        <v>265</v>
      </c>
      <c r="AI1190" t="s">
        <v>265</v>
      </c>
      <c r="AJ1190" t="s">
        <v>265</v>
      </c>
      <c r="AL1190" t="str">
        <f>IF(Sudan_News12[[#This Row],[relevancy_classification_english]]="Relevant","مناسب",IF(Sudan_News12[[#This Row],[relevancy_classification_english]]="Relevant","عَرَضِيّ",""))</f>
        <v/>
      </c>
      <c r="AN1190" t="str">
        <f>IF(Sudan_News12[[#This Row],[sentiment_analysis_english]]="Negative","سلبي",IF(Sudan_News12[[#This Row],[sentiment_analysis_english]]="Neutral","حيادي",IF(Sudan_News12[[#This Row],[sentiment_analysis_english]]="Positive","إيجابي","")))</f>
        <v/>
      </c>
      <c r="AO1190" t="e">
        <f>INDEX(TextClassificationList[],MATCH(Sudan_News12[[#This Row],[text_classification_arabic]],TextClassificationList[text_classification_arabic],0),1)</f>
        <v>#N/A</v>
      </c>
      <c r="AQ1190" t="e">
        <f>INDEX(TextClassificationList[],MATCH(Sudan_News12[[#This Row],[text_classification_arabic2]],TextClassificationList[text_classification_arabic],0),1)</f>
        <v>#N/A</v>
      </c>
      <c r="AS1190" t="e">
        <f>INDEX(TextClassificationList[],MATCH(Sudan_News12[[#This Row],[text_classification_arabic3]],TextClassificationList[text_classification_arabic],0),1)</f>
        <v>#N/A</v>
      </c>
      <c r="AU1190" t="e">
        <f>INDEX(TextClassificationList[],MATCH(Sudan_News12[[#This Row],[text_classification_arabic4]],TextClassificationList[text_classification_arabic],0),1)</f>
        <v>#N/A</v>
      </c>
      <c r="AW1190" t="e">
        <f>INDEX(TextClassificationList[],MATCH(Sudan_News12[[#This Row],[text_classification_arabic5]],TextClassificationList[text_classification_arabic],0),1)</f>
        <v>#N/A</v>
      </c>
    </row>
    <row r="1191" spans="1:49" x14ac:dyDescent="0.2">
      <c r="A1191">
        <v>1.3725781828141302E+18</v>
      </c>
      <c r="B1191">
        <v>1.3725781828141302E+18</v>
      </c>
      <c r="C1191" t="s">
        <v>4812</v>
      </c>
      <c r="D1191" s="1">
        <v>44273</v>
      </c>
      <c r="E1191" s="2">
        <v>0.74900462962962966</v>
      </c>
      <c r="F1191">
        <v>200</v>
      </c>
      <c r="G1191">
        <v>1889611729</v>
      </c>
      <c r="H1191" t="s">
        <v>354</v>
      </c>
      <c r="I1191" t="s">
        <v>355</v>
      </c>
      <c r="J1191" t="s">
        <v>265</v>
      </c>
      <c r="K1191" t="s">
        <v>4813</v>
      </c>
      <c r="L1191" t="s">
        <v>266</v>
      </c>
      <c r="M1191" t="s">
        <v>267</v>
      </c>
      <c r="N1191" t="s">
        <v>267</v>
      </c>
      <c r="O1191" t="s">
        <v>267</v>
      </c>
      <c r="P1191">
        <v>0</v>
      </c>
      <c r="Q1191">
        <v>0</v>
      </c>
      <c r="R1191">
        <v>0</v>
      </c>
      <c r="S1191" t="s">
        <v>4814</v>
      </c>
      <c r="T1191" t="s">
        <v>267</v>
      </c>
      <c r="U1191" t="s">
        <v>4815</v>
      </c>
      <c r="V1191" t="b">
        <v>0</v>
      </c>
      <c r="W1191" t="s">
        <v>265</v>
      </c>
      <c r="X1191">
        <v>0</v>
      </c>
      <c r="Y1191" t="s">
        <v>265</v>
      </c>
      <c r="Z1191" t="s">
        <v>265</v>
      </c>
      <c r="AA1191" t="s">
        <v>265</v>
      </c>
      <c r="AB1191" t="s">
        <v>265</v>
      </c>
      <c r="AC1191" t="s">
        <v>265</v>
      </c>
      <c r="AD1191" t="s">
        <v>265</v>
      </c>
      <c r="AE1191" t="s">
        <v>265</v>
      </c>
      <c r="AF1191" t="s">
        <v>267</v>
      </c>
      <c r="AG1191" t="s">
        <v>265</v>
      </c>
      <c r="AH1191" t="s">
        <v>265</v>
      </c>
      <c r="AI1191" t="s">
        <v>265</v>
      </c>
      <c r="AJ1191" t="s">
        <v>265</v>
      </c>
      <c r="AL1191" t="str">
        <f>IF(Sudan_News12[[#This Row],[relevancy_classification_english]]="Relevant","مناسب",IF(Sudan_News12[[#This Row],[relevancy_classification_english]]="Relevant","عَرَضِيّ",""))</f>
        <v/>
      </c>
      <c r="AN1191" t="str">
        <f>IF(Sudan_News12[[#This Row],[sentiment_analysis_english]]="Negative","سلبي",IF(Sudan_News12[[#This Row],[sentiment_analysis_english]]="Neutral","حيادي",IF(Sudan_News12[[#This Row],[sentiment_analysis_english]]="Positive","إيجابي","")))</f>
        <v/>
      </c>
      <c r="AO1191" t="e">
        <f>INDEX(TextClassificationList[],MATCH(Sudan_News12[[#This Row],[text_classification_arabic]],TextClassificationList[text_classification_arabic],0),1)</f>
        <v>#N/A</v>
      </c>
      <c r="AQ1191" t="e">
        <f>INDEX(TextClassificationList[],MATCH(Sudan_News12[[#This Row],[text_classification_arabic2]],TextClassificationList[text_classification_arabic],0),1)</f>
        <v>#N/A</v>
      </c>
      <c r="AS1191" t="e">
        <f>INDEX(TextClassificationList[],MATCH(Sudan_News12[[#This Row],[text_classification_arabic3]],TextClassificationList[text_classification_arabic],0),1)</f>
        <v>#N/A</v>
      </c>
      <c r="AU1191" t="e">
        <f>INDEX(TextClassificationList[],MATCH(Sudan_News12[[#This Row],[text_classification_arabic4]],TextClassificationList[text_classification_arabic],0),1)</f>
        <v>#N/A</v>
      </c>
      <c r="AW1191" t="e">
        <f>INDEX(TextClassificationList[],MATCH(Sudan_News12[[#This Row],[text_classification_arabic5]],TextClassificationList[text_classification_arabic],0),1)</f>
        <v>#N/A</v>
      </c>
    </row>
    <row r="1192" spans="1:49" x14ac:dyDescent="0.2">
      <c r="A1192">
        <v>1.3725730681079153E+18</v>
      </c>
      <c r="B1192">
        <v>1.3725730681079153E+18</v>
      </c>
      <c r="C1192" t="s">
        <v>4816</v>
      </c>
      <c r="D1192" s="1">
        <v>44273</v>
      </c>
      <c r="E1192" s="2">
        <v>0.7348958333333333</v>
      </c>
      <c r="F1192">
        <v>200</v>
      </c>
      <c r="G1192">
        <v>1889611729</v>
      </c>
      <c r="H1192" t="s">
        <v>354</v>
      </c>
      <c r="I1192" t="s">
        <v>355</v>
      </c>
      <c r="J1192" t="s">
        <v>265</v>
      </c>
      <c r="K1192" t="s">
        <v>4817</v>
      </c>
      <c r="L1192" t="s">
        <v>273</v>
      </c>
      <c r="M1192" t="s">
        <v>267</v>
      </c>
      <c r="N1192" t="s">
        <v>4818</v>
      </c>
      <c r="O1192" t="s">
        <v>267</v>
      </c>
      <c r="P1192">
        <v>0</v>
      </c>
      <c r="Q1192">
        <v>0</v>
      </c>
      <c r="R1192">
        <v>0</v>
      </c>
      <c r="S1192" t="s">
        <v>267</v>
      </c>
      <c r="T1192" t="s">
        <v>267</v>
      </c>
      <c r="U1192" t="s">
        <v>4819</v>
      </c>
      <c r="V1192" t="b">
        <v>0</v>
      </c>
      <c r="W1192" t="s">
        <v>265</v>
      </c>
      <c r="X1192">
        <v>0</v>
      </c>
      <c r="Y1192" t="s">
        <v>265</v>
      </c>
      <c r="Z1192" t="s">
        <v>265</v>
      </c>
      <c r="AA1192" t="s">
        <v>265</v>
      </c>
      <c r="AB1192" t="s">
        <v>265</v>
      </c>
      <c r="AC1192" t="s">
        <v>265</v>
      </c>
      <c r="AD1192" t="s">
        <v>265</v>
      </c>
      <c r="AE1192" t="s">
        <v>265</v>
      </c>
      <c r="AF1192" t="s">
        <v>267</v>
      </c>
      <c r="AG1192" t="s">
        <v>265</v>
      </c>
      <c r="AH1192" t="s">
        <v>265</v>
      </c>
      <c r="AI1192" t="s">
        <v>265</v>
      </c>
      <c r="AJ1192" t="s">
        <v>265</v>
      </c>
      <c r="AL1192" t="str">
        <f>IF(Sudan_News12[[#This Row],[relevancy_classification_english]]="Relevant","مناسب",IF(Sudan_News12[[#This Row],[relevancy_classification_english]]="Relevant","عَرَضِيّ",""))</f>
        <v/>
      </c>
      <c r="AN1192" t="str">
        <f>IF(Sudan_News12[[#This Row],[sentiment_analysis_english]]="Negative","سلبي",IF(Sudan_News12[[#This Row],[sentiment_analysis_english]]="Neutral","حيادي",IF(Sudan_News12[[#This Row],[sentiment_analysis_english]]="Positive","إيجابي","")))</f>
        <v/>
      </c>
      <c r="AO1192" t="e">
        <f>INDEX(TextClassificationList[],MATCH(Sudan_News12[[#This Row],[text_classification_arabic]],TextClassificationList[text_classification_arabic],0),1)</f>
        <v>#N/A</v>
      </c>
      <c r="AQ1192" t="e">
        <f>INDEX(TextClassificationList[],MATCH(Sudan_News12[[#This Row],[text_classification_arabic2]],TextClassificationList[text_classification_arabic],0),1)</f>
        <v>#N/A</v>
      </c>
      <c r="AS1192" t="e">
        <f>INDEX(TextClassificationList[],MATCH(Sudan_News12[[#This Row],[text_classification_arabic3]],TextClassificationList[text_classification_arabic],0),1)</f>
        <v>#N/A</v>
      </c>
      <c r="AU1192" t="e">
        <f>INDEX(TextClassificationList[],MATCH(Sudan_News12[[#This Row],[text_classification_arabic4]],TextClassificationList[text_classification_arabic],0),1)</f>
        <v>#N/A</v>
      </c>
      <c r="AW1192" t="e">
        <f>INDEX(TextClassificationList[],MATCH(Sudan_News12[[#This Row],[text_classification_arabic5]],TextClassificationList[text_classification_arabic],0),1)</f>
        <v>#N/A</v>
      </c>
    </row>
    <row r="1193" spans="1:49" x14ac:dyDescent="0.2">
      <c r="A1193">
        <v>1.3725720995549839E+18</v>
      </c>
      <c r="B1193">
        <v>1.3725719924282737E+18</v>
      </c>
      <c r="C1193" t="s">
        <v>4820</v>
      </c>
      <c r="D1193" s="1">
        <v>44273</v>
      </c>
      <c r="E1193" s="2">
        <v>0.73222222222222222</v>
      </c>
      <c r="F1193">
        <v>200</v>
      </c>
      <c r="G1193">
        <v>1889611729</v>
      </c>
      <c r="H1193" t="s">
        <v>354</v>
      </c>
      <c r="I1193" t="s">
        <v>355</v>
      </c>
      <c r="J1193" t="s">
        <v>265</v>
      </c>
      <c r="K1193" t="s">
        <v>4821</v>
      </c>
      <c r="L1193" t="s">
        <v>266</v>
      </c>
      <c r="M1193" t="s">
        <v>267</v>
      </c>
      <c r="N1193" t="s">
        <v>267</v>
      </c>
      <c r="O1193" t="s">
        <v>267</v>
      </c>
      <c r="P1193">
        <v>0</v>
      </c>
      <c r="Q1193">
        <v>0</v>
      </c>
      <c r="R1193">
        <v>0</v>
      </c>
      <c r="S1193" t="s">
        <v>267</v>
      </c>
      <c r="T1193" t="s">
        <v>267</v>
      </c>
      <c r="U1193" t="s">
        <v>4822</v>
      </c>
      <c r="V1193" t="b">
        <v>0</v>
      </c>
      <c r="W1193" t="s">
        <v>265</v>
      </c>
      <c r="X1193">
        <v>0</v>
      </c>
      <c r="Y1193" t="s">
        <v>265</v>
      </c>
      <c r="Z1193" t="s">
        <v>265</v>
      </c>
      <c r="AA1193" t="s">
        <v>265</v>
      </c>
      <c r="AB1193" t="s">
        <v>265</v>
      </c>
      <c r="AC1193" t="s">
        <v>265</v>
      </c>
      <c r="AD1193" t="s">
        <v>265</v>
      </c>
      <c r="AE1193" t="s">
        <v>265</v>
      </c>
      <c r="AF1193" t="s">
        <v>267</v>
      </c>
      <c r="AG1193" t="s">
        <v>265</v>
      </c>
      <c r="AH1193" t="s">
        <v>265</v>
      </c>
      <c r="AI1193" t="s">
        <v>265</v>
      </c>
      <c r="AJ1193" t="s">
        <v>265</v>
      </c>
      <c r="AL1193" t="str">
        <f>IF(Sudan_News12[[#This Row],[relevancy_classification_english]]="Relevant","مناسب",IF(Sudan_News12[[#This Row],[relevancy_classification_english]]="Relevant","عَرَضِيّ",""))</f>
        <v/>
      </c>
      <c r="AN1193" t="str">
        <f>IF(Sudan_News12[[#This Row],[sentiment_analysis_english]]="Negative","سلبي",IF(Sudan_News12[[#This Row],[sentiment_analysis_english]]="Neutral","حيادي",IF(Sudan_News12[[#This Row],[sentiment_analysis_english]]="Positive","إيجابي","")))</f>
        <v/>
      </c>
      <c r="AO1193" t="e">
        <f>INDEX(TextClassificationList[],MATCH(Sudan_News12[[#This Row],[text_classification_arabic]],TextClassificationList[text_classification_arabic],0),1)</f>
        <v>#N/A</v>
      </c>
      <c r="AQ1193" t="e">
        <f>INDEX(TextClassificationList[],MATCH(Sudan_News12[[#This Row],[text_classification_arabic2]],TextClassificationList[text_classification_arabic],0),1)</f>
        <v>#N/A</v>
      </c>
      <c r="AS1193" t="e">
        <f>INDEX(TextClassificationList[],MATCH(Sudan_News12[[#This Row],[text_classification_arabic3]],TextClassificationList[text_classification_arabic],0),1)</f>
        <v>#N/A</v>
      </c>
      <c r="AU1193" t="e">
        <f>INDEX(TextClassificationList[],MATCH(Sudan_News12[[#This Row],[text_classification_arabic4]],TextClassificationList[text_classification_arabic],0),1)</f>
        <v>#N/A</v>
      </c>
      <c r="AW1193" t="e">
        <f>INDEX(TextClassificationList[],MATCH(Sudan_News12[[#This Row],[text_classification_arabic5]],TextClassificationList[text_classification_arabic],0),1)</f>
        <v>#N/A</v>
      </c>
    </row>
    <row r="1194" spans="1:49" x14ac:dyDescent="0.2">
      <c r="A1194">
        <v>1.3724058424195768E+18</v>
      </c>
      <c r="B1194">
        <v>1.3724058424195768E+18</v>
      </c>
      <c r="C1194" t="s">
        <v>4823</v>
      </c>
      <c r="D1194" s="1">
        <v>44273</v>
      </c>
      <c r="E1194" s="2">
        <v>0.2734375</v>
      </c>
      <c r="F1194">
        <v>200</v>
      </c>
      <c r="G1194">
        <v>1889611729</v>
      </c>
      <c r="H1194" t="s">
        <v>354</v>
      </c>
      <c r="I1194" t="s">
        <v>355</v>
      </c>
      <c r="J1194" t="s">
        <v>265</v>
      </c>
      <c r="K1194" t="s">
        <v>4824</v>
      </c>
      <c r="L1194" t="s">
        <v>266</v>
      </c>
      <c r="M1194" t="s">
        <v>267</v>
      </c>
      <c r="N1194" t="s">
        <v>267</v>
      </c>
      <c r="O1194" t="s">
        <v>4825</v>
      </c>
      <c r="P1194">
        <v>3</v>
      </c>
      <c r="Q1194">
        <v>1</v>
      </c>
      <c r="R1194">
        <v>4</v>
      </c>
      <c r="S1194" t="s">
        <v>267</v>
      </c>
      <c r="T1194" t="s">
        <v>267</v>
      </c>
      <c r="U1194" t="s">
        <v>4826</v>
      </c>
      <c r="V1194" t="b">
        <v>0</v>
      </c>
      <c r="W1194" t="s">
        <v>265</v>
      </c>
      <c r="X1194">
        <v>1</v>
      </c>
      <c r="Y1194" t="s">
        <v>4827</v>
      </c>
      <c r="Z1194" t="s">
        <v>265</v>
      </c>
      <c r="AA1194" t="s">
        <v>265</v>
      </c>
      <c r="AB1194" t="s">
        <v>265</v>
      </c>
      <c r="AC1194" t="s">
        <v>265</v>
      </c>
      <c r="AD1194" t="s">
        <v>265</v>
      </c>
      <c r="AE1194" t="s">
        <v>265</v>
      </c>
      <c r="AF1194" t="s">
        <v>267</v>
      </c>
      <c r="AG1194" t="s">
        <v>265</v>
      </c>
      <c r="AH1194" t="s">
        <v>265</v>
      </c>
      <c r="AI1194" t="s">
        <v>265</v>
      </c>
      <c r="AJ1194" t="s">
        <v>265</v>
      </c>
      <c r="AL1194" t="str">
        <f>IF(Sudan_News12[[#This Row],[relevancy_classification_english]]="Relevant","مناسب",IF(Sudan_News12[[#This Row],[relevancy_classification_english]]="Relevant","عَرَضِيّ",""))</f>
        <v/>
      </c>
      <c r="AN1194" t="str">
        <f>IF(Sudan_News12[[#This Row],[sentiment_analysis_english]]="Negative","سلبي",IF(Sudan_News12[[#This Row],[sentiment_analysis_english]]="Neutral","حيادي",IF(Sudan_News12[[#This Row],[sentiment_analysis_english]]="Positive","إيجابي","")))</f>
        <v/>
      </c>
      <c r="AO1194" t="e">
        <f>INDEX(TextClassificationList[],MATCH(Sudan_News12[[#This Row],[text_classification_arabic]],TextClassificationList[text_classification_arabic],0),1)</f>
        <v>#N/A</v>
      </c>
      <c r="AQ1194" t="e">
        <f>INDEX(TextClassificationList[],MATCH(Sudan_News12[[#This Row],[text_classification_arabic2]],TextClassificationList[text_classification_arabic],0),1)</f>
        <v>#N/A</v>
      </c>
      <c r="AS1194" t="e">
        <f>INDEX(TextClassificationList[],MATCH(Sudan_News12[[#This Row],[text_classification_arabic3]],TextClassificationList[text_classification_arabic],0),1)</f>
        <v>#N/A</v>
      </c>
      <c r="AU1194" t="e">
        <f>INDEX(TextClassificationList[],MATCH(Sudan_News12[[#This Row],[text_classification_arabic4]],TextClassificationList[text_classification_arabic],0),1)</f>
        <v>#N/A</v>
      </c>
      <c r="AW1194" t="e">
        <f>INDEX(TextClassificationList[],MATCH(Sudan_News12[[#This Row],[text_classification_arabic5]],TextClassificationList[text_classification_arabic],0),1)</f>
        <v>#N/A</v>
      </c>
    </row>
    <row r="1195" spans="1:49" x14ac:dyDescent="0.2">
      <c r="A1195">
        <v>1.3722911933468549E+18</v>
      </c>
      <c r="B1195">
        <v>1.3722911933468549E+18</v>
      </c>
      <c r="C1195" t="s">
        <v>4828</v>
      </c>
      <c r="D1195" s="1">
        <v>44272</v>
      </c>
      <c r="E1195" s="2">
        <v>0.95707175925925925</v>
      </c>
      <c r="F1195">
        <v>200</v>
      </c>
      <c r="G1195">
        <v>1889611729</v>
      </c>
      <c r="H1195" t="s">
        <v>354</v>
      </c>
      <c r="I1195" t="s">
        <v>355</v>
      </c>
      <c r="J1195" t="s">
        <v>265</v>
      </c>
      <c r="K1195" t="s">
        <v>4829</v>
      </c>
      <c r="L1195" t="s">
        <v>266</v>
      </c>
      <c r="M1195" t="s">
        <v>267</v>
      </c>
      <c r="N1195" t="s">
        <v>267</v>
      </c>
      <c r="O1195" t="s">
        <v>267</v>
      </c>
      <c r="P1195">
        <v>0</v>
      </c>
      <c r="Q1195">
        <v>1</v>
      </c>
      <c r="R1195">
        <v>1</v>
      </c>
      <c r="S1195" t="s">
        <v>267</v>
      </c>
      <c r="T1195" t="s">
        <v>267</v>
      </c>
      <c r="U1195" t="s">
        <v>4830</v>
      </c>
      <c r="V1195" t="b">
        <v>0</v>
      </c>
      <c r="W1195" t="s">
        <v>265</v>
      </c>
      <c r="X1195">
        <v>0</v>
      </c>
      <c r="Y1195" t="s">
        <v>265</v>
      </c>
      <c r="Z1195" t="s">
        <v>265</v>
      </c>
      <c r="AA1195" t="s">
        <v>265</v>
      </c>
      <c r="AB1195" t="s">
        <v>265</v>
      </c>
      <c r="AC1195" t="s">
        <v>265</v>
      </c>
      <c r="AD1195" t="s">
        <v>265</v>
      </c>
      <c r="AE1195" t="s">
        <v>265</v>
      </c>
      <c r="AF1195" t="s">
        <v>267</v>
      </c>
      <c r="AG1195" t="s">
        <v>265</v>
      </c>
      <c r="AH1195" t="s">
        <v>265</v>
      </c>
      <c r="AI1195" t="s">
        <v>265</v>
      </c>
      <c r="AJ1195" t="s">
        <v>265</v>
      </c>
      <c r="AL1195" t="str">
        <f>IF(Sudan_News12[[#This Row],[relevancy_classification_english]]="Relevant","مناسب",IF(Sudan_News12[[#This Row],[relevancy_classification_english]]="Relevant","عَرَضِيّ",""))</f>
        <v/>
      </c>
      <c r="AN1195" t="str">
        <f>IF(Sudan_News12[[#This Row],[sentiment_analysis_english]]="Negative","سلبي",IF(Sudan_News12[[#This Row],[sentiment_analysis_english]]="Neutral","حيادي",IF(Sudan_News12[[#This Row],[sentiment_analysis_english]]="Positive","إيجابي","")))</f>
        <v/>
      </c>
      <c r="AO1195" t="e">
        <f>INDEX(TextClassificationList[],MATCH(Sudan_News12[[#This Row],[text_classification_arabic]],TextClassificationList[text_classification_arabic],0),1)</f>
        <v>#N/A</v>
      </c>
      <c r="AQ1195" t="e">
        <f>INDEX(TextClassificationList[],MATCH(Sudan_News12[[#This Row],[text_classification_arabic2]],TextClassificationList[text_classification_arabic],0),1)</f>
        <v>#N/A</v>
      </c>
      <c r="AS1195" t="e">
        <f>INDEX(TextClassificationList[],MATCH(Sudan_News12[[#This Row],[text_classification_arabic3]],TextClassificationList[text_classification_arabic],0),1)</f>
        <v>#N/A</v>
      </c>
      <c r="AU1195" t="e">
        <f>INDEX(TextClassificationList[],MATCH(Sudan_News12[[#This Row],[text_classification_arabic4]],TextClassificationList[text_classification_arabic],0),1)</f>
        <v>#N/A</v>
      </c>
      <c r="AW1195" t="e">
        <f>INDEX(TextClassificationList[],MATCH(Sudan_News12[[#This Row],[text_classification_arabic5]],TextClassificationList[text_classification_arabic],0),1)</f>
        <v>#N/A</v>
      </c>
    </row>
    <row r="1196" spans="1:49" x14ac:dyDescent="0.2">
      <c r="A1196">
        <v>1.3722903476535992E+18</v>
      </c>
      <c r="B1196">
        <v>1.3722903476535992E+18</v>
      </c>
      <c r="C1196" t="s">
        <v>4831</v>
      </c>
      <c r="D1196" s="1">
        <v>44272</v>
      </c>
      <c r="E1196" s="2">
        <v>0.95473379629629629</v>
      </c>
      <c r="F1196">
        <v>200</v>
      </c>
      <c r="G1196">
        <v>1889611729</v>
      </c>
      <c r="H1196" t="s">
        <v>354</v>
      </c>
      <c r="I1196" t="s">
        <v>355</v>
      </c>
      <c r="J1196" t="s">
        <v>265</v>
      </c>
      <c r="K1196" t="s">
        <v>4832</v>
      </c>
      <c r="L1196" t="s">
        <v>266</v>
      </c>
      <c r="M1196" t="s">
        <v>267</v>
      </c>
      <c r="N1196" t="s">
        <v>267</v>
      </c>
      <c r="O1196" t="s">
        <v>267</v>
      </c>
      <c r="P1196">
        <v>0</v>
      </c>
      <c r="Q1196">
        <v>0</v>
      </c>
      <c r="R1196">
        <v>1</v>
      </c>
      <c r="S1196" t="s">
        <v>267</v>
      </c>
      <c r="T1196" t="s">
        <v>267</v>
      </c>
      <c r="U1196" t="s">
        <v>4833</v>
      </c>
      <c r="V1196" t="b">
        <v>0</v>
      </c>
      <c r="W1196" t="s">
        <v>265</v>
      </c>
      <c r="X1196">
        <v>0</v>
      </c>
      <c r="Y1196" t="s">
        <v>265</v>
      </c>
      <c r="Z1196" t="s">
        <v>265</v>
      </c>
      <c r="AA1196" t="s">
        <v>265</v>
      </c>
      <c r="AB1196" t="s">
        <v>265</v>
      </c>
      <c r="AC1196" t="s">
        <v>265</v>
      </c>
      <c r="AD1196" t="s">
        <v>265</v>
      </c>
      <c r="AE1196" t="s">
        <v>265</v>
      </c>
      <c r="AF1196" t="s">
        <v>267</v>
      </c>
      <c r="AG1196" t="s">
        <v>265</v>
      </c>
      <c r="AH1196" t="s">
        <v>265</v>
      </c>
      <c r="AI1196" t="s">
        <v>265</v>
      </c>
      <c r="AJ1196" t="s">
        <v>265</v>
      </c>
      <c r="AL1196" t="str">
        <f>IF(Sudan_News12[[#This Row],[relevancy_classification_english]]="Relevant","مناسب",IF(Sudan_News12[[#This Row],[relevancy_classification_english]]="Relevant","عَرَضِيّ",""))</f>
        <v/>
      </c>
      <c r="AN1196" t="str">
        <f>IF(Sudan_News12[[#This Row],[sentiment_analysis_english]]="Negative","سلبي",IF(Sudan_News12[[#This Row],[sentiment_analysis_english]]="Neutral","حيادي",IF(Sudan_News12[[#This Row],[sentiment_analysis_english]]="Positive","إيجابي","")))</f>
        <v/>
      </c>
      <c r="AO1196" t="e">
        <f>INDEX(TextClassificationList[],MATCH(Sudan_News12[[#This Row],[text_classification_arabic]],TextClassificationList[text_classification_arabic],0),1)</f>
        <v>#N/A</v>
      </c>
      <c r="AQ1196" t="e">
        <f>INDEX(TextClassificationList[],MATCH(Sudan_News12[[#This Row],[text_classification_arabic2]],TextClassificationList[text_classification_arabic],0),1)</f>
        <v>#N/A</v>
      </c>
      <c r="AS1196" t="e">
        <f>INDEX(TextClassificationList[],MATCH(Sudan_News12[[#This Row],[text_classification_arabic3]],TextClassificationList[text_classification_arabic],0),1)</f>
        <v>#N/A</v>
      </c>
      <c r="AU1196" t="e">
        <f>INDEX(TextClassificationList[],MATCH(Sudan_News12[[#This Row],[text_classification_arabic4]],TextClassificationList[text_classification_arabic],0),1)</f>
        <v>#N/A</v>
      </c>
      <c r="AW1196" t="e">
        <f>INDEX(TextClassificationList[],MATCH(Sudan_News12[[#This Row],[text_classification_arabic5]],TextClassificationList[text_classification_arabic],0),1)</f>
        <v>#N/A</v>
      </c>
    </row>
    <row r="1197" spans="1:49" x14ac:dyDescent="0.2">
      <c r="A1197">
        <v>1.372283674956288E+18</v>
      </c>
      <c r="B1197">
        <v>1.372283674956288E+18</v>
      </c>
      <c r="C1197" t="s">
        <v>4834</v>
      </c>
      <c r="D1197" s="1">
        <v>44272</v>
      </c>
      <c r="E1197" s="2">
        <v>0.93631944444444448</v>
      </c>
      <c r="F1197">
        <v>200</v>
      </c>
      <c r="G1197">
        <v>1889611729</v>
      </c>
      <c r="H1197" t="s">
        <v>354</v>
      </c>
      <c r="I1197" t="s">
        <v>355</v>
      </c>
      <c r="J1197" t="s">
        <v>265</v>
      </c>
      <c r="K1197" t="s">
        <v>4835</v>
      </c>
      <c r="L1197" t="s">
        <v>266</v>
      </c>
      <c r="M1197" t="s">
        <v>267</v>
      </c>
      <c r="N1197" t="s">
        <v>267</v>
      </c>
      <c r="O1197" t="s">
        <v>267</v>
      </c>
      <c r="P1197">
        <v>1</v>
      </c>
      <c r="Q1197">
        <v>1</v>
      </c>
      <c r="R1197">
        <v>1</v>
      </c>
      <c r="S1197" t="s">
        <v>4836</v>
      </c>
      <c r="T1197" t="s">
        <v>267</v>
      </c>
      <c r="U1197" t="s">
        <v>4837</v>
      </c>
      <c r="V1197" t="b">
        <v>0</v>
      </c>
      <c r="W1197" t="s">
        <v>265</v>
      </c>
      <c r="X1197">
        <v>0</v>
      </c>
      <c r="Y1197" t="s">
        <v>265</v>
      </c>
      <c r="Z1197" t="s">
        <v>265</v>
      </c>
      <c r="AA1197" t="s">
        <v>265</v>
      </c>
      <c r="AB1197" t="s">
        <v>265</v>
      </c>
      <c r="AC1197" t="s">
        <v>265</v>
      </c>
      <c r="AD1197" t="s">
        <v>265</v>
      </c>
      <c r="AE1197" t="s">
        <v>265</v>
      </c>
      <c r="AF1197" t="s">
        <v>267</v>
      </c>
      <c r="AG1197" t="s">
        <v>265</v>
      </c>
      <c r="AH1197" t="s">
        <v>265</v>
      </c>
      <c r="AI1197" t="s">
        <v>265</v>
      </c>
      <c r="AJ1197" t="s">
        <v>265</v>
      </c>
      <c r="AL1197" t="str">
        <f>IF(Sudan_News12[[#This Row],[relevancy_classification_english]]="Relevant","مناسب",IF(Sudan_News12[[#This Row],[relevancy_classification_english]]="Relevant","عَرَضِيّ",""))</f>
        <v/>
      </c>
      <c r="AN1197" t="str">
        <f>IF(Sudan_News12[[#This Row],[sentiment_analysis_english]]="Negative","سلبي",IF(Sudan_News12[[#This Row],[sentiment_analysis_english]]="Neutral","حيادي",IF(Sudan_News12[[#This Row],[sentiment_analysis_english]]="Positive","إيجابي","")))</f>
        <v/>
      </c>
      <c r="AO1197" t="e">
        <f>INDEX(TextClassificationList[],MATCH(Sudan_News12[[#This Row],[text_classification_arabic]],TextClassificationList[text_classification_arabic],0),1)</f>
        <v>#N/A</v>
      </c>
      <c r="AQ1197" t="e">
        <f>INDEX(TextClassificationList[],MATCH(Sudan_News12[[#This Row],[text_classification_arabic2]],TextClassificationList[text_classification_arabic],0),1)</f>
        <v>#N/A</v>
      </c>
      <c r="AS1197" t="e">
        <f>INDEX(TextClassificationList[],MATCH(Sudan_News12[[#This Row],[text_classification_arabic3]],TextClassificationList[text_classification_arabic],0),1)</f>
        <v>#N/A</v>
      </c>
      <c r="AU1197" t="e">
        <f>INDEX(TextClassificationList[],MATCH(Sudan_News12[[#This Row],[text_classification_arabic4]],TextClassificationList[text_classification_arabic],0),1)</f>
        <v>#N/A</v>
      </c>
      <c r="AW1197" t="e">
        <f>INDEX(TextClassificationList[],MATCH(Sudan_News12[[#This Row],[text_classification_arabic5]],TextClassificationList[text_classification_arabic],0),1)</f>
        <v>#N/A</v>
      </c>
    </row>
    <row r="1198" spans="1:49" x14ac:dyDescent="0.2">
      <c r="A1198">
        <v>1.3722801416704164E+18</v>
      </c>
      <c r="B1198">
        <v>1.3722801416704164E+18</v>
      </c>
      <c r="C1198" t="s">
        <v>4838</v>
      </c>
      <c r="D1198" s="1">
        <v>44272</v>
      </c>
      <c r="E1198" s="2">
        <v>0.92657407407407411</v>
      </c>
      <c r="F1198">
        <v>200</v>
      </c>
      <c r="G1198">
        <v>1889611729</v>
      </c>
      <c r="H1198" t="s">
        <v>354</v>
      </c>
      <c r="I1198" t="s">
        <v>355</v>
      </c>
      <c r="J1198" t="s">
        <v>265</v>
      </c>
      <c r="K1198" t="s">
        <v>4839</v>
      </c>
      <c r="L1198" t="s">
        <v>266</v>
      </c>
      <c r="M1198" t="s">
        <v>267</v>
      </c>
      <c r="N1198" t="s">
        <v>267</v>
      </c>
      <c r="O1198" t="s">
        <v>267</v>
      </c>
      <c r="P1198">
        <v>0</v>
      </c>
      <c r="Q1198">
        <v>0</v>
      </c>
      <c r="R1198">
        <v>3</v>
      </c>
      <c r="S1198" t="s">
        <v>267</v>
      </c>
      <c r="T1198" t="s">
        <v>267</v>
      </c>
      <c r="U1198" t="s">
        <v>4840</v>
      </c>
      <c r="V1198" t="b">
        <v>0</v>
      </c>
      <c r="W1198" t="s">
        <v>265</v>
      </c>
      <c r="X1198">
        <v>0</v>
      </c>
      <c r="Y1198" t="s">
        <v>265</v>
      </c>
      <c r="Z1198" t="s">
        <v>265</v>
      </c>
      <c r="AA1198" t="s">
        <v>265</v>
      </c>
      <c r="AB1198" t="s">
        <v>265</v>
      </c>
      <c r="AC1198" t="s">
        <v>265</v>
      </c>
      <c r="AD1198" t="s">
        <v>265</v>
      </c>
      <c r="AE1198" t="s">
        <v>265</v>
      </c>
      <c r="AF1198" t="s">
        <v>267</v>
      </c>
      <c r="AG1198" t="s">
        <v>265</v>
      </c>
      <c r="AH1198" t="s">
        <v>265</v>
      </c>
      <c r="AI1198" t="s">
        <v>265</v>
      </c>
      <c r="AJ1198" t="s">
        <v>265</v>
      </c>
      <c r="AL1198" t="str">
        <f>IF(Sudan_News12[[#This Row],[relevancy_classification_english]]="Relevant","مناسب",IF(Sudan_News12[[#This Row],[relevancy_classification_english]]="Relevant","عَرَضِيّ",""))</f>
        <v/>
      </c>
      <c r="AN1198" t="str">
        <f>IF(Sudan_News12[[#This Row],[sentiment_analysis_english]]="Negative","سلبي",IF(Sudan_News12[[#This Row],[sentiment_analysis_english]]="Neutral","حيادي",IF(Sudan_News12[[#This Row],[sentiment_analysis_english]]="Positive","إيجابي","")))</f>
        <v/>
      </c>
      <c r="AO1198" t="e">
        <f>INDEX(TextClassificationList[],MATCH(Sudan_News12[[#This Row],[text_classification_arabic]],TextClassificationList[text_classification_arabic],0),1)</f>
        <v>#N/A</v>
      </c>
      <c r="AQ1198" t="e">
        <f>INDEX(TextClassificationList[],MATCH(Sudan_News12[[#This Row],[text_classification_arabic2]],TextClassificationList[text_classification_arabic],0),1)</f>
        <v>#N/A</v>
      </c>
      <c r="AS1198" t="e">
        <f>INDEX(TextClassificationList[],MATCH(Sudan_News12[[#This Row],[text_classification_arabic3]],TextClassificationList[text_classification_arabic],0),1)</f>
        <v>#N/A</v>
      </c>
      <c r="AU1198" t="e">
        <f>INDEX(TextClassificationList[],MATCH(Sudan_News12[[#This Row],[text_classification_arabic4]],TextClassificationList[text_classification_arabic],0),1)</f>
        <v>#N/A</v>
      </c>
      <c r="AW1198" t="e">
        <f>INDEX(TextClassificationList[],MATCH(Sudan_News12[[#This Row],[text_classification_arabic5]],TextClassificationList[text_classification_arabic],0),1)</f>
        <v>#N/A</v>
      </c>
    </row>
    <row r="1199" spans="1:49" x14ac:dyDescent="0.2">
      <c r="A1199">
        <v>1.3722762859431895E+18</v>
      </c>
      <c r="B1199">
        <v>1.3722762859431895E+18</v>
      </c>
      <c r="C1199" t="s">
        <v>4841</v>
      </c>
      <c r="D1199" s="1">
        <v>44272</v>
      </c>
      <c r="E1199" s="2">
        <v>0.91592592592592592</v>
      </c>
      <c r="F1199">
        <v>200</v>
      </c>
      <c r="G1199">
        <v>1889611729</v>
      </c>
      <c r="H1199" t="s">
        <v>354</v>
      </c>
      <c r="I1199" t="s">
        <v>355</v>
      </c>
      <c r="J1199" t="s">
        <v>265</v>
      </c>
      <c r="K1199" t="s">
        <v>4842</v>
      </c>
      <c r="L1199" t="s">
        <v>266</v>
      </c>
      <c r="M1199" t="s">
        <v>267</v>
      </c>
      <c r="N1199" t="s">
        <v>267</v>
      </c>
      <c r="O1199" t="s">
        <v>267</v>
      </c>
      <c r="P1199">
        <v>2</v>
      </c>
      <c r="Q1199">
        <v>0</v>
      </c>
      <c r="R1199">
        <v>6</v>
      </c>
      <c r="S1199" t="s">
        <v>538</v>
      </c>
      <c r="T1199" t="s">
        <v>267</v>
      </c>
      <c r="U1199" t="s">
        <v>4843</v>
      </c>
      <c r="V1199" t="b">
        <v>0</v>
      </c>
      <c r="W1199" t="s">
        <v>265</v>
      </c>
      <c r="X1199">
        <v>0</v>
      </c>
      <c r="Y1199" t="s">
        <v>265</v>
      </c>
      <c r="Z1199" t="s">
        <v>265</v>
      </c>
      <c r="AA1199" t="s">
        <v>265</v>
      </c>
      <c r="AB1199" t="s">
        <v>265</v>
      </c>
      <c r="AC1199" t="s">
        <v>265</v>
      </c>
      <c r="AD1199" t="s">
        <v>265</v>
      </c>
      <c r="AE1199" t="s">
        <v>265</v>
      </c>
      <c r="AF1199" t="s">
        <v>267</v>
      </c>
      <c r="AG1199" t="s">
        <v>265</v>
      </c>
      <c r="AH1199" t="s">
        <v>265</v>
      </c>
      <c r="AI1199" t="s">
        <v>265</v>
      </c>
      <c r="AJ1199" t="s">
        <v>265</v>
      </c>
      <c r="AL1199" t="str">
        <f>IF(Sudan_News12[[#This Row],[relevancy_classification_english]]="Relevant","مناسب",IF(Sudan_News12[[#This Row],[relevancy_classification_english]]="Relevant","عَرَضِيّ",""))</f>
        <v/>
      </c>
      <c r="AN1199" t="str">
        <f>IF(Sudan_News12[[#This Row],[sentiment_analysis_english]]="Negative","سلبي",IF(Sudan_News12[[#This Row],[sentiment_analysis_english]]="Neutral","حيادي",IF(Sudan_News12[[#This Row],[sentiment_analysis_english]]="Positive","إيجابي","")))</f>
        <v/>
      </c>
      <c r="AO1199" t="e">
        <f>INDEX(TextClassificationList[],MATCH(Sudan_News12[[#This Row],[text_classification_arabic]],TextClassificationList[text_classification_arabic],0),1)</f>
        <v>#N/A</v>
      </c>
      <c r="AQ1199" t="e">
        <f>INDEX(TextClassificationList[],MATCH(Sudan_News12[[#This Row],[text_classification_arabic2]],TextClassificationList[text_classification_arabic],0),1)</f>
        <v>#N/A</v>
      </c>
      <c r="AS1199" t="e">
        <f>INDEX(TextClassificationList[],MATCH(Sudan_News12[[#This Row],[text_classification_arabic3]],TextClassificationList[text_classification_arabic],0),1)</f>
        <v>#N/A</v>
      </c>
      <c r="AU1199" t="e">
        <f>INDEX(TextClassificationList[],MATCH(Sudan_News12[[#This Row],[text_classification_arabic4]],TextClassificationList[text_classification_arabic],0),1)</f>
        <v>#N/A</v>
      </c>
      <c r="AW1199" t="e">
        <f>INDEX(TextClassificationList[],MATCH(Sudan_News12[[#This Row],[text_classification_arabic5]],TextClassificationList[text_classification_arabic],0),1)</f>
        <v>#N/A</v>
      </c>
    </row>
    <row r="1200" spans="1:49" x14ac:dyDescent="0.2">
      <c r="A1200">
        <v>1.3722205394362163E+18</v>
      </c>
      <c r="B1200">
        <v>1.3722205394362163E+18</v>
      </c>
      <c r="C1200" t="s">
        <v>4844</v>
      </c>
      <c r="D1200" s="1">
        <v>44272</v>
      </c>
      <c r="E1200" s="2">
        <v>0.76209490740740737</v>
      </c>
      <c r="F1200">
        <v>200</v>
      </c>
      <c r="G1200">
        <v>1889611729</v>
      </c>
      <c r="H1200" t="s">
        <v>354</v>
      </c>
      <c r="I1200" t="s">
        <v>355</v>
      </c>
      <c r="J1200" t="s">
        <v>265</v>
      </c>
      <c r="K1200" t="s">
        <v>4845</v>
      </c>
      <c r="L1200" t="s">
        <v>273</v>
      </c>
      <c r="M1200" t="s">
        <v>267</v>
      </c>
      <c r="N1200" t="s">
        <v>4846</v>
      </c>
      <c r="O1200" t="s">
        <v>267</v>
      </c>
      <c r="P1200">
        <v>0</v>
      </c>
      <c r="Q1200">
        <v>0</v>
      </c>
      <c r="R1200">
        <v>0</v>
      </c>
      <c r="S1200" t="s">
        <v>267</v>
      </c>
      <c r="T1200" t="s">
        <v>267</v>
      </c>
      <c r="U1200" t="s">
        <v>4847</v>
      </c>
      <c r="V1200" t="b">
        <v>0</v>
      </c>
      <c r="W1200" t="s">
        <v>265</v>
      </c>
      <c r="X1200">
        <v>0</v>
      </c>
      <c r="Y1200" t="s">
        <v>265</v>
      </c>
      <c r="Z1200" t="s">
        <v>265</v>
      </c>
      <c r="AA1200" t="s">
        <v>265</v>
      </c>
      <c r="AB1200" t="s">
        <v>265</v>
      </c>
      <c r="AC1200" t="s">
        <v>265</v>
      </c>
      <c r="AD1200" t="s">
        <v>265</v>
      </c>
      <c r="AE1200" t="s">
        <v>265</v>
      </c>
      <c r="AF1200" t="s">
        <v>267</v>
      </c>
      <c r="AG1200" t="s">
        <v>265</v>
      </c>
      <c r="AH1200" t="s">
        <v>265</v>
      </c>
      <c r="AI1200" t="s">
        <v>265</v>
      </c>
      <c r="AJ1200" t="s">
        <v>265</v>
      </c>
      <c r="AL1200" t="str">
        <f>IF(Sudan_News12[[#This Row],[relevancy_classification_english]]="Relevant","مناسب",IF(Sudan_News12[[#This Row],[relevancy_classification_english]]="Relevant","عَرَضِيّ",""))</f>
        <v/>
      </c>
      <c r="AN1200" t="str">
        <f>IF(Sudan_News12[[#This Row],[sentiment_analysis_english]]="Negative","سلبي",IF(Sudan_News12[[#This Row],[sentiment_analysis_english]]="Neutral","حيادي",IF(Sudan_News12[[#This Row],[sentiment_analysis_english]]="Positive","إيجابي","")))</f>
        <v/>
      </c>
      <c r="AO1200" t="e">
        <f>INDEX(TextClassificationList[],MATCH(Sudan_News12[[#This Row],[text_classification_arabic]],TextClassificationList[text_classification_arabic],0),1)</f>
        <v>#N/A</v>
      </c>
      <c r="AQ1200" t="e">
        <f>INDEX(TextClassificationList[],MATCH(Sudan_News12[[#This Row],[text_classification_arabic2]],TextClassificationList[text_classification_arabic],0),1)</f>
        <v>#N/A</v>
      </c>
      <c r="AS1200" t="e">
        <f>INDEX(TextClassificationList[],MATCH(Sudan_News12[[#This Row],[text_classification_arabic3]],TextClassificationList[text_classification_arabic],0),1)</f>
        <v>#N/A</v>
      </c>
      <c r="AU1200" t="e">
        <f>INDEX(TextClassificationList[],MATCH(Sudan_News12[[#This Row],[text_classification_arabic4]],TextClassificationList[text_classification_arabic],0),1)</f>
        <v>#N/A</v>
      </c>
      <c r="AW1200" t="e">
        <f>INDEX(TextClassificationList[],MATCH(Sudan_News12[[#This Row],[text_classification_arabic5]],TextClassificationList[text_classification_arabic],0),1)</f>
        <v>#N/A</v>
      </c>
    </row>
    <row r="1201" spans="1:49" x14ac:dyDescent="0.2">
      <c r="A1201">
        <v>1.3722139506501837E+18</v>
      </c>
      <c r="B1201">
        <v>1.3722139506501837E+18</v>
      </c>
      <c r="C1201" t="s">
        <v>4848</v>
      </c>
      <c r="D1201" s="1">
        <v>44272</v>
      </c>
      <c r="E1201" s="2">
        <v>0.74391203703703701</v>
      </c>
      <c r="F1201">
        <v>200</v>
      </c>
      <c r="G1201">
        <v>1889611729</v>
      </c>
      <c r="H1201" t="s">
        <v>354</v>
      </c>
      <c r="I1201" t="s">
        <v>355</v>
      </c>
      <c r="J1201" t="s">
        <v>265</v>
      </c>
      <c r="K1201" t="s">
        <v>4849</v>
      </c>
      <c r="L1201" t="s">
        <v>266</v>
      </c>
      <c r="M1201" t="s">
        <v>267</v>
      </c>
      <c r="N1201" t="s">
        <v>267</v>
      </c>
      <c r="O1201" t="s">
        <v>4850</v>
      </c>
      <c r="P1201">
        <v>0</v>
      </c>
      <c r="Q1201">
        <v>1</v>
      </c>
      <c r="R1201">
        <v>2</v>
      </c>
      <c r="S1201" t="s">
        <v>4851</v>
      </c>
      <c r="T1201" t="s">
        <v>267</v>
      </c>
      <c r="U1201" t="s">
        <v>4852</v>
      </c>
      <c r="V1201" t="b">
        <v>0</v>
      </c>
      <c r="W1201" t="s">
        <v>265</v>
      </c>
      <c r="X1201">
        <v>1</v>
      </c>
      <c r="Y1201" t="s">
        <v>4853</v>
      </c>
      <c r="Z1201" t="s">
        <v>265</v>
      </c>
      <c r="AA1201" t="s">
        <v>265</v>
      </c>
      <c r="AB1201" t="s">
        <v>265</v>
      </c>
      <c r="AC1201" t="s">
        <v>265</v>
      </c>
      <c r="AD1201" t="s">
        <v>265</v>
      </c>
      <c r="AE1201" t="s">
        <v>265</v>
      </c>
      <c r="AF1201" t="s">
        <v>267</v>
      </c>
      <c r="AG1201" t="s">
        <v>265</v>
      </c>
      <c r="AH1201" t="s">
        <v>265</v>
      </c>
      <c r="AI1201" t="s">
        <v>265</v>
      </c>
      <c r="AJ1201" t="s">
        <v>265</v>
      </c>
      <c r="AL1201" t="str">
        <f>IF(Sudan_News12[[#This Row],[relevancy_classification_english]]="Relevant","مناسب",IF(Sudan_News12[[#This Row],[relevancy_classification_english]]="Relevant","عَرَضِيّ",""))</f>
        <v/>
      </c>
      <c r="AN1201" t="str">
        <f>IF(Sudan_News12[[#This Row],[sentiment_analysis_english]]="Negative","سلبي",IF(Sudan_News12[[#This Row],[sentiment_analysis_english]]="Neutral","حيادي",IF(Sudan_News12[[#This Row],[sentiment_analysis_english]]="Positive","إيجابي","")))</f>
        <v/>
      </c>
      <c r="AO1201" t="e">
        <f>INDEX(TextClassificationList[],MATCH(Sudan_News12[[#This Row],[text_classification_arabic]],TextClassificationList[text_classification_arabic],0),1)</f>
        <v>#N/A</v>
      </c>
      <c r="AQ1201" t="e">
        <f>INDEX(TextClassificationList[],MATCH(Sudan_News12[[#This Row],[text_classification_arabic2]],TextClassificationList[text_classification_arabic],0),1)</f>
        <v>#N/A</v>
      </c>
      <c r="AS1201" t="e">
        <f>INDEX(TextClassificationList[],MATCH(Sudan_News12[[#This Row],[text_classification_arabic3]],TextClassificationList[text_classification_arabic],0),1)</f>
        <v>#N/A</v>
      </c>
      <c r="AU1201" t="e">
        <f>INDEX(TextClassificationList[],MATCH(Sudan_News12[[#This Row],[text_classification_arabic4]],TextClassificationList[text_classification_arabic],0),1)</f>
        <v>#N/A</v>
      </c>
      <c r="AW1201" t="e">
        <f>INDEX(TextClassificationList[],MATCH(Sudan_News12[[#This Row],[text_classification_arabic5]],TextClassificationList[text_classification_arabic],0),1)</f>
        <v>#N/A</v>
      </c>
    </row>
    <row r="1202" spans="1:49" x14ac:dyDescent="0.2">
      <c r="A1202">
        <v>1.3721731660139766E+18</v>
      </c>
      <c r="B1202">
        <v>1.3721731660139766E+18</v>
      </c>
      <c r="C1202" t="s">
        <v>4854</v>
      </c>
      <c r="D1202" s="1">
        <v>44272</v>
      </c>
      <c r="E1202" s="2">
        <v>0.63137731481481485</v>
      </c>
      <c r="F1202">
        <v>200</v>
      </c>
      <c r="G1202">
        <v>1889611729</v>
      </c>
      <c r="H1202" t="s">
        <v>354</v>
      </c>
      <c r="I1202" t="s">
        <v>355</v>
      </c>
      <c r="J1202" t="s">
        <v>265</v>
      </c>
      <c r="K1202" t="s">
        <v>4855</v>
      </c>
      <c r="L1202" t="s">
        <v>266</v>
      </c>
      <c r="M1202" t="s">
        <v>267</v>
      </c>
      <c r="N1202" t="s">
        <v>267</v>
      </c>
      <c r="O1202" t="s">
        <v>267</v>
      </c>
      <c r="P1202">
        <v>0</v>
      </c>
      <c r="Q1202">
        <v>26</v>
      </c>
      <c r="R1202">
        <v>31</v>
      </c>
      <c r="S1202" t="s">
        <v>267</v>
      </c>
      <c r="T1202" t="s">
        <v>267</v>
      </c>
      <c r="U1202" t="s">
        <v>4856</v>
      </c>
      <c r="V1202" t="b">
        <v>0</v>
      </c>
      <c r="W1202" t="s">
        <v>265</v>
      </c>
      <c r="X1202">
        <v>0</v>
      </c>
      <c r="Y1202" t="s">
        <v>265</v>
      </c>
      <c r="Z1202" t="s">
        <v>265</v>
      </c>
      <c r="AA1202" t="s">
        <v>265</v>
      </c>
      <c r="AB1202" t="s">
        <v>265</v>
      </c>
      <c r="AC1202" t="s">
        <v>265</v>
      </c>
      <c r="AD1202" t="s">
        <v>265</v>
      </c>
      <c r="AE1202" t="s">
        <v>265</v>
      </c>
      <c r="AF1202" t="s">
        <v>267</v>
      </c>
      <c r="AG1202" t="s">
        <v>265</v>
      </c>
      <c r="AH1202" t="s">
        <v>265</v>
      </c>
      <c r="AI1202" t="s">
        <v>265</v>
      </c>
      <c r="AJ1202" t="s">
        <v>265</v>
      </c>
      <c r="AL1202" t="str">
        <f>IF(Sudan_News12[[#This Row],[relevancy_classification_english]]="Relevant","مناسب",IF(Sudan_News12[[#This Row],[relevancy_classification_english]]="Relevant","عَرَضِيّ",""))</f>
        <v/>
      </c>
      <c r="AN1202" t="str">
        <f>IF(Sudan_News12[[#This Row],[sentiment_analysis_english]]="Negative","سلبي",IF(Sudan_News12[[#This Row],[sentiment_analysis_english]]="Neutral","حيادي",IF(Sudan_News12[[#This Row],[sentiment_analysis_english]]="Positive","إيجابي","")))</f>
        <v/>
      </c>
      <c r="AO1202" t="e">
        <f>INDEX(TextClassificationList[],MATCH(Sudan_News12[[#This Row],[text_classification_arabic]],TextClassificationList[text_classification_arabic],0),1)</f>
        <v>#N/A</v>
      </c>
      <c r="AQ1202" t="e">
        <f>INDEX(TextClassificationList[],MATCH(Sudan_News12[[#This Row],[text_classification_arabic2]],TextClassificationList[text_classification_arabic],0),1)</f>
        <v>#N/A</v>
      </c>
      <c r="AS1202" t="e">
        <f>INDEX(TextClassificationList[],MATCH(Sudan_News12[[#This Row],[text_classification_arabic3]],TextClassificationList[text_classification_arabic],0),1)</f>
        <v>#N/A</v>
      </c>
      <c r="AU1202" t="e">
        <f>INDEX(TextClassificationList[],MATCH(Sudan_News12[[#This Row],[text_classification_arabic4]],TextClassificationList[text_classification_arabic],0),1)</f>
        <v>#N/A</v>
      </c>
      <c r="AW1202" t="e">
        <f>INDEX(TextClassificationList[],MATCH(Sudan_News12[[#This Row],[text_classification_arabic5]],TextClassificationList[text_classification_arabic],0),1)</f>
        <v>#N/A</v>
      </c>
    </row>
    <row r="1203" spans="1:49" x14ac:dyDescent="0.2">
      <c r="A1203">
        <v>1.3721644535847649E+18</v>
      </c>
      <c r="B1203">
        <v>1.3721644535847649E+18</v>
      </c>
      <c r="C1203" t="s">
        <v>4857</v>
      </c>
      <c r="D1203" s="1">
        <v>44272</v>
      </c>
      <c r="E1203" s="2">
        <v>0.6073263888888889</v>
      </c>
      <c r="F1203">
        <v>200</v>
      </c>
      <c r="G1203">
        <v>1889611729</v>
      </c>
      <c r="H1203" t="s">
        <v>354</v>
      </c>
      <c r="I1203" t="s">
        <v>355</v>
      </c>
      <c r="J1203" t="s">
        <v>265</v>
      </c>
      <c r="K1203" t="s">
        <v>4858</v>
      </c>
      <c r="L1203" t="s">
        <v>266</v>
      </c>
      <c r="M1203" t="s">
        <v>267</v>
      </c>
      <c r="N1203" t="s">
        <v>267</v>
      </c>
      <c r="O1203" t="s">
        <v>267</v>
      </c>
      <c r="P1203">
        <v>0</v>
      </c>
      <c r="Q1203">
        <v>4</v>
      </c>
      <c r="R1203">
        <v>8</v>
      </c>
      <c r="S1203" t="s">
        <v>267</v>
      </c>
      <c r="T1203" t="s">
        <v>267</v>
      </c>
      <c r="U1203" t="s">
        <v>4859</v>
      </c>
      <c r="V1203" t="b">
        <v>0</v>
      </c>
      <c r="W1203" t="s">
        <v>265</v>
      </c>
      <c r="X1203">
        <v>0</v>
      </c>
      <c r="Y1203" t="s">
        <v>265</v>
      </c>
      <c r="Z1203" t="s">
        <v>265</v>
      </c>
      <c r="AA1203" t="s">
        <v>265</v>
      </c>
      <c r="AB1203" t="s">
        <v>265</v>
      </c>
      <c r="AC1203" t="s">
        <v>265</v>
      </c>
      <c r="AD1203" t="s">
        <v>265</v>
      </c>
      <c r="AE1203" t="s">
        <v>265</v>
      </c>
      <c r="AF1203" t="s">
        <v>267</v>
      </c>
      <c r="AG1203" t="s">
        <v>265</v>
      </c>
      <c r="AH1203" t="s">
        <v>265</v>
      </c>
      <c r="AI1203" t="s">
        <v>265</v>
      </c>
      <c r="AJ1203" t="s">
        <v>265</v>
      </c>
      <c r="AL1203" t="str">
        <f>IF(Sudan_News12[[#This Row],[relevancy_classification_english]]="Relevant","مناسب",IF(Sudan_News12[[#This Row],[relevancy_classification_english]]="Relevant","عَرَضِيّ",""))</f>
        <v/>
      </c>
      <c r="AN1203" t="str">
        <f>IF(Sudan_News12[[#This Row],[sentiment_analysis_english]]="Negative","سلبي",IF(Sudan_News12[[#This Row],[sentiment_analysis_english]]="Neutral","حيادي",IF(Sudan_News12[[#This Row],[sentiment_analysis_english]]="Positive","إيجابي","")))</f>
        <v/>
      </c>
      <c r="AO1203" t="e">
        <f>INDEX(TextClassificationList[],MATCH(Sudan_News12[[#This Row],[text_classification_arabic]],TextClassificationList[text_classification_arabic],0),1)</f>
        <v>#N/A</v>
      </c>
      <c r="AQ1203" t="e">
        <f>INDEX(TextClassificationList[],MATCH(Sudan_News12[[#This Row],[text_classification_arabic2]],TextClassificationList[text_classification_arabic],0),1)</f>
        <v>#N/A</v>
      </c>
      <c r="AS1203" t="e">
        <f>INDEX(TextClassificationList[],MATCH(Sudan_News12[[#This Row],[text_classification_arabic3]],TextClassificationList[text_classification_arabic],0),1)</f>
        <v>#N/A</v>
      </c>
      <c r="AU1203" t="e">
        <f>INDEX(TextClassificationList[],MATCH(Sudan_News12[[#This Row],[text_classification_arabic4]],TextClassificationList[text_classification_arabic],0),1)</f>
        <v>#N/A</v>
      </c>
      <c r="AW1203" t="e">
        <f>INDEX(TextClassificationList[],MATCH(Sudan_News12[[#This Row],[text_classification_arabic5]],TextClassificationList[text_classification_arabic],0),1)</f>
        <v>#N/A</v>
      </c>
    </row>
    <row r="1204" spans="1:49" x14ac:dyDescent="0.2">
      <c r="A1204">
        <v>1.3721537338916413E+18</v>
      </c>
      <c r="B1204">
        <v>1.3721537338916413E+18</v>
      </c>
      <c r="C1204" t="s">
        <v>4860</v>
      </c>
      <c r="D1204" s="1">
        <v>44272</v>
      </c>
      <c r="E1204" s="2">
        <v>0.57775462962962965</v>
      </c>
      <c r="F1204">
        <v>200</v>
      </c>
      <c r="G1204">
        <v>1889611729</v>
      </c>
      <c r="H1204" t="s">
        <v>354</v>
      </c>
      <c r="I1204" t="s">
        <v>355</v>
      </c>
      <c r="J1204" t="s">
        <v>265</v>
      </c>
      <c r="K1204" t="s">
        <v>4861</v>
      </c>
      <c r="L1204" t="s">
        <v>266</v>
      </c>
      <c r="M1204" t="s">
        <v>267</v>
      </c>
      <c r="N1204" t="s">
        <v>267</v>
      </c>
      <c r="O1204" t="s">
        <v>4862</v>
      </c>
      <c r="P1204">
        <v>1</v>
      </c>
      <c r="Q1204">
        <v>0</v>
      </c>
      <c r="R1204">
        <v>4</v>
      </c>
      <c r="S1204" t="s">
        <v>267</v>
      </c>
      <c r="T1204" t="s">
        <v>267</v>
      </c>
      <c r="U1204" t="s">
        <v>4863</v>
      </c>
      <c r="V1204" t="b">
        <v>0</v>
      </c>
      <c r="W1204" t="s">
        <v>265</v>
      </c>
      <c r="X1204">
        <v>1</v>
      </c>
      <c r="Y1204" t="s">
        <v>4864</v>
      </c>
      <c r="Z1204" t="s">
        <v>265</v>
      </c>
      <c r="AA1204" t="s">
        <v>265</v>
      </c>
      <c r="AB1204" t="s">
        <v>265</v>
      </c>
      <c r="AC1204" t="s">
        <v>265</v>
      </c>
      <c r="AD1204" t="s">
        <v>265</v>
      </c>
      <c r="AE1204" t="s">
        <v>265</v>
      </c>
      <c r="AF1204" t="s">
        <v>267</v>
      </c>
      <c r="AG1204" t="s">
        <v>265</v>
      </c>
      <c r="AH1204" t="s">
        <v>265</v>
      </c>
      <c r="AI1204" t="s">
        <v>265</v>
      </c>
      <c r="AJ1204" t="s">
        <v>265</v>
      </c>
      <c r="AL1204" t="str">
        <f>IF(Sudan_News12[[#This Row],[relevancy_classification_english]]="Relevant","مناسب",IF(Sudan_News12[[#This Row],[relevancy_classification_english]]="Relevant","عَرَضِيّ",""))</f>
        <v/>
      </c>
      <c r="AN1204" t="str">
        <f>IF(Sudan_News12[[#This Row],[sentiment_analysis_english]]="Negative","سلبي",IF(Sudan_News12[[#This Row],[sentiment_analysis_english]]="Neutral","حيادي",IF(Sudan_News12[[#This Row],[sentiment_analysis_english]]="Positive","إيجابي","")))</f>
        <v/>
      </c>
      <c r="AO1204" t="e">
        <f>INDEX(TextClassificationList[],MATCH(Sudan_News12[[#This Row],[text_classification_arabic]],TextClassificationList[text_classification_arabic],0),1)</f>
        <v>#N/A</v>
      </c>
      <c r="AQ1204" t="e">
        <f>INDEX(TextClassificationList[],MATCH(Sudan_News12[[#This Row],[text_classification_arabic2]],TextClassificationList[text_classification_arabic],0),1)</f>
        <v>#N/A</v>
      </c>
      <c r="AS1204" t="e">
        <f>INDEX(TextClassificationList[],MATCH(Sudan_News12[[#This Row],[text_classification_arabic3]],TextClassificationList[text_classification_arabic],0),1)</f>
        <v>#N/A</v>
      </c>
      <c r="AU1204" t="e">
        <f>INDEX(TextClassificationList[],MATCH(Sudan_News12[[#This Row],[text_classification_arabic4]],TextClassificationList[text_classification_arabic],0),1)</f>
        <v>#N/A</v>
      </c>
      <c r="AW1204" t="e">
        <f>INDEX(TextClassificationList[],MATCH(Sudan_News12[[#This Row],[text_classification_arabic5]],TextClassificationList[text_classification_arabic],0),1)</f>
        <v>#N/A</v>
      </c>
    </row>
    <row r="1205" spans="1:49" x14ac:dyDescent="0.2">
      <c r="A1205">
        <v>1.3721530106049004E+18</v>
      </c>
      <c r="B1205">
        <v>1.3721530106049004E+18</v>
      </c>
      <c r="C1205" t="s">
        <v>4865</v>
      </c>
      <c r="D1205" s="1">
        <v>44272</v>
      </c>
      <c r="E1205" s="2">
        <v>0.57575231481481481</v>
      </c>
      <c r="F1205">
        <v>200</v>
      </c>
      <c r="G1205">
        <v>1889611729</v>
      </c>
      <c r="H1205" t="s">
        <v>354</v>
      </c>
      <c r="I1205" t="s">
        <v>355</v>
      </c>
      <c r="J1205" t="s">
        <v>265</v>
      </c>
      <c r="K1205" t="s">
        <v>4866</v>
      </c>
      <c r="L1205" t="s">
        <v>266</v>
      </c>
      <c r="M1205" t="s">
        <v>4867</v>
      </c>
      <c r="N1205" t="s">
        <v>267</v>
      </c>
      <c r="O1205" t="s">
        <v>267</v>
      </c>
      <c r="P1205">
        <v>0</v>
      </c>
      <c r="Q1205">
        <v>0</v>
      </c>
      <c r="R1205">
        <v>0</v>
      </c>
      <c r="S1205" t="s">
        <v>267</v>
      </c>
      <c r="T1205" t="s">
        <v>267</v>
      </c>
      <c r="U1205" t="s">
        <v>4868</v>
      </c>
      <c r="V1205" t="b">
        <v>0</v>
      </c>
      <c r="W1205" t="s">
        <v>265</v>
      </c>
      <c r="X1205">
        <v>0</v>
      </c>
      <c r="Y1205" t="s">
        <v>265</v>
      </c>
      <c r="Z1205" t="s">
        <v>265</v>
      </c>
      <c r="AA1205" t="s">
        <v>265</v>
      </c>
      <c r="AB1205" t="s">
        <v>265</v>
      </c>
      <c r="AC1205" t="s">
        <v>265</v>
      </c>
      <c r="AD1205" t="s">
        <v>265</v>
      </c>
      <c r="AE1205" t="s">
        <v>265</v>
      </c>
      <c r="AF1205" t="s">
        <v>267</v>
      </c>
      <c r="AG1205" t="s">
        <v>265</v>
      </c>
      <c r="AH1205" t="s">
        <v>265</v>
      </c>
      <c r="AI1205" t="s">
        <v>265</v>
      </c>
      <c r="AJ1205" t="s">
        <v>265</v>
      </c>
      <c r="AL1205" t="str">
        <f>IF(Sudan_News12[[#This Row],[relevancy_classification_english]]="Relevant","مناسب",IF(Sudan_News12[[#This Row],[relevancy_classification_english]]="Relevant","عَرَضِيّ",""))</f>
        <v/>
      </c>
      <c r="AN1205" t="str">
        <f>IF(Sudan_News12[[#This Row],[sentiment_analysis_english]]="Negative","سلبي",IF(Sudan_News12[[#This Row],[sentiment_analysis_english]]="Neutral","حيادي",IF(Sudan_News12[[#This Row],[sentiment_analysis_english]]="Positive","إيجابي","")))</f>
        <v/>
      </c>
      <c r="AO1205" t="e">
        <f>INDEX(TextClassificationList[],MATCH(Sudan_News12[[#This Row],[text_classification_arabic]],TextClassificationList[text_classification_arabic],0),1)</f>
        <v>#N/A</v>
      </c>
      <c r="AQ1205" t="e">
        <f>INDEX(TextClassificationList[],MATCH(Sudan_News12[[#This Row],[text_classification_arabic2]],TextClassificationList[text_classification_arabic],0),1)</f>
        <v>#N/A</v>
      </c>
      <c r="AS1205" t="e">
        <f>INDEX(TextClassificationList[],MATCH(Sudan_News12[[#This Row],[text_classification_arabic3]],TextClassificationList[text_classification_arabic],0),1)</f>
        <v>#N/A</v>
      </c>
      <c r="AU1205" t="e">
        <f>INDEX(TextClassificationList[],MATCH(Sudan_News12[[#This Row],[text_classification_arabic4]],TextClassificationList[text_classification_arabic],0),1)</f>
        <v>#N/A</v>
      </c>
      <c r="AW1205" t="e">
        <f>INDEX(TextClassificationList[],MATCH(Sudan_News12[[#This Row],[text_classification_arabic5]],TextClassificationList[text_classification_arabic],0),1)</f>
        <v>#N/A</v>
      </c>
    </row>
    <row r="1206" spans="1:49" x14ac:dyDescent="0.2">
      <c r="A1206">
        <v>1.372152657440342E+18</v>
      </c>
      <c r="B1206">
        <v>1.372152657440342E+18</v>
      </c>
      <c r="C1206" t="s">
        <v>4869</v>
      </c>
      <c r="D1206" s="1">
        <v>44272</v>
      </c>
      <c r="E1206" s="2">
        <v>0.57478009259259255</v>
      </c>
      <c r="F1206">
        <v>200</v>
      </c>
      <c r="G1206">
        <v>1889611729</v>
      </c>
      <c r="H1206" t="s">
        <v>354</v>
      </c>
      <c r="I1206" t="s">
        <v>355</v>
      </c>
      <c r="J1206" t="s">
        <v>265</v>
      </c>
      <c r="K1206" t="s">
        <v>4870</v>
      </c>
      <c r="L1206" t="s">
        <v>266</v>
      </c>
      <c r="M1206" t="s">
        <v>4871</v>
      </c>
      <c r="N1206" t="s">
        <v>267</v>
      </c>
      <c r="O1206" t="s">
        <v>267</v>
      </c>
      <c r="P1206">
        <v>1</v>
      </c>
      <c r="Q1206">
        <v>0</v>
      </c>
      <c r="R1206">
        <v>2</v>
      </c>
      <c r="S1206" t="s">
        <v>4872</v>
      </c>
      <c r="T1206" t="s">
        <v>267</v>
      </c>
      <c r="U1206" t="s">
        <v>4873</v>
      </c>
      <c r="V1206" t="b">
        <v>0</v>
      </c>
      <c r="W1206" t="s">
        <v>265</v>
      </c>
      <c r="X1206">
        <v>0</v>
      </c>
      <c r="Y1206" t="s">
        <v>265</v>
      </c>
      <c r="Z1206" t="s">
        <v>265</v>
      </c>
      <c r="AA1206" t="s">
        <v>265</v>
      </c>
      <c r="AB1206" t="s">
        <v>265</v>
      </c>
      <c r="AC1206" t="s">
        <v>265</v>
      </c>
      <c r="AD1206" t="s">
        <v>265</v>
      </c>
      <c r="AE1206" t="s">
        <v>265</v>
      </c>
      <c r="AF1206" t="s">
        <v>267</v>
      </c>
      <c r="AG1206" t="s">
        <v>265</v>
      </c>
      <c r="AH1206" t="s">
        <v>265</v>
      </c>
      <c r="AI1206" t="s">
        <v>265</v>
      </c>
      <c r="AJ1206" t="s">
        <v>265</v>
      </c>
      <c r="AL1206" t="str">
        <f>IF(Sudan_News12[[#This Row],[relevancy_classification_english]]="Relevant","مناسب",IF(Sudan_News12[[#This Row],[relevancy_classification_english]]="Relevant","عَرَضِيّ",""))</f>
        <v/>
      </c>
      <c r="AN1206" t="str">
        <f>IF(Sudan_News12[[#This Row],[sentiment_analysis_english]]="Negative","سلبي",IF(Sudan_News12[[#This Row],[sentiment_analysis_english]]="Neutral","حيادي",IF(Sudan_News12[[#This Row],[sentiment_analysis_english]]="Positive","إيجابي","")))</f>
        <v/>
      </c>
      <c r="AO1206" t="e">
        <f>INDEX(TextClassificationList[],MATCH(Sudan_News12[[#This Row],[text_classification_arabic]],TextClassificationList[text_classification_arabic],0),1)</f>
        <v>#N/A</v>
      </c>
      <c r="AQ1206" t="e">
        <f>INDEX(TextClassificationList[],MATCH(Sudan_News12[[#This Row],[text_classification_arabic2]],TextClassificationList[text_classification_arabic],0),1)</f>
        <v>#N/A</v>
      </c>
      <c r="AS1206" t="e">
        <f>INDEX(TextClassificationList[],MATCH(Sudan_News12[[#This Row],[text_classification_arabic3]],TextClassificationList[text_classification_arabic],0),1)</f>
        <v>#N/A</v>
      </c>
      <c r="AU1206" t="e">
        <f>INDEX(TextClassificationList[],MATCH(Sudan_News12[[#This Row],[text_classification_arabic4]],TextClassificationList[text_classification_arabic],0),1)</f>
        <v>#N/A</v>
      </c>
      <c r="AW1206" t="e">
        <f>INDEX(TextClassificationList[],MATCH(Sudan_News12[[#This Row],[text_classification_arabic5]],TextClassificationList[text_classification_arabic],0),1)</f>
        <v>#N/A</v>
      </c>
    </row>
    <row r="1207" spans="1:49" x14ac:dyDescent="0.2">
      <c r="A1207">
        <v>1.37209523726336E+18</v>
      </c>
      <c r="B1207">
        <v>1.37209523726336E+18</v>
      </c>
      <c r="C1207" t="s">
        <v>4874</v>
      </c>
      <c r="D1207" s="1">
        <v>44272</v>
      </c>
      <c r="E1207" s="2">
        <v>0.4163310185185185</v>
      </c>
      <c r="F1207">
        <v>200</v>
      </c>
      <c r="G1207">
        <v>1889611729</v>
      </c>
      <c r="H1207" t="s">
        <v>354</v>
      </c>
      <c r="I1207" t="s">
        <v>355</v>
      </c>
      <c r="J1207" t="s">
        <v>265</v>
      </c>
      <c r="K1207" t="s">
        <v>4875</v>
      </c>
      <c r="L1207" t="s">
        <v>266</v>
      </c>
      <c r="M1207" t="s">
        <v>267</v>
      </c>
      <c r="N1207" t="s">
        <v>267</v>
      </c>
      <c r="O1207" t="s">
        <v>4876</v>
      </c>
      <c r="P1207">
        <v>2</v>
      </c>
      <c r="Q1207">
        <v>1</v>
      </c>
      <c r="R1207">
        <v>3</v>
      </c>
      <c r="S1207" t="s">
        <v>4877</v>
      </c>
      <c r="T1207" t="s">
        <v>267</v>
      </c>
      <c r="U1207" t="s">
        <v>4878</v>
      </c>
      <c r="V1207" t="b">
        <v>0</v>
      </c>
      <c r="W1207" t="s">
        <v>265</v>
      </c>
      <c r="X1207">
        <v>1</v>
      </c>
      <c r="Y1207" t="s">
        <v>4879</v>
      </c>
      <c r="Z1207" t="s">
        <v>265</v>
      </c>
      <c r="AA1207" t="s">
        <v>265</v>
      </c>
      <c r="AB1207" t="s">
        <v>265</v>
      </c>
      <c r="AC1207" t="s">
        <v>265</v>
      </c>
      <c r="AD1207" t="s">
        <v>265</v>
      </c>
      <c r="AE1207" t="s">
        <v>265</v>
      </c>
      <c r="AF1207" t="s">
        <v>267</v>
      </c>
      <c r="AG1207" t="s">
        <v>265</v>
      </c>
      <c r="AH1207" t="s">
        <v>265</v>
      </c>
      <c r="AI1207" t="s">
        <v>265</v>
      </c>
      <c r="AJ1207" t="s">
        <v>265</v>
      </c>
      <c r="AL1207" t="str">
        <f>IF(Sudan_News12[[#This Row],[relevancy_classification_english]]="Relevant","مناسب",IF(Sudan_News12[[#This Row],[relevancy_classification_english]]="Relevant","عَرَضِيّ",""))</f>
        <v/>
      </c>
      <c r="AN1207" t="str">
        <f>IF(Sudan_News12[[#This Row],[sentiment_analysis_english]]="Negative","سلبي",IF(Sudan_News12[[#This Row],[sentiment_analysis_english]]="Neutral","حيادي",IF(Sudan_News12[[#This Row],[sentiment_analysis_english]]="Positive","إيجابي","")))</f>
        <v/>
      </c>
      <c r="AO1207" t="e">
        <f>INDEX(TextClassificationList[],MATCH(Sudan_News12[[#This Row],[text_classification_arabic]],TextClassificationList[text_classification_arabic],0),1)</f>
        <v>#N/A</v>
      </c>
      <c r="AQ1207" t="e">
        <f>INDEX(TextClassificationList[],MATCH(Sudan_News12[[#This Row],[text_classification_arabic2]],TextClassificationList[text_classification_arabic],0),1)</f>
        <v>#N/A</v>
      </c>
      <c r="AS1207" t="e">
        <f>INDEX(TextClassificationList[],MATCH(Sudan_News12[[#This Row],[text_classification_arabic3]],TextClassificationList[text_classification_arabic],0),1)</f>
        <v>#N/A</v>
      </c>
      <c r="AU1207" t="e">
        <f>INDEX(TextClassificationList[],MATCH(Sudan_News12[[#This Row],[text_classification_arabic4]],TextClassificationList[text_classification_arabic],0),1)</f>
        <v>#N/A</v>
      </c>
      <c r="AW1207" t="e">
        <f>INDEX(TextClassificationList[],MATCH(Sudan_News12[[#This Row],[text_classification_arabic5]],TextClassificationList[text_classification_arabic],0),1)</f>
        <v>#N/A</v>
      </c>
    </row>
    <row r="1208" spans="1:49" x14ac:dyDescent="0.2">
      <c r="A1208">
        <v>1.372045177917993E+18</v>
      </c>
      <c r="B1208">
        <v>1.372045177917993E+18</v>
      </c>
      <c r="C1208" t="s">
        <v>4880</v>
      </c>
      <c r="D1208" s="1">
        <v>44272</v>
      </c>
      <c r="E1208" s="2">
        <v>0.27819444444444447</v>
      </c>
      <c r="F1208">
        <v>200</v>
      </c>
      <c r="G1208">
        <v>1889611729</v>
      </c>
      <c r="H1208" t="s">
        <v>354</v>
      </c>
      <c r="I1208" t="s">
        <v>355</v>
      </c>
      <c r="J1208" t="s">
        <v>265</v>
      </c>
      <c r="K1208" t="s">
        <v>4881</v>
      </c>
      <c r="L1208" t="s">
        <v>266</v>
      </c>
      <c r="M1208" t="s">
        <v>267</v>
      </c>
      <c r="N1208" t="s">
        <v>267</v>
      </c>
      <c r="O1208" t="s">
        <v>4882</v>
      </c>
      <c r="P1208">
        <v>9</v>
      </c>
      <c r="Q1208">
        <v>0</v>
      </c>
      <c r="R1208">
        <v>4</v>
      </c>
      <c r="S1208" t="s">
        <v>267</v>
      </c>
      <c r="T1208" t="s">
        <v>267</v>
      </c>
      <c r="U1208" t="s">
        <v>4883</v>
      </c>
      <c r="V1208" t="b">
        <v>0</v>
      </c>
      <c r="W1208" t="s">
        <v>265</v>
      </c>
      <c r="X1208">
        <v>1</v>
      </c>
      <c r="Y1208" t="s">
        <v>4884</v>
      </c>
      <c r="Z1208" t="s">
        <v>265</v>
      </c>
      <c r="AA1208" t="s">
        <v>265</v>
      </c>
      <c r="AB1208" t="s">
        <v>265</v>
      </c>
      <c r="AC1208" t="s">
        <v>265</v>
      </c>
      <c r="AD1208" t="s">
        <v>265</v>
      </c>
      <c r="AE1208" t="s">
        <v>265</v>
      </c>
      <c r="AF1208" t="s">
        <v>267</v>
      </c>
      <c r="AG1208" t="s">
        <v>265</v>
      </c>
      <c r="AH1208" t="s">
        <v>265</v>
      </c>
      <c r="AI1208" t="s">
        <v>265</v>
      </c>
      <c r="AJ1208" t="s">
        <v>265</v>
      </c>
      <c r="AL1208" t="str">
        <f>IF(Sudan_News12[[#This Row],[relevancy_classification_english]]="Relevant","مناسب",IF(Sudan_News12[[#This Row],[relevancy_classification_english]]="Relevant","عَرَضِيّ",""))</f>
        <v/>
      </c>
      <c r="AN1208" t="str">
        <f>IF(Sudan_News12[[#This Row],[sentiment_analysis_english]]="Negative","سلبي",IF(Sudan_News12[[#This Row],[sentiment_analysis_english]]="Neutral","حيادي",IF(Sudan_News12[[#This Row],[sentiment_analysis_english]]="Positive","إيجابي","")))</f>
        <v/>
      </c>
      <c r="AO1208" t="e">
        <f>INDEX(TextClassificationList[],MATCH(Sudan_News12[[#This Row],[text_classification_arabic]],TextClassificationList[text_classification_arabic],0),1)</f>
        <v>#N/A</v>
      </c>
      <c r="AQ1208" t="e">
        <f>INDEX(TextClassificationList[],MATCH(Sudan_News12[[#This Row],[text_classification_arabic2]],TextClassificationList[text_classification_arabic],0),1)</f>
        <v>#N/A</v>
      </c>
      <c r="AS1208" t="e">
        <f>INDEX(TextClassificationList[],MATCH(Sudan_News12[[#This Row],[text_classification_arabic3]],TextClassificationList[text_classification_arabic],0),1)</f>
        <v>#N/A</v>
      </c>
      <c r="AU1208" t="e">
        <f>INDEX(TextClassificationList[],MATCH(Sudan_News12[[#This Row],[text_classification_arabic4]],TextClassificationList[text_classification_arabic],0),1)</f>
        <v>#N/A</v>
      </c>
      <c r="AW1208" t="e">
        <f>INDEX(TextClassificationList[],MATCH(Sudan_News12[[#This Row],[text_classification_arabic5]],TextClassificationList[text_classification_arabic],0),1)</f>
        <v>#N/A</v>
      </c>
    </row>
    <row r="1209" spans="1:49" x14ac:dyDescent="0.2">
      <c r="A1209">
        <v>1.3720409535449866E+18</v>
      </c>
      <c r="B1209">
        <v>1.3720409535449866E+18</v>
      </c>
      <c r="C1209" t="s">
        <v>4885</v>
      </c>
      <c r="D1209" s="1">
        <v>44272</v>
      </c>
      <c r="E1209" s="2">
        <v>0.26653935185185185</v>
      </c>
      <c r="F1209">
        <v>200</v>
      </c>
      <c r="G1209">
        <v>1889611729</v>
      </c>
      <c r="H1209" t="s">
        <v>354</v>
      </c>
      <c r="I1209" t="s">
        <v>355</v>
      </c>
      <c r="J1209" t="s">
        <v>265</v>
      </c>
      <c r="K1209" t="s">
        <v>4886</v>
      </c>
      <c r="L1209" t="s">
        <v>266</v>
      </c>
      <c r="M1209" t="s">
        <v>267</v>
      </c>
      <c r="N1209" t="s">
        <v>267</v>
      </c>
      <c r="O1209" t="s">
        <v>4887</v>
      </c>
      <c r="P1209">
        <v>0</v>
      </c>
      <c r="Q1209">
        <v>0</v>
      </c>
      <c r="R1209">
        <v>3</v>
      </c>
      <c r="S1209" t="s">
        <v>2932</v>
      </c>
      <c r="T1209" t="s">
        <v>267</v>
      </c>
      <c r="U1209" t="s">
        <v>4888</v>
      </c>
      <c r="V1209" t="b">
        <v>0</v>
      </c>
      <c r="W1209" t="s">
        <v>265</v>
      </c>
      <c r="X1209">
        <v>1</v>
      </c>
      <c r="Y1209" t="s">
        <v>4889</v>
      </c>
      <c r="Z1209" t="s">
        <v>265</v>
      </c>
      <c r="AA1209" t="s">
        <v>265</v>
      </c>
      <c r="AB1209" t="s">
        <v>265</v>
      </c>
      <c r="AC1209" t="s">
        <v>265</v>
      </c>
      <c r="AD1209" t="s">
        <v>265</v>
      </c>
      <c r="AE1209" t="s">
        <v>265</v>
      </c>
      <c r="AF1209" t="s">
        <v>267</v>
      </c>
      <c r="AG1209" t="s">
        <v>265</v>
      </c>
      <c r="AH1209" t="s">
        <v>265</v>
      </c>
      <c r="AI1209" t="s">
        <v>265</v>
      </c>
      <c r="AJ1209" t="s">
        <v>265</v>
      </c>
      <c r="AL1209" t="str">
        <f>IF(Sudan_News12[[#This Row],[relevancy_classification_english]]="Relevant","مناسب",IF(Sudan_News12[[#This Row],[relevancy_classification_english]]="Relevant","عَرَضِيّ",""))</f>
        <v/>
      </c>
      <c r="AN1209" t="str">
        <f>IF(Sudan_News12[[#This Row],[sentiment_analysis_english]]="Negative","سلبي",IF(Sudan_News12[[#This Row],[sentiment_analysis_english]]="Neutral","حيادي",IF(Sudan_News12[[#This Row],[sentiment_analysis_english]]="Positive","إيجابي","")))</f>
        <v/>
      </c>
      <c r="AO1209" t="e">
        <f>INDEX(TextClassificationList[],MATCH(Sudan_News12[[#This Row],[text_classification_arabic]],TextClassificationList[text_classification_arabic],0),1)</f>
        <v>#N/A</v>
      </c>
      <c r="AQ1209" t="e">
        <f>INDEX(TextClassificationList[],MATCH(Sudan_News12[[#This Row],[text_classification_arabic2]],TextClassificationList[text_classification_arabic],0),1)</f>
        <v>#N/A</v>
      </c>
      <c r="AS1209" t="e">
        <f>INDEX(TextClassificationList[],MATCH(Sudan_News12[[#This Row],[text_classification_arabic3]],TextClassificationList[text_classification_arabic],0),1)</f>
        <v>#N/A</v>
      </c>
      <c r="AU1209" t="e">
        <f>INDEX(TextClassificationList[],MATCH(Sudan_News12[[#This Row],[text_classification_arabic4]],TextClassificationList[text_classification_arabic],0),1)</f>
        <v>#N/A</v>
      </c>
      <c r="AW1209" t="e">
        <f>INDEX(TextClassificationList[],MATCH(Sudan_News12[[#This Row],[text_classification_arabic5]],TextClassificationList[text_classification_arabic],0),1)</f>
        <v>#N/A</v>
      </c>
    </row>
    <row r="1210" spans="1:49" x14ac:dyDescent="0.2">
      <c r="A1210">
        <v>1.3719233263990252E+18</v>
      </c>
      <c r="B1210">
        <v>1.3719233263990252E+18</v>
      </c>
      <c r="C1210" t="s">
        <v>4890</v>
      </c>
      <c r="D1210" s="1">
        <v>44271</v>
      </c>
      <c r="E1210" s="2">
        <v>0.94194444444444447</v>
      </c>
      <c r="F1210">
        <v>200</v>
      </c>
      <c r="G1210">
        <v>1889611729</v>
      </c>
      <c r="H1210" t="s">
        <v>354</v>
      </c>
      <c r="I1210" t="s">
        <v>355</v>
      </c>
      <c r="J1210" t="s">
        <v>265</v>
      </c>
      <c r="K1210" t="s">
        <v>4891</v>
      </c>
      <c r="L1210" t="s">
        <v>266</v>
      </c>
      <c r="M1210" t="s">
        <v>267</v>
      </c>
      <c r="N1210" t="s">
        <v>267</v>
      </c>
      <c r="O1210" t="s">
        <v>267</v>
      </c>
      <c r="P1210">
        <v>0</v>
      </c>
      <c r="Q1210">
        <v>1</v>
      </c>
      <c r="R1210">
        <v>0</v>
      </c>
      <c r="S1210" t="s">
        <v>4706</v>
      </c>
      <c r="T1210" t="s">
        <v>267</v>
      </c>
      <c r="U1210" t="s">
        <v>4892</v>
      </c>
      <c r="V1210" t="b">
        <v>0</v>
      </c>
      <c r="W1210" t="s">
        <v>265</v>
      </c>
      <c r="X1210">
        <v>0</v>
      </c>
      <c r="Y1210" t="s">
        <v>265</v>
      </c>
      <c r="Z1210" t="s">
        <v>265</v>
      </c>
      <c r="AA1210" t="s">
        <v>265</v>
      </c>
      <c r="AB1210" t="s">
        <v>265</v>
      </c>
      <c r="AC1210" t="s">
        <v>265</v>
      </c>
      <c r="AD1210" t="s">
        <v>265</v>
      </c>
      <c r="AE1210" t="s">
        <v>265</v>
      </c>
      <c r="AF1210" t="s">
        <v>267</v>
      </c>
      <c r="AG1210" t="s">
        <v>265</v>
      </c>
      <c r="AH1210" t="s">
        <v>265</v>
      </c>
      <c r="AI1210" t="s">
        <v>265</v>
      </c>
      <c r="AJ1210" t="s">
        <v>265</v>
      </c>
      <c r="AL1210" t="str">
        <f>IF(Sudan_News12[[#This Row],[relevancy_classification_english]]="Relevant","مناسب",IF(Sudan_News12[[#This Row],[relevancy_classification_english]]="Relevant","عَرَضِيّ",""))</f>
        <v/>
      </c>
      <c r="AN1210" t="str">
        <f>IF(Sudan_News12[[#This Row],[sentiment_analysis_english]]="Negative","سلبي",IF(Sudan_News12[[#This Row],[sentiment_analysis_english]]="Neutral","حيادي",IF(Sudan_News12[[#This Row],[sentiment_analysis_english]]="Positive","إيجابي","")))</f>
        <v/>
      </c>
      <c r="AO1210" t="e">
        <f>INDEX(TextClassificationList[],MATCH(Sudan_News12[[#This Row],[text_classification_arabic]],TextClassificationList[text_classification_arabic],0),1)</f>
        <v>#N/A</v>
      </c>
      <c r="AQ1210" t="e">
        <f>INDEX(TextClassificationList[],MATCH(Sudan_News12[[#This Row],[text_classification_arabic2]],TextClassificationList[text_classification_arabic],0),1)</f>
        <v>#N/A</v>
      </c>
      <c r="AS1210" t="e">
        <f>INDEX(TextClassificationList[],MATCH(Sudan_News12[[#This Row],[text_classification_arabic3]],TextClassificationList[text_classification_arabic],0),1)</f>
        <v>#N/A</v>
      </c>
      <c r="AU1210" t="e">
        <f>INDEX(TextClassificationList[],MATCH(Sudan_News12[[#This Row],[text_classification_arabic4]],TextClassificationList[text_classification_arabic],0),1)</f>
        <v>#N/A</v>
      </c>
      <c r="AW1210" t="e">
        <f>INDEX(TextClassificationList[],MATCH(Sudan_News12[[#This Row],[text_classification_arabic5]],TextClassificationList[text_classification_arabic],0),1)</f>
        <v>#N/A</v>
      </c>
    </row>
    <row r="1211" spans="1:49" x14ac:dyDescent="0.2">
      <c r="A1211">
        <v>1.371573934106284E+18</v>
      </c>
      <c r="B1211">
        <v>1.371573934106284E+18</v>
      </c>
      <c r="C1211" t="s">
        <v>4893</v>
      </c>
      <c r="D1211" s="1">
        <v>44270</v>
      </c>
      <c r="E1211" s="2">
        <v>0.97781249999999997</v>
      </c>
      <c r="F1211">
        <v>200</v>
      </c>
      <c r="G1211">
        <v>1889611729</v>
      </c>
      <c r="H1211" t="s">
        <v>354</v>
      </c>
      <c r="I1211" t="s">
        <v>355</v>
      </c>
      <c r="J1211" t="s">
        <v>265</v>
      </c>
      <c r="K1211" t="s">
        <v>4894</v>
      </c>
      <c r="L1211" t="s">
        <v>266</v>
      </c>
      <c r="M1211" t="s">
        <v>267</v>
      </c>
      <c r="N1211" t="s">
        <v>267</v>
      </c>
      <c r="O1211" t="s">
        <v>267</v>
      </c>
      <c r="P1211">
        <v>0</v>
      </c>
      <c r="Q1211">
        <v>0</v>
      </c>
      <c r="R1211">
        <v>7</v>
      </c>
      <c r="S1211" t="s">
        <v>1216</v>
      </c>
      <c r="T1211" t="s">
        <v>267</v>
      </c>
      <c r="U1211" t="s">
        <v>4895</v>
      </c>
      <c r="V1211" t="b">
        <v>0</v>
      </c>
      <c r="W1211" t="s">
        <v>265</v>
      </c>
      <c r="X1211">
        <v>0</v>
      </c>
      <c r="Y1211" t="s">
        <v>265</v>
      </c>
      <c r="Z1211" t="s">
        <v>265</v>
      </c>
      <c r="AA1211" t="s">
        <v>265</v>
      </c>
      <c r="AB1211" t="s">
        <v>265</v>
      </c>
      <c r="AC1211" t="s">
        <v>265</v>
      </c>
      <c r="AD1211" t="s">
        <v>265</v>
      </c>
      <c r="AE1211" t="s">
        <v>265</v>
      </c>
      <c r="AF1211" t="s">
        <v>267</v>
      </c>
      <c r="AG1211" t="s">
        <v>265</v>
      </c>
      <c r="AH1211" t="s">
        <v>265</v>
      </c>
      <c r="AI1211" t="s">
        <v>265</v>
      </c>
      <c r="AJ1211" t="s">
        <v>265</v>
      </c>
      <c r="AL1211" t="str">
        <f>IF(Sudan_News12[[#This Row],[relevancy_classification_english]]="Relevant","مناسب",IF(Sudan_News12[[#This Row],[relevancy_classification_english]]="Relevant","عَرَضِيّ",""))</f>
        <v/>
      </c>
      <c r="AN1211" t="str">
        <f>IF(Sudan_News12[[#This Row],[sentiment_analysis_english]]="Negative","سلبي",IF(Sudan_News12[[#This Row],[sentiment_analysis_english]]="Neutral","حيادي",IF(Sudan_News12[[#This Row],[sentiment_analysis_english]]="Positive","إيجابي","")))</f>
        <v/>
      </c>
      <c r="AO1211" t="e">
        <f>INDEX(TextClassificationList[],MATCH(Sudan_News12[[#This Row],[text_classification_arabic]],TextClassificationList[text_classification_arabic],0),1)</f>
        <v>#N/A</v>
      </c>
      <c r="AQ1211" t="e">
        <f>INDEX(TextClassificationList[],MATCH(Sudan_News12[[#This Row],[text_classification_arabic2]],TextClassificationList[text_classification_arabic],0),1)</f>
        <v>#N/A</v>
      </c>
      <c r="AS1211" t="e">
        <f>INDEX(TextClassificationList[],MATCH(Sudan_News12[[#This Row],[text_classification_arabic3]],TextClassificationList[text_classification_arabic],0),1)</f>
        <v>#N/A</v>
      </c>
      <c r="AU1211" t="e">
        <f>INDEX(TextClassificationList[],MATCH(Sudan_News12[[#This Row],[text_classification_arabic4]],TextClassificationList[text_classification_arabic],0),1)</f>
        <v>#N/A</v>
      </c>
      <c r="AW1211" t="e">
        <f>INDEX(TextClassificationList[],MATCH(Sudan_News12[[#This Row],[text_classification_arabic5]],TextClassificationList[text_classification_arabic],0),1)</f>
        <v>#N/A</v>
      </c>
    </row>
    <row r="1212" spans="1:49" x14ac:dyDescent="0.2">
      <c r="A1212">
        <v>1.3715408252770877E+18</v>
      </c>
      <c r="B1212">
        <v>1.3715408252770877E+18</v>
      </c>
      <c r="C1212" t="s">
        <v>4896</v>
      </c>
      <c r="D1212" s="1">
        <v>44270</v>
      </c>
      <c r="E1212" s="2">
        <v>0.88644675925925931</v>
      </c>
      <c r="F1212">
        <v>200</v>
      </c>
      <c r="G1212">
        <v>1889611729</v>
      </c>
      <c r="H1212" t="s">
        <v>354</v>
      </c>
      <c r="I1212" t="s">
        <v>355</v>
      </c>
      <c r="J1212" t="s">
        <v>265</v>
      </c>
      <c r="K1212" t="s">
        <v>4897</v>
      </c>
      <c r="L1212" t="s">
        <v>273</v>
      </c>
      <c r="M1212" t="s">
        <v>267</v>
      </c>
      <c r="N1212" t="s">
        <v>4898</v>
      </c>
      <c r="O1212" t="s">
        <v>267</v>
      </c>
      <c r="P1212">
        <v>0</v>
      </c>
      <c r="Q1212">
        <v>0</v>
      </c>
      <c r="R1212">
        <v>0</v>
      </c>
      <c r="S1212" t="s">
        <v>267</v>
      </c>
      <c r="T1212" t="s">
        <v>267</v>
      </c>
      <c r="U1212" t="s">
        <v>4899</v>
      </c>
      <c r="V1212" t="b">
        <v>0</v>
      </c>
      <c r="W1212" t="s">
        <v>265</v>
      </c>
      <c r="X1212">
        <v>0</v>
      </c>
      <c r="Y1212" t="s">
        <v>265</v>
      </c>
      <c r="Z1212" t="s">
        <v>265</v>
      </c>
      <c r="AA1212" t="s">
        <v>265</v>
      </c>
      <c r="AB1212" t="s">
        <v>265</v>
      </c>
      <c r="AC1212" t="s">
        <v>265</v>
      </c>
      <c r="AD1212" t="s">
        <v>265</v>
      </c>
      <c r="AE1212" t="s">
        <v>265</v>
      </c>
      <c r="AF1212" t="s">
        <v>267</v>
      </c>
      <c r="AG1212" t="s">
        <v>265</v>
      </c>
      <c r="AH1212" t="s">
        <v>265</v>
      </c>
      <c r="AI1212" t="s">
        <v>265</v>
      </c>
      <c r="AJ1212" t="s">
        <v>265</v>
      </c>
      <c r="AL1212" t="str">
        <f>IF(Sudan_News12[[#This Row],[relevancy_classification_english]]="Relevant","مناسب",IF(Sudan_News12[[#This Row],[relevancy_classification_english]]="Relevant","عَرَضِيّ",""))</f>
        <v/>
      </c>
      <c r="AN1212" t="str">
        <f>IF(Sudan_News12[[#This Row],[sentiment_analysis_english]]="Negative","سلبي",IF(Sudan_News12[[#This Row],[sentiment_analysis_english]]="Neutral","حيادي",IF(Sudan_News12[[#This Row],[sentiment_analysis_english]]="Positive","إيجابي","")))</f>
        <v/>
      </c>
      <c r="AO1212" t="e">
        <f>INDEX(TextClassificationList[],MATCH(Sudan_News12[[#This Row],[text_classification_arabic]],TextClassificationList[text_classification_arabic],0),1)</f>
        <v>#N/A</v>
      </c>
      <c r="AQ1212" t="e">
        <f>INDEX(TextClassificationList[],MATCH(Sudan_News12[[#This Row],[text_classification_arabic2]],TextClassificationList[text_classification_arabic],0),1)</f>
        <v>#N/A</v>
      </c>
      <c r="AS1212" t="e">
        <f>INDEX(TextClassificationList[],MATCH(Sudan_News12[[#This Row],[text_classification_arabic3]],TextClassificationList[text_classification_arabic],0),1)</f>
        <v>#N/A</v>
      </c>
      <c r="AU1212" t="e">
        <f>INDEX(TextClassificationList[],MATCH(Sudan_News12[[#This Row],[text_classification_arabic4]],TextClassificationList[text_classification_arabic],0),1)</f>
        <v>#N/A</v>
      </c>
      <c r="AW1212" t="e">
        <f>INDEX(TextClassificationList[],MATCH(Sudan_News12[[#This Row],[text_classification_arabic5]],TextClassificationList[text_classification_arabic],0),1)</f>
        <v>#N/A</v>
      </c>
    </row>
    <row r="1213" spans="1:49" x14ac:dyDescent="0.2">
      <c r="A1213">
        <v>1.3713993157599805E+18</v>
      </c>
      <c r="B1213">
        <v>1.3713993157599805E+18</v>
      </c>
      <c r="C1213" t="s">
        <v>4900</v>
      </c>
      <c r="D1213" s="1">
        <v>44270</v>
      </c>
      <c r="E1213" s="2">
        <v>0.49594907407407407</v>
      </c>
      <c r="F1213">
        <v>200</v>
      </c>
      <c r="G1213">
        <v>1889611729</v>
      </c>
      <c r="H1213" t="s">
        <v>354</v>
      </c>
      <c r="I1213" t="s">
        <v>355</v>
      </c>
      <c r="J1213" t="s">
        <v>265</v>
      </c>
      <c r="K1213" t="s">
        <v>4901</v>
      </c>
      <c r="L1213" t="s">
        <v>266</v>
      </c>
      <c r="M1213" t="s">
        <v>267</v>
      </c>
      <c r="N1213" t="s">
        <v>267</v>
      </c>
      <c r="O1213" t="s">
        <v>267</v>
      </c>
      <c r="P1213">
        <v>0</v>
      </c>
      <c r="Q1213">
        <v>0</v>
      </c>
      <c r="R1213">
        <v>4</v>
      </c>
      <c r="S1213" t="s">
        <v>267</v>
      </c>
      <c r="T1213" t="s">
        <v>267</v>
      </c>
      <c r="U1213" t="s">
        <v>4902</v>
      </c>
      <c r="V1213" t="b">
        <v>0</v>
      </c>
      <c r="W1213" t="s">
        <v>265</v>
      </c>
      <c r="X1213">
        <v>0</v>
      </c>
      <c r="Y1213" t="s">
        <v>265</v>
      </c>
      <c r="Z1213" t="s">
        <v>265</v>
      </c>
      <c r="AA1213" t="s">
        <v>265</v>
      </c>
      <c r="AB1213" t="s">
        <v>265</v>
      </c>
      <c r="AC1213" t="s">
        <v>265</v>
      </c>
      <c r="AD1213" t="s">
        <v>265</v>
      </c>
      <c r="AE1213" t="s">
        <v>265</v>
      </c>
      <c r="AF1213" t="s">
        <v>267</v>
      </c>
      <c r="AG1213" t="s">
        <v>265</v>
      </c>
      <c r="AH1213" t="s">
        <v>265</v>
      </c>
      <c r="AI1213" t="s">
        <v>265</v>
      </c>
      <c r="AJ1213" t="s">
        <v>265</v>
      </c>
      <c r="AL1213" t="str">
        <f>IF(Sudan_News12[[#This Row],[relevancy_classification_english]]="Relevant","مناسب",IF(Sudan_News12[[#This Row],[relevancy_classification_english]]="Relevant","عَرَضِيّ",""))</f>
        <v/>
      </c>
      <c r="AN1213" t="str">
        <f>IF(Sudan_News12[[#This Row],[sentiment_analysis_english]]="Negative","سلبي",IF(Sudan_News12[[#This Row],[sentiment_analysis_english]]="Neutral","حيادي",IF(Sudan_News12[[#This Row],[sentiment_analysis_english]]="Positive","إيجابي","")))</f>
        <v/>
      </c>
      <c r="AO1213" t="e">
        <f>INDEX(TextClassificationList[],MATCH(Sudan_News12[[#This Row],[text_classification_arabic]],TextClassificationList[text_classification_arabic],0),1)</f>
        <v>#N/A</v>
      </c>
      <c r="AQ1213" t="e">
        <f>INDEX(TextClassificationList[],MATCH(Sudan_News12[[#This Row],[text_classification_arabic2]],TextClassificationList[text_classification_arabic],0),1)</f>
        <v>#N/A</v>
      </c>
      <c r="AS1213" t="e">
        <f>INDEX(TextClassificationList[],MATCH(Sudan_News12[[#This Row],[text_classification_arabic3]],TextClassificationList[text_classification_arabic],0),1)</f>
        <v>#N/A</v>
      </c>
      <c r="AU1213" t="e">
        <f>INDEX(TextClassificationList[],MATCH(Sudan_News12[[#This Row],[text_classification_arabic4]],TextClassificationList[text_classification_arabic],0),1)</f>
        <v>#N/A</v>
      </c>
      <c r="AW1213" t="e">
        <f>INDEX(TextClassificationList[],MATCH(Sudan_News12[[#This Row],[text_classification_arabic5]],TextClassificationList[text_classification_arabic],0),1)</f>
        <v>#N/A</v>
      </c>
    </row>
    <row r="1214" spans="1:49" x14ac:dyDescent="0.2">
      <c r="A1214">
        <v>1.3713209941917901E+18</v>
      </c>
      <c r="B1214">
        <v>1.3713209941917901E+18</v>
      </c>
      <c r="C1214" t="s">
        <v>4903</v>
      </c>
      <c r="D1214" s="1">
        <v>44270</v>
      </c>
      <c r="E1214" s="2">
        <v>0.27982638888888889</v>
      </c>
      <c r="F1214">
        <v>200</v>
      </c>
      <c r="G1214">
        <v>1889611729</v>
      </c>
      <c r="H1214" t="s">
        <v>354</v>
      </c>
      <c r="I1214" t="s">
        <v>355</v>
      </c>
      <c r="J1214" t="s">
        <v>265</v>
      </c>
      <c r="K1214" t="s">
        <v>4904</v>
      </c>
      <c r="L1214" t="s">
        <v>266</v>
      </c>
      <c r="M1214" t="s">
        <v>267</v>
      </c>
      <c r="N1214" t="s">
        <v>267</v>
      </c>
      <c r="O1214" t="s">
        <v>4905</v>
      </c>
      <c r="P1214">
        <v>0</v>
      </c>
      <c r="Q1214">
        <v>0</v>
      </c>
      <c r="R1214">
        <v>6</v>
      </c>
      <c r="S1214" t="s">
        <v>267</v>
      </c>
      <c r="T1214" t="s">
        <v>267</v>
      </c>
      <c r="U1214" t="s">
        <v>4906</v>
      </c>
      <c r="V1214" t="b">
        <v>0</v>
      </c>
      <c r="W1214" t="s">
        <v>265</v>
      </c>
      <c r="X1214">
        <v>1</v>
      </c>
      <c r="Y1214" t="s">
        <v>4907</v>
      </c>
      <c r="Z1214" t="s">
        <v>265</v>
      </c>
      <c r="AA1214" t="s">
        <v>265</v>
      </c>
      <c r="AB1214" t="s">
        <v>265</v>
      </c>
      <c r="AC1214" t="s">
        <v>265</v>
      </c>
      <c r="AD1214" t="s">
        <v>265</v>
      </c>
      <c r="AE1214" t="s">
        <v>265</v>
      </c>
      <c r="AF1214" t="s">
        <v>267</v>
      </c>
      <c r="AG1214" t="s">
        <v>265</v>
      </c>
      <c r="AH1214" t="s">
        <v>265</v>
      </c>
      <c r="AI1214" t="s">
        <v>265</v>
      </c>
      <c r="AJ1214" t="s">
        <v>265</v>
      </c>
      <c r="AL1214" t="str">
        <f>IF(Sudan_News12[[#This Row],[relevancy_classification_english]]="Relevant","مناسب",IF(Sudan_News12[[#This Row],[relevancy_classification_english]]="Relevant","عَرَضِيّ",""))</f>
        <v/>
      </c>
      <c r="AN1214" t="str">
        <f>IF(Sudan_News12[[#This Row],[sentiment_analysis_english]]="Negative","سلبي",IF(Sudan_News12[[#This Row],[sentiment_analysis_english]]="Neutral","حيادي",IF(Sudan_News12[[#This Row],[sentiment_analysis_english]]="Positive","إيجابي","")))</f>
        <v/>
      </c>
      <c r="AO1214" t="e">
        <f>INDEX(TextClassificationList[],MATCH(Sudan_News12[[#This Row],[text_classification_arabic]],TextClassificationList[text_classification_arabic],0),1)</f>
        <v>#N/A</v>
      </c>
      <c r="AQ1214" t="e">
        <f>INDEX(TextClassificationList[],MATCH(Sudan_News12[[#This Row],[text_classification_arabic2]],TextClassificationList[text_classification_arabic],0),1)</f>
        <v>#N/A</v>
      </c>
      <c r="AS1214" t="e">
        <f>INDEX(TextClassificationList[],MATCH(Sudan_News12[[#This Row],[text_classification_arabic3]],TextClassificationList[text_classification_arabic],0),1)</f>
        <v>#N/A</v>
      </c>
      <c r="AU1214" t="e">
        <f>INDEX(TextClassificationList[],MATCH(Sudan_News12[[#This Row],[text_classification_arabic4]],TextClassificationList[text_classification_arabic],0),1)</f>
        <v>#N/A</v>
      </c>
      <c r="AW1214" t="e">
        <f>INDEX(TextClassificationList[],MATCH(Sudan_News12[[#This Row],[text_classification_arabic5]],TextClassificationList[text_classification_arabic],0),1)</f>
        <v>#N/A</v>
      </c>
    </row>
    <row r="1215" spans="1:49" x14ac:dyDescent="0.2">
      <c r="A1215">
        <v>1.3712048601887662E+18</v>
      </c>
      <c r="B1215">
        <v>1.3712047197801718E+18</v>
      </c>
      <c r="C1215" t="s">
        <v>4908</v>
      </c>
      <c r="D1215" s="1">
        <v>44269</v>
      </c>
      <c r="E1215" s="2">
        <v>0.95936342592592594</v>
      </c>
      <c r="F1215">
        <v>200</v>
      </c>
      <c r="G1215">
        <v>1889611729</v>
      </c>
      <c r="H1215" t="s">
        <v>354</v>
      </c>
      <c r="I1215" t="s">
        <v>355</v>
      </c>
      <c r="J1215" t="s">
        <v>265</v>
      </c>
      <c r="K1215" t="s">
        <v>4909</v>
      </c>
      <c r="L1215" t="s">
        <v>266</v>
      </c>
      <c r="M1215" t="s">
        <v>267</v>
      </c>
      <c r="N1215" t="s">
        <v>267</v>
      </c>
      <c r="O1215" t="s">
        <v>267</v>
      </c>
      <c r="P1215">
        <v>0</v>
      </c>
      <c r="Q1215">
        <v>1</v>
      </c>
      <c r="R1215">
        <v>2</v>
      </c>
      <c r="S1215" t="s">
        <v>267</v>
      </c>
      <c r="T1215" t="s">
        <v>267</v>
      </c>
      <c r="U1215" t="s">
        <v>4910</v>
      </c>
      <c r="V1215" t="b">
        <v>0</v>
      </c>
      <c r="W1215" t="s">
        <v>265</v>
      </c>
      <c r="X1215">
        <v>0</v>
      </c>
      <c r="Y1215" t="s">
        <v>265</v>
      </c>
      <c r="Z1215" t="s">
        <v>265</v>
      </c>
      <c r="AA1215" t="s">
        <v>265</v>
      </c>
      <c r="AB1215" t="s">
        <v>265</v>
      </c>
      <c r="AC1215" t="s">
        <v>265</v>
      </c>
      <c r="AD1215" t="s">
        <v>265</v>
      </c>
      <c r="AE1215" t="s">
        <v>265</v>
      </c>
      <c r="AF1215" t="s">
        <v>267</v>
      </c>
      <c r="AG1215" t="s">
        <v>265</v>
      </c>
      <c r="AH1215" t="s">
        <v>265</v>
      </c>
      <c r="AI1215" t="s">
        <v>265</v>
      </c>
      <c r="AJ1215" t="s">
        <v>265</v>
      </c>
      <c r="AL1215" t="str">
        <f>IF(Sudan_News12[[#This Row],[relevancy_classification_english]]="Relevant","مناسب",IF(Sudan_News12[[#This Row],[relevancy_classification_english]]="Relevant","عَرَضِيّ",""))</f>
        <v/>
      </c>
      <c r="AN1215" t="str">
        <f>IF(Sudan_News12[[#This Row],[sentiment_analysis_english]]="Negative","سلبي",IF(Sudan_News12[[#This Row],[sentiment_analysis_english]]="Neutral","حيادي",IF(Sudan_News12[[#This Row],[sentiment_analysis_english]]="Positive","إيجابي","")))</f>
        <v/>
      </c>
      <c r="AO1215" t="e">
        <f>INDEX(TextClassificationList[],MATCH(Sudan_News12[[#This Row],[text_classification_arabic]],TextClassificationList[text_classification_arabic],0),1)</f>
        <v>#N/A</v>
      </c>
      <c r="AQ1215" t="e">
        <f>INDEX(TextClassificationList[],MATCH(Sudan_News12[[#This Row],[text_classification_arabic2]],TextClassificationList[text_classification_arabic],0),1)</f>
        <v>#N/A</v>
      </c>
      <c r="AS1215" t="e">
        <f>INDEX(TextClassificationList[],MATCH(Sudan_News12[[#This Row],[text_classification_arabic3]],TextClassificationList[text_classification_arabic],0),1)</f>
        <v>#N/A</v>
      </c>
      <c r="AU1215" t="e">
        <f>INDEX(TextClassificationList[],MATCH(Sudan_News12[[#This Row],[text_classification_arabic4]],TextClassificationList[text_classification_arabic],0),1)</f>
        <v>#N/A</v>
      </c>
      <c r="AW1215" t="e">
        <f>INDEX(TextClassificationList[],MATCH(Sudan_News12[[#This Row],[text_classification_arabic5]],TextClassificationList[text_classification_arabic],0),1)</f>
        <v>#N/A</v>
      </c>
    </row>
    <row r="1216" spans="1:49" x14ac:dyDescent="0.2">
      <c r="A1216">
        <v>1.3712047197801718E+18</v>
      </c>
      <c r="B1216">
        <v>1.3712047197801718E+18</v>
      </c>
      <c r="C1216" t="s">
        <v>4911</v>
      </c>
      <c r="D1216" s="1">
        <v>44269</v>
      </c>
      <c r="E1216" s="2">
        <v>0.9589699074074074</v>
      </c>
      <c r="F1216">
        <v>200</v>
      </c>
      <c r="G1216">
        <v>1889611729</v>
      </c>
      <c r="H1216" t="s">
        <v>354</v>
      </c>
      <c r="I1216" t="s">
        <v>355</v>
      </c>
      <c r="J1216" t="s">
        <v>265</v>
      </c>
      <c r="K1216" t="s">
        <v>4912</v>
      </c>
      <c r="L1216" t="s">
        <v>266</v>
      </c>
      <c r="M1216" t="s">
        <v>267</v>
      </c>
      <c r="N1216" t="s">
        <v>267</v>
      </c>
      <c r="O1216" t="s">
        <v>267</v>
      </c>
      <c r="P1216">
        <v>1</v>
      </c>
      <c r="Q1216">
        <v>1</v>
      </c>
      <c r="R1216">
        <v>1</v>
      </c>
      <c r="S1216" t="s">
        <v>267</v>
      </c>
      <c r="T1216" t="s">
        <v>267</v>
      </c>
      <c r="U1216" t="s">
        <v>4913</v>
      </c>
      <c r="V1216" t="b">
        <v>0</v>
      </c>
      <c r="W1216" t="s">
        <v>265</v>
      </c>
      <c r="X1216">
        <v>0</v>
      </c>
      <c r="Y1216" t="s">
        <v>265</v>
      </c>
      <c r="Z1216" t="s">
        <v>265</v>
      </c>
      <c r="AA1216" t="s">
        <v>265</v>
      </c>
      <c r="AB1216" t="s">
        <v>265</v>
      </c>
      <c r="AC1216" t="s">
        <v>265</v>
      </c>
      <c r="AD1216" t="s">
        <v>265</v>
      </c>
      <c r="AE1216" t="s">
        <v>265</v>
      </c>
      <c r="AF1216" t="s">
        <v>267</v>
      </c>
      <c r="AG1216" t="s">
        <v>265</v>
      </c>
      <c r="AH1216" t="s">
        <v>265</v>
      </c>
      <c r="AI1216" t="s">
        <v>265</v>
      </c>
      <c r="AJ1216" t="s">
        <v>265</v>
      </c>
      <c r="AL1216" t="str">
        <f>IF(Sudan_News12[[#This Row],[relevancy_classification_english]]="Relevant","مناسب",IF(Sudan_News12[[#This Row],[relevancy_classification_english]]="Relevant","عَرَضِيّ",""))</f>
        <v/>
      </c>
      <c r="AN1216" t="str">
        <f>IF(Sudan_News12[[#This Row],[sentiment_analysis_english]]="Negative","سلبي",IF(Sudan_News12[[#This Row],[sentiment_analysis_english]]="Neutral","حيادي",IF(Sudan_News12[[#This Row],[sentiment_analysis_english]]="Positive","إيجابي","")))</f>
        <v/>
      </c>
      <c r="AO1216" t="e">
        <f>INDEX(TextClassificationList[],MATCH(Sudan_News12[[#This Row],[text_classification_arabic]],TextClassificationList[text_classification_arabic],0),1)</f>
        <v>#N/A</v>
      </c>
      <c r="AQ1216" t="e">
        <f>INDEX(TextClassificationList[],MATCH(Sudan_News12[[#This Row],[text_classification_arabic2]],TextClassificationList[text_classification_arabic],0),1)</f>
        <v>#N/A</v>
      </c>
      <c r="AS1216" t="e">
        <f>INDEX(TextClassificationList[],MATCH(Sudan_News12[[#This Row],[text_classification_arabic3]],TextClassificationList[text_classification_arabic],0),1)</f>
        <v>#N/A</v>
      </c>
      <c r="AU1216" t="e">
        <f>INDEX(TextClassificationList[],MATCH(Sudan_News12[[#This Row],[text_classification_arabic4]],TextClassificationList[text_classification_arabic],0),1)</f>
        <v>#N/A</v>
      </c>
      <c r="AW1216" t="e">
        <f>INDEX(TextClassificationList[],MATCH(Sudan_News12[[#This Row],[text_classification_arabic5]],TextClassificationList[text_classification_arabic],0),1)</f>
        <v>#N/A</v>
      </c>
    </row>
    <row r="1217" spans="1:49" x14ac:dyDescent="0.2">
      <c r="A1217">
        <v>1.3711860956359598E+18</v>
      </c>
      <c r="B1217">
        <v>1.3711860956359598E+18</v>
      </c>
      <c r="C1217" t="s">
        <v>4914</v>
      </c>
      <c r="D1217" s="1">
        <v>44269</v>
      </c>
      <c r="E1217" s="2">
        <v>0.90758101851851847</v>
      </c>
      <c r="F1217">
        <v>200</v>
      </c>
      <c r="G1217">
        <v>1889611729</v>
      </c>
      <c r="H1217" t="s">
        <v>354</v>
      </c>
      <c r="I1217" t="s">
        <v>355</v>
      </c>
      <c r="J1217" t="s">
        <v>265</v>
      </c>
      <c r="K1217" t="s">
        <v>4915</v>
      </c>
      <c r="L1217" t="s">
        <v>266</v>
      </c>
      <c r="M1217" t="s">
        <v>4916</v>
      </c>
      <c r="N1217" t="s">
        <v>267</v>
      </c>
      <c r="O1217" t="s">
        <v>267</v>
      </c>
      <c r="P1217">
        <v>0</v>
      </c>
      <c r="Q1217">
        <v>1</v>
      </c>
      <c r="R1217">
        <v>1</v>
      </c>
      <c r="S1217" t="s">
        <v>267</v>
      </c>
      <c r="T1217" t="s">
        <v>267</v>
      </c>
      <c r="U1217" t="s">
        <v>4917</v>
      </c>
      <c r="V1217" t="b">
        <v>0</v>
      </c>
      <c r="W1217" t="s">
        <v>265</v>
      </c>
      <c r="X1217">
        <v>0</v>
      </c>
      <c r="Y1217" t="s">
        <v>265</v>
      </c>
      <c r="Z1217" t="s">
        <v>265</v>
      </c>
      <c r="AA1217" t="s">
        <v>265</v>
      </c>
      <c r="AB1217" t="s">
        <v>265</v>
      </c>
      <c r="AC1217" t="s">
        <v>265</v>
      </c>
      <c r="AD1217" t="s">
        <v>265</v>
      </c>
      <c r="AE1217" t="s">
        <v>265</v>
      </c>
      <c r="AF1217" t="s">
        <v>267</v>
      </c>
      <c r="AG1217" t="s">
        <v>265</v>
      </c>
      <c r="AH1217" t="s">
        <v>265</v>
      </c>
      <c r="AI1217" t="s">
        <v>265</v>
      </c>
      <c r="AJ1217" t="s">
        <v>265</v>
      </c>
      <c r="AL1217" t="str">
        <f>IF(Sudan_News12[[#This Row],[relevancy_classification_english]]="Relevant","مناسب",IF(Sudan_News12[[#This Row],[relevancy_classification_english]]="Relevant","عَرَضِيّ",""))</f>
        <v/>
      </c>
      <c r="AN1217" t="str">
        <f>IF(Sudan_News12[[#This Row],[sentiment_analysis_english]]="Negative","سلبي",IF(Sudan_News12[[#This Row],[sentiment_analysis_english]]="Neutral","حيادي",IF(Sudan_News12[[#This Row],[sentiment_analysis_english]]="Positive","إيجابي","")))</f>
        <v/>
      </c>
      <c r="AO1217" t="e">
        <f>INDEX(TextClassificationList[],MATCH(Sudan_News12[[#This Row],[text_classification_arabic]],TextClassificationList[text_classification_arabic],0),1)</f>
        <v>#N/A</v>
      </c>
      <c r="AQ1217" t="e">
        <f>INDEX(TextClassificationList[],MATCH(Sudan_News12[[#This Row],[text_classification_arabic2]],TextClassificationList[text_classification_arabic],0),1)</f>
        <v>#N/A</v>
      </c>
      <c r="AS1217" t="e">
        <f>INDEX(TextClassificationList[],MATCH(Sudan_News12[[#This Row],[text_classification_arabic3]],TextClassificationList[text_classification_arabic],0),1)</f>
        <v>#N/A</v>
      </c>
      <c r="AU1217" t="e">
        <f>INDEX(TextClassificationList[],MATCH(Sudan_News12[[#This Row],[text_classification_arabic4]],TextClassificationList[text_classification_arabic],0),1)</f>
        <v>#N/A</v>
      </c>
      <c r="AW1217" t="e">
        <f>INDEX(TextClassificationList[],MATCH(Sudan_News12[[#This Row],[text_classification_arabic5]],TextClassificationList[text_classification_arabic],0),1)</f>
        <v>#N/A</v>
      </c>
    </row>
    <row r="1218" spans="1:49" x14ac:dyDescent="0.2">
      <c r="A1218">
        <v>1.371185593158398E+18</v>
      </c>
      <c r="B1218">
        <v>1.371185593158398E+18</v>
      </c>
      <c r="C1218" t="s">
        <v>4918</v>
      </c>
      <c r="D1218" s="1">
        <v>44269</v>
      </c>
      <c r="E1218" s="2">
        <v>0.90619212962962958</v>
      </c>
      <c r="F1218">
        <v>200</v>
      </c>
      <c r="G1218">
        <v>1889611729</v>
      </c>
      <c r="H1218" t="s">
        <v>354</v>
      </c>
      <c r="I1218" t="s">
        <v>355</v>
      </c>
      <c r="J1218" t="s">
        <v>265</v>
      </c>
      <c r="K1218" t="s">
        <v>4919</v>
      </c>
      <c r="L1218" t="s">
        <v>266</v>
      </c>
      <c r="M1218" t="s">
        <v>267</v>
      </c>
      <c r="N1218" t="s">
        <v>267</v>
      </c>
      <c r="O1218" t="s">
        <v>267</v>
      </c>
      <c r="P1218">
        <v>1</v>
      </c>
      <c r="Q1218">
        <v>1</v>
      </c>
      <c r="R1218">
        <v>4</v>
      </c>
      <c r="S1218" t="s">
        <v>267</v>
      </c>
      <c r="T1218" t="s">
        <v>267</v>
      </c>
      <c r="U1218" t="s">
        <v>4920</v>
      </c>
      <c r="V1218" t="b">
        <v>0</v>
      </c>
      <c r="W1218" t="s">
        <v>265</v>
      </c>
      <c r="X1218">
        <v>0</v>
      </c>
      <c r="Y1218" t="s">
        <v>265</v>
      </c>
      <c r="Z1218" t="s">
        <v>265</v>
      </c>
      <c r="AA1218" t="s">
        <v>265</v>
      </c>
      <c r="AB1218" t="s">
        <v>265</v>
      </c>
      <c r="AC1218" t="s">
        <v>265</v>
      </c>
      <c r="AD1218" t="s">
        <v>265</v>
      </c>
      <c r="AE1218" t="s">
        <v>265</v>
      </c>
      <c r="AF1218" t="s">
        <v>267</v>
      </c>
      <c r="AG1218" t="s">
        <v>265</v>
      </c>
      <c r="AH1218" t="s">
        <v>265</v>
      </c>
      <c r="AI1218" t="s">
        <v>265</v>
      </c>
      <c r="AJ1218" t="s">
        <v>265</v>
      </c>
      <c r="AL1218" t="str">
        <f>IF(Sudan_News12[[#This Row],[relevancy_classification_english]]="Relevant","مناسب",IF(Sudan_News12[[#This Row],[relevancy_classification_english]]="Relevant","عَرَضِيّ",""))</f>
        <v/>
      </c>
      <c r="AN1218" t="str">
        <f>IF(Sudan_News12[[#This Row],[sentiment_analysis_english]]="Negative","سلبي",IF(Sudan_News12[[#This Row],[sentiment_analysis_english]]="Neutral","حيادي",IF(Sudan_News12[[#This Row],[sentiment_analysis_english]]="Positive","إيجابي","")))</f>
        <v/>
      </c>
      <c r="AO1218" t="e">
        <f>INDEX(TextClassificationList[],MATCH(Sudan_News12[[#This Row],[text_classification_arabic]],TextClassificationList[text_classification_arabic],0),1)</f>
        <v>#N/A</v>
      </c>
      <c r="AQ1218" t="e">
        <f>INDEX(TextClassificationList[],MATCH(Sudan_News12[[#This Row],[text_classification_arabic2]],TextClassificationList[text_classification_arabic],0),1)</f>
        <v>#N/A</v>
      </c>
      <c r="AS1218" t="e">
        <f>INDEX(TextClassificationList[],MATCH(Sudan_News12[[#This Row],[text_classification_arabic3]],TextClassificationList[text_classification_arabic],0),1)</f>
        <v>#N/A</v>
      </c>
      <c r="AU1218" t="e">
        <f>INDEX(TextClassificationList[],MATCH(Sudan_News12[[#This Row],[text_classification_arabic4]],TextClassificationList[text_classification_arabic],0),1)</f>
        <v>#N/A</v>
      </c>
      <c r="AW1218" t="e">
        <f>INDEX(TextClassificationList[],MATCH(Sudan_News12[[#This Row],[text_classification_arabic5]],TextClassificationList[text_classification_arabic],0),1)</f>
        <v>#N/A</v>
      </c>
    </row>
    <row r="1219" spans="1:49" x14ac:dyDescent="0.2">
      <c r="A1219">
        <v>1.3711854505226609E+18</v>
      </c>
      <c r="B1219">
        <v>1.3711854505226609E+18</v>
      </c>
      <c r="C1219" t="s">
        <v>4921</v>
      </c>
      <c r="D1219" s="1">
        <v>44269</v>
      </c>
      <c r="E1219" s="2">
        <v>0.90579861111111115</v>
      </c>
      <c r="F1219">
        <v>200</v>
      </c>
      <c r="G1219">
        <v>1889611729</v>
      </c>
      <c r="H1219" t="s">
        <v>354</v>
      </c>
      <c r="I1219" t="s">
        <v>355</v>
      </c>
      <c r="J1219" t="s">
        <v>265</v>
      </c>
      <c r="K1219" t="s">
        <v>4922</v>
      </c>
      <c r="L1219" t="s">
        <v>266</v>
      </c>
      <c r="M1219" t="s">
        <v>267</v>
      </c>
      <c r="N1219" t="s">
        <v>267</v>
      </c>
      <c r="O1219" t="s">
        <v>267</v>
      </c>
      <c r="P1219">
        <v>0</v>
      </c>
      <c r="Q1219">
        <v>0</v>
      </c>
      <c r="R1219">
        <v>1</v>
      </c>
      <c r="S1219" t="s">
        <v>4923</v>
      </c>
      <c r="T1219" t="s">
        <v>267</v>
      </c>
      <c r="U1219" t="s">
        <v>4924</v>
      </c>
      <c r="V1219" t="b">
        <v>0</v>
      </c>
      <c r="W1219" t="s">
        <v>265</v>
      </c>
      <c r="X1219">
        <v>0</v>
      </c>
      <c r="Y1219" t="s">
        <v>265</v>
      </c>
      <c r="Z1219" t="s">
        <v>265</v>
      </c>
      <c r="AA1219" t="s">
        <v>265</v>
      </c>
      <c r="AB1219" t="s">
        <v>265</v>
      </c>
      <c r="AC1219" t="s">
        <v>265</v>
      </c>
      <c r="AD1219" t="s">
        <v>265</v>
      </c>
      <c r="AE1219" t="s">
        <v>265</v>
      </c>
      <c r="AF1219" t="s">
        <v>267</v>
      </c>
      <c r="AG1219" t="s">
        <v>265</v>
      </c>
      <c r="AH1219" t="s">
        <v>265</v>
      </c>
      <c r="AI1219" t="s">
        <v>265</v>
      </c>
      <c r="AJ1219" t="s">
        <v>265</v>
      </c>
      <c r="AL1219" t="str">
        <f>IF(Sudan_News12[[#This Row],[relevancy_classification_english]]="Relevant","مناسب",IF(Sudan_News12[[#This Row],[relevancy_classification_english]]="Relevant","عَرَضِيّ",""))</f>
        <v/>
      </c>
      <c r="AN1219" t="str">
        <f>IF(Sudan_News12[[#This Row],[sentiment_analysis_english]]="Negative","سلبي",IF(Sudan_News12[[#This Row],[sentiment_analysis_english]]="Neutral","حيادي",IF(Sudan_News12[[#This Row],[sentiment_analysis_english]]="Positive","إيجابي","")))</f>
        <v/>
      </c>
      <c r="AO1219" t="e">
        <f>INDEX(TextClassificationList[],MATCH(Sudan_News12[[#This Row],[text_classification_arabic]],TextClassificationList[text_classification_arabic],0),1)</f>
        <v>#N/A</v>
      </c>
      <c r="AQ1219" t="e">
        <f>INDEX(TextClassificationList[],MATCH(Sudan_News12[[#This Row],[text_classification_arabic2]],TextClassificationList[text_classification_arabic],0),1)</f>
        <v>#N/A</v>
      </c>
      <c r="AS1219" t="e">
        <f>INDEX(TextClassificationList[],MATCH(Sudan_News12[[#This Row],[text_classification_arabic3]],TextClassificationList[text_classification_arabic],0),1)</f>
        <v>#N/A</v>
      </c>
      <c r="AU1219" t="e">
        <f>INDEX(TextClassificationList[],MATCH(Sudan_News12[[#This Row],[text_classification_arabic4]],TextClassificationList[text_classification_arabic],0),1)</f>
        <v>#N/A</v>
      </c>
      <c r="AW1219" t="e">
        <f>INDEX(TextClassificationList[],MATCH(Sudan_News12[[#This Row],[text_classification_arabic5]],TextClassificationList[text_classification_arabic],0),1)</f>
        <v>#N/A</v>
      </c>
    </row>
    <row r="1220" spans="1:49" x14ac:dyDescent="0.2">
      <c r="A1220">
        <v>1.3711852783423283E+18</v>
      </c>
      <c r="B1220">
        <v>1.3711852783423283E+18</v>
      </c>
      <c r="C1220" t="s">
        <v>4925</v>
      </c>
      <c r="D1220" s="1">
        <v>44269</v>
      </c>
      <c r="E1220" s="2">
        <v>0.90532407407407411</v>
      </c>
      <c r="F1220">
        <v>200</v>
      </c>
      <c r="G1220">
        <v>1889611729</v>
      </c>
      <c r="H1220" t="s">
        <v>354</v>
      </c>
      <c r="I1220" t="s">
        <v>355</v>
      </c>
      <c r="J1220" t="s">
        <v>265</v>
      </c>
      <c r="K1220" t="s">
        <v>4926</v>
      </c>
      <c r="L1220" t="s">
        <v>266</v>
      </c>
      <c r="M1220" t="s">
        <v>267</v>
      </c>
      <c r="N1220" t="s">
        <v>267</v>
      </c>
      <c r="O1220" t="s">
        <v>267</v>
      </c>
      <c r="P1220">
        <v>0</v>
      </c>
      <c r="Q1220">
        <v>2</v>
      </c>
      <c r="R1220">
        <v>2</v>
      </c>
      <c r="S1220" t="s">
        <v>4872</v>
      </c>
      <c r="T1220" t="s">
        <v>267</v>
      </c>
      <c r="U1220" t="s">
        <v>4927</v>
      </c>
      <c r="V1220" t="b">
        <v>0</v>
      </c>
      <c r="W1220" t="s">
        <v>265</v>
      </c>
      <c r="X1220">
        <v>0</v>
      </c>
      <c r="Y1220" t="s">
        <v>265</v>
      </c>
      <c r="Z1220" t="s">
        <v>265</v>
      </c>
      <c r="AA1220" t="s">
        <v>265</v>
      </c>
      <c r="AB1220" t="s">
        <v>265</v>
      </c>
      <c r="AC1220" t="s">
        <v>265</v>
      </c>
      <c r="AD1220" t="s">
        <v>265</v>
      </c>
      <c r="AE1220" t="s">
        <v>265</v>
      </c>
      <c r="AF1220" t="s">
        <v>267</v>
      </c>
      <c r="AG1220" t="s">
        <v>265</v>
      </c>
      <c r="AH1220" t="s">
        <v>265</v>
      </c>
      <c r="AI1220" t="s">
        <v>265</v>
      </c>
      <c r="AJ1220" t="s">
        <v>265</v>
      </c>
      <c r="AL1220" t="str">
        <f>IF(Sudan_News12[[#This Row],[relevancy_classification_english]]="Relevant","مناسب",IF(Sudan_News12[[#This Row],[relevancy_classification_english]]="Relevant","عَرَضِيّ",""))</f>
        <v/>
      </c>
      <c r="AN1220" t="str">
        <f>IF(Sudan_News12[[#This Row],[sentiment_analysis_english]]="Negative","سلبي",IF(Sudan_News12[[#This Row],[sentiment_analysis_english]]="Neutral","حيادي",IF(Sudan_News12[[#This Row],[sentiment_analysis_english]]="Positive","إيجابي","")))</f>
        <v/>
      </c>
      <c r="AO1220" t="e">
        <f>INDEX(TextClassificationList[],MATCH(Sudan_News12[[#This Row],[text_classification_arabic]],TextClassificationList[text_classification_arabic],0),1)</f>
        <v>#N/A</v>
      </c>
      <c r="AQ1220" t="e">
        <f>INDEX(TextClassificationList[],MATCH(Sudan_News12[[#This Row],[text_classification_arabic2]],TextClassificationList[text_classification_arabic],0),1)</f>
        <v>#N/A</v>
      </c>
      <c r="AS1220" t="e">
        <f>INDEX(TextClassificationList[],MATCH(Sudan_News12[[#This Row],[text_classification_arabic3]],TextClassificationList[text_classification_arabic],0),1)</f>
        <v>#N/A</v>
      </c>
      <c r="AU1220" t="e">
        <f>INDEX(TextClassificationList[],MATCH(Sudan_News12[[#This Row],[text_classification_arabic4]],TextClassificationList[text_classification_arabic],0),1)</f>
        <v>#N/A</v>
      </c>
      <c r="AW1220" t="e">
        <f>INDEX(TextClassificationList[],MATCH(Sudan_News12[[#This Row],[text_classification_arabic5]],TextClassificationList[text_classification_arabic],0),1)</f>
        <v>#N/A</v>
      </c>
    </row>
    <row r="1221" spans="1:49" x14ac:dyDescent="0.2">
      <c r="A1221">
        <v>1.3711851225029263E+18</v>
      </c>
      <c r="B1221">
        <v>1.3711851225029263E+18</v>
      </c>
      <c r="C1221" t="s">
        <v>4928</v>
      </c>
      <c r="D1221" s="1">
        <v>44269</v>
      </c>
      <c r="E1221" s="2">
        <v>0.90489583333333334</v>
      </c>
      <c r="F1221">
        <v>200</v>
      </c>
      <c r="G1221">
        <v>1889611729</v>
      </c>
      <c r="H1221" t="s">
        <v>354</v>
      </c>
      <c r="I1221" t="s">
        <v>355</v>
      </c>
      <c r="J1221" t="s">
        <v>265</v>
      </c>
      <c r="K1221" t="s">
        <v>4929</v>
      </c>
      <c r="L1221" t="s">
        <v>266</v>
      </c>
      <c r="M1221" t="s">
        <v>267</v>
      </c>
      <c r="N1221" t="s">
        <v>267</v>
      </c>
      <c r="O1221" t="s">
        <v>4930</v>
      </c>
      <c r="P1221">
        <v>0</v>
      </c>
      <c r="Q1221">
        <v>0</v>
      </c>
      <c r="R1221">
        <v>1</v>
      </c>
      <c r="S1221" t="s">
        <v>267</v>
      </c>
      <c r="T1221" t="s">
        <v>267</v>
      </c>
      <c r="U1221" t="s">
        <v>4931</v>
      </c>
      <c r="V1221" t="b">
        <v>0</v>
      </c>
      <c r="W1221" t="s">
        <v>265</v>
      </c>
      <c r="X1221">
        <v>1</v>
      </c>
      <c r="Y1221" t="s">
        <v>4932</v>
      </c>
      <c r="Z1221" t="s">
        <v>265</v>
      </c>
      <c r="AA1221" t="s">
        <v>265</v>
      </c>
      <c r="AB1221" t="s">
        <v>265</v>
      </c>
      <c r="AC1221" t="s">
        <v>265</v>
      </c>
      <c r="AD1221" t="s">
        <v>265</v>
      </c>
      <c r="AE1221" t="s">
        <v>265</v>
      </c>
      <c r="AF1221" t="s">
        <v>267</v>
      </c>
      <c r="AG1221" t="s">
        <v>265</v>
      </c>
      <c r="AH1221" t="s">
        <v>265</v>
      </c>
      <c r="AI1221" t="s">
        <v>265</v>
      </c>
      <c r="AJ1221" t="s">
        <v>265</v>
      </c>
      <c r="AL1221" t="str">
        <f>IF(Sudan_News12[[#This Row],[relevancy_classification_english]]="Relevant","مناسب",IF(Sudan_News12[[#This Row],[relevancy_classification_english]]="Relevant","عَرَضِيّ",""))</f>
        <v/>
      </c>
      <c r="AN1221" t="str">
        <f>IF(Sudan_News12[[#This Row],[sentiment_analysis_english]]="Negative","سلبي",IF(Sudan_News12[[#This Row],[sentiment_analysis_english]]="Neutral","حيادي",IF(Sudan_News12[[#This Row],[sentiment_analysis_english]]="Positive","إيجابي","")))</f>
        <v/>
      </c>
      <c r="AO1221" t="e">
        <f>INDEX(TextClassificationList[],MATCH(Sudan_News12[[#This Row],[text_classification_arabic]],TextClassificationList[text_classification_arabic],0),1)</f>
        <v>#N/A</v>
      </c>
      <c r="AQ1221" t="e">
        <f>INDEX(TextClassificationList[],MATCH(Sudan_News12[[#This Row],[text_classification_arabic2]],TextClassificationList[text_classification_arabic],0),1)</f>
        <v>#N/A</v>
      </c>
      <c r="AS1221" t="e">
        <f>INDEX(TextClassificationList[],MATCH(Sudan_News12[[#This Row],[text_classification_arabic3]],TextClassificationList[text_classification_arabic],0),1)</f>
        <v>#N/A</v>
      </c>
      <c r="AU1221" t="e">
        <f>INDEX(TextClassificationList[],MATCH(Sudan_News12[[#This Row],[text_classification_arabic4]],TextClassificationList[text_classification_arabic],0),1)</f>
        <v>#N/A</v>
      </c>
      <c r="AW1221" t="e">
        <f>INDEX(TextClassificationList[],MATCH(Sudan_News12[[#This Row],[text_classification_arabic5]],TextClassificationList[text_classification_arabic],0),1)</f>
        <v>#N/A</v>
      </c>
    </row>
    <row r="1222" spans="1:49" x14ac:dyDescent="0.2">
      <c r="A1222">
        <v>1.3711845999094743E+18</v>
      </c>
      <c r="B1222">
        <v>1.3711845999094743E+18</v>
      </c>
      <c r="C1222" t="s">
        <v>4933</v>
      </c>
      <c r="D1222" s="1">
        <v>44269</v>
      </c>
      <c r="E1222" s="2">
        <v>0.90344907407407404</v>
      </c>
      <c r="F1222">
        <v>200</v>
      </c>
      <c r="G1222">
        <v>1889611729</v>
      </c>
      <c r="H1222" t="s">
        <v>354</v>
      </c>
      <c r="I1222" t="s">
        <v>355</v>
      </c>
      <c r="J1222" t="s">
        <v>265</v>
      </c>
      <c r="K1222" t="s">
        <v>4934</v>
      </c>
      <c r="L1222" t="s">
        <v>273</v>
      </c>
      <c r="M1222" t="s">
        <v>267</v>
      </c>
      <c r="N1222" t="s">
        <v>4935</v>
      </c>
      <c r="O1222" t="s">
        <v>267</v>
      </c>
      <c r="P1222">
        <v>0</v>
      </c>
      <c r="Q1222">
        <v>0</v>
      </c>
      <c r="R1222">
        <v>0</v>
      </c>
      <c r="S1222" t="s">
        <v>267</v>
      </c>
      <c r="T1222" t="s">
        <v>267</v>
      </c>
      <c r="U1222" t="s">
        <v>4936</v>
      </c>
      <c r="V1222" t="b">
        <v>0</v>
      </c>
      <c r="W1222" t="s">
        <v>265</v>
      </c>
      <c r="X1222">
        <v>0</v>
      </c>
      <c r="Y1222" t="s">
        <v>265</v>
      </c>
      <c r="Z1222" t="s">
        <v>265</v>
      </c>
      <c r="AA1222" t="s">
        <v>265</v>
      </c>
      <c r="AB1222" t="s">
        <v>265</v>
      </c>
      <c r="AC1222" t="s">
        <v>265</v>
      </c>
      <c r="AD1222" t="s">
        <v>265</v>
      </c>
      <c r="AE1222" t="s">
        <v>265</v>
      </c>
      <c r="AF1222" t="s">
        <v>267</v>
      </c>
      <c r="AG1222" t="s">
        <v>265</v>
      </c>
      <c r="AH1222" t="s">
        <v>265</v>
      </c>
      <c r="AI1222" t="s">
        <v>265</v>
      </c>
      <c r="AJ1222" t="s">
        <v>265</v>
      </c>
      <c r="AL1222" t="str">
        <f>IF(Sudan_News12[[#This Row],[relevancy_classification_english]]="Relevant","مناسب",IF(Sudan_News12[[#This Row],[relevancy_classification_english]]="Relevant","عَرَضِيّ",""))</f>
        <v/>
      </c>
      <c r="AN1222" t="str">
        <f>IF(Sudan_News12[[#This Row],[sentiment_analysis_english]]="Negative","سلبي",IF(Sudan_News12[[#This Row],[sentiment_analysis_english]]="Neutral","حيادي",IF(Sudan_News12[[#This Row],[sentiment_analysis_english]]="Positive","إيجابي","")))</f>
        <v/>
      </c>
      <c r="AO1222" t="e">
        <f>INDEX(TextClassificationList[],MATCH(Sudan_News12[[#This Row],[text_classification_arabic]],TextClassificationList[text_classification_arabic],0),1)</f>
        <v>#N/A</v>
      </c>
      <c r="AQ1222" t="e">
        <f>INDEX(TextClassificationList[],MATCH(Sudan_News12[[#This Row],[text_classification_arabic2]],TextClassificationList[text_classification_arabic],0),1)</f>
        <v>#N/A</v>
      </c>
      <c r="AS1222" t="e">
        <f>INDEX(TextClassificationList[],MATCH(Sudan_News12[[#This Row],[text_classification_arabic3]],TextClassificationList[text_classification_arabic],0),1)</f>
        <v>#N/A</v>
      </c>
      <c r="AU1222" t="e">
        <f>INDEX(TextClassificationList[],MATCH(Sudan_News12[[#This Row],[text_classification_arabic4]],TextClassificationList[text_classification_arabic],0),1)</f>
        <v>#N/A</v>
      </c>
      <c r="AW1222" t="e">
        <f>INDEX(TextClassificationList[],MATCH(Sudan_News12[[#This Row],[text_classification_arabic5]],TextClassificationList[text_classification_arabic],0),1)</f>
        <v>#N/A</v>
      </c>
    </row>
    <row r="1223" spans="1:49" x14ac:dyDescent="0.2">
      <c r="A1223">
        <v>1.371103948698964E+18</v>
      </c>
      <c r="B1223">
        <v>1.371103948698964E+18</v>
      </c>
      <c r="C1223" t="s">
        <v>4937</v>
      </c>
      <c r="D1223" s="1">
        <v>44269</v>
      </c>
      <c r="E1223" s="2">
        <v>0.68089120370370371</v>
      </c>
      <c r="F1223">
        <v>200</v>
      </c>
      <c r="G1223">
        <v>1889611729</v>
      </c>
      <c r="H1223" t="s">
        <v>354</v>
      </c>
      <c r="I1223" t="s">
        <v>355</v>
      </c>
      <c r="J1223" t="s">
        <v>265</v>
      </c>
      <c r="K1223" t="s">
        <v>4938</v>
      </c>
      <c r="L1223" t="s">
        <v>266</v>
      </c>
      <c r="M1223" t="s">
        <v>267</v>
      </c>
      <c r="N1223" t="s">
        <v>267</v>
      </c>
      <c r="O1223" t="s">
        <v>4939</v>
      </c>
      <c r="P1223">
        <v>0</v>
      </c>
      <c r="Q1223">
        <v>0</v>
      </c>
      <c r="R1223">
        <v>1</v>
      </c>
      <c r="S1223" t="s">
        <v>282</v>
      </c>
      <c r="T1223" t="s">
        <v>267</v>
      </c>
      <c r="U1223" t="s">
        <v>4940</v>
      </c>
      <c r="V1223" t="b">
        <v>0</v>
      </c>
      <c r="W1223" t="s">
        <v>265</v>
      </c>
      <c r="X1223">
        <v>1</v>
      </c>
      <c r="Y1223" t="s">
        <v>4941</v>
      </c>
      <c r="Z1223" t="s">
        <v>265</v>
      </c>
      <c r="AA1223" t="s">
        <v>265</v>
      </c>
      <c r="AB1223" t="s">
        <v>265</v>
      </c>
      <c r="AC1223" t="s">
        <v>265</v>
      </c>
      <c r="AD1223" t="s">
        <v>265</v>
      </c>
      <c r="AE1223" t="s">
        <v>265</v>
      </c>
      <c r="AF1223" t="s">
        <v>267</v>
      </c>
      <c r="AG1223" t="s">
        <v>265</v>
      </c>
      <c r="AH1223" t="s">
        <v>265</v>
      </c>
      <c r="AI1223" t="s">
        <v>265</v>
      </c>
      <c r="AJ1223" t="s">
        <v>265</v>
      </c>
      <c r="AL1223" t="str">
        <f>IF(Sudan_News12[[#This Row],[relevancy_classification_english]]="Relevant","مناسب",IF(Sudan_News12[[#This Row],[relevancy_classification_english]]="Relevant","عَرَضِيّ",""))</f>
        <v/>
      </c>
      <c r="AN1223" t="str">
        <f>IF(Sudan_News12[[#This Row],[sentiment_analysis_english]]="Negative","سلبي",IF(Sudan_News12[[#This Row],[sentiment_analysis_english]]="Neutral","حيادي",IF(Sudan_News12[[#This Row],[sentiment_analysis_english]]="Positive","إيجابي","")))</f>
        <v/>
      </c>
      <c r="AO1223" t="e">
        <f>INDEX(TextClassificationList[],MATCH(Sudan_News12[[#This Row],[text_classification_arabic]],TextClassificationList[text_classification_arabic],0),1)</f>
        <v>#N/A</v>
      </c>
      <c r="AQ1223" t="e">
        <f>INDEX(TextClassificationList[],MATCH(Sudan_News12[[#This Row],[text_classification_arabic2]],TextClassificationList[text_classification_arabic],0),1)</f>
        <v>#N/A</v>
      </c>
      <c r="AS1223" t="e">
        <f>INDEX(TextClassificationList[],MATCH(Sudan_News12[[#This Row],[text_classification_arabic3]],TextClassificationList[text_classification_arabic],0),1)</f>
        <v>#N/A</v>
      </c>
      <c r="AU1223" t="e">
        <f>INDEX(TextClassificationList[],MATCH(Sudan_News12[[#This Row],[text_classification_arabic4]],TextClassificationList[text_classification_arabic],0),1)</f>
        <v>#N/A</v>
      </c>
      <c r="AW1223" t="e">
        <f>INDEX(TextClassificationList[],MATCH(Sudan_News12[[#This Row],[text_classification_arabic5]],TextClassificationList[text_classification_arabic],0),1)</f>
        <v>#N/A</v>
      </c>
    </row>
    <row r="1224" spans="1:49" x14ac:dyDescent="0.2">
      <c r="A1224">
        <v>1.3710794943757763E+18</v>
      </c>
      <c r="B1224">
        <v>1.3710794943757763E+18</v>
      </c>
      <c r="C1224" t="s">
        <v>4942</v>
      </c>
      <c r="D1224" s="1">
        <v>44269</v>
      </c>
      <c r="E1224" s="2">
        <v>0.61341435185185189</v>
      </c>
      <c r="F1224">
        <v>200</v>
      </c>
      <c r="G1224">
        <v>1889611729</v>
      </c>
      <c r="H1224" t="s">
        <v>354</v>
      </c>
      <c r="I1224" t="s">
        <v>355</v>
      </c>
      <c r="J1224" t="s">
        <v>265</v>
      </c>
      <c r="K1224" t="s">
        <v>4943</v>
      </c>
      <c r="L1224" t="s">
        <v>266</v>
      </c>
      <c r="M1224" t="s">
        <v>267</v>
      </c>
      <c r="N1224" t="s">
        <v>267</v>
      </c>
      <c r="O1224" t="s">
        <v>267</v>
      </c>
      <c r="P1224">
        <v>0</v>
      </c>
      <c r="Q1224">
        <v>0</v>
      </c>
      <c r="R1224">
        <v>1</v>
      </c>
      <c r="S1224" t="s">
        <v>3758</v>
      </c>
      <c r="T1224" t="s">
        <v>267</v>
      </c>
      <c r="U1224" t="s">
        <v>4944</v>
      </c>
      <c r="V1224" t="b">
        <v>0</v>
      </c>
      <c r="W1224" t="s">
        <v>265</v>
      </c>
      <c r="X1224">
        <v>0</v>
      </c>
      <c r="Y1224" t="s">
        <v>265</v>
      </c>
      <c r="Z1224" t="s">
        <v>265</v>
      </c>
      <c r="AA1224" t="s">
        <v>265</v>
      </c>
      <c r="AB1224" t="s">
        <v>265</v>
      </c>
      <c r="AC1224" t="s">
        <v>265</v>
      </c>
      <c r="AD1224" t="s">
        <v>265</v>
      </c>
      <c r="AE1224" t="s">
        <v>265</v>
      </c>
      <c r="AF1224" t="s">
        <v>267</v>
      </c>
      <c r="AG1224" t="s">
        <v>265</v>
      </c>
      <c r="AH1224" t="s">
        <v>265</v>
      </c>
      <c r="AI1224" t="s">
        <v>265</v>
      </c>
      <c r="AJ1224" t="s">
        <v>265</v>
      </c>
      <c r="AL1224" t="str">
        <f>IF(Sudan_News12[[#This Row],[relevancy_classification_english]]="Relevant","مناسب",IF(Sudan_News12[[#This Row],[relevancy_classification_english]]="Relevant","عَرَضِيّ",""))</f>
        <v/>
      </c>
      <c r="AN1224" t="str">
        <f>IF(Sudan_News12[[#This Row],[sentiment_analysis_english]]="Negative","سلبي",IF(Sudan_News12[[#This Row],[sentiment_analysis_english]]="Neutral","حيادي",IF(Sudan_News12[[#This Row],[sentiment_analysis_english]]="Positive","إيجابي","")))</f>
        <v/>
      </c>
      <c r="AO1224" t="e">
        <f>INDEX(TextClassificationList[],MATCH(Sudan_News12[[#This Row],[text_classification_arabic]],TextClassificationList[text_classification_arabic],0),1)</f>
        <v>#N/A</v>
      </c>
      <c r="AQ1224" t="e">
        <f>INDEX(TextClassificationList[],MATCH(Sudan_News12[[#This Row],[text_classification_arabic2]],TextClassificationList[text_classification_arabic],0),1)</f>
        <v>#N/A</v>
      </c>
      <c r="AS1224" t="e">
        <f>INDEX(TextClassificationList[],MATCH(Sudan_News12[[#This Row],[text_classification_arabic3]],TextClassificationList[text_classification_arabic],0),1)</f>
        <v>#N/A</v>
      </c>
      <c r="AU1224" t="e">
        <f>INDEX(TextClassificationList[],MATCH(Sudan_News12[[#This Row],[text_classification_arabic4]],TextClassificationList[text_classification_arabic],0),1)</f>
        <v>#N/A</v>
      </c>
      <c r="AW1224" t="e">
        <f>INDEX(TextClassificationList[],MATCH(Sudan_News12[[#This Row],[text_classification_arabic5]],TextClassificationList[text_classification_arabic],0),1)</f>
        <v>#N/A</v>
      </c>
    </row>
    <row r="1225" spans="1:49" x14ac:dyDescent="0.2">
      <c r="A1225">
        <v>1.3710542447033876E+18</v>
      </c>
      <c r="B1225">
        <v>1.3710542447033876E+18</v>
      </c>
      <c r="C1225" t="s">
        <v>4945</v>
      </c>
      <c r="D1225" s="1">
        <v>44269</v>
      </c>
      <c r="E1225" s="2">
        <v>0.54373842592592592</v>
      </c>
      <c r="F1225">
        <v>200</v>
      </c>
      <c r="G1225">
        <v>1889611729</v>
      </c>
      <c r="H1225" t="s">
        <v>354</v>
      </c>
      <c r="I1225" t="s">
        <v>355</v>
      </c>
      <c r="J1225" t="s">
        <v>265</v>
      </c>
      <c r="K1225" t="s">
        <v>4946</v>
      </c>
      <c r="L1225" t="s">
        <v>273</v>
      </c>
      <c r="M1225" t="s">
        <v>267</v>
      </c>
      <c r="N1225" t="s">
        <v>4947</v>
      </c>
      <c r="O1225" t="s">
        <v>267</v>
      </c>
      <c r="P1225">
        <v>0</v>
      </c>
      <c r="Q1225">
        <v>0</v>
      </c>
      <c r="R1225">
        <v>0</v>
      </c>
      <c r="S1225" t="s">
        <v>267</v>
      </c>
      <c r="T1225" t="s">
        <v>267</v>
      </c>
      <c r="U1225" t="s">
        <v>4948</v>
      </c>
      <c r="V1225" t="b">
        <v>0</v>
      </c>
      <c r="W1225" t="s">
        <v>265</v>
      </c>
      <c r="X1225">
        <v>0</v>
      </c>
      <c r="Y1225" t="s">
        <v>265</v>
      </c>
      <c r="Z1225" t="s">
        <v>265</v>
      </c>
      <c r="AA1225" t="s">
        <v>265</v>
      </c>
      <c r="AB1225" t="s">
        <v>265</v>
      </c>
      <c r="AC1225" t="s">
        <v>265</v>
      </c>
      <c r="AD1225" t="s">
        <v>265</v>
      </c>
      <c r="AE1225" t="s">
        <v>265</v>
      </c>
      <c r="AF1225" t="s">
        <v>267</v>
      </c>
      <c r="AG1225" t="s">
        <v>265</v>
      </c>
      <c r="AH1225" t="s">
        <v>265</v>
      </c>
      <c r="AI1225" t="s">
        <v>265</v>
      </c>
      <c r="AJ1225" t="s">
        <v>265</v>
      </c>
      <c r="AL1225" t="str">
        <f>IF(Sudan_News12[[#This Row],[relevancy_classification_english]]="Relevant","مناسب",IF(Sudan_News12[[#This Row],[relevancy_classification_english]]="Relevant","عَرَضِيّ",""))</f>
        <v/>
      </c>
      <c r="AN1225" t="str">
        <f>IF(Sudan_News12[[#This Row],[sentiment_analysis_english]]="Negative","سلبي",IF(Sudan_News12[[#This Row],[sentiment_analysis_english]]="Neutral","حيادي",IF(Sudan_News12[[#This Row],[sentiment_analysis_english]]="Positive","إيجابي","")))</f>
        <v/>
      </c>
      <c r="AO1225" t="e">
        <f>INDEX(TextClassificationList[],MATCH(Sudan_News12[[#This Row],[text_classification_arabic]],TextClassificationList[text_classification_arabic],0),1)</f>
        <v>#N/A</v>
      </c>
      <c r="AQ1225" t="e">
        <f>INDEX(TextClassificationList[],MATCH(Sudan_News12[[#This Row],[text_classification_arabic2]],TextClassificationList[text_classification_arabic],0),1)</f>
        <v>#N/A</v>
      </c>
      <c r="AS1225" t="e">
        <f>INDEX(TextClassificationList[],MATCH(Sudan_News12[[#This Row],[text_classification_arabic3]],TextClassificationList[text_classification_arabic],0),1)</f>
        <v>#N/A</v>
      </c>
      <c r="AU1225" t="e">
        <f>INDEX(TextClassificationList[],MATCH(Sudan_News12[[#This Row],[text_classification_arabic4]],TextClassificationList[text_classification_arabic],0),1)</f>
        <v>#N/A</v>
      </c>
      <c r="AW1225" t="e">
        <f>INDEX(TextClassificationList[],MATCH(Sudan_News12[[#This Row],[text_classification_arabic5]],TextClassificationList[text_classification_arabic],0),1)</f>
        <v>#N/A</v>
      </c>
    </row>
    <row r="1226" spans="1:49" x14ac:dyDescent="0.2">
      <c r="A1226">
        <v>1.3710290051184067E+18</v>
      </c>
      <c r="B1226">
        <v>1.3710290051184067E+18</v>
      </c>
      <c r="C1226" t="s">
        <v>4949</v>
      </c>
      <c r="D1226" s="1">
        <v>44269</v>
      </c>
      <c r="E1226" s="2">
        <v>0.47408564814814813</v>
      </c>
      <c r="F1226">
        <v>200</v>
      </c>
      <c r="G1226">
        <v>1889611729</v>
      </c>
      <c r="H1226" t="s">
        <v>354</v>
      </c>
      <c r="I1226" t="s">
        <v>355</v>
      </c>
      <c r="J1226" t="s">
        <v>265</v>
      </c>
      <c r="K1226" t="s">
        <v>4950</v>
      </c>
      <c r="L1226" t="s">
        <v>266</v>
      </c>
      <c r="M1226" t="s">
        <v>267</v>
      </c>
      <c r="N1226" t="s">
        <v>267</v>
      </c>
      <c r="O1226" t="s">
        <v>4951</v>
      </c>
      <c r="P1226">
        <v>0</v>
      </c>
      <c r="Q1226">
        <v>0</v>
      </c>
      <c r="R1226">
        <v>3</v>
      </c>
      <c r="S1226" t="s">
        <v>267</v>
      </c>
      <c r="T1226" t="s">
        <v>267</v>
      </c>
      <c r="U1226" t="s">
        <v>4952</v>
      </c>
      <c r="V1226" t="b">
        <v>0</v>
      </c>
      <c r="W1226" t="s">
        <v>265</v>
      </c>
      <c r="X1226">
        <v>1</v>
      </c>
      <c r="Y1226" t="s">
        <v>4953</v>
      </c>
      <c r="Z1226" t="s">
        <v>265</v>
      </c>
      <c r="AA1226" t="s">
        <v>265</v>
      </c>
      <c r="AB1226" t="s">
        <v>265</v>
      </c>
      <c r="AC1226" t="s">
        <v>265</v>
      </c>
      <c r="AD1226" t="s">
        <v>265</v>
      </c>
      <c r="AE1226" t="s">
        <v>265</v>
      </c>
      <c r="AF1226" t="s">
        <v>267</v>
      </c>
      <c r="AG1226" t="s">
        <v>265</v>
      </c>
      <c r="AH1226" t="s">
        <v>265</v>
      </c>
      <c r="AI1226" t="s">
        <v>265</v>
      </c>
      <c r="AJ1226" t="s">
        <v>265</v>
      </c>
      <c r="AL1226" t="str">
        <f>IF(Sudan_News12[[#This Row],[relevancy_classification_english]]="Relevant","مناسب",IF(Sudan_News12[[#This Row],[relevancy_classification_english]]="Relevant","عَرَضِيّ",""))</f>
        <v/>
      </c>
      <c r="AN1226" t="str">
        <f>IF(Sudan_News12[[#This Row],[sentiment_analysis_english]]="Negative","سلبي",IF(Sudan_News12[[#This Row],[sentiment_analysis_english]]="Neutral","حيادي",IF(Sudan_News12[[#This Row],[sentiment_analysis_english]]="Positive","إيجابي","")))</f>
        <v/>
      </c>
      <c r="AO1226" t="e">
        <f>INDEX(TextClassificationList[],MATCH(Sudan_News12[[#This Row],[text_classification_arabic]],TextClassificationList[text_classification_arabic],0),1)</f>
        <v>#N/A</v>
      </c>
      <c r="AQ1226" t="e">
        <f>INDEX(TextClassificationList[],MATCH(Sudan_News12[[#This Row],[text_classification_arabic2]],TextClassificationList[text_classification_arabic],0),1)</f>
        <v>#N/A</v>
      </c>
      <c r="AS1226" t="e">
        <f>INDEX(TextClassificationList[],MATCH(Sudan_News12[[#This Row],[text_classification_arabic3]],TextClassificationList[text_classification_arabic],0),1)</f>
        <v>#N/A</v>
      </c>
      <c r="AU1226" t="e">
        <f>INDEX(TextClassificationList[],MATCH(Sudan_News12[[#This Row],[text_classification_arabic4]],TextClassificationList[text_classification_arabic],0),1)</f>
        <v>#N/A</v>
      </c>
      <c r="AW1226" t="e">
        <f>INDEX(TextClassificationList[],MATCH(Sudan_News12[[#This Row],[text_classification_arabic5]],TextClassificationList[text_classification_arabic],0),1)</f>
        <v>#N/A</v>
      </c>
    </row>
    <row r="1227" spans="1:49" x14ac:dyDescent="0.2">
      <c r="A1227">
        <v>1.3710192008740864E+18</v>
      </c>
      <c r="B1227">
        <v>1.3710192008740864E+18</v>
      </c>
      <c r="C1227" t="s">
        <v>4954</v>
      </c>
      <c r="D1227" s="1">
        <v>44269</v>
      </c>
      <c r="E1227" s="2">
        <v>0.44703703703703701</v>
      </c>
      <c r="F1227">
        <v>200</v>
      </c>
      <c r="G1227">
        <v>1889611729</v>
      </c>
      <c r="H1227" t="s">
        <v>354</v>
      </c>
      <c r="I1227" t="s">
        <v>355</v>
      </c>
      <c r="J1227" t="s">
        <v>265</v>
      </c>
      <c r="K1227" t="s">
        <v>4955</v>
      </c>
      <c r="L1227" t="s">
        <v>266</v>
      </c>
      <c r="M1227" t="s">
        <v>267</v>
      </c>
      <c r="N1227" t="s">
        <v>267</v>
      </c>
      <c r="O1227" t="s">
        <v>267</v>
      </c>
      <c r="P1227">
        <v>0</v>
      </c>
      <c r="Q1227">
        <v>0</v>
      </c>
      <c r="R1227">
        <v>0</v>
      </c>
      <c r="S1227" t="s">
        <v>267</v>
      </c>
      <c r="T1227" t="s">
        <v>267</v>
      </c>
      <c r="U1227" t="s">
        <v>4956</v>
      </c>
      <c r="V1227" t="b">
        <v>0</v>
      </c>
      <c r="W1227" t="s">
        <v>265</v>
      </c>
      <c r="X1227">
        <v>0</v>
      </c>
      <c r="Y1227" t="s">
        <v>265</v>
      </c>
      <c r="Z1227" t="s">
        <v>265</v>
      </c>
      <c r="AA1227" t="s">
        <v>265</v>
      </c>
      <c r="AB1227" t="s">
        <v>265</v>
      </c>
      <c r="AC1227" t="s">
        <v>265</v>
      </c>
      <c r="AD1227" t="s">
        <v>265</v>
      </c>
      <c r="AE1227" t="s">
        <v>265</v>
      </c>
      <c r="AF1227" t="s">
        <v>267</v>
      </c>
      <c r="AG1227" t="s">
        <v>265</v>
      </c>
      <c r="AH1227" t="s">
        <v>265</v>
      </c>
      <c r="AI1227" t="s">
        <v>265</v>
      </c>
      <c r="AJ1227" t="s">
        <v>265</v>
      </c>
      <c r="AL1227" t="str">
        <f>IF(Sudan_News12[[#This Row],[relevancy_classification_english]]="Relevant","مناسب",IF(Sudan_News12[[#This Row],[relevancy_classification_english]]="Relevant","عَرَضِيّ",""))</f>
        <v/>
      </c>
      <c r="AN1227" t="str">
        <f>IF(Sudan_News12[[#This Row],[sentiment_analysis_english]]="Negative","سلبي",IF(Sudan_News12[[#This Row],[sentiment_analysis_english]]="Neutral","حيادي",IF(Sudan_News12[[#This Row],[sentiment_analysis_english]]="Positive","إيجابي","")))</f>
        <v/>
      </c>
      <c r="AO1227" t="e">
        <f>INDEX(TextClassificationList[],MATCH(Sudan_News12[[#This Row],[text_classification_arabic]],TextClassificationList[text_classification_arabic],0),1)</f>
        <v>#N/A</v>
      </c>
      <c r="AQ1227" t="e">
        <f>INDEX(TextClassificationList[],MATCH(Sudan_News12[[#This Row],[text_classification_arabic2]],TextClassificationList[text_classification_arabic],0),1)</f>
        <v>#N/A</v>
      </c>
      <c r="AS1227" t="e">
        <f>INDEX(TextClassificationList[],MATCH(Sudan_News12[[#This Row],[text_classification_arabic3]],TextClassificationList[text_classification_arabic],0),1)</f>
        <v>#N/A</v>
      </c>
      <c r="AU1227" t="e">
        <f>INDEX(TextClassificationList[],MATCH(Sudan_News12[[#This Row],[text_classification_arabic4]],TextClassificationList[text_classification_arabic],0),1)</f>
        <v>#N/A</v>
      </c>
      <c r="AW1227" t="e">
        <f>INDEX(TextClassificationList[],MATCH(Sudan_News12[[#This Row],[text_classification_arabic5]],TextClassificationList[text_classification_arabic],0),1)</f>
        <v>#N/A</v>
      </c>
    </row>
    <row r="1228" spans="1:49" x14ac:dyDescent="0.2">
      <c r="A1228">
        <v>1.3708129525682872E+18</v>
      </c>
      <c r="B1228">
        <v>1.3708078313147105E+18</v>
      </c>
      <c r="C1228" t="s">
        <v>4957</v>
      </c>
      <c r="D1228" s="1">
        <v>44268</v>
      </c>
      <c r="E1228" s="2">
        <v>0.87790509259259264</v>
      </c>
      <c r="F1228">
        <v>200</v>
      </c>
      <c r="G1228">
        <v>1889611729</v>
      </c>
      <c r="H1228" t="s">
        <v>354</v>
      </c>
      <c r="I1228" t="s">
        <v>355</v>
      </c>
      <c r="J1228" t="s">
        <v>265</v>
      </c>
      <c r="K1228" t="s">
        <v>4958</v>
      </c>
      <c r="L1228" t="s">
        <v>275</v>
      </c>
      <c r="M1228" t="s">
        <v>267</v>
      </c>
      <c r="N1228" t="s">
        <v>267</v>
      </c>
      <c r="O1228" t="s">
        <v>267</v>
      </c>
      <c r="P1228">
        <v>1</v>
      </c>
      <c r="Q1228">
        <v>0</v>
      </c>
      <c r="R1228">
        <v>0</v>
      </c>
      <c r="S1228" t="s">
        <v>267</v>
      </c>
      <c r="T1228" t="s">
        <v>267</v>
      </c>
      <c r="U1228" t="s">
        <v>4959</v>
      </c>
      <c r="V1228" t="b">
        <v>0</v>
      </c>
      <c r="W1228" t="s">
        <v>265</v>
      </c>
      <c r="X1228">
        <v>0</v>
      </c>
      <c r="Y1228" t="s">
        <v>265</v>
      </c>
      <c r="Z1228" t="s">
        <v>265</v>
      </c>
      <c r="AA1228" t="s">
        <v>265</v>
      </c>
      <c r="AB1228" t="s">
        <v>265</v>
      </c>
      <c r="AC1228" t="s">
        <v>265</v>
      </c>
      <c r="AD1228" t="s">
        <v>265</v>
      </c>
      <c r="AE1228" t="s">
        <v>265</v>
      </c>
      <c r="AF1228" t="s">
        <v>4960</v>
      </c>
      <c r="AG1228" t="s">
        <v>265</v>
      </c>
      <c r="AH1228" t="s">
        <v>265</v>
      </c>
      <c r="AI1228" t="s">
        <v>265</v>
      </c>
      <c r="AJ1228" t="s">
        <v>265</v>
      </c>
      <c r="AL1228" t="str">
        <f>IF(Sudan_News12[[#This Row],[relevancy_classification_english]]="Relevant","مناسب",IF(Sudan_News12[[#This Row],[relevancy_classification_english]]="Relevant","عَرَضِيّ",""))</f>
        <v/>
      </c>
      <c r="AN1228" t="str">
        <f>IF(Sudan_News12[[#This Row],[sentiment_analysis_english]]="Negative","سلبي",IF(Sudan_News12[[#This Row],[sentiment_analysis_english]]="Neutral","حيادي",IF(Sudan_News12[[#This Row],[sentiment_analysis_english]]="Positive","إيجابي","")))</f>
        <v/>
      </c>
      <c r="AO1228" t="e">
        <f>INDEX(TextClassificationList[],MATCH(Sudan_News12[[#This Row],[text_classification_arabic]],TextClassificationList[text_classification_arabic],0),1)</f>
        <v>#N/A</v>
      </c>
      <c r="AQ1228" t="e">
        <f>INDEX(TextClassificationList[],MATCH(Sudan_News12[[#This Row],[text_classification_arabic2]],TextClassificationList[text_classification_arabic],0),1)</f>
        <v>#N/A</v>
      </c>
      <c r="AS1228" t="e">
        <f>INDEX(TextClassificationList[],MATCH(Sudan_News12[[#This Row],[text_classification_arabic3]],TextClassificationList[text_classification_arabic],0),1)</f>
        <v>#N/A</v>
      </c>
      <c r="AU1228" t="e">
        <f>INDEX(TextClassificationList[],MATCH(Sudan_News12[[#This Row],[text_classification_arabic4]],TextClassificationList[text_classification_arabic],0),1)</f>
        <v>#N/A</v>
      </c>
      <c r="AW1228" t="e">
        <f>INDEX(TextClassificationList[],MATCH(Sudan_News12[[#This Row],[text_classification_arabic5]],TextClassificationList[text_classification_arabic],0),1)</f>
        <v>#N/A</v>
      </c>
    </row>
    <row r="1229" spans="1:49" x14ac:dyDescent="0.2">
      <c r="A1229">
        <v>1.3708087165142344E+18</v>
      </c>
      <c r="B1229">
        <v>1.3708087165142344E+18</v>
      </c>
      <c r="C1229" t="s">
        <v>4961</v>
      </c>
      <c r="D1229" s="1">
        <v>44268</v>
      </c>
      <c r="E1229" s="2">
        <v>0.86621527777777774</v>
      </c>
      <c r="F1229">
        <v>200</v>
      </c>
      <c r="G1229">
        <v>1889611729</v>
      </c>
      <c r="H1229" t="s">
        <v>354</v>
      </c>
      <c r="I1229" t="s">
        <v>355</v>
      </c>
      <c r="J1229" t="s">
        <v>265</v>
      </c>
      <c r="K1229" t="s">
        <v>4962</v>
      </c>
      <c r="L1229" t="s">
        <v>266</v>
      </c>
      <c r="M1229" t="s">
        <v>267</v>
      </c>
      <c r="N1229" t="s">
        <v>267</v>
      </c>
      <c r="O1229" t="s">
        <v>4963</v>
      </c>
      <c r="P1229">
        <v>1</v>
      </c>
      <c r="Q1229">
        <v>0</v>
      </c>
      <c r="R1229">
        <v>4</v>
      </c>
      <c r="S1229" t="s">
        <v>267</v>
      </c>
      <c r="T1229" t="s">
        <v>267</v>
      </c>
      <c r="U1229" t="s">
        <v>4964</v>
      </c>
      <c r="V1229" t="b">
        <v>0</v>
      </c>
      <c r="W1229" t="s">
        <v>265</v>
      </c>
      <c r="X1229">
        <v>1</v>
      </c>
      <c r="Y1229" t="s">
        <v>4965</v>
      </c>
      <c r="Z1229" t="s">
        <v>265</v>
      </c>
      <c r="AA1229" t="s">
        <v>265</v>
      </c>
      <c r="AB1229" t="s">
        <v>265</v>
      </c>
      <c r="AC1229" t="s">
        <v>265</v>
      </c>
      <c r="AD1229" t="s">
        <v>265</v>
      </c>
      <c r="AE1229" t="s">
        <v>265</v>
      </c>
      <c r="AF1229" t="s">
        <v>267</v>
      </c>
      <c r="AG1229" t="s">
        <v>265</v>
      </c>
      <c r="AH1229" t="s">
        <v>265</v>
      </c>
      <c r="AI1229" t="s">
        <v>265</v>
      </c>
      <c r="AJ1229" t="s">
        <v>265</v>
      </c>
      <c r="AL1229" t="str">
        <f>IF(Sudan_News12[[#This Row],[relevancy_classification_english]]="Relevant","مناسب",IF(Sudan_News12[[#This Row],[relevancy_classification_english]]="Relevant","عَرَضِيّ",""))</f>
        <v/>
      </c>
      <c r="AN1229" t="str">
        <f>IF(Sudan_News12[[#This Row],[sentiment_analysis_english]]="Negative","سلبي",IF(Sudan_News12[[#This Row],[sentiment_analysis_english]]="Neutral","حيادي",IF(Sudan_News12[[#This Row],[sentiment_analysis_english]]="Positive","إيجابي","")))</f>
        <v/>
      </c>
      <c r="AO1229" t="e">
        <f>INDEX(TextClassificationList[],MATCH(Sudan_News12[[#This Row],[text_classification_arabic]],TextClassificationList[text_classification_arabic],0),1)</f>
        <v>#N/A</v>
      </c>
      <c r="AQ1229" t="e">
        <f>INDEX(TextClassificationList[],MATCH(Sudan_News12[[#This Row],[text_classification_arabic2]],TextClassificationList[text_classification_arabic],0),1)</f>
        <v>#N/A</v>
      </c>
      <c r="AS1229" t="e">
        <f>INDEX(TextClassificationList[],MATCH(Sudan_News12[[#This Row],[text_classification_arabic3]],TextClassificationList[text_classification_arabic],0),1)</f>
        <v>#N/A</v>
      </c>
      <c r="AU1229" t="e">
        <f>INDEX(TextClassificationList[],MATCH(Sudan_News12[[#This Row],[text_classification_arabic4]],TextClassificationList[text_classification_arabic],0),1)</f>
        <v>#N/A</v>
      </c>
      <c r="AW1229" t="e">
        <f>INDEX(TextClassificationList[],MATCH(Sudan_News12[[#This Row],[text_classification_arabic5]],TextClassificationList[text_classification_arabic],0),1)</f>
        <v>#N/A</v>
      </c>
    </row>
    <row r="1230" spans="1:49" x14ac:dyDescent="0.2">
      <c r="A1230">
        <v>1.3707723950705295E+18</v>
      </c>
      <c r="B1230">
        <v>1.3707723950705295E+18</v>
      </c>
      <c r="C1230" t="s">
        <v>4966</v>
      </c>
      <c r="D1230" s="1">
        <v>44268</v>
      </c>
      <c r="E1230" s="2">
        <v>0.76598379629629632</v>
      </c>
      <c r="F1230">
        <v>200</v>
      </c>
      <c r="G1230">
        <v>1889611729</v>
      </c>
      <c r="H1230" t="s">
        <v>354</v>
      </c>
      <c r="I1230" t="s">
        <v>355</v>
      </c>
      <c r="J1230" t="s">
        <v>265</v>
      </c>
      <c r="K1230" t="s">
        <v>4967</v>
      </c>
      <c r="L1230" t="s">
        <v>273</v>
      </c>
      <c r="M1230" t="s">
        <v>267</v>
      </c>
      <c r="N1230" t="s">
        <v>4968</v>
      </c>
      <c r="O1230" t="s">
        <v>267</v>
      </c>
      <c r="P1230">
        <v>0</v>
      </c>
      <c r="Q1230">
        <v>0</v>
      </c>
      <c r="R1230">
        <v>0</v>
      </c>
      <c r="S1230" t="s">
        <v>267</v>
      </c>
      <c r="T1230" t="s">
        <v>267</v>
      </c>
      <c r="U1230" t="s">
        <v>4969</v>
      </c>
      <c r="V1230" t="b">
        <v>0</v>
      </c>
      <c r="W1230" t="s">
        <v>265</v>
      </c>
      <c r="X1230">
        <v>0</v>
      </c>
      <c r="Y1230" t="s">
        <v>265</v>
      </c>
      <c r="Z1230" t="s">
        <v>265</v>
      </c>
      <c r="AA1230" t="s">
        <v>265</v>
      </c>
      <c r="AB1230" t="s">
        <v>265</v>
      </c>
      <c r="AC1230" t="s">
        <v>265</v>
      </c>
      <c r="AD1230" t="s">
        <v>265</v>
      </c>
      <c r="AE1230" t="s">
        <v>265</v>
      </c>
      <c r="AF1230" t="s">
        <v>267</v>
      </c>
      <c r="AG1230" t="s">
        <v>265</v>
      </c>
      <c r="AH1230" t="s">
        <v>265</v>
      </c>
      <c r="AI1230" t="s">
        <v>265</v>
      </c>
      <c r="AJ1230" t="s">
        <v>265</v>
      </c>
      <c r="AL1230" t="str">
        <f>IF(Sudan_News12[[#This Row],[relevancy_classification_english]]="Relevant","مناسب",IF(Sudan_News12[[#This Row],[relevancy_classification_english]]="Relevant","عَرَضِيّ",""))</f>
        <v/>
      </c>
      <c r="AN1230" t="str">
        <f>IF(Sudan_News12[[#This Row],[sentiment_analysis_english]]="Negative","سلبي",IF(Sudan_News12[[#This Row],[sentiment_analysis_english]]="Neutral","حيادي",IF(Sudan_News12[[#This Row],[sentiment_analysis_english]]="Positive","إيجابي","")))</f>
        <v/>
      </c>
      <c r="AO1230" t="e">
        <f>INDEX(TextClassificationList[],MATCH(Sudan_News12[[#This Row],[text_classification_arabic]],TextClassificationList[text_classification_arabic],0),1)</f>
        <v>#N/A</v>
      </c>
      <c r="AQ1230" t="e">
        <f>INDEX(TextClassificationList[],MATCH(Sudan_News12[[#This Row],[text_classification_arabic2]],TextClassificationList[text_classification_arabic],0),1)</f>
        <v>#N/A</v>
      </c>
      <c r="AS1230" t="e">
        <f>INDEX(TextClassificationList[],MATCH(Sudan_News12[[#This Row],[text_classification_arabic3]],TextClassificationList[text_classification_arabic],0),1)</f>
        <v>#N/A</v>
      </c>
      <c r="AU1230" t="e">
        <f>INDEX(TextClassificationList[],MATCH(Sudan_News12[[#This Row],[text_classification_arabic4]],TextClassificationList[text_classification_arabic],0),1)</f>
        <v>#N/A</v>
      </c>
      <c r="AW1230" t="e">
        <f>INDEX(TextClassificationList[],MATCH(Sudan_News12[[#This Row],[text_classification_arabic5]],TextClassificationList[text_classification_arabic],0),1)</f>
        <v>#N/A</v>
      </c>
    </row>
    <row r="1231" spans="1:49" x14ac:dyDescent="0.2">
      <c r="A1231">
        <v>1.3707697055527404E+18</v>
      </c>
      <c r="B1231">
        <v>1.3707697055527404E+18</v>
      </c>
      <c r="C1231" t="s">
        <v>4970</v>
      </c>
      <c r="D1231" s="1">
        <v>44268</v>
      </c>
      <c r="E1231" s="2">
        <v>0.75856481481481486</v>
      </c>
      <c r="F1231">
        <v>200</v>
      </c>
      <c r="G1231">
        <v>1889611729</v>
      </c>
      <c r="H1231" t="s">
        <v>354</v>
      </c>
      <c r="I1231" t="s">
        <v>355</v>
      </c>
      <c r="J1231" t="s">
        <v>265</v>
      </c>
      <c r="K1231" t="s">
        <v>4971</v>
      </c>
      <c r="L1231" t="s">
        <v>273</v>
      </c>
      <c r="M1231" t="s">
        <v>267</v>
      </c>
      <c r="N1231" t="s">
        <v>4972</v>
      </c>
      <c r="O1231" t="s">
        <v>267</v>
      </c>
      <c r="P1231">
        <v>0</v>
      </c>
      <c r="Q1231">
        <v>0</v>
      </c>
      <c r="R1231">
        <v>0</v>
      </c>
      <c r="S1231" t="s">
        <v>267</v>
      </c>
      <c r="T1231" t="s">
        <v>267</v>
      </c>
      <c r="U1231" t="s">
        <v>4973</v>
      </c>
      <c r="V1231" t="b">
        <v>0</v>
      </c>
      <c r="W1231" t="s">
        <v>265</v>
      </c>
      <c r="X1231">
        <v>0</v>
      </c>
      <c r="Y1231" t="s">
        <v>265</v>
      </c>
      <c r="Z1231" t="s">
        <v>265</v>
      </c>
      <c r="AA1231" t="s">
        <v>265</v>
      </c>
      <c r="AB1231" t="s">
        <v>265</v>
      </c>
      <c r="AC1231" t="s">
        <v>265</v>
      </c>
      <c r="AD1231" t="s">
        <v>265</v>
      </c>
      <c r="AE1231" t="s">
        <v>265</v>
      </c>
      <c r="AF1231" t="s">
        <v>267</v>
      </c>
      <c r="AG1231" t="s">
        <v>265</v>
      </c>
      <c r="AH1231" t="s">
        <v>265</v>
      </c>
      <c r="AI1231" t="s">
        <v>265</v>
      </c>
      <c r="AJ1231" t="s">
        <v>265</v>
      </c>
      <c r="AL1231" t="str">
        <f>IF(Sudan_News12[[#This Row],[relevancy_classification_english]]="Relevant","مناسب",IF(Sudan_News12[[#This Row],[relevancy_classification_english]]="Relevant","عَرَضِيّ",""))</f>
        <v/>
      </c>
      <c r="AN1231" t="str">
        <f>IF(Sudan_News12[[#This Row],[sentiment_analysis_english]]="Negative","سلبي",IF(Sudan_News12[[#This Row],[sentiment_analysis_english]]="Neutral","حيادي",IF(Sudan_News12[[#This Row],[sentiment_analysis_english]]="Positive","إيجابي","")))</f>
        <v/>
      </c>
      <c r="AO1231" t="e">
        <f>INDEX(TextClassificationList[],MATCH(Sudan_News12[[#This Row],[text_classification_arabic]],TextClassificationList[text_classification_arabic],0),1)</f>
        <v>#N/A</v>
      </c>
      <c r="AQ1231" t="e">
        <f>INDEX(TextClassificationList[],MATCH(Sudan_News12[[#This Row],[text_classification_arabic2]],TextClassificationList[text_classification_arabic],0),1)</f>
        <v>#N/A</v>
      </c>
      <c r="AS1231" t="e">
        <f>INDEX(TextClassificationList[],MATCH(Sudan_News12[[#This Row],[text_classification_arabic3]],TextClassificationList[text_classification_arabic],0),1)</f>
        <v>#N/A</v>
      </c>
      <c r="AU1231" t="e">
        <f>INDEX(TextClassificationList[],MATCH(Sudan_News12[[#This Row],[text_classification_arabic4]],TextClassificationList[text_classification_arabic],0),1)</f>
        <v>#N/A</v>
      </c>
      <c r="AW1231" t="e">
        <f>INDEX(TextClassificationList[],MATCH(Sudan_News12[[#This Row],[text_classification_arabic5]],TextClassificationList[text_classification_arabic],0),1)</f>
        <v>#N/A</v>
      </c>
    </row>
    <row r="1232" spans="1:49" x14ac:dyDescent="0.2">
      <c r="A1232">
        <v>1.3707182036310098E+18</v>
      </c>
      <c r="B1232">
        <v>1.3707182036310098E+18</v>
      </c>
      <c r="C1232" t="s">
        <v>4974</v>
      </c>
      <c r="D1232" s="1">
        <v>44268</v>
      </c>
      <c r="E1232" s="2">
        <v>0.61644675925925929</v>
      </c>
      <c r="F1232">
        <v>200</v>
      </c>
      <c r="G1232">
        <v>1889611729</v>
      </c>
      <c r="H1232" t="s">
        <v>354</v>
      </c>
      <c r="I1232" t="s">
        <v>355</v>
      </c>
      <c r="J1232" t="s">
        <v>265</v>
      </c>
      <c r="K1232" t="s">
        <v>4975</v>
      </c>
      <c r="L1232" t="s">
        <v>273</v>
      </c>
      <c r="M1232" t="s">
        <v>267</v>
      </c>
      <c r="N1232" t="s">
        <v>267</v>
      </c>
      <c r="O1232" t="s">
        <v>4976</v>
      </c>
      <c r="P1232">
        <v>0</v>
      </c>
      <c r="Q1232">
        <v>0</v>
      </c>
      <c r="R1232">
        <v>1</v>
      </c>
      <c r="S1232" t="s">
        <v>267</v>
      </c>
      <c r="T1232" t="s">
        <v>267</v>
      </c>
      <c r="U1232" t="s">
        <v>4977</v>
      </c>
      <c r="V1232" t="b">
        <v>0</v>
      </c>
      <c r="W1232" t="s">
        <v>265</v>
      </c>
      <c r="X1232">
        <v>1</v>
      </c>
      <c r="Y1232" t="s">
        <v>4978</v>
      </c>
      <c r="Z1232" t="s">
        <v>265</v>
      </c>
      <c r="AA1232" t="s">
        <v>265</v>
      </c>
      <c r="AB1232" t="s">
        <v>265</v>
      </c>
      <c r="AC1232" t="s">
        <v>265</v>
      </c>
      <c r="AD1232" t="s">
        <v>265</v>
      </c>
      <c r="AE1232" t="s">
        <v>265</v>
      </c>
      <c r="AF1232" t="s">
        <v>267</v>
      </c>
      <c r="AG1232" t="s">
        <v>265</v>
      </c>
      <c r="AH1232" t="s">
        <v>265</v>
      </c>
      <c r="AI1232" t="s">
        <v>265</v>
      </c>
      <c r="AJ1232" t="s">
        <v>265</v>
      </c>
      <c r="AL1232" t="str">
        <f>IF(Sudan_News12[[#This Row],[relevancy_classification_english]]="Relevant","مناسب",IF(Sudan_News12[[#This Row],[relevancy_classification_english]]="Relevant","عَرَضِيّ",""))</f>
        <v/>
      </c>
      <c r="AN1232" t="str">
        <f>IF(Sudan_News12[[#This Row],[sentiment_analysis_english]]="Negative","سلبي",IF(Sudan_News12[[#This Row],[sentiment_analysis_english]]="Neutral","حيادي",IF(Sudan_News12[[#This Row],[sentiment_analysis_english]]="Positive","إيجابي","")))</f>
        <v/>
      </c>
      <c r="AO1232" t="e">
        <f>INDEX(TextClassificationList[],MATCH(Sudan_News12[[#This Row],[text_classification_arabic]],TextClassificationList[text_classification_arabic],0),1)</f>
        <v>#N/A</v>
      </c>
      <c r="AQ1232" t="e">
        <f>INDEX(TextClassificationList[],MATCH(Sudan_News12[[#This Row],[text_classification_arabic2]],TextClassificationList[text_classification_arabic],0),1)</f>
        <v>#N/A</v>
      </c>
      <c r="AS1232" t="e">
        <f>INDEX(TextClassificationList[],MATCH(Sudan_News12[[#This Row],[text_classification_arabic3]],TextClassificationList[text_classification_arabic],0),1)</f>
        <v>#N/A</v>
      </c>
      <c r="AU1232" t="e">
        <f>INDEX(TextClassificationList[],MATCH(Sudan_News12[[#This Row],[text_classification_arabic4]],TextClassificationList[text_classification_arabic],0),1)</f>
        <v>#N/A</v>
      </c>
      <c r="AW1232" t="e">
        <f>INDEX(TextClassificationList[],MATCH(Sudan_News12[[#This Row],[text_classification_arabic5]],TextClassificationList[text_classification_arabic],0),1)</f>
        <v>#N/A</v>
      </c>
    </row>
    <row r="1233" spans="1:49" x14ac:dyDescent="0.2">
      <c r="A1233">
        <v>1.3707074798652621E+18</v>
      </c>
      <c r="B1233">
        <v>1.3707074798652621E+18</v>
      </c>
      <c r="C1233" t="s">
        <v>4979</v>
      </c>
      <c r="D1233" s="1">
        <v>44268</v>
      </c>
      <c r="E1233" s="2">
        <v>0.58685185185185185</v>
      </c>
      <c r="F1233">
        <v>200</v>
      </c>
      <c r="G1233">
        <v>1889611729</v>
      </c>
      <c r="H1233" t="s">
        <v>354</v>
      </c>
      <c r="I1233" t="s">
        <v>355</v>
      </c>
      <c r="J1233" t="s">
        <v>265</v>
      </c>
      <c r="K1233" t="s">
        <v>4980</v>
      </c>
      <c r="L1233" t="s">
        <v>266</v>
      </c>
      <c r="M1233" t="s">
        <v>267</v>
      </c>
      <c r="N1233" t="s">
        <v>267</v>
      </c>
      <c r="O1233" t="s">
        <v>267</v>
      </c>
      <c r="P1233">
        <v>0</v>
      </c>
      <c r="Q1233">
        <v>0</v>
      </c>
      <c r="R1233">
        <v>1</v>
      </c>
      <c r="S1233" t="s">
        <v>267</v>
      </c>
      <c r="T1233" t="s">
        <v>267</v>
      </c>
      <c r="U1233" t="s">
        <v>4981</v>
      </c>
      <c r="V1233" t="b">
        <v>0</v>
      </c>
      <c r="W1233" t="s">
        <v>265</v>
      </c>
      <c r="X1233">
        <v>0</v>
      </c>
      <c r="Y1233" t="s">
        <v>265</v>
      </c>
      <c r="Z1233" t="s">
        <v>265</v>
      </c>
      <c r="AA1233" t="s">
        <v>265</v>
      </c>
      <c r="AB1233" t="s">
        <v>265</v>
      </c>
      <c r="AC1233" t="s">
        <v>265</v>
      </c>
      <c r="AD1233" t="s">
        <v>265</v>
      </c>
      <c r="AE1233" t="s">
        <v>265</v>
      </c>
      <c r="AF1233" t="s">
        <v>267</v>
      </c>
      <c r="AG1233" t="s">
        <v>265</v>
      </c>
      <c r="AH1233" t="s">
        <v>265</v>
      </c>
      <c r="AI1233" t="s">
        <v>265</v>
      </c>
      <c r="AJ1233" t="s">
        <v>265</v>
      </c>
      <c r="AL1233" t="str">
        <f>IF(Sudan_News12[[#This Row],[relevancy_classification_english]]="Relevant","مناسب",IF(Sudan_News12[[#This Row],[relevancy_classification_english]]="Relevant","عَرَضِيّ",""))</f>
        <v/>
      </c>
      <c r="AN1233" t="str">
        <f>IF(Sudan_News12[[#This Row],[sentiment_analysis_english]]="Negative","سلبي",IF(Sudan_News12[[#This Row],[sentiment_analysis_english]]="Neutral","حيادي",IF(Sudan_News12[[#This Row],[sentiment_analysis_english]]="Positive","إيجابي","")))</f>
        <v/>
      </c>
      <c r="AO1233" t="e">
        <f>INDEX(TextClassificationList[],MATCH(Sudan_News12[[#This Row],[text_classification_arabic]],TextClassificationList[text_classification_arabic],0),1)</f>
        <v>#N/A</v>
      </c>
      <c r="AQ1233" t="e">
        <f>INDEX(TextClassificationList[],MATCH(Sudan_News12[[#This Row],[text_classification_arabic2]],TextClassificationList[text_classification_arabic],0),1)</f>
        <v>#N/A</v>
      </c>
      <c r="AS1233" t="e">
        <f>INDEX(TextClassificationList[],MATCH(Sudan_News12[[#This Row],[text_classification_arabic3]],TextClassificationList[text_classification_arabic],0),1)</f>
        <v>#N/A</v>
      </c>
      <c r="AU1233" t="e">
        <f>INDEX(TextClassificationList[],MATCH(Sudan_News12[[#This Row],[text_classification_arabic4]],TextClassificationList[text_classification_arabic],0),1)</f>
        <v>#N/A</v>
      </c>
      <c r="AW1233" t="e">
        <f>INDEX(TextClassificationList[],MATCH(Sudan_News12[[#This Row],[text_classification_arabic5]],TextClassificationList[text_classification_arabic],0),1)</f>
        <v>#N/A</v>
      </c>
    </row>
    <row r="1234" spans="1:49" x14ac:dyDescent="0.2">
      <c r="A1234">
        <v>1.3706943195108557E+18</v>
      </c>
      <c r="B1234">
        <v>1.3706943195108557E+18</v>
      </c>
      <c r="C1234" t="s">
        <v>4982</v>
      </c>
      <c r="D1234" s="1">
        <v>44268</v>
      </c>
      <c r="E1234" s="2">
        <v>0.55053240740740739</v>
      </c>
      <c r="F1234">
        <v>200</v>
      </c>
      <c r="G1234">
        <v>1889611729</v>
      </c>
      <c r="H1234" t="s">
        <v>354</v>
      </c>
      <c r="I1234" t="s">
        <v>355</v>
      </c>
      <c r="J1234" t="s">
        <v>265</v>
      </c>
      <c r="K1234" t="s">
        <v>4983</v>
      </c>
      <c r="L1234" t="s">
        <v>266</v>
      </c>
      <c r="M1234" t="s">
        <v>267</v>
      </c>
      <c r="N1234" t="s">
        <v>267</v>
      </c>
      <c r="O1234" t="s">
        <v>4984</v>
      </c>
      <c r="P1234">
        <v>0</v>
      </c>
      <c r="Q1234">
        <v>0</v>
      </c>
      <c r="R1234">
        <v>0</v>
      </c>
      <c r="S1234" t="s">
        <v>267</v>
      </c>
      <c r="T1234" t="s">
        <v>267</v>
      </c>
      <c r="U1234" t="s">
        <v>4985</v>
      </c>
      <c r="V1234" t="b">
        <v>0</v>
      </c>
      <c r="W1234" t="s">
        <v>265</v>
      </c>
      <c r="X1234">
        <v>1</v>
      </c>
      <c r="Y1234" t="s">
        <v>4986</v>
      </c>
      <c r="Z1234" t="s">
        <v>265</v>
      </c>
      <c r="AA1234" t="s">
        <v>265</v>
      </c>
      <c r="AB1234" t="s">
        <v>265</v>
      </c>
      <c r="AC1234" t="s">
        <v>265</v>
      </c>
      <c r="AD1234" t="s">
        <v>265</v>
      </c>
      <c r="AE1234" t="s">
        <v>265</v>
      </c>
      <c r="AF1234" t="s">
        <v>267</v>
      </c>
      <c r="AG1234" t="s">
        <v>265</v>
      </c>
      <c r="AH1234" t="s">
        <v>265</v>
      </c>
      <c r="AI1234" t="s">
        <v>265</v>
      </c>
      <c r="AJ1234" t="s">
        <v>265</v>
      </c>
      <c r="AL1234" t="str">
        <f>IF(Sudan_News12[[#This Row],[relevancy_classification_english]]="Relevant","مناسب",IF(Sudan_News12[[#This Row],[relevancy_classification_english]]="Relevant","عَرَضِيّ",""))</f>
        <v/>
      </c>
      <c r="AN1234" t="str">
        <f>IF(Sudan_News12[[#This Row],[sentiment_analysis_english]]="Negative","سلبي",IF(Sudan_News12[[#This Row],[sentiment_analysis_english]]="Neutral","حيادي",IF(Sudan_News12[[#This Row],[sentiment_analysis_english]]="Positive","إيجابي","")))</f>
        <v/>
      </c>
      <c r="AO1234" t="e">
        <f>INDEX(TextClassificationList[],MATCH(Sudan_News12[[#This Row],[text_classification_arabic]],TextClassificationList[text_classification_arabic],0),1)</f>
        <v>#N/A</v>
      </c>
      <c r="AQ1234" t="e">
        <f>INDEX(TextClassificationList[],MATCH(Sudan_News12[[#This Row],[text_classification_arabic2]],TextClassificationList[text_classification_arabic],0),1)</f>
        <v>#N/A</v>
      </c>
      <c r="AS1234" t="e">
        <f>INDEX(TextClassificationList[],MATCH(Sudan_News12[[#This Row],[text_classification_arabic3]],TextClassificationList[text_classification_arabic],0),1)</f>
        <v>#N/A</v>
      </c>
      <c r="AU1234" t="e">
        <f>INDEX(TextClassificationList[],MATCH(Sudan_News12[[#This Row],[text_classification_arabic4]],TextClassificationList[text_classification_arabic],0),1)</f>
        <v>#N/A</v>
      </c>
      <c r="AW1234" t="e">
        <f>INDEX(TextClassificationList[],MATCH(Sudan_News12[[#This Row],[text_classification_arabic5]],TextClassificationList[text_classification_arabic],0),1)</f>
        <v>#N/A</v>
      </c>
    </row>
    <row r="1235" spans="1:49" x14ac:dyDescent="0.2">
      <c r="A1235">
        <v>1.3706934651310776E+18</v>
      </c>
      <c r="B1235">
        <v>1.3706934651310776E+18</v>
      </c>
      <c r="C1235" t="s">
        <v>4987</v>
      </c>
      <c r="D1235" s="1">
        <v>44268</v>
      </c>
      <c r="E1235" s="2">
        <v>0.54817129629629635</v>
      </c>
      <c r="F1235">
        <v>200</v>
      </c>
      <c r="G1235">
        <v>1889611729</v>
      </c>
      <c r="H1235" t="s">
        <v>354</v>
      </c>
      <c r="I1235" t="s">
        <v>355</v>
      </c>
      <c r="J1235" t="s">
        <v>265</v>
      </c>
      <c r="K1235" t="s">
        <v>4988</v>
      </c>
      <c r="L1235" t="s">
        <v>266</v>
      </c>
      <c r="M1235" t="s">
        <v>267</v>
      </c>
      <c r="N1235" t="s">
        <v>267</v>
      </c>
      <c r="O1235" t="s">
        <v>267</v>
      </c>
      <c r="P1235">
        <v>0</v>
      </c>
      <c r="Q1235">
        <v>0</v>
      </c>
      <c r="R1235">
        <v>6</v>
      </c>
      <c r="S1235" t="s">
        <v>267</v>
      </c>
      <c r="T1235" t="s">
        <v>267</v>
      </c>
      <c r="U1235" t="s">
        <v>4989</v>
      </c>
      <c r="V1235" t="b">
        <v>0</v>
      </c>
      <c r="W1235" t="s">
        <v>265</v>
      </c>
      <c r="X1235">
        <v>0</v>
      </c>
      <c r="Y1235" t="s">
        <v>265</v>
      </c>
      <c r="Z1235" t="s">
        <v>265</v>
      </c>
      <c r="AA1235" t="s">
        <v>265</v>
      </c>
      <c r="AB1235" t="s">
        <v>265</v>
      </c>
      <c r="AC1235" t="s">
        <v>265</v>
      </c>
      <c r="AD1235" t="s">
        <v>265</v>
      </c>
      <c r="AE1235" t="s">
        <v>265</v>
      </c>
      <c r="AF1235" t="s">
        <v>267</v>
      </c>
      <c r="AG1235" t="s">
        <v>265</v>
      </c>
      <c r="AH1235" t="s">
        <v>265</v>
      </c>
      <c r="AI1235" t="s">
        <v>265</v>
      </c>
      <c r="AJ1235" t="s">
        <v>265</v>
      </c>
      <c r="AL1235" t="str">
        <f>IF(Sudan_News12[[#This Row],[relevancy_classification_english]]="Relevant","مناسب",IF(Sudan_News12[[#This Row],[relevancy_classification_english]]="Relevant","عَرَضِيّ",""))</f>
        <v/>
      </c>
      <c r="AN1235" t="str">
        <f>IF(Sudan_News12[[#This Row],[sentiment_analysis_english]]="Negative","سلبي",IF(Sudan_News12[[#This Row],[sentiment_analysis_english]]="Neutral","حيادي",IF(Sudan_News12[[#This Row],[sentiment_analysis_english]]="Positive","إيجابي","")))</f>
        <v/>
      </c>
      <c r="AO1235" t="e">
        <f>INDEX(TextClassificationList[],MATCH(Sudan_News12[[#This Row],[text_classification_arabic]],TextClassificationList[text_classification_arabic],0),1)</f>
        <v>#N/A</v>
      </c>
      <c r="AQ1235" t="e">
        <f>INDEX(TextClassificationList[],MATCH(Sudan_News12[[#This Row],[text_classification_arabic2]],TextClassificationList[text_classification_arabic],0),1)</f>
        <v>#N/A</v>
      </c>
      <c r="AS1235" t="e">
        <f>INDEX(TextClassificationList[],MATCH(Sudan_News12[[#This Row],[text_classification_arabic3]],TextClassificationList[text_classification_arabic],0),1)</f>
        <v>#N/A</v>
      </c>
      <c r="AU1235" t="e">
        <f>INDEX(TextClassificationList[],MATCH(Sudan_News12[[#This Row],[text_classification_arabic4]],TextClassificationList[text_classification_arabic],0),1)</f>
        <v>#N/A</v>
      </c>
      <c r="AW1235" t="e">
        <f>INDEX(TextClassificationList[],MATCH(Sudan_News12[[#This Row],[text_classification_arabic5]],TextClassificationList[text_classification_arabic],0),1)</f>
        <v>#N/A</v>
      </c>
    </row>
    <row r="1236" spans="1:49" x14ac:dyDescent="0.2">
      <c r="A1236">
        <v>1.3706285628358984E+18</v>
      </c>
      <c r="B1236">
        <v>1.3706163458727158E+18</v>
      </c>
      <c r="C1236" t="s">
        <v>4990</v>
      </c>
      <c r="D1236" s="1">
        <v>44268</v>
      </c>
      <c r="E1236" s="2">
        <v>0.36908564814814815</v>
      </c>
      <c r="F1236">
        <v>200</v>
      </c>
      <c r="G1236">
        <v>1889611729</v>
      </c>
      <c r="H1236" t="s">
        <v>354</v>
      </c>
      <c r="I1236" t="s">
        <v>355</v>
      </c>
      <c r="J1236" t="s">
        <v>265</v>
      </c>
      <c r="K1236" t="s">
        <v>4991</v>
      </c>
      <c r="L1236" t="s">
        <v>266</v>
      </c>
      <c r="M1236" t="s">
        <v>267</v>
      </c>
      <c r="N1236" t="s">
        <v>267</v>
      </c>
      <c r="O1236" t="s">
        <v>267</v>
      </c>
      <c r="P1236">
        <v>0</v>
      </c>
      <c r="Q1236">
        <v>0</v>
      </c>
      <c r="R1236">
        <v>0</v>
      </c>
      <c r="S1236" t="s">
        <v>267</v>
      </c>
      <c r="T1236" t="s">
        <v>267</v>
      </c>
      <c r="U1236" t="s">
        <v>4992</v>
      </c>
      <c r="V1236" t="b">
        <v>0</v>
      </c>
      <c r="W1236" t="s">
        <v>265</v>
      </c>
      <c r="X1236">
        <v>0</v>
      </c>
      <c r="Y1236" t="s">
        <v>265</v>
      </c>
      <c r="Z1236" t="s">
        <v>265</v>
      </c>
      <c r="AA1236" t="s">
        <v>265</v>
      </c>
      <c r="AB1236" t="s">
        <v>265</v>
      </c>
      <c r="AC1236" t="s">
        <v>265</v>
      </c>
      <c r="AD1236" t="s">
        <v>265</v>
      </c>
      <c r="AE1236" t="s">
        <v>265</v>
      </c>
      <c r="AF1236" t="s">
        <v>4993</v>
      </c>
      <c r="AG1236" t="s">
        <v>265</v>
      </c>
      <c r="AH1236" t="s">
        <v>265</v>
      </c>
      <c r="AI1236" t="s">
        <v>265</v>
      </c>
      <c r="AJ1236" t="s">
        <v>265</v>
      </c>
      <c r="AL1236" t="str">
        <f>IF(Sudan_News12[[#This Row],[relevancy_classification_english]]="Relevant","مناسب",IF(Sudan_News12[[#This Row],[relevancy_classification_english]]="Relevant","عَرَضِيّ",""))</f>
        <v/>
      </c>
      <c r="AN1236" t="str">
        <f>IF(Sudan_News12[[#This Row],[sentiment_analysis_english]]="Negative","سلبي",IF(Sudan_News12[[#This Row],[sentiment_analysis_english]]="Neutral","حيادي",IF(Sudan_News12[[#This Row],[sentiment_analysis_english]]="Positive","إيجابي","")))</f>
        <v/>
      </c>
      <c r="AO1236" t="e">
        <f>INDEX(TextClassificationList[],MATCH(Sudan_News12[[#This Row],[text_classification_arabic]],TextClassificationList[text_classification_arabic],0),1)</f>
        <v>#N/A</v>
      </c>
      <c r="AQ1236" t="e">
        <f>INDEX(TextClassificationList[],MATCH(Sudan_News12[[#This Row],[text_classification_arabic2]],TextClassificationList[text_classification_arabic],0),1)</f>
        <v>#N/A</v>
      </c>
      <c r="AS1236" t="e">
        <f>INDEX(TextClassificationList[],MATCH(Sudan_News12[[#This Row],[text_classification_arabic3]],TextClassificationList[text_classification_arabic],0),1)</f>
        <v>#N/A</v>
      </c>
      <c r="AU1236" t="e">
        <f>INDEX(TextClassificationList[],MATCH(Sudan_News12[[#This Row],[text_classification_arabic4]],TextClassificationList[text_classification_arabic],0),1)</f>
        <v>#N/A</v>
      </c>
      <c r="AW1236" t="e">
        <f>INDEX(TextClassificationList[],MATCH(Sudan_News12[[#This Row],[text_classification_arabic5]],TextClassificationList[text_classification_arabic],0),1)</f>
        <v>#N/A</v>
      </c>
    </row>
    <row r="1237" spans="1:49" x14ac:dyDescent="0.2">
      <c r="A1237">
        <v>1.3706178260636262E+18</v>
      </c>
      <c r="B1237">
        <v>1.3706178260636262E+18</v>
      </c>
      <c r="C1237" t="s">
        <v>4994</v>
      </c>
      <c r="D1237" s="1">
        <v>44268</v>
      </c>
      <c r="E1237" s="2">
        <v>0.33945601851851853</v>
      </c>
      <c r="F1237">
        <v>200</v>
      </c>
      <c r="G1237">
        <v>1889611729</v>
      </c>
      <c r="H1237" t="s">
        <v>354</v>
      </c>
      <c r="I1237" t="s">
        <v>355</v>
      </c>
      <c r="J1237" t="s">
        <v>265</v>
      </c>
      <c r="K1237" t="s">
        <v>4995</v>
      </c>
      <c r="L1237" t="s">
        <v>266</v>
      </c>
      <c r="M1237" t="s">
        <v>267</v>
      </c>
      <c r="N1237" t="s">
        <v>267</v>
      </c>
      <c r="O1237" t="s">
        <v>267</v>
      </c>
      <c r="P1237">
        <v>0</v>
      </c>
      <c r="Q1237">
        <v>0</v>
      </c>
      <c r="R1237">
        <v>2</v>
      </c>
      <c r="S1237" t="s">
        <v>267</v>
      </c>
      <c r="T1237" t="s">
        <v>267</v>
      </c>
      <c r="U1237" t="s">
        <v>4996</v>
      </c>
      <c r="V1237" t="b">
        <v>0</v>
      </c>
      <c r="W1237" t="s">
        <v>265</v>
      </c>
      <c r="X1237">
        <v>0</v>
      </c>
      <c r="Y1237" t="s">
        <v>265</v>
      </c>
      <c r="Z1237" t="s">
        <v>265</v>
      </c>
      <c r="AA1237" t="s">
        <v>265</v>
      </c>
      <c r="AB1237" t="s">
        <v>265</v>
      </c>
      <c r="AC1237" t="s">
        <v>265</v>
      </c>
      <c r="AD1237" t="s">
        <v>265</v>
      </c>
      <c r="AE1237" t="s">
        <v>265</v>
      </c>
      <c r="AF1237" t="s">
        <v>267</v>
      </c>
      <c r="AG1237" t="s">
        <v>265</v>
      </c>
      <c r="AH1237" t="s">
        <v>265</v>
      </c>
      <c r="AI1237" t="s">
        <v>265</v>
      </c>
      <c r="AJ1237" t="s">
        <v>265</v>
      </c>
      <c r="AL1237" t="str">
        <f>IF(Sudan_News12[[#This Row],[relevancy_classification_english]]="Relevant","مناسب",IF(Sudan_News12[[#This Row],[relevancy_classification_english]]="Relevant","عَرَضِيّ",""))</f>
        <v/>
      </c>
      <c r="AN1237" t="str">
        <f>IF(Sudan_News12[[#This Row],[sentiment_analysis_english]]="Negative","سلبي",IF(Sudan_News12[[#This Row],[sentiment_analysis_english]]="Neutral","حيادي",IF(Sudan_News12[[#This Row],[sentiment_analysis_english]]="Positive","إيجابي","")))</f>
        <v/>
      </c>
      <c r="AO1237" t="e">
        <f>INDEX(TextClassificationList[],MATCH(Sudan_News12[[#This Row],[text_classification_arabic]],TextClassificationList[text_classification_arabic],0),1)</f>
        <v>#N/A</v>
      </c>
      <c r="AQ1237" t="e">
        <f>INDEX(TextClassificationList[],MATCH(Sudan_News12[[#This Row],[text_classification_arabic2]],TextClassificationList[text_classification_arabic],0),1)</f>
        <v>#N/A</v>
      </c>
      <c r="AS1237" t="e">
        <f>INDEX(TextClassificationList[],MATCH(Sudan_News12[[#This Row],[text_classification_arabic3]],TextClassificationList[text_classification_arabic],0),1)</f>
        <v>#N/A</v>
      </c>
      <c r="AU1237" t="e">
        <f>INDEX(TextClassificationList[],MATCH(Sudan_News12[[#This Row],[text_classification_arabic4]],TextClassificationList[text_classification_arabic],0),1)</f>
        <v>#N/A</v>
      </c>
      <c r="AW1237" t="e">
        <f>INDEX(TextClassificationList[],MATCH(Sudan_News12[[#This Row],[text_classification_arabic5]],TextClassificationList[text_classification_arabic],0),1)</f>
        <v>#N/A</v>
      </c>
    </row>
    <row r="1238" spans="1:49" x14ac:dyDescent="0.2">
      <c r="A1238">
        <v>1.3706163458727158E+18</v>
      </c>
      <c r="B1238">
        <v>1.3706163458727158E+18</v>
      </c>
      <c r="C1238" t="s">
        <v>4997</v>
      </c>
      <c r="D1238" s="1">
        <v>44268</v>
      </c>
      <c r="E1238" s="2">
        <v>0.33537037037037037</v>
      </c>
      <c r="F1238">
        <v>200</v>
      </c>
      <c r="G1238">
        <v>1889611729</v>
      </c>
      <c r="H1238" t="s">
        <v>354</v>
      </c>
      <c r="I1238" t="s">
        <v>355</v>
      </c>
      <c r="J1238" t="s">
        <v>265</v>
      </c>
      <c r="K1238" t="s">
        <v>4998</v>
      </c>
      <c r="L1238" t="s">
        <v>266</v>
      </c>
      <c r="M1238" t="s">
        <v>267</v>
      </c>
      <c r="N1238" t="s">
        <v>267</v>
      </c>
      <c r="O1238" t="s">
        <v>267</v>
      </c>
      <c r="P1238">
        <v>1</v>
      </c>
      <c r="Q1238">
        <v>0</v>
      </c>
      <c r="R1238">
        <v>0</v>
      </c>
      <c r="S1238" t="s">
        <v>2932</v>
      </c>
      <c r="T1238" t="s">
        <v>267</v>
      </c>
      <c r="U1238" t="s">
        <v>4999</v>
      </c>
      <c r="V1238" t="b">
        <v>0</v>
      </c>
      <c r="W1238" t="s">
        <v>265</v>
      </c>
      <c r="X1238">
        <v>0</v>
      </c>
      <c r="Y1238" t="s">
        <v>265</v>
      </c>
      <c r="Z1238" t="s">
        <v>265</v>
      </c>
      <c r="AA1238" t="s">
        <v>265</v>
      </c>
      <c r="AB1238" t="s">
        <v>265</v>
      </c>
      <c r="AC1238" t="s">
        <v>265</v>
      </c>
      <c r="AD1238" t="s">
        <v>265</v>
      </c>
      <c r="AE1238" t="s">
        <v>265</v>
      </c>
      <c r="AF1238" t="s">
        <v>267</v>
      </c>
      <c r="AG1238" t="s">
        <v>265</v>
      </c>
      <c r="AH1238" t="s">
        <v>265</v>
      </c>
      <c r="AI1238" t="s">
        <v>265</v>
      </c>
      <c r="AJ1238" t="s">
        <v>265</v>
      </c>
      <c r="AL1238" t="str">
        <f>IF(Sudan_News12[[#This Row],[relevancy_classification_english]]="Relevant","مناسب",IF(Sudan_News12[[#This Row],[relevancy_classification_english]]="Relevant","عَرَضِيّ",""))</f>
        <v/>
      </c>
      <c r="AN1238" t="str">
        <f>IF(Sudan_News12[[#This Row],[sentiment_analysis_english]]="Negative","سلبي",IF(Sudan_News12[[#This Row],[sentiment_analysis_english]]="Neutral","حيادي",IF(Sudan_News12[[#This Row],[sentiment_analysis_english]]="Positive","إيجابي","")))</f>
        <v/>
      </c>
      <c r="AO1238" t="e">
        <f>INDEX(TextClassificationList[],MATCH(Sudan_News12[[#This Row],[text_classification_arabic]],TextClassificationList[text_classification_arabic],0),1)</f>
        <v>#N/A</v>
      </c>
      <c r="AQ1238" t="e">
        <f>INDEX(TextClassificationList[],MATCH(Sudan_News12[[#This Row],[text_classification_arabic2]],TextClassificationList[text_classification_arabic],0),1)</f>
        <v>#N/A</v>
      </c>
      <c r="AS1238" t="e">
        <f>INDEX(TextClassificationList[],MATCH(Sudan_News12[[#This Row],[text_classification_arabic3]],TextClassificationList[text_classification_arabic],0),1)</f>
        <v>#N/A</v>
      </c>
      <c r="AU1238" t="e">
        <f>INDEX(TextClassificationList[],MATCH(Sudan_News12[[#This Row],[text_classification_arabic4]],TextClassificationList[text_classification_arabic],0),1)</f>
        <v>#N/A</v>
      </c>
      <c r="AW1238" t="e">
        <f>INDEX(TextClassificationList[],MATCH(Sudan_News12[[#This Row],[text_classification_arabic5]],TextClassificationList[text_classification_arabic],0),1)</f>
        <v>#N/A</v>
      </c>
    </row>
    <row r="1239" spans="1:49" x14ac:dyDescent="0.2">
      <c r="A1239">
        <v>1.370615993635115E+18</v>
      </c>
      <c r="B1239">
        <v>1.370615993635115E+18</v>
      </c>
      <c r="C1239" t="s">
        <v>5000</v>
      </c>
      <c r="D1239" s="1">
        <v>44268</v>
      </c>
      <c r="E1239" s="2">
        <v>0.33439814814814817</v>
      </c>
      <c r="F1239">
        <v>200</v>
      </c>
      <c r="G1239">
        <v>1889611729</v>
      </c>
      <c r="H1239" t="s">
        <v>354</v>
      </c>
      <c r="I1239" t="s">
        <v>355</v>
      </c>
      <c r="J1239" t="s">
        <v>265</v>
      </c>
      <c r="K1239" t="s">
        <v>5001</v>
      </c>
      <c r="L1239" t="s">
        <v>266</v>
      </c>
      <c r="M1239" t="s">
        <v>267</v>
      </c>
      <c r="N1239" t="s">
        <v>267</v>
      </c>
      <c r="O1239" t="s">
        <v>267</v>
      </c>
      <c r="P1239">
        <v>0</v>
      </c>
      <c r="Q1239">
        <v>1</v>
      </c>
      <c r="R1239">
        <v>9</v>
      </c>
      <c r="S1239" t="s">
        <v>267</v>
      </c>
      <c r="T1239" t="s">
        <v>267</v>
      </c>
      <c r="U1239" t="s">
        <v>5002</v>
      </c>
      <c r="V1239" t="b">
        <v>0</v>
      </c>
      <c r="W1239" t="s">
        <v>265</v>
      </c>
      <c r="X1239">
        <v>0</v>
      </c>
      <c r="Y1239" t="s">
        <v>265</v>
      </c>
      <c r="Z1239" t="s">
        <v>265</v>
      </c>
      <c r="AA1239" t="s">
        <v>265</v>
      </c>
      <c r="AB1239" t="s">
        <v>265</v>
      </c>
      <c r="AC1239" t="s">
        <v>265</v>
      </c>
      <c r="AD1239" t="s">
        <v>265</v>
      </c>
      <c r="AE1239" t="s">
        <v>265</v>
      </c>
      <c r="AF1239" t="s">
        <v>267</v>
      </c>
      <c r="AG1239" t="s">
        <v>265</v>
      </c>
      <c r="AH1239" t="s">
        <v>265</v>
      </c>
      <c r="AI1239" t="s">
        <v>265</v>
      </c>
      <c r="AJ1239" t="s">
        <v>265</v>
      </c>
      <c r="AL1239" t="str">
        <f>IF(Sudan_News12[[#This Row],[relevancy_classification_english]]="Relevant","مناسب",IF(Sudan_News12[[#This Row],[relevancy_classification_english]]="Relevant","عَرَضِيّ",""))</f>
        <v/>
      </c>
      <c r="AN1239" t="str">
        <f>IF(Sudan_News12[[#This Row],[sentiment_analysis_english]]="Negative","سلبي",IF(Sudan_News12[[#This Row],[sentiment_analysis_english]]="Neutral","حيادي",IF(Sudan_News12[[#This Row],[sentiment_analysis_english]]="Positive","إيجابي","")))</f>
        <v/>
      </c>
      <c r="AO1239" t="e">
        <f>INDEX(TextClassificationList[],MATCH(Sudan_News12[[#This Row],[text_classification_arabic]],TextClassificationList[text_classification_arabic],0),1)</f>
        <v>#N/A</v>
      </c>
      <c r="AQ1239" t="e">
        <f>INDEX(TextClassificationList[],MATCH(Sudan_News12[[#This Row],[text_classification_arabic2]],TextClassificationList[text_classification_arabic],0),1)</f>
        <v>#N/A</v>
      </c>
      <c r="AS1239" t="e">
        <f>INDEX(TextClassificationList[],MATCH(Sudan_News12[[#This Row],[text_classification_arabic3]],TextClassificationList[text_classification_arabic],0),1)</f>
        <v>#N/A</v>
      </c>
      <c r="AU1239" t="e">
        <f>INDEX(TextClassificationList[],MATCH(Sudan_News12[[#This Row],[text_classification_arabic4]],TextClassificationList[text_classification_arabic],0),1)</f>
        <v>#N/A</v>
      </c>
      <c r="AW1239" t="e">
        <f>INDEX(TextClassificationList[],MATCH(Sudan_News12[[#This Row],[text_classification_arabic5]],TextClassificationList[text_classification_arabic],0),1)</f>
        <v>#N/A</v>
      </c>
    </row>
    <row r="1240" spans="1:49" x14ac:dyDescent="0.2">
      <c r="A1240">
        <v>1.3706003917343539E+18</v>
      </c>
      <c r="B1240">
        <v>1.3706003917343539E+18</v>
      </c>
      <c r="C1240" t="s">
        <v>5003</v>
      </c>
      <c r="D1240" s="1">
        <v>44268</v>
      </c>
      <c r="E1240" s="2">
        <v>0.2913425925925926</v>
      </c>
      <c r="F1240">
        <v>200</v>
      </c>
      <c r="G1240">
        <v>1889611729</v>
      </c>
      <c r="H1240" t="s">
        <v>354</v>
      </c>
      <c r="I1240" t="s">
        <v>355</v>
      </c>
      <c r="J1240" t="s">
        <v>265</v>
      </c>
      <c r="K1240" t="s">
        <v>5004</v>
      </c>
      <c r="L1240" t="s">
        <v>266</v>
      </c>
      <c r="M1240" t="s">
        <v>267</v>
      </c>
      <c r="N1240" t="s">
        <v>267</v>
      </c>
      <c r="O1240" t="s">
        <v>267</v>
      </c>
      <c r="P1240">
        <v>0</v>
      </c>
      <c r="Q1240">
        <v>3</v>
      </c>
      <c r="R1240">
        <v>7</v>
      </c>
      <c r="S1240" t="s">
        <v>4706</v>
      </c>
      <c r="T1240" t="s">
        <v>267</v>
      </c>
      <c r="U1240" t="s">
        <v>5005</v>
      </c>
      <c r="V1240" t="b">
        <v>0</v>
      </c>
      <c r="W1240" t="s">
        <v>265</v>
      </c>
      <c r="X1240">
        <v>0</v>
      </c>
      <c r="Y1240" t="s">
        <v>265</v>
      </c>
      <c r="Z1240" t="s">
        <v>265</v>
      </c>
      <c r="AA1240" t="s">
        <v>265</v>
      </c>
      <c r="AB1240" t="s">
        <v>265</v>
      </c>
      <c r="AC1240" t="s">
        <v>265</v>
      </c>
      <c r="AD1240" t="s">
        <v>265</v>
      </c>
      <c r="AE1240" t="s">
        <v>265</v>
      </c>
      <c r="AF1240" t="s">
        <v>267</v>
      </c>
      <c r="AG1240" t="s">
        <v>265</v>
      </c>
      <c r="AH1240" t="s">
        <v>265</v>
      </c>
      <c r="AI1240" t="s">
        <v>265</v>
      </c>
      <c r="AJ1240" t="s">
        <v>265</v>
      </c>
      <c r="AL1240" t="str">
        <f>IF(Sudan_News12[[#This Row],[relevancy_classification_english]]="Relevant","مناسب",IF(Sudan_News12[[#This Row],[relevancy_classification_english]]="Relevant","عَرَضِيّ",""))</f>
        <v/>
      </c>
      <c r="AN1240" t="str">
        <f>IF(Sudan_News12[[#This Row],[sentiment_analysis_english]]="Negative","سلبي",IF(Sudan_News12[[#This Row],[sentiment_analysis_english]]="Neutral","حيادي",IF(Sudan_News12[[#This Row],[sentiment_analysis_english]]="Positive","إيجابي","")))</f>
        <v/>
      </c>
      <c r="AO1240" t="e">
        <f>INDEX(TextClassificationList[],MATCH(Sudan_News12[[#This Row],[text_classification_arabic]],TextClassificationList[text_classification_arabic],0),1)</f>
        <v>#N/A</v>
      </c>
      <c r="AQ1240" t="e">
        <f>INDEX(TextClassificationList[],MATCH(Sudan_News12[[#This Row],[text_classification_arabic2]],TextClassificationList[text_classification_arabic],0),1)</f>
        <v>#N/A</v>
      </c>
      <c r="AS1240" t="e">
        <f>INDEX(TextClassificationList[],MATCH(Sudan_News12[[#This Row],[text_classification_arabic3]],TextClassificationList[text_classification_arabic],0),1)</f>
        <v>#N/A</v>
      </c>
      <c r="AU1240" t="e">
        <f>INDEX(TextClassificationList[],MATCH(Sudan_News12[[#This Row],[text_classification_arabic4]],TextClassificationList[text_classification_arabic],0),1)</f>
        <v>#N/A</v>
      </c>
      <c r="AW1240" t="e">
        <f>INDEX(TextClassificationList[],MATCH(Sudan_News12[[#This Row],[text_classification_arabic5]],TextClassificationList[text_classification_arabic],0),1)</f>
        <v>#N/A</v>
      </c>
    </row>
    <row r="1241" spans="1:49" x14ac:dyDescent="0.2">
      <c r="A1241">
        <v>1.3706003216181535E+18</v>
      </c>
      <c r="B1241">
        <v>1.3706003216181535E+18</v>
      </c>
      <c r="C1241" t="s">
        <v>5006</v>
      </c>
      <c r="D1241" s="1">
        <v>44268</v>
      </c>
      <c r="E1241" s="2">
        <v>0.29114583333333333</v>
      </c>
      <c r="F1241">
        <v>200</v>
      </c>
      <c r="G1241">
        <v>1889611729</v>
      </c>
      <c r="H1241" t="s">
        <v>354</v>
      </c>
      <c r="I1241" t="s">
        <v>355</v>
      </c>
      <c r="J1241" t="s">
        <v>265</v>
      </c>
      <c r="K1241" t="s">
        <v>5007</v>
      </c>
      <c r="L1241" t="s">
        <v>266</v>
      </c>
      <c r="M1241" t="s">
        <v>267</v>
      </c>
      <c r="N1241" t="s">
        <v>267</v>
      </c>
      <c r="O1241" t="s">
        <v>267</v>
      </c>
      <c r="P1241">
        <v>0</v>
      </c>
      <c r="Q1241">
        <v>0</v>
      </c>
      <c r="R1241">
        <v>0</v>
      </c>
      <c r="S1241" t="s">
        <v>267</v>
      </c>
      <c r="T1241" t="s">
        <v>267</v>
      </c>
      <c r="U1241" t="s">
        <v>5008</v>
      </c>
      <c r="V1241" t="b">
        <v>0</v>
      </c>
      <c r="W1241" t="s">
        <v>265</v>
      </c>
      <c r="X1241">
        <v>0</v>
      </c>
      <c r="Y1241" t="s">
        <v>265</v>
      </c>
      <c r="Z1241" t="s">
        <v>265</v>
      </c>
      <c r="AA1241" t="s">
        <v>265</v>
      </c>
      <c r="AB1241" t="s">
        <v>265</v>
      </c>
      <c r="AC1241" t="s">
        <v>265</v>
      </c>
      <c r="AD1241" t="s">
        <v>265</v>
      </c>
      <c r="AE1241" t="s">
        <v>265</v>
      </c>
      <c r="AF1241" t="s">
        <v>267</v>
      </c>
      <c r="AG1241" t="s">
        <v>265</v>
      </c>
      <c r="AH1241" t="s">
        <v>265</v>
      </c>
      <c r="AI1241" t="s">
        <v>265</v>
      </c>
      <c r="AJ1241" t="s">
        <v>265</v>
      </c>
      <c r="AL1241" t="str">
        <f>IF(Sudan_News12[[#This Row],[relevancy_classification_english]]="Relevant","مناسب",IF(Sudan_News12[[#This Row],[relevancy_classification_english]]="Relevant","عَرَضِيّ",""))</f>
        <v/>
      </c>
      <c r="AN1241" t="str">
        <f>IF(Sudan_News12[[#This Row],[sentiment_analysis_english]]="Negative","سلبي",IF(Sudan_News12[[#This Row],[sentiment_analysis_english]]="Neutral","حيادي",IF(Sudan_News12[[#This Row],[sentiment_analysis_english]]="Positive","إيجابي","")))</f>
        <v/>
      </c>
      <c r="AO1241" t="e">
        <f>INDEX(TextClassificationList[],MATCH(Sudan_News12[[#This Row],[text_classification_arabic]],TextClassificationList[text_classification_arabic],0),1)</f>
        <v>#N/A</v>
      </c>
      <c r="AQ1241" t="e">
        <f>INDEX(TextClassificationList[],MATCH(Sudan_News12[[#This Row],[text_classification_arabic2]],TextClassificationList[text_classification_arabic],0),1)</f>
        <v>#N/A</v>
      </c>
      <c r="AS1241" t="e">
        <f>INDEX(TextClassificationList[],MATCH(Sudan_News12[[#This Row],[text_classification_arabic3]],TextClassificationList[text_classification_arabic],0),1)</f>
        <v>#N/A</v>
      </c>
      <c r="AU1241" t="e">
        <f>INDEX(TextClassificationList[],MATCH(Sudan_News12[[#This Row],[text_classification_arabic4]],TextClassificationList[text_classification_arabic],0),1)</f>
        <v>#N/A</v>
      </c>
      <c r="AW1241" t="e">
        <f>INDEX(TextClassificationList[],MATCH(Sudan_News12[[#This Row],[text_classification_arabic5]],TextClassificationList[text_classification_arabic],0),1)</f>
        <v>#N/A</v>
      </c>
    </row>
    <row r="1242" spans="1:49" x14ac:dyDescent="0.2">
      <c r="A1242">
        <v>1.3706002172680929E+18</v>
      </c>
      <c r="B1242">
        <v>1.3706002172680929E+18</v>
      </c>
      <c r="C1242" t="s">
        <v>5009</v>
      </c>
      <c r="D1242" s="1">
        <v>44268</v>
      </c>
      <c r="E1242" s="2">
        <v>0.29085648148148147</v>
      </c>
      <c r="F1242">
        <v>200</v>
      </c>
      <c r="G1242">
        <v>1889611729</v>
      </c>
      <c r="H1242" t="s">
        <v>354</v>
      </c>
      <c r="I1242" t="s">
        <v>355</v>
      </c>
      <c r="J1242" t="s">
        <v>265</v>
      </c>
      <c r="K1242" t="s">
        <v>5010</v>
      </c>
      <c r="L1242" t="s">
        <v>266</v>
      </c>
      <c r="M1242" t="s">
        <v>267</v>
      </c>
      <c r="N1242" t="s">
        <v>267</v>
      </c>
      <c r="O1242" t="s">
        <v>267</v>
      </c>
      <c r="P1242">
        <v>0</v>
      </c>
      <c r="Q1242">
        <v>0</v>
      </c>
      <c r="R1242">
        <v>1</v>
      </c>
      <c r="S1242" t="s">
        <v>267</v>
      </c>
      <c r="T1242" t="s">
        <v>267</v>
      </c>
      <c r="U1242" t="s">
        <v>5011</v>
      </c>
      <c r="V1242" t="b">
        <v>0</v>
      </c>
      <c r="W1242" t="s">
        <v>265</v>
      </c>
      <c r="X1242">
        <v>0</v>
      </c>
      <c r="Y1242" t="s">
        <v>265</v>
      </c>
      <c r="Z1242" t="s">
        <v>265</v>
      </c>
      <c r="AA1242" t="s">
        <v>265</v>
      </c>
      <c r="AB1242" t="s">
        <v>265</v>
      </c>
      <c r="AC1242" t="s">
        <v>265</v>
      </c>
      <c r="AD1242" t="s">
        <v>265</v>
      </c>
      <c r="AE1242" t="s">
        <v>265</v>
      </c>
      <c r="AF1242" t="s">
        <v>267</v>
      </c>
      <c r="AG1242" t="s">
        <v>265</v>
      </c>
      <c r="AH1242" t="s">
        <v>265</v>
      </c>
      <c r="AI1242" t="s">
        <v>265</v>
      </c>
      <c r="AJ1242" t="s">
        <v>265</v>
      </c>
      <c r="AL1242" t="str">
        <f>IF(Sudan_News12[[#This Row],[relevancy_classification_english]]="Relevant","مناسب",IF(Sudan_News12[[#This Row],[relevancy_classification_english]]="Relevant","عَرَضِيّ",""))</f>
        <v/>
      </c>
      <c r="AN1242" t="str">
        <f>IF(Sudan_News12[[#This Row],[sentiment_analysis_english]]="Negative","سلبي",IF(Sudan_News12[[#This Row],[sentiment_analysis_english]]="Neutral","حيادي",IF(Sudan_News12[[#This Row],[sentiment_analysis_english]]="Positive","إيجابي","")))</f>
        <v/>
      </c>
      <c r="AO1242" t="e">
        <f>INDEX(TextClassificationList[],MATCH(Sudan_News12[[#This Row],[text_classification_arabic]],TextClassificationList[text_classification_arabic],0),1)</f>
        <v>#N/A</v>
      </c>
      <c r="AQ1242" t="e">
        <f>INDEX(TextClassificationList[],MATCH(Sudan_News12[[#This Row],[text_classification_arabic2]],TextClassificationList[text_classification_arabic],0),1)</f>
        <v>#N/A</v>
      </c>
      <c r="AS1242" t="e">
        <f>INDEX(TextClassificationList[],MATCH(Sudan_News12[[#This Row],[text_classification_arabic3]],TextClassificationList[text_classification_arabic],0),1)</f>
        <v>#N/A</v>
      </c>
      <c r="AU1242" t="e">
        <f>INDEX(TextClassificationList[],MATCH(Sudan_News12[[#This Row],[text_classification_arabic4]],TextClassificationList[text_classification_arabic],0),1)</f>
        <v>#N/A</v>
      </c>
      <c r="AW1242" t="e">
        <f>INDEX(TextClassificationList[],MATCH(Sudan_News12[[#This Row],[text_classification_arabic5]],TextClassificationList[text_classification_arabic],0),1)</f>
        <v>#N/A</v>
      </c>
    </row>
    <row r="1243" spans="1:49" x14ac:dyDescent="0.2">
      <c r="A1243">
        <v>1.3703566589924639E+18</v>
      </c>
      <c r="B1243">
        <v>1.3703566589924639E+18</v>
      </c>
      <c r="C1243" t="s">
        <v>5012</v>
      </c>
      <c r="D1243" s="1">
        <v>44267</v>
      </c>
      <c r="E1243" s="2">
        <v>0.6187731481481481</v>
      </c>
      <c r="F1243">
        <v>200</v>
      </c>
      <c r="G1243">
        <v>1889611729</v>
      </c>
      <c r="H1243" t="s">
        <v>354</v>
      </c>
      <c r="I1243" t="s">
        <v>355</v>
      </c>
      <c r="J1243" t="s">
        <v>265</v>
      </c>
      <c r="K1243" t="s">
        <v>5013</v>
      </c>
      <c r="L1243" t="s">
        <v>266</v>
      </c>
      <c r="M1243" t="s">
        <v>267</v>
      </c>
      <c r="N1243" t="s">
        <v>267</v>
      </c>
      <c r="O1243" t="s">
        <v>267</v>
      </c>
      <c r="P1243">
        <v>0</v>
      </c>
      <c r="Q1243">
        <v>0</v>
      </c>
      <c r="R1243">
        <v>3</v>
      </c>
      <c r="S1243" t="s">
        <v>267</v>
      </c>
      <c r="T1243" t="s">
        <v>267</v>
      </c>
      <c r="U1243" t="s">
        <v>5014</v>
      </c>
      <c r="V1243" t="b">
        <v>0</v>
      </c>
      <c r="W1243" t="s">
        <v>265</v>
      </c>
      <c r="X1243">
        <v>0</v>
      </c>
      <c r="Y1243" t="s">
        <v>265</v>
      </c>
      <c r="Z1243" t="s">
        <v>265</v>
      </c>
      <c r="AA1243" t="s">
        <v>265</v>
      </c>
      <c r="AB1243" t="s">
        <v>265</v>
      </c>
      <c r="AC1243" t="s">
        <v>265</v>
      </c>
      <c r="AD1243" t="s">
        <v>265</v>
      </c>
      <c r="AE1243" t="s">
        <v>265</v>
      </c>
      <c r="AF1243" t="s">
        <v>267</v>
      </c>
      <c r="AG1243" t="s">
        <v>265</v>
      </c>
      <c r="AH1243" t="s">
        <v>265</v>
      </c>
      <c r="AI1243" t="s">
        <v>265</v>
      </c>
      <c r="AJ1243" t="s">
        <v>265</v>
      </c>
      <c r="AL1243" t="str">
        <f>IF(Sudan_News12[[#This Row],[relevancy_classification_english]]="Relevant","مناسب",IF(Sudan_News12[[#This Row],[relevancy_classification_english]]="Relevant","عَرَضِيّ",""))</f>
        <v/>
      </c>
      <c r="AN1243" t="str">
        <f>IF(Sudan_News12[[#This Row],[sentiment_analysis_english]]="Negative","سلبي",IF(Sudan_News12[[#This Row],[sentiment_analysis_english]]="Neutral","حيادي",IF(Sudan_News12[[#This Row],[sentiment_analysis_english]]="Positive","إيجابي","")))</f>
        <v/>
      </c>
      <c r="AO1243" t="e">
        <f>INDEX(TextClassificationList[],MATCH(Sudan_News12[[#This Row],[text_classification_arabic]],TextClassificationList[text_classification_arabic],0),1)</f>
        <v>#N/A</v>
      </c>
      <c r="AQ1243" t="e">
        <f>INDEX(TextClassificationList[],MATCH(Sudan_News12[[#This Row],[text_classification_arabic2]],TextClassificationList[text_classification_arabic],0),1)</f>
        <v>#N/A</v>
      </c>
      <c r="AS1243" t="e">
        <f>INDEX(TextClassificationList[],MATCH(Sudan_News12[[#This Row],[text_classification_arabic3]],TextClassificationList[text_classification_arabic],0),1)</f>
        <v>#N/A</v>
      </c>
      <c r="AU1243" t="e">
        <f>INDEX(TextClassificationList[],MATCH(Sudan_News12[[#This Row],[text_classification_arabic4]],TextClassificationList[text_classification_arabic],0),1)</f>
        <v>#N/A</v>
      </c>
      <c r="AW1243" t="e">
        <f>INDEX(TextClassificationList[],MATCH(Sudan_News12[[#This Row],[text_classification_arabic5]],TextClassificationList[text_classification_arabic],0),1)</f>
        <v>#N/A</v>
      </c>
    </row>
    <row r="1244" spans="1:49" x14ac:dyDescent="0.2">
      <c r="A1244">
        <v>1.370354443481387E+18</v>
      </c>
      <c r="B1244">
        <v>1.370354443481387E+18</v>
      </c>
      <c r="C1244" t="s">
        <v>5015</v>
      </c>
      <c r="D1244" s="1">
        <v>44267</v>
      </c>
      <c r="E1244" s="2">
        <v>0.61265046296296299</v>
      </c>
      <c r="F1244">
        <v>200</v>
      </c>
      <c r="G1244">
        <v>1889611729</v>
      </c>
      <c r="H1244" t="s">
        <v>354</v>
      </c>
      <c r="I1244" t="s">
        <v>355</v>
      </c>
      <c r="J1244" t="s">
        <v>265</v>
      </c>
      <c r="K1244" t="s">
        <v>5016</v>
      </c>
      <c r="L1244" t="s">
        <v>266</v>
      </c>
      <c r="M1244" t="s">
        <v>267</v>
      </c>
      <c r="N1244" t="s">
        <v>267</v>
      </c>
      <c r="O1244" t="s">
        <v>267</v>
      </c>
      <c r="P1244">
        <v>0</v>
      </c>
      <c r="Q1244">
        <v>0</v>
      </c>
      <c r="R1244">
        <v>1</v>
      </c>
      <c r="S1244" t="s">
        <v>3758</v>
      </c>
      <c r="T1244" t="s">
        <v>267</v>
      </c>
      <c r="U1244" t="s">
        <v>5017</v>
      </c>
      <c r="V1244" t="b">
        <v>0</v>
      </c>
      <c r="W1244" t="s">
        <v>265</v>
      </c>
      <c r="X1244">
        <v>0</v>
      </c>
      <c r="Y1244" t="s">
        <v>265</v>
      </c>
      <c r="Z1244" t="s">
        <v>265</v>
      </c>
      <c r="AA1244" t="s">
        <v>265</v>
      </c>
      <c r="AB1244" t="s">
        <v>265</v>
      </c>
      <c r="AC1244" t="s">
        <v>265</v>
      </c>
      <c r="AD1244" t="s">
        <v>265</v>
      </c>
      <c r="AE1244" t="s">
        <v>265</v>
      </c>
      <c r="AF1244" t="s">
        <v>267</v>
      </c>
      <c r="AG1244" t="s">
        <v>265</v>
      </c>
      <c r="AH1244" t="s">
        <v>265</v>
      </c>
      <c r="AI1244" t="s">
        <v>265</v>
      </c>
      <c r="AJ1244" t="s">
        <v>265</v>
      </c>
      <c r="AL1244" t="str">
        <f>IF(Sudan_News12[[#This Row],[relevancy_classification_english]]="Relevant","مناسب",IF(Sudan_News12[[#This Row],[relevancy_classification_english]]="Relevant","عَرَضِيّ",""))</f>
        <v/>
      </c>
      <c r="AN1244" t="str">
        <f>IF(Sudan_News12[[#This Row],[sentiment_analysis_english]]="Negative","سلبي",IF(Sudan_News12[[#This Row],[sentiment_analysis_english]]="Neutral","حيادي",IF(Sudan_News12[[#This Row],[sentiment_analysis_english]]="Positive","إيجابي","")))</f>
        <v/>
      </c>
      <c r="AO1244" t="e">
        <f>INDEX(TextClassificationList[],MATCH(Sudan_News12[[#This Row],[text_classification_arabic]],TextClassificationList[text_classification_arabic],0),1)</f>
        <v>#N/A</v>
      </c>
      <c r="AQ1244" t="e">
        <f>INDEX(TextClassificationList[],MATCH(Sudan_News12[[#This Row],[text_classification_arabic2]],TextClassificationList[text_classification_arabic],0),1)</f>
        <v>#N/A</v>
      </c>
      <c r="AS1244" t="e">
        <f>INDEX(TextClassificationList[],MATCH(Sudan_News12[[#This Row],[text_classification_arabic3]],TextClassificationList[text_classification_arabic],0),1)</f>
        <v>#N/A</v>
      </c>
      <c r="AU1244" t="e">
        <f>INDEX(TextClassificationList[],MATCH(Sudan_News12[[#This Row],[text_classification_arabic4]],TextClassificationList[text_classification_arabic],0),1)</f>
        <v>#N/A</v>
      </c>
      <c r="AW1244" t="e">
        <f>INDEX(TextClassificationList[],MATCH(Sudan_News12[[#This Row],[text_classification_arabic5]],TextClassificationList[text_classification_arabic],0),1)</f>
        <v>#N/A</v>
      </c>
    </row>
    <row r="1245" spans="1:49" x14ac:dyDescent="0.2">
      <c r="A1245">
        <v>1.3703492361984614E+18</v>
      </c>
      <c r="B1245">
        <v>1.3703492361984614E+18</v>
      </c>
      <c r="C1245" t="s">
        <v>5018</v>
      </c>
      <c r="D1245" s="1">
        <v>44267</v>
      </c>
      <c r="E1245" s="2">
        <v>0.59828703703703701</v>
      </c>
      <c r="F1245">
        <v>200</v>
      </c>
      <c r="G1245">
        <v>1889611729</v>
      </c>
      <c r="H1245" t="s">
        <v>354</v>
      </c>
      <c r="I1245" t="s">
        <v>355</v>
      </c>
      <c r="J1245" t="s">
        <v>265</v>
      </c>
      <c r="K1245" t="s">
        <v>5019</v>
      </c>
      <c r="L1245" t="s">
        <v>266</v>
      </c>
      <c r="M1245" t="s">
        <v>267</v>
      </c>
      <c r="N1245" t="s">
        <v>267</v>
      </c>
      <c r="O1245" t="s">
        <v>267</v>
      </c>
      <c r="P1245">
        <v>0</v>
      </c>
      <c r="Q1245">
        <v>0</v>
      </c>
      <c r="R1245">
        <v>0</v>
      </c>
      <c r="S1245" t="s">
        <v>267</v>
      </c>
      <c r="T1245" t="s">
        <v>267</v>
      </c>
      <c r="U1245" t="s">
        <v>5020</v>
      </c>
      <c r="V1245" t="b">
        <v>0</v>
      </c>
      <c r="W1245" t="s">
        <v>265</v>
      </c>
      <c r="X1245">
        <v>0</v>
      </c>
      <c r="Y1245" t="s">
        <v>265</v>
      </c>
      <c r="Z1245" t="s">
        <v>265</v>
      </c>
      <c r="AA1245" t="s">
        <v>265</v>
      </c>
      <c r="AB1245" t="s">
        <v>265</v>
      </c>
      <c r="AC1245" t="s">
        <v>265</v>
      </c>
      <c r="AD1245" t="s">
        <v>265</v>
      </c>
      <c r="AE1245" t="s">
        <v>265</v>
      </c>
      <c r="AF1245" t="s">
        <v>267</v>
      </c>
      <c r="AG1245" t="s">
        <v>265</v>
      </c>
      <c r="AH1245" t="s">
        <v>265</v>
      </c>
      <c r="AI1245" t="s">
        <v>265</v>
      </c>
      <c r="AJ1245" t="s">
        <v>265</v>
      </c>
      <c r="AL1245" t="str">
        <f>IF(Sudan_News12[[#This Row],[relevancy_classification_english]]="Relevant","مناسب",IF(Sudan_News12[[#This Row],[relevancy_classification_english]]="Relevant","عَرَضِيّ",""))</f>
        <v/>
      </c>
      <c r="AN1245" t="str">
        <f>IF(Sudan_News12[[#This Row],[sentiment_analysis_english]]="Negative","سلبي",IF(Sudan_News12[[#This Row],[sentiment_analysis_english]]="Neutral","حيادي",IF(Sudan_News12[[#This Row],[sentiment_analysis_english]]="Positive","إيجابي","")))</f>
        <v/>
      </c>
      <c r="AO1245" t="e">
        <f>INDEX(TextClassificationList[],MATCH(Sudan_News12[[#This Row],[text_classification_arabic]],TextClassificationList[text_classification_arabic],0),1)</f>
        <v>#N/A</v>
      </c>
      <c r="AQ1245" t="e">
        <f>INDEX(TextClassificationList[],MATCH(Sudan_News12[[#This Row],[text_classification_arabic2]],TextClassificationList[text_classification_arabic],0),1)</f>
        <v>#N/A</v>
      </c>
      <c r="AS1245" t="e">
        <f>INDEX(TextClassificationList[],MATCH(Sudan_News12[[#This Row],[text_classification_arabic3]],TextClassificationList[text_classification_arabic],0),1)</f>
        <v>#N/A</v>
      </c>
      <c r="AU1245" t="e">
        <f>INDEX(TextClassificationList[],MATCH(Sudan_News12[[#This Row],[text_classification_arabic4]],TextClassificationList[text_classification_arabic],0),1)</f>
        <v>#N/A</v>
      </c>
      <c r="AW1245" t="e">
        <f>INDEX(TextClassificationList[],MATCH(Sudan_News12[[#This Row],[text_classification_arabic5]],TextClassificationList[text_classification_arabic],0),1)</f>
        <v>#N/A</v>
      </c>
    </row>
    <row r="1246" spans="1:49" x14ac:dyDescent="0.2">
      <c r="A1246">
        <v>1.3703336373973197E+18</v>
      </c>
      <c r="B1246">
        <v>1.3703336373973197E+18</v>
      </c>
      <c r="C1246" t="s">
        <v>5021</v>
      </c>
      <c r="D1246" s="1">
        <v>44267</v>
      </c>
      <c r="E1246" s="2">
        <v>0.55524305555555553</v>
      </c>
      <c r="F1246">
        <v>200</v>
      </c>
      <c r="G1246">
        <v>1889611729</v>
      </c>
      <c r="H1246" t="s">
        <v>354</v>
      </c>
      <c r="I1246" t="s">
        <v>355</v>
      </c>
      <c r="J1246" t="s">
        <v>265</v>
      </c>
      <c r="K1246" t="s">
        <v>5022</v>
      </c>
      <c r="L1246" t="s">
        <v>273</v>
      </c>
      <c r="M1246" t="s">
        <v>267</v>
      </c>
      <c r="N1246" t="s">
        <v>5023</v>
      </c>
      <c r="O1246" t="s">
        <v>267</v>
      </c>
      <c r="P1246">
        <v>0</v>
      </c>
      <c r="Q1246">
        <v>0</v>
      </c>
      <c r="R1246">
        <v>0</v>
      </c>
      <c r="S1246" t="s">
        <v>267</v>
      </c>
      <c r="T1246" t="s">
        <v>267</v>
      </c>
      <c r="U1246" t="s">
        <v>5024</v>
      </c>
      <c r="V1246" t="b">
        <v>0</v>
      </c>
      <c r="W1246" t="s">
        <v>265</v>
      </c>
      <c r="X1246">
        <v>0</v>
      </c>
      <c r="Y1246" t="s">
        <v>265</v>
      </c>
      <c r="Z1246" t="s">
        <v>265</v>
      </c>
      <c r="AA1246" t="s">
        <v>265</v>
      </c>
      <c r="AB1246" t="s">
        <v>265</v>
      </c>
      <c r="AC1246" t="s">
        <v>265</v>
      </c>
      <c r="AD1246" t="s">
        <v>265</v>
      </c>
      <c r="AE1246" t="s">
        <v>265</v>
      </c>
      <c r="AF1246" t="s">
        <v>267</v>
      </c>
      <c r="AG1246" t="s">
        <v>265</v>
      </c>
      <c r="AH1246" t="s">
        <v>265</v>
      </c>
      <c r="AI1246" t="s">
        <v>265</v>
      </c>
      <c r="AJ1246" t="s">
        <v>265</v>
      </c>
      <c r="AL1246" t="str">
        <f>IF(Sudan_News12[[#This Row],[relevancy_classification_english]]="Relevant","مناسب",IF(Sudan_News12[[#This Row],[relevancy_classification_english]]="Relevant","عَرَضِيّ",""))</f>
        <v/>
      </c>
      <c r="AN1246" t="str">
        <f>IF(Sudan_News12[[#This Row],[sentiment_analysis_english]]="Negative","سلبي",IF(Sudan_News12[[#This Row],[sentiment_analysis_english]]="Neutral","حيادي",IF(Sudan_News12[[#This Row],[sentiment_analysis_english]]="Positive","إيجابي","")))</f>
        <v/>
      </c>
      <c r="AO1246" t="e">
        <f>INDEX(TextClassificationList[],MATCH(Sudan_News12[[#This Row],[text_classification_arabic]],TextClassificationList[text_classification_arabic],0),1)</f>
        <v>#N/A</v>
      </c>
      <c r="AQ1246" t="e">
        <f>INDEX(TextClassificationList[],MATCH(Sudan_News12[[#This Row],[text_classification_arabic2]],TextClassificationList[text_classification_arabic],0),1)</f>
        <v>#N/A</v>
      </c>
      <c r="AS1246" t="e">
        <f>INDEX(TextClassificationList[],MATCH(Sudan_News12[[#This Row],[text_classification_arabic3]],TextClassificationList[text_classification_arabic],0),1)</f>
        <v>#N/A</v>
      </c>
      <c r="AU1246" t="e">
        <f>INDEX(TextClassificationList[],MATCH(Sudan_News12[[#This Row],[text_classification_arabic4]],TextClassificationList[text_classification_arabic],0),1)</f>
        <v>#N/A</v>
      </c>
      <c r="AW1246" t="e">
        <f>INDEX(TextClassificationList[],MATCH(Sudan_News12[[#This Row],[text_classification_arabic5]],TextClassificationList[text_classification_arabic],0),1)</f>
        <v>#N/A</v>
      </c>
    </row>
    <row r="1247" spans="1:49" x14ac:dyDescent="0.2">
      <c r="A1247">
        <v>1.3700588400713564E+18</v>
      </c>
      <c r="B1247">
        <v>1.3700588400713564E+18</v>
      </c>
      <c r="C1247" t="s">
        <v>5025</v>
      </c>
      <c r="D1247" s="1">
        <v>44266</v>
      </c>
      <c r="E1247" s="2">
        <v>0.79694444444444446</v>
      </c>
      <c r="F1247">
        <v>200</v>
      </c>
      <c r="G1247">
        <v>1889611729</v>
      </c>
      <c r="H1247" t="s">
        <v>354</v>
      </c>
      <c r="I1247" t="s">
        <v>355</v>
      </c>
      <c r="J1247" t="s">
        <v>265</v>
      </c>
      <c r="K1247" t="s">
        <v>5026</v>
      </c>
      <c r="L1247" t="s">
        <v>266</v>
      </c>
      <c r="M1247" t="s">
        <v>267</v>
      </c>
      <c r="N1247" t="s">
        <v>267</v>
      </c>
      <c r="O1247" t="s">
        <v>267</v>
      </c>
      <c r="P1247">
        <v>0</v>
      </c>
      <c r="Q1247">
        <v>1</v>
      </c>
      <c r="R1247">
        <v>1</v>
      </c>
      <c r="S1247" t="s">
        <v>267</v>
      </c>
      <c r="T1247" t="s">
        <v>267</v>
      </c>
      <c r="U1247" t="s">
        <v>5027</v>
      </c>
      <c r="V1247" t="b">
        <v>0</v>
      </c>
      <c r="W1247" t="s">
        <v>265</v>
      </c>
      <c r="X1247">
        <v>0</v>
      </c>
      <c r="Y1247" t="s">
        <v>265</v>
      </c>
      <c r="Z1247" t="s">
        <v>265</v>
      </c>
      <c r="AA1247" t="s">
        <v>265</v>
      </c>
      <c r="AB1247" t="s">
        <v>265</v>
      </c>
      <c r="AC1247" t="s">
        <v>265</v>
      </c>
      <c r="AD1247" t="s">
        <v>265</v>
      </c>
      <c r="AE1247" t="s">
        <v>265</v>
      </c>
      <c r="AF1247" t="s">
        <v>267</v>
      </c>
      <c r="AG1247" t="s">
        <v>265</v>
      </c>
      <c r="AH1247" t="s">
        <v>265</v>
      </c>
      <c r="AI1247" t="s">
        <v>265</v>
      </c>
      <c r="AJ1247" t="s">
        <v>265</v>
      </c>
      <c r="AL1247" t="str">
        <f>IF(Sudan_News12[[#This Row],[relevancy_classification_english]]="Relevant","مناسب",IF(Sudan_News12[[#This Row],[relevancy_classification_english]]="Relevant","عَرَضِيّ",""))</f>
        <v/>
      </c>
      <c r="AN1247" t="str">
        <f>IF(Sudan_News12[[#This Row],[sentiment_analysis_english]]="Negative","سلبي",IF(Sudan_News12[[#This Row],[sentiment_analysis_english]]="Neutral","حيادي",IF(Sudan_News12[[#This Row],[sentiment_analysis_english]]="Positive","إيجابي","")))</f>
        <v/>
      </c>
      <c r="AO1247" t="e">
        <f>INDEX(TextClassificationList[],MATCH(Sudan_News12[[#This Row],[text_classification_arabic]],TextClassificationList[text_classification_arabic],0),1)</f>
        <v>#N/A</v>
      </c>
      <c r="AQ1247" t="e">
        <f>INDEX(TextClassificationList[],MATCH(Sudan_News12[[#This Row],[text_classification_arabic2]],TextClassificationList[text_classification_arabic],0),1)</f>
        <v>#N/A</v>
      </c>
      <c r="AS1247" t="e">
        <f>INDEX(TextClassificationList[],MATCH(Sudan_News12[[#This Row],[text_classification_arabic3]],TextClassificationList[text_classification_arabic],0),1)</f>
        <v>#N/A</v>
      </c>
      <c r="AU1247" t="e">
        <f>INDEX(TextClassificationList[],MATCH(Sudan_News12[[#This Row],[text_classification_arabic4]],TextClassificationList[text_classification_arabic],0),1)</f>
        <v>#N/A</v>
      </c>
      <c r="AW1247" t="e">
        <f>INDEX(TextClassificationList[],MATCH(Sudan_News12[[#This Row],[text_classification_arabic5]],TextClassificationList[text_classification_arabic],0),1)</f>
        <v>#N/A</v>
      </c>
    </row>
    <row r="1248" spans="1:49" x14ac:dyDescent="0.2">
      <c r="A1248">
        <v>1.370005062974636E+18</v>
      </c>
      <c r="B1248">
        <v>1.3700047929075548E+18</v>
      </c>
      <c r="C1248" t="s">
        <v>5028</v>
      </c>
      <c r="D1248" s="1">
        <v>44266</v>
      </c>
      <c r="E1248" s="2">
        <v>0.64855324074074072</v>
      </c>
      <c r="F1248">
        <v>200</v>
      </c>
      <c r="G1248">
        <v>1889611729</v>
      </c>
      <c r="H1248" t="s">
        <v>354</v>
      </c>
      <c r="I1248" t="s">
        <v>355</v>
      </c>
      <c r="J1248" t="s">
        <v>265</v>
      </c>
      <c r="K1248" t="s">
        <v>5029</v>
      </c>
      <c r="L1248" t="s">
        <v>266</v>
      </c>
      <c r="M1248" t="s">
        <v>267</v>
      </c>
      <c r="N1248" t="s">
        <v>267</v>
      </c>
      <c r="O1248" t="s">
        <v>267</v>
      </c>
      <c r="P1248">
        <v>0</v>
      </c>
      <c r="Q1248">
        <v>2</v>
      </c>
      <c r="R1248">
        <v>2</v>
      </c>
      <c r="S1248" t="s">
        <v>267</v>
      </c>
      <c r="T1248" t="s">
        <v>267</v>
      </c>
      <c r="U1248" t="s">
        <v>5030</v>
      </c>
      <c r="V1248" t="b">
        <v>0</v>
      </c>
      <c r="W1248" t="s">
        <v>265</v>
      </c>
      <c r="X1248">
        <v>0</v>
      </c>
      <c r="Y1248" t="s">
        <v>265</v>
      </c>
      <c r="Z1248" t="s">
        <v>265</v>
      </c>
      <c r="AA1248" t="s">
        <v>265</v>
      </c>
      <c r="AB1248" t="s">
        <v>265</v>
      </c>
      <c r="AC1248" t="s">
        <v>265</v>
      </c>
      <c r="AD1248" t="s">
        <v>265</v>
      </c>
      <c r="AE1248" t="s">
        <v>265</v>
      </c>
      <c r="AF1248" t="s">
        <v>267</v>
      </c>
      <c r="AG1248" t="s">
        <v>265</v>
      </c>
      <c r="AH1248" t="s">
        <v>265</v>
      </c>
      <c r="AI1248" t="s">
        <v>265</v>
      </c>
      <c r="AJ1248" t="s">
        <v>265</v>
      </c>
      <c r="AL1248" t="str">
        <f>IF(Sudan_News12[[#This Row],[relevancy_classification_english]]="Relevant","مناسب",IF(Sudan_News12[[#This Row],[relevancy_classification_english]]="Relevant","عَرَضِيّ",""))</f>
        <v/>
      </c>
      <c r="AN1248" t="str">
        <f>IF(Sudan_News12[[#This Row],[sentiment_analysis_english]]="Negative","سلبي",IF(Sudan_News12[[#This Row],[sentiment_analysis_english]]="Neutral","حيادي",IF(Sudan_News12[[#This Row],[sentiment_analysis_english]]="Positive","إيجابي","")))</f>
        <v/>
      </c>
      <c r="AO1248" t="e">
        <f>INDEX(TextClassificationList[],MATCH(Sudan_News12[[#This Row],[text_classification_arabic]],TextClassificationList[text_classification_arabic],0),1)</f>
        <v>#N/A</v>
      </c>
      <c r="AQ1248" t="e">
        <f>INDEX(TextClassificationList[],MATCH(Sudan_News12[[#This Row],[text_classification_arabic2]],TextClassificationList[text_classification_arabic],0),1)</f>
        <v>#N/A</v>
      </c>
      <c r="AS1248" t="e">
        <f>INDEX(TextClassificationList[],MATCH(Sudan_News12[[#This Row],[text_classification_arabic3]],TextClassificationList[text_classification_arabic],0),1)</f>
        <v>#N/A</v>
      </c>
      <c r="AU1248" t="e">
        <f>INDEX(TextClassificationList[],MATCH(Sudan_News12[[#This Row],[text_classification_arabic4]],TextClassificationList[text_classification_arabic],0),1)</f>
        <v>#N/A</v>
      </c>
      <c r="AW1248" t="e">
        <f>INDEX(TextClassificationList[],MATCH(Sudan_News12[[#This Row],[text_classification_arabic5]],TextClassificationList[text_classification_arabic],0),1)</f>
        <v>#N/A</v>
      </c>
    </row>
    <row r="1249" spans="1:49" x14ac:dyDescent="0.2">
      <c r="A1249">
        <v>1.3700047972403364E+18</v>
      </c>
      <c r="B1249">
        <v>1.3700047972403364E+18</v>
      </c>
      <c r="C1249" t="s">
        <v>5031</v>
      </c>
      <c r="D1249" s="1">
        <v>44266</v>
      </c>
      <c r="E1249" s="2">
        <v>0.64781250000000001</v>
      </c>
      <c r="F1249">
        <v>200</v>
      </c>
      <c r="G1249">
        <v>1889611729</v>
      </c>
      <c r="H1249" t="s">
        <v>354</v>
      </c>
      <c r="I1249" t="s">
        <v>355</v>
      </c>
      <c r="J1249" t="s">
        <v>265</v>
      </c>
      <c r="K1249" t="s">
        <v>5032</v>
      </c>
      <c r="L1249" t="s">
        <v>266</v>
      </c>
      <c r="M1249" t="s">
        <v>267</v>
      </c>
      <c r="N1249" t="s">
        <v>267</v>
      </c>
      <c r="O1249" t="s">
        <v>267</v>
      </c>
      <c r="P1249">
        <v>0</v>
      </c>
      <c r="Q1249">
        <v>0</v>
      </c>
      <c r="R1249">
        <v>2</v>
      </c>
      <c r="S1249" t="s">
        <v>267</v>
      </c>
      <c r="T1249" t="s">
        <v>267</v>
      </c>
      <c r="U1249" t="s">
        <v>5033</v>
      </c>
      <c r="V1249" t="b">
        <v>0</v>
      </c>
      <c r="W1249" t="s">
        <v>265</v>
      </c>
      <c r="X1249">
        <v>0</v>
      </c>
      <c r="Y1249" t="s">
        <v>265</v>
      </c>
      <c r="Z1249" t="s">
        <v>265</v>
      </c>
      <c r="AA1249" t="s">
        <v>265</v>
      </c>
      <c r="AB1249" t="s">
        <v>265</v>
      </c>
      <c r="AC1249" t="s">
        <v>265</v>
      </c>
      <c r="AD1249" t="s">
        <v>265</v>
      </c>
      <c r="AE1249" t="s">
        <v>265</v>
      </c>
      <c r="AF1249" t="s">
        <v>267</v>
      </c>
      <c r="AG1249" t="s">
        <v>265</v>
      </c>
      <c r="AH1249" t="s">
        <v>265</v>
      </c>
      <c r="AI1249" t="s">
        <v>265</v>
      </c>
      <c r="AJ1249" t="s">
        <v>265</v>
      </c>
      <c r="AL1249" t="str">
        <f>IF(Sudan_News12[[#This Row],[relevancy_classification_english]]="Relevant","مناسب",IF(Sudan_News12[[#This Row],[relevancy_classification_english]]="Relevant","عَرَضِيّ",""))</f>
        <v/>
      </c>
      <c r="AN1249" t="str">
        <f>IF(Sudan_News12[[#This Row],[sentiment_analysis_english]]="Negative","سلبي",IF(Sudan_News12[[#This Row],[sentiment_analysis_english]]="Neutral","حيادي",IF(Sudan_News12[[#This Row],[sentiment_analysis_english]]="Positive","إيجابي","")))</f>
        <v/>
      </c>
      <c r="AO1249" t="e">
        <f>INDEX(TextClassificationList[],MATCH(Sudan_News12[[#This Row],[text_classification_arabic]],TextClassificationList[text_classification_arabic],0),1)</f>
        <v>#N/A</v>
      </c>
      <c r="AQ1249" t="e">
        <f>INDEX(TextClassificationList[],MATCH(Sudan_News12[[#This Row],[text_classification_arabic2]],TextClassificationList[text_classification_arabic],0),1)</f>
        <v>#N/A</v>
      </c>
      <c r="AS1249" t="e">
        <f>INDEX(TextClassificationList[],MATCH(Sudan_News12[[#This Row],[text_classification_arabic3]],TextClassificationList[text_classification_arabic],0),1)</f>
        <v>#N/A</v>
      </c>
      <c r="AU1249" t="e">
        <f>INDEX(TextClassificationList[],MATCH(Sudan_News12[[#This Row],[text_classification_arabic4]],TextClassificationList[text_classification_arabic],0),1)</f>
        <v>#N/A</v>
      </c>
      <c r="AW1249" t="e">
        <f>INDEX(TextClassificationList[],MATCH(Sudan_News12[[#This Row],[text_classification_arabic5]],TextClassificationList[text_classification_arabic],0),1)</f>
        <v>#N/A</v>
      </c>
    </row>
    <row r="1250" spans="1:49" x14ac:dyDescent="0.2">
      <c r="A1250">
        <v>1.3700047929075548E+18</v>
      </c>
      <c r="B1250">
        <v>1.3700047929075548E+18</v>
      </c>
      <c r="C1250" t="s">
        <v>5034</v>
      </c>
      <c r="D1250" s="1">
        <v>44266</v>
      </c>
      <c r="E1250" s="2">
        <v>0.64780092592592597</v>
      </c>
      <c r="F1250">
        <v>200</v>
      </c>
      <c r="G1250">
        <v>1889611729</v>
      </c>
      <c r="H1250" t="s">
        <v>354</v>
      </c>
      <c r="I1250" t="s">
        <v>355</v>
      </c>
      <c r="J1250" t="s">
        <v>265</v>
      </c>
      <c r="K1250" t="s">
        <v>5035</v>
      </c>
      <c r="L1250" t="s">
        <v>266</v>
      </c>
      <c r="M1250" t="s">
        <v>267</v>
      </c>
      <c r="N1250" t="s">
        <v>267</v>
      </c>
      <c r="O1250" t="s">
        <v>267</v>
      </c>
      <c r="P1250">
        <v>6</v>
      </c>
      <c r="Q1250">
        <v>3</v>
      </c>
      <c r="R1250">
        <v>14</v>
      </c>
      <c r="S1250" t="s">
        <v>267</v>
      </c>
      <c r="T1250" t="s">
        <v>267</v>
      </c>
      <c r="U1250" t="s">
        <v>5036</v>
      </c>
      <c r="V1250" t="b">
        <v>0</v>
      </c>
      <c r="W1250" t="s">
        <v>265</v>
      </c>
      <c r="X1250">
        <v>0</v>
      </c>
      <c r="Y1250" t="s">
        <v>265</v>
      </c>
      <c r="Z1250" t="s">
        <v>265</v>
      </c>
      <c r="AA1250" t="s">
        <v>265</v>
      </c>
      <c r="AB1250" t="s">
        <v>265</v>
      </c>
      <c r="AC1250" t="s">
        <v>265</v>
      </c>
      <c r="AD1250" t="s">
        <v>265</v>
      </c>
      <c r="AE1250" t="s">
        <v>265</v>
      </c>
      <c r="AF1250" t="s">
        <v>267</v>
      </c>
      <c r="AG1250" t="s">
        <v>265</v>
      </c>
      <c r="AH1250" t="s">
        <v>265</v>
      </c>
      <c r="AI1250" t="s">
        <v>265</v>
      </c>
      <c r="AJ1250" t="s">
        <v>265</v>
      </c>
      <c r="AL1250" t="str">
        <f>IF(Sudan_News12[[#This Row],[relevancy_classification_english]]="Relevant","مناسب",IF(Sudan_News12[[#This Row],[relevancy_classification_english]]="Relevant","عَرَضِيّ",""))</f>
        <v/>
      </c>
      <c r="AN1250" t="str">
        <f>IF(Sudan_News12[[#This Row],[sentiment_analysis_english]]="Negative","سلبي",IF(Sudan_News12[[#This Row],[sentiment_analysis_english]]="Neutral","حيادي",IF(Sudan_News12[[#This Row],[sentiment_analysis_english]]="Positive","إيجابي","")))</f>
        <v/>
      </c>
      <c r="AO1250" t="e">
        <f>INDEX(TextClassificationList[],MATCH(Sudan_News12[[#This Row],[text_classification_arabic]],TextClassificationList[text_classification_arabic],0),1)</f>
        <v>#N/A</v>
      </c>
      <c r="AQ1250" t="e">
        <f>INDEX(TextClassificationList[],MATCH(Sudan_News12[[#This Row],[text_classification_arabic2]],TextClassificationList[text_classification_arabic],0),1)</f>
        <v>#N/A</v>
      </c>
      <c r="AS1250" t="e">
        <f>INDEX(TextClassificationList[],MATCH(Sudan_News12[[#This Row],[text_classification_arabic3]],TextClassificationList[text_classification_arabic],0),1)</f>
        <v>#N/A</v>
      </c>
      <c r="AU1250" t="e">
        <f>INDEX(TextClassificationList[],MATCH(Sudan_News12[[#This Row],[text_classification_arabic4]],TextClassificationList[text_classification_arabic],0),1)</f>
        <v>#N/A</v>
      </c>
      <c r="AW1250" t="e">
        <f>INDEX(TextClassificationList[],MATCH(Sudan_News12[[#This Row],[text_classification_arabic5]],TextClassificationList[text_classification_arabic],0),1)</f>
        <v>#N/A</v>
      </c>
    </row>
    <row r="1251" spans="1:49" x14ac:dyDescent="0.2">
      <c r="A1251">
        <v>1.3699565936646881E+18</v>
      </c>
      <c r="B1251">
        <v>1.3699565936646881E+18</v>
      </c>
      <c r="C1251" t="s">
        <v>5037</v>
      </c>
      <c r="D1251" s="1">
        <v>44266</v>
      </c>
      <c r="E1251" s="2">
        <v>0.51480324074074069</v>
      </c>
      <c r="F1251">
        <v>200</v>
      </c>
      <c r="G1251">
        <v>1889611729</v>
      </c>
      <c r="H1251" t="s">
        <v>354</v>
      </c>
      <c r="I1251" t="s">
        <v>355</v>
      </c>
      <c r="J1251" t="s">
        <v>265</v>
      </c>
      <c r="K1251" t="s">
        <v>5038</v>
      </c>
      <c r="L1251" t="s">
        <v>266</v>
      </c>
      <c r="M1251" t="s">
        <v>267</v>
      </c>
      <c r="N1251" t="s">
        <v>267</v>
      </c>
      <c r="O1251" t="s">
        <v>267</v>
      </c>
      <c r="P1251">
        <v>0</v>
      </c>
      <c r="Q1251">
        <v>0</v>
      </c>
      <c r="R1251">
        <v>2</v>
      </c>
      <c r="S1251" t="s">
        <v>5039</v>
      </c>
      <c r="T1251" t="s">
        <v>267</v>
      </c>
      <c r="U1251" t="s">
        <v>5040</v>
      </c>
      <c r="V1251" t="b">
        <v>0</v>
      </c>
      <c r="W1251" t="s">
        <v>265</v>
      </c>
      <c r="X1251">
        <v>0</v>
      </c>
      <c r="Y1251" t="s">
        <v>265</v>
      </c>
      <c r="Z1251" t="s">
        <v>265</v>
      </c>
      <c r="AA1251" t="s">
        <v>265</v>
      </c>
      <c r="AB1251" t="s">
        <v>265</v>
      </c>
      <c r="AC1251" t="s">
        <v>265</v>
      </c>
      <c r="AD1251" t="s">
        <v>265</v>
      </c>
      <c r="AE1251" t="s">
        <v>265</v>
      </c>
      <c r="AF1251" t="s">
        <v>267</v>
      </c>
      <c r="AG1251" t="s">
        <v>265</v>
      </c>
      <c r="AH1251" t="s">
        <v>265</v>
      </c>
      <c r="AI1251" t="s">
        <v>265</v>
      </c>
      <c r="AJ1251" t="s">
        <v>265</v>
      </c>
      <c r="AL1251" t="str">
        <f>IF(Sudan_News12[[#This Row],[relevancy_classification_english]]="Relevant","مناسب",IF(Sudan_News12[[#This Row],[relevancy_classification_english]]="Relevant","عَرَضِيّ",""))</f>
        <v/>
      </c>
      <c r="AN1251" t="str">
        <f>IF(Sudan_News12[[#This Row],[sentiment_analysis_english]]="Negative","سلبي",IF(Sudan_News12[[#This Row],[sentiment_analysis_english]]="Neutral","حيادي",IF(Sudan_News12[[#This Row],[sentiment_analysis_english]]="Positive","إيجابي","")))</f>
        <v/>
      </c>
      <c r="AO1251" t="e">
        <f>INDEX(TextClassificationList[],MATCH(Sudan_News12[[#This Row],[text_classification_arabic]],TextClassificationList[text_classification_arabic],0),1)</f>
        <v>#N/A</v>
      </c>
      <c r="AQ1251" t="e">
        <f>INDEX(TextClassificationList[],MATCH(Sudan_News12[[#This Row],[text_classification_arabic2]],TextClassificationList[text_classification_arabic],0),1)</f>
        <v>#N/A</v>
      </c>
      <c r="AS1251" t="e">
        <f>INDEX(TextClassificationList[],MATCH(Sudan_News12[[#This Row],[text_classification_arabic3]],TextClassificationList[text_classification_arabic],0),1)</f>
        <v>#N/A</v>
      </c>
      <c r="AU1251" t="e">
        <f>INDEX(TextClassificationList[],MATCH(Sudan_News12[[#This Row],[text_classification_arabic4]],TextClassificationList[text_classification_arabic],0),1)</f>
        <v>#N/A</v>
      </c>
      <c r="AW1251" t="e">
        <f>INDEX(TextClassificationList[],MATCH(Sudan_News12[[#This Row],[text_classification_arabic5]],TextClassificationList[text_classification_arabic],0),1)</f>
        <v>#N/A</v>
      </c>
    </row>
    <row r="1252" spans="1:49" x14ac:dyDescent="0.2">
      <c r="A1252">
        <v>1.3699388721766318E+18</v>
      </c>
      <c r="B1252">
        <v>1.3699388721766318E+18</v>
      </c>
      <c r="C1252" t="s">
        <v>5041</v>
      </c>
      <c r="D1252" s="1">
        <v>44266</v>
      </c>
      <c r="E1252" s="2">
        <v>0.46590277777777778</v>
      </c>
      <c r="F1252">
        <v>200</v>
      </c>
      <c r="G1252">
        <v>1889611729</v>
      </c>
      <c r="H1252" t="s">
        <v>354</v>
      </c>
      <c r="I1252" t="s">
        <v>355</v>
      </c>
      <c r="J1252" t="s">
        <v>265</v>
      </c>
      <c r="K1252" t="s">
        <v>5042</v>
      </c>
      <c r="L1252" t="s">
        <v>266</v>
      </c>
      <c r="M1252" t="s">
        <v>267</v>
      </c>
      <c r="N1252" t="s">
        <v>267</v>
      </c>
      <c r="O1252" t="s">
        <v>267</v>
      </c>
      <c r="P1252">
        <v>0</v>
      </c>
      <c r="Q1252">
        <v>0</v>
      </c>
      <c r="R1252">
        <v>0</v>
      </c>
      <c r="S1252" t="s">
        <v>267</v>
      </c>
      <c r="T1252" t="s">
        <v>267</v>
      </c>
      <c r="U1252" t="s">
        <v>5043</v>
      </c>
      <c r="V1252" t="b">
        <v>0</v>
      </c>
      <c r="W1252" t="s">
        <v>265</v>
      </c>
      <c r="X1252">
        <v>0</v>
      </c>
      <c r="Y1252" t="s">
        <v>265</v>
      </c>
      <c r="Z1252" t="s">
        <v>265</v>
      </c>
      <c r="AA1252" t="s">
        <v>265</v>
      </c>
      <c r="AB1252" t="s">
        <v>265</v>
      </c>
      <c r="AC1252" t="s">
        <v>265</v>
      </c>
      <c r="AD1252" t="s">
        <v>265</v>
      </c>
      <c r="AE1252" t="s">
        <v>265</v>
      </c>
      <c r="AF1252" t="s">
        <v>267</v>
      </c>
      <c r="AG1252" t="s">
        <v>265</v>
      </c>
      <c r="AH1252" t="s">
        <v>265</v>
      </c>
      <c r="AI1252" t="s">
        <v>265</v>
      </c>
      <c r="AJ1252" t="s">
        <v>265</v>
      </c>
      <c r="AL1252" t="str">
        <f>IF(Sudan_News12[[#This Row],[relevancy_classification_english]]="Relevant","مناسب",IF(Sudan_News12[[#This Row],[relevancy_classification_english]]="Relevant","عَرَضِيّ",""))</f>
        <v/>
      </c>
      <c r="AN1252" t="str">
        <f>IF(Sudan_News12[[#This Row],[sentiment_analysis_english]]="Negative","سلبي",IF(Sudan_News12[[#This Row],[sentiment_analysis_english]]="Neutral","حيادي",IF(Sudan_News12[[#This Row],[sentiment_analysis_english]]="Positive","إيجابي","")))</f>
        <v/>
      </c>
      <c r="AO1252" t="e">
        <f>INDEX(TextClassificationList[],MATCH(Sudan_News12[[#This Row],[text_classification_arabic]],TextClassificationList[text_classification_arabic],0),1)</f>
        <v>#N/A</v>
      </c>
      <c r="AQ1252" t="e">
        <f>INDEX(TextClassificationList[],MATCH(Sudan_News12[[#This Row],[text_classification_arabic2]],TextClassificationList[text_classification_arabic],0),1)</f>
        <v>#N/A</v>
      </c>
      <c r="AS1252" t="e">
        <f>INDEX(TextClassificationList[],MATCH(Sudan_News12[[#This Row],[text_classification_arabic3]],TextClassificationList[text_classification_arabic],0),1)</f>
        <v>#N/A</v>
      </c>
      <c r="AU1252" t="e">
        <f>INDEX(TextClassificationList[],MATCH(Sudan_News12[[#This Row],[text_classification_arabic4]],TextClassificationList[text_classification_arabic],0),1)</f>
        <v>#N/A</v>
      </c>
      <c r="AW1252" t="e">
        <f>INDEX(TextClassificationList[],MATCH(Sudan_News12[[#This Row],[text_classification_arabic5]],TextClassificationList[text_classification_arabic],0),1)</f>
        <v>#N/A</v>
      </c>
    </row>
    <row r="1253" spans="1:49" x14ac:dyDescent="0.2">
      <c r="A1253">
        <v>1.3699387970859991E+18</v>
      </c>
      <c r="B1253">
        <v>1.3699387970859991E+18</v>
      </c>
      <c r="C1253" t="s">
        <v>5044</v>
      </c>
      <c r="D1253" s="1">
        <v>44266</v>
      </c>
      <c r="E1253" s="2">
        <v>0.46569444444444447</v>
      </c>
      <c r="F1253">
        <v>200</v>
      </c>
      <c r="G1253">
        <v>1889611729</v>
      </c>
      <c r="H1253" t="s">
        <v>354</v>
      </c>
      <c r="I1253" t="s">
        <v>355</v>
      </c>
      <c r="J1253" t="s">
        <v>265</v>
      </c>
      <c r="K1253" t="s">
        <v>5045</v>
      </c>
      <c r="L1253" t="s">
        <v>266</v>
      </c>
      <c r="M1253" t="s">
        <v>267</v>
      </c>
      <c r="N1253" t="s">
        <v>267</v>
      </c>
      <c r="O1253" t="s">
        <v>267</v>
      </c>
      <c r="P1253">
        <v>0</v>
      </c>
      <c r="Q1253">
        <v>0</v>
      </c>
      <c r="R1253">
        <v>0</v>
      </c>
      <c r="S1253" t="s">
        <v>5046</v>
      </c>
      <c r="T1253" t="s">
        <v>267</v>
      </c>
      <c r="U1253" t="s">
        <v>5047</v>
      </c>
      <c r="V1253" t="b">
        <v>0</v>
      </c>
      <c r="W1253" t="s">
        <v>265</v>
      </c>
      <c r="X1253">
        <v>0</v>
      </c>
      <c r="Y1253" t="s">
        <v>265</v>
      </c>
      <c r="Z1253" t="s">
        <v>265</v>
      </c>
      <c r="AA1253" t="s">
        <v>265</v>
      </c>
      <c r="AB1253" t="s">
        <v>265</v>
      </c>
      <c r="AC1253" t="s">
        <v>265</v>
      </c>
      <c r="AD1253" t="s">
        <v>265</v>
      </c>
      <c r="AE1253" t="s">
        <v>265</v>
      </c>
      <c r="AF1253" t="s">
        <v>267</v>
      </c>
      <c r="AG1253" t="s">
        <v>265</v>
      </c>
      <c r="AH1253" t="s">
        <v>265</v>
      </c>
      <c r="AI1253" t="s">
        <v>265</v>
      </c>
      <c r="AJ1253" t="s">
        <v>265</v>
      </c>
      <c r="AL1253" t="str">
        <f>IF(Sudan_News12[[#This Row],[relevancy_classification_english]]="Relevant","مناسب",IF(Sudan_News12[[#This Row],[relevancy_classification_english]]="Relevant","عَرَضِيّ",""))</f>
        <v/>
      </c>
      <c r="AN1253" t="str">
        <f>IF(Sudan_News12[[#This Row],[sentiment_analysis_english]]="Negative","سلبي",IF(Sudan_News12[[#This Row],[sentiment_analysis_english]]="Neutral","حيادي",IF(Sudan_News12[[#This Row],[sentiment_analysis_english]]="Positive","إيجابي","")))</f>
        <v/>
      </c>
      <c r="AO1253" t="e">
        <f>INDEX(TextClassificationList[],MATCH(Sudan_News12[[#This Row],[text_classification_arabic]],TextClassificationList[text_classification_arabic],0),1)</f>
        <v>#N/A</v>
      </c>
      <c r="AQ1253" t="e">
        <f>INDEX(TextClassificationList[],MATCH(Sudan_News12[[#This Row],[text_classification_arabic2]],TextClassificationList[text_classification_arabic],0),1)</f>
        <v>#N/A</v>
      </c>
      <c r="AS1253" t="e">
        <f>INDEX(TextClassificationList[],MATCH(Sudan_News12[[#This Row],[text_classification_arabic3]],TextClassificationList[text_classification_arabic],0),1)</f>
        <v>#N/A</v>
      </c>
      <c r="AU1253" t="e">
        <f>INDEX(TextClassificationList[],MATCH(Sudan_News12[[#This Row],[text_classification_arabic4]],TextClassificationList[text_classification_arabic],0),1)</f>
        <v>#N/A</v>
      </c>
      <c r="AW1253" t="e">
        <f>INDEX(TextClassificationList[],MATCH(Sudan_News12[[#This Row],[text_classification_arabic5]],TextClassificationList[text_classification_arabic],0),1)</f>
        <v>#N/A</v>
      </c>
    </row>
    <row r="1254" spans="1:49" x14ac:dyDescent="0.2">
      <c r="A1254">
        <v>1.3699288686735565E+18</v>
      </c>
      <c r="B1254">
        <v>1.3699288686735565E+18</v>
      </c>
      <c r="C1254" t="s">
        <v>5048</v>
      </c>
      <c r="D1254" s="1">
        <v>44266</v>
      </c>
      <c r="E1254" s="2">
        <v>0.43828703703703703</v>
      </c>
      <c r="F1254">
        <v>200</v>
      </c>
      <c r="G1254">
        <v>1889611729</v>
      </c>
      <c r="H1254" t="s">
        <v>354</v>
      </c>
      <c r="I1254" t="s">
        <v>355</v>
      </c>
      <c r="J1254" t="s">
        <v>265</v>
      </c>
      <c r="K1254" t="s">
        <v>5049</v>
      </c>
      <c r="L1254" t="s">
        <v>266</v>
      </c>
      <c r="M1254" t="s">
        <v>267</v>
      </c>
      <c r="N1254" t="s">
        <v>267</v>
      </c>
      <c r="O1254" t="s">
        <v>5050</v>
      </c>
      <c r="P1254">
        <v>0</v>
      </c>
      <c r="Q1254">
        <v>0</v>
      </c>
      <c r="R1254">
        <v>9</v>
      </c>
      <c r="S1254" t="s">
        <v>267</v>
      </c>
      <c r="T1254" t="s">
        <v>267</v>
      </c>
      <c r="U1254" t="s">
        <v>5051</v>
      </c>
      <c r="V1254" t="b">
        <v>0</v>
      </c>
      <c r="W1254" t="s">
        <v>265</v>
      </c>
      <c r="X1254">
        <v>1</v>
      </c>
      <c r="Y1254" t="s">
        <v>5052</v>
      </c>
      <c r="Z1254" t="s">
        <v>265</v>
      </c>
      <c r="AA1254" t="s">
        <v>265</v>
      </c>
      <c r="AB1254" t="s">
        <v>265</v>
      </c>
      <c r="AC1254" t="s">
        <v>265</v>
      </c>
      <c r="AD1254" t="s">
        <v>265</v>
      </c>
      <c r="AE1254" t="s">
        <v>265</v>
      </c>
      <c r="AF1254" t="s">
        <v>267</v>
      </c>
      <c r="AG1254" t="s">
        <v>265</v>
      </c>
      <c r="AH1254" t="s">
        <v>265</v>
      </c>
      <c r="AI1254" t="s">
        <v>265</v>
      </c>
      <c r="AJ1254" t="s">
        <v>265</v>
      </c>
      <c r="AL1254" t="str">
        <f>IF(Sudan_News12[[#This Row],[relevancy_classification_english]]="Relevant","مناسب",IF(Sudan_News12[[#This Row],[relevancy_classification_english]]="Relevant","عَرَضِيّ",""))</f>
        <v/>
      </c>
      <c r="AN1254" t="str">
        <f>IF(Sudan_News12[[#This Row],[sentiment_analysis_english]]="Negative","سلبي",IF(Sudan_News12[[#This Row],[sentiment_analysis_english]]="Neutral","حيادي",IF(Sudan_News12[[#This Row],[sentiment_analysis_english]]="Positive","إيجابي","")))</f>
        <v/>
      </c>
      <c r="AO1254" t="e">
        <f>INDEX(TextClassificationList[],MATCH(Sudan_News12[[#This Row],[text_classification_arabic]],TextClassificationList[text_classification_arabic],0),1)</f>
        <v>#N/A</v>
      </c>
      <c r="AQ1254" t="e">
        <f>INDEX(TextClassificationList[],MATCH(Sudan_News12[[#This Row],[text_classification_arabic2]],TextClassificationList[text_classification_arabic],0),1)</f>
        <v>#N/A</v>
      </c>
      <c r="AS1254" t="e">
        <f>INDEX(TextClassificationList[],MATCH(Sudan_News12[[#This Row],[text_classification_arabic3]],TextClassificationList[text_classification_arabic],0),1)</f>
        <v>#N/A</v>
      </c>
      <c r="AU1254" t="e">
        <f>INDEX(TextClassificationList[],MATCH(Sudan_News12[[#This Row],[text_classification_arabic4]],TextClassificationList[text_classification_arabic],0),1)</f>
        <v>#N/A</v>
      </c>
      <c r="AW1254" t="e">
        <f>INDEX(TextClassificationList[],MATCH(Sudan_News12[[#This Row],[text_classification_arabic5]],TextClassificationList[text_classification_arabic],0),1)</f>
        <v>#N/A</v>
      </c>
    </row>
    <row r="1255" spans="1:49" x14ac:dyDescent="0.2">
      <c r="A1255">
        <v>1.3699288591608095E+18</v>
      </c>
      <c r="B1255">
        <v>1.3699288591608095E+18</v>
      </c>
      <c r="C1255" t="s">
        <v>5053</v>
      </c>
      <c r="D1255" s="1">
        <v>44266</v>
      </c>
      <c r="E1255" s="2">
        <v>0.4382638888888889</v>
      </c>
      <c r="F1255">
        <v>200</v>
      </c>
      <c r="G1255">
        <v>1889611729</v>
      </c>
      <c r="H1255" t="s">
        <v>354</v>
      </c>
      <c r="I1255" t="s">
        <v>355</v>
      </c>
      <c r="J1255" t="s">
        <v>265</v>
      </c>
      <c r="K1255" t="s">
        <v>5054</v>
      </c>
      <c r="L1255" t="s">
        <v>266</v>
      </c>
      <c r="M1255" t="s">
        <v>267</v>
      </c>
      <c r="N1255" t="s">
        <v>267</v>
      </c>
      <c r="O1255" t="s">
        <v>267</v>
      </c>
      <c r="P1255">
        <v>0</v>
      </c>
      <c r="Q1255">
        <v>2</v>
      </c>
      <c r="R1255">
        <v>4</v>
      </c>
      <c r="S1255" t="s">
        <v>267</v>
      </c>
      <c r="T1255" t="s">
        <v>267</v>
      </c>
      <c r="U1255" t="s">
        <v>5055</v>
      </c>
      <c r="V1255" t="b">
        <v>0</v>
      </c>
      <c r="W1255" t="s">
        <v>265</v>
      </c>
      <c r="X1255">
        <v>0</v>
      </c>
      <c r="Y1255" t="s">
        <v>265</v>
      </c>
      <c r="Z1255" t="s">
        <v>265</v>
      </c>
      <c r="AA1255" t="s">
        <v>265</v>
      </c>
      <c r="AB1255" t="s">
        <v>265</v>
      </c>
      <c r="AC1255" t="s">
        <v>265</v>
      </c>
      <c r="AD1255" t="s">
        <v>265</v>
      </c>
      <c r="AE1255" t="s">
        <v>265</v>
      </c>
      <c r="AF1255" t="s">
        <v>267</v>
      </c>
      <c r="AG1255" t="s">
        <v>265</v>
      </c>
      <c r="AH1255" t="s">
        <v>265</v>
      </c>
      <c r="AI1255" t="s">
        <v>265</v>
      </c>
      <c r="AJ1255" t="s">
        <v>265</v>
      </c>
      <c r="AL1255" t="str">
        <f>IF(Sudan_News12[[#This Row],[relevancy_classification_english]]="Relevant","مناسب",IF(Sudan_News12[[#This Row],[relevancy_classification_english]]="Relevant","عَرَضِيّ",""))</f>
        <v/>
      </c>
      <c r="AN1255" t="str">
        <f>IF(Sudan_News12[[#This Row],[sentiment_analysis_english]]="Negative","سلبي",IF(Sudan_News12[[#This Row],[sentiment_analysis_english]]="Neutral","حيادي",IF(Sudan_News12[[#This Row],[sentiment_analysis_english]]="Positive","إيجابي","")))</f>
        <v/>
      </c>
      <c r="AO1255" t="e">
        <f>INDEX(TextClassificationList[],MATCH(Sudan_News12[[#This Row],[text_classification_arabic]],TextClassificationList[text_classification_arabic],0),1)</f>
        <v>#N/A</v>
      </c>
      <c r="AQ1255" t="e">
        <f>INDEX(TextClassificationList[],MATCH(Sudan_News12[[#This Row],[text_classification_arabic2]],TextClassificationList[text_classification_arabic],0),1)</f>
        <v>#N/A</v>
      </c>
      <c r="AS1255" t="e">
        <f>INDEX(TextClassificationList[],MATCH(Sudan_News12[[#This Row],[text_classification_arabic3]],TextClassificationList[text_classification_arabic],0),1)</f>
        <v>#N/A</v>
      </c>
      <c r="AU1255" t="e">
        <f>INDEX(TextClassificationList[],MATCH(Sudan_News12[[#This Row],[text_classification_arabic4]],TextClassificationList[text_classification_arabic],0),1)</f>
        <v>#N/A</v>
      </c>
      <c r="AW1255" t="e">
        <f>INDEX(TextClassificationList[],MATCH(Sudan_News12[[#This Row],[text_classification_arabic5]],TextClassificationList[text_classification_arabic],0),1)</f>
        <v>#N/A</v>
      </c>
    </row>
    <row r="1256" spans="1:49" x14ac:dyDescent="0.2">
      <c r="A1256">
        <v>1.3699265304958239E+18</v>
      </c>
      <c r="B1256">
        <v>1.3699265304958239E+18</v>
      </c>
      <c r="C1256" t="s">
        <v>5056</v>
      </c>
      <c r="D1256" s="1">
        <v>44266</v>
      </c>
      <c r="E1256" s="2">
        <v>0.43184027777777778</v>
      </c>
      <c r="F1256">
        <v>200</v>
      </c>
      <c r="G1256">
        <v>1889611729</v>
      </c>
      <c r="H1256" t="s">
        <v>354</v>
      </c>
      <c r="I1256" t="s">
        <v>355</v>
      </c>
      <c r="J1256" t="s">
        <v>265</v>
      </c>
      <c r="K1256" t="s">
        <v>5057</v>
      </c>
      <c r="L1256" t="s">
        <v>266</v>
      </c>
      <c r="M1256" t="s">
        <v>267</v>
      </c>
      <c r="N1256" t="s">
        <v>267</v>
      </c>
      <c r="O1256" t="s">
        <v>267</v>
      </c>
      <c r="P1256">
        <v>0</v>
      </c>
      <c r="Q1256">
        <v>0</v>
      </c>
      <c r="R1256">
        <v>2</v>
      </c>
      <c r="S1256" t="s">
        <v>267</v>
      </c>
      <c r="T1256" t="s">
        <v>267</v>
      </c>
      <c r="U1256" t="s">
        <v>5058</v>
      </c>
      <c r="V1256" t="b">
        <v>0</v>
      </c>
      <c r="W1256" t="s">
        <v>265</v>
      </c>
      <c r="X1256">
        <v>0</v>
      </c>
      <c r="Y1256" t="s">
        <v>265</v>
      </c>
      <c r="Z1256" t="s">
        <v>265</v>
      </c>
      <c r="AA1256" t="s">
        <v>265</v>
      </c>
      <c r="AB1256" t="s">
        <v>265</v>
      </c>
      <c r="AC1256" t="s">
        <v>265</v>
      </c>
      <c r="AD1256" t="s">
        <v>265</v>
      </c>
      <c r="AE1256" t="s">
        <v>265</v>
      </c>
      <c r="AF1256" t="s">
        <v>267</v>
      </c>
      <c r="AG1256" t="s">
        <v>265</v>
      </c>
      <c r="AH1256" t="s">
        <v>265</v>
      </c>
      <c r="AI1256" t="s">
        <v>265</v>
      </c>
      <c r="AJ1256" t="s">
        <v>265</v>
      </c>
      <c r="AL1256" t="str">
        <f>IF(Sudan_News12[[#This Row],[relevancy_classification_english]]="Relevant","مناسب",IF(Sudan_News12[[#This Row],[relevancy_classification_english]]="Relevant","عَرَضِيّ",""))</f>
        <v/>
      </c>
      <c r="AN1256" t="str">
        <f>IF(Sudan_News12[[#This Row],[sentiment_analysis_english]]="Negative","سلبي",IF(Sudan_News12[[#This Row],[sentiment_analysis_english]]="Neutral","حيادي",IF(Sudan_News12[[#This Row],[sentiment_analysis_english]]="Positive","إيجابي","")))</f>
        <v/>
      </c>
      <c r="AO1256" t="e">
        <f>INDEX(TextClassificationList[],MATCH(Sudan_News12[[#This Row],[text_classification_arabic]],TextClassificationList[text_classification_arabic],0),1)</f>
        <v>#N/A</v>
      </c>
      <c r="AQ1256" t="e">
        <f>INDEX(TextClassificationList[],MATCH(Sudan_News12[[#This Row],[text_classification_arabic2]],TextClassificationList[text_classification_arabic],0),1)</f>
        <v>#N/A</v>
      </c>
      <c r="AS1256" t="e">
        <f>INDEX(TextClassificationList[],MATCH(Sudan_News12[[#This Row],[text_classification_arabic3]],TextClassificationList[text_classification_arabic],0),1)</f>
        <v>#N/A</v>
      </c>
      <c r="AU1256" t="e">
        <f>INDEX(TextClassificationList[],MATCH(Sudan_News12[[#This Row],[text_classification_arabic4]],TextClassificationList[text_classification_arabic],0),1)</f>
        <v>#N/A</v>
      </c>
      <c r="AW1256" t="e">
        <f>INDEX(TextClassificationList[],MATCH(Sudan_News12[[#This Row],[text_classification_arabic5]],TextClassificationList[text_classification_arabic],0),1)</f>
        <v>#N/A</v>
      </c>
    </row>
    <row r="1257" spans="1:49" x14ac:dyDescent="0.2">
      <c r="A1257">
        <v>1.3697561811205652E+18</v>
      </c>
      <c r="B1257">
        <v>1.3697561811205652E+18</v>
      </c>
      <c r="C1257" t="s">
        <v>5059</v>
      </c>
      <c r="D1257" s="1">
        <v>44265</v>
      </c>
      <c r="E1257" s="2">
        <v>0.96177083333333335</v>
      </c>
      <c r="F1257">
        <v>200</v>
      </c>
      <c r="G1257">
        <v>1889611729</v>
      </c>
      <c r="H1257" t="s">
        <v>354</v>
      </c>
      <c r="I1257" t="s">
        <v>355</v>
      </c>
      <c r="J1257" t="s">
        <v>265</v>
      </c>
      <c r="K1257" t="s">
        <v>5060</v>
      </c>
      <c r="L1257" t="s">
        <v>266</v>
      </c>
      <c r="M1257" t="s">
        <v>267</v>
      </c>
      <c r="N1257" t="s">
        <v>267</v>
      </c>
      <c r="O1257" t="s">
        <v>267</v>
      </c>
      <c r="P1257">
        <v>1</v>
      </c>
      <c r="Q1257">
        <v>3</v>
      </c>
      <c r="R1257">
        <v>17</v>
      </c>
      <c r="S1257" t="s">
        <v>267</v>
      </c>
      <c r="T1257" t="s">
        <v>267</v>
      </c>
      <c r="U1257" t="s">
        <v>5061</v>
      </c>
      <c r="V1257" t="b">
        <v>0</v>
      </c>
      <c r="W1257" t="s">
        <v>265</v>
      </c>
      <c r="X1257">
        <v>0</v>
      </c>
      <c r="Y1257" t="s">
        <v>265</v>
      </c>
      <c r="Z1257" t="s">
        <v>265</v>
      </c>
      <c r="AA1257" t="s">
        <v>265</v>
      </c>
      <c r="AB1257" t="s">
        <v>265</v>
      </c>
      <c r="AC1257" t="s">
        <v>265</v>
      </c>
      <c r="AD1257" t="s">
        <v>265</v>
      </c>
      <c r="AE1257" t="s">
        <v>265</v>
      </c>
      <c r="AF1257" t="s">
        <v>267</v>
      </c>
      <c r="AG1257" t="s">
        <v>265</v>
      </c>
      <c r="AH1257" t="s">
        <v>265</v>
      </c>
      <c r="AI1257" t="s">
        <v>265</v>
      </c>
      <c r="AJ1257" t="s">
        <v>265</v>
      </c>
      <c r="AL1257" t="str">
        <f>IF(Sudan_News12[[#This Row],[relevancy_classification_english]]="Relevant","مناسب",IF(Sudan_News12[[#This Row],[relevancy_classification_english]]="Relevant","عَرَضِيّ",""))</f>
        <v/>
      </c>
      <c r="AN1257" t="str">
        <f>IF(Sudan_News12[[#This Row],[sentiment_analysis_english]]="Negative","سلبي",IF(Sudan_News12[[#This Row],[sentiment_analysis_english]]="Neutral","حيادي",IF(Sudan_News12[[#This Row],[sentiment_analysis_english]]="Positive","إيجابي","")))</f>
        <v/>
      </c>
      <c r="AO1257" t="e">
        <f>INDEX(TextClassificationList[],MATCH(Sudan_News12[[#This Row],[text_classification_arabic]],TextClassificationList[text_classification_arabic],0),1)</f>
        <v>#N/A</v>
      </c>
      <c r="AQ1257" t="e">
        <f>INDEX(TextClassificationList[],MATCH(Sudan_News12[[#This Row],[text_classification_arabic2]],TextClassificationList[text_classification_arabic],0),1)</f>
        <v>#N/A</v>
      </c>
      <c r="AS1257" t="e">
        <f>INDEX(TextClassificationList[],MATCH(Sudan_News12[[#This Row],[text_classification_arabic3]],TextClassificationList[text_classification_arabic],0),1)</f>
        <v>#N/A</v>
      </c>
      <c r="AU1257" t="e">
        <f>INDEX(TextClassificationList[],MATCH(Sudan_News12[[#This Row],[text_classification_arabic4]],TextClassificationList[text_classification_arabic],0),1)</f>
        <v>#N/A</v>
      </c>
      <c r="AW1257" t="e">
        <f>INDEX(TextClassificationList[],MATCH(Sudan_News12[[#This Row],[text_classification_arabic5]],TextClassificationList[text_classification_arabic],0),1)</f>
        <v>#N/A</v>
      </c>
    </row>
    <row r="1258" spans="1:49" x14ac:dyDescent="0.2">
      <c r="A1258">
        <v>1.3697559797563023E+18</v>
      </c>
      <c r="B1258">
        <v>1.3697559797563023E+18</v>
      </c>
      <c r="C1258" t="s">
        <v>5062</v>
      </c>
      <c r="D1258" s="1">
        <v>44265</v>
      </c>
      <c r="E1258" s="2">
        <v>0.96121527777777782</v>
      </c>
      <c r="F1258">
        <v>200</v>
      </c>
      <c r="G1258">
        <v>1889611729</v>
      </c>
      <c r="H1258" t="s">
        <v>354</v>
      </c>
      <c r="I1258" t="s">
        <v>355</v>
      </c>
      <c r="J1258" t="s">
        <v>265</v>
      </c>
      <c r="K1258" t="s">
        <v>5063</v>
      </c>
      <c r="L1258" t="s">
        <v>266</v>
      </c>
      <c r="M1258" t="s">
        <v>267</v>
      </c>
      <c r="N1258" t="s">
        <v>267</v>
      </c>
      <c r="O1258" t="s">
        <v>267</v>
      </c>
      <c r="P1258">
        <v>0</v>
      </c>
      <c r="Q1258">
        <v>0</v>
      </c>
      <c r="R1258">
        <v>1</v>
      </c>
      <c r="S1258" t="s">
        <v>267</v>
      </c>
      <c r="T1258" t="s">
        <v>267</v>
      </c>
      <c r="U1258" t="s">
        <v>5064</v>
      </c>
      <c r="V1258" t="b">
        <v>0</v>
      </c>
      <c r="W1258" t="s">
        <v>265</v>
      </c>
      <c r="X1258">
        <v>0</v>
      </c>
      <c r="Y1258" t="s">
        <v>265</v>
      </c>
      <c r="Z1258" t="s">
        <v>265</v>
      </c>
      <c r="AA1258" t="s">
        <v>265</v>
      </c>
      <c r="AB1258" t="s">
        <v>265</v>
      </c>
      <c r="AC1258" t="s">
        <v>265</v>
      </c>
      <c r="AD1258" t="s">
        <v>265</v>
      </c>
      <c r="AE1258" t="s">
        <v>265</v>
      </c>
      <c r="AF1258" t="s">
        <v>267</v>
      </c>
      <c r="AG1258" t="s">
        <v>265</v>
      </c>
      <c r="AH1258" t="s">
        <v>265</v>
      </c>
      <c r="AI1258" t="s">
        <v>265</v>
      </c>
      <c r="AJ1258" t="s">
        <v>265</v>
      </c>
      <c r="AL1258" t="str">
        <f>IF(Sudan_News12[[#This Row],[relevancy_classification_english]]="Relevant","مناسب",IF(Sudan_News12[[#This Row],[relevancy_classification_english]]="Relevant","عَرَضِيّ",""))</f>
        <v/>
      </c>
      <c r="AN1258" t="str">
        <f>IF(Sudan_News12[[#This Row],[sentiment_analysis_english]]="Negative","سلبي",IF(Sudan_News12[[#This Row],[sentiment_analysis_english]]="Neutral","حيادي",IF(Sudan_News12[[#This Row],[sentiment_analysis_english]]="Positive","إيجابي","")))</f>
        <v/>
      </c>
      <c r="AO1258" t="e">
        <f>INDEX(TextClassificationList[],MATCH(Sudan_News12[[#This Row],[text_classification_arabic]],TextClassificationList[text_classification_arabic],0),1)</f>
        <v>#N/A</v>
      </c>
      <c r="AQ1258" t="e">
        <f>INDEX(TextClassificationList[],MATCH(Sudan_News12[[#This Row],[text_classification_arabic2]],TextClassificationList[text_classification_arabic],0),1)</f>
        <v>#N/A</v>
      </c>
      <c r="AS1258" t="e">
        <f>INDEX(TextClassificationList[],MATCH(Sudan_News12[[#This Row],[text_classification_arabic3]],TextClassificationList[text_classification_arabic],0),1)</f>
        <v>#N/A</v>
      </c>
      <c r="AU1258" t="e">
        <f>INDEX(TextClassificationList[],MATCH(Sudan_News12[[#This Row],[text_classification_arabic4]],TextClassificationList[text_classification_arabic],0),1)</f>
        <v>#N/A</v>
      </c>
      <c r="AW1258" t="e">
        <f>INDEX(TextClassificationList[],MATCH(Sudan_News12[[#This Row],[text_classification_arabic5]],TextClassificationList[text_classification_arabic],0),1)</f>
        <v>#N/A</v>
      </c>
    </row>
    <row r="1259" spans="1:49" x14ac:dyDescent="0.2">
      <c r="A1259">
        <v>1.3697136469059994E+18</v>
      </c>
      <c r="B1259">
        <v>1.3697136469059994E+18</v>
      </c>
      <c r="C1259" t="s">
        <v>5065</v>
      </c>
      <c r="D1259" s="1">
        <v>44265</v>
      </c>
      <c r="E1259" s="2">
        <v>0.84439814814814818</v>
      </c>
      <c r="F1259">
        <v>200</v>
      </c>
      <c r="G1259">
        <v>1889611729</v>
      </c>
      <c r="H1259" t="s">
        <v>354</v>
      </c>
      <c r="I1259" t="s">
        <v>355</v>
      </c>
      <c r="J1259" t="s">
        <v>265</v>
      </c>
      <c r="K1259" t="s">
        <v>5066</v>
      </c>
      <c r="L1259" t="s">
        <v>266</v>
      </c>
      <c r="M1259" t="s">
        <v>267</v>
      </c>
      <c r="N1259" t="s">
        <v>267</v>
      </c>
      <c r="O1259" t="s">
        <v>5067</v>
      </c>
      <c r="P1259">
        <v>0</v>
      </c>
      <c r="Q1259">
        <v>1</v>
      </c>
      <c r="R1259">
        <v>1</v>
      </c>
      <c r="S1259" t="s">
        <v>267</v>
      </c>
      <c r="T1259" t="s">
        <v>267</v>
      </c>
      <c r="U1259" t="s">
        <v>5068</v>
      </c>
      <c r="V1259" t="b">
        <v>0</v>
      </c>
      <c r="W1259" t="s">
        <v>265</v>
      </c>
      <c r="X1259">
        <v>1</v>
      </c>
      <c r="Y1259" t="s">
        <v>5069</v>
      </c>
      <c r="Z1259" t="s">
        <v>265</v>
      </c>
      <c r="AA1259" t="s">
        <v>265</v>
      </c>
      <c r="AB1259" t="s">
        <v>265</v>
      </c>
      <c r="AC1259" t="s">
        <v>265</v>
      </c>
      <c r="AD1259" t="s">
        <v>265</v>
      </c>
      <c r="AE1259" t="s">
        <v>265</v>
      </c>
      <c r="AF1259" t="s">
        <v>267</v>
      </c>
      <c r="AG1259" t="s">
        <v>265</v>
      </c>
      <c r="AH1259" t="s">
        <v>265</v>
      </c>
      <c r="AI1259" t="s">
        <v>265</v>
      </c>
      <c r="AJ1259" t="s">
        <v>265</v>
      </c>
      <c r="AL1259" t="str">
        <f>IF(Sudan_News12[[#This Row],[relevancy_classification_english]]="Relevant","مناسب",IF(Sudan_News12[[#This Row],[relevancy_classification_english]]="Relevant","عَرَضِيّ",""))</f>
        <v/>
      </c>
      <c r="AN1259" t="str">
        <f>IF(Sudan_News12[[#This Row],[sentiment_analysis_english]]="Negative","سلبي",IF(Sudan_News12[[#This Row],[sentiment_analysis_english]]="Neutral","حيادي",IF(Sudan_News12[[#This Row],[sentiment_analysis_english]]="Positive","إيجابي","")))</f>
        <v/>
      </c>
      <c r="AO1259" t="e">
        <f>INDEX(TextClassificationList[],MATCH(Sudan_News12[[#This Row],[text_classification_arabic]],TextClassificationList[text_classification_arabic],0),1)</f>
        <v>#N/A</v>
      </c>
      <c r="AQ1259" t="e">
        <f>INDEX(TextClassificationList[],MATCH(Sudan_News12[[#This Row],[text_classification_arabic2]],TextClassificationList[text_classification_arabic],0),1)</f>
        <v>#N/A</v>
      </c>
      <c r="AS1259" t="e">
        <f>INDEX(TextClassificationList[],MATCH(Sudan_News12[[#This Row],[text_classification_arabic3]],TextClassificationList[text_classification_arabic],0),1)</f>
        <v>#N/A</v>
      </c>
      <c r="AU1259" t="e">
        <f>INDEX(TextClassificationList[],MATCH(Sudan_News12[[#This Row],[text_classification_arabic4]],TextClassificationList[text_classification_arabic],0),1)</f>
        <v>#N/A</v>
      </c>
      <c r="AW1259" t="e">
        <f>INDEX(TextClassificationList[],MATCH(Sudan_News12[[#This Row],[text_classification_arabic5]],TextClassificationList[text_classification_arabic],0),1)</f>
        <v>#N/A</v>
      </c>
    </row>
    <row r="1260" spans="1:49" x14ac:dyDescent="0.2">
      <c r="A1260">
        <v>1.3697135639133594E+18</v>
      </c>
      <c r="B1260">
        <v>1.3697135639133594E+18</v>
      </c>
      <c r="C1260" t="s">
        <v>5070</v>
      </c>
      <c r="D1260" s="1">
        <v>44265</v>
      </c>
      <c r="E1260" s="2">
        <v>0.84416666666666662</v>
      </c>
      <c r="F1260">
        <v>200</v>
      </c>
      <c r="G1260">
        <v>1889611729</v>
      </c>
      <c r="H1260" t="s">
        <v>354</v>
      </c>
      <c r="I1260" t="s">
        <v>355</v>
      </c>
      <c r="J1260" t="s">
        <v>265</v>
      </c>
      <c r="K1260" t="s">
        <v>5071</v>
      </c>
      <c r="L1260" t="s">
        <v>266</v>
      </c>
      <c r="M1260" t="s">
        <v>267</v>
      </c>
      <c r="N1260" t="s">
        <v>267</v>
      </c>
      <c r="O1260" t="s">
        <v>267</v>
      </c>
      <c r="P1260">
        <v>0</v>
      </c>
      <c r="Q1260">
        <v>0</v>
      </c>
      <c r="R1260">
        <v>1</v>
      </c>
      <c r="S1260" t="s">
        <v>267</v>
      </c>
      <c r="T1260" t="s">
        <v>267</v>
      </c>
      <c r="U1260" t="s">
        <v>5072</v>
      </c>
      <c r="V1260" t="b">
        <v>0</v>
      </c>
      <c r="W1260" t="s">
        <v>265</v>
      </c>
      <c r="X1260">
        <v>0</v>
      </c>
      <c r="Y1260" t="s">
        <v>265</v>
      </c>
      <c r="Z1260" t="s">
        <v>265</v>
      </c>
      <c r="AA1260" t="s">
        <v>265</v>
      </c>
      <c r="AB1260" t="s">
        <v>265</v>
      </c>
      <c r="AC1260" t="s">
        <v>265</v>
      </c>
      <c r="AD1260" t="s">
        <v>265</v>
      </c>
      <c r="AE1260" t="s">
        <v>265</v>
      </c>
      <c r="AF1260" t="s">
        <v>267</v>
      </c>
      <c r="AG1260" t="s">
        <v>265</v>
      </c>
      <c r="AH1260" t="s">
        <v>265</v>
      </c>
      <c r="AI1260" t="s">
        <v>265</v>
      </c>
      <c r="AJ1260" t="s">
        <v>265</v>
      </c>
      <c r="AL1260" t="str">
        <f>IF(Sudan_News12[[#This Row],[relevancy_classification_english]]="Relevant","مناسب",IF(Sudan_News12[[#This Row],[relevancy_classification_english]]="Relevant","عَرَضِيّ",""))</f>
        <v/>
      </c>
      <c r="AN1260" t="str">
        <f>IF(Sudan_News12[[#This Row],[sentiment_analysis_english]]="Negative","سلبي",IF(Sudan_News12[[#This Row],[sentiment_analysis_english]]="Neutral","حيادي",IF(Sudan_News12[[#This Row],[sentiment_analysis_english]]="Positive","إيجابي","")))</f>
        <v/>
      </c>
      <c r="AO1260" t="e">
        <f>INDEX(TextClassificationList[],MATCH(Sudan_News12[[#This Row],[text_classification_arabic]],TextClassificationList[text_classification_arabic],0),1)</f>
        <v>#N/A</v>
      </c>
      <c r="AQ1260" t="e">
        <f>INDEX(TextClassificationList[],MATCH(Sudan_News12[[#This Row],[text_classification_arabic2]],TextClassificationList[text_classification_arabic],0),1)</f>
        <v>#N/A</v>
      </c>
      <c r="AS1260" t="e">
        <f>INDEX(TextClassificationList[],MATCH(Sudan_News12[[#This Row],[text_classification_arabic3]],TextClassificationList[text_classification_arabic],0),1)</f>
        <v>#N/A</v>
      </c>
      <c r="AU1260" t="e">
        <f>INDEX(TextClassificationList[],MATCH(Sudan_News12[[#This Row],[text_classification_arabic4]],TextClassificationList[text_classification_arabic],0),1)</f>
        <v>#N/A</v>
      </c>
      <c r="AW1260" t="e">
        <f>INDEX(TextClassificationList[],MATCH(Sudan_News12[[#This Row],[text_classification_arabic5]],TextClassificationList[text_classification_arabic],0),1)</f>
        <v>#N/A</v>
      </c>
    </row>
    <row r="1261" spans="1:49" x14ac:dyDescent="0.2">
      <c r="A1261">
        <v>1.3697062290739282E+18</v>
      </c>
      <c r="B1261">
        <v>1.3697062290739282E+18</v>
      </c>
      <c r="C1261" t="s">
        <v>5073</v>
      </c>
      <c r="D1261" s="1">
        <v>44265</v>
      </c>
      <c r="E1261" s="2">
        <v>0.82392361111111112</v>
      </c>
      <c r="F1261">
        <v>200</v>
      </c>
      <c r="G1261">
        <v>1889611729</v>
      </c>
      <c r="H1261" t="s">
        <v>354</v>
      </c>
      <c r="I1261" t="s">
        <v>355</v>
      </c>
      <c r="J1261" t="s">
        <v>265</v>
      </c>
      <c r="K1261" t="s">
        <v>5074</v>
      </c>
      <c r="L1261" t="s">
        <v>266</v>
      </c>
      <c r="M1261" t="s">
        <v>267</v>
      </c>
      <c r="N1261" t="s">
        <v>267</v>
      </c>
      <c r="O1261" t="s">
        <v>267</v>
      </c>
      <c r="P1261">
        <v>0</v>
      </c>
      <c r="Q1261">
        <v>0</v>
      </c>
      <c r="R1261">
        <v>0</v>
      </c>
      <c r="S1261" t="s">
        <v>267</v>
      </c>
      <c r="T1261" t="s">
        <v>267</v>
      </c>
      <c r="U1261" t="s">
        <v>5075</v>
      </c>
      <c r="V1261" t="b">
        <v>0</v>
      </c>
      <c r="W1261" t="s">
        <v>265</v>
      </c>
      <c r="X1261">
        <v>0</v>
      </c>
      <c r="Y1261" t="s">
        <v>265</v>
      </c>
      <c r="Z1261" t="s">
        <v>265</v>
      </c>
      <c r="AA1261" t="s">
        <v>265</v>
      </c>
      <c r="AB1261" t="s">
        <v>265</v>
      </c>
      <c r="AC1261" t="s">
        <v>265</v>
      </c>
      <c r="AD1261" t="s">
        <v>265</v>
      </c>
      <c r="AE1261" t="s">
        <v>265</v>
      </c>
      <c r="AF1261" t="s">
        <v>267</v>
      </c>
      <c r="AG1261" t="s">
        <v>265</v>
      </c>
      <c r="AH1261" t="s">
        <v>265</v>
      </c>
      <c r="AI1261" t="s">
        <v>265</v>
      </c>
      <c r="AJ1261" t="s">
        <v>265</v>
      </c>
      <c r="AL1261" t="str">
        <f>IF(Sudan_News12[[#This Row],[relevancy_classification_english]]="Relevant","مناسب",IF(Sudan_News12[[#This Row],[relevancy_classification_english]]="Relevant","عَرَضِيّ",""))</f>
        <v/>
      </c>
      <c r="AN1261" t="str">
        <f>IF(Sudan_News12[[#This Row],[sentiment_analysis_english]]="Negative","سلبي",IF(Sudan_News12[[#This Row],[sentiment_analysis_english]]="Neutral","حيادي",IF(Sudan_News12[[#This Row],[sentiment_analysis_english]]="Positive","إيجابي","")))</f>
        <v/>
      </c>
      <c r="AO1261" t="e">
        <f>INDEX(TextClassificationList[],MATCH(Sudan_News12[[#This Row],[text_classification_arabic]],TextClassificationList[text_classification_arabic],0),1)</f>
        <v>#N/A</v>
      </c>
      <c r="AQ1261" t="e">
        <f>INDEX(TextClassificationList[],MATCH(Sudan_News12[[#This Row],[text_classification_arabic2]],TextClassificationList[text_classification_arabic],0),1)</f>
        <v>#N/A</v>
      </c>
      <c r="AS1261" t="e">
        <f>INDEX(TextClassificationList[],MATCH(Sudan_News12[[#This Row],[text_classification_arabic3]],TextClassificationList[text_classification_arabic],0),1)</f>
        <v>#N/A</v>
      </c>
      <c r="AU1261" t="e">
        <f>INDEX(TextClassificationList[],MATCH(Sudan_News12[[#This Row],[text_classification_arabic4]],TextClassificationList[text_classification_arabic],0),1)</f>
        <v>#N/A</v>
      </c>
      <c r="AW1261" t="e">
        <f>INDEX(TextClassificationList[],MATCH(Sudan_News12[[#This Row],[text_classification_arabic5]],TextClassificationList[text_classification_arabic],0),1)</f>
        <v>#N/A</v>
      </c>
    </row>
    <row r="1262" spans="1:49" x14ac:dyDescent="0.2">
      <c r="A1262">
        <v>1.3697061833685852E+18</v>
      </c>
      <c r="B1262">
        <v>1.3697061833685852E+18</v>
      </c>
      <c r="C1262" t="s">
        <v>5076</v>
      </c>
      <c r="D1262" s="1">
        <v>44265</v>
      </c>
      <c r="E1262" s="2">
        <v>0.82379629629629625</v>
      </c>
      <c r="F1262">
        <v>200</v>
      </c>
      <c r="G1262">
        <v>1889611729</v>
      </c>
      <c r="H1262" t="s">
        <v>354</v>
      </c>
      <c r="I1262" t="s">
        <v>355</v>
      </c>
      <c r="J1262" t="s">
        <v>265</v>
      </c>
      <c r="K1262" t="s">
        <v>5077</v>
      </c>
      <c r="L1262" t="s">
        <v>266</v>
      </c>
      <c r="M1262" t="s">
        <v>267</v>
      </c>
      <c r="N1262" t="s">
        <v>267</v>
      </c>
      <c r="O1262" t="s">
        <v>267</v>
      </c>
      <c r="P1262">
        <v>0</v>
      </c>
      <c r="Q1262">
        <v>0</v>
      </c>
      <c r="R1262">
        <v>0</v>
      </c>
      <c r="S1262" t="s">
        <v>267</v>
      </c>
      <c r="T1262" t="s">
        <v>267</v>
      </c>
      <c r="U1262" t="s">
        <v>5078</v>
      </c>
      <c r="V1262" t="b">
        <v>0</v>
      </c>
      <c r="W1262" t="s">
        <v>265</v>
      </c>
      <c r="X1262">
        <v>0</v>
      </c>
      <c r="Y1262" t="s">
        <v>265</v>
      </c>
      <c r="Z1262" t="s">
        <v>265</v>
      </c>
      <c r="AA1262" t="s">
        <v>265</v>
      </c>
      <c r="AB1262" t="s">
        <v>265</v>
      </c>
      <c r="AC1262" t="s">
        <v>265</v>
      </c>
      <c r="AD1262" t="s">
        <v>265</v>
      </c>
      <c r="AE1262" t="s">
        <v>265</v>
      </c>
      <c r="AF1262" t="s">
        <v>267</v>
      </c>
      <c r="AG1262" t="s">
        <v>265</v>
      </c>
      <c r="AH1262" t="s">
        <v>265</v>
      </c>
      <c r="AI1262" t="s">
        <v>265</v>
      </c>
      <c r="AJ1262" t="s">
        <v>265</v>
      </c>
      <c r="AL1262" t="str">
        <f>IF(Sudan_News12[[#This Row],[relevancy_classification_english]]="Relevant","مناسب",IF(Sudan_News12[[#This Row],[relevancy_classification_english]]="Relevant","عَرَضِيّ",""))</f>
        <v/>
      </c>
      <c r="AN1262" t="str">
        <f>IF(Sudan_News12[[#This Row],[sentiment_analysis_english]]="Negative","سلبي",IF(Sudan_News12[[#This Row],[sentiment_analysis_english]]="Neutral","حيادي",IF(Sudan_News12[[#This Row],[sentiment_analysis_english]]="Positive","إيجابي","")))</f>
        <v/>
      </c>
      <c r="AO1262" t="e">
        <f>INDEX(TextClassificationList[],MATCH(Sudan_News12[[#This Row],[text_classification_arabic]],TextClassificationList[text_classification_arabic],0),1)</f>
        <v>#N/A</v>
      </c>
      <c r="AQ1262" t="e">
        <f>INDEX(TextClassificationList[],MATCH(Sudan_News12[[#This Row],[text_classification_arabic2]],TextClassificationList[text_classification_arabic],0),1)</f>
        <v>#N/A</v>
      </c>
      <c r="AS1262" t="e">
        <f>INDEX(TextClassificationList[],MATCH(Sudan_News12[[#This Row],[text_classification_arabic3]],TextClassificationList[text_classification_arabic],0),1)</f>
        <v>#N/A</v>
      </c>
      <c r="AU1262" t="e">
        <f>INDEX(TextClassificationList[],MATCH(Sudan_News12[[#This Row],[text_classification_arabic4]],TextClassificationList[text_classification_arabic],0),1)</f>
        <v>#N/A</v>
      </c>
      <c r="AW1262" t="e">
        <f>INDEX(TextClassificationList[],MATCH(Sudan_News12[[#This Row],[text_classification_arabic5]],TextClassificationList[text_classification_arabic],0),1)</f>
        <v>#N/A</v>
      </c>
    </row>
    <row r="1263" spans="1:49" x14ac:dyDescent="0.2">
      <c r="A1263">
        <v>1.3697060815266857E+18</v>
      </c>
      <c r="B1263">
        <v>1.3697060815266857E+18</v>
      </c>
      <c r="C1263" t="s">
        <v>5079</v>
      </c>
      <c r="D1263" s="1">
        <v>44265</v>
      </c>
      <c r="E1263" s="2">
        <v>0.82351851851851854</v>
      </c>
      <c r="F1263">
        <v>200</v>
      </c>
      <c r="G1263">
        <v>1889611729</v>
      </c>
      <c r="H1263" t="s">
        <v>354</v>
      </c>
      <c r="I1263" t="s">
        <v>355</v>
      </c>
      <c r="J1263" t="s">
        <v>265</v>
      </c>
      <c r="K1263" t="s">
        <v>5080</v>
      </c>
      <c r="L1263" t="s">
        <v>266</v>
      </c>
      <c r="M1263" t="s">
        <v>267</v>
      </c>
      <c r="N1263" t="s">
        <v>267</v>
      </c>
      <c r="O1263" t="s">
        <v>267</v>
      </c>
      <c r="P1263">
        <v>0</v>
      </c>
      <c r="Q1263">
        <v>0</v>
      </c>
      <c r="R1263">
        <v>0</v>
      </c>
      <c r="S1263" t="s">
        <v>267</v>
      </c>
      <c r="T1263" t="s">
        <v>267</v>
      </c>
      <c r="U1263" t="s">
        <v>5081</v>
      </c>
      <c r="V1263" t="b">
        <v>0</v>
      </c>
      <c r="W1263" t="s">
        <v>265</v>
      </c>
      <c r="X1263">
        <v>0</v>
      </c>
      <c r="Y1263" t="s">
        <v>265</v>
      </c>
      <c r="Z1263" t="s">
        <v>265</v>
      </c>
      <c r="AA1263" t="s">
        <v>265</v>
      </c>
      <c r="AB1263" t="s">
        <v>265</v>
      </c>
      <c r="AC1263" t="s">
        <v>265</v>
      </c>
      <c r="AD1263" t="s">
        <v>265</v>
      </c>
      <c r="AE1263" t="s">
        <v>265</v>
      </c>
      <c r="AF1263" t="s">
        <v>267</v>
      </c>
      <c r="AG1263" t="s">
        <v>265</v>
      </c>
      <c r="AH1263" t="s">
        <v>265</v>
      </c>
      <c r="AI1263" t="s">
        <v>265</v>
      </c>
      <c r="AJ1263" t="s">
        <v>265</v>
      </c>
      <c r="AL1263" t="str">
        <f>IF(Sudan_News12[[#This Row],[relevancy_classification_english]]="Relevant","مناسب",IF(Sudan_News12[[#This Row],[relevancy_classification_english]]="Relevant","عَرَضِيّ",""))</f>
        <v/>
      </c>
      <c r="AN1263" t="str">
        <f>IF(Sudan_News12[[#This Row],[sentiment_analysis_english]]="Negative","سلبي",IF(Sudan_News12[[#This Row],[sentiment_analysis_english]]="Neutral","حيادي",IF(Sudan_News12[[#This Row],[sentiment_analysis_english]]="Positive","إيجابي","")))</f>
        <v/>
      </c>
      <c r="AO1263" t="e">
        <f>INDEX(TextClassificationList[],MATCH(Sudan_News12[[#This Row],[text_classification_arabic]],TextClassificationList[text_classification_arabic],0),1)</f>
        <v>#N/A</v>
      </c>
      <c r="AQ1263" t="e">
        <f>INDEX(TextClassificationList[],MATCH(Sudan_News12[[#This Row],[text_classification_arabic2]],TextClassificationList[text_classification_arabic],0),1)</f>
        <v>#N/A</v>
      </c>
      <c r="AS1263" t="e">
        <f>INDEX(TextClassificationList[],MATCH(Sudan_News12[[#This Row],[text_classification_arabic3]],TextClassificationList[text_classification_arabic],0),1)</f>
        <v>#N/A</v>
      </c>
      <c r="AU1263" t="e">
        <f>INDEX(TextClassificationList[],MATCH(Sudan_News12[[#This Row],[text_classification_arabic4]],TextClassificationList[text_classification_arabic],0),1)</f>
        <v>#N/A</v>
      </c>
      <c r="AW1263" t="e">
        <f>INDEX(TextClassificationList[],MATCH(Sudan_News12[[#This Row],[text_classification_arabic5]],TextClassificationList[text_classification_arabic],0),1)</f>
        <v>#N/A</v>
      </c>
    </row>
    <row r="1264" spans="1:49" x14ac:dyDescent="0.2">
      <c r="A1264">
        <v>1.3697060780663767E+18</v>
      </c>
      <c r="B1264">
        <v>1.3697060780663767E+18</v>
      </c>
      <c r="C1264" t="s">
        <v>5082</v>
      </c>
      <c r="D1264" s="1">
        <v>44265</v>
      </c>
      <c r="E1264" s="2">
        <v>0.8235069444444445</v>
      </c>
      <c r="F1264">
        <v>200</v>
      </c>
      <c r="G1264">
        <v>1889611729</v>
      </c>
      <c r="H1264" t="s">
        <v>354</v>
      </c>
      <c r="I1264" t="s">
        <v>355</v>
      </c>
      <c r="J1264" t="s">
        <v>265</v>
      </c>
      <c r="K1264" t="s">
        <v>5083</v>
      </c>
      <c r="L1264" t="s">
        <v>266</v>
      </c>
      <c r="M1264" t="s">
        <v>267</v>
      </c>
      <c r="N1264" t="s">
        <v>267</v>
      </c>
      <c r="O1264" t="s">
        <v>267</v>
      </c>
      <c r="P1264">
        <v>0</v>
      </c>
      <c r="Q1264">
        <v>0</v>
      </c>
      <c r="R1264">
        <v>0</v>
      </c>
      <c r="S1264" t="s">
        <v>267</v>
      </c>
      <c r="T1264" t="s">
        <v>267</v>
      </c>
      <c r="U1264" t="s">
        <v>5084</v>
      </c>
      <c r="V1264" t="b">
        <v>0</v>
      </c>
      <c r="W1264" t="s">
        <v>265</v>
      </c>
      <c r="X1264">
        <v>0</v>
      </c>
      <c r="Y1264" t="s">
        <v>265</v>
      </c>
      <c r="Z1264" t="s">
        <v>265</v>
      </c>
      <c r="AA1264" t="s">
        <v>265</v>
      </c>
      <c r="AB1264" t="s">
        <v>265</v>
      </c>
      <c r="AC1264" t="s">
        <v>265</v>
      </c>
      <c r="AD1264" t="s">
        <v>265</v>
      </c>
      <c r="AE1264" t="s">
        <v>265</v>
      </c>
      <c r="AF1264" t="s">
        <v>267</v>
      </c>
      <c r="AG1264" t="s">
        <v>265</v>
      </c>
      <c r="AH1264" t="s">
        <v>265</v>
      </c>
      <c r="AI1264" t="s">
        <v>265</v>
      </c>
      <c r="AJ1264" t="s">
        <v>265</v>
      </c>
      <c r="AL1264" t="str">
        <f>IF(Sudan_News12[[#This Row],[relevancy_classification_english]]="Relevant","مناسب",IF(Sudan_News12[[#This Row],[relevancy_classification_english]]="Relevant","عَرَضِيّ",""))</f>
        <v/>
      </c>
      <c r="AN1264" t="str">
        <f>IF(Sudan_News12[[#This Row],[sentiment_analysis_english]]="Negative","سلبي",IF(Sudan_News12[[#This Row],[sentiment_analysis_english]]="Neutral","حيادي",IF(Sudan_News12[[#This Row],[sentiment_analysis_english]]="Positive","إيجابي","")))</f>
        <v/>
      </c>
      <c r="AO1264" t="e">
        <f>INDEX(TextClassificationList[],MATCH(Sudan_News12[[#This Row],[text_classification_arabic]],TextClassificationList[text_classification_arabic],0),1)</f>
        <v>#N/A</v>
      </c>
      <c r="AQ1264" t="e">
        <f>INDEX(TextClassificationList[],MATCH(Sudan_News12[[#This Row],[text_classification_arabic2]],TextClassificationList[text_classification_arabic],0),1)</f>
        <v>#N/A</v>
      </c>
      <c r="AS1264" t="e">
        <f>INDEX(TextClassificationList[],MATCH(Sudan_News12[[#This Row],[text_classification_arabic3]],TextClassificationList[text_classification_arabic],0),1)</f>
        <v>#N/A</v>
      </c>
      <c r="AU1264" t="e">
        <f>INDEX(TextClassificationList[],MATCH(Sudan_News12[[#This Row],[text_classification_arabic4]],TextClassificationList[text_classification_arabic],0),1)</f>
        <v>#N/A</v>
      </c>
      <c r="AW1264" t="e">
        <f>INDEX(TextClassificationList[],MATCH(Sudan_News12[[#This Row],[text_classification_arabic5]],TextClassificationList[text_classification_arabic],0),1)</f>
        <v>#N/A</v>
      </c>
    </row>
    <row r="1265" spans="1:49" x14ac:dyDescent="0.2">
      <c r="A1265">
        <v>1.3697057920609403E+18</v>
      </c>
      <c r="B1265">
        <v>1.3697057920609403E+18</v>
      </c>
      <c r="C1265" t="s">
        <v>5085</v>
      </c>
      <c r="D1265" s="1">
        <v>44265</v>
      </c>
      <c r="E1265" s="2">
        <v>0.82271990740740741</v>
      </c>
      <c r="F1265">
        <v>200</v>
      </c>
      <c r="G1265">
        <v>1889611729</v>
      </c>
      <c r="H1265" t="s">
        <v>354</v>
      </c>
      <c r="I1265" t="s">
        <v>355</v>
      </c>
      <c r="J1265" t="s">
        <v>265</v>
      </c>
      <c r="K1265" t="s">
        <v>5086</v>
      </c>
      <c r="L1265" t="s">
        <v>266</v>
      </c>
      <c r="M1265" t="s">
        <v>267</v>
      </c>
      <c r="N1265" t="s">
        <v>267</v>
      </c>
      <c r="O1265" t="s">
        <v>267</v>
      </c>
      <c r="P1265">
        <v>0</v>
      </c>
      <c r="Q1265">
        <v>1</v>
      </c>
      <c r="R1265">
        <v>5</v>
      </c>
      <c r="S1265" t="s">
        <v>267</v>
      </c>
      <c r="T1265" t="s">
        <v>267</v>
      </c>
      <c r="U1265" t="s">
        <v>5087</v>
      </c>
      <c r="V1265" t="b">
        <v>0</v>
      </c>
      <c r="W1265" t="s">
        <v>265</v>
      </c>
      <c r="X1265">
        <v>0</v>
      </c>
      <c r="Y1265" t="s">
        <v>265</v>
      </c>
      <c r="Z1265" t="s">
        <v>265</v>
      </c>
      <c r="AA1265" t="s">
        <v>265</v>
      </c>
      <c r="AB1265" t="s">
        <v>265</v>
      </c>
      <c r="AC1265" t="s">
        <v>265</v>
      </c>
      <c r="AD1265" t="s">
        <v>265</v>
      </c>
      <c r="AE1265" t="s">
        <v>265</v>
      </c>
      <c r="AF1265" t="s">
        <v>267</v>
      </c>
      <c r="AG1265" t="s">
        <v>265</v>
      </c>
      <c r="AH1265" t="s">
        <v>265</v>
      </c>
      <c r="AI1265" t="s">
        <v>265</v>
      </c>
      <c r="AJ1265" t="s">
        <v>265</v>
      </c>
      <c r="AL1265" t="str">
        <f>IF(Sudan_News12[[#This Row],[relevancy_classification_english]]="Relevant","مناسب",IF(Sudan_News12[[#This Row],[relevancy_classification_english]]="Relevant","عَرَضِيّ",""))</f>
        <v/>
      </c>
      <c r="AN1265" t="str">
        <f>IF(Sudan_News12[[#This Row],[sentiment_analysis_english]]="Negative","سلبي",IF(Sudan_News12[[#This Row],[sentiment_analysis_english]]="Neutral","حيادي",IF(Sudan_News12[[#This Row],[sentiment_analysis_english]]="Positive","إيجابي","")))</f>
        <v/>
      </c>
      <c r="AO1265" t="e">
        <f>INDEX(TextClassificationList[],MATCH(Sudan_News12[[#This Row],[text_classification_arabic]],TextClassificationList[text_classification_arabic],0),1)</f>
        <v>#N/A</v>
      </c>
      <c r="AQ1265" t="e">
        <f>INDEX(TextClassificationList[],MATCH(Sudan_News12[[#This Row],[text_classification_arabic2]],TextClassificationList[text_classification_arabic],0),1)</f>
        <v>#N/A</v>
      </c>
      <c r="AS1265" t="e">
        <f>INDEX(TextClassificationList[],MATCH(Sudan_News12[[#This Row],[text_classification_arabic3]],TextClassificationList[text_classification_arabic],0),1)</f>
        <v>#N/A</v>
      </c>
      <c r="AU1265" t="e">
        <f>INDEX(TextClassificationList[],MATCH(Sudan_News12[[#This Row],[text_classification_arabic4]],TextClassificationList[text_classification_arabic],0),1)</f>
        <v>#N/A</v>
      </c>
      <c r="AW1265" t="e">
        <f>INDEX(TextClassificationList[],MATCH(Sudan_News12[[#This Row],[text_classification_arabic5]],TextClassificationList[text_classification_arabic],0),1)</f>
        <v>#N/A</v>
      </c>
    </row>
    <row r="1266" spans="1:49" x14ac:dyDescent="0.2">
      <c r="A1266">
        <v>1.3697057061238456E+18</v>
      </c>
      <c r="B1266">
        <v>1.3697057061238456E+18</v>
      </c>
      <c r="C1266" t="s">
        <v>5088</v>
      </c>
      <c r="D1266" s="1">
        <v>44265</v>
      </c>
      <c r="E1266" s="2">
        <v>0.82247685185185182</v>
      </c>
      <c r="F1266">
        <v>200</v>
      </c>
      <c r="G1266">
        <v>1889611729</v>
      </c>
      <c r="H1266" t="s">
        <v>354</v>
      </c>
      <c r="I1266" t="s">
        <v>355</v>
      </c>
      <c r="J1266" t="s">
        <v>265</v>
      </c>
      <c r="K1266" t="s">
        <v>5089</v>
      </c>
      <c r="L1266" t="s">
        <v>266</v>
      </c>
      <c r="M1266" t="s">
        <v>267</v>
      </c>
      <c r="N1266" t="s">
        <v>267</v>
      </c>
      <c r="O1266" t="s">
        <v>267</v>
      </c>
      <c r="P1266">
        <v>0</v>
      </c>
      <c r="Q1266">
        <v>0</v>
      </c>
      <c r="R1266">
        <v>0</v>
      </c>
      <c r="S1266" t="s">
        <v>5090</v>
      </c>
      <c r="T1266" t="s">
        <v>267</v>
      </c>
      <c r="U1266" t="s">
        <v>5091</v>
      </c>
      <c r="V1266" t="b">
        <v>0</v>
      </c>
      <c r="W1266" t="s">
        <v>265</v>
      </c>
      <c r="X1266">
        <v>0</v>
      </c>
      <c r="Y1266" t="s">
        <v>265</v>
      </c>
      <c r="Z1266" t="s">
        <v>265</v>
      </c>
      <c r="AA1266" t="s">
        <v>265</v>
      </c>
      <c r="AB1266" t="s">
        <v>265</v>
      </c>
      <c r="AC1266" t="s">
        <v>265</v>
      </c>
      <c r="AD1266" t="s">
        <v>265</v>
      </c>
      <c r="AE1266" t="s">
        <v>265</v>
      </c>
      <c r="AF1266" t="s">
        <v>267</v>
      </c>
      <c r="AG1266" t="s">
        <v>265</v>
      </c>
      <c r="AH1266" t="s">
        <v>265</v>
      </c>
      <c r="AI1266" t="s">
        <v>265</v>
      </c>
      <c r="AJ1266" t="s">
        <v>265</v>
      </c>
      <c r="AL1266" t="str">
        <f>IF(Sudan_News12[[#This Row],[relevancy_classification_english]]="Relevant","مناسب",IF(Sudan_News12[[#This Row],[relevancy_classification_english]]="Relevant","عَرَضِيّ",""))</f>
        <v/>
      </c>
      <c r="AN1266" t="str">
        <f>IF(Sudan_News12[[#This Row],[sentiment_analysis_english]]="Negative","سلبي",IF(Sudan_News12[[#This Row],[sentiment_analysis_english]]="Neutral","حيادي",IF(Sudan_News12[[#This Row],[sentiment_analysis_english]]="Positive","إيجابي","")))</f>
        <v/>
      </c>
      <c r="AO1266" t="e">
        <f>INDEX(TextClassificationList[],MATCH(Sudan_News12[[#This Row],[text_classification_arabic]],TextClassificationList[text_classification_arabic],0),1)</f>
        <v>#N/A</v>
      </c>
      <c r="AQ1266" t="e">
        <f>INDEX(TextClassificationList[],MATCH(Sudan_News12[[#This Row],[text_classification_arabic2]],TextClassificationList[text_classification_arabic],0),1)</f>
        <v>#N/A</v>
      </c>
      <c r="AS1266" t="e">
        <f>INDEX(TextClassificationList[],MATCH(Sudan_News12[[#This Row],[text_classification_arabic3]],TextClassificationList[text_classification_arabic],0),1)</f>
        <v>#N/A</v>
      </c>
      <c r="AU1266" t="e">
        <f>INDEX(TextClassificationList[],MATCH(Sudan_News12[[#This Row],[text_classification_arabic4]],TextClassificationList[text_classification_arabic],0),1)</f>
        <v>#N/A</v>
      </c>
      <c r="AW1266" t="e">
        <f>INDEX(TextClassificationList[],MATCH(Sudan_News12[[#This Row],[text_classification_arabic5]],TextClassificationList[text_classification_arabic],0),1)</f>
        <v>#N/A</v>
      </c>
    </row>
    <row r="1267" spans="1:49" x14ac:dyDescent="0.2">
      <c r="A1267">
        <v>1.3697054700138701E+18</v>
      </c>
      <c r="B1267">
        <v>1.3697054700138701E+18</v>
      </c>
      <c r="C1267" t="s">
        <v>5092</v>
      </c>
      <c r="D1267" s="1">
        <v>44265</v>
      </c>
      <c r="E1267" s="2">
        <v>0.82182870370370376</v>
      </c>
      <c r="F1267">
        <v>200</v>
      </c>
      <c r="G1267">
        <v>1889611729</v>
      </c>
      <c r="H1267" t="s">
        <v>354</v>
      </c>
      <c r="I1267" t="s">
        <v>355</v>
      </c>
      <c r="J1267" t="s">
        <v>265</v>
      </c>
      <c r="K1267" t="s">
        <v>5093</v>
      </c>
      <c r="L1267" t="s">
        <v>266</v>
      </c>
      <c r="M1267" t="s">
        <v>267</v>
      </c>
      <c r="N1267" t="s">
        <v>267</v>
      </c>
      <c r="O1267" t="s">
        <v>267</v>
      </c>
      <c r="P1267">
        <v>0</v>
      </c>
      <c r="Q1267">
        <v>0</v>
      </c>
      <c r="R1267">
        <v>1</v>
      </c>
      <c r="S1267" t="s">
        <v>267</v>
      </c>
      <c r="T1267" t="s">
        <v>267</v>
      </c>
      <c r="U1267" t="s">
        <v>5094</v>
      </c>
      <c r="V1267" t="b">
        <v>0</v>
      </c>
      <c r="W1267" t="s">
        <v>265</v>
      </c>
      <c r="X1267">
        <v>0</v>
      </c>
      <c r="Y1267" t="s">
        <v>265</v>
      </c>
      <c r="Z1267" t="s">
        <v>265</v>
      </c>
      <c r="AA1267" t="s">
        <v>265</v>
      </c>
      <c r="AB1267" t="s">
        <v>265</v>
      </c>
      <c r="AC1267" t="s">
        <v>265</v>
      </c>
      <c r="AD1267" t="s">
        <v>265</v>
      </c>
      <c r="AE1267" t="s">
        <v>265</v>
      </c>
      <c r="AF1267" t="s">
        <v>267</v>
      </c>
      <c r="AG1267" t="s">
        <v>265</v>
      </c>
      <c r="AH1267" t="s">
        <v>265</v>
      </c>
      <c r="AI1267" t="s">
        <v>265</v>
      </c>
      <c r="AJ1267" t="s">
        <v>265</v>
      </c>
      <c r="AL1267" t="str">
        <f>IF(Sudan_News12[[#This Row],[relevancy_classification_english]]="Relevant","مناسب",IF(Sudan_News12[[#This Row],[relevancy_classification_english]]="Relevant","عَرَضِيّ",""))</f>
        <v/>
      </c>
      <c r="AN1267" t="str">
        <f>IF(Sudan_News12[[#This Row],[sentiment_analysis_english]]="Negative","سلبي",IF(Sudan_News12[[#This Row],[sentiment_analysis_english]]="Neutral","حيادي",IF(Sudan_News12[[#This Row],[sentiment_analysis_english]]="Positive","إيجابي","")))</f>
        <v/>
      </c>
      <c r="AO1267" t="e">
        <f>INDEX(TextClassificationList[],MATCH(Sudan_News12[[#This Row],[text_classification_arabic]],TextClassificationList[text_classification_arabic],0),1)</f>
        <v>#N/A</v>
      </c>
      <c r="AQ1267" t="e">
        <f>INDEX(TextClassificationList[],MATCH(Sudan_News12[[#This Row],[text_classification_arabic2]],TextClassificationList[text_classification_arabic],0),1)</f>
        <v>#N/A</v>
      </c>
      <c r="AS1267" t="e">
        <f>INDEX(TextClassificationList[],MATCH(Sudan_News12[[#This Row],[text_classification_arabic3]],TextClassificationList[text_classification_arabic],0),1)</f>
        <v>#N/A</v>
      </c>
      <c r="AU1267" t="e">
        <f>INDEX(TextClassificationList[],MATCH(Sudan_News12[[#This Row],[text_classification_arabic4]],TextClassificationList[text_classification_arabic],0),1)</f>
        <v>#N/A</v>
      </c>
      <c r="AW1267" t="e">
        <f>INDEX(TextClassificationList[],MATCH(Sudan_News12[[#This Row],[text_classification_arabic5]],TextClassificationList[text_classification_arabic],0),1)</f>
        <v>#N/A</v>
      </c>
    </row>
    <row r="1268" spans="1:49" x14ac:dyDescent="0.2">
      <c r="A1268">
        <v>1.3697050648903025E+18</v>
      </c>
      <c r="B1268">
        <v>1.3697050648903025E+18</v>
      </c>
      <c r="C1268" t="s">
        <v>5095</v>
      </c>
      <c r="D1268" s="1">
        <v>44265</v>
      </c>
      <c r="E1268" s="2">
        <v>0.82071759259259258</v>
      </c>
      <c r="F1268">
        <v>200</v>
      </c>
      <c r="G1268">
        <v>1889611729</v>
      </c>
      <c r="H1268" t="s">
        <v>354</v>
      </c>
      <c r="I1268" t="s">
        <v>355</v>
      </c>
      <c r="J1268" t="s">
        <v>265</v>
      </c>
      <c r="K1268" t="s">
        <v>5096</v>
      </c>
      <c r="L1268" t="s">
        <v>266</v>
      </c>
      <c r="M1268" t="s">
        <v>267</v>
      </c>
      <c r="N1268" t="s">
        <v>267</v>
      </c>
      <c r="O1268" t="s">
        <v>267</v>
      </c>
      <c r="P1268">
        <v>0</v>
      </c>
      <c r="Q1268">
        <v>1</v>
      </c>
      <c r="R1268">
        <v>3</v>
      </c>
      <c r="S1268" t="s">
        <v>267</v>
      </c>
      <c r="T1268" t="s">
        <v>267</v>
      </c>
      <c r="U1268" t="s">
        <v>5097</v>
      </c>
      <c r="V1268" t="b">
        <v>0</v>
      </c>
      <c r="W1268" t="s">
        <v>265</v>
      </c>
      <c r="X1268">
        <v>0</v>
      </c>
      <c r="Y1268" t="s">
        <v>265</v>
      </c>
      <c r="Z1268" t="s">
        <v>265</v>
      </c>
      <c r="AA1268" t="s">
        <v>265</v>
      </c>
      <c r="AB1268" t="s">
        <v>265</v>
      </c>
      <c r="AC1268" t="s">
        <v>265</v>
      </c>
      <c r="AD1268" t="s">
        <v>265</v>
      </c>
      <c r="AE1268" t="s">
        <v>265</v>
      </c>
      <c r="AF1268" t="s">
        <v>267</v>
      </c>
      <c r="AG1268" t="s">
        <v>265</v>
      </c>
      <c r="AH1268" t="s">
        <v>265</v>
      </c>
      <c r="AI1268" t="s">
        <v>265</v>
      </c>
      <c r="AJ1268" t="s">
        <v>265</v>
      </c>
      <c r="AL1268" t="str">
        <f>IF(Sudan_News12[[#This Row],[relevancy_classification_english]]="Relevant","مناسب",IF(Sudan_News12[[#This Row],[relevancy_classification_english]]="Relevant","عَرَضِيّ",""))</f>
        <v/>
      </c>
      <c r="AN1268" t="str">
        <f>IF(Sudan_News12[[#This Row],[sentiment_analysis_english]]="Negative","سلبي",IF(Sudan_News12[[#This Row],[sentiment_analysis_english]]="Neutral","حيادي",IF(Sudan_News12[[#This Row],[sentiment_analysis_english]]="Positive","إيجابي","")))</f>
        <v/>
      </c>
      <c r="AO1268" t="e">
        <f>INDEX(TextClassificationList[],MATCH(Sudan_News12[[#This Row],[text_classification_arabic]],TextClassificationList[text_classification_arabic],0),1)</f>
        <v>#N/A</v>
      </c>
      <c r="AQ1268" t="e">
        <f>INDEX(TextClassificationList[],MATCH(Sudan_News12[[#This Row],[text_classification_arabic2]],TextClassificationList[text_classification_arabic],0),1)</f>
        <v>#N/A</v>
      </c>
      <c r="AS1268" t="e">
        <f>INDEX(TextClassificationList[],MATCH(Sudan_News12[[#This Row],[text_classification_arabic3]],TextClassificationList[text_classification_arabic],0),1)</f>
        <v>#N/A</v>
      </c>
      <c r="AU1268" t="e">
        <f>INDEX(TextClassificationList[],MATCH(Sudan_News12[[#This Row],[text_classification_arabic4]],TextClassificationList[text_classification_arabic],0),1)</f>
        <v>#N/A</v>
      </c>
      <c r="AW1268" t="e">
        <f>INDEX(TextClassificationList[],MATCH(Sudan_News12[[#This Row],[text_classification_arabic5]],TextClassificationList[text_classification_arabic],0),1)</f>
        <v>#N/A</v>
      </c>
    </row>
    <row r="1269" spans="1:49" x14ac:dyDescent="0.2">
      <c r="A1269">
        <v>1.3696899908049633E+18</v>
      </c>
      <c r="B1269">
        <v>1.3696899908049633E+18</v>
      </c>
      <c r="C1269" t="s">
        <v>5098</v>
      </c>
      <c r="D1269" s="1">
        <v>44265</v>
      </c>
      <c r="E1269" s="2">
        <v>0.77912037037037041</v>
      </c>
      <c r="F1269">
        <v>200</v>
      </c>
      <c r="G1269">
        <v>1889611729</v>
      </c>
      <c r="H1269" t="s">
        <v>354</v>
      </c>
      <c r="I1269" t="s">
        <v>355</v>
      </c>
      <c r="J1269" t="s">
        <v>265</v>
      </c>
      <c r="K1269" t="s">
        <v>5099</v>
      </c>
      <c r="L1269" t="s">
        <v>266</v>
      </c>
      <c r="M1269" t="s">
        <v>267</v>
      </c>
      <c r="N1269" t="s">
        <v>267</v>
      </c>
      <c r="O1269" t="s">
        <v>267</v>
      </c>
      <c r="P1269">
        <v>0</v>
      </c>
      <c r="Q1269">
        <v>1</v>
      </c>
      <c r="R1269">
        <v>0</v>
      </c>
      <c r="S1269" t="s">
        <v>267</v>
      </c>
      <c r="T1269" t="s">
        <v>267</v>
      </c>
      <c r="U1269" t="s">
        <v>5100</v>
      </c>
      <c r="V1269" t="b">
        <v>0</v>
      </c>
      <c r="W1269" t="s">
        <v>265</v>
      </c>
      <c r="X1269">
        <v>0</v>
      </c>
      <c r="Y1269" t="s">
        <v>265</v>
      </c>
      <c r="Z1269" t="s">
        <v>265</v>
      </c>
      <c r="AA1269" t="s">
        <v>265</v>
      </c>
      <c r="AB1269" t="s">
        <v>265</v>
      </c>
      <c r="AC1269" t="s">
        <v>265</v>
      </c>
      <c r="AD1269" t="s">
        <v>265</v>
      </c>
      <c r="AE1269" t="s">
        <v>265</v>
      </c>
      <c r="AF1269" t="s">
        <v>267</v>
      </c>
      <c r="AG1269" t="s">
        <v>265</v>
      </c>
      <c r="AH1269" t="s">
        <v>265</v>
      </c>
      <c r="AI1269" t="s">
        <v>265</v>
      </c>
      <c r="AJ1269" t="s">
        <v>265</v>
      </c>
      <c r="AL1269" t="str">
        <f>IF(Sudan_News12[[#This Row],[relevancy_classification_english]]="Relevant","مناسب",IF(Sudan_News12[[#This Row],[relevancy_classification_english]]="Relevant","عَرَضِيّ",""))</f>
        <v/>
      </c>
      <c r="AN1269" t="str">
        <f>IF(Sudan_News12[[#This Row],[sentiment_analysis_english]]="Negative","سلبي",IF(Sudan_News12[[#This Row],[sentiment_analysis_english]]="Neutral","حيادي",IF(Sudan_News12[[#This Row],[sentiment_analysis_english]]="Positive","إيجابي","")))</f>
        <v/>
      </c>
      <c r="AO1269" t="e">
        <f>INDEX(TextClassificationList[],MATCH(Sudan_News12[[#This Row],[text_classification_arabic]],TextClassificationList[text_classification_arabic],0),1)</f>
        <v>#N/A</v>
      </c>
      <c r="AQ1269" t="e">
        <f>INDEX(TextClassificationList[],MATCH(Sudan_News12[[#This Row],[text_classification_arabic2]],TextClassificationList[text_classification_arabic],0),1)</f>
        <v>#N/A</v>
      </c>
      <c r="AS1269" t="e">
        <f>INDEX(TextClassificationList[],MATCH(Sudan_News12[[#This Row],[text_classification_arabic3]],TextClassificationList[text_classification_arabic],0),1)</f>
        <v>#N/A</v>
      </c>
      <c r="AU1269" t="e">
        <f>INDEX(TextClassificationList[],MATCH(Sudan_News12[[#This Row],[text_classification_arabic4]],TextClassificationList[text_classification_arabic],0),1)</f>
        <v>#N/A</v>
      </c>
      <c r="AW1269" t="e">
        <f>INDEX(TextClassificationList[],MATCH(Sudan_News12[[#This Row],[text_classification_arabic5]],TextClassificationList[text_classification_arabic],0),1)</f>
        <v>#N/A</v>
      </c>
    </row>
    <row r="1270" spans="1:49" x14ac:dyDescent="0.2">
      <c r="A1270">
        <v>1.3693039427404677E+18</v>
      </c>
      <c r="B1270">
        <v>1.3693039427404677E+18</v>
      </c>
      <c r="C1270" t="s">
        <v>5101</v>
      </c>
      <c r="D1270" s="1">
        <v>44264</v>
      </c>
      <c r="E1270" s="2">
        <v>0.71383101851851849</v>
      </c>
      <c r="F1270">
        <v>200</v>
      </c>
      <c r="G1270">
        <v>1889611729</v>
      </c>
      <c r="H1270" t="s">
        <v>354</v>
      </c>
      <c r="I1270" t="s">
        <v>355</v>
      </c>
      <c r="J1270" t="s">
        <v>265</v>
      </c>
      <c r="K1270" t="s">
        <v>5102</v>
      </c>
      <c r="L1270" t="s">
        <v>266</v>
      </c>
      <c r="M1270" t="s">
        <v>267</v>
      </c>
      <c r="N1270" t="s">
        <v>267</v>
      </c>
      <c r="O1270" t="s">
        <v>267</v>
      </c>
      <c r="P1270">
        <v>0</v>
      </c>
      <c r="Q1270">
        <v>3</v>
      </c>
      <c r="R1270">
        <v>8</v>
      </c>
      <c r="S1270" t="s">
        <v>5103</v>
      </c>
      <c r="T1270" t="s">
        <v>267</v>
      </c>
      <c r="U1270" t="s">
        <v>5104</v>
      </c>
      <c r="V1270" t="b">
        <v>0</v>
      </c>
      <c r="W1270" t="s">
        <v>265</v>
      </c>
      <c r="X1270">
        <v>0</v>
      </c>
      <c r="Y1270" t="s">
        <v>265</v>
      </c>
      <c r="Z1270" t="s">
        <v>265</v>
      </c>
      <c r="AA1270" t="s">
        <v>265</v>
      </c>
      <c r="AB1270" t="s">
        <v>265</v>
      </c>
      <c r="AC1270" t="s">
        <v>265</v>
      </c>
      <c r="AD1270" t="s">
        <v>265</v>
      </c>
      <c r="AE1270" t="s">
        <v>265</v>
      </c>
      <c r="AF1270" t="s">
        <v>267</v>
      </c>
      <c r="AG1270" t="s">
        <v>265</v>
      </c>
      <c r="AH1270" t="s">
        <v>265</v>
      </c>
      <c r="AI1270" t="s">
        <v>265</v>
      </c>
      <c r="AJ1270" t="s">
        <v>265</v>
      </c>
      <c r="AL1270" t="str">
        <f>IF(Sudan_News12[[#This Row],[relevancy_classification_english]]="Relevant","مناسب",IF(Sudan_News12[[#This Row],[relevancy_classification_english]]="Relevant","عَرَضِيّ",""))</f>
        <v/>
      </c>
      <c r="AN1270" t="str">
        <f>IF(Sudan_News12[[#This Row],[sentiment_analysis_english]]="Negative","سلبي",IF(Sudan_News12[[#This Row],[sentiment_analysis_english]]="Neutral","حيادي",IF(Sudan_News12[[#This Row],[sentiment_analysis_english]]="Positive","إيجابي","")))</f>
        <v/>
      </c>
      <c r="AO1270" t="e">
        <f>INDEX(TextClassificationList[],MATCH(Sudan_News12[[#This Row],[text_classification_arabic]],TextClassificationList[text_classification_arabic],0),1)</f>
        <v>#N/A</v>
      </c>
      <c r="AQ1270" t="e">
        <f>INDEX(TextClassificationList[],MATCH(Sudan_News12[[#This Row],[text_classification_arabic2]],TextClassificationList[text_classification_arabic],0),1)</f>
        <v>#N/A</v>
      </c>
      <c r="AS1270" t="e">
        <f>INDEX(TextClassificationList[],MATCH(Sudan_News12[[#This Row],[text_classification_arabic3]],TextClassificationList[text_classification_arabic],0),1)</f>
        <v>#N/A</v>
      </c>
      <c r="AU1270" t="e">
        <f>INDEX(TextClassificationList[],MATCH(Sudan_News12[[#This Row],[text_classification_arabic4]],TextClassificationList[text_classification_arabic],0),1)</f>
        <v>#N/A</v>
      </c>
      <c r="AW1270" t="e">
        <f>INDEX(TextClassificationList[],MATCH(Sudan_News12[[#This Row],[text_classification_arabic5]],TextClassificationList[text_classification_arabic],0),1)</f>
        <v>#N/A</v>
      </c>
    </row>
    <row r="1271" spans="1:49" x14ac:dyDescent="0.2">
      <c r="A1271">
        <v>1.3693036532705772E+18</v>
      </c>
      <c r="B1271">
        <v>1.3693036532705772E+18</v>
      </c>
      <c r="C1271" t="s">
        <v>5105</v>
      </c>
      <c r="D1271" s="1">
        <v>44264</v>
      </c>
      <c r="E1271" s="2">
        <v>0.71303240740740736</v>
      </c>
      <c r="F1271">
        <v>200</v>
      </c>
      <c r="G1271">
        <v>1889611729</v>
      </c>
      <c r="H1271" t="s">
        <v>354</v>
      </c>
      <c r="I1271" t="s">
        <v>355</v>
      </c>
      <c r="J1271" t="s">
        <v>265</v>
      </c>
      <c r="K1271" t="s">
        <v>5106</v>
      </c>
      <c r="L1271" t="s">
        <v>266</v>
      </c>
      <c r="M1271" t="s">
        <v>267</v>
      </c>
      <c r="N1271" t="s">
        <v>267</v>
      </c>
      <c r="O1271" t="s">
        <v>5107</v>
      </c>
      <c r="P1271">
        <v>0</v>
      </c>
      <c r="Q1271">
        <v>0</v>
      </c>
      <c r="R1271">
        <v>3</v>
      </c>
      <c r="S1271" t="s">
        <v>267</v>
      </c>
      <c r="T1271" t="s">
        <v>267</v>
      </c>
      <c r="U1271" t="s">
        <v>5108</v>
      </c>
      <c r="V1271" t="b">
        <v>0</v>
      </c>
      <c r="W1271" t="s">
        <v>265</v>
      </c>
      <c r="X1271">
        <v>1</v>
      </c>
      <c r="Y1271" t="s">
        <v>5109</v>
      </c>
      <c r="Z1271" t="s">
        <v>265</v>
      </c>
      <c r="AA1271" t="s">
        <v>265</v>
      </c>
      <c r="AB1271" t="s">
        <v>265</v>
      </c>
      <c r="AC1271" t="s">
        <v>265</v>
      </c>
      <c r="AD1271" t="s">
        <v>265</v>
      </c>
      <c r="AE1271" t="s">
        <v>265</v>
      </c>
      <c r="AF1271" t="s">
        <v>267</v>
      </c>
      <c r="AG1271" t="s">
        <v>265</v>
      </c>
      <c r="AH1271" t="s">
        <v>265</v>
      </c>
      <c r="AI1271" t="s">
        <v>265</v>
      </c>
      <c r="AJ1271" t="s">
        <v>265</v>
      </c>
      <c r="AL1271" t="str">
        <f>IF(Sudan_News12[[#This Row],[relevancy_classification_english]]="Relevant","مناسب",IF(Sudan_News12[[#This Row],[relevancy_classification_english]]="Relevant","عَرَضِيّ",""))</f>
        <v/>
      </c>
      <c r="AN1271" t="str">
        <f>IF(Sudan_News12[[#This Row],[sentiment_analysis_english]]="Negative","سلبي",IF(Sudan_News12[[#This Row],[sentiment_analysis_english]]="Neutral","حيادي",IF(Sudan_News12[[#This Row],[sentiment_analysis_english]]="Positive","إيجابي","")))</f>
        <v/>
      </c>
      <c r="AO1271" t="e">
        <f>INDEX(TextClassificationList[],MATCH(Sudan_News12[[#This Row],[text_classification_arabic]],TextClassificationList[text_classification_arabic],0),1)</f>
        <v>#N/A</v>
      </c>
      <c r="AQ1271" t="e">
        <f>INDEX(TextClassificationList[],MATCH(Sudan_News12[[#This Row],[text_classification_arabic2]],TextClassificationList[text_classification_arabic],0),1)</f>
        <v>#N/A</v>
      </c>
      <c r="AS1271" t="e">
        <f>INDEX(TextClassificationList[],MATCH(Sudan_News12[[#This Row],[text_classification_arabic3]],TextClassificationList[text_classification_arabic],0),1)</f>
        <v>#N/A</v>
      </c>
      <c r="AU1271" t="e">
        <f>INDEX(TextClassificationList[],MATCH(Sudan_News12[[#This Row],[text_classification_arabic4]],TextClassificationList[text_classification_arabic],0),1)</f>
        <v>#N/A</v>
      </c>
      <c r="AW1271" t="e">
        <f>INDEX(TextClassificationList[],MATCH(Sudan_News12[[#This Row],[text_classification_arabic5]],TextClassificationList[text_classification_arabic],0),1)</f>
        <v>#N/A</v>
      </c>
    </row>
    <row r="1272" spans="1:49" x14ac:dyDescent="0.2">
      <c r="A1272">
        <v>1.3693034722905948E+18</v>
      </c>
      <c r="B1272">
        <v>1.3693034722905948E+18</v>
      </c>
      <c r="C1272" t="s">
        <v>5110</v>
      </c>
      <c r="D1272" s="1">
        <v>44264</v>
      </c>
      <c r="E1272" s="2">
        <v>0.7125231481481481</v>
      </c>
      <c r="F1272">
        <v>200</v>
      </c>
      <c r="G1272">
        <v>1889611729</v>
      </c>
      <c r="H1272" t="s">
        <v>354</v>
      </c>
      <c r="I1272" t="s">
        <v>355</v>
      </c>
      <c r="J1272" t="s">
        <v>265</v>
      </c>
      <c r="K1272" t="s">
        <v>5111</v>
      </c>
      <c r="L1272" t="s">
        <v>266</v>
      </c>
      <c r="M1272" t="s">
        <v>267</v>
      </c>
      <c r="N1272" t="s">
        <v>267</v>
      </c>
      <c r="O1272" t="s">
        <v>5112</v>
      </c>
      <c r="P1272">
        <v>0</v>
      </c>
      <c r="Q1272">
        <v>0</v>
      </c>
      <c r="R1272">
        <v>1</v>
      </c>
      <c r="S1272" t="s">
        <v>267</v>
      </c>
      <c r="T1272" t="s">
        <v>267</v>
      </c>
      <c r="U1272" t="s">
        <v>5113</v>
      </c>
      <c r="V1272" t="b">
        <v>0</v>
      </c>
      <c r="W1272" t="s">
        <v>265</v>
      </c>
      <c r="X1272">
        <v>1</v>
      </c>
      <c r="Y1272" t="s">
        <v>5114</v>
      </c>
      <c r="Z1272" t="s">
        <v>265</v>
      </c>
      <c r="AA1272" t="s">
        <v>265</v>
      </c>
      <c r="AB1272" t="s">
        <v>265</v>
      </c>
      <c r="AC1272" t="s">
        <v>265</v>
      </c>
      <c r="AD1272" t="s">
        <v>265</v>
      </c>
      <c r="AE1272" t="s">
        <v>265</v>
      </c>
      <c r="AF1272" t="s">
        <v>267</v>
      </c>
      <c r="AG1272" t="s">
        <v>265</v>
      </c>
      <c r="AH1272" t="s">
        <v>265</v>
      </c>
      <c r="AI1272" t="s">
        <v>265</v>
      </c>
      <c r="AJ1272" t="s">
        <v>265</v>
      </c>
      <c r="AL1272" t="str">
        <f>IF(Sudan_News12[[#This Row],[relevancy_classification_english]]="Relevant","مناسب",IF(Sudan_News12[[#This Row],[relevancy_classification_english]]="Relevant","عَرَضِيّ",""))</f>
        <v/>
      </c>
      <c r="AN1272" t="str">
        <f>IF(Sudan_News12[[#This Row],[sentiment_analysis_english]]="Negative","سلبي",IF(Sudan_News12[[#This Row],[sentiment_analysis_english]]="Neutral","حيادي",IF(Sudan_News12[[#This Row],[sentiment_analysis_english]]="Positive","إيجابي","")))</f>
        <v/>
      </c>
      <c r="AO1272" t="e">
        <f>INDEX(TextClassificationList[],MATCH(Sudan_News12[[#This Row],[text_classification_arabic]],TextClassificationList[text_classification_arabic],0),1)</f>
        <v>#N/A</v>
      </c>
      <c r="AQ1272" t="e">
        <f>INDEX(TextClassificationList[],MATCH(Sudan_News12[[#This Row],[text_classification_arabic2]],TextClassificationList[text_classification_arabic],0),1)</f>
        <v>#N/A</v>
      </c>
      <c r="AS1272" t="e">
        <f>INDEX(TextClassificationList[],MATCH(Sudan_News12[[#This Row],[text_classification_arabic3]],TextClassificationList[text_classification_arabic],0),1)</f>
        <v>#N/A</v>
      </c>
      <c r="AU1272" t="e">
        <f>INDEX(TextClassificationList[],MATCH(Sudan_News12[[#This Row],[text_classification_arabic4]],TextClassificationList[text_classification_arabic],0),1)</f>
        <v>#N/A</v>
      </c>
      <c r="AW1272" t="e">
        <f>INDEX(TextClassificationList[],MATCH(Sudan_News12[[#This Row],[text_classification_arabic5]],TextClassificationList[text_classification_arabic],0),1)</f>
        <v>#N/A</v>
      </c>
    </row>
    <row r="1273" spans="1:49" x14ac:dyDescent="0.2">
      <c r="A1273">
        <v>1.3690924362958807E+18</v>
      </c>
      <c r="B1273">
        <v>1.3690924362958807E+18</v>
      </c>
      <c r="C1273" t="s">
        <v>5115</v>
      </c>
      <c r="D1273" s="1">
        <v>44264</v>
      </c>
      <c r="E1273" s="2">
        <v>0.13017361111111111</v>
      </c>
      <c r="F1273">
        <v>200</v>
      </c>
      <c r="G1273">
        <v>1889611729</v>
      </c>
      <c r="H1273" t="s">
        <v>354</v>
      </c>
      <c r="I1273" t="s">
        <v>355</v>
      </c>
      <c r="J1273" t="s">
        <v>265</v>
      </c>
      <c r="K1273" t="s">
        <v>5116</v>
      </c>
      <c r="L1273" t="s">
        <v>266</v>
      </c>
      <c r="M1273" t="s">
        <v>267</v>
      </c>
      <c r="N1273" t="s">
        <v>267</v>
      </c>
      <c r="O1273" t="s">
        <v>267</v>
      </c>
      <c r="P1273">
        <v>0</v>
      </c>
      <c r="Q1273">
        <v>0</v>
      </c>
      <c r="R1273">
        <v>0</v>
      </c>
      <c r="S1273" t="s">
        <v>267</v>
      </c>
      <c r="T1273" t="s">
        <v>267</v>
      </c>
      <c r="U1273" t="s">
        <v>5117</v>
      </c>
      <c r="V1273" t="b">
        <v>0</v>
      </c>
      <c r="W1273" t="s">
        <v>265</v>
      </c>
      <c r="X1273">
        <v>0</v>
      </c>
      <c r="Y1273" t="s">
        <v>265</v>
      </c>
      <c r="Z1273" t="s">
        <v>265</v>
      </c>
      <c r="AA1273" t="s">
        <v>265</v>
      </c>
      <c r="AB1273" t="s">
        <v>265</v>
      </c>
      <c r="AC1273" t="s">
        <v>265</v>
      </c>
      <c r="AD1273" t="s">
        <v>265</v>
      </c>
      <c r="AE1273" t="s">
        <v>265</v>
      </c>
      <c r="AF1273" t="s">
        <v>267</v>
      </c>
      <c r="AG1273" t="s">
        <v>265</v>
      </c>
      <c r="AH1273" t="s">
        <v>265</v>
      </c>
      <c r="AI1273" t="s">
        <v>265</v>
      </c>
      <c r="AJ1273" t="s">
        <v>265</v>
      </c>
      <c r="AL1273" t="str">
        <f>IF(Sudan_News12[[#This Row],[relevancy_classification_english]]="Relevant","مناسب",IF(Sudan_News12[[#This Row],[relevancy_classification_english]]="Relevant","عَرَضِيّ",""))</f>
        <v/>
      </c>
      <c r="AN1273" t="str">
        <f>IF(Sudan_News12[[#This Row],[sentiment_analysis_english]]="Negative","سلبي",IF(Sudan_News12[[#This Row],[sentiment_analysis_english]]="Neutral","حيادي",IF(Sudan_News12[[#This Row],[sentiment_analysis_english]]="Positive","إيجابي","")))</f>
        <v/>
      </c>
      <c r="AO1273" t="e">
        <f>INDEX(TextClassificationList[],MATCH(Sudan_News12[[#This Row],[text_classification_arabic]],TextClassificationList[text_classification_arabic],0),1)</f>
        <v>#N/A</v>
      </c>
      <c r="AQ1273" t="e">
        <f>INDEX(TextClassificationList[],MATCH(Sudan_News12[[#This Row],[text_classification_arabic2]],TextClassificationList[text_classification_arabic],0),1)</f>
        <v>#N/A</v>
      </c>
      <c r="AS1273" t="e">
        <f>INDEX(TextClassificationList[],MATCH(Sudan_News12[[#This Row],[text_classification_arabic3]],TextClassificationList[text_classification_arabic],0),1)</f>
        <v>#N/A</v>
      </c>
      <c r="AU1273" t="e">
        <f>INDEX(TextClassificationList[],MATCH(Sudan_News12[[#This Row],[text_classification_arabic4]],TextClassificationList[text_classification_arabic],0),1)</f>
        <v>#N/A</v>
      </c>
      <c r="AW1273" t="e">
        <f>INDEX(TextClassificationList[],MATCH(Sudan_News12[[#This Row],[text_classification_arabic5]],TextClassificationList[text_classification_arabic],0),1)</f>
        <v>#N/A</v>
      </c>
    </row>
    <row r="1274" spans="1:49" x14ac:dyDescent="0.2">
      <c r="A1274">
        <v>1.3690923547459912E+18</v>
      </c>
      <c r="B1274">
        <v>1.3690923547459912E+18</v>
      </c>
      <c r="C1274" t="s">
        <v>5118</v>
      </c>
      <c r="D1274" s="1">
        <v>44264</v>
      </c>
      <c r="E1274" s="2">
        <v>0.12995370370370371</v>
      </c>
      <c r="F1274">
        <v>200</v>
      </c>
      <c r="G1274">
        <v>1889611729</v>
      </c>
      <c r="H1274" t="s">
        <v>354</v>
      </c>
      <c r="I1274" t="s">
        <v>355</v>
      </c>
      <c r="J1274" t="s">
        <v>265</v>
      </c>
      <c r="K1274" t="s">
        <v>5119</v>
      </c>
      <c r="L1274" t="s">
        <v>266</v>
      </c>
      <c r="M1274" t="s">
        <v>267</v>
      </c>
      <c r="N1274" t="s">
        <v>267</v>
      </c>
      <c r="O1274" t="s">
        <v>267</v>
      </c>
      <c r="P1274">
        <v>0</v>
      </c>
      <c r="Q1274">
        <v>0</v>
      </c>
      <c r="R1274">
        <v>1</v>
      </c>
      <c r="S1274" t="s">
        <v>267</v>
      </c>
      <c r="T1274" t="s">
        <v>267</v>
      </c>
      <c r="U1274" t="s">
        <v>5120</v>
      </c>
      <c r="V1274" t="b">
        <v>0</v>
      </c>
      <c r="W1274" t="s">
        <v>265</v>
      </c>
      <c r="X1274">
        <v>0</v>
      </c>
      <c r="Y1274" t="s">
        <v>265</v>
      </c>
      <c r="Z1274" t="s">
        <v>265</v>
      </c>
      <c r="AA1274" t="s">
        <v>265</v>
      </c>
      <c r="AB1274" t="s">
        <v>265</v>
      </c>
      <c r="AC1274" t="s">
        <v>265</v>
      </c>
      <c r="AD1274" t="s">
        <v>265</v>
      </c>
      <c r="AE1274" t="s">
        <v>265</v>
      </c>
      <c r="AF1274" t="s">
        <v>267</v>
      </c>
      <c r="AG1274" t="s">
        <v>265</v>
      </c>
      <c r="AH1274" t="s">
        <v>265</v>
      </c>
      <c r="AI1274" t="s">
        <v>265</v>
      </c>
      <c r="AJ1274" t="s">
        <v>265</v>
      </c>
      <c r="AL1274" t="str">
        <f>IF(Sudan_News12[[#This Row],[relevancy_classification_english]]="Relevant","مناسب",IF(Sudan_News12[[#This Row],[relevancy_classification_english]]="Relevant","عَرَضِيّ",""))</f>
        <v/>
      </c>
      <c r="AN1274" t="str">
        <f>IF(Sudan_News12[[#This Row],[sentiment_analysis_english]]="Negative","سلبي",IF(Sudan_News12[[#This Row],[sentiment_analysis_english]]="Neutral","حيادي",IF(Sudan_News12[[#This Row],[sentiment_analysis_english]]="Positive","إيجابي","")))</f>
        <v/>
      </c>
      <c r="AO1274" t="e">
        <f>INDEX(TextClassificationList[],MATCH(Sudan_News12[[#This Row],[text_classification_arabic]],TextClassificationList[text_classification_arabic],0),1)</f>
        <v>#N/A</v>
      </c>
      <c r="AQ1274" t="e">
        <f>INDEX(TextClassificationList[],MATCH(Sudan_News12[[#This Row],[text_classification_arabic2]],TextClassificationList[text_classification_arabic],0),1)</f>
        <v>#N/A</v>
      </c>
      <c r="AS1274" t="e">
        <f>INDEX(TextClassificationList[],MATCH(Sudan_News12[[#This Row],[text_classification_arabic3]],TextClassificationList[text_classification_arabic],0),1)</f>
        <v>#N/A</v>
      </c>
      <c r="AU1274" t="e">
        <f>INDEX(TextClassificationList[],MATCH(Sudan_News12[[#This Row],[text_classification_arabic4]],TextClassificationList[text_classification_arabic],0),1)</f>
        <v>#N/A</v>
      </c>
      <c r="AW1274" t="e">
        <f>INDEX(TextClassificationList[],MATCH(Sudan_News12[[#This Row],[text_classification_arabic5]],TextClassificationList[text_classification_arabic],0),1)</f>
        <v>#N/A</v>
      </c>
    </row>
    <row r="1275" spans="1:49" x14ac:dyDescent="0.2">
      <c r="A1275">
        <v>1.3690921273056993E+18</v>
      </c>
      <c r="B1275">
        <v>1.3690921273056993E+18</v>
      </c>
      <c r="C1275" t="s">
        <v>5121</v>
      </c>
      <c r="D1275" s="1">
        <v>44264</v>
      </c>
      <c r="E1275" s="2">
        <v>0.1293287037037037</v>
      </c>
      <c r="F1275">
        <v>200</v>
      </c>
      <c r="G1275">
        <v>1889611729</v>
      </c>
      <c r="H1275" t="s">
        <v>354</v>
      </c>
      <c r="I1275" t="s">
        <v>355</v>
      </c>
      <c r="J1275" t="s">
        <v>265</v>
      </c>
      <c r="K1275" t="s">
        <v>5122</v>
      </c>
      <c r="L1275" t="s">
        <v>266</v>
      </c>
      <c r="M1275" t="s">
        <v>267</v>
      </c>
      <c r="N1275" t="s">
        <v>267</v>
      </c>
      <c r="O1275" t="s">
        <v>267</v>
      </c>
      <c r="P1275">
        <v>0</v>
      </c>
      <c r="Q1275">
        <v>0</v>
      </c>
      <c r="R1275">
        <v>1</v>
      </c>
      <c r="S1275" t="s">
        <v>267</v>
      </c>
      <c r="T1275" t="s">
        <v>267</v>
      </c>
      <c r="U1275" t="s">
        <v>5123</v>
      </c>
      <c r="V1275" t="b">
        <v>0</v>
      </c>
      <c r="W1275" t="s">
        <v>265</v>
      </c>
      <c r="X1275">
        <v>0</v>
      </c>
      <c r="Y1275" t="s">
        <v>265</v>
      </c>
      <c r="Z1275" t="s">
        <v>265</v>
      </c>
      <c r="AA1275" t="s">
        <v>265</v>
      </c>
      <c r="AB1275" t="s">
        <v>265</v>
      </c>
      <c r="AC1275" t="s">
        <v>265</v>
      </c>
      <c r="AD1275" t="s">
        <v>265</v>
      </c>
      <c r="AE1275" t="s">
        <v>265</v>
      </c>
      <c r="AF1275" t="s">
        <v>267</v>
      </c>
      <c r="AG1275" t="s">
        <v>265</v>
      </c>
      <c r="AH1275" t="s">
        <v>265</v>
      </c>
      <c r="AI1275" t="s">
        <v>265</v>
      </c>
      <c r="AJ1275" t="s">
        <v>265</v>
      </c>
      <c r="AL1275" t="str">
        <f>IF(Sudan_News12[[#This Row],[relevancy_classification_english]]="Relevant","مناسب",IF(Sudan_News12[[#This Row],[relevancy_classification_english]]="Relevant","عَرَضِيّ",""))</f>
        <v/>
      </c>
      <c r="AN1275" t="str">
        <f>IF(Sudan_News12[[#This Row],[sentiment_analysis_english]]="Negative","سلبي",IF(Sudan_News12[[#This Row],[sentiment_analysis_english]]="Neutral","حيادي",IF(Sudan_News12[[#This Row],[sentiment_analysis_english]]="Positive","إيجابي","")))</f>
        <v/>
      </c>
      <c r="AO1275" t="e">
        <f>INDEX(TextClassificationList[],MATCH(Sudan_News12[[#This Row],[text_classification_arabic]],TextClassificationList[text_classification_arabic],0),1)</f>
        <v>#N/A</v>
      </c>
      <c r="AQ1275" t="e">
        <f>INDEX(TextClassificationList[],MATCH(Sudan_News12[[#This Row],[text_classification_arabic2]],TextClassificationList[text_classification_arabic],0),1)</f>
        <v>#N/A</v>
      </c>
      <c r="AS1275" t="e">
        <f>INDEX(TextClassificationList[],MATCH(Sudan_News12[[#This Row],[text_classification_arabic3]],TextClassificationList[text_classification_arabic],0),1)</f>
        <v>#N/A</v>
      </c>
      <c r="AU1275" t="e">
        <f>INDEX(TextClassificationList[],MATCH(Sudan_News12[[#This Row],[text_classification_arabic4]],TextClassificationList[text_classification_arabic],0),1)</f>
        <v>#N/A</v>
      </c>
      <c r="AW1275" t="e">
        <f>INDEX(TextClassificationList[],MATCH(Sudan_News12[[#This Row],[text_classification_arabic5]],TextClassificationList[text_classification_arabic],0),1)</f>
        <v>#N/A</v>
      </c>
    </row>
    <row r="1276" spans="1:49" x14ac:dyDescent="0.2">
      <c r="A1276">
        <v>1.369031839587967E+18</v>
      </c>
      <c r="B1276">
        <v>1.369031839587967E+18</v>
      </c>
      <c r="C1276" t="s">
        <v>5124</v>
      </c>
      <c r="D1276" s="1">
        <v>44263</v>
      </c>
      <c r="E1276" s="2">
        <v>0.96296296296296291</v>
      </c>
      <c r="F1276">
        <v>200</v>
      </c>
      <c r="G1276">
        <v>1889611729</v>
      </c>
      <c r="H1276" t="s">
        <v>354</v>
      </c>
      <c r="I1276" t="s">
        <v>355</v>
      </c>
      <c r="J1276" t="s">
        <v>265</v>
      </c>
      <c r="K1276" t="s">
        <v>5125</v>
      </c>
      <c r="L1276" t="s">
        <v>266</v>
      </c>
      <c r="M1276" t="s">
        <v>267</v>
      </c>
      <c r="N1276" t="s">
        <v>267</v>
      </c>
      <c r="O1276" t="s">
        <v>267</v>
      </c>
      <c r="P1276">
        <v>0</v>
      </c>
      <c r="Q1276">
        <v>0</v>
      </c>
      <c r="R1276">
        <v>0</v>
      </c>
      <c r="S1276" t="s">
        <v>281</v>
      </c>
      <c r="T1276" t="s">
        <v>267</v>
      </c>
      <c r="U1276" t="s">
        <v>5126</v>
      </c>
      <c r="V1276" t="b">
        <v>0</v>
      </c>
      <c r="W1276" t="s">
        <v>265</v>
      </c>
      <c r="X1276">
        <v>0</v>
      </c>
      <c r="Y1276" t="s">
        <v>265</v>
      </c>
      <c r="Z1276" t="s">
        <v>265</v>
      </c>
      <c r="AA1276" t="s">
        <v>265</v>
      </c>
      <c r="AB1276" t="s">
        <v>265</v>
      </c>
      <c r="AC1276" t="s">
        <v>265</v>
      </c>
      <c r="AD1276" t="s">
        <v>265</v>
      </c>
      <c r="AE1276" t="s">
        <v>265</v>
      </c>
      <c r="AF1276" t="s">
        <v>267</v>
      </c>
      <c r="AG1276" t="s">
        <v>265</v>
      </c>
      <c r="AH1276" t="s">
        <v>265</v>
      </c>
      <c r="AI1276" t="s">
        <v>265</v>
      </c>
      <c r="AJ1276" t="s">
        <v>265</v>
      </c>
      <c r="AL1276" t="str">
        <f>IF(Sudan_News12[[#This Row],[relevancy_classification_english]]="Relevant","مناسب",IF(Sudan_News12[[#This Row],[relevancy_classification_english]]="Relevant","عَرَضِيّ",""))</f>
        <v/>
      </c>
      <c r="AN1276" t="str">
        <f>IF(Sudan_News12[[#This Row],[sentiment_analysis_english]]="Negative","سلبي",IF(Sudan_News12[[#This Row],[sentiment_analysis_english]]="Neutral","حيادي",IF(Sudan_News12[[#This Row],[sentiment_analysis_english]]="Positive","إيجابي","")))</f>
        <v/>
      </c>
      <c r="AO1276" t="e">
        <f>INDEX(TextClassificationList[],MATCH(Sudan_News12[[#This Row],[text_classification_arabic]],TextClassificationList[text_classification_arabic],0),1)</f>
        <v>#N/A</v>
      </c>
      <c r="AQ1276" t="e">
        <f>INDEX(TextClassificationList[],MATCH(Sudan_News12[[#This Row],[text_classification_arabic2]],TextClassificationList[text_classification_arabic],0),1)</f>
        <v>#N/A</v>
      </c>
      <c r="AS1276" t="e">
        <f>INDEX(TextClassificationList[],MATCH(Sudan_News12[[#This Row],[text_classification_arabic3]],TextClassificationList[text_classification_arabic],0),1)</f>
        <v>#N/A</v>
      </c>
      <c r="AU1276" t="e">
        <f>INDEX(TextClassificationList[],MATCH(Sudan_News12[[#This Row],[text_classification_arabic4]],TextClassificationList[text_classification_arabic],0),1)</f>
        <v>#N/A</v>
      </c>
      <c r="AW1276" t="e">
        <f>INDEX(TextClassificationList[],MATCH(Sudan_News12[[#This Row],[text_classification_arabic5]],TextClassificationList[text_classification_arabic],0),1)</f>
        <v>#N/A</v>
      </c>
    </row>
    <row r="1277" spans="1:49" x14ac:dyDescent="0.2">
      <c r="A1277">
        <v>1.3690317123621601E+18</v>
      </c>
      <c r="B1277">
        <v>1.3690317123621601E+18</v>
      </c>
      <c r="C1277" t="s">
        <v>5127</v>
      </c>
      <c r="D1277" s="1">
        <v>44263</v>
      </c>
      <c r="E1277" s="2">
        <v>0.96261574074074074</v>
      </c>
      <c r="F1277">
        <v>200</v>
      </c>
      <c r="G1277">
        <v>1889611729</v>
      </c>
      <c r="H1277" t="s">
        <v>354</v>
      </c>
      <c r="I1277" t="s">
        <v>355</v>
      </c>
      <c r="J1277" t="s">
        <v>265</v>
      </c>
      <c r="K1277" t="s">
        <v>5128</v>
      </c>
      <c r="L1277" t="s">
        <v>266</v>
      </c>
      <c r="M1277" t="s">
        <v>267</v>
      </c>
      <c r="N1277" t="s">
        <v>267</v>
      </c>
      <c r="O1277" t="s">
        <v>267</v>
      </c>
      <c r="P1277">
        <v>0</v>
      </c>
      <c r="Q1277">
        <v>0</v>
      </c>
      <c r="R1277">
        <v>0</v>
      </c>
      <c r="S1277" t="s">
        <v>281</v>
      </c>
      <c r="T1277" t="s">
        <v>267</v>
      </c>
      <c r="U1277" t="s">
        <v>5129</v>
      </c>
      <c r="V1277" t="b">
        <v>0</v>
      </c>
      <c r="W1277" t="s">
        <v>265</v>
      </c>
      <c r="X1277">
        <v>0</v>
      </c>
      <c r="Y1277" t="s">
        <v>265</v>
      </c>
      <c r="Z1277" t="s">
        <v>265</v>
      </c>
      <c r="AA1277" t="s">
        <v>265</v>
      </c>
      <c r="AB1277" t="s">
        <v>265</v>
      </c>
      <c r="AC1277" t="s">
        <v>265</v>
      </c>
      <c r="AD1277" t="s">
        <v>265</v>
      </c>
      <c r="AE1277" t="s">
        <v>265</v>
      </c>
      <c r="AF1277" t="s">
        <v>267</v>
      </c>
      <c r="AG1277" t="s">
        <v>265</v>
      </c>
      <c r="AH1277" t="s">
        <v>265</v>
      </c>
      <c r="AI1277" t="s">
        <v>265</v>
      </c>
      <c r="AJ1277" t="s">
        <v>265</v>
      </c>
      <c r="AL1277" t="str">
        <f>IF(Sudan_News12[[#This Row],[relevancy_classification_english]]="Relevant","مناسب",IF(Sudan_News12[[#This Row],[relevancy_classification_english]]="Relevant","عَرَضِيّ",""))</f>
        <v/>
      </c>
      <c r="AN1277" t="str">
        <f>IF(Sudan_News12[[#This Row],[sentiment_analysis_english]]="Negative","سلبي",IF(Sudan_News12[[#This Row],[sentiment_analysis_english]]="Neutral","حيادي",IF(Sudan_News12[[#This Row],[sentiment_analysis_english]]="Positive","إيجابي","")))</f>
        <v/>
      </c>
      <c r="AO1277" t="e">
        <f>INDEX(TextClassificationList[],MATCH(Sudan_News12[[#This Row],[text_classification_arabic]],TextClassificationList[text_classification_arabic],0),1)</f>
        <v>#N/A</v>
      </c>
      <c r="AQ1277" t="e">
        <f>INDEX(TextClassificationList[],MATCH(Sudan_News12[[#This Row],[text_classification_arabic2]],TextClassificationList[text_classification_arabic],0),1)</f>
        <v>#N/A</v>
      </c>
      <c r="AS1277" t="e">
        <f>INDEX(TextClassificationList[],MATCH(Sudan_News12[[#This Row],[text_classification_arabic3]],TextClassificationList[text_classification_arabic],0),1)</f>
        <v>#N/A</v>
      </c>
      <c r="AU1277" t="e">
        <f>INDEX(TextClassificationList[],MATCH(Sudan_News12[[#This Row],[text_classification_arabic4]],TextClassificationList[text_classification_arabic],0),1)</f>
        <v>#N/A</v>
      </c>
      <c r="AW1277" t="e">
        <f>INDEX(TextClassificationList[],MATCH(Sudan_News12[[#This Row],[text_classification_arabic5]],TextClassificationList[text_classification_arabic],0),1)</f>
        <v>#N/A</v>
      </c>
    </row>
    <row r="1278" spans="1:49" x14ac:dyDescent="0.2">
      <c r="A1278">
        <v>1.3690310891976253E+18</v>
      </c>
      <c r="B1278">
        <v>1.3690306088952463E+18</v>
      </c>
      <c r="C1278" t="s">
        <v>5130</v>
      </c>
      <c r="D1278" s="1">
        <v>44263</v>
      </c>
      <c r="E1278" s="2">
        <v>0.96089120370370373</v>
      </c>
      <c r="F1278">
        <v>200</v>
      </c>
      <c r="G1278">
        <v>1889611729</v>
      </c>
      <c r="H1278" t="s">
        <v>354</v>
      </c>
      <c r="I1278" t="s">
        <v>355</v>
      </c>
      <c r="J1278" t="s">
        <v>265</v>
      </c>
      <c r="K1278" t="s">
        <v>5131</v>
      </c>
      <c r="L1278" t="s">
        <v>266</v>
      </c>
      <c r="M1278" t="s">
        <v>267</v>
      </c>
      <c r="N1278" t="s">
        <v>267</v>
      </c>
      <c r="O1278" t="s">
        <v>267</v>
      </c>
      <c r="P1278">
        <v>0</v>
      </c>
      <c r="Q1278">
        <v>0</v>
      </c>
      <c r="R1278">
        <v>0</v>
      </c>
      <c r="S1278" t="s">
        <v>281</v>
      </c>
      <c r="T1278" t="s">
        <v>267</v>
      </c>
      <c r="U1278" t="s">
        <v>5132</v>
      </c>
      <c r="V1278" t="b">
        <v>0</v>
      </c>
      <c r="W1278" t="s">
        <v>265</v>
      </c>
      <c r="X1278">
        <v>0</v>
      </c>
      <c r="Y1278" t="s">
        <v>265</v>
      </c>
      <c r="Z1278" t="s">
        <v>265</v>
      </c>
      <c r="AA1278" t="s">
        <v>265</v>
      </c>
      <c r="AB1278" t="s">
        <v>265</v>
      </c>
      <c r="AC1278" t="s">
        <v>265</v>
      </c>
      <c r="AD1278" t="s">
        <v>265</v>
      </c>
      <c r="AE1278" t="s">
        <v>265</v>
      </c>
      <c r="AF1278" t="s">
        <v>267</v>
      </c>
      <c r="AG1278" t="s">
        <v>265</v>
      </c>
      <c r="AH1278" t="s">
        <v>265</v>
      </c>
      <c r="AI1278" t="s">
        <v>265</v>
      </c>
      <c r="AJ1278" t="s">
        <v>265</v>
      </c>
      <c r="AL1278" t="str">
        <f>IF(Sudan_News12[[#This Row],[relevancy_classification_english]]="Relevant","مناسب",IF(Sudan_News12[[#This Row],[relevancy_classification_english]]="Relevant","عَرَضِيّ",""))</f>
        <v/>
      </c>
      <c r="AN1278" t="str">
        <f>IF(Sudan_News12[[#This Row],[sentiment_analysis_english]]="Negative","سلبي",IF(Sudan_News12[[#This Row],[sentiment_analysis_english]]="Neutral","حيادي",IF(Sudan_News12[[#This Row],[sentiment_analysis_english]]="Positive","إيجابي","")))</f>
        <v/>
      </c>
      <c r="AO1278" t="e">
        <f>INDEX(TextClassificationList[],MATCH(Sudan_News12[[#This Row],[text_classification_arabic]],TextClassificationList[text_classification_arabic],0),1)</f>
        <v>#N/A</v>
      </c>
      <c r="AQ1278" t="e">
        <f>INDEX(TextClassificationList[],MATCH(Sudan_News12[[#This Row],[text_classification_arabic2]],TextClassificationList[text_classification_arabic],0),1)</f>
        <v>#N/A</v>
      </c>
      <c r="AS1278" t="e">
        <f>INDEX(TextClassificationList[],MATCH(Sudan_News12[[#This Row],[text_classification_arabic3]],TextClassificationList[text_classification_arabic],0),1)</f>
        <v>#N/A</v>
      </c>
      <c r="AU1278" t="e">
        <f>INDEX(TextClassificationList[],MATCH(Sudan_News12[[#This Row],[text_classification_arabic4]],TextClassificationList[text_classification_arabic],0),1)</f>
        <v>#N/A</v>
      </c>
      <c r="AW1278" t="e">
        <f>INDEX(TextClassificationList[],MATCH(Sudan_News12[[#This Row],[text_classification_arabic5]],TextClassificationList[text_classification_arabic],0),1)</f>
        <v>#N/A</v>
      </c>
    </row>
    <row r="1279" spans="1:49" x14ac:dyDescent="0.2">
      <c r="A1279">
        <v>1.3690310600807137E+18</v>
      </c>
      <c r="B1279">
        <v>1.3690306088952463E+18</v>
      </c>
      <c r="C1279" t="s">
        <v>5133</v>
      </c>
      <c r="D1279" s="1">
        <v>44263</v>
      </c>
      <c r="E1279" s="2">
        <v>0.96081018518518524</v>
      </c>
      <c r="F1279">
        <v>200</v>
      </c>
      <c r="G1279">
        <v>1889611729</v>
      </c>
      <c r="H1279" t="s">
        <v>354</v>
      </c>
      <c r="I1279" t="s">
        <v>355</v>
      </c>
      <c r="J1279" t="s">
        <v>265</v>
      </c>
      <c r="K1279" t="s">
        <v>5134</v>
      </c>
      <c r="L1279" t="s">
        <v>266</v>
      </c>
      <c r="M1279" t="s">
        <v>267</v>
      </c>
      <c r="N1279" t="s">
        <v>267</v>
      </c>
      <c r="O1279" t="s">
        <v>267</v>
      </c>
      <c r="P1279">
        <v>0</v>
      </c>
      <c r="Q1279">
        <v>1</v>
      </c>
      <c r="R1279">
        <v>0</v>
      </c>
      <c r="S1279" t="s">
        <v>281</v>
      </c>
      <c r="T1279" t="s">
        <v>267</v>
      </c>
      <c r="U1279" t="s">
        <v>5135</v>
      </c>
      <c r="V1279" t="b">
        <v>0</v>
      </c>
      <c r="W1279" t="s">
        <v>265</v>
      </c>
      <c r="X1279">
        <v>0</v>
      </c>
      <c r="Y1279" t="s">
        <v>265</v>
      </c>
      <c r="Z1279" t="s">
        <v>265</v>
      </c>
      <c r="AA1279" t="s">
        <v>265</v>
      </c>
      <c r="AB1279" t="s">
        <v>265</v>
      </c>
      <c r="AC1279" t="s">
        <v>265</v>
      </c>
      <c r="AD1279" t="s">
        <v>265</v>
      </c>
      <c r="AE1279" t="s">
        <v>265</v>
      </c>
      <c r="AF1279" t="s">
        <v>267</v>
      </c>
      <c r="AG1279" t="s">
        <v>265</v>
      </c>
      <c r="AH1279" t="s">
        <v>265</v>
      </c>
      <c r="AI1279" t="s">
        <v>265</v>
      </c>
      <c r="AJ1279" t="s">
        <v>265</v>
      </c>
      <c r="AL1279" t="str">
        <f>IF(Sudan_News12[[#This Row],[relevancy_classification_english]]="Relevant","مناسب",IF(Sudan_News12[[#This Row],[relevancy_classification_english]]="Relevant","عَرَضِيّ",""))</f>
        <v/>
      </c>
      <c r="AN1279" t="str">
        <f>IF(Sudan_News12[[#This Row],[sentiment_analysis_english]]="Negative","سلبي",IF(Sudan_News12[[#This Row],[sentiment_analysis_english]]="Neutral","حيادي",IF(Sudan_News12[[#This Row],[sentiment_analysis_english]]="Positive","إيجابي","")))</f>
        <v/>
      </c>
      <c r="AO1279" t="e">
        <f>INDEX(TextClassificationList[],MATCH(Sudan_News12[[#This Row],[text_classification_arabic]],TextClassificationList[text_classification_arabic],0),1)</f>
        <v>#N/A</v>
      </c>
      <c r="AQ1279" t="e">
        <f>INDEX(TextClassificationList[],MATCH(Sudan_News12[[#This Row],[text_classification_arabic2]],TextClassificationList[text_classification_arabic],0),1)</f>
        <v>#N/A</v>
      </c>
      <c r="AS1279" t="e">
        <f>INDEX(TextClassificationList[],MATCH(Sudan_News12[[#This Row],[text_classification_arabic3]],TextClassificationList[text_classification_arabic],0),1)</f>
        <v>#N/A</v>
      </c>
      <c r="AU1279" t="e">
        <f>INDEX(TextClassificationList[],MATCH(Sudan_News12[[#This Row],[text_classification_arabic4]],TextClassificationList[text_classification_arabic],0),1)</f>
        <v>#N/A</v>
      </c>
      <c r="AW1279" t="e">
        <f>INDEX(TextClassificationList[],MATCH(Sudan_News12[[#This Row],[text_classification_arabic5]],TextClassificationList[text_classification_arabic],0),1)</f>
        <v>#N/A</v>
      </c>
    </row>
    <row r="1280" spans="1:49" x14ac:dyDescent="0.2">
      <c r="A1280">
        <v>1.369030840269865E+18</v>
      </c>
      <c r="B1280">
        <v>1.3690306088952463E+18</v>
      </c>
      <c r="C1280" t="s">
        <v>5136</v>
      </c>
      <c r="D1280" s="1">
        <v>44263</v>
      </c>
      <c r="E1280" s="2">
        <v>0.96020833333333333</v>
      </c>
      <c r="F1280">
        <v>200</v>
      </c>
      <c r="G1280">
        <v>1889611729</v>
      </c>
      <c r="H1280" t="s">
        <v>354</v>
      </c>
      <c r="I1280" t="s">
        <v>355</v>
      </c>
      <c r="J1280" t="s">
        <v>265</v>
      </c>
      <c r="K1280" t="s">
        <v>5137</v>
      </c>
      <c r="L1280" t="s">
        <v>266</v>
      </c>
      <c r="M1280" t="s">
        <v>267</v>
      </c>
      <c r="N1280" t="s">
        <v>267</v>
      </c>
      <c r="O1280" t="s">
        <v>267</v>
      </c>
      <c r="P1280">
        <v>2</v>
      </c>
      <c r="Q1280">
        <v>1</v>
      </c>
      <c r="R1280">
        <v>1</v>
      </c>
      <c r="S1280" t="s">
        <v>281</v>
      </c>
      <c r="T1280" t="s">
        <v>267</v>
      </c>
      <c r="U1280" t="s">
        <v>5138</v>
      </c>
      <c r="V1280" t="b">
        <v>0</v>
      </c>
      <c r="W1280" t="s">
        <v>265</v>
      </c>
      <c r="X1280">
        <v>0</v>
      </c>
      <c r="Y1280" t="s">
        <v>265</v>
      </c>
      <c r="Z1280" t="s">
        <v>265</v>
      </c>
      <c r="AA1280" t="s">
        <v>265</v>
      </c>
      <c r="AB1280" t="s">
        <v>265</v>
      </c>
      <c r="AC1280" t="s">
        <v>265</v>
      </c>
      <c r="AD1280" t="s">
        <v>265</v>
      </c>
      <c r="AE1280" t="s">
        <v>265</v>
      </c>
      <c r="AF1280" t="s">
        <v>267</v>
      </c>
      <c r="AG1280" t="s">
        <v>265</v>
      </c>
      <c r="AH1280" t="s">
        <v>265</v>
      </c>
      <c r="AI1280" t="s">
        <v>265</v>
      </c>
      <c r="AJ1280" t="s">
        <v>265</v>
      </c>
      <c r="AL1280" t="str">
        <f>IF(Sudan_News12[[#This Row],[relevancy_classification_english]]="Relevant","مناسب",IF(Sudan_News12[[#This Row],[relevancy_classification_english]]="Relevant","عَرَضِيّ",""))</f>
        <v/>
      </c>
      <c r="AN1280" t="str">
        <f>IF(Sudan_News12[[#This Row],[sentiment_analysis_english]]="Negative","سلبي",IF(Sudan_News12[[#This Row],[sentiment_analysis_english]]="Neutral","حيادي",IF(Sudan_News12[[#This Row],[sentiment_analysis_english]]="Positive","إيجابي","")))</f>
        <v/>
      </c>
      <c r="AO1280" t="e">
        <f>INDEX(TextClassificationList[],MATCH(Sudan_News12[[#This Row],[text_classification_arabic]],TextClassificationList[text_classification_arabic],0),1)</f>
        <v>#N/A</v>
      </c>
      <c r="AQ1280" t="e">
        <f>INDEX(TextClassificationList[],MATCH(Sudan_News12[[#This Row],[text_classification_arabic2]],TextClassificationList[text_classification_arabic],0),1)</f>
        <v>#N/A</v>
      </c>
      <c r="AS1280" t="e">
        <f>INDEX(TextClassificationList[],MATCH(Sudan_News12[[#This Row],[text_classification_arabic3]],TextClassificationList[text_classification_arabic],0),1)</f>
        <v>#N/A</v>
      </c>
      <c r="AU1280" t="e">
        <f>INDEX(TextClassificationList[],MATCH(Sudan_News12[[#This Row],[text_classification_arabic4]],TextClassificationList[text_classification_arabic],0),1)</f>
        <v>#N/A</v>
      </c>
      <c r="AW1280" t="e">
        <f>INDEX(TextClassificationList[],MATCH(Sudan_News12[[#This Row],[text_classification_arabic5]],TextClassificationList[text_classification_arabic],0),1)</f>
        <v>#N/A</v>
      </c>
    </row>
    <row r="1281" spans="1:49" x14ac:dyDescent="0.2">
      <c r="A1281">
        <v>1.3690307697049027E+18</v>
      </c>
      <c r="B1281">
        <v>1.3690306088952463E+18</v>
      </c>
      <c r="C1281" t="s">
        <v>5139</v>
      </c>
      <c r="D1281" s="1">
        <v>44263</v>
      </c>
      <c r="E1281" s="2">
        <v>0.96001157407407411</v>
      </c>
      <c r="F1281">
        <v>200</v>
      </c>
      <c r="G1281">
        <v>1889611729</v>
      </c>
      <c r="H1281" t="s">
        <v>354</v>
      </c>
      <c r="I1281" t="s">
        <v>355</v>
      </c>
      <c r="J1281" t="s">
        <v>265</v>
      </c>
      <c r="K1281" t="s">
        <v>5140</v>
      </c>
      <c r="L1281" t="s">
        <v>266</v>
      </c>
      <c r="M1281" t="s">
        <v>267</v>
      </c>
      <c r="N1281" t="s">
        <v>267</v>
      </c>
      <c r="O1281" t="s">
        <v>267</v>
      </c>
      <c r="P1281">
        <v>1</v>
      </c>
      <c r="Q1281">
        <v>1</v>
      </c>
      <c r="R1281">
        <v>1</v>
      </c>
      <c r="S1281" t="s">
        <v>281</v>
      </c>
      <c r="T1281" t="s">
        <v>267</v>
      </c>
      <c r="U1281" t="s">
        <v>5141</v>
      </c>
      <c r="V1281" t="b">
        <v>0</v>
      </c>
      <c r="W1281" t="s">
        <v>265</v>
      </c>
      <c r="X1281">
        <v>0</v>
      </c>
      <c r="Y1281" t="s">
        <v>265</v>
      </c>
      <c r="Z1281" t="s">
        <v>265</v>
      </c>
      <c r="AA1281" t="s">
        <v>265</v>
      </c>
      <c r="AB1281" t="s">
        <v>265</v>
      </c>
      <c r="AC1281" t="s">
        <v>265</v>
      </c>
      <c r="AD1281" t="s">
        <v>265</v>
      </c>
      <c r="AE1281" t="s">
        <v>265</v>
      </c>
      <c r="AF1281" t="s">
        <v>267</v>
      </c>
      <c r="AG1281" t="s">
        <v>265</v>
      </c>
      <c r="AH1281" t="s">
        <v>265</v>
      </c>
      <c r="AI1281" t="s">
        <v>265</v>
      </c>
      <c r="AJ1281" t="s">
        <v>265</v>
      </c>
      <c r="AL1281" t="str">
        <f>IF(Sudan_News12[[#This Row],[relevancy_classification_english]]="Relevant","مناسب",IF(Sudan_News12[[#This Row],[relevancy_classification_english]]="Relevant","عَرَضِيّ",""))</f>
        <v/>
      </c>
      <c r="AN1281" t="str">
        <f>IF(Sudan_News12[[#This Row],[sentiment_analysis_english]]="Negative","سلبي",IF(Sudan_News12[[#This Row],[sentiment_analysis_english]]="Neutral","حيادي",IF(Sudan_News12[[#This Row],[sentiment_analysis_english]]="Positive","إيجابي","")))</f>
        <v/>
      </c>
      <c r="AO1281" t="e">
        <f>INDEX(TextClassificationList[],MATCH(Sudan_News12[[#This Row],[text_classification_arabic]],TextClassificationList[text_classification_arabic],0),1)</f>
        <v>#N/A</v>
      </c>
      <c r="AQ1281" t="e">
        <f>INDEX(TextClassificationList[],MATCH(Sudan_News12[[#This Row],[text_classification_arabic2]],TextClassificationList[text_classification_arabic],0),1)</f>
        <v>#N/A</v>
      </c>
      <c r="AS1281" t="e">
        <f>INDEX(TextClassificationList[],MATCH(Sudan_News12[[#This Row],[text_classification_arabic3]],TextClassificationList[text_classification_arabic],0),1)</f>
        <v>#N/A</v>
      </c>
      <c r="AU1281" t="e">
        <f>INDEX(TextClassificationList[],MATCH(Sudan_News12[[#This Row],[text_classification_arabic4]],TextClassificationList[text_classification_arabic],0),1)</f>
        <v>#N/A</v>
      </c>
      <c r="AW1281" t="e">
        <f>INDEX(TextClassificationList[],MATCH(Sudan_News12[[#This Row],[text_classification_arabic5]],TextClassificationList[text_classification_arabic],0),1)</f>
        <v>#N/A</v>
      </c>
    </row>
    <row r="1282" spans="1:49" x14ac:dyDescent="0.2">
      <c r="A1282">
        <v>1.3690306088952463E+18</v>
      </c>
      <c r="B1282">
        <v>1.3690306088952463E+18</v>
      </c>
      <c r="C1282" t="s">
        <v>5142</v>
      </c>
      <c r="D1282" s="1">
        <v>44263</v>
      </c>
      <c r="E1282" s="2">
        <v>0.9595717592592593</v>
      </c>
      <c r="F1282">
        <v>200</v>
      </c>
      <c r="G1282">
        <v>1889611729</v>
      </c>
      <c r="H1282" t="s">
        <v>354</v>
      </c>
      <c r="I1282" t="s">
        <v>355</v>
      </c>
      <c r="J1282" t="s">
        <v>265</v>
      </c>
      <c r="K1282" t="s">
        <v>5143</v>
      </c>
      <c r="L1282" t="s">
        <v>266</v>
      </c>
      <c r="M1282" t="s">
        <v>267</v>
      </c>
      <c r="N1282" t="s">
        <v>267</v>
      </c>
      <c r="O1282" t="s">
        <v>267</v>
      </c>
      <c r="P1282">
        <v>1</v>
      </c>
      <c r="Q1282">
        <v>2</v>
      </c>
      <c r="R1282">
        <v>6</v>
      </c>
      <c r="S1282" t="s">
        <v>281</v>
      </c>
      <c r="T1282" t="s">
        <v>267</v>
      </c>
      <c r="U1282" t="s">
        <v>5144</v>
      </c>
      <c r="V1282" t="b">
        <v>0</v>
      </c>
      <c r="W1282" t="s">
        <v>265</v>
      </c>
      <c r="X1282">
        <v>0</v>
      </c>
      <c r="Y1282" t="s">
        <v>265</v>
      </c>
      <c r="Z1282" t="s">
        <v>265</v>
      </c>
      <c r="AA1282" t="s">
        <v>265</v>
      </c>
      <c r="AB1282" t="s">
        <v>265</v>
      </c>
      <c r="AC1282" t="s">
        <v>265</v>
      </c>
      <c r="AD1282" t="s">
        <v>265</v>
      </c>
      <c r="AE1282" t="s">
        <v>265</v>
      </c>
      <c r="AF1282" t="s">
        <v>267</v>
      </c>
      <c r="AG1282" t="s">
        <v>265</v>
      </c>
      <c r="AH1282" t="s">
        <v>265</v>
      </c>
      <c r="AI1282" t="s">
        <v>265</v>
      </c>
      <c r="AJ1282" t="s">
        <v>265</v>
      </c>
      <c r="AL1282" t="str">
        <f>IF(Sudan_News12[[#This Row],[relevancy_classification_english]]="Relevant","مناسب",IF(Sudan_News12[[#This Row],[relevancy_classification_english]]="Relevant","عَرَضِيّ",""))</f>
        <v/>
      </c>
      <c r="AN1282" t="str">
        <f>IF(Sudan_News12[[#This Row],[sentiment_analysis_english]]="Negative","سلبي",IF(Sudan_News12[[#This Row],[sentiment_analysis_english]]="Neutral","حيادي",IF(Sudan_News12[[#This Row],[sentiment_analysis_english]]="Positive","إيجابي","")))</f>
        <v/>
      </c>
      <c r="AO1282" t="e">
        <f>INDEX(TextClassificationList[],MATCH(Sudan_News12[[#This Row],[text_classification_arabic]],TextClassificationList[text_classification_arabic],0),1)</f>
        <v>#N/A</v>
      </c>
      <c r="AQ1282" t="e">
        <f>INDEX(TextClassificationList[],MATCH(Sudan_News12[[#This Row],[text_classification_arabic2]],TextClassificationList[text_classification_arabic],0),1)</f>
        <v>#N/A</v>
      </c>
      <c r="AS1282" t="e">
        <f>INDEX(TextClassificationList[],MATCH(Sudan_News12[[#This Row],[text_classification_arabic3]],TextClassificationList[text_classification_arabic],0),1)</f>
        <v>#N/A</v>
      </c>
      <c r="AU1282" t="e">
        <f>INDEX(TextClassificationList[],MATCH(Sudan_News12[[#This Row],[text_classification_arabic4]],TextClassificationList[text_classification_arabic],0),1)</f>
        <v>#N/A</v>
      </c>
      <c r="AW1282" t="e">
        <f>INDEX(TextClassificationList[],MATCH(Sudan_News12[[#This Row],[text_classification_arabic5]],TextClassificationList[text_classification_arabic],0),1)</f>
        <v>#N/A</v>
      </c>
    </row>
    <row r="1283" spans="1:49" x14ac:dyDescent="0.2">
      <c r="A1283">
        <v>1.3690302283209114E+18</v>
      </c>
      <c r="B1283">
        <v>1.3690302283209114E+18</v>
      </c>
      <c r="C1283" t="s">
        <v>5145</v>
      </c>
      <c r="D1283" s="1">
        <v>44263</v>
      </c>
      <c r="E1283" s="2">
        <v>0.95851851851851855</v>
      </c>
      <c r="F1283">
        <v>200</v>
      </c>
      <c r="G1283">
        <v>1889611729</v>
      </c>
      <c r="H1283" t="s">
        <v>354</v>
      </c>
      <c r="I1283" t="s">
        <v>355</v>
      </c>
      <c r="J1283" t="s">
        <v>265</v>
      </c>
      <c r="K1283" t="s">
        <v>5146</v>
      </c>
      <c r="L1283" t="s">
        <v>266</v>
      </c>
      <c r="M1283" t="s">
        <v>267</v>
      </c>
      <c r="N1283" t="s">
        <v>267</v>
      </c>
      <c r="O1283" t="s">
        <v>267</v>
      </c>
      <c r="P1283">
        <v>0</v>
      </c>
      <c r="Q1283">
        <v>1</v>
      </c>
      <c r="R1283">
        <v>3</v>
      </c>
      <c r="S1283" t="s">
        <v>281</v>
      </c>
      <c r="T1283" t="s">
        <v>267</v>
      </c>
      <c r="U1283" t="s">
        <v>5147</v>
      </c>
      <c r="V1283" t="b">
        <v>0</v>
      </c>
      <c r="W1283" t="s">
        <v>265</v>
      </c>
      <c r="X1283">
        <v>0</v>
      </c>
      <c r="Y1283" t="s">
        <v>265</v>
      </c>
      <c r="Z1283" t="s">
        <v>265</v>
      </c>
      <c r="AA1283" t="s">
        <v>265</v>
      </c>
      <c r="AB1283" t="s">
        <v>265</v>
      </c>
      <c r="AC1283" t="s">
        <v>265</v>
      </c>
      <c r="AD1283" t="s">
        <v>265</v>
      </c>
      <c r="AE1283" t="s">
        <v>265</v>
      </c>
      <c r="AF1283" t="s">
        <v>267</v>
      </c>
      <c r="AG1283" t="s">
        <v>265</v>
      </c>
      <c r="AH1283" t="s">
        <v>265</v>
      </c>
      <c r="AI1283" t="s">
        <v>265</v>
      </c>
      <c r="AJ1283" t="s">
        <v>265</v>
      </c>
      <c r="AL1283" t="str">
        <f>IF(Sudan_News12[[#This Row],[relevancy_classification_english]]="Relevant","مناسب",IF(Sudan_News12[[#This Row],[relevancy_classification_english]]="Relevant","عَرَضِيّ",""))</f>
        <v/>
      </c>
      <c r="AN1283" t="str">
        <f>IF(Sudan_News12[[#This Row],[sentiment_analysis_english]]="Negative","سلبي",IF(Sudan_News12[[#This Row],[sentiment_analysis_english]]="Neutral","حيادي",IF(Sudan_News12[[#This Row],[sentiment_analysis_english]]="Positive","إيجابي","")))</f>
        <v/>
      </c>
      <c r="AO1283" t="e">
        <f>INDEX(TextClassificationList[],MATCH(Sudan_News12[[#This Row],[text_classification_arabic]],TextClassificationList[text_classification_arabic],0),1)</f>
        <v>#N/A</v>
      </c>
      <c r="AQ1283" t="e">
        <f>INDEX(TextClassificationList[],MATCH(Sudan_News12[[#This Row],[text_classification_arabic2]],TextClassificationList[text_classification_arabic],0),1)</f>
        <v>#N/A</v>
      </c>
      <c r="AS1283" t="e">
        <f>INDEX(TextClassificationList[],MATCH(Sudan_News12[[#This Row],[text_classification_arabic3]],TextClassificationList[text_classification_arabic],0),1)</f>
        <v>#N/A</v>
      </c>
      <c r="AU1283" t="e">
        <f>INDEX(TextClassificationList[],MATCH(Sudan_News12[[#This Row],[text_classification_arabic4]],TextClassificationList[text_classification_arabic],0),1)</f>
        <v>#N/A</v>
      </c>
      <c r="AW1283" t="e">
        <f>INDEX(TextClassificationList[],MATCH(Sudan_News12[[#This Row],[text_classification_arabic5]],TextClassificationList[text_classification_arabic],0),1)</f>
        <v>#N/A</v>
      </c>
    </row>
    <row r="1284" spans="1:49" x14ac:dyDescent="0.2">
      <c r="A1284">
        <v>1.3690274680116511E+18</v>
      </c>
      <c r="B1284">
        <v>1.3690272086401393E+18</v>
      </c>
      <c r="C1284" t="s">
        <v>5148</v>
      </c>
      <c r="D1284" s="1">
        <v>44263</v>
      </c>
      <c r="E1284" s="2">
        <v>0.95090277777777776</v>
      </c>
      <c r="F1284">
        <v>200</v>
      </c>
      <c r="G1284">
        <v>1889611729</v>
      </c>
      <c r="H1284" t="s">
        <v>354</v>
      </c>
      <c r="I1284" t="s">
        <v>355</v>
      </c>
      <c r="J1284" t="s">
        <v>265</v>
      </c>
      <c r="K1284" t="s">
        <v>5149</v>
      </c>
      <c r="L1284" t="s">
        <v>266</v>
      </c>
      <c r="M1284" t="s">
        <v>267</v>
      </c>
      <c r="N1284" t="s">
        <v>267</v>
      </c>
      <c r="O1284" t="s">
        <v>267</v>
      </c>
      <c r="P1284">
        <v>0</v>
      </c>
      <c r="Q1284">
        <v>0</v>
      </c>
      <c r="R1284">
        <v>0</v>
      </c>
      <c r="S1284" t="s">
        <v>267</v>
      </c>
      <c r="T1284" t="s">
        <v>267</v>
      </c>
      <c r="U1284" t="s">
        <v>5150</v>
      </c>
      <c r="V1284" t="b">
        <v>0</v>
      </c>
      <c r="W1284" t="s">
        <v>265</v>
      </c>
      <c r="X1284">
        <v>0</v>
      </c>
      <c r="Y1284" t="s">
        <v>265</v>
      </c>
      <c r="Z1284" t="s">
        <v>265</v>
      </c>
      <c r="AA1284" t="s">
        <v>265</v>
      </c>
      <c r="AB1284" t="s">
        <v>265</v>
      </c>
      <c r="AC1284" t="s">
        <v>265</v>
      </c>
      <c r="AD1284" t="s">
        <v>265</v>
      </c>
      <c r="AE1284" t="s">
        <v>265</v>
      </c>
      <c r="AF1284" t="s">
        <v>267</v>
      </c>
      <c r="AG1284" t="s">
        <v>265</v>
      </c>
      <c r="AH1284" t="s">
        <v>265</v>
      </c>
      <c r="AI1284" t="s">
        <v>265</v>
      </c>
      <c r="AJ1284" t="s">
        <v>265</v>
      </c>
      <c r="AL1284" t="str">
        <f>IF(Sudan_News12[[#This Row],[relevancy_classification_english]]="Relevant","مناسب",IF(Sudan_News12[[#This Row],[relevancy_classification_english]]="Relevant","عَرَضِيّ",""))</f>
        <v/>
      </c>
      <c r="AN1284" t="str">
        <f>IF(Sudan_News12[[#This Row],[sentiment_analysis_english]]="Negative","سلبي",IF(Sudan_News12[[#This Row],[sentiment_analysis_english]]="Neutral","حيادي",IF(Sudan_News12[[#This Row],[sentiment_analysis_english]]="Positive","إيجابي","")))</f>
        <v/>
      </c>
      <c r="AO1284" t="e">
        <f>INDEX(TextClassificationList[],MATCH(Sudan_News12[[#This Row],[text_classification_arabic]],TextClassificationList[text_classification_arabic],0),1)</f>
        <v>#N/A</v>
      </c>
      <c r="AQ1284" t="e">
        <f>INDEX(TextClassificationList[],MATCH(Sudan_News12[[#This Row],[text_classification_arabic2]],TextClassificationList[text_classification_arabic],0),1)</f>
        <v>#N/A</v>
      </c>
      <c r="AS1284" t="e">
        <f>INDEX(TextClassificationList[],MATCH(Sudan_News12[[#This Row],[text_classification_arabic3]],TextClassificationList[text_classification_arabic],0),1)</f>
        <v>#N/A</v>
      </c>
      <c r="AU1284" t="e">
        <f>INDEX(TextClassificationList[],MATCH(Sudan_News12[[#This Row],[text_classification_arabic4]],TextClassificationList[text_classification_arabic],0),1)</f>
        <v>#N/A</v>
      </c>
      <c r="AW1284" t="e">
        <f>INDEX(TextClassificationList[],MATCH(Sudan_News12[[#This Row],[text_classification_arabic5]],TextClassificationList[text_classification_arabic],0),1)</f>
        <v>#N/A</v>
      </c>
    </row>
    <row r="1285" spans="1:49" x14ac:dyDescent="0.2">
      <c r="A1285">
        <v>1.3690272086401393E+18</v>
      </c>
      <c r="B1285">
        <v>1.3690272086401393E+18</v>
      </c>
      <c r="C1285" t="s">
        <v>5151</v>
      </c>
      <c r="D1285" s="1">
        <v>44263</v>
      </c>
      <c r="E1285" s="2">
        <v>0.95018518518518513</v>
      </c>
      <c r="F1285">
        <v>200</v>
      </c>
      <c r="G1285">
        <v>1889611729</v>
      </c>
      <c r="H1285" t="s">
        <v>354</v>
      </c>
      <c r="I1285" t="s">
        <v>355</v>
      </c>
      <c r="J1285" t="s">
        <v>265</v>
      </c>
      <c r="K1285" t="s">
        <v>5152</v>
      </c>
      <c r="L1285" t="s">
        <v>266</v>
      </c>
      <c r="M1285" t="s">
        <v>4752</v>
      </c>
      <c r="N1285" t="s">
        <v>267</v>
      </c>
      <c r="O1285" t="s">
        <v>267</v>
      </c>
      <c r="P1285">
        <v>2</v>
      </c>
      <c r="Q1285">
        <v>0</v>
      </c>
      <c r="R1285">
        <v>1</v>
      </c>
      <c r="S1285" t="s">
        <v>267</v>
      </c>
      <c r="T1285" t="s">
        <v>267</v>
      </c>
      <c r="U1285" t="s">
        <v>5153</v>
      </c>
      <c r="V1285" t="b">
        <v>0</v>
      </c>
      <c r="W1285" t="s">
        <v>265</v>
      </c>
      <c r="X1285">
        <v>0</v>
      </c>
      <c r="Y1285" t="s">
        <v>265</v>
      </c>
      <c r="Z1285" t="s">
        <v>265</v>
      </c>
      <c r="AA1285" t="s">
        <v>265</v>
      </c>
      <c r="AB1285" t="s">
        <v>265</v>
      </c>
      <c r="AC1285" t="s">
        <v>265</v>
      </c>
      <c r="AD1285" t="s">
        <v>265</v>
      </c>
      <c r="AE1285" t="s">
        <v>265</v>
      </c>
      <c r="AF1285" t="s">
        <v>267</v>
      </c>
      <c r="AG1285" t="s">
        <v>265</v>
      </c>
      <c r="AH1285" t="s">
        <v>265</v>
      </c>
      <c r="AI1285" t="s">
        <v>265</v>
      </c>
      <c r="AJ1285" t="s">
        <v>265</v>
      </c>
      <c r="AL1285" t="str">
        <f>IF(Sudan_News12[[#This Row],[relevancy_classification_english]]="Relevant","مناسب",IF(Sudan_News12[[#This Row],[relevancy_classification_english]]="Relevant","عَرَضِيّ",""))</f>
        <v/>
      </c>
      <c r="AN1285" t="str">
        <f>IF(Sudan_News12[[#This Row],[sentiment_analysis_english]]="Negative","سلبي",IF(Sudan_News12[[#This Row],[sentiment_analysis_english]]="Neutral","حيادي",IF(Sudan_News12[[#This Row],[sentiment_analysis_english]]="Positive","إيجابي","")))</f>
        <v/>
      </c>
      <c r="AO1285" t="e">
        <f>INDEX(TextClassificationList[],MATCH(Sudan_News12[[#This Row],[text_classification_arabic]],TextClassificationList[text_classification_arabic],0),1)</f>
        <v>#N/A</v>
      </c>
      <c r="AQ1285" t="e">
        <f>INDEX(TextClassificationList[],MATCH(Sudan_News12[[#This Row],[text_classification_arabic2]],TextClassificationList[text_classification_arabic],0),1)</f>
        <v>#N/A</v>
      </c>
      <c r="AS1285" t="e">
        <f>INDEX(TextClassificationList[],MATCH(Sudan_News12[[#This Row],[text_classification_arabic3]],TextClassificationList[text_classification_arabic],0),1)</f>
        <v>#N/A</v>
      </c>
      <c r="AU1285" t="e">
        <f>INDEX(TextClassificationList[],MATCH(Sudan_News12[[#This Row],[text_classification_arabic4]],TextClassificationList[text_classification_arabic],0),1)</f>
        <v>#N/A</v>
      </c>
      <c r="AW1285" t="e">
        <f>INDEX(TextClassificationList[],MATCH(Sudan_News12[[#This Row],[text_classification_arabic5]],TextClassificationList[text_classification_arabic],0),1)</f>
        <v>#N/A</v>
      </c>
    </row>
    <row r="1286" spans="1:49" x14ac:dyDescent="0.2">
      <c r="A1286">
        <v>1.3690198005471314E+18</v>
      </c>
      <c r="B1286">
        <v>1.3690198005471314E+18</v>
      </c>
      <c r="C1286" t="s">
        <v>5154</v>
      </c>
      <c r="D1286" s="1">
        <v>44263</v>
      </c>
      <c r="E1286" s="2">
        <v>0.92974537037037042</v>
      </c>
      <c r="F1286">
        <v>200</v>
      </c>
      <c r="G1286">
        <v>1889611729</v>
      </c>
      <c r="H1286" t="s">
        <v>354</v>
      </c>
      <c r="I1286" t="s">
        <v>355</v>
      </c>
      <c r="J1286" t="s">
        <v>265</v>
      </c>
      <c r="K1286" t="s">
        <v>5155</v>
      </c>
      <c r="L1286" t="s">
        <v>266</v>
      </c>
      <c r="M1286" t="s">
        <v>267</v>
      </c>
      <c r="N1286" t="s">
        <v>267</v>
      </c>
      <c r="O1286" t="s">
        <v>267</v>
      </c>
      <c r="P1286">
        <v>0</v>
      </c>
      <c r="Q1286">
        <v>0</v>
      </c>
      <c r="R1286">
        <v>3</v>
      </c>
      <c r="S1286" t="s">
        <v>267</v>
      </c>
      <c r="T1286" t="s">
        <v>267</v>
      </c>
      <c r="U1286" t="s">
        <v>5156</v>
      </c>
      <c r="V1286" t="b">
        <v>0</v>
      </c>
      <c r="W1286" t="s">
        <v>265</v>
      </c>
      <c r="X1286">
        <v>0</v>
      </c>
      <c r="Y1286" t="s">
        <v>265</v>
      </c>
      <c r="Z1286" t="s">
        <v>265</v>
      </c>
      <c r="AA1286" t="s">
        <v>265</v>
      </c>
      <c r="AB1286" t="s">
        <v>265</v>
      </c>
      <c r="AC1286" t="s">
        <v>265</v>
      </c>
      <c r="AD1286" t="s">
        <v>265</v>
      </c>
      <c r="AE1286" t="s">
        <v>265</v>
      </c>
      <c r="AF1286" t="s">
        <v>267</v>
      </c>
      <c r="AG1286" t="s">
        <v>265</v>
      </c>
      <c r="AH1286" t="s">
        <v>265</v>
      </c>
      <c r="AI1286" t="s">
        <v>265</v>
      </c>
      <c r="AJ1286" t="s">
        <v>265</v>
      </c>
      <c r="AL1286" t="str">
        <f>IF(Sudan_News12[[#This Row],[relevancy_classification_english]]="Relevant","مناسب",IF(Sudan_News12[[#This Row],[relevancy_classification_english]]="Relevant","عَرَضِيّ",""))</f>
        <v/>
      </c>
      <c r="AN1286" t="str">
        <f>IF(Sudan_News12[[#This Row],[sentiment_analysis_english]]="Negative","سلبي",IF(Sudan_News12[[#This Row],[sentiment_analysis_english]]="Neutral","حيادي",IF(Sudan_News12[[#This Row],[sentiment_analysis_english]]="Positive","إيجابي","")))</f>
        <v/>
      </c>
      <c r="AO1286" t="e">
        <f>INDEX(TextClassificationList[],MATCH(Sudan_News12[[#This Row],[text_classification_arabic]],TextClassificationList[text_classification_arabic],0),1)</f>
        <v>#N/A</v>
      </c>
      <c r="AQ1286" t="e">
        <f>INDEX(TextClassificationList[],MATCH(Sudan_News12[[#This Row],[text_classification_arabic2]],TextClassificationList[text_classification_arabic],0),1)</f>
        <v>#N/A</v>
      </c>
      <c r="AS1286" t="e">
        <f>INDEX(TextClassificationList[],MATCH(Sudan_News12[[#This Row],[text_classification_arabic3]],TextClassificationList[text_classification_arabic],0),1)</f>
        <v>#N/A</v>
      </c>
      <c r="AU1286" t="e">
        <f>INDEX(TextClassificationList[],MATCH(Sudan_News12[[#This Row],[text_classification_arabic4]],TextClassificationList[text_classification_arabic],0),1)</f>
        <v>#N/A</v>
      </c>
      <c r="AW1286" t="e">
        <f>INDEX(TextClassificationList[],MATCH(Sudan_News12[[#This Row],[text_classification_arabic5]],TextClassificationList[text_classification_arabic],0),1)</f>
        <v>#N/A</v>
      </c>
    </row>
    <row r="1287" spans="1:49" x14ac:dyDescent="0.2">
      <c r="A1287">
        <v>1.3690197105332347E+18</v>
      </c>
      <c r="B1287">
        <v>1.3690197105332347E+18</v>
      </c>
      <c r="C1287" t="s">
        <v>5157</v>
      </c>
      <c r="D1287" s="1">
        <v>44263</v>
      </c>
      <c r="E1287" s="2">
        <v>0.92949074074074078</v>
      </c>
      <c r="F1287">
        <v>200</v>
      </c>
      <c r="G1287">
        <v>1889611729</v>
      </c>
      <c r="H1287" t="s">
        <v>354</v>
      </c>
      <c r="I1287" t="s">
        <v>355</v>
      </c>
      <c r="J1287" t="s">
        <v>265</v>
      </c>
      <c r="K1287" t="s">
        <v>5158</v>
      </c>
      <c r="L1287" t="s">
        <v>266</v>
      </c>
      <c r="M1287" t="s">
        <v>267</v>
      </c>
      <c r="N1287" t="s">
        <v>267</v>
      </c>
      <c r="O1287" t="s">
        <v>5159</v>
      </c>
      <c r="P1287">
        <v>0</v>
      </c>
      <c r="Q1287">
        <v>0</v>
      </c>
      <c r="R1287">
        <v>0</v>
      </c>
      <c r="S1287" t="s">
        <v>5160</v>
      </c>
      <c r="T1287" t="s">
        <v>267</v>
      </c>
      <c r="U1287" t="s">
        <v>5161</v>
      </c>
      <c r="V1287" t="b">
        <v>0</v>
      </c>
      <c r="W1287" t="s">
        <v>265</v>
      </c>
      <c r="X1287">
        <v>1</v>
      </c>
      <c r="Y1287" t="s">
        <v>5162</v>
      </c>
      <c r="Z1287" t="s">
        <v>265</v>
      </c>
      <c r="AA1287" t="s">
        <v>265</v>
      </c>
      <c r="AB1287" t="s">
        <v>265</v>
      </c>
      <c r="AC1287" t="s">
        <v>265</v>
      </c>
      <c r="AD1287" t="s">
        <v>265</v>
      </c>
      <c r="AE1287" t="s">
        <v>265</v>
      </c>
      <c r="AF1287" t="s">
        <v>267</v>
      </c>
      <c r="AG1287" t="s">
        <v>265</v>
      </c>
      <c r="AH1287" t="s">
        <v>265</v>
      </c>
      <c r="AI1287" t="s">
        <v>265</v>
      </c>
      <c r="AJ1287" t="s">
        <v>265</v>
      </c>
      <c r="AL1287" t="str">
        <f>IF(Sudan_News12[[#This Row],[relevancy_classification_english]]="Relevant","مناسب",IF(Sudan_News12[[#This Row],[relevancy_classification_english]]="Relevant","عَرَضِيّ",""))</f>
        <v/>
      </c>
      <c r="AN1287" t="str">
        <f>IF(Sudan_News12[[#This Row],[sentiment_analysis_english]]="Negative","سلبي",IF(Sudan_News12[[#This Row],[sentiment_analysis_english]]="Neutral","حيادي",IF(Sudan_News12[[#This Row],[sentiment_analysis_english]]="Positive","إيجابي","")))</f>
        <v/>
      </c>
      <c r="AO1287" t="e">
        <f>INDEX(TextClassificationList[],MATCH(Sudan_News12[[#This Row],[text_classification_arabic]],TextClassificationList[text_classification_arabic],0),1)</f>
        <v>#N/A</v>
      </c>
      <c r="AQ1287" t="e">
        <f>INDEX(TextClassificationList[],MATCH(Sudan_News12[[#This Row],[text_classification_arabic2]],TextClassificationList[text_classification_arabic],0),1)</f>
        <v>#N/A</v>
      </c>
      <c r="AS1287" t="e">
        <f>INDEX(TextClassificationList[],MATCH(Sudan_News12[[#This Row],[text_classification_arabic3]],TextClassificationList[text_classification_arabic],0),1)</f>
        <v>#N/A</v>
      </c>
      <c r="AU1287" t="e">
        <f>INDEX(TextClassificationList[],MATCH(Sudan_News12[[#This Row],[text_classification_arabic4]],TextClassificationList[text_classification_arabic],0),1)</f>
        <v>#N/A</v>
      </c>
      <c r="AW1287" t="e">
        <f>INDEX(TextClassificationList[],MATCH(Sudan_News12[[#This Row],[text_classification_arabic5]],TextClassificationList[text_classification_arabic],0),1)</f>
        <v>#N/A</v>
      </c>
    </row>
    <row r="1288" spans="1:49" x14ac:dyDescent="0.2">
      <c r="A1288">
        <v>1.3690192980737434E+18</v>
      </c>
      <c r="B1288">
        <v>1.3690192980737434E+18</v>
      </c>
      <c r="C1288" t="s">
        <v>5163</v>
      </c>
      <c r="D1288" s="1">
        <v>44263</v>
      </c>
      <c r="E1288" s="2">
        <v>0.92835648148148153</v>
      </c>
      <c r="F1288">
        <v>200</v>
      </c>
      <c r="G1288">
        <v>1889611729</v>
      </c>
      <c r="H1288" t="s">
        <v>354</v>
      </c>
      <c r="I1288" t="s">
        <v>355</v>
      </c>
      <c r="J1288" t="s">
        <v>265</v>
      </c>
      <c r="K1288" t="s">
        <v>5164</v>
      </c>
      <c r="L1288" t="s">
        <v>266</v>
      </c>
      <c r="M1288" t="s">
        <v>267</v>
      </c>
      <c r="N1288" t="s">
        <v>267</v>
      </c>
      <c r="O1288" t="s">
        <v>5165</v>
      </c>
      <c r="P1288">
        <v>0</v>
      </c>
      <c r="Q1288">
        <v>0</v>
      </c>
      <c r="R1288">
        <v>0</v>
      </c>
      <c r="S1288" t="s">
        <v>267</v>
      </c>
      <c r="T1288" t="s">
        <v>267</v>
      </c>
      <c r="U1288" t="s">
        <v>5166</v>
      </c>
      <c r="V1288" t="b">
        <v>0</v>
      </c>
      <c r="W1288" t="s">
        <v>265</v>
      </c>
      <c r="X1288">
        <v>1</v>
      </c>
      <c r="Y1288" t="s">
        <v>5167</v>
      </c>
      <c r="Z1288" t="s">
        <v>265</v>
      </c>
      <c r="AA1288" t="s">
        <v>265</v>
      </c>
      <c r="AB1288" t="s">
        <v>265</v>
      </c>
      <c r="AC1288" t="s">
        <v>265</v>
      </c>
      <c r="AD1288" t="s">
        <v>265</v>
      </c>
      <c r="AE1288" t="s">
        <v>265</v>
      </c>
      <c r="AF1288" t="s">
        <v>267</v>
      </c>
      <c r="AG1288" t="s">
        <v>265</v>
      </c>
      <c r="AH1288" t="s">
        <v>265</v>
      </c>
      <c r="AI1288" t="s">
        <v>265</v>
      </c>
      <c r="AJ1288" t="s">
        <v>265</v>
      </c>
      <c r="AL1288" t="str">
        <f>IF(Sudan_News12[[#This Row],[relevancy_classification_english]]="Relevant","مناسب",IF(Sudan_News12[[#This Row],[relevancy_classification_english]]="Relevant","عَرَضِيّ",""))</f>
        <v/>
      </c>
      <c r="AN1288" t="str">
        <f>IF(Sudan_News12[[#This Row],[sentiment_analysis_english]]="Negative","سلبي",IF(Sudan_News12[[#This Row],[sentiment_analysis_english]]="Neutral","حيادي",IF(Sudan_News12[[#This Row],[sentiment_analysis_english]]="Positive","إيجابي","")))</f>
        <v/>
      </c>
      <c r="AO1288" t="e">
        <f>INDEX(TextClassificationList[],MATCH(Sudan_News12[[#This Row],[text_classification_arabic]],TextClassificationList[text_classification_arabic],0),1)</f>
        <v>#N/A</v>
      </c>
      <c r="AQ1288" t="e">
        <f>INDEX(TextClassificationList[],MATCH(Sudan_News12[[#This Row],[text_classification_arabic2]],TextClassificationList[text_classification_arabic],0),1)</f>
        <v>#N/A</v>
      </c>
      <c r="AS1288" t="e">
        <f>INDEX(TextClassificationList[],MATCH(Sudan_News12[[#This Row],[text_classification_arabic3]],TextClassificationList[text_classification_arabic],0),1)</f>
        <v>#N/A</v>
      </c>
      <c r="AU1288" t="e">
        <f>INDEX(TextClassificationList[],MATCH(Sudan_News12[[#This Row],[text_classification_arabic4]],TextClassificationList[text_classification_arabic],0),1)</f>
        <v>#N/A</v>
      </c>
      <c r="AW1288" t="e">
        <f>INDEX(TextClassificationList[],MATCH(Sudan_News12[[#This Row],[text_classification_arabic5]],TextClassificationList[text_classification_arabic],0),1)</f>
        <v>#N/A</v>
      </c>
    </row>
    <row r="1289" spans="1:49" x14ac:dyDescent="0.2">
      <c r="A1289">
        <v>1.3690186515972751E+18</v>
      </c>
      <c r="B1289">
        <v>1.3690186515972751E+18</v>
      </c>
      <c r="C1289" t="s">
        <v>5168</v>
      </c>
      <c r="D1289" s="1">
        <v>44263</v>
      </c>
      <c r="E1289" s="2">
        <v>0.92657407407407411</v>
      </c>
      <c r="F1289">
        <v>200</v>
      </c>
      <c r="G1289">
        <v>1889611729</v>
      </c>
      <c r="H1289" t="s">
        <v>354</v>
      </c>
      <c r="I1289" t="s">
        <v>355</v>
      </c>
      <c r="J1289" t="s">
        <v>265</v>
      </c>
      <c r="K1289" t="s">
        <v>5169</v>
      </c>
      <c r="L1289" t="s">
        <v>266</v>
      </c>
      <c r="M1289" t="s">
        <v>267</v>
      </c>
      <c r="N1289" t="s">
        <v>267</v>
      </c>
      <c r="O1289" t="s">
        <v>267</v>
      </c>
      <c r="P1289">
        <v>2</v>
      </c>
      <c r="Q1289">
        <v>2</v>
      </c>
      <c r="R1289">
        <v>4</v>
      </c>
      <c r="S1289" t="s">
        <v>4872</v>
      </c>
      <c r="T1289" t="s">
        <v>267</v>
      </c>
      <c r="U1289" t="s">
        <v>5170</v>
      </c>
      <c r="V1289" t="b">
        <v>0</v>
      </c>
      <c r="W1289" t="s">
        <v>265</v>
      </c>
      <c r="X1289">
        <v>0</v>
      </c>
      <c r="Y1289" t="s">
        <v>265</v>
      </c>
      <c r="Z1289" t="s">
        <v>265</v>
      </c>
      <c r="AA1289" t="s">
        <v>265</v>
      </c>
      <c r="AB1289" t="s">
        <v>265</v>
      </c>
      <c r="AC1289" t="s">
        <v>265</v>
      </c>
      <c r="AD1289" t="s">
        <v>265</v>
      </c>
      <c r="AE1289" t="s">
        <v>265</v>
      </c>
      <c r="AF1289" t="s">
        <v>267</v>
      </c>
      <c r="AG1289" t="s">
        <v>265</v>
      </c>
      <c r="AH1289" t="s">
        <v>265</v>
      </c>
      <c r="AI1289" t="s">
        <v>265</v>
      </c>
      <c r="AJ1289" t="s">
        <v>265</v>
      </c>
      <c r="AL1289" t="str">
        <f>IF(Sudan_News12[[#This Row],[relevancy_classification_english]]="Relevant","مناسب",IF(Sudan_News12[[#This Row],[relevancy_classification_english]]="Relevant","عَرَضِيّ",""))</f>
        <v/>
      </c>
      <c r="AN1289" t="str">
        <f>IF(Sudan_News12[[#This Row],[sentiment_analysis_english]]="Negative","سلبي",IF(Sudan_News12[[#This Row],[sentiment_analysis_english]]="Neutral","حيادي",IF(Sudan_News12[[#This Row],[sentiment_analysis_english]]="Positive","إيجابي","")))</f>
        <v/>
      </c>
      <c r="AO1289" t="e">
        <f>INDEX(TextClassificationList[],MATCH(Sudan_News12[[#This Row],[text_classification_arabic]],TextClassificationList[text_classification_arabic],0),1)</f>
        <v>#N/A</v>
      </c>
      <c r="AQ1289" t="e">
        <f>INDEX(TextClassificationList[],MATCH(Sudan_News12[[#This Row],[text_classification_arabic2]],TextClassificationList[text_classification_arabic],0),1)</f>
        <v>#N/A</v>
      </c>
      <c r="AS1289" t="e">
        <f>INDEX(TextClassificationList[],MATCH(Sudan_News12[[#This Row],[text_classification_arabic3]],TextClassificationList[text_classification_arabic],0),1)</f>
        <v>#N/A</v>
      </c>
      <c r="AU1289" t="e">
        <f>INDEX(TextClassificationList[],MATCH(Sudan_News12[[#This Row],[text_classification_arabic4]],TextClassificationList[text_classification_arabic],0),1)</f>
        <v>#N/A</v>
      </c>
      <c r="AW1289" t="e">
        <f>INDEX(TextClassificationList[],MATCH(Sudan_News12[[#This Row],[text_classification_arabic5]],TextClassificationList[text_classification_arabic],0),1)</f>
        <v>#N/A</v>
      </c>
    </row>
    <row r="1290" spans="1:49" x14ac:dyDescent="0.2">
      <c r="A1290">
        <v>1.3689400338021827E+18</v>
      </c>
      <c r="B1290">
        <v>1.3689400338021827E+18</v>
      </c>
      <c r="C1290" t="s">
        <v>5171</v>
      </c>
      <c r="D1290" s="1">
        <v>44263</v>
      </c>
      <c r="E1290" s="2">
        <v>0.70962962962962961</v>
      </c>
      <c r="F1290">
        <v>200</v>
      </c>
      <c r="G1290">
        <v>1889611729</v>
      </c>
      <c r="H1290" t="s">
        <v>354</v>
      </c>
      <c r="I1290" t="s">
        <v>355</v>
      </c>
      <c r="J1290" t="s">
        <v>265</v>
      </c>
      <c r="K1290" t="s">
        <v>5172</v>
      </c>
      <c r="L1290" t="s">
        <v>266</v>
      </c>
      <c r="M1290" t="s">
        <v>267</v>
      </c>
      <c r="N1290" t="s">
        <v>267</v>
      </c>
      <c r="O1290" t="s">
        <v>5173</v>
      </c>
      <c r="P1290">
        <v>0</v>
      </c>
      <c r="Q1290">
        <v>2</v>
      </c>
      <c r="R1290">
        <v>3</v>
      </c>
      <c r="S1290" t="s">
        <v>267</v>
      </c>
      <c r="T1290" t="s">
        <v>267</v>
      </c>
      <c r="U1290" t="s">
        <v>5174</v>
      </c>
      <c r="V1290" t="b">
        <v>0</v>
      </c>
      <c r="W1290" t="s">
        <v>265</v>
      </c>
      <c r="X1290">
        <v>1</v>
      </c>
      <c r="Y1290" t="s">
        <v>5175</v>
      </c>
      <c r="Z1290" t="s">
        <v>265</v>
      </c>
      <c r="AA1290" t="s">
        <v>265</v>
      </c>
      <c r="AB1290" t="s">
        <v>265</v>
      </c>
      <c r="AC1290" t="s">
        <v>265</v>
      </c>
      <c r="AD1290" t="s">
        <v>265</v>
      </c>
      <c r="AE1290" t="s">
        <v>265</v>
      </c>
      <c r="AF1290" t="s">
        <v>267</v>
      </c>
      <c r="AG1290" t="s">
        <v>265</v>
      </c>
      <c r="AH1290" t="s">
        <v>265</v>
      </c>
      <c r="AI1290" t="s">
        <v>265</v>
      </c>
      <c r="AJ1290" t="s">
        <v>265</v>
      </c>
      <c r="AL1290" t="str">
        <f>IF(Sudan_News12[[#This Row],[relevancy_classification_english]]="Relevant","مناسب",IF(Sudan_News12[[#This Row],[relevancy_classification_english]]="Relevant","عَرَضِيّ",""))</f>
        <v/>
      </c>
      <c r="AN1290" t="str">
        <f>IF(Sudan_News12[[#This Row],[sentiment_analysis_english]]="Negative","سلبي",IF(Sudan_News12[[#This Row],[sentiment_analysis_english]]="Neutral","حيادي",IF(Sudan_News12[[#This Row],[sentiment_analysis_english]]="Positive","إيجابي","")))</f>
        <v/>
      </c>
      <c r="AO1290" t="e">
        <f>INDEX(TextClassificationList[],MATCH(Sudan_News12[[#This Row],[text_classification_arabic]],TextClassificationList[text_classification_arabic],0),1)</f>
        <v>#N/A</v>
      </c>
      <c r="AQ1290" t="e">
        <f>INDEX(TextClassificationList[],MATCH(Sudan_News12[[#This Row],[text_classification_arabic2]],TextClassificationList[text_classification_arabic],0),1)</f>
        <v>#N/A</v>
      </c>
      <c r="AS1290" t="e">
        <f>INDEX(TextClassificationList[],MATCH(Sudan_News12[[#This Row],[text_classification_arabic3]],TextClassificationList[text_classification_arabic],0),1)</f>
        <v>#N/A</v>
      </c>
      <c r="AU1290" t="e">
        <f>INDEX(TextClassificationList[],MATCH(Sudan_News12[[#This Row],[text_classification_arabic4]],TextClassificationList[text_classification_arabic],0),1)</f>
        <v>#N/A</v>
      </c>
      <c r="AW1290" t="e">
        <f>INDEX(TextClassificationList[],MATCH(Sudan_News12[[#This Row],[text_classification_arabic5]],TextClassificationList[text_classification_arabic],0),1)</f>
        <v>#N/A</v>
      </c>
    </row>
    <row r="1291" spans="1:49" x14ac:dyDescent="0.2">
      <c r="A1291">
        <v>1.3688834256214671E+18</v>
      </c>
      <c r="B1291">
        <v>1.3688834256214671E+18</v>
      </c>
      <c r="C1291" t="s">
        <v>5176</v>
      </c>
      <c r="D1291" s="1">
        <v>44263</v>
      </c>
      <c r="E1291" s="2">
        <v>0.55341435185185184</v>
      </c>
      <c r="F1291">
        <v>200</v>
      </c>
      <c r="G1291">
        <v>1889611729</v>
      </c>
      <c r="H1291" t="s">
        <v>354</v>
      </c>
      <c r="I1291" t="s">
        <v>355</v>
      </c>
      <c r="J1291" t="s">
        <v>265</v>
      </c>
      <c r="K1291" t="s">
        <v>5177</v>
      </c>
      <c r="L1291" t="s">
        <v>266</v>
      </c>
      <c r="M1291" t="s">
        <v>267</v>
      </c>
      <c r="N1291" t="s">
        <v>267</v>
      </c>
      <c r="O1291" t="s">
        <v>267</v>
      </c>
      <c r="P1291">
        <v>0</v>
      </c>
      <c r="Q1291">
        <v>0</v>
      </c>
      <c r="R1291">
        <v>0</v>
      </c>
      <c r="S1291" t="s">
        <v>267</v>
      </c>
      <c r="T1291" t="s">
        <v>267</v>
      </c>
      <c r="U1291" t="s">
        <v>5178</v>
      </c>
      <c r="V1291" t="b">
        <v>0</v>
      </c>
      <c r="W1291" t="s">
        <v>265</v>
      </c>
      <c r="X1291">
        <v>0</v>
      </c>
      <c r="Y1291" t="s">
        <v>265</v>
      </c>
      <c r="Z1291" t="s">
        <v>265</v>
      </c>
      <c r="AA1291" t="s">
        <v>265</v>
      </c>
      <c r="AB1291" t="s">
        <v>265</v>
      </c>
      <c r="AC1291" t="s">
        <v>265</v>
      </c>
      <c r="AD1291" t="s">
        <v>265</v>
      </c>
      <c r="AE1291" t="s">
        <v>265</v>
      </c>
      <c r="AF1291" t="s">
        <v>267</v>
      </c>
      <c r="AG1291" t="s">
        <v>265</v>
      </c>
      <c r="AH1291" t="s">
        <v>265</v>
      </c>
      <c r="AI1291" t="s">
        <v>265</v>
      </c>
      <c r="AJ1291" t="s">
        <v>265</v>
      </c>
      <c r="AL1291" t="str">
        <f>IF(Sudan_News12[[#This Row],[relevancy_classification_english]]="Relevant","مناسب",IF(Sudan_News12[[#This Row],[relevancy_classification_english]]="Relevant","عَرَضِيّ",""))</f>
        <v/>
      </c>
      <c r="AN1291" t="str">
        <f>IF(Sudan_News12[[#This Row],[sentiment_analysis_english]]="Negative","سلبي",IF(Sudan_News12[[#This Row],[sentiment_analysis_english]]="Neutral","حيادي",IF(Sudan_News12[[#This Row],[sentiment_analysis_english]]="Positive","إيجابي","")))</f>
        <v/>
      </c>
      <c r="AO1291" t="e">
        <f>INDEX(TextClassificationList[],MATCH(Sudan_News12[[#This Row],[text_classification_arabic]],TextClassificationList[text_classification_arabic],0),1)</f>
        <v>#N/A</v>
      </c>
      <c r="AQ1291" t="e">
        <f>INDEX(TextClassificationList[],MATCH(Sudan_News12[[#This Row],[text_classification_arabic2]],TextClassificationList[text_classification_arabic],0),1)</f>
        <v>#N/A</v>
      </c>
      <c r="AS1291" t="e">
        <f>INDEX(TextClassificationList[],MATCH(Sudan_News12[[#This Row],[text_classification_arabic3]],TextClassificationList[text_classification_arabic],0),1)</f>
        <v>#N/A</v>
      </c>
      <c r="AU1291" t="e">
        <f>INDEX(TextClassificationList[],MATCH(Sudan_News12[[#This Row],[text_classification_arabic4]],TextClassificationList[text_classification_arabic],0),1)</f>
        <v>#N/A</v>
      </c>
      <c r="AW1291" t="e">
        <f>INDEX(TextClassificationList[],MATCH(Sudan_News12[[#This Row],[text_classification_arabic5]],TextClassificationList[text_classification_arabic],0),1)</f>
        <v>#N/A</v>
      </c>
    </row>
    <row r="1292" spans="1:49" x14ac:dyDescent="0.2">
      <c r="A1292">
        <v>1.3688832404849336E+18</v>
      </c>
      <c r="B1292">
        <v>1.3688832404849336E+18</v>
      </c>
      <c r="C1292" t="s">
        <v>5179</v>
      </c>
      <c r="D1292" s="1">
        <v>44263</v>
      </c>
      <c r="E1292" s="2">
        <v>0.55290509259259257</v>
      </c>
      <c r="F1292">
        <v>200</v>
      </c>
      <c r="G1292">
        <v>1889611729</v>
      </c>
      <c r="H1292" t="s">
        <v>354</v>
      </c>
      <c r="I1292" t="s">
        <v>355</v>
      </c>
      <c r="J1292" t="s">
        <v>265</v>
      </c>
      <c r="K1292" t="s">
        <v>5180</v>
      </c>
      <c r="L1292" t="s">
        <v>266</v>
      </c>
      <c r="M1292" t="s">
        <v>267</v>
      </c>
      <c r="N1292" t="s">
        <v>267</v>
      </c>
      <c r="O1292" t="s">
        <v>5181</v>
      </c>
      <c r="P1292">
        <v>0</v>
      </c>
      <c r="Q1292">
        <v>0</v>
      </c>
      <c r="R1292">
        <v>0</v>
      </c>
      <c r="S1292" t="s">
        <v>267</v>
      </c>
      <c r="T1292" t="s">
        <v>267</v>
      </c>
      <c r="U1292" t="s">
        <v>5182</v>
      </c>
      <c r="V1292" t="b">
        <v>0</v>
      </c>
      <c r="W1292" t="s">
        <v>265</v>
      </c>
      <c r="X1292">
        <v>1</v>
      </c>
      <c r="Y1292" t="s">
        <v>5183</v>
      </c>
      <c r="Z1292" t="s">
        <v>265</v>
      </c>
      <c r="AA1292" t="s">
        <v>265</v>
      </c>
      <c r="AB1292" t="s">
        <v>265</v>
      </c>
      <c r="AC1292" t="s">
        <v>265</v>
      </c>
      <c r="AD1292" t="s">
        <v>265</v>
      </c>
      <c r="AE1292" t="s">
        <v>265</v>
      </c>
      <c r="AF1292" t="s">
        <v>267</v>
      </c>
      <c r="AG1292" t="s">
        <v>265</v>
      </c>
      <c r="AH1292" t="s">
        <v>265</v>
      </c>
      <c r="AI1292" t="s">
        <v>265</v>
      </c>
      <c r="AJ1292" t="s">
        <v>265</v>
      </c>
      <c r="AL1292" t="str">
        <f>IF(Sudan_News12[[#This Row],[relevancy_classification_english]]="Relevant","مناسب",IF(Sudan_News12[[#This Row],[relevancy_classification_english]]="Relevant","عَرَضِيّ",""))</f>
        <v/>
      </c>
      <c r="AN1292" t="str">
        <f>IF(Sudan_News12[[#This Row],[sentiment_analysis_english]]="Negative","سلبي",IF(Sudan_News12[[#This Row],[sentiment_analysis_english]]="Neutral","حيادي",IF(Sudan_News12[[#This Row],[sentiment_analysis_english]]="Positive","إيجابي","")))</f>
        <v/>
      </c>
      <c r="AO1292" t="e">
        <f>INDEX(TextClassificationList[],MATCH(Sudan_News12[[#This Row],[text_classification_arabic]],TextClassificationList[text_classification_arabic],0),1)</f>
        <v>#N/A</v>
      </c>
      <c r="AQ1292" t="e">
        <f>INDEX(TextClassificationList[],MATCH(Sudan_News12[[#This Row],[text_classification_arabic2]],TextClassificationList[text_classification_arabic],0),1)</f>
        <v>#N/A</v>
      </c>
      <c r="AS1292" t="e">
        <f>INDEX(TextClassificationList[],MATCH(Sudan_News12[[#This Row],[text_classification_arabic3]],TextClassificationList[text_classification_arabic],0),1)</f>
        <v>#N/A</v>
      </c>
      <c r="AU1292" t="e">
        <f>INDEX(TextClassificationList[],MATCH(Sudan_News12[[#This Row],[text_classification_arabic4]],TextClassificationList[text_classification_arabic],0),1)</f>
        <v>#N/A</v>
      </c>
      <c r="AW1292" t="e">
        <f>INDEX(TextClassificationList[],MATCH(Sudan_News12[[#This Row],[text_classification_arabic5]],TextClassificationList[text_classification_arabic],0),1)</f>
        <v>#N/A</v>
      </c>
    </row>
    <row r="1293" spans="1:49" x14ac:dyDescent="0.2">
      <c r="A1293">
        <v>1.3688827601238999E+18</v>
      </c>
      <c r="B1293">
        <v>1.368882682399232E+18</v>
      </c>
      <c r="C1293" t="s">
        <v>5184</v>
      </c>
      <c r="D1293" s="1">
        <v>44263</v>
      </c>
      <c r="E1293" s="2">
        <v>0.55158564814814814</v>
      </c>
      <c r="F1293">
        <v>200</v>
      </c>
      <c r="G1293">
        <v>1889611729</v>
      </c>
      <c r="H1293" t="s">
        <v>354</v>
      </c>
      <c r="I1293" t="s">
        <v>355</v>
      </c>
      <c r="J1293" t="s">
        <v>265</v>
      </c>
      <c r="K1293" t="s">
        <v>5185</v>
      </c>
      <c r="L1293" t="s">
        <v>266</v>
      </c>
      <c r="M1293" t="s">
        <v>267</v>
      </c>
      <c r="N1293" t="s">
        <v>267</v>
      </c>
      <c r="O1293" t="s">
        <v>267</v>
      </c>
      <c r="P1293">
        <v>0</v>
      </c>
      <c r="Q1293">
        <v>0</v>
      </c>
      <c r="R1293">
        <v>1</v>
      </c>
      <c r="S1293" t="s">
        <v>267</v>
      </c>
      <c r="T1293" t="s">
        <v>267</v>
      </c>
      <c r="U1293" t="s">
        <v>5186</v>
      </c>
      <c r="V1293" t="b">
        <v>0</v>
      </c>
      <c r="W1293" t="s">
        <v>265</v>
      </c>
      <c r="X1293">
        <v>0</v>
      </c>
      <c r="Y1293" t="s">
        <v>265</v>
      </c>
      <c r="Z1293" t="s">
        <v>265</v>
      </c>
      <c r="AA1293" t="s">
        <v>265</v>
      </c>
      <c r="AB1293" t="s">
        <v>265</v>
      </c>
      <c r="AC1293" t="s">
        <v>265</v>
      </c>
      <c r="AD1293" t="s">
        <v>265</v>
      </c>
      <c r="AE1293" t="s">
        <v>265</v>
      </c>
      <c r="AF1293" t="s">
        <v>267</v>
      </c>
      <c r="AG1293" t="s">
        <v>265</v>
      </c>
      <c r="AH1293" t="s">
        <v>265</v>
      </c>
      <c r="AI1293" t="s">
        <v>265</v>
      </c>
      <c r="AJ1293" t="s">
        <v>265</v>
      </c>
      <c r="AL1293" t="str">
        <f>IF(Sudan_News12[[#This Row],[relevancy_classification_english]]="Relevant","مناسب",IF(Sudan_News12[[#This Row],[relevancy_classification_english]]="Relevant","عَرَضِيّ",""))</f>
        <v/>
      </c>
      <c r="AN1293" t="str">
        <f>IF(Sudan_News12[[#This Row],[sentiment_analysis_english]]="Negative","سلبي",IF(Sudan_News12[[#This Row],[sentiment_analysis_english]]="Neutral","حيادي",IF(Sudan_News12[[#This Row],[sentiment_analysis_english]]="Positive","إيجابي","")))</f>
        <v/>
      </c>
      <c r="AO1293" t="e">
        <f>INDEX(TextClassificationList[],MATCH(Sudan_News12[[#This Row],[text_classification_arabic]],TextClassificationList[text_classification_arabic],0),1)</f>
        <v>#N/A</v>
      </c>
      <c r="AQ1293" t="e">
        <f>INDEX(TextClassificationList[],MATCH(Sudan_News12[[#This Row],[text_classification_arabic2]],TextClassificationList[text_classification_arabic],0),1)</f>
        <v>#N/A</v>
      </c>
      <c r="AS1293" t="e">
        <f>INDEX(TextClassificationList[],MATCH(Sudan_News12[[#This Row],[text_classification_arabic3]],TextClassificationList[text_classification_arabic],0),1)</f>
        <v>#N/A</v>
      </c>
      <c r="AU1293" t="e">
        <f>INDEX(TextClassificationList[],MATCH(Sudan_News12[[#This Row],[text_classification_arabic4]],TextClassificationList[text_classification_arabic],0),1)</f>
        <v>#N/A</v>
      </c>
      <c r="AW1293" t="e">
        <f>INDEX(TextClassificationList[],MATCH(Sudan_News12[[#This Row],[text_classification_arabic5]],TextClassificationList[text_classification_arabic],0),1)</f>
        <v>#N/A</v>
      </c>
    </row>
    <row r="1294" spans="1:49" x14ac:dyDescent="0.2">
      <c r="A1294">
        <v>1.368882682399232E+18</v>
      </c>
      <c r="B1294">
        <v>1.368882682399232E+18</v>
      </c>
      <c r="C1294" t="s">
        <v>5187</v>
      </c>
      <c r="D1294" s="1">
        <v>44263</v>
      </c>
      <c r="E1294" s="2">
        <v>0.55136574074074074</v>
      </c>
      <c r="F1294">
        <v>200</v>
      </c>
      <c r="G1294">
        <v>1889611729</v>
      </c>
      <c r="H1294" t="s">
        <v>354</v>
      </c>
      <c r="I1294" t="s">
        <v>355</v>
      </c>
      <c r="J1294" t="s">
        <v>265</v>
      </c>
      <c r="K1294" t="s">
        <v>5188</v>
      </c>
      <c r="L1294" t="s">
        <v>266</v>
      </c>
      <c r="M1294" t="s">
        <v>267</v>
      </c>
      <c r="N1294" t="s">
        <v>267</v>
      </c>
      <c r="O1294" t="s">
        <v>5189</v>
      </c>
      <c r="P1294">
        <v>1</v>
      </c>
      <c r="Q1294">
        <v>1</v>
      </c>
      <c r="R1294">
        <v>3</v>
      </c>
      <c r="S1294" t="s">
        <v>267</v>
      </c>
      <c r="T1294" t="s">
        <v>267</v>
      </c>
      <c r="U1294" t="s">
        <v>5190</v>
      </c>
      <c r="V1294" t="b">
        <v>0</v>
      </c>
      <c r="W1294" t="s">
        <v>265</v>
      </c>
      <c r="X1294">
        <v>1</v>
      </c>
      <c r="Y1294" t="s">
        <v>5191</v>
      </c>
      <c r="Z1294" t="s">
        <v>265</v>
      </c>
      <c r="AA1294" t="s">
        <v>265</v>
      </c>
      <c r="AB1294" t="s">
        <v>265</v>
      </c>
      <c r="AC1294" t="s">
        <v>265</v>
      </c>
      <c r="AD1294" t="s">
        <v>265</v>
      </c>
      <c r="AE1294" t="s">
        <v>265</v>
      </c>
      <c r="AF1294" t="s">
        <v>267</v>
      </c>
      <c r="AG1294" t="s">
        <v>265</v>
      </c>
      <c r="AH1294" t="s">
        <v>265</v>
      </c>
      <c r="AI1294" t="s">
        <v>265</v>
      </c>
      <c r="AJ1294" t="s">
        <v>265</v>
      </c>
      <c r="AL1294" t="str">
        <f>IF(Sudan_News12[[#This Row],[relevancy_classification_english]]="Relevant","مناسب",IF(Sudan_News12[[#This Row],[relevancy_classification_english]]="Relevant","عَرَضِيّ",""))</f>
        <v/>
      </c>
      <c r="AN1294" t="str">
        <f>IF(Sudan_News12[[#This Row],[sentiment_analysis_english]]="Negative","سلبي",IF(Sudan_News12[[#This Row],[sentiment_analysis_english]]="Neutral","حيادي",IF(Sudan_News12[[#This Row],[sentiment_analysis_english]]="Positive","إيجابي","")))</f>
        <v/>
      </c>
      <c r="AO1294" t="e">
        <f>INDEX(TextClassificationList[],MATCH(Sudan_News12[[#This Row],[text_classification_arabic]],TextClassificationList[text_classification_arabic],0),1)</f>
        <v>#N/A</v>
      </c>
      <c r="AQ1294" t="e">
        <f>INDEX(TextClassificationList[],MATCH(Sudan_News12[[#This Row],[text_classification_arabic2]],TextClassificationList[text_classification_arabic],0),1)</f>
        <v>#N/A</v>
      </c>
      <c r="AS1294" t="e">
        <f>INDEX(TextClassificationList[],MATCH(Sudan_News12[[#This Row],[text_classification_arabic3]],TextClassificationList[text_classification_arabic],0),1)</f>
        <v>#N/A</v>
      </c>
      <c r="AU1294" t="e">
        <f>INDEX(TextClassificationList[],MATCH(Sudan_News12[[#This Row],[text_classification_arabic4]],TextClassificationList[text_classification_arabic],0),1)</f>
        <v>#N/A</v>
      </c>
      <c r="AW1294" t="e">
        <f>INDEX(TextClassificationList[],MATCH(Sudan_News12[[#This Row],[text_classification_arabic5]],TextClassificationList[text_classification_arabic],0),1)</f>
        <v>#N/A</v>
      </c>
    </row>
    <row r="1295" spans="1:49" x14ac:dyDescent="0.2">
      <c r="A1295">
        <v>1.3688824723988275E+18</v>
      </c>
      <c r="B1295">
        <v>1.3688824723988275E+18</v>
      </c>
      <c r="C1295" t="s">
        <v>5192</v>
      </c>
      <c r="D1295" s="1">
        <v>44263</v>
      </c>
      <c r="E1295" s="2">
        <v>0.55078703703703702</v>
      </c>
      <c r="F1295">
        <v>200</v>
      </c>
      <c r="G1295">
        <v>1889611729</v>
      </c>
      <c r="H1295" t="s">
        <v>354</v>
      </c>
      <c r="I1295" t="s">
        <v>355</v>
      </c>
      <c r="J1295" t="s">
        <v>265</v>
      </c>
      <c r="K1295" t="s">
        <v>5193</v>
      </c>
      <c r="L1295" t="s">
        <v>266</v>
      </c>
      <c r="M1295" t="s">
        <v>267</v>
      </c>
      <c r="N1295" t="s">
        <v>267</v>
      </c>
      <c r="O1295" t="s">
        <v>267</v>
      </c>
      <c r="P1295">
        <v>0</v>
      </c>
      <c r="Q1295">
        <v>1</v>
      </c>
      <c r="R1295">
        <v>4</v>
      </c>
      <c r="S1295" t="s">
        <v>267</v>
      </c>
      <c r="T1295" t="s">
        <v>267</v>
      </c>
      <c r="U1295" t="s">
        <v>5194</v>
      </c>
      <c r="V1295" t="b">
        <v>0</v>
      </c>
      <c r="W1295" t="s">
        <v>265</v>
      </c>
      <c r="X1295">
        <v>0</v>
      </c>
      <c r="Y1295" t="s">
        <v>265</v>
      </c>
      <c r="Z1295" t="s">
        <v>265</v>
      </c>
      <c r="AA1295" t="s">
        <v>265</v>
      </c>
      <c r="AB1295" t="s">
        <v>265</v>
      </c>
      <c r="AC1295" t="s">
        <v>265</v>
      </c>
      <c r="AD1295" t="s">
        <v>265</v>
      </c>
      <c r="AE1295" t="s">
        <v>265</v>
      </c>
      <c r="AF1295" t="s">
        <v>267</v>
      </c>
      <c r="AG1295" t="s">
        <v>265</v>
      </c>
      <c r="AH1295" t="s">
        <v>265</v>
      </c>
      <c r="AI1295" t="s">
        <v>265</v>
      </c>
      <c r="AJ1295" t="s">
        <v>265</v>
      </c>
      <c r="AL1295" t="str">
        <f>IF(Sudan_News12[[#This Row],[relevancy_classification_english]]="Relevant","مناسب",IF(Sudan_News12[[#This Row],[relevancy_classification_english]]="Relevant","عَرَضِيّ",""))</f>
        <v/>
      </c>
      <c r="AN1295" t="str">
        <f>IF(Sudan_News12[[#This Row],[sentiment_analysis_english]]="Negative","سلبي",IF(Sudan_News12[[#This Row],[sentiment_analysis_english]]="Neutral","حيادي",IF(Sudan_News12[[#This Row],[sentiment_analysis_english]]="Positive","إيجابي","")))</f>
        <v/>
      </c>
      <c r="AO1295" t="e">
        <f>INDEX(TextClassificationList[],MATCH(Sudan_News12[[#This Row],[text_classification_arabic]],TextClassificationList[text_classification_arabic],0),1)</f>
        <v>#N/A</v>
      </c>
      <c r="AQ1295" t="e">
        <f>INDEX(TextClassificationList[],MATCH(Sudan_News12[[#This Row],[text_classification_arabic2]],TextClassificationList[text_classification_arabic],0),1)</f>
        <v>#N/A</v>
      </c>
      <c r="AS1295" t="e">
        <f>INDEX(TextClassificationList[],MATCH(Sudan_News12[[#This Row],[text_classification_arabic3]],TextClassificationList[text_classification_arabic],0),1)</f>
        <v>#N/A</v>
      </c>
      <c r="AU1295" t="e">
        <f>INDEX(TextClassificationList[],MATCH(Sudan_News12[[#This Row],[text_classification_arabic4]],TextClassificationList[text_classification_arabic],0),1)</f>
        <v>#N/A</v>
      </c>
      <c r="AW1295" t="e">
        <f>INDEX(TextClassificationList[],MATCH(Sudan_News12[[#This Row],[text_classification_arabic5]],TextClassificationList[text_classification_arabic],0),1)</f>
        <v>#N/A</v>
      </c>
    </row>
    <row r="1296" spans="1:49" x14ac:dyDescent="0.2">
      <c r="A1296">
        <v>1.3688820880663511E+18</v>
      </c>
      <c r="B1296">
        <v>1.3688820880663511E+18</v>
      </c>
      <c r="C1296" t="s">
        <v>5195</v>
      </c>
      <c r="D1296" s="1">
        <v>44263</v>
      </c>
      <c r="E1296" s="2">
        <v>0.54973379629629626</v>
      </c>
      <c r="F1296">
        <v>200</v>
      </c>
      <c r="G1296">
        <v>1889611729</v>
      </c>
      <c r="H1296" t="s">
        <v>354</v>
      </c>
      <c r="I1296" t="s">
        <v>355</v>
      </c>
      <c r="J1296" t="s">
        <v>265</v>
      </c>
      <c r="K1296" t="s">
        <v>5196</v>
      </c>
      <c r="L1296" t="s">
        <v>266</v>
      </c>
      <c r="M1296" t="s">
        <v>267</v>
      </c>
      <c r="N1296" t="s">
        <v>267</v>
      </c>
      <c r="O1296" t="s">
        <v>5197</v>
      </c>
      <c r="P1296">
        <v>0</v>
      </c>
      <c r="Q1296">
        <v>0</v>
      </c>
      <c r="R1296">
        <v>0</v>
      </c>
      <c r="S1296" t="s">
        <v>267</v>
      </c>
      <c r="T1296" t="s">
        <v>267</v>
      </c>
      <c r="U1296" t="s">
        <v>5198</v>
      </c>
      <c r="V1296" t="b">
        <v>0</v>
      </c>
      <c r="W1296" t="s">
        <v>265</v>
      </c>
      <c r="X1296">
        <v>1</v>
      </c>
      <c r="Y1296" t="s">
        <v>5199</v>
      </c>
      <c r="Z1296" t="s">
        <v>265</v>
      </c>
      <c r="AA1296" t="s">
        <v>265</v>
      </c>
      <c r="AB1296" t="s">
        <v>265</v>
      </c>
      <c r="AC1296" t="s">
        <v>265</v>
      </c>
      <c r="AD1296" t="s">
        <v>265</v>
      </c>
      <c r="AE1296" t="s">
        <v>265</v>
      </c>
      <c r="AF1296" t="s">
        <v>267</v>
      </c>
      <c r="AG1296" t="s">
        <v>265</v>
      </c>
      <c r="AH1296" t="s">
        <v>265</v>
      </c>
      <c r="AI1296" t="s">
        <v>265</v>
      </c>
      <c r="AJ1296" t="s">
        <v>265</v>
      </c>
      <c r="AL1296" t="str">
        <f>IF(Sudan_News12[[#This Row],[relevancy_classification_english]]="Relevant","مناسب",IF(Sudan_News12[[#This Row],[relevancy_classification_english]]="Relevant","عَرَضِيّ",""))</f>
        <v/>
      </c>
      <c r="AN1296" t="str">
        <f>IF(Sudan_News12[[#This Row],[sentiment_analysis_english]]="Negative","سلبي",IF(Sudan_News12[[#This Row],[sentiment_analysis_english]]="Neutral","حيادي",IF(Sudan_News12[[#This Row],[sentiment_analysis_english]]="Positive","إيجابي","")))</f>
        <v/>
      </c>
      <c r="AO1296" t="e">
        <f>INDEX(TextClassificationList[],MATCH(Sudan_News12[[#This Row],[text_classification_arabic]],TextClassificationList[text_classification_arabic],0),1)</f>
        <v>#N/A</v>
      </c>
      <c r="AQ1296" t="e">
        <f>INDEX(TextClassificationList[],MATCH(Sudan_News12[[#This Row],[text_classification_arabic2]],TextClassificationList[text_classification_arabic],0),1)</f>
        <v>#N/A</v>
      </c>
      <c r="AS1296" t="e">
        <f>INDEX(TextClassificationList[],MATCH(Sudan_News12[[#This Row],[text_classification_arabic3]],TextClassificationList[text_classification_arabic],0),1)</f>
        <v>#N/A</v>
      </c>
      <c r="AU1296" t="e">
        <f>INDEX(TextClassificationList[],MATCH(Sudan_News12[[#This Row],[text_classification_arabic4]],TextClassificationList[text_classification_arabic],0),1)</f>
        <v>#N/A</v>
      </c>
      <c r="AW1296" t="e">
        <f>INDEX(TextClassificationList[],MATCH(Sudan_News12[[#This Row],[text_classification_arabic5]],TextClassificationList[text_classification_arabic],0),1)</f>
        <v>#N/A</v>
      </c>
    </row>
    <row r="1297" spans="1:49" x14ac:dyDescent="0.2">
      <c r="A1297">
        <v>1.3688819877846753E+18</v>
      </c>
      <c r="B1297">
        <v>1.3688819877846753E+18</v>
      </c>
      <c r="C1297" t="s">
        <v>5200</v>
      </c>
      <c r="D1297" s="1">
        <v>44263</v>
      </c>
      <c r="E1297" s="2">
        <v>0.54945601851851855</v>
      </c>
      <c r="F1297">
        <v>200</v>
      </c>
      <c r="G1297">
        <v>1889611729</v>
      </c>
      <c r="H1297" t="s">
        <v>354</v>
      </c>
      <c r="I1297" t="s">
        <v>355</v>
      </c>
      <c r="J1297" t="s">
        <v>265</v>
      </c>
      <c r="K1297" t="s">
        <v>5201</v>
      </c>
      <c r="L1297" t="s">
        <v>266</v>
      </c>
      <c r="M1297" t="s">
        <v>267</v>
      </c>
      <c r="N1297" t="s">
        <v>267</v>
      </c>
      <c r="O1297" t="s">
        <v>267</v>
      </c>
      <c r="P1297">
        <v>0</v>
      </c>
      <c r="Q1297">
        <v>0</v>
      </c>
      <c r="R1297">
        <v>0</v>
      </c>
      <c r="S1297" t="s">
        <v>267</v>
      </c>
      <c r="T1297" t="s">
        <v>267</v>
      </c>
      <c r="U1297" t="s">
        <v>5202</v>
      </c>
      <c r="V1297" t="b">
        <v>0</v>
      </c>
      <c r="W1297" t="s">
        <v>265</v>
      </c>
      <c r="X1297">
        <v>0</v>
      </c>
      <c r="Y1297" t="s">
        <v>265</v>
      </c>
      <c r="Z1297" t="s">
        <v>265</v>
      </c>
      <c r="AA1297" t="s">
        <v>265</v>
      </c>
      <c r="AB1297" t="s">
        <v>265</v>
      </c>
      <c r="AC1297" t="s">
        <v>265</v>
      </c>
      <c r="AD1297" t="s">
        <v>265</v>
      </c>
      <c r="AE1297" t="s">
        <v>265</v>
      </c>
      <c r="AF1297" t="s">
        <v>267</v>
      </c>
      <c r="AG1297" t="s">
        <v>265</v>
      </c>
      <c r="AH1297" t="s">
        <v>265</v>
      </c>
      <c r="AI1297" t="s">
        <v>265</v>
      </c>
      <c r="AJ1297" t="s">
        <v>265</v>
      </c>
      <c r="AL1297" t="str">
        <f>IF(Sudan_News12[[#This Row],[relevancy_classification_english]]="Relevant","مناسب",IF(Sudan_News12[[#This Row],[relevancy_classification_english]]="Relevant","عَرَضِيّ",""))</f>
        <v/>
      </c>
      <c r="AN1297" t="str">
        <f>IF(Sudan_News12[[#This Row],[sentiment_analysis_english]]="Negative","سلبي",IF(Sudan_News12[[#This Row],[sentiment_analysis_english]]="Neutral","حيادي",IF(Sudan_News12[[#This Row],[sentiment_analysis_english]]="Positive","إيجابي","")))</f>
        <v/>
      </c>
      <c r="AO1297" t="e">
        <f>INDEX(TextClassificationList[],MATCH(Sudan_News12[[#This Row],[text_classification_arabic]],TextClassificationList[text_classification_arabic],0),1)</f>
        <v>#N/A</v>
      </c>
      <c r="AQ1297" t="e">
        <f>INDEX(TextClassificationList[],MATCH(Sudan_News12[[#This Row],[text_classification_arabic2]],TextClassificationList[text_classification_arabic],0),1)</f>
        <v>#N/A</v>
      </c>
      <c r="AS1297" t="e">
        <f>INDEX(TextClassificationList[],MATCH(Sudan_News12[[#This Row],[text_classification_arabic3]],TextClassificationList[text_classification_arabic],0),1)</f>
        <v>#N/A</v>
      </c>
      <c r="AU1297" t="e">
        <f>INDEX(TextClassificationList[],MATCH(Sudan_News12[[#This Row],[text_classification_arabic4]],TextClassificationList[text_classification_arabic],0),1)</f>
        <v>#N/A</v>
      </c>
      <c r="AW1297" t="e">
        <f>INDEX(TextClassificationList[],MATCH(Sudan_News12[[#This Row],[text_classification_arabic5]],TextClassificationList[text_classification_arabic],0),1)</f>
        <v>#N/A</v>
      </c>
    </row>
    <row r="1298" spans="1:49" x14ac:dyDescent="0.2">
      <c r="A1298">
        <v>1.3688817798101729E+18</v>
      </c>
      <c r="B1298">
        <v>1.3688817798101729E+18</v>
      </c>
      <c r="C1298" t="s">
        <v>5203</v>
      </c>
      <c r="D1298" s="1">
        <v>44263</v>
      </c>
      <c r="E1298" s="2">
        <v>0.54887731481481483</v>
      </c>
      <c r="F1298">
        <v>200</v>
      </c>
      <c r="G1298">
        <v>1889611729</v>
      </c>
      <c r="H1298" t="s">
        <v>354</v>
      </c>
      <c r="I1298" t="s">
        <v>355</v>
      </c>
      <c r="J1298" t="s">
        <v>265</v>
      </c>
      <c r="K1298" t="s">
        <v>5204</v>
      </c>
      <c r="L1298" t="s">
        <v>266</v>
      </c>
      <c r="M1298" t="s">
        <v>267</v>
      </c>
      <c r="N1298" t="s">
        <v>267</v>
      </c>
      <c r="O1298" t="s">
        <v>267</v>
      </c>
      <c r="P1298">
        <v>0</v>
      </c>
      <c r="Q1298">
        <v>0</v>
      </c>
      <c r="R1298">
        <v>0</v>
      </c>
      <c r="S1298" t="s">
        <v>267</v>
      </c>
      <c r="T1298" t="s">
        <v>267</v>
      </c>
      <c r="U1298" t="s">
        <v>5205</v>
      </c>
      <c r="V1298" t="b">
        <v>0</v>
      </c>
      <c r="W1298" t="s">
        <v>265</v>
      </c>
      <c r="X1298">
        <v>0</v>
      </c>
      <c r="Y1298" t="s">
        <v>265</v>
      </c>
      <c r="Z1298" t="s">
        <v>265</v>
      </c>
      <c r="AA1298" t="s">
        <v>265</v>
      </c>
      <c r="AB1298" t="s">
        <v>265</v>
      </c>
      <c r="AC1298" t="s">
        <v>265</v>
      </c>
      <c r="AD1298" t="s">
        <v>265</v>
      </c>
      <c r="AE1298" t="s">
        <v>265</v>
      </c>
      <c r="AF1298" t="s">
        <v>267</v>
      </c>
      <c r="AG1298" t="s">
        <v>265</v>
      </c>
      <c r="AH1298" t="s">
        <v>265</v>
      </c>
      <c r="AI1298" t="s">
        <v>265</v>
      </c>
      <c r="AJ1298" t="s">
        <v>265</v>
      </c>
      <c r="AL1298" t="str">
        <f>IF(Sudan_News12[[#This Row],[relevancy_classification_english]]="Relevant","مناسب",IF(Sudan_News12[[#This Row],[relevancy_classification_english]]="Relevant","عَرَضِيّ",""))</f>
        <v/>
      </c>
      <c r="AN1298" t="str">
        <f>IF(Sudan_News12[[#This Row],[sentiment_analysis_english]]="Negative","سلبي",IF(Sudan_News12[[#This Row],[sentiment_analysis_english]]="Neutral","حيادي",IF(Sudan_News12[[#This Row],[sentiment_analysis_english]]="Positive","إيجابي","")))</f>
        <v/>
      </c>
      <c r="AO1298" t="e">
        <f>INDEX(TextClassificationList[],MATCH(Sudan_News12[[#This Row],[text_classification_arabic]],TextClassificationList[text_classification_arabic],0),1)</f>
        <v>#N/A</v>
      </c>
      <c r="AQ1298" t="e">
        <f>INDEX(TextClassificationList[],MATCH(Sudan_News12[[#This Row],[text_classification_arabic2]],TextClassificationList[text_classification_arabic],0),1)</f>
        <v>#N/A</v>
      </c>
      <c r="AS1298" t="e">
        <f>INDEX(TextClassificationList[],MATCH(Sudan_News12[[#This Row],[text_classification_arabic3]],TextClassificationList[text_classification_arabic],0),1)</f>
        <v>#N/A</v>
      </c>
      <c r="AU1298" t="e">
        <f>INDEX(TextClassificationList[],MATCH(Sudan_News12[[#This Row],[text_classification_arabic4]],TextClassificationList[text_classification_arabic],0),1)</f>
        <v>#N/A</v>
      </c>
      <c r="AW1298" t="e">
        <f>INDEX(TextClassificationList[],MATCH(Sudan_News12[[#This Row],[text_classification_arabic5]],TextClassificationList[text_classification_arabic],0),1)</f>
        <v>#N/A</v>
      </c>
    </row>
    <row r="1299" spans="1:49" x14ac:dyDescent="0.2">
      <c r="A1299">
        <v>1.3688814143353078E+18</v>
      </c>
      <c r="B1299">
        <v>1.3688814143353078E+18</v>
      </c>
      <c r="C1299" t="s">
        <v>5206</v>
      </c>
      <c r="D1299" s="1">
        <v>44263</v>
      </c>
      <c r="E1299" s="2">
        <v>0.54787037037037034</v>
      </c>
      <c r="F1299">
        <v>200</v>
      </c>
      <c r="G1299">
        <v>1889611729</v>
      </c>
      <c r="H1299" t="s">
        <v>354</v>
      </c>
      <c r="I1299" t="s">
        <v>355</v>
      </c>
      <c r="J1299" t="s">
        <v>265</v>
      </c>
      <c r="K1299" t="s">
        <v>5207</v>
      </c>
      <c r="L1299" t="s">
        <v>266</v>
      </c>
      <c r="M1299" t="s">
        <v>267</v>
      </c>
      <c r="N1299" t="s">
        <v>267</v>
      </c>
      <c r="O1299" t="s">
        <v>267</v>
      </c>
      <c r="P1299">
        <v>0</v>
      </c>
      <c r="Q1299">
        <v>0</v>
      </c>
      <c r="R1299">
        <v>2</v>
      </c>
      <c r="S1299" t="s">
        <v>5208</v>
      </c>
      <c r="T1299" t="s">
        <v>267</v>
      </c>
      <c r="U1299" t="s">
        <v>5209</v>
      </c>
      <c r="V1299" t="b">
        <v>0</v>
      </c>
      <c r="W1299" t="s">
        <v>265</v>
      </c>
      <c r="X1299">
        <v>0</v>
      </c>
      <c r="Y1299" t="s">
        <v>265</v>
      </c>
      <c r="Z1299" t="s">
        <v>265</v>
      </c>
      <c r="AA1299" t="s">
        <v>265</v>
      </c>
      <c r="AB1299" t="s">
        <v>265</v>
      </c>
      <c r="AC1299" t="s">
        <v>265</v>
      </c>
      <c r="AD1299" t="s">
        <v>265</v>
      </c>
      <c r="AE1299" t="s">
        <v>265</v>
      </c>
      <c r="AF1299" t="s">
        <v>267</v>
      </c>
      <c r="AG1299" t="s">
        <v>265</v>
      </c>
      <c r="AH1299" t="s">
        <v>265</v>
      </c>
      <c r="AI1299" t="s">
        <v>265</v>
      </c>
      <c r="AJ1299" t="s">
        <v>265</v>
      </c>
      <c r="AL1299" t="str">
        <f>IF(Sudan_News12[[#This Row],[relevancy_classification_english]]="Relevant","مناسب",IF(Sudan_News12[[#This Row],[relevancy_classification_english]]="Relevant","عَرَضِيّ",""))</f>
        <v/>
      </c>
      <c r="AN1299" t="str">
        <f>IF(Sudan_News12[[#This Row],[sentiment_analysis_english]]="Negative","سلبي",IF(Sudan_News12[[#This Row],[sentiment_analysis_english]]="Neutral","حيادي",IF(Sudan_News12[[#This Row],[sentiment_analysis_english]]="Positive","إيجابي","")))</f>
        <v/>
      </c>
      <c r="AO1299" t="e">
        <f>INDEX(TextClassificationList[],MATCH(Sudan_News12[[#This Row],[text_classification_arabic]],TextClassificationList[text_classification_arabic],0),1)</f>
        <v>#N/A</v>
      </c>
      <c r="AQ1299" t="e">
        <f>INDEX(TextClassificationList[],MATCH(Sudan_News12[[#This Row],[text_classification_arabic2]],TextClassificationList[text_classification_arabic],0),1)</f>
        <v>#N/A</v>
      </c>
      <c r="AS1299" t="e">
        <f>INDEX(TextClassificationList[],MATCH(Sudan_News12[[#This Row],[text_classification_arabic3]],TextClassificationList[text_classification_arabic],0),1)</f>
        <v>#N/A</v>
      </c>
      <c r="AU1299" t="e">
        <f>INDEX(TextClassificationList[],MATCH(Sudan_News12[[#This Row],[text_classification_arabic4]],TextClassificationList[text_classification_arabic],0),1)</f>
        <v>#N/A</v>
      </c>
      <c r="AW1299" t="e">
        <f>INDEX(TextClassificationList[],MATCH(Sudan_News12[[#This Row],[text_classification_arabic5]],TextClassificationList[text_classification_arabic],0),1)</f>
        <v>#N/A</v>
      </c>
    </row>
    <row r="1300" spans="1:49" x14ac:dyDescent="0.2">
      <c r="A1300">
        <v>1.3686575623049298E+18</v>
      </c>
      <c r="B1300">
        <v>1.3686575623049298E+18</v>
      </c>
      <c r="C1300" t="s">
        <v>5210</v>
      </c>
      <c r="D1300" s="1">
        <v>44262</v>
      </c>
      <c r="E1300" s="2">
        <v>0.930150462962963</v>
      </c>
      <c r="F1300">
        <v>200</v>
      </c>
      <c r="G1300">
        <v>1889611729</v>
      </c>
      <c r="H1300" t="s">
        <v>354</v>
      </c>
      <c r="I1300" t="s">
        <v>355</v>
      </c>
      <c r="J1300" t="s">
        <v>265</v>
      </c>
      <c r="K1300" t="s">
        <v>5211</v>
      </c>
      <c r="L1300" t="s">
        <v>266</v>
      </c>
      <c r="M1300" t="s">
        <v>267</v>
      </c>
      <c r="N1300" t="s">
        <v>267</v>
      </c>
      <c r="O1300" t="s">
        <v>267</v>
      </c>
      <c r="P1300">
        <v>1</v>
      </c>
      <c r="Q1300">
        <v>1</v>
      </c>
      <c r="R1300">
        <v>8</v>
      </c>
      <c r="S1300" t="s">
        <v>267</v>
      </c>
      <c r="T1300" t="s">
        <v>267</v>
      </c>
      <c r="U1300" t="s">
        <v>5212</v>
      </c>
      <c r="V1300" t="b">
        <v>0</v>
      </c>
      <c r="W1300" t="s">
        <v>265</v>
      </c>
      <c r="X1300">
        <v>0</v>
      </c>
      <c r="Y1300" t="s">
        <v>265</v>
      </c>
      <c r="Z1300" t="s">
        <v>265</v>
      </c>
      <c r="AA1300" t="s">
        <v>265</v>
      </c>
      <c r="AB1300" t="s">
        <v>265</v>
      </c>
      <c r="AC1300" t="s">
        <v>265</v>
      </c>
      <c r="AD1300" t="s">
        <v>265</v>
      </c>
      <c r="AE1300" t="s">
        <v>265</v>
      </c>
      <c r="AF1300" t="s">
        <v>267</v>
      </c>
      <c r="AG1300" t="s">
        <v>265</v>
      </c>
      <c r="AH1300" t="s">
        <v>265</v>
      </c>
      <c r="AI1300" t="s">
        <v>265</v>
      </c>
      <c r="AJ1300" t="s">
        <v>265</v>
      </c>
      <c r="AL1300" t="str">
        <f>IF(Sudan_News12[[#This Row],[relevancy_classification_english]]="Relevant","مناسب",IF(Sudan_News12[[#This Row],[relevancy_classification_english]]="Relevant","عَرَضِيّ",""))</f>
        <v/>
      </c>
      <c r="AN1300" t="str">
        <f>IF(Sudan_News12[[#This Row],[sentiment_analysis_english]]="Negative","سلبي",IF(Sudan_News12[[#This Row],[sentiment_analysis_english]]="Neutral","حيادي",IF(Sudan_News12[[#This Row],[sentiment_analysis_english]]="Positive","إيجابي","")))</f>
        <v/>
      </c>
      <c r="AO1300" t="e">
        <f>INDEX(TextClassificationList[],MATCH(Sudan_News12[[#This Row],[text_classification_arabic]],TextClassificationList[text_classification_arabic],0),1)</f>
        <v>#N/A</v>
      </c>
      <c r="AQ1300" t="e">
        <f>INDEX(TextClassificationList[],MATCH(Sudan_News12[[#This Row],[text_classification_arabic2]],TextClassificationList[text_classification_arabic],0),1)</f>
        <v>#N/A</v>
      </c>
      <c r="AS1300" t="e">
        <f>INDEX(TextClassificationList[],MATCH(Sudan_News12[[#This Row],[text_classification_arabic3]],TextClassificationList[text_classification_arabic],0),1)</f>
        <v>#N/A</v>
      </c>
      <c r="AU1300" t="e">
        <f>INDEX(TextClassificationList[],MATCH(Sudan_News12[[#This Row],[text_classification_arabic4]],TextClassificationList[text_classification_arabic],0),1)</f>
        <v>#N/A</v>
      </c>
      <c r="AW1300" t="e">
        <f>INDEX(TextClassificationList[],MATCH(Sudan_News12[[#This Row],[text_classification_arabic5]],TextClassificationList[text_classification_arabic],0),1)</f>
        <v>#N/A</v>
      </c>
    </row>
    <row r="1301" spans="1:49" x14ac:dyDescent="0.2">
      <c r="A1301">
        <v>1.3685806611713556E+18</v>
      </c>
      <c r="B1301">
        <v>1.3685805771845837E+18</v>
      </c>
      <c r="C1301" t="s">
        <v>5213</v>
      </c>
      <c r="D1301" s="1">
        <v>44262</v>
      </c>
      <c r="E1301" s="2">
        <v>0.71795138888888888</v>
      </c>
      <c r="F1301">
        <v>200</v>
      </c>
      <c r="G1301">
        <v>1889611729</v>
      </c>
      <c r="H1301" t="s">
        <v>354</v>
      </c>
      <c r="I1301" t="s">
        <v>355</v>
      </c>
      <c r="J1301" t="s">
        <v>265</v>
      </c>
      <c r="K1301" t="s">
        <v>5214</v>
      </c>
      <c r="L1301" t="s">
        <v>333</v>
      </c>
      <c r="M1301" t="s">
        <v>267</v>
      </c>
      <c r="N1301" t="s">
        <v>267</v>
      </c>
      <c r="O1301" t="s">
        <v>267</v>
      </c>
      <c r="P1301">
        <v>0</v>
      </c>
      <c r="Q1301">
        <v>0</v>
      </c>
      <c r="R1301">
        <v>0</v>
      </c>
      <c r="S1301" t="s">
        <v>267</v>
      </c>
      <c r="T1301" t="s">
        <v>267</v>
      </c>
      <c r="U1301" t="s">
        <v>5215</v>
      </c>
      <c r="V1301" t="b">
        <v>0</v>
      </c>
      <c r="W1301" t="s">
        <v>265</v>
      </c>
      <c r="X1301">
        <v>0</v>
      </c>
      <c r="Y1301" t="s">
        <v>265</v>
      </c>
      <c r="Z1301" t="s">
        <v>265</v>
      </c>
      <c r="AA1301" t="s">
        <v>265</v>
      </c>
      <c r="AB1301" t="s">
        <v>265</v>
      </c>
      <c r="AC1301" t="s">
        <v>265</v>
      </c>
      <c r="AD1301" t="s">
        <v>265</v>
      </c>
      <c r="AE1301" t="s">
        <v>265</v>
      </c>
      <c r="AF1301" t="s">
        <v>267</v>
      </c>
      <c r="AG1301" t="s">
        <v>265</v>
      </c>
      <c r="AH1301" t="s">
        <v>265</v>
      </c>
      <c r="AI1301" t="s">
        <v>265</v>
      </c>
      <c r="AJ1301" t="s">
        <v>265</v>
      </c>
      <c r="AL1301" t="str">
        <f>IF(Sudan_News12[[#This Row],[relevancy_classification_english]]="Relevant","مناسب",IF(Sudan_News12[[#This Row],[relevancy_classification_english]]="Relevant","عَرَضِيّ",""))</f>
        <v/>
      </c>
      <c r="AN1301" t="str">
        <f>IF(Sudan_News12[[#This Row],[sentiment_analysis_english]]="Negative","سلبي",IF(Sudan_News12[[#This Row],[sentiment_analysis_english]]="Neutral","حيادي",IF(Sudan_News12[[#This Row],[sentiment_analysis_english]]="Positive","إيجابي","")))</f>
        <v/>
      </c>
      <c r="AO1301" t="e">
        <f>INDEX(TextClassificationList[],MATCH(Sudan_News12[[#This Row],[text_classification_arabic]],TextClassificationList[text_classification_arabic],0),1)</f>
        <v>#N/A</v>
      </c>
      <c r="AQ1301" t="e">
        <f>INDEX(TextClassificationList[],MATCH(Sudan_News12[[#This Row],[text_classification_arabic2]],TextClassificationList[text_classification_arabic],0),1)</f>
        <v>#N/A</v>
      </c>
      <c r="AS1301" t="e">
        <f>INDEX(TextClassificationList[],MATCH(Sudan_News12[[#This Row],[text_classification_arabic3]],TextClassificationList[text_classification_arabic],0),1)</f>
        <v>#N/A</v>
      </c>
      <c r="AU1301" t="e">
        <f>INDEX(TextClassificationList[],MATCH(Sudan_News12[[#This Row],[text_classification_arabic4]],TextClassificationList[text_classification_arabic],0),1)</f>
        <v>#N/A</v>
      </c>
      <c r="AW1301" t="e">
        <f>INDEX(TextClassificationList[],MATCH(Sudan_News12[[#This Row],[text_classification_arabic5]],TextClassificationList[text_classification_arabic],0),1)</f>
        <v>#N/A</v>
      </c>
    </row>
    <row r="1302" spans="1:49" x14ac:dyDescent="0.2">
      <c r="A1302">
        <v>1.3685805771845837E+18</v>
      </c>
      <c r="B1302">
        <v>1.3685805771845837E+18</v>
      </c>
      <c r="C1302" t="s">
        <v>5216</v>
      </c>
      <c r="D1302" s="1">
        <v>44262</v>
      </c>
      <c r="E1302" s="2">
        <v>0.71771990740740743</v>
      </c>
      <c r="F1302">
        <v>200</v>
      </c>
      <c r="G1302">
        <v>1889611729</v>
      </c>
      <c r="H1302" t="s">
        <v>354</v>
      </c>
      <c r="I1302" t="s">
        <v>355</v>
      </c>
      <c r="J1302" t="s">
        <v>265</v>
      </c>
      <c r="K1302" t="s">
        <v>5217</v>
      </c>
      <c r="L1302" t="s">
        <v>266</v>
      </c>
      <c r="M1302" t="s">
        <v>267</v>
      </c>
      <c r="N1302" t="s">
        <v>267</v>
      </c>
      <c r="O1302" t="s">
        <v>267</v>
      </c>
      <c r="P1302">
        <v>1</v>
      </c>
      <c r="Q1302">
        <v>0</v>
      </c>
      <c r="R1302">
        <v>0</v>
      </c>
      <c r="S1302" t="s">
        <v>267</v>
      </c>
      <c r="T1302" t="s">
        <v>267</v>
      </c>
      <c r="U1302" t="s">
        <v>5218</v>
      </c>
      <c r="V1302" t="b">
        <v>0</v>
      </c>
      <c r="W1302" t="s">
        <v>265</v>
      </c>
      <c r="X1302">
        <v>0</v>
      </c>
      <c r="Y1302" t="s">
        <v>265</v>
      </c>
      <c r="Z1302" t="s">
        <v>265</v>
      </c>
      <c r="AA1302" t="s">
        <v>265</v>
      </c>
      <c r="AB1302" t="s">
        <v>265</v>
      </c>
      <c r="AC1302" t="s">
        <v>265</v>
      </c>
      <c r="AD1302" t="s">
        <v>265</v>
      </c>
      <c r="AE1302" t="s">
        <v>265</v>
      </c>
      <c r="AF1302" t="s">
        <v>267</v>
      </c>
      <c r="AG1302" t="s">
        <v>265</v>
      </c>
      <c r="AH1302" t="s">
        <v>265</v>
      </c>
      <c r="AI1302" t="s">
        <v>265</v>
      </c>
      <c r="AJ1302" t="s">
        <v>265</v>
      </c>
      <c r="AL1302" t="str">
        <f>IF(Sudan_News12[[#This Row],[relevancy_classification_english]]="Relevant","مناسب",IF(Sudan_News12[[#This Row],[relevancy_classification_english]]="Relevant","عَرَضِيّ",""))</f>
        <v/>
      </c>
      <c r="AN1302" t="str">
        <f>IF(Sudan_News12[[#This Row],[sentiment_analysis_english]]="Negative","سلبي",IF(Sudan_News12[[#This Row],[sentiment_analysis_english]]="Neutral","حيادي",IF(Sudan_News12[[#This Row],[sentiment_analysis_english]]="Positive","إيجابي","")))</f>
        <v/>
      </c>
      <c r="AO1302" t="e">
        <f>INDEX(TextClassificationList[],MATCH(Sudan_News12[[#This Row],[text_classification_arabic]],TextClassificationList[text_classification_arabic],0),1)</f>
        <v>#N/A</v>
      </c>
      <c r="AQ1302" t="e">
        <f>INDEX(TextClassificationList[],MATCH(Sudan_News12[[#This Row],[text_classification_arabic2]],TextClassificationList[text_classification_arabic],0),1)</f>
        <v>#N/A</v>
      </c>
      <c r="AS1302" t="e">
        <f>INDEX(TextClassificationList[],MATCH(Sudan_News12[[#This Row],[text_classification_arabic3]],TextClassificationList[text_classification_arabic],0),1)</f>
        <v>#N/A</v>
      </c>
      <c r="AU1302" t="e">
        <f>INDEX(TextClassificationList[],MATCH(Sudan_News12[[#This Row],[text_classification_arabic4]],TextClassificationList[text_classification_arabic],0),1)</f>
        <v>#N/A</v>
      </c>
      <c r="AW1302" t="e">
        <f>INDEX(TextClassificationList[],MATCH(Sudan_News12[[#This Row],[text_classification_arabic5]],TextClassificationList[text_classification_arabic],0),1)</f>
        <v>#N/A</v>
      </c>
    </row>
    <row r="1303" spans="1:49" x14ac:dyDescent="0.2">
      <c r="A1303">
        <v>1.3685735377835909E+18</v>
      </c>
      <c r="B1303">
        <v>1.3685735377835909E+18</v>
      </c>
      <c r="C1303" t="s">
        <v>5219</v>
      </c>
      <c r="D1303" s="1">
        <v>44262</v>
      </c>
      <c r="E1303" s="2">
        <v>0.69828703703703698</v>
      </c>
      <c r="F1303">
        <v>200</v>
      </c>
      <c r="G1303">
        <v>1889611729</v>
      </c>
      <c r="H1303" t="s">
        <v>354</v>
      </c>
      <c r="I1303" t="s">
        <v>355</v>
      </c>
      <c r="J1303" t="s">
        <v>265</v>
      </c>
      <c r="K1303" t="s">
        <v>5220</v>
      </c>
      <c r="L1303" t="s">
        <v>266</v>
      </c>
      <c r="M1303" t="s">
        <v>267</v>
      </c>
      <c r="N1303" t="s">
        <v>267</v>
      </c>
      <c r="O1303" t="s">
        <v>5221</v>
      </c>
      <c r="P1303">
        <v>1</v>
      </c>
      <c r="Q1303">
        <v>1</v>
      </c>
      <c r="R1303">
        <v>1</v>
      </c>
      <c r="S1303" t="s">
        <v>5222</v>
      </c>
      <c r="T1303" t="s">
        <v>267</v>
      </c>
      <c r="U1303" t="s">
        <v>5223</v>
      </c>
      <c r="V1303" t="b">
        <v>0</v>
      </c>
      <c r="W1303" t="s">
        <v>265</v>
      </c>
      <c r="X1303">
        <v>1</v>
      </c>
      <c r="Y1303" t="s">
        <v>5224</v>
      </c>
      <c r="Z1303" t="s">
        <v>265</v>
      </c>
      <c r="AA1303" t="s">
        <v>265</v>
      </c>
      <c r="AB1303" t="s">
        <v>265</v>
      </c>
      <c r="AC1303" t="s">
        <v>265</v>
      </c>
      <c r="AD1303" t="s">
        <v>265</v>
      </c>
      <c r="AE1303" t="s">
        <v>265</v>
      </c>
      <c r="AF1303" t="s">
        <v>267</v>
      </c>
      <c r="AG1303" t="s">
        <v>265</v>
      </c>
      <c r="AH1303" t="s">
        <v>265</v>
      </c>
      <c r="AI1303" t="s">
        <v>265</v>
      </c>
      <c r="AJ1303" t="s">
        <v>265</v>
      </c>
      <c r="AL1303" t="str">
        <f>IF(Sudan_News12[[#This Row],[relevancy_classification_english]]="Relevant","مناسب",IF(Sudan_News12[[#This Row],[relevancy_classification_english]]="Relevant","عَرَضِيّ",""))</f>
        <v/>
      </c>
      <c r="AN1303" t="str">
        <f>IF(Sudan_News12[[#This Row],[sentiment_analysis_english]]="Negative","سلبي",IF(Sudan_News12[[#This Row],[sentiment_analysis_english]]="Neutral","حيادي",IF(Sudan_News12[[#This Row],[sentiment_analysis_english]]="Positive","إيجابي","")))</f>
        <v/>
      </c>
      <c r="AO1303" t="e">
        <f>INDEX(TextClassificationList[],MATCH(Sudan_News12[[#This Row],[text_classification_arabic]],TextClassificationList[text_classification_arabic],0),1)</f>
        <v>#N/A</v>
      </c>
      <c r="AQ1303" t="e">
        <f>INDEX(TextClassificationList[],MATCH(Sudan_News12[[#This Row],[text_classification_arabic2]],TextClassificationList[text_classification_arabic],0),1)</f>
        <v>#N/A</v>
      </c>
      <c r="AS1303" t="e">
        <f>INDEX(TextClassificationList[],MATCH(Sudan_News12[[#This Row],[text_classification_arabic3]],TextClassificationList[text_classification_arabic],0),1)</f>
        <v>#N/A</v>
      </c>
      <c r="AU1303" t="e">
        <f>INDEX(TextClassificationList[],MATCH(Sudan_News12[[#This Row],[text_classification_arabic4]],TextClassificationList[text_classification_arabic],0),1)</f>
        <v>#N/A</v>
      </c>
      <c r="AW1303" t="e">
        <f>INDEX(TextClassificationList[],MATCH(Sudan_News12[[#This Row],[text_classification_arabic5]],TextClassificationList[text_classification_arabic],0),1)</f>
        <v>#N/A</v>
      </c>
    </row>
    <row r="1304" spans="1:49" x14ac:dyDescent="0.2">
      <c r="A1304">
        <v>1.368572927151575E+18</v>
      </c>
      <c r="B1304">
        <v>1.368572927151575E+18</v>
      </c>
      <c r="C1304" t="s">
        <v>5225</v>
      </c>
      <c r="D1304" s="1">
        <v>44262</v>
      </c>
      <c r="E1304" s="2">
        <v>0.69660879629629635</v>
      </c>
      <c r="F1304">
        <v>200</v>
      </c>
      <c r="G1304">
        <v>1889611729</v>
      </c>
      <c r="H1304" t="s">
        <v>354</v>
      </c>
      <c r="I1304" t="s">
        <v>355</v>
      </c>
      <c r="J1304" t="s">
        <v>265</v>
      </c>
      <c r="K1304" t="s">
        <v>5226</v>
      </c>
      <c r="L1304" t="s">
        <v>266</v>
      </c>
      <c r="M1304" t="s">
        <v>267</v>
      </c>
      <c r="N1304" t="s">
        <v>267</v>
      </c>
      <c r="O1304" t="s">
        <v>267</v>
      </c>
      <c r="P1304">
        <v>0</v>
      </c>
      <c r="Q1304">
        <v>0</v>
      </c>
      <c r="R1304">
        <v>0</v>
      </c>
      <c r="S1304" t="s">
        <v>267</v>
      </c>
      <c r="T1304" t="s">
        <v>267</v>
      </c>
      <c r="U1304" t="s">
        <v>5227</v>
      </c>
      <c r="V1304" t="b">
        <v>0</v>
      </c>
      <c r="W1304" t="s">
        <v>265</v>
      </c>
      <c r="X1304">
        <v>0</v>
      </c>
      <c r="Y1304" t="s">
        <v>265</v>
      </c>
      <c r="Z1304" t="s">
        <v>265</v>
      </c>
      <c r="AA1304" t="s">
        <v>265</v>
      </c>
      <c r="AB1304" t="s">
        <v>265</v>
      </c>
      <c r="AC1304" t="s">
        <v>265</v>
      </c>
      <c r="AD1304" t="s">
        <v>265</v>
      </c>
      <c r="AE1304" t="s">
        <v>265</v>
      </c>
      <c r="AF1304" t="s">
        <v>267</v>
      </c>
      <c r="AG1304" t="s">
        <v>265</v>
      </c>
      <c r="AH1304" t="s">
        <v>265</v>
      </c>
      <c r="AI1304" t="s">
        <v>265</v>
      </c>
      <c r="AJ1304" t="s">
        <v>265</v>
      </c>
      <c r="AL1304" t="str">
        <f>IF(Sudan_News12[[#This Row],[relevancy_classification_english]]="Relevant","مناسب",IF(Sudan_News12[[#This Row],[relevancy_classification_english]]="Relevant","عَرَضِيّ",""))</f>
        <v/>
      </c>
      <c r="AN1304" t="str">
        <f>IF(Sudan_News12[[#This Row],[sentiment_analysis_english]]="Negative","سلبي",IF(Sudan_News12[[#This Row],[sentiment_analysis_english]]="Neutral","حيادي",IF(Sudan_News12[[#This Row],[sentiment_analysis_english]]="Positive","إيجابي","")))</f>
        <v/>
      </c>
      <c r="AO1304" t="e">
        <f>INDEX(TextClassificationList[],MATCH(Sudan_News12[[#This Row],[text_classification_arabic]],TextClassificationList[text_classification_arabic],0),1)</f>
        <v>#N/A</v>
      </c>
      <c r="AQ1304" t="e">
        <f>INDEX(TextClassificationList[],MATCH(Sudan_News12[[#This Row],[text_classification_arabic2]],TextClassificationList[text_classification_arabic],0),1)</f>
        <v>#N/A</v>
      </c>
      <c r="AS1304" t="e">
        <f>INDEX(TextClassificationList[],MATCH(Sudan_News12[[#This Row],[text_classification_arabic3]],TextClassificationList[text_classification_arabic],0),1)</f>
        <v>#N/A</v>
      </c>
      <c r="AU1304" t="e">
        <f>INDEX(TextClassificationList[],MATCH(Sudan_News12[[#This Row],[text_classification_arabic4]],TextClassificationList[text_classification_arabic],0),1)</f>
        <v>#N/A</v>
      </c>
      <c r="AW1304" t="e">
        <f>INDEX(TextClassificationList[],MATCH(Sudan_News12[[#This Row],[text_classification_arabic5]],TextClassificationList[text_classification_arabic],0),1)</f>
        <v>#N/A</v>
      </c>
    </row>
    <row r="1305" spans="1:49" x14ac:dyDescent="0.2">
      <c r="A1305">
        <v>1.3685728356318904E+18</v>
      </c>
      <c r="B1305">
        <v>1.3685728356318904E+18</v>
      </c>
      <c r="C1305" t="s">
        <v>5228</v>
      </c>
      <c r="D1305" s="1">
        <v>44262</v>
      </c>
      <c r="E1305" s="2">
        <v>0.69635416666666672</v>
      </c>
      <c r="F1305">
        <v>200</v>
      </c>
      <c r="G1305">
        <v>1889611729</v>
      </c>
      <c r="H1305" t="s">
        <v>354</v>
      </c>
      <c r="I1305" t="s">
        <v>355</v>
      </c>
      <c r="J1305" t="s">
        <v>265</v>
      </c>
      <c r="K1305" t="s">
        <v>5229</v>
      </c>
      <c r="L1305" t="s">
        <v>266</v>
      </c>
      <c r="M1305" t="s">
        <v>267</v>
      </c>
      <c r="N1305" t="s">
        <v>267</v>
      </c>
      <c r="O1305" t="s">
        <v>267</v>
      </c>
      <c r="P1305">
        <v>2</v>
      </c>
      <c r="Q1305">
        <v>4</v>
      </c>
      <c r="R1305">
        <v>7</v>
      </c>
      <c r="S1305" t="s">
        <v>267</v>
      </c>
      <c r="T1305" t="s">
        <v>267</v>
      </c>
      <c r="U1305" t="s">
        <v>5230</v>
      </c>
      <c r="V1305" t="b">
        <v>0</v>
      </c>
      <c r="W1305" t="s">
        <v>265</v>
      </c>
      <c r="X1305">
        <v>0</v>
      </c>
      <c r="Y1305" t="s">
        <v>265</v>
      </c>
      <c r="Z1305" t="s">
        <v>265</v>
      </c>
      <c r="AA1305" t="s">
        <v>265</v>
      </c>
      <c r="AB1305" t="s">
        <v>265</v>
      </c>
      <c r="AC1305" t="s">
        <v>265</v>
      </c>
      <c r="AD1305" t="s">
        <v>265</v>
      </c>
      <c r="AE1305" t="s">
        <v>265</v>
      </c>
      <c r="AF1305" t="s">
        <v>267</v>
      </c>
      <c r="AG1305" t="s">
        <v>265</v>
      </c>
      <c r="AH1305" t="s">
        <v>265</v>
      </c>
      <c r="AI1305" t="s">
        <v>265</v>
      </c>
      <c r="AJ1305" t="s">
        <v>265</v>
      </c>
      <c r="AL1305" t="str">
        <f>IF(Sudan_News12[[#This Row],[relevancy_classification_english]]="Relevant","مناسب",IF(Sudan_News12[[#This Row],[relevancy_classification_english]]="Relevant","عَرَضِيّ",""))</f>
        <v/>
      </c>
      <c r="AN1305" t="str">
        <f>IF(Sudan_News12[[#This Row],[sentiment_analysis_english]]="Negative","سلبي",IF(Sudan_News12[[#This Row],[sentiment_analysis_english]]="Neutral","حيادي",IF(Sudan_News12[[#This Row],[sentiment_analysis_english]]="Positive","إيجابي","")))</f>
        <v/>
      </c>
      <c r="AO1305" t="e">
        <f>INDEX(TextClassificationList[],MATCH(Sudan_News12[[#This Row],[text_classification_arabic]],TextClassificationList[text_classification_arabic],0),1)</f>
        <v>#N/A</v>
      </c>
      <c r="AQ1305" t="e">
        <f>INDEX(TextClassificationList[],MATCH(Sudan_News12[[#This Row],[text_classification_arabic2]],TextClassificationList[text_classification_arabic],0),1)</f>
        <v>#N/A</v>
      </c>
      <c r="AS1305" t="e">
        <f>INDEX(TextClassificationList[],MATCH(Sudan_News12[[#This Row],[text_classification_arabic3]],TextClassificationList[text_classification_arabic],0),1)</f>
        <v>#N/A</v>
      </c>
      <c r="AU1305" t="e">
        <f>INDEX(TextClassificationList[],MATCH(Sudan_News12[[#This Row],[text_classification_arabic4]],TextClassificationList[text_classification_arabic],0),1)</f>
        <v>#N/A</v>
      </c>
      <c r="AW1305" t="e">
        <f>INDEX(TextClassificationList[],MATCH(Sudan_News12[[#This Row],[text_classification_arabic5]],TextClassificationList[text_classification_arabic],0),1)</f>
        <v>#N/A</v>
      </c>
    </row>
    <row r="1306" spans="1:49" x14ac:dyDescent="0.2">
      <c r="A1306">
        <v>1.3685726762776699E+18</v>
      </c>
      <c r="B1306">
        <v>1.3685726762776699E+18</v>
      </c>
      <c r="C1306" t="s">
        <v>5231</v>
      </c>
      <c r="D1306" s="1">
        <v>44262</v>
      </c>
      <c r="E1306" s="2">
        <v>0.6959143518518518</v>
      </c>
      <c r="F1306">
        <v>200</v>
      </c>
      <c r="G1306">
        <v>1889611729</v>
      </c>
      <c r="H1306" t="s">
        <v>354</v>
      </c>
      <c r="I1306" t="s">
        <v>355</v>
      </c>
      <c r="J1306" t="s">
        <v>265</v>
      </c>
      <c r="K1306" t="s">
        <v>5232</v>
      </c>
      <c r="L1306" t="s">
        <v>266</v>
      </c>
      <c r="M1306" t="s">
        <v>267</v>
      </c>
      <c r="N1306" t="s">
        <v>267</v>
      </c>
      <c r="O1306" t="s">
        <v>267</v>
      </c>
      <c r="P1306">
        <v>2</v>
      </c>
      <c r="Q1306">
        <v>3</v>
      </c>
      <c r="R1306">
        <v>10</v>
      </c>
      <c r="S1306" t="s">
        <v>267</v>
      </c>
      <c r="T1306" t="s">
        <v>267</v>
      </c>
      <c r="U1306" t="s">
        <v>5233</v>
      </c>
      <c r="V1306" t="b">
        <v>0</v>
      </c>
      <c r="W1306" t="s">
        <v>265</v>
      </c>
      <c r="X1306">
        <v>0</v>
      </c>
      <c r="Y1306" t="s">
        <v>265</v>
      </c>
      <c r="Z1306" t="s">
        <v>265</v>
      </c>
      <c r="AA1306" t="s">
        <v>265</v>
      </c>
      <c r="AB1306" t="s">
        <v>265</v>
      </c>
      <c r="AC1306" t="s">
        <v>265</v>
      </c>
      <c r="AD1306" t="s">
        <v>265</v>
      </c>
      <c r="AE1306" t="s">
        <v>265</v>
      </c>
      <c r="AF1306" t="s">
        <v>267</v>
      </c>
      <c r="AG1306" t="s">
        <v>265</v>
      </c>
      <c r="AH1306" t="s">
        <v>265</v>
      </c>
      <c r="AI1306" t="s">
        <v>265</v>
      </c>
      <c r="AJ1306" t="s">
        <v>265</v>
      </c>
      <c r="AL1306" t="str">
        <f>IF(Sudan_News12[[#This Row],[relevancy_classification_english]]="Relevant","مناسب",IF(Sudan_News12[[#This Row],[relevancy_classification_english]]="Relevant","عَرَضِيّ",""))</f>
        <v/>
      </c>
      <c r="AN1306" t="str">
        <f>IF(Sudan_News12[[#This Row],[sentiment_analysis_english]]="Negative","سلبي",IF(Sudan_News12[[#This Row],[sentiment_analysis_english]]="Neutral","حيادي",IF(Sudan_News12[[#This Row],[sentiment_analysis_english]]="Positive","إيجابي","")))</f>
        <v/>
      </c>
      <c r="AO1306" t="e">
        <f>INDEX(TextClassificationList[],MATCH(Sudan_News12[[#This Row],[text_classification_arabic]],TextClassificationList[text_classification_arabic],0),1)</f>
        <v>#N/A</v>
      </c>
      <c r="AQ1306" t="e">
        <f>INDEX(TextClassificationList[],MATCH(Sudan_News12[[#This Row],[text_classification_arabic2]],TextClassificationList[text_classification_arabic],0),1)</f>
        <v>#N/A</v>
      </c>
      <c r="AS1306" t="e">
        <f>INDEX(TextClassificationList[],MATCH(Sudan_News12[[#This Row],[text_classification_arabic3]],TextClassificationList[text_classification_arabic],0),1)</f>
        <v>#N/A</v>
      </c>
      <c r="AU1306" t="e">
        <f>INDEX(TextClassificationList[],MATCH(Sudan_News12[[#This Row],[text_classification_arabic4]],TextClassificationList[text_classification_arabic],0),1)</f>
        <v>#N/A</v>
      </c>
      <c r="AW1306" t="e">
        <f>INDEX(TextClassificationList[],MATCH(Sudan_News12[[#This Row],[text_classification_arabic5]],TextClassificationList[text_classification_arabic],0),1)</f>
        <v>#N/A</v>
      </c>
    </row>
    <row r="1307" spans="1:49" x14ac:dyDescent="0.2">
      <c r="A1307">
        <v>1.3685725159043523E+18</v>
      </c>
      <c r="B1307">
        <v>1.3685725159043523E+18</v>
      </c>
      <c r="C1307" t="s">
        <v>5234</v>
      </c>
      <c r="D1307" s="1">
        <v>44262</v>
      </c>
      <c r="E1307" s="2">
        <v>0.69547453703703699</v>
      </c>
      <c r="F1307">
        <v>200</v>
      </c>
      <c r="G1307">
        <v>1889611729</v>
      </c>
      <c r="H1307" t="s">
        <v>354</v>
      </c>
      <c r="I1307" t="s">
        <v>355</v>
      </c>
      <c r="J1307" t="s">
        <v>265</v>
      </c>
      <c r="K1307" t="s">
        <v>5235</v>
      </c>
      <c r="L1307" t="s">
        <v>266</v>
      </c>
      <c r="M1307" t="s">
        <v>267</v>
      </c>
      <c r="N1307" t="s">
        <v>267</v>
      </c>
      <c r="O1307" t="s">
        <v>5236</v>
      </c>
      <c r="P1307">
        <v>2</v>
      </c>
      <c r="Q1307">
        <v>0</v>
      </c>
      <c r="R1307">
        <v>1</v>
      </c>
      <c r="S1307" t="s">
        <v>5237</v>
      </c>
      <c r="T1307" t="s">
        <v>267</v>
      </c>
      <c r="U1307" t="s">
        <v>5238</v>
      </c>
      <c r="V1307" t="b">
        <v>0</v>
      </c>
      <c r="W1307" t="s">
        <v>265</v>
      </c>
      <c r="X1307">
        <v>1</v>
      </c>
      <c r="Y1307" t="s">
        <v>5239</v>
      </c>
      <c r="Z1307" t="s">
        <v>265</v>
      </c>
      <c r="AA1307" t="s">
        <v>265</v>
      </c>
      <c r="AB1307" t="s">
        <v>265</v>
      </c>
      <c r="AC1307" t="s">
        <v>265</v>
      </c>
      <c r="AD1307" t="s">
        <v>265</v>
      </c>
      <c r="AE1307" t="s">
        <v>265</v>
      </c>
      <c r="AF1307" t="s">
        <v>267</v>
      </c>
      <c r="AG1307" t="s">
        <v>265</v>
      </c>
      <c r="AH1307" t="s">
        <v>265</v>
      </c>
      <c r="AI1307" t="s">
        <v>265</v>
      </c>
      <c r="AJ1307" t="s">
        <v>265</v>
      </c>
      <c r="AL1307" t="str">
        <f>IF(Sudan_News12[[#This Row],[relevancy_classification_english]]="Relevant","مناسب",IF(Sudan_News12[[#This Row],[relevancy_classification_english]]="Relevant","عَرَضِيّ",""))</f>
        <v/>
      </c>
      <c r="AN1307" t="str">
        <f>IF(Sudan_News12[[#This Row],[sentiment_analysis_english]]="Negative","سلبي",IF(Sudan_News12[[#This Row],[sentiment_analysis_english]]="Neutral","حيادي",IF(Sudan_News12[[#This Row],[sentiment_analysis_english]]="Positive","إيجابي","")))</f>
        <v/>
      </c>
      <c r="AO1307" t="e">
        <f>INDEX(TextClassificationList[],MATCH(Sudan_News12[[#This Row],[text_classification_arabic]],TextClassificationList[text_classification_arabic],0),1)</f>
        <v>#N/A</v>
      </c>
      <c r="AQ1307" t="e">
        <f>INDEX(TextClassificationList[],MATCH(Sudan_News12[[#This Row],[text_classification_arabic2]],TextClassificationList[text_classification_arabic],0),1)</f>
        <v>#N/A</v>
      </c>
      <c r="AS1307" t="e">
        <f>INDEX(TextClassificationList[],MATCH(Sudan_News12[[#This Row],[text_classification_arabic3]],TextClassificationList[text_classification_arabic],0),1)</f>
        <v>#N/A</v>
      </c>
      <c r="AU1307" t="e">
        <f>INDEX(TextClassificationList[],MATCH(Sudan_News12[[#This Row],[text_classification_arabic4]],TextClassificationList[text_classification_arabic],0),1)</f>
        <v>#N/A</v>
      </c>
      <c r="AW1307" t="e">
        <f>INDEX(TextClassificationList[],MATCH(Sudan_News12[[#This Row],[text_classification_arabic5]],TextClassificationList[text_classification_arabic],0),1)</f>
        <v>#N/A</v>
      </c>
    </row>
    <row r="1308" spans="1:49" x14ac:dyDescent="0.2">
      <c r="A1308">
        <v>1.3685721848184545E+18</v>
      </c>
      <c r="B1308">
        <v>1.3685721848184545E+18</v>
      </c>
      <c r="C1308" t="s">
        <v>5240</v>
      </c>
      <c r="D1308" s="1">
        <v>44262</v>
      </c>
      <c r="E1308" s="2">
        <v>0.69456018518518514</v>
      </c>
      <c r="F1308">
        <v>200</v>
      </c>
      <c r="G1308">
        <v>1889611729</v>
      </c>
      <c r="H1308" t="s">
        <v>354</v>
      </c>
      <c r="I1308" t="s">
        <v>355</v>
      </c>
      <c r="J1308" t="s">
        <v>265</v>
      </c>
      <c r="K1308" t="s">
        <v>5241</v>
      </c>
      <c r="L1308" t="s">
        <v>266</v>
      </c>
      <c r="M1308" t="s">
        <v>267</v>
      </c>
      <c r="N1308" t="s">
        <v>267</v>
      </c>
      <c r="O1308" t="s">
        <v>267</v>
      </c>
      <c r="P1308">
        <v>2</v>
      </c>
      <c r="Q1308">
        <v>1</v>
      </c>
      <c r="R1308">
        <v>3</v>
      </c>
      <c r="S1308" t="s">
        <v>267</v>
      </c>
      <c r="T1308" t="s">
        <v>267</v>
      </c>
      <c r="U1308" t="s">
        <v>5242</v>
      </c>
      <c r="V1308" t="b">
        <v>0</v>
      </c>
      <c r="W1308" t="s">
        <v>265</v>
      </c>
      <c r="X1308">
        <v>0</v>
      </c>
      <c r="Y1308" t="s">
        <v>265</v>
      </c>
      <c r="Z1308" t="s">
        <v>265</v>
      </c>
      <c r="AA1308" t="s">
        <v>265</v>
      </c>
      <c r="AB1308" t="s">
        <v>265</v>
      </c>
      <c r="AC1308" t="s">
        <v>265</v>
      </c>
      <c r="AD1308" t="s">
        <v>265</v>
      </c>
      <c r="AE1308" t="s">
        <v>265</v>
      </c>
      <c r="AF1308" t="s">
        <v>267</v>
      </c>
      <c r="AG1308" t="s">
        <v>265</v>
      </c>
      <c r="AH1308" t="s">
        <v>265</v>
      </c>
      <c r="AI1308" t="s">
        <v>265</v>
      </c>
      <c r="AJ1308" t="s">
        <v>265</v>
      </c>
      <c r="AL1308" t="str">
        <f>IF(Sudan_News12[[#This Row],[relevancy_classification_english]]="Relevant","مناسب",IF(Sudan_News12[[#This Row],[relevancy_classification_english]]="Relevant","عَرَضِيّ",""))</f>
        <v/>
      </c>
      <c r="AN1308" t="str">
        <f>IF(Sudan_News12[[#This Row],[sentiment_analysis_english]]="Negative","سلبي",IF(Sudan_News12[[#This Row],[sentiment_analysis_english]]="Neutral","حيادي",IF(Sudan_News12[[#This Row],[sentiment_analysis_english]]="Positive","إيجابي","")))</f>
        <v/>
      </c>
      <c r="AO1308" t="e">
        <f>INDEX(TextClassificationList[],MATCH(Sudan_News12[[#This Row],[text_classification_arabic]],TextClassificationList[text_classification_arabic],0),1)</f>
        <v>#N/A</v>
      </c>
      <c r="AQ1308" t="e">
        <f>INDEX(TextClassificationList[],MATCH(Sudan_News12[[#This Row],[text_classification_arabic2]],TextClassificationList[text_classification_arabic],0),1)</f>
        <v>#N/A</v>
      </c>
      <c r="AS1308" t="e">
        <f>INDEX(TextClassificationList[],MATCH(Sudan_News12[[#This Row],[text_classification_arabic3]],TextClassificationList[text_classification_arabic],0),1)</f>
        <v>#N/A</v>
      </c>
      <c r="AU1308" t="e">
        <f>INDEX(TextClassificationList[],MATCH(Sudan_News12[[#This Row],[text_classification_arabic4]],TextClassificationList[text_classification_arabic],0),1)</f>
        <v>#N/A</v>
      </c>
      <c r="AW1308" t="e">
        <f>INDEX(TextClassificationList[],MATCH(Sudan_News12[[#This Row],[text_classification_arabic5]],TextClassificationList[text_classification_arabic],0),1)</f>
        <v>#N/A</v>
      </c>
    </row>
    <row r="1309" spans="1:49" x14ac:dyDescent="0.2">
      <c r="A1309">
        <v>1.367659287422636E+18</v>
      </c>
      <c r="B1309">
        <v>1.367659287422636E+18</v>
      </c>
      <c r="C1309" t="s">
        <v>5243</v>
      </c>
      <c r="D1309" s="1">
        <v>44260</v>
      </c>
      <c r="E1309" s="2">
        <v>0.17543981481481483</v>
      </c>
      <c r="F1309">
        <v>200</v>
      </c>
      <c r="G1309">
        <v>1889611729</v>
      </c>
      <c r="H1309" t="s">
        <v>354</v>
      </c>
      <c r="I1309" t="s">
        <v>355</v>
      </c>
      <c r="J1309" t="s">
        <v>265</v>
      </c>
      <c r="K1309" t="s">
        <v>5244</v>
      </c>
      <c r="L1309" t="s">
        <v>266</v>
      </c>
      <c r="M1309" t="s">
        <v>267</v>
      </c>
      <c r="N1309" t="s">
        <v>267</v>
      </c>
      <c r="O1309" t="s">
        <v>5245</v>
      </c>
      <c r="P1309">
        <v>1</v>
      </c>
      <c r="Q1309">
        <v>0</v>
      </c>
      <c r="R1309">
        <v>5</v>
      </c>
      <c r="S1309" t="s">
        <v>267</v>
      </c>
      <c r="T1309" t="s">
        <v>267</v>
      </c>
      <c r="U1309" t="s">
        <v>5246</v>
      </c>
      <c r="V1309" t="b">
        <v>0</v>
      </c>
      <c r="W1309" t="s">
        <v>265</v>
      </c>
      <c r="X1309">
        <v>1</v>
      </c>
      <c r="Y1309" t="s">
        <v>5247</v>
      </c>
      <c r="Z1309" t="s">
        <v>265</v>
      </c>
      <c r="AA1309" t="s">
        <v>265</v>
      </c>
      <c r="AB1309" t="s">
        <v>265</v>
      </c>
      <c r="AC1309" t="s">
        <v>265</v>
      </c>
      <c r="AD1309" t="s">
        <v>265</v>
      </c>
      <c r="AE1309" t="s">
        <v>265</v>
      </c>
      <c r="AF1309" t="s">
        <v>267</v>
      </c>
      <c r="AG1309" t="s">
        <v>265</v>
      </c>
      <c r="AH1309" t="s">
        <v>265</v>
      </c>
      <c r="AI1309" t="s">
        <v>265</v>
      </c>
      <c r="AJ1309" t="s">
        <v>265</v>
      </c>
      <c r="AL1309" t="str">
        <f>IF(Sudan_News12[[#This Row],[relevancy_classification_english]]="Relevant","مناسب",IF(Sudan_News12[[#This Row],[relevancy_classification_english]]="Relevant","عَرَضِيّ",""))</f>
        <v/>
      </c>
      <c r="AN1309" t="str">
        <f>IF(Sudan_News12[[#This Row],[sentiment_analysis_english]]="Negative","سلبي",IF(Sudan_News12[[#This Row],[sentiment_analysis_english]]="Neutral","حيادي",IF(Sudan_News12[[#This Row],[sentiment_analysis_english]]="Positive","إيجابي","")))</f>
        <v/>
      </c>
      <c r="AO1309" t="e">
        <f>INDEX(TextClassificationList[],MATCH(Sudan_News12[[#This Row],[text_classification_arabic]],TextClassificationList[text_classification_arabic],0),1)</f>
        <v>#N/A</v>
      </c>
      <c r="AQ1309" t="e">
        <f>INDEX(TextClassificationList[],MATCH(Sudan_News12[[#This Row],[text_classification_arabic2]],TextClassificationList[text_classification_arabic],0),1)</f>
        <v>#N/A</v>
      </c>
      <c r="AS1309" t="e">
        <f>INDEX(TextClassificationList[],MATCH(Sudan_News12[[#This Row],[text_classification_arabic3]],TextClassificationList[text_classification_arabic],0),1)</f>
        <v>#N/A</v>
      </c>
      <c r="AU1309" t="e">
        <f>INDEX(TextClassificationList[],MATCH(Sudan_News12[[#This Row],[text_classification_arabic4]],TextClassificationList[text_classification_arabic],0),1)</f>
        <v>#N/A</v>
      </c>
      <c r="AW1309" t="e">
        <f>INDEX(TextClassificationList[],MATCH(Sudan_News12[[#This Row],[text_classification_arabic5]],TextClassificationList[text_classification_arabic],0),1)</f>
        <v>#N/A</v>
      </c>
    </row>
    <row r="1310" spans="1:49" x14ac:dyDescent="0.2">
      <c r="A1310">
        <v>1.367552621339435E+18</v>
      </c>
      <c r="B1310">
        <v>1.367552621339435E+18</v>
      </c>
      <c r="C1310" t="s">
        <v>5248</v>
      </c>
      <c r="D1310" s="1">
        <v>44259</v>
      </c>
      <c r="E1310" s="2">
        <v>0.88109953703703703</v>
      </c>
      <c r="F1310">
        <v>200</v>
      </c>
      <c r="G1310">
        <v>1889611729</v>
      </c>
      <c r="H1310" t="s">
        <v>354</v>
      </c>
      <c r="I1310" t="s">
        <v>355</v>
      </c>
      <c r="J1310" t="s">
        <v>265</v>
      </c>
      <c r="K1310" t="s">
        <v>5249</v>
      </c>
      <c r="L1310" t="s">
        <v>266</v>
      </c>
      <c r="M1310" t="s">
        <v>267</v>
      </c>
      <c r="N1310" t="s">
        <v>267</v>
      </c>
      <c r="O1310" t="s">
        <v>267</v>
      </c>
      <c r="P1310">
        <v>0</v>
      </c>
      <c r="Q1310">
        <v>2</v>
      </c>
      <c r="R1310">
        <v>1</v>
      </c>
      <c r="S1310" t="s">
        <v>267</v>
      </c>
      <c r="T1310" t="s">
        <v>267</v>
      </c>
      <c r="U1310" t="s">
        <v>5250</v>
      </c>
      <c r="V1310" t="b">
        <v>0</v>
      </c>
      <c r="W1310" t="s">
        <v>265</v>
      </c>
      <c r="X1310">
        <v>0</v>
      </c>
      <c r="Y1310" t="s">
        <v>265</v>
      </c>
      <c r="Z1310" t="s">
        <v>265</v>
      </c>
      <c r="AA1310" t="s">
        <v>265</v>
      </c>
      <c r="AB1310" t="s">
        <v>265</v>
      </c>
      <c r="AC1310" t="s">
        <v>265</v>
      </c>
      <c r="AD1310" t="s">
        <v>265</v>
      </c>
      <c r="AE1310" t="s">
        <v>265</v>
      </c>
      <c r="AF1310" t="s">
        <v>267</v>
      </c>
      <c r="AG1310" t="s">
        <v>265</v>
      </c>
      <c r="AH1310" t="s">
        <v>265</v>
      </c>
      <c r="AI1310" t="s">
        <v>265</v>
      </c>
      <c r="AJ1310" t="s">
        <v>265</v>
      </c>
      <c r="AL1310" t="str">
        <f>IF(Sudan_News12[[#This Row],[relevancy_classification_english]]="Relevant","مناسب",IF(Sudan_News12[[#This Row],[relevancy_classification_english]]="Relevant","عَرَضِيّ",""))</f>
        <v/>
      </c>
      <c r="AN1310" t="str">
        <f>IF(Sudan_News12[[#This Row],[sentiment_analysis_english]]="Negative","سلبي",IF(Sudan_News12[[#This Row],[sentiment_analysis_english]]="Neutral","حيادي",IF(Sudan_News12[[#This Row],[sentiment_analysis_english]]="Positive","إيجابي","")))</f>
        <v/>
      </c>
      <c r="AO1310" t="e">
        <f>INDEX(TextClassificationList[],MATCH(Sudan_News12[[#This Row],[text_classification_arabic]],TextClassificationList[text_classification_arabic],0),1)</f>
        <v>#N/A</v>
      </c>
      <c r="AQ1310" t="e">
        <f>INDEX(TextClassificationList[],MATCH(Sudan_News12[[#This Row],[text_classification_arabic2]],TextClassificationList[text_classification_arabic],0),1)</f>
        <v>#N/A</v>
      </c>
      <c r="AS1310" t="e">
        <f>INDEX(TextClassificationList[],MATCH(Sudan_News12[[#This Row],[text_classification_arabic3]],TextClassificationList[text_classification_arabic],0),1)</f>
        <v>#N/A</v>
      </c>
      <c r="AU1310" t="e">
        <f>INDEX(TextClassificationList[],MATCH(Sudan_News12[[#This Row],[text_classification_arabic4]],TextClassificationList[text_classification_arabic],0),1)</f>
        <v>#N/A</v>
      </c>
      <c r="AW1310" t="e">
        <f>INDEX(TextClassificationList[],MATCH(Sudan_News12[[#This Row],[text_classification_arabic5]],TextClassificationList[text_classification_arabic],0),1)</f>
        <v>#N/A</v>
      </c>
    </row>
    <row r="1311" spans="1:49" x14ac:dyDescent="0.2">
      <c r="A1311">
        <v>1.367552505220055E+18</v>
      </c>
      <c r="B1311">
        <v>1.367552505220055E+18</v>
      </c>
      <c r="C1311" t="s">
        <v>5251</v>
      </c>
      <c r="D1311" s="1">
        <v>44259</v>
      </c>
      <c r="E1311" s="2">
        <v>0.88077546296296294</v>
      </c>
      <c r="F1311">
        <v>200</v>
      </c>
      <c r="G1311">
        <v>1889611729</v>
      </c>
      <c r="H1311" t="s">
        <v>354</v>
      </c>
      <c r="I1311" t="s">
        <v>355</v>
      </c>
      <c r="J1311" t="s">
        <v>265</v>
      </c>
      <c r="K1311" t="s">
        <v>5252</v>
      </c>
      <c r="L1311" t="s">
        <v>266</v>
      </c>
      <c r="M1311" t="s">
        <v>267</v>
      </c>
      <c r="N1311" t="s">
        <v>267</v>
      </c>
      <c r="O1311" t="s">
        <v>267</v>
      </c>
      <c r="P1311">
        <v>0</v>
      </c>
      <c r="Q1311">
        <v>2</v>
      </c>
      <c r="R1311">
        <v>2</v>
      </c>
      <c r="S1311" t="s">
        <v>267</v>
      </c>
      <c r="T1311" t="s">
        <v>267</v>
      </c>
      <c r="U1311" t="s">
        <v>5253</v>
      </c>
      <c r="V1311" t="b">
        <v>0</v>
      </c>
      <c r="W1311" t="s">
        <v>265</v>
      </c>
      <c r="X1311">
        <v>0</v>
      </c>
      <c r="Y1311" t="s">
        <v>265</v>
      </c>
      <c r="Z1311" t="s">
        <v>265</v>
      </c>
      <c r="AA1311" t="s">
        <v>265</v>
      </c>
      <c r="AB1311" t="s">
        <v>265</v>
      </c>
      <c r="AC1311" t="s">
        <v>265</v>
      </c>
      <c r="AD1311" t="s">
        <v>265</v>
      </c>
      <c r="AE1311" t="s">
        <v>265</v>
      </c>
      <c r="AF1311" t="s">
        <v>267</v>
      </c>
      <c r="AG1311" t="s">
        <v>265</v>
      </c>
      <c r="AH1311" t="s">
        <v>265</v>
      </c>
      <c r="AI1311" t="s">
        <v>265</v>
      </c>
      <c r="AJ1311" t="s">
        <v>265</v>
      </c>
      <c r="AL1311" t="str">
        <f>IF(Sudan_News12[[#This Row],[relevancy_classification_english]]="Relevant","مناسب",IF(Sudan_News12[[#This Row],[relevancy_classification_english]]="Relevant","عَرَضِيّ",""))</f>
        <v/>
      </c>
      <c r="AN1311" t="str">
        <f>IF(Sudan_News12[[#This Row],[sentiment_analysis_english]]="Negative","سلبي",IF(Sudan_News12[[#This Row],[sentiment_analysis_english]]="Neutral","حيادي",IF(Sudan_News12[[#This Row],[sentiment_analysis_english]]="Positive","إيجابي","")))</f>
        <v/>
      </c>
      <c r="AO1311" t="e">
        <f>INDEX(TextClassificationList[],MATCH(Sudan_News12[[#This Row],[text_classification_arabic]],TextClassificationList[text_classification_arabic],0),1)</f>
        <v>#N/A</v>
      </c>
      <c r="AQ1311" t="e">
        <f>INDEX(TextClassificationList[],MATCH(Sudan_News12[[#This Row],[text_classification_arabic2]],TextClassificationList[text_classification_arabic],0),1)</f>
        <v>#N/A</v>
      </c>
      <c r="AS1311" t="e">
        <f>INDEX(TextClassificationList[],MATCH(Sudan_News12[[#This Row],[text_classification_arabic3]],TextClassificationList[text_classification_arabic],0),1)</f>
        <v>#N/A</v>
      </c>
      <c r="AU1311" t="e">
        <f>INDEX(TextClassificationList[],MATCH(Sudan_News12[[#This Row],[text_classification_arabic4]],TextClassificationList[text_classification_arabic],0),1)</f>
        <v>#N/A</v>
      </c>
      <c r="AW1311" t="e">
        <f>INDEX(TextClassificationList[],MATCH(Sudan_News12[[#This Row],[text_classification_arabic5]],TextClassificationList[text_classification_arabic],0),1)</f>
        <v>#N/A</v>
      </c>
    </row>
    <row r="1312" spans="1:49" x14ac:dyDescent="0.2">
      <c r="A1312">
        <v>1.3674639771863941E+18</v>
      </c>
      <c r="B1312">
        <v>1.3655931997508239E+18</v>
      </c>
      <c r="C1312" t="s">
        <v>5254</v>
      </c>
      <c r="D1312" s="1">
        <v>44259</v>
      </c>
      <c r="E1312" s="2">
        <v>0.63649305555555558</v>
      </c>
      <c r="F1312">
        <v>200</v>
      </c>
      <c r="G1312">
        <v>1889611729</v>
      </c>
      <c r="H1312" t="s">
        <v>354</v>
      </c>
      <c r="I1312" t="s">
        <v>355</v>
      </c>
      <c r="J1312" t="s">
        <v>265</v>
      </c>
      <c r="K1312" t="s">
        <v>5255</v>
      </c>
      <c r="L1312" t="s">
        <v>266</v>
      </c>
      <c r="M1312" t="s">
        <v>267</v>
      </c>
      <c r="N1312" t="s">
        <v>267</v>
      </c>
      <c r="O1312" t="s">
        <v>267</v>
      </c>
      <c r="P1312">
        <v>0</v>
      </c>
      <c r="Q1312">
        <v>0</v>
      </c>
      <c r="R1312">
        <v>0</v>
      </c>
      <c r="S1312" t="s">
        <v>267</v>
      </c>
      <c r="T1312" t="s">
        <v>267</v>
      </c>
      <c r="U1312" t="s">
        <v>5256</v>
      </c>
      <c r="V1312" t="b">
        <v>0</v>
      </c>
      <c r="W1312" t="s">
        <v>265</v>
      </c>
      <c r="X1312">
        <v>0</v>
      </c>
      <c r="Y1312" t="s">
        <v>265</v>
      </c>
      <c r="Z1312" t="s">
        <v>265</v>
      </c>
      <c r="AA1312" t="s">
        <v>265</v>
      </c>
      <c r="AB1312" t="s">
        <v>265</v>
      </c>
      <c r="AC1312" t="s">
        <v>265</v>
      </c>
      <c r="AD1312" t="s">
        <v>265</v>
      </c>
      <c r="AE1312" t="s">
        <v>265</v>
      </c>
      <c r="AF1312" t="s">
        <v>5257</v>
      </c>
      <c r="AG1312" t="s">
        <v>265</v>
      </c>
      <c r="AH1312" t="s">
        <v>265</v>
      </c>
      <c r="AI1312" t="s">
        <v>265</v>
      </c>
      <c r="AJ1312" t="s">
        <v>265</v>
      </c>
      <c r="AL1312" t="str">
        <f>IF(Sudan_News12[[#This Row],[relevancy_classification_english]]="Relevant","مناسب",IF(Sudan_News12[[#This Row],[relevancy_classification_english]]="Relevant","عَرَضِيّ",""))</f>
        <v/>
      </c>
      <c r="AN1312" t="str">
        <f>IF(Sudan_News12[[#This Row],[sentiment_analysis_english]]="Negative","سلبي",IF(Sudan_News12[[#This Row],[sentiment_analysis_english]]="Neutral","حيادي",IF(Sudan_News12[[#This Row],[sentiment_analysis_english]]="Positive","إيجابي","")))</f>
        <v/>
      </c>
      <c r="AO1312" t="e">
        <f>INDEX(TextClassificationList[],MATCH(Sudan_News12[[#This Row],[text_classification_arabic]],TextClassificationList[text_classification_arabic],0),1)</f>
        <v>#N/A</v>
      </c>
      <c r="AQ1312" t="e">
        <f>INDEX(TextClassificationList[],MATCH(Sudan_News12[[#This Row],[text_classification_arabic2]],TextClassificationList[text_classification_arabic],0),1)</f>
        <v>#N/A</v>
      </c>
      <c r="AS1312" t="e">
        <f>INDEX(TextClassificationList[],MATCH(Sudan_News12[[#This Row],[text_classification_arabic3]],TextClassificationList[text_classification_arabic],0),1)</f>
        <v>#N/A</v>
      </c>
      <c r="AU1312" t="e">
        <f>INDEX(TextClassificationList[],MATCH(Sudan_News12[[#This Row],[text_classification_arabic4]],TextClassificationList[text_classification_arabic],0),1)</f>
        <v>#N/A</v>
      </c>
      <c r="AW1312" t="e">
        <f>INDEX(TextClassificationList[],MATCH(Sudan_News12[[#This Row],[text_classification_arabic5]],TextClassificationList[text_classification_arabic],0),1)</f>
        <v>#N/A</v>
      </c>
    </row>
    <row r="1313" spans="1:49" x14ac:dyDescent="0.2">
      <c r="A1313">
        <v>1.3674426394743562E+18</v>
      </c>
      <c r="B1313">
        <v>1.3674426394743562E+18</v>
      </c>
      <c r="C1313" t="s">
        <v>5258</v>
      </c>
      <c r="D1313" s="1">
        <v>44259</v>
      </c>
      <c r="E1313" s="2">
        <v>0.5776041666666667</v>
      </c>
      <c r="F1313">
        <v>200</v>
      </c>
      <c r="G1313">
        <v>1889611729</v>
      </c>
      <c r="H1313" t="s">
        <v>354</v>
      </c>
      <c r="I1313" t="s">
        <v>355</v>
      </c>
      <c r="J1313" t="s">
        <v>265</v>
      </c>
      <c r="K1313" t="s">
        <v>5259</v>
      </c>
      <c r="L1313" t="s">
        <v>266</v>
      </c>
      <c r="M1313" t="s">
        <v>267</v>
      </c>
      <c r="N1313" t="s">
        <v>267</v>
      </c>
      <c r="O1313" t="s">
        <v>5260</v>
      </c>
      <c r="P1313">
        <v>0</v>
      </c>
      <c r="Q1313">
        <v>0</v>
      </c>
      <c r="R1313">
        <v>1</v>
      </c>
      <c r="S1313" t="s">
        <v>267</v>
      </c>
      <c r="T1313" t="s">
        <v>267</v>
      </c>
      <c r="U1313" t="s">
        <v>5261</v>
      </c>
      <c r="V1313" t="b">
        <v>0</v>
      </c>
      <c r="W1313" t="s">
        <v>265</v>
      </c>
      <c r="X1313">
        <v>1</v>
      </c>
      <c r="Y1313" t="s">
        <v>5262</v>
      </c>
      <c r="Z1313" t="s">
        <v>265</v>
      </c>
      <c r="AA1313" t="s">
        <v>265</v>
      </c>
      <c r="AB1313" t="s">
        <v>265</v>
      </c>
      <c r="AC1313" t="s">
        <v>265</v>
      </c>
      <c r="AD1313" t="s">
        <v>265</v>
      </c>
      <c r="AE1313" t="s">
        <v>265</v>
      </c>
      <c r="AF1313" t="s">
        <v>267</v>
      </c>
      <c r="AG1313" t="s">
        <v>265</v>
      </c>
      <c r="AH1313" t="s">
        <v>265</v>
      </c>
      <c r="AI1313" t="s">
        <v>265</v>
      </c>
      <c r="AJ1313" t="s">
        <v>265</v>
      </c>
      <c r="AL1313" t="str">
        <f>IF(Sudan_News12[[#This Row],[relevancy_classification_english]]="Relevant","مناسب",IF(Sudan_News12[[#This Row],[relevancy_classification_english]]="Relevant","عَرَضِيّ",""))</f>
        <v/>
      </c>
      <c r="AN1313" t="str">
        <f>IF(Sudan_News12[[#This Row],[sentiment_analysis_english]]="Negative","سلبي",IF(Sudan_News12[[#This Row],[sentiment_analysis_english]]="Neutral","حيادي",IF(Sudan_News12[[#This Row],[sentiment_analysis_english]]="Positive","إيجابي","")))</f>
        <v/>
      </c>
      <c r="AO1313" t="e">
        <f>INDEX(TextClassificationList[],MATCH(Sudan_News12[[#This Row],[text_classification_arabic]],TextClassificationList[text_classification_arabic],0),1)</f>
        <v>#N/A</v>
      </c>
      <c r="AQ1313" t="e">
        <f>INDEX(TextClassificationList[],MATCH(Sudan_News12[[#This Row],[text_classification_arabic2]],TextClassificationList[text_classification_arabic],0),1)</f>
        <v>#N/A</v>
      </c>
      <c r="AS1313" t="e">
        <f>INDEX(TextClassificationList[],MATCH(Sudan_News12[[#This Row],[text_classification_arabic3]],TextClassificationList[text_classification_arabic],0),1)</f>
        <v>#N/A</v>
      </c>
      <c r="AU1313" t="e">
        <f>INDEX(TextClassificationList[],MATCH(Sudan_News12[[#This Row],[text_classification_arabic4]],TextClassificationList[text_classification_arabic],0),1)</f>
        <v>#N/A</v>
      </c>
      <c r="AW1313" t="e">
        <f>INDEX(TextClassificationList[],MATCH(Sudan_News12[[#This Row],[text_classification_arabic5]],TextClassificationList[text_classification_arabic],0),1)</f>
        <v>#N/A</v>
      </c>
    </row>
    <row r="1314" spans="1:49" x14ac:dyDescent="0.2">
      <c r="A1314">
        <v>1.3674127056242688E+18</v>
      </c>
      <c r="B1314">
        <v>1.3674127056242688E+18</v>
      </c>
      <c r="C1314" t="s">
        <v>5263</v>
      </c>
      <c r="D1314" s="1">
        <v>44259</v>
      </c>
      <c r="E1314" s="2">
        <v>0.495</v>
      </c>
      <c r="F1314">
        <v>200</v>
      </c>
      <c r="G1314">
        <v>1889611729</v>
      </c>
      <c r="H1314" t="s">
        <v>354</v>
      </c>
      <c r="I1314" t="s">
        <v>355</v>
      </c>
      <c r="J1314" t="s">
        <v>265</v>
      </c>
      <c r="K1314" t="s">
        <v>5264</v>
      </c>
      <c r="L1314" t="s">
        <v>266</v>
      </c>
      <c r="M1314" t="s">
        <v>267</v>
      </c>
      <c r="N1314" t="s">
        <v>267</v>
      </c>
      <c r="O1314" t="s">
        <v>267</v>
      </c>
      <c r="P1314">
        <v>0</v>
      </c>
      <c r="Q1314">
        <v>0</v>
      </c>
      <c r="R1314">
        <v>1</v>
      </c>
      <c r="S1314" t="s">
        <v>267</v>
      </c>
      <c r="T1314" t="s">
        <v>267</v>
      </c>
      <c r="U1314" t="s">
        <v>5265</v>
      </c>
      <c r="V1314" t="b">
        <v>0</v>
      </c>
      <c r="W1314" t="s">
        <v>265</v>
      </c>
      <c r="X1314">
        <v>0</v>
      </c>
      <c r="Y1314" t="s">
        <v>265</v>
      </c>
      <c r="Z1314" t="s">
        <v>265</v>
      </c>
      <c r="AA1314" t="s">
        <v>265</v>
      </c>
      <c r="AB1314" t="s">
        <v>265</v>
      </c>
      <c r="AC1314" t="s">
        <v>265</v>
      </c>
      <c r="AD1314" t="s">
        <v>265</v>
      </c>
      <c r="AE1314" t="s">
        <v>265</v>
      </c>
      <c r="AF1314" t="s">
        <v>267</v>
      </c>
      <c r="AG1314" t="s">
        <v>265</v>
      </c>
      <c r="AH1314" t="s">
        <v>265</v>
      </c>
      <c r="AI1314" t="s">
        <v>265</v>
      </c>
      <c r="AJ1314" t="s">
        <v>265</v>
      </c>
      <c r="AL1314" t="str">
        <f>IF(Sudan_News12[[#This Row],[relevancy_classification_english]]="Relevant","مناسب",IF(Sudan_News12[[#This Row],[relevancy_classification_english]]="Relevant","عَرَضِيّ",""))</f>
        <v/>
      </c>
      <c r="AN1314" t="str">
        <f>IF(Sudan_News12[[#This Row],[sentiment_analysis_english]]="Negative","سلبي",IF(Sudan_News12[[#This Row],[sentiment_analysis_english]]="Neutral","حيادي",IF(Sudan_News12[[#This Row],[sentiment_analysis_english]]="Positive","إيجابي","")))</f>
        <v/>
      </c>
      <c r="AO1314" t="e">
        <f>INDEX(TextClassificationList[],MATCH(Sudan_News12[[#This Row],[text_classification_arabic]],TextClassificationList[text_classification_arabic],0),1)</f>
        <v>#N/A</v>
      </c>
      <c r="AQ1314" t="e">
        <f>INDEX(TextClassificationList[],MATCH(Sudan_News12[[#This Row],[text_classification_arabic2]],TextClassificationList[text_classification_arabic],0),1)</f>
        <v>#N/A</v>
      </c>
      <c r="AS1314" t="e">
        <f>INDEX(TextClassificationList[],MATCH(Sudan_News12[[#This Row],[text_classification_arabic3]],TextClassificationList[text_classification_arabic],0),1)</f>
        <v>#N/A</v>
      </c>
      <c r="AU1314" t="e">
        <f>INDEX(TextClassificationList[],MATCH(Sudan_News12[[#This Row],[text_classification_arabic4]],TextClassificationList[text_classification_arabic],0),1)</f>
        <v>#N/A</v>
      </c>
      <c r="AW1314" t="e">
        <f>INDEX(TextClassificationList[],MATCH(Sudan_News12[[#This Row],[text_classification_arabic5]],TextClassificationList[text_classification_arabic],0),1)</f>
        <v>#N/A</v>
      </c>
    </row>
    <row r="1315" spans="1:49" x14ac:dyDescent="0.2">
      <c r="A1315">
        <v>1.3674125744641925E+18</v>
      </c>
      <c r="B1315">
        <v>1.3674125744641925E+18</v>
      </c>
      <c r="C1315" t="s">
        <v>5266</v>
      </c>
      <c r="D1315" s="1">
        <v>44259</v>
      </c>
      <c r="E1315" s="2">
        <v>0.49464120370370368</v>
      </c>
      <c r="F1315">
        <v>200</v>
      </c>
      <c r="G1315">
        <v>1889611729</v>
      </c>
      <c r="H1315" t="s">
        <v>354</v>
      </c>
      <c r="I1315" t="s">
        <v>355</v>
      </c>
      <c r="J1315" t="s">
        <v>265</v>
      </c>
      <c r="K1315" t="s">
        <v>5267</v>
      </c>
      <c r="L1315" t="s">
        <v>266</v>
      </c>
      <c r="M1315" t="s">
        <v>267</v>
      </c>
      <c r="N1315" t="s">
        <v>267</v>
      </c>
      <c r="O1315" t="s">
        <v>267</v>
      </c>
      <c r="P1315">
        <v>0</v>
      </c>
      <c r="Q1315">
        <v>0</v>
      </c>
      <c r="R1315">
        <v>2</v>
      </c>
      <c r="S1315" t="s">
        <v>5268</v>
      </c>
      <c r="T1315" t="s">
        <v>267</v>
      </c>
      <c r="U1315" t="s">
        <v>5269</v>
      </c>
      <c r="V1315" t="b">
        <v>0</v>
      </c>
      <c r="W1315" t="s">
        <v>265</v>
      </c>
      <c r="X1315">
        <v>0</v>
      </c>
      <c r="Y1315" t="s">
        <v>265</v>
      </c>
      <c r="Z1315" t="s">
        <v>265</v>
      </c>
      <c r="AA1315" t="s">
        <v>265</v>
      </c>
      <c r="AB1315" t="s">
        <v>265</v>
      </c>
      <c r="AC1315" t="s">
        <v>265</v>
      </c>
      <c r="AD1315" t="s">
        <v>265</v>
      </c>
      <c r="AE1315" t="s">
        <v>265</v>
      </c>
      <c r="AF1315" t="s">
        <v>267</v>
      </c>
      <c r="AG1315" t="s">
        <v>265</v>
      </c>
      <c r="AH1315" t="s">
        <v>265</v>
      </c>
      <c r="AI1315" t="s">
        <v>265</v>
      </c>
      <c r="AJ1315" t="s">
        <v>265</v>
      </c>
      <c r="AL1315" t="str">
        <f>IF(Sudan_News12[[#This Row],[relevancy_classification_english]]="Relevant","مناسب",IF(Sudan_News12[[#This Row],[relevancy_classification_english]]="Relevant","عَرَضِيّ",""))</f>
        <v/>
      </c>
      <c r="AN1315" t="str">
        <f>IF(Sudan_News12[[#This Row],[sentiment_analysis_english]]="Negative","سلبي",IF(Sudan_News12[[#This Row],[sentiment_analysis_english]]="Neutral","حيادي",IF(Sudan_News12[[#This Row],[sentiment_analysis_english]]="Positive","إيجابي","")))</f>
        <v/>
      </c>
      <c r="AO1315" t="e">
        <f>INDEX(TextClassificationList[],MATCH(Sudan_News12[[#This Row],[text_classification_arabic]],TextClassificationList[text_classification_arabic],0),1)</f>
        <v>#N/A</v>
      </c>
      <c r="AQ1315" t="e">
        <f>INDEX(TextClassificationList[],MATCH(Sudan_News12[[#This Row],[text_classification_arabic2]],TextClassificationList[text_classification_arabic],0),1)</f>
        <v>#N/A</v>
      </c>
      <c r="AS1315" t="e">
        <f>INDEX(TextClassificationList[],MATCH(Sudan_News12[[#This Row],[text_classification_arabic3]],TextClassificationList[text_classification_arabic],0),1)</f>
        <v>#N/A</v>
      </c>
      <c r="AU1315" t="e">
        <f>INDEX(TextClassificationList[],MATCH(Sudan_News12[[#This Row],[text_classification_arabic4]],TextClassificationList[text_classification_arabic],0),1)</f>
        <v>#N/A</v>
      </c>
      <c r="AW1315" t="e">
        <f>INDEX(TextClassificationList[],MATCH(Sudan_News12[[#This Row],[text_classification_arabic5]],TextClassificationList[text_classification_arabic],0),1)</f>
        <v>#N/A</v>
      </c>
    </row>
    <row r="1316" spans="1:49" x14ac:dyDescent="0.2">
      <c r="A1316">
        <v>1.3674124801091461E+18</v>
      </c>
      <c r="B1316">
        <v>1.3674124801091461E+18</v>
      </c>
      <c r="C1316" t="s">
        <v>5270</v>
      </c>
      <c r="D1316" s="1">
        <v>44259</v>
      </c>
      <c r="E1316" s="2">
        <v>0.49438657407407405</v>
      </c>
      <c r="F1316">
        <v>200</v>
      </c>
      <c r="G1316">
        <v>1889611729</v>
      </c>
      <c r="H1316" t="s">
        <v>354</v>
      </c>
      <c r="I1316" t="s">
        <v>355</v>
      </c>
      <c r="J1316" t="s">
        <v>265</v>
      </c>
      <c r="K1316" t="s">
        <v>5271</v>
      </c>
      <c r="L1316" t="s">
        <v>266</v>
      </c>
      <c r="M1316" t="s">
        <v>267</v>
      </c>
      <c r="N1316" t="s">
        <v>267</v>
      </c>
      <c r="O1316" t="s">
        <v>5272</v>
      </c>
      <c r="P1316">
        <v>0</v>
      </c>
      <c r="Q1316">
        <v>0</v>
      </c>
      <c r="R1316">
        <v>0</v>
      </c>
      <c r="S1316" t="s">
        <v>5273</v>
      </c>
      <c r="T1316" t="s">
        <v>267</v>
      </c>
      <c r="U1316" t="s">
        <v>5274</v>
      </c>
      <c r="V1316" t="b">
        <v>0</v>
      </c>
      <c r="W1316" t="s">
        <v>265</v>
      </c>
      <c r="X1316">
        <v>1</v>
      </c>
      <c r="Y1316" t="s">
        <v>5275</v>
      </c>
      <c r="Z1316" t="s">
        <v>265</v>
      </c>
      <c r="AA1316" t="s">
        <v>265</v>
      </c>
      <c r="AB1316" t="s">
        <v>265</v>
      </c>
      <c r="AC1316" t="s">
        <v>265</v>
      </c>
      <c r="AD1316" t="s">
        <v>265</v>
      </c>
      <c r="AE1316" t="s">
        <v>265</v>
      </c>
      <c r="AF1316" t="s">
        <v>267</v>
      </c>
      <c r="AG1316" t="s">
        <v>265</v>
      </c>
      <c r="AH1316" t="s">
        <v>265</v>
      </c>
      <c r="AI1316" t="s">
        <v>265</v>
      </c>
      <c r="AJ1316" t="s">
        <v>265</v>
      </c>
      <c r="AL1316" t="str">
        <f>IF(Sudan_News12[[#This Row],[relevancy_classification_english]]="Relevant","مناسب",IF(Sudan_News12[[#This Row],[relevancy_classification_english]]="Relevant","عَرَضِيّ",""))</f>
        <v/>
      </c>
      <c r="AN1316" t="str">
        <f>IF(Sudan_News12[[#This Row],[sentiment_analysis_english]]="Negative","سلبي",IF(Sudan_News12[[#This Row],[sentiment_analysis_english]]="Neutral","حيادي",IF(Sudan_News12[[#This Row],[sentiment_analysis_english]]="Positive","إيجابي","")))</f>
        <v/>
      </c>
      <c r="AO1316" t="e">
        <f>INDEX(TextClassificationList[],MATCH(Sudan_News12[[#This Row],[text_classification_arabic]],TextClassificationList[text_classification_arabic],0),1)</f>
        <v>#N/A</v>
      </c>
      <c r="AQ1316" t="e">
        <f>INDEX(TextClassificationList[],MATCH(Sudan_News12[[#This Row],[text_classification_arabic2]],TextClassificationList[text_classification_arabic],0),1)</f>
        <v>#N/A</v>
      </c>
      <c r="AS1316" t="e">
        <f>INDEX(TextClassificationList[],MATCH(Sudan_News12[[#This Row],[text_classification_arabic3]],TextClassificationList[text_classification_arabic],0),1)</f>
        <v>#N/A</v>
      </c>
      <c r="AU1316" t="e">
        <f>INDEX(TextClassificationList[],MATCH(Sudan_News12[[#This Row],[text_classification_arabic4]],TextClassificationList[text_classification_arabic],0),1)</f>
        <v>#N/A</v>
      </c>
      <c r="AW1316" t="e">
        <f>INDEX(TextClassificationList[],MATCH(Sudan_News12[[#This Row],[text_classification_arabic5]],TextClassificationList[text_classification_arabic],0),1)</f>
        <v>#N/A</v>
      </c>
    </row>
    <row r="1317" spans="1:49" x14ac:dyDescent="0.2">
      <c r="A1317">
        <v>1.3670912554323845E+18</v>
      </c>
      <c r="B1317">
        <v>1.3670912554323845E+18</v>
      </c>
      <c r="C1317" t="s">
        <v>5276</v>
      </c>
      <c r="D1317" s="1">
        <v>44258</v>
      </c>
      <c r="E1317" s="2">
        <v>0.60797453703703708</v>
      </c>
      <c r="F1317">
        <v>200</v>
      </c>
      <c r="G1317">
        <v>1889611729</v>
      </c>
      <c r="H1317" t="s">
        <v>354</v>
      </c>
      <c r="I1317" t="s">
        <v>355</v>
      </c>
      <c r="J1317" t="s">
        <v>265</v>
      </c>
      <c r="K1317" t="s">
        <v>5277</v>
      </c>
      <c r="L1317" t="s">
        <v>273</v>
      </c>
      <c r="M1317" t="s">
        <v>267</v>
      </c>
      <c r="N1317" t="s">
        <v>5278</v>
      </c>
      <c r="O1317" t="s">
        <v>267</v>
      </c>
      <c r="P1317">
        <v>0</v>
      </c>
      <c r="Q1317">
        <v>1</v>
      </c>
      <c r="R1317">
        <v>1</v>
      </c>
      <c r="S1317" t="s">
        <v>267</v>
      </c>
      <c r="T1317" t="s">
        <v>267</v>
      </c>
      <c r="U1317" t="s">
        <v>5279</v>
      </c>
      <c r="V1317" t="b">
        <v>0</v>
      </c>
      <c r="W1317" t="s">
        <v>265</v>
      </c>
      <c r="X1317">
        <v>0</v>
      </c>
      <c r="Y1317" t="s">
        <v>265</v>
      </c>
      <c r="Z1317" t="s">
        <v>265</v>
      </c>
      <c r="AA1317" t="s">
        <v>265</v>
      </c>
      <c r="AB1317" t="s">
        <v>265</v>
      </c>
      <c r="AC1317" t="s">
        <v>265</v>
      </c>
      <c r="AD1317" t="s">
        <v>265</v>
      </c>
      <c r="AE1317" t="s">
        <v>265</v>
      </c>
      <c r="AF1317" t="s">
        <v>267</v>
      </c>
      <c r="AG1317" t="s">
        <v>265</v>
      </c>
      <c r="AH1317" t="s">
        <v>265</v>
      </c>
      <c r="AI1317" t="s">
        <v>265</v>
      </c>
      <c r="AJ1317" t="s">
        <v>265</v>
      </c>
      <c r="AL1317" t="str">
        <f>IF(Sudan_News12[[#This Row],[relevancy_classification_english]]="Relevant","مناسب",IF(Sudan_News12[[#This Row],[relevancy_classification_english]]="Relevant","عَرَضِيّ",""))</f>
        <v/>
      </c>
      <c r="AN1317" t="str">
        <f>IF(Sudan_News12[[#This Row],[sentiment_analysis_english]]="Negative","سلبي",IF(Sudan_News12[[#This Row],[sentiment_analysis_english]]="Neutral","حيادي",IF(Sudan_News12[[#This Row],[sentiment_analysis_english]]="Positive","إيجابي","")))</f>
        <v/>
      </c>
      <c r="AO1317" t="e">
        <f>INDEX(TextClassificationList[],MATCH(Sudan_News12[[#This Row],[text_classification_arabic]],TextClassificationList[text_classification_arabic],0),1)</f>
        <v>#N/A</v>
      </c>
      <c r="AQ1317" t="e">
        <f>INDEX(TextClassificationList[],MATCH(Sudan_News12[[#This Row],[text_classification_arabic2]],TextClassificationList[text_classification_arabic],0),1)</f>
        <v>#N/A</v>
      </c>
      <c r="AS1317" t="e">
        <f>INDEX(TextClassificationList[],MATCH(Sudan_News12[[#This Row],[text_classification_arabic3]],TextClassificationList[text_classification_arabic],0),1)</f>
        <v>#N/A</v>
      </c>
      <c r="AU1317" t="e">
        <f>INDEX(TextClassificationList[],MATCH(Sudan_News12[[#This Row],[text_classification_arabic4]],TextClassificationList[text_classification_arabic],0),1)</f>
        <v>#N/A</v>
      </c>
      <c r="AW1317" t="e">
        <f>INDEX(TextClassificationList[],MATCH(Sudan_News12[[#This Row],[text_classification_arabic5]],TextClassificationList[text_classification_arabic],0),1)</f>
        <v>#N/A</v>
      </c>
    </row>
    <row r="1318" spans="1:49" x14ac:dyDescent="0.2">
      <c r="A1318">
        <v>1.3670897789409321E+18</v>
      </c>
      <c r="B1318">
        <v>1.3670897789409321E+18</v>
      </c>
      <c r="C1318" t="s">
        <v>5280</v>
      </c>
      <c r="D1318" s="1">
        <v>44258</v>
      </c>
      <c r="E1318" s="2">
        <v>0.60390046296296296</v>
      </c>
      <c r="F1318">
        <v>200</v>
      </c>
      <c r="G1318">
        <v>1889611729</v>
      </c>
      <c r="H1318" t="s">
        <v>354</v>
      </c>
      <c r="I1318" t="s">
        <v>355</v>
      </c>
      <c r="J1318" t="s">
        <v>265</v>
      </c>
      <c r="K1318" t="s">
        <v>5281</v>
      </c>
      <c r="L1318" t="s">
        <v>273</v>
      </c>
      <c r="M1318" t="s">
        <v>267</v>
      </c>
      <c r="N1318" t="s">
        <v>5282</v>
      </c>
      <c r="O1318" t="s">
        <v>267</v>
      </c>
      <c r="P1318">
        <v>0</v>
      </c>
      <c r="Q1318">
        <v>0</v>
      </c>
      <c r="R1318">
        <v>0</v>
      </c>
      <c r="S1318" t="s">
        <v>267</v>
      </c>
      <c r="T1318" t="s">
        <v>267</v>
      </c>
      <c r="U1318" t="s">
        <v>5283</v>
      </c>
      <c r="V1318" t="b">
        <v>0</v>
      </c>
      <c r="W1318" t="s">
        <v>265</v>
      </c>
      <c r="X1318">
        <v>0</v>
      </c>
      <c r="Y1318" t="s">
        <v>265</v>
      </c>
      <c r="Z1318" t="s">
        <v>265</v>
      </c>
      <c r="AA1318" t="s">
        <v>265</v>
      </c>
      <c r="AB1318" t="s">
        <v>265</v>
      </c>
      <c r="AC1318" t="s">
        <v>265</v>
      </c>
      <c r="AD1318" t="s">
        <v>265</v>
      </c>
      <c r="AE1318" t="s">
        <v>265</v>
      </c>
      <c r="AF1318" t="s">
        <v>267</v>
      </c>
      <c r="AG1318" t="s">
        <v>265</v>
      </c>
      <c r="AH1318" t="s">
        <v>265</v>
      </c>
      <c r="AI1318" t="s">
        <v>265</v>
      </c>
      <c r="AJ1318" t="s">
        <v>265</v>
      </c>
      <c r="AL1318" t="str">
        <f>IF(Sudan_News12[[#This Row],[relevancy_classification_english]]="Relevant","مناسب",IF(Sudan_News12[[#This Row],[relevancy_classification_english]]="Relevant","عَرَضِيّ",""))</f>
        <v/>
      </c>
      <c r="AN1318" t="str">
        <f>IF(Sudan_News12[[#This Row],[sentiment_analysis_english]]="Negative","سلبي",IF(Sudan_News12[[#This Row],[sentiment_analysis_english]]="Neutral","حيادي",IF(Sudan_News12[[#This Row],[sentiment_analysis_english]]="Positive","إيجابي","")))</f>
        <v/>
      </c>
      <c r="AO1318" t="e">
        <f>INDEX(TextClassificationList[],MATCH(Sudan_News12[[#This Row],[text_classification_arabic]],TextClassificationList[text_classification_arabic],0),1)</f>
        <v>#N/A</v>
      </c>
      <c r="AQ1318" t="e">
        <f>INDEX(TextClassificationList[],MATCH(Sudan_News12[[#This Row],[text_classification_arabic2]],TextClassificationList[text_classification_arabic],0),1)</f>
        <v>#N/A</v>
      </c>
      <c r="AS1318" t="e">
        <f>INDEX(TextClassificationList[],MATCH(Sudan_News12[[#This Row],[text_classification_arabic3]],TextClassificationList[text_classification_arabic],0),1)</f>
        <v>#N/A</v>
      </c>
      <c r="AU1318" t="e">
        <f>INDEX(TextClassificationList[],MATCH(Sudan_News12[[#This Row],[text_classification_arabic4]],TextClassificationList[text_classification_arabic],0),1)</f>
        <v>#N/A</v>
      </c>
      <c r="AW1318" t="e">
        <f>INDEX(TextClassificationList[],MATCH(Sudan_News12[[#This Row],[text_classification_arabic5]],TextClassificationList[text_classification_arabic],0),1)</f>
        <v>#N/A</v>
      </c>
    </row>
    <row r="1319" spans="1:49" x14ac:dyDescent="0.2">
      <c r="A1319">
        <v>1.3670896413634888E+18</v>
      </c>
      <c r="B1319">
        <v>1.3670896413634888E+18</v>
      </c>
      <c r="C1319" t="s">
        <v>5284</v>
      </c>
      <c r="D1319" s="1">
        <v>44258</v>
      </c>
      <c r="E1319" s="2">
        <v>0.60351851851851857</v>
      </c>
      <c r="F1319">
        <v>200</v>
      </c>
      <c r="G1319">
        <v>1889611729</v>
      </c>
      <c r="H1319" t="s">
        <v>354</v>
      </c>
      <c r="I1319" t="s">
        <v>355</v>
      </c>
      <c r="J1319" t="s">
        <v>265</v>
      </c>
      <c r="K1319" t="s">
        <v>5285</v>
      </c>
      <c r="L1319" t="s">
        <v>273</v>
      </c>
      <c r="M1319" t="s">
        <v>267</v>
      </c>
      <c r="N1319" t="s">
        <v>5286</v>
      </c>
      <c r="O1319" t="s">
        <v>267</v>
      </c>
      <c r="P1319">
        <v>0</v>
      </c>
      <c r="Q1319">
        <v>0</v>
      </c>
      <c r="R1319">
        <v>0</v>
      </c>
      <c r="S1319" t="s">
        <v>267</v>
      </c>
      <c r="T1319" t="s">
        <v>267</v>
      </c>
      <c r="U1319" t="s">
        <v>5287</v>
      </c>
      <c r="V1319" t="b">
        <v>0</v>
      </c>
      <c r="W1319" t="s">
        <v>265</v>
      </c>
      <c r="X1319">
        <v>0</v>
      </c>
      <c r="Y1319" t="s">
        <v>265</v>
      </c>
      <c r="Z1319" t="s">
        <v>265</v>
      </c>
      <c r="AA1319" t="s">
        <v>265</v>
      </c>
      <c r="AB1319" t="s">
        <v>265</v>
      </c>
      <c r="AC1319" t="s">
        <v>265</v>
      </c>
      <c r="AD1319" t="s">
        <v>265</v>
      </c>
      <c r="AE1319" t="s">
        <v>265</v>
      </c>
      <c r="AF1319" t="s">
        <v>267</v>
      </c>
      <c r="AG1319" t="s">
        <v>265</v>
      </c>
      <c r="AH1319" t="s">
        <v>265</v>
      </c>
      <c r="AI1319" t="s">
        <v>265</v>
      </c>
      <c r="AJ1319" t="s">
        <v>265</v>
      </c>
      <c r="AL1319" t="str">
        <f>IF(Sudan_News12[[#This Row],[relevancy_classification_english]]="Relevant","مناسب",IF(Sudan_News12[[#This Row],[relevancy_classification_english]]="Relevant","عَرَضِيّ",""))</f>
        <v/>
      </c>
      <c r="AN1319" t="str">
        <f>IF(Sudan_News12[[#This Row],[sentiment_analysis_english]]="Negative","سلبي",IF(Sudan_News12[[#This Row],[sentiment_analysis_english]]="Neutral","حيادي",IF(Sudan_News12[[#This Row],[sentiment_analysis_english]]="Positive","إيجابي","")))</f>
        <v/>
      </c>
      <c r="AO1319" t="e">
        <f>INDEX(TextClassificationList[],MATCH(Sudan_News12[[#This Row],[text_classification_arabic]],TextClassificationList[text_classification_arabic],0),1)</f>
        <v>#N/A</v>
      </c>
      <c r="AQ1319" t="e">
        <f>INDEX(TextClassificationList[],MATCH(Sudan_News12[[#This Row],[text_classification_arabic2]],TextClassificationList[text_classification_arabic],0),1)</f>
        <v>#N/A</v>
      </c>
      <c r="AS1319" t="e">
        <f>INDEX(TextClassificationList[],MATCH(Sudan_News12[[#This Row],[text_classification_arabic3]],TextClassificationList[text_classification_arabic],0),1)</f>
        <v>#N/A</v>
      </c>
      <c r="AU1319" t="e">
        <f>INDEX(TextClassificationList[],MATCH(Sudan_News12[[#This Row],[text_classification_arabic4]],TextClassificationList[text_classification_arabic],0),1)</f>
        <v>#N/A</v>
      </c>
      <c r="AW1319" t="e">
        <f>INDEX(TextClassificationList[],MATCH(Sudan_News12[[#This Row],[text_classification_arabic5]],TextClassificationList[text_classification_arabic],0),1)</f>
        <v>#N/A</v>
      </c>
    </row>
    <row r="1320" spans="1:49" x14ac:dyDescent="0.2">
      <c r="A1320">
        <v>1.367084518109311E+18</v>
      </c>
      <c r="B1320">
        <v>1.367084518109311E+18</v>
      </c>
      <c r="C1320" t="s">
        <v>5288</v>
      </c>
      <c r="D1320" s="1">
        <v>44258</v>
      </c>
      <c r="E1320" s="2">
        <v>0.58937499999999998</v>
      </c>
      <c r="F1320">
        <v>200</v>
      </c>
      <c r="G1320">
        <v>1889611729</v>
      </c>
      <c r="H1320" t="s">
        <v>354</v>
      </c>
      <c r="I1320" t="s">
        <v>355</v>
      </c>
      <c r="J1320" t="s">
        <v>265</v>
      </c>
      <c r="K1320" t="s">
        <v>5289</v>
      </c>
      <c r="L1320" t="s">
        <v>266</v>
      </c>
      <c r="M1320" t="s">
        <v>267</v>
      </c>
      <c r="N1320" t="s">
        <v>267</v>
      </c>
      <c r="O1320" t="s">
        <v>5290</v>
      </c>
      <c r="P1320">
        <v>3</v>
      </c>
      <c r="Q1320">
        <v>2</v>
      </c>
      <c r="R1320">
        <v>6</v>
      </c>
      <c r="S1320" t="s">
        <v>5291</v>
      </c>
      <c r="T1320" t="s">
        <v>267</v>
      </c>
      <c r="U1320" t="s">
        <v>5292</v>
      </c>
      <c r="V1320" t="b">
        <v>0</v>
      </c>
      <c r="W1320" t="s">
        <v>265</v>
      </c>
      <c r="X1320">
        <v>1</v>
      </c>
      <c r="Y1320" t="s">
        <v>5293</v>
      </c>
      <c r="Z1320" t="s">
        <v>265</v>
      </c>
      <c r="AA1320" t="s">
        <v>265</v>
      </c>
      <c r="AB1320" t="s">
        <v>265</v>
      </c>
      <c r="AC1320" t="s">
        <v>265</v>
      </c>
      <c r="AD1320" t="s">
        <v>265</v>
      </c>
      <c r="AE1320" t="s">
        <v>265</v>
      </c>
      <c r="AF1320" t="s">
        <v>267</v>
      </c>
      <c r="AG1320" t="s">
        <v>265</v>
      </c>
      <c r="AH1320" t="s">
        <v>265</v>
      </c>
      <c r="AI1320" t="s">
        <v>265</v>
      </c>
      <c r="AJ1320" t="s">
        <v>265</v>
      </c>
      <c r="AL1320" t="str">
        <f>IF(Sudan_News12[[#This Row],[relevancy_classification_english]]="Relevant","مناسب",IF(Sudan_News12[[#This Row],[relevancy_classification_english]]="Relevant","عَرَضِيّ",""))</f>
        <v/>
      </c>
      <c r="AN1320" t="str">
        <f>IF(Sudan_News12[[#This Row],[sentiment_analysis_english]]="Negative","سلبي",IF(Sudan_News12[[#This Row],[sentiment_analysis_english]]="Neutral","حيادي",IF(Sudan_News12[[#This Row],[sentiment_analysis_english]]="Positive","إيجابي","")))</f>
        <v/>
      </c>
      <c r="AO1320" t="e">
        <f>INDEX(TextClassificationList[],MATCH(Sudan_News12[[#This Row],[text_classification_arabic]],TextClassificationList[text_classification_arabic],0),1)</f>
        <v>#N/A</v>
      </c>
      <c r="AQ1320" t="e">
        <f>INDEX(TextClassificationList[],MATCH(Sudan_News12[[#This Row],[text_classification_arabic2]],TextClassificationList[text_classification_arabic],0),1)</f>
        <v>#N/A</v>
      </c>
      <c r="AS1320" t="e">
        <f>INDEX(TextClassificationList[],MATCH(Sudan_News12[[#This Row],[text_classification_arabic3]],TextClassificationList[text_classification_arabic],0),1)</f>
        <v>#N/A</v>
      </c>
      <c r="AU1320" t="e">
        <f>INDEX(TextClassificationList[],MATCH(Sudan_News12[[#This Row],[text_classification_arabic4]],TextClassificationList[text_classification_arabic],0),1)</f>
        <v>#N/A</v>
      </c>
      <c r="AW1320" t="e">
        <f>INDEX(TextClassificationList[],MATCH(Sudan_News12[[#This Row],[text_classification_arabic5]],TextClassificationList[text_classification_arabic],0),1)</f>
        <v>#N/A</v>
      </c>
    </row>
    <row r="1321" spans="1:49" x14ac:dyDescent="0.2">
      <c r="A1321">
        <v>1.3670569940127212E+18</v>
      </c>
      <c r="B1321">
        <v>1.3670569940127212E+18</v>
      </c>
      <c r="C1321" t="s">
        <v>5294</v>
      </c>
      <c r="D1321" s="1">
        <v>44258</v>
      </c>
      <c r="E1321" s="2">
        <v>0.51342592592592595</v>
      </c>
      <c r="F1321">
        <v>200</v>
      </c>
      <c r="G1321">
        <v>1889611729</v>
      </c>
      <c r="H1321" t="s">
        <v>354</v>
      </c>
      <c r="I1321" t="s">
        <v>355</v>
      </c>
      <c r="J1321" t="s">
        <v>265</v>
      </c>
      <c r="K1321" t="s">
        <v>5295</v>
      </c>
      <c r="L1321" t="s">
        <v>266</v>
      </c>
      <c r="M1321" t="s">
        <v>267</v>
      </c>
      <c r="N1321" t="s">
        <v>267</v>
      </c>
      <c r="O1321" t="s">
        <v>267</v>
      </c>
      <c r="P1321">
        <v>0</v>
      </c>
      <c r="Q1321">
        <v>0</v>
      </c>
      <c r="R1321">
        <v>1</v>
      </c>
      <c r="S1321" t="s">
        <v>267</v>
      </c>
      <c r="T1321" t="s">
        <v>267</v>
      </c>
      <c r="U1321" t="s">
        <v>5296</v>
      </c>
      <c r="V1321" t="b">
        <v>0</v>
      </c>
      <c r="W1321" t="s">
        <v>265</v>
      </c>
      <c r="X1321">
        <v>0</v>
      </c>
      <c r="Y1321" t="s">
        <v>265</v>
      </c>
      <c r="Z1321" t="s">
        <v>265</v>
      </c>
      <c r="AA1321" t="s">
        <v>265</v>
      </c>
      <c r="AB1321" t="s">
        <v>265</v>
      </c>
      <c r="AC1321" t="s">
        <v>265</v>
      </c>
      <c r="AD1321" t="s">
        <v>265</v>
      </c>
      <c r="AE1321" t="s">
        <v>265</v>
      </c>
      <c r="AF1321" t="s">
        <v>267</v>
      </c>
      <c r="AG1321" t="s">
        <v>265</v>
      </c>
      <c r="AH1321" t="s">
        <v>265</v>
      </c>
      <c r="AI1321" t="s">
        <v>265</v>
      </c>
      <c r="AJ1321" t="s">
        <v>265</v>
      </c>
      <c r="AL1321" t="str">
        <f>IF(Sudan_News12[[#This Row],[relevancy_classification_english]]="Relevant","مناسب",IF(Sudan_News12[[#This Row],[relevancy_classification_english]]="Relevant","عَرَضِيّ",""))</f>
        <v/>
      </c>
      <c r="AN1321" t="str">
        <f>IF(Sudan_News12[[#This Row],[sentiment_analysis_english]]="Negative","سلبي",IF(Sudan_News12[[#This Row],[sentiment_analysis_english]]="Neutral","حيادي",IF(Sudan_News12[[#This Row],[sentiment_analysis_english]]="Positive","إيجابي","")))</f>
        <v/>
      </c>
      <c r="AO1321" t="e">
        <f>INDEX(TextClassificationList[],MATCH(Sudan_News12[[#This Row],[text_classification_arabic]],TextClassificationList[text_classification_arabic],0),1)</f>
        <v>#N/A</v>
      </c>
      <c r="AQ1321" t="e">
        <f>INDEX(TextClassificationList[],MATCH(Sudan_News12[[#This Row],[text_classification_arabic2]],TextClassificationList[text_classification_arabic],0),1)</f>
        <v>#N/A</v>
      </c>
      <c r="AS1321" t="e">
        <f>INDEX(TextClassificationList[],MATCH(Sudan_News12[[#This Row],[text_classification_arabic3]],TextClassificationList[text_classification_arabic],0),1)</f>
        <v>#N/A</v>
      </c>
      <c r="AU1321" t="e">
        <f>INDEX(TextClassificationList[],MATCH(Sudan_News12[[#This Row],[text_classification_arabic4]],TextClassificationList[text_classification_arabic],0),1)</f>
        <v>#N/A</v>
      </c>
      <c r="AW1321" t="e">
        <f>INDEX(TextClassificationList[],MATCH(Sudan_News12[[#This Row],[text_classification_arabic5]],TextClassificationList[text_classification_arabic],0),1)</f>
        <v>#N/A</v>
      </c>
    </row>
    <row r="1322" spans="1:49" x14ac:dyDescent="0.2">
      <c r="A1322">
        <v>1.3670567592029757E+18</v>
      </c>
      <c r="B1322">
        <v>1.3670567592029757E+18</v>
      </c>
      <c r="C1322" t="s">
        <v>5297</v>
      </c>
      <c r="D1322" s="1">
        <v>44258</v>
      </c>
      <c r="E1322" s="2">
        <v>0.51277777777777778</v>
      </c>
      <c r="F1322">
        <v>200</v>
      </c>
      <c r="G1322">
        <v>1889611729</v>
      </c>
      <c r="H1322" t="s">
        <v>354</v>
      </c>
      <c r="I1322" t="s">
        <v>355</v>
      </c>
      <c r="J1322" t="s">
        <v>265</v>
      </c>
      <c r="K1322" t="s">
        <v>5298</v>
      </c>
      <c r="L1322" t="s">
        <v>266</v>
      </c>
      <c r="M1322" t="s">
        <v>267</v>
      </c>
      <c r="N1322" t="s">
        <v>267</v>
      </c>
      <c r="O1322" t="s">
        <v>267</v>
      </c>
      <c r="P1322">
        <v>0</v>
      </c>
      <c r="Q1322">
        <v>1</v>
      </c>
      <c r="R1322">
        <v>5</v>
      </c>
      <c r="S1322" t="s">
        <v>3758</v>
      </c>
      <c r="T1322" t="s">
        <v>267</v>
      </c>
      <c r="U1322" t="s">
        <v>5299</v>
      </c>
      <c r="V1322" t="b">
        <v>0</v>
      </c>
      <c r="W1322" t="s">
        <v>265</v>
      </c>
      <c r="X1322">
        <v>0</v>
      </c>
      <c r="Y1322" t="s">
        <v>265</v>
      </c>
      <c r="Z1322" t="s">
        <v>265</v>
      </c>
      <c r="AA1322" t="s">
        <v>265</v>
      </c>
      <c r="AB1322" t="s">
        <v>265</v>
      </c>
      <c r="AC1322" t="s">
        <v>265</v>
      </c>
      <c r="AD1322" t="s">
        <v>265</v>
      </c>
      <c r="AE1322" t="s">
        <v>265</v>
      </c>
      <c r="AF1322" t="s">
        <v>267</v>
      </c>
      <c r="AG1322" t="s">
        <v>265</v>
      </c>
      <c r="AH1322" t="s">
        <v>265</v>
      </c>
      <c r="AI1322" t="s">
        <v>265</v>
      </c>
      <c r="AJ1322" t="s">
        <v>265</v>
      </c>
      <c r="AL1322" t="str">
        <f>IF(Sudan_News12[[#This Row],[relevancy_classification_english]]="Relevant","مناسب",IF(Sudan_News12[[#This Row],[relevancy_classification_english]]="Relevant","عَرَضِيّ",""))</f>
        <v/>
      </c>
      <c r="AN1322" t="str">
        <f>IF(Sudan_News12[[#This Row],[sentiment_analysis_english]]="Negative","سلبي",IF(Sudan_News12[[#This Row],[sentiment_analysis_english]]="Neutral","حيادي",IF(Sudan_News12[[#This Row],[sentiment_analysis_english]]="Positive","إيجابي","")))</f>
        <v/>
      </c>
      <c r="AO1322" t="e">
        <f>INDEX(TextClassificationList[],MATCH(Sudan_News12[[#This Row],[text_classification_arabic]],TextClassificationList[text_classification_arabic],0),1)</f>
        <v>#N/A</v>
      </c>
      <c r="AQ1322" t="e">
        <f>INDEX(TextClassificationList[],MATCH(Sudan_News12[[#This Row],[text_classification_arabic2]],TextClassificationList[text_classification_arabic],0),1)</f>
        <v>#N/A</v>
      </c>
      <c r="AS1322" t="e">
        <f>INDEX(TextClassificationList[],MATCH(Sudan_News12[[#This Row],[text_classification_arabic3]],TextClassificationList[text_classification_arabic],0),1)</f>
        <v>#N/A</v>
      </c>
      <c r="AU1322" t="e">
        <f>INDEX(TextClassificationList[],MATCH(Sudan_News12[[#This Row],[text_classification_arabic4]],TextClassificationList[text_classification_arabic],0),1)</f>
        <v>#N/A</v>
      </c>
      <c r="AW1322" t="e">
        <f>INDEX(TextClassificationList[],MATCH(Sudan_News12[[#This Row],[text_classification_arabic5]],TextClassificationList[text_classification_arabic],0),1)</f>
        <v>#N/A</v>
      </c>
    </row>
    <row r="1323" spans="1:49" x14ac:dyDescent="0.2">
      <c r="A1323">
        <v>1.3670566907771167E+18</v>
      </c>
      <c r="B1323">
        <v>1.3670566907771167E+18</v>
      </c>
      <c r="C1323" t="s">
        <v>5300</v>
      </c>
      <c r="D1323" s="1">
        <v>44258</v>
      </c>
      <c r="E1323" s="2">
        <v>0.5125925925925926</v>
      </c>
      <c r="F1323">
        <v>200</v>
      </c>
      <c r="G1323">
        <v>1889611729</v>
      </c>
      <c r="H1323" t="s">
        <v>354</v>
      </c>
      <c r="I1323" t="s">
        <v>355</v>
      </c>
      <c r="J1323" t="s">
        <v>265</v>
      </c>
      <c r="K1323" t="s">
        <v>5301</v>
      </c>
      <c r="L1323" t="s">
        <v>266</v>
      </c>
      <c r="M1323" t="s">
        <v>267</v>
      </c>
      <c r="N1323" t="s">
        <v>267</v>
      </c>
      <c r="O1323" t="s">
        <v>267</v>
      </c>
      <c r="P1323">
        <v>0</v>
      </c>
      <c r="Q1323">
        <v>0</v>
      </c>
      <c r="R1323">
        <v>0</v>
      </c>
      <c r="S1323" t="s">
        <v>267</v>
      </c>
      <c r="T1323" t="s">
        <v>267</v>
      </c>
      <c r="U1323" t="s">
        <v>5302</v>
      </c>
      <c r="V1323" t="b">
        <v>0</v>
      </c>
      <c r="W1323" t="s">
        <v>265</v>
      </c>
      <c r="X1323">
        <v>0</v>
      </c>
      <c r="Y1323" t="s">
        <v>265</v>
      </c>
      <c r="Z1323" t="s">
        <v>265</v>
      </c>
      <c r="AA1323" t="s">
        <v>265</v>
      </c>
      <c r="AB1323" t="s">
        <v>265</v>
      </c>
      <c r="AC1323" t="s">
        <v>265</v>
      </c>
      <c r="AD1323" t="s">
        <v>265</v>
      </c>
      <c r="AE1323" t="s">
        <v>265</v>
      </c>
      <c r="AF1323" t="s">
        <v>267</v>
      </c>
      <c r="AG1323" t="s">
        <v>265</v>
      </c>
      <c r="AH1323" t="s">
        <v>265</v>
      </c>
      <c r="AI1323" t="s">
        <v>265</v>
      </c>
      <c r="AJ1323" t="s">
        <v>265</v>
      </c>
      <c r="AL1323" t="str">
        <f>IF(Sudan_News12[[#This Row],[relevancy_classification_english]]="Relevant","مناسب",IF(Sudan_News12[[#This Row],[relevancy_classification_english]]="Relevant","عَرَضِيّ",""))</f>
        <v/>
      </c>
      <c r="AN1323" t="str">
        <f>IF(Sudan_News12[[#This Row],[sentiment_analysis_english]]="Negative","سلبي",IF(Sudan_News12[[#This Row],[sentiment_analysis_english]]="Neutral","حيادي",IF(Sudan_News12[[#This Row],[sentiment_analysis_english]]="Positive","إيجابي","")))</f>
        <v/>
      </c>
      <c r="AO1323" t="e">
        <f>INDEX(TextClassificationList[],MATCH(Sudan_News12[[#This Row],[text_classification_arabic]],TextClassificationList[text_classification_arabic],0),1)</f>
        <v>#N/A</v>
      </c>
      <c r="AQ1323" t="e">
        <f>INDEX(TextClassificationList[],MATCH(Sudan_News12[[#This Row],[text_classification_arabic2]],TextClassificationList[text_classification_arabic],0),1)</f>
        <v>#N/A</v>
      </c>
      <c r="AS1323" t="e">
        <f>INDEX(TextClassificationList[],MATCH(Sudan_News12[[#This Row],[text_classification_arabic3]],TextClassificationList[text_classification_arabic],0),1)</f>
        <v>#N/A</v>
      </c>
      <c r="AU1323" t="e">
        <f>INDEX(TextClassificationList[],MATCH(Sudan_News12[[#This Row],[text_classification_arabic4]],TextClassificationList[text_classification_arabic],0),1)</f>
        <v>#N/A</v>
      </c>
      <c r="AW1323" t="e">
        <f>INDEX(TextClassificationList[],MATCH(Sudan_News12[[#This Row],[text_classification_arabic5]],TextClassificationList[text_classification_arabic],0),1)</f>
        <v>#N/A</v>
      </c>
    </row>
    <row r="1324" spans="1:49" x14ac:dyDescent="0.2">
      <c r="A1324">
        <v>1.3670565886247895E+18</v>
      </c>
      <c r="B1324">
        <v>1.3670565886247895E+18</v>
      </c>
      <c r="C1324" t="s">
        <v>5303</v>
      </c>
      <c r="D1324" s="1">
        <v>44258</v>
      </c>
      <c r="E1324" s="2">
        <v>0.51231481481481478</v>
      </c>
      <c r="F1324">
        <v>200</v>
      </c>
      <c r="G1324">
        <v>1889611729</v>
      </c>
      <c r="H1324" t="s">
        <v>354</v>
      </c>
      <c r="I1324" t="s">
        <v>355</v>
      </c>
      <c r="J1324" t="s">
        <v>265</v>
      </c>
      <c r="K1324" t="s">
        <v>5304</v>
      </c>
      <c r="L1324" t="s">
        <v>266</v>
      </c>
      <c r="M1324" t="s">
        <v>267</v>
      </c>
      <c r="N1324" t="s">
        <v>267</v>
      </c>
      <c r="O1324" t="s">
        <v>5305</v>
      </c>
      <c r="P1324">
        <v>0</v>
      </c>
      <c r="Q1324">
        <v>0</v>
      </c>
      <c r="R1324">
        <v>0</v>
      </c>
      <c r="S1324" t="s">
        <v>5306</v>
      </c>
      <c r="T1324" t="s">
        <v>267</v>
      </c>
      <c r="U1324" t="s">
        <v>5307</v>
      </c>
      <c r="V1324" t="b">
        <v>0</v>
      </c>
      <c r="W1324" t="s">
        <v>265</v>
      </c>
      <c r="X1324">
        <v>1</v>
      </c>
      <c r="Y1324" t="s">
        <v>5308</v>
      </c>
      <c r="Z1324" t="s">
        <v>265</v>
      </c>
      <c r="AA1324" t="s">
        <v>265</v>
      </c>
      <c r="AB1324" t="s">
        <v>265</v>
      </c>
      <c r="AC1324" t="s">
        <v>265</v>
      </c>
      <c r="AD1324" t="s">
        <v>265</v>
      </c>
      <c r="AE1324" t="s">
        <v>265</v>
      </c>
      <c r="AF1324" t="s">
        <v>267</v>
      </c>
      <c r="AG1324" t="s">
        <v>265</v>
      </c>
      <c r="AH1324" t="s">
        <v>265</v>
      </c>
      <c r="AI1324" t="s">
        <v>265</v>
      </c>
      <c r="AJ1324" t="s">
        <v>265</v>
      </c>
      <c r="AL1324" t="str">
        <f>IF(Sudan_News12[[#This Row],[relevancy_classification_english]]="Relevant","مناسب",IF(Sudan_News12[[#This Row],[relevancy_classification_english]]="Relevant","عَرَضِيّ",""))</f>
        <v/>
      </c>
      <c r="AN1324" t="str">
        <f>IF(Sudan_News12[[#This Row],[sentiment_analysis_english]]="Negative","سلبي",IF(Sudan_News12[[#This Row],[sentiment_analysis_english]]="Neutral","حيادي",IF(Sudan_News12[[#This Row],[sentiment_analysis_english]]="Positive","إيجابي","")))</f>
        <v/>
      </c>
      <c r="AO1324" t="e">
        <f>INDEX(TextClassificationList[],MATCH(Sudan_News12[[#This Row],[text_classification_arabic]],TextClassificationList[text_classification_arabic],0),1)</f>
        <v>#N/A</v>
      </c>
      <c r="AQ1324" t="e">
        <f>INDEX(TextClassificationList[],MATCH(Sudan_News12[[#This Row],[text_classification_arabic2]],TextClassificationList[text_classification_arabic],0),1)</f>
        <v>#N/A</v>
      </c>
      <c r="AS1324" t="e">
        <f>INDEX(TextClassificationList[],MATCH(Sudan_News12[[#This Row],[text_classification_arabic3]],TextClassificationList[text_classification_arabic],0),1)</f>
        <v>#N/A</v>
      </c>
      <c r="AU1324" t="e">
        <f>INDEX(TextClassificationList[],MATCH(Sudan_News12[[#This Row],[text_classification_arabic4]],TextClassificationList[text_classification_arabic],0),1)</f>
        <v>#N/A</v>
      </c>
      <c r="AW1324" t="e">
        <f>INDEX(TextClassificationList[],MATCH(Sudan_News12[[#This Row],[text_classification_arabic5]],TextClassificationList[text_classification_arabic],0),1)</f>
        <v>#N/A</v>
      </c>
    </row>
    <row r="1325" spans="1:49" x14ac:dyDescent="0.2">
      <c r="A1325">
        <v>1.3670553190383124E+18</v>
      </c>
      <c r="B1325">
        <v>1.3670553190383124E+18</v>
      </c>
      <c r="C1325" t="s">
        <v>5309</v>
      </c>
      <c r="D1325" s="1">
        <v>44258</v>
      </c>
      <c r="E1325" s="2">
        <v>0.50880787037037034</v>
      </c>
      <c r="F1325">
        <v>200</v>
      </c>
      <c r="G1325">
        <v>1889611729</v>
      </c>
      <c r="H1325" t="s">
        <v>354</v>
      </c>
      <c r="I1325" t="s">
        <v>355</v>
      </c>
      <c r="J1325" t="s">
        <v>265</v>
      </c>
      <c r="K1325" t="s">
        <v>5310</v>
      </c>
      <c r="L1325" t="s">
        <v>273</v>
      </c>
      <c r="M1325" t="s">
        <v>267</v>
      </c>
      <c r="N1325" t="s">
        <v>5311</v>
      </c>
      <c r="O1325" t="s">
        <v>267</v>
      </c>
      <c r="P1325">
        <v>0</v>
      </c>
      <c r="Q1325">
        <v>0</v>
      </c>
      <c r="R1325">
        <v>0</v>
      </c>
      <c r="S1325" t="s">
        <v>267</v>
      </c>
      <c r="T1325" t="s">
        <v>267</v>
      </c>
      <c r="U1325" t="s">
        <v>5312</v>
      </c>
      <c r="V1325" t="b">
        <v>0</v>
      </c>
      <c r="W1325" t="s">
        <v>265</v>
      </c>
      <c r="X1325">
        <v>0</v>
      </c>
      <c r="Y1325" t="s">
        <v>265</v>
      </c>
      <c r="Z1325" t="s">
        <v>265</v>
      </c>
      <c r="AA1325" t="s">
        <v>265</v>
      </c>
      <c r="AB1325" t="s">
        <v>265</v>
      </c>
      <c r="AC1325" t="s">
        <v>265</v>
      </c>
      <c r="AD1325" t="s">
        <v>265</v>
      </c>
      <c r="AE1325" t="s">
        <v>265</v>
      </c>
      <c r="AF1325" t="s">
        <v>267</v>
      </c>
      <c r="AG1325" t="s">
        <v>265</v>
      </c>
      <c r="AH1325" t="s">
        <v>265</v>
      </c>
      <c r="AI1325" t="s">
        <v>265</v>
      </c>
      <c r="AJ1325" t="s">
        <v>265</v>
      </c>
      <c r="AL1325" t="str">
        <f>IF(Sudan_News12[[#This Row],[relevancy_classification_english]]="Relevant","مناسب",IF(Sudan_News12[[#This Row],[relevancy_classification_english]]="Relevant","عَرَضِيّ",""))</f>
        <v/>
      </c>
      <c r="AN1325" t="str">
        <f>IF(Sudan_News12[[#This Row],[sentiment_analysis_english]]="Negative","سلبي",IF(Sudan_News12[[#This Row],[sentiment_analysis_english]]="Neutral","حيادي",IF(Sudan_News12[[#This Row],[sentiment_analysis_english]]="Positive","إيجابي","")))</f>
        <v/>
      </c>
      <c r="AO1325" t="e">
        <f>INDEX(TextClassificationList[],MATCH(Sudan_News12[[#This Row],[text_classification_arabic]],TextClassificationList[text_classification_arabic],0),1)</f>
        <v>#N/A</v>
      </c>
      <c r="AQ1325" t="e">
        <f>INDEX(TextClassificationList[],MATCH(Sudan_News12[[#This Row],[text_classification_arabic2]],TextClassificationList[text_classification_arabic],0),1)</f>
        <v>#N/A</v>
      </c>
      <c r="AS1325" t="e">
        <f>INDEX(TextClassificationList[],MATCH(Sudan_News12[[#This Row],[text_classification_arabic3]],TextClassificationList[text_classification_arabic],0),1)</f>
        <v>#N/A</v>
      </c>
      <c r="AU1325" t="e">
        <f>INDEX(TextClassificationList[],MATCH(Sudan_News12[[#This Row],[text_classification_arabic4]],TextClassificationList[text_classification_arabic],0),1)</f>
        <v>#N/A</v>
      </c>
      <c r="AW1325" t="e">
        <f>INDEX(TextClassificationList[],MATCH(Sudan_News12[[#This Row],[text_classification_arabic5]],TextClassificationList[text_classification_arabic],0),1)</f>
        <v>#N/A</v>
      </c>
    </row>
    <row r="1326" spans="1:49" x14ac:dyDescent="0.2">
      <c r="A1326">
        <v>1.3670552116516168E+18</v>
      </c>
      <c r="B1326">
        <v>1.3670552116516168E+18</v>
      </c>
      <c r="C1326" t="s">
        <v>5313</v>
      </c>
      <c r="D1326" s="1">
        <v>44258</v>
      </c>
      <c r="E1326" s="2">
        <v>0.50850694444444444</v>
      </c>
      <c r="F1326">
        <v>200</v>
      </c>
      <c r="G1326">
        <v>1889611729</v>
      </c>
      <c r="H1326" t="s">
        <v>354</v>
      </c>
      <c r="I1326" t="s">
        <v>355</v>
      </c>
      <c r="J1326" t="s">
        <v>265</v>
      </c>
      <c r="K1326" t="s">
        <v>5314</v>
      </c>
      <c r="L1326" t="s">
        <v>273</v>
      </c>
      <c r="M1326" t="s">
        <v>267</v>
      </c>
      <c r="N1326" t="s">
        <v>5315</v>
      </c>
      <c r="O1326" t="s">
        <v>267</v>
      </c>
      <c r="P1326">
        <v>0</v>
      </c>
      <c r="Q1326">
        <v>0</v>
      </c>
      <c r="R1326">
        <v>1</v>
      </c>
      <c r="S1326" t="s">
        <v>267</v>
      </c>
      <c r="T1326" t="s">
        <v>267</v>
      </c>
      <c r="U1326" t="s">
        <v>5316</v>
      </c>
      <c r="V1326" t="b">
        <v>0</v>
      </c>
      <c r="W1326" t="s">
        <v>265</v>
      </c>
      <c r="X1326">
        <v>0</v>
      </c>
      <c r="Y1326" t="s">
        <v>265</v>
      </c>
      <c r="Z1326" t="s">
        <v>265</v>
      </c>
      <c r="AA1326" t="s">
        <v>265</v>
      </c>
      <c r="AB1326" t="s">
        <v>265</v>
      </c>
      <c r="AC1326" t="s">
        <v>265</v>
      </c>
      <c r="AD1326" t="s">
        <v>265</v>
      </c>
      <c r="AE1326" t="s">
        <v>265</v>
      </c>
      <c r="AF1326" t="s">
        <v>267</v>
      </c>
      <c r="AG1326" t="s">
        <v>265</v>
      </c>
      <c r="AH1326" t="s">
        <v>265</v>
      </c>
      <c r="AI1326" t="s">
        <v>265</v>
      </c>
      <c r="AJ1326" t="s">
        <v>265</v>
      </c>
      <c r="AL1326" t="str">
        <f>IF(Sudan_News12[[#This Row],[relevancy_classification_english]]="Relevant","مناسب",IF(Sudan_News12[[#This Row],[relevancy_classification_english]]="Relevant","عَرَضِيّ",""))</f>
        <v/>
      </c>
      <c r="AN1326" t="str">
        <f>IF(Sudan_News12[[#This Row],[sentiment_analysis_english]]="Negative","سلبي",IF(Sudan_News12[[#This Row],[sentiment_analysis_english]]="Neutral","حيادي",IF(Sudan_News12[[#This Row],[sentiment_analysis_english]]="Positive","إيجابي","")))</f>
        <v/>
      </c>
      <c r="AO1326" t="e">
        <f>INDEX(TextClassificationList[],MATCH(Sudan_News12[[#This Row],[text_classification_arabic]],TextClassificationList[text_classification_arabic],0),1)</f>
        <v>#N/A</v>
      </c>
      <c r="AQ1326" t="e">
        <f>INDEX(TextClassificationList[],MATCH(Sudan_News12[[#This Row],[text_classification_arabic2]],TextClassificationList[text_classification_arabic],0),1)</f>
        <v>#N/A</v>
      </c>
      <c r="AS1326" t="e">
        <f>INDEX(TextClassificationList[],MATCH(Sudan_News12[[#This Row],[text_classification_arabic3]],TextClassificationList[text_classification_arabic],0),1)</f>
        <v>#N/A</v>
      </c>
      <c r="AU1326" t="e">
        <f>INDEX(TextClassificationList[],MATCH(Sudan_News12[[#This Row],[text_classification_arabic4]],TextClassificationList[text_classification_arabic],0),1)</f>
        <v>#N/A</v>
      </c>
      <c r="AW1326" t="e">
        <f>INDEX(TextClassificationList[],MATCH(Sudan_News12[[#This Row],[text_classification_arabic5]],TextClassificationList[text_classification_arabic],0),1)</f>
        <v>#N/A</v>
      </c>
    </row>
    <row r="1327" spans="1:49" x14ac:dyDescent="0.2">
      <c r="A1327">
        <v>1.3667456542745149E+18</v>
      </c>
      <c r="B1327">
        <v>1.3667456542745149E+18</v>
      </c>
      <c r="C1327" t="s">
        <v>5317</v>
      </c>
      <c r="D1327" s="1">
        <v>44257</v>
      </c>
      <c r="E1327" s="2">
        <v>0.65429398148148143</v>
      </c>
      <c r="F1327">
        <v>200</v>
      </c>
      <c r="G1327">
        <v>1889611729</v>
      </c>
      <c r="H1327" t="s">
        <v>354</v>
      </c>
      <c r="I1327" t="s">
        <v>355</v>
      </c>
      <c r="J1327" t="s">
        <v>265</v>
      </c>
      <c r="K1327" t="s">
        <v>5318</v>
      </c>
      <c r="L1327" t="s">
        <v>273</v>
      </c>
      <c r="M1327" t="s">
        <v>267</v>
      </c>
      <c r="N1327" t="s">
        <v>5319</v>
      </c>
      <c r="O1327" t="s">
        <v>267</v>
      </c>
      <c r="P1327">
        <v>0</v>
      </c>
      <c r="Q1327">
        <v>0</v>
      </c>
      <c r="R1327">
        <v>1</v>
      </c>
      <c r="S1327" t="s">
        <v>267</v>
      </c>
      <c r="T1327" t="s">
        <v>267</v>
      </c>
      <c r="U1327" t="s">
        <v>5320</v>
      </c>
      <c r="V1327" t="b">
        <v>0</v>
      </c>
      <c r="W1327" t="s">
        <v>265</v>
      </c>
      <c r="X1327">
        <v>0</v>
      </c>
      <c r="Y1327" t="s">
        <v>265</v>
      </c>
      <c r="Z1327" t="s">
        <v>265</v>
      </c>
      <c r="AA1327" t="s">
        <v>265</v>
      </c>
      <c r="AB1327" t="s">
        <v>265</v>
      </c>
      <c r="AC1327" t="s">
        <v>265</v>
      </c>
      <c r="AD1327" t="s">
        <v>265</v>
      </c>
      <c r="AE1327" t="s">
        <v>265</v>
      </c>
      <c r="AF1327" t="s">
        <v>267</v>
      </c>
      <c r="AG1327" t="s">
        <v>265</v>
      </c>
      <c r="AH1327" t="s">
        <v>265</v>
      </c>
      <c r="AI1327" t="s">
        <v>265</v>
      </c>
      <c r="AJ1327" t="s">
        <v>265</v>
      </c>
      <c r="AL1327" t="str">
        <f>IF(Sudan_News12[[#This Row],[relevancy_classification_english]]="Relevant","مناسب",IF(Sudan_News12[[#This Row],[relevancy_classification_english]]="Relevant","عَرَضِيّ",""))</f>
        <v/>
      </c>
      <c r="AN1327" t="str">
        <f>IF(Sudan_News12[[#This Row],[sentiment_analysis_english]]="Negative","سلبي",IF(Sudan_News12[[#This Row],[sentiment_analysis_english]]="Neutral","حيادي",IF(Sudan_News12[[#This Row],[sentiment_analysis_english]]="Positive","إيجابي","")))</f>
        <v/>
      </c>
      <c r="AO1327" t="e">
        <f>INDEX(TextClassificationList[],MATCH(Sudan_News12[[#This Row],[text_classification_arabic]],TextClassificationList[text_classification_arabic],0),1)</f>
        <v>#N/A</v>
      </c>
      <c r="AQ1327" t="e">
        <f>INDEX(TextClassificationList[],MATCH(Sudan_News12[[#This Row],[text_classification_arabic2]],TextClassificationList[text_classification_arabic],0),1)</f>
        <v>#N/A</v>
      </c>
      <c r="AS1327" t="e">
        <f>INDEX(TextClassificationList[],MATCH(Sudan_News12[[#This Row],[text_classification_arabic3]],TextClassificationList[text_classification_arabic],0),1)</f>
        <v>#N/A</v>
      </c>
      <c r="AU1327" t="e">
        <f>INDEX(TextClassificationList[],MATCH(Sudan_News12[[#This Row],[text_classification_arabic4]],TextClassificationList[text_classification_arabic],0),1)</f>
        <v>#N/A</v>
      </c>
      <c r="AW1327" t="e">
        <f>INDEX(TextClassificationList[],MATCH(Sudan_News12[[#This Row],[text_classification_arabic5]],TextClassificationList[text_classification_arabic],0),1)</f>
        <v>#N/A</v>
      </c>
    </row>
    <row r="1328" spans="1:49" x14ac:dyDescent="0.2">
      <c r="A1328">
        <v>1.3666593640194458E+18</v>
      </c>
      <c r="B1328">
        <v>1.3666593640194458E+18</v>
      </c>
      <c r="C1328" t="s">
        <v>5321</v>
      </c>
      <c r="D1328" s="1">
        <v>44257</v>
      </c>
      <c r="E1328" s="2">
        <v>0.41618055555555555</v>
      </c>
      <c r="F1328">
        <v>200</v>
      </c>
      <c r="G1328">
        <v>1889611729</v>
      </c>
      <c r="H1328" t="s">
        <v>354</v>
      </c>
      <c r="I1328" t="s">
        <v>355</v>
      </c>
      <c r="J1328" t="s">
        <v>265</v>
      </c>
      <c r="K1328" t="s">
        <v>5322</v>
      </c>
      <c r="L1328" t="s">
        <v>266</v>
      </c>
      <c r="M1328" t="s">
        <v>267</v>
      </c>
      <c r="N1328" t="s">
        <v>267</v>
      </c>
      <c r="O1328" t="s">
        <v>5323</v>
      </c>
      <c r="P1328">
        <v>0</v>
      </c>
      <c r="Q1328">
        <v>1</v>
      </c>
      <c r="R1328">
        <v>1</v>
      </c>
      <c r="S1328" t="s">
        <v>267</v>
      </c>
      <c r="T1328" t="s">
        <v>267</v>
      </c>
      <c r="U1328" t="s">
        <v>5324</v>
      </c>
      <c r="V1328" t="b">
        <v>0</v>
      </c>
      <c r="W1328" t="s">
        <v>265</v>
      </c>
      <c r="X1328">
        <v>1</v>
      </c>
      <c r="Y1328" t="s">
        <v>5325</v>
      </c>
      <c r="Z1328" t="s">
        <v>265</v>
      </c>
      <c r="AA1328" t="s">
        <v>265</v>
      </c>
      <c r="AB1328" t="s">
        <v>265</v>
      </c>
      <c r="AC1328" t="s">
        <v>265</v>
      </c>
      <c r="AD1328" t="s">
        <v>265</v>
      </c>
      <c r="AE1328" t="s">
        <v>265</v>
      </c>
      <c r="AF1328" t="s">
        <v>267</v>
      </c>
      <c r="AG1328" t="s">
        <v>265</v>
      </c>
      <c r="AH1328" t="s">
        <v>265</v>
      </c>
      <c r="AI1328" t="s">
        <v>265</v>
      </c>
      <c r="AJ1328" t="s">
        <v>265</v>
      </c>
      <c r="AL1328" t="str">
        <f>IF(Sudan_News12[[#This Row],[relevancy_classification_english]]="Relevant","مناسب",IF(Sudan_News12[[#This Row],[relevancy_classification_english]]="Relevant","عَرَضِيّ",""))</f>
        <v/>
      </c>
      <c r="AN1328" t="str">
        <f>IF(Sudan_News12[[#This Row],[sentiment_analysis_english]]="Negative","سلبي",IF(Sudan_News12[[#This Row],[sentiment_analysis_english]]="Neutral","حيادي",IF(Sudan_News12[[#This Row],[sentiment_analysis_english]]="Positive","إيجابي","")))</f>
        <v/>
      </c>
      <c r="AO1328" t="e">
        <f>INDEX(TextClassificationList[],MATCH(Sudan_News12[[#This Row],[text_classification_arabic]],TextClassificationList[text_classification_arabic],0),1)</f>
        <v>#N/A</v>
      </c>
      <c r="AQ1328" t="e">
        <f>INDEX(TextClassificationList[],MATCH(Sudan_News12[[#This Row],[text_classification_arabic2]],TextClassificationList[text_classification_arabic],0),1)</f>
        <v>#N/A</v>
      </c>
      <c r="AS1328" t="e">
        <f>INDEX(TextClassificationList[],MATCH(Sudan_News12[[#This Row],[text_classification_arabic3]],TextClassificationList[text_classification_arabic],0),1)</f>
        <v>#N/A</v>
      </c>
      <c r="AU1328" t="e">
        <f>INDEX(TextClassificationList[],MATCH(Sudan_News12[[#This Row],[text_classification_arabic4]],TextClassificationList[text_classification_arabic],0),1)</f>
        <v>#N/A</v>
      </c>
      <c r="AW1328" t="e">
        <f>INDEX(TextClassificationList[],MATCH(Sudan_News12[[#This Row],[text_classification_arabic5]],TextClassificationList[text_classification_arabic],0),1)</f>
        <v>#N/A</v>
      </c>
    </row>
    <row r="1329" spans="1:49" x14ac:dyDescent="0.2">
      <c r="A1329">
        <v>1.3666386616815084E+18</v>
      </c>
      <c r="B1329">
        <v>1.3666383592050729E+18</v>
      </c>
      <c r="C1329" t="s">
        <v>5326</v>
      </c>
      <c r="D1329" s="1">
        <v>44257</v>
      </c>
      <c r="E1329" s="2">
        <v>0.35905092592592591</v>
      </c>
      <c r="F1329">
        <v>200</v>
      </c>
      <c r="G1329">
        <v>1889611729</v>
      </c>
      <c r="H1329" t="s">
        <v>354</v>
      </c>
      <c r="I1329" t="s">
        <v>355</v>
      </c>
      <c r="J1329" t="s">
        <v>265</v>
      </c>
      <c r="K1329" t="s">
        <v>5327</v>
      </c>
      <c r="L1329" t="s">
        <v>266</v>
      </c>
      <c r="M1329" t="s">
        <v>267</v>
      </c>
      <c r="N1329" t="s">
        <v>267</v>
      </c>
      <c r="O1329" t="s">
        <v>267</v>
      </c>
      <c r="P1329">
        <v>0</v>
      </c>
      <c r="Q1329">
        <v>2</v>
      </c>
      <c r="R1329">
        <v>2</v>
      </c>
      <c r="S1329" t="s">
        <v>267</v>
      </c>
      <c r="T1329" t="s">
        <v>267</v>
      </c>
      <c r="U1329" t="s">
        <v>5328</v>
      </c>
      <c r="V1329" t="b">
        <v>0</v>
      </c>
      <c r="W1329" t="s">
        <v>265</v>
      </c>
      <c r="X1329">
        <v>0</v>
      </c>
      <c r="Y1329" t="s">
        <v>265</v>
      </c>
      <c r="Z1329" t="s">
        <v>265</v>
      </c>
      <c r="AA1329" t="s">
        <v>265</v>
      </c>
      <c r="AB1329" t="s">
        <v>265</v>
      </c>
      <c r="AC1329" t="s">
        <v>265</v>
      </c>
      <c r="AD1329" t="s">
        <v>265</v>
      </c>
      <c r="AE1329" t="s">
        <v>265</v>
      </c>
      <c r="AF1329" t="s">
        <v>267</v>
      </c>
      <c r="AG1329" t="s">
        <v>265</v>
      </c>
      <c r="AH1329" t="s">
        <v>265</v>
      </c>
      <c r="AI1329" t="s">
        <v>265</v>
      </c>
      <c r="AJ1329" t="s">
        <v>265</v>
      </c>
      <c r="AL1329" t="str">
        <f>IF(Sudan_News12[[#This Row],[relevancy_classification_english]]="Relevant","مناسب",IF(Sudan_News12[[#This Row],[relevancy_classification_english]]="Relevant","عَرَضِيّ",""))</f>
        <v/>
      </c>
      <c r="AN1329" t="str">
        <f>IF(Sudan_News12[[#This Row],[sentiment_analysis_english]]="Negative","سلبي",IF(Sudan_News12[[#This Row],[sentiment_analysis_english]]="Neutral","حيادي",IF(Sudan_News12[[#This Row],[sentiment_analysis_english]]="Positive","إيجابي","")))</f>
        <v/>
      </c>
      <c r="AO1329" t="e">
        <f>INDEX(TextClassificationList[],MATCH(Sudan_News12[[#This Row],[text_classification_arabic]],TextClassificationList[text_classification_arabic],0),1)</f>
        <v>#N/A</v>
      </c>
      <c r="AQ1329" t="e">
        <f>INDEX(TextClassificationList[],MATCH(Sudan_News12[[#This Row],[text_classification_arabic2]],TextClassificationList[text_classification_arabic],0),1)</f>
        <v>#N/A</v>
      </c>
      <c r="AS1329" t="e">
        <f>INDEX(TextClassificationList[],MATCH(Sudan_News12[[#This Row],[text_classification_arabic3]],TextClassificationList[text_classification_arabic],0),1)</f>
        <v>#N/A</v>
      </c>
      <c r="AU1329" t="e">
        <f>INDEX(TextClassificationList[],MATCH(Sudan_News12[[#This Row],[text_classification_arabic4]],TextClassificationList[text_classification_arabic],0),1)</f>
        <v>#N/A</v>
      </c>
      <c r="AW1329" t="e">
        <f>INDEX(TextClassificationList[],MATCH(Sudan_News12[[#This Row],[text_classification_arabic5]],TextClassificationList[text_classification_arabic],0),1)</f>
        <v>#N/A</v>
      </c>
    </row>
    <row r="1330" spans="1:49" x14ac:dyDescent="0.2">
      <c r="A1330">
        <v>1.3666383592050729E+18</v>
      </c>
      <c r="B1330">
        <v>1.3666383592050729E+18</v>
      </c>
      <c r="C1330" t="s">
        <v>5329</v>
      </c>
      <c r="D1330" s="1">
        <v>44257</v>
      </c>
      <c r="E1330" s="2">
        <v>0.35821759259259262</v>
      </c>
      <c r="F1330">
        <v>200</v>
      </c>
      <c r="G1330">
        <v>1889611729</v>
      </c>
      <c r="H1330" t="s">
        <v>354</v>
      </c>
      <c r="I1330" t="s">
        <v>355</v>
      </c>
      <c r="J1330" t="s">
        <v>265</v>
      </c>
      <c r="K1330" t="s">
        <v>5330</v>
      </c>
      <c r="L1330" t="s">
        <v>266</v>
      </c>
      <c r="M1330" t="s">
        <v>267</v>
      </c>
      <c r="N1330" t="s">
        <v>267</v>
      </c>
      <c r="O1330" t="s">
        <v>267</v>
      </c>
      <c r="P1330">
        <v>1</v>
      </c>
      <c r="Q1330">
        <v>1</v>
      </c>
      <c r="R1330">
        <v>6</v>
      </c>
      <c r="S1330" t="s">
        <v>267</v>
      </c>
      <c r="T1330" t="s">
        <v>267</v>
      </c>
      <c r="U1330" t="s">
        <v>5331</v>
      </c>
      <c r="V1330" t="b">
        <v>0</v>
      </c>
      <c r="W1330" t="s">
        <v>265</v>
      </c>
      <c r="X1330">
        <v>0</v>
      </c>
      <c r="Y1330" t="s">
        <v>265</v>
      </c>
      <c r="Z1330" t="s">
        <v>265</v>
      </c>
      <c r="AA1330" t="s">
        <v>265</v>
      </c>
      <c r="AB1330" t="s">
        <v>265</v>
      </c>
      <c r="AC1330" t="s">
        <v>265</v>
      </c>
      <c r="AD1330" t="s">
        <v>265</v>
      </c>
      <c r="AE1330" t="s">
        <v>265</v>
      </c>
      <c r="AF1330" t="s">
        <v>267</v>
      </c>
      <c r="AG1330" t="s">
        <v>265</v>
      </c>
      <c r="AH1330" t="s">
        <v>265</v>
      </c>
      <c r="AI1330" t="s">
        <v>265</v>
      </c>
      <c r="AJ1330" t="s">
        <v>265</v>
      </c>
      <c r="AL1330" t="str">
        <f>IF(Sudan_News12[[#This Row],[relevancy_classification_english]]="Relevant","مناسب",IF(Sudan_News12[[#This Row],[relevancy_classification_english]]="Relevant","عَرَضِيّ",""))</f>
        <v/>
      </c>
      <c r="AN1330" t="str">
        <f>IF(Sudan_News12[[#This Row],[sentiment_analysis_english]]="Negative","سلبي",IF(Sudan_News12[[#This Row],[sentiment_analysis_english]]="Neutral","حيادي",IF(Sudan_News12[[#This Row],[sentiment_analysis_english]]="Positive","إيجابي","")))</f>
        <v/>
      </c>
      <c r="AO1330" t="e">
        <f>INDEX(TextClassificationList[],MATCH(Sudan_News12[[#This Row],[text_classification_arabic]],TextClassificationList[text_classification_arabic],0),1)</f>
        <v>#N/A</v>
      </c>
      <c r="AQ1330" t="e">
        <f>INDEX(TextClassificationList[],MATCH(Sudan_News12[[#This Row],[text_classification_arabic2]],TextClassificationList[text_classification_arabic],0),1)</f>
        <v>#N/A</v>
      </c>
      <c r="AS1330" t="e">
        <f>INDEX(TextClassificationList[],MATCH(Sudan_News12[[#This Row],[text_classification_arabic3]],TextClassificationList[text_classification_arabic],0),1)</f>
        <v>#N/A</v>
      </c>
      <c r="AU1330" t="e">
        <f>INDEX(TextClassificationList[],MATCH(Sudan_News12[[#This Row],[text_classification_arabic4]],TextClassificationList[text_classification_arabic],0),1)</f>
        <v>#N/A</v>
      </c>
      <c r="AW1330" t="e">
        <f>INDEX(TextClassificationList[],MATCH(Sudan_News12[[#This Row],[text_classification_arabic5]],TextClassificationList[text_classification_arabic],0),1)</f>
        <v>#N/A</v>
      </c>
    </row>
    <row r="1331" spans="1:49" x14ac:dyDescent="0.2">
      <c r="A1331">
        <v>1.3666365882986086E+18</v>
      </c>
      <c r="B1331">
        <v>1.3666365882986086E+18</v>
      </c>
      <c r="C1331" t="s">
        <v>5332</v>
      </c>
      <c r="D1331" s="1">
        <v>44257</v>
      </c>
      <c r="E1331" s="2">
        <v>0.35333333333333333</v>
      </c>
      <c r="F1331">
        <v>200</v>
      </c>
      <c r="G1331">
        <v>1889611729</v>
      </c>
      <c r="H1331" t="s">
        <v>354</v>
      </c>
      <c r="I1331" t="s">
        <v>355</v>
      </c>
      <c r="J1331" t="s">
        <v>265</v>
      </c>
      <c r="K1331" t="s">
        <v>5333</v>
      </c>
      <c r="L1331" t="s">
        <v>266</v>
      </c>
      <c r="M1331" t="s">
        <v>267</v>
      </c>
      <c r="N1331" t="s">
        <v>267</v>
      </c>
      <c r="O1331" t="s">
        <v>267</v>
      </c>
      <c r="P1331">
        <v>0</v>
      </c>
      <c r="Q1331">
        <v>0</v>
      </c>
      <c r="R1331">
        <v>2</v>
      </c>
      <c r="S1331" t="s">
        <v>267</v>
      </c>
      <c r="T1331" t="s">
        <v>267</v>
      </c>
      <c r="U1331" t="s">
        <v>5334</v>
      </c>
      <c r="V1331" t="b">
        <v>0</v>
      </c>
      <c r="W1331" t="s">
        <v>265</v>
      </c>
      <c r="X1331">
        <v>0</v>
      </c>
      <c r="Y1331" t="s">
        <v>265</v>
      </c>
      <c r="Z1331" t="s">
        <v>265</v>
      </c>
      <c r="AA1331" t="s">
        <v>265</v>
      </c>
      <c r="AB1331" t="s">
        <v>265</v>
      </c>
      <c r="AC1331" t="s">
        <v>265</v>
      </c>
      <c r="AD1331" t="s">
        <v>265</v>
      </c>
      <c r="AE1331" t="s">
        <v>265</v>
      </c>
      <c r="AF1331" t="s">
        <v>267</v>
      </c>
      <c r="AG1331" t="s">
        <v>265</v>
      </c>
      <c r="AH1331" t="s">
        <v>265</v>
      </c>
      <c r="AI1331" t="s">
        <v>265</v>
      </c>
      <c r="AJ1331" t="s">
        <v>265</v>
      </c>
      <c r="AL1331" t="str">
        <f>IF(Sudan_News12[[#This Row],[relevancy_classification_english]]="Relevant","مناسب",IF(Sudan_News12[[#This Row],[relevancy_classification_english]]="Relevant","عَرَضِيّ",""))</f>
        <v/>
      </c>
      <c r="AN1331" t="str">
        <f>IF(Sudan_News12[[#This Row],[sentiment_analysis_english]]="Negative","سلبي",IF(Sudan_News12[[#This Row],[sentiment_analysis_english]]="Neutral","حيادي",IF(Sudan_News12[[#This Row],[sentiment_analysis_english]]="Positive","إيجابي","")))</f>
        <v/>
      </c>
      <c r="AO1331" t="e">
        <f>INDEX(TextClassificationList[],MATCH(Sudan_News12[[#This Row],[text_classification_arabic]],TextClassificationList[text_classification_arabic],0),1)</f>
        <v>#N/A</v>
      </c>
      <c r="AQ1331" t="e">
        <f>INDEX(TextClassificationList[],MATCH(Sudan_News12[[#This Row],[text_classification_arabic2]],TextClassificationList[text_classification_arabic],0),1)</f>
        <v>#N/A</v>
      </c>
      <c r="AS1331" t="e">
        <f>INDEX(TextClassificationList[],MATCH(Sudan_News12[[#This Row],[text_classification_arabic3]],TextClassificationList[text_classification_arabic],0),1)</f>
        <v>#N/A</v>
      </c>
      <c r="AU1331" t="e">
        <f>INDEX(TextClassificationList[],MATCH(Sudan_News12[[#This Row],[text_classification_arabic4]],TextClassificationList[text_classification_arabic],0),1)</f>
        <v>#N/A</v>
      </c>
      <c r="AW1331" t="e">
        <f>INDEX(TextClassificationList[],MATCH(Sudan_News12[[#This Row],[text_classification_arabic5]],TextClassificationList[text_classification_arabic],0),1)</f>
        <v>#N/A</v>
      </c>
    </row>
    <row r="1332" spans="1:49" x14ac:dyDescent="0.2">
      <c r="A1332">
        <v>1.3666364408394547E+18</v>
      </c>
      <c r="B1332">
        <v>1.3666364408394547E+18</v>
      </c>
      <c r="C1332" t="s">
        <v>5335</v>
      </c>
      <c r="D1332" s="1">
        <v>44257</v>
      </c>
      <c r="E1332" s="2">
        <v>0.35292824074074075</v>
      </c>
      <c r="F1332">
        <v>200</v>
      </c>
      <c r="G1332">
        <v>1889611729</v>
      </c>
      <c r="H1332" t="s">
        <v>354</v>
      </c>
      <c r="I1332" t="s">
        <v>355</v>
      </c>
      <c r="J1332" t="s">
        <v>265</v>
      </c>
      <c r="K1332" t="s">
        <v>5336</v>
      </c>
      <c r="L1332" t="s">
        <v>266</v>
      </c>
      <c r="M1332" t="s">
        <v>267</v>
      </c>
      <c r="N1332" t="s">
        <v>267</v>
      </c>
      <c r="O1332" t="s">
        <v>267</v>
      </c>
      <c r="P1332">
        <v>0</v>
      </c>
      <c r="Q1332">
        <v>1</v>
      </c>
      <c r="R1332">
        <v>4</v>
      </c>
      <c r="S1332" t="s">
        <v>267</v>
      </c>
      <c r="T1332" t="s">
        <v>267</v>
      </c>
      <c r="U1332" t="s">
        <v>5337</v>
      </c>
      <c r="V1332" t="b">
        <v>0</v>
      </c>
      <c r="W1332" t="s">
        <v>265</v>
      </c>
      <c r="X1332">
        <v>0</v>
      </c>
      <c r="Y1332" t="s">
        <v>265</v>
      </c>
      <c r="Z1332" t="s">
        <v>265</v>
      </c>
      <c r="AA1332" t="s">
        <v>265</v>
      </c>
      <c r="AB1332" t="s">
        <v>265</v>
      </c>
      <c r="AC1332" t="s">
        <v>265</v>
      </c>
      <c r="AD1332" t="s">
        <v>265</v>
      </c>
      <c r="AE1332" t="s">
        <v>265</v>
      </c>
      <c r="AF1332" t="s">
        <v>267</v>
      </c>
      <c r="AG1332" t="s">
        <v>265</v>
      </c>
      <c r="AH1332" t="s">
        <v>265</v>
      </c>
      <c r="AI1332" t="s">
        <v>265</v>
      </c>
      <c r="AJ1332" t="s">
        <v>265</v>
      </c>
      <c r="AL1332" t="str">
        <f>IF(Sudan_News12[[#This Row],[relevancy_classification_english]]="Relevant","مناسب",IF(Sudan_News12[[#This Row],[relevancy_classification_english]]="Relevant","عَرَضِيّ",""))</f>
        <v/>
      </c>
      <c r="AN1332" t="str">
        <f>IF(Sudan_News12[[#This Row],[sentiment_analysis_english]]="Negative","سلبي",IF(Sudan_News12[[#This Row],[sentiment_analysis_english]]="Neutral","حيادي",IF(Sudan_News12[[#This Row],[sentiment_analysis_english]]="Positive","إيجابي","")))</f>
        <v/>
      </c>
      <c r="AO1332" t="e">
        <f>INDEX(TextClassificationList[],MATCH(Sudan_News12[[#This Row],[text_classification_arabic]],TextClassificationList[text_classification_arabic],0),1)</f>
        <v>#N/A</v>
      </c>
      <c r="AQ1332" t="e">
        <f>INDEX(TextClassificationList[],MATCH(Sudan_News12[[#This Row],[text_classification_arabic2]],TextClassificationList[text_classification_arabic],0),1)</f>
        <v>#N/A</v>
      </c>
      <c r="AS1332" t="e">
        <f>INDEX(TextClassificationList[],MATCH(Sudan_News12[[#This Row],[text_classification_arabic3]],TextClassificationList[text_classification_arabic],0),1)</f>
        <v>#N/A</v>
      </c>
      <c r="AU1332" t="e">
        <f>INDEX(TextClassificationList[],MATCH(Sudan_News12[[#This Row],[text_classification_arabic4]],TextClassificationList[text_classification_arabic],0),1)</f>
        <v>#N/A</v>
      </c>
      <c r="AW1332" t="e">
        <f>INDEX(TextClassificationList[],MATCH(Sudan_News12[[#This Row],[text_classification_arabic5]],TextClassificationList[text_classification_arabic],0),1)</f>
        <v>#N/A</v>
      </c>
    </row>
    <row r="1333" spans="1:49" x14ac:dyDescent="0.2">
      <c r="A1333">
        <v>1.3666352462975017E+18</v>
      </c>
      <c r="B1333">
        <v>1.3666352462975017E+18</v>
      </c>
      <c r="C1333" t="s">
        <v>5338</v>
      </c>
      <c r="D1333" s="1">
        <v>44257</v>
      </c>
      <c r="E1333" s="2">
        <v>0.34962962962962962</v>
      </c>
      <c r="F1333">
        <v>200</v>
      </c>
      <c r="G1333">
        <v>1889611729</v>
      </c>
      <c r="H1333" t="s">
        <v>354</v>
      </c>
      <c r="I1333" t="s">
        <v>355</v>
      </c>
      <c r="J1333" t="s">
        <v>265</v>
      </c>
      <c r="K1333" t="s">
        <v>5339</v>
      </c>
      <c r="L1333" t="s">
        <v>266</v>
      </c>
      <c r="M1333" t="s">
        <v>267</v>
      </c>
      <c r="N1333" t="s">
        <v>267</v>
      </c>
      <c r="O1333" t="s">
        <v>5340</v>
      </c>
      <c r="P1333">
        <v>1</v>
      </c>
      <c r="Q1333">
        <v>2</v>
      </c>
      <c r="R1333">
        <v>10</v>
      </c>
      <c r="S1333" t="s">
        <v>267</v>
      </c>
      <c r="T1333" t="s">
        <v>267</v>
      </c>
      <c r="U1333" t="s">
        <v>5341</v>
      </c>
      <c r="V1333" t="b">
        <v>0</v>
      </c>
      <c r="W1333" t="s">
        <v>265</v>
      </c>
      <c r="X1333">
        <v>1</v>
      </c>
      <c r="Y1333" t="s">
        <v>5342</v>
      </c>
      <c r="Z1333" t="s">
        <v>265</v>
      </c>
      <c r="AA1333" t="s">
        <v>265</v>
      </c>
      <c r="AB1333" t="s">
        <v>265</v>
      </c>
      <c r="AC1333" t="s">
        <v>265</v>
      </c>
      <c r="AD1333" t="s">
        <v>265</v>
      </c>
      <c r="AE1333" t="s">
        <v>265</v>
      </c>
      <c r="AF1333" t="s">
        <v>267</v>
      </c>
      <c r="AG1333" t="s">
        <v>265</v>
      </c>
      <c r="AH1333" t="s">
        <v>265</v>
      </c>
      <c r="AI1333" t="s">
        <v>265</v>
      </c>
      <c r="AJ1333" t="s">
        <v>265</v>
      </c>
      <c r="AL1333" t="str">
        <f>IF(Sudan_News12[[#This Row],[relevancy_classification_english]]="Relevant","مناسب",IF(Sudan_News12[[#This Row],[relevancy_classification_english]]="Relevant","عَرَضِيّ",""))</f>
        <v/>
      </c>
      <c r="AN1333" t="str">
        <f>IF(Sudan_News12[[#This Row],[sentiment_analysis_english]]="Negative","سلبي",IF(Sudan_News12[[#This Row],[sentiment_analysis_english]]="Neutral","حيادي",IF(Sudan_News12[[#This Row],[sentiment_analysis_english]]="Positive","إيجابي","")))</f>
        <v/>
      </c>
      <c r="AO1333" t="e">
        <f>INDEX(TextClassificationList[],MATCH(Sudan_News12[[#This Row],[text_classification_arabic]],TextClassificationList[text_classification_arabic],0),1)</f>
        <v>#N/A</v>
      </c>
      <c r="AQ1333" t="e">
        <f>INDEX(TextClassificationList[],MATCH(Sudan_News12[[#This Row],[text_classification_arabic2]],TextClassificationList[text_classification_arabic],0),1)</f>
        <v>#N/A</v>
      </c>
      <c r="AS1333" t="e">
        <f>INDEX(TextClassificationList[],MATCH(Sudan_News12[[#This Row],[text_classification_arabic3]],TextClassificationList[text_classification_arabic],0),1)</f>
        <v>#N/A</v>
      </c>
      <c r="AU1333" t="e">
        <f>INDEX(TextClassificationList[],MATCH(Sudan_News12[[#This Row],[text_classification_arabic4]],TextClassificationList[text_classification_arabic],0),1)</f>
        <v>#N/A</v>
      </c>
      <c r="AW1333" t="e">
        <f>INDEX(TextClassificationList[],MATCH(Sudan_News12[[#This Row],[text_classification_arabic5]],TextClassificationList[text_classification_arabic],0),1)</f>
        <v>#N/A</v>
      </c>
    </row>
    <row r="1334" spans="1:49" x14ac:dyDescent="0.2">
      <c r="A1334">
        <v>1.3666348803109274E+18</v>
      </c>
      <c r="B1334">
        <v>1.3666348803109274E+18</v>
      </c>
      <c r="C1334" t="s">
        <v>5343</v>
      </c>
      <c r="D1334" s="1">
        <v>44257</v>
      </c>
      <c r="E1334" s="2">
        <v>0.34861111111111109</v>
      </c>
      <c r="F1334">
        <v>200</v>
      </c>
      <c r="G1334">
        <v>1889611729</v>
      </c>
      <c r="H1334" t="s">
        <v>354</v>
      </c>
      <c r="I1334" t="s">
        <v>355</v>
      </c>
      <c r="J1334" t="s">
        <v>265</v>
      </c>
      <c r="K1334" t="s">
        <v>5344</v>
      </c>
      <c r="L1334" t="s">
        <v>266</v>
      </c>
      <c r="M1334" t="s">
        <v>267</v>
      </c>
      <c r="N1334" t="s">
        <v>267</v>
      </c>
      <c r="O1334" t="s">
        <v>267</v>
      </c>
      <c r="P1334">
        <v>0</v>
      </c>
      <c r="Q1334">
        <v>0</v>
      </c>
      <c r="R1334">
        <v>1</v>
      </c>
      <c r="S1334" t="s">
        <v>3758</v>
      </c>
      <c r="T1334" t="s">
        <v>267</v>
      </c>
      <c r="U1334" t="s">
        <v>5345</v>
      </c>
      <c r="V1334" t="b">
        <v>0</v>
      </c>
      <c r="W1334" t="s">
        <v>265</v>
      </c>
      <c r="X1334">
        <v>0</v>
      </c>
      <c r="Y1334" t="s">
        <v>265</v>
      </c>
      <c r="Z1334" t="s">
        <v>265</v>
      </c>
      <c r="AA1334" t="s">
        <v>265</v>
      </c>
      <c r="AB1334" t="s">
        <v>265</v>
      </c>
      <c r="AC1334" t="s">
        <v>265</v>
      </c>
      <c r="AD1334" t="s">
        <v>265</v>
      </c>
      <c r="AE1334" t="s">
        <v>265</v>
      </c>
      <c r="AF1334" t="s">
        <v>267</v>
      </c>
      <c r="AG1334" t="s">
        <v>265</v>
      </c>
      <c r="AH1334" t="s">
        <v>265</v>
      </c>
      <c r="AI1334" t="s">
        <v>265</v>
      </c>
      <c r="AJ1334" t="s">
        <v>265</v>
      </c>
      <c r="AL1334" t="str">
        <f>IF(Sudan_News12[[#This Row],[relevancy_classification_english]]="Relevant","مناسب",IF(Sudan_News12[[#This Row],[relevancy_classification_english]]="Relevant","عَرَضِيّ",""))</f>
        <v/>
      </c>
      <c r="AN1334" t="str">
        <f>IF(Sudan_News12[[#This Row],[sentiment_analysis_english]]="Negative","سلبي",IF(Sudan_News12[[#This Row],[sentiment_analysis_english]]="Neutral","حيادي",IF(Sudan_News12[[#This Row],[sentiment_analysis_english]]="Positive","إيجابي","")))</f>
        <v/>
      </c>
      <c r="AO1334" t="e">
        <f>INDEX(TextClassificationList[],MATCH(Sudan_News12[[#This Row],[text_classification_arabic]],TextClassificationList[text_classification_arabic],0),1)</f>
        <v>#N/A</v>
      </c>
      <c r="AQ1334" t="e">
        <f>INDEX(TextClassificationList[],MATCH(Sudan_News12[[#This Row],[text_classification_arabic2]],TextClassificationList[text_classification_arabic],0),1)</f>
        <v>#N/A</v>
      </c>
      <c r="AS1334" t="e">
        <f>INDEX(TextClassificationList[],MATCH(Sudan_News12[[#This Row],[text_classification_arabic3]],TextClassificationList[text_classification_arabic],0),1)</f>
        <v>#N/A</v>
      </c>
      <c r="AU1334" t="e">
        <f>INDEX(TextClassificationList[],MATCH(Sudan_News12[[#This Row],[text_classification_arabic4]],TextClassificationList[text_classification_arabic],0),1)</f>
        <v>#N/A</v>
      </c>
      <c r="AW1334" t="e">
        <f>INDEX(TextClassificationList[],MATCH(Sudan_News12[[#This Row],[text_classification_arabic5]],TextClassificationList[text_classification_arabic],0),1)</f>
        <v>#N/A</v>
      </c>
    </row>
    <row r="1335" spans="1:49" x14ac:dyDescent="0.2">
      <c r="A1335">
        <v>1.366634795212628E+18</v>
      </c>
      <c r="B1335">
        <v>1.366634795212628E+18</v>
      </c>
      <c r="C1335" t="s">
        <v>5346</v>
      </c>
      <c r="D1335" s="1">
        <v>44257</v>
      </c>
      <c r="E1335" s="2">
        <v>0.34837962962962965</v>
      </c>
      <c r="F1335">
        <v>200</v>
      </c>
      <c r="G1335">
        <v>1889611729</v>
      </c>
      <c r="H1335" t="s">
        <v>354</v>
      </c>
      <c r="I1335" t="s">
        <v>355</v>
      </c>
      <c r="J1335" t="s">
        <v>265</v>
      </c>
      <c r="K1335" t="s">
        <v>5347</v>
      </c>
      <c r="L1335" t="s">
        <v>266</v>
      </c>
      <c r="M1335" t="s">
        <v>267</v>
      </c>
      <c r="N1335" t="s">
        <v>267</v>
      </c>
      <c r="O1335" t="s">
        <v>267</v>
      </c>
      <c r="P1335">
        <v>0</v>
      </c>
      <c r="Q1335">
        <v>0</v>
      </c>
      <c r="R1335">
        <v>1</v>
      </c>
      <c r="S1335" t="s">
        <v>3758</v>
      </c>
      <c r="T1335" t="s">
        <v>267</v>
      </c>
      <c r="U1335" t="s">
        <v>5348</v>
      </c>
      <c r="V1335" t="b">
        <v>0</v>
      </c>
      <c r="W1335" t="s">
        <v>265</v>
      </c>
      <c r="X1335">
        <v>0</v>
      </c>
      <c r="Y1335" t="s">
        <v>265</v>
      </c>
      <c r="Z1335" t="s">
        <v>265</v>
      </c>
      <c r="AA1335" t="s">
        <v>265</v>
      </c>
      <c r="AB1335" t="s">
        <v>265</v>
      </c>
      <c r="AC1335" t="s">
        <v>265</v>
      </c>
      <c r="AD1335" t="s">
        <v>265</v>
      </c>
      <c r="AE1335" t="s">
        <v>265</v>
      </c>
      <c r="AF1335" t="s">
        <v>267</v>
      </c>
      <c r="AG1335" t="s">
        <v>265</v>
      </c>
      <c r="AH1335" t="s">
        <v>265</v>
      </c>
      <c r="AI1335" t="s">
        <v>265</v>
      </c>
      <c r="AJ1335" t="s">
        <v>265</v>
      </c>
      <c r="AL1335" t="str">
        <f>IF(Sudan_News12[[#This Row],[relevancy_classification_english]]="Relevant","مناسب",IF(Sudan_News12[[#This Row],[relevancy_classification_english]]="Relevant","عَرَضِيّ",""))</f>
        <v/>
      </c>
      <c r="AN1335" t="str">
        <f>IF(Sudan_News12[[#This Row],[sentiment_analysis_english]]="Negative","سلبي",IF(Sudan_News12[[#This Row],[sentiment_analysis_english]]="Neutral","حيادي",IF(Sudan_News12[[#This Row],[sentiment_analysis_english]]="Positive","إيجابي","")))</f>
        <v/>
      </c>
      <c r="AO1335" t="e">
        <f>INDEX(TextClassificationList[],MATCH(Sudan_News12[[#This Row],[text_classification_arabic]],TextClassificationList[text_classification_arabic],0),1)</f>
        <v>#N/A</v>
      </c>
      <c r="AQ1335" t="e">
        <f>INDEX(TextClassificationList[],MATCH(Sudan_News12[[#This Row],[text_classification_arabic2]],TextClassificationList[text_classification_arabic],0),1)</f>
        <v>#N/A</v>
      </c>
      <c r="AS1335" t="e">
        <f>INDEX(TextClassificationList[],MATCH(Sudan_News12[[#This Row],[text_classification_arabic3]],TextClassificationList[text_classification_arabic],0),1)</f>
        <v>#N/A</v>
      </c>
      <c r="AU1335" t="e">
        <f>INDEX(TextClassificationList[],MATCH(Sudan_News12[[#This Row],[text_classification_arabic4]],TextClassificationList[text_classification_arabic],0),1)</f>
        <v>#N/A</v>
      </c>
      <c r="AW1335" t="e">
        <f>INDEX(TextClassificationList[],MATCH(Sudan_News12[[#This Row],[text_classification_arabic5]],TextClassificationList[text_classification_arabic],0),1)</f>
        <v>#N/A</v>
      </c>
    </row>
    <row r="1336" spans="1:49" x14ac:dyDescent="0.2">
      <c r="A1336">
        <v>1.3666344853542789E+18</v>
      </c>
      <c r="B1336">
        <v>1.3666344853542789E+18</v>
      </c>
      <c r="C1336" t="s">
        <v>5349</v>
      </c>
      <c r="D1336" s="1">
        <v>44257</v>
      </c>
      <c r="E1336" s="2">
        <v>0.34752314814814816</v>
      </c>
      <c r="F1336">
        <v>200</v>
      </c>
      <c r="G1336">
        <v>1889611729</v>
      </c>
      <c r="H1336" t="s">
        <v>354</v>
      </c>
      <c r="I1336" t="s">
        <v>355</v>
      </c>
      <c r="J1336" t="s">
        <v>265</v>
      </c>
      <c r="K1336" t="s">
        <v>5350</v>
      </c>
      <c r="L1336" t="s">
        <v>266</v>
      </c>
      <c r="M1336" t="s">
        <v>267</v>
      </c>
      <c r="N1336" t="s">
        <v>267</v>
      </c>
      <c r="O1336" t="s">
        <v>267</v>
      </c>
      <c r="P1336">
        <v>0</v>
      </c>
      <c r="Q1336">
        <v>0</v>
      </c>
      <c r="R1336">
        <v>2</v>
      </c>
      <c r="S1336" t="s">
        <v>3758</v>
      </c>
      <c r="T1336" t="s">
        <v>267</v>
      </c>
      <c r="U1336" t="s">
        <v>5351</v>
      </c>
      <c r="V1336" t="b">
        <v>0</v>
      </c>
      <c r="W1336" t="s">
        <v>265</v>
      </c>
      <c r="X1336">
        <v>0</v>
      </c>
      <c r="Y1336" t="s">
        <v>265</v>
      </c>
      <c r="Z1336" t="s">
        <v>265</v>
      </c>
      <c r="AA1336" t="s">
        <v>265</v>
      </c>
      <c r="AB1336" t="s">
        <v>265</v>
      </c>
      <c r="AC1336" t="s">
        <v>265</v>
      </c>
      <c r="AD1336" t="s">
        <v>265</v>
      </c>
      <c r="AE1336" t="s">
        <v>265</v>
      </c>
      <c r="AF1336" t="s">
        <v>267</v>
      </c>
      <c r="AG1336" t="s">
        <v>265</v>
      </c>
      <c r="AH1336" t="s">
        <v>265</v>
      </c>
      <c r="AI1336" t="s">
        <v>265</v>
      </c>
      <c r="AJ1336" t="s">
        <v>265</v>
      </c>
      <c r="AL1336" t="str">
        <f>IF(Sudan_News12[[#This Row],[relevancy_classification_english]]="Relevant","مناسب",IF(Sudan_News12[[#This Row],[relevancy_classification_english]]="Relevant","عَرَضِيّ",""))</f>
        <v/>
      </c>
      <c r="AN1336" t="str">
        <f>IF(Sudan_News12[[#This Row],[sentiment_analysis_english]]="Negative","سلبي",IF(Sudan_News12[[#This Row],[sentiment_analysis_english]]="Neutral","حيادي",IF(Sudan_News12[[#This Row],[sentiment_analysis_english]]="Positive","إيجابي","")))</f>
        <v/>
      </c>
      <c r="AO1336" t="e">
        <f>INDEX(TextClassificationList[],MATCH(Sudan_News12[[#This Row],[text_classification_arabic]],TextClassificationList[text_classification_arabic],0),1)</f>
        <v>#N/A</v>
      </c>
      <c r="AQ1336" t="e">
        <f>INDEX(TextClassificationList[],MATCH(Sudan_News12[[#This Row],[text_classification_arabic2]],TextClassificationList[text_classification_arabic],0),1)</f>
        <v>#N/A</v>
      </c>
      <c r="AS1336" t="e">
        <f>INDEX(TextClassificationList[],MATCH(Sudan_News12[[#This Row],[text_classification_arabic3]],TextClassificationList[text_classification_arabic],0),1)</f>
        <v>#N/A</v>
      </c>
      <c r="AU1336" t="e">
        <f>INDEX(TextClassificationList[],MATCH(Sudan_News12[[#This Row],[text_classification_arabic4]],TextClassificationList[text_classification_arabic],0),1)</f>
        <v>#N/A</v>
      </c>
      <c r="AW1336" t="e">
        <f>INDEX(TextClassificationList[],MATCH(Sudan_News12[[#This Row],[text_classification_arabic5]],TextClassificationList[text_classification_arabic],0),1)</f>
        <v>#N/A</v>
      </c>
    </row>
    <row r="1337" spans="1:49" x14ac:dyDescent="0.2">
      <c r="A1337">
        <v>1.3666343845357855E+18</v>
      </c>
      <c r="B1337">
        <v>1.3666343845357855E+18</v>
      </c>
      <c r="C1337" t="s">
        <v>5352</v>
      </c>
      <c r="D1337" s="1">
        <v>44257</v>
      </c>
      <c r="E1337" s="2">
        <v>0.34724537037037034</v>
      </c>
      <c r="F1337">
        <v>200</v>
      </c>
      <c r="G1337">
        <v>1889611729</v>
      </c>
      <c r="H1337" t="s">
        <v>354</v>
      </c>
      <c r="I1337" t="s">
        <v>355</v>
      </c>
      <c r="J1337" t="s">
        <v>265</v>
      </c>
      <c r="K1337" t="s">
        <v>5353</v>
      </c>
      <c r="L1337" t="s">
        <v>266</v>
      </c>
      <c r="M1337" t="s">
        <v>267</v>
      </c>
      <c r="N1337" t="s">
        <v>267</v>
      </c>
      <c r="O1337" t="s">
        <v>267</v>
      </c>
      <c r="P1337">
        <v>0</v>
      </c>
      <c r="Q1337">
        <v>0</v>
      </c>
      <c r="R1337">
        <v>3</v>
      </c>
      <c r="S1337" t="s">
        <v>267</v>
      </c>
      <c r="T1337" t="s">
        <v>267</v>
      </c>
      <c r="U1337" t="s">
        <v>5354</v>
      </c>
      <c r="V1337" t="b">
        <v>0</v>
      </c>
      <c r="W1337" t="s">
        <v>265</v>
      </c>
      <c r="X1337">
        <v>0</v>
      </c>
      <c r="Y1337" t="s">
        <v>265</v>
      </c>
      <c r="Z1337" t="s">
        <v>265</v>
      </c>
      <c r="AA1337" t="s">
        <v>265</v>
      </c>
      <c r="AB1337" t="s">
        <v>265</v>
      </c>
      <c r="AC1337" t="s">
        <v>265</v>
      </c>
      <c r="AD1337" t="s">
        <v>265</v>
      </c>
      <c r="AE1337" t="s">
        <v>265</v>
      </c>
      <c r="AF1337" t="s">
        <v>267</v>
      </c>
      <c r="AG1337" t="s">
        <v>265</v>
      </c>
      <c r="AH1337" t="s">
        <v>265</v>
      </c>
      <c r="AI1337" t="s">
        <v>265</v>
      </c>
      <c r="AJ1337" t="s">
        <v>265</v>
      </c>
      <c r="AL1337" t="str">
        <f>IF(Sudan_News12[[#This Row],[relevancy_classification_english]]="Relevant","مناسب",IF(Sudan_News12[[#This Row],[relevancy_classification_english]]="Relevant","عَرَضِيّ",""))</f>
        <v/>
      </c>
      <c r="AN1337" t="str">
        <f>IF(Sudan_News12[[#This Row],[sentiment_analysis_english]]="Negative","سلبي",IF(Sudan_News12[[#This Row],[sentiment_analysis_english]]="Neutral","حيادي",IF(Sudan_News12[[#This Row],[sentiment_analysis_english]]="Positive","إيجابي","")))</f>
        <v/>
      </c>
      <c r="AO1337" t="e">
        <f>INDEX(TextClassificationList[],MATCH(Sudan_News12[[#This Row],[text_classification_arabic]],TextClassificationList[text_classification_arabic],0),1)</f>
        <v>#N/A</v>
      </c>
      <c r="AQ1337" t="e">
        <f>INDEX(TextClassificationList[],MATCH(Sudan_News12[[#This Row],[text_classification_arabic2]],TextClassificationList[text_classification_arabic],0),1)</f>
        <v>#N/A</v>
      </c>
      <c r="AS1337" t="e">
        <f>INDEX(TextClassificationList[],MATCH(Sudan_News12[[#This Row],[text_classification_arabic3]],TextClassificationList[text_classification_arabic],0),1)</f>
        <v>#N/A</v>
      </c>
      <c r="AU1337" t="e">
        <f>INDEX(TextClassificationList[],MATCH(Sudan_News12[[#This Row],[text_classification_arabic4]],TextClassificationList[text_classification_arabic],0),1)</f>
        <v>#N/A</v>
      </c>
      <c r="AW1337" t="e">
        <f>INDEX(TextClassificationList[],MATCH(Sudan_News12[[#This Row],[text_classification_arabic5]],TextClassificationList[text_classification_arabic],0),1)</f>
        <v>#N/A</v>
      </c>
    </row>
    <row r="1338" spans="1:49" x14ac:dyDescent="0.2">
      <c r="A1338">
        <v>1.3666324242396774E+18</v>
      </c>
      <c r="B1338">
        <v>1.3666324242396774E+18</v>
      </c>
      <c r="C1338" t="s">
        <v>5355</v>
      </c>
      <c r="D1338" s="1">
        <v>44257</v>
      </c>
      <c r="E1338" s="2">
        <v>0.34184027777777776</v>
      </c>
      <c r="F1338">
        <v>200</v>
      </c>
      <c r="G1338">
        <v>1889611729</v>
      </c>
      <c r="H1338" t="s">
        <v>354</v>
      </c>
      <c r="I1338" t="s">
        <v>355</v>
      </c>
      <c r="J1338" t="s">
        <v>265</v>
      </c>
      <c r="K1338" t="s">
        <v>5356</v>
      </c>
      <c r="L1338" t="s">
        <v>266</v>
      </c>
      <c r="M1338" t="s">
        <v>267</v>
      </c>
      <c r="N1338" t="s">
        <v>267</v>
      </c>
      <c r="O1338" t="s">
        <v>267</v>
      </c>
      <c r="P1338">
        <v>0</v>
      </c>
      <c r="Q1338">
        <v>0</v>
      </c>
      <c r="R1338">
        <v>1</v>
      </c>
      <c r="S1338" t="s">
        <v>267</v>
      </c>
      <c r="T1338" t="s">
        <v>267</v>
      </c>
      <c r="U1338" t="s">
        <v>5357</v>
      </c>
      <c r="V1338" t="b">
        <v>0</v>
      </c>
      <c r="W1338" t="s">
        <v>265</v>
      </c>
      <c r="X1338">
        <v>0</v>
      </c>
      <c r="Y1338" t="s">
        <v>265</v>
      </c>
      <c r="Z1338" t="s">
        <v>265</v>
      </c>
      <c r="AA1338" t="s">
        <v>265</v>
      </c>
      <c r="AB1338" t="s">
        <v>265</v>
      </c>
      <c r="AC1338" t="s">
        <v>265</v>
      </c>
      <c r="AD1338" t="s">
        <v>265</v>
      </c>
      <c r="AE1338" t="s">
        <v>265</v>
      </c>
      <c r="AF1338" t="s">
        <v>267</v>
      </c>
      <c r="AG1338" t="s">
        <v>265</v>
      </c>
      <c r="AH1338" t="s">
        <v>265</v>
      </c>
      <c r="AI1338" t="s">
        <v>265</v>
      </c>
      <c r="AJ1338" t="s">
        <v>265</v>
      </c>
      <c r="AL1338" t="str">
        <f>IF(Sudan_News12[[#This Row],[relevancy_classification_english]]="Relevant","مناسب",IF(Sudan_News12[[#This Row],[relevancy_classification_english]]="Relevant","عَرَضِيّ",""))</f>
        <v/>
      </c>
      <c r="AN1338" t="str">
        <f>IF(Sudan_News12[[#This Row],[sentiment_analysis_english]]="Negative","سلبي",IF(Sudan_News12[[#This Row],[sentiment_analysis_english]]="Neutral","حيادي",IF(Sudan_News12[[#This Row],[sentiment_analysis_english]]="Positive","إيجابي","")))</f>
        <v/>
      </c>
      <c r="AO1338" t="e">
        <f>INDEX(TextClassificationList[],MATCH(Sudan_News12[[#This Row],[text_classification_arabic]],TextClassificationList[text_classification_arabic],0),1)</f>
        <v>#N/A</v>
      </c>
      <c r="AQ1338" t="e">
        <f>INDEX(TextClassificationList[],MATCH(Sudan_News12[[#This Row],[text_classification_arabic2]],TextClassificationList[text_classification_arabic],0),1)</f>
        <v>#N/A</v>
      </c>
      <c r="AS1338" t="e">
        <f>INDEX(TextClassificationList[],MATCH(Sudan_News12[[#This Row],[text_classification_arabic3]],TextClassificationList[text_classification_arabic],0),1)</f>
        <v>#N/A</v>
      </c>
      <c r="AU1338" t="e">
        <f>INDEX(TextClassificationList[],MATCH(Sudan_News12[[#This Row],[text_classification_arabic4]],TextClassificationList[text_classification_arabic],0),1)</f>
        <v>#N/A</v>
      </c>
      <c r="AW1338" t="e">
        <f>INDEX(TextClassificationList[],MATCH(Sudan_News12[[#This Row],[text_classification_arabic5]],TextClassificationList[text_classification_arabic],0),1)</f>
        <v>#N/A</v>
      </c>
    </row>
    <row r="1339" spans="1:49" x14ac:dyDescent="0.2">
      <c r="A1339">
        <v>1.3666323218525225E+18</v>
      </c>
      <c r="B1339">
        <v>1.3666323218525225E+18</v>
      </c>
      <c r="C1339" t="s">
        <v>5358</v>
      </c>
      <c r="D1339" s="1">
        <v>44257</v>
      </c>
      <c r="E1339" s="2">
        <v>0.34155092592592595</v>
      </c>
      <c r="F1339">
        <v>200</v>
      </c>
      <c r="G1339">
        <v>1889611729</v>
      </c>
      <c r="H1339" t="s">
        <v>354</v>
      </c>
      <c r="I1339" t="s">
        <v>355</v>
      </c>
      <c r="J1339" t="s">
        <v>265</v>
      </c>
      <c r="K1339" t="s">
        <v>5359</v>
      </c>
      <c r="L1339" t="s">
        <v>266</v>
      </c>
      <c r="M1339" t="s">
        <v>267</v>
      </c>
      <c r="N1339" t="s">
        <v>267</v>
      </c>
      <c r="O1339" t="s">
        <v>267</v>
      </c>
      <c r="P1339">
        <v>0</v>
      </c>
      <c r="Q1339">
        <v>0</v>
      </c>
      <c r="R1339">
        <v>0</v>
      </c>
      <c r="S1339" t="s">
        <v>267</v>
      </c>
      <c r="T1339" t="s">
        <v>267</v>
      </c>
      <c r="U1339" t="s">
        <v>5360</v>
      </c>
      <c r="V1339" t="b">
        <v>0</v>
      </c>
      <c r="W1339" t="s">
        <v>265</v>
      </c>
      <c r="X1339">
        <v>0</v>
      </c>
      <c r="Y1339" t="s">
        <v>265</v>
      </c>
      <c r="Z1339" t="s">
        <v>265</v>
      </c>
      <c r="AA1339" t="s">
        <v>265</v>
      </c>
      <c r="AB1339" t="s">
        <v>265</v>
      </c>
      <c r="AC1339" t="s">
        <v>265</v>
      </c>
      <c r="AD1339" t="s">
        <v>265</v>
      </c>
      <c r="AE1339" t="s">
        <v>265</v>
      </c>
      <c r="AF1339" t="s">
        <v>267</v>
      </c>
      <c r="AG1339" t="s">
        <v>265</v>
      </c>
      <c r="AH1339" t="s">
        <v>265</v>
      </c>
      <c r="AI1339" t="s">
        <v>265</v>
      </c>
      <c r="AJ1339" t="s">
        <v>265</v>
      </c>
      <c r="AL1339" t="str">
        <f>IF(Sudan_News12[[#This Row],[relevancy_classification_english]]="Relevant","مناسب",IF(Sudan_News12[[#This Row],[relevancy_classification_english]]="Relevant","عَرَضِيّ",""))</f>
        <v/>
      </c>
      <c r="AN1339" t="str">
        <f>IF(Sudan_News12[[#This Row],[sentiment_analysis_english]]="Negative","سلبي",IF(Sudan_News12[[#This Row],[sentiment_analysis_english]]="Neutral","حيادي",IF(Sudan_News12[[#This Row],[sentiment_analysis_english]]="Positive","إيجابي","")))</f>
        <v/>
      </c>
      <c r="AO1339" t="e">
        <f>INDEX(TextClassificationList[],MATCH(Sudan_News12[[#This Row],[text_classification_arabic]],TextClassificationList[text_classification_arabic],0),1)</f>
        <v>#N/A</v>
      </c>
      <c r="AQ1339" t="e">
        <f>INDEX(TextClassificationList[],MATCH(Sudan_News12[[#This Row],[text_classification_arabic2]],TextClassificationList[text_classification_arabic],0),1)</f>
        <v>#N/A</v>
      </c>
      <c r="AS1339" t="e">
        <f>INDEX(TextClassificationList[],MATCH(Sudan_News12[[#This Row],[text_classification_arabic3]],TextClassificationList[text_classification_arabic],0),1)</f>
        <v>#N/A</v>
      </c>
      <c r="AU1339" t="e">
        <f>INDEX(TextClassificationList[],MATCH(Sudan_News12[[#This Row],[text_classification_arabic4]],TextClassificationList[text_classification_arabic],0),1)</f>
        <v>#N/A</v>
      </c>
      <c r="AW1339" t="e">
        <f>INDEX(TextClassificationList[],MATCH(Sudan_News12[[#This Row],[text_classification_arabic5]],TextClassificationList[text_classification_arabic],0),1)</f>
        <v>#N/A</v>
      </c>
    </row>
    <row r="1340" spans="1:49" x14ac:dyDescent="0.2">
      <c r="A1340">
        <v>1.3666322117646991E+18</v>
      </c>
      <c r="B1340">
        <v>1.3666322117646991E+18</v>
      </c>
      <c r="C1340" t="s">
        <v>5361</v>
      </c>
      <c r="D1340" s="1">
        <v>44257</v>
      </c>
      <c r="E1340" s="2">
        <v>0.34125</v>
      </c>
      <c r="F1340">
        <v>200</v>
      </c>
      <c r="G1340">
        <v>1889611729</v>
      </c>
      <c r="H1340" t="s">
        <v>354</v>
      </c>
      <c r="I1340" t="s">
        <v>355</v>
      </c>
      <c r="J1340" t="s">
        <v>265</v>
      </c>
      <c r="K1340" t="s">
        <v>5362</v>
      </c>
      <c r="L1340" t="s">
        <v>266</v>
      </c>
      <c r="M1340" t="s">
        <v>267</v>
      </c>
      <c r="N1340" t="s">
        <v>267</v>
      </c>
      <c r="O1340" t="s">
        <v>267</v>
      </c>
      <c r="P1340">
        <v>0</v>
      </c>
      <c r="Q1340">
        <v>0</v>
      </c>
      <c r="R1340">
        <v>1</v>
      </c>
      <c r="S1340" t="s">
        <v>267</v>
      </c>
      <c r="T1340" t="s">
        <v>267</v>
      </c>
      <c r="U1340" t="s">
        <v>5363</v>
      </c>
      <c r="V1340" t="b">
        <v>0</v>
      </c>
      <c r="W1340" t="s">
        <v>265</v>
      </c>
      <c r="X1340">
        <v>0</v>
      </c>
      <c r="Y1340" t="s">
        <v>265</v>
      </c>
      <c r="Z1340" t="s">
        <v>265</v>
      </c>
      <c r="AA1340" t="s">
        <v>265</v>
      </c>
      <c r="AB1340" t="s">
        <v>265</v>
      </c>
      <c r="AC1340" t="s">
        <v>265</v>
      </c>
      <c r="AD1340" t="s">
        <v>265</v>
      </c>
      <c r="AE1340" t="s">
        <v>265</v>
      </c>
      <c r="AF1340" t="s">
        <v>267</v>
      </c>
      <c r="AG1340" t="s">
        <v>265</v>
      </c>
      <c r="AH1340" t="s">
        <v>265</v>
      </c>
      <c r="AI1340" t="s">
        <v>265</v>
      </c>
      <c r="AJ1340" t="s">
        <v>265</v>
      </c>
      <c r="AL1340" t="str">
        <f>IF(Sudan_News12[[#This Row],[relevancy_classification_english]]="Relevant","مناسب",IF(Sudan_News12[[#This Row],[relevancy_classification_english]]="Relevant","عَرَضِيّ",""))</f>
        <v/>
      </c>
      <c r="AN1340" t="str">
        <f>IF(Sudan_News12[[#This Row],[sentiment_analysis_english]]="Negative","سلبي",IF(Sudan_News12[[#This Row],[sentiment_analysis_english]]="Neutral","حيادي",IF(Sudan_News12[[#This Row],[sentiment_analysis_english]]="Positive","إيجابي","")))</f>
        <v/>
      </c>
      <c r="AO1340" t="e">
        <f>INDEX(TextClassificationList[],MATCH(Sudan_News12[[#This Row],[text_classification_arabic]],TextClassificationList[text_classification_arabic],0),1)</f>
        <v>#N/A</v>
      </c>
      <c r="AQ1340" t="e">
        <f>INDEX(TextClassificationList[],MATCH(Sudan_News12[[#This Row],[text_classification_arabic2]],TextClassificationList[text_classification_arabic],0),1)</f>
        <v>#N/A</v>
      </c>
      <c r="AS1340" t="e">
        <f>INDEX(TextClassificationList[],MATCH(Sudan_News12[[#This Row],[text_classification_arabic3]],TextClassificationList[text_classification_arabic],0),1)</f>
        <v>#N/A</v>
      </c>
      <c r="AU1340" t="e">
        <f>INDEX(TextClassificationList[],MATCH(Sudan_News12[[#This Row],[text_classification_arabic4]],TextClassificationList[text_classification_arabic],0),1)</f>
        <v>#N/A</v>
      </c>
      <c r="AW1340" t="e">
        <f>INDEX(TextClassificationList[],MATCH(Sudan_News12[[#This Row],[text_classification_arabic5]],TextClassificationList[text_classification_arabic],0),1)</f>
        <v>#N/A</v>
      </c>
    </row>
    <row r="1341" spans="1:49" x14ac:dyDescent="0.2">
      <c r="A1341">
        <v>1.3666317969354301E+18</v>
      </c>
      <c r="B1341">
        <v>1.3666317969354301E+18</v>
      </c>
      <c r="C1341" t="s">
        <v>5364</v>
      </c>
      <c r="D1341" s="1">
        <v>44257</v>
      </c>
      <c r="E1341" s="2">
        <v>0.34010416666666665</v>
      </c>
      <c r="F1341">
        <v>200</v>
      </c>
      <c r="G1341">
        <v>1889611729</v>
      </c>
      <c r="H1341" t="s">
        <v>354</v>
      </c>
      <c r="I1341" t="s">
        <v>355</v>
      </c>
      <c r="J1341" t="s">
        <v>265</v>
      </c>
      <c r="K1341" t="s">
        <v>5365</v>
      </c>
      <c r="L1341" t="s">
        <v>266</v>
      </c>
      <c r="M1341" t="s">
        <v>267</v>
      </c>
      <c r="N1341" t="s">
        <v>267</v>
      </c>
      <c r="O1341" t="s">
        <v>267</v>
      </c>
      <c r="P1341">
        <v>0</v>
      </c>
      <c r="Q1341">
        <v>0</v>
      </c>
      <c r="R1341">
        <v>1</v>
      </c>
      <c r="S1341" t="s">
        <v>267</v>
      </c>
      <c r="T1341" t="s">
        <v>267</v>
      </c>
      <c r="U1341" t="s">
        <v>5366</v>
      </c>
      <c r="V1341" t="b">
        <v>0</v>
      </c>
      <c r="W1341" t="s">
        <v>265</v>
      </c>
      <c r="X1341">
        <v>0</v>
      </c>
      <c r="Y1341" t="s">
        <v>265</v>
      </c>
      <c r="Z1341" t="s">
        <v>265</v>
      </c>
      <c r="AA1341" t="s">
        <v>265</v>
      </c>
      <c r="AB1341" t="s">
        <v>265</v>
      </c>
      <c r="AC1341" t="s">
        <v>265</v>
      </c>
      <c r="AD1341" t="s">
        <v>265</v>
      </c>
      <c r="AE1341" t="s">
        <v>265</v>
      </c>
      <c r="AF1341" t="s">
        <v>267</v>
      </c>
      <c r="AG1341" t="s">
        <v>265</v>
      </c>
      <c r="AH1341" t="s">
        <v>265</v>
      </c>
      <c r="AI1341" t="s">
        <v>265</v>
      </c>
      <c r="AJ1341" t="s">
        <v>265</v>
      </c>
      <c r="AL1341" t="str">
        <f>IF(Sudan_News12[[#This Row],[relevancy_classification_english]]="Relevant","مناسب",IF(Sudan_News12[[#This Row],[relevancy_classification_english]]="Relevant","عَرَضِيّ",""))</f>
        <v/>
      </c>
      <c r="AN1341" t="str">
        <f>IF(Sudan_News12[[#This Row],[sentiment_analysis_english]]="Negative","سلبي",IF(Sudan_News12[[#This Row],[sentiment_analysis_english]]="Neutral","حيادي",IF(Sudan_News12[[#This Row],[sentiment_analysis_english]]="Positive","إيجابي","")))</f>
        <v/>
      </c>
      <c r="AO1341" t="e">
        <f>INDEX(TextClassificationList[],MATCH(Sudan_News12[[#This Row],[text_classification_arabic]],TextClassificationList[text_classification_arabic],0),1)</f>
        <v>#N/A</v>
      </c>
      <c r="AQ1341" t="e">
        <f>INDEX(TextClassificationList[],MATCH(Sudan_News12[[#This Row],[text_classification_arabic2]],TextClassificationList[text_classification_arabic],0),1)</f>
        <v>#N/A</v>
      </c>
      <c r="AS1341" t="e">
        <f>INDEX(TextClassificationList[],MATCH(Sudan_News12[[#This Row],[text_classification_arabic3]],TextClassificationList[text_classification_arabic],0),1)</f>
        <v>#N/A</v>
      </c>
      <c r="AU1341" t="e">
        <f>INDEX(TextClassificationList[],MATCH(Sudan_News12[[#This Row],[text_classification_arabic4]],TextClassificationList[text_classification_arabic],0),1)</f>
        <v>#N/A</v>
      </c>
      <c r="AW1341" t="e">
        <f>INDEX(TextClassificationList[],MATCH(Sudan_News12[[#This Row],[text_classification_arabic5]],TextClassificationList[text_classification_arabic],0),1)</f>
        <v>#N/A</v>
      </c>
    </row>
    <row r="1342" spans="1:49" x14ac:dyDescent="0.2">
      <c r="A1342">
        <v>1.3666304737247478E+18</v>
      </c>
      <c r="B1342">
        <v>1.3666304737247478E+18</v>
      </c>
      <c r="C1342" t="s">
        <v>5367</v>
      </c>
      <c r="D1342" s="1">
        <v>44257</v>
      </c>
      <c r="E1342" s="2">
        <v>0.33645833333333336</v>
      </c>
      <c r="F1342">
        <v>200</v>
      </c>
      <c r="G1342">
        <v>1889611729</v>
      </c>
      <c r="H1342" t="s">
        <v>354</v>
      </c>
      <c r="I1342" t="s">
        <v>355</v>
      </c>
      <c r="J1342" t="s">
        <v>265</v>
      </c>
      <c r="K1342" t="s">
        <v>5368</v>
      </c>
      <c r="L1342" t="s">
        <v>266</v>
      </c>
      <c r="M1342" t="s">
        <v>267</v>
      </c>
      <c r="N1342" t="s">
        <v>267</v>
      </c>
      <c r="O1342" t="s">
        <v>267</v>
      </c>
      <c r="P1342">
        <v>0</v>
      </c>
      <c r="Q1342">
        <v>0</v>
      </c>
      <c r="R1342">
        <v>0</v>
      </c>
      <c r="S1342" t="s">
        <v>267</v>
      </c>
      <c r="T1342" t="s">
        <v>267</v>
      </c>
      <c r="U1342" t="s">
        <v>5369</v>
      </c>
      <c r="V1342" t="b">
        <v>0</v>
      </c>
      <c r="W1342" t="s">
        <v>265</v>
      </c>
      <c r="X1342">
        <v>0</v>
      </c>
      <c r="Y1342" t="s">
        <v>265</v>
      </c>
      <c r="Z1342" t="s">
        <v>265</v>
      </c>
      <c r="AA1342" t="s">
        <v>265</v>
      </c>
      <c r="AB1342" t="s">
        <v>265</v>
      </c>
      <c r="AC1342" t="s">
        <v>265</v>
      </c>
      <c r="AD1342" t="s">
        <v>265</v>
      </c>
      <c r="AE1342" t="s">
        <v>265</v>
      </c>
      <c r="AF1342" t="s">
        <v>267</v>
      </c>
      <c r="AG1342" t="s">
        <v>265</v>
      </c>
      <c r="AH1342" t="s">
        <v>265</v>
      </c>
      <c r="AI1342" t="s">
        <v>265</v>
      </c>
      <c r="AJ1342" t="s">
        <v>265</v>
      </c>
      <c r="AL1342" t="str">
        <f>IF(Sudan_News12[[#This Row],[relevancy_classification_english]]="Relevant","مناسب",IF(Sudan_News12[[#This Row],[relevancy_classification_english]]="Relevant","عَرَضِيّ",""))</f>
        <v/>
      </c>
      <c r="AN1342" t="str">
        <f>IF(Sudan_News12[[#This Row],[sentiment_analysis_english]]="Negative","سلبي",IF(Sudan_News12[[#This Row],[sentiment_analysis_english]]="Neutral","حيادي",IF(Sudan_News12[[#This Row],[sentiment_analysis_english]]="Positive","إيجابي","")))</f>
        <v/>
      </c>
      <c r="AO1342" t="e">
        <f>INDEX(TextClassificationList[],MATCH(Sudan_News12[[#This Row],[text_classification_arabic]],TextClassificationList[text_classification_arabic],0),1)</f>
        <v>#N/A</v>
      </c>
      <c r="AQ1342" t="e">
        <f>INDEX(TextClassificationList[],MATCH(Sudan_News12[[#This Row],[text_classification_arabic2]],TextClassificationList[text_classification_arabic],0),1)</f>
        <v>#N/A</v>
      </c>
      <c r="AS1342" t="e">
        <f>INDEX(TextClassificationList[],MATCH(Sudan_News12[[#This Row],[text_classification_arabic3]],TextClassificationList[text_classification_arabic],0),1)</f>
        <v>#N/A</v>
      </c>
      <c r="AU1342" t="e">
        <f>INDEX(TextClassificationList[],MATCH(Sudan_News12[[#This Row],[text_classification_arabic4]],TextClassificationList[text_classification_arabic],0),1)</f>
        <v>#N/A</v>
      </c>
      <c r="AW1342" t="e">
        <f>INDEX(TextClassificationList[],MATCH(Sudan_News12[[#This Row],[text_classification_arabic5]],TextClassificationList[text_classification_arabic],0),1)</f>
        <v>#N/A</v>
      </c>
    </row>
    <row r="1343" spans="1:49" x14ac:dyDescent="0.2">
      <c r="A1343">
        <v>1.3664068458338796E+18</v>
      </c>
      <c r="B1343">
        <v>1.3664068458338796E+18</v>
      </c>
      <c r="C1343" t="s">
        <v>5370</v>
      </c>
      <c r="D1343" s="1">
        <v>44256</v>
      </c>
      <c r="E1343" s="2">
        <v>0.71936342592592595</v>
      </c>
      <c r="F1343">
        <v>200</v>
      </c>
      <c r="G1343">
        <v>1889611729</v>
      </c>
      <c r="H1343" t="s">
        <v>354</v>
      </c>
      <c r="I1343" t="s">
        <v>355</v>
      </c>
      <c r="J1343" t="s">
        <v>265</v>
      </c>
      <c r="K1343" t="s">
        <v>5371</v>
      </c>
      <c r="L1343" t="s">
        <v>266</v>
      </c>
      <c r="M1343" t="s">
        <v>267</v>
      </c>
      <c r="N1343" t="s">
        <v>267</v>
      </c>
      <c r="O1343" t="s">
        <v>267</v>
      </c>
      <c r="P1343">
        <v>0</v>
      </c>
      <c r="Q1343">
        <v>1</v>
      </c>
      <c r="R1343">
        <v>3</v>
      </c>
      <c r="S1343" t="s">
        <v>282</v>
      </c>
      <c r="T1343" t="s">
        <v>267</v>
      </c>
      <c r="U1343" t="s">
        <v>5372</v>
      </c>
      <c r="V1343" t="b">
        <v>0</v>
      </c>
      <c r="W1343" t="s">
        <v>265</v>
      </c>
      <c r="X1343">
        <v>0</v>
      </c>
      <c r="Y1343" t="s">
        <v>265</v>
      </c>
      <c r="Z1343" t="s">
        <v>265</v>
      </c>
      <c r="AA1343" t="s">
        <v>265</v>
      </c>
      <c r="AB1343" t="s">
        <v>265</v>
      </c>
      <c r="AC1343" t="s">
        <v>265</v>
      </c>
      <c r="AD1343" t="s">
        <v>265</v>
      </c>
      <c r="AE1343" t="s">
        <v>265</v>
      </c>
      <c r="AF1343" t="s">
        <v>267</v>
      </c>
      <c r="AG1343" t="s">
        <v>265</v>
      </c>
      <c r="AH1343" t="s">
        <v>265</v>
      </c>
      <c r="AI1343" t="s">
        <v>265</v>
      </c>
      <c r="AJ1343" t="s">
        <v>265</v>
      </c>
      <c r="AL1343" t="str">
        <f>IF(Sudan_News12[[#This Row],[relevancy_classification_english]]="Relevant","مناسب",IF(Sudan_News12[[#This Row],[relevancy_classification_english]]="Relevant","عَرَضِيّ",""))</f>
        <v/>
      </c>
      <c r="AN1343" t="str">
        <f>IF(Sudan_News12[[#This Row],[sentiment_analysis_english]]="Negative","سلبي",IF(Sudan_News12[[#This Row],[sentiment_analysis_english]]="Neutral","حيادي",IF(Sudan_News12[[#This Row],[sentiment_analysis_english]]="Positive","إيجابي","")))</f>
        <v/>
      </c>
      <c r="AO1343" t="e">
        <f>INDEX(TextClassificationList[],MATCH(Sudan_News12[[#This Row],[text_classification_arabic]],TextClassificationList[text_classification_arabic],0),1)</f>
        <v>#N/A</v>
      </c>
      <c r="AQ1343" t="e">
        <f>INDEX(TextClassificationList[],MATCH(Sudan_News12[[#This Row],[text_classification_arabic2]],TextClassificationList[text_classification_arabic],0),1)</f>
        <v>#N/A</v>
      </c>
      <c r="AS1343" t="e">
        <f>INDEX(TextClassificationList[],MATCH(Sudan_News12[[#This Row],[text_classification_arabic3]],TextClassificationList[text_classification_arabic],0),1)</f>
        <v>#N/A</v>
      </c>
      <c r="AU1343" t="e">
        <f>INDEX(TextClassificationList[],MATCH(Sudan_News12[[#This Row],[text_classification_arabic4]],TextClassificationList[text_classification_arabic],0),1)</f>
        <v>#N/A</v>
      </c>
      <c r="AW1343" t="e">
        <f>INDEX(TextClassificationList[],MATCH(Sudan_News12[[#This Row],[text_classification_arabic5]],TextClassificationList[text_classification_arabic],0),1)</f>
        <v>#N/A</v>
      </c>
    </row>
    <row r="1344" spans="1:49" x14ac:dyDescent="0.2">
      <c r="A1344">
        <v>1.3661125975615365E+18</v>
      </c>
      <c r="B1344">
        <v>1.3661125975615365E+18</v>
      </c>
      <c r="C1344" t="s">
        <v>5373</v>
      </c>
      <c r="D1344" s="1">
        <v>44255</v>
      </c>
      <c r="E1344" s="2">
        <v>0.90739583333333329</v>
      </c>
      <c r="F1344">
        <v>200</v>
      </c>
      <c r="G1344">
        <v>1889611729</v>
      </c>
      <c r="H1344" t="s">
        <v>354</v>
      </c>
      <c r="I1344" t="s">
        <v>355</v>
      </c>
      <c r="J1344" t="s">
        <v>265</v>
      </c>
      <c r="K1344" t="s">
        <v>5374</v>
      </c>
      <c r="L1344" t="s">
        <v>266</v>
      </c>
      <c r="M1344" t="s">
        <v>267</v>
      </c>
      <c r="N1344" t="s">
        <v>267</v>
      </c>
      <c r="O1344" t="s">
        <v>267</v>
      </c>
      <c r="P1344">
        <v>0</v>
      </c>
      <c r="Q1344">
        <v>0</v>
      </c>
      <c r="R1344">
        <v>3</v>
      </c>
      <c r="S1344" t="s">
        <v>267</v>
      </c>
      <c r="T1344" t="s">
        <v>267</v>
      </c>
      <c r="U1344" t="s">
        <v>5375</v>
      </c>
      <c r="V1344" t="b">
        <v>0</v>
      </c>
      <c r="W1344" t="s">
        <v>265</v>
      </c>
      <c r="X1344">
        <v>0</v>
      </c>
      <c r="Y1344" t="s">
        <v>265</v>
      </c>
      <c r="Z1344" t="s">
        <v>265</v>
      </c>
      <c r="AA1344" t="s">
        <v>265</v>
      </c>
      <c r="AB1344" t="s">
        <v>265</v>
      </c>
      <c r="AC1344" t="s">
        <v>265</v>
      </c>
      <c r="AD1344" t="s">
        <v>265</v>
      </c>
      <c r="AE1344" t="s">
        <v>265</v>
      </c>
      <c r="AF1344" t="s">
        <v>267</v>
      </c>
      <c r="AG1344" t="s">
        <v>265</v>
      </c>
      <c r="AH1344" t="s">
        <v>265</v>
      </c>
      <c r="AI1344" t="s">
        <v>265</v>
      </c>
      <c r="AJ1344" t="s">
        <v>265</v>
      </c>
      <c r="AL1344" t="str">
        <f>IF(Sudan_News12[[#This Row],[relevancy_classification_english]]="Relevant","مناسب",IF(Sudan_News12[[#This Row],[relevancy_classification_english]]="Relevant","عَرَضِيّ",""))</f>
        <v/>
      </c>
      <c r="AN1344" t="str">
        <f>IF(Sudan_News12[[#This Row],[sentiment_analysis_english]]="Negative","سلبي",IF(Sudan_News12[[#This Row],[sentiment_analysis_english]]="Neutral","حيادي",IF(Sudan_News12[[#This Row],[sentiment_analysis_english]]="Positive","إيجابي","")))</f>
        <v/>
      </c>
      <c r="AO1344" t="e">
        <f>INDEX(TextClassificationList[],MATCH(Sudan_News12[[#This Row],[text_classification_arabic]],TextClassificationList[text_classification_arabic],0),1)</f>
        <v>#N/A</v>
      </c>
      <c r="AQ1344" t="e">
        <f>INDEX(TextClassificationList[],MATCH(Sudan_News12[[#This Row],[text_classification_arabic2]],TextClassificationList[text_classification_arabic],0),1)</f>
        <v>#N/A</v>
      </c>
      <c r="AS1344" t="e">
        <f>INDEX(TextClassificationList[],MATCH(Sudan_News12[[#This Row],[text_classification_arabic3]],TextClassificationList[text_classification_arabic],0),1)</f>
        <v>#N/A</v>
      </c>
      <c r="AU1344" t="e">
        <f>INDEX(TextClassificationList[],MATCH(Sudan_News12[[#This Row],[text_classification_arabic4]],TextClassificationList[text_classification_arabic],0),1)</f>
        <v>#N/A</v>
      </c>
      <c r="AW1344" t="e">
        <f>INDEX(TextClassificationList[],MATCH(Sudan_News12[[#This Row],[text_classification_arabic5]],TextClassificationList[text_classification_arabic],0),1)</f>
        <v>#N/A</v>
      </c>
    </row>
    <row r="1345" spans="1:49" x14ac:dyDescent="0.2">
      <c r="A1345">
        <v>1.366098531778519E+18</v>
      </c>
      <c r="B1345">
        <v>1.366098531778519E+18</v>
      </c>
      <c r="C1345" t="s">
        <v>5376</v>
      </c>
      <c r="D1345" s="1">
        <v>44255</v>
      </c>
      <c r="E1345" s="2">
        <v>0.86857638888888888</v>
      </c>
      <c r="F1345">
        <v>200</v>
      </c>
      <c r="G1345">
        <v>1889611729</v>
      </c>
      <c r="H1345" t="s">
        <v>354</v>
      </c>
      <c r="I1345" t="s">
        <v>355</v>
      </c>
      <c r="J1345" t="s">
        <v>265</v>
      </c>
      <c r="K1345" t="s">
        <v>5377</v>
      </c>
      <c r="L1345" t="s">
        <v>266</v>
      </c>
      <c r="M1345" t="s">
        <v>267</v>
      </c>
      <c r="N1345" t="s">
        <v>267</v>
      </c>
      <c r="O1345" t="s">
        <v>5378</v>
      </c>
      <c r="P1345">
        <v>0</v>
      </c>
      <c r="Q1345">
        <v>5</v>
      </c>
      <c r="R1345">
        <v>9</v>
      </c>
      <c r="S1345" t="s">
        <v>267</v>
      </c>
      <c r="T1345" t="s">
        <v>267</v>
      </c>
      <c r="U1345" t="s">
        <v>5379</v>
      </c>
      <c r="V1345" t="b">
        <v>0</v>
      </c>
      <c r="W1345" t="s">
        <v>265</v>
      </c>
      <c r="X1345">
        <v>1</v>
      </c>
      <c r="Y1345" t="s">
        <v>5380</v>
      </c>
      <c r="Z1345" t="s">
        <v>265</v>
      </c>
      <c r="AA1345" t="s">
        <v>265</v>
      </c>
      <c r="AB1345" t="s">
        <v>265</v>
      </c>
      <c r="AC1345" t="s">
        <v>265</v>
      </c>
      <c r="AD1345" t="s">
        <v>265</v>
      </c>
      <c r="AE1345" t="s">
        <v>265</v>
      </c>
      <c r="AF1345" t="s">
        <v>267</v>
      </c>
      <c r="AG1345" t="s">
        <v>265</v>
      </c>
      <c r="AH1345" t="s">
        <v>265</v>
      </c>
      <c r="AI1345" t="s">
        <v>265</v>
      </c>
      <c r="AJ1345" t="s">
        <v>265</v>
      </c>
      <c r="AL1345" t="str">
        <f>IF(Sudan_News12[[#This Row],[relevancy_classification_english]]="Relevant","مناسب",IF(Sudan_News12[[#This Row],[relevancy_classification_english]]="Relevant","عَرَضِيّ",""))</f>
        <v/>
      </c>
      <c r="AN1345" t="str">
        <f>IF(Sudan_News12[[#This Row],[sentiment_analysis_english]]="Negative","سلبي",IF(Sudan_News12[[#This Row],[sentiment_analysis_english]]="Neutral","حيادي",IF(Sudan_News12[[#This Row],[sentiment_analysis_english]]="Positive","إيجابي","")))</f>
        <v/>
      </c>
      <c r="AO1345" t="e">
        <f>INDEX(TextClassificationList[],MATCH(Sudan_News12[[#This Row],[text_classification_arabic]],TextClassificationList[text_classification_arabic],0),1)</f>
        <v>#N/A</v>
      </c>
      <c r="AQ1345" t="e">
        <f>INDEX(TextClassificationList[],MATCH(Sudan_News12[[#This Row],[text_classification_arabic2]],TextClassificationList[text_classification_arabic],0),1)</f>
        <v>#N/A</v>
      </c>
      <c r="AS1345" t="e">
        <f>INDEX(TextClassificationList[],MATCH(Sudan_News12[[#This Row],[text_classification_arabic3]],TextClassificationList[text_classification_arabic],0),1)</f>
        <v>#N/A</v>
      </c>
      <c r="AU1345" t="e">
        <f>INDEX(TextClassificationList[],MATCH(Sudan_News12[[#This Row],[text_classification_arabic4]],TextClassificationList[text_classification_arabic],0),1)</f>
        <v>#N/A</v>
      </c>
      <c r="AW1345" t="e">
        <f>INDEX(TextClassificationList[],MATCH(Sudan_News12[[#This Row],[text_classification_arabic5]],TextClassificationList[text_classification_arabic],0),1)</f>
        <v>#N/A</v>
      </c>
    </row>
    <row r="1346" spans="1:49" x14ac:dyDescent="0.2">
      <c r="A1346">
        <v>1.3660229354090086E+18</v>
      </c>
      <c r="B1346">
        <v>1.3660229354090086E+18</v>
      </c>
      <c r="C1346" t="s">
        <v>5381</v>
      </c>
      <c r="D1346" s="1">
        <v>44255</v>
      </c>
      <c r="E1346" s="2">
        <v>0.6599652777777778</v>
      </c>
      <c r="F1346">
        <v>200</v>
      </c>
      <c r="G1346">
        <v>1889611729</v>
      </c>
      <c r="H1346" t="s">
        <v>354</v>
      </c>
      <c r="I1346" t="s">
        <v>355</v>
      </c>
      <c r="J1346" t="s">
        <v>265</v>
      </c>
      <c r="K1346" t="s">
        <v>5382</v>
      </c>
      <c r="L1346" t="s">
        <v>266</v>
      </c>
      <c r="M1346" t="s">
        <v>267</v>
      </c>
      <c r="N1346" t="s">
        <v>267</v>
      </c>
      <c r="O1346" t="s">
        <v>267</v>
      </c>
      <c r="P1346">
        <v>0</v>
      </c>
      <c r="Q1346">
        <v>2</v>
      </c>
      <c r="R1346">
        <v>3</v>
      </c>
      <c r="S1346" t="s">
        <v>267</v>
      </c>
      <c r="T1346" t="s">
        <v>267</v>
      </c>
      <c r="U1346" t="s">
        <v>5383</v>
      </c>
      <c r="V1346" t="b">
        <v>0</v>
      </c>
      <c r="W1346" t="s">
        <v>265</v>
      </c>
      <c r="X1346">
        <v>0</v>
      </c>
      <c r="Y1346" t="s">
        <v>265</v>
      </c>
      <c r="Z1346" t="s">
        <v>265</v>
      </c>
      <c r="AA1346" t="s">
        <v>265</v>
      </c>
      <c r="AB1346" t="s">
        <v>265</v>
      </c>
      <c r="AC1346" t="s">
        <v>265</v>
      </c>
      <c r="AD1346" t="s">
        <v>265</v>
      </c>
      <c r="AE1346" t="s">
        <v>265</v>
      </c>
      <c r="AF1346" t="s">
        <v>267</v>
      </c>
      <c r="AG1346" t="s">
        <v>265</v>
      </c>
      <c r="AH1346" t="s">
        <v>265</v>
      </c>
      <c r="AI1346" t="s">
        <v>265</v>
      </c>
      <c r="AJ1346" t="s">
        <v>265</v>
      </c>
      <c r="AL1346" t="str">
        <f>IF(Sudan_News12[[#This Row],[relevancy_classification_english]]="Relevant","مناسب",IF(Sudan_News12[[#This Row],[relevancy_classification_english]]="Relevant","عَرَضِيّ",""))</f>
        <v/>
      </c>
      <c r="AN1346" t="str">
        <f>IF(Sudan_News12[[#This Row],[sentiment_analysis_english]]="Negative","سلبي",IF(Sudan_News12[[#This Row],[sentiment_analysis_english]]="Neutral","حيادي",IF(Sudan_News12[[#This Row],[sentiment_analysis_english]]="Positive","إيجابي","")))</f>
        <v/>
      </c>
      <c r="AO1346" t="e">
        <f>INDEX(TextClassificationList[],MATCH(Sudan_News12[[#This Row],[text_classification_arabic]],TextClassificationList[text_classification_arabic],0),1)</f>
        <v>#N/A</v>
      </c>
      <c r="AQ1346" t="e">
        <f>INDEX(TextClassificationList[],MATCH(Sudan_News12[[#This Row],[text_classification_arabic2]],TextClassificationList[text_classification_arabic],0),1)</f>
        <v>#N/A</v>
      </c>
      <c r="AS1346" t="e">
        <f>INDEX(TextClassificationList[],MATCH(Sudan_News12[[#This Row],[text_classification_arabic3]],TextClassificationList[text_classification_arabic],0),1)</f>
        <v>#N/A</v>
      </c>
      <c r="AU1346" t="e">
        <f>INDEX(TextClassificationList[],MATCH(Sudan_News12[[#This Row],[text_classification_arabic4]],TextClassificationList[text_classification_arabic],0),1)</f>
        <v>#N/A</v>
      </c>
      <c r="AW1346" t="e">
        <f>INDEX(TextClassificationList[],MATCH(Sudan_News12[[#This Row],[text_classification_arabic5]],TextClassificationList[text_classification_arabic],0),1)</f>
        <v>#N/A</v>
      </c>
    </row>
    <row r="1347" spans="1:49" x14ac:dyDescent="0.2">
      <c r="A1347">
        <v>1.36602213435981E+18</v>
      </c>
      <c r="B1347">
        <v>1.36602213435981E+18</v>
      </c>
      <c r="C1347" t="s">
        <v>5384</v>
      </c>
      <c r="D1347" s="1">
        <v>44255</v>
      </c>
      <c r="E1347" s="2">
        <v>0.65775462962962961</v>
      </c>
      <c r="F1347">
        <v>200</v>
      </c>
      <c r="G1347">
        <v>1889611729</v>
      </c>
      <c r="H1347" t="s">
        <v>354</v>
      </c>
      <c r="I1347" t="s">
        <v>355</v>
      </c>
      <c r="J1347" t="s">
        <v>265</v>
      </c>
      <c r="K1347" t="s">
        <v>5385</v>
      </c>
      <c r="L1347" t="s">
        <v>266</v>
      </c>
      <c r="M1347" t="s">
        <v>267</v>
      </c>
      <c r="N1347" t="s">
        <v>267</v>
      </c>
      <c r="O1347" t="s">
        <v>267</v>
      </c>
      <c r="P1347">
        <v>0</v>
      </c>
      <c r="Q1347">
        <v>0</v>
      </c>
      <c r="R1347">
        <v>0</v>
      </c>
      <c r="S1347" t="s">
        <v>267</v>
      </c>
      <c r="T1347" t="s">
        <v>267</v>
      </c>
      <c r="U1347" t="s">
        <v>5386</v>
      </c>
      <c r="V1347" t="b">
        <v>0</v>
      </c>
      <c r="W1347" t="s">
        <v>265</v>
      </c>
      <c r="X1347">
        <v>0</v>
      </c>
      <c r="Y1347" t="s">
        <v>265</v>
      </c>
      <c r="Z1347" t="s">
        <v>265</v>
      </c>
      <c r="AA1347" t="s">
        <v>265</v>
      </c>
      <c r="AB1347" t="s">
        <v>265</v>
      </c>
      <c r="AC1347" t="s">
        <v>265</v>
      </c>
      <c r="AD1347" t="s">
        <v>265</v>
      </c>
      <c r="AE1347" t="s">
        <v>265</v>
      </c>
      <c r="AF1347" t="s">
        <v>267</v>
      </c>
      <c r="AG1347" t="s">
        <v>265</v>
      </c>
      <c r="AH1347" t="s">
        <v>265</v>
      </c>
      <c r="AI1347" t="s">
        <v>265</v>
      </c>
      <c r="AJ1347" t="s">
        <v>265</v>
      </c>
      <c r="AL1347" t="str">
        <f>IF(Sudan_News12[[#This Row],[relevancy_classification_english]]="Relevant","مناسب",IF(Sudan_News12[[#This Row],[relevancy_classification_english]]="Relevant","عَرَضِيّ",""))</f>
        <v/>
      </c>
      <c r="AN1347" t="str">
        <f>IF(Sudan_News12[[#This Row],[sentiment_analysis_english]]="Negative","سلبي",IF(Sudan_News12[[#This Row],[sentiment_analysis_english]]="Neutral","حيادي",IF(Sudan_News12[[#This Row],[sentiment_analysis_english]]="Positive","إيجابي","")))</f>
        <v/>
      </c>
      <c r="AO1347" t="e">
        <f>INDEX(TextClassificationList[],MATCH(Sudan_News12[[#This Row],[text_classification_arabic]],TextClassificationList[text_classification_arabic],0),1)</f>
        <v>#N/A</v>
      </c>
      <c r="AQ1347" t="e">
        <f>INDEX(TextClassificationList[],MATCH(Sudan_News12[[#This Row],[text_classification_arabic2]],TextClassificationList[text_classification_arabic],0),1)</f>
        <v>#N/A</v>
      </c>
      <c r="AS1347" t="e">
        <f>INDEX(TextClassificationList[],MATCH(Sudan_News12[[#This Row],[text_classification_arabic3]],TextClassificationList[text_classification_arabic],0),1)</f>
        <v>#N/A</v>
      </c>
      <c r="AU1347" t="e">
        <f>INDEX(TextClassificationList[],MATCH(Sudan_News12[[#This Row],[text_classification_arabic4]],TextClassificationList[text_classification_arabic],0),1)</f>
        <v>#N/A</v>
      </c>
      <c r="AW1347" t="e">
        <f>INDEX(TextClassificationList[],MATCH(Sudan_News12[[#This Row],[text_classification_arabic5]],TextClassificationList[text_classification_arabic],0),1)</f>
        <v>#N/A</v>
      </c>
    </row>
    <row r="1348" spans="1:49" x14ac:dyDescent="0.2">
      <c r="A1348">
        <v>1.3660217503671337E+18</v>
      </c>
      <c r="B1348">
        <v>1.3660217503671337E+18</v>
      </c>
      <c r="C1348" t="s">
        <v>5387</v>
      </c>
      <c r="D1348" s="1">
        <v>44255</v>
      </c>
      <c r="E1348" s="2">
        <v>0.65670138888888885</v>
      </c>
      <c r="F1348">
        <v>200</v>
      </c>
      <c r="G1348">
        <v>1889611729</v>
      </c>
      <c r="H1348" t="s">
        <v>354</v>
      </c>
      <c r="I1348" t="s">
        <v>355</v>
      </c>
      <c r="J1348" t="s">
        <v>265</v>
      </c>
      <c r="K1348" t="s">
        <v>5388</v>
      </c>
      <c r="L1348" t="s">
        <v>266</v>
      </c>
      <c r="M1348" t="s">
        <v>267</v>
      </c>
      <c r="N1348" t="s">
        <v>267</v>
      </c>
      <c r="O1348" t="s">
        <v>267</v>
      </c>
      <c r="P1348">
        <v>0</v>
      </c>
      <c r="Q1348">
        <v>1</v>
      </c>
      <c r="R1348">
        <v>2</v>
      </c>
      <c r="S1348" t="s">
        <v>267</v>
      </c>
      <c r="T1348" t="s">
        <v>267</v>
      </c>
      <c r="U1348" t="s">
        <v>5389</v>
      </c>
      <c r="V1348" t="b">
        <v>0</v>
      </c>
      <c r="W1348" t="s">
        <v>265</v>
      </c>
      <c r="X1348">
        <v>0</v>
      </c>
      <c r="Y1348" t="s">
        <v>265</v>
      </c>
      <c r="Z1348" t="s">
        <v>265</v>
      </c>
      <c r="AA1348" t="s">
        <v>265</v>
      </c>
      <c r="AB1348" t="s">
        <v>265</v>
      </c>
      <c r="AC1348" t="s">
        <v>265</v>
      </c>
      <c r="AD1348" t="s">
        <v>265</v>
      </c>
      <c r="AE1348" t="s">
        <v>265</v>
      </c>
      <c r="AF1348" t="s">
        <v>267</v>
      </c>
      <c r="AG1348" t="s">
        <v>265</v>
      </c>
      <c r="AH1348" t="s">
        <v>265</v>
      </c>
      <c r="AI1348" t="s">
        <v>265</v>
      </c>
      <c r="AJ1348" t="s">
        <v>265</v>
      </c>
      <c r="AL1348" t="str">
        <f>IF(Sudan_News12[[#This Row],[relevancy_classification_english]]="Relevant","مناسب",IF(Sudan_News12[[#This Row],[relevancy_classification_english]]="Relevant","عَرَضِيّ",""))</f>
        <v/>
      </c>
      <c r="AN1348" t="str">
        <f>IF(Sudan_News12[[#This Row],[sentiment_analysis_english]]="Negative","سلبي",IF(Sudan_News12[[#This Row],[sentiment_analysis_english]]="Neutral","حيادي",IF(Sudan_News12[[#This Row],[sentiment_analysis_english]]="Positive","إيجابي","")))</f>
        <v/>
      </c>
      <c r="AO1348" t="e">
        <f>INDEX(TextClassificationList[],MATCH(Sudan_News12[[#This Row],[text_classification_arabic]],TextClassificationList[text_classification_arabic],0),1)</f>
        <v>#N/A</v>
      </c>
      <c r="AQ1348" t="e">
        <f>INDEX(TextClassificationList[],MATCH(Sudan_News12[[#This Row],[text_classification_arabic2]],TextClassificationList[text_classification_arabic],0),1)</f>
        <v>#N/A</v>
      </c>
      <c r="AS1348" t="e">
        <f>INDEX(TextClassificationList[],MATCH(Sudan_News12[[#This Row],[text_classification_arabic3]],TextClassificationList[text_classification_arabic],0),1)</f>
        <v>#N/A</v>
      </c>
      <c r="AU1348" t="e">
        <f>INDEX(TextClassificationList[],MATCH(Sudan_News12[[#This Row],[text_classification_arabic4]],TextClassificationList[text_classification_arabic],0),1)</f>
        <v>#N/A</v>
      </c>
      <c r="AW1348" t="e">
        <f>INDEX(TextClassificationList[],MATCH(Sudan_News12[[#This Row],[text_classification_arabic5]],TextClassificationList[text_classification_arabic],0),1)</f>
        <v>#N/A</v>
      </c>
    </row>
    <row r="1349" spans="1:49" x14ac:dyDescent="0.2">
      <c r="A1349">
        <v>1.3660114441359278E+18</v>
      </c>
      <c r="B1349">
        <v>1.3660114441359278E+18</v>
      </c>
      <c r="C1349" t="s">
        <v>5390</v>
      </c>
      <c r="D1349" s="1">
        <v>44255</v>
      </c>
      <c r="E1349" s="2">
        <v>0.62826388888888884</v>
      </c>
      <c r="F1349">
        <v>200</v>
      </c>
      <c r="G1349">
        <v>1889611729</v>
      </c>
      <c r="H1349" t="s">
        <v>354</v>
      </c>
      <c r="I1349" t="s">
        <v>355</v>
      </c>
      <c r="J1349" t="s">
        <v>265</v>
      </c>
      <c r="K1349" t="s">
        <v>5391</v>
      </c>
      <c r="L1349" t="s">
        <v>266</v>
      </c>
      <c r="M1349" t="s">
        <v>267</v>
      </c>
      <c r="N1349" t="s">
        <v>267</v>
      </c>
      <c r="O1349" t="s">
        <v>267</v>
      </c>
      <c r="P1349">
        <v>0</v>
      </c>
      <c r="Q1349">
        <v>0</v>
      </c>
      <c r="R1349">
        <v>1</v>
      </c>
      <c r="S1349" t="s">
        <v>267</v>
      </c>
      <c r="T1349" t="s">
        <v>267</v>
      </c>
      <c r="U1349" t="s">
        <v>5392</v>
      </c>
      <c r="V1349" t="b">
        <v>0</v>
      </c>
      <c r="W1349" t="s">
        <v>265</v>
      </c>
      <c r="X1349">
        <v>0</v>
      </c>
      <c r="Y1349" t="s">
        <v>265</v>
      </c>
      <c r="Z1349" t="s">
        <v>265</v>
      </c>
      <c r="AA1349" t="s">
        <v>265</v>
      </c>
      <c r="AB1349" t="s">
        <v>265</v>
      </c>
      <c r="AC1349" t="s">
        <v>265</v>
      </c>
      <c r="AD1349" t="s">
        <v>265</v>
      </c>
      <c r="AE1349" t="s">
        <v>265</v>
      </c>
      <c r="AF1349" t="s">
        <v>267</v>
      </c>
      <c r="AG1349" t="s">
        <v>265</v>
      </c>
      <c r="AH1349" t="s">
        <v>265</v>
      </c>
      <c r="AI1349" t="s">
        <v>265</v>
      </c>
      <c r="AJ1349" t="s">
        <v>265</v>
      </c>
      <c r="AL1349" t="str">
        <f>IF(Sudan_News12[[#This Row],[relevancy_classification_english]]="Relevant","مناسب",IF(Sudan_News12[[#This Row],[relevancy_classification_english]]="Relevant","عَرَضِيّ",""))</f>
        <v/>
      </c>
      <c r="AN1349" t="str">
        <f>IF(Sudan_News12[[#This Row],[sentiment_analysis_english]]="Negative","سلبي",IF(Sudan_News12[[#This Row],[sentiment_analysis_english]]="Neutral","حيادي",IF(Sudan_News12[[#This Row],[sentiment_analysis_english]]="Positive","إيجابي","")))</f>
        <v/>
      </c>
      <c r="AO1349" t="e">
        <f>INDEX(TextClassificationList[],MATCH(Sudan_News12[[#This Row],[text_classification_arabic]],TextClassificationList[text_classification_arabic],0),1)</f>
        <v>#N/A</v>
      </c>
      <c r="AQ1349" t="e">
        <f>INDEX(TextClassificationList[],MATCH(Sudan_News12[[#This Row],[text_classification_arabic2]],TextClassificationList[text_classification_arabic],0),1)</f>
        <v>#N/A</v>
      </c>
      <c r="AS1349" t="e">
        <f>INDEX(TextClassificationList[],MATCH(Sudan_News12[[#This Row],[text_classification_arabic3]],TextClassificationList[text_classification_arabic],0),1)</f>
        <v>#N/A</v>
      </c>
      <c r="AU1349" t="e">
        <f>INDEX(TextClassificationList[],MATCH(Sudan_News12[[#This Row],[text_classification_arabic4]],TextClassificationList[text_classification_arabic],0),1)</f>
        <v>#N/A</v>
      </c>
      <c r="AW1349" t="e">
        <f>INDEX(TextClassificationList[],MATCH(Sudan_News12[[#This Row],[text_classification_arabic5]],TextClassificationList[text_classification_arabic],0),1)</f>
        <v>#N/A</v>
      </c>
    </row>
    <row r="1350" spans="1:49" x14ac:dyDescent="0.2">
      <c r="A1350">
        <v>1.3660107835707392E+18</v>
      </c>
      <c r="B1350">
        <v>1.3660107835707392E+18</v>
      </c>
      <c r="C1350" t="s">
        <v>5393</v>
      </c>
      <c r="D1350" s="1">
        <v>44255</v>
      </c>
      <c r="E1350" s="2">
        <v>0.62643518518518515</v>
      </c>
      <c r="F1350">
        <v>200</v>
      </c>
      <c r="G1350">
        <v>1889611729</v>
      </c>
      <c r="H1350" t="s">
        <v>354</v>
      </c>
      <c r="I1350" t="s">
        <v>355</v>
      </c>
      <c r="J1350" t="s">
        <v>265</v>
      </c>
      <c r="K1350" t="s">
        <v>5394</v>
      </c>
      <c r="L1350" t="s">
        <v>266</v>
      </c>
      <c r="M1350" t="s">
        <v>267</v>
      </c>
      <c r="N1350" t="s">
        <v>267</v>
      </c>
      <c r="O1350" t="s">
        <v>267</v>
      </c>
      <c r="P1350">
        <v>0</v>
      </c>
      <c r="Q1350">
        <v>0</v>
      </c>
      <c r="R1350">
        <v>1</v>
      </c>
      <c r="S1350" t="s">
        <v>267</v>
      </c>
      <c r="T1350" t="s">
        <v>267</v>
      </c>
      <c r="U1350" t="s">
        <v>5395</v>
      </c>
      <c r="V1350" t="b">
        <v>0</v>
      </c>
      <c r="W1350" t="s">
        <v>265</v>
      </c>
      <c r="X1350">
        <v>0</v>
      </c>
      <c r="Y1350" t="s">
        <v>265</v>
      </c>
      <c r="Z1350" t="s">
        <v>265</v>
      </c>
      <c r="AA1350" t="s">
        <v>265</v>
      </c>
      <c r="AB1350" t="s">
        <v>265</v>
      </c>
      <c r="AC1350" t="s">
        <v>265</v>
      </c>
      <c r="AD1350" t="s">
        <v>265</v>
      </c>
      <c r="AE1350" t="s">
        <v>265</v>
      </c>
      <c r="AF1350" t="s">
        <v>267</v>
      </c>
      <c r="AG1350" t="s">
        <v>265</v>
      </c>
      <c r="AH1350" t="s">
        <v>265</v>
      </c>
      <c r="AI1350" t="s">
        <v>265</v>
      </c>
      <c r="AJ1350" t="s">
        <v>265</v>
      </c>
      <c r="AL1350" t="str">
        <f>IF(Sudan_News12[[#This Row],[relevancy_classification_english]]="Relevant","مناسب",IF(Sudan_News12[[#This Row],[relevancy_classification_english]]="Relevant","عَرَضِيّ",""))</f>
        <v/>
      </c>
      <c r="AN1350" t="str">
        <f>IF(Sudan_News12[[#This Row],[sentiment_analysis_english]]="Negative","سلبي",IF(Sudan_News12[[#This Row],[sentiment_analysis_english]]="Neutral","حيادي",IF(Sudan_News12[[#This Row],[sentiment_analysis_english]]="Positive","إيجابي","")))</f>
        <v/>
      </c>
      <c r="AO1350" t="e">
        <f>INDEX(TextClassificationList[],MATCH(Sudan_News12[[#This Row],[text_classification_arabic]],TextClassificationList[text_classification_arabic],0),1)</f>
        <v>#N/A</v>
      </c>
      <c r="AQ1350" t="e">
        <f>INDEX(TextClassificationList[],MATCH(Sudan_News12[[#This Row],[text_classification_arabic2]],TextClassificationList[text_classification_arabic],0),1)</f>
        <v>#N/A</v>
      </c>
      <c r="AS1350" t="e">
        <f>INDEX(TextClassificationList[],MATCH(Sudan_News12[[#This Row],[text_classification_arabic3]],TextClassificationList[text_classification_arabic],0),1)</f>
        <v>#N/A</v>
      </c>
      <c r="AU1350" t="e">
        <f>INDEX(TextClassificationList[],MATCH(Sudan_News12[[#This Row],[text_classification_arabic4]],TextClassificationList[text_classification_arabic],0),1)</f>
        <v>#N/A</v>
      </c>
      <c r="AW1350" t="e">
        <f>INDEX(TextClassificationList[],MATCH(Sudan_News12[[#This Row],[text_classification_arabic5]],TextClassificationList[text_classification_arabic],0),1)</f>
        <v>#N/A</v>
      </c>
    </row>
    <row r="1351" spans="1:49" x14ac:dyDescent="0.2">
      <c r="A1351">
        <v>1.365996091137794E+18</v>
      </c>
      <c r="B1351">
        <v>1.365996091137794E+18</v>
      </c>
      <c r="C1351" t="s">
        <v>5396</v>
      </c>
      <c r="D1351" s="1">
        <v>44255</v>
      </c>
      <c r="E1351" s="2">
        <v>0.58589120370370373</v>
      </c>
      <c r="F1351">
        <v>200</v>
      </c>
      <c r="G1351">
        <v>1889611729</v>
      </c>
      <c r="H1351" t="s">
        <v>354</v>
      </c>
      <c r="I1351" t="s">
        <v>355</v>
      </c>
      <c r="J1351" t="s">
        <v>265</v>
      </c>
      <c r="K1351" t="s">
        <v>5397</v>
      </c>
      <c r="L1351" t="s">
        <v>273</v>
      </c>
      <c r="M1351" t="s">
        <v>267</v>
      </c>
      <c r="N1351" t="s">
        <v>5398</v>
      </c>
      <c r="O1351" t="s">
        <v>267</v>
      </c>
      <c r="P1351">
        <v>0</v>
      </c>
      <c r="Q1351">
        <v>0</v>
      </c>
      <c r="R1351">
        <v>0</v>
      </c>
      <c r="S1351" t="s">
        <v>267</v>
      </c>
      <c r="T1351" t="s">
        <v>267</v>
      </c>
      <c r="U1351" t="s">
        <v>5399</v>
      </c>
      <c r="V1351" t="b">
        <v>0</v>
      </c>
      <c r="W1351" t="s">
        <v>265</v>
      </c>
      <c r="X1351">
        <v>0</v>
      </c>
      <c r="Y1351" t="s">
        <v>265</v>
      </c>
      <c r="Z1351" t="s">
        <v>265</v>
      </c>
      <c r="AA1351" t="s">
        <v>265</v>
      </c>
      <c r="AB1351" t="s">
        <v>265</v>
      </c>
      <c r="AC1351" t="s">
        <v>265</v>
      </c>
      <c r="AD1351" t="s">
        <v>265</v>
      </c>
      <c r="AE1351" t="s">
        <v>265</v>
      </c>
      <c r="AF1351" t="s">
        <v>267</v>
      </c>
      <c r="AG1351" t="s">
        <v>265</v>
      </c>
      <c r="AH1351" t="s">
        <v>265</v>
      </c>
      <c r="AI1351" t="s">
        <v>265</v>
      </c>
      <c r="AJ1351" t="s">
        <v>265</v>
      </c>
      <c r="AL1351" t="str">
        <f>IF(Sudan_News12[[#This Row],[relevancy_classification_english]]="Relevant","مناسب",IF(Sudan_News12[[#This Row],[relevancy_classification_english]]="Relevant","عَرَضِيّ",""))</f>
        <v/>
      </c>
      <c r="AN1351" t="str">
        <f>IF(Sudan_News12[[#This Row],[sentiment_analysis_english]]="Negative","سلبي",IF(Sudan_News12[[#This Row],[sentiment_analysis_english]]="Neutral","حيادي",IF(Sudan_News12[[#This Row],[sentiment_analysis_english]]="Positive","إيجابي","")))</f>
        <v/>
      </c>
      <c r="AO1351" t="e">
        <f>INDEX(TextClassificationList[],MATCH(Sudan_News12[[#This Row],[text_classification_arabic]],TextClassificationList[text_classification_arabic],0),1)</f>
        <v>#N/A</v>
      </c>
      <c r="AQ1351" t="e">
        <f>INDEX(TextClassificationList[],MATCH(Sudan_News12[[#This Row],[text_classification_arabic2]],TextClassificationList[text_classification_arabic],0),1)</f>
        <v>#N/A</v>
      </c>
      <c r="AS1351" t="e">
        <f>INDEX(TextClassificationList[],MATCH(Sudan_News12[[#This Row],[text_classification_arabic3]],TextClassificationList[text_classification_arabic],0),1)</f>
        <v>#N/A</v>
      </c>
      <c r="AU1351" t="e">
        <f>INDEX(TextClassificationList[],MATCH(Sudan_News12[[#This Row],[text_classification_arabic4]],TextClassificationList[text_classification_arabic],0),1)</f>
        <v>#N/A</v>
      </c>
      <c r="AW1351" t="e">
        <f>INDEX(TextClassificationList[],MATCH(Sudan_News12[[#This Row],[text_classification_arabic5]],TextClassificationList[text_classification_arabic],0),1)</f>
        <v>#N/A</v>
      </c>
    </row>
    <row r="1352" spans="1:49" x14ac:dyDescent="0.2">
      <c r="A1352">
        <v>1.3659498378548019E+18</v>
      </c>
      <c r="B1352">
        <v>1.3659498378548019E+18</v>
      </c>
      <c r="C1352" t="s">
        <v>5400</v>
      </c>
      <c r="D1352" s="1">
        <v>44255</v>
      </c>
      <c r="E1352" s="2">
        <v>0.45826388888888892</v>
      </c>
      <c r="F1352">
        <v>200</v>
      </c>
      <c r="G1352">
        <v>1889611729</v>
      </c>
      <c r="H1352" t="s">
        <v>354</v>
      </c>
      <c r="I1352" t="s">
        <v>355</v>
      </c>
      <c r="J1352" t="s">
        <v>265</v>
      </c>
      <c r="K1352" t="s">
        <v>5401</v>
      </c>
      <c r="L1352" t="s">
        <v>273</v>
      </c>
      <c r="M1352" t="s">
        <v>267</v>
      </c>
      <c r="N1352" t="s">
        <v>5402</v>
      </c>
      <c r="O1352" t="s">
        <v>267</v>
      </c>
      <c r="P1352">
        <v>0</v>
      </c>
      <c r="Q1352">
        <v>0</v>
      </c>
      <c r="R1352">
        <v>0</v>
      </c>
      <c r="S1352" t="s">
        <v>267</v>
      </c>
      <c r="T1352" t="s">
        <v>267</v>
      </c>
      <c r="U1352" t="s">
        <v>5403</v>
      </c>
      <c r="V1352" t="b">
        <v>0</v>
      </c>
      <c r="W1352" t="s">
        <v>265</v>
      </c>
      <c r="X1352">
        <v>0</v>
      </c>
      <c r="Y1352" t="s">
        <v>265</v>
      </c>
      <c r="Z1352" t="s">
        <v>265</v>
      </c>
      <c r="AA1352" t="s">
        <v>265</v>
      </c>
      <c r="AB1352" t="s">
        <v>265</v>
      </c>
      <c r="AC1352" t="s">
        <v>265</v>
      </c>
      <c r="AD1352" t="s">
        <v>265</v>
      </c>
      <c r="AE1352" t="s">
        <v>265</v>
      </c>
      <c r="AF1352" t="s">
        <v>267</v>
      </c>
      <c r="AG1352" t="s">
        <v>265</v>
      </c>
      <c r="AH1352" t="s">
        <v>265</v>
      </c>
      <c r="AI1352" t="s">
        <v>265</v>
      </c>
      <c r="AJ1352" t="s">
        <v>265</v>
      </c>
      <c r="AL1352" t="str">
        <f>IF(Sudan_News12[[#This Row],[relevancy_classification_english]]="Relevant","مناسب",IF(Sudan_News12[[#This Row],[relevancy_classification_english]]="Relevant","عَرَضِيّ",""))</f>
        <v/>
      </c>
      <c r="AN1352" t="str">
        <f>IF(Sudan_News12[[#This Row],[sentiment_analysis_english]]="Negative","سلبي",IF(Sudan_News12[[#This Row],[sentiment_analysis_english]]="Neutral","حيادي",IF(Sudan_News12[[#This Row],[sentiment_analysis_english]]="Positive","إيجابي","")))</f>
        <v/>
      </c>
      <c r="AO1352" t="e">
        <f>INDEX(TextClassificationList[],MATCH(Sudan_News12[[#This Row],[text_classification_arabic]],TextClassificationList[text_classification_arabic],0),1)</f>
        <v>#N/A</v>
      </c>
      <c r="AQ1352" t="e">
        <f>INDEX(TextClassificationList[],MATCH(Sudan_News12[[#This Row],[text_classification_arabic2]],TextClassificationList[text_classification_arabic],0),1)</f>
        <v>#N/A</v>
      </c>
      <c r="AS1352" t="e">
        <f>INDEX(TextClassificationList[],MATCH(Sudan_News12[[#This Row],[text_classification_arabic3]],TextClassificationList[text_classification_arabic],0),1)</f>
        <v>#N/A</v>
      </c>
      <c r="AU1352" t="e">
        <f>INDEX(TextClassificationList[],MATCH(Sudan_News12[[#This Row],[text_classification_arabic4]],TextClassificationList[text_classification_arabic],0),1)</f>
        <v>#N/A</v>
      </c>
      <c r="AW1352" t="e">
        <f>INDEX(TextClassificationList[],MATCH(Sudan_News12[[#This Row],[text_classification_arabic5]],TextClassificationList[text_classification_arabic],0),1)</f>
        <v>#N/A</v>
      </c>
    </row>
    <row r="1353" spans="1:49" x14ac:dyDescent="0.2">
      <c r="A1353">
        <v>1.365938460419371E+18</v>
      </c>
      <c r="B1353">
        <v>1.365938460419371E+18</v>
      </c>
      <c r="C1353" t="s">
        <v>5404</v>
      </c>
      <c r="D1353" s="1">
        <v>44255</v>
      </c>
      <c r="E1353" s="2">
        <v>0.42686342592592591</v>
      </c>
      <c r="F1353">
        <v>200</v>
      </c>
      <c r="G1353">
        <v>1889611729</v>
      </c>
      <c r="H1353" t="s">
        <v>354</v>
      </c>
      <c r="I1353" t="s">
        <v>355</v>
      </c>
      <c r="J1353" t="s">
        <v>265</v>
      </c>
      <c r="K1353" t="s">
        <v>5405</v>
      </c>
      <c r="L1353" t="s">
        <v>273</v>
      </c>
      <c r="M1353" t="s">
        <v>267</v>
      </c>
      <c r="N1353" t="s">
        <v>5406</v>
      </c>
      <c r="O1353" t="s">
        <v>267</v>
      </c>
      <c r="P1353">
        <v>0</v>
      </c>
      <c r="Q1353">
        <v>0</v>
      </c>
      <c r="R1353">
        <v>0</v>
      </c>
      <c r="S1353" t="s">
        <v>267</v>
      </c>
      <c r="T1353" t="s">
        <v>267</v>
      </c>
      <c r="U1353" t="s">
        <v>5407</v>
      </c>
      <c r="V1353" t="b">
        <v>0</v>
      </c>
      <c r="W1353" t="s">
        <v>265</v>
      </c>
      <c r="X1353">
        <v>0</v>
      </c>
      <c r="Y1353" t="s">
        <v>265</v>
      </c>
      <c r="Z1353" t="s">
        <v>265</v>
      </c>
      <c r="AA1353" t="s">
        <v>265</v>
      </c>
      <c r="AB1353" t="s">
        <v>265</v>
      </c>
      <c r="AC1353" t="s">
        <v>265</v>
      </c>
      <c r="AD1353" t="s">
        <v>265</v>
      </c>
      <c r="AE1353" t="s">
        <v>265</v>
      </c>
      <c r="AF1353" t="s">
        <v>267</v>
      </c>
      <c r="AG1353" t="s">
        <v>265</v>
      </c>
      <c r="AH1353" t="s">
        <v>265</v>
      </c>
      <c r="AI1353" t="s">
        <v>265</v>
      </c>
      <c r="AJ1353" t="s">
        <v>265</v>
      </c>
      <c r="AL1353" t="str">
        <f>IF(Sudan_News12[[#This Row],[relevancy_classification_english]]="Relevant","مناسب",IF(Sudan_News12[[#This Row],[relevancy_classification_english]]="Relevant","عَرَضِيّ",""))</f>
        <v/>
      </c>
      <c r="AN1353" t="str">
        <f>IF(Sudan_News12[[#This Row],[sentiment_analysis_english]]="Negative","سلبي",IF(Sudan_News12[[#This Row],[sentiment_analysis_english]]="Neutral","حيادي",IF(Sudan_News12[[#This Row],[sentiment_analysis_english]]="Positive","إيجابي","")))</f>
        <v/>
      </c>
      <c r="AO1353" t="e">
        <f>INDEX(TextClassificationList[],MATCH(Sudan_News12[[#This Row],[text_classification_arabic]],TextClassificationList[text_classification_arabic],0),1)</f>
        <v>#N/A</v>
      </c>
      <c r="AQ1353" t="e">
        <f>INDEX(TextClassificationList[],MATCH(Sudan_News12[[#This Row],[text_classification_arabic2]],TextClassificationList[text_classification_arabic],0),1)</f>
        <v>#N/A</v>
      </c>
      <c r="AS1353" t="e">
        <f>INDEX(TextClassificationList[],MATCH(Sudan_News12[[#This Row],[text_classification_arabic3]],TextClassificationList[text_classification_arabic],0),1)</f>
        <v>#N/A</v>
      </c>
      <c r="AU1353" t="e">
        <f>INDEX(TextClassificationList[],MATCH(Sudan_News12[[#This Row],[text_classification_arabic4]],TextClassificationList[text_classification_arabic],0),1)</f>
        <v>#N/A</v>
      </c>
      <c r="AW1353" t="e">
        <f>INDEX(TextClassificationList[],MATCH(Sudan_News12[[#This Row],[text_classification_arabic5]],TextClassificationList[text_classification_arabic],0),1)</f>
        <v>#N/A</v>
      </c>
    </row>
    <row r="1354" spans="1:49" x14ac:dyDescent="0.2">
      <c r="A1354">
        <v>1.3659268341652111E+18</v>
      </c>
      <c r="B1354">
        <v>1.3659268341652111E+18</v>
      </c>
      <c r="C1354" t="s">
        <v>5408</v>
      </c>
      <c r="D1354" s="1">
        <v>44255</v>
      </c>
      <c r="E1354" s="2">
        <v>0.39478009259259261</v>
      </c>
      <c r="F1354">
        <v>200</v>
      </c>
      <c r="G1354">
        <v>1889611729</v>
      </c>
      <c r="H1354" t="s">
        <v>354</v>
      </c>
      <c r="I1354" t="s">
        <v>355</v>
      </c>
      <c r="J1354" t="s">
        <v>265</v>
      </c>
      <c r="K1354" t="s">
        <v>5409</v>
      </c>
      <c r="L1354" t="s">
        <v>273</v>
      </c>
      <c r="M1354" t="s">
        <v>267</v>
      </c>
      <c r="N1354" t="s">
        <v>5410</v>
      </c>
      <c r="O1354" t="s">
        <v>267</v>
      </c>
      <c r="P1354">
        <v>0</v>
      </c>
      <c r="Q1354">
        <v>0</v>
      </c>
      <c r="R1354">
        <v>1</v>
      </c>
      <c r="S1354" t="s">
        <v>267</v>
      </c>
      <c r="T1354" t="s">
        <v>267</v>
      </c>
      <c r="U1354" t="s">
        <v>5411</v>
      </c>
      <c r="V1354" t="b">
        <v>0</v>
      </c>
      <c r="W1354" t="s">
        <v>265</v>
      </c>
      <c r="X1354">
        <v>0</v>
      </c>
      <c r="Y1354" t="s">
        <v>265</v>
      </c>
      <c r="Z1354" t="s">
        <v>265</v>
      </c>
      <c r="AA1354" t="s">
        <v>265</v>
      </c>
      <c r="AB1354" t="s">
        <v>265</v>
      </c>
      <c r="AC1354" t="s">
        <v>265</v>
      </c>
      <c r="AD1354" t="s">
        <v>265</v>
      </c>
      <c r="AE1354" t="s">
        <v>265</v>
      </c>
      <c r="AF1354" t="s">
        <v>267</v>
      </c>
      <c r="AG1354" t="s">
        <v>265</v>
      </c>
      <c r="AH1354" t="s">
        <v>265</v>
      </c>
      <c r="AI1354" t="s">
        <v>265</v>
      </c>
      <c r="AJ1354" t="s">
        <v>265</v>
      </c>
      <c r="AL1354" t="str">
        <f>IF(Sudan_News12[[#This Row],[relevancy_classification_english]]="Relevant","مناسب",IF(Sudan_News12[[#This Row],[relevancy_classification_english]]="Relevant","عَرَضِيّ",""))</f>
        <v/>
      </c>
      <c r="AN1354" t="str">
        <f>IF(Sudan_News12[[#This Row],[sentiment_analysis_english]]="Negative","سلبي",IF(Sudan_News12[[#This Row],[sentiment_analysis_english]]="Neutral","حيادي",IF(Sudan_News12[[#This Row],[sentiment_analysis_english]]="Positive","إيجابي","")))</f>
        <v/>
      </c>
      <c r="AO1354" t="e">
        <f>INDEX(TextClassificationList[],MATCH(Sudan_News12[[#This Row],[text_classification_arabic]],TextClassificationList[text_classification_arabic],0),1)</f>
        <v>#N/A</v>
      </c>
      <c r="AQ1354" t="e">
        <f>INDEX(TextClassificationList[],MATCH(Sudan_News12[[#This Row],[text_classification_arabic2]],TextClassificationList[text_classification_arabic],0),1)</f>
        <v>#N/A</v>
      </c>
      <c r="AS1354" t="e">
        <f>INDEX(TextClassificationList[],MATCH(Sudan_News12[[#This Row],[text_classification_arabic3]],TextClassificationList[text_classification_arabic],0),1)</f>
        <v>#N/A</v>
      </c>
      <c r="AU1354" t="e">
        <f>INDEX(TextClassificationList[],MATCH(Sudan_News12[[#This Row],[text_classification_arabic4]],TextClassificationList[text_classification_arabic],0),1)</f>
        <v>#N/A</v>
      </c>
      <c r="AW1354" t="e">
        <f>INDEX(TextClassificationList[],MATCH(Sudan_News12[[#This Row],[text_classification_arabic5]],TextClassificationList[text_classification_arabic],0),1)</f>
        <v>#N/A</v>
      </c>
    </row>
    <row r="1355" spans="1:49" x14ac:dyDescent="0.2">
      <c r="A1355">
        <v>1.3658992553748726E+18</v>
      </c>
      <c r="B1355">
        <v>1.3658991062463529E+18</v>
      </c>
      <c r="C1355" t="s">
        <v>5412</v>
      </c>
      <c r="D1355" s="1">
        <v>44255</v>
      </c>
      <c r="E1355" s="2">
        <v>0.31868055555555558</v>
      </c>
      <c r="F1355">
        <v>200</v>
      </c>
      <c r="G1355">
        <v>1889611729</v>
      </c>
      <c r="H1355" t="s">
        <v>354</v>
      </c>
      <c r="I1355" t="s">
        <v>355</v>
      </c>
      <c r="J1355" t="s">
        <v>265</v>
      </c>
      <c r="K1355" t="s">
        <v>5413</v>
      </c>
      <c r="L1355" t="s">
        <v>273</v>
      </c>
      <c r="M1355" t="s">
        <v>267</v>
      </c>
      <c r="N1355" t="s">
        <v>267</v>
      </c>
      <c r="O1355" t="s">
        <v>5414</v>
      </c>
      <c r="P1355">
        <v>0</v>
      </c>
      <c r="Q1355">
        <v>0</v>
      </c>
      <c r="R1355">
        <v>0</v>
      </c>
      <c r="S1355" t="s">
        <v>267</v>
      </c>
      <c r="T1355" t="s">
        <v>267</v>
      </c>
      <c r="U1355" t="s">
        <v>5415</v>
      </c>
      <c r="V1355" t="b">
        <v>0</v>
      </c>
      <c r="W1355" t="s">
        <v>265</v>
      </c>
      <c r="X1355">
        <v>1</v>
      </c>
      <c r="Y1355" t="s">
        <v>5416</v>
      </c>
      <c r="Z1355" t="s">
        <v>265</v>
      </c>
      <c r="AA1355" t="s">
        <v>265</v>
      </c>
      <c r="AB1355" t="s">
        <v>265</v>
      </c>
      <c r="AC1355" t="s">
        <v>265</v>
      </c>
      <c r="AD1355" t="s">
        <v>265</v>
      </c>
      <c r="AE1355" t="s">
        <v>265</v>
      </c>
      <c r="AF1355" t="s">
        <v>267</v>
      </c>
      <c r="AG1355" t="s">
        <v>265</v>
      </c>
      <c r="AH1355" t="s">
        <v>265</v>
      </c>
      <c r="AI1355" t="s">
        <v>265</v>
      </c>
      <c r="AJ1355" t="s">
        <v>265</v>
      </c>
      <c r="AL1355" t="str">
        <f>IF(Sudan_News12[[#This Row],[relevancy_classification_english]]="Relevant","مناسب",IF(Sudan_News12[[#This Row],[relevancy_classification_english]]="Relevant","عَرَضِيّ",""))</f>
        <v/>
      </c>
      <c r="AN1355" t="str">
        <f>IF(Sudan_News12[[#This Row],[sentiment_analysis_english]]="Negative","سلبي",IF(Sudan_News12[[#This Row],[sentiment_analysis_english]]="Neutral","حيادي",IF(Sudan_News12[[#This Row],[sentiment_analysis_english]]="Positive","إيجابي","")))</f>
        <v/>
      </c>
      <c r="AO1355" t="e">
        <f>INDEX(TextClassificationList[],MATCH(Sudan_News12[[#This Row],[text_classification_arabic]],TextClassificationList[text_classification_arabic],0),1)</f>
        <v>#N/A</v>
      </c>
      <c r="AQ1355" t="e">
        <f>INDEX(TextClassificationList[],MATCH(Sudan_News12[[#This Row],[text_classification_arabic2]],TextClassificationList[text_classification_arabic],0),1)</f>
        <v>#N/A</v>
      </c>
      <c r="AS1355" t="e">
        <f>INDEX(TextClassificationList[],MATCH(Sudan_News12[[#This Row],[text_classification_arabic3]],TextClassificationList[text_classification_arabic],0),1)</f>
        <v>#N/A</v>
      </c>
      <c r="AU1355" t="e">
        <f>INDEX(TextClassificationList[],MATCH(Sudan_News12[[#This Row],[text_classification_arabic4]],TextClassificationList[text_classification_arabic],0),1)</f>
        <v>#N/A</v>
      </c>
      <c r="AW1355" t="e">
        <f>INDEX(TextClassificationList[],MATCH(Sudan_News12[[#This Row],[text_classification_arabic5]],TextClassificationList[text_classification_arabic],0),1)</f>
        <v>#N/A</v>
      </c>
    </row>
    <row r="1356" spans="1:49" x14ac:dyDescent="0.2">
      <c r="A1356">
        <v>1.3658991062463529E+18</v>
      </c>
      <c r="B1356">
        <v>1.3658991062463529E+18</v>
      </c>
      <c r="C1356" t="s">
        <v>5417</v>
      </c>
      <c r="D1356" s="1">
        <v>44255</v>
      </c>
      <c r="E1356" s="2">
        <v>0.3182638888888889</v>
      </c>
      <c r="F1356">
        <v>200</v>
      </c>
      <c r="G1356">
        <v>1889611729</v>
      </c>
      <c r="H1356" t="s">
        <v>354</v>
      </c>
      <c r="I1356" t="s">
        <v>355</v>
      </c>
      <c r="J1356" t="s">
        <v>265</v>
      </c>
      <c r="K1356" t="s">
        <v>5418</v>
      </c>
      <c r="L1356" t="s">
        <v>266</v>
      </c>
      <c r="M1356" t="s">
        <v>267</v>
      </c>
      <c r="N1356" t="s">
        <v>267</v>
      </c>
      <c r="O1356" t="s">
        <v>5419</v>
      </c>
      <c r="P1356">
        <v>1</v>
      </c>
      <c r="Q1356">
        <v>1</v>
      </c>
      <c r="R1356">
        <v>2</v>
      </c>
      <c r="S1356" t="s">
        <v>267</v>
      </c>
      <c r="T1356" t="s">
        <v>267</v>
      </c>
      <c r="U1356" t="s">
        <v>5420</v>
      </c>
      <c r="V1356" t="b">
        <v>0</v>
      </c>
      <c r="W1356" t="s">
        <v>265</v>
      </c>
      <c r="X1356">
        <v>1</v>
      </c>
      <c r="Y1356" t="s">
        <v>5421</v>
      </c>
      <c r="Z1356" t="s">
        <v>265</v>
      </c>
      <c r="AA1356" t="s">
        <v>265</v>
      </c>
      <c r="AB1356" t="s">
        <v>265</v>
      </c>
      <c r="AC1356" t="s">
        <v>265</v>
      </c>
      <c r="AD1356" t="s">
        <v>265</v>
      </c>
      <c r="AE1356" t="s">
        <v>265</v>
      </c>
      <c r="AF1356" t="s">
        <v>267</v>
      </c>
      <c r="AG1356" t="s">
        <v>265</v>
      </c>
      <c r="AH1356" t="s">
        <v>265</v>
      </c>
      <c r="AI1356" t="s">
        <v>265</v>
      </c>
      <c r="AJ1356" t="s">
        <v>265</v>
      </c>
      <c r="AL1356" t="str">
        <f>IF(Sudan_News12[[#This Row],[relevancy_classification_english]]="Relevant","مناسب",IF(Sudan_News12[[#This Row],[relevancy_classification_english]]="Relevant","عَرَضِيّ",""))</f>
        <v/>
      </c>
      <c r="AN1356" t="str">
        <f>IF(Sudan_News12[[#This Row],[sentiment_analysis_english]]="Negative","سلبي",IF(Sudan_News12[[#This Row],[sentiment_analysis_english]]="Neutral","حيادي",IF(Sudan_News12[[#This Row],[sentiment_analysis_english]]="Positive","إيجابي","")))</f>
        <v/>
      </c>
      <c r="AO1356" t="e">
        <f>INDEX(TextClassificationList[],MATCH(Sudan_News12[[#This Row],[text_classification_arabic]],TextClassificationList[text_classification_arabic],0),1)</f>
        <v>#N/A</v>
      </c>
      <c r="AQ1356" t="e">
        <f>INDEX(TextClassificationList[],MATCH(Sudan_News12[[#This Row],[text_classification_arabic2]],TextClassificationList[text_classification_arabic],0),1)</f>
        <v>#N/A</v>
      </c>
      <c r="AS1356" t="e">
        <f>INDEX(TextClassificationList[],MATCH(Sudan_News12[[#This Row],[text_classification_arabic3]],TextClassificationList[text_classification_arabic],0),1)</f>
        <v>#N/A</v>
      </c>
      <c r="AU1356" t="e">
        <f>INDEX(TextClassificationList[],MATCH(Sudan_News12[[#This Row],[text_classification_arabic4]],TextClassificationList[text_classification_arabic],0),1)</f>
        <v>#N/A</v>
      </c>
      <c r="AW1356" t="e">
        <f>INDEX(TextClassificationList[],MATCH(Sudan_News12[[#This Row],[text_classification_arabic5]],TextClassificationList[text_classification_arabic],0),1)</f>
        <v>#N/A</v>
      </c>
    </row>
    <row r="1357" spans="1:49" x14ac:dyDescent="0.2">
      <c r="A1357">
        <v>1.3658987436152709E+18</v>
      </c>
      <c r="B1357">
        <v>1.3658987436152709E+18</v>
      </c>
      <c r="C1357" t="s">
        <v>5422</v>
      </c>
      <c r="D1357" s="1">
        <v>44255</v>
      </c>
      <c r="E1357" s="2">
        <v>0.31726851851851851</v>
      </c>
      <c r="F1357">
        <v>200</v>
      </c>
      <c r="G1357">
        <v>1889611729</v>
      </c>
      <c r="H1357" t="s">
        <v>354</v>
      </c>
      <c r="I1357" t="s">
        <v>355</v>
      </c>
      <c r="J1357" t="s">
        <v>265</v>
      </c>
      <c r="K1357" t="s">
        <v>5423</v>
      </c>
      <c r="L1357" t="s">
        <v>266</v>
      </c>
      <c r="M1357" t="s">
        <v>267</v>
      </c>
      <c r="N1357" t="s">
        <v>267</v>
      </c>
      <c r="O1357" t="s">
        <v>267</v>
      </c>
      <c r="P1357">
        <v>0</v>
      </c>
      <c r="Q1357">
        <v>0</v>
      </c>
      <c r="R1357">
        <v>0</v>
      </c>
      <c r="S1357" t="s">
        <v>267</v>
      </c>
      <c r="T1357" t="s">
        <v>267</v>
      </c>
      <c r="U1357" t="s">
        <v>5424</v>
      </c>
      <c r="V1357" t="b">
        <v>0</v>
      </c>
      <c r="W1357" t="s">
        <v>265</v>
      </c>
      <c r="X1357">
        <v>0</v>
      </c>
      <c r="Y1357" t="s">
        <v>265</v>
      </c>
      <c r="Z1357" t="s">
        <v>265</v>
      </c>
      <c r="AA1357" t="s">
        <v>265</v>
      </c>
      <c r="AB1357" t="s">
        <v>265</v>
      </c>
      <c r="AC1357" t="s">
        <v>265</v>
      </c>
      <c r="AD1357" t="s">
        <v>265</v>
      </c>
      <c r="AE1357" t="s">
        <v>265</v>
      </c>
      <c r="AF1357" t="s">
        <v>267</v>
      </c>
      <c r="AG1357" t="s">
        <v>265</v>
      </c>
      <c r="AH1357" t="s">
        <v>265</v>
      </c>
      <c r="AI1357" t="s">
        <v>265</v>
      </c>
      <c r="AJ1357" t="s">
        <v>265</v>
      </c>
      <c r="AL1357" t="str">
        <f>IF(Sudan_News12[[#This Row],[relevancy_classification_english]]="Relevant","مناسب",IF(Sudan_News12[[#This Row],[relevancy_classification_english]]="Relevant","عَرَضِيّ",""))</f>
        <v/>
      </c>
      <c r="AN1357" t="str">
        <f>IF(Sudan_News12[[#This Row],[sentiment_analysis_english]]="Negative","سلبي",IF(Sudan_News12[[#This Row],[sentiment_analysis_english]]="Neutral","حيادي",IF(Sudan_News12[[#This Row],[sentiment_analysis_english]]="Positive","إيجابي","")))</f>
        <v/>
      </c>
      <c r="AO1357" t="e">
        <f>INDEX(TextClassificationList[],MATCH(Sudan_News12[[#This Row],[text_classification_arabic]],TextClassificationList[text_classification_arabic],0),1)</f>
        <v>#N/A</v>
      </c>
      <c r="AQ1357" t="e">
        <f>INDEX(TextClassificationList[],MATCH(Sudan_News12[[#This Row],[text_classification_arabic2]],TextClassificationList[text_classification_arabic],0),1)</f>
        <v>#N/A</v>
      </c>
      <c r="AS1357" t="e">
        <f>INDEX(TextClassificationList[],MATCH(Sudan_News12[[#This Row],[text_classification_arabic3]],TextClassificationList[text_classification_arabic],0),1)</f>
        <v>#N/A</v>
      </c>
      <c r="AU1357" t="e">
        <f>INDEX(TextClassificationList[],MATCH(Sudan_News12[[#This Row],[text_classification_arabic4]],TextClassificationList[text_classification_arabic],0),1)</f>
        <v>#N/A</v>
      </c>
      <c r="AW1357" t="e">
        <f>INDEX(TextClassificationList[],MATCH(Sudan_News12[[#This Row],[text_classification_arabic5]],TextClassificationList[text_classification_arabic],0),1)</f>
        <v>#N/A</v>
      </c>
    </row>
    <row r="1358" spans="1:49" x14ac:dyDescent="0.2">
      <c r="A1358">
        <v>1.3658983084939182E+18</v>
      </c>
      <c r="B1358">
        <v>1.3658983084939182E+18</v>
      </c>
      <c r="C1358" t="s">
        <v>5425</v>
      </c>
      <c r="D1358" s="1">
        <v>44255</v>
      </c>
      <c r="E1358" s="2">
        <v>0.3160648148148148</v>
      </c>
      <c r="F1358">
        <v>200</v>
      </c>
      <c r="G1358">
        <v>1889611729</v>
      </c>
      <c r="H1358" t="s">
        <v>354</v>
      </c>
      <c r="I1358" t="s">
        <v>355</v>
      </c>
      <c r="J1358" t="s">
        <v>265</v>
      </c>
      <c r="K1358" t="s">
        <v>5426</v>
      </c>
      <c r="L1358" t="s">
        <v>266</v>
      </c>
      <c r="M1358" t="s">
        <v>267</v>
      </c>
      <c r="N1358" t="s">
        <v>267</v>
      </c>
      <c r="O1358" t="s">
        <v>267</v>
      </c>
      <c r="P1358">
        <v>0</v>
      </c>
      <c r="Q1358">
        <v>0</v>
      </c>
      <c r="R1358">
        <v>1</v>
      </c>
      <c r="S1358" t="s">
        <v>267</v>
      </c>
      <c r="T1358" t="s">
        <v>267</v>
      </c>
      <c r="U1358" t="s">
        <v>5427</v>
      </c>
      <c r="V1358" t="b">
        <v>0</v>
      </c>
      <c r="W1358" t="s">
        <v>265</v>
      </c>
      <c r="X1358">
        <v>0</v>
      </c>
      <c r="Y1358" t="s">
        <v>265</v>
      </c>
      <c r="Z1358" t="s">
        <v>265</v>
      </c>
      <c r="AA1358" t="s">
        <v>265</v>
      </c>
      <c r="AB1358" t="s">
        <v>265</v>
      </c>
      <c r="AC1358" t="s">
        <v>265</v>
      </c>
      <c r="AD1358" t="s">
        <v>265</v>
      </c>
      <c r="AE1358" t="s">
        <v>265</v>
      </c>
      <c r="AF1358" t="s">
        <v>267</v>
      </c>
      <c r="AG1358" t="s">
        <v>265</v>
      </c>
      <c r="AH1358" t="s">
        <v>265</v>
      </c>
      <c r="AI1358" t="s">
        <v>265</v>
      </c>
      <c r="AJ1358" t="s">
        <v>265</v>
      </c>
      <c r="AL1358" t="str">
        <f>IF(Sudan_News12[[#This Row],[relevancy_classification_english]]="Relevant","مناسب",IF(Sudan_News12[[#This Row],[relevancy_classification_english]]="Relevant","عَرَضِيّ",""))</f>
        <v/>
      </c>
      <c r="AN1358" t="str">
        <f>IF(Sudan_News12[[#This Row],[sentiment_analysis_english]]="Negative","سلبي",IF(Sudan_News12[[#This Row],[sentiment_analysis_english]]="Neutral","حيادي",IF(Sudan_News12[[#This Row],[sentiment_analysis_english]]="Positive","إيجابي","")))</f>
        <v/>
      </c>
      <c r="AO1358" t="e">
        <f>INDEX(TextClassificationList[],MATCH(Sudan_News12[[#This Row],[text_classification_arabic]],TextClassificationList[text_classification_arabic],0),1)</f>
        <v>#N/A</v>
      </c>
      <c r="AQ1358" t="e">
        <f>INDEX(TextClassificationList[],MATCH(Sudan_News12[[#This Row],[text_classification_arabic2]],TextClassificationList[text_classification_arabic],0),1)</f>
        <v>#N/A</v>
      </c>
      <c r="AS1358" t="e">
        <f>INDEX(TextClassificationList[],MATCH(Sudan_News12[[#This Row],[text_classification_arabic3]],TextClassificationList[text_classification_arabic],0),1)</f>
        <v>#N/A</v>
      </c>
      <c r="AU1358" t="e">
        <f>INDEX(TextClassificationList[],MATCH(Sudan_News12[[#This Row],[text_classification_arabic4]],TextClassificationList[text_classification_arabic],0),1)</f>
        <v>#N/A</v>
      </c>
      <c r="AW1358" t="e">
        <f>INDEX(TextClassificationList[],MATCH(Sudan_News12[[#This Row],[text_classification_arabic5]],TextClassificationList[text_classification_arabic],0),1)</f>
        <v>#N/A</v>
      </c>
    </row>
    <row r="1359" spans="1:49" x14ac:dyDescent="0.2">
      <c r="A1359">
        <v>1.3657428562966897E+18</v>
      </c>
      <c r="B1359">
        <v>1.3657428562966897E+18</v>
      </c>
      <c r="C1359" t="s">
        <v>5428</v>
      </c>
      <c r="D1359" s="1">
        <v>44254</v>
      </c>
      <c r="E1359" s="2">
        <v>0.88709490740740737</v>
      </c>
      <c r="F1359">
        <v>200</v>
      </c>
      <c r="G1359">
        <v>1889611729</v>
      </c>
      <c r="H1359" t="s">
        <v>354</v>
      </c>
      <c r="I1359" t="s">
        <v>355</v>
      </c>
      <c r="J1359" t="s">
        <v>265</v>
      </c>
      <c r="K1359" t="s">
        <v>5429</v>
      </c>
      <c r="L1359" t="s">
        <v>266</v>
      </c>
      <c r="M1359" t="s">
        <v>267</v>
      </c>
      <c r="N1359" t="s">
        <v>267</v>
      </c>
      <c r="O1359" t="s">
        <v>5430</v>
      </c>
      <c r="P1359">
        <v>0</v>
      </c>
      <c r="Q1359">
        <v>1</v>
      </c>
      <c r="R1359">
        <v>4</v>
      </c>
      <c r="S1359" t="s">
        <v>267</v>
      </c>
      <c r="T1359" t="s">
        <v>267</v>
      </c>
      <c r="U1359" t="s">
        <v>5431</v>
      </c>
      <c r="V1359" t="b">
        <v>0</v>
      </c>
      <c r="W1359" t="s">
        <v>265</v>
      </c>
      <c r="X1359">
        <v>1</v>
      </c>
      <c r="Y1359" t="s">
        <v>5432</v>
      </c>
      <c r="Z1359" t="s">
        <v>265</v>
      </c>
      <c r="AA1359" t="s">
        <v>265</v>
      </c>
      <c r="AB1359" t="s">
        <v>265</v>
      </c>
      <c r="AC1359" t="s">
        <v>265</v>
      </c>
      <c r="AD1359" t="s">
        <v>265</v>
      </c>
      <c r="AE1359" t="s">
        <v>265</v>
      </c>
      <c r="AF1359" t="s">
        <v>267</v>
      </c>
      <c r="AG1359" t="s">
        <v>265</v>
      </c>
      <c r="AH1359" t="s">
        <v>265</v>
      </c>
      <c r="AI1359" t="s">
        <v>265</v>
      </c>
      <c r="AJ1359" t="s">
        <v>265</v>
      </c>
      <c r="AL1359" t="str">
        <f>IF(Sudan_News12[[#This Row],[relevancy_classification_english]]="Relevant","مناسب",IF(Sudan_News12[[#This Row],[relevancy_classification_english]]="Relevant","عَرَضِيّ",""))</f>
        <v/>
      </c>
      <c r="AN1359" t="str">
        <f>IF(Sudan_News12[[#This Row],[sentiment_analysis_english]]="Negative","سلبي",IF(Sudan_News12[[#This Row],[sentiment_analysis_english]]="Neutral","حيادي",IF(Sudan_News12[[#This Row],[sentiment_analysis_english]]="Positive","إيجابي","")))</f>
        <v/>
      </c>
      <c r="AO1359" t="e">
        <f>INDEX(TextClassificationList[],MATCH(Sudan_News12[[#This Row],[text_classification_arabic]],TextClassificationList[text_classification_arabic],0),1)</f>
        <v>#N/A</v>
      </c>
      <c r="AQ1359" t="e">
        <f>INDEX(TextClassificationList[],MATCH(Sudan_News12[[#This Row],[text_classification_arabic2]],TextClassificationList[text_classification_arabic],0),1)</f>
        <v>#N/A</v>
      </c>
      <c r="AS1359" t="e">
        <f>INDEX(TextClassificationList[],MATCH(Sudan_News12[[#This Row],[text_classification_arabic3]],TextClassificationList[text_classification_arabic],0),1)</f>
        <v>#N/A</v>
      </c>
      <c r="AU1359" t="e">
        <f>INDEX(TextClassificationList[],MATCH(Sudan_News12[[#This Row],[text_classification_arabic4]],TextClassificationList[text_classification_arabic],0),1)</f>
        <v>#N/A</v>
      </c>
      <c r="AW1359" t="e">
        <f>INDEX(TextClassificationList[],MATCH(Sudan_News12[[#This Row],[text_classification_arabic5]],TextClassificationList[text_classification_arabic],0),1)</f>
        <v>#N/A</v>
      </c>
    </row>
    <row r="1360" spans="1:49" x14ac:dyDescent="0.2">
      <c r="A1360">
        <v>1.3657341442155479E+18</v>
      </c>
      <c r="B1360">
        <v>1.3657341442155479E+18</v>
      </c>
      <c r="C1360" t="s">
        <v>5433</v>
      </c>
      <c r="D1360" s="1">
        <v>44254</v>
      </c>
      <c r="E1360" s="2">
        <v>0.86305555555555558</v>
      </c>
      <c r="F1360">
        <v>200</v>
      </c>
      <c r="G1360">
        <v>1889611729</v>
      </c>
      <c r="H1360" t="s">
        <v>354</v>
      </c>
      <c r="I1360" t="s">
        <v>355</v>
      </c>
      <c r="J1360" t="s">
        <v>265</v>
      </c>
      <c r="K1360" t="s">
        <v>5434</v>
      </c>
      <c r="L1360" t="s">
        <v>273</v>
      </c>
      <c r="M1360" t="s">
        <v>267</v>
      </c>
      <c r="N1360" t="s">
        <v>5435</v>
      </c>
      <c r="O1360" t="s">
        <v>267</v>
      </c>
      <c r="P1360">
        <v>0</v>
      </c>
      <c r="Q1360">
        <v>0</v>
      </c>
      <c r="R1360">
        <v>0</v>
      </c>
      <c r="S1360" t="s">
        <v>267</v>
      </c>
      <c r="T1360" t="s">
        <v>267</v>
      </c>
      <c r="U1360" t="s">
        <v>5436</v>
      </c>
      <c r="V1360" t="b">
        <v>0</v>
      </c>
      <c r="W1360" t="s">
        <v>265</v>
      </c>
      <c r="X1360">
        <v>0</v>
      </c>
      <c r="Y1360" t="s">
        <v>265</v>
      </c>
      <c r="Z1360" t="s">
        <v>265</v>
      </c>
      <c r="AA1360" t="s">
        <v>265</v>
      </c>
      <c r="AB1360" t="s">
        <v>265</v>
      </c>
      <c r="AC1360" t="s">
        <v>265</v>
      </c>
      <c r="AD1360" t="s">
        <v>265</v>
      </c>
      <c r="AE1360" t="s">
        <v>265</v>
      </c>
      <c r="AF1360" t="s">
        <v>267</v>
      </c>
      <c r="AG1360" t="s">
        <v>265</v>
      </c>
      <c r="AH1360" t="s">
        <v>265</v>
      </c>
      <c r="AI1360" t="s">
        <v>265</v>
      </c>
      <c r="AJ1360" t="s">
        <v>265</v>
      </c>
      <c r="AL1360" t="str">
        <f>IF(Sudan_News12[[#This Row],[relevancy_classification_english]]="Relevant","مناسب",IF(Sudan_News12[[#This Row],[relevancy_classification_english]]="Relevant","عَرَضِيّ",""))</f>
        <v/>
      </c>
      <c r="AN1360" t="str">
        <f>IF(Sudan_News12[[#This Row],[sentiment_analysis_english]]="Negative","سلبي",IF(Sudan_News12[[#This Row],[sentiment_analysis_english]]="Neutral","حيادي",IF(Sudan_News12[[#This Row],[sentiment_analysis_english]]="Positive","إيجابي","")))</f>
        <v/>
      </c>
      <c r="AO1360" t="e">
        <f>INDEX(TextClassificationList[],MATCH(Sudan_News12[[#This Row],[text_classification_arabic]],TextClassificationList[text_classification_arabic],0),1)</f>
        <v>#N/A</v>
      </c>
      <c r="AQ1360" t="e">
        <f>INDEX(TextClassificationList[],MATCH(Sudan_News12[[#This Row],[text_classification_arabic2]],TextClassificationList[text_classification_arabic],0),1)</f>
        <v>#N/A</v>
      </c>
      <c r="AS1360" t="e">
        <f>INDEX(TextClassificationList[],MATCH(Sudan_News12[[#This Row],[text_classification_arabic3]],TextClassificationList[text_classification_arabic],0),1)</f>
        <v>#N/A</v>
      </c>
      <c r="AU1360" t="e">
        <f>INDEX(TextClassificationList[],MATCH(Sudan_News12[[#This Row],[text_classification_arabic4]],TextClassificationList[text_classification_arabic],0),1)</f>
        <v>#N/A</v>
      </c>
      <c r="AW1360" t="e">
        <f>INDEX(TextClassificationList[],MATCH(Sudan_News12[[#This Row],[text_classification_arabic5]],TextClassificationList[text_classification_arabic],0),1)</f>
        <v>#N/A</v>
      </c>
    </row>
    <row r="1361" spans="1:49" x14ac:dyDescent="0.2">
      <c r="A1361">
        <v>1.3657137364813332E+18</v>
      </c>
      <c r="B1361">
        <v>1.3657137364813332E+18</v>
      </c>
      <c r="C1361" t="s">
        <v>5437</v>
      </c>
      <c r="D1361" s="1">
        <v>44254</v>
      </c>
      <c r="E1361" s="2">
        <v>0.80674768518518514</v>
      </c>
      <c r="F1361">
        <v>200</v>
      </c>
      <c r="G1361">
        <v>1889611729</v>
      </c>
      <c r="H1361" t="s">
        <v>354</v>
      </c>
      <c r="I1361" t="s">
        <v>355</v>
      </c>
      <c r="J1361" t="s">
        <v>265</v>
      </c>
      <c r="K1361" t="s">
        <v>5438</v>
      </c>
      <c r="L1361" t="s">
        <v>273</v>
      </c>
      <c r="M1361" t="s">
        <v>267</v>
      </c>
      <c r="N1361" t="s">
        <v>5439</v>
      </c>
      <c r="O1361" t="s">
        <v>267</v>
      </c>
      <c r="P1361">
        <v>0</v>
      </c>
      <c r="Q1361">
        <v>5</v>
      </c>
      <c r="R1361">
        <v>3</v>
      </c>
      <c r="S1361" t="s">
        <v>267</v>
      </c>
      <c r="T1361" t="s">
        <v>267</v>
      </c>
      <c r="U1361" t="s">
        <v>5440</v>
      </c>
      <c r="V1361" t="b">
        <v>0</v>
      </c>
      <c r="W1361" t="s">
        <v>265</v>
      </c>
      <c r="X1361">
        <v>0</v>
      </c>
      <c r="Y1361" t="s">
        <v>265</v>
      </c>
      <c r="Z1361" t="s">
        <v>265</v>
      </c>
      <c r="AA1361" t="s">
        <v>265</v>
      </c>
      <c r="AB1361" t="s">
        <v>265</v>
      </c>
      <c r="AC1361" t="s">
        <v>265</v>
      </c>
      <c r="AD1361" t="s">
        <v>265</v>
      </c>
      <c r="AE1361" t="s">
        <v>265</v>
      </c>
      <c r="AF1361" t="s">
        <v>267</v>
      </c>
      <c r="AG1361" t="s">
        <v>265</v>
      </c>
      <c r="AH1361" t="s">
        <v>265</v>
      </c>
      <c r="AI1361" t="s">
        <v>265</v>
      </c>
      <c r="AJ1361" t="s">
        <v>265</v>
      </c>
      <c r="AL1361" t="str">
        <f>IF(Sudan_News12[[#This Row],[relevancy_classification_english]]="Relevant","مناسب",IF(Sudan_News12[[#This Row],[relevancy_classification_english]]="Relevant","عَرَضِيّ",""))</f>
        <v/>
      </c>
      <c r="AN1361" t="str">
        <f>IF(Sudan_News12[[#This Row],[sentiment_analysis_english]]="Negative","سلبي",IF(Sudan_News12[[#This Row],[sentiment_analysis_english]]="Neutral","حيادي",IF(Sudan_News12[[#This Row],[sentiment_analysis_english]]="Positive","إيجابي","")))</f>
        <v/>
      </c>
      <c r="AO1361" t="e">
        <f>INDEX(TextClassificationList[],MATCH(Sudan_News12[[#This Row],[text_classification_arabic]],TextClassificationList[text_classification_arabic],0),1)</f>
        <v>#N/A</v>
      </c>
      <c r="AQ1361" t="e">
        <f>INDEX(TextClassificationList[],MATCH(Sudan_News12[[#This Row],[text_classification_arabic2]],TextClassificationList[text_classification_arabic],0),1)</f>
        <v>#N/A</v>
      </c>
      <c r="AS1361" t="e">
        <f>INDEX(TextClassificationList[],MATCH(Sudan_News12[[#This Row],[text_classification_arabic3]],TextClassificationList[text_classification_arabic],0),1)</f>
        <v>#N/A</v>
      </c>
      <c r="AU1361" t="e">
        <f>INDEX(TextClassificationList[],MATCH(Sudan_News12[[#This Row],[text_classification_arabic4]],TextClassificationList[text_classification_arabic],0),1)</f>
        <v>#N/A</v>
      </c>
      <c r="AW1361" t="e">
        <f>INDEX(TextClassificationList[],MATCH(Sudan_News12[[#This Row],[text_classification_arabic5]],TextClassificationList[text_classification_arabic],0),1)</f>
        <v>#N/A</v>
      </c>
    </row>
    <row r="1362" spans="1:49" x14ac:dyDescent="0.2">
      <c r="A1362">
        <v>1.3657132092950487E+18</v>
      </c>
      <c r="B1362">
        <v>1.3657132092950487E+18</v>
      </c>
      <c r="C1362" t="s">
        <v>5441</v>
      </c>
      <c r="D1362" s="1">
        <v>44254</v>
      </c>
      <c r="E1362" s="2">
        <v>0.8052893518518518</v>
      </c>
      <c r="F1362">
        <v>200</v>
      </c>
      <c r="G1362">
        <v>1889611729</v>
      </c>
      <c r="H1362" t="s">
        <v>354</v>
      </c>
      <c r="I1362" t="s">
        <v>355</v>
      </c>
      <c r="J1362" t="s">
        <v>265</v>
      </c>
      <c r="K1362" t="s">
        <v>5442</v>
      </c>
      <c r="L1362" t="s">
        <v>273</v>
      </c>
      <c r="M1362" t="s">
        <v>267</v>
      </c>
      <c r="N1362" t="s">
        <v>5443</v>
      </c>
      <c r="O1362" t="s">
        <v>267</v>
      </c>
      <c r="P1362">
        <v>0</v>
      </c>
      <c r="Q1362">
        <v>0</v>
      </c>
      <c r="R1362">
        <v>0</v>
      </c>
      <c r="S1362" t="s">
        <v>267</v>
      </c>
      <c r="T1362" t="s">
        <v>267</v>
      </c>
      <c r="U1362" t="s">
        <v>5444</v>
      </c>
      <c r="V1362" t="b">
        <v>0</v>
      </c>
      <c r="W1362" t="s">
        <v>265</v>
      </c>
      <c r="X1362">
        <v>0</v>
      </c>
      <c r="Y1362" t="s">
        <v>265</v>
      </c>
      <c r="Z1362" t="s">
        <v>265</v>
      </c>
      <c r="AA1362" t="s">
        <v>265</v>
      </c>
      <c r="AB1362" t="s">
        <v>265</v>
      </c>
      <c r="AC1362" t="s">
        <v>265</v>
      </c>
      <c r="AD1362" t="s">
        <v>265</v>
      </c>
      <c r="AE1362" t="s">
        <v>265</v>
      </c>
      <c r="AF1362" t="s">
        <v>267</v>
      </c>
      <c r="AG1362" t="s">
        <v>265</v>
      </c>
      <c r="AH1362" t="s">
        <v>265</v>
      </c>
      <c r="AI1362" t="s">
        <v>265</v>
      </c>
      <c r="AJ1362" t="s">
        <v>265</v>
      </c>
      <c r="AL1362" t="str">
        <f>IF(Sudan_News12[[#This Row],[relevancy_classification_english]]="Relevant","مناسب",IF(Sudan_News12[[#This Row],[relevancy_classification_english]]="Relevant","عَرَضِيّ",""))</f>
        <v/>
      </c>
      <c r="AN1362" t="str">
        <f>IF(Sudan_News12[[#This Row],[sentiment_analysis_english]]="Negative","سلبي",IF(Sudan_News12[[#This Row],[sentiment_analysis_english]]="Neutral","حيادي",IF(Sudan_News12[[#This Row],[sentiment_analysis_english]]="Positive","إيجابي","")))</f>
        <v/>
      </c>
      <c r="AO1362" t="e">
        <f>INDEX(TextClassificationList[],MATCH(Sudan_News12[[#This Row],[text_classification_arabic]],TextClassificationList[text_classification_arabic],0),1)</f>
        <v>#N/A</v>
      </c>
      <c r="AQ1362" t="e">
        <f>INDEX(TextClassificationList[],MATCH(Sudan_News12[[#This Row],[text_classification_arabic2]],TextClassificationList[text_classification_arabic],0),1)</f>
        <v>#N/A</v>
      </c>
      <c r="AS1362" t="e">
        <f>INDEX(TextClassificationList[],MATCH(Sudan_News12[[#This Row],[text_classification_arabic3]],TextClassificationList[text_classification_arabic],0),1)</f>
        <v>#N/A</v>
      </c>
      <c r="AU1362" t="e">
        <f>INDEX(TextClassificationList[],MATCH(Sudan_News12[[#This Row],[text_classification_arabic4]],TextClassificationList[text_classification_arabic],0),1)</f>
        <v>#N/A</v>
      </c>
      <c r="AW1362" t="e">
        <f>INDEX(TextClassificationList[],MATCH(Sudan_News12[[#This Row],[text_classification_arabic5]],TextClassificationList[text_classification_arabic],0),1)</f>
        <v>#N/A</v>
      </c>
    </row>
    <row r="1363" spans="1:49" x14ac:dyDescent="0.2">
      <c r="A1363">
        <v>1.3656938554594058E+18</v>
      </c>
      <c r="B1363">
        <v>1.3656938554594058E+18</v>
      </c>
      <c r="C1363" t="s">
        <v>5445</v>
      </c>
      <c r="D1363" s="1">
        <v>44254</v>
      </c>
      <c r="E1363" s="2">
        <v>0.75188657407407411</v>
      </c>
      <c r="F1363">
        <v>200</v>
      </c>
      <c r="G1363">
        <v>1889611729</v>
      </c>
      <c r="H1363" t="s">
        <v>354</v>
      </c>
      <c r="I1363" t="s">
        <v>355</v>
      </c>
      <c r="J1363" t="s">
        <v>265</v>
      </c>
      <c r="K1363" t="s">
        <v>5446</v>
      </c>
      <c r="L1363" t="s">
        <v>266</v>
      </c>
      <c r="M1363" t="s">
        <v>5447</v>
      </c>
      <c r="N1363" t="s">
        <v>267</v>
      </c>
      <c r="O1363" t="s">
        <v>267</v>
      </c>
      <c r="P1363">
        <v>0</v>
      </c>
      <c r="Q1363">
        <v>0</v>
      </c>
      <c r="R1363">
        <v>0</v>
      </c>
      <c r="S1363" t="s">
        <v>267</v>
      </c>
      <c r="T1363" t="s">
        <v>267</v>
      </c>
      <c r="U1363" t="s">
        <v>5448</v>
      </c>
      <c r="V1363" t="b">
        <v>0</v>
      </c>
      <c r="W1363" t="s">
        <v>265</v>
      </c>
      <c r="X1363">
        <v>0</v>
      </c>
      <c r="Y1363" t="s">
        <v>265</v>
      </c>
      <c r="Z1363" t="s">
        <v>265</v>
      </c>
      <c r="AA1363" t="s">
        <v>265</v>
      </c>
      <c r="AB1363" t="s">
        <v>265</v>
      </c>
      <c r="AC1363" t="s">
        <v>265</v>
      </c>
      <c r="AD1363" t="s">
        <v>265</v>
      </c>
      <c r="AE1363" t="s">
        <v>265</v>
      </c>
      <c r="AF1363" t="s">
        <v>267</v>
      </c>
      <c r="AG1363" t="s">
        <v>265</v>
      </c>
      <c r="AH1363" t="s">
        <v>265</v>
      </c>
      <c r="AI1363" t="s">
        <v>265</v>
      </c>
      <c r="AJ1363" t="s">
        <v>265</v>
      </c>
      <c r="AL1363" t="str">
        <f>IF(Sudan_News12[[#This Row],[relevancy_classification_english]]="Relevant","مناسب",IF(Sudan_News12[[#This Row],[relevancy_classification_english]]="Relevant","عَرَضِيّ",""))</f>
        <v/>
      </c>
      <c r="AN1363" t="str">
        <f>IF(Sudan_News12[[#This Row],[sentiment_analysis_english]]="Negative","سلبي",IF(Sudan_News12[[#This Row],[sentiment_analysis_english]]="Neutral","حيادي",IF(Sudan_News12[[#This Row],[sentiment_analysis_english]]="Positive","إيجابي","")))</f>
        <v/>
      </c>
      <c r="AO1363" t="e">
        <f>INDEX(TextClassificationList[],MATCH(Sudan_News12[[#This Row],[text_classification_arabic]],TextClassificationList[text_classification_arabic],0),1)</f>
        <v>#N/A</v>
      </c>
      <c r="AQ1363" t="e">
        <f>INDEX(TextClassificationList[],MATCH(Sudan_News12[[#This Row],[text_classification_arabic2]],TextClassificationList[text_classification_arabic],0),1)</f>
        <v>#N/A</v>
      </c>
      <c r="AS1363" t="e">
        <f>INDEX(TextClassificationList[],MATCH(Sudan_News12[[#This Row],[text_classification_arabic3]],TextClassificationList[text_classification_arabic],0),1)</f>
        <v>#N/A</v>
      </c>
      <c r="AU1363" t="e">
        <f>INDEX(TextClassificationList[],MATCH(Sudan_News12[[#This Row],[text_classification_arabic4]],TextClassificationList[text_classification_arabic],0),1)</f>
        <v>#N/A</v>
      </c>
      <c r="AW1363" t="e">
        <f>INDEX(TextClassificationList[],MATCH(Sudan_News12[[#This Row],[text_classification_arabic5]],TextClassificationList[text_classification_arabic],0),1)</f>
        <v>#N/A</v>
      </c>
    </row>
    <row r="1364" spans="1:49" x14ac:dyDescent="0.2">
      <c r="A1364">
        <v>1.3656932502632612E+18</v>
      </c>
      <c r="B1364">
        <v>1.3656932502632612E+18</v>
      </c>
      <c r="C1364" t="s">
        <v>5449</v>
      </c>
      <c r="D1364" s="1">
        <v>44254</v>
      </c>
      <c r="E1364" s="2">
        <v>0.75020833333333337</v>
      </c>
      <c r="F1364">
        <v>200</v>
      </c>
      <c r="G1364">
        <v>1889611729</v>
      </c>
      <c r="H1364" t="s">
        <v>354</v>
      </c>
      <c r="I1364" t="s">
        <v>355</v>
      </c>
      <c r="J1364" t="s">
        <v>265</v>
      </c>
      <c r="K1364" t="s">
        <v>5450</v>
      </c>
      <c r="L1364" t="s">
        <v>266</v>
      </c>
      <c r="M1364" t="s">
        <v>267</v>
      </c>
      <c r="N1364" t="s">
        <v>267</v>
      </c>
      <c r="O1364" t="s">
        <v>267</v>
      </c>
      <c r="P1364">
        <v>0</v>
      </c>
      <c r="Q1364">
        <v>1</v>
      </c>
      <c r="R1364">
        <v>1</v>
      </c>
      <c r="S1364" t="s">
        <v>5451</v>
      </c>
      <c r="T1364" t="s">
        <v>267</v>
      </c>
      <c r="U1364" t="s">
        <v>5452</v>
      </c>
      <c r="V1364" t="b">
        <v>0</v>
      </c>
      <c r="W1364" t="s">
        <v>265</v>
      </c>
      <c r="X1364">
        <v>0</v>
      </c>
      <c r="Y1364" t="s">
        <v>265</v>
      </c>
      <c r="Z1364" t="s">
        <v>265</v>
      </c>
      <c r="AA1364" t="s">
        <v>265</v>
      </c>
      <c r="AB1364" t="s">
        <v>265</v>
      </c>
      <c r="AC1364" t="s">
        <v>265</v>
      </c>
      <c r="AD1364" t="s">
        <v>265</v>
      </c>
      <c r="AE1364" t="s">
        <v>265</v>
      </c>
      <c r="AF1364" t="s">
        <v>267</v>
      </c>
      <c r="AG1364" t="s">
        <v>265</v>
      </c>
      <c r="AH1364" t="s">
        <v>265</v>
      </c>
      <c r="AI1364" t="s">
        <v>265</v>
      </c>
      <c r="AJ1364" t="s">
        <v>265</v>
      </c>
      <c r="AL1364" t="str">
        <f>IF(Sudan_News12[[#This Row],[relevancy_classification_english]]="Relevant","مناسب",IF(Sudan_News12[[#This Row],[relevancy_classification_english]]="Relevant","عَرَضِيّ",""))</f>
        <v/>
      </c>
      <c r="AN1364" t="str">
        <f>IF(Sudan_News12[[#This Row],[sentiment_analysis_english]]="Negative","سلبي",IF(Sudan_News12[[#This Row],[sentiment_analysis_english]]="Neutral","حيادي",IF(Sudan_News12[[#This Row],[sentiment_analysis_english]]="Positive","إيجابي","")))</f>
        <v/>
      </c>
      <c r="AO1364" t="e">
        <f>INDEX(TextClassificationList[],MATCH(Sudan_News12[[#This Row],[text_classification_arabic]],TextClassificationList[text_classification_arabic],0),1)</f>
        <v>#N/A</v>
      </c>
      <c r="AQ1364" t="e">
        <f>INDEX(TextClassificationList[],MATCH(Sudan_News12[[#This Row],[text_classification_arabic2]],TextClassificationList[text_classification_arabic],0),1)</f>
        <v>#N/A</v>
      </c>
      <c r="AS1364" t="e">
        <f>INDEX(TextClassificationList[],MATCH(Sudan_News12[[#This Row],[text_classification_arabic3]],TextClassificationList[text_classification_arabic],0),1)</f>
        <v>#N/A</v>
      </c>
      <c r="AU1364" t="e">
        <f>INDEX(TextClassificationList[],MATCH(Sudan_News12[[#This Row],[text_classification_arabic4]],TextClassificationList[text_classification_arabic],0),1)</f>
        <v>#N/A</v>
      </c>
      <c r="AW1364" t="e">
        <f>INDEX(TextClassificationList[],MATCH(Sudan_News12[[#This Row],[text_classification_arabic5]],TextClassificationList[text_classification_arabic],0),1)</f>
        <v>#N/A</v>
      </c>
    </row>
    <row r="1365" spans="1:49" x14ac:dyDescent="0.2">
      <c r="A1365">
        <v>1.3656927485406331E+18</v>
      </c>
      <c r="B1365">
        <v>1.3656927485406331E+18</v>
      </c>
      <c r="C1365" t="s">
        <v>5453</v>
      </c>
      <c r="D1365" s="1">
        <v>44254</v>
      </c>
      <c r="E1365" s="2">
        <v>0.74883101851851852</v>
      </c>
      <c r="F1365">
        <v>200</v>
      </c>
      <c r="G1365">
        <v>1889611729</v>
      </c>
      <c r="H1365" t="s">
        <v>354</v>
      </c>
      <c r="I1365" t="s">
        <v>355</v>
      </c>
      <c r="J1365" t="s">
        <v>265</v>
      </c>
      <c r="K1365" t="s">
        <v>5454</v>
      </c>
      <c r="L1365" t="s">
        <v>266</v>
      </c>
      <c r="M1365" t="s">
        <v>267</v>
      </c>
      <c r="N1365" t="s">
        <v>267</v>
      </c>
      <c r="O1365" t="s">
        <v>267</v>
      </c>
      <c r="P1365">
        <v>0</v>
      </c>
      <c r="Q1365">
        <v>0</v>
      </c>
      <c r="R1365">
        <v>2</v>
      </c>
      <c r="S1365" t="s">
        <v>282</v>
      </c>
      <c r="T1365" t="s">
        <v>267</v>
      </c>
      <c r="U1365" t="s">
        <v>5455</v>
      </c>
      <c r="V1365" t="b">
        <v>0</v>
      </c>
      <c r="W1365" t="s">
        <v>265</v>
      </c>
      <c r="X1365">
        <v>0</v>
      </c>
      <c r="Y1365" t="s">
        <v>265</v>
      </c>
      <c r="Z1365" t="s">
        <v>265</v>
      </c>
      <c r="AA1365" t="s">
        <v>265</v>
      </c>
      <c r="AB1365" t="s">
        <v>265</v>
      </c>
      <c r="AC1365" t="s">
        <v>265</v>
      </c>
      <c r="AD1365" t="s">
        <v>265</v>
      </c>
      <c r="AE1365" t="s">
        <v>265</v>
      </c>
      <c r="AF1365" t="s">
        <v>267</v>
      </c>
      <c r="AG1365" t="s">
        <v>265</v>
      </c>
      <c r="AH1365" t="s">
        <v>265</v>
      </c>
      <c r="AI1365" t="s">
        <v>265</v>
      </c>
      <c r="AJ1365" t="s">
        <v>265</v>
      </c>
      <c r="AL1365" t="str">
        <f>IF(Sudan_News12[[#This Row],[relevancy_classification_english]]="Relevant","مناسب",IF(Sudan_News12[[#This Row],[relevancy_classification_english]]="Relevant","عَرَضِيّ",""))</f>
        <v/>
      </c>
      <c r="AN1365" t="str">
        <f>IF(Sudan_News12[[#This Row],[sentiment_analysis_english]]="Negative","سلبي",IF(Sudan_News12[[#This Row],[sentiment_analysis_english]]="Neutral","حيادي",IF(Sudan_News12[[#This Row],[sentiment_analysis_english]]="Positive","إيجابي","")))</f>
        <v/>
      </c>
      <c r="AO1365" t="e">
        <f>INDEX(TextClassificationList[],MATCH(Sudan_News12[[#This Row],[text_classification_arabic]],TextClassificationList[text_classification_arabic],0),1)</f>
        <v>#N/A</v>
      </c>
      <c r="AQ1365" t="e">
        <f>INDEX(TextClassificationList[],MATCH(Sudan_News12[[#This Row],[text_classification_arabic2]],TextClassificationList[text_classification_arabic],0),1)</f>
        <v>#N/A</v>
      </c>
      <c r="AS1365" t="e">
        <f>INDEX(TextClassificationList[],MATCH(Sudan_News12[[#This Row],[text_classification_arabic3]],TextClassificationList[text_classification_arabic],0),1)</f>
        <v>#N/A</v>
      </c>
      <c r="AU1365" t="e">
        <f>INDEX(TextClassificationList[],MATCH(Sudan_News12[[#This Row],[text_classification_arabic4]],TextClassificationList[text_classification_arabic],0),1)</f>
        <v>#N/A</v>
      </c>
      <c r="AW1365" t="e">
        <f>INDEX(TextClassificationList[],MATCH(Sudan_News12[[#This Row],[text_classification_arabic5]],TextClassificationList[text_classification_arabic],0),1)</f>
        <v>#N/A</v>
      </c>
    </row>
    <row r="1366" spans="1:49" x14ac:dyDescent="0.2">
      <c r="A1366">
        <v>1.365692340808151E+18</v>
      </c>
      <c r="B1366">
        <v>1.365692340808151E+18</v>
      </c>
      <c r="C1366" t="s">
        <v>5456</v>
      </c>
      <c r="D1366" s="1">
        <v>44254</v>
      </c>
      <c r="E1366" s="2">
        <v>0.74770833333333331</v>
      </c>
      <c r="F1366">
        <v>200</v>
      </c>
      <c r="G1366">
        <v>1889611729</v>
      </c>
      <c r="H1366" t="s">
        <v>354</v>
      </c>
      <c r="I1366" t="s">
        <v>355</v>
      </c>
      <c r="J1366" t="s">
        <v>265</v>
      </c>
      <c r="K1366" t="s">
        <v>5457</v>
      </c>
      <c r="L1366" t="s">
        <v>273</v>
      </c>
      <c r="M1366" t="s">
        <v>267</v>
      </c>
      <c r="N1366" t="s">
        <v>5458</v>
      </c>
      <c r="O1366" t="s">
        <v>267</v>
      </c>
      <c r="P1366">
        <v>0</v>
      </c>
      <c r="Q1366">
        <v>0</v>
      </c>
      <c r="R1366">
        <v>0</v>
      </c>
      <c r="S1366" t="s">
        <v>267</v>
      </c>
      <c r="T1366" t="s">
        <v>267</v>
      </c>
      <c r="U1366" t="s">
        <v>5459</v>
      </c>
      <c r="V1366" t="b">
        <v>0</v>
      </c>
      <c r="W1366" t="s">
        <v>265</v>
      </c>
      <c r="X1366">
        <v>0</v>
      </c>
      <c r="Y1366" t="s">
        <v>265</v>
      </c>
      <c r="Z1366" t="s">
        <v>265</v>
      </c>
      <c r="AA1366" t="s">
        <v>265</v>
      </c>
      <c r="AB1366" t="s">
        <v>265</v>
      </c>
      <c r="AC1366" t="s">
        <v>265</v>
      </c>
      <c r="AD1366" t="s">
        <v>265</v>
      </c>
      <c r="AE1366" t="s">
        <v>265</v>
      </c>
      <c r="AF1366" t="s">
        <v>267</v>
      </c>
      <c r="AG1366" t="s">
        <v>265</v>
      </c>
      <c r="AH1366" t="s">
        <v>265</v>
      </c>
      <c r="AI1366" t="s">
        <v>265</v>
      </c>
      <c r="AJ1366" t="s">
        <v>265</v>
      </c>
      <c r="AL1366" t="str">
        <f>IF(Sudan_News12[[#This Row],[relevancy_classification_english]]="Relevant","مناسب",IF(Sudan_News12[[#This Row],[relevancy_classification_english]]="Relevant","عَرَضِيّ",""))</f>
        <v/>
      </c>
      <c r="AN1366" t="str">
        <f>IF(Sudan_News12[[#This Row],[sentiment_analysis_english]]="Negative","سلبي",IF(Sudan_News12[[#This Row],[sentiment_analysis_english]]="Neutral","حيادي",IF(Sudan_News12[[#This Row],[sentiment_analysis_english]]="Positive","إيجابي","")))</f>
        <v/>
      </c>
      <c r="AO1366" t="e">
        <f>INDEX(TextClassificationList[],MATCH(Sudan_News12[[#This Row],[text_classification_arabic]],TextClassificationList[text_classification_arabic],0),1)</f>
        <v>#N/A</v>
      </c>
      <c r="AQ1366" t="e">
        <f>INDEX(TextClassificationList[],MATCH(Sudan_News12[[#This Row],[text_classification_arabic2]],TextClassificationList[text_classification_arabic],0),1)</f>
        <v>#N/A</v>
      </c>
      <c r="AS1366" t="e">
        <f>INDEX(TextClassificationList[],MATCH(Sudan_News12[[#This Row],[text_classification_arabic3]],TextClassificationList[text_classification_arabic],0),1)</f>
        <v>#N/A</v>
      </c>
      <c r="AU1366" t="e">
        <f>INDEX(TextClassificationList[],MATCH(Sudan_News12[[#This Row],[text_classification_arabic4]],TextClassificationList[text_classification_arabic],0),1)</f>
        <v>#N/A</v>
      </c>
      <c r="AW1366" t="e">
        <f>INDEX(TextClassificationList[],MATCH(Sudan_News12[[#This Row],[text_classification_arabic5]],TextClassificationList[text_classification_arabic],0),1)</f>
        <v>#N/A</v>
      </c>
    </row>
    <row r="1367" spans="1:49" x14ac:dyDescent="0.2">
      <c r="A1367">
        <v>1.3656437403129201E+18</v>
      </c>
      <c r="B1367">
        <v>1.3656437403129201E+18</v>
      </c>
      <c r="C1367" t="s">
        <v>5460</v>
      </c>
      <c r="D1367" s="1">
        <v>44254</v>
      </c>
      <c r="E1367" s="2">
        <v>0.61358796296296292</v>
      </c>
      <c r="F1367">
        <v>200</v>
      </c>
      <c r="G1367">
        <v>1889611729</v>
      </c>
      <c r="H1367" t="s">
        <v>354</v>
      </c>
      <c r="I1367" t="s">
        <v>355</v>
      </c>
      <c r="J1367" t="s">
        <v>265</v>
      </c>
      <c r="K1367" t="s">
        <v>5461</v>
      </c>
      <c r="L1367" t="s">
        <v>273</v>
      </c>
      <c r="M1367" t="s">
        <v>267</v>
      </c>
      <c r="N1367" t="s">
        <v>5462</v>
      </c>
      <c r="O1367" t="s">
        <v>267</v>
      </c>
      <c r="P1367">
        <v>0</v>
      </c>
      <c r="Q1367">
        <v>0</v>
      </c>
      <c r="R1367">
        <v>0</v>
      </c>
      <c r="S1367" t="s">
        <v>267</v>
      </c>
      <c r="T1367" t="s">
        <v>267</v>
      </c>
      <c r="U1367" t="s">
        <v>5463</v>
      </c>
      <c r="V1367" t="b">
        <v>0</v>
      </c>
      <c r="W1367" t="s">
        <v>265</v>
      </c>
      <c r="X1367">
        <v>0</v>
      </c>
      <c r="Y1367" t="s">
        <v>265</v>
      </c>
      <c r="Z1367" t="s">
        <v>265</v>
      </c>
      <c r="AA1367" t="s">
        <v>265</v>
      </c>
      <c r="AB1367" t="s">
        <v>265</v>
      </c>
      <c r="AC1367" t="s">
        <v>265</v>
      </c>
      <c r="AD1367" t="s">
        <v>265</v>
      </c>
      <c r="AE1367" t="s">
        <v>265</v>
      </c>
      <c r="AF1367" t="s">
        <v>267</v>
      </c>
      <c r="AG1367" t="s">
        <v>265</v>
      </c>
      <c r="AH1367" t="s">
        <v>265</v>
      </c>
      <c r="AI1367" t="s">
        <v>265</v>
      </c>
      <c r="AJ1367" t="s">
        <v>265</v>
      </c>
      <c r="AL1367" t="str">
        <f>IF(Sudan_News12[[#This Row],[relevancy_classification_english]]="Relevant","مناسب",IF(Sudan_News12[[#This Row],[relevancy_classification_english]]="Relevant","عَرَضِيّ",""))</f>
        <v/>
      </c>
      <c r="AN1367" t="str">
        <f>IF(Sudan_News12[[#This Row],[sentiment_analysis_english]]="Negative","سلبي",IF(Sudan_News12[[#This Row],[sentiment_analysis_english]]="Neutral","حيادي",IF(Sudan_News12[[#This Row],[sentiment_analysis_english]]="Positive","إيجابي","")))</f>
        <v/>
      </c>
      <c r="AO1367" t="e">
        <f>INDEX(TextClassificationList[],MATCH(Sudan_News12[[#This Row],[text_classification_arabic]],TextClassificationList[text_classification_arabic],0),1)</f>
        <v>#N/A</v>
      </c>
      <c r="AQ1367" t="e">
        <f>INDEX(TextClassificationList[],MATCH(Sudan_News12[[#This Row],[text_classification_arabic2]],TextClassificationList[text_classification_arabic],0),1)</f>
        <v>#N/A</v>
      </c>
      <c r="AS1367" t="e">
        <f>INDEX(TextClassificationList[],MATCH(Sudan_News12[[#This Row],[text_classification_arabic3]],TextClassificationList[text_classification_arabic],0),1)</f>
        <v>#N/A</v>
      </c>
      <c r="AU1367" t="e">
        <f>INDEX(TextClassificationList[],MATCH(Sudan_News12[[#This Row],[text_classification_arabic4]],TextClassificationList[text_classification_arabic],0),1)</f>
        <v>#N/A</v>
      </c>
      <c r="AW1367" t="e">
        <f>INDEX(TextClassificationList[],MATCH(Sudan_News12[[#This Row],[text_classification_arabic5]],TextClassificationList[text_classification_arabic],0),1)</f>
        <v>#N/A</v>
      </c>
    </row>
    <row r="1368" spans="1:49" x14ac:dyDescent="0.2">
      <c r="A1368">
        <v>1.3656425679379087E+18</v>
      </c>
      <c r="B1368">
        <v>1.3656425679379087E+18</v>
      </c>
      <c r="C1368" t="s">
        <v>5464</v>
      </c>
      <c r="D1368" s="1">
        <v>44254</v>
      </c>
      <c r="E1368" s="2">
        <v>0.6103587962962963</v>
      </c>
      <c r="F1368">
        <v>200</v>
      </c>
      <c r="G1368">
        <v>1889611729</v>
      </c>
      <c r="H1368" t="s">
        <v>354</v>
      </c>
      <c r="I1368" t="s">
        <v>355</v>
      </c>
      <c r="J1368" t="s">
        <v>265</v>
      </c>
      <c r="K1368" t="s">
        <v>5465</v>
      </c>
      <c r="L1368" t="s">
        <v>266</v>
      </c>
      <c r="M1368" t="s">
        <v>267</v>
      </c>
      <c r="N1368" t="s">
        <v>267</v>
      </c>
      <c r="O1368" t="s">
        <v>267</v>
      </c>
      <c r="P1368">
        <v>0</v>
      </c>
      <c r="Q1368">
        <v>0</v>
      </c>
      <c r="R1368">
        <v>1</v>
      </c>
      <c r="S1368" t="s">
        <v>267</v>
      </c>
      <c r="T1368" t="s">
        <v>267</v>
      </c>
      <c r="U1368" t="s">
        <v>5466</v>
      </c>
      <c r="V1368" t="b">
        <v>0</v>
      </c>
      <c r="W1368" t="s">
        <v>265</v>
      </c>
      <c r="X1368">
        <v>0</v>
      </c>
      <c r="Y1368" t="s">
        <v>265</v>
      </c>
      <c r="Z1368" t="s">
        <v>265</v>
      </c>
      <c r="AA1368" t="s">
        <v>265</v>
      </c>
      <c r="AB1368" t="s">
        <v>265</v>
      </c>
      <c r="AC1368" t="s">
        <v>265</v>
      </c>
      <c r="AD1368" t="s">
        <v>265</v>
      </c>
      <c r="AE1368" t="s">
        <v>265</v>
      </c>
      <c r="AF1368" t="s">
        <v>267</v>
      </c>
      <c r="AG1368" t="s">
        <v>265</v>
      </c>
      <c r="AH1368" t="s">
        <v>265</v>
      </c>
      <c r="AI1368" t="s">
        <v>265</v>
      </c>
      <c r="AJ1368" t="s">
        <v>265</v>
      </c>
      <c r="AL1368" t="str">
        <f>IF(Sudan_News12[[#This Row],[relevancy_classification_english]]="Relevant","مناسب",IF(Sudan_News12[[#This Row],[relevancy_classification_english]]="Relevant","عَرَضِيّ",""))</f>
        <v/>
      </c>
      <c r="AN1368" t="str">
        <f>IF(Sudan_News12[[#This Row],[sentiment_analysis_english]]="Negative","سلبي",IF(Sudan_News12[[#This Row],[sentiment_analysis_english]]="Neutral","حيادي",IF(Sudan_News12[[#This Row],[sentiment_analysis_english]]="Positive","إيجابي","")))</f>
        <v/>
      </c>
      <c r="AO1368" t="e">
        <f>INDEX(TextClassificationList[],MATCH(Sudan_News12[[#This Row],[text_classification_arabic]],TextClassificationList[text_classification_arabic],0),1)</f>
        <v>#N/A</v>
      </c>
      <c r="AQ1368" t="e">
        <f>INDEX(TextClassificationList[],MATCH(Sudan_News12[[#This Row],[text_classification_arabic2]],TextClassificationList[text_classification_arabic],0),1)</f>
        <v>#N/A</v>
      </c>
      <c r="AS1368" t="e">
        <f>INDEX(TextClassificationList[],MATCH(Sudan_News12[[#This Row],[text_classification_arabic3]],TextClassificationList[text_classification_arabic],0),1)</f>
        <v>#N/A</v>
      </c>
      <c r="AU1368" t="e">
        <f>INDEX(TextClassificationList[],MATCH(Sudan_News12[[#This Row],[text_classification_arabic4]],TextClassificationList[text_classification_arabic],0),1)</f>
        <v>#N/A</v>
      </c>
      <c r="AW1368" t="e">
        <f>INDEX(TextClassificationList[],MATCH(Sudan_News12[[#This Row],[text_classification_arabic5]],TextClassificationList[text_classification_arabic],0),1)</f>
        <v>#N/A</v>
      </c>
    </row>
    <row r="1369" spans="1:49" x14ac:dyDescent="0.2">
      <c r="A1369">
        <v>1.3656419306637476E+18</v>
      </c>
      <c r="B1369">
        <v>1.3656419306637476E+18</v>
      </c>
      <c r="C1369" t="s">
        <v>5467</v>
      </c>
      <c r="D1369" s="1">
        <v>44254</v>
      </c>
      <c r="E1369" s="2">
        <v>0.60859953703703706</v>
      </c>
      <c r="F1369">
        <v>200</v>
      </c>
      <c r="G1369">
        <v>1889611729</v>
      </c>
      <c r="H1369" t="s">
        <v>354</v>
      </c>
      <c r="I1369" t="s">
        <v>355</v>
      </c>
      <c r="J1369" t="s">
        <v>265</v>
      </c>
      <c r="K1369" t="s">
        <v>5468</v>
      </c>
      <c r="L1369" t="s">
        <v>266</v>
      </c>
      <c r="M1369" t="s">
        <v>267</v>
      </c>
      <c r="N1369" t="s">
        <v>267</v>
      </c>
      <c r="O1369" t="s">
        <v>267</v>
      </c>
      <c r="P1369">
        <v>0</v>
      </c>
      <c r="Q1369">
        <v>1</v>
      </c>
      <c r="R1369">
        <v>0</v>
      </c>
      <c r="S1369" t="s">
        <v>267</v>
      </c>
      <c r="T1369" t="s">
        <v>267</v>
      </c>
      <c r="U1369" t="s">
        <v>5469</v>
      </c>
      <c r="V1369" t="b">
        <v>0</v>
      </c>
      <c r="W1369" t="s">
        <v>265</v>
      </c>
      <c r="X1369">
        <v>0</v>
      </c>
      <c r="Y1369" t="s">
        <v>265</v>
      </c>
      <c r="Z1369" t="s">
        <v>265</v>
      </c>
      <c r="AA1369" t="s">
        <v>265</v>
      </c>
      <c r="AB1369" t="s">
        <v>265</v>
      </c>
      <c r="AC1369" t="s">
        <v>265</v>
      </c>
      <c r="AD1369" t="s">
        <v>265</v>
      </c>
      <c r="AE1369" t="s">
        <v>265</v>
      </c>
      <c r="AF1369" t="s">
        <v>267</v>
      </c>
      <c r="AG1369" t="s">
        <v>265</v>
      </c>
      <c r="AH1369" t="s">
        <v>265</v>
      </c>
      <c r="AI1369" t="s">
        <v>265</v>
      </c>
      <c r="AJ1369" t="s">
        <v>265</v>
      </c>
      <c r="AL1369" t="str">
        <f>IF(Sudan_News12[[#This Row],[relevancy_classification_english]]="Relevant","مناسب",IF(Sudan_News12[[#This Row],[relevancy_classification_english]]="Relevant","عَرَضِيّ",""))</f>
        <v/>
      </c>
      <c r="AN1369" t="str">
        <f>IF(Sudan_News12[[#This Row],[sentiment_analysis_english]]="Negative","سلبي",IF(Sudan_News12[[#This Row],[sentiment_analysis_english]]="Neutral","حيادي",IF(Sudan_News12[[#This Row],[sentiment_analysis_english]]="Positive","إيجابي","")))</f>
        <v/>
      </c>
      <c r="AO1369" t="e">
        <f>INDEX(TextClassificationList[],MATCH(Sudan_News12[[#This Row],[text_classification_arabic]],TextClassificationList[text_classification_arabic],0),1)</f>
        <v>#N/A</v>
      </c>
      <c r="AQ1369" t="e">
        <f>INDEX(TextClassificationList[],MATCH(Sudan_News12[[#This Row],[text_classification_arabic2]],TextClassificationList[text_classification_arabic],0),1)</f>
        <v>#N/A</v>
      </c>
      <c r="AS1369" t="e">
        <f>INDEX(TextClassificationList[],MATCH(Sudan_News12[[#This Row],[text_classification_arabic3]],TextClassificationList[text_classification_arabic],0),1)</f>
        <v>#N/A</v>
      </c>
      <c r="AU1369" t="e">
        <f>INDEX(TextClassificationList[],MATCH(Sudan_News12[[#This Row],[text_classification_arabic4]],TextClassificationList[text_classification_arabic],0),1)</f>
        <v>#N/A</v>
      </c>
      <c r="AW1369" t="e">
        <f>INDEX(TextClassificationList[],MATCH(Sudan_News12[[#This Row],[text_classification_arabic5]],TextClassificationList[text_classification_arabic],0),1)</f>
        <v>#N/A</v>
      </c>
    </row>
    <row r="1370" spans="1:49" x14ac:dyDescent="0.2">
      <c r="A1370">
        <v>1.3656418324457308E+18</v>
      </c>
      <c r="B1370">
        <v>1.3656418324457308E+18</v>
      </c>
      <c r="C1370" t="s">
        <v>5470</v>
      </c>
      <c r="D1370" s="1">
        <v>44254</v>
      </c>
      <c r="E1370" s="2">
        <v>0.60832175925925924</v>
      </c>
      <c r="F1370">
        <v>200</v>
      </c>
      <c r="G1370">
        <v>1889611729</v>
      </c>
      <c r="H1370" t="s">
        <v>354</v>
      </c>
      <c r="I1370" t="s">
        <v>355</v>
      </c>
      <c r="J1370" t="s">
        <v>265</v>
      </c>
      <c r="K1370" t="s">
        <v>5471</v>
      </c>
      <c r="L1370" t="s">
        <v>266</v>
      </c>
      <c r="M1370" t="s">
        <v>267</v>
      </c>
      <c r="N1370" t="s">
        <v>267</v>
      </c>
      <c r="O1370" t="s">
        <v>267</v>
      </c>
      <c r="P1370">
        <v>0</v>
      </c>
      <c r="Q1370">
        <v>0</v>
      </c>
      <c r="R1370">
        <v>0</v>
      </c>
      <c r="S1370" t="s">
        <v>347</v>
      </c>
      <c r="T1370" t="s">
        <v>267</v>
      </c>
      <c r="U1370" t="s">
        <v>5472</v>
      </c>
      <c r="V1370" t="b">
        <v>0</v>
      </c>
      <c r="W1370" t="s">
        <v>265</v>
      </c>
      <c r="X1370">
        <v>0</v>
      </c>
      <c r="Y1370" t="s">
        <v>265</v>
      </c>
      <c r="Z1370" t="s">
        <v>265</v>
      </c>
      <c r="AA1370" t="s">
        <v>265</v>
      </c>
      <c r="AB1370" t="s">
        <v>265</v>
      </c>
      <c r="AC1370" t="s">
        <v>265</v>
      </c>
      <c r="AD1370" t="s">
        <v>265</v>
      </c>
      <c r="AE1370" t="s">
        <v>265</v>
      </c>
      <c r="AF1370" t="s">
        <v>267</v>
      </c>
      <c r="AG1370" t="s">
        <v>265</v>
      </c>
      <c r="AH1370" t="s">
        <v>265</v>
      </c>
      <c r="AI1370" t="s">
        <v>265</v>
      </c>
      <c r="AJ1370" t="s">
        <v>265</v>
      </c>
      <c r="AL1370" t="str">
        <f>IF(Sudan_News12[[#This Row],[relevancy_classification_english]]="Relevant","مناسب",IF(Sudan_News12[[#This Row],[relevancy_classification_english]]="Relevant","عَرَضِيّ",""))</f>
        <v/>
      </c>
      <c r="AN1370" t="str">
        <f>IF(Sudan_News12[[#This Row],[sentiment_analysis_english]]="Negative","سلبي",IF(Sudan_News12[[#This Row],[sentiment_analysis_english]]="Neutral","حيادي",IF(Sudan_News12[[#This Row],[sentiment_analysis_english]]="Positive","إيجابي","")))</f>
        <v/>
      </c>
      <c r="AO1370" t="e">
        <f>INDEX(TextClassificationList[],MATCH(Sudan_News12[[#This Row],[text_classification_arabic]],TextClassificationList[text_classification_arabic],0),1)</f>
        <v>#N/A</v>
      </c>
      <c r="AQ1370" t="e">
        <f>INDEX(TextClassificationList[],MATCH(Sudan_News12[[#This Row],[text_classification_arabic2]],TextClassificationList[text_classification_arabic],0),1)</f>
        <v>#N/A</v>
      </c>
      <c r="AS1370" t="e">
        <f>INDEX(TextClassificationList[],MATCH(Sudan_News12[[#This Row],[text_classification_arabic3]],TextClassificationList[text_classification_arabic],0),1)</f>
        <v>#N/A</v>
      </c>
      <c r="AU1370" t="e">
        <f>INDEX(TextClassificationList[],MATCH(Sudan_News12[[#This Row],[text_classification_arabic4]],TextClassificationList[text_classification_arabic],0),1)</f>
        <v>#N/A</v>
      </c>
      <c r="AW1370" t="e">
        <f>INDEX(TextClassificationList[],MATCH(Sudan_News12[[#This Row],[text_classification_arabic5]],TextClassificationList[text_classification_arabic],0),1)</f>
        <v>#N/A</v>
      </c>
    </row>
    <row r="1371" spans="1:49" x14ac:dyDescent="0.2">
      <c r="A1371">
        <v>1.3656417360521789E+18</v>
      </c>
      <c r="B1371">
        <v>1.3656417360521789E+18</v>
      </c>
      <c r="C1371" t="s">
        <v>5473</v>
      </c>
      <c r="D1371" s="1">
        <v>44254</v>
      </c>
      <c r="E1371" s="2">
        <v>0.60805555555555557</v>
      </c>
      <c r="F1371">
        <v>200</v>
      </c>
      <c r="G1371">
        <v>1889611729</v>
      </c>
      <c r="H1371" t="s">
        <v>354</v>
      </c>
      <c r="I1371" t="s">
        <v>355</v>
      </c>
      <c r="J1371" t="s">
        <v>265</v>
      </c>
      <c r="K1371" t="s">
        <v>5474</v>
      </c>
      <c r="L1371" t="s">
        <v>266</v>
      </c>
      <c r="M1371" t="s">
        <v>267</v>
      </c>
      <c r="N1371" t="s">
        <v>267</v>
      </c>
      <c r="O1371" t="s">
        <v>267</v>
      </c>
      <c r="P1371">
        <v>0</v>
      </c>
      <c r="Q1371">
        <v>0</v>
      </c>
      <c r="R1371">
        <v>1</v>
      </c>
      <c r="S1371" t="s">
        <v>267</v>
      </c>
      <c r="T1371" t="s">
        <v>267</v>
      </c>
      <c r="U1371" t="s">
        <v>5475</v>
      </c>
      <c r="V1371" t="b">
        <v>0</v>
      </c>
      <c r="W1371" t="s">
        <v>265</v>
      </c>
      <c r="X1371">
        <v>0</v>
      </c>
      <c r="Y1371" t="s">
        <v>265</v>
      </c>
      <c r="Z1371" t="s">
        <v>265</v>
      </c>
      <c r="AA1371" t="s">
        <v>265</v>
      </c>
      <c r="AB1371" t="s">
        <v>265</v>
      </c>
      <c r="AC1371" t="s">
        <v>265</v>
      </c>
      <c r="AD1371" t="s">
        <v>265</v>
      </c>
      <c r="AE1371" t="s">
        <v>265</v>
      </c>
      <c r="AF1371" t="s">
        <v>267</v>
      </c>
      <c r="AG1371" t="s">
        <v>265</v>
      </c>
      <c r="AH1371" t="s">
        <v>265</v>
      </c>
      <c r="AI1371" t="s">
        <v>265</v>
      </c>
      <c r="AJ1371" t="s">
        <v>265</v>
      </c>
      <c r="AL1371" t="str">
        <f>IF(Sudan_News12[[#This Row],[relevancy_classification_english]]="Relevant","مناسب",IF(Sudan_News12[[#This Row],[relevancy_classification_english]]="Relevant","عَرَضِيّ",""))</f>
        <v/>
      </c>
      <c r="AN1371" t="str">
        <f>IF(Sudan_News12[[#This Row],[sentiment_analysis_english]]="Negative","سلبي",IF(Sudan_News12[[#This Row],[sentiment_analysis_english]]="Neutral","حيادي",IF(Sudan_News12[[#This Row],[sentiment_analysis_english]]="Positive","إيجابي","")))</f>
        <v/>
      </c>
      <c r="AO1371" t="e">
        <f>INDEX(TextClassificationList[],MATCH(Sudan_News12[[#This Row],[text_classification_arabic]],TextClassificationList[text_classification_arabic],0),1)</f>
        <v>#N/A</v>
      </c>
      <c r="AQ1371" t="e">
        <f>INDEX(TextClassificationList[],MATCH(Sudan_News12[[#This Row],[text_classification_arabic2]],TextClassificationList[text_classification_arabic],0),1)</f>
        <v>#N/A</v>
      </c>
      <c r="AS1371" t="e">
        <f>INDEX(TextClassificationList[],MATCH(Sudan_News12[[#This Row],[text_classification_arabic3]],TextClassificationList[text_classification_arabic],0),1)</f>
        <v>#N/A</v>
      </c>
      <c r="AU1371" t="e">
        <f>INDEX(TextClassificationList[],MATCH(Sudan_News12[[#This Row],[text_classification_arabic4]],TextClassificationList[text_classification_arabic],0),1)</f>
        <v>#N/A</v>
      </c>
      <c r="AW1371" t="e">
        <f>INDEX(TextClassificationList[],MATCH(Sudan_News12[[#This Row],[text_classification_arabic5]],TextClassificationList[text_classification_arabic],0),1)</f>
        <v>#N/A</v>
      </c>
    </row>
    <row r="1372" spans="1:49" x14ac:dyDescent="0.2">
      <c r="A1372">
        <v>1.3656416605799137E+18</v>
      </c>
      <c r="B1372">
        <v>1.3656416605799137E+18</v>
      </c>
      <c r="C1372" t="s">
        <v>5476</v>
      </c>
      <c r="D1372" s="1">
        <v>44254</v>
      </c>
      <c r="E1372" s="2">
        <v>0.60784722222222221</v>
      </c>
      <c r="F1372">
        <v>200</v>
      </c>
      <c r="G1372">
        <v>1889611729</v>
      </c>
      <c r="H1372" t="s">
        <v>354</v>
      </c>
      <c r="I1372" t="s">
        <v>355</v>
      </c>
      <c r="J1372" t="s">
        <v>265</v>
      </c>
      <c r="K1372" t="s">
        <v>5477</v>
      </c>
      <c r="L1372" t="s">
        <v>266</v>
      </c>
      <c r="M1372" t="s">
        <v>267</v>
      </c>
      <c r="N1372" t="s">
        <v>267</v>
      </c>
      <c r="O1372" t="s">
        <v>267</v>
      </c>
      <c r="P1372">
        <v>0</v>
      </c>
      <c r="Q1372">
        <v>0</v>
      </c>
      <c r="R1372">
        <v>1</v>
      </c>
      <c r="S1372" t="s">
        <v>267</v>
      </c>
      <c r="T1372" t="s">
        <v>267</v>
      </c>
      <c r="U1372" t="s">
        <v>5478</v>
      </c>
      <c r="V1372" t="b">
        <v>0</v>
      </c>
      <c r="W1372" t="s">
        <v>265</v>
      </c>
      <c r="X1372">
        <v>0</v>
      </c>
      <c r="Y1372" t="s">
        <v>265</v>
      </c>
      <c r="Z1372" t="s">
        <v>265</v>
      </c>
      <c r="AA1372" t="s">
        <v>265</v>
      </c>
      <c r="AB1372" t="s">
        <v>265</v>
      </c>
      <c r="AC1372" t="s">
        <v>265</v>
      </c>
      <c r="AD1372" t="s">
        <v>265</v>
      </c>
      <c r="AE1372" t="s">
        <v>265</v>
      </c>
      <c r="AF1372" t="s">
        <v>267</v>
      </c>
      <c r="AG1372" t="s">
        <v>265</v>
      </c>
      <c r="AH1372" t="s">
        <v>265</v>
      </c>
      <c r="AI1372" t="s">
        <v>265</v>
      </c>
      <c r="AJ1372" t="s">
        <v>265</v>
      </c>
      <c r="AL1372" t="str">
        <f>IF(Sudan_News12[[#This Row],[relevancy_classification_english]]="Relevant","مناسب",IF(Sudan_News12[[#This Row],[relevancy_classification_english]]="Relevant","عَرَضِيّ",""))</f>
        <v/>
      </c>
      <c r="AN1372" t="str">
        <f>IF(Sudan_News12[[#This Row],[sentiment_analysis_english]]="Negative","سلبي",IF(Sudan_News12[[#This Row],[sentiment_analysis_english]]="Neutral","حيادي",IF(Sudan_News12[[#This Row],[sentiment_analysis_english]]="Positive","إيجابي","")))</f>
        <v/>
      </c>
      <c r="AO1372" t="e">
        <f>INDEX(TextClassificationList[],MATCH(Sudan_News12[[#This Row],[text_classification_arabic]],TextClassificationList[text_classification_arabic],0),1)</f>
        <v>#N/A</v>
      </c>
      <c r="AQ1372" t="e">
        <f>INDEX(TextClassificationList[],MATCH(Sudan_News12[[#This Row],[text_classification_arabic2]],TextClassificationList[text_classification_arabic],0),1)</f>
        <v>#N/A</v>
      </c>
      <c r="AS1372" t="e">
        <f>INDEX(TextClassificationList[],MATCH(Sudan_News12[[#This Row],[text_classification_arabic3]],TextClassificationList[text_classification_arabic],0),1)</f>
        <v>#N/A</v>
      </c>
      <c r="AU1372" t="e">
        <f>INDEX(TextClassificationList[],MATCH(Sudan_News12[[#This Row],[text_classification_arabic4]],TextClassificationList[text_classification_arabic],0),1)</f>
        <v>#N/A</v>
      </c>
      <c r="AW1372" t="e">
        <f>INDEX(TextClassificationList[],MATCH(Sudan_News12[[#This Row],[text_classification_arabic5]],TextClassificationList[text_classification_arabic],0),1)</f>
        <v>#N/A</v>
      </c>
    </row>
    <row r="1373" spans="1:49" x14ac:dyDescent="0.2">
      <c r="A1373">
        <v>1.3656415902288486E+18</v>
      </c>
      <c r="B1373">
        <v>1.3656415902288486E+18</v>
      </c>
      <c r="C1373" t="s">
        <v>5479</v>
      </c>
      <c r="D1373" s="1">
        <v>44254</v>
      </c>
      <c r="E1373" s="2">
        <v>0.60766203703703703</v>
      </c>
      <c r="F1373">
        <v>200</v>
      </c>
      <c r="G1373">
        <v>1889611729</v>
      </c>
      <c r="H1373" t="s">
        <v>354</v>
      </c>
      <c r="I1373" t="s">
        <v>355</v>
      </c>
      <c r="J1373" t="s">
        <v>265</v>
      </c>
      <c r="K1373" t="s">
        <v>5480</v>
      </c>
      <c r="L1373" t="s">
        <v>266</v>
      </c>
      <c r="M1373" t="s">
        <v>267</v>
      </c>
      <c r="N1373" t="s">
        <v>267</v>
      </c>
      <c r="O1373" t="s">
        <v>267</v>
      </c>
      <c r="P1373">
        <v>0</v>
      </c>
      <c r="Q1373">
        <v>1</v>
      </c>
      <c r="R1373">
        <v>0</v>
      </c>
      <c r="S1373" t="s">
        <v>267</v>
      </c>
      <c r="T1373" t="s">
        <v>267</v>
      </c>
      <c r="U1373" t="s">
        <v>5481</v>
      </c>
      <c r="V1373" t="b">
        <v>0</v>
      </c>
      <c r="W1373" t="s">
        <v>265</v>
      </c>
      <c r="X1373">
        <v>0</v>
      </c>
      <c r="Y1373" t="s">
        <v>265</v>
      </c>
      <c r="Z1373" t="s">
        <v>265</v>
      </c>
      <c r="AA1373" t="s">
        <v>265</v>
      </c>
      <c r="AB1373" t="s">
        <v>265</v>
      </c>
      <c r="AC1373" t="s">
        <v>265</v>
      </c>
      <c r="AD1373" t="s">
        <v>265</v>
      </c>
      <c r="AE1373" t="s">
        <v>265</v>
      </c>
      <c r="AF1373" t="s">
        <v>267</v>
      </c>
      <c r="AG1373" t="s">
        <v>265</v>
      </c>
      <c r="AH1373" t="s">
        <v>265</v>
      </c>
      <c r="AI1373" t="s">
        <v>265</v>
      </c>
      <c r="AJ1373" t="s">
        <v>265</v>
      </c>
      <c r="AL1373" t="str">
        <f>IF(Sudan_News12[[#This Row],[relevancy_classification_english]]="Relevant","مناسب",IF(Sudan_News12[[#This Row],[relevancy_classification_english]]="Relevant","عَرَضِيّ",""))</f>
        <v/>
      </c>
      <c r="AN1373" t="str">
        <f>IF(Sudan_News12[[#This Row],[sentiment_analysis_english]]="Negative","سلبي",IF(Sudan_News12[[#This Row],[sentiment_analysis_english]]="Neutral","حيادي",IF(Sudan_News12[[#This Row],[sentiment_analysis_english]]="Positive","إيجابي","")))</f>
        <v/>
      </c>
      <c r="AO1373" t="e">
        <f>INDEX(TextClassificationList[],MATCH(Sudan_News12[[#This Row],[text_classification_arabic]],TextClassificationList[text_classification_arabic],0),1)</f>
        <v>#N/A</v>
      </c>
      <c r="AQ1373" t="e">
        <f>INDEX(TextClassificationList[],MATCH(Sudan_News12[[#This Row],[text_classification_arabic2]],TextClassificationList[text_classification_arabic],0),1)</f>
        <v>#N/A</v>
      </c>
      <c r="AS1373" t="e">
        <f>INDEX(TextClassificationList[],MATCH(Sudan_News12[[#This Row],[text_classification_arabic3]],TextClassificationList[text_classification_arabic],0),1)</f>
        <v>#N/A</v>
      </c>
      <c r="AU1373" t="e">
        <f>INDEX(TextClassificationList[],MATCH(Sudan_News12[[#This Row],[text_classification_arabic4]],TextClassificationList[text_classification_arabic],0),1)</f>
        <v>#N/A</v>
      </c>
      <c r="AW1373" t="e">
        <f>INDEX(TextClassificationList[],MATCH(Sudan_News12[[#This Row],[text_classification_arabic5]],TextClassificationList[text_classification_arabic],0),1)</f>
        <v>#N/A</v>
      </c>
    </row>
    <row r="1374" spans="1:49" x14ac:dyDescent="0.2">
      <c r="A1374">
        <v>1.3655951390460477E+18</v>
      </c>
      <c r="B1374">
        <v>1.3655951390460477E+18</v>
      </c>
      <c r="C1374" t="s">
        <v>5482</v>
      </c>
      <c r="D1374" s="1">
        <v>44254</v>
      </c>
      <c r="E1374" s="2">
        <v>0.47947916666666668</v>
      </c>
      <c r="F1374">
        <v>200</v>
      </c>
      <c r="G1374">
        <v>1889611729</v>
      </c>
      <c r="H1374" t="s">
        <v>354</v>
      </c>
      <c r="I1374" t="s">
        <v>355</v>
      </c>
      <c r="J1374" t="s">
        <v>265</v>
      </c>
      <c r="K1374" t="s">
        <v>5483</v>
      </c>
      <c r="L1374" t="s">
        <v>266</v>
      </c>
      <c r="M1374" t="s">
        <v>267</v>
      </c>
      <c r="N1374" t="s">
        <v>267</v>
      </c>
      <c r="O1374" t="s">
        <v>267</v>
      </c>
      <c r="P1374">
        <v>0</v>
      </c>
      <c r="Q1374">
        <v>0</v>
      </c>
      <c r="R1374">
        <v>0</v>
      </c>
      <c r="S1374" t="s">
        <v>282</v>
      </c>
      <c r="T1374" t="s">
        <v>267</v>
      </c>
      <c r="U1374" t="s">
        <v>5484</v>
      </c>
      <c r="V1374" t="b">
        <v>0</v>
      </c>
      <c r="W1374" t="s">
        <v>265</v>
      </c>
      <c r="X1374">
        <v>0</v>
      </c>
      <c r="Y1374" t="s">
        <v>265</v>
      </c>
      <c r="Z1374" t="s">
        <v>265</v>
      </c>
      <c r="AA1374" t="s">
        <v>265</v>
      </c>
      <c r="AB1374" t="s">
        <v>265</v>
      </c>
      <c r="AC1374" t="s">
        <v>265</v>
      </c>
      <c r="AD1374" t="s">
        <v>265</v>
      </c>
      <c r="AE1374" t="s">
        <v>265</v>
      </c>
      <c r="AF1374" t="s">
        <v>267</v>
      </c>
      <c r="AG1374" t="s">
        <v>265</v>
      </c>
      <c r="AH1374" t="s">
        <v>265</v>
      </c>
      <c r="AI1374" t="s">
        <v>265</v>
      </c>
      <c r="AJ1374" t="s">
        <v>265</v>
      </c>
      <c r="AL1374" t="str">
        <f>IF(Sudan_News12[[#This Row],[relevancy_classification_english]]="Relevant","مناسب",IF(Sudan_News12[[#This Row],[relevancy_classification_english]]="Relevant","عَرَضِيّ",""))</f>
        <v/>
      </c>
      <c r="AN1374" t="str">
        <f>IF(Sudan_News12[[#This Row],[sentiment_analysis_english]]="Negative","سلبي",IF(Sudan_News12[[#This Row],[sentiment_analysis_english]]="Neutral","حيادي",IF(Sudan_News12[[#This Row],[sentiment_analysis_english]]="Positive","إيجابي","")))</f>
        <v/>
      </c>
      <c r="AO1374" t="e">
        <f>INDEX(TextClassificationList[],MATCH(Sudan_News12[[#This Row],[text_classification_arabic]],TextClassificationList[text_classification_arabic],0),1)</f>
        <v>#N/A</v>
      </c>
      <c r="AQ1374" t="e">
        <f>INDEX(TextClassificationList[],MATCH(Sudan_News12[[#This Row],[text_classification_arabic2]],TextClassificationList[text_classification_arabic],0),1)</f>
        <v>#N/A</v>
      </c>
      <c r="AS1374" t="e">
        <f>INDEX(TextClassificationList[],MATCH(Sudan_News12[[#This Row],[text_classification_arabic3]],TextClassificationList[text_classification_arabic],0),1)</f>
        <v>#N/A</v>
      </c>
      <c r="AU1374" t="e">
        <f>INDEX(TextClassificationList[],MATCH(Sudan_News12[[#This Row],[text_classification_arabic4]],TextClassificationList[text_classification_arabic],0),1)</f>
        <v>#N/A</v>
      </c>
      <c r="AW1374" t="e">
        <f>INDEX(TextClassificationList[],MATCH(Sudan_News12[[#This Row],[text_classification_arabic5]],TextClassificationList[text_classification_arabic],0),1)</f>
        <v>#N/A</v>
      </c>
    </row>
    <row r="1375" spans="1:49" x14ac:dyDescent="0.2">
      <c r="A1375">
        <v>1.3652019081395159E+18</v>
      </c>
      <c r="B1375">
        <v>1.3652019081395159E+18</v>
      </c>
      <c r="C1375" t="s">
        <v>5485</v>
      </c>
      <c r="D1375" s="1">
        <v>44253</v>
      </c>
      <c r="E1375" s="2">
        <v>0.39436342592592594</v>
      </c>
      <c r="F1375">
        <v>200</v>
      </c>
      <c r="G1375">
        <v>1889611729</v>
      </c>
      <c r="H1375" t="s">
        <v>354</v>
      </c>
      <c r="I1375" t="s">
        <v>355</v>
      </c>
      <c r="J1375" t="s">
        <v>265</v>
      </c>
      <c r="K1375" t="s">
        <v>5486</v>
      </c>
      <c r="L1375" t="s">
        <v>266</v>
      </c>
      <c r="M1375" t="s">
        <v>267</v>
      </c>
      <c r="N1375" t="s">
        <v>267</v>
      </c>
      <c r="O1375" t="s">
        <v>267</v>
      </c>
      <c r="P1375">
        <v>0</v>
      </c>
      <c r="Q1375">
        <v>0</v>
      </c>
      <c r="R1375">
        <v>5</v>
      </c>
      <c r="S1375" t="s">
        <v>267</v>
      </c>
      <c r="T1375" t="s">
        <v>267</v>
      </c>
      <c r="U1375" t="s">
        <v>5487</v>
      </c>
      <c r="V1375" t="b">
        <v>0</v>
      </c>
      <c r="W1375" t="s">
        <v>265</v>
      </c>
      <c r="X1375">
        <v>0</v>
      </c>
      <c r="Y1375" t="s">
        <v>265</v>
      </c>
      <c r="Z1375" t="s">
        <v>265</v>
      </c>
      <c r="AA1375" t="s">
        <v>265</v>
      </c>
      <c r="AB1375" t="s">
        <v>265</v>
      </c>
      <c r="AC1375" t="s">
        <v>265</v>
      </c>
      <c r="AD1375" t="s">
        <v>265</v>
      </c>
      <c r="AE1375" t="s">
        <v>265</v>
      </c>
      <c r="AF1375" t="s">
        <v>267</v>
      </c>
      <c r="AG1375" t="s">
        <v>265</v>
      </c>
      <c r="AH1375" t="s">
        <v>265</v>
      </c>
      <c r="AI1375" t="s">
        <v>265</v>
      </c>
      <c r="AJ1375" t="s">
        <v>265</v>
      </c>
      <c r="AL1375" t="str">
        <f>IF(Sudan_News12[[#This Row],[relevancy_classification_english]]="Relevant","مناسب",IF(Sudan_News12[[#This Row],[relevancy_classification_english]]="Relevant","عَرَضِيّ",""))</f>
        <v/>
      </c>
      <c r="AN1375" t="str">
        <f>IF(Sudan_News12[[#This Row],[sentiment_analysis_english]]="Negative","سلبي",IF(Sudan_News12[[#This Row],[sentiment_analysis_english]]="Neutral","حيادي",IF(Sudan_News12[[#This Row],[sentiment_analysis_english]]="Positive","إيجابي","")))</f>
        <v/>
      </c>
      <c r="AO1375" t="e">
        <f>INDEX(TextClassificationList[],MATCH(Sudan_News12[[#This Row],[text_classification_arabic]],TextClassificationList[text_classification_arabic],0),1)</f>
        <v>#N/A</v>
      </c>
      <c r="AQ1375" t="e">
        <f>INDEX(TextClassificationList[],MATCH(Sudan_News12[[#This Row],[text_classification_arabic2]],TextClassificationList[text_classification_arabic],0),1)</f>
        <v>#N/A</v>
      </c>
      <c r="AS1375" t="e">
        <f>INDEX(TextClassificationList[],MATCH(Sudan_News12[[#This Row],[text_classification_arabic3]],TextClassificationList[text_classification_arabic],0),1)</f>
        <v>#N/A</v>
      </c>
      <c r="AU1375" t="e">
        <f>INDEX(TextClassificationList[],MATCH(Sudan_News12[[#This Row],[text_classification_arabic4]],TextClassificationList[text_classification_arabic],0),1)</f>
        <v>#N/A</v>
      </c>
      <c r="AW1375" t="e">
        <f>INDEX(TextClassificationList[],MATCH(Sudan_News12[[#This Row],[text_classification_arabic5]],TextClassificationList[text_classification_arabic],0),1)</f>
        <v>#N/A</v>
      </c>
    </row>
    <row r="1376" spans="1:49" x14ac:dyDescent="0.2">
      <c r="A1376">
        <v>1.3651764630377677E+18</v>
      </c>
      <c r="B1376">
        <v>1.3651764630377677E+18</v>
      </c>
      <c r="C1376" t="s">
        <v>5488</v>
      </c>
      <c r="D1376" s="1">
        <v>44253</v>
      </c>
      <c r="E1376" s="2">
        <v>0.32415509259259262</v>
      </c>
      <c r="F1376">
        <v>200</v>
      </c>
      <c r="G1376">
        <v>1889611729</v>
      </c>
      <c r="H1376" t="s">
        <v>354</v>
      </c>
      <c r="I1376" t="s">
        <v>355</v>
      </c>
      <c r="J1376" t="s">
        <v>265</v>
      </c>
      <c r="K1376" t="s">
        <v>5489</v>
      </c>
      <c r="L1376" t="s">
        <v>266</v>
      </c>
      <c r="M1376" t="s">
        <v>267</v>
      </c>
      <c r="N1376" t="s">
        <v>267</v>
      </c>
      <c r="O1376" t="s">
        <v>267</v>
      </c>
      <c r="P1376">
        <v>0</v>
      </c>
      <c r="Q1376">
        <v>0</v>
      </c>
      <c r="R1376">
        <v>1</v>
      </c>
      <c r="S1376" t="s">
        <v>267</v>
      </c>
      <c r="T1376" t="s">
        <v>267</v>
      </c>
      <c r="U1376" t="s">
        <v>5490</v>
      </c>
      <c r="V1376" t="b">
        <v>0</v>
      </c>
      <c r="W1376" t="s">
        <v>265</v>
      </c>
      <c r="X1376">
        <v>0</v>
      </c>
      <c r="Y1376" t="s">
        <v>265</v>
      </c>
      <c r="Z1376" t="s">
        <v>265</v>
      </c>
      <c r="AA1376" t="s">
        <v>265</v>
      </c>
      <c r="AB1376" t="s">
        <v>265</v>
      </c>
      <c r="AC1376" t="s">
        <v>265</v>
      </c>
      <c r="AD1376" t="s">
        <v>265</v>
      </c>
      <c r="AE1376" t="s">
        <v>265</v>
      </c>
      <c r="AF1376" t="s">
        <v>267</v>
      </c>
      <c r="AG1376" t="s">
        <v>265</v>
      </c>
      <c r="AH1376" t="s">
        <v>265</v>
      </c>
      <c r="AI1376" t="s">
        <v>265</v>
      </c>
      <c r="AJ1376" t="s">
        <v>265</v>
      </c>
      <c r="AL1376" t="str">
        <f>IF(Sudan_News12[[#This Row],[relevancy_classification_english]]="Relevant","مناسب",IF(Sudan_News12[[#This Row],[relevancy_classification_english]]="Relevant","عَرَضِيّ",""))</f>
        <v/>
      </c>
      <c r="AN1376" t="str">
        <f>IF(Sudan_News12[[#This Row],[sentiment_analysis_english]]="Negative","سلبي",IF(Sudan_News12[[#This Row],[sentiment_analysis_english]]="Neutral","حيادي",IF(Sudan_News12[[#This Row],[sentiment_analysis_english]]="Positive","إيجابي","")))</f>
        <v/>
      </c>
      <c r="AO1376" t="e">
        <f>INDEX(TextClassificationList[],MATCH(Sudan_News12[[#This Row],[text_classification_arabic]],TextClassificationList[text_classification_arabic],0),1)</f>
        <v>#N/A</v>
      </c>
      <c r="AQ1376" t="e">
        <f>INDEX(TextClassificationList[],MATCH(Sudan_News12[[#This Row],[text_classification_arabic2]],TextClassificationList[text_classification_arabic],0),1)</f>
        <v>#N/A</v>
      </c>
      <c r="AS1376" t="e">
        <f>INDEX(TextClassificationList[],MATCH(Sudan_News12[[#This Row],[text_classification_arabic3]],TextClassificationList[text_classification_arabic],0),1)</f>
        <v>#N/A</v>
      </c>
      <c r="AU1376" t="e">
        <f>INDEX(TextClassificationList[],MATCH(Sudan_News12[[#This Row],[text_classification_arabic4]],TextClassificationList[text_classification_arabic],0),1)</f>
        <v>#N/A</v>
      </c>
      <c r="AW1376" t="e">
        <f>INDEX(TextClassificationList[],MATCH(Sudan_News12[[#This Row],[text_classification_arabic5]],TextClassificationList[text_classification_arabic],0),1)</f>
        <v>#N/A</v>
      </c>
    </row>
    <row r="1377" spans="1:49" x14ac:dyDescent="0.2">
      <c r="A1377">
        <v>1.3651749044302234E+18</v>
      </c>
      <c r="B1377">
        <v>1.3651749044302234E+18</v>
      </c>
      <c r="C1377" t="s">
        <v>5491</v>
      </c>
      <c r="D1377" s="1">
        <v>44253</v>
      </c>
      <c r="E1377" s="2">
        <v>0.31984953703703706</v>
      </c>
      <c r="F1377">
        <v>200</v>
      </c>
      <c r="G1377">
        <v>1889611729</v>
      </c>
      <c r="H1377" t="s">
        <v>354</v>
      </c>
      <c r="I1377" t="s">
        <v>355</v>
      </c>
      <c r="J1377" t="s">
        <v>265</v>
      </c>
      <c r="K1377" t="s">
        <v>5492</v>
      </c>
      <c r="L1377" t="s">
        <v>266</v>
      </c>
      <c r="M1377" t="s">
        <v>267</v>
      </c>
      <c r="N1377" t="s">
        <v>267</v>
      </c>
      <c r="O1377" t="s">
        <v>267</v>
      </c>
      <c r="P1377">
        <v>0</v>
      </c>
      <c r="Q1377">
        <v>0</v>
      </c>
      <c r="R1377">
        <v>4</v>
      </c>
      <c r="S1377" t="s">
        <v>267</v>
      </c>
      <c r="T1377" t="s">
        <v>267</v>
      </c>
      <c r="U1377" t="s">
        <v>5493</v>
      </c>
      <c r="V1377" t="b">
        <v>0</v>
      </c>
      <c r="W1377" t="s">
        <v>265</v>
      </c>
      <c r="X1377">
        <v>0</v>
      </c>
      <c r="Y1377" t="s">
        <v>265</v>
      </c>
      <c r="Z1377" t="s">
        <v>265</v>
      </c>
      <c r="AA1377" t="s">
        <v>265</v>
      </c>
      <c r="AB1377" t="s">
        <v>265</v>
      </c>
      <c r="AC1377" t="s">
        <v>265</v>
      </c>
      <c r="AD1377" t="s">
        <v>265</v>
      </c>
      <c r="AE1377" t="s">
        <v>265</v>
      </c>
      <c r="AF1377" t="s">
        <v>267</v>
      </c>
      <c r="AG1377" t="s">
        <v>265</v>
      </c>
      <c r="AH1377" t="s">
        <v>265</v>
      </c>
      <c r="AI1377" t="s">
        <v>265</v>
      </c>
      <c r="AJ1377" t="s">
        <v>265</v>
      </c>
      <c r="AL1377" t="str">
        <f>IF(Sudan_News12[[#This Row],[relevancy_classification_english]]="Relevant","مناسب",IF(Sudan_News12[[#This Row],[relevancy_classification_english]]="Relevant","عَرَضِيّ",""))</f>
        <v/>
      </c>
      <c r="AN1377" t="str">
        <f>IF(Sudan_News12[[#This Row],[sentiment_analysis_english]]="Negative","سلبي",IF(Sudan_News12[[#This Row],[sentiment_analysis_english]]="Neutral","حيادي",IF(Sudan_News12[[#This Row],[sentiment_analysis_english]]="Positive","إيجابي","")))</f>
        <v/>
      </c>
      <c r="AO1377" t="e">
        <f>INDEX(TextClassificationList[],MATCH(Sudan_News12[[#This Row],[text_classification_arabic]],TextClassificationList[text_classification_arabic],0),1)</f>
        <v>#N/A</v>
      </c>
      <c r="AQ1377" t="e">
        <f>INDEX(TextClassificationList[],MATCH(Sudan_News12[[#This Row],[text_classification_arabic2]],TextClassificationList[text_classification_arabic],0),1)</f>
        <v>#N/A</v>
      </c>
      <c r="AS1377" t="e">
        <f>INDEX(TextClassificationList[],MATCH(Sudan_News12[[#This Row],[text_classification_arabic3]],TextClassificationList[text_classification_arabic],0),1)</f>
        <v>#N/A</v>
      </c>
      <c r="AU1377" t="e">
        <f>INDEX(TextClassificationList[],MATCH(Sudan_News12[[#This Row],[text_classification_arabic4]],TextClassificationList[text_classification_arabic],0),1)</f>
        <v>#N/A</v>
      </c>
      <c r="AW1377" t="e">
        <f>INDEX(TextClassificationList[],MATCH(Sudan_News12[[#This Row],[text_classification_arabic5]],TextClassificationList[text_classification_arabic],0),1)</f>
        <v>#N/A</v>
      </c>
    </row>
    <row r="1378" spans="1:49" x14ac:dyDescent="0.2">
      <c r="A1378">
        <v>1.3651747049910477E+18</v>
      </c>
      <c r="B1378">
        <v>1.3651747049910477E+18</v>
      </c>
      <c r="C1378" t="s">
        <v>5494</v>
      </c>
      <c r="D1378" s="1">
        <v>44253</v>
      </c>
      <c r="E1378" s="2">
        <v>0.31930555555555556</v>
      </c>
      <c r="F1378">
        <v>200</v>
      </c>
      <c r="G1378">
        <v>1889611729</v>
      </c>
      <c r="H1378" t="s">
        <v>354</v>
      </c>
      <c r="I1378" t="s">
        <v>355</v>
      </c>
      <c r="J1378" t="s">
        <v>265</v>
      </c>
      <c r="K1378" t="s">
        <v>5495</v>
      </c>
      <c r="L1378" t="s">
        <v>266</v>
      </c>
      <c r="M1378" t="s">
        <v>267</v>
      </c>
      <c r="N1378" t="s">
        <v>267</v>
      </c>
      <c r="O1378" t="s">
        <v>267</v>
      </c>
      <c r="P1378">
        <v>0</v>
      </c>
      <c r="Q1378">
        <v>0</v>
      </c>
      <c r="R1378">
        <v>0</v>
      </c>
      <c r="S1378" t="s">
        <v>5496</v>
      </c>
      <c r="T1378" t="s">
        <v>267</v>
      </c>
      <c r="U1378" t="s">
        <v>5497</v>
      </c>
      <c r="V1378" t="b">
        <v>0</v>
      </c>
      <c r="W1378" t="s">
        <v>265</v>
      </c>
      <c r="X1378">
        <v>0</v>
      </c>
      <c r="Y1378" t="s">
        <v>265</v>
      </c>
      <c r="Z1378" t="s">
        <v>265</v>
      </c>
      <c r="AA1378" t="s">
        <v>265</v>
      </c>
      <c r="AB1378" t="s">
        <v>265</v>
      </c>
      <c r="AC1378" t="s">
        <v>265</v>
      </c>
      <c r="AD1378" t="s">
        <v>265</v>
      </c>
      <c r="AE1378" t="s">
        <v>265</v>
      </c>
      <c r="AF1378" t="s">
        <v>267</v>
      </c>
      <c r="AG1378" t="s">
        <v>265</v>
      </c>
      <c r="AH1378" t="s">
        <v>265</v>
      </c>
      <c r="AI1378" t="s">
        <v>265</v>
      </c>
      <c r="AJ1378" t="s">
        <v>265</v>
      </c>
      <c r="AL1378" t="str">
        <f>IF(Sudan_News12[[#This Row],[relevancy_classification_english]]="Relevant","مناسب",IF(Sudan_News12[[#This Row],[relevancy_classification_english]]="Relevant","عَرَضِيّ",""))</f>
        <v/>
      </c>
      <c r="AN1378" t="str">
        <f>IF(Sudan_News12[[#This Row],[sentiment_analysis_english]]="Negative","سلبي",IF(Sudan_News12[[#This Row],[sentiment_analysis_english]]="Neutral","حيادي",IF(Sudan_News12[[#This Row],[sentiment_analysis_english]]="Positive","إيجابي","")))</f>
        <v/>
      </c>
      <c r="AO1378" t="e">
        <f>INDEX(TextClassificationList[],MATCH(Sudan_News12[[#This Row],[text_classification_arabic]],TextClassificationList[text_classification_arabic],0),1)</f>
        <v>#N/A</v>
      </c>
      <c r="AQ1378" t="e">
        <f>INDEX(TextClassificationList[],MATCH(Sudan_News12[[#This Row],[text_classification_arabic2]],TextClassificationList[text_classification_arabic],0),1)</f>
        <v>#N/A</v>
      </c>
      <c r="AS1378" t="e">
        <f>INDEX(TextClassificationList[],MATCH(Sudan_News12[[#This Row],[text_classification_arabic3]],TextClassificationList[text_classification_arabic],0),1)</f>
        <v>#N/A</v>
      </c>
      <c r="AU1378" t="e">
        <f>INDEX(TextClassificationList[],MATCH(Sudan_News12[[#This Row],[text_classification_arabic4]],TextClassificationList[text_classification_arabic],0),1)</f>
        <v>#N/A</v>
      </c>
      <c r="AW1378" t="e">
        <f>INDEX(TextClassificationList[],MATCH(Sudan_News12[[#This Row],[text_classification_arabic5]],TextClassificationList[text_classification_arabic],0),1)</f>
        <v>#N/A</v>
      </c>
    </row>
    <row r="1379" spans="1:49" x14ac:dyDescent="0.2">
      <c r="A1379">
        <v>1.3649805604819476E+18</v>
      </c>
      <c r="B1379">
        <v>1.3649805604819476E+18</v>
      </c>
      <c r="C1379" t="s">
        <v>5498</v>
      </c>
      <c r="D1379" s="1">
        <v>44252</v>
      </c>
      <c r="E1379" s="2">
        <v>0.78356481481481477</v>
      </c>
      <c r="F1379">
        <v>200</v>
      </c>
      <c r="G1379">
        <v>1889611729</v>
      </c>
      <c r="H1379" t="s">
        <v>354</v>
      </c>
      <c r="I1379" t="s">
        <v>355</v>
      </c>
      <c r="J1379" t="s">
        <v>265</v>
      </c>
      <c r="K1379" t="s">
        <v>5499</v>
      </c>
      <c r="L1379" t="s">
        <v>266</v>
      </c>
      <c r="M1379" t="s">
        <v>267</v>
      </c>
      <c r="N1379" t="s">
        <v>267</v>
      </c>
      <c r="O1379" t="s">
        <v>267</v>
      </c>
      <c r="P1379">
        <v>0</v>
      </c>
      <c r="Q1379">
        <v>1</v>
      </c>
      <c r="R1379">
        <v>0</v>
      </c>
      <c r="S1379" t="s">
        <v>267</v>
      </c>
      <c r="T1379" t="s">
        <v>267</v>
      </c>
      <c r="U1379" t="s">
        <v>5500</v>
      </c>
      <c r="V1379" t="b">
        <v>0</v>
      </c>
      <c r="W1379" t="s">
        <v>265</v>
      </c>
      <c r="X1379">
        <v>0</v>
      </c>
      <c r="Y1379" t="s">
        <v>265</v>
      </c>
      <c r="Z1379" t="s">
        <v>265</v>
      </c>
      <c r="AA1379" t="s">
        <v>265</v>
      </c>
      <c r="AB1379" t="s">
        <v>265</v>
      </c>
      <c r="AC1379" t="s">
        <v>265</v>
      </c>
      <c r="AD1379" t="s">
        <v>265</v>
      </c>
      <c r="AE1379" t="s">
        <v>265</v>
      </c>
      <c r="AF1379" t="s">
        <v>267</v>
      </c>
      <c r="AG1379" t="s">
        <v>265</v>
      </c>
      <c r="AH1379" t="s">
        <v>265</v>
      </c>
      <c r="AI1379" t="s">
        <v>265</v>
      </c>
      <c r="AJ1379" t="s">
        <v>265</v>
      </c>
      <c r="AL1379" t="str">
        <f>IF(Sudan_News12[[#This Row],[relevancy_classification_english]]="Relevant","مناسب",IF(Sudan_News12[[#This Row],[relevancy_classification_english]]="Relevant","عَرَضِيّ",""))</f>
        <v/>
      </c>
      <c r="AN1379" t="str">
        <f>IF(Sudan_News12[[#This Row],[sentiment_analysis_english]]="Negative","سلبي",IF(Sudan_News12[[#This Row],[sentiment_analysis_english]]="Neutral","حيادي",IF(Sudan_News12[[#This Row],[sentiment_analysis_english]]="Positive","إيجابي","")))</f>
        <v/>
      </c>
      <c r="AO1379" t="e">
        <f>INDEX(TextClassificationList[],MATCH(Sudan_News12[[#This Row],[text_classification_arabic]],TextClassificationList[text_classification_arabic],0),1)</f>
        <v>#N/A</v>
      </c>
      <c r="AQ1379" t="e">
        <f>INDEX(TextClassificationList[],MATCH(Sudan_News12[[#This Row],[text_classification_arabic2]],TextClassificationList[text_classification_arabic],0),1)</f>
        <v>#N/A</v>
      </c>
      <c r="AS1379" t="e">
        <f>INDEX(TextClassificationList[],MATCH(Sudan_News12[[#This Row],[text_classification_arabic3]],TextClassificationList[text_classification_arabic],0),1)</f>
        <v>#N/A</v>
      </c>
      <c r="AU1379" t="e">
        <f>INDEX(TextClassificationList[],MATCH(Sudan_News12[[#This Row],[text_classification_arabic4]],TextClassificationList[text_classification_arabic],0),1)</f>
        <v>#N/A</v>
      </c>
      <c r="AW1379" t="e">
        <f>INDEX(TextClassificationList[],MATCH(Sudan_News12[[#This Row],[text_classification_arabic5]],TextClassificationList[text_classification_arabic],0),1)</f>
        <v>#N/A</v>
      </c>
    </row>
    <row r="1380" spans="1:49" x14ac:dyDescent="0.2">
      <c r="A1380">
        <v>1.3649803800722964E+18</v>
      </c>
      <c r="B1380">
        <v>1.3649803800722964E+18</v>
      </c>
      <c r="C1380" t="s">
        <v>5501</v>
      </c>
      <c r="D1380" s="1">
        <v>44252</v>
      </c>
      <c r="E1380" s="2">
        <v>0.78306712962962965</v>
      </c>
      <c r="F1380">
        <v>200</v>
      </c>
      <c r="G1380">
        <v>1889611729</v>
      </c>
      <c r="H1380" t="s">
        <v>354</v>
      </c>
      <c r="I1380" t="s">
        <v>355</v>
      </c>
      <c r="J1380" t="s">
        <v>265</v>
      </c>
      <c r="K1380" t="s">
        <v>5502</v>
      </c>
      <c r="L1380" t="s">
        <v>266</v>
      </c>
      <c r="M1380" t="s">
        <v>267</v>
      </c>
      <c r="N1380" t="s">
        <v>267</v>
      </c>
      <c r="O1380" t="s">
        <v>267</v>
      </c>
      <c r="P1380">
        <v>0</v>
      </c>
      <c r="Q1380">
        <v>2</v>
      </c>
      <c r="R1380">
        <v>5</v>
      </c>
      <c r="S1380" t="s">
        <v>5503</v>
      </c>
      <c r="T1380" t="s">
        <v>267</v>
      </c>
      <c r="U1380" t="s">
        <v>5504</v>
      </c>
      <c r="V1380" t="b">
        <v>0</v>
      </c>
      <c r="W1380" t="s">
        <v>265</v>
      </c>
      <c r="X1380">
        <v>0</v>
      </c>
      <c r="Y1380" t="s">
        <v>265</v>
      </c>
      <c r="Z1380" t="s">
        <v>265</v>
      </c>
      <c r="AA1380" t="s">
        <v>265</v>
      </c>
      <c r="AB1380" t="s">
        <v>265</v>
      </c>
      <c r="AC1380" t="s">
        <v>265</v>
      </c>
      <c r="AD1380" t="s">
        <v>265</v>
      </c>
      <c r="AE1380" t="s">
        <v>265</v>
      </c>
      <c r="AF1380" t="s">
        <v>267</v>
      </c>
      <c r="AG1380" t="s">
        <v>265</v>
      </c>
      <c r="AH1380" t="s">
        <v>265</v>
      </c>
      <c r="AI1380" t="s">
        <v>265</v>
      </c>
      <c r="AJ1380" t="s">
        <v>265</v>
      </c>
      <c r="AL1380" t="str">
        <f>IF(Sudan_News12[[#This Row],[relevancy_classification_english]]="Relevant","مناسب",IF(Sudan_News12[[#This Row],[relevancy_classification_english]]="Relevant","عَرَضِيّ",""))</f>
        <v/>
      </c>
      <c r="AN1380" t="str">
        <f>IF(Sudan_News12[[#This Row],[sentiment_analysis_english]]="Negative","سلبي",IF(Sudan_News12[[#This Row],[sentiment_analysis_english]]="Neutral","حيادي",IF(Sudan_News12[[#This Row],[sentiment_analysis_english]]="Positive","إيجابي","")))</f>
        <v/>
      </c>
      <c r="AO1380" t="e">
        <f>INDEX(TextClassificationList[],MATCH(Sudan_News12[[#This Row],[text_classification_arabic]],TextClassificationList[text_classification_arabic],0),1)</f>
        <v>#N/A</v>
      </c>
      <c r="AQ1380" t="e">
        <f>INDEX(TextClassificationList[],MATCH(Sudan_News12[[#This Row],[text_classification_arabic2]],TextClassificationList[text_classification_arabic],0),1)</f>
        <v>#N/A</v>
      </c>
      <c r="AS1380" t="e">
        <f>INDEX(TextClassificationList[],MATCH(Sudan_News12[[#This Row],[text_classification_arabic3]],TextClassificationList[text_classification_arabic],0),1)</f>
        <v>#N/A</v>
      </c>
      <c r="AU1380" t="e">
        <f>INDEX(TextClassificationList[],MATCH(Sudan_News12[[#This Row],[text_classification_arabic4]],TextClassificationList[text_classification_arabic],0),1)</f>
        <v>#N/A</v>
      </c>
      <c r="AW1380" t="e">
        <f>INDEX(TextClassificationList[],MATCH(Sudan_News12[[#This Row],[text_classification_arabic5]],TextClassificationList[text_classification_arabic],0),1)</f>
        <v>#N/A</v>
      </c>
    </row>
    <row r="1381" spans="1:49" x14ac:dyDescent="0.2">
      <c r="A1381">
        <v>1.3649802897144832E+18</v>
      </c>
      <c r="B1381">
        <v>1.3649802897144832E+18</v>
      </c>
      <c r="C1381" t="s">
        <v>5505</v>
      </c>
      <c r="D1381" s="1">
        <v>44252</v>
      </c>
      <c r="E1381" s="2">
        <v>0.78281250000000002</v>
      </c>
      <c r="F1381">
        <v>200</v>
      </c>
      <c r="G1381">
        <v>1889611729</v>
      </c>
      <c r="H1381" t="s">
        <v>354</v>
      </c>
      <c r="I1381" t="s">
        <v>355</v>
      </c>
      <c r="J1381" t="s">
        <v>265</v>
      </c>
      <c r="K1381" t="s">
        <v>5506</v>
      </c>
      <c r="L1381" t="s">
        <v>266</v>
      </c>
      <c r="M1381" t="s">
        <v>267</v>
      </c>
      <c r="N1381" t="s">
        <v>267</v>
      </c>
      <c r="O1381" t="s">
        <v>267</v>
      </c>
      <c r="P1381">
        <v>0</v>
      </c>
      <c r="Q1381">
        <v>0</v>
      </c>
      <c r="R1381">
        <v>1</v>
      </c>
      <c r="S1381" t="s">
        <v>5503</v>
      </c>
      <c r="T1381" t="s">
        <v>267</v>
      </c>
      <c r="U1381" t="s">
        <v>5507</v>
      </c>
      <c r="V1381" t="b">
        <v>0</v>
      </c>
      <c r="W1381" t="s">
        <v>265</v>
      </c>
      <c r="X1381">
        <v>0</v>
      </c>
      <c r="Y1381" t="s">
        <v>265</v>
      </c>
      <c r="Z1381" t="s">
        <v>265</v>
      </c>
      <c r="AA1381" t="s">
        <v>265</v>
      </c>
      <c r="AB1381" t="s">
        <v>265</v>
      </c>
      <c r="AC1381" t="s">
        <v>265</v>
      </c>
      <c r="AD1381" t="s">
        <v>265</v>
      </c>
      <c r="AE1381" t="s">
        <v>265</v>
      </c>
      <c r="AF1381" t="s">
        <v>267</v>
      </c>
      <c r="AG1381" t="s">
        <v>265</v>
      </c>
      <c r="AH1381" t="s">
        <v>265</v>
      </c>
      <c r="AI1381" t="s">
        <v>265</v>
      </c>
      <c r="AJ1381" t="s">
        <v>265</v>
      </c>
      <c r="AL1381" t="str">
        <f>IF(Sudan_News12[[#This Row],[relevancy_classification_english]]="Relevant","مناسب",IF(Sudan_News12[[#This Row],[relevancy_classification_english]]="Relevant","عَرَضِيّ",""))</f>
        <v/>
      </c>
      <c r="AN1381" t="str">
        <f>IF(Sudan_News12[[#This Row],[sentiment_analysis_english]]="Negative","سلبي",IF(Sudan_News12[[#This Row],[sentiment_analysis_english]]="Neutral","حيادي",IF(Sudan_News12[[#This Row],[sentiment_analysis_english]]="Positive","إيجابي","")))</f>
        <v/>
      </c>
      <c r="AO1381" t="e">
        <f>INDEX(TextClassificationList[],MATCH(Sudan_News12[[#This Row],[text_classification_arabic]],TextClassificationList[text_classification_arabic],0),1)</f>
        <v>#N/A</v>
      </c>
      <c r="AQ1381" t="e">
        <f>INDEX(TextClassificationList[],MATCH(Sudan_News12[[#This Row],[text_classification_arabic2]],TextClassificationList[text_classification_arabic],0),1)</f>
        <v>#N/A</v>
      </c>
      <c r="AS1381" t="e">
        <f>INDEX(TextClassificationList[],MATCH(Sudan_News12[[#This Row],[text_classification_arabic3]],TextClassificationList[text_classification_arabic],0),1)</f>
        <v>#N/A</v>
      </c>
      <c r="AU1381" t="e">
        <f>INDEX(TextClassificationList[],MATCH(Sudan_News12[[#This Row],[text_classification_arabic4]],TextClassificationList[text_classification_arabic],0),1)</f>
        <v>#N/A</v>
      </c>
      <c r="AW1381" t="e">
        <f>INDEX(TextClassificationList[],MATCH(Sudan_News12[[#This Row],[text_classification_arabic5]],TextClassificationList[text_classification_arabic],0),1)</f>
        <v>#N/A</v>
      </c>
    </row>
    <row r="1382" spans="1:49" x14ac:dyDescent="0.2">
      <c r="A1382">
        <v>1.3647549672828068E+18</v>
      </c>
      <c r="B1382">
        <v>1.3647549672828068E+18</v>
      </c>
      <c r="C1382" t="s">
        <v>5508</v>
      </c>
      <c r="D1382" s="1">
        <v>44252</v>
      </c>
      <c r="E1382" s="2">
        <v>0.16104166666666667</v>
      </c>
      <c r="F1382">
        <v>200</v>
      </c>
      <c r="G1382">
        <v>1889611729</v>
      </c>
      <c r="H1382" t="s">
        <v>354</v>
      </c>
      <c r="I1382" t="s">
        <v>355</v>
      </c>
      <c r="J1382" t="s">
        <v>265</v>
      </c>
      <c r="K1382" t="s">
        <v>5509</v>
      </c>
      <c r="L1382" t="s">
        <v>266</v>
      </c>
      <c r="M1382" t="s">
        <v>267</v>
      </c>
      <c r="N1382" t="s">
        <v>267</v>
      </c>
      <c r="O1382" t="s">
        <v>267</v>
      </c>
      <c r="P1382">
        <v>0</v>
      </c>
      <c r="Q1382">
        <v>0</v>
      </c>
      <c r="R1382">
        <v>2</v>
      </c>
      <c r="S1382" t="s">
        <v>267</v>
      </c>
      <c r="T1382" t="s">
        <v>267</v>
      </c>
      <c r="U1382" t="s">
        <v>5510</v>
      </c>
      <c r="V1382" t="b">
        <v>0</v>
      </c>
      <c r="W1382" t="s">
        <v>265</v>
      </c>
      <c r="X1382">
        <v>0</v>
      </c>
      <c r="Y1382" t="s">
        <v>265</v>
      </c>
      <c r="Z1382" t="s">
        <v>265</v>
      </c>
      <c r="AA1382" t="s">
        <v>265</v>
      </c>
      <c r="AB1382" t="s">
        <v>265</v>
      </c>
      <c r="AC1382" t="s">
        <v>265</v>
      </c>
      <c r="AD1382" t="s">
        <v>265</v>
      </c>
      <c r="AE1382" t="s">
        <v>265</v>
      </c>
      <c r="AF1382" t="s">
        <v>267</v>
      </c>
      <c r="AG1382" t="s">
        <v>265</v>
      </c>
      <c r="AH1382" t="s">
        <v>265</v>
      </c>
      <c r="AI1382" t="s">
        <v>265</v>
      </c>
      <c r="AJ1382" t="s">
        <v>265</v>
      </c>
      <c r="AL1382" t="str">
        <f>IF(Sudan_News12[[#This Row],[relevancy_classification_english]]="Relevant","مناسب",IF(Sudan_News12[[#This Row],[relevancy_classification_english]]="Relevant","عَرَضِيّ",""))</f>
        <v/>
      </c>
      <c r="AN1382" t="str">
        <f>IF(Sudan_News12[[#This Row],[sentiment_analysis_english]]="Negative","سلبي",IF(Sudan_News12[[#This Row],[sentiment_analysis_english]]="Neutral","حيادي",IF(Sudan_News12[[#This Row],[sentiment_analysis_english]]="Positive","إيجابي","")))</f>
        <v/>
      </c>
      <c r="AO1382" t="e">
        <f>INDEX(TextClassificationList[],MATCH(Sudan_News12[[#This Row],[text_classification_arabic]],TextClassificationList[text_classification_arabic],0),1)</f>
        <v>#N/A</v>
      </c>
      <c r="AQ1382" t="e">
        <f>INDEX(TextClassificationList[],MATCH(Sudan_News12[[#This Row],[text_classification_arabic2]],TextClassificationList[text_classification_arabic],0),1)</f>
        <v>#N/A</v>
      </c>
      <c r="AS1382" t="e">
        <f>INDEX(TextClassificationList[],MATCH(Sudan_News12[[#This Row],[text_classification_arabic3]],TextClassificationList[text_classification_arabic],0),1)</f>
        <v>#N/A</v>
      </c>
      <c r="AU1382" t="e">
        <f>INDEX(TextClassificationList[],MATCH(Sudan_News12[[#This Row],[text_classification_arabic4]],TextClassificationList[text_classification_arabic],0),1)</f>
        <v>#N/A</v>
      </c>
      <c r="AW1382" t="e">
        <f>INDEX(TextClassificationList[],MATCH(Sudan_News12[[#This Row],[text_classification_arabic5]],TextClassificationList[text_classification_arabic],0),1)</f>
        <v>#N/A</v>
      </c>
    </row>
    <row r="1383" spans="1:49" x14ac:dyDescent="0.2">
      <c r="A1383">
        <v>1.3647548465581302E+18</v>
      </c>
      <c r="B1383">
        <v>1.3647548465581302E+18</v>
      </c>
      <c r="C1383" t="s">
        <v>5511</v>
      </c>
      <c r="D1383" s="1">
        <v>44252</v>
      </c>
      <c r="E1383" s="2">
        <v>0.16070601851851851</v>
      </c>
      <c r="F1383">
        <v>200</v>
      </c>
      <c r="G1383">
        <v>1889611729</v>
      </c>
      <c r="H1383" t="s">
        <v>354</v>
      </c>
      <c r="I1383" t="s">
        <v>355</v>
      </c>
      <c r="J1383" t="s">
        <v>265</v>
      </c>
      <c r="K1383" t="s">
        <v>5512</v>
      </c>
      <c r="L1383" t="s">
        <v>266</v>
      </c>
      <c r="M1383" t="s">
        <v>267</v>
      </c>
      <c r="N1383" t="s">
        <v>267</v>
      </c>
      <c r="O1383" t="s">
        <v>267</v>
      </c>
      <c r="P1383">
        <v>0</v>
      </c>
      <c r="Q1383">
        <v>0</v>
      </c>
      <c r="R1383">
        <v>0</v>
      </c>
      <c r="S1383" t="s">
        <v>267</v>
      </c>
      <c r="T1383" t="s">
        <v>267</v>
      </c>
      <c r="U1383" t="s">
        <v>5513</v>
      </c>
      <c r="V1383" t="b">
        <v>0</v>
      </c>
      <c r="W1383" t="s">
        <v>265</v>
      </c>
      <c r="X1383">
        <v>0</v>
      </c>
      <c r="Y1383" t="s">
        <v>265</v>
      </c>
      <c r="Z1383" t="s">
        <v>265</v>
      </c>
      <c r="AA1383" t="s">
        <v>265</v>
      </c>
      <c r="AB1383" t="s">
        <v>265</v>
      </c>
      <c r="AC1383" t="s">
        <v>265</v>
      </c>
      <c r="AD1383" t="s">
        <v>265</v>
      </c>
      <c r="AE1383" t="s">
        <v>265</v>
      </c>
      <c r="AF1383" t="s">
        <v>267</v>
      </c>
      <c r="AG1383" t="s">
        <v>265</v>
      </c>
      <c r="AH1383" t="s">
        <v>265</v>
      </c>
      <c r="AI1383" t="s">
        <v>265</v>
      </c>
      <c r="AJ1383" t="s">
        <v>265</v>
      </c>
      <c r="AL1383" t="str">
        <f>IF(Sudan_News12[[#This Row],[relevancy_classification_english]]="Relevant","مناسب",IF(Sudan_News12[[#This Row],[relevancy_classification_english]]="Relevant","عَرَضِيّ",""))</f>
        <v/>
      </c>
      <c r="AN1383" t="str">
        <f>IF(Sudan_News12[[#This Row],[sentiment_analysis_english]]="Negative","سلبي",IF(Sudan_News12[[#This Row],[sentiment_analysis_english]]="Neutral","حيادي",IF(Sudan_News12[[#This Row],[sentiment_analysis_english]]="Positive","إيجابي","")))</f>
        <v/>
      </c>
      <c r="AO1383" t="e">
        <f>INDEX(TextClassificationList[],MATCH(Sudan_News12[[#This Row],[text_classification_arabic]],TextClassificationList[text_classification_arabic],0),1)</f>
        <v>#N/A</v>
      </c>
      <c r="AQ1383" t="e">
        <f>INDEX(TextClassificationList[],MATCH(Sudan_News12[[#This Row],[text_classification_arabic2]],TextClassificationList[text_classification_arabic],0),1)</f>
        <v>#N/A</v>
      </c>
      <c r="AS1383" t="e">
        <f>INDEX(TextClassificationList[],MATCH(Sudan_News12[[#This Row],[text_classification_arabic3]],TextClassificationList[text_classification_arabic],0),1)</f>
        <v>#N/A</v>
      </c>
      <c r="AU1383" t="e">
        <f>INDEX(TextClassificationList[],MATCH(Sudan_News12[[#This Row],[text_classification_arabic4]],TextClassificationList[text_classification_arabic],0),1)</f>
        <v>#N/A</v>
      </c>
      <c r="AW1383" t="e">
        <f>INDEX(TextClassificationList[],MATCH(Sudan_News12[[#This Row],[text_classification_arabic5]],TextClassificationList[text_classification_arabic],0),1)</f>
        <v>#N/A</v>
      </c>
    </row>
    <row r="1384" spans="1:49" x14ac:dyDescent="0.2">
      <c r="A1384">
        <v>1.3646748951337656E+18</v>
      </c>
      <c r="B1384">
        <v>1.3646748951337656E+18</v>
      </c>
      <c r="C1384" t="s">
        <v>5514</v>
      </c>
      <c r="D1384" s="1">
        <v>44251</v>
      </c>
      <c r="E1384" s="2">
        <v>0.94009259259259259</v>
      </c>
      <c r="F1384">
        <v>200</v>
      </c>
      <c r="G1384">
        <v>1889611729</v>
      </c>
      <c r="H1384" t="s">
        <v>354</v>
      </c>
      <c r="I1384" t="s">
        <v>355</v>
      </c>
      <c r="J1384" t="s">
        <v>265</v>
      </c>
      <c r="K1384" t="s">
        <v>5515</v>
      </c>
      <c r="L1384" t="s">
        <v>266</v>
      </c>
      <c r="M1384" t="s">
        <v>267</v>
      </c>
      <c r="N1384" t="s">
        <v>267</v>
      </c>
      <c r="O1384" t="s">
        <v>5516</v>
      </c>
      <c r="P1384">
        <v>0</v>
      </c>
      <c r="Q1384">
        <v>0</v>
      </c>
      <c r="R1384">
        <v>1</v>
      </c>
      <c r="S1384" t="s">
        <v>267</v>
      </c>
      <c r="T1384" t="s">
        <v>267</v>
      </c>
      <c r="U1384" t="s">
        <v>5517</v>
      </c>
      <c r="V1384" t="b">
        <v>0</v>
      </c>
      <c r="W1384" t="s">
        <v>265</v>
      </c>
      <c r="X1384">
        <v>1</v>
      </c>
      <c r="Y1384" t="s">
        <v>5518</v>
      </c>
      <c r="Z1384" t="s">
        <v>265</v>
      </c>
      <c r="AA1384" t="s">
        <v>265</v>
      </c>
      <c r="AB1384" t="s">
        <v>265</v>
      </c>
      <c r="AC1384" t="s">
        <v>265</v>
      </c>
      <c r="AD1384" t="s">
        <v>265</v>
      </c>
      <c r="AE1384" t="s">
        <v>265</v>
      </c>
      <c r="AF1384" t="s">
        <v>267</v>
      </c>
      <c r="AG1384" t="s">
        <v>265</v>
      </c>
      <c r="AH1384" t="s">
        <v>265</v>
      </c>
      <c r="AI1384" t="s">
        <v>265</v>
      </c>
      <c r="AJ1384" t="s">
        <v>265</v>
      </c>
      <c r="AL1384" t="str">
        <f>IF(Sudan_News12[[#This Row],[relevancy_classification_english]]="Relevant","مناسب",IF(Sudan_News12[[#This Row],[relevancy_classification_english]]="Relevant","عَرَضِيّ",""))</f>
        <v/>
      </c>
      <c r="AN1384" t="str">
        <f>IF(Sudan_News12[[#This Row],[sentiment_analysis_english]]="Negative","سلبي",IF(Sudan_News12[[#This Row],[sentiment_analysis_english]]="Neutral","حيادي",IF(Sudan_News12[[#This Row],[sentiment_analysis_english]]="Positive","إيجابي","")))</f>
        <v/>
      </c>
      <c r="AO1384" t="e">
        <f>INDEX(TextClassificationList[],MATCH(Sudan_News12[[#This Row],[text_classification_arabic]],TextClassificationList[text_classification_arabic],0),1)</f>
        <v>#N/A</v>
      </c>
      <c r="AQ1384" t="e">
        <f>INDEX(TextClassificationList[],MATCH(Sudan_News12[[#This Row],[text_classification_arabic2]],TextClassificationList[text_classification_arabic],0),1)</f>
        <v>#N/A</v>
      </c>
      <c r="AS1384" t="e">
        <f>INDEX(TextClassificationList[],MATCH(Sudan_News12[[#This Row],[text_classification_arabic3]],TextClassificationList[text_classification_arabic],0),1)</f>
        <v>#N/A</v>
      </c>
      <c r="AU1384" t="e">
        <f>INDEX(TextClassificationList[],MATCH(Sudan_News12[[#This Row],[text_classification_arabic4]],TextClassificationList[text_classification_arabic],0),1)</f>
        <v>#N/A</v>
      </c>
      <c r="AW1384" t="e">
        <f>INDEX(TextClassificationList[],MATCH(Sudan_News12[[#This Row],[text_classification_arabic5]],TextClassificationList[text_classification_arabic],0),1)</f>
        <v>#N/A</v>
      </c>
    </row>
    <row r="1385" spans="1:49" x14ac:dyDescent="0.2">
      <c r="A1385">
        <v>1.3645991178136003E+18</v>
      </c>
      <c r="B1385">
        <v>1.3645991178136003E+18</v>
      </c>
      <c r="C1385" t="s">
        <v>5519</v>
      </c>
      <c r="D1385" s="1">
        <v>44251</v>
      </c>
      <c r="E1385" s="2">
        <v>0.73098379629629628</v>
      </c>
      <c r="F1385">
        <v>200</v>
      </c>
      <c r="G1385">
        <v>1889611729</v>
      </c>
      <c r="H1385" t="s">
        <v>354</v>
      </c>
      <c r="I1385" t="s">
        <v>355</v>
      </c>
      <c r="J1385" t="s">
        <v>265</v>
      </c>
      <c r="K1385" t="s">
        <v>5520</v>
      </c>
      <c r="L1385" t="s">
        <v>278</v>
      </c>
      <c r="M1385" t="s">
        <v>267</v>
      </c>
      <c r="N1385" t="s">
        <v>267</v>
      </c>
      <c r="O1385" t="s">
        <v>5521</v>
      </c>
      <c r="P1385">
        <v>0</v>
      </c>
      <c r="Q1385">
        <v>1</v>
      </c>
      <c r="R1385">
        <v>2</v>
      </c>
      <c r="S1385" t="s">
        <v>538</v>
      </c>
      <c r="T1385" t="s">
        <v>267</v>
      </c>
      <c r="U1385" t="s">
        <v>5522</v>
      </c>
      <c r="V1385" t="b">
        <v>0</v>
      </c>
      <c r="W1385" t="s">
        <v>265</v>
      </c>
      <c r="X1385">
        <v>1</v>
      </c>
      <c r="Y1385" t="s">
        <v>5523</v>
      </c>
      <c r="Z1385" t="s">
        <v>265</v>
      </c>
      <c r="AA1385" t="s">
        <v>265</v>
      </c>
      <c r="AB1385" t="s">
        <v>265</v>
      </c>
      <c r="AC1385" t="s">
        <v>265</v>
      </c>
      <c r="AD1385" t="s">
        <v>265</v>
      </c>
      <c r="AE1385" t="s">
        <v>265</v>
      </c>
      <c r="AF1385" t="s">
        <v>267</v>
      </c>
      <c r="AG1385" t="s">
        <v>265</v>
      </c>
      <c r="AH1385" t="s">
        <v>265</v>
      </c>
      <c r="AI1385" t="s">
        <v>265</v>
      </c>
      <c r="AJ1385" t="s">
        <v>265</v>
      </c>
      <c r="AL1385" t="str">
        <f>IF(Sudan_News12[[#This Row],[relevancy_classification_english]]="Relevant","مناسب",IF(Sudan_News12[[#This Row],[relevancy_classification_english]]="Relevant","عَرَضِيّ",""))</f>
        <v/>
      </c>
      <c r="AN1385" t="str">
        <f>IF(Sudan_News12[[#This Row],[sentiment_analysis_english]]="Negative","سلبي",IF(Sudan_News12[[#This Row],[sentiment_analysis_english]]="Neutral","حيادي",IF(Sudan_News12[[#This Row],[sentiment_analysis_english]]="Positive","إيجابي","")))</f>
        <v/>
      </c>
      <c r="AO1385" t="e">
        <f>INDEX(TextClassificationList[],MATCH(Sudan_News12[[#This Row],[text_classification_arabic]],TextClassificationList[text_classification_arabic],0),1)</f>
        <v>#N/A</v>
      </c>
      <c r="AQ1385" t="e">
        <f>INDEX(TextClassificationList[],MATCH(Sudan_News12[[#This Row],[text_classification_arabic2]],TextClassificationList[text_classification_arabic],0),1)</f>
        <v>#N/A</v>
      </c>
      <c r="AS1385" t="e">
        <f>INDEX(TextClassificationList[],MATCH(Sudan_News12[[#This Row],[text_classification_arabic3]],TextClassificationList[text_classification_arabic],0),1)</f>
        <v>#N/A</v>
      </c>
      <c r="AU1385" t="e">
        <f>INDEX(TextClassificationList[],MATCH(Sudan_News12[[#This Row],[text_classification_arabic4]],TextClassificationList[text_classification_arabic],0),1)</f>
        <v>#N/A</v>
      </c>
      <c r="AW1385" t="e">
        <f>INDEX(TextClassificationList[],MATCH(Sudan_News12[[#This Row],[text_classification_arabic5]],TextClassificationList[text_classification_arabic],0),1)</f>
        <v>#N/A</v>
      </c>
    </row>
    <row r="1386" spans="1:49" x14ac:dyDescent="0.2">
      <c r="A1386">
        <v>1.3645941230014546E+18</v>
      </c>
      <c r="B1386">
        <v>1.3645941230014546E+18</v>
      </c>
      <c r="C1386" t="s">
        <v>5524</v>
      </c>
      <c r="D1386" s="1">
        <v>44251</v>
      </c>
      <c r="E1386" s="2">
        <v>0.71719907407407413</v>
      </c>
      <c r="F1386">
        <v>200</v>
      </c>
      <c r="G1386">
        <v>1889611729</v>
      </c>
      <c r="H1386" t="s">
        <v>354</v>
      </c>
      <c r="I1386" t="s">
        <v>355</v>
      </c>
      <c r="J1386" t="s">
        <v>265</v>
      </c>
      <c r="K1386" t="s">
        <v>5525</v>
      </c>
      <c r="L1386" t="s">
        <v>266</v>
      </c>
      <c r="M1386" t="s">
        <v>267</v>
      </c>
      <c r="N1386" t="s">
        <v>267</v>
      </c>
      <c r="O1386" t="s">
        <v>5526</v>
      </c>
      <c r="P1386">
        <v>1</v>
      </c>
      <c r="Q1386">
        <v>3</v>
      </c>
      <c r="R1386">
        <v>3</v>
      </c>
      <c r="S1386" t="s">
        <v>340</v>
      </c>
      <c r="T1386" t="s">
        <v>267</v>
      </c>
      <c r="U1386" t="s">
        <v>5527</v>
      </c>
      <c r="V1386" t="b">
        <v>0</v>
      </c>
      <c r="W1386" t="s">
        <v>265</v>
      </c>
      <c r="X1386">
        <v>1</v>
      </c>
      <c r="Y1386" t="s">
        <v>5528</v>
      </c>
      <c r="Z1386" t="s">
        <v>265</v>
      </c>
      <c r="AA1386" t="s">
        <v>265</v>
      </c>
      <c r="AB1386" t="s">
        <v>265</v>
      </c>
      <c r="AC1386" t="s">
        <v>265</v>
      </c>
      <c r="AD1386" t="s">
        <v>265</v>
      </c>
      <c r="AE1386" t="s">
        <v>265</v>
      </c>
      <c r="AF1386" t="s">
        <v>267</v>
      </c>
      <c r="AG1386" t="s">
        <v>265</v>
      </c>
      <c r="AH1386" t="s">
        <v>265</v>
      </c>
      <c r="AI1386" t="s">
        <v>265</v>
      </c>
      <c r="AJ1386" t="s">
        <v>265</v>
      </c>
      <c r="AL1386" t="str">
        <f>IF(Sudan_News12[[#This Row],[relevancy_classification_english]]="Relevant","مناسب",IF(Sudan_News12[[#This Row],[relevancy_classification_english]]="Relevant","عَرَضِيّ",""))</f>
        <v/>
      </c>
      <c r="AN1386" t="str">
        <f>IF(Sudan_News12[[#This Row],[sentiment_analysis_english]]="Negative","سلبي",IF(Sudan_News12[[#This Row],[sentiment_analysis_english]]="Neutral","حيادي",IF(Sudan_News12[[#This Row],[sentiment_analysis_english]]="Positive","إيجابي","")))</f>
        <v/>
      </c>
      <c r="AO1386" t="e">
        <f>INDEX(TextClassificationList[],MATCH(Sudan_News12[[#This Row],[text_classification_arabic]],TextClassificationList[text_classification_arabic],0),1)</f>
        <v>#N/A</v>
      </c>
      <c r="AQ1386" t="e">
        <f>INDEX(TextClassificationList[],MATCH(Sudan_News12[[#This Row],[text_classification_arabic2]],TextClassificationList[text_classification_arabic],0),1)</f>
        <v>#N/A</v>
      </c>
      <c r="AS1386" t="e">
        <f>INDEX(TextClassificationList[],MATCH(Sudan_News12[[#This Row],[text_classification_arabic3]],TextClassificationList[text_classification_arabic],0),1)</f>
        <v>#N/A</v>
      </c>
      <c r="AU1386" t="e">
        <f>INDEX(TextClassificationList[],MATCH(Sudan_News12[[#This Row],[text_classification_arabic4]],TextClassificationList[text_classification_arabic],0),1)</f>
        <v>#N/A</v>
      </c>
      <c r="AW1386" t="e">
        <f>INDEX(TextClassificationList[],MATCH(Sudan_News12[[#This Row],[text_classification_arabic5]],TextClassificationList[text_classification_arabic],0),1)</f>
        <v>#N/A</v>
      </c>
    </row>
    <row r="1387" spans="1:49" x14ac:dyDescent="0.2">
      <c r="A1387">
        <v>1.3645808276659896E+18</v>
      </c>
      <c r="B1387">
        <v>1.3645808276659896E+18</v>
      </c>
      <c r="C1387" t="s">
        <v>5529</v>
      </c>
      <c r="D1387" s="1">
        <v>44251</v>
      </c>
      <c r="E1387" s="2">
        <v>0.68050925925925931</v>
      </c>
      <c r="F1387">
        <v>200</v>
      </c>
      <c r="G1387">
        <v>1889611729</v>
      </c>
      <c r="H1387" t="s">
        <v>354</v>
      </c>
      <c r="I1387" t="s">
        <v>355</v>
      </c>
      <c r="J1387" t="s">
        <v>265</v>
      </c>
      <c r="K1387" t="s">
        <v>5530</v>
      </c>
      <c r="L1387" t="s">
        <v>266</v>
      </c>
      <c r="M1387" t="s">
        <v>267</v>
      </c>
      <c r="N1387" t="s">
        <v>267</v>
      </c>
      <c r="O1387" t="s">
        <v>267</v>
      </c>
      <c r="P1387">
        <v>0</v>
      </c>
      <c r="Q1387">
        <v>1</v>
      </c>
      <c r="R1387">
        <v>1</v>
      </c>
      <c r="S1387" t="s">
        <v>267</v>
      </c>
      <c r="T1387" t="s">
        <v>267</v>
      </c>
      <c r="U1387" t="s">
        <v>5531</v>
      </c>
      <c r="V1387" t="b">
        <v>0</v>
      </c>
      <c r="W1387" t="s">
        <v>265</v>
      </c>
      <c r="X1387">
        <v>0</v>
      </c>
      <c r="Y1387" t="s">
        <v>265</v>
      </c>
      <c r="Z1387" t="s">
        <v>265</v>
      </c>
      <c r="AA1387" t="s">
        <v>265</v>
      </c>
      <c r="AB1387" t="s">
        <v>265</v>
      </c>
      <c r="AC1387" t="s">
        <v>265</v>
      </c>
      <c r="AD1387" t="s">
        <v>265</v>
      </c>
      <c r="AE1387" t="s">
        <v>265</v>
      </c>
      <c r="AF1387" t="s">
        <v>267</v>
      </c>
      <c r="AG1387" t="s">
        <v>265</v>
      </c>
      <c r="AH1387" t="s">
        <v>265</v>
      </c>
      <c r="AI1387" t="s">
        <v>265</v>
      </c>
      <c r="AJ1387" t="s">
        <v>265</v>
      </c>
      <c r="AL1387" t="str">
        <f>IF(Sudan_News12[[#This Row],[relevancy_classification_english]]="Relevant","مناسب",IF(Sudan_News12[[#This Row],[relevancy_classification_english]]="Relevant","عَرَضِيّ",""))</f>
        <v/>
      </c>
      <c r="AN1387" t="str">
        <f>IF(Sudan_News12[[#This Row],[sentiment_analysis_english]]="Negative","سلبي",IF(Sudan_News12[[#This Row],[sentiment_analysis_english]]="Neutral","حيادي",IF(Sudan_News12[[#This Row],[sentiment_analysis_english]]="Positive","إيجابي","")))</f>
        <v/>
      </c>
      <c r="AO1387" t="e">
        <f>INDEX(TextClassificationList[],MATCH(Sudan_News12[[#This Row],[text_classification_arabic]],TextClassificationList[text_classification_arabic],0),1)</f>
        <v>#N/A</v>
      </c>
      <c r="AQ1387" t="e">
        <f>INDEX(TextClassificationList[],MATCH(Sudan_News12[[#This Row],[text_classification_arabic2]],TextClassificationList[text_classification_arabic],0),1)</f>
        <v>#N/A</v>
      </c>
      <c r="AS1387" t="e">
        <f>INDEX(TextClassificationList[],MATCH(Sudan_News12[[#This Row],[text_classification_arabic3]],TextClassificationList[text_classification_arabic],0),1)</f>
        <v>#N/A</v>
      </c>
      <c r="AU1387" t="e">
        <f>INDEX(TextClassificationList[],MATCH(Sudan_News12[[#This Row],[text_classification_arabic4]],TextClassificationList[text_classification_arabic],0),1)</f>
        <v>#N/A</v>
      </c>
      <c r="AW1387" t="e">
        <f>INDEX(TextClassificationList[],MATCH(Sudan_News12[[#This Row],[text_classification_arabic5]],TextClassificationList[text_classification_arabic],0),1)</f>
        <v>#N/A</v>
      </c>
    </row>
    <row r="1388" spans="1:49" x14ac:dyDescent="0.2">
      <c r="A1388">
        <v>1.3645806882347008E+18</v>
      </c>
      <c r="B1388">
        <v>1.3645806882347008E+18</v>
      </c>
      <c r="C1388" t="s">
        <v>5532</v>
      </c>
      <c r="D1388" s="1">
        <v>44251</v>
      </c>
      <c r="E1388" s="2">
        <v>0.68012731481481481</v>
      </c>
      <c r="F1388">
        <v>200</v>
      </c>
      <c r="G1388">
        <v>1889611729</v>
      </c>
      <c r="H1388" t="s">
        <v>354</v>
      </c>
      <c r="I1388" t="s">
        <v>355</v>
      </c>
      <c r="J1388" t="s">
        <v>265</v>
      </c>
      <c r="K1388" t="s">
        <v>5533</v>
      </c>
      <c r="L1388" t="s">
        <v>266</v>
      </c>
      <c r="M1388" t="s">
        <v>267</v>
      </c>
      <c r="N1388" t="s">
        <v>267</v>
      </c>
      <c r="O1388" t="s">
        <v>267</v>
      </c>
      <c r="P1388">
        <v>1</v>
      </c>
      <c r="Q1388">
        <v>0</v>
      </c>
      <c r="R1388">
        <v>1</v>
      </c>
      <c r="S1388" t="s">
        <v>267</v>
      </c>
      <c r="T1388" t="s">
        <v>267</v>
      </c>
      <c r="U1388" t="s">
        <v>5534</v>
      </c>
      <c r="V1388" t="b">
        <v>0</v>
      </c>
      <c r="W1388" t="s">
        <v>265</v>
      </c>
      <c r="X1388">
        <v>0</v>
      </c>
      <c r="Y1388" t="s">
        <v>265</v>
      </c>
      <c r="Z1388" t="s">
        <v>265</v>
      </c>
      <c r="AA1388" t="s">
        <v>265</v>
      </c>
      <c r="AB1388" t="s">
        <v>265</v>
      </c>
      <c r="AC1388" t="s">
        <v>265</v>
      </c>
      <c r="AD1388" t="s">
        <v>265</v>
      </c>
      <c r="AE1388" t="s">
        <v>265</v>
      </c>
      <c r="AF1388" t="s">
        <v>267</v>
      </c>
      <c r="AG1388" t="s">
        <v>265</v>
      </c>
      <c r="AH1388" t="s">
        <v>265</v>
      </c>
      <c r="AI1388" t="s">
        <v>265</v>
      </c>
      <c r="AJ1388" t="s">
        <v>265</v>
      </c>
      <c r="AL1388" t="str">
        <f>IF(Sudan_News12[[#This Row],[relevancy_classification_english]]="Relevant","مناسب",IF(Sudan_News12[[#This Row],[relevancy_classification_english]]="Relevant","عَرَضِيّ",""))</f>
        <v/>
      </c>
      <c r="AN1388" t="str">
        <f>IF(Sudan_News12[[#This Row],[sentiment_analysis_english]]="Negative","سلبي",IF(Sudan_News12[[#This Row],[sentiment_analysis_english]]="Neutral","حيادي",IF(Sudan_News12[[#This Row],[sentiment_analysis_english]]="Positive","إيجابي","")))</f>
        <v/>
      </c>
      <c r="AO1388" t="e">
        <f>INDEX(TextClassificationList[],MATCH(Sudan_News12[[#This Row],[text_classification_arabic]],TextClassificationList[text_classification_arabic],0),1)</f>
        <v>#N/A</v>
      </c>
      <c r="AQ1388" t="e">
        <f>INDEX(TextClassificationList[],MATCH(Sudan_News12[[#This Row],[text_classification_arabic2]],TextClassificationList[text_classification_arabic],0),1)</f>
        <v>#N/A</v>
      </c>
      <c r="AS1388" t="e">
        <f>INDEX(TextClassificationList[],MATCH(Sudan_News12[[#This Row],[text_classification_arabic3]],TextClassificationList[text_classification_arabic],0),1)</f>
        <v>#N/A</v>
      </c>
      <c r="AU1388" t="e">
        <f>INDEX(TextClassificationList[],MATCH(Sudan_News12[[#This Row],[text_classification_arabic4]],TextClassificationList[text_classification_arabic],0),1)</f>
        <v>#N/A</v>
      </c>
      <c r="AW1388" t="e">
        <f>INDEX(TextClassificationList[],MATCH(Sudan_News12[[#This Row],[text_classification_arabic5]],TextClassificationList[text_classification_arabic],0),1)</f>
        <v>#N/A</v>
      </c>
    </row>
    <row r="1389" spans="1:49" x14ac:dyDescent="0.2">
      <c r="A1389">
        <v>1.3645805043731907E+18</v>
      </c>
      <c r="B1389">
        <v>1.3645805043731907E+18</v>
      </c>
      <c r="C1389" t="s">
        <v>5535</v>
      </c>
      <c r="D1389" s="1">
        <v>44251</v>
      </c>
      <c r="E1389" s="2">
        <v>0.67961805555555554</v>
      </c>
      <c r="F1389">
        <v>200</v>
      </c>
      <c r="G1389">
        <v>1889611729</v>
      </c>
      <c r="H1389" t="s">
        <v>354</v>
      </c>
      <c r="I1389" t="s">
        <v>355</v>
      </c>
      <c r="J1389" t="s">
        <v>265</v>
      </c>
      <c r="K1389" t="s">
        <v>5536</v>
      </c>
      <c r="L1389" t="s">
        <v>266</v>
      </c>
      <c r="M1389" t="s">
        <v>267</v>
      </c>
      <c r="N1389" t="s">
        <v>267</v>
      </c>
      <c r="O1389" t="s">
        <v>267</v>
      </c>
      <c r="P1389">
        <v>0</v>
      </c>
      <c r="Q1389">
        <v>0</v>
      </c>
      <c r="R1389">
        <v>0</v>
      </c>
      <c r="S1389" t="s">
        <v>267</v>
      </c>
      <c r="T1389" t="s">
        <v>267</v>
      </c>
      <c r="U1389" t="s">
        <v>5537</v>
      </c>
      <c r="V1389" t="b">
        <v>0</v>
      </c>
      <c r="W1389" t="s">
        <v>265</v>
      </c>
      <c r="X1389">
        <v>0</v>
      </c>
      <c r="Y1389" t="s">
        <v>265</v>
      </c>
      <c r="Z1389" t="s">
        <v>265</v>
      </c>
      <c r="AA1389" t="s">
        <v>265</v>
      </c>
      <c r="AB1389" t="s">
        <v>265</v>
      </c>
      <c r="AC1389" t="s">
        <v>265</v>
      </c>
      <c r="AD1389" t="s">
        <v>265</v>
      </c>
      <c r="AE1389" t="s">
        <v>265</v>
      </c>
      <c r="AF1389" t="s">
        <v>267</v>
      </c>
      <c r="AG1389" t="s">
        <v>265</v>
      </c>
      <c r="AH1389" t="s">
        <v>265</v>
      </c>
      <c r="AI1389" t="s">
        <v>265</v>
      </c>
      <c r="AJ1389" t="s">
        <v>265</v>
      </c>
      <c r="AL1389" t="str">
        <f>IF(Sudan_News12[[#This Row],[relevancy_classification_english]]="Relevant","مناسب",IF(Sudan_News12[[#This Row],[relevancy_classification_english]]="Relevant","عَرَضِيّ",""))</f>
        <v/>
      </c>
      <c r="AN1389" t="str">
        <f>IF(Sudan_News12[[#This Row],[sentiment_analysis_english]]="Negative","سلبي",IF(Sudan_News12[[#This Row],[sentiment_analysis_english]]="Neutral","حيادي",IF(Sudan_News12[[#This Row],[sentiment_analysis_english]]="Positive","إيجابي","")))</f>
        <v/>
      </c>
      <c r="AO1389" t="e">
        <f>INDEX(TextClassificationList[],MATCH(Sudan_News12[[#This Row],[text_classification_arabic]],TextClassificationList[text_classification_arabic],0),1)</f>
        <v>#N/A</v>
      </c>
      <c r="AQ1389" t="e">
        <f>INDEX(TextClassificationList[],MATCH(Sudan_News12[[#This Row],[text_classification_arabic2]],TextClassificationList[text_classification_arabic],0),1)</f>
        <v>#N/A</v>
      </c>
      <c r="AS1389" t="e">
        <f>INDEX(TextClassificationList[],MATCH(Sudan_News12[[#This Row],[text_classification_arabic3]],TextClassificationList[text_classification_arabic],0),1)</f>
        <v>#N/A</v>
      </c>
      <c r="AU1389" t="e">
        <f>INDEX(TextClassificationList[],MATCH(Sudan_News12[[#This Row],[text_classification_arabic4]],TextClassificationList[text_classification_arabic],0),1)</f>
        <v>#N/A</v>
      </c>
      <c r="AW1389" t="e">
        <f>INDEX(TextClassificationList[],MATCH(Sudan_News12[[#This Row],[text_classification_arabic5]],TextClassificationList[text_classification_arabic],0),1)</f>
        <v>#N/A</v>
      </c>
    </row>
    <row r="1390" spans="1:49" x14ac:dyDescent="0.2">
      <c r="A1390">
        <v>1.3645803949060506E+18</v>
      </c>
      <c r="B1390">
        <v>1.3645803949060506E+18</v>
      </c>
      <c r="C1390" t="s">
        <v>5538</v>
      </c>
      <c r="D1390" s="1">
        <v>44251</v>
      </c>
      <c r="E1390" s="2">
        <v>0.67931712962962965</v>
      </c>
      <c r="F1390">
        <v>200</v>
      </c>
      <c r="G1390">
        <v>1889611729</v>
      </c>
      <c r="H1390" t="s">
        <v>354</v>
      </c>
      <c r="I1390" t="s">
        <v>355</v>
      </c>
      <c r="J1390" t="s">
        <v>265</v>
      </c>
      <c r="K1390" t="s">
        <v>5539</v>
      </c>
      <c r="L1390" t="s">
        <v>266</v>
      </c>
      <c r="M1390" t="s">
        <v>267</v>
      </c>
      <c r="N1390" t="s">
        <v>267</v>
      </c>
      <c r="O1390" t="s">
        <v>267</v>
      </c>
      <c r="P1390">
        <v>0</v>
      </c>
      <c r="Q1390">
        <v>0</v>
      </c>
      <c r="R1390">
        <v>0</v>
      </c>
      <c r="S1390" t="s">
        <v>267</v>
      </c>
      <c r="T1390" t="s">
        <v>267</v>
      </c>
      <c r="U1390" t="s">
        <v>5540</v>
      </c>
      <c r="V1390" t="b">
        <v>0</v>
      </c>
      <c r="W1390" t="s">
        <v>265</v>
      </c>
      <c r="X1390">
        <v>0</v>
      </c>
      <c r="Y1390" t="s">
        <v>265</v>
      </c>
      <c r="Z1390" t="s">
        <v>265</v>
      </c>
      <c r="AA1390" t="s">
        <v>265</v>
      </c>
      <c r="AB1390" t="s">
        <v>265</v>
      </c>
      <c r="AC1390" t="s">
        <v>265</v>
      </c>
      <c r="AD1390" t="s">
        <v>265</v>
      </c>
      <c r="AE1390" t="s">
        <v>265</v>
      </c>
      <c r="AF1390" t="s">
        <v>267</v>
      </c>
      <c r="AG1390" t="s">
        <v>265</v>
      </c>
      <c r="AH1390" t="s">
        <v>265</v>
      </c>
      <c r="AI1390" t="s">
        <v>265</v>
      </c>
      <c r="AJ1390" t="s">
        <v>265</v>
      </c>
      <c r="AL1390" t="str">
        <f>IF(Sudan_News12[[#This Row],[relevancy_classification_english]]="Relevant","مناسب",IF(Sudan_News12[[#This Row],[relevancy_classification_english]]="Relevant","عَرَضِيّ",""))</f>
        <v/>
      </c>
      <c r="AN1390" t="str">
        <f>IF(Sudan_News12[[#This Row],[sentiment_analysis_english]]="Negative","سلبي",IF(Sudan_News12[[#This Row],[sentiment_analysis_english]]="Neutral","حيادي",IF(Sudan_News12[[#This Row],[sentiment_analysis_english]]="Positive","إيجابي","")))</f>
        <v/>
      </c>
      <c r="AO1390" t="e">
        <f>INDEX(TextClassificationList[],MATCH(Sudan_News12[[#This Row],[text_classification_arabic]],TextClassificationList[text_classification_arabic],0),1)</f>
        <v>#N/A</v>
      </c>
      <c r="AQ1390" t="e">
        <f>INDEX(TextClassificationList[],MATCH(Sudan_News12[[#This Row],[text_classification_arabic2]],TextClassificationList[text_classification_arabic],0),1)</f>
        <v>#N/A</v>
      </c>
      <c r="AS1390" t="e">
        <f>INDEX(TextClassificationList[],MATCH(Sudan_News12[[#This Row],[text_classification_arabic3]],TextClassificationList[text_classification_arabic],0),1)</f>
        <v>#N/A</v>
      </c>
      <c r="AU1390" t="e">
        <f>INDEX(TextClassificationList[],MATCH(Sudan_News12[[#This Row],[text_classification_arabic4]],TextClassificationList[text_classification_arabic],0),1)</f>
        <v>#N/A</v>
      </c>
      <c r="AW1390" t="e">
        <f>INDEX(TextClassificationList[],MATCH(Sudan_News12[[#This Row],[text_classification_arabic5]],TextClassificationList[text_classification_arabic],0),1)</f>
        <v>#N/A</v>
      </c>
    </row>
    <row r="1391" spans="1:49" x14ac:dyDescent="0.2">
      <c r="A1391">
        <v>1.3645803112255447E+18</v>
      </c>
      <c r="B1391">
        <v>1.3645803112255447E+18</v>
      </c>
      <c r="C1391" t="s">
        <v>5541</v>
      </c>
      <c r="D1391" s="1">
        <v>44251</v>
      </c>
      <c r="E1391" s="2">
        <v>0.6790856481481482</v>
      </c>
      <c r="F1391">
        <v>200</v>
      </c>
      <c r="G1391">
        <v>1889611729</v>
      </c>
      <c r="H1391" t="s">
        <v>354</v>
      </c>
      <c r="I1391" t="s">
        <v>355</v>
      </c>
      <c r="J1391" t="s">
        <v>265</v>
      </c>
      <c r="K1391" t="s">
        <v>5542</v>
      </c>
      <c r="L1391" t="s">
        <v>266</v>
      </c>
      <c r="M1391" t="s">
        <v>267</v>
      </c>
      <c r="N1391" t="s">
        <v>267</v>
      </c>
      <c r="O1391" t="s">
        <v>267</v>
      </c>
      <c r="P1391">
        <v>0</v>
      </c>
      <c r="Q1391">
        <v>0</v>
      </c>
      <c r="R1391">
        <v>0</v>
      </c>
      <c r="S1391" t="s">
        <v>267</v>
      </c>
      <c r="T1391" t="s">
        <v>267</v>
      </c>
      <c r="U1391" t="s">
        <v>5543</v>
      </c>
      <c r="V1391" t="b">
        <v>0</v>
      </c>
      <c r="W1391" t="s">
        <v>265</v>
      </c>
      <c r="X1391">
        <v>0</v>
      </c>
      <c r="Y1391" t="s">
        <v>265</v>
      </c>
      <c r="Z1391" t="s">
        <v>265</v>
      </c>
      <c r="AA1391" t="s">
        <v>265</v>
      </c>
      <c r="AB1391" t="s">
        <v>265</v>
      </c>
      <c r="AC1391" t="s">
        <v>265</v>
      </c>
      <c r="AD1391" t="s">
        <v>265</v>
      </c>
      <c r="AE1391" t="s">
        <v>265</v>
      </c>
      <c r="AF1391" t="s">
        <v>267</v>
      </c>
      <c r="AG1391" t="s">
        <v>265</v>
      </c>
      <c r="AH1391" t="s">
        <v>265</v>
      </c>
      <c r="AI1391" t="s">
        <v>265</v>
      </c>
      <c r="AJ1391" t="s">
        <v>265</v>
      </c>
      <c r="AL1391" t="str">
        <f>IF(Sudan_News12[[#This Row],[relevancy_classification_english]]="Relevant","مناسب",IF(Sudan_News12[[#This Row],[relevancy_classification_english]]="Relevant","عَرَضِيّ",""))</f>
        <v/>
      </c>
      <c r="AN1391" t="str">
        <f>IF(Sudan_News12[[#This Row],[sentiment_analysis_english]]="Negative","سلبي",IF(Sudan_News12[[#This Row],[sentiment_analysis_english]]="Neutral","حيادي",IF(Sudan_News12[[#This Row],[sentiment_analysis_english]]="Positive","إيجابي","")))</f>
        <v/>
      </c>
      <c r="AO1391" t="e">
        <f>INDEX(TextClassificationList[],MATCH(Sudan_News12[[#This Row],[text_classification_arabic]],TextClassificationList[text_classification_arabic],0),1)</f>
        <v>#N/A</v>
      </c>
      <c r="AQ1391" t="e">
        <f>INDEX(TextClassificationList[],MATCH(Sudan_News12[[#This Row],[text_classification_arabic2]],TextClassificationList[text_classification_arabic],0),1)</f>
        <v>#N/A</v>
      </c>
      <c r="AS1391" t="e">
        <f>INDEX(TextClassificationList[],MATCH(Sudan_News12[[#This Row],[text_classification_arabic3]],TextClassificationList[text_classification_arabic],0),1)</f>
        <v>#N/A</v>
      </c>
      <c r="AU1391" t="e">
        <f>INDEX(TextClassificationList[],MATCH(Sudan_News12[[#This Row],[text_classification_arabic4]],TextClassificationList[text_classification_arabic],0),1)</f>
        <v>#N/A</v>
      </c>
      <c r="AW1391" t="e">
        <f>INDEX(TextClassificationList[],MATCH(Sudan_News12[[#This Row],[text_classification_arabic5]],TextClassificationList[text_classification_arabic],0),1)</f>
        <v>#N/A</v>
      </c>
    </row>
    <row r="1392" spans="1:49" x14ac:dyDescent="0.2">
      <c r="A1392">
        <v>1.3645802126216479E+18</v>
      </c>
      <c r="B1392">
        <v>1.3645802126216479E+18</v>
      </c>
      <c r="C1392" t="s">
        <v>5544</v>
      </c>
      <c r="D1392" s="1">
        <v>44251</v>
      </c>
      <c r="E1392" s="2">
        <v>0.67881944444444442</v>
      </c>
      <c r="F1392">
        <v>200</v>
      </c>
      <c r="G1392">
        <v>1889611729</v>
      </c>
      <c r="H1392" t="s">
        <v>354</v>
      </c>
      <c r="I1392" t="s">
        <v>355</v>
      </c>
      <c r="J1392" t="s">
        <v>265</v>
      </c>
      <c r="K1392" t="s">
        <v>5545</v>
      </c>
      <c r="L1392" t="s">
        <v>266</v>
      </c>
      <c r="M1392" t="s">
        <v>267</v>
      </c>
      <c r="N1392" t="s">
        <v>267</v>
      </c>
      <c r="O1392" t="s">
        <v>267</v>
      </c>
      <c r="P1392">
        <v>0</v>
      </c>
      <c r="Q1392">
        <v>1</v>
      </c>
      <c r="R1392">
        <v>1</v>
      </c>
      <c r="S1392" t="s">
        <v>267</v>
      </c>
      <c r="T1392" t="s">
        <v>267</v>
      </c>
      <c r="U1392" t="s">
        <v>5546</v>
      </c>
      <c r="V1392" t="b">
        <v>0</v>
      </c>
      <c r="W1392" t="s">
        <v>265</v>
      </c>
      <c r="X1392">
        <v>0</v>
      </c>
      <c r="Y1392" t="s">
        <v>265</v>
      </c>
      <c r="Z1392" t="s">
        <v>265</v>
      </c>
      <c r="AA1392" t="s">
        <v>265</v>
      </c>
      <c r="AB1392" t="s">
        <v>265</v>
      </c>
      <c r="AC1392" t="s">
        <v>265</v>
      </c>
      <c r="AD1392" t="s">
        <v>265</v>
      </c>
      <c r="AE1392" t="s">
        <v>265</v>
      </c>
      <c r="AF1392" t="s">
        <v>267</v>
      </c>
      <c r="AG1392" t="s">
        <v>265</v>
      </c>
      <c r="AH1392" t="s">
        <v>265</v>
      </c>
      <c r="AI1392" t="s">
        <v>265</v>
      </c>
      <c r="AJ1392" t="s">
        <v>265</v>
      </c>
      <c r="AL1392" t="str">
        <f>IF(Sudan_News12[[#This Row],[relevancy_classification_english]]="Relevant","مناسب",IF(Sudan_News12[[#This Row],[relevancy_classification_english]]="Relevant","عَرَضِيّ",""))</f>
        <v/>
      </c>
      <c r="AN1392" t="str">
        <f>IF(Sudan_News12[[#This Row],[sentiment_analysis_english]]="Negative","سلبي",IF(Sudan_News12[[#This Row],[sentiment_analysis_english]]="Neutral","حيادي",IF(Sudan_News12[[#This Row],[sentiment_analysis_english]]="Positive","إيجابي","")))</f>
        <v/>
      </c>
      <c r="AO1392" t="e">
        <f>INDEX(TextClassificationList[],MATCH(Sudan_News12[[#This Row],[text_classification_arabic]],TextClassificationList[text_classification_arabic],0),1)</f>
        <v>#N/A</v>
      </c>
      <c r="AQ1392" t="e">
        <f>INDEX(TextClassificationList[],MATCH(Sudan_News12[[#This Row],[text_classification_arabic2]],TextClassificationList[text_classification_arabic],0),1)</f>
        <v>#N/A</v>
      </c>
      <c r="AS1392" t="e">
        <f>INDEX(TextClassificationList[],MATCH(Sudan_News12[[#This Row],[text_classification_arabic3]],TextClassificationList[text_classification_arabic],0),1)</f>
        <v>#N/A</v>
      </c>
      <c r="AU1392" t="e">
        <f>INDEX(TextClassificationList[],MATCH(Sudan_News12[[#This Row],[text_classification_arabic4]],TextClassificationList[text_classification_arabic],0),1)</f>
        <v>#N/A</v>
      </c>
      <c r="AW1392" t="e">
        <f>INDEX(TextClassificationList[],MATCH(Sudan_News12[[#This Row],[text_classification_arabic5]],TextClassificationList[text_classification_arabic],0),1)</f>
        <v>#N/A</v>
      </c>
    </row>
    <row r="1393" spans="1:49" x14ac:dyDescent="0.2">
      <c r="A1393">
        <v>1.3645800233452503E+18</v>
      </c>
      <c r="B1393">
        <v>1.3645800233452503E+18</v>
      </c>
      <c r="C1393" t="s">
        <v>5547</v>
      </c>
      <c r="D1393" s="1">
        <v>44251</v>
      </c>
      <c r="E1393" s="2">
        <v>0.67828703703703708</v>
      </c>
      <c r="F1393">
        <v>200</v>
      </c>
      <c r="G1393">
        <v>1889611729</v>
      </c>
      <c r="H1393" t="s">
        <v>354</v>
      </c>
      <c r="I1393" t="s">
        <v>355</v>
      </c>
      <c r="J1393" t="s">
        <v>265</v>
      </c>
      <c r="K1393" t="s">
        <v>5548</v>
      </c>
      <c r="L1393" t="s">
        <v>266</v>
      </c>
      <c r="M1393" t="s">
        <v>267</v>
      </c>
      <c r="N1393" t="s">
        <v>267</v>
      </c>
      <c r="O1393" t="s">
        <v>267</v>
      </c>
      <c r="P1393">
        <v>0</v>
      </c>
      <c r="Q1393">
        <v>0</v>
      </c>
      <c r="R1393">
        <v>0</v>
      </c>
      <c r="S1393" t="s">
        <v>267</v>
      </c>
      <c r="T1393" t="s">
        <v>267</v>
      </c>
      <c r="U1393" t="s">
        <v>5549</v>
      </c>
      <c r="V1393" t="b">
        <v>0</v>
      </c>
      <c r="W1393" t="s">
        <v>265</v>
      </c>
      <c r="X1393">
        <v>0</v>
      </c>
      <c r="Y1393" t="s">
        <v>265</v>
      </c>
      <c r="Z1393" t="s">
        <v>265</v>
      </c>
      <c r="AA1393" t="s">
        <v>265</v>
      </c>
      <c r="AB1393" t="s">
        <v>265</v>
      </c>
      <c r="AC1393" t="s">
        <v>265</v>
      </c>
      <c r="AD1393" t="s">
        <v>265</v>
      </c>
      <c r="AE1393" t="s">
        <v>265</v>
      </c>
      <c r="AF1393" t="s">
        <v>267</v>
      </c>
      <c r="AG1393" t="s">
        <v>265</v>
      </c>
      <c r="AH1393" t="s">
        <v>265</v>
      </c>
      <c r="AI1393" t="s">
        <v>265</v>
      </c>
      <c r="AJ1393" t="s">
        <v>265</v>
      </c>
      <c r="AL1393" t="str">
        <f>IF(Sudan_News12[[#This Row],[relevancy_classification_english]]="Relevant","مناسب",IF(Sudan_News12[[#This Row],[relevancy_classification_english]]="Relevant","عَرَضِيّ",""))</f>
        <v/>
      </c>
      <c r="AN1393" t="str">
        <f>IF(Sudan_News12[[#This Row],[sentiment_analysis_english]]="Negative","سلبي",IF(Sudan_News12[[#This Row],[sentiment_analysis_english]]="Neutral","حيادي",IF(Sudan_News12[[#This Row],[sentiment_analysis_english]]="Positive","إيجابي","")))</f>
        <v/>
      </c>
      <c r="AO1393" t="e">
        <f>INDEX(TextClassificationList[],MATCH(Sudan_News12[[#This Row],[text_classification_arabic]],TextClassificationList[text_classification_arabic],0),1)</f>
        <v>#N/A</v>
      </c>
      <c r="AQ1393" t="e">
        <f>INDEX(TextClassificationList[],MATCH(Sudan_News12[[#This Row],[text_classification_arabic2]],TextClassificationList[text_classification_arabic],0),1)</f>
        <v>#N/A</v>
      </c>
      <c r="AS1393" t="e">
        <f>INDEX(TextClassificationList[],MATCH(Sudan_News12[[#This Row],[text_classification_arabic3]],TextClassificationList[text_classification_arabic],0),1)</f>
        <v>#N/A</v>
      </c>
      <c r="AU1393" t="e">
        <f>INDEX(TextClassificationList[],MATCH(Sudan_News12[[#This Row],[text_classification_arabic4]],TextClassificationList[text_classification_arabic],0),1)</f>
        <v>#N/A</v>
      </c>
      <c r="AW1393" t="e">
        <f>INDEX(TextClassificationList[],MATCH(Sudan_News12[[#This Row],[text_classification_arabic5]],TextClassificationList[text_classification_arabic],0),1)</f>
        <v>#N/A</v>
      </c>
    </row>
    <row r="1394" spans="1:49" x14ac:dyDescent="0.2">
      <c r="A1394">
        <v>1.3644932329991373E+18</v>
      </c>
      <c r="B1394">
        <v>1.3644932329991373E+18</v>
      </c>
      <c r="C1394" t="s">
        <v>5550</v>
      </c>
      <c r="D1394" s="1">
        <v>44251</v>
      </c>
      <c r="E1394" s="2">
        <v>0.4387962962962963</v>
      </c>
      <c r="F1394">
        <v>200</v>
      </c>
      <c r="G1394">
        <v>1889611729</v>
      </c>
      <c r="H1394" t="s">
        <v>354</v>
      </c>
      <c r="I1394" t="s">
        <v>355</v>
      </c>
      <c r="J1394" t="s">
        <v>265</v>
      </c>
      <c r="K1394" t="s">
        <v>5551</v>
      </c>
      <c r="L1394" t="s">
        <v>278</v>
      </c>
      <c r="M1394" t="s">
        <v>267</v>
      </c>
      <c r="N1394" t="s">
        <v>267</v>
      </c>
      <c r="O1394" t="s">
        <v>5552</v>
      </c>
      <c r="P1394">
        <v>0</v>
      </c>
      <c r="Q1394">
        <v>0</v>
      </c>
      <c r="R1394">
        <v>0</v>
      </c>
      <c r="S1394" t="s">
        <v>5553</v>
      </c>
      <c r="T1394" t="s">
        <v>267</v>
      </c>
      <c r="U1394" t="s">
        <v>5554</v>
      </c>
      <c r="V1394" t="b">
        <v>0</v>
      </c>
      <c r="W1394" t="s">
        <v>265</v>
      </c>
      <c r="X1394">
        <v>1</v>
      </c>
      <c r="Y1394" t="s">
        <v>5555</v>
      </c>
      <c r="Z1394" t="s">
        <v>265</v>
      </c>
      <c r="AA1394" t="s">
        <v>265</v>
      </c>
      <c r="AB1394" t="s">
        <v>265</v>
      </c>
      <c r="AC1394" t="s">
        <v>265</v>
      </c>
      <c r="AD1394" t="s">
        <v>265</v>
      </c>
      <c r="AE1394" t="s">
        <v>265</v>
      </c>
      <c r="AF1394" t="s">
        <v>267</v>
      </c>
      <c r="AG1394" t="s">
        <v>265</v>
      </c>
      <c r="AH1394" t="s">
        <v>265</v>
      </c>
      <c r="AI1394" t="s">
        <v>265</v>
      </c>
      <c r="AJ1394" t="s">
        <v>265</v>
      </c>
      <c r="AL1394" t="str">
        <f>IF(Sudan_News12[[#This Row],[relevancy_classification_english]]="Relevant","مناسب",IF(Sudan_News12[[#This Row],[relevancy_classification_english]]="Relevant","عَرَضِيّ",""))</f>
        <v/>
      </c>
      <c r="AN1394" t="str">
        <f>IF(Sudan_News12[[#This Row],[sentiment_analysis_english]]="Negative","سلبي",IF(Sudan_News12[[#This Row],[sentiment_analysis_english]]="Neutral","حيادي",IF(Sudan_News12[[#This Row],[sentiment_analysis_english]]="Positive","إيجابي","")))</f>
        <v/>
      </c>
      <c r="AO1394" t="e">
        <f>INDEX(TextClassificationList[],MATCH(Sudan_News12[[#This Row],[text_classification_arabic]],TextClassificationList[text_classification_arabic],0),1)</f>
        <v>#N/A</v>
      </c>
      <c r="AQ1394" t="e">
        <f>INDEX(TextClassificationList[],MATCH(Sudan_News12[[#This Row],[text_classification_arabic2]],TextClassificationList[text_classification_arabic],0),1)</f>
        <v>#N/A</v>
      </c>
      <c r="AS1394" t="e">
        <f>INDEX(TextClassificationList[],MATCH(Sudan_News12[[#This Row],[text_classification_arabic3]],TextClassificationList[text_classification_arabic],0),1)</f>
        <v>#N/A</v>
      </c>
      <c r="AU1394" t="e">
        <f>INDEX(TextClassificationList[],MATCH(Sudan_News12[[#This Row],[text_classification_arabic4]],TextClassificationList[text_classification_arabic],0),1)</f>
        <v>#N/A</v>
      </c>
      <c r="AW1394" t="e">
        <f>INDEX(TextClassificationList[],MATCH(Sudan_News12[[#This Row],[text_classification_arabic5]],TextClassificationList[text_classification_arabic],0),1)</f>
        <v>#N/A</v>
      </c>
    </row>
    <row r="1395" spans="1:49" x14ac:dyDescent="0.2">
      <c r="A1395">
        <v>1.3644431860395131E+18</v>
      </c>
      <c r="B1395">
        <v>1.3644431860395131E+18</v>
      </c>
      <c r="C1395" t="s">
        <v>5556</v>
      </c>
      <c r="D1395" s="1">
        <v>44251</v>
      </c>
      <c r="E1395" s="2">
        <v>0.30069444444444443</v>
      </c>
      <c r="F1395">
        <v>200</v>
      </c>
      <c r="G1395">
        <v>1889611729</v>
      </c>
      <c r="H1395" t="s">
        <v>354</v>
      </c>
      <c r="I1395" t="s">
        <v>355</v>
      </c>
      <c r="J1395" t="s">
        <v>265</v>
      </c>
      <c r="K1395" t="s">
        <v>5557</v>
      </c>
      <c r="L1395" t="s">
        <v>266</v>
      </c>
      <c r="M1395" t="s">
        <v>267</v>
      </c>
      <c r="N1395" t="s">
        <v>267</v>
      </c>
      <c r="O1395" t="s">
        <v>267</v>
      </c>
      <c r="P1395">
        <v>2</v>
      </c>
      <c r="Q1395">
        <v>1</v>
      </c>
      <c r="R1395">
        <v>6</v>
      </c>
      <c r="S1395" t="s">
        <v>4872</v>
      </c>
      <c r="T1395" t="s">
        <v>267</v>
      </c>
      <c r="U1395" t="s">
        <v>5558</v>
      </c>
      <c r="V1395" t="b">
        <v>0</v>
      </c>
      <c r="W1395" t="s">
        <v>265</v>
      </c>
      <c r="X1395">
        <v>0</v>
      </c>
      <c r="Y1395" t="s">
        <v>265</v>
      </c>
      <c r="Z1395" t="s">
        <v>265</v>
      </c>
      <c r="AA1395" t="s">
        <v>265</v>
      </c>
      <c r="AB1395" t="s">
        <v>265</v>
      </c>
      <c r="AC1395" t="s">
        <v>265</v>
      </c>
      <c r="AD1395" t="s">
        <v>265</v>
      </c>
      <c r="AE1395" t="s">
        <v>265</v>
      </c>
      <c r="AF1395" t="s">
        <v>267</v>
      </c>
      <c r="AG1395" t="s">
        <v>265</v>
      </c>
      <c r="AH1395" t="s">
        <v>265</v>
      </c>
      <c r="AI1395" t="s">
        <v>265</v>
      </c>
      <c r="AJ1395" t="s">
        <v>265</v>
      </c>
      <c r="AL1395" t="str">
        <f>IF(Sudan_News12[[#This Row],[relevancy_classification_english]]="Relevant","مناسب",IF(Sudan_News12[[#This Row],[relevancy_classification_english]]="Relevant","عَرَضِيّ",""))</f>
        <v/>
      </c>
      <c r="AN1395" t="str">
        <f>IF(Sudan_News12[[#This Row],[sentiment_analysis_english]]="Negative","سلبي",IF(Sudan_News12[[#This Row],[sentiment_analysis_english]]="Neutral","حيادي",IF(Sudan_News12[[#This Row],[sentiment_analysis_english]]="Positive","إيجابي","")))</f>
        <v/>
      </c>
      <c r="AO1395" t="e">
        <f>INDEX(TextClassificationList[],MATCH(Sudan_News12[[#This Row],[text_classification_arabic]],TextClassificationList[text_classification_arabic],0),1)</f>
        <v>#N/A</v>
      </c>
      <c r="AQ1395" t="e">
        <f>INDEX(TextClassificationList[],MATCH(Sudan_News12[[#This Row],[text_classification_arabic2]],TextClassificationList[text_classification_arabic],0),1)</f>
        <v>#N/A</v>
      </c>
      <c r="AS1395" t="e">
        <f>INDEX(TextClassificationList[],MATCH(Sudan_News12[[#This Row],[text_classification_arabic3]],TextClassificationList[text_classification_arabic],0),1)</f>
        <v>#N/A</v>
      </c>
      <c r="AU1395" t="e">
        <f>INDEX(TextClassificationList[],MATCH(Sudan_News12[[#This Row],[text_classification_arabic4]],TextClassificationList[text_classification_arabic],0),1)</f>
        <v>#N/A</v>
      </c>
      <c r="AW1395" t="e">
        <f>INDEX(TextClassificationList[],MATCH(Sudan_News12[[#This Row],[text_classification_arabic5]],TextClassificationList[text_classification_arabic],0),1)</f>
        <v>#N/A</v>
      </c>
    </row>
    <row r="1396" spans="1:49" x14ac:dyDescent="0.2">
      <c r="A1396">
        <v>1.36444289674163E+18</v>
      </c>
      <c r="B1396">
        <v>1.36444289674163E+18</v>
      </c>
      <c r="C1396" t="s">
        <v>5559</v>
      </c>
      <c r="D1396" s="1">
        <v>44251</v>
      </c>
      <c r="E1396" s="2">
        <v>0.29989583333333331</v>
      </c>
      <c r="F1396">
        <v>200</v>
      </c>
      <c r="G1396">
        <v>1889611729</v>
      </c>
      <c r="H1396" t="s">
        <v>354</v>
      </c>
      <c r="I1396" t="s">
        <v>355</v>
      </c>
      <c r="J1396" t="s">
        <v>265</v>
      </c>
      <c r="K1396" t="s">
        <v>5560</v>
      </c>
      <c r="L1396" t="s">
        <v>266</v>
      </c>
      <c r="M1396" t="s">
        <v>267</v>
      </c>
      <c r="N1396" t="s">
        <v>267</v>
      </c>
      <c r="O1396" t="s">
        <v>267</v>
      </c>
      <c r="P1396">
        <v>0</v>
      </c>
      <c r="Q1396">
        <v>0</v>
      </c>
      <c r="R1396">
        <v>1</v>
      </c>
      <c r="S1396" t="s">
        <v>5561</v>
      </c>
      <c r="T1396" t="s">
        <v>267</v>
      </c>
      <c r="U1396" t="s">
        <v>5562</v>
      </c>
      <c r="V1396" t="b">
        <v>0</v>
      </c>
      <c r="W1396" t="s">
        <v>265</v>
      </c>
      <c r="X1396">
        <v>0</v>
      </c>
      <c r="Y1396" t="s">
        <v>265</v>
      </c>
      <c r="Z1396" t="s">
        <v>265</v>
      </c>
      <c r="AA1396" t="s">
        <v>265</v>
      </c>
      <c r="AB1396" t="s">
        <v>265</v>
      </c>
      <c r="AC1396" t="s">
        <v>265</v>
      </c>
      <c r="AD1396" t="s">
        <v>265</v>
      </c>
      <c r="AE1396" t="s">
        <v>265</v>
      </c>
      <c r="AF1396" t="s">
        <v>267</v>
      </c>
      <c r="AG1396" t="s">
        <v>265</v>
      </c>
      <c r="AH1396" t="s">
        <v>265</v>
      </c>
      <c r="AI1396" t="s">
        <v>265</v>
      </c>
      <c r="AJ1396" t="s">
        <v>265</v>
      </c>
      <c r="AL1396" t="str">
        <f>IF(Sudan_News12[[#This Row],[relevancy_classification_english]]="Relevant","مناسب",IF(Sudan_News12[[#This Row],[relevancy_classification_english]]="Relevant","عَرَضِيّ",""))</f>
        <v/>
      </c>
      <c r="AN1396" t="str">
        <f>IF(Sudan_News12[[#This Row],[sentiment_analysis_english]]="Negative","سلبي",IF(Sudan_News12[[#This Row],[sentiment_analysis_english]]="Neutral","حيادي",IF(Sudan_News12[[#This Row],[sentiment_analysis_english]]="Positive","إيجابي","")))</f>
        <v/>
      </c>
      <c r="AO1396" t="e">
        <f>INDEX(TextClassificationList[],MATCH(Sudan_News12[[#This Row],[text_classification_arabic]],TextClassificationList[text_classification_arabic],0),1)</f>
        <v>#N/A</v>
      </c>
      <c r="AQ1396" t="e">
        <f>INDEX(TextClassificationList[],MATCH(Sudan_News12[[#This Row],[text_classification_arabic2]],TextClassificationList[text_classification_arabic],0),1)</f>
        <v>#N/A</v>
      </c>
      <c r="AS1396" t="e">
        <f>INDEX(TextClassificationList[],MATCH(Sudan_News12[[#This Row],[text_classification_arabic3]],TextClassificationList[text_classification_arabic],0),1)</f>
        <v>#N/A</v>
      </c>
      <c r="AU1396" t="e">
        <f>INDEX(TextClassificationList[],MATCH(Sudan_News12[[#This Row],[text_classification_arabic4]],TextClassificationList[text_classification_arabic],0),1)</f>
        <v>#N/A</v>
      </c>
      <c r="AW1396" t="e">
        <f>INDEX(TextClassificationList[],MATCH(Sudan_News12[[#This Row],[text_classification_arabic5]],TextClassificationList[text_classification_arabic],0),1)</f>
        <v>#N/A</v>
      </c>
    </row>
    <row r="1397" spans="1:49" x14ac:dyDescent="0.2">
      <c r="A1397">
        <v>1.3643076034095555E+18</v>
      </c>
      <c r="B1397">
        <v>1.3643076034095555E+18</v>
      </c>
      <c r="C1397" t="s">
        <v>5563</v>
      </c>
      <c r="D1397" s="1">
        <v>44250</v>
      </c>
      <c r="E1397" s="2">
        <v>0.92655092592592592</v>
      </c>
      <c r="F1397">
        <v>200</v>
      </c>
      <c r="G1397">
        <v>1889611729</v>
      </c>
      <c r="H1397" t="s">
        <v>354</v>
      </c>
      <c r="I1397" t="s">
        <v>355</v>
      </c>
      <c r="J1397" t="s">
        <v>265</v>
      </c>
      <c r="K1397" t="s">
        <v>5564</v>
      </c>
      <c r="L1397" t="s">
        <v>266</v>
      </c>
      <c r="M1397" t="s">
        <v>267</v>
      </c>
      <c r="N1397" t="s">
        <v>5565</v>
      </c>
      <c r="O1397" t="s">
        <v>267</v>
      </c>
      <c r="P1397">
        <v>1</v>
      </c>
      <c r="Q1397">
        <v>0</v>
      </c>
      <c r="R1397">
        <v>1</v>
      </c>
      <c r="S1397" t="s">
        <v>267</v>
      </c>
      <c r="T1397" t="s">
        <v>267</v>
      </c>
      <c r="U1397" t="s">
        <v>5566</v>
      </c>
      <c r="V1397" t="b">
        <v>0</v>
      </c>
      <c r="W1397" t="s">
        <v>265</v>
      </c>
      <c r="X1397">
        <v>0</v>
      </c>
      <c r="Y1397" t="s">
        <v>265</v>
      </c>
      <c r="Z1397" t="s">
        <v>265</v>
      </c>
      <c r="AA1397" t="s">
        <v>265</v>
      </c>
      <c r="AB1397" t="s">
        <v>265</v>
      </c>
      <c r="AC1397" t="s">
        <v>265</v>
      </c>
      <c r="AD1397" t="s">
        <v>265</v>
      </c>
      <c r="AE1397" t="s">
        <v>265</v>
      </c>
      <c r="AF1397" t="s">
        <v>267</v>
      </c>
      <c r="AG1397" t="s">
        <v>265</v>
      </c>
      <c r="AH1397" t="s">
        <v>265</v>
      </c>
      <c r="AI1397" t="s">
        <v>265</v>
      </c>
      <c r="AJ1397" t="s">
        <v>265</v>
      </c>
      <c r="AL1397" t="str">
        <f>IF(Sudan_News12[[#This Row],[relevancy_classification_english]]="Relevant","مناسب",IF(Sudan_News12[[#This Row],[relevancy_classification_english]]="Relevant","عَرَضِيّ",""))</f>
        <v/>
      </c>
      <c r="AN1397" t="str">
        <f>IF(Sudan_News12[[#This Row],[sentiment_analysis_english]]="Negative","سلبي",IF(Sudan_News12[[#This Row],[sentiment_analysis_english]]="Neutral","حيادي",IF(Sudan_News12[[#This Row],[sentiment_analysis_english]]="Positive","إيجابي","")))</f>
        <v/>
      </c>
      <c r="AO1397" t="e">
        <f>INDEX(TextClassificationList[],MATCH(Sudan_News12[[#This Row],[text_classification_arabic]],TextClassificationList[text_classification_arabic],0),1)</f>
        <v>#N/A</v>
      </c>
      <c r="AQ1397" t="e">
        <f>INDEX(TextClassificationList[],MATCH(Sudan_News12[[#This Row],[text_classification_arabic2]],TextClassificationList[text_classification_arabic],0),1)</f>
        <v>#N/A</v>
      </c>
      <c r="AS1397" t="e">
        <f>INDEX(TextClassificationList[],MATCH(Sudan_News12[[#This Row],[text_classification_arabic3]],TextClassificationList[text_classification_arabic],0),1)</f>
        <v>#N/A</v>
      </c>
      <c r="AU1397" t="e">
        <f>INDEX(TextClassificationList[],MATCH(Sudan_News12[[#This Row],[text_classification_arabic4]],TextClassificationList[text_classification_arabic],0),1)</f>
        <v>#N/A</v>
      </c>
      <c r="AW1397" t="e">
        <f>INDEX(TextClassificationList[],MATCH(Sudan_News12[[#This Row],[text_classification_arabic5]],TextClassificationList[text_classification_arabic],0),1)</f>
        <v>#N/A</v>
      </c>
    </row>
    <row r="1398" spans="1:49" x14ac:dyDescent="0.2">
      <c r="A1398">
        <v>1.3642908298509722E+18</v>
      </c>
      <c r="B1398">
        <v>1.3642908298509722E+18</v>
      </c>
      <c r="C1398" t="s">
        <v>5567</v>
      </c>
      <c r="D1398" s="1">
        <v>44250</v>
      </c>
      <c r="E1398" s="2">
        <v>0.88026620370370368</v>
      </c>
      <c r="F1398">
        <v>200</v>
      </c>
      <c r="G1398">
        <v>1889611729</v>
      </c>
      <c r="H1398" t="s">
        <v>354</v>
      </c>
      <c r="I1398" t="s">
        <v>355</v>
      </c>
      <c r="J1398" t="s">
        <v>265</v>
      </c>
      <c r="K1398" t="s">
        <v>5568</v>
      </c>
      <c r="L1398" t="s">
        <v>266</v>
      </c>
      <c r="M1398" t="s">
        <v>267</v>
      </c>
      <c r="N1398" t="s">
        <v>267</v>
      </c>
      <c r="O1398" t="s">
        <v>267</v>
      </c>
      <c r="P1398">
        <v>0</v>
      </c>
      <c r="Q1398">
        <v>0</v>
      </c>
      <c r="R1398">
        <v>3</v>
      </c>
      <c r="S1398" t="s">
        <v>267</v>
      </c>
      <c r="T1398" t="s">
        <v>267</v>
      </c>
      <c r="U1398" t="s">
        <v>5569</v>
      </c>
      <c r="V1398" t="b">
        <v>0</v>
      </c>
      <c r="W1398" t="s">
        <v>265</v>
      </c>
      <c r="X1398">
        <v>0</v>
      </c>
      <c r="Y1398" t="s">
        <v>265</v>
      </c>
      <c r="Z1398" t="s">
        <v>265</v>
      </c>
      <c r="AA1398" t="s">
        <v>265</v>
      </c>
      <c r="AB1398" t="s">
        <v>265</v>
      </c>
      <c r="AC1398" t="s">
        <v>265</v>
      </c>
      <c r="AD1398" t="s">
        <v>265</v>
      </c>
      <c r="AE1398" t="s">
        <v>265</v>
      </c>
      <c r="AF1398" t="s">
        <v>267</v>
      </c>
      <c r="AG1398" t="s">
        <v>265</v>
      </c>
      <c r="AH1398" t="s">
        <v>265</v>
      </c>
      <c r="AI1398" t="s">
        <v>265</v>
      </c>
      <c r="AJ1398" t="s">
        <v>265</v>
      </c>
      <c r="AL1398" t="str">
        <f>IF(Sudan_News12[[#This Row],[relevancy_classification_english]]="Relevant","مناسب",IF(Sudan_News12[[#This Row],[relevancy_classification_english]]="Relevant","عَرَضِيّ",""))</f>
        <v/>
      </c>
      <c r="AN1398" t="str">
        <f>IF(Sudan_News12[[#This Row],[sentiment_analysis_english]]="Negative","سلبي",IF(Sudan_News12[[#This Row],[sentiment_analysis_english]]="Neutral","حيادي",IF(Sudan_News12[[#This Row],[sentiment_analysis_english]]="Positive","إيجابي","")))</f>
        <v/>
      </c>
      <c r="AO1398" t="e">
        <f>INDEX(TextClassificationList[],MATCH(Sudan_News12[[#This Row],[text_classification_arabic]],TextClassificationList[text_classification_arabic],0),1)</f>
        <v>#N/A</v>
      </c>
      <c r="AQ1398" t="e">
        <f>INDEX(TextClassificationList[],MATCH(Sudan_News12[[#This Row],[text_classification_arabic2]],TextClassificationList[text_classification_arabic],0),1)</f>
        <v>#N/A</v>
      </c>
      <c r="AS1398" t="e">
        <f>INDEX(TextClassificationList[],MATCH(Sudan_News12[[#This Row],[text_classification_arabic3]],TextClassificationList[text_classification_arabic],0),1)</f>
        <v>#N/A</v>
      </c>
      <c r="AU1398" t="e">
        <f>INDEX(TextClassificationList[],MATCH(Sudan_News12[[#This Row],[text_classification_arabic4]],TextClassificationList[text_classification_arabic],0),1)</f>
        <v>#N/A</v>
      </c>
      <c r="AW1398" t="e">
        <f>INDEX(TextClassificationList[],MATCH(Sudan_News12[[#This Row],[text_classification_arabic5]],TextClassificationList[text_classification_arabic],0),1)</f>
        <v>#N/A</v>
      </c>
    </row>
    <row r="1399" spans="1:49" x14ac:dyDescent="0.2">
      <c r="A1399">
        <v>1.3642511477253734E+18</v>
      </c>
      <c r="B1399">
        <v>1.3642511477253734E+18</v>
      </c>
      <c r="C1399" t="s">
        <v>5570</v>
      </c>
      <c r="D1399" s="1">
        <v>44250</v>
      </c>
      <c r="E1399" s="2">
        <v>0.77076388888888892</v>
      </c>
      <c r="F1399">
        <v>200</v>
      </c>
      <c r="G1399">
        <v>1889611729</v>
      </c>
      <c r="H1399" t="s">
        <v>354</v>
      </c>
      <c r="I1399" t="s">
        <v>355</v>
      </c>
      <c r="J1399" t="s">
        <v>265</v>
      </c>
      <c r="K1399" t="s">
        <v>5571</v>
      </c>
      <c r="L1399" t="s">
        <v>266</v>
      </c>
      <c r="M1399" t="s">
        <v>267</v>
      </c>
      <c r="N1399" t="s">
        <v>267</v>
      </c>
      <c r="O1399" t="s">
        <v>267</v>
      </c>
      <c r="P1399">
        <v>0</v>
      </c>
      <c r="Q1399">
        <v>2</v>
      </c>
      <c r="R1399">
        <v>5</v>
      </c>
      <c r="S1399" t="s">
        <v>267</v>
      </c>
      <c r="T1399" t="s">
        <v>267</v>
      </c>
      <c r="U1399" t="s">
        <v>5572</v>
      </c>
      <c r="V1399" t="b">
        <v>0</v>
      </c>
      <c r="W1399" t="s">
        <v>265</v>
      </c>
      <c r="X1399">
        <v>0</v>
      </c>
      <c r="Y1399" t="s">
        <v>265</v>
      </c>
      <c r="Z1399" t="s">
        <v>265</v>
      </c>
      <c r="AA1399" t="s">
        <v>265</v>
      </c>
      <c r="AB1399" t="s">
        <v>265</v>
      </c>
      <c r="AC1399" t="s">
        <v>265</v>
      </c>
      <c r="AD1399" t="s">
        <v>265</v>
      </c>
      <c r="AE1399" t="s">
        <v>265</v>
      </c>
      <c r="AF1399" t="s">
        <v>267</v>
      </c>
      <c r="AG1399" t="s">
        <v>265</v>
      </c>
      <c r="AH1399" t="s">
        <v>265</v>
      </c>
      <c r="AI1399" t="s">
        <v>265</v>
      </c>
      <c r="AJ1399" t="s">
        <v>265</v>
      </c>
      <c r="AL1399" t="str">
        <f>IF(Sudan_News12[[#This Row],[relevancy_classification_english]]="Relevant","مناسب",IF(Sudan_News12[[#This Row],[relevancy_classification_english]]="Relevant","عَرَضِيّ",""))</f>
        <v/>
      </c>
      <c r="AN1399" t="str">
        <f>IF(Sudan_News12[[#This Row],[sentiment_analysis_english]]="Negative","سلبي",IF(Sudan_News12[[#This Row],[sentiment_analysis_english]]="Neutral","حيادي",IF(Sudan_News12[[#This Row],[sentiment_analysis_english]]="Positive","إيجابي","")))</f>
        <v/>
      </c>
      <c r="AO1399" t="e">
        <f>INDEX(TextClassificationList[],MATCH(Sudan_News12[[#This Row],[text_classification_arabic]],TextClassificationList[text_classification_arabic],0),1)</f>
        <v>#N/A</v>
      </c>
      <c r="AQ1399" t="e">
        <f>INDEX(TextClassificationList[],MATCH(Sudan_News12[[#This Row],[text_classification_arabic2]],TextClassificationList[text_classification_arabic],0),1)</f>
        <v>#N/A</v>
      </c>
      <c r="AS1399" t="e">
        <f>INDEX(TextClassificationList[],MATCH(Sudan_News12[[#This Row],[text_classification_arabic3]],TextClassificationList[text_classification_arabic],0),1)</f>
        <v>#N/A</v>
      </c>
      <c r="AU1399" t="e">
        <f>INDEX(TextClassificationList[],MATCH(Sudan_News12[[#This Row],[text_classification_arabic4]],TextClassificationList[text_classification_arabic],0),1)</f>
        <v>#N/A</v>
      </c>
      <c r="AW1399" t="e">
        <f>INDEX(TextClassificationList[],MATCH(Sudan_News12[[#This Row],[text_classification_arabic5]],TextClassificationList[text_classification_arabic],0),1)</f>
        <v>#N/A</v>
      </c>
    </row>
    <row r="1400" spans="1:49" x14ac:dyDescent="0.2">
      <c r="A1400">
        <v>1.3642509946037412E+18</v>
      </c>
      <c r="B1400">
        <v>1.3642509946037412E+18</v>
      </c>
      <c r="C1400" t="s">
        <v>5573</v>
      </c>
      <c r="D1400" s="1">
        <v>44250</v>
      </c>
      <c r="E1400" s="2">
        <v>0.77034722222222218</v>
      </c>
      <c r="F1400">
        <v>200</v>
      </c>
      <c r="G1400">
        <v>1889611729</v>
      </c>
      <c r="H1400" t="s">
        <v>354</v>
      </c>
      <c r="I1400" t="s">
        <v>355</v>
      </c>
      <c r="J1400" t="s">
        <v>265</v>
      </c>
      <c r="K1400" t="s">
        <v>5574</v>
      </c>
      <c r="L1400" t="s">
        <v>266</v>
      </c>
      <c r="M1400" t="s">
        <v>267</v>
      </c>
      <c r="N1400" t="s">
        <v>267</v>
      </c>
      <c r="O1400" t="s">
        <v>267</v>
      </c>
      <c r="P1400">
        <v>0</v>
      </c>
      <c r="Q1400">
        <v>0</v>
      </c>
      <c r="R1400">
        <v>0</v>
      </c>
      <c r="S1400" t="s">
        <v>267</v>
      </c>
      <c r="T1400" t="s">
        <v>267</v>
      </c>
      <c r="U1400" t="s">
        <v>5575</v>
      </c>
      <c r="V1400" t="b">
        <v>0</v>
      </c>
      <c r="W1400" t="s">
        <v>265</v>
      </c>
      <c r="X1400">
        <v>0</v>
      </c>
      <c r="Y1400" t="s">
        <v>265</v>
      </c>
      <c r="Z1400" t="s">
        <v>265</v>
      </c>
      <c r="AA1400" t="s">
        <v>265</v>
      </c>
      <c r="AB1400" t="s">
        <v>265</v>
      </c>
      <c r="AC1400" t="s">
        <v>265</v>
      </c>
      <c r="AD1400" t="s">
        <v>265</v>
      </c>
      <c r="AE1400" t="s">
        <v>265</v>
      </c>
      <c r="AF1400" t="s">
        <v>267</v>
      </c>
      <c r="AG1400" t="s">
        <v>265</v>
      </c>
      <c r="AH1400" t="s">
        <v>265</v>
      </c>
      <c r="AI1400" t="s">
        <v>265</v>
      </c>
      <c r="AJ1400" t="s">
        <v>265</v>
      </c>
      <c r="AL1400" t="str">
        <f>IF(Sudan_News12[[#This Row],[relevancy_classification_english]]="Relevant","مناسب",IF(Sudan_News12[[#This Row],[relevancy_classification_english]]="Relevant","عَرَضِيّ",""))</f>
        <v/>
      </c>
      <c r="AN1400" t="str">
        <f>IF(Sudan_News12[[#This Row],[sentiment_analysis_english]]="Negative","سلبي",IF(Sudan_News12[[#This Row],[sentiment_analysis_english]]="Neutral","حيادي",IF(Sudan_News12[[#This Row],[sentiment_analysis_english]]="Positive","إيجابي","")))</f>
        <v/>
      </c>
      <c r="AO1400" t="e">
        <f>INDEX(TextClassificationList[],MATCH(Sudan_News12[[#This Row],[text_classification_arabic]],TextClassificationList[text_classification_arabic],0),1)</f>
        <v>#N/A</v>
      </c>
      <c r="AQ1400" t="e">
        <f>INDEX(TextClassificationList[],MATCH(Sudan_News12[[#This Row],[text_classification_arabic2]],TextClassificationList[text_classification_arabic],0),1)</f>
        <v>#N/A</v>
      </c>
      <c r="AS1400" t="e">
        <f>INDEX(TextClassificationList[],MATCH(Sudan_News12[[#This Row],[text_classification_arabic3]],TextClassificationList[text_classification_arabic],0),1)</f>
        <v>#N/A</v>
      </c>
      <c r="AU1400" t="e">
        <f>INDEX(TextClassificationList[],MATCH(Sudan_News12[[#This Row],[text_classification_arabic4]],TextClassificationList[text_classification_arabic],0),1)</f>
        <v>#N/A</v>
      </c>
      <c r="AW1400" t="e">
        <f>INDEX(TextClassificationList[],MATCH(Sudan_News12[[#This Row],[text_classification_arabic5]],TextClassificationList[text_classification_arabic],0),1)</f>
        <v>#N/A</v>
      </c>
    </row>
    <row r="1401" spans="1:49" x14ac:dyDescent="0.2">
      <c r="A1401">
        <v>1.3642508959287255E+18</v>
      </c>
      <c r="B1401">
        <v>1.3642508959287255E+18</v>
      </c>
      <c r="C1401" t="s">
        <v>5576</v>
      </c>
      <c r="D1401" s="1">
        <v>44250</v>
      </c>
      <c r="E1401" s="2">
        <v>0.77006944444444447</v>
      </c>
      <c r="F1401">
        <v>200</v>
      </c>
      <c r="G1401">
        <v>1889611729</v>
      </c>
      <c r="H1401" t="s">
        <v>354</v>
      </c>
      <c r="I1401" t="s">
        <v>355</v>
      </c>
      <c r="J1401" t="s">
        <v>265</v>
      </c>
      <c r="K1401" t="s">
        <v>5577</v>
      </c>
      <c r="L1401" t="s">
        <v>266</v>
      </c>
      <c r="M1401" t="s">
        <v>267</v>
      </c>
      <c r="N1401" t="s">
        <v>267</v>
      </c>
      <c r="O1401" t="s">
        <v>267</v>
      </c>
      <c r="P1401">
        <v>0</v>
      </c>
      <c r="Q1401">
        <v>0</v>
      </c>
      <c r="R1401">
        <v>1</v>
      </c>
      <c r="S1401" t="s">
        <v>267</v>
      </c>
      <c r="T1401" t="s">
        <v>267</v>
      </c>
      <c r="U1401" t="s">
        <v>5578</v>
      </c>
      <c r="V1401" t="b">
        <v>0</v>
      </c>
      <c r="W1401" t="s">
        <v>265</v>
      </c>
      <c r="X1401">
        <v>0</v>
      </c>
      <c r="Y1401" t="s">
        <v>265</v>
      </c>
      <c r="Z1401" t="s">
        <v>265</v>
      </c>
      <c r="AA1401" t="s">
        <v>265</v>
      </c>
      <c r="AB1401" t="s">
        <v>265</v>
      </c>
      <c r="AC1401" t="s">
        <v>265</v>
      </c>
      <c r="AD1401" t="s">
        <v>265</v>
      </c>
      <c r="AE1401" t="s">
        <v>265</v>
      </c>
      <c r="AF1401" t="s">
        <v>267</v>
      </c>
      <c r="AG1401" t="s">
        <v>265</v>
      </c>
      <c r="AH1401" t="s">
        <v>265</v>
      </c>
      <c r="AI1401" t="s">
        <v>265</v>
      </c>
      <c r="AJ1401" t="s">
        <v>265</v>
      </c>
      <c r="AL1401" t="str">
        <f>IF(Sudan_News12[[#This Row],[relevancy_classification_english]]="Relevant","مناسب",IF(Sudan_News12[[#This Row],[relevancy_classification_english]]="Relevant","عَرَضِيّ",""))</f>
        <v/>
      </c>
      <c r="AN1401" t="str">
        <f>IF(Sudan_News12[[#This Row],[sentiment_analysis_english]]="Negative","سلبي",IF(Sudan_News12[[#This Row],[sentiment_analysis_english]]="Neutral","حيادي",IF(Sudan_News12[[#This Row],[sentiment_analysis_english]]="Positive","إيجابي","")))</f>
        <v/>
      </c>
      <c r="AO1401" t="e">
        <f>INDEX(TextClassificationList[],MATCH(Sudan_News12[[#This Row],[text_classification_arabic]],TextClassificationList[text_classification_arabic],0),1)</f>
        <v>#N/A</v>
      </c>
      <c r="AQ1401" t="e">
        <f>INDEX(TextClassificationList[],MATCH(Sudan_News12[[#This Row],[text_classification_arabic2]],TextClassificationList[text_classification_arabic],0),1)</f>
        <v>#N/A</v>
      </c>
      <c r="AS1401" t="e">
        <f>INDEX(TextClassificationList[],MATCH(Sudan_News12[[#This Row],[text_classification_arabic3]],TextClassificationList[text_classification_arabic],0),1)</f>
        <v>#N/A</v>
      </c>
      <c r="AU1401" t="e">
        <f>INDEX(TextClassificationList[],MATCH(Sudan_News12[[#This Row],[text_classification_arabic4]],TextClassificationList[text_classification_arabic],0),1)</f>
        <v>#N/A</v>
      </c>
      <c r="AW1401" t="e">
        <f>INDEX(TextClassificationList[],MATCH(Sudan_News12[[#This Row],[text_classification_arabic5]],TextClassificationList[text_classification_arabic],0),1)</f>
        <v>#N/A</v>
      </c>
    </row>
    <row r="1402" spans="1:49" x14ac:dyDescent="0.2">
      <c r="A1402">
        <v>1.3642506132116193E+18</v>
      </c>
      <c r="B1402">
        <v>1.3642506132116193E+18</v>
      </c>
      <c r="C1402" t="s">
        <v>5579</v>
      </c>
      <c r="D1402" s="1">
        <v>44250</v>
      </c>
      <c r="E1402" s="2">
        <v>0.76929398148148154</v>
      </c>
      <c r="F1402">
        <v>200</v>
      </c>
      <c r="G1402">
        <v>1889611729</v>
      </c>
      <c r="H1402" t="s">
        <v>354</v>
      </c>
      <c r="I1402" t="s">
        <v>355</v>
      </c>
      <c r="J1402" t="s">
        <v>265</v>
      </c>
      <c r="K1402" t="s">
        <v>5580</v>
      </c>
      <c r="L1402" t="s">
        <v>266</v>
      </c>
      <c r="M1402" t="s">
        <v>267</v>
      </c>
      <c r="N1402" t="s">
        <v>267</v>
      </c>
      <c r="O1402" t="s">
        <v>267</v>
      </c>
      <c r="P1402">
        <v>0</v>
      </c>
      <c r="Q1402">
        <v>1</v>
      </c>
      <c r="R1402">
        <v>1</v>
      </c>
      <c r="S1402" t="s">
        <v>267</v>
      </c>
      <c r="T1402" t="s">
        <v>267</v>
      </c>
      <c r="U1402" t="s">
        <v>5581</v>
      </c>
      <c r="V1402" t="b">
        <v>0</v>
      </c>
      <c r="W1402" t="s">
        <v>265</v>
      </c>
      <c r="X1402">
        <v>0</v>
      </c>
      <c r="Y1402" t="s">
        <v>265</v>
      </c>
      <c r="Z1402" t="s">
        <v>265</v>
      </c>
      <c r="AA1402" t="s">
        <v>265</v>
      </c>
      <c r="AB1402" t="s">
        <v>265</v>
      </c>
      <c r="AC1402" t="s">
        <v>265</v>
      </c>
      <c r="AD1402" t="s">
        <v>265</v>
      </c>
      <c r="AE1402" t="s">
        <v>265</v>
      </c>
      <c r="AF1402" t="s">
        <v>267</v>
      </c>
      <c r="AG1402" t="s">
        <v>265</v>
      </c>
      <c r="AH1402" t="s">
        <v>265</v>
      </c>
      <c r="AI1402" t="s">
        <v>265</v>
      </c>
      <c r="AJ1402" t="s">
        <v>265</v>
      </c>
      <c r="AL1402" t="str">
        <f>IF(Sudan_News12[[#This Row],[relevancy_classification_english]]="Relevant","مناسب",IF(Sudan_News12[[#This Row],[relevancy_classification_english]]="Relevant","عَرَضِيّ",""))</f>
        <v/>
      </c>
      <c r="AN1402" t="str">
        <f>IF(Sudan_News12[[#This Row],[sentiment_analysis_english]]="Negative","سلبي",IF(Sudan_News12[[#This Row],[sentiment_analysis_english]]="Neutral","حيادي",IF(Sudan_News12[[#This Row],[sentiment_analysis_english]]="Positive","إيجابي","")))</f>
        <v/>
      </c>
      <c r="AO1402" t="e">
        <f>INDEX(TextClassificationList[],MATCH(Sudan_News12[[#This Row],[text_classification_arabic]],TextClassificationList[text_classification_arabic],0),1)</f>
        <v>#N/A</v>
      </c>
      <c r="AQ1402" t="e">
        <f>INDEX(TextClassificationList[],MATCH(Sudan_News12[[#This Row],[text_classification_arabic2]],TextClassificationList[text_classification_arabic],0),1)</f>
        <v>#N/A</v>
      </c>
      <c r="AS1402" t="e">
        <f>INDEX(TextClassificationList[],MATCH(Sudan_News12[[#This Row],[text_classification_arabic3]],TextClassificationList[text_classification_arabic],0),1)</f>
        <v>#N/A</v>
      </c>
      <c r="AU1402" t="e">
        <f>INDEX(TextClassificationList[],MATCH(Sudan_News12[[#This Row],[text_classification_arabic4]],TextClassificationList[text_classification_arabic],0),1)</f>
        <v>#N/A</v>
      </c>
      <c r="AW1402" t="e">
        <f>INDEX(TextClassificationList[],MATCH(Sudan_News12[[#This Row],[text_classification_arabic5]],TextClassificationList[text_classification_arabic],0),1)</f>
        <v>#N/A</v>
      </c>
    </row>
    <row r="1403" spans="1:49" x14ac:dyDescent="0.2">
      <c r="A1403">
        <v>1.364250550582272E+18</v>
      </c>
      <c r="B1403">
        <v>1.364250550582272E+18</v>
      </c>
      <c r="C1403" t="s">
        <v>5582</v>
      </c>
      <c r="D1403" s="1">
        <v>44250</v>
      </c>
      <c r="E1403" s="2">
        <v>0.7691203703703704</v>
      </c>
      <c r="F1403">
        <v>200</v>
      </c>
      <c r="G1403">
        <v>1889611729</v>
      </c>
      <c r="H1403" t="s">
        <v>354</v>
      </c>
      <c r="I1403" t="s">
        <v>355</v>
      </c>
      <c r="J1403" t="s">
        <v>265</v>
      </c>
      <c r="K1403" t="s">
        <v>5583</v>
      </c>
      <c r="L1403" t="s">
        <v>266</v>
      </c>
      <c r="M1403" t="s">
        <v>267</v>
      </c>
      <c r="N1403" t="s">
        <v>267</v>
      </c>
      <c r="O1403" t="s">
        <v>267</v>
      </c>
      <c r="P1403">
        <v>0</v>
      </c>
      <c r="Q1403">
        <v>1</v>
      </c>
      <c r="R1403">
        <v>1</v>
      </c>
      <c r="S1403" t="s">
        <v>267</v>
      </c>
      <c r="T1403" t="s">
        <v>267</v>
      </c>
      <c r="U1403" t="s">
        <v>5584</v>
      </c>
      <c r="V1403" t="b">
        <v>0</v>
      </c>
      <c r="W1403" t="s">
        <v>265</v>
      </c>
      <c r="X1403">
        <v>0</v>
      </c>
      <c r="Y1403" t="s">
        <v>265</v>
      </c>
      <c r="Z1403" t="s">
        <v>265</v>
      </c>
      <c r="AA1403" t="s">
        <v>265</v>
      </c>
      <c r="AB1403" t="s">
        <v>265</v>
      </c>
      <c r="AC1403" t="s">
        <v>265</v>
      </c>
      <c r="AD1403" t="s">
        <v>265</v>
      </c>
      <c r="AE1403" t="s">
        <v>265</v>
      </c>
      <c r="AF1403" t="s">
        <v>267</v>
      </c>
      <c r="AG1403" t="s">
        <v>265</v>
      </c>
      <c r="AH1403" t="s">
        <v>265</v>
      </c>
      <c r="AI1403" t="s">
        <v>265</v>
      </c>
      <c r="AJ1403" t="s">
        <v>265</v>
      </c>
      <c r="AL1403" t="str">
        <f>IF(Sudan_News12[[#This Row],[relevancy_classification_english]]="Relevant","مناسب",IF(Sudan_News12[[#This Row],[relevancy_classification_english]]="Relevant","عَرَضِيّ",""))</f>
        <v/>
      </c>
      <c r="AN1403" t="str">
        <f>IF(Sudan_News12[[#This Row],[sentiment_analysis_english]]="Negative","سلبي",IF(Sudan_News12[[#This Row],[sentiment_analysis_english]]="Neutral","حيادي",IF(Sudan_News12[[#This Row],[sentiment_analysis_english]]="Positive","إيجابي","")))</f>
        <v/>
      </c>
      <c r="AO1403" t="e">
        <f>INDEX(TextClassificationList[],MATCH(Sudan_News12[[#This Row],[text_classification_arabic]],TextClassificationList[text_classification_arabic],0),1)</f>
        <v>#N/A</v>
      </c>
      <c r="AQ1403" t="e">
        <f>INDEX(TextClassificationList[],MATCH(Sudan_News12[[#This Row],[text_classification_arabic2]],TextClassificationList[text_classification_arabic],0),1)</f>
        <v>#N/A</v>
      </c>
      <c r="AS1403" t="e">
        <f>INDEX(TextClassificationList[],MATCH(Sudan_News12[[#This Row],[text_classification_arabic3]],TextClassificationList[text_classification_arabic],0),1)</f>
        <v>#N/A</v>
      </c>
      <c r="AU1403" t="e">
        <f>INDEX(TextClassificationList[],MATCH(Sudan_News12[[#This Row],[text_classification_arabic4]],TextClassificationList[text_classification_arabic],0),1)</f>
        <v>#N/A</v>
      </c>
      <c r="AW1403" t="e">
        <f>INDEX(TextClassificationList[],MATCH(Sudan_News12[[#This Row],[text_classification_arabic5]],TextClassificationList[text_classification_arabic],0),1)</f>
        <v>#N/A</v>
      </c>
    </row>
    <row r="1404" spans="1:49" x14ac:dyDescent="0.2">
      <c r="A1404">
        <v>1.3642503531774239E+18</v>
      </c>
      <c r="B1404">
        <v>1.3642503531774239E+18</v>
      </c>
      <c r="C1404" t="s">
        <v>5585</v>
      </c>
      <c r="D1404" s="1">
        <v>44250</v>
      </c>
      <c r="E1404" s="2">
        <v>0.76857638888888891</v>
      </c>
      <c r="F1404">
        <v>200</v>
      </c>
      <c r="G1404">
        <v>1889611729</v>
      </c>
      <c r="H1404" t="s">
        <v>354</v>
      </c>
      <c r="I1404" t="s">
        <v>355</v>
      </c>
      <c r="J1404" t="s">
        <v>265</v>
      </c>
      <c r="K1404" t="s">
        <v>5586</v>
      </c>
      <c r="L1404" t="s">
        <v>266</v>
      </c>
      <c r="M1404" t="s">
        <v>267</v>
      </c>
      <c r="N1404" t="s">
        <v>267</v>
      </c>
      <c r="O1404" t="s">
        <v>267</v>
      </c>
      <c r="P1404">
        <v>0</v>
      </c>
      <c r="Q1404">
        <v>0</v>
      </c>
      <c r="R1404">
        <v>0</v>
      </c>
      <c r="S1404" t="s">
        <v>267</v>
      </c>
      <c r="T1404" t="s">
        <v>267</v>
      </c>
      <c r="U1404" t="s">
        <v>5587</v>
      </c>
      <c r="V1404" t="b">
        <v>0</v>
      </c>
      <c r="W1404" t="s">
        <v>265</v>
      </c>
      <c r="X1404">
        <v>0</v>
      </c>
      <c r="Y1404" t="s">
        <v>265</v>
      </c>
      <c r="Z1404" t="s">
        <v>265</v>
      </c>
      <c r="AA1404" t="s">
        <v>265</v>
      </c>
      <c r="AB1404" t="s">
        <v>265</v>
      </c>
      <c r="AC1404" t="s">
        <v>265</v>
      </c>
      <c r="AD1404" t="s">
        <v>265</v>
      </c>
      <c r="AE1404" t="s">
        <v>265</v>
      </c>
      <c r="AF1404" t="s">
        <v>267</v>
      </c>
      <c r="AG1404" t="s">
        <v>265</v>
      </c>
      <c r="AH1404" t="s">
        <v>265</v>
      </c>
      <c r="AI1404" t="s">
        <v>265</v>
      </c>
      <c r="AJ1404" t="s">
        <v>265</v>
      </c>
      <c r="AL1404" t="str">
        <f>IF(Sudan_News12[[#This Row],[relevancy_classification_english]]="Relevant","مناسب",IF(Sudan_News12[[#This Row],[relevancy_classification_english]]="Relevant","عَرَضِيّ",""))</f>
        <v/>
      </c>
      <c r="AN1404" t="str">
        <f>IF(Sudan_News12[[#This Row],[sentiment_analysis_english]]="Negative","سلبي",IF(Sudan_News12[[#This Row],[sentiment_analysis_english]]="Neutral","حيادي",IF(Sudan_News12[[#This Row],[sentiment_analysis_english]]="Positive","إيجابي","")))</f>
        <v/>
      </c>
      <c r="AO1404" t="e">
        <f>INDEX(TextClassificationList[],MATCH(Sudan_News12[[#This Row],[text_classification_arabic]],TextClassificationList[text_classification_arabic],0),1)</f>
        <v>#N/A</v>
      </c>
      <c r="AQ1404" t="e">
        <f>INDEX(TextClassificationList[],MATCH(Sudan_News12[[#This Row],[text_classification_arabic2]],TextClassificationList[text_classification_arabic],0),1)</f>
        <v>#N/A</v>
      </c>
      <c r="AS1404" t="e">
        <f>INDEX(TextClassificationList[],MATCH(Sudan_News12[[#This Row],[text_classification_arabic3]],TextClassificationList[text_classification_arabic],0),1)</f>
        <v>#N/A</v>
      </c>
      <c r="AU1404" t="e">
        <f>INDEX(TextClassificationList[],MATCH(Sudan_News12[[#This Row],[text_classification_arabic4]],TextClassificationList[text_classification_arabic],0),1)</f>
        <v>#N/A</v>
      </c>
      <c r="AW1404" t="e">
        <f>INDEX(TextClassificationList[],MATCH(Sudan_News12[[#This Row],[text_classification_arabic5]],TextClassificationList[text_classification_arabic],0),1)</f>
        <v>#N/A</v>
      </c>
    </row>
    <row r="1405" spans="1:49" x14ac:dyDescent="0.2">
      <c r="A1405">
        <v>1.3642501327415624E+18</v>
      </c>
      <c r="B1405">
        <v>1.3642501327415624E+18</v>
      </c>
      <c r="C1405" t="s">
        <v>5588</v>
      </c>
      <c r="D1405" s="1">
        <v>44250</v>
      </c>
      <c r="E1405" s="2">
        <v>0.76796296296296296</v>
      </c>
      <c r="F1405">
        <v>200</v>
      </c>
      <c r="G1405">
        <v>1889611729</v>
      </c>
      <c r="H1405" t="s">
        <v>354</v>
      </c>
      <c r="I1405" t="s">
        <v>355</v>
      </c>
      <c r="J1405" t="s">
        <v>265</v>
      </c>
      <c r="K1405" t="s">
        <v>5589</v>
      </c>
      <c r="L1405" t="s">
        <v>266</v>
      </c>
      <c r="M1405" t="s">
        <v>267</v>
      </c>
      <c r="N1405" t="s">
        <v>267</v>
      </c>
      <c r="O1405" t="s">
        <v>267</v>
      </c>
      <c r="P1405">
        <v>0</v>
      </c>
      <c r="Q1405">
        <v>0</v>
      </c>
      <c r="R1405">
        <v>0</v>
      </c>
      <c r="S1405" t="s">
        <v>4706</v>
      </c>
      <c r="T1405" t="s">
        <v>267</v>
      </c>
      <c r="U1405" t="s">
        <v>5590</v>
      </c>
      <c r="V1405" t="b">
        <v>0</v>
      </c>
      <c r="W1405" t="s">
        <v>265</v>
      </c>
      <c r="X1405">
        <v>0</v>
      </c>
      <c r="Y1405" t="s">
        <v>265</v>
      </c>
      <c r="Z1405" t="s">
        <v>265</v>
      </c>
      <c r="AA1405" t="s">
        <v>265</v>
      </c>
      <c r="AB1405" t="s">
        <v>265</v>
      </c>
      <c r="AC1405" t="s">
        <v>265</v>
      </c>
      <c r="AD1405" t="s">
        <v>265</v>
      </c>
      <c r="AE1405" t="s">
        <v>265</v>
      </c>
      <c r="AF1405" t="s">
        <v>267</v>
      </c>
      <c r="AG1405" t="s">
        <v>265</v>
      </c>
      <c r="AH1405" t="s">
        <v>265</v>
      </c>
      <c r="AI1405" t="s">
        <v>265</v>
      </c>
      <c r="AJ1405" t="s">
        <v>265</v>
      </c>
      <c r="AL1405" t="str">
        <f>IF(Sudan_News12[[#This Row],[relevancy_classification_english]]="Relevant","مناسب",IF(Sudan_News12[[#This Row],[relevancy_classification_english]]="Relevant","عَرَضِيّ",""))</f>
        <v/>
      </c>
      <c r="AN1405" t="str">
        <f>IF(Sudan_News12[[#This Row],[sentiment_analysis_english]]="Negative","سلبي",IF(Sudan_News12[[#This Row],[sentiment_analysis_english]]="Neutral","حيادي",IF(Sudan_News12[[#This Row],[sentiment_analysis_english]]="Positive","إيجابي","")))</f>
        <v/>
      </c>
      <c r="AO1405" t="e">
        <f>INDEX(TextClassificationList[],MATCH(Sudan_News12[[#This Row],[text_classification_arabic]],TextClassificationList[text_classification_arabic],0),1)</f>
        <v>#N/A</v>
      </c>
      <c r="AQ1405" t="e">
        <f>INDEX(TextClassificationList[],MATCH(Sudan_News12[[#This Row],[text_classification_arabic2]],TextClassificationList[text_classification_arabic],0),1)</f>
        <v>#N/A</v>
      </c>
      <c r="AS1405" t="e">
        <f>INDEX(TextClassificationList[],MATCH(Sudan_News12[[#This Row],[text_classification_arabic3]],TextClassificationList[text_classification_arabic],0),1)</f>
        <v>#N/A</v>
      </c>
      <c r="AU1405" t="e">
        <f>INDEX(TextClassificationList[],MATCH(Sudan_News12[[#This Row],[text_classification_arabic4]],TextClassificationList[text_classification_arabic],0),1)</f>
        <v>#N/A</v>
      </c>
      <c r="AW1405" t="e">
        <f>INDEX(TextClassificationList[],MATCH(Sudan_News12[[#This Row],[text_classification_arabic5]],TextClassificationList[text_classification_arabic],0),1)</f>
        <v>#N/A</v>
      </c>
    </row>
    <row r="1406" spans="1:49" x14ac:dyDescent="0.2">
      <c r="A1406">
        <v>1.3642499101372826E+18</v>
      </c>
      <c r="B1406">
        <v>1.3642499101372826E+18</v>
      </c>
      <c r="C1406" t="s">
        <v>5591</v>
      </c>
      <c r="D1406" s="1">
        <v>44250</v>
      </c>
      <c r="E1406" s="2">
        <v>0.76734953703703701</v>
      </c>
      <c r="F1406">
        <v>200</v>
      </c>
      <c r="G1406">
        <v>1889611729</v>
      </c>
      <c r="H1406" t="s">
        <v>354</v>
      </c>
      <c r="I1406" t="s">
        <v>355</v>
      </c>
      <c r="J1406" t="s">
        <v>265</v>
      </c>
      <c r="K1406" t="s">
        <v>5592</v>
      </c>
      <c r="L1406" t="s">
        <v>266</v>
      </c>
      <c r="M1406" t="s">
        <v>267</v>
      </c>
      <c r="N1406" t="s">
        <v>267</v>
      </c>
      <c r="O1406" t="s">
        <v>267</v>
      </c>
      <c r="P1406">
        <v>0</v>
      </c>
      <c r="Q1406">
        <v>0</v>
      </c>
      <c r="R1406">
        <v>0</v>
      </c>
      <c r="S1406" t="s">
        <v>4872</v>
      </c>
      <c r="T1406" t="s">
        <v>267</v>
      </c>
      <c r="U1406" t="s">
        <v>5593</v>
      </c>
      <c r="V1406" t="b">
        <v>0</v>
      </c>
      <c r="W1406" t="s">
        <v>265</v>
      </c>
      <c r="X1406">
        <v>0</v>
      </c>
      <c r="Y1406" t="s">
        <v>265</v>
      </c>
      <c r="Z1406" t="s">
        <v>265</v>
      </c>
      <c r="AA1406" t="s">
        <v>265</v>
      </c>
      <c r="AB1406" t="s">
        <v>265</v>
      </c>
      <c r="AC1406" t="s">
        <v>265</v>
      </c>
      <c r="AD1406" t="s">
        <v>265</v>
      </c>
      <c r="AE1406" t="s">
        <v>265</v>
      </c>
      <c r="AF1406" t="s">
        <v>267</v>
      </c>
      <c r="AG1406" t="s">
        <v>265</v>
      </c>
      <c r="AH1406" t="s">
        <v>265</v>
      </c>
      <c r="AI1406" t="s">
        <v>265</v>
      </c>
      <c r="AJ1406" t="s">
        <v>265</v>
      </c>
      <c r="AL1406" t="str">
        <f>IF(Sudan_News12[[#This Row],[relevancy_classification_english]]="Relevant","مناسب",IF(Sudan_News12[[#This Row],[relevancy_classification_english]]="Relevant","عَرَضِيّ",""))</f>
        <v/>
      </c>
      <c r="AN1406" t="str">
        <f>IF(Sudan_News12[[#This Row],[sentiment_analysis_english]]="Negative","سلبي",IF(Sudan_News12[[#This Row],[sentiment_analysis_english]]="Neutral","حيادي",IF(Sudan_News12[[#This Row],[sentiment_analysis_english]]="Positive","إيجابي","")))</f>
        <v/>
      </c>
      <c r="AO1406" t="e">
        <f>INDEX(TextClassificationList[],MATCH(Sudan_News12[[#This Row],[text_classification_arabic]],TextClassificationList[text_classification_arabic],0),1)</f>
        <v>#N/A</v>
      </c>
      <c r="AQ1406" t="e">
        <f>INDEX(TextClassificationList[],MATCH(Sudan_News12[[#This Row],[text_classification_arabic2]],TextClassificationList[text_classification_arabic],0),1)</f>
        <v>#N/A</v>
      </c>
      <c r="AS1406" t="e">
        <f>INDEX(TextClassificationList[],MATCH(Sudan_News12[[#This Row],[text_classification_arabic3]],TextClassificationList[text_classification_arabic],0),1)</f>
        <v>#N/A</v>
      </c>
      <c r="AU1406" t="e">
        <f>INDEX(TextClassificationList[],MATCH(Sudan_News12[[#This Row],[text_classification_arabic4]],TextClassificationList[text_classification_arabic],0),1)</f>
        <v>#N/A</v>
      </c>
      <c r="AW1406" t="e">
        <f>INDEX(TextClassificationList[],MATCH(Sudan_News12[[#This Row],[text_classification_arabic5]],TextClassificationList[text_classification_arabic],0),1)</f>
        <v>#N/A</v>
      </c>
    </row>
    <row r="1407" spans="1:49" x14ac:dyDescent="0.2">
      <c r="A1407">
        <v>1.3642497877642117E+18</v>
      </c>
      <c r="B1407">
        <v>1.3642497877642117E+18</v>
      </c>
      <c r="C1407" t="s">
        <v>5594</v>
      </c>
      <c r="D1407" s="1">
        <v>44250</v>
      </c>
      <c r="E1407" s="2">
        <v>0.76701388888888888</v>
      </c>
      <c r="F1407">
        <v>200</v>
      </c>
      <c r="G1407">
        <v>1889611729</v>
      </c>
      <c r="H1407" t="s">
        <v>354</v>
      </c>
      <c r="I1407" t="s">
        <v>355</v>
      </c>
      <c r="J1407" t="s">
        <v>265</v>
      </c>
      <c r="K1407" t="s">
        <v>5595</v>
      </c>
      <c r="L1407" t="s">
        <v>266</v>
      </c>
      <c r="M1407" t="s">
        <v>267</v>
      </c>
      <c r="N1407" t="s">
        <v>267</v>
      </c>
      <c r="O1407" t="s">
        <v>267</v>
      </c>
      <c r="P1407">
        <v>0</v>
      </c>
      <c r="Q1407">
        <v>0</v>
      </c>
      <c r="R1407">
        <v>0</v>
      </c>
      <c r="S1407" t="s">
        <v>5596</v>
      </c>
      <c r="T1407" t="s">
        <v>267</v>
      </c>
      <c r="U1407" t="s">
        <v>5597</v>
      </c>
      <c r="V1407" t="b">
        <v>0</v>
      </c>
      <c r="W1407" t="s">
        <v>265</v>
      </c>
      <c r="X1407">
        <v>0</v>
      </c>
      <c r="Y1407" t="s">
        <v>265</v>
      </c>
      <c r="Z1407" t="s">
        <v>265</v>
      </c>
      <c r="AA1407" t="s">
        <v>265</v>
      </c>
      <c r="AB1407" t="s">
        <v>265</v>
      </c>
      <c r="AC1407" t="s">
        <v>265</v>
      </c>
      <c r="AD1407" t="s">
        <v>265</v>
      </c>
      <c r="AE1407" t="s">
        <v>265</v>
      </c>
      <c r="AF1407" t="s">
        <v>267</v>
      </c>
      <c r="AG1407" t="s">
        <v>265</v>
      </c>
      <c r="AH1407" t="s">
        <v>265</v>
      </c>
      <c r="AI1407" t="s">
        <v>265</v>
      </c>
      <c r="AJ1407" t="s">
        <v>265</v>
      </c>
      <c r="AL1407" t="str">
        <f>IF(Sudan_News12[[#This Row],[relevancy_classification_english]]="Relevant","مناسب",IF(Sudan_News12[[#This Row],[relevancy_classification_english]]="Relevant","عَرَضِيّ",""))</f>
        <v/>
      </c>
      <c r="AN1407" t="str">
        <f>IF(Sudan_News12[[#This Row],[sentiment_analysis_english]]="Negative","سلبي",IF(Sudan_News12[[#This Row],[sentiment_analysis_english]]="Neutral","حيادي",IF(Sudan_News12[[#This Row],[sentiment_analysis_english]]="Positive","إيجابي","")))</f>
        <v/>
      </c>
      <c r="AO1407" t="e">
        <f>INDEX(TextClassificationList[],MATCH(Sudan_News12[[#This Row],[text_classification_arabic]],TextClassificationList[text_classification_arabic],0),1)</f>
        <v>#N/A</v>
      </c>
      <c r="AQ1407" t="e">
        <f>INDEX(TextClassificationList[],MATCH(Sudan_News12[[#This Row],[text_classification_arabic2]],TextClassificationList[text_classification_arabic],0),1)</f>
        <v>#N/A</v>
      </c>
      <c r="AS1407" t="e">
        <f>INDEX(TextClassificationList[],MATCH(Sudan_News12[[#This Row],[text_classification_arabic3]],TextClassificationList[text_classification_arabic],0),1)</f>
        <v>#N/A</v>
      </c>
      <c r="AU1407" t="e">
        <f>INDEX(TextClassificationList[],MATCH(Sudan_News12[[#This Row],[text_classification_arabic4]],TextClassificationList[text_classification_arabic],0),1)</f>
        <v>#N/A</v>
      </c>
      <c r="AW1407" t="e">
        <f>INDEX(TextClassificationList[],MATCH(Sudan_News12[[#This Row],[text_classification_arabic5]],TextClassificationList[text_classification_arabic],0),1)</f>
        <v>#N/A</v>
      </c>
    </row>
    <row r="1408" spans="1:49" x14ac:dyDescent="0.2">
      <c r="A1408">
        <v>1.3641947747487171E+18</v>
      </c>
      <c r="B1408">
        <v>1.3641947747487171E+18</v>
      </c>
      <c r="C1408" t="s">
        <v>5598</v>
      </c>
      <c r="D1408" s="1">
        <v>44250</v>
      </c>
      <c r="E1408" s="2">
        <v>0.61520833333333336</v>
      </c>
      <c r="F1408">
        <v>200</v>
      </c>
      <c r="G1408">
        <v>1889611729</v>
      </c>
      <c r="H1408" t="s">
        <v>354</v>
      </c>
      <c r="I1408" t="s">
        <v>355</v>
      </c>
      <c r="J1408" t="s">
        <v>265</v>
      </c>
      <c r="K1408" t="s">
        <v>5599</v>
      </c>
      <c r="L1408" t="s">
        <v>266</v>
      </c>
      <c r="M1408" t="s">
        <v>267</v>
      </c>
      <c r="N1408" t="s">
        <v>267</v>
      </c>
      <c r="O1408" t="s">
        <v>5600</v>
      </c>
      <c r="P1408">
        <v>0</v>
      </c>
      <c r="Q1408">
        <v>0</v>
      </c>
      <c r="R1408">
        <v>1</v>
      </c>
      <c r="S1408" t="s">
        <v>267</v>
      </c>
      <c r="T1408" t="s">
        <v>267</v>
      </c>
      <c r="U1408" t="s">
        <v>5601</v>
      </c>
      <c r="V1408" t="b">
        <v>0</v>
      </c>
      <c r="W1408" t="s">
        <v>265</v>
      </c>
      <c r="X1408">
        <v>1</v>
      </c>
      <c r="Y1408" t="s">
        <v>5602</v>
      </c>
      <c r="Z1408" t="s">
        <v>265</v>
      </c>
      <c r="AA1408" t="s">
        <v>265</v>
      </c>
      <c r="AB1408" t="s">
        <v>265</v>
      </c>
      <c r="AC1408" t="s">
        <v>265</v>
      </c>
      <c r="AD1408" t="s">
        <v>265</v>
      </c>
      <c r="AE1408" t="s">
        <v>265</v>
      </c>
      <c r="AF1408" t="s">
        <v>267</v>
      </c>
      <c r="AG1408" t="s">
        <v>265</v>
      </c>
      <c r="AH1408" t="s">
        <v>265</v>
      </c>
      <c r="AI1408" t="s">
        <v>265</v>
      </c>
      <c r="AJ1408" t="s">
        <v>265</v>
      </c>
      <c r="AL1408" t="str">
        <f>IF(Sudan_News12[[#This Row],[relevancy_classification_english]]="Relevant","مناسب",IF(Sudan_News12[[#This Row],[relevancy_classification_english]]="Relevant","عَرَضِيّ",""))</f>
        <v/>
      </c>
      <c r="AN1408" t="str">
        <f>IF(Sudan_News12[[#This Row],[sentiment_analysis_english]]="Negative","سلبي",IF(Sudan_News12[[#This Row],[sentiment_analysis_english]]="Neutral","حيادي",IF(Sudan_News12[[#This Row],[sentiment_analysis_english]]="Positive","إيجابي","")))</f>
        <v/>
      </c>
      <c r="AO1408" t="e">
        <f>INDEX(TextClassificationList[],MATCH(Sudan_News12[[#This Row],[text_classification_arabic]],TextClassificationList[text_classification_arabic],0),1)</f>
        <v>#N/A</v>
      </c>
      <c r="AQ1408" t="e">
        <f>INDEX(TextClassificationList[],MATCH(Sudan_News12[[#This Row],[text_classification_arabic2]],TextClassificationList[text_classification_arabic],0),1)</f>
        <v>#N/A</v>
      </c>
      <c r="AS1408" t="e">
        <f>INDEX(TextClassificationList[],MATCH(Sudan_News12[[#This Row],[text_classification_arabic3]],TextClassificationList[text_classification_arabic],0),1)</f>
        <v>#N/A</v>
      </c>
      <c r="AU1408" t="e">
        <f>INDEX(TextClassificationList[],MATCH(Sudan_News12[[#This Row],[text_classification_arabic4]],TextClassificationList[text_classification_arabic],0),1)</f>
        <v>#N/A</v>
      </c>
      <c r="AW1408" t="e">
        <f>INDEX(TextClassificationList[],MATCH(Sudan_News12[[#This Row],[text_classification_arabic5]],TextClassificationList[text_classification_arabic],0),1)</f>
        <v>#N/A</v>
      </c>
    </row>
    <row r="1409" spans="1:49" x14ac:dyDescent="0.2">
      <c r="A1409">
        <v>1.3640749949307453E+18</v>
      </c>
      <c r="B1409">
        <v>1.3640749949307453E+18</v>
      </c>
      <c r="C1409" t="s">
        <v>5603</v>
      </c>
      <c r="D1409" s="1">
        <v>44250</v>
      </c>
      <c r="E1409" s="2">
        <v>0.28467592592592594</v>
      </c>
      <c r="F1409">
        <v>200</v>
      </c>
      <c r="G1409">
        <v>1889611729</v>
      </c>
      <c r="H1409" t="s">
        <v>354</v>
      </c>
      <c r="I1409" t="s">
        <v>355</v>
      </c>
      <c r="J1409" t="s">
        <v>265</v>
      </c>
      <c r="K1409" t="s">
        <v>5604</v>
      </c>
      <c r="L1409" t="s">
        <v>266</v>
      </c>
      <c r="M1409" t="s">
        <v>267</v>
      </c>
      <c r="N1409" t="s">
        <v>267</v>
      </c>
      <c r="O1409" t="s">
        <v>5605</v>
      </c>
      <c r="P1409">
        <v>17</v>
      </c>
      <c r="Q1409">
        <v>36</v>
      </c>
      <c r="R1409">
        <v>23</v>
      </c>
      <c r="S1409" t="s">
        <v>5606</v>
      </c>
      <c r="T1409" t="s">
        <v>267</v>
      </c>
      <c r="U1409" t="s">
        <v>5607</v>
      </c>
      <c r="V1409" t="b">
        <v>0</v>
      </c>
      <c r="W1409" t="s">
        <v>265</v>
      </c>
      <c r="X1409">
        <v>1</v>
      </c>
      <c r="Y1409" t="s">
        <v>5608</v>
      </c>
      <c r="Z1409" t="s">
        <v>265</v>
      </c>
      <c r="AA1409" t="s">
        <v>265</v>
      </c>
      <c r="AB1409" t="s">
        <v>265</v>
      </c>
      <c r="AC1409" t="s">
        <v>265</v>
      </c>
      <c r="AD1409" t="s">
        <v>265</v>
      </c>
      <c r="AE1409" t="s">
        <v>265</v>
      </c>
      <c r="AF1409" t="s">
        <v>267</v>
      </c>
      <c r="AG1409" t="s">
        <v>265</v>
      </c>
      <c r="AH1409" t="s">
        <v>265</v>
      </c>
      <c r="AI1409" t="s">
        <v>265</v>
      </c>
      <c r="AJ1409" t="s">
        <v>265</v>
      </c>
      <c r="AL1409" t="str">
        <f>IF(Sudan_News12[[#This Row],[relevancy_classification_english]]="Relevant","مناسب",IF(Sudan_News12[[#This Row],[relevancy_classification_english]]="Relevant","عَرَضِيّ",""))</f>
        <v/>
      </c>
      <c r="AN1409" t="str">
        <f>IF(Sudan_News12[[#This Row],[sentiment_analysis_english]]="Negative","سلبي",IF(Sudan_News12[[#This Row],[sentiment_analysis_english]]="Neutral","حيادي",IF(Sudan_News12[[#This Row],[sentiment_analysis_english]]="Positive","إيجابي","")))</f>
        <v/>
      </c>
      <c r="AO1409" t="e">
        <f>INDEX(TextClassificationList[],MATCH(Sudan_News12[[#This Row],[text_classification_arabic]],TextClassificationList[text_classification_arabic],0),1)</f>
        <v>#N/A</v>
      </c>
      <c r="AQ1409" t="e">
        <f>INDEX(TextClassificationList[],MATCH(Sudan_News12[[#This Row],[text_classification_arabic2]],TextClassificationList[text_classification_arabic],0),1)</f>
        <v>#N/A</v>
      </c>
      <c r="AS1409" t="e">
        <f>INDEX(TextClassificationList[],MATCH(Sudan_News12[[#This Row],[text_classification_arabic3]],TextClassificationList[text_classification_arabic],0),1)</f>
        <v>#N/A</v>
      </c>
      <c r="AU1409" t="e">
        <f>INDEX(TextClassificationList[],MATCH(Sudan_News12[[#This Row],[text_classification_arabic4]],TextClassificationList[text_classification_arabic],0),1)</f>
        <v>#N/A</v>
      </c>
      <c r="AW1409" t="e">
        <f>INDEX(TextClassificationList[],MATCH(Sudan_News12[[#This Row],[text_classification_arabic5]],TextClassificationList[text_classification_arabic],0),1)</f>
        <v>#N/A</v>
      </c>
    </row>
    <row r="1410" spans="1:49" x14ac:dyDescent="0.2">
      <c r="A1410">
        <v>1.3639757241940173E+18</v>
      </c>
      <c r="B1410">
        <v>1.3639756013344809E+18</v>
      </c>
      <c r="C1410" t="s">
        <v>5609</v>
      </c>
      <c r="D1410" s="1">
        <v>44250</v>
      </c>
      <c r="E1410" s="2">
        <v>1.074074074074074E-2</v>
      </c>
      <c r="F1410">
        <v>200</v>
      </c>
      <c r="G1410">
        <v>1889611729</v>
      </c>
      <c r="H1410" t="s">
        <v>354</v>
      </c>
      <c r="I1410" t="s">
        <v>355</v>
      </c>
      <c r="J1410" t="s">
        <v>265</v>
      </c>
      <c r="K1410" t="s">
        <v>5610</v>
      </c>
      <c r="L1410" t="s">
        <v>266</v>
      </c>
      <c r="M1410" t="s">
        <v>267</v>
      </c>
      <c r="N1410" t="s">
        <v>267</v>
      </c>
      <c r="O1410" t="s">
        <v>267</v>
      </c>
      <c r="P1410">
        <v>0</v>
      </c>
      <c r="Q1410">
        <v>1</v>
      </c>
      <c r="R1410">
        <v>0</v>
      </c>
      <c r="S1410" t="s">
        <v>267</v>
      </c>
      <c r="T1410" t="s">
        <v>267</v>
      </c>
      <c r="U1410" t="s">
        <v>5611</v>
      </c>
      <c r="V1410" t="b">
        <v>0</v>
      </c>
      <c r="W1410" t="s">
        <v>265</v>
      </c>
      <c r="X1410">
        <v>0</v>
      </c>
      <c r="Y1410" t="s">
        <v>265</v>
      </c>
      <c r="Z1410" t="s">
        <v>265</v>
      </c>
      <c r="AA1410" t="s">
        <v>265</v>
      </c>
      <c r="AB1410" t="s">
        <v>265</v>
      </c>
      <c r="AC1410" t="s">
        <v>265</v>
      </c>
      <c r="AD1410" t="s">
        <v>265</v>
      </c>
      <c r="AE1410" t="s">
        <v>265</v>
      </c>
      <c r="AF1410" t="s">
        <v>267</v>
      </c>
      <c r="AG1410" t="s">
        <v>265</v>
      </c>
      <c r="AH1410" t="s">
        <v>265</v>
      </c>
      <c r="AI1410" t="s">
        <v>265</v>
      </c>
      <c r="AJ1410" t="s">
        <v>265</v>
      </c>
      <c r="AL1410" t="str">
        <f>IF(Sudan_News12[[#This Row],[relevancy_classification_english]]="Relevant","مناسب",IF(Sudan_News12[[#This Row],[relevancy_classification_english]]="Relevant","عَرَضِيّ",""))</f>
        <v/>
      </c>
      <c r="AN1410" t="str">
        <f>IF(Sudan_News12[[#This Row],[sentiment_analysis_english]]="Negative","سلبي",IF(Sudan_News12[[#This Row],[sentiment_analysis_english]]="Neutral","حيادي",IF(Sudan_News12[[#This Row],[sentiment_analysis_english]]="Positive","إيجابي","")))</f>
        <v/>
      </c>
      <c r="AO1410" t="e">
        <f>INDEX(TextClassificationList[],MATCH(Sudan_News12[[#This Row],[text_classification_arabic]],TextClassificationList[text_classification_arabic],0),1)</f>
        <v>#N/A</v>
      </c>
      <c r="AQ1410" t="e">
        <f>INDEX(TextClassificationList[],MATCH(Sudan_News12[[#This Row],[text_classification_arabic2]],TextClassificationList[text_classification_arabic],0),1)</f>
        <v>#N/A</v>
      </c>
      <c r="AS1410" t="e">
        <f>INDEX(TextClassificationList[],MATCH(Sudan_News12[[#This Row],[text_classification_arabic3]],TextClassificationList[text_classification_arabic],0),1)</f>
        <v>#N/A</v>
      </c>
      <c r="AU1410" t="e">
        <f>INDEX(TextClassificationList[],MATCH(Sudan_News12[[#This Row],[text_classification_arabic4]],TextClassificationList[text_classification_arabic],0),1)</f>
        <v>#N/A</v>
      </c>
      <c r="AW1410" t="e">
        <f>INDEX(TextClassificationList[],MATCH(Sudan_News12[[#This Row],[text_classification_arabic5]],TextClassificationList[text_classification_arabic],0),1)</f>
        <v>#N/A</v>
      </c>
    </row>
    <row r="1411" spans="1:49" x14ac:dyDescent="0.2">
      <c r="A1411">
        <v>1.3639756013344809E+18</v>
      </c>
      <c r="B1411">
        <v>1.3639756013344809E+18</v>
      </c>
      <c r="C1411" t="s">
        <v>5612</v>
      </c>
      <c r="D1411" s="1">
        <v>44250</v>
      </c>
      <c r="E1411" s="2">
        <v>1.0405092592592593E-2</v>
      </c>
      <c r="F1411">
        <v>200</v>
      </c>
      <c r="G1411">
        <v>1889611729</v>
      </c>
      <c r="H1411" t="s">
        <v>354</v>
      </c>
      <c r="I1411" t="s">
        <v>355</v>
      </c>
      <c r="J1411" t="s">
        <v>265</v>
      </c>
      <c r="K1411" t="s">
        <v>5613</v>
      </c>
      <c r="L1411" t="s">
        <v>266</v>
      </c>
      <c r="M1411" t="s">
        <v>267</v>
      </c>
      <c r="N1411" t="s">
        <v>267</v>
      </c>
      <c r="O1411" t="s">
        <v>267</v>
      </c>
      <c r="P1411">
        <v>1</v>
      </c>
      <c r="Q1411">
        <v>5</v>
      </c>
      <c r="R1411">
        <v>19</v>
      </c>
      <c r="S1411" t="s">
        <v>267</v>
      </c>
      <c r="T1411" t="s">
        <v>267</v>
      </c>
      <c r="U1411" t="s">
        <v>5614</v>
      </c>
      <c r="V1411" t="b">
        <v>0</v>
      </c>
      <c r="W1411" t="s">
        <v>265</v>
      </c>
      <c r="X1411">
        <v>0</v>
      </c>
      <c r="Y1411" t="s">
        <v>265</v>
      </c>
      <c r="Z1411" t="s">
        <v>265</v>
      </c>
      <c r="AA1411" t="s">
        <v>265</v>
      </c>
      <c r="AB1411" t="s">
        <v>265</v>
      </c>
      <c r="AC1411" t="s">
        <v>265</v>
      </c>
      <c r="AD1411" t="s">
        <v>265</v>
      </c>
      <c r="AE1411" t="s">
        <v>265</v>
      </c>
      <c r="AF1411" t="s">
        <v>267</v>
      </c>
      <c r="AG1411" t="s">
        <v>265</v>
      </c>
      <c r="AH1411" t="s">
        <v>265</v>
      </c>
      <c r="AI1411" t="s">
        <v>265</v>
      </c>
      <c r="AJ1411" t="s">
        <v>265</v>
      </c>
      <c r="AL1411" t="str">
        <f>IF(Sudan_News12[[#This Row],[relevancy_classification_english]]="Relevant","مناسب",IF(Sudan_News12[[#This Row],[relevancy_classification_english]]="Relevant","عَرَضِيّ",""))</f>
        <v/>
      </c>
      <c r="AN1411" t="str">
        <f>IF(Sudan_News12[[#This Row],[sentiment_analysis_english]]="Negative","سلبي",IF(Sudan_News12[[#This Row],[sentiment_analysis_english]]="Neutral","حيادي",IF(Sudan_News12[[#This Row],[sentiment_analysis_english]]="Positive","إيجابي","")))</f>
        <v/>
      </c>
      <c r="AO1411" t="e">
        <f>INDEX(TextClassificationList[],MATCH(Sudan_News12[[#This Row],[text_classification_arabic]],TextClassificationList[text_classification_arabic],0),1)</f>
        <v>#N/A</v>
      </c>
      <c r="AQ1411" t="e">
        <f>INDEX(TextClassificationList[],MATCH(Sudan_News12[[#This Row],[text_classification_arabic2]],TextClassificationList[text_classification_arabic],0),1)</f>
        <v>#N/A</v>
      </c>
      <c r="AS1411" t="e">
        <f>INDEX(TextClassificationList[],MATCH(Sudan_News12[[#This Row],[text_classification_arabic3]],TextClassificationList[text_classification_arabic],0),1)</f>
        <v>#N/A</v>
      </c>
      <c r="AU1411" t="e">
        <f>INDEX(TextClassificationList[],MATCH(Sudan_News12[[#This Row],[text_classification_arabic4]],TextClassificationList[text_classification_arabic],0),1)</f>
        <v>#N/A</v>
      </c>
      <c r="AW1411" t="e">
        <f>INDEX(TextClassificationList[],MATCH(Sudan_News12[[#This Row],[text_classification_arabic5]],TextClassificationList[text_classification_arabic],0),1)</f>
        <v>#N/A</v>
      </c>
    </row>
    <row r="1412" spans="1:49" x14ac:dyDescent="0.2">
      <c r="A1412">
        <v>1.363975181018878E+18</v>
      </c>
      <c r="B1412">
        <v>1.363975181018878E+18</v>
      </c>
      <c r="C1412" t="s">
        <v>5615</v>
      </c>
      <c r="D1412" s="1">
        <v>44250</v>
      </c>
      <c r="E1412" s="2">
        <v>9.2476851851851852E-3</v>
      </c>
      <c r="F1412">
        <v>200</v>
      </c>
      <c r="G1412">
        <v>1889611729</v>
      </c>
      <c r="H1412" t="s">
        <v>354</v>
      </c>
      <c r="I1412" t="s">
        <v>355</v>
      </c>
      <c r="J1412" t="s">
        <v>265</v>
      </c>
      <c r="K1412" t="s">
        <v>5616</v>
      </c>
      <c r="L1412" t="s">
        <v>266</v>
      </c>
      <c r="M1412" t="s">
        <v>267</v>
      </c>
      <c r="N1412" t="s">
        <v>267</v>
      </c>
      <c r="O1412" t="s">
        <v>267</v>
      </c>
      <c r="P1412">
        <v>0</v>
      </c>
      <c r="Q1412">
        <v>0</v>
      </c>
      <c r="R1412">
        <v>0</v>
      </c>
      <c r="S1412" t="s">
        <v>267</v>
      </c>
      <c r="T1412" t="s">
        <v>267</v>
      </c>
      <c r="U1412" t="s">
        <v>5617</v>
      </c>
      <c r="V1412" t="b">
        <v>0</v>
      </c>
      <c r="W1412" t="s">
        <v>265</v>
      </c>
      <c r="X1412">
        <v>0</v>
      </c>
      <c r="Y1412" t="s">
        <v>265</v>
      </c>
      <c r="Z1412" t="s">
        <v>265</v>
      </c>
      <c r="AA1412" t="s">
        <v>265</v>
      </c>
      <c r="AB1412" t="s">
        <v>265</v>
      </c>
      <c r="AC1412" t="s">
        <v>265</v>
      </c>
      <c r="AD1412" t="s">
        <v>265</v>
      </c>
      <c r="AE1412" t="s">
        <v>265</v>
      </c>
      <c r="AF1412" t="s">
        <v>267</v>
      </c>
      <c r="AG1412" t="s">
        <v>265</v>
      </c>
      <c r="AH1412" t="s">
        <v>265</v>
      </c>
      <c r="AI1412" t="s">
        <v>265</v>
      </c>
      <c r="AJ1412" t="s">
        <v>265</v>
      </c>
      <c r="AL1412" t="str">
        <f>IF(Sudan_News12[[#This Row],[relevancy_classification_english]]="Relevant","مناسب",IF(Sudan_News12[[#This Row],[relevancy_classification_english]]="Relevant","عَرَضِيّ",""))</f>
        <v/>
      </c>
      <c r="AN1412" t="str">
        <f>IF(Sudan_News12[[#This Row],[sentiment_analysis_english]]="Negative","سلبي",IF(Sudan_News12[[#This Row],[sentiment_analysis_english]]="Neutral","حيادي",IF(Sudan_News12[[#This Row],[sentiment_analysis_english]]="Positive","إيجابي","")))</f>
        <v/>
      </c>
      <c r="AO1412" t="e">
        <f>INDEX(TextClassificationList[],MATCH(Sudan_News12[[#This Row],[text_classification_arabic]],TextClassificationList[text_classification_arabic],0),1)</f>
        <v>#N/A</v>
      </c>
      <c r="AQ1412" t="e">
        <f>INDEX(TextClassificationList[],MATCH(Sudan_News12[[#This Row],[text_classification_arabic2]],TextClassificationList[text_classification_arabic],0),1)</f>
        <v>#N/A</v>
      </c>
      <c r="AS1412" t="e">
        <f>INDEX(TextClassificationList[],MATCH(Sudan_News12[[#This Row],[text_classification_arabic3]],TextClassificationList[text_classification_arabic],0),1)</f>
        <v>#N/A</v>
      </c>
      <c r="AU1412" t="e">
        <f>INDEX(TextClassificationList[],MATCH(Sudan_News12[[#This Row],[text_classification_arabic4]],TextClassificationList[text_classification_arabic],0),1)</f>
        <v>#N/A</v>
      </c>
      <c r="AW1412" t="e">
        <f>INDEX(TextClassificationList[],MATCH(Sudan_News12[[#This Row],[text_classification_arabic5]],TextClassificationList[text_classification_arabic],0),1)</f>
        <v>#N/A</v>
      </c>
    </row>
    <row r="1413" spans="1:49" x14ac:dyDescent="0.2">
      <c r="A1413">
        <v>1.3639741286765363E+18</v>
      </c>
      <c r="B1413">
        <v>1.3639741286765363E+18</v>
      </c>
      <c r="C1413" t="s">
        <v>5618</v>
      </c>
      <c r="D1413" s="1">
        <v>44250</v>
      </c>
      <c r="E1413" s="2">
        <v>6.3425925925925924E-3</v>
      </c>
      <c r="F1413">
        <v>200</v>
      </c>
      <c r="G1413">
        <v>1889611729</v>
      </c>
      <c r="H1413" t="s">
        <v>354</v>
      </c>
      <c r="I1413" t="s">
        <v>355</v>
      </c>
      <c r="J1413" t="s">
        <v>265</v>
      </c>
      <c r="K1413" t="s">
        <v>5619</v>
      </c>
      <c r="L1413" t="s">
        <v>266</v>
      </c>
      <c r="M1413" t="s">
        <v>267</v>
      </c>
      <c r="N1413" t="s">
        <v>267</v>
      </c>
      <c r="O1413" t="s">
        <v>267</v>
      </c>
      <c r="P1413">
        <v>1</v>
      </c>
      <c r="Q1413">
        <v>1</v>
      </c>
      <c r="R1413">
        <v>5</v>
      </c>
      <c r="S1413" t="s">
        <v>267</v>
      </c>
      <c r="T1413" t="s">
        <v>267</v>
      </c>
      <c r="U1413" t="s">
        <v>5620</v>
      </c>
      <c r="V1413" t="b">
        <v>0</v>
      </c>
      <c r="W1413" t="s">
        <v>265</v>
      </c>
      <c r="X1413">
        <v>0</v>
      </c>
      <c r="Y1413" t="s">
        <v>265</v>
      </c>
      <c r="Z1413" t="s">
        <v>265</v>
      </c>
      <c r="AA1413" t="s">
        <v>265</v>
      </c>
      <c r="AB1413" t="s">
        <v>265</v>
      </c>
      <c r="AC1413" t="s">
        <v>265</v>
      </c>
      <c r="AD1413" t="s">
        <v>265</v>
      </c>
      <c r="AE1413" t="s">
        <v>265</v>
      </c>
      <c r="AF1413" t="s">
        <v>267</v>
      </c>
      <c r="AG1413" t="s">
        <v>265</v>
      </c>
      <c r="AH1413" t="s">
        <v>265</v>
      </c>
      <c r="AI1413" t="s">
        <v>265</v>
      </c>
      <c r="AJ1413" t="s">
        <v>265</v>
      </c>
      <c r="AL1413" t="str">
        <f>IF(Sudan_News12[[#This Row],[relevancy_classification_english]]="Relevant","مناسب",IF(Sudan_News12[[#This Row],[relevancy_classification_english]]="Relevant","عَرَضِيّ",""))</f>
        <v/>
      </c>
      <c r="AN1413" t="str">
        <f>IF(Sudan_News12[[#This Row],[sentiment_analysis_english]]="Negative","سلبي",IF(Sudan_News12[[#This Row],[sentiment_analysis_english]]="Neutral","حيادي",IF(Sudan_News12[[#This Row],[sentiment_analysis_english]]="Positive","إيجابي","")))</f>
        <v/>
      </c>
      <c r="AO1413" t="e">
        <f>INDEX(TextClassificationList[],MATCH(Sudan_News12[[#This Row],[text_classification_arabic]],TextClassificationList[text_classification_arabic],0),1)</f>
        <v>#N/A</v>
      </c>
      <c r="AQ1413" t="e">
        <f>INDEX(TextClassificationList[],MATCH(Sudan_News12[[#This Row],[text_classification_arabic2]],TextClassificationList[text_classification_arabic],0),1)</f>
        <v>#N/A</v>
      </c>
      <c r="AS1413" t="e">
        <f>INDEX(TextClassificationList[],MATCH(Sudan_News12[[#This Row],[text_classification_arabic3]],TextClassificationList[text_classification_arabic],0),1)</f>
        <v>#N/A</v>
      </c>
      <c r="AU1413" t="e">
        <f>INDEX(TextClassificationList[],MATCH(Sudan_News12[[#This Row],[text_classification_arabic4]],TextClassificationList[text_classification_arabic],0),1)</f>
        <v>#N/A</v>
      </c>
      <c r="AW1413" t="e">
        <f>INDEX(TextClassificationList[],MATCH(Sudan_News12[[#This Row],[text_classification_arabic5]],TextClassificationList[text_classification_arabic],0),1)</f>
        <v>#N/A</v>
      </c>
    </row>
    <row r="1414" spans="1:49" x14ac:dyDescent="0.2">
      <c r="A1414">
        <v>1.3638491470786355E+18</v>
      </c>
      <c r="B1414">
        <v>1.3638491470786355E+18</v>
      </c>
      <c r="C1414" t="s">
        <v>5621</v>
      </c>
      <c r="D1414" s="1">
        <v>44249</v>
      </c>
      <c r="E1414" s="2">
        <v>0.66145833333333337</v>
      </c>
      <c r="F1414">
        <v>200</v>
      </c>
      <c r="G1414">
        <v>1889611729</v>
      </c>
      <c r="H1414" t="s">
        <v>354</v>
      </c>
      <c r="I1414" t="s">
        <v>355</v>
      </c>
      <c r="J1414" t="s">
        <v>265</v>
      </c>
      <c r="K1414" t="s">
        <v>5622</v>
      </c>
      <c r="L1414" t="s">
        <v>266</v>
      </c>
      <c r="M1414" t="s">
        <v>267</v>
      </c>
      <c r="N1414" t="s">
        <v>267</v>
      </c>
      <c r="O1414" t="s">
        <v>5623</v>
      </c>
      <c r="P1414">
        <v>0</v>
      </c>
      <c r="Q1414">
        <v>1</v>
      </c>
      <c r="R1414">
        <v>2</v>
      </c>
      <c r="S1414" t="s">
        <v>267</v>
      </c>
      <c r="T1414" t="s">
        <v>267</v>
      </c>
      <c r="U1414" t="s">
        <v>5624</v>
      </c>
      <c r="V1414" t="b">
        <v>0</v>
      </c>
      <c r="W1414" t="s">
        <v>265</v>
      </c>
      <c r="X1414">
        <v>1</v>
      </c>
      <c r="Y1414" t="s">
        <v>5625</v>
      </c>
      <c r="Z1414" t="s">
        <v>265</v>
      </c>
      <c r="AA1414" t="s">
        <v>265</v>
      </c>
      <c r="AB1414" t="s">
        <v>265</v>
      </c>
      <c r="AC1414" t="s">
        <v>265</v>
      </c>
      <c r="AD1414" t="s">
        <v>265</v>
      </c>
      <c r="AE1414" t="s">
        <v>265</v>
      </c>
      <c r="AF1414" t="s">
        <v>267</v>
      </c>
      <c r="AG1414" t="s">
        <v>265</v>
      </c>
      <c r="AH1414" t="s">
        <v>265</v>
      </c>
      <c r="AI1414" t="s">
        <v>265</v>
      </c>
      <c r="AJ1414" t="s">
        <v>265</v>
      </c>
      <c r="AL1414" t="str">
        <f>IF(Sudan_News12[[#This Row],[relevancy_classification_english]]="Relevant","مناسب",IF(Sudan_News12[[#This Row],[relevancy_classification_english]]="Relevant","عَرَضِيّ",""))</f>
        <v/>
      </c>
      <c r="AN1414" t="str">
        <f>IF(Sudan_News12[[#This Row],[sentiment_analysis_english]]="Negative","سلبي",IF(Sudan_News12[[#This Row],[sentiment_analysis_english]]="Neutral","حيادي",IF(Sudan_News12[[#This Row],[sentiment_analysis_english]]="Positive","إيجابي","")))</f>
        <v/>
      </c>
      <c r="AO1414" t="e">
        <f>INDEX(TextClassificationList[],MATCH(Sudan_News12[[#This Row],[text_classification_arabic]],TextClassificationList[text_classification_arabic],0),1)</f>
        <v>#N/A</v>
      </c>
      <c r="AQ1414" t="e">
        <f>INDEX(TextClassificationList[],MATCH(Sudan_News12[[#This Row],[text_classification_arabic2]],TextClassificationList[text_classification_arabic],0),1)</f>
        <v>#N/A</v>
      </c>
      <c r="AS1414" t="e">
        <f>INDEX(TextClassificationList[],MATCH(Sudan_News12[[#This Row],[text_classification_arabic3]],TextClassificationList[text_classification_arabic],0),1)</f>
        <v>#N/A</v>
      </c>
      <c r="AU1414" t="e">
        <f>INDEX(TextClassificationList[],MATCH(Sudan_News12[[#This Row],[text_classification_arabic4]],TextClassificationList[text_classification_arabic],0),1)</f>
        <v>#N/A</v>
      </c>
      <c r="AW1414" t="e">
        <f>INDEX(TextClassificationList[],MATCH(Sudan_News12[[#This Row],[text_classification_arabic5]],TextClassificationList[text_classification_arabic],0),1)</f>
        <v>#N/A</v>
      </c>
    </row>
    <row r="1415" spans="1:49" x14ac:dyDescent="0.2">
      <c r="A1415">
        <v>1.3638490066155602E+18</v>
      </c>
      <c r="B1415">
        <v>1.3638490066155602E+18</v>
      </c>
      <c r="C1415" t="s">
        <v>5626</v>
      </c>
      <c r="D1415" s="1">
        <v>44249</v>
      </c>
      <c r="E1415" s="2">
        <v>0.66106481481481483</v>
      </c>
      <c r="F1415">
        <v>200</v>
      </c>
      <c r="G1415">
        <v>1889611729</v>
      </c>
      <c r="H1415" t="s">
        <v>354</v>
      </c>
      <c r="I1415" t="s">
        <v>355</v>
      </c>
      <c r="J1415" t="s">
        <v>265</v>
      </c>
      <c r="K1415" t="s">
        <v>5627</v>
      </c>
      <c r="L1415" t="s">
        <v>266</v>
      </c>
      <c r="M1415" t="s">
        <v>267</v>
      </c>
      <c r="N1415" t="s">
        <v>267</v>
      </c>
      <c r="O1415" t="s">
        <v>267</v>
      </c>
      <c r="P1415">
        <v>1</v>
      </c>
      <c r="Q1415">
        <v>1</v>
      </c>
      <c r="R1415">
        <v>8</v>
      </c>
      <c r="S1415" t="s">
        <v>267</v>
      </c>
      <c r="T1415" t="s">
        <v>267</v>
      </c>
      <c r="U1415" t="s">
        <v>5628</v>
      </c>
      <c r="V1415" t="b">
        <v>0</v>
      </c>
      <c r="W1415" t="s">
        <v>265</v>
      </c>
      <c r="X1415">
        <v>0</v>
      </c>
      <c r="Y1415" t="s">
        <v>265</v>
      </c>
      <c r="Z1415" t="s">
        <v>265</v>
      </c>
      <c r="AA1415" t="s">
        <v>265</v>
      </c>
      <c r="AB1415" t="s">
        <v>265</v>
      </c>
      <c r="AC1415" t="s">
        <v>265</v>
      </c>
      <c r="AD1415" t="s">
        <v>265</v>
      </c>
      <c r="AE1415" t="s">
        <v>265</v>
      </c>
      <c r="AF1415" t="s">
        <v>267</v>
      </c>
      <c r="AG1415" t="s">
        <v>265</v>
      </c>
      <c r="AH1415" t="s">
        <v>265</v>
      </c>
      <c r="AI1415" t="s">
        <v>265</v>
      </c>
      <c r="AJ1415" t="s">
        <v>265</v>
      </c>
      <c r="AL1415" t="str">
        <f>IF(Sudan_News12[[#This Row],[relevancy_classification_english]]="Relevant","مناسب",IF(Sudan_News12[[#This Row],[relevancy_classification_english]]="Relevant","عَرَضِيّ",""))</f>
        <v/>
      </c>
      <c r="AN1415" t="str">
        <f>IF(Sudan_News12[[#This Row],[sentiment_analysis_english]]="Negative","سلبي",IF(Sudan_News12[[#This Row],[sentiment_analysis_english]]="Neutral","حيادي",IF(Sudan_News12[[#This Row],[sentiment_analysis_english]]="Positive","إيجابي","")))</f>
        <v/>
      </c>
      <c r="AO1415" t="e">
        <f>INDEX(TextClassificationList[],MATCH(Sudan_News12[[#This Row],[text_classification_arabic]],TextClassificationList[text_classification_arabic],0),1)</f>
        <v>#N/A</v>
      </c>
      <c r="AQ1415" t="e">
        <f>INDEX(TextClassificationList[],MATCH(Sudan_News12[[#This Row],[text_classification_arabic2]],TextClassificationList[text_classification_arabic],0),1)</f>
        <v>#N/A</v>
      </c>
      <c r="AS1415" t="e">
        <f>INDEX(TextClassificationList[],MATCH(Sudan_News12[[#This Row],[text_classification_arabic3]],TextClassificationList[text_classification_arabic],0),1)</f>
        <v>#N/A</v>
      </c>
      <c r="AU1415" t="e">
        <f>INDEX(TextClassificationList[],MATCH(Sudan_News12[[#This Row],[text_classification_arabic4]],TextClassificationList[text_classification_arabic],0),1)</f>
        <v>#N/A</v>
      </c>
      <c r="AW1415" t="e">
        <f>INDEX(TextClassificationList[],MATCH(Sudan_News12[[#This Row],[text_classification_arabic5]],TextClassificationList[text_classification_arabic],0),1)</f>
        <v>#N/A</v>
      </c>
    </row>
    <row r="1416" spans="1:49" x14ac:dyDescent="0.2">
      <c r="A1416">
        <v>1.363848856853762E+18</v>
      </c>
      <c r="B1416">
        <v>1.3638485183273001E+18</v>
      </c>
      <c r="C1416" t="s">
        <v>5629</v>
      </c>
      <c r="D1416" s="1">
        <v>44249</v>
      </c>
      <c r="E1416" s="2">
        <v>0.66065972222222225</v>
      </c>
      <c r="F1416">
        <v>200</v>
      </c>
      <c r="G1416">
        <v>1889611729</v>
      </c>
      <c r="H1416" t="s">
        <v>354</v>
      </c>
      <c r="I1416" t="s">
        <v>355</v>
      </c>
      <c r="J1416" t="s">
        <v>265</v>
      </c>
      <c r="K1416" t="s">
        <v>5630</v>
      </c>
      <c r="L1416" t="s">
        <v>266</v>
      </c>
      <c r="M1416" t="s">
        <v>267</v>
      </c>
      <c r="N1416" t="s">
        <v>267</v>
      </c>
      <c r="O1416" t="s">
        <v>267</v>
      </c>
      <c r="P1416">
        <v>1</v>
      </c>
      <c r="Q1416">
        <v>0</v>
      </c>
      <c r="R1416">
        <v>1</v>
      </c>
      <c r="S1416" t="s">
        <v>267</v>
      </c>
      <c r="T1416" t="s">
        <v>267</v>
      </c>
      <c r="U1416" t="s">
        <v>5631</v>
      </c>
      <c r="V1416" t="b">
        <v>0</v>
      </c>
      <c r="W1416" t="s">
        <v>265</v>
      </c>
      <c r="X1416">
        <v>0</v>
      </c>
      <c r="Y1416" t="s">
        <v>265</v>
      </c>
      <c r="Z1416" t="s">
        <v>265</v>
      </c>
      <c r="AA1416" t="s">
        <v>265</v>
      </c>
      <c r="AB1416" t="s">
        <v>265</v>
      </c>
      <c r="AC1416" t="s">
        <v>265</v>
      </c>
      <c r="AD1416" t="s">
        <v>265</v>
      </c>
      <c r="AE1416" t="s">
        <v>265</v>
      </c>
      <c r="AF1416" t="s">
        <v>267</v>
      </c>
      <c r="AG1416" t="s">
        <v>265</v>
      </c>
      <c r="AH1416" t="s">
        <v>265</v>
      </c>
      <c r="AI1416" t="s">
        <v>265</v>
      </c>
      <c r="AJ1416" t="s">
        <v>265</v>
      </c>
      <c r="AL1416" t="str">
        <f>IF(Sudan_News12[[#This Row],[relevancy_classification_english]]="Relevant","مناسب",IF(Sudan_News12[[#This Row],[relevancy_classification_english]]="Relevant","عَرَضِيّ",""))</f>
        <v/>
      </c>
      <c r="AN1416" t="str">
        <f>IF(Sudan_News12[[#This Row],[sentiment_analysis_english]]="Negative","سلبي",IF(Sudan_News12[[#This Row],[sentiment_analysis_english]]="Neutral","حيادي",IF(Sudan_News12[[#This Row],[sentiment_analysis_english]]="Positive","إيجابي","")))</f>
        <v/>
      </c>
      <c r="AO1416" t="e">
        <f>INDEX(TextClassificationList[],MATCH(Sudan_News12[[#This Row],[text_classification_arabic]],TextClassificationList[text_classification_arabic],0),1)</f>
        <v>#N/A</v>
      </c>
      <c r="AQ1416" t="e">
        <f>INDEX(TextClassificationList[],MATCH(Sudan_News12[[#This Row],[text_classification_arabic2]],TextClassificationList[text_classification_arabic],0),1)</f>
        <v>#N/A</v>
      </c>
      <c r="AS1416" t="e">
        <f>INDEX(TextClassificationList[],MATCH(Sudan_News12[[#This Row],[text_classification_arabic3]],TextClassificationList[text_classification_arabic],0),1)</f>
        <v>#N/A</v>
      </c>
      <c r="AU1416" t="e">
        <f>INDEX(TextClassificationList[],MATCH(Sudan_News12[[#This Row],[text_classification_arabic4]],TextClassificationList[text_classification_arabic],0),1)</f>
        <v>#N/A</v>
      </c>
      <c r="AW1416" t="e">
        <f>INDEX(TextClassificationList[],MATCH(Sudan_News12[[#This Row],[text_classification_arabic5]],TextClassificationList[text_classification_arabic],0),1)</f>
        <v>#N/A</v>
      </c>
    </row>
    <row r="1417" spans="1:49" x14ac:dyDescent="0.2">
      <c r="A1417">
        <v>1.363848692437033E+18</v>
      </c>
      <c r="B1417">
        <v>1.3638485183273001E+18</v>
      </c>
      <c r="C1417" t="s">
        <v>5632</v>
      </c>
      <c r="D1417" s="1">
        <v>44249</v>
      </c>
      <c r="E1417" s="2">
        <v>0.66020833333333329</v>
      </c>
      <c r="F1417">
        <v>200</v>
      </c>
      <c r="G1417">
        <v>1889611729</v>
      </c>
      <c r="H1417" t="s">
        <v>354</v>
      </c>
      <c r="I1417" t="s">
        <v>355</v>
      </c>
      <c r="J1417" t="s">
        <v>265</v>
      </c>
      <c r="K1417" t="s">
        <v>5633</v>
      </c>
      <c r="L1417" t="s">
        <v>266</v>
      </c>
      <c r="M1417" t="s">
        <v>267</v>
      </c>
      <c r="N1417" t="s">
        <v>267</v>
      </c>
      <c r="O1417" t="s">
        <v>267</v>
      </c>
      <c r="P1417">
        <v>1</v>
      </c>
      <c r="Q1417">
        <v>0</v>
      </c>
      <c r="R1417">
        <v>1</v>
      </c>
      <c r="S1417" t="s">
        <v>267</v>
      </c>
      <c r="T1417" t="s">
        <v>267</v>
      </c>
      <c r="U1417" t="s">
        <v>5634</v>
      </c>
      <c r="V1417" t="b">
        <v>0</v>
      </c>
      <c r="W1417" t="s">
        <v>265</v>
      </c>
      <c r="X1417">
        <v>0</v>
      </c>
      <c r="Y1417" t="s">
        <v>265</v>
      </c>
      <c r="Z1417" t="s">
        <v>265</v>
      </c>
      <c r="AA1417" t="s">
        <v>265</v>
      </c>
      <c r="AB1417" t="s">
        <v>265</v>
      </c>
      <c r="AC1417" t="s">
        <v>265</v>
      </c>
      <c r="AD1417" t="s">
        <v>265</v>
      </c>
      <c r="AE1417" t="s">
        <v>265</v>
      </c>
      <c r="AF1417" t="s">
        <v>267</v>
      </c>
      <c r="AG1417" t="s">
        <v>265</v>
      </c>
      <c r="AH1417" t="s">
        <v>265</v>
      </c>
      <c r="AI1417" t="s">
        <v>265</v>
      </c>
      <c r="AJ1417" t="s">
        <v>265</v>
      </c>
      <c r="AL1417" t="str">
        <f>IF(Sudan_News12[[#This Row],[relevancy_classification_english]]="Relevant","مناسب",IF(Sudan_News12[[#This Row],[relevancy_classification_english]]="Relevant","عَرَضِيّ",""))</f>
        <v/>
      </c>
      <c r="AN1417" t="str">
        <f>IF(Sudan_News12[[#This Row],[sentiment_analysis_english]]="Negative","سلبي",IF(Sudan_News12[[#This Row],[sentiment_analysis_english]]="Neutral","حيادي",IF(Sudan_News12[[#This Row],[sentiment_analysis_english]]="Positive","إيجابي","")))</f>
        <v/>
      </c>
      <c r="AO1417" t="e">
        <f>INDEX(TextClassificationList[],MATCH(Sudan_News12[[#This Row],[text_classification_arabic]],TextClassificationList[text_classification_arabic],0),1)</f>
        <v>#N/A</v>
      </c>
      <c r="AQ1417" t="e">
        <f>INDEX(TextClassificationList[],MATCH(Sudan_News12[[#This Row],[text_classification_arabic2]],TextClassificationList[text_classification_arabic],0),1)</f>
        <v>#N/A</v>
      </c>
      <c r="AS1417" t="e">
        <f>INDEX(TextClassificationList[],MATCH(Sudan_News12[[#This Row],[text_classification_arabic3]],TextClassificationList[text_classification_arabic],0),1)</f>
        <v>#N/A</v>
      </c>
      <c r="AU1417" t="e">
        <f>INDEX(TextClassificationList[],MATCH(Sudan_News12[[#This Row],[text_classification_arabic4]],TextClassificationList[text_classification_arabic],0),1)</f>
        <v>#N/A</v>
      </c>
      <c r="AW1417" t="e">
        <f>INDEX(TextClassificationList[],MATCH(Sudan_News12[[#This Row],[text_classification_arabic5]],TextClassificationList[text_classification_arabic],0),1)</f>
        <v>#N/A</v>
      </c>
    </row>
    <row r="1418" spans="1:49" x14ac:dyDescent="0.2">
      <c r="A1418">
        <v>1.3638485183273001E+18</v>
      </c>
      <c r="B1418">
        <v>1.3638485183273001E+18</v>
      </c>
      <c r="C1418" t="s">
        <v>5635</v>
      </c>
      <c r="D1418" s="1">
        <v>44249</v>
      </c>
      <c r="E1418" s="2">
        <v>0.65972222222222221</v>
      </c>
      <c r="F1418">
        <v>200</v>
      </c>
      <c r="G1418">
        <v>1889611729</v>
      </c>
      <c r="H1418" t="s">
        <v>354</v>
      </c>
      <c r="I1418" t="s">
        <v>355</v>
      </c>
      <c r="J1418" t="s">
        <v>265</v>
      </c>
      <c r="K1418" t="s">
        <v>5636</v>
      </c>
      <c r="L1418" t="s">
        <v>266</v>
      </c>
      <c r="M1418" t="s">
        <v>267</v>
      </c>
      <c r="N1418" t="s">
        <v>267</v>
      </c>
      <c r="O1418" t="s">
        <v>267</v>
      </c>
      <c r="P1418">
        <v>1</v>
      </c>
      <c r="Q1418">
        <v>2</v>
      </c>
      <c r="R1418">
        <v>3</v>
      </c>
      <c r="S1418" t="s">
        <v>267</v>
      </c>
      <c r="T1418" t="s">
        <v>267</v>
      </c>
      <c r="U1418" t="s">
        <v>5637</v>
      </c>
      <c r="V1418" t="b">
        <v>0</v>
      </c>
      <c r="W1418" t="s">
        <v>265</v>
      </c>
      <c r="X1418">
        <v>0</v>
      </c>
      <c r="Y1418" t="s">
        <v>265</v>
      </c>
      <c r="Z1418" t="s">
        <v>265</v>
      </c>
      <c r="AA1418" t="s">
        <v>265</v>
      </c>
      <c r="AB1418" t="s">
        <v>265</v>
      </c>
      <c r="AC1418" t="s">
        <v>265</v>
      </c>
      <c r="AD1418" t="s">
        <v>265</v>
      </c>
      <c r="AE1418" t="s">
        <v>265</v>
      </c>
      <c r="AF1418" t="s">
        <v>267</v>
      </c>
      <c r="AG1418" t="s">
        <v>265</v>
      </c>
      <c r="AH1418" t="s">
        <v>265</v>
      </c>
      <c r="AI1418" t="s">
        <v>265</v>
      </c>
      <c r="AJ1418" t="s">
        <v>265</v>
      </c>
      <c r="AL1418" t="str">
        <f>IF(Sudan_News12[[#This Row],[relevancy_classification_english]]="Relevant","مناسب",IF(Sudan_News12[[#This Row],[relevancy_classification_english]]="Relevant","عَرَضِيّ",""))</f>
        <v/>
      </c>
      <c r="AN1418" t="str">
        <f>IF(Sudan_News12[[#This Row],[sentiment_analysis_english]]="Negative","سلبي",IF(Sudan_News12[[#This Row],[sentiment_analysis_english]]="Neutral","حيادي",IF(Sudan_News12[[#This Row],[sentiment_analysis_english]]="Positive","إيجابي","")))</f>
        <v/>
      </c>
      <c r="AO1418" t="e">
        <f>INDEX(TextClassificationList[],MATCH(Sudan_News12[[#This Row],[text_classification_arabic]],TextClassificationList[text_classification_arabic],0),1)</f>
        <v>#N/A</v>
      </c>
      <c r="AQ1418" t="e">
        <f>INDEX(TextClassificationList[],MATCH(Sudan_News12[[#This Row],[text_classification_arabic2]],TextClassificationList[text_classification_arabic],0),1)</f>
        <v>#N/A</v>
      </c>
      <c r="AS1418" t="e">
        <f>INDEX(TextClassificationList[],MATCH(Sudan_News12[[#This Row],[text_classification_arabic3]],TextClassificationList[text_classification_arabic],0),1)</f>
        <v>#N/A</v>
      </c>
      <c r="AU1418" t="e">
        <f>INDEX(TextClassificationList[],MATCH(Sudan_News12[[#This Row],[text_classification_arabic4]],TextClassificationList[text_classification_arabic],0),1)</f>
        <v>#N/A</v>
      </c>
      <c r="AW1418" t="e">
        <f>INDEX(TextClassificationList[],MATCH(Sudan_News12[[#This Row],[text_classification_arabic5]],TextClassificationList[text_classification_arabic],0),1)</f>
        <v>#N/A</v>
      </c>
    </row>
    <row r="1419" spans="1:49" x14ac:dyDescent="0.2">
      <c r="A1419">
        <v>1.3638483167741379E+18</v>
      </c>
      <c r="B1419">
        <v>1.3638483167741379E+18</v>
      </c>
      <c r="C1419" t="s">
        <v>5638</v>
      </c>
      <c r="D1419" s="1">
        <v>44249</v>
      </c>
      <c r="E1419" s="2">
        <v>0.65916666666666668</v>
      </c>
      <c r="F1419">
        <v>200</v>
      </c>
      <c r="G1419">
        <v>1889611729</v>
      </c>
      <c r="H1419" t="s">
        <v>354</v>
      </c>
      <c r="I1419" t="s">
        <v>355</v>
      </c>
      <c r="J1419" t="s">
        <v>265</v>
      </c>
      <c r="K1419" t="s">
        <v>5639</v>
      </c>
      <c r="L1419" t="s">
        <v>266</v>
      </c>
      <c r="M1419" t="s">
        <v>267</v>
      </c>
      <c r="N1419" t="s">
        <v>267</v>
      </c>
      <c r="O1419" t="s">
        <v>267</v>
      </c>
      <c r="P1419">
        <v>0</v>
      </c>
      <c r="Q1419">
        <v>0</v>
      </c>
      <c r="R1419">
        <v>0</v>
      </c>
      <c r="S1419" t="s">
        <v>267</v>
      </c>
      <c r="T1419" t="s">
        <v>267</v>
      </c>
      <c r="U1419" t="s">
        <v>5640</v>
      </c>
      <c r="V1419" t="b">
        <v>0</v>
      </c>
      <c r="W1419" t="s">
        <v>265</v>
      </c>
      <c r="X1419">
        <v>0</v>
      </c>
      <c r="Y1419" t="s">
        <v>265</v>
      </c>
      <c r="Z1419" t="s">
        <v>265</v>
      </c>
      <c r="AA1419" t="s">
        <v>265</v>
      </c>
      <c r="AB1419" t="s">
        <v>265</v>
      </c>
      <c r="AC1419" t="s">
        <v>265</v>
      </c>
      <c r="AD1419" t="s">
        <v>265</v>
      </c>
      <c r="AE1419" t="s">
        <v>265</v>
      </c>
      <c r="AF1419" t="s">
        <v>267</v>
      </c>
      <c r="AG1419" t="s">
        <v>265</v>
      </c>
      <c r="AH1419" t="s">
        <v>265</v>
      </c>
      <c r="AI1419" t="s">
        <v>265</v>
      </c>
      <c r="AJ1419" t="s">
        <v>265</v>
      </c>
      <c r="AL1419" t="str">
        <f>IF(Sudan_News12[[#This Row],[relevancy_classification_english]]="Relevant","مناسب",IF(Sudan_News12[[#This Row],[relevancy_classification_english]]="Relevant","عَرَضِيّ",""))</f>
        <v/>
      </c>
      <c r="AN1419" t="str">
        <f>IF(Sudan_News12[[#This Row],[sentiment_analysis_english]]="Negative","سلبي",IF(Sudan_News12[[#This Row],[sentiment_analysis_english]]="Neutral","حيادي",IF(Sudan_News12[[#This Row],[sentiment_analysis_english]]="Positive","إيجابي","")))</f>
        <v/>
      </c>
      <c r="AO1419" t="e">
        <f>INDEX(TextClassificationList[],MATCH(Sudan_News12[[#This Row],[text_classification_arabic]],TextClassificationList[text_classification_arabic],0),1)</f>
        <v>#N/A</v>
      </c>
      <c r="AQ1419" t="e">
        <f>INDEX(TextClassificationList[],MATCH(Sudan_News12[[#This Row],[text_classification_arabic2]],TextClassificationList[text_classification_arabic],0),1)</f>
        <v>#N/A</v>
      </c>
      <c r="AS1419" t="e">
        <f>INDEX(TextClassificationList[],MATCH(Sudan_News12[[#This Row],[text_classification_arabic3]],TextClassificationList[text_classification_arabic],0),1)</f>
        <v>#N/A</v>
      </c>
      <c r="AU1419" t="e">
        <f>INDEX(TextClassificationList[],MATCH(Sudan_News12[[#This Row],[text_classification_arabic4]],TextClassificationList[text_classification_arabic],0),1)</f>
        <v>#N/A</v>
      </c>
      <c r="AW1419" t="e">
        <f>INDEX(TextClassificationList[],MATCH(Sudan_News12[[#This Row],[text_classification_arabic5]],TextClassificationList[text_classification_arabic],0),1)</f>
        <v>#N/A</v>
      </c>
    </row>
    <row r="1420" spans="1:49" x14ac:dyDescent="0.2">
      <c r="A1420">
        <v>1.3638480154930872E+18</v>
      </c>
      <c r="B1420">
        <v>1.3638480154930872E+18</v>
      </c>
      <c r="C1420" t="s">
        <v>5641</v>
      </c>
      <c r="D1420" s="1">
        <v>44249</v>
      </c>
      <c r="E1420" s="2">
        <v>0.65833333333333333</v>
      </c>
      <c r="F1420">
        <v>200</v>
      </c>
      <c r="G1420">
        <v>1889611729</v>
      </c>
      <c r="H1420" t="s">
        <v>354</v>
      </c>
      <c r="I1420" t="s">
        <v>355</v>
      </c>
      <c r="J1420" t="s">
        <v>265</v>
      </c>
      <c r="K1420" t="s">
        <v>5642</v>
      </c>
      <c r="L1420" t="s">
        <v>266</v>
      </c>
      <c r="M1420" t="s">
        <v>267</v>
      </c>
      <c r="N1420" t="s">
        <v>267</v>
      </c>
      <c r="O1420" t="s">
        <v>267</v>
      </c>
      <c r="P1420">
        <v>0</v>
      </c>
      <c r="Q1420">
        <v>0</v>
      </c>
      <c r="R1420">
        <v>1</v>
      </c>
      <c r="S1420" t="s">
        <v>267</v>
      </c>
      <c r="T1420" t="s">
        <v>267</v>
      </c>
      <c r="U1420" t="s">
        <v>5643</v>
      </c>
      <c r="V1420" t="b">
        <v>0</v>
      </c>
      <c r="W1420" t="s">
        <v>265</v>
      </c>
      <c r="X1420">
        <v>0</v>
      </c>
      <c r="Y1420" t="s">
        <v>265</v>
      </c>
      <c r="Z1420" t="s">
        <v>265</v>
      </c>
      <c r="AA1420" t="s">
        <v>265</v>
      </c>
      <c r="AB1420" t="s">
        <v>265</v>
      </c>
      <c r="AC1420" t="s">
        <v>265</v>
      </c>
      <c r="AD1420" t="s">
        <v>265</v>
      </c>
      <c r="AE1420" t="s">
        <v>265</v>
      </c>
      <c r="AF1420" t="s">
        <v>267</v>
      </c>
      <c r="AG1420" t="s">
        <v>265</v>
      </c>
      <c r="AH1420" t="s">
        <v>265</v>
      </c>
      <c r="AI1420" t="s">
        <v>265</v>
      </c>
      <c r="AJ1420" t="s">
        <v>265</v>
      </c>
      <c r="AL1420" t="str">
        <f>IF(Sudan_News12[[#This Row],[relevancy_classification_english]]="Relevant","مناسب",IF(Sudan_News12[[#This Row],[relevancy_classification_english]]="Relevant","عَرَضِيّ",""))</f>
        <v/>
      </c>
      <c r="AN1420" t="str">
        <f>IF(Sudan_News12[[#This Row],[sentiment_analysis_english]]="Negative","سلبي",IF(Sudan_News12[[#This Row],[sentiment_analysis_english]]="Neutral","حيادي",IF(Sudan_News12[[#This Row],[sentiment_analysis_english]]="Positive","إيجابي","")))</f>
        <v/>
      </c>
      <c r="AO1420" t="e">
        <f>INDEX(TextClassificationList[],MATCH(Sudan_News12[[#This Row],[text_classification_arabic]],TextClassificationList[text_classification_arabic],0),1)</f>
        <v>#N/A</v>
      </c>
      <c r="AQ1420" t="e">
        <f>INDEX(TextClassificationList[],MATCH(Sudan_News12[[#This Row],[text_classification_arabic2]],TextClassificationList[text_classification_arabic],0),1)</f>
        <v>#N/A</v>
      </c>
      <c r="AS1420" t="e">
        <f>INDEX(TextClassificationList[],MATCH(Sudan_News12[[#This Row],[text_classification_arabic3]],TextClassificationList[text_classification_arabic],0),1)</f>
        <v>#N/A</v>
      </c>
      <c r="AU1420" t="e">
        <f>INDEX(TextClassificationList[],MATCH(Sudan_News12[[#This Row],[text_classification_arabic4]],TextClassificationList[text_classification_arabic],0),1)</f>
        <v>#N/A</v>
      </c>
      <c r="AW1420" t="e">
        <f>INDEX(TextClassificationList[],MATCH(Sudan_News12[[#This Row],[text_classification_arabic5]],TextClassificationList[text_classification_arabic],0),1)</f>
        <v>#N/A</v>
      </c>
    </row>
    <row r="1421" spans="1:49" x14ac:dyDescent="0.2">
      <c r="A1421">
        <v>1.3638479543234191E+18</v>
      </c>
      <c r="B1421">
        <v>1.3638479543234191E+18</v>
      </c>
      <c r="C1421" t="s">
        <v>5644</v>
      </c>
      <c r="D1421" s="1">
        <v>44249</v>
      </c>
      <c r="E1421" s="2">
        <v>0.65817129629629634</v>
      </c>
      <c r="F1421">
        <v>200</v>
      </c>
      <c r="G1421">
        <v>1889611729</v>
      </c>
      <c r="H1421" t="s">
        <v>354</v>
      </c>
      <c r="I1421" t="s">
        <v>355</v>
      </c>
      <c r="J1421" t="s">
        <v>265</v>
      </c>
      <c r="K1421" t="s">
        <v>5645</v>
      </c>
      <c r="L1421" t="s">
        <v>266</v>
      </c>
      <c r="M1421" t="s">
        <v>267</v>
      </c>
      <c r="N1421" t="s">
        <v>267</v>
      </c>
      <c r="O1421" t="s">
        <v>267</v>
      </c>
      <c r="P1421">
        <v>0</v>
      </c>
      <c r="Q1421">
        <v>0</v>
      </c>
      <c r="R1421">
        <v>0</v>
      </c>
      <c r="S1421" t="s">
        <v>267</v>
      </c>
      <c r="T1421" t="s">
        <v>267</v>
      </c>
      <c r="U1421" t="s">
        <v>5646</v>
      </c>
      <c r="V1421" t="b">
        <v>0</v>
      </c>
      <c r="W1421" t="s">
        <v>265</v>
      </c>
      <c r="X1421">
        <v>0</v>
      </c>
      <c r="Y1421" t="s">
        <v>265</v>
      </c>
      <c r="Z1421" t="s">
        <v>265</v>
      </c>
      <c r="AA1421" t="s">
        <v>265</v>
      </c>
      <c r="AB1421" t="s">
        <v>265</v>
      </c>
      <c r="AC1421" t="s">
        <v>265</v>
      </c>
      <c r="AD1421" t="s">
        <v>265</v>
      </c>
      <c r="AE1421" t="s">
        <v>265</v>
      </c>
      <c r="AF1421" t="s">
        <v>267</v>
      </c>
      <c r="AG1421" t="s">
        <v>265</v>
      </c>
      <c r="AH1421" t="s">
        <v>265</v>
      </c>
      <c r="AI1421" t="s">
        <v>265</v>
      </c>
      <c r="AJ1421" t="s">
        <v>265</v>
      </c>
      <c r="AL1421" t="str">
        <f>IF(Sudan_News12[[#This Row],[relevancy_classification_english]]="Relevant","مناسب",IF(Sudan_News12[[#This Row],[relevancy_classification_english]]="Relevant","عَرَضِيّ",""))</f>
        <v/>
      </c>
      <c r="AN1421" t="str">
        <f>IF(Sudan_News12[[#This Row],[sentiment_analysis_english]]="Negative","سلبي",IF(Sudan_News12[[#This Row],[sentiment_analysis_english]]="Neutral","حيادي",IF(Sudan_News12[[#This Row],[sentiment_analysis_english]]="Positive","إيجابي","")))</f>
        <v/>
      </c>
      <c r="AO1421" t="e">
        <f>INDEX(TextClassificationList[],MATCH(Sudan_News12[[#This Row],[text_classification_arabic]],TextClassificationList[text_classification_arabic],0),1)</f>
        <v>#N/A</v>
      </c>
      <c r="AQ1421" t="e">
        <f>INDEX(TextClassificationList[],MATCH(Sudan_News12[[#This Row],[text_classification_arabic2]],TextClassificationList[text_classification_arabic],0),1)</f>
        <v>#N/A</v>
      </c>
      <c r="AS1421" t="e">
        <f>INDEX(TextClassificationList[],MATCH(Sudan_News12[[#This Row],[text_classification_arabic3]],TextClassificationList[text_classification_arabic],0),1)</f>
        <v>#N/A</v>
      </c>
      <c r="AU1421" t="e">
        <f>INDEX(TextClassificationList[],MATCH(Sudan_News12[[#This Row],[text_classification_arabic4]],TextClassificationList[text_classification_arabic],0),1)</f>
        <v>#N/A</v>
      </c>
      <c r="AW1421" t="e">
        <f>INDEX(TextClassificationList[],MATCH(Sudan_News12[[#This Row],[text_classification_arabic5]],TextClassificationList[text_classification_arabic],0),1)</f>
        <v>#N/A</v>
      </c>
    </row>
    <row r="1422" spans="1:49" x14ac:dyDescent="0.2">
      <c r="A1422">
        <v>1.3638477185112719E+18</v>
      </c>
      <c r="B1422">
        <v>1.3638477185112719E+18</v>
      </c>
      <c r="C1422" t="s">
        <v>5647</v>
      </c>
      <c r="D1422" s="1">
        <v>44249</v>
      </c>
      <c r="E1422" s="2">
        <v>0.65751157407407412</v>
      </c>
      <c r="F1422">
        <v>200</v>
      </c>
      <c r="G1422">
        <v>1889611729</v>
      </c>
      <c r="H1422" t="s">
        <v>354</v>
      </c>
      <c r="I1422" t="s">
        <v>355</v>
      </c>
      <c r="J1422" t="s">
        <v>265</v>
      </c>
      <c r="K1422" t="s">
        <v>5648</v>
      </c>
      <c r="L1422" t="s">
        <v>266</v>
      </c>
      <c r="M1422" t="s">
        <v>267</v>
      </c>
      <c r="N1422" t="s">
        <v>267</v>
      </c>
      <c r="O1422" t="s">
        <v>267</v>
      </c>
      <c r="P1422">
        <v>0</v>
      </c>
      <c r="Q1422">
        <v>0</v>
      </c>
      <c r="R1422">
        <v>3</v>
      </c>
      <c r="S1422" t="s">
        <v>267</v>
      </c>
      <c r="T1422" t="s">
        <v>267</v>
      </c>
      <c r="U1422" t="s">
        <v>5649</v>
      </c>
      <c r="V1422" t="b">
        <v>0</v>
      </c>
      <c r="W1422" t="s">
        <v>265</v>
      </c>
      <c r="X1422">
        <v>0</v>
      </c>
      <c r="Y1422" t="s">
        <v>265</v>
      </c>
      <c r="Z1422" t="s">
        <v>265</v>
      </c>
      <c r="AA1422" t="s">
        <v>265</v>
      </c>
      <c r="AB1422" t="s">
        <v>265</v>
      </c>
      <c r="AC1422" t="s">
        <v>265</v>
      </c>
      <c r="AD1422" t="s">
        <v>265</v>
      </c>
      <c r="AE1422" t="s">
        <v>265</v>
      </c>
      <c r="AF1422" t="s">
        <v>267</v>
      </c>
      <c r="AG1422" t="s">
        <v>265</v>
      </c>
      <c r="AH1422" t="s">
        <v>265</v>
      </c>
      <c r="AI1422" t="s">
        <v>265</v>
      </c>
      <c r="AJ1422" t="s">
        <v>265</v>
      </c>
      <c r="AL1422" t="str">
        <f>IF(Sudan_News12[[#This Row],[relevancy_classification_english]]="Relevant","مناسب",IF(Sudan_News12[[#This Row],[relevancy_classification_english]]="Relevant","عَرَضِيّ",""))</f>
        <v/>
      </c>
      <c r="AN1422" t="str">
        <f>IF(Sudan_News12[[#This Row],[sentiment_analysis_english]]="Negative","سلبي",IF(Sudan_News12[[#This Row],[sentiment_analysis_english]]="Neutral","حيادي",IF(Sudan_News12[[#This Row],[sentiment_analysis_english]]="Positive","إيجابي","")))</f>
        <v/>
      </c>
      <c r="AO1422" t="e">
        <f>INDEX(TextClassificationList[],MATCH(Sudan_News12[[#This Row],[text_classification_arabic]],TextClassificationList[text_classification_arabic],0),1)</f>
        <v>#N/A</v>
      </c>
      <c r="AQ1422" t="e">
        <f>INDEX(TextClassificationList[],MATCH(Sudan_News12[[#This Row],[text_classification_arabic2]],TextClassificationList[text_classification_arabic],0),1)</f>
        <v>#N/A</v>
      </c>
      <c r="AS1422" t="e">
        <f>INDEX(TextClassificationList[],MATCH(Sudan_News12[[#This Row],[text_classification_arabic3]],TextClassificationList[text_classification_arabic],0),1)</f>
        <v>#N/A</v>
      </c>
      <c r="AU1422" t="e">
        <f>INDEX(TextClassificationList[],MATCH(Sudan_News12[[#This Row],[text_classification_arabic4]],TextClassificationList[text_classification_arabic],0),1)</f>
        <v>#N/A</v>
      </c>
      <c r="AW1422" t="e">
        <f>INDEX(TextClassificationList[],MATCH(Sudan_News12[[#This Row],[text_classification_arabic5]],TextClassificationList[text_classification_arabic],0),1)</f>
        <v>#N/A</v>
      </c>
    </row>
    <row r="1423" spans="1:49" x14ac:dyDescent="0.2">
      <c r="A1423">
        <v>1.3638469058187305E+18</v>
      </c>
      <c r="B1423">
        <v>1.3638469058187305E+18</v>
      </c>
      <c r="C1423" t="s">
        <v>5650</v>
      </c>
      <c r="D1423" s="1">
        <v>44249</v>
      </c>
      <c r="E1423" s="2">
        <v>0.65527777777777774</v>
      </c>
      <c r="F1423">
        <v>200</v>
      </c>
      <c r="G1423">
        <v>1889611729</v>
      </c>
      <c r="H1423" t="s">
        <v>354</v>
      </c>
      <c r="I1423" t="s">
        <v>355</v>
      </c>
      <c r="J1423" t="s">
        <v>265</v>
      </c>
      <c r="K1423" t="s">
        <v>5651</v>
      </c>
      <c r="L1423" t="s">
        <v>266</v>
      </c>
      <c r="M1423" t="s">
        <v>267</v>
      </c>
      <c r="N1423" t="s">
        <v>267</v>
      </c>
      <c r="O1423" t="s">
        <v>267</v>
      </c>
      <c r="P1423">
        <v>0</v>
      </c>
      <c r="Q1423">
        <v>0</v>
      </c>
      <c r="R1423">
        <v>0</v>
      </c>
      <c r="S1423" t="s">
        <v>267</v>
      </c>
      <c r="T1423" t="s">
        <v>267</v>
      </c>
      <c r="U1423" t="s">
        <v>5652</v>
      </c>
      <c r="V1423" t="b">
        <v>0</v>
      </c>
      <c r="W1423" t="s">
        <v>265</v>
      </c>
      <c r="X1423">
        <v>0</v>
      </c>
      <c r="Y1423" t="s">
        <v>265</v>
      </c>
      <c r="Z1423" t="s">
        <v>265</v>
      </c>
      <c r="AA1423" t="s">
        <v>265</v>
      </c>
      <c r="AB1423" t="s">
        <v>265</v>
      </c>
      <c r="AC1423" t="s">
        <v>265</v>
      </c>
      <c r="AD1423" t="s">
        <v>265</v>
      </c>
      <c r="AE1423" t="s">
        <v>265</v>
      </c>
      <c r="AF1423" t="s">
        <v>267</v>
      </c>
      <c r="AG1423" t="s">
        <v>265</v>
      </c>
      <c r="AH1423" t="s">
        <v>265</v>
      </c>
      <c r="AI1423" t="s">
        <v>265</v>
      </c>
      <c r="AJ1423" t="s">
        <v>265</v>
      </c>
      <c r="AL1423" t="str">
        <f>IF(Sudan_News12[[#This Row],[relevancy_classification_english]]="Relevant","مناسب",IF(Sudan_News12[[#This Row],[relevancy_classification_english]]="Relevant","عَرَضِيّ",""))</f>
        <v/>
      </c>
      <c r="AN1423" t="str">
        <f>IF(Sudan_News12[[#This Row],[sentiment_analysis_english]]="Negative","سلبي",IF(Sudan_News12[[#This Row],[sentiment_analysis_english]]="Neutral","حيادي",IF(Sudan_News12[[#This Row],[sentiment_analysis_english]]="Positive","إيجابي","")))</f>
        <v/>
      </c>
      <c r="AO1423" t="e">
        <f>INDEX(TextClassificationList[],MATCH(Sudan_News12[[#This Row],[text_classification_arabic]],TextClassificationList[text_classification_arabic],0),1)</f>
        <v>#N/A</v>
      </c>
      <c r="AQ1423" t="e">
        <f>INDEX(TextClassificationList[],MATCH(Sudan_News12[[#This Row],[text_classification_arabic2]],TextClassificationList[text_classification_arabic],0),1)</f>
        <v>#N/A</v>
      </c>
      <c r="AS1423" t="e">
        <f>INDEX(TextClassificationList[],MATCH(Sudan_News12[[#This Row],[text_classification_arabic3]],TextClassificationList[text_classification_arabic],0),1)</f>
        <v>#N/A</v>
      </c>
      <c r="AU1423" t="e">
        <f>INDEX(TextClassificationList[],MATCH(Sudan_News12[[#This Row],[text_classification_arabic4]],TextClassificationList[text_classification_arabic],0),1)</f>
        <v>#N/A</v>
      </c>
      <c r="AW1423" t="e">
        <f>INDEX(TextClassificationList[],MATCH(Sudan_News12[[#This Row],[text_classification_arabic5]],TextClassificationList[text_classification_arabic],0),1)</f>
        <v>#N/A</v>
      </c>
    </row>
    <row r="1424" spans="1:49" x14ac:dyDescent="0.2">
      <c r="A1424">
        <v>1.3638467830388572E+18</v>
      </c>
      <c r="B1424">
        <v>1.3638467830388572E+18</v>
      </c>
      <c r="C1424" t="s">
        <v>5653</v>
      </c>
      <c r="D1424" s="1">
        <v>44249</v>
      </c>
      <c r="E1424" s="2">
        <v>0.65493055555555557</v>
      </c>
      <c r="F1424">
        <v>200</v>
      </c>
      <c r="G1424">
        <v>1889611729</v>
      </c>
      <c r="H1424" t="s">
        <v>354</v>
      </c>
      <c r="I1424" t="s">
        <v>355</v>
      </c>
      <c r="J1424" t="s">
        <v>265</v>
      </c>
      <c r="K1424" t="s">
        <v>5654</v>
      </c>
      <c r="L1424" t="s">
        <v>266</v>
      </c>
      <c r="M1424" t="s">
        <v>267</v>
      </c>
      <c r="N1424" t="s">
        <v>267</v>
      </c>
      <c r="O1424" t="s">
        <v>267</v>
      </c>
      <c r="P1424">
        <v>0</v>
      </c>
      <c r="Q1424">
        <v>0</v>
      </c>
      <c r="R1424">
        <v>0</v>
      </c>
      <c r="S1424" t="s">
        <v>5655</v>
      </c>
      <c r="T1424" t="s">
        <v>267</v>
      </c>
      <c r="U1424" t="s">
        <v>5656</v>
      </c>
      <c r="V1424" t="b">
        <v>0</v>
      </c>
      <c r="W1424" t="s">
        <v>265</v>
      </c>
      <c r="X1424">
        <v>0</v>
      </c>
      <c r="Y1424" t="s">
        <v>265</v>
      </c>
      <c r="Z1424" t="s">
        <v>265</v>
      </c>
      <c r="AA1424" t="s">
        <v>265</v>
      </c>
      <c r="AB1424" t="s">
        <v>265</v>
      </c>
      <c r="AC1424" t="s">
        <v>265</v>
      </c>
      <c r="AD1424" t="s">
        <v>265</v>
      </c>
      <c r="AE1424" t="s">
        <v>265</v>
      </c>
      <c r="AF1424" t="s">
        <v>267</v>
      </c>
      <c r="AG1424" t="s">
        <v>265</v>
      </c>
      <c r="AH1424" t="s">
        <v>265</v>
      </c>
      <c r="AI1424" t="s">
        <v>265</v>
      </c>
      <c r="AJ1424" t="s">
        <v>265</v>
      </c>
      <c r="AL1424" t="str">
        <f>IF(Sudan_News12[[#This Row],[relevancy_classification_english]]="Relevant","مناسب",IF(Sudan_News12[[#This Row],[relevancy_classification_english]]="Relevant","عَرَضِيّ",""))</f>
        <v/>
      </c>
      <c r="AN1424" t="str">
        <f>IF(Sudan_News12[[#This Row],[sentiment_analysis_english]]="Negative","سلبي",IF(Sudan_News12[[#This Row],[sentiment_analysis_english]]="Neutral","حيادي",IF(Sudan_News12[[#This Row],[sentiment_analysis_english]]="Positive","إيجابي","")))</f>
        <v/>
      </c>
      <c r="AO1424" t="e">
        <f>INDEX(TextClassificationList[],MATCH(Sudan_News12[[#This Row],[text_classification_arabic]],TextClassificationList[text_classification_arabic],0),1)</f>
        <v>#N/A</v>
      </c>
      <c r="AQ1424" t="e">
        <f>INDEX(TextClassificationList[],MATCH(Sudan_News12[[#This Row],[text_classification_arabic2]],TextClassificationList[text_classification_arabic],0),1)</f>
        <v>#N/A</v>
      </c>
      <c r="AS1424" t="e">
        <f>INDEX(TextClassificationList[],MATCH(Sudan_News12[[#This Row],[text_classification_arabic3]],TextClassificationList[text_classification_arabic],0),1)</f>
        <v>#N/A</v>
      </c>
      <c r="AU1424" t="e">
        <f>INDEX(TextClassificationList[],MATCH(Sudan_News12[[#This Row],[text_classification_arabic4]],TextClassificationList[text_classification_arabic],0),1)</f>
        <v>#N/A</v>
      </c>
      <c r="AW1424" t="e">
        <f>INDEX(TextClassificationList[],MATCH(Sudan_News12[[#This Row],[text_classification_arabic5]],TextClassificationList[text_classification_arabic],0),1)</f>
        <v>#N/A</v>
      </c>
    </row>
    <row r="1425" spans="1:49" x14ac:dyDescent="0.2">
      <c r="A1425">
        <v>1.3638464758102262E+18</v>
      </c>
      <c r="B1425">
        <v>1.3638464758102262E+18</v>
      </c>
      <c r="C1425" t="s">
        <v>5657</v>
      </c>
      <c r="D1425" s="1">
        <v>44249</v>
      </c>
      <c r="E1425" s="2">
        <v>0.65408564814814818</v>
      </c>
      <c r="F1425">
        <v>200</v>
      </c>
      <c r="G1425">
        <v>1889611729</v>
      </c>
      <c r="H1425" t="s">
        <v>354</v>
      </c>
      <c r="I1425" t="s">
        <v>355</v>
      </c>
      <c r="J1425" t="s">
        <v>265</v>
      </c>
      <c r="K1425" t="s">
        <v>5658</v>
      </c>
      <c r="L1425" t="s">
        <v>266</v>
      </c>
      <c r="M1425" t="s">
        <v>267</v>
      </c>
      <c r="N1425" t="s">
        <v>267</v>
      </c>
      <c r="O1425" t="s">
        <v>267</v>
      </c>
      <c r="P1425">
        <v>0</v>
      </c>
      <c r="Q1425">
        <v>0</v>
      </c>
      <c r="R1425">
        <v>0</v>
      </c>
      <c r="S1425" t="s">
        <v>5503</v>
      </c>
      <c r="T1425" t="s">
        <v>267</v>
      </c>
      <c r="U1425" t="s">
        <v>5659</v>
      </c>
      <c r="V1425" t="b">
        <v>0</v>
      </c>
      <c r="W1425" t="s">
        <v>265</v>
      </c>
      <c r="X1425">
        <v>0</v>
      </c>
      <c r="Y1425" t="s">
        <v>265</v>
      </c>
      <c r="Z1425" t="s">
        <v>265</v>
      </c>
      <c r="AA1425" t="s">
        <v>265</v>
      </c>
      <c r="AB1425" t="s">
        <v>265</v>
      </c>
      <c r="AC1425" t="s">
        <v>265</v>
      </c>
      <c r="AD1425" t="s">
        <v>265</v>
      </c>
      <c r="AE1425" t="s">
        <v>265</v>
      </c>
      <c r="AF1425" t="s">
        <v>267</v>
      </c>
      <c r="AG1425" t="s">
        <v>265</v>
      </c>
      <c r="AH1425" t="s">
        <v>265</v>
      </c>
      <c r="AI1425" t="s">
        <v>265</v>
      </c>
      <c r="AJ1425" t="s">
        <v>265</v>
      </c>
      <c r="AL1425" t="str">
        <f>IF(Sudan_News12[[#This Row],[relevancy_classification_english]]="Relevant","مناسب",IF(Sudan_News12[[#This Row],[relevancy_classification_english]]="Relevant","عَرَضِيّ",""))</f>
        <v/>
      </c>
      <c r="AN1425" t="str">
        <f>IF(Sudan_News12[[#This Row],[sentiment_analysis_english]]="Negative","سلبي",IF(Sudan_News12[[#This Row],[sentiment_analysis_english]]="Neutral","حيادي",IF(Sudan_News12[[#This Row],[sentiment_analysis_english]]="Positive","إيجابي","")))</f>
        <v/>
      </c>
      <c r="AO1425" t="e">
        <f>INDEX(TextClassificationList[],MATCH(Sudan_News12[[#This Row],[text_classification_arabic]],TextClassificationList[text_classification_arabic],0),1)</f>
        <v>#N/A</v>
      </c>
      <c r="AQ1425" t="e">
        <f>INDEX(TextClassificationList[],MATCH(Sudan_News12[[#This Row],[text_classification_arabic2]],TextClassificationList[text_classification_arabic],0),1)</f>
        <v>#N/A</v>
      </c>
      <c r="AS1425" t="e">
        <f>INDEX(TextClassificationList[],MATCH(Sudan_News12[[#This Row],[text_classification_arabic3]],TextClassificationList[text_classification_arabic],0),1)</f>
        <v>#N/A</v>
      </c>
      <c r="AU1425" t="e">
        <f>INDEX(TextClassificationList[],MATCH(Sudan_News12[[#This Row],[text_classification_arabic4]],TextClassificationList[text_classification_arabic],0),1)</f>
        <v>#N/A</v>
      </c>
      <c r="AW1425" t="e">
        <f>INDEX(TextClassificationList[],MATCH(Sudan_News12[[#This Row],[text_classification_arabic5]],TextClassificationList[text_classification_arabic],0),1)</f>
        <v>#N/A</v>
      </c>
    </row>
    <row r="1426" spans="1:49" x14ac:dyDescent="0.2">
      <c r="A1426">
        <v>1.3638175957748941E+18</v>
      </c>
      <c r="B1426">
        <v>1.3638175957748941E+18</v>
      </c>
      <c r="C1426" t="s">
        <v>5660</v>
      </c>
      <c r="D1426" s="1">
        <v>44249</v>
      </c>
      <c r="E1426" s="2">
        <v>0.57438657407407412</v>
      </c>
      <c r="F1426">
        <v>200</v>
      </c>
      <c r="G1426">
        <v>1889611729</v>
      </c>
      <c r="H1426" t="s">
        <v>354</v>
      </c>
      <c r="I1426" t="s">
        <v>355</v>
      </c>
      <c r="J1426" t="s">
        <v>265</v>
      </c>
      <c r="K1426" t="s">
        <v>5661</v>
      </c>
      <c r="L1426" t="s">
        <v>266</v>
      </c>
      <c r="M1426" t="s">
        <v>267</v>
      </c>
      <c r="N1426" t="s">
        <v>267</v>
      </c>
      <c r="O1426" t="s">
        <v>267</v>
      </c>
      <c r="P1426">
        <v>0</v>
      </c>
      <c r="Q1426">
        <v>0</v>
      </c>
      <c r="R1426">
        <v>0</v>
      </c>
      <c r="S1426" t="s">
        <v>267</v>
      </c>
      <c r="T1426" t="s">
        <v>267</v>
      </c>
      <c r="U1426" t="s">
        <v>5662</v>
      </c>
      <c r="V1426" t="b">
        <v>0</v>
      </c>
      <c r="W1426" t="s">
        <v>265</v>
      </c>
      <c r="X1426">
        <v>0</v>
      </c>
      <c r="Y1426" t="s">
        <v>265</v>
      </c>
      <c r="Z1426" t="s">
        <v>265</v>
      </c>
      <c r="AA1426" t="s">
        <v>265</v>
      </c>
      <c r="AB1426" t="s">
        <v>265</v>
      </c>
      <c r="AC1426" t="s">
        <v>265</v>
      </c>
      <c r="AD1426" t="s">
        <v>265</v>
      </c>
      <c r="AE1426" t="s">
        <v>265</v>
      </c>
      <c r="AF1426" t="s">
        <v>267</v>
      </c>
      <c r="AG1426" t="s">
        <v>265</v>
      </c>
      <c r="AH1426" t="s">
        <v>265</v>
      </c>
      <c r="AI1426" t="s">
        <v>265</v>
      </c>
      <c r="AJ1426" t="s">
        <v>265</v>
      </c>
      <c r="AL1426" t="str">
        <f>IF(Sudan_News12[[#This Row],[relevancy_classification_english]]="Relevant","مناسب",IF(Sudan_News12[[#This Row],[relevancy_classification_english]]="Relevant","عَرَضِيّ",""))</f>
        <v/>
      </c>
      <c r="AN1426" t="str">
        <f>IF(Sudan_News12[[#This Row],[sentiment_analysis_english]]="Negative","سلبي",IF(Sudan_News12[[#This Row],[sentiment_analysis_english]]="Neutral","حيادي",IF(Sudan_News12[[#This Row],[sentiment_analysis_english]]="Positive","إيجابي","")))</f>
        <v/>
      </c>
      <c r="AO1426" t="e">
        <f>INDEX(TextClassificationList[],MATCH(Sudan_News12[[#This Row],[text_classification_arabic]],TextClassificationList[text_classification_arabic],0),1)</f>
        <v>#N/A</v>
      </c>
      <c r="AQ1426" t="e">
        <f>INDEX(TextClassificationList[],MATCH(Sudan_News12[[#This Row],[text_classification_arabic2]],TextClassificationList[text_classification_arabic],0),1)</f>
        <v>#N/A</v>
      </c>
      <c r="AS1426" t="e">
        <f>INDEX(TextClassificationList[],MATCH(Sudan_News12[[#This Row],[text_classification_arabic3]],TextClassificationList[text_classification_arabic],0),1)</f>
        <v>#N/A</v>
      </c>
      <c r="AU1426" t="e">
        <f>INDEX(TextClassificationList[],MATCH(Sudan_News12[[#This Row],[text_classification_arabic4]],TextClassificationList[text_classification_arabic],0),1)</f>
        <v>#N/A</v>
      </c>
      <c r="AW1426" t="e">
        <f>INDEX(TextClassificationList[],MATCH(Sudan_News12[[#This Row],[text_classification_arabic5]],TextClassificationList[text_classification_arabic],0),1)</f>
        <v>#N/A</v>
      </c>
    </row>
    <row r="1427" spans="1:49" x14ac:dyDescent="0.2">
      <c r="A1427">
        <v>1.3637652564100588E+18</v>
      </c>
      <c r="B1427">
        <v>1.3637652564100588E+18</v>
      </c>
      <c r="C1427" t="s">
        <v>5663</v>
      </c>
      <c r="D1427" s="1">
        <v>44249</v>
      </c>
      <c r="E1427" s="2">
        <v>0.42996527777777777</v>
      </c>
      <c r="F1427">
        <v>200</v>
      </c>
      <c r="G1427">
        <v>1889611729</v>
      </c>
      <c r="H1427" t="s">
        <v>354</v>
      </c>
      <c r="I1427" t="s">
        <v>355</v>
      </c>
      <c r="J1427" t="s">
        <v>265</v>
      </c>
      <c r="K1427" t="s">
        <v>5664</v>
      </c>
      <c r="L1427" t="s">
        <v>266</v>
      </c>
      <c r="M1427" t="s">
        <v>267</v>
      </c>
      <c r="N1427" t="s">
        <v>267</v>
      </c>
      <c r="O1427" t="s">
        <v>267</v>
      </c>
      <c r="P1427">
        <v>0</v>
      </c>
      <c r="Q1427">
        <v>0</v>
      </c>
      <c r="R1427">
        <v>0</v>
      </c>
      <c r="S1427" t="s">
        <v>267</v>
      </c>
      <c r="T1427" t="s">
        <v>267</v>
      </c>
      <c r="U1427" t="s">
        <v>5665</v>
      </c>
      <c r="V1427" t="b">
        <v>0</v>
      </c>
      <c r="W1427" t="s">
        <v>265</v>
      </c>
      <c r="X1427">
        <v>0</v>
      </c>
      <c r="Y1427" t="s">
        <v>265</v>
      </c>
      <c r="Z1427" t="s">
        <v>265</v>
      </c>
      <c r="AA1427" t="s">
        <v>265</v>
      </c>
      <c r="AB1427" t="s">
        <v>265</v>
      </c>
      <c r="AC1427" t="s">
        <v>265</v>
      </c>
      <c r="AD1427" t="s">
        <v>265</v>
      </c>
      <c r="AE1427" t="s">
        <v>265</v>
      </c>
      <c r="AF1427" t="s">
        <v>267</v>
      </c>
      <c r="AG1427" t="s">
        <v>265</v>
      </c>
      <c r="AH1427" t="s">
        <v>265</v>
      </c>
      <c r="AI1427" t="s">
        <v>265</v>
      </c>
      <c r="AJ1427" t="s">
        <v>265</v>
      </c>
      <c r="AL1427" t="str">
        <f>IF(Sudan_News12[[#This Row],[relevancy_classification_english]]="Relevant","مناسب",IF(Sudan_News12[[#This Row],[relevancy_classification_english]]="Relevant","عَرَضِيّ",""))</f>
        <v/>
      </c>
      <c r="AN1427" t="str">
        <f>IF(Sudan_News12[[#This Row],[sentiment_analysis_english]]="Negative","سلبي",IF(Sudan_News12[[#This Row],[sentiment_analysis_english]]="Neutral","حيادي",IF(Sudan_News12[[#This Row],[sentiment_analysis_english]]="Positive","إيجابي","")))</f>
        <v/>
      </c>
      <c r="AO1427" t="e">
        <f>INDEX(TextClassificationList[],MATCH(Sudan_News12[[#This Row],[text_classification_arabic]],TextClassificationList[text_classification_arabic],0),1)</f>
        <v>#N/A</v>
      </c>
      <c r="AQ1427" t="e">
        <f>INDEX(TextClassificationList[],MATCH(Sudan_News12[[#This Row],[text_classification_arabic2]],TextClassificationList[text_classification_arabic],0),1)</f>
        <v>#N/A</v>
      </c>
      <c r="AS1427" t="e">
        <f>INDEX(TextClassificationList[],MATCH(Sudan_News12[[#This Row],[text_classification_arabic3]],TextClassificationList[text_classification_arabic],0),1)</f>
        <v>#N/A</v>
      </c>
      <c r="AU1427" t="e">
        <f>INDEX(TextClassificationList[],MATCH(Sudan_News12[[#This Row],[text_classification_arabic4]],TextClassificationList[text_classification_arabic],0),1)</f>
        <v>#N/A</v>
      </c>
      <c r="AW1427" t="e">
        <f>INDEX(TextClassificationList[],MATCH(Sudan_News12[[#This Row],[text_classification_arabic5]],TextClassificationList[text_classification_arabic],0),1)</f>
        <v>#N/A</v>
      </c>
    </row>
    <row r="1428" spans="1:49" x14ac:dyDescent="0.2">
      <c r="A1428">
        <v>1.3637640066919547E+18</v>
      </c>
      <c r="B1428">
        <v>1.3637640066919547E+18</v>
      </c>
      <c r="C1428" t="s">
        <v>5666</v>
      </c>
      <c r="D1428" s="1">
        <v>44249</v>
      </c>
      <c r="E1428" s="2">
        <v>0.42651620370370369</v>
      </c>
      <c r="F1428">
        <v>200</v>
      </c>
      <c r="G1428">
        <v>1889611729</v>
      </c>
      <c r="H1428" t="s">
        <v>354</v>
      </c>
      <c r="I1428" t="s">
        <v>355</v>
      </c>
      <c r="J1428" t="s">
        <v>265</v>
      </c>
      <c r="K1428" t="s">
        <v>5667</v>
      </c>
      <c r="L1428" t="s">
        <v>266</v>
      </c>
      <c r="M1428" t="s">
        <v>267</v>
      </c>
      <c r="N1428" t="s">
        <v>267</v>
      </c>
      <c r="O1428" t="s">
        <v>267</v>
      </c>
      <c r="P1428">
        <v>0</v>
      </c>
      <c r="Q1428">
        <v>1</v>
      </c>
      <c r="R1428">
        <v>2</v>
      </c>
      <c r="S1428" t="s">
        <v>267</v>
      </c>
      <c r="T1428" t="s">
        <v>267</v>
      </c>
      <c r="U1428" t="s">
        <v>5668</v>
      </c>
      <c r="V1428" t="b">
        <v>0</v>
      </c>
      <c r="W1428" t="s">
        <v>265</v>
      </c>
      <c r="X1428">
        <v>0</v>
      </c>
      <c r="Y1428" t="s">
        <v>265</v>
      </c>
      <c r="Z1428" t="s">
        <v>265</v>
      </c>
      <c r="AA1428" t="s">
        <v>265</v>
      </c>
      <c r="AB1428" t="s">
        <v>265</v>
      </c>
      <c r="AC1428" t="s">
        <v>265</v>
      </c>
      <c r="AD1428" t="s">
        <v>265</v>
      </c>
      <c r="AE1428" t="s">
        <v>265</v>
      </c>
      <c r="AF1428" t="s">
        <v>267</v>
      </c>
      <c r="AG1428" t="s">
        <v>265</v>
      </c>
      <c r="AH1428" t="s">
        <v>265</v>
      </c>
      <c r="AI1428" t="s">
        <v>265</v>
      </c>
      <c r="AJ1428" t="s">
        <v>265</v>
      </c>
      <c r="AL1428" t="str">
        <f>IF(Sudan_News12[[#This Row],[relevancy_classification_english]]="Relevant","مناسب",IF(Sudan_News12[[#This Row],[relevancy_classification_english]]="Relevant","عَرَضِيّ",""))</f>
        <v/>
      </c>
      <c r="AN1428" t="str">
        <f>IF(Sudan_News12[[#This Row],[sentiment_analysis_english]]="Negative","سلبي",IF(Sudan_News12[[#This Row],[sentiment_analysis_english]]="Neutral","حيادي",IF(Sudan_News12[[#This Row],[sentiment_analysis_english]]="Positive","إيجابي","")))</f>
        <v/>
      </c>
      <c r="AO1428" t="e">
        <f>INDEX(TextClassificationList[],MATCH(Sudan_News12[[#This Row],[text_classification_arabic]],TextClassificationList[text_classification_arabic],0),1)</f>
        <v>#N/A</v>
      </c>
      <c r="AQ1428" t="e">
        <f>INDEX(TextClassificationList[],MATCH(Sudan_News12[[#This Row],[text_classification_arabic2]],TextClassificationList[text_classification_arabic],0),1)</f>
        <v>#N/A</v>
      </c>
      <c r="AS1428" t="e">
        <f>INDEX(TextClassificationList[],MATCH(Sudan_News12[[#This Row],[text_classification_arabic3]],TextClassificationList[text_classification_arabic],0),1)</f>
        <v>#N/A</v>
      </c>
      <c r="AU1428" t="e">
        <f>INDEX(TextClassificationList[],MATCH(Sudan_News12[[#This Row],[text_classification_arabic4]],TextClassificationList[text_classification_arabic],0),1)</f>
        <v>#N/A</v>
      </c>
      <c r="AW1428" t="e">
        <f>INDEX(TextClassificationList[],MATCH(Sudan_News12[[#This Row],[text_classification_arabic5]],TextClassificationList[text_classification_arabic],0),1)</f>
        <v>#N/A</v>
      </c>
    </row>
    <row r="1429" spans="1:49" x14ac:dyDescent="0.2">
      <c r="A1429">
        <v>1.3637636539887903E+18</v>
      </c>
      <c r="B1429">
        <v>1.36376355902976E+18</v>
      </c>
      <c r="C1429" t="s">
        <v>5669</v>
      </c>
      <c r="D1429" s="1">
        <v>44249</v>
      </c>
      <c r="E1429" s="2">
        <v>0.42554398148148148</v>
      </c>
      <c r="F1429">
        <v>200</v>
      </c>
      <c r="G1429">
        <v>1889611729</v>
      </c>
      <c r="H1429" t="s">
        <v>354</v>
      </c>
      <c r="I1429" t="s">
        <v>355</v>
      </c>
      <c r="J1429" t="s">
        <v>265</v>
      </c>
      <c r="K1429" t="s">
        <v>5670</v>
      </c>
      <c r="L1429" t="s">
        <v>266</v>
      </c>
      <c r="M1429" t="s">
        <v>267</v>
      </c>
      <c r="N1429" t="s">
        <v>267</v>
      </c>
      <c r="O1429" t="s">
        <v>267</v>
      </c>
      <c r="P1429">
        <v>0</v>
      </c>
      <c r="Q1429">
        <v>0</v>
      </c>
      <c r="R1429">
        <v>2</v>
      </c>
      <c r="S1429" t="s">
        <v>267</v>
      </c>
      <c r="T1429" t="s">
        <v>267</v>
      </c>
      <c r="U1429" t="s">
        <v>5671</v>
      </c>
      <c r="V1429" t="b">
        <v>0</v>
      </c>
      <c r="W1429" t="s">
        <v>265</v>
      </c>
      <c r="X1429">
        <v>0</v>
      </c>
      <c r="Y1429" t="s">
        <v>265</v>
      </c>
      <c r="Z1429" t="s">
        <v>265</v>
      </c>
      <c r="AA1429" t="s">
        <v>265</v>
      </c>
      <c r="AB1429" t="s">
        <v>265</v>
      </c>
      <c r="AC1429" t="s">
        <v>265</v>
      </c>
      <c r="AD1429" t="s">
        <v>265</v>
      </c>
      <c r="AE1429" t="s">
        <v>265</v>
      </c>
      <c r="AF1429" t="s">
        <v>267</v>
      </c>
      <c r="AG1429" t="s">
        <v>265</v>
      </c>
      <c r="AH1429" t="s">
        <v>265</v>
      </c>
      <c r="AI1429" t="s">
        <v>265</v>
      </c>
      <c r="AJ1429" t="s">
        <v>265</v>
      </c>
      <c r="AL1429" t="str">
        <f>IF(Sudan_News12[[#This Row],[relevancy_classification_english]]="Relevant","مناسب",IF(Sudan_News12[[#This Row],[relevancy_classification_english]]="Relevant","عَرَضِيّ",""))</f>
        <v/>
      </c>
      <c r="AN1429" t="str">
        <f>IF(Sudan_News12[[#This Row],[sentiment_analysis_english]]="Negative","سلبي",IF(Sudan_News12[[#This Row],[sentiment_analysis_english]]="Neutral","حيادي",IF(Sudan_News12[[#This Row],[sentiment_analysis_english]]="Positive","إيجابي","")))</f>
        <v/>
      </c>
      <c r="AO1429" t="e">
        <f>INDEX(TextClassificationList[],MATCH(Sudan_News12[[#This Row],[text_classification_arabic]],TextClassificationList[text_classification_arabic],0),1)</f>
        <v>#N/A</v>
      </c>
      <c r="AQ1429" t="e">
        <f>INDEX(TextClassificationList[],MATCH(Sudan_News12[[#This Row],[text_classification_arabic2]],TextClassificationList[text_classification_arabic],0),1)</f>
        <v>#N/A</v>
      </c>
      <c r="AS1429" t="e">
        <f>INDEX(TextClassificationList[],MATCH(Sudan_News12[[#This Row],[text_classification_arabic3]],TextClassificationList[text_classification_arabic],0),1)</f>
        <v>#N/A</v>
      </c>
      <c r="AU1429" t="e">
        <f>INDEX(TextClassificationList[],MATCH(Sudan_News12[[#This Row],[text_classification_arabic4]],TextClassificationList[text_classification_arabic],0),1)</f>
        <v>#N/A</v>
      </c>
      <c r="AW1429" t="e">
        <f>INDEX(TextClassificationList[],MATCH(Sudan_News12[[#This Row],[text_classification_arabic5]],TextClassificationList[text_classification_arabic],0),1)</f>
        <v>#N/A</v>
      </c>
    </row>
    <row r="1430" spans="1:49" x14ac:dyDescent="0.2">
      <c r="A1430">
        <v>1.36376355902976E+18</v>
      </c>
      <c r="B1430">
        <v>1.36376355902976E+18</v>
      </c>
      <c r="C1430" t="s">
        <v>5672</v>
      </c>
      <c r="D1430" s="1">
        <v>44249</v>
      </c>
      <c r="E1430" s="2">
        <v>0.42527777777777775</v>
      </c>
      <c r="F1430">
        <v>200</v>
      </c>
      <c r="G1430">
        <v>1889611729</v>
      </c>
      <c r="H1430" t="s">
        <v>354</v>
      </c>
      <c r="I1430" t="s">
        <v>355</v>
      </c>
      <c r="J1430" t="s">
        <v>265</v>
      </c>
      <c r="K1430" t="s">
        <v>5673</v>
      </c>
      <c r="L1430" t="s">
        <v>266</v>
      </c>
      <c r="M1430" t="s">
        <v>267</v>
      </c>
      <c r="N1430" t="s">
        <v>267</v>
      </c>
      <c r="O1430" t="s">
        <v>267</v>
      </c>
      <c r="P1430">
        <v>1</v>
      </c>
      <c r="Q1430">
        <v>0</v>
      </c>
      <c r="R1430">
        <v>2</v>
      </c>
      <c r="S1430" t="s">
        <v>267</v>
      </c>
      <c r="T1430" t="s">
        <v>267</v>
      </c>
      <c r="U1430" t="s">
        <v>5674</v>
      </c>
      <c r="V1430" t="b">
        <v>0</v>
      </c>
      <c r="W1430" t="s">
        <v>265</v>
      </c>
      <c r="X1430">
        <v>0</v>
      </c>
      <c r="Y1430" t="s">
        <v>265</v>
      </c>
      <c r="Z1430" t="s">
        <v>265</v>
      </c>
      <c r="AA1430" t="s">
        <v>265</v>
      </c>
      <c r="AB1430" t="s">
        <v>265</v>
      </c>
      <c r="AC1430" t="s">
        <v>265</v>
      </c>
      <c r="AD1430" t="s">
        <v>265</v>
      </c>
      <c r="AE1430" t="s">
        <v>265</v>
      </c>
      <c r="AF1430" t="s">
        <v>267</v>
      </c>
      <c r="AG1430" t="s">
        <v>265</v>
      </c>
      <c r="AH1430" t="s">
        <v>265</v>
      </c>
      <c r="AI1430" t="s">
        <v>265</v>
      </c>
      <c r="AJ1430" t="s">
        <v>265</v>
      </c>
      <c r="AL1430" t="str">
        <f>IF(Sudan_News12[[#This Row],[relevancy_classification_english]]="Relevant","مناسب",IF(Sudan_News12[[#This Row],[relevancy_classification_english]]="Relevant","عَرَضِيّ",""))</f>
        <v/>
      </c>
      <c r="AN1430" t="str">
        <f>IF(Sudan_News12[[#This Row],[sentiment_analysis_english]]="Negative","سلبي",IF(Sudan_News12[[#This Row],[sentiment_analysis_english]]="Neutral","حيادي",IF(Sudan_News12[[#This Row],[sentiment_analysis_english]]="Positive","إيجابي","")))</f>
        <v/>
      </c>
      <c r="AO1430" t="e">
        <f>INDEX(TextClassificationList[],MATCH(Sudan_News12[[#This Row],[text_classification_arabic]],TextClassificationList[text_classification_arabic],0),1)</f>
        <v>#N/A</v>
      </c>
      <c r="AQ1430" t="e">
        <f>INDEX(TextClassificationList[],MATCH(Sudan_News12[[#This Row],[text_classification_arabic2]],TextClassificationList[text_classification_arabic],0),1)</f>
        <v>#N/A</v>
      </c>
      <c r="AS1430" t="e">
        <f>INDEX(TextClassificationList[],MATCH(Sudan_News12[[#This Row],[text_classification_arabic3]],TextClassificationList[text_classification_arabic],0),1)</f>
        <v>#N/A</v>
      </c>
      <c r="AU1430" t="e">
        <f>INDEX(TextClassificationList[],MATCH(Sudan_News12[[#This Row],[text_classification_arabic4]],TextClassificationList[text_classification_arabic],0),1)</f>
        <v>#N/A</v>
      </c>
      <c r="AW1430" t="e">
        <f>INDEX(TextClassificationList[],MATCH(Sudan_News12[[#This Row],[text_classification_arabic5]],TextClassificationList[text_classification_arabic],0),1)</f>
        <v>#N/A</v>
      </c>
    </row>
    <row r="1431" spans="1:49" x14ac:dyDescent="0.2">
      <c r="A1431">
        <v>1.3637632417222779E+18</v>
      </c>
      <c r="B1431">
        <v>1.3637632417222779E+18</v>
      </c>
      <c r="C1431" t="s">
        <v>5675</v>
      </c>
      <c r="D1431" s="1">
        <v>44249</v>
      </c>
      <c r="E1431" s="2">
        <v>0.42439814814814814</v>
      </c>
      <c r="F1431">
        <v>200</v>
      </c>
      <c r="G1431">
        <v>1889611729</v>
      </c>
      <c r="H1431" t="s">
        <v>354</v>
      </c>
      <c r="I1431" t="s">
        <v>355</v>
      </c>
      <c r="J1431" t="s">
        <v>265</v>
      </c>
      <c r="K1431" t="s">
        <v>5676</v>
      </c>
      <c r="L1431" t="s">
        <v>266</v>
      </c>
      <c r="M1431" t="s">
        <v>267</v>
      </c>
      <c r="N1431" t="s">
        <v>267</v>
      </c>
      <c r="O1431" t="s">
        <v>267</v>
      </c>
      <c r="P1431">
        <v>0</v>
      </c>
      <c r="Q1431">
        <v>0</v>
      </c>
      <c r="R1431">
        <v>1</v>
      </c>
      <c r="S1431" t="s">
        <v>281</v>
      </c>
      <c r="T1431" t="s">
        <v>267</v>
      </c>
      <c r="U1431" t="s">
        <v>5677</v>
      </c>
      <c r="V1431" t="b">
        <v>0</v>
      </c>
      <c r="W1431" t="s">
        <v>265</v>
      </c>
      <c r="X1431">
        <v>0</v>
      </c>
      <c r="Y1431" t="s">
        <v>265</v>
      </c>
      <c r="Z1431" t="s">
        <v>265</v>
      </c>
      <c r="AA1431" t="s">
        <v>265</v>
      </c>
      <c r="AB1431" t="s">
        <v>265</v>
      </c>
      <c r="AC1431" t="s">
        <v>265</v>
      </c>
      <c r="AD1431" t="s">
        <v>265</v>
      </c>
      <c r="AE1431" t="s">
        <v>265</v>
      </c>
      <c r="AF1431" t="s">
        <v>267</v>
      </c>
      <c r="AG1431" t="s">
        <v>265</v>
      </c>
      <c r="AH1431" t="s">
        <v>265</v>
      </c>
      <c r="AI1431" t="s">
        <v>265</v>
      </c>
      <c r="AJ1431" t="s">
        <v>265</v>
      </c>
      <c r="AL1431" t="str">
        <f>IF(Sudan_News12[[#This Row],[relevancy_classification_english]]="Relevant","مناسب",IF(Sudan_News12[[#This Row],[relevancy_classification_english]]="Relevant","عَرَضِيّ",""))</f>
        <v/>
      </c>
      <c r="AN1431" t="str">
        <f>IF(Sudan_News12[[#This Row],[sentiment_analysis_english]]="Negative","سلبي",IF(Sudan_News12[[#This Row],[sentiment_analysis_english]]="Neutral","حيادي",IF(Sudan_News12[[#This Row],[sentiment_analysis_english]]="Positive","إيجابي","")))</f>
        <v/>
      </c>
      <c r="AO1431" t="e">
        <f>INDEX(TextClassificationList[],MATCH(Sudan_News12[[#This Row],[text_classification_arabic]],TextClassificationList[text_classification_arabic],0),1)</f>
        <v>#N/A</v>
      </c>
      <c r="AQ1431" t="e">
        <f>INDEX(TextClassificationList[],MATCH(Sudan_News12[[#This Row],[text_classification_arabic2]],TextClassificationList[text_classification_arabic],0),1)</f>
        <v>#N/A</v>
      </c>
      <c r="AS1431" t="e">
        <f>INDEX(TextClassificationList[],MATCH(Sudan_News12[[#This Row],[text_classification_arabic3]],TextClassificationList[text_classification_arabic],0),1)</f>
        <v>#N/A</v>
      </c>
      <c r="AU1431" t="e">
        <f>INDEX(TextClassificationList[],MATCH(Sudan_News12[[#This Row],[text_classification_arabic4]],TextClassificationList[text_classification_arabic],0),1)</f>
        <v>#N/A</v>
      </c>
      <c r="AW1431" t="e">
        <f>INDEX(TextClassificationList[],MATCH(Sudan_News12[[#This Row],[text_classification_arabic5]],TextClassificationList[text_classification_arabic],0),1)</f>
        <v>#N/A</v>
      </c>
    </row>
    <row r="1432" spans="1:49" x14ac:dyDescent="0.2">
      <c r="A1432">
        <v>1.3637630508101427E+18</v>
      </c>
      <c r="B1432">
        <v>1.3637630508101427E+18</v>
      </c>
      <c r="C1432" t="s">
        <v>5678</v>
      </c>
      <c r="D1432" s="1">
        <v>44249</v>
      </c>
      <c r="E1432" s="2">
        <v>0.42387731481481483</v>
      </c>
      <c r="F1432">
        <v>200</v>
      </c>
      <c r="G1432">
        <v>1889611729</v>
      </c>
      <c r="H1432" t="s">
        <v>354</v>
      </c>
      <c r="I1432" t="s">
        <v>355</v>
      </c>
      <c r="J1432" t="s">
        <v>265</v>
      </c>
      <c r="K1432" t="s">
        <v>5679</v>
      </c>
      <c r="L1432" t="s">
        <v>266</v>
      </c>
      <c r="M1432" t="s">
        <v>267</v>
      </c>
      <c r="N1432" t="s">
        <v>267</v>
      </c>
      <c r="O1432" t="s">
        <v>267</v>
      </c>
      <c r="P1432">
        <v>0</v>
      </c>
      <c r="Q1432">
        <v>1</v>
      </c>
      <c r="R1432">
        <v>2</v>
      </c>
      <c r="S1432" t="s">
        <v>4706</v>
      </c>
      <c r="T1432" t="s">
        <v>267</v>
      </c>
      <c r="U1432" t="s">
        <v>5680</v>
      </c>
      <c r="V1432" t="b">
        <v>0</v>
      </c>
      <c r="W1432" t="s">
        <v>265</v>
      </c>
      <c r="X1432">
        <v>0</v>
      </c>
      <c r="Y1432" t="s">
        <v>265</v>
      </c>
      <c r="Z1432" t="s">
        <v>265</v>
      </c>
      <c r="AA1432" t="s">
        <v>265</v>
      </c>
      <c r="AB1432" t="s">
        <v>265</v>
      </c>
      <c r="AC1432" t="s">
        <v>265</v>
      </c>
      <c r="AD1432" t="s">
        <v>265</v>
      </c>
      <c r="AE1432" t="s">
        <v>265</v>
      </c>
      <c r="AF1432" t="s">
        <v>267</v>
      </c>
      <c r="AG1432" t="s">
        <v>265</v>
      </c>
      <c r="AH1432" t="s">
        <v>265</v>
      </c>
      <c r="AI1432" t="s">
        <v>265</v>
      </c>
      <c r="AJ1432" t="s">
        <v>265</v>
      </c>
      <c r="AL1432" t="str">
        <f>IF(Sudan_News12[[#This Row],[relevancy_classification_english]]="Relevant","مناسب",IF(Sudan_News12[[#This Row],[relevancy_classification_english]]="Relevant","عَرَضِيّ",""))</f>
        <v/>
      </c>
      <c r="AN1432" t="str">
        <f>IF(Sudan_News12[[#This Row],[sentiment_analysis_english]]="Negative","سلبي",IF(Sudan_News12[[#This Row],[sentiment_analysis_english]]="Neutral","حيادي",IF(Sudan_News12[[#This Row],[sentiment_analysis_english]]="Positive","إيجابي","")))</f>
        <v/>
      </c>
      <c r="AO1432" t="e">
        <f>INDEX(TextClassificationList[],MATCH(Sudan_News12[[#This Row],[text_classification_arabic]],TextClassificationList[text_classification_arabic],0),1)</f>
        <v>#N/A</v>
      </c>
      <c r="AQ1432" t="e">
        <f>INDEX(TextClassificationList[],MATCH(Sudan_News12[[#This Row],[text_classification_arabic2]],TextClassificationList[text_classification_arabic],0),1)</f>
        <v>#N/A</v>
      </c>
      <c r="AS1432" t="e">
        <f>INDEX(TextClassificationList[],MATCH(Sudan_News12[[#This Row],[text_classification_arabic3]],TextClassificationList[text_classification_arabic],0),1)</f>
        <v>#N/A</v>
      </c>
      <c r="AU1432" t="e">
        <f>INDEX(TextClassificationList[],MATCH(Sudan_News12[[#This Row],[text_classification_arabic4]],TextClassificationList[text_classification_arabic],0),1)</f>
        <v>#N/A</v>
      </c>
      <c r="AW1432" t="e">
        <f>INDEX(TextClassificationList[],MATCH(Sudan_News12[[#This Row],[text_classification_arabic5]],TextClassificationList[text_classification_arabic],0),1)</f>
        <v>#N/A</v>
      </c>
    </row>
    <row r="1433" spans="1:49" x14ac:dyDescent="0.2">
      <c r="A1433">
        <v>1.3634142828940124E+18</v>
      </c>
      <c r="B1433">
        <v>1.3634142828940124E+18</v>
      </c>
      <c r="C1433" t="s">
        <v>5681</v>
      </c>
      <c r="D1433" s="1">
        <v>44248</v>
      </c>
      <c r="E1433" s="2">
        <v>0.46145833333333336</v>
      </c>
      <c r="F1433">
        <v>200</v>
      </c>
      <c r="G1433">
        <v>1889611729</v>
      </c>
      <c r="H1433" t="s">
        <v>354</v>
      </c>
      <c r="I1433" t="s">
        <v>355</v>
      </c>
      <c r="J1433" t="s">
        <v>265</v>
      </c>
      <c r="K1433" t="s">
        <v>5682</v>
      </c>
      <c r="L1433" t="s">
        <v>273</v>
      </c>
      <c r="M1433" t="s">
        <v>267</v>
      </c>
      <c r="N1433" t="s">
        <v>5683</v>
      </c>
      <c r="O1433" t="s">
        <v>267</v>
      </c>
      <c r="P1433">
        <v>0</v>
      </c>
      <c r="Q1433">
        <v>0</v>
      </c>
      <c r="R1433">
        <v>0</v>
      </c>
      <c r="S1433" t="s">
        <v>267</v>
      </c>
      <c r="T1433" t="s">
        <v>267</v>
      </c>
      <c r="U1433" t="s">
        <v>5684</v>
      </c>
      <c r="V1433" t="b">
        <v>0</v>
      </c>
      <c r="W1433" t="s">
        <v>265</v>
      </c>
      <c r="X1433">
        <v>0</v>
      </c>
      <c r="Y1433" t="s">
        <v>265</v>
      </c>
      <c r="Z1433" t="s">
        <v>265</v>
      </c>
      <c r="AA1433" t="s">
        <v>265</v>
      </c>
      <c r="AB1433" t="s">
        <v>265</v>
      </c>
      <c r="AC1433" t="s">
        <v>265</v>
      </c>
      <c r="AD1433" t="s">
        <v>265</v>
      </c>
      <c r="AE1433" t="s">
        <v>265</v>
      </c>
      <c r="AF1433" t="s">
        <v>267</v>
      </c>
      <c r="AG1433" t="s">
        <v>265</v>
      </c>
      <c r="AH1433" t="s">
        <v>265</v>
      </c>
      <c r="AI1433" t="s">
        <v>265</v>
      </c>
      <c r="AJ1433" t="s">
        <v>265</v>
      </c>
      <c r="AL1433" t="str">
        <f>IF(Sudan_News12[[#This Row],[relevancy_classification_english]]="Relevant","مناسب",IF(Sudan_News12[[#This Row],[relevancy_classification_english]]="Relevant","عَرَضِيّ",""))</f>
        <v/>
      </c>
      <c r="AN1433" t="str">
        <f>IF(Sudan_News12[[#This Row],[sentiment_analysis_english]]="Negative","سلبي",IF(Sudan_News12[[#This Row],[sentiment_analysis_english]]="Neutral","حيادي",IF(Sudan_News12[[#This Row],[sentiment_analysis_english]]="Positive","إيجابي","")))</f>
        <v/>
      </c>
      <c r="AO1433" t="e">
        <f>INDEX(TextClassificationList[],MATCH(Sudan_News12[[#This Row],[text_classification_arabic]],TextClassificationList[text_classification_arabic],0),1)</f>
        <v>#N/A</v>
      </c>
      <c r="AQ1433" t="e">
        <f>INDEX(TextClassificationList[],MATCH(Sudan_News12[[#This Row],[text_classification_arabic2]],TextClassificationList[text_classification_arabic],0),1)</f>
        <v>#N/A</v>
      </c>
      <c r="AS1433" t="e">
        <f>INDEX(TextClassificationList[],MATCH(Sudan_News12[[#This Row],[text_classification_arabic3]],TextClassificationList[text_classification_arabic],0),1)</f>
        <v>#N/A</v>
      </c>
      <c r="AU1433" t="e">
        <f>INDEX(TextClassificationList[],MATCH(Sudan_News12[[#This Row],[text_classification_arabic4]],TextClassificationList[text_classification_arabic],0),1)</f>
        <v>#N/A</v>
      </c>
      <c r="AW1433" t="e">
        <f>INDEX(TextClassificationList[],MATCH(Sudan_News12[[#This Row],[text_classification_arabic5]],TextClassificationList[text_classification_arabic],0),1)</f>
        <v>#N/A</v>
      </c>
    </row>
    <row r="1434" spans="1:49" x14ac:dyDescent="0.2">
      <c r="A1434">
        <v>1.3631750736711762E+18</v>
      </c>
      <c r="B1434">
        <v>1.3631750736711762E+18</v>
      </c>
      <c r="C1434" t="s">
        <v>5685</v>
      </c>
      <c r="D1434" s="1">
        <v>44247</v>
      </c>
      <c r="E1434" s="2">
        <v>0.80136574074074074</v>
      </c>
      <c r="F1434">
        <v>200</v>
      </c>
      <c r="G1434">
        <v>1889611729</v>
      </c>
      <c r="H1434" t="s">
        <v>354</v>
      </c>
      <c r="I1434" t="s">
        <v>355</v>
      </c>
      <c r="J1434" t="s">
        <v>265</v>
      </c>
      <c r="K1434" t="s">
        <v>5686</v>
      </c>
      <c r="L1434" t="s">
        <v>266</v>
      </c>
      <c r="M1434" t="s">
        <v>267</v>
      </c>
      <c r="N1434" t="s">
        <v>267</v>
      </c>
      <c r="O1434" t="s">
        <v>267</v>
      </c>
      <c r="P1434">
        <v>1</v>
      </c>
      <c r="Q1434">
        <v>0</v>
      </c>
      <c r="R1434">
        <v>4</v>
      </c>
      <c r="S1434" t="s">
        <v>267</v>
      </c>
      <c r="T1434" t="s">
        <v>267</v>
      </c>
      <c r="U1434" t="s">
        <v>5687</v>
      </c>
      <c r="V1434" t="b">
        <v>0</v>
      </c>
      <c r="W1434" t="s">
        <v>265</v>
      </c>
      <c r="X1434">
        <v>0</v>
      </c>
      <c r="Y1434" t="s">
        <v>265</v>
      </c>
      <c r="Z1434" t="s">
        <v>265</v>
      </c>
      <c r="AA1434" t="s">
        <v>265</v>
      </c>
      <c r="AB1434" t="s">
        <v>265</v>
      </c>
      <c r="AC1434" t="s">
        <v>265</v>
      </c>
      <c r="AD1434" t="s">
        <v>265</v>
      </c>
      <c r="AE1434" t="s">
        <v>265</v>
      </c>
      <c r="AF1434" t="s">
        <v>267</v>
      </c>
      <c r="AG1434" t="s">
        <v>265</v>
      </c>
      <c r="AH1434" t="s">
        <v>265</v>
      </c>
      <c r="AI1434" t="s">
        <v>265</v>
      </c>
      <c r="AJ1434" t="s">
        <v>265</v>
      </c>
      <c r="AL1434" t="str">
        <f>IF(Sudan_News12[[#This Row],[relevancy_classification_english]]="Relevant","مناسب",IF(Sudan_News12[[#This Row],[relevancy_classification_english]]="Relevant","عَرَضِيّ",""))</f>
        <v/>
      </c>
      <c r="AN1434" t="str">
        <f>IF(Sudan_News12[[#This Row],[sentiment_analysis_english]]="Negative","سلبي",IF(Sudan_News12[[#This Row],[sentiment_analysis_english]]="Neutral","حيادي",IF(Sudan_News12[[#This Row],[sentiment_analysis_english]]="Positive","إيجابي","")))</f>
        <v/>
      </c>
      <c r="AO1434" t="e">
        <f>INDEX(TextClassificationList[],MATCH(Sudan_News12[[#This Row],[text_classification_arabic]],TextClassificationList[text_classification_arabic],0),1)</f>
        <v>#N/A</v>
      </c>
      <c r="AQ1434" t="e">
        <f>INDEX(TextClassificationList[],MATCH(Sudan_News12[[#This Row],[text_classification_arabic2]],TextClassificationList[text_classification_arabic],0),1)</f>
        <v>#N/A</v>
      </c>
      <c r="AS1434" t="e">
        <f>INDEX(TextClassificationList[],MATCH(Sudan_News12[[#This Row],[text_classification_arabic3]],TextClassificationList[text_classification_arabic],0),1)</f>
        <v>#N/A</v>
      </c>
      <c r="AU1434" t="e">
        <f>INDEX(TextClassificationList[],MATCH(Sudan_News12[[#This Row],[text_classification_arabic4]],TextClassificationList[text_classification_arabic],0),1)</f>
        <v>#N/A</v>
      </c>
      <c r="AW1434" t="e">
        <f>INDEX(TextClassificationList[],MATCH(Sudan_News12[[#This Row],[text_classification_arabic5]],TextClassificationList[text_classification_arabic],0),1)</f>
        <v>#N/A</v>
      </c>
    </row>
    <row r="1435" spans="1:49" x14ac:dyDescent="0.2">
      <c r="A1435">
        <v>1.3631749140024033E+18</v>
      </c>
      <c r="B1435">
        <v>1.3631749140024033E+18</v>
      </c>
      <c r="C1435" t="s">
        <v>5688</v>
      </c>
      <c r="D1435" s="1">
        <v>44247</v>
      </c>
      <c r="E1435" s="2">
        <v>0.80092592592592593</v>
      </c>
      <c r="F1435">
        <v>200</v>
      </c>
      <c r="G1435">
        <v>1889611729</v>
      </c>
      <c r="H1435" t="s">
        <v>354</v>
      </c>
      <c r="I1435" t="s">
        <v>355</v>
      </c>
      <c r="J1435" t="s">
        <v>265</v>
      </c>
      <c r="K1435" t="s">
        <v>5689</v>
      </c>
      <c r="L1435" t="s">
        <v>266</v>
      </c>
      <c r="M1435" t="s">
        <v>267</v>
      </c>
      <c r="N1435" t="s">
        <v>267</v>
      </c>
      <c r="O1435" t="s">
        <v>267</v>
      </c>
      <c r="P1435">
        <v>0</v>
      </c>
      <c r="Q1435">
        <v>0</v>
      </c>
      <c r="R1435">
        <v>1</v>
      </c>
      <c r="S1435" t="s">
        <v>267</v>
      </c>
      <c r="T1435" t="s">
        <v>267</v>
      </c>
      <c r="U1435" t="s">
        <v>5690</v>
      </c>
      <c r="V1435" t="b">
        <v>0</v>
      </c>
      <c r="W1435" t="s">
        <v>265</v>
      </c>
      <c r="X1435">
        <v>0</v>
      </c>
      <c r="Y1435" t="s">
        <v>265</v>
      </c>
      <c r="Z1435" t="s">
        <v>265</v>
      </c>
      <c r="AA1435" t="s">
        <v>265</v>
      </c>
      <c r="AB1435" t="s">
        <v>265</v>
      </c>
      <c r="AC1435" t="s">
        <v>265</v>
      </c>
      <c r="AD1435" t="s">
        <v>265</v>
      </c>
      <c r="AE1435" t="s">
        <v>265</v>
      </c>
      <c r="AF1435" t="s">
        <v>267</v>
      </c>
      <c r="AG1435" t="s">
        <v>265</v>
      </c>
      <c r="AH1435" t="s">
        <v>265</v>
      </c>
      <c r="AI1435" t="s">
        <v>265</v>
      </c>
      <c r="AJ1435" t="s">
        <v>265</v>
      </c>
      <c r="AL1435" t="str">
        <f>IF(Sudan_News12[[#This Row],[relevancy_classification_english]]="Relevant","مناسب",IF(Sudan_News12[[#This Row],[relevancy_classification_english]]="Relevant","عَرَضِيّ",""))</f>
        <v/>
      </c>
      <c r="AN1435" t="str">
        <f>IF(Sudan_News12[[#This Row],[sentiment_analysis_english]]="Negative","سلبي",IF(Sudan_News12[[#This Row],[sentiment_analysis_english]]="Neutral","حيادي",IF(Sudan_News12[[#This Row],[sentiment_analysis_english]]="Positive","إيجابي","")))</f>
        <v/>
      </c>
      <c r="AO1435" t="e">
        <f>INDEX(TextClassificationList[],MATCH(Sudan_News12[[#This Row],[text_classification_arabic]],TextClassificationList[text_classification_arabic],0),1)</f>
        <v>#N/A</v>
      </c>
      <c r="AQ1435" t="e">
        <f>INDEX(TextClassificationList[],MATCH(Sudan_News12[[#This Row],[text_classification_arabic2]],TextClassificationList[text_classification_arabic],0),1)</f>
        <v>#N/A</v>
      </c>
      <c r="AS1435" t="e">
        <f>INDEX(TextClassificationList[],MATCH(Sudan_News12[[#This Row],[text_classification_arabic3]],TextClassificationList[text_classification_arabic],0),1)</f>
        <v>#N/A</v>
      </c>
      <c r="AU1435" t="e">
        <f>INDEX(TextClassificationList[],MATCH(Sudan_News12[[#This Row],[text_classification_arabic4]],TextClassificationList[text_classification_arabic],0),1)</f>
        <v>#N/A</v>
      </c>
      <c r="AW1435" t="e">
        <f>INDEX(TextClassificationList[],MATCH(Sudan_News12[[#This Row],[text_classification_arabic5]],TextClassificationList[text_classification_arabic],0),1)</f>
        <v>#N/A</v>
      </c>
    </row>
    <row r="1436" spans="1:49" x14ac:dyDescent="0.2">
      <c r="A1436">
        <v>1.363140893595861E+18</v>
      </c>
      <c r="B1436">
        <v>1.363140893595861E+18</v>
      </c>
      <c r="C1436" t="s">
        <v>5691</v>
      </c>
      <c r="D1436" s="1">
        <v>44247</v>
      </c>
      <c r="E1436" s="2">
        <v>0.70704861111111106</v>
      </c>
      <c r="F1436">
        <v>200</v>
      </c>
      <c r="G1436">
        <v>1889611729</v>
      </c>
      <c r="H1436" t="s">
        <v>354</v>
      </c>
      <c r="I1436" t="s">
        <v>355</v>
      </c>
      <c r="J1436" t="s">
        <v>265</v>
      </c>
      <c r="K1436" t="s">
        <v>5692</v>
      </c>
      <c r="L1436" t="s">
        <v>273</v>
      </c>
      <c r="M1436" t="s">
        <v>267</v>
      </c>
      <c r="N1436" t="s">
        <v>5693</v>
      </c>
      <c r="O1436" t="s">
        <v>267</v>
      </c>
      <c r="P1436">
        <v>0</v>
      </c>
      <c r="Q1436">
        <v>0</v>
      </c>
      <c r="R1436">
        <v>0</v>
      </c>
      <c r="S1436" t="s">
        <v>267</v>
      </c>
      <c r="T1436" t="s">
        <v>267</v>
      </c>
      <c r="U1436" t="s">
        <v>5694</v>
      </c>
      <c r="V1436" t="b">
        <v>0</v>
      </c>
      <c r="W1436" t="s">
        <v>265</v>
      </c>
      <c r="X1436">
        <v>0</v>
      </c>
      <c r="Y1436" t="s">
        <v>265</v>
      </c>
      <c r="Z1436" t="s">
        <v>265</v>
      </c>
      <c r="AA1436" t="s">
        <v>265</v>
      </c>
      <c r="AB1436" t="s">
        <v>265</v>
      </c>
      <c r="AC1436" t="s">
        <v>265</v>
      </c>
      <c r="AD1436" t="s">
        <v>265</v>
      </c>
      <c r="AE1436" t="s">
        <v>265</v>
      </c>
      <c r="AF1436" t="s">
        <v>267</v>
      </c>
      <c r="AG1436" t="s">
        <v>265</v>
      </c>
      <c r="AH1436" t="s">
        <v>265</v>
      </c>
      <c r="AI1436" t="s">
        <v>265</v>
      </c>
      <c r="AJ1436" t="s">
        <v>265</v>
      </c>
      <c r="AL1436" t="str">
        <f>IF(Sudan_News12[[#This Row],[relevancy_classification_english]]="Relevant","مناسب",IF(Sudan_News12[[#This Row],[relevancy_classification_english]]="Relevant","عَرَضِيّ",""))</f>
        <v/>
      </c>
      <c r="AN1436" t="str">
        <f>IF(Sudan_News12[[#This Row],[sentiment_analysis_english]]="Negative","سلبي",IF(Sudan_News12[[#This Row],[sentiment_analysis_english]]="Neutral","حيادي",IF(Sudan_News12[[#This Row],[sentiment_analysis_english]]="Positive","إيجابي","")))</f>
        <v/>
      </c>
      <c r="AO1436" t="e">
        <f>INDEX(TextClassificationList[],MATCH(Sudan_News12[[#This Row],[text_classification_arabic]],TextClassificationList[text_classification_arabic],0),1)</f>
        <v>#N/A</v>
      </c>
      <c r="AQ1436" t="e">
        <f>INDEX(TextClassificationList[],MATCH(Sudan_News12[[#This Row],[text_classification_arabic2]],TextClassificationList[text_classification_arabic],0),1)</f>
        <v>#N/A</v>
      </c>
      <c r="AS1436" t="e">
        <f>INDEX(TextClassificationList[],MATCH(Sudan_News12[[#This Row],[text_classification_arabic3]],TextClassificationList[text_classification_arabic],0),1)</f>
        <v>#N/A</v>
      </c>
      <c r="AU1436" t="e">
        <f>INDEX(TextClassificationList[],MATCH(Sudan_News12[[#This Row],[text_classification_arabic4]],TextClassificationList[text_classification_arabic],0),1)</f>
        <v>#N/A</v>
      </c>
      <c r="AW1436" t="e">
        <f>INDEX(TextClassificationList[],MATCH(Sudan_News12[[#This Row],[text_classification_arabic5]],TextClassificationList[text_classification_arabic],0),1)</f>
        <v>#N/A</v>
      </c>
    </row>
    <row r="1437" spans="1:49" x14ac:dyDescent="0.2">
      <c r="A1437">
        <v>1.3626837981319823E+18</v>
      </c>
      <c r="B1437">
        <v>1.3626837981319823E+18</v>
      </c>
      <c r="C1437" t="s">
        <v>5695</v>
      </c>
      <c r="D1437" s="1">
        <v>44246</v>
      </c>
      <c r="E1437" s="2">
        <v>0.44570601851851854</v>
      </c>
      <c r="F1437">
        <v>200</v>
      </c>
      <c r="G1437">
        <v>1889611729</v>
      </c>
      <c r="H1437" t="s">
        <v>354</v>
      </c>
      <c r="I1437" t="s">
        <v>355</v>
      </c>
      <c r="J1437" t="s">
        <v>265</v>
      </c>
      <c r="K1437" t="s">
        <v>5696</v>
      </c>
      <c r="L1437" t="s">
        <v>266</v>
      </c>
      <c r="M1437" t="s">
        <v>267</v>
      </c>
      <c r="N1437" t="s">
        <v>267</v>
      </c>
      <c r="O1437" t="s">
        <v>267</v>
      </c>
      <c r="P1437">
        <v>0</v>
      </c>
      <c r="Q1437">
        <v>1</v>
      </c>
      <c r="R1437">
        <v>0</v>
      </c>
      <c r="S1437" t="s">
        <v>267</v>
      </c>
      <c r="T1437" t="s">
        <v>267</v>
      </c>
      <c r="U1437" t="s">
        <v>5697</v>
      </c>
      <c r="V1437" t="b">
        <v>0</v>
      </c>
      <c r="W1437" t="s">
        <v>265</v>
      </c>
      <c r="X1437">
        <v>0</v>
      </c>
      <c r="Y1437" t="s">
        <v>265</v>
      </c>
      <c r="Z1437" t="s">
        <v>265</v>
      </c>
      <c r="AA1437" t="s">
        <v>265</v>
      </c>
      <c r="AB1437" t="s">
        <v>265</v>
      </c>
      <c r="AC1437" t="s">
        <v>265</v>
      </c>
      <c r="AD1437" t="s">
        <v>265</v>
      </c>
      <c r="AE1437" t="s">
        <v>265</v>
      </c>
      <c r="AF1437" t="s">
        <v>267</v>
      </c>
      <c r="AG1437" t="s">
        <v>265</v>
      </c>
      <c r="AH1437" t="s">
        <v>265</v>
      </c>
      <c r="AI1437" t="s">
        <v>265</v>
      </c>
      <c r="AJ1437" t="s">
        <v>265</v>
      </c>
      <c r="AL1437" t="str">
        <f>IF(Sudan_News12[[#This Row],[relevancy_classification_english]]="Relevant","مناسب",IF(Sudan_News12[[#This Row],[relevancy_classification_english]]="Relevant","عَرَضِيّ",""))</f>
        <v/>
      </c>
      <c r="AN1437" t="str">
        <f>IF(Sudan_News12[[#This Row],[sentiment_analysis_english]]="Negative","سلبي",IF(Sudan_News12[[#This Row],[sentiment_analysis_english]]="Neutral","حيادي",IF(Sudan_News12[[#This Row],[sentiment_analysis_english]]="Positive","إيجابي","")))</f>
        <v/>
      </c>
      <c r="AO1437" t="e">
        <f>INDEX(TextClassificationList[],MATCH(Sudan_News12[[#This Row],[text_classification_arabic]],TextClassificationList[text_classification_arabic],0),1)</f>
        <v>#N/A</v>
      </c>
      <c r="AQ1437" t="e">
        <f>INDEX(TextClassificationList[],MATCH(Sudan_News12[[#This Row],[text_classification_arabic2]],TextClassificationList[text_classification_arabic],0),1)</f>
        <v>#N/A</v>
      </c>
      <c r="AS1437" t="e">
        <f>INDEX(TextClassificationList[],MATCH(Sudan_News12[[#This Row],[text_classification_arabic3]],TextClassificationList[text_classification_arabic],0),1)</f>
        <v>#N/A</v>
      </c>
      <c r="AU1437" t="e">
        <f>INDEX(TextClassificationList[],MATCH(Sudan_News12[[#This Row],[text_classification_arabic4]],TextClassificationList[text_classification_arabic],0),1)</f>
        <v>#N/A</v>
      </c>
      <c r="AW1437" t="e">
        <f>INDEX(TextClassificationList[],MATCH(Sudan_News12[[#This Row],[text_classification_arabic5]],TextClassificationList[text_classification_arabic],0),1)</f>
        <v>#N/A</v>
      </c>
    </row>
    <row r="1438" spans="1:49" x14ac:dyDescent="0.2">
      <c r="A1438">
        <v>1.3626631867223491E+18</v>
      </c>
      <c r="B1438">
        <v>1.3626631867223491E+18</v>
      </c>
      <c r="C1438" t="s">
        <v>5698</v>
      </c>
      <c r="D1438" s="1">
        <v>44246</v>
      </c>
      <c r="E1438" s="2">
        <v>0.38883101851851853</v>
      </c>
      <c r="F1438">
        <v>200</v>
      </c>
      <c r="G1438">
        <v>1889611729</v>
      </c>
      <c r="H1438" t="s">
        <v>354</v>
      </c>
      <c r="I1438" t="s">
        <v>355</v>
      </c>
      <c r="J1438" t="s">
        <v>265</v>
      </c>
      <c r="K1438" t="s">
        <v>5699</v>
      </c>
      <c r="L1438" t="s">
        <v>266</v>
      </c>
      <c r="M1438" t="s">
        <v>267</v>
      </c>
      <c r="N1438" t="s">
        <v>267</v>
      </c>
      <c r="O1438" t="s">
        <v>267</v>
      </c>
      <c r="P1438">
        <v>2</v>
      </c>
      <c r="Q1438">
        <v>3</v>
      </c>
      <c r="R1438">
        <v>14</v>
      </c>
      <c r="S1438" t="s">
        <v>267</v>
      </c>
      <c r="T1438" t="s">
        <v>267</v>
      </c>
      <c r="U1438" t="s">
        <v>5700</v>
      </c>
      <c r="V1438" t="b">
        <v>0</v>
      </c>
      <c r="W1438" t="s">
        <v>265</v>
      </c>
      <c r="X1438">
        <v>0</v>
      </c>
      <c r="Y1438" t="s">
        <v>265</v>
      </c>
      <c r="Z1438" t="s">
        <v>265</v>
      </c>
      <c r="AA1438" t="s">
        <v>265</v>
      </c>
      <c r="AB1438" t="s">
        <v>265</v>
      </c>
      <c r="AC1438" t="s">
        <v>265</v>
      </c>
      <c r="AD1438" t="s">
        <v>265</v>
      </c>
      <c r="AE1438" t="s">
        <v>265</v>
      </c>
      <c r="AF1438" t="s">
        <v>267</v>
      </c>
      <c r="AG1438" t="s">
        <v>265</v>
      </c>
      <c r="AH1438" t="s">
        <v>265</v>
      </c>
      <c r="AI1438" t="s">
        <v>265</v>
      </c>
      <c r="AJ1438" t="s">
        <v>265</v>
      </c>
      <c r="AL1438" t="str">
        <f>IF(Sudan_News12[[#This Row],[relevancy_classification_english]]="Relevant","مناسب",IF(Sudan_News12[[#This Row],[relevancy_classification_english]]="Relevant","عَرَضِيّ",""))</f>
        <v/>
      </c>
      <c r="AN1438" t="str">
        <f>IF(Sudan_News12[[#This Row],[sentiment_analysis_english]]="Negative","سلبي",IF(Sudan_News12[[#This Row],[sentiment_analysis_english]]="Neutral","حيادي",IF(Sudan_News12[[#This Row],[sentiment_analysis_english]]="Positive","إيجابي","")))</f>
        <v/>
      </c>
      <c r="AO1438" t="e">
        <f>INDEX(TextClassificationList[],MATCH(Sudan_News12[[#This Row],[text_classification_arabic]],TextClassificationList[text_classification_arabic],0),1)</f>
        <v>#N/A</v>
      </c>
      <c r="AQ1438" t="e">
        <f>INDEX(TextClassificationList[],MATCH(Sudan_News12[[#This Row],[text_classification_arabic2]],TextClassificationList[text_classification_arabic],0),1)</f>
        <v>#N/A</v>
      </c>
      <c r="AS1438" t="e">
        <f>INDEX(TextClassificationList[],MATCH(Sudan_News12[[#This Row],[text_classification_arabic3]],TextClassificationList[text_classification_arabic],0),1)</f>
        <v>#N/A</v>
      </c>
      <c r="AU1438" t="e">
        <f>INDEX(TextClassificationList[],MATCH(Sudan_News12[[#This Row],[text_classification_arabic4]],TextClassificationList[text_classification_arabic],0),1)</f>
        <v>#N/A</v>
      </c>
      <c r="AW1438" t="e">
        <f>INDEX(TextClassificationList[],MATCH(Sudan_News12[[#This Row],[text_classification_arabic5]],TextClassificationList[text_classification_arabic],0),1)</f>
        <v>#N/A</v>
      </c>
    </row>
    <row r="1439" spans="1:49" x14ac:dyDescent="0.2">
      <c r="A1439">
        <v>1.3626630642109317E+18</v>
      </c>
      <c r="B1439">
        <v>1.3626630642109317E+18</v>
      </c>
      <c r="C1439" t="s">
        <v>5701</v>
      </c>
      <c r="D1439" s="1">
        <v>44246</v>
      </c>
      <c r="E1439" s="2">
        <v>0.38849537037037035</v>
      </c>
      <c r="F1439">
        <v>200</v>
      </c>
      <c r="G1439">
        <v>1889611729</v>
      </c>
      <c r="H1439" t="s">
        <v>354</v>
      </c>
      <c r="I1439" t="s">
        <v>355</v>
      </c>
      <c r="J1439" t="s">
        <v>265</v>
      </c>
      <c r="K1439" t="s">
        <v>5702</v>
      </c>
      <c r="L1439" t="s">
        <v>266</v>
      </c>
      <c r="M1439" t="s">
        <v>267</v>
      </c>
      <c r="N1439" t="s">
        <v>267</v>
      </c>
      <c r="O1439" t="s">
        <v>267</v>
      </c>
      <c r="P1439">
        <v>0</v>
      </c>
      <c r="Q1439">
        <v>0</v>
      </c>
      <c r="R1439">
        <v>3</v>
      </c>
      <c r="S1439" t="s">
        <v>267</v>
      </c>
      <c r="T1439" t="s">
        <v>267</v>
      </c>
      <c r="U1439" t="s">
        <v>5703</v>
      </c>
      <c r="V1439" t="b">
        <v>0</v>
      </c>
      <c r="W1439" t="s">
        <v>265</v>
      </c>
      <c r="X1439">
        <v>0</v>
      </c>
      <c r="Y1439" t="s">
        <v>265</v>
      </c>
      <c r="Z1439" t="s">
        <v>265</v>
      </c>
      <c r="AA1439" t="s">
        <v>265</v>
      </c>
      <c r="AB1439" t="s">
        <v>265</v>
      </c>
      <c r="AC1439" t="s">
        <v>265</v>
      </c>
      <c r="AD1439" t="s">
        <v>265</v>
      </c>
      <c r="AE1439" t="s">
        <v>265</v>
      </c>
      <c r="AF1439" t="s">
        <v>267</v>
      </c>
      <c r="AG1439" t="s">
        <v>265</v>
      </c>
      <c r="AH1439" t="s">
        <v>265</v>
      </c>
      <c r="AI1439" t="s">
        <v>265</v>
      </c>
      <c r="AJ1439" t="s">
        <v>265</v>
      </c>
      <c r="AL1439" t="str">
        <f>IF(Sudan_News12[[#This Row],[relevancy_classification_english]]="Relevant","مناسب",IF(Sudan_News12[[#This Row],[relevancy_classification_english]]="Relevant","عَرَضِيّ",""))</f>
        <v/>
      </c>
      <c r="AN1439" t="str">
        <f>IF(Sudan_News12[[#This Row],[sentiment_analysis_english]]="Negative","سلبي",IF(Sudan_News12[[#This Row],[sentiment_analysis_english]]="Neutral","حيادي",IF(Sudan_News12[[#This Row],[sentiment_analysis_english]]="Positive","إيجابي","")))</f>
        <v/>
      </c>
      <c r="AO1439" t="e">
        <f>INDEX(TextClassificationList[],MATCH(Sudan_News12[[#This Row],[text_classification_arabic]],TextClassificationList[text_classification_arabic],0),1)</f>
        <v>#N/A</v>
      </c>
      <c r="AQ1439" t="e">
        <f>INDEX(TextClassificationList[],MATCH(Sudan_News12[[#This Row],[text_classification_arabic2]],TextClassificationList[text_classification_arabic],0),1)</f>
        <v>#N/A</v>
      </c>
      <c r="AS1439" t="e">
        <f>INDEX(TextClassificationList[],MATCH(Sudan_News12[[#This Row],[text_classification_arabic3]],TextClassificationList[text_classification_arabic],0),1)</f>
        <v>#N/A</v>
      </c>
      <c r="AU1439" t="e">
        <f>INDEX(TextClassificationList[],MATCH(Sudan_News12[[#This Row],[text_classification_arabic4]],TextClassificationList[text_classification_arabic],0),1)</f>
        <v>#N/A</v>
      </c>
      <c r="AW1439" t="e">
        <f>INDEX(TextClassificationList[],MATCH(Sudan_News12[[#This Row],[text_classification_arabic5]],TextClassificationList[text_classification_arabic],0),1)</f>
        <v>#N/A</v>
      </c>
    </row>
    <row r="1440" spans="1:49" x14ac:dyDescent="0.2">
      <c r="A1440">
        <v>1.3626630010907075E+18</v>
      </c>
      <c r="B1440">
        <v>1.3626630010907075E+18</v>
      </c>
      <c r="C1440" t="s">
        <v>5704</v>
      </c>
      <c r="D1440" s="1">
        <v>44246</v>
      </c>
      <c r="E1440" s="2">
        <v>0.38832175925925927</v>
      </c>
      <c r="F1440">
        <v>200</v>
      </c>
      <c r="G1440">
        <v>1889611729</v>
      </c>
      <c r="H1440" t="s">
        <v>354</v>
      </c>
      <c r="I1440" t="s">
        <v>355</v>
      </c>
      <c r="J1440" t="s">
        <v>265</v>
      </c>
      <c r="K1440" t="s">
        <v>5705</v>
      </c>
      <c r="L1440" t="s">
        <v>266</v>
      </c>
      <c r="M1440" t="s">
        <v>267</v>
      </c>
      <c r="N1440" t="s">
        <v>267</v>
      </c>
      <c r="O1440" t="s">
        <v>267</v>
      </c>
      <c r="P1440">
        <v>0</v>
      </c>
      <c r="Q1440">
        <v>0</v>
      </c>
      <c r="R1440">
        <v>1</v>
      </c>
      <c r="S1440" t="s">
        <v>267</v>
      </c>
      <c r="T1440" t="s">
        <v>267</v>
      </c>
      <c r="U1440" t="s">
        <v>5706</v>
      </c>
      <c r="V1440" t="b">
        <v>0</v>
      </c>
      <c r="W1440" t="s">
        <v>265</v>
      </c>
      <c r="X1440">
        <v>0</v>
      </c>
      <c r="Y1440" t="s">
        <v>265</v>
      </c>
      <c r="Z1440" t="s">
        <v>265</v>
      </c>
      <c r="AA1440" t="s">
        <v>265</v>
      </c>
      <c r="AB1440" t="s">
        <v>265</v>
      </c>
      <c r="AC1440" t="s">
        <v>265</v>
      </c>
      <c r="AD1440" t="s">
        <v>265</v>
      </c>
      <c r="AE1440" t="s">
        <v>265</v>
      </c>
      <c r="AF1440" t="s">
        <v>267</v>
      </c>
      <c r="AG1440" t="s">
        <v>265</v>
      </c>
      <c r="AH1440" t="s">
        <v>265</v>
      </c>
      <c r="AI1440" t="s">
        <v>265</v>
      </c>
      <c r="AJ1440" t="s">
        <v>265</v>
      </c>
      <c r="AL1440" t="str">
        <f>IF(Sudan_News12[[#This Row],[relevancy_classification_english]]="Relevant","مناسب",IF(Sudan_News12[[#This Row],[relevancy_classification_english]]="Relevant","عَرَضِيّ",""))</f>
        <v/>
      </c>
      <c r="AN1440" t="str">
        <f>IF(Sudan_News12[[#This Row],[sentiment_analysis_english]]="Negative","سلبي",IF(Sudan_News12[[#This Row],[sentiment_analysis_english]]="Neutral","حيادي",IF(Sudan_News12[[#This Row],[sentiment_analysis_english]]="Positive","إيجابي","")))</f>
        <v/>
      </c>
      <c r="AO1440" t="e">
        <f>INDEX(TextClassificationList[],MATCH(Sudan_News12[[#This Row],[text_classification_arabic]],TextClassificationList[text_classification_arabic],0),1)</f>
        <v>#N/A</v>
      </c>
      <c r="AQ1440" t="e">
        <f>INDEX(TextClassificationList[],MATCH(Sudan_News12[[#This Row],[text_classification_arabic2]],TextClassificationList[text_classification_arabic],0),1)</f>
        <v>#N/A</v>
      </c>
      <c r="AS1440" t="e">
        <f>INDEX(TextClassificationList[],MATCH(Sudan_News12[[#This Row],[text_classification_arabic3]],TextClassificationList[text_classification_arabic],0),1)</f>
        <v>#N/A</v>
      </c>
      <c r="AU1440" t="e">
        <f>INDEX(TextClassificationList[],MATCH(Sudan_News12[[#This Row],[text_classification_arabic4]],TextClassificationList[text_classification_arabic],0),1)</f>
        <v>#N/A</v>
      </c>
      <c r="AW1440" t="e">
        <f>INDEX(TextClassificationList[],MATCH(Sudan_News12[[#This Row],[text_classification_arabic5]],TextClassificationList[text_classification_arabic],0),1)</f>
        <v>#N/A</v>
      </c>
    </row>
    <row r="1441" spans="1:49" x14ac:dyDescent="0.2">
      <c r="A1441">
        <v>1.3624294383533588E+18</v>
      </c>
      <c r="B1441">
        <v>1.3624294383533588E+18</v>
      </c>
      <c r="C1441" t="s">
        <v>5707</v>
      </c>
      <c r="D1441" s="1">
        <v>44245</v>
      </c>
      <c r="E1441" s="2">
        <v>0.74380787037037033</v>
      </c>
      <c r="F1441">
        <v>200</v>
      </c>
      <c r="G1441">
        <v>1889611729</v>
      </c>
      <c r="H1441" t="s">
        <v>354</v>
      </c>
      <c r="I1441" t="s">
        <v>355</v>
      </c>
      <c r="J1441" t="s">
        <v>265</v>
      </c>
      <c r="K1441" t="s">
        <v>5708</v>
      </c>
      <c r="L1441" t="s">
        <v>266</v>
      </c>
      <c r="M1441" t="s">
        <v>267</v>
      </c>
      <c r="N1441" t="s">
        <v>267</v>
      </c>
      <c r="O1441" t="s">
        <v>267</v>
      </c>
      <c r="P1441">
        <v>0</v>
      </c>
      <c r="Q1441">
        <v>0</v>
      </c>
      <c r="R1441">
        <v>0</v>
      </c>
      <c r="S1441" t="s">
        <v>5709</v>
      </c>
      <c r="T1441" t="s">
        <v>267</v>
      </c>
      <c r="U1441" t="s">
        <v>5710</v>
      </c>
      <c r="V1441" t="b">
        <v>0</v>
      </c>
      <c r="W1441" t="s">
        <v>265</v>
      </c>
      <c r="X1441">
        <v>0</v>
      </c>
      <c r="Y1441" t="s">
        <v>265</v>
      </c>
      <c r="Z1441" t="s">
        <v>265</v>
      </c>
      <c r="AA1441" t="s">
        <v>265</v>
      </c>
      <c r="AB1441" t="s">
        <v>265</v>
      </c>
      <c r="AC1441" t="s">
        <v>265</v>
      </c>
      <c r="AD1441" t="s">
        <v>265</v>
      </c>
      <c r="AE1441" t="s">
        <v>265</v>
      </c>
      <c r="AF1441" t="s">
        <v>267</v>
      </c>
      <c r="AG1441" t="s">
        <v>265</v>
      </c>
      <c r="AH1441" t="s">
        <v>265</v>
      </c>
      <c r="AI1441" t="s">
        <v>265</v>
      </c>
      <c r="AJ1441" t="s">
        <v>265</v>
      </c>
      <c r="AL1441" t="str">
        <f>IF(Sudan_News12[[#This Row],[relevancy_classification_english]]="Relevant","مناسب",IF(Sudan_News12[[#This Row],[relevancy_classification_english]]="Relevant","عَرَضِيّ",""))</f>
        <v/>
      </c>
      <c r="AN1441" t="str">
        <f>IF(Sudan_News12[[#This Row],[sentiment_analysis_english]]="Negative","سلبي",IF(Sudan_News12[[#This Row],[sentiment_analysis_english]]="Neutral","حيادي",IF(Sudan_News12[[#This Row],[sentiment_analysis_english]]="Positive","إيجابي","")))</f>
        <v/>
      </c>
      <c r="AO1441" t="e">
        <f>INDEX(TextClassificationList[],MATCH(Sudan_News12[[#This Row],[text_classification_arabic]],TextClassificationList[text_classification_arabic],0),1)</f>
        <v>#N/A</v>
      </c>
      <c r="AQ1441" t="e">
        <f>INDEX(TextClassificationList[],MATCH(Sudan_News12[[#This Row],[text_classification_arabic2]],TextClassificationList[text_classification_arabic],0),1)</f>
        <v>#N/A</v>
      </c>
      <c r="AS1441" t="e">
        <f>INDEX(TextClassificationList[],MATCH(Sudan_News12[[#This Row],[text_classification_arabic3]],TextClassificationList[text_classification_arabic],0),1)</f>
        <v>#N/A</v>
      </c>
      <c r="AU1441" t="e">
        <f>INDEX(TextClassificationList[],MATCH(Sudan_News12[[#This Row],[text_classification_arabic4]],TextClassificationList[text_classification_arabic],0),1)</f>
        <v>#N/A</v>
      </c>
      <c r="AW1441" t="e">
        <f>INDEX(TextClassificationList[],MATCH(Sudan_News12[[#This Row],[text_classification_arabic5]],TextClassificationList[text_classification_arabic],0),1)</f>
        <v>#N/A</v>
      </c>
    </row>
    <row r="1442" spans="1:49" x14ac:dyDescent="0.2">
      <c r="A1442">
        <v>1.3623348345558385E+18</v>
      </c>
      <c r="B1442">
        <v>1.3623348345558385E+18</v>
      </c>
      <c r="C1442" t="s">
        <v>5711</v>
      </c>
      <c r="D1442" s="1">
        <v>44245</v>
      </c>
      <c r="E1442" s="2">
        <v>0.48275462962962962</v>
      </c>
      <c r="F1442">
        <v>200</v>
      </c>
      <c r="G1442">
        <v>1889611729</v>
      </c>
      <c r="H1442" t="s">
        <v>354</v>
      </c>
      <c r="I1442" t="s">
        <v>355</v>
      </c>
      <c r="J1442" t="s">
        <v>265</v>
      </c>
      <c r="K1442" t="s">
        <v>5712</v>
      </c>
      <c r="L1442" t="s">
        <v>266</v>
      </c>
      <c r="M1442" t="s">
        <v>267</v>
      </c>
      <c r="N1442" t="s">
        <v>267</v>
      </c>
      <c r="O1442" t="s">
        <v>267</v>
      </c>
      <c r="P1442">
        <v>0</v>
      </c>
      <c r="Q1442">
        <v>0</v>
      </c>
      <c r="R1442">
        <v>3</v>
      </c>
      <c r="S1442" t="s">
        <v>267</v>
      </c>
      <c r="T1442" t="s">
        <v>267</v>
      </c>
      <c r="U1442" t="s">
        <v>5713</v>
      </c>
      <c r="V1442" t="b">
        <v>0</v>
      </c>
      <c r="W1442" t="s">
        <v>265</v>
      </c>
      <c r="X1442">
        <v>0</v>
      </c>
      <c r="Y1442" t="s">
        <v>265</v>
      </c>
      <c r="Z1442" t="s">
        <v>265</v>
      </c>
      <c r="AA1442" t="s">
        <v>265</v>
      </c>
      <c r="AB1442" t="s">
        <v>265</v>
      </c>
      <c r="AC1442" t="s">
        <v>265</v>
      </c>
      <c r="AD1442" t="s">
        <v>265</v>
      </c>
      <c r="AE1442" t="s">
        <v>265</v>
      </c>
      <c r="AF1442" t="s">
        <v>267</v>
      </c>
      <c r="AG1442" t="s">
        <v>265</v>
      </c>
      <c r="AH1442" t="s">
        <v>265</v>
      </c>
      <c r="AI1442" t="s">
        <v>265</v>
      </c>
      <c r="AJ1442" t="s">
        <v>265</v>
      </c>
      <c r="AL1442" t="str">
        <f>IF(Sudan_News12[[#This Row],[relevancy_classification_english]]="Relevant","مناسب",IF(Sudan_News12[[#This Row],[relevancy_classification_english]]="Relevant","عَرَضِيّ",""))</f>
        <v/>
      </c>
      <c r="AN1442" t="str">
        <f>IF(Sudan_News12[[#This Row],[sentiment_analysis_english]]="Negative","سلبي",IF(Sudan_News12[[#This Row],[sentiment_analysis_english]]="Neutral","حيادي",IF(Sudan_News12[[#This Row],[sentiment_analysis_english]]="Positive","إيجابي","")))</f>
        <v/>
      </c>
      <c r="AO1442" t="e">
        <f>INDEX(TextClassificationList[],MATCH(Sudan_News12[[#This Row],[text_classification_arabic]],TextClassificationList[text_classification_arabic],0),1)</f>
        <v>#N/A</v>
      </c>
      <c r="AQ1442" t="e">
        <f>INDEX(TextClassificationList[],MATCH(Sudan_News12[[#This Row],[text_classification_arabic2]],TextClassificationList[text_classification_arabic],0),1)</f>
        <v>#N/A</v>
      </c>
      <c r="AS1442" t="e">
        <f>INDEX(TextClassificationList[],MATCH(Sudan_News12[[#This Row],[text_classification_arabic3]],TextClassificationList[text_classification_arabic],0),1)</f>
        <v>#N/A</v>
      </c>
      <c r="AU1442" t="e">
        <f>INDEX(TextClassificationList[],MATCH(Sudan_News12[[#This Row],[text_classification_arabic4]],TextClassificationList[text_classification_arabic],0),1)</f>
        <v>#N/A</v>
      </c>
      <c r="AW1442" t="e">
        <f>INDEX(TextClassificationList[],MATCH(Sudan_News12[[#This Row],[text_classification_arabic5]],TextClassificationList[text_classification_arabic],0),1)</f>
        <v>#N/A</v>
      </c>
    </row>
    <row r="1443" spans="1:49" x14ac:dyDescent="0.2">
      <c r="A1443">
        <v>1.3623045976630559E+18</v>
      </c>
      <c r="B1443">
        <v>1.3623045976630559E+18</v>
      </c>
      <c r="C1443" t="s">
        <v>5714</v>
      </c>
      <c r="D1443" s="1">
        <v>44245</v>
      </c>
      <c r="E1443" s="2">
        <v>0.39931712962962962</v>
      </c>
      <c r="F1443">
        <v>200</v>
      </c>
      <c r="G1443">
        <v>1889611729</v>
      </c>
      <c r="H1443" t="s">
        <v>354</v>
      </c>
      <c r="I1443" t="s">
        <v>355</v>
      </c>
      <c r="J1443" t="s">
        <v>265</v>
      </c>
      <c r="K1443" t="s">
        <v>5715</v>
      </c>
      <c r="L1443" t="s">
        <v>266</v>
      </c>
      <c r="M1443" t="s">
        <v>267</v>
      </c>
      <c r="N1443" t="s">
        <v>267</v>
      </c>
      <c r="O1443" t="s">
        <v>267</v>
      </c>
      <c r="P1443">
        <v>0</v>
      </c>
      <c r="Q1443">
        <v>0</v>
      </c>
      <c r="R1443">
        <v>2</v>
      </c>
      <c r="S1443" t="s">
        <v>267</v>
      </c>
      <c r="T1443" t="s">
        <v>267</v>
      </c>
      <c r="U1443" t="s">
        <v>5716</v>
      </c>
      <c r="V1443" t="b">
        <v>0</v>
      </c>
      <c r="W1443" t="s">
        <v>265</v>
      </c>
      <c r="X1443">
        <v>0</v>
      </c>
      <c r="Y1443" t="s">
        <v>265</v>
      </c>
      <c r="Z1443" t="s">
        <v>265</v>
      </c>
      <c r="AA1443" t="s">
        <v>265</v>
      </c>
      <c r="AB1443" t="s">
        <v>265</v>
      </c>
      <c r="AC1443" t="s">
        <v>265</v>
      </c>
      <c r="AD1443" t="s">
        <v>265</v>
      </c>
      <c r="AE1443" t="s">
        <v>265</v>
      </c>
      <c r="AF1443" t="s">
        <v>267</v>
      </c>
      <c r="AG1443" t="s">
        <v>265</v>
      </c>
      <c r="AH1443" t="s">
        <v>265</v>
      </c>
      <c r="AI1443" t="s">
        <v>265</v>
      </c>
      <c r="AJ1443" t="s">
        <v>265</v>
      </c>
      <c r="AL1443" t="str">
        <f>IF(Sudan_News12[[#This Row],[relevancy_classification_english]]="Relevant","مناسب",IF(Sudan_News12[[#This Row],[relevancy_classification_english]]="Relevant","عَرَضِيّ",""))</f>
        <v/>
      </c>
      <c r="AN1443" t="str">
        <f>IF(Sudan_News12[[#This Row],[sentiment_analysis_english]]="Negative","سلبي",IF(Sudan_News12[[#This Row],[sentiment_analysis_english]]="Neutral","حيادي",IF(Sudan_News12[[#This Row],[sentiment_analysis_english]]="Positive","إيجابي","")))</f>
        <v/>
      </c>
      <c r="AO1443" t="e">
        <f>INDEX(TextClassificationList[],MATCH(Sudan_News12[[#This Row],[text_classification_arabic]],TextClassificationList[text_classification_arabic],0),1)</f>
        <v>#N/A</v>
      </c>
      <c r="AQ1443" t="e">
        <f>INDEX(TextClassificationList[],MATCH(Sudan_News12[[#This Row],[text_classification_arabic2]],TextClassificationList[text_classification_arabic],0),1)</f>
        <v>#N/A</v>
      </c>
      <c r="AS1443" t="e">
        <f>INDEX(TextClassificationList[],MATCH(Sudan_News12[[#This Row],[text_classification_arabic3]],TextClassificationList[text_classification_arabic],0),1)</f>
        <v>#N/A</v>
      </c>
      <c r="AU1443" t="e">
        <f>INDEX(TextClassificationList[],MATCH(Sudan_News12[[#This Row],[text_classification_arabic4]],TextClassificationList[text_classification_arabic],0),1)</f>
        <v>#N/A</v>
      </c>
      <c r="AW1443" t="e">
        <f>INDEX(TextClassificationList[],MATCH(Sudan_News12[[#This Row],[text_classification_arabic5]],TextClassificationList[text_classification_arabic],0),1)</f>
        <v>#N/A</v>
      </c>
    </row>
    <row r="1444" spans="1:49" x14ac:dyDescent="0.2">
      <c r="A1444">
        <v>1.3622736143351972E+18</v>
      </c>
      <c r="B1444">
        <v>1.3622736143351972E+18</v>
      </c>
      <c r="C1444" t="s">
        <v>5717</v>
      </c>
      <c r="D1444" s="1">
        <v>44245</v>
      </c>
      <c r="E1444" s="2">
        <v>0.31381944444444443</v>
      </c>
      <c r="F1444">
        <v>200</v>
      </c>
      <c r="G1444">
        <v>1889611729</v>
      </c>
      <c r="H1444" t="s">
        <v>354</v>
      </c>
      <c r="I1444" t="s">
        <v>355</v>
      </c>
      <c r="J1444" t="s">
        <v>265</v>
      </c>
      <c r="K1444" t="s">
        <v>5718</v>
      </c>
      <c r="L1444" t="s">
        <v>266</v>
      </c>
      <c r="M1444" t="s">
        <v>267</v>
      </c>
      <c r="N1444" t="s">
        <v>267</v>
      </c>
      <c r="O1444" t="s">
        <v>5719</v>
      </c>
      <c r="P1444">
        <v>0</v>
      </c>
      <c r="Q1444">
        <v>0</v>
      </c>
      <c r="R1444">
        <v>1</v>
      </c>
      <c r="S1444" t="s">
        <v>267</v>
      </c>
      <c r="T1444" t="s">
        <v>267</v>
      </c>
      <c r="U1444" t="s">
        <v>5720</v>
      </c>
      <c r="V1444" t="b">
        <v>0</v>
      </c>
      <c r="W1444" t="s">
        <v>265</v>
      </c>
      <c r="X1444">
        <v>1</v>
      </c>
      <c r="Y1444" t="s">
        <v>5721</v>
      </c>
      <c r="Z1444" t="s">
        <v>265</v>
      </c>
      <c r="AA1444" t="s">
        <v>265</v>
      </c>
      <c r="AB1444" t="s">
        <v>265</v>
      </c>
      <c r="AC1444" t="s">
        <v>265</v>
      </c>
      <c r="AD1444" t="s">
        <v>265</v>
      </c>
      <c r="AE1444" t="s">
        <v>265</v>
      </c>
      <c r="AF1444" t="s">
        <v>267</v>
      </c>
      <c r="AG1444" t="s">
        <v>265</v>
      </c>
      <c r="AH1444" t="s">
        <v>265</v>
      </c>
      <c r="AI1444" t="s">
        <v>265</v>
      </c>
      <c r="AJ1444" t="s">
        <v>265</v>
      </c>
      <c r="AL1444" t="str">
        <f>IF(Sudan_News12[[#This Row],[relevancy_classification_english]]="Relevant","مناسب",IF(Sudan_News12[[#This Row],[relevancy_classification_english]]="Relevant","عَرَضِيّ",""))</f>
        <v/>
      </c>
      <c r="AN1444" t="str">
        <f>IF(Sudan_News12[[#This Row],[sentiment_analysis_english]]="Negative","سلبي",IF(Sudan_News12[[#This Row],[sentiment_analysis_english]]="Neutral","حيادي",IF(Sudan_News12[[#This Row],[sentiment_analysis_english]]="Positive","إيجابي","")))</f>
        <v/>
      </c>
      <c r="AO1444" t="e">
        <f>INDEX(TextClassificationList[],MATCH(Sudan_News12[[#This Row],[text_classification_arabic]],TextClassificationList[text_classification_arabic],0),1)</f>
        <v>#N/A</v>
      </c>
      <c r="AQ1444" t="e">
        <f>INDEX(TextClassificationList[],MATCH(Sudan_News12[[#This Row],[text_classification_arabic2]],TextClassificationList[text_classification_arabic],0),1)</f>
        <v>#N/A</v>
      </c>
      <c r="AS1444" t="e">
        <f>INDEX(TextClassificationList[],MATCH(Sudan_News12[[#This Row],[text_classification_arabic3]],TextClassificationList[text_classification_arabic],0),1)</f>
        <v>#N/A</v>
      </c>
      <c r="AU1444" t="e">
        <f>INDEX(TextClassificationList[],MATCH(Sudan_News12[[#This Row],[text_classification_arabic4]],TextClassificationList[text_classification_arabic],0),1)</f>
        <v>#N/A</v>
      </c>
      <c r="AW1444" t="e">
        <f>INDEX(TextClassificationList[],MATCH(Sudan_News12[[#This Row],[text_classification_arabic5]],TextClassificationList[text_classification_arabic],0),1)</f>
        <v>#N/A</v>
      </c>
    </row>
    <row r="1445" spans="1:49" x14ac:dyDescent="0.2">
      <c r="A1445">
        <v>1.3621247404130591E+18</v>
      </c>
      <c r="B1445">
        <v>1.3621247404130591E+18</v>
      </c>
      <c r="C1445" t="s">
        <v>5722</v>
      </c>
      <c r="D1445" s="1">
        <v>44244</v>
      </c>
      <c r="E1445" s="2">
        <v>0.90299768518518519</v>
      </c>
      <c r="F1445">
        <v>200</v>
      </c>
      <c r="G1445">
        <v>1889611729</v>
      </c>
      <c r="H1445" t="s">
        <v>354</v>
      </c>
      <c r="I1445" t="s">
        <v>355</v>
      </c>
      <c r="J1445" t="s">
        <v>265</v>
      </c>
      <c r="K1445" t="s">
        <v>5723</v>
      </c>
      <c r="L1445" t="s">
        <v>266</v>
      </c>
      <c r="M1445" t="s">
        <v>267</v>
      </c>
      <c r="N1445" t="s">
        <v>267</v>
      </c>
      <c r="O1445" t="s">
        <v>267</v>
      </c>
      <c r="P1445">
        <v>0</v>
      </c>
      <c r="Q1445">
        <v>0</v>
      </c>
      <c r="R1445">
        <v>3</v>
      </c>
      <c r="S1445" t="s">
        <v>267</v>
      </c>
      <c r="T1445" t="s">
        <v>267</v>
      </c>
      <c r="U1445" t="s">
        <v>5724</v>
      </c>
      <c r="V1445" t="b">
        <v>0</v>
      </c>
      <c r="W1445" t="s">
        <v>265</v>
      </c>
      <c r="X1445">
        <v>0</v>
      </c>
      <c r="Y1445" t="s">
        <v>265</v>
      </c>
      <c r="Z1445" t="s">
        <v>265</v>
      </c>
      <c r="AA1445" t="s">
        <v>265</v>
      </c>
      <c r="AB1445" t="s">
        <v>265</v>
      </c>
      <c r="AC1445" t="s">
        <v>265</v>
      </c>
      <c r="AD1445" t="s">
        <v>265</v>
      </c>
      <c r="AE1445" t="s">
        <v>265</v>
      </c>
      <c r="AF1445" t="s">
        <v>267</v>
      </c>
      <c r="AG1445" t="s">
        <v>265</v>
      </c>
      <c r="AH1445" t="s">
        <v>265</v>
      </c>
      <c r="AI1445" t="s">
        <v>265</v>
      </c>
      <c r="AJ1445" t="s">
        <v>265</v>
      </c>
      <c r="AL1445" t="str">
        <f>IF(Sudan_News12[[#This Row],[relevancy_classification_english]]="Relevant","مناسب",IF(Sudan_News12[[#This Row],[relevancy_classification_english]]="Relevant","عَرَضِيّ",""))</f>
        <v/>
      </c>
      <c r="AN1445" t="str">
        <f>IF(Sudan_News12[[#This Row],[sentiment_analysis_english]]="Negative","سلبي",IF(Sudan_News12[[#This Row],[sentiment_analysis_english]]="Neutral","حيادي",IF(Sudan_News12[[#This Row],[sentiment_analysis_english]]="Positive","إيجابي","")))</f>
        <v/>
      </c>
      <c r="AO1445" t="e">
        <f>INDEX(TextClassificationList[],MATCH(Sudan_News12[[#This Row],[text_classification_arabic]],TextClassificationList[text_classification_arabic],0),1)</f>
        <v>#N/A</v>
      </c>
      <c r="AQ1445" t="e">
        <f>INDEX(TextClassificationList[],MATCH(Sudan_News12[[#This Row],[text_classification_arabic2]],TextClassificationList[text_classification_arabic],0),1)</f>
        <v>#N/A</v>
      </c>
      <c r="AS1445" t="e">
        <f>INDEX(TextClassificationList[],MATCH(Sudan_News12[[#This Row],[text_classification_arabic3]],TextClassificationList[text_classification_arabic],0),1)</f>
        <v>#N/A</v>
      </c>
      <c r="AU1445" t="e">
        <f>INDEX(TextClassificationList[],MATCH(Sudan_News12[[#This Row],[text_classification_arabic4]],TextClassificationList[text_classification_arabic],0),1)</f>
        <v>#N/A</v>
      </c>
      <c r="AW1445" t="e">
        <f>INDEX(TextClassificationList[],MATCH(Sudan_News12[[#This Row],[text_classification_arabic5]],TextClassificationList[text_classification_arabic],0),1)</f>
        <v>#N/A</v>
      </c>
    </row>
    <row r="1446" spans="1:49" x14ac:dyDescent="0.2">
      <c r="A1446">
        <v>1.3620003420036792E+18</v>
      </c>
      <c r="B1446">
        <v>1.3620002962815918E+18</v>
      </c>
      <c r="C1446" t="s">
        <v>5725</v>
      </c>
      <c r="D1446" s="1">
        <v>44244</v>
      </c>
      <c r="E1446" s="2">
        <v>0.55972222222222223</v>
      </c>
      <c r="F1446">
        <v>200</v>
      </c>
      <c r="G1446">
        <v>1889611729</v>
      </c>
      <c r="H1446" t="s">
        <v>354</v>
      </c>
      <c r="I1446" t="s">
        <v>355</v>
      </c>
      <c r="J1446" t="s">
        <v>265</v>
      </c>
      <c r="K1446" t="s">
        <v>5726</v>
      </c>
      <c r="L1446" t="s">
        <v>266</v>
      </c>
      <c r="M1446" t="s">
        <v>267</v>
      </c>
      <c r="N1446" t="s">
        <v>5727</v>
      </c>
      <c r="O1446" t="s">
        <v>267</v>
      </c>
      <c r="P1446">
        <v>0</v>
      </c>
      <c r="Q1446">
        <v>0</v>
      </c>
      <c r="R1446">
        <v>0</v>
      </c>
      <c r="S1446" t="s">
        <v>267</v>
      </c>
      <c r="T1446" t="s">
        <v>267</v>
      </c>
      <c r="U1446" t="s">
        <v>5728</v>
      </c>
      <c r="V1446" t="b">
        <v>0</v>
      </c>
      <c r="W1446" t="s">
        <v>265</v>
      </c>
      <c r="X1446">
        <v>0</v>
      </c>
      <c r="Y1446" t="s">
        <v>265</v>
      </c>
      <c r="Z1446" t="s">
        <v>265</v>
      </c>
      <c r="AA1446" t="s">
        <v>265</v>
      </c>
      <c r="AB1446" t="s">
        <v>265</v>
      </c>
      <c r="AC1446" t="s">
        <v>265</v>
      </c>
      <c r="AD1446" t="s">
        <v>265</v>
      </c>
      <c r="AE1446" t="s">
        <v>265</v>
      </c>
      <c r="AF1446" t="s">
        <v>267</v>
      </c>
      <c r="AG1446" t="s">
        <v>265</v>
      </c>
      <c r="AH1446" t="s">
        <v>265</v>
      </c>
      <c r="AI1446" t="s">
        <v>265</v>
      </c>
      <c r="AJ1446" t="s">
        <v>265</v>
      </c>
      <c r="AL1446" t="str">
        <f>IF(Sudan_News12[[#This Row],[relevancy_classification_english]]="Relevant","مناسب",IF(Sudan_News12[[#This Row],[relevancy_classification_english]]="Relevant","عَرَضِيّ",""))</f>
        <v/>
      </c>
      <c r="AN1446" t="str">
        <f>IF(Sudan_News12[[#This Row],[sentiment_analysis_english]]="Negative","سلبي",IF(Sudan_News12[[#This Row],[sentiment_analysis_english]]="Neutral","حيادي",IF(Sudan_News12[[#This Row],[sentiment_analysis_english]]="Positive","إيجابي","")))</f>
        <v/>
      </c>
      <c r="AO1446" t="e">
        <f>INDEX(TextClassificationList[],MATCH(Sudan_News12[[#This Row],[text_classification_arabic]],TextClassificationList[text_classification_arabic],0),1)</f>
        <v>#N/A</v>
      </c>
      <c r="AQ1446" t="e">
        <f>INDEX(TextClassificationList[],MATCH(Sudan_News12[[#This Row],[text_classification_arabic2]],TextClassificationList[text_classification_arabic],0),1)</f>
        <v>#N/A</v>
      </c>
      <c r="AS1446" t="e">
        <f>INDEX(TextClassificationList[],MATCH(Sudan_News12[[#This Row],[text_classification_arabic3]],TextClassificationList[text_classification_arabic],0),1)</f>
        <v>#N/A</v>
      </c>
      <c r="AU1446" t="e">
        <f>INDEX(TextClassificationList[],MATCH(Sudan_News12[[#This Row],[text_classification_arabic4]],TextClassificationList[text_classification_arabic],0),1)</f>
        <v>#N/A</v>
      </c>
      <c r="AW1446" t="e">
        <f>INDEX(TextClassificationList[],MATCH(Sudan_News12[[#This Row],[text_classification_arabic5]],TextClassificationList[text_classification_arabic],0),1)</f>
        <v>#N/A</v>
      </c>
    </row>
    <row r="1447" spans="1:49" x14ac:dyDescent="0.2">
      <c r="A1447">
        <v>1.3620002962815918E+18</v>
      </c>
      <c r="B1447">
        <v>1.3620002962815918E+18</v>
      </c>
      <c r="C1447" t="s">
        <v>5729</v>
      </c>
      <c r="D1447" s="1">
        <v>44244</v>
      </c>
      <c r="E1447" s="2">
        <v>0.55960648148148151</v>
      </c>
      <c r="F1447">
        <v>200</v>
      </c>
      <c r="G1447">
        <v>1889611729</v>
      </c>
      <c r="H1447" t="s">
        <v>354</v>
      </c>
      <c r="I1447" t="s">
        <v>355</v>
      </c>
      <c r="J1447" t="s">
        <v>265</v>
      </c>
      <c r="K1447" t="s">
        <v>5730</v>
      </c>
      <c r="L1447" t="s">
        <v>266</v>
      </c>
      <c r="M1447" t="s">
        <v>267</v>
      </c>
      <c r="N1447" t="s">
        <v>267</v>
      </c>
      <c r="O1447" t="s">
        <v>5731</v>
      </c>
      <c r="P1447">
        <v>2</v>
      </c>
      <c r="Q1447">
        <v>0</v>
      </c>
      <c r="R1447">
        <v>5</v>
      </c>
      <c r="S1447" t="s">
        <v>267</v>
      </c>
      <c r="T1447" t="s">
        <v>267</v>
      </c>
      <c r="U1447" t="s">
        <v>5732</v>
      </c>
      <c r="V1447" t="b">
        <v>0</v>
      </c>
      <c r="W1447" t="s">
        <v>265</v>
      </c>
      <c r="X1447">
        <v>1</v>
      </c>
      <c r="Y1447" t="s">
        <v>5733</v>
      </c>
      <c r="Z1447" t="s">
        <v>265</v>
      </c>
      <c r="AA1447" t="s">
        <v>265</v>
      </c>
      <c r="AB1447" t="s">
        <v>265</v>
      </c>
      <c r="AC1447" t="s">
        <v>265</v>
      </c>
      <c r="AD1447" t="s">
        <v>265</v>
      </c>
      <c r="AE1447" t="s">
        <v>265</v>
      </c>
      <c r="AF1447" t="s">
        <v>267</v>
      </c>
      <c r="AG1447" t="s">
        <v>265</v>
      </c>
      <c r="AH1447" t="s">
        <v>265</v>
      </c>
      <c r="AI1447" t="s">
        <v>265</v>
      </c>
      <c r="AJ1447" t="s">
        <v>265</v>
      </c>
      <c r="AL1447" t="str">
        <f>IF(Sudan_News12[[#This Row],[relevancy_classification_english]]="Relevant","مناسب",IF(Sudan_News12[[#This Row],[relevancy_classification_english]]="Relevant","عَرَضِيّ",""))</f>
        <v/>
      </c>
      <c r="AN1447" t="str">
        <f>IF(Sudan_News12[[#This Row],[sentiment_analysis_english]]="Negative","سلبي",IF(Sudan_News12[[#This Row],[sentiment_analysis_english]]="Neutral","حيادي",IF(Sudan_News12[[#This Row],[sentiment_analysis_english]]="Positive","إيجابي","")))</f>
        <v/>
      </c>
      <c r="AO1447" t="e">
        <f>INDEX(TextClassificationList[],MATCH(Sudan_News12[[#This Row],[text_classification_arabic]],TextClassificationList[text_classification_arabic],0),1)</f>
        <v>#N/A</v>
      </c>
      <c r="AQ1447" t="e">
        <f>INDEX(TextClassificationList[],MATCH(Sudan_News12[[#This Row],[text_classification_arabic2]],TextClassificationList[text_classification_arabic],0),1)</f>
        <v>#N/A</v>
      </c>
      <c r="AS1447" t="e">
        <f>INDEX(TextClassificationList[],MATCH(Sudan_News12[[#This Row],[text_classification_arabic3]],TextClassificationList[text_classification_arabic],0),1)</f>
        <v>#N/A</v>
      </c>
      <c r="AU1447" t="e">
        <f>INDEX(TextClassificationList[],MATCH(Sudan_News12[[#This Row],[text_classification_arabic4]],TextClassificationList[text_classification_arabic],0),1)</f>
        <v>#N/A</v>
      </c>
      <c r="AW1447" t="e">
        <f>INDEX(TextClassificationList[],MATCH(Sudan_News12[[#This Row],[text_classification_arabic5]],TextClassificationList[text_classification_arabic],0),1)</f>
        <v>#N/A</v>
      </c>
    </row>
    <row r="1448" spans="1:49" x14ac:dyDescent="0.2">
      <c r="A1448">
        <v>1.3619071755269775E+18</v>
      </c>
      <c r="B1448">
        <v>1.3619071755269775E+18</v>
      </c>
      <c r="C1448" t="s">
        <v>5734</v>
      </c>
      <c r="D1448" s="1">
        <v>44244</v>
      </c>
      <c r="E1448" s="2">
        <v>0.3026388888888889</v>
      </c>
      <c r="F1448">
        <v>200</v>
      </c>
      <c r="G1448">
        <v>1889611729</v>
      </c>
      <c r="H1448" t="s">
        <v>354</v>
      </c>
      <c r="I1448" t="s">
        <v>355</v>
      </c>
      <c r="J1448" t="s">
        <v>265</v>
      </c>
      <c r="K1448" t="s">
        <v>5735</v>
      </c>
      <c r="L1448" t="s">
        <v>266</v>
      </c>
      <c r="M1448" t="s">
        <v>267</v>
      </c>
      <c r="N1448" t="s">
        <v>267</v>
      </c>
      <c r="O1448" t="s">
        <v>267</v>
      </c>
      <c r="P1448">
        <v>2</v>
      </c>
      <c r="Q1448">
        <v>0</v>
      </c>
      <c r="R1448">
        <v>3</v>
      </c>
      <c r="S1448" t="s">
        <v>5736</v>
      </c>
      <c r="T1448" t="s">
        <v>267</v>
      </c>
      <c r="U1448" t="s">
        <v>5737</v>
      </c>
      <c r="V1448" t="b">
        <v>0</v>
      </c>
      <c r="W1448" t="s">
        <v>265</v>
      </c>
      <c r="X1448">
        <v>0</v>
      </c>
      <c r="Y1448" t="s">
        <v>265</v>
      </c>
      <c r="Z1448" t="s">
        <v>265</v>
      </c>
      <c r="AA1448" t="s">
        <v>265</v>
      </c>
      <c r="AB1448" t="s">
        <v>265</v>
      </c>
      <c r="AC1448" t="s">
        <v>265</v>
      </c>
      <c r="AD1448" t="s">
        <v>265</v>
      </c>
      <c r="AE1448" t="s">
        <v>265</v>
      </c>
      <c r="AF1448" t="s">
        <v>267</v>
      </c>
      <c r="AG1448" t="s">
        <v>265</v>
      </c>
      <c r="AH1448" t="s">
        <v>265</v>
      </c>
      <c r="AI1448" t="s">
        <v>265</v>
      </c>
      <c r="AJ1448" t="s">
        <v>265</v>
      </c>
      <c r="AL1448" t="str">
        <f>IF(Sudan_News12[[#This Row],[relevancy_classification_english]]="Relevant","مناسب",IF(Sudan_News12[[#This Row],[relevancy_classification_english]]="Relevant","عَرَضِيّ",""))</f>
        <v/>
      </c>
      <c r="AN1448" t="str">
        <f>IF(Sudan_News12[[#This Row],[sentiment_analysis_english]]="Negative","سلبي",IF(Sudan_News12[[#This Row],[sentiment_analysis_english]]="Neutral","حيادي",IF(Sudan_News12[[#This Row],[sentiment_analysis_english]]="Positive","إيجابي","")))</f>
        <v/>
      </c>
      <c r="AO1448" t="e">
        <f>INDEX(TextClassificationList[],MATCH(Sudan_News12[[#This Row],[text_classification_arabic]],TextClassificationList[text_classification_arabic],0),1)</f>
        <v>#N/A</v>
      </c>
      <c r="AQ1448" t="e">
        <f>INDEX(TextClassificationList[],MATCH(Sudan_News12[[#This Row],[text_classification_arabic2]],TextClassificationList[text_classification_arabic],0),1)</f>
        <v>#N/A</v>
      </c>
      <c r="AS1448" t="e">
        <f>INDEX(TextClassificationList[],MATCH(Sudan_News12[[#This Row],[text_classification_arabic3]],TextClassificationList[text_classification_arabic],0),1)</f>
        <v>#N/A</v>
      </c>
      <c r="AU1448" t="e">
        <f>INDEX(TextClassificationList[],MATCH(Sudan_News12[[#This Row],[text_classification_arabic4]],TextClassificationList[text_classification_arabic],0),1)</f>
        <v>#N/A</v>
      </c>
      <c r="AW1448" t="e">
        <f>INDEX(TextClassificationList[],MATCH(Sudan_News12[[#This Row],[text_classification_arabic5]],TextClassificationList[text_classification_arabic],0),1)</f>
        <v>#N/A</v>
      </c>
    </row>
    <row r="1449" spans="1:49" x14ac:dyDescent="0.2">
      <c r="A1449">
        <v>1.3616812640429834E+18</v>
      </c>
      <c r="B1449">
        <v>1.3616812640429834E+18</v>
      </c>
      <c r="C1449" t="s">
        <v>5738</v>
      </c>
      <c r="D1449" s="1">
        <v>44243</v>
      </c>
      <c r="E1449" s="2">
        <v>0.67923611111111115</v>
      </c>
      <c r="F1449">
        <v>200</v>
      </c>
      <c r="G1449">
        <v>1889611729</v>
      </c>
      <c r="H1449" t="s">
        <v>354</v>
      </c>
      <c r="I1449" t="s">
        <v>355</v>
      </c>
      <c r="J1449" t="s">
        <v>265</v>
      </c>
      <c r="K1449" t="s">
        <v>5739</v>
      </c>
      <c r="L1449" t="s">
        <v>266</v>
      </c>
      <c r="M1449" t="s">
        <v>267</v>
      </c>
      <c r="N1449" t="s">
        <v>267</v>
      </c>
      <c r="O1449" t="s">
        <v>267</v>
      </c>
      <c r="P1449">
        <v>0</v>
      </c>
      <c r="Q1449">
        <v>0</v>
      </c>
      <c r="R1449">
        <v>4</v>
      </c>
      <c r="S1449" t="s">
        <v>267</v>
      </c>
      <c r="T1449" t="s">
        <v>267</v>
      </c>
      <c r="U1449" t="s">
        <v>5740</v>
      </c>
      <c r="V1449" t="b">
        <v>0</v>
      </c>
      <c r="W1449" t="s">
        <v>265</v>
      </c>
      <c r="X1449">
        <v>0</v>
      </c>
      <c r="Y1449" t="s">
        <v>265</v>
      </c>
      <c r="Z1449" t="s">
        <v>265</v>
      </c>
      <c r="AA1449" t="s">
        <v>265</v>
      </c>
      <c r="AB1449" t="s">
        <v>265</v>
      </c>
      <c r="AC1449" t="s">
        <v>265</v>
      </c>
      <c r="AD1449" t="s">
        <v>265</v>
      </c>
      <c r="AE1449" t="s">
        <v>265</v>
      </c>
      <c r="AF1449" t="s">
        <v>267</v>
      </c>
      <c r="AG1449" t="s">
        <v>265</v>
      </c>
      <c r="AH1449" t="s">
        <v>265</v>
      </c>
      <c r="AI1449" t="s">
        <v>265</v>
      </c>
      <c r="AJ1449" t="s">
        <v>265</v>
      </c>
      <c r="AL1449" t="str">
        <f>IF(Sudan_News12[[#This Row],[relevancy_classification_english]]="Relevant","مناسب",IF(Sudan_News12[[#This Row],[relevancy_classification_english]]="Relevant","عَرَضِيّ",""))</f>
        <v/>
      </c>
      <c r="AN1449" t="str">
        <f>IF(Sudan_News12[[#This Row],[sentiment_analysis_english]]="Negative","سلبي",IF(Sudan_News12[[#This Row],[sentiment_analysis_english]]="Neutral","حيادي",IF(Sudan_News12[[#This Row],[sentiment_analysis_english]]="Positive","إيجابي","")))</f>
        <v/>
      </c>
      <c r="AO1449" t="e">
        <f>INDEX(TextClassificationList[],MATCH(Sudan_News12[[#This Row],[text_classification_arabic]],TextClassificationList[text_classification_arabic],0),1)</f>
        <v>#N/A</v>
      </c>
      <c r="AQ1449" t="e">
        <f>INDEX(TextClassificationList[],MATCH(Sudan_News12[[#This Row],[text_classification_arabic2]],TextClassificationList[text_classification_arabic],0),1)</f>
        <v>#N/A</v>
      </c>
      <c r="AS1449" t="e">
        <f>INDEX(TextClassificationList[],MATCH(Sudan_News12[[#This Row],[text_classification_arabic3]],TextClassificationList[text_classification_arabic],0),1)</f>
        <v>#N/A</v>
      </c>
      <c r="AU1449" t="e">
        <f>INDEX(TextClassificationList[],MATCH(Sudan_News12[[#This Row],[text_classification_arabic4]],TextClassificationList[text_classification_arabic],0),1)</f>
        <v>#N/A</v>
      </c>
      <c r="AW1449" t="e">
        <f>INDEX(TextClassificationList[],MATCH(Sudan_News12[[#This Row],[text_classification_arabic5]],TextClassificationList[text_classification_arabic],0),1)</f>
        <v>#N/A</v>
      </c>
    </row>
    <row r="1450" spans="1:49" x14ac:dyDescent="0.2">
      <c r="A1450">
        <v>1.3616483122821448E+18</v>
      </c>
      <c r="B1450">
        <v>1.3616483122821448E+18</v>
      </c>
      <c r="C1450" t="s">
        <v>5741</v>
      </c>
      <c r="D1450" s="1">
        <v>44243</v>
      </c>
      <c r="E1450" s="2">
        <v>0.58831018518518519</v>
      </c>
      <c r="F1450">
        <v>200</v>
      </c>
      <c r="G1450">
        <v>1889611729</v>
      </c>
      <c r="H1450" t="s">
        <v>354</v>
      </c>
      <c r="I1450" t="s">
        <v>355</v>
      </c>
      <c r="J1450" t="s">
        <v>265</v>
      </c>
      <c r="K1450" t="s">
        <v>5742</v>
      </c>
      <c r="L1450" t="s">
        <v>266</v>
      </c>
      <c r="M1450" t="s">
        <v>267</v>
      </c>
      <c r="N1450" t="s">
        <v>267</v>
      </c>
      <c r="O1450" t="s">
        <v>5743</v>
      </c>
      <c r="P1450">
        <v>9</v>
      </c>
      <c r="Q1450">
        <v>7</v>
      </c>
      <c r="R1450">
        <v>43</v>
      </c>
      <c r="S1450" t="s">
        <v>5744</v>
      </c>
      <c r="T1450" t="s">
        <v>267</v>
      </c>
      <c r="U1450" t="s">
        <v>5745</v>
      </c>
      <c r="V1450" t="b">
        <v>0</v>
      </c>
      <c r="W1450" t="s">
        <v>265</v>
      </c>
      <c r="X1450">
        <v>1</v>
      </c>
      <c r="Y1450" t="s">
        <v>5746</v>
      </c>
      <c r="Z1450" t="s">
        <v>265</v>
      </c>
      <c r="AA1450" t="s">
        <v>265</v>
      </c>
      <c r="AB1450" t="s">
        <v>265</v>
      </c>
      <c r="AC1450" t="s">
        <v>265</v>
      </c>
      <c r="AD1450" t="s">
        <v>265</v>
      </c>
      <c r="AE1450" t="s">
        <v>265</v>
      </c>
      <c r="AF1450" t="s">
        <v>267</v>
      </c>
      <c r="AG1450" t="s">
        <v>265</v>
      </c>
      <c r="AH1450" t="s">
        <v>265</v>
      </c>
      <c r="AI1450" t="s">
        <v>265</v>
      </c>
      <c r="AJ1450" t="s">
        <v>265</v>
      </c>
      <c r="AL1450" t="str">
        <f>IF(Sudan_News12[[#This Row],[relevancy_classification_english]]="Relevant","مناسب",IF(Sudan_News12[[#This Row],[relevancy_classification_english]]="Relevant","عَرَضِيّ",""))</f>
        <v/>
      </c>
      <c r="AN1450" t="str">
        <f>IF(Sudan_News12[[#This Row],[sentiment_analysis_english]]="Negative","سلبي",IF(Sudan_News12[[#This Row],[sentiment_analysis_english]]="Neutral","حيادي",IF(Sudan_News12[[#This Row],[sentiment_analysis_english]]="Positive","إيجابي","")))</f>
        <v/>
      </c>
      <c r="AO1450" t="e">
        <f>INDEX(TextClassificationList[],MATCH(Sudan_News12[[#This Row],[text_classification_arabic]],TextClassificationList[text_classification_arabic],0),1)</f>
        <v>#N/A</v>
      </c>
      <c r="AQ1450" t="e">
        <f>INDEX(TextClassificationList[],MATCH(Sudan_News12[[#This Row],[text_classification_arabic2]],TextClassificationList[text_classification_arabic],0),1)</f>
        <v>#N/A</v>
      </c>
      <c r="AS1450" t="e">
        <f>INDEX(TextClassificationList[],MATCH(Sudan_News12[[#This Row],[text_classification_arabic3]],TextClassificationList[text_classification_arabic],0),1)</f>
        <v>#N/A</v>
      </c>
      <c r="AU1450" t="e">
        <f>INDEX(TextClassificationList[],MATCH(Sudan_News12[[#This Row],[text_classification_arabic4]],TextClassificationList[text_classification_arabic],0),1)</f>
        <v>#N/A</v>
      </c>
      <c r="AW1450" t="e">
        <f>INDEX(TextClassificationList[],MATCH(Sudan_News12[[#This Row],[text_classification_arabic5]],TextClassificationList[text_classification_arabic],0),1)</f>
        <v>#N/A</v>
      </c>
    </row>
    <row r="1451" spans="1:49" x14ac:dyDescent="0.2">
      <c r="A1451">
        <v>1.3612973621535703E+18</v>
      </c>
      <c r="B1451">
        <v>1.3612973621535703E+18</v>
      </c>
      <c r="C1451" t="s">
        <v>5747</v>
      </c>
      <c r="D1451" s="1">
        <v>44242</v>
      </c>
      <c r="E1451" s="2">
        <v>0.61987268518518523</v>
      </c>
      <c r="F1451">
        <v>200</v>
      </c>
      <c r="G1451">
        <v>1889611729</v>
      </c>
      <c r="H1451" t="s">
        <v>354</v>
      </c>
      <c r="I1451" t="s">
        <v>355</v>
      </c>
      <c r="J1451" t="s">
        <v>265</v>
      </c>
      <c r="K1451" t="s">
        <v>5748</v>
      </c>
      <c r="L1451" t="s">
        <v>266</v>
      </c>
      <c r="M1451" t="s">
        <v>267</v>
      </c>
      <c r="N1451" t="s">
        <v>267</v>
      </c>
      <c r="O1451" t="s">
        <v>267</v>
      </c>
      <c r="P1451">
        <v>0</v>
      </c>
      <c r="Q1451">
        <v>1</v>
      </c>
      <c r="R1451">
        <v>0</v>
      </c>
      <c r="S1451" t="s">
        <v>267</v>
      </c>
      <c r="T1451" t="s">
        <v>267</v>
      </c>
      <c r="U1451" t="s">
        <v>5749</v>
      </c>
      <c r="V1451" t="b">
        <v>0</v>
      </c>
      <c r="W1451" t="s">
        <v>5750</v>
      </c>
      <c r="X1451">
        <v>0</v>
      </c>
      <c r="Y1451" t="s">
        <v>265</v>
      </c>
      <c r="Z1451" t="s">
        <v>265</v>
      </c>
      <c r="AA1451" t="s">
        <v>265</v>
      </c>
      <c r="AB1451" t="s">
        <v>265</v>
      </c>
      <c r="AC1451" t="s">
        <v>265</v>
      </c>
      <c r="AD1451" t="s">
        <v>265</v>
      </c>
      <c r="AE1451" t="s">
        <v>265</v>
      </c>
      <c r="AF1451" t="s">
        <v>267</v>
      </c>
      <c r="AG1451" t="s">
        <v>265</v>
      </c>
      <c r="AH1451" t="s">
        <v>265</v>
      </c>
      <c r="AI1451" t="s">
        <v>265</v>
      </c>
      <c r="AJ1451" t="s">
        <v>265</v>
      </c>
      <c r="AL1451" t="str">
        <f>IF(Sudan_News12[[#This Row],[relevancy_classification_english]]="Relevant","مناسب",IF(Sudan_News12[[#This Row],[relevancy_classification_english]]="Relevant","عَرَضِيّ",""))</f>
        <v/>
      </c>
      <c r="AN1451" t="str">
        <f>IF(Sudan_News12[[#This Row],[sentiment_analysis_english]]="Negative","سلبي",IF(Sudan_News12[[#This Row],[sentiment_analysis_english]]="Neutral","حيادي",IF(Sudan_News12[[#This Row],[sentiment_analysis_english]]="Positive","إيجابي","")))</f>
        <v/>
      </c>
      <c r="AO1451" t="e">
        <f>INDEX(TextClassificationList[],MATCH(Sudan_News12[[#This Row],[text_classification_arabic]],TextClassificationList[text_classification_arabic],0),1)</f>
        <v>#N/A</v>
      </c>
      <c r="AQ1451" t="e">
        <f>INDEX(TextClassificationList[],MATCH(Sudan_News12[[#This Row],[text_classification_arabic2]],TextClassificationList[text_classification_arabic],0),1)</f>
        <v>#N/A</v>
      </c>
      <c r="AS1451" t="e">
        <f>INDEX(TextClassificationList[],MATCH(Sudan_News12[[#This Row],[text_classification_arabic3]],TextClassificationList[text_classification_arabic],0),1)</f>
        <v>#N/A</v>
      </c>
      <c r="AU1451" t="e">
        <f>INDEX(TextClassificationList[],MATCH(Sudan_News12[[#This Row],[text_classification_arabic4]],TextClassificationList[text_classification_arabic],0),1)</f>
        <v>#N/A</v>
      </c>
      <c r="AW1451" t="e">
        <f>INDEX(TextClassificationList[],MATCH(Sudan_News12[[#This Row],[text_classification_arabic5]],TextClassificationList[text_classification_arabic],0),1)</f>
        <v>#N/A</v>
      </c>
    </row>
    <row r="1452" spans="1:49" x14ac:dyDescent="0.2">
      <c r="A1452">
        <v>1.361291251086209E+18</v>
      </c>
      <c r="B1452">
        <v>1.361291251086209E+18</v>
      </c>
      <c r="C1452" t="s">
        <v>5751</v>
      </c>
      <c r="D1452" s="1">
        <v>44242</v>
      </c>
      <c r="E1452" s="2">
        <v>0.6030092592592593</v>
      </c>
      <c r="F1452">
        <v>200</v>
      </c>
      <c r="G1452">
        <v>1889611729</v>
      </c>
      <c r="H1452" t="s">
        <v>354</v>
      </c>
      <c r="I1452" t="s">
        <v>355</v>
      </c>
      <c r="J1452" t="s">
        <v>265</v>
      </c>
      <c r="K1452" t="s">
        <v>5752</v>
      </c>
      <c r="L1452" t="s">
        <v>266</v>
      </c>
      <c r="M1452" t="s">
        <v>267</v>
      </c>
      <c r="N1452" t="s">
        <v>267</v>
      </c>
      <c r="O1452" t="s">
        <v>5753</v>
      </c>
      <c r="P1452">
        <v>0</v>
      </c>
      <c r="Q1452">
        <v>0</v>
      </c>
      <c r="R1452">
        <v>0</v>
      </c>
      <c r="S1452" t="s">
        <v>282</v>
      </c>
      <c r="T1452" t="s">
        <v>267</v>
      </c>
      <c r="U1452" t="s">
        <v>5754</v>
      </c>
      <c r="V1452" t="b">
        <v>0</v>
      </c>
      <c r="W1452" t="s">
        <v>265</v>
      </c>
      <c r="X1452">
        <v>1</v>
      </c>
      <c r="Y1452" t="s">
        <v>5755</v>
      </c>
      <c r="Z1452" t="s">
        <v>265</v>
      </c>
      <c r="AA1452" t="s">
        <v>265</v>
      </c>
      <c r="AB1452" t="s">
        <v>265</v>
      </c>
      <c r="AC1452" t="s">
        <v>265</v>
      </c>
      <c r="AD1452" t="s">
        <v>265</v>
      </c>
      <c r="AE1452" t="s">
        <v>265</v>
      </c>
      <c r="AF1452" t="s">
        <v>267</v>
      </c>
      <c r="AG1452" t="s">
        <v>265</v>
      </c>
      <c r="AH1452" t="s">
        <v>265</v>
      </c>
      <c r="AI1452" t="s">
        <v>265</v>
      </c>
      <c r="AJ1452" t="s">
        <v>265</v>
      </c>
      <c r="AL1452" t="str">
        <f>IF(Sudan_News12[[#This Row],[relevancy_classification_english]]="Relevant","مناسب",IF(Sudan_News12[[#This Row],[relevancy_classification_english]]="Relevant","عَرَضِيّ",""))</f>
        <v/>
      </c>
      <c r="AN1452" t="str">
        <f>IF(Sudan_News12[[#This Row],[sentiment_analysis_english]]="Negative","سلبي",IF(Sudan_News12[[#This Row],[sentiment_analysis_english]]="Neutral","حيادي",IF(Sudan_News12[[#This Row],[sentiment_analysis_english]]="Positive","إيجابي","")))</f>
        <v/>
      </c>
      <c r="AO1452" t="e">
        <f>INDEX(TextClassificationList[],MATCH(Sudan_News12[[#This Row],[text_classification_arabic]],TextClassificationList[text_classification_arabic],0),1)</f>
        <v>#N/A</v>
      </c>
      <c r="AQ1452" t="e">
        <f>INDEX(TextClassificationList[],MATCH(Sudan_News12[[#This Row],[text_classification_arabic2]],TextClassificationList[text_classification_arabic],0),1)</f>
        <v>#N/A</v>
      </c>
      <c r="AS1452" t="e">
        <f>INDEX(TextClassificationList[],MATCH(Sudan_News12[[#This Row],[text_classification_arabic3]],TextClassificationList[text_classification_arabic],0),1)</f>
        <v>#N/A</v>
      </c>
      <c r="AU1452" t="e">
        <f>INDEX(TextClassificationList[],MATCH(Sudan_News12[[#This Row],[text_classification_arabic4]],TextClassificationList[text_classification_arabic],0),1)</f>
        <v>#N/A</v>
      </c>
      <c r="AW1452" t="e">
        <f>INDEX(TextClassificationList[],MATCH(Sudan_News12[[#This Row],[text_classification_arabic5]],TextClassificationList[text_classification_arabic],0),1)</f>
        <v>#N/A</v>
      </c>
    </row>
    <row r="1453" spans="1:49" x14ac:dyDescent="0.2">
      <c r="A1453">
        <v>1.3612650332636488E+18</v>
      </c>
      <c r="B1453">
        <v>1.3612650332636488E+18</v>
      </c>
      <c r="C1453" t="s">
        <v>5756</v>
      </c>
      <c r="D1453" s="1">
        <v>44242</v>
      </c>
      <c r="E1453" s="2">
        <v>0.53065972222222224</v>
      </c>
      <c r="F1453">
        <v>200</v>
      </c>
      <c r="G1453">
        <v>1889611729</v>
      </c>
      <c r="H1453" t="s">
        <v>354</v>
      </c>
      <c r="I1453" t="s">
        <v>355</v>
      </c>
      <c r="J1453" t="s">
        <v>265</v>
      </c>
      <c r="K1453" t="s">
        <v>5757</v>
      </c>
      <c r="L1453" t="s">
        <v>266</v>
      </c>
      <c r="M1453" t="s">
        <v>267</v>
      </c>
      <c r="N1453" t="s">
        <v>267</v>
      </c>
      <c r="O1453" t="s">
        <v>267</v>
      </c>
      <c r="P1453">
        <v>1</v>
      </c>
      <c r="Q1453">
        <v>0</v>
      </c>
      <c r="R1453">
        <v>5</v>
      </c>
      <c r="S1453" t="s">
        <v>267</v>
      </c>
      <c r="T1453" t="s">
        <v>267</v>
      </c>
      <c r="U1453" t="s">
        <v>5758</v>
      </c>
      <c r="V1453" t="b">
        <v>0</v>
      </c>
      <c r="W1453" t="s">
        <v>265</v>
      </c>
      <c r="X1453">
        <v>0</v>
      </c>
      <c r="Y1453" t="s">
        <v>265</v>
      </c>
      <c r="Z1453" t="s">
        <v>265</v>
      </c>
      <c r="AA1453" t="s">
        <v>265</v>
      </c>
      <c r="AB1453" t="s">
        <v>265</v>
      </c>
      <c r="AC1453" t="s">
        <v>265</v>
      </c>
      <c r="AD1453" t="s">
        <v>265</v>
      </c>
      <c r="AE1453" t="s">
        <v>265</v>
      </c>
      <c r="AF1453" t="s">
        <v>267</v>
      </c>
      <c r="AG1453" t="s">
        <v>265</v>
      </c>
      <c r="AH1453" t="s">
        <v>265</v>
      </c>
      <c r="AI1453" t="s">
        <v>265</v>
      </c>
      <c r="AJ1453" t="s">
        <v>265</v>
      </c>
      <c r="AL1453" t="str">
        <f>IF(Sudan_News12[[#This Row],[relevancy_classification_english]]="Relevant","مناسب",IF(Sudan_News12[[#This Row],[relevancy_classification_english]]="Relevant","عَرَضِيّ",""))</f>
        <v/>
      </c>
      <c r="AN1453" t="str">
        <f>IF(Sudan_News12[[#This Row],[sentiment_analysis_english]]="Negative","سلبي",IF(Sudan_News12[[#This Row],[sentiment_analysis_english]]="Neutral","حيادي",IF(Sudan_News12[[#This Row],[sentiment_analysis_english]]="Positive","إيجابي","")))</f>
        <v/>
      </c>
      <c r="AO1453" t="e">
        <f>INDEX(TextClassificationList[],MATCH(Sudan_News12[[#This Row],[text_classification_arabic]],TextClassificationList[text_classification_arabic],0),1)</f>
        <v>#N/A</v>
      </c>
      <c r="AQ1453" t="e">
        <f>INDEX(TextClassificationList[],MATCH(Sudan_News12[[#This Row],[text_classification_arabic2]],TextClassificationList[text_classification_arabic],0),1)</f>
        <v>#N/A</v>
      </c>
      <c r="AS1453" t="e">
        <f>INDEX(TextClassificationList[],MATCH(Sudan_News12[[#This Row],[text_classification_arabic3]],TextClassificationList[text_classification_arabic],0),1)</f>
        <v>#N/A</v>
      </c>
      <c r="AU1453" t="e">
        <f>INDEX(TextClassificationList[],MATCH(Sudan_News12[[#This Row],[text_classification_arabic4]],TextClassificationList[text_classification_arabic],0),1)</f>
        <v>#N/A</v>
      </c>
      <c r="AW1453" t="e">
        <f>INDEX(TextClassificationList[],MATCH(Sudan_News12[[#This Row],[text_classification_arabic5]],TextClassificationList[text_classification_arabic],0),1)</f>
        <v>#N/A</v>
      </c>
    </row>
    <row r="1454" spans="1:49" x14ac:dyDescent="0.2">
      <c r="A1454">
        <v>1.3612648839338639E+18</v>
      </c>
      <c r="B1454">
        <v>1.3612648839338639E+18</v>
      </c>
      <c r="C1454" t="s">
        <v>5759</v>
      </c>
      <c r="D1454" s="1">
        <v>44242</v>
      </c>
      <c r="E1454" s="2">
        <v>0.53025462962962966</v>
      </c>
      <c r="F1454">
        <v>200</v>
      </c>
      <c r="G1454">
        <v>1889611729</v>
      </c>
      <c r="H1454" t="s">
        <v>354</v>
      </c>
      <c r="I1454" t="s">
        <v>355</v>
      </c>
      <c r="J1454" t="s">
        <v>265</v>
      </c>
      <c r="K1454" t="s">
        <v>5760</v>
      </c>
      <c r="L1454" t="s">
        <v>273</v>
      </c>
      <c r="M1454" t="s">
        <v>267</v>
      </c>
      <c r="N1454" t="s">
        <v>5761</v>
      </c>
      <c r="O1454" t="s">
        <v>267</v>
      </c>
      <c r="P1454">
        <v>0</v>
      </c>
      <c r="Q1454">
        <v>0</v>
      </c>
      <c r="R1454">
        <v>2</v>
      </c>
      <c r="S1454" t="s">
        <v>267</v>
      </c>
      <c r="T1454" t="s">
        <v>267</v>
      </c>
      <c r="U1454" t="s">
        <v>5762</v>
      </c>
      <c r="V1454" t="b">
        <v>0</v>
      </c>
      <c r="W1454" t="s">
        <v>265</v>
      </c>
      <c r="X1454">
        <v>0</v>
      </c>
      <c r="Y1454" t="s">
        <v>265</v>
      </c>
      <c r="Z1454" t="s">
        <v>265</v>
      </c>
      <c r="AA1454" t="s">
        <v>265</v>
      </c>
      <c r="AB1454" t="s">
        <v>265</v>
      </c>
      <c r="AC1454" t="s">
        <v>265</v>
      </c>
      <c r="AD1454" t="s">
        <v>265</v>
      </c>
      <c r="AE1454" t="s">
        <v>265</v>
      </c>
      <c r="AF1454" t="s">
        <v>267</v>
      </c>
      <c r="AG1454" t="s">
        <v>265</v>
      </c>
      <c r="AH1454" t="s">
        <v>265</v>
      </c>
      <c r="AI1454" t="s">
        <v>265</v>
      </c>
      <c r="AJ1454" t="s">
        <v>265</v>
      </c>
      <c r="AL1454" t="str">
        <f>IF(Sudan_News12[[#This Row],[relevancy_classification_english]]="Relevant","مناسب",IF(Sudan_News12[[#This Row],[relevancy_classification_english]]="Relevant","عَرَضِيّ",""))</f>
        <v/>
      </c>
      <c r="AN1454" t="str">
        <f>IF(Sudan_News12[[#This Row],[sentiment_analysis_english]]="Negative","سلبي",IF(Sudan_News12[[#This Row],[sentiment_analysis_english]]="Neutral","حيادي",IF(Sudan_News12[[#This Row],[sentiment_analysis_english]]="Positive","إيجابي","")))</f>
        <v/>
      </c>
      <c r="AO1454" t="e">
        <f>INDEX(TextClassificationList[],MATCH(Sudan_News12[[#This Row],[text_classification_arabic]],TextClassificationList[text_classification_arabic],0),1)</f>
        <v>#N/A</v>
      </c>
      <c r="AQ1454" t="e">
        <f>INDEX(TextClassificationList[],MATCH(Sudan_News12[[#This Row],[text_classification_arabic2]],TextClassificationList[text_classification_arabic],0),1)</f>
        <v>#N/A</v>
      </c>
      <c r="AS1454" t="e">
        <f>INDEX(TextClassificationList[],MATCH(Sudan_News12[[#This Row],[text_classification_arabic3]],TextClassificationList[text_classification_arabic],0),1)</f>
        <v>#N/A</v>
      </c>
      <c r="AU1454" t="e">
        <f>INDEX(TextClassificationList[],MATCH(Sudan_News12[[#This Row],[text_classification_arabic4]],TextClassificationList[text_classification_arabic],0),1)</f>
        <v>#N/A</v>
      </c>
      <c r="AW1454" t="e">
        <f>INDEX(TextClassificationList[],MATCH(Sudan_News12[[#This Row],[text_classification_arabic5]],TextClassificationList[text_classification_arabic],0),1)</f>
        <v>#N/A</v>
      </c>
    </row>
    <row r="1455" spans="1:49" x14ac:dyDescent="0.2">
      <c r="A1455">
        <v>1.3612148092079432E+18</v>
      </c>
      <c r="B1455">
        <v>1.3612148092079432E+18</v>
      </c>
      <c r="C1455" t="s">
        <v>5763</v>
      </c>
      <c r="D1455" s="1">
        <v>44242</v>
      </c>
      <c r="E1455" s="2">
        <v>0.39207175925925924</v>
      </c>
      <c r="F1455">
        <v>200</v>
      </c>
      <c r="G1455">
        <v>1889611729</v>
      </c>
      <c r="H1455" t="s">
        <v>354</v>
      </c>
      <c r="I1455" t="s">
        <v>355</v>
      </c>
      <c r="J1455" t="s">
        <v>265</v>
      </c>
      <c r="K1455" t="s">
        <v>5764</v>
      </c>
      <c r="L1455" t="s">
        <v>273</v>
      </c>
      <c r="M1455" t="s">
        <v>267</v>
      </c>
      <c r="N1455" t="s">
        <v>5765</v>
      </c>
      <c r="O1455" t="s">
        <v>267</v>
      </c>
      <c r="P1455">
        <v>0</v>
      </c>
      <c r="Q1455">
        <v>0</v>
      </c>
      <c r="R1455">
        <v>1</v>
      </c>
      <c r="S1455" t="s">
        <v>267</v>
      </c>
      <c r="T1455" t="s">
        <v>267</v>
      </c>
      <c r="U1455" t="s">
        <v>5766</v>
      </c>
      <c r="V1455" t="b">
        <v>0</v>
      </c>
      <c r="W1455" t="s">
        <v>265</v>
      </c>
      <c r="X1455">
        <v>0</v>
      </c>
      <c r="Y1455" t="s">
        <v>265</v>
      </c>
      <c r="Z1455" t="s">
        <v>265</v>
      </c>
      <c r="AA1455" t="s">
        <v>265</v>
      </c>
      <c r="AB1455" t="s">
        <v>265</v>
      </c>
      <c r="AC1455" t="s">
        <v>265</v>
      </c>
      <c r="AD1455" t="s">
        <v>265</v>
      </c>
      <c r="AE1455" t="s">
        <v>265</v>
      </c>
      <c r="AF1455" t="s">
        <v>267</v>
      </c>
      <c r="AG1455" t="s">
        <v>265</v>
      </c>
      <c r="AH1455" t="s">
        <v>265</v>
      </c>
      <c r="AI1455" t="s">
        <v>265</v>
      </c>
      <c r="AJ1455" t="s">
        <v>265</v>
      </c>
      <c r="AL1455" t="str">
        <f>IF(Sudan_News12[[#This Row],[relevancy_classification_english]]="Relevant","مناسب",IF(Sudan_News12[[#This Row],[relevancy_classification_english]]="Relevant","عَرَضِيّ",""))</f>
        <v/>
      </c>
      <c r="AN1455" t="str">
        <f>IF(Sudan_News12[[#This Row],[sentiment_analysis_english]]="Negative","سلبي",IF(Sudan_News12[[#This Row],[sentiment_analysis_english]]="Neutral","حيادي",IF(Sudan_News12[[#This Row],[sentiment_analysis_english]]="Positive","إيجابي","")))</f>
        <v/>
      </c>
      <c r="AO1455" t="e">
        <f>INDEX(TextClassificationList[],MATCH(Sudan_News12[[#This Row],[text_classification_arabic]],TextClassificationList[text_classification_arabic],0),1)</f>
        <v>#N/A</v>
      </c>
      <c r="AQ1455" t="e">
        <f>INDEX(TextClassificationList[],MATCH(Sudan_News12[[#This Row],[text_classification_arabic2]],TextClassificationList[text_classification_arabic],0),1)</f>
        <v>#N/A</v>
      </c>
      <c r="AS1455" t="e">
        <f>INDEX(TextClassificationList[],MATCH(Sudan_News12[[#This Row],[text_classification_arabic3]],TextClassificationList[text_classification_arabic],0),1)</f>
        <v>#N/A</v>
      </c>
      <c r="AU1455" t="e">
        <f>INDEX(TextClassificationList[],MATCH(Sudan_News12[[#This Row],[text_classification_arabic4]],TextClassificationList[text_classification_arabic],0),1)</f>
        <v>#N/A</v>
      </c>
      <c r="AW1455" t="e">
        <f>INDEX(TextClassificationList[],MATCH(Sudan_News12[[#This Row],[text_classification_arabic5]],TextClassificationList[text_classification_arabic],0),1)</f>
        <v>#N/A</v>
      </c>
    </row>
    <row r="1456" spans="1:49" x14ac:dyDescent="0.2">
      <c r="A1456">
        <v>1.3611774632173937E+18</v>
      </c>
      <c r="B1456">
        <v>1.3611774632173937E+18</v>
      </c>
      <c r="C1456" t="s">
        <v>5767</v>
      </c>
      <c r="D1456" s="1">
        <v>44242</v>
      </c>
      <c r="E1456" s="2">
        <v>0.28901620370370368</v>
      </c>
      <c r="F1456">
        <v>200</v>
      </c>
      <c r="G1456">
        <v>1889611729</v>
      </c>
      <c r="H1456" t="s">
        <v>354</v>
      </c>
      <c r="I1456" t="s">
        <v>355</v>
      </c>
      <c r="J1456" t="s">
        <v>265</v>
      </c>
      <c r="K1456" t="s">
        <v>5768</v>
      </c>
      <c r="L1456" t="s">
        <v>266</v>
      </c>
      <c r="M1456" t="s">
        <v>267</v>
      </c>
      <c r="N1456" t="s">
        <v>267</v>
      </c>
      <c r="O1456" t="s">
        <v>5769</v>
      </c>
      <c r="P1456">
        <v>0</v>
      </c>
      <c r="Q1456">
        <v>0</v>
      </c>
      <c r="R1456">
        <v>2</v>
      </c>
      <c r="S1456" t="s">
        <v>5770</v>
      </c>
      <c r="T1456" t="s">
        <v>267</v>
      </c>
      <c r="U1456" t="s">
        <v>5771</v>
      </c>
      <c r="V1456" t="b">
        <v>0</v>
      </c>
      <c r="W1456" t="s">
        <v>265</v>
      </c>
      <c r="X1456">
        <v>1</v>
      </c>
      <c r="Y1456" t="s">
        <v>5772</v>
      </c>
      <c r="Z1456" t="s">
        <v>265</v>
      </c>
      <c r="AA1456" t="s">
        <v>265</v>
      </c>
      <c r="AB1456" t="s">
        <v>265</v>
      </c>
      <c r="AC1456" t="s">
        <v>265</v>
      </c>
      <c r="AD1456" t="s">
        <v>265</v>
      </c>
      <c r="AE1456" t="s">
        <v>265</v>
      </c>
      <c r="AF1456" t="s">
        <v>267</v>
      </c>
      <c r="AG1456" t="s">
        <v>265</v>
      </c>
      <c r="AH1456" t="s">
        <v>265</v>
      </c>
      <c r="AI1456" t="s">
        <v>265</v>
      </c>
      <c r="AJ1456" t="s">
        <v>265</v>
      </c>
      <c r="AL1456" t="str">
        <f>IF(Sudan_News12[[#This Row],[relevancy_classification_english]]="Relevant","مناسب",IF(Sudan_News12[[#This Row],[relevancy_classification_english]]="Relevant","عَرَضِيّ",""))</f>
        <v/>
      </c>
      <c r="AN1456" t="str">
        <f>IF(Sudan_News12[[#This Row],[sentiment_analysis_english]]="Negative","سلبي",IF(Sudan_News12[[#This Row],[sentiment_analysis_english]]="Neutral","حيادي",IF(Sudan_News12[[#This Row],[sentiment_analysis_english]]="Positive","إيجابي","")))</f>
        <v/>
      </c>
      <c r="AO1456" t="e">
        <f>INDEX(TextClassificationList[],MATCH(Sudan_News12[[#This Row],[text_classification_arabic]],TextClassificationList[text_classification_arabic],0),1)</f>
        <v>#N/A</v>
      </c>
      <c r="AQ1456" t="e">
        <f>INDEX(TextClassificationList[],MATCH(Sudan_News12[[#This Row],[text_classification_arabic2]],TextClassificationList[text_classification_arabic],0),1)</f>
        <v>#N/A</v>
      </c>
      <c r="AS1456" t="e">
        <f>INDEX(TextClassificationList[],MATCH(Sudan_News12[[#This Row],[text_classification_arabic3]],TextClassificationList[text_classification_arabic],0),1)</f>
        <v>#N/A</v>
      </c>
      <c r="AU1456" t="e">
        <f>INDEX(TextClassificationList[],MATCH(Sudan_News12[[#This Row],[text_classification_arabic4]],TextClassificationList[text_classification_arabic],0),1)</f>
        <v>#N/A</v>
      </c>
      <c r="AW1456" t="e">
        <f>INDEX(TextClassificationList[],MATCH(Sudan_News12[[#This Row],[text_classification_arabic5]],TextClassificationList[text_classification_arabic],0),1)</f>
        <v>#N/A</v>
      </c>
    </row>
    <row r="1457" spans="1:49" x14ac:dyDescent="0.2">
      <c r="A1457">
        <v>1.3611768018343281E+18</v>
      </c>
      <c r="B1457">
        <v>1.3611768018343281E+18</v>
      </c>
      <c r="C1457" t="s">
        <v>5773</v>
      </c>
      <c r="D1457" s="1">
        <v>44242</v>
      </c>
      <c r="E1457" s="2">
        <v>0.28718749999999998</v>
      </c>
      <c r="F1457">
        <v>200</v>
      </c>
      <c r="G1457">
        <v>1889611729</v>
      </c>
      <c r="H1457" t="s">
        <v>354</v>
      </c>
      <c r="I1457" t="s">
        <v>355</v>
      </c>
      <c r="J1457" t="s">
        <v>265</v>
      </c>
      <c r="K1457" t="s">
        <v>5774</v>
      </c>
      <c r="L1457" t="s">
        <v>266</v>
      </c>
      <c r="M1457" t="s">
        <v>267</v>
      </c>
      <c r="N1457" t="s">
        <v>267</v>
      </c>
      <c r="O1457" t="s">
        <v>267</v>
      </c>
      <c r="P1457">
        <v>0</v>
      </c>
      <c r="Q1457">
        <v>0</v>
      </c>
      <c r="R1457">
        <v>0</v>
      </c>
      <c r="S1457" t="s">
        <v>3758</v>
      </c>
      <c r="T1457" t="s">
        <v>267</v>
      </c>
      <c r="U1457" t="s">
        <v>5775</v>
      </c>
      <c r="V1457" t="b">
        <v>0</v>
      </c>
      <c r="W1457" t="s">
        <v>265</v>
      </c>
      <c r="X1457">
        <v>0</v>
      </c>
      <c r="Y1457" t="s">
        <v>265</v>
      </c>
      <c r="Z1457" t="s">
        <v>265</v>
      </c>
      <c r="AA1457" t="s">
        <v>265</v>
      </c>
      <c r="AB1457" t="s">
        <v>265</v>
      </c>
      <c r="AC1457" t="s">
        <v>265</v>
      </c>
      <c r="AD1457" t="s">
        <v>265</v>
      </c>
      <c r="AE1457" t="s">
        <v>265</v>
      </c>
      <c r="AF1457" t="s">
        <v>267</v>
      </c>
      <c r="AG1457" t="s">
        <v>265</v>
      </c>
      <c r="AH1457" t="s">
        <v>265</v>
      </c>
      <c r="AI1457" t="s">
        <v>265</v>
      </c>
      <c r="AJ1457" t="s">
        <v>265</v>
      </c>
      <c r="AL1457" t="str">
        <f>IF(Sudan_News12[[#This Row],[relevancy_classification_english]]="Relevant","مناسب",IF(Sudan_News12[[#This Row],[relevancy_classification_english]]="Relevant","عَرَضِيّ",""))</f>
        <v/>
      </c>
      <c r="AN1457" t="str">
        <f>IF(Sudan_News12[[#This Row],[sentiment_analysis_english]]="Negative","سلبي",IF(Sudan_News12[[#This Row],[sentiment_analysis_english]]="Neutral","حيادي",IF(Sudan_News12[[#This Row],[sentiment_analysis_english]]="Positive","إيجابي","")))</f>
        <v/>
      </c>
      <c r="AO1457" t="e">
        <f>INDEX(TextClassificationList[],MATCH(Sudan_News12[[#This Row],[text_classification_arabic]],TextClassificationList[text_classification_arabic],0),1)</f>
        <v>#N/A</v>
      </c>
      <c r="AQ1457" t="e">
        <f>INDEX(TextClassificationList[],MATCH(Sudan_News12[[#This Row],[text_classification_arabic2]],TextClassificationList[text_classification_arabic],0),1)</f>
        <v>#N/A</v>
      </c>
      <c r="AS1457" t="e">
        <f>INDEX(TextClassificationList[],MATCH(Sudan_News12[[#This Row],[text_classification_arabic3]],TextClassificationList[text_classification_arabic],0),1)</f>
        <v>#N/A</v>
      </c>
      <c r="AU1457" t="e">
        <f>INDEX(TextClassificationList[],MATCH(Sudan_News12[[#This Row],[text_classification_arabic4]],TextClassificationList[text_classification_arabic],0),1)</f>
        <v>#N/A</v>
      </c>
      <c r="AW1457" t="e">
        <f>INDEX(TextClassificationList[],MATCH(Sudan_News12[[#This Row],[text_classification_arabic5]],TextClassificationList[text_classification_arabic],0),1)</f>
        <v>#N/A</v>
      </c>
    </row>
    <row r="1458" spans="1:49" x14ac:dyDescent="0.2">
      <c r="A1458">
        <v>1.3611765880632975E+18</v>
      </c>
      <c r="B1458">
        <v>1.3611765880632975E+18</v>
      </c>
      <c r="C1458" t="s">
        <v>5776</v>
      </c>
      <c r="D1458" s="1">
        <v>44242</v>
      </c>
      <c r="E1458" s="2">
        <v>0.28659722222222223</v>
      </c>
      <c r="F1458">
        <v>200</v>
      </c>
      <c r="G1458">
        <v>1889611729</v>
      </c>
      <c r="H1458" t="s">
        <v>354</v>
      </c>
      <c r="I1458" t="s">
        <v>355</v>
      </c>
      <c r="J1458" t="s">
        <v>265</v>
      </c>
      <c r="K1458" t="s">
        <v>5777</v>
      </c>
      <c r="L1458" t="s">
        <v>266</v>
      </c>
      <c r="M1458" t="s">
        <v>267</v>
      </c>
      <c r="N1458" t="s">
        <v>267</v>
      </c>
      <c r="O1458" t="s">
        <v>267</v>
      </c>
      <c r="P1458">
        <v>0</v>
      </c>
      <c r="Q1458">
        <v>0</v>
      </c>
      <c r="R1458">
        <v>1</v>
      </c>
      <c r="S1458" t="s">
        <v>3758</v>
      </c>
      <c r="T1458" t="s">
        <v>267</v>
      </c>
      <c r="U1458" t="s">
        <v>5778</v>
      </c>
      <c r="V1458" t="b">
        <v>0</v>
      </c>
      <c r="W1458" t="s">
        <v>265</v>
      </c>
      <c r="X1458">
        <v>0</v>
      </c>
      <c r="Y1458" t="s">
        <v>265</v>
      </c>
      <c r="Z1458" t="s">
        <v>265</v>
      </c>
      <c r="AA1458" t="s">
        <v>265</v>
      </c>
      <c r="AB1458" t="s">
        <v>265</v>
      </c>
      <c r="AC1458" t="s">
        <v>265</v>
      </c>
      <c r="AD1458" t="s">
        <v>265</v>
      </c>
      <c r="AE1458" t="s">
        <v>265</v>
      </c>
      <c r="AF1458" t="s">
        <v>267</v>
      </c>
      <c r="AG1458" t="s">
        <v>265</v>
      </c>
      <c r="AH1458" t="s">
        <v>265</v>
      </c>
      <c r="AI1458" t="s">
        <v>265</v>
      </c>
      <c r="AJ1458" t="s">
        <v>265</v>
      </c>
      <c r="AL1458" t="str">
        <f>IF(Sudan_News12[[#This Row],[relevancy_classification_english]]="Relevant","مناسب",IF(Sudan_News12[[#This Row],[relevancy_classification_english]]="Relevant","عَرَضِيّ",""))</f>
        <v/>
      </c>
      <c r="AN1458" t="str">
        <f>IF(Sudan_News12[[#This Row],[sentiment_analysis_english]]="Negative","سلبي",IF(Sudan_News12[[#This Row],[sentiment_analysis_english]]="Neutral","حيادي",IF(Sudan_News12[[#This Row],[sentiment_analysis_english]]="Positive","إيجابي","")))</f>
        <v/>
      </c>
      <c r="AO1458" t="e">
        <f>INDEX(TextClassificationList[],MATCH(Sudan_News12[[#This Row],[text_classification_arabic]],TextClassificationList[text_classification_arabic],0),1)</f>
        <v>#N/A</v>
      </c>
      <c r="AQ1458" t="e">
        <f>INDEX(TextClassificationList[],MATCH(Sudan_News12[[#This Row],[text_classification_arabic2]],TextClassificationList[text_classification_arabic],0),1)</f>
        <v>#N/A</v>
      </c>
      <c r="AS1458" t="e">
        <f>INDEX(TextClassificationList[],MATCH(Sudan_News12[[#This Row],[text_classification_arabic3]],TextClassificationList[text_classification_arabic],0),1)</f>
        <v>#N/A</v>
      </c>
      <c r="AU1458" t="e">
        <f>INDEX(TextClassificationList[],MATCH(Sudan_News12[[#This Row],[text_classification_arabic4]],TextClassificationList[text_classification_arabic],0),1)</f>
        <v>#N/A</v>
      </c>
      <c r="AW1458" t="e">
        <f>INDEX(TextClassificationList[],MATCH(Sudan_News12[[#This Row],[text_classification_arabic5]],TextClassificationList[text_classification_arabic],0),1)</f>
        <v>#N/A</v>
      </c>
    </row>
    <row r="1459" spans="1:49" x14ac:dyDescent="0.2">
      <c r="A1459">
        <v>1.3610532772536975E+18</v>
      </c>
      <c r="B1459">
        <v>1.3610531792034529E+18</v>
      </c>
      <c r="C1459" t="s">
        <v>5779</v>
      </c>
      <c r="D1459" s="1">
        <v>44241</v>
      </c>
      <c r="E1459" s="2">
        <v>0.94633101851851853</v>
      </c>
      <c r="F1459">
        <v>200</v>
      </c>
      <c r="G1459">
        <v>1889611729</v>
      </c>
      <c r="H1459" t="s">
        <v>354</v>
      </c>
      <c r="I1459" t="s">
        <v>355</v>
      </c>
      <c r="J1459" t="s">
        <v>265</v>
      </c>
      <c r="K1459" t="s">
        <v>5780</v>
      </c>
      <c r="L1459" t="s">
        <v>266</v>
      </c>
      <c r="M1459" t="s">
        <v>267</v>
      </c>
      <c r="N1459" t="s">
        <v>267</v>
      </c>
      <c r="O1459" t="s">
        <v>267</v>
      </c>
      <c r="P1459">
        <v>0</v>
      </c>
      <c r="Q1459">
        <v>1</v>
      </c>
      <c r="R1459">
        <v>1</v>
      </c>
      <c r="S1459" t="s">
        <v>3758</v>
      </c>
      <c r="T1459" t="s">
        <v>267</v>
      </c>
      <c r="U1459" t="s">
        <v>5781</v>
      </c>
      <c r="V1459" t="b">
        <v>0</v>
      </c>
      <c r="W1459" t="s">
        <v>265</v>
      </c>
      <c r="X1459">
        <v>0</v>
      </c>
      <c r="Y1459" t="s">
        <v>265</v>
      </c>
      <c r="Z1459" t="s">
        <v>265</v>
      </c>
      <c r="AA1459" t="s">
        <v>265</v>
      </c>
      <c r="AB1459" t="s">
        <v>265</v>
      </c>
      <c r="AC1459" t="s">
        <v>265</v>
      </c>
      <c r="AD1459" t="s">
        <v>265</v>
      </c>
      <c r="AE1459" t="s">
        <v>265</v>
      </c>
      <c r="AF1459" t="s">
        <v>267</v>
      </c>
      <c r="AG1459" t="s">
        <v>265</v>
      </c>
      <c r="AH1459" t="s">
        <v>265</v>
      </c>
      <c r="AI1459" t="s">
        <v>265</v>
      </c>
      <c r="AJ1459" t="s">
        <v>265</v>
      </c>
      <c r="AL1459" t="str">
        <f>IF(Sudan_News12[[#This Row],[relevancy_classification_english]]="Relevant","مناسب",IF(Sudan_News12[[#This Row],[relevancy_classification_english]]="Relevant","عَرَضِيّ",""))</f>
        <v/>
      </c>
      <c r="AN1459" t="str">
        <f>IF(Sudan_News12[[#This Row],[sentiment_analysis_english]]="Negative","سلبي",IF(Sudan_News12[[#This Row],[sentiment_analysis_english]]="Neutral","حيادي",IF(Sudan_News12[[#This Row],[sentiment_analysis_english]]="Positive","إيجابي","")))</f>
        <v/>
      </c>
      <c r="AO1459" t="e">
        <f>INDEX(TextClassificationList[],MATCH(Sudan_News12[[#This Row],[text_classification_arabic]],TextClassificationList[text_classification_arabic],0),1)</f>
        <v>#N/A</v>
      </c>
      <c r="AQ1459" t="e">
        <f>INDEX(TextClassificationList[],MATCH(Sudan_News12[[#This Row],[text_classification_arabic2]],TextClassificationList[text_classification_arabic],0),1)</f>
        <v>#N/A</v>
      </c>
      <c r="AS1459" t="e">
        <f>INDEX(TextClassificationList[],MATCH(Sudan_News12[[#This Row],[text_classification_arabic3]],TextClassificationList[text_classification_arabic],0),1)</f>
        <v>#N/A</v>
      </c>
      <c r="AU1459" t="e">
        <f>INDEX(TextClassificationList[],MATCH(Sudan_News12[[#This Row],[text_classification_arabic4]],TextClassificationList[text_classification_arabic],0),1)</f>
        <v>#N/A</v>
      </c>
      <c r="AW1459" t="e">
        <f>INDEX(TextClassificationList[],MATCH(Sudan_News12[[#This Row],[text_classification_arabic5]],TextClassificationList[text_classification_arabic],0),1)</f>
        <v>#N/A</v>
      </c>
    </row>
    <row r="1460" spans="1:49" x14ac:dyDescent="0.2">
      <c r="A1460">
        <v>1.3610531792034529E+18</v>
      </c>
      <c r="B1460">
        <v>1.3610531792034529E+18</v>
      </c>
      <c r="C1460" t="s">
        <v>5782</v>
      </c>
      <c r="D1460" s="1">
        <v>44241</v>
      </c>
      <c r="E1460" s="2">
        <v>0.94605324074074071</v>
      </c>
      <c r="F1460">
        <v>200</v>
      </c>
      <c r="G1460">
        <v>1889611729</v>
      </c>
      <c r="H1460" t="s">
        <v>354</v>
      </c>
      <c r="I1460" t="s">
        <v>355</v>
      </c>
      <c r="J1460" t="s">
        <v>265</v>
      </c>
      <c r="K1460" t="s">
        <v>5783</v>
      </c>
      <c r="L1460" t="s">
        <v>266</v>
      </c>
      <c r="M1460" t="s">
        <v>267</v>
      </c>
      <c r="N1460" t="s">
        <v>267</v>
      </c>
      <c r="O1460" t="s">
        <v>267</v>
      </c>
      <c r="P1460">
        <v>2</v>
      </c>
      <c r="Q1460">
        <v>5</v>
      </c>
      <c r="R1460">
        <v>4</v>
      </c>
      <c r="S1460" t="s">
        <v>3758</v>
      </c>
      <c r="T1460" t="s">
        <v>267</v>
      </c>
      <c r="U1460" t="s">
        <v>5784</v>
      </c>
      <c r="V1460" t="b">
        <v>0</v>
      </c>
      <c r="W1460" t="s">
        <v>265</v>
      </c>
      <c r="X1460">
        <v>0</v>
      </c>
      <c r="Y1460" t="s">
        <v>265</v>
      </c>
      <c r="Z1460" t="s">
        <v>265</v>
      </c>
      <c r="AA1460" t="s">
        <v>265</v>
      </c>
      <c r="AB1460" t="s">
        <v>265</v>
      </c>
      <c r="AC1460" t="s">
        <v>265</v>
      </c>
      <c r="AD1460" t="s">
        <v>265</v>
      </c>
      <c r="AE1460" t="s">
        <v>265</v>
      </c>
      <c r="AF1460" t="s">
        <v>267</v>
      </c>
      <c r="AG1460" t="s">
        <v>265</v>
      </c>
      <c r="AH1460" t="s">
        <v>265</v>
      </c>
      <c r="AI1460" t="s">
        <v>265</v>
      </c>
      <c r="AJ1460" t="s">
        <v>265</v>
      </c>
      <c r="AL1460" t="str">
        <f>IF(Sudan_News12[[#This Row],[relevancy_classification_english]]="Relevant","مناسب",IF(Sudan_News12[[#This Row],[relevancy_classification_english]]="Relevant","عَرَضِيّ",""))</f>
        <v/>
      </c>
      <c r="AN1460" t="str">
        <f>IF(Sudan_News12[[#This Row],[sentiment_analysis_english]]="Negative","سلبي",IF(Sudan_News12[[#This Row],[sentiment_analysis_english]]="Neutral","حيادي",IF(Sudan_News12[[#This Row],[sentiment_analysis_english]]="Positive","إيجابي","")))</f>
        <v/>
      </c>
      <c r="AO1460" t="e">
        <f>INDEX(TextClassificationList[],MATCH(Sudan_News12[[#This Row],[text_classification_arabic]],TextClassificationList[text_classification_arabic],0),1)</f>
        <v>#N/A</v>
      </c>
      <c r="AQ1460" t="e">
        <f>INDEX(TextClassificationList[],MATCH(Sudan_News12[[#This Row],[text_classification_arabic2]],TextClassificationList[text_classification_arabic],0),1)</f>
        <v>#N/A</v>
      </c>
      <c r="AS1460" t="e">
        <f>INDEX(TextClassificationList[],MATCH(Sudan_News12[[#This Row],[text_classification_arabic3]],TextClassificationList[text_classification_arabic],0),1)</f>
        <v>#N/A</v>
      </c>
      <c r="AU1460" t="e">
        <f>INDEX(TextClassificationList[],MATCH(Sudan_News12[[#This Row],[text_classification_arabic4]],TextClassificationList[text_classification_arabic],0),1)</f>
        <v>#N/A</v>
      </c>
      <c r="AW1460" t="e">
        <f>INDEX(TextClassificationList[],MATCH(Sudan_News12[[#This Row],[text_classification_arabic5]],TextClassificationList[text_classification_arabic],0),1)</f>
        <v>#N/A</v>
      </c>
    </row>
    <row r="1461" spans="1:49" x14ac:dyDescent="0.2">
      <c r="A1461">
        <v>1.3610475769806848E+18</v>
      </c>
      <c r="B1461">
        <v>1.3610475769806848E+18</v>
      </c>
      <c r="C1461" t="s">
        <v>5785</v>
      </c>
      <c r="D1461" s="1">
        <v>44241</v>
      </c>
      <c r="E1461" s="2">
        <v>0.93060185185185185</v>
      </c>
      <c r="F1461">
        <v>200</v>
      </c>
      <c r="G1461">
        <v>1889611729</v>
      </c>
      <c r="H1461" t="s">
        <v>354</v>
      </c>
      <c r="I1461" t="s">
        <v>355</v>
      </c>
      <c r="J1461" t="s">
        <v>265</v>
      </c>
      <c r="K1461" t="s">
        <v>5786</v>
      </c>
      <c r="L1461" t="s">
        <v>266</v>
      </c>
      <c r="M1461" t="s">
        <v>267</v>
      </c>
      <c r="N1461" t="s">
        <v>267</v>
      </c>
      <c r="O1461" t="s">
        <v>267</v>
      </c>
      <c r="P1461">
        <v>1</v>
      </c>
      <c r="Q1461">
        <v>3</v>
      </c>
      <c r="R1461">
        <v>4</v>
      </c>
      <c r="S1461" t="s">
        <v>5787</v>
      </c>
      <c r="T1461" t="s">
        <v>267</v>
      </c>
      <c r="U1461" t="s">
        <v>5788</v>
      </c>
      <c r="V1461" t="b">
        <v>0</v>
      </c>
      <c r="W1461" t="s">
        <v>265</v>
      </c>
      <c r="X1461">
        <v>0</v>
      </c>
      <c r="Y1461" t="s">
        <v>265</v>
      </c>
      <c r="Z1461" t="s">
        <v>265</v>
      </c>
      <c r="AA1461" t="s">
        <v>265</v>
      </c>
      <c r="AB1461" t="s">
        <v>265</v>
      </c>
      <c r="AC1461" t="s">
        <v>265</v>
      </c>
      <c r="AD1461" t="s">
        <v>265</v>
      </c>
      <c r="AE1461" t="s">
        <v>265</v>
      </c>
      <c r="AF1461" t="s">
        <v>267</v>
      </c>
      <c r="AG1461" t="s">
        <v>265</v>
      </c>
      <c r="AH1461" t="s">
        <v>265</v>
      </c>
      <c r="AI1461" t="s">
        <v>265</v>
      </c>
      <c r="AJ1461" t="s">
        <v>265</v>
      </c>
      <c r="AL1461" t="str">
        <f>IF(Sudan_News12[[#This Row],[relevancy_classification_english]]="Relevant","مناسب",IF(Sudan_News12[[#This Row],[relevancy_classification_english]]="Relevant","عَرَضِيّ",""))</f>
        <v/>
      </c>
      <c r="AN1461" t="str">
        <f>IF(Sudan_News12[[#This Row],[sentiment_analysis_english]]="Negative","سلبي",IF(Sudan_News12[[#This Row],[sentiment_analysis_english]]="Neutral","حيادي",IF(Sudan_News12[[#This Row],[sentiment_analysis_english]]="Positive","إيجابي","")))</f>
        <v/>
      </c>
      <c r="AO1461" t="e">
        <f>INDEX(TextClassificationList[],MATCH(Sudan_News12[[#This Row],[text_classification_arabic]],TextClassificationList[text_classification_arabic],0),1)</f>
        <v>#N/A</v>
      </c>
      <c r="AQ1461" t="e">
        <f>INDEX(TextClassificationList[],MATCH(Sudan_News12[[#This Row],[text_classification_arabic2]],TextClassificationList[text_classification_arabic],0),1)</f>
        <v>#N/A</v>
      </c>
      <c r="AS1461" t="e">
        <f>INDEX(TextClassificationList[],MATCH(Sudan_News12[[#This Row],[text_classification_arabic3]],TextClassificationList[text_classification_arabic],0),1)</f>
        <v>#N/A</v>
      </c>
      <c r="AU1461" t="e">
        <f>INDEX(TextClassificationList[],MATCH(Sudan_News12[[#This Row],[text_classification_arabic4]],TextClassificationList[text_classification_arabic],0),1)</f>
        <v>#N/A</v>
      </c>
      <c r="AW1461" t="e">
        <f>INDEX(TextClassificationList[],MATCH(Sudan_News12[[#This Row],[text_classification_arabic5]],TextClassificationList[text_classification_arabic],0),1)</f>
        <v>#N/A</v>
      </c>
    </row>
    <row r="1462" spans="1:49" x14ac:dyDescent="0.2">
      <c r="A1462">
        <v>1.3610456393590415E+18</v>
      </c>
      <c r="B1462">
        <v>1.3610456393590415E+18</v>
      </c>
      <c r="C1462" t="s">
        <v>5789</v>
      </c>
      <c r="D1462" s="1">
        <v>44241</v>
      </c>
      <c r="E1462" s="2">
        <v>0.92525462962962968</v>
      </c>
      <c r="F1462">
        <v>200</v>
      </c>
      <c r="G1462">
        <v>1889611729</v>
      </c>
      <c r="H1462" t="s">
        <v>354</v>
      </c>
      <c r="I1462" t="s">
        <v>355</v>
      </c>
      <c r="J1462" t="s">
        <v>265</v>
      </c>
      <c r="K1462" t="s">
        <v>5790</v>
      </c>
      <c r="L1462" t="s">
        <v>266</v>
      </c>
      <c r="M1462" t="s">
        <v>267</v>
      </c>
      <c r="N1462" t="s">
        <v>267</v>
      </c>
      <c r="O1462" t="s">
        <v>267</v>
      </c>
      <c r="P1462">
        <v>0</v>
      </c>
      <c r="Q1462">
        <v>0</v>
      </c>
      <c r="R1462">
        <v>1</v>
      </c>
      <c r="S1462" t="s">
        <v>267</v>
      </c>
      <c r="T1462" t="s">
        <v>267</v>
      </c>
      <c r="U1462" t="s">
        <v>5791</v>
      </c>
      <c r="V1462" t="b">
        <v>0</v>
      </c>
      <c r="W1462" t="s">
        <v>265</v>
      </c>
      <c r="X1462">
        <v>0</v>
      </c>
      <c r="Y1462" t="s">
        <v>265</v>
      </c>
      <c r="Z1462" t="s">
        <v>265</v>
      </c>
      <c r="AA1462" t="s">
        <v>265</v>
      </c>
      <c r="AB1462" t="s">
        <v>265</v>
      </c>
      <c r="AC1462" t="s">
        <v>265</v>
      </c>
      <c r="AD1462" t="s">
        <v>265</v>
      </c>
      <c r="AE1462" t="s">
        <v>265</v>
      </c>
      <c r="AF1462" t="s">
        <v>267</v>
      </c>
      <c r="AG1462" t="s">
        <v>265</v>
      </c>
      <c r="AH1462" t="s">
        <v>265</v>
      </c>
      <c r="AI1462" t="s">
        <v>265</v>
      </c>
      <c r="AJ1462" t="s">
        <v>265</v>
      </c>
      <c r="AL1462" t="str">
        <f>IF(Sudan_News12[[#This Row],[relevancy_classification_english]]="Relevant","مناسب",IF(Sudan_News12[[#This Row],[relevancy_classification_english]]="Relevant","عَرَضِيّ",""))</f>
        <v/>
      </c>
      <c r="AN1462" t="str">
        <f>IF(Sudan_News12[[#This Row],[sentiment_analysis_english]]="Negative","سلبي",IF(Sudan_News12[[#This Row],[sentiment_analysis_english]]="Neutral","حيادي",IF(Sudan_News12[[#This Row],[sentiment_analysis_english]]="Positive","إيجابي","")))</f>
        <v/>
      </c>
      <c r="AO1462" t="e">
        <f>INDEX(TextClassificationList[],MATCH(Sudan_News12[[#This Row],[text_classification_arabic]],TextClassificationList[text_classification_arabic],0),1)</f>
        <v>#N/A</v>
      </c>
      <c r="AQ1462" t="e">
        <f>INDEX(TextClassificationList[],MATCH(Sudan_News12[[#This Row],[text_classification_arabic2]],TextClassificationList[text_classification_arabic],0),1)</f>
        <v>#N/A</v>
      </c>
      <c r="AS1462" t="e">
        <f>INDEX(TextClassificationList[],MATCH(Sudan_News12[[#This Row],[text_classification_arabic3]],TextClassificationList[text_classification_arabic],0),1)</f>
        <v>#N/A</v>
      </c>
      <c r="AU1462" t="e">
        <f>INDEX(TextClassificationList[],MATCH(Sudan_News12[[#This Row],[text_classification_arabic4]],TextClassificationList[text_classification_arabic],0),1)</f>
        <v>#N/A</v>
      </c>
      <c r="AW1462" t="e">
        <f>INDEX(TextClassificationList[],MATCH(Sudan_News12[[#This Row],[text_classification_arabic5]],TextClassificationList[text_classification_arabic],0),1)</f>
        <v>#N/A</v>
      </c>
    </row>
    <row r="1463" spans="1:49" x14ac:dyDescent="0.2">
      <c r="A1463">
        <v>1.3610453770724434E+18</v>
      </c>
      <c r="B1463">
        <v>1.3610453770724434E+18</v>
      </c>
      <c r="C1463" t="s">
        <v>5792</v>
      </c>
      <c r="D1463" s="1">
        <v>44241</v>
      </c>
      <c r="E1463" s="2">
        <v>0.92452546296296301</v>
      </c>
      <c r="F1463">
        <v>200</v>
      </c>
      <c r="G1463">
        <v>1889611729</v>
      </c>
      <c r="H1463" t="s">
        <v>354</v>
      </c>
      <c r="I1463" t="s">
        <v>355</v>
      </c>
      <c r="J1463" t="s">
        <v>265</v>
      </c>
      <c r="K1463" t="s">
        <v>5793</v>
      </c>
      <c r="L1463" t="s">
        <v>266</v>
      </c>
      <c r="M1463" t="s">
        <v>267</v>
      </c>
      <c r="N1463" t="s">
        <v>267</v>
      </c>
      <c r="O1463" t="s">
        <v>267</v>
      </c>
      <c r="P1463">
        <v>0</v>
      </c>
      <c r="Q1463">
        <v>0</v>
      </c>
      <c r="R1463">
        <v>0</v>
      </c>
      <c r="S1463" t="s">
        <v>267</v>
      </c>
      <c r="T1463" t="s">
        <v>267</v>
      </c>
      <c r="U1463" t="s">
        <v>5794</v>
      </c>
      <c r="V1463" t="b">
        <v>0</v>
      </c>
      <c r="W1463" t="s">
        <v>265</v>
      </c>
      <c r="X1463">
        <v>0</v>
      </c>
      <c r="Y1463" t="s">
        <v>265</v>
      </c>
      <c r="Z1463" t="s">
        <v>265</v>
      </c>
      <c r="AA1463" t="s">
        <v>265</v>
      </c>
      <c r="AB1463" t="s">
        <v>265</v>
      </c>
      <c r="AC1463" t="s">
        <v>265</v>
      </c>
      <c r="AD1463" t="s">
        <v>265</v>
      </c>
      <c r="AE1463" t="s">
        <v>265</v>
      </c>
      <c r="AF1463" t="s">
        <v>267</v>
      </c>
      <c r="AG1463" t="s">
        <v>265</v>
      </c>
      <c r="AH1463" t="s">
        <v>265</v>
      </c>
      <c r="AI1463" t="s">
        <v>265</v>
      </c>
      <c r="AJ1463" t="s">
        <v>265</v>
      </c>
      <c r="AL1463" t="str">
        <f>IF(Sudan_News12[[#This Row],[relevancy_classification_english]]="Relevant","مناسب",IF(Sudan_News12[[#This Row],[relevancy_classification_english]]="Relevant","عَرَضِيّ",""))</f>
        <v/>
      </c>
      <c r="AN1463" t="str">
        <f>IF(Sudan_News12[[#This Row],[sentiment_analysis_english]]="Negative","سلبي",IF(Sudan_News12[[#This Row],[sentiment_analysis_english]]="Neutral","حيادي",IF(Sudan_News12[[#This Row],[sentiment_analysis_english]]="Positive","إيجابي","")))</f>
        <v/>
      </c>
      <c r="AO1463" t="e">
        <f>INDEX(TextClassificationList[],MATCH(Sudan_News12[[#This Row],[text_classification_arabic]],TextClassificationList[text_classification_arabic],0),1)</f>
        <v>#N/A</v>
      </c>
      <c r="AQ1463" t="e">
        <f>INDEX(TextClassificationList[],MATCH(Sudan_News12[[#This Row],[text_classification_arabic2]],TextClassificationList[text_classification_arabic],0),1)</f>
        <v>#N/A</v>
      </c>
      <c r="AS1463" t="e">
        <f>INDEX(TextClassificationList[],MATCH(Sudan_News12[[#This Row],[text_classification_arabic3]],TextClassificationList[text_classification_arabic],0),1)</f>
        <v>#N/A</v>
      </c>
      <c r="AU1463" t="e">
        <f>INDEX(TextClassificationList[],MATCH(Sudan_News12[[#This Row],[text_classification_arabic4]],TextClassificationList[text_classification_arabic],0),1)</f>
        <v>#N/A</v>
      </c>
      <c r="AW1463" t="e">
        <f>INDEX(TextClassificationList[],MATCH(Sudan_News12[[#This Row],[text_classification_arabic5]],TextClassificationList[text_classification_arabic],0),1)</f>
        <v>#N/A</v>
      </c>
    </row>
    <row r="1464" spans="1:49" x14ac:dyDescent="0.2">
      <c r="A1464">
        <v>1.3610452457613681E+18</v>
      </c>
      <c r="B1464">
        <v>1.3610452457613681E+18</v>
      </c>
      <c r="C1464" t="s">
        <v>5795</v>
      </c>
      <c r="D1464" s="1">
        <v>44241</v>
      </c>
      <c r="E1464" s="2">
        <v>0.92416666666666669</v>
      </c>
      <c r="F1464">
        <v>200</v>
      </c>
      <c r="G1464">
        <v>1889611729</v>
      </c>
      <c r="H1464" t="s">
        <v>354</v>
      </c>
      <c r="I1464" t="s">
        <v>355</v>
      </c>
      <c r="J1464" t="s">
        <v>265</v>
      </c>
      <c r="K1464" t="s">
        <v>5796</v>
      </c>
      <c r="L1464" t="s">
        <v>266</v>
      </c>
      <c r="M1464" t="s">
        <v>267</v>
      </c>
      <c r="N1464" t="s">
        <v>267</v>
      </c>
      <c r="O1464" t="s">
        <v>267</v>
      </c>
      <c r="P1464">
        <v>0</v>
      </c>
      <c r="Q1464">
        <v>0</v>
      </c>
      <c r="R1464">
        <v>0</v>
      </c>
      <c r="S1464" t="s">
        <v>267</v>
      </c>
      <c r="T1464" t="s">
        <v>267</v>
      </c>
      <c r="U1464" t="s">
        <v>5797</v>
      </c>
      <c r="V1464" t="b">
        <v>0</v>
      </c>
      <c r="W1464" t="s">
        <v>265</v>
      </c>
      <c r="X1464">
        <v>0</v>
      </c>
      <c r="Y1464" t="s">
        <v>265</v>
      </c>
      <c r="Z1464" t="s">
        <v>265</v>
      </c>
      <c r="AA1464" t="s">
        <v>265</v>
      </c>
      <c r="AB1464" t="s">
        <v>265</v>
      </c>
      <c r="AC1464" t="s">
        <v>265</v>
      </c>
      <c r="AD1464" t="s">
        <v>265</v>
      </c>
      <c r="AE1464" t="s">
        <v>265</v>
      </c>
      <c r="AF1464" t="s">
        <v>267</v>
      </c>
      <c r="AG1464" t="s">
        <v>265</v>
      </c>
      <c r="AH1464" t="s">
        <v>265</v>
      </c>
      <c r="AI1464" t="s">
        <v>265</v>
      </c>
      <c r="AJ1464" t="s">
        <v>265</v>
      </c>
      <c r="AL1464" t="str">
        <f>IF(Sudan_News12[[#This Row],[relevancy_classification_english]]="Relevant","مناسب",IF(Sudan_News12[[#This Row],[relevancy_classification_english]]="Relevant","عَرَضِيّ",""))</f>
        <v/>
      </c>
      <c r="AN1464" t="str">
        <f>IF(Sudan_News12[[#This Row],[sentiment_analysis_english]]="Negative","سلبي",IF(Sudan_News12[[#This Row],[sentiment_analysis_english]]="Neutral","حيادي",IF(Sudan_News12[[#This Row],[sentiment_analysis_english]]="Positive","إيجابي","")))</f>
        <v/>
      </c>
      <c r="AO1464" t="e">
        <f>INDEX(TextClassificationList[],MATCH(Sudan_News12[[#This Row],[text_classification_arabic]],TextClassificationList[text_classification_arabic],0),1)</f>
        <v>#N/A</v>
      </c>
      <c r="AQ1464" t="e">
        <f>INDEX(TextClassificationList[],MATCH(Sudan_News12[[#This Row],[text_classification_arabic2]],TextClassificationList[text_classification_arabic],0),1)</f>
        <v>#N/A</v>
      </c>
      <c r="AS1464" t="e">
        <f>INDEX(TextClassificationList[],MATCH(Sudan_News12[[#This Row],[text_classification_arabic3]],TextClassificationList[text_classification_arabic],0),1)</f>
        <v>#N/A</v>
      </c>
      <c r="AU1464" t="e">
        <f>INDEX(TextClassificationList[],MATCH(Sudan_News12[[#This Row],[text_classification_arabic4]],TextClassificationList[text_classification_arabic],0),1)</f>
        <v>#N/A</v>
      </c>
      <c r="AW1464" t="e">
        <f>INDEX(TextClassificationList[],MATCH(Sudan_News12[[#This Row],[text_classification_arabic5]],TextClassificationList[text_classification_arabic],0),1)</f>
        <v>#N/A</v>
      </c>
    </row>
    <row r="1465" spans="1:49" x14ac:dyDescent="0.2">
      <c r="A1465">
        <v>1.3610451455216927E+18</v>
      </c>
      <c r="B1465">
        <v>1.3610451455216927E+18</v>
      </c>
      <c r="C1465" t="s">
        <v>5798</v>
      </c>
      <c r="D1465" s="1">
        <v>44241</v>
      </c>
      <c r="E1465" s="2">
        <v>0.92388888888888887</v>
      </c>
      <c r="F1465">
        <v>200</v>
      </c>
      <c r="G1465">
        <v>1889611729</v>
      </c>
      <c r="H1465" t="s">
        <v>354</v>
      </c>
      <c r="I1465" t="s">
        <v>355</v>
      </c>
      <c r="J1465" t="s">
        <v>265</v>
      </c>
      <c r="K1465" t="s">
        <v>5799</v>
      </c>
      <c r="L1465" t="s">
        <v>273</v>
      </c>
      <c r="M1465" t="s">
        <v>267</v>
      </c>
      <c r="N1465" t="s">
        <v>5800</v>
      </c>
      <c r="O1465" t="s">
        <v>267</v>
      </c>
      <c r="P1465">
        <v>0</v>
      </c>
      <c r="Q1465">
        <v>0</v>
      </c>
      <c r="R1465">
        <v>2</v>
      </c>
      <c r="S1465" t="s">
        <v>267</v>
      </c>
      <c r="T1465" t="s">
        <v>267</v>
      </c>
      <c r="U1465" t="s">
        <v>5801</v>
      </c>
      <c r="V1465" t="b">
        <v>0</v>
      </c>
      <c r="W1465" t="s">
        <v>265</v>
      </c>
      <c r="X1465">
        <v>0</v>
      </c>
      <c r="Y1465" t="s">
        <v>265</v>
      </c>
      <c r="Z1465" t="s">
        <v>265</v>
      </c>
      <c r="AA1465" t="s">
        <v>265</v>
      </c>
      <c r="AB1465" t="s">
        <v>265</v>
      </c>
      <c r="AC1465" t="s">
        <v>265</v>
      </c>
      <c r="AD1465" t="s">
        <v>265</v>
      </c>
      <c r="AE1465" t="s">
        <v>265</v>
      </c>
      <c r="AF1465" t="s">
        <v>267</v>
      </c>
      <c r="AG1465" t="s">
        <v>265</v>
      </c>
      <c r="AH1465" t="s">
        <v>265</v>
      </c>
      <c r="AI1465" t="s">
        <v>265</v>
      </c>
      <c r="AJ1465" t="s">
        <v>265</v>
      </c>
      <c r="AL1465" t="str">
        <f>IF(Sudan_News12[[#This Row],[relevancy_classification_english]]="Relevant","مناسب",IF(Sudan_News12[[#This Row],[relevancy_classification_english]]="Relevant","عَرَضِيّ",""))</f>
        <v/>
      </c>
      <c r="AN1465" t="str">
        <f>IF(Sudan_News12[[#This Row],[sentiment_analysis_english]]="Negative","سلبي",IF(Sudan_News12[[#This Row],[sentiment_analysis_english]]="Neutral","حيادي",IF(Sudan_News12[[#This Row],[sentiment_analysis_english]]="Positive","إيجابي","")))</f>
        <v/>
      </c>
      <c r="AO1465" t="e">
        <f>INDEX(TextClassificationList[],MATCH(Sudan_News12[[#This Row],[text_classification_arabic]],TextClassificationList[text_classification_arabic],0),1)</f>
        <v>#N/A</v>
      </c>
      <c r="AQ1465" t="e">
        <f>INDEX(TextClassificationList[],MATCH(Sudan_News12[[#This Row],[text_classification_arabic2]],TextClassificationList[text_classification_arabic],0),1)</f>
        <v>#N/A</v>
      </c>
      <c r="AS1465" t="e">
        <f>INDEX(TextClassificationList[],MATCH(Sudan_News12[[#This Row],[text_classification_arabic3]],TextClassificationList[text_classification_arabic],0),1)</f>
        <v>#N/A</v>
      </c>
      <c r="AU1465" t="e">
        <f>INDEX(TextClassificationList[],MATCH(Sudan_News12[[#This Row],[text_classification_arabic4]],TextClassificationList[text_classification_arabic],0),1)</f>
        <v>#N/A</v>
      </c>
      <c r="AW1465" t="e">
        <f>INDEX(TextClassificationList[],MATCH(Sudan_News12[[#This Row],[text_classification_arabic5]],TextClassificationList[text_classification_arabic],0),1)</f>
        <v>#N/A</v>
      </c>
    </row>
    <row r="1466" spans="1:49" x14ac:dyDescent="0.2">
      <c r="A1466">
        <v>1.3610275248059433E+18</v>
      </c>
      <c r="B1466">
        <v>1.3610275248059433E+18</v>
      </c>
      <c r="C1466" t="s">
        <v>5802</v>
      </c>
      <c r="D1466" s="1">
        <v>44241</v>
      </c>
      <c r="E1466" s="2">
        <v>0.87526620370370367</v>
      </c>
      <c r="F1466">
        <v>200</v>
      </c>
      <c r="G1466">
        <v>1889611729</v>
      </c>
      <c r="H1466" t="s">
        <v>354</v>
      </c>
      <c r="I1466" t="s">
        <v>355</v>
      </c>
      <c r="J1466" t="s">
        <v>265</v>
      </c>
      <c r="K1466" t="s">
        <v>5803</v>
      </c>
      <c r="L1466" t="s">
        <v>266</v>
      </c>
      <c r="M1466" t="s">
        <v>267</v>
      </c>
      <c r="N1466" t="s">
        <v>267</v>
      </c>
      <c r="O1466" t="s">
        <v>267</v>
      </c>
      <c r="P1466">
        <v>0</v>
      </c>
      <c r="Q1466">
        <v>0</v>
      </c>
      <c r="R1466">
        <v>0</v>
      </c>
      <c r="S1466" t="s">
        <v>4872</v>
      </c>
      <c r="T1466" t="s">
        <v>267</v>
      </c>
      <c r="U1466" t="s">
        <v>5804</v>
      </c>
      <c r="V1466" t="b">
        <v>0</v>
      </c>
      <c r="W1466" t="s">
        <v>265</v>
      </c>
      <c r="X1466">
        <v>0</v>
      </c>
      <c r="Y1466" t="s">
        <v>265</v>
      </c>
      <c r="Z1466" t="s">
        <v>265</v>
      </c>
      <c r="AA1466" t="s">
        <v>265</v>
      </c>
      <c r="AB1466" t="s">
        <v>265</v>
      </c>
      <c r="AC1466" t="s">
        <v>265</v>
      </c>
      <c r="AD1466" t="s">
        <v>265</v>
      </c>
      <c r="AE1466" t="s">
        <v>265</v>
      </c>
      <c r="AF1466" t="s">
        <v>267</v>
      </c>
      <c r="AG1466" t="s">
        <v>265</v>
      </c>
      <c r="AH1466" t="s">
        <v>265</v>
      </c>
      <c r="AI1466" t="s">
        <v>265</v>
      </c>
      <c r="AJ1466" t="s">
        <v>265</v>
      </c>
      <c r="AL1466" t="str">
        <f>IF(Sudan_News12[[#This Row],[relevancy_classification_english]]="Relevant","مناسب",IF(Sudan_News12[[#This Row],[relevancy_classification_english]]="Relevant","عَرَضِيّ",""))</f>
        <v/>
      </c>
      <c r="AN1466" t="str">
        <f>IF(Sudan_News12[[#This Row],[sentiment_analysis_english]]="Negative","سلبي",IF(Sudan_News12[[#This Row],[sentiment_analysis_english]]="Neutral","حيادي",IF(Sudan_News12[[#This Row],[sentiment_analysis_english]]="Positive","إيجابي","")))</f>
        <v/>
      </c>
      <c r="AO1466" t="e">
        <f>INDEX(TextClassificationList[],MATCH(Sudan_News12[[#This Row],[text_classification_arabic]],TextClassificationList[text_classification_arabic],0),1)</f>
        <v>#N/A</v>
      </c>
      <c r="AQ1466" t="e">
        <f>INDEX(TextClassificationList[],MATCH(Sudan_News12[[#This Row],[text_classification_arabic2]],TextClassificationList[text_classification_arabic],0),1)</f>
        <v>#N/A</v>
      </c>
      <c r="AS1466" t="e">
        <f>INDEX(TextClassificationList[],MATCH(Sudan_News12[[#This Row],[text_classification_arabic3]],TextClassificationList[text_classification_arabic],0),1)</f>
        <v>#N/A</v>
      </c>
      <c r="AU1466" t="e">
        <f>INDEX(TextClassificationList[],MATCH(Sudan_News12[[#This Row],[text_classification_arabic4]],TextClassificationList[text_classification_arabic],0),1)</f>
        <v>#N/A</v>
      </c>
      <c r="AW1466" t="e">
        <f>INDEX(TextClassificationList[],MATCH(Sudan_News12[[#This Row],[text_classification_arabic5]],TextClassificationList[text_classification_arabic],0),1)</f>
        <v>#N/A</v>
      </c>
    </row>
    <row r="1467" spans="1:49" x14ac:dyDescent="0.2">
      <c r="A1467">
        <v>1.3610271649556972E+18</v>
      </c>
      <c r="B1467">
        <v>1.3610271031735869E+18</v>
      </c>
      <c r="C1467" t="s">
        <v>5805</v>
      </c>
      <c r="D1467" s="1">
        <v>44241</v>
      </c>
      <c r="E1467" s="2">
        <v>0.87427083333333333</v>
      </c>
      <c r="F1467">
        <v>200</v>
      </c>
      <c r="G1467">
        <v>1889611729</v>
      </c>
      <c r="H1467" t="s">
        <v>354</v>
      </c>
      <c r="I1467" t="s">
        <v>355</v>
      </c>
      <c r="J1467" t="s">
        <v>265</v>
      </c>
      <c r="K1467" t="s">
        <v>5806</v>
      </c>
      <c r="L1467" t="s">
        <v>266</v>
      </c>
      <c r="M1467" t="s">
        <v>267</v>
      </c>
      <c r="N1467" t="s">
        <v>5807</v>
      </c>
      <c r="O1467" t="s">
        <v>267</v>
      </c>
      <c r="P1467">
        <v>0</v>
      </c>
      <c r="Q1467">
        <v>0</v>
      </c>
      <c r="R1467">
        <v>1</v>
      </c>
      <c r="S1467" t="s">
        <v>267</v>
      </c>
      <c r="T1467" t="s">
        <v>267</v>
      </c>
      <c r="U1467" t="s">
        <v>5808</v>
      </c>
      <c r="V1467" t="b">
        <v>0</v>
      </c>
      <c r="W1467" t="s">
        <v>265</v>
      </c>
      <c r="X1467">
        <v>0</v>
      </c>
      <c r="Y1467" t="s">
        <v>265</v>
      </c>
      <c r="Z1467" t="s">
        <v>265</v>
      </c>
      <c r="AA1467" t="s">
        <v>265</v>
      </c>
      <c r="AB1467" t="s">
        <v>265</v>
      </c>
      <c r="AC1467" t="s">
        <v>265</v>
      </c>
      <c r="AD1467" t="s">
        <v>265</v>
      </c>
      <c r="AE1467" t="s">
        <v>265</v>
      </c>
      <c r="AF1467" t="s">
        <v>267</v>
      </c>
      <c r="AG1467" t="s">
        <v>265</v>
      </c>
      <c r="AH1467" t="s">
        <v>265</v>
      </c>
      <c r="AI1467" t="s">
        <v>265</v>
      </c>
      <c r="AJ1467" t="s">
        <v>265</v>
      </c>
      <c r="AL1467" t="str">
        <f>IF(Sudan_News12[[#This Row],[relevancy_classification_english]]="Relevant","مناسب",IF(Sudan_News12[[#This Row],[relevancy_classification_english]]="Relevant","عَرَضِيّ",""))</f>
        <v/>
      </c>
      <c r="AN1467" t="str">
        <f>IF(Sudan_News12[[#This Row],[sentiment_analysis_english]]="Negative","سلبي",IF(Sudan_News12[[#This Row],[sentiment_analysis_english]]="Neutral","حيادي",IF(Sudan_News12[[#This Row],[sentiment_analysis_english]]="Positive","إيجابي","")))</f>
        <v/>
      </c>
      <c r="AO1467" t="e">
        <f>INDEX(TextClassificationList[],MATCH(Sudan_News12[[#This Row],[text_classification_arabic]],TextClassificationList[text_classification_arabic],0),1)</f>
        <v>#N/A</v>
      </c>
      <c r="AQ1467" t="e">
        <f>INDEX(TextClassificationList[],MATCH(Sudan_News12[[#This Row],[text_classification_arabic2]],TextClassificationList[text_classification_arabic],0),1)</f>
        <v>#N/A</v>
      </c>
      <c r="AS1467" t="e">
        <f>INDEX(TextClassificationList[],MATCH(Sudan_News12[[#This Row],[text_classification_arabic3]],TextClassificationList[text_classification_arabic],0),1)</f>
        <v>#N/A</v>
      </c>
      <c r="AU1467" t="e">
        <f>INDEX(TextClassificationList[],MATCH(Sudan_News12[[#This Row],[text_classification_arabic4]],TextClassificationList[text_classification_arabic],0),1)</f>
        <v>#N/A</v>
      </c>
      <c r="AW1467" t="e">
        <f>INDEX(TextClassificationList[],MATCH(Sudan_News12[[#This Row],[text_classification_arabic5]],TextClassificationList[text_classification_arabic],0),1)</f>
        <v>#N/A</v>
      </c>
    </row>
    <row r="1468" spans="1:49" x14ac:dyDescent="0.2">
      <c r="A1468">
        <v>1.3610271031735869E+18</v>
      </c>
      <c r="B1468">
        <v>1.3610271031735869E+18</v>
      </c>
      <c r="C1468" t="s">
        <v>5809</v>
      </c>
      <c r="D1468" s="1">
        <v>44241</v>
      </c>
      <c r="E1468" s="2">
        <v>0.87409722222222219</v>
      </c>
      <c r="F1468">
        <v>200</v>
      </c>
      <c r="G1468">
        <v>1889611729</v>
      </c>
      <c r="H1468" t="s">
        <v>354</v>
      </c>
      <c r="I1468" t="s">
        <v>355</v>
      </c>
      <c r="J1468" t="s">
        <v>265</v>
      </c>
      <c r="K1468" t="s">
        <v>5810</v>
      </c>
      <c r="L1468" t="s">
        <v>266</v>
      </c>
      <c r="M1468" t="s">
        <v>267</v>
      </c>
      <c r="N1468" t="s">
        <v>267</v>
      </c>
      <c r="O1468" t="s">
        <v>267</v>
      </c>
      <c r="P1468">
        <v>3</v>
      </c>
      <c r="Q1468">
        <v>1</v>
      </c>
      <c r="R1468">
        <v>4</v>
      </c>
      <c r="S1468" t="s">
        <v>267</v>
      </c>
      <c r="T1468" t="s">
        <v>267</v>
      </c>
      <c r="U1468" t="s">
        <v>5811</v>
      </c>
      <c r="V1468" t="b">
        <v>0</v>
      </c>
      <c r="W1468" t="s">
        <v>265</v>
      </c>
      <c r="X1468">
        <v>0</v>
      </c>
      <c r="Y1468" t="s">
        <v>265</v>
      </c>
      <c r="Z1468" t="s">
        <v>265</v>
      </c>
      <c r="AA1468" t="s">
        <v>265</v>
      </c>
      <c r="AB1468" t="s">
        <v>265</v>
      </c>
      <c r="AC1468" t="s">
        <v>265</v>
      </c>
      <c r="AD1468" t="s">
        <v>265</v>
      </c>
      <c r="AE1468" t="s">
        <v>265</v>
      </c>
      <c r="AF1468" t="s">
        <v>267</v>
      </c>
      <c r="AG1468" t="s">
        <v>265</v>
      </c>
      <c r="AH1468" t="s">
        <v>265</v>
      </c>
      <c r="AI1468" t="s">
        <v>265</v>
      </c>
      <c r="AJ1468" t="s">
        <v>265</v>
      </c>
      <c r="AL1468" t="str">
        <f>IF(Sudan_News12[[#This Row],[relevancy_classification_english]]="Relevant","مناسب",IF(Sudan_News12[[#This Row],[relevancy_classification_english]]="Relevant","عَرَضِيّ",""))</f>
        <v/>
      </c>
      <c r="AN1468" t="str">
        <f>IF(Sudan_News12[[#This Row],[sentiment_analysis_english]]="Negative","سلبي",IF(Sudan_News12[[#This Row],[sentiment_analysis_english]]="Neutral","حيادي",IF(Sudan_News12[[#This Row],[sentiment_analysis_english]]="Positive","إيجابي","")))</f>
        <v/>
      </c>
      <c r="AO1468" t="e">
        <f>INDEX(TextClassificationList[],MATCH(Sudan_News12[[#This Row],[text_classification_arabic]],TextClassificationList[text_classification_arabic],0),1)</f>
        <v>#N/A</v>
      </c>
      <c r="AQ1468" t="e">
        <f>INDEX(TextClassificationList[],MATCH(Sudan_News12[[#This Row],[text_classification_arabic2]],TextClassificationList[text_classification_arabic],0),1)</f>
        <v>#N/A</v>
      </c>
      <c r="AS1468" t="e">
        <f>INDEX(TextClassificationList[],MATCH(Sudan_News12[[#This Row],[text_classification_arabic3]],TextClassificationList[text_classification_arabic],0),1)</f>
        <v>#N/A</v>
      </c>
      <c r="AU1468" t="e">
        <f>INDEX(TextClassificationList[],MATCH(Sudan_News12[[#This Row],[text_classification_arabic4]],TextClassificationList[text_classification_arabic],0),1)</f>
        <v>#N/A</v>
      </c>
      <c r="AW1468" t="e">
        <f>INDEX(TextClassificationList[],MATCH(Sudan_News12[[#This Row],[text_classification_arabic5]],TextClassificationList[text_classification_arabic],0),1)</f>
        <v>#N/A</v>
      </c>
    </row>
    <row r="1469" spans="1:49" x14ac:dyDescent="0.2">
      <c r="A1469">
        <v>1.3608979855640576E+18</v>
      </c>
      <c r="B1469">
        <v>1.3608979855640576E+18</v>
      </c>
      <c r="C1469" t="s">
        <v>5812</v>
      </c>
      <c r="D1469" s="1">
        <v>44241</v>
      </c>
      <c r="E1469" s="2">
        <v>0.51780092592592597</v>
      </c>
      <c r="F1469">
        <v>200</v>
      </c>
      <c r="G1469">
        <v>1889611729</v>
      </c>
      <c r="H1469" t="s">
        <v>354</v>
      </c>
      <c r="I1469" t="s">
        <v>355</v>
      </c>
      <c r="J1469" t="s">
        <v>265</v>
      </c>
      <c r="K1469" t="s">
        <v>5813</v>
      </c>
      <c r="L1469" t="s">
        <v>273</v>
      </c>
      <c r="M1469" t="s">
        <v>267</v>
      </c>
      <c r="N1469" t="s">
        <v>5814</v>
      </c>
      <c r="O1469" t="s">
        <v>267</v>
      </c>
      <c r="P1469">
        <v>0</v>
      </c>
      <c r="Q1469">
        <v>0</v>
      </c>
      <c r="R1469">
        <v>0</v>
      </c>
      <c r="S1469" t="s">
        <v>267</v>
      </c>
      <c r="T1469" t="s">
        <v>267</v>
      </c>
      <c r="U1469" t="s">
        <v>5815</v>
      </c>
      <c r="V1469" t="b">
        <v>0</v>
      </c>
      <c r="W1469" t="s">
        <v>265</v>
      </c>
      <c r="X1469">
        <v>0</v>
      </c>
      <c r="Y1469" t="s">
        <v>265</v>
      </c>
      <c r="Z1469" t="s">
        <v>265</v>
      </c>
      <c r="AA1469" t="s">
        <v>265</v>
      </c>
      <c r="AB1469" t="s">
        <v>265</v>
      </c>
      <c r="AC1469" t="s">
        <v>265</v>
      </c>
      <c r="AD1469" t="s">
        <v>265</v>
      </c>
      <c r="AE1469" t="s">
        <v>265</v>
      </c>
      <c r="AF1469" t="s">
        <v>267</v>
      </c>
      <c r="AG1469" t="s">
        <v>265</v>
      </c>
      <c r="AH1469" t="s">
        <v>265</v>
      </c>
      <c r="AI1469" t="s">
        <v>265</v>
      </c>
      <c r="AJ1469" t="s">
        <v>265</v>
      </c>
      <c r="AL1469" t="str">
        <f>IF(Sudan_News12[[#This Row],[relevancy_classification_english]]="Relevant","مناسب",IF(Sudan_News12[[#This Row],[relevancy_classification_english]]="Relevant","عَرَضِيّ",""))</f>
        <v/>
      </c>
      <c r="AN1469" t="str">
        <f>IF(Sudan_News12[[#This Row],[sentiment_analysis_english]]="Negative","سلبي",IF(Sudan_News12[[#This Row],[sentiment_analysis_english]]="Neutral","حيادي",IF(Sudan_News12[[#This Row],[sentiment_analysis_english]]="Positive","إيجابي","")))</f>
        <v/>
      </c>
      <c r="AO1469" t="e">
        <f>INDEX(TextClassificationList[],MATCH(Sudan_News12[[#This Row],[text_classification_arabic]],TextClassificationList[text_classification_arabic],0),1)</f>
        <v>#N/A</v>
      </c>
      <c r="AQ1469" t="e">
        <f>INDEX(TextClassificationList[],MATCH(Sudan_News12[[#This Row],[text_classification_arabic2]],TextClassificationList[text_classification_arabic],0),1)</f>
        <v>#N/A</v>
      </c>
      <c r="AS1469" t="e">
        <f>INDEX(TextClassificationList[],MATCH(Sudan_News12[[#This Row],[text_classification_arabic3]],TextClassificationList[text_classification_arabic],0),1)</f>
        <v>#N/A</v>
      </c>
      <c r="AU1469" t="e">
        <f>INDEX(TextClassificationList[],MATCH(Sudan_News12[[#This Row],[text_classification_arabic4]],TextClassificationList[text_classification_arabic],0),1)</f>
        <v>#N/A</v>
      </c>
      <c r="AW1469" t="e">
        <f>INDEX(TextClassificationList[],MATCH(Sudan_News12[[#This Row],[text_classification_arabic5]],TextClassificationList[text_classification_arabic],0),1)</f>
        <v>#N/A</v>
      </c>
    </row>
    <row r="1470" spans="1:49" x14ac:dyDescent="0.2">
      <c r="A1470">
        <v>1.3608976642468209E+18</v>
      </c>
      <c r="B1470">
        <v>1.3608976642468209E+18</v>
      </c>
      <c r="C1470" t="s">
        <v>5816</v>
      </c>
      <c r="D1470" s="1">
        <v>44241</v>
      </c>
      <c r="E1470" s="2">
        <v>0.51692129629629635</v>
      </c>
      <c r="F1470">
        <v>200</v>
      </c>
      <c r="G1470">
        <v>1889611729</v>
      </c>
      <c r="H1470" t="s">
        <v>354</v>
      </c>
      <c r="I1470" t="s">
        <v>355</v>
      </c>
      <c r="J1470" t="s">
        <v>265</v>
      </c>
      <c r="K1470" t="s">
        <v>5817</v>
      </c>
      <c r="L1470" t="s">
        <v>266</v>
      </c>
      <c r="M1470" t="s">
        <v>267</v>
      </c>
      <c r="N1470" t="s">
        <v>267</v>
      </c>
      <c r="O1470" t="s">
        <v>267</v>
      </c>
      <c r="P1470">
        <v>0</v>
      </c>
      <c r="Q1470">
        <v>0</v>
      </c>
      <c r="R1470">
        <v>1</v>
      </c>
      <c r="S1470" t="s">
        <v>289</v>
      </c>
      <c r="T1470" t="s">
        <v>267</v>
      </c>
      <c r="U1470" t="s">
        <v>5818</v>
      </c>
      <c r="V1470" t="b">
        <v>0</v>
      </c>
      <c r="W1470" t="s">
        <v>265</v>
      </c>
      <c r="X1470">
        <v>0</v>
      </c>
      <c r="Y1470" t="s">
        <v>265</v>
      </c>
      <c r="Z1470" t="s">
        <v>265</v>
      </c>
      <c r="AA1470" t="s">
        <v>265</v>
      </c>
      <c r="AB1470" t="s">
        <v>265</v>
      </c>
      <c r="AC1470" t="s">
        <v>265</v>
      </c>
      <c r="AD1470" t="s">
        <v>265</v>
      </c>
      <c r="AE1470" t="s">
        <v>265</v>
      </c>
      <c r="AF1470" t="s">
        <v>267</v>
      </c>
      <c r="AG1470" t="s">
        <v>265</v>
      </c>
      <c r="AH1470" t="s">
        <v>265</v>
      </c>
      <c r="AI1470" t="s">
        <v>265</v>
      </c>
      <c r="AJ1470" t="s">
        <v>265</v>
      </c>
      <c r="AL1470" t="str">
        <f>IF(Sudan_News12[[#This Row],[relevancy_classification_english]]="Relevant","مناسب",IF(Sudan_News12[[#This Row],[relevancy_classification_english]]="Relevant","عَرَضِيّ",""))</f>
        <v/>
      </c>
      <c r="AN1470" t="str">
        <f>IF(Sudan_News12[[#This Row],[sentiment_analysis_english]]="Negative","سلبي",IF(Sudan_News12[[#This Row],[sentiment_analysis_english]]="Neutral","حيادي",IF(Sudan_News12[[#This Row],[sentiment_analysis_english]]="Positive","إيجابي","")))</f>
        <v/>
      </c>
      <c r="AO1470" t="e">
        <f>INDEX(TextClassificationList[],MATCH(Sudan_News12[[#This Row],[text_classification_arabic]],TextClassificationList[text_classification_arabic],0),1)</f>
        <v>#N/A</v>
      </c>
      <c r="AQ1470" t="e">
        <f>INDEX(TextClassificationList[],MATCH(Sudan_News12[[#This Row],[text_classification_arabic2]],TextClassificationList[text_classification_arabic],0),1)</f>
        <v>#N/A</v>
      </c>
      <c r="AS1470" t="e">
        <f>INDEX(TextClassificationList[],MATCH(Sudan_News12[[#This Row],[text_classification_arabic3]],TextClassificationList[text_classification_arabic],0),1)</f>
        <v>#N/A</v>
      </c>
      <c r="AU1470" t="e">
        <f>INDEX(TextClassificationList[],MATCH(Sudan_News12[[#This Row],[text_classification_arabic4]],TextClassificationList[text_classification_arabic],0),1)</f>
        <v>#N/A</v>
      </c>
      <c r="AW1470" t="e">
        <f>INDEX(TextClassificationList[],MATCH(Sudan_News12[[#This Row],[text_classification_arabic5]],TextClassificationList[text_classification_arabic],0),1)</f>
        <v>#N/A</v>
      </c>
    </row>
    <row r="1471" spans="1:49" x14ac:dyDescent="0.2">
      <c r="A1471">
        <v>1.3608806217074934E+18</v>
      </c>
      <c r="B1471">
        <v>1.3608806217074934E+18</v>
      </c>
      <c r="C1471" t="s">
        <v>5819</v>
      </c>
      <c r="D1471" s="1">
        <v>44241</v>
      </c>
      <c r="E1471" s="2">
        <v>0.46988425925925925</v>
      </c>
      <c r="F1471">
        <v>200</v>
      </c>
      <c r="G1471">
        <v>1889611729</v>
      </c>
      <c r="H1471" t="s">
        <v>354</v>
      </c>
      <c r="I1471" t="s">
        <v>355</v>
      </c>
      <c r="J1471" t="s">
        <v>265</v>
      </c>
      <c r="K1471" t="s">
        <v>5820</v>
      </c>
      <c r="L1471" t="s">
        <v>273</v>
      </c>
      <c r="M1471" t="s">
        <v>267</v>
      </c>
      <c r="N1471" t="s">
        <v>5821</v>
      </c>
      <c r="O1471" t="s">
        <v>267</v>
      </c>
      <c r="P1471">
        <v>0</v>
      </c>
      <c r="Q1471">
        <v>0</v>
      </c>
      <c r="R1471">
        <v>0</v>
      </c>
      <c r="S1471" t="s">
        <v>267</v>
      </c>
      <c r="T1471" t="s">
        <v>267</v>
      </c>
      <c r="U1471" t="s">
        <v>5822</v>
      </c>
      <c r="V1471" t="b">
        <v>0</v>
      </c>
      <c r="W1471" t="s">
        <v>265</v>
      </c>
      <c r="X1471">
        <v>0</v>
      </c>
      <c r="Y1471" t="s">
        <v>265</v>
      </c>
      <c r="Z1471" t="s">
        <v>265</v>
      </c>
      <c r="AA1471" t="s">
        <v>265</v>
      </c>
      <c r="AB1471" t="s">
        <v>265</v>
      </c>
      <c r="AC1471" t="s">
        <v>265</v>
      </c>
      <c r="AD1471" t="s">
        <v>265</v>
      </c>
      <c r="AE1471" t="s">
        <v>265</v>
      </c>
      <c r="AF1471" t="s">
        <v>267</v>
      </c>
      <c r="AG1471" t="s">
        <v>265</v>
      </c>
      <c r="AH1471" t="s">
        <v>265</v>
      </c>
      <c r="AI1471" t="s">
        <v>265</v>
      </c>
      <c r="AJ1471" t="s">
        <v>265</v>
      </c>
      <c r="AL1471" t="str">
        <f>IF(Sudan_News12[[#This Row],[relevancy_classification_english]]="Relevant","مناسب",IF(Sudan_News12[[#This Row],[relevancy_classification_english]]="Relevant","عَرَضِيّ",""))</f>
        <v/>
      </c>
      <c r="AN1471" t="str">
        <f>IF(Sudan_News12[[#This Row],[sentiment_analysis_english]]="Negative","سلبي",IF(Sudan_News12[[#This Row],[sentiment_analysis_english]]="Neutral","حيادي",IF(Sudan_News12[[#This Row],[sentiment_analysis_english]]="Positive","إيجابي","")))</f>
        <v/>
      </c>
      <c r="AO1471" t="e">
        <f>INDEX(TextClassificationList[],MATCH(Sudan_News12[[#This Row],[text_classification_arabic]],TextClassificationList[text_classification_arabic],0),1)</f>
        <v>#N/A</v>
      </c>
      <c r="AQ1471" t="e">
        <f>INDEX(TextClassificationList[],MATCH(Sudan_News12[[#This Row],[text_classification_arabic2]],TextClassificationList[text_classification_arabic],0),1)</f>
        <v>#N/A</v>
      </c>
      <c r="AS1471" t="e">
        <f>INDEX(TextClassificationList[],MATCH(Sudan_News12[[#This Row],[text_classification_arabic3]],TextClassificationList[text_classification_arabic],0),1)</f>
        <v>#N/A</v>
      </c>
      <c r="AU1471" t="e">
        <f>INDEX(TextClassificationList[],MATCH(Sudan_News12[[#This Row],[text_classification_arabic4]],TextClassificationList[text_classification_arabic],0),1)</f>
        <v>#N/A</v>
      </c>
      <c r="AW1471" t="e">
        <f>INDEX(TextClassificationList[],MATCH(Sudan_News12[[#This Row],[text_classification_arabic5]],TextClassificationList[text_classification_arabic],0),1)</f>
        <v>#N/A</v>
      </c>
    </row>
    <row r="1472" spans="1:49" x14ac:dyDescent="0.2">
      <c r="A1472">
        <v>1.3608804895743795E+18</v>
      </c>
      <c r="B1472">
        <v>1.3608804895743795E+18</v>
      </c>
      <c r="C1472" t="s">
        <v>5823</v>
      </c>
      <c r="D1472" s="1">
        <v>44241</v>
      </c>
      <c r="E1472" s="2">
        <v>0.46952546296296294</v>
      </c>
      <c r="F1472">
        <v>200</v>
      </c>
      <c r="G1472">
        <v>1889611729</v>
      </c>
      <c r="H1472" t="s">
        <v>354</v>
      </c>
      <c r="I1472" t="s">
        <v>355</v>
      </c>
      <c r="J1472" t="s">
        <v>265</v>
      </c>
      <c r="K1472" t="s">
        <v>5824</v>
      </c>
      <c r="L1472" t="s">
        <v>273</v>
      </c>
      <c r="M1472" t="s">
        <v>267</v>
      </c>
      <c r="N1472" t="s">
        <v>5825</v>
      </c>
      <c r="O1472" t="s">
        <v>267</v>
      </c>
      <c r="P1472">
        <v>0</v>
      </c>
      <c r="Q1472">
        <v>0</v>
      </c>
      <c r="R1472">
        <v>0</v>
      </c>
      <c r="S1472" t="s">
        <v>267</v>
      </c>
      <c r="T1472" t="s">
        <v>267</v>
      </c>
      <c r="U1472" t="s">
        <v>5826</v>
      </c>
      <c r="V1472" t="b">
        <v>0</v>
      </c>
      <c r="W1472" t="s">
        <v>265</v>
      </c>
      <c r="X1472">
        <v>0</v>
      </c>
      <c r="Y1472" t="s">
        <v>265</v>
      </c>
      <c r="Z1472" t="s">
        <v>265</v>
      </c>
      <c r="AA1472" t="s">
        <v>265</v>
      </c>
      <c r="AB1472" t="s">
        <v>265</v>
      </c>
      <c r="AC1472" t="s">
        <v>265</v>
      </c>
      <c r="AD1472" t="s">
        <v>265</v>
      </c>
      <c r="AE1472" t="s">
        <v>265</v>
      </c>
      <c r="AF1472" t="s">
        <v>267</v>
      </c>
      <c r="AG1472" t="s">
        <v>265</v>
      </c>
      <c r="AH1472" t="s">
        <v>265</v>
      </c>
      <c r="AI1472" t="s">
        <v>265</v>
      </c>
      <c r="AJ1472" t="s">
        <v>265</v>
      </c>
      <c r="AL1472" t="str">
        <f>IF(Sudan_News12[[#This Row],[relevancy_classification_english]]="Relevant","مناسب",IF(Sudan_News12[[#This Row],[relevancy_classification_english]]="Relevant","عَرَضِيّ",""))</f>
        <v/>
      </c>
      <c r="AN1472" t="str">
        <f>IF(Sudan_News12[[#This Row],[sentiment_analysis_english]]="Negative","سلبي",IF(Sudan_News12[[#This Row],[sentiment_analysis_english]]="Neutral","حيادي",IF(Sudan_News12[[#This Row],[sentiment_analysis_english]]="Positive","إيجابي","")))</f>
        <v/>
      </c>
      <c r="AO1472" t="e">
        <f>INDEX(TextClassificationList[],MATCH(Sudan_News12[[#This Row],[text_classification_arabic]],TextClassificationList[text_classification_arabic],0),1)</f>
        <v>#N/A</v>
      </c>
      <c r="AQ1472" t="e">
        <f>INDEX(TextClassificationList[],MATCH(Sudan_News12[[#This Row],[text_classification_arabic2]],TextClassificationList[text_classification_arabic],0),1)</f>
        <v>#N/A</v>
      </c>
      <c r="AS1472" t="e">
        <f>INDEX(TextClassificationList[],MATCH(Sudan_News12[[#This Row],[text_classification_arabic3]],TextClassificationList[text_classification_arabic],0),1)</f>
        <v>#N/A</v>
      </c>
      <c r="AU1472" t="e">
        <f>INDEX(TextClassificationList[],MATCH(Sudan_News12[[#This Row],[text_classification_arabic4]],TextClassificationList[text_classification_arabic],0),1)</f>
        <v>#N/A</v>
      </c>
      <c r="AW1472" t="e">
        <f>INDEX(TextClassificationList[],MATCH(Sudan_News12[[#This Row],[text_classification_arabic5]],TextClassificationList[text_classification_arabic],0),1)</f>
        <v>#N/A</v>
      </c>
    </row>
    <row r="1473" spans="1:49" x14ac:dyDescent="0.2">
      <c r="A1473">
        <v>1.3600681136105062E+18</v>
      </c>
      <c r="B1473">
        <v>1.3600681136105062E+18</v>
      </c>
      <c r="C1473" t="s">
        <v>5827</v>
      </c>
      <c r="D1473" s="1">
        <v>44239</v>
      </c>
      <c r="E1473" s="2">
        <v>0.22778935185185184</v>
      </c>
      <c r="F1473">
        <v>200</v>
      </c>
      <c r="G1473">
        <v>1889611729</v>
      </c>
      <c r="H1473" t="s">
        <v>354</v>
      </c>
      <c r="I1473" t="s">
        <v>355</v>
      </c>
      <c r="J1473" t="s">
        <v>265</v>
      </c>
      <c r="K1473" t="s">
        <v>5828</v>
      </c>
      <c r="L1473" t="s">
        <v>266</v>
      </c>
      <c r="M1473" t="s">
        <v>267</v>
      </c>
      <c r="N1473" t="s">
        <v>267</v>
      </c>
      <c r="O1473" t="s">
        <v>5829</v>
      </c>
      <c r="P1473">
        <v>4</v>
      </c>
      <c r="Q1473">
        <v>0</v>
      </c>
      <c r="R1473">
        <v>7</v>
      </c>
      <c r="S1473" t="s">
        <v>267</v>
      </c>
      <c r="T1473" t="s">
        <v>267</v>
      </c>
      <c r="U1473" t="s">
        <v>5830</v>
      </c>
      <c r="V1473" t="b">
        <v>0</v>
      </c>
      <c r="W1473" t="s">
        <v>265</v>
      </c>
      <c r="X1473">
        <v>1</v>
      </c>
      <c r="Y1473" t="s">
        <v>5831</v>
      </c>
      <c r="Z1473" t="s">
        <v>265</v>
      </c>
      <c r="AA1473" t="s">
        <v>265</v>
      </c>
      <c r="AB1473" t="s">
        <v>265</v>
      </c>
      <c r="AC1473" t="s">
        <v>265</v>
      </c>
      <c r="AD1473" t="s">
        <v>265</v>
      </c>
      <c r="AE1473" t="s">
        <v>265</v>
      </c>
      <c r="AF1473" t="s">
        <v>267</v>
      </c>
      <c r="AG1473" t="s">
        <v>265</v>
      </c>
      <c r="AH1473" t="s">
        <v>265</v>
      </c>
      <c r="AI1473" t="s">
        <v>265</v>
      </c>
      <c r="AJ1473" t="s">
        <v>265</v>
      </c>
      <c r="AL1473" t="str">
        <f>IF(Sudan_News12[[#This Row],[relevancy_classification_english]]="Relevant","مناسب",IF(Sudan_News12[[#This Row],[relevancy_classification_english]]="Relevant","عَرَضِيّ",""))</f>
        <v/>
      </c>
      <c r="AN1473" t="str">
        <f>IF(Sudan_News12[[#This Row],[sentiment_analysis_english]]="Negative","سلبي",IF(Sudan_News12[[#This Row],[sentiment_analysis_english]]="Neutral","حيادي",IF(Sudan_News12[[#This Row],[sentiment_analysis_english]]="Positive","إيجابي","")))</f>
        <v/>
      </c>
      <c r="AO1473" t="e">
        <f>INDEX(TextClassificationList[],MATCH(Sudan_News12[[#This Row],[text_classification_arabic]],TextClassificationList[text_classification_arabic],0),1)</f>
        <v>#N/A</v>
      </c>
      <c r="AQ1473" t="e">
        <f>INDEX(TextClassificationList[],MATCH(Sudan_News12[[#This Row],[text_classification_arabic2]],TextClassificationList[text_classification_arabic],0),1)</f>
        <v>#N/A</v>
      </c>
      <c r="AS1473" t="e">
        <f>INDEX(TextClassificationList[],MATCH(Sudan_News12[[#This Row],[text_classification_arabic3]],TextClassificationList[text_classification_arabic],0),1)</f>
        <v>#N/A</v>
      </c>
      <c r="AU1473" t="e">
        <f>INDEX(TextClassificationList[],MATCH(Sudan_News12[[#This Row],[text_classification_arabic4]],TextClassificationList[text_classification_arabic],0),1)</f>
        <v>#N/A</v>
      </c>
      <c r="AW1473" t="e">
        <f>INDEX(TextClassificationList[],MATCH(Sudan_News12[[#This Row],[text_classification_arabic5]],TextClassificationList[text_classification_arabic],0),1)</f>
        <v>#N/A</v>
      </c>
    </row>
    <row r="1474" spans="1:49" x14ac:dyDescent="0.2">
      <c r="A1474">
        <v>1.3600668966583337E+18</v>
      </c>
      <c r="B1474">
        <v>1.3600668966583337E+18</v>
      </c>
      <c r="C1474" t="s">
        <v>5832</v>
      </c>
      <c r="D1474" s="1">
        <v>44239</v>
      </c>
      <c r="E1474" s="2">
        <v>0.22443287037037038</v>
      </c>
      <c r="F1474">
        <v>200</v>
      </c>
      <c r="G1474">
        <v>1889611729</v>
      </c>
      <c r="H1474" t="s">
        <v>354</v>
      </c>
      <c r="I1474" t="s">
        <v>355</v>
      </c>
      <c r="J1474" t="s">
        <v>265</v>
      </c>
      <c r="K1474" t="s">
        <v>5833</v>
      </c>
      <c r="L1474" t="s">
        <v>266</v>
      </c>
      <c r="M1474" t="s">
        <v>267</v>
      </c>
      <c r="N1474" t="s">
        <v>267</v>
      </c>
      <c r="O1474" t="s">
        <v>5834</v>
      </c>
      <c r="P1474">
        <v>1</v>
      </c>
      <c r="Q1474">
        <v>0</v>
      </c>
      <c r="R1474">
        <v>3</v>
      </c>
      <c r="S1474" t="s">
        <v>267</v>
      </c>
      <c r="T1474" t="s">
        <v>267</v>
      </c>
      <c r="U1474" t="s">
        <v>5835</v>
      </c>
      <c r="V1474" t="b">
        <v>0</v>
      </c>
      <c r="W1474" t="s">
        <v>265</v>
      </c>
      <c r="X1474">
        <v>1</v>
      </c>
      <c r="Y1474" t="s">
        <v>5836</v>
      </c>
      <c r="Z1474" t="s">
        <v>265</v>
      </c>
      <c r="AA1474" t="s">
        <v>265</v>
      </c>
      <c r="AB1474" t="s">
        <v>265</v>
      </c>
      <c r="AC1474" t="s">
        <v>265</v>
      </c>
      <c r="AD1474" t="s">
        <v>265</v>
      </c>
      <c r="AE1474" t="s">
        <v>265</v>
      </c>
      <c r="AF1474" t="s">
        <v>267</v>
      </c>
      <c r="AG1474" t="s">
        <v>265</v>
      </c>
      <c r="AH1474" t="s">
        <v>265</v>
      </c>
      <c r="AI1474" t="s">
        <v>265</v>
      </c>
      <c r="AJ1474" t="s">
        <v>265</v>
      </c>
      <c r="AL1474" t="str">
        <f>IF(Sudan_News12[[#This Row],[relevancy_classification_english]]="Relevant","مناسب",IF(Sudan_News12[[#This Row],[relevancy_classification_english]]="Relevant","عَرَضِيّ",""))</f>
        <v/>
      </c>
      <c r="AN1474" t="str">
        <f>IF(Sudan_News12[[#This Row],[sentiment_analysis_english]]="Negative","سلبي",IF(Sudan_News12[[#This Row],[sentiment_analysis_english]]="Neutral","حيادي",IF(Sudan_News12[[#This Row],[sentiment_analysis_english]]="Positive","إيجابي","")))</f>
        <v/>
      </c>
      <c r="AO1474" t="e">
        <f>INDEX(TextClassificationList[],MATCH(Sudan_News12[[#This Row],[text_classification_arabic]],TextClassificationList[text_classification_arabic],0),1)</f>
        <v>#N/A</v>
      </c>
      <c r="AQ1474" t="e">
        <f>INDEX(TextClassificationList[],MATCH(Sudan_News12[[#This Row],[text_classification_arabic2]],TextClassificationList[text_classification_arabic],0),1)</f>
        <v>#N/A</v>
      </c>
      <c r="AS1474" t="e">
        <f>INDEX(TextClassificationList[],MATCH(Sudan_News12[[#This Row],[text_classification_arabic3]],TextClassificationList[text_classification_arabic],0),1)</f>
        <v>#N/A</v>
      </c>
      <c r="AU1474" t="e">
        <f>INDEX(TextClassificationList[],MATCH(Sudan_News12[[#This Row],[text_classification_arabic4]],TextClassificationList[text_classification_arabic],0),1)</f>
        <v>#N/A</v>
      </c>
      <c r="AW1474" t="e">
        <f>INDEX(TextClassificationList[],MATCH(Sudan_News12[[#This Row],[text_classification_arabic5]],TextClassificationList[text_classification_arabic],0),1)</f>
        <v>#N/A</v>
      </c>
    </row>
    <row r="1475" spans="1:49" x14ac:dyDescent="0.2">
      <c r="A1475">
        <v>1.3600659986662932E+18</v>
      </c>
      <c r="B1475">
        <v>1.3600659986662932E+18</v>
      </c>
      <c r="C1475" t="s">
        <v>5837</v>
      </c>
      <c r="D1475" s="1">
        <v>44239</v>
      </c>
      <c r="E1475" s="2">
        <v>0.22195601851851851</v>
      </c>
      <c r="F1475">
        <v>200</v>
      </c>
      <c r="G1475">
        <v>1889611729</v>
      </c>
      <c r="H1475" t="s">
        <v>354</v>
      </c>
      <c r="I1475" t="s">
        <v>355</v>
      </c>
      <c r="J1475" t="s">
        <v>265</v>
      </c>
      <c r="K1475" t="s">
        <v>5838</v>
      </c>
      <c r="L1475" t="s">
        <v>266</v>
      </c>
      <c r="M1475" t="s">
        <v>267</v>
      </c>
      <c r="N1475" t="s">
        <v>267</v>
      </c>
      <c r="O1475" t="s">
        <v>267</v>
      </c>
      <c r="P1475">
        <v>1</v>
      </c>
      <c r="Q1475">
        <v>0</v>
      </c>
      <c r="R1475">
        <v>2</v>
      </c>
      <c r="S1475" t="s">
        <v>267</v>
      </c>
      <c r="T1475" t="s">
        <v>267</v>
      </c>
      <c r="U1475" t="s">
        <v>5839</v>
      </c>
      <c r="V1475" t="b">
        <v>0</v>
      </c>
      <c r="W1475" t="s">
        <v>265</v>
      </c>
      <c r="X1475">
        <v>0</v>
      </c>
      <c r="Y1475" t="s">
        <v>265</v>
      </c>
      <c r="Z1475" t="s">
        <v>265</v>
      </c>
      <c r="AA1475" t="s">
        <v>265</v>
      </c>
      <c r="AB1475" t="s">
        <v>265</v>
      </c>
      <c r="AC1475" t="s">
        <v>265</v>
      </c>
      <c r="AD1475" t="s">
        <v>265</v>
      </c>
      <c r="AE1475" t="s">
        <v>265</v>
      </c>
      <c r="AF1475" t="s">
        <v>267</v>
      </c>
      <c r="AG1475" t="s">
        <v>265</v>
      </c>
      <c r="AH1475" t="s">
        <v>265</v>
      </c>
      <c r="AI1475" t="s">
        <v>265</v>
      </c>
      <c r="AJ1475" t="s">
        <v>265</v>
      </c>
      <c r="AL1475" t="str">
        <f>IF(Sudan_News12[[#This Row],[relevancy_classification_english]]="Relevant","مناسب",IF(Sudan_News12[[#This Row],[relevancy_classification_english]]="Relevant","عَرَضِيّ",""))</f>
        <v/>
      </c>
      <c r="AN1475" t="str">
        <f>IF(Sudan_News12[[#This Row],[sentiment_analysis_english]]="Negative","سلبي",IF(Sudan_News12[[#This Row],[sentiment_analysis_english]]="Neutral","حيادي",IF(Sudan_News12[[#This Row],[sentiment_analysis_english]]="Positive","إيجابي","")))</f>
        <v/>
      </c>
      <c r="AO1475" t="e">
        <f>INDEX(TextClassificationList[],MATCH(Sudan_News12[[#This Row],[text_classification_arabic]],TextClassificationList[text_classification_arabic],0),1)</f>
        <v>#N/A</v>
      </c>
      <c r="AQ1475" t="e">
        <f>INDEX(TextClassificationList[],MATCH(Sudan_News12[[#This Row],[text_classification_arabic2]],TextClassificationList[text_classification_arabic],0),1)</f>
        <v>#N/A</v>
      </c>
      <c r="AS1475" t="e">
        <f>INDEX(TextClassificationList[],MATCH(Sudan_News12[[#This Row],[text_classification_arabic3]],TextClassificationList[text_classification_arabic],0),1)</f>
        <v>#N/A</v>
      </c>
      <c r="AU1475" t="e">
        <f>INDEX(TextClassificationList[],MATCH(Sudan_News12[[#This Row],[text_classification_arabic4]],TextClassificationList[text_classification_arabic],0),1)</f>
        <v>#N/A</v>
      </c>
      <c r="AW1475" t="e">
        <f>INDEX(TextClassificationList[],MATCH(Sudan_News12[[#This Row],[text_classification_arabic5]],TextClassificationList[text_classification_arabic],0),1)</f>
        <v>#N/A</v>
      </c>
    </row>
    <row r="1476" spans="1:49" x14ac:dyDescent="0.2">
      <c r="A1476">
        <v>1.3599708913550623E+18</v>
      </c>
      <c r="B1476">
        <v>1.3599708913550623E+18</v>
      </c>
      <c r="C1476" t="s">
        <v>5840</v>
      </c>
      <c r="D1476" s="1">
        <v>44238</v>
      </c>
      <c r="E1476" s="2">
        <v>0.95951388888888889</v>
      </c>
      <c r="F1476">
        <v>200</v>
      </c>
      <c r="G1476">
        <v>1889611729</v>
      </c>
      <c r="H1476" t="s">
        <v>354</v>
      </c>
      <c r="I1476" t="s">
        <v>355</v>
      </c>
      <c r="J1476" t="s">
        <v>265</v>
      </c>
      <c r="K1476" t="s">
        <v>5841</v>
      </c>
      <c r="L1476" t="s">
        <v>278</v>
      </c>
      <c r="M1476" t="s">
        <v>267</v>
      </c>
      <c r="N1476" t="s">
        <v>267</v>
      </c>
      <c r="O1476" t="s">
        <v>5842</v>
      </c>
      <c r="P1476">
        <v>0</v>
      </c>
      <c r="Q1476">
        <v>0</v>
      </c>
      <c r="R1476">
        <v>0</v>
      </c>
      <c r="S1476" t="s">
        <v>4872</v>
      </c>
      <c r="T1476" t="s">
        <v>267</v>
      </c>
      <c r="U1476" t="s">
        <v>5843</v>
      </c>
      <c r="V1476" t="b">
        <v>0</v>
      </c>
      <c r="W1476" t="s">
        <v>265</v>
      </c>
      <c r="X1476">
        <v>1</v>
      </c>
      <c r="Y1476" t="s">
        <v>5844</v>
      </c>
      <c r="Z1476" t="s">
        <v>265</v>
      </c>
      <c r="AA1476" t="s">
        <v>265</v>
      </c>
      <c r="AB1476" t="s">
        <v>265</v>
      </c>
      <c r="AC1476" t="s">
        <v>265</v>
      </c>
      <c r="AD1476" t="s">
        <v>265</v>
      </c>
      <c r="AE1476" t="s">
        <v>265</v>
      </c>
      <c r="AF1476" t="s">
        <v>267</v>
      </c>
      <c r="AG1476" t="s">
        <v>265</v>
      </c>
      <c r="AH1476" t="s">
        <v>265</v>
      </c>
      <c r="AI1476" t="s">
        <v>265</v>
      </c>
      <c r="AJ1476" t="s">
        <v>265</v>
      </c>
      <c r="AL1476" t="str">
        <f>IF(Sudan_News12[[#This Row],[relevancy_classification_english]]="Relevant","مناسب",IF(Sudan_News12[[#This Row],[relevancy_classification_english]]="Relevant","عَرَضِيّ",""))</f>
        <v/>
      </c>
      <c r="AN1476" t="str">
        <f>IF(Sudan_News12[[#This Row],[sentiment_analysis_english]]="Negative","سلبي",IF(Sudan_News12[[#This Row],[sentiment_analysis_english]]="Neutral","حيادي",IF(Sudan_News12[[#This Row],[sentiment_analysis_english]]="Positive","إيجابي","")))</f>
        <v/>
      </c>
      <c r="AO1476" t="e">
        <f>INDEX(TextClassificationList[],MATCH(Sudan_News12[[#This Row],[text_classification_arabic]],TextClassificationList[text_classification_arabic],0),1)</f>
        <v>#N/A</v>
      </c>
      <c r="AQ1476" t="e">
        <f>INDEX(TextClassificationList[],MATCH(Sudan_News12[[#This Row],[text_classification_arabic2]],TextClassificationList[text_classification_arabic],0),1)</f>
        <v>#N/A</v>
      </c>
      <c r="AS1476" t="e">
        <f>INDEX(TextClassificationList[],MATCH(Sudan_News12[[#This Row],[text_classification_arabic3]],TextClassificationList[text_classification_arabic],0),1)</f>
        <v>#N/A</v>
      </c>
      <c r="AU1476" t="e">
        <f>INDEX(TextClassificationList[],MATCH(Sudan_News12[[#This Row],[text_classification_arabic4]],TextClassificationList[text_classification_arabic],0),1)</f>
        <v>#N/A</v>
      </c>
      <c r="AW1476" t="e">
        <f>INDEX(TextClassificationList[],MATCH(Sudan_News12[[#This Row],[text_classification_arabic5]],TextClassificationList[text_classification_arabic],0),1)</f>
        <v>#N/A</v>
      </c>
    </row>
    <row r="1477" spans="1:49" x14ac:dyDescent="0.2">
      <c r="A1477">
        <v>1.3599459958078423E+18</v>
      </c>
      <c r="B1477">
        <v>1.3599459958078423E+18</v>
      </c>
      <c r="C1477" t="s">
        <v>5845</v>
      </c>
      <c r="D1477" s="1">
        <v>44238</v>
      </c>
      <c r="E1477" s="2">
        <v>0.89081018518518518</v>
      </c>
      <c r="F1477">
        <v>200</v>
      </c>
      <c r="G1477">
        <v>1889611729</v>
      </c>
      <c r="H1477" t="s">
        <v>354</v>
      </c>
      <c r="I1477" t="s">
        <v>355</v>
      </c>
      <c r="J1477" t="s">
        <v>265</v>
      </c>
      <c r="K1477" t="s">
        <v>5846</v>
      </c>
      <c r="L1477" t="s">
        <v>266</v>
      </c>
      <c r="M1477" t="s">
        <v>267</v>
      </c>
      <c r="N1477" t="s">
        <v>267</v>
      </c>
      <c r="O1477" t="s">
        <v>267</v>
      </c>
      <c r="P1477">
        <v>0</v>
      </c>
      <c r="Q1477">
        <v>0</v>
      </c>
      <c r="R1477">
        <v>2</v>
      </c>
      <c r="S1477" t="s">
        <v>267</v>
      </c>
      <c r="T1477" t="s">
        <v>267</v>
      </c>
      <c r="U1477" t="s">
        <v>5847</v>
      </c>
      <c r="V1477" t="b">
        <v>0</v>
      </c>
      <c r="W1477" t="s">
        <v>265</v>
      </c>
      <c r="X1477">
        <v>0</v>
      </c>
      <c r="Y1477" t="s">
        <v>265</v>
      </c>
      <c r="Z1477" t="s">
        <v>265</v>
      </c>
      <c r="AA1477" t="s">
        <v>265</v>
      </c>
      <c r="AB1477" t="s">
        <v>265</v>
      </c>
      <c r="AC1477" t="s">
        <v>265</v>
      </c>
      <c r="AD1477" t="s">
        <v>265</v>
      </c>
      <c r="AE1477" t="s">
        <v>265</v>
      </c>
      <c r="AF1477" t="s">
        <v>267</v>
      </c>
      <c r="AG1477" t="s">
        <v>265</v>
      </c>
      <c r="AH1477" t="s">
        <v>265</v>
      </c>
      <c r="AI1477" t="s">
        <v>265</v>
      </c>
      <c r="AJ1477" t="s">
        <v>265</v>
      </c>
      <c r="AL1477" t="str">
        <f>IF(Sudan_News12[[#This Row],[relevancy_classification_english]]="Relevant","مناسب",IF(Sudan_News12[[#This Row],[relevancy_classification_english]]="Relevant","عَرَضِيّ",""))</f>
        <v/>
      </c>
      <c r="AN1477" t="str">
        <f>IF(Sudan_News12[[#This Row],[sentiment_analysis_english]]="Negative","سلبي",IF(Sudan_News12[[#This Row],[sentiment_analysis_english]]="Neutral","حيادي",IF(Sudan_News12[[#This Row],[sentiment_analysis_english]]="Positive","إيجابي","")))</f>
        <v/>
      </c>
      <c r="AO1477" t="e">
        <f>INDEX(TextClassificationList[],MATCH(Sudan_News12[[#This Row],[text_classification_arabic]],TextClassificationList[text_classification_arabic],0),1)</f>
        <v>#N/A</v>
      </c>
      <c r="AQ1477" t="e">
        <f>INDEX(TextClassificationList[],MATCH(Sudan_News12[[#This Row],[text_classification_arabic2]],TextClassificationList[text_classification_arabic],0),1)</f>
        <v>#N/A</v>
      </c>
      <c r="AS1477" t="e">
        <f>INDEX(TextClassificationList[],MATCH(Sudan_News12[[#This Row],[text_classification_arabic3]],TextClassificationList[text_classification_arabic],0),1)</f>
        <v>#N/A</v>
      </c>
      <c r="AU1477" t="e">
        <f>INDEX(TextClassificationList[],MATCH(Sudan_News12[[#This Row],[text_classification_arabic4]],TextClassificationList[text_classification_arabic],0),1)</f>
        <v>#N/A</v>
      </c>
      <c r="AW1477" t="e">
        <f>INDEX(TextClassificationList[],MATCH(Sudan_News12[[#This Row],[text_classification_arabic5]],TextClassificationList[text_classification_arabic],0),1)</f>
        <v>#N/A</v>
      </c>
    </row>
    <row r="1478" spans="1:49" x14ac:dyDescent="0.2">
      <c r="A1478">
        <v>1.3599409838325473E+18</v>
      </c>
      <c r="B1478">
        <v>1.3599409838325473E+18</v>
      </c>
      <c r="C1478" t="s">
        <v>5848</v>
      </c>
      <c r="D1478" s="1">
        <v>44238</v>
      </c>
      <c r="E1478" s="2">
        <v>0.87697916666666664</v>
      </c>
      <c r="F1478">
        <v>200</v>
      </c>
      <c r="G1478">
        <v>1889611729</v>
      </c>
      <c r="H1478" t="s">
        <v>354</v>
      </c>
      <c r="I1478" t="s">
        <v>355</v>
      </c>
      <c r="J1478" t="s">
        <v>265</v>
      </c>
      <c r="K1478" t="s">
        <v>5849</v>
      </c>
      <c r="L1478" t="s">
        <v>266</v>
      </c>
      <c r="M1478" t="s">
        <v>267</v>
      </c>
      <c r="N1478" t="s">
        <v>267</v>
      </c>
      <c r="O1478" t="s">
        <v>5850</v>
      </c>
      <c r="P1478">
        <v>0</v>
      </c>
      <c r="Q1478">
        <v>0</v>
      </c>
      <c r="R1478">
        <v>0</v>
      </c>
      <c r="S1478" t="s">
        <v>4872</v>
      </c>
      <c r="T1478" t="s">
        <v>267</v>
      </c>
      <c r="U1478" t="s">
        <v>5851</v>
      </c>
      <c r="V1478" t="b">
        <v>0</v>
      </c>
      <c r="W1478" t="s">
        <v>265</v>
      </c>
      <c r="X1478">
        <v>1</v>
      </c>
      <c r="Y1478" t="s">
        <v>5852</v>
      </c>
      <c r="Z1478" t="s">
        <v>265</v>
      </c>
      <c r="AA1478" t="s">
        <v>265</v>
      </c>
      <c r="AB1478" t="s">
        <v>265</v>
      </c>
      <c r="AC1478" t="s">
        <v>265</v>
      </c>
      <c r="AD1478" t="s">
        <v>265</v>
      </c>
      <c r="AE1478" t="s">
        <v>265</v>
      </c>
      <c r="AF1478" t="s">
        <v>267</v>
      </c>
      <c r="AG1478" t="s">
        <v>265</v>
      </c>
      <c r="AH1478" t="s">
        <v>265</v>
      </c>
      <c r="AI1478" t="s">
        <v>265</v>
      </c>
      <c r="AJ1478" t="s">
        <v>265</v>
      </c>
      <c r="AL1478" t="str">
        <f>IF(Sudan_News12[[#This Row],[relevancy_classification_english]]="Relevant","مناسب",IF(Sudan_News12[[#This Row],[relevancy_classification_english]]="Relevant","عَرَضِيّ",""))</f>
        <v/>
      </c>
      <c r="AN1478" t="str">
        <f>IF(Sudan_News12[[#This Row],[sentiment_analysis_english]]="Negative","سلبي",IF(Sudan_News12[[#This Row],[sentiment_analysis_english]]="Neutral","حيادي",IF(Sudan_News12[[#This Row],[sentiment_analysis_english]]="Positive","إيجابي","")))</f>
        <v/>
      </c>
      <c r="AO1478" t="e">
        <f>INDEX(TextClassificationList[],MATCH(Sudan_News12[[#This Row],[text_classification_arabic]],TextClassificationList[text_classification_arabic],0),1)</f>
        <v>#N/A</v>
      </c>
      <c r="AQ1478" t="e">
        <f>INDEX(TextClassificationList[],MATCH(Sudan_News12[[#This Row],[text_classification_arabic2]],TextClassificationList[text_classification_arabic],0),1)</f>
        <v>#N/A</v>
      </c>
      <c r="AS1478" t="e">
        <f>INDEX(TextClassificationList[],MATCH(Sudan_News12[[#This Row],[text_classification_arabic3]],TextClassificationList[text_classification_arabic],0),1)</f>
        <v>#N/A</v>
      </c>
      <c r="AU1478" t="e">
        <f>INDEX(TextClassificationList[],MATCH(Sudan_News12[[#This Row],[text_classification_arabic4]],TextClassificationList[text_classification_arabic],0),1)</f>
        <v>#N/A</v>
      </c>
      <c r="AW1478" t="e">
        <f>INDEX(TextClassificationList[],MATCH(Sudan_News12[[#This Row],[text_classification_arabic5]],TextClassificationList[text_classification_arabic],0),1)</f>
        <v>#N/A</v>
      </c>
    </row>
    <row r="1479" spans="1:49" x14ac:dyDescent="0.2">
      <c r="A1479">
        <v>1.3598524533620408E+18</v>
      </c>
      <c r="B1479">
        <v>1.3598524533620408E+18</v>
      </c>
      <c r="C1479" t="s">
        <v>5853</v>
      </c>
      <c r="D1479" s="1">
        <v>44238</v>
      </c>
      <c r="E1479" s="2">
        <v>0.63268518518518524</v>
      </c>
      <c r="F1479">
        <v>200</v>
      </c>
      <c r="G1479">
        <v>1889611729</v>
      </c>
      <c r="H1479" t="s">
        <v>354</v>
      </c>
      <c r="I1479" t="s">
        <v>355</v>
      </c>
      <c r="J1479" t="s">
        <v>265</v>
      </c>
      <c r="K1479" t="s">
        <v>5854</v>
      </c>
      <c r="L1479" t="s">
        <v>266</v>
      </c>
      <c r="M1479" t="s">
        <v>267</v>
      </c>
      <c r="N1479" t="s">
        <v>267</v>
      </c>
      <c r="O1479" t="s">
        <v>267</v>
      </c>
      <c r="P1479">
        <v>0</v>
      </c>
      <c r="Q1479">
        <v>0</v>
      </c>
      <c r="R1479">
        <v>0</v>
      </c>
      <c r="S1479" t="s">
        <v>3758</v>
      </c>
      <c r="T1479" t="s">
        <v>267</v>
      </c>
      <c r="U1479" t="s">
        <v>5855</v>
      </c>
      <c r="V1479" t="b">
        <v>0</v>
      </c>
      <c r="W1479" t="s">
        <v>265</v>
      </c>
      <c r="X1479">
        <v>0</v>
      </c>
      <c r="Y1479" t="s">
        <v>265</v>
      </c>
      <c r="Z1479" t="s">
        <v>265</v>
      </c>
      <c r="AA1479" t="s">
        <v>265</v>
      </c>
      <c r="AB1479" t="s">
        <v>265</v>
      </c>
      <c r="AC1479" t="s">
        <v>265</v>
      </c>
      <c r="AD1479" t="s">
        <v>265</v>
      </c>
      <c r="AE1479" t="s">
        <v>265</v>
      </c>
      <c r="AF1479" t="s">
        <v>267</v>
      </c>
      <c r="AG1479" t="s">
        <v>265</v>
      </c>
      <c r="AH1479" t="s">
        <v>265</v>
      </c>
      <c r="AI1479" t="s">
        <v>265</v>
      </c>
      <c r="AJ1479" t="s">
        <v>265</v>
      </c>
      <c r="AL1479" t="str">
        <f>IF(Sudan_News12[[#This Row],[relevancy_classification_english]]="Relevant","مناسب",IF(Sudan_News12[[#This Row],[relevancy_classification_english]]="Relevant","عَرَضِيّ",""))</f>
        <v/>
      </c>
      <c r="AN1479" t="str">
        <f>IF(Sudan_News12[[#This Row],[sentiment_analysis_english]]="Negative","سلبي",IF(Sudan_News12[[#This Row],[sentiment_analysis_english]]="Neutral","حيادي",IF(Sudan_News12[[#This Row],[sentiment_analysis_english]]="Positive","إيجابي","")))</f>
        <v/>
      </c>
      <c r="AO1479" t="e">
        <f>INDEX(TextClassificationList[],MATCH(Sudan_News12[[#This Row],[text_classification_arabic]],TextClassificationList[text_classification_arabic],0),1)</f>
        <v>#N/A</v>
      </c>
      <c r="AQ1479" t="e">
        <f>INDEX(TextClassificationList[],MATCH(Sudan_News12[[#This Row],[text_classification_arabic2]],TextClassificationList[text_classification_arabic],0),1)</f>
        <v>#N/A</v>
      </c>
      <c r="AS1479" t="e">
        <f>INDEX(TextClassificationList[],MATCH(Sudan_News12[[#This Row],[text_classification_arabic3]],TextClassificationList[text_classification_arabic],0),1)</f>
        <v>#N/A</v>
      </c>
      <c r="AU1479" t="e">
        <f>INDEX(TextClassificationList[],MATCH(Sudan_News12[[#This Row],[text_classification_arabic4]],TextClassificationList[text_classification_arabic],0),1)</f>
        <v>#N/A</v>
      </c>
      <c r="AW1479" t="e">
        <f>INDEX(TextClassificationList[],MATCH(Sudan_News12[[#This Row],[text_classification_arabic5]],TextClassificationList[text_classification_arabic],0),1)</f>
        <v>#N/A</v>
      </c>
    </row>
    <row r="1480" spans="1:49" x14ac:dyDescent="0.2">
      <c r="A1480">
        <v>1.3598523228647178E+18</v>
      </c>
      <c r="B1480">
        <v>1.3598523228647178E+18</v>
      </c>
      <c r="C1480" t="s">
        <v>5856</v>
      </c>
      <c r="D1480" s="1">
        <v>44238</v>
      </c>
      <c r="E1480" s="2">
        <v>0.63232638888888892</v>
      </c>
      <c r="F1480">
        <v>200</v>
      </c>
      <c r="G1480">
        <v>1889611729</v>
      </c>
      <c r="H1480" t="s">
        <v>354</v>
      </c>
      <c r="I1480" t="s">
        <v>355</v>
      </c>
      <c r="J1480" t="s">
        <v>265</v>
      </c>
      <c r="K1480" t="s">
        <v>5857</v>
      </c>
      <c r="L1480" t="s">
        <v>266</v>
      </c>
      <c r="M1480" t="s">
        <v>267</v>
      </c>
      <c r="N1480" t="s">
        <v>267</v>
      </c>
      <c r="O1480" t="s">
        <v>267</v>
      </c>
      <c r="P1480">
        <v>0</v>
      </c>
      <c r="Q1480">
        <v>0</v>
      </c>
      <c r="R1480">
        <v>0</v>
      </c>
      <c r="S1480" t="s">
        <v>267</v>
      </c>
      <c r="T1480" t="s">
        <v>267</v>
      </c>
      <c r="U1480" t="s">
        <v>5858</v>
      </c>
      <c r="V1480" t="b">
        <v>0</v>
      </c>
      <c r="W1480" t="s">
        <v>265</v>
      </c>
      <c r="X1480">
        <v>0</v>
      </c>
      <c r="Y1480" t="s">
        <v>265</v>
      </c>
      <c r="Z1480" t="s">
        <v>265</v>
      </c>
      <c r="AA1480" t="s">
        <v>265</v>
      </c>
      <c r="AB1480" t="s">
        <v>265</v>
      </c>
      <c r="AC1480" t="s">
        <v>265</v>
      </c>
      <c r="AD1480" t="s">
        <v>265</v>
      </c>
      <c r="AE1480" t="s">
        <v>265</v>
      </c>
      <c r="AF1480" t="s">
        <v>267</v>
      </c>
      <c r="AG1480" t="s">
        <v>265</v>
      </c>
      <c r="AH1480" t="s">
        <v>265</v>
      </c>
      <c r="AI1480" t="s">
        <v>265</v>
      </c>
      <c r="AJ1480" t="s">
        <v>265</v>
      </c>
      <c r="AL1480" t="str">
        <f>IF(Sudan_News12[[#This Row],[relevancy_classification_english]]="Relevant","مناسب",IF(Sudan_News12[[#This Row],[relevancy_classification_english]]="Relevant","عَرَضِيّ",""))</f>
        <v/>
      </c>
      <c r="AN1480" t="str">
        <f>IF(Sudan_News12[[#This Row],[sentiment_analysis_english]]="Negative","سلبي",IF(Sudan_News12[[#This Row],[sentiment_analysis_english]]="Neutral","حيادي",IF(Sudan_News12[[#This Row],[sentiment_analysis_english]]="Positive","إيجابي","")))</f>
        <v/>
      </c>
      <c r="AO1480" t="e">
        <f>INDEX(TextClassificationList[],MATCH(Sudan_News12[[#This Row],[text_classification_arabic]],TextClassificationList[text_classification_arabic],0),1)</f>
        <v>#N/A</v>
      </c>
      <c r="AQ1480" t="e">
        <f>INDEX(TextClassificationList[],MATCH(Sudan_News12[[#This Row],[text_classification_arabic2]],TextClassificationList[text_classification_arabic],0),1)</f>
        <v>#N/A</v>
      </c>
      <c r="AS1480" t="e">
        <f>INDEX(TextClassificationList[],MATCH(Sudan_News12[[#This Row],[text_classification_arabic3]],TextClassificationList[text_classification_arabic],0),1)</f>
        <v>#N/A</v>
      </c>
      <c r="AU1480" t="e">
        <f>INDEX(TextClassificationList[],MATCH(Sudan_News12[[#This Row],[text_classification_arabic4]],TextClassificationList[text_classification_arabic],0),1)</f>
        <v>#N/A</v>
      </c>
      <c r="AW1480" t="e">
        <f>INDEX(TextClassificationList[],MATCH(Sudan_News12[[#This Row],[text_classification_arabic5]],TextClassificationList[text_classification_arabic],0),1)</f>
        <v>#N/A</v>
      </c>
    </row>
    <row r="1481" spans="1:49" x14ac:dyDescent="0.2">
      <c r="A1481">
        <v>1.3598522367766241E+18</v>
      </c>
      <c r="B1481">
        <v>1.3598522367766241E+18</v>
      </c>
      <c r="C1481" t="s">
        <v>5859</v>
      </c>
      <c r="D1481" s="1">
        <v>44238</v>
      </c>
      <c r="E1481" s="2">
        <v>0.63208333333333333</v>
      </c>
      <c r="F1481">
        <v>200</v>
      </c>
      <c r="G1481">
        <v>1889611729</v>
      </c>
      <c r="H1481" t="s">
        <v>354</v>
      </c>
      <c r="I1481" t="s">
        <v>355</v>
      </c>
      <c r="J1481" t="s">
        <v>265</v>
      </c>
      <c r="K1481" t="s">
        <v>5860</v>
      </c>
      <c r="L1481" t="s">
        <v>266</v>
      </c>
      <c r="M1481" t="s">
        <v>267</v>
      </c>
      <c r="N1481" t="s">
        <v>267</v>
      </c>
      <c r="O1481" t="s">
        <v>267</v>
      </c>
      <c r="P1481">
        <v>0</v>
      </c>
      <c r="Q1481">
        <v>0</v>
      </c>
      <c r="R1481">
        <v>0</v>
      </c>
      <c r="S1481" t="s">
        <v>267</v>
      </c>
      <c r="T1481" t="s">
        <v>267</v>
      </c>
      <c r="U1481" t="s">
        <v>5861</v>
      </c>
      <c r="V1481" t="b">
        <v>0</v>
      </c>
      <c r="W1481" t="s">
        <v>265</v>
      </c>
      <c r="X1481">
        <v>0</v>
      </c>
      <c r="Y1481" t="s">
        <v>265</v>
      </c>
      <c r="Z1481" t="s">
        <v>265</v>
      </c>
      <c r="AA1481" t="s">
        <v>265</v>
      </c>
      <c r="AB1481" t="s">
        <v>265</v>
      </c>
      <c r="AC1481" t="s">
        <v>265</v>
      </c>
      <c r="AD1481" t="s">
        <v>265</v>
      </c>
      <c r="AE1481" t="s">
        <v>265</v>
      </c>
      <c r="AF1481" t="s">
        <v>267</v>
      </c>
      <c r="AG1481" t="s">
        <v>265</v>
      </c>
      <c r="AH1481" t="s">
        <v>265</v>
      </c>
      <c r="AI1481" t="s">
        <v>265</v>
      </c>
      <c r="AJ1481" t="s">
        <v>265</v>
      </c>
      <c r="AL1481" t="str">
        <f>IF(Sudan_News12[[#This Row],[relevancy_classification_english]]="Relevant","مناسب",IF(Sudan_News12[[#This Row],[relevancy_classification_english]]="Relevant","عَرَضِيّ",""))</f>
        <v/>
      </c>
      <c r="AN1481" t="str">
        <f>IF(Sudan_News12[[#This Row],[sentiment_analysis_english]]="Negative","سلبي",IF(Sudan_News12[[#This Row],[sentiment_analysis_english]]="Neutral","حيادي",IF(Sudan_News12[[#This Row],[sentiment_analysis_english]]="Positive","إيجابي","")))</f>
        <v/>
      </c>
      <c r="AO1481" t="e">
        <f>INDEX(TextClassificationList[],MATCH(Sudan_News12[[#This Row],[text_classification_arabic]],TextClassificationList[text_classification_arabic],0),1)</f>
        <v>#N/A</v>
      </c>
      <c r="AQ1481" t="e">
        <f>INDEX(TextClassificationList[],MATCH(Sudan_News12[[#This Row],[text_classification_arabic2]],TextClassificationList[text_classification_arabic],0),1)</f>
        <v>#N/A</v>
      </c>
      <c r="AS1481" t="e">
        <f>INDEX(TextClassificationList[],MATCH(Sudan_News12[[#This Row],[text_classification_arabic3]],TextClassificationList[text_classification_arabic],0),1)</f>
        <v>#N/A</v>
      </c>
      <c r="AU1481" t="e">
        <f>INDEX(TextClassificationList[],MATCH(Sudan_News12[[#This Row],[text_classification_arabic4]],TextClassificationList[text_classification_arabic],0),1)</f>
        <v>#N/A</v>
      </c>
      <c r="AW1481" t="e">
        <f>INDEX(TextClassificationList[],MATCH(Sudan_News12[[#This Row],[text_classification_arabic5]],TextClassificationList[text_classification_arabic],0),1)</f>
        <v>#N/A</v>
      </c>
    </row>
    <row r="1482" spans="1:49" x14ac:dyDescent="0.2">
      <c r="A1482">
        <v>1.3598520922408878E+18</v>
      </c>
      <c r="B1482">
        <v>1.3598520922408878E+18</v>
      </c>
      <c r="C1482" t="s">
        <v>5862</v>
      </c>
      <c r="D1482" s="1">
        <v>44238</v>
      </c>
      <c r="E1482" s="2">
        <v>0.63168981481481479</v>
      </c>
      <c r="F1482">
        <v>200</v>
      </c>
      <c r="G1482">
        <v>1889611729</v>
      </c>
      <c r="H1482" t="s">
        <v>354</v>
      </c>
      <c r="I1482" t="s">
        <v>355</v>
      </c>
      <c r="J1482" t="s">
        <v>265</v>
      </c>
      <c r="K1482" t="s">
        <v>5863</v>
      </c>
      <c r="L1482" t="s">
        <v>266</v>
      </c>
      <c r="M1482" t="s">
        <v>267</v>
      </c>
      <c r="N1482" t="s">
        <v>267</v>
      </c>
      <c r="O1482" t="s">
        <v>267</v>
      </c>
      <c r="P1482">
        <v>0</v>
      </c>
      <c r="Q1482">
        <v>0</v>
      </c>
      <c r="R1482">
        <v>0</v>
      </c>
      <c r="S1482" t="s">
        <v>267</v>
      </c>
      <c r="T1482" t="s">
        <v>267</v>
      </c>
      <c r="U1482" t="s">
        <v>5864</v>
      </c>
      <c r="V1482" t="b">
        <v>0</v>
      </c>
      <c r="W1482" t="s">
        <v>265</v>
      </c>
      <c r="X1482">
        <v>0</v>
      </c>
      <c r="Y1482" t="s">
        <v>265</v>
      </c>
      <c r="Z1482" t="s">
        <v>265</v>
      </c>
      <c r="AA1482" t="s">
        <v>265</v>
      </c>
      <c r="AB1482" t="s">
        <v>265</v>
      </c>
      <c r="AC1482" t="s">
        <v>265</v>
      </c>
      <c r="AD1482" t="s">
        <v>265</v>
      </c>
      <c r="AE1482" t="s">
        <v>265</v>
      </c>
      <c r="AF1482" t="s">
        <v>267</v>
      </c>
      <c r="AG1482" t="s">
        <v>265</v>
      </c>
      <c r="AH1482" t="s">
        <v>265</v>
      </c>
      <c r="AI1482" t="s">
        <v>265</v>
      </c>
      <c r="AJ1482" t="s">
        <v>265</v>
      </c>
      <c r="AL1482" t="str">
        <f>IF(Sudan_News12[[#This Row],[relevancy_classification_english]]="Relevant","مناسب",IF(Sudan_News12[[#This Row],[relevancy_classification_english]]="Relevant","عَرَضِيّ",""))</f>
        <v/>
      </c>
      <c r="AN1482" t="str">
        <f>IF(Sudan_News12[[#This Row],[sentiment_analysis_english]]="Negative","سلبي",IF(Sudan_News12[[#This Row],[sentiment_analysis_english]]="Neutral","حيادي",IF(Sudan_News12[[#This Row],[sentiment_analysis_english]]="Positive","إيجابي","")))</f>
        <v/>
      </c>
      <c r="AO1482" t="e">
        <f>INDEX(TextClassificationList[],MATCH(Sudan_News12[[#This Row],[text_classification_arabic]],TextClassificationList[text_classification_arabic],0),1)</f>
        <v>#N/A</v>
      </c>
      <c r="AQ1482" t="e">
        <f>INDEX(TextClassificationList[],MATCH(Sudan_News12[[#This Row],[text_classification_arabic2]],TextClassificationList[text_classification_arabic],0),1)</f>
        <v>#N/A</v>
      </c>
      <c r="AS1482" t="e">
        <f>INDEX(TextClassificationList[],MATCH(Sudan_News12[[#This Row],[text_classification_arabic3]],TextClassificationList[text_classification_arabic],0),1)</f>
        <v>#N/A</v>
      </c>
      <c r="AU1482" t="e">
        <f>INDEX(TextClassificationList[],MATCH(Sudan_News12[[#This Row],[text_classification_arabic4]],TextClassificationList[text_classification_arabic],0),1)</f>
        <v>#N/A</v>
      </c>
      <c r="AW1482" t="e">
        <f>INDEX(TextClassificationList[],MATCH(Sudan_News12[[#This Row],[text_classification_arabic5]],TextClassificationList[text_classification_arabic],0),1)</f>
        <v>#N/A</v>
      </c>
    </row>
    <row r="1483" spans="1:49" x14ac:dyDescent="0.2">
      <c r="A1483">
        <v>1.3597545568261448E+18</v>
      </c>
      <c r="B1483">
        <v>1.3597545568261448E+18</v>
      </c>
      <c r="C1483" t="s">
        <v>5865</v>
      </c>
      <c r="D1483" s="1">
        <v>44238</v>
      </c>
      <c r="E1483" s="2">
        <v>0.36254629629629631</v>
      </c>
      <c r="F1483">
        <v>200</v>
      </c>
      <c r="G1483">
        <v>1889611729</v>
      </c>
      <c r="H1483" t="s">
        <v>354</v>
      </c>
      <c r="I1483" t="s">
        <v>355</v>
      </c>
      <c r="J1483" t="s">
        <v>265</v>
      </c>
      <c r="K1483" t="s">
        <v>5866</v>
      </c>
      <c r="L1483" t="s">
        <v>266</v>
      </c>
      <c r="M1483" t="s">
        <v>267</v>
      </c>
      <c r="N1483" t="s">
        <v>267</v>
      </c>
      <c r="O1483" t="s">
        <v>5867</v>
      </c>
      <c r="P1483">
        <v>0</v>
      </c>
      <c r="Q1483">
        <v>0</v>
      </c>
      <c r="R1483">
        <v>0</v>
      </c>
      <c r="S1483" t="s">
        <v>5868</v>
      </c>
      <c r="T1483" t="s">
        <v>267</v>
      </c>
      <c r="U1483" t="s">
        <v>5869</v>
      </c>
      <c r="V1483" t="b">
        <v>0</v>
      </c>
      <c r="W1483" t="s">
        <v>265</v>
      </c>
      <c r="X1483">
        <v>1</v>
      </c>
      <c r="Y1483" t="s">
        <v>5870</v>
      </c>
      <c r="Z1483" t="s">
        <v>265</v>
      </c>
      <c r="AA1483" t="s">
        <v>265</v>
      </c>
      <c r="AB1483" t="s">
        <v>265</v>
      </c>
      <c r="AC1483" t="s">
        <v>265</v>
      </c>
      <c r="AD1483" t="s">
        <v>265</v>
      </c>
      <c r="AE1483" t="s">
        <v>265</v>
      </c>
      <c r="AF1483" t="s">
        <v>267</v>
      </c>
      <c r="AG1483" t="s">
        <v>265</v>
      </c>
      <c r="AH1483" t="s">
        <v>265</v>
      </c>
      <c r="AI1483" t="s">
        <v>265</v>
      </c>
      <c r="AJ1483" t="s">
        <v>265</v>
      </c>
      <c r="AL1483" t="str">
        <f>IF(Sudan_News12[[#This Row],[relevancy_classification_english]]="Relevant","مناسب",IF(Sudan_News12[[#This Row],[relevancy_classification_english]]="Relevant","عَرَضِيّ",""))</f>
        <v/>
      </c>
      <c r="AN1483" t="str">
        <f>IF(Sudan_News12[[#This Row],[sentiment_analysis_english]]="Negative","سلبي",IF(Sudan_News12[[#This Row],[sentiment_analysis_english]]="Neutral","حيادي",IF(Sudan_News12[[#This Row],[sentiment_analysis_english]]="Positive","إيجابي","")))</f>
        <v/>
      </c>
      <c r="AO1483" t="e">
        <f>INDEX(TextClassificationList[],MATCH(Sudan_News12[[#This Row],[text_classification_arabic]],TextClassificationList[text_classification_arabic],0),1)</f>
        <v>#N/A</v>
      </c>
      <c r="AQ1483" t="e">
        <f>INDEX(TextClassificationList[],MATCH(Sudan_News12[[#This Row],[text_classification_arabic2]],TextClassificationList[text_classification_arabic],0),1)</f>
        <v>#N/A</v>
      </c>
      <c r="AS1483" t="e">
        <f>INDEX(TextClassificationList[],MATCH(Sudan_News12[[#This Row],[text_classification_arabic3]],TextClassificationList[text_classification_arabic],0),1)</f>
        <v>#N/A</v>
      </c>
      <c r="AU1483" t="e">
        <f>INDEX(TextClassificationList[],MATCH(Sudan_News12[[#This Row],[text_classification_arabic4]],TextClassificationList[text_classification_arabic],0),1)</f>
        <v>#N/A</v>
      </c>
      <c r="AW1483" t="e">
        <f>INDEX(TextClassificationList[],MATCH(Sudan_News12[[#This Row],[text_classification_arabic5]],TextClassificationList[text_classification_arabic],0),1)</f>
        <v>#N/A</v>
      </c>
    </row>
    <row r="1484" spans="1:49" x14ac:dyDescent="0.2">
      <c r="A1484">
        <v>1.3596090557702676E+18</v>
      </c>
      <c r="B1484">
        <v>1.3596090557702676E+18</v>
      </c>
      <c r="C1484" t="s">
        <v>5871</v>
      </c>
      <c r="D1484" s="1">
        <v>44237</v>
      </c>
      <c r="E1484" s="2">
        <v>0.96103009259259264</v>
      </c>
      <c r="F1484">
        <v>200</v>
      </c>
      <c r="G1484">
        <v>1889611729</v>
      </c>
      <c r="H1484" t="s">
        <v>354</v>
      </c>
      <c r="I1484" t="s">
        <v>355</v>
      </c>
      <c r="J1484" t="s">
        <v>265</v>
      </c>
      <c r="K1484" t="s">
        <v>5872</v>
      </c>
      <c r="L1484" t="s">
        <v>266</v>
      </c>
      <c r="M1484" t="s">
        <v>267</v>
      </c>
      <c r="N1484" t="s">
        <v>267</v>
      </c>
      <c r="O1484" t="s">
        <v>267</v>
      </c>
      <c r="P1484">
        <v>0</v>
      </c>
      <c r="Q1484">
        <v>0</v>
      </c>
      <c r="R1484">
        <v>0</v>
      </c>
      <c r="S1484" t="s">
        <v>282</v>
      </c>
      <c r="T1484" t="s">
        <v>267</v>
      </c>
      <c r="U1484" t="s">
        <v>5873</v>
      </c>
      <c r="V1484" t="b">
        <v>0</v>
      </c>
      <c r="W1484" t="s">
        <v>265</v>
      </c>
      <c r="X1484">
        <v>0</v>
      </c>
      <c r="Y1484" t="s">
        <v>265</v>
      </c>
      <c r="Z1484" t="s">
        <v>265</v>
      </c>
      <c r="AA1484" t="s">
        <v>265</v>
      </c>
      <c r="AB1484" t="s">
        <v>265</v>
      </c>
      <c r="AC1484" t="s">
        <v>265</v>
      </c>
      <c r="AD1484" t="s">
        <v>265</v>
      </c>
      <c r="AE1484" t="s">
        <v>265</v>
      </c>
      <c r="AF1484" t="s">
        <v>267</v>
      </c>
      <c r="AG1484" t="s">
        <v>265</v>
      </c>
      <c r="AH1484" t="s">
        <v>265</v>
      </c>
      <c r="AI1484" t="s">
        <v>265</v>
      </c>
      <c r="AJ1484" t="s">
        <v>265</v>
      </c>
      <c r="AL1484" t="str">
        <f>IF(Sudan_News12[[#This Row],[relevancy_classification_english]]="Relevant","مناسب",IF(Sudan_News12[[#This Row],[relevancy_classification_english]]="Relevant","عَرَضِيّ",""))</f>
        <v/>
      </c>
      <c r="AN1484" t="str">
        <f>IF(Sudan_News12[[#This Row],[sentiment_analysis_english]]="Negative","سلبي",IF(Sudan_News12[[#This Row],[sentiment_analysis_english]]="Neutral","حيادي",IF(Sudan_News12[[#This Row],[sentiment_analysis_english]]="Positive","إيجابي","")))</f>
        <v/>
      </c>
      <c r="AO1484" t="e">
        <f>INDEX(TextClassificationList[],MATCH(Sudan_News12[[#This Row],[text_classification_arabic]],TextClassificationList[text_classification_arabic],0),1)</f>
        <v>#N/A</v>
      </c>
      <c r="AQ1484" t="e">
        <f>INDEX(TextClassificationList[],MATCH(Sudan_News12[[#This Row],[text_classification_arabic2]],TextClassificationList[text_classification_arabic],0),1)</f>
        <v>#N/A</v>
      </c>
      <c r="AS1484" t="e">
        <f>INDEX(TextClassificationList[],MATCH(Sudan_News12[[#This Row],[text_classification_arabic3]],TextClassificationList[text_classification_arabic],0),1)</f>
        <v>#N/A</v>
      </c>
      <c r="AU1484" t="e">
        <f>INDEX(TextClassificationList[],MATCH(Sudan_News12[[#This Row],[text_classification_arabic4]],TextClassificationList[text_classification_arabic],0),1)</f>
        <v>#N/A</v>
      </c>
      <c r="AW1484" t="e">
        <f>INDEX(TextClassificationList[],MATCH(Sudan_News12[[#This Row],[text_classification_arabic5]],TextClassificationList[text_classification_arabic],0),1)</f>
        <v>#N/A</v>
      </c>
    </row>
    <row r="1485" spans="1:49" x14ac:dyDescent="0.2">
      <c r="A1485">
        <v>1.3596080933368709E+18</v>
      </c>
      <c r="B1485">
        <v>1.3596080933368709E+18</v>
      </c>
      <c r="C1485" t="s">
        <v>5874</v>
      </c>
      <c r="D1485" s="1">
        <v>44237</v>
      </c>
      <c r="E1485" s="2">
        <v>0.95837962962962964</v>
      </c>
      <c r="F1485">
        <v>200</v>
      </c>
      <c r="G1485">
        <v>1889611729</v>
      </c>
      <c r="H1485" t="s">
        <v>354</v>
      </c>
      <c r="I1485" t="s">
        <v>355</v>
      </c>
      <c r="J1485" t="s">
        <v>265</v>
      </c>
      <c r="K1485" t="s">
        <v>5875</v>
      </c>
      <c r="L1485" t="s">
        <v>266</v>
      </c>
      <c r="M1485" t="s">
        <v>267</v>
      </c>
      <c r="N1485" t="s">
        <v>267</v>
      </c>
      <c r="O1485" t="s">
        <v>267</v>
      </c>
      <c r="P1485">
        <v>0</v>
      </c>
      <c r="Q1485">
        <v>0</v>
      </c>
      <c r="R1485">
        <v>1</v>
      </c>
      <c r="S1485" t="s">
        <v>538</v>
      </c>
      <c r="T1485" t="s">
        <v>267</v>
      </c>
      <c r="U1485" t="s">
        <v>5876</v>
      </c>
      <c r="V1485" t="b">
        <v>0</v>
      </c>
      <c r="W1485" t="s">
        <v>265</v>
      </c>
      <c r="X1485">
        <v>0</v>
      </c>
      <c r="Y1485" t="s">
        <v>265</v>
      </c>
      <c r="Z1485" t="s">
        <v>265</v>
      </c>
      <c r="AA1485" t="s">
        <v>265</v>
      </c>
      <c r="AB1485" t="s">
        <v>265</v>
      </c>
      <c r="AC1485" t="s">
        <v>265</v>
      </c>
      <c r="AD1485" t="s">
        <v>265</v>
      </c>
      <c r="AE1485" t="s">
        <v>265</v>
      </c>
      <c r="AF1485" t="s">
        <v>267</v>
      </c>
      <c r="AG1485" t="s">
        <v>265</v>
      </c>
      <c r="AH1485" t="s">
        <v>265</v>
      </c>
      <c r="AI1485" t="s">
        <v>265</v>
      </c>
      <c r="AJ1485" t="s">
        <v>265</v>
      </c>
      <c r="AL1485" t="str">
        <f>IF(Sudan_News12[[#This Row],[relevancy_classification_english]]="Relevant","مناسب",IF(Sudan_News12[[#This Row],[relevancy_classification_english]]="Relevant","عَرَضِيّ",""))</f>
        <v/>
      </c>
      <c r="AN1485" t="str">
        <f>IF(Sudan_News12[[#This Row],[sentiment_analysis_english]]="Negative","سلبي",IF(Sudan_News12[[#This Row],[sentiment_analysis_english]]="Neutral","حيادي",IF(Sudan_News12[[#This Row],[sentiment_analysis_english]]="Positive","إيجابي","")))</f>
        <v/>
      </c>
      <c r="AO1485" t="e">
        <f>INDEX(TextClassificationList[],MATCH(Sudan_News12[[#This Row],[text_classification_arabic]],TextClassificationList[text_classification_arabic],0),1)</f>
        <v>#N/A</v>
      </c>
      <c r="AQ1485" t="e">
        <f>INDEX(TextClassificationList[],MATCH(Sudan_News12[[#This Row],[text_classification_arabic2]],TextClassificationList[text_classification_arabic],0),1)</f>
        <v>#N/A</v>
      </c>
      <c r="AS1485" t="e">
        <f>INDEX(TextClassificationList[],MATCH(Sudan_News12[[#This Row],[text_classification_arabic3]],TextClassificationList[text_classification_arabic],0),1)</f>
        <v>#N/A</v>
      </c>
      <c r="AU1485" t="e">
        <f>INDEX(TextClassificationList[],MATCH(Sudan_News12[[#This Row],[text_classification_arabic4]],TextClassificationList[text_classification_arabic],0),1)</f>
        <v>#N/A</v>
      </c>
      <c r="AW1485" t="e">
        <f>INDEX(TextClassificationList[],MATCH(Sudan_News12[[#This Row],[text_classification_arabic5]],TextClassificationList[text_classification_arabic],0),1)</f>
        <v>#N/A</v>
      </c>
    </row>
    <row r="1486" spans="1:49" x14ac:dyDescent="0.2">
      <c r="A1486">
        <v>1.3596054782596506E+18</v>
      </c>
      <c r="B1486">
        <v>1.3596054782596506E+18</v>
      </c>
      <c r="C1486" t="s">
        <v>5877</v>
      </c>
      <c r="D1486" s="1">
        <v>44237</v>
      </c>
      <c r="E1486" s="2">
        <v>0.9511574074074074</v>
      </c>
      <c r="F1486">
        <v>200</v>
      </c>
      <c r="G1486">
        <v>1889611729</v>
      </c>
      <c r="H1486" t="s">
        <v>354</v>
      </c>
      <c r="I1486" t="s">
        <v>355</v>
      </c>
      <c r="J1486" t="s">
        <v>265</v>
      </c>
      <c r="K1486" t="s">
        <v>5878</v>
      </c>
      <c r="L1486" t="s">
        <v>266</v>
      </c>
      <c r="M1486" t="s">
        <v>267</v>
      </c>
      <c r="N1486" t="s">
        <v>267</v>
      </c>
      <c r="O1486" t="s">
        <v>267</v>
      </c>
      <c r="P1486">
        <v>1</v>
      </c>
      <c r="Q1486">
        <v>0</v>
      </c>
      <c r="R1486">
        <v>1</v>
      </c>
      <c r="S1486" t="s">
        <v>267</v>
      </c>
      <c r="T1486" t="s">
        <v>267</v>
      </c>
      <c r="U1486" t="s">
        <v>5879</v>
      </c>
      <c r="V1486" t="b">
        <v>0</v>
      </c>
      <c r="W1486" t="s">
        <v>265</v>
      </c>
      <c r="X1486">
        <v>0</v>
      </c>
      <c r="Y1486" t="s">
        <v>265</v>
      </c>
      <c r="Z1486" t="s">
        <v>265</v>
      </c>
      <c r="AA1486" t="s">
        <v>265</v>
      </c>
      <c r="AB1486" t="s">
        <v>265</v>
      </c>
      <c r="AC1486" t="s">
        <v>265</v>
      </c>
      <c r="AD1486" t="s">
        <v>265</v>
      </c>
      <c r="AE1486" t="s">
        <v>265</v>
      </c>
      <c r="AF1486" t="s">
        <v>267</v>
      </c>
      <c r="AG1486" t="s">
        <v>265</v>
      </c>
      <c r="AH1486" t="s">
        <v>265</v>
      </c>
      <c r="AI1486" t="s">
        <v>265</v>
      </c>
      <c r="AJ1486" t="s">
        <v>265</v>
      </c>
      <c r="AL1486" t="str">
        <f>IF(Sudan_News12[[#This Row],[relevancy_classification_english]]="Relevant","مناسب",IF(Sudan_News12[[#This Row],[relevancy_classification_english]]="Relevant","عَرَضِيّ",""))</f>
        <v/>
      </c>
      <c r="AN1486" t="str">
        <f>IF(Sudan_News12[[#This Row],[sentiment_analysis_english]]="Negative","سلبي",IF(Sudan_News12[[#This Row],[sentiment_analysis_english]]="Neutral","حيادي",IF(Sudan_News12[[#This Row],[sentiment_analysis_english]]="Positive","إيجابي","")))</f>
        <v/>
      </c>
      <c r="AO1486" t="e">
        <f>INDEX(TextClassificationList[],MATCH(Sudan_News12[[#This Row],[text_classification_arabic]],TextClassificationList[text_classification_arabic],0),1)</f>
        <v>#N/A</v>
      </c>
      <c r="AQ1486" t="e">
        <f>INDEX(TextClassificationList[],MATCH(Sudan_News12[[#This Row],[text_classification_arabic2]],TextClassificationList[text_classification_arabic],0),1)</f>
        <v>#N/A</v>
      </c>
      <c r="AS1486" t="e">
        <f>INDEX(TextClassificationList[],MATCH(Sudan_News12[[#This Row],[text_classification_arabic3]],TextClassificationList[text_classification_arabic],0),1)</f>
        <v>#N/A</v>
      </c>
      <c r="AU1486" t="e">
        <f>INDEX(TextClassificationList[],MATCH(Sudan_News12[[#This Row],[text_classification_arabic4]],TextClassificationList[text_classification_arabic],0),1)</f>
        <v>#N/A</v>
      </c>
      <c r="AW1486" t="e">
        <f>INDEX(TextClassificationList[],MATCH(Sudan_News12[[#This Row],[text_classification_arabic5]],TextClassificationList[text_classification_arabic],0),1)</f>
        <v>#N/A</v>
      </c>
    </row>
    <row r="1487" spans="1:49" x14ac:dyDescent="0.2">
      <c r="A1487">
        <v>1.3596053038227333E+18</v>
      </c>
      <c r="B1487">
        <v>1.3596044592954368E+18</v>
      </c>
      <c r="C1487" t="s">
        <v>5880</v>
      </c>
      <c r="D1487" s="1">
        <v>44237</v>
      </c>
      <c r="E1487" s="2">
        <v>0.95068287037037036</v>
      </c>
      <c r="F1487">
        <v>200</v>
      </c>
      <c r="G1487">
        <v>1889611729</v>
      </c>
      <c r="H1487" t="s">
        <v>354</v>
      </c>
      <c r="I1487" t="s">
        <v>355</v>
      </c>
      <c r="J1487" t="s">
        <v>265</v>
      </c>
      <c r="K1487" t="s">
        <v>5881</v>
      </c>
      <c r="L1487" t="s">
        <v>266</v>
      </c>
      <c r="M1487" t="s">
        <v>267</v>
      </c>
      <c r="N1487" t="s">
        <v>267</v>
      </c>
      <c r="O1487" t="s">
        <v>267</v>
      </c>
      <c r="P1487">
        <v>0</v>
      </c>
      <c r="Q1487">
        <v>0</v>
      </c>
      <c r="R1487">
        <v>0</v>
      </c>
      <c r="S1487" t="s">
        <v>267</v>
      </c>
      <c r="T1487" t="s">
        <v>267</v>
      </c>
      <c r="U1487" t="s">
        <v>5882</v>
      </c>
      <c r="V1487" t="b">
        <v>0</v>
      </c>
      <c r="W1487" t="s">
        <v>265</v>
      </c>
      <c r="X1487">
        <v>0</v>
      </c>
      <c r="Y1487" t="s">
        <v>265</v>
      </c>
      <c r="Z1487" t="s">
        <v>265</v>
      </c>
      <c r="AA1487" t="s">
        <v>265</v>
      </c>
      <c r="AB1487" t="s">
        <v>265</v>
      </c>
      <c r="AC1487" t="s">
        <v>265</v>
      </c>
      <c r="AD1487" t="s">
        <v>265</v>
      </c>
      <c r="AE1487" t="s">
        <v>265</v>
      </c>
      <c r="AF1487" t="s">
        <v>267</v>
      </c>
      <c r="AG1487" t="s">
        <v>265</v>
      </c>
      <c r="AH1487" t="s">
        <v>265</v>
      </c>
      <c r="AI1487" t="s">
        <v>265</v>
      </c>
      <c r="AJ1487" t="s">
        <v>265</v>
      </c>
      <c r="AL1487" t="str">
        <f>IF(Sudan_News12[[#This Row],[relevancy_classification_english]]="Relevant","مناسب",IF(Sudan_News12[[#This Row],[relevancy_classification_english]]="Relevant","عَرَضِيّ",""))</f>
        <v/>
      </c>
      <c r="AN1487" t="str">
        <f>IF(Sudan_News12[[#This Row],[sentiment_analysis_english]]="Negative","سلبي",IF(Sudan_News12[[#This Row],[sentiment_analysis_english]]="Neutral","حيادي",IF(Sudan_News12[[#This Row],[sentiment_analysis_english]]="Positive","إيجابي","")))</f>
        <v/>
      </c>
      <c r="AO1487" t="e">
        <f>INDEX(TextClassificationList[],MATCH(Sudan_News12[[#This Row],[text_classification_arabic]],TextClassificationList[text_classification_arabic],0),1)</f>
        <v>#N/A</v>
      </c>
      <c r="AQ1487" t="e">
        <f>INDEX(TextClassificationList[],MATCH(Sudan_News12[[#This Row],[text_classification_arabic2]],TextClassificationList[text_classification_arabic],0),1)</f>
        <v>#N/A</v>
      </c>
      <c r="AS1487" t="e">
        <f>INDEX(TextClassificationList[],MATCH(Sudan_News12[[#This Row],[text_classification_arabic3]],TextClassificationList[text_classification_arabic],0),1)</f>
        <v>#N/A</v>
      </c>
      <c r="AU1487" t="e">
        <f>INDEX(TextClassificationList[],MATCH(Sudan_News12[[#This Row],[text_classification_arabic4]],TextClassificationList[text_classification_arabic],0),1)</f>
        <v>#N/A</v>
      </c>
      <c r="AW1487" t="e">
        <f>INDEX(TextClassificationList[],MATCH(Sudan_News12[[#This Row],[text_classification_arabic5]],TextClassificationList[text_classification_arabic],0),1)</f>
        <v>#N/A</v>
      </c>
    </row>
    <row r="1488" spans="1:49" x14ac:dyDescent="0.2">
      <c r="A1488">
        <v>1.3596050800230523E+18</v>
      </c>
      <c r="B1488">
        <v>1.3596044592954368E+18</v>
      </c>
      <c r="C1488" t="s">
        <v>5883</v>
      </c>
      <c r="D1488" s="1">
        <v>44237</v>
      </c>
      <c r="E1488" s="2">
        <v>0.95005787037037037</v>
      </c>
      <c r="F1488">
        <v>200</v>
      </c>
      <c r="G1488">
        <v>1889611729</v>
      </c>
      <c r="H1488" t="s">
        <v>354</v>
      </c>
      <c r="I1488" t="s">
        <v>355</v>
      </c>
      <c r="J1488" t="s">
        <v>265</v>
      </c>
      <c r="K1488" t="s">
        <v>5884</v>
      </c>
      <c r="L1488" t="s">
        <v>266</v>
      </c>
      <c r="M1488" t="s">
        <v>267</v>
      </c>
      <c r="N1488" t="s">
        <v>267</v>
      </c>
      <c r="O1488" t="s">
        <v>267</v>
      </c>
      <c r="P1488">
        <v>1</v>
      </c>
      <c r="Q1488">
        <v>0</v>
      </c>
      <c r="R1488">
        <v>0</v>
      </c>
      <c r="S1488" t="s">
        <v>267</v>
      </c>
      <c r="T1488" t="s">
        <v>267</v>
      </c>
      <c r="U1488" t="s">
        <v>5885</v>
      </c>
      <c r="V1488" t="b">
        <v>0</v>
      </c>
      <c r="W1488" t="s">
        <v>265</v>
      </c>
      <c r="X1488">
        <v>0</v>
      </c>
      <c r="Y1488" t="s">
        <v>265</v>
      </c>
      <c r="Z1488" t="s">
        <v>265</v>
      </c>
      <c r="AA1488" t="s">
        <v>265</v>
      </c>
      <c r="AB1488" t="s">
        <v>265</v>
      </c>
      <c r="AC1488" t="s">
        <v>265</v>
      </c>
      <c r="AD1488" t="s">
        <v>265</v>
      </c>
      <c r="AE1488" t="s">
        <v>265</v>
      </c>
      <c r="AF1488" t="s">
        <v>267</v>
      </c>
      <c r="AG1488" t="s">
        <v>265</v>
      </c>
      <c r="AH1488" t="s">
        <v>265</v>
      </c>
      <c r="AI1488" t="s">
        <v>265</v>
      </c>
      <c r="AJ1488" t="s">
        <v>265</v>
      </c>
      <c r="AL1488" t="str">
        <f>IF(Sudan_News12[[#This Row],[relevancy_classification_english]]="Relevant","مناسب",IF(Sudan_News12[[#This Row],[relevancy_classification_english]]="Relevant","عَرَضِيّ",""))</f>
        <v/>
      </c>
      <c r="AN1488" t="str">
        <f>IF(Sudan_News12[[#This Row],[sentiment_analysis_english]]="Negative","سلبي",IF(Sudan_News12[[#This Row],[sentiment_analysis_english]]="Neutral","حيادي",IF(Sudan_News12[[#This Row],[sentiment_analysis_english]]="Positive","إيجابي","")))</f>
        <v/>
      </c>
      <c r="AO1488" t="e">
        <f>INDEX(TextClassificationList[],MATCH(Sudan_News12[[#This Row],[text_classification_arabic]],TextClassificationList[text_classification_arabic],0),1)</f>
        <v>#N/A</v>
      </c>
      <c r="AQ1488" t="e">
        <f>INDEX(TextClassificationList[],MATCH(Sudan_News12[[#This Row],[text_classification_arabic2]],TextClassificationList[text_classification_arabic],0),1)</f>
        <v>#N/A</v>
      </c>
      <c r="AS1488" t="e">
        <f>INDEX(TextClassificationList[],MATCH(Sudan_News12[[#This Row],[text_classification_arabic3]],TextClassificationList[text_classification_arabic],0),1)</f>
        <v>#N/A</v>
      </c>
      <c r="AU1488" t="e">
        <f>INDEX(TextClassificationList[],MATCH(Sudan_News12[[#This Row],[text_classification_arabic4]],TextClassificationList[text_classification_arabic],0),1)</f>
        <v>#N/A</v>
      </c>
      <c r="AW1488" t="e">
        <f>INDEX(TextClassificationList[],MATCH(Sudan_News12[[#This Row],[text_classification_arabic5]],TextClassificationList[text_classification_arabic],0),1)</f>
        <v>#N/A</v>
      </c>
    </row>
    <row r="1489" spans="1:49" x14ac:dyDescent="0.2">
      <c r="A1489">
        <v>1.3596050029400883E+18</v>
      </c>
      <c r="B1489">
        <v>1.3596044592954368E+18</v>
      </c>
      <c r="C1489" t="s">
        <v>5886</v>
      </c>
      <c r="D1489" s="1">
        <v>44237</v>
      </c>
      <c r="E1489" s="2">
        <v>0.94984953703703701</v>
      </c>
      <c r="F1489">
        <v>200</v>
      </c>
      <c r="G1489">
        <v>1889611729</v>
      </c>
      <c r="H1489" t="s">
        <v>354</v>
      </c>
      <c r="I1489" t="s">
        <v>355</v>
      </c>
      <c r="J1489" t="s">
        <v>265</v>
      </c>
      <c r="K1489" t="s">
        <v>5887</v>
      </c>
      <c r="L1489" t="s">
        <v>266</v>
      </c>
      <c r="M1489" t="s">
        <v>267</v>
      </c>
      <c r="N1489" t="s">
        <v>267</v>
      </c>
      <c r="O1489" t="s">
        <v>267</v>
      </c>
      <c r="P1489">
        <v>1</v>
      </c>
      <c r="Q1489">
        <v>0</v>
      </c>
      <c r="R1489">
        <v>0</v>
      </c>
      <c r="S1489" t="s">
        <v>267</v>
      </c>
      <c r="T1489" t="s">
        <v>267</v>
      </c>
      <c r="U1489" t="s">
        <v>5888</v>
      </c>
      <c r="V1489" t="b">
        <v>0</v>
      </c>
      <c r="W1489" t="s">
        <v>265</v>
      </c>
      <c r="X1489">
        <v>0</v>
      </c>
      <c r="Y1489" t="s">
        <v>265</v>
      </c>
      <c r="Z1489" t="s">
        <v>265</v>
      </c>
      <c r="AA1489" t="s">
        <v>265</v>
      </c>
      <c r="AB1489" t="s">
        <v>265</v>
      </c>
      <c r="AC1489" t="s">
        <v>265</v>
      </c>
      <c r="AD1489" t="s">
        <v>265</v>
      </c>
      <c r="AE1489" t="s">
        <v>265</v>
      </c>
      <c r="AF1489" t="s">
        <v>267</v>
      </c>
      <c r="AG1489" t="s">
        <v>265</v>
      </c>
      <c r="AH1489" t="s">
        <v>265</v>
      </c>
      <c r="AI1489" t="s">
        <v>265</v>
      </c>
      <c r="AJ1489" t="s">
        <v>265</v>
      </c>
      <c r="AL1489" t="str">
        <f>IF(Sudan_News12[[#This Row],[relevancy_classification_english]]="Relevant","مناسب",IF(Sudan_News12[[#This Row],[relevancy_classification_english]]="Relevant","عَرَضِيّ",""))</f>
        <v/>
      </c>
      <c r="AN1489" t="str">
        <f>IF(Sudan_News12[[#This Row],[sentiment_analysis_english]]="Negative","سلبي",IF(Sudan_News12[[#This Row],[sentiment_analysis_english]]="Neutral","حيادي",IF(Sudan_News12[[#This Row],[sentiment_analysis_english]]="Positive","إيجابي","")))</f>
        <v/>
      </c>
      <c r="AO1489" t="e">
        <f>INDEX(TextClassificationList[],MATCH(Sudan_News12[[#This Row],[text_classification_arabic]],TextClassificationList[text_classification_arabic],0),1)</f>
        <v>#N/A</v>
      </c>
      <c r="AQ1489" t="e">
        <f>INDEX(TextClassificationList[],MATCH(Sudan_News12[[#This Row],[text_classification_arabic2]],TextClassificationList[text_classification_arabic],0),1)</f>
        <v>#N/A</v>
      </c>
      <c r="AS1489" t="e">
        <f>INDEX(TextClassificationList[],MATCH(Sudan_News12[[#This Row],[text_classification_arabic3]],TextClassificationList[text_classification_arabic],0),1)</f>
        <v>#N/A</v>
      </c>
      <c r="AU1489" t="e">
        <f>INDEX(TextClassificationList[],MATCH(Sudan_News12[[#This Row],[text_classification_arabic4]],TextClassificationList[text_classification_arabic],0),1)</f>
        <v>#N/A</v>
      </c>
      <c r="AW1489" t="e">
        <f>INDEX(TextClassificationList[],MATCH(Sudan_News12[[#This Row],[text_classification_arabic5]],TextClassificationList[text_classification_arabic],0),1)</f>
        <v>#N/A</v>
      </c>
    </row>
    <row r="1490" spans="1:49" x14ac:dyDescent="0.2">
      <c r="A1490">
        <v>1.3596044592954368E+18</v>
      </c>
      <c r="B1490">
        <v>1.3596044592954368E+18</v>
      </c>
      <c r="C1490" t="s">
        <v>5889</v>
      </c>
      <c r="D1490" s="1">
        <v>44237</v>
      </c>
      <c r="E1490" s="2">
        <v>0.9483449074074074</v>
      </c>
      <c r="F1490">
        <v>200</v>
      </c>
      <c r="G1490">
        <v>1889611729</v>
      </c>
      <c r="H1490" t="s">
        <v>354</v>
      </c>
      <c r="I1490" t="s">
        <v>355</v>
      </c>
      <c r="J1490" t="s">
        <v>265</v>
      </c>
      <c r="K1490" t="s">
        <v>5890</v>
      </c>
      <c r="L1490" t="s">
        <v>266</v>
      </c>
      <c r="M1490" t="s">
        <v>267</v>
      </c>
      <c r="N1490" t="s">
        <v>267</v>
      </c>
      <c r="O1490" t="s">
        <v>5891</v>
      </c>
      <c r="P1490">
        <v>1</v>
      </c>
      <c r="Q1490">
        <v>0</v>
      </c>
      <c r="R1490">
        <v>3</v>
      </c>
      <c r="S1490" t="s">
        <v>5496</v>
      </c>
      <c r="T1490" t="s">
        <v>267</v>
      </c>
      <c r="U1490" t="s">
        <v>5892</v>
      </c>
      <c r="V1490" t="b">
        <v>0</v>
      </c>
      <c r="W1490" t="s">
        <v>265</v>
      </c>
      <c r="X1490">
        <v>1</v>
      </c>
      <c r="Y1490" t="s">
        <v>5893</v>
      </c>
      <c r="Z1490" t="s">
        <v>265</v>
      </c>
      <c r="AA1490" t="s">
        <v>265</v>
      </c>
      <c r="AB1490" t="s">
        <v>265</v>
      </c>
      <c r="AC1490" t="s">
        <v>265</v>
      </c>
      <c r="AD1490" t="s">
        <v>265</v>
      </c>
      <c r="AE1490" t="s">
        <v>265</v>
      </c>
      <c r="AF1490" t="s">
        <v>267</v>
      </c>
      <c r="AG1490" t="s">
        <v>265</v>
      </c>
      <c r="AH1490" t="s">
        <v>265</v>
      </c>
      <c r="AI1490" t="s">
        <v>265</v>
      </c>
      <c r="AJ1490" t="s">
        <v>265</v>
      </c>
      <c r="AL1490" t="str">
        <f>IF(Sudan_News12[[#This Row],[relevancy_classification_english]]="Relevant","مناسب",IF(Sudan_News12[[#This Row],[relevancy_classification_english]]="Relevant","عَرَضِيّ",""))</f>
        <v/>
      </c>
      <c r="AN1490" t="str">
        <f>IF(Sudan_News12[[#This Row],[sentiment_analysis_english]]="Negative","سلبي",IF(Sudan_News12[[#This Row],[sentiment_analysis_english]]="Neutral","حيادي",IF(Sudan_News12[[#This Row],[sentiment_analysis_english]]="Positive","إيجابي","")))</f>
        <v/>
      </c>
      <c r="AO1490" t="e">
        <f>INDEX(TextClassificationList[],MATCH(Sudan_News12[[#This Row],[text_classification_arabic]],TextClassificationList[text_classification_arabic],0),1)</f>
        <v>#N/A</v>
      </c>
      <c r="AQ1490" t="e">
        <f>INDEX(TextClassificationList[],MATCH(Sudan_News12[[#This Row],[text_classification_arabic2]],TextClassificationList[text_classification_arabic],0),1)</f>
        <v>#N/A</v>
      </c>
      <c r="AS1490" t="e">
        <f>INDEX(TextClassificationList[],MATCH(Sudan_News12[[#This Row],[text_classification_arabic3]],TextClassificationList[text_classification_arabic],0),1)</f>
        <v>#N/A</v>
      </c>
      <c r="AU1490" t="e">
        <f>INDEX(TextClassificationList[],MATCH(Sudan_News12[[#This Row],[text_classification_arabic4]],TextClassificationList[text_classification_arabic],0),1)</f>
        <v>#N/A</v>
      </c>
      <c r="AW1490" t="e">
        <f>INDEX(TextClassificationList[],MATCH(Sudan_News12[[#This Row],[text_classification_arabic5]],TextClassificationList[text_classification_arabic],0),1)</f>
        <v>#N/A</v>
      </c>
    </row>
    <row r="1491" spans="1:49" x14ac:dyDescent="0.2">
      <c r="A1491">
        <v>1.3595799550222295E+18</v>
      </c>
      <c r="B1491">
        <v>1.3595799550222295E+18</v>
      </c>
      <c r="C1491" t="s">
        <v>5894</v>
      </c>
      <c r="D1491" s="1">
        <v>44237</v>
      </c>
      <c r="E1491" s="2">
        <v>0.88072916666666667</v>
      </c>
      <c r="F1491">
        <v>200</v>
      </c>
      <c r="G1491">
        <v>1889611729</v>
      </c>
      <c r="H1491" t="s">
        <v>354</v>
      </c>
      <c r="I1491" t="s">
        <v>355</v>
      </c>
      <c r="J1491" t="s">
        <v>265</v>
      </c>
      <c r="K1491" t="s">
        <v>5895</v>
      </c>
      <c r="L1491" t="s">
        <v>266</v>
      </c>
      <c r="M1491" t="s">
        <v>267</v>
      </c>
      <c r="N1491" t="s">
        <v>267</v>
      </c>
      <c r="O1491" t="s">
        <v>267</v>
      </c>
      <c r="P1491">
        <v>0</v>
      </c>
      <c r="Q1491">
        <v>6</v>
      </c>
      <c r="R1491">
        <v>10</v>
      </c>
      <c r="S1491" t="s">
        <v>267</v>
      </c>
      <c r="T1491" t="s">
        <v>267</v>
      </c>
      <c r="U1491" t="s">
        <v>5896</v>
      </c>
      <c r="V1491" t="b">
        <v>0</v>
      </c>
      <c r="W1491" t="s">
        <v>265</v>
      </c>
      <c r="X1491">
        <v>0</v>
      </c>
      <c r="Y1491" t="s">
        <v>265</v>
      </c>
      <c r="Z1491" t="s">
        <v>265</v>
      </c>
      <c r="AA1491" t="s">
        <v>265</v>
      </c>
      <c r="AB1491" t="s">
        <v>265</v>
      </c>
      <c r="AC1491" t="s">
        <v>265</v>
      </c>
      <c r="AD1491" t="s">
        <v>265</v>
      </c>
      <c r="AE1491" t="s">
        <v>265</v>
      </c>
      <c r="AF1491" t="s">
        <v>267</v>
      </c>
      <c r="AG1491" t="s">
        <v>265</v>
      </c>
      <c r="AH1491" t="s">
        <v>265</v>
      </c>
      <c r="AI1491" t="s">
        <v>265</v>
      </c>
      <c r="AJ1491" t="s">
        <v>265</v>
      </c>
      <c r="AL1491" t="str">
        <f>IF(Sudan_News12[[#This Row],[relevancy_classification_english]]="Relevant","مناسب",IF(Sudan_News12[[#This Row],[relevancy_classification_english]]="Relevant","عَرَضِيّ",""))</f>
        <v/>
      </c>
      <c r="AN1491" t="str">
        <f>IF(Sudan_News12[[#This Row],[sentiment_analysis_english]]="Negative","سلبي",IF(Sudan_News12[[#This Row],[sentiment_analysis_english]]="Neutral","حيادي",IF(Sudan_News12[[#This Row],[sentiment_analysis_english]]="Positive","إيجابي","")))</f>
        <v/>
      </c>
      <c r="AO1491" t="e">
        <f>INDEX(TextClassificationList[],MATCH(Sudan_News12[[#This Row],[text_classification_arabic]],TextClassificationList[text_classification_arabic],0),1)</f>
        <v>#N/A</v>
      </c>
      <c r="AQ1491" t="e">
        <f>INDEX(TextClassificationList[],MATCH(Sudan_News12[[#This Row],[text_classification_arabic2]],TextClassificationList[text_classification_arabic],0),1)</f>
        <v>#N/A</v>
      </c>
      <c r="AS1491" t="e">
        <f>INDEX(TextClassificationList[],MATCH(Sudan_News12[[#This Row],[text_classification_arabic3]],TextClassificationList[text_classification_arabic],0),1)</f>
        <v>#N/A</v>
      </c>
      <c r="AU1491" t="e">
        <f>INDEX(TextClassificationList[],MATCH(Sudan_News12[[#This Row],[text_classification_arabic4]],TextClassificationList[text_classification_arabic],0),1)</f>
        <v>#N/A</v>
      </c>
      <c r="AW1491" t="e">
        <f>INDEX(TextClassificationList[],MATCH(Sudan_News12[[#This Row],[text_classification_arabic5]],TextClassificationList[text_classification_arabic],0),1)</f>
        <v>#N/A</v>
      </c>
    </row>
    <row r="1492" spans="1:49" x14ac:dyDescent="0.2">
      <c r="A1492">
        <v>1.3595756469434614E+18</v>
      </c>
      <c r="B1492">
        <v>1.3595756469434614E+18</v>
      </c>
      <c r="C1492" t="s">
        <v>5897</v>
      </c>
      <c r="D1492" s="1">
        <v>44237</v>
      </c>
      <c r="E1492" s="2">
        <v>0.86884259259259256</v>
      </c>
      <c r="F1492">
        <v>200</v>
      </c>
      <c r="G1492">
        <v>1889611729</v>
      </c>
      <c r="H1492" t="s">
        <v>354</v>
      </c>
      <c r="I1492" t="s">
        <v>355</v>
      </c>
      <c r="J1492" t="s">
        <v>265</v>
      </c>
      <c r="K1492" t="s">
        <v>5898</v>
      </c>
      <c r="L1492" t="s">
        <v>266</v>
      </c>
      <c r="M1492" t="s">
        <v>267</v>
      </c>
      <c r="N1492" t="s">
        <v>267</v>
      </c>
      <c r="O1492" t="s">
        <v>5899</v>
      </c>
      <c r="P1492">
        <v>5</v>
      </c>
      <c r="Q1492">
        <v>16</v>
      </c>
      <c r="R1492">
        <v>19</v>
      </c>
      <c r="S1492" t="s">
        <v>267</v>
      </c>
      <c r="T1492" t="s">
        <v>267</v>
      </c>
      <c r="U1492" t="s">
        <v>5900</v>
      </c>
      <c r="V1492" t="b">
        <v>0</v>
      </c>
      <c r="W1492" t="s">
        <v>265</v>
      </c>
      <c r="X1492">
        <v>1</v>
      </c>
      <c r="Y1492" t="s">
        <v>5901</v>
      </c>
      <c r="Z1492" t="s">
        <v>265</v>
      </c>
      <c r="AA1492" t="s">
        <v>265</v>
      </c>
      <c r="AB1492" t="s">
        <v>265</v>
      </c>
      <c r="AC1492" t="s">
        <v>265</v>
      </c>
      <c r="AD1492" t="s">
        <v>265</v>
      </c>
      <c r="AE1492" t="s">
        <v>265</v>
      </c>
      <c r="AF1492" t="s">
        <v>267</v>
      </c>
      <c r="AG1492" t="s">
        <v>265</v>
      </c>
      <c r="AH1492" t="s">
        <v>265</v>
      </c>
      <c r="AI1492" t="s">
        <v>265</v>
      </c>
      <c r="AJ1492" t="s">
        <v>265</v>
      </c>
      <c r="AL1492" t="str">
        <f>IF(Sudan_News12[[#This Row],[relevancy_classification_english]]="Relevant","مناسب",IF(Sudan_News12[[#This Row],[relevancy_classification_english]]="Relevant","عَرَضِيّ",""))</f>
        <v/>
      </c>
      <c r="AN1492" t="str">
        <f>IF(Sudan_News12[[#This Row],[sentiment_analysis_english]]="Negative","سلبي",IF(Sudan_News12[[#This Row],[sentiment_analysis_english]]="Neutral","حيادي",IF(Sudan_News12[[#This Row],[sentiment_analysis_english]]="Positive","إيجابي","")))</f>
        <v/>
      </c>
      <c r="AO1492" t="e">
        <f>INDEX(TextClassificationList[],MATCH(Sudan_News12[[#This Row],[text_classification_arabic]],TextClassificationList[text_classification_arabic],0),1)</f>
        <v>#N/A</v>
      </c>
      <c r="AQ1492" t="e">
        <f>INDEX(TextClassificationList[],MATCH(Sudan_News12[[#This Row],[text_classification_arabic2]],TextClassificationList[text_classification_arabic],0),1)</f>
        <v>#N/A</v>
      </c>
      <c r="AS1492" t="e">
        <f>INDEX(TextClassificationList[],MATCH(Sudan_News12[[#This Row],[text_classification_arabic3]],TextClassificationList[text_classification_arabic],0),1)</f>
        <v>#N/A</v>
      </c>
      <c r="AU1492" t="e">
        <f>INDEX(TextClassificationList[],MATCH(Sudan_News12[[#This Row],[text_classification_arabic4]],TextClassificationList[text_classification_arabic],0),1)</f>
        <v>#N/A</v>
      </c>
      <c r="AW1492" t="e">
        <f>INDEX(TextClassificationList[],MATCH(Sudan_News12[[#This Row],[text_classification_arabic5]],TextClassificationList[text_classification_arabic],0),1)</f>
        <v>#N/A</v>
      </c>
    </row>
    <row r="1493" spans="1:49" x14ac:dyDescent="0.2">
      <c r="A1493">
        <v>1.3595155671835648E+18</v>
      </c>
      <c r="B1493">
        <v>1.3595155671835648E+18</v>
      </c>
      <c r="C1493" t="s">
        <v>5902</v>
      </c>
      <c r="D1493" s="1">
        <v>44237</v>
      </c>
      <c r="E1493" s="2">
        <v>0.70305555555555554</v>
      </c>
      <c r="F1493">
        <v>200</v>
      </c>
      <c r="G1493">
        <v>1889611729</v>
      </c>
      <c r="H1493" t="s">
        <v>354</v>
      </c>
      <c r="I1493" t="s">
        <v>355</v>
      </c>
      <c r="J1493" t="s">
        <v>265</v>
      </c>
      <c r="K1493" t="s">
        <v>5903</v>
      </c>
      <c r="L1493" t="s">
        <v>266</v>
      </c>
      <c r="M1493" t="s">
        <v>293</v>
      </c>
      <c r="N1493" t="s">
        <v>267</v>
      </c>
      <c r="O1493" t="s">
        <v>267</v>
      </c>
      <c r="P1493">
        <v>0</v>
      </c>
      <c r="Q1493">
        <v>1</v>
      </c>
      <c r="R1493">
        <v>1</v>
      </c>
      <c r="S1493" t="s">
        <v>267</v>
      </c>
      <c r="T1493" t="s">
        <v>267</v>
      </c>
      <c r="U1493" t="s">
        <v>5904</v>
      </c>
      <c r="V1493" t="b">
        <v>0</v>
      </c>
      <c r="W1493" t="s">
        <v>265</v>
      </c>
      <c r="X1493">
        <v>0</v>
      </c>
      <c r="Y1493" t="s">
        <v>265</v>
      </c>
      <c r="Z1493" t="s">
        <v>265</v>
      </c>
      <c r="AA1493" t="s">
        <v>265</v>
      </c>
      <c r="AB1493" t="s">
        <v>265</v>
      </c>
      <c r="AC1493" t="s">
        <v>265</v>
      </c>
      <c r="AD1493" t="s">
        <v>265</v>
      </c>
      <c r="AE1493" t="s">
        <v>265</v>
      </c>
      <c r="AF1493" t="s">
        <v>267</v>
      </c>
      <c r="AG1493" t="s">
        <v>265</v>
      </c>
      <c r="AH1493" t="s">
        <v>265</v>
      </c>
      <c r="AI1493" t="s">
        <v>265</v>
      </c>
      <c r="AJ1493" t="s">
        <v>265</v>
      </c>
      <c r="AL1493" t="str">
        <f>IF(Sudan_News12[[#This Row],[relevancy_classification_english]]="Relevant","مناسب",IF(Sudan_News12[[#This Row],[relevancy_classification_english]]="Relevant","عَرَضِيّ",""))</f>
        <v/>
      </c>
      <c r="AN1493" t="str">
        <f>IF(Sudan_News12[[#This Row],[sentiment_analysis_english]]="Negative","سلبي",IF(Sudan_News12[[#This Row],[sentiment_analysis_english]]="Neutral","حيادي",IF(Sudan_News12[[#This Row],[sentiment_analysis_english]]="Positive","إيجابي","")))</f>
        <v/>
      </c>
      <c r="AO1493" t="e">
        <f>INDEX(TextClassificationList[],MATCH(Sudan_News12[[#This Row],[text_classification_arabic]],TextClassificationList[text_classification_arabic],0),1)</f>
        <v>#N/A</v>
      </c>
      <c r="AQ1493" t="e">
        <f>INDEX(TextClassificationList[],MATCH(Sudan_News12[[#This Row],[text_classification_arabic2]],TextClassificationList[text_classification_arabic],0),1)</f>
        <v>#N/A</v>
      </c>
      <c r="AS1493" t="e">
        <f>INDEX(TextClassificationList[],MATCH(Sudan_News12[[#This Row],[text_classification_arabic3]],TextClassificationList[text_classification_arabic],0),1)</f>
        <v>#N/A</v>
      </c>
      <c r="AU1493" t="e">
        <f>INDEX(TextClassificationList[],MATCH(Sudan_News12[[#This Row],[text_classification_arabic4]],TextClassificationList[text_classification_arabic],0),1)</f>
        <v>#N/A</v>
      </c>
      <c r="AW1493" t="e">
        <f>INDEX(TextClassificationList[],MATCH(Sudan_News12[[#This Row],[text_classification_arabic5]],TextClassificationList[text_classification_arabic],0),1)</f>
        <v>#N/A</v>
      </c>
    </row>
    <row r="1494" spans="1:49" x14ac:dyDescent="0.2">
      <c r="A1494">
        <v>1.3595151408199844E+18</v>
      </c>
      <c r="B1494">
        <v>1.3595151408199844E+18</v>
      </c>
      <c r="C1494" t="s">
        <v>5905</v>
      </c>
      <c r="D1494" s="1">
        <v>44237</v>
      </c>
      <c r="E1494" s="2">
        <v>0.70187500000000003</v>
      </c>
      <c r="F1494">
        <v>200</v>
      </c>
      <c r="G1494">
        <v>1889611729</v>
      </c>
      <c r="H1494" t="s">
        <v>354</v>
      </c>
      <c r="I1494" t="s">
        <v>355</v>
      </c>
      <c r="J1494" t="s">
        <v>265</v>
      </c>
      <c r="K1494" t="s">
        <v>5906</v>
      </c>
      <c r="L1494" t="s">
        <v>266</v>
      </c>
      <c r="M1494" t="s">
        <v>332</v>
      </c>
      <c r="N1494" t="s">
        <v>267</v>
      </c>
      <c r="O1494" t="s">
        <v>267</v>
      </c>
      <c r="P1494">
        <v>0</v>
      </c>
      <c r="Q1494">
        <v>0</v>
      </c>
      <c r="R1494">
        <v>1</v>
      </c>
      <c r="S1494" t="s">
        <v>267</v>
      </c>
      <c r="T1494" t="s">
        <v>267</v>
      </c>
      <c r="U1494" t="s">
        <v>5907</v>
      </c>
      <c r="V1494" t="b">
        <v>0</v>
      </c>
      <c r="W1494" t="s">
        <v>265</v>
      </c>
      <c r="X1494">
        <v>0</v>
      </c>
      <c r="Y1494" t="s">
        <v>265</v>
      </c>
      <c r="Z1494" t="s">
        <v>265</v>
      </c>
      <c r="AA1494" t="s">
        <v>265</v>
      </c>
      <c r="AB1494" t="s">
        <v>265</v>
      </c>
      <c r="AC1494" t="s">
        <v>265</v>
      </c>
      <c r="AD1494" t="s">
        <v>265</v>
      </c>
      <c r="AE1494" t="s">
        <v>265</v>
      </c>
      <c r="AF1494" t="s">
        <v>267</v>
      </c>
      <c r="AG1494" t="s">
        <v>265</v>
      </c>
      <c r="AH1494" t="s">
        <v>265</v>
      </c>
      <c r="AI1494" t="s">
        <v>265</v>
      </c>
      <c r="AJ1494" t="s">
        <v>265</v>
      </c>
      <c r="AL1494" t="str">
        <f>IF(Sudan_News12[[#This Row],[relevancy_classification_english]]="Relevant","مناسب",IF(Sudan_News12[[#This Row],[relevancy_classification_english]]="Relevant","عَرَضِيّ",""))</f>
        <v/>
      </c>
      <c r="AN1494" t="str">
        <f>IF(Sudan_News12[[#This Row],[sentiment_analysis_english]]="Negative","سلبي",IF(Sudan_News12[[#This Row],[sentiment_analysis_english]]="Neutral","حيادي",IF(Sudan_News12[[#This Row],[sentiment_analysis_english]]="Positive","إيجابي","")))</f>
        <v/>
      </c>
      <c r="AO1494" t="e">
        <f>INDEX(TextClassificationList[],MATCH(Sudan_News12[[#This Row],[text_classification_arabic]],TextClassificationList[text_classification_arabic],0),1)</f>
        <v>#N/A</v>
      </c>
      <c r="AQ1494" t="e">
        <f>INDEX(TextClassificationList[],MATCH(Sudan_News12[[#This Row],[text_classification_arabic2]],TextClassificationList[text_classification_arabic],0),1)</f>
        <v>#N/A</v>
      </c>
      <c r="AS1494" t="e">
        <f>INDEX(TextClassificationList[],MATCH(Sudan_News12[[#This Row],[text_classification_arabic3]],TextClassificationList[text_classification_arabic],0),1)</f>
        <v>#N/A</v>
      </c>
      <c r="AU1494" t="e">
        <f>INDEX(TextClassificationList[],MATCH(Sudan_News12[[#This Row],[text_classification_arabic4]],TextClassificationList[text_classification_arabic],0),1)</f>
        <v>#N/A</v>
      </c>
      <c r="AW1494" t="e">
        <f>INDEX(TextClassificationList[],MATCH(Sudan_News12[[#This Row],[text_classification_arabic5]],TextClassificationList[text_classification_arabic],0),1)</f>
        <v>#N/A</v>
      </c>
    </row>
    <row r="1495" spans="1:49" x14ac:dyDescent="0.2">
      <c r="A1495">
        <v>1.3594725506282537E+18</v>
      </c>
      <c r="B1495">
        <v>1.3594725506282537E+18</v>
      </c>
      <c r="C1495" t="s">
        <v>5908</v>
      </c>
      <c r="D1495" s="1">
        <v>44237</v>
      </c>
      <c r="E1495" s="2">
        <v>0.5843518518518519</v>
      </c>
      <c r="F1495">
        <v>200</v>
      </c>
      <c r="G1495">
        <v>1889611729</v>
      </c>
      <c r="H1495" t="s">
        <v>354</v>
      </c>
      <c r="I1495" t="s">
        <v>355</v>
      </c>
      <c r="J1495" t="s">
        <v>265</v>
      </c>
      <c r="K1495" t="s">
        <v>5909</v>
      </c>
      <c r="L1495" t="s">
        <v>273</v>
      </c>
      <c r="M1495" t="s">
        <v>267</v>
      </c>
      <c r="N1495" t="s">
        <v>5910</v>
      </c>
      <c r="O1495" t="s">
        <v>267</v>
      </c>
      <c r="P1495">
        <v>0</v>
      </c>
      <c r="Q1495">
        <v>0</v>
      </c>
      <c r="R1495">
        <v>0</v>
      </c>
      <c r="S1495" t="s">
        <v>267</v>
      </c>
      <c r="T1495" t="s">
        <v>267</v>
      </c>
      <c r="U1495" t="s">
        <v>5911</v>
      </c>
      <c r="V1495" t="b">
        <v>0</v>
      </c>
      <c r="W1495" t="s">
        <v>265</v>
      </c>
      <c r="X1495">
        <v>0</v>
      </c>
      <c r="Y1495" t="s">
        <v>265</v>
      </c>
      <c r="Z1495" t="s">
        <v>265</v>
      </c>
      <c r="AA1495" t="s">
        <v>265</v>
      </c>
      <c r="AB1495" t="s">
        <v>265</v>
      </c>
      <c r="AC1495" t="s">
        <v>265</v>
      </c>
      <c r="AD1495" t="s">
        <v>265</v>
      </c>
      <c r="AE1495" t="s">
        <v>265</v>
      </c>
      <c r="AF1495" t="s">
        <v>267</v>
      </c>
      <c r="AG1495" t="s">
        <v>265</v>
      </c>
      <c r="AH1495" t="s">
        <v>265</v>
      </c>
      <c r="AI1495" t="s">
        <v>265</v>
      </c>
      <c r="AJ1495" t="s">
        <v>265</v>
      </c>
      <c r="AL1495" t="str">
        <f>IF(Sudan_News12[[#This Row],[relevancy_classification_english]]="Relevant","مناسب",IF(Sudan_News12[[#This Row],[relevancy_classification_english]]="Relevant","عَرَضِيّ",""))</f>
        <v/>
      </c>
      <c r="AN1495" t="str">
        <f>IF(Sudan_News12[[#This Row],[sentiment_analysis_english]]="Negative","سلبي",IF(Sudan_News12[[#This Row],[sentiment_analysis_english]]="Neutral","حيادي",IF(Sudan_News12[[#This Row],[sentiment_analysis_english]]="Positive","إيجابي","")))</f>
        <v/>
      </c>
      <c r="AO1495" t="e">
        <f>INDEX(TextClassificationList[],MATCH(Sudan_News12[[#This Row],[text_classification_arabic]],TextClassificationList[text_classification_arabic],0),1)</f>
        <v>#N/A</v>
      </c>
      <c r="AQ1495" t="e">
        <f>INDEX(TextClassificationList[],MATCH(Sudan_News12[[#This Row],[text_classification_arabic2]],TextClassificationList[text_classification_arabic],0),1)</f>
        <v>#N/A</v>
      </c>
      <c r="AS1495" t="e">
        <f>INDEX(TextClassificationList[],MATCH(Sudan_News12[[#This Row],[text_classification_arabic3]],TextClassificationList[text_classification_arabic],0),1)</f>
        <v>#N/A</v>
      </c>
      <c r="AU1495" t="e">
        <f>INDEX(TextClassificationList[],MATCH(Sudan_News12[[#This Row],[text_classification_arabic4]],TextClassificationList[text_classification_arabic],0),1)</f>
        <v>#N/A</v>
      </c>
      <c r="AW1495" t="e">
        <f>INDEX(TextClassificationList[],MATCH(Sudan_News12[[#This Row],[text_classification_arabic5]],TextClassificationList[text_classification_arabic],0),1)</f>
        <v>#N/A</v>
      </c>
    </row>
    <row r="1496" spans="1:49" x14ac:dyDescent="0.2">
      <c r="A1496">
        <v>1.3594724299244995E+18</v>
      </c>
      <c r="B1496">
        <v>1.3594724299244995E+18</v>
      </c>
      <c r="C1496" t="s">
        <v>5912</v>
      </c>
      <c r="D1496" s="1">
        <v>44237</v>
      </c>
      <c r="E1496" s="2">
        <v>0.58401620370370366</v>
      </c>
      <c r="F1496">
        <v>200</v>
      </c>
      <c r="G1496">
        <v>1889611729</v>
      </c>
      <c r="H1496" t="s">
        <v>354</v>
      </c>
      <c r="I1496" t="s">
        <v>355</v>
      </c>
      <c r="J1496" t="s">
        <v>265</v>
      </c>
      <c r="K1496" t="s">
        <v>5913</v>
      </c>
      <c r="L1496" t="s">
        <v>266</v>
      </c>
      <c r="M1496" t="s">
        <v>267</v>
      </c>
      <c r="N1496" t="s">
        <v>267</v>
      </c>
      <c r="O1496" t="s">
        <v>267</v>
      </c>
      <c r="P1496">
        <v>0</v>
      </c>
      <c r="Q1496">
        <v>0</v>
      </c>
      <c r="R1496">
        <v>0</v>
      </c>
      <c r="S1496" t="s">
        <v>267</v>
      </c>
      <c r="T1496" t="s">
        <v>267</v>
      </c>
      <c r="U1496" t="s">
        <v>5914</v>
      </c>
      <c r="V1496" t="b">
        <v>0</v>
      </c>
      <c r="W1496" t="s">
        <v>265</v>
      </c>
      <c r="X1496">
        <v>0</v>
      </c>
      <c r="Y1496" t="s">
        <v>265</v>
      </c>
      <c r="Z1496" t="s">
        <v>265</v>
      </c>
      <c r="AA1496" t="s">
        <v>265</v>
      </c>
      <c r="AB1496" t="s">
        <v>265</v>
      </c>
      <c r="AC1496" t="s">
        <v>265</v>
      </c>
      <c r="AD1496" t="s">
        <v>265</v>
      </c>
      <c r="AE1496" t="s">
        <v>265</v>
      </c>
      <c r="AF1496" t="s">
        <v>267</v>
      </c>
      <c r="AG1496" t="s">
        <v>265</v>
      </c>
      <c r="AH1496" t="s">
        <v>265</v>
      </c>
      <c r="AI1496" t="s">
        <v>265</v>
      </c>
      <c r="AJ1496" t="s">
        <v>265</v>
      </c>
      <c r="AL1496" t="str">
        <f>IF(Sudan_News12[[#This Row],[relevancy_classification_english]]="Relevant","مناسب",IF(Sudan_News12[[#This Row],[relevancy_classification_english]]="Relevant","عَرَضِيّ",""))</f>
        <v/>
      </c>
      <c r="AN1496" t="str">
        <f>IF(Sudan_News12[[#This Row],[sentiment_analysis_english]]="Negative","سلبي",IF(Sudan_News12[[#This Row],[sentiment_analysis_english]]="Neutral","حيادي",IF(Sudan_News12[[#This Row],[sentiment_analysis_english]]="Positive","إيجابي","")))</f>
        <v/>
      </c>
      <c r="AO1496" t="e">
        <f>INDEX(TextClassificationList[],MATCH(Sudan_News12[[#This Row],[text_classification_arabic]],TextClassificationList[text_classification_arabic],0),1)</f>
        <v>#N/A</v>
      </c>
      <c r="AQ1496" t="e">
        <f>INDEX(TextClassificationList[],MATCH(Sudan_News12[[#This Row],[text_classification_arabic2]],TextClassificationList[text_classification_arabic],0),1)</f>
        <v>#N/A</v>
      </c>
      <c r="AS1496" t="e">
        <f>INDEX(TextClassificationList[],MATCH(Sudan_News12[[#This Row],[text_classification_arabic3]],TextClassificationList[text_classification_arabic],0),1)</f>
        <v>#N/A</v>
      </c>
      <c r="AU1496" t="e">
        <f>INDEX(TextClassificationList[],MATCH(Sudan_News12[[#This Row],[text_classification_arabic4]],TextClassificationList[text_classification_arabic],0),1)</f>
        <v>#N/A</v>
      </c>
      <c r="AW1496" t="e">
        <f>INDEX(TextClassificationList[],MATCH(Sudan_News12[[#This Row],[text_classification_arabic5]],TextClassificationList[text_classification_arabic],0),1)</f>
        <v>#N/A</v>
      </c>
    </row>
    <row r="1497" spans="1:49" x14ac:dyDescent="0.2">
      <c r="A1497">
        <v>1.3594723044561469E+18</v>
      </c>
      <c r="B1497">
        <v>1.3594723044561469E+18</v>
      </c>
      <c r="C1497" t="s">
        <v>5915</v>
      </c>
      <c r="D1497" s="1">
        <v>44237</v>
      </c>
      <c r="E1497" s="2">
        <v>0.5836689814814815</v>
      </c>
      <c r="F1497">
        <v>200</v>
      </c>
      <c r="G1497">
        <v>1889611729</v>
      </c>
      <c r="H1497" t="s">
        <v>354</v>
      </c>
      <c r="I1497" t="s">
        <v>355</v>
      </c>
      <c r="J1497" t="s">
        <v>265</v>
      </c>
      <c r="K1497" t="s">
        <v>5916</v>
      </c>
      <c r="L1497" t="s">
        <v>273</v>
      </c>
      <c r="M1497" t="s">
        <v>267</v>
      </c>
      <c r="N1497" t="s">
        <v>5917</v>
      </c>
      <c r="O1497" t="s">
        <v>267</v>
      </c>
      <c r="P1497">
        <v>0</v>
      </c>
      <c r="Q1497">
        <v>0</v>
      </c>
      <c r="R1497">
        <v>0</v>
      </c>
      <c r="S1497" t="s">
        <v>267</v>
      </c>
      <c r="T1497" t="s">
        <v>267</v>
      </c>
      <c r="U1497" t="s">
        <v>5918</v>
      </c>
      <c r="V1497" t="b">
        <v>0</v>
      </c>
      <c r="W1497" t="s">
        <v>265</v>
      </c>
      <c r="X1497">
        <v>0</v>
      </c>
      <c r="Y1497" t="s">
        <v>265</v>
      </c>
      <c r="Z1497" t="s">
        <v>265</v>
      </c>
      <c r="AA1497" t="s">
        <v>265</v>
      </c>
      <c r="AB1497" t="s">
        <v>265</v>
      </c>
      <c r="AC1497" t="s">
        <v>265</v>
      </c>
      <c r="AD1497" t="s">
        <v>265</v>
      </c>
      <c r="AE1497" t="s">
        <v>265</v>
      </c>
      <c r="AF1497" t="s">
        <v>267</v>
      </c>
      <c r="AG1497" t="s">
        <v>265</v>
      </c>
      <c r="AH1497" t="s">
        <v>265</v>
      </c>
      <c r="AI1497" t="s">
        <v>265</v>
      </c>
      <c r="AJ1497" t="s">
        <v>265</v>
      </c>
      <c r="AL1497" t="str">
        <f>IF(Sudan_News12[[#This Row],[relevancy_classification_english]]="Relevant","مناسب",IF(Sudan_News12[[#This Row],[relevancy_classification_english]]="Relevant","عَرَضِيّ",""))</f>
        <v/>
      </c>
      <c r="AN1497" t="str">
        <f>IF(Sudan_News12[[#This Row],[sentiment_analysis_english]]="Negative","سلبي",IF(Sudan_News12[[#This Row],[sentiment_analysis_english]]="Neutral","حيادي",IF(Sudan_News12[[#This Row],[sentiment_analysis_english]]="Positive","إيجابي","")))</f>
        <v/>
      </c>
      <c r="AO1497" t="e">
        <f>INDEX(TextClassificationList[],MATCH(Sudan_News12[[#This Row],[text_classification_arabic]],TextClassificationList[text_classification_arabic],0),1)</f>
        <v>#N/A</v>
      </c>
      <c r="AQ1497" t="e">
        <f>INDEX(TextClassificationList[],MATCH(Sudan_News12[[#This Row],[text_classification_arabic2]],TextClassificationList[text_classification_arabic],0),1)</f>
        <v>#N/A</v>
      </c>
      <c r="AS1497" t="e">
        <f>INDEX(TextClassificationList[],MATCH(Sudan_News12[[#This Row],[text_classification_arabic3]],TextClassificationList[text_classification_arabic],0),1)</f>
        <v>#N/A</v>
      </c>
      <c r="AU1497" t="e">
        <f>INDEX(TextClassificationList[],MATCH(Sudan_News12[[#This Row],[text_classification_arabic4]],TextClassificationList[text_classification_arabic],0),1)</f>
        <v>#N/A</v>
      </c>
      <c r="AW1497" t="e">
        <f>INDEX(TextClassificationList[],MATCH(Sudan_News12[[#This Row],[text_classification_arabic5]],TextClassificationList[text_classification_arabic],0),1)</f>
        <v>#N/A</v>
      </c>
    </row>
    <row r="1498" spans="1:49" x14ac:dyDescent="0.2">
      <c r="A1498">
        <v>1.3591974365777797E+18</v>
      </c>
      <c r="B1498">
        <v>1.3591974365777797E+18</v>
      </c>
      <c r="C1498" t="s">
        <v>5919</v>
      </c>
      <c r="D1498" s="1">
        <v>44236</v>
      </c>
      <c r="E1498" s="2">
        <v>0.82518518518518513</v>
      </c>
      <c r="F1498">
        <v>200</v>
      </c>
      <c r="G1498">
        <v>1889611729</v>
      </c>
      <c r="H1498" t="s">
        <v>354</v>
      </c>
      <c r="I1498" t="s">
        <v>355</v>
      </c>
      <c r="J1498" t="s">
        <v>265</v>
      </c>
      <c r="K1498" t="s">
        <v>5920</v>
      </c>
      <c r="L1498" t="s">
        <v>266</v>
      </c>
      <c r="M1498" t="s">
        <v>267</v>
      </c>
      <c r="N1498" t="s">
        <v>267</v>
      </c>
      <c r="O1498" t="s">
        <v>267</v>
      </c>
      <c r="P1498">
        <v>0</v>
      </c>
      <c r="Q1498">
        <v>0</v>
      </c>
      <c r="R1498">
        <v>1</v>
      </c>
      <c r="S1498" t="s">
        <v>267</v>
      </c>
      <c r="T1498" t="s">
        <v>267</v>
      </c>
      <c r="U1498" t="s">
        <v>5921</v>
      </c>
      <c r="V1498" t="b">
        <v>0</v>
      </c>
      <c r="W1498" t="s">
        <v>265</v>
      </c>
      <c r="X1498">
        <v>0</v>
      </c>
      <c r="Y1498" t="s">
        <v>265</v>
      </c>
      <c r="Z1498" t="s">
        <v>265</v>
      </c>
      <c r="AA1498" t="s">
        <v>265</v>
      </c>
      <c r="AB1498" t="s">
        <v>265</v>
      </c>
      <c r="AC1498" t="s">
        <v>265</v>
      </c>
      <c r="AD1498" t="s">
        <v>265</v>
      </c>
      <c r="AE1498" t="s">
        <v>265</v>
      </c>
      <c r="AF1498" t="s">
        <v>267</v>
      </c>
      <c r="AG1498" t="s">
        <v>265</v>
      </c>
      <c r="AH1498" t="s">
        <v>265</v>
      </c>
      <c r="AI1498" t="s">
        <v>265</v>
      </c>
      <c r="AJ1498" t="s">
        <v>265</v>
      </c>
      <c r="AL1498" t="str">
        <f>IF(Sudan_News12[[#This Row],[relevancy_classification_english]]="Relevant","مناسب",IF(Sudan_News12[[#This Row],[relevancy_classification_english]]="Relevant","عَرَضِيّ",""))</f>
        <v/>
      </c>
      <c r="AN1498" t="str">
        <f>IF(Sudan_News12[[#This Row],[sentiment_analysis_english]]="Negative","سلبي",IF(Sudan_News12[[#This Row],[sentiment_analysis_english]]="Neutral","حيادي",IF(Sudan_News12[[#This Row],[sentiment_analysis_english]]="Positive","إيجابي","")))</f>
        <v/>
      </c>
      <c r="AO1498" t="e">
        <f>INDEX(TextClassificationList[],MATCH(Sudan_News12[[#This Row],[text_classification_arabic]],TextClassificationList[text_classification_arabic],0),1)</f>
        <v>#N/A</v>
      </c>
      <c r="AQ1498" t="e">
        <f>INDEX(TextClassificationList[],MATCH(Sudan_News12[[#This Row],[text_classification_arabic2]],TextClassificationList[text_classification_arabic],0),1)</f>
        <v>#N/A</v>
      </c>
      <c r="AS1498" t="e">
        <f>INDEX(TextClassificationList[],MATCH(Sudan_News12[[#This Row],[text_classification_arabic3]],TextClassificationList[text_classification_arabic],0),1)</f>
        <v>#N/A</v>
      </c>
      <c r="AU1498" t="e">
        <f>INDEX(TextClassificationList[],MATCH(Sudan_News12[[#This Row],[text_classification_arabic4]],TextClassificationList[text_classification_arabic],0),1)</f>
        <v>#N/A</v>
      </c>
      <c r="AW1498" t="e">
        <f>INDEX(TextClassificationList[],MATCH(Sudan_News12[[#This Row],[text_classification_arabic5]],TextClassificationList[text_classification_arabic],0),1)</f>
        <v>#N/A</v>
      </c>
    </row>
    <row r="1499" spans="1:49" x14ac:dyDescent="0.2">
      <c r="A1499">
        <v>1.3590810189391094E+18</v>
      </c>
      <c r="B1499">
        <v>1.3590810189391094E+18</v>
      </c>
      <c r="C1499" t="s">
        <v>5922</v>
      </c>
      <c r="D1499" s="1">
        <v>44236</v>
      </c>
      <c r="E1499" s="2">
        <v>0.50393518518518521</v>
      </c>
      <c r="F1499">
        <v>200</v>
      </c>
      <c r="G1499">
        <v>1889611729</v>
      </c>
      <c r="H1499" t="s">
        <v>354</v>
      </c>
      <c r="I1499" t="s">
        <v>355</v>
      </c>
      <c r="J1499" t="s">
        <v>265</v>
      </c>
      <c r="K1499" t="s">
        <v>5923</v>
      </c>
      <c r="L1499" t="s">
        <v>278</v>
      </c>
      <c r="M1499" t="s">
        <v>267</v>
      </c>
      <c r="N1499" t="s">
        <v>267</v>
      </c>
      <c r="O1499" t="s">
        <v>5924</v>
      </c>
      <c r="P1499">
        <v>0</v>
      </c>
      <c r="Q1499">
        <v>0</v>
      </c>
      <c r="R1499">
        <v>1</v>
      </c>
      <c r="S1499" t="s">
        <v>282</v>
      </c>
      <c r="T1499" t="s">
        <v>267</v>
      </c>
      <c r="U1499" t="s">
        <v>5925</v>
      </c>
      <c r="V1499" t="b">
        <v>0</v>
      </c>
      <c r="W1499" t="s">
        <v>265</v>
      </c>
      <c r="X1499">
        <v>1</v>
      </c>
      <c r="Y1499" t="s">
        <v>5926</v>
      </c>
      <c r="Z1499" t="s">
        <v>265</v>
      </c>
      <c r="AA1499" t="s">
        <v>265</v>
      </c>
      <c r="AB1499" t="s">
        <v>265</v>
      </c>
      <c r="AC1499" t="s">
        <v>265</v>
      </c>
      <c r="AD1499" t="s">
        <v>265</v>
      </c>
      <c r="AE1499" t="s">
        <v>265</v>
      </c>
      <c r="AF1499" t="s">
        <v>267</v>
      </c>
      <c r="AG1499" t="s">
        <v>265</v>
      </c>
      <c r="AH1499" t="s">
        <v>265</v>
      </c>
      <c r="AI1499" t="s">
        <v>265</v>
      </c>
      <c r="AJ1499" t="s">
        <v>265</v>
      </c>
      <c r="AL1499" t="str">
        <f>IF(Sudan_News12[[#This Row],[relevancy_classification_english]]="Relevant","مناسب",IF(Sudan_News12[[#This Row],[relevancy_classification_english]]="Relevant","عَرَضِيّ",""))</f>
        <v/>
      </c>
      <c r="AN1499" t="str">
        <f>IF(Sudan_News12[[#This Row],[sentiment_analysis_english]]="Negative","سلبي",IF(Sudan_News12[[#This Row],[sentiment_analysis_english]]="Neutral","حيادي",IF(Sudan_News12[[#This Row],[sentiment_analysis_english]]="Positive","إيجابي","")))</f>
        <v/>
      </c>
      <c r="AO1499" t="e">
        <f>INDEX(TextClassificationList[],MATCH(Sudan_News12[[#This Row],[text_classification_arabic]],TextClassificationList[text_classification_arabic],0),1)</f>
        <v>#N/A</v>
      </c>
      <c r="AQ1499" t="e">
        <f>INDEX(TextClassificationList[],MATCH(Sudan_News12[[#This Row],[text_classification_arabic2]],TextClassificationList[text_classification_arabic],0),1)</f>
        <v>#N/A</v>
      </c>
      <c r="AS1499" t="e">
        <f>INDEX(TextClassificationList[],MATCH(Sudan_News12[[#This Row],[text_classification_arabic3]],TextClassificationList[text_classification_arabic],0),1)</f>
        <v>#N/A</v>
      </c>
      <c r="AU1499" t="e">
        <f>INDEX(TextClassificationList[],MATCH(Sudan_News12[[#This Row],[text_classification_arabic4]],TextClassificationList[text_classification_arabic],0),1)</f>
        <v>#N/A</v>
      </c>
      <c r="AW1499" t="e">
        <f>INDEX(TextClassificationList[],MATCH(Sudan_News12[[#This Row],[text_classification_arabic5]],TextClassificationList[text_classification_arabic],0),1)</f>
        <v>#N/A</v>
      </c>
    </row>
    <row r="1500" spans="1:49" x14ac:dyDescent="0.2">
      <c r="A1500">
        <v>1.3590755184742973E+18</v>
      </c>
      <c r="B1500">
        <v>1.3590755184742973E+18</v>
      </c>
      <c r="C1500" t="s">
        <v>5927</v>
      </c>
      <c r="D1500" s="1">
        <v>44236</v>
      </c>
      <c r="E1500" s="2">
        <v>0.48875000000000002</v>
      </c>
      <c r="F1500">
        <v>200</v>
      </c>
      <c r="G1500">
        <v>1889611729</v>
      </c>
      <c r="H1500" t="s">
        <v>354</v>
      </c>
      <c r="I1500" t="s">
        <v>355</v>
      </c>
      <c r="J1500" t="s">
        <v>265</v>
      </c>
      <c r="K1500" t="s">
        <v>5928</v>
      </c>
      <c r="L1500" t="s">
        <v>266</v>
      </c>
      <c r="M1500" t="s">
        <v>267</v>
      </c>
      <c r="N1500" t="s">
        <v>267</v>
      </c>
      <c r="O1500" t="s">
        <v>267</v>
      </c>
      <c r="P1500">
        <v>1</v>
      </c>
      <c r="Q1500">
        <v>0</v>
      </c>
      <c r="R1500">
        <v>6</v>
      </c>
      <c r="S1500" t="s">
        <v>282</v>
      </c>
      <c r="T1500" t="s">
        <v>267</v>
      </c>
      <c r="U1500" t="s">
        <v>5929</v>
      </c>
      <c r="V1500" t="b">
        <v>0</v>
      </c>
      <c r="W1500" t="s">
        <v>265</v>
      </c>
      <c r="X1500">
        <v>0</v>
      </c>
      <c r="Y1500" t="s">
        <v>265</v>
      </c>
      <c r="Z1500" t="s">
        <v>265</v>
      </c>
      <c r="AA1500" t="s">
        <v>265</v>
      </c>
      <c r="AB1500" t="s">
        <v>265</v>
      </c>
      <c r="AC1500" t="s">
        <v>265</v>
      </c>
      <c r="AD1500" t="s">
        <v>265</v>
      </c>
      <c r="AE1500" t="s">
        <v>265</v>
      </c>
      <c r="AF1500" t="s">
        <v>267</v>
      </c>
      <c r="AG1500" t="s">
        <v>265</v>
      </c>
      <c r="AH1500" t="s">
        <v>265</v>
      </c>
      <c r="AI1500" t="s">
        <v>265</v>
      </c>
      <c r="AJ1500" t="s">
        <v>265</v>
      </c>
      <c r="AL1500" t="str">
        <f>IF(Sudan_News12[[#This Row],[relevancy_classification_english]]="Relevant","مناسب",IF(Sudan_News12[[#This Row],[relevancy_classification_english]]="Relevant","عَرَضِيّ",""))</f>
        <v/>
      </c>
      <c r="AN1500" t="str">
        <f>IF(Sudan_News12[[#This Row],[sentiment_analysis_english]]="Negative","سلبي",IF(Sudan_News12[[#This Row],[sentiment_analysis_english]]="Neutral","حيادي",IF(Sudan_News12[[#This Row],[sentiment_analysis_english]]="Positive","إيجابي","")))</f>
        <v/>
      </c>
      <c r="AO1500" t="e">
        <f>INDEX(TextClassificationList[],MATCH(Sudan_News12[[#This Row],[text_classification_arabic]],TextClassificationList[text_classification_arabic],0),1)</f>
        <v>#N/A</v>
      </c>
      <c r="AQ1500" t="e">
        <f>INDEX(TextClassificationList[],MATCH(Sudan_News12[[#This Row],[text_classification_arabic2]],TextClassificationList[text_classification_arabic],0),1)</f>
        <v>#N/A</v>
      </c>
      <c r="AS1500" t="e">
        <f>INDEX(TextClassificationList[],MATCH(Sudan_News12[[#This Row],[text_classification_arabic3]],TextClassificationList[text_classification_arabic],0),1)</f>
        <v>#N/A</v>
      </c>
      <c r="AU1500" t="e">
        <f>INDEX(TextClassificationList[],MATCH(Sudan_News12[[#This Row],[text_classification_arabic4]],TextClassificationList[text_classification_arabic],0),1)</f>
        <v>#N/A</v>
      </c>
      <c r="AW1500" t="e">
        <f>INDEX(TextClassificationList[],MATCH(Sudan_News12[[#This Row],[text_classification_arabic5]],TextClassificationList[text_classification_arabic],0),1)</f>
        <v>#N/A</v>
      </c>
    </row>
    <row r="1501" spans="1:49" x14ac:dyDescent="0.2">
      <c r="A1501">
        <v>1.3590749980953846E+18</v>
      </c>
      <c r="B1501">
        <v>1.3590749980953846E+18</v>
      </c>
      <c r="C1501" t="s">
        <v>5930</v>
      </c>
      <c r="D1501" s="1">
        <v>44236</v>
      </c>
      <c r="E1501" s="2">
        <v>0.48731481481481481</v>
      </c>
      <c r="F1501">
        <v>200</v>
      </c>
      <c r="G1501">
        <v>1889611729</v>
      </c>
      <c r="H1501" t="s">
        <v>354</v>
      </c>
      <c r="I1501" t="s">
        <v>355</v>
      </c>
      <c r="J1501" t="s">
        <v>265</v>
      </c>
      <c r="K1501" t="s">
        <v>5931</v>
      </c>
      <c r="L1501" t="s">
        <v>273</v>
      </c>
      <c r="M1501" t="s">
        <v>267</v>
      </c>
      <c r="N1501" t="s">
        <v>5932</v>
      </c>
      <c r="O1501" t="s">
        <v>267</v>
      </c>
      <c r="P1501">
        <v>0</v>
      </c>
      <c r="Q1501">
        <v>0</v>
      </c>
      <c r="R1501">
        <v>0</v>
      </c>
      <c r="S1501" t="s">
        <v>267</v>
      </c>
      <c r="T1501" t="s">
        <v>267</v>
      </c>
      <c r="U1501" t="s">
        <v>5933</v>
      </c>
      <c r="V1501" t="b">
        <v>0</v>
      </c>
      <c r="W1501" t="s">
        <v>265</v>
      </c>
      <c r="X1501">
        <v>0</v>
      </c>
      <c r="Y1501" t="s">
        <v>265</v>
      </c>
      <c r="Z1501" t="s">
        <v>265</v>
      </c>
      <c r="AA1501" t="s">
        <v>265</v>
      </c>
      <c r="AB1501" t="s">
        <v>265</v>
      </c>
      <c r="AC1501" t="s">
        <v>265</v>
      </c>
      <c r="AD1501" t="s">
        <v>265</v>
      </c>
      <c r="AE1501" t="s">
        <v>265</v>
      </c>
      <c r="AF1501" t="s">
        <v>267</v>
      </c>
      <c r="AG1501" t="s">
        <v>265</v>
      </c>
      <c r="AH1501" t="s">
        <v>265</v>
      </c>
      <c r="AI1501" t="s">
        <v>265</v>
      </c>
      <c r="AJ1501" t="s">
        <v>265</v>
      </c>
      <c r="AL1501" t="str">
        <f>IF(Sudan_News12[[#This Row],[relevancy_classification_english]]="Relevant","مناسب",IF(Sudan_News12[[#This Row],[relevancy_classification_english]]="Relevant","عَرَضِيّ",""))</f>
        <v/>
      </c>
      <c r="AN1501" t="str">
        <f>IF(Sudan_News12[[#This Row],[sentiment_analysis_english]]="Negative","سلبي",IF(Sudan_News12[[#This Row],[sentiment_analysis_english]]="Neutral","حيادي",IF(Sudan_News12[[#This Row],[sentiment_analysis_english]]="Positive","إيجابي","")))</f>
        <v/>
      </c>
      <c r="AO1501" t="e">
        <f>INDEX(TextClassificationList[],MATCH(Sudan_News12[[#This Row],[text_classification_arabic]],TextClassificationList[text_classification_arabic],0),1)</f>
        <v>#N/A</v>
      </c>
      <c r="AQ1501" t="e">
        <f>INDEX(TextClassificationList[],MATCH(Sudan_News12[[#This Row],[text_classification_arabic2]],TextClassificationList[text_classification_arabic],0),1)</f>
        <v>#N/A</v>
      </c>
      <c r="AS1501" t="e">
        <f>INDEX(TextClassificationList[],MATCH(Sudan_News12[[#This Row],[text_classification_arabic3]],TextClassificationList[text_classification_arabic],0),1)</f>
        <v>#N/A</v>
      </c>
      <c r="AU1501" t="e">
        <f>INDEX(TextClassificationList[],MATCH(Sudan_News12[[#This Row],[text_classification_arabic4]],TextClassificationList[text_classification_arabic],0),1)</f>
        <v>#N/A</v>
      </c>
      <c r="AW1501" t="e">
        <f>INDEX(TextClassificationList[],MATCH(Sudan_News12[[#This Row],[text_classification_arabic5]],TextClassificationList[text_classification_arabic],0),1)</f>
        <v>#N/A</v>
      </c>
    </row>
    <row r="1502" spans="1:49" x14ac:dyDescent="0.2">
      <c r="A1502">
        <v>1.3590453513915679E+18</v>
      </c>
      <c r="B1502">
        <v>1.3590453513915679E+18</v>
      </c>
      <c r="C1502" t="s">
        <v>5934</v>
      </c>
      <c r="D1502" s="1">
        <v>44236</v>
      </c>
      <c r="E1502" s="2">
        <v>0.40550925925925924</v>
      </c>
      <c r="F1502">
        <v>200</v>
      </c>
      <c r="G1502">
        <v>1889611729</v>
      </c>
      <c r="H1502" t="s">
        <v>354</v>
      </c>
      <c r="I1502" t="s">
        <v>355</v>
      </c>
      <c r="J1502" t="s">
        <v>265</v>
      </c>
      <c r="K1502" t="s">
        <v>5935</v>
      </c>
      <c r="L1502" t="s">
        <v>273</v>
      </c>
      <c r="M1502" t="s">
        <v>267</v>
      </c>
      <c r="N1502" t="s">
        <v>267</v>
      </c>
      <c r="O1502" t="s">
        <v>5936</v>
      </c>
      <c r="P1502">
        <v>0</v>
      </c>
      <c r="Q1502">
        <v>0</v>
      </c>
      <c r="R1502">
        <v>1</v>
      </c>
      <c r="S1502" t="s">
        <v>267</v>
      </c>
      <c r="T1502" t="s">
        <v>267</v>
      </c>
      <c r="U1502" t="s">
        <v>5937</v>
      </c>
      <c r="V1502" t="b">
        <v>0</v>
      </c>
      <c r="W1502" t="s">
        <v>265</v>
      </c>
      <c r="X1502">
        <v>1</v>
      </c>
      <c r="Y1502" t="s">
        <v>5938</v>
      </c>
      <c r="Z1502" t="s">
        <v>265</v>
      </c>
      <c r="AA1502" t="s">
        <v>265</v>
      </c>
      <c r="AB1502" t="s">
        <v>265</v>
      </c>
      <c r="AC1502" t="s">
        <v>265</v>
      </c>
      <c r="AD1502" t="s">
        <v>265</v>
      </c>
      <c r="AE1502" t="s">
        <v>265</v>
      </c>
      <c r="AF1502" t="s">
        <v>267</v>
      </c>
      <c r="AG1502" t="s">
        <v>265</v>
      </c>
      <c r="AH1502" t="s">
        <v>265</v>
      </c>
      <c r="AI1502" t="s">
        <v>265</v>
      </c>
      <c r="AJ1502" t="s">
        <v>265</v>
      </c>
      <c r="AL1502" t="str">
        <f>IF(Sudan_News12[[#This Row],[relevancy_classification_english]]="Relevant","مناسب",IF(Sudan_News12[[#This Row],[relevancy_classification_english]]="Relevant","عَرَضِيّ",""))</f>
        <v/>
      </c>
      <c r="AN1502" t="str">
        <f>IF(Sudan_News12[[#This Row],[sentiment_analysis_english]]="Negative","سلبي",IF(Sudan_News12[[#This Row],[sentiment_analysis_english]]="Neutral","حيادي",IF(Sudan_News12[[#This Row],[sentiment_analysis_english]]="Positive","إيجابي","")))</f>
        <v/>
      </c>
      <c r="AO1502" t="e">
        <f>INDEX(TextClassificationList[],MATCH(Sudan_News12[[#This Row],[text_classification_arabic]],TextClassificationList[text_classification_arabic],0),1)</f>
        <v>#N/A</v>
      </c>
      <c r="AQ1502" t="e">
        <f>INDEX(TextClassificationList[],MATCH(Sudan_News12[[#This Row],[text_classification_arabic2]],TextClassificationList[text_classification_arabic],0),1)</f>
        <v>#N/A</v>
      </c>
      <c r="AS1502" t="e">
        <f>INDEX(TextClassificationList[],MATCH(Sudan_News12[[#This Row],[text_classification_arabic3]],TextClassificationList[text_classification_arabic],0),1)</f>
        <v>#N/A</v>
      </c>
      <c r="AU1502" t="e">
        <f>INDEX(TextClassificationList[],MATCH(Sudan_News12[[#This Row],[text_classification_arabic4]],TextClassificationList[text_classification_arabic],0),1)</f>
        <v>#N/A</v>
      </c>
      <c r="AW1502" t="e">
        <f>INDEX(TextClassificationList[],MATCH(Sudan_News12[[#This Row],[text_classification_arabic5]],TextClassificationList[text_classification_arabic],0),1)</f>
        <v>#N/A</v>
      </c>
    </row>
    <row r="1503" spans="1:49" x14ac:dyDescent="0.2">
      <c r="A1503">
        <v>1.3590388778566533E+18</v>
      </c>
      <c r="B1503">
        <v>1.3590388778566533E+18</v>
      </c>
      <c r="C1503" t="s">
        <v>5939</v>
      </c>
      <c r="D1503" s="1">
        <v>44236</v>
      </c>
      <c r="E1503" s="2">
        <v>0.38763888888888887</v>
      </c>
      <c r="F1503">
        <v>200</v>
      </c>
      <c r="G1503">
        <v>1889611729</v>
      </c>
      <c r="H1503" t="s">
        <v>354</v>
      </c>
      <c r="I1503" t="s">
        <v>355</v>
      </c>
      <c r="J1503" t="s">
        <v>265</v>
      </c>
      <c r="K1503" t="s">
        <v>5940</v>
      </c>
      <c r="L1503" t="s">
        <v>266</v>
      </c>
      <c r="M1503" t="s">
        <v>267</v>
      </c>
      <c r="N1503" t="s">
        <v>267</v>
      </c>
      <c r="O1503" t="s">
        <v>267</v>
      </c>
      <c r="P1503">
        <v>0</v>
      </c>
      <c r="Q1503">
        <v>0</v>
      </c>
      <c r="R1503">
        <v>2</v>
      </c>
      <c r="S1503" t="s">
        <v>5496</v>
      </c>
      <c r="T1503" t="s">
        <v>267</v>
      </c>
      <c r="U1503" t="s">
        <v>5941</v>
      </c>
      <c r="V1503" t="b">
        <v>0</v>
      </c>
      <c r="W1503" t="s">
        <v>265</v>
      </c>
      <c r="X1503">
        <v>0</v>
      </c>
      <c r="Y1503" t="s">
        <v>265</v>
      </c>
      <c r="Z1503" t="s">
        <v>265</v>
      </c>
      <c r="AA1503" t="s">
        <v>265</v>
      </c>
      <c r="AB1503" t="s">
        <v>265</v>
      </c>
      <c r="AC1503" t="s">
        <v>265</v>
      </c>
      <c r="AD1503" t="s">
        <v>265</v>
      </c>
      <c r="AE1503" t="s">
        <v>265</v>
      </c>
      <c r="AF1503" t="s">
        <v>267</v>
      </c>
      <c r="AG1503" t="s">
        <v>265</v>
      </c>
      <c r="AH1503" t="s">
        <v>265</v>
      </c>
      <c r="AI1503" t="s">
        <v>265</v>
      </c>
      <c r="AJ1503" t="s">
        <v>265</v>
      </c>
      <c r="AL1503" t="str">
        <f>IF(Sudan_News12[[#This Row],[relevancy_classification_english]]="Relevant","مناسب",IF(Sudan_News12[[#This Row],[relevancy_classification_english]]="Relevant","عَرَضِيّ",""))</f>
        <v/>
      </c>
      <c r="AN1503" t="str">
        <f>IF(Sudan_News12[[#This Row],[sentiment_analysis_english]]="Negative","سلبي",IF(Sudan_News12[[#This Row],[sentiment_analysis_english]]="Neutral","حيادي",IF(Sudan_News12[[#This Row],[sentiment_analysis_english]]="Positive","إيجابي","")))</f>
        <v/>
      </c>
      <c r="AO1503" t="e">
        <f>INDEX(TextClassificationList[],MATCH(Sudan_News12[[#This Row],[text_classification_arabic]],TextClassificationList[text_classification_arabic],0),1)</f>
        <v>#N/A</v>
      </c>
      <c r="AQ1503" t="e">
        <f>INDEX(TextClassificationList[],MATCH(Sudan_News12[[#This Row],[text_classification_arabic2]],TextClassificationList[text_classification_arabic],0),1)</f>
        <v>#N/A</v>
      </c>
      <c r="AS1503" t="e">
        <f>INDEX(TextClassificationList[],MATCH(Sudan_News12[[#This Row],[text_classification_arabic3]],TextClassificationList[text_classification_arabic],0),1)</f>
        <v>#N/A</v>
      </c>
      <c r="AU1503" t="e">
        <f>INDEX(TextClassificationList[],MATCH(Sudan_News12[[#This Row],[text_classification_arabic4]],TextClassificationList[text_classification_arabic],0),1)</f>
        <v>#N/A</v>
      </c>
      <c r="AW1503" t="e">
        <f>INDEX(TextClassificationList[],MATCH(Sudan_News12[[#This Row],[text_classification_arabic5]],TextClassificationList[text_classification_arabic],0),1)</f>
        <v>#N/A</v>
      </c>
    </row>
    <row r="1504" spans="1:49" x14ac:dyDescent="0.2">
      <c r="A1504">
        <v>1.3590354520246231E+18</v>
      </c>
      <c r="B1504">
        <v>1.3590354520246231E+18</v>
      </c>
      <c r="C1504" t="s">
        <v>5942</v>
      </c>
      <c r="D1504" s="1">
        <v>44236</v>
      </c>
      <c r="E1504" s="2">
        <v>0.37819444444444444</v>
      </c>
      <c r="F1504">
        <v>200</v>
      </c>
      <c r="G1504">
        <v>1889611729</v>
      </c>
      <c r="H1504" t="s">
        <v>354</v>
      </c>
      <c r="I1504" t="s">
        <v>355</v>
      </c>
      <c r="J1504" t="s">
        <v>265</v>
      </c>
      <c r="K1504" t="s">
        <v>5943</v>
      </c>
      <c r="L1504" t="s">
        <v>266</v>
      </c>
      <c r="M1504" t="s">
        <v>267</v>
      </c>
      <c r="N1504" t="s">
        <v>267</v>
      </c>
      <c r="O1504" t="s">
        <v>267</v>
      </c>
      <c r="P1504">
        <v>0</v>
      </c>
      <c r="Q1504">
        <v>0</v>
      </c>
      <c r="R1504">
        <v>0</v>
      </c>
      <c r="S1504" t="s">
        <v>5944</v>
      </c>
      <c r="T1504" t="s">
        <v>267</v>
      </c>
      <c r="U1504" t="s">
        <v>5945</v>
      </c>
      <c r="V1504" t="b">
        <v>0</v>
      </c>
      <c r="W1504" t="s">
        <v>265</v>
      </c>
      <c r="X1504">
        <v>0</v>
      </c>
      <c r="Y1504" t="s">
        <v>265</v>
      </c>
      <c r="Z1504" t="s">
        <v>265</v>
      </c>
      <c r="AA1504" t="s">
        <v>265</v>
      </c>
      <c r="AB1504" t="s">
        <v>265</v>
      </c>
      <c r="AC1504" t="s">
        <v>265</v>
      </c>
      <c r="AD1504" t="s">
        <v>265</v>
      </c>
      <c r="AE1504" t="s">
        <v>265</v>
      </c>
      <c r="AF1504" t="s">
        <v>267</v>
      </c>
      <c r="AG1504" t="s">
        <v>265</v>
      </c>
      <c r="AH1504" t="s">
        <v>265</v>
      </c>
      <c r="AI1504" t="s">
        <v>265</v>
      </c>
      <c r="AJ1504" t="s">
        <v>265</v>
      </c>
      <c r="AL1504" t="str">
        <f>IF(Sudan_News12[[#This Row],[relevancy_classification_english]]="Relevant","مناسب",IF(Sudan_News12[[#This Row],[relevancy_classification_english]]="Relevant","عَرَضِيّ",""))</f>
        <v/>
      </c>
      <c r="AN1504" t="str">
        <f>IF(Sudan_News12[[#This Row],[sentiment_analysis_english]]="Negative","سلبي",IF(Sudan_News12[[#This Row],[sentiment_analysis_english]]="Neutral","حيادي",IF(Sudan_News12[[#This Row],[sentiment_analysis_english]]="Positive","إيجابي","")))</f>
        <v/>
      </c>
      <c r="AO1504" t="e">
        <f>INDEX(TextClassificationList[],MATCH(Sudan_News12[[#This Row],[text_classification_arabic]],TextClassificationList[text_classification_arabic],0),1)</f>
        <v>#N/A</v>
      </c>
      <c r="AQ1504" t="e">
        <f>INDEX(TextClassificationList[],MATCH(Sudan_News12[[#This Row],[text_classification_arabic2]],TextClassificationList[text_classification_arabic],0),1)</f>
        <v>#N/A</v>
      </c>
      <c r="AS1504" t="e">
        <f>INDEX(TextClassificationList[],MATCH(Sudan_News12[[#This Row],[text_classification_arabic3]],TextClassificationList[text_classification_arabic],0),1)</f>
        <v>#N/A</v>
      </c>
      <c r="AU1504" t="e">
        <f>INDEX(TextClassificationList[],MATCH(Sudan_News12[[#This Row],[text_classification_arabic4]],TextClassificationList[text_classification_arabic],0),1)</f>
        <v>#N/A</v>
      </c>
      <c r="AW1504" t="e">
        <f>INDEX(TextClassificationList[],MATCH(Sudan_News12[[#This Row],[text_classification_arabic5]],TextClassificationList[text_classification_arabic],0),1)</f>
        <v>#N/A</v>
      </c>
    </row>
    <row r="1505" spans="1:49" x14ac:dyDescent="0.2">
      <c r="A1505">
        <v>1.3590353345001882E+18</v>
      </c>
      <c r="B1505">
        <v>1.3590353345001882E+18</v>
      </c>
      <c r="C1505" t="s">
        <v>5946</v>
      </c>
      <c r="D1505" s="1">
        <v>44236</v>
      </c>
      <c r="E1505" s="2">
        <v>0.37787037037037036</v>
      </c>
      <c r="F1505">
        <v>200</v>
      </c>
      <c r="G1505">
        <v>1889611729</v>
      </c>
      <c r="H1505" t="s">
        <v>354</v>
      </c>
      <c r="I1505" t="s">
        <v>355</v>
      </c>
      <c r="J1505" t="s">
        <v>265</v>
      </c>
      <c r="K1505" t="s">
        <v>5947</v>
      </c>
      <c r="L1505" t="s">
        <v>266</v>
      </c>
      <c r="M1505" t="s">
        <v>267</v>
      </c>
      <c r="N1505" t="s">
        <v>267</v>
      </c>
      <c r="O1505" t="s">
        <v>267</v>
      </c>
      <c r="P1505">
        <v>0</v>
      </c>
      <c r="Q1505">
        <v>0</v>
      </c>
      <c r="R1505">
        <v>0</v>
      </c>
      <c r="S1505" t="s">
        <v>5496</v>
      </c>
      <c r="T1505" t="s">
        <v>267</v>
      </c>
      <c r="U1505" t="s">
        <v>5948</v>
      </c>
      <c r="V1505" t="b">
        <v>0</v>
      </c>
      <c r="W1505" t="s">
        <v>265</v>
      </c>
      <c r="X1505">
        <v>0</v>
      </c>
      <c r="Y1505" t="s">
        <v>265</v>
      </c>
      <c r="Z1505" t="s">
        <v>265</v>
      </c>
      <c r="AA1505" t="s">
        <v>265</v>
      </c>
      <c r="AB1505" t="s">
        <v>265</v>
      </c>
      <c r="AC1505" t="s">
        <v>265</v>
      </c>
      <c r="AD1505" t="s">
        <v>265</v>
      </c>
      <c r="AE1505" t="s">
        <v>265</v>
      </c>
      <c r="AF1505" t="s">
        <v>267</v>
      </c>
      <c r="AG1505" t="s">
        <v>265</v>
      </c>
      <c r="AH1505" t="s">
        <v>265</v>
      </c>
      <c r="AI1505" t="s">
        <v>265</v>
      </c>
      <c r="AJ1505" t="s">
        <v>265</v>
      </c>
      <c r="AL1505" t="str">
        <f>IF(Sudan_News12[[#This Row],[relevancy_classification_english]]="Relevant","مناسب",IF(Sudan_News12[[#This Row],[relevancy_classification_english]]="Relevant","عَرَضِيّ",""))</f>
        <v/>
      </c>
      <c r="AN1505" t="str">
        <f>IF(Sudan_News12[[#This Row],[sentiment_analysis_english]]="Negative","سلبي",IF(Sudan_News12[[#This Row],[sentiment_analysis_english]]="Neutral","حيادي",IF(Sudan_News12[[#This Row],[sentiment_analysis_english]]="Positive","إيجابي","")))</f>
        <v/>
      </c>
      <c r="AO1505" t="e">
        <f>INDEX(TextClassificationList[],MATCH(Sudan_News12[[#This Row],[text_classification_arabic]],TextClassificationList[text_classification_arabic],0),1)</f>
        <v>#N/A</v>
      </c>
      <c r="AQ1505" t="e">
        <f>INDEX(TextClassificationList[],MATCH(Sudan_News12[[#This Row],[text_classification_arabic2]],TextClassificationList[text_classification_arabic],0),1)</f>
        <v>#N/A</v>
      </c>
      <c r="AS1505" t="e">
        <f>INDEX(TextClassificationList[],MATCH(Sudan_News12[[#This Row],[text_classification_arabic3]],TextClassificationList[text_classification_arabic],0),1)</f>
        <v>#N/A</v>
      </c>
      <c r="AU1505" t="e">
        <f>INDEX(TextClassificationList[],MATCH(Sudan_News12[[#This Row],[text_classification_arabic4]],TextClassificationList[text_classification_arabic],0),1)</f>
        <v>#N/A</v>
      </c>
      <c r="AW1505" t="e">
        <f>INDEX(TextClassificationList[],MATCH(Sudan_News12[[#This Row],[text_classification_arabic5]],TextClassificationList[text_classification_arabic],0),1)</f>
        <v>#N/A</v>
      </c>
    </row>
    <row r="1506" spans="1:49" x14ac:dyDescent="0.2">
      <c r="A1506">
        <v>1.3590349463257784E+18</v>
      </c>
      <c r="B1506">
        <v>1.3590349463257784E+18</v>
      </c>
      <c r="C1506" t="s">
        <v>5949</v>
      </c>
      <c r="D1506" s="1">
        <v>44236</v>
      </c>
      <c r="E1506" s="2">
        <v>0.37679398148148147</v>
      </c>
      <c r="F1506">
        <v>200</v>
      </c>
      <c r="G1506">
        <v>1889611729</v>
      </c>
      <c r="H1506" t="s">
        <v>354</v>
      </c>
      <c r="I1506" t="s">
        <v>355</v>
      </c>
      <c r="J1506" t="s">
        <v>265</v>
      </c>
      <c r="K1506" t="s">
        <v>5950</v>
      </c>
      <c r="L1506" t="s">
        <v>266</v>
      </c>
      <c r="M1506" t="s">
        <v>267</v>
      </c>
      <c r="N1506" t="s">
        <v>267</v>
      </c>
      <c r="O1506" t="s">
        <v>267</v>
      </c>
      <c r="P1506">
        <v>0</v>
      </c>
      <c r="Q1506">
        <v>0</v>
      </c>
      <c r="R1506">
        <v>0</v>
      </c>
      <c r="S1506" t="s">
        <v>282</v>
      </c>
      <c r="T1506" t="s">
        <v>267</v>
      </c>
      <c r="U1506" t="s">
        <v>5951</v>
      </c>
      <c r="V1506" t="b">
        <v>0</v>
      </c>
      <c r="W1506" t="s">
        <v>265</v>
      </c>
      <c r="X1506">
        <v>0</v>
      </c>
      <c r="Y1506" t="s">
        <v>265</v>
      </c>
      <c r="Z1506" t="s">
        <v>265</v>
      </c>
      <c r="AA1506" t="s">
        <v>265</v>
      </c>
      <c r="AB1506" t="s">
        <v>265</v>
      </c>
      <c r="AC1506" t="s">
        <v>265</v>
      </c>
      <c r="AD1506" t="s">
        <v>265</v>
      </c>
      <c r="AE1506" t="s">
        <v>265</v>
      </c>
      <c r="AF1506" t="s">
        <v>267</v>
      </c>
      <c r="AG1506" t="s">
        <v>265</v>
      </c>
      <c r="AH1506" t="s">
        <v>265</v>
      </c>
      <c r="AI1506" t="s">
        <v>265</v>
      </c>
      <c r="AJ1506" t="s">
        <v>265</v>
      </c>
      <c r="AL1506" t="str">
        <f>IF(Sudan_News12[[#This Row],[relevancy_classification_english]]="Relevant","مناسب",IF(Sudan_News12[[#This Row],[relevancy_classification_english]]="Relevant","عَرَضِيّ",""))</f>
        <v/>
      </c>
      <c r="AN1506" t="str">
        <f>IF(Sudan_News12[[#This Row],[sentiment_analysis_english]]="Negative","سلبي",IF(Sudan_News12[[#This Row],[sentiment_analysis_english]]="Neutral","حيادي",IF(Sudan_News12[[#This Row],[sentiment_analysis_english]]="Positive","إيجابي","")))</f>
        <v/>
      </c>
      <c r="AO1506" t="e">
        <f>INDEX(TextClassificationList[],MATCH(Sudan_News12[[#This Row],[text_classification_arabic]],TextClassificationList[text_classification_arabic],0),1)</f>
        <v>#N/A</v>
      </c>
      <c r="AQ1506" t="e">
        <f>INDEX(TextClassificationList[],MATCH(Sudan_News12[[#This Row],[text_classification_arabic2]],TextClassificationList[text_classification_arabic],0),1)</f>
        <v>#N/A</v>
      </c>
      <c r="AS1506" t="e">
        <f>INDEX(TextClassificationList[],MATCH(Sudan_News12[[#This Row],[text_classification_arabic3]],TextClassificationList[text_classification_arabic],0),1)</f>
        <v>#N/A</v>
      </c>
      <c r="AU1506" t="e">
        <f>INDEX(TextClassificationList[],MATCH(Sudan_News12[[#This Row],[text_classification_arabic4]],TextClassificationList[text_classification_arabic],0),1)</f>
        <v>#N/A</v>
      </c>
      <c r="AW1506" t="e">
        <f>INDEX(TextClassificationList[],MATCH(Sudan_News12[[#This Row],[text_classification_arabic5]],TextClassificationList[text_classification_arabic],0),1)</f>
        <v>#N/A</v>
      </c>
    </row>
    <row r="1507" spans="1:49" x14ac:dyDescent="0.2">
      <c r="A1507">
        <v>1.3590347935398134E+18</v>
      </c>
      <c r="B1507">
        <v>1.3590347935398134E+18</v>
      </c>
      <c r="C1507" t="s">
        <v>5952</v>
      </c>
      <c r="D1507" s="1">
        <v>44236</v>
      </c>
      <c r="E1507" s="2">
        <v>0.37637731481481479</v>
      </c>
      <c r="F1507">
        <v>200</v>
      </c>
      <c r="G1507">
        <v>1889611729</v>
      </c>
      <c r="H1507" t="s">
        <v>354</v>
      </c>
      <c r="I1507" t="s">
        <v>355</v>
      </c>
      <c r="J1507" t="s">
        <v>265</v>
      </c>
      <c r="K1507" t="s">
        <v>5953</v>
      </c>
      <c r="L1507" t="s">
        <v>266</v>
      </c>
      <c r="M1507" t="s">
        <v>267</v>
      </c>
      <c r="N1507" t="s">
        <v>267</v>
      </c>
      <c r="O1507" t="s">
        <v>267</v>
      </c>
      <c r="P1507">
        <v>0</v>
      </c>
      <c r="Q1507">
        <v>0</v>
      </c>
      <c r="R1507">
        <v>4</v>
      </c>
      <c r="S1507" t="s">
        <v>267</v>
      </c>
      <c r="T1507" t="s">
        <v>267</v>
      </c>
      <c r="U1507" t="s">
        <v>5954</v>
      </c>
      <c r="V1507" t="b">
        <v>0</v>
      </c>
      <c r="W1507" t="s">
        <v>265</v>
      </c>
      <c r="X1507">
        <v>0</v>
      </c>
      <c r="Y1507" t="s">
        <v>265</v>
      </c>
      <c r="Z1507" t="s">
        <v>265</v>
      </c>
      <c r="AA1507" t="s">
        <v>265</v>
      </c>
      <c r="AB1507" t="s">
        <v>265</v>
      </c>
      <c r="AC1507" t="s">
        <v>265</v>
      </c>
      <c r="AD1507" t="s">
        <v>265</v>
      </c>
      <c r="AE1507" t="s">
        <v>265</v>
      </c>
      <c r="AF1507" t="s">
        <v>267</v>
      </c>
      <c r="AG1507" t="s">
        <v>265</v>
      </c>
      <c r="AH1507" t="s">
        <v>265</v>
      </c>
      <c r="AI1507" t="s">
        <v>265</v>
      </c>
      <c r="AJ1507" t="s">
        <v>265</v>
      </c>
      <c r="AL1507" t="str">
        <f>IF(Sudan_News12[[#This Row],[relevancy_classification_english]]="Relevant","مناسب",IF(Sudan_News12[[#This Row],[relevancy_classification_english]]="Relevant","عَرَضِيّ",""))</f>
        <v/>
      </c>
      <c r="AN1507" t="str">
        <f>IF(Sudan_News12[[#This Row],[sentiment_analysis_english]]="Negative","سلبي",IF(Sudan_News12[[#This Row],[sentiment_analysis_english]]="Neutral","حيادي",IF(Sudan_News12[[#This Row],[sentiment_analysis_english]]="Positive","إيجابي","")))</f>
        <v/>
      </c>
      <c r="AO1507" t="e">
        <f>INDEX(TextClassificationList[],MATCH(Sudan_News12[[#This Row],[text_classification_arabic]],TextClassificationList[text_classification_arabic],0),1)</f>
        <v>#N/A</v>
      </c>
      <c r="AQ1507" t="e">
        <f>INDEX(TextClassificationList[],MATCH(Sudan_News12[[#This Row],[text_classification_arabic2]],TextClassificationList[text_classification_arabic],0),1)</f>
        <v>#N/A</v>
      </c>
      <c r="AS1507" t="e">
        <f>INDEX(TextClassificationList[],MATCH(Sudan_News12[[#This Row],[text_classification_arabic3]],TextClassificationList[text_classification_arabic],0),1)</f>
        <v>#N/A</v>
      </c>
      <c r="AU1507" t="e">
        <f>INDEX(TextClassificationList[],MATCH(Sudan_News12[[#This Row],[text_classification_arabic4]],TextClassificationList[text_classification_arabic],0),1)</f>
        <v>#N/A</v>
      </c>
      <c r="AW1507" t="e">
        <f>INDEX(TextClassificationList[],MATCH(Sudan_News12[[#This Row],[text_classification_arabic5]],TextClassificationList[text_classification_arabic],0),1)</f>
        <v>#N/A</v>
      </c>
    </row>
    <row r="1508" spans="1:49" x14ac:dyDescent="0.2">
      <c r="A1508">
        <v>1.3588399627796726E+18</v>
      </c>
      <c r="B1508">
        <v>1.3588399627796726E+18</v>
      </c>
      <c r="C1508" t="s">
        <v>5955</v>
      </c>
      <c r="D1508" s="1">
        <v>44235</v>
      </c>
      <c r="E1508" s="2">
        <v>0.83873842592592596</v>
      </c>
      <c r="F1508">
        <v>200</v>
      </c>
      <c r="G1508">
        <v>1889611729</v>
      </c>
      <c r="H1508" t="s">
        <v>354</v>
      </c>
      <c r="I1508" t="s">
        <v>355</v>
      </c>
      <c r="J1508" t="s">
        <v>265</v>
      </c>
      <c r="K1508" t="s">
        <v>5956</v>
      </c>
      <c r="L1508" t="s">
        <v>266</v>
      </c>
      <c r="M1508" t="s">
        <v>267</v>
      </c>
      <c r="N1508" t="s">
        <v>267</v>
      </c>
      <c r="O1508" t="s">
        <v>267</v>
      </c>
      <c r="P1508">
        <v>0</v>
      </c>
      <c r="Q1508">
        <v>0</v>
      </c>
      <c r="R1508">
        <v>0</v>
      </c>
      <c r="S1508" t="s">
        <v>267</v>
      </c>
      <c r="T1508" t="s">
        <v>267</v>
      </c>
      <c r="U1508" t="s">
        <v>5957</v>
      </c>
      <c r="V1508" t="b">
        <v>0</v>
      </c>
      <c r="W1508" t="s">
        <v>265</v>
      </c>
      <c r="X1508">
        <v>0</v>
      </c>
      <c r="Y1508" t="s">
        <v>265</v>
      </c>
      <c r="Z1508" t="s">
        <v>265</v>
      </c>
      <c r="AA1508" t="s">
        <v>265</v>
      </c>
      <c r="AB1508" t="s">
        <v>265</v>
      </c>
      <c r="AC1508" t="s">
        <v>265</v>
      </c>
      <c r="AD1508" t="s">
        <v>265</v>
      </c>
      <c r="AE1508" t="s">
        <v>265</v>
      </c>
      <c r="AF1508" t="s">
        <v>267</v>
      </c>
      <c r="AG1508" t="s">
        <v>265</v>
      </c>
      <c r="AH1508" t="s">
        <v>265</v>
      </c>
      <c r="AI1508" t="s">
        <v>265</v>
      </c>
      <c r="AJ1508" t="s">
        <v>265</v>
      </c>
      <c r="AL1508" t="str">
        <f>IF(Sudan_News12[[#This Row],[relevancy_classification_english]]="Relevant","مناسب",IF(Sudan_News12[[#This Row],[relevancy_classification_english]]="Relevant","عَرَضِيّ",""))</f>
        <v/>
      </c>
      <c r="AN1508" t="str">
        <f>IF(Sudan_News12[[#This Row],[sentiment_analysis_english]]="Negative","سلبي",IF(Sudan_News12[[#This Row],[sentiment_analysis_english]]="Neutral","حيادي",IF(Sudan_News12[[#This Row],[sentiment_analysis_english]]="Positive","إيجابي","")))</f>
        <v/>
      </c>
      <c r="AO1508" t="e">
        <f>INDEX(TextClassificationList[],MATCH(Sudan_News12[[#This Row],[text_classification_arabic]],TextClassificationList[text_classification_arabic],0),1)</f>
        <v>#N/A</v>
      </c>
      <c r="AQ1508" t="e">
        <f>INDEX(TextClassificationList[],MATCH(Sudan_News12[[#This Row],[text_classification_arabic2]],TextClassificationList[text_classification_arabic],0),1)</f>
        <v>#N/A</v>
      </c>
      <c r="AS1508" t="e">
        <f>INDEX(TextClassificationList[],MATCH(Sudan_News12[[#This Row],[text_classification_arabic3]],TextClassificationList[text_classification_arabic],0),1)</f>
        <v>#N/A</v>
      </c>
      <c r="AU1508" t="e">
        <f>INDEX(TextClassificationList[],MATCH(Sudan_News12[[#This Row],[text_classification_arabic4]],TextClassificationList[text_classification_arabic],0),1)</f>
        <v>#N/A</v>
      </c>
      <c r="AW1508" t="e">
        <f>INDEX(TextClassificationList[],MATCH(Sudan_News12[[#This Row],[text_classification_arabic5]],TextClassificationList[text_classification_arabic],0),1)</f>
        <v>#N/A</v>
      </c>
    </row>
    <row r="1509" spans="1:49" x14ac:dyDescent="0.2">
      <c r="A1509">
        <v>1.3588399509769626E+18</v>
      </c>
      <c r="B1509">
        <v>1.3588399509769626E+18</v>
      </c>
      <c r="C1509" t="s">
        <v>5958</v>
      </c>
      <c r="D1509" s="1">
        <v>44235</v>
      </c>
      <c r="E1509" s="2">
        <v>0.83870370370370373</v>
      </c>
      <c r="F1509">
        <v>200</v>
      </c>
      <c r="G1509">
        <v>1889611729</v>
      </c>
      <c r="H1509" t="s">
        <v>354</v>
      </c>
      <c r="I1509" t="s">
        <v>355</v>
      </c>
      <c r="J1509" t="s">
        <v>265</v>
      </c>
      <c r="K1509" t="s">
        <v>5959</v>
      </c>
      <c r="L1509" t="s">
        <v>266</v>
      </c>
      <c r="M1509" t="s">
        <v>267</v>
      </c>
      <c r="N1509" t="s">
        <v>5960</v>
      </c>
      <c r="O1509" t="s">
        <v>267</v>
      </c>
      <c r="P1509">
        <v>0</v>
      </c>
      <c r="Q1509">
        <v>0</v>
      </c>
      <c r="R1509">
        <v>0</v>
      </c>
      <c r="S1509" t="s">
        <v>267</v>
      </c>
      <c r="T1509" t="s">
        <v>267</v>
      </c>
      <c r="U1509" t="s">
        <v>5961</v>
      </c>
      <c r="V1509" t="b">
        <v>0</v>
      </c>
      <c r="W1509" t="s">
        <v>265</v>
      </c>
      <c r="X1509">
        <v>0</v>
      </c>
      <c r="Y1509" t="s">
        <v>265</v>
      </c>
      <c r="Z1509" t="s">
        <v>265</v>
      </c>
      <c r="AA1509" t="s">
        <v>265</v>
      </c>
      <c r="AB1509" t="s">
        <v>265</v>
      </c>
      <c r="AC1509" t="s">
        <v>265</v>
      </c>
      <c r="AD1509" t="s">
        <v>265</v>
      </c>
      <c r="AE1509" t="s">
        <v>265</v>
      </c>
      <c r="AF1509" t="s">
        <v>267</v>
      </c>
      <c r="AG1509" t="s">
        <v>265</v>
      </c>
      <c r="AH1509" t="s">
        <v>265</v>
      </c>
      <c r="AI1509" t="s">
        <v>265</v>
      </c>
      <c r="AJ1509" t="s">
        <v>265</v>
      </c>
      <c r="AL1509" t="str">
        <f>IF(Sudan_News12[[#This Row],[relevancy_classification_english]]="Relevant","مناسب",IF(Sudan_News12[[#This Row],[relevancy_classification_english]]="Relevant","عَرَضِيّ",""))</f>
        <v/>
      </c>
      <c r="AN1509" t="str">
        <f>IF(Sudan_News12[[#This Row],[sentiment_analysis_english]]="Negative","سلبي",IF(Sudan_News12[[#This Row],[sentiment_analysis_english]]="Neutral","حيادي",IF(Sudan_News12[[#This Row],[sentiment_analysis_english]]="Positive","إيجابي","")))</f>
        <v/>
      </c>
      <c r="AO1509" t="e">
        <f>INDEX(TextClassificationList[],MATCH(Sudan_News12[[#This Row],[text_classification_arabic]],TextClassificationList[text_classification_arabic],0),1)</f>
        <v>#N/A</v>
      </c>
      <c r="AQ1509" t="e">
        <f>INDEX(TextClassificationList[],MATCH(Sudan_News12[[#This Row],[text_classification_arabic2]],TextClassificationList[text_classification_arabic],0),1)</f>
        <v>#N/A</v>
      </c>
      <c r="AS1509" t="e">
        <f>INDEX(TextClassificationList[],MATCH(Sudan_News12[[#This Row],[text_classification_arabic3]],TextClassificationList[text_classification_arabic],0),1)</f>
        <v>#N/A</v>
      </c>
      <c r="AU1509" t="e">
        <f>INDEX(TextClassificationList[],MATCH(Sudan_News12[[#This Row],[text_classification_arabic4]],TextClassificationList[text_classification_arabic],0),1)</f>
        <v>#N/A</v>
      </c>
      <c r="AW1509" t="e">
        <f>INDEX(TextClassificationList[],MATCH(Sudan_News12[[#This Row],[text_classification_arabic5]],TextClassificationList[text_classification_arabic],0),1)</f>
        <v>#N/A</v>
      </c>
    </row>
    <row r="1510" spans="1:49" x14ac:dyDescent="0.2">
      <c r="A1510">
        <v>1.3588261025259438E+18</v>
      </c>
      <c r="B1510">
        <v>1.3588261025259438E+18</v>
      </c>
      <c r="C1510" t="s">
        <v>5962</v>
      </c>
      <c r="D1510" s="1">
        <v>44235</v>
      </c>
      <c r="E1510" s="2">
        <v>0.80049768518518516</v>
      </c>
      <c r="F1510">
        <v>200</v>
      </c>
      <c r="G1510">
        <v>1889611729</v>
      </c>
      <c r="H1510" t="s">
        <v>354</v>
      </c>
      <c r="I1510" t="s">
        <v>355</v>
      </c>
      <c r="J1510" t="s">
        <v>265</v>
      </c>
      <c r="K1510" t="s">
        <v>5963</v>
      </c>
      <c r="L1510" t="s">
        <v>266</v>
      </c>
      <c r="M1510" t="s">
        <v>267</v>
      </c>
      <c r="N1510" t="s">
        <v>267</v>
      </c>
      <c r="O1510" t="s">
        <v>5964</v>
      </c>
      <c r="P1510">
        <v>0</v>
      </c>
      <c r="Q1510">
        <v>0</v>
      </c>
      <c r="R1510">
        <v>1</v>
      </c>
      <c r="S1510" t="s">
        <v>4872</v>
      </c>
      <c r="T1510" t="s">
        <v>267</v>
      </c>
      <c r="U1510" t="s">
        <v>5965</v>
      </c>
      <c r="V1510" t="b">
        <v>0</v>
      </c>
      <c r="W1510" t="s">
        <v>265</v>
      </c>
      <c r="X1510">
        <v>1</v>
      </c>
      <c r="Y1510" t="s">
        <v>5966</v>
      </c>
      <c r="Z1510" t="s">
        <v>265</v>
      </c>
      <c r="AA1510" t="s">
        <v>265</v>
      </c>
      <c r="AB1510" t="s">
        <v>265</v>
      </c>
      <c r="AC1510" t="s">
        <v>265</v>
      </c>
      <c r="AD1510" t="s">
        <v>265</v>
      </c>
      <c r="AE1510" t="s">
        <v>265</v>
      </c>
      <c r="AF1510" t="s">
        <v>267</v>
      </c>
      <c r="AG1510" t="s">
        <v>265</v>
      </c>
      <c r="AH1510" t="s">
        <v>265</v>
      </c>
      <c r="AI1510" t="s">
        <v>265</v>
      </c>
      <c r="AJ1510" t="s">
        <v>265</v>
      </c>
      <c r="AL1510" t="str">
        <f>IF(Sudan_News12[[#This Row],[relevancy_classification_english]]="Relevant","مناسب",IF(Sudan_News12[[#This Row],[relevancy_classification_english]]="Relevant","عَرَضِيّ",""))</f>
        <v/>
      </c>
      <c r="AN1510" t="str">
        <f>IF(Sudan_News12[[#This Row],[sentiment_analysis_english]]="Negative","سلبي",IF(Sudan_News12[[#This Row],[sentiment_analysis_english]]="Neutral","حيادي",IF(Sudan_News12[[#This Row],[sentiment_analysis_english]]="Positive","إيجابي","")))</f>
        <v/>
      </c>
      <c r="AO1510" t="e">
        <f>INDEX(TextClassificationList[],MATCH(Sudan_News12[[#This Row],[text_classification_arabic]],TextClassificationList[text_classification_arabic],0),1)</f>
        <v>#N/A</v>
      </c>
      <c r="AQ1510" t="e">
        <f>INDEX(TextClassificationList[],MATCH(Sudan_News12[[#This Row],[text_classification_arabic2]],TextClassificationList[text_classification_arabic],0),1)</f>
        <v>#N/A</v>
      </c>
      <c r="AS1510" t="e">
        <f>INDEX(TextClassificationList[],MATCH(Sudan_News12[[#This Row],[text_classification_arabic3]],TextClassificationList[text_classification_arabic],0),1)</f>
        <v>#N/A</v>
      </c>
      <c r="AU1510" t="e">
        <f>INDEX(TextClassificationList[],MATCH(Sudan_News12[[#This Row],[text_classification_arabic4]],TextClassificationList[text_classification_arabic],0),1)</f>
        <v>#N/A</v>
      </c>
      <c r="AW1510" t="e">
        <f>INDEX(TextClassificationList[],MATCH(Sudan_News12[[#This Row],[text_classification_arabic5]],TextClassificationList[text_classification_arabic],0),1)</f>
        <v>#N/A</v>
      </c>
    </row>
    <row r="1511" spans="1:49" x14ac:dyDescent="0.2">
      <c r="A1511">
        <v>1.3588255830320415E+18</v>
      </c>
      <c r="B1511">
        <v>1.3588255830320415E+18</v>
      </c>
      <c r="C1511" t="s">
        <v>5967</v>
      </c>
      <c r="D1511" s="1">
        <v>44235</v>
      </c>
      <c r="E1511" s="2">
        <v>0.79906250000000001</v>
      </c>
      <c r="F1511">
        <v>200</v>
      </c>
      <c r="G1511">
        <v>1889611729</v>
      </c>
      <c r="H1511" t="s">
        <v>354</v>
      </c>
      <c r="I1511" t="s">
        <v>355</v>
      </c>
      <c r="J1511" t="s">
        <v>265</v>
      </c>
      <c r="K1511" t="s">
        <v>5968</v>
      </c>
      <c r="L1511" t="s">
        <v>266</v>
      </c>
      <c r="M1511" t="s">
        <v>267</v>
      </c>
      <c r="N1511" t="s">
        <v>267</v>
      </c>
      <c r="O1511" t="s">
        <v>267</v>
      </c>
      <c r="P1511">
        <v>0</v>
      </c>
      <c r="Q1511">
        <v>1</v>
      </c>
      <c r="R1511">
        <v>2</v>
      </c>
      <c r="S1511" t="s">
        <v>267</v>
      </c>
      <c r="T1511" t="s">
        <v>267</v>
      </c>
      <c r="U1511" t="s">
        <v>5969</v>
      </c>
      <c r="V1511" t="b">
        <v>0</v>
      </c>
      <c r="W1511" t="s">
        <v>265</v>
      </c>
      <c r="X1511">
        <v>0</v>
      </c>
      <c r="Y1511" t="s">
        <v>265</v>
      </c>
      <c r="Z1511" t="s">
        <v>265</v>
      </c>
      <c r="AA1511" t="s">
        <v>265</v>
      </c>
      <c r="AB1511" t="s">
        <v>265</v>
      </c>
      <c r="AC1511" t="s">
        <v>265</v>
      </c>
      <c r="AD1511" t="s">
        <v>265</v>
      </c>
      <c r="AE1511" t="s">
        <v>265</v>
      </c>
      <c r="AF1511" t="s">
        <v>267</v>
      </c>
      <c r="AG1511" t="s">
        <v>265</v>
      </c>
      <c r="AH1511" t="s">
        <v>265</v>
      </c>
      <c r="AI1511" t="s">
        <v>265</v>
      </c>
      <c r="AJ1511" t="s">
        <v>265</v>
      </c>
      <c r="AL1511" t="str">
        <f>IF(Sudan_News12[[#This Row],[relevancy_classification_english]]="Relevant","مناسب",IF(Sudan_News12[[#This Row],[relevancy_classification_english]]="Relevant","عَرَضِيّ",""))</f>
        <v/>
      </c>
      <c r="AN1511" t="str">
        <f>IF(Sudan_News12[[#This Row],[sentiment_analysis_english]]="Negative","سلبي",IF(Sudan_News12[[#This Row],[sentiment_analysis_english]]="Neutral","حيادي",IF(Sudan_News12[[#This Row],[sentiment_analysis_english]]="Positive","إيجابي","")))</f>
        <v/>
      </c>
      <c r="AO1511" t="e">
        <f>INDEX(TextClassificationList[],MATCH(Sudan_News12[[#This Row],[text_classification_arabic]],TextClassificationList[text_classification_arabic],0),1)</f>
        <v>#N/A</v>
      </c>
      <c r="AQ1511" t="e">
        <f>INDEX(TextClassificationList[],MATCH(Sudan_News12[[#This Row],[text_classification_arabic2]],TextClassificationList[text_classification_arabic],0),1)</f>
        <v>#N/A</v>
      </c>
      <c r="AS1511" t="e">
        <f>INDEX(TextClassificationList[],MATCH(Sudan_News12[[#This Row],[text_classification_arabic3]],TextClassificationList[text_classification_arabic],0),1)</f>
        <v>#N/A</v>
      </c>
      <c r="AU1511" t="e">
        <f>INDEX(TextClassificationList[],MATCH(Sudan_News12[[#This Row],[text_classification_arabic4]],TextClassificationList[text_classification_arabic],0),1)</f>
        <v>#N/A</v>
      </c>
      <c r="AW1511" t="e">
        <f>INDEX(TextClassificationList[],MATCH(Sudan_News12[[#This Row],[text_classification_arabic5]],TextClassificationList[text_classification_arabic],0),1)</f>
        <v>#N/A</v>
      </c>
    </row>
    <row r="1512" spans="1:49" x14ac:dyDescent="0.2">
      <c r="A1512">
        <v>1.3587345182707753E+18</v>
      </c>
      <c r="B1512">
        <v>1.3587345182707753E+18</v>
      </c>
      <c r="C1512" t="s">
        <v>5970</v>
      </c>
      <c r="D1512" s="1">
        <v>44235</v>
      </c>
      <c r="E1512" s="2">
        <v>0.54776620370370366</v>
      </c>
      <c r="F1512">
        <v>200</v>
      </c>
      <c r="G1512">
        <v>1889611729</v>
      </c>
      <c r="H1512" t="s">
        <v>354</v>
      </c>
      <c r="I1512" t="s">
        <v>355</v>
      </c>
      <c r="J1512" t="s">
        <v>265</v>
      </c>
      <c r="K1512" t="s">
        <v>5971</v>
      </c>
      <c r="L1512" t="s">
        <v>266</v>
      </c>
      <c r="M1512" t="s">
        <v>267</v>
      </c>
      <c r="N1512" t="s">
        <v>267</v>
      </c>
      <c r="O1512" t="s">
        <v>5972</v>
      </c>
      <c r="P1512">
        <v>0</v>
      </c>
      <c r="Q1512">
        <v>0</v>
      </c>
      <c r="R1512">
        <v>5</v>
      </c>
      <c r="S1512" t="s">
        <v>282</v>
      </c>
      <c r="T1512" t="s">
        <v>267</v>
      </c>
      <c r="U1512" t="s">
        <v>5973</v>
      </c>
      <c r="V1512" t="b">
        <v>0</v>
      </c>
      <c r="W1512" t="s">
        <v>265</v>
      </c>
      <c r="X1512">
        <v>1</v>
      </c>
      <c r="Y1512" t="s">
        <v>5974</v>
      </c>
      <c r="Z1512" t="s">
        <v>265</v>
      </c>
      <c r="AA1512" t="s">
        <v>265</v>
      </c>
      <c r="AB1512" t="s">
        <v>265</v>
      </c>
      <c r="AC1512" t="s">
        <v>265</v>
      </c>
      <c r="AD1512" t="s">
        <v>265</v>
      </c>
      <c r="AE1512" t="s">
        <v>265</v>
      </c>
      <c r="AF1512" t="s">
        <v>267</v>
      </c>
      <c r="AG1512" t="s">
        <v>265</v>
      </c>
      <c r="AH1512" t="s">
        <v>265</v>
      </c>
      <c r="AI1512" t="s">
        <v>265</v>
      </c>
      <c r="AJ1512" t="s">
        <v>265</v>
      </c>
      <c r="AL1512" t="str">
        <f>IF(Sudan_News12[[#This Row],[relevancy_classification_english]]="Relevant","مناسب",IF(Sudan_News12[[#This Row],[relevancy_classification_english]]="Relevant","عَرَضِيّ",""))</f>
        <v/>
      </c>
      <c r="AN1512" t="str">
        <f>IF(Sudan_News12[[#This Row],[sentiment_analysis_english]]="Negative","سلبي",IF(Sudan_News12[[#This Row],[sentiment_analysis_english]]="Neutral","حيادي",IF(Sudan_News12[[#This Row],[sentiment_analysis_english]]="Positive","إيجابي","")))</f>
        <v/>
      </c>
      <c r="AO1512" t="e">
        <f>INDEX(TextClassificationList[],MATCH(Sudan_News12[[#This Row],[text_classification_arabic]],TextClassificationList[text_classification_arabic],0),1)</f>
        <v>#N/A</v>
      </c>
      <c r="AQ1512" t="e">
        <f>INDEX(TextClassificationList[],MATCH(Sudan_News12[[#This Row],[text_classification_arabic2]],TextClassificationList[text_classification_arabic],0),1)</f>
        <v>#N/A</v>
      </c>
      <c r="AS1512" t="e">
        <f>INDEX(TextClassificationList[],MATCH(Sudan_News12[[#This Row],[text_classification_arabic3]],TextClassificationList[text_classification_arabic],0),1)</f>
        <v>#N/A</v>
      </c>
      <c r="AU1512" t="e">
        <f>INDEX(TextClassificationList[],MATCH(Sudan_News12[[#This Row],[text_classification_arabic4]],TextClassificationList[text_classification_arabic],0),1)</f>
        <v>#N/A</v>
      </c>
      <c r="AW1512" t="e">
        <f>INDEX(TextClassificationList[],MATCH(Sudan_News12[[#This Row],[text_classification_arabic5]],TextClassificationList[text_classification_arabic],0),1)</f>
        <v>#N/A</v>
      </c>
    </row>
    <row r="1513" spans="1:49" x14ac:dyDescent="0.2">
      <c r="A1513">
        <v>1.3586651751429652E+18</v>
      </c>
      <c r="B1513">
        <v>1.3586651751429652E+18</v>
      </c>
      <c r="C1513" t="s">
        <v>5975</v>
      </c>
      <c r="D1513" s="1">
        <v>44235</v>
      </c>
      <c r="E1513" s="2">
        <v>0.35642361111111109</v>
      </c>
      <c r="F1513">
        <v>200</v>
      </c>
      <c r="G1513">
        <v>1889611729</v>
      </c>
      <c r="H1513" t="s">
        <v>354</v>
      </c>
      <c r="I1513" t="s">
        <v>355</v>
      </c>
      <c r="J1513" t="s">
        <v>265</v>
      </c>
      <c r="K1513" t="s">
        <v>5976</v>
      </c>
      <c r="L1513" t="s">
        <v>266</v>
      </c>
      <c r="M1513" t="s">
        <v>267</v>
      </c>
      <c r="N1513" t="s">
        <v>267</v>
      </c>
      <c r="O1513" t="s">
        <v>267</v>
      </c>
      <c r="P1513">
        <v>0</v>
      </c>
      <c r="Q1513">
        <v>0</v>
      </c>
      <c r="R1513">
        <v>1</v>
      </c>
      <c r="S1513" t="s">
        <v>267</v>
      </c>
      <c r="T1513" t="s">
        <v>267</v>
      </c>
      <c r="U1513" t="s">
        <v>5977</v>
      </c>
      <c r="V1513" t="b">
        <v>0</v>
      </c>
      <c r="W1513" t="s">
        <v>265</v>
      </c>
      <c r="X1513">
        <v>0</v>
      </c>
      <c r="Y1513" t="s">
        <v>265</v>
      </c>
      <c r="Z1513" t="s">
        <v>265</v>
      </c>
      <c r="AA1513" t="s">
        <v>265</v>
      </c>
      <c r="AB1513" t="s">
        <v>265</v>
      </c>
      <c r="AC1513" t="s">
        <v>265</v>
      </c>
      <c r="AD1513" t="s">
        <v>265</v>
      </c>
      <c r="AE1513" t="s">
        <v>265</v>
      </c>
      <c r="AF1513" t="s">
        <v>267</v>
      </c>
      <c r="AG1513" t="s">
        <v>265</v>
      </c>
      <c r="AH1513" t="s">
        <v>265</v>
      </c>
      <c r="AI1513" t="s">
        <v>265</v>
      </c>
      <c r="AJ1513" t="s">
        <v>265</v>
      </c>
      <c r="AL1513" t="str">
        <f>IF(Sudan_News12[[#This Row],[relevancy_classification_english]]="Relevant","مناسب",IF(Sudan_News12[[#This Row],[relevancy_classification_english]]="Relevant","عَرَضِيّ",""))</f>
        <v/>
      </c>
      <c r="AN1513" t="str">
        <f>IF(Sudan_News12[[#This Row],[sentiment_analysis_english]]="Negative","سلبي",IF(Sudan_News12[[#This Row],[sentiment_analysis_english]]="Neutral","حيادي",IF(Sudan_News12[[#This Row],[sentiment_analysis_english]]="Positive","إيجابي","")))</f>
        <v/>
      </c>
      <c r="AO1513" t="e">
        <f>INDEX(TextClassificationList[],MATCH(Sudan_News12[[#This Row],[text_classification_arabic]],TextClassificationList[text_classification_arabic],0),1)</f>
        <v>#N/A</v>
      </c>
      <c r="AQ1513" t="e">
        <f>INDEX(TextClassificationList[],MATCH(Sudan_News12[[#This Row],[text_classification_arabic2]],TextClassificationList[text_classification_arabic],0),1)</f>
        <v>#N/A</v>
      </c>
      <c r="AS1513" t="e">
        <f>INDEX(TextClassificationList[],MATCH(Sudan_News12[[#This Row],[text_classification_arabic3]],TextClassificationList[text_classification_arabic],0),1)</f>
        <v>#N/A</v>
      </c>
      <c r="AU1513" t="e">
        <f>INDEX(TextClassificationList[],MATCH(Sudan_News12[[#This Row],[text_classification_arabic4]],TextClassificationList[text_classification_arabic],0),1)</f>
        <v>#N/A</v>
      </c>
      <c r="AW1513" t="e">
        <f>INDEX(TextClassificationList[],MATCH(Sudan_News12[[#This Row],[text_classification_arabic5]],TextClassificationList[text_classification_arabic],0),1)</f>
        <v>#N/A</v>
      </c>
    </row>
    <row r="1514" spans="1:49" x14ac:dyDescent="0.2">
      <c r="A1514">
        <v>1.3586273790155448E+18</v>
      </c>
      <c r="B1514">
        <v>1.3586273790155448E+18</v>
      </c>
      <c r="C1514" t="s">
        <v>5978</v>
      </c>
      <c r="D1514" s="1">
        <v>44235</v>
      </c>
      <c r="E1514" s="2">
        <v>0.25211805555555555</v>
      </c>
      <c r="F1514">
        <v>200</v>
      </c>
      <c r="G1514">
        <v>1889611729</v>
      </c>
      <c r="H1514" t="s">
        <v>354</v>
      </c>
      <c r="I1514" t="s">
        <v>355</v>
      </c>
      <c r="J1514" t="s">
        <v>265</v>
      </c>
      <c r="K1514" t="s">
        <v>5979</v>
      </c>
      <c r="L1514" t="s">
        <v>266</v>
      </c>
      <c r="M1514" t="s">
        <v>267</v>
      </c>
      <c r="N1514" t="s">
        <v>267</v>
      </c>
      <c r="O1514" t="s">
        <v>267</v>
      </c>
      <c r="P1514">
        <v>1</v>
      </c>
      <c r="Q1514">
        <v>0</v>
      </c>
      <c r="R1514">
        <v>4</v>
      </c>
      <c r="S1514" t="s">
        <v>282</v>
      </c>
      <c r="T1514" t="s">
        <v>267</v>
      </c>
      <c r="U1514" t="s">
        <v>5980</v>
      </c>
      <c r="V1514" t="b">
        <v>0</v>
      </c>
      <c r="W1514" t="s">
        <v>265</v>
      </c>
      <c r="X1514">
        <v>0</v>
      </c>
      <c r="Y1514" t="s">
        <v>265</v>
      </c>
      <c r="Z1514" t="s">
        <v>265</v>
      </c>
      <c r="AA1514" t="s">
        <v>265</v>
      </c>
      <c r="AB1514" t="s">
        <v>265</v>
      </c>
      <c r="AC1514" t="s">
        <v>265</v>
      </c>
      <c r="AD1514" t="s">
        <v>265</v>
      </c>
      <c r="AE1514" t="s">
        <v>265</v>
      </c>
      <c r="AF1514" t="s">
        <v>267</v>
      </c>
      <c r="AG1514" t="s">
        <v>265</v>
      </c>
      <c r="AH1514" t="s">
        <v>265</v>
      </c>
      <c r="AI1514" t="s">
        <v>265</v>
      </c>
      <c r="AJ1514" t="s">
        <v>265</v>
      </c>
      <c r="AL1514" t="str">
        <f>IF(Sudan_News12[[#This Row],[relevancy_classification_english]]="Relevant","مناسب",IF(Sudan_News12[[#This Row],[relevancy_classification_english]]="Relevant","عَرَضِيّ",""))</f>
        <v/>
      </c>
      <c r="AN1514" t="str">
        <f>IF(Sudan_News12[[#This Row],[sentiment_analysis_english]]="Negative","سلبي",IF(Sudan_News12[[#This Row],[sentiment_analysis_english]]="Neutral","حيادي",IF(Sudan_News12[[#This Row],[sentiment_analysis_english]]="Positive","إيجابي","")))</f>
        <v/>
      </c>
      <c r="AO1514" t="e">
        <f>INDEX(TextClassificationList[],MATCH(Sudan_News12[[#This Row],[text_classification_arabic]],TextClassificationList[text_classification_arabic],0),1)</f>
        <v>#N/A</v>
      </c>
      <c r="AQ1514" t="e">
        <f>INDEX(TextClassificationList[],MATCH(Sudan_News12[[#This Row],[text_classification_arabic2]],TextClassificationList[text_classification_arabic],0),1)</f>
        <v>#N/A</v>
      </c>
      <c r="AS1514" t="e">
        <f>INDEX(TextClassificationList[],MATCH(Sudan_News12[[#This Row],[text_classification_arabic3]],TextClassificationList[text_classification_arabic],0),1)</f>
        <v>#N/A</v>
      </c>
      <c r="AU1514" t="e">
        <f>INDEX(TextClassificationList[],MATCH(Sudan_News12[[#This Row],[text_classification_arabic4]],TextClassificationList[text_classification_arabic],0),1)</f>
        <v>#N/A</v>
      </c>
      <c r="AW1514" t="e">
        <f>INDEX(TextClassificationList[],MATCH(Sudan_News12[[#This Row],[text_classification_arabic5]],TextClassificationList[text_classification_arabic],0),1)</f>
        <v>#N/A</v>
      </c>
    </row>
    <row r="1515" spans="1:49" x14ac:dyDescent="0.2">
      <c r="A1515">
        <v>1.3584300283803976E+18</v>
      </c>
      <c r="B1515">
        <v>1.3584300283803976E+18</v>
      </c>
      <c r="C1515" t="s">
        <v>5981</v>
      </c>
      <c r="D1515" s="1">
        <v>44234</v>
      </c>
      <c r="E1515" s="2">
        <v>0.70753472222222225</v>
      </c>
      <c r="F1515">
        <v>200</v>
      </c>
      <c r="G1515">
        <v>1889611729</v>
      </c>
      <c r="H1515" t="s">
        <v>354</v>
      </c>
      <c r="I1515" t="s">
        <v>355</v>
      </c>
      <c r="J1515" t="s">
        <v>265</v>
      </c>
      <c r="K1515" t="s">
        <v>5982</v>
      </c>
      <c r="L1515" t="s">
        <v>266</v>
      </c>
      <c r="M1515" t="s">
        <v>267</v>
      </c>
      <c r="N1515" t="s">
        <v>267</v>
      </c>
      <c r="O1515" t="s">
        <v>267</v>
      </c>
      <c r="P1515">
        <v>0</v>
      </c>
      <c r="Q1515">
        <v>0</v>
      </c>
      <c r="R1515">
        <v>4</v>
      </c>
      <c r="S1515" t="s">
        <v>267</v>
      </c>
      <c r="T1515" t="s">
        <v>267</v>
      </c>
      <c r="U1515" t="s">
        <v>5983</v>
      </c>
      <c r="V1515" t="b">
        <v>0</v>
      </c>
      <c r="W1515" t="s">
        <v>265</v>
      </c>
      <c r="X1515">
        <v>0</v>
      </c>
      <c r="Y1515" t="s">
        <v>265</v>
      </c>
      <c r="Z1515" t="s">
        <v>265</v>
      </c>
      <c r="AA1515" t="s">
        <v>265</v>
      </c>
      <c r="AB1515" t="s">
        <v>265</v>
      </c>
      <c r="AC1515" t="s">
        <v>265</v>
      </c>
      <c r="AD1515" t="s">
        <v>265</v>
      </c>
      <c r="AE1515" t="s">
        <v>265</v>
      </c>
      <c r="AF1515" t="s">
        <v>267</v>
      </c>
      <c r="AG1515" t="s">
        <v>265</v>
      </c>
      <c r="AH1515" t="s">
        <v>265</v>
      </c>
      <c r="AI1515" t="s">
        <v>265</v>
      </c>
      <c r="AJ1515" t="s">
        <v>265</v>
      </c>
      <c r="AL1515" t="str">
        <f>IF(Sudan_News12[[#This Row],[relevancy_classification_english]]="Relevant","مناسب",IF(Sudan_News12[[#This Row],[relevancy_classification_english]]="Relevant","عَرَضِيّ",""))</f>
        <v/>
      </c>
      <c r="AN1515" t="str">
        <f>IF(Sudan_News12[[#This Row],[sentiment_analysis_english]]="Negative","سلبي",IF(Sudan_News12[[#This Row],[sentiment_analysis_english]]="Neutral","حيادي",IF(Sudan_News12[[#This Row],[sentiment_analysis_english]]="Positive","إيجابي","")))</f>
        <v/>
      </c>
      <c r="AO1515" t="e">
        <f>INDEX(TextClassificationList[],MATCH(Sudan_News12[[#This Row],[text_classification_arabic]],TextClassificationList[text_classification_arabic],0),1)</f>
        <v>#N/A</v>
      </c>
      <c r="AQ1515" t="e">
        <f>INDEX(TextClassificationList[],MATCH(Sudan_News12[[#This Row],[text_classification_arabic2]],TextClassificationList[text_classification_arabic],0),1)</f>
        <v>#N/A</v>
      </c>
      <c r="AS1515" t="e">
        <f>INDEX(TextClassificationList[],MATCH(Sudan_News12[[#This Row],[text_classification_arabic3]],TextClassificationList[text_classification_arabic],0),1)</f>
        <v>#N/A</v>
      </c>
      <c r="AU1515" t="e">
        <f>INDEX(TextClassificationList[],MATCH(Sudan_News12[[#This Row],[text_classification_arabic4]],TextClassificationList[text_classification_arabic],0),1)</f>
        <v>#N/A</v>
      </c>
      <c r="AW1515" t="e">
        <f>INDEX(TextClassificationList[],MATCH(Sudan_News12[[#This Row],[text_classification_arabic5]],TextClassificationList[text_classification_arabic],0),1)</f>
        <v>#N/A</v>
      </c>
    </row>
    <row r="1516" spans="1:49" x14ac:dyDescent="0.2">
      <c r="A1516">
        <v>1.3584039192155341E+18</v>
      </c>
      <c r="B1516">
        <v>1.3584039192155341E+18</v>
      </c>
      <c r="C1516" t="s">
        <v>5984</v>
      </c>
      <c r="D1516" s="1">
        <v>44234</v>
      </c>
      <c r="E1516" s="2">
        <v>0.63548611111111108</v>
      </c>
      <c r="F1516">
        <v>200</v>
      </c>
      <c r="G1516">
        <v>1889611729</v>
      </c>
      <c r="H1516" t="s">
        <v>354</v>
      </c>
      <c r="I1516" t="s">
        <v>355</v>
      </c>
      <c r="J1516" t="s">
        <v>265</v>
      </c>
      <c r="K1516" t="s">
        <v>5985</v>
      </c>
      <c r="L1516" t="s">
        <v>266</v>
      </c>
      <c r="M1516" t="s">
        <v>267</v>
      </c>
      <c r="N1516" t="s">
        <v>5986</v>
      </c>
      <c r="O1516" t="s">
        <v>267</v>
      </c>
      <c r="P1516">
        <v>0</v>
      </c>
      <c r="Q1516">
        <v>1</v>
      </c>
      <c r="R1516">
        <v>0</v>
      </c>
      <c r="S1516" t="s">
        <v>267</v>
      </c>
      <c r="T1516" t="s">
        <v>267</v>
      </c>
      <c r="U1516" t="s">
        <v>5987</v>
      </c>
      <c r="V1516" t="b">
        <v>0</v>
      </c>
      <c r="W1516" t="s">
        <v>265</v>
      </c>
      <c r="X1516">
        <v>0</v>
      </c>
      <c r="Y1516" t="s">
        <v>265</v>
      </c>
      <c r="Z1516" t="s">
        <v>265</v>
      </c>
      <c r="AA1516" t="s">
        <v>265</v>
      </c>
      <c r="AB1516" t="s">
        <v>265</v>
      </c>
      <c r="AC1516" t="s">
        <v>265</v>
      </c>
      <c r="AD1516" t="s">
        <v>265</v>
      </c>
      <c r="AE1516" t="s">
        <v>265</v>
      </c>
      <c r="AF1516" t="s">
        <v>267</v>
      </c>
      <c r="AG1516" t="s">
        <v>265</v>
      </c>
      <c r="AH1516" t="s">
        <v>265</v>
      </c>
      <c r="AI1516" t="s">
        <v>265</v>
      </c>
      <c r="AJ1516" t="s">
        <v>265</v>
      </c>
      <c r="AL1516" t="str">
        <f>IF(Sudan_News12[[#This Row],[relevancy_classification_english]]="Relevant","مناسب",IF(Sudan_News12[[#This Row],[relevancy_classification_english]]="Relevant","عَرَضِيّ",""))</f>
        <v/>
      </c>
      <c r="AN1516" t="str">
        <f>IF(Sudan_News12[[#This Row],[sentiment_analysis_english]]="Negative","سلبي",IF(Sudan_News12[[#This Row],[sentiment_analysis_english]]="Neutral","حيادي",IF(Sudan_News12[[#This Row],[sentiment_analysis_english]]="Positive","إيجابي","")))</f>
        <v/>
      </c>
      <c r="AO1516" t="e">
        <f>INDEX(TextClassificationList[],MATCH(Sudan_News12[[#This Row],[text_classification_arabic]],TextClassificationList[text_classification_arabic],0),1)</f>
        <v>#N/A</v>
      </c>
      <c r="AQ1516" t="e">
        <f>INDEX(TextClassificationList[],MATCH(Sudan_News12[[#This Row],[text_classification_arabic2]],TextClassificationList[text_classification_arabic],0),1)</f>
        <v>#N/A</v>
      </c>
      <c r="AS1516" t="e">
        <f>INDEX(TextClassificationList[],MATCH(Sudan_News12[[#This Row],[text_classification_arabic3]],TextClassificationList[text_classification_arabic],0),1)</f>
        <v>#N/A</v>
      </c>
      <c r="AU1516" t="e">
        <f>INDEX(TextClassificationList[],MATCH(Sudan_News12[[#This Row],[text_classification_arabic4]],TextClassificationList[text_classification_arabic],0),1)</f>
        <v>#N/A</v>
      </c>
      <c r="AW1516" t="e">
        <f>INDEX(TextClassificationList[],MATCH(Sudan_News12[[#This Row],[text_classification_arabic5]],TextClassificationList[text_classification_arabic],0),1)</f>
        <v>#N/A</v>
      </c>
    </row>
    <row r="1517" spans="1:49" x14ac:dyDescent="0.2">
      <c r="A1517">
        <v>1.3584033173622211E+18</v>
      </c>
      <c r="B1517">
        <v>1.3584033173622211E+18</v>
      </c>
      <c r="C1517" t="s">
        <v>5988</v>
      </c>
      <c r="D1517" s="1">
        <v>44234</v>
      </c>
      <c r="E1517" s="2">
        <v>0.63383101851851853</v>
      </c>
      <c r="F1517">
        <v>200</v>
      </c>
      <c r="G1517">
        <v>1889611729</v>
      </c>
      <c r="H1517" t="s">
        <v>354</v>
      </c>
      <c r="I1517" t="s">
        <v>355</v>
      </c>
      <c r="J1517" t="s">
        <v>265</v>
      </c>
      <c r="K1517" t="s">
        <v>5989</v>
      </c>
      <c r="L1517" t="s">
        <v>273</v>
      </c>
      <c r="M1517" t="s">
        <v>267</v>
      </c>
      <c r="N1517" t="s">
        <v>5990</v>
      </c>
      <c r="O1517" t="s">
        <v>267</v>
      </c>
      <c r="P1517">
        <v>0</v>
      </c>
      <c r="Q1517">
        <v>0</v>
      </c>
      <c r="R1517">
        <v>0</v>
      </c>
      <c r="S1517" t="s">
        <v>267</v>
      </c>
      <c r="T1517" t="s">
        <v>267</v>
      </c>
      <c r="U1517" t="s">
        <v>5991</v>
      </c>
      <c r="V1517" t="b">
        <v>0</v>
      </c>
      <c r="W1517" t="s">
        <v>265</v>
      </c>
      <c r="X1517">
        <v>0</v>
      </c>
      <c r="Y1517" t="s">
        <v>265</v>
      </c>
      <c r="Z1517" t="s">
        <v>265</v>
      </c>
      <c r="AA1517" t="s">
        <v>265</v>
      </c>
      <c r="AB1517" t="s">
        <v>265</v>
      </c>
      <c r="AC1517" t="s">
        <v>265</v>
      </c>
      <c r="AD1517" t="s">
        <v>265</v>
      </c>
      <c r="AE1517" t="s">
        <v>265</v>
      </c>
      <c r="AF1517" t="s">
        <v>267</v>
      </c>
      <c r="AG1517" t="s">
        <v>265</v>
      </c>
      <c r="AH1517" t="s">
        <v>265</v>
      </c>
      <c r="AI1517" t="s">
        <v>265</v>
      </c>
      <c r="AJ1517" t="s">
        <v>265</v>
      </c>
      <c r="AL1517" t="str">
        <f>IF(Sudan_News12[[#This Row],[relevancy_classification_english]]="Relevant","مناسب",IF(Sudan_News12[[#This Row],[relevancy_classification_english]]="Relevant","عَرَضِيّ",""))</f>
        <v/>
      </c>
      <c r="AN1517" t="str">
        <f>IF(Sudan_News12[[#This Row],[sentiment_analysis_english]]="Negative","سلبي",IF(Sudan_News12[[#This Row],[sentiment_analysis_english]]="Neutral","حيادي",IF(Sudan_News12[[#This Row],[sentiment_analysis_english]]="Positive","إيجابي","")))</f>
        <v/>
      </c>
      <c r="AO1517" t="e">
        <f>INDEX(TextClassificationList[],MATCH(Sudan_News12[[#This Row],[text_classification_arabic]],TextClassificationList[text_classification_arabic],0),1)</f>
        <v>#N/A</v>
      </c>
      <c r="AQ1517" t="e">
        <f>INDEX(TextClassificationList[],MATCH(Sudan_News12[[#This Row],[text_classification_arabic2]],TextClassificationList[text_classification_arabic],0),1)</f>
        <v>#N/A</v>
      </c>
      <c r="AS1517" t="e">
        <f>INDEX(TextClassificationList[],MATCH(Sudan_News12[[#This Row],[text_classification_arabic3]],TextClassificationList[text_classification_arabic],0),1)</f>
        <v>#N/A</v>
      </c>
      <c r="AU1517" t="e">
        <f>INDEX(TextClassificationList[],MATCH(Sudan_News12[[#This Row],[text_classification_arabic4]],TextClassificationList[text_classification_arabic],0),1)</f>
        <v>#N/A</v>
      </c>
      <c r="AW1517" t="e">
        <f>INDEX(TextClassificationList[],MATCH(Sudan_News12[[#This Row],[text_classification_arabic5]],TextClassificationList[text_classification_arabic],0),1)</f>
        <v>#N/A</v>
      </c>
    </row>
    <row r="1518" spans="1:49" x14ac:dyDescent="0.2">
      <c r="A1518">
        <v>1.3583948570023076E+18</v>
      </c>
      <c r="B1518">
        <v>1.3583947073831035E+18</v>
      </c>
      <c r="C1518" t="s">
        <v>5992</v>
      </c>
      <c r="D1518" s="1">
        <v>44234</v>
      </c>
      <c r="E1518" s="2">
        <v>0.61048611111111106</v>
      </c>
      <c r="F1518">
        <v>200</v>
      </c>
      <c r="G1518">
        <v>1889611729</v>
      </c>
      <c r="H1518" t="s">
        <v>354</v>
      </c>
      <c r="I1518" t="s">
        <v>355</v>
      </c>
      <c r="J1518" t="s">
        <v>265</v>
      </c>
      <c r="K1518" t="s">
        <v>5993</v>
      </c>
      <c r="L1518" t="s">
        <v>266</v>
      </c>
      <c r="M1518" t="s">
        <v>267</v>
      </c>
      <c r="N1518" t="s">
        <v>267</v>
      </c>
      <c r="O1518" t="s">
        <v>267</v>
      </c>
      <c r="P1518">
        <v>0</v>
      </c>
      <c r="Q1518">
        <v>0</v>
      </c>
      <c r="R1518">
        <v>0</v>
      </c>
      <c r="S1518" t="s">
        <v>267</v>
      </c>
      <c r="T1518" t="s">
        <v>267</v>
      </c>
      <c r="U1518" t="s">
        <v>5994</v>
      </c>
      <c r="V1518" t="b">
        <v>0</v>
      </c>
      <c r="W1518" t="s">
        <v>265</v>
      </c>
      <c r="X1518">
        <v>0</v>
      </c>
      <c r="Y1518" t="s">
        <v>265</v>
      </c>
      <c r="Z1518" t="s">
        <v>265</v>
      </c>
      <c r="AA1518" t="s">
        <v>265</v>
      </c>
      <c r="AB1518" t="s">
        <v>265</v>
      </c>
      <c r="AC1518" t="s">
        <v>265</v>
      </c>
      <c r="AD1518" t="s">
        <v>265</v>
      </c>
      <c r="AE1518" t="s">
        <v>265</v>
      </c>
      <c r="AF1518" t="s">
        <v>267</v>
      </c>
      <c r="AG1518" t="s">
        <v>265</v>
      </c>
      <c r="AH1518" t="s">
        <v>265</v>
      </c>
      <c r="AI1518" t="s">
        <v>265</v>
      </c>
      <c r="AJ1518" t="s">
        <v>265</v>
      </c>
      <c r="AL1518" t="str">
        <f>IF(Sudan_News12[[#This Row],[relevancy_classification_english]]="Relevant","مناسب",IF(Sudan_News12[[#This Row],[relevancy_classification_english]]="Relevant","عَرَضِيّ",""))</f>
        <v/>
      </c>
      <c r="AN1518" t="str">
        <f>IF(Sudan_News12[[#This Row],[sentiment_analysis_english]]="Negative","سلبي",IF(Sudan_News12[[#This Row],[sentiment_analysis_english]]="Neutral","حيادي",IF(Sudan_News12[[#This Row],[sentiment_analysis_english]]="Positive","إيجابي","")))</f>
        <v/>
      </c>
      <c r="AO1518" t="e">
        <f>INDEX(TextClassificationList[],MATCH(Sudan_News12[[#This Row],[text_classification_arabic]],TextClassificationList[text_classification_arabic],0),1)</f>
        <v>#N/A</v>
      </c>
      <c r="AQ1518" t="e">
        <f>INDEX(TextClassificationList[],MATCH(Sudan_News12[[#This Row],[text_classification_arabic2]],TextClassificationList[text_classification_arabic],0),1)</f>
        <v>#N/A</v>
      </c>
      <c r="AS1518" t="e">
        <f>INDEX(TextClassificationList[],MATCH(Sudan_News12[[#This Row],[text_classification_arabic3]],TextClassificationList[text_classification_arabic],0),1)</f>
        <v>#N/A</v>
      </c>
      <c r="AU1518" t="e">
        <f>INDEX(TextClassificationList[],MATCH(Sudan_News12[[#This Row],[text_classification_arabic4]],TextClassificationList[text_classification_arabic],0),1)</f>
        <v>#N/A</v>
      </c>
      <c r="AW1518" t="e">
        <f>INDEX(TextClassificationList[],MATCH(Sudan_News12[[#This Row],[text_classification_arabic5]],TextClassificationList[text_classification_arabic],0),1)</f>
        <v>#N/A</v>
      </c>
    </row>
    <row r="1519" spans="1:49" x14ac:dyDescent="0.2">
      <c r="A1519">
        <v>1.3583947073831035E+18</v>
      </c>
      <c r="B1519">
        <v>1.3583947073831035E+18</v>
      </c>
      <c r="C1519" t="s">
        <v>5995</v>
      </c>
      <c r="D1519" s="1">
        <v>44234</v>
      </c>
      <c r="E1519" s="2">
        <v>0.61006944444444444</v>
      </c>
      <c r="F1519">
        <v>200</v>
      </c>
      <c r="G1519">
        <v>1889611729</v>
      </c>
      <c r="H1519" t="s">
        <v>354</v>
      </c>
      <c r="I1519" t="s">
        <v>355</v>
      </c>
      <c r="J1519" t="s">
        <v>265</v>
      </c>
      <c r="K1519" t="s">
        <v>5996</v>
      </c>
      <c r="L1519" t="s">
        <v>266</v>
      </c>
      <c r="M1519" t="s">
        <v>267</v>
      </c>
      <c r="N1519" t="s">
        <v>267</v>
      </c>
      <c r="O1519" t="s">
        <v>5997</v>
      </c>
      <c r="P1519">
        <v>1</v>
      </c>
      <c r="Q1519">
        <v>4</v>
      </c>
      <c r="R1519">
        <v>0</v>
      </c>
      <c r="S1519" t="s">
        <v>282</v>
      </c>
      <c r="T1519" t="s">
        <v>267</v>
      </c>
      <c r="U1519" t="s">
        <v>5998</v>
      </c>
      <c r="V1519" t="b">
        <v>0</v>
      </c>
      <c r="W1519" t="s">
        <v>265</v>
      </c>
      <c r="X1519">
        <v>1</v>
      </c>
      <c r="Y1519" t="s">
        <v>5999</v>
      </c>
      <c r="Z1519" t="s">
        <v>265</v>
      </c>
      <c r="AA1519" t="s">
        <v>265</v>
      </c>
      <c r="AB1519" t="s">
        <v>265</v>
      </c>
      <c r="AC1519" t="s">
        <v>265</v>
      </c>
      <c r="AD1519" t="s">
        <v>265</v>
      </c>
      <c r="AE1519" t="s">
        <v>265</v>
      </c>
      <c r="AF1519" t="s">
        <v>267</v>
      </c>
      <c r="AG1519" t="s">
        <v>265</v>
      </c>
      <c r="AH1519" t="s">
        <v>265</v>
      </c>
      <c r="AI1519" t="s">
        <v>265</v>
      </c>
      <c r="AJ1519" t="s">
        <v>265</v>
      </c>
      <c r="AL1519" t="str">
        <f>IF(Sudan_News12[[#This Row],[relevancy_classification_english]]="Relevant","مناسب",IF(Sudan_News12[[#This Row],[relevancy_classification_english]]="Relevant","عَرَضِيّ",""))</f>
        <v/>
      </c>
      <c r="AN1519" t="str">
        <f>IF(Sudan_News12[[#This Row],[sentiment_analysis_english]]="Negative","سلبي",IF(Sudan_News12[[#This Row],[sentiment_analysis_english]]="Neutral","حيادي",IF(Sudan_News12[[#This Row],[sentiment_analysis_english]]="Positive","إيجابي","")))</f>
        <v/>
      </c>
      <c r="AO1519" t="e">
        <f>INDEX(TextClassificationList[],MATCH(Sudan_News12[[#This Row],[text_classification_arabic]],TextClassificationList[text_classification_arabic],0),1)</f>
        <v>#N/A</v>
      </c>
      <c r="AQ1519" t="e">
        <f>INDEX(TextClassificationList[],MATCH(Sudan_News12[[#This Row],[text_classification_arabic2]],TextClassificationList[text_classification_arabic],0),1)</f>
        <v>#N/A</v>
      </c>
      <c r="AS1519" t="e">
        <f>INDEX(TextClassificationList[],MATCH(Sudan_News12[[#This Row],[text_classification_arabic3]],TextClassificationList[text_classification_arabic],0),1)</f>
        <v>#N/A</v>
      </c>
      <c r="AU1519" t="e">
        <f>INDEX(TextClassificationList[],MATCH(Sudan_News12[[#This Row],[text_classification_arabic4]],TextClassificationList[text_classification_arabic],0),1)</f>
        <v>#N/A</v>
      </c>
      <c r="AW1519" t="e">
        <f>INDEX(TextClassificationList[],MATCH(Sudan_News12[[#This Row],[text_classification_arabic5]],TextClassificationList[text_classification_arabic],0),1)</f>
        <v>#N/A</v>
      </c>
    </row>
    <row r="1520" spans="1:49" x14ac:dyDescent="0.2">
      <c r="A1520">
        <v>1.3583922564121969E+18</v>
      </c>
      <c r="B1520">
        <v>1.3583922564121969E+18</v>
      </c>
      <c r="C1520" t="s">
        <v>6000</v>
      </c>
      <c r="D1520" s="1">
        <v>44234</v>
      </c>
      <c r="E1520" s="2">
        <v>0.6033101851851852</v>
      </c>
      <c r="F1520">
        <v>200</v>
      </c>
      <c r="G1520">
        <v>1889611729</v>
      </c>
      <c r="H1520" t="s">
        <v>354</v>
      </c>
      <c r="I1520" t="s">
        <v>355</v>
      </c>
      <c r="J1520" t="s">
        <v>265</v>
      </c>
      <c r="K1520" t="s">
        <v>6001</v>
      </c>
      <c r="L1520" t="s">
        <v>266</v>
      </c>
      <c r="M1520" t="s">
        <v>267</v>
      </c>
      <c r="N1520" t="s">
        <v>267</v>
      </c>
      <c r="O1520" t="s">
        <v>6002</v>
      </c>
      <c r="P1520">
        <v>0</v>
      </c>
      <c r="Q1520">
        <v>1</v>
      </c>
      <c r="R1520">
        <v>6</v>
      </c>
      <c r="S1520" t="s">
        <v>267</v>
      </c>
      <c r="T1520" t="s">
        <v>267</v>
      </c>
      <c r="U1520" t="s">
        <v>6003</v>
      </c>
      <c r="V1520" t="b">
        <v>0</v>
      </c>
      <c r="W1520" t="s">
        <v>265</v>
      </c>
      <c r="X1520">
        <v>1</v>
      </c>
      <c r="Y1520" t="s">
        <v>6004</v>
      </c>
      <c r="Z1520" t="s">
        <v>265</v>
      </c>
      <c r="AA1520" t="s">
        <v>265</v>
      </c>
      <c r="AB1520" t="s">
        <v>265</v>
      </c>
      <c r="AC1520" t="s">
        <v>265</v>
      </c>
      <c r="AD1520" t="s">
        <v>265</v>
      </c>
      <c r="AE1520" t="s">
        <v>265</v>
      </c>
      <c r="AF1520" t="s">
        <v>267</v>
      </c>
      <c r="AG1520" t="s">
        <v>265</v>
      </c>
      <c r="AH1520" t="s">
        <v>265</v>
      </c>
      <c r="AI1520" t="s">
        <v>265</v>
      </c>
      <c r="AJ1520" t="s">
        <v>265</v>
      </c>
      <c r="AL1520" t="str">
        <f>IF(Sudan_News12[[#This Row],[relevancy_classification_english]]="Relevant","مناسب",IF(Sudan_News12[[#This Row],[relevancy_classification_english]]="Relevant","عَرَضِيّ",""))</f>
        <v/>
      </c>
      <c r="AN1520" t="str">
        <f>IF(Sudan_News12[[#This Row],[sentiment_analysis_english]]="Negative","سلبي",IF(Sudan_News12[[#This Row],[sentiment_analysis_english]]="Neutral","حيادي",IF(Sudan_News12[[#This Row],[sentiment_analysis_english]]="Positive","إيجابي","")))</f>
        <v/>
      </c>
      <c r="AO1520" t="e">
        <f>INDEX(TextClassificationList[],MATCH(Sudan_News12[[#This Row],[text_classification_arabic]],TextClassificationList[text_classification_arabic],0),1)</f>
        <v>#N/A</v>
      </c>
      <c r="AQ1520" t="e">
        <f>INDEX(TextClassificationList[],MATCH(Sudan_News12[[#This Row],[text_classification_arabic2]],TextClassificationList[text_classification_arabic],0),1)</f>
        <v>#N/A</v>
      </c>
      <c r="AS1520" t="e">
        <f>INDEX(TextClassificationList[],MATCH(Sudan_News12[[#This Row],[text_classification_arabic3]],TextClassificationList[text_classification_arabic],0),1)</f>
        <v>#N/A</v>
      </c>
      <c r="AU1520" t="e">
        <f>INDEX(TextClassificationList[],MATCH(Sudan_News12[[#This Row],[text_classification_arabic4]],TextClassificationList[text_classification_arabic],0),1)</f>
        <v>#N/A</v>
      </c>
      <c r="AW1520" t="e">
        <f>INDEX(TextClassificationList[],MATCH(Sudan_News12[[#This Row],[text_classification_arabic5]],TextClassificationList[text_classification_arabic],0),1)</f>
        <v>#N/A</v>
      </c>
    </row>
    <row r="1521" spans="1:49" x14ac:dyDescent="0.2">
      <c r="A1521">
        <v>1.3583712620080333E+18</v>
      </c>
      <c r="B1521">
        <v>1.3583712620080333E+18</v>
      </c>
      <c r="C1521" t="s">
        <v>6005</v>
      </c>
      <c r="D1521" s="1">
        <v>44234</v>
      </c>
      <c r="E1521" s="2">
        <v>0.54537037037037039</v>
      </c>
      <c r="F1521">
        <v>200</v>
      </c>
      <c r="G1521">
        <v>1889611729</v>
      </c>
      <c r="H1521" t="s">
        <v>354</v>
      </c>
      <c r="I1521" t="s">
        <v>355</v>
      </c>
      <c r="J1521" t="s">
        <v>265</v>
      </c>
      <c r="K1521" t="s">
        <v>6006</v>
      </c>
      <c r="L1521" t="s">
        <v>266</v>
      </c>
      <c r="M1521" t="s">
        <v>267</v>
      </c>
      <c r="N1521" t="s">
        <v>6007</v>
      </c>
      <c r="O1521" t="s">
        <v>267</v>
      </c>
      <c r="P1521">
        <v>0</v>
      </c>
      <c r="Q1521">
        <v>0</v>
      </c>
      <c r="R1521">
        <v>1</v>
      </c>
      <c r="S1521" t="s">
        <v>267</v>
      </c>
      <c r="T1521" t="s">
        <v>267</v>
      </c>
      <c r="U1521" t="s">
        <v>6008</v>
      </c>
      <c r="V1521" t="b">
        <v>0</v>
      </c>
      <c r="W1521" t="s">
        <v>265</v>
      </c>
      <c r="X1521">
        <v>0</v>
      </c>
      <c r="Y1521" t="s">
        <v>265</v>
      </c>
      <c r="Z1521" t="s">
        <v>265</v>
      </c>
      <c r="AA1521" t="s">
        <v>265</v>
      </c>
      <c r="AB1521" t="s">
        <v>265</v>
      </c>
      <c r="AC1521" t="s">
        <v>265</v>
      </c>
      <c r="AD1521" t="s">
        <v>265</v>
      </c>
      <c r="AE1521" t="s">
        <v>265</v>
      </c>
      <c r="AF1521" t="s">
        <v>267</v>
      </c>
      <c r="AG1521" t="s">
        <v>265</v>
      </c>
      <c r="AH1521" t="s">
        <v>265</v>
      </c>
      <c r="AI1521" t="s">
        <v>265</v>
      </c>
      <c r="AJ1521" t="s">
        <v>265</v>
      </c>
      <c r="AL1521" t="str">
        <f>IF(Sudan_News12[[#This Row],[relevancy_classification_english]]="Relevant","مناسب",IF(Sudan_News12[[#This Row],[relevancy_classification_english]]="Relevant","عَرَضِيّ",""))</f>
        <v/>
      </c>
      <c r="AN1521" t="str">
        <f>IF(Sudan_News12[[#This Row],[sentiment_analysis_english]]="Negative","سلبي",IF(Sudan_News12[[#This Row],[sentiment_analysis_english]]="Neutral","حيادي",IF(Sudan_News12[[#This Row],[sentiment_analysis_english]]="Positive","إيجابي","")))</f>
        <v/>
      </c>
      <c r="AO1521" t="e">
        <f>INDEX(TextClassificationList[],MATCH(Sudan_News12[[#This Row],[text_classification_arabic]],TextClassificationList[text_classification_arabic],0),1)</f>
        <v>#N/A</v>
      </c>
      <c r="AQ1521" t="e">
        <f>INDEX(TextClassificationList[],MATCH(Sudan_News12[[#This Row],[text_classification_arabic2]],TextClassificationList[text_classification_arabic],0),1)</f>
        <v>#N/A</v>
      </c>
      <c r="AS1521" t="e">
        <f>INDEX(TextClassificationList[],MATCH(Sudan_News12[[#This Row],[text_classification_arabic3]],TextClassificationList[text_classification_arabic],0),1)</f>
        <v>#N/A</v>
      </c>
      <c r="AU1521" t="e">
        <f>INDEX(TextClassificationList[],MATCH(Sudan_News12[[#This Row],[text_classification_arabic4]],TextClassificationList[text_classification_arabic],0),1)</f>
        <v>#N/A</v>
      </c>
      <c r="AW1521" t="e">
        <f>INDEX(TextClassificationList[],MATCH(Sudan_News12[[#This Row],[text_classification_arabic5]],TextClassificationList[text_classification_arabic],0),1)</f>
        <v>#N/A</v>
      </c>
    </row>
    <row r="1522" spans="1:49" x14ac:dyDescent="0.2">
      <c r="A1522">
        <v>1.3583307640693801E+18</v>
      </c>
      <c r="B1522">
        <v>1.3583307640693801E+18</v>
      </c>
      <c r="C1522" t="s">
        <v>6009</v>
      </c>
      <c r="D1522" s="1">
        <v>44234</v>
      </c>
      <c r="E1522" s="2">
        <v>0.43362268518518521</v>
      </c>
      <c r="F1522">
        <v>200</v>
      </c>
      <c r="G1522">
        <v>1889611729</v>
      </c>
      <c r="H1522" t="s">
        <v>354</v>
      </c>
      <c r="I1522" t="s">
        <v>355</v>
      </c>
      <c r="J1522" t="s">
        <v>265</v>
      </c>
      <c r="K1522" t="s">
        <v>6010</v>
      </c>
      <c r="L1522" t="s">
        <v>266</v>
      </c>
      <c r="M1522" t="s">
        <v>267</v>
      </c>
      <c r="N1522" t="s">
        <v>267</v>
      </c>
      <c r="O1522" t="s">
        <v>267</v>
      </c>
      <c r="P1522">
        <v>0</v>
      </c>
      <c r="Q1522">
        <v>0</v>
      </c>
      <c r="R1522">
        <v>3</v>
      </c>
      <c r="S1522" t="s">
        <v>289</v>
      </c>
      <c r="T1522" t="s">
        <v>267</v>
      </c>
      <c r="U1522" t="s">
        <v>6011</v>
      </c>
      <c r="V1522" t="b">
        <v>0</v>
      </c>
      <c r="W1522" t="s">
        <v>265</v>
      </c>
      <c r="X1522">
        <v>0</v>
      </c>
      <c r="Y1522" t="s">
        <v>265</v>
      </c>
      <c r="Z1522" t="s">
        <v>265</v>
      </c>
      <c r="AA1522" t="s">
        <v>265</v>
      </c>
      <c r="AB1522" t="s">
        <v>265</v>
      </c>
      <c r="AC1522" t="s">
        <v>265</v>
      </c>
      <c r="AD1522" t="s">
        <v>265</v>
      </c>
      <c r="AE1522" t="s">
        <v>265</v>
      </c>
      <c r="AF1522" t="s">
        <v>267</v>
      </c>
      <c r="AG1522" t="s">
        <v>265</v>
      </c>
      <c r="AH1522" t="s">
        <v>265</v>
      </c>
      <c r="AI1522" t="s">
        <v>265</v>
      </c>
      <c r="AJ1522" t="s">
        <v>265</v>
      </c>
      <c r="AL1522" t="str">
        <f>IF(Sudan_News12[[#This Row],[relevancy_classification_english]]="Relevant","مناسب",IF(Sudan_News12[[#This Row],[relevancy_classification_english]]="Relevant","عَرَضِيّ",""))</f>
        <v/>
      </c>
      <c r="AN1522" t="str">
        <f>IF(Sudan_News12[[#This Row],[sentiment_analysis_english]]="Negative","سلبي",IF(Sudan_News12[[#This Row],[sentiment_analysis_english]]="Neutral","حيادي",IF(Sudan_News12[[#This Row],[sentiment_analysis_english]]="Positive","إيجابي","")))</f>
        <v/>
      </c>
      <c r="AO1522" t="e">
        <f>INDEX(TextClassificationList[],MATCH(Sudan_News12[[#This Row],[text_classification_arabic]],TextClassificationList[text_classification_arabic],0),1)</f>
        <v>#N/A</v>
      </c>
      <c r="AQ1522" t="e">
        <f>INDEX(TextClassificationList[],MATCH(Sudan_News12[[#This Row],[text_classification_arabic2]],TextClassificationList[text_classification_arabic],0),1)</f>
        <v>#N/A</v>
      </c>
      <c r="AS1522" t="e">
        <f>INDEX(TextClassificationList[],MATCH(Sudan_News12[[#This Row],[text_classification_arabic3]],TextClassificationList[text_classification_arabic],0),1)</f>
        <v>#N/A</v>
      </c>
      <c r="AU1522" t="e">
        <f>INDEX(TextClassificationList[],MATCH(Sudan_News12[[#This Row],[text_classification_arabic4]],TextClassificationList[text_classification_arabic],0),1)</f>
        <v>#N/A</v>
      </c>
      <c r="AW1522" t="e">
        <f>INDEX(TextClassificationList[],MATCH(Sudan_News12[[#This Row],[text_classification_arabic5]],TextClassificationList[text_classification_arabic],0),1)</f>
        <v>#N/A</v>
      </c>
    </row>
    <row r="1523" spans="1:49" x14ac:dyDescent="0.2">
      <c r="A1523">
        <v>1.3583305113079808E+18</v>
      </c>
      <c r="B1523">
        <v>1.3583305113079808E+18</v>
      </c>
      <c r="C1523" t="s">
        <v>6012</v>
      </c>
      <c r="D1523" s="1">
        <v>44234</v>
      </c>
      <c r="E1523" s="2">
        <v>0.43292824074074077</v>
      </c>
      <c r="F1523">
        <v>200</v>
      </c>
      <c r="G1523">
        <v>1889611729</v>
      </c>
      <c r="H1523" t="s">
        <v>354</v>
      </c>
      <c r="I1523" t="s">
        <v>355</v>
      </c>
      <c r="J1523" t="s">
        <v>265</v>
      </c>
      <c r="K1523" t="s">
        <v>6013</v>
      </c>
      <c r="L1523" t="s">
        <v>273</v>
      </c>
      <c r="M1523" t="s">
        <v>267</v>
      </c>
      <c r="N1523" t="s">
        <v>6014</v>
      </c>
      <c r="O1523" t="s">
        <v>267</v>
      </c>
      <c r="P1523">
        <v>0</v>
      </c>
      <c r="Q1523">
        <v>1</v>
      </c>
      <c r="R1523">
        <v>1</v>
      </c>
      <c r="S1523" t="s">
        <v>267</v>
      </c>
      <c r="T1523" t="s">
        <v>267</v>
      </c>
      <c r="U1523" t="s">
        <v>6015</v>
      </c>
      <c r="V1523" t="b">
        <v>0</v>
      </c>
      <c r="W1523" t="s">
        <v>265</v>
      </c>
      <c r="X1523">
        <v>0</v>
      </c>
      <c r="Y1523" t="s">
        <v>265</v>
      </c>
      <c r="Z1523" t="s">
        <v>265</v>
      </c>
      <c r="AA1523" t="s">
        <v>265</v>
      </c>
      <c r="AB1523" t="s">
        <v>265</v>
      </c>
      <c r="AC1523" t="s">
        <v>265</v>
      </c>
      <c r="AD1523" t="s">
        <v>265</v>
      </c>
      <c r="AE1523" t="s">
        <v>265</v>
      </c>
      <c r="AF1523" t="s">
        <v>267</v>
      </c>
      <c r="AG1523" t="s">
        <v>265</v>
      </c>
      <c r="AH1523" t="s">
        <v>265</v>
      </c>
      <c r="AI1523" t="s">
        <v>265</v>
      </c>
      <c r="AJ1523" t="s">
        <v>265</v>
      </c>
      <c r="AL1523" t="str">
        <f>IF(Sudan_News12[[#This Row],[relevancy_classification_english]]="Relevant","مناسب",IF(Sudan_News12[[#This Row],[relevancy_classification_english]]="Relevant","عَرَضِيّ",""))</f>
        <v/>
      </c>
      <c r="AN1523" t="str">
        <f>IF(Sudan_News12[[#This Row],[sentiment_analysis_english]]="Negative","سلبي",IF(Sudan_News12[[#This Row],[sentiment_analysis_english]]="Neutral","حيادي",IF(Sudan_News12[[#This Row],[sentiment_analysis_english]]="Positive","إيجابي","")))</f>
        <v/>
      </c>
      <c r="AO1523" t="e">
        <f>INDEX(TextClassificationList[],MATCH(Sudan_News12[[#This Row],[text_classification_arabic]],TextClassificationList[text_classification_arabic],0),1)</f>
        <v>#N/A</v>
      </c>
      <c r="AQ1523" t="e">
        <f>INDEX(TextClassificationList[],MATCH(Sudan_News12[[#This Row],[text_classification_arabic2]],TextClassificationList[text_classification_arabic],0),1)</f>
        <v>#N/A</v>
      </c>
      <c r="AS1523" t="e">
        <f>INDEX(TextClassificationList[],MATCH(Sudan_News12[[#This Row],[text_classification_arabic3]],TextClassificationList[text_classification_arabic],0),1)</f>
        <v>#N/A</v>
      </c>
      <c r="AU1523" t="e">
        <f>INDEX(TextClassificationList[],MATCH(Sudan_News12[[#This Row],[text_classification_arabic4]],TextClassificationList[text_classification_arabic],0),1)</f>
        <v>#N/A</v>
      </c>
      <c r="AW1523" t="e">
        <f>INDEX(TextClassificationList[],MATCH(Sudan_News12[[#This Row],[text_classification_arabic5]],TextClassificationList[text_classification_arabic],0),1)</f>
        <v>#N/A</v>
      </c>
    </row>
    <row r="1524" spans="1:49" x14ac:dyDescent="0.2">
      <c r="A1524">
        <v>1.3583268191251456E+18</v>
      </c>
      <c r="B1524">
        <v>1.3583268191251456E+18</v>
      </c>
      <c r="C1524" t="s">
        <v>6016</v>
      </c>
      <c r="D1524" s="1">
        <v>44234</v>
      </c>
      <c r="E1524" s="2">
        <v>0.42273148148148149</v>
      </c>
      <c r="F1524">
        <v>200</v>
      </c>
      <c r="G1524">
        <v>1889611729</v>
      </c>
      <c r="H1524" t="s">
        <v>354</v>
      </c>
      <c r="I1524" t="s">
        <v>355</v>
      </c>
      <c r="J1524" t="s">
        <v>265</v>
      </c>
      <c r="K1524" t="s">
        <v>6017</v>
      </c>
      <c r="L1524" t="s">
        <v>266</v>
      </c>
      <c r="M1524" t="s">
        <v>267</v>
      </c>
      <c r="N1524" t="s">
        <v>267</v>
      </c>
      <c r="O1524" t="s">
        <v>267</v>
      </c>
      <c r="P1524">
        <v>0</v>
      </c>
      <c r="Q1524">
        <v>0</v>
      </c>
      <c r="R1524">
        <v>0</v>
      </c>
      <c r="S1524" t="s">
        <v>267</v>
      </c>
      <c r="T1524" t="s">
        <v>267</v>
      </c>
      <c r="U1524" t="s">
        <v>6018</v>
      </c>
      <c r="V1524" t="b">
        <v>0</v>
      </c>
      <c r="W1524" t="s">
        <v>265</v>
      </c>
      <c r="X1524">
        <v>0</v>
      </c>
      <c r="Y1524" t="s">
        <v>265</v>
      </c>
      <c r="Z1524" t="s">
        <v>265</v>
      </c>
      <c r="AA1524" t="s">
        <v>265</v>
      </c>
      <c r="AB1524" t="s">
        <v>265</v>
      </c>
      <c r="AC1524" t="s">
        <v>265</v>
      </c>
      <c r="AD1524" t="s">
        <v>265</v>
      </c>
      <c r="AE1524" t="s">
        <v>265</v>
      </c>
      <c r="AF1524" t="s">
        <v>267</v>
      </c>
      <c r="AG1524" t="s">
        <v>265</v>
      </c>
      <c r="AH1524" t="s">
        <v>265</v>
      </c>
      <c r="AI1524" t="s">
        <v>265</v>
      </c>
      <c r="AJ1524" t="s">
        <v>265</v>
      </c>
      <c r="AL1524" t="str">
        <f>IF(Sudan_News12[[#This Row],[relevancy_classification_english]]="Relevant","مناسب",IF(Sudan_News12[[#This Row],[relevancy_classification_english]]="Relevant","عَرَضِيّ",""))</f>
        <v/>
      </c>
      <c r="AN1524" t="str">
        <f>IF(Sudan_News12[[#This Row],[sentiment_analysis_english]]="Negative","سلبي",IF(Sudan_News12[[#This Row],[sentiment_analysis_english]]="Neutral","حيادي",IF(Sudan_News12[[#This Row],[sentiment_analysis_english]]="Positive","إيجابي","")))</f>
        <v/>
      </c>
      <c r="AO1524" t="e">
        <f>INDEX(TextClassificationList[],MATCH(Sudan_News12[[#This Row],[text_classification_arabic]],TextClassificationList[text_classification_arabic],0),1)</f>
        <v>#N/A</v>
      </c>
      <c r="AQ1524" t="e">
        <f>INDEX(TextClassificationList[],MATCH(Sudan_News12[[#This Row],[text_classification_arabic2]],TextClassificationList[text_classification_arabic],0),1)</f>
        <v>#N/A</v>
      </c>
      <c r="AS1524" t="e">
        <f>INDEX(TextClassificationList[],MATCH(Sudan_News12[[#This Row],[text_classification_arabic3]],TextClassificationList[text_classification_arabic],0),1)</f>
        <v>#N/A</v>
      </c>
      <c r="AU1524" t="e">
        <f>INDEX(TextClassificationList[],MATCH(Sudan_News12[[#This Row],[text_classification_arabic4]],TextClassificationList[text_classification_arabic],0),1)</f>
        <v>#N/A</v>
      </c>
      <c r="AW1524" t="e">
        <f>INDEX(TextClassificationList[],MATCH(Sudan_News12[[#This Row],[text_classification_arabic5]],TextClassificationList[text_classification_arabic],0),1)</f>
        <v>#N/A</v>
      </c>
    </row>
    <row r="1525" spans="1:49" x14ac:dyDescent="0.2">
      <c r="A1525">
        <v>1.3581650358692209E+18</v>
      </c>
      <c r="B1525">
        <v>1.3581650358692209E+18</v>
      </c>
      <c r="C1525" t="s">
        <v>6019</v>
      </c>
      <c r="D1525" s="1">
        <v>44233</v>
      </c>
      <c r="E1525" s="2">
        <v>0.97629629629629633</v>
      </c>
      <c r="F1525">
        <v>200</v>
      </c>
      <c r="G1525">
        <v>1889611729</v>
      </c>
      <c r="H1525" t="s">
        <v>354</v>
      </c>
      <c r="I1525" t="s">
        <v>355</v>
      </c>
      <c r="J1525" t="s">
        <v>265</v>
      </c>
      <c r="K1525" t="s">
        <v>6020</v>
      </c>
      <c r="L1525" t="s">
        <v>273</v>
      </c>
      <c r="M1525" t="s">
        <v>267</v>
      </c>
      <c r="N1525" t="s">
        <v>267</v>
      </c>
      <c r="O1525" t="s">
        <v>6021</v>
      </c>
      <c r="P1525">
        <v>0</v>
      </c>
      <c r="Q1525">
        <v>0</v>
      </c>
      <c r="R1525">
        <v>0</v>
      </c>
      <c r="S1525" t="s">
        <v>267</v>
      </c>
      <c r="T1525" t="s">
        <v>267</v>
      </c>
      <c r="U1525" t="s">
        <v>6022</v>
      </c>
      <c r="V1525" t="b">
        <v>0</v>
      </c>
      <c r="W1525" t="s">
        <v>265</v>
      </c>
      <c r="X1525">
        <v>1</v>
      </c>
      <c r="Y1525" t="s">
        <v>6023</v>
      </c>
      <c r="Z1525" t="s">
        <v>265</v>
      </c>
      <c r="AA1525" t="s">
        <v>265</v>
      </c>
      <c r="AB1525" t="s">
        <v>265</v>
      </c>
      <c r="AC1525" t="s">
        <v>265</v>
      </c>
      <c r="AD1525" t="s">
        <v>265</v>
      </c>
      <c r="AE1525" t="s">
        <v>265</v>
      </c>
      <c r="AF1525" t="s">
        <v>267</v>
      </c>
      <c r="AG1525" t="s">
        <v>265</v>
      </c>
      <c r="AH1525" t="s">
        <v>265</v>
      </c>
      <c r="AI1525" t="s">
        <v>265</v>
      </c>
      <c r="AJ1525" t="s">
        <v>265</v>
      </c>
      <c r="AL1525" t="str">
        <f>IF(Sudan_News12[[#This Row],[relevancy_classification_english]]="Relevant","مناسب",IF(Sudan_News12[[#This Row],[relevancy_classification_english]]="Relevant","عَرَضِيّ",""))</f>
        <v/>
      </c>
      <c r="AN1525" t="str">
        <f>IF(Sudan_News12[[#This Row],[sentiment_analysis_english]]="Negative","سلبي",IF(Sudan_News12[[#This Row],[sentiment_analysis_english]]="Neutral","حيادي",IF(Sudan_News12[[#This Row],[sentiment_analysis_english]]="Positive","إيجابي","")))</f>
        <v/>
      </c>
      <c r="AO1525" t="e">
        <f>INDEX(TextClassificationList[],MATCH(Sudan_News12[[#This Row],[text_classification_arabic]],TextClassificationList[text_classification_arabic],0),1)</f>
        <v>#N/A</v>
      </c>
      <c r="AQ1525" t="e">
        <f>INDEX(TextClassificationList[],MATCH(Sudan_News12[[#This Row],[text_classification_arabic2]],TextClassificationList[text_classification_arabic],0),1)</f>
        <v>#N/A</v>
      </c>
      <c r="AS1525" t="e">
        <f>INDEX(TextClassificationList[],MATCH(Sudan_News12[[#This Row],[text_classification_arabic3]],TextClassificationList[text_classification_arabic],0),1)</f>
        <v>#N/A</v>
      </c>
      <c r="AU1525" t="e">
        <f>INDEX(TextClassificationList[],MATCH(Sudan_News12[[#This Row],[text_classification_arabic4]],TextClassificationList[text_classification_arabic],0),1)</f>
        <v>#N/A</v>
      </c>
      <c r="AW1525" t="e">
        <f>INDEX(TextClassificationList[],MATCH(Sudan_News12[[#This Row],[text_classification_arabic5]],TextClassificationList[text_classification_arabic],0),1)</f>
        <v>#N/A</v>
      </c>
    </row>
    <row r="1526" spans="1:49" x14ac:dyDescent="0.2">
      <c r="A1526">
        <v>1.3581639373264937E+18</v>
      </c>
      <c r="B1526">
        <v>1.3581639373264937E+18</v>
      </c>
      <c r="C1526" t="s">
        <v>6024</v>
      </c>
      <c r="D1526" s="1">
        <v>44233</v>
      </c>
      <c r="E1526" s="2">
        <v>0.97326388888888893</v>
      </c>
      <c r="F1526">
        <v>200</v>
      </c>
      <c r="G1526">
        <v>1889611729</v>
      </c>
      <c r="H1526" t="s">
        <v>354</v>
      </c>
      <c r="I1526" t="s">
        <v>355</v>
      </c>
      <c r="J1526" t="s">
        <v>265</v>
      </c>
      <c r="K1526" t="s">
        <v>6025</v>
      </c>
      <c r="L1526" t="s">
        <v>266</v>
      </c>
      <c r="M1526" t="s">
        <v>267</v>
      </c>
      <c r="N1526" t="s">
        <v>267</v>
      </c>
      <c r="O1526" t="s">
        <v>267</v>
      </c>
      <c r="P1526">
        <v>0</v>
      </c>
      <c r="Q1526">
        <v>0</v>
      </c>
      <c r="R1526">
        <v>0</v>
      </c>
      <c r="S1526" t="s">
        <v>267</v>
      </c>
      <c r="T1526" t="s">
        <v>267</v>
      </c>
      <c r="U1526" t="s">
        <v>6026</v>
      </c>
      <c r="V1526" t="b">
        <v>0</v>
      </c>
      <c r="W1526" t="s">
        <v>265</v>
      </c>
      <c r="X1526">
        <v>0</v>
      </c>
      <c r="Y1526" t="s">
        <v>265</v>
      </c>
      <c r="Z1526" t="s">
        <v>265</v>
      </c>
      <c r="AA1526" t="s">
        <v>265</v>
      </c>
      <c r="AB1526" t="s">
        <v>265</v>
      </c>
      <c r="AC1526" t="s">
        <v>265</v>
      </c>
      <c r="AD1526" t="s">
        <v>265</v>
      </c>
      <c r="AE1526" t="s">
        <v>265</v>
      </c>
      <c r="AF1526" t="s">
        <v>267</v>
      </c>
      <c r="AG1526" t="s">
        <v>265</v>
      </c>
      <c r="AH1526" t="s">
        <v>265</v>
      </c>
      <c r="AI1526" t="s">
        <v>265</v>
      </c>
      <c r="AJ1526" t="s">
        <v>265</v>
      </c>
      <c r="AL1526" t="str">
        <f>IF(Sudan_News12[[#This Row],[relevancy_classification_english]]="Relevant","مناسب",IF(Sudan_News12[[#This Row],[relevancy_classification_english]]="Relevant","عَرَضِيّ",""))</f>
        <v/>
      </c>
      <c r="AN1526" t="str">
        <f>IF(Sudan_News12[[#This Row],[sentiment_analysis_english]]="Negative","سلبي",IF(Sudan_News12[[#This Row],[sentiment_analysis_english]]="Neutral","حيادي",IF(Sudan_News12[[#This Row],[sentiment_analysis_english]]="Positive","إيجابي","")))</f>
        <v/>
      </c>
      <c r="AO1526" t="e">
        <f>INDEX(TextClassificationList[],MATCH(Sudan_News12[[#This Row],[text_classification_arabic]],TextClassificationList[text_classification_arabic],0),1)</f>
        <v>#N/A</v>
      </c>
      <c r="AQ1526" t="e">
        <f>INDEX(TextClassificationList[],MATCH(Sudan_News12[[#This Row],[text_classification_arabic2]],TextClassificationList[text_classification_arabic],0),1)</f>
        <v>#N/A</v>
      </c>
      <c r="AS1526" t="e">
        <f>INDEX(TextClassificationList[],MATCH(Sudan_News12[[#This Row],[text_classification_arabic3]],TextClassificationList[text_classification_arabic],0),1)</f>
        <v>#N/A</v>
      </c>
      <c r="AU1526" t="e">
        <f>INDEX(TextClassificationList[],MATCH(Sudan_News12[[#This Row],[text_classification_arabic4]],TextClassificationList[text_classification_arabic],0),1)</f>
        <v>#N/A</v>
      </c>
      <c r="AW1526" t="e">
        <f>INDEX(TextClassificationList[],MATCH(Sudan_News12[[#This Row],[text_classification_arabic5]],TextClassificationList[text_classification_arabic],0),1)</f>
        <v>#N/A</v>
      </c>
    </row>
    <row r="1527" spans="1:49" x14ac:dyDescent="0.2">
      <c r="A1527">
        <v>1.3581637292512379E+18</v>
      </c>
      <c r="B1527">
        <v>1.3581637292512379E+18</v>
      </c>
      <c r="C1527" t="s">
        <v>6027</v>
      </c>
      <c r="D1527" s="1">
        <v>44233</v>
      </c>
      <c r="E1527" s="2">
        <v>0.97269675925925925</v>
      </c>
      <c r="F1527">
        <v>200</v>
      </c>
      <c r="G1527">
        <v>1889611729</v>
      </c>
      <c r="H1527" t="s">
        <v>354</v>
      </c>
      <c r="I1527" t="s">
        <v>355</v>
      </c>
      <c r="J1527" t="s">
        <v>265</v>
      </c>
      <c r="K1527" t="s">
        <v>6028</v>
      </c>
      <c r="L1527" t="s">
        <v>266</v>
      </c>
      <c r="M1527" t="s">
        <v>267</v>
      </c>
      <c r="N1527" t="s">
        <v>267</v>
      </c>
      <c r="O1527" t="s">
        <v>6029</v>
      </c>
      <c r="P1527">
        <v>0</v>
      </c>
      <c r="Q1527">
        <v>0</v>
      </c>
      <c r="R1527">
        <v>2</v>
      </c>
      <c r="S1527" t="s">
        <v>6030</v>
      </c>
      <c r="T1527" t="s">
        <v>267</v>
      </c>
      <c r="U1527" t="s">
        <v>6031</v>
      </c>
      <c r="V1527" t="b">
        <v>0</v>
      </c>
      <c r="W1527" t="s">
        <v>265</v>
      </c>
      <c r="X1527">
        <v>1</v>
      </c>
      <c r="Y1527" t="s">
        <v>6032</v>
      </c>
      <c r="Z1527" t="s">
        <v>265</v>
      </c>
      <c r="AA1527" t="s">
        <v>265</v>
      </c>
      <c r="AB1527" t="s">
        <v>265</v>
      </c>
      <c r="AC1527" t="s">
        <v>265</v>
      </c>
      <c r="AD1527" t="s">
        <v>265</v>
      </c>
      <c r="AE1527" t="s">
        <v>265</v>
      </c>
      <c r="AF1527" t="s">
        <v>267</v>
      </c>
      <c r="AG1527" t="s">
        <v>265</v>
      </c>
      <c r="AH1527" t="s">
        <v>265</v>
      </c>
      <c r="AI1527" t="s">
        <v>265</v>
      </c>
      <c r="AJ1527" t="s">
        <v>265</v>
      </c>
      <c r="AL1527" t="str">
        <f>IF(Sudan_News12[[#This Row],[relevancy_classification_english]]="Relevant","مناسب",IF(Sudan_News12[[#This Row],[relevancy_classification_english]]="Relevant","عَرَضِيّ",""))</f>
        <v/>
      </c>
      <c r="AN1527" t="str">
        <f>IF(Sudan_News12[[#This Row],[sentiment_analysis_english]]="Negative","سلبي",IF(Sudan_News12[[#This Row],[sentiment_analysis_english]]="Neutral","حيادي",IF(Sudan_News12[[#This Row],[sentiment_analysis_english]]="Positive","إيجابي","")))</f>
        <v/>
      </c>
      <c r="AO1527" t="e">
        <f>INDEX(TextClassificationList[],MATCH(Sudan_News12[[#This Row],[text_classification_arabic]],TextClassificationList[text_classification_arabic],0),1)</f>
        <v>#N/A</v>
      </c>
      <c r="AQ1527" t="e">
        <f>INDEX(TextClassificationList[],MATCH(Sudan_News12[[#This Row],[text_classification_arabic2]],TextClassificationList[text_classification_arabic],0),1)</f>
        <v>#N/A</v>
      </c>
      <c r="AS1527" t="e">
        <f>INDEX(TextClassificationList[],MATCH(Sudan_News12[[#This Row],[text_classification_arabic3]],TextClassificationList[text_classification_arabic],0),1)</f>
        <v>#N/A</v>
      </c>
      <c r="AU1527" t="e">
        <f>INDEX(TextClassificationList[],MATCH(Sudan_News12[[#This Row],[text_classification_arabic4]],TextClassificationList[text_classification_arabic],0),1)</f>
        <v>#N/A</v>
      </c>
      <c r="AW1527" t="e">
        <f>INDEX(TextClassificationList[],MATCH(Sudan_News12[[#This Row],[text_classification_arabic5]],TextClassificationList[text_classification_arabic],0),1)</f>
        <v>#N/A</v>
      </c>
    </row>
    <row r="1528" spans="1:49" x14ac:dyDescent="0.2">
      <c r="A1528">
        <v>1.3581633245512335E+18</v>
      </c>
      <c r="B1528">
        <v>1.3581633245512335E+18</v>
      </c>
      <c r="C1528" t="s">
        <v>6033</v>
      </c>
      <c r="D1528" s="1">
        <v>44233</v>
      </c>
      <c r="E1528" s="2">
        <v>0.97157407407407403</v>
      </c>
      <c r="F1528">
        <v>200</v>
      </c>
      <c r="G1528">
        <v>1889611729</v>
      </c>
      <c r="H1528" t="s">
        <v>354</v>
      </c>
      <c r="I1528" t="s">
        <v>355</v>
      </c>
      <c r="J1528" t="s">
        <v>265</v>
      </c>
      <c r="K1528" t="s">
        <v>6034</v>
      </c>
      <c r="L1528" t="s">
        <v>266</v>
      </c>
      <c r="M1528" t="s">
        <v>267</v>
      </c>
      <c r="N1528" t="s">
        <v>267</v>
      </c>
      <c r="O1528" t="s">
        <v>267</v>
      </c>
      <c r="P1528">
        <v>0</v>
      </c>
      <c r="Q1528">
        <v>0</v>
      </c>
      <c r="R1528">
        <v>0</v>
      </c>
      <c r="S1528" t="s">
        <v>267</v>
      </c>
      <c r="T1528" t="s">
        <v>267</v>
      </c>
      <c r="U1528" t="s">
        <v>6035</v>
      </c>
      <c r="V1528" t="b">
        <v>0</v>
      </c>
      <c r="W1528" t="s">
        <v>265</v>
      </c>
      <c r="X1528">
        <v>0</v>
      </c>
      <c r="Y1528" t="s">
        <v>265</v>
      </c>
      <c r="Z1528" t="s">
        <v>265</v>
      </c>
      <c r="AA1528" t="s">
        <v>265</v>
      </c>
      <c r="AB1528" t="s">
        <v>265</v>
      </c>
      <c r="AC1528" t="s">
        <v>265</v>
      </c>
      <c r="AD1528" t="s">
        <v>265</v>
      </c>
      <c r="AE1528" t="s">
        <v>265</v>
      </c>
      <c r="AF1528" t="s">
        <v>267</v>
      </c>
      <c r="AG1528" t="s">
        <v>265</v>
      </c>
      <c r="AH1528" t="s">
        <v>265</v>
      </c>
      <c r="AI1528" t="s">
        <v>265</v>
      </c>
      <c r="AJ1528" t="s">
        <v>265</v>
      </c>
      <c r="AL1528" t="str">
        <f>IF(Sudan_News12[[#This Row],[relevancy_classification_english]]="Relevant","مناسب",IF(Sudan_News12[[#This Row],[relevancy_classification_english]]="Relevant","عَرَضِيّ",""))</f>
        <v/>
      </c>
      <c r="AN1528" t="str">
        <f>IF(Sudan_News12[[#This Row],[sentiment_analysis_english]]="Negative","سلبي",IF(Sudan_News12[[#This Row],[sentiment_analysis_english]]="Neutral","حيادي",IF(Sudan_News12[[#This Row],[sentiment_analysis_english]]="Positive","إيجابي","")))</f>
        <v/>
      </c>
      <c r="AO1528" t="e">
        <f>INDEX(TextClassificationList[],MATCH(Sudan_News12[[#This Row],[text_classification_arabic]],TextClassificationList[text_classification_arabic],0),1)</f>
        <v>#N/A</v>
      </c>
      <c r="AQ1528" t="e">
        <f>INDEX(TextClassificationList[],MATCH(Sudan_News12[[#This Row],[text_classification_arabic2]],TextClassificationList[text_classification_arabic],0),1)</f>
        <v>#N/A</v>
      </c>
      <c r="AS1528" t="e">
        <f>INDEX(TextClassificationList[],MATCH(Sudan_News12[[#This Row],[text_classification_arabic3]],TextClassificationList[text_classification_arabic],0),1)</f>
        <v>#N/A</v>
      </c>
      <c r="AU1528" t="e">
        <f>INDEX(TextClassificationList[],MATCH(Sudan_News12[[#This Row],[text_classification_arabic4]],TextClassificationList[text_classification_arabic],0),1)</f>
        <v>#N/A</v>
      </c>
      <c r="AW1528" t="e">
        <f>INDEX(TextClassificationList[],MATCH(Sudan_News12[[#This Row],[text_classification_arabic5]],TextClassificationList[text_classification_arabic],0),1)</f>
        <v>#N/A</v>
      </c>
    </row>
    <row r="1529" spans="1:49" x14ac:dyDescent="0.2">
      <c r="A1529">
        <v>1.358163221698519E+18</v>
      </c>
      <c r="B1529">
        <v>1.358163221698519E+18</v>
      </c>
      <c r="C1529" t="s">
        <v>6036</v>
      </c>
      <c r="D1529" s="1">
        <v>44233</v>
      </c>
      <c r="E1529" s="2">
        <v>0.97129629629629632</v>
      </c>
      <c r="F1529">
        <v>200</v>
      </c>
      <c r="G1529">
        <v>1889611729</v>
      </c>
      <c r="H1529" t="s">
        <v>354</v>
      </c>
      <c r="I1529" t="s">
        <v>355</v>
      </c>
      <c r="J1529" t="s">
        <v>265</v>
      </c>
      <c r="K1529" t="s">
        <v>6037</v>
      </c>
      <c r="L1529" t="s">
        <v>266</v>
      </c>
      <c r="M1529" t="s">
        <v>267</v>
      </c>
      <c r="N1529" t="s">
        <v>267</v>
      </c>
      <c r="O1529" t="s">
        <v>267</v>
      </c>
      <c r="P1529">
        <v>0</v>
      </c>
      <c r="Q1529">
        <v>0</v>
      </c>
      <c r="R1529">
        <v>0</v>
      </c>
      <c r="S1529" t="s">
        <v>267</v>
      </c>
      <c r="T1529" t="s">
        <v>267</v>
      </c>
      <c r="U1529" t="s">
        <v>6038</v>
      </c>
      <c r="V1529" t="b">
        <v>0</v>
      </c>
      <c r="W1529" t="s">
        <v>265</v>
      </c>
      <c r="X1529">
        <v>0</v>
      </c>
      <c r="Y1529" t="s">
        <v>265</v>
      </c>
      <c r="Z1529" t="s">
        <v>265</v>
      </c>
      <c r="AA1529" t="s">
        <v>265</v>
      </c>
      <c r="AB1529" t="s">
        <v>265</v>
      </c>
      <c r="AC1529" t="s">
        <v>265</v>
      </c>
      <c r="AD1529" t="s">
        <v>265</v>
      </c>
      <c r="AE1529" t="s">
        <v>265</v>
      </c>
      <c r="AF1529" t="s">
        <v>267</v>
      </c>
      <c r="AG1529" t="s">
        <v>265</v>
      </c>
      <c r="AH1529" t="s">
        <v>265</v>
      </c>
      <c r="AI1529" t="s">
        <v>265</v>
      </c>
      <c r="AJ1529" t="s">
        <v>265</v>
      </c>
      <c r="AL1529" t="str">
        <f>IF(Sudan_News12[[#This Row],[relevancy_classification_english]]="Relevant","مناسب",IF(Sudan_News12[[#This Row],[relevancy_classification_english]]="Relevant","عَرَضِيّ",""))</f>
        <v/>
      </c>
      <c r="AN1529" t="str">
        <f>IF(Sudan_News12[[#This Row],[sentiment_analysis_english]]="Negative","سلبي",IF(Sudan_News12[[#This Row],[sentiment_analysis_english]]="Neutral","حيادي",IF(Sudan_News12[[#This Row],[sentiment_analysis_english]]="Positive","إيجابي","")))</f>
        <v/>
      </c>
      <c r="AO1529" t="e">
        <f>INDEX(TextClassificationList[],MATCH(Sudan_News12[[#This Row],[text_classification_arabic]],TextClassificationList[text_classification_arabic],0),1)</f>
        <v>#N/A</v>
      </c>
      <c r="AQ1529" t="e">
        <f>INDEX(TextClassificationList[],MATCH(Sudan_News12[[#This Row],[text_classification_arabic2]],TextClassificationList[text_classification_arabic],0),1)</f>
        <v>#N/A</v>
      </c>
      <c r="AS1529" t="e">
        <f>INDEX(TextClassificationList[],MATCH(Sudan_News12[[#This Row],[text_classification_arabic3]],TextClassificationList[text_classification_arabic],0),1)</f>
        <v>#N/A</v>
      </c>
      <c r="AU1529" t="e">
        <f>INDEX(TextClassificationList[],MATCH(Sudan_News12[[#This Row],[text_classification_arabic4]],TextClassificationList[text_classification_arabic],0),1)</f>
        <v>#N/A</v>
      </c>
      <c r="AW1529" t="e">
        <f>INDEX(TextClassificationList[],MATCH(Sudan_News12[[#This Row],[text_classification_arabic5]],TextClassificationList[text_classification_arabic],0),1)</f>
        <v>#N/A</v>
      </c>
    </row>
    <row r="1530" spans="1:49" x14ac:dyDescent="0.2">
      <c r="A1530">
        <v>1.358163053636948E+18</v>
      </c>
      <c r="B1530">
        <v>1.358163053636948E+18</v>
      </c>
      <c r="C1530" t="s">
        <v>6039</v>
      </c>
      <c r="D1530" s="1">
        <v>44233</v>
      </c>
      <c r="E1530" s="2">
        <v>0.97083333333333333</v>
      </c>
      <c r="F1530">
        <v>200</v>
      </c>
      <c r="G1530">
        <v>1889611729</v>
      </c>
      <c r="H1530" t="s">
        <v>354</v>
      </c>
      <c r="I1530" t="s">
        <v>355</v>
      </c>
      <c r="J1530" t="s">
        <v>265</v>
      </c>
      <c r="K1530" t="s">
        <v>6040</v>
      </c>
      <c r="L1530" t="s">
        <v>266</v>
      </c>
      <c r="M1530" t="s">
        <v>267</v>
      </c>
      <c r="N1530" t="s">
        <v>267</v>
      </c>
      <c r="O1530" t="s">
        <v>267</v>
      </c>
      <c r="P1530">
        <v>0</v>
      </c>
      <c r="Q1530">
        <v>0</v>
      </c>
      <c r="R1530">
        <v>0</v>
      </c>
      <c r="S1530" t="s">
        <v>282</v>
      </c>
      <c r="T1530" t="s">
        <v>267</v>
      </c>
      <c r="U1530" t="s">
        <v>6041</v>
      </c>
      <c r="V1530" t="b">
        <v>0</v>
      </c>
      <c r="W1530" t="s">
        <v>265</v>
      </c>
      <c r="X1530">
        <v>0</v>
      </c>
      <c r="Y1530" t="s">
        <v>265</v>
      </c>
      <c r="Z1530" t="s">
        <v>265</v>
      </c>
      <c r="AA1530" t="s">
        <v>265</v>
      </c>
      <c r="AB1530" t="s">
        <v>265</v>
      </c>
      <c r="AC1530" t="s">
        <v>265</v>
      </c>
      <c r="AD1530" t="s">
        <v>265</v>
      </c>
      <c r="AE1530" t="s">
        <v>265</v>
      </c>
      <c r="AF1530" t="s">
        <v>267</v>
      </c>
      <c r="AG1530" t="s">
        <v>265</v>
      </c>
      <c r="AH1530" t="s">
        <v>265</v>
      </c>
      <c r="AI1530" t="s">
        <v>265</v>
      </c>
      <c r="AJ1530" t="s">
        <v>265</v>
      </c>
      <c r="AL1530" t="str">
        <f>IF(Sudan_News12[[#This Row],[relevancy_classification_english]]="Relevant","مناسب",IF(Sudan_News12[[#This Row],[relevancy_classification_english]]="Relevant","عَرَضِيّ",""))</f>
        <v/>
      </c>
      <c r="AN1530" t="str">
        <f>IF(Sudan_News12[[#This Row],[sentiment_analysis_english]]="Negative","سلبي",IF(Sudan_News12[[#This Row],[sentiment_analysis_english]]="Neutral","حيادي",IF(Sudan_News12[[#This Row],[sentiment_analysis_english]]="Positive","إيجابي","")))</f>
        <v/>
      </c>
      <c r="AO1530" t="e">
        <f>INDEX(TextClassificationList[],MATCH(Sudan_News12[[#This Row],[text_classification_arabic]],TextClassificationList[text_classification_arabic],0),1)</f>
        <v>#N/A</v>
      </c>
      <c r="AQ1530" t="e">
        <f>INDEX(TextClassificationList[],MATCH(Sudan_News12[[#This Row],[text_classification_arabic2]],TextClassificationList[text_classification_arabic],0),1)</f>
        <v>#N/A</v>
      </c>
      <c r="AS1530" t="e">
        <f>INDEX(TextClassificationList[],MATCH(Sudan_News12[[#This Row],[text_classification_arabic3]],TextClassificationList[text_classification_arabic],0),1)</f>
        <v>#N/A</v>
      </c>
      <c r="AU1530" t="e">
        <f>INDEX(TextClassificationList[],MATCH(Sudan_News12[[#This Row],[text_classification_arabic4]],TextClassificationList[text_classification_arabic],0),1)</f>
        <v>#N/A</v>
      </c>
      <c r="AW1530" t="e">
        <f>INDEX(TextClassificationList[],MATCH(Sudan_News12[[#This Row],[text_classification_arabic5]],TextClassificationList[text_classification_arabic],0),1)</f>
        <v>#N/A</v>
      </c>
    </row>
    <row r="1531" spans="1:49" x14ac:dyDescent="0.2">
      <c r="A1531">
        <v>1.3580523526123233E+18</v>
      </c>
      <c r="B1531">
        <v>1.3580523526123233E+18</v>
      </c>
      <c r="C1531" t="s">
        <v>6042</v>
      </c>
      <c r="D1531" s="1">
        <v>44233</v>
      </c>
      <c r="E1531" s="2">
        <v>0.6653472222222222</v>
      </c>
      <c r="F1531">
        <v>200</v>
      </c>
      <c r="G1531">
        <v>1889611729</v>
      </c>
      <c r="H1531" t="s">
        <v>354</v>
      </c>
      <c r="I1531" t="s">
        <v>355</v>
      </c>
      <c r="J1531" t="s">
        <v>265</v>
      </c>
      <c r="K1531" t="s">
        <v>6043</v>
      </c>
      <c r="L1531" t="s">
        <v>266</v>
      </c>
      <c r="M1531" t="s">
        <v>267</v>
      </c>
      <c r="N1531" t="s">
        <v>267</v>
      </c>
      <c r="O1531" t="s">
        <v>6044</v>
      </c>
      <c r="P1531">
        <v>0</v>
      </c>
      <c r="Q1531">
        <v>0</v>
      </c>
      <c r="R1531">
        <v>0</v>
      </c>
      <c r="S1531" t="s">
        <v>282</v>
      </c>
      <c r="T1531" t="s">
        <v>267</v>
      </c>
      <c r="U1531" t="s">
        <v>6045</v>
      </c>
      <c r="V1531" t="b">
        <v>0</v>
      </c>
      <c r="W1531" t="s">
        <v>265</v>
      </c>
      <c r="X1531">
        <v>1</v>
      </c>
      <c r="Y1531" t="s">
        <v>6046</v>
      </c>
      <c r="Z1531" t="s">
        <v>265</v>
      </c>
      <c r="AA1531" t="s">
        <v>265</v>
      </c>
      <c r="AB1531" t="s">
        <v>265</v>
      </c>
      <c r="AC1531" t="s">
        <v>265</v>
      </c>
      <c r="AD1531" t="s">
        <v>265</v>
      </c>
      <c r="AE1531" t="s">
        <v>265</v>
      </c>
      <c r="AF1531" t="s">
        <v>267</v>
      </c>
      <c r="AG1531" t="s">
        <v>265</v>
      </c>
      <c r="AH1531" t="s">
        <v>265</v>
      </c>
      <c r="AI1531" t="s">
        <v>265</v>
      </c>
      <c r="AJ1531" t="s">
        <v>265</v>
      </c>
      <c r="AL1531" t="str">
        <f>IF(Sudan_News12[[#This Row],[relevancy_classification_english]]="Relevant","مناسب",IF(Sudan_News12[[#This Row],[relevancy_classification_english]]="Relevant","عَرَضِيّ",""))</f>
        <v/>
      </c>
      <c r="AN1531" t="str">
        <f>IF(Sudan_News12[[#This Row],[sentiment_analysis_english]]="Negative","سلبي",IF(Sudan_News12[[#This Row],[sentiment_analysis_english]]="Neutral","حيادي",IF(Sudan_News12[[#This Row],[sentiment_analysis_english]]="Positive","إيجابي","")))</f>
        <v/>
      </c>
      <c r="AO1531" t="e">
        <f>INDEX(TextClassificationList[],MATCH(Sudan_News12[[#This Row],[text_classification_arabic]],TextClassificationList[text_classification_arabic],0),1)</f>
        <v>#N/A</v>
      </c>
      <c r="AQ1531" t="e">
        <f>INDEX(TextClassificationList[],MATCH(Sudan_News12[[#This Row],[text_classification_arabic2]],TextClassificationList[text_classification_arabic],0),1)</f>
        <v>#N/A</v>
      </c>
      <c r="AS1531" t="e">
        <f>INDEX(TextClassificationList[],MATCH(Sudan_News12[[#This Row],[text_classification_arabic3]],TextClassificationList[text_classification_arabic],0),1)</f>
        <v>#N/A</v>
      </c>
      <c r="AU1531" t="e">
        <f>INDEX(TextClassificationList[],MATCH(Sudan_News12[[#This Row],[text_classification_arabic4]],TextClassificationList[text_classification_arabic],0),1)</f>
        <v>#N/A</v>
      </c>
      <c r="AW1531" t="e">
        <f>INDEX(TextClassificationList[],MATCH(Sudan_News12[[#This Row],[text_classification_arabic5]],TextClassificationList[text_classification_arabic],0),1)</f>
        <v>#N/A</v>
      </c>
    </row>
    <row r="1532" spans="1:49" x14ac:dyDescent="0.2">
      <c r="A1532">
        <v>1.3580269101026755E+18</v>
      </c>
      <c r="B1532">
        <v>1.3580269101026755E+18</v>
      </c>
      <c r="C1532" t="s">
        <v>6047</v>
      </c>
      <c r="D1532" s="1">
        <v>44233</v>
      </c>
      <c r="E1532" s="2">
        <v>0.59513888888888888</v>
      </c>
      <c r="F1532">
        <v>200</v>
      </c>
      <c r="G1532">
        <v>1889611729</v>
      </c>
      <c r="H1532" t="s">
        <v>354</v>
      </c>
      <c r="I1532" t="s">
        <v>355</v>
      </c>
      <c r="J1532" t="s">
        <v>265</v>
      </c>
      <c r="K1532" t="s">
        <v>6048</v>
      </c>
      <c r="L1532" t="s">
        <v>266</v>
      </c>
      <c r="M1532" t="s">
        <v>267</v>
      </c>
      <c r="N1532" t="s">
        <v>267</v>
      </c>
      <c r="O1532" t="s">
        <v>267</v>
      </c>
      <c r="P1532">
        <v>0</v>
      </c>
      <c r="Q1532">
        <v>6</v>
      </c>
      <c r="R1532">
        <v>9</v>
      </c>
      <c r="S1532" t="s">
        <v>6049</v>
      </c>
      <c r="T1532" t="s">
        <v>267</v>
      </c>
      <c r="U1532" t="s">
        <v>6050</v>
      </c>
      <c r="V1532" t="b">
        <v>0</v>
      </c>
      <c r="W1532" t="s">
        <v>265</v>
      </c>
      <c r="X1532">
        <v>0</v>
      </c>
      <c r="Y1532" t="s">
        <v>265</v>
      </c>
      <c r="Z1532" t="s">
        <v>265</v>
      </c>
      <c r="AA1532" t="s">
        <v>265</v>
      </c>
      <c r="AB1532" t="s">
        <v>265</v>
      </c>
      <c r="AC1532" t="s">
        <v>265</v>
      </c>
      <c r="AD1532" t="s">
        <v>265</v>
      </c>
      <c r="AE1532" t="s">
        <v>265</v>
      </c>
      <c r="AF1532" t="s">
        <v>267</v>
      </c>
      <c r="AG1532" t="s">
        <v>265</v>
      </c>
      <c r="AH1532" t="s">
        <v>265</v>
      </c>
      <c r="AI1532" t="s">
        <v>265</v>
      </c>
      <c r="AJ1532" t="s">
        <v>265</v>
      </c>
      <c r="AL1532" t="str">
        <f>IF(Sudan_News12[[#This Row],[relevancy_classification_english]]="Relevant","مناسب",IF(Sudan_News12[[#This Row],[relevancy_classification_english]]="Relevant","عَرَضِيّ",""))</f>
        <v/>
      </c>
      <c r="AN1532" t="str">
        <f>IF(Sudan_News12[[#This Row],[sentiment_analysis_english]]="Negative","سلبي",IF(Sudan_News12[[#This Row],[sentiment_analysis_english]]="Neutral","حيادي",IF(Sudan_News12[[#This Row],[sentiment_analysis_english]]="Positive","إيجابي","")))</f>
        <v/>
      </c>
      <c r="AO1532" t="e">
        <f>INDEX(TextClassificationList[],MATCH(Sudan_News12[[#This Row],[text_classification_arabic]],TextClassificationList[text_classification_arabic],0),1)</f>
        <v>#N/A</v>
      </c>
      <c r="AQ1532" t="e">
        <f>INDEX(TextClassificationList[],MATCH(Sudan_News12[[#This Row],[text_classification_arabic2]],TextClassificationList[text_classification_arabic],0),1)</f>
        <v>#N/A</v>
      </c>
      <c r="AS1532" t="e">
        <f>INDEX(TextClassificationList[],MATCH(Sudan_News12[[#This Row],[text_classification_arabic3]],TextClassificationList[text_classification_arabic],0),1)</f>
        <v>#N/A</v>
      </c>
      <c r="AU1532" t="e">
        <f>INDEX(TextClassificationList[],MATCH(Sudan_News12[[#This Row],[text_classification_arabic4]],TextClassificationList[text_classification_arabic],0),1)</f>
        <v>#N/A</v>
      </c>
      <c r="AW1532" t="e">
        <f>INDEX(TextClassificationList[],MATCH(Sudan_News12[[#This Row],[text_classification_arabic5]],TextClassificationList[text_classification_arabic],0),1)</f>
        <v>#N/A</v>
      </c>
    </row>
    <row r="1533" spans="1:49" x14ac:dyDescent="0.2">
      <c r="A1533">
        <v>1.3580266930348442E+18</v>
      </c>
      <c r="B1533">
        <v>1.3580266930348442E+18</v>
      </c>
      <c r="C1533" t="s">
        <v>6051</v>
      </c>
      <c r="D1533" s="1">
        <v>44233</v>
      </c>
      <c r="E1533" s="2">
        <v>0.59454861111111112</v>
      </c>
      <c r="F1533">
        <v>200</v>
      </c>
      <c r="G1533">
        <v>1889611729</v>
      </c>
      <c r="H1533" t="s">
        <v>354</v>
      </c>
      <c r="I1533" t="s">
        <v>355</v>
      </c>
      <c r="J1533" t="s">
        <v>265</v>
      </c>
      <c r="K1533" t="s">
        <v>6052</v>
      </c>
      <c r="L1533" t="s">
        <v>273</v>
      </c>
      <c r="M1533" t="s">
        <v>267</v>
      </c>
      <c r="N1533" t="s">
        <v>6053</v>
      </c>
      <c r="O1533" t="s">
        <v>267</v>
      </c>
      <c r="P1533">
        <v>0</v>
      </c>
      <c r="Q1533">
        <v>1</v>
      </c>
      <c r="R1533">
        <v>1</v>
      </c>
      <c r="S1533" t="s">
        <v>267</v>
      </c>
      <c r="T1533" t="s">
        <v>267</v>
      </c>
      <c r="U1533" t="s">
        <v>6054</v>
      </c>
      <c r="V1533" t="b">
        <v>0</v>
      </c>
      <c r="W1533" t="s">
        <v>265</v>
      </c>
      <c r="X1533">
        <v>0</v>
      </c>
      <c r="Y1533" t="s">
        <v>265</v>
      </c>
      <c r="Z1533" t="s">
        <v>265</v>
      </c>
      <c r="AA1533" t="s">
        <v>265</v>
      </c>
      <c r="AB1533" t="s">
        <v>265</v>
      </c>
      <c r="AC1533" t="s">
        <v>265</v>
      </c>
      <c r="AD1533" t="s">
        <v>265</v>
      </c>
      <c r="AE1533" t="s">
        <v>265</v>
      </c>
      <c r="AF1533" t="s">
        <v>267</v>
      </c>
      <c r="AG1533" t="s">
        <v>265</v>
      </c>
      <c r="AH1533" t="s">
        <v>265</v>
      </c>
      <c r="AI1533" t="s">
        <v>265</v>
      </c>
      <c r="AJ1533" t="s">
        <v>265</v>
      </c>
      <c r="AL1533" t="str">
        <f>IF(Sudan_News12[[#This Row],[relevancy_classification_english]]="Relevant","مناسب",IF(Sudan_News12[[#This Row],[relevancy_classification_english]]="Relevant","عَرَضِيّ",""))</f>
        <v/>
      </c>
      <c r="AN1533" t="str">
        <f>IF(Sudan_News12[[#This Row],[sentiment_analysis_english]]="Negative","سلبي",IF(Sudan_News12[[#This Row],[sentiment_analysis_english]]="Neutral","حيادي",IF(Sudan_News12[[#This Row],[sentiment_analysis_english]]="Positive","إيجابي","")))</f>
        <v/>
      </c>
      <c r="AO1533" t="e">
        <f>INDEX(TextClassificationList[],MATCH(Sudan_News12[[#This Row],[text_classification_arabic]],TextClassificationList[text_classification_arabic],0),1)</f>
        <v>#N/A</v>
      </c>
      <c r="AQ1533" t="e">
        <f>INDEX(TextClassificationList[],MATCH(Sudan_News12[[#This Row],[text_classification_arabic2]],TextClassificationList[text_classification_arabic],0),1)</f>
        <v>#N/A</v>
      </c>
      <c r="AS1533" t="e">
        <f>INDEX(TextClassificationList[],MATCH(Sudan_News12[[#This Row],[text_classification_arabic3]],TextClassificationList[text_classification_arabic],0),1)</f>
        <v>#N/A</v>
      </c>
      <c r="AU1533" t="e">
        <f>INDEX(TextClassificationList[],MATCH(Sudan_News12[[#This Row],[text_classification_arabic4]],TextClassificationList[text_classification_arabic],0),1)</f>
        <v>#N/A</v>
      </c>
      <c r="AW1533" t="e">
        <f>INDEX(TextClassificationList[],MATCH(Sudan_News12[[#This Row],[text_classification_arabic5]],TextClassificationList[text_classification_arabic],0),1)</f>
        <v>#N/A</v>
      </c>
    </row>
    <row r="1534" spans="1:49" x14ac:dyDescent="0.2">
      <c r="A1534">
        <v>1.358014239458345E+18</v>
      </c>
      <c r="B1534">
        <v>1.358014239458345E+18</v>
      </c>
      <c r="C1534" t="s">
        <v>6055</v>
      </c>
      <c r="D1534" s="1">
        <v>44233</v>
      </c>
      <c r="E1534" s="2">
        <v>0.56018518518518523</v>
      </c>
      <c r="F1534">
        <v>200</v>
      </c>
      <c r="G1534">
        <v>1889611729</v>
      </c>
      <c r="H1534" t="s">
        <v>354</v>
      </c>
      <c r="I1534" t="s">
        <v>355</v>
      </c>
      <c r="J1534" t="s">
        <v>265</v>
      </c>
      <c r="K1534" t="s">
        <v>6056</v>
      </c>
      <c r="L1534" t="s">
        <v>266</v>
      </c>
      <c r="M1534" t="s">
        <v>267</v>
      </c>
      <c r="N1534" t="s">
        <v>267</v>
      </c>
      <c r="O1534" t="s">
        <v>6057</v>
      </c>
      <c r="P1534">
        <v>0</v>
      </c>
      <c r="Q1534">
        <v>0</v>
      </c>
      <c r="R1534">
        <v>2</v>
      </c>
      <c r="S1534" t="s">
        <v>267</v>
      </c>
      <c r="T1534" t="s">
        <v>267</v>
      </c>
      <c r="U1534" t="s">
        <v>6058</v>
      </c>
      <c r="V1534" t="b">
        <v>0</v>
      </c>
      <c r="W1534" t="s">
        <v>265</v>
      </c>
      <c r="X1534">
        <v>1</v>
      </c>
      <c r="Y1534" t="s">
        <v>6059</v>
      </c>
      <c r="Z1534" t="s">
        <v>265</v>
      </c>
      <c r="AA1534" t="s">
        <v>265</v>
      </c>
      <c r="AB1534" t="s">
        <v>265</v>
      </c>
      <c r="AC1534" t="s">
        <v>265</v>
      </c>
      <c r="AD1534" t="s">
        <v>265</v>
      </c>
      <c r="AE1534" t="s">
        <v>265</v>
      </c>
      <c r="AF1534" t="s">
        <v>267</v>
      </c>
      <c r="AG1534" t="s">
        <v>265</v>
      </c>
      <c r="AH1534" t="s">
        <v>265</v>
      </c>
      <c r="AI1534" t="s">
        <v>265</v>
      </c>
      <c r="AJ1534" t="s">
        <v>265</v>
      </c>
      <c r="AL1534" t="str">
        <f>IF(Sudan_News12[[#This Row],[relevancy_classification_english]]="Relevant","مناسب",IF(Sudan_News12[[#This Row],[relevancy_classification_english]]="Relevant","عَرَضِيّ",""))</f>
        <v/>
      </c>
      <c r="AN1534" t="str">
        <f>IF(Sudan_News12[[#This Row],[sentiment_analysis_english]]="Negative","سلبي",IF(Sudan_News12[[#This Row],[sentiment_analysis_english]]="Neutral","حيادي",IF(Sudan_News12[[#This Row],[sentiment_analysis_english]]="Positive","إيجابي","")))</f>
        <v/>
      </c>
      <c r="AO1534" t="e">
        <f>INDEX(TextClassificationList[],MATCH(Sudan_News12[[#This Row],[text_classification_arabic]],TextClassificationList[text_classification_arabic],0),1)</f>
        <v>#N/A</v>
      </c>
      <c r="AQ1534" t="e">
        <f>INDEX(TextClassificationList[],MATCH(Sudan_News12[[#This Row],[text_classification_arabic2]],TextClassificationList[text_classification_arabic],0),1)</f>
        <v>#N/A</v>
      </c>
      <c r="AS1534" t="e">
        <f>INDEX(TextClassificationList[],MATCH(Sudan_News12[[#This Row],[text_classification_arabic3]],TextClassificationList[text_classification_arabic],0),1)</f>
        <v>#N/A</v>
      </c>
      <c r="AU1534" t="e">
        <f>INDEX(TextClassificationList[],MATCH(Sudan_News12[[#This Row],[text_classification_arabic4]],TextClassificationList[text_classification_arabic],0),1)</f>
        <v>#N/A</v>
      </c>
      <c r="AW1534" t="e">
        <f>INDEX(TextClassificationList[],MATCH(Sudan_News12[[#This Row],[text_classification_arabic5]],TextClassificationList[text_classification_arabic],0),1)</f>
        <v>#N/A</v>
      </c>
    </row>
    <row r="1535" spans="1:49" x14ac:dyDescent="0.2">
      <c r="A1535">
        <v>1.358003642750677E+18</v>
      </c>
      <c r="B1535">
        <v>1.358003642750677E+18</v>
      </c>
      <c r="C1535" t="s">
        <v>6060</v>
      </c>
      <c r="D1535" s="1">
        <v>44233</v>
      </c>
      <c r="E1535" s="2">
        <v>0.53093749999999995</v>
      </c>
      <c r="F1535">
        <v>200</v>
      </c>
      <c r="G1535">
        <v>1889611729</v>
      </c>
      <c r="H1535" t="s">
        <v>354</v>
      </c>
      <c r="I1535" t="s">
        <v>355</v>
      </c>
      <c r="J1535" t="s">
        <v>265</v>
      </c>
      <c r="K1535" t="s">
        <v>6061</v>
      </c>
      <c r="L1535" t="s">
        <v>266</v>
      </c>
      <c r="M1535" t="s">
        <v>267</v>
      </c>
      <c r="N1535" t="s">
        <v>267</v>
      </c>
      <c r="O1535" t="s">
        <v>267</v>
      </c>
      <c r="P1535">
        <v>0</v>
      </c>
      <c r="Q1535">
        <v>0</v>
      </c>
      <c r="R1535">
        <v>0</v>
      </c>
      <c r="S1535" t="s">
        <v>6062</v>
      </c>
      <c r="T1535" t="s">
        <v>267</v>
      </c>
      <c r="U1535" t="s">
        <v>6063</v>
      </c>
      <c r="V1535" t="b">
        <v>0</v>
      </c>
      <c r="W1535" t="s">
        <v>265</v>
      </c>
      <c r="X1535">
        <v>0</v>
      </c>
      <c r="Y1535" t="s">
        <v>265</v>
      </c>
      <c r="Z1535" t="s">
        <v>265</v>
      </c>
      <c r="AA1535" t="s">
        <v>265</v>
      </c>
      <c r="AB1535" t="s">
        <v>265</v>
      </c>
      <c r="AC1535" t="s">
        <v>265</v>
      </c>
      <c r="AD1535" t="s">
        <v>265</v>
      </c>
      <c r="AE1535" t="s">
        <v>265</v>
      </c>
      <c r="AF1535" t="s">
        <v>267</v>
      </c>
      <c r="AG1535" t="s">
        <v>265</v>
      </c>
      <c r="AH1535" t="s">
        <v>265</v>
      </c>
      <c r="AI1535" t="s">
        <v>265</v>
      </c>
      <c r="AJ1535" t="s">
        <v>265</v>
      </c>
      <c r="AL1535" t="str">
        <f>IF(Sudan_News12[[#This Row],[relevancy_classification_english]]="Relevant","مناسب",IF(Sudan_News12[[#This Row],[relevancy_classification_english]]="Relevant","عَرَضِيّ",""))</f>
        <v/>
      </c>
      <c r="AN1535" t="str">
        <f>IF(Sudan_News12[[#This Row],[sentiment_analysis_english]]="Negative","سلبي",IF(Sudan_News12[[#This Row],[sentiment_analysis_english]]="Neutral","حيادي",IF(Sudan_News12[[#This Row],[sentiment_analysis_english]]="Positive","إيجابي","")))</f>
        <v/>
      </c>
      <c r="AO1535" t="e">
        <f>INDEX(TextClassificationList[],MATCH(Sudan_News12[[#This Row],[text_classification_arabic]],TextClassificationList[text_classification_arabic],0),1)</f>
        <v>#N/A</v>
      </c>
      <c r="AQ1535" t="e">
        <f>INDEX(TextClassificationList[],MATCH(Sudan_News12[[#This Row],[text_classification_arabic2]],TextClassificationList[text_classification_arabic],0),1)</f>
        <v>#N/A</v>
      </c>
      <c r="AS1535" t="e">
        <f>INDEX(TextClassificationList[],MATCH(Sudan_News12[[#This Row],[text_classification_arabic3]],TextClassificationList[text_classification_arabic],0),1)</f>
        <v>#N/A</v>
      </c>
      <c r="AU1535" t="e">
        <f>INDEX(TextClassificationList[],MATCH(Sudan_News12[[#This Row],[text_classification_arabic4]],TextClassificationList[text_classification_arabic],0),1)</f>
        <v>#N/A</v>
      </c>
      <c r="AW1535" t="e">
        <f>INDEX(TextClassificationList[],MATCH(Sudan_News12[[#This Row],[text_classification_arabic5]],TextClassificationList[text_classification_arabic],0),1)</f>
        <v>#N/A</v>
      </c>
    </row>
    <row r="1536" spans="1:49" x14ac:dyDescent="0.2">
      <c r="A1536">
        <v>1.3579550629837128E+18</v>
      </c>
      <c r="B1536">
        <v>1.3579550629837128E+18</v>
      </c>
      <c r="C1536" t="s">
        <v>6064</v>
      </c>
      <c r="D1536" s="1">
        <v>44233</v>
      </c>
      <c r="E1536" s="2">
        <v>0.39688657407407407</v>
      </c>
      <c r="F1536">
        <v>200</v>
      </c>
      <c r="G1536">
        <v>1889611729</v>
      </c>
      <c r="H1536" t="s">
        <v>354</v>
      </c>
      <c r="I1536" t="s">
        <v>355</v>
      </c>
      <c r="J1536" t="s">
        <v>265</v>
      </c>
      <c r="K1536" t="s">
        <v>6065</v>
      </c>
      <c r="L1536" t="s">
        <v>273</v>
      </c>
      <c r="M1536" t="s">
        <v>267</v>
      </c>
      <c r="N1536" t="s">
        <v>6066</v>
      </c>
      <c r="O1536" t="s">
        <v>267</v>
      </c>
      <c r="P1536">
        <v>0</v>
      </c>
      <c r="Q1536">
        <v>0</v>
      </c>
      <c r="R1536">
        <v>0</v>
      </c>
      <c r="S1536" t="s">
        <v>267</v>
      </c>
      <c r="T1536" t="s">
        <v>267</v>
      </c>
      <c r="U1536" t="s">
        <v>6067</v>
      </c>
      <c r="V1536" t="b">
        <v>0</v>
      </c>
      <c r="W1536" t="s">
        <v>265</v>
      </c>
      <c r="X1536">
        <v>0</v>
      </c>
      <c r="Y1536" t="s">
        <v>265</v>
      </c>
      <c r="Z1536" t="s">
        <v>265</v>
      </c>
      <c r="AA1536" t="s">
        <v>265</v>
      </c>
      <c r="AB1536" t="s">
        <v>265</v>
      </c>
      <c r="AC1536" t="s">
        <v>265</v>
      </c>
      <c r="AD1536" t="s">
        <v>265</v>
      </c>
      <c r="AE1536" t="s">
        <v>265</v>
      </c>
      <c r="AF1536" t="s">
        <v>267</v>
      </c>
      <c r="AG1536" t="s">
        <v>265</v>
      </c>
      <c r="AH1536" t="s">
        <v>265</v>
      </c>
      <c r="AI1536" t="s">
        <v>265</v>
      </c>
      <c r="AJ1536" t="s">
        <v>265</v>
      </c>
      <c r="AL1536" t="str">
        <f>IF(Sudan_News12[[#This Row],[relevancy_classification_english]]="Relevant","مناسب",IF(Sudan_News12[[#This Row],[relevancy_classification_english]]="Relevant","عَرَضِيّ",""))</f>
        <v/>
      </c>
      <c r="AN1536" t="str">
        <f>IF(Sudan_News12[[#This Row],[sentiment_analysis_english]]="Negative","سلبي",IF(Sudan_News12[[#This Row],[sentiment_analysis_english]]="Neutral","حيادي",IF(Sudan_News12[[#This Row],[sentiment_analysis_english]]="Positive","إيجابي","")))</f>
        <v/>
      </c>
      <c r="AO1536" t="e">
        <f>INDEX(TextClassificationList[],MATCH(Sudan_News12[[#This Row],[text_classification_arabic]],TextClassificationList[text_classification_arabic],0),1)</f>
        <v>#N/A</v>
      </c>
      <c r="AQ1536" t="e">
        <f>INDEX(TextClassificationList[],MATCH(Sudan_News12[[#This Row],[text_classification_arabic2]],TextClassificationList[text_classification_arabic],0),1)</f>
        <v>#N/A</v>
      </c>
      <c r="AS1536" t="e">
        <f>INDEX(TextClassificationList[],MATCH(Sudan_News12[[#This Row],[text_classification_arabic3]],TextClassificationList[text_classification_arabic],0),1)</f>
        <v>#N/A</v>
      </c>
      <c r="AU1536" t="e">
        <f>INDEX(TextClassificationList[],MATCH(Sudan_News12[[#This Row],[text_classification_arabic4]],TextClassificationList[text_classification_arabic],0),1)</f>
        <v>#N/A</v>
      </c>
      <c r="AW1536" t="e">
        <f>INDEX(TextClassificationList[],MATCH(Sudan_News12[[#This Row],[text_classification_arabic5]],TextClassificationList[text_classification_arabic],0),1)</f>
        <v>#N/A</v>
      </c>
    </row>
    <row r="1537" spans="1:49" x14ac:dyDescent="0.2">
      <c r="A1537">
        <v>1.3579481009004872E+18</v>
      </c>
      <c r="B1537">
        <v>1.3579481009004872E+18</v>
      </c>
      <c r="C1537" t="s">
        <v>6068</v>
      </c>
      <c r="D1537" s="1">
        <v>44233</v>
      </c>
      <c r="E1537" s="2">
        <v>0.37767361111111108</v>
      </c>
      <c r="F1537">
        <v>200</v>
      </c>
      <c r="G1537">
        <v>1889611729</v>
      </c>
      <c r="H1537" t="s">
        <v>354</v>
      </c>
      <c r="I1537" t="s">
        <v>355</v>
      </c>
      <c r="J1537" t="s">
        <v>265</v>
      </c>
      <c r="K1537" t="s">
        <v>6069</v>
      </c>
      <c r="L1537" t="s">
        <v>266</v>
      </c>
      <c r="M1537" t="s">
        <v>267</v>
      </c>
      <c r="N1537" t="s">
        <v>267</v>
      </c>
      <c r="O1537" t="s">
        <v>267</v>
      </c>
      <c r="P1537">
        <v>0</v>
      </c>
      <c r="Q1537">
        <v>0</v>
      </c>
      <c r="R1537">
        <v>0</v>
      </c>
      <c r="S1537" t="s">
        <v>267</v>
      </c>
      <c r="T1537" t="s">
        <v>267</v>
      </c>
      <c r="U1537" t="s">
        <v>6070</v>
      </c>
      <c r="V1537" t="b">
        <v>0</v>
      </c>
      <c r="W1537" t="s">
        <v>265</v>
      </c>
      <c r="X1537">
        <v>0</v>
      </c>
      <c r="Y1537" t="s">
        <v>265</v>
      </c>
      <c r="Z1537" t="s">
        <v>265</v>
      </c>
      <c r="AA1537" t="s">
        <v>265</v>
      </c>
      <c r="AB1537" t="s">
        <v>265</v>
      </c>
      <c r="AC1537" t="s">
        <v>265</v>
      </c>
      <c r="AD1537" t="s">
        <v>265</v>
      </c>
      <c r="AE1537" t="s">
        <v>265</v>
      </c>
      <c r="AF1537" t="s">
        <v>267</v>
      </c>
      <c r="AG1537" t="s">
        <v>265</v>
      </c>
      <c r="AH1537" t="s">
        <v>265</v>
      </c>
      <c r="AI1537" t="s">
        <v>265</v>
      </c>
      <c r="AJ1537" t="s">
        <v>265</v>
      </c>
      <c r="AL1537" t="str">
        <f>IF(Sudan_News12[[#This Row],[relevancy_classification_english]]="Relevant","مناسب",IF(Sudan_News12[[#This Row],[relevancy_classification_english]]="Relevant","عَرَضِيّ",""))</f>
        <v/>
      </c>
      <c r="AN1537" t="str">
        <f>IF(Sudan_News12[[#This Row],[sentiment_analysis_english]]="Negative","سلبي",IF(Sudan_News12[[#This Row],[sentiment_analysis_english]]="Neutral","حيادي",IF(Sudan_News12[[#This Row],[sentiment_analysis_english]]="Positive","إيجابي","")))</f>
        <v/>
      </c>
      <c r="AO1537" t="e">
        <f>INDEX(TextClassificationList[],MATCH(Sudan_News12[[#This Row],[text_classification_arabic]],TextClassificationList[text_classification_arabic],0),1)</f>
        <v>#N/A</v>
      </c>
      <c r="AQ1537" t="e">
        <f>INDEX(TextClassificationList[],MATCH(Sudan_News12[[#This Row],[text_classification_arabic2]],TextClassificationList[text_classification_arabic],0),1)</f>
        <v>#N/A</v>
      </c>
      <c r="AS1537" t="e">
        <f>INDEX(TextClassificationList[],MATCH(Sudan_News12[[#This Row],[text_classification_arabic3]],TextClassificationList[text_classification_arabic],0),1)</f>
        <v>#N/A</v>
      </c>
      <c r="AU1537" t="e">
        <f>INDEX(TextClassificationList[],MATCH(Sudan_News12[[#This Row],[text_classification_arabic4]],TextClassificationList[text_classification_arabic],0),1)</f>
        <v>#N/A</v>
      </c>
      <c r="AW1537" t="e">
        <f>INDEX(TextClassificationList[],MATCH(Sudan_News12[[#This Row],[text_classification_arabic5]],TextClassificationList[text_classification_arabic],0),1)</f>
        <v>#N/A</v>
      </c>
    </row>
    <row r="1538" spans="1:49" x14ac:dyDescent="0.2">
      <c r="A1538">
        <v>1.3579479199120876E+18</v>
      </c>
      <c r="B1538">
        <v>1.3579479199120876E+18</v>
      </c>
      <c r="C1538" t="s">
        <v>6071</v>
      </c>
      <c r="D1538" s="1">
        <v>44233</v>
      </c>
      <c r="E1538" s="2">
        <v>0.37717592592592591</v>
      </c>
      <c r="F1538">
        <v>200</v>
      </c>
      <c r="G1538">
        <v>1889611729</v>
      </c>
      <c r="H1538" t="s">
        <v>354</v>
      </c>
      <c r="I1538" t="s">
        <v>355</v>
      </c>
      <c r="J1538" t="s">
        <v>265</v>
      </c>
      <c r="K1538" t="s">
        <v>6072</v>
      </c>
      <c r="L1538" t="s">
        <v>266</v>
      </c>
      <c r="M1538" t="s">
        <v>267</v>
      </c>
      <c r="N1538" t="s">
        <v>267</v>
      </c>
      <c r="O1538" t="s">
        <v>267</v>
      </c>
      <c r="P1538">
        <v>2</v>
      </c>
      <c r="Q1538">
        <v>0</v>
      </c>
      <c r="R1538">
        <v>1</v>
      </c>
      <c r="S1538" t="s">
        <v>267</v>
      </c>
      <c r="T1538" t="s">
        <v>267</v>
      </c>
      <c r="U1538" t="s">
        <v>6073</v>
      </c>
      <c r="V1538" t="b">
        <v>0</v>
      </c>
      <c r="W1538" t="s">
        <v>265</v>
      </c>
      <c r="X1538">
        <v>0</v>
      </c>
      <c r="Y1538" t="s">
        <v>265</v>
      </c>
      <c r="Z1538" t="s">
        <v>265</v>
      </c>
      <c r="AA1538" t="s">
        <v>265</v>
      </c>
      <c r="AB1538" t="s">
        <v>265</v>
      </c>
      <c r="AC1538" t="s">
        <v>265</v>
      </c>
      <c r="AD1538" t="s">
        <v>265</v>
      </c>
      <c r="AE1538" t="s">
        <v>265</v>
      </c>
      <c r="AF1538" t="s">
        <v>267</v>
      </c>
      <c r="AG1538" t="s">
        <v>265</v>
      </c>
      <c r="AH1538" t="s">
        <v>265</v>
      </c>
      <c r="AI1538" t="s">
        <v>265</v>
      </c>
      <c r="AJ1538" t="s">
        <v>265</v>
      </c>
      <c r="AL1538" t="str">
        <f>IF(Sudan_News12[[#This Row],[relevancy_classification_english]]="Relevant","مناسب",IF(Sudan_News12[[#This Row],[relevancy_classification_english]]="Relevant","عَرَضِيّ",""))</f>
        <v/>
      </c>
      <c r="AN1538" t="str">
        <f>IF(Sudan_News12[[#This Row],[sentiment_analysis_english]]="Negative","سلبي",IF(Sudan_News12[[#This Row],[sentiment_analysis_english]]="Neutral","حيادي",IF(Sudan_News12[[#This Row],[sentiment_analysis_english]]="Positive","إيجابي","")))</f>
        <v/>
      </c>
      <c r="AO1538" t="e">
        <f>INDEX(TextClassificationList[],MATCH(Sudan_News12[[#This Row],[text_classification_arabic]],TextClassificationList[text_classification_arabic],0),1)</f>
        <v>#N/A</v>
      </c>
      <c r="AQ1538" t="e">
        <f>INDEX(TextClassificationList[],MATCH(Sudan_News12[[#This Row],[text_classification_arabic2]],TextClassificationList[text_classification_arabic],0),1)</f>
        <v>#N/A</v>
      </c>
      <c r="AS1538" t="e">
        <f>INDEX(TextClassificationList[],MATCH(Sudan_News12[[#This Row],[text_classification_arabic3]],TextClassificationList[text_classification_arabic],0),1)</f>
        <v>#N/A</v>
      </c>
      <c r="AU1538" t="e">
        <f>INDEX(TextClassificationList[],MATCH(Sudan_News12[[#This Row],[text_classification_arabic4]],TextClassificationList[text_classification_arabic],0),1)</f>
        <v>#N/A</v>
      </c>
      <c r="AW1538" t="e">
        <f>INDEX(TextClassificationList[],MATCH(Sudan_News12[[#This Row],[text_classification_arabic5]],TextClassificationList[text_classification_arabic],0),1)</f>
        <v>#N/A</v>
      </c>
    </row>
    <row r="1539" spans="1:49" x14ac:dyDescent="0.2">
      <c r="A1539">
        <v>1.3579477346244526E+18</v>
      </c>
      <c r="B1539">
        <v>1.3579477346244526E+18</v>
      </c>
      <c r="C1539" t="s">
        <v>6074</v>
      </c>
      <c r="D1539" s="1">
        <v>44233</v>
      </c>
      <c r="E1539" s="2">
        <v>0.37666666666666665</v>
      </c>
      <c r="F1539">
        <v>200</v>
      </c>
      <c r="G1539">
        <v>1889611729</v>
      </c>
      <c r="H1539" t="s">
        <v>354</v>
      </c>
      <c r="I1539" t="s">
        <v>355</v>
      </c>
      <c r="J1539" t="s">
        <v>265</v>
      </c>
      <c r="K1539" t="s">
        <v>6075</v>
      </c>
      <c r="L1539" t="s">
        <v>266</v>
      </c>
      <c r="M1539" t="s">
        <v>267</v>
      </c>
      <c r="N1539" t="s">
        <v>267</v>
      </c>
      <c r="O1539" t="s">
        <v>267</v>
      </c>
      <c r="P1539">
        <v>0</v>
      </c>
      <c r="Q1539">
        <v>0</v>
      </c>
      <c r="R1539">
        <v>0</v>
      </c>
      <c r="S1539" t="s">
        <v>267</v>
      </c>
      <c r="T1539" t="s">
        <v>267</v>
      </c>
      <c r="U1539" t="s">
        <v>6076</v>
      </c>
      <c r="V1539" t="b">
        <v>0</v>
      </c>
      <c r="W1539" t="s">
        <v>265</v>
      </c>
      <c r="X1539">
        <v>0</v>
      </c>
      <c r="Y1539" t="s">
        <v>265</v>
      </c>
      <c r="Z1539" t="s">
        <v>265</v>
      </c>
      <c r="AA1539" t="s">
        <v>265</v>
      </c>
      <c r="AB1539" t="s">
        <v>265</v>
      </c>
      <c r="AC1539" t="s">
        <v>265</v>
      </c>
      <c r="AD1539" t="s">
        <v>265</v>
      </c>
      <c r="AE1539" t="s">
        <v>265</v>
      </c>
      <c r="AF1539" t="s">
        <v>267</v>
      </c>
      <c r="AG1539" t="s">
        <v>265</v>
      </c>
      <c r="AH1539" t="s">
        <v>265</v>
      </c>
      <c r="AI1539" t="s">
        <v>265</v>
      </c>
      <c r="AJ1539" t="s">
        <v>265</v>
      </c>
      <c r="AL1539" t="str">
        <f>IF(Sudan_News12[[#This Row],[relevancy_classification_english]]="Relevant","مناسب",IF(Sudan_News12[[#This Row],[relevancy_classification_english]]="Relevant","عَرَضِيّ",""))</f>
        <v/>
      </c>
      <c r="AN1539" t="str">
        <f>IF(Sudan_News12[[#This Row],[sentiment_analysis_english]]="Negative","سلبي",IF(Sudan_News12[[#This Row],[sentiment_analysis_english]]="Neutral","حيادي",IF(Sudan_News12[[#This Row],[sentiment_analysis_english]]="Positive","إيجابي","")))</f>
        <v/>
      </c>
      <c r="AO1539" t="e">
        <f>INDEX(TextClassificationList[],MATCH(Sudan_News12[[#This Row],[text_classification_arabic]],TextClassificationList[text_classification_arabic],0),1)</f>
        <v>#N/A</v>
      </c>
      <c r="AQ1539" t="e">
        <f>INDEX(TextClassificationList[],MATCH(Sudan_News12[[#This Row],[text_classification_arabic2]],TextClassificationList[text_classification_arabic],0),1)</f>
        <v>#N/A</v>
      </c>
      <c r="AS1539" t="e">
        <f>INDEX(TextClassificationList[],MATCH(Sudan_News12[[#This Row],[text_classification_arabic3]],TextClassificationList[text_classification_arabic],0),1)</f>
        <v>#N/A</v>
      </c>
      <c r="AU1539" t="e">
        <f>INDEX(TextClassificationList[],MATCH(Sudan_News12[[#This Row],[text_classification_arabic4]],TextClassificationList[text_classification_arabic],0),1)</f>
        <v>#N/A</v>
      </c>
      <c r="AW1539" t="e">
        <f>INDEX(TextClassificationList[],MATCH(Sudan_News12[[#This Row],[text_classification_arabic5]],TextClassificationList[text_classification_arabic],0),1)</f>
        <v>#N/A</v>
      </c>
    </row>
    <row r="1540" spans="1:49" x14ac:dyDescent="0.2">
      <c r="A1540">
        <v>1.3577777463368991E+18</v>
      </c>
      <c r="B1540">
        <v>1.3577777463368991E+18</v>
      </c>
      <c r="C1540" t="s">
        <v>6077</v>
      </c>
      <c r="D1540" s="1">
        <v>44232</v>
      </c>
      <c r="E1540" s="2">
        <v>0.90758101851851847</v>
      </c>
      <c r="F1540">
        <v>200</v>
      </c>
      <c r="G1540">
        <v>1889611729</v>
      </c>
      <c r="H1540" t="s">
        <v>354</v>
      </c>
      <c r="I1540" t="s">
        <v>355</v>
      </c>
      <c r="J1540" t="s">
        <v>265</v>
      </c>
      <c r="K1540" t="s">
        <v>6078</v>
      </c>
      <c r="L1540" t="s">
        <v>266</v>
      </c>
      <c r="M1540" t="s">
        <v>267</v>
      </c>
      <c r="N1540" t="s">
        <v>267</v>
      </c>
      <c r="O1540" t="s">
        <v>267</v>
      </c>
      <c r="P1540">
        <v>0</v>
      </c>
      <c r="Q1540">
        <v>0</v>
      </c>
      <c r="R1540">
        <v>0</v>
      </c>
      <c r="S1540" t="s">
        <v>267</v>
      </c>
      <c r="T1540" t="s">
        <v>267</v>
      </c>
      <c r="U1540" t="s">
        <v>6079</v>
      </c>
      <c r="V1540" t="b">
        <v>0</v>
      </c>
      <c r="W1540" t="s">
        <v>265</v>
      </c>
      <c r="X1540">
        <v>0</v>
      </c>
      <c r="Y1540" t="s">
        <v>265</v>
      </c>
      <c r="Z1540" t="s">
        <v>265</v>
      </c>
      <c r="AA1540" t="s">
        <v>265</v>
      </c>
      <c r="AB1540" t="s">
        <v>265</v>
      </c>
      <c r="AC1540" t="s">
        <v>265</v>
      </c>
      <c r="AD1540" t="s">
        <v>265</v>
      </c>
      <c r="AE1540" t="s">
        <v>265</v>
      </c>
      <c r="AF1540" t="s">
        <v>267</v>
      </c>
      <c r="AG1540" t="s">
        <v>265</v>
      </c>
      <c r="AH1540" t="s">
        <v>265</v>
      </c>
      <c r="AI1540" t="s">
        <v>265</v>
      </c>
      <c r="AJ1540" t="s">
        <v>265</v>
      </c>
      <c r="AL1540" t="str">
        <f>IF(Sudan_News12[[#This Row],[relevancy_classification_english]]="Relevant","مناسب",IF(Sudan_News12[[#This Row],[relevancy_classification_english]]="Relevant","عَرَضِيّ",""))</f>
        <v/>
      </c>
      <c r="AN1540" t="str">
        <f>IF(Sudan_News12[[#This Row],[sentiment_analysis_english]]="Negative","سلبي",IF(Sudan_News12[[#This Row],[sentiment_analysis_english]]="Neutral","حيادي",IF(Sudan_News12[[#This Row],[sentiment_analysis_english]]="Positive","إيجابي","")))</f>
        <v/>
      </c>
      <c r="AO1540" t="e">
        <f>INDEX(TextClassificationList[],MATCH(Sudan_News12[[#This Row],[text_classification_arabic]],TextClassificationList[text_classification_arabic],0),1)</f>
        <v>#N/A</v>
      </c>
      <c r="AQ1540" t="e">
        <f>INDEX(TextClassificationList[],MATCH(Sudan_News12[[#This Row],[text_classification_arabic2]],TextClassificationList[text_classification_arabic],0),1)</f>
        <v>#N/A</v>
      </c>
      <c r="AS1540" t="e">
        <f>INDEX(TextClassificationList[],MATCH(Sudan_News12[[#This Row],[text_classification_arabic3]],TextClassificationList[text_classification_arabic],0),1)</f>
        <v>#N/A</v>
      </c>
      <c r="AU1540" t="e">
        <f>INDEX(TextClassificationList[],MATCH(Sudan_News12[[#This Row],[text_classification_arabic4]],TextClassificationList[text_classification_arabic],0),1)</f>
        <v>#N/A</v>
      </c>
      <c r="AW1540" t="e">
        <f>INDEX(TextClassificationList[],MATCH(Sudan_News12[[#This Row],[text_classification_arabic5]],TextClassificationList[text_classification_arabic],0),1)</f>
        <v>#N/A</v>
      </c>
    </row>
    <row r="1541" spans="1:49" x14ac:dyDescent="0.2">
      <c r="A1541">
        <v>1.3577767482057359E+18</v>
      </c>
      <c r="B1541">
        <v>1.3577767482057359E+18</v>
      </c>
      <c r="C1541" t="s">
        <v>6080</v>
      </c>
      <c r="D1541" s="1">
        <v>44232</v>
      </c>
      <c r="E1541" s="2">
        <v>0.90482638888888889</v>
      </c>
      <c r="F1541">
        <v>200</v>
      </c>
      <c r="G1541">
        <v>1889611729</v>
      </c>
      <c r="H1541" t="s">
        <v>354</v>
      </c>
      <c r="I1541" t="s">
        <v>355</v>
      </c>
      <c r="J1541" t="s">
        <v>265</v>
      </c>
      <c r="K1541" t="s">
        <v>6081</v>
      </c>
      <c r="L1541" t="s">
        <v>266</v>
      </c>
      <c r="M1541" t="s">
        <v>267</v>
      </c>
      <c r="N1541" t="s">
        <v>267</v>
      </c>
      <c r="O1541" t="s">
        <v>267</v>
      </c>
      <c r="P1541">
        <v>0</v>
      </c>
      <c r="Q1541">
        <v>0</v>
      </c>
      <c r="R1541">
        <v>1</v>
      </c>
      <c r="S1541" t="s">
        <v>6082</v>
      </c>
      <c r="T1541" t="s">
        <v>267</v>
      </c>
      <c r="U1541" t="s">
        <v>6083</v>
      </c>
      <c r="V1541" t="b">
        <v>0</v>
      </c>
      <c r="W1541" t="s">
        <v>265</v>
      </c>
      <c r="X1541">
        <v>0</v>
      </c>
      <c r="Y1541" t="s">
        <v>265</v>
      </c>
      <c r="Z1541" t="s">
        <v>265</v>
      </c>
      <c r="AA1541" t="s">
        <v>265</v>
      </c>
      <c r="AB1541" t="s">
        <v>265</v>
      </c>
      <c r="AC1541" t="s">
        <v>265</v>
      </c>
      <c r="AD1541" t="s">
        <v>265</v>
      </c>
      <c r="AE1541" t="s">
        <v>265</v>
      </c>
      <c r="AF1541" t="s">
        <v>267</v>
      </c>
      <c r="AG1541" t="s">
        <v>265</v>
      </c>
      <c r="AH1541" t="s">
        <v>265</v>
      </c>
      <c r="AI1541" t="s">
        <v>265</v>
      </c>
      <c r="AJ1541" t="s">
        <v>265</v>
      </c>
      <c r="AL1541" t="str">
        <f>IF(Sudan_News12[[#This Row],[relevancy_classification_english]]="Relevant","مناسب",IF(Sudan_News12[[#This Row],[relevancy_classification_english]]="Relevant","عَرَضِيّ",""))</f>
        <v/>
      </c>
      <c r="AN1541" t="str">
        <f>IF(Sudan_News12[[#This Row],[sentiment_analysis_english]]="Negative","سلبي",IF(Sudan_News12[[#This Row],[sentiment_analysis_english]]="Neutral","حيادي",IF(Sudan_News12[[#This Row],[sentiment_analysis_english]]="Positive","إيجابي","")))</f>
        <v/>
      </c>
      <c r="AO1541" t="e">
        <f>INDEX(TextClassificationList[],MATCH(Sudan_News12[[#This Row],[text_classification_arabic]],TextClassificationList[text_classification_arabic],0),1)</f>
        <v>#N/A</v>
      </c>
      <c r="AQ1541" t="e">
        <f>INDEX(TextClassificationList[],MATCH(Sudan_News12[[#This Row],[text_classification_arabic2]],TextClassificationList[text_classification_arabic],0),1)</f>
        <v>#N/A</v>
      </c>
      <c r="AS1541" t="e">
        <f>INDEX(TextClassificationList[],MATCH(Sudan_News12[[#This Row],[text_classification_arabic3]],TextClassificationList[text_classification_arabic],0),1)</f>
        <v>#N/A</v>
      </c>
      <c r="AU1541" t="e">
        <f>INDEX(TextClassificationList[],MATCH(Sudan_News12[[#This Row],[text_classification_arabic4]],TextClassificationList[text_classification_arabic],0),1)</f>
        <v>#N/A</v>
      </c>
      <c r="AW1541" t="e">
        <f>INDEX(TextClassificationList[],MATCH(Sudan_News12[[#This Row],[text_classification_arabic5]],TextClassificationList[text_classification_arabic],0),1)</f>
        <v>#N/A</v>
      </c>
    </row>
    <row r="1542" spans="1:49" x14ac:dyDescent="0.2">
      <c r="A1542">
        <v>1.3577481830032384E+18</v>
      </c>
      <c r="B1542">
        <v>1.3577481830032384E+18</v>
      </c>
      <c r="C1542" t="s">
        <v>6084</v>
      </c>
      <c r="D1542" s="1">
        <v>44232</v>
      </c>
      <c r="E1542" s="2">
        <v>0.82600694444444445</v>
      </c>
      <c r="F1542">
        <v>200</v>
      </c>
      <c r="G1542">
        <v>1889611729</v>
      </c>
      <c r="H1542" t="s">
        <v>354</v>
      </c>
      <c r="I1542" t="s">
        <v>355</v>
      </c>
      <c r="J1542" t="s">
        <v>265</v>
      </c>
      <c r="K1542" t="s">
        <v>300</v>
      </c>
      <c r="L1542" t="s">
        <v>275</v>
      </c>
      <c r="M1542" t="s">
        <v>267</v>
      </c>
      <c r="N1542" t="s">
        <v>267</v>
      </c>
      <c r="O1542" t="s">
        <v>267</v>
      </c>
      <c r="P1542">
        <v>0</v>
      </c>
      <c r="Q1542">
        <v>0</v>
      </c>
      <c r="R1542">
        <v>0</v>
      </c>
      <c r="S1542" t="s">
        <v>267</v>
      </c>
      <c r="T1542" t="s">
        <v>267</v>
      </c>
      <c r="U1542" t="s">
        <v>6085</v>
      </c>
      <c r="V1542" t="b">
        <v>0</v>
      </c>
      <c r="W1542" t="s">
        <v>6086</v>
      </c>
      <c r="X1542">
        <v>0</v>
      </c>
      <c r="Y1542" t="s">
        <v>265</v>
      </c>
      <c r="Z1542" t="s">
        <v>265</v>
      </c>
      <c r="AA1542" t="s">
        <v>265</v>
      </c>
      <c r="AB1542" t="s">
        <v>265</v>
      </c>
      <c r="AC1542" t="s">
        <v>265</v>
      </c>
      <c r="AD1542" t="s">
        <v>265</v>
      </c>
      <c r="AE1542" t="s">
        <v>265</v>
      </c>
      <c r="AF1542" t="s">
        <v>267</v>
      </c>
      <c r="AG1542" t="s">
        <v>265</v>
      </c>
      <c r="AH1542" t="s">
        <v>265</v>
      </c>
      <c r="AI1542" t="s">
        <v>265</v>
      </c>
      <c r="AJ1542" t="s">
        <v>265</v>
      </c>
      <c r="AL1542" t="str">
        <f>IF(Sudan_News12[[#This Row],[relevancy_classification_english]]="Relevant","مناسب",IF(Sudan_News12[[#This Row],[relevancy_classification_english]]="Relevant","عَرَضِيّ",""))</f>
        <v/>
      </c>
      <c r="AN1542" t="str">
        <f>IF(Sudan_News12[[#This Row],[sentiment_analysis_english]]="Negative","سلبي",IF(Sudan_News12[[#This Row],[sentiment_analysis_english]]="Neutral","حيادي",IF(Sudan_News12[[#This Row],[sentiment_analysis_english]]="Positive","إيجابي","")))</f>
        <v/>
      </c>
      <c r="AO1542" t="e">
        <f>INDEX(TextClassificationList[],MATCH(Sudan_News12[[#This Row],[text_classification_arabic]],TextClassificationList[text_classification_arabic],0),1)</f>
        <v>#N/A</v>
      </c>
      <c r="AQ1542" t="e">
        <f>INDEX(TextClassificationList[],MATCH(Sudan_News12[[#This Row],[text_classification_arabic2]],TextClassificationList[text_classification_arabic],0),1)</f>
        <v>#N/A</v>
      </c>
      <c r="AS1542" t="e">
        <f>INDEX(TextClassificationList[],MATCH(Sudan_News12[[#This Row],[text_classification_arabic3]],TextClassificationList[text_classification_arabic],0),1)</f>
        <v>#N/A</v>
      </c>
      <c r="AU1542" t="e">
        <f>INDEX(TextClassificationList[],MATCH(Sudan_News12[[#This Row],[text_classification_arabic4]],TextClassificationList[text_classification_arabic],0),1)</f>
        <v>#N/A</v>
      </c>
      <c r="AW1542" t="e">
        <f>INDEX(TextClassificationList[],MATCH(Sudan_News12[[#This Row],[text_classification_arabic5]],TextClassificationList[text_classification_arabic],0),1)</f>
        <v>#N/A</v>
      </c>
    </row>
    <row r="1543" spans="1:49" x14ac:dyDescent="0.2">
      <c r="A1543">
        <v>1.3577479072529162E+18</v>
      </c>
      <c r="B1543">
        <v>1.3577479072529162E+18</v>
      </c>
      <c r="C1543" t="s">
        <v>6087</v>
      </c>
      <c r="D1543" s="1">
        <v>44232</v>
      </c>
      <c r="E1543" s="2">
        <v>0.82524305555555555</v>
      </c>
      <c r="F1543">
        <v>200</v>
      </c>
      <c r="G1543">
        <v>1889611729</v>
      </c>
      <c r="H1543" t="s">
        <v>354</v>
      </c>
      <c r="I1543" t="s">
        <v>355</v>
      </c>
      <c r="J1543" t="s">
        <v>265</v>
      </c>
      <c r="K1543" t="s">
        <v>6088</v>
      </c>
      <c r="L1543" t="s">
        <v>266</v>
      </c>
      <c r="M1543" t="s">
        <v>267</v>
      </c>
      <c r="N1543" t="s">
        <v>267</v>
      </c>
      <c r="O1543" t="s">
        <v>267</v>
      </c>
      <c r="P1543">
        <v>0</v>
      </c>
      <c r="Q1543">
        <v>0</v>
      </c>
      <c r="R1543">
        <v>1</v>
      </c>
      <c r="S1543" t="s">
        <v>267</v>
      </c>
      <c r="T1543" t="s">
        <v>267</v>
      </c>
      <c r="U1543" t="s">
        <v>6086</v>
      </c>
      <c r="V1543" t="b">
        <v>0</v>
      </c>
      <c r="W1543" t="s">
        <v>265</v>
      </c>
      <c r="X1543">
        <v>0</v>
      </c>
      <c r="Y1543" t="s">
        <v>265</v>
      </c>
      <c r="Z1543" t="s">
        <v>265</v>
      </c>
      <c r="AA1543" t="s">
        <v>265</v>
      </c>
      <c r="AB1543" t="s">
        <v>265</v>
      </c>
      <c r="AC1543" t="s">
        <v>265</v>
      </c>
      <c r="AD1543" t="s">
        <v>265</v>
      </c>
      <c r="AE1543" t="s">
        <v>265</v>
      </c>
      <c r="AF1543" t="s">
        <v>267</v>
      </c>
      <c r="AG1543" t="s">
        <v>265</v>
      </c>
      <c r="AH1543" t="s">
        <v>265</v>
      </c>
      <c r="AI1543" t="s">
        <v>265</v>
      </c>
      <c r="AJ1543" t="s">
        <v>265</v>
      </c>
      <c r="AL1543" t="str">
        <f>IF(Sudan_News12[[#This Row],[relevancy_classification_english]]="Relevant","مناسب",IF(Sudan_News12[[#This Row],[relevancy_classification_english]]="Relevant","عَرَضِيّ",""))</f>
        <v/>
      </c>
      <c r="AN1543" t="str">
        <f>IF(Sudan_News12[[#This Row],[sentiment_analysis_english]]="Negative","سلبي",IF(Sudan_News12[[#This Row],[sentiment_analysis_english]]="Neutral","حيادي",IF(Sudan_News12[[#This Row],[sentiment_analysis_english]]="Positive","إيجابي","")))</f>
        <v/>
      </c>
      <c r="AO1543" t="e">
        <f>INDEX(TextClassificationList[],MATCH(Sudan_News12[[#This Row],[text_classification_arabic]],TextClassificationList[text_classification_arabic],0),1)</f>
        <v>#N/A</v>
      </c>
      <c r="AQ1543" t="e">
        <f>INDEX(TextClassificationList[],MATCH(Sudan_News12[[#This Row],[text_classification_arabic2]],TextClassificationList[text_classification_arabic],0),1)</f>
        <v>#N/A</v>
      </c>
      <c r="AS1543" t="e">
        <f>INDEX(TextClassificationList[],MATCH(Sudan_News12[[#This Row],[text_classification_arabic3]],TextClassificationList[text_classification_arabic],0),1)</f>
        <v>#N/A</v>
      </c>
      <c r="AU1543" t="e">
        <f>INDEX(TextClassificationList[],MATCH(Sudan_News12[[#This Row],[text_classification_arabic4]],TextClassificationList[text_classification_arabic],0),1)</f>
        <v>#N/A</v>
      </c>
      <c r="AW1543" t="e">
        <f>INDEX(TextClassificationList[],MATCH(Sudan_News12[[#This Row],[text_classification_arabic5]],TextClassificationList[text_classification_arabic],0),1)</f>
        <v>#N/A</v>
      </c>
    </row>
    <row r="1544" spans="1:49" x14ac:dyDescent="0.2">
      <c r="A1544">
        <v>1.3577018571797955E+18</v>
      </c>
      <c r="B1544">
        <v>1.3577018571797955E+18</v>
      </c>
      <c r="C1544" t="s">
        <v>6089</v>
      </c>
      <c r="D1544" s="1">
        <v>44232</v>
      </c>
      <c r="E1544" s="2">
        <v>0.69817129629629626</v>
      </c>
      <c r="F1544">
        <v>200</v>
      </c>
      <c r="G1544">
        <v>1889611729</v>
      </c>
      <c r="H1544" t="s">
        <v>354</v>
      </c>
      <c r="I1544" t="s">
        <v>355</v>
      </c>
      <c r="J1544" t="s">
        <v>265</v>
      </c>
      <c r="K1544" t="s">
        <v>6090</v>
      </c>
      <c r="L1544" t="s">
        <v>278</v>
      </c>
      <c r="M1544" t="s">
        <v>267</v>
      </c>
      <c r="N1544" t="s">
        <v>267</v>
      </c>
      <c r="O1544" t="s">
        <v>6091</v>
      </c>
      <c r="P1544">
        <v>0</v>
      </c>
      <c r="Q1544">
        <v>1</v>
      </c>
      <c r="R1544">
        <v>2</v>
      </c>
      <c r="S1544" t="s">
        <v>282</v>
      </c>
      <c r="T1544" t="s">
        <v>267</v>
      </c>
      <c r="U1544" t="s">
        <v>6092</v>
      </c>
      <c r="V1544" t="b">
        <v>0</v>
      </c>
      <c r="W1544" t="s">
        <v>265</v>
      </c>
      <c r="X1544">
        <v>1</v>
      </c>
      <c r="Y1544" t="s">
        <v>6093</v>
      </c>
      <c r="Z1544" t="s">
        <v>265</v>
      </c>
      <c r="AA1544" t="s">
        <v>265</v>
      </c>
      <c r="AB1544" t="s">
        <v>265</v>
      </c>
      <c r="AC1544" t="s">
        <v>265</v>
      </c>
      <c r="AD1544" t="s">
        <v>265</v>
      </c>
      <c r="AE1544" t="s">
        <v>265</v>
      </c>
      <c r="AF1544" t="s">
        <v>267</v>
      </c>
      <c r="AG1544" t="s">
        <v>265</v>
      </c>
      <c r="AH1544" t="s">
        <v>265</v>
      </c>
      <c r="AI1544" t="s">
        <v>265</v>
      </c>
      <c r="AJ1544" t="s">
        <v>265</v>
      </c>
      <c r="AL1544" t="str">
        <f>IF(Sudan_News12[[#This Row],[relevancy_classification_english]]="Relevant","مناسب",IF(Sudan_News12[[#This Row],[relevancy_classification_english]]="Relevant","عَرَضِيّ",""))</f>
        <v/>
      </c>
      <c r="AN1544" t="str">
        <f>IF(Sudan_News12[[#This Row],[sentiment_analysis_english]]="Negative","سلبي",IF(Sudan_News12[[#This Row],[sentiment_analysis_english]]="Neutral","حيادي",IF(Sudan_News12[[#This Row],[sentiment_analysis_english]]="Positive","إيجابي","")))</f>
        <v/>
      </c>
      <c r="AO1544" t="e">
        <f>INDEX(TextClassificationList[],MATCH(Sudan_News12[[#This Row],[text_classification_arabic]],TextClassificationList[text_classification_arabic],0),1)</f>
        <v>#N/A</v>
      </c>
      <c r="AQ1544" t="e">
        <f>INDEX(TextClassificationList[],MATCH(Sudan_News12[[#This Row],[text_classification_arabic2]],TextClassificationList[text_classification_arabic],0),1)</f>
        <v>#N/A</v>
      </c>
      <c r="AS1544" t="e">
        <f>INDEX(TextClassificationList[],MATCH(Sudan_News12[[#This Row],[text_classification_arabic3]],TextClassificationList[text_classification_arabic],0),1)</f>
        <v>#N/A</v>
      </c>
      <c r="AU1544" t="e">
        <f>INDEX(TextClassificationList[],MATCH(Sudan_News12[[#This Row],[text_classification_arabic4]],TextClassificationList[text_classification_arabic],0),1)</f>
        <v>#N/A</v>
      </c>
      <c r="AW1544" t="e">
        <f>INDEX(TextClassificationList[],MATCH(Sudan_News12[[#This Row],[text_classification_arabic5]],TextClassificationList[text_classification_arabic],0),1)</f>
        <v>#N/A</v>
      </c>
    </row>
    <row r="1545" spans="1:49" x14ac:dyDescent="0.2">
      <c r="A1545">
        <v>1.3577013669788549E+18</v>
      </c>
      <c r="B1545">
        <v>1.3562890868232684E+18</v>
      </c>
      <c r="C1545" t="s">
        <v>6094</v>
      </c>
      <c r="D1545" s="1">
        <v>44232</v>
      </c>
      <c r="E1545" s="2">
        <v>0.69681712962962961</v>
      </c>
      <c r="F1545">
        <v>200</v>
      </c>
      <c r="G1545">
        <v>1889611729</v>
      </c>
      <c r="H1545" t="s">
        <v>354</v>
      </c>
      <c r="I1545" t="s">
        <v>355</v>
      </c>
      <c r="J1545" t="s">
        <v>265</v>
      </c>
      <c r="K1545" t="s">
        <v>6095</v>
      </c>
      <c r="L1545" t="s">
        <v>266</v>
      </c>
      <c r="M1545" t="s">
        <v>267</v>
      </c>
      <c r="N1545" t="s">
        <v>267</v>
      </c>
      <c r="O1545" t="s">
        <v>6096</v>
      </c>
      <c r="P1545">
        <v>0</v>
      </c>
      <c r="Q1545">
        <v>0</v>
      </c>
      <c r="R1545">
        <v>0</v>
      </c>
      <c r="S1545" t="s">
        <v>267</v>
      </c>
      <c r="T1545" t="s">
        <v>267</v>
      </c>
      <c r="U1545" t="s">
        <v>6097</v>
      </c>
      <c r="V1545" t="b">
        <v>0</v>
      </c>
      <c r="W1545" t="s">
        <v>265</v>
      </c>
      <c r="X1545">
        <v>1</v>
      </c>
      <c r="Y1545" t="s">
        <v>6098</v>
      </c>
      <c r="Z1545" t="s">
        <v>265</v>
      </c>
      <c r="AA1545" t="s">
        <v>265</v>
      </c>
      <c r="AB1545" t="s">
        <v>265</v>
      </c>
      <c r="AC1545" t="s">
        <v>265</v>
      </c>
      <c r="AD1545" t="s">
        <v>265</v>
      </c>
      <c r="AE1545" t="s">
        <v>265</v>
      </c>
      <c r="AF1545" t="s">
        <v>6099</v>
      </c>
      <c r="AG1545" t="s">
        <v>265</v>
      </c>
      <c r="AH1545" t="s">
        <v>265</v>
      </c>
      <c r="AI1545" t="s">
        <v>265</v>
      </c>
      <c r="AJ1545" t="s">
        <v>265</v>
      </c>
      <c r="AL1545" t="str">
        <f>IF(Sudan_News12[[#This Row],[relevancy_classification_english]]="Relevant","مناسب",IF(Sudan_News12[[#This Row],[relevancy_classification_english]]="Relevant","عَرَضِيّ",""))</f>
        <v/>
      </c>
      <c r="AN1545" t="str">
        <f>IF(Sudan_News12[[#This Row],[sentiment_analysis_english]]="Negative","سلبي",IF(Sudan_News12[[#This Row],[sentiment_analysis_english]]="Neutral","حيادي",IF(Sudan_News12[[#This Row],[sentiment_analysis_english]]="Positive","إيجابي","")))</f>
        <v/>
      </c>
      <c r="AO1545" t="e">
        <f>INDEX(TextClassificationList[],MATCH(Sudan_News12[[#This Row],[text_classification_arabic]],TextClassificationList[text_classification_arabic],0),1)</f>
        <v>#N/A</v>
      </c>
      <c r="AQ1545" t="e">
        <f>INDEX(TextClassificationList[],MATCH(Sudan_News12[[#This Row],[text_classification_arabic2]],TextClassificationList[text_classification_arabic],0),1)</f>
        <v>#N/A</v>
      </c>
      <c r="AS1545" t="e">
        <f>INDEX(TextClassificationList[],MATCH(Sudan_News12[[#This Row],[text_classification_arabic3]],TextClassificationList[text_classification_arabic],0),1)</f>
        <v>#N/A</v>
      </c>
      <c r="AU1545" t="e">
        <f>INDEX(TextClassificationList[],MATCH(Sudan_News12[[#This Row],[text_classification_arabic4]],TextClassificationList[text_classification_arabic],0),1)</f>
        <v>#N/A</v>
      </c>
      <c r="AW1545" t="e">
        <f>INDEX(TextClassificationList[],MATCH(Sudan_News12[[#This Row],[text_classification_arabic5]],TextClassificationList[text_classification_arabic],0),1)</f>
        <v>#N/A</v>
      </c>
    </row>
    <row r="1546" spans="1:49" x14ac:dyDescent="0.2">
      <c r="A1546">
        <v>1.3576220661749187E+18</v>
      </c>
      <c r="B1546">
        <v>1.3564986580118446E+18</v>
      </c>
      <c r="C1546" t="s">
        <v>6100</v>
      </c>
      <c r="D1546" s="1">
        <v>44232</v>
      </c>
      <c r="E1546" s="2">
        <v>0.47798611111111111</v>
      </c>
      <c r="F1546">
        <v>200</v>
      </c>
      <c r="G1546">
        <v>1889611729</v>
      </c>
      <c r="H1546" t="s">
        <v>354</v>
      </c>
      <c r="I1546" t="s">
        <v>355</v>
      </c>
      <c r="J1546" t="s">
        <v>265</v>
      </c>
      <c r="K1546" t="s">
        <v>6101</v>
      </c>
      <c r="L1546" t="s">
        <v>266</v>
      </c>
      <c r="M1546" t="s">
        <v>267</v>
      </c>
      <c r="N1546" t="s">
        <v>267</v>
      </c>
      <c r="O1546" t="s">
        <v>267</v>
      </c>
      <c r="P1546">
        <v>0</v>
      </c>
      <c r="Q1546">
        <v>0</v>
      </c>
      <c r="R1546">
        <v>0</v>
      </c>
      <c r="S1546" t="s">
        <v>267</v>
      </c>
      <c r="T1546" t="s">
        <v>267</v>
      </c>
      <c r="U1546" t="s">
        <v>6102</v>
      </c>
      <c r="V1546" t="b">
        <v>0</v>
      </c>
      <c r="W1546" t="s">
        <v>265</v>
      </c>
      <c r="X1546">
        <v>0</v>
      </c>
      <c r="Y1546" t="s">
        <v>265</v>
      </c>
      <c r="Z1546" t="s">
        <v>265</v>
      </c>
      <c r="AA1546" t="s">
        <v>265</v>
      </c>
      <c r="AB1546" t="s">
        <v>265</v>
      </c>
      <c r="AC1546" t="s">
        <v>265</v>
      </c>
      <c r="AD1546" t="s">
        <v>265</v>
      </c>
      <c r="AE1546" t="s">
        <v>265</v>
      </c>
      <c r="AF1546" t="s">
        <v>6099</v>
      </c>
      <c r="AG1546" t="s">
        <v>265</v>
      </c>
      <c r="AH1546" t="s">
        <v>265</v>
      </c>
      <c r="AI1546" t="s">
        <v>265</v>
      </c>
      <c r="AJ1546" t="s">
        <v>265</v>
      </c>
      <c r="AL1546" t="str">
        <f>IF(Sudan_News12[[#This Row],[relevancy_classification_english]]="Relevant","مناسب",IF(Sudan_News12[[#This Row],[relevancy_classification_english]]="Relevant","عَرَضِيّ",""))</f>
        <v/>
      </c>
      <c r="AN1546" t="str">
        <f>IF(Sudan_News12[[#This Row],[sentiment_analysis_english]]="Negative","سلبي",IF(Sudan_News12[[#This Row],[sentiment_analysis_english]]="Neutral","حيادي",IF(Sudan_News12[[#This Row],[sentiment_analysis_english]]="Positive","إيجابي","")))</f>
        <v/>
      </c>
      <c r="AO1546" t="e">
        <f>INDEX(TextClassificationList[],MATCH(Sudan_News12[[#This Row],[text_classification_arabic]],TextClassificationList[text_classification_arabic],0),1)</f>
        <v>#N/A</v>
      </c>
      <c r="AQ1546" t="e">
        <f>INDEX(TextClassificationList[],MATCH(Sudan_News12[[#This Row],[text_classification_arabic2]],TextClassificationList[text_classification_arabic],0),1)</f>
        <v>#N/A</v>
      </c>
      <c r="AS1546" t="e">
        <f>INDEX(TextClassificationList[],MATCH(Sudan_News12[[#This Row],[text_classification_arabic3]],TextClassificationList[text_classification_arabic],0),1)</f>
        <v>#N/A</v>
      </c>
      <c r="AU1546" t="e">
        <f>INDEX(TextClassificationList[],MATCH(Sudan_News12[[#This Row],[text_classification_arabic4]],TextClassificationList[text_classification_arabic],0),1)</f>
        <v>#N/A</v>
      </c>
      <c r="AW1546" t="e">
        <f>INDEX(TextClassificationList[],MATCH(Sudan_News12[[#This Row],[text_classification_arabic5]],TextClassificationList[text_classification_arabic],0),1)</f>
        <v>#N/A</v>
      </c>
    </row>
    <row r="1547" spans="1:49" x14ac:dyDescent="0.2">
      <c r="A1547">
        <v>1.3576219830061261E+18</v>
      </c>
      <c r="B1547">
        <v>1.356939939733246E+18</v>
      </c>
      <c r="C1547" t="s">
        <v>6103</v>
      </c>
      <c r="D1547" s="1">
        <v>44232</v>
      </c>
      <c r="E1547" s="2">
        <v>0.47775462962962961</v>
      </c>
      <c r="F1547">
        <v>200</v>
      </c>
      <c r="G1547">
        <v>1889611729</v>
      </c>
      <c r="H1547" t="s">
        <v>354</v>
      </c>
      <c r="I1547" t="s">
        <v>355</v>
      </c>
      <c r="J1547" t="s">
        <v>265</v>
      </c>
      <c r="K1547" t="s">
        <v>6104</v>
      </c>
      <c r="L1547" t="s">
        <v>266</v>
      </c>
      <c r="M1547" t="s">
        <v>267</v>
      </c>
      <c r="N1547" t="s">
        <v>267</v>
      </c>
      <c r="O1547" t="s">
        <v>267</v>
      </c>
      <c r="P1547">
        <v>0</v>
      </c>
      <c r="Q1547">
        <v>0</v>
      </c>
      <c r="R1547">
        <v>0</v>
      </c>
      <c r="S1547" t="s">
        <v>267</v>
      </c>
      <c r="T1547" t="s">
        <v>267</v>
      </c>
      <c r="U1547" t="s">
        <v>6105</v>
      </c>
      <c r="V1547" t="b">
        <v>0</v>
      </c>
      <c r="W1547" t="s">
        <v>265</v>
      </c>
      <c r="X1547">
        <v>0</v>
      </c>
      <c r="Y1547" t="s">
        <v>265</v>
      </c>
      <c r="Z1547" t="s">
        <v>265</v>
      </c>
      <c r="AA1547" t="s">
        <v>265</v>
      </c>
      <c r="AB1547" t="s">
        <v>265</v>
      </c>
      <c r="AC1547" t="s">
        <v>265</v>
      </c>
      <c r="AD1547" t="s">
        <v>265</v>
      </c>
      <c r="AE1547" t="s">
        <v>265</v>
      </c>
      <c r="AF1547" t="s">
        <v>6099</v>
      </c>
      <c r="AG1547" t="s">
        <v>265</v>
      </c>
      <c r="AH1547" t="s">
        <v>265</v>
      </c>
      <c r="AI1547" t="s">
        <v>265</v>
      </c>
      <c r="AJ1547" t="s">
        <v>265</v>
      </c>
      <c r="AL1547" t="str">
        <f>IF(Sudan_News12[[#This Row],[relevancy_classification_english]]="Relevant","مناسب",IF(Sudan_News12[[#This Row],[relevancy_classification_english]]="Relevant","عَرَضِيّ",""))</f>
        <v/>
      </c>
      <c r="AN1547" t="str">
        <f>IF(Sudan_News12[[#This Row],[sentiment_analysis_english]]="Negative","سلبي",IF(Sudan_News12[[#This Row],[sentiment_analysis_english]]="Neutral","حيادي",IF(Sudan_News12[[#This Row],[sentiment_analysis_english]]="Positive","إيجابي","")))</f>
        <v/>
      </c>
      <c r="AO1547" t="e">
        <f>INDEX(TextClassificationList[],MATCH(Sudan_News12[[#This Row],[text_classification_arabic]],TextClassificationList[text_classification_arabic],0),1)</f>
        <v>#N/A</v>
      </c>
      <c r="AQ1547" t="e">
        <f>INDEX(TextClassificationList[],MATCH(Sudan_News12[[#This Row],[text_classification_arabic2]],TextClassificationList[text_classification_arabic],0),1)</f>
        <v>#N/A</v>
      </c>
      <c r="AS1547" t="e">
        <f>INDEX(TextClassificationList[],MATCH(Sudan_News12[[#This Row],[text_classification_arabic3]],TextClassificationList[text_classification_arabic],0),1)</f>
        <v>#N/A</v>
      </c>
      <c r="AU1547" t="e">
        <f>INDEX(TextClassificationList[],MATCH(Sudan_News12[[#This Row],[text_classification_arabic4]],TextClassificationList[text_classification_arabic],0),1)</f>
        <v>#N/A</v>
      </c>
      <c r="AW1547" t="e">
        <f>INDEX(TextClassificationList[],MATCH(Sudan_News12[[#This Row],[text_classification_arabic5]],TextClassificationList[text_classification_arabic],0),1)</f>
        <v>#N/A</v>
      </c>
    </row>
    <row r="1548" spans="1:49" x14ac:dyDescent="0.2">
      <c r="A1548">
        <v>1.3576219398970409E+18</v>
      </c>
      <c r="B1548">
        <v>1.3571978014495212E+18</v>
      </c>
      <c r="C1548" t="s">
        <v>6106</v>
      </c>
      <c r="D1548" s="1">
        <v>44232</v>
      </c>
      <c r="E1548" s="2">
        <v>0.47763888888888889</v>
      </c>
      <c r="F1548">
        <v>200</v>
      </c>
      <c r="G1548">
        <v>1889611729</v>
      </c>
      <c r="H1548" t="s">
        <v>354</v>
      </c>
      <c r="I1548" t="s">
        <v>355</v>
      </c>
      <c r="J1548" t="s">
        <v>265</v>
      </c>
      <c r="K1548" t="s">
        <v>6104</v>
      </c>
      <c r="L1548" t="s">
        <v>266</v>
      </c>
      <c r="M1548" t="s">
        <v>267</v>
      </c>
      <c r="N1548" t="s">
        <v>267</v>
      </c>
      <c r="O1548" t="s">
        <v>267</v>
      </c>
      <c r="P1548">
        <v>0</v>
      </c>
      <c r="Q1548">
        <v>0</v>
      </c>
      <c r="R1548">
        <v>0</v>
      </c>
      <c r="S1548" t="s">
        <v>267</v>
      </c>
      <c r="T1548" t="s">
        <v>267</v>
      </c>
      <c r="U1548" t="s">
        <v>6107</v>
      </c>
      <c r="V1548" t="b">
        <v>0</v>
      </c>
      <c r="W1548" t="s">
        <v>265</v>
      </c>
      <c r="X1548">
        <v>0</v>
      </c>
      <c r="Y1548" t="s">
        <v>265</v>
      </c>
      <c r="Z1548" t="s">
        <v>265</v>
      </c>
      <c r="AA1548" t="s">
        <v>265</v>
      </c>
      <c r="AB1548" t="s">
        <v>265</v>
      </c>
      <c r="AC1548" t="s">
        <v>265</v>
      </c>
      <c r="AD1548" t="s">
        <v>265</v>
      </c>
      <c r="AE1548" t="s">
        <v>265</v>
      </c>
      <c r="AF1548" t="s">
        <v>6099</v>
      </c>
      <c r="AG1548" t="s">
        <v>265</v>
      </c>
      <c r="AH1548" t="s">
        <v>265</v>
      </c>
      <c r="AI1548" t="s">
        <v>265</v>
      </c>
      <c r="AJ1548" t="s">
        <v>265</v>
      </c>
      <c r="AL1548" t="str">
        <f>IF(Sudan_News12[[#This Row],[relevancy_classification_english]]="Relevant","مناسب",IF(Sudan_News12[[#This Row],[relevancy_classification_english]]="Relevant","عَرَضِيّ",""))</f>
        <v/>
      </c>
      <c r="AN1548" t="str">
        <f>IF(Sudan_News12[[#This Row],[sentiment_analysis_english]]="Negative","سلبي",IF(Sudan_News12[[#This Row],[sentiment_analysis_english]]="Neutral","حيادي",IF(Sudan_News12[[#This Row],[sentiment_analysis_english]]="Positive","إيجابي","")))</f>
        <v/>
      </c>
      <c r="AO1548" t="e">
        <f>INDEX(TextClassificationList[],MATCH(Sudan_News12[[#This Row],[text_classification_arabic]],TextClassificationList[text_classification_arabic],0),1)</f>
        <v>#N/A</v>
      </c>
      <c r="AQ1548" t="e">
        <f>INDEX(TextClassificationList[],MATCH(Sudan_News12[[#This Row],[text_classification_arabic2]],TextClassificationList[text_classification_arabic],0),1)</f>
        <v>#N/A</v>
      </c>
      <c r="AS1548" t="e">
        <f>INDEX(TextClassificationList[],MATCH(Sudan_News12[[#This Row],[text_classification_arabic3]],TextClassificationList[text_classification_arabic],0),1)</f>
        <v>#N/A</v>
      </c>
      <c r="AU1548" t="e">
        <f>INDEX(TextClassificationList[],MATCH(Sudan_News12[[#This Row],[text_classification_arabic4]],TextClassificationList[text_classification_arabic],0),1)</f>
        <v>#N/A</v>
      </c>
      <c r="AW1548" t="e">
        <f>INDEX(TextClassificationList[],MATCH(Sudan_News12[[#This Row],[text_classification_arabic5]],TextClassificationList[text_classification_arabic],0),1)</f>
        <v>#N/A</v>
      </c>
    </row>
    <row r="1549" spans="1:49" x14ac:dyDescent="0.2">
      <c r="A1549">
        <v>1.3576065616953016E+18</v>
      </c>
      <c r="B1549">
        <v>1.3574063895519764E+18</v>
      </c>
      <c r="C1549" t="s">
        <v>6108</v>
      </c>
      <c r="D1549" s="1">
        <v>44232</v>
      </c>
      <c r="E1549" s="2">
        <v>0.43520833333333331</v>
      </c>
      <c r="F1549">
        <v>200</v>
      </c>
      <c r="G1549">
        <v>1889611729</v>
      </c>
      <c r="H1549" t="s">
        <v>354</v>
      </c>
      <c r="I1549" t="s">
        <v>355</v>
      </c>
      <c r="J1549" t="s">
        <v>265</v>
      </c>
      <c r="K1549" t="s">
        <v>6104</v>
      </c>
      <c r="L1549" t="s">
        <v>266</v>
      </c>
      <c r="M1549" t="s">
        <v>267</v>
      </c>
      <c r="N1549" t="s">
        <v>267</v>
      </c>
      <c r="O1549" t="s">
        <v>267</v>
      </c>
      <c r="P1549">
        <v>0</v>
      </c>
      <c r="Q1549">
        <v>0</v>
      </c>
      <c r="R1549">
        <v>0</v>
      </c>
      <c r="S1549" t="s">
        <v>267</v>
      </c>
      <c r="T1549" t="s">
        <v>267</v>
      </c>
      <c r="U1549" t="s">
        <v>6109</v>
      </c>
      <c r="V1549" t="b">
        <v>0</v>
      </c>
      <c r="W1549" t="s">
        <v>265</v>
      </c>
      <c r="X1549">
        <v>0</v>
      </c>
      <c r="Y1549" t="s">
        <v>265</v>
      </c>
      <c r="Z1549" t="s">
        <v>265</v>
      </c>
      <c r="AA1549" t="s">
        <v>265</v>
      </c>
      <c r="AB1549" t="s">
        <v>265</v>
      </c>
      <c r="AC1549" t="s">
        <v>265</v>
      </c>
      <c r="AD1549" t="s">
        <v>265</v>
      </c>
      <c r="AE1549" t="s">
        <v>265</v>
      </c>
      <c r="AF1549" t="s">
        <v>6099</v>
      </c>
      <c r="AG1549" t="s">
        <v>265</v>
      </c>
      <c r="AH1549" t="s">
        <v>265</v>
      </c>
      <c r="AI1549" t="s">
        <v>265</v>
      </c>
      <c r="AJ1549" t="s">
        <v>265</v>
      </c>
      <c r="AL1549" t="str">
        <f>IF(Sudan_News12[[#This Row],[relevancy_classification_english]]="Relevant","مناسب",IF(Sudan_News12[[#This Row],[relevancy_classification_english]]="Relevant","عَرَضِيّ",""))</f>
        <v/>
      </c>
      <c r="AN1549" t="str">
        <f>IF(Sudan_News12[[#This Row],[sentiment_analysis_english]]="Negative","سلبي",IF(Sudan_News12[[#This Row],[sentiment_analysis_english]]="Neutral","حيادي",IF(Sudan_News12[[#This Row],[sentiment_analysis_english]]="Positive","إيجابي","")))</f>
        <v/>
      </c>
      <c r="AO1549" t="e">
        <f>INDEX(TextClassificationList[],MATCH(Sudan_News12[[#This Row],[text_classification_arabic]],TextClassificationList[text_classification_arabic],0),1)</f>
        <v>#N/A</v>
      </c>
      <c r="AQ1549" t="e">
        <f>INDEX(TextClassificationList[],MATCH(Sudan_News12[[#This Row],[text_classification_arabic2]],TextClassificationList[text_classification_arabic],0),1)</f>
        <v>#N/A</v>
      </c>
      <c r="AS1549" t="e">
        <f>INDEX(TextClassificationList[],MATCH(Sudan_News12[[#This Row],[text_classification_arabic3]],TextClassificationList[text_classification_arabic],0),1)</f>
        <v>#N/A</v>
      </c>
      <c r="AU1549" t="e">
        <f>INDEX(TextClassificationList[],MATCH(Sudan_News12[[#This Row],[text_classification_arabic4]],TextClassificationList[text_classification_arabic],0),1)</f>
        <v>#N/A</v>
      </c>
      <c r="AW1549" t="e">
        <f>INDEX(TextClassificationList[],MATCH(Sudan_News12[[#This Row],[text_classification_arabic5]],TextClassificationList[text_classification_arabic],0),1)</f>
        <v>#N/A</v>
      </c>
    </row>
    <row r="1550" spans="1:49" x14ac:dyDescent="0.2">
      <c r="A1550">
        <v>1.3575968829991363E+18</v>
      </c>
      <c r="B1550">
        <v>1.3575940297022136E+18</v>
      </c>
      <c r="C1550" t="s">
        <v>6110</v>
      </c>
      <c r="D1550" s="1">
        <v>44232</v>
      </c>
      <c r="E1550" s="2">
        <v>0.40849537037037037</v>
      </c>
      <c r="F1550">
        <v>200</v>
      </c>
      <c r="G1550">
        <v>1889611729</v>
      </c>
      <c r="H1550" t="s">
        <v>354</v>
      </c>
      <c r="I1550" t="s">
        <v>355</v>
      </c>
      <c r="J1550" t="s">
        <v>265</v>
      </c>
      <c r="K1550" t="s">
        <v>6111</v>
      </c>
      <c r="L1550" t="s">
        <v>266</v>
      </c>
      <c r="M1550" t="s">
        <v>267</v>
      </c>
      <c r="N1550" t="s">
        <v>267</v>
      </c>
      <c r="O1550" t="s">
        <v>267</v>
      </c>
      <c r="P1550">
        <v>0</v>
      </c>
      <c r="Q1550">
        <v>0</v>
      </c>
      <c r="R1550">
        <v>1</v>
      </c>
      <c r="S1550" t="s">
        <v>267</v>
      </c>
      <c r="T1550" t="s">
        <v>267</v>
      </c>
      <c r="U1550" t="s">
        <v>6112</v>
      </c>
      <c r="V1550" t="b">
        <v>0</v>
      </c>
      <c r="W1550" t="s">
        <v>265</v>
      </c>
      <c r="X1550">
        <v>0</v>
      </c>
      <c r="Y1550" t="s">
        <v>265</v>
      </c>
      <c r="Z1550" t="s">
        <v>265</v>
      </c>
      <c r="AA1550" t="s">
        <v>265</v>
      </c>
      <c r="AB1550" t="s">
        <v>265</v>
      </c>
      <c r="AC1550" t="s">
        <v>265</v>
      </c>
      <c r="AD1550" t="s">
        <v>265</v>
      </c>
      <c r="AE1550" t="s">
        <v>265</v>
      </c>
      <c r="AF1550" t="s">
        <v>6113</v>
      </c>
      <c r="AG1550" t="s">
        <v>265</v>
      </c>
      <c r="AH1550" t="s">
        <v>265</v>
      </c>
      <c r="AI1550" t="s">
        <v>265</v>
      </c>
      <c r="AJ1550" t="s">
        <v>265</v>
      </c>
      <c r="AL1550" t="str">
        <f>IF(Sudan_News12[[#This Row],[relevancy_classification_english]]="Relevant","مناسب",IF(Sudan_News12[[#This Row],[relevancy_classification_english]]="Relevant","عَرَضِيّ",""))</f>
        <v/>
      </c>
      <c r="AN1550" t="str">
        <f>IF(Sudan_News12[[#This Row],[sentiment_analysis_english]]="Negative","سلبي",IF(Sudan_News12[[#This Row],[sentiment_analysis_english]]="Neutral","حيادي",IF(Sudan_News12[[#This Row],[sentiment_analysis_english]]="Positive","إيجابي","")))</f>
        <v/>
      </c>
      <c r="AO1550" t="e">
        <f>INDEX(TextClassificationList[],MATCH(Sudan_News12[[#This Row],[text_classification_arabic]],TextClassificationList[text_classification_arabic],0),1)</f>
        <v>#N/A</v>
      </c>
      <c r="AQ1550" t="e">
        <f>INDEX(TextClassificationList[],MATCH(Sudan_News12[[#This Row],[text_classification_arabic2]],TextClassificationList[text_classification_arabic],0),1)</f>
        <v>#N/A</v>
      </c>
      <c r="AS1550" t="e">
        <f>INDEX(TextClassificationList[],MATCH(Sudan_News12[[#This Row],[text_classification_arabic3]],TextClassificationList[text_classification_arabic],0),1)</f>
        <v>#N/A</v>
      </c>
      <c r="AU1550" t="e">
        <f>INDEX(TextClassificationList[],MATCH(Sudan_News12[[#This Row],[text_classification_arabic4]],TextClassificationList[text_classification_arabic],0),1)</f>
        <v>#N/A</v>
      </c>
      <c r="AW1550" t="e">
        <f>INDEX(TextClassificationList[],MATCH(Sudan_News12[[#This Row],[text_classification_arabic5]],TextClassificationList[text_classification_arabic],0),1)</f>
        <v>#N/A</v>
      </c>
    </row>
    <row r="1551" spans="1:49" x14ac:dyDescent="0.2">
      <c r="A1551">
        <v>1.3574083238223585E+18</v>
      </c>
      <c r="B1551">
        <v>1.3574083238223585E+18</v>
      </c>
      <c r="C1551" t="s">
        <v>6114</v>
      </c>
      <c r="D1551" s="1">
        <v>44231</v>
      </c>
      <c r="E1551" s="2">
        <v>0.88817129629629632</v>
      </c>
      <c r="F1551">
        <v>200</v>
      </c>
      <c r="G1551">
        <v>1889611729</v>
      </c>
      <c r="H1551" t="s">
        <v>354</v>
      </c>
      <c r="I1551" t="s">
        <v>355</v>
      </c>
      <c r="J1551" t="s">
        <v>265</v>
      </c>
      <c r="K1551" t="s">
        <v>6115</v>
      </c>
      <c r="L1551" t="s">
        <v>273</v>
      </c>
      <c r="M1551" t="s">
        <v>267</v>
      </c>
      <c r="N1551" t="s">
        <v>6116</v>
      </c>
      <c r="O1551" t="s">
        <v>267</v>
      </c>
      <c r="P1551">
        <v>0</v>
      </c>
      <c r="Q1551">
        <v>0</v>
      </c>
      <c r="R1551">
        <v>0</v>
      </c>
      <c r="S1551" t="s">
        <v>267</v>
      </c>
      <c r="T1551" t="s">
        <v>267</v>
      </c>
      <c r="U1551" t="s">
        <v>6117</v>
      </c>
      <c r="V1551" t="b">
        <v>0</v>
      </c>
      <c r="W1551" t="s">
        <v>265</v>
      </c>
      <c r="X1551">
        <v>0</v>
      </c>
      <c r="Y1551" t="s">
        <v>265</v>
      </c>
      <c r="Z1551" t="s">
        <v>265</v>
      </c>
      <c r="AA1551" t="s">
        <v>265</v>
      </c>
      <c r="AB1551" t="s">
        <v>265</v>
      </c>
      <c r="AC1551" t="s">
        <v>265</v>
      </c>
      <c r="AD1551" t="s">
        <v>265</v>
      </c>
      <c r="AE1551" t="s">
        <v>265</v>
      </c>
      <c r="AF1551" t="s">
        <v>267</v>
      </c>
      <c r="AG1551" t="s">
        <v>265</v>
      </c>
      <c r="AH1551" t="s">
        <v>265</v>
      </c>
      <c r="AI1551" t="s">
        <v>265</v>
      </c>
      <c r="AJ1551" t="s">
        <v>265</v>
      </c>
      <c r="AL1551" t="str">
        <f>IF(Sudan_News12[[#This Row],[relevancy_classification_english]]="Relevant","مناسب",IF(Sudan_News12[[#This Row],[relevancy_classification_english]]="Relevant","عَرَضِيّ",""))</f>
        <v/>
      </c>
      <c r="AN1551" t="str">
        <f>IF(Sudan_News12[[#This Row],[sentiment_analysis_english]]="Negative","سلبي",IF(Sudan_News12[[#This Row],[sentiment_analysis_english]]="Neutral","حيادي",IF(Sudan_News12[[#This Row],[sentiment_analysis_english]]="Positive","إيجابي","")))</f>
        <v/>
      </c>
      <c r="AO1551" t="e">
        <f>INDEX(TextClassificationList[],MATCH(Sudan_News12[[#This Row],[text_classification_arabic]],TextClassificationList[text_classification_arabic],0),1)</f>
        <v>#N/A</v>
      </c>
      <c r="AQ1551" t="e">
        <f>INDEX(TextClassificationList[],MATCH(Sudan_News12[[#This Row],[text_classification_arabic2]],TextClassificationList[text_classification_arabic],0),1)</f>
        <v>#N/A</v>
      </c>
      <c r="AS1551" t="e">
        <f>INDEX(TextClassificationList[],MATCH(Sudan_News12[[#This Row],[text_classification_arabic3]],TextClassificationList[text_classification_arabic],0),1)</f>
        <v>#N/A</v>
      </c>
      <c r="AU1551" t="e">
        <f>INDEX(TextClassificationList[],MATCH(Sudan_News12[[#This Row],[text_classification_arabic4]],TextClassificationList[text_classification_arabic],0),1)</f>
        <v>#N/A</v>
      </c>
      <c r="AW1551" t="e">
        <f>INDEX(TextClassificationList[],MATCH(Sudan_News12[[#This Row],[text_classification_arabic5]],TextClassificationList[text_classification_arabic],0),1)</f>
        <v>#N/A</v>
      </c>
    </row>
    <row r="1552" spans="1:49" x14ac:dyDescent="0.2">
      <c r="A1552">
        <v>1.3573956887751803E+18</v>
      </c>
      <c r="B1552">
        <v>1.3573956887751803E+18</v>
      </c>
      <c r="C1552" t="s">
        <v>6118</v>
      </c>
      <c r="D1552" s="1">
        <v>44231</v>
      </c>
      <c r="E1552" s="2">
        <v>0.8533101851851852</v>
      </c>
      <c r="F1552">
        <v>200</v>
      </c>
      <c r="G1552">
        <v>1889611729</v>
      </c>
      <c r="H1552" t="s">
        <v>354</v>
      </c>
      <c r="I1552" t="s">
        <v>355</v>
      </c>
      <c r="J1552" t="s">
        <v>265</v>
      </c>
      <c r="K1552" t="s">
        <v>6119</v>
      </c>
      <c r="L1552" t="s">
        <v>273</v>
      </c>
      <c r="M1552" t="s">
        <v>267</v>
      </c>
      <c r="N1552" t="s">
        <v>6120</v>
      </c>
      <c r="O1552" t="s">
        <v>267</v>
      </c>
      <c r="P1552">
        <v>0</v>
      </c>
      <c r="Q1552">
        <v>0</v>
      </c>
      <c r="R1552">
        <v>0</v>
      </c>
      <c r="S1552" t="s">
        <v>267</v>
      </c>
      <c r="T1552" t="s">
        <v>267</v>
      </c>
      <c r="U1552" t="s">
        <v>6121</v>
      </c>
      <c r="V1552" t="b">
        <v>0</v>
      </c>
      <c r="W1552" t="s">
        <v>265</v>
      </c>
      <c r="X1552">
        <v>0</v>
      </c>
      <c r="Y1552" t="s">
        <v>265</v>
      </c>
      <c r="Z1552" t="s">
        <v>265</v>
      </c>
      <c r="AA1552" t="s">
        <v>265</v>
      </c>
      <c r="AB1552" t="s">
        <v>265</v>
      </c>
      <c r="AC1552" t="s">
        <v>265</v>
      </c>
      <c r="AD1552" t="s">
        <v>265</v>
      </c>
      <c r="AE1552" t="s">
        <v>265</v>
      </c>
      <c r="AF1552" t="s">
        <v>267</v>
      </c>
      <c r="AG1552" t="s">
        <v>265</v>
      </c>
      <c r="AH1552" t="s">
        <v>265</v>
      </c>
      <c r="AI1552" t="s">
        <v>265</v>
      </c>
      <c r="AJ1552" t="s">
        <v>265</v>
      </c>
      <c r="AL1552" t="str">
        <f>IF(Sudan_News12[[#This Row],[relevancy_classification_english]]="Relevant","مناسب",IF(Sudan_News12[[#This Row],[relevancy_classification_english]]="Relevant","عَرَضِيّ",""))</f>
        <v/>
      </c>
      <c r="AN1552" t="str">
        <f>IF(Sudan_News12[[#This Row],[sentiment_analysis_english]]="Negative","سلبي",IF(Sudan_News12[[#This Row],[sentiment_analysis_english]]="Neutral","حيادي",IF(Sudan_News12[[#This Row],[sentiment_analysis_english]]="Positive","إيجابي","")))</f>
        <v/>
      </c>
      <c r="AO1552" t="e">
        <f>INDEX(TextClassificationList[],MATCH(Sudan_News12[[#This Row],[text_classification_arabic]],TextClassificationList[text_classification_arabic],0),1)</f>
        <v>#N/A</v>
      </c>
      <c r="AQ1552" t="e">
        <f>INDEX(TextClassificationList[],MATCH(Sudan_News12[[#This Row],[text_classification_arabic2]],TextClassificationList[text_classification_arabic],0),1)</f>
        <v>#N/A</v>
      </c>
      <c r="AS1552" t="e">
        <f>INDEX(TextClassificationList[],MATCH(Sudan_News12[[#This Row],[text_classification_arabic3]],TextClassificationList[text_classification_arabic],0),1)</f>
        <v>#N/A</v>
      </c>
      <c r="AU1552" t="e">
        <f>INDEX(TextClassificationList[],MATCH(Sudan_News12[[#This Row],[text_classification_arabic4]],TextClassificationList[text_classification_arabic],0),1)</f>
        <v>#N/A</v>
      </c>
      <c r="AW1552" t="e">
        <f>INDEX(TextClassificationList[],MATCH(Sudan_News12[[#This Row],[text_classification_arabic5]],TextClassificationList[text_classification_arabic],0),1)</f>
        <v>#N/A</v>
      </c>
    </row>
    <row r="1553" spans="1:49" x14ac:dyDescent="0.2">
      <c r="A1553">
        <v>1.3573945509737554E+18</v>
      </c>
      <c r="B1553">
        <v>1.3573945509737554E+18</v>
      </c>
      <c r="C1553" t="s">
        <v>6122</v>
      </c>
      <c r="D1553" s="1">
        <v>44231</v>
      </c>
      <c r="E1553" s="2">
        <v>0.85016203703703708</v>
      </c>
      <c r="F1553">
        <v>200</v>
      </c>
      <c r="G1553">
        <v>1889611729</v>
      </c>
      <c r="H1553" t="s">
        <v>354</v>
      </c>
      <c r="I1553" t="s">
        <v>355</v>
      </c>
      <c r="J1553" t="s">
        <v>265</v>
      </c>
      <c r="K1553" t="s">
        <v>6123</v>
      </c>
      <c r="L1553" t="s">
        <v>273</v>
      </c>
      <c r="M1553" t="s">
        <v>267</v>
      </c>
      <c r="N1553" t="s">
        <v>6124</v>
      </c>
      <c r="O1553" t="s">
        <v>267</v>
      </c>
      <c r="P1553">
        <v>0</v>
      </c>
      <c r="Q1553">
        <v>0</v>
      </c>
      <c r="R1553">
        <v>0</v>
      </c>
      <c r="S1553" t="s">
        <v>267</v>
      </c>
      <c r="T1553" t="s">
        <v>267</v>
      </c>
      <c r="U1553" t="s">
        <v>6125</v>
      </c>
      <c r="V1553" t="b">
        <v>0</v>
      </c>
      <c r="W1553" t="s">
        <v>265</v>
      </c>
      <c r="X1553">
        <v>0</v>
      </c>
      <c r="Y1553" t="s">
        <v>265</v>
      </c>
      <c r="Z1553" t="s">
        <v>265</v>
      </c>
      <c r="AA1553" t="s">
        <v>265</v>
      </c>
      <c r="AB1553" t="s">
        <v>265</v>
      </c>
      <c r="AC1553" t="s">
        <v>265</v>
      </c>
      <c r="AD1553" t="s">
        <v>265</v>
      </c>
      <c r="AE1553" t="s">
        <v>265</v>
      </c>
      <c r="AF1553" t="s">
        <v>267</v>
      </c>
      <c r="AG1553" t="s">
        <v>265</v>
      </c>
      <c r="AH1553" t="s">
        <v>265</v>
      </c>
      <c r="AI1553" t="s">
        <v>265</v>
      </c>
      <c r="AJ1553" t="s">
        <v>265</v>
      </c>
      <c r="AL1553" t="str">
        <f>IF(Sudan_News12[[#This Row],[relevancy_classification_english]]="Relevant","مناسب",IF(Sudan_News12[[#This Row],[relevancy_classification_english]]="Relevant","عَرَضِيّ",""))</f>
        <v/>
      </c>
      <c r="AN1553" t="str">
        <f>IF(Sudan_News12[[#This Row],[sentiment_analysis_english]]="Negative","سلبي",IF(Sudan_News12[[#This Row],[sentiment_analysis_english]]="Neutral","حيادي",IF(Sudan_News12[[#This Row],[sentiment_analysis_english]]="Positive","إيجابي","")))</f>
        <v/>
      </c>
      <c r="AO1553" t="e">
        <f>INDEX(TextClassificationList[],MATCH(Sudan_News12[[#This Row],[text_classification_arabic]],TextClassificationList[text_classification_arabic],0),1)</f>
        <v>#N/A</v>
      </c>
      <c r="AQ1553" t="e">
        <f>INDEX(TextClassificationList[],MATCH(Sudan_News12[[#This Row],[text_classification_arabic2]],TextClassificationList[text_classification_arabic],0),1)</f>
        <v>#N/A</v>
      </c>
      <c r="AS1553" t="e">
        <f>INDEX(TextClassificationList[],MATCH(Sudan_News12[[#This Row],[text_classification_arabic3]],TextClassificationList[text_classification_arabic],0),1)</f>
        <v>#N/A</v>
      </c>
      <c r="AU1553" t="e">
        <f>INDEX(TextClassificationList[],MATCH(Sudan_News12[[#This Row],[text_classification_arabic4]],TextClassificationList[text_classification_arabic],0),1)</f>
        <v>#N/A</v>
      </c>
      <c r="AW1553" t="e">
        <f>INDEX(TextClassificationList[],MATCH(Sudan_News12[[#This Row],[text_classification_arabic5]],TextClassificationList[text_classification_arabic],0),1)</f>
        <v>#N/A</v>
      </c>
    </row>
    <row r="1554" spans="1:49" x14ac:dyDescent="0.2">
      <c r="A1554">
        <v>1.3573780153706086E+18</v>
      </c>
      <c r="B1554">
        <v>1.3573780153706086E+18</v>
      </c>
      <c r="C1554" t="s">
        <v>6126</v>
      </c>
      <c r="D1554" s="1">
        <v>44231</v>
      </c>
      <c r="E1554" s="2">
        <v>0.80453703703703705</v>
      </c>
      <c r="F1554">
        <v>200</v>
      </c>
      <c r="G1554">
        <v>1889611729</v>
      </c>
      <c r="H1554" t="s">
        <v>354</v>
      </c>
      <c r="I1554" t="s">
        <v>355</v>
      </c>
      <c r="J1554" t="s">
        <v>265</v>
      </c>
      <c r="K1554" t="s">
        <v>6127</v>
      </c>
      <c r="L1554" t="s">
        <v>266</v>
      </c>
      <c r="M1554" t="s">
        <v>267</v>
      </c>
      <c r="N1554" t="s">
        <v>6128</v>
      </c>
      <c r="O1554" t="s">
        <v>267</v>
      </c>
      <c r="P1554">
        <v>0</v>
      </c>
      <c r="Q1554">
        <v>0</v>
      </c>
      <c r="R1554">
        <v>0</v>
      </c>
      <c r="S1554" t="s">
        <v>267</v>
      </c>
      <c r="T1554" t="s">
        <v>267</v>
      </c>
      <c r="U1554" t="s">
        <v>6129</v>
      </c>
      <c r="V1554" t="b">
        <v>0</v>
      </c>
      <c r="W1554" t="s">
        <v>265</v>
      </c>
      <c r="X1554">
        <v>0</v>
      </c>
      <c r="Y1554" t="s">
        <v>265</v>
      </c>
      <c r="Z1554" t="s">
        <v>265</v>
      </c>
      <c r="AA1554" t="s">
        <v>265</v>
      </c>
      <c r="AB1554" t="s">
        <v>265</v>
      </c>
      <c r="AC1554" t="s">
        <v>265</v>
      </c>
      <c r="AD1554" t="s">
        <v>265</v>
      </c>
      <c r="AE1554" t="s">
        <v>265</v>
      </c>
      <c r="AF1554" t="s">
        <v>267</v>
      </c>
      <c r="AG1554" t="s">
        <v>265</v>
      </c>
      <c r="AH1554" t="s">
        <v>265</v>
      </c>
      <c r="AI1554" t="s">
        <v>265</v>
      </c>
      <c r="AJ1554" t="s">
        <v>265</v>
      </c>
      <c r="AL1554" t="str">
        <f>IF(Sudan_News12[[#This Row],[relevancy_classification_english]]="Relevant","مناسب",IF(Sudan_News12[[#This Row],[relevancy_classification_english]]="Relevant","عَرَضِيّ",""))</f>
        <v/>
      </c>
      <c r="AN1554" t="str">
        <f>IF(Sudan_News12[[#This Row],[sentiment_analysis_english]]="Negative","سلبي",IF(Sudan_News12[[#This Row],[sentiment_analysis_english]]="Neutral","حيادي",IF(Sudan_News12[[#This Row],[sentiment_analysis_english]]="Positive","إيجابي","")))</f>
        <v/>
      </c>
      <c r="AO1554" t="e">
        <f>INDEX(TextClassificationList[],MATCH(Sudan_News12[[#This Row],[text_classification_arabic]],TextClassificationList[text_classification_arabic],0),1)</f>
        <v>#N/A</v>
      </c>
      <c r="AQ1554" t="e">
        <f>INDEX(TextClassificationList[],MATCH(Sudan_News12[[#This Row],[text_classification_arabic2]],TextClassificationList[text_classification_arabic],0),1)</f>
        <v>#N/A</v>
      </c>
      <c r="AS1554" t="e">
        <f>INDEX(TextClassificationList[],MATCH(Sudan_News12[[#This Row],[text_classification_arabic3]],TextClassificationList[text_classification_arabic],0),1)</f>
        <v>#N/A</v>
      </c>
      <c r="AU1554" t="e">
        <f>INDEX(TextClassificationList[],MATCH(Sudan_News12[[#This Row],[text_classification_arabic4]],TextClassificationList[text_classification_arabic],0),1)</f>
        <v>#N/A</v>
      </c>
      <c r="AW1554" t="e">
        <f>INDEX(TextClassificationList[],MATCH(Sudan_News12[[#This Row],[text_classification_arabic5]],TextClassificationList[text_classification_arabic],0),1)</f>
        <v>#N/A</v>
      </c>
    </row>
    <row r="1555" spans="1:49" x14ac:dyDescent="0.2">
      <c r="A1555">
        <v>1.3573631568809452E+18</v>
      </c>
      <c r="B1555">
        <v>1.3573631568809452E+18</v>
      </c>
      <c r="C1555" t="s">
        <v>6130</v>
      </c>
      <c r="D1555" s="1">
        <v>44231</v>
      </c>
      <c r="E1555" s="2">
        <v>0.76353009259259264</v>
      </c>
      <c r="F1555">
        <v>200</v>
      </c>
      <c r="G1555">
        <v>1889611729</v>
      </c>
      <c r="H1555" t="s">
        <v>354</v>
      </c>
      <c r="I1555" t="s">
        <v>355</v>
      </c>
      <c r="J1555" t="s">
        <v>265</v>
      </c>
      <c r="K1555" t="s">
        <v>6131</v>
      </c>
      <c r="L1555" t="s">
        <v>266</v>
      </c>
      <c r="M1555" t="s">
        <v>267</v>
      </c>
      <c r="N1555" t="s">
        <v>267</v>
      </c>
      <c r="O1555" t="s">
        <v>267</v>
      </c>
      <c r="P1555">
        <v>0</v>
      </c>
      <c r="Q1555">
        <v>0</v>
      </c>
      <c r="R1555">
        <v>0</v>
      </c>
      <c r="S1555" t="s">
        <v>6132</v>
      </c>
      <c r="T1555" t="s">
        <v>267</v>
      </c>
      <c r="U1555" t="s">
        <v>6133</v>
      </c>
      <c r="V1555" t="b">
        <v>0</v>
      </c>
      <c r="W1555" t="s">
        <v>265</v>
      </c>
      <c r="X1555">
        <v>0</v>
      </c>
      <c r="Y1555" t="s">
        <v>265</v>
      </c>
      <c r="Z1555" t="s">
        <v>265</v>
      </c>
      <c r="AA1555" t="s">
        <v>265</v>
      </c>
      <c r="AB1555" t="s">
        <v>265</v>
      </c>
      <c r="AC1555" t="s">
        <v>265</v>
      </c>
      <c r="AD1555" t="s">
        <v>265</v>
      </c>
      <c r="AE1555" t="s">
        <v>265</v>
      </c>
      <c r="AF1555" t="s">
        <v>267</v>
      </c>
      <c r="AG1555" t="s">
        <v>265</v>
      </c>
      <c r="AH1555" t="s">
        <v>265</v>
      </c>
      <c r="AI1555" t="s">
        <v>265</v>
      </c>
      <c r="AJ1555" t="s">
        <v>265</v>
      </c>
      <c r="AL1555" t="str">
        <f>IF(Sudan_News12[[#This Row],[relevancy_classification_english]]="Relevant","مناسب",IF(Sudan_News12[[#This Row],[relevancy_classification_english]]="Relevant","عَرَضِيّ",""))</f>
        <v/>
      </c>
      <c r="AN1555" t="str">
        <f>IF(Sudan_News12[[#This Row],[sentiment_analysis_english]]="Negative","سلبي",IF(Sudan_News12[[#This Row],[sentiment_analysis_english]]="Neutral","حيادي",IF(Sudan_News12[[#This Row],[sentiment_analysis_english]]="Positive","إيجابي","")))</f>
        <v/>
      </c>
      <c r="AO1555" t="e">
        <f>INDEX(TextClassificationList[],MATCH(Sudan_News12[[#This Row],[text_classification_arabic]],TextClassificationList[text_classification_arabic],0),1)</f>
        <v>#N/A</v>
      </c>
      <c r="AQ1555" t="e">
        <f>INDEX(TextClassificationList[],MATCH(Sudan_News12[[#This Row],[text_classification_arabic2]],TextClassificationList[text_classification_arabic],0),1)</f>
        <v>#N/A</v>
      </c>
      <c r="AS1555" t="e">
        <f>INDEX(TextClassificationList[],MATCH(Sudan_News12[[#This Row],[text_classification_arabic3]],TextClassificationList[text_classification_arabic],0),1)</f>
        <v>#N/A</v>
      </c>
      <c r="AU1555" t="e">
        <f>INDEX(TextClassificationList[],MATCH(Sudan_News12[[#This Row],[text_classification_arabic4]],TextClassificationList[text_classification_arabic],0),1)</f>
        <v>#N/A</v>
      </c>
      <c r="AW1555" t="e">
        <f>INDEX(TextClassificationList[],MATCH(Sudan_News12[[#This Row],[text_classification_arabic5]],TextClassificationList[text_classification_arabic],0),1)</f>
        <v>#N/A</v>
      </c>
    </row>
    <row r="1556" spans="1:49" x14ac:dyDescent="0.2">
      <c r="A1556">
        <v>1.3573322701394657E+18</v>
      </c>
      <c r="B1556">
        <v>1.3573322701394657E+18</v>
      </c>
      <c r="C1556" t="s">
        <v>6134</v>
      </c>
      <c r="D1556" s="1">
        <v>44231</v>
      </c>
      <c r="E1556" s="2">
        <v>0.67829861111111112</v>
      </c>
      <c r="F1556">
        <v>200</v>
      </c>
      <c r="G1556">
        <v>1889611729</v>
      </c>
      <c r="H1556" t="s">
        <v>354</v>
      </c>
      <c r="I1556" t="s">
        <v>355</v>
      </c>
      <c r="J1556" t="s">
        <v>265</v>
      </c>
      <c r="K1556" t="s">
        <v>6135</v>
      </c>
      <c r="L1556" t="s">
        <v>266</v>
      </c>
      <c r="M1556" t="s">
        <v>267</v>
      </c>
      <c r="N1556" t="s">
        <v>267</v>
      </c>
      <c r="O1556" t="s">
        <v>267</v>
      </c>
      <c r="P1556">
        <v>0</v>
      </c>
      <c r="Q1556">
        <v>0</v>
      </c>
      <c r="R1556">
        <v>1</v>
      </c>
      <c r="S1556" t="s">
        <v>3758</v>
      </c>
      <c r="T1556" t="s">
        <v>267</v>
      </c>
      <c r="U1556" t="s">
        <v>6136</v>
      </c>
      <c r="V1556" t="b">
        <v>0</v>
      </c>
      <c r="W1556" t="s">
        <v>265</v>
      </c>
      <c r="X1556">
        <v>0</v>
      </c>
      <c r="Y1556" t="s">
        <v>265</v>
      </c>
      <c r="Z1556" t="s">
        <v>265</v>
      </c>
      <c r="AA1556" t="s">
        <v>265</v>
      </c>
      <c r="AB1556" t="s">
        <v>265</v>
      </c>
      <c r="AC1556" t="s">
        <v>265</v>
      </c>
      <c r="AD1556" t="s">
        <v>265</v>
      </c>
      <c r="AE1556" t="s">
        <v>265</v>
      </c>
      <c r="AF1556" t="s">
        <v>267</v>
      </c>
      <c r="AG1556" t="s">
        <v>265</v>
      </c>
      <c r="AH1556" t="s">
        <v>265</v>
      </c>
      <c r="AI1556" t="s">
        <v>265</v>
      </c>
      <c r="AJ1556" t="s">
        <v>265</v>
      </c>
      <c r="AL1556" t="str">
        <f>IF(Sudan_News12[[#This Row],[relevancy_classification_english]]="Relevant","مناسب",IF(Sudan_News12[[#This Row],[relevancy_classification_english]]="Relevant","عَرَضِيّ",""))</f>
        <v/>
      </c>
      <c r="AN1556" t="str">
        <f>IF(Sudan_News12[[#This Row],[sentiment_analysis_english]]="Negative","سلبي",IF(Sudan_News12[[#This Row],[sentiment_analysis_english]]="Neutral","حيادي",IF(Sudan_News12[[#This Row],[sentiment_analysis_english]]="Positive","إيجابي","")))</f>
        <v/>
      </c>
      <c r="AO1556" t="e">
        <f>INDEX(TextClassificationList[],MATCH(Sudan_News12[[#This Row],[text_classification_arabic]],TextClassificationList[text_classification_arabic],0),1)</f>
        <v>#N/A</v>
      </c>
      <c r="AQ1556" t="e">
        <f>INDEX(TextClassificationList[],MATCH(Sudan_News12[[#This Row],[text_classification_arabic2]],TextClassificationList[text_classification_arabic],0),1)</f>
        <v>#N/A</v>
      </c>
      <c r="AS1556" t="e">
        <f>INDEX(TextClassificationList[],MATCH(Sudan_News12[[#This Row],[text_classification_arabic3]],TextClassificationList[text_classification_arabic],0),1)</f>
        <v>#N/A</v>
      </c>
      <c r="AU1556" t="e">
        <f>INDEX(TextClassificationList[],MATCH(Sudan_News12[[#This Row],[text_classification_arabic4]],TextClassificationList[text_classification_arabic],0),1)</f>
        <v>#N/A</v>
      </c>
      <c r="AW1556" t="e">
        <f>INDEX(TextClassificationList[],MATCH(Sudan_News12[[#This Row],[text_classification_arabic5]],TextClassificationList[text_classification_arabic],0),1)</f>
        <v>#N/A</v>
      </c>
    </row>
    <row r="1557" spans="1:49" x14ac:dyDescent="0.2">
      <c r="A1557">
        <v>1.3573167040749486E+18</v>
      </c>
      <c r="B1557">
        <v>1.3573167040749486E+18</v>
      </c>
      <c r="C1557" t="s">
        <v>6137</v>
      </c>
      <c r="D1557" s="1">
        <v>44231</v>
      </c>
      <c r="E1557" s="2">
        <v>0.63534722222222217</v>
      </c>
      <c r="F1557">
        <v>200</v>
      </c>
      <c r="G1557">
        <v>1889611729</v>
      </c>
      <c r="H1557" t="s">
        <v>354</v>
      </c>
      <c r="I1557" t="s">
        <v>355</v>
      </c>
      <c r="J1557" t="s">
        <v>265</v>
      </c>
      <c r="K1557" t="s">
        <v>6138</v>
      </c>
      <c r="L1557" t="s">
        <v>266</v>
      </c>
      <c r="M1557" t="s">
        <v>267</v>
      </c>
      <c r="N1557" t="s">
        <v>267</v>
      </c>
      <c r="O1557" t="s">
        <v>267</v>
      </c>
      <c r="P1557">
        <v>1</v>
      </c>
      <c r="Q1557">
        <v>0</v>
      </c>
      <c r="R1557">
        <v>4</v>
      </c>
      <c r="S1557" t="s">
        <v>289</v>
      </c>
      <c r="T1557" t="s">
        <v>267</v>
      </c>
      <c r="U1557" t="s">
        <v>6139</v>
      </c>
      <c r="V1557" t="b">
        <v>0</v>
      </c>
      <c r="W1557" t="s">
        <v>265</v>
      </c>
      <c r="X1557">
        <v>0</v>
      </c>
      <c r="Y1557" t="s">
        <v>265</v>
      </c>
      <c r="Z1557" t="s">
        <v>265</v>
      </c>
      <c r="AA1557" t="s">
        <v>265</v>
      </c>
      <c r="AB1557" t="s">
        <v>265</v>
      </c>
      <c r="AC1557" t="s">
        <v>265</v>
      </c>
      <c r="AD1557" t="s">
        <v>265</v>
      </c>
      <c r="AE1557" t="s">
        <v>265</v>
      </c>
      <c r="AF1557" t="s">
        <v>267</v>
      </c>
      <c r="AG1557" t="s">
        <v>265</v>
      </c>
      <c r="AH1557" t="s">
        <v>265</v>
      </c>
      <c r="AI1557" t="s">
        <v>265</v>
      </c>
      <c r="AJ1557" t="s">
        <v>265</v>
      </c>
      <c r="AL1557" t="str">
        <f>IF(Sudan_News12[[#This Row],[relevancy_classification_english]]="Relevant","مناسب",IF(Sudan_News12[[#This Row],[relevancy_classification_english]]="Relevant","عَرَضِيّ",""))</f>
        <v/>
      </c>
      <c r="AN1557" t="str">
        <f>IF(Sudan_News12[[#This Row],[sentiment_analysis_english]]="Negative","سلبي",IF(Sudan_News12[[#This Row],[sentiment_analysis_english]]="Neutral","حيادي",IF(Sudan_News12[[#This Row],[sentiment_analysis_english]]="Positive","إيجابي","")))</f>
        <v/>
      </c>
      <c r="AO1557" t="e">
        <f>INDEX(TextClassificationList[],MATCH(Sudan_News12[[#This Row],[text_classification_arabic]],TextClassificationList[text_classification_arabic],0),1)</f>
        <v>#N/A</v>
      </c>
      <c r="AQ1557" t="e">
        <f>INDEX(TextClassificationList[],MATCH(Sudan_News12[[#This Row],[text_classification_arabic2]],TextClassificationList[text_classification_arabic],0),1)</f>
        <v>#N/A</v>
      </c>
      <c r="AS1557" t="e">
        <f>INDEX(TextClassificationList[],MATCH(Sudan_News12[[#This Row],[text_classification_arabic3]],TextClassificationList[text_classification_arabic],0),1)</f>
        <v>#N/A</v>
      </c>
      <c r="AU1557" t="e">
        <f>INDEX(TextClassificationList[],MATCH(Sudan_News12[[#This Row],[text_classification_arabic4]],TextClassificationList[text_classification_arabic],0),1)</f>
        <v>#N/A</v>
      </c>
      <c r="AW1557" t="e">
        <f>INDEX(TextClassificationList[],MATCH(Sudan_News12[[#This Row],[text_classification_arabic5]],TextClassificationList[text_classification_arabic],0),1)</f>
        <v>#N/A</v>
      </c>
    </row>
    <row r="1558" spans="1:49" x14ac:dyDescent="0.2">
      <c r="A1558">
        <v>1.3572956317700137E+18</v>
      </c>
      <c r="B1558">
        <v>1.3572956317700137E+18</v>
      </c>
      <c r="C1558" t="s">
        <v>6140</v>
      </c>
      <c r="D1558" s="1">
        <v>44231</v>
      </c>
      <c r="E1558" s="2">
        <v>0.57719907407407411</v>
      </c>
      <c r="F1558">
        <v>200</v>
      </c>
      <c r="G1558">
        <v>1889611729</v>
      </c>
      <c r="H1558" t="s">
        <v>354</v>
      </c>
      <c r="I1558" t="s">
        <v>355</v>
      </c>
      <c r="J1558" t="s">
        <v>265</v>
      </c>
      <c r="K1558" t="s">
        <v>6141</v>
      </c>
      <c r="L1558" t="s">
        <v>266</v>
      </c>
      <c r="M1558" t="s">
        <v>267</v>
      </c>
      <c r="N1558" t="s">
        <v>267</v>
      </c>
      <c r="O1558" t="s">
        <v>267</v>
      </c>
      <c r="P1558">
        <v>0</v>
      </c>
      <c r="Q1558">
        <v>0</v>
      </c>
      <c r="R1558">
        <v>4</v>
      </c>
      <c r="S1558" t="s">
        <v>267</v>
      </c>
      <c r="T1558" t="s">
        <v>267</v>
      </c>
      <c r="U1558" t="s">
        <v>6142</v>
      </c>
      <c r="V1558" t="b">
        <v>0</v>
      </c>
      <c r="W1558" t="s">
        <v>265</v>
      </c>
      <c r="X1558">
        <v>0</v>
      </c>
      <c r="Y1558" t="s">
        <v>265</v>
      </c>
      <c r="Z1558" t="s">
        <v>265</v>
      </c>
      <c r="AA1558" t="s">
        <v>265</v>
      </c>
      <c r="AB1558" t="s">
        <v>265</v>
      </c>
      <c r="AC1558" t="s">
        <v>265</v>
      </c>
      <c r="AD1558" t="s">
        <v>265</v>
      </c>
      <c r="AE1558" t="s">
        <v>265</v>
      </c>
      <c r="AF1558" t="s">
        <v>267</v>
      </c>
      <c r="AG1558" t="s">
        <v>265</v>
      </c>
      <c r="AH1558" t="s">
        <v>265</v>
      </c>
      <c r="AI1558" t="s">
        <v>265</v>
      </c>
      <c r="AJ1558" t="s">
        <v>265</v>
      </c>
      <c r="AL1558" t="str">
        <f>IF(Sudan_News12[[#This Row],[relevancy_classification_english]]="Relevant","مناسب",IF(Sudan_News12[[#This Row],[relevancy_classification_english]]="Relevant","عَرَضِيّ",""))</f>
        <v/>
      </c>
      <c r="AN1558" t="str">
        <f>IF(Sudan_News12[[#This Row],[sentiment_analysis_english]]="Negative","سلبي",IF(Sudan_News12[[#This Row],[sentiment_analysis_english]]="Neutral","حيادي",IF(Sudan_News12[[#This Row],[sentiment_analysis_english]]="Positive","إيجابي","")))</f>
        <v/>
      </c>
      <c r="AO1558" t="e">
        <f>INDEX(TextClassificationList[],MATCH(Sudan_News12[[#This Row],[text_classification_arabic]],TextClassificationList[text_classification_arabic],0),1)</f>
        <v>#N/A</v>
      </c>
      <c r="AQ1558" t="e">
        <f>INDEX(TextClassificationList[],MATCH(Sudan_News12[[#This Row],[text_classification_arabic2]],TextClassificationList[text_classification_arabic],0),1)</f>
        <v>#N/A</v>
      </c>
      <c r="AS1558" t="e">
        <f>INDEX(TextClassificationList[],MATCH(Sudan_News12[[#This Row],[text_classification_arabic3]],TextClassificationList[text_classification_arabic],0),1)</f>
        <v>#N/A</v>
      </c>
      <c r="AU1558" t="e">
        <f>INDEX(TextClassificationList[],MATCH(Sudan_News12[[#This Row],[text_classification_arabic4]],TextClassificationList[text_classification_arabic],0),1)</f>
        <v>#N/A</v>
      </c>
      <c r="AW1558" t="e">
        <f>INDEX(TextClassificationList[],MATCH(Sudan_News12[[#This Row],[text_classification_arabic5]],TextClassificationList[text_classification_arabic],0),1)</f>
        <v>#N/A</v>
      </c>
    </row>
    <row r="1559" spans="1:49" x14ac:dyDescent="0.2">
      <c r="A1559">
        <v>1.3572821153317192E+18</v>
      </c>
      <c r="B1559">
        <v>1.3572821153317192E+18</v>
      </c>
      <c r="C1559" t="s">
        <v>6143</v>
      </c>
      <c r="D1559" s="1">
        <v>44231</v>
      </c>
      <c r="E1559" s="2">
        <v>0.53990740740740739</v>
      </c>
      <c r="F1559">
        <v>200</v>
      </c>
      <c r="G1559">
        <v>1889611729</v>
      </c>
      <c r="H1559" t="s">
        <v>354</v>
      </c>
      <c r="I1559" t="s">
        <v>355</v>
      </c>
      <c r="J1559" t="s">
        <v>265</v>
      </c>
      <c r="K1559" t="s">
        <v>6144</v>
      </c>
      <c r="L1559" t="s">
        <v>266</v>
      </c>
      <c r="M1559" t="s">
        <v>267</v>
      </c>
      <c r="N1559" t="s">
        <v>267</v>
      </c>
      <c r="O1559" t="s">
        <v>267</v>
      </c>
      <c r="P1559">
        <v>0</v>
      </c>
      <c r="Q1559">
        <v>0</v>
      </c>
      <c r="R1559">
        <v>0</v>
      </c>
      <c r="S1559" t="s">
        <v>6145</v>
      </c>
      <c r="T1559" t="s">
        <v>267</v>
      </c>
      <c r="U1559" t="s">
        <v>6146</v>
      </c>
      <c r="V1559" t="b">
        <v>0</v>
      </c>
      <c r="W1559" t="s">
        <v>265</v>
      </c>
      <c r="X1559">
        <v>0</v>
      </c>
      <c r="Y1559" t="s">
        <v>265</v>
      </c>
      <c r="Z1559" t="s">
        <v>265</v>
      </c>
      <c r="AA1559" t="s">
        <v>265</v>
      </c>
      <c r="AB1559" t="s">
        <v>265</v>
      </c>
      <c r="AC1559" t="s">
        <v>265</v>
      </c>
      <c r="AD1559" t="s">
        <v>265</v>
      </c>
      <c r="AE1559" t="s">
        <v>265</v>
      </c>
      <c r="AF1559" t="s">
        <v>267</v>
      </c>
      <c r="AG1559" t="s">
        <v>265</v>
      </c>
      <c r="AH1559" t="s">
        <v>265</v>
      </c>
      <c r="AI1559" t="s">
        <v>265</v>
      </c>
      <c r="AJ1559" t="s">
        <v>265</v>
      </c>
      <c r="AL1559" t="str">
        <f>IF(Sudan_News12[[#This Row],[relevancy_classification_english]]="Relevant","مناسب",IF(Sudan_News12[[#This Row],[relevancy_classification_english]]="Relevant","عَرَضِيّ",""))</f>
        <v/>
      </c>
      <c r="AN1559" t="str">
        <f>IF(Sudan_News12[[#This Row],[sentiment_analysis_english]]="Negative","سلبي",IF(Sudan_News12[[#This Row],[sentiment_analysis_english]]="Neutral","حيادي",IF(Sudan_News12[[#This Row],[sentiment_analysis_english]]="Positive","إيجابي","")))</f>
        <v/>
      </c>
      <c r="AO1559" t="e">
        <f>INDEX(TextClassificationList[],MATCH(Sudan_News12[[#This Row],[text_classification_arabic]],TextClassificationList[text_classification_arabic],0),1)</f>
        <v>#N/A</v>
      </c>
      <c r="AQ1559" t="e">
        <f>INDEX(TextClassificationList[],MATCH(Sudan_News12[[#This Row],[text_classification_arabic2]],TextClassificationList[text_classification_arabic],0),1)</f>
        <v>#N/A</v>
      </c>
      <c r="AS1559" t="e">
        <f>INDEX(TextClassificationList[],MATCH(Sudan_News12[[#This Row],[text_classification_arabic3]],TextClassificationList[text_classification_arabic],0),1)</f>
        <v>#N/A</v>
      </c>
      <c r="AU1559" t="e">
        <f>INDEX(TextClassificationList[],MATCH(Sudan_News12[[#This Row],[text_classification_arabic4]],TextClassificationList[text_classification_arabic],0),1)</f>
        <v>#N/A</v>
      </c>
      <c r="AW1559" t="e">
        <f>INDEX(TextClassificationList[],MATCH(Sudan_News12[[#This Row],[text_classification_arabic5]],TextClassificationList[text_classification_arabic],0),1)</f>
        <v>#N/A</v>
      </c>
    </row>
    <row r="1560" spans="1:49" x14ac:dyDescent="0.2">
      <c r="A1560">
        <v>1.3569905612957368E+18</v>
      </c>
      <c r="B1560">
        <v>1.3569905612957368E+18</v>
      </c>
      <c r="C1560" t="s">
        <v>6147</v>
      </c>
      <c r="D1560" s="1">
        <v>44230</v>
      </c>
      <c r="E1560" s="2">
        <v>0.73537037037037034</v>
      </c>
      <c r="F1560">
        <v>200</v>
      </c>
      <c r="G1560">
        <v>1889611729</v>
      </c>
      <c r="H1560" t="s">
        <v>354</v>
      </c>
      <c r="I1560" t="s">
        <v>355</v>
      </c>
      <c r="J1560" t="s">
        <v>265</v>
      </c>
      <c r="K1560" t="s">
        <v>3491</v>
      </c>
      <c r="L1560" t="s">
        <v>290</v>
      </c>
      <c r="M1560" t="s">
        <v>267</v>
      </c>
      <c r="N1560" t="s">
        <v>267</v>
      </c>
      <c r="O1560" t="s">
        <v>267</v>
      </c>
      <c r="P1560">
        <v>0</v>
      </c>
      <c r="Q1560">
        <v>1</v>
      </c>
      <c r="R1560">
        <v>2</v>
      </c>
      <c r="S1560" t="s">
        <v>267</v>
      </c>
      <c r="T1560" t="s">
        <v>267</v>
      </c>
      <c r="U1560" t="s">
        <v>6148</v>
      </c>
      <c r="V1560" t="b">
        <v>0</v>
      </c>
      <c r="W1560" t="s">
        <v>6149</v>
      </c>
      <c r="X1560">
        <v>0</v>
      </c>
      <c r="Y1560" t="s">
        <v>265</v>
      </c>
      <c r="Z1560" t="s">
        <v>265</v>
      </c>
      <c r="AA1560" t="s">
        <v>265</v>
      </c>
      <c r="AB1560" t="s">
        <v>265</v>
      </c>
      <c r="AC1560" t="s">
        <v>265</v>
      </c>
      <c r="AD1560" t="s">
        <v>265</v>
      </c>
      <c r="AE1560" t="s">
        <v>265</v>
      </c>
      <c r="AF1560" t="s">
        <v>267</v>
      </c>
      <c r="AG1560" t="s">
        <v>265</v>
      </c>
      <c r="AH1560" t="s">
        <v>265</v>
      </c>
      <c r="AI1560" t="s">
        <v>265</v>
      </c>
      <c r="AJ1560" t="s">
        <v>265</v>
      </c>
      <c r="AL1560" t="str">
        <f>IF(Sudan_News12[[#This Row],[relevancy_classification_english]]="Relevant","مناسب",IF(Sudan_News12[[#This Row],[relevancy_classification_english]]="Relevant","عَرَضِيّ",""))</f>
        <v/>
      </c>
      <c r="AN1560" t="str">
        <f>IF(Sudan_News12[[#This Row],[sentiment_analysis_english]]="Negative","سلبي",IF(Sudan_News12[[#This Row],[sentiment_analysis_english]]="Neutral","حيادي",IF(Sudan_News12[[#This Row],[sentiment_analysis_english]]="Positive","إيجابي","")))</f>
        <v/>
      </c>
      <c r="AO1560" t="e">
        <f>INDEX(TextClassificationList[],MATCH(Sudan_News12[[#This Row],[text_classification_arabic]],TextClassificationList[text_classification_arabic],0),1)</f>
        <v>#N/A</v>
      </c>
      <c r="AQ1560" t="e">
        <f>INDEX(TextClassificationList[],MATCH(Sudan_News12[[#This Row],[text_classification_arabic2]],TextClassificationList[text_classification_arabic],0),1)</f>
        <v>#N/A</v>
      </c>
      <c r="AS1560" t="e">
        <f>INDEX(TextClassificationList[],MATCH(Sudan_News12[[#This Row],[text_classification_arabic3]],TextClassificationList[text_classification_arabic],0),1)</f>
        <v>#N/A</v>
      </c>
      <c r="AU1560" t="e">
        <f>INDEX(TextClassificationList[],MATCH(Sudan_News12[[#This Row],[text_classification_arabic4]],TextClassificationList[text_classification_arabic],0),1)</f>
        <v>#N/A</v>
      </c>
      <c r="AW1560" t="e">
        <f>INDEX(TextClassificationList[],MATCH(Sudan_News12[[#This Row],[text_classification_arabic5]],TextClassificationList[text_classification_arabic],0),1)</f>
        <v>#N/A</v>
      </c>
    </row>
    <row r="1561" spans="1:49" x14ac:dyDescent="0.2">
      <c r="A1561">
        <v>1.356916676328063E+18</v>
      </c>
      <c r="B1561">
        <v>1.356916676328063E+18</v>
      </c>
      <c r="C1561" t="s">
        <v>6150</v>
      </c>
      <c r="D1561" s="1">
        <v>44230</v>
      </c>
      <c r="E1561" s="2">
        <v>0.53148148148148144</v>
      </c>
      <c r="F1561">
        <v>200</v>
      </c>
      <c r="G1561">
        <v>1889611729</v>
      </c>
      <c r="H1561" t="s">
        <v>354</v>
      </c>
      <c r="I1561" t="s">
        <v>355</v>
      </c>
      <c r="J1561" t="s">
        <v>265</v>
      </c>
      <c r="K1561" t="s">
        <v>6151</v>
      </c>
      <c r="L1561" t="s">
        <v>273</v>
      </c>
      <c r="M1561" t="s">
        <v>267</v>
      </c>
      <c r="N1561" t="s">
        <v>267</v>
      </c>
      <c r="O1561" t="s">
        <v>6152</v>
      </c>
      <c r="P1561">
        <v>1</v>
      </c>
      <c r="Q1561">
        <v>0</v>
      </c>
      <c r="R1561">
        <v>2</v>
      </c>
      <c r="S1561" t="s">
        <v>267</v>
      </c>
      <c r="T1561" t="s">
        <v>267</v>
      </c>
      <c r="U1561" t="s">
        <v>6153</v>
      </c>
      <c r="V1561" t="b">
        <v>0</v>
      </c>
      <c r="W1561" t="s">
        <v>265</v>
      </c>
      <c r="X1561">
        <v>1</v>
      </c>
      <c r="Y1561" t="s">
        <v>6154</v>
      </c>
      <c r="Z1561" t="s">
        <v>265</v>
      </c>
      <c r="AA1561" t="s">
        <v>265</v>
      </c>
      <c r="AB1561" t="s">
        <v>265</v>
      </c>
      <c r="AC1561" t="s">
        <v>265</v>
      </c>
      <c r="AD1561" t="s">
        <v>265</v>
      </c>
      <c r="AE1561" t="s">
        <v>265</v>
      </c>
      <c r="AF1561" t="s">
        <v>267</v>
      </c>
      <c r="AG1561" t="s">
        <v>265</v>
      </c>
      <c r="AH1561" t="s">
        <v>265</v>
      </c>
      <c r="AI1561" t="s">
        <v>265</v>
      </c>
      <c r="AJ1561" t="s">
        <v>265</v>
      </c>
      <c r="AL1561" t="str">
        <f>IF(Sudan_News12[[#This Row],[relevancy_classification_english]]="Relevant","مناسب",IF(Sudan_News12[[#This Row],[relevancy_classification_english]]="Relevant","عَرَضِيّ",""))</f>
        <v/>
      </c>
      <c r="AN1561" t="str">
        <f>IF(Sudan_News12[[#This Row],[sentiment_analysis_english]]="Negative","سلبي",IF(Sudan_News12[[#This Row],[sentiment_analysis_english]]="Neutral","حيادي",IF(Sudan_News12[[#This Row],[sentiment_analysis_english]]="Positive","إيجابي","")))</f>
        <v/>
      </c>
      <c r="AO1561" t="e">
        <f>INDEX(TextClassificationList[],MATCH(Sudan_News12[[#This Row],[text_classification_arabic]],TextClassificationList[text_classification_arabic],0),1)</f>
        <v>#N/A</v>
      </c>
      <c r="AQ1561" t="e">
        <f>INDEX(TextClassificationList[],MATCH(Sudan_News12[[#This Row],[text_classification_arabic2]],TextClassificationList[text_classification_arabic],0),1)</f>
        <v>#N/A</v>
      </c>
      <c r="AS1561" t="e">
        <f>INDEX(TextClassificationList[],MATCH(Sudan_News12[[#This Row],[text_classification_arabic3]],TextClassificationList[text_classification_arabic],0),1)</f>
        <v>#N/A</v>
      </c>
      <c r="AU1561" t="e">
        <f>INDEX(TextClassificationList[],MATCH(Sudan_News12[[#This Row],[text_classification_arabic4]],TextClassificationList[text_classification_arabic],0),1)</f>
        <v>#N/A</v>
      </c>
      <c r="AW1561" t="e">
        <f>INDEX(TextClassificationList[],MATCH(Sudan_News12[[#This Row],[text_classification_arabic5]],TextClassificationList[text_classification_arabic],0),1)</f>
        <v>#N/A</v>
      </c>
    </row>
    <row r="1562" spans="1:49" x14ac:dyDescent="0.2">
      <c r="A1562">
        <v>1.3569114794847764E+18</v>
      </c>
      <c r="B1562">
        <v>1.3569114794847764E+18</v>
      </c>
      <c r="C1562" t="s">
        <v>6155</v>
      </c>
      <c r="D1562" s="1">
        <v>44230</v>
      </c>
      <c r="E1562" s="2">
        <v>0.51714120370370376</v>
      </c>
      <c r="F1562">
        <v>200</v>
      </c>
      <c r="G1562">
        <v>1889611729</v>
      </c>
      <c r="H1562" t="s">
        <v>354</v>
      </c>
      <c r="I1562" t="s">
        <v>355</v>
      </c>
      <c r="J1562" t="s">
        <v>265</v>
      </c>
      <c r="K1562" t="s">
        <v>6156</v>
      </c>
      <c r="L1562" t="s">
        <v>266</v>
      </c>
      <c r="M1562" t="s">
        <v>267</v>
      </c>
      <c r="N1562" t="s">
        <v>267</v>
      </c>
      <c r="O1562" t="s">
        <v>267</v>
      </c>
      <c r="P1562">
        <v>0</v>
      </c>
      <c r="Q1562">
        <v>0</v>
      </c>
      <c r="R1562">
        <v>0</v>
      </c>
      <c r="S1562" t="s">
        <v>267</v>
      </c>
      <c r="T1562" t="s">
        <v>267</v>
      </c>
      <c r="U1562" t="s">
        <v>6157</v>
      </c>
      <c r="V1562" t="b">
        <v>0</v>
      </c>
      <c r="W1562" t="s">
        <v>265</v>
      </c>
      <c r="X1562">
        <v>0</v>
      </c>
      <c r="Y1562" t="s">
        <v>265</v>
      </c>
      <c r="Z1562" t="s">
        <v>265</v>
      </c>
      <c r="AA1562" t="s">
        <v>265</v>
      </c>
      <c r="AB1562" t="s">
        <v>265</v>
      </c>
      <c r="AC1562" t="s">
        <v>265</v>
      </c>
      <c r="AD1562" t="s">
        <v>265</v>
      </c>
      <c r="AE1562" t="s">
        <v>265</v>
      </c>
      <c r="AF1562" t="s">
        <v>267</v>
      </c>
      <c r="AG1562" t="s">
        <v>265</v>
      </c>
      <c r="AH1562" t="s">
        <v>265</v>
      </c>
      <c r="AI1562" t="s">
        <v>265</v>
      </c>
      <c r="AJ1562" t="s">
        <v>265</v>
      </c>
      <c r="AL1562" t="str">
        <f>IF(Sudan_News12[[#This Row],[relevancy_classification_english]]="Relevant","مناسب",IF(Sudan_News12[[#This Row],[relevancy_classification_english]]="Relevant","عَرَضِيّ",""))</f>
        <v/>
      </c>
      <c r="AN1562" t="str">
        <f>IF(Sudan_News12[[#This Row],[sentiment_analysis_english]]="Negative","سلبي",IF(Sudan_News12[[#This Row],[sentiment_analysis_english]]="Neutral","حيادي",IF(Sudan_News12[[#This Row],[sentiment_analysis_english]]="Positive","إيجابي","")))</f>
        <v/>
      </c>
      <c r="AO1562" t="e">
        <f>INDEX(TextClassificationList[],MATCH(Sudan_News12[[#This Row],[text_classification_arabic]],TextClassificationList[text_classification_arabic],0),1)</f>
        <v>#N/A</v>
      </c>
      <c r="AQ1562" t="e">
        <f>INDEX(TextClassificationList[],MATCH(Sudan_News12[[#This Row],[text_classification_arabic2]],TextClassificationList[text_classification_arabic],0),1)</f>
        <v>#N/A</v>
      </c>
      <c r="AS1562" t="e">
        <f>INDEX(TextClassificationList[],MATCH(Sudan_News12[[#This Row],[text_classification_arabic3]],TextClassificationList[text_classification_arabic],0),1)</f>
        <v>#N/A</v>
      </c>
      <c r="AU1562" t="e">
        <f>INDEX(TextClassificationList[],MATCH(Sudan_News12[[#This Row],[text_classification_arabic4]],TextClassificationList[text_classification_arabic],0),1)</f>
        <v>#N/A</v>
      </c>
      <c r="AW1562" t="e">
        <f>INDEX(TextClassificationList[],MATCH(Sudan_News12[[#This Row],[text_classification_arabic5]],TextClassificationList[text_classification_arabic],0),1)</f>
        <v>#N/A</v>
      </c>
    </row>
    <row r="1563" spans="1:49" x14ac:dyDescent="0.2">
      <c r="A1563">
        <v>1.3568654870875587E+18</v>
      </c>
      <c r="B1563">
        <v>1.3568654870875587E+18</v>
      </c>
      <c r="C1563" t="s">
        <v>6158</v>
      </c>
      <c r="D1563" s="1">
        <v>44230</v>
      </c>
      <c r="E1563" s="2">
        <v>0.39023148148148146</v>
      </c>
      <c r="F1563">
        <v>200</v>
      </c>
      <c r="G1563">
        <v>1889611729</v>
      </c>
      <c r="H1563" t="s">
        <v>354</v>
      </c>
      <c r="I1563" t="s">
        <v>355</v>
      </c>
      <c r="J1563" t="s">
        <v>265</v>
      </c>
      <c r="K1563" t="s">
        <v>6159</v>
      </c>
      <c r="L1563" t="s">
        <v>266</v>
      </c>
      <c r="M1563" t="s">
        <v>267</v>
      </c>
      <c r="N1563" t="s">
        <v>267</v>
      </c>
      <c r="O1563" t="s">
        <v>267</v>
      </c>
      <c r="P1563">
        <v>0</v>
      </c>
      <c r="Q1563">
        <v>0</v>
      </c>
      <c r="R1563">
        <v>1</v>
      </c>
      <c r="S1563" t="s">
        <v>3758</v>
      </c>
      <c r="T1563" t="s">
        <v>267</v>
      </c>
      <c r="U1563" t="s">
        <v>6160</v>
      </c>
      <c r="V1563" t="b">
        <v>0</v>
      </c>
      <c r="W1563" t="s">
        <v>265</v>
      </c>
      <c r="X1563">
        <v>0</v>
      </c>
      <c r="Y1563" t="s">
        <v>265</v>
      </c>
      <c r="Z1563" t="s">
        <v>265</v>
      </c>
      <c r="AA1563" t="s">
        <v>265</v>
      </c>
      <c r="AB1563" t="s">
        <v>265</v>
      </c>
      <c r="AC1563" t="s">
        <v>265</v>
      </c>
      <c r="AD1563" t="s">
        <v>265</v>
      </c>
      <c r="AE1563" t="s">
        <v>265</v>
      </c>
      <c r="AF1563" t="s">
        <v>267</v>
      </c>
      <c r="AG1563" t="s">
        <v>265</v>
      </c>
      <c r="AH1563" t="s">
        <v>265</v>
      </c>
      <c r="AI1563" t="s">
        <v>265</v>
      </c>
      <c r="AJ1563" t="s">
        <v>265</v>
      </c>
      <c r="AL1563" t="str">
        <f>IF(Sudan_News12[[#This Row],[relevancy_classification_english]]="Relevant","مناسب",IF(Sudan_News12[[#This Row],[relevancy_classification_english]]="Relevant","عَرَضِيّ",""))</f>
        <v/>
      </c>
      <c r="AN1563" t="str">
        <f>IF(Sudan_News12[[#This Row],[sentiment_analysis_english]]="Negative","سلبي",IF(Sudan_News12[[#This Row],[sentiment_analysis_english]]="Neutral","حيادي",IF(Sudan_News12[[#This Row],[sentiment_analysis_english]]="Positive","إيجابي","")))</f>
        <v/>
      </c>
      <c r="AO1563" t="e">
        <f>INDEX(TextClassificationList[],MATCH(Sudan_News12[[#This Row],[text_classification_arabic]],TextClassificationList[text_classification_arabic],0),1)</f>
        <v>#N/A</v>
      </c>
      <c r="AQ1563" t="e">
        <f>INDEX(TextClassificationList[],MATCH(Sudan_News12[[#This Row],[text_classification_arabic2]],TextClassificationList[text_classification_arabic],0),1)</f>
        <v>#N/A</v>
      </c>
      <c r="AS1563" t="e">
        <f>INDEX(TextClassificationList[],MATCH(Sudan_News12[[#This Row],[text_classification_arabic3]],TextClassificationList[text_classification_arabic],0),1)</f>
        <v>#N/A</v>
      </c>
      <c r="AU1563" t="e">
        <f>INDEX(TextClassificationList[],MATCH(Sudan_News12[[#This Row],[text_classification_arabic4]],TextClassificationList[text_classification_arabic],0),1)</f>
        <v>#N/A</v>
      </c>
      <c r="AW1563" t="e">
        <f>INDEX(TextClassificationList[],MATCH(Sudan_News12[[#This Row],[text_classification_arabic5]],TextClassificationList[text_classification_arabic],0),1)</f>
        <v>#N/A</v>
      </c>
    </row>
    <row r="1564" spans="1:49" x14ac:dyDescent="0.2">
      <c r="A1564">
        <v>1.3568492961261404E+18</v>
      </c>
      <c r="B1564">
        <v>1.3568492961261404E+18</v>
      </c>
      <c r="C1564" t="s">
        <v>6161</v>
      </c>
      <c r="D1564" s="1">
        <v>44230</v>
      </c>
      <c r="E1564" s="2">
        <v>0.34554398148148147</v>
      </c>
      <c r="F1564">
        <v>200</v>
      </c>
      <c r="G1564">
        <v>1889611729</v>
      </c>
      <c r="H1564" t="s">
        <v>354</v>
      </c>
      <c r="I1564" t="s">
        <v>355</v>
      </c>
      <c r="J1564" t="s">
        <v>265</v>
      </c>
      <c r="K1564" t="s">
        <v>6162</v>
      </c>
      <c r="L1564" t="s">
        <v>266</v>
      </c>
      <c r="M1564" t="s">
        <v>267</v>
      </c>
      <c r="N1564" t="s">
        <v>267</v>
      </c>
      <c r="O1564" t="s">
        <v>6163</v>
      </c>
      <c r="P1564">
        <v>0</v>
      </c>
      <c r="Q1564">
        <v>0</v>
      </c>
      <c r="R1564">
        <v>0</v>
      </c>
      <c r="S1564" t="s">
        <v>6164</v>
      </c>
      <c r="T1564" t="s">
        <v>267</v>
      </c>
      <c r="U1564" t="s">
        <v>6165</v>
      </c>
      <c r="V1564" t="b">
        <v>0</v>
      </c>
      <c r="W1564" t="s">
        <v>265</v>
      </c>
      <c r="X1564">
        <v>1</v>
      </c>
      <c r="Y1564" t="s">
        <v>6166</v>
      </c>
      <c r="Z1564" t="s">
        <v>265</v>
      </c>
      <c r="AA1564" t="s">
        <v>265</v>
      </c>
      <c r="AB1564" t="s">
        <v>265</v>
      </c>
      <c r="AC1564" t="s">
        <v>265</v>
      </c>
      <c r="AD1564" t="s">
        <v>265</v>
      </c>
      <c r="AE1564" t="s">
        <v>265</v>
      </c>
      <c r="AF1564" t="s">
        <v>267</v>
      </c>
      <c r="AG1564" t="s">
        <v>265</v>
      </c>
      <c r="AH1564" t="s">
        <v>265</v>
      </c>
      <c r="AI1564" t="s">
        <v>265</v>
      </c>
      <c r="AJ1564" t="s">
        <v>265</v>
      </c>
      <c r="AL1564" t="str">
        <f>IF(Sudan_News12[[#This Row],[relevancy_classification_english]]="Relevant","مناسب",IF(Sudan_News12[[#This Row],[relevancy_classification_english]]="Relevant","عَرَضِيّ",""))</f>
        <v/>
      </c>
      <c r="AN1564" t="str">
        <f>IF(Sudan_News12[[#This Row],[sentiment_analysis_english]]="Negative","سلبي",IF(Sudan_News12[[#This Row],[sentiment_analysis_english]]="Neutral","حيادي",IF(Sudan_News12[[#This Row],[sentiment_analysis_english]]="Positive","إيجابي","")))</f>
        <v/>
      </c>
      <c r="AO1564" t="e">
        <f>INDEX(TextClassificationList[],MATCH(Sudan_News12[[#This Row],[text_classification_arabic]],TextClassificationList[text_classification_arabic],0),1)</f>
        <v>#N/A</v>
      </c>
      <c r="AQ1564" t="e">
        <f>INDEX(TextClassificationList[],MATCH(Sudan_News12[[#This Row],[text_classification_arabic2]],TextClassificationList[text_classification_arabic],0),1)</f>
        <v>#N/A</v>
      </c>
      <c r="AS1564" t="e">
        <f>INDEX(TextClassificationList[],MATCH(Sudan_News12[[#This Row],[text_classification_arabic3]],TextClassificationList[text_classification_arabic],0),1)</f>
        <v>#N/A</v>
      </c>
      <c r="AU1564" t="e">
        <f>INDEX(TextClassificationList[],MATCH(Sudan_News12[[#This Row],[text_classification_arabic4]],TextClassificationList[text_classification_arabic],0),1)</f>
        <v>#N/A</v>
      </c>
      <c r="AW1564" t="e">
        <f>INDEX(TextClassificationList[],MATCH(Sudan_News12[[#This Row],[text_classification_arabic5]],TextClassificationList[text_classification_arabic],0),1)</f>
        <v>#N/A</v>
      </c>
    </row>
    <row r="1565" spans="1:49" x14ac:dyDescent="0.2">
      <c r="A1565">
        <v>1.3567384630648709E+18</v>
      </c>
      <c r="B1565">
        <v>1.3567383218216919E+18</v>
      </c>
      <c r="C1565" t="s">
        <v>6167</v>
      </c>
      <c r="D1565" s="1">
        <v>44230</v>
      </c>
      <c r="E1565" s="2">
        <v>3.9710648148148148E-2</v>
      </c>
      <c r="F1565">
        <v>200</v>
      </c>
      <c r="G1565">
        <v>1889611729</v>
      </c>
      <c r="H1565" t="s">
        <v>354</v>
      </c>
      <c r="I1565" t="s">
        <v>355</v>
      </c>
      <c r="J1565" t="s">
        <v>265</v>
      </c>
      <c r="K1565" t="s">
        <v>6168</v>
      </c>
      <c r="L1565" t="s">
        <v>266</v>
      </c>
      <c r="M1565" t="s">
        <v>267</v>
      </c>
      <c r="N1565" t="s">
        <v>267</v>
      </c>
      <c r="O1565" t="s">
        <v>267</v>
      </c>
      <c r="P1565">
        <v>0</v>
      </c>
      <c r="Q1565">
        <v>0</v>
      </c>
      <c r="R1565">
        <v>0</v>
      </c>
      <c r="S1565" t="s">
        <v>267</v>
      </c>
      <c r="T1565" t="s">
        <v>267</v>
      </c>
      <c r="U1565" t="s">
        <v>6169</v>
      </c>
      <c r="V1565" t="b">
        <v>0</v>
      </c>
      <c r="W1565" t="s">
        <v>265</v>
      </c>
      <c r="X1565">
        <v>0</v>
      </c>
      <c r="Y1565" t="s">
        <v>265</v>
      </c>
      <c r="Z1565" t="s">
        <v>265</v>
      </c>
      <c r="AA1565" t="s">
        <v>265</v>
      </c>
      <c r="AB1565" t="s">
        <v>265</v>
      </c>
      <c r="AC1565" t="s">
        <v>265</v>
      </c>
      <c r="AD1565" t="s">
        <v>265</v>
      </c>
      <c r="AE1565" t="s">
        <v>265</v>
      </c>
      <c r="AF1565" t="s">
        <v>267</v>
      </c>
      <c r="AG1565" t="s">
        <v>265</v>
      </c>
      <c r="AH1565" t="s">
        <v>265</v>
      </c>
      <c r="AI1565" t="s">
        <v>265</v>
      </c>
      <c r="AJ1565" t="s">
        <v>265</v>
      </c>
      <c r="AL1565" t="str">
        <f>IF(Sudan_News12[[#This Row],[relevancy_classification_english]]="Relevant","مناسب",IF(Sudan_News12[[#This Row],[relevancy_classification_english]]="Relevant","عَرَضِيّ",""))</f>
        <v/>
      </c>
      <c r="AN1565" t="str">
        <f>IF(Sudan_News12[[#This Row],[sentiment_analysis_english]]="Negative","سلبي",IF(Sudan_News12[[#This Row],[sentiment_analysis_english]]="Neutral","حيادي",IF(Sudan_News12[[#This Row],[sentiment_analysis_english]]="Positive","إيجابي","")))</f>
        <v/>
      </c>
      <c r="AO1565" t="e">
        <f>INDEX(TextClassificationList[],MATCH(Sudan_News12[[#This Row],[text_classification_arabic]],TextClassificationList[text_classification_arabic],0),1)</f>
        <v>#N/A</v>
      </c>
      <c r="AQ1565" t="e">
        <f>INDEX(TextClassificationList[],MATCH(Sudan_News12[[#This Row],[text_classification_arabic2]],TextClassificationList[text_classification_arabic],0),1)</f>
        <v>#N/A</v>
      </c>
      <c r="AS1565" t="e">
        <f>INDEX(TextClassificationList[],MATCH(Sudan_News12[[#This Row],[text_classification_arabic3]],TextClassificationList[text_classification_arabic],0),1)</f>
        <v>#N/A</v>
      </c>
      <c r="AU1565" t="e">
        <f>INDEX(TextClassificationList[],MATCH(Sudan_News12[[#This Row],[text_classification_arabic4]],TextClassificationList[text_classification_arabic],0),1)</f>
        <v>#N/A</v>
      </c>
      <c r="AW1565" t="e">
        <f>INDEX(TextClassificationList[],MATCH(Sudan_News12[[#This Row],[text_classification_arabic5]],TextClassificationList[text_classification_arabic],0),1)</f>
        <v>#N/A</v>
      </c>
    </row>
    <row r="1566" spans="1:49" x14ac:dyDescent="0.2">
      <c r="A1566">
        <v>1.3567383218216919E+18</v>
      </c>
      <c r="B1566">
        <v>1.3567383218216919E+18</v>
      </c>
      <c r="C1566" t="s">
        <v>6170</v>
      </c>
      <c r="D1566" s="1">
        <v>44230</v>
      </c>
      <c r="E1566" s="2">
        <v>3.9317129629629632E-2</v>
      </c>
      <c r="F1566">
        <v>200</v>
      </c>
      <c r="G1566">
        <v>1889611729</v>
      </c>
      <c r="H1566" t="s">
        <v>354</v>
      </c>
      <c r="I1566" t="s">
        <v>355</v>
      </c>
      <c r="J1566" t="s">
        <v>265</v>
      </c>
      <c r="K1566" t="s">
        <v>6171</v>
      </c>
      <c r="L1566" t="s">
        <v>266</v>
      </c>
      <c r="M1566" t="s">
        <v>267</v>
      </c>
      <c r="N1566" t="s">
        <v>267</v>
      </c>
      <c r="O1566" t="s">
        <v>267</v>
      </c>
      <c r="P1566">
        <v>1</v>
      </c>
      <c r="Q1566">
        <v>0</v>
      </c>
      <c r="R1566">
        <v>1</v>
      </c>
      <c r="S1566" t="s">
        <v>538</v>
      </c>
      <c r="T1566" t="s">
        <v>267</v>
      </c>
      <c r="U1566" t="s">
        <v>6172</v>
      </c>
      <c r="V1566" t="b">
        <v>0</v>
      </c>
      <c r="W1566" t="s">
        <v>265</v>
      </c>
      <c r="X1566">
        <v>0</v>
      </c>
      <c r="Y1566" t="s">
        <v>265</v>
      </c>
      <c r="Z1566" t="s">
        <v>265</v>
      </c>
      <c r="AA1566" t="s">
        <v>265</v>
      </c>
      <c r="AB1566" t="s">
        <v>265</v>
      </c>
      <c r="AC1566" t="s">
        <v>265</v>
      </c>
      <c r="AD1566" t="s">
        <v>265</v>
      </c>
      <c r="AE1566" t="s">
        <v>265</v>
      </c>
      <c r="AF1566" t="s">
        <v>267</v>
      </c>
      <c r="AG1566" t="s">
        <v>265</v>
      </c>
      <c r="AH1566" t="s">
        <v>265</v>
      </c>
      <c r="AI1566" t="s">
        <v>265</v>
      </c>
      <c r="AJ1566" t="s">
        <v>265</v>
      </c>
      <c r="AL1566" t="str">
        <f>IF(Sudan_News12[[#This Row],[relevancy_classification_english]]="Relevant","مناسب",IF(Sudan_News12[[#This Row],[relevancy_classification_english]]="Relevant","عَرَضِيّ",""))</f>
        <v/>
      </c>
      <c r="AN1566" t="str">
        <f>IF(Sudan_News12[[#This Row],[sentiment_analysis_english]]="Negative","سلبي",IF(Sudan_News12[[#This Row],[sentiment_analysis_english]]="Neutral","حيادي",IF(Sudan_News12[[#This Row],[sentiment_analysis_english]]="Positive","إيجابي","")))</f>
        <v/>
      </c>
      <c r="AO1566" t="e">
        <f>INDEX(TextClassificationList[],MATCH(Sudan_News12[[#This Row],[text_classification_arabic]],TextClassificationList[text_classification_arabic],0),1)</f>
        <v>#N/A</v>
      </c>
      <c r="AQ1566" t="e">
        <f>INDEX(TextClassificationList[],MATCH(Sudan_News12[[#This Row],[text_classification_arabic2]],TextClassificationList[text_classification_arabic],0),1)</f>
        <v>#N/A</v>
      </c>
      <c r="AS1566" t="e">
        <f>INDEX(TextClassificationList[],MATCH(Sudan_News12[[#This Row],[text_classification_arabic3]],TextClassificationList[text_classification_arabic],0),1)</f>
        <v>#N/A</v>
      </c>
      <c r="AU1566" t="e">
        <f>INDEX(TextClassificationList[],MATCH(Sudan_News12[[#This Row],[text_classification_arabic4]],TextClassificationList[text_classification_arabic],0),1)</f>
        <v>#N/A</v>
      </c>
      <c r="AW1566" t="e">
        <f>INDEX(TextClassificationList[],MATCH(Sudan_News12[[#This Row],[text_classification_arabic5]],TextClassificationList[text_classification_arabic],0),1)</f>
        <v>#N/A</v>
      </c>
    </row>
    <row r="1567" spans="1:49" x14ac:dyDescent="0.2">
      <c r="A1567">
        <v>1.3567341448191672E+18</v>
      </c>
      <c r="B1567">
        <v>1.3567341448191672E+18</v>
      </c>
      <c r="C1567" t="s">
        <v>6173</v>
      </c>
      <c r="D1567" s="1">
        <v>44230</v>
      </c>
      <c r="E1567" s="2">
        <v>2.7789351851851853E-2</v>
      </c>
      <c r="F1567">
        <v>200</v>
      </c>
      <c r="G1567">
        <v>1889611729</v>
      </c>
      <c r="H1567" t="s">
        <v>354</v>
      </c>
      <c r="I1567" t="s">
        <v>355</v>
      </c>
      <c r="J1567" t="s">
        <v>265</v>
      </c>
      <c r="K1567" t="s">
        <v>6174</v>
      </c>
      <c r="L1567" t="s">
        <v>278</v>
      </c>
      <c r="M1567" t="s">
        <v>267</v>
      </c>
      <c r="N1567" t="s">
        <v>267</v>
      </c>
      <c r="O1567" t="s">
        <v>6175</v>
      </c>
      <c r="P1567">
        <v>0</v>
      </c>
      <c r="Q1567">
        <v>0</v>
      </c>
      <c r="R1567">
        <v>0</v>
      </c>
      <c r="S1567" t="s">
        <v>4872</v>
      </c>
      <c r="T1567" t="s">
        <v>267</v>
      </c>
      <c r="U1567" t="s">
        <v>6176</v>
      </c>
      <c r="V1567" t="b">
        <v>0</v>
      </c>
      <c r="W1567" t="s">
        <v>265</v>
      </c>
      <c r="X1567">
        <v>1</v>
      </c>
      <c r="Y1567" t="s">
        <v>6177</v>
      </c>
      <c r="Z1567" t="s">
        <v>265</v>
      </c>
      <c r="AA1567" t="s">
        <v>265</v>
      </c>
      <c r="AB1567" t="s">
        <v>265</v>
      </c>
      <c r="AC1567" t="s">
        <v>265</v>
      </c>
      <c r="AD1567" t="s">
        <v>265</v>
      </c>
      <c r="AE1567" t="s">
        <v>265</v>
      </c>
      <c r="AF1567" t="s">
        <v>267</v>
      </c>
      <c r="AG1567" t="s">
        <v>265</v>
      </c>
      <c r="AH1567" t="s">
        <v>265</v>
      </c>
      <c r="AI1567" t="s">
        <v>265</v>
      </c>
      <c r="AJ1567" t="s">
        <v>265</v>
      </c>
      <c r="AL1567" t="str">
        <f>IF(Sudan_News12[[#This Row],[relevancy_classification_english]]="Relevant","مناسب",IF(Sudan_News12[[#This Row],[relevancy_classification_english]]="Relevant","عَرَضِيّ",""))</f>
        <v/>
      </c>
      <c r="AN1567" t="str">
        <f>IF(Sudan_News12[[#This Row],[sentiment_analysis_english]]="Negative","سلبي",IF(Sudan_News12[[#This Row],[sentiment_analysis_english]]="Neutral","حيادي",IF(Sudan_News12[[#This Row],[sentiment_analysis_english]]="Positive","إيجابي","")))</f>
        <v/>
      </c>
      <c r="AO1567" t="e">
        <f>INDEX(TextClassificationList[],MATCH(Sudan_News12[[#This Row],[text_classification_arabic]],TextClassificationList[text_classification_arabic],0),1)</f>
        <v>#N/A</v>
      </c>
      <c r="AQ1567" t="e">
        <f>INDEX(TextClassificationList[],MATCH(Sudan_News12[[#This Row],[text_classification_arabic2]],TextClassificationList[text_classification_arabic],0),1)</f>
        <v>#N/A</v>
      </c>
      <c r="AS1567" t="e">
        <f>INDEX(TextClassificationList[],MATCH(Sudan_News12[[#This Row],[text_classification_arabic3]],TextClassificationList[text_classification_arabic],0),1)</f>
        <v>#N/A</v>
      </c>
      <c r="AU1567" t="e">
        <f>INDEX(TextClassificationList[],MATCH(Sudan_News12[[#This Row],[text_classification_arabic4]],TextClassificationList[text_classification_arabic],0),1)</f>
        <v>#N/A</v>
      </c>
      <c r="AW1567" t="e">
        <f>INDEX(TextClassificationList[],MATCH(Sudan_News12[[#This Row],[text_classification_arabic5]],TextClassificationList[text_classification_arabic],0),1)</f>
        <v>#N/A</v>
      </c>
    </row>
    <row r="1568" spans="1:49" x14ac:dyDescent="0.2">
      <c r="A1568">
        <v>1.3567081122171044E+18</v>
      </c>
      <c r="B1568">
        <v>1.3567081122171044E+18</v>
      </c>
      <c r="C1568" t="s">
        <v>6178</v>
      </c>
      <c r="D1568" s="1">
        <v>44229</v>
      </c>
      <c r="E1568" s="2">
        <v>0.95596064814814818</v>
      </c>
      <c r="F1568">
        <v>200</v>
      </c>
      <c r="G1568">
        <v>1889611729</v>
      </c>
      <c r="H1568" t="s">
        <v>354</v>
      </c>
      <c r="I1568" t="s">
        <v>355</v>
      </c>
      <c r="J1568" t="s">
        <v>265</v>
      </c>
      <c r="K1568" t="s">
        <v>6179</v>
      </c>
      <c r="L1568" t="s">
        <v>266</v>
      </c>
      <c r="M1568" t="s">
        <v>267</v>
      </c>
      <c r="N1568" t="s">
        <v>267</v>
      </c>
      <c r="O1568" t="s">
        <v>267</v>
      </c>
      <c r="P1568">
        <v>0</v>
      </c>
      <c r="Q1568">
        <v>1</v>
      </c>
      <c r="R1568">
        <v>3</v>
      </c>
      <c r="S1568" t="s">
        <v>6180</v>
      </c>
      <c r="T1568" t="s">
        <v>267</v>
      </c>
      <c r="U1568" t="s">
        <v>6181</v>
      </c>
      <c r="V1568" t="b">
        <v>0</v>
      </c>
      <c r="W1568" t="s">
        <v>265</v>
      </c>
      <c r="X1568">
        <v>0</v>
      </c>
      <c r="Y1568" t="s">
        <v>265</v>
      </c>
      <c r="Z1568" t="s">
        <v>265</v>
      </c>
      <c r="AA1568" t="s">
        <v>265</v>
      </c>
      <c r="AB1568" t="s">
        <v>265</v>
      </c>
      <c r="AC1568" t="s">
        <v>265</v>
      </c>
      <c r="AD1568" t="s">
        <v>265</v>
      </c>
      <c r="AE1568" t="s">
        <v>265</v>
      </c>
      <c r="AF1568" t="s">
        <v>267</v>
      </c>
      <c r="AG1568" t="s">
        <v>265</v>
      </c>
      <c r="AH1568" t="s">
        <v>265</v>
      </c>
      <c r="AI1568" t="s">
        <v>265</v>
      </c>
      <c r="AJ1568" t="s">
        <v>265</v>
      </c>
      <c r="AL1568" t="str">
        <f>IF(Sudan_News12[[#This Row],[relevancy_classification_english]]="Relevant","مناسب",IF(Sudan_News12[[#This Row],[relevancy_classification_english]]="Relevant","عَرَضِيّ",""))</f>
        <v/>
      </c>
      <c r="AN1568" t="str">
        <f>IF(Sudan_News12[[#This Row],[sentiment_analysis_english]]="Negative","سلبي",IF(Sudan_News12[[#This Row],[sentiment_analysis_english]]="Neutral","حيادي",IF(Sudan_News12[[#This Row],[sentiment_analysis_english]]="Positive","إيجابي","")))</f>
        <v/>
      </c>
      <c r="AO1568" t="e">
        <f>INDEX(TextClassificationList[],MATCH(Sudan_News12[[#This Row],[text_classification_arabic]],TextClassificationList[text_classification_arabic],0),1)</f>
        <v>#N/A</v>
      </c>
      <c r="AQ1568" t="e">
        <f>INDEX(TextClassificationList[],MATCH(Sudan_News12[[#This Row],[text_classification_arabic2]],TextClassificationList[text_classification_arabic],0),1)</f>
        <v>#N/A</v>
      </c>
      <c r="AS1568" t="e">
        <f>INDEX(TextClassificationList[],MATCH(Sudan_News12[[#This Row],[text_classification_arabic3]],TextClassificationList[text_classification_arabic],0),1)</f>
        <v>#N/A</v>
      </c>
      <c r="AU1568" t="e">
        <f>INDEX(TextClassificationList[],MATCH(Sudan_News12[[#This Row],[text_classification_arabic4]],TextClassificationList[text_classification_arabic],0),1)</f>
        <v>#N/A</v>
      </c>
      <c r="AW1568" t="e">
        <f>INDEX(TextClassificationList[],MATCH(Sudan_News12[[#This Row],[text_classification_arabic5]],TextClassificationList[text_classification_arabic],0),1)</f>
        <v>#N/A</v>
      </c>
    </row>
    <row r="1569" spans="1:49" x14ac:dyDescent="0.2">
      <c r="A1569">
        <v>1.3567079353055355E+18</v>
      </c>
      <c r="B1569">
        <v>1.3567079353055355E+18</v>
      </c>
      <c r="C1569" t="s">
        <v>6182</v>
      </c>
      <c r="D1569" s="1">
        <v>44229</v>
      </c>
      <c r="E1569" s="2">
        <v>0.95546296296296296</v>
      </c>
      <c r="F1569">
        <v>200</v>
      </c>
      <c r="G1569">
        <v>1889611729</v>
      </c>
      <c r="H1569" t="s">
        <v>354</v>
      </c>
      <c r="I1569" t="s">
        <v>355</v>
      </c>
      <c r="J1569" t="s">
        <v>265</v>
      </c>
      <c r="K1569" t="s">
        <v>6183</v>
      </c>
      <c r="L1569" t="s">
        <v>266</v>
      </c>
      <c r="M1569" t="s">
        <v>267</v>
      </c>
      <c r="N1569" t="s">
        <v>267</v>
      </c>
      <c r="O1569" t="s">
        <v>267</v>
      </c>
      <c r="P1569">
        <v>0</v>
      </c>
      <c r="Q1569">
        <v>1</v>
      </c>
      <c r="R1569">
        <v>1</v>
      </c>
      <c r="S1569" t="s">
        <v>6184</v>
      </c>
      <c r="T1569" t="s">
        <v>267</v>
      </c>
      <c r="U1569" t="s">
        <v>6185</v>
      </c>
      <c r="V1569" t="b">
        <v>0</v>
      </c>
      <c r="W1569" t="s">
        <v>265</v>
      </c>
      <c r="X1569">
        <v>0</v>
      </c>
      <c r="Y1569" t="s">
        <v>265</v>
      </c>
      <c r="Z1569" t="s">
        <v>265</v>
      </c>
      <c r="AA1569" t="s">
        <v>265</v>
      </c>
      <c r="AB1569" t="s">
        <v>265</v>
      </c>
      <c r="AC1569" t="s">
        <v>265</v>
      </c>
      <c r="AD1569" t="s">
        <v>265</v>
      </c>
      <c r="AE1569" t="s">
        <v>265</v>
      </c>
      <c r="AF1569" t="s">
        <v>267</v>
      </c>
      <c r="AG1569" t="s">
        <v>265</v>
      </c>
      <c r="AH1569" t="s">
        <v>265</v>
      </c>
      <c r="AI1569" t="s">
        <v>265</v>
      </c>
      <c r="AJ1569" t="s">
        <v>265</v>
      </c>
      <c r="AL1569" t="str">
        <f>IF(Sudan_News12[[#This Row],[relevancy_classification_english]]="Relevant","مناسب",IF(Sudan_News12[[#This Row],[relevancy_classification_english]]="Relevant","عَرَضِيّ",""))</f>
        <v/>
      </c>
      <c r="AN1569" t="str">
        <f>IF(Sudan_News12[[#This Row],[sentiment_analysis_english]]="Negative","سلبي",IF(Sudan_News12[[#This Row],[sentiment_analysis_english]]="Neutral","حيادي",IF(Sudan_News12[[#This Row],[sentiment_analysis_english]]="Positive","إيجابي","")))</f>
        <v/>
      </c>
      <c r="AO1569" t="e">
        <f>INDEX(TextClassificationList[],MATCH(Sudan_News12[[#This Row],[text_classification_arabic]],TextClassificationList[text_classification_arabic],0),1)</f>
        <v>#N/A</v>
      </c>
      <c r="AQ1569" t="e">
        <f>INDEX(TextClassificationList[],MATCH(Sudan_News12[[#This Row],[text_classification_arabic2]],TextClassificationList[text_classification_arabic],0),1)</f>
        <v>#N/A</v>
      </c>
      <c r="AS1569" t="e">
        <f>INDEX(TextClassificationList[],MATCH(Sudan_News12[[#This Row],[text_classification_arabic3]],TextClassificationList[text_classification_arabic],0),1)</f>
        <v>#N/A</v>
      </c>
      <c r="AU1569" t="e">
        <f>INDEX(TextClassificationList[],MATCH(Sudan_News12[[#This Row],[text_classification_arabic4]],TextClassificationList[text_classification_arabic],0),1)</f>
        <v>#N/A</v>
      </c>
      <c r="AW1569" t="e">
        <f>INDEX(TextClassificationList[],MATCH(Sudan_News12[[#This Row],[text_classification_arabic5]],TextClassificationList[text_classification_arabic],0),1)</f>
        <v>#N/A</v>
      </c>
    </row>
    <row r="1570" spans="1:49" x14ac:dyDescent="0.2">
      <c r="A1570">
        <v>1.3565892605482435E+18</v>
      </c>
      <c r="B1570">
        <v>1.3565892605482435E+18</v>
      </c>
      <c r="C1570" t="s">
        <v>6186</v>
      </c>
      <c r="D1570" s="1">
        <v>44229</v>
      </c>
      <c r="E1570" s="2">
        <v>0.62798611111111113</v>
      </c>
      <c r="F1570">
        <v>200</v>
      </c>
      <c r="G1570">
        <v>1889611729</v>
      </c>
      <c r="H1570" t="s">
        <v>354</v>
      </c>
      <c r="I1570" t="s">
        <v>355</v>
      </c>
      <c r="J1570" t="s">
        <v>265</v>
      </c>
      <c r="K1570" t="s">
        <v>6187</v>
      </c>
      <c r="L1570" t="s">
        <v>266</v>
      </c>
      <c r="M1570" t="s">
        <v>267</v>
      </c>
      <c r="N1570" t="s">
        <v>267</v>
      </c>
      <c r="O1570" t="s">
        <v>267</v>
      </c>
      <c r="P1570">
        <v>1</v>
      </c>
      <c r="Q1570">
        <v>0</v>
      </c>
      <c r="R1570">
        <v>3</v>
      </c>
      <c r="S1570" t="s">
        <v>267</v>
      </c>
      <c r="T1570" t="s">
        <v>267</v>
      </c>
      <c r="U1570" t="s">
        <v>6188</v>
      </c>
      <c r="V1570" t="b">
        <v>0</v>
      </c>
      <c r="W1570" t="s">
        <v>265</v>
      </c>
      <c r="X1570">
        <v>0</v>
      </c>
      <c r="Y1570" t="s">
        <v>265</v>
      </c>
      <c r="Z1570" t="s">
        <v>265</v>
      </c>
      <c r="AA1570" t="s">
        <v>265</v>
      </c>
      <c r="AB1570" t="s">
        <v>265</v>
      </c>
      <c r="AC1570" t="s">
        <v>265</v>
      </c>
      <c r="AD1570" t="s">
        <v>265</v>
      </c>
      <c r="AE1570" t="s">
        <v>265</v>
      </c>
      <c r="AF1570" t="s">
        <v>267</v>
      </c>
      <c r="AG1570" t="s">
        <v>265</v>
      </c>
      <c r="AH1570" t="s">
        <v>265</v>
      </c>
      <c r="AI1570" t="s">
        <v>265</v>
      </c>
      <c r="AJ1570" t="s">
        <v>265</v>
      </c>
      <c r="AL1570" t="str">
        <f>IF(Sudan_News12[[#This Row],[relevancy_classification_english]]="Relevant","مناسب",IF(Sudan_News12[[#This Row],[relevancy_classification_english]]="Relevant","عَرَضِيّ",""))</f>
        <v/>
      </c>
      <c r="AN1570" t="str">
        <f>IF(Sudan_News12[[#This Row],[sentiment_analysis_english]]="Negative","سلبي",IF(Sudan_News12[[#This Row],[sentiment_analysis_english]]="Neutral","حيادي",IF(Sudan_News12[[#This Row],[sentiment_analysis_english]]="Positive","إيجابي","")))</f>
        <v/>
      </c>
      <c r="AO1570" t="e">
        <f>INDEX(TextClassificationList[],MATCH(Sudan_News12[[#This Row],[text_classification_arabic]],TextClassificationList[text_classification_arabic],0),1)</f>
        <v>#N/A</v>
      </c>
      <c r="AQ1570" t="e">
        <f>INDEX(TextClassificationList[],MATCH(Sudan_News12[[#This Row],[text_classification_arabic2]],TextClassificationList[text_classification_arabic],0),1)</f>
        <v>#N/A</v>
      </c>
      <c r="AS1570" t="e">
        <f>INDEX(TextClassificationList[],MATCH(Sudan_News12[[#This Row],[text_classification_arabic3]],TextClassificationList[text_classification_arabic],0),1)</f>
        <v>#N/A</v>
      </c>
      <c r="AU1570" t="e">
        <f>INDEX(TextClassificationList[],MATCH(Sudan_News12[[#This Row],[text_classification_arabic4]],TextClassificationList[text_classification_arabic],0),1)</f>
        <v>#N/A</v>
      </c>
      <c r="AW1570" t="e">
        <f>INDEX(TextClassificationList[],MATCH(Sudan_News12[[#This Row],[text_classification_arabic5]],TextClassificationList[text_classification_arabic],0),1)</f>
        <v>#N/A</v>
      </c>
    </row>
    <row r="1571" spans="1:49" x14ac:dyDescent="0.2">
      <c r="A1571">
        <v>1.3565563082588979E+18</v>
      </c>
      <c r="B1571">
        <v>1.3565563082588979E+18</v>
      </c>
      <c r="C1571" t="s">
        <v>6189</v>
      </c>
      <c r="D1571" s="1">
        <v>44229</v>
      </c>
      <c r="E1571" s="2">
        <v>0.53706018518518517</v>
      </c>
      <c r="F1571">
        <v>200</v>
      </c>
      <c r="G1571">
        <v>1889611729</v>
      </c>
      <c r="H1571" t="s">
        <v>354</v>
      </c>
      <c r="I1571" t="s">
        <v>355</v>
      </c>
      <c r="J1571" t="s">
        <v>265</v>
      </c>
      <c r="K1571" t="s">
        <v>6190</v>
      </c>
      <c r="L1571" t="s">
        <v>266</v>
      </c>
      <c r="M1571" t="s">
        <v>267</v>
      </c>
      <c r="N1571" t="s">
        <v>267</v>
      </c>
      <c r="O1571" t="s">
        <v>6191</v>
      </c>
      <c r="P1571">
        <v>0</v>
      </c>
      <c r="Q1571">
        <v>0</v>
      </c>
      <c r="R1571">
        <v>3</v>
      </c>
      <c r="S1571" t="s">
        <v>267</v>
      </c>
      <c r="T1571" t="s">
        <v>267</v>
      </c>
      <c r="U1571" t="s">
        <v>6192</v>
      </c>
      <c r="V1571" t="b">
        <v>0</v>
      </c>
      <c r="W1571" t="s">
        <v>265</v>
      </c>
      <c r="X1571">
        <v>1</v>
      </c>
      <c r="Y1571" t="s">
        <v>6193</v>
      </c>
      <c r="Z1571" t="s">
        <v>265</v>
      </c>
      <c r="AA1571" t="s">
        <v>265</v>
      </c>
      <c r="AB1571" t="s">
        <v>265</v>
      </c>
      <c r="AC1571" t="s">
        <v>265</v>
      </c>
      <c r="AD1571" t="s">
        <v>265</v>
      </c>
      <c r="AE1571" t="s">
        <v>265</v>
      </c>
      <c r="AF1571" t="s">
        <v>267</v>
      </c>
      <c r="AG1571" t="s">
        <v>265</v>
      </c>
      <c r="AH1571" t="s">
        <v>265</v>
      </c>
      <c r="AI1571" t="s">
        <v>265</v>
      </c>
      <c r="AJ1571" t="s">
        <v>265</v>
      </c>
      <c r="AL1571" t="str">
        <f>IF(Sudan_News12[[#This Row],[relevancy_classification_english]]="Relevant","مناسب",IF(Sudan_News12[[#This Row],[relevancy_classification_english]]="Relevant","عَرَضِيّ",""))</f>
        <v/>
      </c>
      <c r="AN1571" t="str">
        <f>IF(Sudan_News12[[#This Row],[sentiment_analysis_english]]="Negative","سلبي",IF(Sudan_News12[[#This Row],[sentiment_analysis_english]]="Neutral","حيادي",IF(Sudan_News12[[#This Row],[sentiment_analysis_english]]="Positive","إيجابي","")))</f>
        <v/>
      </c>
      <c r="AO1571" t="e">
        <f>INDEX(TextClassificationList[],MATCH(Sudan_News12[[#This Row],[text_classification_arabic]],TextClassificationList[text_classification_arabic],0),1)</f>
        <v>#N/A</v>
      </c>
      <c r="AQ1571" t="e">
        <f>INDEX(TextClassificationList[],MATCH(Sudan_News12[[#This Row],[text_classification_arabic2]],TextClassificationList[text_classification_arabic],0),1)</f>
        <v>#N/A</v>
      </c>
      <c r="AS1571" t="e">
        <f>INDEX(TextClassificationList[],MATCH(Sudan_News12[[#This Row],[text_classification_arabic3]],TextClassificationList[text_classification_arabic],0),1)</f>
        <v>#N/A</v>
      </c>
      <c r="AU1571" t="e">
        <f>INDEX(TextClassificationList[],MATCH(Sudan_News12[[#This Row],[text_classification_arabic4]],TextClassificationList[text_classification_arabic],0),1)</f>
        <v>#N/A</v>
      </c>
      <c r="AW1571" t="e">
        <f>INDEX(TextClassificationList[],MATCH(Sudan_News12[[#This Row],[text_classification_arabic5]],TextClassificationList[text_classification_arabic],0),1)</f>
        <v>#N/A</v>
      </c>
    </row>
    <row r="1572" spans="1:49" x14ac:dyDescent="0.2">
      <c r="A1572">
        <v>1.35655599302767E+18</v>
      </c>
      <c r="B1572">
        <v>1.35655375937203E+18</v>
      </c>
      <c r="C1572" t="s">
        <v>6194</v>
      </c>
      <c r="D1572" s="1">
        <v>44229</v>
      </c>
      <c r="E1572" s="2">
        <v>0.53618055555555555</v>
      </c>
      <c r="F1572">
        <v>200</v>
      </c>
      <c r="G1572">
        <v>1889611729</v>
      </c>
      <c r="H1572" t="s">
        <v>354</v>
      </c>
      <c r="I1572" t="s">
        <v>355</v>
      </c>
      <c r="J1572" t="s">
        <v>265</v>
      </c>
      <c r="K1572" t="s">
        <v>6195</v>
      </c>
      <c r="L1572" t="s">
        <v>266</v>
      </c>
      <c r="M1572" t="s">
        <v>267</v>
      </c>
      <c r="N1572" t="s">
        <v>267</v>
      </c>
      <c r="O1572" t="s">
        <v>267</v>
      </c>
      <c r="P1572">
        <v>0</v>
      </c>
      <c r="Q1572">
        <v>0</v>
      </c>
      <c r="R1572">
        <v>1</v>
      </c>
      <c r="S1572" t="s">
        <v>267</v>
      </c>
      <c r="T1572" t="s">
        <v>267</v>
      </c>
      <c r="U1572" t="s">
        <v>6196</v>
      </c>
      <c r="V1572" t="b">
        <v>0</v>
      </c>
      <c r="W1572" t="s">
        <v>265</v>
      </c>
      <c r="X1572">
        <v>0</v>
      </c>
      <c r="Y1572" t="s">
        <v>265</v>
      </c>
      <c r="Z1572" t="s">
        <v>265</v>
      </c>
      <c r="AA1572" t="s">
        <v>265</v>
      </c>
      <c r="AB1572" t="s">
        <v>265</v>
      </c>
      <c r="AC1572" t="s">
        <v>265</v>
      </c>
      <c r="AD1572" t="s">
        <v>265</v>
      </c>
      <c r="AE1572" t="s">
        <v>265</v>
      </c>
      <c r="AF1572" t="s">
        <v>267</v>
      </c>
      <c r="AG1572" t="s">
        <v>265</v>
      </c>
      <c r="AH1572" t="s">
        <v>265</v>
      </c>
      <c r="AI1572" t="s">
        <v>265</v>
      </c>
      <c r="AJ1572" t="s">
        <v>265</v>
      </c>
      <c r="AL1572" t="str">
        <f>IF(Sudan_News12[[#This Row],[relevancy_classification_english]]="Relevant","مناسب",IF(Sudan_News12[[#This Row],[relevancy_classification_english]]="Relevant","عَرَضِيّ",""))</f>
        <v/>
      </c>
      <c r="AN1572" t="str">
        <f>IF(Sudan_News12[[#This Row],[sentiment_analysis_english]]="Negative","سلبي",IF(Sudan_News12[[#This Row],[sentiment_analysis_english]]="Neutral","حيادي",IF(Sudan_News12[[#This Row],[sentiment_analysis_english]]="Positive","إيجابي","")))</f>
        <v/>
      </c>
      <c r="AO1572" t="e">
        <f>INDEX(TextClassificationList[],MATCH(Sudan_News12[[#This Row],[text_classification_arabic]],TextClassificationList[text_classification_arabic],0),1)</f>
        <v>#N/A</v>
      </c>
      <c r="AQ1572" t="e">
        <f>INDEX(TextClassificationList[],MATCH(Sudan_News12[[#This Row],[text_classification_arabic2]],TextClassificationList[text_classification_arabic],0),1)</f>
        <v>#N/A</v>
      </c>
      <c r="AS1572" t="e">
        <f>INDEX(TextClassificationList[],MATCH(Sudan_News12[[#This Row],[text_classification_arabic3]],TextClassificationList[text_classification_arabic],0),1)</f>
        <v>#N/A</v>
      </c>
      <c r="AU1572" t="e">
        <f>INDEX(TextClassificationList[],MATCH(Sudan_News12[[#This Row],[text_classification_arabic4]],TextClassificationList[text_classification_arabic],0),1)</f>
        <v>#N/A</v>
      </c>
      <c r="AW1572" t="e">
        <f>INDEX(TextClassificationList[],MATCH(Sudan_News12[[#This Row],[text_classification_arabic5]],TextClassificationList[text_classification_arabic],0),1)</f>
        <v>#N/A</v>
      </c>
    </row>
    <row r="1573" spans="1:49" x14ac:dyDescent="0.2">
      <c r="A1573">
        <v>1.3565544968648909E+18</v>
      </c>
      <c r="B1573">
        <v>1.35655375937203E+18</v>
      </c>
      <c r="C1573" t="s">
        <v>6197</v>
      </c>
      <c r="D1573" s="1">
        <v>44229</v>
      </c>
      <c r="E1573" s="2">
        <v>0.53206018518518516</v>
      </c>
      <c r="F1573">
        <v>200</v>
      </c>
      <c r="G1573">
        <v>1889611729</v>
      </c>
      <c r="H1573" t="s">
        <v>354</v>
      </c>
      <c r="I1573" t="s">
        <v>355</v>
      </c>
      <c r="J1573" t="s">
        <v>265</v>
      </c>
      <c r="K1573" t="s">
        <v>6198</v>
      </c>
      <c r="L1573" t="s">
        <v>266</v>
      </c>
      <c r="M1573" t="s">
        <v>267</v>
      </c>
      <c r="N1573" t="s">
        <v>267</v>
      </c>
      <c r="O1573" t="s">
        <v>267</v>
      </c>
      <c r="P1573">
        <v>1</v>
      </c>
      <c r="Q1573">
        <v>0</v>
      </c>
      <c r="R1573">
        <v>1</v>
      </c>
      <c r="S1573" t="s">
        <v>267</v>
      </c>
      <c r="T1573" t="s">
        <v>267</v>
      </c>
      <c r="U1573" t="s">
        <v>6199</v>
      </c>
      <c r="V1573" t="b">
        <v>0</v>
      </c>
      <c r="W1573" t="s">
        <v>265</v>
      </c>
      <c r="X1573">
        <v>0</v>
      </c>
      <c r="Y1573" t="s">
        <v>265</v>
      </c>
      <c r="Z1573" t="s">
        <v>265</v>
      </c>
      <c r="AA1573" t="s">
        <v>265</v>
      </c>
      <c r="AB1573" t="s">
        <v>265</v>
      </c>
      <c r="AC1573" t="s">
        <v>265</v>
      </c>
      <c r="AD1573" t="s">
        <v>265</v>
      </c>
      <c r="AE1573" t="s">
        <v>265</v>
      </c>
      <c r="AF1573" t="s">
        <v>267</v>
      </c>
      <c r="AG1573" t="s">
        <v>265</v>
      </c>
      <c r="AH1573" t="s">
        <v>265</v>
      </c>
      <c r="AI1573" t="s">
        <v>265</v>
      </c>
      <c r="AJ1573" t="s">
        <v>265</v>
      </c>
      <c r="AL1573" t="str">
        <f>IF(Sudan_News12[[#This Row],[relevancy_classification_english]]="Relevant","مناسب",IF(Sudan_News12[[#This Row],[relevancy_classification_english]]="Relevant","عَرَضِيّ",""))</f>
        <v/>
      </c>
      <c r="AN1573" t="str">
        <f>IF(Sudan_News12[[#This Row],[sentiment_analysis_english]]="Negative","سلبي",IF(Sudan_News12[[#This Row],[sentiment_analysis_english]]="Neutral","حيادي",IF(Sudan_News12[[#This Row],[sentiment_analysis_english]]="Positive","إيجابي","")))</f>
        <v/>
      </c>
      <c r="AO1573" t="e">
        <f>INDEX(TextClassificationList[],MATCH(Sudan_News12[[#This Row],[text_classification_arabic]],TextClassificationList[text_classification_arabic],0),1)</f>
        <v>#N/A</v>
      </c>
      <c r="AQ1573" t="e">
        <f>INDEX(TextClassificationList[],MATCH(Sudan_News12[[#This Row],[text_classification_arabic2]],TextClassificationList[text_classification_arabic],0),1)</f>
        <v>#N/A</v>
      </c>
      <c r="AS1573" t="e">
        <f>INDEX(TextClassificationList[],MATCH(Sudan_News12[[#This Row],[text_classification_arabic3]],TextClassificationList[text_classification_arabic],0),1)</f>
        <v>#N/A</v>
      </c>
      <c r="AU1573" t="e">
        <f>INDEX(TextClassificationList[],MATCH(Sudan_News12[[#This Row],[text_classification_arabic4]],TextClassificationList[text_classification_arabic],0),1)</f>
        <v>#N/A</v>
      </c>
      <c r="AW1573" t="e">
        <f>INDEX(TextClassificationList[],MATCH(Sudan_News12[[#This Row],[text_classification_arabic5]],TextClassificationList[text_classification_arabic],0),1)</f>
        <v>#N/A</v>
      </c>
    </row>
    <row r="1574" spans="1:49" x14ac:dyDescent="0.2">
      <c r="A1574">
        <v>1.3565544058568786E+18</v>
      </c>
      <c r="B1574">
        <v>1.35655375937203E+18</v>
      </c>
      <c r="C1574" t="s">
        <v>6200</v>
      </c>
      <c r="D1574" s="1">
        <v>44229</v>
      </c>
      <c r="E1574" s="2">
        <v>0.53180555555555553</v>
      </c>
      <c r="F1574">
        <v>200</v>
      </c>
      <c r="G1574">
        <v>1889611729</v>
      </c>
      <c r="H1574" t="s">
        <v>354</v>
      </c>
      <c r="I1574" t="s">
        <v>355</v>
      </c>
      <c r="J1574" t="s">
        <v>265</v>
      </c>
      <c r="K1574" t="s">
        <v>6201</v>
      </c>
      <c r="L1574" t="s">
        <v>266</v>
      </c>
      <c r="M1574" t="s">
        <v>267</v>
      </c>
      <c r="N1574" t="s">
        <v>267</v>
      </c>
      <c r="O1574" t="s">
        <v>267</v>
      </c>
      <c r="P1574">
        <v>1</v>
      </c>
      <c r="Q1574">
        <v>0</v>
      </c>
      <c r="R1574">
        <v>0</v>
      </c>
      <c r="S1574" t="s">
        <v>267</v>
      </c>
      <c r="T1574" t="s">
        <v>267</v>
      </c>
      <c r="U1574" t="s">
        <v>6202</v>
      </c>
      <c r="V1574" t="b">
        <v>0</v>
      </c>
      <c r="W1574" t="s">
        <v>265</v>
      </c>
      <c r="X1574">
        <v>0</v>
      </c>
      <c r="Y1574" t="s">
        <v>265</v>
      </c>
      <c r="Z1574" t="s">
        <v>265</v>
      </c>
      <c r="AA1574" t="s">
        <v>265</v>
      </c>
      <c r="AB1574" t="s">
        <v>265</v>
      </c>
      <c r="AC1574" t="s">
        <v>265</v>
      </c>
      <c r="AD1574" t="s">
        <v>265</v>
      </c>
      <c r="AE1574" t="s">
        <v>265</v>
      </c>
      <c r="AF1574" t="s">
        <v>267</v>
      </c>
      <c r="AG1574" t="s">
        <v>265</v>
      </c>
      <c r="AH1574" t="s">
        <v>265</v>
      </c>
      <c r="AI1574" t="s">
        <v>265</v>
      </c>
      <c r="AJ1574" t="s">
        <v>265</v>
      </c>
      <c r="AL1574" t="str">
        <f>IF(Sudan_News12[[#This Row],[relevancy_classification_english]]="Relevant","مناسب",IF(Sudan_News12[[#This Row],[relevancy_classification_english]]="Relevant","عَرَضِيّ",""))</f>
        <v/>
      </c>
      <c r="AN1574" t="str">
        <f>IF(Sudan_News12[[#This Row],[sentiment_analysis_english]]="Negative","سلبي",IF(Sudan_News12[[#This Row],[sentiment_analysis_english]]="Neutral","حيادي",IF(Sudan_News12[[#This Row],[sentiment_analysis_english]]="Positive","إيجابي","")))</f>
        <v/>
      </c>
      <c r="AO1574" t="e">
        <f>INDEX(TextClassificationList[],MATCH(Sudan_News12[[#This Row],[text_classification_arabic]],TextClassificationList[text_classification_arabic],0),1)</f>
        <v>#N/A</v>
      </c>
      <c r="AQ1574" t="e">
        <f>INDEX(TextClassificationList[],MATCH(Sudan_News12[[#This Row],[text_classification_arabic2]],TextClassificationList[text_classification_arabic],0),1)</f>
        <v>#N/A</v>
      </c>
      <c r="AS1574" t="e">
        <f>INDEX(TextClassificationList[],MATCH(Sudan_News12[[#This Row],[text_classification_arabic3]],TextClassificationList[text_classification_arabic],0),1)</f>
        <v>#N/A</v>
      </c>
      <c r="AU1574" t="e">
        <f>INDEX(TextClassificationList[],MATCH(Sudan_News12[[#This Row],[text_classification_arabic4]],TextClassificationList[text_classification_arabic],0),1)</f>
        <v>#N/A</v>
      </c>
      <c r="AW1574" t="e">
        <f>INDEX(TextClassificationList[],MATCH(Sudan_News12[[#This Row],[text_classification_arabic5]],TextClassificationList[text_classification_arabic],0),1)</f>
        <v>#N/A</v>
      </c>
    </row>
    <row r="1575" spans="1:49" x14ac:dyDescent="0.2">
      <c r="A1575">
        <v>1.35655375937203E+18</v>
      </c>
      <c r="B1575">
        <v>1.35655375937203E+18</v>
      </c>
      <c r="C1575" t="s">
        <v>6203</v>
      </c>
      <c r="D1575" s="1">
        <v>44229</v>
      </c>
      <c r="E1575" s="2">
        <v>0.5300231481481481</v>
      </c>
      <c r="F1575">
        <v>200</v>
      </c>
      <c r="G1575">
        <v>1889611729</v>
      </c>
      <c r="H1575" t="s">
        <v>354</v>
      </c>
      <c r="I1575" t="s">
        <v>355</v>
      </c>
      <c r="J1575" t="s">
        <v>265</v>
      </c>
      <c r="K1575" t="s">
        <v>6204</v>
      </c>
      <c r="L1575" t="s">
        <v>266</v>
      </c>
      <c r="M1575" t="s">
        <v>267</v>
      </c>
      <c r="N1575" t="s">
        <v>267</v>
      </c>
      <c r="O1575" t="s">
        <v>267</v>
      </c>
      <c r="P1575">
        <v>1</v>
      </c>
      <c r="Q1575">
        <v>0</v>
      </c>
      <c r="R1575">
        <v>0</v>
      </c>
      <c r="S1575" t="s">
        <v>267</v>
      </c>
      <c r="T1575" t="s">
        <v>267</v>
      </c>
      <c r="U1575" t="s">
        <v>6205</v>
      </c>
      <c r="V1575" t="b">
        <v>0</v>
      </c>
      <c r="W1575" t="s">
        <v>265</v>
      </c>
      <c r="X1575">
        <v>0</v>
      </c>
      <c r="Y1575" t="s">
        <v>265</v>
      </c>
      <c r="Z1575" t="s">
        <v>265</v>
      </c>
      <c r="AA1575" t="s">
        <v>265</v>
      </c>
      <c r="AB1575" t="s">
        <v>265</v>
      </c>
      <c r="AC1575" t="s">
        <v>265</v>
      </c>
      <c r="AD1575" t="s">
        <v>265</v>
      </c>
      <c r="AE1575" t="s">
        <v>265</v>
      </c>
      <c r="AF1575" t="s">
        <v>267</v>
      </c>
      <c r="AG1575" t="s">
        <v>265</v>
      </c>
      <c r="AH1575" t="s">
        <v>265</v>
      </c>
      <c r="AI1575" t="s">
        <v>265</v>
      </c>
      <c r="AJ1575" t="s">
        <v>265</v>
      </c>
      <c r="AL1575" t="str">
        <f>IF(Sudan_News12[[#This Row],[relevancy_classification_english]]="Relevant","مناسب",IF(Sudan_News12[[#This Row],[relevancy_classification_english]]="Relevant","عَرَضِيّ",""))</f>
        <v/>
      </c>
      <c r="AN1575" t="str">
        <f>IF(Sudan_News12[[#This Row],[sentiment_analysis_english]]="Negative","سلبي",IF(Sudan_News12[[#This Row],[sentiment_analysis_english]]="Neutral","حيادي",IF(Sudan_News12[[#This Row],[sentiment_analysis_english]]="Positive","إيجابي","")))</f>
        <v/>
      </c>
      <c r="AO1575" t="e">
        <f>INDEX(TextClassificationList[],MATCH(Sudan_News12[[#This Row],[text_classification_arabic]],TextClassificationList[text_classification_arabic],0),1)</f>
        <v>#N/A</v>
      </c>
      <c r="AQ1575" t="e">
        <f>INDEX(TextClassificationList[],MATCH(Sudan_News12[[#This Row],[text_classification_arabic2]],TextClassificationList[text_classification_arabic],0),1)</f>
        <v>#N/A</v>
      </c>
      <c r="AS1575" t="e">
        <f>INDEX(TextClassificationList[],MATCH(Sudan_News12[[#This Row],[text_classification_arabic3]],TextClassificationList[text_classification_arabic],0),1)</f>
        <v>#N/A</v>
      </c>
      <c r="AU1575" t="e">
        <f>INDEX(TextClassificationList[],MATCH(Sudan_News12[[#This Row],[text_classification_arabic4]],TextClassificationList[text_classification_arabic],0),1)</f>
        <v>#N/A</v>
      </c>
      <c r="AW1575" t="e">
        <f>INDEX(TextClassificationList[],MATCH(Sudan_News12[[#This Row],[text_classification_arabic5]],TextClassificationList[text_classification_arabic],0),1)</f>
        <v>#N/A</v>
      </c>
    </row>
    <row r="1576" spans="1:49" x14ac:dyDescent="0.2">
      <c r="A1576">
        <v>1.3565234076015084E+18</v>
      </c>
      <c r="B1576">
        <v>1.3565234076015084E+18</v>
      </c>
      <c r="C1576" t="s">
        <v>6206</v>
      </c>
      <c r="D1576" s="1">
        <v>44229</v>
      </c>
      <c r="E1576" s="2">
        <v>0.44627314814814817</v>
      </c>
      <c r="F1576">
        <v>200</v>
      </c>
      <c r="G1576">
        <v>1889611729</v>
      </c>
      <c r="H1576" t="s">
        <v>354</v>
      </c>
      <c r="I1576" t="s">
        <v>355</v>
      </c>
      <c r="J1576" t="s">
        <v>265</v>
      </c>
      <c r="K1576" t="s">
        <v>6207</v>
      </c>
      <c r="L1576" t="s">
        <v>266</v>
      </c>
      <c r="M1576" t="s">
        <v>267</v>
      </c>
      <c r="N1576" t="s">
        <v>267</v>
      </c>
      <c r="O1576" t="s">
        <v>267</v>
      </c>
      <c r="P1576">
        <v>0</v>
      </c>
      <c r="Q1576">
        <v>1</v>
      </c>
      <c r="R1576">
        <v>2</v>
      </c>
      <c r="S1576" t="s">
        <v>267</v>
      </c>
      <c r="T1576" t="s">
        <v>267</v>
      </c>
      <c r="U1576" t="s">
        <v>6208</v>
      </c>
      <c r="V1576" t="b">
        <v>0</v>
      </c>
      <c r="W1576" t="s">
        <v>265</v>
      </c>
      <c r="X1576">
        <v>0</v>
      </c>
      <c r="Y1576" t="s">
        <v>265</v>
      </c>
      <c r="Z1576" t="s">
        <v>265</v>
      </c>
      <c r="AA1576" t="s">
        <v>265</v>
      </c>
      <c r="AB1576" t="s">
        <v>265</v>
      </c>
      <c r="AC1576" t="s">
        <v>265</v>
      </c>
      <c r="AD1576" t="s">
        <v>265</v>
      </c>
      <c r="AE1576" t="s">
        <v>265</v>
      </c>
      <c r="AF1576" t="s">
        <v>267</v>
      </c>
      <c r="AG1576" t="s">
        <v>265</v>
      </c>
      <c r="AH1576" t="s">
        <v>265</v>
      </c>
      <c r="AI1576" t="s">
        <v>265</v>
      </c>
      <c r="AJ1576" t="s">
        <v>265</v>
      </c>
      <c r="AL1576" t="str">
        <f>IF(Sudan_News12[[#This Row],[relevancy_classification_english]]="Relevant","مناسب",IF(Sudan_News12[[#This Row],[relevancy_classification_english]]="Relevant","عَرَضِيّ",""))</f>
        <v/>
      </c>
      <c r="AN1576" t="str">
        <f>IF(Sudan_News12[[#This Row],[sentiment_analysis_english]]="Negative","سلبي",IF(Sudan_News12[[#This Row],[sentiment_analysis_english]]="Neutral","حيادي",IF(Sudan_News12[[#This Row],[sentiment_analysis_english]]="Positive","إيجابي","")))</f>
        <v/>
      </c>
      <c r="AO1576" t="e">
        <f>INDEX(TextClassificationList[],MATCH(Sudan_News12[[#This Row],[text_classification_arabic]],TextClassificationList[text_classification_arabic],0),1)</f>
        <v>#N/A</v>
      </c>
      <c r="AQ1576" t="e">
        <f>INDEX(TextClassificationList[],MATCH(Sudan_News12[[#This Row],[text_classification_arabic2]],TextClassificationList[text_classification_arabic],0),1)</f>
        <v>#N/A</v>
      </c>
      <c r="AS1576" t="e">
        <f>INDEX(TextClassificationList[],MATCH(Sudan_News12[[#This Row],[text_classification_arabic3]],TextClassificationList[text_classification_arabic],0),1)</f>
        <v>#N/A</v>
      </c>
      <c r="AU1576" t="e">
        <f>INDEX(TextClassificationList[],MATCH(Sudan_News12[[#This Row],[text_classification_arabic4]],TextClassificationList[text_classification_arabic],0),1)</f>
        <v>#N/A</v>
      </c>
      <c r="AW1576" t="e">
        <f>INDEX(TextClassificationList[],MATCH(Sudan_News12[[#This Row],[text_classification_arabic5]],TextClassificationList[text_classification_arabic],0),1)</f>
        <v>#N/A</v>
      </c>
    </row>
    <row r="1577" spans="1:49" x14ac:dyDescent="0.2">
      <c r="A1577">
        <v>1.3563533580896133E+18</v>
      </c>
      <c r="B1577">
        <v>1.3563533580896133E+18</v>
      </c>
      <c r="C1577" t="s">
        <v>6209</v>
      </c>
      <c r="D1577" s="1">
        <v>44228</v>
      </c>
      <c r="E1577" s="2">
        <v>0.977025462962963</v>
      </c>
      <c r="F1577">
        <v>200</v>
      </c>
      <c r="G1577">
        <v>1889611729</v>
      </c>
      <c r="H1577" t="s">
        <v>354</v>
      </c>
      <c r="I1577" t="s">
        <v>355</v>
      </c>
      <c r="J1577" t="s">
        <v>265</v>
      </c>
      <c r="K1577" t="s">
        <v>6210</v>
      </c>
      <c r="L1577" t="s">
        <v>266</v>
      </c>
      <c r="M1577" t="s">
        <v>267</v>
      </c>
      <c r="N1577" t="s">
        <v>267</v>
      </c>
      <c r="O1577" t="s">
        <v>6211</v>
      </c>
      <c r="P1577">
        <v>1</v>
      </c>
      <c r="Q1577">
        <v>0</v>
      </c>
      <c r="R1577">
        <v>2</v>
      </c>
      <c r="S1577" t="s">
        <v>6212</v>
      </c>
      <c r="T1577" t="s">
        <v>267</v>
      </c>
      <c r="U1577" t="s">
        <v>6213</v>
      </c>
      <c r="V1577" t="b">
        <v>0</v>
      </c>
      <c r="W1577" t="s">
        <v>265</v>
      </c>
      <c r="X1577">
        <v>1</v>
      </c>
      <c r="Y1577" t="s">
        <v>6214</v>
      </c>
      <c r="Z1577" t="s">
        <v>265</v>
      </c>
      <c r="AA1577" t="s">
        <v>265</v>
      </c>
      <c r="AB1577" t="s">
        <v>265</v>
      </c>
      <c r="AC1577" t="s">
        <v>265</v>
      </c>
      <c r="AD1577" t="s">
        <v>265</v>
      </c>
      <c r="AE1577" t="s">
        <v>265</v>
      </c>
      <c r="AF1577" t="s">
        <v>267</v>
      </c>
      <c r="AG1577" t="s">
        <v>265</v>
      </c>
      <c r="AH1577" t="s">
        <v>265</v>
      </c>
      <c r="AI1577" t="s">
        <v>265</v>
      </c>
      <c r="AJ1577" t="s">
        <v>265</v>
      </c>
      <c r="AL1577" t="str">
        <f>IF(Sudan_News12[[#This Row],[relevancy_classification_english]]="Relevant","مناسب",IF(Sudan_News12[[#This Row],[relevancy_classification_english]]="Relevant","عَرَضِيّ",""))</f>
        <v/>
      </c>
      <c r="AN1577" t="str">
        <f>IF(Sudan_News12[[#This Row],[sentiment_analysis_english]]="Negative","سلبي",IF(Sudan_News12[[#This Row],[sentiment_analysis_english]]="Neutral","حيادي",IF(Sudan_News12[[#This Row],[sentiment_analysis_english]]="Positive","إيجابي","")))</f>
        <v/>
      </c>
      <c r="AO1577" t="e">
        <f>INDEX(TextClassificationList[],MATCH(Sudan_News12[[#This Row],[text_classification_arabic]],TextClassificationList[text_classification_arabic],0),1)</f>
        <v>#N/A</v>
      </c>
      <c r="AQ1577" t="e">
        <f>INDEX(TextClassificationList[],MATCH(Sudan_News12[[#This Row],[text_classification_arabic2]],TextClassificationList[text_classification_arabic],0),1)</f>
        <v>#N/A</v>
      </c>
      <c r="AS1577" t="e">
        <f>INDEX(TextClassificationList[],MATCH(Sudan_News12[[#This Row],[text_classification_arabic3]],TextClassificationList[text_classification_arabic],0),1)</f>
        <v>#N/A</v>
      </c>
      <c r="AU1577" t="e">
        <f>INDEX(TextClassificationList[],MATCH(Sudan_News12[[#This Row],[text_classification_arabic4]],TextClassificationList[text_classification_arabic],0),1)</f>
        <v>#N/A</v>
      </c>
      <c r="AW1577" t="e">
        <f>INDEX(TextClassificationList[],MATCH(Sudan_News12[[#This Row],[text_classification_arabic5]],TextClassificationList[text_classification_arabic],0),1)</f>
        <v>#N/A</v>
      </c>
    </row>
    <row r="1578" spans="1:49" x14ac:dyDescent="0.2">
      <c r="A1578">
        <v>1.356227528319447E+18</v>
      </c>
      <c r="B1578">
        <v>1.356227528319447E+18</v>
      </c>
      <c r="C1578" t="s">
        <v>6215</v>
      </c>
      <c r="D1578" s="1">
        <v>44228</v>
      </c>
      <c r="E1578" s="2">
        <v>0.62979166666666664</v>
      </c>
      <c r="F1578">
        <v>200</v>
      </c>
      <c r="G1578">
        <v>1889611729</v>
      </c>
      <c r="H1578" t="s">
        <v>354</v>
      </c>
      <c r="I1578" t="s">
        <v>355</v>
      </c>
      <c r="J1578" t="s">
        <v>265</v>
      </c>
      <c r="K1578" t="s">
        <v>6216</v>
      </c>
      <c r="L1578" t="s">
        <v>266</v>
      </c>
      <c r="M1578" t="s">
        <v>267</v>
      </c>
      <c r="N1578" t="s">
        <v>267</v>
      </c>
      <c r="O1578" t="s">
        <v>267</v>
      </c>
      <c r="P1578">
        <v>0</v>
      </c>
      <c r="Q1578">
        <v>0</v>
      </c>
      <c r="R1578">
        <v>3</v>
      </c>
      <c r="S1578" t="s">
        <v>538</v>
      </c>
      <c r="T1578" t="s">
        <v>267</v>
      </c>
      <c r="U1578" t="s">
        <v>6217</v>
      </c>
      <c r="V1578" t="b">
        <v>0</v>
      </c>
      <c r="W1578" t="s">
        <v>265</v>
      </c>
      <c r="X1578">
        <v>0</v>
      </c>
      <c r="Y1578" t="s">
        <v>265</v>
      </c>
      <c r="Z1578" t="s">
        <v>265</v>
      </c>
      <c r="AA1578" t="s">
        <v>265</v>
      </c>
      <c r="AB1578" t="s">
        <v>265</v>
      </c>
      <c r="AC1578" t="s">
        <v>265</v>
      </c>
      <c r="AD1578" t="s">
        <v>265</v>
      </c>
      <c r="AE1578" t="s">
        <v>265</v>
      </c>
      <c r="AF1578" t="s">
        <v>267</v>
      </c>
      <c r="AG1578" t="s">
        <v>265</v>
      </c>
      <c r="AH1578" t="s">
        <v>265</v>
      </c>
      <c r="AI1578" t="s">
        <v>265</v>
      </c>
      <c r="AJ1578" t="s">
        <v>265</v>
      </c>
      <c r="AL1578" t="str">
        <f>IF(Sudan_News12[[#This Row],[relevancy_classification_english]]="Relevant","مناسب",IF(Sudan_News12[[#This Row],[relevancy_classification_english]]="Relevant","عَرَضِيّ",""))</f>
        <v/>
      </c>
      <c r="AN1578" t="str">
        <f>IF(Sudan_News12[[#This Row],[sentiment_analysis_english]]="Negative","سلبي",IF(Sudan_News12[[#This Row],[sentiment_analysis_english]]="Neutral","حيادي",IF(Sudan_News12[[#This Row],[sentiment_analysis_english]]="Positive","إيجابي","")))</f>
        <v/>
      </c>
      <c r="AO1578" t="e">
        <f>INDEX(TextClassificationList[],MATCH(Sudan_News12[[#This Row],[text_classification_arabic]],TextClassificationList[text_classification_arabic],0),1)</f>
        <v>#N/A</v>
      </c>
      <c r="AQ1578" t="e">
        <f>INDEX(TextClassificationList[],MATCH(Sudan_News12[[#This Row],[text_classification_arabic2]],TextClassificationList[text_classification_arabic],0),1)</f>
        <v>#N/A</v>
      </c>
      <c r="AS1578" t="e">
        <f>INDEX(TextClassificationList[],MATCH(Sudan_News12[[#This Row],[text_classification_arabic3]],TextClassificationList[text_classification_arabic],0),1)</f>
        <v>#N/A</v>
      </c>
      <c r="AU1578" t="e">
        <f>INDEX(TextClassificationList[],MATCH(Sudan_News12[[#This Row],[text_classification_arabic4]],TextClassificationList[text_classification_arabic],0),1)</f>
        <v>#N/A</v>
      </c>
      <c r="AW1578" t="e">
        <f>INDEX(TextClassificationList[],MATCH(Sudan_News12[[#This Row],[text_classification_arabic5]],TextClassificationList[text_classification_arabic],0),1)</f>
        <v>#N/A</v>
      </c>
    </row>
    <row r="1579" spans="1:49" x14ac:dyDescent="0.2">
      <c r="A1579">
        <v>1.3562208490917151E+18</v>
      </c>
      <c r="B1579">
        <v>1.3562208490917151E+18</v>
      </c>
      <c r="C1579" t="s">
        <v>6218</v>
      </c>
      <c r="D1579" s="1">
        <v>44228</v>
      </c>
      <c r="E1579" s="2">
        <v>0.61136574074074079</v>
      </c>
      <c r="F1579">
        <v>200</v>
      </c>
      <c r="G1579">
        <v>1889611729</v>
      </c>
      <c r="H1579" t="s">
        <v>354</v>
      </c>
      <c r="I1579" t="s">
        <v>355</v>
      </c>
      <c r="J1579" t="s">
        <v>265</v>
      </c>
      <c r="K1579" t="s">
        <v>6219</v>
      </c>
      <c r="L1579" t="s">
        <v>266</v>
      </c>
      <c r="M1579" t="s">
        <v>267</v>
      </c>
      <c r="N1579" t="s">
        <v>267</v>
      </c>
      <c r="O1579" t="s">
        <v>267</v>
      </c>
      <c r="P1579">
        <v>0</v>
      </c>
      <c r="Q1579">
        <v>1</v>
      </c>
      <c r="R1579">
        <v>1</v>
      </c>
      <c r="S1579" t="s">
        <v>267</v>
      </c>
      <c r="T1579" t="s">
        <v>267</v>
      </c>
      <c r="U1579" t="s">
        <v>6220</v>
      </c>
      <c r="V1579" t="b">
        <v>0</v>
      </c>
      <c r="W1579" t="s">
        <v>265</v>
      </c>
      <c r="X1579">
        <v>0</v>
      </c>
      <c r="Y1579" t="s">
        <v>265</v>
      </c>
      <c r="Z1579" t="s">
        <v>265</v>
      </c>
      <c r="AA1579" t="s">
        <v>265</v>
      </c>
      <c r="AB1579" t="s">
        <v>265</v>
      </c>
      <c r="AC1579" t="s">
        <v>265</v>
      </c>
      <c r="AD1579" t="s">
        <v>265</v>
      </c>
      <c r="AE1579" t="s">
        <v>265</v>
      </c>
      <c r="AF1579" t="s">
        <v>267</v>
      </c>
      <c r="AG1579" t="s">
        <v>265</v>
      </c>
      <c r="AH1579" t="s">
        <v>265</v>
      </c>
      <c r="AI1579" t="s">
        <v>265</v>
      </c>
      <c r="AJ1579" t="s">
        <v>265</v>
      </c>
      <c r="AL1579" t="str">
        <f>IF(Sudan_News12[[#This Row],[relevancy_classification_english]]="Relevant","مناسب",IF(Sudan_News12[[#This Row],[relevancy_classification_english]]="Relevant","عَرَضِيّ",""))</f>
        <v/>
      </c>
      <c r="AN1579" t="str">
        <f>IF(Sudan_News12[[#This Row],[sentiment_analysis_english]]="Negative","سلبي",IF(Sudan_News12[[#This Row],[sentiment_analysis_english]]="Neutral","حيادي",IF(Sudan_News12[[#This Row],[sentiment_analysis_english]]="Positive","إيجابي","")))</f>
        <v/>
      </c>
      <c r="AO1579" t="e">
        <f>INDEX(TextClassificationList[],MATCH(Sudan_News12[[#This Row],[text_classification_arabic]],TextClassificationList[text_classification_arabic],0),1)</f>
        <v>#N/A</v>
      </c>
      <c r="AQ1579" t="e">
        <f>INDEX(TextClassificationList[],MATCH(Sudan_News12[[#This Row],[text_classification_arabic2]],TextClassificationList[text_classification_arabic],0),1)</f>
        <v>#N/A</v>
      </c>
      <c r="AS1579" t="e">
        <f>INDEX(TextClassificationList[],MATCH(Sudan_News12[[#This Row],[text_classification_arabic3]],TextClassificationList[text_classification_arabic],0),1)</f>
        <v>#N/A</v>
      </c>
      <c r="AU1579" t="e">
        <f>INDEX(TextClassificationList[],MATCH(Sudan_News12[[#This Row],[text_classification_arabic4]],TextClassificationList[text_classification_arabic],0),1)</f>
        <v>#N/A</v>
      </c>
      <c r="AW1579" t="e">
        <f>INDEX(TextClassificationList[],MATCH(Sudan_News12[[#This Row],[text_classification_arabic5]],TextClassificationList[text_classification_arabic],0),1)</f>
        <v>#N/A</v>
      </c>
    </row>
    <row r="1580" spans="1:49" x14ac:dyDescent="0.2">
      <c r="A1580">
        <v>1.3562174341984502E+18</v>
      </c>
      <c r="B1580">
        <v>1.3562172845834199E+18</v>
      </c>
      <c r="C1580" t="s">
        <v>6221</v>
      </c>
      <c r="D1580" s="1">
        <v>44228</v>
      </c>
      <c r="E1580" s="2">
        <v>0.60194444444444439</v>
      </c>
      <c r="F1580">
        <v>200</v>
      </c>
      <c r="G1580">
        <v>1889611729</v>
      </c>
      <c r="H1580" t="s">
        <v>354</v>
      </c>
      <c r="I1580" t="s">
        <v>355</v>
      </c>
      <c r="J1580" t="s">
        <v>265</v>
      </c>
      <c r="K1580" t="s">
        <v>6222</v>
      </c>
      <c r="L1580" t="s">
        <v>266</v>
      </c>
      <c r="M1580" t="s">
        <v>267</v>
      </c>
      <c r="N1580" t="s">
        <v>267</v>
      </c>
      <c r="O1580" t="s">
        <v>267</v>
      </c>
      <c r="P1580">
        <v>0</v>
      </c>
      <c r="Q1580">
        <v>0</v>
      </c>
      <c r="R1580">
        <v>0</v>
      </c>
      <c r="S1580" t="s">
        <v>267</v>
      </c>
      <c r="T1580" t="s">
        <v>267</v>
      </c>
      <c r="U1580" t="s">
        <v>6223</v>
      </c>
      <c r="V1580" t="b">
        <v>0</v>
      </c>
      <c r="W1580" t="s">
        <v>265</v>
      </c>
      <c r="X1580">
        <v>0</v>
      </c>
      <c r="Y1580" t="s">
        <v>265</v>
      </c>
      <c r="Z1580" t="s">
        <v>265</v>
      </c>
      <c r="AA1580" t="s">
        <v>265</v>
      </c>
      <c r="AB1580" t="s">
        <v>265</v>
      </c>
      <c r="AC1580" t="s">
        <v>265</v>
      </c>
      <c r="AD1580" t="s">
        <v>265</v>
      </c>
      <c r="AE1580" t="s">
        <v>265</v>
      </c>
      <c r="AF1580" t="s">
        <v>6224</v>
      </c>
      <c r="AG1580" t="s">
        <v>265</v>
      </c>
      <c r="AH1580" t="s">
        <v>265</v>
      </c>
      <c r="AI1580" t="s">
        <v>265</v>
      </c>
      <c r="AJ1580" t="s">
        <v>265</v>
      </c>
      <c r="AL1580" t="str">
        <f>IF(Sudan_News12[[#This Row],[relevancy_classification_english]]="Relevant","مناسب",IF(Sudan_News12[[#This Row],[relevancy_classification_english]]="Relevant","عَرَضِيّ",""))</f>
        <v/>
      </c>
      <c r="AN1580" t="str">
        <f>IF(Sudan_News12[[#This Row],[sentiment_analysis_english]]="Negative","سلبي",IF(Sudan_News12[[#This Row],[sentiment_analysis_english]]="Neutral","حيادي",IF(Sudan_News12[[#This Row],[sentiment_analysis_english]]="Positive","إيجابي","")))</f>
        <v/>
      </c>
      <c r="AO1580" t="e">
        <f>INDEX(TextClassificationList[],MATCH(Sudan_News12[[#This Row],[text_classification_arabic]],TextClassificationList[text_classification_arabic],0),1)</f>
        <v>#N/A</v>
      </c>
      <c r="AQ1580" t="e">
        <f>INDEX(TextClassificationList[],MATCH(Sudan_News12[[#This Row],[text_classification_arabic2]],TextClassificationList[text_classification_arabic],0),1)</f>
        <v>#N/A</v>
      </c>
      <c r="AS1580" t="e">
        <f>INDEX(TextClassificationList[],MATCH(Sudan_News12[[#This Row],[text_classification_arabic3]],TextClassificationList[text_classification_arabic],0),1)</f>
        <v>#N/A</v>
      </c>
      <c r="AU1580" t="e">
        <f>INDEX(TextClassificationList[],MATCH(Sudan_News12[[#This Row],[text_classification_arabic4]],TextClassificationList[text_classification_arabic],0),1)</f>
        <v>#N/A</v>
      </c>
      <c r="AW1580" t="e">
        <f>INDEX(TextClassificationList[],MATCH(Sudan_News12[[#This Row],[text_classification_arabic5]],TextClassificationList[text_classification_arabic],0),1)</f>
        <v>#N/A</v>
      </c>
    </row>
    <row r="1581" spans="1:49" x14ac:dyDescent="0.2">
      <c r="A1581">
        <v>1.3561777457562378E+18</v>
      </c>
      <c r="B1581">
        <v>1.3561777457562378E+18</v>
      </c>
      <c r="C1581" t="s">
        <v>6225</v>
      </c>
      <c r="D1581" s="1">
        <v>44228</v>
      </c>
      <c r="E1581" s="2">
        <v>0.4924189814814815</v>
      </c>
      <c r="F1581">
        <v>200</v>
      </c>
      <c r="G1581">
        <v>1889611729</v>
      </c>
      <c r="H1581" t="s">
        <v>354</v>
      </c>
      <c r="I1581" t="s">
        <v>355</v>
      </c>
      <c r="J1581" t="s">
        <v>265</v>
      </c>
      <c r="K1581" t="s">
        <v>6226</v>
      </c>
      <c r="L1581" t="s">
        <v>266</v>
      </c>
      <c r="M1581" t="s">
        <v>267</v>
      </c>
      <c r="N1581" t="s">
        <v>267</v>
      </c>
      <c r="O1581" t="s">
        <v>6227</v>
      </c>
      <c r="P1581">
        <v>0</v>
      </c>
      <c r="Q1581">
        <v>0</v>
      </c>
      <c r="R1581">
        <v>2</v>
      </c>
      <c r="S1581" t="s">
        <v>6228</v>
      </c>
      <c r="T1581" t="s">
        <v>267</v>
      </c>
      <c r="U1581" t="s">
        <v>6229</v>
      </c>
      <c r="V1581" t="b">
        <v>0</v>
      </c>
      <c r="W1581" t="s">
        <v>265</v>
      </c>
      <c r="X1581">
        <v>1</v>
      </c>
      <c r="Y1581" t="s">
        <v>6230</v>
      </c>
      <c r="Z1581" t="s">
        <v>265</v>
      </c>
      <c r="AA1581" t="s">
        <v>265</v>
      </c>
      <c r="AB1581" t="s">
        <v>265</v>
      </c>
      <c r="AC1581" t="s">
        <v>265</v>
      </c>
      <c r="AD1581" t="s">
        <v>265</v>
      </c>
      <c r="AE1581" t="s">
        <v>265</v>
      </c>
      <c r="AF1581" t="s">
        <v>267</v>
      </c>
      <c r="AG1581" t="s">
        <v>265</v>
      </c>
      <c r="AH1581" t="s">
        <v>265</v>
      </c>
      <c r="AI1581" t="s">
        <v>265</v>
      </c>
      <c r="AJ1581" t="s">
        <v>265</v>
      </c>
      <c r="AL1581" t="str">
        <f>IF(Sudan_News12[[#This Row],[relevancy_classification_english]]="Relevant","مناسب",IF(Sudan_News12[[#This Row],[relevancy_classification_english]]="Relevant","عَرَضِيّ",""))</f>
        <v/>
      </c>
      <c r="AN1581" t="str">
        <f>IF(Sudan_News12[[#This Row],[sentiment_analysis_english]]="Negative","سلبي",IF(Sudan_News12[[#This Row],[sentiment_analysis_english]]="Neutral","حيادي",IF(Sudan_News12[[#This Row],[sentiment_analysis_english]]="Positive","إيجابي","")))</f>
        <v/>
      </c>
      <c r="AO1581" t="e">
        <f>INDEX(TextClassificationList[],MATCH(Sudan_News12[[#This Row],[text_classification_arabic]],TextClassificationList[text_classification_arabic],0),1)</f>
        <v>#N/A</v>
      </c>
      <c r="AQ1581" t="e">
        <f>INDEX(TextClassificationList[],MATCH(Sudan_News12[[#This Row],[text_classification_arabic2]],TextClassificationList[text_classification_arabic],0),1)</f>
        <v>#N/A</v>
      </c>
      <c r="AS1581" t="e">
        <f>INDEX(TextClassificationList[],MATCH(Sudan_News12[[#This Row],[text_classification_arabic3]],TextClassificationList[text_classification_arabic],0),1)</f>
        <v>#N/A</v>
      </c>
      <c r="AU1581" t="e">
        <f>INDEX(TextClassificationList[],MATCH(Sudan_News12[[#This Row],[text_classification_arabic4]],TextClassificationList[text_classification_arabic],0),1)</f>
        <v>#N/A</v>
      </c>
      <c r="AW1581" t="e">
        <f>INDEX(TextClassificationList[],MATCH(Sudan_News12[[#This Row],[text_classification_arabic5]],TextClassificationList[text_classification_arabic],0),1)</f>
        <v>#N/A</v>
      </c>
    </row>
    <row r="1582" spans="1:49" x14ac:dyDescent="0.2">
      <c r="A1582">
        <v>1.3561656869435064E+18</v>
      </c>
      <c r="B1582">
        <v>1.3561656869435064E+18</v>
      </c>
      <c r="C1582" t="s">
        <v>6231</v>
      </c>
      <c r="D1582" s="1">
        <v>44228</v>
      </c>
      <c r="E1582" s="2">
        <v>0.45914351851851853</v>
      </c>
      <c r="F1582">
        <v>200</v>
      </c>
      <c r="G1582">
        <v>1889611729</v>
      </c>
      <c r="H1582" t="s">
        <v>354</v>
      </c>
      <c r="I1582" t="s">
        <v>355</v>
      </c>
      <c r="J1582" t="s">
        <v>265</v>
      </c>
      <c r="K1582" t="s">
        <v>6232</v>
      </c>
      <c r="L1582" t="s">
        <v>266</v>
      </c>
      <c r="M1582" t="s">
        <v>267</v>
      </c>
      <c r="N1582" t="s">
        <v>267</v>
      </c>
      <c r="O1582" t="s">
        <v>267</v>
      </c>
      <c r="P1582">
        <v>2</v>
      </c>
      <c r="Q1582">
        <v>2</v>
      </c>
      <c r="R1582">
        <v>4</v>
      </c>
      <c r="S1582" t="s">
        <v>2790</v>
      </c>
      <c r="T1582" t="s">
        <v>267</v>
      </c>
      <c r="U1582" t="s">
        <v>6233</v>
      </c>
      <c r="V1582" t="b">
        <v>0</v>
      </c>
      <c r="W1582" t="s">
        <v>265</v>
      </c>
      <c r="X1582">
        <v>0</v>
      </c>
      <c r="Y1582" t="s">
        <v>265</v>
      </c>
      <c r="Z1582" t="s">
        <v>265</v>
      </c>
      <c r="AA1582" t="s">
        <v>265</v>
      </c>
      <c r="AB1582" t="s">
        <v>265</v>
      </c>
      <c r="AC1582" t="s">
        <v>265</v>
      </c>
      <c r="AD1582" t="s">
        <v>265</v>
      </c>
      <c r="AE1582" t="s">
        <v>265</v>
      </c>
      <c r="AF1582" t="s">
        <v>267</v>
      </c>
      <c r="AG1582" t="s">
        <v>265</v>
      </c>
      <c r="AH1582" t="s">
        <v>265</v>
      </c>
      <c r="AI1582" t="s">
        <v>265</v>
      </c>
      <c r="AJ1582" t="s">
        <v>265</v>
      </c>
      <c r="AL1582" t="str">
        <f>IF(Sudan_News12[[#This Row],[relevancy_classification_english]]="Relevant","مناسب",IF(Sudan_News12[[#This Row],[relevancy_classification_english]]="Relevant","عَرَضِيّ",""))</f>
        <v/>
      </c>
      <c r="AN1582" t="str">
        <f>IF(Sudan_News12[[#This Row],[sentiment_analysis_english]]="Negative","سلبي",IF(Sudan_News12[[#This Row],[sentiment_analysis_english]]="Neutral","حيادي",IF(Sudan_News12[[#This Row],[sentiment_analysis_english]]="Positive","إيجابي","")))</f>
        <v/>
      </c>
      <c r="AO1582" t="e">
        <f>INDEX(TextClassificationList[],MATCH(Sudan_News12[[#This Row],[text_classification_arabic]],TextClassificationList[text_classification_arabic],0),1)</f>
        <v>#N/A</v>
      </c>
      <c r="AQ1582" t="e">
        <f>INDEX(TextClassificationList[],MATCH(Sudan_News12[[#This Row],[text_classification_arabic2]],TextClassificationList[text_classification_arabic],0),1)</f>
        <v>#N/A</v>
      </c>
      <c r="AS1582" t="e">
        <f>INDEX(TextClassificationList[],MATCH(Sudan_News12[[#This Row],[text_classification_arabic3]],TextClassificationList[text_classification_arabic],0),1)</f>
        <v>#N/A</v>
      </c>
      <c r="AU1582" t="e">
        <f>INDEX(TextClassificationList[],MATCH(Sudan_News12[[#This Row],[text_classification_arabic4]],TextClassificationList[text_classification_arabic],0),1)</f>
        <v>#N/A</v>
      </c>
      <c r="AW1582" t="e">
        <f>INDEX(TextClassificationList[],MATCH(Sudan_News12[[#This Row],[text_classification_arabic5]],TextClassificationList[text_classification_arabic],0),1)</f>
        <v>#N/A</v>
      </c>
    </row>
    <row r="1583" spans="1:49" x14ac:dyDescent="0.2">
      <c r="A1583">
        <v>1.3559797281890673E+18</v>
      </c>
      <c r="B1583">
        <v>1.3559797281890673E+18</v>
      </c>
      <c r="C1583" t="s">
        <v>6234</v>
      </c>
      <c r="D1583" s="1">
        <v>44227</v>
      </c>
      <c r="E1583" s="2">
        <v>0.9459953703703704</v>
      </c>
      <c r="F1583">
        <v>200</v>
      </c>
      <c r="G1583">
        <v>1889611729</v>
      </c>
      <c r="H1583" t="s">
        <v>354</v>
      </c>
      <c r="I1583" t="s">
        <v>355</v>
      </c>
      <c r="J1583" t="s">
        <v>265</v>
      </c>
      <c r="K1583" t="s">
        <v>6235</v>
      </c>
      <c r="L1583" t="s">
        <v>266</v>
      </c>
      <c r="M1583" t="s">
        <v>267</v>
      </c>
      <c r="N1583" t="s">
        <v>267</v>
      </c>
      <c r="O1583" t="s">
        <v>267</v>
      </c>
      <c r="P1583">
        <v>1</v>
      </c>
      <c r="Q1583">
        <v>0</v>
      </c>
      <c r="R1583">
        <v>1</v>
      </c>
      <c r="S1583" t="s">
        <v>267</v>
      </c>
      <c r="T1583" t="s">
        <v>267</v>
      </c>
      <c r="U1583" t="s">
        <v>6236</v>
      </c>
      <c r="V1583" t="b">
        <v>0</v>
      </c>
      <c r="W1583" t="s">
        <v>265</v>
      </c>
      <c r="X1583">
        <v>0</v>
      </c>
      <c r="Y1583" t="s">
        <v>265</v>
      </c>
      <c r="Z1583" t="s">
        <v>265</v>
      </c>
      <c r="AA1583" t="s">
        <v>265</v>
      </c>
      <c r="AB1583" t="s">
        <v>265</v>
      </c>
      <c r="AC1583" t="s">
        <v>265</v>
      </c>
      <c r="AD1583" t="s">
        <v>265</v>
      </c>
      <c r="AE1583" t="s">
        <v>265</v>
      </c>
      <c r="AF1583" t="s">
        <v>267</v>
      </c>
      <c r="AG1583" t="s">
        <v>265</v>
      </c>
      <c r="AH1583" t="s">
        <v>265</v>
      </c>
      <c r="AI1583" t="s">
        <v>265</v>
      </c>
      <c r="AJ1583" t="s">
        <v>265</v>
      </c>
      <c r="AL1583" t="str">
        <f>IF(Sudan_News12[[#This Row],[relevancy_classification_english]]="Relevant","مناسب",IF(Sudan_News12[[#This Row],[relevancy_classification_english]]="Relevant","عَرَضِيّ",""))</f>
        <v/>
      </c>
      <c r="AN1583" t="str">
        <f>IF(Sudan_News12[[#This Row],[sentiment_analysis_english]]="Negative","سلبي",IF(Sudan_News12[[#This Row],[sentiment_analysis_english]]="Neutral","حيادي",IF(Sudan_News12[[#This Row],[sentiment_analysis_english]]="Positive","إيجابي","")))</f>
        <v/>
      </c>
      <c r="AO1583" t="e">
        <f>INDEX(TextClassificationList[],MATCH(Sudan_News12[[#This Row],[text_classification_arabic]],TextClassificationList[text_classification_arabic],0),1)</f>
        <v>#N/A</v>
      </c>
      <c r="AQ1583" t="e">
        <f>INDEX(TextClassificationList[],MATCH(Sudan_News12[[#This Row],[text_classification_arabic2]],TextClassificationList[text_classification_arabic],0),1)</f>
        <v>#N/A</v>
      </c>
      <c r="AS1583" t="e">
        <f>INDEX(TextClassificationList[],MATCH(Sudan_News12[[#This Row],[text_classification_arabic3]],TextClassificationList[text_classification_arabic],0),1)</f>
        <v>#N/A</v>
      </c>
      <c r="AU1583" t="e">
        <f>INDEX(TextClassificationList[],MATCH(Sudan_News12[[#This Row],[text_classification_arabic4]],TextClassificationList[text_classification_arabic],0),1)</f>
        <v>#N/A</v>
      </c>
      <c r="AW1583" t="e">
        <f>INDEX(TextClassificationList[],MATCH(Sudan_News12[[#This Row],[text_classification_arabic5]],TextClassificationList[text_classification_arabic],0),1)</f>
        <v>#N/A</v>
      </c>
    </row>
    <row r="1584" spans="1:49" x14ac:dyDescent="0.2">
      <c r="A1584">
        <v>1.3558457798234071E+18</v>
      </c>
      <c r="B1584">
        <v>1.3558448886261596E+18</v>
      </c>
      <c r="C1584" t="s">
        <v>6237</v>
      </c>
      <c r="D1584" s="1">
        <v>44227</v>
      </c>
      <c r="E1584" s="2">
        <v>0.57636574074074076</v>
      </c>
      <c r="F1584">
        <v>200</v>
      </c>
      <c r="G1584">
        <v>1889611729</v>
      </c>
      <c r="H1584" t="s">
        <v>354</v>
      </c>
      <c r="I1584" t="s">
        <v>355</v>
      </c>
      <c r="J1584" t="s">
        <v>265</v>
      </c>
      <c r="K1584" t="s">
        <v>6238</v>
      </c>
      <c r="L1584" t="s">
        <v>266</v>
      </c>
      <c r="M1584" t="s">
        <v>267</v>
      </c>
      <c r="N1584" t="s">
        <v>6239</v>
      </c>
      <c r="O1584" t="s">
        <v>267</v>
      </c>
      <c r="P1584">
        <v>0</v>
      </c>
      <c r="Q1584">
        <v>0</v>
      </c>
      <c r="R1584">
        <v>0</v>
      </c>
      <c r="S1584" t="s">
        <v>267</v>
      </c>
      <c r="T1584" t="s">
        <v>267</v>
      </c>
      <c r="U1584" t="s">
        <v>6240</v>
      </c>
      <c r="V1584" t="b">
        <v>0</v>
      </c>
      <c r="W1584" t="s">
        <v>265</v>
      </c>
      <c r="X1584">
        <v>0</v>
      </c>
      <c r="Y1584" t="s">
        <v>265</v>
      </c>
      <c r="Z1584" t="s">
        <v>265</v>
      </c>
      <c r="AA1584" t="s">
        <v>265</v>
      </c>
      <c r="AB1584" t="s">
        <v>265</v>
      </c>
      <c r="AC1584" t="s">
        <v>265</v>
      </c>
      <c r="AD1584" t="s">
        <v>265</v>
      </c>
      <c r="AE1584" t="s">
        <v>265</v>
      </c>
      <c r="AF1584" t="s">
        <v>267</v>
      </c>
      <c r="AG1584" t="s">
        <v>265</v>
      </c>
      <c r="AH1584" t="s">
        <v>265</v>
      </c>
      <c r="AI1584" t="s">
        <v>265</v>
      </c>
      <c r="AJ1584" t="s">
        <v>265</v>
      </c>
      <c r="AL1584" t="str">
        <f>IF(Sudan_News12[[#This Row],[relevancy_classification_english]]="Relevant","مناسب",IF(Sudan_News12[[#This Row],[relevancy_classification_english]]="Relevant","عَرَضِيّ",""))</f>
        <v/>
      </c>
      <c r="AN1584" t="str">
        <f>IF(Sudan_News12[[#This Row],[sentiment_analysis_english]]="Negative","سلبي",IF(Sudan_News12[[#This Row],[sentiment_analysis_english]]="Neutral","حيادي",IF(Sudan_News12[[#This Row],[sentiment_analysis_english]]="Positive","إيجابي","")))</f>
        <v/>
      </c>
      <c r="AO1584" t="e">
        <f>INDEX(TextClassificationList[],MATCH(Sudan_News12[[#This Row],[text_classification_arabic]],TextClassificationList[text_classification_arabic],0),1)</f>
        <v>#N/A</v>
      </c>
      <c r="AQ1584" t="e">
        <f>INDEX(TextClassificationList[],MATCH(Sudan_News12[[#This Row],[text_classification_arabic2]],TextClassificationList[text_classification_arabic],0),1)</f>
        <v>#N/A</v>
      </c>
      <c r="AS1584" t="e">
        <f>INDEX(TextClassificationList[],MATCH(Sudan_News12[[#This Row],[text_classification_arabic3]],TextClassificationList[text_classification_arabic],0),1)</f>
        <v>#N/A</v>
      </c>
      <c r="AU1584" t="e">
        <f>INDEX(TextClassificationList[],MATCH(Sudan_News12[[#This Row],[text_classification_arabic4]],TextClassificationList[text_classification_arabic],0),1)</f>
        <v>#N/A</v>
      </c>
      <c r="AW1584" t="e">
        <f>INDEX(TextClassificationList[],MATCH(Sudan_News12[[#This Row],[text_classification_arabic5]],TextClassificationList[text_classification_arabic],0),1)</f>
        <v>#N/A</v>
      </c>
    </row>
    <row r="1585" spans="1:49" x14ac:dyDescent="0.2">
      <c r="A1585">
        <v>1.3558448886261596E+18</v>
      </c>
      <c r="B1585">
        <v>1.3558448886261596E+18</v>
      </c>
      <c r="C1585" t="s">
        <v>6241</v>
      </c>
      <c r="D1585" s="1">
        <v>44227</v>
      </c>
      <c r="E1585" s="2">
        <v>0.57391203703703708</v>
      </c>
      <c r="F1585">
        <v>200</v>
      </c>
      <c r="G1585">
        <v>1889611729</v>
      </c>
      <c r="H1585" t="s">
        <v>354</v>
      </c>
      <c r="I1585" t="s">
        <v>355</v>
      </c>
      <c r="J1585" t="s">
        <v>265</v>
      </c>
      <c r="K1585" t="s">
        <v>6242</v>
      </c>
      <c r="L1585" t="s">
        <v>266</v>
      </c>
      <c r="M1585" t="s">
        <v>267</v>
      </c>
      <c r="N1585" t="s">
        <v>267</v>
      </c>
      <c r="O1585" t="s">
        <v>267</v>
      </c>
      <c r="P1585">
        <v>1</v>
      </c>
      <c r="Q1585">
        <v>0</v>
      </c>
      <c r="R1585">
        <v>5</v>
      </c>
      <c r="S1585" t="s">
        <v>267</v>
      </c>
      <c r="T1585" t="s">
        <v>267</v>
      </c>
      <c r="U1585" t="s">
        <v>6243</v>
      </c>
      <c r="V1585" t="b">
        <v>0</v>
      </c>
      <c r="W1585" t="s">
        <v>265</v>
      </c>
      <c r="X1585">
        <v>0</v>
      </c>
      <c r="Y1585" t="s">
        <v>265</v>
      </c>
      <c r="Z1585" t="s">
        <v>265</v>
      </c>
      <c r="AA1585" t="s">
        <v>265</v>
      </c>
      <c r="AB1585" t="s">
        <v>265</v>
      </c>
      <c r="AC1585" t="s">
        <v>265</v>
      </c>
      <c r="AD1585" t="s">
        <v>265</v>
      </c>
      <c r="AE1585" t="s">
        <v>265</v>
      </c>
      <c r="AF1585" t="s">
        <v>267</v>
      </c>
      <c r="AG1585" t="s">
        <v>265</v>
      </c>
      <c r="AH1585" t="s">
        <v>265</v>
      </c>
      <c r="AI1585" t="s">
        <v>265</v>
      </c>
      <c r="AJ1585" t="s">
        <v>265</v>
      </c>
      <c r="AL1585" t="str">
        <f>IF(Sudan_News12[[#This Row],[relevancy_classification_english]]="Relevant","مناسب",IF(Sudan_News12[[#This Row],[relevancy_classification_english]]="Relevant","عَرَضِيّ",""))</f>
        <v/>
      </c>
      <c r="AN1585" t="str">
        <f>IF(Sudan_News12[[#This Row],[sentiment_analysis_english]]="Negative","سلبي",IF(Sudan_News12[[#This Row],[sentiment_analysis_english]]="Neutral","حيادي",IF(Sudan_News12[[#This Row],[sentiment_analysis_english]]="Positive","إيجابي","")))</f>
        <v/>
      </c>
      <c r="AO1585" t="e">
        <f>INDEX(TextClassificationList[],MATCH(Sudan_News12[[#This Row],[text_classification_arabic]],TextClassificationList[text_classification_arabic],0),1)</f>
        <v>#N/A</v>
      </c>
      <c r="AQ1585" t="e">
        <f>INDEX(TextClassificationList[],MATCH(Sudan_News12[[#This Row],[text_classification_arabic2]],TextClassificationList[text_classification_arabic],0),1)</f>
        <v>#N/A</v>
      </c>
      <c r="AS1585" t="e">
        <f>INDEX(TextClassificationList[],MATCH(Sudan_News12[[#This Row],[text_classification_arabic3]],TextClassificationList[text_classification_arabic],0),1)</f>
        <v>#N/A</v>
      </c>
      <c r="AU1585" t="e">
        <f>INDEX(TextClassificationList[],MATCH(Sudan_News12[[#This Row],[text_classification_arabic4]],TextClassificationList[text_classification_arabic],0),1)</f>
        <v>#N/A</v>
      </c>
      <c r="AW1585" t="e">
        <f>INDEX(TextClassificationList[],MATCH(Sudan_News12[[#This Row],[text_classification_arabic5]],TextClassificationList[text_classification_arabic],0),1)</f>
        <v>#N/A</v>
      </c>
    </row>
    <row r="1586" spans="1:49" x14ac:dyDescent="0.2">
      <c r="A1586">
        <v>1.3558142192713318E+18</v>
      </c>
      <c r="B1586">
        <v>1.3558142192713318E+18</v>
      </c>
      <c r="C1586" t="s">
        <v>6244</v>
      </c>
      <c r="D1586" s="1">
        <v>44227</v>
      </c>
      <c r="E1586" s="2">
        <v>0.48928240740740742</v>
      </c>
      <c r="F1586">
        <v>200</v>
      </c>
      <c r="G1586">
        <v>1889611729</v>
      </c>
      <c r="H1586" t="s">
        <v>354</v>
      </c>
      <c r="I1586" t="s">
        <v>355</v>
      </c>
      <c r="J1586" t="s">
        <v>265</v>
      </c>
      <c r="K1586" t="s">
        <v>6245</v>
      </c>
      <c r="L1586" t="s">
        <v>266</v>
      </c>
      <c r="M1586" t="s">
        <v>267</v>
      </c>
      <c r="N1586" t="s">
        <v>267</v>
      </c>
      <c r="O1586" t="s">
        <v>267</v>
      </c>
      <c r="P1586">
        <v>0</v>
      </c>
      <c r="Q1586">
        <v>0</v>
      </c>
      <c r="R1586">
        <v>0</v>
      </c>
      <c r="S1586" t="s">
        <v>267</v>
      </c>
      <c r="T1586" t="s">
        <v>267</v>
      </c>
      <c r="U1586" t="s">
        <v>6246</v>
      </c>
      <c r="V1586" t="b">
        <v>0</v>
      </c>
      <c r="W1586" t="s">
        <v>265</v>
      </c>
      <c r="X1586">
        <v>0</v>
      </c>
      <c r="Y1586" t="s">
        <v>265</v>
      </c>
      <c r="Z1586" t="s">
        <v>265</v>
      </c>
      <c r="AA1586" t="s">
        <v>265</v>
      </c>
      <c r="AB1586" t="s">
        <v>265</v>
      </c>
      <c r="AC1586" t="s">
        <v>265</v>
      </c>
      <c r="AD1586" t="s">
        <v>265</v>
      </c>
      <c r="AE1586" t="s">
        <v>265</v>
      </c>
      <c r="AF1586" t="s">
        <v>267</v>
      </c>
      <c r="AG1586" t="s">
        <v>265</v>
      </c>
      <c r="AH1586" t="s">
        <v>265</v>
      </c>
      <c r="AI1586" t="s">
        <v>265</v>
      </c>
      <c r="AJ1586" t="s">
        <v>265</v>
      </c>
      <c r="AL1586" t="str">
        <f>IF(Sudan_News12[[#This Row],[relevancy_classification_english]]="Relevant","مناسب",IF(Sudan_News12[[#This Row],[relevancy_classification_english]]="Relevant","عَرَضِيّ",""))</f>
        <v/>
      </c>
      <c r="AN1586" t="str">
        <f>IF(Sudan_News12[[#This Row],[sentiment_analysis_english]]="Negative","سلبي",IF(Sudan_News12[[#This Row],[sentiment_analysis_english]]="Neutral","حيادي",IF(Sudan_News12[[#This Row],[sentiment_analysis_english]]="Positive","إيجابي","")))</f>
        <v/>
      </c>
      <c r="AO1586" t="e">
        <f>INDEX(TextClassificationList[],MATCH(Sudan_News12[[#This Row],[text_classification_arabic]],TextClassificationList[text_classification_arabic],0),1)</f>
        <v>#N/A</v>
      </c>
      <c r="AQ1586" t="e">
        <f>INDEX(TextClassificationList[],MATCH(Sudan_News12[[#This Row],[text_classification_arabic2]],TextClassificationList[text_classification_arabic],0),1)</f>
        <v>#N/A</v>
      </c>
      <c r="AS1586" t="e">
        <f>INDEX(TextClassificationList[],MATCH(Sudan_News12[[#This Row],[text_classification_arabic3]],TextClassificationList[text_classification_arabic],0),1)</f>
        <v>#N/A</v>
      </c>
      <c r="AU1586" t="e">
        <f>INDEX(TextClassificationList[],MATCH(Sudan_News12[[#This Row],[text_classification_arabic4]],TextClassificationList[text_classification_arabic],0),1)</f>
        <v>#N/A</v>
      </c>
      <c r="AW1586" t="e">
        <f>INDEX(TextClassificationList[],MATCH(Sudan_News12[[#This Row],[text_classification_arabic5]],TextClassificationList[text_classification_arabic],0),1)</f>
        <v>#N/A</v>
      </c>
    </row>
    <row r="1587" spans="1:49" x14ac:dyDescent="0.2">
      <c r="A1587">
        <v>1.3557882897652244E+18</v>
      </c>
      <c r="B1587">
        <v>1.3557882897652244E+18</v>
      </c>
      <c r="C1587" t="s">
        <v>6247</v>
      </c>
      <c r="D1587" s="1">
        <v>44227</v>
      </c>
      <c r="E1587" s="2">
        <v>0.41773148148148148</v>
      </c>
      <c r="F1587">
        <v>200</v>
      </c>
      <c r="G1587">
        <v>1889611729</v>
      </c>
      <c r="H1587" t="s">
        <v>354</v>
      </c>
      <c r="I1587" t="s">
        <v>355</v>
      </c>
      <c r="J1587" t="s">
        <v>265</v>
      </c>
      <c r="K1587" t="s">
        <v>6248</v>
      </c>
      <c r="L1587" t="s">
        <v>266</v>
      </c>
      <c r="M1587" t="s">
        <v>267</v>
      </c>
      <c r="N1587" t="s">
        <v>267</v>
      </c>
      <c r="O1587" t="s">
        <v>267</v>
      </c>
      <c r="P1587">
        <v>0</v>
      </c>
      <c r="Q1587">
        <v>0</v>
      </c>
      <c r="R1587">
        <v>0</v>
      </c>
      <c r="S1587" t="s">
        <v>267</v>
      </c>
      <c r="T1587" t="s">
        <v>267</v>
      </c>
      <c r="U1587" t="s">
        <v>6249</v>
      </c>
      <c r="V1587" t="b">
        <v>0</v>
      </c>
      <c r="W1587" t="s">
        <v>265</v>
      </c>
      <c r="X1587">
        <v>0</v>
      </c>
      <c r="Y1587" t="s">
        <v>265</v>
      </c>
      <c r="Z1587" t="s">
        <v>265</v>
      </c>
      <c r="AA1587" t="s">
        <v>265</v>
      </c>
      <c r="AB1587" t="s">
        <v>265</v>
      </c>
      <c r="AC1587" t="s">
        <v>265</v>
      </c>
      <c r="AD1587" t="s">
        <v>265</v>
      </c>
      <c r="AE1587" t="s">
        <v>265</v>
      </c>
      <c r="AF1587" t="s">
        <v>267</v>
      </c>
      <c r="AG1587" t="s">
        <v>265</v>
      </c>
      <c r="AH1587" t="s">
        <v>265</v>
      </c>
      <c r="AI1587" t="s">
        <v>265</v>
      </c>
      <c r="AJ1587" t="s">
        <v>265</v>
      </c>
      <c r="AL1587" t="str">
        <f>IF(Sudan_News12[[#This Row],[relevancy_classification_english]]="Relevant","مناسب",IF(Sudan_News12[[#This Row],[relevancy_classification_english]]="Relevant","عَرَضِيّ",""))</f>
        <v/>
      </c>
      <c r="AN1587" t="str">
        <f>IF(Sudan_News12[[#This Row],[sentiment_analysis_english]]="Negative","سلبي",IF(Sudan_News12[[#This Row],[sentiment_analysis_english]]="Neutral","حيادي",IF(Sudan_News12[[#This Row],[sentiment_analysis_english]]="Positive","إيجابي","")))</f>
        <v/>
      </c>
      <c r="AO1587" t="e">
        <f>INDEX(TextClassificationList[],MATCH(Sudan_News12[[#This Row],[text_classification_arabic]],TextClassificationList[text_classification_arabic],0),1)</f>
        <v>#N/A</v>
      </c>
      <c r="AQ1587" t="e">
        <f>INDEX(TextClassificationList[],MATCH(Sudan_News12[[#This Row],[text_classification_arabic2]],TextClassificationList[text_classification_arabic],0),1)</f>
        <v>#N/A</v>
      </c>
      <c r="AS1587" t="e">
        <f>INDEX(TextClassificationList[],MATCH(Sudan_News12[[#This Row],[text_classification_arabic3]],TextClassificationList[text_classification_arabic],0),1)</f>
        <v>#N/A</v>
      </c>
      <c r="AU1587" t="e">
        <f>INDEX(TextClassificationList[],MATCH(Sudan_News12[[#This Row],[text_classification_arabic4]],TextClassificationList[text_classification_arabic],0),1)</f>
        <v>#N/A</v>
      </c>
      <c r="AW1587" t="e">
        <f>INDEX(TextClassificationList[],MATCH(Sudan_News12[[#This Row],[text_classification_arabic5]],TextClassificationList[text_classification_arabic],0),1)</f>
        <v>#N/A</v>
      </c>
    </row>
    <row r="1588" spans="1:49" x14ac:dyDescent="0.2">
      <c r="A1588">
        <v>1.3557881754788209E+18</v>
      </c>
      <c r="B1588">
        <v>1.3557881754788209E+18</v>
      </c>
      <c r="C1588" t="s">
        <v>6250</v>
      </c>
      <c r="D1588" s="1">
        <v>44227</v>
      </c>
      <c r="E1588" s="2">
        <v>0.41741898148148149</v>
      </c>
      <c r="F1588">
        <v>200</v>
      </c>
      <c r="G1588">
        <v>1889611729</v>
      </c>
      <c r="H1588" t="s">
        <v>354</v>
      </c>
      <c r="I1588" t="s">
        <v>355</v>
      </c>
      <c r="J1588" t="s">
        <v>265</v>
      </c>
      <c r="K1588" t="s">
        <v>6251</v>
      </c>
      <c r="L1588" t="s">
        <v>266</v>
      </c>
      <c r="M1588" t="s">
        <v>267</v>
      </c>
      <c r="N1588" t="s">
        <v>267</v>
      </c>
      <c r="O1588" t="s">
        <v>267</v>
      </c>
      <c r="P1588">
        <v>0</v>
      </c>
      <c r="Q1588">
        <v>0</v>
      </c>
      <c r="R1588">
        <v>0</v>
      </c>
      <c r="S1588" t="s">
        <v>267</v>
      </c>
      <c r="T1588" t="s">
        <v>267</v>
      </c>
      <c r="U1588" t="s">
        <v>6252</v>
      </c>
      <c r="V1588" t="b">
        <v>0</v>
      </c>
      <c r="W1588" t="s">
        <v>265</v>
      </c>
      <c r="X1588">
        <v>0</v>
      </c>
      <c r="Y1588" t="s">
        <v>265</v>
      </c>
      <c r="Z1588" t="s">
        <v>265</v>
      </c>
      <c r="AA1588" t="s">
        <v>265</v>
      </c>
      <c r="AB1588" t="s">
        <v>265</v>
      </c>
      <c r="AC1588" t="s">
        <v>265</v>
      </c>
      <c r="AD1588" t="s">
        <v>265</v>
      </c>
      <c r="AE1588" t="s">
        <v>265</v>
      </c>
      <c r="AF1588" t="s">
        <v>267</v>
      </c>
      <c r="AG1588" t="s">
        <v>265</v>
      </c>
      <c r="AH1588" t="s">
        <v>265</v>
      </c>
      <c r="AI1588" t="s">
        <v>265</v>
      </c>
      <c r="AJ1588" t="s">
        <v>265</v>
      </c>
      <c r="AL1588" t="str">
        <f>IF(Sudan_News12[[#This Row],[relevancy_classification_english]]="Relevant","مناسب",IF(Sudan_News12[[#This Row],[relevancy_classification_english]]="Relevant","عَرَضِيّ",""))</f>
        <v/>
      </c>
      <c r="AN1588" t="str">
        <f>IF(Sudan_News12[[#This Row],[sentiment_analysis_english]]="Negative","سلبي",IF(Sudan_News12[[#This Row],[sentiment_analysis_english]]="Neutral","حيادي",IF(Sudan_News12[[#This Row],[sentiment_analysis_english]]="Positive","إيجابي","")))</f>
        <v/>
      </c>
      <c r="AO1588" t="e">
        <f>INDEX(TextClassificationList[],MATCH(Sudan_News12[[#This Row],[text_classification_arabic]],TextClassificationList[text_classification_arabic],0),1)</f>
        <v>#N/A</v>
      </c>
      <c r="AQ1588" t="e">
        <f>INDEX(TextClassificationList[],MATCH(Sudan_News12[[#This Row],[text_classification_arabic2]],TextClassificationList[text_classification_arabic],0),1)</f>
        <v>#N/A</v>
      </c>
      <c r="AS1588" t="e">
        <f>INDEX(TextClassificationList[],MATCH(Sudan_News12[[#This Row],[text_classification_arabic3]],TextClassificationList[text_classification_arabic],0),1)</f>
        <v>#N/A</v>
      </c>
      <c r="AU1588" t="e">
        <f>INDEX(TextClassificationList[],MATCH(Sudan_News12[[#This Row],[text_classification_arabic4]],TextClassificationList[text_classification_arabic],0),1)</f>
        <v>#N/A</v>
      </c>
      <c r="AW1588" t="e">
        <f>INDEX(TextClassificationList[],MATCH(Sudan_News12[[#This Row],[text_classification_arabic5]],TextClassificationList[text_classification_arabic],0),1)</f>
        <v>#N/A</v>
      </c>
    </row>
    <row r="1589" spans="1:49" x14ac:dyDescent="0.2">
      <c r="A1589">
        <v>1.3557878083094487E+18</v>
      </c>
      <c r="B1589">
        <v>1.3557878083094487E+18</v>
      </c>
      <c r="C1589" t="s">
        <v>6253</v>
      </c>
      <c r="D1589" s="1">
        <v>44227</v>
      </c>
      <c r="E1589" s="2">
        <v>0.41640046296296296</v>
      </c>
      <c r="F1589">
        <v>200</v>
      </c>
      <c r="G1589">
        <v>1889611729</v>
      </c>
      <c r="H1589" t="s">
        <v>354</v>
      </c>
      <c r="I1589" t="s">
        <v>355</v>
      </c>
      <c r="J1589" t="s">
        <v>265</v>
      </c>
      <c r="K1589" t="s">
        <v>6254</v>
      </c>
      <c r="L1589" t="s">
        <v>266</v>
      </c>
      <c r="M1589" t="s">
        <v>267</v>
      </c>
      <c r="N1589" t="s">
        <v>267</v>
      </c>
      <c r="O1589" t="s">
        <v>267</v>
      </c>
      <c r="P1589">
        <v>0</v>
      </c>
      <c r="Q1589">
        <v>0</v>
      </c>
      <c r="R1589">
        <v>0</v>
      </c>
      <c r="S1589" t="s">
        <v>6180</v>
      </c>
      <c r="T1589" t="s">
        <v>267</v>
      </c>
      <c r="U1589" t="s">
        <v>6255</v>
      </c>
      <c r="V1589" t="b">
        <v>0</v>
      </c>
      <c r="W1589" t="s">
        <v>265</v>
      </c>
      <c r="X1589">
        <v>0</v>
      </c>
      <c r="Y1589" t="s">
        <v>265</v>
      </c>
      <c r="Z1589" t="s">
        <v>265</v>
      </c>
      <c r="AA1589" t="s">
        <v>265</v>
      </c>
      <c r="AB1589" t="s">
        <v>265</v>
      </c>
      <c r="AC1589" t="s">
        <v>265</v>
      </c>
      <c r="AD1589" t="s">
        <v>265</v>
      </c>
      <c r="AE1589" t="s">
        <v>265</v>
      </c>
      <c r="AF1589" t="s">
        <v>267</v>
      </c>
      <c r="AG1589" t="s">
        <v>265</v>
      </c>
      <c r="AH1589" t="s">
        <v>265</v>
      </c>
      <c r="AI1589" t="s">
        <v>265</v>
      </c>
      <c r="AJ1589" t="s">
        <v>265</v>
      </c>
      <c r="AL1589" t="str">
        <f>IF(Sudan_News12[[#This Row],[relevancy_classification_english]]="Relevant","مناسب",IF(Sudan_News12[[#This Row],[relevancy_classification_english]]="Relevant","عَرَضِيّ",""))</f>
        <v/>
      </c>
      <c r="AN1589" t="str">
        <f>IF(Sudan_News12[[#This Row],[sentiment_analysis_english]]="Negative","سلبي",IF(Sudan_News12[[#This Row],[sentiment_analysis_english]]="Neutral","حيادي",IF(Sudan_News12[[#This Row],[sentiment_analysis_english]]="Positive","إيجابي","")))</f>
        <v/>
      </c>
      <c r="AO1589" t="e">
        <f>INDEX(TextClassificationList[],MATCH(Sudan_News12[[#This Row],[text_classification_arabic]],TextClassificationList[text_classification_arabic],0),1)</f>
        <v>#N/A</v>
      </c>
      <c r="AQ1589" t="e">
        <f>INDEX(TextClassificationList[],MATCH(Sudan_News12[[#This Row],[text_classification_arabic2]],TextClassificationList[text_classification_arabic],0),1)</f>
        <v>#N/A</v>
      </c>
      <c r="AS1589" t="e">
        <f>INDEX(TextClassificationList[],MATCH(Sudan_News12[[#This Row],[text_classification_arabic3]],TextClassificationList[text_classification_arabic],0),1)</f>
        <v>#N/A</v>
      </c>
      <c r="AU1589" t="e">
        <f>INDEX(TextClassificationList[],MATCH(Sudan_News12[[#This Row],[text_classification_arabic4]],TextClassificationList[text_classification_arabic],0),1)</f>
        <v>#N/A</v>
      </c>
      <c r="AW1589" t="e">
        <f>INDEX(TextClassificationList[],MATCH(Sudan_News12[[#This Row],[text_classification_arabic5]],TextClassificationList[text_classification_arabic],0),1)</f>
        <v>#N/A</v>
      </c>
    </row>
    <row r="1590" spans="1:49" x14ac:dyDescent="0.2">
      <c r="A1590">
        <v>1.3557874899911352E+18</v>
      </c>
      <c r="B1590">
        <v>1.3557874899911352E+18</v>
      </c>
      <c r="C1590" t="s">
        <v>6256</v>
      </c>
      <c r="D1590" s="1">
        <v>44227</v>
      </c>
      <c r="E1590" s="2">
        <v>0.41552083333333334</v>
      </c>
      <c r="F1590">
        <v>200</v>
      </c>
      <c r="G1590">
        <v>1889611729</v>
      </c>
      <c r="H1590" t="s">
        <v>354</v>
      </c>
      <c r="I1590" t="s">
        <v>355</v>
      </c>
      <c r="J1590" t="s">
        <v>265</v>
      </c>
      <c r="K1590" t="s">
        <v>6257</v>
      </c>
      <c r="L1590" t="s">
        <v>266</v>
      </c>
      <c r="M1590" t="s">
        <v>267</v>
      </c>
      <c r="N1590" t="s">
        <v>267</v>
      </c>
      <c r="O1590" t="s">
        <v>267</v>
      </c>
      <c r="P1590">
        <v>0</v>
      </c>
      <c r="Q1590">
        <v>0</v>
      </c>
      <c r="R1590">
        <v>1</v>
      </c>
      <c r="S1590" t="s">
        <v>6258</v>
      </c>
      <c r="T1590" t="s">
        <v>267</v>
      </c>
      <c r="U1590" t="s">
        <v>6259</v>
      </c>
      <c r="V1590" t="b">
        <v>0</v>
      </c>
      <c r="W1590" t="s">
        <v>265</v>
      </c>
      <c r="X1590">
        <v>0</v>
      </c>
      <c r="Y1590" t="s">
        <v>265</v>
      </c>
      <c r="Z1590" t="s">
        <v>265</v>
      </c>
      <c r="AA1590" t="s">
        <v>265</v>
      </c>
      <c r="AB1590" t="s">
        <v>265</v>
      </c>
      <c r="AC1590" t="s">
        <v>265</v>
      </c>
      <c r="AD1590" t="s">
        <v>265</v>
      </c>
      <c r="AE1590" t="s">
        <v>265</v>
      </c>
      <c r="AF1590" t="s">
        <v>267</v>
      </c>
      <c r="AG1590" t="s">
        <v>265</v>
      </c>
      <c r="AH1590" t="s">
        <v>265</v>
      </c>
      <c r="AI1590" t="s">
        <v>265</v>
      </c>
      <c r="AJ1590" t="s">
        <v>265</v>
      </c>
      <c r="AL1590" t="str">
        <f>IF(Sudan_News12[[#This Row],[relevancy_classification_english]]="Relevant","مناسب",IF(Sudan_News12[[#This Row],[relevancy_classification_english]]="Relevant","عَرَضِيّ",""))</f>
        <v/>
      </c>
      <c r="AN1590" t="str">
        <f>IF(Sudan_News12[[#This Row],[sentiment_analysis_english]]="Negative","سلبي",IF(Sudan_News12[[#This Row],[sentiment_analysis_english]]="Neutral","حيادي",IF(Sudan_News12[[#This Row],[sentiment_analysis_english]]="Positive","إيجابي","")))</f>
        <v/>
      </c>
      <c r="AO1590" t="e">
        <f>INDEX(TextClassificationList[],MATCH(Sudan_News12[[#This Row],[text_classification_arabic]],TextClassificationList[text_classification_arabic],0),1)</f>
        <v>#N/A</v>
      </c>
      <c r="AQ1590" t="e">
        <f>INDEX(TextClassificationList[],MATCH(Sudan_News12[[#This Row],[text_classification_arabic2]],TextClassificationList[text_classification_arabic],0),1)</f>
        <v>#N/A</v>
      </c>
      <c r="AS1590" t="e">
        <f>INDEX(TextClassificationList[],MATCH(Sudan_News12[[#This Row],[text_classification_arabic3]],TextClassificationList[text_classification_arabic],0),1)</f>
        <v>#N/A</v>
      </c>
      <c r="AU1590" t="e">
        <f>INDEX(TextClassificationList[],MATCH(Sudan_News12[[#This Row],[text_classification_arabic4]],TextClassificationList[text_classification_arabic],0),1)</f>
        <v>#N/A</v>
      </c>
      <c r="AW1590" t="e">
        <f>INDEX(TextClassificationList[],MATCH(Sudan_News12[[#This Row],[text_classification_arabic5]],TextClassificationList[text_classification_arabic],0),1)</f>
        <v>#N/A</v>
      </c>
    </row>
    <row r="1591" spans="1:49" x14ac:dyDescent="0.2">
      <c r="A1591">
        <v>1.3554403636333363E+18</v>
      </c>
      <c r="B1591">
        <v>1.3554403636333363E+18</v>
      </c>
      <c r="C1591" t="s">
        <v>6260</v>
      </c>
      <c r="D1591" s="1">
        <v>44226</v>
      </c>
      <c r="E1591" s="2">
        <v>0.45763888888888887</v>
      </c>
      <c r="F1591">
        <v>200</v>
      </c>
      <c r="G1591">
        <v>1889611729</v>
      </c>
      <c r="H1591" t="s">
        <v>354</v>
      </c>
      <c r="I1591" t="s">
        <v>355</v>
      </c>
      <c r="J1591" t="s">
        <v>265</v>
      </c>
      <c r="K1591" t="s">
        <v>6261</v>
      </c>
      <c r="L1591" t="s">
        <v>266</v>
      </c>
      <c r="M1591" t="s">
        <v>267</v>
      </c>
      <c r="N1591" t="s">
        <v>267</v>
      </c>
      <c r="O1591" t="s">
        <v>267</v>
      </c>
      <c r="P1591">
        <v>0</v>
      </c>
      <c r="Q1591">
        <v>1</v>
      </c>
      <c r="R1591">
        <v>3</v>
      </c>
      <c r="S1591" t="s">
        <v>6262</v>
      </c>
      <c r="T1591" t="s">
        <v>267</v>
      </c>
      <c r="U1591" t="s">
        <v>6263</v>
      </c>
      <c r="V1591" t="b">
        <v>0</v>
      </c>
      <c r="W1591" t="s">
        <v>265</v>
      </c>
      <c r="X1591">
        <v>0</v>
      </c>
      <c r="Y1591" t="s">
        <v>265</v>
      </c>
      <c r="Z1591" t="s">
        <v>265</v>
      </c>
      <c r="AA1591" t="s">
        <v>265</v>
      </c>
      <c r="AB1591" t="s">
        <v>265</v>
      </c>
      <c r="AC1591" t="s">
        <v>265</v>
      </c>
      <c r="AD1591" t="s">
        <v>265</v>
      </c>
      <c r="AE1591" t="s">
        <v>265</v>
      </c>
      <c r="AF1591" t="s">
        <v>267</v>
      </c>
      <c r="AG1591" t="s">
        <v>265</v>
      </c>
      <c r="AH1591" t="s">
        <v>265</v>
      </c>
      <c r="AI1591" t="s">
        <v>265</v>
      </c>
      <c r="AJ1591" t="s">
        <v>265</v>
      </c>
      <c r="AL1591" t="str">
        <f>IF(Sudan_News12[[#This Row],[relevancy_classification_english]]="Relevant","مناسب",IF(Sudan_News12[[#This Row],[relevancy_classification_english]]="Relevant","عَرَضِيّ",""))</f>
        <v/>
      </c>
      <c r="AN1591" t="str">
        <f>IF(Sudan_News12[[#This Row],[sentiment_analysis_english]]="Negative","سلبي",IF(Sudan_News12[[#This Row],[sentiment_analysis_english]]="Neutral","حيادي",IF(Sudan_News12[[#This Row],[sentiment_analysis_english]]="Positive","إيجابي","")))</f>
        <v/>
      </c>
      <c r="AO1591" t="e">
        <f>INDEX(TextClassificationList[],MATCH(Sudan_News12[[#This Row],[text_classification_arabic]],TextClassificationList[text_classification_arabic],0),1)</f>
        <v>#N/A</v>
      </c>
      <c r="AQ1591" t="e">
        <f>INDEX(TextClassificationList[],MATCH(Sudan_News12[[#This Row],[text_classification_arabic2]],TextClassificationList[text_classification_arabic],0),1)</f>
        <v>#N/A</v>
      </c>
      <c r="AS1591" t="e">
        <f>INDEX(TextClassificationList[],MATCH(Sudan_News12[[#This Row],[text_classification_arabic3]],TextClassificationList[text_classification_arabic],0),1)</f>
        <v>#N/A</v>
      </c>
      <c r="AU1591" t="e">
        <f>INDEX(TextClassificationList[],MATCH(Sudan_News12[[#This Row],[text_classification_arabic4]],TextClassificationList[text_classification_arabic],0),1)</f>
        <v>#N/A</v>
      </c>
      <c r="AW1591" t="e">
        <f>INDEX(TextClassificationList[],MATCH(Sudan_News12[[#This Row],[text_classification_arabic5]],TextClassificationList[text_classification_arabic],0),1)</f>
        <v>#N/A</v>
      </c>
    </row>
    <row r="1592" spans="1:49" x14ac:dyDescent="0.2">
      <c r="A1592">
        <v>1.355419912223785E+18</v>
      </c>
      <c r="B1592">
        <v>1.355419912223785E+18</v>
      </c>
      <c r="C1592" t="s">
        <v>6264</v>
      </c>
      <c r="D1592" s="1">
        <v>44226</v>
      </c>
      <c r="E1592" s="2">
        <v>0.40120370370370373</v>
      </c>
      <c r="F1592">
        <v>200</v>
      </c>
      <c r="G1592">
        <v>1889611729</v>
      </c>
      <c r="H1592" t="s">
        <v>354</v>
      </c>
      <c r="I1592" t="s">
        <v>355</v>
      </c>
      <c r="J1592" t="s">
        <v>265</v>
      </c>
      <c r="K1592" t="s">
        <v>6265</v>
      </c>
      <c r="L1592" t="s">
        <v>266</v>
      </c>
      <c r="M1592" t="s">
        <v>267</v>
      </c>
      <c r="N1592" t="s">
        <v>267</v>
      </c>
      <c r="O1592" t="s">
        <v>6266</v>
      </c>
      <c r="P1592">
        <v>1</v>
      </c>
      <c r="Q1592">
        <v>0</v>
      </c>
      <c r="R1592">
        <v>3</v>
      </c>
      <c r="S1592" t="s">
        <v>6267</v>
      </c>
      <c r="T1592" t="s">
        <v>267</v>
      </c>
      <c r="U1592" t="s">
        <v>6268</v>
      </c>
      <c r="V1592" t="b">
        <v>0</v>
      </c>
      <c r="W1592" t="s">
        <v>265</v>
      </c>
      <c r="X1592">
        <v>1</v>
      </c>
      <c r="Y1592" t="s">
        <v>6269</v>
      </c>
      <c r="Z1592" t="s">
        <v>265</v>
      </c>
      <c r="AA1592" t="s">
        <v>265</v>
      </c>
      <c r="AB1592" t="s">
        <v>265</v>
      </c>
      <c r="AC1592" t="s">
        <v>265</v>
      </c>
      <c r="AD1592" t="s">
        <v>265</v>
      </c>
      <c r="AE1592" t="s">
        <v>265</v>
      </c>
      <c r="AF1592" t="s">
        <v>267</v>
      </c>
      <c r="AG1592" t="s">
        <v>265</v>
      </c>
      <c r="AH1592" t="s">
        <v>265</v>
      </c>
      <c r="AI1592" t="s">
        <v>265</v>
      </c>
      <c r="AJ1592" t="s">
        <v>265</v>
      </c>
      <c r="AL1592" t="str">
        <f>IF(Sudan_News12[[#This Row],[relevancy_classification_english]]="Relevant","مناسب",IF(Sudan_News12[[#This Row],[relevancy_classification_english]]="Relevant","عَرَضِيّ",""))</f>
        <v/>
      </c>
      <c r="AN1592" t="str">
        <f>IF(Sudan_News12[[#This Row],[sentiment_analysis_english]]="Negative","سلبي",IF(Sudan_News12[[#This Row],[sentiment_analysis_english]]="Neutral","حيادي",IF(Sudan_News12[[#This Row],[sentiment_analysis_english]]="Positive","إيجابي","")))</f>
        <v/>
      </c>
      <c r="AO1592" t="e">
        <f>INDEX(TextClassificationList[],MATCH(Sudan_News12[[#This Row],[text_classification_arabic]],TextClassificationList[text_classification_arabic],0),1)</f>
        <v>#N/A</v>
      </c>
      <c r="AQ1592" t="e">
        <f>INDEX(TextClassificationList[],MATCH(Sudan_News12[[#This Row],[text_classification_arabic2]],TextClassificationList[text_classification_arabic],0),1)</f>
        <v>#N/A</v>
      </c>
      <c r="AS1592" t="e">
        <f>INDEX(TextClassificationList[],MATCH(Sudan_News12[[#This Row],[text_classification_arabic3]],TextClassificationList[text_classification_arabic],0),1)</f>
        <v>#N/A</v>
      </c>
      <c r="AU1592" t="e">
        <f>INDEX(TextClassificationList[],MATCH(Sudan_News12[[#This Row],[text_classification_arabic4]],TextClassificationList[text_classification_arabic],0),1)</f>
        <v>#N/A</v>
      </c>
      <c r="AW1592" t="e">
        <f>INDEX(TextClassificationList[],MATCH(Sudan_News12[[#This Row],[text_classification_arabic5]],TextClassificationList[text_classification_arabic],0),1)</f>
        <v>#N/A</v>
      </c>
    </row>
    <row r="1593" spans="1:49" x14ac:dyDescent="0.2">
      <c r="A1593">
        <v>1.3552024155161149E+18</v>
      </c>
      <c r="B1593">
        <v>1.3552024155161149E+18</v>
      </c>
      <c r="C1593" t="s">
        <v>6270</v>
      </c>
      <c r="D1593" s="1">
        <v>44225</v>
      </c>
      <c r="E1593" s="2">
        <v>0.80101851851851846</v>
      </c>
      <c r="F1593">
        <v>200</v>
      </c>
      <c r="G1593">
        <v>1889611729</v>
      </c>
      <c r="H1593" t="s">
        <v>354</v>
      </c>
      <c r="I1593" t="s">
        <v>355</v>
      </c>
      <c r="J1593" t="s">
        <v>265</v>
      </c>
      <c r="K1593" t="s">
        <v>6271</v>
      </c>
      <c r="L1593" t="s">
        <v>266</v>
      </c>
      <c r="M1593" t="s">
        <v>267</v>
      </c>
      <c r="N1593" t="s">
        <v>267</v>
      </c>
      <c r="O1593" t="s">
        <v>267</v>
      </c>
      <c r="P1593">
        <v>0</v>
      </c>
      <c r="Q1593">
        <v>0</v>
      </c>
      <c r="R1593">
        <v>0</v>
      </c>
      <c r="S1593" t="s">
        <v>267</v>
      </c>
      <c r="T1593" t="s">
        <v>267</v>
      </c>
      <c r="U1593" t="s">
        <v>6272</v>
      </c>
      <c r="V1593" t="b">
        <v>0</v>
      </c>
      <c r="W1593" t="s">
        <v>265</v>
      </c>
      <c r="X1593">
        <v>0</v>
      </c>
      <c r="Y1593" t="s">
        <v>265</v>
      </c>
      <c r="Z1593" t="s">
        <v>265</v>
      </c>
      <c r="AA1593" t="s">
        <v>265</v>
      </c>
      <c r="AB1593" t="s">
        <v>265</v>
      </c>
      <c r="AC1593" t="s">
        <v>265</v>
      </c>
      <c r="AD1593" t="s">
        <v>265</v>
      </c>
      <c r="AE1593" t="s">
        <v>265</v>
      </c>
      <c r="AF1593" t="s">
        <v>267</v>
      </c>
      <c r="AG1593" t="s">
        <v>265</v>
      </c>
      <c r="AH1593" t="s">
        <v>265</v>
      </c>
      <c r="AI1593" t="s">
        <v>265</v>
      </c>
      <c r="AJ1593" t="s">
        <v>265</v>
      </c>
      <c r="AL1593" t="str">
        <f>IF(Sudan_News12[[#This Row],[relevancy_classification_english]]="Relevant","مناسب",IF(Sudan_News12[[#This Row],[relevancy_classification_english]]="Relevant","عَرَضِيّ",""))</f>
        <v/>
      </c>
      <c r="AN1593" t="str">
        <f>IF(Sudan_News12[[#This Row],[sentiment_analysis_english]]="Negative","سلبي",IF(Sudan_News12[[#This Row],[sentiment_analysis_english]]="Neutral","حيادي",IF(Sudan_News12[[#This Row],[sentiment_analysis_english]]="Positive","إيجابي","")))</f>
        <v/>
      </c>
      <c r="AO1593" t="e">
        <f>INDEX(TextClassificationList[],MATCH(Sudan_News12[[#This Row],[text_classification_arabic]],TextClassificationList[text_classification_arabic],0),1)</f>
        <v>#N/A</v>
      </c>
      <c r="AQ1593" t="e">
        <f>INDEX(TextClassificationList[],MATCH(Sudan_News12[[#This Row],[text_classification_arabic2]],TextClassificationList[text_classification_arabic],0),1)</f>
        <v>#N/A</v>
      </c>
      <c r="AS1593" t="e">
        <f>INDEX(TextClassificationList[],MATCH(Sudan_News12[[#This Row],[text_classification_arabic3]],TextClassificationList[text_classification_arabic],0),1)</f>
        <v>#N/A</v>
      </c>
      <c r="AU1593" t="e">
        <f>INDEX(TextClassificationList[],MATCH(Sudan_News12[[#This Row],[text_classification_arabic4]],TextClassificationList[text_classification_arabic],0),1)</f>
        <v>#N/A</v>
      </c>
      <c r="AW1593" t="e">
        <f>INDEX(TextClassificationList[],MATCH(Sudan_News12[[#This Row],[text_classification_arabic5]],TextClassificationList[text_classification_arabic],0),1)</f>
        <v>#N/A</v>
      </c>
    </row>
    <row r="1594" spans="1:49" x14ac:dyDescent="0.2">
      <c r="A1594">
        <v>1.3552022924510495E+18</v>
      </c>
      <c r="B1594">
        <v>1.3552022924510495E+18</v>
      </c>
      <c r="C1594" t="s">
        <v>6273</v>
      </c>
      <c r="D1594" s="1">
        <v>44225</v>
      </c>
      <c r="E1594" s="2">
        <v>0.80068287037037034</v>
      </c>
      <c r="F1594">
        <v>200</v>
      </c>
      <c r="G1594">
        <v>1889611729</v>
      </c>
      <c r="H1594" t="s">
        <v>354</v>
      </c>
      <c r="I1594" t="s">
        <v>355</v>
      </c>
      <c r="J1594" t="s">
        <v>265</v>
      </c>
      <c r="K1594" t="s">
        <v>6274</v>
      </c>
      <c r="L1594" t="s">
        <v>266</v>
      </c>
      <c r="M1594" t="s">
        <v>267</v>
      </c>
      <c r="N1594" t="s">
        <v>267</v>
      </c>
      <c r="O1594" t="s">
        <v>267</v>
      </c>
      <c r="P1594">
        <v>2</v>
      </c>
      <c r="Q1594">
        <v>0</v>
      </c>
      <c r="R1594">
        <v>3</v>
      </c>
      <c r="S1594" t="s">
        <v>6275</v>
      </c>
      <c r="T1594" t="s">
        <v>267</v>
      </c>
      <c r="U1594" t="s">
        <v>6276</v>
      </c>
      <c r="V1594" t="b">
        <v>0</v>
      </c>
      <c r="W1594" t="s">
        <v>265</v>
      </c>
      <c r="X1594">
        <v>0</v>
      </c>
      <c r="Y1594" t="s">
        <v>265</v>
      </c>
      <c r="Z1594" t="s">
        <v>265</v>
      </c>
      <c r="AA1594" t="s">
        <v>265</v>
      </c>
      <c r="AB1594" t="s">
        <v>265</v>
      </c>
      <c r="AC1594" t="s">
        <v>265</v>
      </c>
      <c r="AD1594" t="s">
        <v>265</v>
      </c>
      <c r="AE1594" t="s">
        <v>265</v>
      </c>
      <c r="AF1594" t="s">
        <v>267</v>
      </c>
      <c r="AG1594" t="s">
        <v>265</v>
      </c>
      <c r="AH1594" t="s">
        <v>265</v>
      </c>
      <c r="AI1594" t="s">
        <v>265</v>
      </c>
      <c r="AJ1594" t="s">
        <v>265</v>
      </c>
      <c r="AL1594" t="str">
        <f>IF(Sudan_News12[[#This Row],[relevancy_classification_english]]="Relevant","مناسب",IF(Sudan_News12[[#This Row],[relevancy_classification_english]]="Relevant","عَرَضِيّ",""))</f>
        <v/>
      </c>
      <c r="AN1594" t="str">
        <f>IF(Sudan_News12[[#This Row],[sentiment_analysis_english]]="Negative","سلبي",IF(Sudan_News12[[#This Row],[sentiment_analysis_english]]="Neutral","حيادي",IF(Sudan_News12[[#This Row],[sentiment_analysis_english]]="Positive","إيجابي","")))</f>
        <v/>
      </c>
      <c r="AO1594" t="e">
        <f>INDEX(TextClassificationList[],MATCH(Sudan_News12[[#This Row],[text_classification_arabic]],TextClassificationList[text_classification_arabic],0),1)</f>
        <v>#N/A</v>
      </c>
      <c r="AQ1594" t="e">
        <f>INDEX(TextClassificationList[],MATCH(Sudan_News12[[#This Row],[text_classification_arabic2]],TextClassificationList[text_classification_arabic],0),1)</f>
        <v>#N/A</v>
      </c>
      <c r="AS1594" t="e">
        <f>INDEX(TextClassificationList[],MATCH(Sudan_News12[[#This Row],[text_classification_arabic3]],TextClassificationList[text_classification_arabic],0),1)</f>
        <v>#N/A</v>
      </c>
      <c r="AU1594" t="e">
        <f>INDEX(TextClassificationList[],MATCH(Sudan_News12[[#This Row],[text_classification_arabic4]],TextClassificationList[text_classification_arabic],0),1)</f>
        <v>#N/A</v>
      </c>
      <c r="AW1594" t="e">
        <f>INDEX(TextClassificationList[],MATCH(Sudan_News12[[#This Row],[text_classification_arabic5]],TextClassificationList[text_classification_arabic],0),1)</f>
        <v>#N/A</v>
      </c>
    </row>
    <row r="1595" spans="1:49" x14ac:dyDescent="0.2">
      <c r="A1595">
        <v>1.3550545565945324E+18</v>
      </c>
      <c r="B1595">
        <v>1.3550545565945324E+18</v>
      </c>
      <c r="C1595" t="s">
        <v>6277</v>
      </c>
      <c r="D1595" s="1">
        <v>44225</v>
      </c>
      <c r="E1595" s="2">
        <v>0.39300925925925928</v>
      </c>
      <c r="F1595">
        <v>200</v>
      </c>
      <c r="G1595">
        <v>1889611729</v>
      </c>
      <c r="H1595" t="s">
        <v>354</v>
      </c>
      <c r="I1595" t="s">
        <v>355</v>
      </c>
      <c r="J1595" t="s">
        <v>265</v>
      </c>
      <c r="K1595" t="s">
        <v>6278</v>
      </c>
      <c r="L1595" t="s">
        <v>266</v>
      </c>
      <c r="M1595" t="s">
        <v>267</v>
      </c>
      <c r="N1595" t="s">
        <v>267</v>
      </c>
      <c r="O1595" t="s">
        <v>267</v>
      </c>
      <c r="P1595">
        <v>0</v>
      </c>
      <c r="Q1595">
        <v>0</v>
      </c>
      <c r="R1595">
        <v>0</v>
      </c>
      <c r="S1595" t="s">
        <v>6279</v>
      </c>
      <c r="T1595" t="s">
        <v>267</v>
      </c>
      <c r="U1595" t="s">
        <v>6280</v>
      </c>
      <c r="V1595" t="b">
        <v>0</v>
      </c>
      <c r="W1595" t="s">
        <v>265</v>
      </c>
      <c r="X1595">
        <v>0</v>
      </c>
      <c r="Y1595" t="s">
        <v>265</v>
      </c>
      <c r="Z1595" t="s">
        <v>265</v>
      </c>
      <c r="AA1595" t="s">
        <v>265</v>
      </c>
      <c r="AB1595" t="s">
        <v>265</v>
      </c>
      <c r="AC1595" t="s">
        <v>265</v>
      </c>
      <c r="AD1595" t="s">
        <v>265</v>
      </c>
      <c r="AE1595" t="s">
        <v>265</v>
      </c>
      <c r="AF1595" t="s">
        <v>267</v>
      </c>
      <c r="AG1595" t="s">
        <v>265</v>
      </c>
      <c r="AH1595" t="s">
        <v>265</v>
      </c>
      <c r="AI1595" t="s">
        <v>265</v>
      </c>
      <c r="AJ1595" t="s">
        <v>265</v>
      </c>
      <c r="AL1595" t="str">
        <f>IF(Sudan_News12[[#This Row],[relevancy_classification_english]]="Relevant","مناسب",IF(Sudan_News12[[#This Row],[relevancy_classification_english]]="Relevant","عَرَضِيّ",""))</f>
        <v/>
      </c>
      <c r="AN1595" t="str">
        <f>IF(Sudan_News12[[#This Row],[sentiment_analysis_english]]="Negative","سلبي",IF(Sudan_News12[[#This Row],[sentiment_analysis_english]]="Neutral","حيادي",IF(Sudan_News12[[#This Row],[sentiment_analysis_english]]="Positive","إيجابي","")))</f>
        <v/>
      </c>
      <c r="AO1595" t="e">
        <f>INDEX(TextClassificationList[],MATCH(Sudan_News12[[#This Row],[text_classification_arabic]],TextClassificationList[text_classification_arabic],0),1)</f>
        <v>#N/A</v>
      </c>
      <c r="AQ1595" t="e">
        <f>INDEX(TextClassificationList[],MATCH(Sudan_News12[[#This Row],[text_classification_arabic2]],TextClassificationList[text_classification_arabic],0),1)</f>
        <v>#N/A</v>
      </c>
      <c r="AS1595" t="e">
        <f>INDEX(TextClassificationList[],MATCH(Sudan_News12[[#This Row],[text_classification_arabic3]],TextClassificationList[text_classification_arabic],0),1)</f>
        <v>#N/A</v>
      </c>
      <c r="AU1595" t="e">
        <f>INDEX(TextClassificationList[],MATCH(Sudan_News12[[#This Row],[text_classification_arabic4]],TextClassificationList[text_classification_arabic],0),1)</f>
        <v>#N/A</v>
      </c>
      <c r="AW1595" t="e">
        <f>INDEX(TextClassificationList[],MATCH(Sudan_News12[[#This Row],[text_classification_arabic5]],TextClassificationList[text_classification_arabic],0),1)</f>
        <v>#N/A</v>
      </c>
    </row>
    <row r="1596" spans="1:49" x14ac:dyDescent="0.2">
      <c r="A1596">
        <v>1.3550539511760732E+18</v>
      </c>
      <c r="B1596">
        <v>1.3550539511760732E+18</v>
      </c>
      <c r="C1596" t="s">
        <v>6281</v>
      </c>
      <c r="D1596" s="1">
        <v>44225</v>
      </c>
      <c r="E1596" s="2">
        <v>0.39134259259259258</v>
      </c>
      <c r="F1596">
        <v>200</v>
      </c>
      <c r="G1596">
        <v>1889611729</v>
      </c>
      <c r="H1596" t="s">
        <v>354</v>
      </c>
      <c r="I1596" t="s">
        <v>355</v>
      </c>
      <c r="J1596" t="s">
        <v>265</v>
      </c>
      <c r="K1596" t="s">
        <v>6282</v>
      </c>
      <c r="L1596" t="s">
        <v>278</v>
      </c>
      <c r="M1596" t="s">
        <v>267</v>
      </c>
      <c r="N1596" t="s">
        <v>267</v>
      </c>
      <c r="O1596" t="s">
        <v>6283</v>
      </c>
      <c r="P1596">
        <v>0</v>
      </c>
      <c r="Q1596">
        <v>0</v>
      </c>
      <c r="R1596">
        <v>0</v>
      </c>
      <c r="S1596" t="s">
        <v>6284</v>
      </c>
      <c r="T1596" t="s">
        <v>267</v>
      </c>
      <c r="U1596" t="s">
        <v>6285</v>
      </c>
      <c r="V1596" t="b">
        <v>0</v>
      </c>
      <c r="W1596" t="s">
        <v>265</v>
      </c>
      <c r="X1596">
        <v>1</v>
      </c>
      <c r="Y1596" t="s">
        <v>6286</v>
      </c>
      <c r="Z1596" t="s">
        <v>265</v>
      </c>
      <c r="AA1596" t="s">
        <v>265</v>
      </c>
      <c r="AB1596" t="s">
        <v>265</v>
      </c>
      <c r="AC1596" t="s">
        <v>265</v>
      </c>
      <c r="AD1596" t="s">
        <v>265</v>
      </c>
      <c r="AE1596" t="s">
        <v>265</v>
      </c>
      <c r="AF1596" t="s">
        <v>267</v>
      </c>
      <c r="AG1596" t="s">
        <v>265</v>
      </c>
      <c r="AH1596" t="s">
        <v>265</v>
      </c>
      <c r="AI1596" t="s">
        <v>265</v>
      </c>
      <c r="AJ1596" t="s">
        <v>265</v>
      </c>
      <c r="AL1596" t="str">
        <f>IF(Sudan_News12[[#This Row],[relevancy_classification_english]]="Relevant","مناسب",IF(Sudan_News12[[#This Row],[relevancy_classification_english]]="Relevant","عَرَضِيّ",""))</f>
        <v/>
      </c>
      <c r="AN1596" t="str">
        <f>IF(Sudan_News12[[#This Row],[sentiment_analysis_english]]="Negative","سلبي",IF(Sudan_News12[[#This Row],[sentiment_analysis_english]]="Neutral","حيادي",IF(Sudan_News12[[#This Row],[sentiment_analysis_english]]="Positive","إيجابي","")))</f>
        <v/>
      </c>
      <c r="AO1596" t="e">
        <f>INDEX(TextClassificationList[],MATCH(Sudan_News12[[#This Row],[text_classification_arabic]],TextClassificationList[text_classification_arabic],0),1)</f>
        <v>#N/A</v>
      </c>
      <c r="AQ1596" t="e">
        <f>INDEX(TextClassificationList[],MATCH(Sudan_News12[[#This Row],[text_classification_arabic2]],TextClassificationList[text_classification_arabic],0),1)</f>
        <v>#N/A</v>
      </c>
      <c r="AS1596" t="e">
        <f>INDEX(TextClassificationList[],MATCH(Sudan_News12[[#This Row],[text_classification_arabic3]],TextClassificationList[text_classification_arabic],0),1)</f>
        <v>#N/A</v>
      </c>
      <c r="AU1596" t="e">
        <f>INDEX(TextClassificationList[],MATCH(Sudan_News12[[#This Row],[text_classification_arabic4]],TextClassificationList[text_classification_arabic],0),1)</f>
        <v>#N/A</v>
      </c>
      <c r="AW1596" t="e">
        <f>INDEX(TextClassificationList[],MATCH(Sudan_News12[[#This Row],[text_classification_arabic5]],TextClassificationList[text_classification_arabic],0),1)</f>
        <v>#N/A</v>
      </c>
    </row>
    <row r="1597" spans="1:49" x14ac:dyDescent="0.2">
      <c r="A1597">
        <v>1.3550535778956124E+18</v>
      </c>
      <c r="B1597">
        <v>1.3550535778956124E+18</v>
      </c>
      <c r="C1597" t="s">
        <v>6287</v>
      </c>
      <c r="D1597" s="1">
        <v>44225</v>
      </c>
      <c r="E1597" s="2">
        <v>0.39031250000000001</v>
      </c>
      <c r="F1597">
        <v>200</v>
      </c>
      <c r="G1597">
        <v>1889611729</v>
      </c>
      <c r="H1597" t="s">
        <v>354</v>
      </c>
      <c r="I1597" t="s">
        <v>355</v>
      </c>
      <c r="J1597" t="s">
        <v>265</v>
      </c>
      <c r="K1597" t="s">
        <v>6288</v>
      </c>
      <c r="L1597" t="s">
        <v>266</v>
      </c>
      <c r="M1597" t="s">
        <v>267</v>
      </c>
      <c r="N1597" t="s">
        <v>267</v>
      </c>
      <c r="O1597" t="s">
        <v>267</v>
      </c>
      <c r="P1597">
        <v>1</v>
      </c>
      <c r="Q1597">
        <v>1</v>
      </c>
      <c r="R1597">
        <v>2</v>
      </c>
      <c r="S1597" t="s">
        <v>267</v>
      </c>
      <c r="T1597" t="s">
        <v>267</v>
      </c>
      <c r="U1597" t="s">
        <v>6289</v>
      </c>
      <c r="V1597" t="b">
        <v>0</v>
      </c>
      <c r="W1597" t="s">
        <v>265</v>
      </c>
      <c r="X1597">
        <v>0</v>
      </c>
      <c r="Y1597" t="s">
        <v>265</v>
      </c>
      <c r="Z1597" t="s">
        <v>265</v>
      </c>
      <c r="AA1597" t="s">
        <v>265</v>
      </c>
      <c r="AB1597" t="s">
        <v>265</v>
      </c>
      <c r="AC1597" t="s">
        <v>265</v>
      </c>
      <c r="AD1597" t="s">
        <v>265</v>
      </c>
      <c r="AE1597" t="s">
        <v>265</v>
      </c>
      <c r="AF1597" t="s">
        <v>267</v>
      </c>
      <c r="AG1597" t="s">
        <v>265</v>
      </c>
      <c r="AH1597" t="s">
        <v>265</v>
      </c>
      <c r="AI1597" t="s">
        <v>265</v>
      </c>
      <c r="AJ1597" t="s">
        <v>265</v>
      </c>
      <c r="AL1597" t="str">
        <f>IF(Sudan_News12[[#This Row],[relevancy_classification_english]]="Relevant","مناسب",IF(Sudan_News12[[#This Row],[relevancy_classification_english]]="Relevant","عَرَضِيّ",""))</f>
        <v/>
      </c>
      <c r="AN1597" t="str">
        <f>IF(Sudan_News12[[#This Row],[sentiment_analysis_english]]="Negative","سلبي",IF(Sudan_News12[[#This Row],[sentiment_analysis_english]]="Neutral","حيادي",IF(Sudan_News12[[#This Row],[sentiment_analysis_english]]="Positive","إيجابي","")))</f>
        <v/>
      </c>
      <c r="AO1597" t="e">
        <f>INDEX(TextClassificationList[],MATCH(Sudan_News12[[#This Row],[text_classification_arabic]],TextClassificationList[text_classification_arabic],0),1)</f>
        <v>#N/A</v>
      </c>
      <c r="AQ1597" t="e">
        <f>INDEX(TextClassificationList[],MATCH(Sudan_News12[[#This Row],[text_classification_arabic2]],TextClassificationList[text_classification_arabic],0),1)</f>
        <v>#N/A</v>
      </c>
      <c r="AS1597" t="e">
        <f>INDEX(TextClassificationList[],MATCH(Sudan_News12[[#This Row],[text_classification_arabic3]],TextClassificationList[text_classification_arabic],0),1)</f>
        <v>#N/A</v>
      </c>
      <c r="AU1597" t="e">
        <f>INDEX(TextClassificationList[],MATCH(Sudan_News12[[#This Row],[text_classification_arabic4]],TextClassificationList[text_classification_arabic],0),1)</f>
        <v>#N/A</v>
      </c>
      <c r="AW1597" t="e">
        <f>INDEX(TextClassificationList[],MATCH(Sudan_News12[[#This Row],[text_classification_arabic5]],TextClassificationList[text_classification_arabic],0),1)</f>
        <v>#N/A</v>
      </c>
    </row>
    <row r="1598" spans="1:49" x14ac:dyDescent="0.2">
      <c r="A1598">
        <v>1.3547885981518602E+18</v>
      </c>
      <c r="B1598">
        <v>1.3547885981518602E+18</v>
      </c>
      <c r="C1598" t="s">
        <v>6290</v>
      </c>
      <c r="D1598" s="1">
        <v>44224</v>
      </c>
      <c r="E1598" s="2">
        <v>0.65910879629629626</v>
      </c>
      <c r="F1598">
        <v>200</v>
      </c>
      <c r="G1598">
        <v>1889611729</v>
      </c>
      <c r="H1598" t="s">
        <v>354</v>
      </c>
      <c r="I1598" t="s">
        <v>355</v>
      </c>
      <c r="J1598" t="s">
        <v>265</v>
      </c>
      <c r="K1598" t="s">
        <v>6291</v>
      </c>
      <c r="L1598" t="s">
        <v>266</v>
      </c>
      <c r="M1598" t="s">
        <v>267</v>
      </c>
      <c r="N1598" t="s">
        <v>267</v>
      </c>
      <c r="O1598" t="s">
        <v>6292</v>
      </c>
      <c r="P1598">
        <v>0</v>
      </c>
      <c r="Q1598">
        <v>0</v>
      </c>
      <c r="R1598">
        <v>2</v>
      </c>
      <c r="S1598" t="s">
        <v>267</v>
      </c>
      <c r="T1598" t="s">
        <v>267</v>
      </c>
      <c r="U1598" t="s">
        <v>6293</v>
      </c>
      <c r="V1598" t="b">
        <v>0</v>
      </c>
      <c r="W1598" t="s">
        <v>265</v>
      </c>
      <c r="X1598">
        <v>1</v>
      </c>
      <c r="Y1598" t="s">
        <v>6294</v>
      </c>
      <c r="Z1598" t="s">
        <v>265</v>
      </c>
      <c r="AA1598" t="s">
        <v>265</v>
      </c>
      <c r="AB1598" t="s">
        <v>265</v>
      </c>
      <c r="AC1598" t="s">
        <v>265</v>
      </c>
      <c r="AD1598" t="s">
        <v>265</v>
      </c>
      <c r="AE1598" t="s">
        <v>265</v>
      </c>
      <c r="AF1598" t="s">
        <v>267</v>
      </c>
      <c r="AG1598" t="s">
        <v>265</v>
      </c>
      <c r="AH1598" t="s">
        <v>265</v>
      </c>
      <c r="AI1598" t="s">
        <v>265</v>
      </c>
      <c r="AJ1598" t="s">
        <v>265</v>
      </c>
      <c r="AL1598" t="str">
        <f>IF(Sudan_News12[[#This Row],[relevancy_classification_english]]="Relevant","مناسب",IF(Sudan_News12[[#This Row],[relevancy_classification_english]]="Relevant","عَرَضِيّ",""))</f>
        <v/>
      </c>
      <c r="AN1598" t="str">
        <f>IF(Sudan_News12[[#This Row],[sentiment_analysis_english]]="Negative","سلبي",IF(Sudan_News12[[#This Row],[sentiment_analysis_english]]="Neutral","حيادي",IF(Sudan_News12[[#This Row],[sentiment_analysis_english]]="Positive","إيجابي","")))</f>
        <v/>
      </c>
      <c r="AO1598" t="e">
        <f>INDEX(TextClassificationList[],MATCH(Sudan_News12[[#This Row],[text_classification_arabic]],TextClassificationList[text_classification_arabic],0),1)</f>
        <v>#N/A</v>
      </c>
      <c r="AQ1598" t="e">
        <f>INDEX(TextClassificationList[],MATCH(Sudan_News12[[#This Row],[text_classification_arabic2]],TextClassificationList[text_classification_arabic],0),1)</f>
        <v>#N/A</v>
      </c>
      <c r="AS1598" t="e">
        <f>INDEX(TextClassificationList[],MATCH(Sudan_News12[[#This Row],[text_classification_arabic3]],TextClassificationList[text_classification_arabic],0),1)</f>
        <v>#N/A</v>
      </c>
      <c r="AU1598" t="e">
        <f>INDEX(TextClassificationList[],MATCH(Sudan_News12[[#This Row],[text_classification_arabic4]],TextClassificationList[text_classification_arabic],0),1)</f>
        <v>#N/A</v>
      </c>
      <c r="AW1598" t="e">
        <f>INDEX(TextClassificationList[],MATCH(Sudan_News12[[#This Row],[text_classification_arabic5]],TextClassificationList[text_classification_arabic],0),1)</f>
        <v>#N/A</v>
      </c>
    </row>
    <row r="1599" spans="1:49" x14ac:dyDescent="0.2">
      <c r="A1599">
        <v>1.3547778513509704E+18</v>
      </c>
      <c r="B1599">
        <v>1.3547778513509704E+18</v>
      </c>
      <c r="C1599" t="s">
        <v>6295</v>
      </c>
      <c r="D1599" s="1">
        <v>44224</v>
      </c>
      <c r="E1599" s="2">
        <v>0.62944444444444447</v>
      </c>
      <c r="F1599">
        <v>200</v>
      </c>
      <c r="G1599">
        <v>1889611729</v>
      </c>
      <c r="H1599" t="s">
        <v>354</v>
      </c>
      <c r="I1599" t="s">
        <v>355</v>
      </c>
      <c r="J1599" t="s">
        <v>265</v>
      </c>
      <c r="K1599" t="s">
        <v>6296</v>
      </c>
      <c r="L1599" t="s">
        <v>266</v>
      </c>
      <c r="M1599" t="s">
        <v>267</v>
      </c>
      <c r="N1599" t="s">
        <v>267</v>
      </c>
      <c r="O1599" t="s">
        <v>267</v>
      </c>
      <c r="P1599">
        <v>0</v>
      </c>
      <c r="Q1599">
        <v>0</v>
      </c>
      <c r="R1599">
        <v>0</v>
      </c>
      <c r="S1599" t="s">
        <v>267</v>
      </c>
      <c r="T1599" t="s">
        <v>267</v>
      </c>
      <c r="U1599" t="s">
        <v>6297</v>
      </c>
      <c r="V1599" t="b">
        <v>0</v>
      </c>
      <c r="W1599" t="s">
        <v>265</v>
      </c>
      <c r="X1599">
        <v>0</v>
      </c>
      <c r="Y1599" t="s">
        <v>265</v>
      </c>
      <c r="Z1599" t="s">
        <v>265</v>
      </c>
      <c r="AA1599" t="s">
        <v>265</v>
      </c>
      <c r="AB1599" t="s">
        <v>265</v>
      </c>
      <c r="AC1599" t="s">
        <v>265</v>
      </c>
      <c r="AD1599" t="s">
        <v>265</v>
      </c>
      <c r="AE1599" t="s">
        <v>265</v>
      </c>
      <c r="AF1599" t="s">
        <v>267</v>
      </c>
      <c r="AG1599" t="s">
        <v>265</v>
      </c>
      <c r="AH1599" t="s">
        <v>265</v>
      </c>
      <c r="AI1599" t="s">
        <v>265</v>
      </c>
      <c r="AJ1599" t="s">
        <v>265</v>
      </c>
      <c r="AL1599" t="str">
        <f>IF(Sudan_News12[[#This Row],[relevancy_classification_english]]="Relevant","مناسب",IF(Sudan_News12[[#This Row],[relevancy_classification_english]]="Relevant","عَرَضِيّ",""))</f>
        <v/>
      </c>
      <c r="AN1599" t="str">
        <f>IF(Sudan_News12[[#This Row],[sentiment_analysis_english]]="Negative","سلبي",IF(Sudan_News12[[#This Row],[sentiment_analysis_english]]="Neutral","حيادي",IF(Sudan_News12[[#This Row],[sentiment_analysis_english]]="Positive","إيجابي","")))</f>
        <v/>
      </c>
      <c r="AO1599" t="e">
        <f>INDEX(TextClassificationList[],MATCH(Sudan_News12[[#This Row],[text_classification_arabic]],TextClassificationList[text_classification_arabic],0),1)</f>
        <v>#N/A</v>
      </c>
      <c r="AQ1599" t="e">
        <f>INDEX(TextClassificationList[],MATCH(Sudan_News12[[#This Row],[text_classification_arabic2]],TextClassificationList[text_classification_arabic],0),1)</f>
        <v>#N/A</v>
      </c>
      <c r="AS1599" t="e">
        <f>INDEX(TextClassificationList[],MATCH(Sudan_News12[[#This Row],[text_classification_arabic3]],TextClassificationList[text_classification_arabic],0),1)</f>
        <v>#N/A</v>
      </c>
      <c r="AU1599" t="e">
        <f>INDEX(TextClassificationList[],MATCH(Sudan_News12[[#This Row],[text_classification_arabic4]],TextClassificationList[text_classification_arabic],0),1)</f>
        <v>#N/A</v>
      </c>
      <c r="AW1599" t="e">
        <f>INDEX(TextClassificationList[],MATCH(Sudan_News12[[#This Row],[text_classification_arabic5]],TextClassificationList[text_classification_arabic],0),1)</f>
        <v>#N/A</v>
      </c>
    </row>
    <row r="1600" spans="1:49" x14ac:dyDescent="0.2">
      <c r="A1600">
        <v>1.3547341587451331E+18</v>
      </c>
      <c r="B1600">
        <v>1.3547341587451331E+18</v>
      </c>
      <c r="C1600" t="s">
        <v>6298</v>
      </c>
      <c r="D1600" s="1">
        <v>44224</v>
      </c>
      <c r="E1600" s="2">
        <v>0.5088773148148148</v>
      </c>
      <c r="F1600">
        <v>200</v>
      </c>
      <c r="G1600">
        <v>1889611729</v>
      </c>
      <c r="H1600" t="s">
        <v>354</v>
      </c>
      <c r="I1600" t="s">
        <v>355</v>
      </c>
      <c r="J1600" t="s">
        <v>265</v>
      </c>
      <c r="K1600" t="s">
        <v>6299</v>
      </c>
      <c r="L1600" t="s">
        <v>266</v>
      </c>
      <c r="M1600" t="s">
        <v>267</v>
      </c>
      <c r="N1600" t="s">
        <v>267</v>
      </c>
      <c r="O1600" t="s">
        <v>267</v>
      </c>
      <c r="P1600">
        <v>1</v>
      </c>
      <c r="Q1600">
        <v>1</v>
      </c>
      <c r="R1600">
        <v>3</v>
      </c>
      <c r="S1600" t="s">
        <v>267</v>
      </c>
      <c r="T1600" t="s">
        <v>267</v>
      </c>
      <c r="U1600" t="s">
        <v>6300</v>
      </c>
      <c r="V1600" t="b">
        <v>0</v>
      </c>
      <c r="W1600" t="s">
        <v>265</v>
      </c>
      <c r="X1600">
        <v>0</v>
      </c>
      <c r="Y1600" t="s">
        <v>265</v>
      </c>
      <c r="Z1600" t="s">
        <v>265</v>
      </c>
      <c r="AA1600" t="s">
        <v>265</v>
      </c>
      <c r="AB1600" t="s">
        <v>265</v>
      </c>
      <c r="AC1600" t="s">
        <v>265</v>
      </c>
      <c r="AD1600" t="s">
        <v>265</v>
      </c>
      <c r="AE1600" t="s">
        <v>265</v>
      </c>
      <c r="AF1600" t="s">
        <v>267</v>
      </c>
      <c r="AG1600" t="s">
        <v>265</v>
      </c>
      <c r="AH1600" t="s">
        <v>265</v>
      </c>
      <c r="AI1600" t="s">
        <v>265</v>
      </c>
      <c r="AJ1600" t="s">
        <v>265</v>
      </c>
      <c r="AL1600" t="str">
        <f>IF(Sudan_News12[[#This Row],[relevancy_classification_english]]="Relevant","مناسب",IF(Sudan_News12[[#This Row],[relevancy_classification_english]]="Relevant","عَرَضِيّ",""))</f>
        <v/>
      </c>
      <c r="AN1600" t="str">
        <f>IF(Sudan_News12[[#This Row],[sentiment_analysis_english]]="Negative","سلبي",IF(Sudan_News12[[#This Row],[sentiment_analysis_english]]="Neutral","حيادي",IF(Sudan_News12[[#This Row],[sentiment_analysis_english]]="Positive","إيجابي","")))</f>
        <v/>
      </c>
      <c r="AO1600" t="e">
        <f>INDEX(TextClassificationList[],MATCH(Sudan_News12[[#This Row],[text_classification_arabic]],TextClassificationList[text_classification_arabic],0),1)</f>
        <v>#N/A</v>
      </c>
      <c r="AQ1600" t="e">
        <f>INDEX(TextClassificationList[],MATCH(Sudan_News12[[#This Row],[text_classification_arabic2]],TextClassificationList[text_classification_arabic],0),1)</f>
        <v>#N/A</v>
      </c>
      <c r="AS1600" t="e">
        <f>INDEX(TextClassificationList[],MATCH(Sudan_News12[[#This Row],[text_classification_arabic3]],TextClassificationList[text_classification_arabic],0),1)</f>
        <v>#N/A</v>
      </c>
      <c r="AU1600" t="e">
        <f>INDEX(TextClassificationList[],MATCH(Sudan_News12[[#This Row],[text_classification_arabic4]],TextClassificationList[text_classification_arabic],0),1)</f>
        <v>#N/A</v>
      </c>
      <c r="AW1600" t="e">
        <f>INDEX(TextClassificationList[],MATCH(Sudan_News12[[#This Row],[text_classification_arabic5]],TextClassificationList[text_classification_arabic],0),1)</f>
        <v>#N/A</v>
      </c>
    </row>
    <row r="1601" spans="1:49" x14ac:dyDescent="0.2">
      <c r="A1601">
        <v>1.354502687975465E+18</v>
      </c>
      <c r="B1601">
        <v>1.3544682488011899E+18</v>
      </c>
      <c r="C1601" t="s">
        <v>6301</v>
      </c>
      <c r="D1601" s="1">
        <v>44223</v>
      </c>
      <c r="E1601" s="2">
        <v>0.87013888888888891</v>
      </c>
      <c r="F1601">
        <v>200</v>
      </c>
      <c r="G1601">
        <v>1889611729</v>
      </c>
      <c r="H1601" t="s">
        <v>354</v>
      </c>
      <c r="I1601" t="s">
        <v>355</v>
      </c>
      <c r="J1601" t="s">
        <v>265</v>
      </c>
      <c r="K1601" t="s">
        <v>6302</v>
      </c>
      <c r="L1601" t="s">
        <v>266</v>
      </c>
      <c r="M1601" t="s">
        <v>267</v>
      </c>
      <c r="N1601" t="s">
        <v>267</v>
      </c>
      <c r="O1601" t="s">
        <v>267</v>
      </c>
      <c r="P1601">
        <v>0</v>
      </c>
      <c r="Q1601">
        <v>1</v>
      </c>
      <c r="R1601">
        <v>1</v>
      </c>
      <c r="S1601" t="s">
        <v>267</v>
      </c>
      <c r="T1601" t="s">
        <v>267</v>
      </c>
      <c r="U1601" t="s">
        <v>6303</v>
      </c>
      <c r="V1601" t="b">
        <v>0</v>
      </c>
      <c r="W1601" t="s">
        <v>265</v>
      </c>
      <c r="X1601">
        <v>0</v>
      </c>
      <c r="Y1601" t="s">
        <v>265</v>
      </c>
      <c r="Z1601" t="s">
        <v>265</v>
      </c>
      <c r="AA1601" t="s">
        <v>265</v>
      </c>
      <c r="AB1601" t="s">
        <v>265</v>
      </c>
      <c r="AC1601" t="s">
        <v>265</v>
      </c>
      <c r="AD1601" t="s">
        <v>265</v>
      </c>
      <c r="AE1601" t="s">
        <v>265</v>
      </c>
      <c r="AF1601" t="s">
        <v>6304</v>
      </c>
      <c r="AG1601" t="s">
        <v>265</v>
      </c>
      <c r="AH1601" t="s">
        <v>265</v>
      </c>
      <c r="AI1601" t="s">
        <v>265</v>
      </c>
      <c r="AJ1601" t="s">
        <v>265</v>
      </c>
      <c r="AL1601" t="str">
        <f>IF(Sudan_News12[[#This Row],[relevancy_classification_english]]="Relevant","مناسب",IF(Sudan_News12[[#This Row],[relevancy_classification_english]]="Relevant","عَرَضِيّ",""))</f>
        <v/>
      </c>
      <c r="AN1601" t="str">
        <f>IF(Sudan_News12[[#This Row],[sentiment_analysis_english]]="Negative","سلبي",IF(Sudan_News12[[#This Row],[sentiment_analysis_english]]="Neutral","حيادي",IF(Sudan_News12[[#This Row],[sentiment_analysis_english]]="Positive","إيجابي","")))</f>
        <v/>
      </c>
      <c r="AO1601" t="e">
        <f>INDEX(TextClassificationList[],MATCH(Sudan_News12[[#This Row],[text_classification_arabic]],TextClassificationList[text_classification_arabic],0),1)</f>
        <v>#N/A</v>
      </c>
      <c r="AQ1601" t="e">
        <f>INDEX(TextClassificationList[],MATCH(Sudan_News12[[#This Row],[text_classification_arabic2]],TextClassificationList[text_classification_arabic],0),1)</f>
        <v>#N/A</v>
      </c>
      <c r="AS1601" t="e">
        <f>INDEX(TextClassificationList[],MATCH(Sudan_News12[[#This Row],[text_classification_arabic3]],TextClassificationList[text_classification_arabic],0),1)</f>
        <v>#N/A</v>
      </c>
      <c r="AU1601" t="e">
        <f>INDEX(TextClassificationList[],MATCH(Sudan_News12[[#This Row],[text_classification_arabic4]],TextClassificationList[text_classification_arabic],0),1)</f>
        <v>#N/A</v>
      </c>
      <c r="AW1601" t="e">
        <f>INDEX(TextClassificationList[],MATCH(Sudan_News12[[#This Row],[text_classification_arabic5]],TextClassificationList[text_classification_arabic],0),1)</f>
        <v>#N/A</v>
      </c>
    </row>
    <row r="1602" spans="1:49" x14ac:dyDescent="0.2">
      <c r="A1602">
        <v>1.3544977110646743E+18</v>
      </c>
      <c r="B1602">
        <v>1.3544977110646743E+18</v>
      </c>
      <c r="C1602" t="s">
        <v>6305</v>
      </c>
      <c r="D1602" s="1">
        <v>44223</v>
      </c>
      <c r="E1602" s="2">
        <v>0.85641203703703705</v>
      </c>
      <c r="F1602">
        <v>200</v>
      </c>
      <c r="G1602">
        <v>1889611729</v>
      </c>
      <c r="H1602" t="s">
        <v>354</v>
      </c>
      <c r="I1602" t="s">
        <v>355</v>
      </c>
      <c r="J1602" t="s">
        <v>265</v>
      </c>
      <c r="K1602" t="s">
        <v>6306</v>
      </c>
      <c r="L1602" t="s">
        <v>266</v>
      </c>
      <c r="M1602" t="s">
        <v>267</v>
      </c>
      <c r="N1602" t="s">
        <v>267</v>
      </c>
      <c r="O1602" t="s">
        <v>267</v>
      </c>
      <c r="P1602">
        <v>0</v>
      </c>
      <c r="Q1602">
        <v>3</v>
      </c>
      <c r="R1602">
        <v>8</v>
      </c>
      <c r="S1602" t="s">
        <v>267</v>
      </c>
      <c r="T1602" t="s">
        <v>267</v>
      </c>
      <c r="U1602" t="s">
        <v>6307</v>
      </c>
      <c r="V1602" t="b">
        <v>0</v>
      </c>
      <c r="W1602" t="s">
        <v>265</v>
      </c>
      <c r="X1602">
        <v>0</v>
      </c>
      <c r="Y1602" t="s">
        <v>265</v>
      </c>
      <c r="Z1602" t="s">
        <v>265</v>
      </c>
      <c r="AA1602" t="s">
        <v>265</v>
      </c>
      <c r="AB1602" t="s">
        <v>265</v>
      </c>
      <c r="AC1602" t="s">
        <v>265</v>
      </c>
      <c r="AD1602" t="s">
        <v>265</v>
      </c>
      <c r="AE1602" t="s">
        <v>265</v>
      </c>
      <c r="AF1602" t="s">
        <v>267</v>
      </c>
      <c r="AG1602" t="s">
        <v>265</v>
      </c>
      <c r="AH1602" t="s">
        <v>265</v>
      </c>
      <c r="AI1602" t="s">
        <v>265</v>
      </c>
      <c r="AJ1602" t="s">
        <v>265</v>
      </c>
      <c r="AL1602" t="str">
        <f>IF(Sudan_News12[[#This Row],[relevancy_classification_english]]="Relevant","مناسب",IF(Sudan_News12[[#This Row],[relevancy_classification_english]]="Relevant","عَرَضِيّ",""))</f>
        <v/>
      </c>
      <c r="AN1602" t="str">
        <f>IF(Sudan_News12[[#This Row],[sentiment_analysis_english]]="Negative","سلبي",IF(Sudan_News12[[#This Row],[sentiment_analysis_english]]="Neutral","حيادي",IF(Sudan_News12[[#This Row],[sentiment_analysis_english]]="Positive","إيجابي","")))</f>
        <v/>
      </c>
      <c r="AO1602" t="e">
        <f>INDEX(TextClassificationList[],MATCH(Sudan_News12[[#This Row],[text_classification_arabic]],TextClassificationList[text_classification_arabic],0),1)</f>
        <v>#N/A</v>
      </c>
      <c r="AQ1602" t="e">
        <f>INDEX(TextClassificationList[],MATCH(Sudan_News12[[#This Row],[text_classification_arabic2]],TextClassificationList[text_classification_arabic],0),1)</f>
        <v>#N/A</v>
      </c>
      <c r="AS1602" t="e">
        <f>INDEX(TextClassificationList[],MATCH(Sudan_News12[[#This Row],[text_classification_arabic3]],TextClassificationList[text_classification_arabic],0),1)</f>
        <v>#N/A</v>
      </c>
      <c r="AU1602" t="e">
        <f>INDEX(TextClassificationList[],MATCH(Sudan_News12[[#This Row],[text_classification_arabic4]],TextClassificationList[text_classification_arabic],0),1)</f>
        <v>#N/A</v>
      </c>
      <c r="AW1602" t="e">
        <f>INDEX(TextClassificationList[],MATCH(Sudan_News12[[#This Row],[text_classification_arabic5]],TextClassificationList[text_classification_arabic],0),1)</f>
        <v>#N/A</v>
      </c>
    </row>
    <row r="1603" spans="1:49" x14ac:dyDescent="0.2">
      <c r="A1603">
        <v>1.3544221940891116E+18</v>
      </c>
      <c r="B1603">
        <v>1.3544221940891116E+18</v>
      </c>
      <c r="C1603" t="s">
        <v>6308</v>
      </c>
      <c r="D1603" s="1">
        <v>44223</v>
      </c>
      <c r="E1603" s="2">
        <v>0.64802083333333338</v>
      </c>
      <c r="F1603">
        <v>200</v>
      </c>
      <c r="G1603">
        <v>1889611729</v>
      </c>
      <c r="H1603" t="s">
        <v>354</v>
      </c>
      <c r="I1603" t="s">
        <v>355</v>
      </c>
      <c r="J1603" t="s">
        <v>265</v>
      </c>
      <c r="K1603" t="s">
        <v>6309</v>
      </c>
      <c r="L1603" t="s">
        <v>266</v>
      </c>
      <c r="M1603" t="s">
        <v>267</v>
      </c>
      <c r="N1603" t="s">
        <v>267</v>
      </c>
      <c r="O1603" t="s">
        <v>267</v>
      </c>
      <c r="P1603">
        <v>0</v>
      </c>
      <c r="Q1603">
        <v>0</v>
      </c>
      <c r="R1603">
        <v>1</v>
      </c>
      <c r="S1603" t="s">
        <v>282</v>
      </c>
      <c r="T1603" t="s">
        <v>267</v>
      </c>
      <c r="U1603" t="s">
        <v>6310</v>
      </c>
      <c r="V1603" t="b">
        <v>0</v>
      </c>
      <c r="W1603" t="s">
        <v>265</v>
      </c>
      <c r="X1603">
        <v>0</v>
      </c>
      <c r="Y1603" t="s">
        <v>265</v>
      </c>
      <c r="Z1603" t="s">
        <v>265</v>
      </c>
      <c r="AA1603" t="s">
        <v>265</v>
      </c>
      <c r="AB1603" t="s">
        <v>265</v>
      </c>
      <c r="AC1603" t="s">
        <v>265</v>
      </c>
      <c r="AD1603" t="s">
        <v>265</v>
      </c>
      <c r="AE1603" t="s">
        <v>265</v>
      </c>
      <c r="AF1603" t="s">
        <v>267</v>
      </c>
      <c r="AG1603" t="s">
        <v>265</v>
      </c>
      <c r="AH1603" t="s">
        <v>265</v>
      </c>
      <c r="AI1603" t="s">
        <v>265</v>
      </c>
      <c r="AJ1603" t="s">
        <v>265</v>
      </c>
      <c r="AL1603" t="str">
        <f>IF(Sudan_News12[[#This Row],[relevancy_classification_english]]="Relevant","مناسب",IF(Sudan_News12[[#This Row],[relevancy_classification_english]]="Relevant","عَرَضِيّ",""))</f>
        <v/>
      </c>
      <c r="AN1603" t="str">
        <f>IF(Sudan_News12[[#This Row],[sentiment_analysis_english]]="Negative","سلبي",IF(Sudan_News12[[#This Row],[sentiment_analysis_english]]="Neutral","حيادي",IF(Sudan_News12[[#This Row],[sentiment_analysis_english]]="Positive","إيجابي","")))</f>
        <v/>
      </c>
      <c r="AO1603" t="e">
        <f>INDEX(TextClassificationList[],MATCH(Sudan_News12[[#This Row],[text_classification_arabic]],TextClassificationList[text_classification_arabic],0),1)</f>
        <v>#N/A</v>
      </c>
      <c r="AQ1603" t="e">
        <f>INDEX(TextClassificationList[],MATCH(Sudan_News12[[#This Row],[text_classification_arabic2]],TextClassificationList[text_classification_arabic],0),1)</f>
        <v>#N/A</v>
      </c>
      <c r="AS1603" t="e">
        <f>INDEX(TextClassificationList[],MATCH(Sudan_News12[[#This Row],[text_classification_arabic3]],TextClassificationList[text_classification_arabic],0),1)</f>
        <v>#N/A</v>
      </c>
      <c r="AU1603" t="e">
        <f>INDEX(TextClassificationList[],MATCH(Sudan_News12[[#This Row],[text_classification_arabic4]],TextClassificationList[text_classification_arabic],0),1)</f>
        <v>#N/A</v>
      </c>
      <c r="AW1603" t="e">
        <f>INDEX(TextClassificationList[],MATCH(Sudan_News12[[#This Row],[text_classification_arabic5]],TextClassificationList[text_classification_arabic],0),1)</f>
        <v>#N/A</v>
      </c>
    </row>
    <row r="1604" spans="1:49" x14ac:dyDescent="0.2">
      <c r="A1604">
        <v>1.3544217497865667E+18</v>
      </c>
      <c r="B1604">
        <v>1.3544217497865667E+18</v>
      </c>
      <c r="C1604" t="s">
        <v>6311</v>
      </c>
      <c r="D1604" s="1">
        <v>44223</v>
      </c>
      <c r="E1604" s="2">
        <v>0.64679398148148148</v>
      </c>
      <c r="F1604">
        <v>200</v>
      </c>
      <c r="G1604">
        <v>1889611729</v>
      </c>
      <c r="H1604" t="s">
        <v>354</v>
      </c>
      <c r="I1604" t="s">
        <v>355</v>
      </c>
      <c r="J1604" t="s">
        <v>265</v>
      </c>
      <c r="K1604" t="s">
        <v>6312</v>
      </c>
      <c r="L1604" t="s">
        <v>266</v>
      </c>
      <c r="M1604" t="s">
        <v>267</v>
      </c>
      <c r="N1604" t="s">
        <v>267</v>
      </c>
      <c r="O1604" t="s">
        <v>267</v>
      </c>
      <c r="P1604">
        <v>0</v>
      </c>
      <c r="Q1604">
        <v>0</v>
      </c>
      <c r="R1604">
        <v>0</v>
      </c>
      <c r="S1604" t="s">
        <v>6313</v>
      </c>
      <c r="T1604" t="s">
        <v>267</v>
      </c>
      <c r="U1604" t="s">
        <v>6314</v>
      </c>
      <c r="V1604" t="b">
        <v>0</v>
      </c>
      <c r="W1604" t="s">
        <v>265</v>
      </c>
      <c r="X1604">
        <v>0</v>
      </c>
      <c r="Y1604" t="s">
        <v>265</v>
      </c>
      <c r="Z1604" t="s">
        <v>265</v>
      </c>
      <c r="AA1604" t="s">
        <v>265</v>
      </c>
      <c r="AB1604" t="s">
        <v>265</v>
      </c>
      <c r="AC1604" t="s">
        <v>265</v>
      </c>
      <c r="AD1604" t="s">
        <v>265</v>
      </c>
      <c r="AE1604" t="s">
        <v>265</v>
      </c>
      <c r="AF1604" t="s">
        <v>267</v>
      </c>
      <c r="AG1604" t="s">
        <v>265</v>
      </c>
      <c r="AH1604" t="s">
        <v>265</v>
      </c>
      <c r="AI1604" t="s">
        <v>265</v>
      </c>
      <c r="AJ1604" t="s">
        <v>265</v>
      </c>
      <c r="AL1604" t="str">
        <f>IF(Sudan_News12[[#This Row],[relevancy_classification_english]]="Relevant","مناسب",IF(Sudan_News12[[#This Row],[relevancy_classification_english]]="Relevant","عَرَضِيّ",""))</f>
        <v/>
      </c>
      <c r="AN1604" t="str">
        <f>IF(Sudan_News12[[#This Row],[sentiment_analysis_english]]="Negative","سلبي",IF(Sudan_News12[[#This Row],[sentiment_analysis_english]]="Neutral","حيادي",IF(Sudan_News12[[#This Row],[sentiment_analysis_english]]="Positive","إيجابي","")))</f>
        <v/>
      </c>
      <c r="AO1604" t="e">
        <f>INDEX(TextClassificationList[],MATCH(Sudan_News12[[#This Row],[text_classification_arabic]],TextClassificationList[text_classification_arabic],0),1)</f>
        <v>#N/A</v>
      </c>
      <c r="AQ1604" t="e">
        <f>INDEX(TextClassificationList[],MATCH(Sudan_News12[[#This Row],[text_classification_arabic2]],TextClassificationList[text_classification_arabic],0),1)</f>
        <v>#N/A</v>
      </c>
      <c r="AS1604" t="e">
        <f>INDEX(TextClassificationList[],MATCH(Sudan_News12[[#This Row],[text_classification_arabic3]],TextClassificationList[text_classification_arabic],0),1)</f>
        <v>#N/A</v>
      </c>
      <c r="AU1604" t="e">
        <f>INDEX(TextClassificationList[],MATCH(Sudan_News12[[#This Row],[text_classification_arabic4]],TextClassificationList[text_classification_arabic],0),1)</f>
        <v>#N/A</v>
      </c>
      <c r="AW1604" t="e">
        <f>INDEX(TextClassificationList[],MATCH(Sudan_News12[[#This Row],[text_classification_arabic5]],TextClassificationList[text_classification_arabic],0),1)</f>
        <v>#N/A</v>
      </c>
    </row>
    <row r="1605" spans="1:49" x14ac:dyDescent="0.2">
      <c r="A1605">
        <v>1.3544146344517427E+18</v>
      </c>
      <c r="B1605">
        <v>1.3544146344517427E+18</v>
      </c>
      <c r="C1605" t="s">
        <v>6315</v>
      </c>
      <c r="D1605" s="1">
        <v>44223</v>
      </c>
      <c r="E1605" s="2">
        <v>0.62716435185185182</v>
      </c>
      <c r="F1605">
        <v>200</v>
      </c>
      <c r="G1605">
        <v>1889611729</v>
      </c>
      <c r="H1605" t="s">
        <v>354</v>
      </c>
      <c r="I1605" t="s">
        <v>355</v>
      </c>
      <c r="J1605" t="s">
        <v>265</v>
      </c>
      <c r="K1605" t="s">
        <v>6316</v>
      </c>
      <c r="L1605" t="s">
        <v>266</v>
      </c>
      <c r="M1605" t="s">
        <v>267</v>
      </c>
      <c r="N1605" t="s">
        <v>267</v>
      </c>
      <c r="O1605" t="s">
        <v>6317</v>
      </c>
      <c r="P1605">
        <v>0</v>
      </c>
      <c r="Q1605">
        <v>0</v>
      </c>
      <c r="R1605">
        <v>0</v>
      </c>
      <c r="S1605" t="s">
        <v>267</v>
      </c>
      <c r="T1605" t="s">
        <v>267</v>
      </c>
      <c r="U1605" t="s">
        <v>6318</v>
      </c>
      <c r="V1605" t="b">
        <v>0</v>
      </c>
      <c r="W1605" t="s">
        <v>265</v>
      </c>
      <c r="X1605">
        <v>1</v>
      </c>
      <c r="Y1605" t="s">
        <v>6319</v>
      </c>
      <c r="Z1605" t="s">
        <v>265</v>
      </c>
      <c r="AA1605" t="s">
        <v>265</v>
      </c>
      <c r="AB1605" t="s">
        <v>265</v>
      </c>
      <c r="AC1605" t="s">
        <v>265</v>
      </c>
      <c r="AD1605" t="s">
        <v>265</v>
      </c>
      <c r="AE1605" t="s">
        <v>265</v>
      </c>
      <c r="AF1605" t="s">
        <v>267</v>
      </c>
      <c r="AG1605" t="s">
        <v>265</v>
      </c>
      <c r="AH1605" t="s">
        <v>265</v>
      </c>
      <c r="AI1605" t="s">
        <v>265</v>
      </c>
      <c r="AJ1605" t="s">
        <v>265</v>
      </c>
      <c r="AL1605" t="str">
        <f>IF(Sudan_News12[[#This Row],[relevancy_classification_english]]="Relevant","مناسب",IF(Sudan_News12[[#This Row],[relevancy_classification_english]]="Relevant","عَرَضِيّ",""))</f>
        <v/>
      </c>
      <c r="AN1605" t="str">
        <f>IF(Sudan_News12[[#This Row],[sentiment_analysis_english]]="Negative","سلبي",IF(Sudan_News12[[#This Row],[sentiment_analysis_english]]="Neutral","حيادي",IF(Sudan_News12[[#This Row],[sentiment_analysis_english]]="Positive","إيجابي","")))</f>
        <v/>
      </c>
      <c r="AO1605" t="e">
        <f>INDEX(TextClassificationList[],MATCH(Sudan_News12[[#This Row],[text_classification_arabic]],TextClassificationList[text_classification_arabic],0),1)</f>
        <v>#N/A</v>
      </c>
      <c r="AQ1605" t="e">
        <f>INDEX(TextClassificationList[],MATCH(Sudan_News12[[#This Row],[text_classification_arabic2]],TextClassificationList[text_classification_arabic],0),1)</f>
        <v>#N/A</v>
      </c>
      <c r="AS1605" t="e">
        <f>INDEX(TextClassificationList[],MATCH(Sudan_News12[[#This Row],[text_classification_arabic3]],TextClassificationList[text_classification_arabic],0),1)</f>
        <v>#N/A</v>
      </c>
      <c r="AU1605" t="e">
        <f>INDEX(TextClassificationList[],MATCH(Sudan_News12[[#This Row],[text_classification_arabic4]],TextClassificationList[text_classification_arabic],0),1)</f>
        <v>#N/A</v>
      </c>
      <c r="AW1605" t="e">
        <f>INDEX(TextClassificationList[],MATCH(Sudan_News12[[#This Row],[text_classification_arabic5]],TextClassificationList[text_classification_arabic],0),1)</f>
        <v>#N/A</v>
      </c>
    </row>
    <row r="1606" spans="1:49" x14ac:dyDescent="0.2">
      <c r="A1606">
        <v>1.3544119538133893E+18</v>
      </c>
      <c r="B1606">
        <v>1.3544119538133893E+18</v>
      </c>
      <c r="C1606" t="s">
        <v>6320</v>
      </c>
      <c r="D1606" s="1">
        <v>44223</v>
      </c>
      <c r="E1606" s="2">
        <v>0.61976851851851855</v>
      </c>
      <c r="F1606">
        <v>200</v>
      </c>
      <c r="G1606">
        <v>1889611729</v>
      </c>
      <c r="H1606" t="s">
        <v>354</v>
      </c>
      <c r="I1606" t="s">
        <v>355</v>
      </c>
      <c r="J1606" t="s">
        <v>265</v>
      </c>
      <c r="K1606" t="s">
        <v>6321</v>
      </c>
      <c r="L1606" t="s">
        <v>266</v>
      </c>
      <c r="M1606" t="s">
        <v>267</v>
      </c>
      <c r="N1606" t="s">
        <v>267</v>
      </c>
      <c r="O1606" t="s">
        <v>267</v>
      </c>
      <c r="P1606">
        <v>0</v>
      </c>
      <c r="Q1606">
        <v>2</v>
      </c>
      <c r="R1606">
        <v>2</v>
      </c>
      <c r="S1606" t="s">
        <v>267</v>
      </c>
      <c r="T1606" t="s">
        <v>267</v>
      </c>
      <c r="U1606" t="s">
        <v>6322</v>
      </c>
      <c r="V1606" t="b">
        <v>0</v>
      </c>
      <c r="W1606" t="s">
        <v>265</v>
      </c>
      <c r="X1606">
        <v>0</v>
      </c>
      <c r="Y1606" t="s">
        <v>265</v>
      </c>
      <c r="Z1606" t="s">
        <v>265</v>
      </c>
      <c r="AA1606" t="s">
        <v>265</v>
      </c>
      <c r="AB1606" t="s">
        <v>265</v>
      </c>
      <c r="AC1606" t="s">
        <v>265</v>
      </c>
      <c r="AD1606" t="s">
        <v>265</v>
      </c>
      <c r="AE1606" t="s">
        <v>265</v>
      </c>
      <c r="AF1606" t="s">
        <v>267</v>
      </c>
      <c r="AG1606" t="s">
        <v>265</v>
      </c>
      <c r="AH1606" t="s">
        <v>265</v>
      </c>
      <c r="AI1606" t="s">
        <v>265</v>
      </c>
      <c r="AJ1606" t="s">
        <v>265</v>
      </c>
      <c r="AL1606" t="str">
        <f>IF(Sudan_News12[[#This Row],[relevancy_classification_english]]="Relevant","مناسب",IF(Sudan_News12[[#This Row],[relevancy_classification_english]]="Relevant","عَرَضِيّ",""))</f>
        <v/>
      </c>
      <c r="AN1606" t="str">
        <f>IF(Sudan_News12[[#This Row],[sentiment_analysis_english]]="Negative","سلبي",IF(Sudan_News12[[#This Row],[sentiment_analysis_english]]="Neutral","حيادي",IF(Sudan_News12[[#This Row],[sentiment_analysis_english]]="Positive","إيجابي","")))</f>
        <v/>
      </c>
      <c r="AO1606" t="e">
        <f>INDEX(TextClassificationList[],MATCH(Sudan_News12[[#This Row],[text_classification_arabic]],TextClassificationList[text_classification_arabic],0),1)</f>
        <v>#N/A</v>
      </c>
      <c r="AQ1606" t="e">
        <f>INDEX(TextClassificationList[],MATCH(Sudan_News12[[#This Row],[text_classification_arabic2]],TextClassificationList[text_classification_arabic],0),1)</f>
        <v>#N/A</v>
      </c>
      <c r="AS1606" t="e">
        <f>INDEX(TextClassificationList[],MATCH(Sudan_News12[[#This Row],[text_classification_arabic3]],TextClassificationList[text_classification_arabic],0),1)</f>
        <v>#N/A</v>
      </c>
      <c r="AU1606" t="e">
        <f>INDEX(TextClassificationList[],MATCH(Sudan_News12[[#This Row],[text_classification_arabic4]],TextClassificationList[text_classification_arabic],0),1)</f>
        <v>#N/A</v>
      </c>
      <c r="AW1606" t="e">
        <f>INDEX(TextClassificationList[],MATCH(Sudan_News12[[#This Row],[text_classification_arabic5]],TextClassificationList[text_classification_arabic],0),1)</f>
        <v>#N/A</v>
      </c>
    </row>
    <row r="1607" spans="1:49" x14ac:dyDescent="0.2">
      <c r="A1607">
        <v>1.3544064875279278E+18</v>
      </c>
      <c r="B1607">
        <v>1.3544064875279278E+18</v>
      </c>
      <c r="C1607" t="s">
        <v>6323</v>
      </c>
      <c r="D1607" s="1">
        <v>44223</v>
      </c>
      <c r="E1607" s="2">
        <v>0.60467592592592589</v>
      </c>
      <c r="F1607">
        <v>200</v>
      </c>
      <c r="G1607">
        <v>1889611729</v>
      </c>
      <c r="H1607" t="s">
        <v>354</v>
      </c>
      <c r="I1607" t="s">
        <v>355</v>
      </c>
      <c r="J1607" t="s">
        <v>265</v>
      </c>
      <c r="K1607" t="s">
        <v>6324</v>
      </c>
      <c r="L1607" t="s">
        <v>266</v>
      </c>
      <c r="M1607" t="s">
        <v>267</v>
      </c>
      <c r="N1607" t="s">
        <v>267</v>
      </c>
      <c r="O1607" t="s">
        <v>267</v>
      </c>
      <c r="P1607">
        <v>0</v>
      </c>
      <c r="Q1607">
        <v>0</v>
      </c>
      <c r="R1607">
        <v>1</v>
      </c>
      <c r="S1607" t="s">
        <v>267</v>
      </c>
      <c r="T1607" t="s">
        <v>267</v>
      </c>
      <c r="U1607" t="s">
        <v>6325</v>
      </c>
      <c r="V1607" t="b">
        <v>0</v>
      </c>
      <c r="W1607" t="s">
        <v>265</v>
      </c>
      <c r="X1607">
        <v>0</v>
      </c>
      <c r="Y1607" t="s">
        <v>265</v>
      </c>
      <c r="Z1607" t="s">
        <v>265</v>
      </c>
      <c r="AA1607" t="s">
        <v>265</v>
      </c>
      <c r="AB1607" t="s">
        <v>265</v>
      </c>
      <c r="AC1607" t="s">
        <v>265</v>
      </c>
      <c r="AD1607" t="s">
        <v>265</v>
      </c>
      <c r="AE1607" t="s">
        <v>265</v>
      </c>
      <c r="AF1607" t="s">
        <v>267</v>
      </c>
      <c r="AG1607" t="s">
        <v>265</v>
      </c>
      <c r="AH1607" t="s">
        <v>265</v>
      </c>
      <c r="AI1607" t="s">
        <v>265</v>
      </c>
      <c r="AJ1607" t="s">
        <v>265</v>
      </c>
      <c r="AL1607" t="str">
        <f>IF(Sudan_News12[[#This Row],[relevancy_classification_english]]="Relevant","مناسب",IF(Sudan_News12[[#This Row],[relevancy_classification_english]]="Relevant","عَرَضِيّ",""))</f>
        <v/>
      </c>
      <c r="AN1607" t="str">
        <f>IF(Sudan_News12[[#This Row],[sentiment_analysis_english]]="Negative","سلبي",IF(Sudan_News12[[#This Row],[sentiment_analysis_english]]="Neutral","حيادي",IF(Sudan_News12[[#This Row],[sentiment_analysis_english]]="Positive","إيجابي","")))</f>
        <v/>
      </c>
      <c r="AO1607" t="e">
        <f>INDEX(TextClassificationList[],MATCH(Sudan_News12[[#This Row],[text_classification_arabic]],TextClassificationList[text_classification_arabic],0),1)</f>
        <v>#N/A</v>
      </c>
      <c r="AQ1607" t="e">
        <f>INDEX(TextClassificationList[],MATCH(Sudan_News12[[#This Row],[text_classification_arabic2]],TextClassificationList[text_classification_arabic],0),1)</f>
        <v>#N/A</v>
      </c>
      <c r="AS1607" t="e">
        <f>INDEX(TextClassificationList[],MATCH(Sudan_News12[[#This Row],[text_classification_arabic3]],TextClassificationList[text_classification_arabic],0),1)</f>
        <v>#N/A</v>
      </c>
      <c r="AU1607" t="e">
        <f>INDEX(TextClassificationList[],MATCH(Sudan_News12[[#This Row],[text_classification_arabic4]],TextClassificationList[text_classification_arabic],0),1)</f>
        <v>#N/A</v>
      </c>
      <c r="AW1607" t="e">
        <f>INDEX(TextClassificationList[],MATCH(Sudan_News12[[#This Row],[text_classification_arabic5]],TextClassificationList[text_classification_arabic],0),1)</f>
        <v>#N/A</v>
      </c>
    </row>
    <row r="1608" spans="1:49" x14ac:dyDescent="0.2">
      <c r="A1608">
        <v>1.3543867752513167E+18</v>
      </c>
      <c r="B1608">
        <v>1.3543867752513167E+18</v>
      </c>
      <c r="C1608" t="s">
        <v>6326</v>
      </c>
      <c r="D1608" s="1">
        <v>44223</v>
      </c>
      <c r="E1608" s="2">
        <v>0.5502893518518519</v>
      </c>
      <c r="F1608">
        <v>200</v>
      </c>
      <c r="G1608">
        <v>1889611729</v>
      </c>
      <c r="H1608" t="s">
        <v>354</v>
      </c>
      <c r="I1608" t="s">
        <v>355</v>
      </c>
      <c r="J1608" t="s">
        <v>265</v>
      </c>
      <c r="K1608" t="s">
        <v>6327</v>
      </c>
      <c r="L1608" t="s">
        <v>266</v>
      </c>
      <c r="M1608" t="s">
        <v>267</v>
      </c>
      <c r="N1608" t="s">
        <v>267</v>
      </c>
      <c r="O1608" t="s">
        <v>267</v>
      </c>
      <c r="P1608">
        <v>0</v>
      </c>
      <c r="Q1608">
        <v>0</v>
      </c>
      <c r="R1608">
        <v>0</v>
      </c>
      <c r="S1608" t="s">
        <v>6328</v>
      </c>
      <c r="T1608" t="s">
        <v>267</v>
      </c>
      <c r="U1608" t="s">
        <v>6329</v>
      </c>
      <c r="V1608" t="b">
        <v>0</v>
      </c>
      <c r="W1608" t="s">
        <v>265</v>
      </c>
      <c r="X1608">
        <v>0</v>
      </c>
      <c r="Y1608" t="s">
        <v>265</v>
      </c>
      <c r="Z1608" t="s">
        <v>265</v>
      </c>
      <c r="AA1608" t="s">
        <v>265</v>
      </c>
      <c r="AB1608" t="s">
        <v>265</v>
      </c>
      <c r="AC1608" t="s">
        <v>265</v>
      </c>
      <c r="AD1608" t="s">
        <v>265</v>
      </c>
      <c r="AE1608" t="s">
        <v>265</v>
      </c>
      <c r="AF1608" t="s">
        <v>267</v>
      </c>
      <c r="AG1608" t="s">
        <v>265</v>
      </c>
      <c r="AH1608" t="s">
        <v>265</v>
      </c>
      <c r="AI1608" t="s">
        <v>265</v>
      </c>
      <c r="AJ1608" t="s">
        <v>265</v>
      </c>
      <c r="AL1608" t="str">
        <f>IF(Sudan_News12[[#This Row],[relevancy_classification_english]]="Relevant","مناسب",IF(Sudan_News12[[#This Row],[relevancy_classification_english]]="Relevant","عَرَضِيّ",""))</f>
        <v/>
      </c>
      <c r="AN1608" t="str">
        <f>IF(Sudan_News12[[#This Row],[sentiment_analysis_english]]="Negative","سلبي",IF(Sudan_News12[[#This Row],[sentiment_analysis_english]]="Neutral","حيادي",IF(Sudan_News12[[#This Row],[sentiment_analysis_english]]="Positive","إيجابي","")))</f>
        <v/>
      </c>
      <c r="AO1608" t="e">
        <f>INDEX(TextClassificationList[],MATCH(Sudan_News12[[#This Row],[text_classification_arabic]],TextClassificationList[text_classification_arabic],0),1)</f>
        <v>#N/A</v>
      </c>
      <c r="AQ1608" t="e">
        <f>INDEX(TextClassificationList[],MATCH(Sudan_News12[[#This Row],[text_classification_arabic2]],TextClassificationList[text_classification_arabic],0),1)</f>
        <v>#N/A</v>
      </c>
      <c r="AS1608" t="e">
        <f>INDEX(TextClassificationList[],MATCH(Sudan_News12[[#This Row],[text_classification_arabic3]],TextClassificationList[text_classification_arabic],0),1)</f>
        <v>#N/A</v>
      </c>
      <c r="AU1608" t="e">
        <f>INDEX(TextClassificationList[],MATCH(Sudan_News12[[#This Row],[text_classification_arabic4]],TextClassificationList[text_classification_arabic],0),1)</f>
        <v>#N/A</v>
      </c>
      <c r="AW1608" t="e">
        <f>INDEX(TextClassificationList[],MATCH(Sudan_News12[[#This Row],[text_classification_arabic5]],TextClassificationList[text_classification_arabic],0),1)</f>
        <v>#N/A</v>
      </c>
    </row>
    <row r="1609" spans="1:49" x14ac:dyDescent="0.2">
      <c r="A1609">
        <v>1.3543611419259904E+18</v>
      </c>
      <c r="B1609">
        <v>1.3543611419259904E+18</v>
      </c>
      <c r="C1609" t="s">
        <v>6330</v>
      </c>
      <c r="D1609" s="1">
        <v>44223</v>
      </c>
      <c r="E1609" s="2">
        <v>0.47954861111111113</v>
      </c>
      <c r="F1609">
        <v>200</v>
      </c>
      <c r="G1609">
        <v>1889611729</v>
      </c>
      <c r="H1609" t="s">
        <v>354</v>
      </c>
      <c r="I1609" t="s">
        <v>355</v>
      </c>
      <c r="J1609" t="s">
        <v>265</v>
      </c>
      <c r="K1609" t="s">
        <v>6331</v>
      </c>
      <c r="L1609" t="s">
        <v>266</v>
      </c>
      <c r="M1609" t="s">
        <v>267</v>
      </c>
      <c r="N1609" t="s">
        <v>267</v>
      </c>
      <c r="O1609" t="s">
        <v>267</v>
      </c>
      <c r="P1609">
        <v>0</v>
      </c>
      <c r="Q1609">
        <v>0</v>
      </c>
      <c r="R1609">
        <v>0</v>
      </c>
      <c r="S1609" t="s">
        <v>267</v>
      </c>
      <c r="T1609" t="s">
        <v>267</v>
      </c>
      <c r="U1609" t="s">
        <v>6332</v>
      </c>
      <c r="V1609" t="b">
        <v>0</v>
      </c>
      <c r="W1609" t="s">
        <v>265</v>
      </c>
      <c r="X1609">
        <v>0</v>
      </c>
      <c r="Y1609" t="s">
        <v>265</v>
      </c>
      <c r="Z1609" t="s">
        <v>265</v>
      </c>
      <c r="AA1609" t="s">
        <v>265</v>
      </c>
      <c r="AB1609" t="s">
        <v>265</v>
      </c>
      <c r="AC1609" t="s">
        <v>265</v>
      </c>
      <c r="AD1609" t="s">
        <v>265</v>
      </c>
      <c r="AE1609" t="s">
        <v>265</v>
      </c>
      <c r="AF1609" t="s">
        <v>267</v>
      </c>
      <c r="AG1609" t="s">
        <v>265</v>
      </c>
      <c r="AH1609" t="s">
        <v>265</v>
      </c>
      <c r="AI1609" t="s">
        <v>265</v>
      </c>
      <c r="AJ1609" t="s">
        <v>265</v>
      </c>
      <c r="AL1609" t="str">
        <f>IF(Sudan_News12[[#This Row],[relevancy_classification_english]]="Relevant","مناسب",IF(Sudan_News12[[#This Row],[relevancy_classification_english]]="Relevant","عَرَضِيّ",""))</f>
        <v/>
      </c>
      <c r="AN1609" t="str">
        <f>IF(Sudan_News12[[#This Row],[sentiment_analysis_english]]="Negative","سلبي",IF(Sudan_News12[[#This Row],[sentiment_analysis_english]]="Neutral","حيادي",IF(Sudan_News12[[#This Row],[sentiment_analysis_english]]="Positive","إيجابي","")))</f>
        <v/>
      </c>
      <c r="AO1609" t="e">
        <f>INDEX(TextClassificationList[],MATCH(Sudan_News12[[#This Row],[text_classification_arabic]],TextClassificationList[text_classification_arabic],0),1)</f>
        <v>#N/A</v>
      </c>
      <c r="AQ1609" t="e">
        <f>INDEX(TextClassificationList[],MATCH(Sudan_News12[[#This Row],[text_classification_arabic2]],TextClassificationList[text_classification_arabic],0),1)</f>
        <v>#N/A</v>
      </c>
      <c r="AS1609" t="e">
        <f>INDEX(TextClassificationList[],MATCH(Sudan_News12[[#This Row],[text_classification_arabic3]],TextClassificationList[text_classification_arabic],0),1)</f>
        <v>#N/A</v>
      </c>
      <c r="AU1609" t="e">
        <f>INDEX(TextClassificationList[],MATCH(Sudan_News12[[#This Row],[text_classification_arabic4]],TextClassificationList[text_classification_arabic],0),1)</f>
        <v>#N/A</v>
      </c>
      <c r="AW1609" t="e">
        <f>INDEX(TextClassificationList[],MATCH(Sudan_News12[[#This Row],[text_classification_arabic5]],TextClassificationList[text_classification_arabic],0),1)</f>
        <v>#N/A</v>
      </c>
    </row>
    <row r="1610" spans="1:49" x14ac:dyDescent="0.2">
      <c r="A1610">
        <v>1.3543587108486799E+18</v>
      </c>
      <c r="B1610">
        <v>1.3543587108486799E+18</v>
      </c>
      <c r="C1610" t="s">
        <v>6333</v>
      </c>
      <c r="D1610" s="1">
        <v>44223</v>
      </c>
      <c r="E1610" s="2">
        <v>0.4728472222222222</v>
      </c>
      <c r="F1610">
        <v>200</v>
      </c>
      <c r="G1610">
        <v>1889611729</v>
      </c>
      <c r="H1610" t="s">
        <v>354</v>
      </c>
      <c r="I1610" t="s">
        <v>355</v>
      </c>
      <c r="J1610" t="s">
        <v>265</v>
      </c>
      <c r="K1610" t="s">
        <v>6334</v>
      </c>
      <c r="L1610" t="s">
        <v>266</v>
      </c>
      <c r="M1610" t="s">
        <v>267</v>
      </c>
      <c r="N1610" t="s">
        <v>267</v>
      </c>
      <c r="O1610" t="s">
        <v>267</v>
      </c>
      <c r="P1610">
        <v>0</v>
      </c>
      <c r="Q1610">
        <v>0</v>
      </c>
      <c r="R1610">
        <v>2</v>
      </c>
      <c r="S1610" t="s">
        <v>267</v>
      </c>
      <c r="T1610" t="s">
        <v>267</v>
      </c>
      <c r="U1610" t="s">
        <v>6335</v>
      </c>
      <c r="V1610" t="b">
        <v>0</v>
      </c>
      <c r="W1610" t="s">
        <v>265</v>
      </c>
      <c r="X1610">
        <v>0</v>
      </c>
      <c r="Y1610" t="s">
        <v>265</v>
      </c>
      <c r="Z1610" t="s">
        <v>265</v>
      </c>
      <c r="AA1610" t="s">
        <v>265</v>
      </c>
      <c r="AB1610" t="s">
        <v>265</v>
      </c>
      <c r="AC1610" t="s">
        <v>265</v>
      </c>
      <c r="AD1610" t="s">
        <v>265</v>
      </c>
      <c r="AE1610" t="s">
        <v>265</v>
      </c>
      <c r="AF1610" t="s">
        <v>267</v>
      </c>
      <c r="AG1610" t="s">
        <v>265</v>
      </c>
      <c r="AH1610" t="s">
        <v>265</v>
      </c>
      <c r="AI1610" t="s">
        <v>265</v>
      </c>
      <c r="AJ1610" t="s">
        <v>265</v>
      </c>
      <c r="AL1610" t="str">
        <f>IF(Sudan_News12[[#This Row],[relevancy_classification_english]]="Relevant","مناسب",IF(Sudan_News12[[#This Row],[relevancy_classification_english]]="Relevant","عَرَضِيّ",""))</f>
        <v/>
      </c>
      <c r="AN1610" t="str">
        <f>IF(Sudan_News12[[#This Row],[sentiment_analysis_english]]="Negative","سلبي",IF(Sudan_News12[[#This Row],[sentiment_analysis_english]]="Neutral","حيادي",IF(Sudan_News12[[#This Row],[sentiment_analysis_english]]="Positive","إيجابي","")))</f>
        <v/>
      </c>
      <c r="AO1610" t="e">
        <f>INDEX(TextClassificationList[],MATCH(Sudan_News12[[#This Row],[text_classification_arabic]],TextClassificationList[text_classification_arabic],0),1)</f>
        <v>#N/A</v>
      </c>
      <c r="AQ1610" t="e">
        <f>INDEX(TextClassificationList[],MATCH(Sudan_News12[[#This Row],[text_classification_arabic2]],TextClassificationList[text_classification_arabic],0),1)</f>
        <v>#N/A</v>
      </c>
      <c r="AS1610" t="e">
        <f>INDEX(TextClassificationList[],MATCH(Sudan_News12[[#This Row],[text_classification_arabic3]],TextClassificationList[text_classification_arabic],0),1)</f>
        <v>#N/A</v>
      </c>
      <c r="AU1610" t="e">
        <f>INDEX(TextClassificationList[],MATCH(Sudan_News12[[#This Row],[text_classification_arabic4]],TextClassificationList[text_classification_arabic],0),1)</f>
        <v>#N/A</v>
      </c>
      <c r="AW1610" t="e">
        <f>INDEX(TextClassificationList[],MATCH(Sudan_News12[[#This Row],[text_classification_arabic5]],TextClassificationList[text_classification_arabic],0),1)</f>
        <v>#N/A</v>
      </c>
    </row>
    <row r="1611" spans="1:49" x14ac:dyDescent="0.2">
      <c r="A1611">
        <v>1.354342345639125E+18</v>
      </c>
      <c r="B1611">
        <v>1.354342345639125E+18</v>
      </c>
      <c r="C1611" t="s">
        <v>6336</v>
      </c>
      <c r="D1611" s="1">
        <v>44223</v>
      </c>
      <c r="E1611" s="2">
        <v>0.42768518518518517</v>
      </c>
      <c r="F1611">
        <v>200</v>
      </c>
      <c r="G1611">
        <v>1889611729</v>
      </c>
      <c r="H1611" t="s">
        <v>354</v>
      </c>
      <c r="I1611" t="s">
        <v>355</v>
      </c>
      <c r="J1611" t="s">
        <v>265</v>
      </c>
      <c r="K1611" t="s">
        <v>6337</v>
      </c>
      <c r="L1611" t="s">
        <v>266</v>
      </c>
      <c r="M1611" t="s">
        <v>267</v>
      </c>
      <c r="N1611" t="s">
        <v>267</v>
      </c>
      <c r="O1611" t="s">
        <v>267</v>
      </c>
      <c r="P1611">
        <v>0</v>
      </c>
      <c r="Q1611">
        <v>0</v>
      </c>
      <c r="R1611">
        <v>2</v>
      </c>
      <c r="S1611" t="s">
        <v>267</v>
      </c>
      <c r="T1611" t="s">
        <v>267</v>
      </c>
      <c r="U1611" t="s">
        <v>6338</v>
      </c>
      <c r="V1611" t="b">
        <v>0</v>
      </c>
      <c r="W1611" t="s">
        <v>265</v>
      </c>
      <c r="X1611">
        <v>0</v>
      </c>
      <c r="Y1611" t="s">
        <v>265</v>
      </c>
      <c r="Z1611" t="s">
        <v>265</v>
      </c>
      <c r="AA1611" t="s">
        <v>265</v>
      </c>
      <c r="AB1611" t="s">
        <v>265</v>
      </c>
      <c r="AC1611" t="s">
        <v>265</v>
      </c>
      <c r="AD1611" t="s">
        <v>265</v>
      </c>
      <c r="AE1611" t="s">
        <v>265</v>
      </c>
      <c r="AF1611" t="s">
        <v>267</v>
      </c>
      <c r="AG1611" t="s">
        <v>265</v>
      </c>
      <c r="AH1611" t="s">
        <v>265</v>
      </c>
      <c r="AI1611" t="s">
        <v>265</v>
      </c>
      <c r="AJ1611" t="s">
        <v>265</v>
      </c>
      <c r="AL1611" t="str">
        <f>IF(Sudan_News12[[#This Row],[relevancy_classification_english]]="Relevant","مناسب",IF(Sudan_News12[[#This Row],[relevancy_classification_english]]="Relevant","عَرَضِيّ",""))</f>
        <v/>
      </c>
      <c r="AN1611" t="str">
        <f>IF(Sudan_News12[[#This Row],[sentiment_analysis_english]]="Negative","سلبي",IF(Sudan_News12[[#This Row],[sentiment_analysis_english]]="Neutral","حيادي",IF(Sudan_News12[[#This Row],[sentiment_analysis_english]]="Positive","إيجابي","")))</f>
        <v/>
      </c>
      <c r="AO1611" t="e">
        <f>INDEX(TextClassificationList[],MATCH(Sudan_News12[[#This Row],[text_classification_arabic]],TextClassificationList[text_classification_arabic],0),1)</f>
        <v>#N/A</v>
      </c>
      <c r="AQ1611" t="e">
        <f>INDEX(TextClassificationList[],MATCH(Sudan_News12[[#This Row],[text_classification_arabic2]],TextClassificationList[text_classification_arabic],0),1)</f>
        <v>#N/A</v>
      </c>
      <c r="AS1611" t="e">
        <f>INDEX(TextClassificationList[],MATCH(Sudan_News12[[#This Row],[text_classification_arabic3]],TextClassificationList[text_classification_arabic],0),1)</f>
        <v>#N/A</v>
      </c>
      <c r="AU1611" t="e">
        <f>INDEX(TextClassificationList[],MATCH(Sudan_News12[[#This Row],[text_classification_arabic4]],TextClassificationList[text_classification_arabic],0),1)</f>
        <v>#N/A</v>
      </c>
      <c r="AW1611" t="e">
        <f>INDEX(TextClassificationList[],MATCH(Sudan_News12[[#This Row],[text_classification_arabic5]],TextClassificationList[text_classification_arabic],0),1)</f>
        <v>#N/A</v>
      </c>
    </row>
    <row r="1612" spans="1:49" x14ac:dyDescent="0.2">
      <c r="A1612">
        <v>1.3543418684782797E+18</v>
      </c>
      <c r="B1612">
        <v>1.3543418684782797E+18</v>
      </c>
      <c r="C1612" t="s">
        <v>6339</v>
      </c>
      <c r="D1612" s="1">
        <v>44223</v>
      </c>
      <c r="E1612" s="2">
        <v>0.42636574074074074</v>
      </c>
      <c r="F1612">
        <v>200</v>
      </c>
      <c r="G1612">
        <v>1889611729</v>
      </c>
      <c r="H1612" t="s">
        <v>354</v>
      </c>
      <c r="I1612" t="s">
        <v>355</v>
      </c>
      <c r="J1612" t="s">
        <v>265</v>
      </c>
      <c r="K1612" t="s">
        <v>6340</v>
      </c>
      <c r="L1612" t="s">
        <v>266</v>
      </c>
      <c r="M1612" t="s">
        <v>267</v>
      </c>
      <c r="N1612" t="s">
        <v>267</v>
      </c>
      <c r="O1612" t="s">
        <v>267</v>
      </c>
      <c r="P1612">
        <v>0</v>
      </c>
      <c r="Q1612">
        <v>0</v>
      </c>
      <c r="R1612">
        <v>0</v>
      </c>
      <c r="S1612" t="s">
        <v>6180</v>
      </c>
      <c r="T1612" t="s">
        <v>267</v>
      </c>
      <c r="U1612" t="s">
        <v>6341</v>
      </c>
      <c r="V1612" t="b">
        <v>0</v>
      </c>
      <c r="W1612" t="s">
        <v>265</v>
      </c>
      <c r="X1612">
        <v>0</v>
      </c>
      <c r="Y1612" t="s">
        <v>265</v>
      </c>
      <c r="Z1612" t="s">
        <v>265</v>
      </c>
      <c r="AA1612" t="s">
        <v>265</v>
      </c>
      <c r="AB1612" t="s">
        <v>265</v>
      </c>
      <c r="AC1612" t="s">
        <v>265</v>
      </c>
      <c r="AD1612" t="s">
        <v>265</v>
      </c>
      <c r="AE1612" t="s">
        <v>265</v>
      </c>
      <c r="AF1612" t="s">
        <v>267</v>
      </c>
      <c r="AG1612" t="s">
        <v>265</v>
      </c>
      <c r="AH1612" t="s">
        <v>265</v>
      </c>
      <c r="AI1612" t="s">
        <v>265</v>
      </c>
      <c r="AJ1612" t="s">
        <v>265</v>
      </c>
      <c r="AL1612" t="str">
        <f>IF(Sudan_News12[[#This Row],[relevancy_classification_english]]="Relevant","مناسب",IF(Sudan_News12[[#This Row],[relevancy_classification_english]]="Relevant","عَرَضِيّ",""))</f>
        <v/>
      </c>
      <c r="AN1612" t="str">
        <f>IF(Sudan_News12[[#This Row],[sentiment_analysis_english]]="Negative","سلبي",IF(Sudan_News12[[#This Row],[sentiment_analysis_english]]="Neutral","حيادي",IF(Sudan_News12[[#This Row],[sentiment_analysis_english]]="Positive","إيجابي","")))</f>
        <v/>
      </c>
      <c r="AO1612" t="e">
        <f>INDEX(TextClassificationList[],MATCH(Sudan_News12[[#This Row],[text_classification_arabic]],TextClassificationList[text_classification_arabic],0),1)</f>
        <v>#N/A</v>
      </c>
      <c r="AQ1612" t="e">
        <f>INDEX(TextClassificationList[],MATCH(Sudan_News12[[#This Row],[text_classification_arabic2]],TextClassificationList[text_classification_arabic],0),1)</f>
        <v>#N/A</v>
      </c>
      <c r="AS1612" t="e">
        <f>INDEX(TextClassificationList[],MATCH(Sudan_News12[[#This Row],[text_classification_arabic3]],TextClassificationList[text_classification_arabic],0),1)</f>
        <v>#N/A</v>
      </c>
      <c r="AU1612" t="e">
        <f>INDEX(TextClassificationList[],MATCH(Sudan_News12[[#This Row],[text_classification_arabic4]],TextClassificationList[text_classification_arabic],0),1)</f>
        <v>#N/A</v>
      </c>
      <c r="AW1612" t="e">
        <f>INDEX(TextClassificationList[],MATCH(Sudan_News12[[#This Row],[text_classification_arabic5]],TextClassificationList[text_classification_arabic],0),1)</f>
        <v>#N/A</v>
      </c>
    </row>
    <row r="1613" spans="1:49" x14ac:dyDescent="0.2">
      <c r="A1613">
        <v>1.3541563820864553E+18</v>
      </c>
      <c r="B1613">
        <v>1.3541563820864553E+18</v>
      </c>
      <c r="C1613" t="s">
        <v>6342</v>
      </c>
      <c r="D1613" s="1">
        <v>44222</v>
      </c>
      <c r="E1613" s="2">
        <v>0.914525462962963</v>
      </c>
      <c r="F1613">
        <v>200</v>
      </c>
      <c r="G1613">
        <v>1889611729</v>
      </c>
      <c r="H1613" t="s">
        <v>354</v>
      </c>
      <c r="I1613" t="s">
        <v>355</v>
      </c>
      <c r="J1613" t="s">
        <v>265</v>
      </c>
      <c r="K1613" t="s">
        <v>6343</v>
      </c>
      <c r="L1613" t="s">
        <v>266</v>
      </c>
      <c r="M1613" t="s">
        <v>4607</v>
      </c>
      <c r="N1613" t="s">
        <v>267</v>
      </c>
      <c r="O1613" t="s">
        <v>267</v>
      </c>
      <c r="P1613">
        <v>1</v>
      </c>
      <c r="Q1613">
        <v>0</v>
      </c>
      <c r="R1613">
        <v>0</v>
      </c>
      <c r="S1613" t="s">
        <v>267</v>
      </c>
      <c r="T1613" t="s">
        <v>267</v>
      </c>
      <c r="U1613" t="s">
        <v>6344</v>
      </c>
      <c r="V1613" t="b">
        <v>0</v>
      </c>
      <c r="W1613" t="s">
        <v>265</v>
      </c>
      <c r="X1613">
        <v>0</v>
      </c>
      <c r="Y1613" t="s">
        <v>265</v>
      </c>
      <c r="Z1613" t="s">
        <v>265</v>
      </c>
      <c r="AA1613" t="s">
        <v>265</v>
      </c>
      <c r="AB1613" t="s">
        <v>265</v>
      </c>
      <c r="AC1613" t="s">
        <v>265</v>
      </c>
      <c r="AD1613" t="s">
        <v>265</v>
      </c>
      <c r="AE1613" t="s">
        <v>265</v>
      </c>
      <c r="AF1613" t="s">
        <v>267</v>
      </c>
      <c r="AG1613" t="s">
        <v>265</v>
      </c>
      <c r="AH1613" t="s">
        <v>265</v>
      </c>
      <c r="AI1613" t="s">
        <v>265</v>
      </c>
      <c r="AJ1613" t="s">
        <v>265</v>
      </c>
      <c r="AL1613" t="str">
        <f>IF(Sudan_News12[[#This Row],[relevancy_classification_english]]="Relevant","مناسب",IF(Sudan_News12[[#This Row],[relevancy_classification_english]]="Relevant","عَرَضِيّ",""))</f>
        <v/>
      </c>
      <c r="AN1613" t="str">
        <f>IF(Sudan_News12[[#This Row],[sentiment_analysis_english]]="Negative","سلبي",IF(Sudan_News12[[#This Row],[sentiment_analysis_english]]="Neutral","حيادي",IF(Sudan_News12[[#This Row],[sentiment_analysis_english]]="Positive","إيجابي","")))</f>
        <v/>
      </c>
      <c r="AO1613" t="e">
        <f>INDEX(TextClassificationList[],MATCH(Sudan_News12[[#This Row],[text_classification_arabic]],TextClassificationList[text_classification_arabic],0),1)</f>
        <v>#N/A</v>
      </c>
      <c r="AQ1613" t="e">
        <f>INDEX(TextClassificationList[],MATCH(Sudan_News12[[#This Row],[text_classification_arabic2]],TextClassificationList[text_classification_arabic],0),1)</f>
        <v>#N/A</v>
      </c>
      <c r="AS1613" t="e">
        <f>INDEX(TextClassificationList[],MATCH(Sudan_News12[[#This Row],[text_classification_arabic3]],TextClassificationList[text_classification_arabic],0),1)</f>
        <v>#N/A</v>
      </c>
      <c r="AU1613" t="e">
        <f>INDEX(TextClassificationList[],MATCH(Sudan_News12[[#This Row],[text_classification_arabic4]],TextClassificationList[text_classification_arabic],0),1)</f>
        <v>#N/A</v>
      </c>
      <c r="AW1613" t="e">
        <f>INDEX(TextClassificationList[],MATCH(Sudan_News12[[#This Row],[text_classification_arabic5]],TextClassificationList[text_classification_arabic],0),1)</f>
        <v>#N/A</v>
      </c>
    </row>
    <row r="1614" spans="1:49" x14ac:dyDescent="0.2">
      <c r="A1614">
        <v>1.3541482856577884E+18</v>
      </c>
      <c r="B1614">
        <v>1.3541482856577884E+18</v>
      </c>
      <c r="C1614" t="s">
        <v>6345</v>
      </c>
      <c r="D1614" s="1">
        <v>44222</v>
      </c>
      <c r="E1614" s="2">
        <v>0.89217592592592587</v>
      </c>
      <c r="F1614">
        <v>200</v>
      </c>
      <c r="G1614">
        <v>1889611729</v>
      </c>
      <c r="H1614" t="s">
        <v>354</v>
      </c>
      <c r="I1614" t="s">
        <v>355</v>
      </c>
      <c r="J1614" t="s">
        <v>265</v>
      </c>
      <c r="K1614" t="s">
        <v>6346</v>
      </c>
      <c r="L1614" t="s">
        <v>266</v>
      </c>
      <c r="M1614" t="s">
        <v>267</v>
      </c>
      <c r="N1614" t="s">
        <v>267</v>
      </c>
      <c r="O1614" t="s">
        <v>267</v>
      </c>
      <c r="P1614">
        <v>0</v>
      </c>
      <c r="Q1614">
        <v>0</v>
      </c>
      <c r="R1614">
        <v>1</v>
      </c>
      <c r="S1614" t="s">
        <v>6347</v>
      </c>
      <c r="T1614" t="s">
        <v>267</v>
      </c>
      <c r="U1614" t="s">
        <v>6348</v>
      </c>
      <c r="V1614" t="b">
        <v>0</v>
      </c>
      <c r="W1614" t="s">
        <v>265</v>
      </c>
      <c r="X1614">
        <v>0</v>
      </c>
      <c r="Y1614" t="s">
        <v>265</v>
      </c>
      <c r="Z1614" t="s">
        <v>265</v>
      </c>
      <c r="AA1614" t="s">
        <v>265</v>
      </c>
      <c r="AB1614" t="s">
        <v>265</v>
      </c>
      <c r="AC1614" t="s">
        <v>265</v>
      </c>
      <c r="AD1614" t="s">
        <v>265</v>
      </c>
      <c r="AE1614" t="s">
        <v>265</v>
      </c>
      <c r="AF1614" t="s">
        <v>267</v>
      </c>
      <c r="AG1614" t="s">
        <v>265</v>
      </c>
      <c r="AH1614" t="s">
        <v>265</v>
      </c>
      <c r="AI1614" t="s">
        <v>265</v>
      </c>
      <c r="AJ1614" t="s">
        <v>265</v>
      </c>
      <c r="AL1614" t="str">
        <f>IF(Sudan_News12[[#This Row],[relevancy_classification_english]]="Relevant","مناسب",IF(Sudan_News12[[#This Row],[relevancy_classification_english]]="Relevant","عَرَضِيّ",""))</f>
        <v/>
      </c>
      <c r="AN1614" t="str">
        <f>IF(Sudan_News12[[#This Row],[sentiment_analysis_english]]="Negative","سلبي",IF(Sudan_News12[[#This Row],[sentiment_analysis_english]]="Neutral","حيادي",IF(Sudan_News12[[#This Row],[sentiment_analysis_english]]="Positive","إيجابي","")))</f>
        <v/>
      </c>
      <c r="AO1614" t="e">
        <f>INDEX(TextClassificationList[],MATCH(Sudan_News12[[#This Row],[text_classification_arabic]],TextClassificationList[text_classification_arabic],0),1)</f>
        <v>#N/A</v>
      </c>
      <c r="AQ1614" t="e">
        <f>INDEX(TextClassificationList[],MATCH(Sudan_News12[[#This Row],[text_classification_arabic2]],TextClassificationList[text_classification_arabic],0),1)</f>
        <v>#N/A</v>
      </c>
      <c r="AS1614" t="e">
        <f>INDEX(TextClassificationList[],MATCH(Sudan_News12[[#This Row],[text_classification_arabic3]],TextClassificationList[text_classification_arabic],0),1)</f>
        <v>#N/A</v>
      </c>
      <c r="AU1614" t="e">
        <f>INDEX(TextClassificationList[],MATCH(Sudan_News12[[#This Row],[text_classification_arabic4]],TextClassificationList[text_classification_arabic],0),1)</f>
        <v>#N/A</v>
      </c>
      <c r="AW1614" t="e">
        <f>INDEX(TextClassificationList[],MATCH(Sudan_News12[[#This Row],[text_classification_arabic5]],TextClassificationList[text_classification_arabic],0),1)</f>
        <v>#N/A</v>
      </c>
    </row>
    <row r="1615" spans="1:49" x14ac:dyDescent="0.2">
      <c r="A1615">
        <v>1.3539799525558272E+18</v>
      </c>
      <c r="B1615">
        <v>1.3539799525558272E+18</v>
      </c>
      <c r="C1615" t="s">
        <v>6349</v>
      </c>
      <c r="D1615" s="1">
        <v>44222</v>
      </c>
      <c r="E1615" s="2">
        <v>0.42767361111111113</v>
      </c>
      <c r="F1615">
        <v>200</v>
      </c>
      <c r="G1615">
        <v>1889611729</v>
      </c>
      <c r="H1615" t="s">
        <v>354</v>
      </c>
      <c r="I1615" t="s">
        <v>355</v>
      </c>
      <c r="J1615" t="s">
        <v>265</v>
      </c>
      <c r="K1615" t="s">
        <v>6350</v>
      </c>
      <c r="L1615" t="s">
        <v>266</v>
      </c>
      <c r="M1615" t="s">
        <v>267</v>
      </c>
      <c r="N1615" t="s">
        <v>267</v>
      </c>
      <c r="O1615" t="s">
        <v>267</v>
      </c>
      <c r="P1615">
        <v>0</v>
      </c>
      <c r="Q1615">
        <v>0</v>
      </c>
      <c r="R1615">
        <v>2</v>
      </c>
      <c r="S1615" t="s">
        <v>267</v>
      </c>
      <c r="T1615" t="s">
        <v>267</v>
      </c>
      <c r="U1615" t="s">
        <v>6351</v>
      </c>
      <c r="V1615" t="b">
        <v>0</v>
      </c>
      <c r="W1615" t="s">
        <v>265</v>
      </c>
      <c r="X1615">
        <v>0</v>
      </c>
      <c r="Y1615" t="s">
        <v>265</v>
      </c>
      <c r="Z1615" t="s">
        <v>265</v>
      </c>
      <c r="AA1615" t="s">
        <v>265</v>
      </c>
      <c r="AB1615" t="s">
        <v>265</v>
      </c>
      <c r="AC1615" t="s">
        <v>265</v>
      </c>
      <c r="AD1615" t="s">
        <v>265</v>
      </c>
      <c r="AE1615" t="s">
        <v>265</v>
      </c>
      <c r="AF1615" t="s">
        <v>267</v>
      </c>
      <c r="AG1615" t="s">
        <v>265</v>
      </c>
      <c r="AH1615" t="s">
        <v>265</v>
      </c>
      <c r="AI1615" t="s">
        <v>265</v>
      </c>
      <c r="AJ1615" t="s">
        <v>265</v>
      </c>
      <c r="AL1615" t="str">
        <f>IF(Sudan_News12[[#This Row],[relevancy_classification_english]]="Relevant","مناسب",IF(Sudan_News12[[#This Row],[relevancy_classification_english]]="Relevant","عَرَضِيّ",""))</f>
        <v/>
      </c>
      <c r="AN1615" t="str">
        <f>IF(Sudan_News12[[#This Row],[sentiment_analysis_english]]="Negative","سلبي",IF(Sudan_News12[[#This Row],[sentiment_analysis_english]]="Neutral","حيادي",IF(Sudan_News12[[#This Row],[sentiment_analysis_english]]="Positive","إيجابي","")))</f>
        <v/>
      </c>
      <c r="AO1615" t="e">
        <f>INDEX(TextClassificationList[],MATCH(Sudan_News12[[#This Row],[text_classification_arabic]],TextClassificationList[text_classification_arabic],0),1)</f>
        <v>#N/A</v>
      </c>
      <c r="AQ1615" t="e">
        <f>INDEX(TextClassificationList[],MATCH(Sudan_News12[[#This Row],[text_classification_arabic2]],TextClassificationList[text_classification_arabic],0),1)</f>
        <v>#N/A</v>
      </c>
      <c r="AS1615" t="e">
        <f>INDEX(TextClassificationList[],MATCH(Sudan_News12[[#This Row],[text_classification_arabic3]],TextClassificationList[text_classification_arabic],0),1)</f>
        <v>#N/A</v>
      </c>
      <c r="AU1615" t="e">
        <f>INDEX(TextClassificationList[],MATCH(Sudan_News12[[#This Row],[text_classification_arabic4]],TextClassificationList[text_classification_arabic],0),1)</f>
        <v>#N/A</v>
      </c>
      <c r="AW1615" t="e">
        <f>INDEX(TextClassificationList[],MATCH(Sudan_News12[[#This Row],[text_classification_arabic5]],TextClassificationList[text_classification_arabic],0),1)</f>
        <v>#N/A</v>
      </c>
    </row>
    <row r="1616" spans="1:49" x14ac:dyDescent="0.2">
      <c r="A1616">
        <v>1.3539797437969203E+18</v>
      </c>
      <c r="B1616">
        <v>1.3539797437969203E+18</v>
      </c>
      <c r="C1616" t="s">
        <v>6352</v>
      </c>
      <c r="D1616" s="1">
        <v>44222</v>
      </c>
      <c r="E1616" s="2">
        <v>0.42709490740740741</v>
      </c>
      <c r="F1616">
        <v>200</v>
      </c>
      <c r="G1616">
        <v>1889611729</v>
      </c>
      <c r="H1616" t="s">
        <v>354</v>
      </c>
      <c r="I1616" t="s">
        <v>355</v>
      </c>
      <c r="J1616" t="s">
        <v>265</v>
      </c>
      <c r="K1616" t="s">
        <v>6353</v>
      </c>
      <c r="L1616" t="s">
        <v>266</v>
      </c>
      <c r="M1616" t="s">
        <v>267</v>
      </c>
      <c r="N1616" t="s">
        <v>267</v>
      </c>
      <c r="O1616" t="s">
        <v>6354</v>
      </c>
      <c r="P1616">
        <v>0</v>
      </c>
      <c r="Q1616">
        <v>0</v>
      </c>
      <c r="R1616">
        <v>1</v>
      </c>
      <c r="S1616" t="s">
        <v>282</v>
      </c>
      <c r="T1616" t="s">
        <v>267</v>
      </c>
      <c r="U1616" t="s">
        <v>6355</v>
      </c>
      <c r="V1616" t="b">
        <v>0</v>
      </c>
      <c r="W1616" t="s">
        <v>265</v>
      </c>
      <c r="X1616">
        <v>1</v>
      </c>
      <c r="Y1616" t="s">
        <v>6356</v>
      </c>
      <c r="Z1616" t="s">
        <v>265</v>
      </c>
      <c r="AA1616" t="s">
        <v>265</v>
      </c>
      <c r="AB1616" t="s">
        <v>265</v>
      </c>
      <c r="AC1616" t="s">
        <v>265</v>
      </c>
      <c r="AD1616" t="s">
        <v>265</v>
      </c>
      <c r="AE1616" t="s">
        <v>265</v>
      </c>
      <c r="AF1616" t="s">
        <v>267</v>
      </c>
      <c r="AG1616" t="s">
        <v>265</v>
      </c>
      <c r="AH1616" t="s">
        <v>265</v>
      </c>
      <c r="AI1616" t="s">
        <v>265</v>
      </c>
      <c r="AJ1616" t="s">
        <v>265</v>
      </c>
      <c r="AL1616" t="str">
        <f>IF(Sudan_News12[[#This Row],[relevancy_classification_english]]="Relevant","مناسب",IF(Sudan_News12[[#This Row],[relevancy_classification_english]]="Relevant","عَرَضِيّ",""))</f>
        <v/>
      </c>
      <c r="AN1616" t="str">
        <f>IF(Sudan_News12[[#This Row],[sentiment_analysis_english]]="Negative","سلبي",IF(Sudan_News12[[#This Row],[sentiment_analysis_english]]="Neutral","حيادي",IF(Sudan_News12[[#This Row],[sentiment_analysis_english]]="Positive","إيجابي","")))</f>
        <v/>
      </c>
      <c r="AO1616" t="e">
        <f>INDEX(TextClassificationList[],MATCH(Sudan_News12[[#This Row],[text_classification_arabic]],TextClassificationList[text_classification_arabic],0),1)</f>
        <v>#N/A</v>
      </c>
      <c r="AQ1616" t="e">
        <f>INDEX(TextClassificationList[],MATCH(Sudan_News12[[#This Row],[text_classification_arabic2]],TextClassificationList[text_classification_arabic],0),1)</f>
        <v>#N/A</v>
      </c>
      <c r="AS1616" t="e">
        <f>INDEX(TextClassificationList[],MATCH(Sudan_News12[[#This Row],[text_classification_arabic3]],TextClassificationList[text_classification_arabic],0),1)</f>
        <v>#N/A</v>
      </c>
      <c r="AU1616" t="e">
        <f>INDEX(TextClassificationList[],MATCH(Sudan_News12[[#This Row],[text_classification_arabic4]],TextClassificationList[text_classification_arabic],0),1)</f>
        <v>#N/A</v>
      </c>
      <c r="AW1616" t="e">
        <f>INDEX(TextClassificationList[],MATCH(Sudan_News12[[#This Row],[text_classification_arabic5]],TextClassificationList[text_classification_arabic],0),1)</f>
        <v>#N/A</v>
      </c>
    </row>
    <row r="1617" spans="1:49" x14ac:dyDescent="0.2">
      <c r="A1617">
        <v>1.3539668797449216E+18</v>
      </c>
      <c r="B1617">
        <v>1.3539668797449216E+18</v>
      </c>
      <c r="C1617" t="s">
        <v>6357</v>
      </c>
      <c r="D1617" s="1">
        <v>44222</v>
      </c>
      <c r="E1617" s="2">
        <v>0.39159722222222221</v>
      </c>
      <c r="F1617">
        <v>200</v>
      </c>
      <c r="G1617">
        <v>1889611729</v>
      </c>
      <c r="H1617" t="s">
        <v>354</v>
      </c>
      <c r="I1617" t="s">
        <v>355</v>
      </c>
      <c r="J1617" t="s">
        <v>265</v>
      </c>
      <c r="K1617" t="s">
        <v>6358</v>
      </c>
      <c r="L1617" t="s">
        <v>266</v>
      </c>
      <c r="M1617" t="s">
        <v>267</v>
      </c>
      <c r="N1617" t="s">
        <v>267</v>
      </c>
      <c r="O1617" t="s">
        <v>6359</v>
      </c>
      <c r="P1617">
        <v>0</v>
      </c>
      <c r="Q1617">
        <v>2</v>
      </c>
      <c r="R1617">
        <v>2</v>
      </c>
      <c r="S1617" t="s">
        <v>6360</v>
      </c>
      <c r="T1617" t="s">
        <v>267</v>
      </c>
      <c r="U1617" t="s">
        <v>6361</v>
      </c>
      <c r="V1617" t="b">
        <v>0</v>
      </c>
      <c r="W1617" t="s">
        <v>265</v>
      </c>
      <c r="X1617">
        <v>1</v>
      </c>
      <c r="Y1617" t="s">
        <v>6362</v>
      </c>
      <c r="Z1617" t="s">
        <v>265</v>
      </c>
      <c r="AA1617" t="s">
        <v>265</v>
      </c>
      <c r="AB1617" t="s">
        <v>265</v>
      </c>
      <c r="AC1617" t="s">
        <v>265</v>
      </c>
      <c r="AD1617" t="s">
        <v>265</v>
      </c>
      <c r="AE1617" t="s">
        <v>265</v>
      </c>
      <c r="AF1617" t="s">
        <v>267</v>
      </c>
      <c r="AG1617" t="s">
        <v>265</v>
      </c>
      <c r="AH1617" t="s">
        <v>265</v>
      </c>
      <c r="AI1617" t="s">
        <v>265</v>
      </c>
      <c r="AJ1617" t="s">
        <v>265</v>
      </c>
      <c r="AL1617" t="str">
        <f>IF(Sudan_News12[[#This Row],[relevancy_classification_english]]="Relevant","مناسب",IF(Sudan_News12[[#This Row],[relevancy_classification_english]]="Relevant","عَرَضِيّ",""))</f>
        <v/>
      </c>
      <c r="AN1617" t="str">
        <f>IF(Sudan_News12[[#This Row],[sentiment_analysis_english]]="Negative","سلبي",IF(Sudan_News12[[#This Row],[sentiment_analysis_english]]="Neutral","حيادي",IF(Sudan_News12[[#This Row],[sentiment_analysis_english]]="Positive","إيجابي","")))</f>
        <v/>
      </c>
      <c r="AO1617" t="e">
        <f>INDEX(TextClassificationList[],MATCH(Sudan_News12[[#This Row],[text_classification_arabic]],TextClassificationList[text_classification_arabic],0),1)</f>
        <v>#N/A</v>
      </c>
      <c r="AQ1617" t="e">
        <f>INDEX(TextClassificationList[],MATCH(Sudan_News12[[#This Row],[text_classification_arabic2]],TextClassificationList[text_classification_arabic],0),1)</f>
        <v>#N/A</v>
      </c>
      <c r="AS1617" t="e">
        <f>INDEX(TextClassificationList[],MATCH(Sudan_News12[[#This Row],[text_classification_arabic3]],TextClassificationList[text_classification_arabic],0),1)</f>
        <v>#N/A</v>
      </c>
      <c r="AU1617" t="e">
        <f>INDEX(TextClassificationList[],MATCH(Sudan_News12[[#This Row],[text_classification_arabic4]],TextClassificationList[text_classification_arabic],0),1)</f>
        <v>#N/A</v>
      </c>
      <c r="AW1617" t="e">
        <f>INDEX(TextClassificationList[],MATCH(Sudan_News12[[#This Row],[text_classification_arabic5]],TextClassificationList[text_classification_arabic],0),1)</f>
        <v>#N/A</v>
      </c>
    </row>
    <row r="1618" spans="1:49" x14ac:dyDescent="0.2">
      <c r="A1618">
        <v>1.3538285099998863E+18</v>
      </c>
      <c r="B1618">
        <v>1.3538285099998863E+18</v>
      </c>
      <c r="C1618" t="s">
        <v>6363</v>
      </c>
      <c r="D1618" s="1">
        <v>44222</v>
      </c>
      <c r="E1618" s="2">
        <v>9.7685185185185184E-3</v>
      </c>
      <c r="F1618">
        <v>200</v>
      </c>
      <c r="G1618">
        <v>1889611729</v>
      </c>
      <c r="H1618" t="s">
        <v>354</v>
      </c>
      <c r="I1618" t="s">
        <v>355</v>
      </c>
      <c r="J1618" t="s">
        <v>265</v>
      </c>
      <c r="K1618" t="s">
        <v>6364</v>
      </c>
      <c r="L1618" t="s">
        <v>266</v>
      </c>
      <c r="M1618" t="s">
        <v>267</v>
      </c>
      <c r="N1618" t="s">
        <v>267</v>
      </c>
      <c r="O1618" t="s">
        <v>267</v>
      </c>
      <c r="P1618">
        <v>0</v>
      </c>
      <c r="Q1618">
        <v>0</v>
      </c>
      <c r="R1618">
        <v>0</v>
      </c>
      <c r="S1618" t="s">
        <v>6365</v>
      </c>
      <c r="T1618" t="s">
        <v>267</v>
      </c>
      <c r="U1618" t="s">
        <v>6366</v>
      </c>
      <c r="V1618" t="b">
        <v>0</v>
      </c>
      <c r="W1618" t="s">
        <v>265</v>
      </c>
      <c r="X1618">
        <v>0</v>
      </c>
      <c r="Y1618" t="s">
        <v>265</v>
      </c>
      <c r="Z1618" t="s">
        <v>265</v>
      </c>
      <c r="AA1618" t="s">
        <v>265</v>
      </c>
      <c r="AB1618" t="s">
        <v>265</v>
      </c>
      <c r="AC1618" t="s">
        <v>265</v>
      </c>
      <c r="AD1618" t="s">
        <v>265</v>
      </c>
      <c r="AE1618" t="s">
        <v>265</v>
      </c>
      <c r="AF1618" t="s">
        <v>267</v>
      </c>
      <c r="AG1618" t="s">
        <v>265</v>
      </c>
      <c r="AH1618" t="s">
        <v>265</v>
      </c>
      <c r="AI1618" t="s">
        <v>265</v>
      </c>
      <c r="AJ1618" t="s">
        <v>265</v>
      </c>
      <c r="AL1618" t="str">
        <f>IF(Sudan_News12[[#This Row],[relevancy_classification_english]]="Relevant","مناسب",IF(Sudan_News12[[#This Row],[relevancy_classification_english]]="Relevant","عَرَضِيّ",""))</f>
        <v/>
      </c>
      <c r="AN1618" t="str">
        <f>IF(Sudan_News12[[#This Row],[sentiment_analysis_english]]="Negative","سلبي",IF(Sudan_News12[[#This Row],[sentiment_analysis_english]]="Neutral","حيادي",IF(Sudan_News12[[#This Row],[sentiment_analysis_english]]="Positive","إيجابي","")))</f>
        <v/>
      </c>
      <c r="AO1618" t="e">
        <f>INDEX(TextClassificationList[],MATCH(Sudan_News12[[#This Row],[text_classification_arabic]],TextClassificationList[text_classification_arabic],0),1)</f>
        <v>#N/A</v>
      </c>
      <c r="AQ1618" t="e">
        <f>INDEX(TextClassificationList[],MATCH(Sudan_News12[[#This Row],[text_classification_arabic2]],TextClassificationList[text_classification_arabic],0),1)</f>
        <v>#N/A</v>
      </c>
      <c r="AS1618" t="e">
        <f>INDEX(TextClassificationList[],MATCH(Sudan_News12[[#This Row],[text_classification_arabic3]],TextClassificationList[text_classification_arabic],0),1)</f>
        <v>#N/A</v>
      </c>
      <c r="AU1618" t="e">
        <f>INDEX(TextClassificationList[],MATCH(Sudan_News12[[#This Row],[text_classification_arabic4]],TextClassificationList[text_classification_arabic],0),1)</f>
        <v>#N/A</v>
      </c>
      <c r="AW1618" t="e">
        <f>INDEX(TextClassificationList[],MATCH(Sudan_News12[[#This Row],[text_classification_arabic5]],TextClassificationList[text_classification_arabic],0),1)</f>
        <v>#N/A</v>
      </c>
    </row>
    <row r="1619" spans="1:49" x14ac:dyDescent="0.2">
      <c r="A1619">
        <v>1.3538279522455593E+18</v>
      </c>
      <c r="B1619">
        <v>1.3538279522455593E+18</v>
      </c>
      <c r="C1619" t="s">
        <v>6367</v>
      </c>
      <c r="D1619" s="1">
        <v>44222</v>
      </c>
      <c r="E1619" s="2">
        <v>8.2291666666666659E-3</v>
      </c>
      <c r="F1619">
        <v>200</v>
      </c>
      <c r="G1619">
        <v>1889611729</v>
      </c>
      <c r="H1619" t="s">
        <v>354</v>
      </c>
      <c r="I1619" t="s">
        <v>355</v>
      </c>
      <c r="J1619" t="s">
        <v>265</v>
      </c>
      <c r="K1619" t="s">
        <v>6368</v>
      </c>
      <c r="L1619" t="s">
        <v>266</v>
      </c>
      <c r="M1619" t="s">
        <v>267</v>
      </c>
      <c r="N1619" t="s">
        <v>267</v>
      </c>
      <c r="O1619" t="s">
        <v>267</v>
      </c>
      <c r="P1619">
        <v>2</v>
      </c>
      <c r="Q1619">
        <v>0</v>
      </c>
      <c r="R1619">
        <v>1</v>
      </c>
      <c r="S1619" t="s">
        <v>281</v>
      </c>
      <c r="T1619" t="s">
        <v>267</v>
      </c>
      <c r="U1619" t="s">
        <v>6369</v>
      </c>
      <c r="V1619" t="b">
        <v>0</v>
      </c>
      <c r="W1619" t="s">
        <v>265</v>
      </c>
      <c r="X1619">
        <v>0</v>
      </c>
      <c r="Y1619" t="s">
        <v>265</v>
      </c>
      <c r="Z1619" t="s">
        <v>265</v>
      </c>
      <c r="AA1619" t="s">
        <v>265</v>
      </c>
      <c r="AB1619" t="s">
        <v>265</v>
      </c>
      <c r="AC1619" t="s">
        <v>265</v>
      </c>
      <c r="AD1619" t="s">
        <v>265</v>
      </c>
      <c r="AE1619" t="s">
        <v>265</v>
      </c>
      <c r="AF1619" t="s">
        <v>267</v>
      </c>
      <c r="AG1619" t="s">
        <v>265</v>
      </c>
      <c r="AH1619" t="s">
        <v>265</v>
      </c>
      <c r="AI1619" t="s">
        <v>265</v>
      </c>
      <c r="AJ1619" t="s">
        <v>265</v>
      </c>
      <c r="AL1619" t="str">
        <f>IF(Sudan_News12[[#This Row],[relevancy_classification_english]]="Relevant","مناسب",IF(Sudan_News12[[#This Row],[relevancy_classification_english]]="Relevant","عَرَضِيّ",""))</f>
        <v/>
      </c>
      <c r="AN1619" t="str">
        <f>IF(Sudan_News12[[#This Row],[sentiment_analysis_english]]="Negative","سلبي",IF(Sudan_News12[[#This Row],[sentiment_analysis_english]]="Neutral","حيادي",IF(Sudan_News12[[#This Row],[sentiment_analysis_english]]="Positive","إيجابي","")))</f>
        <v/>
      </c>
      <c r="AO1619" t="e">
        <f>INDEX(TextClassificationList[],MATCH(Sudan_News12[[#This Row],[text_classification_arabic]],TextClassificationList[text_classification_arabic],0),1)</f>
        <v>#N/A</v>
      </c>
      <c r="AQ1619" t="e">
        <f>INDEX(TextClassificationList[],MATCH(Sudan_News12[[#This Row],[text_classification_arabic2]],TextClassificationList[text_classification_arabic],0),1)</f>
        <v>#N/A</v>
      </c>
      <c r="AS1619" t="e">
        <f>INDEX(TextClassificationList[],MATCH(Sudan_News12[[#This Row],[text_classification_arabic3]],TextClassificationList[text_classification_arabic],0),1)</f>
        <v>#N/A</v>
      </c>
      <c r="AU1619" t="e">
        <f>INDEX(TextClassificationList[],MATCH(Sudan_News12[[#This Row],[text_classification_arabic4]],TextClassificationList[text_classification_arabic],0),1)</f>
        <v>#N/A</v>
      </c>
      <c r="AW1619" t="e">
        <f>INDEX(TextClassificationList[],MATCH(Sudan_News12[[#This Row],[text_classification_arabic5]],TextClassificationList[text_classification_arabic],0),1)</f>
        <v>#N/A</v>
      </c>
    </row>
    <row r="1620" spans="1:49" x14ac:dyDescent="0.2">
      <c r="A1620">
        <v>1.3538076782005576E+18</v>
      </c>
      <c r="B1620">
        <v>1.3538076782005576E+18</v>
      </c>
      <c r="C1620" t="s">
        <v>6370</v>
      </c>
      <c r="D1620" s="1">
        <v>44221</v>
      </c>
      <c r="E1620" s="2">
        <v>0.95228009259259261</v>
      </c>
      <c r="F1620">
        <v>200</v>
      </c>
      <c r="G1620">
        <v>1889611729</v>
      </c>
      <c r="H1620" t="s">
        <v>354</v>
      </c>
      <c r="I1620" t="s">
        <v>355</v>
      </c>
      <c r="J1620" t="s">
        <v>265</v>
      </c>
      <c r="K1620" t="s">
        <v>6371</v>
      </c>
      <c r="L1620" t="s">
        <v>266</v>
      </c>
      <c r="M1620" t="s">
        <v>267</v>
      </c>
      <c r="N1620" t="s">
        <v>267</v>
      </c>
      <c r="O1620" t="s">
        <v>6372</v>
      </c>
      <c r="P1620">
        <v>0</v>
      </c>
      <c r="Q1620">
        <v>0</v>
      </c>
      <c r="R1620">
        <v>0</v>
      </c>
      <c r="S1620" t="s">
        <v>267</v>
      </c>
      <c r="T1620" t="s">
        <v>267</v>
      </c>
      <c r="U1620" t="s">
        <v>6373</v>
      </c>
      <c r="V1620" t="b">
        <v>0</v>
      </c>
      <c r="W1620" t="s">
        <v>265</v>
      </c>
      <c r="X1620">
        <v>1</v>
      </c>
      <c r="Y1620" t="s">
        <v>6374</v>
      </c>
      <c r="Z1620" t="s">
        <v>265</v>
      </c>
      <c r="AA1620" t="s">
        <v>265</v>
      </c>
      <c r="AB1620" t="s">
        <v>265</v>
      </c>
      <c r="AC1620" t="s">
        <v>265</v>
      </c>
      <c r="AD1620" t="s">
        <v>265</v>
      </c>
      <c r="AE1620" t="s">
        <v>265</v>
      </c>
      <c r="AF1620" t="s">
        <v>267</v>
      </c>
      <c r="AG1620" t="s">
        <v>265</v>
      </c>
      <c r="AH1620" t="s">
        <v>265</v>
      </c>
      <c r="AI1620" t="s">
        <v>265</v>
      </c>
      <c r="AJ1620" t="s">
        <v>265</v>
      </c>
      <c r="AL1620" t="str">
        <f>IF(Sudan_News12[[#This Row],[relevancy_classification_english]]="Relevant","مناسب",IF(Sudan_News12[[#This Row],[relevancy_classification_english]]="Relevant","عَرَضِيّ",""))</f>
        <v/>
      </c>
      <c r="AN1620" t="str">
        <f>IF(Sudan_News12[[#This Row],[sentiment_analysis_english]]="Negative","سلبي",IF(Sudan_News12[[#This Row],[sentiment_analysis_english]]="Neutral","حيادي",IF(Sudan_News12[[#This Row],[sentiment_analysis_english]]="Positive","إيجابي","")))</f>
        <v/>
      </c>
      <c r="AO1620" t="e">
        <f>INDEX(TextClassificationList[],MATCH(Sudan_News12[[#This Row],[text_classification_arabic]],TextClassificationList[text_classification_arabic],0),1)</f>
        <v>#N/A</v>
      </c>
      <c r="AQ1620" t="e">
        <f>INDEX(TextClassificationList[],MATCH(Sudan_News12[[#This Row],[text_classification_arabic2]],TextClassificationList[text_classification_arabic],0),1)</f>
        <v>#N/A</v>
      </c>
      <c r="AS1620" t="e">
        <f>INDEX(TextClassificationList[],MATCH(Sudan_News12[[#This Row],[text_classification_arabic3]],TextClassificationList[text_classification_arabic],0),1)</f>
        <v>#N/A</v>
      </c>
      <c r="AU1620" t="e">
        <f>INDEX(TextClassificationList[],MATCH(Sudan_News12[[#This Row],[text_classification_arabic4]],TextClassificationList[text_classification_arabic],0),1)</f>
        <v>#N/A</v>
      </c>
      <c r="AW1620" t="e">
        <f>INDEX(TextClassificationList[],MATCH(Sudan_News12[[#This Row],[text_classification_arabic5]],TextClassificationList[text_classification_arabic],0),1)</f>
        <v>#N/A</v>
      </c>
    </row>
    <row r="1621" spans="1:49" x14ac:dyDescent="0.2">
      <c r="A1621">
        <v>1.353806931652182E+18</v>
      </c>
      <c r="B1621">
        <v>1.353806931652182E+18</v>
      </c>
      <c r="C1621" t="s">
        <v>6375</v>
      </c>
      <c r="D1621" s="1">
        <v>44221</v>
      </c>
      <c r="E1621" s="2">
        <v>0.95021990740740736</v>
      </c>
      <c r="F1621">
        <v>200</v>
      </c>
      <c r="G1621">
        <v>1889611729</v>
      </c>
      <c r="H1621" t="s">
        <v>354</v>
      </c>
      <c r="I1621" t="s">
        <v>355</v>
      </c>
      <c r="J1621" t="s">
        <v>265</v>
      </c>
      <c r="K1621" t="s">
        <v>6376</v>
      </c>
      <c r="L1621" t="s">
        <v>266</v>
      </c>
      <c r="M1621" t="s">
        <v>267</v>
      </c>
      <c r="N1621" t="s">
        <v>267</v>
      </c>
      <c r="O1621" t="s">
        <v>6377</v>
      </c>
      <c r="P1621">
        <v>0</v>
      </c>
      <c r="Q1621">
        <v>0</v>
      </c>
      <c r="R1621">
        <v>0</v>
      </c>
      <c r="S1621" t="s">
        <v>6378</v>
      </c>
      <c r="T1621" t="s">
        <v>267</v>
      </c>
      <c r="U1621" t="s">
        <v>6379</v>
      </c>
      <c r="V1621" t="b">
        <v>0</v>
      </c>
      <c r="W1621" t="s">
        <v>265</v>
      </c>
      <c r="X1621">
        <v>1</v>
      </c>
      <c r="Y1621" t="s">
        <v>6380</v>
      </c>
      <c r="Z1621" t="s">
        <v>265</v>
      </c>
      <c r="AA1621" t="s">
        <v>265</v>
      </c>
      <c r="AB1621" t="s">
        <v>265</v>
      </c>
      <c r="AC1621" t="s">
        <v>265</v>
      </c>
      <c r="AD1621" t="s">
        <v>265</v>
      </c>
      <c r="AE1621" t="s">
        <v>265</v>
      </c>
      <c r="AF1621" t="s">
        <v>267</v>
      </c>
      <c r="AG1621" t="s">
        <v>265</v>
      </c>
      <c r="AH1621" t="s">
        <v>265</v>
      </c>
      <c r="AI1621" t="s">
        <v>265</v>
      </c>
      <c r="AJ1621" t="s">
        <v>265</v>
      </c>
      <c r="AL1621" t="str">
        <f>IF(Sudan_News12[[#This Row],[relevancy_classification_english]]="Relevant","مناسب",IF(Sudan_News12[[#This Row],[relevancy_classification_english]]="Relevant","عَرَضِيّ",""))</f>
        <v/>
      </c>
      <c r="AN1621" t="str">
        <f>IF(Sudan_News12[[#This Row],[sentiment_analysis_english]]="Negative","سلبي",IF(Sudan_News12[[#This Row],[sentiment_analysis_english]]="Neutral","حيادي",IF(Sudan_News12[[#This Row],[sentiment_analysis_english]]="Positive","إيجابي","")))</f>
        <v/>
      </c>
      <c r="AO1621" t="e">
        <f>INDEX(TextClassificationList[],MATCH(Sudan_News12[[#This Row],[text_classification_arabic]],TextClassificationList[text_classification_arabic],0),1)</f>
        <v>#N/A</v>
      </c>
      <c r="AQ1621" t="e">
        <f>INDEX(TextClassificationList[],MATCH(Sudan_News12[[#This Row],[text_classification_arabic2]],TextClassificationList[text_classification_arabic],0),1)</f>
        <v>#N/A</v>
      </c>
      <c r="AS1621" t="e">
        <f>INDEX(TextClassificationList[],MATCH(Sudan_News12[[#This Row],[text_classification_arabic3]],TextClassificationList[text_classification_arabic],0),1)</f>
        <v>#N/A</v>
      </c>
      <c r="AU1621" t="e">
        <f>INDEX(TextClassificationList[],MATCH(Sudan_News12[[#This Row],[text_classification_arabic4]],TextClassificationList[text_classification_arabic],0),1)</f>
        <v>#N/A</v>
      </c>
      <c r="AW1621" t="e">
        <f>INDEX(TextClassificationList[],MATCH(Sudan_News12[[#This Row],[text_classification_arabic5]],TextClassificationList[text_classification_arabic],0),1)</f>
        <v>#N/A</v>
      </c>
    </row>
    <row r="1622" spans="1:49" x14ac:dyDescent="0.2">
      <c r="A1622">
        <v>1.3537554004290683E+18</v>
      </c>
      <c r="B1622">
        <v>1.3537545768103444E+18</v>
      </c>
      <c r="C1622" t="s">
        <v>6381</v>
      </c>
      <c r="D1622" s="1">
        <v>44221</v>
      </c>
      <c r="E1622" s="2">
        <v>0.8080208333333333</v>
      </c>
      <c r="F1622">
        <v>200</v>
      </c>
      <c r="G1622">
        <v>1889611729</v>
      </c>
      <c r="H1622" t="s">
        <v>354</v>
      </c>
      <c r="I1622" t="s">
        <v>355</v>
      </c>
      <c r="J1622" t="s">
        <v>265</v>
      </c>
      <c r="K1622" t="s">
        <v>6382</v>
      </c>
      <c r="L1622" t="s">
        <v>266</v>
      </c>
      <c r="M1622" t="s">
        <v>267</v>
      </c>
      <c r="N1622" t="s">
        <v>267</v>
      </c>
      <c r="O1622" t="s">
        <v>267</v>
      </c>
      <c r="P1622">
        <v>0</v>
      </c>
      <c r="Q1622">
        <v>0</v>
      </c>
      <c r="R1622">
        <v>0</v>
      </c>
      <c r="S1622" t="s">
        <v>267</v>
      </c>
      <c r="T1622" t="s">
        <v>267</v>
      </c>
      <c r="U1622" t="s">
        <v>6383</v>
      </c>
      <c r="V1622" t="b">
        <v>0</v>
      </c>
      <c r="W1622" t="s">
        <v>265</v>
      </c>
      <c r="X1622">
        <v>0</v>
      </c>
      <c r="Y1622" t="s">
        <v>265</v>
      </c>
      <c r="Z1622" t="s">
        <v>265</v>
      </c>
      <c r="AA1622" t="s">
        <v>265</v>
      </c>
      <c r="AB1622" t="s">
        <v>265</v>
      </c>
      <c r="AC1622" t="s">
        <v>265</v>
      </c>
      <c r="AD1622" t="s">
        <v>265</v>
      </c>
      <c r="AE1622" t="s">
        <v>265</v>
      </c>
      <c r="AF1622" t="s">
        <v>267</v>
      </c>
      <c r="AG1622" t="s">
        <v>265</v>
      </c>
      <c r="AH1622" t="s">
        <v>265</v>
      </c>
      <c r="AI1622" t="s">
        <v>265</v>
      </c>
      <c r="AJ1622" t="s">
        <v>265</v>
      </c>
      <c r="AL1622" t="str">
        <f>IF(Sudan_News12[[#This Row],[relevancy_classification_english]]="Relevant","مناسب",IF(Sudan_News12[[#This Row],[relevancy_classification_english]]="Relevant","عَرَضِيّ",""))</f>
        <v/>
      </c>
      <c r="AN1622" t="str">
        <f>IF(Sudan_News12[[#This Row],[sentiment_analysis_english]]="Negative","سلبي",IF(Sudan_News12[[#This Row],[sentiment_analysis_english]]="Neutral","حيادي",IF(Sudan_News12[[#This Row],[sentiment_analysis_english]]="Positive","إيجابي","")))</f>
        <v/>
      </c>
      <c r="AO1622" t="e">
        <f>INDEX(TextClassificationList[],MATCH(Sudan_News12[[#This Row],[text_classification_arabic]],TextClassificationList[text_classification_arabic],0),1)</f>
        <v>#N/A</v>
      </c>
      <c r="AQ1622" t="e">
        <f>INDEX(TextClassificationList[],MATCH(Sudan_News12[[#This Row],[text_classification_arabic2]],TextClassificationList[text_classification_arabic],0),1)</f>
        <v>#N/A</v>
      </c>
      <c r="AS1622" t="e">
        <f>INDEX(TextClassificationList[],MATCH(Sudan_News12[[#This Row],[text_classification_arabic3]],TextClassificationList[text_classification_arabic],0),1)</f>
        <v>#N/A</v>
      </c>
      <c r="AU1622" t="e">
        <f>INDEX(TextClassificationList[],MATCH(Sudan_News12[[#This Row],[text_classification_arabic4]],TextClassificationList[text_classification_arabic],0),1)</f>
        <v>#N/A</v>
      </c>
      <c r="AW1622" t="e">
        <f>INDEX(TextClassificationList[],MATCH(Sudan_News12[[#This Row],[text_classification_arabic5]],TextClassificationList[text_classification_arabic],0),1)</f>
        <v>#N/A</v>
      </c>
    </row>
    <row r="1623" spans="1:49" x14ac:dyDescent="0.2">
      <c r="A1623">
        <v>1.3537552976601989E+18</v>
      </c>
      <c r="B1623">
        <v>1.3537545768103444E+18</v>
      </c>
      <c r="C1623" t="s">
        <v>6384</v>
      </c>
      <c r="D1623" s="1">
        <v>44221</v>
      </c>
      <c r="E1623" s="2">
        <v>0.80774305555555559</v>
      </c>
      <c r="F1623">
        <v>200</v>
      </c>
      <c r="G1623">
        <v>1889611729</v>
      </c>
      <c r="H1623" t="s">
        <v>354</v>
      </c>
      <c r="I1623" t="s">
        <v>355</v>
      </c>
      <c r="J1623" t="s">
        <v>265</v>
      </c>
      <c r="K1623" t="s">
        <v>6385</v>
      </c>
      <c r="L1623" t="s">
        <v>266</v>
      </c>
      <c r="M1623" t="s">
        <v>267</v>
      </c>
      <c r="N1623" t="s">
        <v>267</v>
      </c>
      <c r="O1623" t="s">
        <v>267</v>
      </c>
      <c r="P1623">
        <v>1</v>
      </c>
      <c r="Q1623">
        <v>1</v>
      </c>
      <c r="R1623">
        <v>0</v>
      </c>
      <c r="S1623" t="s">
        <v>267</v>
      </c>
      <c r="T1623" t="s">
        <v>267</v>
      </c>
      <c r="U1623" t="s">
        <v>6386</v>
      </c>
      <c r="V1623" t="b">
        <v>0</v>
      </c>
      <c r="W1623" t="s">
        <v>265</v>
      </c>
      <c r="X1623">
        <v>0</v>
      </c>
      <c r="Y1623" t="s">
        <v>265</v>
      </c>
      <c r="Z1623" t="s">
        <v>265</v>
      </c>
      <c r="AA1623" t="s">
        <v>265</v>
      </c>
      <c r="AB1623" t="s">
        <v>265</v>
      </c>
      <c r="AC1623" t="s">
        <v>265</v>
      </c>
      <c r="AD1623" t="s">
        <v>265</v>
      </c>
      <c r="AE1623" t="s">
        <v>265</v>
      </c>
      <c r="AF1623" t="s">
        <v>267</v>
      </c>
      <c r="AG1623" t="s">
        <v>265</v>
      </c>
      <c r="AH1623" t="s">
        <v>265</v>
      </c>
      <c r="AI1623" t="s">
        <v>265</v>
      </c>
      <c r="AJ1623" t="s">
        <v>265</v>
      </c>
      <c r="AL1623" t="str">
        <f>IF(Sudan_News12[[#This Row],[relevancy_classification_english]]="Relevant","مناسب",IF(Sudan_News12[[#This Row],[relevancy_classification_english]]="Relevant","عَرَضِيّ",""))</f>
        <v/>
      </c>
      <c r="AN1623" t="str">
        <f>IF(Sudan_News12[[#This Row],[sentiment_analysis_english]]="Negative","سلبي",IF(Sudan_News12[[#This Row],[sentiment_analysis_english]]="Neutral","حيادي",IF(Sudan_News12[[#This Row],[sentiment_analysis_english]]="Positive","إيجابي","")))</f>
        <v/>
      </c>
      <c r="AO1623" t="e">
        <f>INDEX(TextClassificationList[],MATCH(Sudan_News12[[#This Row],[text_classification_arabic]],TextClassificationList[text_classification_arabic],0),1)</f>
        <v>#N/A</v>
      </c>
      <c r="AQ1623" t="e">
        <f>INDEX(TextClassificationList[],MATCH(Sudan_News12[[#This Row],[text_classification_arabic2]],TextClassificationList[text_classification_arabic],0),1)</f>
        <v>#N/A</v>
      </c>
      <c r="AS1623" t="e">
        <f>INDEX(TextClassificationList[],MATCH(Sudan_News12[[#This Row],[text_classification_arabic3]],TextClassificationList[text_classification_arabic],0),1)</f>
        <v>#N/A</v>
      </c>
      <c r="AU1623" t="e">
        <f>INDEX(TextClassificationList[],MATCH(Sudan_News12[[#This Row],[text_classification_arabic4]],TextClassificationList[text_classification_arabic],0),1)</f>
        <v>#N/A</v>
      </c>
      <c r="AW1623" t="e">
        <f>INDEX(TextClassificationList[],MATCH(Sudan_News12[[#This Row],[text_classification_arabic5]],TextClassificationList[text_classification_arabic],0),1)</f>
        <v>#N/A</v>
      </c>
    </row>
    <row r="1624" spans="1:49" x14ac:dyDescent="0.2">
      <c r="A1624">
        <v>1.3537552085228585E+18</v>
      </c>
      <c r="B1624">
        <v>1.3537545768103444E+18</v>
      </c>
      <c r="C1624" t="s">
        <v>6387</v>
      </c>
      <c r="D1624" s="1">
        <v>44221</v>
      </c>
      <c r="E1624" s="2">
        <v>0.80748842592592596</v>
      </c>
      <c r="F1624">
        <v>200</v>
      </c>
      <c r="G1624">
        <v>1889611729</v>
      </c>
      <c r="H1624" t="s">
        <v>354</v>
      </c>
      <c r="I1624" t="s">
        <v>355</v>
      </c>
      <c r="J1624" t="s">
        <v>265</v>
      </c>
      <c r="K1624" t="s">
        <v>6388</v>
      </c>
      <c r="L1624" t="s">
        <v>266</v>
      </c>
      <c r="M1624" t="s">
        <v>267</v>
      </c>
      <c r="N1624" t="s">
        <v>267</v>
      </c>
      <c r="O1624" t="s">
        <v>267</v>
      </c>
      <c r="P1624">
        <v>1</v>
      </c>
      <c r="Q1624">
        <v>0</v>
      </c>
      <c r="R1624">
        <v>0</v>
      </c>
      <c r="S1624" t="s">
        <v>267</v>
      </c>
      <c r="T1624" t="s">
        <v>267</v>
      </c>
      <c r="U1624" t="s">
        <v>6389</v>
      </c>
      <c r="V1624" t="b">
        <v>0</v>
      </c>
      <c r="W1624" t="s">
        <v>265</v>
      </c>
      <c r="X1624">
        <v>0</v>
      </c>
      <c r="Y1624" t="s">
        <v>265</v>
      </c>
      <c r="Z1624" t="s">
        <v>265</v>
      </c>
      <c r="AA1624" t="s">
        <v>265</v>
      </c>
      <c r="AB1624" t="s">
        <v>265</v>
      </c>
      <c r="AC1624" t="s">
        <v>265</v>
      </c>
      <c r="AD1624" t="s">
        <v>265</v>
      </c>
      <c r="AE1624" t="s">
        <v>265</v>
      </c>
      <c r="AF1624" t="s">
        <v>267</v>
      </c>
      <c r="AG1624" t="s">
        <v>265</v>
      </c>
      <c r="AH1624" t="s">
        <v>265</v>
      </c>
      <c r="AI1624" t="s">
        <v>265</v>
      </c>
      <c r="AJ1624" t="s">
        <v>265</v>
      </c>
      <c r="AL1624" t="str">
        <f>IF(Sudan_News12[[#This Row],[relevancy_classification_english]]="Relevant","مناسب",IF(Sudan_News12[[#This Row],[relevancy_classification_english]]="Relevant","عَرَضِيّ",""))</f>
        <v/>
      </c>
      <c r="AN1624" t="str">
        <f>IF(Sudan_News12[[#This Row],[sentiment_analysis_english]]="Negative","سلبي",IF(Sudan_News12[[#This Row],[sentiment_analysis_english]]="Neutral","حيادي",IF(Sudan_News12[[#This Row],[sentiment_analysis_english]]="Positive","إيجابي","")))</f>
        <v/>
      </c>
      <c r="AO1624" t="e">
        <f>INDEX(TextClassificationList[],MATCH(Sudan_News12[[#This Row],[text_classification_arabic]],TextClassificationList[text_classification_arabic],0),1)</f>
        <v>#N/A</v>
      </c>
      <c r="AQ1624" t="e">
        <f>INDEX(TextClassificationList[],MATCH(Sudan_News12[[#This Row],[text_classification_arabic2]],TextClassificationList[text_classification_arabic],0),1)</f>
        <v>#N/A</v>
      </c>
      <c r="AS1624" t="e">
        <f>INDEX(TextClassificationList[],MATCH(Sudan_News12[[#This Row],[text_classification_arabic3]],TextClassificationList[text_classification_arabic],0),1)</f>
        <v>#N/A</v>
      </c>
      <c r="AU1624" t="e">
        <f>INDEX(TextClassificationList[],MATCH(Sudan_News12[[#This Row],[text_classification_arabic4]],TextClassificationList[text_classification_arabic],0),1)</f>
        <v>#N/A</v>
      </c>
      <c r="AW1624" t="e">
        <f>INDEX(TextClassificationList[],MATCH(Sudan_News12[[#This Row],[text_classification_arabic5]],TextClassificationList[text_classification_arabic],0),1)</f>
        <v>#N/A</v>
      </c>
    </row>
    <row r="1625" spans="1:49" x14ac:dyDescent="0.2">
      <c r="A1625">
        <v>1.3537549492058153E+18</v>
      </c>
      <c r="B1625">
        <v>1.3537545768103444E+18</v>
      </c>
      <c r="C1625" t="s">
        <v>6390</v>
      </c>
      <c r="D1625" s="1">
        <v>44221</v>
      </c>
      <c r="E1625" s="2">
        <v>0.80678240740740736</v>
      </c>
      <c r="F1625">
        <v>200</v>
      </c>
      <c r="G1625">
        <v>1889611729</v>
      </c>
      <c r="H1625" t="s">
        <v>354</v>
      </c>
      <c r="I1625" t="s">
        <v>355</v>
      </c>
      <c r="J1625" t="s">
        <v>265</v>
      </c>
      <c r="K1625" t="s">
        <v>6391</v>
      </c>
      <c r="L1625" t="s">
        <v>266</v>
      </c>
      <c r="M1625" t="s">
        <v>267</v>
      </c>
      <c r="N1625" t="s">
        <v>267</v>
      </c>
      <c r="O1625" t="s">
        <v>267</v>
      </c>
      <c r="P1625">
        <v>1</v>
      </c>
      <c r="Q1625">
        <v>0</v>
      </c>
      <c r="R1625">
        <v>0</v>
      </c>
      <c r="S1625" t="s">
        <v>267</v>
      </c>
      <c r="T1625" t="s">
        <v>267</v>
      </c>
      <c r="U1625" t="s">
        <v>6392</v>
      </c>
      <c r="V1625" t="b">
        <v>0</v>
      </c>
      <c r="W1625" t="s">
        <v>265</v>
      </c>
      <c r="X1625">
        <v>0</v>
      </c>
      <c r="Y1625" t="s">
        <v>265</v>
      </c>
      <c r="Z1625" t="s">
        <v>265</v>
      </c>
      <c r="AA1625" t="s">
        <v>265</v>
      </c>
      <c r="AB1625" t="s">
        <v>265</v>
      </c>
      <c r="AC1625" t="s">
        <v>265</v>
      </c>
      <c r="AD1625" t="s">
        <v>265</v>
      </c>
      <c r="AE1625" t="s">
        <v>265</v>
      </c>
      <c r="AF1625" t="s">
        <v>267</v>
      </c>
      <c r="AG1625" t="s">
        <v>265</v>
      </c>
      <c r="AH1625" t="s">
        <v>265</v>
      </c>
      <c r="AI1625" t="s">
        <v>265</v>
      </c>
      <c r="AJ1625" t="s">
        <v>265</v>
      </c>
      <c r="AL1625" t="str">
        <f>IF(Sudan_News12[[#This Row],[relevancy_classification_english]]="Relevant","مناسب",IF(Sudan_News12[[#This Row],[relevancy_classification_english]]="Relevant","عَرَضِيّ",""))</f>
        <v/>
      </c>
      <c r="AN1625" t="str">
        <f>IF(Sudan_News12[[#This Row],[sentiment_analysis_english]]="Negative","سلبي",IF(Sudan_News12[[#This Row],[sentiment_analysis_english]]="Neutral","حيادي",IF(Sudan_News12[[#This Row],[sentiment_analysis_english]]="Positive","إيجابي","")))</f>
        <v/>
      </c>
      <c r="AO1625" t="e">
        <f>INDEX(TextClassificationList[],MATCH(Sudan_News12[[#This Row],[text_classification_arabic]],TextClassificationList[text_classification_arabic],0),1)</f>
        <v>#N/A</v>
      </c>
      <c r="AQ1625" t="e">
        <f>INDEX(TextClassificationList[],MATCH(Sudan_News12[[#This Row],[text_classification_arabic2]],TextClassificationList[text_classification_arabic],0),1)</f>
        <v>#N/A</v>
      </c>
      <c r="AS1625" t="e">
        <f>INDEX(TextClassificationList[],MATCH(Sudan_News12[[#This Row],[text_classification_arabic3]],TextClassificationList[text_classification_arabic],0),1)</f>
        <v>#N/A</v>
      </c>
      <c r="AU1625" t="e">
        <f>INDEX(TextClassificationList[],MATCH(Sudan_News12[[#This Row],[text_classification_arabic4]],TextClassificationList[text_classification_arabic],0),1)</f>
        <v>#N/A</v>
      </c>
      <c r="AW1625" t="e">
        <f>INDEX(TextClassificationList[],MATCH(Sudan_News12[[#This Row],[text_classification_arabic5]],TextClassificationList[text_classification_arabic],0),1)</f>
        <v>#N/A</v>
      </c>
    </row>
    <row r="1626" spans="1:49" x14ac:dyDescent="0.2">
      <c r="A1626">
        <v>1.3537548589234504E+18</v>
      </c>
      <c r="B1626">
        <v>1.3537545768103444E+18</v>
      </c>
      <c r="C1626" t="s">
        <v>6393</v>
      </c>
      <c r="D1626" s="1">
        <v>44221</v>
      </c>
      <c r="E1626" s="2">
        <v>0.80652777777777773</v>
      </c>
      <c r="F1626">
        <v>200</v>
      </c>
      <c r="G1626">
        <v>1889611729</v>
      </c>
      <c r="H1626" t="s">
        <v>354</v>
      </c>
      <c r="I1626" t="s">
        <v>355</v>
      </c>
      <c r="J1626" t="s">
        <v>265</v>
      </c>
      <c r="K1626" t="s">
        <v>6394</v>
      </c>
      <c r="L1626" t="s">
        <v>266</v>
      </c>
      <c r="M1626" t="s">
        <v>267</v>
      </c>
      <c r="N1626" t="s">
        <v>267</v>
      </c>
      <c r="O1626" t="s">
        <v>267</v>
      </c>
      <c r="P1626">
        <v>1</v>
      </c>
      <c r="Q1626">
        <v>0</v>
      </c>
      <c r="R1626">
        <v>0</v>
      </c>
      <c r="S1626" t="s">
        <v>267</v>
      </c>
      <c r="T1626" t="s">
        <v>267</v>
      </c>
      <c r="U1626" t="s">
        <v>6395</v>
      </c>
      <c r="V1626" t="b">
        <v>0</v>
      </c>
      <c r="W1626" t="s">
        <v>265</v>
      </c>
      <c r="X1626">
        <v>0</v>
      </c>
      <c r="Y1626" t="s">
        <v>265</v>
      </c>
      <c r="Z1626" t="s">
        <v>265</v>
      </c>
      <c r="AA1626" t="s">
        <v>265</v>
      </c>
      <c r="AB1626" t="s">
        <v>265</v>
      </c>
      <c r="AC1626" t="s">
        <v>265</v>
      </c>
      <c r="AD1626" t="s">
        <v>265</v>
      </c>
      <c r="AE1626" t="s">
        <v>265</v>
      </c>
      <c r="AF1626" t="s">
        <v>267</v>
      </c>
      <c r="AG1626" t="s">
        <v>265</v>
      </c>
      <c r="AH1626" t="s">
        <v>265</v>
      </c>
      <c r="AI1626" t="s">
        <v>265</v>
      </c>
      <c r="AJ1626" t="s">
        <v>265</v>
      </c>
      <c r="AL1626" t="str">
        <f>IF(Sudan_News12[[#This Row],[relevancy_classification_english]]="Relevant","مناسب",IF(Sudan_News12[[#This Row],[relevancy_classification_english]]="Relevant","عَرَضِيّ",""))</f>
        <v/>
      </c>
      <c r="AN1626" t="str">
        <f>IF(Sudan_News12[[#This Row],[sentiment_analysis_english]]="Negative","سلبي",IF(Sudan_News12[[#This Row],[sentiment_analysis_english]]="Neutral","حيادي",IF(Sudan_News12[[#This Row],[sentiment_analysis_english]]="Positive","إيجابي","")))</f>
        <v/>
      </c>
      <c r="AO1626" t="e">
        <f>INDEX(TextClassificationList[],MATCH(Sudan_News12[[#This Row],[text_classification_arabic]],TextClassificationList[text_classification_arabic],0),1)</f>
        <v>#N/A</v>
      </c>
      <c r="AQ1626" t="e">
        <f>INDEX(TextClassificationList[],MATCH(Sudan_News12[[#This Row],[text_classification_arabic2]],TextClassificationList[text_classification_arabic],0),1)</f>
        <v>#N/A</v>
      </c>
      <c r="AS1626" t="e">
        <f>INDEX(TextClassificationList[],MATCH(Sudan_News12[[#This Row],[text_classification_arabic3]],TextClassificationList[text_classification_arabic],0),1)</f>
        <v>#N/A</v>
      </c>
      <c r="AU1626" t="e">
        <f>INDEX(TextClassificationList[],MATCH(Sudan_News12[[#This Row],[text_classification_arabic4]],TextClassificationList[text_classification_arabic],0),1)</f>
        <v>#N/A</v>
      </c>
      <c r="AW1626" t="e">
        <f>INDEX(TextClassificationList[],MATCH(Sudan_News12[[#This Row],[text_classification_arabic5]],TextClassificationList[text_classification_arabic],0),1)</f>
        <v>#N/A</v>
      </c>
    </row>
    <row r="1627" spans="1:49" x14ac:dyDescent="0.2">
      <c r="A1627">
        <v>1.353754673216426E+18</v>
      </c>
      <c r="B1627">
        <v>1.3537545768103444E+18</v>
      </c>
      <c r="C1627" t="s">
        <v>6396</v>
      </c>
      <c r="D1627" s="1">
        <v>44221</v>
      </c>
      <c r="E1627" s="2">
        <v>0.80601851851851847</v>
      </c>
      <c r="F1627">
        <v>200</v>
      </c>
      <c r="G1627">
        <v>1889611729</v>
      </c>
      <c r="H1627" t="s">
        <v>354</v>
      </c>
      <c r="I1627" t="s">
        <v>355</v>
      </c>
      <c r="J1627" t="s">
        <v>265</v>
      </c>
      <c r="K1627" t="s">
        <v>6397</v>
      </c>
      <c r="L1627" t="s">
        <v>266</v>
      </c>
      <c r="M1627" t="s">
        <v>267</v>
      </c>
      <c r="N1627" t="s">
        <v>267</v>
      </c>
      <c r="O1627" t="s">
        <v>267</v>
      </c>
      <c r="P1627">
        <v>1</v>
      </c>
      <c r="Q1627">
        <v>0</v>
      </c>
      <c r="R1627">
        <v>0</v>
      </c>
      <c r="S1627" t="s">
        <v>267</v>
      </c>
      <c r="T1627" t="s">
        <v>267</v>
      </c>
      <c r="U1627" t="s">
        <v>6398</v>
      </c>
      <c r="V1627" t="b">
        <v>0</v>
      </c>
      <c r="W1627" t="s">
        <v>265</v>
      </c>
      <c r="X1627">
        <v>0</v>
      </c>
      <c r="Y1627" t="s">
        <v>265</v>
      </c>
      <c r="Z1627" t="s">
        <v>265</v>
      </c>
      <c r="AA1627" t="s">
        <v>265</v>
      </c>
      <c r="AB1627" t="s">
        <v>265</v>
      </c>
      <c r="AC1627" t="s">
        <v>265</v>
      </c>
      <c r="AD1627" t="s">
        <v>265</v>
      </c>
      <c r="AE1627" t="s">
        <v>265</v>
      </c>
      <c r="AF1627" t="s">
        <v>267</v>
      </c>
      <c r="AG1627" t="s">
        <v>265</v>
      </c>
      <c r="AH1627" t="s">
        <v>265</v>
      </c>
      <c r="AI1627" t="s">
        <v>265</v>
      </c>
      <c r="AJ1627" t="s">
        <v>265</v>
      </c>
      <c r="AL1627" t="str">
        <f>IF(Sudan_News12[[#This Row],[relevancy_classification_english]]="Relevant","مناسب",IF(Sudan_News12[[#This Row],[relevancy_classification_english]]="Relevant","عَرَضِيّ",""))</f>
        <v/>
      </c>
      <c r="AN1627" t="str">
        <f>IF(Sudan_News12[[#This Row],[sentiment_analysis_english]]="Negative","سلبي",IF(Sudan_News12[[#This Row],[sentiment_analysis_english]]="Neutral","حيادي",IF(Sudan_News12[[#This Row],[sentiment_analysis_english]]="Positive","إيجابي","")))</f>
        <v/>
      </c>
      <c r="AO1627" t="e">
        <f>INDEX(TextClassificationList[],MATCH(Sudan_News12[[#This Row],[text_classification_arabic]],TextClassificationList[text_classification_arabic],0),1)</f>
        <v>#N/A</v>
      </c>
      <c r="AQ1627" t="e">
        <f>INDEX(TextClassificationList[],MATCH(Sudan_News12[[#This Row],[text_classification_arabic2]],TextClassificationList[text_classification_arabic],0),1)</f>
        <v>#N/A</v>
      </c>
      <c r="AS1627" t="e">
        <f>INDEX(TextClassificationList[],MATCH(Sudan_News12[[#This Row],[text_classification_arabic3]],TextClassificationList[text_classification_arabic],0),1)</f>
        <v>#N/A</v>
      </c>
      <c r="AU1627" t="e">
        <f>INDEX(TextClassificationList[],MATCH(Sudan_News12[[#This Row],[text_classification_arabic4]],TextClassificationList[text_classification_arabic],0),1)</f>
        <v>#N/A</v>
      </c>
      <c r="AW1627" t="e">
        <f>INDEX(TextClassificationList[],MATCH(Sudan_News12[[#This Row],[text_classification_arabic5]],TextClassificationList[text_classification_arabic],0),1)</f>
        <v>#N/A</v>
      </c>
    </row>
    <row r="1628" spans="1:49" x14ac:dyDescent="0.2">
      <c r="A1628">
        <v>1.3537545768103444E+18</v>
      </c>
      <c r="B1628">
        <v>1.3537545768103444E+18</v>
      </c>
      <c r="C1628" t="s">
        <v>6399</v>
      </c>
      <c r="D1628" s="1">
        <v>44221</v>
      </c>
      <c r="E1628" s="2">
        <v>0.8057523148148148</v>
      </c>
      <c r="F1628">
        <v>200</v>
      </c>
      <c r="G1628">
        <v>1889611729</v>
      </c>
      <c r="H1628" t="s">
        <v>354</v>
      </c>
      <c r="I1628" t="s">
        <v>355</v>
      </c>
      <c r="J1628" t="s">
        <v>265</v>
      </c>
      <c r="K1628" t="s">
        <v>6400</v>
      </c>
      <c r="L1628" t="s">
        <v>266</v>
      </c>
      <c r="M1628" t="s">
        <v>267</v>
      </c>
      <c r="N1628" t="s">
        <v>267</v>
      </c>
      <c r="O1628" t="s">
        <v>267</v>
      </c>
      <c r="P1628">
        <v>2</v>
      </c>
      <c r="Q1628">
        <v>0</v>
      </c>
      <c r="R1628">
        <v>3</v>
      </c>
      <c r="S1628" t="s">
        <v>267</v>
      </c>
      <c r="T1628" t="s">
        <v>267</v>
      </c>
      <c r="U1628" t="s">
        <v>6401</v>
      </c>
      <c r="V1628" t="b">
        <v>0</v>
      </c>
      <c r="W1628" t="s">
        <v>265</v>
      </c>
      <c r="X1628">
        <v>0</v>
      </c>
      <c r="Y1628" t="s">
        <v>265</v>
      </c>
      <c r="Z1628" t="s">
        <v>265</v>
      </c>
      <c r="AA1628" t="s">
        <v>265</v>
      </c>
      <c r="AB1628" t="s">
        <v>265</v>
      </c>
      <c r="AC1628" t="s">
        <v>265</v>
      </c>
      <c r="AD1628" t="s">
        <v>265</v>
      </c>
      <c r="AE1628" t="s">
        <v>265</v>
      </c>
      <c r="AF1628" t="s">
        <v>267</v>
      </c>
      <c r="AG1628" t="s">
        <v>265</v>
      </c>
      <c r="AH1628" t="s">
        <v>265</v>
      </c>
      <c r="AI1628" t="s">
        <v>265</v>
      </c>
      <c r="AJ1628" t="s">
        <v>265</v>
      </c>
      <c r="AL1628" t="str">
        <f>IF(Sudan_News12[[#This Row],[relevancy_classification_english]]="Relevant","مناسب",IF(Sudan_News12[[#This Row],[relevancy_classification_english]]="Relevant","عَرَضِيّ",""))</f>
        <v/>
      </c>
      <c r="AN1628" t="str">
        <f>IF(Sudan_News12[[#This Row],[sentiment_analysis_english]]="Negative","سلبي",IF(Sudan_News12[[#This Row],[sentiment_analysis_english]]="Neutral","حيادي",IF(Sudan_News12[[#This Row],[sentiment_analysis_english]]="Positive","إيجابي","")))</f>
        <v/>
      </c>
      <c r="AO1628" t="e">
        <f>INDEX(TextClassificationList[],MATCH(Sudan_News12[[#This Row],[text_classification_arabic]],TextClassificationList[text_classification_arabic],0),1)</f>
        <v>#N/A</v>
      </c>
      <c r="AQ1628" t="e">
        <f>INDEX(TextClassificationList[],MATCH(Sudan_News12[[#This Row],[text_classification_arabic2]],TextClassificationList[text_classification_arabic],0),1)</f>
        <v>#N/A</v>
      </c>
      <c r="AS1628" t="e">
        <f>INDEX(TextClassificationList[],MATCH(Sudan_News12[[#This Row],[text_classification_arabic3]],TextClassificationList[text_classification_arabic],0),1)</f>
        <v>#N/A</v>
      </c>
      <c r="AU1628" t="e">
        <f>INDEX(TextClassificationList[],MATCH(Sudan_News12[[#This Row],[text_classification_arabic4]],TextClassificationList[text_classification_arabic],0),1)</f>
        <v>#N/A</v>
      </c>
      <c r="AW1628" t="e">
        <f>INDEX(TextClassificationList[],MATCH(Sudan_News12[[#This Row],[text_classification_arabic5]],TextClassificationList[text_classification_arabic],0),1)</f>
        <v>#N/A</v>
      </c>
    </row>
    <row r="1629" spans="1:49" x14ac:dyDescent="0.2">
      <c r="A1629">
        <v>1.3537539519806792E+18</v>
      </c>
      <c r="B1629">
        <v>1.3537539519806792E+18</v>
      </c>
      <c r="C1629" t="s">
        <v>6402</v>
      </c>
      <c r="D1629" s="1">
        <v>44221</v>
      </c>
      <c r="E1629" s="2">
        <v>0.80402777777777779</v>
      </c>
      <c r="F1629">
        <v>200</v>
      </c>
      <c r="G1629">
        <v>1889611729</v>
      </c>
      <c r="H1629" t="s">
        <v>354</v>
      </c>
      <c r="I1629" t="s">
        <v>355</v>
      </c>
      <c r="J1629" t="s">
        <v>265</v>
      </c>
      <c r="K1629" t="s">
        <v>6403</v>
      </c>
      <c r="L1629" t="s">
        <v>266</v>
      </c>
      <c r="M1629" t="s">
        <v>267</v>
      </c>
      <c r="N1629" t="s">
        <v>267</v>
      </c>
      <c r="O1629" t="s">
        <v>267</v>
      </c>
      <c r="P1629">
        <v>0</v>
      </c>
      <c r="Q1629">
        <v>0</v>
      </c>
      <c r="R1629">
        <v>1</v>
      </c>
      <c r="S1629" t="s">
        <v>267</v>
      </c>
      <c r="T1629" t="s">
        <v>267</v>
      </c>
      <c r="U1629" t="s">
        <v>6404</v>
      </c>
      <c r="V1629" t="b">
        <v>0</v>
      </c>
      <c r="W1629" t="s">
        <v>265</v>
      </c>
      <c r="X1629">
        <v>0</v>
      </c>
      <c r="Y1629" t="s">
        <v>265</v>
      </c>
      <c r="Z1629" t="s">
        <v>265</v>
      </c>
      <c r="AA1629" t="s">
        <v>265</v>
      </c>
      <c r="AB1629" t="s">
        <v>265</v>
      </c>
      <c r="AC1629" t="s">
        <v>265</v>
      </c>
      <c r="AD1629" t="s">
        <v>265</v>
      </c>
      <c r="AE1629" t="s">
        <v>265</v>
      </c>
      <c r="AF1629" t="s">
        <v>267</v>
      </c>
      <c r="AG1629" t="s">
        <v>265</v>
      </c>
      <c r="AH1629" t="s">
        <v>265</v>
      </c>
      <c r="AI1629" t="s">
        <v>265</v>
      </c>
      <c r="AJ1629" t="s">
        <v>265</v>
      </c>
      <c r="AL1629" t="str">
        <f>IF(Sudan_News12[[#This Row],[relevancy_classification_english]]="Relevant","مناسب",IF(Sudan_News12[[#This Row],[relevancy_classification_english]]="Relevant","عَرَضِيّ",""))</f>
        <v/>
      </c>
      <c r="AN1629" t="str">
        <f>IF(Sudan_News12[[#This Row],[sentiment_analysis_english]]="Negative","سلبي",IF(Sudan_News12[[#This Row],[sentiment_analysis_english]]="Neutral","حيادي",IF(Sudan_News12[[#This Row],[sentiment_analysis_english]]="Positive","إيجابي","")))</f>
        <v/>
      </c>
      <c r="AO1629" t="e">
        <f>INDEX(TextClassificationList[],MATCH(Sudan_News12[[#This Row],[text_classification_arabic]],TextClassificationList[text_classification_arabic],0),1)</f>
        <v>#N/A</v>
      </c>
      <c r="AQ1629" t="e">
        <f>INDEX(TextClassificationList[],MATCH(Sudan_News12[[#This Row],[text_classification_arabic2]],TextClassificationList[text_classification_arabic],0),1)</f>
        <v>#N/A</v>
      </c>
      <c r="AS1629" t="e">
        <f>INDEX(TextClassificationList[],MATCH(Sudan_News12[[#This Row],[text_classification_arabic3]],TextClassificationList[text_classification_arabic],0),1)</f>
        <v>#N/A</v>
      </c>
      <c r="AU1629" t="e">
        <f>INDEX(TextClassificationList[],MATCH(Sudan_News12[[#This Row],[text_classification_arabic4]],TextClassificationList[text_classification_arabic],0),1)</f>
        <v>#N/A</v>
      </c>
      <c r="AW1629" t="e">
        <f>INDEX(TextClassificationList[],MATCH(Sudan_News12[[#This Row],[text_classification_arabic5]],TextClassificationList[text_classification_arabic],0),1)</f>
        <v>#N/A</v>
      </c>
    </row>
    <row r="1630" spans="1:49" x14ac:dyDescent="0.2">
      <c r="A1630">
        <v>1.3537468341251686E+18</v>
      </c>
      <c r="B1630">
        <v>1.3537468341251686E+18</v>
      </c>
      <c r="C1630" t="s">
        <v>6405</v>
      </c>
      <c r="D1630" s="1">
        <v>44221</v>
      </c>
      <c r="E1630" s="2">
        <v>0.78438657407407408</v>
      </c>
      <c r="F1630">
        <v>200</v>
      </c>
      <c r="G1630">
        <v>1889611729</v>
      </c>
      <c r="H1630" t="s">
        <v>354</v>
      </c>
      <c r="I1630" t="s">
        <v>355</v>
      </c>
      <c r="J1630" t="s">
        <v>265</v>
      </c>
      <c r="K1630" t="s">
        <v>6406</v>
      </c>
      <c r="L1630" t="s">
        <v>266</v>
      </c>
      <c r="M1630" t="s">
        <v>267</v>
      </c>
      <c r="N1630" t="s">
        <v>267</v>
      </c>
      <c r="O1630" t="s">
        <v>6407</v>
      </c>
      <c r="P1630">
        <v>0</v>
      </c>
      <c r="Q1630">
        <v>0</v>
      </c>
      <c r="R1630">
        <v>1</v>
      </c>
      <c r="S1630" t="s">
        <v>267</v>
      </c>
      <c r="T1630" t="s">
        <v>267</v>
      </c>
      <c r="U1630" t="s">
        <v>6408</v>
      </c>
      <c r="V1630" t="b">
        <v>0</v>
      </c>
      <c r="W1630" t="s">
        <v>265</v>
      </c>
      <c r="X1630">
        <v>1</v>
      </c>
      <c r="Y1630" t="s">
        <v>6409</v>
      </c>
      <c r="Z1630" t="s">
        <v>265</v>
      </c>
      <c r="AA1630" t="s">
        <v>265</v>
      </c>
      <c r="AB1630" t="s">
        <v>265</v>
      </c>
      <c r="AC1630" t="s">
        <v>265</v>
      </c>
      <c r="AD1630" t="s">
        <v>265</v>
      </c>
      <c r="AE1630" t="s">
        <v>265</v>
      </c>
      <c r="AF1630" t="s">
        <v>267</v>
      </c>
      <c r="AG1630" t="s">
        <v>265</v>
      </c>
      <c r="AH1630" t="s">
        <v>265</v>
      </c>
      <c r="AI1630" t="s">
        <v>265</v>
      </c>
      <c r="AJ1630" t="s">
        <v>265</v>
      </c>
      <c r="AL1630" t="str">
        <f>IF(Sudan_News12[[#This Row],[relevancy_classification_english]]="Relevant","مناسب",IF(Sudan_News12[[#This Row],[relevancy_classification_english]]="Relevant","عَرَضِيّ",""))</f>
        <v/>
      </c>
      <c r="AN1630" t="str">
        <f>IF(Sudan_News12[[#This Row],[sentiment_analysis_english]]="Negative","سلبي",IF(Sudan_News12[[#This Row],[sentiment_analysis_english]]="Neutral","حيادي",IF(Sudan_News12[[#This Row],[sentiment_analysis_english]]="Positive","إيجابي","")))</f>
        <v/>
      </c>
      <c r="AO1630" t="e">
        <f>INDEX(TextClassificationList[],MATCH(Sudan_News12[[#This Row],[text_classification_arabic]],TextClassificationList[text_classification_arabic],0),1)</f>
        <v>#N/A</v>
      </c>
      <c r="AQ1630" t="e">
        <f>INDEX(TextClassificationList[],MATCH(Sudan_News12[[#This Row],[text_classification_arabic2]],TextClassificationList[text_classification_arabic],0),1)</f>
        <v>#N/A</v>
      </c>
      <c r="AS1630" t="e">
        <f>INDEX(TextClassificationList[],MATCH(Sudan_News12[[#This Row],[text_classification_arabic3]],TextClassificationList[text_classification_arabic],0),1)</f>
        <v>#N/A</v>
      </c>
      <c r="AU1630" t="e">
        <f>INDEX(TextClassificationList[],MATCH(Sudan_News12[[#This Row],[text_classification_arabic4]],TextClassificationList[text_classification_arabic],0),1)</f>
        <v>#N/A</v>
      </c>
      <c r="AW1630" t="e">
        <f>INDEX(TextClassificationList[],MATCH(Sudan_News12[[#This Row],[text_classification_arabic5]],TextClassificationList[text_classification_arabic],0),1)</f>
        <v>#N/A</v>
      </c>
    </row>
    <row r="1631" spans="1:49" x14ac:dyDescent="0.2">
      <c r="A1631">
        <v>1.3537463999097856E+18</v>
      </c>
      <c r="B1631">
        <v>1.3537463999097856E+18</v>
      </c>
      <c r="C1631" t="s">
        <v>6410</v>
      </c>
      <c r="D1631" s="1">
        <v>44221</v>
      </c>
      <c r="E1631" s="2">
        <v>0.78318287037037038</v>
      </c>
      <c r="F1631">
        <v>200</v>
      </c>
      <c r="G1631">
        <v>1889611729</v>
      </c>
      <c r="H1631" t="s">
        <v>354</v>
      </c>
      <c r="I1631" t="s">
        <v>355</v>
      </c>
      <c r="J1631" t="s">
        <v>265</v>
      </c>
      <c r="K1631" t="s">
        <v>6411</v>
      </c>
      <c r="L1631" t="s">
        <v>266</v>
      </c>
      <c r="M1631" t="s">
        <v>267</v>
      </c>
      <c r="N1631" t="s">
        <v>267</v>
      </c>
      <c r="O1631" t="s">
        <v>6412</v>
      </c>
      <c r="P1631">
        <v>1</v>
      </c>
      <c r="Q1631">
        <v>0</v>
      </c>
      <c r="R1631">
        <v>0</v>
      </c>
      <c r="S1631" t="s">
        <v>267</v>
      </c>
      <c r="T1631" t="s">
        <v>267</v>
      </c>
      <c r="U1631" t="s">
        <v>6413</v>
      </c>
      <c r="V1631" t="b">
        <v>0</v>
      </c>
      <c r="W1631" t="s">
        <v>265</v>
      </c>
      <c r="X1631">
        <v>1</v>
      </c>
      <c r="Y1631" t="s">
        <v>6414</v>
      </c>
      <c r="Z1631" t="s">
        <v>265</v>
      </c>
      <c r="AA1631" t="s">
        <v>265</v>
      </c>
      <c r="AB1631" t="s">
        <v>265</v>
      </c>
      <c r="AC1631" t="s">
        <v>265</v>
      </c>
      <c r="AD1631" t="s">
        <v>265</v>
      </c>
      <c r="AE1631" t="s">
        <v>265</v>
      </c>
      <c r="AF1631" t="s">
        <v>267</v>
      </c>
      <c r="AG1631" t="s">
        <v>265</v>
      </c>
      <c r="AH1631" t="s">
        <v>265</v>
      </c>
      <c r="AI1631" t="s">
        <v>265</v>
      </c>
      <c r="AJ1631" t="s">
        <v>265</v>
      </c>
      <c r="AL1631" t="str">
        <f>IF(Sudan_News12[[#This Row],[relevancy_classification_english]]="Relevant","مناسب",IF(Sudan_News12[[#This Row],[relevancy_classification_english]]="Relevant","عَرَضِيّ",""))</f>
        <v/>
      </c>
      <c r="AN1631" t="str">
        <f>IF(Sudan_News12[[#This Row],[sentiment_analysis_english]]="Negative","سلبي",IF(Sudan_News12[[#This Row],[sentiment_analysis_english]]="Neutral","حيادي",IF(Sudan_News12[[#This Row],[sentiment_analysis_english]]="Positive","إيجابي","")))</f>
        <v/>
      </c>
      <c r="AO1631" t="e">
        <f>INDEX(TextClassificationList[],MATCH(Sudan_News12[[#This Row],[text_classification_arabic]],TextClassificationList[text_classification_arabic],0),1)</f>
        <v>#N/A</v>
      </c>
      <c r="AQ1631" t="e">
        <f>INDEX(TextClassificationList[],MATCH(Sudan_News12[[#This Row],[text_classification_arabic2]],TextClassificationList[text_classification_arabic],0),1)</f>
        <v>#N/A</v>
      </c>
      <c r="AS1631" t="e">
        <f>INDEX(TextClassificationList[],MATCH(Sudan_News12[[#This Row],[text_classification_arabic3]],TextClassificationList[text_classification_arabic],0),1)</f>
        <v>#N/A</v>
      </c>
      <c r="AU1631" t="e">
        <f>INDEX(TextClassificationList[],MATCH(Sudan_News12[[#This Row],[text_classification_arabic4]],TextClassificationList[text_classification_arabic],0),1)</f>
        <v>#N/A</v>
      </c>
      <c r="AW1631" t="e">
        <f>INDEX(TextClassificationList[],MATCH(Sudan_News12[[#This Row],[text_classification_arabic5]],TextClassificationList[text_classification_arabic],0),1)</f>
        <v>#N/A</v>
      </c>
    </row>
    <row r="1632" spans="1:49" x14ac:dyDescent="0.2">
      <c r="A1632">
        <v>1.3537461702842737E+18</v>
      </c>
      <c r="B1632">
        <v>1.3537461702842737E+18</v>
      </c>
      <c r="C1632" t="s">
        <v>6415</v>
      </c>
      <c r="D1632" s="1">
        <v>44221</v>
      </c>
      <c r="E1632" s="2">
        <v>0.78255787037037039</v>
      </c>
      <c r="F1632">
        <v>200</v>
      </c>
      <c r="G1632">
        <v>1889611729</v>
      </c>
      <c r="H1632" t="s">
        <v>354</v>
      </c>
      <c r="I1632" t="s">
        <v>355</v>
      </c>
      <c r="J1632" t="s">
        <v>265</v>
      </c>
      <c r="K1632" t="s">
        <v>6416</v>
      </c>
      <c r="L1632" t="s">
        <v>266</v>
      </c>
      <c r="M1632" t="s">
        <v>267</v>
      </c>
      <c r="N1632" t="s">
        <v>267</v>
      </c>
      <c r="O1632" t="s">
        <v>6417</v>
      </c>
      <c r="P1632">
        <v>0</v>
      </c>
      <c r="Q1632">
        <v>0</v>
      </c>
      <c r="R1632">
        <v>0</v>
      </c>
      <c r="S1632" t="s">
        <v>267</v>
      </c>
      <c r="T1632" t="s">
        <v>267</v>
      </c>
      <c r="U1632" t="s">
        <v>6418</v>
      </c>
      <c r="V1632" t="b">
        <v>0</v>
      </c>
      <c r="W1632" t="s">
        <v>265</v>
      </c>
      <c r="X1632">
        <v>1</v>
      </c>
      <c r="Y1632" t="s">
        <v>6419</v>
      </c>
      <c r="Z1632" t="s">
        <v>265</v>
      </c>
      <c r="AA1632" t="s">
        <v>265</v>
      </c>
      <c r="AB1632" t="s">
        <v>265</v>
      </c>
      <c r="AC1632" t="s">
        <v>265</v>
      </c>
      <c r="AD1632" t="s">
        <v>265</v>
      </c>
      <c r="AE1632" t="s">
        <v>265</v>
      </c>
      <c r="AF1632" t="s">
        <v>267</v>
      </c>
      <c r="AG1632" t="s">
        <v>265</v>
      </c>
      <c r="AH1632" t="s">
        <v>265</v>
      </c>
      <c r="AI1632" t="s">
        <v>265</v>
      </c>
      <c r="AJ1632" t="s">
        <v>265</v>
      </c>
      <c r="AL1632" t="str">
        <f>IF(Sudan_News12[[#This Row],[relevancy_classification_english]]="Relevant","مناسب",IF(Sudan_News12[[#This Row],[relevancy_classification_english]]="Relevant","عَرَضِيّ",""))</f>
        <v/>
      </c>
      <c r="AN1632" t="str">
        <f>IF(Sudan_News12[[#This Row],[sentiment_analysis_english]]="Negative","سلبي",IF(Sudan_News12[[#This Row],[sentiment_analysis_english]]="Neutral","حيادي",IF(Sudan_News12[[#This Row],[sentiment_analysis_english]]="Positive","إيجابي","")))</f>
        <v/>
      </c>
      <c r="AO1632" t="e">
        <f>INDEX(TextClassificationList[],MATCH(Sudan_News12[[#This Row],[text_classification_arabic]],TextClassificationList[text_classification_arabic],0),1)</f>
        <v>#N/A</v>
      </c>
      <c r="AQ1632" t="e">
        <f>INDEX(TextClassificationList[],MATCH(Sudan_News12[[#This Row],[text_classification_arabic2]],TextClassificationList[text_classification_arabic],0),1)</f>
        <v>#N/A</v>
      </c>
      <c r="AS1632" t="e">
        <f>INDEX(TextClassificationList[],MATCH(Sudan_News12[[#This Row],[text_classification_arabic3]],TextClassificationList[text_classification_arabic],0),1)</f>
        <v>#N/A</v>
      </c>
      <c r="AU1632" t="e">
        <f>INDEX(TextClassificationList[],MATCH(Sudan_News12[[#This Row],[text_classification_arabic4]],TextClassificationList[text_classification_arabic],0),1)</f>
        <v>#N/A</v>
      </c>
      <c r="AW1632" t="e">
        <f>INDEX(TextClassificationList[],MATCH(Sudan_News12[[#This Row],[text_classification_arabic5]],TextClassificationList[text_classification_arabic],0),1)</f>
        <v>#N/A</v>
      </c>
    </row>
    <row r="1633" spans="1:49" x14ac:dyDescent="0.2">
      <c r="A1633">
        <v>1.3537334461248922E+18</v>
      </c>
      <c r="B1633">
        <v>1.3537334461248922E+18</v>
      </c>
      <c r="C1633" t="s">
        <v>6420</v>
      </c>
      <c r="D1633" s="1">
        <v>44221</v>
      </c>
      <c r="E1633" s="2">
        <v>0.74744212962962964</v>
      </c>
      <c r="F1633">
        <v>200</v>
      </c>
      <c r="G1633">
        <v>1889611729</v>
      </c>
      <c r="H1633" t="s">
        <v>354</v>
      </c>
      <c r="I1633" t="s">
        <v>355</v>
      </c>
      <c r="J1633" t="s">
        <v>265</v>
      </c>
      <c r="K1633" t="s">
        <v>6421</v>
      </c>
      <c r="L1633" t="s">
        <v>266</v>
      </c>
      <c r="M1633" t="s">
        <v>267</v>
      </c>
      <c r="N1633" t="s">
        <v>267</v>
      </c>
      <c r="O1633" t="s">
        <v>267</v>
      </c>
      <c r="P1633">
        <v>1</v>
      </c>
      <c r="Q1633">
        <v>1</v>
      </c>
      <c r="R1633">
        <v>4</v>
      </c>
      <c r="S1633" t="s">
        <v>3758</v>
      </c>
      <c r="T1633" t="s">
        <v>267</v>
      </c>
      <c r="U1633" t="s">
        <v>6422</v>
      </c>
      <c r="V1633" t="b">
        <v>0</v>
      </c>
      <c r="W1633" t="s">
        <v>265</v>
      </c>
      <c r="X1633">
        <v>0</v>
      </c>
      <c r="Y1633" t="s">
        <v>265</v>
      </c>
      <c r="Z1633" t="s">
        <v>265</v>
      </c>
      <c r="AA1633" t="s">
        <v>265</v>
      </c>
      <c r="AB1633" t="s">
        <v>265</v>
      </c>
      <c r="AC1633" t="s">
        <v>265</v>
      </c>
      <c r="AD1633" t="s">
        <v>265</v>
      </c>
      <c r="AE1633" t="s">
        <v>265</v>
      </c>
      <c r="AF1633" t="s">
        <v>267</v>
      </c>
      <c r="AG1633" t="s">
        <v>265</v>
      </c>
      <c r="AH1633" t="s">
        <v>265</v>
      </c>
      <c r="AI1633" t="s">
        <v>265</v>
      </c>
      <c r="AJ1633" t="s">
        <v>265</v>
      </c>
      <c r="AL1633" t="str">
        <f>IF(Sudan_News12[[#This Row],[relevancy_classification_english]]="Relevant","مناسب",IF(Sudan_News12[[#This Row],[relevancy_classification_english]]="Relevant","عَرَضِيّ",""))</f>
        <v/>
      </c>
      <c r="AN1633" t="str">
        <f>IF(Sudan_News12[[#This Row],[sentiment_analysis_english]]="Negative","سلبي",IF(Sudan_News12[[#This Row],[sentiment_analysis_english]]="Neutral","حيادي",IF(Sudan_News12[[#This Row],[sentiment_analysis_english]]="Positive","إيجابي","")))</f>
        <v/>
      </c>
      <c r="AO1633" t="e">
        <f>INDEX(TextClassificationList[],MATCH(Sudan_News12[[#This Row],[text_classification_arabic]],TextClassificationList[text_classification_arabic],0),1)</f>
        <v>#N/A</v>
      </c>
      <c r="AQ1633" t="e">
        <f>INDEX(TextClassificationList[],MATCH(Sudan_News12[[#This Row],[text_classification_arabic2]],TextClassificationList[text_classification_arabic],0),1)</f>
        <v>#N/A</v>
      </c>
      <c r="AS1633" t="e">
        <f>INDEX(TextClassificationList[],MATCH(Sudan_News12[[#This Row],[text_classification_arabic3]],TextClassificationList[text_classification_arabic],0),1)</f>
        <v>#N/A</v>
      </c>
      <c r="AU1633" t="e">
        <f>INDEX(TextClassificationList[],MATCH(Sudan_News12[[#This Row],[text_classification_arabic4]],TextClassificationList[text_classification_arabic],0),1)</f>
        <v>#N/A</v>
      </c>
      <c r="AW1633" t="e">
        <f>INDEX(TextClassificationList[],MATCH(Sudan_News12[[#This Row],[text_classification_arabic5]],TextClassificationList[text_classification_arabic],0),1)</f>
        <v>#N/A</v>
      </c>
    </row>
    <row r="1634" spans="1:49" x14ac:dyDescent="0.2">
      <c r="A1634">
        <v>1.3536790829706117E+18</v>
      </c>
      <c r="B1634">
        <v>1.3536790829706117E+18</v>
      </c>
      <c r="C1634" t="s">
        <v>6423</v>
      </c>
      <c r="D1634" s="1">
        <v>44221</v>
      </c>
      <c r="E1634" s="2">
        <v>0.59743055555555558</v>
      </c>
      <c r="F1634">
        <v>200</v>
      </c>
      <c r="G1634">
        <v>1889611729</v>
      </c>
      <c r="H1634" t="s">
        <v>354</v>
      </c>
      <c r="I1634" t="s">
        <v>355</v>
      </c>
      <c r="J1634" t="s">
        <v>265</v>
      </c>
      <c r="K1634" t="s">
        <v>6424</v>
      </c>
      <c r="L1634" t="s">
        <v>266</v>
      </c>
      <c r="M1634" t="s">
        <v>267</v>
      </c>
      <c r="N1634" t="s">
        <v>267</v>
      </c>
      <c r="O1634" t="s">
        <v>267</v>
      </c>
      <c r="P1634">
        <v>3</v>
      </c>
      <c r="Q1634">
        <v>1</v>
      </c>
      <c r="R1634">
        <v>7</v>
      </c>
      <c r="S1634" t="s">
        <v>6425</v>
      </c>
      <c r="T1634" t="s">
        <v>267</v>
      </c>
      <c r="U1634" t="s">
        <v>6426</v>
      </c>
      <c r="V1634" t="b">
        <v>0</v>
      </c>
      <c r="W1634" t="s">
        <v>265</v>
      </c>
      <c r="X1634">
        <v>0</v>
      </c>
      <c r="Y1634" t="s">
        <v>265</v>
      </c>
      <c r="Z1634" t="s">
        <v>265</v>
      </c>
      <c r="AA1634" t="s">
        <v>265</v>
      </c>
      <c r="AB1634" t="s">
        <v>265</v>
      </c>
      <c r="AC1634" t="s">
        <v>265</v>
      </c>
      <c r="AD1634" t="s">
        <v>265</v>
      </c>
      <c r="AE1634" t="s">
        <v>265</v>
      </c>
      <c r="AF1634" t="s">
        <v>267</v>
      </c>
      <c r="AG1634" t="s">
        <v>265</v>
      </c>
      <c r="AH1634" t="s">
        <v>265</v>
      </c>
      <c r="AI1634" t="s">
        <v>265</v>
      </c>
      <c r="AJ1634" t="s">
        <v>265</v>
      </c>
      <c r="AL1634" t="str">
        <f>IF(Sudan_News12[[#This Row],[relevancy_classification_english]]="Relevant","مناسب",IF(Sudan_News12[[#This Row],[relevancy_classification_english]]="Relevant","عَرَضِيّ",""))</f>
        <v/>
      </c>
      <c r="AN1634" t="str">
        <f>IF(Sudan_News12[[#This Row],[sentiment_analysis_english]]="Negative","سلبي",IF(Sudan_News12[[#This Row],[sentiment_analysis_english]]="Neutral","حيادي",IF(Sudan_News12[[#This Row],[sentiment_analysis_english]]="Positive","إيجابي","")))</f>
        <v/>
      </c>
      <c r="AO1634" t="e">
        <f>INDEX(TextClassificationList[],MATCH(Sudan_News12[[#This Row],[text_classification_arabic]],TextClassificationList[text_classification_arabic],0),1)</f>
        <v>#N/A</v>
      </c>
      <c r="AQ1634" t="e">
        <f>INDEX(TextClassificationList[],MATCH(Sudan_News12[[#This Row],[text_classification_arabic2]],TextClassificationList[text_classification_arabic],0),1)</f>
        <v>#N/A</v>
      </c>
      <c r="AS1634" t="e">
        <f>INDEX(TextClassificationList[],MATCH(Sudan_News12[[#This Row],[text_classification_arabic3]],TextClassificationList[text_classification_arabic],0),1)</f>
        <v>#N/A</v>
      </c>
      <c r="AU1634" t="e">
        <f>INDEX(TextClassificationList[],MATCH(Sudan_News12[[#This Row],[text_classification_arabic4]],TextClassificationList[text_classification_arabic],0),1)</f>
        <v>#N/A</v>
      </c>
      <c r="AW1634" t="e">
        <f>INDEX(TextClassificationList[],MATCH(Sudan_News12[[#This Row],[text_classification_arabic5]],TextClassificationList[text_classification_arabic],0),1)</f>
        <v>#N/A</v>
      </c>
    </row>
    <row r="1635" spans="1:49" x14ac:dyDescent="0.2">
      <c r="A1635">
        <v>1.3536785197888225E+18</v>
      </c>
      <c r="B1635">
        <v>1.3536785197888225E+18</v>
      </c>
      <c r="C1635" t="s">
        <v>6427</v>
      </c>
      <c r="D1635" s="1">
        <v>44221</v>
      </c>
      <c r="E1635" s="2">
        <v>0.59586805555555555</v>
      </c>
      <c r="F1635">
        <v>200</v>
      </c>
      <c r="G1635">
        <v>1889611729</v>
      </c>
      <c r="H1635" t="s">
        <v>354</v>
      </c>
      <c r="I1635" t="s">
        <v>355</v>
      </c>
      <c r="J1635" t="s">
        <v>265</v>
      </c>
      <c r="K1635" t="s">
        <v>6428</v>
      </c>
      <c r="L1635" t="s">
        <v>266</v>
      </c>
      <c r="M1635" t="s">
        <v>267</v>
      </c>
      <c r="N1635" t="s">
        <v>267</v>
      </c>
      <c r="O1635" t="s">
        <v>267</v>
      </c>
      <c r="P1635">
        <v>0</v>
      </c>
      <c r="Q1635">
        <v>0</v>
      </c>
      <c r="R1635">
        <v>1</v>
      </c>
      <c r="S1635" t="s">
        <v>312</v>
      </c>
      <c r="T1635" t="s">
        <v>267</v>
      </c>
      <c r="U1635" t="s">
        <v>6429</v>
      </c>
      <c r="V1635" t="b">
        <v>0</v>
      </c>
      <c r="W1635" t="s">
        <v>265</v>
      </c>
      <c r="X1635">
        <v>0</v>
      </c>
      <c r="Y1635" t="s">
        <v>265</v>
      </c>
      <c r="Z1635" t="s">
        <v>265</v>
      </c>
      <c r="AA1635" t="s">
        <v>265</v>
      </c>
      <c r="AB1635" t="s">
        <v>265</v>
      </c>
      <c r="AC1635" t="s">
        <v>265</v>
      </c>
      <c r="AD1635" t="s">
        <v>265</v>
      </c>
      <c r="AE1635" t="s">
        <v>265</v>
      </c>
      <c r="AF1635" t="s">
        <v>267</v>
      </c>
      <c r="AG1635" t="s">
        <v>265</v>
      </c>
      <c r="AH1635" t="s">
        <v>265</v>
      </c>
      <c r="AI1635" t="s">
        <v>265</v>
      </c>
      <c r="AJ1635" t="s">
        <v>265</v>
      </c>
      <c r="AL1635" t="str">
        <f>IF(Sudan_News12[[#This Row],[relevancy_classification_english]]="Relevant","مناسب",IF(Sudan_News12[[#This Row],[relevancy_classification_english]]="Relevant","عَرَضِيّ",""))</f>
        <v/>
      </c>
      <c r="AN1635" t="str">
        <f>IF(Sudan_News12[[#This Row],[sentiment_analysis_english]]="Negative","سلبي",IF(Sudan_News12[[#This Row],[sentiment_analysis_english]]="Neutral","حيادي",IF(Sudan_News12[[#This Row],[sentiment_analysis_english]]="Positive","إيجابي","")))</f>
        <v/>
      </c>
      <c r="AO1635" t="e">
        <f>INDEX(TextClassificationList[],MATCH(Sudan_News12[[#This Row],[text_classification_arabic]],TextClassificationList[text_classification_arabic],0),1)</f>
        <v>#N/A</v>
      </c>
      <c r="AQ1635" t="e">
        <f>INDEX(TextClassificationList[],MATCH(Sudan_News12[[#This Row],[text_classification_arabic2]],TextClassificationList[text_classification_arabic],0),1)</f>
        <v>#N/A</v>
      </c>
      <c r="AS1635" t="e">
        <f>INDEX(TextClassificationList[],MATCH(Sudan_News12[[#This Row],[text_classification_arabic3]],TextClassificationList[text_classification_arabic],0),1)</f>
        <v>#N/A</v>
      </c>
      <c r="AU1635" t="e">
        <f>INDEX(TextClassificationList[],MATCH(Sudan_News12[[#This Row],[text_classification_arabic4]],TextClassificationList[text_classification_arabic],0),1)</f>
        <v>#N/A</v>
      </c>
      <c r="AW1635" t="e">
        <f>INDEX(TextClassificationList[],MATCH(Sudan_News12[[#This Row],[text_classification_arabic5]],TextClassificationList[text_classification_arabic],0),1)</f>
        <v>#N/A</v>
      </c>
    </row>
    <row r="1636" spans="1:49" x14ac:dyDescent="0.2">
      <c r="A1636">
        <v>1.3536267362783068E+18</v>
      </c>
      <c r="B1636">
        <v>1.3536267362783068E+18</v>
      </c>
      <c r="C1636" t="s">
        <v>6430</v>
      </c>
      <c r="D1636" s="1">
        <v>44221</v>
      </c>
      <c r="E1636" s="2">
        <v>0.45297453703703705</v>
      </c>
      <c r="F1636">
        <v>200</v>
      </c>
      <c r="G1636">
        <v>1889611729</v>
      </c>
      <c r="H1636" t="s">
        <v>354</v>
      </c>
      <c r="I1636" t="s">
        <v>355</v>
      </c>
      <c r="J1636" t="s">
        <v>265</v>
      </c>
      <c r="K1636" t="s">
        <v>6431</v>
      </c>
      <c r="L1636" t="s">
        <v>266</v>
      </c>
      <c r="M1636" t="s">
        <v>267</v>
      </c>
      <c r="N1636" t="s">
        <v>267</v>
      </c>
      <c r="O1636" t="s">
        <v>267</v>
      </c>
      <c r="P1636">
        <v>0</v>
      </c>
      <c r="Q1636">
        <v>0</v>
      </c>
      <c r="R1636">
        <v>0</v>
      </c>
      <c r="S1636" t="s">
        <v>6432</v>
      </c>
      <c r="T1636" t="s">
        <v>267</v>
      </c>
      <c r="U1636" t="s">
        <v>6433</v>
      </c>
      <c r="V1636" t="b">
        <v>0</v>
      </c>
      <c r="W1636" t="s">
        <v>265</v>
      </c>
      <c r="X1636">
        <v>0</v>
      </c>
      <c r="Y1636" t="s">
        <v>265</v>
      </c>
      <c r="Z1636" t="s">
        <v>265</v>
      </c>
      <c r="AA1636" t="s">
        <v>265</v>
      </c>
      <c r="AB1636" t="s">
        <v>265</v>
      </c>
      <c r="AC1636" t="s">
        <v>265</v>
      </c>
      <c r="AD1636" t="s">
        <v>265</v>
      </c>
      <c r="AE1636" t="s">
        <v>265</v>
      </c>
      <c r="AF1636" t="s">
        <v>267</v>
      </c>
      <c r="AG1636" t="s">
        <v>265</v>
      </c>
      <c r="AH1636" t="s">
        <v>265</v>
      </c>
      <c r="AI1636" t="s">
        <v>265</v>
      </c>
      <c r="AJ1636" t="s">
        <v>265</v>
      </c>
      <c r="AL1636" t="str">
        <f>IF(Sudan_News12[[#This Row],[relevancy_classification_english]]="Relevant","مناسب",IF(Sudan_News12[[#This Row],[relevancy_classification_english]]="Relevant","عَرَضِيّ",""))</f>
        <v/>
      </c>
      <c r="AN1636" t="str">
        <f>IF(Sudan_News12[[#This Row],[sentiment_analysis_english]]="Negative","سلبي",IF(Sudan_News12[[#This Row],[sentiment_analysis_english]]="Neutral","حيادي",IF(Sudan_News12[[#This Row],[sentiment_analysis_english]]="Positive","إيجابي","")))</f>
        <v/>
      </c>
      <c r="AO1636" t="e">
        <f>INDEX(TextClassificationList[],MATCH(Sudan_News12[[#This Row],[text_classification_arabic]],TextClassificationList[text_classification_arabic],0),1)</f>
        <v>#N/A</v>
      </c>
      <c r="AQ1636" t="e">
        <f>INDEX(TextClassificationList[],MATCH(Sudan_News12[[#This Row],[text_classification_arabic2]],TextClassificationList[text_classification_arabic],0),1)</f>
        <v>#N/A</v>
      </c>
      <c r="AS1636" t="e">
        <f>INDEX(TextClassificationList[],MATCH(Sudan_News12[[#This Row],[text_classification_arabic3]],TextClassificationList[text_classification_arabic],0),1)</f>
        <v>#N/A</v>
      </c>
      <c r="AU1636" t="e">
        <f>INDEX(TextClassificationList[],MATCH(Sudan_News12[[#This Row],[text_classification_arabic4]],TextClassificationList[text_classification_arabic],0),1)</f>
        <v>#N/A</v>
      </c>
      <c r="AW1636" t="e">
        <f>INDEX(TextClassificationList[],MATCH(Sudan_News12[[#This Row],[text_classification_arabic5]],TextClassificationList[text_classification_arabic],0),1)</f>
        <v>#N/A</v>
      </c>
    </row>
    <row r="1637" spans="1:49" x14ac:dyDescent="0.2">
      <c r="A1637">
        <v>1.3536243862894961E+18</v>
      </c>
      <c r="B1637">
        <v>1.3536243862894961E+18</v>
      </c>
      <c r="C1637" t="s">
        <v>6434</v>
      </c>
      <c r="D1637" s="1">
        <v>44221</v>
      </c>
      <c r="E1637" s="2">
        <v>0.44649305555555557</v>
      </c>
      <c r="F1637">
        <v>200</v>
      </c>
      <c r="G1637">
        <v>1889611729</v>
      </c>
      <c r="H1637" t="s">
        <v>354</v>
      </c>
      <c r="I1637" t="s">
        <v>355</v>
      </c>
      <c r="J1637" t="s">
        <v>265</v>
      </c>
      <c r="K1637" t="s">
        <v>6435</v>
      </c>
      <c r="L1637" t="s">
        <v>266</v>
      </c>
      <c r="M1637" t="s">
        <v>267</v>
      </c>
      <c r="N1637" t="s">
        <v>267</v>
      </c>
      <c r="O1637" t="s">
        <v>267</v>
      </c>
      <c r="P1637">
        <v>0</v>
      </c>
      <c r="Q1637">
        <v>0</v>
      </c>
      <c r="R1637">
        <v>0</v>
      </c>
      <c r="S1637" t="s">
        <v>4872</v>
      </c>
      <c r="T1637" t="s">
        <v>267</v>
      </c>
      <c r="U1637" t="s">
        <v>6436</v>
      </c>
      <c r="V1637" t="b">
        <v>0</v>
      </c>
      <c r="W1637" t="s">
        <v>265</v>
      </c>
      <c r="X1637">
        <v>0</v>
      </c>
      <c r="Y1637" t="s">
        <v>265</v>
      </c>
      <c r="Z1637" t="s">
        <v>265</v>
      </c>
      <c r="AA1637" t="s">
        <v>265</v>
      </c>
      <c r="AB1637" t="s">
        <v>265</v>
      </c>
      <c r="AC1637" t="s">
        <v>265</v>
      </c>
      <c r="AD1637" t="s">
        <v>265</v>
      </c>
      <c r="AE1637" t="s">
        <v>265</v>
      </c>
      <c r="AF1637" t="s">
        <v>267</v>
      </c>
      <c r="AG1637" t="s">
        <v>265</v>
      </c>
      <c r="AH1637" t="s">
        <v>265</v>
      </c>
      <c r="AI1637" t="s">
        <v>265</v>
      </c>
      <c r="AJ1637" t="s">
        <v>265</v>
      </c>
      <c r="AL1637" t="str">
        <f>IF(Sudan_News12[[#This Row],[relevancy_classification_english]]="Relevant","مناسب",IF(Sudan_News12[[#This Row],[relevancy_classification_english]]="Relevant","عَرَضِيّ",""))</f>
        <v/>
      </c>
      <c r="AN1637" t="str">
        <f>IF(Sudan_News12[[#This Row],[sentiment_analysis_english]]="Negative","سلبي",IF(Sudan_News12[[#This Row],[sentiment_analysis_english]]="Neutral","حيادي",IF(Sudan_News12[[#This Row],[sentiment_analysis_english]]="Positive","إيجابي","")))</f>
        <v/>
      </c>
      <c r="AO1637" t="e">
        <f>INDEX(TextClassificationList[],MATCH(Sudan_News12[[#This Row],[text_classification_arabic]],TextClassificationList[text_classification_arabic],0),1)</f>
        <v>#N/A</v>
      </c>
      <c r="AQ1637" t="e">
        <f>INDEX(TextClassificationList[],MATCH(Sudan_News12[[#This Row],[text_classification_arabic2]],TextClassificationList[text_classification_arabic],0),1)</f>
        <v>#N/A</v>
      </c>
      <c r="AS1637" t="e">
        <f>INDEX(TextClassificationList[],MATCH(Sudan_News12[[#This Row],[text_classification_arabic3]],TextClassificationList[text_classification_arabic],0),1)</f>
        <v>#N/A</v>
      </c>
      <c r="AU1637" t="e">
        <f>INDEX(TextClassificationList[],MATCH(Sudan_News12[[#This Row],[text_classification_arabic4]],TextClassificationList[text_classification_arabic],0),1)</f>
        <v>#N/A</v>
      </c>
      <c r="AW1637" t="e">
        <f>INDEX(TextClassificationList[],MATCH(Sudan_News12[[#This Row],[text_classification_arabic5]],TextClassificationList[text_classification_arabic],0),1)</f>
        <v>#N/A</v>
      </c>
    </row>
    <row r="1638" spans="1:49" x14ac:dyDescent="0.2">
      <c r="A1638">
        <v>1.3536237092365558E+18</v>
      </c>
      <c r="B1638">
        <v>1.3536237092365558E+18</v>
      </c>
      <c r="C1638" t="s">
        <v>6437</v>
      </c>
      <c r="D1638" s="1">
        <v>44221</v>
      </c>
      <c r="E1638" s="2">
        <v>0.44462962962962965</v>
      </c>
      <c r="F1638">
        <v>200</v>
      </c>
      <c r="G1638">
        <v>1889611729</v>
      </c>
      <c r="H1638" t="s">
        <v>354</v>
      </c>
      <c r="I1638" t="s">
        <v>355</v>
      </c>
      <c r="J1638" t="s">
        <v>265</v>
      </c>
      <c r="K1638" t="s">
        <v>6438</v>
      </c>
      <c r="L1638" t="s">
        <v>266</v>
      </c>
      <c r="M1638" t="s">
        <v>267</v>
      </c>
      <c r="N1638" t="s">
        <v>267</v>
      </c>
      <c r="O1638" t="s">
        <v>267</v>
      </c>
      <c r="P1638">
        <v>0</v>
      </c>
      <c r="Q1638">
        <v>0</v>
      </c>
      <c r="R1638">
        <v>1</v>
      </c>
      <c r="S1638" t="s">
        <v>267</v>
      </c>
      <c r="T1638" t="s">
        <v>267</v>
      </c>
      <c r="U1638" t="s">
        <v>6439</v>
      </c>
      <c r="V1638" t="b">
        <v>0</v>
      </c>
      <c r="W1638" t="s">
        <v>265</v>
      </c>
      <c r="X1638">
        <v>0</v>
      </c>
      <c r="Y1638" t="s">
        <v>265</v>
      </c>
      <c r="Z1638" t="s">
        <v>265</v>
      </c>
      <c r="AA1638" t="s">
        <v>265</v>
      </c>
      <c r="AB1638" t="s">
        <v>265</v>
      </c>
      <c r="AC1638" t="s">
        <v>265</v>
      </c>
      <c r="AD1638" t="s">
        <v>265</v>
      </c>
      <c r="AE1638" t="s">
        <v>265</v>
      </c>
      <c r="AF1638" t="s">
        <v>267</v>
      </c>
      <c r="AG1638" t="s">
        <v>265</v>
      </c>
      <c r="AH1638" t="s">
        <v>265</v>
      </c>
      <c r="AI1638" t="s">
        <v>265</v>
      </c>
      <c r="AJ1638" t="s">
        <v>265</v>
      </c>
      <c r="AL1638" t="str">
        <f>IF(Sudan_News12[[#This Row],[relevancy_classification_english]]="Relevant","مناسب",IF(Sudan_News12[[#This Row],[relevancy_classification_english]]="Relevant","عَرَضِيّ",""))</f>
        <v/>
      </c>
      <c r="AN1638" t="str">
        <f>IF(Sudan_News12[[#This Row],[sentiment_analysis_english]]="Negative","سلبي",IF(Sudan_News12[[#This Row],[sentiment_analysis_english]]="Neutral","حيادي",IF(Sudan_News12[[#This Row],[sentiment_analysis_english]]="Positive","إيجابي","")))</f>
        <v/>
      </c>
      <c r="AO1638" t="e">
        <f>INDEX(TextClassificationList[],MATCH(Sudan_News12[[#This Row],[text_classification_arabic]],TextClassificationList[text_classification_arabic],0),1)</f>
        <v>#N/A</v>
      </c>
      <c r="AQ1638" t="e">
        <f>INDEX(TextClassificationList[],MATCH(Sudan_News12[[#This Row],[text_classification_arabic2]],TextClassificationList[text_classification_arabic],0),1)</f>
        <v>#N/A</v>
      </c>
      <c r="AS1638" t="e">
        <f>INDEX(TextClassificationList[],MATCH(Sudan_News12[[#This Row],[text_classification_arabic3]],TextClassificationList[text_classification_arabic],0),1)</f>
        <v>#N/A</v>
      </c>
      <c r="AU1638" t="e">
        <f>INDEX(TextClassificationList[],MATCH(Sudan_News12[[#This Row],[text_classification_arabic4]],TextClassificationList[text_classification_arabic],0),1)</f>
        <v>#N/A</v>
      </c>
      <c r="AW1638" t="e">
        <f>INDEX(TextClassificationList[],MATCH(Sudan_News12[[#This Row],[text_classification_arabic5]],TextClassificationList[text_classification_arabic],0),1)</f>
        <v>#N/A</v>
      </c>
    </row>
    <row r="1639" spans="1:49" x14ac:dyDescent="0.2">
      <c r="A1639">
        <v>1.3536123730100797E+18</v>
      </c>
      <c r="B1639">
        <v>1.3536123730100797E+18</v>
      </c>
      <c r="C1639" t="s">
        <v>6440</v>
      </c>
      <c r="D1639" s="1">
        <v>44221</v>
      </c>
      <c r="E1639" s="2">
        <v>0.41334490740740742</v>
      </c>
      <c r="F1639">
        <v>200</v>
      </c>
      <c r="G1639">
        <v>1889611729</v>
      </c>
      <c r="H1639" t="s">
        <v>354</v>
      </c>
      <c r="I1639" t="s">
        <v>355</v>
      </c>
      <c r="J1639" t="s">
        <v>265</v>
      </c>
      <c r="K1639" t="s">
        <v>6441</v>
      </c>
      <c r="L1639" t="s">
        <v>266</v>
      </c>
      <c r="M1639" t="s">
        <v>267</v>
      </c>
      <c r="N1639" t="s">
        <v>267</v>
      </c>
      <c r="O1639" t="s">
        <v>267</v>
      </c>
      <c r="P1639">
        <v>0</v>
      </c>
      <c r="Q1639">
        <v>0</v>
      </c>
      <c r="R1639">
        <v>1</v>
      </c>
      <c r="S1639" t="s">
        <v>267</v>
      </c>
      <c r="T1639" t="s">
        <v>267</v>
      </c>
      <c r="U1639" t="s">
        <v>6442</v>
      </c>
      <c r="V1639" t="b">
        <v>0</v>
      </c>
      <c r="W1639" t="s">
        <v>265</v>
      </c>
      <c r="X1639">
        <v>0</v>
      </c>
      <c r="Y1639" t="s">
        <v>265</v>
      </c>
      <c r="Z1639" t="s">
        <v>265</v>
      </c>
      <c r="AA1639" t="s">
        <v>265</v>
      </c>
      <c r="AB1639" t="s">
        <v>265</v>
      </c>
      <c r="AC1639" t="s">
        <v>265</v>
      </c>
      <c r="AD1639" t="s">
        <v>265</v>
      </c>
      <c r="AE1639" t="s">
        <v>265</v>
      </c>
      <c r="AF1639" t="s">
        <v>267</v>
      </c>
      <c r="AG1639" t="s">
        <v>265</v>
      </c>
      <c r="AH1639" t="s">
        <v>265</v>
      </c>
      <c r="AI1639" t="s">
        <v>265</v>
      </c>
      <c r="AJ1639" t="s">
        <v>265</v>
      </c>
      <c r="AL1639" t="str">
        <f>IF(Sudan_News12[[#This Row],[relevancy_classification_english]]="Relevant","مناسب",IF(Sudan_News12[[#This Row],[relevancy_classification_english]]="Relevant","عَرَضِيّ",""))</f>
        <v/>
      </c>
      <c r="AN1639" t="str">
        <f>IF(Sudan_News12[[#This Row],[sentiment_analysis_english]]="Negative","سلبي",IF(Sudan_News12[[#This Row],[sentiment_analysis_english]]="Neutral","حيادي",IF(Sudan_News12[[#This Row],[sentiment_analysis_english]]="Positive","إيجابي","")))</f>
        <v/>
      </c>
      <c r="AO1639" t="e">
        <f>INDEX(TextClassificationList[],MATCH(Sudan_News12[[#This Row],[text_classification_arabic]],TextClassificationList[text_classification_arabic],0),1)</f>
        <v>#N/A</v>
      </c>
      <c r="AQ1639" t="e">
        <f>INDEX(TextClassificationList[],MATCH(Sudan_News12[[#This Row],[text_classification_arabic2]],TextClassificationList[text_classification_arabic],0),1)</f>
        <v>#N/A</v>
      </c>
      <c r="AS1639" t="e">
        <f>INDEX(TextClassificationList[],MATCH(Sudan_News12[[#This Row],[text_classification_arabic3]],TextClassificationList[text_classification_arabic],0),1)</f>
        <v>#N/A</v>
      </c>
      <c r="AU1639" t="e">
        <f>INDEX(TextClassificationList[],MATCH(Sudan_News12[[#This Row],[text_classification_arabic4]],TextClassificationList[text_classification_arabic],0),1)</f>
        <v>#N/A</v>
      </c>
      <c r="AW1639" t="e">
        <f>INDEX(TextClassificationList[],MATCH(Sudan_News12[[#This Row],[text_classification_arabic5]],TextClassificationList[text_classification_arabic],0),1)</f>
        <v>#N/A</v>
      </c>
    </row>
    <row r="1640" spans="1:49" x14ac:dyDescent="0.2">
      <c r="A1640">
        <v>1.3536122555485962E+18</v>
      </c>
      <c r="B1640">
        <v>1.3536122555485962E+18</v>
      </c>
      <c r="C1640" t="s">
        <v>6443</v>
      </c>
      <c r="D1640" s="1">
        <v>44221</v>
      </c>
      <c r="E1640" s="2">
        <v>0.41302083333333334</v>
      </c>
      <c r="F1640">
        <v>200</v>
      </c>
      <c r="G1640">
        <v>1889611729</v>
      </c>
      <c r="H1640" t="s">
        <v>354</v>
      </c>
      <c r="I1640" t="s">
        <v>355</v>
      </c>
      <c r="J1640" t="s">
        <v>265</v>
      </c>
      <c r="K1640" t="s">
        <v>6444</v>
      </c>
      <c r="L1640" t="s">
        <v>266</v>
      </c>
      <c r="M1640" t="s">
        <v>267</v>
      </c>
      <c r="N1640" t="s">
        <v>267</v>
      </c>
      <c r="O1640" t="s">
        <v>267</v>
      </c>
      <c r="P1640">
        <v>1</v>
      </c>
      <c r="Q1640">
        <v>0</v>
      </c>
      <c r="R1640">
        <v>1</v>
      </c>
      <c r="S1640" t="s">
        <v>3758</v>
      </c>
      <c r="T1640" t="s">
        <v>267</v>
      </c>
      <c r="U1640" t="s">
        <v>6445</v>
      </c>
      <c r="V1640" t="b">
        <v>0</v>
      </c>
      <c r="W1640" t="s">
        <v>265</v>
      </c>
      <c r="X1640">
        <v>0</v>
      </c>
      <c r="Y1640" t="s">
        <v>265</v>
      </c>
      <c r="Z1640" t="s">
        <v>265</v>
      </c>
      <c r="AA1640" t="s">
        <v>265</v>
      </c>
      <c r="AB1640" t="s">
        <v>265</v>
      </c>
      <c r="AC1640" t="s">
        <v>265</v>
      </c>
      <c r="AD1640" t="s">
        <v>265</v>
      </c>
      <c r="AE1640" t="s">
        <v>265</v>
      </c>
      <c r="AF1640" t="s">
        <v>267</v>
      </c>
      <c r="AG1640" t="s">
        <v>265</v>
      </c>
      <c r="AH1640" t="s">
        <v>265</v>
      </c>
      <c r="AI1640" t="s">
        <v>265</v>
      </c>
      <c r="AJ1640" t="s">
        <v>265</v>
      </c>
      <c r="AL1640" t="str">
        <f>IF(Sudan_News12[[#This Row],[relevancy_classification_english]]="Relevant","مناسب",IF(Sudan_News12[[#This Row],[relevancy_classification_english]]="Relevant","عَرَضِيّ",""))</f>
        <v/>
      </c>
      <c r="AN1640" t="str">
        <f>IF(Sudan_News12[[#This Row],[sentiment_analysis_english]]="Negative","سلبي",IF(Sudan_News12[[#This Row],[sentiment_analysis_english]]="Neutral","حيادي",IF(Sudan_News12[[#This Row],[sentiment_analysis_english]]="Positive","إيجابي","")))</f>
        <v/>
      </c>
      <c r="AO1640" t="e">
        <f>INDEX(TextClassificationList[],MATCH(Sudan_News12[[#This Row],[text_classification_arabic]],TextClassificationList[text_classification_arabic],0),1)</f>
        <v>#N/A</v>
      </c>
      <c r="AQ1640" t="e">
        <f>INDEX(TextClassificationList[],MATCH(Sudan_News12[[#This Row],[text_classification_arabic2]],TextClassificationList[text_classification_arabic],0),1)</f>
        <v>#N/A</v>
      </c>
      <c r="AS1640" t="e">
        <f>INDEX(TextClassificationList[],MATCH(Sudan_News12[[#This Row],[text_classification_arabic3]],TextClassificationList[text_classification_arabic],0),1)</f>
        <v>#N/A</v>
      </c>
      <c r="AU1640" t="e">
        <f>INDEX(TextClassificationList[],MATCH(Sudan_News12[[#This Row],[text_classification_arabic4]],TextClassificationList[text_classification_arabic],0),1)</f>
        <v>#N/A</v>
      </c>
      <c r="AW1640" t="e">
        <f>INDEX(TextClassificationList[],MATCH(Sudan_News12[[#This Row],[text_classification_arabic5]],TextClassificationList[text_classification_arabic],0),1)</f>
        <v>#N/A</v>
      </c>
    </row>
    <row r="1641" spans="1:49" x14ac:dyDescent="0.2">
      <c r="A1641">
        <v>1.3534658593779466E+18</v>
      </c>
      <c r="B1641">
        <v>1.3534658593779466E+18</v>
      </c>
      <c r="C1641" t="s">
        <v>6446</v>
      </c>
      <c r="D1641" s="1">
        <v>44221</v>
      </c>
      <c r="E1641" s="2">
        <v>9.0393518518518522E-3</v>
      </c>
      <c r="F1641">
        <v>200</v>
      </c>
      <c r="G1641">
        <v>1889611729</v>
      </c>
      <c r="H1641" t="s">
        <v>354</v>
      </c>
      <c r="I1641" t="s">
        <v>355</v>
      </c>
      <c r="J1641" t="s">
        <v>265</v>
      </c>
      <c r="K1641" t="s">
        <v>6447</v>
      </c>
      <c r="L1641" t="s">
        <v>266</v>
      </c>
      <c r="M1641" t="s">
        <v>267</v>
      </c>
      <c r="N1641" t="s">
        <v>267</v>
      </c>
      <c r="O1641" t="s">
        <v>267</v>
      </c>
      <c r="P1641">
        <v>0</v>
      </c>
      <c r="Q1641">
        <v>0</v>
      </c>
      <c r="R1641">
        <v>2</v>
      </c>
      <c r="S1641" t="s">
        <v>6180</v>
      </c>
      <c r="T1641" t="s">
        <v>267</v>
      </c>
      <c r="U1641" t="s">
        <v>6448</v>
      </c>
      <c r="V1641" t="b">
        <v>0</v>
      </c>
      <c r="W1641" t="s">
        <v>265</v>
      </c>
      <c r="X1641">
        <v>0</v>
      </c>
      <c r="Y1641" t="s">
        <v>265</v>
      </c>
      <c r="Z1641" t="s">
        <v>265</v>
      </c>
      <c r="AA1641" t="s">
        <v>265</v>
      </c>
      <c r="AB1641" t="s">
        <v>265</v>
      </c>
      <c r="AC1641" t="s">
        <v>265</v>
      </c>
      <c r="AD1641" t="s">
        <v>265</v>
      </c>
      <c r="AE1641" t="s">
        <v>265</v>
      </c>
      <c r="AF1641" t="s">
        <v>267</v>
      </c>
      <c r="AG1641" t="s">
        <v>265</v>
      </c>
      <c r="AH1641" t="s">
        <v>265</v>
      </c>
      <c r="AI1641" t="s">
        <v>265</v>
      </c>
      <c r="AJ1641" t="s">
        <v>265</v>
      </c>
      <c r="AL1641" t="str">
        <f>IF(Sudan_News12[[#This Row],[relevancy_classification_english]]="Relevant","مناسب",IF(Sudan_News12[[#This Row],[relevancy_classification_english]]="Relevant","عَرَضِيّ",""))</f>
        <v/>
      </c>
      <c r="AN1641" t="str">
        <f>IF(Sudan_News12[[#This Row],[sentiment_analysis_english]]="Negative","سلبي",IF(Sudan_News12[[#This Row],[sentiment_analysis_english]]="Neutral","حيادي",IF(Sudan_News12[[#This Row],[sentiment_analysis_english]]="Positive","إيجابي","")))</f>
        <v/>
      </c>
      <c r="AO1641" t="e">
        <f>INDEX(TextClassificationList[],MATCH(Sudan_News12[[#This Row],[text_classification_arabic]],TextClassificationList[text_classification_arabic],0),1)</f>
        <v>#N/A</v>
      </c>
      <c r="AQ1641" t="e">
        <f>INDEX(TextClassificationList[],MATCH(Sudan_News12[[#This Row],[text_classification_arabic2]],TextClassificationList[text_classification_arabic],0),1)</f>
        <v>#N/A</v>
      </c>
      <c r="AS1641" t="e">
        <f>INDEX(TextClassificationList[],MATCH(Sudan_News12[[#This Row],[text_classification_arabic3]],TextClassificationList[text_classification_arabic],0),1)</f>
        <v>#N/A</v>
      </c>
      <c r="AU1641" t="e">
        <f>INDEX(TextClassificationList[],MATCH(Sudan_News12[[#This Row],[text_classification_arabic4]],TextClassificationList[text_classification_arabic],0),1)</f>
        <v>#N/A</v>
      </c>
      <c r="AW1641" t="e">
        <f>INDEX(TextClassificationList[],MATCH(Sudan_News12[[#This Row],[text_classification_arabic5]],TextClassificationList[text_classification_arabic],0),1)</f>
        <v>#N/A</v>
      </c>
    </row>
    <row r="1642" spans="1:49" x14ac:dyDescent="0.2">
      <c r="A1642">
        <v>1.353465728670679E+18</v>
      </c>
      <c r="B1642">
        <v>1.353465728670679E+18</v>
      </c>
      <c r="C1642" t="s">
        <v>6449</v>
      </c>
      <c r="D1642" s="1">
        <v>44221</v>
      </c>
      <c r="E1642" s="2">
        <v>8.6805555555555559E-3</v>
      </c>
      <c r="F1642">
        <v>200</v>
      </c>
      <c r="G1642">
        <v>1889611729</v>
      </c>
      <c r="H1642" t="s">
        <v>354</v>
      </c>
      <c r="I1642" t="s">
        <v>355</v>
      </c>
      <c r="J1642" t="s">
        <v>265</v>
      </c>
      <c r="K1642" t="s">
        <v>6450</v>
      </c>
      <c r="L1642" t="s">
        <v>266</v>
      </c>
      <c r="M1642" t="s">
        <v>267</v>
      </c>
      <c r="N1642" t="s">
        <v>267</v>
      </c>
      <c r="O1642" t="s">
        <v>267</v>
      </c>
      <c r="P1642">
        <v>0</v>
      </c>
      <c r="Q1642">
        <v>1</v>
      </c>
      <c r="R1642">
        <v>7</v>
      </c>
      <c r="S1642" t="s">
        <v>6451</v>
      </c>
      <c r="T1642" t="s">
        <v>267</v>
      </c>
      <c r="U1642" t="s">
        <v>6452</v>
      </c>
      <c r="V1642" t="b">
        <v>0</v>
      </c>
      <c r="W1642" t="s">
        <v>265</v>
      </c>
      <c r="X1642">
        <v>0</v>
      </c>
      <c r="Y1642" t="s">
        <v>265</v>
      </c>
      <c r="Z1642" t="s">
        <v>265</v>
      </c>
      <c r="AA1642" t="s">
        <v>265</v>
      </c>
      <c r="AB1642" t="s">
        <v>265</v>
      </c>
      <c r="AC1642" t="s">
        <v>265</v>
      </c>
      <c r="AD1642" t="s">
        <v>265</v>
      </c>
      <c r="AE1642" t="s">
        <v>265</v>
      </c>
      <c r="AF1642" t="s">
        <v>267</v>
      </c>
      <c r="AG1642" t="s">
        <v>265</v>
      </c>
      <c r="AH1642" t="s">
        <v>265</v>
      </c>
      <c r="AI1642" t="s">
        <v>265</v>
      </c>
      <c r="AJ1642" t="s">
        <v>265</v>
      </c>
      <c r="AL1642" t="str">
        <f>IF(Sudan_News12[[#This Row],[relevancy_classification_english]]="Relevant","مناسب",IF(Sudan_News12[[#This Row],[relevancy_classification_english]]="Relevant","عَرَضِيّ",""))</f>
        <v/>
      </c>
      <c r="AN1642" t="str">
        <f>IF(Sudan_News12[[#This Row],[sentiment_analysis_english]]="Negative","سلبي",IF(Sudan_News12[[#This Row],[sentiment_analysis_english]]="Neutral","حيادي",IF(Sudan_News12[[#This Row],[sentiment_analysis_english]]="Positive","إيجابي","")))</f>
        <v/>
      </c>
      <c r="AO1642" t="e">
        <f>INDEX(TextClassificationList[],MATCH(Sudan_News12[[#This Row],[text_classification_arabic]],TextClassificationList[text_classification_arabic],0),1)</f>
        <v>#N/A</v>
      </c>
      <c r="AQ1642" t="e">
        <f>INDEX(TextClassificationList[],MATCH(Sudan_News12[[#This Row],[text_classification_arabic2]],TextClassificationList[text_classification_arabic],0),1)</f>
        <v>#N/A</v>
      </c>
      <c r="AS1642" t="e">
        <f>INDEX(TextClassificationList[],MATCH(Sudan_News12[[#This Row],[text_classification_arabic3]],TextClassificationList[text_classification_arabic],0),1)</f>
        <v>#N/A</v>
      </c>
      <c r="AU1642" t="e">
        <f>INDEX(TextClassificationList[],MATCH(Sudan_News12[[#This Row],[text_classification_arabic4]],TextClassificationList[text_classification_arabic],0),1)</f>
        <v>#N/A</v>
      </c>
      <c r="AW1642" t="e">
        <f>INDEX(TextClassificationList[],MATCH(Sudan_News12[[#This Row],[text_classification_arabic5]],TextClassificationList[text_classification_arabic],0),1)</f>
        <v>#N/A</v>
      </c>
    </row>
    <row r="1643" spans="1:49" x14ac:dyDescent="0.2">
      <c r="A1643">
        <v>1.3534651075823124E+18</v>
      </c>
      <c r="B1643">
        <v>1.3534651075823124E+18</v>
      </c>
      <c r="C1643" t="s">
        <v>6453</v>
      </c>
      <c r="D1643" s="1">
        <v>44221</v>
      </c>
      <c r="E1643" s="2">
        <v>6.9675925925925929E-3</v>
      </c>
      <c r="F1643">
        <v>200</v>
      </c>
      <c r="G1643">
        <v>1889611729</v>
      </c>
      <c r="H1643" t="s">
        <v>354</v>
      </c>
      <c r="I1643" t="s">
        <v>355</v>
      </c>
      <c r="J1643" t="s">
        <v>265</v>
      </c>
      <c r="K1643" t="s">
        <v>6454</v>
      </c>
      <c r="L1643" t="s">
        <v>266</v>
      </c>
      <c r="M1643" t="s">
        <v>267</v>
      </c>
      <c r="N1643" t="s">
        <v>267</v>
      </c>
      <c r="O1643" t="s">
        <v>267</v>
      </c>
      <c r="P1643">
        <v>0</v>
      </c>
      <c r="Q1643">
        <v>0</v>
      </c>
      <c r="R1643">
        <v>0</v>
      </c>
      <c r="S1643" t="s">
        <v>3758</v>
      </c>
      <c r="T1643" t="s">
        <v>267</v>
      </c>
      <c r="U1643" t="s">
        <v>6455</v>
      </c>
      <c r="V1643" t="b">
        <v>0</v>
      </c>
      <c r="W1643" t="s">
        <v>265</v>
      </c>
      <c r="X1643">
        <v>0</v>
      </c>
      <c r="Y1643" t="s">
        <v>265</v>
      </c>
      <c r="Z1643" t="s">
        <v>265</v>
      </c>
      <c r="AA1643" t="s">
        <v>265</v>
      </c>
      <c r="AB1643" t="s">
        <v>265</v>
      </c>
      <c r="AC1643" t="s">
        <v>265</v>
      </c>
      <c r="AD1643" t="s">
        <v>265</v>
      </c>
      <c r="AE1643" t="s">
        <v>265</v>
      </c>
      <c r="AF1643" t="s">
        <v>267</v>
      </c>
      <c r="AG1643" t="s">
        <v>265</v>
      </c>
      <c r="AH1643" t="s">
        <v>265</v>
      </c>
      <c r="AI1643" t="s">
        <v>265</v>
      </c>
      <c r="AJ1643" t="s">
        <v>265</v>
      </c>
      <c r="AL1643" t="str">
        <f>IF(Sudan_News12[[#This Row],[relevancy_classification_english]]="Relevant","مناسب",IF(Sudan_News12[[#This Row],[relevancy_classification_english]]="Relevant","عَرَضِيّ",""))</f>
        <v/>
      </c>
      <c r="AN1643" t="str">
        <f>IF(Sudan_News12[[#This Row],[sentiment_analysis_english]]="Negative","سلبي",IF(Sudan_News12[[#This Row],[sentiment_analysis_english]]="Neutral","حيادي",IF(Sudan_News12[[#This Row],[sentiment_analysis_english]]="Positive","إيجابي","")))</f>
        <v/>
      </c>
      <c r="AO1643" t="e">
        <f>INDEX(TextClassificationList[],MATCH(Sudan_News12[[#This Row],[text_classification_arabic]],TextClassificationList[text_classification_arabic],0),1)</f>
        <v>#N/A</v>
      </c>
      <c r="AQ1643" t="e">
        <f>INDEX(TextClassificationList[],MATCH(Sudan_News12[[#This Row],[text_classification_arabic2]],TextClassificationList[text_classification_arabic],0),1)</f>
        <v>#N/A</v>
      </c>
      <c r="AS1643" t="e">
        <f>INDEX(TextClassificationList[],MATCH(Sudan_News12[[#This Row],[text_classification_arabic3]],TextClassificationList[text_classification_arabic],0),1)</f>
        <v>#N/A</v>
      </c>
      <c r="AU1643" t="e">
        <f>INDEX(TextClassificationList[],MATCH(Sudan_News12[[#This Row],[text_classification_arabic4]],TextClassificationList[text_classification_arabic],0),1)</f>
        <v>#N/A</v>
      </c>
      <c r="AW1643" t="e">
        <f>INDEX(TextClassificationList[],MATCH(Sudan_News12[[#This Row],[text_classification_arabic5]],TextClassificationList[text_classification_arabic],0),1)</f>
        <v>#N/A</v>
      </c>
    </row>
    <row r="1644" spans="1:49" x14ac:dyDescent="0.2">
      <c r="A1644">
        <v>1.353459804904149E+18</v>
      </c>
      <c r="B1644">
        <v>1.353459804904149E+18</v>
      </c>
      <c r="C1644" t="s">
        <v>6456</v>
      </c>
      <c r="D1644" s="1">
        <v>44220</v>
      </c>
      <c r="E1644" s="2">
        <v>0.99233796296296295</v>
      </c>
      <c r="F1644">
        <v>200</v>
      </c>
      <c r="G1644">
        <v>1889611729</v>
      </c>
      <c r="H1644" t="s">
        <v>354</v>
      </c>
      <c r="I1644" t="s">
        <v>355</v>
      </c>
      <c r="J1644" t="s">
        <v>265</v>
      </c>
      <c r="K1644" t="s">
        <v>6457</v>
      </c>
      <c r="L1644" t="s">
        <v>278</v>
      </c>
      <c r="M1644" t="s">
        <v>267</v>
      </c>
      <c r="N1644" t="s">
        <v>267</v>
      </c>
      <c r="O1644" t="s">
        <v>6458</v>
      </c>
      <c r="P1644">
        <v>0</v>
      </c>
      <c r="Q1644">
        <v>2</v>
      </c>
      <c r="R1644">
        <v>6</v>
      </c>
      <c r="S1644" t="s">
        <v>6459</v>
      </c>
      <c r="T1644" t="s">
        <v>267</v>
      </c>
      <c r="U1644" t="s">
        <v>6460</v>
      </c>
      <c r="V1644" t="b">
        <v>0</v>
      </c>
      <c r="W1644" t="s">
        <v>265</v>
      </c>
      <c r="X1644">
        <v>1</v>
      </c>
      <c r="Y1644" t="s">
        <v>6461</v>
      </c>
      <c r="Z1644" t="s">
        <v>265</v>
      </c>
      <c r="AA1644" t="s">
        <v>265</v>
      </c>
      <c r="AB1644" t="s">
        <v>265</v>
      </c>
      <c r="AC1644" t="s">
        <v>265</v>
      </c>
      <c r="AD1644" t="s">
        <v>265</v>
      </c>
      <c r="AE1644" t="s">
        <v>265</v>
      </c>
      <c r="AF1644" t="s">
        <v>267</v>
      </c>
      <c r="AG1644" t="s">
        <v>265</v>
      </c>
      <c r="AH1644" t="s">
        <v>265</v>
      </c>
      <c r="AI1644" t="s">
        <v>265</v>
      </c>
      <c r="AJ1644" t="s">
        <v>265</v>
      </c>
      <c r="AL1644" t="str">
        <f>IF(Sudan_News12[[#This Row],[relevancy_classification_english]]="Relevant","مناسب",IF(Sudan_News12[[#This Row],[relevancy_classification_english]]="Relevant","عَرَضِيّ",""))</f>
        <v/>
      </c>
      <c r="AN1644" t="str">
        <f>IF(Sudan_News12[[#This Row],[sentiment_analysis_english]]="Negative","سلبي",IF(Sudan_News12[[#This Row],[sentiment_analysis_english]]="Neutral","حيادي",IF(Sudan_News12[[#This Row],[sentiment_analysis_english]]="Positive","إيجابي","")))</f>
        <v/>
      </c>
      <c r="AO1644" t="e">
        <f>INDEX(TextClassificationList[],MATCH(Sudan_News12[[#This Row],[text_classification_arabic]],TextClassificationList[text_classification_arabic],0),1)</f>
        <v>#N/A</v>
      </c>
      <c r="AQ1644" t="e">
        <f>INDEX(TextClassificationList[],MATCH(Sudan_News12[[#This Row],[text_classification_arabic2]],TextClassificationList[text_classification_arabic],0),1)</f>
        <v>#N/A</v>
      </c>
      <c r="AS1644" t="e">
        <f>INDEX(TextClassificationList[],MATCH(Sudan_News12[[#This Row],[text_classification_arabic3]],TextClassificationList[text_classification_arabic],0),1)</f>
        <v>#N/A</v>
      </c>
      <c r="AU1644" t="e">
        <f>INDEX(TextClassificationList[],MATCH(Sudan_News12[[#This Row],[text_classification_arabic4]],TextClassificationList[text_classification_arabic],0),1)</f>
        <v>#N/A</v>
      </c>
      <c r="AW1644" t="e">
        <f>INDEX(TextClassificationList[],MATCH(Sudan_News12[[#This Row],[text_classification_arabic5]],TextClassificationList[text_classification_arabic],0),1)</f>
        <v>#N/A</v>
      </c>
    </row>
    <row r="1645" spans="1:49" x14ac:dyDescent="0.2">
      <c r="A1645">
        <v>1.3534472333588029E+18</v>
      </c>
      <c r="B1645">
        <v>1.3534472333588029E+18</v>
      </c>
      <c r="C1645" t="s">
        <v>6462</v>
      </c>
      <c r="D1645" s="1">
        <v>44220</v>
      </c>
      <c r="E1645" s="2">
        <v>0.95763888888888893</v>
      </c>
      <c r="F1645">
        <v>200</v>
      </c>
      <c r="G1645">
        <v>1889611729</v>
      </c>
      <c r="H1645" t="s">
        <v>354</v>
      </c>
      <c r="I1645" t="s">
        <v>355</v>
      </c>
      <c r="J1645" t="s">
        <v>265</v>
      </c>
      <c r="K1645" t="s">
        <v>6463</v>
      </c>
      <c r="L1645" t="s">
        <v>266</v>
      </c>
      <c r="M1645" t="s">
        <v>267</v>
      </c>
      <c r="N1645" t="s">
        <v>267</v>
      </c>
      <c r="O1645" t="s">
        <v>267</v>
      </c>
      <c r="P1645">
        <v>1</v>
      </c>
      <c r="Q1645">
        <v>3</v>
      </c>
      <c r="R1645">
        <v>8</v>
      </c>
      <c r="S1645" t="s">
        <v>267</v>
      </c>
      <c r="T1645" t="s">
        <v>267</v>
      </c>
      <c r="U1645" t="s">
        <v>6464</v>
      </c>
      <c r="V1645" t="b">
        <v>0</v>
      </c>
      <c r="W1645" t="s">
        <v>265</v>
      </c>
      <c r="X1645">
        <v>0</v>
      </c>
      <c r="Y1645" t="s">
        <v>265</v>
      </c>
      <c r="Z1645" t="s">
        <v>265</v>
      </c>
      <c r="AA1645" t="s">
        <v>265</v>
      </c>
      <c r="AB1645" t="s">
        <v>265</v>
      </c>
      <c r="AC1645" t="s">
        <v>265</v>
      </c>
      <c r="AD1645" t="s">
        <v>265</v>
      </c>
      <c r="AE1645" t="s">
        <v>265</v>
      </c>
      <c r="AF1645" t="s">
        <v>267</v>
      </c>
      <c r="AG1645" t="s">
        <v>265</v>
      </c>
      <c r="AH1645" t="s">
        <v>265</v>
      </c>
      <c r="AI1645" t="s">
        <v>265</v>
      </c>
      <c r="AJ1645" t="s">
        <v>265</v>
      </c>
      <c r="AL1645" t="str">
        <f>IF(Sudan_News12[[#This Row],[relevancy_classification_english]]="Relevant","مناسب",IF(Sudan_News12[[#This Row],[relevancy_classification_english]]="Relevant","عَرَضِيّ",""))</f>
        <v/>
      </c>
      <c r="AN1645" t="str">
        <f>IF(Sudan_News12[[#This Row],[sentiment_analysis_english]]="Negative","سلبي",IF(Sudan_News12[[#This Row],[sentiment_analysis_english]]="Neutral","حيادي",IF(Sudan_News12[[#This Row],[sentiment_analysis_english]]="Positive","إيجابي","")))</f>
        <v/>
      </c>
      <c r="AO1645" t="e">
        <f>INDEX(TextClassificationList[],MATCH(Sudan_News12[[#This Row],[text_classification_arabic]],TextClassificationList[text_classification_arabic],0),1)</f>
        <v>#N/A</v>
      </c>
      <c r="AQ1645" t="e">
        <f>INDEX(TextClassificationList[],MATCH(Sudan_News12[[#This Row],[text_classification_arabic2]],TextClassificationList[text_classification_arabic],0),1)</f>
        <v>#N/A</v>
      </c>
      <c r="AS1645" t="e">
        <f>INDEX(TextClassificationList[],MATCH(Sudan_News12[[#This Row],[text_classification_arabic3]],TextClassificationList[text_classification_arabic],0),1)</f>
        <v>#N/A</v>
      </c>
      <c r="AU1645" t="e">
        <f>INDEX(TextClassificationList[],MATCH(Sudan_News12[[#This Row],[text_classification_arabic4]],TextClassificationList[text_classification_arabic],0),1)</f>
        <v>#N/A</v>
      </c>
      <c r="AW1645" t="e">
        <f>INDEX(TextClassificationList[],MATCH(Sudan_News12[[#This Row],[text_classification_arabic5]],TextClassificationList[text_classification_arabic],0),1)</f>
        <v>#N/A</v>
      </c>
    </row>
    <row r="1646" spans="1:49" x14ac:dyDescent="0.2">
      <c r="A1646">
        <v>1.3534470697432433E+18</v>
      </c>
      <c r="B1646">
        <v>1.3534470697432433E+18</v>
      </c>
      <c r="C1646" t="s">
        <v>6465</v>
      </c>
      <c r="D1646" s="1">
        <v>44220</v>
      </c>
      <c r="E1646" s="2">
        <v>0.95718749999999997</v>
      </c>
      <c r="F1646">
        <v>200</v>
      </c>
      <c r="G1646">
        <v>1889611729</v>
      </c>
      <c r="H1646" t="s">
        <v>354</v>
      </c>
      <c r="I1646" t="s">
        <v>355</v>
      </c>
      <c r="J1646" t="s">
        <v>265</v>
      </c>
      <c r="K1646" t="s">
        <v>6466</v>
      </c>
      <c r="L1646" t="s">
        <v>266</v>
      </c>
      <c r="M1646" t="s">
        <v>267</v>
      </c>
      <c r="N1646" t="s">
        <v>267</v>
      </c>
      <c r="O1646" t="s">
        <v>6467</v>
      </c>
      <c r="P1646">
        <v>0</v>
      </c>
      <c r="Q1646">
        <v>0</v>
      </c>
      <c r="R1646">
        <v>1</v>
      </c>
      <c r="S1646" t="s">
        <v>267</v>
      </c>
      <c r="T1646" t="s">
        <v>267</v>
      </c>
      <c r="U1646" t="s">
        <v>6468</v>
      </c>
      <c r="V1646" t="b">
        <v>0</v>
      </c>
      <c r="W1646" t="s">
        <v>265</v>
      </c>
      <c r="X1646">
        <v>1</v>
      </c>
      <c r="Y1646" t="s">
        <v>6469</v>
      </c>
      <c r="Z1646" t="s">
        <v>265</v>
      </c>
      <c r="AA1646" t="s">
        <v>265</v>
      </c>
      <c r="AB1646" t="s">
        <v>265</v>
      </c>
      <c r="AC1646" t="s">
        <v>265</v>
      </c>
      <c r="AD1646" t="s">
        <v>265</v>
      </c>
      <c r="AE1646" t="s">
        <v>265</v>
      </c>
      <c r="AF1646" t="s">
        <v>267</v>
      </c>
      <c r="AG1646" t="s">
        <v>265</v>
      </c>
      <c r="AH1646" t="s">
        <v>265</v>
      </c>
      <c r="AI1646" t="s">
        <v>265</v>
      </c>
      <c r="AJ1646" t="s">
        <v>265</v>
      </c>
      <c r="AL1646" t="str">
        <f>IF(Sudan_News12[[#This Row],[relevancy_classification_english]]="Relevant","مناسب",IF(Sudan_News12[[#This Row],[relevancy_classification_english]]="Relevant","عَرَضِيّ",""))</f>
        <v/>
      </c>
      <c r="AN1646" t="str">
        <f>IF(Sudan_News12[[#This Row],[sentiment_analysis_english]]="Negative","سلبي",IF(Sudan_News12[[#This Row],[sentiment_analysis_english]]="Neutral","حيادي",IF(Sudan_News12[[#This Row],[sentiment_analysis_english]]="Positive","إيجابي","")))</f>
        <v/>
      </c>
      <c r="AO1646" t="e">
        <f>INDEX(TextClassificationList[],MATCH(Sudan_News12[[#This Row],[text_classification_arabic]],TextClassificationList[text_classification_arabic],0),1)</f>
        <v>#N/A</v>
      </c>
      <c r="AQ1646" t="e">
        <f>INDEX(TextClassificationList[],MATCH(Sudan_News12[[#This Row],[text_classification_arabic2]],TextClassificationList[text_classification_arabic],0),1)</f>
        <v>#N/A</v>
      </c>
      <c r="AS1646" t="e">
        <f>INDEX(TextClassificationList[],MATCH(Sudan_News12[[#This Row],[text_classification_arabic3]],TextClassificationList[text_classification_arabic],0),1)</f>
        <v>#N/A</v>
      </c>
      <c r="AU1646" t="e">
        <f>INDEX(TextClassificationList[],MATCH(Sudan_News12[[#This Row],[text_classification_arabic4]],TextClassificationList[text_classification_arabic],0),1)</f>
        <v>#N/A</v>
      </c>
      <c r="AW1646" t="e">
        <f>INDEX(TextClassificationList[],MATCH(Sudan_News12[[#This Row],[text_classification_arabic5]],TextClassificationList[text_classification_arabic],0),1)</f>
        <v>#N/A</v>
      </c>
    </row>
    <row r="1647" spans="1:49" x14ac:dyDescent="0.2">
      <c r="A1647">
        <v>1.3534467079885578E+18</v>
      </c>
      <c r="B1647">
        <v>1.3534467079885578E+18</v>
      </c>
      <c r="C1647" t="s">
        <v>6470</v>
      </c>
      <c r="D1647" s="1">
        <v>44220</v>
      </c>
      <c r="E1647" s="2">
        <v>0.95619212962962963</v>
      </c>
      <c r="F1647">
        <v>200</v>
      </c>
      <c r="G1647">
        <v>1889611729</v>
      </c>
      <c r="H1647" t="s">
        <v>354</v>
      </c>
      <c r="I1647" t="s">
        <v>355</v>
      </c>
      <c r="J1647" t="s">
        <v>265</v>
      </c>
      <c r="K1647" t="s">
        <v>6471</v>
      </c>
      <c r="L1647" t="s">
        <v>266</v>
      </c>
      <c r="M1647" t="s">
        <v>267</v>
      </c>
      <c r="N1647" t="s">
        <v>267</v>
      </c>
      <c r="O1647" t="s">
        <v>6472</v>
      </c>
      <c r="P1647">
        <v>0</v>
      </c>
      <c r="Q1647">
        <v>0</v>
      </c>
      <c r="R1647">
        <v>0</v>
      </c>
      <c r="S1647" t="s">
        <v>267</v>
      </c>
      <c r="T1647" t="s">
        <v>267</v>
      </c>
      <c r="U1647" t="s">
        <v>6473</v>
      </c>
      <c r="V1647" t="b">
        <v>0</v>
      </c>
      <c r="W1647" t="s">
        <v>265</v>
      </c>
      <c r="X1647">
        <v>1</v>
      </c>
      <c r="Y1647" t="s">
        <v>6474</v>
      </c>
      <c r="Z1647" t="s">
        <v>265</v>
      </c>
      <c r="AA1647" t="s">
        <v>265</v>
      </c>
      <c r="AB1647" t="s">
        <v>265</v>
      </c>
      <c r="AC1647" t="s">
        <v>265</v>
      </c>
      <c r="AD1647" t="s">
        <v>265</v>
      </c>
      <c r="AE1647" t="s">
        <v>265</v>
      </c>
      <c r="AF1647" t="s">
        <v>267</v>
      </c>
      <c r="AG1647" t="s">
        <v>265</v>
      </c>
      <c r="AH1647" t="s">
        <v>265</v>
      </c>
      <c r="AI1647" t="s">
        <v>265</v>
      </c>
      <c r="AJ1647" t="s">
        <v>265</v>
      </c>
      <c r="AL1647" t="str">
        <f>IF(Sudan_News12[[#This Row],[relevancy_classification_english]]="Relevant","مناسب",IF(Sudan_News12[[#This Row],[relevancy_classification_english]]="Relevant","عَرَضِيّ",""))</f>
        <v/>
      </c>
      <c r="AN1647" t="str">
        <f>IF(Sudan_News12[[#This Row],[sentiment_analysis_english]]="Negative","سلبي",IF(Sudan_News12[[#This Row],[sentiment_analysis_english]]="Neutral","حيادي",IF(Sudan_News12[[#This Row],[sentiment_analysis_english]]="Positive","إيجابي","")))</f>
        <v/>
      </c>
      <c r="AO1647" t="e">
        <f>INDEX(TextClassificationList[],MATCH(Sudan_News12[[#This Row],[text_classification_arabic]],TextClassificationList[text_classification_arabic],0),1)</f>
        <v>#N/A</v>
      </c>
      <c r="AQ1647" t="e">
        <f>INDEX(TextClassificationList[],MATCH(Sudan_News12[[#This Row],[text_classification_arabic2]],TextClassificationList[text_classification_arabic],0),1)</f>
        <v>#N/A</v>
      </c>
      <c r="AS1647" t="e">
        <f>INDEX(TextClassificationList[],MATCH(Sudan_News12[[#This Row],[text_classification_arabic3]],TextClassificationList[text_classification_arabic],0),1)</f>
        <v>#N/A</v>
      </c>
      <c r="AU1647" t="e">
        <f>INDEX(TextClassificationList[],MATCH(Sudan_News12[[#This Row],[text_classification_arabic4]],TextClassificationList[text_classification_arabic],0),1)</f>
        <v>#N/A</v>
      </c>
      <c r="AW1647" t="e">
        <f>INDEX(TextClassificationList[],MATCH(Sudan_News12[[#This Row],[text_classification_arabic5]],TextClassificationList[text_classification_arabic],0),1)</f>
        <v>#N/A</v>
      </c>
    </row>
    <row r="1648" spans="1:49" x14ac:dyDescent="0.2">
      <c r="A1648">
        <v>1.3534465361353318E+18</v>
      </c>
      <c r="B1648">
        <v>1.3534465361353318E+18</v>
      </c>
      <c r="C1648" t="s">
        <v>6475</v>
      </c>
      <c r="D1648" s="1">
        <v>44220</v>
      </c>
      <c r="E1648" s="2">
        <v>0.95571759259259259</v>
      </c>
      <c r="F1648">
        <v>200</v>
      </c>
      <c r="G1648">
        <v>1889611729</v>
      </c>
      <c r="H1648" t="s">
        <v>354</v>
      </c>
      <c r="I1648" t="s">
        <v>355</v>
      </c>
      <c r="J1648" t="s">
        <v>265</v>
      </c>
      <c r="K1648" t="s">
        <v>6476</v>
      </c>
      <c r="L1648" t="s">
        <v>266</v>
      </c>
      <c r="M1648" t="s">
        <v>267</v>
      </c>
      <c r="N1648" t="s">
        <v>267</v>
      </c>
      <c r="O1648" t="s">
        <v>6477</v>
      </c>
      <c r="P1648">
        <v>0</v>
      </c>
      <c r="Q1648">
        <v>0</v>
      </c>
      <c r="R1648">
        <v>3</v>
      </c>
      <c r="S1648" t="s">
        <v>267</v>
      </c>
      <c r="T1648" t="s">
        <v>267</v>
      </c>
      <c r="U1648" t="s">
        <v>6478</v>
      </c>
      <c r="V1648" t="b">
        <v>0</v>
      </c>
      <c r="W1648" t="s">
        <v>265</v>
      </c>
      <c r="X1648">
        <v>1</v>
      </c>
      <c r="Y1648" t="s">
        <v>6479</v>
      </c>
      <c r="Z1648" t="s">
        <v>265</v>
      </c>
      <c r="AA1648" t="s">
        <v>265</v>
      </c>
      <c r="AB1648" t="s">
        <v>265</v>
      </c>
      <c r="AC1648" t="s">
        <v>265</v>
      </c>
      <c r="AD1648" t="s">
        <v>265</v>
      </c>
      <c r="AE1648" t="s">
        <v>265</v>
      </c>
      <c r="AF1648" t="s">
        <v>267</v>
      </c>
      <c r="AG1648" t="s">
        <v>265</v>
      </c>
      <c r="AH1648" t="s">
        <v>265</v>
      </c>
      <c r="AI1648" t="s">
        <v>265</v>
      </c>
      <c r="AJ1648" t="s">
        <v>265</v>
      </c>
      <c r="AL1648" t="str">
        <f>IF(Sudan_News12[[#This Row],[relevancy_classification_english]]="Relevant","مناسب",IF(Sudan_News12[[#This Row],[relevancy_classification_english]]="Relevant","عَرَضِيّ",""))</f>
        <v/>
      </c>
      <c r="AN1648" t="str">
        <f>IF(Sudan_News12[[#This Row],[sentiment_analysis_english]]="Negative","سلبي",IF(Sudan_News12[[#This Row],[sentiment_analysis_english]]="Neutral","حيادي",IF(Sudan_News12[[#This Row],[sentiment_analysis_english]]="Positive","إيجابي","")))</f>
        <v/>
      </c>
      <c r="AO1648" t="e">
        <f>INDEX(TextClassificationList[],MATCH(Sudan_News12[[#This Row],[text_classification_arabic]],TextClassificationList[text_classification_arabic],0),1)</f>
        <v>#N/A</v>
      </c>
      <c r="AQ1648" t="e">
        <f>INDEX(TextClassificationList[],MATCH(Sudan_News12[[#This Row],[text_classification_arabic2]],TextClassificationList[text_classification_arabic],0),1)</f>
        <v>#N/A</v>
      </c>
      <c r="AS1648" t="e">
        <f>INDEX(TextClassificationList[],MATCH(Sudan_News12[[#This Row],[text_classification_arabic3]],TextClassificationList[text_classification_arabic],0),1)</f>
        <v>#N/A</v>
      </c>
      <c r="AU1648" t="e">
        <f>INDEX(TextClassificationList[],MATCH(Sudan_News12[[#This Row],[text_classification_arabic4]],TextClassificationList[text_classification_arabic],0),1)</f>
        <v>#N/A</v>
      </c>
      <c r="AW1648" t="e">
        <f>INDEX(TextClassificationList[],MATCH(Sudan_News12[[#This Row],[text_classification_arabic5]],TextClassificationList[text_classification_arabic],0),1)</f>
        <v>#N/A</v>
      </c>
    </row>
    <row r="1649" spans="1:49" x14ac:dyDescent="0.2">
      <c r="A1649">
        <v>1.3534419747921879E+18</v>
      </c>
      <c r="B1649">
        <v>1.3534419747921879E+18</v>
      </c>
      <c r="C1649" t="s">
        <v>6480</v>
      </c>
      <c r="D1649" s="1">
        <v>44220</v>
      </c>
      <c r="E1649" s="2">
        <v>0.94313657407407403</v>
      </c>
      <c r="F1649">
        <v>200</v>
      </c>
      <c r="G1649">
        <v>1889611729</v>
      </c>
      <c r="H1649" t="s">
        <v>354</v>
      </c>
      <c r="I1649" t="s">
        <v>355</v>
      </c>
      <c r="J1649" t="s">
        <v>265</v>
      </c>
      <c r="K1649" t="s">
        <v>6481</v>
      </c>
      <c r="L1649" t="s">
        <v>266</v>
      </c>
      <c r="M1649" t="s">
        <v>267</v>
      </c>
      <c r="N1649" t="s">
        <v>267</v>
      </c>
      <c r="O1649" t="s">
        <v>267</v>
      </c>
      <c r="P1649">
        <v>0</v>
      </c>
      <c r="Q1649">
        <v>1</v>
      </c>
      <c r="R1649">
        <v>0</v>
      </c>
      <c r="S1649" t="s">
        <v>267</v>
      </c>
      <c r="T1649" t="s">
        <v>267</v>
      </c>
      <c r="U1649" t="s">
        <v>6482</v>
      </c>
      <c r="V1649" t="b">
        <v>0</v>
      </c>
      <c r="W1649" t="s">
        <v>265</v>
      </c>
      <c r="X1649">
        <v>0</v>
      </c>
      <c r="Y1649" t="s">
        <v>265</v>
      </c>
      <c r="Z1649" t="s">
        <v>265</v>
      </c>
      <c r="AA1649" t="s">
        <v>265</v>
      </c>
      <c r="AB1649" t="s">
        <v>265</v>
      </c>
      <c r="AC1649" t="s">
        <v>265</v>
      </c>
      <c r="AD1649" t="s">
        <v>265</v>
      </c>
      <c r="AE1649" t="s">
        <v>265</v>
      </c>
      <c r="AF1649" t="s">
        <v>267</v>
      </c>
      <c r="AG1649" t="s">
        <v>265</v>
      </c>
      <c r="AH1649" t="s">
        <v>265</v>
      </c>
      <c r="AI1649" t="s">
        <v>265</v>
      </c>
      <c r="AJ1649" t="s">
        <v>265</v>
      </c>
      <c r="AL1649" t="str">
        <f>IF(Sudan_News12[[#This Row],[relevancy_classification_english]]="Relevant","مناسب",IF(Sudan_News12[[#This Row],[relevancy_classification_english]]="Relevant","عَرَضِيّ",""))</f>
        <v/>
      </c>
      <c r="AN1649" t="str">
        <f>IF(Sudan_News12[[#This Row],[sentiment_analysis_english]]="Negative","سلبي",IF(Sudan_News12[[#This Row],[sentiment_analysis_english]]="Neutral","حيادي",IF(Sudan_News12[[#This Row],[sentiment_analysis_english]]="Positive","إيجابي","")))</f>
        <v/>
      </c>
      <c r="AO1649" t="e">
        <f>INDEX(TextClassificationList[],MATCH(Sudan_News12[[#This Row],[text_classification_arabic]],TextClassificationList[text_classification_arabic],0),1)</f>
        <v>#N/A</v>
      </c>
      <c r="AQ1649" t="e">
        <f>INDEX(TextClassificationList[],MATCH(Sudan_News12[[#This Row],[text_classification_arabic2]],TextClassificationList[text_classification_arabic],0),1)</f>
        <v>#N/A</v>
      </c>
      <c r="AS1649" t="e">
        <f>INDEX(TextClassificationList[],MATCH(Sudan_News12[[#This Row],[text_classification_arabic3]],TextClassificationList[text_classification_arabic],0),1)</f>
        <v>#N/A</v>
      </c>
      <c r="AU1649" t="e">
        <f>INDEX(TextClassificationList[],MATCH(Sudan_News12[[#This Row],[text_classification_arabic4]],TextClassificationList[text_classification_arabic],0),1)</f>
        <v>#N/A</v>
      </c>
      <c r="AW1649" t="e">
        <f>INDEX(TextClassificationList[],MATCH(Sudan_News12[[#This Row],[text_classification_arabic5]],TextClassificationList[text_classification_arabic],0),1)</f>
        <v>#N/A</v>
      </c>
    </row>
    <row r="1650" spans="1:49" x14ac:dyDescent="0.2">
      <c r="A1650">
        <v>1.3534399897245491E+18</v>
      </c>
      <c r="B1650">
        <v>1.3534399897245491E+18</v>
      </c>
      <c r="C1650" t="s">
        <v>6483</v>
      </c>
      <c r="D1650" s="1">
        <v>44220</v>
      </c>
      <c r="E1650" s="2">
        <v>0.93765046296296295</v>
      </c>
      <c r="F1650">
        <v>200</v>
      </c>
      <c r="G1650">
        <v>1889611729</v>
      </c>
      <c r="H1650" t="s">
        <v>354</v>
      </c>
      <c r="I1650" t="s">
        <v>355</v>
      </c>
      <c r="J1650" t="s">
        <v>265</v>
      </c>
      <c r="K1650" t="s">
        <v>6484</v>
      </c>
      <c r="L1650" t="s">
        <v>266</v>
      </c>
      <c r="M1650" t="s">
        <v>267</v>
      </c>
      <c r="N1650" t="s">
        <v>267</v>
      </c>
      <c r="O1650" t="s">
        <v>267</v>
      </c>
      <c r="P1650">
        <v>0</v>
      </c>
      <c r="Q1650">
        <v>0</v>
      </c>
      <c r="R1650">
        <v>1</v>
      </c>
      <c r="S1650" t="s">
        <v>267</v>
      </c>
      <c r="T1650" t="s">
        <v>267</v>
      </c>
      <c r="U1650" t="s">
        <v>6485</v>
      </c>
      <c r="V1650" t="b">
        <v>0</v>
      </c>
      <c r="W1650" t="s">
        <v>265</v>
      </c>
      <c r="X1650">
        <v>0</v>
      </c>
      <c r="Y1650" t="s">
        <v>265</v>
      </c>
      <c r="Z1650" t="s">
        <v>265</v>
      </c>
      <c r="AA1650" t="s">
        <v>265</v>
      </c>
      <c r="AB1650" t="s">
        <v>265</v>
      </c>
      <c r="AC1650" t="s">
        <v>265</v>
      </c>
      <c r="AD1650" t="s">
        <v>265</v>
      </c>
      <c r="AE1650" t="s">
        <v>265</v>
      </c>
      <c r="AF1650" t="s">
        <v>267</v>
      </c>
      <c r="AG1650" t="s">
        <v>265</v>
      </c>
      <c r="AH1650" t="s">
        <v>265</v>
      </c>
      <c r="AI1650" t="s">
        <v>265</v>
      </c>
      <c r="AJ1650" t="s">
        <v>265</v>
      </c>
      <c r="AL1650" t="str">
        <f>IF(Sudan_News12[[#This Row],[relevancy_classification_english]]="Relevant","مناسب",IF(Sudan_News12[[#This Row],[relevancy_classification_english]]="Relevant","عَرَضِيّ",""))</f>
        <v/>
      </c>
      <c r="AN1650" t="str">
        <f>IF(Sudan_News12[[#This Row],[sentiment_analysis_english]]="Negative","سلبي",IF(Sudan_News12[[#This Row],[sentiment_analysis_english]]="Neutral","حيادي",IF(Sudan_News12[[#This Row],[sentiment_analysis_english]]="Positive","إيجابي","")))</f>
        <v/>
      </c>
      <c r="AO1650" t="e">
        <f>INDEX(TextClassificationList[],MATCH(Sudan_News12[[#This Row],[text_classification_arabic]],TextClassificationList[text_classification_arabic],0),1)</f>
        <v>#N/A</v>
      </c>
      <c r="AQ1650" t="e">
        <f>INDEX(TextClassificationList[],MATCH(Sudan_News12[[#This Row],[text_classification_arabic2]],TextClassificationList[text_classification_arabic],0),1)</f>
        <v>#N/A</v>
      </c>
      <c r="AS1650" t="e">
        <f>INDEX(TextClassificationList[],MATCH(Sudan_News12[[#This Row],[text_classification_arabic3]],TextClassificationList[text_classification_arabic],0),1)</f>
        <v>#N/A</v>
      </c>
      <c r="AU1650" t="e">
        <f>INDEX(TextClassificationList[],MATCH(Sudan_News12[[#This Row],[text_classification_arabic4]],TextClassificationList[text_classification_arabic],0),1)</f>
        <v>#N/A</v>
      </c>
      <c r="AW1650" t="e">
        <f>INDEX(TextClassificationList[],MATCH(Sudan_News12[[#This Row],[text_classification_arabic5]],TextClassificationList[text_classification_arabic],0),1)</f>
        <v>#N/A</v>
      </c>
    </row>
    <row r="1651" spans="1:49" x14ac:dyDescent="0.2">
      <c r="A1651">
        <v>1.3534102553514025E+18</v>
      </c>
      <c r="B1651">
        <v>1.3534102553514025E+18</v>
      </c>
      <c r="C1651" t="s">
        <v>6486</v>
      </c>
      <c r="D1651" s="1">
        <v>44220</v>
      </c>
      <c r="E1651" s="2">
        <v>0.85560185185185189</v>
      </c>
      <c r="F1651">
        <v>200</v>
      </c>
      <c r="G1651">
        <v>1889611729</v>
      </c>
      <c r="H1651" t="s">
        <v>354</v>
      </c>
      <c r="I1651" t="s">
        <v>355</v>
      </c>
      <c r="J1651" t="s">
        <v>265</v>
      </c>
      <c r="K1651" t="s">
        <v>6487</v>
      </c>
      <c r="L1651" t="s">
        <v>266</v>
      </c>
      <c r="M1651" t="s">
        <v>267</v>
      </c>
      <c r="N1651" t="s">
        <v>267</v>
      </c>
      <c r="O1651" t="s">
        <v>267</v>
      </c>
      <c r="P1651">
        <v>0</v>
      </c>
      <c r="Q1651">
        <v>0</v>
      </c>
      <c r="R1651">
        <v>3</v>
      </c>
      <c r="S1651" t="s">
        <v>267</v>
      </c>
      <c r="T1651" t="s">
        <v>267</v>
      </c>
      <c r="U1651" t="s">
        <v>6488</v>
      </c>
      <c r="V1651" t="b">
        <v>0</v>
      </c>
      <c r="W1651" t="s">
        <v>265</v>
      </c>
      <c r="X1651">
        <v>0</v>
      </c>
      <c r="Y1651" t="s">
        <v>265</v>
      </c>
      <c r="Z1651" t="s">
        <v>265</v>
      </c>
      <c r="AA1651" t="s">
        <v>265</v>
      </c>
      <c r="AB1651" t="s">
        <v>265</v>
      </c>
      <c r="AC1651" t="s">
        <v>265</v>
      </c>
      <c r="AD1651" t="s">
        <v>265</v>
      </c>
      <c r="AE1651" t="s">
        <v>265</v>
      </c>
      <c r="AF1651" t="s">
        <v>267</v>
      </c>
      <c r="AG1651" t="s">
        <v>265</v>
      </c>
      <c r="AH1651" t="s">
        <v>265</v>
      </c>
      <c r="AI1651" t="s">
        <v>265</v>
      </c>
      <c r="AJ1651" t="s">
        <v>265</v>
      </c>
      <c r="AL1651" t="str">
        <f>IF(Sudan_News12[[#This Row],[relevancy_classification_english]]="Relevant","مناسب",IF(Sudan_News12[[#This Row],[relevancy_classification_english]]="Relevant","عَرَضِيّ",""))</f>
        <v/>
      </c>
      <c r="AN1651" t="str">
        <f>IF(Sudan_News12[[#This Row],[sentiment_analysis_english]]="Negative","سلبي",IF(Sudan_News12[[#This Row],[sentiment_analysis_english]]="Neutral","حيادي",IF(Sudan_News12[[#This Row],[sentiment_analysis_english]]="Positive","إيجابي","")))</f>
        <v/>
      </c>
      <c r="AO1651" t="e">
        <f>INDEX(TextClassificationList[],MATCH(Sudan_News12[[#This Row],[text_classification_arabic]],TextClassificationList[text_classification_arabic],0),1)</f>
        <v>#N/A</v>
      </c>
      <c r="AQ1651" t="e">
        <f>INDEX(TextClassificationList[],MATCH(Sudan_News12[[#This Row],[text_classification_arabic2]],TextClassificationList[text_classification_arabic],0),1)</f>
        <v>#N/A</v>
      </c>
      <c r="AS1651" t="e">
        <f>INDEX(TextClassificationList[],MATCH(Sudan_News12[[#This Row],[text_classification_arabic3]],TextClassificationList[text_classification_arabic],0),1)</f>
        <v>#N/A</v>
      </c>
      <c r="AU1651" t="e">
        <f>INDEX(TextClassificationList[],MATCH(Sudan_News12[[#This Row],[text_classification_arabic4]],TextClassificationList[text_classification_arabic],0),1)</f>
        <v>#N/A</v>
      </c>
      <c r="AW1651" t="e">
        <f>INDEX(TextClassificationList[],MATCH(Sudan_News12[[#This Row],[text_classification_arabic5]],TextClassificationList[text_classification_arabic],0),1)</f>
        <v>#N/A</v>
      </c>
    </row>
    <row r="1652" spans="1:49" x14ac:dyDescent="0.2">
      <c r="A1652">
        <v>1.3532740151006331E+18</v>
      </c>
      <c r="B1652">
        <v>1.3532740151006331E+18</v>
      </c>
      <c r="C1652" t="s">
        <v>6489</v>
      </c>
      <c r="D1652" s="1">
        <v>44220</v>
      </c>
      <c r="E1652" s="2">
        <v>0.47965277777777776</v>
      </c>
      <c r="F1652">
        <v>200</v>
      </c>
      <c r="G1652">
        <v>1889611729</v>
      </c>
      <c r="H1652" t="s">
        <v>354</v>
      </c>
      <c r="I1652" t="s">
        <v>355</v>
      </c>
      <c r="J1652" t="s">
        <v>265</v>
      </c>
      <c r="K1652" t="s">
        <v>6490</v>
      </c>
      <c r="L1652" t="s">
        <v>266</v>
      </c>
      <c r="M1652" t="s">
        <v>267</v>
      </c>
      <c r="N1652" t="s">
        <v>267</v>
      </c>
      <c r="O1652" t="s">
        <v>6491</v>
      </c>
      <c r="P1652">
        <v>0</v>
      </c>
      <c r="Q1652">
        <v>0</v>
      </c>
      <c r="R1652">
        <v>1</v>
      </c>
      <c r="S1652" t="s">
        <v>267</v>
      </c>
      <c r="T1652" t="s">
        <v>267</v>
      </c>
      <c r="U1652" t="s">
        <v>6492</v>
      </c>
      <c r="V1652" t="b">
        <v>0</v>
      </c>
      <c r="W1652" t="s">
        <v>265</v>
      </c>
      <c r="X1652">
        <v>1</v>
      </c>
      <c r="Y1652" t="s">
        <v>6493</v>
      </c>
      <c r="Z1652" t="s">
        <v>265</v>
      </c>
      <c r="AA1652" t="s">
        <v>265</v>
      </c>
      <c r="AB1652" t="s">
        <v>265</v>
      </c>
      <c r="AC1652" t="s">
        <v>265</v>
      </c>
      <c r="AD1652" t="s">
        <v>265</v>
      </c>
      <c r="AE1652" t="s">
        <v>265</v>
      </c>
      <c r="AF1652" t="s">
        <v>267</v>
      </c>
      <c r="AG1652" t="s">
        <v>265</v>
      </c>
      <c r="AH1652" t="s">
        <v>265</v>
      </c>
      <c r="AI1652" t="s">
        <v>265</v>
      </c>
      <c r="AJ1652" t="s">
        <v>265</v>
      </c>
      <c r="AL1652" t="str">
        <f>IF(Sudan_News12[[#This Row],[relevancy_classification_english]]="Relevant","مناسب",IF(Sudan_News12[[#This Row],[relevancy_classification_english]]="Relevant","عَرَضِيّ",""))</f>
        <v/>
      </c>
      <c r="AN1652" t="str">
        <f>IF(Sudan_News12[[#This Row],[sentiment_analysis_english]]="Negative","سلبي",IF(Sudan_News12[[#This Row],[sentiment_analysis_english]]="Neutral","حيادي",IF(Sudan_News12[[#This Row],[sentiment_analysis_english]]="Positive","إيجابي","")))</f>
        <v/>
      </c>
      <c r="AO1652" t="e">
        <f>INDEX(TextClassificationList[],MATCH(Sudan_News12[[#This Row],[text_classification_arabic]],TextClassificationList[text_classification_arabic],0),1)</f>
        <v>#N/A</v>
      </c>
      <c r="AQ1652" t="e">
        <f>INDEX(TextClassificationList[],MATCH(Sudan_News12[[#This Row],[text_classification_arabic2]],TextClassificationList[text_classification_arabic],0),1)</f>
        <v>#N/A</v>
      </c>
      <c r="AS1652" t="e">
        <f>INDEX(TextClassificationList[],MATCH(Sudan_News12[[#This Row],[text_classification_arabic3]],TextClassificationList[text_classification_arabic],0),1)</f>
        <v>#N/A</v>
      </c>
      <c r="AU1652" t="e">
        <f>INDEX(TextClassificationList[],MATCH(Sudan_News12[[#This Row],[text_classification_arabic4]],TextClassificationList[text_classification_arabic],0),1)</f>
        <v>#N/A</v>
      </c>
      <c r="AW1652" t="e">
        <f>INDEX(TextClassificationList[],MATCH(Sudan_News12[[#This Row],[text_classification_arabic5]],TextClassificationList[text_classification_arabic],0),1)</f>
        <v>#N/A</v>
      </c>
    </row>
    <row r="1653" spans="1:49" x14ac:dyDescent="0.2">
      <c r="A1653">
        <v>1.3532717901943521E+18</v>
      </c>
      <c r="B1653">
        <v>1.3532717901943521E+18</v>
      </c>
      <c r="C1653" t="s">
        <v>6494</v>
      </c>
      <c r="D1653" s="1">
        <v>44220</v>
      </c>
      <c r="E1653" s="2">
        <v>0.47351851851851851</v>
      </c>
      <c r="F1653">
        <v>200</v>
      </c>
      <c r="G1653">
        <v>1889611729</v>
      </c>
      <c r="H1653" t="s">
        <v>354</v>
      </c>
      <c r="I1653" t="s">
        <v>355</v>
      </c>
      <c r="J1653" t="s">
        <v>265</v>
      </c>
      <c r="K1653" t="s">
        <v>6495</v>
      </c>
      <c r="L1653" t="s">
        <v>273</v>
      </c>
      <c r="M1653" t="s">
        <v>267</v>
      </c>
      <c r="N1653" t="s">
        <v>6496</v>
      </c>
      <c r="O1653" t="s">
        <v>267</v>
      </c>
      <c r="P1653">
        <v>0</v>
      </c>
      <c r="Q1653">
        <v>0</v>
      </c>
      <c r="R1653">
        <v>0</v>
      </c>
      <c r="S1653" t="s">
        <v>267</v>
      </c>
      <c r="T1653" t="s">
        <v>267</v>
      </c>
      <c r="U1653" t="s">
        <v>6497</v>
      </c>
      <c r="V1653" t="b">
        <v>0</v>
      </c>
      <c r="W1653" t="s">
        <v>265</v>
      </c>
      <c r="X1653">
        <v>0</v>
      </c>
      <c r="Y1653" t="s">
        <v>265</v>
      </c>
      <c r="Z1653" t="s">
        <v>265</v>
      </c>
      <c r="AA1653" t="s">
        <v>265</v>
      </c>
      <c r="AB1653" t="s">
        <v>265</v>
      </c>
      <c r="AC1653" t="s">
        <v>265</v>
      </c>
      <c r="AD1653" t="s">
        <v>265</v>
      </c>
      <c r="AE1653" t="s">
        <v>265</v>
      </c>
      <c r="AF1653" t="s">
        <v>267</v>
      </c>
      <c r="AG1653" t="s">
        <v>265</v>
      </c>
      <c r="AH1653" t="s">
        <v>265</v>
      </c>
      <c r="AI1653" t="s">
        <v>265</v>
      </c>
      <c r="AJ1653" t="s">
        <v>265</v>
      </c>
      <c r="AL1653" t="str">
        <f>IF(Sudan_News12[[#This Row],[relevancy_classification_english]]="Relevant","مناسب",IF(Sudan_News12[[#This Row],[relevancy_classification_english]]="Relevant","عَرَضِيّ",""))</f>
        <v/>
      </c>
      <c r="AN1653" t="str">
        <f>IF(Sudan_News12[[#This Row],[sentiment_analysis_english]]="Negative","سلبي",IF(Sudan_News12[[#This Row],[sentiment_analysis_english]]="Neutral","حيادي",IF(Sudan_News12[[#This Row],[sentiment_analysis_english]]="Positive","إيجابي","")))</f>
        <v/>
      </c>
      <c r="AO1653" t="e">
        <f>INDEX(TextClassificationList[],MATCH(Sudan_News12[[#This Row],[text_classification_arabic]],TextClassificationList[text_classification_arabic],0),1)</f>
        <v>#N/A</v>
      </c>
      <c r="AQ1653" t="e">
        <f>INDEX(TextClassificationList[],MATCH(Sudan_News12[[#This Row],[text_classification_arabic2]],TextClassificationList[text_classification_arabic],0),1)</f>
        <v>#N/A</v>
      </c>
      <c r="AS1653" t="e">
        <f>INDEX(TextClassificationList[],MATCH(Sudan_News12[[#This Row],[text_classification_arabic3]],TextClassificationList[text_classification_arabic],0),1)</f>
        <v>#N/A</v>
      </c>
      <c r="AU1653" t="e">
        <f>INDEX(TextClassificationList[],MATCH(Sudan_News12[[#This Row],[text_classification_arabic4]],TextClassificationList[text_classification_arabic],0),1)</f>
        <v>#N/A</v>
      </c>
      <c r="AW1653" t="e">
        <f>INDEX(TextClassificationList[],MATCH(Sudan_News12[[#This Row],[text_classification_arabic5]],TextClassificationList[text_classification_arabic],0),1)</f>
        <v>#N/A</v>
      </c>
    </row>
    <row r="1654" spans="1:49" x14ac:dyDescent="0.2">
      <c r="A1654">
        <v>1.3532410808929485E+18</v>
      </c>
      <c r="B1654">
        <v>1.3532410808929485E+18</v>
      </c>
      <c r="C1654" t="s">
        <v>6498</v>
      </c>
      <c r="D1654" s="1">
        <v>44220</v>
      </c>
      <c r="E1654" s="2">
        <v>0.38877314814814817</v>
      </c>
      <c r="F1654">
        <v>200</v>
      </c>
      <c r="G1654">
        <v>1889611729</v>
      </c>
      <c r="H1654" t="s">
        <v>354</v>
      </c>
      <c r="I1654" t="s">
        <v>355</v>
      </c>
      <c r="J1654" t="s">
        <v>265</v>
      </c>
      <c r="K1654" t="s">
        <v>6499</v>
      </c>
      <c r="L1654" t="s">
        <v>266</v>
      </c>
      <c r="M1654" t="s">
        <v>267</v>
      </c>
      <c r="N1654" t="s">
        <v>267</v>
      </c>
      <c r="O1654" t="s">
        <v>267</v>
      </c>
      <c r="P1654">
        <v>1</v>
      </c>
      <c r="Q1654">
        <v>0</v>
      </c>
      <c r="R1654">
        <v>6</v>
      </c>
      <c r="S1654" t="s">
        <v>267</v>
      </c>
      <c r="T1654" t="s">
        <v>267</v>
      </c>
      <c r="U1654" t="s">
        <v>6500</v>
      </c>
      <c r="V1654" t="b">
        <v>0</v>
      </c>
      <c r="W1654" t="s">
        <v>265</v>
      </c>
      <c r="X1654">
        <v>0</v>
      </c>
      <c r="Y1654" t="s">
        <v>265</v>
      </c>
      <c r="Z1654" t="s">
        <v>265</v>
      </c>
      <c r="AA1654" t="s">
        <v>265</v>
      </c>
      <c r="AB1654" t="s">
        <v>265</v>
      </c>
      <c r="AC1654" t="s">
        <v>265</v>
      </c>
      <c r="AD1654" t="s">
        <v>265</v>
      </c>
      <c r="AE1654" t="s">
        <v>265</v>
      </c>
      <c r="AF1654" t="s">
        <v>267</v>
      </c>
      <c r="AG1654" t="s">
        <v>265</v>
      </c>
      <c r="AH1654" t="s">
        <v>265</v>
      </c>
      <c r="AI1654" t="s">
        <v>265</v>
      </c>
      <c r="AJ1654" t="s">
        <v>265</v>
      </c>
      <c r="AL1654" t="str">
        <f>IF(Sudan_News12[[#This Row],[relevancy_classification_english]]="Relevant","مناسب",IF(Sudan_News12[[#This Row],[relevancy_classification_english]]="Relevant","عَرَضِيّ",""))</f>
        <v/>
      </c>
      <c r="AN1654" t="str">
        <f>IF(Sudan_News12[[#This Row],[sentiment_analysis_english]]="Negative","سلبي",IF(Sudan_News12[[#This Row],[sentiment_analysis_english]]="Neutral","حيادي",IF(Sudan_News12[[#This Row],[sentiment_analysis_english]]="Positive","إيجابي","")))</f>
        <v/>
      </c>
      <c r="AO1654" t="e">
        <f>INDEX(TextClassificationList[],MATCH(Sudan_News12[[#This Row],[text_classification_arabic]],TextClassificationList[text_classification_arabic],0),1)</f>
        <v>#N/A</v>
      </c>
      <c r="AQ1654" t="e">
        <f>INDEX(TextClassificationList[],MATCH(Sudan_News12[[#This Row],[text_classification_arabic2]],TextClassificationList[text_classification_arabic],0),1)</f>
        <v>#N/A</v>
      </c>
      <c r="AS1654" t="e">
        <f>INDEX(TextClassificationList[],MATCH(Sudan_News12[[#This Row],[text_classification_arabic3]],TextClassificationList[text_classification_arabic],0),1)</f>
        <v>#N/A</v>
      </c>
      <c r="AU1654" t="e">
        <f>INDEX(TextClassificationList[],MATCH(Sudan_News12[[#This Row],[text_classification_arabic4]],TextClassificationList[text_classification_arabic],0),1)</f>
        <v>#N/A</v>
      </c>
      <c r="AW1654" t="e">
        <f>INDEX(TextClassificationList[],MATCH(Sudan_News12[[#This Row],[text_classification_arabic5]],TextClassificationList[text_classification_arabic],0),1)</f>
        <v>#N/A</v>
      </c>
    </row>
    <row r="1655" spans="1:49" x14ac:dyDescent="0.2">
      <c r="A1655">
        <v>1.3530929293095772E+18</v>
      </c>
      <c r="B1655">
        <v>1.3530929293095772E+18</v>
      </c>
      <c r="C1655" t="s">
        <v>6501</v>
      </c>
      <c r="D1655" s="1">
        <v>44219</v>
      </c>
      <c r="E1655" s="2">
        <v>0.97995370370370372</v>
      </c>
      <c r="F1655">
        <v>200</v>
      </c>
      <c r="G1655">
        <v>1889611729</v>
      </c>
      <c r="H1655" t="s">
        <v>354</v>
      </c>
      <c r="I1655" t="s">
        <v>355</v>
      </c>
      <c r="J1655" t="s">
        <v>265</v>
      </c>
      <c r="K1655" t="s">
        <v>6502</v>
      </c>
      <c r="L1655" t="s">
        <v>266</v>
      </c>
      <c r="M1655" t="s">
        <v>267</v>
      </c>
      <c r="N1655" t="s">
        <v>267</v>
      </c>
      <c r="O1655" t="s">
        <v>267</v>
      </c>
      <c r="P1655">
        <v>0</v>
      </c>
      <c r="Q1655">
        <v>1</v>
      </c>
      <c r="R1655">
        <v>0</v>
      </c>
      <c r="S1655" t="s">
        <v>6503</v>
      </c>
      <c r="T1655" t="s">
        <v>267</v>
      </c>
      <c r="U1655" t="s">
        <v>6504</v>
      </c>
      <c r="V1655" t="b">
        <v>0</v>
      </c>
      <c r="W1655" t="s">
        <v>265</v>
      </c>
      <c r="X1655">
        <v>0</v>
      </c>
      <c r="Y1655" t="s">
        <v>265</v>
      </c>
      <c r="Z1655" t="s">
        <v>265</v>
      </c>
      <c r="AA1655" t="s">
        <v>265</v>
      </c>
      <c r="AB1655" t="s">
        <v>265</v>
      </c>
      <c r="AC1655" t="s">
        <v>265</v>
      </c>
      <c r="AD1655" t="s">
        <v>265</v>
      </c>
      <c r="AE1655" t="s">
        <v>265</v>
      </c>
      <c r="AF1655" t="s">
        <v>267</v>
      </c>
      <c r="AG1655" t="s">
        <v>265</v>
      </c>
      <c r="AH1655" t="s">
        <v>265</v>
      </c>
      <c r="AI1655" t="s">
        <v>265</v>
      </c>
      <c r="AJ1655" t="s">
        <v>265</v>
      </c>
      <c r="AL1655" t="str">
        <f>IF(Sudan_News12[[#This Row],[relevancy_classification_english]]="Relevant","مناسب",IF(Sudan_News12[[#This Row],[relevancy_classification_english]]="Relevant","عَرَضِيّ",""))</f>
        <v/>
      </c>
      <c r="AN1655" t="str">
        <f>IF(Sudan_News12[[#This Row],[sentiment_analysis_english]]="Negative","سلبي",IF(Sudan_News12[[#This Row],[sentiment_analysis_english]]="Neutral","حيادي",IF(Sudan_News12[[#This Row],[sentiment_analysis_english]]="Positive","إيجابي","")))</f>
        <v/>
      </c>
      <c r="AO1655" t="e">
        <f>INDEX(TextClassificationList[],MATCH(Sudan_News12[[#This Row],[text_classification_arabic]],TextClassificationList[text_classification_arabic],0),1)</f>
        <v>#N/A</v>
      </c>
      <c r="AQ1655" t="e">
        <f>INDEX(TextClassificationList[],MATCH(Sudan_News12[[#This Row],[text_classification_arabic2]],TextClassificationList[text_classification_arabic],0),1)</f>
        <v>#N/A</v>
      </c>
      <c r="AS1655" t="e">
        <f>INDEX(TextClassificationList[],MATCH(Sudan_News12[[#This Row],[text_classification_arabic3]],TextClassificationList[text_classification_arabic],0),1)</f>
        <v>#N/A</v>
      </c>
      <c r="AU1655" t="e">
        <f>INDEX(TextClassificationList[],MATCH(Sudan_News12[[#This Row],[text_classification_arabic4]],TextClassificationList[text_classification_arabic],0),1)</f>
        <v>#N/A</v>
      </c>
      <c r="AW1655" t="e">
        <f>INDEX(TextClassificationList[],MATCH(Sudan_News12[[#This Row],[text_classification_arabic5]],TextClassificationList[text_classification_arabic],0),1)</f>
        <v>#N/A</v>
      </c>
    </row>
    <row r="1656" spans="1:49" x14ac:dyDescent="0.2">
      <c r="A1656">
        <v>1.3530927826431754E+18</v>
      </c>
      <c r="B1656">
        <v>1.3530927826431754E+18</v>
      </c>
      <c r="C1656" t="s">
        <v>6505</v>
      </c>
      <c r="D1656" s="1">
        <v>44219</v>
      </c>
      <c r="E1656" s="2">
        <v>0.97954861111111113</v>
      </c>
      <c r="F1656">
        <v>200</v>
      </c>
      <c r="G1656">
        <v>1889611729</v>
      </c>
      <c r="H1656" t="s">
        <v>354</v>
      </c>
      <c r="I1656" t="s">
        <v>355</v>
      </c>
      <c r="J1656" t="s">
        <v>265</v>
      </c>
      <c r="K1656" t="s">
        <v>6506</v>
      </c>
      <c r="L1656" t="s">
        <v>266</v>
      </c>
      <c r="M1656" t="s">
        <v>267</v>
      </c>
      <c r="N1656" t="s">
        <v>267</v>
      </c>
      <c r="O1656" t="s">
        <v>267</v>
      </c>
      <c r="P1656">
        <v>0</v>
      </c>
      <c r="Q1656">
        <v>0</v>
      </c>
      <c r="R1656">
        <v>1</v>
      </c>
      <c r="S1656" t="s">
        <v>267</v>
      </c>
      <c r="T1656" t="s">
        <v>267</v>
      </c>
      <c r="U1656" t="s">
        <v>6507</v>
      </c>
      <c r="V1656" t="b">
        <v>0</v>
      </c>
      <c r="W1656" t="s">
        <v>265</v>
      </c>
      <c r="X1656">
        <v>0</v>
      </c>
      <c r="Y1656" t="s">
        <v>265</v>
      </c>
      <c r="Z1656" t="s">
        <v>265</v>
      </c>
      <c r="AA1656" t="s">
        <v>265</v>
      </c>
      <c r="AB1656" t="s">
        <v>265</v>
      </c>
      <c r="AC1656" t="s">
        <v>265</v>
      </c>
      <c r="AD1656" t="s">
        <v>265</v>
      </c>
      <c r="AE1656" t="s">
        <v>265</v>
      </c>
      <c r="AF1656" t="s">
        <v>267</v>
      </c>
      <c r="AG1656" t="s">
        <v>265</v>
      </c>
      <c r="AH1656" t="s">
        <v>265</v>
      </c>
      <c r="AI1656" t="s">
        <v>265</v>
      </c>
      <c r="AJ1656" t="s">
        <v>265</v>
      </c>
      <c r="AL1656" t="str">
        <f>IF(Sudan_News12[[#This Row],[relevancy_classification_english]]="Relevant","مناسب",IF(Sudan_News12[[#This Row],[relevancy_classification_english]]="Relevant","عَرَضِيّ",""))</f>
        <v/>
      </c>
      <c r="AN1656" t="str">
        <f>IF(Sudan_News12[[#This Row],[sentiment_analysis_english]]="Negative","سلبي",IF(Sudan_News12[[#This Row],[sentiment_analysis_english]]="Neutral","حيادي",IF(Sudan_News12[[#This Row],[sentiment_analysis_english]]="Positive","إيجابي","")))</f>
        <v/>
      </c>
      <c r="AO1656" t="e">
        <f>INDEX(TextClassificationList[],MATCH(Sudan_News12[[#This Row],[text_classification_arabic]],TextClassificationList[text_classification_arabic],0),1)</f>
        <v>#N/A</v>
      </c>
      <c r="AQ1656" t="e">
        <f>INDEX(TextClassificationList[],MATCH(Sudan_News12[[#This Row],[text_classification_arabic2]],TextClassificationList[text_classification_arabic],0),1)</f>
        <v>#N/A</v>
      </c>
      <c r="AS1656" t="e">
        <f>INDEX(TextClassificationList[],MATCH(Sudan_News12[[#This Row],[text_classification_arabic3]],TextClassificationList[text_classification_arabic],0),1)</f>
        <v>#N/A</v>
      </c>
      <c r="AU1656" t="e">
        <f>INDEX(TextClassificationList[],MATCH(Sudan_News12[[#This Row],[text_classification_arabic4]],TextClassificationList[text_classification_arabic],0),1)</f>
        <v>#N/A</v>
      </c>
      <c r="AW1656" t="e">
        <f>INDEX(TextClassificationList[],MATCH(Sudan_News12[[#This Row],[text_classification_arabic5]],TextClassificationList[text_classification_arabic],0),1)</f>
        <v>#N/A</v>
      </c>
    </row>
    <row r="1657" spans="1:49" x14ac:dyDescent="0.2">
      <c r="A1657">
        <v>1.3530686923602043E+18</v>
      </c>
      <c r="B1657">
        <v>1.3530649616779223E+18</v>
      </c>
      <c r="C1657" t="s">
        <v>6508</v>
      </c>
      <c r="D1657" s="1">
        <v>44219</v>
      </c>
      <c r="E1657" s="2">
        <v>0.91306712962962966</v>
      </c>
      <c r="F1657">
        <v>200</v>
      </c>
      <c r="G1657">
        <v>1889611729</v>
      </c>
      <c r="H1657" t="s">
        <v>354</v>
      </c>
      <c r="I1657" t="s">
        <v>355</v>
      </c>
      <c r="J1657" t="s">
        <v>265</v>
      </c>
      <c r="K1657" t="s">
        <v>6509</v>
      </c>
      <c r="L1657" t="s">
        <v>266</v>
      </c>
      <c r="M1657" t="s">
        <v>267</v>
      </c>
      <c r="N1657" t="s">
        <v>267</v>
      </c>
      <c r="O1657" t="s">
        <v>267</v>
      </c>
      <c r="P1657">
        <v>0</v>
      </c>
      <c r="Q1657">
        <v>0</v>
      </c>
      <c r="R1657">
        <v>0</v>
      </c>
      <c r="S1657" t="s">
        <v>267</v>
      </c>
      <c r="T1657" t="s">
        <v>267</v>
      </c>
      <c r="U1657" t="s">
        <v>6510</v>
      </c>
      <c r="V1657" t="b">
        <v>0</v>
      </c>
      <c r="W1657" t="s">
        <v>265</v>
      </c>
      <c r="X1657">
        <v>0</v>
      </c>
      <c r="Y1657" t="s">
        <v>265</v>
      </c>
      <c r="Z1657" t="s">
        <v>265</v>
      </c>
      <c r="AA1657" t="s">
        <v>265</v>
      </c>
      <c r="AB1657" t="s">
        <v>265</v>
      </c>
      <c r="AC1657" t="s">
        <v>265</v>
      </c>
      <c r="AD1657" t="s">
        <v>265</v>
      </c>
      <c r="AE1657" t="s">
        <v>265</v>
      </c>
      <c r="AF1657" t="s">
        <v>6511</v>
      </c>
      <c r="AG1657" t="s">
        <v>265</v>
      </c>
      <c r="AH1657" t="s">
        <v>265</v>
      </c>
      <c r="AI1657" t="s">
        <v>265</v>
      </c>
      <c r="AJ1657" t="s">
        <v>265</v>
      </c>
      <c r="AL1657" t="str">
        <f>IF(Sudan_News12[[#This Row],[relevancy_classification_english]]="Relevant","مناسب",IF(Sudan_News12[[#This Row],[relevancy_classification_english]]="Relevant","عَرَضِيّ",""))</f>
        <v/>
      </c>
      <c r="AN1657" t="str">
        <f>IF(Sudan_News12[[#This Row],[sentiment_analysis_english]]="Negative","سلبي",IF(Sudan_News12[[#This Row],[sentiment_analysis_english]]="Neutral","حيادي",IF(Sudan_News12[[#This Row],[sentiment_analysis_english]]="Positive","إيجابي","")))</f>
        <v/>
      </c>
      <c r="AO1657" t="e">
        <f>INDEX(TextClassificationList[],MATCH(Sudan_News12[[#This Row],[text_classification_arabic]],TextClassificationList[text_classification_arabic],0),1)</f>
        <v>#N/A</v>
      </c>
      <c r="AQ1657" t="e">
        <f>INDEX(TextClassificationList[],MATCH(Sudan_News12[[#This Row],[text_classification_arabic2]],TextClassificationList[text_classification_arabic],0),1)</f>
        <v>#N/A</v>
      </c>
      <c r="AS1657" t="e">
        <f>INDEX(TextClassificationList[],MATCH(Sudan_News12[[#This Row],[text_classification_arabic3]],TextClassificationList[text_classification_arabic],0),1)</f>
        <v>#N/A</v>
      </c>
      <c r="AU1657" t="e">
        <f>INDEX(TextClassificationList[],MATCH(Sudan_News12[[#This Row],[text_classification_arabic4]],TextClassificationList[text_classification_arabic],0),1)</f>
        <v>#N/A</v>
      </c>
      <c r="AW1657" t="e">
        <f>INDEX(TextClassificationList[],MATCH(Sudan_News12[[#This Row],[text_classification_arabic5]],TextClassificationList[text_classification_arabic],0),1)</f>
        <v>#N/A</v>
      </c>
    </row>
    <row r="1658" spans="1:49" x14ac:dyDescent="0.2">
      <c r="A1658">
        <v>1.3530673750089933E+18</v>
      </c>
      <c r="B1658">
        <v>1.3530553227519877E+18</v>
      </c>
      <c r="C1658" t="s">
        <v>6512</v>
      </c>
      <c r="D1658" s="1">
        <v>44219</v>
      </c>
      <c r="E1658" s="2">
        <v>0.90943287037037035</v>
      </c>
      <c r="F1658">
        <v>200</v>
      </c>
      <c r="G1658">
        <v>1889611729</v>
      </c>
      <c r="H1658" t="s">
        <v>354</v>
      </c>
      <c r="I1658" t="s">
        <v>355</v>
      </c>
      <c r="J1658" t="s">
        <v>265</v>
      </c>
      <c r="K1658" t="s">
        <v>6513</v>
      </c>
      <c r="L1658" t="s">
        <v>266</v>
      </c>
      <c r="M1658" t="s">
        <v>267</v>
      </c>
      <c r="N1658" t="s">
        <v>267</v>
      </c>
      <c r="O1658" t="s">
        <v>267</v>
      </c>
      <c r="P1658">
        <v>0</v>
      </c>
      <c r="Q1658">
        <v>0</v>
      </c>
      <c r="R1658">
        <v>1</v>
      </c>
      <c r="S1658" t="s">
        <v>267</v>
      </c>
      <c r="T1658" t="s">
        <v>267</v>
      </c>
      <c r="U1658" t="s">
        <v>6514</v>
      </c>
      <c r="V1658" t="b">
        <v>0</v>
      </c>
      <c r="W1658" t="s">
        <v>265</v>
      </c>
      <c r="X1658">
        <v>0</v>
      </c>
      <c r="Y1658" t="s">
        <v>265</v>
      </c>
      <c r="Z1658" t="s">
        <v>265</v>
      </c>
      <c r="AA1658" t="s">
        <v>265</v>
      </c>
      <c r="AB1658" t="s">
        <v>265</v>
      </c>
      <c r="AC1658" t="s">
        <v>265</v>
      </c>
      <c r="AD1658" t="s">
        <v>265</v>
      </c>
      <c r="AE1658" t="s">
        <v>265</v>
      </c>
      <c r="AF1658" t="s">
        <v>1251</v>
      </c>
      <c r="AG1658" t="s">
        <v>265</v>
      </c>
      <c r="AH1658" t="s">
        <v>265</v>
      </c>
      <c r="AI1658" t="s">
        <v>265</v>
      </c>
      <c r="AJ1658" t="s">
        <v>265</v>
      </c>
      <c r="AL1658" t="str">
        <f>IF(Sudan_News12[[#This Row],[relevancy_classification_english]]="Relevant","مناسب",IF(Sudan_News12[[#This Row],[relevancy_classification_english]]="Relevant","عَرَضِيّ",""))</f>
        <v/>
      </c>
      <c r="AN1658" t="str">
        <f>IF(Sudan_News12[[#This Row],[sentiment_analysis_english]]="Negative","سلبي",IF(Sudan_News12[[#This Row],[sentiment_analysis_english]]="Neutral","حيادي",IF(Sudan_News12[[#This Row],[sentiment_analysis_english]]="Positive","إيجابي","")))</f>
        <v/>
      </c>
      <c r="AO1658" t="e">
        <f>INDEX(TextClassificationList[],MATCH(Sudan_News12[[#This Row],[text_classification_arabic]],TextClassificationList[text_classification_arabic],0),1)</f>
        <v>#N/A</v>
      </c>
      <c r="AQ1658" t="e">
        <f>INDEX(TextClassificationList[],MATCH(Sudan_News12[[#This Row],[text_classification_arabic2]],TextClassificationList[text_classification_arabic],0),1)</f>
        <v>#N/A</v>
      </c>
      <c r="AS1658" t="e">
        <f>INDEX(TextClassificationList[],MATCH(Sudan_News12[[#This Row],[text_classification_arabic3]],TextClassificationList[text_classification_arabic],0),1)</f>
        <v>#N/A</v>
      </c>
      <c r="AU1658" t="e">
        <f>INDEX(TextClassificationList[],MATCH(Sudan_News12[[#This Row],[text_classification_arabic4]],TextClassificationList[text_classification_arabic],0),1)</f>
        <v>#N/A</v>
      </c>
      <c r="AW1658" t="e">
        <f>INDEX(TextClassificationList[],MATCH(Sudan_News12[[#This Row],[text_classification_arabic5]],TextClassificationList[text_classification_arabic],0),1)</f>
        <v>#N/A</v>
      </c>
    </row>
    <row r="1659" spans="1:49" x14ac:dyDescent="0.2">
      <c r="A1659">
        <v>1.3530322164068598E+18</v>
      </c>
      <c r="B1659">
        <v>1.3530322164068598E+18</v>
      </c>
      <c r="C1659" t="s">
        <v>6515</v>
      </c>
      <c r="D1659" s="1">
        <v>44219</v>
      </c>
      <c r="E1659" s="2">
        <v>0.81241898148148151</v>
      </c>
      <c r="F1659">
        <v>200</v>
      </c>
      <c r="G1659">
        <v>1889611729</v>
      </c>
      <c r="H1659" t="s">
        <v>354</v>
      </c>
      <c r="I1659" t="s">
        <v>355</v>
      </c>
      <c r="J1659" t="s">
        <v>265</v>
      </c>
      <c r="K1659" t="s">
        <v>6516</v>
      </c>
      <c r="L1659" t="s">
        <v>273</v>
      </c>
      <c r="M1659" t="s">
        <v>267</v>
      </c>
      <c r="N1659" t="s">
        <v>6517</v>
      </c>
      <c r="O1659" t="s">
        <v>267</v>
      </c>
      <c r="P1659">
        <v>0</v>
      </c>
      <c r="Q1659">
        <v>2</v>
      </c>
      <c r="R1659">
        <v>0</v>
      </c>
      <c r="S1659" t="s">
        <v>267</v>
      </c>
      <c r="T1659" t="s">
        <v>267</v>
      </c>
      <c r="U1659" t="s">
        <v>6518</v>
      </c>
      <c r="V1659" t="b">
        <v>0</v>
      </c>
      <c r="W1659" t="s">
        <v>265</v>
      </c>
      <c r="X1659">
        <v>0</v>
      </c>
      <c r="Y1659" t="s">
        <v>265</v>
      </c>
      <c r="Z1659" t="s">
        <v>265</v>
      </c>
      <c r="AA1659" t="s">
        <v>265</v>
      </c>
      <c r="AB1659" t="s">
        <v>265</v>
      </c>
      <c r="AC1659" t="s">
        <v>265</v>
      </c>
      <c r="AD1659" t="s">
        <v>265</v>
      </c>
      <c r="AE1659" t="s">
        <v>265</v>
      </c>
      <c r="AF1659" t="s">
        <v>267</v>
      </c>
      <c r="AG1659" t="s">
        <v>265</v>
      </c>
      <c r="AH1659" t="s">
        <v>265</v>
      </c>
      <c r="AI1659" t="s">
        <v>265</v>
      </c>
      <c r="AJ1659" t="s">
        <v>265</v>
      </c>
      <c r="AL1659" t="str">
        <f>IF(Sudan_News12[[#This Row],[relevancy_classification_english]]="Relevant","مناسب",IF(Sudan_News12[[#This Row],[relevancy_classification_english]]="Relevant","عَرَضِيّ",""))</f>
        <v/>
      </c>
      <c r="AN1659" t="str">
        <f>IF(Sudan_News12[[#This Row],[sentiment_analysis_english]]="Negative","سلبي",IF(Sudan_News12[[#This Row],[sentiment_analysis_english]]="Neutral","حيادي",IF(Sudan_News12[[#This Row],[sentiment_analysis_english]]="Positive","إيجابي","")))</f>
        <v/>
      </c>
      <c r="AO1659" t="e">
        <f>INDEX(TextClassificationList[],MATCH(Sudan_News12[[#This Row],[text_classification_arabic]],TextClassificationList[text_classification_arabic],0),1)</f>
        <v>#N/A</v>
      </c>
      <c r="AQ1659" t="e">
        <f>INDEX(TextClassificationList[],MATCH(Sudan_News12[[#This Row],[text_classification_arabic2]],TextClassificationList[text_classification_arabic],0),1)</f>
        <v>#N/A</v>
      </c>
      <c r="AS1659" t="e">
        <f>INDEX(TextClassificationList[],MATCH(Sudan_News12[[#This Row],[text_classification_arabic3]],TextClassificationList[text_classification_arabic],0),1)</f>
        <v>#N/A</v>
      </c>
      <c r="AU1659" t="e">
        <f>INDEX(TextClassificationList[],MATCH(Sudan_News12[[#This Row],[text_classification_arabic4]],TextClassificationList[text_classification_arabic],0),1)</f>
        <v>#N/A</v>
      </c>
      <c r="AW1659" t="e">
        <f>INDEX(TextClassificationList[],MATCH(Sudan_News12[[#This Row],[text_classification_arabic5]],TextClassificationList[text_classification_arabic],0),1)</f>
        <v>#N/A</v>
      </c>
    </row>
    <row r="1660" spans="1:49" x14ac:dyDescent="0.2">
      <c r="A1660">
        <v>1.3530082917948457E+18</v>
      </c>
      <c r="B1660">
        <v>1.3530061607780557E+18</v>
      </c>
      <c r="C1660" t="s">
        <v>6519</v>
      </c>
      <c r="D1660" s="1">
        <v>44219</v>
      </c>
      <c r="E1660" s="2">
        <v>0.74640046296296292</v>
      </c>
      <c r="F1660">
        <v>200</v>
      </c>
      <c r="G1660">
        <v>1889611729</v>
      </c>
      <c r="H1660" t="s">
        <v>354</v>
      </c>
      <c r="I1660" t="s">
        <v>355</v>
      </c>
      <c r="J1660" t="s">
        <v>265</v>
      </c>
      <c r="K1660" t="s">
        <v>6520</v>
      </c>
      <c r="L1660" t="s">
        <v>266</v>
      </c>
      <c r="M1660" t="s">
        <v>267</v>
      </c>
      <c r="N1660" t="s">
        <v>267</v>
      </c>
      <c r="O1660" t="s">
        <v>267</v>
      </c>
      <c r="P1660">
        <v>0</v>
      </c>
      <c r="Q1660">
        <v>0</v>
      </c>
      <c r="R1660">
        <v>0</v>
      </c>
      <c r="S1660" t="s">
        <v>267</v>
      </c>
      <c r="T1660" t="s">
        <v>267</v>
      </c>
      <c r="U1660" t="s">
        <v>6521</v>
      </c>
      <c r="V1660" t="b">
        <v>0</v>
      </c>
      <c r="W1660" t="s">
        <v>265</v>
      </c>
      <c r="X1660">
        <v>0</v>
      </c>
      <c r="Y1660" t="s">
        <v>265</v>
      </c>
      <c r="Z1660" t="s">
        <v>265</v>
      </c>
      <c r="AA1660" t="s">
        <v>265</v>
      </c>
      <c r="AB1660" t="s">
        <v>265</v>
      </c>
      <c r="AC1660" t="s">
        <v>265</v>
      </c>
      <c r="AD1660" t="s">
        <v>265</v>
      </c>
      <c r="AE1660" t="s">
        <v>265</v>
      </c>
      <c r="AF1660" t="s">
        <v>6522</v>
      </c>
      <c r="AG1660" t="s">
        <v>265</v>
      </c>
      <c r="AH1660" t="s">
        <v>265</v>
      </c>
      <c r="AI1660" t="s">
        <v>265</v>
      </c>
      <c r="AJ1660" t="s">
        <v>265</v>
      </c>
      <c r="AL1660" t="str">
        <f>IF(Sudan_News12[[#This Row],[relevancy_classification_english]]="Relevant","مناسب",IF(Sudan_News12[[#This Row],[relevancy_classification_english]]="Relevant","عَرَضِيّ",""))</f>
        <v/>
      </c>
      <c r="AN1660" t="str">
        <f>IF(Sudan_News12[[#This Row],[sentiment_analysis_english]]="Negative","سلبي",IF(Sudan_News12[[#This Row],[sentiment_analysis_english]]="Neutral","حيادي",IF(Sudan_News12[[#This Row],[sentiment_analysis_english]]="Positive","إيجابي","")))</f>
        <v/>
      </c>
      <c r="AO1660" t="e">
        <f>INDEX(TextClassificationList[],MATCH(Sudan_News12[[#This Row],[text_classification_arabic]],TextClassificationList[text_classification_arabic],0),1)</f>
        <v>#N/A</v>
      </c>
      <c r="AQ1660" t="e">
        <f>INDEX(TextClassificationList[],MATCH(Sudan_News12[[#This Row],[text_classification_arabic2]],TextClassificationList[text_classification_arabic],0),1)</f>
        <v>#N/A</v>
      </c>
      <c r="AS1660" t="e">
        <f>INDEX(TextClassificationList[],MATCH(Sudan_News12[[#This Row],[text_classification_arabic3]],TextClassificationList[text_classification_arabic],0),1)</f>
        <v>#N/A</v>
      </c>
      <c r="AU1660" t="e">
        <f>INDEX(TextClassificationList[],MATCH(Sudan_News12[[#This Row],[text_classification_arabic4]],TextClassificationList[text_classification_arabic],0),1)</f>
        <v>#N/A</v>
      </c>
      <c r="AW1660" t="e">
        <f>INDEX(TextClassificationList[],MATCH(Sudan_News12[[#This Row],[text_classification_arabic5]],TextClassificationList[text_classification_arabic],0),1)</f>
        <v>#N/A</v>
      </c>
    </row>
    <row r="1661" spans="1:49" x14ac:dyDescent="0.2">
      <c r="A1661">
        <v>1.3529776071308042E+18</v>
      </c>
      <c r="B1661">
        <v>1.3529776071308042E+18</v>
      </c>
      <c r="C1661" t="s">
        <v>6523</v>
      </c>
      <c r="D1661" s="1">
        <v>44219</v>
      </c>
      <c r="E1661" s="2">
        <v>0.66172453703703704</v>
      </c>
      <c r="F1661">
        <v>200</v>
      </c>
      <c r="G1661">
        <v>1889611729</v>
      </c>
      <c r="H1661" t="s">
        <v>354</v>
      </c>
      <c r="I1661" t="s">
        <v>355</v>
      </c>
      <c r="J1661" t="s">
        <v>265</v>
      </c>
      <c r="K1661" t="s">
        <v>6524</v>
      </c>
      <c r="L1661" t="s">
        <v>266</v>
      </c>
      <c r="M1661" t="s">
        <v>267</v>
      </c>
      <c r="N1661" t="s">
        <v>267</v>
      </c>
      <c r="O1661" t="s">
        <v>267</v>
      </c>
      <c r="P1661">
        <v>0</v>
      </c>
      <c r="Q1661">
        <v>0</v>
      </c>
      <c r="R1661">
        <v>1</v>
      </c>
      <c r="S1661" t="s">
        <v>6525</v>
      </c>
      <c r="T1661" t="s">
        <v>267</v>
      </c>
      <c r="U1661" t="s">
        <v>6526</v>
      </c>
      <c r="V1661" t="b">
        <v>0</v>
      </c>
      <c r="W1661" t="s">
        <v>265</v>
      </c>
      <c r="X1661">
        <v>0</v>
      </c>
      <c r="Y1661" t="s">
        <v>265</v>
      </c>
      <c r="Z1661" t="s">
        <v>265</v>
      </c>
      <c r="AA1661" t="s">
        <v>265</v>
      </c>
      <c r="AB1661" t="s">
        <v>265</v>
      </c>
      <c r="AC1661" t="s">
        <v>265</v>
      </c>
      <c r="AD1661" t="s">
        <v>265</v>
      </c>
      <c r="AE1661" t="s">
        <v>265</v>
      </c>
      <c r="AF1661" t="s">
        <v>267</v>
      </c>
      <c r="AG1661" t="s">
        <v>265</v>
      </c>
      <c r="AH1661" t="s">
        <v>265</v>
      </c>
      <c r="AI1661" t="s">
        <v>265</v>
      </c>
      <c r="AJ1661" t="s">
        <v>265</v>
      </c>
      <c r="AL1661" t="str">
        <f>IF(Sudan_News12[[#This Row],[relevancy_classification_english]]="Relevant","مناسب",IF(Sudan_News12[[#This Row],[relevancy_classification_english]]="Relevant","عَرَضِيّ",""))</f>
        <v/>
      </c>
      <c r="AN1661" t="str">
        <f>IF(Sudan_News12[[#This Row],[sentiment_analysis_english]]="Negative","سلبي",IF(Sudan_News12[[#This Row],[sentiment_analysis_english]]="Neutral","حيادي",IF(Sudan_News12[[#This Row],[sentiment_analysis_english]]="Positive","إيجابي","")))</f>
        <v/>
      </c>
      <c r="AO1661" t="e">
        <f>INDEX(TextClassificationList[],MATCH(Sudan_News12[[#This Row],[text_classification_arabic]],TextClassificationList[text_classification_arabic],0),1)</f>
        <v>#N/A</v>
      </c>
      <c r="AQ1661" t="e">
        <f>INDEX(TextClassificationList[],MATCH(Sudan_News12[[#This Row],[text_classification_arabic2]],TextClassificationList[text_classification_arabic],0),1)</f>
        <v>#N/A</v>
      </c>
      <c r="AS1661" t="e">
        <f>INDEX(TextClassificationList[],MATCH(Sudan_News12[[#This Row],[text_classification_arabic3]],TextClassificationList[text_classification_arabic],0),1)</f>
        <v>#N/A</v>
      </c>
      <c r="AU1661" t="e">
        <f>INDEX(TextClassificationList[],MATCH(Sudan_News12[[#This Row],[text_classification_arabic4]],TextClassificationList[text_classification_arabic],0),1)</f>
        <v>#N/A</v>
      </c>
      <c r="AW1661" t="e">
        <f>INDEX(TextClassificationList[],MATCH(Sudan_News12[[#This Row],[text_classification_arabic5]],TextClassificationList[text_classification_arabic],0),1)</f>
        <v>#N/A</v>
      </c>
    </row>
    <row r="1662" spans="1:49" x14ac:dyDescent="0.2">
      <c r="A1662">
        <v>1.3529713378962596E+18</v>
      </c>
      <c r="B1662">
        <v>1.3529713378962596E+18</v>
      </c>
      <c r="C1662" t="s">
        <v>6527</v>
      </c>
      <c r="D1662" s="1">
        <v>44219</v>
      </c>
      <c r="E1662" s="2">
        <v>0.6444212962962963</v>
      </c>
      <c r="F1662">
        <v>200</v>
      </c>
      <c r="G1662">
        <v>1889611729</v>
      </c>
      <c r="H1662" t="s">
        <v>354</v>
      </c>
      <c r="I1662" t="s">
        <v>355</v>
      </c>
      <c r="J1662" t="s">
        <v>265</v>
      </c>
      <c r="K1662" t="s">
        <v>6528</v>
      </c>
      <c r="L1662" t="s">
        <v>266</v>
      </c>
      <c r="M1662" t="s">
        <v>267</v>
      </c>
      <c r="N1662" t="s">
        <v>267</v>
      </c>
      <c r="O1662" t="s">
        <v>6529</v>
      </c>
      <c r="P1662">
        <v>0</v>
      </c>
      <c r="Q1662">
        <v>1</v>
      </c>
      <c r="R1662">
        <v>1</v>
      </c>
      <c r="S1662" t="s">
        <v>282</v>
      </c>
      <c r="T1662" t="s">
        <v>267</v>
      </c>
      <c r="U1662" t="s">
        <v>6530</v>
      </c>
      <c r="V1662" t="b">
        <v>0</v>
      </c>
      <c r="W1662" t="s">
        <v>265</v>
      </c>
      <c r="X1662">
        <v>1</v>
      </c>
      <c r="Y1662" t="s">
        <v>6531</v>
      </c>
      <c r="Z1662" t="s">
        <v>265</v>
      </c>
      <c r="AA1662" t="s">
        <v>265</v>
      </c>
      <c r="AB1662" t="s">
        <v>265</v>
      </c>
      <c r="AC1662" t="s">
        <v>265</v>
      </c>
      <c r="AD1662" t="s">
        <v>265</v>
      </c>
      <c r="AE1662" t="s">
        <v>265</v>
      </c>
      <c r="AF1662" t="s">
        <v>267</v>
      </c>
      <c r="AG1662" t="s">
        <v>265</v>
      </c>
      <c r="AH1662" t="s">
        <v>265</v>
      </c>
      <c r="AI1662" t="s">
        <v>265</v>
      </c>
      <c r="AJ1662" t="s">
        <v>265</v>
      </c>
      <c r="AL1662" t="str">
        <f>IF(Sudan_News12[[#This Row],[relevancy_classification_english]]="Relevant","مناسب",IF(Sudan_News12[[#This Row],[relevancy_classification_english]]="Relevant","عَرَضِيّ",""))</f>
        <v/>
      </c>
      <c r="AN1662" t="str">
        <f>IF(Sudan_News12[[#This Row],[sentiment_analysis_english]]="Negative","سلبي",IF(Sudan_News12[[#This Row],[sentiment_analysis_english]]="Neutral","حيادي",IF(Sudan_News12[[#This Row],[sentiment_analysis_english]]="Positive","إيجابي","")))</f>
        <v/>
      </c>
      <c r="AO1662" t="e">
        <f>INDEX(TextClassificationList[],MATCH(Sudan_News12[[#This Row],[text_classification_arabic]],TextClassificationList[text_classification_arabic],0),1)</f>
        <v>#N/A</v>
      </c>
      <c r="AQ1662" t="e">
        <f>INDEX(TextClassificationList[],MATCH(Sudan_News12[[#This Row],[text_classification_arabic2]],TextClassificationList[text_classification_arabic],0),1)</f>
        <v>#N/A</v>
      </c>
      <c r="AS1662" t="e">
        <f>INDEX(TextClassificationList[],MATCH(Sudan_News12[[#This Row],[text_classification_arabic3]],TextClassificationList[text_classification_arabic],0),1)</f>
        <v>#N/A</v>
      </c>
      <c r="AU1662" t="e">
        <f>INDEX(TextClassificationList[],MATCH(Sudan_News12[[#This Row],[text_classification_arabic4]],TextClassificationList[text_classification_arabic],0),1)</f>
        <v>#N/A</v>
      </c>
      <c r="AW1662" t="e">
        <f>INDEX(TextClassificationList[],MATCH(Sudan_News12[[#This Row],[text_classification_arabic5]],TextClassificationList[text_classification_arabic],0),1)</f>
        <v>#N/A</v>
      </c>
    </row>
    <row r="1663" spans="1:49" x14ac:dyDescent="0.2">
      <c r="A1663">
        <v>1.3529643652139704E+18</v>
      </c>
      <c r="B1663">
        <v>1.3529643652139704E+18</v>
      </c>
      <c r="C1663" t="s">
        <v>6532</v>
      </c>
      <c r="D1663" s="1">
        <v>44219</v>
      </c>
      <c r="E1663" s="2">
        <v>0.62518518518518518</v>
      </c>
      <c r="F1663">
        <v>200</v>
      </c>
      <c r="G1663">
        <v>1889611729</v>
      </c>
      <c r="H1663" t="s">
        <v>354</v>
      </c>
      <c r="I1663" t="s">
        <v>355</v>
      </c>
      <c r="J1663" t="s">
        <v>265</v>
      </c>
      <c r="K1663" t="s">
        <v>6533</v>
      </c>
      <c r="L1663" t="s">
        <v>266</v>
      </c>
      <c r="M1663" t="s">
        <v>267</v>
      </c>
      <c r="N1663" t="s">
        <v>267</v>
      </c>
      <c r="O1663" t="s">
        <v>6534</v>
      </c>
      <c r="P1663">
        <v>0</v>
      </c>
      <c r="Q1663">
        <v>0</v>
      </c>
      <c r="R1663">
        <v>2</v>
      </c>
      <c r="S1663" t="s">
        <v>308</v>
      </c>
      <c r="T1663" t="s">
        <v>267</v>
      </c>
      <c r="U1663" t="s">
        <v>6535</v>
      </c>
      <c r="V1663" t="b">
        <v>0</v>
      </c>
      <c r="W1663" t="s">
        <v>265</v>
      </c>
      <c r="X1663">
        <v>1</v>
      </c>
      <c r="Y1663" t="s">
        <v>6536</v>
      </c>
      <c r="Z1663" t="s">
        <v>265</v>
      </c>
      <c r="AA1663" t="s">
        <v>265</v>
      </c>
      <c r="AB1663" t="s">
        <v>265</v>
      </c>
      <c r="AC1663" t="s">
        <v>265</v>
      </c>
      <c r="AD1663" t="s">
        <v>265</v>
      </c>
      <c r="AE1663" t="s">
        <v>265</v>
      </c>
      <c r="AF1663" t="s">
        <v>267</v>
      </c>
      <c r="AG1663" t="s">
        <v>265</v>
      </c>
      <c r="AH1663" t="s">
        <v>265</v>
      </c>
      <c r="AI1663" t="s">
        <v>265</v>
      </c>
      <c r="AJ1663" t="s">
        <v>265</v>
      </c>
      <c r="AL1663" t="str">
        <f>IF(Sudan_News12[[#This Row],[relevancy_classification_english]]="Relevant","مناسب",IF(Sudan_News12[[#This Row],[relevancy_classification_english]]="Relevant","عَرَضِيّ",""))</f>
        <v/>
      </c>
      <c r="AN1663" t="str">
        <f>IF(Sudan_News12[[#This Row],[sentiment_analysis_english]]="Negative","سلبي",IF(Sudan_News12[[#This Row],[sentiment_analysis_english]]="Neutral","حيادي",IF(Sudan_News12[[#This Row],[sentiment_analysis_english]]="Positive","إيجابي","")))</f>
        <v/>
      </c>
      <c r="AO1663" t="e">
        <f>INDEX(TextClassificationList[],MATCH(Sudan_News12[[#This Row],[text_classification_arabic]],TextClassificationList[text_classification_arabic],0),1)</f>
        <v>#N/A</v>
      </c>
      <c r="AQ1663" t="e">
        <f>INDEX(TextClassificationList[],MATCH(Sudan_News12[[#This Row],[text_classification_arabic2]],TextClassificationList[text_classification_arabic],0),1)</f>
        <v>#N/A</v>
      </c>
      <c r="AS1663" t="e">
        <f>INDEX(TextClassificationList[],MATCH(Sudan_News12[[#This Row],[text_classification_arabic3]],TextClassificationList[text_classification_arabic],0),1)</f>
        <v>#N/A</v>
      </c>
      <c r="AU1663" t="e">
        <f>INDEX(TextClassificationList[],MATCH(Sudan_News12[[#This Row],[text_classification_arabic4]],TextClassificationList[text_classification_arabic],0),1)</f>
        <v>#N/A</v>
      </c>
      <c r="AW1663" t="e">
        <f>INDEX(TextClassificationList[],MATCH(Sudan_News12[[#This Row],[text_classification_arabic5]],TextClassificationList[text_classification_arabic],0),1)</f>
        <v>#N/A</v>
      </c>
    </row>
    <row r="1664" spans="1:49" x14ac:dyDescent="0.2">
      <c r="A1664">
        <v>1.3529629103525356E+18</v>
      </c>
      <c r="B1664">
        <v>1.3529629103525356E+18</v>
      </c>
      <c r="C1664" t="s">
        <v>6537</v>
      </c>
      <c r="D1664" s="1">
        <v>44219</v>
      </c>
      <c r="E1664" s="2">
        <v>0.62116898148148147</v>
      </c>
      <c r="F1664">
        <v>200</v>
      </c>
      <c r="G1664">
        <v>1889611729</v>
      </c>
      <c r="H1664" t="s">
        <v>354</v>
      </c>
      <c r="I1664" t="s">
        <v>355</v>
      </c>
      <c r="J1664" t="s">
        <v>265</v>
      </c>
      <c r="K1664" t="s">
        <v>6538</v>
      </c>
      <c r="L1664" t="s">
        <v>273</v>
      </c>
      <c r="M1664" t="s">
        <v>267</v>
      </c>
      <c r="N1664" t="s">
        <v>6539</v>
      </c>
      <c r="O1664" t="s">
        <v>267</v>
      </c>
      <c r="P1664">
        <v>0</v>
      </c>
      <c r="Q1664">
        <v>0</v>
      </c>
      <c r="R1664">
        <v>1</v>
      </c>
      <c r="S1664" t="s">
        <v>267</v>
      </c>
      <c r="T1664" t="s">
        <v>267</v>
      </c>
      <c r="U1664" t="s">
        <v>6540</v>
      </c>
      <c r="V1664" t="b">
        <v>0</v>
      </c>
      <c r="W1664" t="s">
        <v>265</v>
      </c>
      <c r="X1664">
        <v>0</v>
      </c>
      <c r="Y1664" t="s">
        <v>265</v>
      </c>
      <c r="Z1664" t="s">
        <v>265</v>
      </c>
      <c r="AA1664" t="s">
        <v>265</v>
      </c>
      <c r="AB1664" t="s">
        <v>265</v>
      </c>
      <c r="AC1664" t="s">
        <v>265</v>
      </c>
      <c r="AD1664" t="s">
        <v>265</v>
      </c>
      <c r="AE1664" t="s">
        <v>265</v>
      </c>
      <c r="AF1664" t="s">
        <v>267</v>
      </c>
      <c r="AG1664" t="s">
        <v>265</v>
      </c>
      <c r="AH1664" t="s">
        <v>265</v>
      </c>
      <c r="AI1664" t="s">
        <v>265</v>
      </c>
      <c r="AJ1664" t="s">
        <v>265</v>
      </c>
      <c r="AL1664" t="str">
        <f>IF(Sudan_News12[[#This Row],[relevancy_classification_english]]="Relevant","مناسب",IF(Sudan_News12[[#This Row],[relevancy_classification_english]]="Relevant","عَرَضِيّ",""))</f>
        <v/>
      </c>
      <c r="AN1664" t="str">
        <f>IF(Sudan_News12[[#This Row],[sentiment_analysis_english]]="Negative","سلبي",IF(Sudan_News12[[#This Row],[sentiment_analysis_english]]="Neutral","حيادي",IF(Sudan_News12[[#This Row],[sentiment_analysis_english]]="Positive","إيجابي","")))</f>
        <v/>
      </c>
      <c r="AO1664" t="e">
        <f>INDEX(TextClassificationList[],MATCH(Sudan_News12[[#This Row],[text_classification_arabic]],TextClassificationList[text_classification_arabic],0),1)</f>
        <v>#N/A</v>
      </c>
      <c r="AQ1664" t="e">
        <f>INDEX(TextClassificationList[],MATCH(Sudan_News12[[#This Row],[text_classification_arabic2]],TextClassificationList[text_classification_arabic],0),1)</f>
        <v>#N/A</v>
      </c>
      <c r="AS1664" t="e">
        <f>INDEX(TextClassificationList[],MATCH(Sudan_News12[[#This Row],[text_classification_arabic3]],TextClassificationList[text_classification_arabic],0),1)</f>
        <v>#N/A</v>
      </c>
      <c r="AU1664" t="e">
        <f>INDEX(TextClassificationList[],MATCH(Sudan_News12[[#This Row],[text_classification_arabic4]],TextClassificationList[text_classification_arabic],0),1)</f>
        <v>#N/A</v>
      </c>
      <c r="AW1664" t="e">
        <f>INDEX(TextClassificationList[],MATCH(Sudan_News12[[#This Row],[text_classification_arabic5]],TextClassificationList[text_classification_arabic],0),1)</f>
        <v>#N/A</v>
      </c>
    </row>
    <row r="1665" spans="1:49" x14ac:dyDescent="0.2">
      <c r="A1665">
        <v>1.3529595624758518E+18</v>
      </c>
      <c r="B1665">
        <v>1.3529595624758518E+18</v>
      </c>
      <c r="C1665" t="s">
        <v>6541</v>
      </c>
      <c r="D1665" s="1">
        <v>44219</v>
      </c>
      <c r="E1665" s="2">
        <v>0.61193287037037036</v>
      </c>
      <c r="F1665">
        <v>200</v>
      </c>
      <c r="G1665">
        <v>1889611729</v>
      </c>
      <c r="H1665" t="s">
        <v>354</v>
      </c>
      <c r="I1665" t="s">
        <v>355</v>
      </c>
      <c r="J1665" t="s">
        <v>265</v>
      </c>
      <c r="K1665" t="s">
        <v>6542</v>
      </c>
      <c r="L1665" t="s">
        <v>266</v>
      </c>
      <c r="M1665" t="s">
        <v>267</v>
      </c>
      <c r="N1665" t="s">
        <v>267</v>
      </c>
      <c r="O1665" t="s">
        <v>6543</v>
      </c>
      <c r="P1665">
        <v>0</v>
      </c>
      <c r="Q1665">
        <v>0</v>
      </c>
      <c r="R1665">
        <v>1</v>
      </c>
      <c r="S1665" t="s">
        <v>6544</v>
      </c>
      <c r="T1665" t="s">
        <v>267</v>
      </c>
      <c r="U1665" t="s">
        <v>6545</v>
      </c>
      <c r="V1665" t="b">
        <v>0</v>
      </c>
      <c r="W1665" t="s">
        <v>265</v>
      </c>
      <c r="X1665">
        <v>1</v>
      </c>
      <c r="Y1665" t="s">
        <v>6546</v>
      </c>
      <c r="Z1665" t="s">
        <v>265</v>
      </c>
      <c r="AA1665" t="s">
        <v>265</v>
      </c>
      <c r="AB1665" t="s">
        <v>265</v>
      </c>
      <c r="AC1665" t="s">
        <v>265</v>
      </c>
      <c r="AD1665" t="s">
        <v>265</v>
      </c>
      <c r="AE1665" t="s">
        <v>265</v>
      </c>
      <c r="AF1665" t="s">
        <v>267</v>
      </c>
      <c r="AG1665" t="s">
        <v>265</v>
      </c>
      <c r="AH1665" t="s">
        <v>265</v>
      </c>
      <c r="AI1665" t="s">
        <v>265</v>
      </c>
      <c r="AJ1665" t="s">
        <v>265</v>
      </c>
      <c r="AL1665" t="str">
        <f>IF(Sudan_News12[[#This Row],[relevancy_classification_english]]="Relevant","مناسب",IF(Sudan_News12[[#This Row],[relevancy_classification_english]]="Relevant","عَرَضِيّ",""))</f>
        <v/>
      </c>
      <c r="AN1665" t="str">
        <f>IF(Sudan_News12[[#This Row],[sentiment_analysis_english]]="Negative","سلبي",IF(Sudan_News12[[#This Row],[sentiment_analysis_english]]="Neutral","حيادي",IF(Sudan_News12[[#This Row],[sentiment_analysis_english]]="Positive","إيجابي","")))</f>
        <v/>
      </c>
      <c r="AO1665" t="e">
        <f>INDEX(TextClassificationList[],MATCH(Sudan_News12[[#This Row],[text_classification_arabic]],TextClassificationList[text_classification_arabic],0),1)</f>
        <v>#N/A</v>
      </c>
      <c r="AQ1665" t="e">
        <f>INDEX(TextClassificationList[],MATCH(Sudan_News12[[#This Row],[text_classification_arabic2]],TextClassificationList[text_classification_arabic],0),1)</f>
        <v>#N/A</v>
      </c>
      <c r="AS1665" t="e">
        <f>INDEX(TextClassificationList[],MATCH(Sudan_News12[[#This Row],[text_classification_arabic3]],TextClassificationList[text_classification_arabic],0),1)</f>
        <v>#N/A</v>
      </c>
      <c r="AU1665" t="e">
        <f>INDEX(TextClassificationList[],MATCH(Sudan_News12[[#This Row],[text_classification_arabic4]],TextClassificationList[text_classification_arabic],0),1)</f>
        <v>#N/A</v>
      </c>
      <c r="AW1665" t="e">
        <f>INDEX(TextClassificationList[],MATCH(Sudan_News12[[#This Row],[text_classification_arabic5]],TextClassificationList[text_classification_arabic],0),1)</f>
        <v>#N/A</v>
      </c>
    </row>
    <row r="1666" spans="1:49" x14ac:dyDescent="0.2">
      <c r="A1666">
        <v>1.3529589207011287E+18</v>
      </c>
      <c r="B1666">
        <v>1.3529589207011287E+18</v>
      </c>
      <c r="C1666" t="s">
        <v>6547</v>
      </c>
      <c r="D1666" s="1">
        <v>44219</v>
      </c>
      <c r="E1666" s="2">
        <v>0.61016203703703709</v>
      </c>
      <c r="F1666">
        <v>200</v>
      </c>
      <c r="G1666">
        <v>1889611729</v>
      </c>
      <c r="H1666" t="s">
        <v>354</v>
      </c>
      <c r="I1666" t="s">
        <v>355</v>
      </c>
      <c r="J1666" t="s">
        <v>265</v>
      </c>
      <c r="K1666" t="s">
        <v>6548</v>
      </c>
      <c r="L1666" t="s">
        <v>266</v>
      </c>
      <c r="M1666" t="s">
        <v>267</v>
      </c>
      <c r="N1666" t="s">
        <v>267</v>
      </c>
      <c r="O1666" t="s">
        <v>6549</v>
      </c>
      <c r="P1666">
        <v>0</v>
      </c>
      <c r="Q1666">
        <v>1</v>
      </c>
      <c r="R1666">
        <v>2</v>
      </c>
      <c r="S1666" t="s">
        <v>267</v>
      </c>
      <c r="T1666" t="s">
        <v>267</v>
      </c>
      <c r="U1666" t="s">
        <v>6550</v>
      </c>
      <c r="V1666" t="b">
        <v>0</v>
      </c>
      <c r="W1666" t="s">
        <v>265</v>
      </c>
      <c r="X1666">
        <v>1</v>
      </c>
      <c r="Y1666" t="s">
        <v>6551</v>
      </c>
      <c r="Z1666" t="s">
        <v>265</v>
      </c>
      <c r="AA1666" t="s">
        <v>265</v>
      </c>
      <c r="AB1666" t="s">
        <v>265</v>
      </c>
      <c r="AC1666" t="s">
        <v>265</v>
      </c>
      <c r="AD1666" t="s">
        <v>265</v>
      </c>
      <c r="AE1666" t="s">
        <v>265</v>
      </c>
      <c r="AF1666" t="s">
        <v>267</v>
      </c>
      <c r="AG1666" t="s">
        <v>265</v>
      </c>
      <c r="AH1666" t="s">
        <v>265</v>
      </c>
      <c r="AI1666" t="s">
        <v>265</v>
      </c>
      <c r="AJ1666" t="s">
        <v>265</v>
      </c>
      <c r="AL1666" t="str">
        <f>IF(Sudan_News12[[#This Row],[relevancy_classification_english]]="Relevant","مناسب",IF(Sudan_News12[[#This Row],[relevancy_classification_english]]="Relevant","عَرَضِيّ",""))</f>
        <v/>
      </c>
      <c r="AN1666" t="str">
        <f>IF(Sudan_News12[[#This Row],[sentiment_analysis_english]]="Negative","سلبي",IF(Sudan_News12[[#This Row],[sentiment_analysis_english]]="Neutral","حيادي",IF(Sudan_News12[[#This Row],[sentiment_analysis_english]]="Positive","إيجابي","")))</f>
        <v/>
      </c>
      <c r="AO1666" t="e">
        <f>INDEX(TextClassificationList[],MATCH(Sudan_News12[[#This Row],[text_classification_arabic]],TextClassificationList[text_classification_arabic],0),1)</f>
        <v>#N/A</v>
      </c>
      <c r="AQ1666" t="e">
        <f>INDEX(TextClassificationList[],MATCH(Sudan_News12[[#This Row],[text_classification_arabic2]],TextClassificationList[text_classification_arabic],0),1)</f>
        <v>#N/A</v>
      </c>
      <c r="AS1666" t="e">
        <f>INDEX(TextClassificationList[],MATCH(Sudan_News12[[#This Row],[text_classification_arabic3]],TextClassificationList[text_classification_arabic],0),1)</f>
        <v>#N/A</v>
      </c>
      <c r="AU1666" t="e">
        <f>INDEX(TextClassificationList[],MATCH(Sudan_News12[[#This Row],[text_classification_arabic4]],TextClassificationList[text_classification_arabic],0),1)</f>
        <v>#N/A</v>
      </c>
      <c r="AW1666" t="e">
        <f>INDEX(TextClassificationList[],MATCH(Sudan_News12[[#This Row],[text_classification_arabic5]],TextClassificationList[text_classification_arabic],0),1)</f>
        <v>#N/A</v>
      </c>
    </row>
    <row r="1667" spans="1:49" x14ac:dyDescent="0.2">
      <c r="A1667">
        <v>1.3529577986032312E+18</v>
      </c>
      <c r="B1667">
        <v>1.3529577986032312E+18</v>
      </c>
      <c r="C1667" t="s">
        <v>6552</v>
      </c>
      <c r="D1667" s="1">
        <v>44219</v>
      </c>
      <c r="E1667" s="2">
        <v>0.60706018518518523</v>
      </c>
      <c r="F1667">
        <v>200</v>
      </c>
      <c r="G1667">
        <v>1889611729</v>
      </c>
      <c r="H1667" t="s">
        <v>354</v>
      </c>
      <c r="I1667" t="s">
        <v>355</v>
      </c>
      <c r="J1667" t="s">
        <v>265</v>
      </c>
      <c r="K1667" t="s">
        <v>6553</v>
      </c>
      <c r="L1667" t="s">
        <v>273</v>
      </c>
      <c r="M1667" t="s">
        <v>267</v>
      </c>
      <c r="N1667" t="s">
        <v>6554</v>
      </c>
      <c r="O1667" t="s">
        <v>267</v>
      </c>
      <c r="P1667">
        <v>0</v>
      </c>
      <c r="Q1667">
        <v>0</v>
      </c>
      <c r="R1667">
        <v>1</v>
      </c>
      <c r="S1667" t="s">
        <v>267</v>
      </c>
      <c r="T1667" t="s">
        <v>267</v>
      </c>
      <c r="U1667" t="s">
        <v>6555</v>
      </c>
      <c r="V1667" t="b">
        <v>0</v>
      </c>
      <c r="W1667" t="s">
        <v>265</v>
      </c>
      <c r="X1667">
        <v>0</v>
      </c>
      <c r="Y1667" t="s">
        <v>265</v>
      </c>
      <c r="Z1667" t="s">
        <v>265</v>
      </c>
      <c r="AA1667" t="s">
        <v>265</v>
      </c>
      <c r="AB1667" t="s">
        <v>265</v>
      </c>
      <c r="AC1667" t="s">
        <v>265</v>
      </c>
      <c r="AD1667" t="s">
        <v>265</v>
      </c>
      <c r="AE1667" t="s">
        <v>265</v>
      </c>
      <c r="AF1667" t="s">
        <v>267</v>
      </c>
      <c r="AG1667" t="s">
        <v>265</v>
      </c>
      <c r="AH1667" t="s">
        <v>265</v>
      </c>
      <c r="AI1667" t="s">
        <v>265</v>
      </c>
      <c r="AJ1667" t="s">
        <v>265</v>
      </c>
      <c r="AL1667" t="str">
        <f>IF(Sudan_News12[[#This Row],[relevancy_classification_english]]="Relevant","مناسب",IF(Sudan_News12[[#This Row],[relevancy_classification_english]]="Relevant","عَرَضِيّ",""))</f>
        <v/>
      </c>
      <c r="AN1667" t="str">
        <f>IF(Sudan_News12[[#This Row],[sentiment_analysis_english]]="Negative","سلبي",IF(Sudan_News12[[#This Row],[sentiment_analysis_english]]="Neutral","حيادي",IF(Sudan_News12[[#This Row],[sentiment_analysis_english]]="Positive","إيجابي","")))</f>
        <v/>
      </c>
      <c r="AO1667" t="e">
        <f>INDEX(TextClassificationList[],MATCH(Sudan_News12[[#This Row],[text_classification_arabic]],TextClassificationList[text_classification_arabic],0),1)</f>
        <v>#N/A</v>
      </c>
      <c r="AQ1667" t="e">
        <f>INDEX(TextClassificationList[],MATCH(Sudan_News12[[#This Row],[text_classification_arabic2]],TextClassificationList[text_classification_arabic],0),1)</f>
        <v>#N/A</v>
      </c>
      <c r="AS1667" t="e">
        <f>INDEX(TextClassificationList[],MATCH(Sudan_News12[[#This Row],[text_classification_arabic3]],TextClassificationList[text_classification_arabic],0),1)</f>
        <v>#N/A</v>
      </c>
      <c r="AU1667" t="e">
        <f>INDEX(TextClassificationList[],MATCH(Sudan_News12[[#This Row],[text_classification_arabic4]],TextClassificationList[text_classification_arabic],0),1)</f>
        <v>#N/A</v>
      </c>
      <c r="AW1667" t="e">
        <f>INDEX(TextClassificationList[],MATCH(Sudan_News12[[#This Row],[text_classification_arabic5]],TextClassificationList[text_classification_arabic],0),1)</f>
        <v>#N/A</v>
      </c>
    </row>
    <row r="1668" spans="1:49" x14ac:dyDescent="0.2">
      <c r="A1668">
        <v>1.3529548255337595E+18</v>
      </c>
      <c r="B1668">
        <v>1.3529548255337595E+18</v>
      </c>
      <c r="C1668" t="s">
        <v>6556</v>
      </c>
      <c r="D1668" s="1">
        <v>44219</v>
      </c>
      <c r="E1668" s="2">
        <v>0.59885416666666669</v>
      </c>
      <c r="F1668">
        <v>200</v>
      </c>
      <c r="G1668">
        <v>1889611729</v>
      </c>
      <c r="H1668" t="s">
        <v>354</v>
      </c>
      <c r="I1668" t="s">
        <v>355</v>
      </c>
      <c r="J1668" t="s">
        <v>265</v>
      </c>
      <c r="K1668" t="s">
        <v>6557</v>
      </c>
      <c r="L1668" t="s">
        <v>266</v>
      </c>
      <c r="M1668" t="s">
        <v>267</v>
      </c>
      <c r="N1668" t="s">
        <v>267</v>
      </c>
      <c r="O1668" t="s">
        <v>6558</v>
      </c>
      <c r="P1668">
        <v>1</v>
      </c>
      <c r="Q1668">
        <v>3</v>
      </c>
      <c r="R1668">
        <v>8</v>
      </c>
      <c r="S1668" t="s">
        <v>6559</v>
      </c>
      <c r="T1668" t="s">
        <v>267</v>
      </c>
      <c r="U1668" t="s">
        <v>6560</v>
      </c>
      <c r="V1668" t="b">
        <v>0</v>
      </c>
      <c r="W1668" t="s">
        <v>265</v>
      </c>
      <c r="X1668">
        <v>1</v>
      </c>
      <c r="Y1668" t="s">
        <v>6561</v>
      </c>
      <c r="Z1668" t="s">
        <v>265</v>
      </c>
      <c r="AA1668" t="s">
        <v>265</v>
      </c>
      <c r="AB1668" t="s">
        <v>265</v>
      </c>
      <c r="AC1668" t="s">
        <v>265</v>
      </c>
      <c r="AD1668" t="s">
        <v>265</v>
      </c>
      <c r="AE1668" t="s">
        <v>265</v>
      </c>
      <c r="AF1668" t="s">
        <v>267</v>
      </c>
      <c r="AG1668" t="s">
        <v>265</v>
      </c>
      <c r="AH1668" t="s">
        <v>265</v>
      </c>
      <c r="AI1668" t="s">
        <v>265</v>
      </c>
      <c r="AJ1668" t="s">
        <v>265</v>
      </c>
      <c r="AL1668" t="str">
        <f>IF(Sudan_News12[[#This Row],[relevancy_classification_english]]="Relevant","مناسب",IF(Sudan_News12[[#This Row],[relevancy_classification_english]]="Relevant","عَرَضِيّ",""))</f>
        <v/>
      </c>
      <c r="AN1668" t="str">
        <f>IF(Sudan_News12[[#This Row],[sentiment_analysis_english]]="Negative","سلبي",IF(Sudan_News12[[#This Row],[sentiment_analysis_english]]="Neutral","حيادي",IF(Sudan_News12[[#This Row],[sentiment_analysis_english]]="Positive","إيجابي","")))</f>
        <v/>
      </c>
      <c r="AO1668" t="e">
        <f>INDEX(TextClassificationList[],MATCH(Sudan_News12[[#This Row],[text_classification_arabic]],TextClassificationList[text_classification_arabic],0),1)</f>
        <v>#N/A</v>
      </c>
      <c r="AQ1668" t="e">
        <f>INDEX(TextClassificationList[],MATCH(Sudan_News12[[#This Row],[text_classification_arabic2]],TextClassificationList[text_classification_arabic],0),1)</f>
        <v>#N/A</v>
      </c>
      <c r="AS1668" t="e">
        <f>INDEX(TextClassificationList[],MATCH(Sudan_News12[[#This Row],[text_classification_arabic3]],TextClassificationList[text_classification_arabic],0),1)</f>
        <v>#N/A</v>
      </c>
      <c r="AU1668" t="e">
        <f>INDEX(TextClassificationList[],MATCH(Sudan_News12[[#This Row],[text_classification_arabic4]],TextClassificationList[text_classification_arabic],0),1)</f>
        <v>#N/A</v>
      </c>
      <c r="AW1668" t="e">
        <f>INDEX(TextClassificationList[],MATCH(Sudan_News12[[#This Row],[text_classification_arabic5]],TextClassificationList[text_classification_arabic],0),1)</f>
        <v>#N/A</v>
      </c>
    </row>
    <row r="1669" spans="1:49" x14ac:dyDescent="0.2">
      <c r="A1669">
        <v>1.3528910070509199E+18</v>
      </c>
      <c r="B1669">
        <v>1.3528910070509199E+18</v>
      </c>
      <c r="C1669" t="s">
        <v>6562</v>
      </c>
      <c r="D1669" s="1">
        <v>44219</v>
      </c>
      <c r="E1669" s="2">
        <v>0.42275462962962962</v>
      </c>
      <c r="F1669">
        <v>200</v>
      </c>
      <c r="G1669">
        <v>1889611729</v>
      </c>
      <c r="H1669" t="s">
        <v>354</v>
      </c>
      <c r="I1669" t="s">
        <v>355</v>
      </c>
      <c r="J1669" t="s">
        <v>265</v>
      </c>
      <c r="K1669" t="s">
        <v>6563</v>
      </c>
      <c r="L1669" t="s">
        <v>266</v>
      </c>
      <c r="M1669" t="s">
        <v>267</v>
      </c>
      <c r="N1669" t="s">
        <v>267</v>
      </c>
      <c r="O1669" t="s">
        <v>267</v>
      </c>
      <c r="P1669">
        <v>0</v>
      </c>
      <c r="Q1669">
        <v>0</v>
      </c>
      <c r="R1669">
        <v>0</v>
      </c>
      <c r="S1669" t="s">
        <v>267</v>
      </c>
      <c r="T1669" t="s">
        <v>267</v>
      </c>
      <c r="U1669" t="s">
        <v>6564</v>
      </c>
      <c r="V1669" t="b">
        <v>0</v>
      </c>
      <c r="W1669" t="s">
        <v>265</v>
      </c>
      <c r="X1669">
        <v>0</v>
      </c>
      <c r="Y1669" t="s">
        <v>265</v>
      </c>
      <c r="Z1669" t="s">
        <v>265</v>
      </c>
      <c r="AA1669" t="s">
        <v>265</v>
      </c>
      <c r="AB1669" t="s">
        <v>265</v>
      </c>
      <c r="AC1669" t="s">
        <v>265</v>
      </c>
      <c r="AD1669" t="s">
        <v>265</v>
      </c>
      <c r="AE1669" t="s">
        <v>265</v>
      </c>
      <c r="AF1669" t="s">
        <v>267</v>
      </c>
      <c r="AG1669" t="s">
        <v>265</v>
      </c>
      <c r="AH1669" t="s">
        <v>265</v>
      </c>
      <c r="AI1669" t="s">
        <v>265</v>
      </c>
      <c r="AJ1669" t="s">
        <v>265</v>
      </c>
      <c r="AL1669" t="str">
        <f>IF(Sudan_News12[[#This Row],[relevancy_classification_english]]="Relevant","مناسب",IF(Sudan_News12[[#This Row],[relevancy_classification_english]]="Relevant","عَرَضِيّ",""))</f>
        <v/>
      </c>
      <c r="AN1669" t="str">
        <f>IF(Sudan_News12[[#This Row],[sentiment_analysis_english]]="Negative","سلبي",IF(Sudan_News12[[#This Row],[sentiment_analysis_english]]="Neutral","حيادي",IF(Sudan_News12[[#This Row],[sentiment_analysis_english]]="Positive","إيجابي","")))</f>
        <v/>
      </c>
      <c r="AO1669" t="e">
        <f>INDEX(TextClassificationList[],MATCH(Sudan_News12[[#This Row],[text_classification_arabic]],TextClassificationList[text_classification_arabic],0),1)</f>
        <v>#N/A</v>
      </c>
      <c r="AQ1669" t="e">
        <f>INDEX(TextClassificationList[],MATCH(Sudan_News12[[#This Row],[text_classification_arabic2]],TextClassificationList[text_classification_arabic],0),1)</f>
        <v>#N/A</v>
      </c>
      <c r="AS1669" t="e">
        <f>INDEX(TextClassificationList[],MATCH(Sudan_News12[[#This Row],[text_classification_arabic3]],TextClassificationList[text_classification_arabic],0),1)</f>
        <v>#N/A</v>
      </c>
      <c r="AU1669" t="e">
        <f>INDEX(TextClassificationList[],MATCH(Sudan_News12[[#This Row],[text_classification_arabic4]],TextClassificationList[text_classification_arabic],0),1)</f>
        <v>#N/A</v>
      </c>
      <c r="AW1669" t="e">
        <f>INDEX(TextClassificationList[],MATCH(Sudan_News12[[#This Row],[text_classification_arabic5]],TextClassificationList[text_classification_arabic],0),1)</f>
        <v>#N/A</v>
      </c>
    </row>
    <row r="1670" spans="1:49" x14ac:dyDescent="0.2">
      <c r="A1670">
        <v>1.3528842884763689E+18</v>
      </c>
      <c r="B1670">
        <v>1.3528842884763689E+18</v>
      </c>
      <c r="C1670" t="s">
        <v>6565</v>
      </c>
      <c r="D1670" s="1">
        <v>44219</v>
      </c>
      <c r="E1670" s="2">
        <v>0.40421296296296294</v>
      </c>
      <c r="F1670">
        <v>200</v>
      </c>
      <c r="G1670">
        <v>1889611729</v>
      </c>
      <c r="H1670" t="s">
        <v>354</v>
      </c>
      <c r="I1670" t="s">
        <v>355</v>
      </c>
      <c r="J1670" t="s">
        <v>265</v>
      </c>
      <c r="K1670" t="s">
        <v>6566</v>
      </c>
      <c r="L1670" t="s">
        <v>273</v>
      </c>
      <c r="M1670" t="s">
        <v>267</v>
      </c>
      <c r="N1670" t="s">
        <v>6567</v>
      </c>
      <c r="O1670" t="s">
        <v>267</v>
      </c>
      <c r="P1670">
        <v>0</v>
      </c>
      <c r="Q1670">
        <v>0</v>
      </c>
      <c r="R1670">
        <v>0</v>
      </c>
      <c r="S1670" t="s">
        <v>267</v>
      </c>
      <c r="T1670" t="s">
        <v>267</v>
      </c>
      <c r="U1670" t="s">
        <v>6568</v>
      </c>
      <c r="V1670" t="b">
        <v>0</v>
      </c>
      <c r="W1670" t="s">
        <v>265</v>
      </c>
      <c r="X1670">
        <v>0</v>
      </c>
      <c r="Y1670" t="s">
        <v>265</v>
      </c>
      <c r="Z1670" t="s">
        <v>265</v>
      </c>
      <c r="AA1670" t="s">
        <v>265</v>
      </c>
      <c r="AB1670" t="s">
        <v>265</v>
      </c>
      <c r="AC1670" t="s">
        <v>265</v>
      </c>
      <c r="AD1670" t="s">
        <v>265</v>
      </c>
      <c r="AE1670" t="s">
        <v>265</v>
      </c>
      <c r="AF1670" t="s">
        <v>267</v>
      </c>
      <c r="AG1670" t="s">
        <v>265</v>
      </c>
      <c r="AH1670" t="s">
        <v>265</v>
      </c>
      <c r="AI1670" t="s">
        <v>265</v>
      </c>
      <c r="AJ1670" t="s">
        <v>265</v>
      </c>
      <c r="AL1670" t="str">
        <f>IF(Sudan_News12[[#This Row],[relevancy_classification_english]]="Relevant","مناسب",IF(Sudan_News12[[#This Row],[relevancy_classification_english]]="Relevant","عَرَضِيّ",""))</f>
        <v/>
      </c>
      <c r="AN1670" t="str">
        <f>IF(Sudan_News12[[#This Row],[sentiment_analysis_english]]="Negative","سلبي",IF(Sudan_News12[[#This Row],[sentiment_analysis_english]]="Neutral","حيادي",IF(Sudan_News12[[#This Row],[sentiment_analysis_english]]="Positive","إيجابي","")))</f>
        <v/>
      </c>
      <c r="AO1670" t="e">
        <f>INDEX(TextClassificationList[],MATCH(Sudan_News12[[#This Row],[text_classification_arabic]],TextClassificationList[text_classification_arabic],0),1)</f>
        <v>#N/A</v>
      </c>
      <c r="AQ1670" t="e">
        <f>INDEX(TextClassificationList[],MATCH(Sudan_News12[[#This Row],[text_classification_arabic2]],TextClassificationList[text_classification_arabic],0),1)</f>
        <v>#N/A</v>
      </c>
      <c r="AS1670" t="e">
        <f>INDEX(TextClassificationList[],MATCH(Sudan_News12[[#This Row],[text_classification_arabic3]],TextClassificationList[text_classification_arabic],0),1)</f>
        <v>#N/A</v>
      </c>
      <c r="AU1670" t="e">
        <f>INDEX(TextClassificationList[],MATCH(Sudan_News12[[#This Row],[text_classification_arabic4]],TextClassificationList[text_classification_arabic],0),1)</f>
        <v>#N/A</v>
      </c>
      <c r="AW1670" t="e">
        <f>INDEX(TextClassificationList[],MATCH(Sudan_News12[[#This Row],[text_classification_arabic5]],TextClassificationList[text_classification_arabic],0),1)</f>
        <v>#N/A</v>
      </c>
    </row>
    <row r="1671" spans="1:49" x14ac:dyDescent="0.2">
      <c r="A1671">
        <v>1.3528336655087698E+18</v>
      </c>
      <c r="B1671">
        <v>1.3528336655087698E+18</v>
      </c>
      <c r="C1671" t="s">
        <v>6569</v>
      </c>
      <c r="D1671" s="1">
        <v>44219</v>
      </c>
      <c r="E1671" s="2">
        <v>0.26451388888888888</v>
      </c>
      <c r="F1671">
        <v>200</v>
      </c>
      <c r="G1671">
        <v>1889611729</v>
      </c>
      <c r="H1671" t="s">
        <v>354</v>
      </c>
      <c r="I1671" t="s">
        <v>355</v>
      </c>
      <c r="J1671" t="s">
        <v>265</v>
      </c>
      <c r="K1671" t="s">
        <v>6570</v>
      </c>
      <c r="L1671" t="s">
        <v>266</v>
      </c>
      <c r="M1671" t="s">
        <v>267</v>
      </c>
      <c r="N1671" t="s">
        <v>267</v>
      </c>
      <c r="O1671" t="s">
        <v>6571</v>
      </c>
      <c r="P1671">
        <v>0</v>
      </c>
      <c r="Q1671">
        <v>0</v>
      </c>
      <c r="R1671">
        <v>0</v>
      </c>
      <c r="S1671" t="s">
        <v>308</v>
      </c>
      <c r="T1671" t="s">
        <v>267</v>
      </c>
      <c r="U1671" t="s">
        <v>6572</v>
      </c>
      <c r="V1671" t="b">
        <v>0</v>
      </c>
      <c r="W1671" t="s">
        <v>265</v>
      </c>
      <c r="X1671">
        <v>1</v>
      </c>
      <c r="Y1671" t="s">
        <v>6573</v>
      </c>
      <c r="Z1671" t="s">
        <v>265</v>
      </c>
      <c r="AA1671" t="s">
        <v>265</v>
      </c>
      <c r="AB1671" t="s">
        <v>265</v>
      </c>
      <c r="AC1671" t="s">
        <v>265</v>
      </c>
      <c r="AD1671" t="s">
        <v>265</v>
      </c>
      <c r="AE1671" t="s">
        <v>265</v>
      </c>
      <c r="AF1671" t="s">
        <v>267</v>
      </c>
      <c r="AG1671" t="s">
        <v>265</v>
      </c>
      <c r="AH1671" t="s">
        <v>265</v>
      </c>
      <c r="AI1671" t="s">
        <v>265</v>
      </c>
      <c r="AJ1671" t="s">
        <v>265</v>
      </c>
      <c r="AL1671" t="str">
        <f>IF(Sudan_News12[[#This Row],[relevancy_classification_english]]="Relevant","مناسب",IF(Sudan_News12[[#This Row],[relevancy_classification_english]]="Relevant","عَرَضِيّ",""))</f>
        <v/>
      </c>
      <c r="AN1671" t="str">
        <f>IF(Sudan_News12[[#This Row],[sentiment_analysis_english]]="Negative","سلبي",IF(Sudan_News12[[#This Row],[sentiment_analysis_english]]="Neutral","حيادي",IF(Sudan_News12[[#This Row],[sentiment_analysis_english]]="Positive","إيجابي","")))</f>
        <v/>
      </c>
      <c r="AO1671" t="e">
        <f>INDEX(TextClassificationList[],MATCH(Sudan_News12[[#This Row],[text_classification_arabic]],TextClassificationList[text_classification_arabic],0),1)</f>
        <v>#N/A</v>
      </c>
      <c r="AQ1671" t="e">
        <f>INDEX(TextClassificationList[],MATCH(Sudan_News12[[#This Row],[text_classification_arabic2]],TextClassificationList[text_classification_arabic],0),1)</f>
        <v>#N/A</v>
      </c>
      <c r="AS1671" t="e">
        <f>INDEX(TextClassificationList[],MATCH(Sudan_News12[[#This Row],[text_classification_arabic3]],TextClassificationList[text_classification_arabic],0),1)</f>
        <v>#N/A</v>
      </c>
      <c r="AU1671" t="e">
        <f>INDEX(TextClassificationList[],MATCH(Sudan_News12[[#This Row],[text_classification_arabic4]],TextClassificationList[text_classification_arabic],0),1)</f>
        <v>#N/A</v>
      </c>
      <c r="AW1671" t="e">
        <f>INDEX(TextClassificationList[],MATCH(Sudan_News12[[#This Row],[text_classification_arabic5]],TextClassificationList[text_classification_arabic],0),1)</f>
        <v>#N/A</v>
      </c>
    </row>
    <row r="1672" spans="1:49" x14ac:dyDescent="0.2">
      <c r="A1672">
        <v>1.3527068324820992E+18</v>
      </c>
      <c r="B1672">
        <v>1.3527068324820992E+18</v>
      </c>
      <c r="C1672" t="s">
        <v>6574</v>
      </c>
      <c r="D1672" s="1">
        <v>44218</v>
      </c>
      <c r="E1672" s="2">
        <v>0.914525462962963</v>
      </c>
      <c r="F1672">
        <v>200</v>
      </c>
      <c r="G1672">
        <v>1889611729</v>
      </c>
      <c r="H1672" t="s">
        <v>354</v>
      </c>
      <c r="I1672" t="s">
        <v>355</v>
      </c>
      <c r="J1672" t="s">
        <v>265</v>
      </c>
      <c r="K1672" t="s">
        <v>6575</v>
      </c>
      <c r="L1672" t="s">
        <v>273</v>
      </c>
      <c r="M1672" t="s">
        <v>267</v>
      </c>
      <c r="N1672" t="s">
        <v>6576</v>
      </c>
      <c r="O1672" t="s">
        <v>267</v>
      </c>
      <c r="P1672">
        <v>0</v>
      </c>
      <c r="Q1672">
        <v>0</v>
      </c>
      <c r="R1672">
        <v>0</v>
      </c>
      <c r="S1672" t="s">
        <v>267</v>
      </c>
      <c r="T1672" t="s">
        <v>267</v>
      </c>
      <c r="U1672" t="s">
        <v>6577</v>
      </c>
      <c r="V1672" t="b">
        <v>0</v>
      </c>
      <c r="W1672" t="s">
        <v>265</v>
      </c>
      <c r="X1672">
        <v>0</v>
      </c>
      <c r="Y1672" t="s">
        <v>265</v>
      </c>
      <c r="Z1672" t="s">
        <v>265</v>
      </c>
      <c r="AA1672" t="s">
        <v>265</v>
      </c>
      <c r="AB1672" t="s">
        <v>265</v>
      </c>
      <c r="AC1672" t="s">
        <v>265</v>
      </c>
      <c r="AD1672" t="s">
        <v>265</v>
      </c>
      <c r="AE1672" t="s">
        <v>265</v>
      </c>
      <c r="AF1672" t="s">
        <v>267</v>
      </c>
      <c r="AG1672" t="s">
        <v>265</v>
      </c>
      <c r="AH1672" t="s">
        <v>265</v>
      </c>
      <c r="AI1672" t="s">
        <v>265</v>
      </c>
      <c r="AJ1672" t="s">
        <v>265</v>
      </c>
      <c r="AL1672" t="str">
        <f>IF(Sudan_News12[[#This Row],[relevancy_classification_english]]="Relevant","مناسب",IF(Sudan_News12[[#This Row],[relevancy_classification_english]]="Relevant","عَرَضِيّ",""))</f>
        <v/>
      </c>
      <c r="AN1672" t="str">
        <f>IF(Sudan_News12[[#This Row],[sentiment_analysis_english]]="Negative","سلبي",IF(Sudan_News12[[#This Row],[sentiment_analysis_english]]="Neutral","حيادي",IF(Sudan_News12[[#This Row],[sentiment_analysis_english]]="Positive","إيجابي","")))</f>
        <v/>
      </c>
      <c r="AO1672" t="e">
        <f>INDEX(TextClassificationList[],MATCH(Sudan_News12[[#This Row],[text_classification_arabic]],TextClassificationList[text_classification_arabic],0),1)</f>
        <v>#N/A</v>
      </c>
      <c r="AQ1672" t="e">
        <f>INDEX(TextClassificationList[],MATCH(Sudan_News12[[#This Row],[text_classification_arabic2]],TextClassificationList[text_classification_arabic],0),1)</f>
        <v>#N/A</v>
      </c>
      <c r="AS1672" t="e">
        <f>INDEX(TextClassificationList[],MATCH(Sudan_News12[[#This Row],[text_classification_arabic3]],TextClassificationList[text_classification_arabic],0),1)</f>
        <v>#N/A</v>
      </c>
      <c r="AU1672" t="e">
        <f>INDEX(TextClassificationList[],MATCH(Sudan_News12[[#This Row],[text_classification_arabic4]],TextClassificationList[text_classification_arabic],0),1)</f>
        <v>#N/A</v>
      </c>
      <c r="AW1672" t="e">
        <f>INDEX(TextClassificationList[],MATCH(Sudan_News12[[#This Row],[text_classification_arabic5]],TextClassificationList[text_classification_arabic],0),1)</f>
        <v>#N/A</v>
      </c>
    </row>
    <row r="1673" spans="1:49" x14ac:dyDescent="0.2">
      <c r="A1673">
        <v>1.3526960304380273E+18</v>
      </c>
      <c r="B1673">
        <v>1.3526960304380273E+18</v>
      </c>
      <c r="C1673" t="s">
        <v>6578</v>
      </c>
      <c r="D1673" s="1">
        <v>44218</v>
      </c>
      <c r="E1673" s="2">
        <v>0.88472222222222219</v>
      </c>
      <c r="F1673">
        <v>200</v>
      </c>
      <c r="G1673">
        <v>1889611729</v>
      </c>
      <c r="H1673" t="s">
        <v>354</v>
      </c>
      <c r="I1673" t="s">
        <v>355</v>
      </c>
      <c r="J1673" t="s">
        <v>265</v>
      </c>
      <c r="K1673" t="s">
        <v>6579</v>
      </c>
      <c r="L1673" t="s">
        <v>266</v>
      </c>
      <c r="M1673" t="s">
        <v>267</v>
      </c>
      <c r="N1673" t="s">
        <v>267</v>
      </c>
      <c r="O1673" t="s">
        <v>6580</v>
      </c>
      <c r="P1673">
        <v>0</v>
      </c>
      <c r="Q1673">
        <v>0</v>
      </c>
      <c r="R1673">
        <v>3</v>
      </c>
      <c r="S1673" t="s">
        <v>267</v>
      </c>
      <c r="T1673" t="s">
        <v>267</v>
      </c>
      <c r="U1673" t="s">
        <v>6581</v>
      </c>
      <c r="V1673" t="b">
        <v>0</v>
      </c>
      <c r="W1673" t="s">
        <v>265</v>
      </c>
      <c r="X1673">
        <v>1</v>
      </c>
      <c r="Y1673" t="s">
        <v>6582</v>
      </c>
      <c r="Z1673" t="s">
        <v>265</v>
      </c>
      <c r="AA1673" t="s">
        <v>265</v>
      </c>
      <c r="AB1673" t="s">
        <v>265</v>
      </c>
      <c r="AC1673" t="s">
        <v>265</v>
      </c>
      <c r="AD1673" t="s">
        <v>265</v>
      </c>
      <c r="AE1673" t="s">
        <v>265</v>
      </c>
      <c r="AF1673" t="s">
        <v>267</v>
      </c>
      <c r="AG1673" t="s">
        <v>265</v>
      </c>
      <c r="AH1673" t="s">
        <v>265</v>
      </c>
      <c r="AI1673" t="s">
        <v>265</v>
      </c>
      <c r="AJ1673" t="s">
        <v>265</v>
      </c>
      <c r="AL1673" t="str">
        <f>IF(Sudan_News12[[#This Row],[relevancy_classification_english]]="Relevant","مناسب",IF(Sudan_News12[[#This Row],[relevancy_classification_english]]="Relevant","عَرَضِيّ",""))</f>
        <v/>
      </c>
      <c r="AN1673" t="str">
        <f>IF(Sudan_News12[[#This Row],[sentiment_analysis_english]]="Negative","سلبي",IF(Sudan_News12[[#This Row],[sentiment_analysis_english]]="Neutral","حيادي",IF(Sudan_News12[[#This Row],[sentiment_analysis_english]]="Positive","إيجابي","")))</f>
        <v/>
      </c>
      <c r="AO1673" t="e">
        <f>INDEX(TextClassificationList[],MATCH(Sudan_News12[[#This Row],[text_classification_arabic]],TextClassificationList[text_classification_arabic],0),1)</f>
        <v>#N/A</v>
      </c>
      <c r="AQ1673" t="e">
        <f>INDEX(TextClassificationList[],MATCH(Sudan_News12[[#This Row],[text_classification_arabic2]],TextClassificationList[text_classification_arabic],0),1)</f>
        <v>#N/A</v>
      </c>
      <c r="AS1673" t="e">
        <f>INDEX(TextClassificationList[],MATCH(Sudan_News12[[#This Row],[text_classification_arabic3]],TextClassificationList[text_classification_arabic],0),1)</f>
        <v>#N/A</v>
      </c>
      <c r="AU1673" t="e">
        <f>INDEX(TextClassificationList[],MATCH(Sudan_News12[[#This Row],[text_classification_arabic4]],TextClassificationList[text_classification_arabic],0),1)</f>
        <v>#N/A</v>
      </c>
      <c r="AW1673" t="e">
        <f>INDEX(TextClassificationList[],MATCH(Sudan_News12[[#This Row],[text_classification_arabic5]],TextClassificationList[text_classification_arabic],0),1)</f>
        <v>#N/A</v>
      </c>
    </row>
    <row r="1674" spans="1:49" x14ac:dyDescent="0.2">
      <c r="A1674">
        <v>1.3526957618138399E+18</v>
      </c>
      <c r="B1674">
        <v>1.3526957618138399E+18</v>
      </c>
      <c r="C1674" t="s">
        <v>6583</v>
      </c>
      <c r="D1674" s="1">
        <v>44218</v>
      </c>
      <c r="E1674" s="2">
        <v>0.88398148148148148</v>
      </c>
      <c r="F1674">
        <v>200</v>
      </c>
      <c r="G1674">
        <v>1889611729</v>
      </c>
      <c r="H1674" t="s">
        <v>354</v>
      </c>
      <c r="I1674" t="s">
        <v>355</v>
      </c>
      <c r="J1674" t="s">
        <v>265</v>
      </c>
      <c r="K1674" t="s">
        <v>6584</v>
      </c>
      <c r="L1674" t="s">
        <v>266</v>
      </c>
      <c r="M1674" t="s">
        <v>267</v>
      </c>
      <c r="N1674" t="s">
        <v>267</v>
      </c>
      <c r="O1674" t="s">
        <v>267</v>
      </c>
      <c r="P1674">
        <v>0</v>
      </c>
      <c r="Q1674">
        <v>0</v>
      </c>
      <c r="R1674">
        <v>0</v>
      </c>
      <c r="S1674" t="s">
        <v>267</v>
      </c>
      <c r="T1674" t="s">
        <v>267</v>
      </c>
      <c r="U1674" t="s">
        <v>6585</v>
      </c>
      <c r="V1674" t="b">
        <v>0</v>
      </c>
      <c r="W1674" t="s">
        <v>265</v>
      </c>
      <c r="X1674">
        <v>0</v>
      </c>
      <c r="Y1674" t="s">
        <v>265</v>
      </c>
      <c r="Z1674" t="s">
        <v>265</v>
      </c>
      <c r="AA1674" t="s">
        <v>265</v>
      </c>
      <c r="AB1674" t="s">
        <v>265</v>
      </c>
      <c r="AC1674" t="s">
        <v>265</v>
      </c>
      <c r="AD1674" t="s">
        <v>265</v>
      </c>
      <c r="AE1674" t="s">
        <v>265</v>
      </c>
      <c r="AF1674" t="s">
        <v>267</v>
      </c>
      <c r="AG1674" t="s">
        <v>265</v>
      </c>
      <c r="AH1674" t="s">
        <v>265</v>
      </c>
      <c r="AI1674" t="s">
        <v>265</v>
      </c>
      <c r="AJ1674" t="s">
        <v>265</v>
      </c>
      <c r="AL1674" t="str">
        <f>IF(Sudan_News12[[#This Row],[relevancy_classification_english]]="Relevant","مناسب",IF(Sudan_News12[[#This Row],[relevancy_classification_english]]="Relevant","عَرَضِيّ",""))</f>
        <v/>
      </c>
      <c r="AN1674" t="str">
        <f>IF(Sudan_News12[[#This Row],[sentiment_analysis_english]]="Negative","سلبي",IF(Sudan_News12[[#This Row],[sentiment_analysis_english]]="Neutral","حيادي",IF(Sudan_News12[[#This Row],[sentiment_analysis_english]]="Positive","إيجابي","")))</f>
        <v/>
      </c>
      <c r="AO1674" t="e">
        <f>INDEX(TextClassificationList[],MATCH(Sudan_News12[[#This Row],[text_classification_arabic]],TextClassificationList[text_classification_arabic],0),1)</f>
        <v>#N/A</v>
      </c>
      <c r="AQ1674" t="e">
        <f>INDEX(TextClassificationList[],MATCH(Sudan_News12[[#This Row],[text_classification_arabic2]],TextClassificationList[text_classification_arabic],0),1)</f>
        <v>#N/A</v>
      </c>
      <c r="AS1674" t="e">
        <f>INDEX(TextClassificationList[],MATCH(Sudan_News12[[#This Row],[text_classification_arabic3]],TextClassificationList[text_classification_arabic],0),1)</f>
        <v>#N/A</v>
      </c>
      <c r="AU1674" t="e">
        <f>INDEX(TextClassificationList[],MATCH(Sudan_News12[[#This Row],[text_classification_arabic4]],TextClassificationList[text_classification_arabic],0),1)</f>
        <v>#N/A</v>
      </c>
      <c r="AW1674" t="e">
        <f>INDEX(TextClassificationList[],MATCH(Sudan_News12[[#This Row],[text_classification_arabic5]],TextClassificationList[text_classification_arabic],0),1)</f>
        <v>#N/A</v>
      </c>
    </row>
    <row r="1675" spans="1:49" x14ac:dyDescent="0.2">
      <c r="A1675">
        <v>1.3526956638810481E+18</v>
      </c>
      <c r="B1675">
        <v>1.3526956638810481E+18</v>
      </c>
      <c r="C1675" t="s">
        <v>6586</v>
      </c>
      <c r="D1675" s="1">
        <v>44218</v>
      </c>
      <c r="E1675" s="2">
        <v>0.88370370370370366</v>
      </c>
      <c r="F1675">
        <v>200</v>
      </c>
      <c r="G1675">
        <v>1889611729</v>
      </c>
      <c r="H1675" t="s">
        <v>354</v>
      </c>
      <c r="I1675" t="s">
        <v>355</v>
      </c>
      <c r="J1675" t="s">
        <v>265</v>
      </c>
      <c r="K1675" t="s">
        <v>6587</v>
      </c>
      <c r="L1675" t="s">
        <v>266</v>
      </c>
      <c r="M1675" t="s">
        <v>267</v>
      </c>
      <c r="N1675" t="s">
        <v>267</v>
      </c>
      <c r="O1675" t="s">
        <v>267</v>
      </c>
      <c r="P1675">
        <v>0</v>
      </c>
      <c r="Q1675">
        <v>0</v>
      </c>
      <c r="R1675">
        <v>0</v>
      </c>
      <c r="S1675" t="s">
        <v>267</v>
      </c>
      <c r="T1675" t="s">
        <v>267</v>
      </c>
      <c r="U1675" t="s">
        <v>6588</v>
      </c>
      <c r="V1675" t="b">
        <v>0</v>
      </c>
      <c r="W1675" t="s">
        <v>265</v>
      </c>
      <c r="X1675">
        <v>0</v>
      </c>
      <c r="Y1675" t="s">
        <v>265</v>
      </c>
      <c r="Z1675" t="s">
        <v>265</v>
      </c>
      <c r="AA1675" t="s">
        <v>265</v>
      </c>
      <c r="AB1675" t="s">
        <v>265</v>
      </c>
      <c r="AC1675" t="s">
        <v>265</v>
      </c>
      <c r="AD1675" t="s">
        <v>265</v>
      </c>
      <c r="AE1675" t="s">
        <v>265</v>
      </c>
      <c r="AF1675" t="s">
        <v>267</v>
      </c>
      <c r="AG1675" t="s">
        <v>265</v>
      </c>
      <c r="AH1675" t="s">
        <v>265</v>
      </c>
      <c r="AI1675" t="s">
        <v>265</v>
      </c>
      <c r="AJ1675" t="s">
        <v>265</v>
      </c>
      <c r="AL1675" t="str">
        <f>IF(Sudan_News12[[#This Row],[relevancy_classification_english]]="Relevant","مناسب",IF(Sudan_News12[[#This Row],[relevancy_classification_english]]="Relevant","عَرَضِيّ",""))</f>
        <v/>
      </c>
      <c r="AN1675" t="str">
        <f>IF(Sudan_News12[[#This Row],[sentiment_analysis_english]]="Negative","سلبي",IF(Sudan_News12[[#This Row],[sentiment_analysis_english]]="Neutral","حيادي",IF(Sudan_News12[[#This Row],[sentiment_analysis_english]]="Positive","إيجابي","")))</f>
        <v/>
      </c>
      <c r="AO1675" t="e">
        <f>INDEX(TextClassificationList[],MATCH(Sudan_News12[[#This Row],[text_classification_arabic]],TextClassificationList[text_classification_arabic],0),1)</f>
        <v>#N/A</v>
      </c>
      <c r="AQ1675" t="e">
        <f>INDEX(TextClassificationList[],MATCH(Sudan_News12[[#This Row],[text_classification_arabic2]],TextClassificationList[text_classification_arabic],0),1)</f>
        <v>#N/A</v>
      </c>
      <c r="AS1675" t="e">
        <f>INDEX(TextClassificationList[],MATCH(Sudan_News12[[#This Row],[text_classification_arabic3]],TextClassificationList[text_classification_arabic],0),1)</f>
        <v>#N/A</v>
      </c>
      <c r="AU1675" t="e">
        <f>INDEX(TextClassificationList[],MATCH(Sudan_News12[[#This Row],[text_classification_arabic4]],TextClassificationList[text_classification_arabic],0),1)</f>
        <v>#N/A</v>
      </c>
      <c r="AW1675" t="e">
        <f>INDEX(TextClassificationList[],MATCH(Sudan_News12[[#This Row],[text_classification_arabic5]],TextClassificationList[text_classification_arabic],0),1)</f>
        <v>#N/A</v>
      </c>
    </row>
    <row r="1676" spans="1:49" x14ac:dyDescent="0.2">
      <c r="A1676">
        <v>1.3526729518423286E+18</v>
      </c>
      <c r="B1676">
        <v>1.3526729518423286E+18</v>
      </c>
      <c r="C1676" t="s">
        <v>6589</v>
      </c>
      <c r="D1676" s="1">
        <v>44218</v>
      </c>
      <c r="E1676" s="2">
        <v>0.82103009259259263</v>
      </c>
      <c r="F1676">
        <v>200</v>
      </c>
      <c r="G1676">
        <v>1889611729</v>
      </c>
      <c r="H1676" t="s">
        <v>354</v>
      </c>
      <c r="I1676" t="s">
        <v>355</v>
      </c>
      <c r="J1676" t="s">
        <v>265</v>
      </c>
      <c r="K1676" t="s">
        <v>6590</v>
      </c>
      <c r="L1676" t="s">
        <v>273</v>
      </c>
      <c r="M1676" t="s">
        <v>267</v>
      </c>
      <c r="N1676" t="s">
        <v>6591</v>
      </c>
      <c r="O1676" t="s">
        <v>267</v>
      </c>
      <c r="P1676">
        <v>0</v>
      </c>
      <c r="Q1676">
        <v>0</v>
      </c>
      <c r="R1676">
        <v>0</v>
      </c>
      <c r="S1676" t="s">
        <v>267</v>
      </c>
      <c r="T1676" t="s">
        <v>267</v>
      </c>
      <c r="U1676" t="s">
        <v>6592</v>
      </c>
      <c r="V1676" t="b">
        <v>0</v>
      </c>
      <c r="W1676" t="s">
        <v>265</v>
      </c>
      <c r="X1676">
        <v>0</v>
      </c>
      <c r="Y1676" t="s">
        <v>265</v>
      </c>
      <c r="Z1676" t="s">
        <v>265</v>
      </c>
      <c r="AA1676" t="s">
        <v>265</v>
      </c>
      <c r="AB1676" t="s">
        <v>265</v>
      </c>
      <c r="AC1676" t="s">
        <v>265</v>
      </c>
      <c r="AD1676" t="s">
        <v>265</v>
      </c>
      <c r="AE1676" t="s">
        <v>265</v>
      </c>
      <c r="AF1676" t="s">
        <v>267</v>
      </c>
      <c r="AG1676" t="s">
        <v>265</v>
      </c>
      <c r="AH1676" t="s">
        <v>265</v>
      </c>
      <c r="AI1676" t="s">
        <v>265</v>
      </c>
      <c r="AJ1676" t="s">
        <v>265</v>
      </c>
      <c r="AL1676" t="str">
        <f>IF(Sudan_News12[[#This Row],[relevancy_classification_english]]="Relevant","مناسب",IF(Sudan_News12[[#This Row],[relevancy_classification_english]]="Relevant","عَرَضِيّ",""))</f>
        <v/>
      </c>
      <c r="AN1676" t="str">
        <f>IF(Sudan_News12[[#This Row],[sentiment_analysis_english]]="Negative","سلبي",IF(Sudan_News12[[#This Row],[sentiment_analysis_english]]="Neutral","حيادي",IF(Sudan_News12[[#This Row],[sentiment_analysis_english]]="Positive","إيجابي","")))</f>
        <v/>
      </c>
      <c r="AO1676" t="e">
        <f>INDEX(TextClassificationList[],MATCH(Sudan_News12[[#This Row],[text_classification_arabic]],TextClassificationList[text_classification_arabic],0),1)</f>
        <v>#N/A</v>
      </c>
      <c r="AQ1676" t="e">
        <f>INDEX(TextClassificationList[],MATCH(Sudan_News12[[#This Row],[text_classification_arabic2]],TextClassificationList[text_classification_arabic],0),1)</f>
        <v>#N/A</v>
      </c>
      <c r="AS1676" t="e">
        <f>INDEX(TextClassificationList[],MATCH(Sudan_News12[[#This Row],[text_classification_arabic3]],TextClassificationList[text_classification_arabic],0),1)</f>
        <v>#N/A</v>
      </c>
      <c r="AU1676" t="e">
        <f>INDEX(TextClassificationList[],MATCH(Sudan_News12[[#This Row],[text_classification_arabic4]],TextClassificationList[text_classification_arabic],0),1)</f>
        <v>#N/A</v>
      </c>
      <c r="AW1676" t="e">
        <f>INDEX(TextClassificationList[],MATCH(Sudan_News12[[#This Row],[text_classification_arabic5]],TextClassificationList[text_classification_arabic],0),1)</f>
        <v>#N/A</v>
      </c>
    </row>
    <row r="1677" spans="1:49" x14ac:dyDescent="0.2">
      <c r="A1677">
        <v>1.3526726005525627E+18</v>
      </c>
      <c r="B1677">
        <v>1.3526726005525627E+18</v>
      </c>
      <c r="C1677" t="s">
        <v>6593</v>
      </c>
      <c r="D1677" s="1">
        <v>44218</v>
      </c>
      <c r="E1677" s="2">
        <v>0.82006944444444441</v>
      </c>
      <c r="F1677">
        <v>200</v>
      </c>
      <c r="G1677">
        <v>1889611729</v>
      </c>
      <c r="H1677" t="s">
        <v>354</v>
      </c>
      <c r="I1677" t="s">
        <v>355</v>
      </c>
      <c r="J1677" t="s">
        <v>265</v>
      </c>
      <c r="K1677" t="s">
        <v>6594</v>
      </c>
      <c r="L1677" t="s">
        <v>273</v>
      </c>
      <c r="M1677" t="s">
        <v>267</v>
      </c>
      <c r="N1677" t="s">
        <v>6595</v>
      </c>
      <c r="O1677" t="s">
        <v>267</v>
      </c>
      <c r="P1677">
        <v>1</v>
      </c>
      <c r="Q1677">
        <v>0</v>
      </c>
      <c r="R1677">
        <v>1</v>
      </c>
      <c r="S1677" t="s">
        <v>267</v>
      </c>
      <c r="T1677" t="s">
        <v>267</v>
      </c>
      <c r="U1677" t="s">
        <v>6596</v>
      </c>
      <c r="V1677" t="b">
        <v>0</v>
      </c>
      <c r="W1677" t="s">
        <v>265</v>
      </c>
      <c r="X1677">
        <v>0</v>
      </c>
      <c r="Y1677" t="s">
        <v>265</v>
      </c>
      <c r="Z1677" t="s">
        <v>265</v>
      </c>
      <c r="AA1677" t="s">
        <v>265</v>
      </c>
      <c r="AB1677" t="s">
        <v>265</v>
      </c>
      <c r="AC1677" t="s">
        <v>265</v>
      </c>
      <c r="AD1677" t="s">
        <v>265</v>
      </c>
      <c r="AE1677" t="s">
        <v>265</v>
      </c>
      <c r="AF1677" t="s">
        <v>267</v>
      </c>
      <c r="AG1677" t="s">
        <v>265</v>
      </c>
      <c r="AH1677" t="s">
        <v>265</v>
      </c>
      <c r="AI1677" t="s">
        <v>265</v>
      </c>
      <c r="AJ1677" t="s">
        <v>265</v>
      </c>
      <c r="AL1677" t="str">
        <f>IF(Sudan_News12[[#This Row],[relevancy_classification_english]]="Relevant","مناسب",IF(Sudan_News12[[#This Row],[relevancy_classification_english]]="Relevant","عَرَضِيّ",""))</f>
        <v/>
      </c>
      <c r="AN1677" t="str">
        <f>IF(Sudan_News12[[#This Row],[sentiment_analysis_english]]="Negative","سلبي",IF(Sudan_News12[[#This Row],[sentiment_analysis_english]]="Neutral","حيادي",IF(Sudan_News12[[#This Row],[sentiment_analysis_english]]="Positive","إيجابي","")))</f>
        <v/>
      </c>
      <c r="AO1677" t="e">
        <f>INDEX(TextClassificationList[],MATCH(Sudan_News12[[#This Row],[text_classification_arabic]],TextClassificationList[text_classification_arabic],0),1)</f>
        <v>#N/A</v>
      </c>
      <c r="AQ1677" t="e">
        <f>INDEX(TextClassificationList[],MATCH(Sudan_News12[[#This Row],[text_classification_arabic2]],TextClassificationList[text_classification_arabic],0),1)</f>
        <v>#N/A</v>
      </c>
      <c r="AS1677" t="e">
        <f>INDEX(TextClassificationList[],MATCH(Sudan_News12[[#This Row],[text_classification_arabic3]],TextClassificationList[text_classification_arabic],0),1)</f>
        <v>#N/A</v>
      </c>
      <c r="AU1677" t="e">
        <f>INDEX(TextClassificationList[],MATCH(Sudan_News12[[#This Row],[text_classification_arabic4]],TextClassificationList[text_classification_arabic],0),1)</f>
        <v>#N/A</v>
      </c>
      <c r="AW1677" t="e">
        <f>INDEX(TextClassificationList[],MATCH(Sudan_News12[[#This Row],[text_classification_arabic5]],TextClassificationList[text_classification_arabic],0),1)</f>
        <v>#N/A</v>
      </c>
    </row>
    <row r="1678" spans="1:49" x14ac:dyDescent="0.2">
      <c r="A1678">
        <v>1.3526716872051261E+18</v>
      </c>
      <c r="B1678">
        <v>1.3526672767099412E+18</v>
      </c>
      <c r="C1678" t="s">
        <v>6597</v>
      </c>
      <c r="D1678" s="1">
        <v>44218</v>
      </c>
      <c r="E1678" s="2">
        <v>0.81754629629629627</v>
      </c>
      <c r="F1678">
        <v>200</v>
      </c>
      <c r="G1678">
        <v>1889611729</v>
      </c>
      <c r="H1678" t="s">
        <v>354</v>
      </c>
      <c r="I1678" t="s">
        <v>355</v>
      </c>
      <c r="J1678" t="s">
        <v>265</v>
      </c>
      <c r="K1678" t="s">
        <v>6598</v>
      </c>
      <c r="L1678" t="s">
        <v>266</v>
      </c>
      <c r="M1678" t="s">
        <v>267</v>
      </c>
      <c r="N1678" t="s">
        <v>267</v>
      </c>
      <c r="O1678" t="s">
        <v>267</v>
      </c>
      <c r="P1678">
        <v>0</v>
      </c>
      <c r="Q1678">
        <v>0</v>
      </c>
      <c r="R1678">
        <v>0</v>
      </c>
      <c r="S1678" t="s">
        <v>267</v>
      </c>
      <c r="T1678" t="s">
        <v>267</v>
      </c>
      <c r="U1678" t="s">
        <v>6599</v>
      </c>
      <c r="V1678" t="b">
        <v>0</v>
      </c>
      <c r="W1678" t="s">
        <v>265</v>
      </c>
      <c r="X1678">
        <v>0</v>
      </c>
      <c r="Y1678" t="s">
        <v>265</v>
      </c>
      <c r="Z1678" t="s">
        <v>265</v>
      </c>
      <c r="AA1678" t="s">
        <v>265</v>
      </c>
      <c r="AB1678" t="s">
        <v>265</v>
      </c>
      <c r="AC1678" t="s">
        <v>265</v>
      </c>
      <c r="AD1678" t="s">
        <v>265</v>
      </c>
      <c r="AE1678" t="s">
        <v>265</v>
      </c>
      <c r="AF1678" t="s">
        <v>6600</v>
      </c>
      <c r="AG1678" t="s">
        <v>265</v>
      </c>
      <c r="AH1678" t="s">
        <v>265</v>
      </c>
      <c r="AI1678" t="s">
        <v>265</v>
      </c>
      <c r="AJ1678" t="s">
        <v>265</v>
      </c>
      <c r="AL1678" t="str">
        <f>IF(Sudan_News12[[#This Row],[relevancy_classification_english]]="Relevant","مناسب",IF(Sudan_News12[[#This Row],[relevancy_classification_english]]="Relevant","عَرَضِيّ",""))</f>
        <v/>
      </c>
      <c r="AN1678" t="str">
        <f>IF(Sudan_News12[[#This Row],[sentiment_analysis_english]]="Negative","سلبي",IF(Sudan_News12[[#This Row],[sentiment_analysis_english]]="Neutral","حيادي",IF(Sudan_News12[[#This Row],[sentiment_analysis_english]]="Positive","إيجابي","")))</f>
        <v/>
      </c>
      <c r="AO1678" t="e">
        <f>INDEX(TextClassificationList[],MATCH(Sudan_News12[[#This Row],[text_classification_arabic]],TextClassificationList[text_classification_arabic],0),1)</f>
        <v>#N/A</v>
      </c>
      <c r="AQ1678" t="e">
        <f>INDEX(TextClassificationList[],MATCH(Sudan_News12[[#This Row],[text_classification_arabic2]],TextClassificationList[text_classification_arabic],0),1)</f>
        <v>#N/A</v>
      </c>
      <c r="AS1678" t="e">
        <f>INDEX(TextClassificationList[],MATCH(Sudan_News12[[#This Row],[text_classification_arabic3]],TextClassificationList[text_classification_arabic],0),1)</f>
        <v>#N/A</v>
      </c>
      <c r="AU1678" t="e">
        <f>INDEX(TextClassificationList[],MATCH(Sudan_News12[[#This Row],[text_classification_arabic4]],TextClassificationList[text_classification_arabic],0),1)</f>
        <v>#N/A</v>
      </c>
      <c r="AW1678" t="e">
        <f>INDEX(TextClassificationList[],MATCH(Sudan_News12[[#This Row],[text_classification_arabic5]],TextClassificationList[text_classification_arabic],0),1)</f>
        <v>#N/A</v>
      </c>
    </row>
    <row r="1679" spans="1:49" x14ac:dyDescent="0.2">
      <c r="A1679">
        <v>1.3526705581781279E+18</v>
      </c>
      <c r="B1679">
        <v>1.3526705581781279E+18</v>
      </c>
      <c r="C1679" t="s">
        <v>6601</v>
      </c>
      <c r="D1679" s="1">
        <v>44218</v>
      </c>
      <c r="E1679" s="2">
        <v>0.81443287037037038</v>
      </c>
      <c r="F1679">
        <v>200</v>
      </c>
      <c r="G1679">
        <v>1889611729</v>
      </c>
      <c r="H1679" t="s">
        <v>354</v>
      </c>
      <c r="I1679" t="s">
        <v>355</v>
      </c>
      <c r="J1679" t="s">
        <v>265</v>
      </c>
      <c r="K1679" t="s">
        <v>6602</v>
      </c>
      <c r="L1679" t="s">
        <v>273</v>
      </c>
      <c r="M1679" t="s">
        <v>267</v>
      </c>
      <c r="N1679" t="s">
        <v>6603</v>
      </c>
      <c r="O1679" t="s">
        <v>267</v>
      </c>
      <c r="P1679">
        <v>0</v>
      </c>
      <c r="Q1679">
        <v>0</v>
      </c>
      <c r="R1679">
        <v>1</v>
      </c>
      <c r="S1679" t="s">
        <v>267</v>
      </c>
      <c r="T1679" t="s">
        <v>267</v>
      </c>
      <c r="U1679" t="s">
        <v>6604</v>
      </c>
      <c r="V1679" t="b">
        <v>0</v>
      </c>
      <c r="W1679" t="s">
        <v>265</v>
      </c>
      <c r="X1679">
        <v>0</v>
      </c>
      <c r="Y1679" t="s">
        <v>265</v>
      </c>
      <c r="Z1679" t="s">
        <v>265</v>
      </c>
      <c r="AA1679" t="s">
        <v>265</v>
      </c>
      <c r="AB1679" t="s">
        <v>265</v>
      </c>
      <c r="AC1679" t="s">
        <v>265</v>
      </c>
      <c r="AD1679" t="s">
        <v>265</v>
      </c>
      <c r="AE1679" t="s">
        <v>265</v>
      </c>
      <c r="AF1679" t="s">
        <v>267</v>
      </c>
      <c r="AG1679" t="s">
        <v>265</v>
      </c>
      <c r="AH1679" t="s">
        <v>265</v>
      </c>
      <c r="AI1679" t="s">
        <v>265</v>
      </c>
      <c r="AJ1679" t="s">
        <v>265</v>
      </c>
      <c r="AL1679" t="str">
        <f>IF(Sudan_News12[[#This Row],[relevancy_classification_english]]="Relevant","مناسب",IF(Sudan_News12[[#This Row],[relevancy_classification_english]]="Relevant","عَرَضِيّ",""))</f>
        <v/>
      </c>
      <c r="AN1679" t="str">
        <f>IF(Sudan_News12[[#This Row],[sentiment_analysis_english]]="Negative","سلبي",IF(Sudan_News12[[#This Row],[sentiment_analysis_english]]="Neutral","حيادي",IF(Sudan_News12[[#This Row],[sentiment_analysis_english]]="Positive","إيجابي","")))</f>
        <v/>
      </c>
      <c r="AO1679" t="e">
        <f>INDEX(TextClassificationList[],MATCH(Sudan_News12[[#This Row],[text_classification_arabic]],TextClassificationList[text_classification_arabic],0),1)</f>
        <v>#N/A</v>
      </c>
      <c r="AQ1679" t="e">
        <f>INDEX(TextClassificationList[],MATCH(Sudan_News12[[#This Row],[text_classification_arabic2]],TextClassificationList[text_classification_arabic],0),1)</f>
        <v>#N/A</v>
      </c>
      <c r="AS1679" t="e">
        <f>INDEX(TextClassificationList[],MATCH(Sudan_News12[[#This Row],[text_classification_arabic3]],TextClassificationList[text_classification_arabic],0),1)</f>
        <v>#N/A</v>
      </c>
      <c r="AU1679" t="e">
        <f>INDEX(TextClassificationList[],MATCH(Sudan_News12[[#This Row],[text_classification_arabic4]],TextClassificationList[text_classification_arabic],0),1)</f>
        <v>#N/A</v>
      </c>
      <c r="AW1679" t="e">
        <f>INDEX(TextClassificationList[],MATCH(Sudan_News12[[#This Row],[text_classification_arabic5]],TextClassificationList[text_classification_arabic],0),1)</f>
        <v>#N/A</v>
      </c>
    </row>
    <row r="1680" spans="1:49" x14ac:dyDescent="0.2">
      <c r="A1680">
        <v>1.3526695381233951E+18</v>
      </c>
      <c r="B1680">
        <v>1.3526695381233951E+18</v>
      </c>
      <c r="C1680" t="s">
        <v>6605</v>
      </c>
      <c r="D1680" s="1">
        <v>44218</v>
      </c>
      <c r="E1680" s="2">
        <v>0.81160879629629634</v>
      </c>
      <c r="F1680">
        <v>200</v>
      </c>
      <c r="G1680">
        <v>1889611729</v>
      </c>
      <c r="H1680" t="s">
        <v>354</v>
      </c>
      <c r="I1680" t="s">
        <v>355</v>
      </c>
      <c r="J1680" t="s">
        <v>265</v>
      </c>
      <c r="K1680" t="s">
        <v>6606</v>
      </c>
      <c r="L1680" t="s">
        <v>273</v>
      </c>
      <c r="M1680" t="s">
        <v>267</v>
      </c>
      <c r="N1680" t="s">
        <v>6607</v>
      </c>
      <c r="O1680" t="s">
        <v>267</v>
      </c>
      <c r="P1680">
        <v>0</v>
      </c>
      <c r="Q1680">
        <v>4</v>
      </c>
      <c r="R1680">
        <v>6</v>
      </c>
      <c r="S1680" t="s">
        <v>267</v>
      </c>
      <c r="T1680" t="s">
        <v>267</v>
      </c>
      <c r="U1680" t="s">
        <v>6608</v>
      </c>
      <c r="V1680" t="b">
        <v>0</v>
      </c>
      <c r="W1680" t="s">
        <v>265</v>
      </c>
      <c r="X1680">
        <v>0</v>
      </c>
      <c r="Y1680" t="s">
        <v>265</v>
      </c>
      <c r="Z1680" t="s">
        <v>265</v>
      </c>
      <c r="AA1680" t="s">
        <v>265</v>
      </c>
      <c r="AB1680" t="s">
        <v>265</v>
      </c>
      <c r="AC1680" t="s">
        <v>265</v>
      </c>
      <c r="AD1680" t="s">
        <v>265</v>
      </c>
      <c r="AE1680" t="s">
        <v>265</v>
      </c>
      <c r="AF1680" t="s">
        <v>267</v>
      </c>
      <c r="AG1680" t="s">
        <v>265</v>
      </c>
      <c r="AH1680" t="s">
        <v>265</v>
      </c>
      <c r="AI1680" t="s">
        <v>265</v>
      </c>
      <c r="AJ1680" t="s">
        <v>265</v>
      </c>
      <c r="AL1680" t="str">
        <f>IF(Sudan_News12[[#This Row],[relevancy_classification_english]]="Relevant","مناسب",IF(Sudan_News12[[#This Row],[relevancy_classification_english]]="Relevant","عَرَضِيّ",""))</f>
        <v/>
      </c>
      <c r="AN1680" t="str">
        <f>IF(Sudan_News12[[#This Row],[sentiment_analysis_english]]="Negative","سلبي",IF(Sudan_News12[[#This Row],[sentiment_analysis_english]]="Neutral","حيادي",IF(Sudan_News12[[#This Row],[sentiment_analysis_english]]="Positive","إيجابي","")))</f>
        <v/>
      </c>
      <c r="AO1680" t="e">
        <f>INDEX(TextClassificationList[],MATCH(Sudan_News12[[#This Row],[text_classification_arabic]],TextClassificationList[text_classification_arabic],0),1)</f>
        <v>#N/A</v>
      </c>
      <c r="AQ1680" t="e">
        <f>INDEX(TextClassificationList[],MATCH(Sudan_News12[[#This Row],[text_classification_arabic2]],TextClassificationList[text_classification_arabic],0),1)</f>
        <v>#N/A</v>
      </c>
      <c r="AS1680" t="e">
        <f>INDEX(TextClassificationList[],MATCH(Sudan_News12[[#This Row],[text_classification_arabic3]],TextClassificationList[text_classification_arabic],0),1)</f>
        <v>#N/A</v>
      </c>
      <c r="AU1680" t="e">
        <f>INDEX(TextClassificationList[],MATCH(Sudan_News12[[#This Row],[text_classification_arabic4]],TextClassificationList[text_classification_arabic],0),1)</f>
        <v>#N/A</v>
      </c>
      <c r="AW1680" t="e">
        <f>INDEX(TextClassificationList[],MATCH(Sudan_News12[[#This Row],[text_classification_arabic5]],TextClassificationList[text_classification_arabic],0),1)</f>
        <v>#N/A</v>
      </c>
    </row>
    <row r="1681" spans="1:49" x14ac:dyDescent="0.2">
      <c r="A1681">
        <v>1.3526693320405361E+18</v>
      </c>
      <c r="B1681">
        <v>1.3526693320405361E+18</v>
      </c>
      <c r="C1681" t="s">
        <v>6609</v>
      </c>
      <c r="D1681" s="1">
        <v>44218</v>
      </c>
      <c r="E1681" s="2">
        <v>0.81104166666666666</v>
      </c>
      <c r="F1681">
        <v>200</v>
      </c>
      <c r="G1681">
        <v>1889611729</v>
      </c>
      <c r="H1681" t="s">
        <v>354</v>
      </c>
      <c r="I1681" t="s">
        <v>355</v>
      </c>
      <c r="J1681" t="s">
        <v>265</v>
      </c>
      <c r="K1681" t="s">
        <v>6610</v>
      </c>
      <c r="L1681" t="s">
        <v>273</v>
      </c>
      <c r="M1681" t="s">
        <v>267</v>
      </c>
      <c r="N1681" t="s">
        <v>6611</v>
      </c>
      <c r="O1681" t="s">
        <v>267</v>
      </c>
      <c r="P1681">
        <v>0</v>
      </c>
      <c r="Q1681">
        <v>0</v>
      </c>
      <c r="R1681">
        <v>0</v>
      </c>
      <c r="S1681" t="s">
        <v>267</v>
      </c>
      <c r="T1681" t="s">
        <v>267</v>
      </c>
      <c r="U1681" t="s">
        <v>6612</v>
      </c>
      <c r="V1681" t="b">
        <v>0</v>
      </c>
      <c r="W1681" t="s">
        <v>265</v>
      </c>
      <c r="X1681">
        <v>0</v>
      </c>
      <c r="Y1681" t="s">
        <v>265</v>
      </c>
      <c r="Z1681" t="s">
        <v>265</v>
      </c>
      <c r="AA1681" t="s">
        <v>265</v>
      </c>
      <c r="AB1681" t="s">
        <v>265</v>
      </c>
      <c r="AC1681" t="s">
        <v>265</v>
      </c>
      <c r="AD1681" t="s">
        <v>265</v>
      </c>
      <c r="AE1681" t="s">
        <v>265</v>
      </c>
      <c r="AF1681" t="s">
        <v>267</v>
      </c>
      <c r="AG1681" t="s">
        <v>265</v>
      </c>
      <c r="AH1681" t="s">
        <v>265</v>
      </c>
      <c r="AI1681" t="s">
        <v>265</v>
      </c>
      <c r="AJ1681" t="s">
        <v>265</v>
      </c>
      <c r="AL1681" t="str">
        <f>IF(Sudan_News12[[#This Row],[relevancy_classification_english]]="Relevant","مناسب",IF(Sudan_News12[[#This Row],[relevancy_classification_english]]="Relevant","عَرَضِيّ",""))</f>
        <v/>
      </c>
      <c r="AN1681" t="str">
        <f>IF(Sudan_News12[[#This Row],[sentiment_analysis_english]]="Negative","سلبي",IF(Sudan_News12[[#This Row],[sentiment_analysis_english]]="Neutral","حيادي",IF(Sudan_News12[[#This Row],[sentiment_analysis_english]]="Positive","إيجابي","")))</f>
        <v/>
      </c>
      <c r="AO1681" t="e">
        <f>INDEX(TextClassificationList[],MATCH(Sudan_News12[[#This Row],[text_classification_arabic]],TextClassificationList[text_classification_arabic],0),1)</f>
        <v>#N/A</v>
      </c>
      <c r="AQ1681" t="e">
        <f>INDEX(TextClassificationList[],MATCH(Sudan_News12[[#This Row],[text_classification_arabic2]],TextClassificationList[text_classification_arabic],0),1)</f>
        <v>#N/A</v>
      </c>
      <c r="AS1681" t="e">
        <f>INDEX(TextClassificationList[],MATCH(Sudan_News12[[#This Row],[text_classification_arabic3]],TextClassificationList[text_classification_arabic],0),1)</f>
        <v>#N/A</v>
      </c>
      <c r="AU1681" t="e">
        <f>INDEX(TextClassificationList[],MATCH(Sudan_News12[[#This Row],[text_classification_arabic4]],TextClassificationList[text_classification_arabic],0),1)</f>
        <v>#N/A</v>
      </c>
      <c r="AW1681" t="e">
        <f>INDEX(TextClassificationList[],MATCH(Sudan_News12[[#This Row],[text_classification_arabic5]],TextClassificationList[text_classification_arabic],0),1)</f>
        <v>#N/A</v>
      </c>
    </row>
    <row r="1682" spans="1:49" x14ac:dyDescent="0.2">
      <c r="A1682">
        <v>1.3526316377088246E+18</v>
      </c>
      <c r="B1682">
        <v>1.3526316377088246E+18</v>
      </c>
      <c r="C1682" t="s">
        <v>6613</v>
      </c>
      <c r="D1682" s="1">
        <v>44218</v>
      </c>
      <c r="E1682" s="2">
        <v>0.70702546296296298</v>
      </c>
      <c r="F1682">
        <v>200</v>
      </c>
      <c r="G1682">
        <v>1889611729</v>
      </c>
      <c r="H1682" t="s">
        <v>354</v>
      </c>
      <c r="I1682" t="s">
        <v>355</v>
      </c>
      <c r="J1682" t="s">
        <v>265</v>
      </c>
      <c r="K1682" t="s">
        <v>6614</v>
      </c>
      <c r="L1682" t="s">
        <v>266</v>
      </c>
      <c r="M1682" t="s">
        <v>267</v>
      </c>
      <c r="N1682" t="s">
        <v>267</v>
      </c>
      <c r="O1682" t="s">
        <v>6615</v>
      </c>
      <c r="P1682">
        <v>0</v>
      </c>
      <c r="Q1682">
        <v>0</v>
      </c>
      <c r="R1682">
        <v>6</v>
      </c>
      <c r="S1682" t="s">
        <v>267</v>
      </c>
      <c r="T1682" t="s">
        <v>267</v>
      </c>
      <c r="U1682" t="s">
        <v>6616</v>
      </c>
      <c r="V1682" t="b">
        <v>0</v>
      </c>
      <c r="W1682" t="s">
        <v>265</v>
      </c>
      <c r="X1682">
        <v>1</v>
      </c>
      <c r="Y1682" t="s">
        <v>6617</v>
      </c>
      <c r="Z1682" t="s">
        <v>265</v>
      </c>
      <c r="AA1682" t="s">
        <v>265</v>
      </c>
      <c r="AB1682" t="s">
        <v>265</v>
      </c>
      <c r="AC1682" t="s">
        <v>265</v>
      </c>
      <c r="AD1682" t="s">
        <v>265</v>
      </c>
      <c r="AE1682" t="s">
        <v>265</v>
      </c>
      <c r="AF1682" t="s">
        <v>267</v>
      </c>
      <c r="AG1682" t="s">
        <v>265</v>
      </c>
      <c r="AH1682" t="s">
        <v>265</v>
      </c>
      <c r="AI1682" t="s">
        <v>265</v>
      </c>
      <c r="AJ1682" t="s">
        <v>265</v>
      </c>
      <c r="AL1682" t="str">
        <f>IF(Sudan_News12[[#This Row],[relevancy_classification_english]]="Relevant","مناسب",IF(Sudan_News12[[#This Row],[relevancy_classification_english]]="Relevant","عَرَضِيّ",""))</f>
        <v/>
      </c>
      <c r="AN1682" t="str">
        <f>IF(Sudan_News12[[#This Row],[sentiment_analysis_english]]="Negative","سلبي",IF(Sudan_News12[[#This Row],[sentiment_analysis_english]]="Neutral","حيادي",IF(Sudan_News12[[#This Row],[sentiment_analysis_english]]="Positive","إيجابي","")))</f>
        <v/>
      </c>
      <c r="AO1682" t="e">
        <f>INDEX(TextClassificationList[],MATCH(Sudan_News12[[#This Row],[text_classification_arabic]],TextClassificationList[text_classification_arabic],0),1)</f>
        <v>#N/A</v>
      </c>
      <c r="AQ1682" t="e">
        <f>INDEX(TextClassificationList[],MATCH(Sudan_News12[[#This Row],[text_classification_arabic2]],TextClassificationList[text_classification_arabic],0),1)</f>
        <v>#N/A</v>
      </c>
      <c r="AS1682" t="e">
        <f>INDEX(TextClassificationList[],MATCH(Sudan_News12[[#This Row],[text_classification_arabic3]],TextClassificationList[text_classification_arabic],0),1)</f>
        <v>#N/A</v>
      </c>
      <c r="AU1682" t="e">
        <f>INDEX(TextClassificationList[],MATCH(Sudan_News12[[#This Row],[text_classification_arabic4]],TextClassificationList[text_classification_arabic],0),1)</f>
        <v>#N/A</v>
      </c>
      <c r="AW1682" t="e">
        <f>INDEX(TextClassificationList[],MATCH(Sudan_News12[[#This Row],[text_classification_arabic5]],TextClassificationList[text_classification_arabic],0),1)</f>
        <v>#N/A</v>
      </c>
    </row>
    <row r="1683" spans="1:49" x14ac:dyDescent="0.2">
      <c r="A1683">
        <v>1.3525977483532739E+18</v>
      </c>
      <c r="B1683">
        <v>1.3525977483532739E+18</v>
      </c>
      <c r="C1683" t="s">
        <v>6618</v>
      </c>
      <c r="D1683" s="1">
        <v>44218</v>
      </c>
      <c r="E1683" s="2">
        <v>0.61350694444444442</v>
      </c>
      <c r="F1683">
        <v>200</v>
      </c>
      <c r="G1683">
        <v>1889611729</v>
      </c>
      <c r="H1683" t="s">
        <v>354</v>
      </c>
      <c r="I1683" t="s">
        <v>355</v>
      </c>
      <c r="J1683" t="s">
        <v>265</v>
      </c>
      <c r="K1683" t="s">
        <v>6619</v>
      </c>
      <c r="L1683" t="s">
        <v>266</v>
      </c>
      <c r="M1683" t="s">
        <v>267</v>
      </c>
      <c r="N1683" t="s">
        <v>267</v>
      </c>
      <c r="O1683" t="s">
        <v>6620</v>
      </c>
      <c r="P1683">
        <v>0</v>
      </c>
      <c r="Q1683">
        <v>0</v>
      </c>
      <c r="R1683">
        <v>1</v>
      </c>
      <c r="S1683" t="s">
        <v>6621</v>
      </c>
      <c r="T1683" t="s">
        <v>267</v>
      </c>
      <c r="U1683" t="s">
        <v>6622</v>
      </c>
      <c r="V1683" t="b">
        <v>0</v>
      </c>
      <c r="W1683" t="s">
        <v>265</v>
      </c>
      <c r="X1683">
        <v>1</v>
      </c>
      <c r="Y1683" t="s">
        <v>6623</v>
      </c>
      <c r="Z1683" t="s">
        <v>265</v>
      </c>
      <c r="AA1683" t="s">
        <v>265</v>
      </c>
      <c r="AB1683" t="s">
        <v>265</v>
      </c>
      <c r="AC1683" t="s">
        <v>265</v>
      </c>
      <c r="AD1683" t="s">
        <v>265</v>
      </c>
      <c r="AE1683" t="s">
        <v>265</v>
      </c>
      <c r="AF1683" t="s">
        <v>267</v>
      </c>
      <c r="AG1683" t="s">
        <v>265</v>
      </c>
      <c r="AH1683" t="s">
        <v>265</v>
      </c>
      <c r="AI1683" t="s">
        <v>265</v>
      </c>
      <c r="AJ1683" t="s">
        <v>265</v>
      </c>
      <c r="AL1683" t="str">
        <f>IF(Sudan_News12[[#This Row],[relevancy_classification_english]]="Relevant","مناسب",IF(Sudan_News12[[#This Row],[relevancy_classification_english]]="Relevant","عَرَضِيّ",""))</f>
        <v/>
      </c>
      <c r="AN1683" t="str">
        <f>IF(Sudan_News12[[#This Row],[sentiment_analysis_english]]="Negative","سلبي",IF(Sudan_News12[[#This Row],[sentiment_analysis_english]]="Neutral","حيادي",IF(Sudan_News12[[#This Row],[sentiment_analysis_english]]="Positive","إيجابي","")))</f>
        <v/>
      </c>
      <c r="AO1683" t="e">
        <f>INDEX(TextClassificationList[],MATCH(Sudan_News12[[#This Row],[text_classification_arabic]],TextClassificationList[text_classification_arabic],0),1)</f>
        <v>#N/A</v>
      </c>
      <c r="AQ1683" t="e">
        <f>INDEX(TextClassificationList[],MATCH(Sudan_News12[[#This Row],[text_classification_arabic2]],TextClassificationList[text_classification_arabic],0),1)</f>
        <v>#N/A</v>
      </c>
      <c r="AS1683" t="e">
        <f>INDEX(TextClassificationList[],MATCH(Sudan_News12[[#This Row],[text_classification_arabic3]],TextClassificationList[text_classification_arabic],0),1)</f>
        <v>#N/A</v>
      </c>
      <c r="AU1683" t="e">
        <f>INDEX(TextClassificationList[],MATCH(Sudan_News12[[#This Row],[text_classification_arabic4]],TextClassificationList[text_classification_arabic],0),1)</f>
        <v>#N/A</v>
      </c>
      <c r="AW1683" t="e">
        <f>INDEX(TextClassificationList[],MATCH(Sudan_News12[[#This Row],[text_classification_arabic5]],TextClassificationList[text_classification_arabic],0),1)</f>
        <v>#N/A</v>
      </c>
    </row>
    <row r="1684" spans="1:49" x14ac:dyDescent="0.2">
      <c r="A1684">
        <v>1.3525810160163185E+18</v>
      </c>
      <c r="B1684">
        <v>1.3525810160163185E+18</v>
      </c>
      <c r="C1684" t="s">
        <v>6624</v>
      </c>
      <c r="D1684" s="1">
        <v>44218</v>
      </c>
      <c r="E1684" s="2">
        <v>0.56733796296296302</v>
      </c>
      <c r="F1684">
        <v>200</v>
      </c>
      <c r="G1684">
        <v>1889611729</v>
      </c>
      <c r="H1684" t="s">
        <v>354</v>
      </c>
      <c r="I1684" t="s">
        <v>355</v>
      </c>
      <c r="J1684" t="s">
        <v>265</v>
      </c>
      <c r="K1684" t="s">
        <v>6625</v>
      </c>
      <c r="L1684" t="s">
        <v>266</v>
      </c>
      <c r="M1684" t="s">
        <v>4916</v>
      </c>
      <c r="N1684" t="s">
        <v>267</v>
      </c>
      <c r="O1684" t="s">
        <v>267</v>
      </c>
      <c r="P1684">
        <v>0</v>
      </c>
      <c r="Q1684">
        <v>0</v>
      </c>
      <c r="R1684">
        <v>0</v>
      </c>
      <c r="S1684" t="s">
        <v>267</v>
      </c>
      <c r="T1684" t="s">
        <v>267</v>
      </c>
      <c r="U1684" t="s">
        <v>6626</v>
      </c>
      <c r="V1684" t="b">
        <v>0</v>
      </c>
      <c r="W1684" t="s">
        <v>265</v>
      </c>
      <c r="X1684">
        <v>0</v>
      </c>
      <c r="Y1684" t="s">
        <v>265</v>
      </c>
      <c r="Z1684" t="s">
        <v>265</v>
      </c>
      <c r="AA1684" t="s">
        <v>265</v>
      </c>
      <c r="AB1684" t="s">
        <v>265</v>
      </c>
      <c r="AC1684" t="s">
        <v>265</v>
      </c>
      <c r="AD1684" t="s">
        <v>265</v>
      </c>
      <c r="AE1684" t="s">
        <v>265</v>
      </c>
      <c r="AF1684" t="s">
        <v>267</v>
      </c>
      <c r="AG1684" t="s">
        <v>265</v>
      </c>
      <c r="AH1684" t="s">
        <v>265</v>
      </c>
      <c r="AI1684" t="s">
        <v>265</v>
      </c>
      <c r="AJ1684" t="s">
        <v>265</v>
      </c>
      <c r="AL1684" t="str">
        <f>IF(Sudan_News12[[#This Row],[relevancy_classification_english]]="Relevant","مناسب",IF(Sudan_News12[[#This Row],[relevancy_classification_english]]="Relevant","عَرَضِيّ",""))</f>
        <v/>
      </c>
      <c r="AN1684" t="str">
        <f>IF(Sudan_News12[[#This Row],[sentiment_analysis_english]]="Negative","سلبي",IF(Sudan_News12[[#This Row],[sentiment_analysis_english]]="Neutral","حيادي",IF(Sudan_News12[[#This Row],[sentiment_analysis_english]]="Positive","إيجابي","")))</f>
        <v/>
      </c>
      <c r="AO1684" t="e">
        <f>INDEX(TextClassificationList[],MATCH(Sudan_News12[[#This Row],[text_classification_arabic]],TextClassificationList[text_classification_arabic],0),1)</f>
        <v>#N/A</v>
      </c>
      <c r="AQ1684" t="e">
        <f>INDEX(TextClassificationList[],MATCH(Sudan_News12[[#This Row],[text_classification_arabic2]],TextClassificationList[text_classification_arabic],0),1)</f>
        <v>#N/A</v>
      </c>
      <c r="AS1684" t="e">
        <f>INDEX(TextClassificationList[],MATCH(Sudan_News12[[#This Row],[text_classification_arabic3]],TextClassificationList[text_classification_arabic],0),1)</f>
        <v>#N/A</v>
      </c>
      <c r="AU1684" t="e">
        <f>INDEX(TextClassificationList[],MATCH(Sudan_News12[[#This Row],[text_classification_arabic4]],TextClassificationList[text_classification_arabic],0),1)</f>
        <v>#N/A</v>
      </c>
      <c r="AW1684" t="e">
        <f>INDEX(TextClassificationList[],MATCH(Sudan_News12[[#This Row],[text_classification_arabic5]],TextClassificationList[text_classification_arabic],0),1)</f>
        <v>#N/A</v>
      </c>
    </row>
    <row r="1685" spans="1:49" x14ac:dyDescent="0.2">
      <c r="A1685">
        <v>1.3525571901340303E+18</v>
      </c>
      <c r="B1685">
        <v>1.3522319745728717E+18</v>
      </c>
      <c r="C1685" t="s">
        <v>6627</v>
      </c>
      <c r="D1685" s="1">
        <v>44218</v>
      </c>
      <c r="E1685" s="2">
        <v>0.50159722222222225</v>
      </c>
      <c r="F1685">
        <v>200</v>
      </c>
      <c r="G1685">
        <v>1889611729</v>
      </c>
      <c r="H1685" t="s">
        <v>354</v>
      </c>
      <c r="I1685" t="s">
        <v>355</v>
      </c>
      <c r="J1685" t="s">
        <v>265</v>
      </c>
      <c r="K1685" t="s">
        <v>6628</v>
      </c>
      <c r="L1685" t="s">
        <v>276</v>
      </c>
      <c r="M1685" t="s">
        <v>267</v>
      </c>
      <c r="N1685" t="s">
        <v>267</v>
      </c>
      <c r="O1685" t="s">
        <v>267</v>
      </c>
      <c r="P1685">
        <v>0</v>
      </c>
      <c r="Q1685">
        <v>0</v>
      </c>
      <c r="R1685">
        <v>0</v>
      </c>
      <c r="S1685" t="s">
        <v>267</v>
      </c>
      <c r="T1685" t="s">
        <v>267</v>
      </c>
      <c r="U1685" t="s">
        <v>6629</v>
      </c>
      <c r="V1685" t="b">
        <v>0</v>
      </c>
      <c r="W1685" t="s">
        <v>265</v>
      </c>
      <c r="X1685">
        <v>0</v>
      </c>
      <c r="Y1685" t="s">
        <v>265</v>
      </c>
      <c r="Z1685" t="s">
        <v>265</v>
      </c>
      <c r="AA1685" t="s">
        <v>265</v>
      </c>
      <c r="AB1685" t="s">
        <v>265</v>
      </c>
      <c r="AC1685" t="s">
        <v>265</v>
      </c>
      <c r="AD1685" t="s">
        <v>265</v>
      </c>
      <c r="AE1685" t="s">
        <v>265</v>
      </c>
      <c r="AF1685" t="s">
        <v>6630</v>
      </c>
      <c r="AG1685" t="s">
        <v>265</v>
      </c>
      <c r="AH1685" t="s">
        <v>265</v>
      </c>
      <c r="AI1685" t="s">
        <v>265</v>
      </c>
      <c r="AJ1685" t="s">
        <v>265</v>
      </c>
      <c r="AL1685" t="str">
        <f>IF(Sudan_News12[[#This Row],[relevancy_classification_english]]="Relevant","مناسب",IF(Sudan_News12[[#This Row],[relevancy_classification_english]]="Relevant","عَرَضِيّ",""))</f>
        <v/>
      </c>
      <c r="AN1685" t="str">
        <f>IF(Sudan_News12[[#This Row],[sentiment_analysis_english]]="Negative","سلبي",IF(Sudan_News12[[#This Row],[sentiment_analysis_english]]="Neutral","حيادي",IF(Sudan_News12[[#This Row],[sentiment_analysis_english]]="Positive","إيجابي","")))</f>
        <v/>
      </c>
      <c r="AO1685" t="e">
        <f>INDEX(TextClassificationList[],MATCH(Sudan_News12[[#This Row],[text_classification_arabic]],TextClassificationList[text_classification_arabic],0),1)</f>
        <v>#N/A</v>
      </c>
      <c r="AQ1685" t="e">
        <f>INDEX(TextClassificationList[],MATCH(Sudan_News12[[#This Row],[text_classification_arabic2]],TextClassificationList[text_classification_arabic],0),1)</f>
        <v>#N/A</v>
      </c>
      <c r="AS1685" t="e">
        <f>INDEX(TextClassificationList[],MATCH(Sudan_News12[[#This Row],[text_classification_arabic3]],TextClassificationList[text_classification_arabic],0),1)</f>
        <v>#N/A</v>
      </c>
      <c r="AU1685" t="e">
        <f>INDEX(TextClassificationList[],MATCH(Sudan_News12[[#This Row],[text_classification_arabic4]],TextClassificationList[text_classification_arabic],0),1)</f>
        <v>#N/A</v>
      </c>
      <c r="AW1685" t="e">
        <f>INDEX(TextClassificationList[],MATCH(Sudan_News12[[#This Row],[text_classification_arabic5]],TextClassificationList[text_classification_arabic],0),1)</f>
        <v>#N/A</v>
      </c>
    </row>
    <row r="1686" spans="1:49" x14ac:dyDescent="0.2">
      <c r="A1686">
        <v>1.3525363051006116E+18</v>
      </c>
      <c r="B1686">
        <v>1.352536162964009E+18</v>
      </c>
      <c r="C1686" t="s">
        <v>6631</v>
      </c>
      <c r="D1686" s="1">
        <v>44218</v>
      </c>
      <c r="E1686" s="2">
        <v>0.44395833333333334</v>
      </c>
      <c r="F1686">
        <v>200</v>
      </c>
      <c r="G1686">
        <v>1889611729</v>
      </c>
      <c r="H1686" t="s">
        <v>354</v>
      </c>
      <c r="I1686" t="s">
        <v>355</v>
      </c>
      <c r="J1686" t="s">
        <v>265</v>
      </c>
      <c r="K1686" t="s">
        <v>6632</v>
      </c>
      <c r="L1686" t="s">
        <v>266</v>
      </c>
      <c r="M1686" t="s">
        <v>267</v>
      </c>
      <c r="N1686" t="s">
        <v>267</v>
      </c>
      <c r="O1686" t="s">
        <v>267</v>
      </c>
      <c r="P1686">
        <v>1</v>
      </c>
      <c r="Q1686">
        <v>0</v>
      </c>
      <c r="R1686">
        <v>0</v>
      </c>
      <c r="S1686" t="s">
        <v>267</v>
      </c>
      <c r="T1686" t="s">
        <v>267</v>
      </c>
      <c r="U1686" t="s">
        <v>6633</v>
      </c>
      <c r="V1686" t="b">
        <v>0</v>
      </c>
      <c r="W1686" t="s">
        <v>265</v>
      </c>
      <c r="X1686">
        <v>0</v>
      </c>
      <c r="Y1686" t="s">
        <v>265</v>
      </c>
      <c r="Z1686" t="s">
        <v>265</v>
      </c>
      <c r="AA1686" t="s">
        <v>265</v>
      </c>
      <c r="AB1686" t="s">
        <v>265</v>
      </c>
      <c r="AC1686" t="s">
        <v>265</v>
      </c>
      <c r="AD1686" t="s">
        <v>265</v>
      </c>
      <c r="AE1686" t="s">
        <v>265</v>
      </c>
      <c r="AF1686" t="s">
        <v>267</v>
      </c>
      <c r="AG1686" t="s">
        <v>265</v>
      </c>
      <c r="AH1686" t="s">
        <v>265</v>
      </c>
      <c r="AI1686" t="s">
        <v>265</v>
      </c>
      <c r="AJ1686" t="s">
        <v>265</v>
      </c>
      <c r="AL1686" t="str">
        <f>IF(Sudan_News12[[#This Row],[relevancy_classification_english]]="Relevant","مناسب",IF(Sudan_News12[[#This Row],[relevancy_classification_english]]="Relevant","عَرَضِيّ",""))</f>
        <v/>
      </c>
      <c r="AN1686" t="str">
        <f>IF(Sudan_News12[[#This Row],[sentiment_analysis_english]]="Negative","سلبي",IF(Sudan_News12[[#This Row],[sentiment_analysis_english]]="Neutral","حيادي",IF(Sudan_News12[[#This Row],[sentiment_analysis_english]]="Positive","إيجابي","")))</f>
        <v/>
      </c>
      <c r="AO1686" t="e">
        <f>INDEX(TextClassificationList[],MATCH(Sudan_News12[[#This Row],[text_classification_arabic]],TextClassificationList[text_classification_arabic],0),1)</f>
        <v>#N/A</v>
      </c>
      <c r="AQ1686" t="e">
        <f>INDEX(TextClassificationList[],MATCH(Sudan_News12[[#This Row],[text_classification_arabic2]],TextClassificationList[text_classification_arabic],0),1)</f>
        <v>#N/A</v>
      </c>
      <c r="AS1686" t="e">
        <f>INDEX(TextClassificationList[],MATCH(Sudan_News12[[#This Row],[text_classification_arabic3]],TextClassificationList[text_classification_arabic],0),1)</f>
        <v>#N/A</v>
      </c>
      <c r="AU1686" t="e">
        <f>INDEX(TextClassificationList[],MATCH(Sudan_News12[[#This Row],[text_classification_arabic4]],TextClassificationList[text_classification_arabic],0),1)</f>
        <v>#N/A</v>
      </c>
      <c r="AW1686" t="e">
        <f>INDEX(TextClassificationList[],MATCH(Sudan_News12[[#This Row],[text_classification_arabic5]],TextClassificationList[text_classification_arabic],0),1)</f>
        <v>#N/A</v>
      </c>
    </row>
    <row r="1687" spans="1:49" x14ac:dyDescent="0.2">
      <c r="A1687">
        <v>1.352536211777323E+18</v>
      </c>
      <c r="B1687">
        <v>1.352536162964009E+18</v>
      </c>
      <c r="C1687" t="s">
        <v>6634</v>
      </c>
      <c r="D1687" s="1">
        <v>44218</v>
      </c>
      <c r="E1687" s="2">
        <v>0.44370370370370371</v>
      </c>
      <c r="F1687">
        <v>200</v>
      </c>
      <c r="G1687">
        <v>1889611729</v>
      </c>
      <c r="H1687" t="s">
        <v>354</v>
      </c>
      <c r="I1687" t="s">
        <v>355</v>
      </c>
      <c r="J1687" t="s">
        <v>265</v>
      </c>
      <c r="K1687" t="s">
        <v>6635</v>
      </c>
      <c r="L1687" t="s">
        <v>275</v>
      </c>
      <c r="M1687" t="s">
        <v>267</v>
      </c>
      <c r="N1687" t="s">
        <v>267</v>
      </c>
      <c r="O1687" t="s">
        <v>267</v>
      </c>
      <c r="P1687">
        <v>1</v>
      </c>
      <c r="Q1687">
        <v>0</v>
      </c>
      <c r="R1687">
        <v>1</v>
      </c>
      <c r="S1687" t="s">
        <v>267</v>
      </c>
      <c r="T1687" t="s">
        <v>267</v>
      </c>
      <c r="U1687" t="s">
        <v>6636</v>
      </c>
      <c r="V1687" t="b">
        <v>0</v>
      </c>
      <c r="W1687" t="s">
        <v>265</v>
      </c>
      <c r="X1687">
        <v>0</v>
      </c>
      <c r="Y1687" t="s">
        <v>265</v>
      </c>
      <c r="Z1687" t="s">
        <v>265</v>
      </c>
      <c r="AA1687" t="s">
        <v>265</v>
      </c>
      <c r="AB1687" t="s">
        <v>265</v>
      </c>
      <c r="AC1687" t="s">
        <v>265</v>
      </c>
      <c r="AD1687" t="s">
        <v>265</v>
      </c>
      <c r="AE1687" t="s">
        <v>265</v>
      </c>
      <c r="AF1687" t="s">
        <v>267</v>
      </c>
      <c r="AG1687" t="s">
        <v>265</v>
      </c>
      <c r="AH1687" t="s">
        <v>265</v>
      </c>
      <c r="AI1687" t="s">
        <v>265</v>
      </c>
      <c r="AJ1687" t="s">
        <v>265</v>
      </c>
      <c r="AL1687" t="str">
        <f>IF(Sudan_News12[[#This Row],[relevancy_classification_english]]="Relevant","مناسب",IF(Sudan_News12[[#This Row],[relevancy_classification_english]]="Relevant","عَرَضِيّ",""))</f>
        <v/>
      </c>
      <c r="AN1687" t="str">
        <f>IF(Sudan_News12[[#This Row],[sentiment_analysis_english]]="Negative","سلبي",IF(Sudan_News12[[#This Row],[sentiment_analysis_english]]="Neutral","حيادي",IF(Sudan_News12[[#This Row],[sentiment_analysis_english]]="Positive","إيجابي","")))</f>
        <v/>
      </c>
      <c r="AO1687" t="e">
        <f>INDEX(TextClassificationList[],MATCH(Sudan_News12[[#This Row],[text_classification_arabic]],TextClassificationList[text_classification_arabic],0),1)</f>
        <v>#N/A</v>
      </c>
      <c r="AQ1687" t="e">
        <f>INDEX(TextClassificationList[],MATCH(Sudan_News12[[#This Row],[text_classification_arabic2]],TextClassificationList[text_classification_arabic],0),1)</f>
        <v>#N/A</v>
      </c>
      <c r="AS1687" t="e">
        <f>INDEX(TextClassificationList[],MATCH(Sudan_News12[[#This Row],[text_classification_arabic3]],TextClassificationList[text_classification_arabic],0),1)</f>
        <v>#N/A</v>
      </c>
      <c r="AU1687" t="e">
        <f>INDEX(TextClassificationList[],MATCH(Sudan_News12[[#This Row],[text_classification_arabic4]],TextClassificationList[text_classification_arabic],0),1)</f>
        <v>#N/A</v>
      </c>
      <c r="AW1687" t="e">
        <f>INDEX(TextClassificationList[],MATCH(Sudan_News12[[#This Row],[text_classification_arabic5]],TextClassificationList[text_classification_arabic],0),1)</f>
        <v>#N/A</v>
      </c>
    </row>
    <row r="1688" spans="1:49" x14ac:dyDescent="0.2">
      <c r="A1688">
        <v>1.352536162964009E+18</v>
      </c>
      <c r="B1688">
        <v>1.352536162964009E+18</v>
      </c>
      <c r="C1688" t="s">
        <v>6637</v>
      </c>
      <c r="D1688" s="1">
        <v>44218</v>
      </c>
      <c r="E1688" s="2">
        <v>0.4435648148148148</v>
      </c>
      <c r="F1688">
        <v>200</v>
      </c>
      <c r="G1688">
        <v>1889611729</v>
      </c>
      <c r="H1688" t="s">
        <v>354</v>
      </c>
      <c r="I1688" t="s">
        <v>355</v>
      </c>
      <c r="J1688" t="s">
        <v>265</v>
      </c>
      <c r="K1688" t="s">
        <v>6638</v>
      </c>
      <c r="L1688" t="s">
        <v>266</v>
      </c>
      <c r="M1688" t="s">
        <v>267</v>
      </c>
      <c r="N1688" t="s">
        <v>267</v>
      </c>
      <c r="O1688" t="s">
        <v>267</v>
      </c>
      <c r="P1688">
        <v>1</v>
      </c>
      <c r="Q1688">
        <v>0</v>
      </c>
      <c r="R1688">
        <v>0</v>
      </c>
      <c r="S1688" t="s">
        <v>267</v>
      </c>
      <c r="T1688" t="s">
        <v>267</v>
      </c>
      <c r="U1688" t="s">
        <v>6639</v>
      </c>
      <c r="V1688" t="b">
        <v>0</v>
      </c>
      <c r="W1688" t="s">
        <v>265</v>
      </c>
      <c r="X1688">
        <v>0</v>
      </c>
      <c r="Y1688" t="s">
        <v>265</v>
      </c>
      <c r="Z1688" t="s">
        <v>265</v>
      </c>
      <c r="AA1688" t="s">
        <v>265</v>
      </c>
      <c r="AB1688" t="s">
        <v>265</v>
      </c>
      <c r="AC1688" t="s">
        <v>265</v>
      </c>
      <c r="AD1688" t="s">
        <v>265</v>
      </c>
      <c r="AE1688" t="s">
        <v>265</v>
      </c>
      <c r="AF1688" t="s">
        <v>267</v>
      </c>
      <c r="AG1688" t="s">
        <v>265</v>
      </c>
      <c r="AH1688" t="s">
        <v>265</v>
      </c>
      <c r="AI1688" t="s">
        <v>265</v>
      </c>
      <c r="AJ1688" t="s">
        <v>265</v>
      </c>
      <c r="AL1688" t="str">
        <f>IF(Sudan_News12[[#This Row],[relevancy_classification_english]]="Relevant","مناسب",IF(Sudan_News12[[#This Row],[relevancy_classification_english]]="Relevant","عَرَضِيّ",""))</f>
        <v/>
      </c>
      <c r="AN1688" t="str">
        <f>IF(Sudan_News12[[#This Row],[sentiment_analysis_english]]="Negative","سلبي",IF(Sudan_News12[[#This Row],[sentiment_analysis_english]]="Neutral","حيادي",IF(Sudan_News12[[#This Row],[sentiment_analysis_english]]="Positive","إيجابي","")))</f>
        <v/>
      </c>
      <c r="AO1688" t="e">
        <f>INDEX(TextClassificationList[],MATCH(Sudan_News12[[#This Row],[text_classification_arabic]],TextClassificationList[text_classification_arabic],0),1)</f>
        <v>#N/A</v>
      </c>
      <c r="AQ1688" t="e">
        <f>INDEX(TextClassificationList[],MATCH(Sudan_News12[[#This Row],[text_classification_arabic2]],TextClassificationList[text_classification_arabic],0),1)</f>
        <v>#N/A</v>
      </c>
      <c r="AS1688" t="e">
        <f>INDEX(TextClassificationList[],MATCH(Sudan_News12[[#This Row],[text_classification_arabic3]],TextClassificationList[text_classification_arabic],0),1)</f>
        <v>#N/A</v>
      </c>
      <c r="AU1688" t="e">
        <f>INDEX(TextClassificationList[],MATCH(Sudan_News12[[#This Row],[text_classification_arabic4]],TextClassificationList[text_classification_arabic],0),1)</f>
        <v>#N/A</v>
      </c>
      <c r="AW1688" t="e">
        <f>INDEX(TextClassificationList[],MATCH(Sudan_News12[[#This Row],[text_classification_arabic5]],TextClassificationList[text_classification_arabic],0),1)</f>
        <v>#N/A</v>
      </c>
    </row>
    <row r="1689" spans="1:49" x14ac:dyDescent="0.2">
      <c r="A1689">
        <v>1.3525333286085796E+18</v>
      </c>
      <c r="B1689">
        <v>1.3525333286085796E+18</v>
      </c>
      <c r="C1689" t="s">
        <v>6640</v>
      </c>
      <c r="D1689" s="1">
        <v>44218</v>
      </c>
      <c r="E1689" s="2">
        <v>0.4357523148148148</v>
      </c>
      <c r="F1689">
        <v>200</v>
      </c>
      <c r="G1689">
        <v>1889611729</v>
      </c>
      <c r="H1689" t="s">
        <v>354</v>
      </c>
      <c r="I1689" t="s">
        <v>355</v>
      </c>
      <c r="J1689" t="s">
        <v>265</v>
      </c>
      <c r="K1689" t="s">
        <v>6641</v>
      </c>
      <c r="L1689" t="s">
        <v>266</v>
      </c>
      <c r="M1689" t="s">
        <v>267</v>
      </c>
      <c r="N1689" t="s">
        <v>267</v>
      </c>
      <c r="O1689" t="s">
        <v>267</v>
      </c>
      <c r="P1689">
        <v>0</v>
      </c>
      <c r="Q1689">
        <v>1</v>
      </c>
      <c r="R1689">
        <v>4</v>
      </c>
      <c r="S1689" t="s">
        <v>267</v>
      </c>
      <c r="T1689" t="s">
        <v>267</v>
      </c>
      <c r="U1689" t="s">
        <v>6642</v>
      </c>
      <c r="V1689" t="b">
        <v>0</v>
      </c>
      <c r="W1689" t="s">
        <v>265</v>
      </c>
      <c r="X1689">
        <v>0</v>
      </c>
      <c r="Y1689" t="s">
        <v>265</v>
      </c>
      <c r="Z1689" t="s">
        <v>265</v>
      </c>
      <c r="AA1689" t="s">
        <v>265</v>
      </c>
      <c r="AB1689" t="s">
        <v>265</v>
      </c>
      <c r="AC1689" t="s">
        <v>265</v>
      </c>
      <c r="AD1689" t="s">
        <v>265</v>
      </c>
      <c r="AE1689" t="s">
        <v>265</v>
      </c>
      <c r="AF1689" t="s">
        <v>267</v>
      </c>
      <c r="AG1689" t="s">
        <v>265</v>
      </c>
      <c r="AH1689" t="s">
        <v>265</v>
      </c>
      <c r="AI1689" t="s">
        <v>265</v>
      </c>
      <c r="AJ1689" t="s">
        <v>265</v>
      </c>
      <c r="AL1689" t="str">
        <f>IF(Sudan_News12[[#This Row],[relevancy_classification_english]]="Relevant","مناسب",IF(Sudan_News12[[#This Row],[relevancy_classification_english]]="Relevant","عَرَضِيّ",""))</f>
        <v/>
      </c>
      <c r="AN1689" t="str">
        <f>IF(Sudan_News12[[#This Row],[sentiment_analysis_english]]="Negative","سلبي",IF(Sudan_News12[[#This Row],[sentiment_analysis_english]]="Neutral","حيادي",IF(Sudan_News12[[#This Row],[sentiment_analysis_english]]="Positive","إيجابي","")))</f>
        <v/>
      </c>
      <c r="AO1689" t="e">
        <f>INDEX(TextClassificationList[],MATCH(Sudan_News12[[#This Row],[text_classification_arabic]],TextClassificationList[text_classification_arabic],0),1)</f>
        <v>#N/A</v>
      </c>
      <c r="AQ1689" t="e">
        <f>INDEX(TextClassificationList[],MATCH(Sudan_News12[[#This Row],[text_classification_arabic2]],TextClassificationList[text_classification_arabic],0),1)</f>
        <v>#N/A</v>
      </c>
      <c r="AS1689" t="e">
        <f>INDEX(TextClassificationList[],MATCH(Sudan_News12[[#This Row],[text_classification_arabic3]],TextClassificationList[text_classification_arabic],0),1)</f>
        <v>#N/A</v>
      </c>
      <c r="AU1689" t="e">
        <f>INDEX(TextClassificationList[],MATCH(Sudan_News12[[#This Row],[text_classification_arabic4]],TextClassificationList[text_classification_arabic],0),1)</f>
        <v>#N/A</v>
      </c>
      <c r="AW1689" t="e">
        <f>INDEX(TextClassificationList[],MATCH(Sudan_News12[[#This Row],[text_classification_arabic5]],TextClassificationList[text_classification_arabic],0),1)</f>
        <v>#N/A</v>
      </c>
    </row>
    <row r="1690" spans="1:49" x14ac:dyDescent="0.2">
      <c r="A1690">
        <v>1.3523049994816717E+18</v>
      </c>
      <c r="B1690">
        <v>1.3523049994816717E+18</v>
      </c>
      <c r="C1690" t="s">
        <v>6643</v>
      </c>
      <c r="D1690" s="1">
        <v>44217</v>
      </c>
      <c r="E1690" s="2">
        <v>0.80568287037037034</v>
      </c>
      <c r="F1690">
        <v>200</v>
      </c>
      <c r="G1690">
        <v>1889611729</v>
      </c>
      <c r="H1690" t="s">
        <v>354</v>
      </c>
      <c r="I1690" t="s">
        <v>355</v>
      </c>
      <c r="J1690" t="s">
        <v>265</v>
      </c>
      <c r="K1690" t="s">
        <v>6644</v>
      </c>
      <c r="L1690" t="s">
        <v>266</v>
      </c>
      <c r="M1690" t="s">
        <v>267</v>
      </c>
      <c r="N1690" t="s">
        <v>267</v>
      </c>
      <c r="O1690" t="s">
        <v>267</v>
      </c>
      <c r="P1690">
        <v>1</v>
      </c>
      <c r="Q1690">
        <v>0</v>
      </c>
      <c r="R1690">
        <v>0</v>
      </c>
      <c r="S1690" t="s">
        <v>267</v>
      </c>
      <c r="T1690" t="s">
        <v>267</v>
      </c>
      <c r="U1690" t="s">
        <v>6645</v>
      </c>
      <c r="V1690" t="b">
        <v>0</v>
      </c>
      <c r="W1690" t="s">
        <v>265</v>
      </c>
      <c r="X1690">
        <v>0</v>
      </c>
      <c r="Y1690" t="s">
        <v>265</v>
      </c>
      <c r="Z1690" t="s">
        <v>265</v>
      </c>
      <c r="AA1690" t="s">
        <v>265</v>
      </c>
      <c r="AB1690" t="s">
        <v>265</v>
      </c>
      <c r="AC1690" t="s">
        <v>265</v>
      </c>
      <c r="AD1690" t="s">
        <v>265</v>
      </c>
      <c r="AE1690" t="s">
        <v>265</v>
      </c>
      <c r="AF1690" t="s">
        <v>267</v>
      </c>
      <c r="AG1690" t="s">
        <v>265</v>
      </c>
      <c r="AH1690" t="s">
        <v>265</v>
      </c>
      <c r="AI1690" t="s">
        <v>265</v>
      </c>
      <c r="AJ1690" t="s">
        <v>265</v>
      </c>
      <c r="AL1690" t="str">
        <f>IF(Sudan_News12[[#This Row],[relevancy_classification_english]]="Relevant","مناسب",IF(Sudan_News12[[#This Row],[relevancy_classification_english]]="Relevant","عَرَضِيّ",""))</f>
        <v/>
      </c>
      <c r="AN1690" t="str">
        <f>IF(Sudan_News12[[#This Row],[sentiment_analysis_english]]="Negative","سلبي",IF(Sudan_News12[[#This Row],[sentiment_analysis_english]]="Neutral","حيادي",IF(Sudan_News12[[#This Row],[sentiment_analysis_english]]="Positive","إيجابي","")))</f>
        <v/>
      </c>
      <c r="AO1690" t="e">
        <f>INDEX(TextClassificationList[],MATCH(Sudan_News12[[#This Row],[text_classification_arabic]],TextClassificationList[text_classification_arabic],0),1)</f>
        <v>#N/A</v>
      </c>
      <c r="AQ1690" t="e">
        <f>INDEX(TextClassificationList[],MATCH(Sudan_News12[[#This Row],[text_classification_arabic2]],TextClassificationList[text_classification_arabic],0),1)</f>
        <v>#N/A</v>
      </c>
      <c r="AS1690" t="e">
        <f>INDEX(TextClassificationList[],MATCH(Sudan_News12[[#This Row],[text_classification_arabic3]],TextClassificationList[text_classification_arabic],0),1)</f>
        <v>#N/A</v>
      </c>
      <c r="AU1690" t="e">
        <f>INDEX(TextClassificationList[],MATCH(Sudan_News12[[#This Row],[text_classification_arabic4]],TextClassificationList[text_classification_arabic],0),1)</f>
        <v>#N/A</v>
      </c>
      <c r="AW1690" t="e">
        <f>INDEX(TextClassificationList[],MATCH(Sudan_News12[[#This Row],[text_classification_arabic5]],TextClassificationList[text_classification_arabic],0),1)</f>
        <v>#N/A</v>
      </c>
    </row>
    <row r="1691" spans="1:49" x14ac:dyDescent="0.2">
      <c r="A1691">
        <v>1.3523021584404439E+18</v>
      </c>
      <c r="B1691">
        <v>1.3523021584404439E+18</v>
      </c>
      <c r="C1691" t="s">
        <v>6646</v>
      </c>
      <c r="D1691" s="1">
        <v>44217</v>
      </c>
      <c r="E1691" s="2">
        <v>0.79783564814814811</v>
      </c>
      <c r="F1691">
        <v>200</v>
      </c>
      <c r="G1691">
        <v>1889611729</v>
      </c>
      <c r="H1691" t="s">
        <v>354</v>
      </c>
      <c r="I1691" t="s">
        <v>355</v>
      </c>
      <c r="J1691" t="s">
        <v>265</v>
      </c>
      <c r="K1691" t="s">
        <v>6647</v>
      </c>
      <c r="L1691" t="s">
        <v>266</v>
      </c>
      <c r="M1691" t="s">
        <v>267</v>
      </c>
      <c r="N1691" t="s">
        <v>267</v>
      </c>
      <c r="O1691" t="s">
        <v>6648</v>
      </c>
      <c r="P1691">
        <v>0</v>
      </c>
      <c r="Q1691">
        <v>0</v>
      </c>
      <c r="R1691">
        <v>0</v>
      </c>
      <c r="S1691" t="s">
        <v>267</v>
      </c>
      <c r="T1691" t="s">
        <v>267</v>
      </c>
      <c r="U1691" t="s">
        <v>6649</v>
      </c>
      <c r="V1691" t="b">
        <v>0</v>
      </c>
      <c r="W1691" t="s">
        <v>265</v>
      </c>
      <c r="X1691">
        <v>1</v>
      </c>
      <c r="Y1691" t="s">
        <v>6650</v>
      </c>
      <c r="Z1691" t="s">
        <v>265</v>
      </c>
      <c r="AA1691" t="s">
        <v>265</v>
      </c>
      <c r="AB1691" t="s">
        <v>265</v>
      </c>
      <c r="AC1691" t="s">
        <v>265</v>
      </c>
      <c r="AD1691" t="s">
        <v>265</v>
      </c>
      <c r="AE1691" t="s">
        <v>265</v>
      </c>
      <c r="AF1691" t="s">
        <v>267</v>
      </c>
      <c r="AG1691" t="s">
        <v>265</v>
      </c>
      <c r="AH1691" t="s">
        <v>265</v>
      </c>
      <c r="AI1691" t="s">
        <v>265</v>
      </c>
      <c r="AJ1691" t="s">
        <v>265</v>
      </c>
      <c r="AL1691" t="str">
        <f>IF(Sudan_News12[[#This Row],[relevancy_classification_english]]="Relevant","مناسب",IF(Sudan_News12[[#This Row],[relevancy_classification_english]]="Relevant","عَرَضِيّ",""))</f>
        <v/>
      </c>
      <c r="AN1691" t="str">
        <f>IF(Sudan_News12[[#This Row],[sentiment_analysis_english]]="Negative","سلبي",IF(Sudan_News12[[#This Row],[sentiment_analysis_english]]="Neutral","حيادي",IF(Sudan_News12[[#This Row],[sentiment_analysis_english]]="Positive","إيجابي","")))</f>
        <v/>
      </c>
      <c r="AO1691" t="e">
        <f>INDEX(TextClassificationList[],MATCH(Sudan_News12[[#This Row],[text_classification_arabic]],TextClassificationList[text_classification_arabic],0),1)</f>
        <v>#N/A</v>
      </c>
      <c r="AQ1691" t="e">
        <f>INDEX(TextClassificationList[],MATCH(Sudan_News12[[#This Row],[text_classification_arabic2]],TextClassificationList[text_classification_arabic],0),1)</f>
        <v>#N/A</v>
      </c>
      <c r="AS1691" t="e">
        <f>INDEX(TextClassificationList[],MATCH(Sudan_News12[[#This Row],[text_classification_arabic3]],TextClassificationList[text_classification_arabic],0),1)</f>
        <v>#N/A</v>
      </c>
      <c r="AU1691" t="e">
        <f>INDEX(TextClassificationList[],MATCH(Sudan_News12[[#This Row],[text_classification_arabic4]],TextClassificationList[text_classification_arabic],0),1)</f>
        <v>#N/A</v>
      </c>
      <c r="AW1691" t="e">
        <f>INDEX(TextClassificationList[],MATCH(Sudan_News12[[#This Row],[text_classification_arabic5]],TextClassificationList[text_classification_arabic],0),1)</f>
        <v>#N/A</v>
      </c>
    </row>
    <row r="1692" spans="1:49" x14ac:dyDescent="0.2">
      <c r="A1692">
        <v>1.3523015348481679E+18</v>
      </c>
      <c r="B1692">
        <v>1.3523015348481679E+18</v>
      </c>
      <c r="C1692" t="s">
        <v>6651</v>
      </c>
      <c r="D1692" s="1">
        <v>44217</v>
      </c>
      <c r="E1692" s="2">
        <v>0.79612268518518514</v>
      </c>
      <c r="F1692">
        <v>200</v>
      </c>
      <c r="G1692">
        <v>1889611729</v>
      </c>
      <c r="H1692" t="s">
        <v>354</v>
      </c>
      <c r="I1692" t="s">
        <v>355</v>
      </c>
      <c r="J1692" t="s">
        <v>265</v>
      </c>
      <c r="K1692" t="s">
        <v>6652</v>
      </c>
      <c r="L1692" t="s">
        <v>266</v>
      </c>
      <c r="M1692" t="s">
        <v>267</v>
      </c>
      <c r="N1692" t="s">
        <v>267</v>
      </c>
      <c r="O1692" t="s">
        <v>267</v>
      </c>
      <c r="P1692">
        <v>1</v>
      </c>
      <c r="Q1692">
        <v>3</v>
      </c>
      <c r="R1692">
        <v>1</v>
      </c>
      <c r="S1692" t="s">
        <v>267</v>
      </c>
      <c r="T1692" t="s">
        <v>267</v>
      </c>
      <c r="U1692" t="s">
        <v>6653</v>
      </c>
      <c r="V1692" t="b">
        <v>0</v>
      </c>
      <c r="W1692" t="s">
        <v>265</v>
      </c>
      <c r="X1692">
        <v>0</v>
      </c>
      <c r="Y1692" t="s">
        <v>265</v>
      </c>
      <c r="Z1692" t="s">
        <v>265</v>
      </c>
      <c r="AA1692" t="s">
        <v>265</v>
      </c>
      <c r="AB1692" t="s">
        <v>265</v>
      </c>
      <c r="AC1692" t="s">
        <v>265</v>
      </c>
      <c r="AD1692" t="s">
        <v>265</v>
      </c>
      <c r="AE1692" t="s">
        <v>265</v>
      </c>
      <c r="AF1692" t="s">
        <v>267</v>
      </c>
      <c r="AG1692" t="s">
        <v>265</v>
      </c>
      <c r="AH1692" t="s">
        <v>265</v>
      </c>
      <c r="AI1692" t="s">
        <v>265</v>
      </c>
      <c r="AJ1692" t="s">
        <v>265</v>
      </c>
      <c r="AL1692" t="str">
        <f>IF(Sudan_News12[[#This Row],[relevancy_classification_english]]="Relevant","مناسب",IF(Sudan_News12[[#This Row],[relevancy_classification_english]]="Relevant","عَرَضِيّ",""))</f>
        <v/>
      </c>
      <c r="AN1692" t="str">
        <f>IF(Sudan_News12[[#This Row],[sentiment_analysis_english]]="Negative","سلبي",IF(Sudan_News12[[#This Row],[sentiment_analysis_english]]="Neutral","حيادي",IF(Sudan_News12[[#This Row],[sentiment_analysis_english]]="Positive","إيجابي","")))</f>
        <v/>
      </c>
      <c r="AO1692" t="e">
        <f>INDEX(TextClassificationList[],MATCH(Sudan_News12[[#This Row],[text_classification_arabic]],TextClassificationList[text_classification_arabic],0),1)</f>
        <v>#N/A</v>
      </c>
      <c r="AQ1692" t="e">
        <f>INDEX(TextClassificationList[],MATCH(Sudan_News12[[#This Row],[text_classification_arabic2]],TextClassificationList[text_classification_arabic],0),1)</f>
        <v>#N/A</v>
      </c>
      <c r="AS1692" t="e">
        <f>INDEX(TextClassificationList[],MATCH(Sudan_News12[[#This Row],[text_classification_arabic3]],TextClassificationList[text_classification_arabic],0),1)</f>
        <v>#N/A</v>
      </c>
      <c r="AU1692" t="e">
        <f>INDEX(TextClassificationList[],MATCH(Sudan_News12[[#This Row],[text_classification_arabic4]],TextClassificationList[text_classification_arabic],0),1)</f>
        <v>#N/A</v>
      </c>
      <c r="AW1692" t="e">
        <f>INDEX(TextClassificationList[],MATCH(Sudan_News12[[#This Row],[text_classification_arabic5]],TextClassificationList[text_classification_arabic],0),1)</f>
        <v>#N/A</v>
      </c>
    </row>
    <row r="1693" spans="1:49" x14ac:dyDescent="0.2">
      <c r="A1693">
        <v>1.3522894750497464E+18</v>
      </c>
      <c r="B1693">
        <v>1.3522894750497464E+18</v>
      </c>
      <c r="C1693" t="s">
        <v>6654</v>
      </c>
      <c r="D1693" s="1">
        <v>44217</v>
      </c>
      <c r="E1693" s="2">
        <v>0.76283564814814819</v>
      </c>
      <c r="F1693">
        <v>200</v>
      </c>
      <c r="G1693">
        <v>1889611729</v>
      </c>
      <c r="H1693" t="s">
        <v>354</v>
      </c>
      <c r="I1693" t="s">
        <v>355</v>
      </c>
      <c r="J1693" t="s">
        <v>265</v>
      </c>
      <c r="K1693" t="s">
        <v>6655</v>
      </c>
      <c r="L1693" t="s">
        <v>266</v>
      </c>
      <c r="M1693" t="s">
        <v>267</v>
      </c>
      <c r="N1693" t="s">
        <v>267</v>
      </c>
      <c r="O1693" t="s">
        <v>267</v>
      </c>
      <c r="P1693">
        <v>0</v>
      </c>
      <c r="Q1693">
        <v>0</v>
      </c>
      <c r="R1693">
        <v>1</v>
      </c>
      <c r="S1693" t="s">
        <v>6656</v>
      </c>
      <c r="T1693" t="s">
        <v>267</v>
      </c>
      <c r="U1693" t="s">
        <v>6657</v>
      </c>
      <c r="V1693" t="b">
        <v>0</v>
      </c>
      <c r="W1693" t="s">
        <v>265</v>
      </c>
      <c r="X1693">
        <v>0</v>
      </c>
      <c r="Y1693" t="s">
        <v>265</v>
      </c>
      <c r="Z1693" t="s">
        <v>265</v>
      </c>
      <c r="AA1693" t="s">
        <v>265</v>
      </c>
      <c r="AB1693" t="s">
        <v>265</v>
      </c>
      <c r="AC1693" t="s">
        <v>265</v>
      </c>
      <c r="AD1693" t="s">
        <v>265</v>
      </c>
      <c r="AE1693" t="s">
        <v>265</v>
      </c>
      <c r="AF1693" t="s">
        <v>267</v>
      </c>
      <c r="AG1693" t="s">
        <v>265</v>
      </c>
      <c r="AH1693" t="s">
        <v>265</v>
      </c>
      <c r="AI1693" t="s">
        <v>265</v>
      </c>
      <c r="AJ1693" t="s">
        <v>265</v>
      </c>
      <c r="AL1693" t="str">
        <f>IF(Sudan_News12[[#This Row],[relevancy_classification_english]]="Relevant","مناسب",IF(Sudan_News12[[#This Row],[relevancy_classification_english]]="Relevant","عَرَضِيّ",""))</f>
        <v/>
      </c>
      <c r="AN1693" t="str">
        <f>IF(Sudan_News12[[#This Row],[sentiment_analysis_english]]="Negative","سلبي",IF(Sudan_News12[[#This Row],[sentiment_analysis_english]]="Neutral","حيادي",IF(Sudan_News12[[#This Row],[sentiment_analysis_english]]="Positive","إيجابي","")))</f>
        <v/>
      </c>
      <c r="AO1693" t="e">
        <f>INDEX(TextClassificationList[],MATCH(Sudan_News12[[#This Row],[text_classification_arabic]],TextClassificationList[text_classification_arabic],0),1)</f>
        <v>#N/A</v>
      </c>
      <c r="AQ1693" t="e">
        <f>INDEX(TextClassificationList[],MATCH(Sudan_News12[[#This Row],[text_classification_arabic2]],TextClassificationList[text_classification_arabic],0),1)</f>
        <v>#N/A</v>
      </c>
      <c r="AS1693" t="e">
        <f>INDEX(TextClassificationList[],MATCH(Sudan_News12[[#This Row],[text_classification_arabic3]],TextClassificationList[text_classification_arabic],0),1)</f>
        <v>#N/A</v>
      </c>
      <c r="AU1693" t="e">
        <f>INDEX(TextClassificationList[],MATCH(Sudan_News12[[#This Row],[text_classification_arabic4]],TextClassificationList[text_classification_arabic],0),1)</f>
        <v>#N/A</v>
      </c>
      <c r="AW1693" t="e">
        <f>INDEX(TextClassificationList[],MATCH(Sudan_News12[[#This Row],[text_classification_arabic5]],TextClassificationList[text_classification_arabic],0),1)</f>
        <v>#N/A</v>
      </c>
    </row>
    <row r="1694" spans="1:49" x14ac:dyDescent="0.2">
      <c r="A1694">
        <v>1.352287691552002E+18</v>
      </c>
      <c r="B1694">
        <v>1.352287691552002E+18</v>
      </c>
      <c r="C1694" t="s">
        <v>6658</v>
      </c>
      <c r="D1694" s="1">
        <v>44217</v>
      </c>
      <c r="E1694" s="2">
        <v>0.75791666666666668</v>
      </c>
      <c r="F1694">
        <v>200</v>
      </c>
      <c r="G1694">
        <v>1889611729</v>
      </c>
      <c r="H1694" t="s">
        <v>354</v>
      </c>
      <c r="I1694" t="s">
        <v>355</v>
      </c>
      <c r="J1694" t="s">
        <v>265</v>
      </c>
      <c r="K1694" t="s">
        <v>6659</v>
      </c>
      <c r="L1694" t="s">
        <v>266</v>
      </c>
      <c r="M1694" t="s">
        <v>267</v>
      </c>
      <c r="N1694" t="s">
        <v>267</v>
      </c>
      <c r="O1694" t="s">
        <v>267</v>
      </c>
      <c r="P1694">
        <v>0</v>
      </c>
      <c r="Q1694">
        <v>0</v>
      </c>
      <c r="R1694">
        <v>0</v>
      </c>
      <c r="S1694" t="s">
        <v>267</v>
      </c>
      <c r="T1694" t="s">
        <v>267</v>
      </c>
      <c r="U1694" t="s">
        <v>6660</v>
      </c>
      <c r="V1694" t="b">
        <v>0</v>
      </c>
      <c r="W1694" t="s">
        <v>265</v>
      </c>
      <c r="X1694">
        <v>0</v>
      </c>
      <c r="Y1694" t="s">
        <v>265</v>
      </c>
      <c r="Z1694" t="s">
        <v>265</v>
      </c>
      <c r="AA1694" t="s">
        <v>265</v>
      </c>
      <c r="AB1694" t="s">
        <v>265</v>
      </c>
      <c r="AC1694" t="s">
        <v>265</v>
      </c>
      <c r="AD1694" t="s">
        <v>265</v>
      </c>
      <c r="AE1694" t="s">
        <v>265</v>
      </c>
      <c r="AF1694" t="s">
        <v>267</v>
      </c>
      <c r="AG1694" t="s">
        <v>265</v>
      </c>
      <c r="AH1694" t="s">
        <v>265</v>
      </c>
      <c r="AI1694" t="s">
        <v>265</v>
      </c>
      <c r="AJ1694" t="s">
        <v>265</v>
      </c>
      <c r="AL1694" t="str">
        <f>IF(Sudan_News12[[#This Row],[relevancy_classification_english]]="Relevant","مناسب",IF(Sudan_News12[[#This Row],[relevancy_classification_english]]="Relevant","عَرَضِيّ",""))</f>
        <v/>
      </c>
      <c r="AN1694" t="str">
        <f>IF(Sudan_News12[[#This Row],[sentiment_analysis_english]]="Negative","سلبي",IF(Sudan_News12[[#This Row],[sentiment_analysis_english]]="Neutral","حيادي",IF(Sudan_News12[[#This Row],[sentiment_analysis_english]]="Positive","إيجابي","")))</f>
        <v/>
      </c>
      <c r="AO1694" t="e">
        <f>INDEX(TextClassificationList[],MATCH(Sudan_News12[[#This Row],[text_classification_arabic]],TextClassificationList[text_classification_arabic],0),1)</f>
        <v>#N/A</v>
      </c>
      <c r="AQ1694" t="e">
        <f>INDEX(TextClassificationList[],MATCH(Sudan_News12[[#This Row],[text_classification_arabic2]],TextClassificationList[text_classification_arabic],0),1)</f>
        <v>#N/A</v>
      </c>
      <c r="AS1694" t="e">
        <f>INDEX(TextClassificationList[],MATCH(Sudan_News12[[#This Row],[text_classification_arabic3]],TextClassificationList[text_classification_arabic],0),1)</f>
        <v>#N/A</v>
      </c>
      <c r="AU1694" t="e">
        <f>INDEX(TextClassificationList[],MATCH(Sudan_News12[[#This Row],[text_classification_arabic4]],TextClassificationList[text_classification_arabic],0),1)</f>
        <v>#N/A</v>
      </c>
      <c r="AW1694" t="e">
        <f>INDEX(TextClassificationList[],MATCH(Sudan_News12[[#This Row],[text_classification_arabic5]],TextClassificationList[text_classification_arabic],0),1)</f>
        <v>#N/A</v>
      </c>
    </row>
    <row r="1695" spans="1:49" x14ac:dyDescent="0.2">
      <c r="A1695">
        <v>1.3522875684911309E+18</v>
      </c>
      <c r="B1695">
        <v>1.3522875684911309E+18</v>
      </c>
      <c r="C1695" t="s">
        <v>6661</v>
      </c>
      <c r="D1695" s="1">
        <v>44217</v>
      </c>
      <c r="E1695" s="2">
        <v>0.75758101851851856</v>
      </c>
      <c r="F1695">
        <v>200</v>
      </c>
      <c r="G1695">
        <v>1889611729</v>
      </c>
      <c r="H1695" t="s">
        <v>354</v>
      </c>
      <c r="I1695" t="s">
        <v>355</v>
      </c>
      <c r="J1695" t="s">
        <v>265</v>
      </c>
      <c r="K1695" t="s">
        <v>6662</v>
      </c>
      <c r="L1695" t="s">
        <v>266</v>
      </c>
      <c r="M1695" t="s">
        <v>267</v>
      </c>
      <c r="N1695" t="s">
        <v>267</v>
      </c>
      <c r="O1695" t="s">
        <v>267</v>
      </c>
      <c r="P1695">
        <v>0</v>
      </c>
      <c r="Q1695">
        <v>1</v>
      </c>
      <c r="R1695">
        <v>1</v>
      </c>
      <c r="S1695" t="s">
        <v>6663</v>
      </c>
      <c r="T1695" t="s">
        <v>267</v>
      </c>
      <c r="U1695" t="s">
        <v>6664</v>
      </c>
      <c r="V1695" t="b">
        <v>0</v>
      </c>
      <c r="W1695" t="s">
        <v>265</v>
      </c>
      <c r="X1695">
        <v>0</v>
      </c>
      <c r="Y1695" t="s">
        <v>265</v>
      </c>
      <c r="Z1695" t="s">
        <v>265</v>
      </c>
      <c r="AA1695" t="s">
        <v>265</v>
      </c>
      <c r="AB1695" t="s">
        <v>265</v>
      </c>
      <c r="AC1695" t="s">
        <v>265</v>
      </c>
      <c r="AD1695" t="s">
        <v>265</v>
      </c>
      <c r="AE1695" t="s">
        <v>265</v>
      </c>
      <c r="AF1695" t="s">
        <v>267</v>
      </c>
      <c r="AG1695" t="s">
        <v>265</v>
      </c>
      <c r="AH1695" t="s">
        <v>265</v>
      </c>
      <c r="AI1695" t="s">
        <v>265</v>
      </c>
      <c r="AJ1695" t="s">
        <v>265</v>
      </c>
      <c r="AL1695" t="str">
        <f>IF(Sudan_News12[[#This Row],[relevancy_classification_english]]="Relevant","مناسب",IF(Sudan_News12[[#This Row],[relevancy_classification_english]]="Relevant","عَرَضِيّ",""))</f>
        <v/>
      </c>
      <c r="AN1695" t="str">
        <f>IF(Sudan_News12[[#This Row],[sentiment_analysis_english]]="Negative","سلبي",IF(Sudan_News12[[#This Row],[sentiment_analysis_english]]="Neutral","حيادي",IF(Sudan_News12[[#This Row],[sentiment_analysis_english]]="Positive","إيجابي","")))</f>
        <v/>
      </c>
      <c r="AO1695" t="e">
        <f>INDEX(TextClassificationList[],MATCH(Sudan_News12[[#This Row],[text_classification_arabic]],TextClassificationList[text_classification_arabic],0),1)</f>
        <v>#N/A</v>
      </c>
      <c r="AQ1695" t="e">
        <f>INDEX(TextClassificationList[],MATCH(Sudan_News12[[#This Row],[text_classification_arabic2]],TextClassificationList[text_classification_arabic],0),1)</f>
        <v>#N/A</v>
      </c>
      <c r="AS1695" t="e">
        <f>INDEX(TextClassificationList[],MATCH(Sudan_News12[[#This Row],[text_classification_arabic3]],TextClassificationList[text_classification_arabic],0),1)</f>
        <v>#N/A</v>
      </c>
      <c r="AU1695" t="e">
        <f>INDEX(TextClassificationList[],MATCH(Sudan_News12[[#This Row],[text_classification_arabic4]],TextClassificationList[text_classification_arabic],0),1)</f>
        <v>#N/A</v>
      </c>
      <c r="AW1695" t="e">
        <f>INDEX(TextClassificationList[],MATCH(Sudan_News12[[#This Row],[text_classification_arabic5]],TextClassificationList[text_classification_arabic],0),1)</f>
        <v>#N/A</v>
      </c>
    </row>
    <row r="1696" spans="1:49" x14ac:dyDescent="0.2">
      <c r="A1696">
        <v>1.352268868018987E+18</v>
      </c>
      <c r="B1696">
        <v>1.352268868018987E+18</v>
      </c>
      <c r="C1696" t="s">
        <v>6665</v>
      </c>
      <c r="D1696" s="1">
        <v>44217</v>
      </c>
      <c r="E1696" s="2">
        <v>0.70597222222222222</v>
      </c>
      <c r="F1696">
        <v>200</v>
      </c>
      <c r="G1696">
        <v>1889611729</v>
      </c>
      <c r="H1696" t="s">
        <v>354</v>
      </c>
      <c r="I1696" t="s">
        <v>355</v>
      </c>
      <c r="J1696" t="s">
        <v>265</v>
      </c>
      <c r="K1696" t="s">
        <v>6666</v>
      </c>
      <c r="L1696" t="s">
        <v>266</v>
      </c>
      <c r="M1696" t="s">
        <v>267</v>
      </c>
      <c r="N1696" t="s">
        <v>267</v>
      </c>
      <c r="O1696" t="s">
        <v>6667</v>
      </c>
      <c r="P1696">
        <v>0</v>
      </c>
      <c r="Q1696">
        <v>0</v>
      </c>
      <c r="R1696">
        <v>0</v>
      </c>
      <c r="S1696" t="s">
        <v>538</v>
      </c>
      <c r="T1696" t="s">
        <v>267</v>
      </c>
      <c r="U1696" t="s">
        <v>6668</v>
      </c>
      <c r="V1696" t="b">
        <v>0</v>
      </c>
      <c r="W1696" t="s">
        <v>265</v>
      </c>
      <c r="X1696">
        <v>1</v>
      </c>
      <c r="Y1696" t="s">
        <v>6669</v>
      </c>
      <c r="Z1696" t="s">
        <v>265</v>
      </c>
      <c r="AA1696" t="s">
        <v>265</v>
      </c>
      <c r="AB1696" t="s">
        <v>265</v>
      </c>
      <c r="AC1696" t="s">
        <v>265</v>
      </c>
      <c r="AD1696" t="s">
        <v>265</v>
      </c>
      <c r="AE1696" t="s">
        <v>265</v>
      </c>
      <c r="AF1696" t="s">
        <v>267</v>
      </c>
      <c r="AG1696" t="s">
        <v>265</v>
      </c>
      <c r="AH1696" t="s">
        <v>265</v>
      </c>
      <c r="AI1696" t="s">
        <v>265</v>
      </c>
      <c r="AJ1696" t="s">
        <v>265</v>
      </c>
      <c r="AL1696" t="str">
        <f>IF(Sudan_News12[[#This Row],[relevancy_classification_english]]="Relevant","مناسب",IF(Sudan_News12[[#This Row],[relevancy_classification_english]]="Relevant","عَرَضِيّ",""))</f>
        <v/>
      </c>
      <c r="AN1696" t="str">
        <f>IF(Sudan_News12[[#This Row],[sentiment_analysis_english]]="Negative","سلبي",IF(Sudan_News12[[#This Row],[sentiment_analysis_english]]="Neutral","حيادي",IF(Sudan_News12[[#This Row],[sentiment_analysis_english]]="Positive","إيجابي","")))</f>
        <v/>
      </c>
      <c r="AO1696" t="e">
        <f>INDEX(TextClassificationList[],MATCH(Sudan_News12[[#This Row],[text_classification_arabic]],TextClassificationList[text_classification_arabic],0),1)</f>
        <v>#N/A</v>
      </c>
      <c r="AQ1696" t="e">
        <f>INDEX(TextClassificationList[],MATCH(Sudan_News12[[#This Row],[text_classification_arabic2]],TextClassificationList[text_classification_arabic],0),1)</f>
        <v>#N/A</v>
      </c>
      <c r="AS1696" t="e">
        <f>INDEX(TextClassificationList[],MATCH(Sudan_News12[[#This Row],[text_classification_arabic3]],TextClassificationList[text_classification_arabic],0),1)</f>
        <v>#N/A</v>
      </c>
      <c r="AU1696" t="e">
        <f>INDEX(TextClassificationList[],MATCH(Sudan_News12[[#This Row],[text_classification_arabic4]],TextClassificationList[text_classification_arabic],0),1)</f>
        <v>#N/A</v>
      </c>
      <c r="AW1696" t="e">
        <f>INDEX(TextClassificationList[],MATCH(Sudan_News12[[#This Row],[text_classification_arabic5]],TextClassificationList[text_classification_arabic],0),1)</f>
        <v>#N/A</v>
      </c>
    </row>
    <row r="1697" spans="1:49" x14ac:dyDescent="0.2">
      <c r="A1697">
        <v>1.352268618877313E+18</v>
      </c>
      <c r="B1697">
        <v>1.3522657671406838E+18</v>
      </c>
      <c r="C1697" t="s">
        <v>6670</v>
      </c>
      <c r="D1697" s="1">
        <v>44217</v>
      </c>
      <c r="E1697" s="2">
        <v>0.70528935185185182</v>
      </c>
      <c r="F1697">
        <v>200</v>
      </c>
      <c r="G1697">
        <v>1889611729</v>
      </c>
      <c r="H1697" t="s">
        <v>354</v>
      </c>
      <c r="I1697" t="s">
        <v>355</v>
      </c>
      <c r="J1697" t="s">
        <v>265</v>
      </c>
      <c r="K1697" t="s">
        <v>6671</v>
      </c>
      <c r="L1697" t="s">
        <v>266</v>
      </c>
      <c r="M1697" t="s">
        <v>267</v>
      </c>
      <c r="N1697" t="s">
        <v>267</v>
      </c>
      <c r="O1697" t="s">
        <v>267</v>
      </c>
      <c r="P1697">
        <v>0</v>
      </c>
      <c r="Q1697">
        <v>0</v>
      </c>
      <c r="R1697">
        <v>0</v>
      </c>
      <c r="S1697" t="s">
        <v>267</v>
      </c>
      <c r="T1697" t="s">
        <v>267</v>
      </c>
      <c r="U1697" t="s">
        <v>6672</v>
      </c>
      <c r="V1697" t="b">
        <v>0</v>
      </c>
      <c r="W1697" t="s">
        <v>265</v>
      </c>
      <c r="X1697">
        <v>0</v>
      </c>
      <c r="Y1697" t="s">
        <v>265</v>
      </c>
      <c r="Z1697" t="s">
        <v>265</v>
      </c>
      <c r="AA1697" t="s">
        <v>265</v>
      </c>
      <c r="AB1697" t="s">
        <v>265</v>
      </c>
      <c r="AC1697" t="s">
        <v>265</v>
      </c>
      <c r="AD1697" t="s">
        <v>265</v>
      </c>
      <c r="AE1697" t="s">
        <v>265</v>
      </c>
      <c r="AF1697" t="s">
        <v>267</v>
      </c>
      <c r="AG1697" t="s">
        <v>265</v>
      </c>
      <c r="AH1697" t="s">
        <v>265</v>
      </c>
      <c r="AI1697" t="s">
        <v>265</v>
      </c>
      <c r="AJ1697" t="s">
        <v>265</v>
      </c>
      <c r="AL1697" t="str">
        <f>IF(Sudan_News12[[#This Row],[relevancy_classification_english]]="Relevant","مناسب",IF(Sudan_News12[[#This Row],[relevancy_classification_english]]="Relevant","عَرَضِيّ",""))</f>
        <v/>
      </c>
      <c r="AN1697" t="str">
        <f>IF(Sudan_News12[[#This Row],[sentiment_analysis_english]]="Negative","سلبي",IF(Sudan_News12[[#This Row],[sentiment_analysis_english]]="Neutral","حيادي",IF(Sudan_News12[[#This Row],[sentiment_analysis_english]]="Positive","إيجابي","")))</f>
        <v/>
      </c>
      <c r="AO1697" t="e">
        <f>INDEX(TextClassificationList[],MATCH(Sudan_News12[[#This Row],[text_classification_arabic]],TextClassificationList[text_classification_arabic],0),1)</f>
        <v>#N/A</v>
      </c>
      <c r="AQ1697" t="e">
        <f>INDEX(TextClassificationList[],MATCH(Sudan_News12[[#This Row],[text_classification_arabic2]],TextClassificationList[text_classification_arabic],0),1)</f>
        <v>#N/A</v>
      </c>
      <c r="AS1697" t="e">
        <f>INDEX(TextClassificationList[],MATCH(Sudan_News12[[#This Row],[text_classification_arabic3]],TextClassificationList[text_classification_arabic],0),1)</f>
        <v>#N/A</v>
      </c>
      <c r="AU1697" t="e">
        <f>INDEX(TextClassificationList[],MATCH(Sudan_News12[[#This Row],[text_classification_arabic4]],TextClassificationList[text_classification_arabic],0),1)</f>
        <v>#N/A</v>
      </c>
      <c r="AW1697" t="e">
        <f>INDEX(TextClassificationList[],MATCH(Sudan_News12[[#This Row],[text_classification_arabic5]],TextClassificationList[text_classification_arabic],0),1)</f>
        <v>#N/A</v>
      </c>
    </row>
    <row r="1698" spans="1:49" x14ac:dyDescent="0.2">
      <c r="A1698">
        <v>1.3521447239521976E+18</v>
      </c>
      <c r="B1698">
        <v>1.3521447239521976E+18</v>
      </c>
      <c r="C1698" t="s">
        <v>6673</v>
      </c>
      <c r="D1698" s="1">
        <v>44217</v>
      </c>
      <c r="E1698" s="2">
        <v>0.3634027777777778</v>
      </c>
      <c r="F1698">
        <v>200</v>
      </c>
      <c r="G1698">
        <v>1889611729</v>
      </c>
      <c r="H1698" t="s">
        <v>354</v>
      </c>
      <c r="I1698" t="s">
        <v>355</v>
      </c>
      <c r="J1698" t="s">
        <v>265</v>
      </c>
      <c r="K1698" t="s">
        <v>6674</v>
      </c>
      <c r="L1698" t="s">
        <v>266</v>
      </c>
      <c r="M1698" t="s">
        <v>267</v>
      </c>
      <c r="N1698" t="s">
        <v>267</v>
      </c>
      <c r="O1698" t="s">
        <v>267</v>
      </c>
      <c r="P1698">
        <v>1</v>
      </c>
      <c r="Q1698">
        <v>1</v>
      </c>
      <c r="R1698">
        <v>1</v>
      </c>
      <c r="S1698" t="s">
        <v>267</v>
      </c>
      <c r="T1698" t="s">
        <v>267</v>
      </c>
      <c r="U1698" t="s">
        <v>6675</v>
      </c>
      <c r="V1698" t="b">
        <v>0</v>
      </c>
      <c r="W1698" t="s">
        <v>265</v>
      </c>
      <c r="X1698">
        <v>0</v>
      </c>
      <c r="Y1698" t="s">
        <v>265</v>
      </c>
      <c r="Z1698" t="s">
        <v>265</v>
      </c>
      <c r="AA1698" t="s">
        <v>265</v>
      </c>
      <c r="AB1698" t="s">
        <v>265</v>
      </c>
      <c r="AC1698" t="s">
        <v>265</v>
      </c>
      <c r="AD1698" t="s">
        <v>265</v>
      </c>
      <c r="AE1698" t="s">
        <v>265</v>
      </c>
      <c r="AF1698" t="s">
        <v>267</v>
      </c>
      <c r="AG1698" t="s">
        <v>265</v>
      </c>
      <c r="AH1698" t="s">
        <v>265</v>
      </c>
      <c r="AI1698" t="s">
        <v>265</v>
      </c>
      <c r="AJ1698" t="s">
        <v>265</v>
      </c>
      <c r="AL1698" t="str">
        <f>IF(Sudan_News12[[#This Row],[relevancy_classification_english]]="Relevant","مناسب",IF(Sudan_News12[[#This Row],[relevancy_classification_english]]="Relevant","عَرَضِيّ",""))</f>
        <v/>
      </c>
      <c r="AN1698" t="str">
        <f>IF(Sudan_News12[[#This Row],[sentiment_analysis_english]]="Negative","سلبي",IF(Sudan_News12[[#This Row],[sentiment_analysis_english]]="Neutral","حيادي",IF(Sudan_News12[[#This Row],[sentiment_analysis_english]]="Positive","إيجابي","")))</f>
        <v/>
      </c>
      <c r="AO1698" t="e">
        <f>INDEX(TextClassificationList[],MATCH(Sudan_News12[[#This Row],[text_classification_arabic]],TextClassificationList[text_classification_arabic],0),1)</f>
        <v>#N/A</v>
      </c>
      <c r="AQ1698" t="e">
        <f>INDEX(TextClassificationList[],MATCH(Sudan_News12[[#This Row],[text_classification_arabic2]],TextClassificationList[text_classification_arabic],0),1)</f>
        <v>#N/A</v>
      </c>
      <c r="AS1698" t="e">
        <f>INDEX(TextClassificationList[],MATCH(Sudan_News12[[#This Row],[text_classification_arabic3]],TextClassificationList[text_classification_arabic],0),1)</f>
        <v>#N/A</v>
      </c>
      <c r="AU1698" t="e">
        <f>INDEX(TextClassificationList[],MATCH(Sudan_News12[[#This Row],[text_classification_arabic4]],TextClassificationList[text_classification_arabic],0),1)</f>
        <v>#N/A</v>
      </c>
      <c r="AW1698" t="e">
        <f>INDEX(TextClassificationList[],MATCH(Sudan_News12[[#This Row],[text_classification_arabic5]],TextClassificationList[text_classification_arabic],0),1)</f>
        <v>#N/A</v>
      </c>
    </row>
    <row r="1699" spans="1:49" x14ac:dyDescent="0.2">
      <c r="A1699">
        <v>1.352143875352236E+18</v>
      </c>
      <c r="B1699">
        <v>1.352143875352236E+18</v>
      </c>
      <c r="C1699" t="s">
        <v>6676</v>
      </c>
      <c r="D1699" s="1">
        <v>44217</v>
      </c>
      <c r="E1699" s="2">
        <v>0.36106481481481484</v>
      </c>
      <c r="F1699">
        <v>200</v>
      </c>
      <c r="G1699">
        <v>1889611729</v>
      </c>
      <c r="H1699" t="s">
        <v>354</v>
      </c>
      <c r="I1699" t="s">
        <v>355</v>
      </c>
      <c r="J1699" t="s">
        <v>265</v>
      </c>
      <c r="K1699" t="s">
        <v>6677</v>
      </c>
      <c r="L1699" t="s">
        <v>266</v>
      </c>
      <c r="M1699" t="s">
        <v>267</v>
      </c>
      <c r="N1699" t="s">
        <v>267</v>
      </c>
      <c r="O1699" t="s">
        <v>267</v>
      </c>
      <c r="P1699">
        <v>0</v>
      </c>
      <c r="Q1699">
        <v>0</v>
      </c>
      <c r="R1699">
        <v>0</v>
      </c>
      <c r="S1699" t="s">
        <v>267</v>
      </c>
      <c r="T1699" t="s">
        <v>267</v>
      </c>
      <c r="U1699" t="s">
        <v>6678</v>
      </c>
      <c r="V1699" t="b">
        <v>0</v>
      </c>
      <c r="W1699" t="s">
        <v>265</v>
      </c>
      <c r="X1699">
        <v>0</v>
      </c>
      <c r="Y1699" t="s">
        <v>265</v>
      </c>
      <c r="Z1699" t="s">
        <v>265</v>
      </c>
      <c r="AA1699" t="s">
        <v>265</v>
      </c>
      <c r="AB1699" t="s">
        <v>265</v>
      </c>
      <c r="AC1699" t="s">
        <v>265</v>
      </c>
      <c r="AD1699" t="s">
        <v>265</v>
      </c>
      <c r="AE1699" t="s">
        <v>265</v>
      </c>
      <c r="AF1699" t="s">
        <v>267</v>
      </c>
      <c r="AG1699" t="s">
        <v>265</v>
      </c>
      <c r="AH1699" t="s">
        <v>265</v>
      </c>
      <c r="AI1699" t="s">
        <v>265</v>
      </c>
      <c r="AJ1699" t="s">
        <v>265</v>
      </c>
      <c r="AL1699" t="str">
        <f>IF(Sudan_News12[[#This Row],[relevancy_classification_english]]="Relevant","مناسب",IF(Sudan_News12[[#This Row],[relevancy_classification_english]]="Relevant","عَرَضِيّ",""))</f>
        <v/>
      </c>
      <c r="AN1699" t="str">
        <f>IF(Sudan_News12[[#This Row],[sentiment_analysis_english]]="Negative","سلبي",IF(Sudan_News12[[#This Row],[sentiment_analysis_english]]="Neutral","حيادي",IF(Sudan_News12[[#This Row],[sentiment_analysis_english]]="Positive","إيجابي","")))</f>
        <v/>
      </c>
      <c r="AO1699" t="e">
        <f>INDEX(TextClassificationList[],MATCH(Sudan_News12[[#This Row],[text_classification_arabic]],TextClassificationList[text_classification_arabic],0),1)</f>
        <v>#N/A</v>
      </c>
      <c r="AQ1699" t="e">
        <f>INDEX(TextClassificationList[],MATCH(Sudan_News12[[#This Row],[text_classification_arabic2]],TextClassificationList[text_classification_arabic],0),1)</f>
        <v>#N/A</v>
      </c>
      <c r="AS1699" t="e">
        <f>INDEX(TextClassificationList[],MATCH(Sudan_News12[[#This Row],[text_classification_arabic3]],TextClassificationList[text_classification_arabic],0),1)</f>
        <v>#N/A</v>
      </c>
      <c r="AU1699" t="e">
        <f>INDEX(TextClassificationList[],MATCH(Sudan_News12[[#This Row],[text_classification_arabic4]],TextClassificationList[text_classification_arabic],0),1)</f>
        <v>#N/A</v>
      </c>
      <c r="AW1699" t="e">
        <f>INDEX(TextClassificationList[],MATCH(Sudan_News12[[#This Row],[text_classification_arabic5]],TextClassificationList[text_classification_arabic],0),1)</f>
        <v>#N/A</v>
      </c>
    </row>
    <row r="1700" spans="1:49" x14ac:dyDescent="0.2">
      <c r="A1700">
        <v>1.3521436192060867E+18</v>
      </c>
      <c r="B1700">
        <v>1.3521436192060867E+18</v>
      </c>
      <c r="C1700" t="s">
        <v>6679</v>
      </c>
      <c r="D1700" s="1">
        <v>44217</v>
      </c>
      <c r="E1700" s="2">
        <v>0.3603587962962963</v>
      </c>
      <c r="F1700">
        <v>200</v>
      </c>
      <c r="G1700">
        <v>1889611729</v>
      </c>
      <c r="H1700" t="s">
        <v>354</v>
      </c>
      <c r="I1700" t="s">
        <v>355</v>
      </c>
      <c r="J1700" t="s">
        <v>265</v>
      </c>
      <c r="K1700" t="s">
        <v>6680</v>
      </c>
      <c r="L1700" t="s">
        <v>266</v>
      </c>
      <c r="M1700" t="s">
        <v>267</v>
      </c>
      <c r="N1700" t="s">
        <v>267</v>
      </c>
      <c r="O1700" t="s">
        <v>267</v>
      </c>
      <c r="P1700">
        <v>0</v>
      </c>
      <c r="Q1700">
        <v>0</v>
      </c>
      <c r="R1700">
        <v>2</v>
      </c>
      <c r="S1700" t="s">
        <v>2932</v>
      </c>
      <c r="T1700" t="s">
        <v>267</v>
      </c>
      <c r="U1700" t="s">
        <v>6681</v>
      </c>
      <c r="V1700" t="b">
        <v>0</v>
      </c>
      <c r="W1700" t="s">
        <v>265</v>
      </c>
      <c r="X1700">
        <v>0</v>
      </c>
      <c r="Y1700" t="s">
        <v>265</v>
      </c>
      <c r="Z1700" t="s">
        <v>265</v>
      </c>
      <c r="AA1700" t="s">
        <v>265</v>
      </c>
      <c r="AB1700" t="s">
        <v>265</v>
      </c>
      <c r="AC1700" t="s">
        <v>265</v>
      </c>
      <c r="AD1700" t="s">
        <v>265</v>
      </c>
      <c r="AE1700" t="s">
        <v>265</v>
      </c>
      <c r="AF1700" t="s">
        <v>267</v>
      </c>
      <c r="AG1700" t="s">
        <v>265</v>
      </c>
      <c r="AH1700" t="s">
        <v>265</v>
      </c>
      <c r="AI1700" t="s">
        <v>265</v>
      </c>
      <c r="AJ1700" t="s">
        <v>265</v>
      </c>
      <c r="AL1700" t="str">
        <f>IF(Sudan_News12[[#This Row],[relevancy_classification_english]]="Relevant","مناسب",IF(Sudan_News12[[#This Row],[relevancy_classification_english]]="Relevant","عَرَضِيّ",""))</f>
        <v/>
      </c>
      <c r="AN1700" t="str">
        <f>IF(Sudan_News12[[#This Row],[sentiment_analysis_english]]="Negative","سلبي",IF(Sudan_News12[[#This Row],[sentiment_analysis_english]]="Neutral","حيادي",IF(Sudan_News12[[#This Row],[sentiment_analysis_english]]="Positive","إيجابي","")))</f>
        <v/>
      </c>
      <c r="AO1700" t="e">
        <f>INDEX(TextClassificationList[],MATCH(Sudan_News12[[#This Row],[text_classification_arabic]],TextClassificationList[text_classification_arabic],0),1)</f>
        <v>#N/A</v>
      </c>
      <c r="AQ1700" t="e">
        <f>INDEX(TextClassificationList[],MATCH(Sudan_News12[[#This Row],[text_classification_arabic2]],TextClassificationList[text_classification_arabic],0),1)</f>
        <v>#N/A</v>
      </c>
      <c r="AS1700" t="e">
        <f>INDEX(TextClassificationList[],MATCH(Sudan_News12[[#This Row],[text_classification_arabic3]],TextClassificationList[text_classification_arabic],0),1)</f>
        <v>#N/A</v>
      </c>
      <c r="AU1700" t="e">
        <f>INDEX(TextClassificationList[],MATCH(Sudan_News12[[#This Row],[text_classification_arabic4]],TextClassificationList[text_classification_arabic],0),1)</f>
        <v>#N/A</v>
      </c>
      <c r="AW1700" t="e">
        <f>INDEX(TextClassificationList[],MATCH(Sudan_News12[[#This Row],[text_classification_arabic5]],TextClassificationList[text_classification_arabic],0),1)</f>
        <v>#N/A</v>
      </c>
    </row>
    <row r="1701" spans="1:49" x14ac:dyDescent="0.2">
      <c r="A1701">
        <v>1.3519858134128476E+18</v>
      </c>
      <c r="B1701">
        <v>1.3519853497493135E+18</v>
      </c>
      <c r="C1701" t="s">
        <v>6682</v>
      </c>
      <c r="D1701" s="1">
        <v>44216</v>
      </c>
      <c r="E1701" s="2">
        <v>0.92489583333333336</v>
      </c>
      <c r="F1701">
        <v>200</v>
      </c>
      <c r="G1701">
        <v>1889611729</v>
      </c>
      <c r="H1701" t="s">
        <v>354</v>
      </c>
      <c r="I1701" t="s">
        <v>355</v>
      </c>
      <c r="J1701" t="s">
        <v>265</v>
      </c>
      <c r="K1701" t="s">
        <v>6683</v>
      </c>
      <c r="L1701" t="s">
        <v>266</v>
      </c>
      <c r="M1701" t="s">
        <v>267</v>
      </c>
      <c r="N1701" t="s">
        <v>267</v>
      </c>
      <c r="O1701" t="s">
        <v>267</v>
      </c>
      <c r="P1701">
        <v>0</v>
      </c>
      <c r="Q1701">
        <v>0</v>
      </c>
      <c r="R1701">
        <v>0</v>
      </c>
      <c r="S1701" t="s">
        <v>267</v>
      </c>
      <c r="T1701" t="s">
        <v>267</v>
      </c>
      <c r="U1701" t="s">
        <v>6684</v>
      </c>
      <c r="V1701" t="b">
        <v>0</v>
      </c>
      <c r="W1701" t="s">
        <v>265</v>
      </c>
      <c r="X1701">
        <v>0</v>
      </c>
      <c r="Y1701" t="s">
        <v>265</v>
      </c>
      <c r="Z1701" t="s">
        <v>265</v>
      </c>
      <c r="AA1701" t="s">
        <v>265</v>
      </c>
      <c r="AB1701" t="s">
        <v>265</v>
      </c>
      <c r="AC1701" t="s">
        <v>265</v>
      </c>
      <c r="AD1701" t="s">
        <v>265</v>
      </c>
      <c r="AE1701" t="s">
        <v>265</v>
      </c>
      <c r="AF1701" t="s">
        <v>267</v>
      </c>
      <c r="AG1701" t="s">
        <v>265</v>
      </c>
      <c r="AH1701" t="s">
        <v>265</v>
      </c>
      <c r="AI1701" t="s">
        <v>265</v>
      </c>
      <c r="AJ1701" t="s">
        <v>265</v>
      </c>
      <c r="AL1701" t="str">
        <f>IF(Sudan_News12[[#This Row],[relevancy_classification_english]]="Relevant","مناسب",IF(Sudan_News12[[#This Row],[relevancy_classification_english]]="Relevant","عَرَضِيّ",""))</f>
        <v/>
      </c>
      <c r="AN1701" t="str">
        <f>IF(Sudan_News12[[#This Row],[sentiment_analysis_english]]="Negative","سلبي",IF(Sudan_News12[[#This Row],[sentiment_analysis_english]]="Neutral","حيادي",IF(Sudan_News12[[#This Row],[sentiment_analysis_english]]="Positive","إيجابي","")))</f>
        <v/>
      </c>
      <c r="AO1701" t="e">
        <f>INDEX(TextClassificationList[],MATCH(Sudan_News12[[#This Row],[text_classification_arabic]],TextClassificationList[text_classification_arabic],0),1)</f>
        <v>#N/A</v>
      </c>
      <c r="AQ1701" t="e">
        <f>INDEX(TextClassificationList[],MATCH(Sudan_News12[[#This Row],[text_classification_arabic2]],TextClassificationList[text_classification_arabic],0),1)</f>
        <v>#N/A</v>
      </c>
      <c r="AS1701" t="e">
        <f>INDEX(TextClassificationList[],MATCH(Sudan_News12[[#This Row],[text_classification_arabic3]],TextClassificationList[text_classification_arabic],0),1)</f>
        <v>#N/A</v>
      </c>
      <c r="AU1701" t="e">
        <f>INDEX(TextClassificationList[],MATCH(Sudan_News12[[#This Row],[text_classification_arabic4]],TextClassificationList[text_classification_arabic],0),1)</f>
        <v>#N/A</v>
      </c>
      <c r="AW1701" t="e">
        <f>INDEX(TextClassificationList[],MATCH(Sudan_News12[[#This Row],[text_classification_arabic5]],TextClassificationList[text_classification_arabic],0),1)</f>
        <v>#N/A</v>
      </c>
    </row>
    <row r="1702" spans="1:49" x14ac:dyDescent="0.2">
      <c r="A1702">
        <v>1.3519856983798047E+18</v>
      </c>
      <c r="B1702">
        <v>1.3519853497493135E+18</v>
      </c>
      <c r="C1702" t="s">
        <v>6685</v>
      </c>
      <c r="D1702" s="1">
        <v>44216</v>
      </c>
      <c r="E1702" s="2">
        <v>0.92457175925925927</v>
      </c>
      <c r="F1702">
        <v>200</v>
      </c>
      <c r="G1702">
        <v>1889611729</v>
      </c>
      <c r="H1702" t="s">
        <v>354</v>
      </c>
      <c r="I1702" t="s">
        <v>355</v>
      </c>
      <c r="J1702" t="s">
        <v>265</v>
      </c>
      <c r="K1702" t="s">
        <v>6686</v>
      </c>
      <c r="L1702" t="s">
        <v>266</v>
      </c>
      <c r="M1702" t="s">
        <v>267</v>
      </c>
      <c r="N1702" t="s">
        <v>267</v>
      </c>
      <c r="O1702" t="s">
        <v>267</v>
      </c>
      <c r="P1702">
        <v>1</v>
      </c>
      <c r="Q1702">
        <v>1</v>
      </c>
      <c r="R1702">
        <v>0</v>
      </c>
      <c r="S1702" t="s">
        <v>267</v>
      </c>
      <c r="T1702" t="s">
        <v>267</v>
      </c>
      <c r="U1702" t="s">
        <v>6687</v>
      </c>
      <c r="V1702" t="b">
        <v>0</v>
      </c>
      <c r="W1702" t="s">
        <v>265</v>
      </c>
      <c r="X1702">
        <v>0</v>
      </c>
      <c r="Y1702" t="s">
        <v>265</v>
      </c>
      <c r="Z1702" t="s">
        <v>265</v>
      </c>
      <c r="AA1702" t="s">
        <v>265</v>
      </c>
      <c r="AB1702" t="s">
        <v>265</v>
      </c>
      <c r="AC1702" t="s">
        <v>265</v>
      </c>
      <c r="AD1702" t="s">
        <v>265</v>
      </c>
      <c r="AE1702" t="s">
        <v>265</v>
      </c>
      <c r="AF1702" t="s">
        <v>267</v>
      </c>
      <c r="AG1702" t="s">
        <v>265</v>
      </c>
      <c r="AH1702" t="s">
        <v>265</v>
      </c>
      <c r="AI1702" t="s">
        <v>265</v>
      </c>
      <c r="AJ1702" t="s">
        <v>265</v>
      </c>
      <c r="AL1702" t="str">
        <f>IF(Sudan_News12[[#This Row],[relevancy_classification_english]]="Relevant","مناسب",IF(Sudan_News12[[#This Row],[relevancy_classification_english]]="Relevant","عَرَضِيّ",""))</f>
        <v/>
      </c>
      <c r="AN1702" t="str">
        <f>IF(Sudan_News12[[#This Row],[sentiment_analysis_english]]="Negative","سلبي",IF(Sudan_News12[[#This Row],[sentiment_analysis_english]]="Neutral","حيادي",IF(Sudan_News12[[#This Row],[sentiment_analysis_english]]="Positive","إيجابي","")))</f>
        <v/>
      </c>
      <c r="AO1702" t="e">
        <f>INDEX(TextClassificationList[],MATCH(Sudan_News12[[#This Row],[text_classification_arabic]],TextClassificationList[text_classification_arabic],0),1)</f>
        <v>#N/A</v>
      </c>
      <c r="AQ1702" t="e">
        <f>INDEX(TextClassificationList[],MATCH(Sudan_News12[[#This Row],[text_classification_arabic2]],TextClassificationList[text_classification_arabic],0),1)</f>
        <v>#N/A</v>
      </c>
      <c r="AS1702" t="e">
        <f>INDEX(TextClassificationList[],MATCH(Sudan_News12[[#This Row],[text_classification_arabic3]],TextClassificationList[text_classification_arabic],0),1)</f>
        <v>#N/A</v>
      </c>
      <c r="AU1702" t="e">
        <f>INDEX(TextClassificationList[],MATCH(Sudan_News12[[#This Row],[text_classification_arabic4]],TextClassificationList[text_classification_arabic],0),1)</f>
        <v>#N/A</v>
      </c>
      <c r="AW1702" t="e">
        <f>INDEX(TextClassificationList[],MATCH(Sudan_News12[[#This Row],[text_classification_arabic5]],TextClassificationList[text_classification_arabic],0),1)</f>
        <v>#N/A</v>
      </c>
    </row>
    <row r="1703" spans="1:49" x14ac:dyDescent="0.2">
      <c r="A1703">
        <v>1.3519853497493135E+18</v>
      </c>
      <c r="B1703">
        <v>1.3519853497493135E+18</v>
      </c>
      <c r="C1703" t="s">
        <v>6688</v>
      </c>
      <c r="D1703" s="1">
        <v>44216</v>
      </c>
      <c r="E1703" s="2">
        <v>0.92361111111111116</v>
      </c>
      <c r="F1703">
        <v>200</v>
      </c>
      <c r="G1703">
        <v>1889611729</v>
      </c>
      <c r="H1703" t="s">
        <v>354</v>
      </c>
      <c r="I1703" t="s">
        <v>355</v>
      </c>
      <c r="J1703" t="s">
        <v>265</v>
      </c>
      <c r="K1703" t="s">
        <v>6689</v>
      </c>
      <c r="L1703" t="s">
        <v>266</v>
      </c>
      <c r="M1703" t="s">
        <v>6690</v>
      </c>
      <c r="N1703" t="s">
        <v>267</v>
      </c>
      <c r="O1703" t="s">
        <v>267</v>
      </c>
      <c r="P1703">
        <v>1</v>
      </c>
      <c r="Q1703">
        <v>1</v>
      </c>
      <c r="R1703">
        <v>0</v>
      </c>
      <c r="S1703" t="s">
        <v>267</v>
      </c>
      <c r="T1703" t="s">
        <v>267</v>
      </c>
      <c r="U1703" t="s">
        <v>6691</v>
      </c>
      <c r="V1703" t="b">
        <v>0</v>
      </c>
      <c r="W1703" t="s">
        <v>265</v>
      </c>
      <c r="X1703">
        <v>0</v>
      </c>
      <c r="Y1703" t="s">
        <v>265</v>
      </c>
      <c r="Z1703" t="s">
        <v>265</v>
      </c>
      <c r="AA1703" t="s">
        <v>265</v>
      </c>
      <c r="AB1703" t="s">
        <v>265</v>
      </c>
      <c r="AC1703" t="s">
        <v>265</v>
      </c>
      <c r="AD1703" t="s">
        <v>265</v>
      </c>
      <c r="AE1703" t="s">
        <v>265</v>
      </c>
      <c r="AF1703" t="s">
        <v>267</v>
      </c>
      <c r="AG1703" t="s">
        <v>265</v>
      </c>
      <c r="AH1703" t="s">
        <v>265</v>
      </c>
      <c r="AI1703" t="s">
        <v>265</v>
      </c>
      <c r="AJ1703" t="s">
        <v>265</v>
      </c>
      <c r="AL1703" t="str">
        <f>IF(Sudan_News12[[#This Row],[relevancy_classification_english]]="Relevant","مناسب",IF(Sudan_News12[[#This Row],[relevancy_classification_english]]="Relevant","عَرَضِيّ",""))</f>
        <v/>
      </c>
      <c r="AN1703" t="str">
        <f>IF(Sudan_News12[[#This Row],[sentiment_analysis_english]]="Negative","سلبي",IF(Sudan_News12[[#This Row],[sentiment_analysis_english]]="Neutral","حيادي",IF(Sudan_News12[[#This Row],[sentiment_analysis_english]]="Positive","إيجابي","")))</f>
        <v/>
      </c>
      <c r="AO1703" t="e">
        <f>INDEX(TextClassificationList[],MATCH(Sudan_News12[[#This Row],[text_classification_arabic]],TextClassificationList[text_classification_arabic],0),1)</f>
        <v>#N/A</v>
      </c>
      <c r="AQ1703" t="e">
        <f>INDEX(TextClassificationList[],MATCH(Sudan_News12[[#This Row],[text_classification_arabic2]],TextClassificationList[text_classification_arabic],0),1)</f>
        <v>#N/A</v>
      </c>
      <c r="AS1703" t="e">
        <f>INDEX(TextClassificationList[],MATCH(Sudan_News12[[#This Row],[text_classification_arabic3]],TextClassificationList[text_classification_arabic],0),1)</f>
        <v>#N/A</v>
      </c>
      <c r="AU1703" t="e">
        <f>INDEX(TextClassificationList[],MATCH(Sudan_News12[[#This Row],[text_classification_arabic4]],TextClassificationList[text_classification_arabic],0),1)</f>
        <v>#N/A</v>
      </c>
      <c r="AW1703" t="e">
        <f>INDEX(TextClassificationList[],MATCH(Sudan_News12[[#This Row],[text_classification_arabic5]],TextClassificationList[text_classification_arabic],0),1)</f>
        <v>#N/A</v>
      </c>
    </row>
    <row r="1704" spans="1:49" x14ac:dyDescent="0.2">
      <c r="A1704">
        <v>1.3518864319171052E+18</v>
      </c>
      <c r="B1704">
        <v>1.3518864319171052E+18</v>
      </c>
      <c r="C1704" t="s">
        <v>6692</v>
      </c>
      <c r="D1704" s="1">
        <v>44216</v>
      </c>
      <c r="E1704" s="2">
        <v>0.6506481481481482</v>
      </c>
      <c r="F1704">
        <v>200</v>
      </c>
      <c r="G1704">
        <v>1889611729</v>
      </c>
      <c r="H1704" t="s">
        <v>354</v>
      </c>
      <c r="I1704" t="s">
        <v>355</v>
      </c>
      <c r="J1704" t="s">
        <v>265</v>
      </c>
      <c r="K1704" t="s">
        <v>6693</v>
      </c>
      <c r="L1704" t="s">
        <v>266</v>
      </c>
      <c r="M1704" t="s">
        <v>267</v>
      </c>
      <c r="N1704" t="s">
        <v>267</v>
      </c>
      <c r="O1704" t="s">
        <v>6694</v>
      </c>
      <c r="P1704">
        <v>0</v>
      </c>
      <c r="Q1704">
        <v>5</v>
      </c>
      <c r="R1704">
        <v>6</v>
      </c>
      <c r="S1704" t="s">
        <v>267</v>
      </c>
      <c r="T1704" t="s">
        <v>267</v>
      </c>
      <c r="U1704" t="s">
        <v>6695</v>
      </c>
      <c r="V1704" t="b">
        <v>0</v>
      </c>
      <c r="W1704" t="s">
        <v>265</v>
      </c>
      <c r="X1704">
        <v>1</v>
      </c>
      <c r="Y1704" t="s">
        <v>6696</v>
      </c>
      <c r="Z1704" t="s">
        <v>265</v>
      </c>
      <c r="AA1704" t="s">
        <v>265</v>
      </c>
      <c r="AB1704" t="s">
        <v>265</v>
      </c>
      <c r="AC1704" t="s">
        <v>265</v>
      </c>
      <c r="AD1704" t="s">
        <v>265</v>
      </c>
      <c r="AE1704" t="s">
        <v>265</v>
      </c>
      <c r="AF1704" t="s">
        <v>267</v>
      </c>
      <c r="AG1704" t="s">
        <v>265</v>
      </c>
      <c r="AH1704" t="s">
        <v>265</v>
      </c>
      <c r="AI1704" t="s">
        <v>265</v>
      </c>
      <c r="AJ1704" t="s">
        <v>265</v>
      </c>
      <c r="AL1704" t="str">
        <f>IF(Sudan_News12[[#This Row],[relevancy_classification_english]]="Relevant","مناسب",IF(Sudan_News12[[#This Row],[relevancy_classification_english]]="Relevant","عَرَضِيّ",""))</f>
        <v/>
      </c>
      <c r="AN1704" t="str">
        <f>IF(Sudan_News12[[#This Row],[sentiment_analysis_english]]="Negative","سلبي",IF(Sudan_News12[[#This Row],[sentiment_analysis_english]]="Neutral","حيادي",IF(Sudan_News12[[#This Row],[sentiment_analysis_english]]="Positive","إيجابي","")))</f>
        <v/>
      </c>
      <c r="AO1704" t="e">
        <f>INDEX(TextClassificationList[],MATCH(Sudan_News12[[#This Row],[text_classification_arabic]],TextClassificationList[text_classification_arabic],0),1)</f>
        <v>#N/A</v>
      </c>
      <c r="AQ1704" t="e">
        <f>INDEX(TextClassificationList[],MATCH(Sudan_News12[[#This Row],[text_classification_arabic2]],TextClassificationList[text_classification_arabic],0),1)</f>
        <v>#N/A</v>
      </c>
      <c r="AS1704" t="e">
        <f>INDEX(TextClassificationList[],MATCH(Sudan_News12[[#This Row],[text_classification_arabic3]],TextClassificationList[text_classification_arabic],0),1)</f>
        <v>#N/A</v>
      </c>
      <c r="AU1704" t="e">
        <f>INDEX(TextClassificationList[],MATCH(Sudan_News12[[#This Row],[text_classification_arabic4]],TextClassificationList[text_classification_arabic],0),1)</f>
        <v>#N/A</v>
      </c>
      <c r="AW1704" t="e">
        <f>INDEX(TextClassificationList[],MATCH(Sudan_News12[[#This Row],[text_classification_arabic5]],TextClassificationList[text_classification_arabic],0),1)</f>
        <v>#N/A</v>
      </c>
    </row>
    <row r="1705" spans="1:49" x14ac:dyDescent="0.2">
      <c r="A1705">
        <v>1.35182684570513E+18</v>
      </c>
      <c r="B1705">
        <v>1.35182684570513E+18</v>
      </c>
      <c r="C1705" t="s">
        <v>6697</v>
      </c>
      <c r="D1705" s="1">
        <v>44216</v>
      </c>
      <c r="E1705" s="2">
        <v>0.48622685185185183</v>
      </c>
      <c r="F1705">
        <v>200</v>
      </c>
      <c r="G1705">
        <v>1889611729</v>
      </c>
      <c r="H1705" t="s">
        <v>354</v>
      </c>
      <c r="I1705" t="s">
        <v>355</v>
      </c>
      <c r="J1705" t="s">
        <v>265</v>
      </c>
      <c r="K1705" t="s">
        <v>6698</v>
      </c>
      <c r="L1705" t="s">
        <v>278</v>
      </c>
      <c r="M1705" t="s">
        <v>267</v>
      </c>
      <c r="N1705" t="s">
        <v>267</v>
      </c>
      <c r="O1705" t="s">
        <v>6699</v>
      </c>
      <c r="P1705">
        <v>1</v>
      </c>
      <c r="Q1705">
        <v>1</v>
      </c>
      <c r="R1705">
        <v>4</v>
      </c>
      <c r="S1705" t="s">
        <v>6700</v>
      </c>
      <c r="T1705" t="s">
        <v>267</v>
      </c>
      <c r="U1705" t="s">
        <v>6701</v>
      </c>
      <c r="V1705" t="b">
        <v>0</v>
      </c>
      <c r="W1705" t="s">
        <v>265</v>
      </c>
      <c r="X1705">
        <v>1</v>
      </c>
      <c r="Y1705" t="s">
        <v>6702</v>
      </c>
      <c r="Z1705" t="s">
        <v>265</v>
      </c>
      <c r="AA1705" t="s">
        <v>265</v>
      </c>
      <c r="AB1705" t="s">
        <v>265</v>
      </c>
      <c r="AC1705" t="s">
        <v>265</v>
      </c>
      <c r="AD1705" t="s">
        <v>265</v>
      </c>
      <c r="AE1705" t="s">
        <v>265</v>
      </c>
      <c r="AF1705" t="s">
        <v>267</v>
      </c>
      <c r="AG1705" t="s">
        <v>265</v>
      </c>
      <c r="AH1705" t="s">
        <v>265</v>
      </c>
      <c r="AI1705" t="s">
        <v>265</v>
      </c>
      <c r="AJ1705" t="s">
        <v>265</v>
      </c>
      <c r="AL1705" t="str">
        <f>IF(Sudan_News12[[#This Row],[relevancy_classification_english]]="Relevant","مناسب",IF(Sudan_News12[[#This Row],[relevancy_classification_english]]="Relevant","عَرَضِيّ",""))</f>
        <v/>
      </c>
      <c r="AN1705" t="str">
        <f>IF(Sudan_News12[[#This Row],[sentiment_analysis_english]]="Negative","سلبي",IF(Sudan_News12[[#This Row],[sentiment_analysis_english]]="Neutral","حيادي",IF(Sudan_News12[[#This Row],[sentiment_analysis_english]]="Positive","إيجابي","")))</f>
        <v/>
      </c>
      <c r="AO1705" t="e">
        <f>INDEX(TextClassificationList[],MATCH(Sudan_News12[[#This Row],[text_classification_arabic]],TextClassificationList[text_classification_arabic],0),1)</f>
        <v>#N/A</v>
      </c>
      <c r="AQ1705" t="e">
        <f>INDEX(TextClassificationList[],MATCH(Sudan_News12[[#This Row],[text_classification_arabic2]],TextClassificationList[text_classification_arabic],0),1)</f>
        <v>#N/A</v>
      </c>
      <c r="AS1705" t="e">
        <f>INDEX(TextClassificationList[],MATCH(Sudan_News12[[#This Row],[text_classification_arabic3]],TextClassificationList[text_classification_arabic],0),1)</f>
        <v>#N/A</v>
      </c>
      <c r="AU1705" t="e">
        <f>INDEX(TextClassificationList[],MATCH(Sudan_News12[[#This Row],[text_classification_arabic4]],TextClassificationList[text_classification_arabic],0),1)</f>
        <v>#N/A</v>
      </c>
      <c r="AW1705" t="e">
        <f>INDEX(TextClassificationList[],MATCH(Sudan_News12[[#This Row],[text_classification_arabic5]],TextClassificationList[text_classification_arabic],0),1)</f>
        <v>#N/A</v>
      </c>
    </row>
    <row r="1706" spans="1:49" x14ac:dyDescent="0.2">
      <c r="A1706">
        <v>1.35173784600098E+18</v>
      </c>
      <c r="B1706">
        <v>1.35173784600098E+18</v>
      </c>
      <c r="C1706" t="s">
        <v>6703</v>
      </c>
      <c r="D1706" s="1">
        <v>44216</v>
      </c>
      <c r="E1706" s="2">
        <v>0.24063657407407407</v>
      </c>
      <c r="F1706">
        <v>200</v>
      </c>
      <c r="G1706">
        <v>1889611729</v>
      </c>
      <c r="H1706" t="s">
        <v>354</v>
      </c>
      <c r="I1706" t="s">
        <v>355</v>
      </c>
      <c r="J1706" t="s">
        <v>265</v>
      </c>
      <c r="K1706" t="s">
        <v>6704</v>
      </c>
      <c r="L1706" t="s">
        <v>273</v>
      </c>
      <c r="M1706" t="s">
        <v>267</v>
      </c>
      <c r="N1706" t="s">
        <v>267</v>
      </c>
      <c r="O1706" t="s">
        <v>6705</v>
      </c>
      <c r="P1706">
        <v>2</v>
      </c>
      <c r="Q1706">
        <v>1</v>
      </c>
      <c r="R1706">
        <v>2</v>
      </c>
      <c r="S1706" t="s">
        <v>267</v>
      </c>
      <c r="T1706" t="s">
        <v>267</v>
      </c>
      <c r="U1706" t="s">
        <v>6706</v>
      </c>
      <c r="V1706" t="b">
        <v>0</v>
      </c>
      <c r="W1706" t="s">
        <v>265</v>
      </c>
      <c r="X1706">
        <v>1</v>
      </c>
      <c r="Y1706" t="s">
        <v>6707</v>
      </c>
      <c r="Z1706" t="s">
        <v>265</v>
      </c>
      <c r="AA1706" t="s">
        <v>265</v>
      </c>
      <c r="AB1706" t="s">
        <v>265</v>
      </c>
      <c r="AC1706" t="s">
        <v>265</v>
      </c>
      <c r="AD1706" t="s">
        <v>265</v>
      </c>
      <c r="AE1706" t="s">
        <v>265</v>
      </c>
      <c r="AF1706" t="s">
        <v>267</v>
      </c>
      <c r="AG1706" t="s">
        <v>265</v>
      </c>
      <c r="AH1706" t="s">
        <v>265</v>
      </c>
      <c r="AI1706" t="s">
        <v>265</v>
      </c>
      <c r="AJ1706" t="s">
        <v>265</v>
      </c>
      <c r="AL1706" t="str">
        <f>IF(Sudan_News12[[#This Row],[relevancy_classification_english]]="Relevant","مناسب",IF(Sudan_News12[[#This Row],[relevancy_classification_english]]="Relevant","عَرَضِيّ",""))</f>
        <v/>
      </c>
      <c r="AN1706" t="str">
        <f>IF(Sudan_News12[[#This Row],[sentiment_analysis_english]]="Negative","سلبي",IF(Sudan_News12[[#This Row],[sentiment_analysis_english]]="Neutral","حيادي",IF(Sudan_News12[[#This Row],[sentiment_analysis_english]]="Positive","إيجابي","")))</f>
        <v/>
      </c>
      <c r="AO1706" t="e">
        <f>INDEX(TextClassificationList[],MATCH(Sudan_News12[[#This Row],[text_classification_arabic]],TextClassificationList[text_classification_arabic],0),1)</f>
        <v>#N/A</v>
      </c>
      <c r="AQ1706" t="e">
        <f>INDEX(TextClassificationList[],MATCH(Sudan_News12[[#This Row],[text_classification_arabic2]],TextClassificationList[text_classification_arabic],0),1)</f>
        <v>#N/A</v>
      </c>
      <c r="AS1706" t="e">
        <f>INDEX(TextClassificationList[],MATCH(Sudan_News12[[#This Row],[text_classification_arabic3]],TextClassificationList[text_classification_arabic],0),1)</f>
        <v>#N/A</v>
      </c>
      <c r="AU1706" t="e">
        <f>INDEX(TextClassificationList[],MATCH(Sudan_News12[[#This Row],[text_classification_arabic4]],TextClassificationList[text_classification_arabic],0),1)</f>
        <v>#N/A</v>
      </c>
      <c r="AW1706" t="e">
        <f>INDEX(TextClassificationList[],MATCH(Sudan_News12[[#This Row],[text_classification_arabic5]],TextClassificationList[text_classification_arabic],0),1)</f>
        <v>#N/A</v>
      </c>
    </row>
    <row r="1707" spans="1:49" x14ac:dyDescent="0.2">
      <c r="A1707">
        <v>1.3517314690482954E+18</v>
      </c>
      <c r="B1707">
        <v>1.3517314690482954E+18</v>
      </c>
      <c r="C1707" t="s">
        <v>6708</v>
      </c>
      <c r="D1707" s="1">
        <v>44216</v>
      </c>
      <c r="E1707" s="2">
        <v>0.2230324074074074</v>
      </c>
      <c r="F1707">
        <v>200</v>
      </c>
      <c r="G1707">
        <v>1889611729</v>
      </c>
      <c r="H1707" t="s">
        <v>354</v>
      </c>
      <c r="I1707" t="s">
        <v>355</v>
      </c>
      <c r="J1707" t="s">
        <v>265</v>
      </c>
      <c r="K1707" t="s">
        <v>6709</v>
      </c>
      <c r="L1707" t="s">
        <v>266</v>
      </c>
      <c r="M1707" t="s">
        <v>267</v>
      </c>
      <c r="N1707" t="s">
        <v>267</v>
      </c>
      <c r="O1707" t="s">
        <v>267</v>
      </c>
      <c r="P1707">
        <v>0</v>
      </c>
      <c r="Q1707">
        <v>0</v>
      </c>
      <c r="R1707">
        <v>0</v>
      </c>
      <c r="S1707" t="s">
        <v>267</v>
      </c>
      <c r="T1707" t="s">
        <v>267</v>
      </c>
      <c r="U1707" t="s">
        <v>6710</v>
      </c>
      <c r="V1707" t="b">
        <v>0</v>
      </c>
      <c r="W1707" t="s">
        <v>265</v>
      </c>
      <c r="X1707">
        <v>0</v>
      </c>
      <c r="Y1707" t="s">
        <v>265</v>
      </c>
      <c r="Z1707" t="s">
        <v>265</v>
      </c>
      <c r="AA1707" t="s">
        <v>265</v>
      </c>
      <c r="AB1707" t="s">
        <v>265</v>
      </c>
      <c r="AC1707" t="s">
        <v>265</v>
      </c>
      <c r="AD1707" t="s">
        <v>265</v>
      </c>
      <c r="AE1707" t="s">
        <v>265</v>
      </c>
      <c r="AF1707" t="s">
        <v>267</v>
      </c>
      <c r="AG1707" t="s">
        <v>265</v>
      </c>
      <c r="AH1707" t="s">
        <v>265</v>
      </c>
      <c r="AI1707" t="s">
        <v>265</v>
      </c>
      <c r="AJ1707" t="s">
        <v>265</v>
      </c>
      <c r="AL1707" t="str">
        <f>IF(Sudan_News12[[#This Row],[relevancy_classification_english]]="Relevant","مناسب",IF(Sudan_News12[[#This Row],[relevancy_classification_english]]="Relevant","عَرَضِيّ",""))</f>
        <v/>
      </c>
      <c r="AN1707" t="str">
        <f>IF(Sudan_News12[[#This Row],[sentiment_analysis_english]]="Negative","سلبي",IF(Sudan_News12[[#This Row],[sentiment_analysis_english]]="Neutral","حيادي",IF(Sudan_News12[[#This Row],[sentiment_analysis_english]]="Positive","إيجابي","")))</f>
        <v/>
      </c>
      <c r="AO1707" t="e">
        <f>INDEX(TextClassificationList[],MATCH(Sudan_News12[[#This Row],[text_classification_arabic]],TextClassificationList[text_classification_arabic],0),1)</f>
        <v>#N/A</v>
      </c>
      <c r="AQ1707" t="e">
        <f>INDEX(TextClassificationList[],MATCH(Sudan_News12[[#This Row],[text_classification_arabic2]],TextClassificationList[text_classification_arabic],0),1)</f>
        <v>#N/A</v>
      </c>
      <c r="AS1707" t="e">
        <f>INDEX(TextClassificationList[],MATCH(Sudan_News12[[#This Row],[text_classification_arabic3]],TextClassificationList[text_classification_arabic],0),1)</f>
        <v>#N/A</v>
      </c>
      <c r="AU1707" t="e">
        <f>INDEX(TextClassificationList[],MATCH(Sudan_News12[[#This Row],[text_classification_arabic4]],TextClassificationList[text_classification_arabic],0),1)</f>
        <v>#N/A</v>
      </c>
      <c r="AW1707" t="e">
        <f>INDEX(TextClassificationList[],MATCH(Sudan_News12[[#This Row],[text_classification_arabic5]],TextClassificationList[text_classification_arabic],0),1)</f>
        <v>#N/A</v>
      </c>
    </row>
    <row r="1708" spans="1:49" x14ac:dyDescent="0.2">
      <c r="A1708">
        <v>1.3516056813638328E+18</v>
      </c>
      <c r="B1708">
        <v>1.3516056813638328E+18</v>
      </c>
      <c r="C1708" t="s">
        <v>6711</v>
      </c>
      <c r="D1708" s="1">
        <v>44215</v>
      </c>
      <c r="E1708" s="2">
        <v>0.87592592592592589</v>
      </c>
      <c r="F1708">
        <v>200</v>
      </c>
      <c r="G1708">
        <v>1889611729</v>
      </c>
      <c r="H1708" t="s">
        <v>354</v>
      </c>
      <c r="I1708" t="s">
        <v>355</v>
      </c>
      <c r="J1708" t="s">
        <v>265</v>
      </c>
      <c r="K1708" t="s">
        <v>6712</v>
      </c>
      <c r="L1708" t="s">
        <v>266</v>
      </c>
      <c r="M1708" t="s">
        <v>267</v>
      </c>
      <c r="N1708" t="s">
        <v>267</v>
      </c>
      <c r="O1708" t="s">
        <v>267</v>
      </c>
      <c r="P1708">
        <v>0</v>
      </c>
      <c r="Q1708">
        <v>0</v>
      </c>
      <c r="R1708">
        <v>0</v>
      </c>
      <c r="S1708" t="s">
        <v>267</v>
      </c>
      <c r="T1708" t="s">
        <v>267</v>
      </c>
      <c r="U1708" t="s">
        <v>6713</v>
      </c>
      <c r="V1708" t="b">
        <v>0</v>
      </c>
      <c r="W1708" t="s">
        <v>265</v>
      </c>
      <c r="X1708">
        <v>0</v>
      </c>
      <c r="Y1708" t="s">
        <v>265</v>
      </c>
      <c r="Z1708" t="s">
        <v>265</v>
      </c>
      <c r="AA1708" t="s">
        <v>265</v>
      </c>
      <c r="AB1708" t="s">
        <v>265</v>
      </c>
      <c r="AC1708" t="s">
        <v>265</v>
      </c>
      <c r="AD1708" t="s">
        <v>265</v>
      </c>
      <c r="AE1708" t="s">
        <v>265</v>
      </c>
      <c r="AF1708" t="s">
        <v>267</v>
      </c>
      <c r="AG1708" t="s">
        <v>265</v>
      </c>
      <c r="AH1708" t="s">
        <v>265</v>
      </c>
      <c r="AI1708" t="s">
        <v>265</v>
      </c>
      <c r="AJ1708" t="s">
        <v>265</v>
      </c>
      <c r="AL1708" t="str">
        <f>IF(Sudan_News12[[#This Row],[relevancy_classification_english]]="Relevant","مناسب",IF(Sudan_News12[[#This Row],[relevancy_classification_english]]="Relevant","عَرَضِيّ",""))</f>
        <v/>
      </c>
      <c r="AN1708" t="str">
        <f>IF(Sudan_News12[[#This Row],[sentiment_analysis_english]]="Negative","سلبي",IF(Sudan_News12[[#This Row],[sentiment_analysis_english]]="Neutral","حيادي",IF(Sudan_News12[[#This Row],[sentiment_analysis_english]]="Positive","إيجابي","")))</f>
        <v/>
      </c>
      <c r="AO1708" t="e">
        <f>INDEX(TextClassificationList[],MATCH(Sudan_News12[[#This Row],[text_classification_arabic]],TextClassificationList[text_classification_arabic],0),1)</f>
        <v>#N/A</v>
      </c>
      <c r="AQ1708" t="e">
        <f>INDEX(TextClassificationList[],MATCH(Sudan_News12[[#This Row],[text_classification_arabic2]],TextClassificationList[text_classification_arabic],0),1)</f>
        <v>#N/A</v>
      </c>
      <c r="AS1708" t="e">
        <f>INDEX(TextClassificationList[],MATCH(Sudan_News12[[#This Row],[text_classification_arabic3]],TextClassificationList[text_classification_arabic],0),1)</f>
        <v>#N/A</v>
      </c>
      <c r="AU1708" t="e">
        <f>INDEX(TextClassificationList[],MATCH(Sudan_News12[[#This Row],[text_classification_arabic4]],TextClassificationList[text_classification_arabic],0),1)</f>
        <v>#N/A</v>
      </c>
      <c r="AW1708" t="e">
        <f>INDEX(TextClassificationList[],MATCH(Sudan_News12[[#This Row],[text_classification_arabic5]],TextClassificationList[text_classification_arabic],0),1)</f>
        <v>#N/A</v>
      </c>
    </row>
    <row r="1709" spans="1:49" x14ac:dyDescent="0.2">
      <c r="A1709">
        <v>1.3516055713388503E+18</v>
      </c>
      <c r="B1709">
        <v>1.3516055713388503E+18</v>
      </c>
      <c r="C1709" t="s">
        <v>6714</v>
      </c>
      <c r="D1709" s="1">
        <v>44215</v>
      </c>
      <c r="E1709" s="2">
        <v>0.87562499999999999</v>
      </c>
      <c r="F1709">
        <v>200</v>
      </c>
      <c r="G1709">
        <v>1889611729</v>
      </c>
      <c r="H1709" t="s">
        <v>354</v>
      </c>
      <c r="I1709" t="s">
        <v>355</v>
      </c>
      <c r="J1709" t="s">
        <v>265</v>
      </c>
      <c r="K1709" t="s">
        <v>6715</v>
      </c>
      <c r="L1709" t="s">
        <v>266</v>
      </c>
      <c r="M1709" t="s">
        <v>267</v>
      </c>
      <c r="N1709" t="s">
        <v>267</v>
      </c>
      <c r="O1709" t="s">
        <v>267</v>
      </c>
      <c r="P1709">
        <v>0</v>
      </c>
      <c r="Q1709">
        <v>0</v>
      </c>
      <c r="R1709">
        <v>0</v>
      </c>
      <c r="S1709" t="s">
        <v>267</v>
      </c>
      <c r="T1709" t="s">
        <v>267</v>
      </c>
      <c r="U1709" t="s">
        <v>6716</v>
      </c>
      <c r="V1709" t="b">
        <v>0</v>
      </c>
      <c r="W1709" t="s">
        <v>265</v>
      </c>
      <c r="X1709">
        <v>0</v>
      </c>
      <c r="Y1709" t="s">
        <v>265</v>
      </c>
      <c r="Z1709" t="s">
        <v>265</v>
      </c>
      <c r="AA1709" t="s">
        <v>265</v>
      </c>
      <c r="AB1709" t="s">
        <v>265</v>
      </c>
      <c r="AC1709" t="s">
        <v>265</v>
      </c>
      <c r="AD1709" t="s">
        <v>265</v>
      </c>
      <c r="AE1709" t="s">
        <v>265</v>
      </c>
      <c r="AF1709" t="s">
        <v>267</v>
      </c>
      <c r="AG1709" t="s">
        <v>265</v>
      </c>
      <c r="AH1709" t="s">
        <v>265</v>
      </c>
      <c r="AI1709" t="s">
        <v>265</v>
      </c>
      <c r="AJ1709" t="s">
        <v>265</v>
      </c>
      <c r="AL1709" t="str">
        <f>IF(Sudan_News12[[#This Row],[relevancy_classification_english]]="Relevant","مناسب",IF(Sudan_News12[[#This Row],[relevancy_classification_english]]="Relevant","عَرَضِيّ",""))</f>
        <v/>
      </c>
      <c r="AN1709" t="str">
        <f>IF(Sudan_News12[[#This Row],[sentiment_analysis_english]]="Negative","سلبي",IF(Sudan_News12[[#This Row],[sentiment_analysis_english]]="Neutral","حيادي",IF(Sudan_News12[[#This Row],[sentiment_analysis_english]]="Positive","إيجابي","")))</f>
        <v/>
      </c>
      <c r="AO1709" t="e">
        <f>INDEX(TextClassificationList[],MATCH(Sudan_News12[[#This Row],[text_classification_arabic]],TextClassificationList[text_classification_arabic],0),1)</f>
        <v>#N/A</v>
      </c>
      <c r="AQ1709" t="e">
        <f>INDEX(TextClassificationList[],MATCH(Sudan_News12[[#This Row],[text_classification_arabic2]],TextClassificationList[text_classification_arabic],0),1)</f>
        <v>#N/A</v>
      </c>
      <c r="AS1709" t="e">
        <f>INDEX(TextClassificationList[],MATCH(Sudan_News12[[#This Row],[text_classification_arabic3]],TextClassificationList[text_classification_arabic],0),1)</f>
        <v>#N/A</v>
      </c>
      <c r="AU1709" t="e">
        <f>INDEX(TextClassificationList[],MATCH(Sudan_News12[[#This Row],[text_classification_arabic4]],TextClassificationList[text_classification_arabic],0),1)</f>
        <v>#N/A</v>
      </c>
      <c r="AW1709" t="e">
        <f>INDEX(TextClassificationList[],MATCH(Sudan_News12[[#This Row],[text_classification_arabic5]],TextClassificationList[text_classification_arabic],0),1)</f>
        <v>#N/A</v>
      </c>
    </row>
    <row r="1710" spans="1:49" x14ac:dyDescent="0.2">
      <c r="A1710">
        <v>1.3516054122195476E+18</v>
      </c>
      <c r="B1710">
        <v>1.3516054122195476E+18</v>
      </c>
      <c r="C1710" t="s">
        <v>6717</v>
      </c>
      <c r="D1710" s="1">
        <v>44215</v>
      </c>
      <c r="E1710" s="2">
        <v>0.87518518518518518</v>
      </c>
      <c r="F1710">
        <v>200</v>
      </c>
      <c r="G1710">
        <v>1889611729</v>
      </c>
      <c r="H1710" t="s">
        <v>354</v>
      </c>
      <c r="I1710" t="s">
        <v>355</v>
      </c>
      <c r="J1710" t="s">
        <v>265</v>
      </c>
      <c r="K1710" t="s">
        <v>6718</v>
      </c>
      <c r="L1710" t="s">
        <v>266</v>
      </c>
      <c r="M1710" t="s">
        <v>267</v>
      </c>
      <c r="N1710" t="s">
        <v>267</v>
      </c>
      <c r="O1710" t="s">
        <v>267</v>
      </c>
      <c r="P1710">
        <v>0</v>
      </c>
      <c r="Q1710">
        <v>0</v>
      </c>
      <c r="R1710">
        <v>0</v>
      </c>
      <c r="S1710" t="s">
        <v>267</v>
      </c>
      <c r="T1710" t="s">
        <v>267</v>
      </c>
      <c r="U1710" t="s">
        <v>6719</v>
      </c>
      <c r="V1710" t="b">
        <v>0</v>
      </c>
      <c r="W1710" t="s">
        <v>265</v>
      </c>
      <c r="X1710">
        <v>0</v>
      </c>
      <c r="Y1710" t="s">
        <v>265</v>
      </c>
      <c r="Z1710" t="s">
        <v>265</v>
      </c>
      <c r="AA1710" t="s">
        <v>265</v>
      </c>
      <c r="AB1710" t="s">
        <v>265</v>
      </c>
      <c r="AC1710" t="s">
        <v>265</v>
      </c>
      <c r="AD1710" t="s">
        <v>265</v>
      </c>
      <c r="AE1710" t="s">
        <v>265</v>
      </c>
      <c r="AF1710" t="s">
        <v>267</v>
      </c>
      <c r="AG1710" t="s">
        <v>265</v>
      </c>
      <c r="AH1710" t="s">
        <v>265</v>
      </c>
      <c r="AI1710" t="s">
        <v>265</v>
      </c>
      <c r="AJ1710" t="s">
        <v>265</v>
      </c>
      <c r="AL1710" t="str">
        <f>IF(Sudan_News12[[#This Row],[relevancy_classification_english]]="Relevant","مناسب",IF(Sudan_News12[[#This Row],[relevancy_classification_english]]="Relevant","عَرَضِيّ",""))</f>
        <v/>
      </c>
      <c r="AN1710" t="str">
        <f>IF(Sudan_News12[[#This Row],[sentiment_analysis_english]]="Negative","سلبي",IF(Sudan_News12[[#This Row],[sentiment_analysis_english]]="Neutral","حيادي",IF(Sudan_News12[[#This Row],[sentiment_analysis_english]]="Positive","إيجابي","")))</f>
        <v/>
      </c>
      <c r="AO1710" t="e">
        <f>INDEX(TextClassificationList[],MATCH(Sudan_News12[[#This Row],[text_classification_arabic]],TextClassificationList[text_classification_arabic],0),1)</f>
        <v>#N/A</v>
      </c>
      <c r="AQ1710" t="e">
        <f>INDEX(TextClassificationList[],MATCH(Sudan_News12[[#This Row],[text_classification_arabic2]],TextClassificationList[text_classification_arabic],0),1)</f>
        <v>#N/A</v>
      </c>
      <c r="AS1710" t="e">
        <f>INDEX(TextClassificationList[],MATCH(Sudan_News12[[#This Row],[text_classification_arabic3]],TextClassificationList[text_classification_arabic],0),1)</f>
        <v>#N/A</v>
      </c>
      <c r="AU1710" t="e">
        <f>INDEX(TextClassificationList[],MATCH(Sudan_News12[[#This Row],[text_classification_arabic4]],TextClassificationList[text_classification_arabic],0),1)</f>
        <v>#N/A</v>
      </c>
      <c r="AW1710" t="e">
        <f>INDEX(TextClassificationList[],MATCH(Sudan_News12[[#This Row],[text_classification_arabic5]],TextClassificationList[text_classification_arabic],0),1)</f>
        <v>#N/A</v>
      </c>
    </row>
    <row r="1711" spans="1:49" x14ac:dyDescent="0.2">
      <c r="A1711">
        <v>1.3516016595925279E+18</v>
      </c>
      <c r="B1711">
        <v>1.3516016595925279E+18</v>
      </c>
      <c r="C1711" t="s">
        <v>6720</v>
      </c>
      <c r="D1711" s="1">
        <v>44215</v>
      </c>
      <c r="E1711" s="2">
        <v>0.86482638888888885</v>
      </c>
      <c r="F1711">
        <v>200</v>
      </c>
      <c r="G1711">
        <v>1889611729</v>
      </c>
      <c r="H1711" t="s">
        <v>354</v>
      </c>
      <c r="I1711" t="s">
        <v>355</v>
      </c>
      <c r="J1711" t="s">
        <v>265</v>
      </c>
      <c r="K1711" t="s">
        <v>6721</v>
      </c>
      <c r="L1711" t="s">
        <v>266</v>
      </c>
      <c r="M1711" t="s">
        <v>267</v>
      </c>
      <c r="N1711" t="s">
        <v>267</v>
      </c>
      <c r="O1711" t="s">
        <v>267</v>
      </c>
      <c r="P1711">
        <v>0</v>
      </c>
      <c r="Q1711">
        <v>0</v>
      </c>
      <c r="R1711">
        <v>2</v>
      </c>
      <c r="S1711" t="s">
        <v>267</v>
      </c>
      <c r="T1711" t="s">
        <v>267</v>
      </c>
      <c r="U1711" t="s">
        <v>6722</v>
      </c>
      <c r="V1711" t="b">
        <v>0</v>
      </c>
      <c r="W1711" t="s">
        <v>265</v>
      </c>
      <c r="X1711">
        <v>0</v>
      </c>
      <c r="Y1711" t="s">
        <v>265</v>
      </c>
      <c r="Z1711" t="s">
        <v>265</v>
      </c>
      <c r="AA1711" t="s">
        <v>265</v>
      </c>
      <c r="AB1711" t="s">
        <v>265</v>
      </c>
      <c r="AC1711" t="s">
        <v>265</v>
      </c>
      <c r="AD1711" t="s">
        <v>265</v>
      </c>
      <c r="AE1711" t="s">
        <v>265</v>
      </c>
      <c r="AF1711" t="s">
        <v>267</v>
      </c>
      <c r="AG1711" t="s">
        <v>265</v>
      </c>
      <c r="AH1711" t="s">
        <v>265</v>
      </c>
      <c r="AI1711" t="s">
        <v>265</v>
      </c>
      <c r="AJ1711" t="s">
        <v>265</v>
      </c>
      <c r="AL1711" t="str">
        <f>IF(Sudan_News12[[#This Row],[relevancy_classification_english]]="Relevant","مناسب",IF(Sudan_News12[[#This Row],[relevancy_classification_english]]="Relevant","عَرَضِيّ",""))</f>
        <v/>
      </c>
      <c r="AN1711" t="str">
        <f>IF(Sudan_News12[[#This Row],[sentiment_analysis_english]]="Negative","سلبي",IF(Sudan_News12[[#This Row],[sentiment_analysis_english]]="Neutral","حيادي",IF(Sudan_News12[[#This Row],[sentiment_analysis_english]]="Positive","إيجابي","")))</f>
        <v/>
      </c>
      <c r="AO1711" t="e">
        <f>INDEX(TextClassificationList[],MATCH(Sudan_News12[[#This Row],[text_classification_arabic]],TextClassificationList[text_classification_arabic],0),1)</f>
        <v>#N/A</v>
      </c>
      <c r="AQ1711" t="e">
        <f>INDEX(TextClassificationList[],MATCH(Sudan_News12[[#This Row],[text_classification_arabic2]],TextClassificationList[text_classification_arabic],0),1)</f>
        <v>#N/A</v>
      </c>
      <c r="AS1711" t="e">
        <f>INDEX(TextClassificationList[],MATCH(Sudan_News12[[#This Row],[text_classification_arabic3]],TextClassificationList[text_classification_arabic],0),1)</f>
        <v>#N/A</v>
      </c>
      <c r="AU1711" t="e">
        <f>INDEX(TextClassificationList[],MATCH(Sudan_News12[[#This Row],[text_classification_arabic4]],TextClassificationList[text_classification_arabic],0),1)</f>
        <v>#N/A</v>
      </c>
      <c r="AW1711" t="e">
        <f>INDEX(TextClassificationList[],MATCH(Sudan_News12[[#This Row],[text_classification_arabic5]],TextClassificationList[text_classification_arabic],0),1)</f>
        <v>#N/A</v>
      </c>
    </row>
    <row r="1712" spans="1:49" x14ac:dyDescent="0.2">
      <c r="A1712">
        <v>1.3516013368072069E+18</v>
      </c>
      <c r="B1712">
        <v>1.3516013368072069E+18</v>
      </c>
      <c r="C1712" t="s">
        <v>6723</v>
      </c>
      <c r="D1712" s="1">
        <v>44215</v>
      </c>
      <c r="E1712" s="2">
        <v>0.86393518518518519</v>
      </c>
      <c r="F1712">
        <v>200</v>
      </c>
      <c r="G1712">
        <v>1889611729</v>
      </c>
      <c r="H1712" t="s">
        <v>354</v>
      </c>
      <c r="I1712" t="s">
        <v>355</v>
      </c>
      <c r="J1712" t="s">
        <v>265</v>
      </c>
      <c r="K1712" t="s">
        <v>6724</v>
      </c>
      <c r="L1712" t="s">
        <v>266</v>
      </c>
      <c r="M1712" t="s">
        <v>267</v>
      </c>
      <c r="N1712" t="s">
        <v>267</v>
      </c>
      <c r="O1712" t="s">
        <v>267</v>
      </c>
      <c r="P1712">
        <v>1</v>
      </c>
      <c r="Q1712">
        <v>0</v>
      </c>
      <c r="R1712">
        <v>2</v>
      </c>
      <c r="S1712" t="s">
        <v>267</v>
      </c>
      <c r="T1712" t="s">
        <v>267</v>
      </c>
      <c r="U1712" t="s">
        <v>6725</v>
      </c>
      <c r="V1712" t="b">
        <v>0</v>
      </c>
      <c r="W1712" t="s">
        <v>265</v>
      </c>
      <c r="X1712">
        <v>0</v>
      </c>
      <c r="Y1712" t="s">
        <v>265</v>
      </c>
      <c r="Z1712" t="s">
        <v>265</v>
      </c>
      <c r="AA1712" t="s">
        <v>265</v>
      </c>
      <c r="AB1712" t="s">
        <v>265</v>
      </c>
      <c r="AC1712" t="s">
        <v>265</v>
      </c>
      <c r="AD1712" t="s">
        <v>265</v>
      </c>
      <c r="AE1712" t="s">
        <v>265</v>
      </c>
      <c r="AF1712" t="s">
        <v>267</v>
      </c>
      <c r="AG1712" t="s">
        <v>265</v>
      </c>
      <c r="AH1712" t="s">
        <v>265</v>
      </c>
      <c r="AI1712" t="s">
        <v>265</v>
      </c>
      <c r="AJ1712" t="s">
        <v>265</v>
      </c>
      <c r="AL1712" t="str">
        <f>IF(Sudan_News12[[#This Row],[relevancy_classification_english]]="Relevant","مناسب",IF(Sudan_News12[[#This Row],[relevancy_classification_english]]="Relevant","عَرَضِيّ",""))</f>
        <v/>
      </c>
      <c r="AN1712" t="str">
        <f>IF(Sudan_News12[[#This Row],[sentiment_analysis_english]]="Negative","سلبي",IF(Sudan_News12[[#This Row],[sentiment_analysis_english]]="Neutral","حيادي",IF(Sudan_News12[[#This Row],[sentiment_analysis_english]]="Positive","إيجابي","")))</f>
        <v/>
      </c>
      <c r="AO1712" t="e">
        <f>INDEX(TextClassificationList[],MATCH(Sudan_News12[[#This Row],[text_classification_arabic]],TextClassificationList[text_classification_arabic],0),1)</f>
        <v>#N/A</v>
      </c>
      <c r="AQ1712" t="e">
        <f>INDEX(TextClassificationList[],MATCH(Sudan_News12[[#This Row],[text_classification_arabic2]],TextClassificationList[text_classification_arabic],0),1)</f>
        <v>#N/A</v>
      </c>
      <c r="AS1712" t="e">
        <f>INDEX(TextClassificationList[],MATCH(Sudan_News12[[#This Row],[text_classification_arabic3]],TextClassificationList[text_classification_arabic],0),1)</f>
        <v>#N/A</v>
      </c>
      <c r="AU1712" t="e">
        <f>INDEX(TextClassificationList[],MATCH(Sudan_News12[[#This Row],[text_classification_arabic4]],TextClassificationList[text_classification_arabic],0),1)</f>
        <v>#N/A</v>
      </c>
      <c r="AW1712" t="e">
        <f>INDEX(TextClassificationList[],MATCH(Sudan_News12[[#This Row],[text_classification_arabic5]],TextClassificationList[text_classification_arabic],0),1)</f>
        <v>#N/A</v>
      </c>
    </row>
    <row r="1713" spans="1:49" x14ac:dyDescent="0.2">
      <c r="A1713">
        <v>1.3516010136822825E+18</v>
      </c>
      <c r="B1713">
        <v>1.3516010136822825E+18</v>
      </c>
      <c r="C1713" t="s">
        <v>6726</v>
      </c>
      <c r="D1713" s="1">
        <v>44215</v>
      </c>
      <c r="E1713" s="2">
        <v>0.86304398148148154</v>
      </c>
      <c r="F1713">
        <v>200</v>
      </c>
      <c r="G1713">
        <v>1889611729</v>
      </c>
      <c r="H1713" t="s">
        <v>354</v>
      </c>
      <c r="I1713" t="s">
        <v>355</v>
      </c>
      <c r="J1713" t="s">
        <v>265</v>
      </c>
      <c r="K1713" t="s">
        <v>6727</v>
      </c>
      <c r="L1713" t="s">
        <v>266</v>
      </c>
      <c r="M1713" t="s">
        <v>267</v>
      </c>
      <c r="N1713" t="s">
        <v>267</v>
      </c>
      <c r="O1713" t="s">
        <v>267</v>
      </c>
      <c r="P1713">
        <v>0</v>
      </c>
      <c r="Q1713">
        <v>1</v>
      </c>
      <c r="R1713">
        <v>0</v>
      </c>
      <c r="S1713" t="s">
        <v>267</v>
      </c>
      <c r="T1713" t="s">
        <v>267</v>
      </c>
      <c r="U1713" t="s">
        <v>6728</v>
      </c>
      <c r="V1713" t="b">
        <v>0</v>
      </c>
      <c r="W1713" t="s">
        <v>265</v>
      </c>
      <c r="X1713">
        <v>0</v>
      </c>
      <c r="Y1713" t="s">
        <v>265</v>
      </c>
      <c r="Z1713" t="s">
        <v>265</v>
      </c>
      <c r="AA1713" t="s">
        <v>265</v>
      </c>
      <c r="AB1713" t="s">
        <v>265</v>
      </c>
      <c r="AC1713" t="s">
        <v>265</v>
      </c>
      <c r="AD1713" t="s">
        <v>265</v>
      </c>
      <c r="AE1713" t="s">
        <v>265</v>
      </c>
      <c r="AF1713" t="s">
        <v>267</v>
      </c>
      <c r="AG1713" t="s">
        <v>265</v>
      </c>
      <c r="AH1713" t="s">
        <v>265</v>
      </c>
      <c r="AI1713" t="s">
        <v>265</v>
      </c>
      <c r="AJ1713" t="s">
        <v>265</v>
      </c>
      <c r="AL1713" t="str">
        <f>IF(Sudan_News12[[#This Row],[relevancy_classification_english]]="Relevant","مناسب",IF(Sudan_News12[[#This Row],[relevancy_classification_english]]="Relevant","عَرَضِيّ",""))</f>
        <v/>
      </c>
      <c r="AN1713" t="str">
        <f>IF(Sudan_News12[[#This Row],[sentiment_analysis_english]]="Negative","سلبي",IF(Sudan_News12[[#This Row],[sentiment_analysis_english]]="Neutral","حيادي",IF(Sudan_News12[[#This Row],[sentiment_analysis_english]]="Positive","إيجابي","")))</f>
        <v/>
      </c>
      <c r="AO1713" t="e">
        <f>INDEX(TextClassificationList[],MATCH(Sudan_News12[[#This Row],[text_classification_arabic]],TextClassificationList[text_classification_arabic],0),1)</f>
        <v>#N/A</v>
      </c>
      <c r="AQ1713" t="e">
        <f>INDEX(TextClassificationList[],MATCH(Sudan_News12[[#This Row],[text_classification_arabic2]],TextClassificationList[text_classification_arabic],0),1)</f>
        <v>#N/A</v>
      </c>
      <c r="AS1713" t="e">
        <f>INDEX(TextClassificationList[],MATCH(Sudan_News12[[#This Row],[text_classification_arabic3]],TextClassificationList[text_classification_arabic],0),1)</f>
        <v>#N/A</v>
      </c>
      <c r="AU1713" t="e">
        <f>INDEX(TextClassificationList[],MATCH(Sudan_News12[[#This Row],[text_classification_arabic4]],TextClassificationList[text_classification_arabic],0),1)</f>
        <v>#N/A</v>
      </c>
      <c r="AW1713" t="e">
        <f>INDEX(TextClassificationList[],MATCH(Sudan_News12[[#This Row],[text_classification_arabic5]],TextClassificationList[text_classification_arabic],0),1)</f>
        <v>#N/A</v>
      </c>
    </row>
    <row r="1714" spans="1:49" x14ac:dyDescent="0.2">
      <c r="A1714">
        <v>1.3516003792225198E+18</v>
      </c>
      <c r="B1714">
        <v>1.3516003792225198E+18</v>
      </c>
      <c r="C1714" t="s">
        <v>6729</v>
      </c>
      <c r="D1714" s="1">
        <v>44215</v>
      </c>
      <c r="E1714" s="2">
        <v>0.86129629629629634</v>
      </c>
      <c r="F1714">
        <v>200</v>
      </c>
      <c r="G1714">
        <v>1889611729</v>
      </c>
      <c r="H1714" t="s">
        <v>354</v>
      </c>
      <c r="I1714" t="s">
        <v>355</v>
      </c>
      <c r="J1714" t="s">
        <v>265</v>
      </c>
      <c r="K1714" t="s">
        <v>6730</v>
      </c>
      <c r="L1714" t="s">
        <v>266</v>
      </c>
      <c r="M1714" t="s">
        <v>267</v>
      </c>
      <c r="N1714" t="s">
        <v>267</v>
      </c>
      <c r="O1714" t="s">
        <v>267</v>
      </c>
      <c r="P1714">
        <v>0</v>
      </c>
      <c r="Q1714">
        <v>1</v>
      </c>
      <c r="R1714">
        <v>2</v>
      </c>
      <c r="S1714" t="s">
        <v>267</v>
      </c>
      <c r="T1714" t="s">
        <v>267</v>
      </c>
      <c r="U1714" t="s">
        <v>6731</v>
      </c>
      <c r="V1714" t="b">
        <v>0</v>
      </c>
      <c r="W1714" t="s">
        <v>265</v>
      </c>
      <c r="X1714">
        <v>0</v>
      </c>
      <c r="Y1714" t="s">
        <v>265</v>
      </c>
      <c r="Z1714" t="s">
        <v>265</v>
      </c>
      <c r="AA1714" t="s">
        <v>265</v>
      </c>
      <c r="AB1714" t="s">
        <v>265</v>
      </c>
      <c r="AC1714" t="s">
        <v>265</v>
      </c>
      <c r="AD1714" t="s">
        <v>265</v>
      </c>
      <c r="AE1714" t="s">
        <v>265</v>
      </c>
      <c r="AF1714" t="s">
        <v>267</v>
      </c>
      <c r="AG1714" t="s">
        <v>265</v>
      </c>
      <c r="AH1714" t="s">
        <v>265</v>
      </c>
      <c r="AI1714" t="s">
        <v>265</v>
      </c>
      <c r="AJ1714" t="s">
        <v>265</v>
      </c>
      <c r="AL1714" t="str">
        <f>IF(Sudan_News12[[#This Row],[relevancy_classification_english]]="Relevant","مناسب",IF(Sudan_News12[[#This Row],[relevancy_classification_english]]="Relevant","عَرَضِيّ",""))</f>
        <v/>
      </c>
      <c r="AN1714" t="str">
        <f>IF(Sudan_News12[[#This Row],[sentiment_analysis_english]]="Negative","سلبي",IF(Sudan_News12[[#This Row],[sentiment_analysis_english]]="Neutral","حيادي",IF(Sudan_News12[[#This Row],[sentiment_analysis_english]]="Positive","إيجابي","")))</f>
        <v/>
      </c>
      <c r="AO1714" t="e">
        <f>INDEX(TextClassificationList[],MATCH(Sudan_News12[[#This Row],[text_classification_arabic]],TextClassificationList[text_classification_arabic],0),1)</f>
        <v>#N/A</v>
      </c>
      <c r="AQ1714" t="e">
        <f>INDEX(TextClassificationList[],MATCH(Sudan_News12[[#This Row],[text_classification_arabic2]],TextClassificationList[text_classification_arabic],0),1)</f>
        <v>#N/A</v>
      </c>
      <c r="AS1714" t="e">
        <f>INDEX(TextClassificationList[],MATCH(Sudan_News12[[#This Row],[text_classification_arabic3]],TextClassificationList[text_classification_arabic],0),1)</f>
        <v>#N/A</v>
      </c>
      <c r="AU1714" t="e">
        <f>INDEX(TextClassificationList[],MATCH(Sudan_News12[[#This Row],[text_classification_arabic4]],TextClassificationList[text_classification_arabic],0),1)</f>
        <v>#N/A</v>
      </c>
      <c r="AW1714" t="e">
        <f>INDEX(TextClassificationList[],MATCH(Sudan_News12[[#This Row],[text_classification_arabic5]],TextClassificationList[text_classification_arabic],0),1)</f>
        <v>#N/A</v>
      </c>
    </row>
    <row r="1715" spans="1:49" x14ac:dyDescent="0.2">
      <c r="A1715">
        <v>1.3516000377390612E+18</v>
      </c>
      <c r="B1715">
        <v>1.3516000377390612E+18</v>
      </c>
      <c r="C1715" t="s">
        <v>6732</v>
      </c>
      <c r="D1715" s="1">
        <v>44215</v>
      </c>
      <c r="E1715" s="2">
        <v>0.8603587962962963</v>
      </c>
      <c r="F1715">
        <v>200</v>
      </c>
      <c r="G1715">
        <v>1889611729</v>
      </c>
      <c r="H1715" t="s">
        <v>354</v>
      </c>
      <c r="I1715" t="s">
        <v>355</v>
      </c>
      <c r="J1715" t="s">
        <v>265</v>
      </c>
      <c r="K1715" t="s">
        <v>6733</v>
      </c>
      <c r="L1715" t="s">
        <v>266</v>
      </c>
      <c r="M1715" t="s">
        <v>267</v>
      </c>
      <c r="N1715" t="s">
        <v>267</v>
      </c>
      <c r="O1715" t="s">
        <v>267</v>
      </c>
      <c r="P1715">
        <v>0</v>
      </c>
      <c r="Q1715">
        <v>0</v>
      </c>
      <c r="R1715">
        <v>0</v>
      </c>
      <c r="S1715" t="s">
        <v>267</v>
      </c>
      <c r="T1715" t="s">
        <v>267</v>
      </c>
      <c r="U1715" t="s">
        <v>6734</v>
      </c>
      <c r="V1715" t="b">
        <v>0</v>
      </c>
      <c r="W1715" t="s">
        <v>265</v>
      </c>
      <c r="X1715">
        <v>0</v>
      </c>
      <c r="Y1715" t="s">
        <v>265</v>
      </c>
      <c r="Z1715" t="s">
        <v>265</v>
      </c>
      <c r="AA1715" t="s">
        <v>265</v>
      </c>
      <c r="AB1715" t="s">
        <v>265</v>
      </c>
      <c r="AC1715" t="s">
        <v>265</v>
      </c>
      <c r="AD1715" t="s">
        <v>265</v>
      </c>
      <c r="AE1715" t="s">
        <v>265</v>
      </c>
      <c r="AF1715" t="s">
        <v>267</v>
      </c>
      <c r="AG1715" t="s">
        <v>265</v>
      </c>
      <c r="AH1715" t="s">
        <v>265</v>
      </c>
      <c r="AI1715" t="s">
        <v>265</v>
      </c>
      <c r="AJ1715" t="s">
        <v>265</v>
      </c>
      <c r="AL1715" t="str">
        <f>IF(Sudan_News12[[#This Row],[relevancy_classification_english]]="Relevant","مناسب",IF(Sudan_News12[[#This Row],[relevancy_classification_english]]="Relevant","عَرَضِيّ",""))</f>
        <v/>
      </c>
      <c r="AN1715" t="str">
        <f>IF(Sudan_News12[[#This Row],[sentiment_analysis_english]]="Negative","سلبي",IF(Sudan_News12[[#This Row],[sentiment_analysis_english]]="Neutral","حيادي",IF(Sudan_News12[[#This Row],[sentiment_analysis_english]]="Positive","إيجابي","")))</f>
        <v/>
      </c>
      <c r="AO1715" t="e">
        <f>INDEX(TextClassificationList[],MATCH(Sudan_News12[[#This Row],[text_classification_arabic]],TextClassificationList[text_classification_arabic],0),1)</f>
        <v>#N/A</v>
      </c>
      <c r="AQ1715" t="e">
        <f>INDEX(TextClassificationList[],MATCH(Sudan_News12[[#This Row],[text_classification_arabic2]],TextClassificationList[text_classification_arabic],0),1)</f>
        <v>#N/A</v>
      </c>
      <c r="AS1715" t="e">
        <f>INDEX(TextClassificationList[],MATCH(Sudan_News12[[#This Row],[text_classification_arabic3]],TextClassificationList[text_classification_arabic],0),1)</f>
        <v>#N/A</v>
      </c>
      <c r="AU1715" t="e">
        <f>INDEX(TextClassificationList[],MATCH(Sudan_News12[[#This Row],[text_classification_arabic4]],TextClassificationList[text_classification_arabic],0),1)</f>
        <v>#N/A</v>
      </c>
      <c r="AW1715" t="e">
        <f>INDEX(TextClassificationList[],MATCH(Sudan_News12[[#This Row],[text_classification_arabic5]],TextClassificationList[text_classification_arabic],0),1)</f>
        <v>#N/A</v>
      </c>
    </row>
    <row r="1716" spans="1:49" x14ac:dyDescent="0.2">
      <c r="A1716">
        <v>1.3515997793657446E+18</v>
      </c>
      <c r="B1716">
        <v>1.3515997793657446E+18</v>
      </c>
      <c r="C1716" t="s">
        <v>6735</v>
      </c>
      <c r="D1716" s="1">
        <v>44215</v>
      </c>
      <c r="E1716" s="2">
        <v>0.85964120370370367</v>
      </c>
      <c r="F1716">
        <v>200</v>
      </c>
      <c r="G1716">
        <v>1889611729</v>
      </c>
      <c r="H1716" t="s">
        <v>354</v>
      </c>
      <c r="I1716" t="s">
        <v>355</v>
      </c>
      <c r="J1716" t="s">
        <v>265</v>
      </c>
      <c r="K1716" t="s">
        <v>6736</v>
      </c>
      <c r="L1716" t="s">
        <v>266</v>
      </c>
      <c r="M1716" t="s">
        <v>267</v>
      </c>
      <c r="N1716" t="s">
        <v>267</v>
      </c>
      <c r="O1716" t="s">
        <v>267</v>
      </c>
      <c r="P1716">
        <v>1</v>
      </c>
      <c r="Q1716">
        <v>0</v>
      </c>
      <c r="R1716">
        <v>0</v>
      </c>
      <c r="S1716" t="s">
        <v>267</v>
      </c>
      <c r="T1716" t="s">
        <v>267</v>
      </c>
      <c r="U1716" t="s">
        <v>6737</v>
      </c>
      <c r="V1716" t="b">
        <v>0</v>
      </c>
      <c r="W1716" t="s">
        <v>265</v>
      </c>
      <c r="X1716">
        <v>0</v>
      </c>
      <c r="Y1716" t="s">
        <v>265</v>
      </c>
      <c r="Z1716" t="s">
        <v>265</v>
      </c>
      <c r="AA1716" t="s">
        <v>265</v>
      </c>
      <c r="AB1716" t="s">
        <v>265</v>
      </c>
      <c r="AC1716" t="s">
        <v>265</v>
      </c>
      <c r="AD1716" t="s">
        <v>265</v>
      </c>
      <c r="AE1716" t="s">
        <v>265</v>
      </c>
      <c r="AF1716" t="s">
        <v>267</v>
      </c>
      <c r="AG1716" t="s">
        <v>265</v>
      </c>
      <c r="AH1716" t="s">
        <v>265</v>
      </c>
      <c r="AI1716" t="s">
        <v>265</v>
      </c>
      <c r="AJ1716" t="s">
        <v>265</v>
      </c>
      <c r="AL1716" t="str">
        <f>IF(Sudan_News12[[#This Row],[relevancy_classification_english]]="Relevant","مناسب",IF(Sudan_News12[[#This Row],[relevancy_classification_english]]="Relevant","عَرَضِيّ",""))</f>
        <v/>
      </c>
      <c r="AN1716" t="str">
        <f>IF(Sudan_News12[[#This Row],[sentiment_analysis_english]]="Negative","سلبي",IF(Sudan_News12[[#This Row],[sentiment_analysis_english]]="Neutral","حيادي",IF(Sudan_News12[[#This Row],[sentiment_analysis_english]]="Positive","إيجابي","")))</f>
        <v/>
      </c>
      <c r="AO1716" t="e">
        <f>INDEX(TextClassificationList[],MATCH(Sudan_News12[[#This Row],[text_classification_arabic]],TextClassificationList[text_classification_arabic],0),1)</f>
        <v>#N/A</v>
      </c>
      <c r="AQ1716" t="e">
        <f>INDEX(TextClassificationList[],MATCH(Sudan_News12[[#This Row],[text_classification_arabic2]],TextClassificationList[text_classification_arabic],0),1)</f>
        <v>#N/A</v>
      </c>
      <c r="AS1716" t="e">
        <f>INDEX(TextClassificationList[],MATCH(Sudan_News12[[#This Row],[text_classification_arabic3]],TextClassificationList[text_classification_arabic],0),1)</f>
        <v>#N/A</v>
      </c>
      <c r="AU1716" t="e">
        <f>INDEX(TextClassificationList[],MATCH(Sudan_News12[[#This Row],[text_classification_arabic4]],TextClassificationList[text_classification_arabic],0),1)</f>
        <v>#N/A</v>
      </c>
      <c r="AW1716" t="e">
        <f>INDEX(TextClassificationList[],MATCH(Sudan_News12[[#This Row],[text_classification_arabic5]],TextClassificationList[text_classification_arabic],0),1)</f>
        <v>#N/A</v>
      </c>
    </row>
    <row r="1717" spans="1:49" x14ac:dyDescent="0.2">
      <c r="A1717">
        <v>1.351577304611369E+18</v>
      </c>
      <c r="B1717">
        <v>1.351577304611369E+18</v>
      </c>
      <c r="C1717" t="s">
        <v>6738</v>
      </c>
      <c r="D1717" s="1">
        <v>44215</v>
      </c>
      <c r="E1717" s="2">
        <v>0.79762731481481486</v>
      </c>
      <c r="F1717">
        <v>200</v>
      </c>
      <c r="G1717">
        <v>1889611729</v>
      </c>
      <c r="H1717" t="s">
        <v>354</v>
      </c>
      <c r="I1717" t="s">
        <v>355</v>
      </c>
      <c r="J1717" t="s">
        <v>265</v>
      </c>
      <c r="K1717" t="s">
        <v>6739</v>
      </c>
      <c r="L1717" t="s">
        <v>266</v>
      </c>
      <c r="M1717" t="s">
        <v>267</v>
      </c>
      <c r="N1717" t="s">
        <v>267</v>
      </c>
      <c r="O1717" t="s">
        <v>267</v>
      </c>
      <c r="P1717">
        <v>0</v>
      </c>
      <c r="Q1717">
        <v>0</v>
      </c>
      <c r="R1717">
        <v>1</v>
      </c>
      <c r="S1717" t="s">
        <v>267</v>
      </c>
      <c r="T1717" t="s">
        <v>267</v>
      </c>
      <c r="U1717" t="s">
        <v>6740</v>
      </c>
      <c r="V1717" t="b">
        <v>0</v>
      </c>
      <c r="W1717" t="s">
        <v>265</v>
      </c>
      <c r="X1717">
        <v>0</v>
      </c>
      <c r="Y1717" t="s">
        <v>265</v>
      </c>
      <c r="Z1717" t="s">
        <v>265</v>
      </c>
      <c r="AA1717" t="s">
        <v>265</v>
      </c>
      <c r="AB1717" t="s">
        <v>265</v>
      </c>
      <c r="AC1717" t="s">
        <v>265</v>
      </c>
      <c r="AD1717" t="s">
        <v>265</v>
      </c>
      <c r="AE1717" t="s">
        <v>265</v>
      </c>
      <c r="AF1717" t="s">
        <v>267</v>
      </c>
      <c r="AG1717" t="s">
        <v>265</v>
      </c>
      <c r="AH1717" t="s">
        <v>265</v>
      </c>
      <c r="AI1717" t="s">
        <v>265</v>
      </c>
      <c r="AJ1717" t="s">
        <v>265</v>
      </c>
      <c r="AL1717" t="str">
        <f>IF(Sudan_News12[[#This Row],[relevancy_classification_english]]="Relevant","مناسب",IF(Sudan_News12[[#This Row],[relevancy_classification_english]]="Relevant","عَرَضِيّ",""))</f>
        <v/>
      </c>
      <c r="AN1717" t="str">
        <f>IF(Sudan_News12[[#This Row],[sentiment_analysis_english]]="Negative","سلبي",IF(Sudan_News12[[#This Row],[sentiment_analysis_english]]="Neutral","حيادي",IF(Sudan_News12[[#This Row],[sentiment_analysis_english]]="Positive","إيجابي","")))</f>
        <v/>
      </c>
      <c r="AO1717" t="e">
        <f>INDEX(TextClassificationList[],MATCH(Sudan_News12[[#This Row],[text_classification_arabic]],TextClassificationList[text_classification_arabic],0),1)</f>
        <v>#N/A</v>
      </c>
      <c r="AQ1717" t="e">
        <f>INDEX(TextClassificationList[],MATCH(Sudan_News12[[#This Row],[text_classification_arabic2]],TextClassificationList[text_classification_arabic],0),1)</f>
        <v>#N/A</v>
      </c>
      <c r="AS1717" t="e">
        <f>INDEX(TextClassificationList[],MATCH(Sudan_News12[[#This Row],[text_classification_arabic3]],TextClassificationList[text_classification_arabic],0),1)</f>
        <v>#N/A</v>
      </c>
      <c r="AU1717" t="e">
        <f>INDEX(TextClassificationList[],MATCH(Sudan_News12[[#This Row],[text_classification_arabic4]],TextClassificationList[text_classification_arabic],0),1)</f>
        <v>#N/A</v>
      </c>
      <c r="AW1717" t="e">
        <f>INDEX(TextClassificationList[],MATCH(Sudan_News12[[#This Row],[text_classification_arabic5]],TextClassificationList[text_classification_arabic],0),1)</f>
        <v>#N/A</v>
      </c>
    </row>
    <row r="1718" spans="1:49" x14ac:dyDescent="0.2">
      <c r="A1718">
        <v>1.3515744295459881E+18</v>
      </c>
      <c r="B1718">
        <v>1.3515744295459881E+18</v>
      </c>
      <c r="C1718" t="s">
        <v>6741</v>
      </c>
      <c r="D1718" s="1">
        <v>44215</v>
      </c>
      <c r="E1718" s="2">
        <v>0.78968749999999999</v>
      </c>
      <c r="F1718">
        <v>200</v>
      </c>
      <c r="G1718">
        <v>1889611729</v>
      </c>
      <c r="H1718" t="s">
        <v>354</v>
      </c>
      <c r="I1718" t="s">
        <v>355</v>
      </c>
      <c r="J1718" t="s">
        <v>265</v>
      </c>
      <c r="K1718" t="s">
        <v>6742</v>
      </c>
      <c r="L1718" t="s">
        <v>266</v>
      </c>
      <c r="M1718" t="s">
        <v>267</v>
      </c>
      <c r="N1718" t="s">
        <v>267</v>
      </c>
      <c r="O1718" t="s">
        <v>267</v>
      </c>
      <c r="P1718">
        <v>0</v>
      </c>
      <c r="Q1718">
        <v>0</v>
      </c>
      <c r="R1718">
        <v>0</v>
      </c>
      <c r="S1718" t="s">
        <v>267</v>
      </c>
      <c r="T1718" t="s">
        <v>267</v>
      </c>
      <c r="U1718" t="s">
        <v>6743</v>
      </c>
      <c r="V1718" t="b">
        <v>0</v>
      </c>
      <c r="W1718" t="s">
        <v>265</v>
      </c>
      <c r="X1718">
        <v>0</v>
      </c>
      <c r="Y1718" t="s">
        <v>265</v>
      </c>
      <c r="Z1718" t="s">
        <v>265</v>
      </c>
      <c r="AA1718" t="s">
        <v>265</v>
      </c>
      <c r="AB1718" t="s">
        <v>265</v>
      </c>
      <c r="AC1718" t="s">
        <v>265</v>
      </c>
      <c r="AD1718" t="s">
        <v>265</v>
      </c>
      <c r="AE1718" t="s">
        <v>265</v>
      </c>
      <c r="AF1718" t="s">
        <v>267</v>
      </c>
      <c r="AG1718" t="s">
        <v>265</v>
      </c>
      <c r="AH1718" t="s">
        <v>265</v>
      </c>
      <c r="AI1718" t="s">
        <v>265</v>
      </c>
      <c r="AJ1718" t="s">
        <v>265</v>
      </c>
      <c r="AL1718" t="str">
        <f>IF(Sudan_News12[[#This Row],[relevancy_classification_english]]="Relevant","مناسب",IF(Sudan_News12[[#This Row],[relevancy_classification_english]]="Relevant","عَرَضِيّ",""))</f>
        <v/>
      </c>
      <c r="AN1718" t="str">
        <f>IF(Sudan_News12[[#This Row],[sentiment_analysis_english]]="Negative","سلبي",IF(Sudan_News12[[#This Row],[sentiment_analysis_english]]="Neutral","حيادي",IF(Sudan_News12[[#This Row],[sentiment_analysis_english]]="Positive","إيجابي","")))</f>
        <v/>
      </c>
      <c r="AO1718" t="e">
        <f>INDEX(TextClassificationList[],MATCH(Sudan_News12[[#This Row],[text_classification_arabic]],TextClassificationList[text_classification_arabic],0),1)</f>
        <v>#N/A</v>
      </c>
      <c r="AQ1718" t="e">
        <f>INDEX(TextClassificationList[],MATCH(Sudan_News12[[#This Row],[text_classification_arabic2]],TextClassificationList[text_classification_arabic],0),1)</f>
        <v>#N/A</v>
      </c>
      <c r="AS1718" t="e">
        <f>INDEX(TextClassificationList[],MATCH(Sudan_News12[[#This Row],[text_classification_arabic3]],TextClassificationList[text_classification_arabic],0),1)</f>
        <v>#N/A</v>
      </c>
      <c r="AU1718" t="e">
        <f>INDEX(TextClassificationList[],MATCH(Sudan_News12[[#This Row],[text_classification_arabic4]],TextClassificationList[text_classification_arabic],0),1)</f>
        <v>#N/A</v>
      </c>
      <c r="AW1718" t="e">
        <f>INDEX(TextClassificationList[],MATCH(Sudan_News12[[#This Row],[text_classification_arabic5]],TextClassificationList[text_classification_arabic],0),1)</f>
        <v>#N/A</v>
      </c>
    </row>
    <row r="1719" spans="1:49" x14ac:dyDescent="0.2">
      <c r="A1719">
        <v>1.3515742055239639E+18</v>
      </c>
      <c r="B1719">
        <v>1.3515742055239639E+18</v>
      </c>
      <c r="C1719" t="s">
        <v>6744</v>
      </c>
      <c r="D1719" s="1">
        <v>44215</v>
      </c>
      <c r="E1719" s="2">
        <v>0.78907407407407404</v>
      </c>
      <c r="F1719">
        <v>200</v>
      </c>
      <c r="G1719">
        <v>1889611729</v>
      </c>
      <c r="H1719" t="s">
        <v>354</v>
      </c>
      <c r="I1719" t="s">
        <v>355</v>
      </c>
      <c r="J1719" t="s">
        <v>265</v>
      </c>
      <c r="K1719" t="s">
        <v>6745</v>
      </c>
      <c r="L1719" t="s">
        <v>266</v>
      </c>
      <c r="M1719" t="s">
        <v>267</v>
      </c>
      <c r="N1719" t="s">
        <v>267</v>
      </c>
      <c r="O1719" t="s">
        <v>267</v>
      </c>
      <c r="P1719">
        <v>0</v>
      </c>
      <c r="Q1719">
        <v>0</v>
      </c>
      <c r="R1719">
        <v>0</v>
      </c>
      <c r="S1719" t="s">
        <v>267</v>
      </c>
      <c r="T1719" t="s">
        <v>267</v>
      </c>
      <c r="U1719" t="s">
        <v>6746</v>
      </c>
      <c r="V1719" t="b">
        <v>0</v>
      </c>
      <c r="W1719" t="s">
        <v>265</v>
      </c>
      <c r="X1719">
        <v>0</v>
      </c>
      <c r="Y1719" t="s">
        <v>265</v>
      </c>
      <c r="Z1719" t="s">
        <v>265</v>
      </c>
      <c r="AA1719" t="s">
        <v>265</v>
      </c>
      <c r="AB1719" t="s">
        <v>265</v>
      </c>
      <c r="AC1719" t="s">
        <v>265</v>
      </c>
      <c r="AD1719" t="s">
        <v>265</v>
      </c>
      <c r="AE1719" t="s">
        <v>265</v>
      </c>
      <c r="AF1719" t="s">
        <v>267</v>
      </c>
      <c r="AG1719" t="s">
        <v>265</v>
      </c>
      <c r="AH1719" t="s">
        <v>265</v>
      </c>
      <c r="AI1719" t="s">
        <v>265</v>
      </c>
      <c r="AJ1719" t="s">
        <v>265</v>
      </c>
      <c r="AL1719" t="str">
        <f>IF(Sudan_News12[[#This Row],[relevancy_classification_english]]="Relevant","مناسب",IF(Sudan_News12[[#This Row],[relevancy_classification_english]]="Relevant","عَرَضِيّ",""))</f>
        <v/>
      </c>
      <c r="AN1719" t="str">
        <f>IF(Sudan_News12[[#This Row],[sentiment_analysis_english]]="Negative","سلبي",IF(Sudan_News12[[#This Row],[sentiment_analysis_english]]="Neutral","حيادي",IF(Sudan_News12[[#This Row],[sentiment_analysis_english]]="Positive","إيجابي","")))</f>
        <v/>
      </c>
      <c r="AO1719" t="e">
        <f>INDEX(TextClassificationList[],MATCH(Sudan_News12[[#This Row],[text_classification_arabic]],TextClassificationList[text_classification_arabic],0),1)</f>
        <v>#N/A</v>
      </c>
      <c r="AQ1719" t="e">
        <f>INDEX(TextClassificationList[],MATCH(Sudan_News12[[#This Row],[text_classification_arabic2]],TextClassificationList[text_classification_arabic],0),1)</f>
        <v>#N/A</v>
      </c>
      <c r="AS1719" t="e">
        <f>INDEX(TextClassificationList[],MATCH(Sudan_News12[[#This Row],[text_classification_arabic3]],TextClassificationList[text_classification_arabic],0),1)</f>
        <v>#N/A</v>
      </c>
      <c r="AU1719" t="e">
        <f>INDEX(TextClassificationList[],MATCH(Sudan_News12[[#This Row],[text_classification_arabic4]],TextClassificationList[text_classification_arabic],0),1)</f>
        <v>#N/A</v>
      </c>
      <c r="AW1719" t="e">
        <f>INDEX(TextClassificationList[],MATCH(Sudan_News12[[#This Row],[text_classification_arabic5]],TextClassificationList[text_classification_arabic],0),1)</f>
        <v>#N/A</v>
      </c>
    </row>
    <row r="1720" spans="1:49" x14ac:dyDescent="0.2">
      <c r="A1720">
        <v>1.3515737857161421E+18</v>
      </c>
      <c r="B1720">
        <v>1.3515737857161421E+18</v>
      </c>
      <c r="C1720" t="s">
        <v>6747</v>
      </c>
      <c r="D1720" s="1">
        <v>44215</v>
      </c>
      <c r="E1720" s="2">
        <v>0.78791666666666671</v>
      </c>
      <c r="F1720">
        <v>200</v>
      </c>
      <c r="G1720">
        <v>1889611729</v>
      </c>
      <c r="H1720" t="s">
        <v>354</v>
      </c>
      <c r="I1720" t="s">
        <v>355</v>
      </c>
      <c r="J1720" t="s">
        <v>265</v>
      </c>
      <c r="K1720" t="s">
        <v>6748</v>
      </c>
      <c r="L1720" t="s">
        <v>266</v>
      </c>
      <c r="M1720" t="s">
        <v>267</v>
      </c>
      <c r="N1720" t="s">
        <v>267</v>
      </c>
      <c r="O1720" t="s">
        <v>267</v>
      </c>
      <c r="P1720">
        <v>0</v>
      </c>
      <c r="Q1720">
        <v>0</v>
      </c>
      <c r="R1720">
        <v>0</v>
      </c>
      <c r="S1720" t="s">
        <v>267</v>
      </c>
      <c r="T1720" t="s">
        <v>267</v>
      </c>
      <c r="U1720" t="s">
        <v>6749</v>
      </c>
      <c r="V1720" t="b">
        <v>0</v>
      </c>
      <c r="W1720" t="s">
        <v>265</v>
      </c>
      <c r="X1720">
        <v>0</v>
      </c>
      <c r="Y1720" t="s">
        <v>265</v>
      </c>
      <c r="Z1720" t="s">
        <v>265</v>
      </c>
      <c r="AA1720" t="s">
        <v>265</v>
      </c>
      <c r="AB1720" t="s">
        <v>265</v>
      </c>
      <c r="AC1720" t="s">
        <v>265</v>
      </c>
      <c r="AD1720" t="s">
        <v>265</v>
      </c>
      <c r="AE1720" t="s">
        <v>265</v>
      </c>
      <c r="AF1720" t="s">
        <v>267</v>
      </c>
      <c r="AG1720" t="s">
        <v>265</v>
      </c>
      <c r="AH1720" t="s">
        <v>265</v>
      </c>
      <c r="AI1720" t="s">
        <v>265</v>
      </c>
      <c r="AJ1720" t="s">
        <v>265</v>
      </c>
      <c r="AL1720" t="str">
        <f>IF(Sudan_News12[[#This Row],[relevancy_classification_english]]="Relevant","مناسب",IF(Sudan_News12[[#This Row],[relevancy_classification_english]]="Relevant","عَرَضِيّ",""))</f>
        <v/>
      </c>
      <c r="AN1720" t="str">
        <f>IF(Sudan_News12[[#This Row],[sentiment_analysis_english]]="Negative","سلبي",IF(Sudan_News12[[#This Row],[sentiment_analysis_english]]="Neutral","حيادي",IF(Sudan_News12[[#This Row],[sentiment_analysis_english]]="Positive","إيجابي","")))</f>
        <v/>
      </c>
      <c r="AO1720" t="e">
        <f>INDEX(TextClassificationList[],MATCH(Sudan_News12[[#This Row],[text_classification_arabic]],TextClassificationList[text_classification_arabic],0),1)</f>
        <v>#N/A</v>
      </c>
      <c r="AQ1720" t="e">
        <f>INDEX(TextClassificationList[],MATCH(Sudan_News12[[#This Row],[text_classification_arabic2]],TextClassificationList[text_classification_arabic],0),1)</f>
        <v>#N/A</v>
      </c>
      <c r="AS1720" t="e">
        <f>INDEX(TextClassificationList[],MATCH(Sudan_News12[[#This Row],[text_classification_arabic3]],TextClassificationList[text_classification_arabic],0),1)</f>
        <v>#N/A</v>
      </c>
      <c r="AU1720" t="e">
        <f>INDEX(TextClassificationList[],MATCH(Sudan_News12[[#This Row],[text_classification_arabic4]],TextClassificationList[text_classification_arabic],0),1)</f>
        <v>#N/A</v>
      </c>
      <c r="AW1720" t="e">
        <f>INDEX(TextClassificationList[],MATCH(Sudan_News12[[#This Row],[text_classification_arabic5]],TextClassificationList[text_classification_arabic],0),1)</f>
        <v>#N/A</v>
      </c>
    </row>
    <row r="1721" spans="1:49" x14ac:dyDescent="0.2">
      <c r="A1721">
        <v>1.3515734528855532E+18</v>
      </c>
      <c r="B1721">
        <v>1.3515734528855532E+18</v>
      </c>
      <c r="C1721" t="s">
        <v>6750</v>
      </c>
      <c r="D1721" s="1">
        <v>44215</v>
      </c>
      <c r="E1721" s="2">
        <v>0.78699074074074071</v>
      </c>
      <c r="F1721">
        <v>200</v>
      </c>
      <c r="G1721">
        <v>1889611729</v>
      </c>
      <c r="H1721" t="s">
        <v>354</v>
      </c>
      <c r="I1721" t="s">
        <v>355</v>
      </c>
      <c r="J1721" t="s">
        <v>265</v>
      </c>
      <c r="K1721" t="s">
        <v>6751</v>
      </c>
      <c r="L1721" t="s">
        <v>266</v>
      </c>
      <c r="M1721" t="s">
        <v>267</v>
      </c>
      <c r="N1721" t="s">
        <v>267</v>
      </c>
      <c r="O1721" t="s">
        <v>267</v>
      </c>
      <c r="P1721">
        <v>0</v>
      </c>
      <c r="Q1721">
        <v>0</v>
      </c>
      <c r="R1721">
        <v>0</v>
      </c>
      <c r="S1721" t="s">
        <v>267</v>
      </c>
      <c r="T1721" t="s">
        <v>267</v>
      </c>
      <c r="U1721" t="s">
        <v>6752</v>
      </c>
      <c r="V1721" t="b">
        <v>0</v>
      </c>
      <c r="W1721" t="s">
        <v>265</v>
      </c>
      <c r="X1721">
        <v>0</v>
      </c>
      <c r="Y1721" t="s">
        <v>265</v>
      </c>
      <c r="Z1721" t="s">
        <v>265</v>
      </c>
      <c r="AA1721" t="s">
        <v>265</v>
      </c>
      <c r="AB1721" t="s">
        <v>265</v>
      </c>
      <c r="AC1721" t="s">
        <v>265</v>
      </c>
      <c r="AD1721" t="s">
        <v>265</v>
      </c>
      <c r="AE1721" t="s">
        <v>265</v>
      </c>
      <c r="AF1721" t="s">
        <v>267</v>
      </c>
      <c r="AG1721" t="s">
        <v>265</v>
      </c>
      <c r="AH1721" t="s">
        <v>265</v>
      </c>
      <c r="AI1721" t="s">
        <v>265</v>
      </c>
      <c r="AJ1721" t="s">
        <v>265</v>
      </c>
      <c r="AL1721" t="str">
        <f>IF(Sudan_News12[[#This Row],[relevancy_classification_english]]="Relevant","مناسب",IF(Sudan_News12[[#This Row],[relevancy_classification_english]]="Relevant","عَرَضِيّ",""))</f>
        <v/>
      </c>
      <c r="AN1721" t="str">
        <f>IF(Sudan_News12[[#This Row],[sentiment_analysis_english]]="Negative","سلبي",IF(Sudan_News12[[#This Row],[sentiment_analysis_english]]="Neutral","حيادي",IF(Sudan_News12[[#This Row],[sentiment_analysis_english]]="Positive","إيجابي","")))</f>
        <v/>
      </c>
      <c r="AO1721" t="e">
        <f>INDEX(TextClassificationList[],MATCH(Sudan_News12[[#This Row],[text_classification_arabic]],TextClassificationList[text_classification_arabic],0),1)</f>
        <v>#N/A</v>
      </c>
      <c r="AQ1721" t="e">
        <f>INDEX(TextClassificationList[],MATCH(Sudan_News12[[#This Row],[text_classification_arabic2]],TextClassificationList[text_classification_arabic],0),1)</f>
        <v>#N/A</v>
      </c>
      <c r="AS1721" t="e">
        <f>INDEX(TextClassificationList[],MATCH(Sudan_News12[[#This Row],[text_classification_arabic3]],TextClassificationList[text_classification_arabic],0),1)</f>
        <v>#N/A</v>
      </c>
      <c r="AU1721" t="e">
        <f>INDEX(TextClassificationList[],MATCH(Sudan_News12[[#This Row],[text_classification_arabic4]],TextClassificationList[text_classification_arabic],0),1)</f>
        <v>#N/A</v>
      </c>
      <c r="AW1721" t="e">
        <f>INDEX(TextClassificationList[],MATCH(Sudan_News12[[#This Row],[text_classification_arabic5]],TextClassificationList[text_classification_arabic],0),1)</f>
        <v>#N/A</v>
      </c>
    </row>
    <row r="1722" spans="1:49" x14ac:dyDescent="0.2">
      <c r="A1722">
        <v>1.3515245413995274E+18</v>
      </c>
      <c r="B1722">
        <v>1.3515245413995274E+18</v>
      </c>
      <c r="C1722" t="s">
        <v>6753</v>
      </c>
      <c r="D1722" s="1">
        <v>44215</v>
      </c>
      <c r="E1722" s="2">
        <v>0.65202546296296293</v>
      </c>
      <c r="F1722">
        <v>200</v>
      </c>
      <c r="G1722">
        <v>1889611729</v>
      </c>
      <c r="H1722" t="s">
        <v>354</v>
      </c>
      <c r="I1722" t="s">
        <v>355</v>
      </c>
      <c r="J1722" t="s">
        <v>265</v>
      </c>
      <c r="K1722" t="s">
        <v>6754</v>
      </c>
      <c r="L1722" t="s">
        <v>266</v>
      </c>
      <c r="M1722" t="s">
        <v>267</v>
      </c>
      <c r="N1722" t="s">
        <v>267</v>
      </c>
      <c r="O1722" t="s">
        <v>6755</v>
      </c>
      <c r="P1722">
        <v>0</v>
      </c>
      <c r="Q1722">
        <v>0</v>
      </c>
      <c r="R1722">
        <v>0</v>
      </c>
      <c r="S1722" t="s">
        <v>6756</v>
      </c>
      <c r="T1722" t="s">
        <v>267</v>
      </c>
      <c r="U1722" t="s">
        <v>6757</v>
      </c>
      <c r="V1722" t="b">
        <v>0</v>
      </c>
      <c r="W1722" t="s">
        <v>265</v>
      </c>
      <c r="X1722">
        <v>1</v>
      </c>
      <c r="Y1722" t="s">
        <v>6758</v>
      </c>
      <c r="Z1722" t="s">
        <v>265</v>
      </c>
      <c r="AA1722" t="s">
        <v>265</v>
      </c>
      <c r="AB1722" t="s">
        <v>265</v>
      </c>
      <c r="AC1722" t="s">
        <v>265</v>
      </c>
      <c r="AD1722" t="s">
        <v>265</v>
      </c>
      <c r="AE1722" t="s">
        <v>265</v>
      </c>
      <c r="AF1722" t="s">
        <v>267</v>
      </c>
      <c r="AG1722" t="s">
        <v>265</v>
      </c>
      <c r="AH1722" t="s">
        <v>265</v>
      </c>
      <c r="AI1722" t="s">
        <v>265</v>
      </c>
      <c r="AJ1722" t="s">
        <v>265</v>
      </c>
      <c r="AL1722" t="str">
        <f>IF(Sudan_News12[[#This Row],[relevancy_classification_english]]="Relevant","مناسب",IF(Sudan_News12[[#This Row],[relevancy_classification_english]]="Relevant","عَرَضِيّ",""))</f>
        <v/>
      </c>
      <c r="AN1722" t="str">
        <f>IF(Sudan_News12[[#This Row],[sentiment_analysis_english]]="Negative","سلبي",IF(Sudan_News12[[#This Row],[sentiment_analysis_english]]="Neutral","حيادي",IF(Sudan_News12[[#This Row],[sentiment_analysis_english]]="Positive","إيجابي","")))</f>
        <v/>
      </c>
      <c r="AO1722" t="e">
        <f>INDEX(TextClassificationList[],MATCH(Sudan_News12[[#This Row],[text_classification_arabic]],TextClassificationList[text_classification_arabic],0),1)</f>
        <v>#N/A</v>
      </c>
      <c r="AQ1722" t="e">
        <f>INDEX(TextClassificationList[],MATCH(Sudan_News12[[#This Row],[text_classification_arabic2]],TextClassificationList[text_classification_arabic],0),1)</f>
        <v>#N/A</v>
      </c>
      <c r="AS1722" t="e">
        <f>INDEX(TextClassificationList[],MATCH(Sudan_News12[[#This Row],[text_classification_arabic3]],TextClassificationList[text_classification_arabic],0),1)</f>
        <v>#N/A</v>
      </c>
      <c r="AU1722" t="e">
        <f>INDEX(TextClassificationList[],MATCH(Sudan_News12[[#This Row],[text_classification_arabic4]],TextClassificationList[text_classification_arabic],0),1)</f>
        <v>#N/A</v>
      </c>
      <c r="AW1722" t="e">
        <f>INDEX(TextClassificationList[],MATCH(Sudan_News12[[#This Row],[text_classification_arabic5]],TextClassificationList[text_classification_arabic],0),1)</f>
        <v>#N/A</v>
      </c>
    </row>
    <row r="1723" spans="1:49" x14ac:dyDescent="0.2">
      <c r="A1723">
        <v>1.351524327401943E+18</v>
      </c>
      <c r="B1723">
        <v>1.351524327401943E+18</v>
      </c>
      <c r="C1723" t="s">
        <v>6759</v>
      </c>
      <c r="D1723" s="1">
        <v>44215</v>
      </c>
      <c r="E1723" s="2">
        <v>0.65143518518518517</v>
      </c>
      <c r="F1723">
        <v>200</v>
      </c>
      <c r="G1723">
        <v>1889611729</v>
      </c>
      <c r="H1723" t="s">
        <v>354</v>
      </c>
      <c r="I1723" t="s">
        <v>355</v>
      </c>
      <c r="J1723" t="s">
        <v>265</v>
      </c>
      <c r="K1723" t="s">
        <v>6760</v>
      </c>
      <c r="L1723" t="s">
        <v>266</v>
      </c>
      <c r="M1723" t="s">
        <v>6761</v>
      </c>
      <c r="N1723" t="s">
        <v>267</v>
      </c>
      <c r="O1723" t="s">
        <v>267</v>
      </c>
      <c r="P1723">
        <v>0</v>
      </c>
      <c r="Q1723">
        <v>0</v>
      </c>
      <c r="R1723">
        <v>2</v>
      </c>
      <c r="S1723" t="s">
        <v>3758</v>
      </c>
      <c r="T1723" t="s">
        <v>267</v>
      </c>
      <c r="U1723" t="s">
        <v>6762</v>
      </c>
      <c r="V1723" t="b">
        <v>0</v>
      </c>
      <c r="W1723" t="s">
        <v>265</v>
      </c>
      <c r="X1723">
        <v>0</v>
      </c>
      <c r="Y1723" t="s">
        <v>265</v>
      </c>
      <c r="Z1723" t="s">
        <v>265</v>
      </c>
      <c r="AA1723" t="s">
        <v>265</v>
      </c>
      <c r="AB1723" t="s">
        <v>265</v>
      </c>
      <c r="AC1723" t="s">
        <v>265</v>
      </c>
      <c r="AD1723" t="s">
        <v>265</v>
      </c>
      <c r="AE1723" t="s">
        <v>265</v>
      </c>
      <c r="AF1723" t="s">
        <v>267</v>
      </c>
      <c r="AG1723" t="s">
        <v>265</v>
      </c>
      <c r="AH1723" t="s">
        <v>265</v>
      </c>
      <c r="AI1723" t="s">
        <v>265</v>
      </c>
      <c r="AJ1723" t="s">
        <v>265</v>
      </c>
      <c r="AL1723" t="str">
        <f>IF(Sudan_News12[[#This Row],[relevancy_classification_english]]="Relevant","مناسب",IF(Sudan_News12[[#This Row],[relevancy_classification_english]]="Relevant","عَرَضِيّ",""))</f>
        <v/>
      </c>
      <c r="AN1723" t="str">
        <f>IF(Sudan_News12[[#This Row],[sentiment_analysis_english]]="Negative","سلبي",IF(Sudan_News12[[#This Row],[sentiment_analysis_english]]="Neutral","حيادي",IF(Sudan_News12[[#This Row],[sentiment_analysis_english]]="Positive","إيجابي","")))</f>
        <v/>
      </c>
      <c r="AO1723" t="e">
        <f>INDEX(TextClassificationList[],MATCH(Sudan_News12[[#This Row],[text_classification_arabic]],TextClassificationList[text_classification_arabic],0),1)</f>
        <v>#N/A</v>
      </c>
      <c r="AQ1723" t="e">
        <f>INDEX(TextClassificationList[],MATCH(Sudan_News12[[#This Row],[text_classification_arabic2]],TextClassificationList[text_classification_arabic],0),1)</f>
        <v>#N/A</v>
      </c>
      <c r="AS1723" t="e">
        <f>INDEX(TextClassificationList[],MATCH(Sudan_News12[[#This Row],[text_classification_arabic3]],TextClassificationList[text_classification_arabic],0),1)</f>
        <v>#N/A</v>
      </c>
      <c r="AU1723" t="e">
        <f>INDEX(TextClassificationList[],MATCH(Sudan_News12[[#This Row],[text_classification_arabic4]],TextClassificationList[text_classification_arabic],0),1)</f>
        <v>#N/A</v>
      </c>
      <c r="AW1723" t="e">
        <f>INDEX(TextClassificationList[],MATCH(Sudan_News12[[#This Row],[text_classification_arabic5]],TextClassificationList[text_classification_arabic],0),1)</f>
        <v>#N/A</v>
      </c>
    </row>
    <row r="1724" spans="1:49" x14ac:dyDescent="0.2">
      <c r="A1724">
        <v>1.3515240339600097E+18</v>
      </c>
      <c r="B1724">
        <v>1.3515240339600097E+18</v>
      </c>
      <c r="C1724" t="s">
        <v>6763</v>
      </c>
      <c r="D1724" s="1">
        <v>44215</v>
      </c>
      <c r="E1724" s="2">
        <v>0.65062500000000001</v>
      </c>
      <c r="F1724">
        <v>200</v>
      </c>
      <c r="G1724">
        <v>1889611729</v>
      </c>
      <c r="H1724" t="s">
        <v>354</v>
      </c>
      <c r="I1724" t="s">
        <v>355</v>
      </c>
      <c r="J1724" t="s">
        <v>265</v>
      </c>
      <c r="K1724" t="s">
        <v>6764</v>
      </c>
      <c r="L1724" t="s">
        <v>266</v>
      </c>
      <c r="M1724" t="s">
        <v>267</v>
      </c>
      <c r="N1724" t="s">
        <v>267</v>
      </c>
      <c r="O1724" t="s">
        <v>6765</v>
      </c>
      <c r="P1724">
        <v>0</v>
      </c>
      <c r="Q1724">
        <v>0</v>
      </c>
      <c r="R1724">
        <v>0</v>
      </c>
      <c r="S1724" t="s">
        <v>267</v>
      </c>
      <c r="T1724" t="s">
        <v>267</v>
      </c>
      <c r="U1724" t="s">
        <v>6766</v>
      </c>
      <c r="V1724" t="b">
        <v>0</v>
      </c>
      <c r="W1724" t="s">
        <v>265</v>
      </c>
      <c r="X1724">
        <v>1</v>
      </c>
      <c r="Y1724" t="s">
        <v>6767</v>
      </c>
      <c r="Z1724" t="s">
        <v>265</v>
      </c>
      <c r="AA1724" t="s">
        <v>265</v>
      </c>
      <c r="AB1724" t="s">
        <v>265</v>
      </c>
      <c r="AC1724" t="s">
        <v>265</v>
      </c>
      <c r="AD1724" t="s">
        <v>265</v>
      </c>
      <c r="AE1724" t="s">
        <v>265</v>
      </c>
      <c r="AF1724" t="s">
        <v>267</v>
      </c>
      <c r="AG1724" t="s">
        <v>265</v>
      </c>
      <c r="AH1724" t="s">
        <v>265</v>
      </c>
      <c r="AI1724" t="s">
        <v>265</v>
      </c>
      <c r="AJ1724" t="s">
        <v>265</v>
      </c>
      <c r="AL1724" t="str">
        <f>IF(Sudan_News12[[#This Row],[relevancy_classification_english]]="Relevant","مناسب",IF(Sudan_News12[[#This Row],[relevancy_classification_english]]="Relevant","عَرَضِيّ",""))</f>
        <v/>
      </c>
      <c r="AN1724" t="str">
        <f>IF(Sudan_News12[[#This Row],[sentiment_analysis_english]]="Negative","سلبي",IF(Sudan_News12[[#This Row],[sentiment_analysis_english]]="Neutral","حيادي",IF(Sudan_News12[[#This Row],[sentiment_analysis_english]]="Positive","إيجابي","")))</f>
        <v/>
      </c>
      <c r="AO1724" t="e">
        <f>INDEX(TextClassificationList[],MATCH(Sudan_News12[[#This Row],[text_classification_arabic]],TextClassificationList[text_classification_arabic],0),1)</f>
        <v>#N/A</v>
      </c>
      <c r="AQ1724" t="e">
        <f>INDEX(TextClassificationList[],MATCH(Sudan_News12[[#This Row],[text_classification_arabic2]],TextClassificationList[text_classification_arabic],0),1)</f>
        <v>#N/A</v>
      </c>
      <c r="AS1724" t="e">
        <f>INDEX(TextClassificationList[],MATCH(Sudan_News12[[#This Row],[text_classification_arabic3]],TextClassificationList[text_classification_arabic],0),1)</f>
        <v>#N/A</v>
      </c>
      <c r="AU1724" t="e">
        <f>INDEX(TextClassificationList[],MATCH(Sudan_News12[[#This Row],[text_classification_arabic4]],TextClassificationList[text_classification_arabic],0),1)</f>
        <v>#N/A</v>
      </c>
      <c r="AW1724" t="e">
        <f>INDEX(TextClassificationList[],MATCH(Sudan_News12[[#This Row],[text_classification_arabic5]],TextClassificationList[text_classification_arabic],0),1)</f>
        <v>#N/A</v>
      </c>
    </row>
    <row r="1725" spans="1:49" x14ac:dyDescent="0.2">
      <c r="A1725">
        <v>1.35151060835362E+18</v>
      </c>
      <c r="B1725">
        <v>1.3515085892324598E+18</v>
      </c>
      <c r="C1725" t="s">
        <v>6768</v>
      </c>
      <c r="D1725" s="1">
        <v>44215</v>
      </c>
      <c r="E1725" s="2">
        <v>0.61357638888888888</v>
      </c>
      <c r="F1725">
        <v>200</v>
      </c>
      <c r="G1725">
        <v>1889611729</v>
      </c>
      <c r="H1725" t="s">
        <v>354</v>
      </c>
      <c r="I1725" t="s">
        <v>355</v>
      </c>
      <c r="J1725" t="s">
        <v>265</v>
      </c>
      <c r="K1725" t="s">
        <v>6769</v>
      </c>
      <c r="L1725" t="s">
        <v>276</v>
      </c>
      <c r="M1725" t="s">
        <v>267</v>
      </c>
      <c r="N1725" t="s">
        <v>267</v>
      </c>
      <c r="O1725" t="s">
        <v>267</v>
      </c>
      <c r="P1725">
        <v>0</v>
      </c>
      <c r="Q1725">
        <v>0</v>
      </c>
      <c r="R1725">
        <v>0</v>
      </c>
      <c r="S1725" t="s">
        <v>267</v>
      </c>
      <c r="T1725" t="s">
        <v>267</v>
      </c>
      <c r="U1725" t="s">
        <v>6770</v>
      </c>
      <c r="V1725" t="b">
        <v>0</v>
      </c>
      <c r="W1725" t="s">
        <v>265</v>
      </c>
      <c r="X1725">
        <v>0</v>
      </c>
      <c r="Y1725" t="s">
        <v>265</v>
      </c>
      <c r="Z1725" t="s">
        <v>265</v>
      </c>
      <c r="AA1725" t="s">
        <v>265</v>
      </c>
      <c r="AB1725" t="s">
        <v>265</v>
      </c>
      <c r="AC1725" t="s">
        <v>265</v>
      </c>
      <c r="AD1725" t="s">
        <v>265</v>
      </c>
      <c r="AE1725" t="s">
        <v>265</v>
      </c>
      <c r="AF1725" t="s">
        <v>267</v>
      </c>
      <c r="AG1725" t="s">
        <v>265</v>
      </c>
      <c r="AH1725" t="s">
        <v>265</v>
      </c>
      <c r="AI1725" t="s">
        <v>265</v>
      </c>
      <c r="AJ1725" t="s">
        <v>265</v>
      </c>
      <c r="AL1725" t="str">
        <f>IF(Sudan_News12[[#This Row],[relevancy_classification_english]]="Relevant","مناسب",IF(Sudan_News12[[#This Row],[relevancy_classification_english]]="Relevant","عَرَضِيّ",""))</f>
        <v/>
      </c>
      <c r="AN1725" t="str">
        <f>IF(Sudan_News12[[#This Row],[sentiment_analysis_english]]="Negative","سلبي",IF(Sudan_News12[[#This Row],[sentiment_analysis_english]]="Neutral","حيادي",IF(Sudan_News12[[#This Row],[sentiment_analysis_english]]="Positive","إيجابي","")))</f>
        <v/>
      </c>
      <c r="AO1725" t="e">
        <f>INDEX(TextClassificationList[],MATCH(Sudan_News12[[#This Row],[text_classification_arabic]],TextClassificationList[text_classification_arabic],0),1)</f>
        <v>#N/A</v>
      </c>
      <c r="AQ1725" t="e">
        <f>INDEX(TextClassificationList[],MATCH(Sudan_News12[[#This Row],[text_classification_arabic2]],TextClassificationList[text_classification_arabic],0),1)</f>
        <v>#N/A</v>
      </c>
      <c r="AS1725" t="e">
        <f>INDEX(TextClassificationList[],MATCH(Sudan_News12[[#This Row],[text_classification_arabic3]],TextClassificationList[text_classification_arabic],0),1)</f>
        <v>#N/A</v>
      </c>
      <c r="AU1725" t="e">
        <f>INDEX(TextClassificationList[],MATCH(Sudan_News12[[#This Row],[text_classification_arabic4]],TextClassificationList[text_classification_arabic],0),1)</f>
        <v>#N/A</v>
      </c>
      <c r="AW1725" t="e">
        <f>INDEX(TextClassificationList[],MATCH(Sudan_News12[[#This Row],[text_classification_arabic5]],TextClassificationList[text_classification_arabic],0),1)</f>
        <v>#N/A</v>
      </c>
    </row>
    <row r="1726" spans="1:49" x14ac:dyDescent="0.2">
      <c r="A1726">
        <v>1.3515044214490481E+18</v>
      </c>
      <c r="B1726">
        <v>1.3514589097861734E+18</v>
      </c>
      <c r="C1726" t="s">
        <v>6771</v>
      </c>
      <c r="D1726" s="1">
        <v>44215</v>
      </c>
      <c r="E1726" s="2">
        <v>0.59650462962962958</v>
      </c>
      <c r="F1726">
        <v>200</v>
      </c>
      <c r="G1726">
        <v>1889611729</v>
      </c>
      <c r="H1726" t="s">
        <v>354</v>
      </c>
      <c r="I1726" t="s">
        <v>355</v>
      </c>
      <c r="J1726" t="s">
        <v>265</v>
      </c>
      <c r="K1726" t="s">
        <v>6772</v>
      </c>
      <c r="L1726" t="s">
        <v>266</v>
      </c>
      <c r="M1726" t="s">
        <v>267</v>
      </c>
      <c r="N1726" t="s">
        <v>267</v>
      </c>
      <c r="O1726" t="s">
        <v>267</v>
      </c>
      <c r="P1726">
        <v>1</v>
      </c>
      <c r="Q1726">
        <v>0</v>
      </c>
      <c r="R1726">
        <v>0</v>
      </c>
      <c r="S1726" t="s">
        <v>267</v>
      </c>
      <c r="T1726" t="s">
        <v>267</v>
      </c>
      <c r="U1726" t="s">
        <v>6773</v>
      </c>
      <c r="V1726" t="b">
        <v>0</v>
      </c>
      <c r="W1726" t="s">
        <v>265</v>
      </c>
      <c r="X1726">
        <v>0</v>
      </c>
      <c r="Y1726" t="s">
        <v>265</v>
      </c>
      <c r="Z1726" t="s">
        <v>265</v>
      </c>
      <c r="AA1726" t="s">
        <v>265</v>
      </c>
      <c r="AB1726" t="s">
        <v>265</v>
      </c>
      <c r="AC1726" t="s">
        <v>265</v>
      </c>
      <c r="AD1726" t="s">
        <v>265</v>
      </c>
      <c r="AE1726" t="s">
        <v>265</v>
      </c>
      <c r="AF1726" t="s">
        <v>6774</v>
      </c>
      <c r="AG1726" t="s">
        <v>265</v>
      </c>
      <c r="AH1726" t="s">
        <v>265</v>
      </c>
      <c r="AI1726" t="s">
        <v>265</v>
      </c>
      <c r="AJ1726" t="s">
        <v>265</v>
      </c>
      <c r="AL1726" t="str">
        <f>IF(Sudan_News12[[#This Row],[relevancy_classification_english]]="Relevant","مناسب",IF(Sudan_News12[[#This Row],[relevancy_classification_english]]="Relevant","عَرَضِيّ",""))</f>
        <v/>
      </c>
      <c r="AN1726" t="str">
        <f>IF(Sudan_News12[[#This Row],[sentiment_analysis_english]]="Negative","سلبي",IF(Sudan_News12[[#This Row],[sentiment_analysis_english]]="Neutral","حيادي",IF(Sudan_News12[[#This Row],[sentiment_analysis_english]]="Positive","إيجابي","")))</f>
        <v/>
      </c>
      <c r="AO1726" t="e">
        <f>INDEX(TextClassificationList[],MATCH(Sudan_News12[[#This Row],[text_classification_arabic]],TextClassificationList[text_classification_arabic],0),1)</f>
        <v>#N/A</v>
      </c>
      <c r="AQ1726" t="e">
        <f>INDEX(TextClassificationList[],MATCH(Sudan_News12[[#This Row],[text_classification_arabic2]],TextClassificationList[text_classification_arabic],0),1)</f>
        <v>#N/A</v>
      </c>
      <c r="AS1726" t="e">
        <f>INDEX(TextClassificationList[],MATCH(Sudan_News12[[#This Row],[text_classification_arabic3]],TextClassificationList[text_classification_arabic],0),1)</f>
        <v>#N/A</v>
      </c>
      <c r="AU1726" t="e">
        <f>INDEX(TextClassificationList[],MATCH(Sudan_News12[[#This Row],[text_classification_arabic4]],TextClassificationList[text_classification_arabic],0),1)</f>
        <v>#N/A</v>
      </c>
      <c r="AW1726" t="e">
        <f>INDEX(TextClassificationList[],MATCH(Sudan_News12[[#This Row],[text_classification_arabic5]],TextClassificationList[text_classification_arabic],0),1)</f>
        <v>#N/A</v>
      </c>
    </row>
    <row r="1727" spans="1:49" x14ac:dyDescent="0.2">
      <c r="A1727">
        <v>1.3514589097861734E+18</v>
      </c>
      <c r="B1727">
        <v>1.3514589097861734E+18</v>
      </c>
      <c r="C1727" t="s">
        <v>6775</v>
      </c>
      <c r="D1727" s="1">
        <v>44215</v>
      </c>
      <c r="E1727" s="2">
        <v>0.47091435185185188</v>
      </c>
      <c r="F1727">
        <v>200</v>
      </c>
      <c r="G1727">
        <v>1889611729</v>
      </c>
      <c r="H1727" t="s">
        <v>354</v>
      </c>
      <c r="I1727" t="s">
        <v>355</v>
      </c>
      <c r="J1727" t="s">
        <v>265</v>
      </c>
      <c r="K1727" t="s">
        <v>6776</v>
      </c>
      <c r="L1727" t="s">
        <v>266</v>
      </c>
      <c r="M1727" t="s">
        <v>267</v>
      </c>
      <c r="N1727" t="s">
        <v>267</v>
      </c>
      <c r="O1727" t="s">
        <v>267</v>
      </c>
      <c r="P1727">
        <v>3</v>
      </c>
      <c r="Q1727">
        <v>0</v>
      </c>
      <c r="R1727">
        <v>5</v>
      </c>
      <c r="S1727" t="s">
        <v>267</v>
      </c>
      <c r="T1727" t="s">
        <v>267</v>
      </c>
      <c r="U1727" t="s">
        <v>6777</v>
      </c>
      <c r="V1727" t="b">
        <v>0</v>
      </c>
      <c r="W1727" t="s">
        <v>265</v>
      </c>
      <c r="X1727">
        <v>0</v>
      </c>
      <c r="Y1727" t="s">
        <v>265</v>
      </c>
      <c r="Z1727" t="s">
        <v>265</v>
      </c>
      <c r="AA1727" t="s">
        <v>265</v>
      </c>
      <c r="AB1727" t="s">
        <v>265</v>
      </c>
      <c r="AC1727" t="s">
        <v>265</v>
      </c>
      <c r="AD1727" t="s">
        <v>265</v>
      </c>
      <c r="AE1727" t="s">
        <v>265</v>
      </c>
      <c r="AF1727" t="s">
        <v>267</v>
      </c>
      <c r="AG1727" t="s">
        <v>265</v>
      </c>
      <c r="AH1727" t="s">
        <v>265</v>
      </c>
      <c r="AI1727" t="s">
        <v>265</v>
      </c>
      <c r="AJ1727" t="s">
        <v>265</v>
      </c>
      <c r="AL1727" t="str">
        <f>IF(Sudan_News12[[#This Row],[relevancy_classification_english]]="Relevant","مناسب",IF(Sudan_News12[[#This Row],[relevancy_classification_english]]="Relevant","عَرَضِيّ",""))</f>
        <v/>
      </c>
      <c r="AN1727" t="str">
        <f>IF(Sudan_News12[[#This Row],[sentiment_analysis_english]]="Negative","سلبي",IF(Sudan_News12[[#This Row],[sentiment_analysis_english]]="Neutral","حيادي",IF(Sudan_News12[[#This Row],[sentiment_analysis_english]]="Positive","إيجابي","")))</f>
        <v/>
      </c>
      <c r="AO1727" t="e">
        <f>INDEX(TextClassificationList[],MATCH(Sudan_News12[[#This Row],[text_classification_arabic]],TextClassificationList[text_classification_arabic],0),1)</f>
        <v>#N/A</v>
      </c>
      <c r="AQ1727" t="e">
        <f>INDEX(TextClassificationList[],MATCH(Sudan_News12[[#This Row],[text_classification_arabic2]],TextClassificationList[text_classification_arabic],0),1)</f>
        <v>#N/A</v>
      </c>
      <c r="AS1727" t="e">
        <f>INDEX(TextClassificationList[],MATCH(Sudan_News12[[#This Row],[text_classification_arabic3]],TextClassificationList[text_classification_arabic],0),1)</f>
        <v>#N/A</v>
      </c>
      <c r="AU1727" t="e">
        <f>INDEX(TextClassificationList[],MATCH(Sudan_News12[[#This Row],[text_classification_arabic4]],TextClassificationList[text_classification_arabic],0),1)</f>
        <v>#N/A</v>
      </c>
      <c r="AW1727" t="e">
        <f>INDEX(TextClassificationList[],MATCH(Sudan_News12[[#This Row],[text_classification_arabic5]],TextClassificationList[text_classification_arabic],0),1)</f>
        <v>#N/A</v>
      </c>
    </row>
    <row r="1728" spans="1:49" x14ac:dyDescent="0.2">
      <c r="A1728">
        <v>1.3514306992036454E+18</v>
      </c>
      <c r="B1728">
        <v>1.3514306992036454E+18</v>
      </c>
      <c r="C1728" t="s">
        <v>6778</v>
      </c>
      <c r="D1728" s="1">
        <v>44215</v>
      </c>
      <c r="E1728" s="2">
        <v>0.39306712962962964</v>
      </c>
      <c r="F1728">
        <v>200</v>
      </c>
      <c r="G1728">
        <v>1889611729</v>
      </c>
      <c r="H1728" t="s">
        <v>354</v>
      </c>
      <c r="I1728" t="s">
        <v>355</v>
      </c>
      <c r="J1728" t="s">
        <v>265</v>
      </c>
      <c r="K1728" t="s">
        <v>6779</v>
      </c>
      <c r="L1728" t="s">
        <v>266</v>
      </c>
      <c r="M1728" t="s">
        <v>267</v>
      </c>
      <c r="N1728" t="s">
        <v>267</v>
      </c>
      <c r="O1728" t="s">
        <v>6780</v>
      </c>
      <c r="P1728">
        <v>1</v>
      </c>
      <c r="Q1728">
        <v>1</v>
      </c>
      <c r="R1728">
        <v>4</v>
      </c>
      <c r="S1728" t="s">
        <v>267</v>
      </c>
      <c r="T1728" t="s">
        <v>267</v>
      </c>
      <c r="U1728" t="s">
        <v>6781</v>
      </c>
      <c r="V1728" t="b">
        <v>0</v>
      </c>
      <c r="W1728" t="s">
        <v>265</v>
      </c>
      <c r="X1728">
        <v>1</v>
      </c>
      <c r="Y1728" t="s">
        <v>6782</v>
      </c>
      <c r="Z1728" t="s">
        <v>265</v>
      </c>
      <c r="AA1728" t="s">
        <v>265</v>
      </c>
      <c r="AB1728" t="s">
        <v>265</v>
      </c>
      <c r="AC1728" t="s">
        <v>265</v>
      </c>
      <c r="AD1728" t="s">
        <v>265</v>
      </c>
      <c r="AE1728" t="s">
        <v>265</v>
      </c>
      <c r="AF1728" t="s">
        <v>267</v>
      </c>
      <c r="AG1728" t="s">
        <v>265</v>
      </c>
      <c r="AH1728" t="s">
        <v>265</v>
      </c>
      <c r="AI1728" t="s">
        <v>265</v>
      </c>
      <c r="AJ1728" t="s">
        <v>265</v>
      </c>
      <c r="AL1728" t="str">
        <f>IF(Sudan_News12[[#This Row],[relevancy_classification_english]]="Relevant","مناسب",IF(Sudan_News12[[#This Row],[relevancy_classification_english]]="Relevant","عَرَضِيّ",""))</f>
        <v/>
      </c>
      <c r="AN1728" t="str">
        <f>IF(Sudan_News12[[#This Row],[sentiment_analysis_english]]="Negative","سلبي",IF(Sudan_News12[[#This Row],[sentiment_analysis_english]]="Neutral","حيادي",IF(Sudan_News12[[#This Row],[sentiment_analysis_english]]="Positive","إيجابي","")))</f>
        <v/>
      </c>
      <c r="AO1728" t="e">
        <f>INDEX(TextClassificationList[],MATCH(Sudan_News12[[#This Row],[text_classification_arabic]],TextClassificationList[text_classification_arabic],0),1)</f>
        <v>#N/A</v>
      </c>
      <c r="AQ1728" t="e">
        <f>INDEX(TextClassificationList[],MATCH(Sudan_News12[[#This Row],[text_classification_arabic2]],TextClassificationList[text_classification_arabic],0),1)</f>
        <v>#N/A</v>
      </c>
      <c r="AS1728" t="e">
        <f>INDEX(TextClassificationList[],MATCH(Sudan_News12[[#This Row],[text_classification_arabic3]],TextClassificationList[text_classification_arabic],0),1)</f>
        <v>#N/A</v>
      </c>
      <c r="AU1728" t="e">
        <f>INDEX(TextClassificationList[],MATCH(Sudan_News12[[#This Row],[text_classification_arabic4]],TextClassificationList[text_classification_arabic],0),1)</f>
        <v>#N/A</v>
      </c>
      <c r="AW1728" t="e">
        <f>INDEX(TextClassificationList[],MATCH(Sudan_News12[[#This Row],[text_classification_arabic5]],TextClassificationList[text_classification_arabic],0),1)</f>
        <v>#N/A</v>
      </c>
    </row>
    <row r="1729" spans="1:49" x14ac:dyDescent="0.2">
      <c r="A1729">
        <v>1.3512770869342495E+18</v>
      </c>
      <c r="B1729">
        <v>1.3511181044499948E+18</v>
      </c>
      <c r="C1729" t="s">
        <v>6783</v>
      </c>
      <c r="D1729" s="1">
        <v>44214</v>
      </c>
      <c r="E1729" s="2">
        <v>0.96917824074074077</v>
      </c>
      <c r="F1729">
        <v>200</v>
      </c>
      <c r="G1729">
        <v>1889611729</v>
      </c>
      <c r="H1729" t="s">
        <v>354</v>
      </c>
      <c r="I1729" t="s">
        <v>355</v>
      </c>
      <c r="J1729" t="s">
        <v>265</v>
      </c>
      <c r="K1729" t="s">
        <v>6784</v>
      </c>
      <c r="L1729" t="s">
        <v>266</v>
      </c>
      <c r="M1729" t="s">
        <v>267</v>
      </c>
      <c r="N1729" t="s">
        <v>267</v>
      </c>
      <c r="O1729" t="s">
        <v>267</v>
      </c>
      <c r="P1729">
        <v>0</v>
      </c>
      <c r="Q1729">
        <v>0</v>
      </c>
      <c r="R1729">
        <v>0</v>
      </c>
      <c r="S1729" t="s">
        <v>267</v>
      </c>
      <c r="T1729" t="s">
        <v>267</v>
      </c>
      <c r="U1729" t="s">
        <v>6785</v>
      </c>
      <c r="V1729" t="b">
        <v>0</v>
      </c>
      <c r="W1729" t="s">
        <v>265</v>
      </c>
      <c r="X1729">
        <v>0</v>
      </c>
      <c r="Y1729" t="s">
        <v>265</v>
      </c>
      <c r="Z1729" t="s">
        <v>265</v>
      </c>
      <c r="AA1729" t="s">
        <v>265</v>
      </c>
      <c r="AB1729" t="s">
        <v>265</v>
      </c>
      <c r="AC1729" t="s">
        <v>265</v>
      </c>
      <c r="AD1729" t="s">
        <v>265</v>
      </c>
      <c r="AE1729" t="s">
        <v>265</v>
      </c>
      <c r="AF1729" t="s">
        <v>6786</v>
      </c>
      <c r="AG1729" t="s">
        <v>265</v>
      </c>
      <c r="AH1729" t="s">
        <v>265</v>
      </c>
      <c r="AI1729" t="s">
        <v>265</v>
      </c>
      <c r="AJ1729" t="s">
        <v>265</v>
      </c>
      <c r="AL1729" t="str">
        <f>IF(Sudan_News12[[#This Row],[relevancy_classification_english]]="Relevant","مناسب",IF(Sudan_News12[[#This Row],[relevancy_classification_english]]="Relevant","عَرَضِيّ",""))</f>
        <v/>
      </c>
      <c r="AN1729" t="str">
        <f>IF(Sudan_News12[[#This Row],[sentiment_analysis_english]]="Negative","سلبي",IF(Sudan_News12[[#This Row],[sentiment_analysis_english]]="Neutral","حيادي",IF(Sudan_News12[[#This Row],[sentiment_analysis_english]]="Positive","إيجابي","")))</f>
        <v/>
      </c>
      <c r="AO1729" t="e">
        <f>INDEX(TextClassificationList[],MATCH(Sudan_News12[[#This Row],[text_classification_arabic]],TextClassificationList[text_classification_arabic],0),1)</f>
        <v>#N/A</v>
      </c>
      <c r="AQ1729" t="e">
        <f>INDEX(TextClassificationList[],MATCH(Sudan_News12[[#This Row],[text_classification_arabic2]],TextClassificationList[text_classification_arabic],0),1)</f>
        <v>#N/A</v>
      </c>
      <c r="AS1729" t="e">
        <f>INDEX(TextClassificationList[],MATCH(Sudan_News12[[#This Row],[text_classification_arabic3]],TextClassificationList[text_classification_arabic],0),1)</f>
        <v>#N/A</v>
      </c>
      <c r="AU1729" t="e">
        <f>INDEX(TextClassificationList[],MATCH(Sudan_News12[[#This Row],[text_classification_arabic4]],TextClassificationList[text_classification_arabic],0),1)</f>
        <v>#N/A</v>
      </c>
      <c r="AW1729" t="e">
        <f>INDEX(TextClassificationList[],MATCH(Sudan_News12[[#This Row],[text_classification_arabic5]],TextClassificationList[text_classification_arabic],0),1)</f>
        <v>#N/A</v>
      </c>
    </row>
    <row r="1730" spans="1:49" x14ac:dyDescent="0.2">
      <c r="A1730">
        <v>1.3512698444114166E+18</v>
      </c>
      <c r="B1730">
        <v>1.3512555387476541E+18</v>
      </c>
      <c r="C1730" t="s">
        <v>6787</v>
      </c>
      <c r="D1730" s="1">
        <v>44214</v>
      </c>
      <c r="E1730" s="2">
        <v>0.94918981481481479</v>
      </c>
      <c r="F1730">
        <v>200</v>
      </c>
      <c r="G1730">
        <v>1889611729</v>
      </c>
      <c r="H1730" t="s">
        <v>354</v>
      </c>
      <c r="I1730" t="s">
        <v>355</v>
      </c>
      <c r="J1730" t="s">
        <v>265</v>
      </c>
      <c r="K1730" t="s">
        <v>6788</v>
      </c>
      <c r="L1730" t="s">
        <v>266</v>
      </c>
      <c r="M1730" t="s">
        <v>267</v>
      </c>
      <c r="N1730" t="s">
        <v>267</v>
      </c>
      <c r="O1730" t="s">
        <v>267</v>
      </c>
      <c r="P1730">
        <v>0</v>
      </c>
      <c r="Q1730">
        <v>0</v>
      </c>
      <c r="R1730">
        <v>0</v>
      </c>
      <c r="S1730" t="s">
        <v>267</v>
      </c>
      <c r="T1730" t="s">
        <v>267</v>
      </c>
      <c r="U1730" t="s">
        <v>6789</v>
      </c>
      <c r="V1730" t="b">
        <v>0</v>
      </c>
      <c r="W1730" t="s">
        <v>265</v>
      </c>
      <c r="X1730">
        <v>0</v>
      </c>
      <c r="Y1730" t="s">
        <v>265</v>
      </c>
      <c r="Z1730" t="s">
        <v>265</v>
      </c>
      <c r="AA1730" t="s">
        <v>265</v>
      </c>
      <c r="AB1730" t="s">
        <v>265</v>
      </c>
      <c r="AC1730" t="s">
        <v>265</v>
      </c>
      <c r="AD1730" t="s">
        <v>265</v>
      </c>
      <c r="AE1730" t="s">
        <v>265</v>
      </c>
      <c r="AF1730" t="s">
        <v>6790</v>
      </c>
      <c r="AG1730" t="s">
        <v>265</v>
      </c>
      <c r="AH1730" t="s">
        <v>265</v>
      </c>
      <c r="AI1730" t="s">
        <v>265</v>
      </c>
      <c r="AJ1730" t="s">
        <v>265</v>
      </c>
      <c r="AL1730" t="str">
        <f>IF(Sudan_News12[[#This Row],[relevancy_classification_english]]="Relevant","مناسب",IF(Sudan_News12[[#This Row],[relevancy_classification_english]]="Relevant","عَرَضِيّ",""))</f>
        <v/>
      </c>
      <c r="AN1730" t="str">
        <f>IF(Sudan_News12[[#This Row],[sentiment_analysis_english]]="Negative","سلبي",IF(Sudan_News12[[#This Row],[sentiment_analysis_english]]="Neutral","حيادي",IF(Sudan_News12[[#This Row],[sentiment_analysis_english]]="Positive","إيجابي","")))</f>
        <v/>
      </c>
      <c r="AO1730" t="e">
        <f>INDEX(TextClassificationList[],MATCH(Sudan_News12[[#This Row],[text_classification_arabic]],TextClassificationList[text_classification_arabic],0),1)</f>
        <v>#N/A</v>
      </c>
      <c r="AQ1730" t="e">
        <f>INDEX(TextClassificationList[],MATCH(Sudan_News12[[#This Row],[text_classification_arabic2]],TextClassificationList[text_classification_arabic],0),1)</f>
        <v>#N/A</v>
      </c>
      <c r="AS1730" t="e">
        <f>INDEX(TextClassificationList[],MATCH(Sudan_News12[[#This Row],[text_classification_arabic3]],TextClassificationList[text_classification_arabic],0),1)</f>
        <v>#N/A</v>
      </c>
      <c r="AU1730" t="e">
        <f>INDEX(TextClassificationList[],MATCH(Sudan_News12[[#This Row],[text_classification_arabic4]],TextClassificationList[text_classification_arabic],0),1)</f>
        <v>#N/A</v>
      </c>
      <c r="AW1730" t="e">
        <f>INDEX(TextClassificationList[],MATCH(Sudan_News12[[#This Row],[text_classification_arabic5]],TextClassificationList[text_classification_arabic],0),1)</f>
        <v>#N/A</v>
      </c>
    </row>
    <row r="1731" spans="1:49" x14ac:dyDescent="0.2">
      <c r="A1731">
        <v>1.3512691011806945E+18</v>
      </c>
      <c r="B1731">
        <v>1.3512681217058079E+18</v>
      </c>
      <c r="C1731" t="s">
        <v>6791</v>
      </c>
      <c r="D1731" s="1">
        <v>44214</v>
      </c>
      <c r="E1731" s="2">
        <v>0.94714120370370369</v>
      </c>
      <c r="F1731">
        <v>200</v>
      </c>
      <c r="G1731">
        <v>1889611729</v>
      </c>
      <c r="H1731" t="s">
        <v>354</v>
      </c>
      <c r="I1731" t="s">
        <v>355</v>
      </c>
      <c r="J1731" t="s">
        <v>265</v>
      </c>
      <c r="K1731" t="s">
        <v>6792</v>
      </c>
      <c r="L1731" t="s">
        <v>276</v>
      </c>
      <c r="M1731" t="s">
        <v>267</v>
      </c>
      <c r="N1731" t="s">
        <v>267</v>
      </c>
      <c r="O1731" t="s">
        <v>267</v>
      </c>
      <c r="P1731">
        <v>0</v>
      </c>
      <c r="Q1731">
        <v>0</v>
      </c>
      <c r="R1731">
        <v>3</v>
      </c>
      <c r="S1731" t="s">
        <v>267</v>
      </c>
      <c r="T1731" t="s">
        <v>267</v>
      </c>
      <c r="U1731" t="s">
        <v>6793</v>
      </c>
      <c r="V1731" t="b">
        <v>0</v>
      </c>
      <c r="W1731" t="s">
        <v>265</v>
      </c>
      <c r="X1731">
        <v>0</v>
      </c>
      <c r="Y1731" t="s">
        <v>265</v>
      </c>
      <c r="Z1731" t="s">
        <v>265</v>
      </c>
      <c r="AA1731" t="s">
        <v>265</v>
      </c>
      <c r="AB1731" t="s">
        <v>265</v>
      </c>
      <c r="AC1731" t="s">
        <v>265</v>
      </c>
      <c r="AD1731" t="s">
        <v>265</v>
      </c>
      <c r="AE1731" t="s">
        <v>265</v>
      </c>
      <c r="AF1731" t="s">
        <v>6790</v>
      </c>
      <c r="AG1731" t="s">
        <v>265</v>
      </c>
      <c r="AH1731" t="s">
        <v>265</v>
      </c>
      <c r="AI1731" t="s">
        <v>265</v>
      </c>
      <c r="AJ1731" t="s">
        <v>265</v>
      </c>
      <c r="AL1731" t="str">
        <f>IF(Sudan_News12[[#This Row],[relevancy_classification_english]]="Relevant","مناسب",IF(Sudan_News12[[#This Row],[relevancy_classification_english]]="Relevant","عَرَضِيّ",""))</f>
        <v/>
      </c>
      <c r="AN1731" t="str">
        <f>IF(Sudan_News12[[#This Row],[sentiment_analysis_english]]="Negative","سلبي",IF(Sudan_News12[[#This Row],[sentiment_analysis_english]]="Neutral","حيادي",IF(Sudan_News12[[#This Row],[sentiment_analysis_english]]="Positive","إيجابي","")))</f>
        <v/>
      </c>
      <c r="AO1731" t="e">
        <f>INDEX(TextClassificationList[],MATCH(Sudan_News12[[#This Row],[text_classification_arabic]],TextClassificationList[text_classification_arabic],0),1)</f>
        <v>#N/A</v>
      </c>
      <c r="AQ1731" t="e">
        <f>INDEX(TextClassificationList[],MATCH(Sudan_News12[[#This Row],[text_classification_arabic2]],TextClassificationList[text_classification_arabic],0),1)</f>
        <v>#N/A</v>
      </c>
      <c r="AS1731" t="e">
        <f>INDEX(TextClassificationList[],MATCH(Sudan_News12[[#This Row],[text_classification_arabic3]],TextClassificationList[text_classification_arabic],0),1)</f>
        <v>#N/A</v>
      </c>
      <c r="AU1731" t="e">
        <f>INDEX(TextClassificationList[],MATCH(Sudan_News12[[#This Row],[text_classification_arabic4]],TextClassificationList[text_classification_arabic],0),1)</f>
        <v>#N/A</v>
      </c>
      <c r="AW1731" t="e">
        <f>INDEX(TextClassificationList[],MATCH(Sudan_News12[[#This Row],[text_classification_arabic5]],TextClassificationList[text_classification_arabic],0),1)</f>
        <v>#N/A</v>
      </c>
    </row>
    <row r="1732" spans="1:49" x14ac:dyDescent="0.2">
      <c r="A1732">
        <v>1.3512679041473823E+18</v>
      </c>
      <c r="B1732">
        <v>1.3512679041473823E+18</v>
      </c>
      <c r="C1732" t="s">
        <v>6794</v>
      </c>
      <c r="D1732" s="1">
        <v>44214</v>
      </c>
      <c r="E1732" s="2">
        <v>0.94384259259259262</v>
      </c>
      <c r="F1732">
        <v>200</v>
      </c>
      <c r="G1732">
        <v>1889611729</v>
      </c>
      <c r="H1732" t="s">
        <v>354</v>
      </c>
      <c r="I1732" t="s">
        <v>355</v>
      </c>
      <c r="J1732" t="s">
        <v>265</v>
      </c>
      <c r="K1732" t="s">
        <v>6795</v>
      </c>
      <c r="L1732" t="s">
        <v>266</v>
      </c>
      <c r="M1732" t="s">
        <v>267</v>
      </c>
      <c r="N1732" t="s">
        <v>267</v>
      </c>
      <c r="O1732" t="s">
        <v>267</v>
      </c>
      <c r="P1732">
        <v>0</v>
      </c>
      <c r="Q1732">
        <v>0</v>
      </c>
      <c r="R1732">
        <v>0</v>
      </c>
      <c r="S1732" t="s">
        <v>267</v>
      </c>
      <c r="T1732" t="s">
        <v>267</v>
      </c>
      <c r="U1732" t="s">
        <v>6796</v>
      </c>
      <c r="V1732" t="b">
        <v>0</v>
      </c>
      <c r="W1732" t="s">
        <v>265</v>
      </c>
      <c r="X1732">
        <v>0</v>
      </c>
      <c r="Y1732" t="s">
        <v>265</v>
      </c>
      <c r="Z1732" t="s">
        <v>265</v>
      </c>
      <c r="AA1732" t="s">
        <v>265</v>
      </c>
      <c r="AB1732" t="s">
        <v>265</v>
      </c>
      <c r="AC1732" t="s">
        <v>265</v>
      </c>
      <c r="AD1732" t="s">
        <v>265</v>
      </c>
      <c r="AE1732" t="s">
        <v>265</v>
      </c>
      <c r="AF1732" t="s">
        <v>267</v>
      </c>
      <c r="AG1732" t="s">
        <v>265</v>
      </c>
      <c r="AH1732" t="s">
        <v>265</v>
      </c>
      <c r="AI1732" t="s">
        <v>265</v>
      </c>
      <c r="AJ1732" t="s">
        <v>265</v>
      </c>
      <c r="AL1732" t="str">
        <f>IF(Sudan_News12[[#This Row],[relevancy_classification_english]]="Relevant","مناسب",IF(Sudan_News12[[#This Row],[relevancy_classification_english]]="Relevant","عَرَضِيّ",""))</f>
        <v/>
      </c>
      <c r="AN1732" t="str">
        <f>IF(Sudan_News12[[#This Row],[sentiment_analysis_english]]="Negative","سلبي",IF(Sudan_News12[[#This Row],[sentiment_analysis_english]]="Neutral","حيادي",IF(Sudan_News12[[#This Row],[sentiment_analysis_english]]="Positive","إيجابي","")))</f>
        <v/>
      </c>
      <c r="AO1732" t="e">
        <f>INDEX(TextClassificationList[],MATCH(Sudan_News12[[#This Row],[text_classification_arabic]],TextClassificationList[text_classification_arabic],0),1)</f>
        <v>#N/A</v>
      </c>
      <c r="AQ1732" t="e">
        <f>INDEX(TextClassificationList[],MATCH(Sudan_News12[[#This Row],[text_classification_arabic2]],TextClassificationList[text_classification_arabic],0),1)</f>
        <v>#N/A</v>
      </c>
      <c r="AS1732" t="e">
        <f>INDEX(TextClassificationList[],MATCH(Sudan_News12[[#This Row],[text_classification_arabic3]],TextClassificationList[text_classification_arabic],0),1)</f>
        <v>#N/A</v>
      </c>
      <c r="AU1732" t="e">
        <f>INDEX(TextClassificationList[],MATCH(Sudan_News12[[#This Row],[text_classification_arabic4]],TextClassificationList[text_classification_arabic],0),1)</f>
        <v>#N/A</v>
      </c>
      <c r="AW1732" t="e">
        <f>INDEX(TextClassificationList[],MATCH(Sudan_News12[[#This Row],[text_classification_arabic5]],TextClassificationList[text_classification_arabic],0),1)</f>
        <v>#N/A</v>
      </c>
    </row>
    <row r="1733" spans="1:49" x14ac:dyDescent="0.2">
      <c r="A1733">
        <v>1.3512674288488202E+18</v>
      </c>
      <c r="B1733">
        <v>1.3512674288488202E+18</v>
      </c>
      <c r="C1733" t="s">
        <v>6797</v>
      </c>
      <c r="D1733" s="1">
        <v>44214</v>
      </c>
      <c r="E1733" s="2">
        <v>0.94253472222222223</v>
      </c>
      <c r="F1733">
        <v>200</v>
      </c>
      <c r="G1733">
        <v>1889611729</v>
      </c>
      <c r="H1733" t="s">
        <v>354</v>
      </c>
      <c r="I1733" t="s">
        <v>355</v>
      </c>
      <c r="J1733" t="s">
        <v>265</v>
      </c>
      <c r="K1733" t="s">
        <v>6798</v>
      </c>
      <c r="L1733" t="s">
        <v>266</v>
      </c>
      <c r="M1733" t="s">
        <v>6799</v>
      </c>
      <c r="N1733" t="s">
        <v>267</v>
      </c>
      <c r="O1733" t="s">
        <v>267</v>
      </c>
      <c r="P1733">
        <v>0</v>
      </c>
      <c r="Q1733">
        <v>0</v>
      </c>
      <c r="R1733">
        <v>0</v>
      </c>
      <c r="S1733" t="s">
        <v>267</v>
      </c>
      <c r="T1733" t="s">
        <v>267</v>
      </c>
      <c r="U1733" t="s">
        <v>6800</v>
      </c>
      <c r="V1733" t="b">
        <v>0</v>
      </c>
      <c r="W1733" t="s">
        <v>265</v>
      </c>
      <c r="X1733">
        <v>0</v>
      </c>
      <c r="Y1733" t="s">
        <v>265</v>
      </c>
      <c r="Z1733" t="s">
        <v>265</v>
      </c>
      <c r="AA1733" t="s">
        <v>265</v>
      </c>
      <c r="AB1733" t="s">
        <v>265</v>
      </c>
      <c r="AC1733" t="s">
        <v>265</v>
      </c>
      <c r="AD1733" t="s">
        <v>265</v>
      </c>
      <c r="AE1733" t="s">
        <v>265</v>
      </c>
      <c r="AF1733" t="s">
        <v>267</v>
      </c>
      <c r="AG1733" t="s">
        <v>265</v>
      </c>
      <c r="AH1733" t="s">
        <v>265</v>
      </c>
      <c r="AI1733" t="s">
        <v>265</v>
      </c>
      <c r="AJ1733" t="s">
        <v>265</v>
      </c>
      <c r="AL1733" t="str">
        <f>IF(Sudan_News12[[#This Row],[relevancy_classification_english]]="Relevant","مناسب",IF(Sudan_News12[[#This Row],[relevancy_classification_english]]="Relevant","عَرَضِيّ",""))</f>
        <v/>
      </c>
      <c r="AN1733" t="str">
        <f>IF(Sudan_News12[[#This Row],[sentiment_analysis_english]]="Negative","سلبي",IF(Sudan_News12[[#This Row],[sentiment_analysis_english]]="Neutral","حيادي",IF(Sudan_News12[[#This Row],[sentiment_analysis_english]]="Positive","إيجابي","")))</f>
        <v/>
      </c>
      <c r="AO1733" t="e">
        <f>INDEX(TextClassificationList[],MATCH(Sudan_News12[[#This Row],[text_classification_arabic]],TextClassificationList[text_classification_arabic],0),1)</f>
        <v>#N/A</v>
      </c>
      <c r="AQ1733" t="e">
        <f>INDEX(TextClassificationList[],MATCH(Sudan_News12[[#This Row],[text_classification_arabic2]],TextClassificationList[text_classification_arabic],0),1)</f>
        <v>#N/A</v>
      </c>
      <c r="AS1733" t="e">
        <f>INDEX(TextClassificationList[],MATCH(Sudan_News12[[#This Row],[text_classification_arabic3]],TextClassificationList[text_classification_arabic],0),1)</f>
        <v>#N/A</v>
      </c>
      <c r="AU1733" t="e">
        <f>INDEX(TextClassificationList[],MATCH(Sudan_News12[[#This Row],[text_classification_arabic4]],TextClassificationList[text_classification_arabic],0),1)</f>
        <v>#N/A</v>
      </c>
      <c r="AW1733" t="e">
        <f>INDEX(TextClassificationList[],MATCH(Sudan_News12[[#This Row],[text_classification_arabic5]],TextClassificationList[text_classification_arabic],0),1)</f>
        <v>#N/A</v>
      </c>
    </row>
    <row r="1734" spans="1:49" x14ac:dyDescent="0.2">
      <c r="A1734">
        <v>1.3512516748626616E+18</v>
      </c>
      <c r="B1734">
        <v>1.3512516748626616E+18</v>
      </c>
      <c r="C1734" t="s">
        <v>6801</v>
      </c>
      <c r="D1734" s="1">
        <v>44214</v>
      </c>
      <c r="E1734" s="2">
        <v>0.89905092592592595</v>
      </c>
      <c r="F1734">
        <v>200</v>
      </c>
      <c r="G1734">
        <v>1889611729</v>
      </c>
      <c r="H1734" t="s">
        <v>354</v>
      </c>
      <c r="I1734" t="s">
        <v>355</v>
      </c>
      <c r="J1734" t="s">
        <v>265</v>
      </c>
      <c r="K1734" t="s">
        <v>6802</v>
      </c>
      <c r="L1734" t="s">
        <v>266</v>
      </c>
      <c r="M1734" t="s">
        <v>267</v>
      </c>
      <c r="N1734" t="s">
        <v>267</v>
      </c>
      <c r="O1734" t="s">
        <v>267</v>
      </c>
      <c r="P1734">
        <v>1</v>
      </c>
      <c r="Q1734">
        <v>1</v>
      </c>
      <c r="R1734">
        <v>4</v>
      </c>
      <c r="S1734" t="s">
        <v>267</v>
      </c>
      <c r="T1734" t="s">
        <v>267</v>
      </c>
      <c r="U1734" t="s">
        <v>6803</v>
      </c>
      <c r="V1734" t="b">
        <v>0</v>
      </c>
      <c r="W1734" t="s">
        <v>265</v>
      </c>
      <c r="X1734">
        <v>0</v>
      </c>
      <c r="Y1734" t="s">
        <v>265</v>
      </c>
      <c r="Z1734" t="s">
        <v>265</v>
      </c>
      <c r="AA1734" t="s">
        <v>265</v>
      </c>
      <c r="AB1734" t="s">
        <v>265</v>
      </c>
      <c r="AC1734" t="s">
        <v>265</v>
      </c>
      <c r="AD1734" t="s">
        <v>265</v>
      </c>
      <c r="AE1734" t="s">
        <v>265</v>
      </c>
      <c r="AF1734" t="s">
        <v>267</v>
      </c>
      <c r="AG1734" t="s">
        <v>265</v>
      </c>
      <c r="AH1734" t="s">
        <v>265</v>
      </c>
      <c r="AI1734" t="s">
        <v>265</v>
      </c>
      <c r="AJ1734" t="s">
        <v>265</v>
      </c>
      <c r="AL1734" t="str">
        <f>IF(Sudan_News12[[#This Row],[relevancy_classification_english]]="Relevant","مناسب",IF(Sudan_News12[[#This Row],[relevancy_classification_english]]="Relevant","عَرَضِيّ",""))</f>
        <v/>
      </c>
      <c r="AN1734" t="str">
        <f>IF(Sudan_News12[[#This Row],[sentiment_analysis_english]]="Negative","سلبي",IF(Sudan_News12[[#This Row],[sentiment_analysis_english]]="Neutral","حيادي",IF(Sudan_News12[[#This Row],[sentiment_analysis_english]]="Positive","إيجابي","")))</f>
        <v/>
      </c>
      <c r="AO1734" t="e">
        <f>INDEX(TextClassificationList[],MATCH(Sudan_News12[[#This Row],[text_classification_arabic]],TextClassificationList[text_classification_arabic],0),1)</f>
        <v>#N/A</v>
      </c>
      <c r="AQ1734" t="e">
        <f>INDEX(TextClassificationList[],MATCH(Sudan_News12[[#This Row],[text_classification_arabic2]],TextClassificationList[text_classification_arabic],0),1)</f>
        <v>#N/A</v>
      </c>
      <c r="AS1734" t="e">
        <f>INDEX(TextClassificationList[],MATCH(Sudan_News12[[#This Row],[text_classification_arabic3]],TextClassificationList[text_classification_arabic],0),1)</f>
        <v>#N/A</v>
      </c>
      <c r="AU1734" t="e">
        <f>INDEX(TextClassificationList[],MATCH(Sudan_News12[[#This Row],[text_classification_arabic4]],TextClassificationList[text_classification_arabic],0),1)</f>
        <v>#N/A</v>
      </c>
      <c r="AW1734" t="e">
        <f>INDEX(TextClassificationList[],MATCH(Sudan_News12[[#This Row],[text_classification_arabic5]],TextClassificationList[text_classification_arabic],0),1)</f>
        <v>#N/A</v>
      </c>
    </row>
    <row r="1735" spans="1:49" x14ac:dyDescent="0.2">
      <c r="A1735">
        <v>1.3511839789387244E+18</v>
      </c>
      <c r="B1735">
        <v>1.3511839789387244E+18</v>
      </c>
      <c r="C1735" t="s">
        <v>6804</v>
      </c>
      <c r="D1735" s="1">
        <v>44214</v>
      </c>
      <c r="E1735" s="2">
        <v>0.71225694444444443</v>
      </c>
      <c r="F1735">
        <v>200</v>
      </c>
      <c r="G1735">
        <v>1889611729</v>
      </c>
      <c r="H1735" t="s">
        <v>354</v>
      </c>
      <c r="I1735" t="s">
        <v>355</v>
      </c>
      <c r="J1735" t="s">
        <v>265</v>
      </c>
      <c r="K1735" t="s">
        <v>6805</v>
      </c>
      <c r="L1735" t="s">
        <v>266</v>
      </c>
      <c r="M1735" t="s">
        <v>6806</v>
      </c>
      <c r="N1735" t="s">
        <v>267</v>
      </c>
      <c r="O1735" t="s">
        <v>267</v>
      </c>
      <c r="P1735">
        <v>0</v>
      </c>
      <c r="Q1735">
        <v>1</v>
      </c>
      <c r="R1735">
        <v>2</v>
      </c>
      <c r="S1735" t="s">
        <v>267</v>
      </c>
      <c r="T1735" t="s">
        <v>267</v>
      </c>
      <c r="U1735" t="s">
        <v>6807</v>
      </c>
      <c r="V1735" t="b">
        <v>0</v>
      </c>
      <c r="W1735" t="s">
        <v>265</v>
      </c>
      <c r="X1735">
        <v>0</v>
      </c>
      <c r="Y1735" t="s">
        <v>265</v>
      </c>
      <c r="Z1735" t="s">
        <v>265</v>
      </c>
      <c r="AA1735" t="s">
        <v>265</v>
      </c>
      <c r="AB1735" t="s">
        <v>265</v>
      </c>
      <c r="AC1735" t="s">
        <v>265</v>
      </c>
      <c r="AD1735" t="s">
        <v>265</v>
      </c>
      <c r="AE1735" t="s">
        <v>265</v>
      </c>
      <c r="AF1735" t="s">
        <v>267</v>
      </c>
      <c r="AG1735" t="s">
        <v>265</v>
      </c>
      <c r="AH1735" t="s">
        <v>265</v>
      </c>
      <c r="AI1735" t="s">
        <v>265</v>
      </c>
      <c r="AJ1735" t="s">
        <v>265</v>
      </c>
      <c r="AL1735" t="str">
        <f>IF(Sudan_News12[[#This Row],[relevancy_classification_english]]="Relevant","مناسب",IF(Sudan_News12[[#This Row],[relevancy_classification_english]]="Relevant","عَرَضِيّ",""))</f>
        <v/>
      </c>
      <c r="AN1735" t="str">
        <f>IF(Sudan_News12[[#This Row],[sentiment_analysis_english]]="Negative","سلبي",IF(Sudan_News12[[#This Row],[sentiment_analysis_english]]="Neutral","حيادي",IF(Sudan_News12[[#This Row],[sentiment_analysis_english]]="Positive","إيجابي","")))</f>
        <v/>
      </c>
      <c r="AO1735" t="e">
        <f>INDEX(TextClassificationList[],MATCH(Sudan_News12[[#This Row],[text_classification_arabic]],TextClassificationList[text_classification_arabic],0),1)</f>
        <v>#N/A</v>
      </c>
      <c r="AQ1735" t="e">
        <f>INDEX(TextClassificationList[],MATCH(Sudan_News12[[#This Row],[text_classification_arabic2]],TextClassificationList[text_classification_arabic],0),1)</f>
        <v>#N/A</v>
      </c>
      <c r="AS1735" t="e">
        <f>INDEX(TextClassificationList[],MATCH(Sudan_News12[[#This Row],[text_classification_arabic3]],TextClassificationList[text_classification_arabic],0),1)</f>
        <v>#N/A</v>
      </c>
      <c r="AU1735" t="e">
        <f>INDEX(TextClassificationList[],MATCH(Sudan_News12[[#This Row],[text_classification_arabic4]],TextClassificationList[text_classification_arabic],0),1)</f>
        <v>#N/A</v>
      </c>
      <c r="AW1735" t="e">
        <f>INDEX(TextClassificationList[],MATCH(Sudan_News12[[#This Row],[text_classification_arabic5]],TextClassificationList[text_classification_arabic],0),1)</f>
        <v>#N/A</v>
      </c>
    </row>
    <row r="1736" spans="1:49" x14ac:dyDescent="0.2">
      <c r="A1736">
        <v>1.3511837274859684E+18</v>
      </c>
      <c r="B1736">
        <v>1.3511837274859684E+18</v>
      </c>
      <c r="C1736" t="s">
        <v>6808</v>
      </c>
      <c r="D1736" s="1">
        <v>44214</v>
      </c>
      <c r="E1736" s="2">
        <v>0.71156249999999999</v>
      </c>
      <c r="F1736">
        <v>200</v>
      </c>
      <c r="G1736">
        <v>1889611729</v>
      </c>
      <c r="H1736" t="s">
        <v>354</v>
      </c>
      <c r="I1736" t="s">
        <v>355</v>
      </c>
      <c r="J1736" t="s">
        <v>265</v>
      </c>
      <c r="K1736" t="s">
        <v>6809</v>
      </c>
      <c r="L1736" t="s">
        <v>266</v>
      </c>
      <c r="M1736" t="s">
        <v>267</v>
      </c>
      <c r="N1736" t="s">
        <v>267</v>
      </c>
      <c r="O1736" t="s">
        <v>267</v>
      </c>
      <c r="P1736">
        <v>1</v>
      </c>
      <c r="Q1736">
        <v>0</v>
      </c>
      <c r="R1736">
        <v>3</v>
      </c>
      <c r="S1736" t="s">
        <v>6810</v>
      </c>
      <c r="T1736" t="s">
        <v>267</v>
      </c>
      <c r="U1736" t="s">
        <v>6811</v>
      </c>
      <c r="V1736" t="b">
        <v>0</v>
      </c>
      <c r="W1736" t="s">
        <v>265</v>
      </c>
      <c r="X1736">
        <v>0</v>
      </c>
      <c r="Y1736" t="s">
        <v>265</v>
      </c>
      <c r="Z1736" t="s">
        <v>265</v>
      </c>
      <c r="AA1736" t="s">
        <v>265</v>
      </c>
      <c r="AB1736" t="s">
        <v>265</v>
      </c>
      <c r="AC1736" t="s">
        <v>265</v>
      </c>
      <c r="AD1736" t="s">
        <v>265</v>
      </c>
      <c r="AE1736" t="s">
        <v>265</v>
      </c>
      <c r="AF1736" t="s">
        <v>267</v>
      </c>
      <c r="AG1736" t="s">
        <v>265</v>
      </c>
      <c r="AH1736" t="s">
        <v>265</v>
      </c>
      <c r="AI1736" t="s">
        <v>265</v>
      </c>
      <c r="AJ1736" t="s">
        <v>265</v>
      </c>
      <c r="AL1736" t="str">
        <f>IF(Sudan_News12[[#This Row],[relevancy_classification_english]]="Relevant","مناسب",IF(Sudan_News12[[#This Row],[relevancy_classification_english]]="Relevant","عَرَضِيّ",""))</f>
        <v/>
      </c>
      <c r="AN1736" t="str">
        <f>IF(Sudan_News12[[#This Row],[sentiment_analysis_english]]="Negative","سلبي",IF(Sudan_News12[[#This Row],[sentiment_analysis_english]]="Neutral","حيادي",IF(Sudan_News12[[#This Row],[sentiment_analysis_english]]="Positive","إيجابي","")))</f>
        <v/>
      </c>
      <c r="AO1736" t="e">
        <f>INDEX(TextClassificationList[],MATCH(Sudan_News12[[#This Row],[text_classification_arabic]],TextClassificationList[text_classification_arabic],0),1)</f>
        <v>#N/A</v>
      </c>
      <c r="AQ1736" t="e">
        <f>INDEX(TextClassificationList[],MATCH(Sudan_News12[[#This Row],[text_classification_arabic2]],TextClassificationList[text_classification_arabic],0),1)</f>
        <v>#N/A</v>
      </c>
      <c r="AS1736" t="e">
        <f>INDEX(TextClassificationList[],MATCH(Sudan_News12[[#This Row],[text_classification_arabic3]],TextClassificationList[text_classification_arabic],0),1)</f>
        <v>#N/A</v>
      </c>
      <c r="AU1736" t="e">
        <f>INDEX(TextClassificationList[],MATCH(Sudan_News12[[#This Row],[text_classification_arabic4]],TextClassificationList[text_classification_arabic],0),1)</f>
        <v>#N/A</v>
      </c>
      <c r="AW1736" t="e">
        <f>INDEX(TextClassificationList[],MATCH(Sudan_News12[[#This Row],[text_classification_arabic5]],TextClassificationList[text_classification_arabic],0),1)</f>
        <v>#N/A</v>
      </c>
    </row>
    <row r="1737" spans="1:49" x14ac:dyDescent="0.2">
      <c r="A1737">
        <v>1.3511724407942595E+18</v>
      </c>
      <c r="B1737">
        <v>1.3511724407942595E+18</v>
      </c>
      <c r="C1737" t="s">
        <v>6812</v>
      </c>
      <c r="D1737" s="1">
        <v>44214</v>
      </c>
      <c r="E1737" s="2">
        <v>0.68041666666666667</v>
      </c>
      <c r="F1737">
        <v>200</v>
      </c>
      <c r="G1737">
        <v>1889611729</v>
      </c>
      <c r="H1737" t="s">
        <v>354</v>
      </c>
      <c r="I1737" t="s">
        <v>355</v>
      </c>
      <c r="J1737" t="s">
        <v>265</v>
      </c>
      <c r="K1737" t="s">
        <v>6813</v>
      </c>
      <c r="L1737" t="s">
        <v>266</v>
      </c>
      <c r="M1737" t="s">
        <v>267</v>
      </c>
      <c r="N1737" t="s">
        <v>267</v>
      </c>
      <c r="O1737" t="s">
        <v>267</v>
      </c>
      <c r="P1737">
        <v>0</v>
      </c>
      <c r="Q1737">
        <v>0</v>
      </c>
      <c r="R1737">
        <v>2</v>
      </c>
      <c r="S1737" t="s">
        <v>267</v>
      </c>
      <c r="T1737" t="s">
        <v>267</v>
      </c>
      <c r="U1737" t="s">
        <v>6814</v>
      </c>
      <c r="V1737" t="b">
        <v>0</v>
      </c>
      <c r="W1737" t="s">
        <v>265</v>
      </c>
      <c r="X1737">
        <v>0</v>
      </c>
      <c r="Y1737" t="s">
        <v>265</v>
      </c>
      <c r="Z1737" t="s">
        <v>265</v>
      </c>
      <c r="AA1737" t="s">
        <v>265</v>
      </c>
      <c r="AB1737" t="s">
        <v>265</v>
      </c>
      <c r="AC1737" t="s">
        <v>265</v>
      </c>
      <c r="AD1737" t="s">
        <v>265</v>
      </c>
      <c r="AE1737" t="s">
        <v>265</v>
      </c>
      <c r="AF1737" t="s">
        <v>267</v>
      </c>
      <c r="AG1737" t="s">
        <v>265</v>
      </c>
      <c r="AH1737" t="s">
        <v>265</v>
      </c>
      <c r="AI1737" t="s">
        <v>265</v>
      </c>
      <c r="AJ1737" t="s">
        <v>265</v>
      </c>
      <c r="AL1737" t="str">
        <f>IF(Sudan_News12[[#This Row],[relevancy_classification_english]]="Relevant","مناسب",IF(Sudan_News12[[#This Row],[relevancy_classification_english]]="Relevant","عَرَضِيّ",""))</f>
        <v/>
      </c>
      <c r="AN1737" t="str">
        <f>IF(Sudan_News12[[#This Row],[sentiment_analysis_english]]="Negative","سلبي",IF(Sudan_News12[[#This Row],[sentiment_analysis_english]]="Neutral","حيادي",IF(Sudan_News12[[#This Row],[sentiment_analysis_english]]="Positive","إيجابي","")))</f>
        <v/>
      </c>
      <c r="AO1737" t="e">
        <f>INDEX(TextClassificationList[],MATCH(Sudan_News12[[#This Row],[text_classification_arabic]],TextClassificationList[text_classification_arabic],0),1)</f>
        <v>#N/A</v>
      </c>
      <c r="AQ1737" t="e">
        <f>INDEX(TextClassificationList[],MATCH(Sudan_News12[[#This Row],[text_classification_arabic2]],TextClassificationList[text_classification_arabic],0),1)</f>
        <v>#N/A</v>
      </c>
      <c r="AS1737" t="e">
        <f>INDEX(TextClassificationList[],MATCH(Sudan_News12[[#This Row],[text_classification_arabic3]],TextClassificationList[text_classification_arabic],0),1)</f>
        <v>#N/A</v>
      </c>
      <c r="AU1737" t="e">
        <f>INDEX(TextClassificationList[],MATCH(Sudan_News12[[#This Row],[text_classification_arabic4]],TextClassificationList[text_classification_arabic],0),1)</f>
        <v>#N/A</v>
      </c>
      <c r="AW1737" t="e">
        <f>INDEX(TextClassificationList[],MATCH(Sudan_News12[[#This Row],[text_classification_arabic5]],TextClassificationList[text_classification_arabic],0),1)</f>
        <v>#N/A</v>
      </c>
    </row>
    <row r="1738" spans="1:49" x14ac:dyDescent="0.2">
      <c r="A1738">
        <v>1.3511722875931238E+18</v>
      </c>
      <c r="B1738">
        <v>1.3511722875931238E+18</v>
      </c>
      <c r="C1738" t="s">
        <v>6815</v>
      </c>
      <c r="D1738" s="1">
        <v>44214</v>
      </c>
      <c r="E1738" s="2">
        <v>0.6799884259259259</v>
      </c>
      <c r="F1738">
        <v>200</v>
      </c>
      <c r="G1738">
        <v>1889611729</v>
      </c>
      <c r="H1738" t="s">
        <v>354</v>
      </c>
      <c r="I1738" t="s">
        <v>355</v>
      </c>
      <c r="J1738" t="s">
        <v>265</v>
      </c>
      <c r="K1738" t="s">
        <v>6816</v>
      </c>
      <c r="L1738" t="s">
        <v>266</v>
      </c>
      <c r="M1738" t="s">
        <v>267</v>
      </c>
      <c r="N1738" t="s">
        <v>267</v>
      </c>
      <c r="O1738" t="s">
        <v>267</v>
      </c>
      <c r="P1738">
        <v>0</v>
      </c>
      <c r="Q1738">
        <v>0</v>
      </c>
      <c r="R1738">
        <v>2</v>
      </c>
      <c r="S1738" t="s">
        <v>267</v>
      </c>
      <c r="T1738" t="s">
        <v>267</v>
      </c>
      <c r="U1738" t="s">
        <v>6817</v>
      </c>
      <c r="V1738" t="b">
        <v>0</v>
      </c>
      <c r="W1738" t="s">
        <v>265</v>
      </c>
      <c r="X1738">
        <v>0</v>
      </c>
      <c r="Y1738" t="s">
        <v>265</v>
      </c>
      <c r="Z1738" t="s">
        <v>265</v>
      </c>
      <c r="AA1738" t="s">
        <v>265</v>
      </c>
      <c r="AB1738" t="s">
        <v>265</v>
      </c>
      <c r="AC1738" t="s">
        <v>265</v>
      </c>
      <c r="AD1738" t="s">
        <v>265</v>
      </c>
      <c r="AE1738" t="s">
        <v>265</v>
      </c>
      <c r="AF1738" t="s">
        <v>267</v>
      </c>
      <c r="AG1738" t="s">
        <v>265</v>
      </c>
      <c r="AH1738" t="s">
        <v>265</v>
      </c>
      <c r="AI1738" t="s">
        <v>265</v>
      </c>
      <c r="AJ1738" t="s">
        <v>265</v>
      </c>
      <c r="AL1738" t="str">
        <f>IF(Sudan_News12[[#This Row],[relevancy_classification_english]]="Relevant","مناسب",IF(Sudan_News12[[#This Row],[relevancy_classification_english]]="Relevant","عَرَضِيّ",""))</f>
        <v/>
      </c>
      <c r="AN1738" t="str">
        <f>IF(Sudan_News12[[#This Row],[sentiment_analysis_english]]="Negative","سلبي",IF(Sudan_News12[[#This Row],[sentiment_analysis_english]]="Neutral","حيادي",IF(Sudan_News12[[#This Row],[sentiment_analysis_english]]="Positive","إيجابي","")))</f>
        <v/>
      </c>
      <c r="AO1738" t="e">
        <f>INDEX(TextClassificationList[],MATCH(Sudan_News12[[#This Row],[text_classification_arabic]],TextClassificationList[text_classification_arabic],0),1)</f>
        <v>#N/A</v>
      </c>
      <c r="AQ1738" t="e">
        <f>INDEX(TextClassificationList[],MATCH(Sudan_News12[[#This Row],[text_classification_arabic2]],TextClassificationList[text_classification_arabic],0),1)</f>
        <v>#N/A</v>
      </c>
      <c r="AS1738" t="e">
        <f>INDEX(TextClassificationList[],MATCH(Sudan_News12[[#This Row],[text_classification_arabic3]],TextClassificationList[text_classification_arabic],0),1)</f>
        <v>#N/A</v>
      </c>
      <c r="AU1738" t="e">
        <f>INDEX(TextClassificationList[],MATCH(Sudan_News12[[#This Row],[text_classification_arabic4]],TextClassificationList[text_classification_arabic],0),1)</f>
        <v>#N/A</v>
      </c>
      <c r="AW1738" t="e">
        <f>INDEX(TextClassificationList[],MATCH(Sudan_News12[[#This Row],[text_classification_arabic5]],TextClassificationList[text_classification_arabic],0),1)</f>
        <v>#N/A</v>
      </c>
    </row>
    <row r="1739" spans="1:49" x14ac:dyDescent="0.2">
      <c r="A1739">
        <v>1.3511607921089782E+18</v>
      </c>
      <c r="B1739">
        <v>1.3511607921089782E+18</v>
      </c>
      <c r="C1739" t="s">
        <v>6818</v>
      </c>
      <c r="D1739" s="1">
        <v>44214</v>
      </c>
      <c r="E1739" s="2">
        <v>0.64826388888888886</v>
      </c>
      <c r="F1739">
        <v>200</v>
      </c>
      <c r="G1739">
        <v>1889611729</v>
      </c>
      <c r="H1739" t="s">
        <v>354</v>
      </c>
      <c r="I1739" t="s">
        <v>355</v>
      </c>
      <c r="J1739" t="s">
        <v>265</v>
      </c>
      <c r="K1739" t="s">
        <v>6819</v>
      </c>
      <c r="L1739" t="s">
        <v>266</v>
      </c>
      <c r="M1739" t="s">
        <v>267</v>
      </c>
      <c r="N1739" t="s">
        <v>267</v>
      </c>
      <c r="O1739" t="s">
        <v>267</v>
      </c>
      <c r="P1739">
        <v>1</v>
      </c>
      <c r="Q1739">
        <v>1</v>
      </c>
      <c r="R1739">
        <v>3</v>
      </c>
      <c r="S1739" t="s">
        <v>6820</v>
      </c>
      <c r="T1739" t="s">
        <v>267</v>
      </c>
      <c r="U1739" t="s">
        <v>6821</v>
      </c>
      <c r="V1739" t="b">
        <v>0</v>
      </c>
      <c r="W1739" t="s">
        <v>265</v>
      </c>
      <c r="X1739">
        <v>0</v>
      </c>
      <c r="Y1739" t="s">
        <v>265</v>
      </c>
      <c r="Z1739" t="s">
        <v>265</v>
      </c>
      <c r="AA1739" t="s">
        <v>265</v>
      </c>
      <c r="AB1739" t="s">
        <v>265</v>
      </c>
      <c r="AC1739" t="s">
        <v>265</v>
      </c>
      <c r="AD1739" t="s">
        <v>265</v>
      </c>
      <c r="AE1739" t="s">
        <v>265</v>
      </c>
      <c r="AF1739" t="s">
        <v>267</v>
      </c>
      <c r="AG1739" t="s">
        <v>265</v>
      </c>
      <c r="AH1739" t="s">
        <v>265</v>
      </c>
      <c r="AI1739" t="s">
        <v>265</v>
      </c>
      <c r="AJ1739" t="s">
        <v>265</v>
      </c>
      <c r="AL1739" t="str">
        <f>IF(Sudan_News12[[#This Row],[relevancy_classification_english]]="Relevant","مناسب",IF(Sudan_News12[[#This Row],[relevancy_classification_english]]="Relevant","عَرَضِيّ",""))</f>
        <v/>
      </c>
      <c r="AN1739" t="str">
        <f>IF(Sudan_News12[[#This Row],[sentiment_analysis_english]]="Negative","سلبي",IF(Sudan_News12[[#This Row],[sentiment_analysis_english]]="Neutral","حيادي",IF(Sudan_News12[[#This Row],[sentiment_analysis_english]]="Positive","إيجابي","")))</f>
        <v/>
      </c>
      <c r="AO1739" t="e">
        <f>INDEX(TextClassificationList[],MATCH(Sudan_News12[[#This Row],[text_classification_arabic]],TextClassificationList[text_classification_arabic],0),1)</f>
        <v>#N/A</v>
      </c>
      <c r="AQ1739" t="e">
        <f>INDEX(TextClassificationList[],MATCH(Sudan_News12[[#This Row],[text_classification_arabic2]],TextClassificationList[text_classification_arabic],0),1)</f>
        <v>#N/A</v>
      </c>
      <c r="AS1739" t="e">
        <f>INDEX(TextClassificationList[],MATCH(Sudan_News12[[#This Row],[text_classification_arabic3]],TextClassificationList[text_classification_arabic],0),1)</f>
        <v>#N/A</v>
      </c>
      <c r="AU1739" t="e">
        <f>INDEX(TextClassificationList[],MATCH(Sudan_News12[[#This Row],[text_classification_arabic4]],TextClassificationList[text_classification_arabic],0),1)</f>
        <v>#N/A</v>
      </c>
      <c r="AW1739" t="e">
        <f>INDEX(TextClassificationList[],MATCH(Sudan_News12[[#This Row],[text_classification_arabic5]],TextClassificationList[text_classification_arabic],0),1)</f>
        <v>#N/A</v>
      </c>
    </row>
    <row r="1740" spans="1:49" x14ac:dyDescent="0.2">
      <c r="A1740">
        <v>1.3511390167757824E+18</v>
      </c>
      <c r="B1740">
        <v>1.3511390167757824E+18</v>
      </c>
      <c r="C1740" t="s">
        <v>6822</v>
      </c>
      <c r="D1740" s="1">
        <v>44214</v>
      </c>
      <c r="E1740" s="2">
        <v>0.58818287037037043</v>
      </c>
      <c r="F1740">
        <v>200</v>
      </c>
      <c r="G1740">
        <v>1889611729</v>
      </c>
      <c r="H1740" t="s">
        <v>354</v>
      </c>
      <c r="I1740" t="s">
        <v>355</v>
      </c>
      <c r="J1740" t="s">
        <v>265</v>
      </c>
      <c r="K1740" t="s">
        <v>6823</v>
      </c>
      <c r="L1740" t="s">
        <v>266</v>
      </c>
      <c r="M1740" t="s">
        <v>267</v>
      </c>
      <c r="N1740" t="s">
        <v>267</v>
      </c>
      <c r="O1740" t="s">
        <v>267</v>
      </c>
      <c r="P1740">
        <v>0</v>
      </c>
      <c r="Q1740">
        <v>0</v>
      </c>
      <c r="R1740">
        <v>2</v>
      </c>
      <c r="S1740" t="s">
        <v>847</v>
      </c>
      <c r="T1740" t="s">
        <v>267</v>
      </c>
      <c r="U1740" t="s">
        <v>6824</v>
      </c>
      <c r="V1740" t="b">
        <v>0</v>
      </c>
      <c r="W1740" t="s">
        <v>265</v>
      </c>
      <c r="X1740">
        <v>0</v>
      </c>
      <c r="Y1740" t="s">
        <v>265</v>
      </c>
      <c r="Z1740" t="s">
        <v>265</v>
      </c>
      <c r="AA1740" t="s">
        <v>265</v>
      </c>
      <c r="AB1740" t="s">
        <v>265</v>
      </c>
      <c r="AC1740" t="s">
        <v>265</v>
      </c>
      <c r="AD1740" t="s">
        <v>265</v>
      </c>
      <c r="AE1740" t="s">
        <v>265</v>
      </c>
      <c r="AF1740" t="s">
        <v>267</v>
      </c>
      <c r="AG1740" t="s">
        <v>265</v>
      </c>
      <c r="AH1740" t="s">
        <v>265</v>
      </c>
      <c r="AI1740" t="s">
        <v>265</v>
      </c>
      <c r="AJ1740" t="s">
        <v>265</v>
      </c>
      <c r="AL1740" t="str">
        <f>IF(Sudan_News12[[#This Row],[relevancy_classification_english]]="Relevant","مناسب",IF(Sudan_News12[[#This Row],[relevancy_classification_english]]="Relevant","عَرَضِيّ",""))</f>
        <v/>
      </c>
      <c r="AN1740" t="str">
        <f>IF(Sudan_News12[[#This Row],[sentiment_analysis_english]]="Negative","سلبي",IF(Sudan_News12[[#This Row],[sentiment_analysis_english]]="Neutral","حيادي",IF(Sudan_News12[[#This Row],[sentiment_analysis_english]]="Positive","إيجابي","")))</f>
        <v/>
      </c>
      <c r="AO1740" t="e">
        <f>INDEX(TextClassificationList[],MATCH(Sudan_News12[[#This Row],[text_classification_arabic]],TextClassificationList[text_classification_arabic],0),1)</f>
        <v>#N/A</v>
      </c>
      <c r="AQ1740" t="e">
        <f>INDEX(TextClassificationList[],MATCH(Sudan_News12[[#This Row],[text_classification_arabic2]],TextClassificationList[text_classification_arabic],0),1)</f>
        <v>#N/A</v>
      </c>
      <c r="AS1740" t="e">
        <f>INDEX(TextClassificationList[],MATCH(Sudan_News12[[#This Row],[text_classification_arabic3]],TextClassificationList[text_classification_arabic],0),1)</f>
        <v>#N/A</v>
      </c>
      <c r="AU1740" t="e">
        <f>INDEX(TextClassificationList[],MATCH(Sudan_News12[[#This Row],[text_classification_arabic4]],TextClassificationList[text_classification_arabic],0),1)</f>
        <v>#N/A</v>
      </c>
      <c r="AW1740" t="e">
        <f>INDEX(TextClassificationList[],MATCH(Sudan_News12[[#This Row],[text_classification_arabic5]],TextClassificationList[text_classification_arabic],0),1)</f>
        <v>#N/A</v>
      </c>
    </row>
    <row r="1741" spans="1:49" x14ac:dyDescent="0.2">
      <c r="A1741">
        <v>1.3511375722197074E+18</v>
      </c>
      <c r="B1741">
        <v>1.3511375722197074E+18</v>
      </c>
      <c r="C1741" t="s">
        <v>6825</v>
      </c>
      <c r="D1741" s="1">
        <v>44214</v>
      </c>
      <c r="E1741" s="2">
        <v>0.5841898148148148</v>
      </c>
      <c r="F1741">
        <v>200</v>
      </c>
      <c r="G1741">
        <v>1889611729</v>
      </c>
      <c r="H1741" t="s">
        <v>354</v>
      </c>
      <c r="I1741" t="s">
        <v>355</v>
      </c>
      <c r="J1741" t="s">
        <v>265</v>
      </c>
      <c r="K1741" t="s">
        <v>6826</v>
      </c>
      <c r="L1741" t="s">
        <v>266</v>
      </c>
      <c r="M1741" t="s">
        <v>267</v>
      </c>
      <c r="N1741" t="s">
        <v>267</v>
      </c>
      <c r="O1741" t="s">
        <v>267</v>
      </c>
      <c r="P1741">
        <v>0</v>
      </c>
      <c r="Q1741">
        <v>0</v>
      </c>
      <c r="R1741">
        <v>4</v>
      </c>
      <c r="S1741" t="s">
        <v>2790</v>
      </c>
      <c r="T1741" t="s">
        <v>267</v>
      </c>
      <c r="U1741" t="s">
        <v>6827</v>
      </c>
      <c r="V1741" t="b">
        <v>0</v>
      </c>
      <c r="W1741" t="s">
        <v>265</v>
      </c>
      <c r="X1741">
        <v>0</v>
      </c>
      <c r="Y1741" t="s">
        <v>265</v>
      </c>
      <c r="Z1741" t="s">
        <v>265</v>
      </c>
      <c r="AA1741" t="s">
        <v>265</v>
      </c>
      <c r="AB1741" t="s">
        <v>265</v>
      </c>
      <c r="AC1741" t="s">
        <v>265</v>
      </c>
      <c r="AD1741" t="s">
        <v>265</v>
      </c>
      <c r="AE1741" t="s">
        <v>265</v>
      </c>
      <c r="AF1741" t="s">
        <v>267</v>
      </c>
      <c r="AG1741" t="s">
        <v>265</v>
      </c>
      <c r="AH1741" t="s">
        <v>265</v>
      </c>
      <c r="AI1741" t="s">
        <v>265</v>
      </c>
      <c r="AJ1741" t="s">
        <v>265</v>
      </c>
      <c r="AL1741" t="str">
        <f>IF(Sudan_News12[[#This Row],[relevancy_classification_english]]="Relevant","مناسب",IF(Sudan_News12[[#This Row],[relevancy_classification_english]]="Relevant","عَرَضِيّ",""))</f>
        <v/>
      </c>
      <c r="AN1741" t="str">
        <f>IF(Sudan_News12[[#This Row],[sentiment_analysis_english]]="Negative","سلبي",IF(Sudan_News12[[#This Row],[sentiment_analysis_english]]="Neutral","حيادي",IF(Sudan_News12[[#This Row],[sentiment_analysis_english]]="Positive","إيجابي","")))</f>
        <v/>
      </c>
      <c r="AO1741" t="e">
        <f>INDEX(TextClassificationList[],MATCH(Sudan_News12[[#This Row],[text_classification_arabic]],TextClassificationList[text_classification_arabic],0),1)</f>
        <v>#N/A</v>
      </c>
      <c r="AQ1741" t="e">
        <f>INDEX(TextClassificationList[],MATCH(Sudan_News12[[#This Row],[text_classification_arabic2]],TextClassificationList[text_classification_arabic],0),1)</f>
        <v>#N/A</v>
      </c>
      <c r="AS1741" t="e">
        <f>INDEX(TextClassificationList[],MATCH(Sudan_News12[[#This Row],[text_classification_arabic3]],TextClassificationList[text_classification_arabic],0),1)</f>
        <v>#N/A</v>
      </c>
      <c r="AU1741" t="e">
        <f>INDEX(TextClassificationList[],MATCH(Sudan_News12[[#This Row],[text_classification_arabic4]],TextClassificationList[text_classification_arabic],0),1)</f>
        <v>#N/A</v>
      </c>
      <c r="AW1741" t="e">
        <f>INDEX(TextClassificationList[],MATCH(Sudan_News12[[#This Row],[text_classification_arabic5]],TextClassificationList[text_classification_arabic],0),1)</f>
        <v>#N/A</v>
      </c>
    </row>
    <row r="1742" spans="1:49" x14ac:dyDescent="0.2">
      <c r="A1742">
        <v>1.3511206559751332E+18</v>
      </c>
      <c r="B1742">
        <v>1.3511206559751332E+18</v>
      </c>
      <c r="C1742" t="s">
        <v>6828</v>
      </c>
      <c r="D1742" s="1">
        <v>44214</v>
      </c>
      <c r="E1742" s="2">
        <v>0.53751157407407413</v>
      </c>
      <c r="F1742">
        <v>200</v>
      </c>
      <c r="G1742">
        <v>1889611729</v>
      </c>
      <c r="H1742" t="s">
        <v>354</v>
      </c>
      <c r="I1742" t="s">
        <v>355</v>
      </c>
      <c r="J1742" t="s">
        <v>265</v>
      </c>
      <c r="K1742" t="s">
        <v>6829</v>
      </c>
      <c r="L1742" t="s">
        <v>278</v>
      </c>
      <c r="M1742" t="s">
        <v>267</v>
      </c>
      <c r="N1742" t="s">
        <v>267</v>
      </c>
      <c r="O1742" t="s">
        <v>6830</v>
      </c>
      <c r="P1742">
        <v>0</v>
      </c>
      <c r="Q1742">
        <v>0</v>
      </c>
      <c r="R1742">
        <v>1</v>
      </c>
      <c r="S1742" t="s">
        <v>6831</v>
      </c>
      <c r="T1742" t="s">
        <v>267</v>
      </c>
      <c r="U1742" t="s">
        <v>6832</v>
      </c>
      <c r="V1742" t="b">
        <v>0</v>
      </c>
      <c r="W1742" t="s">
        <v>265</v>
      </c>
      <c r="X1742">
        <v>1</v>
      </c>
      <c r="Y1742" t="s">
        <v>6833</v>
      </c>
      <c r="Z1742" t="s">
        <v>265</v>
      </c>
      <c r="AA1742" t="s">
        <v>265</v>
      </c>
      <c r="AB1742" t="s">
        <v>265</v>
      </c>
      <c r="AC1742" t="s">
        <v>265</v>
      </c>
      <c r="AD1742" t="s">
        <v>265</v>
      </c>
      <c r="AE1742" t="s">
        <v>265</v>
      </c>
      <c r="AF1742" t="s">
        <v>267</v>
      </c>
      <c r="AG1742" t="s">
        <v>265</v>
      </c>
      <c r="AH1742" t="s">
        <v>265</v>
      </c>
      <c r="AI1742" t="s">
        <v>265</v>
      </c>
      <c r="AJ1742" t="s">
        <v>265</v>
      </c>
      <c r="AL1742" t="str">
        <f>IF(Sudan_News12[[#This Row],[relevancy_classification_english]]="Relevant","مناسب",IF(Sudan_News12[[#This Row],[relevancy_classification_english]]="Relevant","عَرَضِيّ",""))</f>
        <v/>
      </c>
      <c r="AN1742" t="str">
        <f>IF(Sudan_News12[[#This Row],[sentiment_analysis_english]]="Negative","سلبي",IF(Sudan_News12[[#This Row],[sentiment_analysis_english]]="Neutral","حيادي",IF(Sudan_News12[[#This Row],[sentiment_analysis_english]]="Positive","إيجابي","")))</f>
        <v/>
      </c>
      <c r="AO1742" t="e">
        <f>INDEX(TextClassificationList[],MATCH(Sudan_News12[[#This Row],[text_classification_arabic]],TextClassificationList[text_classification_arabic],0),1)</f>
        <v>#N/A</v>
      </c>
      <c r="AQ1742" t="e">
        <f>INDEX(TextClassificationList[],MATCH(Sudan_News12[[#This Row],[text_classification_arabic2]],TextClassificationList[text_classification_arabic],0),1)</f>
        <v>#N/A</v>
      </c>
      <c r="AS1742" t="e">
        <f>INDEX(TextClassificationList[],MATCH(Sudan_News12[[#This Row],[text_classification_arabic3]],TextClassificationList[text_classification_arabic],0),1)</f>
        <v>#N/A</v>
      </c>
      <c r="AU1742" t="e">
        <f>INDEX(TextClassificationList[],MATCH(Sudan_News12[[#This Row],[text_classification_arabic4]],TextClassificationList[text_classification_arabic],0),1)</f>
        <v>#N/A</v>
      </c>
      <c r="AW1742" t="e">
        <f>INDEX(TextClassificationList[],MATCH(Sudan_News12[[#This Row],[text_classification_arabic5]],TextClassificationList[text_classification_arabic],0),1)</f>
        <v>#N/A</v>
      </c>
    </row>
    <row r="1743" spans="1:49" x14ac:dyDescent="0.2">
      <c r="A1743">
        <v>1.3510962529440154E+18</v>
      </c>
      <c r="B1743">
        <v>1.3510962529440154E+18</v>
      </c>
      <c r="C1743" t="s">
        <v>6834</v>
      </c>
      <c r="D1743" s="1">
        <v>44214</v>
      </c>
      <c r="E1743" s="2">
        <v>0.47017361111111111</v>
      </c>
      <c r="F1743">
        <v>200</v>
      </c>
      <c r="G1743">
        <v>1889611729</v>
      </c>
      <c r="H1743" t="s">
        <v>354</v>
      </c>
      <c r="I1743" t="s">
        <v>355</v>
      </c>
      <c r="J1743" t="s">
        <v>265</v>
      </c>
      <c r="K1743" t="s">
        <v>6835</v>
      </c>
      <c r="L1743" t="s">
        <v>266</v>
      </c>
      <c r="M1743" t="s">
        <v>6836</v>
      </c>
      <c r="N1743" t="s">
        <v>267</v>
      </c>
      <c r="O1743" t="s">
        <v>267</v>
      </c>
      <c r="P1743">
        <v>0</v>
      </c>
      <c r="Q1743">
        <v>1</v>
      </c>
      <c r="R1743">
        <v>1</v>
      </c>
      <c r="S1743" t="s">
        <v>267</v>
      </c>
      <c r="T1743" t="s">
        <v>267</v>
      </c>
      <c r="U1743" t="s">
        <v>6837</v>
      </c>
      <c r="V1743" t="b">
        <v>0</v>
      </c>
      <c r="W1743" t="s">
        <v>265</v>
      </c>
      <c r="X1743">
        <v>1</v>
      </c>
      <c r="Y1743" t="s">
        <v>6838</v>
      </c>
      <c r="Z1743" t="s">
        <v>265</v>
      </c>
      <c r="AA1743" t="s">
        <v>265</v>
      </c>
      <c r="AB1743" t="s">
        <v>265</v>
      </c>
      <c r="AC1743" t="s">
        <v>265</v>
      </c>
      <c r="AD1743" t="s">
        <v>265</v>
      </c>
      <c r="AE1743" t="s">
        <v>265</v>
      </c>
      <c r="AF1743" t="s">
        <v>267</v>
      </c>
      <c r="AG1743" t="s">
        <v>265</v>
      </c>
      <c r="AH1743" t="s">
        <v>265</v>
      </c>
      <c r="AI1743" t="s">
        <v>265</v>
      </c>
      <c r="AJ1743" t="s">
        <v>265</v>
      </c>
      <c r="AL1743" t="str">
        <f>IF(Sudan_News12[[#This Row],[relevancy_classification_english]]="Relevant","مناسب",IF(Sudan_News12[[#This Row],[relevancy_classification_english]]="Relevant","عَرَضِيّ",""))</f>
        <v/>
      </c>
      <c r="AN1743" t="str">
        <f>IF(Sudan_News12[[#This Row],[sentiment_analysis_english]]="Negative","سلبي",IF(Sudan_News12[[#This Row],[sentiment_analysis_english]]="Neutral","حيادي",IF(Sudan_News12[[#This Row],[sentiment_analysis_english]]="Positive","إيجابي","")))</f>
        <v/>
      </c>
      <c r="AO1743" t="e">
        <f>INDEX(TextClassificationList[],MATCH(Sudan_News12[[#This Row],[text_classification_arabic]],TextClassificationList[text_classification_arabic],0),1)</f>
        <v>#N/A</v>
      </c>
      <c r="AQ1743" t="e">
        <f>INDEX(TextClassificationList[],MATCH(Sudan_News12[[#This Row],[text_classification_arabic2]],TextClassificationList[text_classification_arabic],0),1)</f>
        <v>#N/A</v>
      </c>
      <c r="AS1743" t="e">
        <f>INDEX(TextClassificationList[],MATCH(Sudan_News12[[#This Row],[text_classification_arabic3]],TextClassificationList[text_classification_arabic],0),1)</f>
        <v>#N/A</v>
      </c>
      <c r="AU1743" t="e">
        <f>INDEX(TextClassificationList[],MATCH(Sudan_News12[[#This Row],[text_classification_arabic4]],TextClassificationList[text_classification_arabic],0),1)</f>
        <v>#N/A</v>
      </c>
      <c r="AW1743" t="e">
        <f>INDEX(TextClassificationList[],MATCH(Sudan_News12[[#This Row],[text_classification_arabic5]],TextClassificationList[text_classification_arabic],0),1)</f>
        <v>#N/A</v>
      </c>
    </row>
    <row r="1744" spans="1:49" x14ac:dyDescent="0.2">
      <c r="A1744">
        <v>1.3510926546464522E+18</v>
      </c>
      <c r="B1744">
        <v>1.3510896094685061E+18</v>
      </c>
      <c r="C1744" t="s">
        <v>6839</v>
      </c>
      <c r="D1744" s="1">
        <v>44214</v>
      </c>
      <c r="E1744" s="2">
        <v>0.46024305555555556</v>
      </c>
      <c r="F1744">
        <v>200</v>
      </c>
      <c r="G1744">
        <v>1889611729</v>
      </c>
      <c r="H1744" t="s">
        <v>354</v>
      </c>
      <c r="I1744" t="s">
        <v>355</v>
      </c>
      <c r="J1744" t="s">
        <v>265</v>
      </c>
      <c r="K1744" t="s">
        <v>6840</v>
      </c>
      <c r="L1744" t="s">
        <v>266</v>
      </c>
      <c r="M1744" t="s">
        <v>267</v>
      </c>
      <c r="N1744" t="s">
        <v>267</v>
      </c>
      <c r="O1744" t="s">
        <v>267</v>
      </c>
      <c r="P1744">
        <v>1</v>
      </c>
      <c r="Q1744">
        <v>0</v>
      </c>
      <c r="R1744">
        <v>2</v>
      </c>
      <c r="S1744" t="s">
        <v>267</v>
      </c>
      <c r="T1744" t="s">
        <v>267</v>
      </c>
      <c r="U1744" t="s">
        <v>6841</v>
      </c>
      <c r="V1744" t="b">
        <v>0</v>
      </c>
      <c r="W1744" t="s">
        <v>265</v>
      </c>
      <c r="X1744">
        <v>0</v>
      </c>
      <c r="Y1744" t="s">
        <v>265</v>
      </c>
      <c r="Z1744" t="s">
        <v>265</v>
      </c>
      <c r="AA1744" t="s">
        <v>265</v>
      </c>
      <c r="AB1744" t="s">
        <v>265</v>
      </c>
      <c r="AC1744" t="s">
        <v>265</v>
      </c>
      <c r="AD1744" t="s">
        <v>265</v>
      </c>
      <c r="AE1744" t="s">
        <v>265</v>
      </c>
      <c r="AF1744" t="s">
        <v>6842</v>
      </c>
      <c r="AG1744" t="s">
        <v>265</v>
      </c>
      <c r="AH1744" t="s">
        <v>265</v>
      </c>
      <c r="AI1744" t="s">
        <v>265</v>
      </c>
      <c r="AJ1744" t="s">
        <v>265</v>
      </c>
      <c r="AL1744" t="str">
        <f>IF(Sudan_News12[[#This Row],[relevancy_classification_english]]="Relevant","مناسب",IF(Sudan_News12[[#This Row],[relevancy_classification_english]]="Relevant","عَرَضِيّ",""))</f>
        <v/>
      </c>
      <c r="AN1744" t="str">
        <f>IF(Sudan_News12[[#This Row],[sentiment_analysis_english]]="Negative","سلبي",IF(Sudan_News12[[#This Row],[sentiment_analysis_english]]="Neutral","حيادي",IF(Sudan_News12[[#This Row],[sentiment_analysis_english]]="Positive","إيجابي","")))</f>
        <v/>
      </c>
      <c r="AO1744" t="e">
        <f>INDEX(TextClassificationList[],MATCH(Sudan_News12[[#This Row],[text_classification_arabic]],TextClassificationList[text_classification_arabic],0),1)</f>
        <v>#N/A</v>
      </c>
      <c r="AQ1744" t="e">
        <f>INDEX(TextClassificationList[],MATCH(Sudan_News12[[#This Row],[text_classification_arabic2]],TextClassificationList[text_classification_arabic],0),1)</f>
        <v>#N/A</v>
      </c>
      <c r="AS1744" t="e">
        <f>INDEX(TextClassificationList[],MATCH(Sudan_News12[[#This Row],[text_classification_arabic3]],TextClassificationList[text_classification_arabic],0),1)</f>
        <v>#N/A</v>
      </c>
      <c r="AU1744" t="e">
        <f>INDEX(TextClassificationList[],MATCH(Sudan_News12[[#This Row],[text_classification_arabic4]],TextClassificationList[text_classification_arabic],0),1)</f>
        <v>#N/A</v>
      </c>
      <c r="AW1744" t="e">
        <f>INDEX(TextClassificationList[],MATCH(Sudan_News12[[#This Row],[text_classification_arabic5]],TextClassificationList[text_classification_arabic],0),1)</f>
        <v>#N/A</v>
      </c>
    </row>
    <row r="1745" spans="1:49" x14ac:dyDescent="0.2">
      <c r="A1745">
        <v>1.3510924687548703E+18</v>
      </c>
      <c r="B1745">
        <v>1.3510924687548703E+18</v>
      </c>
      <c r="C1745" t="s">
        <v>6843</v>
      </c>
      <c r="D1745" s="1">
        <v>44214</v>
      </c>
      <c r="E1745" s="2">
        <v>0.45973379629629629</v>
      </c>
      <c r="F1745">
        <v>200</v>
      </c>
      <c r="G1745">
        <v>1889611729</v>
      </c>
      <c r="H1745" t="s">
        <v>354</v>
      </c>
      <c r="I1745" t="s">
        <v>355</v>
      </c>
      <c r="J1745" t="s">
        <v>265</v>
      </c>
      <c r="K1745" t="s">
        <v>6844</v>
      </c>
      <c r="L1745" t="s">
        <v>266</v>
      </c>
      <c r="M1745" t="s">
        <v>267</v>
      </c>
      <c r="N1745" t="s">
        <v>267</v>
      </c>
      <c r="O1745" t="s">
        <v>6845</v>
      </c>
      <c r="P1745">
        <v>0</v>
      </c>
      <c r="Q1745">
        <v>0</v>
      </c>
      <c r="R1745">
        <v>2</v>
      </c>
      <c r="S1745" t="s">
        <v>267</v>
      </c>
      <c r="T1745" t="s">
        <v>267</v>
      </c>
      <c r="U1745" t="s">
        <v>6846</v>
      </c>
      <c r="V1745" t="b">
        <v>0</v>
      </c>
      <c r="W1745" t="s">
        <v>265</v>
      </c>
      <c r="X1745">
        <v>1</v>
      </c>
      <c r="Y1745" t="s">
        <v>6847</v>
      </c>
      <c r="Z1745" t="s">
        <v>265</v>
      </c>
      <c r="AA1745" t="s">
        <v>265</v>
      </c>
      <c r="AB1745" t="s">
        <v>265</v>
      </c>
      <c r="AC1745" t="s">
        <v>265</v>
      </c>
      <c r="AD1745" t="s">
        <v>265</v>
      </c>
      <c r="AE1745" t="s">
        <v>265</v>
      </c>
      <c r="AF1745" t="s">
        <v>267</v>
      </c>
      <c r="AG1745" t="s">
        <v>265</v>
      </c>
      <c r="AH1745" t="s">
        <v>265</v>
      </c>
      <c r="AI1745" t="s">
        <v>265</v>
      </c>
      <c r="AJ1745" t="s">
        <v>265</v>
      </c>
      <c r="AL1745" t="str">
        <f>IF(Sudan_News12[[#This Row],[relevancy_classification_english]]="Relevant","مناسب",IF(Sudan_News12[[#This Row],[relevancy_classification_english]]="Relevant","عَرَضِيّ",""))</f>
        <v/>
      </c>
      <c r="AN1745" t="str">
        <f>IF(Sudan_News12[[#This Row],[sentiment_analysis_english]]="Negative","سلبي",IF(Sudan_News12[[#This Row],[sentiment_analysis_english]]="Neutral","حيادي",IF(Sudan_News12[[#This Row],[sentiment_analysis_english]]="Positive","إيجابي","")))</f>
        <v/>
      </c>
      <c r="AO1745" t="e">
        <f>INDEX(TextClassificationList[],MATCH(Sudan_News12[[#This Row],[text_classification_arabic]],TextClassificationList[text_classification_arabic],0),1)</f>
        <v>#N/A</v>
      </c>
      <c r="AQ1745" t="e">
        <f>INDEX(TextClassificationList[],MATCH(Sudan_News12[[#This Row],[text_classification_arabic2]],TextClassificationList[text_classification_arabic],0),1)</f>
        <v>#N/A</v>
      </c>
      <c r="AS1745" t="e">
        <f>INDEX(TextClassificationList[],MATCH(Sudan_News12[[#This Row],[text_classification_arabic3]],TextClassificationList[text_classification_arabic],0),1)</f>
        <v>#N/A</v>
      </c>
      <c r="AU1745" t="e">
        <f>INDEX(TextClassificationList[],MATCH(Sudan_News12[[#This Row],[text_classification_arabic4]],TextClassificationList[text_classification_arabic],0),1)</f>
        <v>#N/A</v>
      </c>
      <c r="AW1745" t="e">
        <f>INDEX(TextClassificationList[],MATCH(Sudan_News12[[#This Row],[text_classification_arabic5]],TextClassificationList[text_classification_arabic],0),1)</f>
        <v>#N/A</v>
      </c>
    </row>
    <row r="1746" spans="1:49" x14ac:dyDescent="0.2">
      <c r="A1746">
        <v>1.3510615270932398E+18</v>
      </c>
      <c r="B1746">
        <v>1.3510615270932398E+18</v>
      </c>
      <c r="C1746" t="s">
        <v>6848</v>
      </c>
      <c r="D1746" s="1">
        <v>44214</v>
      </c>
      <c r="E1746" s="2">
        <v>0.37435185185185182</v>
      </c>
      <c r="F1746">
        <v>200</v>
      </c>
      <c r="G1746">
        <v>1889611729</v>
      </c>
      <c r="H1746" t="s">
        <v>354</v>
      </c>
      <c r="I1746" t="s">
        <v>355</v>
      </c>
      <c r="J1746" t="s">
        <v>265</v>
      </c>
      <c r="K1746" t="s">
        <v>6849</v>
      </c>
      <c r="L1746" t="s">
        <v>266</v>
      </c>
      <c r="M1746" t="s">
        <v>4752</v>
      </c>
      <c r="N1746" t="s">
        <v>267</v>
      </c>
      <c r="O1746" t="s">
        <v>6850</v>
      </c>
      <c r="P1746">
        <v>2</v>
      </c>
      <c r="Q1746">
        <v>1</v>
      </c>
      <c r="R1746">
        <v>5</v>
      </c>
      <c r="S1746" t="s">
        <v>4706</v>
      </c>
      <c r="T1746" t="s">
        <v>267</v>
      </c>
      <c r="U1746" t="s">
        <v>6851</v>
      </c>
      <c r="V1746" t="b">
        <v>0</v>
      </c>
      <c r="W1746" t="s">
        <v>265</v>
      </c>
      <c r="X1746">
        <v>1</v>
      </c>
      <c r="Y1746" t="s">
        <v>6852</v>
      </c>
      <c r="Z1746" t="s">
        <v>265</v>
      </c>
      <c r="AA1746" t="s">
        <v>265</v>
      </c>
      <c r="AB1746" t="s">
        <v>265</v>
      </c>
      <c r="AC1746" t="s">
        <v>265</v>
      </c>
      <c r="AD1746" t="s">
        <v>265</v>
      </c>
      <c r="AE1746" t="s">
        <v>265</v>
      </c>
      <c r="AF1746" t="s">
        <v>267</v>
      </c>
      <c r="AG1746" t="s">
        <v>265</v>
      </c>
      <c r="AH1746" t="s">
        <v>265</v>
      </c>
      <c r="AI1746" t="s">
        <v>265</v>
      </c>
      <c r="AJ1746" t="s">
        <v>265</v>
      </c>
      <c r="AL1746" t="str">
        <f>IF(Sudan_News12[[#This Row],[relevancy_classification_english]]="Relevant","مناسب",IF(Sudan_News12[[#This Row],[relevancy_classification_english]]="Relevant","عَرَضِيّ",""))</f>
        <v/>
      </c>
      <c r="AN1746" t="str">
        <f>IF(Sudan_News12[[#This Row],[sentiment_analysis_english]]="Negative","سلبي",IF(Sudan_News12[[#This Row],[sentiment_analysis_english]]="Neutral","حيادي",IF(Sudan_News12[[#This Row],[sentiment_analysis_english]]="Positive","إيجابي","")))</f>
        <v/>
      </c>
      <c r="AO1746" t="e">
        <f>INDEX(TextClassificationList[],MATCH(Sudan_News12[[#This Row],[text_classification_arabic]],TextClassificationList[text_classification_arabic],0),1)</f>
        <v>#N/A</v>
      </c>
      <c r="AQ1746" t="e">
        <f>INDEX(TextClassificationList[],MATCH(Sudan_News12[[#This Row],[text_classification_arabic2]],TextClassificationList[text_classification_arabic],0),1)</f>
        <v>#N/A</v>
      </c>
      <c r="AS1746" t="e">
        <f>INDEX(TextClassificationList[],MATCH(Sudan_News12[[#This Row],[text_classification_arabic3]],TextClassificationList[text_classification_arabic],0),1)</f>
        <v>#N/A</v>
      </c>
      <c r="AU1746" t="e">
        <f>INDEX(TextClassificationList[],MATCH(Sudan_News12[[#This Row],[text_classification_arabic4]],TextClassificationList[text_classification_arabic],0),1)</f>
        <v>#N/A</v>
      </c>
      <c r="AW1746" t="e">
        <f>INDEX(TextClassificationList[],MATCH(Sudan_News12[[#This Row],[text_classification_arabic5]],TextClassificationList[text_classification_arabic],0),1)</f>
        <v>#N/A</v>
      </c>
    </row>
    <row r="1747" spans="1:49" x14ac:dyDescent="0.2">
      <c r="A1747">
        <v>1.3508961027704095E+18</v>
      </c>
      <c r="B1747">
        <v>1.3508961027704095E+18</v>
      </c>
      <c r="C1747" t="s">
        <v>6853</v>
      </c>
      <c r="D1747" s="1">
        <v>44213</v>
      </c>
      <c r="E1747" s="2">
        <v>0.9178587962962963</v>
      </c>
      <c r="F1747">
        <v>200</v>
      </c>
      <c r="G1747">
        <v>1889611729</v>
      </c>
      <c r="H1747" t="s">
        <v>354</v>
      </c>
      <c r="I1747" t="s">
        <v>355</v>
      </c>
      <c r="J1747" t="s">
        <v>265</v>
      </c>
      <c r="K1747" t="s">
        <v>6854</v>
      </c>
      <c r="L1747" t="s">
        <v>266</v>
      </c>
      <c r="M1747" t="s">
        <v>6855</v>
      </c>
      <c r="N1747" t="s">
        <v>267</v>
      </c>
      <c r="O1747" t="s">
        <v>267</v>
      </c>
      <c r="P1747">
        <v>2</v>
      </c>
      <c r="Q1747">
        <v>2</v>
      </c>
      <c r="R1747">
        <v>3</v>
      </c>
      <c r="S1747" t="s">
        <v>267</v>
      </c>
      <c r="T1747" t="s">
        <v>267</v>
      </c>
      <c r="U1747" t="s">
        <v>6856</v>
      </c>
      <c r="V1747" t="b">
        <v>0</v>
      </c>
      <c r="W1747" t="s">
        <v>265</v>
      </c>
      <c r="X1747">
        <v>0</v>
      </c>
      <c r="Y1747" t="s">
        <v>265</v>
      </c>
      <c r="Z1747" t="s">
        <v>265</v>
      </c>
      <c r="AA1747" t="s">
        <v>265</v>
      </c>
      <c r="AB1747" t="s">
        <v>265</v>
      </c>
      <c r="AC1747" t="s">
        <v>265</v>
      </c>
      <c r="AD1747" t="s">
        <v>265</v>
      </c>
      <c r="AE1747" t="s">
        <v>265</v>
      </c>
      <c r="AF1747" t="s">
        <v>267</v>
      </c>
      <c r="AG1747" t="s">
        <v>265</v>
      </c>
      <c r="AH1747" t="s">
        <v>265</v>
      </c>
      <c r="AI1747" t="s">
        <v>265</v>
      </c>
      <c r="AJ1747" t="s">
        <v>265</v>
      </c>
      <c r="AL1747" t="str">
        <f>IF(Sudan_News12[[#This Row],[relevancy_classification_english]]="Relevant","مناسب",IF(Sudan_News12[[#This Row],[relevancy_classification_english]]="Relevant","عَرَضِيّ",""))</f>
        <v/>
      </c>
      <c r="AN1747" t="str">
        <f>IF(Sudan_News12[[#This Row],[sentiment_analysis_english]]="Negative","سلبي",IF(Sudan_News12[[#This Row],[sentiment_analysis_english]]="Neutral","حيادي",IF(Sudan_News12[[#This Row],[sentiment_analysis_english]]="Positive","إيجابي","")))</f>
        <v/>
      </c>
      <c r="AO1747" t="e">
        <f>INDEX(TextClassificationList[],MATCH(Sudan_News12[[#This Row],[text_classification_arabic]],TextClassificationList[text_classification_arabic],0),1)</f>
        <v>#N/A</v>
      </c>
      <c r="AQ1747" t="e">
        <f>INDEX(TextClassificationList[],MATCH(Sudan_News12[[#This Row],[text_classification_arabic2]],TextClassificationList[text_classification_arabic],0),1)</f>
        <v>#N/A</v>
      </c>
      <c r="AS1747" t="e">
        <f>INDEX(TextClassificationList[],MATCH(Sudan_News12[[#This Row],[text_classification_arabic3]],TextClassificationList[text_classification_arabic],0),1)</f>
        <v>#N/A</v>
      </c>
      <c r="AU1747" t="e">
        <f>INDEX(TextClassificationList[],MATCH(Sudan_News12[[#This Row],[text_classification_arabic4]],TextClassificationList[text_classification_arabic],0),1)</f>
        <v>#N/A</v>
      </c>
      <c r="AW1747" t="e">
        <f>INDEX(TextClassificationList[],MATCH(Sudan_News12[[#This Row],[text_classification_arabic5]],TextClassificationList[text_classification_arabic],0),1)</f>
        <v>#N/A</v>
      </c>
    </row>
    <row r="1748" spans="1:49" x14ac:dyDescent="0.2">
      <c r="A1748">
        <v>1.3508957380924785E+18</v>
      </c>
      <c r="B1748">
        <v>1.3508957380924785E+18</v>
      </c>
      <c r="C1748" t="s">
        <v>6857</v>
      </c>
      <c r="D1748" s="1">
        <v>44213</v>
      </c>
      <c r="E1748" s="2">
        <v>0.91686342592592596</v>
      </c>
      <c r="F1748">
        <v>200</v>
      </c>
      <c r="G1748">
        <v>1889611729</v>
      </c>
      <c r="H1748" t="s">
        <v>354</v>
      </c>
      <c r="I1748" t="s">
        <v>355</v>
      </c>
      <c r="J1748" t="s">
        <v>265</v>
      </c>
      <c r="K1748" t="s">
        <v>6858</v>
      </c>
      <c r="L1748" t="s">
        <v>266</v>
      </c>
      <c r="M1748" t="s">
        <v>267</v>
      </c>
      <c r="N1748" t="s">
        <v>267</v>
      </c>
      <c r="O1748" t="s">
        <v>267</v>
      </c>
      <c r="P1748">
        <v>0</v>
      </c>
      <c r="Q1748">
        <v>0</v>
      </c>
      <c r="R1748">
        <v>1</v>
      </c>
      <c r="S1748" t="s">
        <v>267</v>
      </c>
      <c r="T1748" t="s">
        <v>267</v>
      </c>
      <c r="U1748" t="s">
        <v>6859</v>
      </c>
      <c r="V1748" t="b">
        <v>0</v>
      </c>
      <c r="W1748" t="s">
        <v>265</v>
      </c>
      <c r="X1748">
        <v>0</v>
      </c>
      <c r="Y1748" t="s">
        <v>265</v>
      </c>
      <c r="Z1748" t="s">
        <v>265</v>
      </c>
      <c r="AA1748" t="s">
        <v>265</v>
      </c>
      <c r="AB1748" t="s">
        <v>265</v>
      </c>
      <c r="AC1748" t="s">
        <v>265</v>
      </c>
      <c r="AD1748" t="s">
        <v>265</v>
      </c>
      <c r="AE1748" t="s">
        <v>265</v>
      </c>
      <c r="AF1748" t="s">
        <v>267</v>
      </c>
      <c r="AG1748" t="s">
        <v>265</v>
      </c>
      <c r="AH1748" t="s">
        <v>265</v>
      </c>
      <c r="AI1748" t="s">
        <v>265</v>
      </c>
      <c r="AJ1748" t="s">
        <v>265</v>
      </c>
      <c r="AL1748" t="str">
        <f>IF(Sudan_News12[[#This Row],[relevancy_classification_english]]="Relevant","مناسب",IF(Sudan_News12[[#This Row],[relevancy_classification_english]]="Relevant","عَرَضِيّ",""))</f>
        <v/>
      </c>
      <c r="AN1748" t="str">
        <f>IF(Sudan_News12[[#This Row],[sentiment_analysis_english]]="Negative","سلبي",IF(Sudan_News12[[#This Row],[sentiment_analysis_english]]="Neutral","حيادي",IF(Sudan_News12[[#This Row],[sentiment_analysis_english]]="Positive","إيجابي","")))</f>
        <v/>
      </c>
      <c r="AO1748" t="e">
        <f>INDEX(TextClassificationList[],MATCH(Sudan_News12[[#This Row],[text_classification_arabic]],TextClassificationList[text_classification_arabic],0),1)</f>
        <v>#N/A</v>
      </c>
      <c r="AQ1748" t="e">
        <f>INDEX(TextClassificationList[],MATCH(Sudan_News12[[#This Row],[text_classification_arabic2]],TextClassificationList[text_classification_arabic],0),1)</f>
        <v>#N/A</v>
      </c>
      <c r="AS1748" t="e">
        <f>INDEX(TextClassificationList[],MATCH(Sudan_News12[[#This Row],[text_classification_arabic3]],TextClassificationList[text_classification_arabic],0),1)</f>
        <v>#N/A</v>
      </c>
      <c r="AU1748" t="e">
        <f>INDEX(TextClassificationList[],MATCH(Sudan_News12[[#This Row],[text_classification_arabic4]],TextClassificationList[text_classification_arabic],0),1)</f>
        <v>#N/A</v>
      </c>
      <c r="AW1748" t="e">
        <f>INDEX(TextClassificationList[],MATCH(Sudan_News12[[#This Row],[text_classification_arabic5]],TextClassificationList[text_classification_arabic],0),1)</f>
        <v>#N/A</v>
      </c>
    </row>
    <row r="1749" spans="1:49" x14ac:dyDescent="0.2">
      <c r="A1749">
        <v>1.3508304293189018E+18</v>
      </c>
      <c r="B1749">
        <v>1.3508304293189018E+18</v>
      </c>
      <c r="C1749" t="s">
        <v>6860</v>
      </c>
      <c r="D1749" s="1">
        <v>44213</v>
      </c>
      <c r="E1749" s="2">
        <v>0.7366435185185185</v>
      </c>
      <c r="F1749">
        <v>200</v>
      </c>
      <c r="G1749">
        <v>1889611729</v>
      </c>
      <c r="H1749" t="s">
        <v>354</v>
      </c>
      <c r="I1749" t="s">
        <v>355</v>
      </c>
      <c r="J1749" t="s">
        <v>265</v>
      </c>
      <c r="K1749" t="s">
        <v>6861</v>
      </c>
      <c r="L1749" t="s">
        <v>266</v>
      </c>
      <c r="M1749" t="s">
        <v>267</v>
      </c>
      <c r="N1749" t="s">
        <v>267</v>
      </c>
      <c r="O1749" t="s">
        <v>267</v>
      </c>
      <c r="P1749">
        <v>0</v>
      </c>
      <c r="Q1749">
        <v>0</v>
      </c>
      <c r="R1749">
        <v>1</v>
      </c>
      <c r="S1749" t="s">
        <v>267</v>
      </c>
      <c r="T1749" t="s">
        <v>267</v>
      </c>
      <c r="U1749" t="s">
        <v>6862</v>
      </c>
      <c r="V1749" t="b">
        <v>0</v>
      </c>
      <c r="W1749" t="s">
        <v>265</v>
      </c>
      <c r="X1749">
        <v>0</v>
      </c>
      <c r="Y1749" t="s">
        <v>265</v>
      </c>
      <c r="Z1749" t="s">
        <v>265</v>
      </c>
      <c r="AA1749" t="s">
        <v>265</v>
      </c>
      <c r="AB1749" t="s">
        <v>265</v>
      </c>
      <c r="AC1749" t="s">
        <v>265</v>
      </c>
      <c r="AD1749" t="s">
        <v>265</v>
      </c>
      <c r="AE1749" t="s">
        <v>265</v>
      </c>
      <c r="AF1749" t="s">
        <v>267</v>
      </c>
      <c r="AG1749" t="s">
        <v>265</v>
      </c>
      <c r="AH1749" t="s">
        <v>265</v>
      </c>
      <c r="AI1749" t="s">
        <v>265</v>
      </c>
      <c r="AJ1749" t="s">
        <v>265</v>
      </c>
      <c r="AL1749" t="str">
        <f>IF(Sudan_News12[[#This Row],[relevancy_classification_english]]="Relevant","مناسب",IF(Sudan_News12[[#This Row],[relevancy_classification_english]]="Relevant","عَرَضِيّ",""))</f>
        <v/>
      </c>
      <c r="AN1749" t="str">
        <f>IF(Sudan_News12[[#This Row],[sentiment_analysis_english]]="Negative","سلبي",IF(Sudan_News12[[#This Row],[sentiment_analysis_english]]="Neutral","حيادي",IF(Sudan_News12[[#This Row],[sentiment_analysis_english]]="Positive","إيجابي","")))</f>
        <v/>
      </c>
      <c r="AO1749" t="e">
        <f>INDEX(TextClassificationList[],MATCH(Sudan_News12[[#This Row],[text_classification_arabic]],TextClassificationList[text_classification_arabic],0),1)</f>
        <v>#N/A</v>
      </c>
      <c r="AQ1749" t="e">
        <f>INDEX(TextClassificationList[],MATCH(Sudan_News12[[#This Row],[text_classification_arabic2]],TextClassificationList[text_classification_arabic],0),1)</f>
        <v>#N/A</v>
      </c>
      <c r="AS1749" t="e">
        <f>INDEX(TextClassificationList[],MATCH(Sudan_News12[[#This Row],[text_classification_arabic3]],TextClassificationList[text_classification_arabic],0),1)</f>
        <v>#N/A</v>
      </c>
      <c r="AU1749" t="e">
        <f>INDEX(TextClassificationList[],MATCH(Sudan_News12[[#This Row],[text_classification_arabic4]],TextClassificationList[text_classification_arabic],0),1)</f>
        <v>#N/A</v>
      </c>
      <c r="AW1749" t="e">
        <f>INDEX(TextClassificationList[],MATCH(Sudan_News12[[#This Row],[text_classification_arabic5]],TextClassificationList[text_classification_arabic],0),1)</f>
        <v>#N/A</v>
      </c>
    </row>
    <row r="1750" spans="1:49" x14ac:dyDescent="0.2">
      <c r="A1750">
        <v>1.3508303195581563E+18</v>
      </c>
      <c r="B1750">
        <v>1.3508303195581563E+18</v>
      </c>
      <c r="C1750" t="s">
        <v>6863</v>
      </c>
      <c r="D1750" s="1">
        <v>44213</v>
      </c>
      <c r="E1750" s="2">
        <v>0.7363425925925926</v>
      </c>
      <c r="F1750">
        <v>200</v>
      </c>
      <c r="G1750">
        <v>1889611729</v>
      </c>
      <c r="H1750" t="s">
        <v>354</v>
      </c>
      <c r="I1750" t="s">
        <v>355</v>
      </c>
      <c r="J1750" t="s">
        <v>265</v>
      </c>
      <c r="K1750" t="s">
        <v>6864</v>
      </c>
      <c r="L1750" t="s">
        <v>266</v>
      </c>
      <c r="M1750" t="s">
        <v>267</v>
      </c>
      <c r="N1750" t="s">
        <v>267</v>
      </c>
      <c r="O1750" t="s">
        <v>267</v>
      </c>
      <c r="P1750">
        <v>0</v>
      </c>
      <c r="Q1750">
        <v>0</v>
      </c>
      <c r="R1750">
        <v>2</v>
      </c>
      <c r="S1750" t="s">
        <v>6865</v>
      </c>
      <c r="T1750" t="s">
        <v>267</v>
      </c>
      <c r="U1750" t="s">
        <v>6866</v>
      </c>
      <c r="V1750" t="b">
        <v>0</v>
      </c>
      <c r="W1750" t="s">
        <v>265</v>
      </c>
      <c r="X1750">
        <v>0</v>
      </c>
      <c r="Y1750" t="s">
        <v>265</v>
      </c>
      <c r="Z1750" t="s">
        <v>265</v>
      </c>
      <c r="AA1750" t="s">
        <v>265</v>
      </c>
      <c r="AB1750" t="s">
        <v>265</v>
      </c>
      <c r="AC1750" t="s">
        <v>265</v>
      </c>
      <c r="AD1750" t="s">
        <v>265</v>
      </c>
      <c r="AE1750" t="s">
        <v>265</v>
      </c>
      <c r="AF1750" t="s">
        <v>267</v>
      </c>
      <c r="AG1750" t="s">
        <v>265</v>
      </c>
      <c r="AH1750" t="s">
        <v>265</v>
      </c>
      <c r="AI1750" t="s">
        <v>265</v>
      </c>
      <c r="AJ1750" t="s">
        <v>265</v>
      </c>
      <c r="AL1750" t="str">
        <f>IF(Sudan_News12[[#This Row],[relevancy_classification_english]]="Relevant","مناسب",IF(Sudan_News12[[#This Row],[relevancy_classification_english]]="Relevant","عَرَضِيّ",""))</f>
        <v/>
      </c>
      <c r="AN1750" t="str">
        <f>IF(Sudan_News12[[#This Row],[sentiment_analysis_english]]="Negative","سلبي",IF(Sudan_News12[[#This Row],[sentiment_analysis_english]]="Neutral","حيادي",IF(Sudan_News12[[#This Row],[sentiment_analysis_english]]="Positive","إيجابي","")))</f>
        <v/>
      </c>
      <c r="AO1750" t="e">
        <f>INDEX(TextClassificationList[],MATCH(Sudan_News12[[#This Row],[text_classification_arabic]],TextClassificationList[text_classification_arabic],0),1)</f>
        <v>#N/A</v>
      </c>
      <c r="AQ1750" t="e">
        <f>INDEX(TextClassificationList[],MATCH(Sudan_News12[[#This Row],[text_classification_arabic2]],TextClassificationList[text_classification_arabic],0),1)</f>
        <v>#N/A</v>
      </c>
      <c r="AS1750" t="e">
        <f>INDEX(TextClassificationList[],MATCH(Sudan_News12[[#This Row],[text_classification_arabic3]],TextClassificationList[text_classification_arabic],0),1)</f>
        <v>#N/A</v>
      </c>
      <c r="AU1750" t="e">
        <f>INDEX(TextClassificationList[],MATCH(Sudan_News12[[#This Row],[text_classification_arabic4]],TextClassificationList[text_classification_arabic],0),1)</f>
        <v>#N/A</v>
      </c>
      <c r="AW1750" t="e">
        <f>INDEX(TextClassificationList[],MATCH(Sudan_News12[[#This Row],[text_classification_arabic5]],TextClassificationList[text_classification_arabic],0),1)</f>
        <v>#N/A</v>
      </c>
    </row>
    <row r="1751" spans="1:49" x14ac:dyDescent="0.2">
      <c r="A1751">
        <v>1.3507468767447081E+18</v>
      </c>
      <c r="B1751">
        <v>1.3507457094950707E+18</v>
      </c>
      <c r="C1751" t="s">
        <v>6867</v>
      </c>
      <c r="D1751" s="1">
        <v>44213</v>
      </c>
      <c r="E1751" s="2">
        <v>0.50607638888888884</v>
      </c>
      <c r="F1751">
        <v>200</v>
      </c>
      <c r="G1751">
        <v>1889611729</v>
      </c>
      <c r="H1751" t="s">
        <v>354</v>
      </c>
      <c r="I1751" t="s">
        <v>355</v>
      </c>
      <c r="J1751" t="s">
        <v>265</v>
      </c>
      <c r="K1751" t="s">
        <v>6868</v>
      </c>
      <c r="L1751" t="s">
        <v>276</v>
      </c>
      <c r="M1751" t="s">
        <v>267</v>
      </c>
      <c r="N1751" t="s">
        <v>267</v>
      </c>
      <c r="O1751" t="s">
        <v>267</v>
      </c>
      <c r="P1751">
        <v>1</v>
      </c>
      <c r="Q1751">
        <v>1</v>
      </c>
      <c r="R1751">
        <v>0</v>
      </c>
      <c r="S1751" t="s">
        <v>267</v>
      </c>
      <c r="T1751" t="s">
        <v>267</v>
      </c>
      <c r="U1751" t="s">
        <v>6869</v>
      </c>
      <c r="V1751" t="b">
        <v>0</v>
      </c>
      <c r="W1751" t="s">
        <v>265</v>
      </c>
      <c r="X1751">
        <v>0</v>
      </c>
      <c r="Y1751" t="s">
        <v>265</v>
      </c>
      <c r="Z1751" t="s">
        <v>265</v>
      </c>
      <c r="AA1751" t="s">
        <v>265</v>
      </c>
      <c r="AB1751" t="s">
        <v>265</v>
      </c>
      <c r="AC1751" t="s">
        <v>265</v>
      </c>
      <c r="AD1751" t="s">
        <v>265</v>
      </c>
      <c r="AE1751" t="s">
        <v>265</v>
      </c>
      <c r="AF1751" t="s">
        <v>6870</v>
      </c>
      <c r="AG1751" t="s">
        <v>265</v>
      </c>
      <c r="AH1751" t="s">
        <v>265</v>
      </c>
      <c r="AI1751" t="s">
        <v>265</v>
      </c>
      <c r="AJ1751" t="s">
        <v>265</v>
      </c>
      <c r="AL1751" t="str">
        <f>IF(Sudan_News12[[#This Row],[relevancy_classification_english]]="Relevant","مناسب",IF(Sudan_News12[[#This Row],[relevancy_classification_english]]="Relevant","عَرَضِيّ",""))</f>
        <v/>
      </c>
      <c r="AN1751" t="str">
        <f>IF(Sudan_News12[[#This Row],[sentiment_analysis_english]]="Negative","سلبي",IF(Sudan_News12[[#This Row],[sentiment_analysis_english]]="Neutral","حيادي",IF(Sudan_News12[[#This Row],[sentiment_analysis_english]]="Positive","إيجابي","")))</f>
        <v/>
      </c>
      <c r="AO1751" t="e">
        <f>INDEX(TextClassificationList[],MATCH(Sudan_News12[[#This Row],[text_classification_arabic]],TextClassificationList[text_classification_arabic],0),1)</f>
        <v>#N/A</v>
      </c>
      <c r="AQ1751" t="e">
        <f>INDEX(TextClassificationList[],MATCH(Sudan_News12[[#This Row],[text_classification_arabic2]],TextClassificationList[text_classification_arabic],0),1)</f>
        <v>#N/A</v>
      </c>
      <c r="AS1751" t="e">
        <f>INDEX(TextClassificationList[],MATCH(Sudan_News12[[#This Row],[text_classification_arabic3]],TextClassificationList[text_classification_arabic],0),1)</f>
        <v>#N/A</v>
      </c>
      <c r="AU1751" t="e">
        <f>INDEX(TextClassificationList[],MATCH(Sudan_News12[[#This Row],[text_classification_arabic4]],TextClassificationList[text_classification_arabic],0),1)</f>
        <v>#N/A</v>
      </c>
      <c r="AW1751" t="e">
        <f>INDEX(TextClassificationList[],MATCH(Sudan_News12[[#This Row],[text_classification_arabic5]],TextClassificationList[text_classification_arabic],0),1)</f>
        <v>#N/A</v>
      </c>
    </row>
    <row r="1752" spans="1:49" x14ac:dyDescent="0.2">
      <c r="A1752">
        <v>1.3507057872036741E+18</v>
      </c>
      <c r="B1752">
        <v>1.3506831026544435E+18</v>
      </c>
      <c r="C1752" t="s">
        <v>6871</v>
      </c>
      <c r="D1752" s="1">
        <v>44213</v>
      </c>
      <c r="E1752" s="2">
        <v>0.39269675925925923</v>
      </c>
      <c r="F1752">
        <v>200</v>
      </c>
      <c r="G1752">
        <v>1889611729</v>
      </c>
      <c r="H1752" t="s">
        <v>354</v>
      </c>
      <c r="I1752" t="s">
        <v>355</v>
      </c>
      <c r="J1752" t="s">
        <v>265</v>
      </c>
      <c r="K1752" t="s">
        <v>6872</v>
      </c>
      <c r="L1752" t="s">
        <v>276</v>
      </c>
      <c r="M1752" t="s">
        <v>267</v>
      </c>
      <c r="N1752" t="s">
        <v>267</v>
      </c>
      <c r="O1752" t="s">
        <v>267</v>
      </c>
      <c r="P1752">
        <v>0</v>
      </c>
      <c r="Q1752">
        <v>0</v>
      </c>
      <c r="R1752">
        <v>0</v>
      </c>
      <c r="S1752" t="s">
        <v>267</v>
      </c>
      <c r="T1752" t="s">
        <v>267</v>
      </c>
      <c r="U1752" t="s">
        <v>6873</v>
      </c>
      <c r="V1752" t="b">
        <v>0</v>
      </c>
      <c r="W1752" t="s">
        <v>265</v>
      </c>
      <c r="X1752">
        <v>0</v>
      </c>
      <c r="Y1752" t="s">
        <v>265</v>
      </c>
      <c r="Z1752" t="s">
        <v>265</v>
      </c>
      <c r="AA1752" t="s">
        <v>265</v>
      </c>
      <c r="AB1752" t="s">
        <v>265</v>
      </c>
      <c r="AC1752" t="s">
        <v>265</v>
      </c>
      <c r="AD1752" t="s">
        <v>265</v>
      </c>
      <c r="AE1752" t="s">
        <v>265</v>
      </c>
      <c r="AF1752" t="s">
        <v>6099</v>
      </c>
      <c r="AG1752" t="s">
        <v>265</v>
      </c>
      <c r="AH1752" t="s">
        <v>265</v>
      </c>
      <c r="AI1752" t="s">
        <v>265</v>
      </c>
      <c r="AJ1752" t="s">
        <v>265</v>
      </c>
      <c r="AL1752" t="str">
        <f>IF(Sudan_News12[[#This Row],[relevancy_classification_english]]="Relevant","مناسب",IF(Sudan_News12[[#This Row],[relevancy_classification_english]]="Relevant","عَرَضِيّ",""))</f>
        <v/>
      </c>
      <c r="AN1752" t="str">
        <f>IF(Sudan_News12[[#This Row],[sentiment_analysis_english]]="Negative","سلبي",IF(Sudan_News12[[#This Row],[sentiment_analysis_english]]="Neutral","حيادي",IF(Sudan_News12[[#This Row],[sentiment_analysis_english]]="Positive","إيجابي","")))</f>
        <v/>
      </c>
      <c r="AO1752" t="e">
        <f>INDEX(TextClassificationList[],MATCH(Sudan_News12[[#This Row],[text_classification_arabic]],TextClassificationList[text_classification_arabic],0),1)</f>
        <v>#N/A</v>
      </c>
      <c r="AQ1752" t="e">
        <f>INDEX(TextClassificationList[],MATCH(Sudan_News12[[#This Row],[text_classification_arabic2]],TextClassificationList[text_classification_arabic],0),1)</f>
        <v>#N/A</v>
      </c>
      <c r="AS1752" t="e">
        <f>INDEX(TextClassificationList[],MATCH(Sudan_News12[[#This Row],[text_classification_arabic3]],TextClassificationList[text_classification_arabic],0),1)</f>
        <v>#N/A</v>
      </c>
      <c r="AU1752" t="e">
        <f>INDEX(TextClassificationList[],MATCH(Sudan_News12[[#This Row],[text_classification_arabic4]],TextClassificationList[text_classification_arabic],0),1)</f>
        <v>#N/A</v>
      </c>
      <c r="AW1752" t="e">
        <f>INDEX(TextClassificationList[],MATCH(Sudan_News12[[#This Row],[text_classification_arabic5]],TextClassificationList[text_classification_arabic],0),1)</f>
        <v>#N/A</v>
      </c>
    </row>
    <row r="1753" spans="1:49" x14ac:dyDescent="0.2">
      <c r="A1753">
        <v>1.350705666088833E+18</v>
      </c>
      <c r="B1753">
        <v>1.350705666088833E+18</v>
      </c>
      <c r="C1753" t="s">
        <v>6874</v>
      </c>
      <c r="D1753" s="1">
        <v>44213</v>
      </c>
      <c r="E1753" s="2">
        <v>0.3923611111111111</v>
      </c>
      <c r="F1753">
        <v>200</v>
      </c>
      <c r="G1753">
        <v>1889611729</v>
      </c>
      <c r="H1753" t="s">
        <v>354</v>
      </c>
      <c r="I1753" t="s">
        <v>355</v>
      </c>
      <c r="J1753" t="s">
        <v>265</v>
      </c>
      <c r="K1753" t="s">
        <v>6875</v>
      </c>
      <c r="L1753" t="s">
        <v>266</v>
      </c>
      <c r="M1753" t="s">
        <v>267</v>
      </c>
      <c r="N1753" t="s">
        <v>267</v>
      </c>
      <c r="O1753" t="s">
        <v>267</v>
      </c>
      <c r="P1753">
        <v>0</v>
      </c>
      <c r="Q1753">
        <v>0</v>
      </c>
      <c r="R1753">
        <v>1</v>
      </c>
      <c r="S1753" t="s">
        <v>267</v>
      </c>
      <c r="T1753" t="s">
        <v>267</v>
      </c>
      <c r="U1753" t="s">
        <v>6876</v>
      </c>
      <c r="V1753" t="b">
        <v>0</v>
      </c>
      <c r="W1753" t="s">
        <v>265</v>
      </c>
      <c r="X1753">
        <v>0</v>
      </c>
      <c r="Y1753" t="s">
        <v>265</v>
      </c>
      <c r="Z1753" t="s">
        <v>265</v>
      </c>
      <c r="AA1753" t="s">
        <v>265</v>
      </c>
      <c r="AB1753" t="s">
        <v>265</v>
      </c>
      <c r="AC1753" t="s">
        <v>265</v>
      </c>
      <c r="AD1753" t="s">
        <v>265</v>
      </c>
      <c r="AE1753" t="s">
        <v>265</v>
      </c>
      <c r="AF1753" t="s">
        <v>267</v>
      </c>
      <c r="AG1753" t="s">
        <v>265</v>
      </c>
      <c r="AH1753" t="s">
        <v>265</v>
      </c>
      <c r="AI1753" t="s">
        <v>265</v>
      </c>
      <c r="AJ1753" t="s">
        <v>265</v>
      </c>
      <c r="AL1753" t="str">
        <f>IF(Sudan_News12[[#This Row],[relevancy_classification_english]]="Relevant","مناسب",IF(Sudan_News12[[#This Row],[relevancy_classification_english]]="Relevant","عَرَضِيّ",""))</f>
        <v/>
      </c>
      <c r="AN1753" t="str">
        <f>IF(Sudan_News12[[#This Row],[sentiment_analysis_english]]="Negative","سلبي",IF(Sudan_News12[[#This Row],[sentiment_analysis_english]]="Neutral","حيادي",IF(Sudan_News12[[#This Row],[sentiment_analysis_english]]="Positive","إيجابي","")))</f>
        <v/>
      </c>
      <c r="AO1753" t="e">
        <f>INDEX(TextClassificationList[],MATCH(Sudan_News12[[#This Row],[text_classification_arabic]],TextClassificationList[text_classification_arabic],0),1)</f>
        <v>#N/A</v>
      </c>
      <c r="AQ1753" t="e">
        <f>INDEX(TextClassificationList[],MATCH(Sudan_News12[[#This Row],[text_classification_arabic2]],TextClassificationList[text_classification_arabic],0),1)</f>
        <v>#N/A</v>
      </c>
      <c r="AS1753" t="e">
        <f>INDEX(TextClassificationList[],MATCH(Sudan_News12[[#This Row],[text_classification_arabic3]],TextClassificationList[text_classification_arabic],0),1)</f>
        <v>#N/A</v>
      </c>
      <c r="AU1753" t="e">
        <f>INDEX(TextClassificationList[],MATCH(Sudan_News12[[#This Row],[text_classification_arabic4]],TextClassificationList[text_classification_arabic],0),1)</f>
        <v>#N/A</v>
      </c>
      <c r="AW1753" t="e">
        <f>INDEX(TextClassificationList[],MATCH(Sudan_News12[[#This Row],[text_classification_arabic5]],TextClassificationList[text_classification_arabic],0),1)</f>
        <v>#N/A</v>
      </c>
    </row>
    <row r="1754" spans="1:49" x14ac:dyDescent="0.2">
      <c r="A1754">
        <v>1.3505262958688461E+18</v>
      </c>
      <c r="B1754">
        <v>1.3505262958688461E+18</v>
      </c>
      <c r="C1754" t="s">
        <v>6877</v>
      </c>
      <c r="D1754" s="1">
        <v>44212</v>
      </c>
      <c r="E1754" s="2">
        <v>0.89739583333333328</v>
      </c>
      <c r="F1754">
        <v>200</v>
      </c>
      <c r="G1754">
        <v>1889611729</v>
      </c>
      <c r="H1754" t="s">
        <v>354</v>
      </c>
      <c r="I1754" t="s">
        <v>355</v>
      </c>
      <c r="J1754" t="s">
        <v>265</v>
      </c>
      <c r="K1754" t="s">
        <v>6878</v>
      </c>
      <c r="L1754" t="s">
        <v>266</v>
      </c>
      <c r="M1754" t="s">
        <v>267</v>
      </c>
      <c r="N1754" t="s">
        <v>267</v>
      </c>
      <c r="O1754" t="s">
        <v>267</v>
      </c>
      <c r="P1754">
        <v>0</v>
      </c>
      <c r="Q1754">
        <v>0</v>
      </c>
      <c r="R1754">
        <v>0</v>
      </c>
      <c r="S1754" t="s">
        <v>267</v>
      </c>
      <c r="T1754" t="s">
        <v>267</v>
      </c>
      <c r="U1754" t="s">
        <v>6879</v>
      </c>
      <c r="V1754" t="b">
        <v>0</v>
      </c>
      <c r="W1754" t="s">
        <v>265</v>
      </c>
      <c r="X1754">
        <v>0</v>
      </c>
      <c r="Y1754" t="s">
        <v>265</v>
      </c>
      <c r="Z1754" t="s">
        <v>265</v>
      </c>
      <c r="AA1754" t="s">
        <v>265</v>
      </c>
      <c r="AB1754" t="s">
        <v>265</v>
      </c>
      <c r="AC1754" t="s">
        <v>265</v>
      </c>
      <c r="AD1754" t="s">
        <v>265</v>
      </c>
      <c r="AE1754" t="s">
        <v>265</v>
      </c>
      <c r="AF1754" t="s">
        <v>267</v>
      </c>
      <c r="AG1754" t="s">
        <v>265</v>
      </c>
      <c r="AH1754" t="s">
        <v>265</v>
      </c>
      <c r="AI1754" t="s">
        <v>265</v>
      </c>
      <c r="AJ1754" t="s">
        <v>265</v>
      </c>
      <c r="AL1754" t="str">
        <f>IF(Sudan_News12[[#This Row],[relevancy_classification_english]]="Relevant","مناسب",IF(Sudan_News12[[#This Row],[relevancy_classification_english]]="Relevant","عَرَضِيّ",""))</f>
        <v/>
      </c>
      <c r="AN1754" t="str">
        <f>IF(Sudan_News12[[#This Row],[sentiment_analysis_english]]="Negative","سلبي",IF(Sudan_News12[[#This Row],[sentiment_analysis_english]]="Neutral","حيادي",IF(Sudan_News12[[#This Row],[sentiment_analysis_english]]="Positive","إيجابي","")))</f>
        <v/>
      </c>
      <c r="AO1754" t="e">
        <f>INDEX(TextClassificationList[],MATCH(Sudan_News12[[#This Row],[text_classification_arabic]],TextClassificationList[text_classification_arabic],0),1)</f>
        <v>#N/A</v>
      </c>
      <c r="AQ1754" t="e">
        <f>INDEX(TextClassificationList[],MATCH(Sudan_News12[[#This Row],[text_classification_arabic2]],TextClassificationList[text_classification_arabic],0),1)</f>
        <v>#N/A</v>
      </c>
      <c r="AS1754" t="e">
        <f>INDEX(TextClassificationList[],MATCH(Sudan_News12[[#This Row],[text_classification_arabic3]],TextClassificationList[text_classification_arabic],0),1)</f>
        <v>#N/A</v>
      </c>
      <c r="AU1754" t="e">
        <f>INDEX(TextClassificationList[],MATCH(Sudan_News12[[#This Row],[text_classification_arabic4]],TextClassificationList[text_classification_arabic],0),1)</f>
        <v>#N/A</v>
      </c>
      <c r="AW1754" t="e">
        <f>INDEX(TextClassificationList[],MATCH(Sudan_News12[[#This Row],[text_classification_arabic5]],TextClassificationList[text_classification_arabic],0),1)</f>
        <v>#N/A</v>
      </c>
    </row>
    <row r="1755" spans="1:49" x14ac:dyDescent="0.2">
      <c r="A1755">
        <v>1.3505262244440965E+18</v>
      </c>
      <c r="B1755">
        <v>1.3505262244440965E+18</v>
      </c>
      <c r="C1755" t="s">
        <v>6880</v>
      </c>
      <c r="D1755" s="1">
        <v>44212</v>
      </c>
      <c r="E1755" s="2">
        <v>0.89719907407407407</v>
      </c>
      <c r="F1755">
        <v>200</v>
      </c>
      <c r="G1755">
        <v>1889611729</v>
      </c>
      <c r="H1755" t="s">
        <v>354</v>
      </c>
      <c r="I1755" t="s">
        <v>355</v>
      </c>
      <c r="J1755" t="s">
        <v>265</v>
      </c>
      <c r="K1755" t="s">
        <v>6881</v>
      </c>
      <c r="L1755" t="s">
        <v>266</v>
      </c>
      <c r="M1755" t="s">
        <v>267</v>
      </c>
      <c r="N1755" t="s">
        <v>267</v>
      </c>
      <c r="O1755" t="s">
        <v>267</v>
      </c>
      <c r="P1755">
        <v>0</v>
      </c>
      <c r="Q1755">
        <v>1</v>
      </c>
      <c r="R1755">
        <v>5</v>
      </c>
      <c r="S1755" t="s">
        <v>267</v>
      </c>
      <c r="T1755" t="s">
        <v>267</v>
      </c>
      <c r="U1755" t="s">
        <v>6882</v>
      </c>
      <c r="V1755" t="b">
        <v>0</v>
      </c>
      <c r="W1755" t="s">
        <v>265</v>
      </c>
      <c r="X1755">
        <v>0</v>
      </c>
      <c r="Y1755" t="s">
        <v>265</v>
      </c>
      <c r="Z1755" t="s">
        <v>265</v>
      </c>
      <c r="AA1755" t="s">
        <v>265</v>
      </c>
      <c r="AB1755" t="s">
        <v>265</v>
      </c>
      <c r="AC1755" t="s">
        <v>265</v>
      </c>
      <c r="AD1755" t="s">
        <v>265</v>
      </c>
      <c r="AE1755" t="s">
        <v>265</v>
      </c>
      <c r="AF1755" t="s">
        <v>267</v>
      </c>
      <c r="AG1755" t="s">
        <v>265</v>
      </c>
      <c r="AH1755" t="s">
        <v>265</v>
      </c>
      <c r="AI1755" t="s">
        <v>265</v>
      </c>
      <c r="AJ1755" t="s">
        <v>265</v>
      </c>
      <c r="AL1755" t="str">
        <f>IF(Sudan_News12[[#This Row],[relevancy_classification_english]]="Relevant","مناسب",IF(Sudan_News12[[#This Row],[relevancy_classification_english]]="Relevant","عَرَضِيّ",""))</f>
        <v/>
      </c>
      <c r="AN1755" t="str">
        <f>IF(Sudan_News12[[#This Row],[sentiment_analysis_english]]="Negative","سلبي",IF(Sudan_News12[[#This Row],[sentiment_analysis_english]]="Neutral","حيادي",IF(Sudan_News12[[#This Row],[sentiment_analysis_english]]="Positive","إيجابي","")))</f>
        <v/>
      </c>
      <c r="AO1755" t="e">
        <f>INDEX(TextClassificationList[],MATCH(Sudan_News12[[#This Row],[text_classification_arabic]],TextClassificationList[text_classification_arabic],0),1)</f>
        <v>#N/A</v>
      </c>
      <c r="AQ1755" t="e">
        <f>INDEX(TextClassificationList[],MATCH(Sudan_News12[[#This Row],[text_classification_arabic2]],TextClassificationList[text_classification_arabic],0),1)</f>
        <v>#N/A</v>
      </c>
      <c r="AS1755" t="e">
        <f>INDEX(TextClassificationList[],MATCH(Sudan_News12[[#This Row],[text_classification_arabic3]],TextClassificationList[text_classification_arabic],0),1)</f>
        <v>#N/A</v>
      </c>
      <c r="AU1755" t="e">
        <f>INDEX(TextClassificationList[],MATCH(Sudan_News12[[#This Row],[text_classification_arabic4]],TextClassificationList[text_classification_arabic],0),1)</f>
        <v>#N/A</v>
      </c>
      <c r="AW1755" t="e">
        <f>INDEX(TextClassificationList[],MATCH(Sudan_News12[[#This Row],[text_classification_arabic5]],TextClassificationList[text_classification_arabic],0),1)</f>
        <v>#N/A</v>
      </c>
    </row>
    <row r="1756" spans="1:49" x14ac:dyDescent="0.2">
      <c r="A1756">
        <v>1.3505261386831708E+18</v>
      </c>
      <c r="B1756">
        <v>1.3505261386831708E+18</v>
      </c>
      <c r="C1756" t="s">
        <v>6883</v>
      </c>
      <c r="D1756" s="1">
        <v>44212</v>
      </c>
      <c r="E1756" s="2">
        <v>0.89695601851851847</v>
      </c>
      <c r="F1756">
        <v>200</v>
      </c>
      <c r="G1756">
        <v>1889611729</v>
      </c>
      <c r="H1756" t="s">
        <v>354</v>
      </c>
      <c r="I1756" t="s">
        <v>355</v>
      </c>
      <c r="J1756" t="s">
        <v>265</v>
      </c>
      <c r="K1756" t="s">
        <v>6884</v>
      </c>
      <c r="L1756" t="s">
        <v>266</v>
      </c>
      <c r="M1756" t="s">
        <v>267</v>
      </c>
      <c r="N1756" t="s">
        <v>267</v>
      </c>
      <c r="O1756" t="s">
        <v>267</v>
      </c>
      <c r="P1756">
        <v>0</v>
      </c>
      <c r="Q1756">
        <v>0</v>
      </c>
      <c r="R1756">
        <v>2</v>
      </c>
      <c r="S1756" t="s">
        <v>267</v>
      </c>
      <c r="T1756" t="s">
        <v>267</v>
      </c>
      <c r="U1756" t="s">
        <v>6885</v>
      </c>
      <c r="V1756" t="b">
        <v>0</v>
      </c>
      <c r="W1756" t="s">
        <v>265</v>
      </c>
      <c r="X1756">
        <v>0</v>
      </c>
      <c r="Y1756" t="s">
        <v>265</v>
      </c>
      <c r="Z1756" t="s">
        <v>265</v>
      </c>
      <c r="AA1756" t="s">
        <v>265</v>
      </c>
      <c r="AB1756" t="s">
        <v>265</v>
      </c>
      <c r="AC1756" t="s">
        <v>265</v>
      </c>
      <c r="AD1756" t="s">
        <v>265</v>
      </c>
      <c r="AE1756" t="s">
        <v>265</v>
      </c>
      <c r="AF1756" t="s">
        <v>267</v>
      </c>
      <c r="AG1756" t="s">
        <v>265</v>
      </c>
      <c r="AH1756" t="s">
        <v>265</v>
      </c>
      <c r="AI1756" t="s">
        <v>265</v>
      </c>
      <c r="AJ1756" t="s">
        <v>265</v>
      </c>
      <c r="AL1756" t="str">
        <f>IF(Sudan_News12[[#This Row],[relevancy_classification_english]]="Relevant","مناسب",IF(Sudan_News12[[#This Row],[relevancy_classification_english]]="Relevant","عَرَضِيّ",""))</f>
        <v/>
      </c>
      <c r="AN1756" t="str">
        <f>IF(Sudan_News12[[#This Row],[sentiment_analysis_english]]="Negative","سلبي",IF(Sudan_News12[[#This Row],[sentiment_analysis_english]]="Neutral","حيادي",IF(Sudan_News12[[#This Row],[sentiment_analysis_english]]="Positive","إيجابي","")))</f>
        <v/>
      </c>
      <c r="AO1756" t="e">
        <f>INDEX(TextClassificationList[],MATCH(Sudan_News12[[#This Row],[text_classification_arabic]],TextClassificationList[text_classification_arabic],0),1)</f>
        <v>#N/A</v>
      </c>
      <c r="AQ1756" t="e">
        <f>INDEX(TextClassificationList[],MATCH(Sudan_News12[[#This Row],[text_classification_arabic2]],TextClassificationList[text_classification_arabic],0),1)</f>
        <v>#N/A</v>
      </c>
      <c r="AS1756" t="e">
        <f>INDEX(TextClassificationList[],MATCH(Sudan_News12[[#This Row],[text_classification_arabic3]],TextClassificationList[text_classification_arabic],0),1)</f>
        <v>#N/A</v>
      </c>
      <c r="AU1756" t="e">
        <f>INDEX(TextClassificationList[],MATCH(Sudan_News12[[#This Row],[text_classification_arabic4]],TextClassificationList[text_classification_arabic],0),1)</f>
        <v>#N/A</v>
      </c>
      <c r="AW1756" t="e">
        <f>INDEX(TextClassificationList[],MATCH(Sudan_News12[[#This Row],[text_classification_arabic5]],TextClassificationList[text_classification_arabic],0),1)</f>
        <v>#N/A</v>
      </c>
    </row>
    <row r="1757" spans="1:49" x14ac:dyDescent="0.2">
      <c r="A1757">
        <v>1.3505257557348434E+18</v>
      </c>
      <c r="B1757">
        <v>1.3505257557348434E+18</v>
      </c>
      <c r="C1757" t="s">
        <v>6886</v>
      </c>
      <c r="D1757" s="1">
        <v>44212</v>
      </c>
      <c r="E1757" s="2">
        <v>0.89590277777777783</v>
      </c>
      <c r="F1757">
        <v>200</v>
      </c>
      <c r="G1757">
        <v>1889611729</v>
      </c>
      <c r="H1757" t="s">
        <v>354</v>
      </c>
      <c r="I1757" t="s">
        <v>355</v>
      </c>
      <c r="J1757" t="s">
        <v>265</v>
      </c>
      <c r="K1757" t="s">
        <v>6887</v>
      </c>
      <c r="L1757" t="s">
        <v>266</v>
      </c>
      <c r="M1757" t="s">
        <v>267</v>
      </c>
      <c r="N1757" t="s">
        <v>267</v>
      </c>
      <c r="O1757" t="s">
        <v>267</v>
      </c>
      <c r="P1757">
        <v>0</v>
      </c>
      <c r="Q1757">
        <v>0</v>
      </c>
      <c r="R1757">
        <v>0</v>
      </c>
      <c r="S1757" t="s">
        <v>3758</v>
      </c>
      <c r="T1757" t="s">
        <v>267</v>
      </c>
      <c r="U1757" t="s">
        <v>6888</v>
      </c>
      <c r="V1757" t="b">
        <v>0</v>
      </c>
      <c r="W1757" t="s">
        <v>265</v>
      </c>
      <c r="X1757">
        <v>0</v>
      </c>
      <c r="Y1757" t="s">
        <v>265</v>
      </c>
      <c r="Z1757" t="s">
        <v>265</v>
      </c>
      <c r="AA1757" t="s">
        <v>265</v>
      </c>
      <c r="AB1757" t="s">
        <v>265</v>
      </c>
      <c r="AC1757" t="s">
        <v>265</v>
      </c>
      <c r="AD1757" t="s">
        <v>265</v>
      </c>
      <c r="AE1757" t="s">
        <v>265</v>
      </c>
      <c r="AF1757" t="s">
        <v>267</v>
      </c>
      <c r="AG1757" t="s">
        <v>265</v>
      </c>
      <c r="AH1757" t="s">
        <v>265</v>
      </c>
      <c r="AI1757" t="s">
        <v>265</v>
      </c>
      <c r="AJ1757" t="s">
        <v>265</v>
      </c>
      <c r="AL1757" t="str">
        <f>IF(Sudan_News12[[#This Row],[relevancy_classification_english]]="Relevant","مناسب",IF(Sudan_News12[[#This Row],[relevancy_classification_english]]="Relevant","عَرَضِيّ",""))</f>
        <v/>
      </c>
      <c r="AN1757" t="str">
        <f>IF(Sudan_News12[[#This Row],[sentiment_analysis_english]]="Negative","سلبي",IF(Sudan_News12[[#This Row],[sentiment_analysis_english]]="Neutral","حيادي",IF(Sudan_News12[[#This Row],[sentiment_analysis_english]]="Positive","إيجابي","")))</f>
        <v/>
      </c>
      <c r="AO1757" t="e">
        <f>INDEX(TextClassificationList[],MATCH(Sudan_News12[[#This Row],[text_classification_arabic]],TextClassificationList[text_classification_arabic],0),1)</f>
        <v>#N/A</v>
      </c>
      <c r="AQ1757" t="e">
        <f>INDEX(TextClassificationList[],MATCH(Sudan_News12[[#This Row],[text_classification_arabic2]],TextClassificationList[text_classification_arabic],0),1)</f>
        <v>#N/A</v>
      </c>
      <c r="AS1757" t="e">
        <f>INDEX(TextClassificationList[],MATCH(Sudan_News12[[#This Row],[text_classification_arabic3]],TextClassificationList[text_classification_arabic],0),1)</f>
        <v>#N/A</v>
      </c>
      <c r="AU1757" t="e">
        <f>INDEX(TextClassificationList[],MATCH(Sudan_News12[[#This Row],[text_classification_arabic4]],TextClassificationList[text_classification_arabic],0),1)</f>
        <v>#N/A</v>
      </c>
      <c r="AW1757" t="e">
        <f>INDEX(TextClassificationList[],MATCH(Sudan_News12[[#This Row],[text_classification_arabic5]],TextClassificationList[text_classification_arabic],0),1)</f>
        <v>#N/A</v>
      </c>
    </row>
    <row r="1758" spans="1:49" x14ac:dyDescent="0.2">
      <c r="A1758">
        <v>1.3505255781312102E+18</v>
      </c>
      <c r="B1758">
        <v>1.3505255781312102E+18</v>
      </c>
      <c r="C1758" t="s">
        <v>6889</v>
      </c>
      <c r="D1758" s="1">
        <v>44212</v>
      </c>
      <c r="E1758" s="2">
        <v>0.89541666666666664</v>
      </c>
      <c r="F1758">
        <v>200</v>
      </c>
      <c r="G1758">
        <v>1889611729</v>
      </c>
      <c r="H1758" t="s">
        <v>354</v>
      </c>
      <c r="I1758" t="s">
        <v>355</v>
      </c>
      <c r="J1758" t="s">
        <v>265</v>
      </c>
      <c r="K1758" t="s">
        <v>6890</v>
      </c>
      <c r="L1758" t="s">
        <v>266</v>
      </c>
      <c r="M1758" t="s">
        <v>267</v>
      </c>
      <c r="N1758" t="s">
        <v>267</v>
      </c>
      <c r="O1758" t="s">
        <v>6891</v>
      </c>
      <c r="P1758">
        <v>2</v>
      </c>
      <c r="Q1758">
        <v>0</v>
      </c>
      <c r="R1758">
        <v>1</v>
      </c>
      <c r="S1758" t="s">
        <v>6892</v>
      </c>
      <c r="T1758" t="s">
        <v>267</v>
      </c>
      <c r="U1758" t="s">
        <v>6893</v>
      </c>
      <c r="V1758" t="b">
        <v>0</v>
      </c>
      <c r="W1758" t="s">
        <v>265</v>
      </c>
      <c r="X1758">
        <v>1</v>
      </c>
      <c r="Y1758" t="s">
        <v>6894</v>
      </c>
      <c r="Z1758" t="s">
        <v>265</v>
      </c>
      <c r="AA1758" t="s">
        <v>265</v>
      </c>
      <c r="AB1758" t="s">
        <v>265</v>
      </c>
      <c r="AC1758" t="s">
        <v>265</v>
      </c>
      <c r="AD1758" t="s">
        <v>265</v>
      </c>
      <c r="AE1758" t="s">
        <v>265</v>
      </c>
      <c r="AF1758" t="s">
        <v>267</v>
      </c>
      <c r="AG1758" t="s">
        <v>265</v>
      </c>
      <c r="AH1758" t="s">
        <v>265</v>
      </c>
      <c r="AI1758" t="s">
        <v>265</v>
      </c>
      <c r="AJ1758" t="s">
        <v>265</v>
      </c>
      <c r="AL1758" t="str">
        <f>IF(Sudan_News12[[#This Row],[relevancy_classification_english]]="Relevant","مناسب",IF(Sudan_News12[[#This Row],[relevancy_classification_english]]="Relevant","عَرَضِيّ",""))</f>
        <v/>
      </c>
      <c r="AN1758" t="str">
        <f>IF(Sudan_News12[[#This Row],[sentiment_analysis_english]]="Negative","سلبي",IF(Sudan_News12[[#This Row],[sentiment_analysis_english]]="Neutral","حيادي",IF(Sudan_News12[[#This Row],[sentiment_analysis_english]]="Positive","إيجابي","")))</f>
        <v/>
      </c>
      <c r="AO1758" t="e">
        <f>INDEX(TextClassificationList[],MATCH(Sudan_News12[[#This Row],[text_classification_arabic]],TextClassificationList[text_classification_arabic],0),1)</f>
        <v>#N/A</v>
      </c>
      <c r="AQ1758" t="e">
        <f>INDEX(TextClassificationList[],MATCH(Sudan_News12[[#This Row],[text_classification_arabic2]],TextClassificationList[text_classification_arabic],0),1)</f>
        <v>#N/A</v>
      </c>
      <c r="AS1758" t="e">
        <f>INDEX(TextClassificationList[],MATCH(Sudan_News12[[#This Row],[text_classification_arabic3]],TextClassificationList[text_classification_arabic],0),1)</f>
        <v>#N/A</v>
      </c>
      <c r="AU1758" t="e">
        <f>INDEX(TextClassificationList[],MATCH(Sudan_News12[[#This Row],[text_classification_arabic4]],TextClassificationList[text_classification_arabic],0),1)</f>
        <v>#N/A</v>
      </c>
      <c r="AW1758" t="e">
        <f>INDEX(TextClassificationList[],MATCH(Sudan_News12[[#This Row],[text_classification_arabic5]],TextClassificationList[text_classification_arabic],0),1)</f>
        <v>#N/A</v>
      </c>
    </row>
    <row r="1759" spans="1:49" x14ac:dyDescent="0.2">
      <c r="A1759">
        <v>1.3505252639778324E+18</v>
      </c>
      <c r="B1759">
        <v>1.3505246329238405E+18</v>
      </c>
      <c r="C1759" t="s">
        <v>6895</v>
      </c>
      <c r="D1759" s="1">
        <v>44212</v>
      </c>
      <c r="E1759" s="2">
        <v>0.89454861111111106</v>
      </c>
      <c r="F1759">
        <v>200</v>
      </c>
      <c r="G1759">
        <v>1889611729</v>
      </c>
      <c r="H1759" t="s">
        <v>354</v>
      </c>
      <c r="I1759" t="s">
        <v>355</v>
      </c>
      <c r="J1759" t="s">
        <v>265</v>
      </c>
      <c r="K1759" t="s">
        <v>6896</v>
      </c>
      <c r="L1759" t="s">
        <v>266</v>
      </c>
      <c r="M1759" t="s">
        <v>267</v>
      </c>
      <c r="N1759" t="s">
        <v>267</v>
      </c>
      <c r="O1759" t="s">
        <v>267</v>
      </c>
      <c r="P1759">
        <v>0</v>
      </c>
      <c r="Q1759">
        <v>0</v>
      </c>
      <c r="R1759">
        <v>0</v>
      </c>
      <c r="S1759" t="s">
        <v>267</v>
      </c>
      <c r="T1759" t="s">
        <v>267</v>
      </c>
      <c r="U1759" t="s">
        <v>6897</v>
      </c>
      <c r="V1759" t="b">
        <v>0</v>
      </c>
      <c r="W1759" t="s">
        <v>265</v>
      </c>
      <c r="X1759">
        <v>0</v>
      </c>
      <c r="Y1759" t="s">
        <v>265</v>
      </c>
      <c r="Z1759" t="s">
        <v>265</v>
      </c>
      <c r="AA1759" t="s">
        <v>265</v>
      </c>
      <c r="AB1759" t="s">
        <v>265</v>
      </c>
      <c r="AC1759" t="s">
        <v>265</v>
      </c>
      <c r="AD1759" t="s">
        <v>265</v>
      </c>
      <c r="AE1759" t="s">
        <v>265</v>
      </c>
      <c r="AF1759" t="s">
        <v>267</v>
      </c>
      <c r="AG1759" t="s">
        <v>265</v>
      </c>
      <c r="AH1759" t="s">
        <v>265</v>
      </c>
      <c r="AI1759" t="s">
        <v>265</v>
      </c>
      <c r="AJ1759" t="s">
        <v>265</v>
      </c>
      <c r="AL1759" t="str">
        <f>IF(Sudan_News12[[#This Row],[relevancy_classification_english]]="Relevant","مناسب",IF(Sudan_News12[[#This Row],[relevancy_classification_english]]="Relevant","عَرَضِيّ",""))</f>
        <v/>
      </c>
      <c r="AN1759" t="str">
        <f>IF(Sudan_News12[[#This Row],[sentiment_analysis_english]]="Negative","سلبي",IF(Sudan_News12[[#This Row],[sentiment_analysis_english]]="Neutral","حيادي",IF(Sudan_News12[[#This Row],[sentiment_analysis_english]]="Positive","إيجابي","")))</f>
        <v/>
      </c>
      <c r="AO1759" t="e">
        <f>INDEX(TextClassificationList[],MATCH(Sudan_News12[[#This Row],[text_classification_arabic]],TextClassificationList[text_classification_arabic],0),1)</f>
        <v>#N/A</v>
      </c>
      <c r="AQ1759" t="e">
        <f>INDEX(TextClassificationList[],MATCH(Sudan_News12[[#This Row],[text_classification_arabic2]],TextClassificationList[text_classification_arabic],0),1)</f>
        <v>#N/A</v>
      </c>
      <c r="AS1759" t="e">
        <f>INDEX(TextClassificationList[],MATCH(Sudan_News12[[#This Row],[text_classification_arabic3]],TextClassificationList[text_classification_arabic],0),1)</f>
        <v>#N/A</v>
      </c>
      <c r="AU1759" t="e">
        <f>INDEX(TextClassificationList[],MATCH(Sudan_News12[[#This Row],[text_classification_arabic4]],TextClassificationList[text_classification_arabic],0),1)</f>
        <v>#N/A</v>
      </c>
      <c r="AW1759" t="e">
        <f>INDEX(TextClassificationList[],MATCH(Sudan_News12[[#This Row],[text_classification_arabic5]],TextClassificationList[text_classification_arabic],0),1)</f>
        <v>#N/A</v>
      </c>
    </row>
    <row r="1760" spans="1:49" x14ac:dyDescent="0.2">
      <c r="A1760">
        <v>1.3505249998541292E+18</v>
      </c>
      <c r="B1760">
        <v>1.3505246329238405E+18</v>
      </c>
      <c r="C1760" t="s">
        <v>6898</v>
      </c>
      <c r="D1760" s="1">
        <v>44212</v>
      </c>
      <c r="E1760" s="2">
        <v>0.8938194444444445</v>
      </c>
      <c r="F1760">
        <v>200</v>
      </c>
      <c r="G1760">
        <v>1889611729</v>
      </c>
      <c r="H1760" t="s">
        <v>354</v>
      </c>
      <c r="I1760" t="s">
        <v>355</v>
      </c>
      <c r="J1760" t="s">
        <v>265</v>
      </c>
      <c r="K1760" t="s">
        <v>6899</v>
      </c>
      <c r="L1760" t="s">
        <v>266</v>
      </c>
      <c r="M1760" t="s">
        <v>4752</v>
      </c>
      <c r="N1760" t="s">
        <v>267</v>
      </c>
      <c r="O1760" t="s">
        <v>267</v>
      </c>
      <c r="P1760">
        <v>1</v>
      </c>
      <c r="Q1760">
        <v>0</v>
      </c>
      <c r="R1760">
        <v>0</v>
      </c>
      <c r="S1760" t="s">
        <v>267</v>
      </c>
      <c r="T1760" t="s">
        <v>267</v>
      </c>
      <c r="U1760" t="s">
        <v>6900</v>
      </c>
      <c r="V1760" t="b">
        <v>0</v>
      </c>
      <c r="W1760" t="s">
        <v>265</v>
      </c>
      <c r="X1760">
        <v>0</v>
      </c>
      <c r="Y1760" t="s">
        <v>265</v>
      </c>
      <c r="Z1760" t="s">
        <v>265</v>
      </c>
      <c r="AA1760" t="s">
        <v>265</v>
      </c>
      <c r="AB1760" t="s">
        <v>265</v>
      </c>
      <c r="AC1760" t="s">
        <v>265</v>
      </c>
      <c r="AD1760" t="s">
        <v>265</v>
      </c>
      <c r="AE1760" t="s">
        <v>265</v>
      </c>
      <c r="AF1760" t="s">
        <v>267</v>
      </c>
      <c r="AG1760" t="s">
        <v>265</v>
      </c>
      <c r="AH1760" t="s">
        <v>265</v>
      </c>
      <c r="AI1760" t="s">
        <v>265</v>
      </c>
      <c r="AJ1760" t="s">
        <v>265</v>
      </c>
      <c r="AL1760" t="str">
        <f>IF(Sudan_News12[[#This Row],[relevancy_classification_english]]="Relevant","مناسب",IF(Sudan_News12[[#This Row],[relevancy_classification_english]]="Relevant","عَرَضِيّ",""))</f>
        <v/>
      </c>
      <c r="AN1760" t="str">
        <f>IF(Sudan_News12[[#This Row],[sentiment_analysis_english]]="Negative","سلبي",IF(Sudan_News12[[#This Row],[sentiment_analysis_english]]="Neutral","حيادي",IF(Sudan_News12[[#This Row],[sentiment_analysis_english]]="Positive","إيجابي","")))</f>
        <v/>
      </c>
      <c r="AO1760" t="e">
        <f>INDEX(TextClassificationList[],MATCH(Sudan_News12[[#This Row],[text_classification_arabic]],TextClassificationList[text_classification_arabic],0),1)</f>
        <v>#N/A</v>
      </c>
      <c r="AQ1760" t="e">
        <f>INDEX(TextClassificationList[],MATCH(Sudan_News12[[#This Row],[text_classification_arabic2]],TextClassificationList[text_classification_arabic],0),1)</f>
        <v>#N/A</v>
      </c>
      <c r="AS1760" t="e">
        <f>INDEX(TextClassificationList[],MATCH(Sudan_News12[[#This Row],[text_classification_arabic3]],TextClassificationList[text_classification_arabic],0),1)</f>
        <v>#N/A</v>
      </c>
      <c r="AU1760" t="e">
        <f>INDEX(TextClassificationList[],MATCH(Sudan_News12[[#This Row],[text_classification_arabic4]],TextClassificationList[text_classification_arabic],0),1)</f>
        <v>#N/A</v>
      </c>
      <c r="AW1760" t="e">
        <f>INDEX(TextClassificationList[],MATCH(Sudan_News12[[#This Row],[text_classification_arabic5]],TextClassificationList[text_classification_arabic],0),1)</f>
        <v>#N/A</v>
      </c>
    </row>
    <row r="1761" spans="1:49" x14ac:dyDescent="0.2">
      <c r="A1761">
        <v>1.3505248696167997E+18</v>
      </c>
      <c r="B1761">
        <v>1.3505246329238405E+18</v>
      </c>
      <c r="C1761" t="s">
        <v>6901</v>
      </c>
      <c r="D1761" s="1">
        <v>44212</v>
      </c>
      <c r="E1761" s="2">
        <v>0.89346064814814818</v>
      </c>
      <c r="F1761">
        <v>200</v>
      </c>
      <c r="G1761">
        <v>1889611729</v>
      </c>
      <c r="H1761" t="s">
        <v>354</v>
      </c>
      <c r="I1761" t="s">
        <v>355</v>
      </c>
      <c r="J1761" t="s">
        <v>265</v>
      </c>
      <c r="K1761" t="s">
        <v>6902</v>
      </c>
      <c r="L1761" t="s">
        <v>275</v>
      </c>
      <c r="M1761" t="s">
        <v>267</v>
      </c>
      <c r="N1761" t="s">
        <v>267</v>
      </c>
      <c r="O1761" t="s">
        <v>267</v>
      </c>
      <c r="P1761">
        <v>1</v>
      </c>
      <c r="Q1761">
        <v>0</v>
      </c>
      <c r="R1761">
        <v>2</v>
      </c>
      <c r="S1761" t="s">
        <v>267</v>
      </c>
      <c r="T1761" t="s">
        <v>267</v>
      </c>
      <c r="U1761" t="s">
        <v>6903</v>
      </c>
      <c r="V1761" t="b">
        <v>0</v>
      </c>
      <c r="W1761" t="s">
        <v>265</v>
      </c>
      <c r="X1761">
        <v>0</v>
      </c>
      <c r="Y1761" t="s">
        <v>265</v>
      </c>
      <c r="Z1761" t="s">
        <v>265</v>
      </c>
      <c r="AA1761" t="s">
        <v>265</v>
      </c>
      <c r="AB1761" t="s">
        <v>265</v>
      </c>
      <c r="AC1761" t="s">
        <v>265</v>
      </c>
      <c r="AD1761" t="s">
        <v>265</v>
      </c>
      <c r="AE1761" t="s">
        <v>265</v>
      </c>
      <c r="AF1761" t="s">
        <v>267</v>
      </c>
      <c r="AG1761" t="s">
        <v>265</v>
      </c>
      <c r="AH1761" t="s">
        <v>265</v>
      </c>
      <c r="AI1761" t="s">
        <v>265</v>
      </c>
      <c r="AJ1761" t="s">
        <v>265</v>
      </c>
      <c r="AL1761" t="str">
        <f>IF(Sudan_News12[[#This Row],[relevancy_classification_english]]="Relevant","مناسب",IF(Sudan_News12[[#This Row],[relevancy_classification_english]]="Relevant","عَرَضِيّ",""))</f>
        <v/>
      </c>
      <c r="AN1761" t="str">
        <f>IF(Sudan_News12[[#This Row],[sentiment_analysis_english]]="Negative","سلبي",IF(Sudan_News12[[#This Row],[sentiment_analysis_english]]="Neutral","حيادي",IF(Sudan_News12[[#This Row],[sentiment_analysis_english]]="Positive","إيجابي","")))</f>
        <v/>
      </c>
      <c r="AO1761" t="e">
        <f>INDEX(TextClassificationList[],MATCH(Sudan_News12[[#This Row],[text_classification_arabic]],TextClassificationList[text_classification_arabic],0),1)</f>
        <v>#N/A</v>
      </c>
      <c r="AQ1761" t="e">
        <f>INDEX(TextClassificationList[],MATCH(Sudan_News12[[#This Row],[text_classification_arabic2]],TextClassificationList[text_classification_arabic],0),1)</f>
        <v>#N/A</v>
      </c>
      <c r="AS1761" t="e">
        <f>INDEX(TextClassificationList[],MATCH(Sudan_News12[[#This Row],[text_classification_arabic3]],TextClassificationList[text_classification_arabic],0),1)</f>
        <v>#N/A</v>
      </c>
      <c r="AU1761" t="e">
        <f>INDEX(TextClassificationList[],MATCH(Sudan_News12[[#This Row],[text_classification_arabic4]],TextClassificationList[text_classification_arabic],0),1)</f>
        <v>#N/A</v>
      </c>
      <c r="AW1761" t="e">
        <f>INDEX(TextClassificationList[],MATCH(Sudan_News12[[#This Row],[text_classification_arabic5]],TextClassificationList[text_classification_arabic],0),1)</f>
        <v>#N/A</v>
      </c>
    </row>
    <row r="1762" spans="1:49" x14ac:dyDescent="0.2">
      <c r="A1762">
        <v>1.3505246329238405E+18</v>
      </c>
      <c r="B1762">
        <v>1.3505246329238405E+18</v>
      </c>
      <c r="C1762" t="s">
        <v>6904</v>
      </c>
      <c r="D1762" s="1">
        <v>44212</v>
      </c>
      <c r="E1762" s="2">
        <v>0.89280092592592597</v>
      </c>
      <c r="F1762">
        <v>200</v>
      </c>
      <c r="G1762">
        <v>1889611729</v>
      </c>
      <c r="H1762" t="s">
        <v>354</v>
      </c>
      <c r="I1762" t="s">
        <v>355</v>
      </c>
      <c r="J1762" t="s">
        <v>265</v>
      </c>
      <c r="K1762" t="s">
        <v>6905</v>
      </c>
      <c r="L1762" t="s">
        <v>266</v>
      </c>
      <c r="M1762" t="s">
        <v>267</v>
      </c>
      <c r="N1762" t="s">
        <v>267</v>
      </c>
      <c r="O1762" t="s">
        <v>267</v>
      </c>
      <c r="P1762">
        <v>3</v>
      </c>
      <c r="Q1762">
        <v>1</v>
      </c>
      <c r="R1762">
        <v>3</v>
      </c>
      <c r="S1762" t="s">
        <v>267</v>
      </c>
      <c r="T1762" t="s">
        <v>267</v>
      </c>
      <c r="U1762" t="s">
        <v>6906</v>
      </c>
      <c r="V1762" t="b">
        <v>0</v>
      </c>
      <c r="W1762" t="s">
        <v>265</v>
      </c>
      <c r="X1762">
        <v>0</v>
      </c>
      <c r="Y1762" t="s">
        <v>265</v>
      </c>
      <c r="Z1762" t="s">
        <v>265</v>
      </c>
      <c r="AA1762" t="s">
        <v>265</v>
      </c>
      <c r="AB1762" t="s">
        <v>265</v>
      </c>
      <c r="AC1762" t="s">
        <v>265</v>
      </c>
      <c r="AD1762" t="s">
        <v>265</v>
      </c>
      <c r="AE1762" t="s">
        <v>265</v>
      </c>
      <c r="AF1762" t="s">
        <v>267</v>
      </c>
      <c r="AG1762" t="s">
        <v>265</v>
      </c>
      <c r="AH1762" t="s">
        <v>265</v>
      </c>
      <c r="AI1762" t="s">
        <v>265</v>
      </c>
      <c r="AJ1762" t="s">
        <v>265</v>
      </c>
      <c r="AL1762" t="str">
        <f>IF(Sudan_News12[[#This Row],[relevancy_classification_english]]="Relevant","مناسب",IF(Sudan_News12[[#This Row],[relevancy_classification_english]]="Relevant","عَرَضِيّ",""))</f>
        <v/>
      </c>
      <c r="AN1762" t="str">
        <f>IF(Sudan_News12[[#This Row],[sentiment_analysis_english]]="Negative","سلبي",IF(Sudan_News12[[#This Row],[sentiment_analysis_english]]="Neutral","حيادي",IF(Sudan_News12[[#This Row],[sentiment_analysis_english]]="Positive","إيجابي","")))</f>
        <v/>
      </c>
      <c r="AO1762" t="e">
        <f>INDEX(TextClassificationList[],MATCH(Sudan_News12[[#This Row],[text_classification_arabic]],TextClassificationList[text_classification_arabic],0),1)</f>
        <v>#N/A</v>
      </c>
      <c r="AQ1762" t="e">
        <f>INDEX(TextClassificationList[],MATCH(Sudan_News12[[#This Row],[text_classification_arabic2]],TextClassificationList[text_classification_arabic],0),1)</f>
        <v>#N/A</v>
      </c>
      <c r="AS1762" t="e">
        <f>INDEX(TextClassificationList[],MATCH(Sudan_News12[[#This Row],[text_classification_arabic3]],TextClassificationList[text_classification_arabic],0),1)</f>
        <v>#N/A</v>
      </c>
      <c r="AU1762" t="e">
        <f>INDEX(TextClassificationList[],MATCH(Sudan_News12[[#This Row],[text_classification_arabic4]],TextClassificationList[text_classification_arabic],0),1)</f>
        <v>#N/A</v>
      </c>
      <c r="AW1762" t="e">
        <f>INDEX(TextClassificationList[],MATCH(Sudan_News12[[#This Row],[text_classification_arabic5]],TextClassificationList[text_classification_arabic],0),1)</f>
        <v>#N/A</v>
      </c>
    </row>
    <row r="1763" spans="1:49" x14ac:dyDescent="0.2">
      <c r="A1763">
        <v>1.350522360940671E+18</v>
      </c>
      <c r="B1763">
        <v>1.350522360940671E+18</v>
      </c>
      <c r="C1763" t="s">
        <v>6907</v>
      </c>
      <c r="D1763" s="1">
        <v>44212</v>
      </c>
      <c r="E1763" s="2">
        <v>0.8865277777777778</v>
      </c>
      <c r="F1763">
        <v>200</v>
      </c>
      <c r="G1763">
        <v>1889611729</v>
      </c>
      <c r="H1763" t="s">
        <v>354</v>
      </c>
      <c r="I1763" t="s">
        <v>355</v>
      </c>
      <c r="J1763" t="s">
        <v>265</v>
      </c>
      <c r="K1763" t="s">
        <v>6908</v>
      </c>
      <c r="L1763" t="s">
        <v>266</v>
      </c>
      <c r="M1763" t="s">
        <v>267</v>
      </c>
      <c r="N1763" t="s">
        <v>267</v>
      </c>
      <c r="O1763" t="s">
        <v>267</v>
      </c>
      <c r="P1763">
        <v>0</v>
      </c>
      <c r="Q1763">
        <v>0</v>
      </c>
      <c r="R1763">
        <v>0</v>
      </c>
      <c r="S1763" t="s">
        <v>312</v>
      </c>
      <c r="T1763" t="s">
        <v>267</v>
      </c>
      <c r="U1763" t="s">
        <v>6909</v>
      </c>
      <c r="V1763" t="b">
        <v>0</v>
      </c>
      <c r="W1763" t="s">
        <v>265</v>
      </c>
      <c r="X1763">
        <v>0</v>
      </c>
      <c r="Y1763" t="s">
        <v>265</v>
      </c>
      <c r="Z1763" t="s">
        <v>265</v>
      </c>
      <c r="AA1763" t="s">
        <v>265</v>
      </c>
      <c r="AB1763" t="s">
        <v>265</v>
      </c>
      <c r="AC1763" t="s">
        <v>265</v>
      </c>
      <c r="AD1763" t="s">
        <v>265</v>
      </c>
      <c r="AE1763" t="s">
        <v>265</v>
      </c>
      <c r="AF1763" t="s">
        <v>267</v>
      </c>
      <c r="AG1763" t="s">
        <v>265</v>
      </c>
      <c r="AH1763" t="s">
        <v>265</v>
      </c>
      <c r="AI1763" t="s">
        <v>265</v>
      </c>
      <c r="AJ1763" t="s">
        <v>265</v>
      </c>
      <c r="AL1763" t="str">
        <f>IF(Sudan_News12[[#This Row],[relevancy_classification_english]]="Relevant","مناسب",IF(Sudan_News12[[#This Row],[relevancy_classification_english]]="Relevant","عَرَضِيّ",""))</f>
        <v/>
      </c>
      <c r="AN1763" t="str">
        <f>IF(Sudan_News12[[#This Row],[sentiment_analysis_english]]="Negative","سلبي",IF(Sudan_News12[[#This Row],[sentiment_analysis_english]]="Neutral","حيادي",IF(Sudan_News12[[#This Row],[sentiment_analysis_english]]="Positive","إيجابي","")))</f>
        <v/>
      </c>
      <c r="AO1763" t="e">
        <f>INDEX(TextClassificationList[],MATCH(Sudan_News12[[#This Row],[text_classification_arabic]],TextClassificationList[text_classification_arabic],0),1)</f>
        <v>#N/A</v>
      </c>
      <c r="AQ1763" t="e">
        <f>INDEX(TextClassificationList[],MATCH(Sudan_News12[[#This Row],[text_classification_arabic2]],TextClassificationList[text_classification_arabic],0),1)</f>
        <v>#N/A</v>
      </c>
      <c r="AS1763" t="e">
        <f>INDEX(TextClassificationList[],MATCH(Sudan_News12[[#This Row],[text_classification_arabic3]],TextClassificationList[text_classification_arabic],0),1)</f>
        <v>#N/A</v>
      </c>
      <c r="AU1763" t="e">
        <f>INDEX(TextClassificationList[],MATCH(Sudan_News12[[#This Row],[text_classification_arabic4]],TextClassificationList[text_classification_arabic],0),1)</f>
        <v>#N/A</v>
      </c>
      <c r="AW1763" t="e">
        <f>INDEX(TextClassificationList[],MATCH(Sudan_News12[[#This Row],[text_classification_arabic5]],TextClassificationList[text_classification_arabic],0),1)</f>
        <v>#N/A</v>
      </c>
    </row>
    <row r="1764" spans="1:49" x14ac:dyDescent="0.2">
      <c r="A1764">
        <v>1.3503636083755622E+18</v>
      </c>
      <c r="B1764">
        <v>1.3503636083755622E+18</v>
      </c>
      <c r="C1764" t="s">
        <v>6910</v>
      </c>
      <c r="D1764" s="1">
        <v>44212</v>
      </c>
      <c r="E1764" s="2">
        <v>0.44846064814814812</v>
      </c>
      <c r="F1764">
        <v>200</v>
      </c>
      <c r="G1764">
        <v>1889611729</v>
      </c>
      <c r="H1764" t="s">
        <v>354</v>
      </c>
      <c r="I1764" t="s">
        <v>355</v>
      </c>
      <c r="J1764" t="s">
        <v>265</v>
      </c>
      <c r="K1764" t="s">
        <v>6911</v>
      </c>
      <c r="L1764" t="s">
        <v>266</v>
      </c>
      <c r="M1764" t="s">
        <v>267</v>
      </c>
      <c r="N1764" t="s">
        <v>267</v>
      </c>
      <c r="O1764" t="s">
        <v>267</v>
      </c>
      <c r="P1764">
        <v>2</v>
      </c>
      <c r="Q1764">
        <v>0</v>
      </c>
      <c r="R1764">
        <v>3</v>
      </c>
      <c r="S1764" t="s">
        <v>282</v>
      </c>
      <c r="T1764" t="s">
        <v>267</v>
      </c>
      <c r="U1764" t="s">
        <v>6912</v>
      </c>
      <c r="V1764" t="b">
        <v>0</v>
      </c>
      <c r="W1764" t="s">
        <v>265</v>
      </c>
      <c r="X1764">
        <v>0</v>
      </c>
      <c r="Y1764" t="s">
        <v>265</v>
      </c>
      <c r="Z1764" t="s">
        <v>265</v>
      </c>
      <c r="AA1764" t="s">
        <v>265</v>
      </c>
      <c r="AB1764" t="s">
        <v>265</v>
      </c>
      <c r="AC1764" t="s">
        <v>265</v>
      </c>
      <c r="AD1764" t="s">
        <v>265</v>
      </c>
      <c r="AE1764" t="s">
        <v>265</v>
      </c>
      <c r="AF1764" t="s">
        <v>267</v>
      </c>
      <c r="AG1764" t="s">
        <v>265</v>
      </c>
      <c r="AH1764" t="s">
        <v>265</v>
      </c>
      <c r="AI1764" t="s">
        <v>265</v>
      </c>
      <c r="AJ1764" t="s">
        <v>265</v>
      </c>
      <c r="AL1764" t="str">
        <f>IF(Sudan_News12[[#This Row],[relevancy_classification_english]]="Relevant","مناسب",IF(Sudan_News12[[#This Row],[relevancy_classification_english]]="Relevant","عَرَضِيّ",""))</f>
        <v/>
      </c>
      <c r="AN1764" t="str">
        <f>IF(Sudan_News12[[#This Row],[sentiment_analysis_english]]="Negative","سلبي",IF(Sudan_News12[[#This Row],[sentiment_analysis_english]]="Neutral","حيادي",IF(Sudan_News12[[#This Row],[sentiment_analysis_english]]="Positive","إيجابي","")))</f>
        <v/>
      </c>
      <c r="AO1764" t="e">
        <f>INDEX(TextClassificationList[],MATCH(Sudan_News12[[#This Row],[text_classification_arabic]],TextClassificationList[text_classification_arabic],0),1)</f>
        <v>#N/A</v>
      </c>
      <c r="AQ1764" t="e">
        <f>INDEX(TextClassificationList[],MATCH(Sudan_News12[[#This Row],[text_classification_arabic2]],TextClassificationList[text_classification_arabic],0),1)</f>
        <v>#N/A</v>
      </c>
      <c r="AS1764" t="e">
        <f>INDEX(TextClassificationList[],MATCH(Sudan_News12[[#This Row],[text_classification_arabic3]],TextClassificationList[text_classification_arabic],0),1)</f>
        <v>#N/A</v>
      </c>
      <c r="AU1764" t="e">
        <f>INDEX(TextClassificationList[],MATCH(Sudan_News12[[#This Row],[text_classification_arabic4]],TextClassificationList[text_classification_arabic],0),1)</f>
        <v>#N/A</v>
      </c>
      <c r="AW1764" t="e">
        <f>INDEX(TextClassificationList[],MATCH(Sudan_News12[[#This Row],[text_classification_arabic5]],TextClassificationList[text_classification_arabic],0),1)</f>
        <v>#N/A</v>
      </c>
    </row>
    <row r="1765" spans="1:49" x14ac:dyDescent="0.2">
      <c r="A1765">
        <v>1.3501660327370629E+18</v>
      </c>
      <c r="B1765">
        <v>1.3501660327370629E+18</v>
      </c>
      <c r="C1765" t="s">
        <v>6913</v>
      </c>
      <c r="D1765" s="1">
        <v>44211</v>
      </c>
      <c r="E1765" s="2">
        <v>0.90325231481481483</v>
      </c>
      <c r="F1765">
        <v>200</v>
      </c>
      <c r="G1765">
        <v>1889611729</v>
      </c>
      <c r="H1765" t="s">
        <v>354</v>
      </c>
      <c r="I1765" t="s">
        <v>355</v>
      </c>
      <c r="J1765" t="s">
        <v>265</v>
      </c>
      <c r="K1765" t="s">
        <v>6914</v>
      </c>
      <c r="L1765" t="s">
        <v>266</v>
      </c>
      <c r="M1765" t="s">
        <v>267</v>
      </c>
      <c r="N1765" t="s">
        <v>267</v>
      </c>
      <c r="O1765" t="s">
        <v>267</v>
      </c>
      <c r="P1765">
        <v>0</v>
      </c>
      <c r="Q1765">
        <v>0</v>
      </c>
      <c r="R1765">
        <v>0</v>
      </c>
      <c r="S1765" t="s">
        <v>267</v>
      </c>
      <c r="T1765" t="s">
        <v>267</v>
      </c>
      <c r="U1765" t="s">
        <v>6915</v>
      </c>
      <c r="V1765" t="b">
        <v>0</v>
      </c>
      <c r="W1765" t="s">
        <v>265</v>
      </c>
      <c r="X1765">
        <v>0</v>
      </c>
      <c r="Y1765" t="s">
        <v>265</v>
      </c>
      <c r="Z1765" t="s">
        <v>265</v>
      </c>
      <c r="AA1765" t="s">
        <v>265</v>
      </c>
      <c r="AB1765" t="s">
        <v>265</v>
      </c>
      <c r="AC1765" t="s">
        <v>265</v>
      </c>
      <c r="AD1765" t="s">
        <v>265</v>
      </c>
      <c r="AE1765" t="s">
        <v>265</v>
      </c>
      <c r="AF1765" t="s">
        <v>267</v>
      </c>
      <c r="AG1765" t="s">
        <v>265</v>
      </c>
      <c r="AH1765" t="s">
        <v>265</v>
      </c>
      <c r="AI1765" t="s">
        <v>265</v>
      </c>
      <c r="AJ1765" t="s">
        <v>265</v>
      </c>
      <c r="AL1765" t="str">
        <f>IF(Sudan_News12[[#This Row],[relevancy_classification_english]]="Relevant","مناسب",IF(Sudan_News12[[#This Row],[relevancy_classification_english]]="Relevant","عَرَضِيّ",""))</f>
        <v/>
      </c>
      <c r="AN1765" t="str">
        <f>IF(Sudan_News12[[#This Row],[sentiment_analysis_english]]="Negative","سلبي",IF(Sudan_News12[[#This Row],[sentiment_analysis_english]]="Neutral","حيادي",IF(Sudan_News12[[#This Row],[sentiment_analysis_english]]="Positive","إيجابي","")))</f>
        <v/>
      </c>
      <c r="AO1765" t="e">
        <f>INDEX(TextClassificationList[],MATCH(Sudan_News12[[#This Row],[text_classification_arabic]],TextClassificationList[text_classification_arabic],0),1)</f>
        <v>#N/A</v>
      </c>
      <c r="AQ1765" t="e">
        <f>INDEX(TextClassificationList[],MATCH(Sudan_News12[[#This Row],[text_classification_arabic2]],TextClassificationList[text_classification_arabic],0),1)</f>
        <v>#N/A</v>
      </c>
      <c r="AS1765" t="e">
        <f>INDEX(TextClassificationList[],MATCH(Sudan_News12[[#This Row],[text_classification_arabic3]],TextClassificationList[text_classification_arabic],0),1)</f>
        <v>#N/A</v>
      </c>
      <c r="AU1765" t="e">
        <f>INDEX(TextClassificationList[],MATCH(Sudan_News12[[#This Row],[text_classification_arabic4]],TextClassificationList[text_classification_arabic],0),1)</f>
        <v>#N/A</v>
      </c>
      <c r="AW1765" t="e">
        <f>INDEX(TextClassificationList[],MATCH(Sudan_News12[[#This Row],[text_classification_arabic5]],TextClassificationList[text_classification_arabic],0),1)</f>
        <v>#N/A</v>
      </c>
    </row>
    <row r="1766" spans="1:49" x14ac:dyDescent="0.2">
      <c r="A1766">
        <v>1.3501279359954575E+18</v>
      </c>
      <c r="B1766">
        <v>1.3501279359954575E+18</v>
      </c>
      <c r="C1766" t="s">
        <v>6916</v>
      </c>
      <c r="D1766" s="1">
        <v>44211</v>
      </c>
      <c r="E1766" s="2">
        <v>0.79812499999999997</v>
      </c>
      <c r="F1766">
        <v>200</v>
      </c>
      <c r="G1766">
        <v>1889611729</v>
      </c>
      <c r="H1766" t="s">
        <v>354</v>
      </c>
      <c r="I1766" t="s">
        <v>355</v>
      </c>
      <c r="J1766" t="s">
        <v>265</v>
      </c>
      <c r="K1766" t="s">
        <v>6917</v>
      </c>
      <c r="L1766" t="s">
        <v>290</v>
      </c>
      <c r="M1766" t="s">
        <v>267</v>
      </c>
      <c r="N1766" t="s">
        <v>267</v>
      </c>
      <c r="O1766" t="s">
        <v>267</v>
      </c>
      <c r="P1766">
        <v>0</v>
      </c>
      <c r="Q1766">
        <v>0</v>
      </c>
      <c r="R1766">
        <v>0</v>
      </c>
      <c r="S1766" t="s">
        <v>267</v>
      </c>
      <c r="T1766" t="s">
        <v>267</v>
      </c>
      <c r="U1766" t="s">
        <v>6918</v>
      </c>
      <c r="V1766" t="b">
        <v>0</v>
      </c>
      <c r="W1766" t="s">
        <v>6919</v>
      </c>
      <c r="X1766">
        <v>0</v>
      </c>
      <c r="Y1766" t="s">
        <v>265</v>
      </c>
      <c r="Z1766" t="s">
        <v>265</v>
      </c>
      <c r="AA1766" t="s">
        <v>265</v>
      </c>
      <c r="AB1766" t="s">
        <v>265</v>
      </c>
      <c r="AC1766" t="s">
        <v>265</v>
      </c>
      <c r="AD1766" t="s">
        <v>265</v>
      </c>
      <c r="AE1766" t="s">
        <v>265</v>
      </c>
      <c r="AF1766" t="s">
        <v>267</v>
      </c>
      <c r="AG1766" t="s">
        <v>265</v>
      </c>
      <c r="AH1766" t="s">
        <v>265</v>
      </c>
      <c r="AI1766" t="s">
        <v>265</v>
      </c>
      <c r="AJ1766" t="s">
        <v>265</v>
      </c>
      <c r="AL1766" t="str">
        <f>IF(Sudan_News12[[#This Row],[relevancy_classification_english]]="Relevant","مناسب",IF(Sudan_News12[[#This Row],[relevancy_classification_english]]="Relevant","عَرَضِيّ",""))</f>
        <v/>
      </c>
      <c r="AN1766" t="str">
        <f>IF(Sudan_News12[[#This Row],[sentiment_analysis_english]]="Negative","سلبي",IF(Sudan_News12[[#This Row],[sentiment_analysis_english]]="Neutral","حيادي",IF(Sudan_News12[[#This Row],[sentiment_analysis_english]]="Positive","إيجابي","")))</f>
        <v/>
      </c>
      <c r="AO1766" t="e">
        <f>INDEX(TextClassificationList[],MATCH(Sudan_News12[[#This Row],[text_classification_arabic]],TextClassificationList[text_classification_arabic],0),1)</f>
        <v>#N/A</v>
      </c>
      <c r="AQ1766" t="e">
        <f>INDEX(TextClassificationList[],MATCH(Sudan_News12[[#This Row],[text_classification_arabic2]],TextClassificationList[text_classification_arabic],0),1)</f>
        <v>#N/A</v>
      </c>
      <c r="AS1766" t="e">
        <f>INDEX(TextClassificationList[],MATCH(Sudan_News12[[#This Row],[text_classification_arabic3]],TextClassificationList[text_classification_arabic],0),1)</f>
        <v>#N/A</v>
      </c>
      <c r="AU1766" t="e">
        <f>INDEX(TextClassificationList[],MATCH(Sudan_News12[[#This Row],[text_classification_arabic4]],TextClassificationList[text_classification_arabic],0),1)</f>
        <v>#N/A</v>
      </c>
      <c r="AW1766" t="e">
        <f>INDEX(TextClassificationList[],MATCH(Sudan_News12[[#This Row],[text_classification_arabic5]],TextClassificationList[text_classification_arabic],0),1)</f>
        <v>#N/A</v>
      </c>
    </row>
    <row r="1767" spans="1:49" x14ac:dyDescent="0.2">
      <c r="A1767">
        <v>1.3500972034031084E+18</v>
      </c>
      <c r="B1767">
        <v>1.3500972034031084E+18</v>
      </c>
      <c r="C1767" t="s">
        <v>6920</v>
      </c>
      <c r="D1767" s="1">
        <v>44211</v>
      </c>
      <c r="E1767" s="2">
        <v>0.71332175925925922</v>
      </c>
      <c r="F1767">
        <v>200</v>
      </c>
      <c r="G1767">
        <v>1889611729</v>
      </c>
      <c r="H1767" t="s">
        <v>354</v>
      </c>
      <c r="I1767" t="s">
        <v>355</v>
      </c>
      <c r="J1767" t="s">
        <v>265</v>
      </c>
      <c r="K1767" t="s">
        <v>6921</v>
      </c>
      <c r="L1767" t="s">
        <v>266</v>
      </c>
      <c r="M1767" t="s">
        <v>267</v>
      </c>
      <c r="N1767" t="s">
        <v>267</v>
      </c>
      <c r="O1767" t="s">
        <v>267</v>
      </c>
      <c r="P1767">
        <v>0</v>
      </c>
      <c r="Q1767">
        <v>0</v>
      </c>
      <c r="R1767">
        <v>1</v>
      </c>
      <c r="S1767" t="s">
        <v>6922</v>
      </c>
      <c r="T1767" t="s">
        <v>267</v>
      </c>
      <c r="U1767" t="s">
        <v>6923</v>
      </c>
      <c r="V1767" t="b">
        <v>0</v>
      </c>
      <c r="W1767" t="s">
        <v>265</v>
      </c>
      <c r="X1767">
        <v>0</v>
      </c>
      <c r="Y1767" t="s">
        <v>265</v>
      </c>
      <c r="Z1767" t="s">
        <v>265</v>
      </c>
      <c r="AA1767" t="s">
        <v>265</v>
      </c>
      <c r="AB1767" t="s">
        <v>265</v>
      </c>
      <c r="AC1767" t="s">
        <v>265</v>
      </c>
      <c r="AD1767" t="s">
        <v>265</v>
      </c>
      <c r="AE1767" t="s">
        <v>265</v>
      </c>
      <c r="AF1767" t="s">
        <v>267</v>
      </c>
      <c r="AG1767" t="s">
        <v>265</v>
      </c>
      <c r="AH1767" t="s">
        <v>265</v>
      </c>
      <c r="AI1767" t="s">
        <v>265</v>
      </c>
      <c r="AJ1767" t="s">
        <v>265</v>
      </c>
      <c r="AL1767" t="str">
        <f>IF(Sudan_News12[[#This Row],[relevancy_classification_english]]="Relevant","مناسب",IF(Sudan_News12[[#This Row],[relevancy_classification_english]]="Relevant","عَرَضِيّ",""))</f>
        <v/>
      </c>
      <c r="AN1767" t="str">
        <f>IF(Sudan_News12[[#This Row],[sentiment_analysis_english]]="Negative","سلبي",IF(Sudan_News12[[#This Row],[sentiment_analysis_english]]="Neutral","حيادي",IF(Sudan_News12[[#This Row],[sentiment_analysis_english]]="Positive","إيجابي","")))</f>
        <v/>
      </c>
      <c r="AO1767" t="e">
        <f>INDEX(TextClassificationList[],MATCH(Sudan_News12[[#This Row],[text_classification_arabic]],TextClassificationList[text_classification_arabic],0),1)</f>
        <v>#N/A</v>
      </c>
      <c r="AQ1767" t="e">
        <f>INDEX(TextClassificationList[],MATCH(Sudan_News12[[#This Row],[text_classification_arabic2]],TextClassificationList[text_classification_arabic],0),1)</f>
        <v>#N/A</v>
      </c>
      <c r="AS1767" t="e">
        <f>INDEX(TextClassificationList[],MATCH(Sudan_News12[[#This Row],[text_classification_arabic3]],TextClassificationList[text_classification_arabic],0),1)</f>
        <v>#N/A</v>
      </c>
      <c r="AU1767" t="e">
        <f>INDEX(TextClassificationList[],MATCH(Sudan_News12[[#This Row],[text_classification_arabic4]],TextClassificationList[text_classification_arabic],0),1)</f>
        <v>#N/A</v>
      </c>
      <c r="AW1767" t="e">
        <f>INDEX(TextClassificationList[],MATCH(Sudan_News12[[#This Row],[text_classification_arabic5]],TextClassificationList[text_classification_arabic],0),1)</f>
        <v>#N/A</v>
      </c>
    </row>
    <row r="1768" spans="1:49" x14ac:dyDescent="0.2">
      <c r="A1768">
        <v>1.3500923366514934E+18</v>
      </c>
      <c r="B1768">
        <v>1.3500840699761418E+18</v>
      </c>
      <c r="C1768" t="s">
        <v>6924</v>
      </c>
      <c r="D1768" s="1">
        <v>44211</v>
      </c>
      <c r="E1768" s="2">
        <v>0.69989583333333338</v>
      </c>
      <c r="F1768">
        <v>200</v>
      </c>
      <c r="G1768">
        <v>1889611729</v>
      </c>
      <c r="H1768" t="s">
        <v>354</v>
      </c>
      <c r="I1768" t="s">
        <v>355</v>
      </c>
      <c r="J1768" t="s">
        <v>265</v>
      </c>
      <c r="K1768" t="s">
        <v>6925</v>
      </c>
      <c r="L1768" t="s">
        <v>276</v>
      </c>
      <c r="M1768" t="s">
        <v>267</v>
      </c>
      <c r="N1768" t="s">
        <v>267</v>
      </c>
      <c r="O1768" t="s">
        <v>267</v>
      </c>
      <c r="P1768">
        <v>0</v>
      </c>
      <c r="Q1768">
        <v>0</v>
      </c>
      <c r="R1768">
        <v>0</v>
      </c>
      <c r="S1768" t="s">
        <v>267</v>
      </c>
      <c r="T1768" t="s">
        <v>267</v>
      </c>
      <c r="U1768" t="s">
        <v>6926</v>
      </c>
      <c r="V1768" t="b">
        <v>0</v>
      </c>
      <c r="W1768" t="s">
        <v>265</v>
      </c>
      <c r="X1768">
        <v>0</v>
      </c>
      <c r="Y1768" t="s">
        <v>265</v>
      </c>
      <c r="Z1768" t="s">
        <v>265</v>
      </c>
      <c r="AA1768" t="s">
        <v>265</v>
      </c>
      <c r="AB1768" t="s">
        <v>265</v>
      </c>
      <c r="AC1768" t="s">
        <v>265</v>
      </c>
      <c r="AD1768" t="s">
        <v>265</v>
      </c>
      <c r="AE1768" t="s">
        <v>265</v>
      </c>
      <c r="AF1768" t="s">
        <v>6790</v>
      </c>
      <c r="AG1768" t="s">
        <v>265</v>
      </c>
      <c r="AH1768" t="s">
        <v>265</v>
      </c>
      <c r="AI1768" t="s">
        <v>265</v>
      </c>
      <c r="AJ1768" t="s">
        <v>265</v>
      </c>
      <c r="AL1768" t="str">
        <f>IF(Sudan_News12[[#This Row],[relevancy_classification_english]]="Relevant","مناسب",IF(Sudan_News12[[#This Row],[relevancy_classification_english]]="Relevant","عَرَضِيّ",""))</f>
        <v/>
      </c>
      <c r="AN1768" t="str">
        <f>IF(Sudan_News12[[#This Row],[sentiment_analysis_english]]="Negative","سلبي",IF(Sudan_News12[[#This Row],[sentiment_analysis_english]]="Neutral","حيادي",IF(Sudan_News12[[#This Row],[sentiment_analysis_english]]="Positive","إيجابي","")))</f>
        <v/>
      </c>
      <c r="AO1768" t="e">
        <f>INDEX(TextClassificationList[],MATCH(Sudan_News12[[#This Row],[text_classification_arabic]],TextClassificationList[text_classification_arabic],0),1)</f>
        <v>#N/A</v>
      </c>
      <c r="AQ1768" t="e">
        <f>INDEX(TextClassificationList[],MATCH(Sudan_News12[[#This Row],[text_classification_arabic2]],TextClassificationList[text_classification_arabic],0),1)</f>
        <v>#N/A</v>
      </c>
      <c r="AS1768" t="e">
        <f>INDEX(TextClassificationList[],MATCH(Sudan_News12[[#This Row],[text_classification_arabic3]],TextClassificationList[text_classification_arabic],0),1)</f>
        <v>#N/A</v>
      </c>
      <c r="AU1768" t="e">
        <f>INDEX(TextClassificationList[],MATCH(Sudan_News12[[#This Row],[text_classification_arabic4]],TextClassificationList[text_classification_arabic],0),1)</f>
        <v>#N/A</v>
      </c>
      <c r="AW1768" t="e">
        <f>INDEX(TextClassificationList[],MATCH(Sudan_News12[[#This Row],[text_classification_arabic5]],TextClassificationList[text_classification_arabic],0),1)</f>
        <v>#N/A</v>
      </c>
    </row>
    <row r="1769" spans="1:49" x14ac:dyDescent="0.2">
      <c r="A1769">
        <v>1.3500918493194609E+18</v>
      </c>
      <c r="B1769">
        <v>1.3500918493194609E+18</v>
      </c>
      <c r="C1769" t="s">
        <v>6927</v>
      </c>
      <c r="D1769" s="1">
        <v>44211</v>
      </c>
      <c r="E1769" s="2">
        <v>0.69855324074074077</v>
      </c>
      <c r="F1769">
        <v>200</v>
      </c>
      <c r="G1769">
        <v>1889611729</v>
      </c>
      <c r="H1769" t="s">
        <v>354</v>
      </c>
      <c r="I1769" t="s">
        <v>355</v>
      </c>
      <c r="J1769" t="s">
        <v>265</v>
      </c>
      <c r="K1769" t="s">
        <v>6928</v>
      </c>
      <c r="L1769" t="s">
        <v>266</v>
      </c>
      <c r="M1769" t="s">
        <v>6929</v>
      </c>
      <c r="N1769" t="s">
        <v>267</v>
      </c>
      <c r="O1769" t="s">
        <v>267</v>
      </c>
      <c r="P1769">
        <v>0</v>
      </c>
      <c r="Q1769">
        <v>0</v>
      </c>
      <c r="R1769">
        <v>0</v>
      </c>
      <c r="S1769" t="s">
        <v>267</v>
      </c>
      <c r="T1769" t="s">
        <v>267</v>
      </c>
      <c r="U1769" t="s">
        <v>6930</v>
      </c>
      <c r="V1769" t="b">
        <v>0</v>
      </c>
      <c r="W1769" t="s">
        <v>265</v>
      </c>
      <c r="X1769">
        <v>0</v>
      </c>
      <c r="Y1769" t="s">
        <v>265</v>
      </c>
      <c r="Z1769" t="s">
        <v>265</v>
      </c>
      <c r="AA1769" t="s">
        <v>265</v>
      </c>
      <c r="AB1769" t="s">
        <v>265</v>
      </c>
      <c r="AC1769" t="s">
        <v>265</v>
      </c>
      <c r="AD1769" t="s">
        <v>265</v>
      </c>
      <c r="AE1769" t="s">
        <v>265</v>
      </c>
      <c r="AF1769" t="s">
        <v>267</v>
      </c>
      <c r="AG1769" t="s">
        <v>265</v>
      </c>
      <c r="AH1769" t="s">
        <v>265</v>
      </c>
      <c r="AI1769" t="s">
        <v>265</v>
      </c>
      <c r="AJ1769" t="s">
        <v>265</v>
      </c>
      <c r="AL1769" t="str">
        <f>IF(Sudan_News12[[#This Row],[relevancy_classification_english]]="Relevant","مناسب",IF(Sudan_News12[[#This Row],[relevancy_classification_english]]="Relevant","عَرَضِيّ",""))</f>
        <v/>
      </c>
      <c r="AN1769" t="str">
        <f>IF(Sudan_News12[[#This Row],[sentiment_analysis_english]]="Negative","سلبي",IF(Sudan_News12[[#This Row],[sentiment_analysis_english]]="Neutral","حيادي",IF(Sudan_News12[[#This Row],[sentiment_analysis_english]]="Positive","إيجابي","")))</f>
        <v/>
      </c>
      <c r="AO1769" t="e">
        <f>INDEX(TextClassificationList[],MATCH(Sudan_News12[[#This Row],[text_classification_arabic]],TextClassificationList[text_classification_arabic],0),1)</f>
        <v>#N/A</v>
      </c>
      <c r="AQ1769" t="e">
        <f>INDEX(TextClassificationList[],MATCH(Sudan_News12[[#This Row],[text_classification_arabic2]],TextClassificationList[text_classification_arabic],0),1)</f>
        <v>#N/A</v>
      </c>
      <c r="AS1769" t="e">
        <f>INDEX(TextClassificationList[],MATCH(Sudan_News12[[#This Row],[text_classification_arabic3]],TextClassificationList[text_classification_arabic],0),1)</f>
        <v>#N/A</v>
      </c>
      <c r="AU1769" t="e">
        <f>INDEX(TextClassificationList[],MATCH(Sudan_News12[[#This Row],[text_classification_arabic4]],TextClassificationList[text_classification_arabic],0),1)</f>
        <v>#N/A</v>
      </c>
      <c r="AW1769" t="e">
        <f>INDEX(TextClassificationList[],MATCH(Sudan_News12[[#This Row],[text_classification_arabic5]],TextClassificationList[text_classification_arabic],0),1)</f>
        <v>#N/A</v>
      </c>
    </row>
    <row r="1770" spans="1:49" x14ac:dyDescent="0.2">
      <c r="A1770">
        <v>1.3500346498132337E+18</v>
      </c>
      <c r="B1770">
        <v>1.3499719659400151E+18</v>
      </c>
      <c r="C1770" t="s">
        <v>6931</v>
      </c>
      <c r="D1770" s="1">
        <v>44211</v>
      </c>
      <c r="E1770" s="2">
        <v>0.54070601851851852</v>
      </c>
      <c r="F1770">
        <v>200</v>
      </c>
      <c r="G1770">
        <v>1889611729</v>
      </c>
      <c r="H1770" t="s">
        <v>354</v>
      </c>
      <c r="I1770" t="s">
        <v>355</v>
      </c>
      <c r="J1770" t="s">
        <v>265</v>
      </c>
      <c r="K1770" t="s">
        <v>6932</v>
      </c>
      <c r="L1770" t="s">
        <v>266</v>
      </c>
      <c r="M1770" t="s">
        <v>267</v>
      </c>
      <c r="N1770" t="s">
        <v>267</v>
      </c>
      <c r="O1770" t="s">
        <v>267</v>
      </c>
      <c r="P1770">
        <v>0</v>
      </c>
      <c r="Q1770">
        <v>0</v>
      </c>
      <c r="R1770">
        <v>0</v>
      </c>
      <c r="S1770" t="s">
        <v>267</v>
      </c>
      <c r="T1770" t="s">
        <v>267</v>
      </c>
      <c r="U1770" t="s">
        <v>6933</v>
      </c>
      <c r="V1770" t="b">
        <v>0</v>
      </c>
      <c r="W1770" t="s">
        <v>265</v>
      </c>
      <c r="X1770">
        <v>0</v>
      </c>
      <c r="Y1770" t="s">
        <v>265</v>
      </c>
      <c r="Z1770" t="s">
        <v>265</v>
      </c>
      <c r="AA1770" t="s">
        <v>265</v>
      </c>
      <c r="AB1770" t="s">
        <v>265</v>
      </c>
      <c r="AC1770" t="s">
        <v>265</v>
      </c>
      <c r="AD1770" t="s">
        <v>265</v>
      </c>
      <c r="AE1770" t="s">
        <v>265</v>
      </c>
      <c r="AF1770" t="s">
        <v>1721</v>
      </c>
      <c r="AG1770" t="s">
        <v>265</v>
      </c>
      <c r="AH1770" t="s">
        <v>265</v>
      </c>
      <c r="AI1770" t="s">
        <v>265</v>
      </c>
      <c r="AJ1770" t="s">
        <v>265</v>
      </c>
      <c r="AL1770" t="str">
        <f>IF(Sudan_News12[[#This Row],[relevancy_classification_english]]="Relevant","مناسب",IF(Sudan_News12[[#This Row],[relevancy_classification_english]]="Relevant","عَرَضِيّ",""))</f>
        <v/>
      </c>
      <c r="AN1770" t="str">
        <f>IF(Sudan_News12[[#This Row],[sentiment_analysis_english]]="Negative","سلبي",IF(Sudan_News12[[#This Row],[sentiment_analysis_english]]="Neutral","حيادي",IF(Sudan_News12[[#This Row],[sentiment_analysis_english]]="Positive","إيجابي","")))</f>
        <v/>
      </c>
      <c r="AO1770" t="e">
        <f>INDEX(TextClassificationList[],MATCH(Sudan_News12[[#This Row],[text_classification_arabic]],TextClassificationList[text_classification_arabic],0),1)</f>
        <v>#N/A</v>
      </c>
      <c r="AQ1770" t="e">
        <f>INDEX(TextClassificationList[],MATCH(Sudan_News12[[#This Row],[text_classification_arabic2]],TextClassificationList[text_classification_arabic],0),1)</f>
        <v>#N/A</v>
      </c>
      <c r="AS1770" t="e">
        <f>INDEX(TextClassificationList[],MATCH(Sudan_News12[[#This Row],[text_classification_arabic3]],TextClassificationList[text_classification_arabic],0),1)</f>
        <v>#N/A</v>
      </c>
      <c r="AU1770" t="e">
        <f>INDEX(TextClassificationList[],MATCH(Sudan_News12[[#This Row],[text_classification_arabic4]],TextClassificationList[text_classification_arabic],0),1)</f>
        <v>#N/A</v>
      </c>
      <c r="AW1770" t="e">
        <f>INDEX(TextClassificationList[],MATCH(Sudan_News12[[#This Row],[text_classification_arabic5]],TextClassificationList[text_classification_arabic],0),1)</f>
        <v>#N/A</v>
      </c>
    </row>
    <row r="1771" spans="1:49" x14ac:dyDescent="0.2">
      <c r="A1771">
        <v>1.3500166662860882E+18</v>
      </c>
      <c r="B1771">
        <v>1.3500166662860882E+18</v>
      </c>
      <c r="C1771" t="s">
        <v>6934</v>
      </c>
      <c r="D1771" s="1">
        <v>44211</v>
      </c>
      <c r="E1771" s="2">
        <v>0.49107638888888888</v>
      </c>
      <c r="F1771">
        <v>200</v>
      </c>
      <c r="G1771">
        <v>1889611729</v>
      </c>
      <c r="H1771" t="s">
        <v>354</v>
      </c>
      <c r="I1771" t="s">
        <v>355</v>
      </c>
      <c r="J1771" t="s">
        <v>265</v>
      </c>
      <c r="K1771" t="s">
        <v>6935</v>
      </c>
      <c r="L1771" t="s">
        <v>266</v>
      </c>
      <c r="M1771" t="s">
        <v>267</v>
      </c>
      <c r="N1771" t="s">
        <v>267</v>
      </c>
      <c r="O1771" t="s">
        <v>6936</v>
      </c>
      <c r="P1771">
        <v>0</v>
      </c>
      <c r="Q1771">
        <v>0</v>
      </c>
      <c r="R1771">
        <v>1</v>
      </c>
      <c r="S1771" t="s">
        <v>267</v>
      </c>
      <c r="T1771" t="s">
        <v>267</v>
      </c>
      <c r="U1771" t="s">
        <v>6937</v>
      </c>
      <c r="V1771" t="b">
        <v>0</v>
      </c>
      <c r="W1771" t="s">
        <v>265</v>
      </c>
      <c r="X1771">
        <v>1</v>
      </c>
      <c r="Y1771" t="s">
        <v>6938</v>
      </c>
      <c r="Z1771" t="s">
        <v>265</v>
      </c>
      <c r="AA1771" t="s">
        <v>265</v>
      </c>
      <c r="AB1771" t="s">
        <v>265</v>
      </c>
      <c r="AC1771" t="s">
        <v>265</v>
      </c>
      <c r="AD1771" t="s">
        <v>265</v>
      </c>
      <c r="AE1771" t="s">
        <v>265</v>
      </c>
      <c r="AF1771" t="s">
        <v>267</v>
      </c>
      <c r="AG1771" t="s">
        <v>265</v>
      </c>
      <c r="AH1771" t="s">
        <v>265</v>
      </c>
      <c r="AI1771" t="s">
        <v>265</v>
      </c>
      <c r="AJ1771" t="s">
        <v>265</v>
      </c>
      <c r="AL1771" t="str">
        <f>IF(Sudan_News12[[#This Row],[relevancy_classification_english]]="Relevant","مناسب",IF(Sudan_News12[[#This Row],[relevancy_classification_english]]="Relevant","عَرَضِيّ",""))</f>
        <v/>
      </c>
      <c r="AN1771" t="str">
        <f>IF(Sudan_News12[[#This Row],[sentiment_analysis_english]]="Negative","سلبي",IF(Sudan_News12[[#This Row],[sentiment_analysis_english]]="Neutral","حيادي",IF(Sudan_News12[[#This Row],[sentiment_analysis_english]]="Positive","إيجابي","")))</f>
        <v/>
      </c>
      <c r="AO1771" t="e">
        <f>INDEX(TextClassificationList[],MATCH(Sudan_News12[[#This Row],[text_classification_arabic]],TextClassificationList[text_classification_arabic],0),1)</f>
        <v>#N/A</v>
      </c>
      <c r="AQ1771" t="e">
        <f>INDEX(TextClassificationList[],MATCH(Sudan_News12[[#This Row],[text_classification_arabic2]],TextClassificationList[text_classification_arabic],0),1)</f>
        <v>#N/A</v>
      </c>
      <c r="AS1771" t="e">
        <f>INDEX(TextClassificationList[],MATCH(Sudan_News12[[#This Row],[text_classification_arabic3]],TextClassificationList[text_classification_arabic],0),1)</f>
        <v>#N/A</v>
      </c>
      <c r="AU1771" t="e">
        <f>INDEX(TextClassificationList[],MATCH(Sudan_News12[[#This Row],[text_classification_arabic4]],TextClassificationList[text_classification_arabic],0),1)</f>
        <v>#N/A</v>
      </c>
      <c r="AW1771" t="e">
        <f>INDEX(TextClassificationList[],MATCH(Sudan_News12[[#This Row],[text_classification_arabic5]],TextClassificationList[text_classification_arabic],0),1)</f>
        <v>#N/A</v>
      </c>
    </row>
    <row r="1772" spans="1:49" x14ac:dyDescent="0.2">
      <c r="A1772">
        <v>1.3499689489729536E+18</v>
      </c>
      <c r="B1772">
        <v>1.3499689489729536E+18</v>
      </c>
      <c r="C1772" t="s">
        <v>6939</v>
      </c>
      <c r="D1772" s="1">
        <v>44211</v>
      </c>
      <c r="E1772" s="2">
        <v>0.35940972222222223</v>
      </c>
      <c r="F1772">
        <v>200</v>
      </c>
      <c r="G1772">
        <v>1889611729</v>
      </c>
      <c r="H1772" t="s">
        <v>354</v>
      </c>
      <c r="I1772" t="s">
        <v>355</v>
      </c>
      <c r="J1772" t="s">
        <v>265</v>
      </c>
      <c r="K1772" t="s">
        <v>6940</v>
      </c>
      <c r="L1772" t="s">
        <v>266</v>
      </c>
      <c r="M1772" t="s">
        <v>267</v>
      </c>
      <c r="N1772" t="s">
        <v>267</v>
      </c>
      <c r="O1772" t="s">
        <v>6941</v>
      </c>
      <c r="P1772">
        <v>0</v>
      </c>
      <c r="Q1772">
        <v>0</v>
      </c>
      <c r="R1772">
        <v>3</v>
      </c>
      <c r="S1772" t="s">
        <v>2932</v>
      </c>
      <c r="T1772" t="s">
        <v>267</v>
      </c>
      <c r="U1772" t="s">
        <v>6942</v>
      </c>
      <c r="V1772" t="b">
        <v>0</v>
      </c>
      <c r="W1772" t="s">
        <v>265</v>
      </c>
      <c r="X1772">
        <v>1</v>
      </c>
      <c r="Y1772" t="s">
        <v>6943</v>
      </c>
      <c r="Z1772" t="s">
        <v>265</v>
      </c>
      <c r="AA1772" t="s">
        <v>265</v>
      </c>
      <c r="AB1772" t="s">
        <v>265</v>
      </c>
      <c r="AC1772" t="s">
        <v>265</v>
      </c>
      <c r="AD1772" t="s">
        <v>265</v>
      </c>
      <c r="AE1772" t="s">
        <v>265</v>
      </c>
      <c r="AF1772" t="s">
        <v>267</v>
      </c>
      <c r="AG1772" t="s">
        <v>265</v>
      </c>
      <c r="AH1772" t="s">
        <v>265</v>
      </c>
      <c r="AI1772" t="s">
        <v>265</v>
      </c>
      <c r="AJ1772" t="s">
        <v>265</v>
      </c>
      <c r="AL1772" t="str">
        <f>IF(Sudan_News12[[#This Row],[relevancy_classification_english]]="Relevant","مناسب",IF(Sudan_News12[[#This Row],[relevancy_classification_english]]="Relevant","عَرَضِيّ",""))</f>
        <v/>
      </c>
      <c r="AN1772" t="str">
        <f>IF(Sudan_News12[[#This Row],[sentiment_analysis_english]]="Negative","سلبي",IF(Sudan_News12[[#This Row],[sentiment_analysis_english]]="Neutral","حيادي",IF(Sudan_News12[[#This Row],[sentiment_analysis_english]]="Positive","إيجابي","")))</f>
        <v/>
      </c>
      <c r="AO1772" t="e">
        <f>INDEX(TextClassificationList[],MATCH(Sudan_News12[[#This Row],[text_classification_arabic]],TextClassificationList[text_classification_arabic],0),1)</f>
        <v>#N/A</v>
      </c>
      <c r="AQ1772" t="e">
        <f>INDEX(TextClassificationList[],MATCH(Sudan_News12[[#This Row],[text_classification_arabic2]],TextClassificationList[text_classification_arabic],0),1)</f>
        <v>#N/A</v>
      </c>
      <c r="AS1772" t="e">
        <f>INDEX(TextClassificationList[],MATCH(Sudan_News12[[#This Row],[text_classification_arabic3]],TextClassificationList[text_classification_arabic],0),1)</f>
        <v>#N/A</v>
      </c>
      <c r="AU1772" t="e">
        <f>INDEX(TextClassificationList[],MATCH(Sudan_News12[[#This Row],[text_classification_arabic4]],TextClassificationList[text_classification_arabic],0),1)</f>
        <v>#N/A</v>
      </c>
      <c r="AW1772" t="e">
        <f>INDEX(TextClassificationList[],MATCH(Sudan_News12[[#This Row],[text_classification_arabic5]],TextClassificationList[text_classification_arabic],0),1)</f>
        <v>#N/A</v>
      </c>
    </row>
    <row r="1773" spans="1:49" x14ac:dyDescent="0.2">
      <c r="A1773">
        <v>1.3499644365938483E+18</v>
      </c>
      <c r="B1773">
        <v>1.3499644365938483E+18</v>
      </c>
      <c r="C1773" t="s">
        <v>6944</v>
      </c>
      <c r="D1773" s="1">
        <v>44211</v>
      </c>
      <c r="E1773" s="2">
        <v>0.34695601851851854</v>
      </c>
      <c r="F1773">
        <v>200</v>
      </c>
      <c r="G1773">
        <v>1889611729</v>
      </c>
      <c r="H1773" t="s">
        <v>354</v>
      </c>
      <c r="I1773" t="s">
        <v>355</v>
      </c>
      <c r="J1773" t="s">
        <v>265</v>
      </c>
      <c r="K1773" t="s">
        <v>6945</v>
      </c>
      <c r="L1773" t="s">
        <v>266</v>
      </c>
      <c r="M1773" t="s">
        <v>267</v>
      </c>
      <c r="N1773" t="s">
        <v>267</v>
      </c>
      <c r="O1773" t="s">
        <v>267</v>
      </c>
      <c r="P1773">
        <v>0</v>
      </c>
      <c r="Q1773">
        <v>0</v>
      </c>
      <c r="R1773">
        <v>0</v>
      </c>
      <c r="S1773" t="s">
        <v>6946</v>
      </c>
      <c r="T1773" t="s">
        <v>267</v>
      </c>
      <c r="U1773" t="s">
        <v>6947</v>
      </c>
      <c r="V1773" t="b">
        <v>0</v>
      </c>
      <c r="W1773" t="s">
        <v>265</v>
      </c>
      <c r="X1773">
        <v>0</v>
      </c>
      <c r="Y1773" t="s">
        <v>265</v>
      </c>
      <c r="Z1773" t="s">
        <v>265</v>
      </c>
      <c r="AA1773" t="s">
        <v>265</v>
      </c>
      <c r="AB1773" t="s">
        <v>265</v>
      </c>
      <c r="AC1773" t="s">
        <v>265</v>
      </c>
      <c r="AD1773" t="s">
        <v>265</v>
      </c>
      <c r="AE1773" t="s">
        <v>265</v>
      </c>
      <c r="AF1773" t="s">
        <v>267</v>
      </c>
      <c r="AG1773" t="s">
        <v>265</v>
      </c>
      <c r="AH1773" t="s">
        <v>265</v>
      </c>
      <c r="AI1773" t="s">
        <v>265</v>
      </c>
      <c r="AJ1773" t="s">
        <v>265</v>
      </c>
      <c r="AL1773" t="str">
        <f>IF(Sudan_News12[[#This Row],[relevancy_classification_english]]="Relevant","مناسب",IF(Sudan_News12[[#This Row],[relevancy_classification_english]]="Relevant","عَرَضِيّ",""))</f>
        <v/>
      </c>
      <c r="AN1773" t="str">
        <f>IF(Sudan_News12[[#This Row],[sentiment_analysis_english]]="Negative","سلبي",IF(Sudan_News12[[#This Row],[sentiment_analysis_english]]="Neutral","حيادي",IF(Sudan_News12[[#This Row],[sentiment_analysis_english]]="Positive","إيجابي","")))</f>
        <v/>
      </c>
      <c r="AO1773" t="e">
        <f>INDEX(TextClassificationList[],MATCH(Sudan_News12[[#This Row],[text_classification_arabic]],TextClassificationList[text_classification_arabic],0),1)</f>
        <v>#N/A</v>
      </c>
      <c r="AQ1773" t="e">
        <f>INDEX(TextClassificationList[],MATCH(Sudan_News12[[#This Row],[text_classification_arabic2]],TextClassificationList[text_classification_arabic],0),1)</f>
        <v>#N/A</v>
      </c>
      <c r="AS1773" t="e">
        <f>INDEX(TextClassificationList[],MATCH(Sudan_News12[[#This Row],[text_classification_arabic3]],TextClassificationList[text_classification_arabic],0),1)</f>
        <v>#N/A</v>
      </c>
      <c r="AU1773" t="e">
        <f>INDEX(TextClassificationList[],MATCH(Sudan_News12[[#This Row],[text_classification_arabic4]],TextClassificationList[text_classification_arabic],0),1)</f>
        <v>#N/A</v>
      </c>
      <c r="AW1773" t="e">
        <f>INDEX(TextClassificationList[],MATCH(Sudan_News12[[#This Row],[text_classification_arabic5]],TextClassificationList[text_classification_arabic],0),1)</f>
        <v>#N/A</v>
      </c>
    </row>
    <row r="1774" spans="1:49" x14ac:dyDescent="0.2">
      <c r="A1774">
        <v>1.3499641334002401E+18</v>
      </c>
      <c r="B1774">
        <v>1.3499641334002401E+18</v>
      </c>
      <c r="C1774" t="s">
        <v>6948</v>
      </c>
      <c r="D1774" s="1">
        <v>44211</v>
      </c>
      <c r="E1774" s="2">
        <v>0.34612268518518519</v>
      </c>
      <c r="F1774">
        <v>200</v>
      </c>
      <c r="G1774">
        <v>1889611729</v>
      </c>
      <c r="H1774" t="s">
        <v>354</v>
      </c>
      <c r="I1774" t="s">
        <v>355</v>
      </c>
      <c r="J1774" t="s">
        <v>265</v>
      </c>
      <c r="K1774" t="s">
        <v>6949</v>
      </c>
      <c r="L1774" t="s">
        <v>266</v>
      </c>
      <c r="M1774" t="s">
        <v>6950</v>
      </c>
      <c r="N1774" t="s">
        <v>267</v>
      </c>
      <c r="O1774" t="s">
        <v>267</v>
      </c>
      <c r="P1774">
        <v>0</v>
      </c>
      <c r="Q1774">
        <v>0</v>
      </c>
      <c r="R1774">
        <v>0</v>
      </c>
      <c r="S1774" t="s">
        <v>267</v>
      </c>
      <c r="T1774" t="s">
        <v>267</v>
      </c>
      <c r="U1774" t="s">
        <v>6951</v>
      </c>
      <c r="V1774" t="b">
        <v>0</v>
      </c>
      <c r="W1774" t="s">
        <v>265</v>
      </c>
      <c r="X1774">
        <v>0</v>
      </c>
      <c r="Y1774" t="s">
        <v>265</v>
      </c>
      <c r="Z1774" t="s">
        <v>265</v>
      </c>
      <c r="AA1774" t="s">
        <v>265</v>
      </c>
      <c r="AB1774" t="s">
        <v>265</v>
      </c>
      <c r="AC1774" t="s">
        <v>265</v>
      </c>
      <c r="AD1774" t="s">
        <v>265</v>
      </c>
      <c r="AE1774" t="s">
        <v>265</v>
      </c>
      <c r="AF1774" t="s">
        <v>267</v>
      </c>
      <c r="AG1774" t="s">
        <v>265</v>
      </c>
      <c r="AH1774" t="s">
        <v>265</v>
      </c>
      <c r="AI1774" t="s">
        <v>265</v>
      </c>
      <c r="AJ1774" t="s">
        <v>265</v>
      </c>
      <c r="AL1774" t="str">
        <f>IF(Sudan_News12[[#This Row],[relevancy_classification_english]]="Relevant","مناسب",IF(Sudan_News12[[#This Row],[relevancy_classification_english]]="Relevant","عَرَضِيّ",""))</f>
        <v/>
      </c>
      <c r="AN1774" t="str">
        <f>IF(Sudan_News12[[#This Row],[sentiment_analysis_english]]="Negative","سلبي",IF(Sudan_News12[[#This Row],[sentiment_analysis_english]]="Neutral","حيادي",IF(Sudan_News12[[#This Row],[sentiment_analysis_english]]="Positive","إيجابي","")))</f>
        <v/>
      </c>
      <c r="AO1774" t="e">
        <f>INDEX(TextClassificationList[],MATCH(Sudan_News12[[#This Row],[text_classification_arabic]],TextClassificationList[text_classification_arabic],0),1)</f>
        <v>#N/A</v>
      </c>
      <c r="AQ1774" t="e">
        <f>INDEX(TextClassificationList[],MATCH(Sudan_News12[[#This Row],[text_classification_arabic2]],TextClassificationList[text_classification_arabic],0),1)</f>
        <v>#N/A</v>
      </c>
      <c r="AS1774" t="e">
        <f>INDEX(TextClassificationList[],MATCH(Sudan_News12[[#This Row],[text_classification_arabic3]],TextClassificationList[text_classification_arabic],0),1)</f>
        <v>#N/A</v>
      </c>
      <c r="AU1774" t="e">
        <f>INDEX(TextClassificationList[],MATCH(Sudan_News12[[#This Row],[text_classification_arabic4]],TextClassificationList[text_classification_arabic],0),1)</f>
        <v>#N/A</v>
      </c>
      <c r="AW1774" t="e">
        <f>INDEX(TextClassificationList[],MATCH(Sudan_News12[[#This Row],[text_classification_arabic5]],TextClassificationList[text_classification_arabic],0),1)</f>
        <v>#N/A</v>
      </c>
    </row>
    <row r="1775" spans="1:49" x14ac:dyDescent="0.2">
      <c r="A1775">
        <v>1.3499636262585754E+18</v>
      </c>
      <c r="B1775">
        <v>1.3498374446071439E+18</v>
      </c>
      <c r="C1775" t="s">
        <v>6952</v>
      </c>
      <c r="D1775" s="1">
        <v>44211</v>
      </c>
      <c r="E1775" s="2">
        <v>0.34472222222222221</v>
      </c>
      <c r="F1775">
        <v>200</v>
      </c>
      <c r="G1775">
        <v>1889611729</v>
      </c>
      <c r="H1775" t="s">
        <v>354</v>
      </c>
      <c r="I1775" t="s">
        <v>355</v>
      </c>
      <c r="J1775" t="s">
        <v>265</v>
      </c>
      <c r="K1775" t="s">
        <v>6953</v>
      </c>
      <c r="L1775" t="s">
        <v>266</v>
      </c>
      <c r="M1775" t="s">
        <v>267</v>
      </c>
      <c r="N1775" t="s">
        <v>267</v>
      </c>
      <c r="O1775" t="s">
        <v>267</v>
      </c>
      <c r="P1775">
        <v>0</v>
      </c>
      <c r="Q1775">
        <v>0</v>
      </c>
      <c r="R1775">
        <v>0</v>
      </c>
      <c r="S1775" t="s">
        <v>267</v>
      </c>
      <c r="T1775" t="s">
        <v>267</v>
      </c>
      <c r="U1775" t="s">
        <v>6954</v>
      </c>
      <c r="V1775" t="b">
        <v>0</v>
      </c>
      <c r="W1775" t="s">
        <v>265</v>
      </c>
      <c r="X1775">
        <v>0</v>
      </c>
      <c r="Y1775" t="s">
        <v>265</v>
      </c>
      <c r="Z1775" t="s">
        <v>265</v>
      </c>
      <c r="AA1775" t="s">
        <v>265</v>
      </c>
      <c r="AB1775" t="s">
        <v>265</v>
      </c>
      <c r="AC1775" t="s">
        <v>265</v>
      </c>
      <c r="AD1775" t="s">
        <v>265</v>
      </c>
      <c r="AE1775" t="s">
        <v>265</v>
      </c>
      <c r="AF1775" t="s">
        <v>6790</v>
      </c>
      <c r="AG1775" t="s">
        <v>265</v>
      </c>
      <c r="AH1775" t="s">
        <v>265</v>
      </c>
      <c r="AI1775" t="s">
        <v>265</v>
      </c>
      <c r="AJ1775" t="s">
        <v>265</v>
      </c>
      <c r="AL1775" t="str">
        <f>IF(Sudan_News12[[#This Row],[relevancy_classification_english]]="Relevant","مناسب",IF(Sudan_News12[[#This Row],[relevancy_classification_english]]="Relevant","عَرَضِيّ",""))</f>
        <v/>
      </c>
      <c r="AN1775" t="str">
        <f>IF(Sudan_News12[[#This Row],[sentiment_analysis_english]]="Negative","سلبي",IF(Sudan_News12[[#This Row],[sentiment_analysis_english]]="Neutral","حيادي",IF(Sudan_News12[[#This Row],[sentiment_analysis_english]]="Positive","إيجابي","")))</f>
        <v/>
      </c>
      <c r="AO1775" t="e">
        <f>INDEX(TextClassificationList[],MATCH(Sudan_News12[[#This Row],[text_classification_arabic]],TextClassificationList[text_classification_arabic],0),1)</f>
        <v>#N/A</v>
      </c>
      <c r="AQ1775" t="e">
        <f>INDEX(TextClassificationList[],MATCH(Sudan_News12[[#This Row],[text_classification_arabic2]],TextClassificationList[text_classification_arabic],0),1)</f>
        <v>#N/A</v>
      </c>
      <c r="AS1775" t="e">
        <f>INDEX(TextClassificationList[],MATCH(Sudan_News12[[#This Row],[text_classification_arabic3]],TextClassificationList[text_classification_arabic],0),1)</f>
        <v>#N/A</v>
      </c>
      <c r="AU1775" t="e">
        <f>INDEX(TextClassificationList[],MATCH(Sudan_News12[[#This Row],[text_classification_arabic4]],TextClassificationList[text_classification_arabic],0),1)</f>
        <v>#N/A</v>
      </c>
      <c r="AW1775" t="e">
        <f>INDEX(TextClassificationList[],MATCH(Sudan_News12[[#This Row],[text_classification_arabic5]],TextClassificationList[text_classification_arabic],0),1)</f>
        <v>#N/A</v>
      </c>
    </row>
    <row r="1776" spans="1:49" x14ac:dyDescent="0.2">
      <c r="A1776">
        <v>1.3499632822836879E+18</v>
      </c>
      <c r="B1776">
        <v>1.3499478906518446E+18</v>
      </c>
      <c r="C1776" t="s">
        <v>6955</v>
      </c>
      <c r="D1776" s="1">
        <v>44211</v>
      </c>
      <c r="E1776" s="2">
        <v>0.34377314814814813</v>
      </c>
      <c r="F1776">
        <v>200</v>
      </c>
      <c r="G1776">
        <v>1889611729</v>
      </c>
      <c r="H1776" t="s">
        <v>354</v>
      </c>
      <c r="I1776" t="s">
        <v>355</v>
      </c>
      <c r="J1776" t="s">
        <v>265</v>
      </c>
      <c r="K1776" t="s">
        <v>6956</v>
      </c>
      <c r="L1776" t="s">
        <v>266</v>
      </c>
      <c r="M1776" t="s">
        <v>267</v>
      </c>
      <c r="N1776" t="s">
        <v>267</v>
      </c>
      <c r="O1776" t="s">
        <v>267</v>
      </c>
      <c r="P1776">
        <v>0</v>
      </c>
      <c r="Q1776">
        <v>0</v>
      </c>
      <c r="R1776">
        <v>2</v>
      </c>
      <c r="S1776" t="s">
        <v>267</v>
      </c>
      <c r="T1776" t="s">
        <v>267</v>
      </c>
      <c r="U1776" t="s">
        <v>6957</v>
      </c>
      <c r="V1776" t="b">
        <v>0</v>
      </c>
      <c r="W1776" t="s">
        <v>265</v>
      </c>
      <c r="X1776">
        <v>0</v>
      </c>
      <c r="Y1776" t="s">
        <v>265</v>
      </c>
      <c r="Z1776" t="s">
        <v>265</v>
      </c>
      <c r="AA1776" t="s">
        <v>265</v>
      </c>
      <c r="AB1776" t="s">
        <v>265</v>
      </c>
      <c r="AC1776" t="s">
        <v>265</v>
      </c>
      <c r="AD1776" t="s">
        <v>265</v>
      </c>
      <c r="AE1776" t="s">
        <v>265</v>
      </c>
      <c r="AF1776" t="s">
        <v>6099</v>
      </c>
      <c r="AG1776" t="s">
        <v>265</v>
      </c>
      <c r="AH1776" t="s">
        <v>265</v>
      </c>
      <c r="AI1776" t="s">
        <v>265</v>
      </c>
      <c r="AJ1776" t="s">
        <v>265</v>
      </c>
      <c r="AL1776" t="str">
        <f>IF(Sudan_News12[[#This Row],[relevancy_classification_english]]="Relevant","مناسب",IF(Sudan_News12[[#This Row],[relevancy_classification_english]]="Relevant","عَرَضِيّ",""))</f>
        <v/>
      </c>
      <c r="AN1776" t="str">
        <f>IF(Sudan_News12[[#This Row],[sentiment_analysis_english]]="Negative","سلبي",IF(Sudan_News12[[#This Row],[sentiment_analysis_english]]="Neutral","حيادي",IF(Sudan_News12[[#This Row],[sentiment_analysis_english]]="Positive","إيجابي","")))</f>
        <v/>
      </c>
      <c r="AO1776" t="e">
        <f>INDEX(TextClassificationList[],MATCH(Sudan_News12[[#This Row],[text_classification_arabic]],TextClassificationList[text_classification_arabic],0),1)</f>
        <v>#N/A</v>
      </c>
      <c r="AQ1776" t="e">
        <f>INDEX(TextClassificationList[],MATCH(Sudan_News12[[#This Row],[text_classification_arabic2]],TextClassificationList[text_classification_arabic],0),1)</f>
        <v>#N/A</v>
      </c>
      <c r="AS1776" t="e">
        <f>INDEX(TextClassificationList[],MATCH(Sudan_News12[[#This Row],[text_classification_arabic3]],TextClassificationList[text_classification_arabic],0),1)</f>
        <v>#N/A</v>
      </c>
      <c r="AU1776" t="e">
        <f>INDEX(TextClassificationList[],MATCH(Sudan_News12[[#This Row],[text_classification_arabic4]],TextClassificationList[text_classification_arabic],0),1)</f>
        <v>#N/A</v>
      </c>
      <c r="AW1776" t="e">
        <f>INDEX(TextClassificationList[],MATCH(Sudan_News12[[#This Row],[text_classification_arabic5]],TextClassificationList[text_classification_arabic],0),1)</f>
        <v>#N/A</v>
      </c>
    </row>
    <row r="1777" spans="1:49" x14ac:dyDescent="0.2">
      <c r="A1777">
        <v>1.3499630707062456E+18</v>
      </c>
      <c r="B1777">
        <v>1.3499630707062456E+18</v>
      </c>
      <c r="C1777" t="s">
        <v>6958</v>
      </c>
      <c r="D1777" s="1">
        <v>44211</v>
      </c>
      <c r="E1777" s="2">
        <v>0.34318287037037037</v>
      </c>
      <c r="F1777">
        <v>200</v>
      </c>
      <c r="G1777">
        <v>1889611729</v>
      </c>
      <c r="H1777" t="s">
        <v>354</v>
      </c>
      <c r="I1777" t="s">
        <v>355</v>
      </c>
      <c r="J1777" t="s">
        <v>265</v>
      </c>
      <c r="K1777" t="s">
        <v>6959</v>
      </c>
      <c r="L1777" t="s">
        <v>266</v>
      </c>
      <c r="M1777" t="s">
        <v>4916</v>
      </c>
      <c r="N1777" t="s">
        <v>267</v>
      </c>
      <c r="O1777" t="s">
        <v>267</v>
      </c>
      <c r="P1777">
        <v>0</v>
      </c>
      <c r="Q1777">
        <v>1</v>
      </c>
      <c r="R1777">
        <v>0</v>
      </c>
      <c r="S1777" t="s">
        <v>267</v>
      </c>
      <c r="T1777" t="s">
        <v>267</v>
      </c>
      <c r="U1777" t="s">
        <v>6960</v>
      </c>
      <c r="V1777" t="b">
        <v>0</v>
      </c>
      <c r="W1777" t="s">
        <v>265</v>
      </c>
      <c r="X1777">
        <v>0</v>
      </c>
      <c r="Y1777" t="s">
        <v>265</v>
      </c>
      <c r="Z1777" t="s">
        <v>265</v>
      </c>
      <c r="AA1777" t="s">
        <v>265</v>
      </c>
      <c r="AB1777" t="s">
        <v>265</v>
      </c>
      <c r="AC1777" t="s">
        <v>265</v>
      </c>
      <c r="AD1777" t="s">
        <v>265</v>
      </c>
      <c r="AE1777" t="s">
        <v>265</v>
      </c>
      <c r="AF1777" t="s">
        <v>267</v>
      </c>
      <c r="AG1777" t="s">
        <v>265</v>
      </c>
      <c r="AH1777" t="s">
        <v>265</v>
      </c>
      <c r="AI1777" t="s">
        <v>265</v>
      </c>
      <c r="AJ1777" t="s">
        <v>265</v>
      </c>
      <c r="AL1777" t="str">
        <f>IF(Sudan_News12[[#This Row],[relevancy_classification_english]]="Relevant","مناسب",IF(Sudan_News12[[#This Row],[relevancy_classification_english]]="Relevant","عَرَضِيّ",""))</f>
        <v/>
      </c>
      <c r="AN1777" t="str">
        <f>IF(Sudan_News12[[#This Row],[sentiment_analysis_english]]="Negative","سلبي",IF(Sudan_News12[[#This Row],[sentiment_analysis_english]]="Neutral","حيادي",IF(Sudan_News12[[#This Row],[sentiment_analysis_english]]="Positive","إيجابي","")))</f>
        <v/>
      </c>
      <c r="AO1777" t="e">
        <f>INDEX(TextClassificationList[],MATCH(Sudan_News12[[#This Row],[text_classification_arabic]],TextClassificationList[text_classification_arabic],0),1)</f>
        <v>#N/A</v>
      </c>
      <c r="AQ1777" t="e">
        <f>INDEX(TextClassificationList[],MATCH(Sudan_News12[[#This Row],[text_classification_arabic2]],TextClassificationList[text_classification_arabic],0),1)</f>
        <v>#N/A</v>
      </c>
      <c r="AS1777" t="e">
        <f>INDEX(TextClassificationList[],MATCH(Sudan_News12[[#This Row],[text_classification_arabic3]],TextClassificationList[text_classification_arabic],0),1)</f>
        <v>#N/A</v>
      </c>
      <c r="AU1777" t="e">
        <f>INDEX(TextClassificationList[],MATCH(Sudan_News12[[#This Row],[text_classification_arabic4]],TextClassificationList[text_classification_arabic],0),1)</f>
        <v>#N/A</v>
      </c>
      <c r="AW1777" t="e">
        <f>INDEX(TextClassificationList[],MATCH(Sudan_News12[[#This Row],[text_classification_arabic5]],TextClassificationList[text_classification_arabic],0),1)</f>
        <v>#N/A</v>
      </c>
    </row>
    <row r="1778" spans="1:49" x14ac:dyDescent="0.2">
      <c r="A1778">
        <v>1.3497982753570079E+18</v>
      </c>
      <c r="B1778">
        <v>1.3497982753570079E+18</v>
      </c>
      <c r="C1778" t="s">
        <v>6961</v>
      </c>
      <c r="D1778" s="1">
        <v>44210</v>
      </c>
      <c r="E1778" s="2">
        <v>0.88843749999999999</v>
      </c>
      <c r="F1778">
        <v>200</v>
      </c>
      <c r="G1778">
        <v>1889611729</v>
      </c>
      <c r="H1778" t="s">
        <v>354</v>
      </c>
      <c r="I1778" t="s">
        <v>355</v>
      </c>
      <c r="J1778" t="s">
        <v>265</v>
      </c>
      <c r="K1778" t="s">
        <v>6962</v>
      </c>
      <c r="L1778" t="s">
        <v>266</v>
      </c>
      <c r="M1778" t="s">
        <v>267</v>
      </c>
      <c r="N1778" t="s">
        <v>267</v>
      </c>
      <c r="O1778" t="s">
        <v>267</v>
      </c>
      <c r="P1778">
        <v>2</v>
      </c>
      <c r="Q1778">
        <v>0</v>
      </c>
      <c r="R1778">
        <v>3</v>
      </c>
      <c r="S1778" t="s">
        <v>6922</v>
      </c>
      <c r="T1778" t="s">
        <v>267</v>
      </c>
      <c r="U1778" t="s">
        <v>6963</v>
      </c>
      <c r="V1778" t="b">
        <v>0</v>
      </c>
      <c r="W1778" t="s">
        <v>265</v>
      </c>
      <c r="X1778">
        <v>0</v>
      </c>
      <c r="Y1778" t="s">
        <v>265</v>
      </c>
      <c r="Z1778" t="s">
        <v>265</v>
      </c>
      <c r="AA1778" t="s">
        <v>265</v>
      </c>
      <c r="AB1778" t="s">
        <v>265</v>
      </c>
      <c r="AC1778" t="s">
        <v>265</v>
      </c>
      <c r="AD1778" t="s">
        <v>265</v>
      </c>
      <c r="AE1778" t="s">
        <v>265</v>
      </c>
      <c r="AF1778" t="s">
        <v>267</v>
      </c>
      <c r="AG1778" t="s">
        <v>265</v>
      </c>
      <c r="AH1778" t="s">
        <v>265</v>
      </c>
      <c r="AI1778" t="s">
        <v>265</v>
      </c>
      <c r="AJ1778" t="s">
        <v>265</v>
      </c>
      <c r="AL1778" t="str">
        <f>IF(Sudan_News12[[#This Row],[relevancy_classification_english]]="Relevant","مناسب",IF(Sudan_News12[[#This Row],[relevancy_classification_english]]="Relevant","عَرَضِيّ",""))</f>
        <v/>
      </c>
      <c r="AN1778" t="str">
        <f>IF(Sudan_News12[[#This Row],[sentiment_analysis_english]]="Negative","سلبي",IF(Sudan_News12[[#This Row],[sentiment_analysis_english]]="Neutral","حيادي",IF(Sudan_News12[[#This Row],[sentiment_analysis_english]]="Positive","إيجابي","")))</f>
        <v/>
      </c>
      <c r="AO1778" t="e">
        <f>INDEX(TextClassificationList[],MATCH(Sudan_News12[[#This Row],[text_classification_arabic]],TextClassificationList[text_classification_arabic],0),1)</f>
        <v>#N/A</v>
      </c>
      <c r="AQ1778" t="e">
        <f>INDEX(TextClassificationList[],MATCH(Sudan_News12[[#This Row],[text_classification_arabic2]],TextClassificationList[text_classification_arabic],0),1)</f>
        <v>#N/A</v>
      </c>
      <c r="AS1778" t="e">
        <f>INDEX(TextClassificationList[],MATCH(Sudan_News12[[#This Row],[text_classification_arabic3]],TextClassificationList[text_classification_arabic],0),1)</f>
        <v>#N/A</v>
      </c>
      <c r="AU1778" t="e">
        <f>INDEX(TextClassificationList[],MATCH(Sudan_News12[[#This Row],[text_classification_arabic4]],TextClassificationList[text_classification_arabic],0),1)</f>
        <v>#N/A</v>
      </c>
      <c r="AW1778" t="e">
        <f>INDEX(TextClassificationList[],MATCH(Sudan_News12[[#This Row],[text_classification_arabic5]],TextClassificationList[text_classification_arabic],0),1)</f>
        <v>#N/A</v>
      </c>
    </row>
    <row r="1779" spans="1:49" x14ac:dyDescent="0.2">
      <c r="A1779">
        <v>1.3497832172058829E+18</v>
      </c>
      <c r="B1779">
        <v>1.3497832172058829E+18</v>
      </c>
      <c r="C1779" t="s">
        <v>6964</v>
      </c>
      <c r="D1779" s="1">
        <v>44210</v>
      </c>
      <c r="E1779" s="2">
        <v>0.84688657407407408</v>
      </c>
      <c r="F1779">
        <v>200</v>
      </c>
      <c r="G1779">
        <v>1889611729</v>
      </c>
      <c r="H1779" t="s">
        <v>354</v>
      </c>
      <c r="I1779" t="s">
        <v>355</v>
      </c>
      <c r="J1779" t="s">
        <v>265</v>
      </c>
      <c r="K1779" t="s">
        <v>6965</v>
      </c>
      <c r="L1779" t="s">
        <v>266</v>
      </c>
      <c r="M1779" t="s">
        <v>267</v>
      </c>
      <c r="N1779" t="s">
        <v>6966</v>
      </c>
      <c r="O1779" t="s">
        <v>267</v>
      </c>
      <c r="P1779">
        <v>0</v>
      </c>
      <c r="Q1779">
        <v>0</v>
      </c>
      <c r="R1779">
        <v>0</v>
      </c>
      <c r="S1779" t="s">
        <v>267</v>
      </c>
      <c r="T1779" t="s">
        <v>267</v>
      </c>
      <c r="U1779" t="s">
        <v>6967</v>
      </c>
      <c r="V1779" t="b">
        <v>0</v>
      </c>
      <c r="W1779" t="s">
        <v>265</v>
      </c>
      <c r="X1779">
        <v>0</v>
      </c>
      <c r="Y1779" t="s">
        <v>265</v>
      </c>
      <c r="Z1779" t="s">
        <v>265</v>
      </c>
      <c r="AA1779" t="s">
        <v>265</v>
      </c>
      <c r="AB1779" t="s">
        <v>265</v>
      </c>
      <c r="AC1779" t="s">
        <v>265</v>
      </c>
      <c r="AD1779" t="s">
        <v>265</v>
      </c>
      <c r="AE1779" t="s">
        <v>265</v>
      </c>
      <c r="AF1779" t="s">
        <v>267</v>
      </c>
      <c r="AG1779" t="s">
        <v>265</v>
      </c>
      <c r="AH1779" t="s">
        <v>265</v>
      </c>
      <c r="AI1779" t="s">
        <v>265</v>
      </c>
      <c r="AJ1779" t="s">
        <v>265</v>
      </c>
      <c r="AL1779" t="str">
        <f>IF(Sudan_News12[[#This Row],[relevancy_classification_english]]="Relevant","مناسب",IF(Sudan_News12[[#This Row],[relevancy_classification_english]]="Relevant","عَرَضِيّ",""))</f>
        <v/>
      </c>
      <c r="AN1779" t="str">
        <f>IF(Sudan_News12[[#This Row],[sentiment_analysis_english]]="Negative","سلبي",IF(Sudan_News12[[#This Row],[sentiment_analysis_english]]="Neutral","حيادي",IF(Sudan_News12[[#This Row],[sentiment_analysis_english]]="Positive","إيجابي","")))</f>
        <v/>
      </c>
      <c r="AO1779" t="e">
        <f>INDEX(TextClassificationList[],MATCH(Sudan_News12[[#This Row],[text_classification_arabic]],TextClassificationList[text_classification_arabic],0),1)</f>
        <v>#N/A</v>
      </c>
      <c r="AQ1779" t="e">
        <f>INDEX(TextClassificationList[],MATCH(Sudan_News12[[#This Row],[text_classification_arabic2]],TextClassificationList[text_classification_arabic],0),1)</f>
        <v>#N/A</v>
      </c>
      <c r="AS1779" t="e">
        <f>INDEX(TextClassificationList[],MATCH(Sudan_News12[[#This Row],[text_classification_arabic3]],TextClassificationList[text_classification_arabic],0),1)</f>
        <v>#N/A</v>
      </c>
      <c r="AU1779" t="e">
        <f>INDEX(TextClassificationList[],MATCH(Sudan_News12[[#This Row],[text_classification_arabic4]],TextClassificationList[text_classification_arabic],0),1)</f>
        <v>#N/A</v>
      </c>
      <c r="AW1779" t="e">
        <f>INDEX(TextClassificationList[],MATCH(Sudan_News12[[#This Row],[text_classification_arabic5]],TextClassificationList[text_classification_arabic],0),1)</f>
        <v>#N/A</v>
      </c>
    </row>
    <row r="1780" spans="1:49" x14ac:dyDescent="0.2">
      <c r="A1780">
        <v>1.3496999055735603E+18</v>
      </c>
      <c r="B1780">
        <v>1.3496999055735603E+18</v>
      </c>
      <c r="C1780" t="s">
        <v>6968</v>
      </c>
      <c r="D1780" s="1">
        <v>44210</v>
      </c>
      <c r="E1780" s="2">
        <v>0.61699074074074078</v>
      </c>
      <c r="F1780">
        <v>200</v>
      </c>
      <c r="G1780">
        <v>1889611729</v>
      </c>
      <c r="H1780" t="s">
        <v>354</v>
      </c>
      <c r="I1780" t="s">
        <v>355</v>
      </c>
      <c r="J1780" t="s">
        <v>265</v>
      </c>
      <c r="K1780" t="s">
        <v>6969</v>
      </c>
      <c r="L1780" t="s">
        <v>266</v>
      </c>
      <c r="M1780" t="s">
        <v>267</v>
      </c>
      <c r="N1780" t="s">
        <v>267</v>
      </c>
      <c r="O1780" t="s">
        <v>6970</v>
      </c>
      <c r="P1780">
        <v>0</v>
      </c>
      <c r="Q1780">
        <v>0</v>
      </c>
      <c r="R1780">
        <v>1</v>
      </c>
      <c r="S1780" t="s">
        <v>267</v>
      </c>
      <c r="T1780" t="s">
        <v>267</v>
      </c>
      <c r="U1780" t="s">
        <v>6971</v>
      </c>
      <c r="V1780" t="b">
        <v>0</v>
      </c>
      <c r="W1780" t="s">
        <v>265</v>
      </c>
      <c r="X1780">
        <v>1</v>
      </c>
      <c r="Y1780" t="s">
        <v>6972</v>
      </c>
      <c r="Z1780" t="s">
        <v>265</v>
      </c>
      <c r="AA1780" t="s">
        <v>265</v>
      </c>
      <c r="AB1780" t="s">
        <v>265</v>
      </c>
      <c r="AC1780" t="s">
        <v>265</v>
      </c>
      <c r="AD1780" t="s">
        <v>265</v>
      </c>
      <c r="AE1780" t="s">
        <v>265</v>
      </c>
      <c r="AF1780" t="s">
        <v>267</v>
      </c>
      <c r="AG1780" t="s">
        <v>265</v>
      </c>
      <c r="AH1780" t="s">
        <v>265</v>
      </c>
      <c r="AI1780" t="s">
        <v>265</v>
      </c>
      <c r="AJ1780" t="s">
        <v>265</v>
      </c>
      <c r="AL1780" t="str">
        <f>IF(Sudan_News12[[#This Row],[relevancy_classification_english]]="Relevant","مناسب",IF(Sudan_News12[[#This Row],[relevancy_classification_english]]="Relevant","عَرَضِيّ",""))</f>
        <v/>
      </c>
      <c r="AN1780" t="str">
        <f>IF(Sudan_News12[[#This Row],[sentiment_analysis_english]]="Negative","سلبي",IF(Sudan_News12[[#This Row],[sentiment_analysis_english]]="Neutral","حيادي",IF(Sudan_News12[[#This Row],[sentiment_analysis_english]]="Positive","إيجابي","")))</f>
        <v/>
      </c>
      <c r="AO1780" t="e">
        <f>INDEX(TextClassificationList[],MATCH(Sudan_News12[[#This Row],[text_classification_arabic]],TextClassificationList[text_classification_arabic],0),1)</f>
        <v>#N/A</v>
      </c>
      <c r="AQ1780" t="e">
        <f>INDEX(TextClassificationList[],MATCH(Sudan_News12[[#This Row],[text_classification_arabic2]],TextClassificationList[text_classification_arabic],0),1)</f>
        <v>#N/A</v>
      </c>
      <c r="AS1780" t="e">
        <f>INDEX(TextClassificationList[],MATCH(Sudan_News12[[#This Row],[text_classification_arabic3]],TextClassificationList[text_classification_arabic],0),1)</f>
        <v>#N/A</v>
      </c>
      <c r="AU1780" t="e">
        <f>INDEX(TextClassificationList[],MATCH(Sudan_News12[[#This Row],[text_classification_arabic4]],TextClassificationList[text_classification_arabic],0),1)</f>
        <v>#N/A</v>
      </c>
      <c r="AW1780" t="e">
        <f>INDEX(TextClassificationList[],MATCH(Sudan_News12[[#This Row],[text_classification_arabic5]],TextClassificationList[text_classification_arabic],0),1)</f>
        <v>#N/A</v>
      </c>
    </row>
    <row r="1781" spans="1:49" x14ac:dyDescent="0.2">
      <c r="A1781">
        <v>1.3496981498546831E+18</v>
      </c>
      <c r="B1781">
        <v>1.3496050058594427E+18</v>
      </c>
      <c r="C1781" t="s">
        <v>6973</v>
      </c>
      <c r="D1781" s="1">
        <v>44210</v>
      </c>
      <c r="E1781" s="2">
        <v>0.61214120370370373</v>
      </c>
      <c r="F1781">
        <v>200</v>
      </c>
      <c r="G1781">
        <v>1889611729</v>
      </c>
      <c r="H1781" t="s">
        <v>354</v>
      </c>
      <c r="I1781" t="s">
        <v>355</v>
      </c>
      <c r="J1781" t="s">
        <v>265</v>
      </c>
      <c r="K1781" t="s">
        <v>6974</v>
      </c>
      <c r="L1781" t="s">
        <v>266</v>
      </c>
      <c r="M1781" t="s">
        <v>267</v>
      </c>
      <c r="N1781" t="s">
        <v>267</v>
      </c>
      <c r="O1781" t="s">
        <v>267</v>
      </c>
      <c r="P1781">
        <v>0</v>
      </c>
      <c r="Q1781">
        <v>0</v>
      </c>
      <c r="R1781">
        <v>0</v>
      </c>
      <c r="S1781" t="s">
        <v>267</v>
      </c>
      <c r="T1781" t="s">
        <v>267</v>
      </c>
      <c r="U1781" t="s">
        <v>6975</v>
      </c>
      <c r="V1781" t="b">
        <v>0</v>
      </c>
      <c r="W1781" t="s">
        <v>265</v>
      </c>
      <c r="X1781">
        <v>0</v>
      </c>
      <c r="Y1781" t="s">
        <v>265</v>
      </c>
      <c r="Z1781" t="s">
        <v>265</v>
      </c>
      <c r="AA1781" t="s">
        <v>265</v>
      </c>
      <c r="AB1781" t="s">
        <v>265</v>
      </c>
      <c r="AC1781" t="s">
        <v>265</v>
      </c>
      <c r="AD1781" t="s">
        <v>265</v>
      </c>
      <c r="AE1781" t="s">
        <v>265</v>
      </c>
      <c r="AF1781" t="s">
        <v>267</v>
      </c>
      <c r="AG1781" t="s">
        <v>265</v>
      </c>
      <c r="AH1781" t="s">
        <v>265</v>
      </c>
      <c r="AI1781" t="s">
        <v>265</v>
      </c>
      <c r="AJ1781" t="s">
        <v>265</v>
      </c>
      <c r="AL1781" t="str">
        <f>IF(Sudan_News12[[#This Row],[relevancy_classification_english]]="Relevant","مناسب",IF(Sudan_News12[[#This Row],[relevancy_classification_english]]="Relevant","عَرَضِيّ",""))</f>
        <v/>
      </c>
      <c r="AN1781" t="str">
        <f>IF(Sudan_News12[[#This Row],[sentiment_analysis_english]]="Negative","سلبي",IF(Sudan_News12[[#This Row],[sentiment_analysis_english]]="Neutral","حيادي",IF(Sudan_News12[[#This Row],[sentiment_analysis_english]]="Positive","إيجابي","")))</f>
        <v/>
      </c>
      <c r="AO1781" t="e">
        <f>INDEX(TextClassificationList[],MATCH(Sudan_News12[[#This Row],[text_classification_arabic]],TextClassificationList[text_classification_arabic],0),1)</f>
        <v>#N/A</v>
      </c>
      <c r="AQ1781" t="e">
        <f>INDEX(TextClassificationList[],MATCH(Sudan_News12[[#This Row],[text_classification_arabic2]],TextClassificationList[text_classification_arabic],0),1)</f>
        <v>#N/A</v>
      </c>
      <c r="AS1781" t="e">
        <f>INDEX(TextClassificationList[],MATCH(Sudan_News12[[#This Row],[text_classification_arabic3]],TextClassificationList[text_classification_arabic],0),1)</f>
        <v>#N/A</v>
      </c>
      <c r="AU1781" t="e">
        <f>INDEX(TextClassificationList[],MATCH(Sudan_News12[[#This Row],[text_classification_arabic4]],TextClassificationList[text_classification_arabic],0),1)</f>
        <v>#N/A</v>
      </c>
      <c r="AW1781" t="e">
        <f>INDEX(TextClassificationList[],MATCH(Sudan_News12[[#This Row],[text_classification_arabic5]],TextClassificationList[text_classification_arabic],0),1)</f>
        <v>#N/A</v>
      </c>
    </row>
    <row r="1782" spans="1:49" x14ac:dyDescent="0.2">
      <c r="A1782">
        <v>1.3496920962283192E+18</v>
      </c>
      <c r="B1782">
        <v>1.3496920962283192E+18</v>
      </c>
      <c r="C1782" t="s">
        <v>6976</v>
      </c>
      <c r="D1782" s="1">
        <v>44210</v>
      </c>
      <c r="E1782" s="2">
        <v>0.59543981481481478</v>
      </c>
      <c r="F1782">
        <v>200</v>
      </c>
      <c r="G1782">
        <v>1889611729</v>
      </c>
      <c r="H1782" t="s">
        <v>354</v>
      </c>
      <c r="I1782" t="s">
        <v>355</v>
      </c>
      <c r="J1782" t="s">
        <v>265</v>
      </c>
      <c r="K1782" t="s">
        <v>6977</v>
      </c>
      <c r="L1782" t="s">
        <v>266</v>
      </c>
      <c r="M1782" t="s">
        <v>267</v>
      </c>
      <c r="N1782" t="s">
        <v>267</v>
      </c>
      <c r="O1782" t="s">
        <v>267</v>
      </c>
      <c r="P1782">
        <v>0</v>
      </c>
      <c r="Q1782">
        <v>0</v>
      </c>
      <c r="R1782">
        <v>1</v>
      </c>
      <c r="S1782" t="s">
        <v>343</v>
      </c>
      <c r="T1782" t="s">
        <v>267</v>
      </c>
      <c r="U1782" t="s">
        <v>6978</v>
      </c>
      <c r="V1782" t="b">
        <v>0</v>
      </c>
      <c r="W1782" t="s">
        <v>265</v>
      </c>
      <c r="X1782">
        <v>0</v>
      </c>
      <c r="Y1782" t="s">
        <v>265</v>
      </c>
      <c r="Z1782" t="s">
        <v>265</v>
      </c>
      <c r="AA1782" t="s">
        <v>265</v>
      </c>
      <c r="AB1782" t="s">
        <v>265</v>
      </c>
      <c r="AC1782" t="s">
        <v>265</v>
      </c>
      <c r="AD1782" t="s">
        <v>265</v>
      </c>
      <c r="AE1782" t="s">
        <v>265</v>
      </c>
      <c r="AF1782" t="s">
        <v>267</v>
      </c>
      <c r="AG1782" t="s">
        <v>265</v>
      </c>
      <c r="AH1782" t="s">
        <v>265</v>
      </c>
      <c r="AI1782" t="s">
        <v>265</v>
      </c>
      <c r="AJ1782" t="s">
        <v>265</v>
      </c>
      <c r="AL1782" t="str">
        <f>IF(Sudan_News12[[#This Row],[relevancy_classification_english]]="Relevant","مناسب",IF(Sudan_News12[[#This Row],[relevancy_classification_english]]="Relevant","عَرَضِيّ",""))</f>
        <v/>
      </c>
      <c r="AN1782" t="str">
        <f>IF(Sudan_News12[[#This Row],[sentiment_analysis_english]]="Negative","سلبي",IF(Sudan_News12[[#This Row],[sentiment_analysis_english]]="Neutral","حيادي",IF(Sudan_News12[[#This Row],[sentiment_analysis_english]]="Positive","إيجابي","")))</f>
        <v/>
      </c>
      <c r="AO1782" t="e">
        <f>INDEX(TextClassificationList[],MATCH(Sudan_News12[[#This Row],[text_classification_arabic]],TextClassificationList[text_classification_arabic],0),1)</f>
        <v>#N/A</v>
      </c>
      <c r="AQ1782" t="e">
        <f>INDEX(TextClassificationList[],MATCH(Sudan_News12[[#This Row],[text_classification_arabic2]],TextClassificationList[text_classification_arabic],0),1)</f>
        <v>#N/A</v>
      </c>
      <c r="AS1782" t="e">
        <f>INDEX(TextClassificationList[],MATCH(Sudan_News12[[#This Row],[text_classification_arabic3]],TextClassificationList[text_classification_arabic],0),1)</f>
        <v>#N/A</v>
      </c>
      <c r="AU1782" t="e">
        <f>INDEX(TextClassificationList[],MATCH(Sudan_News12[[#This Row],[text_classification_arabic4]],TextClassificationList[text_classification_arabic],0),1)</f>
        <v>#N/A</v>
      </c>
      <c r="AW1782" t="e">
        <f>INDEX(TextClassificationList[],MATCH(Sudan_News12[[#This Row],[text_classification_arabic5]],TextClassificationList[text_classification_arabic],0),1)</f>
        <v>#N/A</v>
      </c>
    </row>
    <row r="1783" spans="1:49" x14ac:dyDescent="0.2">
      <c r="A1783">
        <v>1.3496912106765271E+18</v>
      </c>
      <c r="B1783">
        <v>1.3496912106765271E+18</v>
      </c>
      <c r="C1783" t="s">
        <v>6979</v>
      </c>
      <c r="D1783" s="1">
        <v>44210</v>
      </c>
      <c r="E1783" s="2">
        <v>0.59299768518518514</v>
      </c>
      <c r="F1783">
        <v>200</v>
      </c>
      <c r="G1783">
        <v>1889611729</v>
      </c>
      <c r="H1783" t="s">
        <v>354</v>
      </c>
      <c r="I1783" t="s">
        <v>355</v>
      </c>
      <c r="J1783" t="s">
        <v>265</v>
      </c>
      <c r="K1783" t="s">
        <v>6980</v>
      </c>
      <c r="L1783" t="s">
        <v>266</v>
      </c>
      <c r="M1783" t="s">
        <v>267</v>
      </c>
      <c r="N1783" t="s">
        <v>267</v>
      </c>
      <c r="O1783" t="s">
        <v>267</v>
      </c>
      <c r="P1783">
        <v>0</v>
      </c>
      <c r="Q1783">
        <v>1</v>
      </c>
      <c r="R1783">
        <v>0</v>
      </c>
      <c r="S1783" t="s">
        <v>267</v>
      </c>
      <c r="T1783" t="s">
        <v>267</v>
      </c>
      <c r="U1783" t="s">
        <v>6981</v>
      </c>
      <c r="V1783" t="b">
        <v>0</v>
      </c>
      <c r="W1783" t="s">
        <v>265</v>
      </c>
      <c r="X1783">
        <v>0</v>
      </c>
      <c r="Y1783" t="s">
        <v>265</v>
      </c>
      <c r="Z1783" t="s">
        <v>265</v>
      </c>
      <c r="AA1783" t="s">
        <v>265</v>
      </c>
      <c r="AB1783" t="s">
        <v>265</v>
      </c>
      <c r="AC1783" t="s">
        <v>265</v>
      </c>
      <c r="AD1783" t="s">
        <v>265</v>
      </c>
      <c r="AE1783" t="s">
        <v>265</v>
      </c>
      <c r="AF1783" t="s">
        <v>267</v>
      </c>
      <c r="AG1783" t="s">
        <v>265</v>
      </c>
      <c r="AH1783" t="s">
        <v>265</v>
      </c>
      <c r="AI1783" t="s">
        <v>265</v>
      </c>
      <c r="AJ1783" t="s">
        <v>265</v>
      </c>
      <c r="AL1783" t="str">
        <f>IF(Sudan_News12[[#This Row],[relevancy_classification_english]]="Relevant","مناسب",IF(Sudan_News12[[#This Row],[relevancy_classification_english]]="Relevant","عَرَضِيّ",""))</f>
        <v/>
      </c>
      <c r="AN1783" t="str">
        <f>IF(Sudan_News12[[#This Row],[sentiment_analysis_english]]="Negative","سلبي",IF(Sudan_News12[[#This Row],[sentiment_analysis_english]]="Neutral","حيادي",IF(Sudan_News12[[#This Row],[sentiment_analysis_english]]="Positive","إيجابي","")))</f>
        <v/>
      </c>
      <c r="AO1783" t="e">
        <f>INDEX(TextClassificationList[],MATCH(Sudan_News12[[#This Row],[text_classification_arabic]],TextClassificationList[text_classification_arabic],0),1)</f>
        <v>#N/A</v>
      </c>
      <c r="AQ1783" t="e">
        <f>INDEX(TextClassificationList[],MATCH(Sudan_News12[[#This Row],[text_classification_arabic2]],TextClassificationList[text_classification_arabic],0),1)</f>
        <v>#N/A</v>
      </c>
      <c r="AS1783" t="e">
        <f>INDEX(TextClassificationList[],MATCH(Sudan_News12[[#This Row],[text_classification_arabic3]],TextClassificationList[text_classification_arabic],0),1)</f>
        <v>#N/A</v>
      </c>
      <c r="AU1783" t="e">
        <f>INDEX(TextClassificationList[],MATCH(Sudan_News12[[#This Row],[text_classification_arabic4]],TextClassificationList[text_classification_arabic],0),1)</f>
        <v>#N/A</v>
      </c>
      <c r="AW1783" t="e">
        <f>INDEX(TextClassificationList[],MATCH(Sudan_News12[[#This Row],[text_classification_arabic5]],TextClassificationList[text_classification_arabic],0),1)</f>
        <v>#N/A</v>
      </c>
    </row>
    <row r="1784" spans="1:49" x14ac:dyDescent="0.2">
      <c r="A1784">
        <v>1.3496900730302915E+18</v>
      </c>
      <c r="B1784">
        <v>1.3496348615360717E+18</v>
      </c>
      <c r="C1784" t="s">
        <v>6982</v>
      </c>
      <c r="D1784" s="1">
        <v>44210</v>
      </c>
      <c r="E1784" s="2">
        <v>0.58986111111111106</v>
      </c>
      <c r="F1784">
        <v>200</v>
      </c>
      <c r="G1784">
        <v>1889611729</v>
      </c>
      <c r="H1784" t="s">
        <v>354</v>
      </c>
      <c r="I1784" t="s">
        <v>355</v>
      </c>
      <c r="J1784" t="s">
        <v>265</v>
      </c>
      <c r="K1784" t="s">
        <v>6983</v>
      </c>
      <c r="L1784" t="s">
        <v>266</v>
      </c>
      <c r="M1784" t="s">
        <v>267</v>
      </c>
      <c r="N1784" t="s">
        <v>267</v>
      </c>
      <c r="O1784" t="s">
        <v>267</v>
      </c>
      <c r="P1784">
        <v>0</v>
      </c>
      <c r="Q1784">
        <v>0</v>
      </c>
      <c r="R1784">
        <v>0</v>
      </c>
      <c r="S1784" t="s">
        <v>267</v>
      </c>
      <c r="T1784" t="s">
        <v>267</v>
      </c>
      <c r="U1784" t="s">
        <v>6984</v>
      </c>
      <c r="V1784" t="b">
        <v>0</v>
      </c>
      <c r="W1784" t="s">
        <v>265</v>
      </c>
      <c r="X1784">
        <v>0</v>
      </c>
      <c r="Y1784" t="s">
        <v>265</v>
      </c>
      <c r="Z1784" t="s">
        <v>265</v>
      </c>
      <c r="AA1784" t="s">
        <v>265</v>
      </c>
      <c r="AB1784" t="s">
        <v>265</v>
      </c>
      <c r="AC1784" t="s">
        <v>265</v>
      </c>
      <c r="AD1784" t="s">
        <v>265</v>
      </c>
      <c r="AE1784" t="s">
        <v>265</v>
      </c>
      <c r="AF1784" t="s">
        <v>6985</v>
      </c>
      <c r="AG1784" t="s">
        <v>265</v>
      </c>
      <c r="AH1784" t="s">
        <v>265</v>
      </c>
      <c r="AI1784" t="s">
        <v>265</v>
      </c>
      <c r="AJ1784" t="s">
        <v>265</v>
      </c>
      <c r="AL1784" t="str">
        <f>IF(Sudan_News12[[#This Row],[relevancy_classification_english]]="Relevant","مناسب",IF(Sudan_News12[[#This Row],[relevancy_classification_english]]="Relevant","عَرَضِيّ",""))</f>
        <v/>
      </c>
      <c r="AN1784" t="str">
        <f>IF(Sudan_News12[[#This Row],[sentiment_analysis_english]]="Negative","سلبي",IF(Sudan_News12[[#This Row],[sentiment_analysis_english]]="Neutral","حيادي",IF(Sudan_News12[[#This Row],[sentiment_analysis_english]]="Positive","إيجابي","")))</f>
        <v/>
      </c>
      <c r="AO1784" t="e">
        <f>INDEX(TextClassificationList[],MATCH(Sudan_News12[[#This Row],[text_classification_arabic]],TextClassificationList[text_classification_arabic],0),1)</f>
        <v>#N/A</v>
      </c>
      <c r="AQ1784" t="e">
        <f>INDEX(TextClassificationList[],MATCH(Sudan_News12[[#This Row],[text_classification_arabic2]],TextClassificationList[text_classification_arabic],0),1)</f>
        <v>#N/A</v>
      </c>
      <c r="AS1784" t="e">
        <f>INDEX(TextClassificationList[],MATCH(Sudan_News12[[#This Row],[text_classification_arabic3]],TextClassificationList[text_classification_arabic],0),1)</f>
        <v>#N/A</v>
      </c>
      <c r="AU1784" t="e">
        <f>INDEX(TextClassificationList[],MATCH(Sudan_News12[[#This Row],[text_classification_arabic4]],TextClassificationList[text_classification_arabic],0),1)</f>
        <v>#N/A</v>
      </c>
      <c r="AW1784" t="e">
        <f>INDEX(TextClassificationList[],MATCH(Sudan_News12[[#This Row],[text_classification_arabic5]],TextClassificationList[text_classification_arabic],0),1)</f>
        <v>#N/A</v>
      </c>
    </row>
    <row r="1785" spans="1:49" x14ac:dyDescent="0.2">
      <c r="A1785">
        <v>1.3496898012855296E+18</v>
      </c>
      <c r="B1785">
        <v>1.3496898012855296E+18</v>
      </c>
      <c r="C1785" t="s">
        <v>6986</v>
      </c>
      <c r="D1785" s="1">
        <v>44210</v>
      </c>
      <c r="E1785" s="2">
        <v>0.58910879629629631</v>
      </c>
      <c r="F1785">
        <v>200</v>
      </c>
      <c r="G1785">
        <v>1889611729</v>
      </c>
      <c r="H1785" t="s">
        <v>354</v>
      </c>
      <c r="I1785" t="s">
        <v>355</v>
      </c>
      <c r="J1785" t="s">
        <v>265</v>
      </c>
      <c r="K1785" t="s">
        <v>6987</v>
      </c>
      <c r="L1785" t="s">
        <v>266</v>
      </c>
      <c r="M1785" t="s">
        <v>267</v>
      </c>
      <c r="N1785" t="s">
        <v>267</v>
      </c>
      <c r="O1785" t="s">
        <v>267</v>
      </c>
      <c r="P1785">
        <v>0</v>
      </c>
      <c r="Q1785">
        <v>0</v>
      </c>
      <c r="R1785">
        <v>0</v>
      </c>
      <c r="S1785" t="s">
        <v>267</v>
      </c>
      <c r="T1785" t="s">
        <v>267</v>
      </c>
      <c r="U1785" t="s">
        <v>6988</v>
      </c>
      <c r="V1785" t="b">
        <v>0</v>
      </c>
      <c r="W1785" t="s">
        <v>265</v>
      </c>
      <c r="X1785">
        <v>0</v>
      </c>
      <c r="Y1785" t="s">
        <v>265</v>
      </c>
      <c r="Z1785" t="s">
        <v>265</v>
      </c>
      <c r="AA1785" t="s">
        <v>265</v>
      </c>
      <c r="AB1785" t="s">
        <v>265</v>
      </c>
      <c r="AC1785" t="s">
        <v>265</v>
      </c>
      <c r="AD1785" t="s">
        <v>265</v>
      </c>
      <c r="AE1785" t="s">
        <v>265</v>
      </c>
      <c r="AF1785" t="s">
        <v>267</v>
      </c>
      <c r="AG1785" t="s">
        <v>265</v>
      </c>
      <c r="AH1785" t="s">
        <v>265</v>
      </c>
      <c r="AI1785" t="s">
        <v>265</v>
      </c>
      <c r="AJ1785" t="s">
        <v>265</v>
      </c>
      <c r="AL1785" t="str">
        <f>IF(Sudan_News12[[#This Row],[relevancy_classification_english]]="Relevant","مناسب",IF(Sudan_News12[[#This Row],[relevancy_classification_english]]="Relevant","عَرَضِيّ",""))</f>
        <v/>
      </c>
      <c r="AN1785" t="str">
        <f>IF(Sudan_News12[[#This Row],[sentiment_analysis_english]]="Negative","سلبي",IF(Sudan_News12[[#This Row],[sentiment_analysis_english]]="Neutral","حيادي",IF(Sudan_News12[[#This Row],[sentiment_analysis_english]]="Positive","إيجابي","")))</f>
        <v/>
      </c>
      <c r="AO1785" t="e">
        <f>INDEX(TextClassificationList[],MATCH(Sudan_News12[[#This Row],[text_classification_arabic]],TextClassificationList[text_classification_arabic],0),1)</f>
        <v>#N/A</v>
      </c>
      <c r="AQ1785" t="e">
        <f>INDEX(TextClassificationList[],MATCH(Sudan_News12[[#This Row],[text_classification_arabic2]],TextClassificationList[text_classification_arabic],0),1)</f>
        <v>#N/A</v>
      </c>
      <c r="AS1785" t="e">
        <f>INDEX(TextClassificationList[],MATCH(Sudan_News12[[#This Row],[text_classification_arabic3]],TextClassificationList[text_classification_arabic],0),1)</f>
        <v>#N/A</v>
      </c>
      <c r="AU1785" t="e">
        <f>INDEX(TextClassificationList[],MATCH(Sudan_News12[[#This Row],[text_classification_arabic4]],TextClassificationList[text_classification_arabic],0),1)</f>
        <v>#N/A</v>
      </c>
      <c r="AW1785" t="e">
        <f>INDEX(TextClassificationList[],MATCH(Sudan_News12[[#This Row],[text_classification_arabic5]],TextClassificationList[text_classification_arabic],0),1)</f>
        <v>#N/A</v>
      </c>
    </row>
    <row r="1786" spans="1:49" x14ac:dyDescent="0.2">
      <c r="A1786">
        <v>1.3496359445850604E+18</v>
      </c>
      <c r="B1786">
        <v>1.3496359445850604E+18</v>
      </c>
      <c r="C1786" t="s">
        <v>6989</v>
      </c>
      <c r="D1786" s="1">
        <v>44210</v>
      </c>
      <c r="E1786" s="2">
        <v>0.44048611111111113</v>
      </c>
      <c r="F1786">
        <v>200</v>
      </c>
      <c r="G1786">
        <v>1889611729</v>
      </c>
      <c r="H1786" t="s">
        <v>354</v>
      </c>
      <c r="I1786" t="s">
        <v>355</v>
      </c>
      <c r="J1786" t="s">
        <v>265</v>
      </c>
      <c r="K1786" t="s">
        <v>6990</v>
      </c>
      <c r="L1786" t="s">
        <v>266</v>
      </c>
      <c r="M1786" t="s">
        <v>267</v>
      </c>
      <c r="N1786" t="s">
        <v>267</v>
      </c>
      <c r="O1786" t="s">
        <v>6991</v>
      </c>
      <c r="P1786">
        <v>0</v>
      </c>
      <c r="Q1786">
        <v>0</v>
      </c>
      <c r="R1786">
        <v>1</v>
      </c>
      <c r="S1786" t="s">
        <v>267</v>
      </c>
      <c r="T1786" t="s">
        <v>267</v>
      </c>
      <c r="U1786" t="s">
        <v>6992</v>
      </c>
      <c r="V1786" t="b">
        <v>0</v>
      </c>
      <c r="W1786" t="s">
        <v>265</v>
      </c>
      <c r="X1786">
        <v>1</v>
      </c>
      <c r="Y1786" t="s">
        <v>6993</v>
      </c>
      <c r="Z1786" t="s">
        <v>265</v>
      </c>
      <c r="AA1786" t="s">
        <v>265</v>
      </c>
      <c r="AB1786" t="s">
        <v>265</v>
      </c>
      <c r="AC1786" t="s">
        <v>265</v>
      </c>
      <c r="AD1786" t="s">
        <v>265</v>
      </c>
      <c r="AE1786" t="s">
        <v>265</v>
      </c>
      <c r="AF1786" t="s">
        <v>267</v>
      </c>
      <c r="AG1786" t="s">
        <v>265</v>
      </c>
      <c r="AH1786" t="s">
        <v>265</v>
      </c>
      <c r="AI1786" t="s">
        <v>265</v>
      </c>
      <c r="AJ1786" t="s">
        <v>265</v>
      </c>
      <c r="AL1786" t="str">
        <f>IF(Sudan_News12[[#This Row],[relevancy_classification_english]]="Relevant","مناسب",IF(Sudan_News12[[#This Row],[relevancy_classification_english]]="Relevant","عَرَضِيّ",""))</f>
        <v/>
      </c>
      <c r="AN1786" t="str">
        <f>IF(Sudan_News12[[#This Row],[sentiment_analysis_english]]="Negative","سلبي",IF(Sudan_News12[[#This Row],[sentiment_analysis_english]]="Neutral","حيادي",IF(Sudan_News12[[#This Row],[sentiment_analysis_english]]="Positive","إيجابي","")))</f>
        <v/>
      </c>
      <c r="AO1786" t="e">
        <f>INDEX(TextClassificationList[],MATCH(Sudan_News12[[#This Row],[text_classification_arabic]],TextClassificationList[text_classification_arabic],0),1)</f>
        <v>#N/A</v>
      </c>
      <c r="AQ1786" t="e">
        <f>INDEX(TextClassificationList[],MATCH(Sudan_News12[[#This Row],[text_classification_arabic2]],TextClassificationList[text_classification_arabic],0),1)</f>
        <v>#N/A</v>
      </c>
      <c r="AS1786" t="e">
        <f>INDEX(TextClassificationList[],MATCH(Sudan_News12[[#This Row],[text_classification_arabic3]],TextClassificationList[text_classification_arabic],0),1)</f>
        <v>#N/A</v>
      </c>
      <c r="AU1786" t="e">
        <f>INDEX(TextClassificationList[],MATCH(Sudan_News12[[#This Row],[text_classification_arabic4]],TextClassificationList[text_classification_arabic],0),1)</f>
        <v>#N/A</v>
      </c>
      <c r="AW1786" t="e">
        <f>INDEX(TextClassificationList[],MATCH(Sudan_News12[[#This Row],[text_classification_arabic5]],TextClassificationList[text_classification_arabic],0),1)</f>
        <v>#N/A</v>
      </c>
    </row>
    <row r="1787" spans="1:49" x14ac:dyDescent="0.2">
      <c r="A1787">
        <v>1.349440969301758E+18</v>
      </c>
      <c r="B1787">
        <v>1.349440969301758E+18</v>
      </c>
      <c r="C1787" t="s">
        <v>6994</v>
      </c>
      <c r="D1787" s="1">
        <v>44209</v>
      </c>
      <c r="E1787" s="2">
        <v>0.90246527777777774</v>
      </c>
      <c r="F1787">
        <v>200</v>
      </c>
      <c r="G1787">
        <v>1889611729</v>
      </c>
      <c r="H1787" t="s">
        <v>354</v>
      </c>
      <c r="I1787" t="s">
        <v>355</v>
      </c>
      <c r="J1787" t="s">
        <v>265</v>
      </c>
      <c r="K1787" t="s">
        <v>6995</v>
      </c>
      <c r="L1787" t="s">
        <v>266</v>
      </c>
      <c r="M1787" t="s">
        <v>267</v>
      </c>
      <c r="N1787" t="s">
        <v>267</v>
      </c>
      <c r="O1787" t="s">
        <v>267</v>
      </c>
      <c r="P1787">
        <v>0</v>
      </c>
      <c r="Q1787">
        <v>0</v>
      </c>
      <c r="R1787">
        <v>0</v>
      </c>
      <c r="S1787" t="s">
        <v>3758</v>
      </c>
      <c r="T1787" t="s">
        <v>267</v>
      </c>
      <c r="U1787" t="s">
        <v>6996</v>
      </c>
      <c r="V1787" t="b">
        <v>0</v>
      </c>
      <c r="W1787" t="s">
        <v>265</v>
      </c>
      <c r="X1787">
        <v>0</v>
      </c>
      <c r="Y1787" t="s">
        <v>265</v>
      </c>
      <c r="Z1787" t="s">
        <v>265</v>
      </c>
      <c r="AA1787" t="s">
        <v>265</v>
      </c>
      <c r="AB1787" t="s">
        <v>265</v>
      </c>
      <c r="AC1787" t="s">
        <v>265</v>
      </c>
      <c r="AD1787" t="s">
        <v>265</v>
      </c>
      <c r="AE1787" t="s">
        <v>265</v>
      </c>
      <c r="AF1787" t="s">
        <v>267</v>
      </c>
      <c r="AG1787" t="s">
        <v>265</v>
      </c>
      <c r="AH1787" t="s">
        <v>265</v>
      </c>
      <c r="AI1787" t="s">
        <v>265</v>
      </c>
      <c r="AJ1787" t="s">
        <v>265</v>
      </c>
      <c r="AL1787" t="str">
        <f>IF(Sudan_News12[[#This Row],[relevancy_classification_english]]="Relevant","مناسب",IF(Sudan_News12[[#This Row],[relevancy_classification_english]]="Relevant","عَرَضِيّ",""))</f>
        <v/>
      </c>
      <c r="AN1787" t="str">
        <f>IF(Sudan_News12[[#This Row],[sentiment_analysis_english]]="Negative","سلبي",IF(Sudan_News12[[#This Row],[sentiment_analysis_english]]="Neutral","حيادي",IF(Sudan_News12[[#This Row],[sentiment_analysis_english]]="Positive","إيجابي","")))</f>
        <v/>
      </c>
      <c r="AO1787" t="e">
        <f>INDEX(TextClassificationList[],MATCH(Sudan_News12[[#This Row],[text_classification_arabic]],TextClassificationList[text_classification_arabic],0),1)</f>
        <v>#N/A</v>
      </c>
      <c r="AQ1787" t="e">
        <f>INDEX(TextClassificationList[],MATCH(Sudan_News12[[#This Row],[text_classification_arabic2]],TextClassificationList[text_classification_arabic],0),1)</f>
        <v>#N/A</v>
      </c>
      <c r="AS1787" t="e">
        <f>INDEX(TextClassificationList[],MATCH(Sudan_News12[[#This Row],[text_classification_arabic3]],TextClassificationList[text_classification_arabic],0),1)</f>
        <v>#N/A</v>
      </c>
      <c r="AU1787" t="e">
        <f>INDEX(TextClassificationList[],MATCH(Sudan_News12[[#This Row],[text_classification_arabic4]],TextClassificationList[text_classification_arabic],0),1)</f>
        <v>#N/A</v>
      </c>
      <c r="AW1787" t="e">
        <f>INDEX(TextClassificationList[],MATCH(Sudan_News12[[#This Row],[text_classification_arabic5]],TextClassificationList[text_classification_arabic],0),1)</f>
        <v>#N/A</v>
      </c>
    </row>
    <row r="1788" spans="1:49" x14ac:dyDescent="0.2">
      <c r="A1788">
        <v>1.3494408854324552E+18</v>
      </c>
      <c r="B1788">
        <v>1.3494408854324552E+18</v>
      </c>
      <c r="C1788" t="s">
        <v>6997</v>
      </c>
      <c r="D1788" s="1">
        <v>44209</v>
      </c>
      <c r="E1788" s="2">
        <v>0.9022337962962963</v>
      </c>
      <c r="F1788">
        <v>200</v>
      </c>
      <c r="G1788">
        <v>1889611729</v>
      </c>
      <c r="H1788" t="s">
        <v>354</v>
      </c>
      <c r="I1788" t="s">
        <v>355</v>
      </c>
      <c r="J1788" t="s">
        <v>265</v>
      </c>
      <c r="K1788" t="s">
        <v>6998</v>
      </c>
      <c r="L1788" t="s">
        <v>266</v>
      </c>
      <c r="M1788" t="s">
        <v>267</v>
      </c>
      <c r="N1788" t="s">
        <v>267</v>
      </c>
      <c r="O1788" t="s">
        <v>6999</v>
      </c>
      <c r="P1788">
        <v>0</v>
      </c>
      <c r="Q1788">
        <v>0</v>
      </c>
      <c r="R1788">
        <v>0</v>
      </c>
      <c r="S1788" t="s">
        <v>267</v>
      </c>
      <c r="T1788" t="s">
        <v>267</v>
      </c>
      <c r="U1788" t="s">
        <v>7000</v>
      </c>
      <c r="V1788" t="b">
        <v>0</v>
      </c>
      <c r="W1788" t="s">
        <v>265</v>
      </c>
      <c r="X1788">
        <v>1</v>
      </c>
      <c r="Y1788" t="s">
        <v>7001</v>
      </c>
      <c r="Z1788" t="s">
        <v>265</v>
      </c>
      <c r="AA1788" t="s">
        <v>265</v>
      </c>
      <c r="AB1788" t="s">
        <v>265</v>
      </c>
      <c r="AC1788" t="s">
        <v>265</v>
      </c>
      <c r="AD1788" t="s">
        <v>265</v>
      </c>
      <c r="AE1788" t="s">
        <v>265</v>
      </c>
      <c r="AF1788" t="s">
        <v>267</v>
      </c>
      <c r="AG1788" t="s">
        <v>265</v>
      </c>
      <c r="AH1788" t="s">
        <v>265</v>
      </c>
      <c r="AI1788" t="s">
        <v>265</v>
      </c>
      <c r="AJ1788" t="s">
        <v>265</v>
      </c>
      <c r="AL1788" t="str">
        <f>IF(Sudan_News12[[#This Row],[relevancy_classification_english]]="Relevant","مناسب",IF(Sudan_News12[[#This Row],[relevancy_classification_english]]="Relevant","عَرَضِيّ",""))</f>
        <v/>
      </c>
      <c r="AN1788" t="str">
        <f>IF(Sudan_News12[[#This Row],[sentiment_analysis_english]]="Negative","سلبي",IF(Sudan_News12[[#This Row],[sentiment_analysis_english]]="Neutral","حيادي",IF(Sudan_News12[[#This Row],[sentiment_analysis_english]]="Positive","إيجابي","")))</f>
        <v/>
      </c>
      <c r="AO1788" t="e">
        <f>INDEX(TextClassificationList[],MATCH(Sudan_News12[[#This Row],[text_classification_arabic]],TextClassificationList[text_classification_arabic],0),1)</f>
        <v>#N/A</v>
      </c>
      <c r="AQ1788" t="e">
        <f>INDEX(TextClassificationList[],MATCH(Sudan_News12[[#This Row],[text_classification_arabic2]],TextClassificationList[text_classification_arabic],0),1)</f>
        <v>#N/A</v>
      </c>
      <c r="AS1788" t="e">
        <f>INDEX(TextClassificationList[],MATCH(Sudan_News12[[#This Row],[text_classification_arabic3]],TextClassificationList[text_classification_arabic],0),1)</f>
        <v>#N/A</v>
      </c>
      <c r="AU1788" t="e">
        <f>INDEX(TextClassificationList[],MATCH(Sudan_News12[[#This Row],[text_classification_arabic4]],TextClassificationList[text_classification_arabic],0),1)</f>
        <v>#N/A</v>
      </c>
      <c r="AW1788" t="e">
        <f>INDEX(TextClassificationList[],MATCH(Sudan_News12[[#This Row],[text_classification_arabic5]],TextClassificationList[text_classification_arabic],0),1)</f>
        <v>#N/A</v>
      </c>
    </row>
    <row r="1789" spans="1:49" x14ac:dyDescent="0.2">
      <c r="A1789">
        <v>1.3494397828044022E+18</v>
      </c>
      <c r="B1789">
        <v>1.3494397828044022E+18</v>
      </c>
      <c r="C1789" t="s">
        <v>7002</v>
      </c>
      <c r="D1789" s="1">
        <v>44209</v>
      </c>
      <c r="E1789" s="2">
        <v>0.89918981481481486</v>
      </c>
      <c r="F1789">
        <v>200</v>
      </c>
      <c r="G1789">
        <v>1889611729</v>
      </c>
      <c r="H1789" t="s">
        <v>354</v>
      </c>
      <c r="I1789" t="s">
        <v>355</v>
      </c>
      <c r="J1789" t="s">
        <v>265</v>
      </c>
      <c r="K1789" t="s">
        <v>7003</v>
      </c>
      <c r="L1789" t="s">
        <v>266</v>
      </c>
      <c r="M1789" t="s">
        <v>7004</v>
      </c>
      <c r="N1789" t="s">
        <v>267</v>
      </c>
      <c r="O1789" t="s">
        <v>7005</v>
      </c>
      <c r="P1789">
        <v>7</v>
      </c>
      <c r="Q1789">
        <v>3</v>
      </c>
      <c r="R1789">
        <v>33</v>
      </c>
      <c r="S1789" t="s">
        <v>282</v>
      </c>
      <c r="T1789" t="s">
        <v>267</v>
      </c>
      <c r="U1789" t="s">
        <v>7006</v>
      </c>
      <c r="V1789" t="b">
        <v>0</v>
      </c>
      <c r="W1789" t="s">
        <v>265</v>
      </c>
      <c r="X1789">
        <v>1</v>
      </c>
      <c r="Y1789" t="s">
        <v>7007</v>
      </c>
      <c r="Z1789" t="s">
        <v>265</v>
      </c>
      <c r="AA1789" t="s">
        <v>265</v>
      </c>
      <c r="AB1789" t="s">
        <v>265</v>
      </c>
      <c r="AC1789" t="s">
        <v>265</v>
      </c>
      <c r="AD1789" t="s">
        <v>265</v>
      </c>
      <c r="AE1789" t="s">
        <v>265</v>
      </c>
      <c r="AF1789" t="s">
        <v>267</v>
      </c>
      <c r="AG1789" t="s">
        <v>265</v>
      </c>
      <c r="AH1789" t="s">
        <v>265</v>
      </c>
      <c r="AI1789" t="s">
        <v>265</v>
      </c>
      <c r="AJ1789" t="s">
        <v>265</v>
      </c>
      <c r="AL1789" t="str">
        <f>IF(Sudan_News12[[#This Row],[relevancy_classification_english]]="Relevant","مناسب",IF(Sudan_News12[[#This Row],[relevancy_classification_english]]="Relevant","عَرَضِيّ",""))</f>
        <v/>
      </c>
      <c r="AN1789" t="str">
        <f>IF(Sudan_News12[[#This Row],[sentiment_analysis_english]]="Negative","سلبي",IF(Sudan_News12[[#This Row],[sentiment_analysis_english]]="Neutral","حيادي",IF(Sudan_News12[[#This Row],[sentiment_analysis_english]]="Positive","إيجابي","")))</f>
        <v/>
      </c>
      <c r="AO1789" t="e">
        <f>INDEX(TextClassificationList[],MATCH(Sudan_News12[[#This Row],[text_classification_arabic]],TextClassificationList[text_classification_arabic],0),1)</f>
        <v>#N/A</v>
      </c>
      <c r="AQ1789" t="e">
        <f>INDEX(TextClassificationList[],MATCH(Sudan_News12[[#This Row],[text_classification_arabic2]],TextClassificationList[text_classification_arabic],0),1)</f>
        <v>#N/A</v>
      </c>
      <c r="AS1789" t="e">
        <f>INDEX(TextClassificationList[],MATCH(Sudan_News12[[#This Row],[text_classification_arabic3]],TextClassificationList[text_classification_arabic],0),1)</f>
        <v>#N/A</v>
      </c>
      <c r="AU1789" t="e">
        <f>INDEX(TextClassificationList[],MATCH(Sudan_News12[[#This Row],[text_classification_arabic4]],TextClassificationList[text_classification_arabic],0),1)</f>
        <v>#N/A</v>
      </c>
      <c r="AW1789" t="e">
        <f>INDEX(TextClassificationList[],MATCH(Sudan_News12[[#This Row],[text_classification_arabic5]],TextClassificationList[text_classification_arabic],0),1)</f>
        <v>#N/A</v>
      </c>
    </row>
    <row r="1790" spans="1:49" x14ac:dyDescent="0.2">
      <c r="A1790">
        <v>1.3494220813399613E+18</v>
      </c>
      <c r="B1790">
        <v>1.3494220813399613E+18</v>
      </c>
      <c r="C1790" t="s">
        <v>7008</v>
      </c>
      <c r="D1790" s="1">
        <v>44209</v>
      </c>
      <c r="E1790" s="2">
        <v>0.8503356481481481</v>
      </c>
      <c r="F1790">
        <v>200</v>
      </c>
      <c r="G1790">
        <v>1889611729</v>
      </c>
      <c r="H1790" t="s">
        <v>354</v>
      </c>
      <c r="I1790" t="s">
        <v>355</v>
      </c>
      <c r="J1790" t="s">
        <v>265</v>
      </c>
      <c r="K1790" t="s">
        <v>7009</v>
      </c>
      <c r="L1790" t="s">
        <v>290</v>
      </c>
      <c r="M1790" t="s">
        <v>267</v>
      </c>
      <c r="N1790" t="s">
        <v>267</v>
      </c>
      <c r="O1790" t="s">
        <v>267</v>
      </c>
      <c r="P1790">
        <v>0</v>
      </c>
      <c r="Q1790">
        <v>0</v>
      </c>
      <c r="R1790">
        <v>0</v>
      </c>
      <c r="S1790" t="s">
        <v>267</v>
      </c>
      <c r="T1790" t="s">
        <v>267</v>
      </c>
      <c r="U1790" t="s">
        <v>7010</v>
      </c>
      <c r="V1790" t="b">
        <v>0</v>
      </c>
      <c r="W1790" t="s">
        <v>7011</v>
      </c>
      <c r="X1790">
        <v>0</v>
      </c>
      <c r="Y1790" t="s">
        <v>265</v>
      </c>
      <c r="Z1790" t="s">
        <v>265</v>
      </c>
      <c r="AA1790" t="s">
        <v>265</v>
      </c>
      <c r="AB1790" t="s">
        <v>265</v>
      </c>
      <c r="AC1790" t="s">
        <v>265</v>
      </c>
      <c r="AD1790" t="s">
        <v>265</v>
      </c>
      <c r="AE1790" t="s">
        <v>265</v>
      </c>
      <c r="AF1790" t="s">
        <v>267</v>
      </c>
      <c r="AG1790" t="s">
        <v>265</v>
      </c>
      <c r="AH1790" t="s">
        <v>265</v>
      </c>
      <c r="AI1790" t="s">
        <v>265</v>
      </c>
      <c r="AJ1790" t="s">
        <v>265</v>
      </c>
      <c r="AL1790" t="str">
        <f>IF(Sudan_News12[[#This Row],[relevancy_classification_english]]="Relevant","مناسب",IF(Sudan_News12[[#This Row],[relevancy_classification_english]]="Relevant","عَرَضِيّ",""))</f>
        <v/>
      </c>
      <c r="AN1790" t="str">
        <f>IF(Sudan_News12[[#This Row],[sentiment_analysis_english]]="Negative","سلبي",IF(Sudan_News12[[#This Row],[sentiment_analysis_english]]="Neutral","حيادي",IF(Sudan_News12[[#This Row],[sentiment_analysis_english]]="Positive","إيجابي","")))</f>
        <v/>
      </c>
      <c r="AO1790" t="e">
        <f>INDEX(TextClassificationList[],MATCH(Sudan_News12[[#This Row],[text_classification_arabic]],TextClassificationList[text_classification_arabic],0),1)</f>
        <v>#N/A</v>
      </c>
      <c r="AQ1790" t="e">
        <f>INDEX(TextClassificationList[],MATCH(Sudan_News12[[#This Row],[text_classification_arabic2]],TextClassificationList[text_classification_arabic],0),1)</f>
        <v>#N/A</v>
      </c>
      <c r="AS1790" t="e">
        <f>INDEX(TextClassificationList[],MATCH(Sudan_News12[[#This Row],[text_classification_arabic3]],TextClassificationList[text_classification_arabic],0),1)</f>
        <v>#N/A</v>
      </c>
      <c r="AU1790" t="e">
        <f>INDEX(TextClassificationList[],MATCH(Sudan_News12[[#This Row],[text_classification_arabic4]],TextClassificationList[text_classification_arabic],0),1)</f>
        <v>#N/A</v>
      </c>
      <c r="AW1790" t="e">
        <f>INDEX(TextClassificationList[],MATCH(Sudan_News12[[#This Row],[text_classification_arabic5]],TextClassificationList[text_classification_arabic],0),1)</f>
        <v>#N/A</v>
      </c>
    </row>
    <row r="1791" spans="1:49" x14ac:dyDescent="0.2">
      <c r="A1791">
        <v>1.3493553200454042E+18</v>
      </c>
      <c r="B1791">
        <v>1.3493553200454042E+18</v>
      </c>
      <c r="C1791" t="s">
        <v>7012</v>
      </c>
      <c r="D1791" s="1">
        <v>44209</v>
      </c>
      <c r="E1791" s="2">
        <v>0.6661111111111111</v>
      </c>
      <c r="F1791">
        <v>200</v>
      </c>
      <c r="G1791">
        <v>1889611729</v>
      </c>
      <c r="H1791" t="s">
        <v>354</v>
      </c>
      <c r="I1791" t="s">
        <v>355</v>
      </c>
      <c r="J1791" t="s">
        <v>265</v>
      </c>
      <c r="K1791" t="s">
        <v>7013</v>
      </c>
      <c r="L1791" t="s">
        <v>266</v>
      </c>
      <c r="M1791" t="s">
        <v>267</v>
      </c>
      <c r="N1791" t="s">
        <v>267</v>
      </c>
      <c r="O1791" t="s">
        <v>267</v>
      </c>
      <c r="P1791">
        <v>0</v>
      </c>
      <c r="Q1791">
        <v>0</v>
      </c>
      <c r="R1791">
        <v>2</v>
      </c>
      <c r="S1791" t="s">
        <v>267</v>
      </c>
      <c r="T1791" t="s">
        <v>267</v>
      </c>
      <c r="U1791" t="s">
        <v>7014</v>
      </c>
      <c r="V1791" t="b">
        <v>0</v>
      </c>
      <c r="W1791" t="s">
        <v>265</v>
      </c>
      <c r="X1791">
        <v>0</v>
      </c>
      <c r="Y1791" t="s">
        <v>265</v>
      </c>
      <c r="Z1791" t="s">
        <v>265</v>
      </c>
      <c r="AA1791" t="s">
        <v>265</v>
      </c>
      <c r="AB1791" t="s">
        <v>265</v>
      </c>
      <c r="AC1791" t="s">
        <v>265</v>
      </c>
      <c r="AD1791" t="s">
        <v>265</v>
      </c>
      <c r="AE1791" t="s">
        <v>265</v>
      </c>
      <c r="AF1791" t="s">
        <v>267</v>
      </c>
      <c r="AG1791" t="s">
        <v>265</v>
      </c>
      <c r="AH1791" t="s">
        <v>265</v>
      </c>
      <c r="AI1791" t="s">
        <v>265</v>
      </c>
      <c r="AJ1791" t="s">
        <v>265</v>
      </c>
      <c r="AL1791" t="str">
        <f>IF(Sudan_News12[[#This Row],[relevancy_classification_english]]="Relevant","مناسب",IF(Sudan_News12[[#This Row],[relevancy_classification_english]]="Relevant","عَرَضِيّ",""))</f>
        <v/>
      </c>
      <c r="AN1791" t="str">
        <f>IF(Sudan_News12[[#This Row],[sentiment_analysis_english]]="Negative","سلبي",IF(Sudan_News12[[#This Row],[sentiment_analysis_english]]="Neutral","حيادي",IF(Sudan_News12[[#This Row],[sentiment_analysis_english]]="Positive","إيجابي","")))</f>
        <v/>
      </c>
      <c r="AO1791" t="e">
        <f>INDEX(TextClassificationList[],MATCH(Sudan_News12[[#This Row],[text_classification_arabic]],TextClassificationList[text_classification_arabic],0),1)</f>
        <v>#N/A</v>
      </c>
      <c r="AQ1791" t="e">
        <f>INDEX(TextClassificationList[],MATCH(Sudan_News12[[#This Row],[text_classification_arabic2]],TextClassificationList[text_classification_arabic],0),1)</f>
        <v>#N/A</v>
      </c>
      <c r="AS1791" t="e">
        <f>INDEX(TextClassificationList[],MATCH(Sudan_News12[[#This Row],[text_classification_arabic3]],TextClassificationList[text_classification_arabic],0),1)</f>
        <v>#N/A</v>
      </c>
      <c r="AU1791" t="e">
        <f>INDEX(TextClassificationList[],MATCH(Sudan_News12[[#This Row],[text_classification_arabic4]],TextClassificationList[text_classification_arabic],0),1)</f>
        <v>#N/A</v>
      </c>
      <c r="AW1791" t="e">
        <f>INDEX(TextClassificationList[],MATCH(Sudan_News12[[#This Row],[text_classification_arabic5]],TextClassificationList[text_classification_arabic],0),1)</f>
        <v>#N/A</v>
      </c>
    </row>
    <row r="1792" spans="1:49" x14ac:dyDescent="0.2">
      <c r="A1792">
        <v>1.3493262656317809E+18</v>
      </c>
      <c r="B1792">
        <v>1.3493262656317809E+18</v>
      </c>
      <c r="C1792" t="s">
        <v>7015</v>
      </c>
      <c r="D1792" s="1">
        <v>44209</v>
      </c>
      <c r="E1792" s="2">
        <v>0.5859375</v>
      </c>
      <c r="F1792">
        <v>200</v>
      </c>
      <c r="G1792">
        <v>1889611729</v>
      </c>
      <c r="H1792" t="s">
        <v>354</v>
      </c>
      <c r="I1792" t="s">
        <v>355</v>
      </c>
      <c r="J1792" t="s">
        <v>265</v>
      </c>
      <c r="K1792" t="s">
        <v>7016</v>
      </c>
      <c r="L1792" t="s">
        <v>266</v>
      </c>
      <c r="M1792" t="s">
        <v>267</v>
      </c>
      <c r="N1792" t="s">
        <v>267</v>
      </c>
      <c r="O1792" t="s">
        <v>267</v>
      </c>
      <c r="P1792">
        <v>0</v>
      </c>
      <c r="Q1792">
        <v>0</v>
      </c>
      <c r="R1792">
        <v>1</v>
      </c>
      <c r="S1792" t="s">
        <v>267</v>
      </c>
      <c r="T1792" t="s">
        <v>267</v>
      </c>
      <c r="U1792" t="s">
        <v>7017</v>
      </c>
      <c r="V1792" t="b">
        <v>0</v>
      </c>
      <c r="W1792" t="s">
        <v>265</v>
      </c>
      <c r="X1792">
        <v>0</v>
      </c>
      <c r="Y1792" t="s">
        <v>265</v>
      </c>
      <c r="Z1792" t="s">
        <v>265</v>
      </c>
      <c r="AA1792" t="s">
        <v>265</v>
      </c>
      <c r="AB1792" t="s">
        <v>265</v>
      </c>
      <c r="AC1792" t="s">
        <v>265</v>
      </c>
      <c r="AD1792" t="s">
        <v>265</v>
      </c>
      <c r="AE1792" t="s">
        <v>265</v>
      </c>
      <c r="AF1792" t="s">
        <v>267</v>
      </c>
      <c r="AG1792" t="s">
        <v>265</v>
      </c>
      <c r="AH1792" t="s">
        <v>265</v>
      </c>
      <c r="AI1792" t="s">
        <v>265</v>
      </c>
      <c r="AJ1792" t="s">
        <v>265</v>
      </c>
      <c r="AL1792" t="str">
        <f>IF(Sudan_News12[[#This Row],[relevancy_classification_english]]="Relevant","مناسب",IF(Sudan_News12[[#This Row],[relevancy_classification_english]]="Relevant","عَرَضِيّ",""))</f>
        <v/>
      </c>
      <c r="AN1792" t="str">
        <f>IF(Sudan_News12[[#This Row],[sentiment_analysis_english]]="Negative","سلبي",IF(Sudan_News12[[#This Row],[sentiment_analysis_english]]="Neutral","حيادي",IF(Sudan_News12[[#This Row],[sentiment_analysis_english]]="Positive","إيجابي","")))</f>
        <v/>
      </c>
      <c r="AO1792" t="e">
        <f>INDEX(TextClassificationList[],MATCH(Sudan_News12[[#This Row],[text_classification_arabic]],TextClassificationList[text_classification_arabic],0),1)</f>
        <v>#N/A</v>
      </c>
      <c r="AQ1792" t="e">
        <f>INDEX(TextClassificationList[],MATCH(Sudan_News12[[#This Row],[text_classification_arabic2]],TextClassificationList[text_classification_arabic],0),1)</f>
        <v>#N/A</v>
      </c>
      <c r="AS1792" t="e">
        <f>INDEX(TextClassificationList[],MATCH(Sudan_News12[[#This Row],[text_classification_arabic3]],TextClassificationList[text_classification_arabic],0),1)</f>
        <v>#N/A</v>
      </c>
      <c r="AU1792" t="e">
        <f>INDEX(TextClassificationList[],MATCH(Sudan_News12[[#This Row],[text_classification_arabic4]],TextClassificationList[text_classification_arabic],0),1)</f>
        <v>#N/A</v>
      </c>
      <c r="AW1792" t="e">
        <f>INDEX(TextClassificationList[],MATCH(Sudan_News12[[#This Row],[text_classification_arabic5]],TextClassificationList[text_classification_arabic],0),1)</f>
        <v>#N/A</v>
      </c>
    </row>
    <row r="1793" spans="1:49" x14ac:dyDescent="0.2">
      <c r="A1793">
        <v>1.3493112518941819E+18</v>
      </c>
      <c r="B1793">
        <v>1.3493112518941819E+18</v>
      </c>
      <c r="C1793" t="s">
        <v>7018</v>
      </c>
      <c r="D1793" s="1">
        <v>44209</v>
      </c>
      <c r="E1793" s="2">
        <v>0.54451388888888885</v>
      </c>
      <c r="F1793">
        <v>200</v>
      </c>
      <c r="G1793">
        <v>1889611729</v>
      </c>
      <c r="H1793" t="s">
        <v>354</v>
      </c>
      <c r="I1793" t="s">
        <v>355</v>
      </c>
      <c r="J1793" t="s">
        <v>265</v>
      </c>
      <c r="K1793" t="s">
        <v>7019</v>
      </c>
      <c r="L1793" t="s">
        <v>266</v>
      </c>
      <c r="M1793" t="s">
        <v>267</v>
      </c>
      <c r="N1793" t="s">
        <v>267</v>
      </c>
      <c r="O1793" t="s">
        <v>267</v>
      </c>
      <c r="P1793">
        <v>0</v>
      </c>
      <c r="Q1793">
        <v>0</v>
      </c>
      <c r="R1793">
        <v>0</v>
      </c>
      <c r="S1793" t="s">
        <v>267</v>
      </c>
      <c r="T1793" t="s">
        <v>267</v>
      </c>
      <c r="U1793" t="s">
        <v>7020</v>
      </c>
      <c r="V1793" t="b">
        <v>0</v>
      </c>
      <c r="W1793" t="s">
        <v>265</v>
      </c>
      <c r="X1793">
        <v>0</v>
      </c>
      <c r="Y1793" t="s">
        <v>265</v>
      </c>
      <c r="Z1793" t="s">
        <v>265</v>
      </c>
      <c r="AA1793" t="s">
        <v>265</v>
      </c>
      <c r="AB1793" t="s">
        <v>265</v>
      </c>
      <c r="AC1793" t="s">
        <v>265</v>
      </c>
      <c r="AD1793" t="s">
        <v>265</v>
      </c>
      <c r="AE1793" t="s">
        <v>265</v>
      </c>
      <c r="AF1793" t="s">
        <v>267</v>
      </c>
      <c r="AG1793" t="s">
        <v>265</v>
      </c>
      <c r="AH1793" t="s">
        <v>265</v>
      </c>
      <c r="AI1793" t="s">
        <v>265</v>
      </c>
      <c r="AJ1793" t="s">
        <v>265</v>
      </c>
      <c r="AL1793" t="str">
        <f>IF(Sudan_News12[[#This Row],[relevancy_classification_english]]="Relevant","مناسب",IF(Sudan_News12[[#This Row],[relevancy_classification_english]]="Relevant","عَرَضِيّ",""))</f>
        <v/>
      </c>
      <c r="AN1793" t="str">
        <f>IF(Sudan_News12[[#This Row],[sentiment_analysis_english]]="Negative","سلبي",IF(Sudan_News12[[#This Row],[sentiment_analysis_english]]="Neutral","حيادي",IF(Sudan_News12[[#This Row],[sentiment_analysis_english]]="Positive","إيجابي","")))</f>
        <v/>
      </c>
      <c r="AO1793" t="e">
        <f>INDEX(TextClassificationList[],MATCH(Sudan_News12[[#This Row],[text_classification_arabic]],TextClassificationList[text_classification_arabic],0),1)</f>
        <v>#N/A</v>
      </c>
      <c r="AQ1793" t="e">
        <f>INDEX(TextClassificationList[],MATCH(Sudan_News12[[#This Row],[text_classification_arabic2]],TextClassificationList[text_classification_arabic],0),1)</f>
        <v>#N/A</v>
      </c>
      <c r="AS1793" t="e">
        <f>INDEX(TextClassificationList[],MATCH(Sudan_News12[[#This Row],[text_classification_arabic3]],TextClassificationList[text_classification_arabic],0),1)</f>
        <v>#N/A</v>
      </c>
      <c r="AU1793" t="e">
        <f>INDEX(TextClassificationList[],MATCH(Sudan_News12[[#This Row],[text_classification_arabic4]],TextClassificationList[text_classification_arabic],0),1)</f>
        <v>#N/A</v>
      </c>
      <c r="AW1793" t="e">
        <f>INDEX(TextClassificationList[],MATCH(Sudan_News12[[#This Row],[text_classification_arabic5]],TextClassificationList[text_classification_arabic],0),1)</f>
        <v>#N/A</v>
      </c>
    </row>
    <row r="1794" spans="1:49" x14ac:dyDescent="0.2">
      <c r="A1794">
        <v>1.3493110570687652E+18</v>
      </c>
      <c r="B1794">
        <v>1.3493110570687652E+18</v>
      </c>
      <c r="C1794" t="s">
        <v>7021</v>
      </c>
      <c r="D1794" s="1">
        <v>44209</v>
      </c>
      <c r="E1794" s="2">
        <v>0.54396990740740736</v>
      </c>
      <c r="F1794">
        <v>200</v>
      </c>
      <c r="G1794">
        <v>1889611729</v>
      </c>
      <c r="H1794" t="s">
        <v>354</v>
      </c>
      <c r="I1794" t="s">
        <v>355</v>
      </c>
      <c r="J1794" t="s">
        <v>265</v>
      </c>
      <c r="K1794" t="s">
        <v>7022</v>
      </c>
      <c r="L1794" t="s">
        <v>266</v>
      </c>
      <c r="M1794" t="s">
        <v>267</v>
      </c>
      <c r="N1794" t="s">
        <v>267</v>
      </c>
      <c r="O1794" t="s">
        <v>267</v>
      </c>
      <c r="P1794">
        <v>0</v>
      </c>
      <c r="Q1794">
        <v>0</v>
      </c>
      <c r="R1794">
        <v>1</v>
      </c>
      <c r="S1794" t="s">
        <v>267</v>
      </c>
      <c r="T1794" t="s">
        <v>267</v>
      </c>
      <c r="U1794" t="s">
        <v>7023</v>
      </c>
      <c r="V1794" t="b">
        <v>0</v>
      </c>
      <c r="W1794" t="s">
        <v>265</v>
      </c>
      <c r="X1794">
        <v>0</v>
      </c>
      <c r="Y1794" t="s">
        <v>265</v>
      </c>
      <c r="Z1794" t="s">
        <v>265</v>
      </c>
      <c r="AA1794" t="s">
        <v>265</v>
      </c>
      <c r="AB1794" t="s">
        <v>265</v>
      </c>
      <c r="AC1794" t="s">
        <v>265</v>
      </c>
      <c r="AD1794" t="s">
        <v>265</v>
      </c>
      <c r="AE1794" t="s">
        <v>265</v>
      </c>
      <c r="AF1794" t="s">
        <v>267</v>
      </c>
      <c r="AG1794" t="s">
        <v>265</v>
      </c>
      <c r="AH1794" t="s">
        <v>265</v>
      </c>
      <c r="AI1794" t="s">
        <v>265</v>
      </c>
      <c r="AJ1794" t="s">
        <v>265</v>
      </c>
      <c r="AL1794" t="str">
        <f>IF(Sudan_News12[[#This Row],[relevancy_classification_english]]="Relevant","مناسب",IF(Sudan_News12[[#This Row],[relevancy_classification_english]]="Relevant","عَرَضِيّ",""))</f>
        <v/>
      </c>
      <c r="AN1794" t="str">
        <f>IF(Sudan_News12[[#This Row],[sentiment_analysis_english]]="Negative","سلبي",IF(Sudan_News12[[#This Row],[sentiment_analysis_english]]="Neutral","حيادي",IF(Sudan_News12[[#This Row],[sentiment_analysis_english]]="Positive","إيجابي","")))</f>
        <v/>
      </c>
      <c r="AO1794" t="e">
        <f>INDEX(TextClassificationList[],MATCH(Sudan_News12[[#This Row],[text_classification_arabic]],TextClassificationList[text_classification_arabic],0),1)</f>
        <v>#N/A</v>
      </c>
      <c r="AQ1794" t="e">
        <f>INDEX(TextClassificationList[],MATCH(Sudan_News12[[#This Row],[text_classification_arabic2]],TextClassificationList[text_classification_arabic],0),1)</f>
        <v>#N/A</v>
      </c>
      <c r="AS1794" t="e">
        <f>INDEX(TextClassificationList[],MATCH(Sudan_News12[[#This Row],[text_classification_arabic3]],TextClassificationList[text_classification_arabic],0),1)</f>
        <v>#N/A</v>
      </c>
      <c r="AU1794" t="e">
        <f>INDEX(TextClassificationList[],MATCH(Sudan_News12[[#This Row],[text_classification_arabic4]],TextClassificationList[text_classification_arabic],0),1)</f>
        <v>#N/A</v>
      </c>
      <c r="AW1794" t="e">
        <f>INDEX(TextClassificationList[],MATCH(Sudan_News12[[#This Row],[text_classification_arabic5]],TextClassificationList[text_classification_arabic],0),1)</f>
        <v>#N/A</v>
      </c>
    </row>
    <row r="1795" spans="1:49" x14ac:dyDescent="0.2">
      <c r="A1795">
        <v>1.3493107127163863E+18</v>
      </c>
      <c r="B1795">
        <v>1.3493107127163863E+18</v>
      </c>
      <c r="C1795" t="s">
        <v>7024</v>
      </c>
      <c r="D1795" s="1">
        <v>44209</v>
      </c>
      <c r="E1795" s="2">
        <v>0.54302083333333329</v>
      </c>
      <c r="F1795">
        <v>200</v>
      </c>
      <c r="G1795">
        <v>1889611729</v>
      </c>
      <c r="H1795" t="s">
        <v>354</v>
      </c>
      <c r="I1795" t="s">
        <v>355</v>
      </c>
      <c r="J1795" t="s">
        <v>265</v>
      </c>
      <c r="K1795" t="s">
        <v>7025</v>
      </c>
      <c r="L1795" t="s">
        <v>266</v>
      </c>
      <c r="M1795" t="s">
        <v>267</v>
      </c>
      <c r="N1795" t="s">
        <v>267</v>
      </c>
      <c r="O1795" t="s">
        <v>267</v>
      </c>
      <c r="P1795">
        <v>0</v>
      </c>
      <c r="Q1795">
        <v>1</v>
      </c>
      <c r="R1795">
        <v>2</v>
      </c>
      <c r="S1795" t="s">
        <v>267</v>
      </c>
      <c r="T1795" t="s">
        <v>267</v>
      </c>
      <c r="U1795" t="s">
        <v>7026</v>
      </c>
      <c r="V1795" t="b">
        <v>0</v>
      </c>
      <c r="W1795" t="s">
        <v>265</v>
      </c>
      <c r="X1795">
        <v>0</v>
      </c>
      <c r="Y1795" t="s">
        <v>265</v>
      </c>
      <c r="Z1795" t="s">
        <v>265</v>
      </c>
      <c r="AA1795" t="s">
        <v>265</v>
      </c>
      <c r="AB1795" t="s">
        <v>265</v>
      </c>
      <c r="AC1795" t="s">
        <v>265</v>
      </c>
      <c r="AD1795" t="s">
        <v>265</v>
      </c>
      <c r="AE1795" t="s">
        <v>265</v>
      </c>
      <c r="AF1795" t="s">
        <v>267</v>
      </c>
      <c r="AG1795" t="s">
        <v>265</v>
      </c>
      <c r="AH1795" t="s">
        <v>265</v>
      </c>
      <c r="AI1795" t="s">
        <v>265</v>
      </c>
      <c r="AJ1795" t="s">
        <v>265</v>
      </c>
      <c r="AL1795" t="str">
        <f>IF(Sudan_News12[[#This Row],[relevancy_classification_english]]="Relevant","مناسب",IF(Sudan_News12[[#This Row],[relevancy_classification_english]]="Relevant","عَرَضِيّ",""))</f>
        <v/>
      </c>
      <c r="AN1795" t="str">
        <f>IF(Sudan_News12[[#This Row],[sentiment_analysis_english]]="Negative","سلبي",IF(Sudan_News12[[#This Row],[sentiment_analysis_english]]="Neutral","حيادي",IF(Sudan_News12[[#This Row],[sentiment_analysis_english]]="Positive","إيجابي","")))</f>
        <v/>
      </c>
      <c r="AO1795" t="e">
        <f>INDEX(TextClassificationList[],MATCH(Sudan_News12[[#This Row],[text_classification_arabic]],TextClassificationList[text_classification_arabic],0),1)</f>
        <v>#N/A</v>
      </c>
      <c r="AQ1795" t="e">
        <f>INDEX(TextClassificationList[],MATCH(Sudan_News12[[#This Row],[text_classification_arabic2]],TextClassificationList[text_classification_arabic],0),1)</f>
        <v>#N/A</v>
      </c>
      <c r="AS1795" t="e">
        <f>INDEX(TextClassificationList[],MATCH(Sudan_News12[[#This Row],[text_classification_arabic3]],TextClassificationList[text_classification_arabic],0),1)</f>
        <v>#N/A</v>
      </c>
      <c r="AU1795" t="e">
        <f>INDEX(TextClassificationList[],MATCH(Sudan_News12[[#This Row],[text_classification_arabic4]],TextClassificationList[text_classification_arabic],0),1)</f>
        <v>#N/A</v>
      </c>
      <c r="AW1795" t="e">
        <f>INDEX(TextClassificationList[],MATCH(Sudan_News12[[#This Row],[text_classification_arabic5]],TextClassificationList[text_classification_arabic],0),1)</f>
        <v>#N/A</v>
      </c>
    </row>
    <row r="1796" spans="1:49" x14ac:dyDescent="0.2">
      <c r="A1796">
        <v>1.3493102297716572E+18</v>
      </c>
      <c r="B1796">
        <v>1.3493102297716572E+18</v>
      </c>
      <c r="C1796" t="s">
        <v>7027</v>
      </c>
      <c r="D1796" s="1">
        <v>44209</v>
      </c>
      <c r="E1796" s="2">
        <v>0.54168981481481482</v>
      </c>
      <c r="F1796">
        <v>200</v>
      </c>
      <c r="G1796">
        <v>1889611729</v>
      </c>
      <c r="H1796" t="s">
        <v>354</v>
      </c>
      <c r="I1796" t="s">
        <v>355</v>
      </c>
      <c r="J1796" t="s">
        <v>265</v>
      </c>
      <c r="K1796" t="s">
        <v>7028</v>
      </c>
      <c r="L1796" t="s">
        <v>266</v>
      </c>
      <c r="M1796" t="s">
        <v>267</v>
      </c>
      <c r="N1796" t="s">
        <v>267</v>
      </c>
      <c r="O1796" t="s">
        <v>267</v>
      </c>
      <c r="P1796">
        <v>0</v>
      </c>
      <c r="Q1796">
        <v>0</v>
      </c>
      <c r="R1796">
        <v>4</v>
      </c>
      <c r="S1796" t="s">
        <v>267</v>
      </c>
      <c r="T1796" t="s">
        <v>267</v>
      </c>
      <c r="U1796" t="s">
        <v>7029</v>
      </c>
      <c r="V1796" t="b">
        <v>0</v>
      </c>
      <c r="W1796" t="s">
        <v>265</v>
      </c>
      <c r="X1796">
        <v>0</v>
      </c>
      <c r="Y1796" t="s">
        <v>265</v>
      </c>
      <c r="Z1796" t="s">
        <v>265</v>
      </c>
      <c r="AA1796" t="s">
        <v>265</v>
      </c>
      <c r="AB1796" t="s">
        <v>265</v>
      </c>
      <c r="AC1796" t="s">
        <v>265</v>
      </c>
      <c r="AD1796" t="s">
        <v>265</v>
      </c>
      <c r="AE1796" t="s">
        <v>265</v>
      </c>
      <c r="AF1796" t="s">
        <v>267</v>
      </c>
      <c r="AG1796" t="s">
        <v>265</v>
      </c>
      <c r="AH1796" t="s">
        <v>265</v>
      </c>
      <c r="AI1796" t="s">
        <v>265</v>
      </c>
      <c r="AJ1796" t="s">
        <v>265</v>
      </c>
      <c r="AL1796" t="str">
        <f>IF(Sudan_News12[[#This Row],[relevancy_classification_english]]="Relevant","مناسب",IF(Sudan_News12[[#This Row],[relevancy_classification_english]]="Relevant","عَرَضِيّ",""))</f>
        <v/>
      </c>
      <c r="AN1796" t="str">
        <f>IF(Sudan_News12[[#This Row],[sentiment_analysis_english]]="Negative","سلبي",IF(Sudan_News12[[#This Row],[sentiment_analysis_english]]="Neutral","حيادي",IF(Sudan_News12[[#This Row],[sentiment_analysis_english]]="Positive","إيجابي","")))</f>
        <v/>
      </c>
      <c r="AO1796" t="e">
        <f>INDEX(TextClassificationList[],MATCH(Sudan_News12[[#This Row],[text_classification_arabic]],TextClassificationList[text_classification_arabic],0),1)</f>
        <v>#N/A</v>
      </c>
      <c r="AQ1796" t="e">
        <f>INDEX(TextClassificationList[],MATCH(Sudan_News12[[#This Row],[text_classification_arabic2]],TextClassificationList[text_classification_arabic],0),1)</f>
        <v>#N/A</v>
      </c>
      <c r="AS1796" t="e">
        <f>INDEX(TextClassificationList[],MATCH(Sudan_News12[[#This Row],[text_classification_arabic3]],TextClassificationList[text_classification_arabic],0),1)</f>
        <v>#N/A</v>
      </c>
      <c r="AU1796" t="e">
        <f>INDEX(TextClassificationList[],MATCH(Sudan_News12[[#This Row],[text_classification_arabic4]],TextClassificationList[text_classification_arabic],0),1)</f>
        <v>#N/A</v>
      </c>
      <c r="AW1796" t="e">
        <f>INDEX(TextClassificationList[],MATCH(Sudan_News12[[#This Row],[text_classification_arabic5]],TextClassificationList[text_classification_arabic],0),1)</f>
        <v>#N/A</v>
      </c>
    </row>
    <row r="1797" spans="1:49" x14ac:dyDescent="0.2">
      <c r="A1797">
        <v>1.3490962354252145E+18</v>
      </c>
      <c r="B1797">
        <v>1.3490962354252145E+18</v>
      </c>
      <c r="C1797" t="s">
        <v>7030</v>
      </c>
      <c r="D1797" s="1">
        <v>44208</v>
      </c>
      <c r="E1797" s="2">
        <v>0.95118055555555558</v>
      </c>
      <c r="F1797">
        <v>200</v>
      </c>
      <c r="G1797">
        <v>1889611729</v>
      </c>
      <c r="H1797" t="s">
        <v>354</v>
      </c>
      <c r="I1797" t="s">
        <v>355</v>
      </c>
      <c r="J1797" t="s">
        <v>265</v>
      </c>
      <c r="K1797" t="s">
        <v>7031</v>
      </c>
      <c r="L1797" t="s">
        <v>266</v>
      </c>
      <c r="M1797" t="s">
        <v>7032</v>
      </c>
      <c r="N1797" t="s">
        <v>267</v>
      </c>
      <c r="O1797" t="s">
        <v>267</v>
      </c>
      <c r="P1797">
        <v>0</v>
      </c>
      <c r="Q1797">
        <v>1</v>
      </c>
      <c r="R1797">
        <v>1</v>
      </c>
      <c r="S1797" t="s">
        <v>267</v>
      </c>
      <c r="T1797" t="s">
        <v>267</v>
      </c>
      <c r="U1797" t="s">
        <v>7033</v>
      </c>
      <c r="V1797" t="b">
        <v>0</v>
      </c>
      <c r="W1797" t="s">
        <v>265</v>
      </c>
      <c r="X1797">
        <v>0</v>
      </c>
      <c r="Y1797" t="s">
        <v>265</v>
      </c>
      <c r="Z1797" t="s">
        <v>265</v>
      </c>
      <c r="AA1797" t="s">
        <v>265</v>
      </c>
      <c r="AB1797" t="s">
        <v>265</v>
      </c>
      <c r="AC1797" t="s">
        <v>265</v>
      </c>
      <c r="AD1797" t="s">
        <v>265</v>
      </c>
      <c r="AE1797" t="s">
        <v>265</v>
      </c>
      <c r="AF1797" t="s">
        <v>267</v>
      </c>
      <c r="AG1797" t="s">
        <v>265</v>
      </c>
      <c r="AH1797" t="s">
        <v>265</v>
      </c>
      <c r="AI1797" t="s">
        <v>265</v>
      </c>
      <c r="AJ1797" t="s">
        <v>265</v>
      </c>
      <c r="AL1797" t="str">
        <f>IF(Sudan_News12[[#This Row],[relevancy_classification_english]]="Relevant","مناسب",IF(Sudan_News12[[#This Row],[relevancy_classification_english]]="Relevant","عَرَضِيّ",""))</f>
        <v/>
      </c>
      <c r="AN1797" t="str">
        <f>IF(Sudan_News12[[#This Row],[sentiment_analysis_english]]="Negative","سلبي",IF(Sudan_News12[[#This Row],[sentiment_analysis_english]]="Neutral","حيادي",IF(Sudan_News12[[#This Row],[sentiment_analysis_english]]="Positive","إيجابي","")))</f>
        <v/>
      </c>
      <c r="AO1797" t="e">
        <f>INDEX(TextClassificationList[],MATCH(Sudan_News12[[#This Row],[text_classification_arabic]],TextClassificationList[text_classification_arabic],0),1)</f>
        <v>#N/A</v>
      </c>
      <c r="AQ1797" t="e">
        <f>INDEX(TextClassificationList[],MATCH(Sudan_News12[[#This Row],[text_classification_arabic2]],TextClassificationList[text_classification_arabic],0),1)</f>
        <v>#N/A</v>
      </c>
      <c r="AS1797" t="e">
        <f>INDEX(TextClassificationList[],MATCH(Sudan_News12[[#This Row],[text_classification_arabic3]],TextClassificationList[text_classification_arabic],0),1)</f>
        <v>#N/A</v>
      </c>
      <c r="AU1797" t="e">
        <f>INDEX(TextClassificationList[],MATCH(Sudan_News12[[#This Row],[text_classification_arabic4]],TextClassificationList[text_classification_arabic],0),1)</f>
        <v>#N/A</v>
      </c>
      <c r="AW1797" t="e">
        <f>INDEX(TextClassificationList[],MATCH(Sudan_News12[[#This Row],[text_classification_arabic5]],TextClassificationList[text_classification_arabic],0),1)</f>
        <v>#N/A</v>
      </c>
    </row>
    <row r="1798" spans="1:49" x14ac:dyDescent="0.2">
      <c r="A1798">
        <v>1.3490763218681119E+18</v>
      </c>
      <c r="B1798">
        <v>1.3490763218681119E+18</v>
      </c>
      <c r="C1798" t="s">
        <v>7034</v>
      </c>
      <c r="D1798" s="1">
        <v>44208</v>
      </c>
      <c r="E1798" s="2">
        <v>0.8962268518518518</v>
      </c>
      <c r="F1798">
        <v>200</v>
      </c>
      <c r="G1798">
        <v>1889611729</v>
      </c>
      <c r="H1798" t="s">
        <v>354</v>
      </c>
      <c r="I1798" t="s">
        <v>355</v>
      </c>
      <c r="J1798" t="s">
        <v>265</v>
      </c>
      <c r="K1798" t="s">
        <v>7035</v>
      </c>
      <c r="L1798" t="s">
        <v>266</v>
      </c>
      <c r="M1798" t="s">
        <v>267</v>
      </c>
      <c r="N1798" t="s">
        <v>267</v>
      </c>
      <c r="O1798" t="s">
        <v>267</v>
      </c>
      <c r="P1798">
        <v>0</v>
      </c>
      <c r="Q1798">
        <v>0</v>
      </c>
      <c r="R1798">
        <v>1</v>
      </c>
      <c r="S1798" t="s">
        <v>7036</v>
      </c>
      <c r="T1798" t="s">
        <v>267</v>
      </c>
      <c r="U1798" t="s">
        <v>7037</v>
      </c>
      <c r="V1798" t="b">
        <v>0</v>
      </c>
      <c r="W1798" t="s">
        <v>265</v>
      </c>
      <c r="X1798">
        <v>0</v>
      </c>
      <c r="Y1798" t="s">
        <v>265</v>
      </c>
      <c r="Z1798" t="s">
        <v>265</v>
      </c>
      <c r="AA1798" t="s">
        <v>265</v>
      </c>
      <c r="AB1798" t="s">
        <v>265</v>
      </c>
      <c r="AC1798" t="s">
        <v>265</v>
      </c>
      <c r="AD1798" t="s">
        <v>265</v>
      </c>
      <c r="AE1798" t="s">
        <v>265</v>
      </c>
      <c r="AF1798" t="s">
        <v>267</v>
      </c>
      <c r="AG1798" t="s">
        <v>265</v>
      </c>
      <c r="AH1798" t="s">
        <v>265</v>
      </c>
      <c r="AI1798" t="s">
        <v>265</v>
      </c>
      <c r="AJ1798" t="s">
        <v>265</v>
      </c>
      <c r="AL1798" t="str">
        <f>IF(Sudan_News12[[#This Row],[relevancy_classification_english]]="Relevant","مناسب",IF(Sudan_News12[[#This Row],[relevancy_classification_english]]="Relevant","عَرَضِيّ",""))</f>
        <v/>
      </c>
      <c r="AN1798" t="str">
        <f>IF(Sudan_News12[[#This Row],[sentiment_analysis_english]]="Negative","سلبي",IF(Sudan_News12[[#This Row],[sentiment_analysis_english]]="Neutral","حيادي",IF(Sudan_News12[[#This Row],[sentiment_analysis_english]]="Positive","إيجابي","")))</f>
        <v/>
      </c>
      <c r="AO1798" t="e">
        <f>INDEX(TextClassificationList[],MATCH(Sudan_News12[[#This Row],[text_classification_arabic]],TextClassificationList[text_classification_arabic],0),1)</f>
        <v>#N/A</v>
      </c>
      <c r="AQ1798" t="e">
        <f>INDEX(TextClassificationList[],MATCH(Sudan_News12[[#This Row],[text_classification_arabic2]],TextClassificationList[text_classification_arabic],0),1)</f>
        <v>#N/A</v>
      </c>
      <c r="AS1798" t="e">
        <f>INDEX(TextClassificationList[],MATCH(Sudan_News12[[#This Row],[text_classification_arabic3]],TextClassificationList[text_classification_arabic],0),1)</f>
        <v>#N/A</v>
      </c>
      <c r="AU1798" t="e">
        <f>INDEX(TextClassificationList[],MATCH(Sudan_News12[[#This Row],[text_classification_arabic4]],TextClassificationList[text_classification_arabic],0),1)</f>
        <v>#N/A</v>
      </c>
      <c r="AW1798" t="e">
        <f>INDEX(TextClassificationList[],MATCH(Sudan_News12[[#This Row],[text_classification_arabic5]],TextClassificationList[text_classification_arabic],0),1)</f>
        <v>#N/A</v>
      </c>
    </row>
    <row r="1799" spans="1:49" x14ac:dyDescent="0.2">
      <c r="A1799">
        <v>1.349076004057346E+18</v>
      </c>
      <c r="B1799">
        <v>1.349071396983296E+18</v>
      </c>
      <c r="C1799" t="s">
        <v>7038</v>
      </c>
      <c r="D1799" s="1">
        <v>44208</v>
      </c>
      <c r="E1799" s="2">
        <v>0.89534722222222218</v>
      </c>
      <c r="F1799">
        <v>200</v>
      </c>
      <c r="G1799">
        <v>1889611729</v>
      </c>
      <c r="H1799" t="s">
        <v>354</v>
      </c>
      <c r="I1799" t="s">
        <v>355</v>
      </c>
      <c r="J1799" t="s">
        <v>265</v>
      </c>
      <c r="K1799" t="s">
        <v>7039</v>
      </c>
      <c r="L1799" t="s">
        <v>266</v>
      </c>
      <c r="M1799" t="s">
        <v>267</v>
      </c>
      <c r="N1799" t="s">
        <v>267</v>
      </c>
      <c r="O1799" t="s">
        <v>267</v>
      </c>
      <c r="P1799">
        <v>0</v>
      </c>
      <c r="Q1799">
        <v>0</v>
      </c>
      <c r="R1799">
        <v>0</v>
      </c>
      <c r="S1799" t="s">
        <v>267</v>
      </c>
      <c r="T1799" t="s">
        <v>267</v>
      </c>
      <c r="U1799" t="s">
        <v>7040</v>
      </c>
      <c r="V1799" t="b">
        <v>0</v>
      </c>
      <c r="W1799" t="s">
        <v>265</v>
      </c>
      <c r="X1799">
        <v>0</v>
      </c>
      <c r="Y1799" t="s">
        <v>265</v>
      </c>
      <c r="Z1799" t="s">
        <v>265</v>
      </c>
      <c r="AA1799" t="s">
        <v>265</v>
      </c>
      <c r="AB1799" t="s">
        <v>265</v>
      </c>
      <c r="AC1799" t="s">
        <v>265</v>
      </c>
      <c r="AD1799" t="s">
        <v>265</v>
      </c>
      <c r="AE1799" t="s">
        <v>265</v>
      </c>
      <c r="AF1799" t="s">
        <v>7041</v>
      </c>
      <c r="AG1799" t="s">
        <v>265</v>
      </c>
      <c r="AH1799" t="s">
        <v>265</v>
      </c>
      <c r="AI1799" t="s">
        <v>265</v>
      </c>
      <c r="AJ1799" t="s">
        <v>265</v>
      </c>
      <c r="AL1799" t="str">
        <f>IF(Sudan_News12[[#This Row],[relevancy_classification_english]]="Relevant","مناسب",IF(Sudan_News12[[#This Row],[relevancy_classification_english]]="Relevant","عَرَضِيّ",""))</f>
        <v/>
      </c>
      <c r="AN1799" t="str">
        <f>IF(Sudan_News12[[#This Row],[sentiment_analysis_english]]="Negative","سلبي",IF(Sudan_News12[[#This Row],[sentiment_analysis_english]]="Neutral","حيادي",IF(Sudan_News12[[#This Row],[sentiment_analysis_english]]="Positive","إيجابي","")))</f>
        <v/>
      </c>
      <c r="AO1799" t="e">
        <f>INDEX(TextClassificationList[],MATCH(Sudan_News12[[#This Row],[text_classification_arabic]],TextClassificationList[text_classification_arabic],0),1)</f>
        <v>#N/A</v>
      </c>
      <c r="AQ1799" t="e">
        <f>INDEX(TextClassificationList[],MATCH(Sudan_News12[[#This Row],[text_classification_arabic2]],TextClassificationList[text_classification_arabic],0),1)</f>
        <v>#N/A</v>
      </c>
      <c r="AS1799" t="e">
        <f>INDEX(TextClassificationList[],MATCH(Sudan_News12[[#This Row],[text_classification_arabic3]],TextClassificationList[text_classification_arabic],0),1)</f>
        <v>#N/A</v>
      </c>
      <c r="AU1799" t="e">
        <f>INDEX(TextClassificationList[],MATCH(Sudan_News12[[#This Row],[text_classification_arabic4]],TextClassificationList[text_classification_arabic],0),1)</f>
        <v>#N/A</v>
      </c>
      <c r="AW1799" t="e">
        <f>INDEX(TextClassificationList[],MATCH(Sudan_News12[[#This Row],[text_classification_arabic5]],TextClassificationList[text_classification_arabic],0),1)</f>
        <v>#N/A</v>
      </c>
    </row>
    <row r="1800" spans="1:49" x14ac:dyDescent="0.2">
      <c r="A1800">
        <v>1.3490757172843602E+18</v>
      </c>
      <c r="B1800">
        <v>1.349068706110976E+18</v>
      </c>
      <c r="C1800" t="s">
        <v>7042</v>
      </c>
      <c r="D1800" s="1">
        <v>44208</v>
      </c>
      <c r="E1800" s="2">
        <v>0.89456018518518521</v>
      </c>
      <c r="F1800">
        <v>200</v>
      </c>
      <c r="G1800">
        <v>1889611729</v>
      </c>
      <c r="H1800" t="s">
        <v>354</v>
      </c>
      <c r="I1800" t="s">
        <v>355</v>
      </c>
      <c r="J1800" t="s">
        <v>265</v>
      </c>
      <c r="K1800" t="s">
        <v>7043</v>
      </c>
      <c r="L1800" t="s">
        <v>266</v>
      </c>
      <c r="M1800" t="s">
        <v>267</v>
      </c>
      <c r="N1800" t="s">
        <v>267</v>
      </c>
      <c r="O1800" t="s">
        <v>267</v>
      </c>
      <c r="P1800">
        <v>0</v>
      </c>
      <c r="Q1800">
        <v>0</v>
      </c>
      <c r="R1800">
        <v>2</v>
      </c>
      <c r="S1800" t="s">
        <v>267</v>
      </c>
      <c r="T1800" t="s">
        <v>267</v>
      </c>
      <c r="U1800" t="s">
        <v>7044</v>
      </c>
      <c r="V1800" t="b">
        <v>0</v>
      </c>
      <c r="W1800" t="s">
        <v>265</v>
      </c>
      <c r="X1800">
        <v>0</v>
      </c>
      <c r="Y1800" t="s">
        <v>265</v>
      </c>
      <c r="Z1800" t="s">
        <v>265</v>
      </c>
      <c r="AA1800" t="s">
        <v>265</v>
      </c>
      <c r="AB1800" t="s">
        <v>265</v>
      </c>
      <c r="AC1800" t="s">
        <v>265</v>
      </c>
      <c r="AD1800" t="s">
        <v>265</v>
      </c>
      <c r="AE1800" t="s">
        <v>265</v>
      </c>
      <c r="AF1800" t="s">
        <v>1251</v>
      </c>
      <c r="AG1800" t="s">
        <v>265</v>
      </c>
      <c r="AH1800" t="s">
        <v>265</v>
      </c>
      <c r="AI1800" t="s">
        <v>265</v>
      </c>
      <c r="AJ1800" t="s">
        <v>265</v>
      </c>
      <c r="AL1800" t="str">
        <f>IF(Sudan_News12[[#This Row],[relevancy_classification_english]]="Relevant","مناسب",IF(Sudan_News12[[#This Row],[relevancy_classification_english]]="Relevant","عَرَضِيّ",""))</f>
        <v/>
      </c>
      <c r="AN1800" t="str">
        <f>IF(Sudan_News12[[#This Row],[sentiment_analysis_english]]="Negative","سلبي",IF(Sudan_News12[[#This Row],[sentiment_analysis_english]]="Neutral","حيادي",IF(Sudan_News12[[#This Row],[sentiment_analysis_english]]="Positive","إيجابي","")))</f>
        <v/>
      </c>
      <c r="AO1800" t="e">
        <f>INDEX(TextClassificationList[],MATCH(Sudan_News12[[#This Row],[text_classification_arabic]],TextClassificationList[text_classification_arabic],0),1)</f>
        <v>#N/A</v>
      </c>
      <c r="AQ1800" t="e">
        <f>INDEX(TextClassificationList[],MATCH(Sudan_News12[[#This Row],[text_classification_arabic2]],TextClassificationList[text_classification_arabic],0),1)</f>
        <v>#N/A</v>
      </c>
      <c r="AS1800" t="e">
        <f>INDEX(TextClassificationList[],MATCH(Sudan_News12[[#This Row],[text_classification_arabic3]],TextClassificationList[text_classification_arabic],0),1)</f>
        <v>#N/A</v>
      </c>
      <c r="AU1800" t="e">
        <f>INDEX(TextClassificationList[],MATCH(Sudan_News12[[#This Row],[text_classification_arabic4]],TextClassificationList[text_classification_arabic],0),1)</f>
        <v>#N/A</v>
      </c>
      <c r="AW1800" t="e">
        <f>INDEX(TextClassificationList[],MATCH(Sudan_News12[[#This Row],[text_classification_arabic5]],TextClassificationList[text_classification_arabic],0),1)</f>
        <v>#N/A</v>
      </c>
    </row>
    <row r="1801" spans="1:49" x14ac:dyDescent="0.2">
      <c r="A1801">
        <v>1.3490173047812465E+18</v>
      </c>
      <c r="B1801">
        <v>1.3490173047812465E+18</v>
      </c>
      <c r="C1801" t="s">
        <v>7045</v>
      </c>
      <c r="D1801" s="1">
        <v>44208</v>
      </c>
      <c r="E1801" s="2">
        <v>0.73336805555555551</v>
      </c>
      <c r="F1801">
        <v>200</v>
      </c>
      <c r="G1801">
        <v>1889611729</v>
      </c>
      <c r="H1801" t="s">
        <v>354</v>
      </c>
      <c r="I1801" t="s">
        <v>355</v>
      </c>
      <c r="J1801" t="s">
        <v>265</v>
      </c>
      <c r="K1801" t="s">
        <v>7046</v>
      </c>
      <c r="L1801" t="s">
        <v>278</v>
      </c>
      <c r="M1801" t="s">
        <v>267</v>
      </c>
      <c r="N1801" t="s">
        <v>267</v>
      </c>
      <c r="O1801" t="s">
        <v>7047</v>
      </c>
      <c r="P1801">
        <v>0</v>
      </c>
      <c r="Q1801">
        <v>2</v>
      </c>
      <c r="R1801">
        <v>0</v>
      </c>
      <c r="S1801" t="s">
        <v>7048</v>
      </c>
      <c r="T1801" t="s">
        <v>267</v>
      </c>
      <c r="U1801" t="s">
        <v>7049</v>
      </c>
      <c r="V1801" t="b">
        <v>0</v>
      </c>
      <c r="W1801" t="s">
        <v>265</v>
      </c>
      <c r="X1801">
        <v>1</v>
      </c>
      <c r="Y1801" t="s">
        <v>7050</v>
      </c>
      <c r="Z1801" t="s">
        <v>265</v>
      </c>
      <c r="AA1801" t="s">
        <v>265</v>
      </c>
      <c r="AB1801" t="s">
        <v>265</v>
      </c>
      <c r="AC1801" t="s">
        <v>265</v>
      </c>
      <c r="AD1801" t="s">
        <v>265</v>
      </c>
      <c r="AE1801" t="s">
        <v>265</v>
      </c>
      <c r="AF1801" t="s">
        <v>267</v>
      </c>
      <c r="AG1801" t="s">
        <v>265</v>
      </c>
      <c r="AH1801" t="s">
        <v>265</v>
      </c>
      <c r="AI1801" t="s">
        <v>265</v>
      </c>
      <c r="AJ1801" t="s">
        <v>265</v>
      </c>
      <c r="AL1801" t="str">
        <f>IF(Sudan_News12[[#This Row],[relevancy_classification_english]]="Relevant","مناسب",IF(Sudan_News12[[#This Row],[relevancy_classification_english]]="Relevant","عَرَضِيّ",""))</f>
        <v/>
      </c>
      <c r="AN1801" t="str">
        <f>IF(Sudan_News12[[#This Row],[sentiment_analysis_english]]="Negative","سلبي",IF(Sudan_News12[[#This Row],[sentiment_analysis_english]]="Neutral","حيادي",IF(Sudan_News12[[#This Row],[sentiment_analysis_english]]="Positive","إيجابي","")))</f>
        <v/>
      </c>
      <c r="AO1801" t="e">
        <f>INDEX(TextClassificationList[],MATCH(Sudan_News12[[#This Row],[text_classification_arabic]],TextClassificationList[text_classification_arabic],0),1)</f>
        <v>#N/A</v>
      </c>
      <c r="AQ1801" t="e">
        <f>INDEX(TextClassificationList[],MATCH(Sudan_News12[[#This Row],[text_classification_arabic2]],TextClassificationList[text_classification_arabic],0),1)</f>
        <v>#N/A</v>
      </c>
      <c r="AS1801" t="e">
        <f>INDEX(TextClassificationList[],MATCH(Sudan_News12[[#This Row],[text_classification_arabic3]],TextClassificationList[text_classification_arabic],0),1)</f>
        <v>#N/A</v>
      </c>
      <c r="AU1801" t="e">
        <f>INDEX(TextClassificationList[],MATCH(Sudan_News12[[#This Row],[text_classification_arabic4]],TextClassificationList[text_classification_arabic],0),1)</f>
        <v>#N/A</v>
      </c>
      <c r="AW1801" t="e">
        <f>INDEX(TextClassificationList[],MATCH(Sudan_News12[[#This Row],[text_classification_arabic5]],TextClassificationList[text_classification_arabic],0),1)</f>
        <v>#N/A</v>
      </c>
    </row>
    <row r="1802" spans="1:49" x14ac:dyDescent="0.2">
      <c r="A1802">
        <v>1.349016085195092E+18</v>
      </c>
      <c r="B1802">
        <v>1.349016085195092E+18</v>
      </c>
      <c r="C1802" t="s">
        <v>7051</v>
      </c>
      <c r="D1802" s="1">
        <v>44208</v>
      </c>
      <c r="E1802" s="2">
        <v>0.73</v>
      </c>
      <c r="F1802">
        <v>200</v>
      </c>
      <c r="G1802">
        <v>1889611729</v>
      </c>
      <c r="H1802" t="s">
        <v>354</v>
      </c>
      <c r="I1802" t="s">
        <v>355</v>
      </c>
      <c r="J1802" t="s">
        <v>265</v>
      </c>
      <c r="K1802" t="s">
        <v>7052</v>
      </c>
      <c r="L1802" t="s">
        <v>266</v>
      </c>
      <c r="M1802" t="s">
        <v>267</v>
      </c>
      <c r="N1802" t="s">
        <v>267</v>
      </c>
      <c r="O1802" t="s">
        <v>267</v>
      </c>
      <c r="P1802">
        <v>1</v>
      </c>
      <c r="Q1802">
        <v>0</v>
      </c>
      <c r="R1802">
        <v>1</v>
      </c>
      <c r="S1802" t="s">
        <v>267</v>
      </c>
      <c r="T1802" t="s">
        <v>267</v>
      </c>
      <c r="U1802" t="s">
        <v>7053</v>
      </c>
      <c r="V1802" t="b">
        <v>0</v>
      </c>
      <c r="W1802" t="s">
        <v>265</v>
      </c>
      <c r="X1802">
        <v>0</v>
      </c>
      <c r="Y1802" t="s">
        <v>265</v>
      </c>
      <c r="Z1802" t="s">
        <v>265</v>
      </c>
      <c r="AA1802" t="s">
        <v>265</v>
      </c>
      <c r="AB1802" t="s">
        <v>265</v>
      </c>
      <c r="AC1802" t="s">
        <v>265</v>
      </c>
      <c r="AD1802" t="s">
        <v>265</v>
      </c>
      <c r="AE1802" t="s">
        <v>265</v>
      </c>
      <c r="AF1802" t="s">
        <v>267</v>
      </c>
      <c r="AG1802" t="s">
        <v>265</v>
      </c>
      <c r="AH1802" t="s">
        <v>265</v>
      </c>
      <c r="AI1802" t="s">
        <v>265</v>
      </c>
      <c r="AJ1802" t="s">
        <v>265</v>
      </c>
      <c r="AL1802" t="str">
        <f>IF(Sudan_News12[[#This Row],[relevancy_classification_english]]="Relevant","مناسب",IF(Sudan_News12[[#This Row],[relevancy_classification_english]]="Relevant","عَرَضِيّ",""))</f>
        <v/>
      </c>
      <c r="AN1802" t="str">
        <f>IF(Sudan_News12[[#This Row],[sentiment_analysis_english]]="Negative","سلبي",IF(Sudan_News12[[#This Row],[sentiment_analysis_english]]="Neutral","حيادي",IF(Sudan_News12[[#This Row],[sentiment_analysis_english]]="Positive","إيجابي","")))</f>
        <v/>
      </c>
      <c r="AO1802" t="e">
        <f>INDEX(TextClassificationList[],MATCH(Sudan_News12[[#This Row],[text_classification_arabic]],TextClassificationList[text_classification_arabic],0),1)</f>
        <v>#N/A</v>
      </c>
      <c r="AQ1802" t="e">
        <f>INDEX(TextClassificationList[],MATCH(Sudan_News12[[#This Row],[text_classification_arabic2]],TextClassificationList[text_classification_arabic],0),1)</f>
        <v>#N/A</v>
      </c>
      <c r="AS1802" t="e">
        <f>INDEX(TextClassificationList[],MATCH(Sudan_News12[[#This Row],[text_classification_arabic3]],TextClassificationList[text_classification_arabic],0),1)</f>
        <v>#N/A</v>
      </c>
      <c r="AU1802" t="e">
        <f>INDEX(TextClassificationList[],MATCH(Sudan_News12[[#This Row],[text_classification_arabic4]],TextClassificationList[text_classification_arabic],0),1)</f>
        <v>#N/A</v>
      </c>
      <c r="AW1802" t="e">
        <f>INDEX(TextClassificationList[],MATCH(Sudan_News12[[#This Row],[text_classification_arabic5]],TextClassificationList[text_classification_arabic],0),1)</f>
        <v>#N/A</v>
      </c>
    </row>
    <row r="1803" spans="1:49" x14ac:dyDescent="0.2">
      <c r="A1803">
        <v>1.3489967024354755E+18</v>
      </c>
      <c r="B1803">
        <v>1.3489967024354755E+18</v>
      </c>
      <c r="C1803" t="s">
        <v>7054</v>
      </c>
      <c r="D1803" s="1">
        <v>44208</v>
      </c>
      <c r="E1803" s="2">
        <v>0.67651620370370369</v>
      </c>
      <c r="F1803">
        <v>200</v>
      </c>
      <c r="G1803">
        <v>1889611729</v>
      </c>
      <c r="H1803" t="s">
        <v>354</v>
      </c>
      <c r="I1803" t="s">
        <v>355</v>
      </c>
      <c r="J1803" t="s">
        <v>265</v>
      </c>
      <c r="K1803" t="s">
        <v>7055</v>
      </c>
      <c r="L1803" t="s">
        <v>266</v>
      </c>
      <c r="M1803" t="s">
        <v>267</v>
      </c>
      <c r="N1803" t="s">
        <v>267</v>
      </c>
      <c r="O1803" t="s">
        <v>267</v>
      </c>
      <c r="P1803">
        <v>0</v>
      </c>
      <c r="Q1803">
        <v>1</v>
      </c>
      <c r="R1803">
        <v>1</v>
      </c>
      <c r="S1803" t="s">
        <v>267</v>
      </c>
      <c r="T1803" t="s">
        <v>267</v>
      </c>
      <c r="U1803" t="s">
        <v>7056</v>
      </c>
      <c r="V1803" t="b">
        <v>0</v>
      </c>
      <c r="W1803" t="s">
        <v>265</v>
      </c>
      <c r="X1803">
        <v>0</v>
      </c>
      <c r="Y1803" t="s">
        <v>265</v>
      </c>
      <c r="Z1803" t="s">
        <v>265</v>
      </c>
      <c r="AA1803" t="s">
        <v>265</v>
      </c>
      <c r="AB1803" t="s">
        <v>265</v>
      </c>
      <c r="AC1803" t="s">
        <v>265</v>
      </c>
      <c r="AD1803" t="s">
        <v>265</v>
      </c>
      <c r="AE1803" t="s">
        <v>265</v>
      </c>
      <c r="AF1803" t="s">
        <v>267</v>
      </c>
      <c r="AG1803" t="s">
        <v>265</v>
      </c>
      <c r="AH1803" t="s">
        <v>265</v>
      </c>
      <c r="AI1803" t="s">
        <v>265</v>
      </c>
      <c r="AJ1803" t="s">
        <v>265</v>
      </c>
      <c r="AL1803" t="str">
        <f>IF(Sudan_News12[[#This Row],[relevancy_classification_english]]="Relevant","مناسب",IF(Sudan_News12[[#This Row],[relevancy_classification_english]]="Relevant","عَرَضِيّ",""))</f>
        <v/>
      </c>
      <c r="AN1803" t="str">
        <f>IF(Sudan_News12[[#This Row],[sentiment_analysis_english]]="Negative","سلبي",IF(Sudan_News12[[#This Row],[sentiment_analysis_english]]="Neutral","حيادي",IF(Sudan_News12[[#This Row],[sentiment_analysis_english]]="Positive","إيجابي","")))</f>
        <v/>
      </c>
      <c r="AO1803" t="e">
        <f>INDEX(TextClassificationList[],MATCH(Sudan_News12[[#This Row],[text_classification_arabic]],TextClassificationList[text_classification_arabic],0),1)</f>
        <v>#N/A</v>
      </c>
      <c r="AQ1803" t="e">
        <f>INDEX(TextClassificationList[],MATCH(Sudan_News12[[#This Row],[text_classification_arabic2]],TextClassificationList[text_classification_arabic],0),1)</f>
        <v>#N/A</v>
      </c>
      <c r="AS1803" t="e">
        <f>INDEX(TextClassificationList[],MATCH(Sudan_News12[[#This Row],[text_classification_arabic3]],TextClassificationList[text_classification_arabic],0),1)</f>
        <v>#N/A</v>
      </c>
      <c r="AU1803" t="e">
        <f>INDEX(TextClassificationList[],MATCH(Sudan_News12[[#This Row],[text_classification_arabic4]],TextClassificationList[text_classification_arabic],0),1)</f>
        <v>#N/A</v>
      </c>
      <c r="AW1803" t="e">
        <f>INDEX(TextClassificationList[],MATCH(Sudan_News12[[#This Row],[text_classification_arabic5]],TextClassificationList[text_classification_arabic],0),1)</f>
        <v>#N/A</v>
      </c>
    </row>
    <row r="1804" spans="1:49" x14ac:dyDescent="0.2">
      <c r="A1804">
        <v>1.3489965494734275E+18</v>
      </c>
      <c r="B1804">
        <v>1.3489965494734275E+18</v>
      </c>
      <c r="C1804" t="s">
        <v>7057</v>
      </c>
      <c r="D1804" s="1">
        <v>44208</v>
      </c>
      <c r="E1804" s="2">
        <v>0.67609953703703707</v>
      </c>
      <c r="F1804">
        <v>200</v>
      </c>
      <c r="G1804">
        <v>1889611729</v>
      </c>
      <c r="H1804" t="s">
        <v>354</v>
      </c>
      <c r="I1804" t="s">
        <v>355</v>
      </c>
      <c r="J1804" t="s">
        <v>265</v>
      </c>
      <c r="K1804" t="s">
        <v>7058</v>
      </c>
      <c r="L1804" t="s">
        <v>266</v>
      </c>
      <c r="M1804" t="s">
        <v>267</v>
      </c>
      <c r="N1804" t="s">
        <v>267</v>
      </c>
      <c r="O1804" t="s">
        <v>267</v>
      </c>
      <c r="P1804">
        <v>0</v>
      </c>
      <c r="Q1804">
        <v>0</v>
      </c>
      <c r="R1804">
        <v>1</v>
      </c>
      <c r="S1804" t="s">
        <v>267</v>
      </c>
      <c r="T1804" t="s">
        <v>267</v>
      </c>
      <c r="U1804" t="s">
        <v>7059</v>
      </c>
      <c r="V1804" t="b">
        <v>0</v>
      </c>
      <c r="W1804" t="s">
        <v>265</v>
      </c>
      <c r="X1804">
        <v>0</v>
      </c>
      <c r="Y1804" t="s">
        <v>265</v>
      </c>
      <c r="Z1804" t="s">
        <v>265</v>
      </c>
      <c r="AA1804" t="s">
        <v>265</v>
      </c>
      <c r="AB1804" t="s">
        <v>265</v>
      </c>
      <c r="AC1804" t="s">
        <v>265</v>
      </c>
      <c r="AD1804" t="s">
        <v>265</v>
      </c>
      <c r="AE1804" t="s">
        <v>265</v>
      </c>
      <c r="AF1804" t="s">
        <v>267</v>
      </c>
      <c r="AG1804" t="s">
        <v>265</v>
      </c>
      <c r="AH1804" t="s">
        <v>265</v>
      </c>
      <c r="AI1804" t="s">
        <v>265</v>
      </c>
      <c r="AJ1804" t="s">
        <v>265</v>
      </c>
      <c r="AL1804" t="str">
        <f>IF(Sudan_News12[[#This Row],[relevancy_classification_english]]="Relevant","مناسب",IF(Sudan_News12[[#This Row],[relevancy_classification_english]]="Relevant","عَرَضِيّ",""))</f>
        <v/>
      </c>
      <c r="AN1804" t="str">
        <f>IF(Sudan_News12[[#This Row],[sentiment_analysis_english]]="Negative","سلبي",IF(Sudan_News12[[#This Row],[sentiment_analysis_english]]="Neutral","حيادي",IF(Sudan_News12[[#This Row],[sentiment_analysis_english]]="Positive","إيجابي","")))</f>
        <v/>
      </c>
      <c r="AO1804" t="e">
        <f>INDEX(TextClassificationList[],MATCH(Sudan_News12[[#This Row],[text_classification_arabic]],TextClassificationList[text_classification_arabic],0),1)</f>
        <v>#N/A</v>
      </c>
      <c r="AQ1804" t="e">
        <f>INDEX(TextClassificationList[],MATCH(Sudan_News12[[#This Row],[text_classification_arabic2]],TextClassificationList[text_classification_arabic],0),1)</f>
        <v>#N/A</v>
      </c>
      <c r="AS1804" t="e">
        <f>INDEX(TextClassificationList[],MATCH(Sudan_News12[[#This Row],[text_classification_arabic3]],TextClassificationList[text_classification_arabic],0),1)</f>
        <v>#N/A</v>
      </c>
      <c r="AU1804" t="e">
        <f>INDEX(TextClassificationList[],MATCH(Sudan_News12[[#This Row],[text_classification_arabic4]],TextClassificationList[text_classification_arabic],0),1)</f>
        <v>#N/A</v>
      </c>
      <c r="AW1804" t="e">
        <f>INDEX(TextClassificationList[],MATCH(Sudan_News12[[#This Row],[text_classification_arabic5]],TextClassificationList[text_classification_arabic],0),1)</f>
        <v>#N/A</v>
      </c>
    </row>
    <row r="1805" spans="1:49" x14ac:dyDescent="0.2">
      <c r="A1805">
        <v>1.348927100108075E+18</v>
      </c>
      <c r="B1805">
        <v>1.348927100108075E+18</v>
      </c>
      <c r="C1805" t="s">
        <v>7060</v>
      </c>
      <c r="D1805" s="1">
        <v>44208</v>
      </c>
      <c r="E1805" s="2">
        <v>0.48445601851851849</v>
      </c>
      <c r="F1805">
        <v>200</v>
      </c>
      <c r="G1805">
        <v>1889611729</v>
      </c>
      <c r="H1805" t="s">
        <v>354</v>
      </c>
      <c r="I1805" t="s">
        <v>355</v>
      </c>
      <c r="J1805" t="s">
        <v>265</v>
      </c>
      <c r="K1805" t="s">
        <v>7061</v>
      </c>
      <c r="L1805" t="s">
        <v>266</v>
      </c>
      <c r="M1805" t="s">
        <v>267</v>
      </c>
      <c r="N1805" t="s">
        <v>267</v>
      </c>
      <c r="O1805" t="s">
        <v>267</v>
      </c>
      <c r="P1805">
        <v>0</v>
      </c>
      <c r="Q1805">
        <v>0</v>
      </c>
      <c r="R1805">
        <v>1</v>
      </c>
      <c r="S1805" t="s">
        <v>267</v>
      </c>
      <c r="T1805" t="s">
        <v>267</v>
      </c>
      <c r="U1805" t="s">
        <v>7062</v>
      </c>
      <c r="V1805" t="b">
        <v>0</v>
      </c>
      <c r="W1805" t="s">
        <v>265</v>
      </c>
      <c r="X1805">
        <v>0</v>
      </c>
      <c r="Y1805" t="s">
        <v>265</v>
      </c>
      <c r="Z1805" t="s">
        <v>265</v>
      </c>
      <c r="AA1805" t="s">
        <v>265</v>
      </c>
      <c r="AB1805" t="s">
        <v>265</v>
      </c>
      <c r="AC1805" t="s">
        <v>265</v>
      </c>
      <c r="AD1805" t="s">
        <v>265</v>
      </c>
      <c r="AE1805" t="s">
        <v>265</v>
      </c>
      <c r="AF1805" t="s">
        <v>267</v>
      </c>
      <c r="AG1805" t="s">
        <v>265</v>
      </c>
      <c r="AH1805" t="s">
        <v>265</v>
      </c>
      <c r="AI1805" t="s">
        <v>265</v>
      </c>
      <c r="AJ1805" t="s">
        <v>265</v>
      </c>
      <c r="AL1805" t="str">
        <f>IF(Sudan_News12[[#This Row],[relevancy_classification_english]]="Relevant","مناسب",IF(Sudan_News12[[#This Row],[relevancy_classification_english]]="Relevant","عَرَضِيّ",""))</f>
        <v/>
      </c>
      <c r="AN1805" t="str">
        <f>IF(Sudan_News12[[#This Row],[sentiment_analysis_english]]="Negative","سلبي",IF(Sudan_News12[[#This Row],[sentiment_analysis_english]]="Neutral","حيادي",IF(Sudan_News12[[#This Row],[sentiment_analysis_english]]="Positive","إيجابي","")))</f>
        <v/>
      </c>
      <c r="AO1805" t="e">
        <f>INDEX(TextClassificationList[],MATCH(Sudan_News12[[#This Row],[text_classification_arabic]],TextClassificationList[text_classification_arabic],0),1)</f>
        <v>#N/A</v>
      </c>
      <c r="AQ1805" t="e">
        <f>INDEX(TextClassificationList[],MATCH(Sudan_News12[[#This Row],[text_classification_arabic2]],TextClassificationList[text_classification_arabic],0),1)</f>
        <v>#N/A</v>
      </c>
      <c r="AS1805" t="e">
        <f>INDEX(TextClassificationList[],MATCH(Sudan_News12[[#This Row],[text_classification_arabic3]],TextClassificationList[text_classification_arabic],0),1)</f>
        <v>#N/A</v>
      </c>
      <c r="AU1805" t="e">
        <f>INDEX(TextClassificationList[],MATCH(Sudan_News12[[#This Row],[text_classification_arabic4]],TextClassificationList[text_classification_arabic],0),1)</f>
        <v>#N/A</v>
      </c>
      <c r="AW1805" t="e">
        <f>INDEX(TextClassificationList[],MATCH(Sudan_News12[[#This Row],[text_classification_arabic5]],TextClassificationList[text_classification_arabic],0),1)</f>
        <v>#N/A</v>
      </c>
    </row>
    <row r="1806" spans="1:49" x14ac:dyDescent="0.2">
      <c r="A1806">
        <v>1.3489269663559311E+18</v>
      </c>
      <c r="B1806">
        <v>1.3489269663559311E+18</v>
      </c>
      <c r="C1806" t="s">
        <v>7063</v>
      </c>
      <c r="D1806" s="1">
        <v>44208</v>
      </c>
      <c r="E1806" s="2">
        <v>0.48408564814814814</v>
      </c>
      <c r="F1806">
        <v>200</v>
      </c>
      <c r="G1806">
        <v>1889611729</v>
      </c>
      <c r="H1806" t="s">
        <v>354</v>
      </c>
      <c r="I1806" t="s">
        <v>355</v>
      </c>
      <c r="J1806" t="s">
        <v>265</v>
      </c>
      <c r="K1806" t="s">
        <v>7064</v>
      </c>
      <c r="L1806" t="s">
        <v>266</v>
      </c>
      <c r="M1806" t="s">
        <v>267</v>
      </c>
      <c r="N1806" t="s">
        <v>267</v>
      </c>
      <c r="O1806" t="s">
        <v>267</v>
      </c>
      <c r="P1806">
        <v>1</v>
      </c>
      <c r="Q1806">
        <v>0</v>
      </c>
      <c r="R1806">
        <v>4</v>
      </c>
      <c r="S1806" t="s">
        <v>267</v>
      </c>
      <c r="T1806" t="s">
        <v>267</v>
      </c>
      <c r="U1806" t="s">
        <v>7065</v>
      </c>
      <c r="V1806" t="b">
        <v>0</v>
      </c>
      <c r="W1806" t="s">
        <v>265</v>
      </c>
      <c r="X1806">
        <v>0</v>
      </c>
      <c r="Y1806" t="s">
        <v>265</v>
      </c>
      <c r="Z1806" t="s">
        <v>265</v>
      </c>
      <c r="AA1806" t="s">
        <v>265</v>
      </c>
      <c r="AB1806" t="s">
        <v>265</v>
      </c>
      <c r="AC1806" t="s">
        <v>265</v>
      </c>
      <c r="AD1806" t="s">
        <v>265</v>
      </c>
      <c r="AE1806" t="s">
        <v>265</v>
      </c>
      <c r="AF1806" t="s">
        <v>267</v>
      </c>
      <c r="AG1806" t="s">
        <v>265</v>
      </c>
      <c r="AH1806" t="s">
        <v>265</v>
      </c>
      <c r="AI1806" t="s">
        <v>265</v>
      </c>
      <c r="AJ1806" t="s">
        <v>265</v>
      </c>
      <c r="AL1806" t="str">
        <f>IF(Sudan_News12[[#This Row],[relevancy_classification_english]]="Relevant","مناسب",IF(Sudan_News12[[#This Row],[relevancy_classification_english]]="Relevant","عَرَضِيّ",""))</f>
        <v/>
      </c>
      <c r="AN1806" t="str">
        <f>IF(Sudan_News12[[#This Row],[sentiment_analysis_english]]="Negative","سلبي",IF(Sudan_News12[[#This Row],[sentiment_analysis_english]]="Neutral","حيادي",IF(Sudan_News12[[#This Row],[sentiment_analysis_english]]="Positive","إيجابي","")))</f>
        <v/>
      </c>
      <c r="AO1806" t="e">
        <f>INDEX(TextClassificationList[],MATCH(Sudan_News12[[#This Row],[text_classification_arabic]],TextClassificationList[text_classification_arabic],0),1)</f>
        <v>#N/A</v>
      </c>
      <c r="AQ1806" t="e">
        <f>INDEX(TextClassificationList[],MATCH(Sudan_News12[[#This Row],[text_classification_arabic2]],TextClassificationList[text_classification_arabic],0),1)</f>
        <v>#N/A</v>
      </c>
      <c r="AS1806" t="e">
        <f>INDEX(TextClassificationList[],MATCH(Sudan_News12[[#This Row],[text_classification_arabic3]],TextClassificationList[text_classification_arabic],0),1)</f>
        <v>#N/A</v>
      </c>
      <c r="AU1806" t="e">
        <f>INDEX(TextClassificationList[],MATCH(Sudan_News12[[#This Row],[text_classification_arabic4]],TextClassificationList[text_classification_arabic],0),1)</f>
        <v>#N/A</v>
      </c>
      <c r="AW1806" t="e">
        <f>INDEX(TextClassificationList[],MATCH(Sudan_News12[[#This Row],[text_classification_arabic5]],TextClassificationList[text_classification_arabic],0),1)</f>
        <v>#N/A</v>
      </c>
    </row>
    <row r="1807" spans="1:49" x14ac:dyDescent="0.2">
      <c r="A1807">
        <v>1.3489268891052319E+18</v>
      </c>
      <c r="B1807">
        <v>1.3489268891052319E+18</v>
      </c>
      <c r="C1807" t="s">
        <v>7066</v>
      </c>
      <c r="D1807" s="1">
        <v>44208</v>
      </c>
      <c r="E1807" s="2">
        <v>0.48386574074074074</v>
      </c>
      <c r="F1807">
        <v>200</v>
      </c>
      <c r="G1807">
        <v>1889611729</v>
      </c>
      <c r="H1807" t="s">
        <v>354</v>
      </c>
      <c r="I1807" t="s">
        <v>355</v>
      </c>
      <c r="J1807" t="s">
        <v>265</v>
      </c>
      <c r="K1807" t="s">
        <v>7067</v>
      </c>
      <c r="L1807" t="s">
        <v>266</v>
      </c>
      <c r="M1807" t="s">
        <v>267</v>
      </c>
      <c r="N1807" t="s">
        <v>267</v>
      </c>
      <c r="O1807" t="s">
        <v>267</v>
      </c>
      <c r="P1807">
        <v>0</v>
      </c>
      <c r="Q1807">
        <v>0</v>
      </c>
      <c r="R1807">
        <v>0</v>
      </c>
      <c r="S1807" t="s">
        <v>267</v>
      </c>
      <c r="T1807" t="s">
        <v>267</v>
      </c>
      <c r="U1807" t="s">
        <v>7068</v>
      </c>
      <c r="V1807" t="b">
        <v>0</v>
      </c>
      <c r="W1807" t="s">
        <v>265</v>
      </c>
      <c r="X1807">
        <v>0</v>
      </c>
      <c r="Y1807" t="s">
        <v>265</v>
      </c>
      <c r="Z1807" t="s">
        <v>265</v>
      </c>
      <c r="AA1807" t="s">
        <v>265</v>
      </c>
      <c r="AB1807" t="s">
        <v>265</v>
      </c>
      <c r="AC1807" t="s">
        <v>265</v>
      </c>
      <c r="AD1807" t="s">
        <v>265</v>
      </c>
      <c r="AE1807" t="s">
        <v>265</v>
      </c>
      <c r="AF1807" t="s">
        <v>267</v>
      </c>
      <c r="AG1807" t="s">
        <v>265</v>
      </c>
      <c r="AH1807" t="s">
        <v>265</v>
      </c>
      <c r="AI1807" t="s">
        <v>265</v>
      </c>
      <c r="AJ1807" t="s">
        <v>265</v>
      </c>
      <c r="AL1807" t="str">
        <f>IF(Sudan_News12[[#This Row],[relevancy_classification_english]]="Relevant","مناسب",IF(Sudan_News12[[#This Row],[relevancy_classification_english]]="Relevant","عَرَضِيّ",""))</f>
        <v/>
      </c>
      <c r="AN1807" t="str">
        <f>IF(Sudan_News12[[#This Row],[sentiment_analysis_english]]="Negative","سلبي",IF(Sudan_News12[[#This Row],[sentiment_analysis_english]]="Neutral","حيادي",IF(Sudan_News12[[#This Row],[sentiment_analysis_english]]="Positive","إيجابي","")))</f>
        <v/>
      </c>
      <c r="AO1807" t="e">
        <f>INDEX(TextClassificationList[],MATCH(Sudan_News12[[#This Row],[text_classification_arabic]],TextClassificationList[text_classification_arabic],0),1)</f>
        <v>#N/A</v>
      </c>
      <c r="AQ1807" t="e">
        <f>INDEX(TextClassificationList[],MATCH(Sudan_News12[[#This Row],[text_classification_arabic2]],TextClassificationList[text_classification_arabic],0),1)</f>
        <v>#N/A</v>
      </c>
      <c r="AS1807" t="e">
        <f>INDEX(TextClassificationList[],MATCH(Sudan_News12[[#This Row],[text_classification_arabic3]],TextClassificationList[text_classification_arabic],0),1)</f>
        <v>#N/A</v>
      </c>
      <c r="AU1807" t="e">
        <f>INDEX(TextClassificationList[],MATCH(Sudan_News12[[#This Row],[text_classification_arabic4]],TextClassificationList[text_classification_arabic],0),1)</f>
        <v>#N/A</v>
      </c>
      <c r="AW1807" t="e">
        <f>INDEX(TextClassificationList[],MATCH(Sudan_News12[[#This Row],[text_classification_arabic5]],TextClassificationList[text_classification_arabic],0),1)</f>
        <v>#N/A</v>
      </c>
    </row>
    <row r="1808" spans="1:49" x14ac:dyDescent="0.2">
      <c r="A1808">
        <v>1.3486438614517146E+18</v>
      </c>
      <c r="B1808">
        <v>1.3486438614517146E+18</v>
      </c>
      <c r="C1808" t="s">
        <v>7069</v>
      </c>
      <c r="D1808" s="1">
        <v>44207</v>
      </c>
      <c r="E1808" s="2">
        <v>0.70285879629629633</v>
      </c>
      <c r="F1808">
        <v>200</v>
      </c>
      <c r="G1808">
        <v>1889611729</v>
      </c>
      <c r="H1808" t="s">
        <v>354</v>
      </c>
      <c r="I1808" t="s">
        <v>355</v>
      </c>
      <c r="J1808" t="s">
        <v>265</v>
      </c>
      <c r="K1808" t="s">
        <v>7070</v>
      </c>
      <c r="L1808" t="s">
        <v>266</v>
      </c>
      <c r="M1808" t="s">
        <v>267</v>
      </c>
      <c r="N1808" t="s">
        <v>267</v>
      </c>
      <c r="O1808" t="s">
        <v>7071</v>
      </c>
      <c r="P1808">
        <v>0</v>
      </c>
      <c r="Q1808">
        <v>1</v>
      </c>
      <c r="R1808">
        <v>0</v>
      </c>
      <c r="S1808" t="s">
        <v>267</v>
      </c>
      <c r="T1808" t="s">
        <v>267</v>
      </c>
      <c r="U1808" t="s">
        <v>7072</v>
      </c>
      <c r="V1808" t="b">
        <v>0</v>
      </c>
      <c r="W1808" t="s">
        <v>265</v>
      </c>
      <c r="X1808">
        <v>1</v>
      </c>
      <c r="Y1808" t="s">
        <v>7073</v>
      </c>
      <c r="Z1808" t="s">
        <v>265</v>
      </c>
      <c r="AA1808" t="s">
        <v>265</v>
      </c>
      <c r="AB1808" t="s">
        <v>265</v>
      </c>
      <c r="AC1808" t="s">
        <v>265</v>
      </c>
      <c r="AD1808" t="s">
        <v>265</v>
      </c>
      <c r="AE1808" t="s">
        <v>265</v>
      </c>
      <c r="AF1808" t="s">
        <v>267</v>
      </c>
      <c r="AG1808" t="s">
        <v>265</v>
      </c>
      <c r="AH1808" t="s">
        <v>265</v>
      </c>
      <c r="AI1808" t="s">
        <v>265</v>
      </c>
      <c r="AJ1808" t="s">
        <v>265</v>
      </c>
      <c r="AL1808" t="str">
        <f>IF(Sudan_News12[[#This Row],[relevancy_classification_english]]="Relevant","مناسب",IF(Sudan_News12[[#This Row],[relevancy_classification_english]]="Relevant","عَرَضِيّ",""))</f>
        <v/>
      </c>
      <c r="AN1808" t="str">
        <f>IF(Sudan_News12[[#This Row],[sentiment_analysis_english]]="Negative","سلبي",IF(Sudan_News12[[#This Row],[sentiment_analysis_english]]="Neutral","حيادي",IF(Sudan_News12[[#This Row],[sentiment_analysis_english]]="Positive","إيجابي","")))</f>
        <v/>
      </c>
      <c r="AO1808" t="e">
        <f>INDEX(TextClassificationList[],MATCH(Sudan_News12[[#This Row],[text_classification_arabic]],TextClassificationList[text_classification_arabic],0),1)</f>
        <v>#N/A</v>
      </c>
      <c r="AQ1808" t="e">
        <f>INDEX(TextClassificationList[],MATCH(Sudan_News12[[#This Row],[text_classification_arabic2]],TextClassificationList[text_classification_arabic],0),1)</f>
        <v>#N/A</v>
      </c>
      <c r="AS1808" t="e">
        <f>INDEX(TextClassificationList[],MATCH(Sudan_News12[[#This Row],[text_classification_arabic3]],TextClassificationList[text_classification_arabic],0),1)</f>
        <v>#N/A</v>
      </c>
      <c r="AU1808" t="e">
        <f>INDEX(TextClassificationList[],MATCH(Sudan_News12[[#This Row],[text_classification_arabic4]],TextClassificationList[text_classification_arabic],0),1)</f>
        <v>#N/A</v>
      </c>
      <c r="AW1808" t="e">
        <f>INDEX(TextClassificationList[],MATCH(Sudan_News12[[#This Row],[text_classification_arabic5]],TextClassificationList[text_classification_arabic],0),1)</f>
        <v>#N/A</v>
      </c>
    </row>
    <row r="1809" spans="1:49" x14ac:dyDescent="0.2">
      <c r="A1809">
        <v>1.3486086260978688E+18</v>
      </c>
      <c r="B1809">
        <v>1.3486086260978688E+18</v>
      </c>
      <c r="C1809" t="s">
        <v>7074</v>
      </c>
      <c r="D1809" s="1">
        <v>44207</v>
      </c>
      <c r="E1809" s="2">
        <v>0.60563657407407412</v>
      </c>
      <c r="F1809">
        <v>200</v>
      </c>
      <c r="G1809">
        <v>1889611729</v>
      </c>
      <c r="H1809" t="s">
        <v>354</v>
      </c>
      <c r="I1809" t="s">
        <v>355</v>
      </c>
      <c r="J1809" t="s">
        <v>265</v>
      </c>
      <c r="K1809" t="s">
        <v>7075</v>
      </c>
      <c r="L1809" t="s">
        <v>266</v>
      </c>
      <c r="M1809" t="s">
        <v>267</v>
      </c>
      <c r="N1809" t="s">
        <v>267</v>
      </c>
      <c r="O1809" t="s">
        <v>7076</v>
      </c>
      <c r="P1809">
        <v>0</v>
      </c>
      <c r="Q1809">
        <v>0</v>
      </c>
      <c r="R1809">
        <v>0</v>
      </c>
      <c r="S1809" t="s">
        <v>7077</v>
      </c>
      <c r="T1809" t="s">
        <v>267</v>
      </c>
      <c r="U1809" t="s">
        <v>7078</v>
      </c>
      <c r="V1809" t="b">
        <v>0</v>
      </c>
      <c r="W1809" t="s">
        <v>265</v>
      </c>
      <c r="X1809">
        <v>1</v>
      </c>
      <c r="Y1809" t="s">
        <v>7079</v>
      </c>
      <c r="Z1809" t="s">
        <v>265</v>
      </c>
      <c r="AA1809" t="s">
        <v>265</v>
      </c>
      <c r="AB1809" t="s">
        <v>265</v>
      </c>
      <c r="AC1809" t="s">
        <v>265</v>
      </c>
      <c r="AD1809" t="s">
        <v>265</v>
      </c>
      <c r="AE1809" t="s">
        <v>265</v>
      </c>
      <c r="AF1809" t="s">
        <v>267</v>
      </c>
      <c r="AG1809" t="s">
        <v>265</v>
      </c>
      <c r="AH1809" t="s">
        <v>265</v>
      </c>
      <c r="AI1809" t="s">
        <v>265</v>
      </c>
      <c r="AJ1809" t="s">
        <v>265</v>
      </c>
      <c r="AL1809" t="str">
        <f>IF(Sudan_News12[[#This Row],[relevancy_classification_english]]="Relevant","مناسب",IF(Sudan_News12[[#This Row],[relevancy_classification_english]]="Relevant","عَرَضِيّ",""))</f>
        <v/>
      </c>
      <c r="AN1809" t="str">
        <f>IF(Sudan_News12[[#This Row],[sentiment_analysis_english]]="Negative","سلبي",IF(Sudan_News12[[#This Row],[sentiment_analysis_english]]="Neutral","حيادي",IF(Sudan_News12[[#This Row],[sentiment_analysis_english]]="Positive","إيجابي","")))</f>
        <v/>
      </c>
      <c r="AO1809" t="e">
        <f>INDEX(TextClassificationList[],MATCH(Sudan_News12[[#This Row],[text_classification_arabic]],TextClassificationList[text_classification_arabic],0),1)</f>
        <v>#N/A</v>
      </c>
      <c r="AQ1809" t="e">
        <f>INDEX(TextClassificationList[],MATCH(Sudan_News12[[#This Row],[text_classification_arabic2]],TextClassificationList[text_classification_arabic],0),1)</f>
        <v>#N/A</v>
      </c>
      <c r="AS1809" t="e">
        <f>INDEX(TextClassificationList[],MATCH(Sudan_News12[[#This Row],[text_classification_arabic3]],TextClassificationList[text_classification_arabic],0),1)</f>
        <v>#N/A</v>
      </c>
      <c r="AU1809" t="e">
        <f>INDEX(TextClassificationList[],MATCH(Sudan_News12[[#This Row],[text_classification_arabic4]],TextClassificationList[text_classification_arabic],0),1)</f>
        <v>#N/A</v>
      </c>
      <c r="AW1809" t="e">
        <f>INDEX(TextClassificationList[],MATCH(Sudan_News12[[#This Row],[text_classification_arabic5]],TextClassificationList[text_classification_arabic],0),1)</f>
        <v>#N/A</v>
      </c>
    </row>
    <row r="1810" spans="1:49" x14ac:dyDescent="0.2">
      <c r="A1810">
        <v>1.3485910329135555E+18</v>
      </c>
      <c r="B1810">
        <v>1.3485910329135555E+18</v>
      </c>
      <c r="C1810" t="s">
        <v>7080</v>
      </c>
      <c r="D1810" s="1">
        <v>44207</v>
      </c>
      <c r="E1810" s="2">
        <v>0.55708333333333337</v>
      </c>
      <c r="F1810">
        <v>200</v>
      </c>
      <c r="G1810">
        <v>1889611729</v>
      </c>
      <c r="H1810" t="s">
        <v>354</v>
      </c>
      <c r="I1810" t="s">
        <v>355</v>
      </c>
      <c r="J1810" t="s">
        <v>265</v>
      </c>
      <c r="K1810" t="s">
        <v>7081</v>
      </c>
      <c r="L1810" t="s">
        <v>266</v>
      </c>
      <c r="M1810" t="s">
        <v>267</v>
      </c>
      <c r="N1810" t="s">
        <v>267</v>
      </c>
      <c r="O1810" t="s">
        <v>267</v>
      </c>
      <c r="P1810">
        <v>1</v>
      </c>
      <c r="Q1810">
        <v>0</v>
      </c>
      <c r="R1810">
        <v>1</v>
      </c>
      <c r="S1810" t="s">
        <v>267</v>
      </c>
      <c r="T1810" t="s">
        <v>267</v>
      </c>
      <c r="U1810" t="s">
        <v>7082</v>
      </c>
      <c r="V1810" t="b">
        <v>0</v>
      </c>
      <c r="W1810" t="s">
        <v>265</v>
      </c>
      <c r="X1810">
        <v>0</v>
      </c>
      <c r="Y1810" t="s">
        <v>265</v>
      </c>
      <c r="Z1810" t="s">
        <v>265</v>
      </c>
      <c r="AA1810" t="s">
        <v>265</v>
      </c>
      <c r="AB1810" t="s">
        <v>265</v>
      </c>
      <c r="AC1810" t="s">
        <v>265</v>
      </c>
      <c r="AD1810" t="s">
        <v>265</v>
      </c>
      <c r="AE1810" t="s">
        <v>265</v>
      </c>
      <c r="AF1810" t="s">
        <v>267</v>
      </c>
      <c r="AG1810" t="s">
        <v>265</v>
      </c>
      <c r="AH1810" t="s">
        <v>265</v>
      </c>
      <c r="AI1810" t="s">
        <v>265</v>
      </c>
      <c r="AJ1810" t="s">
        <v>265</v>
      </c>
      <c r="AL1810" t="str">
        <f>IF(Sudan_News12[[#This Row],[relevancy_classification_english]]="Relevant","مناسب",IF(Sudan_News12[[#This Row],[relevancy_classification_english]]="Relevant","عَرَضِيّ",""))</f>
        <v/>
      </c>
      <c r="AN1810" t="str">
        <f>IF(Sudan_News12[[#This Row],[sentiment_analysis_english]]="Negative","سلبي",IF(Sudan_News12[[#This Row],[sentiment_analysis_english]]="Neutral","حيادي",IF(Sudan_News12[[#This Row],[sentiment_analysis_english]]="Positive","إيجابي","")))</f>
        <v/>
      </c>
      <c r="AO1810" t="e">
        <f>INDEX(TextClassificationList[],MATCH(Sudan_News12[[#This Row],[text_classification_arabic]],TextClassificationList[text_classification_arabic],0),1)</f>
        <v>#N/A</v>
      </c>
      <c r="AQ1810" t="e">
        <f>INDEX(TextClassificationList[],MATCH(Sudan_News12[[#This Row],[text_classification_arabic2]],TextClassificationList[text_classification_arabic],0),1)</f>
        <v>#N/A</v>
      </c>
      <c r="AS1810" t="e">
        <f>INDEX(TextClassificationList[],MATCH(Sudan_News12[[#This Row],[text_classification_arabic3]],TextClassificationList[text_classification_arabic],0),1)</f>
        <v>#N/A</v>
      </c>
      <c r="AU1810" t="e">
        <f>INDEX(TextClassificationList[],MATCH(Sudan_News12[[#This Row],[text_classification_arabic4]],TextClassificationList[text_classification_arabic],0),1)</f>
        <v>#N/A</v>
      </c>
      <c r="AW1810" t="e">
        <f>INDEX(TextClassificationList[],MATCH(Sudan_News12[[#This Row],[text_classification_arabic5]],TextClassificationList[text_classification_arabic],0),1)</f>
        <v>#N/A</v>
      </c>
    </row>
    <row r="1811" spans="1:49" x14ac:dyDescent="0.2">
      <c r="A1811">
        <v>1.3485903710440038E+18</v>
      </c>
      <c r="B1811">
        <v>1.3485902736103383E+18</v>
      </c>
      <c r="C1811" t="s">
        <v>7083</v>
      </c>
      <c r="D1811" s="1">
        <v>44207</v>
      </c>
      <c r="E1811" s="2">
        <v>0.55525462962962968</v>
      </c>
      <c r="F1811">
        <v>200</v>
      </c>
      <c r="G1811">
        <v>1889611729</v>
      </c>
      <c r="H1811" t="s">
        <v>354</v>
      </c>
      <c r="I1811" t="s">
        <v>355</v>
      </c>
      <c r="J1811" t="s">
        <v>265</v>
      </c>
      <c r="K1811" t="s">
        <v>7084</v>
      </c>
      <c r="L1811" t="s">
        <v>266</v>
      </c>
      <c r="M1811" t="s">
        <v>267</v>
      </c>
      <c r="N1811" t="s">
        <v>7085</v>
      </c>
      <c r="O1811" t="s">
        <v>267</v>
      </c>
      <c r="P1811">
        <v>1</v>
      </c>
      <c r="Q1811">
        <v>0</v>
      </c>
      <c r="R1811">
        <v>0</v>
      </c>
      <c r="S1811" t="s">
        <v>267</v>
      </c>
      <c r="T1811" t="s">
        <v>267</v>
      </c>
      <c r="U1811" t="s">
        <v>7086</v>
      </c>
      <c r="V1811" t="b">
        <v>0</v>
      </c>
      <c r="W1811" t="s">
        <v>265</v>
      </c>
      <c r="X1811">
        <v>0</v>
      </c>
      <c r="Y1811" t="s">
        <v>265</v>
      </c>
      <c r="Z1811" t="s">
        <v>265</v>
      </c>
      <c r="AA1811" t="s">
        <v>265</v>
      </c>
      <c r="AB1811" t="s">
        <v>265</v>
      </c>
      <c r="AC1811" t="s">
        <v>265</v>
      </c>
      <c r="AD1811" t="s">
        <v>265</v>
      </c>
      <c r="AE1811" t="s">
        <v>265</v>
      </c>
      <c r="AF1811" t="s">
        <v>267</v>
      </c>
      <c r="AG1811" t="s">
        <v>265</v>
      </c>
      <c r="AH1811" t="s">
        <v>265</v>
      </c>
      <c r="AI1811" t="s">
        <v>265</v>
      </c>
      <c r="AJ1811" t="s">
        <v>265</v>
      </c>
      <c r="AL1811" t="str">
        <f>IF(Sudan_News12[[#This Row],[relevancy_classification_english]]="Relevant","مناسب",IF(Sudan_News12[[#This Row],[relevancy_classification_english]]="Relevant","عَرَضِيّ",""))</f>
        <v/>
      </c>
      <c r="AN1811" t="str">
        <f>IF(Sudan_News12[[#This Row],[sentiment_analysis_english]]="Negative","سلبي",IF(Sudan_News12[[#This Row],[sentiment_analysis_english]]="Neutral","حيادي",IF(Sudan_News12[[#This Row],[sentiment_analysis_english]]="Positive","إيجابي","")))</f>
        <v/>
      </c>
      <c r="AO1811" t="e">
        <f>INDEX(TextClassificationList[],MATCH(Sudan_News12[[#This Row],[text_classification_arabic]],TextClassificationList[text_classification_arabic],0),1)</f>
        <v>#N/A</v>
      </c>
      <c r="AQ1811" t="e">
        <f>INDEX(TextClassificationList[],MATCH(Sudan_News12[[#This Row],[text_classification_arabic2]],TextClassificationList[text_classification_arabic],0),1)</f>
        <v>#N/A</v>
      </c>
      <c r="AS1811" t="e">
        <f>INDEX(TextClassificationList[],MATCH(Sudan_News12[[#This Row],[text_classification_arabic3]],TextClassificationList[text_classification_arabic],0),1)</f>
        <v>#N/A</v>
      </c>
      <c r="AU1811" t="e">
        <f>INDEX(TextClassificationList[],MATCH(Sudan_News12[[#This Row],[text_classification_arabic4]],TextClassificationList[text_classification_arabic],0),1)</f>
        <v>#N/A</v>
      </c>
      <c r="AW1811" t="e">
        <f>INDEX(TextClassificationList[],MATCH(Sudan_News12[[#This Row],[text_classification_arabic5]],TextClassificationList[text_classification_arabic],0),1)</f>
        <v>#N/A</v>
      </c>
    </row>
    <row r="1812" spans="1:49" x14ac:dyDescent="0.2">
      <c r="A1812">
        <v>1.3485896396328919E+18</v>
      </c>
      <c r="B1812">
        <v>1.3485896396328919E+18</v>
      </c>
      <c r="C1812" t="s">
        <v>7087</v>
      </c>
      <c r="D1812" s="1">
        <v>44207</v>
      </c>
      <c r="E1812" s="2">
        <v>0.5532407407407407</v>
      </c>
      <c r="F1812">
        <v>200</v>
      </c>
      <c r="G1812">
        <v>1889611729</v>
      </c>
      <c r="H1812" t="s">
        <v>354</v>
      </c>
      <c r="I1812" t="s">
        <v>355</v>
      </c>
      <c r="J1812" t="s">
        <v>265</v>
      </c>
      <c r="K1812" t="s">
        <v>7088</v>
      </c>
      <c r="L1812" t="s">
        <v>266</v>
      </c>
      <c r="M1812" t="s">
        <v>267</v>
      </c>
      <c r="N1812" t="s">
        <v>267</v>
      </c>
      <c r="O1812" t="s">
        <v>7089</v>
      </c>
      <c r="P1812">
        <v>0</v>
      </c>
      <c r="Q1812">
        <v>0</v>
      </c>
      <c r="R1812">
        <v>0</v>
      </c>
      <c r="S1812" t="s">
        <v>267</v>
      </c>
      <c r="T1812" t="s">
        <v>267</v>
      </c>
      <c r="U1812" t="s">
        <v>7090</v>
      </c>
      <c r="V1812" t="b">
        <v>0</v>
      </c>
      <c r="W1812" t="s">
        <v>265</v>
      </c>
      <c r="X1812">
        <v>1</v>
      </c>
      <c r="Y1812" t="s">
        <v>7091</v>
      </c>
      <c r="Z1812" t="s">
        <v>265</v>
      </c>
      <c r="AA1812" t="s">
        <v>265</v>
      </c>
      <c r="AB1812" t="s">
        <v>265</v>
      </c>
      <c r="AC1812" t="s">
        <v>265</v>
      </c>
      <c r="AD1812" t="s">
        <v>265</v>
      </c>
      <c r="AE1812" t="s">
        <v>265</v>
      </c>
      <c r="AF1812" t="s">
        <v>267</v>
      </c>
      <c r="AG1812" t="s">
        <v>265</v>
      </c>
      <c r="AH1812" t="s">
        <v>265</v>
      </c>
      <c r="AI1812" t="s">
        <v>265</v>
      </c>
      <c r="AJ1812" t="s">
        <v>265</v>
      </c>
      <c r="AL1812" t="str">
        <f>IF(Sudan_News12[[#This Row],[relevancy_classification_english]]="Relevant","مناسب",IF(Sudan_News12[[#This Row],[relevancy_classification_english]]="Relevant","عَرَضِيّ",""))</f>
        <v/>
      </c>
      <c r="AN1812" t="str">
        <f>IF(Sudan_News12[[#This Row],[sentiment_analysis_english]]="Negative","سلبي",IF(Sudan_News12[[#This Row],[sentiment_analysis_english]]="Neutral","حيادي",IF(Sudan_News12[[#This Row],[sentiment_analysis_english]]="Positive","إيجابي","")))</f>
        <v/>
      </c>
      <c r="AO1812" t="e">
        <f>INDEX(TextClassificationList[],MATCH(Sudan_News12[[#This Row],[text_classification_arabic]],TextClassificationList[text_classification_arabic],0),1)</f>
        <v>#N/A</v>
      </c>
      <c r="AQ1812" t="e">
        <f>INDEX(TextClassificationList[],MATCH(Sudan_News12[[#This Row],[text_classification_arabic2]],TextClassificationList[text_classification_arabic],0),1)</f>
        <v>#N/A</v>
      </c>
      <c r="AS1812" t="e">
        <f>INDEX(TextClassificationList[],MATCH(Sudan_News12[[#This Row],[text_classification_arabic3]],TextClassificationList[text_classification_arabic],0),1)</f>
        <v>#N/A</v>
      </c>
      <c r="AU1812" t="e">
        <f>INDEX(TextClassificationList[],MATCH(Sudan_News12[[#This Row],[text_classification_arabic4]],TextClassificationList[text_classification_arabic],0),1)</f>
        <v>#N/A</v>
      </c>
      <c r="AW1812" t="e">
        <f>INDEX(TextClassificationList[],MATCH(Sudan_News12[[#This Row],[text_classification_arabic5]],TextClassificationList[text_classification_arabic],0),1)</f>
        <v>#N/A</v>
      </c>
    </row>
    <row r="1813" spans="1:49" x14ac:dyDescent="0.2">
      <c r="A1813">
        <v>1.3485863048802058E+18</v>
      </c>
      <c r="B1813">
        <v>1.3485863048802058E+18</v>
      </c>
      <c r="C1813" t="s">
        <v>7092</v>
      </c>
      <c r="D1813" s="1">
        <v>44207</v>
      </c>
      <c r="E1813" s="2">
        <v>0.54403935185185182</v>
      </c>
      <c r="F1813">
        <v>200</v>
      </c>
      <c r="G1813">
        <v>1889611729</v>
      </c>
      <c r="H1813" t="s">
        <v>354</v>
      </c>
      <c r="I1813" t="s">
        <v>355</v>
      </c>
      <c r="J1813" t="s">
        <v>265</v>
      </c>
      <c r="K1813" t="s">
        <v>7093</v>
      </c>
      <c r="L1813" t="s">
        <v>266</v>
      </c>
      <c r="M1813" t="s">
        <v>267</v>
      </c>
      <c r="N1813" t="s">
        <v>267</v>
      </c>
      <c r="O1813" t="s">
        <v>267</v>
      </c>
      <c r="P1813">
        <v>0</v>
      </c>
      <c r="Q1813">
        <v>0</v>
      </c>
      <c r="R1813">
        <v>0</v>
      </c>
      <c r="S1813" t="s">
        <v>7094</v>
      </c>
      <c r="T1813" t="s">
        <v>267</v>
      </c>
      <c r="U1813" t="s">
        <v>7095</v>
      </c>
      <c r="V1813" t="b">
        <v>0</v>
      </c>
      <c r="W1813" t="s">
        <v>265</v>
      </c>
      <c r="X1813">
        <v>0</v>
      </c>
      <c r="Y1813" t="s">
        <v>265</v>
      </c>
      <c r="Z1813" t="s">
        <v>265</v>
      </c>
      <c r="AA1813" t="s">
        <v>265</v>
      </c>
      <c r="AB1813" t="s">
        <v>265</v>
      </c>
      <c r="AC1813" t="s">
        <v>265</v>
      </c>
      <c r="AD1813" t="s">
        <v>265</v>
      </c>
      <c r="AE1813" t="s">
        <v>265</v>
      </c>
      <c r="AF1813" t="s">
        <v>267</v>
      </c>
      <c r="AG1813" t="s">
        <v>265</v>
      </c>
      <c r="AH1813" t="s">
        <v>265</v>
      </c>
      <c r="AI1813" t="s">
        <v>265</v>
      </c>
      <c r="AJ1813" t="s">
        <v>265</v>
      </c>
      <c r="AL1813" t="str">
        <f>IF(Sudan_News12[[#This Row],[relevancy_classification_english]]="Relevant","مناسب",IF(Sudan_News12[[#This Row],[relevancy_classification_english]]="Relevant","عَرَضِيّ",""))</f>
        <v/>
      </c>
      <c r="AN1813" t="str">
        <f>IF(Sudan_News12[[#This Row],[sentiment_analysis_english]]="Negative","سلبي",IF(Sudan_News12[[#This Row],[sentiment_analysis_english]]="Neutral","حيادي",IF(Sudan_News12[[#This Row],[sentiment_analysis_english]]="Positive","إيجابي","")))</f>
        <v/>
      </c>
      <c r="AO1813" t="e">
        <f>INDEX(TextClassificationList[],MATCH(Sudan_News12[[#This Row],[text_classification_arabic]],TextClassificationList[text_classification_arabic],0),1)</f>
        <v>#N/A</v>
      </c>
      <c r="AQ1813" t="e">
        <f>INDEX(TextClassificationList[],MATCH(Sudan_News12[[#This Row],[text_classification_arabic2]],TextClassificationList[text_classification_arabic],0),1)</f>
        <v>#N/A</v>
      </c>
      <c r="AS1813" t="e">
        <f>INDEX(TextClassificationList[],MATCH(Sudan_News12[[#This Row],[text_classification_arabic3]],TextClassificationList[text_classification_arabic],0),1)</f>
        <v>#N/A</v>
      </c>
      <c r="AU1813" t="e">
        <f>INDEX(TextClassificationList[],MATCH(Sudan_News12[[#This Row],[text_classification_arabic4]],TextClassificationList[text_classification_arabic],0),1)</f>
        <v>#N/A</v>
      </c>
      <c r="AW1813" t="e">
        <f>INDEX(TextClassificationList[],MATCH(Sudan_News12[[#This Row],[text_classification_arabic5]],TextClassificationList[text_classification_arabic],0),1)</f>
        <v>#N/A</v>
      </c>
    </row>
    <row r="1814" spans="1:49" x14ac:dyDescent="0.2">
      <c r="A1814">
        <v>1.3485783539184394E+18</v>
      </c>
      <c r="B1814">
        <v>1.3484983678407229E+18</v>
      </c>
      <c r="C1814" t="s">
        <v>7096</v>
      </c>
      <c r="D1814" s="1">
        <v>44207</v>
      </c>
      <c r="E1814" s="2">
        <v>0.52209490740740738</v>
      </c>
      <c r="F1814">
        <v>200</v>
      </c>
      <c r="G1814">
        <v>1889611729</v>
      </c>
      <c r="H1814" t="s">
        <v>354</v>
      </c>
      <c r="I1814" t="s">
        <v>355</v>
      </c>
      <c r="J1814" t="s">
        <v>265</v>
      </c>
      <c r="K1814" t="s">
        <v>7097</v>
      </c>
      <c r="L1814" t="s">
        <v>266</v>
      </c>
      <c r="M1814" t="s">
        <v>267</v>
      </c>
      <c r="N1814" t="s">
        <v>267</v>
      </c>
      <c r="O1814" t="s">
        <v>267</v>
      </c>
      <c r="P1814">
        <v>0</v>
      </c>
      <c r="Q1814">
        <v>0</v>
      </c>
      <c r="R1814">
        <v>1</v>
      </c>
      <c r="S1814" t="s">
        <v>267</v>
      </c>
      <c r="T1814" t="s">
        <v>267</v>
      </c>
      <c r="U1814" t="s">
        <v>7098</v>
      </c>
      <c r="V1814" t="b">
        <v>0</v>
      </c>
      <c r="W1814" t="s">
        <v>265</v>
      </c>
      <c r="X1814">
        <v>0</v>
      </c>
      <c r="Y1814" t="s">
        <v>265</v>
      </c>
      <c r="Z1814" t="s">
        <v>265</v>
      </c>
      <c r="AA1814" t="s">
        <v>265</v>
      </c>
      <c r="AB1814" t="s">
        <v>265</v>
      </c>
      <c r="AC1814" t="s">
        <v>265</v>
      </c>
      <c r="AD1814" t="s">
        <v>265</v>
      </c>
      <c r="AE1814" t="s">
        <v>265</v>
      </c>
      <c r="AF1814" t="s">
        <v>6786</v>
      </c>
      <c r="AG1814" t="s">
        <v>265</v>
      </c>
      <c r="AH1814" t="s">
        <v>265</v>
      </c>
      <c r="AI1814" t="s">
        <v>265</v>
      </c>
      <c r="AJ1814" t="s">
        <v>265</v>
      </c>
      <c r="AL1814" t="str">
        <f>IF(Sudan_News12[[#This Row],[relevancy_classification_english]]="Relevant","مناسب",IF(Sudan_News12[[#This Row],[relevancy_classification_english]]="Relevant","عَرَضِيّ",""))</f>
        <v/>
      </c>
      <c r="AN1814" t="str">
        <f>IF(Sudan_News12[[#This Row],[sentiment_analysis_english]]="Negative","سلبي",IF(Sudan_News12[[#This Row],[sentiment_analysis_english]]="Neutral","حيادي",IF(Sudan_News12[[#This Row],[sentiment_analysis_english]]="Positive","إيجابي","")))</f>
        <v/>
      </c>
      <c r="AO1814" t="e">
        <f>INDEX(TextClassificationList[],MATCH(Sudan_News12[[#This Row],[text_classification_arabic]],TextClassificationList[text_classification_arabic],0),1)</f>
        <v>#N/A</v>
      </c>
      <c r="AQ1814" t="e">
        <f>INDEX(TextClassificationList[],MATCH(Sudan_News12[[#This Row],[text_classification_arabic2]],TextClassificationList[text_classification_arabic],0),1)</f>
        <v>#N/A</v>
      </c>
      <c r="AS1814" t="e">
        <f>INDEX(TextClassificationList[],MATCH(Sudan_News12[[#This Row],[text_classification_arabic3]],TextClassificationList[text_classification_arabic],0),1)</f>
        <v>#N/A</v>
      </c>
      <c r="AU1814" t="e">
        <f>INDEX(TextClassificationList[],MATCH(Sudan_News12[[#This Row],[text_classification_arabic4]],TextClassificationList[text_classification_arabic],0),1)</f>
        <v>#N/A</v>
      </c>
      <c r="AW1814" t="e">
        <f>INDEX(TextClassificationList[],MATCH(Sudan_News12[[#This Row],[text_classification_arabic5]],TextClassificationList[text_classification_arabic],0),1)</f>
        <v>#N/A</v>
      </c>
    </row>
    <row r="1815" spans="1:49" x14ac:dyDescent="0.2">
      <c r="A1815">
        <v>1.3483699848761098E+18</v>
      </c>
      <c r="B1815">
        <v>1.3483699848761098E+18</v>
      </c>
      <c r="C1815" t="s">
        <v>7099</v>
      </c>
      <c r="D1815" s="1">
        <v>44206</v>
      </c>
      <c r="E1815" s="2">
        <v>0.94710648148148147</v>
      </c>
      <c r="F1815">
        <v>200</v>
      </c>
      <c r="G1815">
        <v>1889611729</v>
      </c>
      <c r="H1815" t="s">
        <v>354</v>
      </c>
      <c r="I1815" t="s">
        <v>355</v>
      </c>
      <c r="J1815" t="s">
        <v>265</v>
      </c>
      <c r="K1815" t="s">
        <v>7100</v>
      </c>
      <c r="L1815" t="s">
        <v>272</v>
      </c>
      <c r="M1815" t="s">
        <v>267</v>
      </c>
      <c r="N1815" t="s">
        <v>267</v>
      </c>
      <c r="O1815" t="s">
        <v>267</v>
      </c>
      <c r="P1815">
        <v>0</v>
      </c>
      <c r="Q1815">
        <v>1</v>
      </c>
      <c r="R1815">
        <v>0</v>
      </c>
      <c r="S1815" t="s">
        <v>7101</v>
      </c>
      <c r="T1815" t="s">
        <v>267</v>
      </c>
      <c r="U1815" t="s">
        <v>7102</v>
      </c>
      <c r="V1815" t="b">
        <v>0</v>
      </c>
      <c r="W1815" t="s">
        <v>7103</v>
      </c>
      <c r="X1815">
        <v>0</v>
      </c>
      <c r="Y1815" t="s">
        <v>265</v>
      </c>
      <c r="Z1815" t="s">
        <v>265</v>
      </c>
      <c r="AA1815" t="s">
        <v>265</v>
      </c>
      <c r="AB1815" t="s">
        <v>265</v>
      </c>
      <c r="AC1815" t="s">
        <v>265</v>
      </c>
      <c r="AD1815" t="s">
        <v>265</v>
      </c>
      <c r="AE1815" t="s">
        <v>265</v>
      </c>
      <c r="AF1815" t="s">
        <v>267</v>
      </c>
      <c r="AG1815" t="s">
        <v>265</v>
      </c>
      <c r="AH1815" t="s">
        <v>265</v>
      </c>
      <c r="AI1815" t="s">
        <v>265</v>
      </c>
      <c r="AJ1815" t="s">
        <v>265</v>
      </c>
      <c r="AL1815" t="str">
        <f>IF(Sudan_News12[[#This Row],[relevancy_classification_english]]="Relevant","مناسب",IF(Sudan_News12[[#This Row],[relevancy_classification_english]]="Relevant","عَرَضِيّ",""))</f>
        <v/>
      </c>
      <c r="AN1815" t="str">
        <f>IF(Sudan_News12[[#This Row],[sentiment_analysis_english]]="Negative","سلبي",IF(Sudan_News12[[#This Row],[sentiment_analysis_english]]="Neutral","حيادي",IF(Sudan_News12[[#This Row],[sentiment_analysis_english]]="Positive","إيجابي","")))</f>
        <v/>
      </c>
      <c r="AO1815" t="e">
        <f>INDEX(TextClassificationList[],MATCH(Sudan_News12[[#This Row],[text_classification_arabic]],TextClassificationList[text_classification_arabic],0),1)</f>
        <v>#N/A</v>
      </c>
      <c r="AQ1815" t="e">
        <f>INDEX(TextClassificationList[],MATCH(Sudan_News12[[#This Row],[text_classification_arabic2]],TextClassificationList[text_classification_arabic],0),1)</f>
        <v>#N/A</v>
      </c>
      <c r="AS1815" t="e">
        <f>INDEX(TextClassificationList[],MATCH(Sudan_News12[[#This Row],[text_classification_arabic3]],TextClassificationList[text_classification_arabic],0),1)</f>
        <v>#N/A</v>
      </c>
      <c r="AU1815" t="e">
        <f>INDEX(TextClassificationList[],MATCH(Sudan_News12[[#This Row],[text_classification_arabic4]],TextClassificationList[text_classification_arabic],0),1)</f>
        <v>#N/A</v>
      </c>
      <c r="AW1815" t="e">
        <f>INDEX(TextClassificationList[],MATCH(Sudan_News12[[#This Row],[text_classification_arabic5]],TextClassificationList[text_classification_arabic],0),1)</f>
        <v>#N/A</v>
      </c>
    </row>
    <row r="1816" spans="1:49" x14ac:dyDescent="0.2">
      <c r="A1816">
        <v>1.3483697483425628E+18</v>
      </c>
      <c r="B1816">
        <v>1.3483697483425628E+18</v>
      </c>
      <c r="C1816" t="s">
        <v>7104</v>
      </c>
      <c r="D1816" s="1">
        <v>44206</v>
      </c>
      <c r="E1816" s="2">
        <v>0.94645833333333329</v>
      </c>
      <c r="F1816">
        <v>200</v>
      </c>
      <c r="G1816">
        <v>1889611729</v>
      </c>
      <c r="H1816" t="s">
        <v>354</v>
      </c>
      <c r="I1816" t="s">
        <v>355</v>
      </c>
      <c r="J1816" t="s">
        <v>265</v>
      </c>
      <c r="K1816" t="s">
        <v>7105</v>
      </c>
      <c r="L1816" t="s">
        <v>266</v>
      </c>
      <c r="M1816" t="s">
        <v>267</v>
      </c>
      <c r="N1816" t="s">
        <v>267</v>
      </c>
      <c r="O1816" t="s">
        <v>267</v>
      </c>
      <c r="P1816">
        <v>0</v>
      </c>
      <c r="Q1816">
        <v>0</v>
      </c>
      <c r="R1816">
        <v>1</v>
      </c>
      <c r="S1816" t="s">
        <v>267</v>
      </c>
      <c r="T1816" t="s">
        <v>267</v>
      </c>
      <c r="U1816" t="s">
        <v>7103</v>
      </c>
      <c r="V1816" t="b">
        <v>0</v>
      </c>
      <c r="W1816" t="s">
        <v>265</v>
      </c>
      <c r="X1816">
        <v>0</v>
      </c>
      <c r="Y1816" t="s">
        <v>265</v>
      </c>
      <c r="Z1816" t="s">
        <v>265</v>
      </c>
      <c r="AA1816" t="s">
        <v>265</v>
      </c>
      <c r="AB1816" t="s">
        <v>265</v>
      </c>
      <c r="AC1816" t="s">
        <v>265</v>
      </c>
      <c r="AD1816" t="s">
        <v>265</v>
      </c>
      <c r="AE1816" t="s">
        <v>265</v>
      </c>
      <c r="AF1816" t="s">
        <v>267</v>
      </c>
      <c r="AG1816" t="s">
        <v>265</v>
      </c>
      <c r="AH1816" t="s">
        <v>265</v>
      </c>
      <c r="AI1816" t="s">
        <v>265</v>
      </c>
      <c r="AJ1816" t="s">
        <v>265</v>
      </c>
      <c r="AL1816" t="str">
        <f>IF(Sudan_News12[[#This Row],[relevancy_classification_english]]="Relevant","مناسب",IF(Sudan_News12[[#This Row],[relevancy_classification_english]]="Relevant","عَرَضِيّ",""))</f>
        <v/>
      </c>
      <c r="AN1816" t="str">
        <f>IF(Sudan_News12[[#This Row],[sentiment_analysis_english]]="Negative","سلبي",IF(Sudan_News12[[#This Row],[sentiment_analysis_english]]="Neutral","حيادي",IF(Sudan_News12[[#This Row],[sentiment_analysis_english]]="Positive","إيجابي","")))</f>
        <v/>
      </c>
      <c r="AO1816" t="e">
        <f>INDEX(TextClassificationList[],MATCH(Sudan_News12[[#This Row],[text_classification_arabic]],TextClassificationList[text_classification_arabic],0),1)</f>
        <v>#N/A</v>
      </c>
      <c r="AQ1816" t="e">
        <f>INDEX(TextClassificationList[],MATCH(Sudan_News12[[#This Row],[text_classification_arabic2]],TextClassificationList[text_classification_arabic],0),1)</f>
        <v>#N/A</v>
      </c>
      <c r="AS1816" t="e">
        <f>INDEX(TextClassificationList[],MATCH(Sudan_News12[[#This Row],[text_classification_arabic3]],TextClassificationList[text_classification_arabic],0),1)</f>
        <v>#N/A</v>
      </c>
      <c r="AU1816" t="e">
        <f>INDEX(TextClassificationList[],MATCH(Sudan_News12[[#This Row],[text_classification_arabic4]],TextClassificationList[text_classification_arabic],0),1)</f>
        <v>#N/A</v>
      </c>
      <c r="AW1816" t="e">
        <f>INDEX(TextClassificationList[],MATCH(Sudan_News12[[#This Row],[text_classification_arabic5]],TextClassificationList[text_classification_arabic],0),1)</f>
        <v>#N/A</v>
      </c>
    </row>
    <row r="1817" spans="1:49" x14ac:dyDescent="0.2">
      <c r="A1817">
        <v>1.3483693613467034E+18</v>
      </c>
      <c r="B1817">
        <v>1.3483693613467034E+18</v>
      </c>
      <c r="C1817" t="s">
        <v>7106</v>
      </c>
      <c r="D1817" s="1">
        <v>44206</v>
      </c>
      <c r="E1817" s="2">
        <v>0.94538194444444446</v>
      </c>
      <c r="F1817">
        <v>200</v>
      </c>
      <c r="G1817">
        <v>1889611729</v>
      </c>
      <c r="H1817" t="s">
        <v>354</v>
      </c>
      <c r="I1817" t="s">
        <v>355</v>
      </c>
      <c r="J1817" t="s">
        <v>265</v>
      </c>
      <c r="K1817" t="s">
        <v>7107</v>
      </c>
      <c r="L1817" t="s">
        <v>266</v>
      </c>
      <c r="M1817" t="s">
        <v>267</v>
      </c>
      <c r="N1817" t="s">
        <v>267</v>
      </c>
      <c r="O1817" t="s">
        <v>267</v>
      </c>
      <c r="P1817">
        <v>1</v>
      </c>
      <c r="Q1817">
        <v>2</v>
      </c>
      <c r="R1817">
        <v>1</v>
      </c>
      <c r="S1817" t="s">
        <v>7108</v>
      </c>
      <c r="T1817" t="s">
        <v>267</v>
      </c>
      <c r="U1817" t="s">
        <v>7109</v>
      </c>
      <c r="V1817" t="b">
        <v>0</v>
      </c>
      <c r="W1817" t="s">
        <v>265</v>
      </c>
      <c r="X1817">
        <v>0</v>
      </c>
      <c r="Y1817" t="s">
        <v>265</v>
      </c>
      <c r="Z1817" t="s">
        <v>265</v>
      </c>
      <c r="AA1817" t="s">
        <v>265</v>
      </c>
      <c r="AB1817" t="s">
        <v>265</v>
      </c>
      <c r="AC1817" t="s">
        <v>265</v>
      </c>
      <c r="AD1817" t="s">
        <v>265</v>
      </c>
      <c r="AE1817" t="s">
        <v>265</v>
      </c>
      <c r="AF1817" t="s">
        <v>267</v>
      </c>
      <c r="AG1817" t="s">
        <v>265</v>
      </c>
      <c r="AH1817" t="s">
        <v>265</v>
      </c>
      <c r="AI1817" t="s">
        <v>265</v>
      </c>
      <c r="AJ1817" t="s">
        <v>265</v>
      </c>
      <c r="AL1817" t="str">
        <f>IF(Sudan_News12[[#This Row],[relevancy_classification_english]]="Relevant","مناسب",IF(Sudan_News12[[#This Row],[relevancy_classification_english]]="Relevant","عَرَضِيّ",""))</f>
        <v/>
      </c>
      <c r="AN1817" t="str">
        <f>IF(Sudan_News12[[#This Row],[sentiment_analysis_english]]="Negative","سلبي",IF(Sudan_News12[[#This Row],[sentiment_analysis_english]]="Neutral","حيادي",IF(Sudan_News12[[#This Row],[sentiment_analysis_english]]="Positive","إيجابي","")))</f>
        <v/>
      </c>
      <c r="AO1817" t="e">
        <f>INDEX(TextClassificationList[],MATCH(Sudan_News12[[#This Row],[text_classification_arabic]],TextClassificationList[text_classification_arabic],0),1)</f>
        <v>#N/A</v>
      </c>
      <c r="AQ1817" t="e">
        <f>INDEX(TextClassificationList[],MATCH(Sudan_News12[[#This Row],[text_classification_arabic2]],TextClassificationList[text_classification_arabic],0),1)</f>
        <v>#N/A</v>
      </c>
      <c r="AS1817" t="e">
        <f>INDEX(TextClassificationList[],MATCH(Sudan_News12[[#This Row],[text_classification_arabic3]],TextClassificationList[text_classification_arabic],0),1)</f>
        <v>#N/A</v>
      </c>
      <c r="AU1817" t="e">
        <f>INDEX(TextClassificationList[],MATCH(Sudan_News12[[#This Row],[text_classification_arabic4]],TextClassificationList[text_classification_arabic],0),1)</f>
        <v>#N/A</v>
      </c>
      <c r="AW1817" t="e">
        <f>INDEX(TextClassificationList[],MATCH(Sudan_News12[[#This Row],[text_classification_arabic5]],TextClassificationList[text_classification_arabic],0),1)</f>
        <v>#N/A</v>
      </c>
    </row>
    <row r="1818" spans="1:49" x14ac:dyDescent="0.2">
      <c r="A1818">
        <v>1.3483517659142513E+18</v>
      </c>
      <c r="B1818">
        <v>1.3483517659142513E+18</v>
      </c>
      <c r="C1818" t="s">
        <v>7110</v>
      </c>
      <c r="D1818" s="1">
        <v>44206</v>
      </c>
      <c r="E1818" s="2">
        <v>0.89682870370370371</v>
      </c>
      <c r="F1818">
        <v>200</v>
      </c>
      <c r="G1818">
        <v>1889611729</v>
      </c>
      <c r="H1818" t="s">
        <v>354</v>
      </c>
      <c r="I1818" t="s">
        <v>355</v>
      </c>
      <c r="J1818" t="s">
        <v>265</v>
      </c>
      <c r="K1818" t="s">
        <v>7111</v>
      </c>
      <c r="L1818" t="s">
        <v>266</v>
      </c>
      <c r="M1818" t="s">
        <v>267</v>
      </c>
      <c r="N1818" t="s">
        <v>267</v>
      </c>
      <c r="O1818" t="s">
        <v>267</v>
      </c>
      <c r="P1818">
        <v>3</v>
      </c>
      <c r="Q1818">
        <v>2</v>
      </c>
      <c r="R1818">
        <v>6</v>
      </c>
      <c r="S1818" t="s">
        <v>7101</v>
      </c>
      <c r="T1818" t="s">
        <v>267</v>
      </c>
      <c r="U1818" t="s">
        <v>7112</v>
      </c>
      <c r="V1818" t="b">
        <v>0</v>
      </c>
      <c r="W1818" t="s">
        <v>265</v>
      </c>
      <c r="X1818">
        <v>0</v>
      </c>
      <c r="Y1818" t="s">
        <v>265</v>
      </c>
      <c r="Z1818" t="s">
        <v>265</v>
      </c>
      <c r="AA1818" t="s">
        <v>265</v>
      </c>
      <c r="AB1818" t="s">
        <v>265</v>
      </c>
      <c r="AC1818" t="s">
        <v>265</v>
      </c>
      <c r="AD1818" t="s">
        <v>265</v>
      </c>
      <c r="AE1818" t="s">
        <v>265</v>
      </c>
      <c r="AF1818" t="s">
        <v>267</v>
      </c>
      <c r="AG1818" t="s">
        <v>265</v>
      </c>
      <c r="AH1818" t="s">
        <v>265</v>
      </c>
      <c r="AI1818" t="s">
        <v>265</v>
      </c>
      <c r="AJ1818" t="s">
        <v>265</v>
      </c>
      <c r="AL1818" t="str">
        <f>IF(Sudan_News12[[#This Row],[relevancy_classification_english]]="Relevant","مناسب",IF(Sudan_News12[[#This Row],[relevancy_classification_english]]="Relevant","عَرَضِيّ",""))</f>
        <v/>
      </c>
      <c r="AN1818" t="str">
        <f>IF(Sudan_News12[[#This Row],[sentiment_analysis_english]]="Negative","سلبي",IF(Sudan_News12[[#This Row],[sentiment_analysis_english]]="Neutral","حيادي",IF(Sudan_News12[[#This Row],[sentiment_analysis_english]]="Positive","إيجابي","")))</f>
        <v/>
      </c>
      <c r="AO1818" t="e">
        <f>INDEX(TextClassificationList[],MATCH(Sudan_News12[[#This Row],[text_classification_arabic]],TextClassificationList[text_classification_arabic],0),1)</f>
        <v>#N/A</v>
      </c>
      <c r="AQ1818" t="e">
        <f>INDEX(TextClassificationList[],MATCH(Sudan_News12[[#This Row],[text_classification_arabic2]],TextClassificationList[text_classification_arabic],0),1)</f>
        <v>#N/A</v>
      </c>
      <c r="AS1818" t="e">
        <f>INDEX(TextClassificationList[],MATCH(Sudan_News12[[#This Row],[text_classification_arabic3]],TextClassificationList[text_classification_arabic],0),1)</f>
        <v>#N/A</v>
      </c>
      <c r="AU1818" t="e">
        <f>INDEX(TextClassificationList[],MATCH(Sudan_News12[[#This Row],[text_classification_arabic4]],TextClassificationList[text_classification_arabic],0),1)</f>
        <v>#N/A</v>
      </c>
      <c r="AW1818" t="e">
        <f>INDEX(TextClassificationList[],MATCH(Sudan_News12[[#This Row],[text_classification_arabic5]],TextClassificationList[text_classification_arabic],0),1)</f>
        <v>#N/A</v>
      </c>
    </row>
    <row r="1819" spans="1:49" x14ac:dyDescent="0.2">
      <c r="A1819">
        <v>1.3483514780675072E+18</v>
      </c>
      <c r="B1819">
        <v>1.3483203591127327E+18</v>
      </c>
      <c r="C1819" t="s">
        <v>7113</v>
      </c>
      <c r="D1819" s="1">
        <v>44206</v>
      </c>
      <c r="E1819" s="2">
        <v>0.89604166666666663</v>
      </c>
      <c r="F1819">
        <v>200</v>
      </c>
      <c r="G1819">
        <v>1889611729</v>
      </c>
      <c r="H1819" t="s">
        <v>354</v>
      </c>
      <c r="I1819" t="s">
        <v>355</v>
      </c>
      <c r="J1819" t="s">
        <v>265</v>
      </c>
      <c r="K1819" t="s">
        <v>7114</v>
      </c>
      <c r="L1819" t="s">
        <v>266</v>
      </c>
      <c r="M1819" t="s">
        <v>267</v>
      </c>
      <c r="N1819" t="s">
        <v>267</v>
      </c>
      <c r="O1819" t="s">
        <v>267</v>
      </c>
      <c r="P1819">
        <v>0</v>
      </c>
      <c r="Q1819">
        <v>0</v>
      </c>
      <c r="R1819">
        <v>1</v>
      </c>
      <c r="S1819" t="s">
        <v>267</v>
      </c>
      <c r="T1819" t="s">
        <v>267</v>
      </c>
      <c r="U1819" t="s">
        <v>7115</v>
      </c>
      <c r="V1819" t="b">
        <v>0</v>
      </c>
      <c r="W1819" t="s">
        <v>265</v>
      </c>
      <c r="X1819">
        <v>0</v>
      </c>
      <c r="Y1819" t="s">
        <v>265</v>
      </c>
      <c r="Z1819" t="s">
        <v>265</v>
      </c>
      <c r="AA1819" t="s">
        <v>265</v>
      </c>
      <c r="AB1819" t="s">
        <v>265</v>
      </c>
      <c r="AC1819" t="s">
        <v>265</v>
      </c>
      <c r="AD1819" t="s">
        <v>265</v>
      </c>
      <c r="AE1819" t="s">
        <v>265</v>
      </c>
      <c r="AF1819" t="s">
        <v>6099</v>
      </c>
      <c r="AG1819" t="s">
        <v>265</v>
      </c>
      <c r="AH1819" t="s">
        <v>265</v>
      </c>
      <c r="AI1819" t="s">
        <v>265</v>
      </c>
      <c r="AJ1819" t="s">
        <v>265</v>
      </c>
      <c r="AL1819" t="str">
        <f>IF(Sudan_News12[[#This Row],[relevancy_classification_english]]="Relevant","مناسب",IF(Sudan_News12[[#This Row],[relevancy_classification_english]]="Relevant","عَرَضِيّ",""))</f>
        <v/>
      </c>
      <c r="AN1819" t="str">
        <f>IF(Sudan_News12[[#This Row],[sentiment_analysis_english]]="Negative","سلبي",IF(Sudan_News12[[#This Row],[sentiment_analysis_english]]="Neutral","حيادي",IF(Sudan_News12[[#This Row],[sentiment_analysis_english]]="Positive","إيجابي","")))</f>
        <v/>
      </c>
      <c r="AO1819" t="e">
        <f>INDEX(TextClassificationList[],MATCH(Sudan_News12[[#This Row],[text_classification_arabic]],TextClassificationList[text_classification_arabic],0),1)</f>
        <v>#N/A</v>
      </c>
      <c r="AQ1819" t="e">
        <f>INDEX(TextClassificationList[],MATCH(Sudan_News12[[#This Row],[text_classification_arabic2]],TextClassificationList[text_classification_arabic],0),1)</f>
        <v>#N/A</v>
      </c>
      <c r="AS1819" t="e">
        <f>INDEX(TextClassificationList[],MATCH(Sudan_News12[[#This Row],[text_classification_arabic3]],TextClassificationList[text_classification_arabic],0),1)</f>
        <v>#N/A</v>
      </c>
      <c r="AU1819" t="e">
        <f>INDEX(TextClassificationList[],MATCH(Sudan_News12[[#This Row],[text_classification_arabic4]],TextClassificationList[text_classification_arabic],0),1)</f>
        <v>#N/A</v>
      </c>
      <c r="AW1819" t="e">
        <f>INDEX(TextClassificationList[],MATCH(Sudan_News12[[#This Row],[text_classification_arabic5]],TextClassificationList[text_classification_arabic],0),1)</f>
        <v>#N/A</v>
      </c>
    </row>
    <row r="1820" spans="1:49" x14ac:dyDescent="0.2">
      <c r="A1820">
        <v>1.3483163852445655E+18</v>
      </c>
      <c r="B1820">
        <v>1.3483163852445655E+18</v>
      </c>
      <c r="C1820" t="s">
        <v>7116</v>
      </c>
      <c r="D1820" s="1">
        <v>44206</v>
      </c>
      <c r="E1820" s="2">
        <v>0.79920138888888892</v>
      </c>
      <c r="F1820">
        <v>200</v>
      </c>
      <c r="G1820">
        <v>1889611729</v>
      </c>
      <c r="H1820" t="s">
        <v>354</v>
      </c>
      <c r="I1820" t="s">
        <v>355</v>
      </c>
      <c r="J1820" t="s">
        <v>265</v>
      </c>
      <c r="K1820" t="s">
        <v>7117</v>
      </c>
      <c r="L1820" t="s">
        <v>266</v>
      </c>
      <c r="M1820" t="s">
        <v>267</v>
      </c>
      <c r="N1820" t="s">
        <v>267</v>
      </c>
      <c r="O1820" t="s">
        <v>267</v>
      </c>
      <c r="P1820">
        <v>0</v>
      </c>
      <c r="Q1820">
        <v>0</v>
      </c>
      <c r="R1820">
        <v>1</v>
      </c>
      <c r="S1820" t="s">
        <v>267</v>
      </c>
      <c r="T1820" t="s">
        <v>267</v>
      </c>
      <c r="U1820" t="s">
        <v>7118</v>
      </c>
      <c r="V1820" t="b">
        <v>0</v>
      </c>
      <c r="W1820" t="s">
        <v>265</v>
      </c>
      <c r="X1820">
        <v>0</v>
      </c>
      <c r="Y1820" t="s">
        <v>265</v>
      </c>
      <c r="Z1820" t="s">
        <v>265</v>
      </c>
      <c r="AA1820" t="s">
        <v>265</v>
      </c>
      <c r="AB1820" t="s">
        <v>265</v>
      </c>
      <c r="AC1820" t="s">
        <v>265</v>
      </c>
      <c r="AD1820" t="s">
        <v>265</v>
      </c>
      <c r="AE1820" t="s">
        <v>265</v>
      </c>
      <c r="AF1820" t="s">
        <v>267</v>
      </c>
      <c r="AG1820" t="s">
        <v>265</v>
      </c>
      <c r="AH1820" t="s">
        <v>265</v>
      </c>
      <c r="AI1820" t="s">
        <v>265</v>
      </c>
      <c r="AJ1820" t="s">
        <v>265</v>
      </c>
      <c r="AL1820" t="str">
        <f>IF(Sudan_News12[[#This Row],[relevancy_classification_english]]="Relevant","مناسب",IF(Sudan_News12[[#This Row],[relevancy_classification_english]]="Relevant","عَرَضِيّ",""))</f>
        <v/>
      </c>
      <c r="AN1820" t="str">
        <f>IF(Sudan_News12[[#This Row],[sentiment_analysis_english]]="Negative","سلبي",IF(Sudan_News12[[#This Row],[sentiment_analysis_english]]="Neutral","حيادي",IF(Sudan_News12[[#This Row],[sentiment_analysis_english]]="Positive","إيجابي","")))</f>
        <v/>
      </c>
      <c r="AO1820" t="e">
        <f>INDEX(TextClassificationList[],MATCH(Sudan_News12[[#This Row],[text_classification_arabic]],TextClassificationList[text_classification_arabic],0),1)</f>
        <v>#N/A</v>
      </c>
      <c r="AQ1820" t="e">
        <f>INDEX(TextClassificationList[],MATCH(Sudan_News12[[#This Row],[text_classification_arabic2]],TextClassificationList[text_classification_arabic],0),1)</f>
        <v>#N/A</v>
      </c>
      <c r="AS1820" t="e">
        <f>INDEX(TextClassificationList[],MATCH(Sudan_News12[[#This Row],[text_classification_arabic3]],TextClassificationList[text_classification_arabic],0),1)</f>
        <v>#N/A</v>
      </c>
      <c r="AU1820" t="e">
        <f>INDEX(TextClassificationList[],MATCH(Sudan_News12[[#This Row],[text_classification_arabic4]],TextClassificationList[text_classification_arabic],0),1)</f>
        <v>#N/A</v>
      </c>
      <c r="AW1820" t="e">
        <f>INDEX(TextClassificationList[],MATCH(Sudan_News12[[#This Row],[text_classification_arabic5]],TextClassificationList[text_classification_arabic],0),1)</f>
        <v>#N/A</v>
      </c>
    </row>
    <row r="1821" spans="1:49" x14ac:dyDescent="0.2">
      <c r="A1821">
        <v>1.3483159672612086E+18</v>
      </c>
      <c r="B1821">
        <v>1.3483159672612086E+18</v>
      </c>
      <c r="C1821" t="s">
        <v>7119</v>
      </c>
      <c r="D1821" s="1">
        <v>44206</v>
      </c>
      <c r="E1821" s="2">
        <v>0.79804398148148148</v>
      </c>
      <c r="F1821">
        <v>200</v>
      </c>
      <c r="G1821">
        <v>1889611729</v>
      </c>
      <c r="H1821" t="s">
        <v>354</v>
      </c>
      <c r="I1821" t="s">
        <v>355</v>
      </c>
      <c r="J1821" t="s">
        <v>265</v>
      </c>
      <c r="K1821" t="s">
        <v>7120</v>
      </c>
      <c r="L1821" t="s">
        <v>266</v>
      </c>
      <c r="M1821" t="s">
        <v>267</v>
      </c>
      <c r="N1821" t="s">
        <v>267</v>
      </c>
      <c r="O1821" t="s">
        <v>267</v>
      </c>
      <c r="P1821">
        <v>0</v>
      </c>
      <c r="Q1821">
        <v>0</v>
      </c>
      <c r="R1821">
        <v>0</v>
      </c>
      <c r="S1821" t="s">
        <v>267</v>
      </c>
      <c r="T1821" t="s">
        <v>267</v>
      </c>
      <c r="U1821" t="s">
        <v>7121</v>
      </c>
      <c r="V1821" t="b">
        <v>0</v>
      </c>
      <c r="W1821" t="s">
        <v>265</v>
      </c>
      <c r="X1821">
        <v>0</v>
      </c>
      <c r="Y1821" t="s">
        <v>265</v>
      </c>
      <c r="Z1821" t="s">
        <v>265</v>
      </c>
      <c r="AA1821" t="s">
        <v>265</v>
      </c>
      <c r="AB1821" t="s">
        <v>265</v>
      </c>
      <c r="AC1821" t="s">
        <v>265</v>
      </c>
      <c r="AD1821" t="s">
        <v>265</v>
      </c>
      <c r="AE1821" t="s">
        <v>265</v>
      </c>
      <c r="AF1821" t="s">
        <v>267</v>
      </c>
      <c r="AG1821" t="s">
        <v>265</v>
      </c>
      <c r="AH1821" t="s">
        <v>265</v>
      </c>
      <c r="AI1821" t="s">
        <v>265</v>
      </c>
      <c r="AJ1821" t="s">
        <v>265</v>
      </c>
      <c r="AL1821" t="str">
        <f>IF(Sudan_News12[[#This Row],[relevancy_classification_english]]="Relevant","مناسب",IF(Sudan_News12[[#This Row],[relevancy_classification_english]]="Relevant","عَرَضِيّ",""))</f>
        <v/>
      </c>
      <c r="AN1821" t="str">
        <f>IF(Sudan_News12[[#This Row],[sentiment_analysis_english]]="Negative","سلبي",IF(Sudan_News12[[#This Row],[sentiment_analysis_english]]="Neutral","حيادي",IF(Sudan_News12[[#This Row],[sentiment_analysis_english]]="Positive","إيجابي","")))</f>
        <v/>
      </c>
      <c r="AO1821" t="e">
        <f>INDEX(TextClassificationList[],MATCH(Sudan_News12[[#This Row],[text_classification_arabic]],TextClassificationList[text_classification_arabic],0),1)</f>
        <v>#N/A</v>
      </c>
      <c r="AQ1821" t="e">
        <f>INDEX(TextClassificationList[],MATCH(Sudan_News12[[#This Row],[text_classification_arabic2]],TextClassificationList[text_classification_arabic],0),1)</f>
        <v>#N/A</v>
      </c>
      <c r="AS1821" t="e">
        <f>INDEX(TextClassificationList[],MATCH(Sudan_News12[[#This Row],[text_classification_arabic3]],TextClassificationList[text_classification_arabic],0),1)</f>
        <v>#N/A</v>
      </c>
      <c r="AU1821" t="e">
        <f>INDEX(TextClassificationList[],MATCH(Sudan_News12[[#This Row],[text_classification_arabic4]],TextClassificationList[text_classification_arabic],0),1)</f>
        <v>#N/A</v>
      </c>
      <c r="AW1821" t="e">
        <f>INDEX(TextClassificationList[],MATCH(Sudan_News12[[#This Row],[text_classification_arabic5]],TextClassificationList[text_classification_arabic],0),1)</f>
        <v>#N/A</v>
      </c>
    </row>
    <row r="1822" spans="1:49" x14ac:dyDescent="0.2">
      <c r="A1822">
        <v>1.3483129691768873E+18</v>
      </c>
      <c r="B1822">
        <v>1.3483129691768873E+18</v>
      </c>
      <c r="C1822" t="s">
        <v>7122</v>
      </c>
      <c r="D1822" s="1">
        <v>44206</v>
      </c>
      <c r="E1822" s="2">
        <v>0.78976851851851848</v>
      </c>
      <c r="F1822">
        <v>200</v>
      </c>
      <c r="G1822">
        <v>1889611729</v>
      </c>
      <c r="H1822" t="s">
        <v>354</v>
      </c>
      <c r="I1822" t="s">
        <v>355</v>
      </c>
      <c r="J1822" t="s">
        <v>265</v>
      </c>
      <c r="K1822" t="s">
        <v>7123</v>
      </c>
      <c r="L1822" t="s">
        <v>266</v>
      </c>
      <c r="M1822" t="s">
        <v>267</v>
      </c>
      <c r="N1822" t="s">
        <v>267</v>
      </c>
      <c r="O1822" t="s">
        <v>267</v>
      </c>
      <c r="P1822">
        <v>0</v>
      </c>
      <c r="Q1822">
        <v>0</v>
      </c>
      <c r="R1822">
        <v>1</v>
      </c>
      <c r="S1822" t="s">
        <v>267</v>
      </c>
      <c r="T1822" t="s">
        <v>267</v>
      </c>
      <c r="U1822" t="s">
        <v>7124</v>
      </c>
      <c r="V1822" t="b">
        <v>0</v>
      </c>
      <c r="W1822" t="s">
        <v>265</v>
      </c>
      <c r="X1822">
        <v>0</v>
      </c>
      <c r="Y1822" t="s">
        <v>265</v>
      </c>
      <c r="Z1822" t="s">
        <v>265</v>
      </c>
      <c r="AA1822" t="s">
        <v>265</v>
      </c>
      <c r="AB1822" t="s">
        <v>265</v>
      </c>
      <c r="AC1822" t="s">
        <v>265</v>
      </c>
      <c r="AD1822" t="s">
        <v>265</v>
      </c>
      <c r="AE1822" t="s">
        <v>265</v>
      </c>
      <c r="AF1822" t="s">
        <v>267</v>
      </c>
      <c r="AG1822" t="s">
        <v>265</v>
      </c>
      <c r="AH1822" t="s">
        <v>265</v>
      </c>
      <c r="AI1822" t="s">
        <v>265</v>
      </c>
      <c r="AJ1822" t="s">
        <v>265</v>
      </c>
      <c r="AL1822" t="str">
        <f>IF(Sudan_News12[[#This Row],[relevancy_classification_english]]="Relevant","مناسب",IF(Sudan_News12[[#This Row],[relevancy_classification_english]]="Relevant","عَرَضِيّ",""))</f>
        <v/>
      </c>
      <c r="AN1822" t="str">
        <f>IF(Sudan_News12[[#This Row],[sentiment_analysis_english]]="Negative","سلبي",IF(Sudan_News12[[#This Row],[sentiment_analysis_english]]="Neutral","حيادي",IF(Sudan_News12[[#This Row],[sentiment_analysis_english]]="Positive","إيجابي","")))</f>
        <v/>
      </c>
      <c r="AO1822" t="e">
        <f>INDEX(TextClassificationList[],MATCH(Sudan_News12[[#This Row],[text_classification_arabic]],TextClassificationList[text_classification_arabic],0),1)</f>
        <v>#N/A</v>
      </c>
      <c r="AQ1822" t="e">
        <f>INDEX(TextClassificationList[],MATCH(Sudan_News12[[#This Row],[text_classification_arabic2]],TextClassificationList[text_classification_arabic],0),1)</f>
        <v>#N/A</v>
      </c>
      <c r="AS1822" t="e">
        <f>INDEX(TextClassificationList[],MATCH(Sudan_News12[[#This Row],[text_classification_arabic3]],TextClassificationList[text_classification_arabic],0),1)</f>
        <v>#N/A</v>
      </c>
      <c r="AU1822" t="e">
        <f>INDEX(TextClassificationList[],MATCH(Sudan_News12[[#This Row],[text_classification_arabic4]],TextClassificationList[text_classification_arabic],0),1)</f>
        <v>#N/A</v>
      </c>
      <c r="AW1822" t="e">
        <f>INDEX(TextClassificationList[],MATCH(Sudan_News12[[#This Row],[text_classification_arabic5]],TextClassificationList[text_classification_arabic],0),1)</f>
        <v>#N/A</v>
      </c>
    </row>
    <row r="1823" spans="1:49" x14ac:dyDescent="0.2">
      <c r="A1823">
        <v>1.3483009385918054E+18</v>
      </c>
      <c r="B1823">
        <v>1.3483009385918054E+18</v>
      </c>
      <c r="C1823" t="s">
        <v>7125</v>
      </c>
      <c r="D1823" s="1">
        <v>44206</v>
      </c>
      <c r="E1823" s="2">
        <v>0.75657407407407407</v>
      </c>
      <c r="F1823">
        <v>200</v>
      </c>
      <c r="G1823">
        <v>1889611729</v>
      </c>
      <c r="H1823" t="s">
        <v>354</v>
      </c>
      <c r="I1823" t="s">
        <v>355</v>
      </c>
      <c r="J1823" t="s">
        <v>265</v>
      </c>
      <c r="K1823" t="s">
        <v>7126</v>
      </c>
      <c r="L1823" t="s">
        <v>266</v>
      </c>
      <c r="M1823" t="s">
        <v>267</v>
      </c>
      <c r="N1823" t="s">
        <v>267</v>
      </c>
      <c r="O1823" t="s">
        <v>7127</v>
      </c>
      <c r="P1823">
        <v>0</v>
      </c>
      <c r="Q1823">
        <v>1</v>
      </c>
      <c r="R1823">
        <v>1</v>
      </c>
      <c r="S1823" t="s">
        <v>342</v>
      </c>
      <c r="T1823" t="s">
        <v>267</v>
      </c>
      <c r="U1823" t="s">
        <v>7128</v>
      </c>
      <c r="V1823" t="b">
        <v>0</v>
      </c>
      <c r="W1823" t="s">
        <v>265</v>
      </c>
      <c r="X1823">
        <v>1</v>
      </c>
      <c r="Y1823" t="s">
        <v>7129</v>
      </c>
      <c r="Z1823" t="s">
        <v>265</v>
      </c>
      <c r="AA1823" t="s">
        <v>265</v>
      </c>
      <c r="AB1823" t="s">
        <v>265</v>
      </c>
      <c r="AC1823" t="s">
        <v>265</v>
      </c>
      <c r="AD1823" t="s">
        <v>265</v>
      </c>
      <c r="AE1823" t="s">
        <v>265</v>
      </c>
      <c r="AF1823" t="s">
        <v>267</v>
      </c>
      <c r="AG1823" t="s">
        <v>265</v>
      </c>
      <c r="AH1823" t="s">
        <v>265</v>
      </c>
      <c r="AI1823" t="s">
        <v>265</v>
      </c>
      <c r="AJ1823" t="s">
        <v>265</v>
      </c>
      <c r="AL1823" t="str">
        <f>IF(Sudan_News12[[#This Row],[relevancy_classification_english]]="Relevant","مناسب",IF(Sudan_News12[[#This Row],[relevancy_classification_english]]="Relevant","عَرَضِيّ",""))</f>
        <v/>
      </c>
      <c r="AN1823" t="str">
        <f>IF(Sudan_News12[[#This Row],[sentiment_analysis_english]]="Negative","سلبي",IF(Sudan_News12[[#This Row],[sentiment_analysis_english]]="Neutral","حيادي",IF(Sudan_News12[[#This Row],[sentiment_analysis_english]]="Positive","إيجابي","")))</f>
        <v/>
      </c>
      <c r="AO1823" t="e">
        <f>INDEX(TextClassificationList[],MATCH(Sudan_News12[[#This Row],[text_classification_arabic]],TextClassificationList[text_classification_arabic],0),1)</f>
        <v>#N/A</v>
      </c>
      <c r="AQ1823" t="e">
        <f>INDEX(TextClassificationList[],MATCH(Sudan_News12[[#This Row],[text_classification_arabic2]],TextClassificationList[text_classification_arabic],0),1)</f>
        <v>#N/A</v>
      </c>
      <c r="AS1823" t="e">
        <f>INDEX(TextClassificationList[],MATCH(Sudan_News12[[#This Row],[text_classification_arabic3]],TextClassificationList[text_classification_arabic],0),1)</f>
        <v>#N/A</v>
      </c>
      <c r="AU1823" t="e">
        <f>INDEX(TextClassificationList[],MATCH(Sudan_News12[[#This Row],[text_classification_arabic4]],TextClassificationList[text_classification_arabic],0),1)</f>
        <v>#N/A</v>
      </c>
      <c r="AW1823" t="e">
        <f>INDEX(TextClassificationList[],MATCH(Sudan_News12[[#This Row],[text_classification_arabic5]],TextClassificationList[text_classification_arabic],0),1)</f>
        <v>#N/A</v>
      </c>
    </row>
    <row r="1824" spans="1:49" x14ac:dyDescent="0.2">
      <c r="A1824">
        <v>1.3482933079070597E+18</v>
      </c>
      <c r="B1824">
        <v>1.3482912517838193E+18</v>
      </c>
      <c r="C1824" t="s">
        <v>7130</v>
      </c>
      <c r="D1824" s="1">
        <v>44206</v>
      </c>
      <c r="E1824" s="2">
        <v>0.73552083333333329</v>
      </c>
      <c r="F1824">
        <v>200</v>
      </c>
      <c r="G1824">
        <v>1889611729</v>
      </c>
      <c r="H1824" t="s">
        <v>354</v>
      </c>
      <c r="I1824" t="s">
        <v>355</v>
      </c>
      <c r="J1824" t="s">
        <v>265</v>
      </c>
      <c r="K1824" t="s">
        <v>7131</v>
      </c>
      <c r="L1824" t="s">
        <v>276</v>
      </c>
      <c r="M1824" t="s">
        <v>267</v>
      </c>
      <c r="N1824" t="s">
        <v>267</v>
      </c>
      <c r="O1824" t="s">
        <v>267</v>
      </c>
      <c r="P1824">
        <v>0</v>
      </c>
      <c r="Q1824">
        <v>0</v>
      </c>
      <c r="R1824">
        <v>0</v>
      </c>
      <c r="S1824" t="s">
        <v>267</v>
      </c>
      <c r="T1824" t="s">
        <v>267</v>
      </c>
      <c r="U1824" t="s">
        <v>7132</v>
      </c>
      <c r="V1824" t="b">
        <v>0</v>
      </c>
      <c r="W1824" t="s">
        <v>265</v>
      </c>
      <c r="X1824">
        <v>0</v>
      </c>
      <c r="Y1824" t="s">
        <v>265</v>
      </c>
      <c r="Z1824" t="s">
        <v>265</v>
      </c>
      <c r="AA1824" t="s">
        <v>265</v>
      </c>
      <c r="AB1824" t="s">
        <v>265</v>
      </c>
      <c r="AC1824" t="s">
        <v>265</v>
      </c>
      <c r="AD1824" t="s">
        <v>265</v>
      </c>
      <c r="AE1824" t="s">
        <v>265</v>
      </c>
      <c r="AF1824" t="s">
        <v>6522</v>
      </c>
      <c r="AG1824" t="s">
        <v>265</v>
      </c>
      <c r="AH1824" t="s">
        <v>265</v>
      </c>
      <c r="AI1824" t="s">
        <v>265</v>
      </c>
      <c r="AJ1824" t="s">
        <v>265</v>
      </c>
      <c r="AL1824" t="str">
        <f>IF(Sudan_News12[[#This Row],[relevancy_classification_english]]="Relevant","مناسب",IF(Sudan_News12[[#This Row],[relevancy_classification_english]]="Relevant","عَرَضِيّ",""))</f>
        <v/>
      </c>
      <c r="AN1824" t="str">
        <f>IF(Sudan_News12[[#This Row],[sentiment_analysis_english]]="Negative","سلبي",IF(Sudan_News12[[#This Row],[sentiment_analysis_english]]="Neutral","حيادي",IF(Sudan_News12[[#This Row],[sentiment_analysis_english]]="Positive","إيجابي","")))</f>
        <v/>
      </c>
      <c r="AO1824" t="e">
        <f>INDEX(TextClassificationList[],MATCH(Sudan_News12[[#This Row],[text_classification_arabic]],TextClassificationList[text_classification_arabic],0),1)</f>
        <v>#N/A</v>
      </c>
      <c r="AQ1824" t="e">
        <f>INDEX(TextClassificationList[],MATCH(Sudan_News12[[#This Row],[text_classification_arabic2]],TextClassificationList[text_classification_arabic],0),1)</f>
        <v>#N/A</v>
      </c>
      <c r="AS1824" t="e">
        <f>INDEX(TextClassificationList[],MATCH(Sudan_News12[[#This Row],[text_classification_arabic3]],TextClassificationList[text_classification_arabic],0),1)</f>
        <v>#N/A</v>
      </c>
      <c r="AU1824" t="e">
        <f>INDEX(TextClassificationList[],MATCH(Sudan_News12[[#This Row],[text_classification_arabic4]],TextClassificationList[text_classification_arabic],0),1)</f>
        <v>#N/A</v>
      </c>
      <c r="AW1824" t="e">
        <f>INDEX(TextClassificationList[],MATCH(Sudan_News12[[#This Row],[text_classification_arabic5]],TextClassificationList[text_classification_arabic],0),1)</f>
        <v>#N/A</v>
      </c>
    </row>
    <row r="1825" spans="1:49" x14ac:dyDescent="0.2">
      <c r="A1825">
        <v>1.3482842303133737E+18</v>
      </c>
      <c r="B1825">
        <v>1.3482842303133737E+18</v>
      </c>
      <c r="C1825" t="s">
        <v>7133</v>
      </c>
      <c r="D1825" s="1">
        <v>44206</v>
      </c>
      <c r="E1825" s="2">
        <v>0.710474537037037</v>
      </c>
      <c r="F1825">
        <v>200</v>
      </c>
      <c r="G1825">
        <v>1889611729</v>
      </c>
      <c r="H1825" t="s">
        <v>354</v>
      </c>
      <c r="I1825" t="s">
        <v>355</v>
      </c>
      <c r="J1825" t="s">
        <v>265</v>
      </c>
      <c r="K1825" t="s">
        <v>7134</v>
      </c>
      <c r="L1825" t="s">
        <v>266</v>
      </c>
      <c r="M1825" t="s">
        <v>267</v>
      </c>
      <c r="N1825" t="s">
        <v>267</v>
      </c>
      <c r="O1825" t="s">
        <v>267</v>
      </c>
      <c r="P1825">
        <v>0</v>
      </c>
      <c r="Q1825">
        <v>0</v>
      </c>
      <c r="R1825">
        <v>1</v>
      </c>
      <c r="S1825" t="s">
        <v>267</v>
      </c>
      <c r="T1825" t="s">
        <v>267</v>
      </c>
      <c r="U1825" t="s">
        <v>7135</v>
      </c>
      <c r="V1825" t="b">
        <v>0</v>
      </c>
      <c r="W1825" t="s">
        <v>265</v>
      </c>
      <c r="X1825">
        <v>0</v>
      </c>
      <c r="Y1825" t="s">
        <v>265</v>
      </c>
      <c r="Z1825" t="s">
        <v>265</v>
      </c>
      <c r="AA1825" t="s">
        <v>265</v>
      </c>
      <c r="AB1825" t="s">
        <v>265</v>
      </c>
      <c r="AC1825" t="s">
        <v>265</v>
      </c>
      <c r="AD1825" t="s">
        <v>265</v>
      </c>
      <c r="AE1825" t="s">
        <v>265</v>
      </c>
      <c r="AF1825" t="s">
        <v>267</v>
      </c>
      <c r="AG1825" t="s">
        <v>265</v>
      </c>
      <c r="AH1825" t="s">
        <v>265</v>
      </c>
      <c r="AI1825" t="s">
        <v>265</v>
      </c>
      <c r="AJ1825" t="s">
        <v>265</v>
      </c>
      <c r="AL1825" t="str">
        <f>IF(Sudan_News12[[#This Row],[relevancy_classification_english]]="Relevant","مناسب",IF(Sudan_News12[[#This Row],[relevancy_classification_english]]="Relevant","عَرَضِيّ",""))</f>
        <v/>
      </c>
      <c r="AN1825" t="str">
        <f>IF(Sudan_News12[[#This Row],[sentiment_analysis_english]]="Negative","سلبي",IF(Sudan_News12[[#This Row],[sentiment_analysis_english]]="Neutral","حيادي",IF(Sudan_News12[[#This Row],[sentiment_analysis_english]]="Positive","إيجابي","")))</f>
        <v/>
      </c>
      <c r="AO1825" t="e">
        <f>INDEX(TextClassificationList[],MATCH(Sudan_News12[[#This Row],[text_classification_arabic]],TextClassificationList[text_classification_arabic],0),1)</f>
        <v>#N/A</v>
      </c>
      <c r="AQ1825" t="e">
        <f>INDEX(TextClassificationList[],MATCH(Sudan_News12[[#This Row],[text_classification_arabic2]],TextClassificationList[text_classification_arabic],0),1)</f>
        <v>#N/A</v>
      </c>
      <c r="AS1825" t="e">
        <f>INDEX(TextClassificationList[],MATCH(Sudan_News12[[#This Row],[text_classification_arabic3]],TextClassificationList[text_classification_arabic],0),1)</f>
        <v>#N/A</v>
      </c>
      <c r="AU1825" t="e">
        <f>INDEX(TextClassificationList[],MATCH(Sudan_News12[[#This Row],[text_classification_arabic4]],TextClassificationList[text_classification_arabic],0),1)</f>
        <v>#N/A</v>
      </c>
      <c r="AW1825" t="e">
        <f>INDEX(TextClassificationList[],MATCH(Sudan_News12[[#This Row],[text_classification_arabic5]],TextClassificationList[text_classification_arabic],0),1)</f>
        <v>#N/A</v>
      </c>
    </row>
    <row r="1826" spans="1:49" x14ac:dyDescent="0.2">
      <c r="A1826">
        <v>1.3482481821663232E+18</v>
      </c>
      <c r="B1826">
        <v>1.3482481331852534E+18</v>
      </c>
      <c r="C1826" t="s">
        <v>7136</v>
      </c>
      <c r="D1826" s="1">
        <v>44206</v>
      </c>
      <c r="E1826" s="2">
        <v>0.61099537037037033</v>
      </c>
      <c r="F1826">
        <v>200</v>
      </c>
      <c r="G1826">
        <v>1889611729</v>
      </c>
      <c r="H1826" t="s">
        <v>354</v>
      </c>
      <c r="I1826" t="s">
        <v>355</v>
      </c>
      <c r="J1826" t="s">
        <v>265</v>
      </c>
      <c r="K1826" t="s">
        <v>7137</v>
      </c>
      <c r="L1826" t="s">
        <v>273</v>
      </c>
      <c r="M1826" t="s">
        <v>267</v>
      </c>
      <c r="N1826" t="s">
        <v>7138</v>
      </c>
      <c r="O1826" t="s">
        <v>267</v>
      </c>
      <c r="P1826">
        <v>0</v>
      </c>
      <c r="Q1826">
        <v>0</v>
      </c>
      <c r="R1826">
        <v>0</v>
      </c>
      <c r="S1826" t="s">
        <v>267</v>
      </c>
      <c r="T1826" t="s">
        <v>267</v>
      </c>
      <c r="U1826" t="s">
        <v>7139</v>
      </c>
      <c r="V1826" t="b">
        <v>0</v>
      </c>
      <c r="W1826" t="s">
        <v>265</v>
      </c>
      <c r="X1826">
        <v>0</v>
      </c>
      <c r="Y1826" t="s">
        <v>265</v>
      </c>
      <c r="Z1826" t="s">
        <v>265</v>
      </c>
      <c r="AA1826" t="s">
        <v>265</v>
      </c>
      <c r="AB1826" t="s">
        <v>265</v>
      </c>
      <c r="AC1826" t="s">
        <v>265</v>
      </c>
      <c r="AD1826" t="s">
        <v>265</v>
      </c>
      <c r="AE1826" t="s">
        <v>265</v>
      </c>
      <c r="AF1826" t="s">
        <v>267</v>
      </c>
      <c r="AG1826" t="s">
        <v>265</v>
      </c>
      <c r="AH1826" t="s">
        <v>265</v>
      </c>
      <c r="AI1826" t="s">
        <v>265</v>
      </c>
      <c r="AJ1826" t="s">
        <v>265</v>
      </c>
      <c r="AL1826" t="str">
        <f>IF(Sudan_News12[[#This Row],[relevancy_classification_english]]="Relevant","مناسب",IF(Sudan_News12[[#This Row],[relevancy_classification_english]]="Relevant","عَرَضِيّ",""))</f>
        <v/>
      </c>
      <c r="AN1826" t="str">
        <f>IF(Sudan_News12[[#This Row],[sentiment_analysis_english]]="Negative","سلبي",IF(Sudan_News12[[#This Row],[sentiment_analysis_english]]="Neutral","حيادي",IF(Sudan_News12[[#This Row],[sentiment_analysis_english]]="Positive","إيجابي","")))</f>
        <v/>
      </c>
      <c r="AO1826" t="e">
        <f>INDEX(TextClassificationList[],MATCH(Sudan_News12[[#This Row],[text_classification_arabic]],TextClassificationList[text_classification_arabic],0),1)</f>
        <v>#N/A</v>
      </c>
      <c r="AQ1826" t="e">
        <f>INDEX(TextClassificationList[],MATCH(Sudan_News12[[#This Row],[text_classification_arabic2]],TextClassificationList[text_classification_arabic],0),1)</f>
        <v>#N/A</v>
      </c>
      <c r="AS1826" t="e">
        <f>INDEX(TextClassificationList[],MATCH(Sudan_News12[[#This Row],[text_classification_arabic3]],TextClassificationList[text_classification_arabic],0),1)</f>
        <v>#N/A</v>
      </c>
      <c r="AU1826" t="e">
        <f>INDEX(TextClassificationList[],MATCH(Sudan_News12[[#This Row],[text_classification_arabic4]],TextClassificationList[text_classification_arabic],0),1)</f>
        <v>#N/A</v>
      </c>
      <c r="AW1826" t="e">
        <f>INDEX(TextClassificationList[],MATCH(Sudan_News12[[#This Row],[text_classification_arabic5]],TextClassificationList[text_classification_arabic],0),1)</f>
        <v>#N/A</v>
      </c>
    </row>
    <row r="1827" spans="1:49" x14ac:dyDescent="0.2">
      <c r="A1827">
        <v>1.3482481331852534E+18</v>
      </c>
      <c r="B1827">
        <v>1.3482481331852534E+18</v>
      </c>
      <c r="C1827" t="s">
        <v>7140</v>
      </c>
      <c r="D1827" s="1">
        <v>44206</v>
      </c>
      <c r="E1827" s="2">
        <v>0.61085648148148153</v>
      </c>
      <c r="F1827">
        <v>200</v>
      </c>
      <c r="G1827">
        <v>1889611729</v>
      </c>
      <c r="H1827" t="s">
        <v>354</v>
      </c>
      <c r="I1827" t="s">
        <v>355</v>
      </c>
      <c r="J1827" t="s">
        <v>265</v>
      </c>
      <c r="K1827" t="s">
        <v>7141</v>
      </c>
      <c r="L1827" t="s">
        <v>266</v>
      </c>
      <c r="M1827" t="s">
        <v>267</v>
      </c>
      <c r="N1827" t="s">
        <v>267</v>
      </c>
      <c r="O1827" t="s">
        <v>267</v>
      </c>
      <c r="P1827">
        <v>1</v>
      </c>
      <c r="Q1827">
        <v>0</v>
      </c>
      <c r="R1827">
        <v>1</v>
      </c>
      <c r="S1827" t="s">
        <v>267</v>
      </c>
      <c r="T1827" t="s">
        <v>267</v>
      </c>
      <c r="U1827" t="s">
        <v>7142</v>
      </c>
      <c r="V1827" t="b">
        <v>0</v>
      </c>
      <c r="W1827" t="s">
        <v>265</v>
      </c>
      <c r="X1827">
        <v>0</v>
      </c>
      <c r="Y1827" t="s">
        <v>265</v>
      </c>
      <c r="Z1827" t="s">
        <v>265</v>
      </c>
      <c r="AA1827" t="s">
        <v>265</v>
      </c>
      <c r="AB1827" t="s">
        <v>265</v>
      </c>
      <c r="AC1827" t="s">
        <v>265</v>
      </c>
      <c r="AD1827" t="s">
        <v>265</v>
      </c>
      <c r="AE1827" t="s">
        <v>265</v>
      </c>
      <c r="AF1827" t="s">
        <v>267</v>
      </c>
      <c r="AG1827" t="s">
        <v>265</v>
      </c>
      <c r="AH1827" t="s">
        <v>265</v>
      </c>
      <c r="AI1827" t="s">
        <v>265</v>
      </c>
      <c r="AJ1827" t="s">
        <v>265</v>
      </c>
      <c r="AL1827" t="str">
        <f>IF(Sudan_News12[[#This Row],[relevancy_classification_english]]="Relevant","مناسب",IF(Sudan_News12[[#This Row],[relevancy_classification_english]]="Relevant","عَرَضِيّ",""))</f>
        <v/>
      </c>
      <c r="AN1827" t="str">
        <f>IF(Sudan_News12[[#This Row],[sentiment_analysis_english]]="Negative","سلبي",IF(Sudan_News12[[#This Row],[sentiment_analysis_english]]="Neutral","حيادي",IF(Sudan_News12[[#This Row],[sentiment_analysis_english]]="Positive","إيجابي","")))</f>
        <v/>
      </c>
      <c r="AO1827" t="e">
        <f>INDEX(TextClassificationList[],MATCH(Sudan_News12[[#This Row],[text_classification_arabic]],TextClassificationList[text_classification_arabic],0),1)</f>
        <v>#N/A</v>
      </c>
      <c r="AQ1827" t="e">
        <f>INDEX(TextClassificationList[],MATCH(Sudan_News12[[#This Row],[text_classification_arabic2]],TextClassificationList[text_classification_arabic],0),1)</f>
        <v>#N/A</v>
      </c>
      <c r="AS1827" t="e">
        <f>INDEX(TextClassificationList[],MATCH(Sudan_News12[[#This Row],[text_classification_arabic3]],TextClassificationList[text_classification_arabic],0),1)</f>
        <v>#N/A</v>
      </c>
      <c r="AU1827" t="e">
        <f>INDEX(TextClassificationList[],MATCH(Sudan_News12[[#This Row],[text_classification_arabic4]],TextClassificationList[text_classification_arabic],0),1)</f>
        <v>#N/A</v>
      </c>
      <c r="AW1827" t="e">
        <f>INDEX(TextClassificationList[],MATCH(Sudan_News12[[#This Row],[text_classification_arabic5]],TextClassificationList[text_classification_arabic],0),1)</f>
        <v>#N/A</v>
      </c>
    </row>
    <row r="1828" spans="1:49" x14ac:dyDescent="0.2">
      <c r="A1828">
        <v>1.3481387933506519E+18</v>
      </c>
      <c r="B1828">
        <v>1.3481387933506519E+18</v>
      </c>
      <c r="C1828" t="s">
        <v>7143</v>
      </c>
      <c r="D1828" s="1">
        <v>44206</v>
      </c>
      <c r="E1828" s="2">
        <v>0.30914351851851851</v>
      </c>
      <c r="F1828">
        <v>200</v>
      </c>
      <c r="G1828">
        <v>1889611729</v>
      </c>
      <c r="H1828" t="s">
        <v>354</v>
      </c>
      <c r="I1828" t="s">
        <v>355</v>
      </c>
      <c r="J1828" t="s">
        <v>265</v>
      </c>
      <c r="K1828" t="s">
        <v>7144</v>
      </c>
      <c r="L1828" t="s">
        <v>266</v>
      </c>
      <c r="M1828" t="s">
        <v>267</v>
      </c>
      <c r="N1828" t="s">
        <v>267</v>
      </c>
      <c r="O1828" t="s">
        <v>267</v>
      </c>
      <c r="P1828">
        <v>0</v>
      </c>
      <c r="Q1828">
        <v>0</v>
      </c>
      <c r="R1828">
        <v>0</v>
      </c>
      <c r="S1828" t="s">
        <v>267</v>
      </c>
      <c r="T1828" t="s">
        <v>267</v>
      </c>
      <c r="U1828" t="s">
        <v>7145</v>
      </c>
      <c r="V1828" t="b">
        <v>0</v>
      </c>
      <c r="W1828" t="s">
        <v>265</v>
      </c>
      <c r="X1828">
        <v>0</v>
      </c>
      <c r="Y1828" t="s">
        <v>265</v>
      </c>
      <c r="Z1828" t="s">
        <v>265</v>
      </c>
      <c r="AA1828" t="s">
        <v>265</v>
      </c>
      <c r="AB1828" t="s">
        <v>265</v>
      </c>
      <c r="AC1828" t="s">
        <v>265</v>
      </c>
      <c r="AD1828" t="s">
        <v>265</v>
      </c>
      <c r="AE1828" t="s">
        <v>265</v>
      </c>
      <c r="AF1828" t="s">
        <v>267</v>
      </c>
      <c r="AG1828" t="s">
        <v>265</v>
      </c>
      <c r="AH1828" t="s">
        <v>265</v>
      </c>
      <c r="AI1828" t="s">
        <v>265</v>
      </c>
      <c r="AJ1828" t="s">
        <v>265</v>
      </c>
      <c r="AL1828" t="str">
        <f>IF(Sudan_News12[[#This Row],[relevancy_classification_english]]="Relevant","مناسب",IF(Sudan_News12[[#This Row],[relevancy_classification_english]]="Relevant","عَرَضِيّ",""))</f>
        <v/>
      </c>
      <c r="AN1828" t="str">
        <f>IF(Sudan_News12[[#This Row],[sentiment_analysis_english]]="Negative","سلبي",IF(Sudan_News12[[#This Row],[sentiment_analysis_english]]="Neutral","حيادي",IF(Sudan_News12[[#This Row],[sentiment_analysis_english]]="Positive","إيجابي","")))</f>
        <v/>
      </c>
      <c r="AO1828" t="e">
        <f>INDEX(TextClassificationList[],MATCH(Sudan_News12[[#This Row],[text_classification_arabic]],TextClassificationList[text_classification_arabic],0),1)</f>
        <v>#N/A</v>
      </c>
      <c r="AQ1828" t="e">
        <f>INDEX(TextClassificationList[],MATCH(Sudan_News12[[#This Row],[text_classification_arabic2]],TextClassificationList[text_classification_arabic],0),1)</f>
        <v>#N/A</v>
      </c>
      <c r="AS1828" t="e">
        <f>INDEX(TextClassificationList[],MATCH(Sudan_News12[[#This Row],[text_classification_arabic3]],TextClassificationList[text_classification_arabic],0),1)</f>
        <v>#N/A</v>
      </c>
      <c r="AU1828" t="e">
        <f>INDEX(TextClassificationList[],MATCH(Sudan_News12[[#This Row],[text_classification_arabic4]],TextClassificationList[text_classification_arabic],0),1)</f>
        <v>#N/A</v>
      </c>
      <c r="AW1828" t="e">
        <f>INDEX(TextClassificationList[],MATCH(Sudan_News12[[#This Row],[text_classification_arabic5]],TextClassificationList[text_classification_arabic],0),1)</f>
        <v>#N/A</v>
      </c>
    </row>
    <row r="1829" spans="1:49" x14ac:dyDescent="0.2">
      <c r="A1829">
        <v>1.348138441347883E+18</v>
      </c>
      <c r="B1829">
        <v>1.348138441347883E+18</v>
      </c>
      <c r="C1829" t="s">
        <v>7146</v>
      </c>
      <c r="D1829" s="1">
        <v>44206</v>
      </c>
      <c r="E1829" s="2">
        <v>0.3081712962962963</v>
      </c>
      <c r="F1829">
        <v>200</v>
      </c>
      <c r="G1829">
        <v>1889611729</v>
      </c>
      <c r="H1829" t="s">
        <v>354</v>
      </c>
      <c r="I1829" t="s">
        <v>355</v>
      </c>
      <c r="J1829" t="s">
        <v>265</v>
      </c>
      <c r="K1829" t="s">
        <v>7147</v>
      </c>
      <c r="L1829" t="s">
        <v>266</v>
      </c>
      <c r="M1829" t="s">
        <v>267</v>
      </c>
      <c r="N1829" t="s">
        <v>267</v>
      </c>
      <c r="O1829" t="s">
        <v>267</v>
      </c>
      <c r="P1829">
        <v>0</v>
      </c>
      <c r="Q1829">
        <v>0</v>
      </c>
      <c r="R1829">
        <v>0</v>
      </c>
      <c r="S1829" t="s">
        <v>3684</v>
      </c>
      <c r="T1829" t="s">
        <v>267</v>
      </c>
      <c r="U1829" t="s">
        <v>7148</v>
      </c>
      <c r="V1829" t="b">
        <v>0</v>
      </c>
      <c r="W1829" t="s">
        <v>265</v>
      </c>
      <c r="X1829">
        <v>0</v>
      </c>
      <c r="Y1829" t="s">
        <v>265</v>
      </c>
      <c r="Z1829" t="s">
        <v>265</v>
      </c>
      <c r="AA1829" t="s">
        <v>265</v>
      </c>
      <c r="AB1829" t="s">
        <v>265</v>
      </c>
      <c r="AC1829" t="s">
        <v>265</v>
      </c>
      <c r="AD1829" t="s">
        <v>265</v>
      </c>
      <c r="AE1829" t="s">
        <v>265</v>
      </c>
      <c r="AF1829" t="s">
        <v>267</v>
      </c>
      <c r="AG1829" t="s">
        <v>265</v>
      </c>
      <c r="AH1829" t="s">
        <v>265</v>
      </c>
      <c r="AI1829" t="s">
        <v>265</v>
      </c>
      <c r="AJ1829" t="s">
        <v>265</v>
      </c>
      <c r="AL1829" t="str">
        <f>IF(Sudan_News12[[#This Row],[relevancy_classification_english]]="Relevant","مناسب",IF(Sudan_News12[[#This Row],[relevancy_classification_english]]="Relevant","عَرَضِيّ",""))</f>
        <v/>
      </c>
      <c r="AN1829" t="str">
        <f>IF(Sudan_News12[[#This Row],[sentiment_analysis_english]]="Negative","سلبي",IF(Sudan_News12[[#This Row],[sentiment_analysis_english]]="Neutral","حيادي",IF(Sudan_News12[[#This Row],[sentiment_analysis_english]]="Positive","إيجابي","")))</f>
        <v/>
      </c>
      <c r="AO1829" t="e">
        <f>INDEX(TextClassificationList[],MATCH(Sudan_News12[[#This Row],[text_classification_arabic]],TextClassificationList[text_classification_arabic],0),1)</f>
        <v>#N/A</v>
      </c>
      <c r="AQ1829" t="e">
        <f>INDEX(TextClassificationList[],MATCH(Sudan_News12[[#This Row],[text_classification_arabic2]],TextClassificationList[text_classification_arabic],0),1)</f>
        <v>#N/A</v>
      </c>
      <c r="AS1829" t="e">
        <f>INDEX(TextClassificationList[],MATCH(Sudan_News12[[#This Row],[text_classification_arabic3]],TextClassificationList[text_classification_arabic],0),1)</f>
        <v>#N/A</v>
      </c>
      <c r="AU1829" t="e">
        <f>INDEX(TextClassificationList[],MATCH(Sudan_News12[[#This Row],[text_classification_arabic4]],TextClassificationList[text_classification_arabic],0),1)</f>
        <v>#N/A</v>
      </c>
      <c r="AW1829" t="e">
        <f>INDEX(TextClassificationList[],MATCH(Sudan_News12[[#This Row],[text_classification_arabic5]],TextClassificationList[text_classification_arabic],0),1)</f>
        <v>#N/A</v>
      </c>
    </row>
    <row r="1830" spans="1:49" x14ac:dyDescent="0.2">
      <c r="A1830">
        <v>1.3481381817330852E+18</v>
      </c>
      <c r="B1830">
        <v>1.3481381817330852E+18</v>
      </c>
      <c r="C1830" t="s">
        <v>7149</v>
      </c>
      <c r="D1830" s="1">
        <v>44206</v>
      </c>
      <c r="E1830" s="2">
        <v>0.30745370370370373</v>
      </c>
      <c r="F1830">
        <v>200</v>
      </c>
      <c r="G1830">
        <v>1889611729</v>
      </c>
      <c r="H1830" t="s">
        <v>354</v>
      </c>
      <c r="I1830" t="s">
        <v>355</v>
      </c>
      <c r="J1830" t="s">
        <v>265</v>
      </c>
      <c r="K1830" t="s">
        <v>7150</v>
      </c>
      <c r="L1830" t="s">
        <v>266</v>
      </c>
      <c r="M1830" t="s">
        <v>267</v>
      </c>
      <c r="N1830" t="s">
        <v>267</v>
      </c>
      <c r="O1830" t="s">
        <v>267</v>
      </c>
      <c r="P1830">
        <v>0</v>
      </c>
      <c r="Q1830">
        <v>3</v>
      </c>
      <c r="R1830">
        <v>7</v>
      </c>
      <c r="S1830" t="s">
        <v>7151</v>
      </c>
      <c r="T1830" t="s">
        <v>267</v>
      </c>
      <c r="U1830" t="s">
        <v>7152</v>
      </c>
      <c r="V1830" t="b">
        <v>0</v>
      </c>
      <c r="W1830" t="s">
        <v>265</v>
      </c>
      <c r="X1830">
        <v>0</v>
      </c>
      <c r="Y1830" t="s">
        <v>265</v>
      </c>
      <c r="Z1830" t="s">
        <v>265</v>
      </c>
      <c r="AA1830" t="s">
        <v>265</v>
      </c>
      <c r="AB1830" t="s">
        <v>265</v>
      </c>
      <c r="AC1830" t="s">
        <v>265</v>
      </c>
      <c r="AD1830" t="s">
        <v>265</v>
      </c>
      <c r="AE1830" t="s">
        <v>265</v>
      </c>
      <c r="AF1830" t="s">
        <v>267</v>
      </c>
      <c r="AG1830" t="s">
        <v>265</v>
      </c>
      <c r="AH1830" t="s">
        <v>265</v>
      </c>
      <c r="AI1830" t="s">
        <v>265</v>
      </c>
      <c r="AJ1830" t="s">
        <v>265</v>
      </c>
      <c r="AL1830" t="str">
        <f>IF(Sudan_News12[[#This Row],[relevancy_classification_english]]="Relevant","مناسب",IF(Sudan_News12[[#This Row],[relevancy_classification_english]]="Relevant","عَرَضِيّ",""))</f>
        <v/>
      </c>
      <c r="AN1830" t="str">
        <f>IF(Sudan_News12[[#This Row],[sentiment_analysis_english]]="Negative","سلبي",IF(Sudan_News12[[#This Row],[sentiment_analysis_english]]="Neutral","حيادي",IF(Sudan_News12[[#This Row],[sentiment_analysis_english]]="Positive","إيجابي","")))</f>
        <v/>
      </c>
      <c r="AO1830" t="e">
        <f>INDEX(TextClassificationList[],MATCH(Sudan_News12[[#This Row],[text_classification_arabic]],TextClassificationList[text_classification_arabic],0),1)</f>
        <v>#N/A</v>
      </c>
      <c r="AQ1830" t="e">
        <f>INDEX(TextClassificationList[],MATCH(Sudan_News12[[#This Row],[text_classification_arabic2]],TextClassificationList[text_classification_arabic],0),1)</f>
        <v>#N/A</v>
      </c>
      <c r="AS1830" t="e">
        <f>INDEX(TextClassificationList[],MATCH(Sudan_News12[[#This Row],[text_classification_arabic3]],TextClassificationList[text_classification_arabic],0),1)</f>
        <v>#N/A</v>
      </c>
      <c r="AU1830" t="e">
        <f>INDEX(TextClassificationList[],MATCH(Sudan_News12[[#This Row],[text_classification_arabic4]],TextClassificationList[text_classification_arabic],0),1)</f>
        <v>#N/A</v>
      </c>
      <c r="AW1830" t="e">
        <f>INDEX(TextClassificationList[],MATCH(Sudan_News12[[#This Row],[text_classification_arabic5]],TextClassificationList[text_classification_arabic],0),1)</f>
        <v>#N/A</v>
      </c>
    </row>
    <row r="1831" spans="1:49" x14ac:dyDescent="0.2">
      <c r="A1831">
        <v>1.3481379210067517E+18</v>
      </c>
      <c r="B1831">
        <v>1.3481379210067517E+18</v>
      </c>
      <c r="C1831" t="s">
        <v>7153</v>
      </c>
      <c r="D1831" s="1">
        <v>44206</v>
      </c>
      <c r="E1831" s="2">
        <v>0.3067361111111111</v>
      </c>
      <c r="F1831">
        <v>200</v>
      </c>
      <c r="G1831">
        <v>1889611729</v>
      </c>
      <c r="H1831" t="s">
        <v>354</v>
      </c>
      <c r="I1831" t="s">
        <v>355</v>
      </c>
      <c r="J1831" t="s">
        <v>265</v>
      </c>
      <c r="K1831" t="s">
        <v>7154</v>
      </c>
      <c r="L1831" t="s">
        <v>266</v>
      </c>
      <c r="M1831" t="s">
        <v>267</v>
      </c>
      <c r="N1831" t="s">
        <v>267</v>
      </c>
      <c r="O1831" t="s">
        <v>267</v>
      </c>
      <c r="P1831">
        <v>2</v>
      </c>
      <c r="Q1831">
        <v>0</v>
      </c>
      <c r="R1831">
        <v>2</v>
      </c>
      <c r="S1831" t="s">
        <v>267</v>
      </c>
      <c r="T1831" t="s">
        <v>267</v>
      </c>
      <c r="U1831" t="s">
        <v>7155</v>
      </c>
      <c r="V1831" t="b">
        <v>0</v>
      </c>
      <c r="W1831" t="s">
        <v>265</v>
      </c>
      <c r="X1831">
        <v>0</v>
      </c>
      <c r="Y1831" t="s">
        <v>265</v>
      </c>
      <c r="Z1831" t="s">
        <v>265</v>
      </c>
      <c r="AA1831" t="s">
        <v>265</v>
      </c>
      <c r="AB1831" t="s">
        <v>265</v>
      </c>
      <c r="AC1831" t="s">
        <v>265</v>
      </c>
      <c r="AD1831" t="s">
        <v>265</v>
      </c>
      <c r="AE1831" t="s">
        <v>265</v>
      </c>
      <c r="AF1831" t="s">
        <v>267</v>
      </c>
      <c r="AG1831" t="s">
        <v>265</v>
      </c>
      <c r="AH1831" t="s">
        <v>265</v>
      </c>
      <c r="AI1831" t="s">
        <v>265</v>
      </c>
      <c r="AJ1831" t="s">
        <v>265</v>
      </c>
      <c r="AL1831" t="str">
        <f>IF(Sudan_News12[[#This Row],[relevancy_classification_english]]="Relevant","مناسب",IF(Sudan_News12[[#This Row],[relevancy_classification_english]]="Relevant","عَرَضِيّ",""))</f>
        <v/>
      </c>
      <c r="AN1831" t="str">
        <f>IF(Sudan_News12[[#This Row],[sentiment_analysis_english]]="Negative","سلبي",IF(Sudan_News12[[#This Row],[sentiment_analysis_english]]="Neutral","حيادي",IF(Sudan_News12[[#This Row],[sentiment_analysis_english]]="Positive","إيجابي","")))</f>
        <v/>
      </c>
      <c r="AO1831" t="e">
        <f>INDEX(TextClassificationList[],MATCH(Sudan_News12[[#This Row],[text_classification_arabic]],TextClassificationList[text_classification_arabic],0),1)</f>
        <v>#N/A</v>
      </c>
      <c r="AQ1831" t="e">
        <f>INDEX(TextClassificationList[],MATCH(Sudan_News12[[#This Row],[text_classification_arabic2]],TextClassificationList[text_classification_arabic],0),1)</f>
        <v>#N/A</v>
      </c>
      <c r="AS1831" t="e">
        <f>INDEX(TextClassificationList[],MATCH(Sudan_News12[[#This Row],[text_classification_arabic3]],TextClassificationList[text_classification_arabic],0),1)</f>
        <v>#N/A</v>
      </c>
      <c r="AU1831" t="e">
        <f>INDEX(TextClassificationList[],MATCH(Sudan_News12[[#This Row],[text_classification_arabic4]],TextClassificationList[text_classification_arabic],0),1)</f>
        <v>#N/A</v>
      </c>
      <c r="AW1831" t="e">
        <f>INDEX(TextClassificationList[],MATCH(Sudan_News12[[#This Row],[text_classification_arabic5]],TextClassificationList[text_classification_arabic],0),1)</f>
        <v>#N/A</v>
      </c>
    </row>
    <row r="1832" spans="1:49" x14ac:dyDescent="0.2">
      <c r="A1832">
        <v>1.3476261198984765E+18</v>
      </c>
      <c r="B1832">
        <v>1.3476261198984765E+18</v>
      </c>
      <c r="C1832" t="s">
        <v>7156</v>
      </c>
      <c r="D1832" s="1">
        <v>44204</v>
      </c>
      <c r="E1832" s="2">
        <v>0.89443287037037034</v>
      </c>
      <c r="F1832">
        <v>200</v>
      </c>
      <c r="G1832">
        <v>1889611729</v>
      </c>
      <c r="H1832" t="s">
        <v>354</v>
      </c>
      <c r="I1832" t="s">
        <v>355</v>
      </c>
      <c r="J1832" t="s">
        <v>265</v>
      </c>
      <c r="K1832" t="s">
        <v>7157</v>
      </c>
      <c r="L1832" t="s">
        <v>266</v>
      </c>
      <c r="M1832" t="s">
        <v>267</v>
      </c>
      <c r="N1832" t="s">
        <v>267</v>
      </c>
      <c r="O1832" t="s">
        <v>267</v>
      </c>
      <c r="P1832">
        <v>1</v>
      </c>
      <c r="Q1832">
        <v>0</v>
      </c>
      <c r="R1832">
        <v>3</v>
      </c>
      <c r="S1832" t="s">
        <v>267</v>
      </c>
      <c r="T1832" t="s">
        <v>267</v>
      </c>
      <c r="U1832" t="s">
        <v>7158</v>
      </c>
      <c r="V1832" t="b">
        <v>0</v>
      </c>
      <c r="W1832" t="s">
        <v>265</v>
      </c>
      <c r="X1832">
        <v>0</v>
      </c>
      <c r="Y1832" t="s">
        <v>265</v>
      </c>
      <c r="Z1832" t="s">
        <v>265</v>
      </c>
      <c r="AA1832" t="s">
        <v>265</v>
      </c>
      <c r="AB1832" t="s">
        <v>265</v>
      </c>
      <c r="AC1832" t="s">
        <v>265</v>
      </c>
      <c r="AD1832" t="s">
        <v>265</v>
      </c>
      <c r="AE1832" t="s">
        <v>265</v>
      </c>
      <c r="AF1832" t="s">
        <v>267</v>
      </c>
      <c r="AG1832" t="s">
        <v>265</v>
      </c>
      <c r="AH1832" t="s">
        <v>265</v>
      </c>
      <c r="AI1832" t="s">
        <v>265</v>
      </c>
      <c r="AJ1832" t="s">
        <v>265</v>
      </c>
      <c r="AL1832" t="str">
        <f>IF(Sudan_News12[[#This Row],[relevancy_classification_english]]="Relevant","مناسب",IF(Sudan_News12[[#This Row],[relevancy_classification_english]]="Relevant","عَرَضِيّ",""))</f>
        <v/>
      </c>
      <c r="AN1832" t="str">
        <f>IF(Sudan_News12[[#This Row],[sentiment_analysis_english]]="Negative","سلبي",IF(Sudan_News12[[#This Row],[sentiment_analysis_english]]="Neutral","حيادي",IF(Sudan_News12[[#This Row],[sentiment_analysis_english]]="Positive","إيجابي","")))</f>
        <v/>
      </c>
      <c r="AO1832" t="e">
        <f>INDEX(TextClassificationList[],MATCH(Sudan_News12[[#This Row],[text_classification_arabic]],TextClassificationList[text_classification_arabic],0),1)</f>
        <v>#N/A</v>
      </c>
      <c r="AQ1832" t="e">
        <f>INDEX(TextClassificationList[],MATCH(Sudan_News12[[#This Row],[text_classification_arabic2]],TextClassificationList[text_classification_arabic],0),1)</f>
        <v>#N/A</v>
      </c>
      <c r="AS1832" t="e">
        <f>INDEX(TextClassificationList[],MATCH(Sudan_News12[[#This Row],[text_classification_arabic3]],TextClassificationList[text_classification_arabic],0),1)</f>
        <v>#N/A</v>
      </c>
      <c r="AU1832" t="e">
        <f>INDEX(TextClassificationList[],MATCH(Sudan_News12[[#This Row],[text_classification_arabic4]],TextClassificationList[text_classification_arabic],0),1)</f>
        <v>#N/A</v>
      </c>
      <c r="AW1832" t="e">
        <f>INDEX(TextClassificationList[],MATCH(Sudan_News12[[#This Row],[text_classification_arabic5]],TextClassificationList[text_classification_arabic],0),1)</f>
        <v>#N/A</v>
      </c>
    </row>
    <row r="1833" spans="1:49" x14ac:dyDescent="0.2">
      <c r="A1833">
        <v>1.3476134429460439E+18</v>
      </c>
      <c r="B1833">
        <v>1.3476134429460439E+18</v>
      </c>
      <c r="C1833" t="s">
        <v>7159</v>
      </c>
      <c r="D1833" s="1">
        <v>44204</v>
      </c>
      <c r="E1833" s="2">
        <v>0.85944444444444446</v>
      </c>
      <c r="F1833">
        <v>200</v>
      </c>
      <c r="G1833">
        <v>1889611729</v>
      </c>
      <c r="H1833" t="s">
        <v>354</v>
      </c>
      <c r="I1833" t="s">
        <v>355</v>
      </c>
      <c r="J1833" t="s">
        <v>265</v>
      </c>
      <c r="K1833" t="s">
        <v>7160</v>
      </c>
      <c r="L1833" t="s">
        <v>266</v>
      </c>
      <c r="M1833" t="s">
        <v>267</v>
      </c>
      <c r="N1833" t="s">
        <v>267</v>
      </c>
      <c r="O1833" t="s">
        <v>267</v>
      </c>
      <c r="P1833">
        <v>1</v>
      </c>
      <c r="Q1833">
        <v>0</v>
      </c>
      <c r="R1833">
        <v>2</v>
      </c>
      <c r="S1833" t="s">
        <v>7161</v>
      </c>
      <c r="T1833" t="s">
        <v>267</v>
      </c>
      <c r="U1833" t="s">
        <v>7162</v>
      </c>
      <c r="V1833" t="b">
        <v>0</v>
      </c>
      <c r="W1833" t="s">
        <v>265</v>
      </c>
      <c r="X1833">
        <v>0</v>
      </c>
      <c r="Y1833" t="s">
        <v>265</v>
      </c>
      <c r="Z1833" t="s">
        <v>265</v>
      </c>
      <c r="AA1833" t="s">
        <v>265</v>
      </c>
      <c r="AB1833" t="s">
        <v>265</v>
      </c>
      <c r="AC1833" t="s">
        <v>265</v>
      </c>
      <c r="AD1833" t="s">
        <v>265</v>
      </c>
      <c r="AE1833" t="s">
        <v>265</v>
      </c>
      <c r="AF1833" t="s">
        <v>267</v>
      </c>
      <c r="AG1833" t="s">
        <v>265</v>
      </c>
      <c r="AH1833" t="s">
        <v>265</v>
      </c>
      <c r="AI1833" t="s">
        <v>265</v>
      </c>
      <c r="AJ1833" t="s">
        <v>265</v>
      </c>
      <c r="AL1833" t="str">
        <f>IF(Sudan_News12[[#This Row],[relevancy_classification_english]]="Relevant","مناسب",IF(Sudan_News12[[#This Row],[relevancy_classification_english]]="Relevant","عَرَضِيّ",""))</f>
        <v/>
      </c>
      <c r="AN1833" t="str">
        <f>IF(Sudan_News12[[#This Row],[sentiment_analysis_english]]="Negative","سلبي",IF(Sudan_News12[[#This Row],[sentiment_analysis_english]]="Neutral","حيادي",IF(Sudan_News12[[#This Row],[sentiment_analysis_english]]="Positive","إيجابي","")))</f>
        <v/>
      </c>
      <c r="AO1833" t="e">
        <f>INDEX(TextClassificationList[],MATCH(Sudan_News12[[#This Row],[text_classification_arabic]],TextClassificationList[text_classification_arabic],0),1)</f>
        <v>#N/A</v>
      </c>
      <c r="AQ1833" t="e">
        <f>INDEX(TextClassificationList[],MATCH(Sudan_News12[[#This Row],[text_classification_arabic2]],TextClassificationList[text_classification_arabic],0),1)</f>
        <v>#N/A</v>
      </c>
      <c r="AS1833" t="e">
        <f>INDEX(TextClassificationList[],MATCH(Sudan_News12[[#This Row],[text_classification_arabic3]],TextClassificationList[text_classification_arabic],0),1)</f>
        <v>#N/A</v>
      </c>
      <c r="AU1833" t="e">
        <f>INDEX(TextClassificationList[],MATCH(Sudan_News12[[#This Row],[text_classification_arabic4]],TextClassificationList[text_classification_arabic],0),1)</f>
        <v>#N/A</v>
      </c>
      <c r="AW1833" t="e">
        <f>INDEX(TextClassificationList[],MATCH(Sudan_News12[[#This Row],[text_classification_arabic5]],TextClassificationList[text_classification_arabic],0),1)</f>
        <v>#N/A</v>
      </c>
    </row>
    <row r="1834" spans="1:49" x14ac:dyDescent="0.2">
      <c r="A1834">
        <v>1.3476062161476895E+18</v>
      </c>
      <c r="B1834">
        <v>1.3476062161476895E+18</v>
      </c>
      <c r="C1834" t="s">
        <v>7163</v>
      </c>
      <c r="D1834" s="1">
        <v>44204</v>
      </c>
      <c r="E1834" s="2">
        <v>0.83950231481481485</v>
      </c>
      <c r="F1834">
        <v>200</v>
      </c>
      <c r="G1834">
        <v>1889611729</v>
      </c>
      <c r="H1834" t="s">
        <v>354</v>
      </c>
      <c r="I1834" t="s">
        <v>355</v>
      </c>
      <c r="J1834" t="s">
        <v>265</v>
      </c>
      <c r="K1834" t="s">
        <v>7164</v>
      </c>
      <c r="L1834" t="s">
        <v>266</v>
      </c>
      <c r="M1834" t="s">
        <v>267</v>
      </c>
      <c r="N1834" t="s">
        <v>267</v>
      </c>
      <c r="O1834" t="s">
        <v>7165</v>
      </c>
      <c r="P1834">
        <v>1</v>
      </c>
      <c r="Q1834">
        <v>1</v>
      </c>
      <c r="R1834">
        <v>2</v>
      </c>
      <c r="S1834" t="s">
        <v>267</v>
      </c>
      <c r="T1834" t="s">
        <v>267</v>
      </c>
      <c r="U1834" t="s">
        <v>7166</v>
      </c>
      <c r="V1834" t="b">
        <v>0</v>
      </c>
      <c r="W1834" t="s">
        <v>265</v>
      </c>
      <c r="X1834">
        <v>1</v>
      </c>
      <c r="Y1834" t="s">
        <v>7167</v>
      </c>
      <c r="Z1834" t="s">
        <v>265</v>
      </c>
      <c r="AA1834" t="s">
        <v>265</v>
      </c>
      <c r="AB1834" t="s">
        <v>265</v>
      </c>
      <c r="AC1834" t="s">
        <v>265</v>
      </c>
      <c r="AD1834" t="s">
        <v>265</v>
      </c>
      <c r="AE1834" t="s">
        <v>265</v>
      </c>
      <c r="AF1834" t="s">
        <v>267</v>
      </c>
      <c r="AG1834" t="s">
        <v>265</v>
      </c>
      <c r="AH1834" t="s">
        <v>265</v>
      </c>
      <c r="AI1834" t="s">
        <v>265</v>
      </c>
      <c r="AJ1834" t="s">
        <v>265</v>
      </c>
      <c r="AL1834" t="str">
        <f>IF(Sudan_News12[[#This Row],[relevancy_classification_english]]="Relevant","مناسب",IF(Sudan_News12[[#This Row],[relevancy_classification_english]]="Relevant","عَرَضِيّ",""))</f>
        <v/>
      </c>
      <c r="AN1834" t="str">
        <f>IF(Sudan_News12[[#This Row],[sentiment_analysis_english]]="Negative","سلبي",IF(Sudan_News12[[#This Row],[sentiment_analysis_english]]="Neutral","حيادي",IF(Sudan_News12[[#This Row],[sentiment_analysis_english]]="Positive","إيجابي","")))</f>
        <v/>
      </c>
      <c r="AO1834" t="e">
        <f>INDEX(TextClassificationList[],MATCH(Sudan_News12[[#This Row],[text_classification_arabic]],TextClassificationList[text_classification_arabic],0),1)</f>
        <v>#N/A</v>
      </c>
      <c r="AQ1834" t="e">
        <f>INDEX(TextClassificationList[],MATCH(Sudan_News12[[#This Row],[text_classification_arabic2]],TextClassificationList[text_classification_arabic],0),1)</f>
        <v>#N/A</v>
      </c>
      <c r="AS1834" t="e">
        <f>INDEX(TextClassificationList[],MATCH(Sudan_News12[[#This Row],[text_classification_arabic3]],TextClassificationList[text_classification_arabic],0),1)</f>
        <v>#N/A</v>
      </c>
      <c r="AU1834" t="e">
        <f>INDEX(TextClassificationList[],MATCH(Sudan_News12[[#This Row],[text_classification_arabic4]],TextClassificationList[text_classification_arabic],0),1)</f>
        <v>#N/A</v>
      </c>
      <c r="AW1834" t="e">
        <f>INDEX(TextClassificationList[],MATCH(Sudan_News12[[#This Row],[text_classification_arabic5]],TextClassificationList[text_classification_arabic],0),1)</f>
        <v>#N/A</v>
      </c>
    </row>
    <row r="1835" spans="1:49" x14ac:dyDescent="0.2">
      <c r="A1835">
        <v>1.3476054476001894E+18</v>
      </c>
      <c r="B1835">
        <v>1.3476054476001894E+18</v>
      </c>
      <c r="C1835" t="s">
        <v>7168</v>
      </c>
      <c r="D1835" s="1">
        <v>44204</v>
      </c>
      <c r="E1835" s="2">
        <v>0.8373842592592593</v>
      </c>
      <c r="F1835">
        <v>200</v>
      </c>
      <c r="G1835">
        <v>1889611729</v>
      </c>
      <c r="H1835" t="s">
        <v>354</v>
      </c>
      <c r="I1835" t="s">
        <v>355</v>
      </c>
      <c r="J1835" t="s">
        <v>265</v>
      </c>
      <c r="K1835" t="s">
        <v>7169</v>
      </c>
      <c r="L1835" t="s">
        <v>266</v>
      </c>
      <c r="M1835" t="s">
        <v>267</v>
      </c>
      <c r="N1835" t="s">
        <v>267</v>
      </c>
      <c r="O1835" t="s">
        <v>267</v>
      </c>
      <c r="P1835">
        <v>0</v>
      </c>
      <c r="Q1835">
        <v>0</v>
      </c>
      <c r="R1835">
        <v>4</v>
      </c>
      <c r="S1835" t="s">
        <v>4706</v>
      </c>
      <c r="T1835" t="s">
        <v>267</v>
      </c>
      <c r="U1835" t="s">
        <v>7170</v>
      </c>
      <c r="V1835" t="b">
        <v>0</v>
      </c>
      <c r="W1835" t="s">
        <v>265</v>
      </c>
      <c r="X1835">
        <v>0</v>
      </c>
      <c r="Y1835" t="s">
        <v>265</v>
      </c>
      <c r="Z1835" t="s">
        <v>265</v>
      </c>
      <c r="AA1835" t="s">
        <v>265</v>
      </c>
      <c r="AB1835" t="s">
        <v>265</v>
      </c>
      <c r="AC1835" t="s">
        <v>265</v>
      </c>
      <c r="AD1835" t="s">
        <v>265</v>
      </c>
      <c r="AE1835" t="s">
        <v>265</v>
      </c>
      <c r="AF1835" t="s">
        <v>267</v>
      </c>
      <c r="AG1835" t="s">
        <v>265</v>
      </c>
      <c r="AH1835" t="s">
        <v>265</v>
      </c>
      <c r="AI1835" t="s">
        <v>265</v>
      </c>
      <c r="AJ1835" t="s">
        <v>265</v>
      </c>
      <c r="AL1835" t="str">
        <f>IF(Sudan_News12[[#This Row],[relevancy_classification_english]]="Relevant","مناسب",IF(Sudan_News12[[#This Row],[relevancy_classification_english]]="Relevant","عَرَضِيّ",""))</f>
        <v/>
      </c>
      <c r="AN1835" t="str">
        <f>IF(Sudan_News12[[#This Row],[sentiment_analysis_english]]="Negative","سلبي",IF(Sudan_News12[[#This Row],[sentiment_analysis_english]]="Neutral","حيادي",IF(Sudan_News12[[#This Row],[sentiment_analysis_english]]="Positive","إيجابي","")))</f>
        <v/>
      </c>
      <c r="AO1835" t="e">
        <f>INDEX(TextClassificationList[],MATCH(Sudan_News12[[#This Row],[text_classification_arabic]],TextClassificationList[text_classification_arabic],0),1)</f>
        <v>#N/A</v>
      </c>
      <c r="AQ1835" t="e">
        <f>INDEX(TextClassificationList[],MATCH(Sudan_News12[[#This Row],[text_classification_arabic2]],TextClassificationList[text_classification_arabic],0),1)</f>
        <v>#N/A</v>
      </c>
      <c r="AS1835" t="e">
        <f>INDEX(TextClassificationList[],MATCH(Sudan_News12[[#This Row],[text_classification_arabic3]],TextClassificationList[text_classification_arabic],0),1)</f>
        <v>#N/A</v>
      </c>
      <c r="AU1835" t="e">
        <f>INDEX(TextClassificationList[],MATCH(Sudan_News12[[#This Row],[text_classification_arabic4]],TextClassificationList[text_classification_arabic],0),1)</f>
        <v>#N/A</v>
      </c>
      <c r="AW1835" t="e">
        <f>INDEX(TextClassificationList[],MATCH(Sudan_News12[[#This Row],[text_classification_arabic5]],TextClassificationList[text_classification_arabic],0),1)</f>
        <v>#N/A</v>
      </c>
    </row>
    <row r="1836" spans="1:49" x14ac:dyDescent="0.2">
      <c r="A1836">
        <v>1.3475129242528645E+18</v>
      </c>
      <c r="B1836">
        <v>1.3475129242528645E+18</v>
      </c>
      <c r="C1836" t="s">
        <v>7171</v>
      </c>
      <c r="D1836" s="1">
        <v>44204</v>
      </c>
      <c r="E1836" s="2">
        <v>0.58207175925925925</v>
      </c>
      <c r="F1836">
        <v>200</v>
      </c>
      <c r="G1836">
        <v>1889611729</v>
      </c>
      <c r="H1836" t="s">
        <v>354</v>
      </c>
      <c r="I1836" t="s">
        <v>355</v>
      </c>
      <c r="J1836" t="s">
        <v>265</v>
      </c>
      <c r="K1836" t="s">
        <v>7172</v>
      </c>
      <c r="L1836" t="s">
        <v>266</v>
      </c>
      <c r="M1836" t="s">
        <v>267</v>
      </c>
      <c r="N1836" t="s">
        <v>267</v>
      </c>
      <c r="O1836" t="s">
        <v>267</v>
      </c>
      <c r="P1836">
        <v>0</v>
      </c>
      <c r="Q1836">
        <v>0</v>
      </c>
      <c r="R1836">
        <v>0</v>
      </c>
      <c r="S1836" t="s">
        <v>267</v>
      </c>
      <c r="T1836" t="s">
        <v>267</v>
      </c>
      <c r="U1836" t="s">
        <v>7173</v>
      </c>
      <c r="V1836" t="b">
        <v>0</v>
      </c>
      <c r="W1836" t="s">
        <v>265</v>
      </c>
      <c r="X1836">
        <v>0</v>
      </c>
      <c r="Y1836" t="s">
        <v>265</v>
      </c>
      <c r="Z1836" t="s">
        <v>265</v>
      </c>
      <c r="AA1836" t="s">
        <v>265</v>
      </c>
      <c r="AB1836" t="s">
        <v>265</v>
      </c>
      <c r="AC1836" t="s">
        <v>265</v>
      </c>
      <c r="AD1836" t="s">
        <v>265</v>
      </c>
      <c r="AE1836" t="s">
        <v>265</v>
      </c>
      <c r="AF1836" t="s">
        <v>267</v>
      </c>
      <c r="AG1836" t="s">
        <v>265</v>
      </c>
      <c r="AH1836" t="s">
        <v>265</v>
      </c>
      <c r="AI1836" t="s">
        <v>265</v>
      </c>
      <c r="AJ1836" t="s">
        <v>265</v>
      </c>
      <c r="AL1836" t="str">
        <f>IF(Sudan_News12[[#This Row],[relevancy_classification_english]]="Relevant","مناسب",IF(Sudan_News12[[#This Row],[relevancy_classification_english]]="Relevant","عَرَضِيّ",""))</f>
        <v/>
      </c>
      <c r="AN1836" t="str">
        <f>IF(Sudan_News12[[#This Row],[sentiment_analysis_english]]="Negative","سلبي",IF(Sudan_News12[[#This Row],[sentiment_analysis_english]]="Neutral","حيادي",IF(Sudan_News12[[#This Row],[sentiment_analysis_english]]="Positive","إيجابي","")))</f>
        <v/>
      </c>
      <c r="AO1836" t="e">
        <f>INDEX(TextClassificationList[],MATCH(Sudan_News12[[#This Row],[text_classification_arabic]],TextClassificationList[text_classification_arabic],0),1)</f>
        <v>#N/A</v>
      </c>
      <c r="AQ1836" t="e">
        <f>INDEX(TextClassificationList[],MATCH(Sudan_News12[[#This Row],[text_classification_arabic2]],TextClassificationList[text_classification_arabic],0),1)</f>
        <v>#N/A</v>
      </c>
      <c r="AS1836" t="e">
        <f>INDEX(TextClassificationList[],MATCH(Sudan_News12[[#This Row],[text_classification_arabic3]],TextClassificationList[text_classification_arabic],0),1)</f>
        <v>#N/A</v>
      </c>
      <c r="AU1836" t="e">
        <f>INDEX(TextClassificationList[],MATCH(Sudan_News12[[#This Row],[text_classification_arabic4]],TextClassificationList[text_classification_arabic],0),1)</f>
        <v>#N/A</v>
      </c>
      <c r="AW1836" t="e">
        <f>INDEX(TextClassificationList[],MATCH(Sudan_News12[[#This Row],[text_classification_arabic5]],TextClassificationList[text_classification_arabic],0),1)</f>
        <v>#N/A</v>
      </c>
    </row>
    <row r="1837" spans="1:49" x14ac:dyDescent="0.2">
      <c r="A1837">
        <v>1.3474833337065882E+18</v>
      </c>
      <c r="B1837">
        <v>1.3474833337065882E+18</v>
      </c>
      <c r="C1837" t="s">
        <v>7174</v>
      </c>
      <c r="D1837" s="1">
        <v>44204</v>
      </c>
      <c r="E1837" s="2">
        <v>0.50041666666666662</v>
      </c>
      <c r="F1837">
        <v>200</v>
      </c>
      <c r="G1837">
        <v>1889611729</v>
      </c>
      <c r="H1837" t="s">
        <v>354</v>
      </c>
      <c r="I1837" t="s">
        <v>355</v>
      </c>
      <c r="J1837" t="s">
        <v>265</v>
      </c>
      <c r="K1837" t="s">
        <v>7175</v>
      </c>
      <c r="L1837" t="s">
        <v>266</v>
      </c>
      <c r="M1837" t="s">
        <v>267</v>
      </c>
      <c r="N1837" t="s">
        <v>267</v>
      </c>
      <c r="O1837" t="s">
        <v>267</v>
      </c>
      <c r="P1837">
        <v>0</v>
      </c>
      <c r="Q1837">
        <v>0</v>
      </c>
      <c r="R1837">
        <v>1</v>
      </c>
      <c r="S1837" t="s">
        <v>267</v>
      </c>
      <c r="T1837" t="s">
        <v>267</v>
      </c>
      <c r="U1837" t="s">
        <v>7176</v>
      </c>
      <c r="V1837" t="b">
        <v>0</v>
      </c>
      <c r="W1837" t="s">
        <v>265</v>
      </c>
      <c r="X1837">
        <v>0</v>
      </c>
      <c r="Y1837" t="s">
        <v>265</v>
      </c>
      <c r="Z1837" t="s">
        <v>265</v>
      </c>
      <c r="AA1837" t="s">
        <v>265</v>
      </c>
      <c r="AB1837" t="s">
        <v>265</v>
      </c>
      <c r="AC1837" t="s">
        <v>265</v>
      </c>
      <c r="AD1837" t="s">
        <v>265</v>
      </c>
      <c r="AE1837" t="s">
        <v>265</v>
      </c>
      <c r="AF1837" t="s">
        <v>267</v>
      </c>
      <c r="AG1837" t="s">
        <v>265</v>
      </c>
      <c r="AH1837" t="s">
        <v>265</v>
      </c>
      <c r="AI1837" t="s">
        <v>265</v>
      </c>
      <c r="AJ1837" t="s">
        <v>265</v>
      </c>
      <c r="AL1837" t="str">
        <f>IF(Sudan_News12[[#This Row],[relevancy_classification_english]]="Relevant","مناسب",IF(Sudan_News12[[#This Row],[relevancy_classification_english]]="Relevant","عَرَضِيّ",""))</f>
        <v/>
      </c>
      <c r="AN1837" t="str">
        <f>IF(Sudan_News12[[#This Row],[sentiment_analysis_english]]="Negative","سلبي",IF(Sudan_News12[[#This Row],[sentiment_analysis_english]]="Neutral","حيادي",IF(Sudan_News12[[#This Row],[sentiment_analysis_english]]="Positive","إيجابي","")))</f>
        <v/>
      </c>
      <c r="AO1837" t="e">
        <f>INDEX(TextClassificationList[],MATCH(Sudan_News12[[#This Row],[text_classification_arabic]],TextClassificationList[text_classification_arabic],0),1)</f>
        <v>#N/A</v>
      </c>
      <c r="AQ1837" t="e">
        <f>INDEX(TextClassificationList[],MATCH(Sudan_News12[[#This Row],[text_classification_arabic2]],TextClassificationList[text_classification_arabic],0),1)</f>
        <v>#N/A</v>
      </c>
      <c r="AS1837" t="e">
        <f>INDEX(TextClassificationList[],MATCH(Sudan_News12[[#This Row],[text_classification_arabic3]],TextClassificationList[text_classification_arabic],0),1)</f>
        <v>#N/A</v>
      </c>
      <c r="AU1837" t="e">
        <f>INDEX(TextClassificationList[],MATCH(Sudan_News12[[#This Row],[text_classification_arabic4]],TextClassificationList[text_classification_arabic],0),1)</f>
        <v>#N/A</v>
      </c>
      <c r="AW1837" t="e">
        <f>INDEX(TextClassificationList[],MATCH(Sudan_News12[[#This Row],[text_classification_arabic5]],TextClassificationList[text_classification_arabic],0),1)</f>
        <v>#N/A</v>
      </c>
    </row>
    <row r="1838" spans="1:49" x14ac:dyDescent="0.2">
      <c r="A1838">
        <v>1.3474096834604933E+18</v>
      </c>
      <c r="B1838">
        <v>1.3474096834604933E+18</v>
      </c>
      <c r="C1838" t="s">
        <v>7177</v>
      </c>
      <c r="D1838" s="1">
        <v>44204</v>
      </c>
      <c r="E1838" s="2">
        <v>0.2971759259259259</v>
      </c>
      <c r="F1838">
        <v>200</v>
      </c>
      <c r="G1838">
        <v>1889611729</v>
      </c>
      <c r="H1838" t="s">
        <v>354</v>
      </c>
      <c r="I1838" t="s">
        <v>355</v>
      </c>
      <c r="J1838" t="s">
        <v>265</v>
      </c>
      <c r="K1838" t="s">
        <v>7178</v>
      </c>
      <c r="L1838" t="s">
        <v>266</v>
      </c>
      <c r="M1838" t="s">
        <v>4752</v>
      </c>
      <c r="N1838" t="s">
        <v>267</v>
      </c>
      <c r="O1838" t="s">
        <v>267</v>
      </c>
      <c r="P1838">
        <v>0</v>
      </c>
      <c r="Q1838">
        <v>0</v>
      </c>
      <c r="R1838">
        <v>0</v>
      </c>
      <c r="S1838" t="s">
        <v>267</v>
      </c>
      <c r="T1838" t="s">
        <v>267</v>
      </c>
      <c r="U1838" t="s">
        <v>7179</v>
      </c>
      <c r="V1838" t="b">
        <v>0</v>
      </c>
      <c r="W1838" t="s">
        <v>265</v>
      </c>
      <c r="X1838">
        <v>0</v>
      </c>
      <c r="Y1838" t="s">
        <v>265</v>
      </c>
      <c r="Z1838" t="s">
        <v>265</v>
      </c>
      <c r="AA1838" t="s">
        <v>265</v>
      </c>
      <c r="AB1838" t="s">
        <v>265</v>
      </c>
      <c r="AC1838" t="s">
        <v>265</v>
      </c>
      <c r="AD1838" t="s">
        <v>265</v>
      </c>
      <c r="AE1838" t="s">
        <v>265</v>
      </c>
      <c r="AF1838" t="s">
        <v>267</v>
      </c>
      <c r="AG1838" t="s">
        <v>265</v>
      </c>
      <c r="AH1838" t="s">
        <v>265</v>
      </c>
      <c r="AI1838" t="s">
        <v>265</v>
      </c>
      <c r="AJ1838" t="s">
        <v>265</v>
      </c>
      <c r="AL1838" t="str">
        <f>IF(Sudan_News12[[#This Row],[relevancy_classification_english]]="Relevant","مناسب",IF(Sudan_News12[[#This Row],[relevancy_classification_english]]="Relevant","عَرَضِيّ",""))</f>
        <v/>
      </c>
      <c r="AN1838" t="str">
        <f>IF(Sudan_News12[[#This Row],[sentiment_analysis_english]]="Negative","سلبي",IF(Sudan_News12[[#This Row],[sentiment_analysis_english]]="Neutral","حيادي",IF(Sudan_News12[[#This Row],[sentiment_analysis_english]]="Positive","إيجابي","")))</f>
        <v/>
      </c>
      <c r="AO1838" t="e">
        <f>INDEX(TextClassificationList[],MATCH(Sudan_News12[[#This Row],[text_classification_arabic]],TextClassificationList[text_classification_arabic],0),1)</f>
        <v>#N/A</v>
      </c>
      <c r="AQ1838" t="e">
        <f>INDEX(TextClassificationList[],MATCH(Sudan_News12[[#This Row],[text_classification_arabic2]],TextClassificationList[text_classification_arabic],0),1)</f>
        <v>#N/A</v>
      </c>
      <c r="AS1838" t="e">
        <f>INDEX(TextClassificationList[],MATCH(Sudan_News12[[#This Row],[text_classification_arabic3]],TextClassificationList[text_classification_arabic],0),1)</f>
        <v>#N/A</v>
      </c>
      <c r="AU1838" t="e">
        <f>INDEX(TextClassificationList[],MATCH(Sudan_News12[[#This Row],[text_classification_arabic4]],TextClassificationList[text_classification_arabic],0),1)</f>
        <v>#N/A</v>
      </c>
      <c r="AW1838" t="e">
        <f>INDEX(TextClassificationList[],MATCH(Sudan_News12[[#This Row],[text_classification_arabic5]],TextClassificationList[text_classification_arabic],0),1)</f>
        <v>#N/A</v>
      </c>
    </row>
    <row r="1839" spans="1:49" x14ac:dyDescent="0.2">
      <c r="A1839">
        <v>1.3474093063633183E+18</v>
      </c>
      <c r="B1839">
        <v>1.3474093063633183E+18</v>
      </c>
      <c r="C1839" t="s">
        <v>7180</v>
      </c>
      <c r="D1839" s="1">
        <v>44204</v>
      </c>
      <c r="E1839" s="2">
        <v>0.29613425925925924</v>
      </c>
      <c r="F1839">
        <v>200</v>
      </c>
      <c r="G1839">
        <v>1889611729</v>
      </c>
      <c r="H1839" t="s">
        <v>354</v>
      </c>
      <c r="I1839" t="s">
        <v>355</v>
      </c>
      <c r="J1839" t="s">
        <v>265</v>
      </c>
      <c r="K1839" t="s">
        <v>7181</v>
      </c>
      <c r="L1839" t="s">
        <v>266</v>
      </c>
      <c r="M1839" t="s">
        <v>267</v>
      </c>
      <c r="N1839" t="s">
        <v>267</v>
      </c>
      <c r="O1839" t="s">
        <v>267</v>
      </c>
      <c r="P1839">
        <v>0</v>
      </c>
      <c r="Q1839">
        <v>0</v>
      </c>
      <c r="R1839">
        <v>0</v>
      </c>
      <c r="S1839" t="s">
        <v>267</v>
      </c>
      <c r="T1839" t="s">
        <v>267</v>
      </c>
      <c r="U1839" t="s">
        <v>7182</v>
      </c>
      <c r="V1839" t="b">
        <v>0</v>
      </c>
      <c r="W1839" t="s">
        <v>265</v>
      </c>
      <c r="X1839">
        <v>0</v>
      </c>
      <c r="Y1839" t="s">
        <v>265</v>
      </c>
      <c r="Z1839" t="s">
        <v>265</v>
      </c>
      <c r="AA1839" t="s">
        <v>265</v>
      </c>
      <c r="AB1839" t="s">
        <v>265</v>
      </c>
      <c r="AC1839" t="s">
        <v>265</v>
      </c>
      <c r="AD1839" t="s">
        <v>265</v>
      </c>
      <c r="AE1839" t="s">
        <v>265</v>
      </c>
      <c r="AF1839" t="s">
        <v>267</v>
      </c>
      <c r="AG1839" t="s">
        <v>265</v>
      </c>
      <c r="AH1839" t="s">
        <v>265</v>
      </c>
      <c r="AI1839" t="s">
        <v>265</v>
      </c>
      <c r="AJ1839" t="s">
        <v>265</v>
      </c>
      <c r="AL1839" t="str">
        <f>IF(Sudan_News12[[#This Row],[relevancy_classification_english]]="Relevant","مناسب",IF(Sudan_News12[[#This Row],[relevancy_classification_english]]="Relevant","عَرَضِيّ",""))</f>
        <v/>
      </c>
      <c r="AN1839" t="str">
        <f>IF(Sudan_News12[[#This Row],[sentiment_analysis_english]]="Negative","سلبي",IF(Sudan_News12[[#This Row],[sentiment_analysis_english]]="Neutral","حيادي",IF(Sudan_News12[[#This Row],[sentiment_analysis_english]]="Positive","إيجابي","")))</f>
        <v/>
      </c>
      <c r="AO1839" t="e">
        <f>INDEX(TextClassificationList[],MATCH(Sudan_News12[[#This Row],[text_classification_arabic]],TextClassificationList[text_classification_arabic],0),1)</f>
        <v>#N/A</v>
      </c>
      <c r="AQ1839" t="e">
        <f>INDEX(TextClassificationList[],MATCH(Sudan_News12[[#This Row],[text_classification_arabic2]],TextClassificationList[text_classification_arabic],0),1)</f>
        <v>#N/A</v>
      </c>
      <c r="AS1839" t="e">
        <f>INDEX(TextClassificationList[],MATCH(Sudan_News12[[#This Row],[text_classification_arabic3]],TextClassificationList[text_classification_arabic],0),1)</f>
        <v>#N/A</v>
      </c>
      <c r="AU1839" t="e">
        <f>INDEX(TextClassificationList[],MATCH(Sudan_News12[[#This Row],[text_classification_arabic4]],TextClassificationList[text_classification_arabic],0),1)</f>
        <v>#N/A</v>
      </c>
      <c r="AW1839" t="e">
        <f>INDEX(TextClassificationList[],MATCH(Sudan_News12[[#This Row],[text_classification_arabic5]],TextClassificationList[text_classification_arabic],0),1)</f>
        <v>#N/A</v>
      </c>
    </row>
    <row r="1840" spans="1:49" x14ac:dyDescent="0.2">
      <c r="A1840">
        <v>1.3474090509301842E+18</v>
      </c>
      <c r="B1840">
        <v>1.3474090509301842E+18</v>
      </c>
      <c r="C1840" t="s">
        <v>7183</v>
      </c>
      <c r="D1840" s="1">
        <v>44204</v>
      </c>
      <c r="E1840" s="2">
        <v>0.29543981481481479</v>
      </c>
      <c r="F1840">
        <v>200</v>
      </c>
      <c r="G1840">
        <v>1889611729</v>
      </c>
      <c r="H1840" t="s">
        <v>354</v>
      </c>
      <c r="I1840" t="s">
        <v>355</v>
      </c>
      <c r="J1840" t="s">
        <v>265</v>
      </c>
      <c r="K1840" t="s">
        <v>7184</v>
      </c>
      <c r="L1840" t="s">
        <v>266</v>
      </c>
      <c r="M1840" t="s">
        <v>7185</v>
      </c>
      <c r="N1840" t="s">
        <v>267</v>
      </c>
      <c r="O1840" t="s">
        <v>267</v>
      </c>
      <c r="P1840">
        <v>0</v>
      </c>
      <c r="Q1840">
        <v>0</v>
      </c>
      <c r="R1840">
        <v>0</v>
      </c>
      <c r="S1840" t="s">
        <v>7186</v>
      </c>
      <c r="T1840" t="s">
        <v>267</v>
      </c>
      <c r="U1840" t="s">
        <v>7187</v>
      </c>
      <c r="V1840" t="b">
        <v>0</v>
      </c>
      <c r="W1840" t="s">
        <v>265</v>
      </c>
      <c r="X1840">
        <v>0</v>
      </c>
      <c r="Y1840" t="s">
        <v>265</v>
      </c>
      <c r="Z1840" t="s">
        <v>265</v>
      </c>
      <c r="AA1840" t="s">
        <v>265</v>
      </c>
      <c r="AB1840" t="s">
        <v>265</v>
      </c>
      <c r="AC1840" t="s">
        <v>265</v>
      </c>
      <c r="AD1840" t="s">
        <v>265</v>
      </c>
      <c r="AE1840" t="s">
        <v>265</v>
      </c>
      <c r="AF1840" t="s">
        <v>267</v>
      </c>
      <c r="AG1840" t="s">
        <v>265</v>
      </c>
      <c r="AH1840" t="s">
        <v>265</v>
      </c>
      <c r="AI1840" t="s">
        <v>265</v>
      </c>
      <c r="AJ1840" t="s">
        <v>265</v>
      </c>
      <c r="AL1840" t="str">
        <f>IF(Sudan_News12[[#This Row],[relevancy_classification_english]]="Relevant","مناسب",IF(Sudan_News12[[#This Row],[relevancy_classification_english]]="Relevant","عَرَضِيّ",""))</f>
        <v/>
      </c>
      <c r="AN1840" t="str">
        <f>IF(Sudan_News12[[#This Row],[sentiment_analysis_english]]="Negative","سلبي",IF(Sudan_News12[[#This Row],[sentiment_analysis_english]]="Neutral","حيادي",IF(Sudan_News12[[#This Row],[sentiment_analysis_english]]="Positive","إيجابي","")))</f>
        <v/>
      </c>
      <c r="AO1840" t="e">
        <f>INDEX(TextClassificationList[],MATCH(Sudan_News12[[#This Row],[text_classification_arabic]],TextClassificationList[text_classification_arabic],0),1)</f>
        <v>#N/A</v>
      </c>
      <c r="AQ1840" t="e">
        <f>INDEX(TextClassificationList[],MATCH(Sudan_News12[[#This Row],[text_classification_arabic2]],TextClassificationList[text_classification_arabic],0),1)</f>
        <v>#N/A</v>
      </c>
      <c r="AS1840" t="e">
        <f>INDEX(TextClassificationList[],MATCH(Sudan_News12[[#This Row],[text_classification_arabic3]],TextClassificationList[text_classification_arabic],0),1)</f>
        <v>#N/A</v>
      </c>
      <c r="AU1840" t="e">
        <f>INDEX(TextClassificationList[],MATCH(Sudan_News12[[#This Row],[text_classification_arabic4]],TextClassificationList[text_classification_arabic],0),1)</f>
        <v>#N/A</v>
      </c>
      <c r="AW1840" t="e">
        <f>INDEX(TextClassificationList[],MATCH(Sudan_News12[[#This Row],[text_classification_arabic5]],TextClassificationList[text_classification_arabic],0),1)</f>
        <v>#N/A</v>
      </c>
    </row>
    <row r="1841" spans="1:49" x14ac:dyDescent="0.2">
      <c r="A1841">
        <v>1.3474088148663747E+18</v>
      </c>
      <c r="B1841">
        <v>1.3474088148663747E+18</v>
      </c>
      <c r="C1841" t="s">
        <v>7188</v>
      </c>
      <c r="D1841" s="1">
        <v>44204</v>
      </c>
      <c r="E1841" s="2">
        <v>0.29478009259259258</v>
      </c>
      <c r="F1841">
        <v>200</v>
      </c>
      <c r="G1841">
        <v>1889611729</v>
      </c>
      <c r="H1841" t="s">
        <v>354</v>
      </c>
      <c r="I1841" t="s">
        <v>355</v>
      </c>
      <c r="J1841" t="s">
        <v>265</v>
      </c>
      <c r="K1841" t="s">
        <v>7189</v>
      </c>
      <c r="L1841" t="s">
        <v>266</v>
      </c>
      <c r="M1841" t="s">
        <v>267</v>
      </c>
      <c r="N1841" t="s">
        <v>267</v>
      </c>
      <c r="O1841" t="s">
        <v>267</v>
      </c>
      <c r="P1841">
        <v>0</v>
      </c>
      <c r="Q1841">
        <v>0</v>
      </c>
      <c r="R1841">
        <v>0</v>
      </c>
      <c r="S1841" t="s">
        <v>267</v>
      </c>
      <c r="T1841" t="s">
        <v>267</v>
      </c>
      <c r="U1841" t="s">
        <v>7190</v>
      </c>
      <c r="V1841" t="b">
        <v>0</v>
      </c>
      <c r="W1841" t="s">
        <v>265</v>
      </c>
      <c r="X1841">
        <v>0</v>
      </c>
      <c r="Y1841" t="s">
        <v>265</v>
      </c>
      <c r="Z1841" t="s">
        <v>265</v>
      </c>
      <c r="AA1841" t="s">
        <v>265</v>
      </c>
      <c r="AB1841" t="s">
        <v>265</v>
      </c>
      <c r="AC1841" t="s">
        <v>265</v>
      </c>
      <c r="AD1841" t="s">
        <v>265</v>
      </c>
      <c r="AE1841" t="s">
        <v>265</v>
      </c>
      <c r="AF1841" t="s">
        <v>267</v>
      </c>
      <c r="AG1841" t="s">
        <v>265</v>
      </c>
      <c r="AH1841" t="s">
        <v>265</v>
      </c>
      <c r="AI1841" t="s">
        <v>265</v>
      </c>
      <c r="AJ1841" t="s">
        <v>265</v>
      </c>
      <c r="AL1841" t="str">
        <f>IF(Sudan_News12[[#This Row],[relevancy_classification_english]]="Relevant","مناسب",IF(Sudan_News12[[#This Row],[relevancy_classification_english]]="Relevant","عَرَضِيّ",""))</f>
        <v/>
      </c>
      <c r="AN1841" t="str">
        <f>IF(Sudan_News12[[#This Row],[sentiment_analysis_english]]="Negative","سلبي",IF(Sudan_News12[[#This Row],[sentiment_analysis_english]]="Neutral","حيادي",IF(Sudan_News12[[#This Row],[sentiment_analysis_english]]="Positive","إيجابي","")))</f>
        <v/>
      </c>
      <c r="AO1841" t="e">
        <f>INDEX(TextClassificationList[],MATCH(Sudan_News12[[#This Row],[text_classification_arabic]],TextClassificationList[text_classification_arabic],0),1)</f>
        <v>#N/A</v>
      </c>
      <c r="AQ1841" t="e">
        <f>INDEX(TextClassificationList[],MATCH(Sudan_News12[[#This Row],[text_classification_arabic2]],TextClassificationList[text_classification_arabic],0),1)</f>
        <v>#N/A</v>
      </c>
      <c r="AS1841" t="e">
        <f>INDEX(TextClassificationList[],MATCH(Sudan_News12[[#This Row],[text_classification_arabic3]],TextClassificationList[text_classification_arabic],0),1)</f>
        <v>#N/A</v>
      </c>
      <c r="AU1841" t="e">
        <f>INDEX(TextClassificationList[],MATCH(Sudan_News12[[#This Row],[text_classification_arabic4]],TextClassificationList[text_classification_arabic],0),1)</f>
        <v>#N/A</v>
      </c>
      <c r="AW1841" t="e">
        <f>INDEX(TextClassificationList[],MATCH(Sudan_News12[[#This Row],[text_classification_arabic5]],TextClassificationList[text_classification_arabic],0),1)</f>
        <v>#N/A</v>
      </c>
    </row>
    <row r="1842" spans="1:49" x14ac:dyDescent="0.2">
      <c r="A1842">
        <v>1.3472934501154284E+18</v>
      </c>
      <c r="B1842">
        <v>1.3472934501154284E+18</v>
      </c>
      <c r="C1842" t="s">
        <v>7191</v>
      </c>
      <c r="D1842" s="1">
        <v>44203</v>
      </c>
      <c r="E1842" s="2">
        <v>0.97643518518518524</v>
      </c>
      <c r="F1842">
        <v>200</v>
      </c>
      <c r="G1842">
        <v>1889611729</v>
      </c>
      <c r="H1842" t="s">
        <v>354</v>
      </c>
      <c r="I1842" t="s">
        <v>355</v>
      </c>
      <c r="J1842" t="s">
        <v>265</v>
      </c>
      <c r="K1842" t="s">
        <v>7192</v>
      </c>
      <c r="L1842" t="s">
        <v>273</v>
      </c>
      <c r="M1842" t="s">
        <v>267</v>
      </c>
      <c r="N1842" t="s">
        <v>267</v>
      </c>
      <c r="O1842" t="s">
        <v>7193</v>
      </c>
      <c r="P1842">
        <v>0</v>
      </c>
      <c r="Q1842">
        <v>0</v>
      </c>
      <c r="R1842">
        <v>2</v>
      </c>
      <c r="S1842" t="s">
        <v>267</v>
      </c>
      <c r="T1842" t="s">
        <v>267</v>
      </c>
      <c r="U1842" t="s">
        <v>7194</v>
      </c>
      <c r="V1842" t="b">
        <v>0</v>
      </c>
      <c r="W1842" t="s">
        <v>265</v>
      </c>
      <c r="X1842">
        <v>1</v>
      </c>
      <c r="Y1842" t="s">
        <v>7195</v>
      </c>
      <c r="Z1842" t="s">
        <v>265</v>
      </c>
      <c r="AA1842" t="s">
        <v>265</v>
      </c>
      <c r="AB1842" t="s">
        <v>265</v>
      </c>
      <c r="AC1842" t="s">
        <v>265</v>
      </c>
      <c r="AD1842" t="s">
        <v>265</v>
      </c>
      <c r="AE1842" t="s">
        <v>265</v>
      </c>
      <c r="AF1842" t="s">
        <v>267</v>
      </c>
      <c r="AG1842" t="s">
        <v>265</v>
      </c>
      <c r="AH1842" t="s">
        <v>265</v>
      </c>
      <c r="AI1842" t="s">
        <v>265</v>
      </c>
      <c r="AJ1842" t="s">
        <v>265</v>
      </c>
      <c r="AL1842" t="str">
        <f>IF(Sudan_News12[[#This Row],[relevancy_classification_english]]="Relevant","مناسب",IF(Sudan_News12[[#This Row],[relevancy_classification_english]]="Relevant","عَرَضِيّ",""))</f>
        <v/>
      </c>
      <c r="AN1842" t="str">
        <f>IF(Sudan_News12[[#This Row],[sentiment_analysis_english]]="Negative","سلبي",IF(Sudan_News12[[#This Row],[sentiment_analysis_english]]="Neutral","حيادي",IF(Sudan_News12[[#This Row],[sentiment_analysis_english]]="Positive","إيجابي","")))</f>
        <v/>
      </c>
      <c r="AO1842" t="e">
        <f>INDEX(TextClassificationList[],MATCH(Sudan_News12[[#This Row],[text_classification_arabic]],TextClassificationList[text_classification_arabic],0),1)</f>
        <v>#N/A</v>
      </c>
      <c r="AQ1842" t="e">
        <f>INDEX(TextClassificationList[],MATCH(Sudan_News12[[#This Row],[text_classification_arabic2]],TextClassificationList[text_classification_arabic],0),1)</f>
        <v>#N/A</v>
      </c>
      <c r="AS1842" t="e">
        <f>INDEX(TextClassificationList[],MATCH(Sudan_News12[[#This Row],[text_classification_arabic3]],TextClassificationList[text_classification_arabic],0),1)</f>
        <v>#N/A</v>
      </c>
      <c r="AU1842" t="e">
        <f>INDEX(TextClassificationList[],MATCH(Sudan_News12[[#This Row],[text_classification_arabic4]],TextClassificationList[text_classification_arabic],0),1)</f>
        <v>#N/A</v>
      </c>
      <c r="AW1842" t="e">
        <f>INDEX(TextClassificationList[],MATCH(Sudan_News12[[#This Row],[text_classification_arabic5]],TextClassificationList[text_classification_arabic],0),1)</f>
        <v>#N/A</v>
      </c>
    </row>
    <row r="1843" spans="1:49" x14ac:dyDescent="0.2">
      <c r="A1843">
        <v>1.3472890482856468E+18</v>
      </c>
      <c r="B1843">
        <v>1.3472890482856468E+18</v>
      </c>
      <c r="C1843" t="s">
        <v>7196</v>
      </c>
      <c r="D1843" s="1">
        <v>44203</v>
      </c>
      <c r="E1843" s="2">
        <v>0.96429398148148149</v>
      </c>
      <c r="F1843">
        <v>200</v>
      </c>
      <c r="G1843">
        <v>1889611729</v>
      </c>
      <c r="H1843" t="s">
        <v>354</v>
      </c>
      <c r="I1843" t="s">
        <v>355</v>
      </c>
      <c r="J1843" t="s">
        <v>265</v>
      </c>
      <c r="K1843" t="s">
        <v>7197</v>
      </c>
      <c r="L1843" t="s">
        <v>266</v>
      </c>
      <c r="M1843" t="s">
        <v>267</v>
      </c>
      <c r="N1843" t="s">
        <v>267</v>
      </c>
      <c r="O1843" t="s">
        <v>7198</v>
      </c>
      <c r="P1843">
        <v>1</v>
      </c>
      <c r="Q1843">
        <v>0</v>
      </c>
      <c r="R1843">
        <v>12</v>
      </c>
      <c r="S1843" t="s">
        <v>267</v>
      </c>
      <c r="T1843" t="s">
        <v>267</v>
      </c>
      <c r="U1843" t="s">
        <v>7199</v>
      </c>
      <c r="V1843" t="b">
        <v>0</v>
      </c>
      <c r="W1843" t="s">
        <v>265</v>
      </c>
      <c r="X1843">
        <v>1</v>
      </c>
      <c r="Y1843" t="s">
        <v>7200</v>
      </c>
      <c r="Z1843" t="s">
        <v>265</v>
      </c>
      <c r="AA1843" t="s">
        <v>265</v>
      </c>
      <c r="AB1843" t="s">
        <v>265</v>
      </c>
      <c r="AC1843" t="s">
        <v>265</v>
      </c>
      <c r="AD1843" t="s">
        <v>265</v>
      </c>
      <c r="AE1843" t="s">
        <v>265</v>
      </c>
      <c r="AF1843" t="s">
        <v>267</v>
      </c>
      <c r="AG1843" t="s">
        <v>265</v>
      </c>
      <c r="AH1843" t="s">
        <v>265</v>
      </c>
      <c r="AI1843" t="s">
        <v>265</v>
      </c>
      <c r="AJ1843" t="s">
        <v>265</v>
      </c>
      <c r="AL1843" t="str">
        <f>IF(Sudan_News12[[#This Row],[relevancy_classification_english]]="Relevant","مناسب",IF(Sudan_News12[[#This Row],[relevancy_classification_english]]="Relevant","عَرَضِيّ",""))</f>
        <v/>
      </c>
      <c r="AN1843" t="str">
        <f>IF(Sudan_News12[[#This Row],[sentiment_analysis_english]]="Negative","سلبي",IF(Sudan_News12[[#This Row],[sentiment_analysis_english]]="Neutral","حيادي",IF(Sudan_News12[[#This Row],[sentiment_analysis_english]]="Positive","إيجابي","")))</f>
        <v/>
      </c>
      <c r="AO1843" t="e">
        <f>INDEX(TextClassificationList[],MATCH(Sudan_News12[[#This Row],[text_classification_arabic]],TextClassificationList[text_classification_arabic],0),1)</f>
        <v>#N/A</v>
      </c>
      <c r="AQ1843" t="e">
        <f>INDEX(TextClassificationList[],MATCH(Sudan_News12[[#This Row],[text_classification_arabic2]],TextClassificationList[text_classification_arabic],0),1)</f>
        <v>#N/A</v>
      </c>
      <c r="AS1843" t="e">
        <f>INDEX(TextClassificationList[],MATCH(Sudan_News12[[#This Row],[text_classification_arabic3]],TextClassificationList[text_classification_arabic],0),1)</f>
        <v>#N/A</v>
      </c>
      <c r="AU1843" t="e">
        <f>INDEX(TextClassificationList[],MATCH(Sudan_News12[[#This Row],[text_classification_arabic4]],TextClassificationList[text_classification_arabic],0),1)</f>
        <v>#N/A</v>
      </c>
      <c r="AW1843" t="e">
        <f>INDEX(TextClassificationList[],MATCH(Sudan_News12[[#This Row],[text_classification_arabic5]],TextClassificationList[text_classification_arabic],0),1)</f>
        <v>#N/A</v>
      </c>
    </row>
    <row r="1844" spans="1:49" x14ac:dyDescent="0.2">
      <c r="A1844">
        <v>1.347282519151018E+18</v>
      </c>
      <c r="B1844">
        <v>1.347282519151018E+18</v>
      </c>
      <c r="C1844" t="s">
        <v>7201</v>
      </c>
      <c r="D1844" s="1">
        <v>44203</v>
      </c>
      <c r="E1844" s="2">
        <v>0.94627314814814811</v>
      </c>
      <c r="F1844">
        <v>200</v>
      </c>
      <c r="G1844">
        <v>1889611729</v>
      </c>
      <c r="H1844" t="s">
        <v>354</v>
      </c>
      <c r="I1844" t="s">
        <v>355</v>
      </c>
      <c r="J1844" t="s">
        <v>265</v>
      </c>
      <c r="K1844" t="s">
        <v>7202</v>
      </c>
      <c r="L1844" t="s">
        <v>266</v>
      </c>
      <c r="M1844" t="s">
        <v>332</v>
      </c>
      <c r="N1844" t="s">
        <v>267</v>
      </c>
      <c r="O1844" t="s">
        <v>267</v>
      </c>
      <c r="P1844">
        <v>0</v>
      </c>
      <c r="Q1844">
        <v>0</v>
      </c>
      <c r="R1844">
        <v>0</v>
      </c>
      <c r="S1844" t="s">
        <v>267</v>
      </c>
      <c r="T1844" t="s">
        <v>267</v>
      </c>
      <c r="U1844" t="s">
        <v>7203</v>
      </c>
      <c r="V1844" t="b">
        <v>0</v>
      </c>
      <c r="W1844" t="s">
        <v>265</v>
      </c>
      <c r="X1844">
        <v>0</v>
      </c>
      <c r="Y1844" t="s">
        <v>265</v>
      </c>
      <c r="Z1844" t="s">
        <v>265</v>
      </c>
      <c r="AA1844" t="s">
        <v>265</v>
      </c>
      <c r="AB1844" t="s">
        <v>265</v>
      </c>
      <c r="AC1844" t="s">
        <v>265</v>
      </c>
      <c r="AD1844" t="s">
        <v>265</v>
      </c>
      <c r="AE1844" t="s">
        <v>265</v>
      </c>
      <c r="AF1844" t="s">
        <v>267</v>
      </c>
      <c r="AG1844" t="s">
        <v>265</v>
      </c>
      <c r="AH1844" t="s">
        <v>265</v>
      </c>
      <c r="AI1844" t="s">
        <v>265</v>
      </c>
      <c r="AJ1844" t="s">
        <v>265</v>
      </c>
      <c r="AL1844" t="str">
        <f>IF(Sudan_News12[[#This Row],[relevancy_classification_english]]="Relevant","مناسب",IF(Sudan_News12[[#This Row],[relevancy_classification_english]]="Relevant","عَرَضِيّ",""))</f>
        <v/>
      </c>
      <c r="AN1844" t="str">
        <f>IF(Sudan_News12[[#This Row],[sentiment_analysis_english]]="Negative","سلبي",IF(Sudan_News12[[#This Row],[sentiment_analysis_english]]="Neutral","حيادي",IF(Sudan_News12[[#This Row],[sentiment_analysis_english]]="Positive","إيجابي","")))</f>
        <v/>
      </c>
      <c r="AO1844" t="e">
        <f>INDEX(TextClassificationList[],MATCH(Sudan_News12[[#This Row],[text_classification_arabic]],TextClassificationList[text_classification_arabic],0),1)</f>
        <v>#N/A</v>
      </c>
      <c r="AQ1844" t="e">
        <f>INDEX(TextClassificationList[],MATCH(Sudan_News12[[#This Row],[text_classification_arabic2]],TextClassificationList[text_classification_arabic],0),1)</f>
        <v>#N/A</v>
      </c>
      <c r="AS1844" t="e">
        <f>INDEX(TextClassificationList[],MATCH(Sudan_News12[[#This Row],[text_classification_arabic3]],TextClassificationList[text_classification_arabic],0),1)</f>
        <v>#N/A</v>
      </c>
      <c r="AU1844" t="e">
        <f>INDEX(TextClassificationList[],MATCH(Sudan_News12[[#This Row],[text_classification_arabic4]],TextClassificationList[text_classification_arabic],0),1)</f>
        <v>#N/A</v>
      </c>
      <c r="AW1844" t="e">
        <f>INDEX(TextClassificationList[],MATCH(Sudan_News12[[#This Row],[text_classification_arabic5]],TextClassificationList[text_classification_arabic],0),1)</f>
        <v>#N/A</v>
      </c>
    </row>
    <row r="1845" spans="1:49" x14ac:dyDescent="0.2">
      <c r="A1845">
        <v>1.347282168695894E+18</v>
      </c>
      <c r="B1845">
        <v>1.3472801332631306E+18</v>
      </c>
      <c r="C1845" t="s">
        <v>7204</v>
      </c>
      <c r="D1845" s="1">
        <v>44203</v>
      </c>
      <c r="E1845" s="2">
        <v>0.94530092592592596</v>
      </c>
      <c r="F1845">
        <v>200</v>
      </c>
      <c r="G1845">
        <v>1889611729</v>
      </c>
      <c r="H1845" t="s">
        <v>354</v>
      </c>
      <c r="I1845" t="s">
        <v>355</v>
      </c>
      <c r="J1845" t="s">
        <v>265</v>
      </c>
      <c r="K1845" t="s">
        <v>7205</v>
      </c>
      <c r="L1845" t="s">
        <v>266</v>
      </c>
      <c r="M1845" t="s">
        <v>267</v>
      </c>
      <c r="N1845" t="s">
        <v>267</v>
      </c>
      <c r="O1845" t="s">
        <v>267</v>
      </c>
      <c r="P1845">
        <v>0</v>
      </c>
      <c r="Q1845">
        <v>1</v>
      </c>
      <c r="R1845">
        <v>1</v>
      </c>
      <c r="S1845" t="s">
        <v>267</v>
      </c>
      <c r="T1845" t="s">
        <v>267</v>
      </c>
      <c r="U1845" t="s">
        <v>7206</v>
      </c>
      <c r="V1845" t="b">
        <v>0</v>
      </c>
      <c r="W1845" t="s">
        <v>265</v>
      </c>
      <c r="X1845">
        <v>0</v>
      </c>
      <c r="Y1845" t="s">
        <v>265</v>
      </c>
      <c r="Z1845" t="s">
        <v>265</v>
      </c>
      <c r="AA1845" t="s">
        <v>265</v>
      </c>
      <c r="AB1845" t="s">
        <v>265</v>
      </c>
      <c r="AC1845" t="s">
        <v>265</v>
      </c>
      <c r="AD1845" t="s">
        <v>265</v>
      </c>
      <c r="AE1845" t="s">
        <v>265</v>
      </c>
      <c r="AF1845" t="s">
        <v>267</v>
      </c>
      <c r="AG1845" t="s">
        <v>265</v>
      </c>
      <c r="AH1845" t="s">
        <v>265</v>
      </c>
      <c r="AI1845" t="s">
        <v>265</v>
      </c>
      <c r="AJ1845" t="s">
        <v>265</v>
      </c>
      <c r="AL1845" t="str">
        <f>IF(Sudan_News12[[#This Row],[relevancy_classification_english]]="Relevant","مناسب",IF(Sudan_News12[[#This Row],[relevancy_classification_english]]="Relevant","عَرَضِيّ",""))</f>
        <v/>
      </c>
      <c r="AN1845" t="str">
        <f>IF(Sudan_News12[[#This Row],[sentiment_analysis_english]]="Negative","سلبي",IF(Sudan_News12[[#This Row],[sentiment_analysis_english]]="Neutral","حيادي",IF(Sudan_News12[[#This Row],[sentiment_analysis_english]]="Positive","إيجابي","")))</f>
        <v/>
      </c>
      <c r="AO1845" t="e">
        <f>INDEX(TextClassificationList[],MATCH(Sudan_News12[[#This Row],[text_classification_arabic]],TextClassificationList[text_classification_arabic],0),1)</f>
        <v>#N/A</v>
      </c>
      <c r="AQ1845" t="e">
        <f>INDEX(TextClassificationList[],MATCH(Sudan_News12[[#This Row],[text_classification_arabic2]],TextClassificationList[text_classification_arabic],0),1)</f>
        <v>#N/A</v>
      </c>
      <c r="AS1845" t="e">
        <f>INDEX(TextClassificationList[],MATCH(Sudan_News12[[#This Row],[text_classification_arabic3]],TextClassificationList[text_classification_arabic],0),1)</f>
        <v>#N/A</v>
      </c>
      <c r="AU1845" t="e">
        <f>INDEX(TextClassificationList[],MATCH(Sudan_News12[[#This Row],[text_classification_arabic4]],TextClassificationList[text_classification_arabic],0),1)</f>
        <v>#N/A</v>
      </c>
      <c r="AW1845" t="e">
        <f>INDEX(TextClassificationList[],MATCH(Sudan_News12[[#This Row],[text_classification_arabic5]],TextClassificationList[text_classification_arabic],0),1)</f>
        <v>#N/A</v>
      </c>
    </row>
    <row r="1846" spans="1:49" x14ac:dyDescent="0.2">
      <c r="A1846">
        <v>1.3472818941535969E+18</v>
      </c>
      <c r="B1846">
        <v>1.3472801332631306E+18</v>
      </c>
      <c r="C1846" t="s">
        <v>7207</v>
      </c>
      <c r="D1846" s="1">
        <v>44203</v>
      </c>
      <c r="E1846" s="2">
        <v>0.9445486111111111</v>
      </c>
      <c r="F1846">
        <v>200</v>
      </c>
      <c r="G1846">
        <v>1889611729</v>
      </c>
      <c r="H1846" t="s">
        <v>354</v>
      </c>
      <c r="I1846" t="s">
        <v>355</v>
      </c>
      <c r="J1846" t="s">
        <v>265</v>
      </c>
      <c r="K1846" t="s">
        <v>7208</v>
      </c>
      <c r="L1846" t="s">
        <v>266</v>
      </c>
      <c r="M1846" t="s">
        <v>267</v>
      </c>
      <c r="N1846" t="s">
        <v>267</v>
      </c>
      <c r="O1846" t="s">
        <v>267</v>
      </c>
      <c r="P1846">
        <v>1</v>
      </c>
      <c r="Q1846">
        <v>2</v>
      </c>
      <c r="R1846">
        <v>0</v>
      </c>
      <c r="S1846" t="s">
        <v>267</v>
      </c>
      <c r="T1846" t="s">
        <v>267</v>
      </c>
      <c r="U1846" t="s">
        <v>7209</v>
      </c>
      <c r="V1846" t="b">
        <v>0</v>
      </c>
      <c r="W1846" t="s">
        <v>265</v>
      </c>
      <c r="X1846">
        <v>0</v>
      </c>
      <c r="Y1846" t="s">
        <v>265</v>
      </c>
      <c r="Z1846" t="s">
        <v>265</v>
      </c>
      <c r="AA1846" t="s">
        <v>265</v>
      </c>
      <c r="AB1846" t="s">
        <v>265</v>
      </c>
      <c r="AC1846" t="s">
        <v>265</v>
      </c>
      <c r="AD1846" t="s">
        <v>265</v>
      </c>
      <c r="AE1846" t="s">
        <v>265</v>
      </c>
      <c r="AF1846" t="s">
        <v>267</v>
      </c>
      <c r="AG1846" t="s">
        <v>265</v>
      </c>
      <c r="AH1846" t="s">
        <v>265</v>
      </c>
      <c r="AI1846" t="s">
        <v>265</v>
      </c>
      <c r="AJ1846" t="s">
        <v>265</v>
      </c>
      <c r="AL1846" t="str">
        <f>IF(Sudan_News12[[#This Row],[relevancy_classification_english]]="Relevant","مناسب",IF(Sudan_News12[[#This Row],[relevancy_classification_english]]="Relevant","عَرَضِيّ",""))</f>
        <v/>
      </c>
      <c r="AN1846" t="str">
        <f>IF(Sudan_News12[[#This Row],[sentiment_analysis_english]]="Negative","سلبي",IF(Sudan_News12[[#This Row],[sentiment_analysis_english]]="Neutral","حيادي",IF(Sudan_News12[[#This Row],[sentiment_analysis_english]]="Positive","إيجابي","")))</f>
        <v/>
      </c>
      <c r="AO1846" t="e">
        <f>INDEX(TextClassificationList[],MATCH(Sudan_News12[[#This Row],[text_classification_arabic]],TextClassificationList[text_classification_arabic],0),1)</f>
        <v>#N/A</v>
      </c>
      <c r="AQ1846" t="e">
        <f>INDEX(TextClassificationList[],MATCH(Sudan_News12[[#This Row],[text_classification_arabic2]],TextClassificationList[text_classification_arabic],0),1)</f>
        <v>#N/A</v>
      </c>
      <c r="AS1846" t="e">
        <f>INDEX(TextClassificationList[],MATCH(Sudan_News12[[#This Row],[text_classification_arabic3]],TextClassificationList[text_classification_arabic],0),1)</f>
        <v>#N/A</v>
      </c>
      <c r="AU1846" t="e">
        <f>INDEX(TextClassificationList[],MATCH(Sudan_News12[[#This Row],[text_classification_arabic4]],TextClassificationList[text_classification_arabic],0),1)</f>
        <v>#N/A</v>
      </c>
      <c r="AW1846" t="e">
        <f>INDEX(TextClassificationList[],MATCH(Sudan_News12[[#This Row],[text_classification_arabic5]],TextClassificationList[text_classification_arabic],0),1)</f>
        <v>#N/A</v>
      </c>
    </row>
    <row r="1847" spans="1:49" x14ac:dyDescent="0.2">
      <c r="A1847">
        <v>1.347281651244671E+18</v>
      </c>
      <c r="B1847">
        <v>1.3472801332631306E+18</v>
      </c>
      <c r="C1847" t="s">
        <v>7210</v>
      </c>
      <c r="D1847" s="1">
        <v>44203</v>
      </c>
      <c r="E1847" s="2">
        <v>0.94387731481481485</v>
      </c>
      <c r="F1847">
        <v>200</v>
      </c>
      <c r="G1847">
        <v>1889611729</v>
      </c>
      <c r="H1847" t="s">
        <v>354</v>
      </c>
      <c r="I1847" t="s">
        <v>355</v>
      </c>
      <c r="J1847" t="s">
        <v>265</v>
      </c>
      <c r="K1847" t="s">
        <v>7208</v>
      </c>
      <c r="L1847" t="s">
        <v>266</v>
      </c>
      <c r="M1847" t="s">
        <v>267</v>
      </c>
      <c r="N1847" t="s">
        <v>267</v>
      </c>
      <c r="O1847" t="s">
        <v>267</v>
      </c>
      <c r="P1847">
        <v>1</v>
      </c>
      <c r="Q1847">
        <v>1</v>
      </c>
      <c r="R1847">
        <v>0</v>
      </c>
      <c r="S1847" t="s">
        <v>267</v>
      </c>
      <c r="T1847" t="s">
        <v>267</v>
      </c>
      <c r="U1847" t="s">
        <v>7211</v>
      </c>
      <c r="V1847" t="b">
        <v>0</v>
      </c>
      <c r="W1847" t="s">
        <v>265</v>
      </c>
      <c r="X1847">
        <v>0</v>
      </c>
      <c r="Y1847" t="s">
        <v>265</v>
      </c>
      <c r="Z1847" t="s">
        <v>265</v>
      </c>
      <c r="AA1847" t="s">
        <v>265</v>
      </c>
      <c r="AB1847" t="s">
        <v>265</v>
      </c>
      <c r="AC1847" t="s">
        <v>265</v>
      </c>
      <c r="AD1847" t="s">
        <v>265</v>
      </c>
      <c r="AE1847" t="s">
        <v>265</v>
      </c>
      <c r="AF1847" t="s">
        <v>267</v>
      </c>
      <c r="AG1847" t="s">
        <v>265</v>
      </c>
      <c r="AH1847" t="s">
        <v>265</v>
      </c>
      <c r="AI1847" t="s">
        <v>265</v>
      </c>
      <c r="AJ1847" t="s">
        <v>265</v>
      </c>
      <c r="AL1847" t="str">
        <f>IF(Sudan_News12[[#This Row],[relevancy_classification_english]]="Relevant","مناسب",IF(Sudan_News12[[#This Row],[relevancy_classification_english]]="Relevant","عَرَضِيّ",""))</f>
        <v/>
      </c>
      <c r="AN1847" t="str">
        <f>IF(Sudan_News12[[#This Row],[sentiment_analysis_english]]="Negative","سلبي",IF(Sudan_News12[[#This Row],[sentiment_analysis_english]]="Neutral","حيادي",IF(Sudan_News12[[#This Row],[sentiment_analysis_english]]="Positive","إيجابي","")))</f>
        <v/>
      </c>
      <c r="AO1847" t="e">
        <f>INDEX(TextClassificationList[],MATCH(Sudan_News12[[#This Row],[text_classification_arabic]],TextClassificationList[text_classification_arabic],0),1)</f>
        <v>#N/A</v>
      </c>
      <c r="AQ1847" t="e">
        <f>INDEX(TextClassificationList[],MATCH(Sudan_News12[[#This Row],[text_classification_arabic2]],TextClassificationList[text_classification_arabic],0),1)</f>
        <v>#N/A</v>
      </c>
      <c r="AS1847" t="e">
        <f>INDEX(TextClassificationList[],MATCH(Sudan_News12[[#This Row],[text_classification_arabic3]],TextClassificationList[text_classification_arabic],0),1)</f>
        <v>#N/A</v>
      </c>
      <c r="AU1847" t="e">
        <f>INDEX(TextClassificationList[],MATCH(Sudan_News12[[#This Row],[text_classification_arabic4]],TextClassificationList[text_classification_arabic],0),1)</f>
        <v>#N/A</v>
      </c>
      <c r="AW1847" t="e">
        <f>INDEX(TextClassificationList[],MATCH(Sudan_News12[[#This Row],[text_classification_arabic5]],TextClassificationList[text_classification_arabic],0),1)</f>
        <v>#N/A</v>
      </c>
    </row>
    <row r="1848" spans="1:49" x14ac:dyDescent="0.2">
      <c r="A1848">
        <v>1.3472815315937608E+18</v>
      </c>
      <c r="B1848">
        <v>1.3472801332631306E+18</v>
      </c>
      <c r="C1848" t="s">
        <v>7212</v>
      </c>
      <c r="D1848" s="1">
        <v>44203</v>
      </c>
      <c r="E1848" s="2">
        <v>0.94355324074074076</v>
      </c>
      <c r="F1848">
        <v>200</v>
      </c>
      <c r="G1848">
        <v>1889611729</v>
      </c>
      <c r="H1848" t="s">
        <v>354</v>
      </c>
      <c r="I1848" t="s">
        <v>355</v>
      </c>
      <c r="J1848" t="s">
        <v>265</v>
      </c>
      <c r="K1848" t="s">
        <v>7213</v>
      </c>
      <c r="L1848" t="s">
        <v>266</v>
      </c>
      <c r="M1848" t="s">
        <v>267</v>
      </c>
      <c r="N1848" t="s">
        <v>267</v>
      </c>
      <c r="O1848" t="s">
        <v>267</v>
      </c>
      <c r="P1848">
        <v>1</v>
      </c>
      <c r="Q1848">
        <v>1</v>
      </c>
      <c r="R1848">
        <v>0</v>
      </c>
      <c r="S1848" t="s">
        <v>267</v>
      </c>
      <c r="T1848" t="s">
        <v>267</v>
      </c>
      <c r="U1848" t="s">
        <v>7214</v>
      </c>
      <c r="V1848" t="b">
        <v>0</v>
      </c>
      <c r="W1848" t="s">
        <v>265</v>
      </c>
      <c r="X1848">
        <v>0</v>
      </c>
      <c r="Y1848" t="s">
        <v>265</v>
      </c>
      <c r="Z1848" t="s">
        <v>265</v>
      </c>
      <c r="AA1848" t="s">
        <v>265</v>
      </c>
      <c r="AB1848" t="s">
        <v>265</v>
      </c>
      <c r="AC1848" t="s">
        <v>265</v>
      </c>
      <c r="AD1848" t="s">
        <v>265</v>
      </c>
      <c r="AE1848" t="s">
        <v>265</v>
      </c>
      <c r="AF1848" t="s">
        <v>267</v>
      </c>
      <c r="AG1848" t="s">
        <v>265</v>
      </c>
      <c r="AH1848" t="s">
        <v>265</v>
      </c>
      <c r="AI1848" t="s">
        <v>265</v>
      </c>
      <c r="AJ1848" t="s">
        <v>265</v>
      </c>
      <c r="AL1848" t="str">
        <f>IF(Sudan_News12[[#This Row],[relevancy_classification_english]]="Relevant","مناسب",IF(Sudan_News12[[#This Row],[relevancy_classification_english]]="Relevant","عَرَضِيّ",""))</f>
        <v/>
      </c>
      <c r="AN1848" t="str">
        <f>IF(Sudan_News12[[#This Row],[sentiment_analysis_english]]="Negative","سلبي",IF(Sudan_News12[[#This Row],[sentiment_analysis_english]]="Neutral","حيادي",IF(Sudan_News12[[#This Row],[sentiment_analysis_english]]="Positive","إيجابي","")))</f>
        <v/>
      </c>
      <c r="AO1848" t="e">
        <f>INDEX(TextClassificationList[],MATCH(Sudan_News12[[#This Row],[text_classification_arabic]],TextClassificationList[text_classification_arabic],0),1)</f>
        <v>#N/A</v>
      </c>
      <c r="AQ1848" t="e">
        <f>INDEX(TextClassificationList[],MATCH(Sudan_News12[[#This Row],[text_classification_arabic2]],TextClassificationList[text_classification_arabic],0),1)</f>
        <v>#N/A</v>
      </c>
      <c r="AS1848" t="e">
        <f>INDEX(TextClassificationList[],MATCH(Sudan_News12[[#This Row],[text_classification_arabic3]],TextClassificationList[text_classification_arabic],0),1)</f>
        <v>#N/A</v>
      </c>
      <c r="AU1848" t="e">
        <f>INDEX(TextClassificationList[],MATCH(Sudan_News12[[#This Row],[text_classification_arabic4]],TextClassificationList[text_classification_arabic],0),1)</f>
        <v>#N/A</v>
      </c>
      <c r="AW1848" t="e">
        <f>INDEX(TextClassificationList[],MATCH(Sudan_News12[[#This Row],[text_classification_arabic5]],TextClassificationList[text_classification_arabic],0),1)</f>
        <v>#N/A</v>
      </c>
    </row>
    <row r="1849" spans="1:49" x14ac:dyDescent="0.2">
      <c r="A1849">
        <v>1.3472813916759122E+18</v>
      </c>
      <c r="B1849">
        <v>1.3472801332631306E+18</v>
      </c>
      <c r="C1849" t="s">
        <v>7215</v>
      </c>
      <c r="D1849" s="1">
        <v>44203</v>
      </c>
      <c r="E1849" s="2">
        <v>0.94315972222222222</v>
      </c>
      <c r="F1849">
        <v>200</v>
      </c>
      <c r="G1849">
        <v>1889611729</v>
      </c>
      <c r="H1849" t="s">
        <v>354</v>
      </c>
      <c r="I1849" t="s">
        <v>355</v>
      </c>
      <c r="J1849" t="s">
        <v>265</v>
      </c>
      <c r="K1849" t="s">
        <v>7216</v>
      </c>
      <c r="L1849" t="s">
        <v>266</v>
      </c>
      <c r="M1849" t="s">
        <v>267</v>
      </c>
      <c r="N1849" t="s">
        <v>267</v>
      </c>
      <c r="O1849" t="s">
        <v>267</v>
      </c>
      <c r="P1849">
        <v>1</v>
      </c>
      <c r="Q1849">
        <v>1</v>
      </c>
      <c r="R1849">
        <v>0</v>
      </c>
      <c r="S1849" t="s">
        <v>267</v>
      </c>
      <c r="T1849" t="s">
        <v>267</v>
      </c>
      <c r="U1849" t="s">
        <v>7217</v>
      </c>
      <c r="V1849" t="b">
        <v>0</v>
      </c>
      <c r="W1849" t="s">
        <v>265</v>
      </c>
      <c r="X1849">
        <v>0</v>
      </c>
      <c r="Y1849" t="s">
        <v>265</v>
      </c>
      <c r="Z1849" t="s">
        <v>265</v>
      </c>
      <c r="AA1849" t="s">
        <v>265</v>
      </c>
      <c r="AB1849" t="s">
        <v>265</v>
      </c>
      <c r="AC1849" t="s">
        <v>265</v>
      </c>
      <c r="AD1849" t="s">
        <v>265</v>
      </c>
      <c r="AE1849" t="s">
        <v>265</v>
      </c>
      <c r="AF1849" t="s">
        <v>267</v>
      </c>
      <c r="AG1849" t="s">
        <v>265</v>
      </c>
      <c r="AH1849" t="s">
        <v>265</v>
      </c>
      <c r="AI1849" t="s">
        <v>265</v>
      </c>
      <c r="AJ1849" t="s">
        <v>265</v>
      </c>
      <c r="AL1849" t="str">
        <f>IF(Sudan_News12[[#This Row],[relevancy_classification_english]]="Relevant","مناسب",IF(Sudan_News12[[#This Row],[relevancy_classification_english]]="Relevant","عَرَضِيّ",""))</f>
        <v/>
      </c>
      <c r="AN1849" t="str">
        <f>IF(Sudan_News12[[#This Row],[sentiment_analysis_english]]="Negative","سلبي",IF(Sudan_News12[[#This Row],[sentiment_analysis_english]]="Neutral","حيادي",IF(Sudan_News12[[#This Row],[sentiment_analysis_english]]="Positive","إيجابي","")))</f>
        <v/>
      </c>
      <c r="AO1849" t="e">
        <f>INDEX(TextClassificationList[],MATCH(Sudan_News12[[#This Row],[text_classification_arabic]],TextClassificationList[text_classification_arabic],0),1)</f>
        <v>#N/A</v>
      </c>
      <c r="AQ1849" t="e">
        <f>INDEX(TextClassificationList[],MATCH(Sudan_News12[[#This Row],[text_classification_arabic2]],TextClassificationList[text_classification_arabic],0),1)</f>
        <v>#N/A</v>
      </c>
      <c r="AS1849" t="e">
        <f>INDEX(TextClassificationList[],MATCH(Sudan_News12[[#This Row],[text_classification_arabic3]],TextClassificationList[text_classification_arabic],0),1)</f>
        <v>#N/A</v>
      </c>
      <c r="AU1849" t="e">
        <f>INDEX(TextClassificationList[],MATCH(Sudan_News12[[#This Row],[text_classification_arabic4]],TextClassificationList[text_classification_arabic],0),1)</f>
        <v>#N/A</v>
      </c>
      <c r="AW1849" t="e">
        <f>INDEX(TextClassificationList[],MATCH(Sudan_News12[[#This Row],[text_classification_arabic5]],TextClassificationList[text_classification_arabic],0),1)</f>
        <v>#N/A</v>
      </c>
    </row>
    <row r="1850" spans="1:49" x14ac:dyDescent="0.2">
      <c r="A1850">
        <v>1.3472812981094236E+18</v>
      </c>
      <c r="B1850">
        <v>1.3472801332631306E+18</v>
      </c>
      <c r="C1850" t="s">
        <v>7218</v>
      </c>
      <c r="D1850" s="1">
        <v>44203</v>
      </c>
      <c r="E1850" s="2">
        <v>0.94290509259259259</v>
      </c>
      <c r="F1850">
        <v>200</v>
      </c>
      <c r="G1850">
        <v>1889611729</v>
      </c>
      <c r="H1850" t="s">
        <v>354</v>
      </c>
      <c r="I1850" t="s">
        <v>355</v>
      </c>
      <c r="J1850" t="s">
        <v>265</v>
      </c>
      <c r="K1850" t="s">
        <v>7219</v>
      </c>
      <c r="L1850" t="s">
        <v>266</v>
      </c>
      <c r="M1850" t="s">
        <v>267</v>
      </c>
      <c r="N1850" t="s">
        <v>267</v>
      </c>
      <c r="O1850" t="s">
        <v>267</v>
      </c>
      <c r="P1850">
        <v>1</v>
      </c>
      <c r="Q1850">
        <v>1</v>
      </c>
      <c r="R1850">
        <v>0</v>
      </c>
      <c r="S1850" t="s">
        <v>267</v>
      </c>
      <c r="T1850" t="s">
        <v>267</v>
      </c>
      <c r="U1850" t="s">
        <v>7220</v>
      </c>
      <c r="V1850" t="b">
        <v>0</v>
      </c>
      <c r="W1850" t="s">
        <v>265</v>
      </c>
      <c r="X1850">
        <v>0</v>
      </c>
      <c r="Y1850" t="s">
        <v>265</v>
      </c>
      <c r="Z1850" t="s">
        <v>265</v>
      </c>
      <c r="AA1850" t="s">
        <v>265</v>
      </c>
      <c r="AB1850" t="s">
        <v>265</v>
      </c>
      <c r="AC1850" t="s">
        <v>265</v>
      </c>
      <c r="AD1850" t="s">
        <v>265</v>
      </c>
      <c r="AE1850" t="s">
        <v>265</v>
      </c>
      <c r="AF1850" t="s">
        <v>267</v>
      </c>
      <c r="AG1850" t="s">
        <v>265</v>
      </c>
      <c r="AH1850" t="s">
        <v>265</v>
      </c>
      <c r="AI1850" t="s">
        <v>265</v>
      </c>
      <c r="AJ1850" t="s">
        <v>265</v>
      </c>
      <c r="AL1850" t="str">
        <f>IF(Sudan_News12[[#This Row],[relevancy_classification_english]]="Relevant","مناسب",IF(Sudan_News12[[#This Row],[relevancy_classification_english]]="Relevant","عَرَضِيّ",""))</f>
        <v/>
      </c>
      <c r="AN1850" t="str">
        <f>IF(Sudan_News12[[#This Row],[sentiment_analysis_english]]="Negative","سلبي",IF(Sudan_News12[[#This Row],[sentiment_analysis_english]]="Neutral","حيادي",IF(Sudan_News12[[#This Row],[sentiment_analysis_english]]="Positive","إيجابي","")))</f>
        <v/>
      </c>
      <c r="AO1850" t="e">
        <f>INDEX(TextClassificationList[],MATCH(Sudan_News12[[#This Row],[text_classification_arabic]],TextClassificationList[text_classification_arabic],0),1)</f>
        <v>#N/A</v>
      </c>
      <c r="AQ1850" t="e">
        <f>INDEX(TextClassificationList[],MATCH(Sudan_News12[[#This Row],[text_classification_arabic2]],TextClassificationList[text_classification_arabic],0),1)</f>
        <v>#N/A</v>
      </c>
      <c r="AS1850" t="e">
        <f>INDEX(TextClassificationList[],MATCH(Sudan_News12[[#This Row],[text_classification_arabic3]],TextClassificationList[text_classification_arabic],0),1)</f>
        <v>#N/A</v>
      </c>
      <c r="AU1850" t="e">
        <f>INDEX(TextClassificationList[],MATCH(Sudan_News12[[#This Row],[text_classification_arabic4]],TextClassificationList[text_classification_arabic],0),1)</f>
        <v>#N/A</v>
      </c>
      <c r="AW1850" t="e">
        <f>INDEX(TextClassificationList[],MATCH(Sudan_News12[[#This Row],[text_classification_arabic5]],TextClassificationList[text_classification_arabic],0),1)</f>
        <v>#N/A</v>
      </c>
    </row>
    <row r="1851" spans="1:49" x14ac:dyDescent="0.2">
      <c r="A1851">
        <v>1.3472812041905807E+18</v>
      </c>
      <c r="B1851">
        <v>1.3472801332631306E+18</v>
      </c>
      <c r="C1851" t="s">
        <v>7221</v>
      </c>
      <c r="D1851" s="1">
        <v>44203</v>
      </c>
      <c r="E1851" s="2">
        <v>0.94265046296296295</v>
      </c>
      <c r="F1851">
        <v>200</v>
      </c>
      <c r="G1851">
        <v>1889611729</v>
      </c>
      <c r="H1851" t="s">
        <v>354</v>
      </c>
      <c r="I1851" t="s">
        <v>355</v>
      </c>
      <c r="J1851" t="s">
        <v>265</v>
      </c>
      <c r="K1851" t="s">
        <v>7222</v>
      </c>
      <c r="L1851" t="s">
        <v>266</v>
      </c>
      <c r="M1851" t="s">
        <v>267</v>
      </c>
      <c r="N1851" t="s">
        <v>267</v>
      </c>
      <c r="O1851" t="s">
        <v>267</v>
      </c>
      <c r="P1851">
        <v>1</v>
      </c>
      <c r="Q1851">
        <v>1</v>
      </c>
      <c r="R1851">
        <v>0</v>
      </c>
      <c r="S1851" t="s">
        <v>267</v>
      </c>
      <c r="T1851" t="s">
        <v>267</v>
      </c>
      <c r="U1851" t="s">
        <v>7223</v>
      </c>
      <c r="V1851" t="b">
        <v>0</v>
      </c>
      <c r="W1851" t="s">
        <v>265</v>
      </c>
      <c r="X1851">
        <v>0</v>
      </c>
      <c r="Y1851" t="s">
        <v>265</v>
      </c>
      <c r="Z1851" t="s">
        <v>265</v>
      </c>
      <c r="AA1851" t="s">
        <v>265</v>
      </c>
      <c r="AB1851" t="s">
        <v>265</v>
      </c>
      <c r="AC1851" t="s">
        <v>265</v>
      </c>
      <c r="AD1851" t="s">
        <v>265</v>
      </c>
      <c r="AE1851" t="s">
        <v>265</v>
      </c>
      <c r="AF1851" t="s">
        <v>267</v>
      </c>
      <c r="AG1851" t="s">
        <v>265</v>
      </c>
      <c r="AH1851" t="s">
        <v>265</v>
      </c>
      <c r="AI1851" t="s">
        <v>265</v>
      </c>
      <c r="AJ1851" t="s">
        <v>265</v>
      </c>
      <c r="AL1851" t="str">
        <f>IF(Sudan_News12[[#This Row],[relevancy_classification_english]]="Relevant","مناسب",IF(Sudan_News12[[#This Row],[relevancy_classification_english]]="Relevant","عَرَضِيّ",""))</f>
        <v/>
      </c>
      <c r="AN1851" t="str">
        <f>IF(Sudan_News12[[#This Row],[sentiment_analysis_english]]="Negative","سلبي",IF(Sudan_News12[[#This Row],[sentiment_analysis_english]]="Neutral","حيادي",IF(Sudan_News12[[#This Row],[sentiment_analysis_english]]="Positive","إيجابي","")))</f>
        <v/>
      </c>
      <c r="AO1851" t="e">
        <f>INDEX(TextClassificationList[],MATCH(Sudan_News12[[#This Row],[text_classification_arabic]],TextClassificationList[text_classification_arabic],0),1)</f>
        <v>#N/A</v>
      </c>
      <c r="AQ1851" t="e">
        <f>INDEX(TextClassificationList[],MATCH(Sudan_News12[[#This Row],[text_classification_arabic2]],TextClassificationList[text_classification_arabic],0),1)</f>
        <v>#N/A</v>
      </c>
      <c r="AS1851" t="e">
        <f>INDEX(TextClassificationList[],MATCH(Sudan_News12[[#This Row],[text_classification_arabic3]],TextClassificationList[text_classification_arabic],0),1)</f>
        <v>#N/A</v>
      </c>
      <c r="AU1851" t="e">
        <f>INDEX(TextClassificationList[],MATCH(Sudan_News12[[#This Row],[text_classification_arabic4]],TextClassificationList[text_classification_arabic],0),1)</f>
        <v>#N/A</v>
      </c>
      <c r="AW1851" t="e">
        <f>INDEX(TextClassificationList[],MATCH(Sudan_News12[[#This Row],[text_classification_arabic5]],TextClassificationList[text_classification_arabic],0),1)</f>
        <v>#N/A</v>
      </c>
    </row>
    <row r="1852" spans="1:49" x14ac:dyDescent="0.2">
      <c r="A1852">
        <v>1.3472810730305085E+18</v>
      </c>
      <c r="B1852">
        <v>1.3472801332631306E+18</v>
      </c>
      <c r="C1852" t="s">
        <v>7224</v>
      </c>
      <c r="D1852" s="1">
        <v>44203</v>
      </c>
      <c r="E1852" s="2">
        <v>0.9422800925925926</v>
      </c>
      <c r="F1852">
        <v>200</v>
      </c>
      <c r="G1852">
        <v>1889611729</v>
      </c>
      <c r="H1852" t="s">
        <v>354</v>
      </c>
      <c r="I1852" t="s">
        <v>355</v>
      </c>
      <c r="J1852" t="s">
        <v>265</v>
      </c>
      <c r="K1852" t="s">
        <v>7225</v>
      </c>
      <c r="L1852" t="s">
        <v>266</v>
      </c>
      <c r="M1852" t="s">
        <v>267</v>
      </c>
      <c r="N1852" t="s">
        <v>267</v>
      </c>
      <c r="O1852" t="s">
        <v>267</v>
      </c>
      <c r="P1852">
        <v>1</v>
      </c>
      <c r="Q1852">
        <v>1</v>
      </c>
      <c r="R1852">
        <v>0</v>
      </c>
      <c r="S1852" t="s">
        <v>267</v>
      </c>
      <c r="T1852" t="s">
        <v>267</v>
      </c>
      <c r="U1852" t="s">
        <v>7226</v>
      </c>
      <c r="V1852" t="b">
        <v>0</v>
      </c>
      <c r="W1852" t="s">
        <v>265</v>
      </c>
      <c r="X1852">
        <v>0</v>
      </c>
      <c r="Y1852" t="s">
        <v>265</v>
      </c>
      <c r="Z1852" t="s">
        <v>265</v>
      </c>
      <c r="AA1852" t="s">
        <v>265</v>
      </c>
      <c r="AB1852" t="s">
        <v>265</v>
      </c>
      <c r="AC1852" t="s">
        <v>265</v>
      </c>
      <c r="AD1852" t="s">
        <v>265</v>
      </c>
      <c r="AE1852" t="s">
        <v>265</v>
      </c>
      <c r="AF1852" t="s">
        <v>267</v>
      </c>
      <c r="AG1852" t="s">
        <v>265</v>
      </c>
      <c r="AH1852" t="s">
        <v>265</v>
      </c>
      <c r="AI1852" t="s">
        <v>265</v>
      </c>
      <c r="AJ1852" t="s">
        <v>265</v>
      </c>
      <c r="AL1852" t="str">
        <f>IF(Sudan_News12[[#This Row],[relevancy_classification_english]]="Relevant","مناسب",IF(Sudan_News12[[#This Row],[relevancy_classification_english]]="Relevant","عَرَضِيّ",""))</f>
        <v/>
      </c>
      <c r="AN1852" t="str">
        <f>IF(Sudan_News12[[#This Row],[sentiment_analysis_english]]="Negative","سلبي",IF(Sudan_News12[[#This Row],[sentiment_analysis_english]]="Neutral","حيادي",IF(Sudan_News12[[#This Row],[sentiment_analysis_english]]="Positive","إيجابي","")))</f>
        <v/>
      </c>
      <c r="AO1852" t="e">
        <f>INDEX(TextClassificationList[],MATCH(Sudan_News12[[#This Row],[text_classification_arabic]],TextClassificationList[text_classification_arabic],0),1)</f>
        <v>#N/A</v>
      </c>
      <c r="AQ1852" t="e">
        <f>INDEX(TextClassificationList[],MATCH(Sudan_News12[[#This Row],[text_classification_arabic2]],TextClassificationList[text_classification_arabic],0),1)</f>
        <v>#N/A</v>
      </c>
      <c r="AS1852" t="e">
        <f>INDEX(TextClassificationList[],MATCH(Sudan_News12[[#This Row],[text_classification_arabic3]],TextClassificationList[text_classification_arabic],0),1)</f>
        <v>#N/A</v>
      </c>
      <c r="AU1852" t="e">
        <f>INDEX(TextClassificationList[],MATCH(Sudan_News12[[#This Row],[text_classification_arabic4]],TextClassificationList[text_classification_arabic],0),1)</f>
        <v>#N/A</v>
      </c>
      <c r="AW1852" t="e">
        <f>INDEX(TextClassificationList[],MATCH(Sudan_News12[[#This Row],[text_classification_arabic5]],TextClassificationList[text_classification_arabic],0),1)</f>
        <v>#N/A</v>
      </c>
    </row>
    <row r="1853" spans="1:49" x14ac:dyDescent="0.2">
      <c r="A1853">
        <v>1.3472810005025997E+18</v>
      </c>
      <c r="B1853">
        <v>1.3472801332631306E+18</v>
      </c>
      <c r="C1853" t="s">
        <v>7227</v>
      </c>
      <c r="D1853" s="1">
        <v>44203</v>
      </c>
      <c r="E1853" s="2">
        <v>0.94208333333333338</v>
      </c>
      <c r="F1853">
        <v>200</v>
      </c>
      <c r="G1853">
        <v>1889611729</v>
      </c>
      <c r="H1853" t="s">
        <v>354</v>
      </c>
      <c r="I1853" t="s">
        <v>355</v>
      </c>
      <c r="J1853" t="s">
        <v>265</v>
      </c>
      <c r="K1853" t="s">
        <v>7228</v>
      </c>
      <c r="L1853" t="s">
        <v>266</v>
      </c>
      <c r="M1853" t="s">
        <v>267</v>
      </c>
      <c r="N1853" t="s">
        <v>267</v>
      </c>
      <c r="O1853" t="s">
        <v>267</v>
      </c>
      <c r="P1853">
        <v>1</v>
      </c>
      <c r="Q1853">
        <v>1</v>
      </c>
      <c r="R1853">
        <v>0</v>
      </c>
      <c r="S1853" t="s">
        <v>267</v>
      </c>
      <c r="T1853" t="s">
        <v>267</v>
      </c>
      <c r="U1853" t="s">
        <v>7229</v>
      </c>
      <c r="V1853" t="b">
        <v>0</v>
      </c>
      <c r="W1853" t="s">
        <v>265</v>
      </c>
      <c r="X1853">
        <v>0</v>
      </c>
      <c r="Y1853" t="s">
        <v>265</v>
      </c>
      <c r="Z1853" t="s">
        <v>265</v>
      </c>
      <c r="AA1853" t="s">
        <v>265</v>
      </c>
      <c r="AB1853" t="s">
        <v>265</v>
      </c>
      <c r="AC1853" t="s">
        <v>265</v>
      </c>
      <c r="AD1853" t="s">
        <v>265</v>
      </c>
      <c r="AE1853" t="s">
        <v>265</v>
      </c>
      <c r="AF1853" t="s">
        <v>267</v>
      </c>
      <c r="AG1853" t="s">
        <v>265</v>
      </c>
      <c r="AH1853" t="s">
        <v>265</v>
      </c>
      <c r="AI1853" t="s">
        <v>265</v>
      </c>
      <c r="AJ1853" t="s">
        <v>265</v>
      </c>
      <c r="AL1853" t="str">
        <f>IF(Sudan_News12[[#This Row],[relevancy_classification_english]]="Relevant","مناسب",IF(Sudan_News12[[#This Row],[relevancy_classification_english]]="Relevant","عَرَضِيّ",""))</f>
        <v/>
      </c>
      <c r="AN1853" t="str">
        <f>IF(Sudan_News12[[#This Row],[sentiment_analysis_english]]="Negative","سلبي",IF(Sudan_News12[[#This Row],[sentiment_analysis_english]]="Neutral","حيادي",IF(Sudan_News12[[#This Row],[sentiment_analysis_english]]="Positive","إيجابي","")))</f>
        <v/>
      </c>
      <c r="AO1853" t="e">
        <f>INDEX(TextClassificationList[],MATCH(Sudan_News12[[#This Row],[text_classification_arabic]],TextClassificationList[text_classification_arabic],0),1)</f>
        <v>#N/A</v>
      </c>
      <c r="AQ1853" t="e">
        <f>INDEX(TextClassificationList[],MATCH(Sudan_News12[[#This Row],[text_classification_arabic2]],TextClassificationList[text_classification_arabic],0),1)</f>
        <v>#N/A</v>
      </c>
      <c r="AS1853" t="e">
        <f>INDEX(TextClassificationList[],MATCH(Sudan_News12[[#This Row],[text_classification_arabic3]],TextClassificationList[text_classification_arabic],0),1)</f>
        <v>#N/A</v>
      </c>
      <c r="AU1853" t="e">
        <f>INDEX(TextClassificationList[],MATCH(Sudan_News12[[#This Row],[text_classification_arabic4]],TextClassificationList[text_classification_arabic],0),1)</f>
        <v>#N/A</v>
      </c>
      <c r="AW1853" t="e">
        <f>INDEX(TextClassificationList[],MATCH(Sudan_News12[[#This Row],[text_classification_arabic5]],TextClassificationList[text_classification_arabic],0),1)</f>
        <v>#N/A</v>
      </c>
    </row>
    <row r="1854" spans="1:49" x14ac:dyDescent="0.2">
      <c r="A1854">
        <v>1.3472808836576788E+18</v>
      </c>
      <c r="B1854">
        <v>1.3472801332631306E+18</v>
      </c>
      <c r="C1854" t="s">
        <v>7230</v>
      </c>
      <c r="D1854" s="1">
        <v>44203</v>
      </c>
      <c r="E1854" s="2">
        <v>0.9417592592592593</v>
      </c>
      <c r="F1854">
        <v>200</v>
      </c>
      <c r="G1854">
        <v>1889611729</v>
      </c>
      <c r="H1854" t="s">
        <v>354</v>
      </c>
      <c r="I1854" t="s">
        <v>355</v>
      </c>
      <c r="J1854" t="s">
        <v>265</v>
      </c>
      <c r="K1854" t="s">
        <v>7231</v>
      </c>
      <c r="L1854" t="s">
        <v>266</v>
      </c>
      <c r="M1854" t="s">
        <v>267</v>
      </c>
      <c r="N1854" t="s">
        <v>267</v>
      </c>
      <c r="O1854" t="s">
        <v>267</v>
      </c>
      <c r="P1854">
        <v>1</v>
      </c>
      <c r="Q1854">
        <v>1</v>
      </c>
      <c r="R1854">
        <v>0</v>
      </c>
      <c r="S1854" t="s">
        <v>267</v>
      </c>
      <c r="T1854" t="s">
        <v>267</v>
      </c>
      <c r="U1854" t="s">
        <v>7232</v>
      </c>
      <c r="V1854" t="b">
        <v>0</v>
      </c>
      <c r="W1854" t="s">
        <v>265</v>
      </c>
      <c r="X1854">
        <v>0</v>
      </c>
      <c r="Y1854" t="s">
        <v>265</v>
      </c>
      <c r="Z1854" t="s">
        <v>265</v>
      </c>
      <c r="AA1854" t="s">
        <v>265</v>
      </c>
      <c r="AB1854" t="s">
        <v>265</v>
      </c>
      <c r="AC1854" t="s">
        <v>265</v>
      </c>
      <c r="AD1854" t="s">
        <v>265</v>
      </c>
      <c r="AE1854" t="s">
        <v>265</v>
      </c>
      <c r="AF1854" t="s">
        <v>267</v>
      </c>
      <c r="AG1854" t="s">
        <v>265</v>
      </c>
      <c r="AH1854" t="s">
        <v>265</v>
      </c>
      <c r="AI1854" t="s">
        <v>265</v>
      </c>
      <c r="AJ1854" t="s">
        <v>265</v>
      </c>
      <c r="AL1854" t="str">
        <f>IF(Sudan_News12[[#This Row],[relevancy_classification_english]]="Relevant","مناسب",IF(Sudan_News12[[#This Row],[relevancy_classification_english]]="Relevant","عَرَضِيّ",""))</f>
        <v/>
      </c>
      <c r="AN1854" t="str">
        <f>IF(Sudan_News12[[#This Row],[sentiment_analysis_english]]="Negative","سلبي",IF(Sudan_News12[[#This Row],[sentiment_analysis_english]]="Neutral","حيادي",IF(Sudan_News12[[#This Row],[sentiment_analysis_english]]="Positive","إيجابي","")))</f>
        <v/>
      </c>
      <c r="AO1854" t="e">
        <f>INDEX(TextClassificationList[],MATCH(Sudan_News12[[#This Row],[text_classification_arabic]],TextClassificationList[text_classification_arabic],0),1)</f>
        <v>#N/A</v>
      </c>
      <c r="AQ1854" t="e">
        <f>INDEX(TextClassificationList[],MATCH(Sudan_News12[[#This Row],[text_classification_arabic2]],TextClassificationList[text_classification_arabic],0),1)</f>
        <v>#N/A</v>
      </c>
      <c r="AS1854" t="e">
        <f>INDEX(TextClassificationList[],MATCH(Sudan_News12[[#This Row],[text_classification_arabic3]],TextClassificationList[text_classification_arabic],0),1)</f>
        <v>#N/A</v>
      </c>
      <c r="AU1854" t="e">
        <f>INDEX(TextClassificationList[],MATCH(Sudan_News12[[#This Row],[text_classification_arabic4]],TextClassificationList[text_classification_arabic],0),1)</f>
        <v>#N/A</v>
      </c>
      <c r="AW1854" t="e">
        <f>INDEX(TextClassificationList[],MATCH(Sudan_News12[[#This Row],[text_classification_arabic5]],TextClassificationList[text_classification_arabic],0),1)</f>
        <v>#N/A</v>
      </c>
    </row>
    <row r="1855" spans="1:49" x14ac:dyDescent="0.2">
      <c r="A1855">
        <v>1.3472807717242266E+18</v>
      </c>
      <c r="B1855">
        <v>1.3472801332631306E+18</v>
      </c>
      <c r="C1855" t="s">
        <v>7233</v>
      </c>
      <c r="D1855" s="1">
        <v>44203</v>
      </c>
      <c r="E1855" s="2">
        <v>0.94144675925925925</v>
      </c>
      <c r="F1855">
        <v>200</v>
      </c>
      <c r="G1855">
        <v>1889611729</v>
      </c>
      <c r="H1855" t="s">
        <v>354</v>
      </c>
      <c r="I1855" t="s">
        <v>355</v>
      </c>
      <c r="J1855" t="s">
        <v>265</v>
      </c>
      <c r="K1855" t="s">
        <v>7234</v>
      </c>
      <c r="L1855" t="s">
        <v>266</v>
      </c>
      <c r="M1855" t="s">
        <v>267</v>
      </c>
      <c r="N1855" t="s">
        <v>267</v>
      </c>
      <c r="O1855" t="s">
        <v>267</v>
      </c>
      <c r="P1855">
        <v>1</v>
      </c>
      <c r="Q1855">
        <v>1</v>
      </c>
      <c r="R1855">
        <v>0</v>
      </c>
      <c r="S1855" t="s">
        <v>267</v>
      </c>
      <c r="T1855" t="s">
        <v>267</v>
      </c>
      <c r="U1855" t="s">
        <v>7235</v>
      </c>
      <c r="V1855" t="b">
        <v>0</v>
      </c>
      <c r="W1855" t="s">
        <v>265</v>
      </c>
      <c r="X1855">
        <v>0</v>
      </c>
      <c r="Y1855" t="s">
        <v>265</v>
      </c>
      <c r="Z1855" t="s">
        <v>265</v>
      </c>
      <c r="AA1855" t="s">
        <v>265</v>
      </c>
      <c r="AB1855" t="s">
        <v>265</v>
      </c>
      <c r="AC1855" t="s">
        <v>265</v>
      </c>
      <c r="AD1855" t="s">
        <v>265</v>
      </c>
      <c r="AE1855" t="s">
        <v>265</v>
      </c>
      <c r="AF1855" t="s">
        <v>267</v>
      </c>
      <c r="AG1855" t="s">
        <v>265</v>
      </c>
      <c r="AH1855" t="s">
        <v>265</v>
      </c>
      <c r="AI1855" t="s">
        <v>265</v>
      </c>
      <c r="AJ1855" t="s">
        <v>265</v>
      </c>
      <c r="AL1855" t="str">
        <f>IF(Sudan_News12[[#This Row],[relevancy_classification_english]]="Relevant","مناسب",IF(Sudan_News12[[#This Row],[relevancy_classification_english]]="Relevant","عَرَضِيّ",""))</f>
        <v/>
      </c>
      <c r="AN1855" t="str">
        <f>IF(Sudan_News12[[#This Row],[sentiment_analysis_english]]="Negative","سلبي",IF(Sudan_News12[[#This Row],[sentiment_analysis_english]]="Neutral","حيادي",IF(Sudan_News12[[#This Row],[sentiment_analysis_english]]="Positive","إيجابي","")))</f>
        <v/>
      </c>
      <c r="AO1855" t="e">
        <f>INDEX(TextClassificationList[],MATCH(Sudan_News12[[#This Row],[text_classification_arabic]],TextClassificationList[text_classification_arabic],0),1)</f>
        <v>#N/A</v>
      </c>
      <c r="AQ1855" t="e">
        <f>INDEX(TextClassificationList[],MATCH(Sudan_News12[[#This Row],[text_classification_arabic2]],TextClassificationList[text_classification_arabic],0),1)</f>
        <v>#N/A</v>
      </c>
      <c r="AS1855" t="e">
        <f>INDEX(TextClassificationList[],MATCH(Sudan_News12[[#This Row],[text_classification_arabic3]],TextClassificationList[text_classification_arabic],0),1)</f>
        <v>#N/A</v>
      </c>
      <c r="AU1855" t="e">
        <f>INDEX(TextClassificationList[],MATCH(Sudan_News12[[#This Row],[text_classification_arabic4]],TextClassificationList[text_classification_arabic],0),1)</f>
        <v>#N/A</v>
      </c>
      <c r="AW1855" t="e">
        <f>INDEX(TextClassificationList[],MATCH(Sudan_News12[[#This Row],[text_classification_arabic5]],TextClassificationList[text_classification_arabic],0),1)</f>
        <v>#N/A</v>
      </c>
    </row>
    <row r="1856" spans="1:49" x14ac:dyDescent="0.2">
      <c r="A1856">
        <v>1.3472806077689283E+18</v>
      </c>
      <c r="B1856">
        <v>1.3472801332631306E+18</v>
      </c>
      <c r="C1856" t="s">
        <v>7236</v>
      </c>
      <c r="D1856" s="1">
        <v>44203</v>
      </c>
      <c r="E1856" s="2">
        <v>0.9409953703703704</v>
      </c>
      <c r="F1856">
        <v>200</v>
      </c>
      <c r="G1856">
        <v>1889611729</v>
      </c>
      <c r="H1856" t="s">
        <v>354</v>
      </c>
      <c r="I1856" t="s">
        <v>355</v>
      </c>
      <c r="J1856" t="s">
        <v>265</v>
      </c>
      <c r="K1856" t="s">
        <v>7237</v>
      </c>
      <c r="L1856" t="s">
        <v>266</v>
      </c>
      <c r="M1856" t="s">
        <v>267</v>
      </c>
      <c r="N1856" t="s">
        <v>267</v>
      </c>
      <c r="O1856" t="s">
        <v>267</v>
      </c>
      <c r="P1856">
        <v>1</v>
      </c>
      <c r="Q1856">
        <v>1</v>
      </c>
      <c r="R1856">
        <v>0</v>
      </c>
      <c r="S1856" t="s">
        <v>267</v>
      </c>
      <c r="T1856" t="s">
        <v>267</v>
      </c>
      <c r="U1856" t="s">
        <v>7238</v>
      </c>
      <c r="V1856" t="b">
        <v>0</v>
      </c>
      <c r="W1856" t="s">
        <v>265</v>
      </c>
      <c r="X1856">
        <v>0</v>
      </c>
      <c r="Y1856" t="s">
        <v>265</v>
      </c>
      <c r="Z1856" t="s">
        <v>265</v>
      </c>
      <c r="AA1856" t="s">
        <v>265</v>
      </c>
      <c r="AB1856" t="s">
        <v>265</v>
      </c>
      <c r="AC1856" t="s">
        <v>265</v>
      </c>
      <c r="AD1856" t="s">
        <v>265</v>
      </c>
      <c r="AE1856" t="s">
        <v>265</v>
      </c>
      <c r="AF1856" t="s">
        <v>267</v>
      </c>
      <c r="AG1856" t="s">
        <v>265</v>
      </c>
      <c r="AH1856" t="s">
        <v>265</v>
      </c>
      <c r="AI1856" t="s">
        <v>265</v>
      </c>
      <c r="AJ1856" t="s">
        <v>265</v>
      </c>
      <c r="AL1856" t="str">
        <f>IF(Sudan_News12[[#This Row],[relevancy_classification_english]]="Relevant","مناسب",IF(Sudan_News12[[#This Row],[relevancy_classification_english]]="Relevant","عَرَضِيّ",""))</f>
        <v/>
      </c>
      <c r="AN1856" t="str">
        <f>IF(Sudan_News12[[#This Row],[sentiment_analysis_english]]="Negative","سلبي",IF(Sudan_News12[[#This Row],[sentiment_analysis_english]]="Neutral","حيادي",IF(Sudan_News12[[#This Row],[sentiment_analysis_english]]="Positive","إيجابي","")))</f>
        <v/>
      </c>
      <c r="AO1856" t="e">
        <f>INDEX(TextClassificationList[],MATCH(Sudan_News12[[#This Row],[text_classification_arabic]],TextClassificationList[text_classification_arabic],0),1)</f>
        <v>#N/A</v>
      </c>
      <c r="AQ1856" t="e">
        <f>INDEX(TextClassificationList[],MATCH(Sudan_News12[[#This Row],[text_classification_arabic2]],TextClassificationList[text_classification_arabic],0),1)</f>
        <v>#N/A</v>
      </c>
      <c r="AS1856" t="e">
        <f>INDEX(TextClassificationList[],MATCH(Sudan_News12[[#This Row],[text_classification_arabic3]],TextClassificationList[text_classification_arabic],0),1)</f>
        <v>#N/A</v>
      </c>
      <c r="AU1856" t="e">
        <f>INDEX(TextClassificationList[],MATCH(Sudan_News12[[#This Row],[text_classification_arabic4]],TextClassificationList[text_classification_arabic],0),1)</f>
        <v>#N/A</v>
      </c>
      <c r="AW1856" t="e">
        <f>INDEX(TextClassificationList[],MATCH(Sudan_News12[[#This Row],[text_classification_arabic5]],TextClassificationList[text_classification_arabic],0),1)</f>
        <v>#N/A</v>
      </c>
    </row>
    <row r="1857" spans="1:49" x14ac:dyDescent="0.2">
      <c r="A1857">
        <v>1.3472805129357312E+18</v>
      </c>
      <c r="B1857">
        <v>1.3472801332631306E+18</v>
      </c>
      <c r="C1857" t="s">
        <v>7239</v>
      </c>
      <c r="D1857" s="1">
        <v>44203</v>
      </c>
      <c r="E1857" s="2">
        <v>0.94074074074074077</v>
      </c>
      <c r="F1857">
        <v>200</v>
      </c>
      <c r="G1857">
        <v>1889611729</v>
      </c>
      <c r="H1857" t="s">
        <v>354</v>
      </c>
      <c r="I1857" t="s">
        <v>355</v>
      </c>
      <c r="J1857" t="s">
        <v>265</v>
      </c>
      <c r="K1857" t="s">
        <v>7240</v>
      </c>
      <c r="L1857" t="s">
        <v>266</v>
      </c>
      <c r="M1857" t="s">
        <v>267</v>
      </c>
      <c r="N1857" t="s">
        <v>267</v>
      </c>
      <c r="O1857" t="s">
        <v>267</v>
      </c>
      <c r="P1857">
        <v>1</v>
      </c>
      <c r="Q1857">
        <v>1</v>
      </c>
      <c r="R1857">
        <v>0</v>
      </c>
      <c r="S1857" t="s">
        <v>267</v>
      </c>
      <c r="T1857" t="s">
        <v>267</v>
      </c>
      <c r="U1857" t="s">
        <v>7241</v>
      </c>
      <c r="V1857" t="b">
        <v>0</v>
      </c>
      <c r="W1857" t="s">
        <v>265</v>
      </c>
      <c r="X1857">
        <v>0</v>
      </c>
      <c r="Y1857" t="s">
        <v>265</v>
      </c>
      <c r="Z1857" t="s">
        <v>265</v>
      </c>
      <c r="AA1857" t="s">
        <v>265</v>
      </c>
      <c r="AB1857" t="s">
        <v>265</v>
      </c>
      <c r="AC1857" t="s">
        <v>265</v>
      </c>
      <c r="AD1857" t="s">
        <v>265</v>
      </c>
      <c r="AE1857" t="s">
        <v>265</v>
      </c>
      <c r="AF1857" t="s">
        <v>267</v>
      </c>
      <c r="AG1857" t="s">
        <v>265</v>
      </c>
      <c r="AH1857" t="s">
        <v>265</v>
      </c>
      <c r="AI1857" t="s">
        <v>265</v>
      </c>
      <c r="AJ1857" t="s">
        <v>265</v>
      </c>
      <c r="AL1857" t="str">
        <f>IF(Sudan_News12[[#This Row],[relevancy_classification_english]]="Relevant","مناسب",IF(Sudan_News12[[#This Row],[relevancy_classification_english]]="Relevant","عَرَضِيّ",""))</f>
        <v/>
      </c>
      <c r="AN1857" t="str">
        <f>IF(Sudan_News12[[#This Row],[sentiment_analysis_english]]="Negative","سلبي",IF(Sudan_News12[[#This Row],[sentiment_analysis_english]]="Neutral","حيادي",IF(Sudan_News12[[#This Row],[sentiment_analysis_english]]="Positive","إيجابي","")))</f>
        <v/>
      </c>
      <c r="AO1857" t="e">
        <f>INDEX(TextClassificationList[],MATCH(Sudan_News12[[#This Row],[text_classification_arabic]],TextClassificationList[text_classification_arabic],0),1)</f>
        <v>#N/A</v>
      </c>
      <c r="AQ1857" t="e">
        <f>INDEX(TextClassificationList[],MATCH(Sudan_News12[[#This Row],[text_classification_arabic2]],TextClassificationList[text_classification_arabic],0),1)</f>
        <v>#N/A</v>
      </c>
      <c r="AS1857" t="e">
        <f>INDEX(TextClassificationList[],MATCH(Sudan_News12[[#This Row],[text_classification_arabic3]],TextClassificationList[text_classification_arabic],0),1)</f>
        <v>#N/A</v>
      </c>
      <c r="AU1857" t="e">
        <f>INDEX(TextClassificationList[],MATCH(Sudan_News12[[#This Row],[text_classification_arabic4]],TextClassificationList[text_classification_arabic],0),1)</f>
        <v>#N/A</v>
      </c>
      <c r="AW1857" t="e">
        <f>INDEX(TextClassificationList[],MATCH(Sudan_News12[[#This Row],[text_classification_arabic5]],TextClassificationList[text_classification_arabic],0),1)</f>
        <v>#N/A</v>
      </c>
    </row>
    <row r="1858" spans="1:49" x14ac:dyDescent="0.2">
      <c r="A1858">
        <v>1.3472803958349578E+18</v>
      </c>
      <c r="B1858">
        <v>1.3472801332631306E+18</v>
      </c>
      <c r="C1858" t="s">
        <v>7242</v>
      </c>
      <c r="D1858" s="1">
        <v>44203</v>
      </c>
      <c r="E1858" s="2">
        <v>0.94041666666666668</v>
      </c>
      <c r="F1858">
        <v>200</v>
      </c>
      <c r="G1858">
        <v>1889611729</v>
      </c>
      <c r="H1858" t="s">
        <v>354</v>
      </c>
      <c r="I1858" t="s">
        <v>355</v>
      </c>
      <c r="J1858" t="s">
        <v>265</v>
      </c>
      <c r="K1858" t="s">
        <v>7243</v>
      </c>
      <c r="L1858" t="s">
        <v>266</v>
      </c>
      <c r="M1858" t="s">
        <v>267</v>
      </c>
      <c r="N1858" t="s">
        <v>267</v>
      </c>
      <c r="O1858" t="s">
        <v>267</v>
      </c>
      <c r="P1858">
        <v>1</v>
      </c>
      <c r="Q1858">
        <v>1</v>
      </c>
      <c r="R1858">
        <v>0</v>
      </c>
      <c r="S1858" t="s">
        <v>267</v>
      </c>
      <c r="T1858" t="s">
        <v>267</v>
      </c>
      <c r="U1858" t="s">
        <v>7244</v>
      </c>
      <c r="V1858" t="b">
        <v>0</v>
      </c>
      <c r="W1858" t="s">
        <v>265</v>
      </c>
      <c r="X1858">
        <v>0</v>
      </c>
      <c r="Y1858" t="s">
        <v>265</v>
      </c>
      <c r="Z1858" t="s">
        <v>265</v>
      </c>
      <c r="AA1858" t="s">
        <v>265</v>
      </c>
      <c r="AB1858" t="s">
        <v>265</v>
      </c>
      <c r="AC1858" t="s">
        <v>265</v>
      </c>
      <c r="AD1858" t="s">
        <v>265</v>
      </c>
      <c r="AE1858" t="s">
        <v>265</v>
      </c>
      <c r="AF1858" t="s">
        <v>267</v>
      </c>
      <c r="AG1858" t="s">
        <v>265</v>
      </c>
      <c r="AH1858" t="s">
        <v>265</v>
      </c>
      <c r="AI1858" t="s">
        <v>265</v>
      </c>
      <c r="AJ1858" t="s">
        <v>265</v>
      </c>
      <c r="AL1858" t="str">
        <f>IF(Sudan_News12[[#This Row],[relevancy_classification_english]]="Relevant","مناسب",IF(Sudan_News12[[#This Row],[relevancy_classification_english]]="Relevant","عَرَضِيّ",""))</f>
        <v/>
      </c>
      <c r="AN1858" t="str">
        <f>IF(Sudan_News12[[#This Row],[sentiment_analysis_english]]="Negative","سلبي",IF(Sudan_News12[[#This Row],[sentiment_analysis_english]]="Neutral","حيادي",IF(Sudan_News12[[#This Row],[sentiment_analysis_english]]="Positive","إيجابي","")))</f>
        <v/>
      </c>
      <c r="AO1858" t="e">
        <f>INDEX(TextClassificationList[],MATCH(Sudan_News12[[#This Row],[text_classification_arabic]],TextClassificationList[text_classification_arabic],0),1)</f>
        <v>#N/A</v>
      </c>
      <c r="AQ1858" t="e">
        <f>INDEX(TextClassificationList[],MATCH(Sudan_News12[[#This Row],[text_classification_arabic2]],TextClassificationList[text_classification_arabic],0),1)</f>
        <v>#N/A</v>
      </c>
      <c r="AS1858" t="e">
        <f>INDEX(TextClassificationList[],MATCH(Sudan_News12[[#This Row],[text_classification_arabic3]],TextClassificationList[text_classification_arabic],0),1)</f>
        <v>#N/A</v>
      </c>
      <c r="AU1858" t="e">
        <f>INDEX(TextClassificationList[],MATCH(Sudan_News12[[#This Row],[text_classification_arabic4]],TextClassificationList[text_classification_arabic],0),1)</f>
        <v>#N/A</v>
      </c>
      <c r="AW1858" t="e">
        <f>INDEX(TextClassificationList[],MATCH(Sudan_News12[[#This Row],[text_classification_arabic5]],TextClassificationList[text_classification_arabic],0),1)</f>
        <v>#N/A</v>
      </c>
    </row>
    <row r="1859" spans="1:49" x14ac:dyDescent="0.2">
      <c r="A1859">
        <v>1.3472801332631306E+18</v>
      </c>
      <c r="B1859">
        <v>1.3472801332631306E+18</v>
      </c>
      <c r="C1859" t="s">
        <v>7245</v>
      </c>
      <c r="D1859" s="1">
        <v>44203</v>
      </c>
      <c r="E1859" s="2">
        <v>0.93968750000000001</v>
      </c>
      <c r="F1859">
        <v>200</v>
      </c>
      <c r="G1859">
        <v>1889611729</v>
      </c>
      <c r="H1859" t="s">
        <v>354</v>
      </c>
      <c r="I1859" t="s">
        <v>355</v>
      </c>
      <c r="J1859" t="s">
        <v>265</v>
      </c>
      <c r="K1859" t="s">
        <v>7246</v>
      </c>
      <c r="L1859" t="s">
        <v>266</v>
      </c>
      <c r="M1859" t="s">
        <v>267</v>
      </c>
      <c r="N1859" t="s">
        <v>267</v>
      </c>
      <c r="O1859" t="s">
        <v>267</v>
      </c>
      <c r="P1859">
        <v>1</v>
      </c>
      <c r="Q1859">
        <v>0</v>
      </c>
      <c r="R1859">
        <v>0</v>
      </c>
      <c r="S1859" t="s">
        <v>7247</v>
      </c>
      <c r="T1859" t="s">
        <v>267</v>
      </c>
      <c r="U1859" t="s">
        <v>7248</v>
      </c>
      <c r="V1859" t="b">
        <v>0</v>
      </c>
      <c r="W1859" t="s">
        <v>265</v>
      </c>
      <c r="X1859">
        <v>0</v>
      </c>
      <c r="Y1859" t="s">
        <v>265</v>
      </c>
      <c r="Z1859" t="s">
        <v>265</v>
      </c>
      <c r="AA1859" t="s">
        <v>265</v>
      </c>
      <c r="AB1859" t="s">
        <v>265</v>
      </c>
      <c r="AC1859" t="s">
        <v>265</v>
      </c>
      <c r="AD1859" t="s">
        <v>265</v>
      </c>
      <c r="AE1859" t="s">
        <v>265</v>
      </c>
      <c r="AF1859" t="s">
        <v>267</v>
      </c>
      <c r="AG1859" t="s">
        <v>265</v>
      </c>
      <c r="AH1859" t="s">
        <v>265</v>
      </c>
      <c r="AI1859" t="s">
        <v>265</v>
      </c>
      <c r="AJ1859" t="s">
        <v>265</v>
      </c>
      <c r="AL1859" t="str">
        <f>IF(Sudan_News12[[#This Row],[relevancy_classification_english]]="Relevant","مناسب",IF(Sudan_News12[[#This Row],[relevancy_classification_english]]="Relevant","عَرَضِيّ",""))</f>
        <v/>
      </c>
      <c r="AN1859" t="str">
        <f>IF(Sudan_News12[[#This Row],[sentiment_analysis_english]]="Negative","سلبي",IF(Sudan_News12[[#This Row],[sentiment_analysis_english]]="Neutral","حيادي",IF(Sudan_News12[[#This Row],[sentiment_analysis_english]]="Positive","إيجابي","")))</f>
        <v/>
      </c>
      <c r="AO1859" t="e">
        <f>INDEX(TextClassificationList[],MATCH(Sudan_News12[[#This Row],[text_classification_arabic]],TextClassificationList[text_classification_arabic],0),1)</f>
        <v>#N/A</v>
      </c>
      <c r="AQ1859" t="e">
        <f>INDEX(TextClassificationList[],MATCH(Sudan_News12[[#This Row],[text_classification_arabic2]],TextClassificationList[text_classification_arabic],0),1)</f>
        <v>#N/A</v>
      </c>
      <c r="AS1859" t="e">
        <f>INDEX(TextClassificationList[],MATCH(Sudan_News12[[#This Row],[text_classification_arabic3]],TextClassificationList[text_classification_arabic],0),1)</f>
        <v>#N/A</v>
      </c>
      <c r="AU1859" t="e">
        <f>INDEX(TextClassificationList[],MATCH(Sudan_News12[[#This Row],[text_classification_arabic4]],TextClassificationList[text_classification_arabic],0),1)</f>
        <v>#N/A</v>
      </c>
      <c r="AW1859" t="e">
        <f>INDEX(TextClassificationList[],MATCH(Sudan_News12[[#This Row],[text_classification_arabic5]],TextClassificationList[text_classification_arabic],0),1)</f>
        <v>#N/A</v>
      </c>
    </row>
    <row r="1860" spans="1:49" x14ac:dyDescent="0.2">
      <c r="A1860">
        <v>1.3472554943737569E+18</v>
      </c>
      <c r="B1860">
        <v>1.3472554943737569E+18</v>
      </c>
      <c r="C1860" t="s">
        <v>7249</v>
      </c>
      <c r="D1860" s="1">
        <v>44203</v>
      </c>
      <c r="E1860" s="2">
        <v>0.87170138888888893</v>
      </c>
      <c r="F1860">
        <v>200</v>
      </c>
      <c r="G1860">
        <v>1889611729</v>
      </c>
      <c r="H1860" t="s">
        <v>354</v>
      </c>
      <c r="I1860" t="s">
        <v>355</v>
      </c>
      <c r="J1860" t="s">
        <v>265</v>
      </c>
      <c r="K1860" t="s">
        <v>7250</v>
      </c>
      <c r="L1860" t="s">
        <v>266</v>
      </c>
      <c r="M1860" t="s">
        <v>267</v>
      </c>
      <c r="N1860" t="s">
        <v>267</v>
      </c>
      <c r="O1860" t="s">
        <v>7251</v>
      </c>
      <c r="P1860">
        <v>0</v>
      </c>
      <c r="Q1860">
        <v>0</v>
      </c>
      <c r="R1860">
        <v>0</v>
      </c>
      <c r="S1860" t="s">
        <v>267</v>
      </c>
      <c r="T1860" t="s">
        <v>267</v>
      </c>
      <c r="U1860" t="s">
        <v>7252</v>
      </c>
      <c r="V1860" t="b">
        <v>0</v>
      </c>
      <c r="W1860" t="s">
        <v>265</v>
      </c>
      <c r="X1860">
        <v>1</v>
      </c>
      <c r="Y1860" t="s">
        <v>7253</v>
      </c>
      <c r="Z1860" t="s">
        <v>265</v>
      </c>
      <c r="AA1860" t="s">
        <v>265</v>
      </c>
      <c r="AB1860" t="s">
        <v>265</v>
      </c>
      <c r="AC1860" t="s">
        <v>265</v>
      </c>
      <c r="AD1860" t="s">
        <v>265</v>
      </c>
      <c r="AE1860" t="s">
        <v>265</v>
      </c>
      <c r="AF1860" t="s">
        <v>267</v>
      </c>
      <c r="AG1860" t="s">
        <v>265</v>
      </c>
      <c r="AH1860" t="s">
        <v>265</v>
      </c>
      <c r="AI1860" t="s">
        <v>265</v>
      </c>
      <c r="AJ1860" t="s">
        <v>265</v>
      </c>
      <c r="AL1860" t="str">
        <f>IF(Sudan_News12[[#This Row],[relevancy_classification_english]]="Relevant","مناسب",IF(Sudan_News12[[#This Row],[relevancy_classification_english]]="Relevant","عَرَضِيّ",""))</f>
        <v/>
      </c>
      <c r="AN1860" t="str">
        <f>IF(Sudan_News12[[#This Row],[sentiment_analysis_english]]="Negative","سلبي",IF(Sudan_News12[[#This Row],[sentiment_analysis_english]]="Neutral","حيادي",IF(Sudan_News12[[#This Row],[sentiment_analysis_english]]="Positive","إيجابي","")))</f>
        <v/>
      </c>
      <c r="AO1860" t="e">
        <f>INDEX(TextClassificationList[],MATCH(Sudan_News12[[#This Row],[text_classification_arabic]],TextClassificationList[text_classification_arabic],0),1)</f>
        <v>#N/A</v>
      </c>
      <c r="AQ1860" t="e">
        <f>INDEX(TextClassificationList[],MATCH(Sudan_News12[[#This Row],[text_classification_arabic2]],TextClassificationList[text_classification_arabic],0),1)</f>
        <v>#N/A</v>
      </c>
      <c r="AS1860" t="e">
        <f>INDEX(TextClassificationList[],MATCH(Sudan_News12[[#This Row],[text_classification_arabic3]],TextClassificationList[text_classification_arabic],0),1)</f>
        <v>#N/A</v>
      </c>
      <c r="AU1860" t="e">
        <f>INDEX(TextClassificationList[],MATCH(Sudan_News12[[#This Row],[text_classification_arabic4]],TextClassificationList[text_classification_arabic],0),1)</f>
        <v>#N/A</v>
      </c>
      <c r="AW1860" t="e">
        <f>INDEX(TextClassificationList[],MATCH(Sudan_News12[[#This Row],[text_classification_arabic5]],TextClassificationList[text_classification_arabic],0),1)</f>
        <v>#N/A</v>
      </c>
    </row>
    <row r="1861" spans="1:49" x14ac:dyDescent="0.2">
      <c r="A1861">
        <v>1.3471655696745964E+18</v>
      </c>
      <c r="B1861">
        <v>1.3471655696745964E+18</v>
      </c>
      <c r="C1861" t="s">
        <v>7254</v>
      </c>
      <c r="D1861" s="1">
        <v>44203</v>
      </c>
      <c r="E1861" s="2">
        <v>0.6235532407407407</v>
      </c>
      <c r="F1861">
        <v>200</v>
      </c>
      <c r="G1861">
        <v>1889611729</v>
      </c>
      <c r="H1861" t="s">
        <v>354</v>
      </c>
      <c r="I1861" t="s">
        <v>355</v>
      </c>
      <c r="J1861" t="s">
        <v>265</v>
      </c>
      <c r="K1861" t="s">
        <v>7255</v>
      </c>
      <c r="L1861" t="s">
        <v>266</v>
      </c>
      <c r="M1861" t="s">
        <v>267</v>
      </c>
      <c r="N1861" t="s">
        <v>267</v>
      </c>
      <c r="O1861" t="s">
        <v>7256</v>
      </c>
      <c r="P1861">
        <v>0</v>
      </c>
      <c r="Q1861">
        <v>0</v>
      </c>
      <c r="R1861">
        <v>1</v>
      </c>
      <c r="S1861" t="s">
        <v>267</v>
      </c>
      <c r="T1861" t="s">
        <v>267</v>
      </c>
      <c r="U1861" t="s">
        <v>7257</v>
      </c>
      <c r="V1861" t="b">
        <v>0</v>
      </c>
      <c r="W1861" t="s">
        <v>265</v>
      </c>
      <c r="X1861">
        <v>1</v>
      </c>
      <c r="Y1861" t="s">
        <v>7258</v>
      </c>
      <c r="Z1861" t="s">
        <v>265</v>
      </c>
      <c r="AA1861" t="s">
        <v>265</v>
      </c>
      <c r="AB1861" t="s">
        <v>265</v>
      </c>
      <c r="AC1861" t="s">
        <v>265</v>
      </c>
      <c r="AD1861" t="s">
        <v>265</v>
      </c>
      <c r="AE1861" t="s">
        <v>265</v>
      </c>
      <c r="AF1861" t="s">
        <v>267</v>
      </c>
      <c r="AG1861" t="s">
        <v>265</v>
      </c>
      <c r="AH1861" t="s">
        <v>265</v>
      </c>
      <c r="AI1861" t="s">
        <v>265</v>
      </c>
      <c r="AJ1861" t="s">
        <v>265</v>
      </c>
      <c r="AL1861" t="str">
        <f>IF(Sudan_News12[[#This Row],[relevancy_classification_english]]="Relevant","مناسب",IF(Sudan_News12[[#This Row],[relevancy_classification_english]]="Relevant","عَرَضِيّ",""))</f>
        <v/>
      </c>
      <c r="AN1861" t="str">
        <f>IF(Sudan_News12[[#This Row],[sentiment_analysis_english]]="Negative","سلبي",IF(Sudan_News12[[#This Row],[sentiment_analysis_english]]="Neutral","حيادي",IF(Sudan_News12[[#This Row],[sentiment_analysis_english]]="Positive","إيجابي","")))</f>
        <v/>
      </c>
      <c r="AO1861" t="e">
        <f>INDEX(TextClassificationList[],MATCH(Sudan_News12[[#This Row],[text_classification_arabic]],TextClassificationList[text_classification_arabic],0),1)</f>
        <v>#N/A</v>
      </c>
      <c r="AQ1861" t="e">
        <f>INDEX(TextClassificationList[],MATCH(Sudan_News12[[#This Row],[text_classification_arabic2]],TextClassificationList[text_classification_arabic],0),1)</f>
        <v>#N/A</v>
      </c>
      <c r="AS1861" t="e">
        <f>INDEX(TextClassificationList[],MATCH(Sudan_News12[[#This Row],[text_classification_arabic3]],TextClassificationList[text_classification_arabic],0),1)</f>
        <v>#N/A</v>
      </c>
      <c r="AU1861" t="e">
        <f>INDEX(TextClassificationList[],MATCH(Sudan_News12[[#This Row],[text_classification_arabic4]],TextClassificationList[text_classification_arabic],0),1)</f>
        <v>#N/A</v>
      </c>
      <c r="AW1861" t="e">
        <f>INDEX(TextClassificationList[],MATCH(Sudan_News12[[#This Row],[text_classification_arabic5]],TextClassificationList[text_classification_arabic],0),1)</f>
        <v>#N/A</v>
      </c>
    </row>
    <row r="1862" spans="1:49" x14ac:dyDescent="0.2">
      <c r="A1862">
        <v>1.3471598149091615E+18</v>
      </c>
      <c r="B1862">
        <v>1.3471598149091615E+18</v>
      </c>
      <c r="C1862" t="s">
        <v>7259</v>
      </c>
      <c r="D1862" s="1">
        <v>44203</v>
      </c>
      <c r="E1862" s="2">
        <v>0.60767361111111107</v>
      </c>
      <c r="F1862">
        <v>200</v>
      </c>
      <c r="G1862">
        <v>1889611729</v>
      </c>
      <c r="H1862" t="s">
        <v>354</v>
      </c>
      <c r="I1862" t="s">
        <v>355</v>
      </c>
      <c r="J1862" t="s">
        <v>265</v>
      </c>
      <c r="K1862" t="s">
        <v>7260</v>
      </c>
      <c r="L1862" t="s">
        <v>266</v>
      </c>
      <c r="M1862" t="s">
        <v>267</v>
      </c>
      <c r="N1862" t="s">
        <v>267</v>
      </c>
      <c r="O1862" t="s">
        <v>267</v>
      </c>
      <c r="P1862">
        <v>0</v>
      </c>
      <c r="Q1862">
        <v>0</v>
      </c>
      <c r="R1862">
        <v>3</v>
      </c>
      <c r="S1862" t="s">
        <v>267</v>
      </c>
      <c r="T1862" t="s">
        <v>267</v>
      </c>
      <c r="U1862" t="s">
        <v>7261</v>
      </c>
      <c r="V1862" t="b">
        <v>0</v>
      </c>
      <c r="W1862" t="s">
        <v>265</v>
      </c>
      <c r="X1862">
        <v>0</v>
      </c>
      <c r="Y1862" t="s">
        <v>265</v>
      </c>
      <c r="Z1862" t="s">
        <v>265</v>
      </c>
      <c r="AA1862" t="s">
        <v>265</v>
      </c>
      <c r="AB1862" t="s">
        <v>265</v>
      </c>
      <c r="AC1862" t="s">
        <v>265</v>
      </c>
      <c r="AD1862" t="s">
        <v>265</v>
      </c>
      <c r="AE1862" t="s">
        <v>265</v>
      </c>
      <c r="AF1862" t="s">
        <v>267</v>
      </c>
      <c r="AG1862" t="s">
        <v>265</v>
      </c>
      <c r="AH1862" t="s">
        <v>265</v>
      </c>
      <c r="AI1862" t="s">
        <v>265</v>
      </c>
      <c r="AJ1862" t="s">
        <v>265</v>
      </c>
      <c r="AL1862" t="str">
        <f>IF(Sudan_News12[[#This Row],[relevancy_classification_english]]="Relevant","مناسب",IF(Sudan_News12[[#This Row],[relevancy_classification_english]]="Relevant","عَرَضِيّ",""))</f>
        <v/>
      </c>
      <c r="AN1862" t="str">
        <f>IF(Sudan_News12[[#This Row],[sentiment_analysis_english]]="Negative","سلبي",IF(Sudan_News12[[#This Row],[sentiment_analysis_english]]="Neutral","حيادي",IF(Sudan_News12[[#This Row],[sentiment_analysis_english]]="Positive","إيجابي","")))</f>
        <v/>
      </c>
      <c r="AO1862" t="e">
        <f>INDEX(TextClassificationList[],MATCH(Sudan_News12[[#This Row],[text_classification_arabic]],TextClassificationList[text_classification_arabic],0),1)</f>
        <v>#N/A</v>
      </c>
      <c r="AQ1862" t="e">
        <f>INDEX(TextClassificationList[],MATCH(Sudan_News12[[#This Row],[text_classification_arabic2]],TextClassificationList[text_classification_arabic],0),1)</f>
        <v>#N/A</v>
      </c>
      <c r="AS1862" t="e">
        <f>INDEX(TextClassificationList[],MATCH(Sudan_News12[[#This Row],[text_classification_arabic3]],TextClassificationList[text_classification_arabic],0),1)</f>
        <v>#N/A</v>
      </c>
      <c r="AU1862" t="e">
        <f>INDEX(TextClassificationList[],MATCH(Sudan_News12[[#This Row],[text_classification_arabic4]],TextClassificationList[text_classification_arabic],0),1)</f>
        <v>#N/A</v>
      </c>
      <c r="AW1862" t="e">
        <f>INDEX(TextClassificationList[],MATCH(Sudan_News12[[#This Row],[text_classification_arabic5]],TextClassificationList[text_classification_arabic],0),1)</f>
        <v>#N/A</v>
      </c>
    </row>
    <row r="1863" spans="1:49" x14ac:dyDescent="0.2">
      <c r="A1863">
        <v>1.3471451857472184E+18</v>
      </c>
      <c r="B1863">
        <v>1.3471451857472184E+18</v>
      </c>
      <c r="C1863" t="s">
        <v>7262</v>
      </c>
      <c r="D1863" s="1">
        <v>44203</v>
      </c>
      <c r="E1863" s="2">
        <v>0.56730324074074079</v>
      </c>
      <c r="F1863">
        <v>200</v>
      </c>
      <c r="G1863">
        <v>1889611729</v>
      </c>
      <c r="H1863" t="s">
        <v>354</v>
      </c>
      <c r="I1863" t="s">
        <v>355</v>
      </c>
      <c r="J1863" t="s">
        <v>265</v>
      </c>
      <c r="K1863" t="s">
        <v>7263</v>
      </c>
      <c r="L1863" t="s">
        <v>266</v>
      </c>
      <c r="M1863" t="s">
        <v>267</v>
      </c>
      <c r="N1863" t="s">
        <v>267</v>
      </c>
      <c r="O1863" t="s">
        <v>267</v>
      </c>
      <c r="P1863">
        <v>0</v>
      </c>
      <c r="Q1863">
        <v>0</v>
      </c>
      <c r="R1863">
        <v>1</v>
      </c>
      <c r="S1863" t="s">
        <v>7264</v>
      </c>
      <c r="T1863" t="s">
        <v>267</v>
      </c>
      <c r="U1863" t="s">
        <v>7265</v>
      </c>
      <c r="V1863" t="b">
        <v>0</v>
      </c>
      <c r="W1863" t="s">
        <v>265</v>
      </c>
      <c r="X1863">
        <v>0</v>
      </c>
      <c r="Y1863" t="s">
        <v>265</v>
      </c>
      <c r="Z1863" t="s">
        <v>265</v>
      </c>
      <c r="AA1863" t="s">
        <v>265</v>
      </c>
      <c r="AB1863" t="s">
        <v>265</v>
      </c>
      <c r="AC1863" t="s">
        <v>265</v>
      </c>
      <c r="AD1863" t="s">
        <v>265</v>
      </c>
      <c r="AE1863" t="s">
        <v>265</v>
      </c>
      <c r="AF1863" t="s">
        <v>267</v>
      </c>
      <c r="AG1863" t="s">
        <v>265</v>
      </c>
      <c r="AH1863" t="s">
        <v>265</v>
      </c>
      <c r="AI1863" t="s">
        <v>265</v>
      </c>
      <c r="AJ1863" t="s">
        <v>265</v>
      </c>
      <c r="AL1863" t="str">
        <f>IF(Sudan_News12[[#This Row],[relevancy_classification_english]]="Relevant","مناسب",IF(Sudan_News12[[#This Row],[relevancy_classification_english]]="Relevant","عَرَضِيّ",""))</f>
        <v/>
      </c>
      <c r="AN1863" t="str">
        <f>IF(Sudan_News12[[#This Row],[sentiment_analysis_english]]="Negative","سلبي",IF(Sudan_News12[[#This Row],[sentiment_analysis_english]]="Neutral","حيادي",IF(Sudan_News12[[#This Row],[sentiment_analysis_english]]="Positive","إيجابي","")))</f>
        <v/>
      </c>
      <c r="AO1863" t="e">
        <f>INDEX(TextClassificationList[],MATCH(Sudan_News12[[#This Row],[text_classification_arabic]],TextClassificationList[text_classification_arabic],0),1)</f>
        <v>#N/A</v>
      </c>
      <c r="AQ1863" t="e">
        <f>INDEX(TextClassificationList[],MATCH(Sudan_News12[[#This Row],[text_classification_arabic2]],TextClassificationList[text_classification_arabic],0),1)</f>
        <v>#N/A</v>
      </c>
      <c r="AS1863" t="e">
        <f>INDEX(TextClassificationList[],MATCH(Sudan_News12[[#This Row],[text_classification_arabic3]],TextClassificationList[text_classification_arabic],0),1)</f>
        <v>#N/A</v>
      </c>
      <c r="AU1863" t="e">
        <f>INDEX(TextClassificationList[],MATCH(Sudan_News12[[#This Row],[text_classification_arabic4]],TextClassificationList[text_classification_arabic],0),1)</f>
        <v>#N/A</v>
      </c>
      <c r="AW1863" t="e">
        <f>INDEX(TextClassificationList[],MATCH(Sudan_News12[[#This Row],[text_classification_arabic5]],TextClassificationList[text_classification_arabic],0),1)</f>
        <v>#N/A</v>
      </c>
    </row>
    <row r="1864" spans="1:49" x14ac:dyDescent="0.2">
      <c r="A1864">
        <v>1.3471447324268585E+18</v>
      </c>
      <c r="B1864">
        <v>1.3471447324268585E+18</v>
      </c>
      <c r="C1864" t="s">
        <v>7266</v>
      </c>
      <c r="D1864" s="1">
        <v>44203</v>
      </c>
      <c r="E1864" s="2">
        <v>0.5660532407407407</v>
      </c>
      <c r="F1864">
        <v>200</v>
      </c>
      <c r="G1864">
        <v>1889611729</v>
      </c>
      <c r="H1864" t="s">
        <v>354</v>
      </c>
      <c r="I1864" t="s">
        <v>355</v>
      </c>
      <c r="J1864" t="s">
        <v>265</v>
      </c>
      <c r="K1864" t="s">
        <v>7267</v>
      </c>
      <c r="L1864" t="s">
        <v>266</v>
      </c>
      <c r="M1864" t="s">
        <v>267</v>
      </c>
      <c r="N1864" t="s">
        <v>267</v>
      </c>
      <c r="O1864" t="s">
        <v>7268</v>
      </c>
      <c r="P1864">
        <v>0</v>
      </c>
      <c r="Q1864">
        <v>1</v>
      </c>
      <c r="R1864">
        <v>3</v>
      </c>
      <c r="S1864" t="s">
        <v>7269</v>
      </c>
      <c r="T1864" t="s">
        <v>267</v>
      </c>
      <c r="U1864" t="s">
        <v>7270</v>
      </c>
      <c r="V1864" t="b">
        <v>0</v>
      </c>
      <c r="W1864" t="s">
        <v>265</v>
      </c>
      <c r="X1864">
        <v>1</v>
      </c>
      <c r="Y1864" t="s">
        <v>7271</v>
      </c>
      <c r="Z1864" t="s">
        <v>265</v>
      </c>
      <c r="AA1864" t="s">
        <v>265</v>
      </c>
      <c r="AB1864" t="s">
        <v>265</v>
      </c>
      <c r="AC1864" t="s">
        <v>265</v>
      </c>
      <c r="AD1864" t="s">
        <v>265</v>
      </c>
      <c r="AE1864" t="s">
        <v>265</v>
      </c>
      <c r="AF1864" t="s">
        <v>267</v>
      </c>
      <c r="AG1864" t="s">
        <v>265</v>
      </c>
      <c r="AH1864" t="s">
        <v>265</v>
      </c>
      <c r="AI1864" t="s">
        <v>265</v>
      </c>
      <c r="AJ1864" t="s">
        <v>265</v>
      </c>
      <c r="AL1864" t="str">
        <f>IF(Sudan_News12[[#This Row],[relevancy_classification_english]]="Relevant","مناسب",IF(Sudan_News12[[#This Row],[relevancy_classification_english]]="Relevant","عَرَضِيّ",""))</f>
        <v/>
      </c>
      <c r="AN1864" t="str">
        <f>IF(Sudan_News12[[#This Row],[sentiment_analysis_english]]="Negative","سلبي",IF(Sudan_News12[[#This Row],[sentiment_analysis_english]]="Neutral","حيادي",IF(Sudan_News12[[#This Row],[sentiment_analysis_english]]="Positive","إيجابي","")))</f>
        <v/>
      </c>
      <c r="AO1864" t="e">
        <f>INDEX(TextClassificationList[],MATCH(Sudan_News12[[#This Row],[text_classification_arabic]],TextClassificationList[text_classification_arabic],0),1)</f>
        <v>#N/A</v>
      </c>
      <c r="AQ1864" t="e">
        <f>INDEX(TextClassificationList[],MATCH(Sudan_News12[[#This Row],[text_classification_arabic2]],TextClassificationList[text_classification_arabic],0),1)</f>
        <v>#N/A</v>
      </c>
      <c r="AS1864" t="e">
        <f>INDEX(TextClassificationList[],MATCH(Sudan_News12[[#This Row],[text_classification_arabic3]],TextClassificationList[text_classification_arabic],0),1)</f>
        <v>#N/A</v>
      </c>
      <c r="AU1864" t="e">
        <f>INDEX(TextClassificationList[],MATCH(Sudan_News12[[#This Row],[text_classification_arabic4]],TextClassificationList[text_classification_arabic],0),1)</f>
        <v>#N/A</v>
      </c>
      <c r="AW1864" t="e">
        <f>INDEX(TextClassificationList[],MATCH(Sudan_News12[[#This Row],[text_classification_arabic5]],TextClassificationList[text_classification_arabic],0),1)</f>
        <v>#N/A</v>
      </c>
    </row>
    <row r="1865" spans="1:49" x14ac:dyDescent="0.2">
      <c r="A1865">
        <v>1.3471442837789204E+18</v>
      </c>
      <c r="B1865">
        <v>1.3471442837789204E+18</v>
      </c>
      <c r="C1865" t="s">
        <v>7272</v>
      </c>
      <c r="D1865" s="1">
        <v>44203</v>
      </c>
      <c r="E1865" s="2">
        <v>0.56481481481481477</v>
      </c>
      <c r="F1865">
        <v>200</v>
      </c>
      <c r="G1865">
        <v>1889611729</v>
      </c>
      <c r="H1865" t="s">
        <v>354</v>
      </c>
      <c r="I1865" t="s">
        <v>355</v>
      </c>
      <c r="J1865" t="s">
        <v>265</v>
      </c>
      <c r="K1865" t="s">
        <v>7273</v>
      </c>
      <c r="L1865" t="s">
        <v>266</v>
      </c>
      <c r="M1865" t="s">
        <v>267</v>
      </c>
      <c r="N1865" t="s">
        <v>267</v>
      </c>
      <c r="O1865" t="s">
        <v>267</v>
      </c>
      <c r="P1865">
        <v>0</v>
      </c>
      <c r="Q1865">
        <v>0</v>
      </c>
      <c r="R1865">
        <v>0</v>
      </c>
      <c r="S1865" t="s">
        <v>267</v>
      </c>
      <c r="T1865" t="s">
        <v>267</v>
      </c>
      <c r="U1865" t="s">
        <v>7274</v>
      </c>
      <c r="V1865" t="b">
        <v>0</v>
      </c>
      <c r="W1865" t="s">
        <v>265</v>
      </c>
      <c r="X1865">
        <v>0</v>
      </c>
      <c r="Y1865" t="s">
        <v>265</v>
      </c>
      <c r="Z1865" t="s">
        <v>265</v>
      </c>
      <c r="AA1865" t="s">
        <v>265</v>
      </c>
      <c r="AB1865" t="s">
        <v>265</v>
      </c>
      <c r="AC1865" t="s">
        <v>265</v>
      </c>
      <c r="AD1865" t="s">
        <v>265</v>
      </c>
      <c r="AE1865" t="s">
        <v>265</v>
      </c>
      <c r="AF1865" t="s">
        <v>267</v>
      </c>
      <c r="AG1865" t="s">
        <v>265</v>
      </c>
      <c r="AH1865" t="s">
        <v>265</v>
      </c>
      <c r="AI1865" t="s">
        <v>265</v>
      </c>
      <c r="AJ1865" t="s">
        <v>265</v>
      </c>
      <c r="AL1865" t="str">
        <f>IF(Sudan_News12[[#This Row],[relevancy_classification_english]]="Relevant","مناسب",IF(Sudan_News12[[#This Row],[relevancy_classification_english]]="Relevant","عَرَضِيّ",""))</f>
        <v/>
      </c>
      <c r="AN1865" t="str">
        <f>IF(Sudan_News12[[#This Row],[sentiment_analysis_english]]="Negative","سلبي",IF(Sudan_News12[[#This Row],[sentiment_analysis_english]]="Neutral","حيادي",IF(Sudan_News12[[#This Row],[sentiment_analysis_english]]="Positive","إيجابي","")))</f>
        <v/>
      </c>
      <c r="AO1865" t="e">
        <f>INDEX(TextClassificationList[],MATCH(Sudan_News12[[#This Row],[text_classification_arabic]],TextClassificationList[text_classification_arabic],0),1)</f>
        <v>#N/A</v>
      </c>
      <c r="AQ1865" t="e">
        <f>INDEX(TextClassificationList[],MATCH(Sudan_News12[[#This Row],[text_classification_arabic2]],TextClassificationList[text_classification_arabic],0),1)</f>
        <v>#N/A</v>
      </c>
      <c r="AS1865" t="e">
        <f>INDEX(TextClassificationList[],MATCH(Sudan_News12[[#This Row],[text_classification_arabic3]],TextClassificationList[text_classification_arabic],0),1)</f>
        <v>#N/A</v>
      </c>
      <c r="AU1865" t="e">
        <f>INDEX(TextClassificationList[],MATCH(Sudan_News12[[#This Row],[text_classification_arabic4]],TextClassificationList[text_classification_arabic],0),1)</f>
        <v>#N/A</v>
      </c>
      <c r="AW1865" t="e">
        <f>INDEX(TextClassificationList[],MATCH(Sudan_News12[[#This Row],[text_classification_arabic5]],TextClassificationList[text_classification_arabic],0),1)</f>
        <v>#N/A</v>
      </c>
    </row>
    <row r="1866" spans="1:49" x14ac:dyDescent="0.2">
      <c r="A1866">
        <v>1.3471439083635384E+18</v>
      </c>
      <c r="B1866">
        <v>1.3471439083635384E+18</v>
      </c>
      <c r="C1866" t="s">
        <v>7275</v>
      </c>
      <c r="D1866" s="1">
        <v>44203</v>
      </c>
      <c r="E1866" s="2">
        <v>0.5637847222222222</v>
      </c>
      <c r="F1866">
        <v>200</v>
      </c>
      <c r="G1866">
        <v>1889611729</v>
      </c>
      <c r="H1866" t="s">
        <v>354</v>
      </c>
      <c r="I1866" t="s">
        <v>355</v>
      </c>
      <c r="J1866" t="s">
        <v>265</v>
      </c>
      <c r="K1866" t="s">
        <v>7276</v>
      </c>
      <c r="L1866" t="s">
        <v>266</v>
      </c>
      <c r="M1866" t="s">
        <v>7277</v>
      </c>
      <c r="N1866" t="s">
        <v>267</v>
      </c>
      <c r="O1866" t="s">
        <v>267</v>
      </c>
      <c r="P1866">
        <v>0</v>
      </c>
      <c r="Q1866">
        <v>1</v>
      </c>
      <c r="R1866">
        <v>1</v>
      </c>
      <c r="S1866" t="s">
        <v>267</v>
      </c>
      <c r="T1866" t="s">
        <v>267</v>
      </c>
      <c r="U1866" t="s">
        <v>7278</v>
      </c>
      <c r="V1866" t="b">
        <v>0</v>
      </c>
      <c r="W1866" t="s">
        <v>265</v>
      </c>
      <c r="X1866">
        <v>0</v>
      </c>
      <c r="Y1866" t="s">
        <v>265</v>
      </c>
      <c r="Z1866" t="s">
        <v>265</v>
      </c>
      <c r="AA1866" t="s">
        <v>265</v>
      </c>
      <c r="AB1866" t="s">
        <v>265</v>
      </c>
      <c r="AC1866" t="s">
        <v>265</v>
      </c>
      <c r="AD1866" t="s">
        <v>265</v>
      </c>
      <c r="AE1866" t="s">
        <v>265</v>
      </c>
      <c r="AF1866" t="s">
        <v>267</v>
      </c>
      <c r="AG1866" t="s">
        <v>265</v>
      </c>
      <c r="AH1866" t="s">
        <v>265</v>
      </c>
      <c r="AI1866" t="s">
        <v>265</v>
      </c>
      <c r="AJ1866" t="s">
        <v>265</v>
      </c>
      <c r="AL1866" t="str">
        <f>IF(Sudan_News12[[#This Row],[relevancy_classification_english]]="Relevant","مناسب",IF(Sudan_News12[[#This Row],[relevancy_classification_english]]="Relevant","عَرَضِيّ",""))</f>
        <v/>
      </c>
      <c r="AN1866" t="str">
        <f>IF(Sudan_News12[[#This Row],[sentiment_analysis_english]]="Negative","سلبي",IF(Sudan_News12[[#This Row],[sentiment_analysis_english]]="Neutral","حيادي",IF(Sudan_News12[[#This Row],[sentiment_analysis_english]]="Positive","إيجابي","")))</f>
        <v/>
      </c>
      <c r="AO1866" t="e">
        <f>INDEX(TextClassificationList[],MATCH(Sudan_News12[[#This Row],[text_classification_arabic]],TextClassificationList[text_classification_arabic],0),1)</f>
        <v>#N/A</v>
      </c>
      <c r="AQ1866" t="e">
        <f>INDEX(TextClassificationList[],MATCH(Sudan_News12[[#This Row],[text_classification_arabic2]],TextClassificationList[text_classification_arabic],0),1)</f>
        <v>#N/A</v>
      </c>
      <c r="AS1866" t="e">
        <f>INDEX(TextClassificationList[],MATCH(Sudan_News12[[#This Row],[text_classification_arabic3]],TextClassificationList[text_classification_arabic],0),1)</f>
        <v>#N/A</v>
      </c>
      <c r="AU1866" t="e">
        <f>INDEX(TextClassificationList[],MATCH(Sudan_News12[[#This Row],[text_classification_arabic4]],TextClassificationList[text_classification_arabic],0),1)</f>
        <v>#N/A</v>
      </c>
      <c r="AW1866" t="e">
        <f>INDEX(TextClassificationList[],MATCH(Sudan_News12[[#This Row],[text_classification_arabic5]],TextClassificationList[text_classification_arabic],0),1)</f>
        <v>#N/A</v>
      </c>
    </row>
    <row r="1867" spans="1:49" x14ac:dyDescent="0.2">
      <c r="A1867">
        <v>1.3469078453133844E+18</v>
      </c>
      <c r="B1867">
        <v>1.3469078453133844E+18</v>
      </c>
      <c r="C1867" t="s">
        <v>7279</v>
      </c>
      <c r="D1867" s="1">
        <v>44202</v>
      </c>
      <c r="E1867" s="2">
        <v>0.91237268518518522</v>
      </c>
      <c r="F1867">
        <v>200</v>
      </c>
      <c r="G1867">
        <v>1889611729</v>
      </c>
      <c r="H1867" t="s">
        <v>354</v>
      </c>
      <c r="I1867" t="s">
        <v>355</v>
      </c>
      <c r="J1867" t="s">
        <v>265</v>
      </c>
      <c r="K1867" t="s">
        <v>7280</v>
      </c>
      <c r="L1867" t="s">
        <v>266</v>
      </c>
      <c r="M1867" t="s">
        <v>267</v>
      </c>
      <c r="N1867" t="s">
        <v>267</v>
      </c>
      <c r="O1867" t="s">
        <v>267</v>
      </c>
      <c r="P1867">
        <v>1</v>
      </c>
      <c r="Q1867">
        <v>0</v>
      </c>
      <c r="R1867">
        <v>1</v>
      </c>
      <c r="S1867" t="s">
        <v>267</v>
      </c>
      <c r="T1867" t="s">
        <v>267</v>
      </c>
      <c r="U1867" t="s">
        <v>7281</v>
      </c>
      <c r="V1867" t="b">
        <v>0</v>
      </c>
      <c r="W1867" t="s">
        <v>265</v>
      </c>
      <c r="X1867">
        <v>0</v>
      </c>
      <c r="Y1867" t="s">
        <v>265</v>
      </c>
      <c r="Z1867" t="s">
        <v>265</v>
      </c>
      <c r="AA1867" t="s">
        <v>265</v>
      </c>
      <c r="AB1867" t="s">
        <v>265</v>
      </c>
      <c r="AC1867" t="s">
        <v>265</v>
      </c>
      <c r="AD1867" t="s">
        <v>265</v>
      </c>
      <c r="AE1867" t="s">
        <v>265</v>
      </c>
      <c r="AF1867" t="s">
        <v>267</v>
      </c>
      <c r="AG1867" t="s">
        <v>265</v>
      </c>
      <c r="AH1867" t="s">
        <v>265</v>
      </c>
      <c r="AI1867" t="s">
        <v>265</v>
      </c>
      <c r="AJ1867" t="s">
        <v>265</v>
      </c>
      <c r="AL1867" t="str">
        <f>IF(Sudan_News12[[#This Row],[relevancy_classification_english]]="Relevant","مناسب",IF(Sudan_News12[[#This Row],[relevancy_classification_english]]="Relevant","عَرَضِيّ",""))</f>
        <v/>
      </c>
      <c r="AN1867" t="str">
        <f>IF(Sudan_News12[[#This Row],[sentiment_analysis_english]]="Negative","سلبي",IF(Sudan_News12[[#This Row],[sentiment_analysis_english]]="Neutral","حيادي",IF(Sudan_News12[[#This Row],[sentiment_analysis_english]]="Positive","إيجابي","")))</f>
        <v/>
      </c>
      <c r="AO1867" t="e">
        <f>INDEX(TextClassificationList[],MATCH(Sudan_News12[[#This Row],[text_classification_arabic]],TextClassificationList[text_classification_arabic],0),1)</f>
        <v>#N/A</v>
      </c>
      <c r="AQ1867" t="e">
        <f>INDEX(TextClassificationList[],MATCH(Sudan_News12[[#This Row],[text_classification_arabic2]],TextClassificationList[text_classification_arabic],0),1)</f>
        <v>#N/A</v>
      </c>
      <c r="AS1867" t="e">
        <f>INDEX(TextClassificationList[],MATCH(Sudan_News12[[#This Row],[text_classification_arabic3]],TextClassificationList[text_classification_arabic],0),1)</f>
        <v>#N/A</v>
      </c>
      <c r="AU1867" t="e">
        <f>INDEX(TextClassificationList[],MATCH(Sudan_News12[[#This Row],[text_classification_arabic4]],TextClassificationList[text_classification_arabic],0),1)</f>
        <v>#N/A</v>
      </c>
      <c r="AW1867" t="e">
        <f>INDEX(TextClassificationList[],MATCH(Sudan_News12[[#This Row],[text_classification_arabic5]],TextClassificationList[text_classification_arabic],0),1)</f>
        <v>#N/A</v>
      </c>
    </row>
    <row r="1868" spans="1:49" x14ac:dyDescent="0.2">
      <c r="A1868">
        <v>1.3469001114446193E+18</v>
      </c>
      <c r="B1868">
        <v>1.3469001114446193E+18</v>
      </c>
      <c r="C1868" t="s">
        <v>7282</v>
      </c>
      <c r="D1868" s="1">
        <v>44202</v>
      </c>
      <c r="E1868" s="2">
        <v>0.89103009259259258</v>
      </c>
      <c r="F1868">
        <v>200</v>
      </c>
      <c r="G1868">
        <v>1889611729</v>
      </c>
      <c r="H1868" t="s">
        <v>354</v>
      </c>
      <c r="I1868" t="s">
        <v>355</v>
      </c>
      <c r="J1868" t="s">
        <v>265</v>
      </c>
      <c r="K1868" t="s">
        <v>7283</v>
      </c>
      <c r="L1868" t="s">
        <v>266</v>
      </c>
      <c r="M1868" t="s">
        <v>267</v>
      </c>
      <c r="N1868" t="s">
        <v>267</v>
      </c>
      <c r="O1868" t="s">
        <v>7284</v>
      </c>
      <c r="P1868">
        <v>0</v>
      </c>
      <c r="Q1868">
        <v>0</v>
      </c>
      <c r="R1868">
        <v>0</v>
      </c>
      <c r="S1868" t="s">
        <v>267</v>
      </c>
      <c r="T1868" t="s">
        <v>267</v>
      </c>
      <c r="U1868" t="s">
        <v>7285</v>
      </c>
      <c r="V1868" t="b">
        <v>0</v>
      </c>
      <c r="W1868" t="s">
        <v>265</v>
      </c>
      <c r="X1868">
        <v>1</v>
      </c>
      <c r="Y1868" t="s">
        <v>7286</v>
      </c>
      <c r="Z1868" t="s">
        <v>265</v>
      </c>
      <c r="AA1868" t="s">
        <v>265</v>
      </c>
      <c r="AB1868" t="s">
        <v>265</v>
      </c>
      <c r="AC1868" t="s">
        <v>265</v>
      </c>
      <c r="AD1868" t="s">
        <v>265</v>
      </c>
      <c r="AE1868" t="s">
        <v>265</v>
      </c>
      <c r="AF1868" t="s">
        <v>267</v>
      </c>
      <c r="AG1868" t="s">
        <v>265</v>
      </c>
      <c r="AH1868" t="s">
        <v>265</v>
      </c>
      <c r="AI1868" t="s">
        <v>265</v>
      </c>
      <c r="AJ1868" t="s">
        <v>265</v>
      </c>
      <c r="AL1868" t="str">
        <f>IF(Sudan_News12[[#This Row],[relevancy_classification_english]]="Relevant","مناسب",IF(Sudan_News12[[#This Row],[relevancy_classification_english]]="Relevant","عَرَضِيّ",""))</f>
        <v/>
      </c>
      <c r="AN1868" t="str">
        <f>IF(Sudan_News12[[#This Row],[sentiment_analysis_english]]="Negative","سلبي",IF(Sudan_News12[[#This Row],[sentiment_analysis_english]]="Neutral","حيادي",IF(Sudan_News12[[#This Row],[sentiment_analysis_english]]="Positive","إيجابي","")))</f>
        <v/>
      </c>
      <c r="AO1868" t="e">
        <f>INDEX(TextClassificationList[],MATCH(Sudan_News12[[#This Row],[text_classification_arabic]],TextClassificationList[text_classification_arabic],0),1)</f>
        <v>#N/A</v>
      </c>
      <c r="AQ1868" t="e">
        <f>INDEX(TextClassificationList[],MATCH(Sudan_News12[[#This Row],[text_classification_arabic2]],TextClassificationList[text_classification_arabic],0),1)</f>
        <v>#N/A</v>
      </c>
      <c r="AS1868" t="e">
        <f>INDEX(TextClassificationList[],MATCH(Sudan_News12[[#This Row],[text_classification_arabic3]],TextClassificationList[text_classification_arabic],0),1)</f>
        <v>#N/A</v>
      </c>
      <c r="AU1868" t="e">
        <f>INDEX(TextClassificationList[],MATCH(Sudan_News12[[#This Row],[text_classification_arabic4]],TextClassificationList[text_classification_arabic],0),1)</f>
        <v>#N/A</v>
      </c>
      <c r="AW1868" t="e">
        <f>INDEX(TextClassificationList[],MATCH(Sudan_News12[[#This Row],[text_classification_arabic5]],TextClassificationList[text_classification_arabic],0),1)</f>
        <v>#N/A</v>
      </c>
    </row>
    <row r="1869" spans="1:49" x14ac:dyDescent="0.2">
      <c r="A1869">
        <v>1.3469001101905347E+18</v>
      </c>
      <c r="B1869">
        <v>1.3469001101905347E+18</v>
      </c>
      <c r="C1869" t="s">
        <v>7282</v>
      </c>
      <c r="D1869" s="1">
        <v>44202</v>
      </c>
      <c r="E1869" s="2">
        <v>0.89103009259259258</v>
      </c>
      <c r="F1869">
        <v>200</v>
      </c>
      <c r="G1869">
        <v>1889611729</v>
      </c>
      <c r="H1869" t="s">
        <v>354</v>
      </c>
      <c r="I1869" t="s">
        <v>355</v>
      </c>
      <c r="J1869" t="s">
        <v>265</v>
      </c>
      <c r="K1869" t="s">
        <v>7287</v>
      </c>
      <c r="L1869" t="s">
        <v>266</v>
      </c>
      <c r="M1869" t="s">
        <v>267</v>
      </c>
      <c r="N1869" t="s">
        <v>267</v>
      </c>
      <c r="O1869" t="s">
        <v>7288</v>
      </c>
      <c r="P1869">
        <v>0</v>
      </c>
      <c r="Q1869">
        <v>0</v>
      </c>
      <c r="R1869">
        <v>1</v>
      </c>
      <c r="S1869" t="s">
        <v>6922</v>
      </c>
      <c r="T1869" t="s">
        <v>267</v>
      </c>
      <c r="U1869" t="s">
        <v>7289</v>
      </c>
      <c r="V1869" t="b">
        <v>0</v>
      </c>
      <c r="W1869" t="s">
        <v>265</v>
      </c>
      <c r="X1869">
        <v>1</v>
      </c>
      <c r="Y1869" t="s">
        <v>7290</v>
      </c>
      <c r="Z1869" t="s">
        <v>265</v>
      </c>
      <c r="AA1869" t="s">
        <v>265</v>
      </c>
      <c r="AB1869" t="s">
        <v>265</v>
      </c>
      <c r="AC1869" t="s">
        <v>265</v>
      </c>
      <c r="AD1869" t="s">
        <v>265</v>
      </c>
      <c r="AE1869" t="s">
        <v>265</v>
      </c>
      <c r="AF1869" t="s">
        <v>267</v>
      </c>
      <c r="AG1869" t="s">
        <v>265</v>
      </c>
      <c r="AH1869" t="s">
        <v>265</v>
      </c>
      <c r="AI1869" t="s">
        <v>265</v>
      </c>
      <c r="AJ1869" t="s">
        <v>265</v>
      </c>
      <c r="AL1869" t="str">
        <f>IF(Sudan_News12[[#This Row],[relevancy_classification_english]]="Relevant","مناسب",IF(Sudan_News12[[#This Row],[relevancy_classification_english]]="Relevant","عَرَضِيّ",""))</f>
        <v/>
      </c>
      <c r="AN1869" t="str">
        <f>IF(Sudan_News12[[#This Row],[sentiment_analysis_english]]="Negative","سلبي",IF(Sudan_News12[[#This Row],[sentiment_analysis_english]]="Neutral","حيادي",IF(Sudan_News12[[#This Row],[sentiment_analysis_english]]="Positive","إيجابي","")))</f>
        <v/>
      </c>
      <c r="AO1869" t="e">
        <f>INDEX(TextClassificationList[],MATCH(Sudan_News12[[#This Row],[text_classification_arabic]],TextClassificationList[text_classification_arabic],0),1)</f>
        <v>#N/A</v>
      </c>
      <c r="AQ1869" t="e">
        <f>INDEX(TextClassificationList[],MATCH(Sudan_News12[[#This Row],[text_classification_arabic2]],TextClassificationList[text_classification_arabic],0),1)</f>
        <v>#N/A</v>
      </c>
      <c r="AS1869" t="e">
        <f>INDEX(TextClassificationList[],MATCH(Sudan_News12[[#This Row],[text_classification_arabic3]],TextClassificationList[text_classification_arabic],0),1)</f>
        <v>#N/A</v>
      </c>
      <c r="AU1869" t="e">
        <f>INDEX(TextClassificationList[],MATCH(Sudan_News12[[#This Row],[text_classification_arabic4]],TextClassificationList[text_classification_arabic],0),1)</f>
        <v>#N/A</v>
      </c>
      <c r="AW1869" t="e">
        <f>INDEX(TextClassificationList[],MATCH(Sudan_News12[[#This Row],[text_classification_arabic5]],TextClassificationList[text_classification_arabic],0),1)</f>
        <v>#N/A</v>
      </c>
    </row>
    <row r="1870" spans="1:49" x14ac:dyDescent="0.2">
      <c r="A1870">
        <v>1.3468672985739387E+18</v>
      </c>
      <c r="B1870">
        <v>1.3468672985739387E+18</v>
      </c>
      <c r="C1870" t="s">
        <v>7291</v>
      </c>
      <c r="D1870" s="1">
        <v>44202</v>
      </c>
      <c r="E1870" s="2">
        <v>0.80048611111111112</v>
      </c>
      <c r="F1870">
        <v>200</v>
      </c>
      <c r="G1870">
        <v>1889611729</v>
      </c>
      <c r="H1870" t="s">
        <v>354</v>
      </c>
      <c r="I1870" t="s">
        <v>355</v>
      </c>
      <c r="J1870" t="s">
        <v>265</v>
      </c>
      <c r="K1870" t="s">
        <v>7292</v>
      </c>
      <c r="L1870" t="s">
        <v>266</v>
      </c>
      <c r="M1870" t="s">
        <v>267</v>
      </c>
      <c r="N1870" t="s">
        <v>267</v>
      </c>
      <c r="O1870" t="s">
        <v>267</v>
      </c>
      <c r="P1870">
        <v>0</v>
      </c>
      <c r="Q1870">
        <v>1</v>
      </c>
      <c r="R1870">
        <v>1</v>
      </c>
      <c r="S1870" t="s">
        <v>3758</v>
      </c>
      <c r="T1870" t="s">
        <v>267</v>
      </c>
      <c r="U1870" t="s">
        <v>7293</v>
      </c>
      <c r="V1870" t="b">
        <v>0</v>
      </c>
      <c r="W1870" t="s">
        <v>265</v>
      </c>
      <c r="X1870">
        <v>0</v>
      </c>
      <c r="Y1870" t="s">
        <v>265</v>
      </c>
      <c r="Z1870" t="s">
        <v>265</v>
      </c>
      <c r="AA1870" t="s">
        <v>265</v>
      </c>
      <c r="AB1870" t="s">
        <v>265</v>
      </c>
      <c r="AC1870" t="s">
        <v>265</v>
      </c>
      <c r="AD1870" t="s">
        <v>265</v>
      </c>
      <c r="AE1870" t="s">
        <v>265</v>
      </c>
      <c r="AF1870" t="s">
        <v>267</v>
      </c>
      <c r="AG1870" t="s">
        <v>265</v>
      </c>
      <c r="AH1870" t="s">
        <v>265</v>
      </c>
      <c r="AI1870" t="s">
        <v>265</v>
      </c>
      <c r="AJ1870" t="s">
        <v>265</v>
      </c>
      <c r="AL1870" t="str">
        <f>IF(Sudan_News12[[#This Row],[relevancy_classification_english]]="Relevant","مناسب",IF(Sudan_News12[[#This Row],[relevancy_classification_english]]="Relevant","عَرَضِيّ",""))</f>
        <v/>
      </c>
      <c r="AN1870" t="str">
        <f>IF(Sudan_News12[[#This Row],[sentiment_analysis_english]]="Negative","سلبي",IF(Sudan_News12[[#This Row],[sentiment_analysis_english]]="Neutral","حيادي",IF(Sudan_News12[[#This Row],[sentiment_analysis_english]]="Positive","إيجابي","")))</f>
        <v/>
      </c>
      <c r="AO1870" t="e">
        <f>INDEX(TextClassificationList[],MATCH(Sudan_News12[[#This Row],[text_classification_arabic]],TextClassificationList[text_classification_arabic],0),1)</f>
        <v>#N/A</v>
      </c>
      <c r="AQ1870" t="e">
        <f>INDEX(TextClassificationList[],MATCH(Sudan_News12[[#This Row],[text_classification_arabic2]],TextClassificationList[text_classification_arabic],0),1)</f>
        <v>#N/A</v>
      </c>
      <c r="AS1870" t="e">
        <f>INDEX(TextClassificationList[],MATCH(Sudan_News12[[#This Row],[text_classification_arabic3]],TextClassificationList[text_classification_arabic],0),1)</f>
        <v>#N/A</v>
      </c>
      <c r="AU1870" t="e">
        <f>INDEX(TextClassificationList[],MATCH(Sudan_News12[[#This Row],[text_classification_arabic4]],TextClassificationList[text_classification_arabic],0),1)</f>
        <v>#N/A</v>
      </c>
      <c r="AW1870" t="e">
        <f>INDEX(TextClassificationList[],MATCH(Sudan_News12[[#This Row],[text_classification_arabic5]],TextClassificationList[text_classification_arabic],0),1)</f>
        <v>#N/A</v>
      </c>
    </row>
    <row r="1871" spans="1:49" x14ac:dyDescent="0.2">
      <c r="A1871">
        <v>1.3468664200560271E+18</v>
      </c>
      <c r="B1871">
        <v>1.3468664200560271E+18</v>
      </c>
      <c r="C1871" t="s">
        <v>7294</v>
      </c>
      <c r="D1871" s="1">
        <v>44202</v>
      </c>
      <c r="E1871" s="2">
        <v>0.79805555555555552</v>
      </c>
      <c r="F1871">
        <v>200</v>
      </c>
      <c r="G1871">
        <v>1889611729</v>
      </c>
      <c r="H1871" t="s">
        <v>354</v>
      </c>
      <c r="I1871" t="s">
        <v>355</v>
      </c>
      <c r="J1871" t="s">
        <v>265</v>
      </c>
      <c r="K1871" t="s">
        <v>7295</v>
      </c>
      <c r="L1871" t="s">
        <v>266</v>
      </c>
      <c r="M1871" t="s">
        <v>267</v>
      </c>
      <c r="N1871" t="s">
        <v>267</v>
      </c>
      <c r="O1871" t="s">
        <v>267</v>
      </c>
      <c r="P1871">
        <v>0</v>
      </c>
      <c r="Q1871">
        <v>0</v>
      </c>
      <c r="R1871">
        <v>0</v>
      </c>
      <c r="S1871" t="s">
        <v>267</v>
      </c>
      <c r="T1871" t="s">
        <v>267</v>
      </c>
      <c r="U1871" t="s">
        <v>7296</v>
      </c>
      <c r="V1871" t="b">
        <v>0</v>
      </c>
      <c r="W1871" t="s">
        <v>265</v>
      </c>
      <c r="X1871">
        <v>0</v>
      </c>
      <c r="Y1871" t="s">
        <v>265</v>
      </c>
      <c r="Z1871" t="s">
        <v>265</v>
      </c>
      <c r="AA1871" t="s">
        <v>265</v>
      </c>
      <c r="AB1871" t="s">
        <v>265</v>
      </c>
      <c r="AC1871" t="s">
        <v>265</v>
      </c>
      <c r="AD1871" t="s">
        <v>265</v>
      </c>
      <c r="AE1871" t="s">
        <v>265</v>
      </c>
      <c r="AF1871" t="s">
        <v>267</v>
      </c>
      <c r="AG1871" t="s">
        <v>265</v>
      </c>
      <c r="AH1871" t="s">
        <v>265</v>
      </c>
      <c r="AI1871" t="s">
        <v>265</v>
      </c>
      <c r="AJ1871" t="s">
        <v>265</v>
      </c>
      <c r="AL1871" t="str">
        <f>IF(Sudan_News12[[#This Row],[relevancy_classification_english]]="Relevant","مناسب",IF(Sudan_News12[[#This Row],[relevancy_classification_english]]="Relevant","عَرَضِيّ",""))</f>
        <v/>
      </c>
      <c r="AN1871" t="str">
        <f>IF(Sudan_News12[[#This Row],[sentiment_analysis_english]]="Negative","سلبي",IF(Sudan_News12[[#This Row],[sentiment_analysis_english]]="Neutral","حيادي",IF(Sudan_News12[[#This Row],[sentiment_analysis_english]]="Positive","إيجابي","")))</f>
        <v/>
      </c>
      <c r="AO1871" t="e">
        <f>INDEX(TextClassificationList[],MATCH(Sudan_News12[[#This Row],[text_classification_arabic]],TextClassificationList[text_classification_arabic],0),1)</f>
        <v>#N/A</v>
      </c>
      <c r="AQ1871" t="e">
        <f>INDEX(TextClassificationList[],MATCH(Sudan_News12[[#This Row],[text_classification_arabic2]],TextClassificationList[text_classification_arabic],0),1)</f>
        <v>#N/A</v>
      </c>
      <c r="AS1871" t="e">
        <f>INDEX(TextClassificationList[],MATCH(Sudan_News12[[#This Row],[text_classification_arabic3]],TextClassificationList[text_classification_arabic],0),1)</f>
        <v>#N/A</v>
      </c>
      <c r="AU1871" t="e">
        <f>INDEX(TextClassificationList[],MATCH(Sudan_News12[[#This Row],[text_classification_arabic4]],TextClassificationList[text_classification_arabic],0),1)</f>
        <v>#N/A</v>
      </c>
      <c r="AW1871" t="e">
        <f>INDEX(TextClassificationList[],MATCH(Sudan_News12[[#This Row],[text_classification_arabic5]],TextClassificationList[text_classification_arabic],0),1)</f>
        <v>#N/A</v>
      </c>
    </row>
    <row r="1872" spans="1:49" x14ac:dyDescent="0.2">
      <c r="A1872">
        <v>1.3467813758070211E+18</v>
      </c>
      <c r="B1872">
        <v>1.3467813758070211E+18</v>
      </c>
      <c r="C1872" t="s">
        <v>7297</v>
      </c>
      <c r="D1872" s="1">
        <v>44202</v>
      </c>
      <c r="E1872" s="2">
        <v>0.56337962962962962</v>
      </c>
      <c r="F1872">
        <v>200</v>
      </c>
      <c r="G1872">
        <v>1889611729</v>
      </c>
      <c r="H1872" t="s">
        <v>354</v>
      </c>
      <c r="I1872" t="s">
        <v>355</v>
      </c>
      <c r="J1872" t="s">
        <v>265</v>
      </c>
      <c r="K1872" t="s">
        <v>7298</v>
      </c>
      <c r="L1872" t="s">
        <v>266</v>
      </c>
      <c r="M1872" t="s">
        <v>267</v>
      </c>
      <c r="N1872" t="s">
        <v>267</v>
      </c>
      <c r="O1872" t="s">
        <v>267</v>
      </c>
      <c r="P1872">
        <v>0</v>
      </c>
      <c r="Q1872">
        <v>0</v>
      </c>
      <c r="R1872">
        <v>0</v>
      </c>
      <c r="S1872" t="s">
        <v>267</v>
      </c>
      <c r="T1872" t="s">
        <v>267</v>
      </c>
      <c r="U1872" t="s">
        <v>7299</v>
      </c>
      <c r="V1872" t="b">
        <v>0</v>
      </c>
      <c r="W1872" t="s">
        <v>265</v>
      </c>
      <c r="X1872">
        <v>0</v>
      </c>
      <c r="Y1872" t="s">
        <v>265</v>
      </c>
      <c r="Z1872" t="s">
        <v>265</v>
      </c>
      <c r="AA1872" t="s">
        <v>265</v>
      </c>
      <c r="AB1872" t="s">
        <v>265</v>
      </c>
      <c r="AC1872" t="s">
        <v>265</v>
      </c>
      <c r="AD1872" t="s">
        <v>265</v>
      </c>
      <c r="AE1872" t="s">
        <v>265</v>
      </c>
      <c r="AF1872" t="s">
        <v>267</v>
      </c>
      <c r="AG1872" t="s">
        <v>265</v>
      </c>
      <c r="AH1872" t="s">
        <v>265</v>
      </c>
      <c r="AI1872" t="s">
        <v>265</v>
      </c>
      <c r="AJ1872" t="s">
        <v>265</v>
      </c>
      <c r="AL1872" t="str">
        <f>IF(Sudan_News12[[#This Row],[relevancy_classification_english]]="Relevant","مناسب",IF(Sudan_News12[[#This Row],[relevancy_classification_english]]="Relevant","عَرَضِيّ",""))</f>
        <v/>
      </c>
      <c r="AN1872" t="str">
        <f>IF(Sudan_News12[[#This Row],[sentiment_analysis_english]]="Negative","سلبي",IF(Sudan_News12[[#This Row],[sentiment_analysis_english]]="Neutral","حيادي",IF(Sudan_News12[[#This Row],[sentiment_analysis_english]]="Positive","إيجابي","")))</f>
        <v/>
      </c>
      <c r="AO1872" t="e">
        <f>INDEX(TextClassificationList[],MATCH(Sudan_News12[[#This Row],[text_classification_arabic]],TextClassificationList[text_classification_arabic],0),1)</f>
        <v>#N/A</v>
      </c>
      <c r="AQ1872" t="e">
        <f>INDEX(TextClassificationList[],MATCH(Sudan_News12[[#This Row],[text_classification_arabic2]],TextClassificationList[text_classification_arabic],0),1)</f>
        <v>#N/A</v>
      </c>
      <c r="AS1872" t="e">
        <f>INDEX(TextClassificationList[],MATCH(Sudan_News12[[#This Row],[text_classification_arabic3]],TextClassificationList[text_classification_arabic],0),1)</f>
        <v>#N/A</v>
      </c>
      <c r="AU1872" t="e">
        <f>INDEX(TextClassificationList[],MATCH(Sudan_News12[[#This Row],[text_classification_arabic4]],TextClassificationList[text_classification_arabic],0),1)</f>
        <v>#N/A</v>
      </c>
      <c r="AW1872" t="e">
        <f>INDEX(TextClassificationList[],MATCH(Sudan_News12[[#This Row],[text_classification_arabic5]],TextClassificationList[text_classification_arabic],0),1)</f>
        <v>#N/A</v>
      </c>
    </row>
    <row r="1873" spans="1:49" x14ac:dyDescent="0.2">
      <c r="A1873">
        <v>1.3467804543855698E+18</v>
      </c>
      <c r="B1873">
        <v>1.3467802769161585E+18</v>
      </c>
      <c r="C1873" t="s">
        <v>7300</v>
      </c>
      <c r="D1873" s="1">
        <v>44202</v>
      </c>
      <c r="E1873" s="2">
        <v>0.56083333333333329</v>
      </c>
      <c r="F1873">
        <v>200</v>
      </c>
      <c r="G1873">
        <v>1889611729</v>
      </c>
      <c r="H1873" t="s">
        <v>354</v>
      </c>
      <c r="I1873" t="s">
        <v>355</v>
      </c>
      <c r="J1873" t="s">
        <v>265</v>
      </c>
      <c r="K1873" t="s">
        <v>7301</v>
      </c>
      <c r="L1873" t="s">
        <v>266</v>
      </c>
      <c r="M1873" t="s">
        <v>267</v>
      </c>
      <c r="N1873" t="s">
        <v>267</v>
      </c>
      <c r="O1873" t="s">
        <v>267</v>
      </c>
      <c r="P1873">
        <v>1</v>
      </c>
      <c r="Q1873">
        <v>10</v>
      </c>
      <c r="R1873">
        <v>12</v>
      </c>
      <c r="S1873" t="s">
        <v>267</v>
      </c>
      <c r="T1873" t="s">
        <v>267</v>
      </c>
      <c r="U1873" t="s">
        <v>7302</v>
      </c>
      <c r="V1873" t="b">
        <v>0</v>
      </c>
      <c r="W1873" t="s">
        <v>265</v>
      </c>
      <c r="X1873">
        <v>0</v>
      </c>
      <c r="Y1873" t="s">
        <v>265</v>
      </c>
      <c r="Z1873" t="s">
        <v>265</v>
      </c>
      <c r="AA1873" t="s">
        <v>265</v>
      </c>
      <c r="AB1873" t="s">
        <v>265</v>
      </c>
      <c r="AC1873" t="s">
        <v>265</v>
      </c>
      <c r="AD1873" t="s">
        <v>265</v>
      </c>
      <c r="AE1873" t="s">
        <v>265</v>
      </c>
      <c r="AF1873" t="s">
        <v>267</v>
      </c>
      <c r="AG1873" t="s">
        <v>265</v>
      </c>
      <c r="AH1873" t="s">
        <v>265</v>
      </c>
      <c r="AI1873" t="s">
        <v>265</v>
      </c>
      <c r="AJ1873" t="s">
        <v>265</v>
      </c>
      <c r="AL1873" t="str">
        <f>IF(Sudan_News12[[#This Row],[relevancy_classification_english]]="Relevant","مناسب",IF(Sudan_News12[[#This Row],[relevancy_classification_english]]="Relevant","عَرَضِيّ",""))</f>
        <v/>
      </c>
      <c r="AN1873" t="str">
        <f>IF(Sudan_News12[[#This Row],[sentiment_analysis_english]]="Negative","سلبي",IF(Sudan_News12[[#This Row],[sentiment_analysis_english]]="Neutral","حيادي",IF(Sudan_News12[[#This Row],[sentiment_analysis_english]]="Positive","إيجابي","")))</f>
        <v/>
      </c>
      <c r="AO1873" t="e">
        <f>INDEX(TextClassificationList[],MATCH(Sudan_News12[[#This Row],[text_classification_arabic]],TextClassificationList[text_classification_arabic],0),1)</f>
        <v>#N/A</v>
      </c>
      <c r="AQ1873" t="e">
        <f>INDEX(TextClassificationList[],MATCH(Sudan_News12[[#This Row],[text_classification_arabic2]],TextClassificationList[text_classification_arabic],0),1)</f>
        <v>#N/A</v>
      </c>
      <c r="AS1873" t="e">
        <f>INDEX(TextClassificationList[],MATCH(Sudan_News12[[#This Row],[text_classification_arabic3]],TextClassificationList[text_classification_arabic],0),1)</f>
        <v>#N/A</v>
      </c>
      <c r="AU1873" t="e">
        <f>INDEX(TextClassificationList[],MATCH(Sudan_News12[[#This Row],[text_classification_arabic4]],TextClassificationList[text_classification_arabic],0),1)</f>
        <v>#N/A</v>
      </c>
      <c r="AW1873" t="e">
        <f>INDEX(TextClassificationList[],MATCH(Sudan_News12[[#This Row],[text_classification_arabic5]],TextClassificationList[text_classification_arabic],0),1)</f>
        <v>#N/A</v>
      </c>
    </row>
    <row r="1874" spans="1:49" x14ac:dyDescent="0.2">
      <c r="A1874">
        <v>1.3467802769161585E+18</v>
      </c>
      <c r="B1874">
        <v>1.3467802769161585E+18</v>
      </c>
      <c r="C1874" t="s">
        <v>7303</v>
      </c>
      <c r="D1874" s="1">
        <v>44202</v>
      </c>
      <c r="E1874" s="2">
        <v>0.56034722222222222</v>
      </c>
      <c r="F1874">
        <v>200</v>
      </c>
      <c r="G1874">
        <v>1889611729</v>
      </c>
      <c r="H1874" t="s">
        <v>354</v>
      </c>
      <c r="I1874" t="s">
        <v>355</v>
      </c>
      <c r="J1874" t="s">
        <v>265</v>
      </c>
      <c r="K1874" t="s">
        <v>7304</v>
      </c>
      <c r="L1874" t="s">
        <v>266</v>
      </c>
      <c r="M1874" t="s">
        <v>267</v>
      </c>
      <c r="N1874" t="s">
        <v>267</v>
      </c>
      <c r="O1874" t="s">
        <v>7305</v>
      </c>
      <c r="P1874">
        <v>17</v>
      </c>
      <c r="Q1874">
        <v>71</v>
      </c>
      <c r="R1874">
        <v>43</v>
      </c>
      <c r="S1874" t="s">
        <v>267</v>
      </c>
      <c r="T1874" t="s">
        <v>267</v>
      </c>
      <c r="U1874" t="s">
        <v>7306</v>
      </c>
      <c r="V1874" t="b">
        <v>0</v>
      </c>
      <c r="W1874" t="s">
        <v>265</v>
      </c>
      <c r="X1874">
        <v>1</v>
      </c>
      <c r="Y1874" t="s">
        <v>7307</v>
      </c>
      <c r="Z1874" t="s">
        <v>265</v>
      </c>
      <c r="AA1874" t="s">
        <v>265</v>
      </c>
      <c r="AB1874" t="s">
        <v>265</v>
      </c>
      <c r="AC1874" t="s">
        <v>265</v>
      </c>
      <c r="AD1874" t="s">
        <v>265</v>
      </c>
      <c r="AE1874" t="s">
        <v>265</v>
      </c>
      <c r="AF1874" t="s">
        <v>267</v>
      </c>
      <c r="AG1874" t="s">
        <v>265</v>
      </c>
      <c r="AH1874" t="s">
        <v>265</v>
      </c>
      <c r="AI1874" t="s">
        <v>265</v>
      </c>
      <c r="AJ1874" t="s">
        <v>265</v>
      </c>
      <c r="AL1874" t="str">
        <f>IF(Sudan_News12[[#This Row],[relevancy_classification_english]]="Relevant","مناسب",IF(Sudan_News12[[#This Row],[relevancy_classification_english]]="Relevant","عَرَضِيّ",""))</f>
        <v/>
      </c>
      <c r="AN1874" t="str">
        <f>IF(Sudan_News12[[#This Row],[sentiment_analysis_english]]="Negative","سلبي",IF(Sudan_News12[[#This Row],[sentiment_analysis_english]]="Neutral","حيادي",IF(Sudan_News12[[#This Row],[sentiment_analysis_english]]="Positive","إيجابي","")))</f>
        <v/>
      </c>
      <c r="AO1874" t="e">
        <f>INDEX(TextClassificationList[],MATCH(Sudan_News12[[#This Row],[text_classification_arabic]],TextClassificationList[text_classification_arabic],0),1)</f>
        <v>#N/A</v>
      </c>
      <c r="AQ1874" t="e">
        <f>INDEX(TextClassificationList[],MATCH(Sudan_News12[[#This Row],[text_classification_arabic2]],TextClassificationList[text_classification_arabic],0),1)</f>
        <v>#N/A</v>
      </c>
      <c r="AS1874" t="e">
        <f>INDEX(TextClassificationList[],MATCH(Sudan_News12[[#This Row],[text_classification_arabic3]],TextClassificationList[text_classification_arabic],0),1)</f>
        <v>#N/A</v>
      </c>
      <c r="AU1874" t="e">
        <f>INDEX(TextClassificationList[],MATCH(Sudan_News12[[#This Row],[text_classification_arabic4]],TextClassificationList[text_classification_arabic],0),1)</f>
        <v>#N/A</v>
      </c>
      <c r="AW1874" t="e">
        <f>INDEX(TextClassificationList[],MATCH(Sudan_News12[[#This Row],[text_classification_arabic5]],TextClassificationList[text_classification_arabic],0),1)</f>
        <v>#N/A</v>
      </c>
    </row>
    <row r="1875" spans="1:49" x14ac:dyDescent="0.2">
      <c r="A1875">
        <v>1.3467505491364332E+18</v>
      </c>
      <c r="B1875">
        <v>1.3467505491364332E+18</v>
      </c>
      <c r="C1875" t="s">
        <v>7308</v>
      </c>
      <c r="D1875" s="1">
        <v>44202</v>
      </c>
      <c r="E1875" s="2">
        <v>0.4783101851851852</v>
      </c>
      <c r="F1875">
        <v>200</v>
      </c>
      <c r="G1875">
        <v>1889611729</v>
      </c>
      <c r="H1875" t="s">
        <v>354</v>
      </c>
      <c r="I1875" t="s">
        <v>355</v>
      </c>
      <c r="J1875" t="s">
        <v>265</v>
      </c>
      <c r="K1875" t="s">
        <v>7309</v>
      </c>
      <c r="L1875" t="s">
        <v>266</v>
      </c>
      <c r="M1875" t="s">
        <v>267</v>
      </c>
      <c r="N1875" t="s">
        <v>267</v>
      </c>
      <c r="O1875" t="s">
        <v>7310</v>
      </c>
      <c r="P1875">
        <v>0</v>
      </c>
      <c r="Q1875">
        <v>1</v>
      </c>
      <c r="R1875">
        <v>7</v>
      </c>
      <c r="S1875" t="s">
        <v>267</v>
      </c>
      <c r="T1875" t="s">
        <v>267</v>
      </c>
      <c r="U1875" t="s">
        <v>7311</v>
      </c>
      <c r="V1875" t="b">
        <v>0</v>
      </c>
      <c r="W1875" t="s">
        <v>265</v>
      </c>
      <c r="X1875">
        <v>1</v>
      </c>
      <c r="Y1875" t="s">
        <v>7312</v>
      </c>
      <c r="Z1875" t="s">
        <v>265</v>
      </c>
      <c r="AA1875" t="s">
        <v>265</v>
      </c>
      <c r="AB1875" t="s">
        <v>265</v>
      </c>
      <c r="AC1875" t="s">
        <v>265</v>
      </c>
      <c r="AD1875" t="s">
        <v>265</v>
      </c>
      <c r="AE1875" t="s">
        <v>265</v>
      </c>
      <c r="AF1875" t="s">
        <v>267</v>
      </c>
      <c r="AG1875" t="s">
        <v>265</v>
      </c>
      <c r="AH1875" t="s">
        <v>265</v>
      </c>
      <c r="AI1875" t="s">
        <v>265</v>
      </c>
      <c r="AJ1875" t="s">
        <v>265</v>
      </c>
      <c r="AL1875" t="str">
        <f>IF(Sudan_News12[[#This Row],[relevancy_classification_english]]="Relevant","مناسب",IF(Sudan_News12[[#This Row],[relevancy_classification_english]]="Relevant","عَرَضِيّ",""))</f>
        <v/>
      </c>
      <c r="AN1875" t="str">
        <f>IF(Sudan_News12[[#This Row],[sentiment_analysis_english]]="Negative","سلبي",IF(Sudan_News12[[#This Row],[sentiment_analysis_english]]="Neutral","حيادي",IF(Sudan_News12[[#This Row],[sentiment_analysis_english]]="Positive","إيجابي","")))</f>
        <v/>
      </c>
      <c r="AO1875" t="e">
        <f>INDEX(TextClassificationList[],MATCH(Sudan_News12[[#This Row],[text_classification_arabic]],TextClassificationList[text_classification_arabic],0),1)</f>
        <v>#N/A</v>
      </c>
      <c r="AQ1875" t="e">
        <f>INDEX(TextClassificationList[],MATCH(Sudan_News12[[#This Row],[text_classification_arabic2]],TextClassificationList[text_classification_arabic],0),1)</f>
        <v>#N/A</v>
      </c>
      <c r="AS1875" t="e">
        <f>INDEX(TextClassificationList[],MATCH(Sudan_News12[[#This Row],[text_classification_arabic3]],TextClassificationList[text_classification_arabic],0),1)</f>
        <v>#N/A</v>
      </c>
      <c r="AU1875" t="e">
        <f>INDEX(TextClassificationList[],MATCH(Sudan_News12[[#This Row],[text_classification_arabic4]],TextClassificationList[text_classification_arabic],0),1)</f>
        <v>#N/A</v>
      </c>
      <c r="AW1875" t="e">
        <f>INDEX(TextClassificationList[],MATCH(Sudan_News12[[#This Row],[text_classification_arabic5]],TextClassificationList[text_classification_arabic],0),1)</f>
        <v>#N/A</v>
      </c>
    </row>
    <row r="1876" spans="1:49" x14ac:dyDescent="0.2">
      <c r="A1876">
        <v>1.3466994935641661E+18</v>
      </c>
      <c r="B1876">
        <v>1.3466994935641661E+18</v>
      </c>
      <c r="C1876" t="s">
        <v>7313</v>
      </c>
      <c r="D1876" s="1">
        <v>44202</v>
      </c>
      <c r="E1876" s="2">
        <v>0.33743055555555557</v>
      </c>
      <c r="F1876">
        <v>200</v>
      </c>
      <c r="G1876">
        <v>1889611729</v>
      </c>
      <c r="H1876" t="s">
        <v>354</v>
      </c>
      <c r="I1876" t="s">
        <v>355</v>
      </c>
      <c r="J1876" t="s">
        <v>265</v>
      </c>
      <c r="K1876" t="s">
        <v>7314</v>
      </c>
      <c r="L1876" t="s">
        <v>266</v>
      </c>
      <c r="M1876" t="s">
        <v>267</v>
      </c>
      <c r="N1876" t="s">
        <v>267</v>
      </c>
      <c r="O1876" t="s">
        <v>267</v>
      </c>
      <c r="P1876">
        <v>1</v>
      </c>
      <c r="Q1876">
        <v>0</v>
      </c>
      <c r="R1876">
        <v>2</v>
      </c>
      <c r="S1876" t="s">
        <v>267</v>
      </c>
      <c r="T1876" t="s">
        <v>267</v>
      </c>
      <c r="U1876" t="s">
        <v>7315</v>
      </c>
      <c r="V1876" t="b">
        <v>0</v>
      </c>
      <c r="W1876" t="s">
        <v>265</v>
      </c>
      <c r="X1876">
        <v>0</v>
      </c>
      <c r="Y1876" t="s">
        <v>265</v>
      </c>
      <c r="Z1876" t="s">
        <v>265</v>
      </c>
      <c r="AA1876" t="s">
        <v>265</v>
      </c>
      <c r="AB1876" t="s">
        <v>265</v>
      </c>
      <c r="AC1876" t="s">
        <v>265</v>
      </c>
      <c r="AD1876" t="s">
        <v>265</v>
      </c>
      <c r="AE1876" t="s">
        <v>265</v>
      </c>
      <c r="AF1876" t="s">
        <v>267</v>
      </c>
      <c r="AG1876" t="s">
        <v>265</v>
      </c>
      <c r="AH1876" t="s">
        <v>265</v>
      </c>
      <c r="AI1876" t="s">
        <v>265</v>
      </c>
      <c r="AJ1876" t="s">
        <v>265</v>
      </c>
      <c r="AL1876" t="str">
        <f>IF(Sudan_News12[[#This Row],[relevancy_classification_english]]="Relevant","مناسب",IF(Sudan_News12[[#This Row],[relevancy_classification_english]]="Relevant","عَرَضِيّ",""))</f>
        <v/>
      </c>
      <c r="AN1876" t="str">
        <f>IF(Sudan_News12[[#This Row],[sentiment_analysis_english]]="Negative","سلبي",IF(Sudan_News12[[#This Row],[sentiment_analysis_english]]="Neutral","حيادي",IF(Sudan_News12[[#This Row],[sentiment_analysis_english]]="Positive","إيجابي","")))</f>
        <v/>
      </c>
      <c r="AO1876" t="e">
        <f>INDEX(TextClassificationList[],MATCH(Sudan_News12[[#This Row],[text_classification_arabic]],TextClassificationList[text_classification_arabic],0),1)</f>
        <v>#N/A</v>
      </c>
      <c r="AQ1876" t="e">
        <f>INDEX(TextClassificationList[],MATCH(Sudan_News12[[#This Row],[text_classification_arabic2]],TextClassificationList[text_classification_arabic],0),1)</f>
        <v>#N/A</v>
      </c>
      <c r="AS1876" t="e">
        <f>INDEX(TextClassificationList[],MATCH(Sudan_News12[[#This Row],[text_classification_arabic3]],TextClassificationList[text_classification_arabic],0),1)</f>
        <v>#N/A</v>
      </c>
      <c r="AU1876" t="e">
        <f>INDEX(TextClassificationList[],MATCH(Sudan_News12[[#This Row],[text_classification_arabic4]],TextClassificationList[text_classification_arabic],0),1)</f>
        <v>#N/A</v>
      </c>
      <c r="AW1876" t="e">
        <f>INDEX(TextClassificationList[],MATCH(Sudan_News12[[#This Row],[text_classification_arabic5]],TextClassificationList[text_classification_arabic],0),1)</f>
        <v>#N/A</v>
      </c>
    </row>
    <row r="1877" spans="1:49" x14ac:dyDescent="0.2">
      <c r="A1877">
        <v>1.3465760980128358E+18</v>
      </c>
      <c r="B1877">
        <v>1.3465760980128358E+18</v>
      </c>
      <c r="C1877" t="s">
        <v>7316</v>
      </c>
      <c r="D1877" s="1">
        <v>44201</v>
      </c>
      <c r="E1877" s="2">
        <v>0.99692129629629633</v>
      </c>
      <c r="F1877">
        <v>200</v>
      </c>
      <c r="G1877">
        <v>1889611729</v>
      </c>
      <c r="H1877" t="s">
        <v>354</v>
      </c>
      <c r="I1877" t="s">
        <v>355</v>
      </c>
      <c r="J1877" t="s">
        <v>265</v>
      </c>
      <c r="K1877" t="s">
        <v>7317</v>
      </c>
      <c r="L1877" t="s">
        <v>266</v>
      </c>
      <c r="M1877" t="s">
        <v>267</v>
      </c>
      <c r="N1877" t="s">
        <v>267</v>
      </c>
      <c r="O1877" t="s">
        <v>7318</v>
      </c>
      <c r="P1877">
        <v>2</v>
      </c>
      <c r="Q1877">
        <v>0</v>
      </c>
      <c r="R1877">
        <v>6</v>
      </c>
      <c r="S1877" t="s">
        <v>267</v>
      </c>
      <c r="T1877" t="s">
        <v>267</v>
      </c>
      <c r="U1877" t="s">
        <v>7319</v>
      </c>
      <c r="V1877" t="b">
        <v>0</v>
      </c>
      <c r="W1877" t="s">
        <v>265</v>
      </c>
      <c r="X1877">
        <v>1</v>
      </c>
      <c r="Y1877" t="s">
        <v>7320</v>
      </c>
      <c r="Z1877" t="s">
        <v>265</v>
      </c>
      <c r="AA1877" t="s">
        <v>265</v>
      </c>
      <c r="AB1877" t="s">
        <v>265</v>
      </c>
      <c r="AC1877" t="s">
        <v>265</v>
      </c>
      <c r="AD1877" t="s">
        <v>265</v>
      </c>
      <c r="AE1877" t="s">
        <v>265</v>
      </c>
      <c r="AF1877" t="s">
        <v>267</v>
      </c>
      <c r="AG1877" t="s">
        <v>265</v>
      </c>
      <c r="AH1877" t="s">
        <v>265</v>
      </c>
      <c r="AI1877" t="s">
        <v>265</v>
      </c>
      <c r="AJ1877" t="s">
        <v>265</v>
      </c>
      <c r="AL1877" t="str">
        <f>IF(Sudan_News12[[#This Row],[relevancy_classification_english]]="Relevant","مناسب",IF(Sudan_News12[[#This Row],[relevancy_classification_english]]="Relevant","عَرَضِيّ",""))</f>
        <v/>
      </c>
      <c r="AN1877" t="str">
        <f>IF(Sudan_News12[[#This Row],[sentiment_analysis_english]]="Negative","سلبي",IF(Sudan_News12[[#This Row],[sentiment_analysis_english]]="Neutral","حيادي",IF(Sudan_News12[[#This Row],[sentiment_analysis_english]]="Positive","إيجابي","")))</f>
        <v/>
      </c>
      <c r="AO1877" t="e">
        <f>INDEX(TextClassificationList[],MATCH(Sudan_News12[[#This Row],[text_classification_arabic]],TextClassificationList[text_classification_arabic],0),1)</f>
        <v>#N/A</v>
      </c>
      <c r="AQ1877" t="e">
        <f>INDEX(TextClassificationList[],MATCH(Sudan_News12[[#This Row],[text_classification_arabic2]],TextClassificationList[text_classification_arabic],0),1)</f>
        <v>#N/A</v>
      </c>
      <c r="AS1877" t="e">
        <f>INDEX(TextClassificationList[],MATCH(Sudan_News12[[#This Row],[text_classification_arabic3]],TextClassificationList[text_classification_arabic],0),1)</f>
        <v>#N/A</v>
      </c>
      <c r="AU1877" t="e">
        <f>INDEX(TextClassificationList[],MATCH(Sudan_News12[[#This Row],[text_classification_arabic4]],TextClassificationList[text_classification_arabic],0),1)</f>
        <v>#N/A</v>
      </c>
      <c r="AW1877" t="e">
        <f>INDEX(TextClassificationList[],MATCH(Sudan_News12[[#This Row],[text_classification_arabic5]],TextClassificationList[text_classification_arabic],0),1)</f>
        <v>#N/A</v>
      </c>
    </row>
    <row r="1878" spans="1:49" x14ac:dyDescent="0.2">
      <c r="A1878">
        <v>1.3465748360768512E+18</v>
      </c>
      <c r="B1878">
        <v>1.3465748360768512E+18</v>
      </c>
      <c r="C1878" t="s">
        <v>7321</v>
      </c>
      <c r="D1878" s="1">
        <v>44201</v>
      </c>
      <c r="E1878" s="2">
        <v>0.99343749999999997</v>
      </c>
      <c r="F1878">
        <v>200</v>
      </c>
      <c r="G1878">
        <v>1889611729</v>
      </c>
      <c r="H1878" t="s">
        <v>354</v>
      </c>
      <c r="I1878" t="s">
        <v>355</v>
      </c>
      <c r="J1878" t="s">
        <v>265</v>
      </c>
      <c r="K1878" t="s">
        <v>7322</v>
      </c>
      <c r="L1878" t="s">
        <v>266</v>
      </c>
      <c r="M1878" t="s">
        <v>267</v>
      </c>
      <c r="N1878" t="s">
        <v>267</v>
      </c>
      <c r="O1878" t="s">
        <v>7323</v>
      </c>
      <c r="P1878">
        <v>0</v>
      </c>
      <c r="Q1878">
        <v>0</v>
      </c>
      <c r="R1878">
        <v>1</v>
      </c>
      <c r="S1878" t="s">
        <v>7324</v>
      </c>
      <c r="T1878" t="s">
        <v>267</v>
      </c>
      <c r="U1878" t="s">
        <v>7325</v>
      </c>
      <c r="V1878" t="b">
        <v>0</v>
      </c>
      <c r="W1878" t="s">
        <v>265</v>
      </c>
      <c r="X1878">
        <v>1</v>
      </c>
      <c r="Y1878" t="s">
        <v>7326</v>
      </c>
      <c r="Z1878" t="s">
        <v>265</v>
      </c>
      <c r="AA1878" t="s">
        <v>265</v>
      </c>
      <c r="AB1878" t="s">
        <v>265</v>
      </c>
      <c r="AC1878" t="s">
        <v>265</v>
      </c>
      <c r="AD1878" t="s">
        <v>265</v>
      </c>
      <c r="AE1878" t="s">
        <v>265</v>
      </c>
      <c r="AF1878" t="s">
        <v>267</v>
      </c>
      <c r="AG1878" t="s">
        <v>265</v>
      </c>
      <c r="AH1878" t="s">
        <v>265</v>
      </c>
      <c r="AI1878" t="s">
        <v>265</v>
      </c>
      <c r="AJ1878" t="s">
        <v>265</v>
      </c>
      <c r="AL1878" t="str">
        <f>IF(Sudan_News12[[#This Row],[relevancy_classification_english]]="Relevant","مناسب",IF(Sudan_News12[[#This Row],[relevancy_classification_english]]="Relevant","عَرَضِيّ",""))</f>
        <v/>
      </c>
      <c r="AN1878" t="str">
        <f>IF(Sudan_News12[[#This Row],[sentiment_analysis_english]]="Negative","سلبي",IF(Sudan_News12[[#This Row],[sentiment_analysis_english]]="Neutral","حيادي",IF(Sudan_News12[[#This Row],[sentiment_analysis_english]]="Positive","إيجابي","")))</f>
        <v/>
      </c>
      <c r="AO1878" t="e">
        <f>INDEX(TextClassificationList[],MATCH(Sudan_News12[[#This Row],[text_classification_arabic]],TextClassificationList[text_classification_arabic],0),1)</f>
        <v>#N/A</v>
      </c>
      <c r="AQ1878" t="e">
        <f>INDEX(TextClassificationList[],MATCH(Sudan_News12[[#This Row],[text_classification_arabic2]],TextClassificationList[text_classification_arabic],0),1)</f>
        <v>#N/A</v>
      </c>
      <c r="AS1878" t="e">
        <f>INDEX(TextClassificationList[],MATCH(Sudan_News12[[#This Row],[text_classification_arabic3]],TextClassificationList[text_classification_arabic],0),1)</f>
        <v>#N/A</v>
      </c>
      <c r="AU1878" t="e">
        <f>INDEX(TextClassificationList[],MATCH(Sudan_News12[[#This Row],[text_classification_arabic4]],TextClassificationList[text_classification_arabic],0),1)</f>
        <v>#N/A</v>
      </c>
      <c r="AW1878" t="e">
        <f>INDEX(TextClassificationList[],MATCH(Sudan_News12[[#This Row],[text_classification_arabic5]],TextClassificationList[text_classification_arabic],0),1)</f>
        <v>#N/A</v>
      </c>
    </row>
    <row r="1879" spans="1:49" x14ac:dyDescent="0.2">
      <c r="A1879">
        <v>1.3465743232560783E+18</v>
      </c>
      <c r="B1879">
        <v>1.3465743232560783E+18</v>
      </c>
      <c r="C1879" t="s">
        <v>7327</v>
      </c>
      <c r="D1879" s="1">
        <v>44201</v>
      </c>
      <c r="E1879" s="2">
        <v>0.99202546296296301</v>
      </c>
      <c r="F1879">
        <v>200</v>
      </c>
      <c r="G1879">
        <v>1889611729</v>
      </c>
      <c r="H1879" t="s">
        <v>354</v>
      </c>
      <c r="I1879" t="s">
        <v>355</v>
      </c>
      <c r="J1879" t="s">
        <v>265</v>
      </c>
      <c r="K1879" t="s">
        <v>7328</v>
      </c>
      <c r="L1879" t="s">
        <v>266</v>
      </c>
      <c r="M1879" t="s">
        <v>267</v>
      </c>
      <c r="N1879" t="s">
        <v>267</v>
      </c>
      <c r="O1879" t="s">
        <v>267</v>
      </c>
      <c r="P1879">
        <v>1</v>
      </c>
      <c r="Q1879">
        <v>0</v>
      </c>
      <c r="R1879">
        <v>2</v>
      </c>
      <c r="S1879" t="s">
        <v>267</v>
      </c>
      <c r="T1879" t="s">
        <v>267</v>
      </c>
      <c r="U1879" t="s">
        <v>7329</v>
      </c>
      <c r="V1879" t="b">
        <v>0</v>
      </c>
      <c r="W1879" t="s">
        <v>265</v>
      </c>
      <c r="X1879">
        <v>0</v>
      </c>
      <c r="Y1879" t="s">
        <v>265</v>
      </c>
      <c r="Z1879" t="s">
        <v>265</v>
      </c>
      <c r="AA1879" t="s">
        <v>265</v>
      </c>
      <c r="AB1879" t="s">
        <v>265</v>
      </c>
      <c r="AC1879" t="s">
        <v>265</v>
      </c>
      <c r="AD1879" t="s">
        <v>265</v>
      </c>
      <c r="AE1879" t="s">
        <v>265</v>
      </c>
      <c r="AF1879" t="s">
        <v>267</v>
      </c>
      <c r="AG1879" t="s">
        <v>265</v>
      </c>
      <c r="AH1879" t="s">
        <v>265</v>
      </c>
      <c r="AI1879" t="s">
        <v>265</v>
      </c>
      <c r="AJ1879" t="s">
        <v>265</v>
      </c>
      <c r="AL1879" t="str">
        <f>IF(Sudan_News12[[#This Row],[relevancy_classification_english]]="Relevant","مناسب",IF(Sudan_News12[[#This Row],[relevancy_classification_english]]="Relevant","عَرَضِيّ",""))</f>
        <v/>
      </c>
      <c r="AN1879" t="str">
        <f>IF(Sudan_News12[[#This Row],[sentiment_analysis_english]]="Negative","سلبي",IF(Sudan_News12[[#This Row],[sentiment_analysis_english]]="Neutral","حيادي",IF(Sudan_News12[[#This Row],[sentiment_analysis_english]]="Positive","إيجابي","")))</f>
        <v/>
      </c>
      <c r="AO1879" t="e">
        <f>INDEX(TextClassificationList[],MATCH(Sudan_News12[[#This Row],[text_classification_arabic]],TextClassificationList[text_classification_arabic],0),1)</f>
        <v>#N/A</v>
      </c>
      <c r="AQ1879" t="e">
        <f>INDEX(TextClassificationList[],MATCH(Sudan_News12[[#This Row],[text_classification_arabic2]],TextClassificationList[text_classification_arabic],0),1)</f>
        <v>#N/A</v>
      </c>
      <c r="AS1879" t="e">
        <f>INDEX(TextClassificationList[],MATCH(Sudan_News12[[#This Row],[text_classification_arabic3]],TextClassificationList[text_classification_arabic],0),1)</f>
        <v>#N/A</v>
      </c>
      <c r="AU1879" t="e">
        <f>INDEX(TextClassificationList[],MATCH(Sudan_News12[[#This Row],[text_classification_arabic4]],TextClassificationList[text_classification_arabic],0),1)</f>
        <v>#N/A</v>
      </c>
      <c r="AW1879" t="e">
        <f>INDEX(TextClassificationList[],MATCH(Sudan_News12[[#This Row],[text_classification_arabic5]],TextClassificationList[text_classification_arabic],0),1)</f>
        <v>#N/A</v>
      </c>
    </row>
    <row r="1880" spans="1:49" x14ac:dyDescent="0.2">
      <c r="A1880">
        <v>1.3465738910456422E+18</v>
      </c>
      <c r="B1880">
        <v>1.3465735945754665E+18</v>
      </c>
      <c r="C1880" t="s">
        <v>7330</v>
      </c>
      <c r="D1880" s="1">
        <v>44201</v>
      </c>
      <c r="E1880" s="2">
        <v>0.99083333333333334</v>
      </c>
      <c r="F1880">
        <v>200</v>
      </c>
      <c r="G1880">
        <v>1889611729</v>
      </c>
      <c r="H1880" t="s">
        <v>354</v>
      </c>
      <c r="I1880" t="s">
        <v>355</v>
      </c>
      <c r="J1880" t="s">
        <v>265</v>
      </c>
      <c r="K1880" t="s">
        <v>7331</v>
      </c>
      <c r="L1880" t="s">
        <v>266</v>
      </c>
      <c r="M1880" t="s">
        <v>267</v>
      </c>
      <c r="N1880" t="s">
        <v>267</v>
      </c>
      <c r="O1880" t="s">
        <v>267</v>
      </c>
      <c r="P1880">
        <v>0</v>
      </c>
      <c r="Q1880">
        <v>1</v>
      </c>
      <c r="R1880">
        <v>0</v>
      </c>
      <c r="S1880" t="s">
        <v>267</v>
      </c>
      <c r="T1880" t="s">
        <v>267</v>
      </c>
      <c r="U1880" t="s">
        <v>7332</v>
      </c>
      <c r="V1880" t="b">
        <v>0</v>
      </c>
      <c r="W1880" t="s">
        <v>265</v>
      </c>
      <c r="X1880">
        <v>0</v>
      </c>
      <c r="Y1880" t="s">
        <v>265</v>
      </c>
      <c r="Z1880" t="s">
        <v>265</v>
      </c>
      <c r="AA1880" t="s">
        <v>265</v>
      </c>
      <c r="AB1880" t="s">
        <v>265</v>
      </c>
      <c r="AC1880" t="s">
        <v>265</v>
      </c>
      <c r="AD1880" t="s">
        <v>265</v>
      </c>
      <c r="AE1880" t="s">
        <v>265</v>
      </c>
      <c r="AF1880" t="s">
        <v>267</v>
      </c>
      <c r="AG1880" t="s">
        <v>265</v>
      </c>
      <c r="AH1880" t="s">
        <v>265</v>
      </c>
      <c r="AI1880" t="s">
        <v>265</v>
      </c>
      <c r="AJ1880" t="s">
        <v>265</v>
      </c>
      <c r="AL1880" t="str">
        <f>IF(Sudan_News12[[#This Row],[relevancy_classification_english]]="Relevant","مناسب",IF(Sudan_News12[[#This Row],[relevancy_classification_english]]="Relevant","عَرَضِيّ",""))</f>
        <v/>
      </c>
      <c r="AN1880" t="str">
        <f>IF(Sudan_News12[[#This Row],[sentiment_analysis_english]]="Negative","سلبي",IF(Sudan_News12[[#This Row],[sentiment_analysis_english]]="Neutral","حيادي",IF(Sudan_News12[[#This Row],[sentiment_analysis_english]]="Positive","إيجابي","")))</f>
        <v/>
      </c>
      <c r="AO1880" t="e">
        <f>INDEX(TextClassificationList[],MATCH(Sudan_News12[[#This Row],[text_classification_arabic]],TextClassificationList[text_classification_arabic],0),1)</f>
        <v>#N/A</v>
      </c>
      <c r="AQ1880" t="e">
        <f>INDEX(TextClassificationList[],MATCH(Sudan_News12[[#This Row],[text_classification_arabic2]],TextClassificationList[text_classification_arabic],0),1)</f>
        <v>#N/A</v>
      </c>
      <c r="AS1880" t="e">
        <f>INDEX(TextClassificationList[],MATCH(Sudan_News12[[#This Row],[text_classification_arabic3]],TextClassificationList[text_classification_arabic],0),1)</f>
        <v>#N/A</v>
      </c>
      <c r="AU1880" t="e">
        <f>INDEX(TextClassificationList[],MATCH(Sudan_News12[[#This Row],[text_classification_arabic4]],TextClassificationList[text_classification_arabic],0),1)</f>
        <v>#N/A</v>
      </c>
      <c r="AW1880" t="e">
        <f>INDEX(TextClassificationList[],MATCH(Sudan_News12[[#This Row],[text_classification_arabic5]],TextClassificationList[text_classification_arabic],0),1)</f>
        <v>#N/A</v>
      </c>
    </row>
    <row r="1881" spans="1:49" x14ac:dyDescent="0.2">
      <c r="A1881">
        <v>1.3465735945754665E+18</v>
      </c>
      <c r="B1881">
        <v>1.3465735945754665E+18</v>
      </c>
      <c r="C1881" t="s">
        <v>7333</v>
      </c>
      <c r="D1881" s="1">
        <v>44201</v>
      </c>
      <c r="E1881" s="2">
        <v>0.99001157407407403</v>
      </c>
      <c r="F1881">
        <v>200</v>
      </c>
      <c r="G1881">
        <v>1889611729</v>
      </c>
      <c r="H1881" t="s">
        <v>354</v>
      </c>
      <c r="I1881" t="s">
        <v>355</v>
      </c>
      <c r="J1881" t="s">
        <v>265</v>
      </c>
      <c r="K1881" t="s">
        <v>7334</v>
      </c>
      <c r="L1881" t="s">
        <v>266</v>
      </c>
      <c r="M1881" t="s">
        <v>267</v>
      </c>
      <c r="N1881" t="s">
        <v>267</v>
      </c>
      <c r="O1881" t="s">
        <v>267</v>
      </c>
      <c r="P1881">
        <v>4</v>
      </c>
      <c r="Q1881">
        <v>2</v>
      </c>
      <c r="R1881">
        <v>3</v>
      </c>
      <c r="S1881" t="s">
        <v>267</v>
      </c>
      <c r="T1881" t="s">
        <v>267</v>
      </c>
      <c r="U1881" t="s">
        <v>7335</v>
      </c>
      <c r="V1881" t="b">
        <v>0</v>
      </c>
      <c r="W1881" t="s">
        <v>265</v>
      </c>
      <c r="X1881">
        <v>0</v>
      </c>
      <c r="Y1881" t="s">
        <v>265</v>
      </c>
      <c r="Z1881" t="s">
        <v>265</v>
      </c>
      <c r="AA1881" t="s">
        <v>265</v>
      </c>
      <c r="AB1881" t="s">
        <v>265</v>
      </c>
      <c r="AC1881" t="s">
        <v>265</v>
      </c>
      <c r="AD1881" t="s">
        <v>265</v>
      </c>
      <c r="AE1881" t="s">
        <v>265</v>
      </c>
      <c r="AF1881" t="s">
        <v>267</v>
      </c>
      <c r="AG1881" t="s">
        <v>265</v>
      </c>
      <c r="AH1881" t="s">
        <v>265</v>
      </c>
      <c r="AI1881" t="s">
        <v>265</v>
      </c>
      <c r="AJ1881" t="s">
        <v>265</v>
      </c>
      <c r="AL1881" t="str">
        <f>IF(Sudan_News12[[#This Row],[relevancy_classification_english]]="Relevant","مناسب",IF(Sudan_News12[[#This Row],[relevancy_classification_english]]="Relevant","عَرَضِيّ",""))</f>
        <v/>
      </c>
      <c r="AN1881" t="str">
        <f>IF(Sudan_News12[[#This Row],[sentiment_analysis_english]]="Negative","سلبي",IF(Sudan_News12[[#This Row],[sentiment_analysis_english]]="Neutral","حيادي",IF(Sudan_News12[[#This Row],[sentiment_analysis_english]]="Positive","إيجابي","")))</f>
        <v/>
      </c>
      <c r="AO1881" t="e">
        <f>INDEX(TextClassificationList[],MATCH(Sudan_News12[[#This Row],[text_classification_arabic]],TextClassificationList[text_classification_arabic],0),1)</f>
        <v>#N/A</v>
      </c>
      <c r="AQ1881" t="e">
        <f>INDEX(TextClassificationList[],MATCH(Sudan_News12[[#This Row],[text_classification_arabic2]],TextClassificationList[text_classification_arabic],0),1)</f>
        <v>#N/A</v>
      </c>
      <c r="AS1881" t="e">
        <f>INDEX(TextClassificationList[],MATCH(Sudan_News12[[#This Row],[text_classification_arabic3]],TextClassificationList[text_classification_arabic],0),1)</f>
        <v>#N/A</v>
      </c>
      <c r="AU1881" t="e">
        <f>INDEX(TextClassificationList[],MATCH(Sudan_News12[[#This Row],[text_classification_arabic4]],TextClassificationList[text_classification_arabic],0),1)</f>
        <v>#N/A</v>
      </c>
      <c r="AW1881" t="e">
        <f>INDEX(TextClassificationList[],MATCH(Sudan_News12[[#This Row],[text_classification_arabic5]],TextClassificationList[text_classification_arabic],0),1)</f>
        <v>#N/A</v>
      </c>
    </row>
    <row r="1882" spans="1:49" x14ac:dyDescent="0.2">
      <c r="A1882">
        <v>1.3465733395198239E+18</v>
      </c>
      <c r="B1882">
        <v>1.3465733395198239E+18</v>
      </c>
      <c r="C1882" t="s">
        <v>7336</v>
      </c>
      <c r="D1882" s="1">
        <v>44201</v>
      </c>
      <c r="E1882" s="2">
        <v>0.98930555555555555</v>
      </c>
      <c r="F1882">
        <v>200</v>
      </c>
      <c r="G1882">
        <v>1889611729</v>
      </c>
      <c r="H1882" t="s">
        <v>354</v>
      </c>
      <c r="I1882" t="s">
        <v>355</v>
      </c>
      <c r="J1882" t="s">
        <v>265</v>
      </c>
      <c r="K1882" t="s">
        <v>7337</v>
      </c>
      <c r="L1882" t="s">
        <v>266</v>
      </c>
      <c r="M1882" t="s">
        <v>267</v>
      </c>
      <c r="N1882" t="s">
        <v>267</v>
      </c>
      <c r="O1882" t="s">
        <v>267</v>
      </c>
      <c r="P1882">
        <v>0</v>
      </c>
      <c r="Q1882">
        <v>1</v>
      </c>
      <c r="R1882">
        <v>2</v>
      </c>
      <c r="S1882" t="s">
        <v>267</v>
      </c>
      <c r="T1882" t="s">
        <v>267</v>
      </c>
      <c r="U1882" t="s">
        <v>7338</v>
      </c>
      <c r="V1882" t="b">
        <v>0</v>
      </c>
      <c r="W1882" t="s">
        <v>265</v>
      </c>
      <c r="X1882">
        <v>0</v>
      </c>
      <c r="Y1882" t="s">
        <v>265</v>
      </c>
      <c r="Z1882" t="s">
        <v>265</v>
      </c>
      <c r="AA1882" t="s">
        <v>265</v>
      </c>
      <c r="AB1882" t="s">
        <v>265</v>
      </c>
      <c r="AC1882" t="s">
        <v>265</v>
      </c>
      <c r="AD1882" t="s">
        <v>265</v>
      </c>
      <c r="AE1882" t="s">
        <v>265</v>
      </c>
      <c r="AF1882" t="s">
        <v>267</v>
      </c>
      <c r="AG1882" t="s">
        <v>265</v>
      </c>
      <c r="AH1882" t="s">
        <v>265</v>
      </c>
      <c r="AI1882" t="s">
        <v>265</v>
      </c>
      <c r="AJ1882" t="s">
        <v>265</v>
      </c>
      <c r="AL1882" t="str">
        <f>IF(Sudan_News12[[#This Row],[relevancy_classification_english]]="Relevant","مناسب",IF(Sudan_News12[[#This Row],[relevancy_classification_english]]="Relevant","عَرَضِيّ",""))</f>
        <v/>
      </c>
      <c r="AN1882" t="str">
        <f>IF(Sudan_News12[[#This Row],[sentiment_analysis_english]]="Negative","سلبي",IF(Sudan_News12[[#This Row],[sentiment_analysis_english]]="Neutral","حيادي",IF(Sudan_News12[[#This Row],[sentiment_analysis_english]]="Positive","إيجابي","")))</f>
        <v/>
      </c>
      <c r="AO1882" t="e">
        <f>INDEX(TextClassificationList[],MATCH(Sudan_News12[[#This Row],[text_classification_arabic]],TextClassificationList[text_classification_arabic],0),1)</f>
        <v>#N/A</v>
      </c>
      <c r="AQ1882" t="e">
        <f>INDEX(TextClassificationList[],MATCH(Sudan_News12[[#This Row],[text_classification_arabic2]],TextClassificationList[text_classification_arabic],0),1)</f>
        <v>#N/A</v>
      </c>
      <c r="AS1882" t="e">
        <f>INDEX(TextClassificationList[],MATCH(Sudan_News12[[#This Row],[text_classification_arabic3]],TextClassificationList[text_classification_arabic],0),1)</f>
        <v>#N/A</v>
      </c>
      <c r="AU1882" t="e">
        <f>INDEX(TextClassificationList[],MATCH(Sudan_News12[[#This Row],[text_classification_arabic4]],TextClassificationList[text_classification_arabic],0),1)</f>
        <v>#N/A</v>
      </c>
      <c r="AW1882" t="e">
        <f>INDEX(TextClassificationList[],MATCH(Sudan_News12[[#This Row],[text_classification_arabic5]],TextClassificationList[text_classification_arabic],0),1)</f>
        <v>#N/A</v>
      </c>
    </row>
    <row r="1883" spans="1:49" x14ac:dyDescent="0.2">
      <c r="A1883">
        <v>1.3465729833604342E+18</v>
      </c>
      <c r="B1883">
        <v>1.3465729833604342E+18</v>
      </c>
      <c r="C1883" t="s">
        <v>7339</v>
      </c>
      <c r="D1883" s="1">
        <v>44201</v>
      </c>
      <c r="E1883" s="2">
        <v>0.98833333333333329</v>
      </c>
      <c r="F1883">
        <v>200</v>
      </c>
      <c r="G1883">
        <v>1889611729</v>
      </c>
      <c r="H1883" t="s">
        <v>354</v>
      </c>
      <c r="I1883" t="s">
        <v>355</v>
      </c>
      <c r="J1883" t="s">
        <v>265</v>
      </c>
      <c r="K1883" t="s">
        <v>7340</v>
      </c>
      <c r="L1883" t="s">
        <v>266</v>
      </c>
      <c r="M1883" t="s">
        <v>7341</v>
      </c>
      <c r="N1883" t="s">
        <v>267</v>
      </c>
      <c r="O1883" t="s">
        <v>267</v>
      </c>
      <c r="P1883">
        <v>0</v>
      </c>
      <c r="Q1883">
        <v>0</v>
      </c>
      <c r="R1883">
        <v>2</v>
      </c>
      <c r="S1883" t="s">
        <v>7342</v>
      </c>
      <c r="T1883" t="s">
        <v>267</v>
      </c>
      <c r="U1883" t="s">
        <v>7343</v>
      </c>
      <c r="V1883" t="b">
        <v>0</v>
      </c>
      <c r="W1883" t="s">
        <v>265</v>
      </c>
      <c r="X1883">
        <v>0</v>
      </c>
      <c r="Y1883" t="s">
        <v>265</v>
      </c>
      <c r="Z1883" t="s">
        <v>265</v>
      </c>
      <c r="AA1883" t="s">
        <v>265</v>
      </c>
      <c r="AB1883" t="s">
        <v>265</v>
      </c>
      <c r="AC1883" t="s">
        <v>265</v>
      </c>
      <c r="AD1883" t="s">
        <v>265</v>
      </c>
      <c r="AE1883" t="s">
        <v>265</v>
      </c>
      <c r="AF1883" t="s">
        <v>267</v>
      </c>
      <c r="AG1883" t="s">
        <v>265</v>
      </c>
      <c r="AH1883" t="s">
        <v>265</v>
      </c>
      <c r="AI1883" t="s">
        <v>265</v>
      </c>
      <c r="AJ1883" t="s">
        <v>265</v>
      </c>
      <c r="AL1883" t="str">
        <f>IF(Sudan_News12[[#This Row],[relevancy_classification_english]]="Relevant","مناسب",IF(Sudan_News12[[#This Row],[relevancy_classification_english]]="Relevant","عَرَضِيّ",""))</f>
        <v/>
      </c>
      <c r="AN1883" t="str">
        <f>IF(Sudan_News12[[#This Row],[sentiment_analysis_english]]="Negative","سلبي",IF(Sudan_News12[[#This Row],[sentiment_analysis_english]]="Neutral","حيادي",IF(Sudan_News12[[#This Row],[sentiment_analysis_english]]="Positive","إيجابي","")))</f>
        <v/>
      </c>
      <c r="AO1883" t="e">
        <f>INDEX(TextClassificationList[],MATCH(Sudan_News12[[#This Row],[text_classification_arabic]],TextClassificationList[text_classification_arabic],0),1)</f>
        <v>#N/A</v>
      </c>
      <c r="AQ1883" t="e">
        <f>INDEX(TextClassificationList[],MATCH(Sudan_News12[[#This Row],[text_classification_arabic2]],TextClassificationList[text_classification_arabic],0),1)</f>
        <v>#N/A</v>
      </c>
      <c r="AS1883" t="e">
        <f>INDEX(TextClassificationList[],MATCH(Sudan_News12[[#This Row],[text_classification_arabic3]],TextClassificationList[text_classification_arabic],0),1)</f>
        <v>#N/A</v>
      </c>
      <c r="AU1883" t="e">
        <f>INDEX(TextClassificationList[],MATCH(Sudan_News12[[#This Row],[text_classification_arabic4]],TextClassificationList[text_classification_arabic],0),1)</f>
        <v>#N/A</v>
      </c>
      <c r="AW1883" t="e">
        <f>INDEX(TextClassificationList[],MATCH(Sudan_News12[[#This Row],[text_classification_arabic5]],TextClassificationList[text_classification_arabic],0),1)</f>
        <v>#N/A</v>
      </c>
    </row>
    <row r="1884" spans="1:49" x14ac:dyDescent="0.2">
      <c r="A1884">
        <v>1.346480699822338E+18</v>
      </c>
      <c r="B1884">
        <v>1.3464805602779136E+18</v>
      </c>
      <c r="C1884" t="s">
        <v>7344</v>
      </c>
      <c r="D1884" s="1">
        <v>44201</v>
      </c>
      <c r="E1884" s="2">
        <v>0.73366898148148152</v>
      </c>
      <c r="F1884">
        <v>200</v>
      </c>
      <c r="G1884">
        <v>1889611729</v>
      </c>
      <c r="H1884" t="s">
        <v>354</v>
      </c>
      <c r="I1884" t="s">
        <v>355</v>
      </c>
      <c r="J1884" t="s">
        <v>265</v>
      </c>
      <c r="K1884" t="s">
        <v>7345</v>
      </c>
      <c r="L1884" t="s">
        <v>266</v>
      </c>
      <c r="M1884" t="s">
        <v>267</v>
      </c>
      <c r="N1884" t="s">
        <v>267</v>
      </c>
      <c r="O1884" t="s">
        <v>267</v>
      </c>
      <c r="P1884">
        <v>0</v>
      </c>
      <c r="Q1884">
        <v>0</v>
      </c>
      <c r="R1884">
        <v>0</v>
      </c>
      <c r="S1884" t="s">
        <v>267</v>
      </c>
      <c r="T1884" t="s">
        <v>267</v>
      </c>
      <c r="U1884" t="s">
        <v>7346</v>
      </c>
      <c r="V1884" t="b">
        <v>0</v>
      </c>
      <c r="W1884" t="s">
        <v>265</v>
      </c>
      <c r="X1884">
        <v>0</v>
      </c>
      <c r="Y1884" t="s">
        <v>265</v>
      </c>
      <c r="Z1884" t="s">
        <v>265</v>
      </c>
      <c r="AA1884" t="s">
        <v>265</v>
      </c>
      <c r="AB1884" t="s">
        <v>265</v>
      </c>
      <c r="AC1884" t="s">
        <v>265</v>
      </c>
      <c r="AD1884" t="s">
        <v>265</v>
      </c>
      <c r="AE1884" t="s">
        <v>265</v>
      </c>
      <c r="AF1884" t="s">
        <v>267</v>
      </c>
      <c r="AG1884" t="s">
        <v>265</v>
      </c>
      <c r="AH1884" t="s">
        <v>265</v>
      </c>
      <c r="AI1884" t="s">
        <v>265</v>
      </c>
      <c r="AJ1884" t="s">
        <v>265</v>
      </c>
      <c r="AL1884" t="str">
        <f>IF(Sudan_News12[[#This Row],[relevancy_classification_english]]="Relevant","مناسب",IF(Sudan_News12[[#This Row],[relevancy_classification_english]]="Relevant","عَرَضِيّ",""))</f>
        <v/>
      </c>
      <c r="AN1884" t="str">
        <f>IF(Sudan_News12[[#This Row],[sentiment_analysis_english]]="Negative","سلبي",IF(Sudan_News12[[#This Row],[sentiment_analysis_english]]="Neutral","حيادي",IF(Sudan_News12[[#This Row],[sentiment_analysis_english]]="Positive","إيجابي","")))</f>
        <v/>
      </c>
      <c r="AO1884" t="e">
        <f>INDEX(TextClassificationList[],MATCH(Sudan_News12[[#This Row],[text_classification_arabic]],TextClassificationList[text_classification_arabic],0),1)</f>
        <v>#N/A</v>
      </c>
      <c r="AQ1884" t="e">
        <f>INDEX(TextClassificationList[],MATCH(Sudan_News12[[#This Row],[text_classification_arabic2]],TextClassificationList[text_classification_arabic],0),1)</f>
        <v>#N/A</v>
      </c>
      <c r="AS1884" t="e">
        <f>INDEX(TextClassificationList[],MATCH(Sudan_News12[[#This Row],[text_classification_arabic3]],TextClassificationList[text_classification_arabic],0),1)</f>
        <v>#N/A</v>
      </c>
      <c r="AU1884" t="e">
        <f>INDEX(TextClassificationList[],MATCH(Sudan_News12[[#This Row],[text_classification_arabic4]],TextClassificationList[text_classification_arabic],0),1)</f>
        <v>#N/A</v>
      </c>
      <c r="AW1884" t="e">
        <f>INDEX(TextClassificationList[],MATCH(Sudan_News12[[#This Row],[text_classification_arabic5]],TextClassificationList[text_classification_arabic],0),1)</f>
        <v>#N/A</v>
      </c>
    </row>
    <row r="1885" spans="1:49" x14ac:dyDescent="0.2">
      <c r="A1885">
        <v>1.3464805602779136E+18</v>
      </c>
      <c r="B1885">
        <v>1.3464805602779136E+18</v>
      </c>
      <c r="C1885" t="s">
        <v>7347</v>
      </c>
      <c r="D1885" s="1">
        <v>44201</v>
      </c>
      <c r="E1885" s="2">
        <v>0.73328703703703701</v>
      </c>
      <c r="F1885">
        <v>200</v>
      </c>
      <c r="G1885">
        <v>1889611729</v>
      </c>
      <c r="H1885" t="s">
        <v>354</v>
      </c>
      <c r="I1885" t="s">
        <v>355</v>
      </c>
      <c r="J1885" t="s">
        <v>265</v>
      </c>
      <c r="K1885" t="s">
        <v>7348</v>
      </c>
      <c r="L1885" t="s">
        <v>266</v>
      </c>
      <c r="M1885" t="s">
        <v>267</v>
      </c>
      <c r="N1885" t="s">
        <v>267</v>
      </c>
      <c r="O1885" t="s">
        <v>267</v>
      </c>
      <c r="P1885">
        <v>1</v>
      </c>
      <c r="Q1885">
        <v>0</v>
      </c>
      <c r="R1885">
        <v>2</v>
      </c>
      <c r="S1885" t="s">
        <v>267</v>
      </c>
      <c r="T1885" t="s">
        <v>267</v>
      </c>
      <c r="U1885" t="s">
        <v>7349</v>
      </c>
      <c r="V1885" t="b">
        <v>0</v>
      </c>
      <c r="W1885" t="s">
        <v>265</v>
      </c>
      <c r="X1885">
        <v>0</v>
      </c>
      <c r="Y1885" t="s">
        <v>265</v>
      </c>
      <c r="Z1885" t="s">
        <v>265</v>
      </c>
      <c r="AA1885" t="s">
        <v>265</v>
      </c>
      <c r="AB1885" t="s">
        <v>265</v>
      </c>
      <c r="AC1885" t="s">
        <v>265</v>
      </c>
      <c r="AD1885" t="s">
        <v>265</v>
      </c>
      <c r="AE1885" t="s">
        <v>265</v>
      </c>
      <c r="AF1885" t="s">
        <v>267</v>
      </c>
      <c r="AG1885" t="s">
        <v>265</v>
      </c>
      <c r="AH1885" t="s">
        <v>265</v>
      </c>
      <c r="AI1885" t="s">
        <v>265</v>
      </c>
      <c r="AJ1885" t="s">
        <v>265</v>
      </c>
      <c r="AL1885" t="str">
        <f>IF(Sudan_News12[[#This Row],[relevancy_classification_english]]="Relevant","مناسب",IF(Sudan_News12[[#This Row],[relevancy_classification_english]]="Relevant","عَرَضِيّ",""))</f>
        <v/>
      </c>
      <c r="AN1885" t="str">
        <f>IF(Sudan_News12[[#This Row],[sentiment_analysis_english]]="Negative","سلبي",IF(Sudan_News12[[#This Row],[sentiment_analysis_english]]="Neutral","حيادي",IF(Sudan_News12[[#This Row],[sentiment_analysis_english]]="Positive","إيجابي","")))</f>
        <v/>
      </c>
      <c r="AO1885" t="e">
        <f>INDEX(TextClassificationList[],MATCH(Sudan_News12[[#This Row],[text_classification_arabic]],TextClassificationList[text_classification_arabic],0),1)</f>
        <v>#N/A</v>
      </c>
      <c r="AQ1885" t="e">
        <f>INDEX(TextClassificationList[],MATCH(Sudan_News12[[#This Row],[text_classification_arabic2]],TextClassificationList[text_classification_arabic],0),1)</f>
        <v>#N/A</v>
      </c>
      <c r="AS1885" t="e">
        <f>INDEX(TextClassificationList[],MATCH(Sudan_News12[[#This Row],[text_classification_arabic3]],TextClassificationList[text_classification_arabic],0),1)</f>
        <v>#N/A</v>
      </c>
      <c r="AU1885" t="e">
        <f>INDEX(TextClassificationList[],MATCH(Sudan_News12[[#This Row],[text_classification_arabic4]],TextClassificationList[text_classification_arabic],0),1)</f>
        <v>#N/A</v>
      </c>
      <c r="AW1885" t="e">
        <f>INDEX(TextClassificationList[],MATCH(Sudan_News12[[#This Row],[text_classification_arabic5]],TextClassificationList[text_classification_arabic],0),1)</f>
        <v>#N/A</v>
      </c>
    </row>
    <row r="1886" spans="1:49" x14ac:dyDescent="0.2">
      <c r="A1886">
        <v>1.3464504463874417E+18</v>
      </c>
      <c r="B1886">
        <v>1.3464504463874417E+18</v>
      </c>
      <c r="C1886" t="s">
        <v>7350</v>
      </c>
      <c r="D1886" s="1">
        <v>44201</v>
      </c>
      <c r="E1886" s="2">
        <v>0.6501851851851852</v>
      </c>
      <c r="F1886">
        <v>200</v>
      </c>
      <c r="G1886">
        <v>1889611729</v>
      </c>
      <c r="H1886" t="s">
        <v>354</v>
      </c>
      <c r="I1886" t="s">
        <v>355</v>
      </c>
      <c r="J1886" t="s">
        <v>265</v>
      </c>
      <c r="K1886" t="s">
        <v>7351</v>
      </c>
      <c r="L1886" t="s">
        <v>266</v>
      </c>
      <c r="M1886" t="s">
        <v>267</v>
      </c>
      <c r="N1886" t="s">
        <v>267</v>
      </c>
      <c r="O1886" t="s">
        <v>7352</v>
      </c>
      <c r="P1886">
        <v>3</v>
      </c>
      <c r="Q1886">
        <v>2</v>
      </c>
      <c r="R1886">
        <v>8</v>
      </c>
      <c r="S1886" t="s">
        <v>267</v>
      </c>
      <c r="T1886" t="s">
        <v>267</v>
      </c>
      <c r="U1886" t="s">
        <v>7353</v>
      </c>
      <c r="V1886" t="b">
        <v>0</v>
      </c>
      <c r="W1886" t="s">
        <v>265</v>
      </c>
      <c r="X1886">
        <v>1</v>
      </c>
      <c r="Y1886" t="s">
        <v>7354</v>
      </c>
      <c r="Z1886" t="s">
        <v>265</v>
      </c>
      <c r="AA1886" t="s">
        <v>265</v>
      </c>
      <c r="AB1886" t="s">
        <v>265</v>
      </c>
      <c r="AC1886" t="s">
        <v>265</v>
      </c>
      <c r="AD1886" t="s">
        <v>265</v>
      </c>
      <c r="AE1886" t="s">
        <v>265</v>
      </c>
      <c r="AF1886" t="s">
        <v>267</v>
      </c>
      <c r="AG1886" t="s">
        <v>265</v>
      </c>
      <c r="AH1886" t="s">
        <v>265</v>
      </c>
      <c r="AI1886" t="s">
        <v>265</v>
      </c>
      <c r="AJ1886" t="s">
        <v>265</v>
      </c>
      <c r="AL1886" t="str">
        <f>IF(Sudan_News12[[#This Row],[relevancy_classification_english]]="Relevant","مناسب",IF(Sudan_News12[[#This Row],[relevancy_classification_english]]="Relevant","عَرَضِيّ",""))</f>
        <v/>
      </c>
      <c r="AN1886" t="str">
        <f>IF(Sudan_News12[[#This Row],[sentiment_analysis_english]]="Negative","سلبي",IF(Sudan_News12[[#This Row],[sentiment_analysis_english]]="Neutral","حيادي",IF(Sudan_News12[[#This Row],[sentiment_analysis_english]]="Positive","إيجابي","")))</f>
        <v/>
      </c>
      <c r="AO1886" t="e">
        <f>INDEX(TextClassificationList[],MATCH(Sudan_News12[[#This Row],[text_classification_arabic]],TextClassificationList[text_classification_arabic],0),1)</f>
        <v>#N/A</v>
      </c>
      <c r="AQ1886" t="e">
        <f>INDEX(TextClassificationList[],MATCH(Sudan_News12[[#This Row],[text_classification_arabic2]],TextClassificationList[text_classification_arabic],0),1)</f>
        <v>#N/A</v>
      </c>
      <c r="AS1886" t="e">
        <f>INDEX(TextClassificationList[],MATCH(Sudan_News12[[#This Row],[text_classification_arabic3]],TextClassificationList[text_classification_arabic],0),1)</f>
        <v>#N/A</v>
      </c>
      <c r="AU1886" t="e">
        <f>INDEX(TextClassificationList[],MATCH(Sudan_News12[[#This Row],[text_classification_arabic4]],TextClassificationList[text_classification_arabic],0),1)</f>
        <v>#N/A</v>
      </c>
      <c r="AW1886" t="e">
        <f>INDEX(TextClassificationList[],MATCH(Sudan_News12[[#This Row],[text_classification_arabic5]],TextClassificationList[text_classification_arabic],0),1)</f>
        <v>#N/A</v>
      </c>
    </row>
    <row r="1887" spans="1:49" x14ac:dyDescent="0.2">
      <c r="A1887">
        <v>1.3463522651085988E+18</v>
      </c>
      <c r="B1887">
        <v>1.3463522651085988E+18</v>
      </c>
      <c r="C1887" t="s">
        <v>7355</v>
      </c>
      <c r="D1887" s="1">
        <v>44201</v>
      </c>
      <c r="E1887" s="2">
        <v>0.37925925925925924</v>
      </c>
      <c r="F1887">
        <v>200</v>
      </c>
      <c r="G1887">
        <v>1889611729</v>
      </c>
      <c r="H1887" t="s">
        <v>354</v>
      </c>
      <c r="I1887" t="s">
        <v>355</v>
      </c>
      <c r="J1887" t="s">
        <v>265</v>
      </c>
      <c r="K1887" t="s">
        <v>7356</v>
      </c>
      <c r="L1887" t="s">
        <v>266</v>
      </c>
      <c r="M1887" t="s">
        <v>267</v>
      </c>
      <c r="N1887" t="s">
        <v>267</v>
      </c>
      <c r="O1887" t="s">
        <v>267</v>
      </c>
      <c r="P1887">
        <v>0</v>
      </c>
      <c r="Q1887">
        <v>0</v>
      </c>
      <c r="R1887">
        <v>2</v>
      </c>
      <c r="S1887" t="s">
        <v>267</v>
      </c>
      <c r="T1887" t="s">
        <v>267</v>
      </c>
      <c r="U1887" t="s">
        <v>7357</v>
      </c>
      <c r="V1887" t="b">
        <v>0</v>
      </c>
      <c r="W1887" t="s">
        <v>265</v>
      </c>
      <c r="X1887">
        <v>0</v>
      </c>
      <c r="Y1887" t="s">
        <v>265</v>
      </c>
      <c r="Z1887" t="s">
        <v>265</v>
      </c>
      <c r="AA1887" t="s">
        <v>265</v>
      </c>
      <c r="AB1887" t="s">
        <v>265</v>
      </c>
      <c r="AC1887" t="s">
        <v>265</v>
      </c>
      <c r="AD1887" t="s">
        <v>265</v>
      </c>
      <c r="AE1887" t="s">
        <v>265</v>
      </c>
      <c r="AF1887" t="s">
        <v>267</v>
      </c>
      <c r="AG1887" t="s">
        <v>265</v>
      </c>
      <c r="AH1887" t="s">
        <v>265</v>
      </c>
      <c r="AI1887" t="s">
        <v>265</v>
      </c>
      <c r="AJ1887" t="s">
        <v>265</v>
      </c>
      <c r="AL1887" t="str">
        <f>IF(Sudan_News12[[#This Row],[relevancy_classification_english]]="Relevant","مناسب",IF(Sudan_News12[[#This Row],[relevancy_classification_english]]="Relevant","عَرَضِيّ",""))</f>
        <v/>
      </c>
      <c r="AN1887" t="str">
        <f>IF(Sudan_News12[[#This Row],[sentiment_analysis_english]]="Negative","سلبي",IF(Sudan_News12[[#This Row],[sentiment_analysis_english]]="Neutral","حيادي",IF(Sudan_News12[[#This Row],[sentiment_analysis_english]]="Positive","إيجابي","")))</f>
        <v/>
      </c>
      <c r="AO1887" t="e">
        <f>INDEX(TextClassificationList[],MATCH(Sudan_News12[[#This Row],[text_classification_arabic]],TextClassificationList[text_classification_arabic],0),1)</f>
        <v>#N/A</v>
      </c>
      <c r="AQ1887" t="e">
        <f>INDEX(TextClassificationList[],MATCH(Sudan_News12[[#This Row],[text_classification_arabic2]],TextClassificationList[text_classification_arabic],0),1)</f>
        <v>#N/A</v>
      </c>
      <c r="AS1887" t="e">
        <f>INDEX(TextClassificationList[],MATCH(Sudan_News12[[#This Row],[text_classification_arabic3]],TextClassificationList[text_classification_arabic],0),1)</f>
        <v>#N/A</v>
      </c>
      <c r="AU1887" t="e">
        <f>INDEX(TextClassificationList[],MATCH(Sudan_News12[[#This Row],[text_classification_arabic4]],TextClassificationList[text_classification_arabic],0),1)</f>
        <v>#N/A</v>
      </c>
      <c r="AW1887" t="e">
        <f>INDEX(TextClassificationList[],MATCH(Sudan_News12[[#This Row],[text_classification_arabic5]],TextClassificationList[text_classification_arabic],0),1)</f>
        <v>#N/A</v>
      </c>
    </row>
    <row r="1888" spans="1:49" x14ac:dyDescent="0.2">
      <c r="A1888">
        <v>1.346351490508714E+18</v>
      </c>
      <c r="B1888">
        <v>1.346351490508714E+18</v>
      </c>
      <c r="C1888" t="s">
        <v>7358</v>
      </c>
      <c r="D1888" s="1">
        <v>44201</v>
      </c>
      <c r="E1888" s="2">
        <v>0.37711805555555555</v>
      </c>
      <c r="F1888">
        <v>200</v>
      </c>
      <c r="G1888">
        <v>1889611729</v>
      </c>
      <c r="H1888" t="s">
        <v>354</v>
      </c>
      <c r="I1888" t="s">
        <v>355</v>
      </c>
      <c r="J1888" t="s">
        <v>265</v>
      </c>
      <c r="K1888" t="s">
        <v>7359</v>
      </c>
      <c r="L1888" t="s">
        <v>266</v>
      </c>
      <c r="M1888" t="s">
        <v>267</v>
      </c>
      <c r="N1888" t="s">
        <v>267</v>
      </c>
      <c r="O1888" t="s">
        <v>7360</v>
      </c>
      <c r="P1888">
        <v>0</v>
      </c>
      <c r="Q1888">
        <v>0</v>
      </c>
      <c r="R1888">
        <v>2</v>
      </c>
      <c r="S1888" t="s">
        <v>267</v>
      </c>
      <c r="T1888" t="s">
        <v>267</v>
      </c>
      <c r="U1888" t="s">
        <v>7361</v>
      </c>
      <c r="V1888" t="b">
        <v>0</v>
      </c>
      <c r="W1888" t="s">
        <v>265</v>
      </c>
      <c r="X1888">
        <v>1</v>
      </c>
      <c r="Y1888" t="s">
        <v>7362</v>
      </c>
      <c r="Z1888" t="s">
        <v>265</v>
      </c>
      <c r="AA1888" t="s">
        <v>265</v>
      </c>
      <c r="AB1888" t="s">
        <v>265</v>
      </c>
      <c r="AC1888" t="s">
        <v>265</v>
      </c>
      <c r="AD1888" t="s">
        <v>265</v>
      </c>
      <c r="AE1888" t="s">
        <v>265</v>
      </c>
      <c r="AF1888" t="s">
        <v>267</v>
      </c>
      <c r="AG1888" t="s">
        <v>265</v>
      </c>
      <c r="AH1888" t="s">
        <v>265</v>
      </c>
      <c r="AI1888" t="s">
        <v>265</v>
      </c>
      <c r="AJ1888" t="s">
        <v>265</v>
      </c>
      <c r="AL1888" t="str">
        <f>IF(Sudan_News12[[#This Row],[relevancy_classification_english]]="Relevant","مناسب",IF(Sudan_News12[[#This Row],[relevancy_classification_english]]="Relevant","عَرَضِيّ",""))</f>
        <v/>
      </c>
      <c r="AN1888" t="str">
        <f>IF(Sudan_News12[[#This Row],[sentiment_analysis_english]]="Negative","سلبي",IF(Sudan_News12[[#This Row],[sentiment_analysis_english]]="Neutral","حيادي",IF(Sudan_News12[[#This Row],[sentiment_analysis_english]]="Positive","إيجابي","")))</f>
        <v/>
      </c>
      <c r="AO1888" t="e">
        <f>INDEX(TextClassificationList[],MATCH(Sudan_News12[[#This Row],[text_classification_arabic]],TextClassificationList[text_classification_arabic],0),1)</f>
        <v>#N/A</v>
      </c>
      <c r="AQ1888" t="e">
        <f>INDEX(TextClassificationList[],MATCH(Sudan_News12[[#This Row],[text_classification_arabic2]],TextClassificationList[text_classification_arabic],0),1)</f>
        <v>#N/A</v>
      </c>
      <c r="AS1888" t="e">
        <f>INDEX(TextClassificationList[],MATCH(Sudan_News12[[#This Row],[text_classification_arabic3]],TextClassificationList[text_classification_arabic],0),1)</f>
        <v>#N/A</v>
      </c>
      <c r="AU1888" t="e">
        <f>INDEX(TextClassificationList[],MATCH(Sudan_News12[[#This Row],[text_classification_arabic4]],TextClassificationList[text_classification_arabic],0),1)</f>
        <v>#N/A</v>
      </c>
      <c r="AW1888" t="e">
        <f>INDEX(TextClassificationList[],MATCH(Sudan_News12[[#This Row],[text_classification_arabic5]],TextClassificationList[text_classification_arabic],0),1)</f>
        <v>#N/A</v>
      </c>
    </row>
    <row r="1889" spans="1:49" x14ac:dyDescent="0.2">
      <c r="A1889">
        <v>1.3463492822663782E+18</v>
      </c>
      <c r="B1889">
        <v>1.3463492822663782E+18</v>
      </c>
      <c r="C1889" t="s">
        <v>7363</v>
      </c>
      <c r="D1889" s="1">
        <v>44201</v>
      </c>
      <c r="E1889" s="2">
        <v>0.37103009259259262</v>
      </c>
      <c r="F1889">
        <v>200</v>
      </c>
      <c r="G1889">
        <v>1889611729</v>
      </c>
      <c r="H1889" t="s">
        <v>354</v>
      </c>
      <c r="I1889" t="s">
        <v>355</v>
      </c>
      <c r="J1889" t="s">
        <v>265</v>
      </c>
      <c r="K1889" t="s">
        <v>7364</v>
      </c>
      <c r="L1889" t="s">
        <v>266</v>
      </c>
      <c r="M1889" t="s">
        <v>267</v>
      </c>
      <c r="N1889" t="s">
        <v>267</v>
      </c>
      <c r="O1889" t="s">
        <v>267</v>
      </c>
      <c r="P1889">
        <v>0</v>
      </c>
      <c r="Q1889">
        <v>0</v>
      </c>
      <c r="R1889">
        <v>1</v>
      </c>
      <c r="S1889" t="s">
        <v>2932</v>
      </c>
      <c r="T1889" t="s">
        <v>267</v>
      </c>
      <c r="U1889" t="s">
        <v>7365</v>
      </c>
      <c r="V1889" t="b">
        <v>0</v>
      </c>
      <c r="W1889" t="s">
        <v>265</v>
      </c>
      <c r="X1889">
        <v>0</v>
      </c>
      <c r="Y1889" t="s">
        <v>265</v>
      </c>
      <c r="Z1889" t="s">
        <v>265</v>
      </c>
      <c r="AA1889" t="s">
        <v>265</v>
      </c>
      <c r="AB1889" t="s">
        <v>265</v>
      </c>
      <c r="AC1889" t="s">
        <v>265</v>
      </c>
      <c r="AD1889" t="s">
        <v>265</v>
      </c>
      <c r="AE1889" t="s">
        <v>265</v>
      </c>
      <c r="AF1889" t="s">
        <v>267</v>
      </c>
      <c r="AG1889" t="s">
        <v>265</v>
      </c>
      <c r="AH1889" t="s">
        <v>265</v>
      </c>
      <c r="AI1889" t="s">
        <v>265</v>
      </c>
      <c r="AJ1889" t="s">
        <v>265</v>
      </c>
      <c r="AL1889" t="str">
        <f>IF(Sudan_News12[[#This Row],[relevancy_classification_english]]="Relevant","مناسب",IF(Sudan_News12[[#This Row],[relevancy_classification_english]]="Relevant","عَرَضِيّ",""))</f>
        <v/>
      </c>
      <c r="AN1889" t="str">
        <f>IF(Sudan_News12[[#This Row],[sentiment_analysis_english]]="Negative","سلبي",IF(Sudan_News12[[#This Row],[sentiment_analysis_english]]="Neutral","حيادي",IF(Sudan_News12[[#This Row],[sentiment_analysis_english]]="Positive","إيجابي","")))</f>
        <v/>
      </c>
      <c r="AO1889" t="e">
        <f>INDEX(TextClassificationList[],MATCH(Sudan_News12[[#This Row],[text_classification_arabic]],TextClassificationList[text_classification_arabic],0),1)</f>
        <v>#N/A</v>
      </c>
      <c r="AQ1889" t="e">
        <f>INDEX(TextClassificationList[],MATCH(Sudan_News12[[#This Row],[text_classification_arabic2]],TextClassificationList[text_classification_arabic],0),1)</f>
        <v>#N/A</v>
      </c>
      <c r="AS1889" t="e">
        <f>INDEX(TextClassificationList[],MATCH(Sudan_News12[[#This Row],[text_classification_arabic3]],TextClassificationList[text_classification_arabic],0),1)</f>
        <v>#N/A</v>
      </c>
      <c r="AU1889" t="e">
        <f>INDEX(TextClassificationList[],MATCH(Sudan_News12[[#This Row],[text_classification_arabic4]],TextClassificationList[text_classification_arabic],0),1)</f>
        <v>#N/A</v>
      </c>
      <c r="AW1889" t="e">
        <f>INDEX(TextClassificationList[],MATCH(Sudan_News12[[#This Row],[text_classification_arabic5]],TextClassificationList[text_classification_arabic],0),1)</f>
        <v>#N/A</v>
      </c>
    </row>
    <row r="1890" spans="1:49" x14ac:dyDescent="0.2">
      <c r="A1890">
        <v>1.3463119886585119E+18</v>
      </c>
      <c r="B1890">
        <v>1.3463119886585119E+18</v>
      </c>
      <c r="C1890" t="s">
        <v>7366</v>
      </c>
      <c r="D1890" s="1">
        <v>44201</v>
      </c>
      <c r="E1890" s="2">
        <v>0.268125</v>
      </c>
      <c r="F1890">
        <v>200</v>
      </c>
      <c r="G1890">
        <v>1889611729</v>
      </c>
      <c r="H1890" t="s">
        <v>354</v>
      </c>
      <c r="I1890" t="s">
        <v>355</v>
      </c>
      <c r="J1890" t="s">
        <v>265</v>
      </c>
      <c r="K1890" t="s">
        <v>7367</v>
      </c>
      <c r="L1890" t="s">
        <v>266</v>
      </c>
      <c r="M1890" t="s">
        <v>267</v>
      </c>
      <c r="N1890" t="s">
        <v>267</v>
      </c>
      <c r="O1890" t="s">
        <v>267</v>
      </c>
      <c r="P1890">
        <v>0</v>
      </c>
      <c r="Q1890">
        <v>3</v>
      </c>
      <c r="R1890">
        <v>4</v>
      </c>
      <c r="S1890" t="s">
        <v>267</v>
      </c>
      <c r="T1890" t="s">
        <v>267</v>
      </c>
      <c r="U1890" t="s">
        <v>7368</v>
      </c>
      <c r="V1890" t="b">
        <v>0</v>
      </c>
      <c r="W1890" t="s">
        <v>265</v>
      </c>
      <c r="X1890">
        <v>0</v>
      </c>
      <c r="Y1890" t="s">
        <v>265</v>
      </c>
      <c r="Z1890" t="s">
        <v>265</v>
      </c>
      <c r="AA1890" t="s">
        <v>265</v>
      </c>
      <c r="AB1890" t="s">
        <v>265</v>
      </c>
      <c r="AC1890" t="s">
        <v>265</v>
      </c>
      <c r="AD1890" t="s">
        <v>265</v>
      </c>
      <c r="AE1890" t="s">
        <v>265</v>
      </c>
      <c r="AF1890" t="s">
        <v>267</v>
      </c>
      <c r="AG1890" t="s">
        <v>265</v>
      </c>
      <c r="AH1890" t="s">
        <v>265</v>
      </c>
      <c r="AI1890" t="s">
        <v>265</v>
      </c>
      <c r="AJ1890" t="s">
        <v>265</v>
      </c>
      <c r="AL1890" t="str">
        <f>IF(Sudan_News12[[#This Row],[relevancy_classification_english]]="Relevant","مناسب",IF(Sudan_News12[[#This Row],[relevancy_classification_english]]="Relevant","عَرَضِيّ",""))</f>
        <v/>
      </c>
      <c r="AN1890" t="str">
        <f>IF(Sudan_News12[[#This Row],[sentiment_analysis_english]]="Negative","سلبي",IF(Sudan_News12[[#This Row],[sentiment_analysis_english]]="Neutral","حيادي",IF(Sudan_News12[[#This Row],[sentiment_analysis_english]]="Positive","إيجابي","")))</f>
        <v/>
      </c>
      <c r="AO1890" t="e">
        <f>INDEX(TextClassificationList[],MATCH(Sudan_News12[[#This Row],[text_classification_arabic]],TextClassificationList[text_classification_arabic],0),1)</f>
        <v>#N/A</v>
      </c>
      <c r="AQ1890" t="e">
        <f>INDEX(TextClassificationList[],MATCH(Sudan_News12[[#This Row],[text_classification_arabic2]],TextClassificationList[text_classification_arabic],0),1)</f>
        <v>#N/A</v>
      </c>
      <c r="AS1890" t="e">
        <f>INDEX(TextClassificationList[],MATCH(Sudan_News12[[#This Row],[text_classification_arabic3]],TextClassificationList[text_classification_arabic],0),1)</f>
        <v>#N/A</v>
      </c>
      <c r="AU1890" t="e">
        <f>INDEX(TextClassificationList[],MATCH(Sudan_News12[[#This Row],[text_classification_arabic4]],TextClassificationList[text_classification_arabic],0),1)</f>
        <v>#N/A</v>
      </c>
      <c r="AW1890" t="e">
        <f>INDEX(TextClassificationList[],MATCH(Sudan_News12[[#This Row],[text_classification_arabic5]],TextClassificationList[text_classification_arabic],0),1)</f>
        <v>#N/A</v>
      </c>
    </row>
    <row r="1891" spans="1:49" x14ac:dyDescent="0.2">
      <c r="A1891">
        <v>1.345692582861566E+18</v>
      </c>
      <c r="B1891">
        <v>1.345692582861566E+18</v>
      </c>
      <c r="C1891" t="s">
        <v>7369</v>
      </c>
      <c r="D1891" s="1">
        <v>44199</v>
      </c>
      <c r="E1891" s="2">
        <v>0.55888888888888888</v>
      </c>
      <c r="F1891">
        <v>200</v>
      </c>
      <c r="G1891">
        <v>1889611729</v>
      </c>
      <c r="H1891" t="s">
        <v>354</v>
      </c>
      <c r="I1891" t="s">
        <v>355</v>
      </c>
      <c r="J1891" t="s">
        <v>265</v>
      </c>
      <c r="K1891" t="s">
        <v>7370</v>
      </c>
      <c r="L1891" t="s">
        <v>278</v>
      </c>
      <c r="M1891" t="s">
        <v>267</v>
      </c>
      <c r="N1891" t="s">
        <v>267</v>
      </c>
      <c r="O1891" t="s">
        <v>7371</v>
      </c>
      <c r="P1891">
        <v>0</v>
      </c>
      <c r="Q1891">
        <v>0</v>
      </c>
      <c r="R1891">
        <v>0</v>
      </c>
      <c r="S1891" t="s">
        <v>7372</v>
      </c>
      <c r="T1891" t="s">
        <v>267</v>
      </c>
      <c r="U1891" t="s">
        <v>7373</v>
      </c>
      <c r="V1891" t="b">
        <v>0</v>
      </c>
      <c r="W1891" t="s">
        <v>265</v>
      </c>
      <c r="X1891">
        <v>1</v>
      </c>
      <c r="Y1891" t="s">
        <v>7374</v>
      </c>
      <c r="Z1891" t="s">
        <v>265</v>
      </c>
      <c r="AA1891" t="s">
        <v>265</v>
      </c>
      <c r="AB1891" t="s">
        <v>265</v>
      </c>
      <c r="AC1891" t="s">
        <v>265</v>
      </c>
      <c r="AD1891" t="s">
        <v>265</v>
      </c>
      <c r="AE1891" t="s">
        <v>265</v>
      </c>
      <c r="AF1891" t="s">
        <v>267</v>
      </c>
      <c r="AG1891" t="s">
        <v>265</v>
      </c>
      <c r="AH1891" t="s">
        <v>265</v>
      </c>
      <c r="AI1891" t="s">
        <v>265</v>
      </c>
      <c r="AJ1891" t="s">
        <v>265</v>
      </c>
      <c r="AL1891" t="str">
        <f>IF(Sudan_News12[[#This Row],[relevancy_classification_english]]="Relevant","مناسب",IF(Sudan_News12[[#This Row],[relevancy_classification_english]]="Relevant","عَرَضِيّ",""))</f>
        <v/>
      </c>
      <c r="AN1891" t="str">
        <f>IF(Sudan_News12[[#This Row],[sentiment_analysis_english]]="Negative","سلبي",IF(Sudan_News12[[#This Row],[sentiment_analysis_english]]="Neutral","حيادي",IF(Sudan_News12[[#This Row],[sentiment_analysis_english]]="Positive","إيجابي","")))</f>
        <v/>
      </c>
      <c r="AO1891" t="e">
        <f>INDEX(TextClassificationList[],MATCH(Sudan_News12[[#This Row],[text_classification_arabic]],TextClassificationList[text_classification_arabic],0),1)</f>
        <v>#N/A</v>
      </c>
      <c r="AQ1891" t="e">
        <f>INDEX(TextClassificationList[],MATCH(Sudan_News12[[#This Row],[text_classification_arabic2]],TextClassificationList[text_classification_arabic],0),1)</f>
        <v>#N/A</v>
      </c>
      <c r="AS1891" t="e">
        <f>INDEX(TextClassificationList[],MATCH(Sudan_News12[[#This Row],[text_classification_arabic3]],TextClassificationList[text_classification_arabic],0),1)</f>
        <v>#N/A</v>
      </c>
      <c r="AU1891" t="e">
        <f>INDEX(TextClassificationList[],MATCH(Sudan_News12[[#This Row],[text_classification_arabic4]],TextClassificationList[text_classification_arabic],0),1)</f>
        <v>#N/A</v>
      </c>
      <c r="AW1891" t="e">
        <f>INDEX(TextClassificationList[],MATCH(Sudan_News12[[#This Row],[text_classification_arabic5]],TextClassificationList[text_classification_arabic],0),1)</f>
        <v>#N/A</v>
      </c>
    </row>
    <row r="1892" spans="1:49" x14ac:dyDescent="0.2">
      <c r="A1892">
        <v>1.3456920068829594E+18</v>
      </c>
      <c r="B1892">
        <v>1.3456920068829594E+18</v>
      </c>
      <c r="C1892" t="s">
        <v>7375</v>
      </c>
      <c r="D1892" s="1">
        <v>44199</v>
      </c>
      <c r="E1892" s="2">
        <v>0.55729166666666663</v>
      </c>
      <c r="F1892">
        <v>200</v>
      </c>
      <c r="G1892">
        <v>1889611729</v>
      </c>
      <c r="H1892" t="s">
        <v>354</v>
      </c>
      <c r="I1892" t="s">
        <v>355</v>
      </c>
      <c r="J1892" t="s">
        <v>265</v>
      </c>
      <c r="K1892" t="s">
        <v>7376</v>
      </c>
      <c r="L1892" t="s">
        <v>266</v>
      </c>
      <c r="M1892" t="s">
        <v>267</v>
      </c>
      <c r="N1892" t="s">
        <v>267</v>
      </c>
      <c r="O1892" t="s">
        <v>7377</v>
      </c>
      <c r="P1892">
        <v>0</v>
      </c>
      <c r="Q1892">
        <v>0</v>
      </c>
      <c r="R1892">
        <v>0</v>
      </c>
      <c r="S1892" t="s">
        <v>267</v>
      </c>
      <c r="T1892" t="s">
        <v>267</v>
      </c>
      <c r="U1892" t="s">
        <v>7378</v>
      </c>
      <c r="V1892" t="b">
        <v>0</v>
      </c>
      <c r="W1892" t="s">
        <v>265</v>
      </c>
      <c r="X1892">
        <v>1</v>
      </c>
      <c r="Y1892" t="s">
        <v>7379</v>
      </c>
      <c r="Z1892" t="s">
        <v>265</v>
      </c>
      <c r="AA1892" t="s">
        <v>265</v>
      </c>
      <c r="AB1892" t="s">
        <v>265</v>
      </c>
      <c r="AC1892" t="s">
        <v>265</v>
      </c>
      <c r="AD1892" t="s">
        <v>265</v>
      </c>
      <c r="AE1892" t="s">
        <v>265</v>
      </c>
      <c r="AF1892" t="s">
        <v>267</v>
      </c>
      <c r="AG1892" t="s">
        <v>265</v>
      </c>
      <c r="AH1892" t="s">
        <v>265</v>
      </c>
      <c r="AI1892" t="s">
        <v>265</v>
      </c>
      <c r="AJ1892" t="s">
        <v>265</v>
      </c>
      <c r="AL1892" t="str">
        <f>IF(Sudan_News12[[#This Row],[relevancy_classification_english]]="Relevant","مناسب",IF(Sudan_News12[[#This Row],[relevancy_classification_english]]="Relevant","عَرَضِيّ",""))</f>
        <v/>
      </c>
      <c r="AN1892" t="str">
        <f>IF(Sudan_News12[[#This Row],[sentiment_analysis_english]]="Negative","سلبي",IF(Sudan_News12[[#This Row],[sentiment_analysis_english]]="Neutral","حيادي",IF(Sudan_News12[[#This Row],[sentiment_analysis_english]]="Positive","إيجابي","")))</f>
        <v/>
      </c>
      <c r="AO1892" t="e">
        <f>INDEX(TextClassificationList[],MATCH(Sudan_News12[[#This Row],[text_classification_arabic]],TextClassificationList[text_classification_arabic],0),1)</f>
        <v>#N/A</v>
      </c>
      <c r="AQ1892" t="e">
        <f>INDEX(TextClassificationList[],MATCH(Sudan_News12[[#This Row],[text_classification_arabic2]],TextClassificationList[text_classification_arabic],0),1)</f>
        <v>#N/A</v>
      </c>
      <c r="AS1892" t="e">
        <f>INDEX(TextClassificationList[],MATCH(Sudan_News12[[#This Row],[text_classification_arabic3]],TextClassificationList[text_classification_arabic],0),1)</f>
        <v>#N/A</v>
      </c>
      <c r="AU1892" t="e">
        <f>INDEX(TextClassificationList[],MATCH(Sudan_News12[[#This Row],[text_classification_arabic4]],TextClassificationList[text_classification_arabic],0),1)</f>
        <v>#N/A</v>
      </c>
      <c r="AW1892" t="e">
        <f>INDEX(TextClassificationList[],MATCH(Sudan_News12[[#This Row],[text_classification_arabic5]],TextClassificationList[text_classification_arabic],0),1)</f>
        <v>#N/A</v>
      </c>
    </row>
    <row r="1893" spans="1:49" x14ac:dyDescent="0.2">
      <c r="A1893">
        <v>1.3456338396123546E+18</v>
      </c>
      <c r="B1893">
        <v>1.3456338396123546E+18</v>
      </c>
      <c r="C1893" t="s">
        <v>7380</v>
      </c>
      <c r="D1893" s="1">
        <v>44199</v>
      </c>
      <c r="E1893" s="2">
        <v>0.39678240740740739</v>
      </c>
      <c r="F1893">
        <v>200</v>
      </c>
      <c r="G1893">
        <v>1889611729</v>
      </c>
      <c r="H1893" t="s">
        <v>354</v>
      </c>
      <c r="I1893" t="s">
        <v>355</v>
      </c>
      <c r="J1893" t="s">
        <v>265</v>
      </c>
      <c r="K1893" t="s">
        <v>7381</v>
      </c>
      <c r="L1893" t="s">
        <v>278</v>
      </c>
      <c r="M1893" t="s">
        <v>267</v>
      </c>
      <c r="N1893" t="s">
        <v>267</v>
      </c>
      <c r="O1893" t="s">
        <v>7382</v>
      </c>
      <c r="P1893">
        <v>0</v>
      </c>
      <c r="Q1893">
        <v>0</v>
      </c>
      <c r="R1893">
        <v>0</v>
      </c>
      <c r="S1893" t="s">
        <v>7383</v>
      </c>
      <c r="T1893" t="s">
        <v>267</v>
      </c>
      <c r="U1893" t="s">
        <v>7384</v>
      </c>
      <c r="V1893" t="b">
        <v>0</v>
      </c>
      <c r="W1893" t="s">
        <v>265</v>
      </c>
      <c r="X1893">
        <v>1</v>
      </c>
      <c r="Y1893" t="s">
        <v>7385</v>
      </c>
      <c r="Z1893" t="s">
        <v>265</v>
      </c>
      <c r="AA1893" t="s">
        <v>265</v>
      </c>
      <c r="AB1893" t="s">
        <v>265</v>
      </c>
      <c r="AC1893" t="s">
        <v>265</v>
      </c>
      <c r="AD1893" t="s">
        <v>265</v>
      </c>
      <c r="AE1893" t="s">
        <v>265</v>
      </c>
      <c r="AF1893" t="s">
        <v>267</v>
      </c>
      <c r="AG1893" t="s">
        <v>265</v>
      </c>
      <c r="AH1893" t="s">
        <v>265</v>
      </c>
      <c r="AI1893" t="s">
        <v>265</v>
      </c>
      <c r="AJ1893" t="s">
        <v>265</v>
      </c>
      <c r="AL1893" t="str">
        <f>IF(Sudan_News12[[#This Row],[relevancy_classification_english]]="Relevant","مناسب",IF(Sudan_News12[[#This Row],[relevancy_classification_english]]="Relevant","عَرَضِيّ",""))</f>
        <v/>
      </c>
      <c r="AN1893" t="str">
        <f>IF(Sudan_News12[[#This Row],[sentiment_analysis_english]]="Negative","سلبي",IF(Sudan_News12[[#This Row],[sentiment_analysis_english]]="Neutral","حيادي",IF(Sudan_News12[[#This Row],[sentiment_analysis_english]]="Positive","إيجابي","")))</f>
        <v/>
      </c>
      <c r="AO1893" t="e">
        <f>INDEX(TextClassificationList[],MATCH(Sudan_News12[[#This Row],[text_classification_arabic]],TextClassificationList[text_classification_arabic],0),1)</f>
        <v>#N/A</v>
      </c>
      <c r="AQ1893" t="e">
        <f>INDEX(TextClassificationList[],MATCH(Sudan_News12[[#This Row],[text_classification_arabic2]],TextClassificationList[text_classification_arabic],0),1)</f>
        <v>#N/A</v>
      </c>
      <c r="AS1893" t="e">
        <f>INDEX(TextClassificationList[],MATCH(Sudan_News12[[#This Row],[text_classification_arabic3]],TextClassificationList[text_classification_arabic],0),1)</f>
        <v>#N/A</v>
      </c>
      <c r="AU1893" t="e">
        <f>INDEX(TextClassificationList[],MATCH(Sudan_News12[[#This Row],[text_classification_arabic4]],TextClassificationList[text_classification_arabic],0),1)</f>
        <v>#N/A</v>
      </c>
      <c r="AW1893" t="e">
        <f>INDEX(TextClassificationList[],MATCH(Sudan_News12[[#This Row],[text_classification_arabic5]],TextClassificationList[text_classification_arabic],0),1)</f>
        <v>#N/A</v>
      </c>
    </row>
    <row r="1894" spans="1:49" x14ac:dyDescent="0.2">
      <c r="A1894">
        <v>1.3456299279751045E+18</v>
      </c>
      <c r="B1894">
        <v>1.3456299279751045E+18</v>
      </c>
      <c r="C1894" t="s">
        <v>7386</v>
      </c>
      <c r="D1894" s="1">
        <v>44199</v>
      </c>
      <c r="E1894" s="2">
        <v>0.38599537037037035</v>
      </c>
      <c r="F1894">
        <v>200</v>
      </c>
      <c r="G1894">
        <v>1889611729</v>
      </c>
      <c r="H1894" t="s">
        <v>354</v>
      </c>
      <c r="I1894" t="s">
        <v>355</v>
      </c>
      <c r="J1894" t="s">
        <v>265</v>
      </c>
      <c r="K1894" t="s">
        <v>7387</v>
      </c>
      <c r="L1894" t="s">
        <v>266</v>
      </c>
      <c r="M1894" t="s">
        <v>267</v>
      </c>
      <c r="N1894" t="s">
        <v>267</v>
      </c>
      <c r="O1894" t="s">
        <v>7388</v>
      </c>
      <c r="P1894">
        <v>0</v>
      </c>
      <c r="Q1894">
        <v>1</v>
      </c>
      <c r="R1894">
        <v>0</v>
      </c>
      <c r="S1894" t="s">
        <v>7389</v>
      </c>
      <c r="T1894" t="s">
        <v>267</v>
      </c>
      <c r="U1894" t="s">
        <v>7390</v>
      </c>
      <c r="V1894" t="b">
        <v>0</v>
      </c>
      <c r="W1894" t="s">
        <v>265</v>
      </c>
      <c r="X1894">
        <v>1</v>
      </c>
      <c r="Y1894" t="s">
        <v>7391</v>
      </c>
      <c r="Z1894" t="s">
        <v>265</v>
      </c>
      <c r="AA1894" t="s">
        <v>265</v>
      </c>
      <c r="AB1894" t="s">
        <v>265</v>
      </c>
      <c r="AC1894" t="s">
        <v>265</v>
      </c>
      <c r="AD1894" t="s">
        <v>265</v>
      </c>
      <c r="AE1894" t="s">
        <v>265</v>
      </c>
      <c r="AF1894" t="s">
        <v>267</v>
      </c>
      <c r="AG1894" t="s">
        <v>265</v>
      </c>
      <c r="AH1894" t="s">
        <v>265</v>
      </c>
      <c r="AI1894" t="s">
        <v>265</v>
      </c>
      <c r="AJ1894" t="s">
        <v>265</v>
      </c>
      <c r="AL1894" t="str">
        <f>IF(Sudan_News12[[#This Row],[relevancy_classification_english]]="Relevant","مناسب",IF(Sudan_News12[[#This Row],[relevancy_classification_english]]="Relevant","عَرَضِيّ",""))</f>
        <v/>
      </c>
      <c r="AN1894" t="str">
        <f>IF(Sudan_News12[[#This Row],[sentiment_analysis_english]]="Negative","سلبي",IF(Sudan_News12[[#This Row],[sentiment_analysis_english]]="Neutral","حيادي",IF(Sudan_News12[[#This Row],[sentiment_analysis_english]]="Positive","إيجابي","")))</f>
        <v/>
      </c>
      <c r="AO1894" t="e">
        <f>INDEX(TextClassificationList[],MATCH(Sudan_News12[[#This Row],[text_classification_arabic]],TextClassificationList[text_classification_arabic],0),1)</f>
        <v>#N/A</v>
      </c>
      <c r="AQ1894" t="e">
        <f>INDEX(TextClassificationList[],MATCH(Sudan_News12[[#This Row],[text_classification_arabic2]],TextClassificationList[text_classification_arabic],0),1)</f>
        <v>#N/A</v>
      </c>
      <c r="AS1894" t="e">
        <f>INDEX(TextClassificationList[],MATCH(Sudan_News12[[#This Row],[text_classification_arabic3]],TextClassificationList[text_classification_arabic],0),1)</f>
        <v>#N/A</v>
      </c>
      <c r="AU1894" t="e">
        <f>INDEX(TextClassificationList[],MATCH(Sudan_News12[[#This Row],[text_classification_arabic4]],TextClassificationList[text_classification_arabic],0),1)</f>
        <v>#N/A</v>
      </c>
      <c r="AW1894" t="e">
        <f>INDEX(TextClassificationList[],MATCH(Sudan_News12[[#This Row],[text_classification_arabic5]],TextClassificationList[text_classification_arabic],0),1)</f>
        <v>#N/A</v>
      </c>
    </row>
    <row r="1895" spans="1:49" x14ac:dyDescent="0.2">
      <c r="A1895">
        <v>1.3456111325313024E+18</v>
      </c>
      <c r="B1895">
        <v>1.3456111325313024E+18</v>
      </c>
      <c r="C1895" t="s">
        <v>7392</v>
      </c>
      <c r="D1895" s="1">
        <v>44199</v>
      </c>
      <c r="E1895" s="2">
        <v>0.33412037037037035</v>
      </c>
      <c r="F1895">
        <v>200</v>
      </c>
      <c r="G1895">
        <v>1889611729</v>
      </c>
      <c r="H1895" t="s">
        <v>354</v>
      </c>
      <c r="I1895" t="s">
        <v>355</v>
      </c>
      <c r="J1895" t="s">
        <v>265</v>
      </c>
      <c r="K1895" t="s">
        <v>7393</v>
      </c>
      <c r="L1895" t="s">
        <v>266</v>
      </c>
      <c r="M1895" t="s">
        <v>267</v>
      </c>
      <c r="N1895" t="s">
        <v>267</v>
      </c>
      <c r="O1895" t="s">
        <v>7394</v>
      </c>
      <c r="P1895">
        <v>0</v>
      </c>
      <c r="Q1895">
        <v>0</v>
      </c>
      <c r="R1895">
        <v>1</v>
      </c>
      <c r="S1895" t="s">
        <v>7395</v>
      </c>
      <c r="T1895" t="s">
        <v>267</v>
      </c>
      <c r="U1895" t="s">
        <v>7396</v>
      </c>
      <c r="V1895" t="b">
        <v>0</v>
      </c>
      <c r="W1895" t="s">
        <v>265</v>
      </c>
      <c r="X1895">
        <v>1</v>
      </c>
      <c r="Y1895" t="s">
        <v>7397</v>
      </c>
      <c r="Z1895" t="s">
        <v>265</v>
      </c>
      <c r="AA1895" t="s">
        <v>265</v>
      </c>
      <c r="AB1895" t="s">
        <v>265</v>
      </c>
      <c r="AC1895" t="s">
        <v>265</v>
      </c>
      <c r="AD1895" t="s">
        <v>265</v>
      </c>
      <c r="AE1895" t="s">
        <v>265</v>
      </c>
      <c r="AF1895" t="s">
        <v>267</v>
      </c>
      <c r="AG1895" t="s">
        <v>265</v>
      </c>
      <c r="AH1895" t="s">
        <v>265</v>
      </c>
      <c r="AI1895" t="s">
        <v>265</v>
      </c>
      <c r="AJ1895" t="s">
        <v>265</v>
      </c>
      <c r="AL1895" t="str">
        <f>IF(Sudan_News12[[#This Row],[relevancy_classification_english]]="Relevant","مناسب",IF(Sudan_News12[[#This Row],[relevancy_classification_english]]="Relevant","عَرَضِيّ",""))</f>
        <v/>
      </c>
      <c r="AN1895" t="str">
        <f>IF(Sudan_News12[[#This Row],[sentiment_analysis_english]]="Negative","سلبي",IF(Sudan_News12[[#This Row],[sentiment_analysis_english]]="Neutral","حيادي",IF(Sudan_News12[[#This Row],[sentiment_analysis_english]]="Positive","إيجابي","")))</f>
        <v/>
      </c>
      <c r="AO1895" t="e">
        <f>INDEX(TextClassificationList[],MATCH(Sudan_News12[[#This Row],[text_classification_arabic]],TextClassificationList[text_classification_arabic],0),1)</f>
        <v>#N/A</v>
      </c>
      <c r="AQ1895" t="e">
        <f>INDEX(TextClassificationList[],MATCH(Sudan_News12[[#This Row],[text_classification_arabic2]],TextClassificationList[text_classification_arabic],0),1)</f>
        <v>#N/A</v>
      </c>
      <c r="AS1895" t="e">
        <f>INDEX(TextClassificationList[],MATCH(Sudan_News12[[#This Row],[text_classification_arabic3]],TextClassificationList[text_classification_arabic],0),1)</f>
        <v>#N/A</v>
      </c>
      <c r="AU1895" t="e">
        <f>INDEX(TextClassificationList[],MATCH(Sudan_News12[[#This Row],[text_classification_arabic4]],TextClassificationList[text_classification_arabic],0),1)</f>
        <v>#N/A</v>
      </c>
      <c r="AW1895" t="e">
        <f>INDEX(TextClassificationList[],MATCH(Sudan_News12[[#This Row],[text_classification_arabic5]],TextClassificationList[text_classification_arabic],0),1)</f>
        <v>#N/A</v>
      </c>
    </row>
    <row r="1896" spans="1:49" x14ac:dyDescent="0.2">
      <c r="A1896">
        <v>1.3456110710386237E+18</v>
      </c>
      <c r="B1896">
        <v>1.3456110710386237E+18</v>
      </c>
      <c r="C1896" t="s">
        <v>7398</v>
      </c>
      <c r="D1896" s="1">
        <v>44199</v>
      </c>
      <c r="E1896" s="2">
        <v>0.33395833333333336</v>
      </c>
      <c r="F1896">
        <v>200</v>
      </c>
      <c r="G1896">
        <v>1889611729</v>
      </c>
      <c r="H1896" t="s">
        <v>354</v>
      </c>
      <c r="I1896" t="s">
        <v>355</v>
      </c>
      <c r="J1896" t="s">
        <v>265</v>
      </c>
      <c r="K1896" t="s">
        <v>7399</v>
      </c>
      <c r="L1896" t="s">
        <v>266</v>
      </c>
      <c r="M1896" t="s">
        <v>7400</v>
      </c>
      <c r="N1896" t="s">
        <v>267</v>
      </c>
      <c r="O1896" t="s">
        <v>267</v>
      </c>
      <c r="P1896">
        <v>0</v>
      </c>
      <c r="Q1896">
        <v>0</v>
      </c>
      <c r="R1896">
        <v>1</v>
      </c>
      <c r="S1896" t="s">
        <v>267</v>
      </c>
      <c r="T1896" t="s">
        <v>267</v>
      </c>
      <c r="U1896" t="s">
        <v>7401</v>
      </c>
      <c r="V1896" t="b">
        <v>0</v>
      </c>
      <c r="W1896" t="s">
        <v>265</v>
      </c>
      <c r="X1896">
        <v>0</v>
      </c>
      <c r="Y1896" t="s">
        <v>265</v>
      </c>
      <c r="Z1896" t="s">
        <v>265</v>
      </c>
      <c r="AA1896" t="s">
        <v>265</v>
      </c>
      <c r="AB1896" t="s">
        <v>265</v>
      </c>
      <c r="AC1896" t="s">
        <v>265</v>
      </c>
      <c r="AD1896" t="s">
        <v>265</v>
      </c>
      <c r="AE1896" t="s">
        <v>265</v>
      </c>
      <c r="AF1896" t="s">
        <v>267</v>
      </c>
      <c r="AG1896" t="s">
        <v>265</v>
      </c>
      <c r="AH1896" t="s">
        <v>265</v>
      </c>
      <c r="AI1896" t="s">
        <v>265</v>
      </c>
      <c r="AJ1896" t="s">
        <v>265</v>
      </c>
      <c r="AL1896" t="str">
        <f>IF(Sudan_News12[[#This Row],[relevancy_classification_english]]="Relevant","مناسب",IF(Sudan_News12[[#This Row],[relevancy_classification_english]]="Relevant","عَرَضِيّ",""))</f>
        <v/>
      </c>
      <c r="AN1896" t="str">
        <f>IF(Sudan_News12[[#This Row],[sentiment_analysis_english]]="Negative","سلبي",IF(Sudan_News12[[#This Row],[sentiment_analysis_english]]="Neutral","حيادي",IF(Sudan_News12[[#This Row],[sentiment_analysis_english]]="Positive","إيجابي","")))</f>
        <v/>
      </c>
      <c r="AO1896" t="e">
        <f>INDEX(TextClassificationList[],MATCH(Sudan_News12[[#This Row],[text_classification_arabic]],TextClassificationList[text_classification_arabic],0),1)</f>
        <v>#N/A</v>
      </c>
      <c r="AQ1896" t="e">
        <f>INDEX(TextClassificationList[],MATCH(Sudan_News12[[#This Row],[text_classification_arabic2]],TextClassificationList[text_classification_arabic],0),1)</f>
        <v>#N/A</v>
      </c>
      <c r="AS1896" t="e">
        <f>INDEX(TextClassificationList[],MATCH(Sudan_News12[[#This Row],[text_classification_arabic3]],TextClassificationList[text_classification_arabic],0),1)</f>
        <v>#N/A</v>
      </c>
      <c r="AU1896" t="e">
        <f>INDEX(TextClassificationList[],MATCH(Sudan_News12[[#This Row],[text_classification_arabic4]],TextClassificationList[text_classification_arabic],0),1)</f>
        <v>#N/A</v>
      </c>
      <c r="AW1896" t="e">
        <f>INDEX(TextClassificationList[],MATCH(Sudan_News12[[#This Row],[text_classification_arabic5]],TextClassificationList[text_classification_arabic],0),1)</f>
        <v>#N/A</v>
      </c>
    </row>
    <row r="1897" spans="1:49" x14ac:dyDescent="0.2">
      <c r="A1897">
        <v>1.345462523512959E+18</v>
      </c>
      <c r="B1897">
        <v>1.345462523512959E+18</v>
      </c>
      <c r="C1897" t="s">
        <v>7402</v>
      </c>
      <c r="D1897" s="1">
        <v>44198</v>
      </c>
      <c r="E1897" s="2">
        <v>0.92403935185185182</v>
      </c>
      <c r="F1897">
        <v>200</v>
      </c>
      <c r="G1897">
        <v>1889611729</v>
      </c>
      <c r="H1897" t="s">
        <v>354</v>
      </c>
      <c r="I1897" t="s">
        <v>355</v>
      </c>
      <c r="J1897" t="s">
        <v>265</v>
      </c>
      <c r="K1897" t="s">
        <v>7403</v>
      </c>
      <c r="L1897" t="s">
        <v>266</v>
      </c>
      <c r="M1897" t="s">
        <v>7404</v>
      </c>
      <c r="N1897" t="s">
        <v>267</v>
      </c>
      <c r="O1897" t="s">
        <v>267</v>
      </c>
      <c r="P1897">
        <v>0</v>
      </c>
      <c r="Q1897">
        <v>0</v>
      </c>
      <c r="R1897">
        <v>0</v>
      </c>
      <c r="S1897" t="s">
        <v>267</v>
      </c>
      <c r="T1897" t="s">
        <v>267</v>
      </c>
      <c r="U1897" t="s">
        <v>7405</v>
      </c>
      <c r="V1897" t="b">
        <v>0</v>
      </c>
      <c r="W1897" t="s">
        <v>265</v>
      </c>
      <c r="X1897">
        <v>0</v>
      </c>
      <c r="Y1897" t="s">
        <v>265</v>
      </c>
      <c r="Z1897" t="s">
        <v>265</v>
      </c>
      <c r="AA1897" t="s">
        <v>265</v>
      </c>
      <c r="AB1897" t="s">
        <v>265</v>
      </c>
      <c r="AC1897" t="s">
        <v>265</v>
      </c>
      <c r="AD1897" t="s">
        <v>265</v>
      </c>
      <c r="AE1897" t="s">
        <v>265</v>
      </c>
      <c r="AF1897" t="s">
        <v>267</v>
      </c>
      <c r="AG1897" t="s">
        <v>265</v>
      </c>
      <c r="AH1897" t="s">
        <v>265</v>
      </c>
      <c r="AI1897" t="s">
        <v>265</v>
      </c>
      <c r="AJ1897" t="s">
        <v>265</v>
      </c>
      <c r="AL1897" t="str">
        <f>IF(Sudan_News12[[#This Row],[relevancy_classification_english]]="Relevant","مناسب",IF(Sudan_News12[[#This Row],[relevancy_classification_english]]="Relevant","عَرَضِيّ",""))</f>
        <v/>
      </c>
      <c r="AN1897" t="str">
        <f>IF(Sudan_News12[[#This Row],[sentiment_analysis_english]]="Negative","سلبي",IF(Sudan_News12[[#This Row],[sentiment_analysis_english]]="Neutral","حيادي",IF(Sudan_News12[[#This Row],[sentiment_analysis_english]]="Positive","إيجابي","")))</f>
        <v/>
      </c>
      <c r="AO1897" t="e">
        <f>INDEX(TextClassificationList[],MATCH(Sudan_News12[[#This Row],[text_classification_arabic]],TextClassificationList[text_classification_arabic],0),1)</f>
        <v>#N/A</v>
      </c>
      <c r="AQ1897" t="e">
        <f>INDEX(TextClassificationList[],MATCH(Sudan_News12[[#This Row],[text_classification_arabic2]],TextClassificationList[text_classification_arabic],0),1)</f>
        <v>#N/A</v>
      </c>
      <c r="AS1897" t="e">
        <f>INDEX(TextClassificationList[],MATCH(Sudan_News12[[#This Row],[text_classification_arabic3]],TextClassificationList[text_classification_arabic],0),1)</f>
        <v>#N/A</v>
      </c>
      <c r="AU1897" t="e">
        <f>INDEX(TextClassificationList[],MATCH(Sudan_News12[[#This Row],[text_classification_arabic4]],TextClassificationList[text_classification_arabic],0),1)</f>
        <v>#N/A</v>
      </c>
      <c r="AW1897" t="e">
        <f>INDEX(TextClassificationList[],MATCH(Sudan_News12[[#This Row],[text_classification_arabic5]],TextClassificationList[text_classification_arabic],0),1)</f>
        <v>#N/A</v>
      </c>
    </row>
    <row r="1898" spans="1:49" x14ac:dyDescent="0.2">
      <c r="A1898">
        <v>1.345453307884671E+18</v>
      </c>
      <c r="B1898">
        <v>1.345453307884671E+18</v>
      </c>
      <c r="C1898" t="s">
        <v>7406</v>
      </c>
      <c r="D1898" s="1">
        <v>44198</v>
      </c>
      <c r="E1898" s="2">
        <v>0.89861111111111114</v>
      </c>
      <c r="F1898">
        <v>200</v>
      </c>
      <c r="G1898">
        <v>1889611729</v>
      </c>
      <c r="H1898" t="s">
        <v>354</v>
      </c>
      <c r="I1898" t="s">
        <v>355</v>
      </c>
      <c r="J1898" t="s">
        <v>265</v>
      </c>
      <c r="K1898" t="s">
        <v>7407</v>
      </c>
      <c r="L1898" t="s">
        <v>272</v>
      </c>
      <c r="M1898" t="s">
        <v>267</v>
      </c>
      <c r="N1898" t="s">
        <v>267</v>
      </c>
      <c r="O1898" t="s">
        <v>267</v>
      </c>
      <c r="P1898">
        <v>0</v>
      </c>
      <c r="Q1898">
        <v>1</v>
      </c>
      <c r="R1898">
        <v>0</v>
      </c>
      <c r="S1898" t="s">
        <v>7408</v>
      </c>
      <c r="T1898" t="s">
        <v>267</v>
      </c>
      <c r="U1898" t="s">
        <v>7409</v>
      </c>
      <c r="V1898" t="b">
        <v>0</v>
      </c>
      <c r="W1898" t="s">
        <v>7410</v>
      </c>
      <c r="X1898">
        <v>0</v>
      </c>
      <c r="Y1898" t="s">
        <v>265</v>
      </c>
      <c r="Z1898" t="s">
        <v>265</v>
      </c>
      <c r="AA1898" t="s">
        <v>265</v>
      </c>
      <c r="AB1898" t="s">
        <v>265</v>
      </c>
      <c r="AC1898" t="s">
        <v>265</v>
      </c>
      <c r="AD1898" t="s">
        <v>265</v>
      </c>
      <c r="AE1898" t="s">
        <v>265</v>
      </c>
      <c r="AF1898" t="s">
        <v>267</v>
      </c>
      <c r="AG1898" t="s">
        <v>265</v>
      </c>
      <c r="AH1898" t="s">
        <v>265</v>
      </c>
      <c r="AI1898" t="s">
        <v>265</v>
      </c>
      <c r="AJ1898" t="s">
        <v>265</v>
      </c>
      <c r="AL1898" t="str">
        <f>IF(Sudan_News12[[#This Row],[relevancy_classification_english]]="Relevant","مناسب",IF(Sudan_News12[[#This Row],[relevancy_classification_english]]="Relevant","عَرَضِيّ",""))</f>
        <v/>
      </c>
      <c r="AN1898" t="str">
        <f>IF(Sudan_News12[[#This Row],[sentiment_analysis_english]]="Negative","سلبي",IF(Sudan_News12[[#This Row],[sentiment_analysis_english]]="Neutral","حيادي",IF(Sudan_News12[[#This Row],[sentiment_analysis_english]]="Positive","إيجابي","")))</f>
        <v/>
      </c>
      <c r="AO1898" t="e">
        <f>INDEX(TextClassificationList[],MATCH(Sudan_News12[[#This Row],[text_classification_arabic]],TextClassificationList[text_classification_arabic],0),1)</f>
        <v>#N/A</v>
      </c>
      <c r="AQ1898" t="e">
        <f>INDEX(TextClassificationList[],MATCH(Sudan_News12[[#This Row],[text_classification_arabic2]],TextClassificationList[text_classification_arabic],0),1)</f>
        <v>#N/A</v>
      </c>
      <c r="AS1898" t="e">
        <f>INDEX(TextClassificationList[],MATCH(Sudan_News12[[#This Row],[text_classification_arabic3]],TextClassificationList[text_classification_arabic],0),1)</f>
        <v>#N/A</v>
      </c>
      <c r="AU1898" t="e">
        <f>INDEX(TextClassificationList[],MATCH(Sudan_News12[[#This Row],[text_classification_arabic4]],TextClassificationList[text_classification_arabic],0),1)</f>
        <v>#N/A</v>
      </c>
      <c r="AW1898" t="e">
        <f>INDEX(TextClassificationList[],MATCH(Sudan_News12[[#This Row],[text_classification_arabic5]],TextClassificationList[text_classification_arabic],0),1)</f>
        <v>#N/A</v>
      </c>
    </row>
    <row r="1899" spans="1:49" x14ac:dyDescent="0.2">
      <c r="A1899">
        <v>1.3453656985419735E+18</v>
      </c>
      <c r="B1899">
        <v>1.3453656985419735E+18</v>
      </c>
      <c r="C1899" t="s">
        <v>7411</v>
      </c>
      <c r="D1899" s="1">
        <v>44198</v>
      </c>
      <c r="E1899" s="2">
        <v>0.6568518518518518</v>
      </c>
      <c r="F1899">
        <v>200</v>
      </c>
      <c r="G1899">
        <v>1889611729</v>
      </c>
      <c r="H1899" t="s">
        <v>354</v>
      </c>
      <c r="I1899" t="s">
        <v>355</v>
      </c>
      <c r="J1899" t="s">
        <v>265</v>
      </c>
      <c r="K1899" t="s">
        <v>6917</v>
      </c>
      <c r="L1899" t="s">
        <v>290</v>
      </c>
      <c r="M1899" t="s">
        <v>267</v>
      </c>
      <c r="N1899" t="s">
        <v>267</v>
      </c>
      <c r="O1899" t="s">
        <v>267</v>
      </c>
      <c r="P1899">
        <v>0</v>
      </c>
      <c r="Q1899">
        <v>0</v>
      </c>
      <c r="R1899">
        <v>1</v>
      </c>
      <c r="S1899" t="s">
        <v>267</v>
      </c>
      <c r="T1899" t="s">
        <v>267</v>
      </c>
      <c r="U1899" t="s">
        <v>7412</v>
      </c>
      <c r="V1899" t="b">
        <v>0</v>
      </c>
      <c r="W1899" t="s">
        <v>7413</v>
      </c>
      <c r="X1899">
        <v>0</v>
      </c>
      <c r="Y1899" t="s">
        <v>265</v>
      </c>
      <c r="Z1899" t="s">
        <v>265</v>
      </c>
      <c r="AA1899" t="s">
        <v>265</v>
      </c>
      <c r="AB1899" t="s">
        <v>265</v>
      </c>
      <c r="AC1899" t="s">
        <v>265</v>
      </c>
      <c r="AD1899" t="s">
        <v>265</v>
      </c>
      <c r="AE1899" t="s">
        <v>265</v>
      </c>
      <c r="AF1899" t="s">
        <v>267</v>
      </c>
      <c r="AG1899" t="s">
        <v>265</v>
      </c>
      <c r="AH1899" t="s">
        <v>265</v>
      </c>
      <c r="AI1899" t="s">
        <v>265</v>
      </c>
      <c r="AJ1899" t="s">
        <v>265</v>
      </c>
      <c r="AL1899" t="str">
        <f>IF(Sudan_News12[[#This Row],[relevancy_classification_english]]="Relevant","مناسب",IF(Sudan_News12[[#This Row],[relevancy_classification_english]]="Relevant","عَرَضِيّ",""))</f>
        <v/>
      </c>
      <c r="AN1899" t="str">
        <f>IF(Sudan_News12[[#This Row],[sentiment_analysis_english]]="Negative","سلبي",IF(Sudan_News12[[#This Row],[sentiment_analysis_english]]="Neutral","حيادي",IF(Sudan_News12[[#This Row],[sentiment_analysis_english]]="Positive","إيجابي","")))</f>
        <v/>
      </c>
      <c r="AO1899" t="e">
        <f>INDEX(TextClassificationList[],MATCH(Sudan_News12[[#This Row],[text_classification_arabic]],TextClassificationList[text_classification_arabic],0),1)</f>
        <v>#N/A</v>
      </c>
      <c r="AQ1899" t="e">
        <f>INDEX(TextClassificationList[],MATCH(Sudan_News12[[#This Row],[text_classification_arabic2]],TextClassificationList[text_classification_arabic],0),1)</f>
        <v>#N/A</v>
      </c>
      <c r="AS1899" t="e">
        <f>INDEX(TextClassificationList[],MATCH(Sudan_News12[[#This Row],[text_classification_arabic3]],TextClassificationList[text_classification_arabic],0),1)</f>
        <v>#N/A</v>
      </c>
      <c r="AU1899" t="e">
        <f>INDEX(TextClassificationList[],MATCH(Sudan_News12[[#This Row],[text_classification_arabic4]],TextClassificationList[text_classification_arabic],0),1)</f>
        <v>#N/A</v>
      </c>
      <c r="AW1899" t="e">
        <f>INDEX(TextClassificationList[],MATCH(Sudan_News12[[#This Row],[text_classification_arabic5]],TextClassificationList[text_classification_arabic],0),1)</f>
        <v>#N/A</v>
      </c>
    </row>
    <row r="1900" spans="1:49" x14ac:dyDescent="0.2">
      <c r="A1900">
        <v>1.3452930981638431E+18</v>
      </c>
      <c r="B1900">
        <v>1.3452930981638431E+18</v>
      </c>
      <c r="C1900" t="s">
        <v>7414</v>
      </c>
      <c r="D1900" s="1">
        <v>44198</v>
      </c>
      <c r="E1900" s="2">
        <v>0.45651620370370372</v>
      </c>
      <c r="F1900">
        <v>200</v>
      </c>
      <c r="G1900">
        <v>1889611729</v>
      </c>
      <c r="H1900" t="s">
        <v>354</v>
      </c>
      <c r="I1900" t="s">
        <v>355</v>
      </c>
      <c r="J1900" t="s">
        <v>265</v>
      </c>
      <c r="K1900" t="s">
        <v>7415</v>
      </c>
      <c r="L1900" t="s">
        <v>266</v>
      </c>
      <c r="M1900" t="s">
        <v>267</v>
      </c>
      <c r="N1900" t="s">
        <v>267</v>
      </c>
      <c r="O1900" t="s">
        <v>267</v>
      </c>
      <c r="P1900">
        <v>0</v>
      </c>
      <c r="Q1900">
        <v>0</v>
      </c>
      <c r="R1900">
        <v>1</v>
      </c>
      <c r="S1900" t="s">
        <v>3758</v>
      </c>
      <c r="T1900" t="s">
        <v>267</v>
      </c>
      <c r="U1900" t="s">
        <v>7416</v>
      </c>
      <c r="V1900" t="b">
        <v>0</v>
      </c>
      <c r="W1900" t="s">
        <v>265</v>
      </c>
      <c r="X1900">
        <v>0</v>
      </c>
      <c r="Y1900" t="s">
        <v>265</v>
      </c>
      <c r="Z1900" t="s">
        <v>265</v>
      </c>
      <c r="AA1900" t="s">
        <v>265</v>
      </c>
      <c r="AB1900" t="s">
        <v>265</v>
      </c>
      <c r="AC1900" t="s">
        <v>265</v>
      </c>
      <c r="AD1900" t="s">
        <v>265</v>
      </c>
      <c r="AE1900" t="s">
        <v>265</v>
      </c>
      <c r="AF1900" t="s">
        <v>267</v>
      </c>
      <c r="AG1900" t="s">
        <v>265</v>
      </c>
      <c r="AH1900" t="s">
        <v>265</v>
      </c>
      <c r="AI1900" t="s">
        <v>265</v>
      </c>
      <c r="AJ1900" t="s">
        <v>265</v>
      </c>
      <c r="AL1900" t="str">
        <f>IF(Sudan_News12[[#This Row],[relevancy_classification_english]]="Relevant","مناسب",IF(Sudan_News12[[#This Row],[relevancy_classification_english]]="Relevant","عَرَضِيّ",""))</f>
        <v/>
      </c>
      <c r="AN1900" t="str">
        <f>IF(Sudan_News12[[#This Row],[sentiment_analysis_english]]="Negative","سلبي",IF(Sudan_News12[[#This Row],[sentiment_analysis_english]]="Neutral","حيادي",IF(Sudan_News12[[#This Row],[sentiment_analysis_english]]="Positive","إيجابي","")))</f>
        <v/>
      </c>
      <c r="AO1900" t="e">
        <f>INDEX(TextClassificationList[],MATCH(Sudan_News12[[#This Row],[text_classification_arabic]],TextClassificationList[text_classification_arabic],0),1)</f>
        <v>#N/A</v>
      </c>
      <c r="AQ1900" t="e">
        <f>INDEX(TextClassificationList[],MATCH(Sudan_News12[[#This Row],[text_classification_arabic2]],TextClassificationList[text_classification_arabic],0),1)</f>
        <v>#N/A</v>
      </c>
      <c r="AS1900" t="e">
        <f>INDEX(TextClassificationList[],MATCH(Sudan_News12[[#This Row],[text_classification_arabic3]],TextClassificationList[text_classification_arabic],0),1)</f>
        <v>#N/A</v>
      </c>
      <c r="AU1900" t="e">
        <f>INDEX(TextClassificationList[],MATCH(Sudan_News12[[#This Row],[text_classification_arabic4]],TextClassificationList[text_classification_arabic],0),1)</f>
        <v>#N/A</v>
      </c>
      <c r="AW1900" t="e">
        <f>INDEX(TextClassificationList[],MATCH(Sudan_News12[[#This Row],[text_classification_arabic5]],TextClassificationList[text_classification_arabic],0),1)</f>
        <v>#N/A</v>
      </c>
    </row>
    <row r="1901" spans="1:49" x14ac:dyDescent="0.2">
      <c r="A1901">
        <v>1.345267659907199E+18</v>
      </c>
      <c r="B1901">
        <v>1.345267659907199E+18</v>
      </c>
      <c r="C1901" t="s">
        <v>7417</v>
      </c>
      <c r="D1901" s="1">
        <v>44198</v>
      </c>
      <c r="E1901" s="2">
        <v>0.38631944444444444</v>
      </c>
      <c r="F1901">
        <v>200</v>
      </c>
      <c r="G1901">
        <v>1889611729</v>
      </c>
      <c r="H1901" t="s">
        <v>354</v>
      </c>
      <c r="I1901" t="s">
        <v>355</v>
      </c>
      <c r="J1901" t="s">
        <v>265</v>
      </c>
      <c r="K1901" t="s">
        <v>7418</v>
      </c>
      <c r="L1901" t="s">
        <v>273</v>
      </c>
      <c r="M1901" t="s">
        <v>267</v>
      </c>
      <c r="N1901" t="s">
        <v>7419</v>
      </c>
      <c r="O1901" t="s">
        <v>267</v>
      </c>
      <c r="P1901">
        <v>0</v>
      </c>
      <c r="Q1901">
        <v>0</v>
      </c>
      <c r="R1901">
        <v>1</v>
      </c>
      <c r="S1901" t="s">
        <v>267</v>
      </c>
      <c r="T1901" t="s">
        <v>267</v>
      </c>
      <c r="U1901" t="s">
        <v>7420</v>
      </c>
      <c r="V1901" t="b">
        <v>0</v>
      </c>
      <c r="W1901" t="s">
        <v>265</v>
      </c>
      <c r="X1901">
        <v>0</v>
      </c>
      <c r="Y1901" t="s">
        <v>265</v>
      </c>
      <c r="Z1901" t="s">
        <v>265</v>
      </c>
      <c r="AA1901" t="s">
        <v>265</v>
      </c>
      <c r="AB1901" t="s">
        <v>265</v>
      </c>
      <c r="AC1901" t="s">
        <v>265</v>
      </c>
      <c r="AD1901" t="s">
        <v>265</v>
      </c>
      <c r="AE1901" t="s">
        <v>265</v>
      </c>
      <c r="AF1901" t="s">
        <v>267</v>
      </c>
      <c r="AG1901" t="s">
        <v>265</v>
      </c>
      <c r="AH1901" t="s">
        <v>265</v>
      </c>
      <c r="AI1901" t="s">
        <v>265</v>
      </c>
      <c r="AJ1901" t="s">
        <v>265</v>
      </c>
      <c r="AL1901" t="str">
        <f>IF(Sudan_News12[[#This Row],[relevancy_classification_english]]="Relevant","مناسب",IF(Sudan_News12[[#This Row],[relevancy_classification_english]]="Relevant","عَرَضِيّ",""))</f>
        <v/>
      </c>
      <c r="AN1901" t="str">
        <f>IF(Sudan_News12[[#This Row],[sentiment_analysis_english]]="Negative","سلبي",IF(Sudan_News12[[#This Row],[sentiment_analysis_english]]="Neutral","حيادي",IF(Sudan_News12[[#This Row],[sentiment_analysis_english]]="Positive","إيجابي","")))</f>
        <v/>
      </c>
      <c r="AO1901" t="e">
        <f>INDEX(TextClassificationList[],MATCH(Sudan_News12[[#This Row],[text_classification_arabic]],TextClassificationList[text_classification_arabic],0),1)</f>
        <v>#N/A</v>
      </c>
      <c r="AQ1901" t="e">
        <f>INDEX(TextClassificationList[],MATCH(Sudan_News12[[#This Row],[text_classification_arabic2]],TextClassificationList[text_classification_arabic],0),1)</f>
        <v>#N/A</v>
      </c>
      <c r="AS1901" t="e">
        <f>INDEX(TextClassificationList[],MATCH(Sudan_News12[[#This Row],[text_classification_arabic3]],TextClassificationList[text_classification_arabic],0),1)</f>
        <v>#N/A</v>
      </c>
      <c r="AU1901" t="e">
        <f>INDEX(TextClassificationList[],MATCH(Sudan_News12[[#This Row],[text_classification_arabic4]],TextClassificationList[text_classification_arabic],0),1)</f>
        <v>#N/A</v>
      </c>
      <c r="AW1901" t="e">
        <f>INDEX(TextClassificationList[],MATCH(Sudan_News12[[#This Row],[text_classification_arabic5]],TextClassificationList[text_classification_arabic],0),1)</f>
        <v>#N/A</v>
      </c>
    </row>
    <row r="1902" spans="1:49" x14ac:dyDescent="0.2">
      <c r="A1902">
        <v>1.3452545943986135E+18</v>
      </c>
      <c r="B1902">
        <v>1.3452545943986135E+18</v>
      </c>
      <c r="C1902" t="s">
        <v>7421</v>
      </c>
      <c r="D1902" s="1">
        <v>44198</v>
      </c>
      <c r="E1902" s="2">
        <v>0.3502662037037037</v>
      </c>
      <c r="F1902">
        <v>200</v>
      </c>
      <c r="G1902">
        <v>1889611729</v>
      </c>
      <c r="H1902" t="s">
        <v>354</v>
      </c>
      <c r="I1902" t="s">
        <v>355</v>
      </c>
      <c r="J1902" t="s">
        <v>265</v>
      </c>
      <c r="K1902" t="s">
        <v>7422</v>
      </c>
      <c r="L1902" t="s">
        <v>266</v>
      </c>
      <c r="M1902" t="s">
        <v>267</v>
      </c>
      <c r="N1902" t="s">
        <v>267</v>
      </c>
      <c r="O1902" t="s">
        <v>267</v>
      </c>
      <c r="P1902">
        <v>1</v>
      </c>
      <c r="Q1902">
        <v>0</v>
      </c>
      <c r="R1902">
        <v>3</v>
      </c>
      <c r="S1902" t="s">
        <v>267</v>
      </c>
      <c r="T1902" t="s">
        <v>267</v>
      </c>
      <c r="U1902" t="s">
        <v>7423</v>
      </c>
      <c r="V1902" t="b">
        <v>0</v>
      </c>
      <c r="W1902" t="s">
        <v>265</v>
      </c>
      <c r="X1902">
        <v>0</v>
      </c>
      <c r="Y1902" t="s">
        <v>265</v>
      </c>
      <c r="Z1902" t="s">
        <v>265</v>
      </c>
      <c r="AA1902" t="s">
        <v>265</v>
      </c>
      <c r="AB1902" t="s">
        <v>265</v>
      </c>
      <c r="AC1902" t="s">
        <v>265</v>
      </c>
      <c r="AD1902" t="s">
        <v>265</v>
      </c>
      <c r="AE1902" t="s">
        <v>265</v>
      </c>
      <c r="AF1902" t="s">
        <v>267</v>
      </c>
      <c r="AG1902" t="s">
        <v>265</v>
      </c>
      <c r="AH1902" t="s">
        <v>265</v>
      </c>
      <c r="AI1902" t="s">
        <v>265</v>
      </c>
      <c r="AJ1902" t="s">
        <v>265</v>
      </c>
      <c r="AL1902" t="str">
        <f>IF(Sudan_News12[[#This Row],[relevancy_classification_english]]="Relevant","مناسب",IF(Sudan_News12[[#This Row],[relevancy_classification_english]]="Relevant","عَرَضِيّ",""))</f>
        <v/>
      </c>
      <c r="AN1902" t="str">
        <f>IF(Sudan_News12[[#This Row],[sentiment_analysis_english]]="Negative","سلبي",IF(Sudan_News12[[#This Row],[sentiment_analysis_english]]="Neutral","حيادي",IF(Sudan_News12[[#This Row],[sentiment_analysis_english]]="Positive","إيجابي","")))</f>
        <v/>
      </c>
      <c r="AO1902" t="e">
        <f>INDEX(TextClassificationList[],MATCH(Sudan_News12[[#This Row],[text_classification_arabic]],TextClassificationList[text_classification_arabic],0),1)</f>
        <v>#N/A</v>
      </c>
      <c r="AQ1902" t="e">
        <f>INDEX(TextClassificationList[],MATCH(Sudan_News12[[#This Row],[text_classification_arabic2]],TextClassificationList[text_classification_arabic],0),1)</f>
        <v>#N/A</v>
      </c>
      <c r="AS1902" t="e">
        <f>INDEX(TextClassificationList[],MATCH(Sudan_News12[[#This Row],[text_classification_arabic3]],TextClassificationList[text_classification_arabic],0),1)</f>
        <v>#N/A</v>
      </c>
      <c r="AU1902" t="e">
        <f>INDEX(TextClassificationList[],MATCH(Sudan_News12[[#This Row],[text_classification_arabic4]],TextClassificationList[text_classification_arabic],0),1)</f>
        <v>#N/A</v>
      </c>
      <c r="AW1902" t="e">
        <f>INDEX(TextClassificationList[],MATCH(Sudan_News12[[#This Row],[text_classification_arabic5]],TextClassificationList[text_classification_arabic],0),1)</f>
        <v>#N/A</v>
      </c>
    </row>
    <row r="1903" spans="1:49" x14ac:dyDescent="0.2">
      <c r="A1903">
        <v>1.3452544988481536E+18</v>
      </c>
      <c r="B1903">
        <v>1.3452544988481536E+18</v>
      </c>
      <c r="C1903" t="s">
        <v>7424</v>
      </c>
      <c r="D1903" s="1">
        <v>44198</v>
      </c>
      <c r="E1903" s="2">
        <v>0.35</v>
      </c>
      <c r="F1903">
        <v>200</v>
      </c>
      <c r="G1903">
        <v>1889611729</v>
      </c>
      <c r="H1903" t="s">
        <v>354</v>
      </c>
      <c r="I1903" t="s">
        <v>355</v>
      </c>
      <c r="J1903" t="s">
        <v>265</v>
      </c>
      <c r="K1903" t="s">
        <v>7425</v>
      </c>
      <c r="L1903" t="s">
        <v>266</v>
      </c>
      <c r="M1903" t="s">
        <v>267</v>
      </c>
      <c r="N1903" t="s">
        <v>267</v>
      </c>
      <c r="O1903" t="s">
        <v>267</v>
      </c>
      <c r="P1903">
        <v>0</v>
      </c>
      <c r="Q1903">
        <v>0</v>
      </c>
      <c r="R1903">
        <v>2</v>
      </c>
      <c r="S1903" t="s">
        <v>267</v>
      </c>
      <c r="T1903" t="s">
        <v>267</v>
      </c>
      <c r="U1903" t="s">
        <v>7426</v>
      </c>
      <c r="V1903" t="b">
        <v>0</v>
      </c>
      <c r="W1903" t="s">
        <v>265</v>
      </c>
      <c r="X1903">
        <v>0</v>
      </c>
      <c r="Y1903" t="s">
        <v>265</v>
      </c>
      <c r="Z1903" t="s">
        <v>265</v>
      </c>
      <c r="AA1903" t="s">
        <v>265</v>
      </c>
      <c r="AB1903" t="s">
        <v>265</v>
      </c>
      <c r="AC1903" t="s">
        <v>265</v>
      </c>
      <c r="AD1903" t="s">
        <v>265</v>
      </c>
      <c r="AE1903" t="s">
        <v>265</v>
      </c>
      <c r="AF1903" t="s">
        <v>267</v>
      </c>
      <c r="AG1903" t="s">
        <v>265</v>
      </c>
      <c r="AH1903" t="s">
        <v>265</v>
      </c>
      <c r="AI1903" t="s">
        <v>265</v>
      </c>
      <c r="AJ1903" t="s">
        <v>265</v>
      </c>
      <c r="AL1903" t="str">
        <f>IF(Sudan_News12[[#This Row],[relevancy_classification_english]]="Relevant","مناسب",IF(Sudan_News12[[#This Row],[relevancy_classification_english]]="Relevant","عَرَضِيّ",""))</f>
        <v/>
      </c>
      <c r="AN1903" t="str">
        <f>IF(Sudan_News12[[#This Row],[sentiment_analysis_english]]="Negative","سلبي",IF(Sudan_News12[[#This Row],[sentiment_analysis_english]]="Neutral","حيادي",IF(Sudan_News12[[#This Row],[sentiment_analysis_english]]="Positive","إيجابي","")))</f>
        <v/>
      </c>
      <c r="AO1903" t="e">
        <f>INDEX(TextClassificationList[],MATCH(Sudan_News12[[#This Row],[text_classification_arabic]],TextClassificationList[text_classification_arabic],0),1)</f>
        <v>#N/A</v>
      </c>
      <c r="AQ1903" t="e">
        <f>INDEX(TextClassificationList[],MATCH(Sudan_News12[[#This Row],[text_classification_arabic2]],TextClassificationList[text_classification_arabic],0),1)</f>
        <v>#N/A</v>
      </c>
      <c r="AS1903" t="e">
        <f>INDEX(TextClassificationList[],MATCH(Sudan_News12[[#This Row],[text_classification_arabic3]],TextClassificationList[text_classification_arabic],0),1)</f>
        <v>#N/A</v>
      </c>
      <c r="AU1903" t="e">
        <f>INDEX(TextClassificationList[],MATCH(Sudan_News12[[#This Row],[text_classification_arabic4]],TextClassificationList[text_classification_arabic],0),1)</f>
        <v>#N/A</v>
      </c>
      <c r="AW1903" t="e">
        <f>INDEX(TextClassificationList[],MATCH(Sudan_News12[[#This Row],[text_classification_arabic5]],TextClassificationList[text_classification_arabic],0),1)</f>
        <v>#N/A</v>
      </c>
    </row>
    <row r="1904" spans="1:49" x14ac:dyDescent="0.2">
      <c r="A1904">
        <v>1.3450067996536627E+18</v>
      </c>
      <c r="B1904">
        <v>1.3450067996536627E+18</v>
      </c>
      <c r="C1904" t="s">
        <v>7427</v>
      </c>
      <c r="D1904" s="1">
        <v>44197</v>
      </c>
      <c r="E1904" s="2">
        <v>0.66648148148148145</v>
      </c>
      <c r="F1904">
        <v>200</v>
      </c>
      <c r="G1904">
        <v>1889611729</v>
      </c>
      <c r="H1904" t="s">
        <v>354</v>
      </c>
      <c r="I1904" t="s">
        <v>355</v>
      </c>
      <c r="J1904" t="s">
        <v>265</v>
      </c>
      <c r="K1904" t="s">
        <v>7428</v>
      </c>
      <c r="L1904" t="s">
        <v>278</v>
      </c>
      <c r="M1904" t="s">
        <v>267</v>
      </c>
      <c r="N1904" t="s">
        <v>267</v>
      </c>
      <c r="O1904" t="s">
        <v>7429</v>
      </c>
      <c r="P1904">
        <v>0</v>
      </c>
      <c r="Q1904">
        <v>0</v>
      </c>
      <c r="R1904">
        <v>2</v>
      </c>
      <c r="S1904" t="s">
        <v>7430</v>
      </c>
      <c r="T1904" t="s">
        <v>267</v>
      </c>
      <c r="U1904" t="s">
        <v>7431</v>
      </c>
      <c r="V1904" t="b">
        <v>0</v>
      </c>
      <c r="W1904" t="s">
        <v>265</v>
      </c>
      <c r="X1904">
        <v>1</v>
      </c>
      <c r="Y1904" t="s">
        <v>7432</v>
      </c>
      <c r="Z1904" t="s">
        <v>265</v>
      </c>
      <c r="AA1904" t="s">
        <v>265</v>
      </c>
      <c r="AB1904" t="s">
        <v>265</v>
      </c>
      <c r="AC1904" t="s">
        <v>265</v>
      </c>
      <c r="AD1904" t="s">
        <v>265</v>
      </c>
      <c r="AE1904" t="s">
        <v>265</v>
      </c>
      <c r="AF1904" t="s">
        <v>267</v>
      </c>
      <c r="AG1904" t="s">
        <v>265</v>
      </c>
      <c r="AH1904" t="s">
        <v>265</v>
      </c>
      <c r="AI1904" t="s">
        <v>265</v>
      </c>
      <c r="AJ1904" t="s">
        <v>265</v>
      </c>
      <c r="AL1904" t="str">
        <f>IF(Sudan_News12[[#This Row],[relevancy_classification_english]]="Relevant","مناسب",IF(Sudan_News12[[#This Row],[relevancy_classification_english]]="Relevant","عَرَضِيّ",""))</f>
        <v/>
      </c>
      <c r="AN1904" t="str">
        <f>IF(Sudan_News12[[#This Row],[sentiment_analysis_english]]="Negative","سلبي",IF(Sudan_News12[[#This Row],[sentiment_analysis_english]]="Neutral","حيادي",IF(Sudan_News12[[#This Row],[sentiment_analysis_english]]="Positive","إيجابي","")))</f>
        <v/>
      </c>
      <c r="AO1904" t="e">
        <f>INDEX(TextClassificationList[],MATCH(Sudan_News12[[#This Row],[text_classification_arabic]],TextClassificationList[text_classification_arabic],0),1)</f>
        <v>#N/A</v>
      </c>
      <c r="AQ1904" t="e">
        <f>INDEX(TextClassificationList[],MATCH(Sudan_News12[[#This Row],[text_classification_arabic2]],TextClassificationList[text_classification_arabic],0),1)</f>
        <v>#N/A</v>
      </c>
      <c r="AS1904" t="e">
        <f>INDEX(TextClassificationList[],MATCH(Sudan_News12[[#This Row],[text_classification_arabic3]],TextClassificationList[text_classification_arabic],0),1)</f>
        <v>#N/A</v>
      </c>
      <c r="AU1904" t="e">
        <f>INDEX(TextClassificationList[],MATCH(Sudan_News12[[#This Row],[text_classification_arabic4]],TextClassificationList[text_classification_arabic],0),1)</f>
        <v>#N/A</v>
      </c>
      <c r="AW1904" t="e">
        <f>INDEX(TextClassificationList[],MATCH(Sudan_News12[[#This Row],[text_classification_arabic5]],TextClassificationList[text_classification_arabic],0),1)</f>
        <v>#N/A</v>
      </c>
    </row>
    <row r="1905" spans="1:49" x14ac:dyDescent="0.2">
      <c r="A1905">
        <v>1.3450064833066721E+18</v>
      </c>
      <c r="B1905">
        <v>1.3450064833066721E+18</v>
      </c>
      <c r="C1905" t="s">
        <v>7433</v>
      </c>
      <c r="D1905" s="1">
        <v>44197</v>
      </c>
      <c r="E1905" s="2">
        <v>0.66561342592592587</v>
      </c>
      <c r="F1905">
        <v>200</v>
      </c>
      <c r="G1905">
        <v>1889611729</v>
      </c>
      <c r="H1905" t="s">
        <v>354</v>
      </c>
      <c r="I1905" t="s">
        <v>355</v>
      </c>
      <c r="J1905" t="s">
        <v>265</v>
      </c>
      <c r="K1905" t="s">
        <v>7434</v>
      </c>
      <c r="L1905" t="s">
        <v>266</v>
      </c>
      <c r="M1905" t="s">
        <v>267</v>
      </c>
      <c r="N1905" t="s">
        <v>267</v>
      </c>
      <c r="O1905" t="s">
        <v>267</v>
      </c>
      <c r="P1905">
        <v>0</v>
      </c>
      <c r="Q1905">
        <v>0</v>
      </c>
      <c r="R1905">
        <v>0</v>
      </c>
      <c r="S1905" t="s">
        <v>267</v>
      </c>
      <c r="T1905" t="s">
        <v>267</v>
      </c>
      <c r="U1905" t="s">
        <v>7435</v>
      </c>
      <c r="V1905" t="b">
        <v>0</v>
      </c>
      <c r="W1905" t="s">
        <v>265</v>
      </c>
      <c r="X1905">
        <v>0</v>
      </c>
      <c r="Y1905" t="s">
        <v>265</v>
      </c>
      <c r="Z1905" t="s">
        <v>265</v>
      </c>
      <c r="AA1905" t="s">
        <v>265</v>
      </c>
      <c r="AB1905" t="s">
        <v>265</v>
      </c>
      <c r="AC1905" t="s">
        <v>265</v>
      </c>
      <c r="AD1905" t="s">
        <v>265</v>
      </c>
      <c r="AE1905" t="s">
        <v>265</v>
      </c>
      <c r="AF1905" t="s">
        <v>267</v>
      </c>
      <c r="AG1905" t="s">
        <v>265</v>
      </c>
      <c r="AH1905" t="s">
        <v>265</v>
      </c>
      <c r="AI1905" t="s">
        <v>265</v>
      </c>
      <c r="AJ1905" t="s">
        <v>265</v>
      </c>
      <c r="AL1905" t="str">
        <f>IF(Sudan_News12[[#This Row],[relevancy_classification_english]]="Relevant","مناسب",IF(Sudan_News12[[#This Row],[relevancy_classification_english]]="Relevant","عَرَضِيّ",""))</f>
        <v/>
      </c>
      <c r="AN1905" t="str">
        <f>IF(Sudan_News12[[#This Row],[sentiment_analysis_english]]="Negative","سلبي",IF(Sudan_News12[[#This Row],[sentiment_analysis_english]]="Neutral","حيادي",IF(Sudan_News12[[#This Row],[sentiment_analysis_english]]="Positive","إيجابي","")))</f>
        <v/>
      </c>
      <c r="AO1905" t="e">
        <f>INDEX(TextClassificationList[],MATCH(Sudan_News12[[#This Row],[text_classification_arabic]],TextClassificationList[text_classification_arabic],0),1)</f>
        <v>#N/A</v>
      </c>
      <c r="AQ1905" t="e">
        <f>INDEX(TextClassificationList[],MATCH(Sudan_News12[[#This Row],[text_classification_arabic2]],TextClassificationList[text_classification_arabic],0),1)</f>
        <v>#N/A</v>
      </c>
      <c r="AS1905" t="e">
        <f>INDEX(TextClassificationList[],MATCH(Sudan_News12[[#This Row],[text_classification_arabic3]],TextClassificationList[text_classification_arabic],0),1)</f>
        <v>#N/A</v>
      </c>
      <c r="AU1905" t="e">
        <f>INDEX(TextClassificationList[],MATCH(Sudan_News12[[#This Row],[text_classification_arabic4]],TextClassificationList[text_classification_arabic],0),1)</f>
        <v>#N/A</v>
      </c>
      <c r="AW1905" t="e">
        <f>INDEX(TextClassificationList[],MATCH(Sudan_News12[[#This Row],[text_classification_arabic5]],TextClassificationList[text_classification_arabic],0),1)</f>
        <v>#N/A</v>
      </c>
    </row>
    <row r="1906" spans="1:49" x14ac:dyDescent="0.2">
      <c r="A1906">
        <v>1.344991930887893E+18</v>
      </c>
      <c r="B1906">
        <v>1.344991930887893E+18</v>
      </c>
      <c r="C1906" t="s">
        <v>7436</v>
      </c>
      <c r="D1906" s="1">
        <v>44197</v>
      </c>
      <c r="E1906" s="2">
        <v>0.62545138888888885</v>
      </c>
      <c r="F1906">
        <v>200</v>
      </c>
      <c r="G1906">
        <v>1889611729</v>
      </c>
      <c r="H1906" t="s">
        <v>354</v>
      </c>
      <c r="I1906" t="s">
        <v>355</v>
      </c>
      <c r="J1906" t="s">
        <v>265</v>
      </c>
      <c r="K1906" t="s">
        <v>7437</v>
      </c>
      <c r="L1906" t="s">
        <v>266</v>
      </c>
      <c r="M1906" t="s">
        <v>7438</v>
      </c>
      <c r="N1906" t="s">
        <v>267</v>
      </c>
      <c r="O1906" t="s">
        <v>267</v>
      </c>
      <c r="P1906">
        <v>0</v>
      </c>
      <c r="Q1906">
        <v>0</v>
      </c>
      <c r="R1906">
        <v>0</v>
      </c>
      <c r="S1906" t="s">
        <v>267</v>
      </c>
      <c r="T1906" t="s">
        <v>267</v>
      </c>
      <c r="U1906" t="s">
        <v>7439</v>
      </c>
      <c r="V1906" t="b">
        <v>0</v>
      </c>
      <c r="W1906" t="s">
        <v>265</v>
      </c>
      <c r="X1906">
        <v>0</v>
      </c>
      <c r="Y1906" t="s">
        <v>265</v>
      </c>
      <c r="Z1906" t="s">
        <v>265</v>
      </c>
      <c r="AA1906" t="s">
        <v>265</v>
      </c>
      <c r="AB1906" t="s">
        <v>265</v>
      </c>
      <c r="AC1906" t="s">
        <v>265</v>
      </c>
      <c r="AD1906" t="s">
        <v>265</v>
      </c>
      <c r="AE1906" t="s">
        <v>265</v>
      </c>
      <c r="AF1906" t="s">
        <v>267</v>
      </c>
      <c r="AG1906" t="s">
        <v>265</v>
      </c>
      <c r="AH1906" t="s">
        <v>265</v>
      </c>
      <c r="AI1906" t="s">
        <v>265</v>
      </c>
      <c r="AJ1906" t="s">
        <v>265</v>
      </c>
      <c r="AL1906" t="str">
        <f>IF(Sudan_News12[[#This Row],[relevancy_classification_english]]="Relevant","مناسب",IF(Sudan_News12[[#This Row],[relevancy_classification_english]]="Relevant","عَرَضِيّ",""))</f>
        <v/>
      </c>
      <c r="AN1906" t="str">
        <f>IF(Sudan_News12[[#This Row],[sentiment_analysis_english]]="Negative","سلبي",IF(Sudan_News12[[#This Row],[sentiment_analysis_english]]="Neutral","حيادي",IF(Sudan_News12[[#This Row],[sentiment_analysis_english]]="Positive","إيجابي","")))</f>
        <v/>
      </c>
      <c r="AO1906" t="e">
        <f>INDEX(TextClassificationList[],MATCH(Sudan_News12[[#This Row],[text_classification_arabic]],TextClassificationList[text_classification_arabic],0),1)</f>
        <v>#N/A</v>
      </c>
      <c r="AQ1906" t="e">
        <f>INDEX(TextClassificationList[],MATCH(Sudan_News12[[#This Row],[text_classification_arabic2]],TextClassificationList[text_classification_arabic],0),1)</f>
        <v>#N/A</v>
      </c>
      <c r="AS1906" t="e">
        <f>INDEX(TextClassificationList[],MATCH(Sudan_News12[[#This Row],[text_classification_arabic3]],TextClassificationList[text_classification_arabic],0),1)</f>
        <v>#N/A</v>
      </c>
      <c r="AU1906" t="e">
        <f>INDEX(TextClassificationList[],MATCH(Sudan_News12[[#This Row],[text_classification_arabic4]],TextClassificationList[text_classification_arabic],0),1)</f>
        <v>#N/A</v>
      </c>
      <c r="AW1906" t="e">
        <f>INDEX(TextClassificationList[],MATCH(Sudan_News12[[#This Row],[text_classification_arabic5]],TextClassificationList[text_classification_arabic],0),1)</f>
        <v>#N/A</v>
      </c>
    </row>
    <row r="1907" spans="1:49" x14ac:dyDescent="0.2">
      <c r="A1907">
        <v>1.3449914151059497E+18</v>
      </c>
      <c r="B1907">
        <v>1.3449914151059497E+18</v>
      </c>
      <c r="C1907" t="s">
        <v>7440</v>
      </c>
      <c r="D1907" s="1">
        <v>44197</v>
      </c>
      <c r="E1907" s="2">
        <v>0.62402777777777774</v>
      </c>
      <c r="F1907">
        <v>200</v>
      </c>
      <c r="G1907">
        <v>1889611729</v>
      </c>
      <c r="H1907" t="s">
        <v>354</v>
      </c>
      <c r="I1907" t="s">
        <v>355</v>
      </c>
      <c r="J1907" t="s">
        <v>265</v>
      </c>
      <c r="K1907" t="s">
        <v>7441</v>
      </c>
      <c r="L1907" t="s">
        <v>266</v>
      </c>
      <c r="M1907" t="s">
        <v>267</v>
      </c>
      <c r="N1907" t="s">
        <v>267</v>
      </c>
      <c r="O1907" t="s">
        <v>267</v>
      </c>
      <c r="P1907">
        <v>0</v>
      </c>
      <c r="Q1907">
        <v>0</v>
      </c>
      <c r="R1907">
        <v>0</v>
      </c>
      <c r="S1907" t="s">
        <v>267</v>
      </c>
      <c r="T1907" t="s">
        <v>267</v>
      </c>
      <c r="U1907" t="s">
        <v>7442</v>
      </c>
      <c r="V1907" t="b">
        <v>0</v>
      </c>
      <c r="W1907" t="s">
        <v>265</v>
      </c>
      <c r="X1907">
        <v>0</v>
      </c>
      <c r="Y1907" t="s">
        <v>265</v>
      </c>
      <c r="Z1907" t="s">
        <v>265</v>
      </c>
      <c r="AA1907" t="s">
        <v>265</v>
      </c>
      <c r="AB1907" t="s">
        <v>265</v>
      </c>
      <c r="AC1907" t="s">
        <v>265</v>
      </c>
      <c r="AD1907" t="s">
        <v>265</v>
      </c>
      <c r="AE1907" t="s">
        <v>265</v>
      </c>
      <c r="AF1907" t="s">
        <v>267</v>
      </c>
      <c r="AG1907" t="s">
        <v>265</v>
      </c>
      <c r="AH1907" t="s">
        <v>265</v>
      </c>
      <c r="AI1907" t="s">
        <v>265</v>
      </c>
      <c r="AJ1907" t="s">
        <v>265</v>
      </c>
      <c r="AL1907" t="str">
        <f>IF(Sudan_News12[[#This Row],[relevancy_classification_english]]="Relevant","مناسب",IF(Sudan_News12[[#This Row],[relevancy_classification_english]]="Relevant","عَرَضِيّ",""))</f>
        <v/>
      </c>
      <c r="AN1907" t="str">
        <f>IF(Sudan_News12[[#This Row],[sentiment_analysis_english]]="Negative","سلبي",IF(Sudan_News12[[#This Row],[sentiment_analysis_english]]="Neutral","حيادي",IF(Sudan_News12[[#This Row],[sentiment_analysis_english]]="Positive","إيجابي","")))</f>
        <v/>
      </c>
      <c r="AO1907" t="e">
        <f>INDEX(TextClassificationList[],MATCH(Sudan_News12[[#This Row],[text_classification_arabic]],TextClassificationList[text_classification_arabic],0),1)</f>
        <v>#N/A</v>
      </c>
      <c r="AQ1907" t="e">
        <f>INDEX(TextClassificationList[],MATCH(Sudan_News12[[#This Row],[text_classification_arabic2]],TextClassificationList[text_classification_arabic],0),1)</f>
        <v>#N/A</v>
      </c>
      <c r="AS1907" t="e">
        <f>INDEX(TextClassificationList[],MATCH(Sudan_News12[[#This Row],[text_classification_arabic3]],TextClassificationList[text_classification_arabic],0),1)</f>
        <v>#N/A</v>
      </c>
      <c r="AU1907" t="e">
        <f>INDEX(TextClassificationList[],MATCH(Sudan_News12[[#This Row],[text_classification_arabic4]],TextClassificationList[text_classification_arabic],0),1)</f>
        <v>#N/A</v>
      </c>
      <c r="AW1907" t="e">
        <f>INDEX(TextClassificationList[],MATCH(Sudan_News12[[#This Row],[text_classification_arabic5]],TextClassificationList[text_classification_arabic],0),1)</f>
        <v>#N/A</v>
      </c>
    </row>
    <row r="1908" spans="1:49" x14ac:dyDescent="0.2">
      <c r="A1908">
        <v>1.3449909202829394E+18</v>
      </c>
      <c r="B1908">
        <v>1.3449909202829394E+18</v>
      </c>
      <c r="C1908" t="s">
        <v>7443</v>
      </c>
      <c r="D1908" s="1">
        <v>44197</v>
      </c>
      <c r="E1908" s="2">
        <v>0.62266203703703704</v>
      </c>
      <c r="F1908">
        <v>200</v>
      </c>
      <c r="G1908">
        <v>1889611729</v>
      </c>
      <c r="H1908" t="s">
        <v>354</v>
      </c>
      <c r="I1908" t="s">
        <v>355</v>
      </c>
      <c r="J1908" t="s">
        <v>265</v>
      </c>
      <c r="K1908" t="s">
        <v>7444</v>
      </c>
      <c r="L1908" t="s">
        <v>266</v>
      </c>
      <c r="M1908" t="s">
        <v>267</v>
      </c>
      <c r="N1908" t="s">
        <v>267</v>
      </c>
      <c r="O1908" t="s">
        <v>267</v>
      </c>
      <c r="P1908">
        <v>0</v>
      </c>
      <c r="Q1908">
        <v>0</v>
      </c>
      <c r="R1908">
        <v>2</v>
      </c>
      <c r="S1908" t="s">
        <v>267</v>
      </c>
      <c r="T1908" t="s">
        <v>267</v>
      </c>
      <c r="U1908" t="s">
        <v>7445</v>
      </c>
      <c r="V1908" t="b">
        <v>0</v>
      </c>
      <c r="W1908" t="s">
        <v>265</v>
      </c>
      <c r="X1908">
        <v>0</v>
      </c>
      <c r="Y1908" t="s">
        <v>265</v>
      </c>
      <c r="Z1908" t="s">
        <v>265</v>
      </c>
      <c r="AA1908" t="s">
        <v>265</v>
      </c>
      <c r="AB1908" t="s">
        <v>265</v>
      </c>
      <c r="AC1908" t="s">
        <v>265</v>
      </c>
      <c r="AD1908" t="s">
        <v>265</v>
      </c>
      <c r="AE1908" t="s">
        <v>265</v>
      </c>
      <c r="AF1908" t="s">
        <v>267</v>
      </c>
      <c r="AG1908" t="s">
        <v>265</v>
      </c>
      <c r="AH1908" t="s">
        <v>265</v>
      </c>
      <c r="AI1908" t="s">
        <v>265</v>
      </c>
      <c r="AJ1908" t="s">
        <v>265</v>
      </c>
      <c r="AL1908" t="str">
        <f>IF(Sudan_News12[[#This Row],[relevancy_classification_english]]="Relevant","مناسب",IF(Sudan_News12[[#This Row],[relevancy_classification_english]]="Relevant","عَرَضِيّ",""))</f>
        <v/>
      </c>
      <c r="AN1908" t="str">
        <f>IF(Sudan_News12[[#This Row],[sentiment_analysis_english]]="Negative","سلبي",IF(Sudan_News12[[#This Row],[sentiment_analysis_english]]="Neutral","حيادي",IF(Sudan_News12[[#This Row],[sentiment_analysis_english]]="Positive","إيجابي","")))</f>
        <v/>
      </c>
      <c r="AO1908" t="e">
        <f>INDEX(TextClassificationList[],MATCH(Sudan_News12[[#This Row],[text_classification_arabic]],TextClassificationList[text_classification_arabic],0),1)</f>
        <v>#N/A</v>
      </c>
      <c r="AQ1908" t="e">
        <f>INDEX(TextClassificationList[],MATCH(Sudan_News12[[#This Row],[text_classification_arabic2]],TextClassificationList[text_classification_arabic],0),1)</f>
        <v>#N/A</v>
      </c>
      <c r="AS1908" t="e">
        <f>INDEX(TextClassificationList[],MATCH(Sudan_News12[[#This Row],[text_classification_arabic3]],TextClassificationList[text_classification_arabic],0),1)</f>
        <v>#N/A</v>
      </c>
      <c r="AU1908" t="e">
        <f>INDEX(TextClassificationList[],MATCH(Sudan_News12[[#This Row],[text_classification_arabic4]],TextClassificationList[text_classification_arabic],0),1)</f>
        <v>#N/A</v>
      </c>
      <c r="AW1908" t="e">
        <f>INDEX(TextClassificationList[],MATCH(Sudan_News12[[#This Row],[text_classification_arabic5]],TextClassificationList[text_classification_arabic],0),1)</f>
        <v>#N/A</v>
      </c>
    </row>
    <row r="1909" spans="1:49" x14ac:dyDescent="0.2">
      <c r="A1909">
        <v>1.3449907807007089E+18</v>
      </c>
      <c r="B1909">
        <v>1.3449907807007089E+18</v>
      </c>
      <c r="C1909" t="s">
        <v>7446</v>
      </c>
      <c r="D1909" s="1">
        <v>44197</v>
      </c>
      <c r="E1909" s="2">
        <v>0.62228009259259254</v>
      </c>
      <c r="F1909">
        <v>200</v>
      </c>
      <c r="G1909">
        <v>1889611729</v>
      </c>
      <c r="H1909" t="s">
        <v>354</v>
      </c>
      <c r="I1909" t="s">
        <v>355</v>
      </c>
      <c r="J1909" t="s">
        <v>265</v>
      </c>
      <c r="K1909" t="s">
        <v>7447</v>
      </c>
      <c r="L1909" t="s">
        <v>266</v>
      </c>
      <c r="M1909" t="s">
        <v>267</v>
      </c>
      <c r="N1909" t="s">
        <v>267</v>
      </c>
      <c r="O1909" t="s">
        <v>267</v>
      </c>
      <c r="P1909">
        <v>0</v>
      </c>
      <c r="Q1909">
        <v>0</v>
      </c>
      <c r="R1909">
        <v>1</v>
      </c>
      <c r="S1909" t="s">
        <v>7448</v>
      </c>
      <c r="T1909" t="s">
        <v>267</v>
      </c>
      <c r="U1909" t="s">
        <v>7449</v>
      </c>
      <c r="V1909" t="b">
        <v>0</v>
      </c>
      <c r="W1909" t="s">
        <v>265</v>
      </c>
      <c r="X1909">
        <v>0</v>
      </c>
      <c r="Y1909" t="s">
        <v>265</v>
      </c>
      <c r="Z1909" t="s">
        <v>265</v>
      </c>
      <c r="AA1909" t="s">
        <v>265</v>
      </c>
      <c r="AB1909" t="s">
        <v>265</v>
      </c>
      <c r="AC1909" t="s">
        <v>265</v>
      </c>
      <c r="AD1909" t="s">
        <v>265</v>
      </c>
      <c r="AE1909" t="s">
        <v>265</v>
      </c>
      <c r="AF1909" t="s">
        <v>267</v>
      </c>
      <c r="AG1909" t="s">
        <v>265</v>
      </c>
      <c r="AH1909" t="s">
        <v>265</v>
      </c>
      <c r="AI1909" t="s">
        <v>265</v>
      </c>
      <c r="AJ1909" t="s">
        <v>265</v>
      </c>
      <c r="AL1909" t="str">
        <f>IF(Sudan_News12[[#This Row],[relevancy_classification_english]]="Relevant","مناسب",IF(Sudan_News12[[#This Row],[relevancy_classification_english]]="Relevant","عَرَضِيّ",""))</f>
        <v/>
      </c>
      <c r="AN1909" t="str">
        <f>IF(Sudan_News12[[#This Row],[sentiment_analysis_english]]="Negative","سلبي",IF(Sudan_News12[[#This Row],[sentiment_analysis_english]]="Neutral","حيادي",IF(Sudan_News12[[#This Row],[sentiment_analysis_english]]="Positive","إيجابي","")))</f>
        <v/>
      </c>
      <c r="AO1909" t="e">
        <f>INDEX(TextClassificationList[],MATCH(Sudan_News12[[#This Row],[text_classification_arabic]],TextClassificationList[text_classification_arabic],0),1)</f>
        <v>#N/A</v>
      </c>
      <c r="AQ1909" t="e">
        <f>INDEX(TextClassificationList[],MATCH(Sudan_News12[[#This Row],[text_classification_arabic2]],TextClassificationList[text_classification_arabic],0),1)</f>
        <v>#N/A</v>
      </c>
      <c r="AS1909" t="e">
        <f>INDEX(TextClassificationList[],MATCH(Sudan_News12[[#This Row],[text_classification_arabic3]],TextClassificationList[text_classification_arabic],0),1)</f>
        <v>#N/A</v>
      </c>
      <c r="AU1909" t="e">
        <f>INDEX(TextClassificationList[],MATCH(Sudan_News12[[#This Row],[text_classification_arabic4]],TextClassificationList[text_classification_arabic],0),1)</f>
        <v>#N/A</v>
      </c>
      <c r="AW1909" t="e">
        <f>INDEX(TextClassificationList[],MATCH(Sudan_News12[[#This Row],[text_classification_arabic5]],TextClassificationList[text_classification_arabic],0),1)</f>
        <v>#N/A</v>
      </c>
    </row>
    <row r="1910" spans="1:49" x14ac:dyDescent="0.2">
      <c r="A1910">
        <v>1.34497746970368E+18</v>
      </c>
      <c r="B1910">
        <v>1.34497746970368E+18</v>
      </c>
      <c r="C1910" t="s">
        <v>7450</v>
      </c>
      <c r="D1910" s="1">
        <v>44197</v>
      </c>
      <c r="E1910" s="2">
        <v>0.58554398148148146</v>
      </c>
      <c r="F1910">
        <v>200</v>
      </c>
      <c r="G1910">
        <v>1889611729</v>
      </c>
      <c r="H1910" t="s">
        <v>354</v>
      </c>
      <c r="I1910" t="s">
        <v>355</v>
      </c>
      <c r="J1910" t="s">
        <v>265</v>
      </c>
      <c r="K1910" t="s">
        <v>7451</v>
      </c>
      <c r="L1910" t="s">
        <v>266</v>
      </c>
      <c r="M1910" t="s">
        <v>267</v>
      </c>
      <c r="N1910" t="s">
        <v>267</v>
      </c>
      <c r="O1910" t="s">
        <v>267</v>
      </c>
      <c r="P1910">
        <v>0</v>
      </c>
      <c r="Q1910">
        <v>0</v>
      </c>
      <c r="R1910">
        <v>1</v>
      </c>
      <c r="S1910" t="s">
        <v>7452</v>
      </c>
      <c r="T1910" t="s">
        <v>267</v>
      </c>
      <c r="U1910" t="s">
        <v>7453</v>
      </c>
      <c r="V1910" t="b">
        <v>0</v>
      </c>
      <c r="W1910" t="s">
        <v>265</v>
      </c>
      <c r="X1910">
        <v>0</v>
      </c>
      <c r="Y1910" t="s">
        <v>265</v>
      </c>
      <c r="Z1910" t="s">
        <v>265</v>
      </c>
      <c r="AA1910" t="s">
        <v>265</v>
      </c>
      <c r="AB1910" t="s">
        <v>265</v>
      </c>
      <c r="AC1910" t="s">
        <v>265</v>
      </c>
      <c r="AD1910" t="s">
        <v>265</v>
      </c>
      <c r="AE1910" t="s">
        <v>265</v>
      </c>
      <c r="AF1910" t="s">
        <v>267</v>
      </c>
      <c r="AG1910" t="s">
        <v>265</v>
      </c>
      <c r="AH1910" t="s">
        <v>265</v>
      </c>
      <c r="AI1910" t="s">
        <v>265</v>
      </c>
      <c r="AJ1910" t="s">
        <v>265</v>
      </c>
      <c r="AL1910" t="str">
        <f>IF(Sudan_News12[[#This Row],[relevancy_classification_english]]="Relevant","مناسب",IF(Sudan_News12[[#This Row],[relevancy_classification_english]]="Relevant","عَرَضِيّ",""))</f>
        <v/>
      </c>
      <c r="AN1910" t="str">
        <f>IF(Sudan_News12[[#This Row],[sentiment_analysis_english]]="Negative","سلبي",IF(Sudan_News12[[#This Row],[sentiment_analysis_english]]="Neutral","حيادي",IF(Sudan_News12[[#This Row],[sentiment_analysis_english]]="Positive","إيجابي","")))</f>
        <v/>
      </c>
      <c r="AO1910" t="e">
        <f>INDEX(TextClassificationList[],MATCH(Sudan_News12[[#This Row],[text_classification_arabic]],TextClassificationList[text_classification_arabic],0),1)</f>
        <v>#N/A</v>
      </c>
      <c r="AQ1910" t="e">
        <f>INDEX(TextClassificationList[],MATCH(Sudan_News12[[#This Row],[text_classification_arabic2]],TextClassificationList[text_classification_arabic],0),1)</f>
        <v>#N/A</v>
      </c>
      <c r="AS1910" t="e">
        <f>INDEX(TextClassificationList[],MATCH(Sudan_News12[[#This Row],[text_classification_arabic3]],TextClassificationList[text_classification_arabic],0),1)</f>
        <v>#N/A</v>
      </c>
      <c r="AU1910" t="e">
        <f>INDEX(TextClassificationList[],MATCH(Sudan_News12[[#This Row],[text_classification_arabic4]],TextClassificationList[text_classification_arabic],0),1)</f>
        <v>#N/A</v>
      </c>
      <c r="AW1910" t="e">
        <f>INDEX(TextClassificationList[],MATCH(Sudan_News12[[#This Row],[text_classification_arabic5]],TextClassificationList[text_classification_arabic],0),1)</f>
        <v>#N/A</v>
      </c>
    </row>
    <row r="1911" spans="1:49" x14ac:dyDescent="0.2">
      <c r="A1911">
        <v>1.344973482858324E+18</v>
      </c>
      <c r="B1911">
        <v>1.344973482858324E+18</v>
      </c>
      <c r="C1911" t="s">
        <v>7454</v>
      </c>
      <c r="D1911" s="1">
        <v>44197</v>
      </c>
      <c r="E1911" s="2">
        <v>0.57454861111111111</v>
      </c>
      <c r="F1911">
        <v>200</v>
      </c>
      <c r="G1911">
        <v>1889611729</v>
      </c>
      <c r="H1911" t="s">
        <v>354</v>
      </c>
      <c r="I1911" t="s">
        <v>355</v>
      </c>
      <c r="J1911" t="s">
        <v>265</v>
      </c>
      <c r="K1911" t="s">
        <v>7455</v>
      </c>
      <c r="L1911" t="s">
        <v>266</v>
      </c>
      <c r="M1911" t="s">
        <v>267</v>
      </c>
      <c r="N1911" t="s">
        <v>267</v>
      </c>
      <c r="O1911" t="s">
        <v>7456</v>
      </c>
      <c r="P1911">
        <v>0</v>
      </c>
      <c r="Q1911">
        <v>0</v>
      </c>
      <c r="R1911">
        <v>1</v>
      </c>
      <c r="S1911" t="s">
        <v>267</v>
      </c>
      <c r="T1911" t="s">
        <v>267</v>
      </c>
      <c r="U1911" t="s">
        <v>7457</v>
      </c>
      <c r="V1911" t="b">
        <v>0</v>
      </c>
      <c r="W1911" t="s">
        <v>265</v>
      </c>
      <c r="X1911">
        <v>1</v>
      </c>
      <c r="Y1911" t="s">
        <v>7458</v>
      </c>
      <c r="Z1911" t="s">
        <v>265</v>
      </c>
      <c r="AA1911" t="s">
        <v>265</v>
      </c>
      <c r="AB1911" t="s">
        <v>265</v>
      </c>
      <c r="AC1911" t="s">
        <v>265</v>
      </c>
      <c r="AD1911" t="s">
        <v>265</v>
      </c>
      <c r="AE1911" t="s">
        <v>265</v>
      </c>
      <c r="AF1911" t="s">
        <v>267</v>
      </c>
      <c r="AG1911" t="s">
        <v>265</v>
      </c>
      <c r="AH1911" t="s">
        <v>265</v>
      </c>
      <c r="AI1911" t="s">
        <v>265</v>
      </c>
      <c r="AJ1911" t="s">
        <v>265</v>
      </c>
      <c r="AL1911" t="str">
        <f>IF(Sudan_News12[[#This Row],[relevancy_classification_english]]="Relevant","مناسب",IF(Sudan_News12[[#This Row],[relevancy_classification_english]]="Relevant","عَرَضِيّ",""))</f>
        <v/>
      </c>
      <c r="AN1911" t="str">
        <f>IF(Sudan_News12[[#This Row],[sentiment_analysis_english]]="Negative","سلبي",IF(Sudan_News12[[#This Row],[sentiment_analysis_english]]="Neutral","حيادي",IF(Sudan_News12[[#This Row],[sentiment_analysis_english]]="Positive","إيجابي","")))</f>
        <v/>
      </c>
      <c r="AO1911" t="e">
        <f>INDEX(TextClassificationList[],MATCH(Sudan_News12[[#This Row],[text_classification_arabic]],TextClassificationList[text_classification_arabic],0),1)</f>
        <v>#N/A</v>
      </c>
      <c r="AQ1911" t="e">
        <f>INDEX(TextClassificationList[],MATCH(Sudan_News12[[#This Row],[text_classification_arabic2]],TextClassificationList[text_classification_arabic],0),1)</f>
        <v>#N/A</v>
      </c>
      <c r="AS1911" t="e">
        <f>INDEX(TextClassificationList[],MATCH(Sudan_News12[[#This Row],[text_classification_arabic3]],TextClassificationList[text_classification_arabic],0),1)</f>
        <v>#N/A</v>
      </c>
      <c r="AU1911" t="e">
        <f>INDEX(TextClassificationList[],MATCH(Sudan_News12[[#This Row],[text_classification_arabic4]],TextClassificationList[text_classification_arabic],0),1)</f>
        <v>#N/A</v>
      </c>
      <c r="AW1911" t="e">
        <f>INDEX(TextClassificationList[],MATCH(Sudan_News12[[#This Row],[text_classification_arabic5]],TextClassificationList[text_classification_arabic],0),1)</f>
        <v>#N/A</v>
      </c>
    </row>
    <row r="1912" spans="1:49" x14ac:dyDescent="0.2">
      <c r="A1912">
        <v>1.344951484052607E+18</v>
      </c>
      <c r="B1912">
        <v>1.344951484052607E+18</v>
      </c>
      <c r="C1912" t="s">
        <v>7459</v>
      </c>
      <c r="D1912" s="1">
        <v>44197</v>
      </c>
      <c r="E1912" s="2">
        <v>0.51384259259259257</v>
      </c>
      <c r="F1912">
        <v>200</v>
      </c>
      <c r="G1912">
        <v>1889611729</v>
      </c>
      <c r="H1912" t="s">
        <v>354</v>
      </c>
      <c r="I1912" t="s">
        <v>355</v>
      </c>
      <c r="J1912" t="s">
        <v>265</v>
      </c>
      <c r="K1912" t="s">
        <v>7460</v>
      </c>
      <c r="L1912" t="s">
        <v>266</v>
      </c>
      <c r="M1912" t="s">
        <v>267</v>
      </c>
      <c r="N1912" t="s">
        <v>267</v>
      </c>
      <c r="O1912" t="s">
        <v>7461</v>
      </c>
      <c r="P1912">
        <v>2</v>
      </c>
      <c r="Q1912">
        <v>0</v>
      </c>
      <c r="R1912">
        <v>3</v>
      </c>
      <c r="S1912" t="s">
        <v>267</v>
      </c>
      <c r="T1912" t="s">
        <v>267</v>
      </c>
      <c r="U1912" t="s">
        <v>7462</v>
      </c>
      <c r="V1912" t="b">
        <v>0</v>
      </c>
      <c r="W1912" t="s">
        <v>265</v>
      </c>
      <c r="X1912">
        <v>1</v>
      </c>
      <c r="Y1912" t="s">
        <v>7463</v>
      </c>
      <c r="Z1912" t="s">
        <v>265</v>
      </c>
      <c r="AA1912" t="s">
        <v>265</v>
      </c>
      <c r="AB1912" t="s">
        <v>265</v>
      </c>
      <c r="AC1912" t="s">
        <v>265</v>
      </c>
      <c r="AD1912" t="s">
        <v>265</v>
      </c>
      <c r="AE1912" t="s">
        <v>265</v>
      </c>
      <c r="AF1912" t="s">
        <v>267</v>
      </c>
      <c r="AG1912" t="s">
        <v>265</v>
      </c>
      <c r="AH1912" t="s">
        <v>265</v>
      </c>
      <c r="AI1912" t="s">
        <v>265</v>
      </c>
      <c r="AJ1912" t="s">
        <v>265</v>
      </c>
      <c r="AL1912" t="str">
        <f>IF(Sudan_News12[[#This Row],[relevancy_classification_english]]="Relevant","مناسب",IF(Sudan_News12[[#This Row],[relevancy_classification_english]]="Relevant","عَرَضِيّ",""))</f>
        <v/>
      </c>
      <c r="AN1912" t="str">
        <f>IF(Sudan_News12[[#This Row],[sentiment_analysis_english]]="Negative","سلبي",IF(Sudan_News12[[#This Row],[sentiment_analysis_english]]="Neutral","حيادي",IF(Sudan_News12[[#This Row],[sentiment_analysis_english]]="Positive","إيجابي","")))</f>
        <v/>
      </c>
      <c r="AO1912" t="e">
        <f>INDEX(TextClassificationList[],MATCH(Sudan_News12[[#This Row],[text_classification_arabic]],TextClassificationList[text_classification_arabic],0),1)</f>
        <v>#N/A</v>
      </c>
      <c r="AQ1912" t="e">
        <f>INDEX(TextClassificationList[],MATCH(Sudan_News12[[#This Row],[text_classification_arabic2]],TextClassificationList[text_classification_arabic],0),1)</f>
        <v>#N/A</v>
      </c>
      <c r="AS1912" t="e">
        <f>INDEX(TextClassificationList[],MATCH(Sudan_News12[[#This Row],[text_classification_arabic3]],TextClassificationList[text_classification_arabic],0),1)</f>
        <v>#N/A</v>
      </c>
      <c r="AU1912" t="e">
        <f>INDEX(TextClassificationList[],MATCH(Sudan_News12[[#This Row],[text_classification_arabic4]],TextClassificationList[text_classification_arabic],0),1)</f>
        <v>#N/A</v>
      </c>
      <c r="AW1912" t="e">
        <f>INDEX(TextClassificationList[],MATCH(Sudan_News12[[#This Row],[text_classification_arabic5]],TextClassificationList[text_classification_arabic],0),1)</f>
        <v>#N/A</v>
      </c>
    </row>
    <row r="1913" spans="1:49" x14ac:dyDescent="0.2">
      <c r="A1913">
        <v>1.3448874560600269E+18</v>
      </c>
      <c r="B1913">
        <v>1.3448874560600269E+18</v>
      </c>
      <c r="C1913" t="s">
        <v>7464</v>
      </c>
      <c r="D1913" s="1">
        <v>44197</v>
      </c>
      <c r="E1913" s="2">
        <v>0.3371527777777778</v>
      </c>
      <c r="F1913">
        <v>200</v>
      </c>
      <c r="G1913">
        <v>1889611729</v>
      </c>
      <c r="H1913" t="s">
        <v>354</v>
      </c>
      <c r="I1913" t="s">
        <v>355</v>
      </c>
      <c r="J1913" t="s">
        <v>265</v>
      </c>
      <c r="K1913" t="s">
        <v>7465</v>
      </c>
      <c r="L1913" t="s">
        <v>266</v>
      </c>
      <c r="M1913" t="s">
        <v>332</v>
      </c>
      <c r="N1913" t="s">
        <v>267</v>
      </c>
      <c r="O1913" t="s">
        <v>267</v>
      </c>
      <c r="P1913">
        <v>0</v>
      </c>
      <c r="Q1913">
        <v>0</v>
      </c>
      <c r="R1913">
        <v>2</v>
      </c>
      <c r="S1913" t="s">
        <v>267</v>
      </c>
      <c r="T1913" t="s">
        <v>267</v>
      </c>
      <c r="U1913" t="s">
        <v>7466</v>
      </c>
      <c r="V1913" t="b">
        <v>0</v>
      </c>
      <c r="W1913" t="s">
        <v>265</v>
      </c>
      <c r="X1913">
        <v>0</v>
      </c>
      <c r="Y1913" t="s">
        <v>265</v>
      </c>
      <c r="Z1913" t="s">
        <v>265</v>
      </c>
      <c r="AA1913" t="s">
        <v>265</v>
      </c>
      <c r="AB1913" t="s">
        <v>265</v>
      </c>
      <c r="AC1913" t="s">
        <v>265</v>
      </c>
      <c r="AD1913" t="s">
        <v>265</v>
      </c>
      <c r="AE1913" t="s">
        <v>265</v>
      </c>
      <c r="AF1913" t="s">
        <v>267</v>
      </c>
      <c r="AG1913" t="s">
        <v>265</v>
      </c>
      <c r="AH1913" t="s">
        <v>265</v>
      </c>
      <c r="AI1913" t="s">
        <v>265</v>
      </c>
      <c r="AJ1913" t="s">
        <v>265</v>
      </c>
      <c r="AL1913" t="str">
        <f>IF(Sudan_News12[[#This Row],[relevancy_classification_english]]="Relevant","مناسب",IF(Sudan_News12[[#This Row],[relevancy_classification_english]]="Relevant","عَرَضِيّ",""))</f>
        <v/>
      </c>
      <c r="AN1913" t="str">
        <f>IF(Sudan_News12[[#This Row],[sentiment_analysis_english]]="Negative","سلبي",IF(Sudan_News12[[#This Row],[sentiment_analysis_english]]="Neutral","حيادي",IF(Sudan_News12[[#This Row],[sentiment_analysis_english]]="Positive","إيجابي","")))</f>
        <v/>
      </c>
      <c r="AO1913" t="e">
        <f>INDEX(TextClassificationList[],MATCH(Sudan_News12[[#This Row],[text_classification_arabic]],TextClassificationList[text_classification_arabic],0),1)</f>
        <v>#N/A</v>
      </c>
      <c r="AQ1913" t="e">
        <f>INDEX(TextClassificationList[],MATCH(Sudan_News12[[#This Row],[text_classification_arabic2]],TextClassificationList[text_classification_arabic],0),1)</f>
        <v>#N/A</v>
      </c>
      <c r="AS1913" t="e">
        <f>INDEX(TextClassificationList[],MATCH(Sudan_News12[[#This Row],[text_classification_arabic3]],TextClassificationList[text_classification_arabic],0),1)</f>
        <v>#N/A</v>
      </c>
      <c r="AU1913" t="e">
        <f>INDEX(TextClassificationList[],MATCH(Sudan_News12[[#This Row],[text_classification_arabic4]],TextClassificationList[text_classification_arabic],0),1)</f>
        <v>#N/A</v>
      </c>
      <c r="AW1913" t="e">
        <f>INDEX(TextClassificationList[],MATCH(Sudan_News12[[#This Row],[text_classification_arabic5]],TextClassificationList[text_classification_arabic],0),1)</f>
        <v>#N/A</v>
      </c>
    </row>
    <row r="1914" spans="1:49" x14ac:dyDescent="0.2">
      <c r="A1914">
        <v>1.3448873205463163E+18</v>
      </c>
      <c r="B1914">
        <v>1.3448873205463163E+18</v>
      </c>
      <c r="C1914" t="s">
        <v>7467</v>
      </c>
      <c r="D1914" s="1">
        <v>44197</v>
      </c>
      <c r="E1914" s="2">
        <v>0.33678240740740739</v>
      </c>
      <c r="F1914">
        <v>200</v>
      </c>
      <c r="G1914">
        <v>1889611729</v>
      </c>
      <c r="H1914" t="s">
        <v>354</v>
      </c>
      <c r="I1914" t="s">
        <v>355</v>
      </c>
      <c r="J1914" t="s">
        <v>265</v>
      </c>
      <c r="K1914" t="s">
        <v>7468</v>
      </c>
      <c r="L1914" t="s">
        <v>266</v>
      </c>
      <c r="M1914" t="s">
        <v>267</v>
      </c>
      <c r="N1914" t="s">
        <v>267</v>
      </c>
      <c r="O1914" t="s">
        <v>267</v>
      </c>
      <c r="P1914">
        <v>0</v>
      </c>
      <c r="Q1914">
        <v>0</v>
      </c>
      <c r="R1914">
        <v>2</v>
      </c>
      <c r="S1914" t="s">
        <v>267</v>
      </c>
      <c r="T1914" t="s">
        <v>267</v>
      </c>
      <c r="U1914" t="s">
        <v>7469</v>
      </c>
      <c r="V1914" t="b">
        <v>0</v>
      </c>
      <c r="W1914" t="s">
        <v>265</v>
      </c>
      <c r="X1914">
        <v>0</v>
      </c>
      <c r="Y1914" t="s">
        <v>265</v>
      </c>
      <c r="Z1914" t="s">
        <v>265</v>
      </c>
      <c r="AA1914" t="s">
        <v>265</v>
      </c>
      <c r="AB1914" t="s">
        <v>265</v>
      </c>
      <c r="AC1914" t="s">
        <v>265</v>
      </c>
      <c r="AD1914" t="s">
        <v>265</v>
      </c>
      <c r="AE1914" t="s">
        <v>265</v>
      </c>
      <c r="AF1914" t="s">
        <v>267</v>
      </c>
      <c r="AG1914" t="s">
        <v>265</v>
      </c>
      <c r="AH1914" t="s">
        <v>265</v>
      </c>
      <c r="AI1914" t="s">
        <v>265</v>
      </c>
      <c r="AJ1914" t="s">
        <v>265</v>
      </c>
      <c r="AL1914" t="str">
        <f>IF(Sudan_News12[[#This Row],[relevancy_classification_english]]="Relevant","مناسب",IF(Sudan_News12[[#This Row],[relevancy_classification_english]]="Relevant","عَرَضِيّ",""))</f>
        <v/>
      </c>
      <c r="AN1914" t="str">
        <f>IF(Sudan_News12[[#This Row],[sentiment_analysis_english]]="Negative","سلبي",IF(Sudan_News12[[#This Row],[sentiment_analysis_english]]="Neutral","حيادي",IF(Sudan_News12[[#This Row],[sentiment_analysis_english]]="Positive","إيجابي","")))</f>
        <v/>
      </c>
      <c r="AO1914" t="e">
        <f>INDEX(TextClassificationList[],MATCH(Sudan_News12[[#This Row],[text_classification_arabic]],TextClassificationList[text_classification_arabic],0),1)</f>
        <v>#N/A</v>
      </c>
      <c r="AQ1914" t="e">
        <f>INDEX(TextClassificationList[],MATCH(Sudan_News12[[#This Row],[text_classification_arabic2]],TextClassificationList[text_classification_arabic],0),1)</f>
        <v>#N/A</v>
      </c>
      <c r="AS1914" t="e">
        <f>INDEX(TextClassificationList[],MATCH(Sudan_News12[[#This Row],[text_classification_arabic3]],TextClassificationList[text_classification_arabic],0),1)</f>
        <v>#N/A</v>
      </c>
      <c r="AU1914" t="e">
        <f>INDEX(TextClassificationList[],MATCH(Sudan_News12[[#This Row],[text_classification_arabic4]],TextClassificationList[text_classification_arabic],0),1)</f>
        <v>#N/A</v>
      </c>
      <c r="AW1914" t="e">
        <f>INDEX(TextClassificationList[],MATCH(Sudan_News12[[#This Row],[text_classification_arabic5]],TextClassificationList[text_classification_arabic],0),1)</f>
        <v>#N/A</v>
      </c>
    </row>
    <row r="1915" spans="1:49" x14ac:dyDescent="0.2">
      <c r="A1915">
        <v>1.3448871069849354E+18</v>
      </c>
      <c r="B1915">
        <v>1.3448871069849354E+18</v>
      </c>
      <c r="C1915" t="s">
        <v>7470</v>
      </c>
      <c r="D1915" s="1">
        <v>44197</v>
      </c>
      <c r="E1915" s="2">
        <v>0.33619212962962963</v>
      </c>
      <c r="F1915">
        <v>200</v>
      </c>
      <c r="G1915">
        <v>1889611729</v>
      </c>
      <c r="H1915" t="s">
        <v>354</v>
      </c>
      <c r="I1915" t="s">
        <v>355</v>
      </c>
      <c r="J1915" t="s">
        <v>265</v>
      </c>
      <c r="K1915" t="s">
        <v>7471</v>
      </c>
      <c r="L1915" t="s">
        <v>266</v>
      </c>
      <c r="M1915" t="s">
        <v>267</v>
      </c>
      <c r="N1915" t="s">
        <v>267</v>
      </c>
      <c r="O1915" t="s">
        <v>267</v>
      </c>
      <c r="P1915">
        <v>0</v>
      </c>
      <c r="Q1915">
        <v>0</v>
      </c>
      <c r="R1915">
        <v>0</v>
      </c>
      <c r="S1915" t="s">
        <v>267</v>
      </c>
      <c r="T1915" t="s">
        <v>267</v>
      </c>
      <c r="U1915" t="s">
        <v>7472</v>
      </c>
      <c r="V1915" t="b">
        <v>0</v>
      </c>
      <c r="W1915" t="s">
        <v>265</v>
      </c>
      <c r="X1915">
        <v>0</v>
      </c>
      <c r="Y1915" t="s">
        <v>265</v>
      </c>
      <c r="Z1915" t="s">
        <v>265</v>
      </c>
      <c r="AA1915" t="s">
        <v>265</v>
      </c>
      <c r="AB1915" t="s">
        <v>265</v>
      </c>
      <c r="AC1915" t="s">
        <v>265</v>
      </c>
      <c r="AD1915" t="s">
        <v>265</v>
      </c>
      <c r="AE1915" t="s">
        <v>265</v>
      </c>
      <c r="AF1915" t="s">
        <v>267</v>
      </c>
      <c r="AG1915" t="s">
        <v>265</v>
      </c>
      <c r="AH1915" t="s">
        <v>265</v>
      </c>
      <c r="AI1915" t="s">
        <v>265</v>
      </c>
      <c r="AJ1915" t="s">
        <v>265</v>
      </c>
      <c r="AL1915" t="str">
        <f>IF(Sudan_News12[[#This Row],[relevancy_classification_english]]="Relevant","مناسب",IF(Sudan_News12[[#This Row],[relevancy_classification_english]]="Relevant","عَرَضِيّ",""))</f>
        <v/>
      </c>
      <c r="AN1915" t="str">
        <f>IF(Sudan_News12[[#This Row],[sentiment_analysis_english]]="Negative","سلبي",IF(Sudan_News12[[#This Row],[sentiment_analysis_english]]="Neutral","حيادي",IF(Sudan_News12[[#This Row],[sentiment_analysis_english]]="Positive","إيجابي","")))</f>
        <v/>
      </c>
      <c r="AO1915" t="e">
        <f>INDEX(TextClassificationList[],MATCH(Sudan_News12[[#This Row],[text_classification_arabic]],TextClassificationList[text_classification_arabic],0),1)</f>
        <v>#N/A</v>
      </c>
      <c r="AQ1915" t="e">
        <f>INDEX(TextClassificationList[],MATCH(Sudan_News12[[#This Row],[text_classification_arabic2]],TextClassificationList[text_classification_arabic],0),1)</f>
        <v>#N/A</v>
      </c>
      <c r="AS1915" t="e">
        <f>INDEX(TextClassificationList[],MATCH(Sudan_News12[[#This Row],[text_classification_arabic3]],TextClassificationList[text_classification_arabic],0),1)</f>
        <v>#N/A</v>
      </c>
      <c r="AU1915" t="e">
        <f>INDEX(TextClassificationList[],MATCH(Sudan_News12[[#This Row],[text_classification_arabic4]],TextClassificationList[text_classification_arabic],0),1)</f>
        <v>#N/A</v>
      </c>
      <c r="AW1915" t="e">
        <f>INDEX(TextClassificationList[],MATCH(Sudan_News12[[#This Row],[text_classification_arabic5]],TextClassificationList[text_classification_arabic],0),1)</f>
        <v>#N/A</v>
      </c>
    </row>
    <row r="1916" spans="1:49" x14ac:dyDescent="0.2">
      <c r="A1916">
        <v>1.3445849779005645E+18</v>
      </c>
      <c r="B1916">
        <v>1.3445849779005645E+18</v>
      </c>
      <c r="C1916" t="s">
        <v>7473</v>
      </c>
      <c r="D1916" s="1">
        <v>44196</v>
      </c>
      <c r="E1916" s="2">
        <v>0.50247685185185187</v>
      </c>
      <c r="F1916">
        <v>200</v>
      </c>
      <c r="G1916">
        <v>1889611729</v>
      </c>
      <c r="H1916" t="s">
        <v>354</v>
      </c>
      <c r="I1916" t="s">
        <v>355</v>
      </c>
      <c r="J1916" t="s">
        <v>265</v>
      </c>
      <c r="K1916" t="s">
        <v>7474</v>
      </c>
      <c r="L1916" t="s">
        <v>266</v>
      </c>
      <c r="M1916" t="s">
        <v>332</v>
      </c>
      <c r="N1916" t="s">
        <v>267</v>
      </c>
      <c r="O1916" t="s">
        <v>267</v>
      </c>
      <c r="P1916">
        <v>0</v>
      </c>
      <c r="Q1916">
        <v>0</v>
      </c>
      <c r="R1916">
        <v>1</v>
      </c>
      <c r="S1916" t="s">
        <v>267</v>
      </c>
      <c r="T1916" t="s">
        <v>267</v>
      </c>
      <c r="U1916" t="s">
        <v>7475</v>
      </c>
      <c r="V1916" t="b">
        <v>0</v>
      </c>
      <c r="W1916" t="s">
        <v>265</v>
      </c>
      <c r="X1916">
        <v>0</v>
      </c>
      <c r="Y1916" t="s">
        <v>265</v>
      </c>
      <c r="Z1916" t="s">
        <v>265</v>
      </c>
      <c r="AA1916" t="s">
        <v>265</v>
      </c>
      <c r="AB1916" t="s">
        <v>265</v>
      </c>
      <c r="AC1916" t="s">
        <v>265</v>
      </c>
      <c r="AD1916" t="s">
        <v>265</v>
      </c>
      <c r="AE1916" t="s">
        <v>265</v>
      </c>
      <c r="AF1916" t="s">
        <v>267</v>
      </c>
      <c r="AG1916" t="s">
        <v>265</v>
      </c>
      <c r="AH1916" t="s">
        <v>265</v>
      </c>
      <c r="AI1916" t="s">
        <v>265</v>
      </c>
      <c r="AJ1916" t="s">
        <v>265</v>
      </c>
      <c r="AL1916" t="str">
        <f>IF(Sudan_News12[[#This Row],[relevancy_classification_english]]="Relevant","مناسب",IF(Sudan_News12[[#This Row],[relevancy_classification_english]]="Relevant","عَرَضِيّ",""))</f>
        <v/>
      </c>
      <c r="AN1916" t="str">
        <f>IF(Sudan_News12[[#This Row],[sentiment_analysis_english]]="Negative","سلبي",IF(Sudan_News12[[#This Row],[sentiment_analysis_english]]="Neutral","حيادي",IF(Sudan_News12[[#This Row],[sentiment_analysis_english]]="Positive","إيجابي","")))</f>
        <v/>
      </c>
      <c r="AO1916" t="e">
        <f>INDEX(TextClassificationList[],MATCH(Sudan_News12[[#This Row],[text_classification_arabic]],TextClassificationList[text_classification_arabic],0),1)</f>
        <v>#N/A</v>
      </c>
      <c r="AQ1916" t="e">
        <f>INDEX(TextClassificationList[],MATCH(Sudan_News12[[#This Row],[text_classification_arabic2]],TextClassificationList[text_classification_arabic],0),1)</f>
        <v>#N/A</v>
      </c>
      <c r="AS1916" t="e">
        <f>INDEX(TextClassificationList[],MATCH(Sudan_News12[[#This Row],[text_classification_arabic3]],TextClassificationList[text_classification_arabic],0),1)</f>
        <v>#N/A</v>
      </c>
      <c r="AU1916" t="e">
        <f>INDEX(TextClassificationList[],MATCH(Sudan_News12[[#This Row],[text_classification_arabic4]],TextClassificationList[text_classification_arabic],0),1)</f>
        <v>#N/A</v>
      </c>
      <c r="AW1916" t="e">
        <f>INDEX(TextClassificationList[],MATCH(Sudan_News12[[#This Row],[text_classification_arabic5]],TextClassificationList[text_classification_arabic],0),1)</f>
        <v>#N/A</v>
      </c>
    </row>
    <row r="1917" spans="1:49" x14ac:dyDescent="0.2">
      <c r="A1917">
        <v>1.3445653660774605E+18</v>
      </c>
      <c r="B1917">
        <v>1.3445652926184202E+18</v>
      </c>
      <c r="C1917" t="s">
        <v>7476</v>
      </c>
      <c r="D1917" s="1">
        <v>44196</v>
      </c>
      <c r="E1917" s="2">
        <v>0.44835648148148149</v>
      </c>
      <c r="F1917">
        <v>200</v>
      </c>
      <c r="G1917">
        <v>1889611729</v>
      </c>
      <c r="H1917" t="s">
        <v>354</v>
      </c>
      <c r="I1917" t="s">
        <v>355</v>
      </c>
      <c r="J1917" t="s">
        <v>265</v>
      </c>
      <c r="K1917" t="s">
        <v>7477</v>
      </c>
      <c r="L1917" t="s">
        <v>266</v>
      </c>
      <c r="M1917" t="s">
        <v>267</v>
      </c>
      <c r="N1917" t="s">
        <v>7478</v>
      </c>
      <c r="O1917" t="s">
        <v>267</v>
      </c>
      <c r="P1917">
        <v>0</v>
      </c>
      <c r="Q1917">
        <v>0</v>
      </c>
      <c r="R1917">
        <v>0</v>
      </c>
      <c r="S1917" t="s">
        <v>267</v>
      </c>
      <c r="T1917" t="s">
        <v>267</v>
      </c>
      <c r="U1917" t="s">
        <v>7479</v>
      </c>
      <c r="V1917" t="b">
        <v>0</v>
      </c>
      <c r="W1917" t="s">
        <v>265</v>
      </c>
      <c r="X1917">
        <v>0</v>
      </c>
      <c r="Y1917" t="s">
        <v>265</v>
      </c>
      <c r="Z1917" t="s">
        <v>265</v>
      </c>
      <c r="AA1917" t="s">
        <v>265</v>
      </c>
      <c r="AB1917" t="s">
        <v>265</v>
      </c>
      <c r="AC1917" t="s">
        <v>265</v>
      </c>
      <c r="AD1917" t="s">
        <v>265</v>
      </c>
      <c r="AE1917" t="s">
        <v>265</v>
      </c>
      <c r="AF1917" t="s">
        <v>267</v>
      </c>
      <c r="AG1917" t="s">
        <v>265</v>
      </c>
      <c r="AH1917" t="s">
        <v>265</v>
      </c>
      <c r="AI1917" t="s">
        <v>265</v>
      </c>
      <c r="AJ1917" t="s">
        <v>265</v>
      </c>
      <c r="AL1917" t="str">
        <f>IF(Sudan_News12[[#This Row],[relevancy_classification_english]]="Relevant","مناسب",IF(Sudan_News12[[#This Row],[relevancy_classification_english]]="Relevant","عَرَضِيّ",""))</f>
        <v/>
      </c>
      <c r="AN1917" t="str">
        <f>IF(Sudan_News12[[#This Row],[sentiment_analysis_english]]="Negative","سلبي",IF(Sudan_News12[[#This Row],[sentiment_analysis_english]]="Neutral","حيادي",IF(Sudan_News12[[#This Row],[sentiment_analysis_english]]="Positive","إيجابي","")))</f>
        <v/>
      </c>
      <c r="AO1917" t="e">
        <f>INDEX(TextClassificationList[],MATCH(Sudan_News12[[#This Row],[text_classification_arabic]],TextClassificationList[text_classification_arabic],0),1)</f>
        <v>#N/A</v>
      </c>
      <c r="AQ1917" t="e">
        <f>INDEX(TextClassificationList[],MATCH(Sudan_News12[[#This Row],[text_classification_arabic2]],TextClassificationList[text_classification_arabic],0),1)</f>
        <v>#N/A</v>
      </c>
      <c r="AS1917" t="e">
        <f>INDEX(TextClassificationList[],MATCH(Sudan_News12[[#This Row],[text_classification_arabic3]],TextClassificationList[text_classification_arabic],0),1)</f>
        <v>#N/A</v>
      </c>
      <c r="AU1917" t="e">
        <f>INDEX(TextClassificationList[],MATCH(Sudan_News12[[#This Row],[text_classification_arabic4]],TextClassificationList[text_classification_arabic],0),1)</f>
        <v>#N/A</v>
      </c>
      <c r="AW1917" t="e">
        <f>INDEX(TextClassificationList[],MATCH(Sudan_News12[[#This Row],[text_classification_arabic5]],TextClassificationList[text_classification_arabic],0),1)</f>
        <v>#N/A</v>
      </c>
    </row>
    <row r="1918" spans="1:49" x14ac:dyDescent="0.2">
      <c r="A1918">
        <v>1.3445652926184202E+18</v>
      </c>
      <c r="B1918">
        <v>1.3445652926184202E+18</v>
      </c>
      <c r="C1918" t="s">
        <v>7480</v>
      </c>
      <c r="D1918" s="1">
        <v>44196</v>
      </c>
      <c r="E1918" s="2">
        <v>0.44815972222222222</v>
      </c>
      <c r="F1918">
        <v>200</v>
      </c>
      <c r="G1918">
        <v>1889611729</v>
      </c>
      <c r="H1918" t="s">
        <v>354</v>
      </c>
      <c r="I1918" t="s">
        <v>355</v>
      </c>
      <c r="J1918" t="s">
        <v>265</v>
      </c>
      <c r="K1918" t="s">
        <v>7481</v>
      </c>
      <c r="L1918" t="s">
        <v>266</v>
      </c>
      <c r="M1918" t="s">
        <v>267</v>
      </c>
      <c r="N1918" t="s">
        <v>267</v>
      </c>
      <c r="O1918" t="s">
        <v>7482</v>
      </c>
      <c r="P1918">
        <v>2</v>
      </c>
      <c r="Q1918">
        <v>1</v>
      </c>
      <c r="R1918">
        <v>1</v>
      </c>
      <c r="S1918" t="s">
        <v>267</v>
      </c>
      <c r="T1918" t="s">
        <v>267</v>
      </c>
      <c r="U1918" t="s">
        <v>7483</v>
      </c>
      <c r="V1918" t="b">
        <v>0</v>
      </c>
      <c r="W1918" t="s">
        <v>265</v>
      </c>
      <c r="X1918">
        <v>1</v>
      </c>
      <c r="Y1918" t="s">
        <v>7484</v>
      </c>
      <c r="Z1918" t="s">
        <v>265</v>
      </c>
      <c r="AA1918" t="s">
        <v>265</v>
      </c>
      <c r="AB1918" t="s">
        <v>265</v>
      </c>
      <c r="AC1918" t="s">
        <v>265</v>
      </c>
      <c r="AD1918" t="s">
        <v>265</v>
      </c>
      <c r="AE1918" t="s">
        <v>265</v>
      </c>
      <c r="AF1918" t="s">
        <v>267</v>
      </c>
      <c r="AG1918" t="s">
        <v>265</v>
      </c>
      <c r="AH1918" t="s">
        <v>265</v>
      </c>
      <c r="AI1918" t="s">
        <v>265</v>
      </c>
      <c r="AJ1918" t="s">
        <v>265</v>
      </c>
      <c r="AL1918" t="str">
        <f>IF(Sudan_News12[[#This Row],[relevancy_classification_english]]="Relevant","مناسب",IF(Sudan_News12[[#This Row],[relevancy_classification_english]]="Relevant","عَرَضِيّ",""))</f>
        <v/>
      </c>
      <c r="AN1918" t="str">
        <f>IF(Sudan_News12[[#This Row],[sentiment_analysis_english]]="Negative","سلبي",IF(Sudan_News12[[#This Row],[sentiment_analysis_english]]="Neutral","حيادي",IF(Sudan_News12[[#This Row],[sentiment_analysis_english]]="Positive","إيجابي","")))</f>
        <v/>
      </c>
      <c r="AO1918" t="e">
        <f>INDEX(TextClassificationList[],MATCH(Sudan_News12[[#This Row],[text_classification_arabic]],TextClassificationList[text_classification_arabic],0),1)</f>
        <v>#N/A</v>
      </c>
      <c r="AQ1918" t="e">
        <f>INDEX(TextClassificationList[],MATCH(Sudan_News12[[#This Row],[text_classification_arabic2]],TextClassificationList[text_classification_arabic],0),1)</f>
        <v>#N/A</v>
      </c>
      <c r="AS1918" t="e">
        <f>INDEX(TextClassificationList[],MATCH(Sudan_News12[[#This Row],[text_classification_arabic3]],TextClassificationList[text_classification_arabic],0),1)</f>
        <v>#N/A</v>
      </c>
      <c r="AU1918" t="e">
        <f>INDEX(TextClassificationList[],MATCH(Sudan_News12[[#This Row],[text_classification_arabic4]],TextClassificationList[text_classification_arabic],0),1)</f>
        <v>#N/A</v>
      </c>
      <c r="AW1918" t="e">
        <f>INDEX(TextClassificationList[],MATCH(Sudan_News12[[#This Row],[text_classification_arabic5]],TextClassificationList[text_classification_arabic],0),1)</f>
        <v>#N/A</v>
      </c>
    </row>
    <row r="1919" spans="1:49" x14ac:dyDescent="0.2">
      <c r="A1919">
        <v>1.3445466290938839E+18</v>
      </c>
      <c r="B1919">
        <v>1.3445466290938839E+18</v>
      </c>
      <c r="C1919" t="s">
        <v>7485</v>
      </c>
      <c r="D1919" s="1">
        <v>44196</v>
      </c>
      <c r="E1919" s="2">
        <v>0.39665509259259257</v>
      </c>
      <c r="F1919">
        <v>200</v>
      </c>
      <c r="G1919">
        <v>1889611729</v>
      </c>
      <c r="H1919" t="s">
        <v>354</v>
      </c>
      <c r="I1919" t="s">
        <v>355</v>
      </c>
      <c r="J1919" t="s">
        <v>265</v>
      </c>
      <c r="K1919" t="s">
        <v>7486</v>
      </c>
      <c r="L1919" t="s">
        <v>266</v>
      </c>
      <c r="M1919" t="s">
        <v>267</v>
      </c>
      <c r="N1919" t="s">
        <v>267</v>
      </c>
      <c r="O1919" t="s">
        <v>7487</v>
      </c>
      <c r="P1919">
        <v>3</v>
      </c>
      <c r="Q1919">
        <v>1</v>
      </c>
      <c r="R1919">
        <v>13</v>
      </c>
      <c r="S1919" t="s">
        <v>7488</v>
      </c>
      <c r="T1919" t="s">
        <v>267</v>
      </c>
      <c r="U1919" t="s">
        <v>7489</v>
      </c>
      <c r="V1919" t="b">
        <v>0</v>
      </c>
      <c r="W1919" t="s">
        <v>265</v>
      </c>
      <c r="X1919">
        <v>1</v>
      </c>
      <c r="Y1919" t="s">
        <v>7490</v>
      </c>
      <c r="Z1919" t="s">
        <v>265</v>
      </c>
      <c r="AA1919" t="s">
        <v>265</v>
      </c>
      <c r="AB1919" t="s">
        <v>265</v>
      </c>
      <c r="AC1919" t="s">
        <v>265</v>
      </c>
      <c r="AD1919" t="s">
        <v>265</v>
      </c>
      <c r="AE1919" t="s">
        <v>265</v>
      </c>
      <c r="AF1919" t="s">
        <v>267</v>
      </c>
      <c r="AG1919" t="s">
        <v>265</v>
      </c>
      <c r="AH1919" t="s">
        <v>265</v>
      </c>
      <c r="AI1919" t="s">
        <v>265</v>
      </c>
      <c r="AJ1919" t="s">
        <v>265</v>
      </c>
      <c r="AL1919" t="str">
        <f>IF(Sudan_News12[[#This Row],[relevancy_classification_english]]="Relevant","مناسب",IF(Sudan_News12[[#This Row],[relevancy_classification_english]]="Relevant","عَرَضِيّ",""))</f>
        <v/>
      </c>
      <c r="AN1919" t="str">
        <f>IF(Sudan_News12[[#This Row],[sentiment_analysis_english]]="Negative","سلبي",IF(Sudan_News12[[#This Row],[sentiment_analysis_english]]="Neutral","حيادي",IF(Sudan_News12[[#This Row],[sentiment_analysis_english]]="Positive","إيجابي","")))</f>
        <v/>
      </c>
      <c r="AO1919" t="e">
        <f>INDEX(TextClassificationList[],MATCH(Sudan_News12[[#This Row],[text_classification_arabic]],TextClassificationList[text_classification_arabic],0),1)</f>
        <v>#N/A</v>
      </c>
      <c r="AQ1919" t="e">
        <f>INDEX(TextClassificationList[],MATCH(Sudan_News12[[#This Row],[text_classification_arabic2]],TextClassificationList[text_classification_arabic],0),1)</f>
        <v>#N/A</v>
      </c>
      <c r="AS1919" t="e">
        <f>INDEX(TextClassificationList[],MATCH(Sudan_News12[[#This Row],[text_classification_arabic3]],TextClassificationList[text_classification_arabic],0),1)</f>
        <v>#N/A</v>
      </c>
      <c r="AU1919" t="e">
        <f>INDEX(TextClassificationList[],MATCH(Sudan_News12[[#This Row],[text_classification_arabic4]],TextClassificationList[text_classification_arabic],0),1)</f>
        <v>#N/A</v>
      </c>
      <c r="AW1919" t="e">
        <f>INDEX(TextClassificationList[],MATCH(Sudan_News12[[#This Row],[text_classification_arabic5]],TextClassificationList[text_classification_arabic],0),1)</f>
        <v>#N/A</v>
      </c>
    </row>
    <row r="1920" spans="1:49" x14ac:dyDescent="0.2">
      <c r="A1920">
        <v>1.3445111646052065E+18</v>
      </c>
      <c r="B1920">
        <v>1.3445111646052065E+18</v>
      </c>
      <c r="C1920" t="s">
        <v>7491</v>
      </c>
      <c r="D1920" s="1">
        <v>44196</v>
      </c>
      <c r="E1920" s="2">
        <v>0.29879629629629628</v>
      </c>
      <c r="F1920">
        <v>200</v>
      </c>
      <c r="G1920">
        <v>1889611729</v>
      </c>
      <c r="H1920" t="s">
        <v>354</v>
      </c>
      <c r="I1920" t="s">
        <v>355</v>
      </c>
      <c r="J1920" t="s">
        <v>265</v>
      </c>
      <c r="K1920" t="s">
        <v>7492</v>
      </c>
      <c r="L1920" t="s">
        <v>266</v>
      </c>
      <c r="M1920" t="s">
        <v>267</v>
      </c>
      <c r="N1920" t="s">
        <v>267</v>
      </c>
      <c r="O1920" t="s">
        <v>7493</v>
      </c>
      <c r="P1920">
        <v>0</v>
      </c>
      <c r="Q1920">
        <v>0</v>
      </c>
      <c r="R1920">
        <v>0</v>
      </c>
      <c r="S1920" t="s">
        <v>538</v>
      </c>
      <c r="T1920" t="s">
        <v>267</v>
      </c>
      <c r="U1920" t="s">
        <v>7494</v>
      </c>
      <c r="V1920" t="b">
        <v>0</v>
      </c>
      <c r="W1920" t="s">
        <v>265</v>
      </c>
      <c r="X1920">
        <v>1</v>
      </c>
      <c r="Y1920" t="s">
        <v>7495</v>
      </c>
      <c r="Z1920" t="s">
        <v>265</v>
      </c>
      <c r="AA1920" t="s">
        <v>265</v>
      </c>
      <c r="AB1920" t="s">
        <v>265</v>
      </c>
      <c r="AC1920" t="s">
        <v>265</v>
      </c>
      <c r="AD1920" t="s">
        <v>265</v>
      </c>
      <c r="AE1920" t="s">
        <v>265</v>
      </c>
      <c r="AF1920" t="s">
        <v>267</v>
      </c>
      <c r="AG1920" t="s">
        <v>265</v>
      </c>
      <c r="AH1920" t="s">
        <v>265</v>
      </c>
      <c r="AI1920" t="s">
        <v>265</v>
      </c>
      <c r="AJ1920" t="s">
        <v>265</v>
      </c>
      <c r="AL1920" t="str">
        <f>IF(Sudan_News12[[#This Row],[relevancy_classification_english]]="Relevant","مناسب",IF(Sudan_News12[[#This Row],[relevancy_classification_english]]="Relevant","عَرَضِيّ",""))</f>
        <v/>
      </c>
      <c r="AN1920" t="str">
        <f>IF(Sudan_News12[[#This Row],[sentiment_analysis_english]]="Negative","سلبي",IF(Sudan_News12[[#This Row],[sentiment_analysis_english]]="Neutral","حيادي",IF(Sudan_News12[[#This Row],[sentiment_analysis_english]]="Positive","إيجابي","")))</f>
        <v/>
      </c>
      <c r="AO1920" t="e">
        <f>INDEX(TextClassificationList[],MATCH(Sudan_News12[[#This Row],[text_classification_arabic]],TextClassificationList[text_classification_arabic],0),1)</f>
        <v>#N/A</v>
      </c>
      <c r="AQ1920" t="e">
        <f>INDEX(TextClassificationList[],MATCH(Sudan_News12[[#This Row],[text_classification_arabic2]],TextClassificationList[text_classification_arabic],0),1)</f>
        <v>#N/A</v>
      </c>
      <c r="AS1920" t="e">
        <f>INDEX(TextClassificationList[],MATCH(Sudan_News12[[#This Row],[text_classification_arabic3]],TextClassificationList[text_classification_arabic],0),1)</f>
        <v>#N/A</v>
      </c>
      <c r="AU1920" t="e">
        <f>INDEX(TextClassificationList[],MATCH(Sudan_News12[[#This Row],[text_classification_arabic4]],TextClassificationList[text_classification_arabic],0),1)</f>
        <v>#N/A</v>
      </c>
      <c r="AW1920" t="e">
        <f>INDEX(TextClassificationList[],MATCH(Sudan_News12[[#This Row],[text_classification_arabic5]],TextClassificationList[text_classification_arabic],0),1)</f>
        <v>#N/A</v>
      </c>
    </row>
    <row r="1921" spans="1:49" x14ac:dyDescent="0.2">
      <c r="A1921">
        <v>1.3445051170270085E+18</v>
      </c>
      <c r="B1921">
        <v>1.3445051170270085E+18</v>
      </c>
      <c r="C1921" t="s">
        <v>7496</v>
      </c>
      <c r="D1921" s="1">
        <v>44196</v>
      </c>
      <c r="E1921" s="2">
        <v>0.28210648148148149</v>
      </c>
      <c r="F1921">
        <v>200</v>
      </c>
      <c r="G1921">
        <v>1889611729</v>
      </c>
      <c r="H1921" t="s">
        <v>354</v>
      </c>
      <c r="I1921" t="s">
        <v>355</v>
      </c>
      <c r="J1921" t="s">
        <v>265</v>
      </c>
      <c r="K1921" t="s">
        <v>7497</v>
      </c>
      <c r="L1921" t="s">
        <v>266</v>
      </c>
      <c r="M1921" t="s">
        <v>267</v>
      </c>
      <c r="N1921" t="s">
        <v>267</v>
      </c>
      <c r="O1921" t="s">
        <v>7498</v>
      </c>
      <c r="P1921">
        <v>0</v>
      </c>
      <c r="Q1921">
        <v>0</v>
      </c>
      <c r="R1921">
        <v>2</v>
      </c>
      <c r="S1921" t="s">
        <v>5736</v>
      </c>
      <c r="T1921" t="s">
        <v>267</v>
      </c>
      <c r="U1921" t="s">
        <v>7499</v>
      </c>
      <c r="V1921" t="b">
        <v>0</v>
      </c>
      <c r="W1921" t="s">
        <v>265</v>
      </c>
      <c r="X1921">
        <v>1</v>
      </c>
      <c r="Y1921" t="s">
        <v>7500</v>
      </c>
      <c r="Z1921" t="s">
        <v>265</v>
      </c>
      <c r="AA1921" t="s">
        <v>265</v>
      </c>
      <c r="AB1921" t="s">
        <v>265</v>
      </c>
      <c r="AC1921" t="s">
        <v>265</v>
      </c>
      <c r="AD1921" t="s">
        <v>265</v>
      </c>
      <c r="AE1921" t="s">
        <v>265</v>
      </c>
      <c r="AF1921" t="s">
        <v>267</v>
      </c>
      <c r="AG1921" t="s">
        <v>265</v>
      </c>
      <c r="AH1921" t="s">
        <v>265</v>
      </c>
      <c r="AI1921" t="s">
        <v>265</v>
      </c>
      <c r="AJ1921" t="s">
        <v>265</v>
      </c>
      <c r="AL1921" t="str">
        <f>IF(Sudan_News12[[#This Row],[relevancy_classification_english]]="Relevant","مناسب",IF(Sudan_News12[[#This Row],[relevancy_classification_english]]="Relevant","عَرَضِيّ",""))</f>
        <v/>
      </c>
      <c r="AN1921" t="str">
        <f>IF(Sudan_News12[[#This Row],[sentiment_analysis_english]]="Negative","سلبي",IF(Sudan_News12[[#This Row],[sentiment_analysis_english]]="Neutral","حيادي",IF(Sudan_News12[[#This Row],[sentiment_analysis_english]]="Positive","إيجابي","")))</f>
        <v/>
      </c>
      <c r="AO1921" t="e">
        <f>INDEX(TextClassificationList[],MATCH(Sudan_News12[[#This Row],[text_classification_arabic]],TextClassificationList[text_classification_arabic],0),1)</f>
        <v>#N/A</v>
      </c>
      <c r="AQ1921" t="e">
        <f>INDEX(TextClassificationList[],MATCH(Sudan_News12[[#This Row],[text_classification_arabic2]],TextClassificationList[text_classification_arabic],0),1)</f>
        <v>#N/A</v>
      </c>
      <c r="AS1921" t="e">
        <f>INDEX(TextClassificationList[],MATCH(Sudan_News12[[#This Row],[text_classification_arabic3]],TextClassificationList[text_classification_arabic],0),1)</f>
        <v>#N/A</v>
      </c>
      <c r="AU1921" t="e">
        <f>INDEX(TextClassificationList[],MATCH(Sudan_News12[[#This Row],[text_classification_arabic4]],TextClassificationList[text_classification_arabic],0),1)</f>
        <v>#N/A</v>
      </c>
      <c r="AW1921" t="e">
        <f>INDEX(TextClassificationList[],MATCH(Sudan_News12[[#This Row],[text_classification_arabic5]],TextClassificationList[text_classification_arabic],0),1)</f>
        <v>#N/A</v>
      </c>
    </row>
    <row r="1922" spans="1:49" x14ac:dyDescent="0.2">
      <c r="A1922">
        <v>1.3445024633286205E+18</v>
      </c>
      <c r="B1922">
        <v>1.3445024633286205E+18</v>
      </c>
      <c r="C1922" t="s">
        <v>7501</v>
      </c>
      <c r="D1922" s="1">
        <v>44196</v>
      </c>
      <c r="E1922" s="2">
        <v>0.27478009259259262</v>
      </c>
      <c r="F1922">
        <v>200</v>
      </c>
      <c r="G1922">
        <v>1889611729</v>
      </c>
      <c r="H1922" t="s">
        <v>354</v>
      </c>
      <c r="I1922" t="s">
        <v>355</v>
      </c>
      <c r="J1922" t="s">
        <v>265</v>
      </c>
      <c r="K1922" t="s">
        <v>7502</v>
      </c>
      <c r="L1922" t="s">
        <v>266</v>
      </c>
      <c r="M1922" t="s">
        <v>267</v>
      </c>
      <c r="N1922" t="s">
        <v>267</v>
      </c>
      <c r="O1922" t="s">
        <v>7503</v>
      </c>
      <c r="P1922">
        <v>0</v>
      </c>
      <c r="Q1922">
        <v>0</v>
      </c>
      <c r="R1922">
        <v>1</v>
      </c>
      <c r="S1922" t="s">
        <v>267</v>
      </c>
      <c r="T1922" t="s">
        <v>267</v>
      </c>
      <c r="U1922" t="s">
        <v>7504</v>
      </c>
      <c r="V1922" t="b">
        <v>0</v>
      </c>
      <c r="W1922" t="s">
        <v>265</v>
      </c>
      <c r="X1922">
        <v>1</v>
      </c>
      <c r="Y1922" t="s">
        <v>7505</v>
      </c>
      <c r="Z1922" t="s">
        <v>265</v>
      </c>
      <c r="AA1922" t="s">
        <v>265</v>
      </c>
      <c r="AB1922" t="s">
        <v>265</v>
      </c>
      <c r="AC1922" t="s">
        <v>265</v>
      </c>
      <c r="AD1922" t="s">
        <v>265</v>
      </c>
      <c r="AE1922" t="s">
        <v>265</v>
      </c>
      <c r="AF1922" t="s">
        <v>267</v>
      </c>
      <c r="AG1922" t="s">
        <v>265</v>
      </c>
      <c r="AH1922" t="s">
        <v>265</v>
      </c>
      <c r="AI1922" t="s">
        <v>265</v>
      </c>
      <c r="AJ1922" t="s">
        <v>265</v>
      </c>
      <c r="AL1922" t="str">
        <f>IF(Sudan_News12[[#This Row],[relevancy_classification_english]]="Relevant","مناسب",IF(Sudan_News12[[#This Row],[relevancy_classification_english]]="Relevant","عَرَضِيّ",""))</f>
        <v/>
      </c>
      <c r="AN1922" t="str">
        <f>IF(Sudan_News12[[#This Row],[sentiment_analysis_english]]="Negative","سلبي",IF(Sudan_News12[[#This Row],[sentiment_analysis_english]]="Neutral","حيادي",IF(Sudan_News12[[#This Row],[sentiment_analysis_english]]="Positive","إيجابي","")))</f>
        <v/>
      </c>
      <c r="AO1922" t="e">
        <f>INDEX(TextClassificationList[],MATCH(Sudan_News12[[#This Row],[text_classification_arabic]],TextClassificationList[text_classification_arabic],0),1)</f>
        <v>#N/A</v>
      </c>
      <c r="AQ1922" t="e">
        <f>INDEX(TextClassificationList[],MATCH(Sudan_News12[[#This Row],[text_classification_arabic2]],TextClassificationList[text_classification_arabic],0),1)</f>
        <v>#N/A</v>
      </c>
      <c r="AS1922" t="e">
        <f>INDEX(TextClassificationList[],MATCH(Sudan_News12[[#This Row],[text_classification_arabic3]],TextClassificationList[text_classification_arabic],0),1)</f>
        <v>#N/A</v>
      </c>
      <c r="AU1922" t="e">
        <f>INDEX(TextClassificationList[],MATCH(Sudan_News12[[#This Row],[text_classification_arabic4]],TextClassificationList[text_classification_arabic],0),1)</f>
        <v>#N/A</v>
      </c>
      <c r="AW1922" t="e">
        <f>INDEX(TextClassificationList[],MATCH(Sudan_News12[[#This Row],[text_classification_arabic5]],TextClassificationList[text_classification_arabic],0),1)</f>
        <v>#N/A</v>
      </c>
    </row>
    <row r="1923" spans="1:49" x14ac:dyDescent="0.2">
      <c r="A1923">
        <v>1.3443864087866327E+18</v>
      </c>
      <c r="B1923">
        <v>1.3443864087866327E+18</v>
      </c>
      <c r="C1923" t="s">
        <v>7506</v>
      </c>
      <c r="D1923" s="1">
        <v>44195</v>
      </c>
      <c r="E1923" s="2">
        <v>0.95453703703703707</v>
      </c>
      <c r="F1923">
        <v>200</v>
      </c>
      <c r="G1923">
        <v>1889611729</v>
      </c>
      <c r="H1923" t="s">
        <v>354</v>
      </c>
      <c r="I1923" t="s">
        <v>355</v>
      </c>
      <c r="J1923" t="s">
        <v>265</v>
      </c>
      <c r="K1923" t="s">
        <v>7507</v>
      </c>
      <c r="L1923" t="s">
        <v>266</v>
      </c>
      <c r="M1923" t="s">
        <v>267</v>
      </c>
      <c r="N1923" t="s">
        <v>267</v>
      </c>
      <c r="O1923" t="s">
        <v>7508</v>
      </c>
      <c r="P1923">
        <v>2</v>
      </c>
      <c r="Q1923">
        <v>1</v>
      </c>
      <c r="R1923">
        <v>8</v>
      </c>
      <c r="S1923" t="s">
        <v>267</v>
      </c>
      <c r="T1923" t="s">
        <v>267</v>
      </c>
      <c r="U1923" t="s">
        <v>7509</v>
      </c>
      <c r="V1923" t="b">
        <v>0</v>
      </c>
      <c r="W1923" t="s">
        <v>265</v>
      </c>
      <c r="X1923">
        <v>1</v>
      </c>
      <c r="Y1923" t="s">
        <v>7510</v>
      </c>
      <c r="Z1923" t="s">
        <v>265</v>
      </c>
      <c r="AA1923" t="s">
        <v>265</v>
      </c>
      <c r="AB1923" t="s">
        <v>265</v>
      </c>
      <c r="AC1923" t="s">
        <v>265</v>
      </c>
      <c r="AD1923" t="s">
        <v>265</v>
      </c>
      <c r="AE1923" t="s">
        <v>265</v>
      </c>
      <c r="AF1923" t="s">
        <v>267</v>
      </c>
      <c r="AG1923" t="s">
        <v>265</v>
      </c>
      <c r="AH1923" t="s">
        <v>265</v>
      </c>
      <c r="AI1923" t="s">
        <v>265</v>
      </c>
      <c r="AJ1923" t="s">
        <v>265</v>
      </c>
      <c r="AL1923" t="str">
        <f>IF(Sudan_News12[[#This Row],[relevancy_classification_english]]="Relevant","مناسب",IF(Sudan_News12[[#This Row],[relevancy_classification_english]]="Relevant","عَرَضِيّ",""))</f>
        <v/>
      </c>
      <c r="AN1923" t="str">
        <f>IF(Sudan_News12[[#This Row],[sentiment_analysis_english]]="Negative","سلبي",IF(Sudan_News12[[#This Row],[sentiment_analysis_english]]="Neutral","حيادي",IF(Sudan_News12[[#This Row],[sentiment_analysis_english]]="Positive","إيجابي","")))</f>
        <v/>
      </c>
      <c r="AO1923" t="e">
        <f>INDEX(TextClassificationList[],MATCH(Sudan_News12[[#This Row],[text_classification_arabic]],TextClassificationList[text_classification_arabic],0),1)</f>
        <v>#N/A</v>
      </c>
      <c r="AQ1923" t="e">
        <f>INDEX(TextClassificationList[],MATCH(Sudan_News12[[#This Row],[text_classification_arabic2]],TextClassificationList[text_classification_arabic],0),1)</f>
        <v>#N/A</v>
      </c>
      <c r="AS1923" t="e">
        <f>INDEX(TextClassificationList[],MATCH(Sudan_News12[[#This Row],[text_classification_arabic3]],TextClassificationList[text_classification_arabic],0),1)</f>
        <v>#N/A</v>
      </c>
      <c r="AU1923" t="e">
        <f>INDEX(TextClassificationList[],MATCH(Sudan_News12[[#This Row],[text_classification_arabic4]],TextClassificationList[text_classification_arabic],0),1)</f>
        <v>#N/A</v>
      </c>
      <c r="AW1923" t="e">
        <f>INDEX(TextClassificationList[],MATCH(Sudan_News12[[#This Row],[text_classification_arabic5]],TextClassificationList[text_classification_arabic],0),1)</f>
        <v>#N/A</v>
      </c>
    </row>
    <row r="1924" spans="1:49" x14ac:dyDescent="0.2">
      <c r="A1924">
        <v>1.3443669430511206E+18</v>
      </c>
      <c r="B1924">
        <v>1.3443669430511206E+18</v>
      </c>
      <c r="C1924" t="s">
        <v>7511</v>
      </c>
      <c r="D1924" s="1">
        <v>44195</v>
      </c>
      <c r="E1924" s="2">
        <v>0.90082175925925922</v>
      </c>
      <c r="F1924">
        <v>200</v>
      </c>
      <c r="G1924">
        <v>1889611729</v>
      </c>
      <c r="H1924" t="s">
        <v>354</v>
      </c>
      <c r="I1924" t="s">
        <v>355</v>
      </c>
      <c r="J1924" t="s">
        <v>265</v>
      </c>
      <c r="K1924" t="s">
        <v>7512</v>
      </c>
      <c r="L1924" t="s">
        <v>266</v>
      </c>
      <c r="M1924" t="s">
        <v>7513</v>
      </c>
      <c r="N1924" t="s">
        <v>267</v>
      </c>
      <c r="O1924" t="s">
        <v>267</v>
      </c>
      <c r="P1924">
        <v>1</v>
      </c>
      <c r="Q1924">
        <v>3</v>
      </c>
      <c r="R1924">
        <v>2</v>
      </c>
      <c r="S1924" t="s">
        <v>267</v>
      </c>
      <c r="T1924" t="s">
        <v>267</v>
      </c>
      <c r="U1924" t="s">
        <v>7514</v>
      </c>
      <c r="V1924" t="b">
        <v>0</v>
      </c>
      <c r="W1924" t="s">
        <v>265</v>
      </c>
      <c r="X1924">
        <v>0</v>
      </c>
      <c r="Y1924" t="s">
        <v>265</v>
      </c>
      <c r="Z1924" t="s">
        <v>265</v>
      </c>
      <c r="AA1924" t="s">
        <v>265</v>
      </c>
      <c r="AB1924" t="s">
        <v>265</v>
      </c>
      <c r="AC1924" t="s">
        <v>265</v>
      </c>
      <c r="AD1924" t="s">
        <v>265</v>
      </c>
      <c r="AE1924" t="s">
        <v>265</v>
      </c>
      <c r="AF1924" t="s">
        <v>267</v>
      </c>
      <c r="AG1924" t="s">
        <v>265</v>
      </c>
      <c r="AH1924" t="s">
        <v>265</v>
      </c>
      <c r="AI1924" t="s">
        <v>265</v>
      </c>
      <c r="AJ1924" t="s">
        <v>265</v>
      </c>
      <c r="AL1924" t="str">
        <f>IF(Sudan_News12[[#This Row],[relevancy_classification_english]]="Relevant","مناسب",IF(Sudan_News12[[#This Row],[relevancy_classification_english]]="Relevant","عَرَضِيّ",""))</f>
        <v/>
      </c>
      <c r="AN1924" t="str">
        <f>IF(Sudan_News12[[#This Row],[sentiment_analysis_english]]="Negative","سلبي",IF(Sudan_News12[[#This Row],[sentiment_analysis_english]]="Neutral","حيادي",IF(Sudan_News12[[#This Row],[sentiment_analysis_english]]="Positive","إيجابي","")))</f>
        <v/>
      </c>
      <c r="AO1924" t="e">
        <f>INDEX(TextClassificationList[],MATCH(Sudan_News12[[#This Row],[text_classification_arabic]],TextClassificationList[text_classification_arabic],0),1)</f>
        <v>#N/A</v>
      </c>
      <c r="AQ1924" t="e">
        <f>INDEX(TextClassificationList[],MATCH(Sudan_News12[[#This Row],[text_classification_arabic2]],TextClassificationList[text_classification_arabic],0),1)</f>
        <v>#N/A</v>
      </c>
      <c r="AS1924" t="e">
        <f>INDEX(TextClassificationList[],MATCH(Sudan_News12[[#This Row],[text_classification_arabic3]],TextClassificationList[text_classification_arabic],0),1)</f>
        <v>#N/A</v>
      </c>
      <c r="AU1924" t="e">
        <f>INDEX(TextClassificationList[],MATCH(Sudan_News12[[#This Row],[text_classification_arabic4]],TextClassificationList[text_classification_arabic],0),1)</f>
        <v>#N/A</v>
      </c>
      <c r="AW1924" t="e">
        <f>INDEX(TextClassificationList[],MATCH(Sudan_News12[[#This Row],[text_classification_arabic5]],TextClassificationList[text_classification_arabic],0),1)</f>
        <v>#N/A</v>
      </c>
    </row>
    <row r="1925" spans="1:49" x14ac:dyDescent="0.2">
      <c r="A1925">
        <v>1.3442242151096893E+18</v>
      </c>
      <c r="B1925">
        <v>1.3442242151096893E+18</v>
      </c>
      <c r="C1925" t="s">
        <v>7515</v>
      </c>
      <c r="D1925" s="1">
        <v>44195</v>
      </c>
      <c r="E1925" s="2">
        <v>0.50696759259259261</v>
      </c>
      <c r="F1925">
        <v>200</v>
      </c>
      <c r="G1925">
        <v>1889611729</v>
      </c>
      <c r="H1925" t="s">
        <v>354</v>
      </c>
      <c r="I1925" t="s">
        <v>355</v>
      </c>
      <c r="J1925" t="s">
        <v>265</v>
      </c>
      <c r="K1925" t="s">
        <v>7516</v>
      </c>
      <c r="L1925" t="s">
        <v>266</v>
      </c>
      <c r="M1925" t="s">
        <v>267</v>
      </c>
      <c r="N1925" t="s">
        <v>267</v>
      </c>
      <c r="O1925" t="s">
        <v>267</v>
      </c>
      <c r="P1925">
        <v>0</v>
      </c>
      <c r="Q1925">
        <v>0</v>
      </c>
      <c r="R1925">
        <v>1</v>
      </c>
      <c r="S1925" t="s">
        <v>7517</v>
      </c>
      <c r="T1925" t="s">
        <v>267</v>
      </c>
      <c r="U1925" t="s">
        <v>7518</v>
      </c>
      <c r="V1925" t="b">
        <v>0</v>
      </c>
      <c r="W1925" t="s">
        <v>265</v>
      </c>
      <c r="X1925">
        <v>0</v>
      </c>
      <c r="Y1925" t="s">
        <v>265</v>
      </c>
      <c r="Z1925" t="s">
        <v>265</v>
      </c>
      <c r="AA1925" t="s">
        <v>265</v>
      </c>
      <c r="AB1925" t="s">
        <v>265</v>
      </c>
      <c r="AC1925" t="s">
        <v>265</v>
      </c>
      <c r="AD1925" t="s">
        <v>265</v>
      </c>
      <c r="AE1925" t="s">
        <v>265</v>
      </c>
      <c r="AF1925" t="s">
        <v>267</v>
      </c>
      <c r="AG1925" t="s">
        <v>265</v>
      </c>
      <c r="AH1925" t="s">
        <v>265</v>
      </c>
      <c r="AI1925" t="s">
        <v>265</v>
      </c>
      <c r="AJ1925" t="s">
        <v>265</v>
      </c>
      <c r="AL1925" t="str">
        <f>IF(Sudan_News12[[#This Row],[relevancy_classification_english]]="Relevant","مناسب",IF(Sudan_News12[[#This Row],[relevancy_classification_english]]="Relevant","عَرَضِيّ",""))</f>
        <v/>
      </c>
      <c r="AN1925" t="str">
        <f>IF(Sudan_News12[[#This Row],[sentiment_analysis_english]]="Negative","سلبي",IF(Sudan_News12[[#This Row],[sentiment_analysis_english]]="Neutral","حيادي",IF(Sudan_News12[[#This Row],[sentiment_analysis_english]]="Positive","إيجابي","")))</f>
        <v/>
      </c>
      <c r="AO1925" t="e">
        <f>INDEX(TextClassificationList[],MATCH(Sudan_News12[[#This Row],[text_classification_arabic]],TextClassificationList[text_classification_arabic],0),1)</f>
        <v>#N/A</v>
      </c>
      <c r="AQ1925" t="e">
        <f>INDEX(TextClassificationList[],MATCH(Sudan_News12[[#This Row],[text_classification_arabic2]],TextClassificationList[text_classification_arabic],0),1)</f>
        <v>#N/A</v>
      </c>
      <c r="AS1925" t="e">
        <f>INDEX(TextClassificationList[],MATCH(Sudan_News12[[#This Row],[text_classification_arabic3]],TextClassificationList[text_classification_arabic],0),1)</f>
        <v>#N/A</v>
      </c>
      <c r="AU1925" t="e">
        <f>INDEX(TextClassificationList[],MATCH(Sudan_News12[[#This Row],[text_classification_arabic4]],TextClassificationList[text_classification_arabic],0),1)</f>
        <v>#N/A</v>
      </c>
      <c r="AW1925" t="e">
        <f>INDEX(TextClassificationList[],MATCH(Sudan_News12[[#This Row],[text_classification_arabic5]],TextClassificationList[text_classification_arabic],0),1)</f>
        <v>#N/A</v>
      </c>
    </row>
    <row r="1926" spans="1:49" x14ac:dyDescent="0.2">
      <c r="A1926">
        <v>1.3442096093813391E+18</v>
      </c>
      <c r="B1926">
        <v>1.3442096093813391E+18</v>
      </c>
      <c r="C1926" t="s">
        <v>7519</v>
      </c>
      <c r="D1926" s="1">
        <v>44195</v>
      </c>
      <c r="E1926" s="2">
        <v>0.46665509259259258</v>
      </c>
      <c r="F1926">
        <v>200</v>
      </c>
      <c r="G1926">
        <v>1889611729</v>
      </c>
      <c r="H1926" t="s">
        <v>354</v>
      </c>
      <c r="I1926" t="s">
        <v>355</v>
      </c>
      <c r="J1926" t="s">
        <v>265</v>
      </c>
      <c r="K1926" t="s">
        <v>7520</v>
      </c>
      <c r="L1926" t="s">
        <v>266</v>
      </c>
      <c r="M1926" t="s">
        <v>7521</v>
      </c>
      <c r="N1926" t="s">
        <v>267</v>
      </c>
      <c r="O1926" t="s">
        <v>267</v>
      </c>
      <c r="P1926">
        <v>0</v>
      </c>
      <c r="Q1926">
        <v>0</v>
      </c>
      <c r="R1926">
        <v>0</v>
      </c>
      <c r="S1926" t="s">
        <v>267</v>
      </c>
      <c r="T1926" t="s">
        <v>267</v>
      </c>
      <c r="U1926" t="s">
        <v>7522</v>
      </c>
      <c r="V1926" t="b">
        <v>0</v>
      </c>
      <c r="W1926" t="s">
        <v>265</v>
      </c>
      <c r="X1926">
        <v>0</v>
      </c>
      <c r="Y1926" t="s">
        <v>265</v>
      </c>
      <c r="Z1926" t="s">
        <v>265</v>
      </c>
      <c r="AA1926" t="s">
        <v>265</v>
      </c>
      <c r="AB1926" t="s">
        <v>265</v>
      </c>
      <c r="AC1926" t="s">
        <v>265</v>
      </c>
      <c r="AD1926" t="s">
        <v>265</v>
      </c>
      <c r="AE1926" t="s">
        <v>265</v>
      </c>
      <c r="AF1926" t="s">
        <v>267</v>
      </c>
      <c r="AG1926" t="s">
        <v>265</v>
      </c>
      <c r="AH1926" t="s">
        <v>265</v>
      </c>
      <c r="AI1926" t="s">
        <v>265</v>
      </c>
      <c r="AJ1926" t="s">
        <v>265</v>
      </c>
      <c r="AL1926" t="str">
        <f>IF(Sudan_News12[[#This Row],[relevancy_classification_english]]="Relevant","مناسب",IF(Sudan_News12[[#This Row],[relevancy_classification_english]]="Relevant","عَرَضِيّ",""))</f>
        <v/>
      </c>
      <c r="AN1926" t="str">
        <f>IF(Sudan_News12[[#This Row],[sentiment_analysis_english]]="Negative","سلبي",IF(Sudan_News12[[#This Row],[sentiment_analysis_english]]="Neutral","حيادي",IF(Sudan_News12[[#This Row],[sentiment_analysis_english]]="Positive","إيجابي","")))</f>
        <v/>
      </c>
      <c r="AO1926" t="e">
        <f>INDEX(TextClassificationList[],MATCH(Sudan_News12[[#This Row],[text_classification_arabic]],TextClassificationList[text_classification_arabic],0),1)</f>
        <v>#N/A</v>
      </c>
      <c r="AQ1926" t="e">
        <f>INDEX(TextClassificationList[],MATCH(Sudan_News12[[#This Row],[text_classification_arabic2]],TextClassificationList[text_classification_arabic],0),1)</f>
        <v>#N/A</v>
      </c>
      <c r="AS1926" t="e">
        <f>INDEX(TextClassificationList[],MATCH(Sudan_News12[[#This Row],[text_classification_arabic3]],TextClassificationList[text_classification_arabic],0),1)</f>
        <v>#N/A</v>
      </c>
      <c r="AU1926" t="e">
        <f>INDEX(TextClassificationList[],MATCH(Sudan_News12[[#This Row],[text_classification_arabic4]],TextClassificationList[text_classification_arabic],0),1)</f>
        <v>#N/A</v>
      </c>
      <c r="AW1926" t="e">
        <f>INDEX(TextClassificationList[],MATCH(Sudan_News12[[#This Row],[text_classification_arabic5]],TextClassificationList[text_classification_arabic],0),1)</f>
        <v>#N/A</v>
      </c>
    </row>
    <row r="1927" spans="1:49" x14ac:dyDescent="0.2">
      <c r="A1927">
        <v>1.344188589937193E+18</v>
      </c>
      <c r="B1927">
        <v>1.3441885483339162E+18</v>
      </c>
      <c r="C1927" t="s">
        <v>7523</v>
      </c>
      <c r="D1927" s="1">
        <v>44195</v>
      </c>
      <c r="E1927" s="2">
        <v>0.40865740740740741</v>
      </c>
      <c r="F1927">
        <v>200</v>
      </c>
      <c r="G1927">
        <v>1889611729</v>
      </c>
      <c r="H1927" t="s">
        <v>354</v>
      </c>
      <c r="I1927" t="s">
        <v>355</v>
      </c>
      <c r="J1927" t="s">
        <v>265</v>
      </c>
      <c r="K1927" t="s">
        <v>7524</v>
      </c>
      <c r="L1927" t="s">
        <v>266</v>
      </c>
      <c r="M1927" t="s">
        <v>267</v>
      </c>
      <c r="N1927" t="s">
        <v>7525</v>
      </c>
      <c r="O1927" t="s">
        <v>267</v>
      </c>
      <c r="P1927">
        <v>0</v>
      </c>
      <c r="Q1927">
        <v>0</v>
      </c>
      <c r="R1927">
        <v>0</v>
      </c>
      <c r="S1927" t="s">
        <v>267</v>
      </c>
      <c r="T1927" t="s">
        <v>267</v>
      </c>
      <c r="U1927" t="s">
        <v>7526</v>
      </c>
      <c r="V1927" t="b">
        <v>0</v>
      </c>
      <c r="W1927" t="s">
        <v>265</v>
      </c>
      <c r="X1927">
        <v>0</v>
      </c>
      <c r="Y1927" t="s">
        <v>265</v>
      </c>
      <c r="Z1927" t="s">
        <v>265</v>
      </c>
      <c r="AA1927" t="s">
        <v>265</v>
      </c>
      <c r="AB1927" t="s">
        <v>265</v>
      </c>
      <c r="AC1927" t="s">
        <v>265</v>
      </c>
      <c r="AD1927" t="s">
        <v>265</v>
      </c>
      <c r="AE1927" t="s">
        <v>265</v>
      </c>
      <c r="AF1927" t="s">
        <v>267</v>
      </c>
      <c r="AG1927" t="s">
        <v>265</v>
      </c>
      <c r="AH1927" t="s">
        <v>265</v>
      </c>
      <c r="AI1927" t="s">
        <v>265</v>
      </c>
      <c r="AJ1927" t="s">
        <v>265</v>
      </c>
      <c r="AL1927" t="str">
        <f>IF(Sudan_News12[[#This Row],[relevancy_classification_english]]="Relevant","مناسب",IF(Sudan_News12[[#This Row],[relevancy_classification_english]]="Relevant","عَرَضِيّ",""))</f>
        <v/>
      </c>
      <c r="AN1927" t="str">
        <f>IF(Sudan_News12[[#This Row],[sentiment_analysis_english]]="Negative","سلبي",IF(Sudan_News12[[#This Row],[sentiment_analysis_english]]="Neutral","حيادي",IF(Sudan_News12[[#This Row],[sentiment_analysis_english]]="Positive","إيجابي","")))</f>
        <v/>
      </c>
      <c r="AO1927" t="e">
        <f>INDEX(TextClassificationList[],MATCH(Sudan_News12[[#This Row],[text_classification_arabic]],TextClassificationList[text_classification_arabic],0),1)</f>
        <v>#N/A</v>
      </c>
      <c r="AQ1927" t="e">
        <f>INDEX(TextClassificationList[],MATCH(Sudan_News12[[#This Row],[text_classification_arabic2]],TextClassificationList[text_classification_arabic],0),1)</f>
        <v>#N/A</v>
      </c>
      <c r="AS1927" t="e">
        <f>INDEX(TextClassificationList[],MATCH(Sudan_News12[[#This Row],[text_classification_arabic3]],TextClassificationList[text_classification_arabic],0),1)</f>
        <v>#N/A</v>
      </c>
      <c r="AU1927" t="e">
        <f>INDEX(TextClassificationList[],MATCH(Sudan_News12[[#This Row],[text_classification_arabic4]],TextClassificationList[text_classification_arabic],0),1)</f>
        <v>#N/A</v>
      </c>
      <c r="AW1927" t="e">
        <f>INDEX(TextClassificationList[],MATCH(Sudan_News12[[#This Row],[text_classification_arabic5]],TextClassificationList[text_classification_arabic],0),1)</f>
        <v>#N/A</v>
      </c>
    </row>
    <row r="1928" spans="1:49" x14ac:dyDescent="0.2">
      <c r="A1928">
        <v>1.3441885483339162E+18</v>
      </c>
      <c r="B1928">
        <v>1.3441885483339162E+18</v>
      </c>
      <c r="C1928" t="s">
        <v>7527</v>
      </c>
      <c r="D1928" s="1">
        <v>44195</v>
      </c>
      <c r="E1928" s="2">
        <v>0.40854166666666669</v>
      </c>
      <c r="F1928">
        <v>200</v>
      </c>
      <c r="G1928">
        <v>1889611729</v>
      </c>
      <c r="H1928" t="s">
        <v>354</v>
      </c>
      <c r="I1928" t="s">
        <v>355</v>
      </c>
      <c r="J1928" t="s">
        <v>265</v>
      </c>
      <c r="K1928" t="s">
        <v>7528</v>
      </c>
      <c r="L1928" t="s">
        <v>266</v>
      </c>
      <c r="M1928" t="s">
        <v>267</v>
      </c>
      <c r="N1928" t="s">
        <v>267</v>
      </c>
      <c r="O1928" t="s">
        <v>267</v>
      </c>
      <c r="P1928">
        <v>1</v>
      </c>
      <c r="Q1928">
        <v>0</v>
      </c>
      <c r="R1928">
        <v>0</v>
      </c>
      <c r="S1928" t="s">
        <v>267</v>
      </c>
      <c r="T1928" t="s">
        <v>267</v>
      </c>
      <c r="U1928" t="s">
        <v>7529</v>
      </c>
      <c r="V1928" t="b">
        <v>0</v>
      </c>
      <c r="W1928" t="s">
        <v>265</v>
      </c>
      <c r="X1928">
        <v>0</v>
      </c>
      <c r="Y1928" t="s">
        <v>265</v>
      </c>
      <c r="Z1928" t="s">
        <v>265</v>
      </c>
      <c r="AA1928" t="s">
        <v>265</v>
      </c>
      <c r="AB1928" t="s">
        <v>265</v>
      </c>
      <c r="AC1928" t="s">
        <v>265</v>
      </c>
      <c r="AD1928" t="s">
        <v>265</v>
      </c>
      <c r="AE1928" t="s">
        <v>265</v>
      </c>
      <c r="AF1928" t="s">
        <v>267</v>
      </c>
      <c r="AG1928" t="s">
        <v>265</v>
      </c>
      <c r="AH1928" t="s">
        <v>265</v>
      </c>
      <c r="AI1928" t="s">
        <v>265</v>
      </c>
      <c r="AJ1928" t="s">
        <v>265</v>
      </c>
      <c r="AL1928" t="str">
        <f>IF(Sudan_News12[[#This Row],[relevancy_classification_english]]="Relevant","مناسب",IF(Sudan_News12[[#This Row],[relevancy_classification_english]]="Relevant","عَرَضِيّ",""))</f>
        <v/>
      </c>
      <c r="AN1928" t="str">
        <f>IF(Sudan_News12[[#This Row],[sentiment_analysis_english]]="Negative","سلبي",IF(Sudan_News12[[#This Row],[sentiment_analysis_english]]="Neutral","حيادي",IF(Sudan_News12[[#This Row],[sentiment_analysis_english]]="Positive","إيجابي","")))</f>
        <v/>
      </c>
      <c r="AO1928" t="e">
        <f>INDEX(TextClassificationList[],MATCH(Sudan_News12[[#This Row],[text_classification_arabic]],TextClassificationList[text_classification_arabic],0),1)</f>
        <v>#N/A</v>
      </c>
      <c r="AQ1928" t="e">
        <f>INDEX(TextClassificationList[],MATCH(Sudan_News12[[#This Row],[text_classification_arabic2]],TextClassificationList[text_classification_arabic],0),1)</f>
        <v>#N/A</v>
      </c>
      <c r="AS1928" t="e">
        <f>INDEX(TextClassificationList[],MATCH(Sudan_News12[[#This Row],[text_classification_arabic3]],TextClassificationList[text_classification_arabic],0),1)</f>
        <v>#N/A</v>
      </c>
      <c r="AU1928" t="e">
        <f>INDEX(TextClassificationList[],MATCH(Sudan_News12[[#This Row],[text_classification_arabic4]],TextClassificationList[text_classification_arabic],0),1)</f>
        <v>#N/A</v>
      </c>
      <c r="AW1928" t="e">
        <f>INDEX(TextClassificationList[],MATCH(Sudan_News12[[#This Row],[text_classification_arabic5]],TextClassificationList[text_classification_arabic],0),1)</f>
        <v>#N/A</v>
      </c>
    </row>
    <row r="1929" spans="1:49" x14ac:dyDescent="0.2">
      <c r="A1929">
        <v>1.3441863726267761E+18</v>
      </c>
      <c r="B1929">
        <v>1.3441863726267761E+18</v>
      </c>
      <c r="C1929" t="s">
        <v>7530</v>
      </c>
      <c r="D1929" s="1">
        <v>44195</v>
      </c>
      <c r="E1929" s="2">
        <v>0.4025347222222222</v>
      </c>
      <c r="F1929">
        <v>200</v>
      </c>
      <c r="G1929">
        <v>1889611729</v>
      </c>
      <c r="H1929" t="s">
        <v>354</v>
      </c>
      <c r="I1929" t="s">
        <v>355</v>
      </c>
      <c r="J1929" t="s">
        <v>265</v>
      </c>
      <c r="K1929" t="s">
        <v>7531</v>
      </c>
      <c r="L1929" t="s">
        <v>266</v>
      </c>
      <c r="M1929" t="s">
        <v>267</v>
      </c>
      <c r="N1929" t="s">
        <v>267</v>
      </c>
      <c r="O1929" t="s">
        <v>267</v>
      </c>
      <c r="P1929">
        <v>0</v>
      </c>
      <c r="Q1929">
        <v>0</v>
      </c>
      <c r="R1929">
        <v>1</v>
      </c>
      <c r="S1929" t="s">
        <v>267</v>
      </c>
      <c r="T1929" t="s">
        <v>267</v>
      </c>
      <c r="U1929" t="s">
        <v>7532</v>
      </c>
      <c r="V1929" t="b">
        <v>0</v>
      </c>
      <c r="W1929" t="s">
        <v>265</v>
      </c>
      <c r="X1929">
        <v>0</v>
      </c>
      <c r="Y1929" t="s">
        <v>265</v>
      </c>
      <c r="Z1929" t="s">
        <v>265</v>
      </c>
      <c r="AA1929" t="s">
        <v>265</v>
      </c>
      <c r="AB1929" t="s">
        <v>265</v>
      </c>
      <c r="AC1929" t="s">
        <v>265</v>
      </c>
      <c r="AD1929" t="s">
        <v>265</v>
      </c>
      <c r="AE1929" t="s">
        <v>265</v>
      </c>
      <c r="AF1929" t="s">
        <v>267</v>
      </c>
      <c r="AG1929" t="s">
        <v>265</v>
      </c>
      <c r="AH1929" t="s">
        <v>265</v>
      </c>
      <c r="AI1929" t="s">
        <v>265</v>
      </c>
      <c r="AJ1929" t="s">
        <v>265</v>
      </c>
      <c r="AL1929" t="str">
        <f>IF(Sudan_News12[[#This Row],[relevancy_classification_english]]="Relevant","مناسب",IF(Sudan_News12[[#This Row],[relevancy_classification_english]]="Relevant","عَرَضِيّ",""))</f>
        <v/>
      </c>
      <c r="AN1929" t="str">
        <f>IF(Sudan_News12[[#This Row],[sentiment_analysis_english]]="Negative","سلبي",IF(Sudan_News12[[#This Row],[sentiment_analysis_english]]="Neutral","حيادي",IF(Sudan_News12[[#This Row],[sentiment_analysis_english]]="Positive","إيجابي","")))</f>
        <v/>
      </c>
      <c r="AO1929" t="e">
        <f>INDEX(TextClassificationList[],MATCH(Sudan_News12[[#This Row],[text_classification_arabic]],TextClassificationList[text_classification_arabic],0),1)</f>
        <v>#N/A</v>
      </c>
      <c r="AQ1929" t="e">
        <f>INDEX(TextClassificationList[],MATCH(Sudan_News12[[#This Row],[text_classification_arabic2]],TextClassificationList[text_classification_arabic],0),1)</f>
        <v>#N/A</v>
      </c>
      <c r="AS1929" t="e">
        <f>INDEX(TextClassificationList[],MATCH(Sudan_News12[[#This Row],[text_classification_arabic3]],TextClassificationList[text_classification_arabic],0),1)</f>
        <v>#N/A</v>
      </c>
      <c r="AU1929" t="e">
        <f>INDEX(TextClassificationList[],MATCH(Sudan_News12[[#This Row],[text_classification_arabic4]],TextClassificationList[text_classification_arabic],0),1)</f>
        <v>#N/A</v>
      </c>
      <c r="AW1929" t="e">
        <f>INDEX(TextClassificationList[],MATCH(Sudan_News12[[#This Row],[text_classification_arabic5]],TextClassificationList[text_classification_arabic],0),1)</f>
        <v>#N/A</v>
      </c>
    </row>
    <row r="1930" spans="1:49" x14ac:dyDescent="0.2">
      <c r="A1930">
        <v>1.3441863724841738E+18</v>
      </c>
      <c r="B1930">
        <v>1.3441863724841738E+18</v>
      </c>
      <c r="C1930" t="s">
        <v>7530</v>
      </c>
      <c r="D1930" s="1">
        <v>44195</v>
      </c>
      <c r="E1930" s="2">
        <v>0.4025347222222222</v>
      </c>
      <c r="F1930">
        <v>200</v>
      </c>
      <c r="G1930">
        <v>1889611729</v>
      </c>
      <c r="H1930" t="s">
        <v>354</v>
      </c>
      <c r="I1930" t="s">
        <v>355</v>
      </c>
      <c r="J1930" t="s">
        <v>265</v>
      </c>
      <c r="K1930" t="s">
        <v>7533</v>
      </c>
      <c r="L1930" t="s">
        <v>266</v>
      </c>
      <c r="M1930" t="s">
        <v>267</v>
      </c>
      <c r="N1930" t="s">
        <v>267</v>
      </c>
      <c r="O1930" t="s">
        <v>267</v>
      </c>
      <c r="P1930">
        <v>0</v>
      </c>
      <c r="Q1930">
        <v>0</v>
      </c>
      <c r="R1930">
        <v>0</v>
      </c>
      <c r="S1930" t="s">
        <v>267</v>
      </c>
      <c r="T1930" t="s">
        <v>267</v>
      </c>
      <c r="U1930" t="s">
        <v>7534</v>
      </c>
      <c r="V1930" t="b">
        <v>0</v>
      </c>
      <c r="W1930" t="s">
        <v>265</v>
      </c>
      <c r="X1930">
        <v>0</v>
      </c>
      <c r="Y1930" t="s">
        <v>265</v>
      </c>
      <c r="Z1930" t="s">
        <v>265</v>
      </c>
      <c r="AA1930" t="s">
        <v>265</v>
      </c>
      <c r="AB1930" t="s">
        <v>265</v>
      </c>
      <c r="AC1930" t="s">
        <v>265</v>
      </c>
      <c r="AD1930" t="s">
        <v>265</v>
      </c>
      <c r="AE1930" t="s">
        <v>265</v>
      </c>
      <c r="AF1930" t="s">
        <v>267</v>
      </c>
      <c r="AG1930" t="s">
        <v>265</v>
      </c>
      <c r="AH1930" t="s">
        <v>265</v>
      </c>
      <c r="AI1930" t="s">
        <v>265</v>
      </c>
      <c r="AJ1930" t="s">
        <v>265</v>
      </c>
      <c r="AL1930" t="str">
        <f>IF(Sudan_News12[[#This Row],[relevancy_classification_english]]="Relevant","مناسب",IF(Sudan_News12[[#This Row],[relevancy_classification_english]]="Relevant","عَرَضِيّ",""))</f>
        <v/>
      </c>
      <c r="AN1930" t="str">
        <f>IF(Sudan_News12[[#This Row],[sentiment_analysis_english]]="Negative","سلبي",IF(Sudan_News12[[#This Row],[sentiment_analysis_english]]="Neutral","حيادي",IF(Sudan_News12[[#This Row],[sentiment_analysis_english]]="Positive","إيجابي","")))</f>
        <v/>
      </c>
      <c r="AO1930" t="e">
        <f>INDEX(TextClassificationList[],MATCH(Sudan_News12[[#This Row],[text_classification_arabic]],TextClassificationList[text_classification_arabic],0),1)</f>
        <v>#N/A</v>
      </c>
      <c r="AQ1930" t="e">
        <f>INDEX(TextClassificationList[],MATCH(Sudan_News12[[#This Row],[text_classification_arabic2]],TextClassificationList[text_classification_arabic],0),1)</f>
        <v>#N/A</v>
      </c>
      <c r="AS1930" t="e">
        <f>INDEX(TextClassificationList[],MATCH(Sudan_News12[[#This Row],[text_classification_arabic3]],TextClassificationList[text_classification_arabic],0),1)</f>
        <v>#N/A</v>
      </c>
      <c r="AU1930" t="e">
        <f>INDEX(TextClassificationList[],MATCH(Sudan_News12[[#This Row],[text_classification_arabic4]],TextClassificationList[text_classification_arabic],0),1)</f>
        <v>#N/A</v>
      </c>
      <c r="AW1930" t="e">
        <f>INDEX(TextClassificationList[],MATCH(Sudan_News12[[#This Row],[text_classification_arabic5]],TextClassificationList[text_classification_arabic],0),1)</f>
        <v>#N/A</v>
      </c>
    </row>
    <row r="1931" spans="1:49" x14ac:dyDescent="0.2">
      <c r="A1931">
        <v>1.3441863724464415E+18</v>
      </c>
      <c r="B1931">
        <v>1.3441863724464415E+18</v>
      </c>
      <c r="C1931" t="s">
        <v>7530</v>
      </c>
      <c r="D1931" s="1">
        <v>44195</v>
      </c>
      <c r="E1931" s="2">
        <v>0.4025347222222222</v>
      </c>
      <c r="F1931">
        <v>200</v>
      </c>
      <c r="G1931">
        <v>1889611729</v>
      </c>
      <c r="H1931" t="s">
        <v>354</v>
      </c>
      <c r="I1931" t="s">
        <v>355</v>
      </c>
      <c r="J1931" t="s">
        <v>265</v>
      </c>
      <c r="K1931" t="s">
        <v>7535</v>
      </c>
      <c r="L1931" t="s">
        <v>266</v>
      </c>
      <c r="M1931" t="s">
        <v>267</v>
      </c>
      <c r="N1931" t="s">
        <v>267</v>
      </c>
      <c r="O1931" t="s">
        <v>267</v>
      </c>
      <c r="P1931">
        <v>0</v>
      </c>
      <c r="Q1931">
        <v>0</v>
      </c>
      <c r="R1931">
        <v>1</v>
      </c>
      <c r="S1931" t="s">
        <v>267</v>
      </c>
      <c r="T1931" t="s">
        <v>267</v>
      </c>
      <c r="U1931" t="s">
        <v>7536</v>
      </c>
      <c r="V1931" t="b">
        <v>0</v>
      </c>
      <c r="W1931" t="s">
        <v>265</v>
      </c>
      <c r="X1931">
        <v>0</v>
      </c>
      <c r="Y1931" t="s">
        <v>265</v>
      </c>
      <c r="Z1931" t="s">
        <v>265</v>
      </c>
      <c r="AA1931" t="s">
        <v>265</v>
      </c>
      <c r="AB1931" t="s">
        <v>265</v>
      </c>
      <c r="AC1931" t="s">
        <v>265</v>
      </c>
      <c r="AD1931" t="s">
        <v>265</v>
      </c>
      <c r="AE1931" t="s">
        <v>265</v>
      </c>
      <c r="AF1931" t="s">
        <v>267</v>
      </c>
      <c r="AG1931" t="s">
        <v>265</v>
      </c>
      <c r="AH1931" t="s">
        <v>265</v>
      </c>
      <c r="AI1931" t="s">
        <v>265</v>
      </c>
      <c r="AJ1931" t="s">
        <v>265</v>
      </c>
      <c r="AL1931" t="str">
        <f>IF(Sudan_News12[[#This Row],[relevancy_classification_english]]="Relevant","مناسب",IF(Sudan_News12[[#This Row],[relevancy_classification_english]]="Relevant","عَرَضِيّ",""))</f>
        <v/>
      </c>
      <c r="AN1931" t="str">
        <f>IF(Sudan_News12[[#This Row],[sentiment_analysis_english]]="Negative","سلبي",IF(Sudan_News12[[#This Row],[sentiment_analysis_english]]="Neutral","حيادي",IF(Sudan_News12[[#This Row],[sentiment_analysis_english]]="Positive","إيجابي","")))</f>
        <v/>
      </c>
      <c r="AO1931" t="e">
        <f>INDEX(TextClassificationList[],MATCH(Sudan_News12[[#This Row],[text_classification_arabic]],TextClassificationList[text_classification_arabic],0),1)</f>
        <v>#N/A</v>
      </c>
      <c r="AQ1931" t="e">
        <f>INDEX(TextClassificationList[],MATCH(Sudan_News12[[#This Row],[text_classification_arabic2]],TextClassificationList[text_classification_arabic],0),1)</f>
        <v>#N/A</v>
      </c>
      <c r="AS1931" t="e">
        <f>INDEX(TextClassificationList[],MATCH(Sudan_News12[[#This Row],[text_classification_arabic3]],TextClassificationList[text_classification_arabic],0),1)</f>
        <v>#N/A</v>
      </c>
      <c r="AU1931" t="e">
        <f>INDEX(TextClassificationList[],MATCH(Sudan_News12[[#This Row],[text_classification_arabic4]],TextClassificationList[text_classification_arabic],0),1)</f>
        <v>#N/A</v>
      </c>
      <c r="AW1931" t="e">
        <f>INDEX(TextClassificationList[],MATCH(Sudan_News12[[#This Row],[text_classification_arabic5]],TextClassificationList[text_classification_arabic],0),1)</f>
        <v>#N/A</v>
      </c>
    </row>
    <row r="1932" spans="1:49" x14ac:dyDescent="0.2">
      <c r="A1932">
        <v>1.3439700981560689E+18</v>
      </c>
      <c r="B1932">
        <v>1.3439700981560689E+18</v>
      </c>
      <c r="C1932" t="s">
        <v>7537</v>
      </c>
      <c r="D1932" s="1">
        <v>44194</v>
      </c>
      <c r="E1932" s="2">
        <v>0.80572916666666672</v>
      </c>
      <c r="F1932">
        <v>200</v>
      </c>
      <c r="G1932">
        <v>1889611729</v>
      </c>
      <c r="H1932" t="s">
        <v>354</v>
      </c>
      <c r="I1932" t="s">
        <v>355</v>
      </c>
      <c r="J1932" t="s">
        <v>265</v>
      </c>
      <c r="K1932" t="s">
        <v>7538</v>
      </c>
      <c r="L1932" t="s">
        <v>266</v>
      </c>
      <c r="M1932" t="s">
        <v>267</v>
      </c>
      <c r="N1932" t="s">
        <v>267</v>
      </c>
      <c r="O1932" t="s">
        <v>267</v>
      </c>
      <c r="P1932">
        <v>0</v>
      </c>
      <c r="Q1932">
        <v>0</v>
      </c>
      <c r="R1932">
        <v>0</v>
      </c>
      <c r="S1932" t="s">
        <v>267</v>
      </c>
      <c r="T1932" t="s">
        <v>267</v>
      </c>
      <c r="U1932" t="s">
        <v>7539</v>
      </c>
      <c r="V1932" t="b">
        <v>0</v>
      </c>
      <c r="W1932" t="s">
        <v>265</v>
      </c>
      <c r="X1932">
        <v>0</v>
      </c>
      <c r="Y1932" t="s">
        <v>265</v>
      </c>
      <c r="Z1932" t="s">
        <v>265</v>
      </c>
      <c r="AA1932" t="s">
        <v>265</v>
      </c>
      <c r="AB1932" t="s">
        <v>265</v>
      </c>
      <c r="AC1932" t="s">
        <v>265</v>
      </c>
      <c r="AD1932" t="s">
        <v>265</v>
      </c>
      <c r="AE1932" t="s">
        <v>265</v>
      </c>
      <c r="AF1932" t="s">
        <v>267</v>
      </c>
      <c r="AG1932" t="s">
        <v>265</v>
      </c>
      <c r="AH1932" t="s">
        <v>265</v>
      </c>
      <c r="AI1932" t="s">
        <v>265</v>
      </c>
      <c r="AJ1932" t="s">
        <v>265</v>
      </c>
      <c r="AL1932" t="str">
        <f>IF(Sudan_News12[[#This Row],[relevancy_classification_english]]="Relevant","مناسب",IF(Sudan_News12[[#This Row],[relevancy_classification_english]]="Relevant","عَرَضِيّ",""))</f>
        <v/>
      </c>
      <c r="AN1932" t="str">
        <f>IF(Sudan_News12[[#This Row],[sentiment_analysis_english]]="Negative","سلبي",IF(Sudan_News12[[#This Row],[sentiment_analysis_english]]="Neutral","حيادي",IF(Sudan_News12[[#This Row],[sentiment_analysis_english]]="Positive","إيجابي","")))</f>
        <v/>
      </c>
      <c r="AO1932" t="e">
        <f>INDEX(TextClassificationList[],MATCH(Sudan_News12[[#This Row],[text_classification_arabic]],TextClassificationList[text_classification_arabic],0),1)</f>
        <v>#N/A</v>
      </c>
      <c r="AQ1932" t="e">
        <f>INDEX(TextClassificationList[],MATCH(Sudan_News12[[#This Row],[text_classification_arabic2]],TextClassificationList[text_classification_arabic],0),1)</f>
        <v>#N/A</v>
      </c>
      <c r="AS1932" t="e">
        <f>INDEX(TextClassificationList[],MATCH(Sudan_News12[[#This Row],[text_classification_arabic3]],TextClassificationList[text_classification_arabic],0),1)</f>
        <v>#N/A</v>
      </c>
      <c r="AU1932" t="e">
        <f>INDEX(TextClassificationList[],MATCH(Sudan_News12[[#This Row],[text_classification_arabic4]],TextClassificationList[text_classification_arabic],0),1)</f>
        <v>#N/A</v>
      </c>
      <c r="AW1932" t="e">
        <f>INDEX(TextClassificationList[],MATCH(Sudan_News12[[#This Row],[text_classification_arabic5]],TextClassificationList[text_classification_arabic],0),1)</f>
        <v>#N/A</v>
      </c>
    </row>
    <row r="1933" spans="1:49" x14ac:dyDescent="0.2">
      <c r="A1933">
        <v>1.3439588034238996E+18</v>
      </c>
      <c r="B1933">
        <v>1.3439588034238996E+18</v>
      </c>
      <c r="C1933" t="s">
        <v>7540</v>
      </c>
      <c r="D1933" s="1">
        <v>44194</v>
      </c>
      <c r="E1933" s="2">
        <v>0.77456018518518521</v>
      </c>
      <c r="F1933">
        <v>200</v>
      </c>
      <c r="G1933">
        <v>1889611729</v>
      </c>
      <c r="H1933" t="s">
        <v>354</v>
      </c>
      <c r="I1933" t="s">
        <v>355</v>
      </c>
      <c r="J1933" t="s">
        <v>265</v>
      </c>
      <c r="K1933" t="s">
        <v>7541</v>
      </c>
      <c r="L1933" t="s">
        <v>272</v>
      </c>
      <c r="M1933" t="s">
        <v>267</v>
      </c>
      <c r="N1933" t="s">
        <v>267</v>
      </c>
      <c r="O1933" t="s">
        <v>267</v>
      </c>
      <c r="P1933">
        <v>0</v>
      </c>
      <c r="Q1933">
        <v>0</v>
      </c>
      <c r="R1933">
        <v>0</v>
      </c>
      <c r="S1933" t="s">
        <v>7542</v>
      </c>
      <c r="T1933" t="s">
        <v>267</v>
      </c>
      <c r="U1933" t="s">
        <v>7543</v>
      </c>
      <c r="V1933" t="b">
        <v>0</v>
      </c>
      <c r="W1933" t="s">
        <v>7544</v>
      </c>
      <c r="X1933">
        <v>0</v>
      </c>
      <c r="Y1933" t="s">
        <v>265</v>
      </c>
      <c r="Z1933" t="s">
        <v>265</v>
      </c>
      <c r="AA1933" t="s">
        <v>265</v>
      </c>
      <c r="AB1933" t="s">
        <v>265</v>
      </c>
      <c r="AC1933" t="s">
        <v>265</v>
      </c>
      <c r="AD1933" t="s">
        <v>265</v>
      </c>
      <c r="AE1933" t="s">
        <v>265</v>
      </c>
      <c r="AF1933" t="s">
        <v>267</v>
      </c>
      <c r="AG1933" t="s">
        <v>265</v>
      </c>
      <c r="AH1933" t="s">
        <v>265</v>
      </c>
      <c r="AI1933" t="s">
        <v>265</v>
      </c>
      <c r="AJ1933" t="s">
        <v>265</v>
      </c>
      <c r="AL1933" t="str">
        <f>IF(Sudan_News12[[#This Row],[relevancy_classification_english]]="Relevant","مناسب",IF(Sudan_News12[[#This Row],[relevancy_classification_english]]="Relevant","عَرَضِيّ",""))</f>
        <v/>
      </c>
      <c r="AN1933" t="str">
        <f>IF(Sudan_News12[[#This Row],[sentiment_analysis_english]]="Negative","سلبي",IF(Sudan_News12[[#This Row],[sentiment_analysis_english]]="Neutral","حيادي",IF(Sudan_News12[[#This Row],[sentiment_analysis_english]]="Positive","إيجابي","")))</f>
        <v/>
      </c>
      <c r="AO1933" t="e">
        <f>INDEX(TextClassificationList[],MATCH(Sudan_News12[[#This Row],[text_classification_arabic]],TextClassificationList[text_classification_arabic],0),1)</f>
        <v>#N/A</v>
      </c>
      <c r="AQ1933" t="e">
        <f>INDEX(TextClassificationList[],MATCH(Sudan_News12[[#This Row],[text_classification_arabic2]],TextClassificationList[text_classification_arabic],0),1)</f>
        <v>#N/A</v>
      </c>
      <c r="AS1933" t="e">
        <f>INDEX(TextClassificationList[],MATCH(Sudan_News12[[#This Row],[text_classification_arabic3]],TextClassificationList[text_classification_arabic],0),1)</f>
        <v>#N/A</v>
      </c>
      <c r="AU1933" t="e">
        <f>INDEX(TextClassificationList[],MATCH(Sudan_News12[[#This Row],[text_classification_arabic4]],TextClassificationList[text_classification_arabic],0),1)</f>
        <v>#N/A</v>
      </c>
      <c r="AW1933" t="e">
        <f>INDEX(TextClassificationList[],MATCH(Sudan_News12[[#This Row],[text_classification_arabic5]],TextClassificationList[text_classification_arabic],0),1)</f>
        <v>#N/A</v>
      </c>
    </row>
    <row r="1934" spans="1:49" x14ac:dyDescent="0.2">
      <c r="A1934">
        <v>1.3439582983835689E+18</v>
      </c>
      <c r="B1934">
        <v>1.3439582983835689E+18</v>
      </c>
      <c r="C1934" t="s">
        <v>7545</v>
      </c>
      <c r="D1934" s="1">
        <v>44194</v>
      </c>
      <c r="E1934" s="2">
        <v>0.77317129629629633</v>
      </c>
      <c r="F1934">
        <v>200</v>
      </c>
      <c r="G1934">
        <v>1889611729</v>
      </c>
      <c r="H1934" t="s">
        <v>354</v>
      </c>
      <c r="I1934" t="s">
        <v>355</v>
      </c>
      <c r="J1934" t="s">
        <v>265</v>
      </c>
      <c r="K1934" t="s">
        <v>7546</v>
      </c>
      <c r="L1934" t="s">
        <v>266</v>
      </c>
      <c r="M1934" t="s">
        <v>267</v>
      </c>
      <c r="N1934" t="s">
        <v>267</v>
      </c>
      <c r="O1934" t="s">
        <v>267</v>
      </c>
      <c r="P1934">
        <v>0</v>
      </c>
      <c r="Q1934">
        <v>1</v>
      </c>
      <c r="R1934">
        <v>2</v>
      </c>
      <c r="S1934" t="s">
        <v>267</v>
      </c>
      <c r="T1934" t="s">
        <v>267</v>
      </c>
      <c r="U1934" t="s">
        <v>7544</v>
      </c>
      <c r="V1934" t="b">
        <v>0</v>
      </c>
      <c r="W1934" t="s">
        <v>265</v>
      </c>
      <c r="X1934">
        <v>0</v>
      </c>
      <c r="Y1934" t="s">
        <v>265</v>
      </c>
      <c r="Z1934" t="s">
        <v>265</v>
      </c>
      <c r="AA1934" t="s">
        <v>265</v>
      </c>
      <c r="AB1934" t="s">
        <v>265</v>
      </c>
      <c r="AC1934" t="s">
        <v>265</v>
      </c>
      <c r="AD1934" t="s">
        <v>265</v>
      </c>
      <c r="AE1934" t="s">
        <v>265</v>
      </c>
      <c r="AF1934" t="s">
        <v>267</v>
      </c>
      <c r="AG1934" t="s">
        <v>265</v>
      </c>
      <c r="AH1934" t="s">
        <v>265</v>
      </c>
      <c r="AI1934" t="s">
        <v>265</v>
      </c>
      <c r="AJ1934" t="s">
        <v>265</v>
      </c>
      <c r="AL1934" t="str">
        <f>IF(Sudan_News12[[#This Row],[relevancy_classification_english]]="Relevant","مناسب",IF(Sudan_News12[[#This Row],[relevancy_classification_english]]="Relevant","عَرَضِيّ",""))</f>
        <v/>
      </c>
      <c r="AN1934" t="str">
        <f>IF(Sudan_News12[[#This Row],[sentiment_analysis_english]]="Negative","سلبي",IF(Sudan_News12[[#This Row],[sentiment_analysis_english]]="Neutral","حيادي",IF(Sudan_News12[[#This Row],[sentiment_analysis_english]]="Positive","إيجابي","")))</f>
        <v/>
      </c>
      <c r="AO1934" t="e">
        <f>INDEX(TextClassificationList[],MATCH(Sudan_News12[[#This Row],[text_classification_arabic]],TextClassificationList[text_classification_arabic],0),1)</f>
        <v>#N/A</v>
      </c>
      <c r="AQ1934" t="e">
        <f>INDEX(TextClassificationList[],MATCH(Sudan_News12[[#This Row],[text_classification_arabic2]],TextClassificationList[text_classification_arabic],0),1)</f>
        <v>#N/A</v>
      </c>
      <c r="AS1934" t="e">
        <f>INDEX(TextClassificationList[],MATCH(Sudan_News12[[#This Row],[text_classification_arabic3]],TextClassificationList[text_classification_arabic],0),1)</f>
        <v>#N/A</v>
      </c>
      <c r="AU1934" t="e">
        <f>INDEX(TextClassificationList[],MATCH(Sudan_News12[[#This Row],[text_classification_arabic4]],TextClassificationList[text_classification_arabic],0),1)</f>
        <v>#N/A</v>
      </c>
      <c r="AW1934" t="e">
        <f>INDEX(TextClassificationList[],MATCH(Sudan_News12[[#This Row],[text_classification_arabic5]],TextClassificationList[text_classification_arabic],0),1)</f>
        <v>#N/A</v>
      </c>
    </row>
    <row r="1935" spans="1:49" x14ac:dyDescent="0.2">
      <c r="A1935">
        <v>1.3439006482916516E+18</v>
      </c>
      <c r="B1935">
        <v>1.3439005260989809E+18</v>
      </c>
      <c r="C1935" t="s">
        <v>7547</v>
      </c>
      <c r="D1935" s="1">
        <v>44194</v>
      </c>
      <c r="E1935" s="2">
        <v>0.61408564814814814</v>
      </c>
      <c r="F1935">
        <v>200</v>
      </c>
      <c r="G1935">
        <v>1889611729</v>
      </c>
      <c r="H1935" t="s">
        <v>354</v>
      </c>
      <c r="I1935" t="s">
        <v>355</v>
      </c>
      <c r="J1935" t="s">
        <v>265</v>
      </c>
      <c r="K1935" t="s">
        <v>7548</v>
      </c>
      <c r="L1935" t="s">
        <v>273</v>
      </c>
      <c r="M1935" t="s">
        <v>267</v>
      </c>
      <c r="N1935" t="s">
        <v>267</v>
      </c>
      <c r="O1935" t="s">
        <v>7549</v>
      </c>
      <c r="P1935">
        <v>0</v>
      </c>
      <c r="Q1935">
        <v>0</v>
      </c>
      <c r="R1935">
        <v>0</v>
      </c>
      <c r="S1935" t="s">
        <v>267</v>
      </c>
      <c r="T1935" t="s">
        <v>267</v>
      </c>
      <c r="U1935" t="s">
        <v>7550</v>
      </c>
      <c r="V1935" t="b">
        <v>0</v>
      </c>
      <c r="W1935" t="s">
        <v>265</v>
      </c>
      <c r="X1935">
        <v>1</v>
      </c>
      <c r="Y1935" t="s">
        <v>7551</v>
      </c>
      <c r="Z1935" t="s">
        <v>265</v>
      </c>
      <c r="AA1935" t="s">
        <v>265</v>
      </c>
      <c r="AB1935" t="s">
        <v>265</v>
      </c>
      <c r="AC1935" t="s">
        <v>265</v>
      </c>
      <c r="AD1935" t="s">
        <v>265</v>
      </c>
      <c r="AE1935" t="s">
        <v>265</v>
      </c>
      <c r="AF1935" t="s">
        <v>267</v>
      </c>
      <c r="AG1935" t="s">
        <v>265</v>
      </c>
      <c r="AH1935" t="s">
        <v>265</v>
      </c>
      <c r="AI1935" t="s">
        <v>265</v>
      </c>
      <c r="AJ1935" t="s">
        <v>265</v>
      </c>
      <c r="AL1935" t="str">
        <f>IF(Sudan_News12[[#This Row],[relevancy_classification_english]]="Relevant","مناسب",IF(Sudan_News12[[#This Row],[relevancy_classification_english]]="Relevant","عَرَضِيّ",""))</f>
        <v/>
      </c>
      <c r="AN1935" t="str">
        <f>IF(Sudan_News12[[#This Row],[sentiment_analysis_english]]="Negative","سلبي",IF(Sudan_News12[[#This Row],[sentiment_analysis_english]]="Neutral","حيادي",IF(Sudan_News12[[#This Row],[sentiment_analysis_english]]="Positive","إيجابي","")))</f>
        <v/>
      </c>
      <c r="AO1935" t="e">
        <f>INDEX(TextClassificationList[],MATCH(Sudan_News12[[#This Row],[text_classification_arabic]],TextClassificationList[text_classification_arabic],0),1)</f>
        <v>#N/A</v>
      </c>
      <c r="AQ1935" t="e">
        <f>INDEX(TextClassificationList[],MATCH(Sudan_News12[[#This Row],[text_classification_arabic2]],TextClassificationList[text_classification_arabic],0),1)</f>
        <v>#N/A</v>
      </c>
      <c r="AS1935" t="e">
        <f>INDEX(TextClassificationList[],MATCH(Sudan_News12[[#This Row],[text_classification_arabic3]],TextClassificationList[text_classification_arabic],0),1)</f>
        <v>#N/A</v>
      </c>
      <c r="AU1935" t="e">
        <f>INDEX(TextClassificationList[],MATCH(Sudan_News12[[#This Row],[text_classification_arabic4]],TextClassificationList[text_classification_arabic],0),1)</f>
        <v>#N/A</v>
      </c>
      <c r="AW1935" t="e">
        <f>INDEX(TextClassificationList[],MATCH(Sudan_News12[[#This Row],[text_classification_arabic5]],TextClassificationList[text_classification_arabic],0),1)</f>
        <v>#N/A</v>
      </c>
    </row>
    <row r="1936" spans="1:49" x14ac:dyDescent="0.2">
      <c r="A1936">
        <v>1.3439005260989809E+18</v>
      </c>
      <c r="B1936">
        <v>1.3439005260989809E+18</v>
      </c>
      <c r="C1936" t="s">
        <v>7552</v>
      </c>
      <c r="D1936" s="1">
        <v>44194</v>
      </c>
      <c r="E1936" s="2">
        <v>0.61375000000000002</v>
      </c>
      <c r="F1936">
        <v>200</v>
      </c>
      <c r="G1936">
        <v>1889611729</v>
      </c>
      <c r="H1936" t="s">
        <v>354</v>
      </c>
      <c r="I1936" t="s">
        <v>355</v>
      </c>
      <c r="J1936" t="s">
        <v>265</v>
      </c>
      <c r="K1936" t="s">
        <v>7553</v>
      </c>
      <c r="L1936" t="s">
        <v>266</v>
      </c>
      <c r="M1936" t="s">
        <v>267</v>
      </c>
      <c r="N1936" t="s">
        <v>267</v>
      </c>
      <c r="O1936" t="s">
        <v>7554</v>
      </c>
      <c r="P1936">
        <v>1</v>
      </c>
      <c r="Q1936">
        <v>0</v>
      </c>
      <c r="R1936">
        <v>0</v>
      </c>
      <c r="S1936" t="s">
        <v>267</v>
      </c>
      <c r="T1936" t="s">
        <v>267</v>
      </c>
      <c r="U1936" t="s">
        <v>7555</v>
      </c>
      <c r="V1936" t="b">
        <v>0</v>
      </c>
      <c r="W1936" t="s">
        <v>265</v>
      </c>
      <c r="X1936">
        <v>1</v>
      </c>
      <c r="Y1936" t="s">
        <v>7556</v>
      </c>
      <c r="Z1936" t="s">
        <v>265</v>
      </c>
      <c r="AA1936" t="s">
        <v>265</v>
      </c>
      <c r="AB1936" t="s">
        <v>265</v>
      </c>
      <c r="AC1936" t="s">
        <v>265</v>
      </c>
      <c r="AD1936" t="s">
        <v>265</v>
      </c>
      <c r="AE1936" t="s">
        <v>265</v>
      </c>
      <c r="AF1936" t="s">
        <v>267</v>
      </c>
      <c r="AG1936" t="s">
        <v>265</v>
      </c>
      <c r="AH1936" t="s">
        <v>265</v>
      </c>
      <c r="AI1936" t="s">
        <v>265</v>
      </c>
      <c r="AJ1936" t="s">
        <v>265</v>
      </c>
      <c r="AL1936" t="str">
        <f>IF(Sudan_News12[[#This Row],[relevancy_classification_english]]="Relevant","مناسب",IF(Sudan_News12[[#This Row],[relevancy_classification_english]]="Relevant","عَرَضِيّ",""))</f>
        <v/>
      </c>
      <c r="AN1936" t="str">
        <f>IF(Sudan_News12[[#This Row],[sentiment_analysis_english]]="Negative","سلبي",IF(Sudan_News12[[#This Row],[sentiment_analysis_english]]="Neutral","حيادي",IF(Sudan_News12[[#This Row],[sentiment_analysis_english]]="Positive","إيجابي","")))</f>
        <v/>
      </c>
      <c r="AO1936" t="e">
        <f>INDEX(TextClassificationList[],MATCH(Sudan_News12[[#This Row],[text_classification_arabic]],TextClassificationList[text_classification_arabic],0),1)</f>
        <v>#N/A</v>
      </c>
      <c r="AQ1936" t="e">
        <f>INDEX(TextClassificationList[],MATCH(Sudan_News12[[#This Row],[text_classification_arabic2]],TextClassificationList[text_classification_arabic],0),1)</f>
        <v>#N/A</v>
      </c>
      <c r="AS1936" t="e">
        <f>INDEX(TextClassificationList[],MATCH(Sudan_News12[[#This Row],[text_classification_arabic3]],TextClassificationList[text_classification_arabic],0),1)</f>
        <v>#N/A</v>
      </c>
      <c r="AU1936" t="e">
        <f>INDEX(TextClassificationList[],MATCH(Sudan_News12[[#This Row],[text_classification_arabic4]],TextClassificationList[text_classification_arabic],0),1)</f>
        <v>#N/A</v>
      </c>
      <c r="AW1936" t="e">
        <f>INDEX(TextClassificationList[],MATCH(Sudan_News12[[#This Row],[text_classification_arabic5]],TextClassificationList[text_classification_arabic],0),1)</f>
        <v>#N/A</v>
      </c>
    </row>
    <row r="1937" spans="1:49" x14ac:dyDescent="0.2">
      <c r="A1937">
        <v>1.3438978949743534E+18</v>
      </c>
      <c r="B1937">
        <v>1.3438978949743534E+18</v>
      </c>
      <c r="C1937" t="s">
        <v>7557</v>
      </c>
      <c r="D1937" s="1">
        <v>44194</v>
      </c>
      <c r="E1937" s="2">
        <v>0.60649305555555555</v>
      </c>
      <c r="F1937">
        <v>200</v>
      </c>
      <c r="G1937">
        <v>1889611729</v>
      </c>
      <c r="H1937" t="s">
        <v>354</v>
      </c>
      <c r="I1937" t="s">
        <v>355</v>
      </c>
      <c r="J1937" t="s">
        <v>265</v>
      </c>
      <c r="K1937" t="s">
        <v>7558</v>
      </c>
      <c r="L1937" t="s">
        <v>266</v>
      </c>
      <c r="M1937" t="s">
        <v>267</v>
      </c>
      <c r="N1937" t="s">
        <v>267</v>
      </c>
      <c r="O1937" t="s">
        <v>267</v>
      </c>
      <c r="P1937">
        <v>0</v>
      </c>
      <c r="Q1937">
        <v>6</v>
      </c>
      <c r="R1937">
        <v>7</v>
      </c>
      <c r="S1937" t="s">
        <v>7559</v>
      </c>
      <c r="T1937" t="s">
        <v>267</v>
      </c>
      <c r="U1937" t="s">
        <v>7560</v>
      </c>
      <c r="V1937" t="b">
        <v>0</v>
      </c>
      <c r="W1937" t="s">
        <v>265</v>
      </c>
      <c r="X1937">
        <v>1</v>
      </c>
      <c r="Y1937" t="s">
        <v>7561</v>
      </c>
      <c r="Z1937" t="s">
        <v>265</v>
      </c>
      <c r="AA1937" t="s">
        <v>265</v>
      </c>
      <c r="AB1937" t="s">
        <v>265</v>
      </c>
      <c r="AC1937" t="s">
        <v>265</v>
      </c>
      <c r="AD1937" t="s">
        <v>265</v>
      </c>
      <c r="AE1937" t="s">
        <v>265</v>
      </c>
      <c r="AF1937" t="s">
        <v>267</v>
      </c>
      <c r="AG1937" t="s">
        <v>265</v>
      </c>
      <c r="AH1937" t="s">
        <v>265</v>
      </c>
      <c r="AI1937" t="s">
        <v>265</v>
      </c>
      <c r="AJ1937" t="s">
        <v>265</v>
      </c>
      <c r="AL1937" t="str">
        <f>IF(Sudan_News12[[#This Row],[relevancy_classification_english]]="Relevant","مناسب",IF(Sudan_News12[[#This Row],[relevancy_classification_english]]="Relevant","عَرَضِيّ",""))</f>
        <v/>
      </c>
      <c r="AN1937" t="str">
        <f>IF(Sudan_News12[[#This Row],[sentiment_analysis_english]]="Negative","سلبي",IF(Sudan_News12[[#This Row],[sentiment_analysis_english]]="Neutral","حيادي",IF(Sudan_News12[[#This Row],[sentiment_analysis_english]]="Positive","إيجابي","")))</f>
        <v/>
      </c>
      <c r="AO1937" t="e">
        <f>INDEX(TextClassificationList[],MATCH(Sudan_News12[[#This Row],[text_classification_arabic]],TextClassificationList[text_classification_arabic],0),1)</f>
        <v>#N/A</v>
      </c>
      <c r="AQ1937" t="e">
        <f>INDEX(TextClassificationList[],MATCH(Sudan_News12[[#This Row],[text_classification_arabic2]],TextClassificationList[text_classification_arabic],0),1)</f>
        <v>#N/A</v>
      </c>
      <c r="AS1937" t="e">
        <f>INDEX(TextClassificationList[],MATCH(Sudan_News12[[#This Row],[text_classification_arabic3]],TextClassificationList[text_classification_arabic],0),1)</f>
        <v>#N/A</v>
      </c>
      <c r="AU1937" t="e">
        <f>INDEX(TextClassificationList[],MATCH(Sudan_News12[[#This Row],[text_classification_arabic4]],TextClassificationList[text_classification_arabic],0),1)</f>
        <v>#N/A</v>
      </c>
      <c r="AW1937" t="e">
        <f>INDEX(TextClassificationList[],MATCH(Sudan_News12[[#This Row],[text_classification_arabic5]],TextClassificationList[text_classification_arabic],0),1)</f>
        <v>#N/A</v>
      </c>
    </row>
    <row r="1938" spans="1:49" x14ac:dyDescent="0.2">
      <c r="A1938">
        <v>1.3438938123687813E+18</v>
      </c>
      <c r="B1938">
        <v>1.3438938123687813E+18</v>
      </c>
      <c r="C1938" t="s">
        <v>7562</v>
      </c>
      <c r="D1938" s="1">
        <v>44194</v>
      </c>
      <c r="E1938" s="2">
        <v>0.59521990740740738</v>
      </c>
      <c r="F1938">
        <v>200</v>
      </c>
      <c r="G1938">
        <v>1889611729</v>
      </c>
      <c r="H1938" t="s">
        <v>354</v>
      </c>
      <c r="I1938" t="s">
        <v>355</v>
      </c>
      <c r="J1938" t="s">
        <v>265</v>
      </c>
      <c r="K1938" t="s">
        <v>7563</v>
      </c>
      <c r="L1938" t="s">
        <v>273</v>
      </c>
      <c r="M1938" t="s">
        <v>267</v>
      </c>
      <c r="N1938" t="s">
        <v>267</v>
      </c>
      <c r="O1938" t="s">
        <v>7564</v>
      </c>
      <c r="P1938">
        <v>1</v>
      </c>
      <c r="Q1938">
        <v>1</v>
      </c>
      <c r="R1938">
        <v>0</v>
      </c>
      <c r="S1938" t="s">
        <v>267</v>
      </c>
      <c r="T1938" t="s">
        <v>267</v>
      </c>
      <c r="U1938" t="s">
        <v>7565</v>
      </c>
      <c r="V1938" t="b">
        <v>0</v>
      </c>
      <c r="W1938" t="s">
        <v>265</v>
      </c>
      <c r="X1938">
        <v>1</v>
      </c>
      <c r="Y1938" t="s">
        <v>7566</v>
      </c>
      <c r="Z1938" t="s">
        <v>265</v>
      </c>
      <c r="AA1938" t="s">
        <v>265</v>
      </c>
      <c r="AB1938" t="s">
        <v>265</v>
      </c>
      <c r="AC1938" t="s">
        <v>265</v>
      </c>
      <c r="AD1938" t="s">
        <v>265</v>
      </c>
      <c r="AE1938" t="s">
        <v>265</v>
      </c>
      <c r="AF1938" t="s">
        <v>267</v>
      </c>
      <c r="AG1938" t="s">
        <v>265</v>
      </c>
      <c r="AH1938" t="s">
        <v>265</v>
      </c>
      <c r="AI1938" t="s">
        <v>265</v>
      </c>
      <c r="AJ1938" t="s">
        <v>265</v>
      </c>
      <c r="AL1938" t="str">
        <f>IF(Sudan_News12[[#This Row],[relevancy_classification_english]]="Relevant","مناسب",IF(Sudan_News12[[#This Row],[relevancy_classification_english]]="Relevant","عَرَضِيّ",""))</f>
        <v/>
      </c>
      <c r="AN1938" t="str">
        <f>IF(Sudan_News12[[#This Row],[sentiment_analysis_english]]="Negative","سلبي",IF(Sudan_News12[[#This Row],[sentiment_analysis_english]]="Neutral","حيادي",IF(Sudan_News12[[#This Row],[sentiment_analysis_english]]="Positive","إيجابي","")))</f>
        <v/>
      </c>
      <c r="AO1938" t="e">
        <f>INDEX(TextClassificationList[],MATCH(Sudan_News12[[#This Row],[text_classification_arabic]],TextClassificationList[text_classification_arabic],0),1)</f>
        <v>#N/A</v>
      </c>
      <c r="AQ1938" t="e">
        <f>INDEX(TextClassificationList[],MATCH(Sudan_News12[[#This Row],[text_classification_arabic2]],TextClassificationList[text_classification_arabic],0),1)</f>
        <v>#N/A</v>
      </c>
      <c r="AS1938" t="e">
        <f>INDEX(TextClassificationList[],MATCH(Sudan_News12[[#This Row],[text_classification_arabic3]],TextClassificationList[text_classification_arabic],0),1)</f>
        <v>#N/A</v>
      </c>
      <c r="AU1938" t="e">
        <f>INDEX(TextClassificationList[],MATCH(Sudan_News12[[#This Row],[text_classification_arabic4]],TextClassificationList[text_classification_arabic],0),1)</f>
        <v>#N/A</v>
      </c>
      <c r="AW1938" t="e">
        <f>INDEX(TextClassificationList[],MATCH(Sudan_News12[[#This Row],[text_classification_arabic5]],TextClassificationList[text_classification_arabic],0),1)</f>
        <v>#N/A</v>
      </c>
    </row>
    <row r="1939" spans="1:49" x14ac:dyDescent="0.2">
      <c r="A1939">
        <v>1.343892602379264E+18</v>
      </c>
      <c r="B1939">
        <v>1.343892602379264E+18</v>
      </c>
      <c r="C1939" t="s">
        <v>7567</v>
      </c>
      <c r="D1939" s="1">
        <v>44194</v>
      </c>
      <c r="E1939" s="2">
        <v>0.59188657407407408</v>
      </c>
      <c r="F1939">
        <v>200</v>
      </c>
      <c r="G1939">
        <v>1889611729</v>
      </c>
      <c r="H1939" t="s">
        <v>354</v>
      </c>
      <c r="I1939" t="s">
        <v>355</v>
      </c>
      <c r="J1939" t="s">
        <v>265</v>
      </c>
      <c r="K1939" t="s">
        <v>7568</v>
      </c>
      <c r="L1939" t="s">
        <v>273</v>
      </c>
      <c r="M1939" t="s">
        <v>267</v>
      </c>
      <c r="N1939" t="s">
        <v>7569</v>
      </c>
      <c r="O1939" t="s">
        <v>267</v>
      </c>
      <c r="P1939">
        <v>0</v>
      </c>
      <c r="Q1939">
        <v>0</v>
      </c>
      <c r="R1939">
        <v>0</v>
      </c>
      <c r="S1939" t="s">
        <v>267</v>
      </c>
      <c r="T1939" t="s">
        <v>267</v>
      </c>
      <c r="U1939" t="s">
        <v>7570</v>
      </c>
      <c r="V1939" t="b">
        <v>0</v>
      </c>
      <c r="W1939" t="s">
        <v>265</v>
      </c>
      <c r="X1939">
        <v>0</v>
      </c>
      <c r="Y1939" t="s">
        <v>265</v>
      </c>
      <c r="Z1939" t="s">
        <v>265</v>
      </c>
      <c r="AA1939" t="s">
        <v>265</v>
      </c>
      <c r="AB1939" t="s">
        <v>265</v>
      </c>
      <c r="AC1939" t="s">
        <v>265</v>
      </c>
      <c r="AD1939" t="s">
        <v>265</v>
      </c>
      <c r="AE1939" t="s">
        <v>265</v>
      </c>
      <c r="AF1939" t="s">
        <v>267</v>
      </c>
      <c r="AG1939" t="s">
        <v>265</v>
      </c>
      <c r="AH1939" t="s">
        <v>265</v>
      </c>
      <c r="AI1939" t="s">
        <v>265</v>
      </c>
      <c r="AJ1939" t="s">
        <v>265</v>
      </c>
      <c r="AL1939" t="str">
        <f>IF(Sudan_News12[[#This Row],[relevancy_classification_english]]="Relevant","مناسب",IF(Sudan_News12[[#This Row],[relevancy_classification_english]]="Relevant","عَرَضِيّ",""))</f>
        <v/>
      </c>
      <c r="AN1939" t="str">
        <f>IF(Sudan_News12[[#This Row],[sentiment_analysis_english]]="Negative","سلبي",IF(Sudan_News12[[#This Row],[sentiment_analysis_english]]="Neutral","حيادي",IF(Sudan_News12[[#This Row],[sentiment_analysis_english]]="Positive","إيجابي","")))</f>
        <v/>
      </c>
      <c r="AO1939" t="e">
        <f>INDEX(TextClassificationList[],MATCH(Sudan_News12[[#This Row],[text_classification_arabic]],TextClassificationList[text_classification_arabic],0),1)</f>
        <v>#N/A</v>
      </c>
      <c r="AQ1939" t="e">
        <f>INDEX(TextClassificationList[],MATCH(Sudan_News12[[#This Row],[text_classification_arabic2]],TextClassificationList[text_classification_arabic],0),1)</f>
        <v>#N/A</v>
      </c>
      <c r="AS1939" t="e">
        <f>INDEX(TextClassificationList[],MATCH(Sudan_News12[[#This Row],[text_classification_arabic3]],TextClassificationList[text_classification_arabic],0),1)</f>
        <v>#N/A</v>
      </c>
      <c r="AU1939" t="e">
        <f>INDEX(TextClassificationList[],MATCH(Sudan_News12[[#This Row],[text_classification_arabic4]],TextClassificationList[text_classification_arabic],0),1)</f>
        <v>#N/A</v>
      </c>
      <c r="AW1939" t="e">
        <f>INDEX(TextClassificationList[],MATCH(Sudan_News12[[#This Row],[text_classification_arabic5]],TextClassificationList[text_classification_arabic],0),1)</f>
        <v>#N/A</v>
      </c>
    </row>
    <row r="1940" spans="1:49" x14ac:dyDescent="0.2">
      <c r="A1940">
        <v>1.343882282675925E+18</v>
      </c>
      <c r="B1940">
        <v>1.343882282675925E+18</v>
      </c>
      <c r="C1940" t="s">
        <v>7571</v>
      </c>
      <c r="D1940" s="1">
        <v>44194</v>
      </c>
      <c r="E1940" s="2">
        <v>0.56340277777777781</v>
      </c>
      <c r="F1940">
        <v>200</v>
      </c>
      <c r="G1940">
        <v>1889611729</v>
      </c>
      <c r="H1940" t="s">
        <v>354</v>
      </c>
      <c r="I1940" t="s">
        <v>355</v>
      </c>
      <c r="J1940" t="s">
        <v>265</v>
      </c>
      <c r="K1940" t="s">
        <v>7572</v>
      </c>
      <c r="L1940" t="s">
        <v>266</v>
      </c>
      <c r="M1940" t="s">
        <v>267</v>
      </c>
      <c r="N1940" t="s">
        <v>267</v>
      </c>
      <c r="O1940" t="s">
        <v>267</v>
      </c>
      <c r="P1940">
        <v>0</v>
      </c>
      <c r="Q1940">
        <v>1</v>
      </c>
      <c r="R1940">
        <v>3</v>
      </c>
      <c r="S1940" t="s">
        <v>267</v>
      </c>
      <c r="T1940" t="s">
        <v>267</v>
      </c>
      <c r="U1940" t="s">
        <v>7573</v>
      </c>
      <c r="V1940" t="b">
        <v>0</v>
      </c>
      <c r="W1940" t="s">
        <v>265</v>
      </c>
      <c r="X1940">
        <v>0</v>
      </c>
      <c r="Y1940" t="s">
        <v>265</v>
      </c>
      <c r="Z1940" t="s">
        <v>265</v>
      </c>
      <c r="AA1940" t="s">
        <v>265</v>
      </c>
      <c r="AB1940" t="s">
        <v>265</v>
      </c>
      <c r="AC1940" t="s">
        <v>265</v>
      </c>
      <c r="AD1940" t="s">
        <v>265</v>
      </c>
      <c r="AE1940" t="s">
        <v>265</v>
      </c>
      <c r="AF1940" t="s">
        <v>267</v>
      </c>
      <c r="AG1940" t="s">
        <v>265</v>
      </c>
      <c r="AH1940" t="s">
        <v>265</v>
      </c>
      <c r="AI1940" t="s">
        <v>265</v>
      </c>
      <c r="AJ1940" t="s">
        <v>265</v>
      </c>
      <c r="AL1940" t="str">
        <f>IF(Sudan_News12[[#This Row],[relevancy_classification_english]]="Relevant","مناسب",IF(Sudan_News12[[#This Row],[relevancy_classification_english]]="Relevant","عَرَضِيّ",""))</f>
        <v/>
      </c>
      <c r="AN1940" t="str">
        <f>IF(Sudan_News12[[#This Row],[sentiment_analysis_english]]="Negative","سلبي",IF(Sudan_News12[[#This Row],[sentiment_analysis_english]]="Neutral","حيادي",IF(Sudan_News12[[#This Row],[sentiment_analysis_english]]="Positive","إيجابي","")))</f>
        <v/>
      </c>
      <c r="AO1940" t="e">
        <f>INDEX(TextClassificationList[],MATCH(Sudan_News12[[#This Row],[text_classification_arabic]],TextClassificationList[text_classification_arabic],0),1)</f>
        <v>#N/A</v>
      </c>
      <c r="AQ1940" t="e">
        <f>INDEX(TextClassificationList[],MATCH(Sudan_News12[[#This Row],[text_classification_arabic2]],TextClassificationList[text_classification_arabic],0),1)</f>
        <v>#N/A</v>
      </c>
      <c r="AS1940" t="e">
        <f>INDEX(TextClassificationList[],MATCH(Sudan_News12[[#This Row],[text_classification_arabic3]],TextClassificationList[text_classification_arabic],0),1)</f>
        <v>#N/A</v>
      </c>
      <c r="AU1940" t="e">
        <f>INDEX(TextClassificationList[],MATCH(Sudan_News12[[#This Row],[text_classification_arabic4]],TextClassificationList[text_classification_arabic],0),1)</f>
        <v>#N/A</v>
      </c>
      <c r="AW1940" t="e">
        <f>INDEX(TextClassificationList[],MATCH(Sudan_News12[[#This Row],[text_classification_arabic5]],TextClassificationList[text_classification_arabic],0),1)</f>
        <v>#N/A</v>
      </c>
    </row>
    <row r="1941" spans="1:49" x14ac:dyDescent="0.2">
      <c r="A1941">
        <v>1.3438766643553812E+18</v>
      </c>
      <c r="B1941">
        <v>1.3438766643553812E+18</v>
      </c>
      <c r="C1941" t="s">
        <v>7574</v>
      </c>
      <c r="D1941" s="1">
        <v>44194</v>
      </c>
      <c r="E1941" s="2">
        <v>0.54790509259259257</v>
      </c>
      <c r="F1941">
        <v>200</v>
      </c>
      <c r="G1941">
        <v>1889611729</v>
      </c>
      <c r="H1941" t="s">
        <v>354</v>
      </c>
      <c r="I1941" t="s">
        <v>355</v>
      </c>
      <c r="J1941" t="s">
        <v>265</v>
      </c>
      <c r="K1941" t="s">
        <v>7575</v>
      </c>
      <c r="L1941" t="s">
        <v>266</v>
      </c>
      <c r="M1941" t="s">
        <v>267</v>
      </c>
      <c r="N1941" t="s">
        <v>267</v>
      </c>
      <c r="O1941" t="s">
        <v>267</v>
      </c>
      <c r="P1941">
        <v>0</v>
      </c>
      <c r="Q1941">
        <v>0</v>
      </c>
      <c r="R1941">
        <v>0</v>
      </c>
      <c r="S1941" t="s">
        <v>267</v>
      </c>
      <c r="T1941" t="s">
        <v>267</v>
      </c>
      <c r="U1941" t="s">
        <v>7576</v>
      </c>
      <c r="V1941" t="b">
        <v>0</v>
      </c>
      <c r="W1941" t="s">
        <v>265</v>
      </c>
      <c r="X1941">
        <v>0</v>
      </c>
      <c r="Y1941" t="s">
        <v>265</v>
      </c>
      <c r="Z1941" t="s">
        <v>265</v>
      </c>
      <c r="AA1941" t="s">
        <v>265</v>
      </c>
      <c r="AB1941" t="s">
        <v>265</v>
      </c>
      <c r="AC1941" t="s">
        <v>265</v>
      </c>
      <c r="AD1941" t="s">
        <v>265</v>
      </c>
      <c r="AE1941" t="s">
        <v>265</v>
      </c>
      <c r="AF1941" t="s">
        <v>267</v>
      </c>
      <c r="AG1941" t="s">
        <v>265</v>
      </c>
      <c r="AH1941" t="s">
        <v>265</v>
      </c>
      <c r="AI1941" t="s">
        <v>265</v>
      </c>
      <c r="AJ1941" t="s">
        <v>265</v>
      </c>
      <c r="AL1941" t="str">
        <f>IF(Sudan_News12[[#This Row],[relevancy_classification_english]]="Relevant","مناسب",IF(Sudan_News12[[#This Row],[relevancy_classification_english]]="Relevant","عَرَضِيّ",""))</f>
        <v/>
      </c>
      <c r="AN1941" t="str">
        <f>IF(Sudan_News12[[#This Row],[sentiment_analysis_english]]="Negative","سلبي",IF(Sudan_News12[[#This Row],[sentiment_analysis_english]]="Neutral","حيادي",IF(Sudan_News12[[#This Row],[sentiment_analysis_english]]="Positive","إيجابي","")))</f>
        <v/>
      </c>
      <c r="AO1941" t="e">
        <f>INDEX(TextClassificationList[],MATCH(Sudan_News12[[#This Row],[text_classification_arabic]],TextClassificationList[text_classification_arabic],0),1)</f>
        <v>#N/A</v>
      </c>
      <c r="AQ1941" t="e">
        <f>INDEX(TextClassificationList[],MATCH(Sudan_News12[[#This Row],[text_classification_arabic2]],TextClassificationList[text_classification_arabic],0),1)</f>
        <v>#N/A</v>
      </c>
      <c r="AS1941" t="e">
        <f>INDEX(TextClassificationList[],MATCH(Sudan_News12[[#This Row],[text_classification_arabic3]],TextClassificationList[text_classification_arabic],0),1)</f>
        <v>#N/A</v>
      </c>
      <c r="AU1941" t="e">
        <f>INDEX(TextClassificationList[],MATCH(Sudan_News12[[#This Row],[text_classification_arabic4]],TextClassificationList[text_classification_arabic],0),1)</f>
        <v>#N/A</v>
      </c>
      <c r="AW1941" t="e">
        <f>INDEX(TextClassificationList[],MATCH(Sudan_News12[[#This Row],[text_classification_arabic5]],TextClassificationList[text_classification_arabic],0),1)</f>
        <v>#N/A</v>
      </c>
    </row>
    <row r="1942" spans="1:49" x14ac:dyDescent="0.2">
      <c r="A1942">
        <v>1.3438401463582269E+18</v>
      </c>
      <c r="B1942">
        <v>1.3438401463582269E+18</v>
      </c>
      <c r="C1942" t="s">
        <v>7577</v>
      </c>
      <c r="D1942" s="1">
        <v>44194</v>
      </c>
      <c r="E1942" s="2">
        <v>0.44712962962962965</v>
      </c>
      <c r="F1942">
        <v>200</v>
      </c>
      <c r="G1942">
        <v>1889611729</v>
      </c>
      <c r="H1942" t="s">
        <v>354</v>
      </c>
      <c r="I1942" t="s">
        <v>355</v>
      </c>
      <c r="J1942" t="s">
        <v>265</v>
      </c>
      <c r="K1942" t="s">
        <v>7578</v>
      </c>
      <c r="L1942" t="s">
        <v>266</v>
      </c>
      <c r="M1942" t="s">
        <v>267</v>
      </c>
      <c r="N1942" t="s">
        <v>267</v>
      </c>
      <c r="O1942" t="s">
        <v>7579</v>
      </c>
      <c r="P1942">
        <v>0</v>
      </c>
      <c r="Q1942">
        <v>0</v>
      </c>
      <c r="R1942">
        <v>2</v>
      </c>
      <c r="S1942" t="s">
        <v>267</v>
      </c>
      <c r="T1942" t="s">
        <v>267</v>
      </c>
      <c r="U1942" t="s">
        <v>7580</v>
      </c>
      <c r="V1942" t="b">
        <v>0</v>
      </c>
      <c r="W1942" t="s">
        <v>265</v>
      </c>
      <c r="X1942">
        <v>1</v>
      </c>
      <c r="Y1942" t="s">
        <v>7581</v>
      </c>
      <c r="Z1942" t="s">
        <v>265</v>
      </c>
      <c r="AA1942" t="s">
        <v>265</v>
      </c>
      <c r="AB1942" t="s">
        <v>265</v>
      </c>
      <c r="AC1942" t="s">
        <v>265</v>
      </c>
      <c r="AD1942" t="s">
        <v>265</v>
      </c>
      <c r="AE1942" t="s">
        <v>265</v>
      </c>
      <c r="AF1942" t="s">
        <v>267</v>
      </c>
      <c r="AG1942" t="s">
        <v>265</v>
      </c>
      <c r="AH1942" t="s">
        <v>265</v>
      </c>
      <c r="AI1942" t="s">
        <v>265</v>
      </c>
      <c r="AJ1942" t="s">
        <v>265</v>
      </c>
      <c r="AL1942" t="str">
        <f>IF(Sudan_News12[[#This Row],[relevancy_classification_english]]="Relevant","مناسب",IF(Sudan_News12[[#This Row],[relevancy_classification_english]]="Relevant","عَرَضِيّ",""))</f>
        <v/>
      </c>
      <c r="AN1942" t="str">
        <f>IF(Sudan_News12[[#This Row],[sentiment_analysis_english]]="Negative","سلبي",IF(Sudan_News12[[#This Row],[sentiment_analysis_english]]="Neutral","حيادي",IF(Sudan_News12[[#This Row],[sentiment_analysis_english]]="Positive","إيجابي","")))</f>
        <v/>
      </c>
      <c r="AO1942" t="e">
        <f>INDEX(TextClassificationList[],MATCH(Sudan_News12[[#This Row],[text_classification_arabic]],TextClassificationList[text_classification_arabic],0),1)</f>
        <v>#N/A</v>
      </c>
      <c r="AQ1942" t="e">
        <f>INDEX(TextClassificationList[],MATCH(Sudan_News12[[#This Row],[text_classification_arabic2]],TextClassificationList[text_classification_arabic],0),1)</f>
        <v>#N/A</v>
      </c>
      <c r="AS1942" t="e">
        <f>INDEX(TextClassificationList[],MATCH(Sudan_News12[[#This Row],[text_classification_arabic3]],TextClassificationList[text_classification_arabic],0),1)</f>
        <v>#N/A</v>
      </c>
      <c r="AU1942" t="e">
        <f>INDEX(TextClassificationList[],MATCH(Sudan_News12[[#This Row],[text_classification_arabic4]],TextClassificationList[text_classification_arabic],0),1)</f>
        <v>#N/A</v>
      </c>
      <c r="AW1942" t="e">
        <f>INDEX(TextClassificationList[],MATCH(Sudan_News12[[#This Row],[text_classification_arabic5]],TextClassificationList[text_classification_arabic],0),1)</f>
        <v>#N/A</v>
      </c>
    </row>
    <row r="1943" spans="1:49" x14ac:dyDescent="0.2">
      <c r="A1943">
        <v>1.3438367845354906E+18</v>
      </c>
      <c r="B1943">
        <v>1.3438367845354906E+18</v>
      </c>
      <c r="C1943" t="s">
        <v>7582</v>
      </c>
      <c r="D1943" s="1">
        <v>44194</v>
      </c>
      <c r="E1943" s="2">
        <v>0.43785879629629632</v>
      </c>
      <c r="F1943">
        <v>200</v>
      </c>
      <c r="G1943">
        <v>1889611729</v>
      </c>
      <c r="H1943" t="s">
        <v>354</v>
      </c>
      <c r="I1943" t="s">
        <v>355</v>
      </c>
      <c r="J1943" t="s">
        <v>265</v>
      </c>
      <c r="K1943" t="s">
        <v>7583</v>
      </c>
      <c r="L1943" t="s">
        <v>266</v>
      </c>
      <c r="M1943" t="s">
        <v>7584</v>
      </c>
      <c r="N1943" t="s">
        <v>267</v>
      </c>
      <c r="O1943" t="s">
        <v>267</v>
      </c>
      <c r="P1943">
        <v>0</v>
      </c>
      <c r="Q1943">
        <v>0</v>
      </c>
      <c r="R1943">
        <v>1</v>
      </c>
      <c r="S1943" t="s">
        <v>7585</v>
      </c>
      <c r="T1943" t="s">
        <v>267</v>
      </c>
      <c r="U1943" t="s">
        <v>7586</v>
      </c>
      <c r="V1943" t="b">
        <v>0</v>
      </c>
      <c r="W1943" t="s">
        <v>265</v>
      </c>
      <c r="X1943">
        <v>0</v>
      </c>
      <c r="Y1943" t="s">
        <v>265</v>
      </c>
      <c r="Z1943" t="s">
        <v>265</v>
      </c>
      <c r="AA1943" t="s">
        <v>265</v>
      </c>
      <c r="AB1943" t="s">
        <v>265</v>
      </c>
      <c r="AC1943" t="s">
        <v>265</v>
      </c>
      <c r="AD1943" t="s">
        <v>265</v>
      </c>
      <c r="AE1943" t="s">
        <v>265</v>
      </c>
      <c r="AF1943" t="s">
        <v>267</v>
      </c>
      <c r="AG1943" t="s">
        <v>265</v>
      </c>
      <c r="AH1943" t="s">
        <v>265</v>
      </c>
      <c r="AI1943" t="s">
        <v>265</v>
      </c>
      <c r="AJ1943" t="s">
        <v>265</v>
      </c>
      <c r="AL1943" t="str">
        <f>IF(Sudan_News12[[#This Row],[relevancy_classification_english]]="Relevant","مناسب",IF(Sudan_News12[[#This Row],[relevancy_classification_english]]="Relevant","عَرَضِيّ",""))</f>
        <v/>
      </c>
      <c r="AN1943" t="str">
        <f>IF(Sudan_News12[[#This Row],[sentiment_analysis_english]]="Negative","سلبي",IF(Sudan_News12[[#This Row],[sentiment_analysis_english]]="Neutral","حيادي",IF(Sudan_News12[[#This Row],[sentiment_analysis_english]]="Positive","إيجابي","")))</f>
        <v/>
      </c>
      <c r="AO1943" t="e">
        <f>INDEX(TextClassificationList[],MATCH(Sudan_News12[[#This Row],[text_classification_arabic]],TextClassificationList[text_classification_arabic],0),1)</f>
        <v>#N/A</v>
      </c>
      <c r="AQ1943" t="e">
        <f>INDEX(TextClassificationList[],MATCH(Sudan_News12[[#This Row],[text_classification_arabic2]],TextClassificationList[text_classification_arabic],0),1)</f>
        <v>#N/A</v>
      </c>
      <c r="AS1943" t="e">
        <f>INDEX(TextClassificationList[],MATCH(Sudan_News12[[#This Row],[text_classification_arabic3]],TextClassificationList[text_classification_arabic],0),1)</f>
        <v>#N/A</v>
      </c>
      <c r="AU1943" t="e">
        <f>INDEX(TextClassificationList[],MATCH(Sudan_News12[[#This Row],[text_classification_arabic4]],TextClassificationList[text_classification_arabic],0),1)</f>
        <v>#N/A</v>
      </c>
      <c r="AW1943" t="e">
        <f>INDEX(TextClassificationList[],MATCH(Sudan_News12[[#This Row],[text_classification_arabic5]],TextClassificationList[text_classification_arabic],0),1)</f>
        <v>#N/A</v>
      </c>
    </row>
    <row r="1944" spans="1:49" x14ac:dyDescent="0.2">
      <c r="A1944">
        <v>1.3438365290310738E+18</v>
      </c>
      <c r="B1944">
        <v>1.3438365290310738E+18</v>
      </c>
      <c r="C1944" t="s">
        <v>7587</v>
      </c>
      <c r="D1944" s="1">
        <v>44194</v>
      </c>
      <c r="E1944" s="2">
        <v>0.43715277777777778</v>
      </c>
      <c r="F1944">
        <v>200</v>
      </c>
      <c r="G1944">
        <v>1889611729</v>
      </c>
      <c r="H1944" t="s">
        <v>354</v>
      </c>
      <c r="I1944" t="s">
        <v>355</v>
      </c>
      <c r="J1944" t="s">
        <v>265</v>
      </c>
      <c r="K1944" t="s">
        <v>7588</v>
      </c>
      <c r="L1944" t="s">
        <v>273</v>
      </c>
      <c r="M1944" t="s">
        <v>267</v>
      </c>
      <c r="N1944" t="s">
        <v>7589</v>
      </c>
      <c r="O1944" t="s">
        <v>267</v>
      </c>
      <c r="P1944">
        <v>0</v>
      </c>
      <c r="Q1944">
        <v>0</v>
      </c>
      <c r="R1944">
        <v>0</v>
      </c>
      <c r="S1944" t="s">
        <v>267</v>
      </c>
      <c r="T1944" t="s">
        <v>267</v>
      </c>
      <c r="U1944" t="s">
        <v>7590</v>
      </c>
      <c r="V1944" t="b">
        <v>0</v>
      </c>
      <c r="W1944" t="s">
        <v>265</v>
      </c>
      <c r="X1944">
        <v>0</v>
      </c>
      <c r="Y1944" t="s">
        <v>265</v>
      </c>
      <c r="Z1944" t="s">
        <v>265</v>
      </c>
      <c r="AA1944" t="s">
        <v>265</v>
      </c>
      <c r="AB1944" t="s">
        <v>265</v>
      </c>
      <c r="AC1944" t="s">
        <v>265</v>
      </c>
      <c r="AD1944" t="s">
        <v>265</v>
      </c>
      <c r="AE1944" t="s">
        <v>265</v>
      </c>
      <c r="AF1944" t="s">
        <v>267</v>
      </c>
      <c r="AG1944" t="s">
        <v>265</v>
      </c>
      <c r="AH1944" t="s">
        <v>265</v>
      </c>
      <c r="AI1944" t="s">
        <v>265</v>
      </c>
      <c r="AJ1944" t="s">
        <v>265</v>
      </c>
      <c r="AL1944" t="str">
        <f>IF(Sudan_News12[[#This Row],[relevancy_classification_english]]="Relevant","مناسب",IF(Sudan_News12[[#This Row],[relevancy_classification_english]]="Relevant","عَرَضِيّ",""))</f>
        <v/>
      </c>
      <c r="AN1944" t="str">
        <f>IF(Sudan_News12[[#This Row],[sentiment_analysis_english]]="Negative","سلبي",IF(Sudan_News12[[#This Row],[sentiment_analysis_english]]="Neutral","حيادي",IF(Sudan_News12[[#This Row],[sentiment_analysis_english]]="Positive","إيجابي","")))</f>
        <v/>
      </c>
      <c r="AO1944" t="e">
        <f>INDEX(TextClassificationList[],MATCH(Sudan_News12[[#This Row],[text_classification_arabic]],TextClassificationList[text_classification_arabic],0),1)</f>
        <v>#N/A</v>
      </c>
      <c r="AQ1944" t="e">
        <f>INDEX(TextClassificationList[],MATCH(Sudan_News12[[#This Row],[text_classification_arabic2]],TextClassificationList[text_classification_arabic],0),1)</f>
        <v>#N/A</v>
      </c>
      <c r="AS1944" t="e">
        <f>INDEX(TextClassificationList[],MATCH(Sudan_News12[[#This Row],[text_classification_arabic3]],TextClassificationList[text_classification_arabic],0),1)</f>
        <v>#N/A</v>
      </c>
      <c r="AU1944" t="e">
        <f>INDEX(TextClassificationList[],MATCH(Sudan_News12[[#This Row],[text_classification_arabic4]],TextClassificationList[text_classification_arabic],0),1)</f>
        <v>#N/A</v>
      </c>
      <c r="AW1944" t="e">
        <f>INDEX(TextClassificationList[],MATCH(Sudan_News12[[#This Row],[text_classification_arabic5]],TextClassificationList[text_classification_arabic],0),1)</f>
        <v>#N/A</v>
      </c>
    </row>
    <row r="1945" spans="1:49" x14ac:dyDescent="0.2">
      <c r="A1945">
        <v>1.3438364113975501E+18</v>
      </c>
      <c r="B1945">
        <v>1.3438364113975501E+18</v>
      </c>
      <c r="C1945" t="s">
        <v>7591</v>
      </c>
      <c r="D1945" s="1">
        <v>44194</v>
      </c>
      <c r="E1945" s="2">
        <v>0.43682870370370369</v>
      </c>
      <c r="F1945">
        <v>200</v>
      </c>
      <c r="G1945">
        <v>1889611729</v>
      </c>
      <c r="H1945" t="s">
        <v>354</v>
      </c>
      <c r="I1945" t="s">
        <v>355</v>
      </c>
      <c r="J1945" t="s">
        <v>265</v>
      </c>
      <c r="K1945" t="s">
        <v>7592</v>
      </c>
      <c r="L1945" t="s">
        <v>273</v>
      </c>
      <c r="M1945" t="s">
        <v>267</v>
      </c>
      <c r="N1945" t="s">
        <v>7593</v>
      </c>
      <c r="O1945" t="s">
        <v>267</v>
      </c>
      <c r="P1945">
        <v>0</v>
      </c>
      <c r="Q1945">
        <v>0</v>
      </c>
      <c r="R1945">
        <v>0</v>
      </c>
      <c r="S1945" t="s">
        <v>267</v>
      </c>
      <c r="T1945" t="s">
        <v>267</v>
      </c>
      <c r="U1945" t="s">
        <v>7594</v>
      </c>
      <c r="V1945" t="b">
        <v>0</v>
      </c>
      <c r="W1945" t="s">
        <v>265</v>
      </c>
      <c r="X1945">
        <v>0</v>
      </c>
      <c r="Y1945" t="s">
        <v>265</v>
      </c>
      <c r="Z1945" t="s">
        <v>265</v>
      </c>
      <c r="AA1945" t="s">
        <v>265</v>
      </c>
      <c r="AB1945" t="s">
        <v>265</v>
      </c>
      <c r="AC1945" t="s">
        <v>265</v>
      </c>
      <c r="AD1945" t="s">
        <v>265</v>
      </c>
      <c r="AE1945" t="s">
        <v>265</v>
      </c>
      <c r="AF1945" t="s">
        <v>267</v>
      </c>
      <c r="AG1945" t="s">
        <v>265</v>
      </c>
      <c r="AH1945" t="s">
        <v>265</v>
      </c>
      <c r="AI1945" t="s">
        <v>265</v>
      </c>
      <c r="AJ1945" t="s">
        <v>265</v>
      </c>
      <c r="AL1945" t="str">
        <f>IF(Sudan_News12[[#This Row],[relevancy_classification_english]]="Relevant","مناسب",IF(Sudan_News12[[#This Row],[relevancy_classification_english]]="Relevant","عَرَضِيّ",""))</f>
        <v/>
      </c>
      <c r="AN1945" t="str">
        <f>IF(Sudan_News12[[#This Row],[sentiment_analysis_english]]="Negative","سلبي",IF(Sudan_News12[[#This Row],[sentiment_analysis_english]]="Neutral","حيادي",IF(Sudan_News12[[#This Row],[sentiment_analysis_english]]="Positive","إيجابي","")))</f>
        <v/>
      </c>
      <c r="AO1945" t="e">
        <f>INDEX(TextClassificationList[],MATCH(Sudan_News12[[#This Row],[text_classification_arabic]],TextClassificationList[text_classification_arabic],0),1)</f>
        <v>#N/A</v>
      </c>
      <c r="AQ1945" t="e">
        <f>INDEX(TextClassificationList[],MATCH(Sudan_News12[[#This Row],[text_classification_arabic2]],TextClassificationList[text_classification_arabic],0),1)</f>
        <v>#N/A</v>
      </c>
      <c r="AS1945" t="e">
        <f>INDEX(TextClassificationList[],MATCH(Sudan_News12[[#This Row],[text_classification_arabic3]],TextClassificationList[text_classification_arabic],0),1)</f>
        <v>#N/A</v>
      </c>
      <c r="AU1945" t="e">
        <f>INDEX(TextClassificationList[],MATCH(Sudan_News12[[#This Row],[text_classification_arabic4]],TextClassificationList[text_classification_arabic],0),1)</f>
        <v>#N/A</v>
      </c>
      <c r="AW1945" t="e">
        <f>INDEX(TextClassificationList[],MATCH(Sudan_News12[[#This Row],[text_classification_arabic5]],TextClassificationList[text_classification_arabic],0),1)</f>
        <v>#N/A</v>
      </c>
    </row>
    <row r="1946" spans="1:49" x14ac:dyDescent="0.2">
      <c r="A1946">
        <v>1.3438239663942656E+18</v>
      </c>
      <c r="B1946">
        <v>1.3438239663942656E+18</v>
      </c>
      <c r="C1946" t="s">
        <v>7595</v>
      </c>
      <c r="D1946" s="1">
        <v>44194</v>
      </c>
      <c r="E1946" s="2">
        <v>0.40248842592592593</v>
      </c>
      <c r="F1946">
        <v>200</v>
      </c>
      <c r="G1946">
        <v>1889611729</v>
      </c>
      <c r="H1946" t="s">
        <v>354</v>
      </c>
      <c r="I1946" t="s">
        <v>355</v>
      </c>
      <c r="J1946" t="s">
        <v>265</v>
      </c>
      <c r="K1946" t="s">
        <v>7596</v>
      </c>
      <c r="L1946" t="s">
        <v>266</v>
      </c>
      <c r="M1946" t="s">
        <v>267</v>
      </c>
      <c r="N1946" t="s">
        <v>267</v>
      </c>
      <c r="O1946" t="s">
        <v>7597</v>
      </c>
      <c r="P1946">
        <v>0</v>
      </c>
      <c r="Q1946">
        <v>2</v>
      </c>
      <c r="R1946">
        <v>11</v>
      </c>
      <c r="S1946" t="s">
        <v>267</v>
      </c>
      <c r="T1946" t="s">
        <v>267</v>
      </c>
      <c r="U1946" t="s">
        <v>7598</v>
      </c>
      <c r="V1946" t="b">
        <v>0</v>
      </c>
      <c r="W1946" t="s">
        <v>265</v>
      </c>
      <c r="X1946">
        <v>1</v>
      </c>
      <c r="Y1946" t="s">
        <v>7599</v>
      </c>
      <c r="Z1946" t="s">
        <v>265</v>
      </c>
      <c r="AA1946" t="s">
        <v>265</v>
      </c>
      <c r="AB1946" t="s">
        <v>265</v>
      </c>
      <c r="AC1946" t="s">
        <v>265</v>
      </c>
      <c r="AD1946" t="s">
        <v>265</v>
      </c>
      <c r="AE1946" t="s">
        <v>265</v>
      </c>
      <c r="AF1946" t="s">
        <v>267</v>
      </c>
      <c r="AG1946" t="s">
        <v>265</v>
      </c>
      <c r="AH1946" t="s">
        <v>265</v>
      </c>
      <c r="AI1946" t="s">
        <v>265</v>
      </c>
      <c r="AJ1946" t="s">
        <v>265</v>
      </c>
      <c r="AL1946" t="str">
        <f>IF(Sudan_News12[[#This Row],[relevancy_classification_english]]="Relevant","مناسب",IF(Sudan_News12[[#This Row],[relevancy_classification_english]]="Relevant","عَرَضِيّ",""))</f>
        <v/>
      </c>
      <c r="AN1946" t="str">
        <f>IF(Sudan_News12[[#This Row],[sentiment_analysis_english]]="Negative","سلبي",IF(Sudan_News12[[#This Row],[sentiment_analysis_english]]="Neutral","حيادي",IF(Sudan_News12[[#This Row],[sentiment_analysis_english]]="Positive","إيجابي","")))</f>
        <v/>
      </c>
      <c r="AO1946" t="e">
        <f>INDEX(TextClassificationList[],MATCH(Sudan_News12[[#This Row],[text_classification_arabic]],TextClassificationList[text_classification_arabic],0),1)</f>
        <v>#N/A</v>
      </c>
      <c r="AQ1946" t="e">
        <f>INDEX(TextClassificationList[],MATCH(Sudan_News12[[#This Row],[text_classification_arabic2]],TextClassificationList[text_classification_arabic],0),1)</f>
        <v>#N/A</v>
      </c>
      <c r="AS1946" t="e">
        <f>INDEX(TextClassificationList[],MATCH(Sudan_News12[[#This Row],[text_classification_arabic3]],TextClassificationList[text_classification_arabic],0),1)</f>
        <v>#N/A</v>
      </c>
      <c r="AU1946" t="e">
        <f>INDEX(TextClassificationList[],MATCH(Sudan_News12[[#This Row],[text_classification_arabic4]],TextClassificationList[text_classification_arabic],0),1)</f>
        <v>#N/A</v>
      </c>
      <c r="AW1946" t="e">
        <f>INDEX(TextClassificationList[],MATCH(Sudan_News12[[#This Row],[text_classification_arabic5]],TextClassificationList[text_classification_arabic],0),1)</f>
        <v>#N/A</v>
      </c>
    </row>
    <row r="1947" spans="1:49" x14ac:dyDescent="0.2">
      <c r="A1947">
        <v>1.3437965578340393E+18</v>
      </c>
      <c r="B1947">
        <v>1.3437965578340393E+18</v>
      </c>
      <c r="C1947" t="s">
        <v>7600</v>
      </c>
      <c r="D1947" s="1">
        <v>44194</v>
      </c>
      <c r="E1947" s="2">
        <v>0.32685185185185184</v>
      </c>
      <c r="F1947">
        <v>200</v>
      </c>
      <c r="G1947">
        <v>1889611729</v>
      </c>
      <c r="H1947" t="s">
        <v>354</v>
      </c>
      <c r="I1947" t="s">
        <v>355</v>
      </c>
      <c r="J1947" t="s">
        <v>265</v>
      </c>
      <c r="K1947" t="s">
        <v>7601</v>
      </c>
      <c r="L1947" t="s">
        <v>266</v>
      </c>
      <c r="M1947" t="s">
        <v>2660</v>
      </c>
      <c r="N1947" t="s">
        <v>267</v>
      </c>
      <c r="O1947" t="s">
        <v>267</v>
      </c>
      <c r="P1947">
        <v>1</v>
      </c>
      <c r="Q1947">
        <v>0</v>
      </c>
      <c r="R1947">
        <v>0</v>
      </c>
      <c r="S1947" t="s">
        <v>267</v>
      </c>
      <c r="T1947" t="s">
        <v>267</v>
      </c>
      <c r="U1947" t="s">
        <v>7602</v>
      </c>
      <c r="V1947" t="b">
        <v>0</v>
      </c>
      <c r="W1947" t="s">
        <v>265</v>
      </c>
      <c r="X1947">
        <v>0</v>
      </c>
      <c r="Y1947" t="s">
        <v>265</v>
      </c>
      <c r="Z1947" t="s">
        <v>265</v>
      </c>
      <c r="AA1947" t="s">
        <v>265</v>
      </c>
      <c r="AB1947" t="s">
        <v>265</v>
      </c>
      <c r="AC1947" t="s">
        <v>265</v>
      </c>
      <c r="AD1947" t="s">
        <v>265</v>
      </c>
      <c r="AE1947" t="s">
        <v>265</v>
      </c>
      <c r="AF1947" t="s">
        <v>267</v>
      </c>
      <c r="AG1947" t="s">
        <v>265</v>
      </c>
      <c r="AH1947" t="s">
        <v>265</v>
      </c>
      <c r="AI1947" t="s">
        <v>265</v>
      </c>
      <c r="AJ1947" t="s">
        <v>265</v>
      </c>
      <c r="AL1947" t="str">
        <f>IF(Sudan_News12[[#This Row],[relevancy_classification_english]]="Relevant","مناسب",IF(Sudan_News12[[#This Row],[relevancy_classification_english]]="Relevant","عَرَضِيّ",""))</f>
        <v/>
      </c>
      <c r="AN1947" t="str">
        <f>IF(Sudan_News12[[#This Row],[sentiment_analysis_english]]="Negative","سلبي",IF(Sudan_News12[[#This Row],[sentiment_analysis_english]]="Neutral","حيادي",IF(Sudan_News12[[#This Row],[sentiment_analysis_english]]="Positive","إيجابي","")))</f>
        <v/>
      </c>
      <c r="AO1947" t="e">
        <f>INDEX(TextClassificationList[],MATCH(Sudan_News12[[#This Row],[text_classification_arabic]],TextClassificationList[text_classification_arabic],0),1)</f>
        <v>#N/A</v>
      </c>
      <c r="AQ1947" t="e">
        <f>INDEX(TextClassificationList[],MATCH(Sudan_News12[[#This Row],[text_classification_arabic2]],TextClassificationList[text_classification_arabic],0),1)</f>
        <v>#N/A</v>
      </c>
      <c r="AS1947" t="e">
        <f>INDEX(TextClassificationList[],MATCH(Sudan_News12[[#This Row],[text_classification_arabic3]],TextClassificationList[text_classification_arabic],0),1)</f>
        <v>#N/A</v>
      </c>
      <c r="AU1947" t="e">
        <f>INDEX(TextClassificationList[],MATCH(Sudan_News12[[#This Row],[text_classification_arabic4]],TextClassificationList[text_classification_arabic],0),1)</f>
        <v>#N/A</v>
      </c>
      <c r="AW1947" t="e">
        <f>INDEX(TextClassificationList[],MATCH(Sudan_News12[[#This Row],[text_classification_arabic5]],TextClassificationList[text_classification_arabic],0),1)</f>
        <v>#N/A</v>
      </c>
    </row>
    <row r="1948" spans="1:49" x14ac:dyDescent="0.2">
      <c r="A1948">
        <v>1.3436572789694382E+18</v>
      </c>
      <c r="B1948">
        <v>1.3436572789694382E+18</v>
      </c>
      <c r="C1948" t="s">
        <v>7603</v>
      </c>
      <c r="D1948" s="1">
        <v>44193</v>
      </c>
      <c r="E1948" s="2">
        <v>0.94251157407407404</v>
      </c>
      <c r="F1948">
        <v>200</v>
      </c>
      <c r="G1948">
        <v>1889611729</v>
      </c>
      <c r="H1948" t="s">
        <v>354</v>
      </c>
      <c r="I1948" t="s">
        <v>355</v>
      </c>
      <c r="J1948" t="s">
        <v>265</v>
      </c>
      <c r="K1948" t="s">
        <v>7604</v>
      </c>
      <c r="L1948" t="s">
        <v>273</v>
      </c>
      <c r="M1948" t="s">
        <v>267</v>
      </c>
      <c r="N1948" t="s">
        <v>267</v>
      </c>
      <c r="O1948" t="s">
        <v>7605</v>
      </c>
      <c r="P1948">
        <v>0</v>
      </c>
      <c r="Q1948">
        <v>2</v>
      </c>
      <c r="R1948">
        <v>1</v>
      </c>
      <c r="S1948" t="s">
        <v>267</v>
      </c>
      <c r="T1948" t="s">
        <v>267</v>
      </c>
      <c r="U1948" t="s">
        <v>7606</v>
      </c>
      <c r="V1948" t="b">
        <v>0</v>
      </c>
      <c r="W1948" t="s">
        <v>265</v>
      </c>
      <c r="X1948">
        <v>1</v>
      </c>
      <c r="Y1948" t="s">
        <v>7607</v>
      </c>
      <c r="Z1948" t="s">
        <v>265</v>
      </c>
      <c r="AA1948" t="s">
        <v>265</v>
      </c>
      <c r="AB1948" t="s">
        <v>265</v>
      </c>
      <c r="AC1948" t="s">
        <v>265</v>
      </c>
      <c r="AD1948" t="s">
        <v>265</v>
      </c>
      <c r="AE1948" t="s">
        <v>265</v>
      </c>
      <c r="AF1948" t="s">
        <v>267</v>
      </c>
      <c r="AG1948" t="s">
        <v>265</v>
      </c>
      <c r="AH1948" t="s">
        <v>265</v>
      </c>
      <c r="AI1948" t="s">
        <v>265</v>
      </c>
      <c r="AJ1948" t="s">
        <v>265</v>
      </c>
      <c r="AL1948" t="str">
        <f>IF(Sudan_News12[[#This Row],[relevancy_classification_english]]="Relevant","مناسب",IF(Sudan_News12[[#This Row],[relevancy_classification_english]]="Relevant","عَرَضِيّ",""))</f>
        <v/>
      </c>
      <c r="AN1948" t="str">
        <f>IF(Sudan_News12[[#This Row],[sentiment_analysis_english]]="Negative","سلبي",IF(Sudan_News12[[#This Row],[sentiment_analysis_english]]="Neutral","حيادي",IF(Sudan_News12[[#This Row],[sentiment_analysis_english]]="Positive","إيجابي","")))</f>
        <v/>
      </c>
      <c r="AO1948" t="e">
        <f>INDEX(TextClassificationList[],MATCH(Sudan_News12[[#This Row],[text_classification_arabic]],TextClassificationList[text_classification_arabic],0),1)</f>
        <v>#N/A</v>
      </c>
      <c r="AQ1948" t="e">
        <f>INDEX(TextClassificationList[],MATCH(Sudan_News12[[#This Row],[text_classification_arabic2]],TextClassificationList[text_classification_arabic],0),1)</f>
        <v>#N/A</v>
      </c>
      <c r="AS1948" t="e">
        <f>INDEX(TextClassificationList[],MATCH(Sudan_News12[[#This Row],[text_classification_arabic3]],TextClassificationList[text_classification_arabic],0),1)</f>
        <v>#N/A</v>
      </c>
      <c r="AU1948" t="e">
        <f>INDEX(TextClassificationList[],MATCH(Sudan_News12[[#This Row],[text_classification_arabic4]],TextClassificationList[text_classification_arabic],0),1)</f>
        <v>#N/A</v>
      </c>
      <c r="AW1948" t="e">
        <f>INDEX(TextClassificationList[],MATCH(Sudan_News12[[#This Row],[text_classification_arabic5]],TextClassificationList[text_classification_arabic],0),1)</f>
        <v>#N/A</v>
      </c>
    </row>
    <row r="1949" spans="1:49" x14ac:dyDescent="0.2">
      <c r="A1949">
        <v>1.3436571784822743E+18</v>
      </c>
      <c r="B1949">
        <v>1.3436571784822743E+18</v>
      </c>
      <c r="C1949" t="s">
        <v>7608</v>
      </c>
      <c r="D1949" s="1">
        <v>44193</v>
      </c>
      <c r="E1949" s="2">
        <v>0.94223379629629633</v>
      </c>
      <c r="F1949">
        <v>200</v>
      </c>
      <c r="G1949">
        <v>1889611729</v>
      </c>
      <c r="H1949" t="s">
        <v>354</v>
      </c>
      <c r="I1949" t="s">
        <v>355</v>
      </c>
      <c r="J1949" t="s">
        <v>265</v>
      </c>
      <c r="K1949" t="s">
        <v>7609</v>
      </c>
      <c r="L1949" t="s">
        <v>266</v>
      </c>
      <c r="M1949" t="s">
        <v>267</v>
      </c>
      <c r="N1949" t="s">
        <v>267</v>
      </c>
      <c r="O1949" t="s">
        <v>267</v>
      </c>
      <c r="P1949">
        <v>0</v>
      </c>
      <c r="Q1949">
        <v>0</v>
      </c>
      <c r="R1949">
        <v>0</v>
      </c>
      <c r="S1949" t="s">
        <v>267</v>
      </c>
      <c r="T1949" t="s">
        <v>267</v>
      </c>
      <c r="U1949" t="s">
        <v>7610</v>
      </c>
      <c r="V1949" t="b">
        <v>0</v>
      </c>
      <c r="W1949" t="s">
        <v>265</v>
      </c>
      <c r="X1949">
        <v>0</v>
      </c>
      <c r="Y1949" t="s">
        <v>265</v>
      </c>
      <c r="Z1949" t="s">
        <v>265</v>
      </c>
      <c r="AA1949" t="s">
        <v>265</v>
      </c>
      <c r="AB1949" t="s">
        <v>265</v>
      </c>
      <c r="AC1949" t="s">
        <v>265</v>
      </c>
      <c r="AD1949" t="s">
        <v>265</v>
      </c>
      <c r="AE1949" t="s">
        <v>265</v>
      </c>
      <c r="AF1949" t="s">
        <v>267</v>
      </c>
      <c r="AG1949" t="s">
        <v>265</v>
      </c>
      <c r="AH1949" t="s">
        <v>265</v>
      </c>
      <c r="AI1949" t="s">
        <v>265</v>
      </c>
      <c r="AJ1949" t="s">
        <v>265</v>
      </c>
      <c r="AL1949" t="str">
        <f>IF(Sudan_News12[[#This Row],[relevancy_classification_english]]="Relevant","مناسب",IF(Sudan_News12[[#This Row],[relevancy_classification_english]]="Relevant","عَرَضِيّ",""))</f>
        <v/>
      </c>
      <c r="AN1949" t="str">
        <f>IF(Sudan_News12[[#This Row],[sentiment_analysis_english]]="Negative","سلبي",IF(Sudan_News12[[#This Row],[sentiment_analysis_english]]="Neutral","حيادي",IF(Sudan_News12[[#This Row],[sentiment_analysis_english]]="Positive","إيجابي","")))</f>
        <v/>
      </c>
      <c r="AO1949" t="e">
        <f>INDEX(TextClassificationList[],MATCH(Sudan_News12[[#This Row],[text_classification_arabic]],TextClassificationList[text_classification_arabic],0),1)</f>
        <v>#N/A</v>
      </c>
      <c r="AQ1949" t="e">
        <f>INDEX(TextClassificationList[],MATCH(Sudan_News12[[#This Row],[text_classification_arabic2]],TextClassificationList[text_classification_arabic],0),1)</f>
        <v>#N/A</v>
      </c>
      <c r="AS1949" t="e">
        <f>INDEX(TextClassificationList[],MATCH(Sudan_News12[[#This Row],[text_classification_arabic3]],TextClassificationList[text_classification_arabic],0),1)</f>
        <v>#N/A</v>
      </c>
      <c r="AU1949" t="e">
        <f>INDEX(TextClassificationList[],MATCH(Sudan_News12[[#This Row],[text_classification_arabic4]],TextClassificationList[text_classification_arabic],0),1)</f>
        <v>#N/A</v>
      </c>
      <c r="AW1949" t="e">
        <f>INDEX(TextClassificationList[],MATCH(Sudan_News12[[#This Row],[text_classification_arabic5]],TextClassificationList[text_classification_arabic],0),1)</f>
        <v>#N/A</v>
      </c>
    </row>
    <row r="1950" spans="1:49" x14ac:dyDescent="0.2">
      <c r="A1950">
        <v>1.3436571779789865E+18</v>
      </c>
      <c r="B1950">
        <v>1.3436571779789865E+18</v>
      </c>
      <c r="C1950" t="s">
        <v>7608</v>
      </c>
      <c r="D1950" s="1">
        <v>44193</v>
      </c>
      <c r="E1950" s="2">
        <v>0.94223379629629633</v>
      </c>
      <c r="F1950">
        <v>200</v>
      </c>
      <c r="G1950">
        <v>1889611729</v>
      </c>
      <c r="H1950" t="s">
        <v>354</v>
      </c>
      <c r="I1950" t="s">
        <v>355</v>
      </c>
      <c r="J1950" t="s">
        <v>265</v>
      </c>
      <c r="K1950" t="s">
        <v>7611</v>
      </c>
      <c r="L1950" t="s">
        <v>266</v>
      </c>
      <c r="M1950" t="s">
        <v>267</v>
      </c>
      <c r="N1950" t="s">
        <v>267</v>
      </c>
      <c r="O1950" t="s">
        <v>267</v>
      </c>
      <c r="P1950">
        <v>0</v>
      </c>
      <c r="Q1950">
        <v>0</v>
      </c>
      <c r="R1950">
        <v>0</v>
      </c>
      <c r="S1950" t="s">
        <v>267</v>
      </c>
      <c r="T1950" t="s">
        <v>267</v>
      </c>
      <c r="U1950" t="s">
        <v>7612</v>
      </c>
      <c r="V1950" t="b">
        <v>0</v>
      </c>
      <c r="W1950" t="s">
        <v>265</v>
      </c>
      <c r="X1950">
        <v>0</v>
      </c>
      <c r="Y1950" t="s">
        <v>265</v>
      </c>
      <c r="Z1950" t="s">
        <v>265</v>
      </c>
      <c r="AA1950" t="s">
        <v>265</v>
      </c>
      <c r="AB1950" t="s">
        <v>265</v>
      </c>
      <c r="AC1950" t="s">
        <v>265</v>
      </c>
      <c r="AD1950" t="s">
        <v>265</v>
      </c>
      <c r="AE1950" t="s">
        <v>265</v>
      </c>
      <c r="AF1950" t="s">
        <v>267</v>
      </c>
      <c r="AG1950" t="s">
        <v>265</v>
      </c>
      <c r="AH1950" t="s">
        <v>265</v>
      </c>
      <c r="AI1950" t="s">
        <v>265</v>
      </c>
      <c r="AJ1950" t="s">
        <v>265</v>
      </c>
      <c r="AL1950" t="str">
        <f>IF(Sudan_News12[[#This Row],[relevancy_classification_english]]="Relevant","مناسب",IF(Sudan_News12[[#This Row],[relevancy_classification_english]]="Relevant","عَرَضِيّ",""))</f>
        <v/>
      </c>
      <c r="AN1950" t="str">
        <f>IF(Sudan_News12[[#This Row],[sentiment_analysis_english]]="Negative","سلبي",IF(Sudan_News12[[#This Row],[sentiment_analysis_english]]="Neutral","حيادي",IF(Sudan_News12[[#This Row],[sentiment_analysis_english]]="Positive","إيجابي","")))</f>
        <v/>
      </c>
      <c r="AO1950" t="e">
        <f>INDEX(TextClassificationList[],MATCH(Sudan_News12[[#This Row],[text_classification_arabic]],TextClassificationList[text_classification_arabic],0),1)</f>
        <v>#N/A</v>
      </c>
      <c r="AQ1950" t="e">
        <f>INDEX(TextClassificationList[],MATCH(Sudan_News12[[#This Row],[text_classification_arabic2]],TextClassificationList[text_classification_arabic],0),1)</f>
        <v>#N/A</v>
      </c>
      <c r="AS1950" t="e">
        <f>INDEX(TextClassificationList[],MATCH(Sudan_News12[[#This Row],[text_classification_arabic3]],TextClassificationList[text_classification_arabic],0),1)</f>
        <v>#N/A</v>
      </c>
      <c r="AU1950" t="e">
        <f>INDEX(TextClassificationList[],MATCH(Sudan_News12[[#This Row],[text_classification_arabic4]],TextClassificationList[text_classification_arabic],0),1)</f>
        <v>#N/A</v>
      </c>
      <c r="AW1950" t="e">
        <f>INDEX(TextClassificationList[],MATCH(Sudan_News12[[#This Row],[text_classification_arabic5]],TextClassificationList[text_classification_arabic],0),1)</f>
        <v>#N/A</v>
      </c>
    </row>
    <row r="1951" spans="1:49" x14ac:dyDescent="0.2">
      <c r="A1951">
        <v>1.3435339310444913E+18</v>
      </c>
      <c r="B1951">
        <v>1.3435339310444913E+18</v>
      </c>
      <c r="C1951" t="s">
        <v>7613</v>
      </c>
      <c r="D1951" s="1">
        <v>44193</v>
      </c>
      <c r="E1951" s="2">
        <v>0.60214120370370372</v>
      </c>
      <c r="F1951">
        <v>200</v>
      </c>
      <c r="G1951">
        <v>1889611729</v>
      </c>
      <c r="H1951" t="s">
        <v>354</v>
      </c>
      <c r="I1951" t="s">
        <v>355</v>
      </c>
      <c r="J1951" t="s">
        <v>265</v>
      </c>
      <c r="K1951" t="s">
        <v>7614</v>
      </c>
      <c r="L1951" t="s">
        <v>266</v>
      </c>
      <c r="M1951" t="s">
        <v>267</v>
      </c>
      <c r="N1951" t="s">
        <v>267</v>
      </c>
      <c r="O1951" t="s">
        <v>267</v>
      </c>
      <c r="P1951">
        <v>0</v>
      </c>
      <c r="Q1951">
        <v>0</v>
      </c>
      <c r="R1951">
        <v>0</v>
      </c>
      <c r="S1951" t="s">
        <v>7615</v>
      </c>
      <c r="T1951" t="s">
        <v>267</v>
      </c>
      <c r="U1951" t="s">
        <v>7616</v>
      </c>
      <c r="V1951" t="b">
        <v>0</v>
      </c>
      <c r="W1951" t="s">
        <v>265</v>
      </c>
      <c r="X1951">
        <v>0</v>
      </c>
      <c r="Y1951" t="s">
        <v>265</v>
      </c>
      <c r="Z1951" t="s">
        <v>265</v>
      </c>
      <c r="AA1951" t="s">
        <v>265</v>
      </c>
      <c r="AB1951" t="s">
        <v>265</v>
      </c>
      <c r="AC1951" t="s">
        <v>265</v>
      </c>
      <c r="AD1951" t="s">
        <v>265</v>
      </c>
      <c r="AE1951" t="s">
        <v>265</v>
      </c>
      <c r="AF1951" t="s">
        <v>267</v>
      </c>
      <c r="AG1951" t="s">
        <v>265</v>
      </c>
      <c r="AH1951" t="s">
        <v>265</v>
      </c>
      <c r="AI1951" t="s">
        <v>265</v>
      </c>
      <c r="AJ1951" t="s">
        <v>265</v>
      </c>
      <c r="AL1951" t="str">
        <f>IF(Sudan_News12[[#This Row],[relevancy_classification_english]]="Relevant","مناسب",IF(Sudan_News12[[#This Row],[relevancy_classification_english]]="Relevant","عَرَضِيّ",""))</f>
        <v/>
      </c>
      <c r="AN1951" t="str">
        <f>IF(Sudan_News12[[#This Row],[sentiment_analysis_english]]="Negative","سلبي",IF(Sudan_News12[[#This Row],[sentiment_analysis_english]]="Neutral","حيادي",IF(Sudan_News12[[#This Row],[sentiment_analysis_english]]="Positive","إيجابي","")))</f>
        <v/>
      </c>
      <c r="AO1951" t="e">
        <f>INDEX(TextClassificationList[],MATCH(Sudan_News12[[#This Row],[text_classification_arabic]],TextClassificationList[text_classification_arabic],0),1)</f>
        <v>#N/A</v>
      </c>
      <c r="AQ1951" t="e">
        <f>INDEX(TextClassificationList[],MATCH(Sudan_News12[[#This Row],[text_classification_arabic2]],TextClassificationList[text_classification_arabic],0),1)</f>
        <v>#N/A</v>
      </c>
      <c r="AS1951" t="e">
        <f>INDEX(TextClassificationList[],MATCH(Sudan_News12[[#This Row],[text_classification_arabic3]],TextClassificationList[text_classification_arabic],0),1)</f>
        <v>#N/A</v>
      </c>
      <c r="AU1951" t="e">
        <f>INDEX(TextClassificationList[],MATCH(Sudan_News12[[#This Row],[text_classification_arabic4]],TextClassificationList[text_classification_arabic],0),1)</f>
        <v>#N/A</v>
      </c>
      <c r="AW1951" t="e">
        <f>INDEX(TextClassificationList[],MATCH(Sudan_News12[[#This Row],[text_classification_arabic5]],TextClassificationList[text_classification_arabic],0),1)</f>
        <v>#N/A</v>
      </c>
    </row>
    <row r="1952" spans="1:49" x14ac:dyDescent="0.2">
      <c r="A1952">
        <v>1.3435335194490266E+18</v>
      </c>
      <c r="B1952">
        <v>1.3435335194490266E+18</v>
      </c>
      <c r="C1952" t="s">
        <v>7617</v>
      </c>
      <c r="D1952" s="1">
        <v>44193</v>
      </c>
      <c r="E1952" s="2">
        <v>0.60100694444444447</v>
      </c>
      <c r="F1952">
        <v>200</v>
      </c>
      <c r="G1952">
        <v>1889611729</v>
      </c>
      <c r="H1952" t="s">
        <v>354</v>
      </c>
      <c r="I1952" t="s">
        <v>355</v>
      </c>
      <c r="J1952" t="s">
        <v>265</v>
      </c>
      <c r="K1952" t="s">
        <v>7618</v>
      </c>
      <c r="L1952" t="s">
        <v>266</v>
      </c>
      <c r="M1952" t="s">
        <v>267</v>
      </c>
      <c r="N1952" t="s">
        <v>267</v>
      </c>
      <c r="O1952" t="s">
        <v>267</v>
      </c>
      <c r="P1952">
        <v>0</v>
      </c>
      <c r="Q1952">
        <v>0</v>
      </c>
      <c r="R1952">
        <v>1</v>
      </c>
      <c r="S1952" t="s">
        <v>267</v>
      </c>
      <c r="T1952" t="s">
        <v>267</v>
      </c>
      <c r="U1952" t="s">
        <v>7619</v>
      </c>
      <c r="V1952" t="b">
        <v>0</v>
      </c>
      <c r="W1952" t="s">
        <v>265</v>
      </c>
      <c r="X1952">
        <v>0</v>
      </c>
      <c r="Y1952" t="s">
        <v>265</v>
      </c>
      <c r="Z1952" t="s">
        <v>265</v>
      </c>
      <c r="AA1952" t="s">
        <v>265</v>
      </c>
      <c r="AB1952" t="s">
        <v>265</v>
      </c>
      <c r="AC1952" t="s">
        <v>265</v>
      </c>
      <c r="AD1952" t="s">
        <v>265</v>
      </c>
      <c r="AE1952" t="s">
        <v>265</v>
      </c>
      <c r="AF1952" t="s">
        <v>267</v>
      </c>
      <c r="AG1952" t="s">
        <v>265</v>
      </c>
      <c r="AH1952" t="s">
        <v>265</v>
      </c>
      <c r="AI1952" t="s">
        <v>265</v>
      </c>
      <c r="AJ1952" t="s">
        <v>265</v>
      </c>
      <c r="AL1952" t="str">
        <f>IF(Sudan_News12[[#This Row],[relevancy_classification_english]]="Relevant","مناسب",IF(Sudan_News12[[#This Row],[relevancy_classification_english]]="Relevant","عَرَضِيّ",""))</f>
        <v/>
      </c>
      <c r="AN1952" t="str">
        <f>IF(Sudan_News12[[#This Row],[sentiment_analysis_english]]="Negative","سلبي",IF(Sudan_News12[[#This Row],[sentiment_analysis_english]]="Neutral","حيادي",IF(Sudan_News12[[#This Row],[sentiment_analysis_english]]="Positive","إيجابي","")))</f>
        <v/>
      </c>
      <c r="AO1952" t="e">
        <f>INDEX(TextClassificationList[],MATCH(Sudan_News12[[#This Row],[text_classification_arabic]],TextClassificationList[text_classification_arabic],0),1)</f>
        <v>#N/A</v>
      </c>
      <c r="AQ1952" t="e">
        <f>INDEX(TextClassificationList[],MATCH(Sudan_News12[[#This Row],[text_classification_arabic2]],TextClassificationList[text_classification_arabic],0),1)</f>
        <v>#N/A</v>
      </c>
      <c r="AS1952" t="e">
        <f>INDEX(TextClassificationList[],MATCH(Sudan_News12[[#This Row],[text_classification_arabic3]],TextClassificationList[text_classification_arabic],0),1)</f>
        <v>#N/A</v>
      </c>
      <c r="AU1952" t="e">
        <f>INDEX(TextClassificationList[],MATCH(Sudan_News12[[#This Row],[text_classification_arabic4]],TextClassificationList[text_classification_arabic],0),1)</f>
        <v>#N/A</v>
      </c>
      <c r="AW1952" t="e">
        <f>INDEX(TextClassificationList[],MATCH(Sudan_News12[[#This Row],[text_classification_arabic5]],TextClassificationList[text_classification_arabic],0),1)</f>
        <v>#N/A</v>
      </c>
    </row>
    <row r="1953" spans="1:49" x14ac:dyDescent="0.2">
      <c r="A1953">
        <v>1.3435077166906122E+18</v>
      </c>
      <c r="B1953">
        <v>1.3435077166906122E+18</v>
      </c>
      <c r="C1953" t="s">
        <v>7620</v>
      </c>
      <c r="D1953" s="1">
        <v>44193</v>
      </c>
      <c r="E1953" s="2">
        <v>0.5298032407407407</v>
      </c>
      <c r="F1953">
        <v>200</v>
      </c>
      <c r="G1953">
        <v>1889611729</v>
      </c>
      <c r="H1953" t="s">
        <v>354</v>
      </c>
      <c r="I1953" t="s">
        <v>355</v>
      </c>
      <c r="J1953" t="s">
        <v>265</v>
      </c>
      <c r="K1953" t="s">
        <v>7621</v>
      </c>
      <c r="L1953" t="s">
        <v>273</v>
      </c>
      <c r="M1953" t="s">
        <v>267</v>
      </c>
      <c r="N1953" t="s">
        <v>7622</v>
      </c>
      <c r="O1953" t="s">
        <v>267</v>
      </c>
      <c r="P1953">
        <v>0</v>
      </c>
      <c r="Q1953">
        <v>0</v>
      </c>
      <c r="R1953">
        <v>0</v>
      </c>
      <c r="S1953" t="s">
        <v>267</v>
      </c>
      <c r="T1953" t="s">
        <v>267</v>
      </c>
      <c r="U1953" t="s">
        <v>7623</v>
      </c>
      <c r="V1953" t="b">
        <v>0</v>
      </c>
      <c r="W1953" t="s">
        <v>265</v>
      </c>
      <c r="X1953">
        <v>0</v>
      </c>
      <c r="Y1953" t="s">
        <v>265</v>
      </c>
      <c r="Z1953" t="s">
        <v>265</v>
      </c>
      <c r="AA1953" t="s">
        <v>265</v>
      </c>
      <c r="AB1953" t="s">
        <v>265</v>
      </c>
      <c r="AC1953" t="s">
        <v>265</v>
      </c>
      <c r="AD1953" t="s">
        <v>265</v>
      </c>
      <c r="AE1953" t="s">
        <v>265</v>
      </c>
      <c r="AF1953" t="s">
        <v>267</v>
      </c>
      <c r="AG1953" t="s">
        <v>265</v>
      </c>
      <c r="AH1953" t="s">
        <v>265</v>
      </c>
      <c r="AI1953" t="s">
        <v>265</v>
      </c>
      <c r="AJ1953" t="s">
        <v>265</v>
      </c>
      <c r="AL1953" t="str">
        <f>IF(Sudan_News12[[#This Row],[relevancy_classification_english]]="Relevant","مناسب",IF(Sudan_News12[[#This Row],[relevancy_classification_english]]="Relevant","عَرَضِيّ",""))</f>
        <v/>
      </c>
      <c r="AN1953" t="str">
        <f>IF(Sudan_News12[[#This Row],[sentiment_analysis_english]]="Negative","سلبي",IF(Sudan_News12[[#This Row],[sentiment_analysis_english]]="Neutral","حيادي",IF(Sudan_News12[[#This Row],[sentiment_analysis_english]]="Positive","إيجابي","")))</f>
        <v/>
      </c>
      <c r="AO1953" t="e">
        <f>INDEX(TextClassificationList[],MATCH(Sudan_News12[[#This Row],[text_classification_arabic]],TextClassificationList[text_classification_arabic],0),1)</f>
        <v>#N/A</v>
      </c>
      <c r="AQ1953" t="e">
        <f>INDEX(TextClassificationList[],MATCH(Sudan_News12[[#This Row],[text_classification_arabic2]],TextClassificationList[text_classification_arabic],0),1)</f>
        <v>#N/A</v>
      </c>
      <c r="AS1953" t="e">
        <f>INDEX(TextClassificationList[],MATCH(Sudan_News12[[#This Row],[text_classification_arabic3]],TextClassificationList[text_classification_arabic],0),1)</f>
        <v>#N/A</v>
      </c>
      <c r="AU1953" t="e">
        <f>INDEX(TextClassificationList[],MATCH(Sudan_News12[[#This Row],[text_classification_arabic4]],TextClassificationList[text_classification_arabic],0),1)</f>
        <v>#N/A</v>
      </c>
      <c r="AW1953" t="e">
        <f>INDEX(TextClassificationList[],MATCH(Sudan_News12[[#This Row],[text_classification_arabic5]],TextClassificationList[text_classification_arabic],0),1)</f>
        <v>#N/A</v>
      </c>
    </row>
    <row r="1954" spans="1:49" x14ac:dyDescent="0.2">
      <c r="A1954">
        <v>1.3432774900144497E+18</v>
      </c>
      <c r="B1954">
        <v>1.3432774900144497E+18</v>
      </c>
      <c r="C1954" t="s">
        <v>7624</v>
      </c>
      <c r="D1954" s="1">
        <v>44192</v>
      </c>
      <c r="E1954" s="2">
        <v>0.89450231481481479</v>
      </c>
      <c r="F1954">
        <v>200</v>
      </c>
      <c r="G1954">
        <v>1889611729</v>
      </c>
      <c r="H1954" t="s">
        <v>354</v>
      </c>
      <c r="I1954" t="s">
        <v>355</v>
      </c>
      <c r="J1954" t="s">
        <v>265</v>
      </c>
      <c r="K1954" t="s">
        <v>7625</v>
      </c>
      <c r="L1954" t="s">
        <v>266</v>
      </c>
      <c r="M1954" t="s">
        <v>267</v>
      </c>
      <c r="N1954" t="s">
        <v>267</v>
      </c>
      <c r="O1954" t="s">
        <v>267</v>
      </c>
      <c r="P1954">
        <v>1</v>
      </c>
      <c r="Q1954">
        <v>0</v>
      </c>
      <c r="R1954">
        <v>0</v>
      </c>
      <c r="S1954" t="s">
        <v>602</v>
      </c>
      <c r="T1954" t="s">
        <v>267</v>
      </c>
      <c r="U1954" t="s">
        <v>7626</v>
      </c>
      <c r="V1954" t="b">
        <v>0</v>
      </c>
      <c r="W1954" t="s">
        <v>265</v>
      </c>
      <c r="X1954">
        <v>0</v>
      </c>
      <c r="Y1954" t="s">
        <v>265</v>
      </c>
      <c r="Z1954" t="s">
        <v>265</v>
      </c>
      <c r="AA1954" t="s">
        <v>265</v>
      </c>
      <c r="AB1954" t="s">
        <v>265</v>
      </c>
      <c r="AC1954" t="s">
        <v>265</v>
      </c>
      <c r="AD1954" t="s">
        <v>265</v>
      </c>
      <c r="AE1954" t="s">
        <v>265</v>
      </c>
      <c r="AF1954" t="s">
        <v>267</v>
      </c>
      <c r="AG1954" t="s">
        <v>265</v>
      </c>
      <c r="AH1954" t="s">
        <v>265</v>
      </c>
      <c r="AI1954" t="s">
        <v>265</v>
      </c>
      <c r="AJ1954" t="s">
        <v>265</v>
      </c>
      <c r="AL1954" t="str">
        <f>IF(Sudan_News12[[#This Row],[relevancy_classification_english]]="Relevant","مناسب",IF(Sudan_News12[[#This Row],[relevancy_classification_english]]="Relevant","عَرَضِيّ",""))</f>
        <v/>
      </c>
      <c r="AN1954" t="str">
        <f>IF(Sudan_News12[[#This Row],[sentiment_analysis_english]]="Negative","سلبي",IF(Sudan_News12[[#This Row],[sentiment_analysis_english]]="Neutral","حيادي",IF(Sudan_News12[[#This Row],[sentiment_analysis_english]]="Positive","إيجابي","")))</f>
        <v/>
      </c>
      <c r="AO1954" t="e">
        <f>INDEX(TextClassificationList[],MATCH(Sudan_News12[[#This Row],[text_classification_arabic]],TextClassificationList[text_classification_arabic],0),1)</f>
        <v>#N/A</v>
      </c>
      <c r="AQ1954" t="e">
        <f>INDEX(TextClassificationList[],MATCH(Sudan_News12[[#This Row],[text_classification_arabic2]],TextClassificationList[text_classification_arabic],0),1)</f>
        <v>#N/A</v>
      </c>
      <c r="AS1954" t="e">
        <f>INDEX(TextClassificationList[],MATCH(Sudan_News12[[#This Row],[text_classification_arabic3]],TextClassificationList[text_classification_arabic],0),1)</f>
        <v>#N/A</v>
      </c>
      <c r="AU1954" t="e">
        <f>INDEX(TextClassificationList[],MATCH(Sudan_News12[[#This Row],[text_classification_arabic4]],TextClassificationList[text_classification_arabic],0),1)</f>
        <v>#N/A</v>
      </c>
      <c r="AW1954" t="e">
        <f>INDEX(TextClassificationList[],MATCH(Sudan_News12[[#This Row],[text_classification_arabic5]],TextClassificationList[text_classification_arabic],0),1)</f>
        <v>#N/A</v>
      </c>
    </row>
    <row r="1955" spans="1:49" x14ac:dyDescent="0.2">
      <c r="A1955">
        <v>1.3432771054177444E+18</v>
      </c>
      <c r="B1955">
        <v>1.3432771054177444E+18</v>
      </c>
      <c r="C1955" t="s">
        <v>7627</v>
      </c>
      <c r="D1955" s="1">
        <v>44192</v>
      </c>
      <c r="E1955" s="2">
        <v>0.8934375</v>
      </c>
      <c r="F1955">
        <v>200</v>
      </c>
      <c r="G1955">
        <v>1889611729</v>
      </c>
      <c r="H1955" t="s">
        <v>354</v>
      </c>
      <c r="I1955" t="s">
        <v>355</v>
      </c>
      <c r="J1955" t="s">
        <v>265</v>
      </c>
      <c r="K1955" t="s">
        <v>7628</v>
      </c>
      <c r="L1955" t="s">
        <v>266</v>
      </c>
      <c r="M1955" t="s">
        <v>267</v>
      </c>
      <c r="N1955" t="s">
        <v>267</v>
      </c>
      <c r="O1955" t="s">
        <v>267</v>
      </c>
      <c r="P1955">
        <v>0</v>
      </c>
      <c r="Q1955">
        <v>0</v>
      </c>
      <c r="R1955">
        <v>0</v>
      </c>
      <c r="S1955" t="s">
        <v>267</v>
      </c>
      <c r="T1955" t="s">
        <v>267</v>
      </c>
      <c r="U1955" t="s">
        <v>7629</v>
      </c>
      <c r="V1955" t="b">
        <v>0</v>
      </c>
      <c r="W1955" t="s">
        <v>265</v>
      </c>
      <c r="X1955">
        <v>0</v>
      </c>
      <c r="Y1955" t="s">
        <v>265</v>
      </c>
      <c r="Z1955" t="s">
        <v>265</v>
      </c>
      <c r="AA1955" t="s">
        <v>265</v>
      </c>
      <c r="AB1955" t="s">
        <v>265</v>
      </c>
      <c r="AC1955" t="s">
        <v>265</v>
      </c>
      <c r="AD1955" t="s">
        <v>265</v>
      </c>
      <c r="AE1955" t="s">
        <v>265</v>
      </c>
      <c r="AF1955" t="s">
        <v>267</v>
      </c>
      <c r="AG1955" t="s">
        <v>265</v>
      </c>
      <c r="AH1955" t="s">
        <v>265</v>
      </c>
      <c r="AI1955" t="s">
        <v>265</v>
      </c>
      <c r="AJ1955" t="s">
        <v>265</v>
      </c>
      <c r="AL1955" t="str">
        <f>IF(Sudan_News12[[#This Row],[relevancy_classification_english]]="Relevant","مناسب",IF(Sudan_News12[[#This Row],[relevancy_classification_english]]="Relevant","عَرَضِيّ",""))</f>
        <v/>
      </c>
      <c r="AN1955" t="str">
        <f>IF(Sudan_News12[[#This Row],[sentiment_analysis_english]]="Negative","سلبي",IF(Sudan_News12[[#This Row],[sentiment_analysis_english]]="Neutral","حيادي",IF(Sudan_News12[[#This Row],[sentiment_analysis_english]]="Positive","إيجابي","")))</f>
        <v/>
      </c>
      <c r="AO1955" t="e">
        <f>INDEX(TextClassificationList[],MATCH(Sudan_News12[[#This Row],[text_classification_arabic]],TextClassificationList[text_classification_arabic],0),1)</f>
        <v>#N/A</v>
      </c>
      <c r="AQ1955" t="e">
        <f>INDEX(TextClassificationList[],MATCH(Sudan_News12[[#This Row],[text_classification_arabic2]],TextClassificationList[text_classification_arabic],0),1)</f>
        <v>#N/A</v>
      </c>
      <c r="AS1955" t="e">
        <f>INDEX(TextClassificationList[],MATCH(Sudan_News12[[#This Row],[text_classification_arabic3]],TextClassificationList[text_classification_arabic],0),1)</f>
        <v>#N/A</v>
      </c>
      <c r="AU1955" t="e">
        <f>INDEX(TextClassificationList[],MATCH(Sudan_News12[[#This Row],[text_classification_arabic4]],TextClassificationList[text_classification_arabic],0),1)</f>
        <v>#N/A</v>
      </c>
      <c r="AW1955" t="e">
        <f>INDEX(TextClassificationList[],MATCH(Sudan_News12[[#This Row],[text_classification_arabic5]],TextClassificationList[text_classification_arabic],0),1)</f>
        <v>#N/A</v>
      </c>
    </row>
    <row r="1956" spans="1:49" x14ac:dyDescent="0.2">
      <c r="A1956">
        <v>1.3432770007279288E+18</v>
      </c>
      <c r="B1956">
        <v>1.3432770007279288E+18</v>
      </c>
      <c r="C1956" t="s">
        <v>7630</v>
      </c>
      <c r="D1956" s="1">
        <v>44192</v>
      </c>
      <c r="E1956" s="2">
        <v>0.89314814814814814</v>
      </c>
      <c r="F1956">
        <v>200</v>
      </c>
      <c r="G1956">
        <v>1889611729</v>
      </c>
      <c r="H1956" t="s">
        <v>354</v>
      </c>
      <c r="I1956" t="s">
        <v>355</v>
      </c>
      <c r="J1956" t="s">
        <v>265</v>
      </c>
      <c r="K1956" t="s">
        <v>7631</v>
      </c>
      <c r="L1956" t="s">
        <v>266</v>
      </c>
      <c r="M1956" t="s">
        <v>267</v>
      </c>
      <c r="N1956" t="s">
        <v>267</v>
      </c>
      <c r="O1956" t="s">
        <v>267</v>
      </c>
      <c r="P1956">
        <v>0</v>
      </c>
      <c r="Q1956">
        <v>0</v>
      </c>
      <c r="R1956">
        <v>0</v>
      </c>
      <c r="S1956" t="s">
        <v>267</v>
      </c>
      <c r="T1956" t="s">
        <v>267</v>
      </c>
      <c r="U1956" t="s">
        <v>7632</v>
      </c>
      <c r="V1956" t="b">
        <v>0</v>
      </c>
      <c r="W1956" t="s">
        <v>265</v>
      </c>
      <c r="X1956">
        <v>0</v>
      </c>
      <c r="Y1956" t="s">
        <v>265</v>
      </c>
      <c r="Z1956" t="s">
        <v>265</v>
      </c>
      <c r="AA1956" t="s">
        <v>265</v>
      </c>
      <c r="AB1956" t="s">
        <v>265</v>
      </c>
      <c r="AC1956" t="s">
        <v>265</v>
      </c>
      <c r="AD1956" t="s">
        <v>265</v>
      </c>
      <c r="AE1956" t="s">
        <v>265</v>
      </c>
      <c r="AF1956" t="s">
        <v>267</v>
      </c>
      <c r="AG1956" t="s">
        <v>265</v>
      </c>
      <c r="AH1956" t="s">
        <v>265</v>
      </c>
      <c r="AI1956" t="s">
        <v>265</v>
      </c>
      <c r="AJ1956" t="s">
        <v>265</v>
      </c>
      <c r="AL1956" t="str">
        <f>IF(Sudan_News12[[#This Row],[relevancy_classification_english]]="Relevant","مناسب",IF(Sudan_News12[[#This Row],[relevancy_classification_english]]="Relevant","عَرَضِيّ",""))</f>
        <v/>
      </c>
      <c r="AN1956" t="str">
        <f>IF(Sudan_News12[[#This Row],[sentiment_analysis_english]]="Negative","سلبي",IF(Sudan_News12[[#This Row],[sentiment_analysis_english]]="Neutral","حيادي",IF(Sudan_News12[[#This Row],[sentiment_analysis_english]]="Positive","إيجابي","")))</f>
        <v/>
      </c>
      <c r="AO1956" t="e">
        <f>INDEX(TextClassificationList[],MATCH(Sudan_News12[[#This Row],[text_classification_arabic]],TextClassificationList[text_classification_arabic],0),1)</f>
        <v>#N/A</v>
      </c>
      <c r="AQ1956" t="e">
        <f>INDEX(TextClassificationList[],MATCH(Sudan_News12[[#This Row],[text_classification_arabic2]],TextClassificationList[text_classification_arabic],0),1)</f>
        <v>#N/A</v>
      </c>
      <c r="AS1956" t="e">
        <f>INDEX(TextClassificationList[],MATCH(Sudan_News12[[#This Row],[text_classification_arabic3]],TextClassificationList[text_classification_arabic],0),1)</f>
        <v>#N/A</v>
      </c>
      <c r="AU1956" t="e">
        <f>INDEX(TextClassificationList[],MATCH(Sudan_News12[[#This Row],[text_classification_arabic4]],TextClassificationList[text_classification_arabic],0),1)</f>
        <v>#N/A</v>
      </c>
      <c r="AW1956" t="e">
        <f>INDEX(TextClassificationList[],MATCH(Sudan_News12[[#This Row],[text_classification_arabic5]],TextClassificationList[text_classification_arabic],0),1)</f>
        <v>#N/A</v>
      </c>
    </row>
    <row r="1957" spans="1:49" x14ac:dyDescent="0.2">
      <c r="A1957">
        <v>1.3432768271718236E+18</v>
      </c>
      <c r="B1957">
        <v>1.3432768271718236E+18</v>
      </c>
      <c r="C1957" t="s">
        <v>7633</v>
      </c>
      <c r="D1957" s="1">
        <v>44192</v>
      </c>
      <c r="E1957" s="2">
        <v>0.8926736111111111</v>
      </c>
      <c r="F1957">
        <v>200</v>
      </c>
      <c r="G1957">
        <v>1889611729</v>
      </c>
      <c r="H1957" t="s">
        <v>354</v>
      </c>
      <c r="I1957" t="s">
        <v>355</v>
      </c>
      <c r="J1957" t="s">
        <v>265</v>
      </c>
      <c r="K1957" t="s">
        <v>7634</v>
      </c>
      <c r="L1957" t="s">
        <v>266</v>
      </c>
      <c r="M1957" t="s">
        <v>267</v>
      </c>
      <c r="N1957" t="s">
        <v>267</v>
      </c>
      <c r="O1957" t="s">
        <v>267</v>
      </c>
      <c r="P1957">
        <v>0</v>
      </c>
      <c r="Q1957">
        <v>0</v>
      </c>
      <c r="R1957">
        <v>0</v>
      </c>
      <c r="S1957" t="s">
        <v>267</v>
      </c>
      <c r="T1957" t="s">
        <v>267</v>
      </c>
      <c r="U1957" t="s">
        <v>7635</v>
      </c>
      <c r="V1957" t="b">
        <v>0</v>
      </c>
      <c r="W1957" t="s">
        <v>265</v>
      </c>
      <c r="X1957">
        <v>0</v>
      </c>
      <c r="Y1957" t="s">
        <v>265</v>
      </c>
      <c r="Z1957" t="s">
        <v>265</v>
      </c>
      <c r="AA1957" t="s">
        <v>265</v>
      </c>
      <c r="AB1957" t="s">
        <v>265</v>
      </c>
      <c r="AC1957" t="s">
        <v>265</v>
      </c>
      <c r="AD1957" t="s">
        <v>265</v>
      </c>
      <c r="AE1957" t="s">
        <v>265</v>
      </c>
      <c r="AF1957" t="s">
        <v>267</v>
      </c>
      <c r="AG1957" t="s">
        <v>265</v>
      </c>
      <c r="AH1957" t="s">
        <v>265</v>
      </c>
      <c r="AI1957" t="s">
        <v>265</v>
      </c>
      <c r="AJ1957" t="s">
        <v>265</v>
      </c>
      <c r="AL1957" t="str">
        <f>IF(Sudan_News12[[#This Row],[relevancy_classification_english]]="Relevant","مناسب",IF(Sudan_News12[[#This Row],[relevancy_classification_english]]="Relevant","عَرَضِيّ",""))</f>
        <v/>
      </c>
      <c r="AN1957" t="str">
        <f>IF(Sudan_News12[[#This Row],[sentiment_analysis_english]]="Negative","سلبي",IF(Sudan_News12[[#This Row],[sentiment_analysis_english]]="Neutral","حيادي",IF(Sudan_News12[[#This Row],[sentiment_analysis_english]]="Positive","إيجابي","")))</f>
        <v/>
      </c>
      <c r="AO1957" t="e">
        <f>INDEX(TextClassificationList[],MATCH(Sudan_News12[[#This Row],[text_classification_arabic]],TextClassificationList[text_classification_arabic],0),1)</f>
        <v>#N/A</v>
      </c>
      <c r="AQ1957" t="e">
        <f>INDEX(TextClassificationList[],MATCH(Sudan_News12[[#This Row],[text_classification_arabic2]],TextClassificationList[text_classification_arabic],0),1)</f>
        <v>#N/A</v>
      </c>
      <c r="AS1957" t="e">
        <f>INDEX(TextClassificationList[],MATCH(Sudan_News12[[#This Row],[text_classification_arabic3]],TextClassificationList[text_classification_arabic],0),1)</f>
        <v>#N/A</v>
      </c>
      <c r="AU1957" t="e">
        <f>INDEX(TextClassificationList[],MATCH(Sudan_News12[[#This Row],[text_classification_arabic4]],TextClassificationList[text_classification_arabic],0),1)</f>
        <v>#N/A</v>
      </c>
      <c r="AW1957" t="e">
        <f>INDEX(TextClassificationList[],MATCH(Sudan_News12[[#This Row],[text_classification_arabic5]],TextClassificationList[text_classification_arabic],0),1)</f>
        <v>#N/A</v>
      </c>
    </row>
    <row r="1958" spans="1:49" x14ac:dyDescent="0.2">
      <c r="A1958">
        <v>1.3432084545304863E+18</v>
      </c>
      <c r="B1958">
        <v>1.3432084545304863E+18</v>
      </c>
      <c r="C1958" t="s">
        <v>7636</v>
      </c>
      <c r="D1958" s="1">
        <v>44192</v>
      </c>
      <c r="E1958" s="2">
        <v>0.70399305555555558</v>
      </c>
      <c r="F1958">
        <v>200</v>
      </c>
      <c r="G1958">
        <v>1889611729</v>
      </c>
      <c r="H1958" t="s">
        <v>354</v>
      </c>
      <c r="I1958" t="s">
        <v>355</v>
      </c>
      <c r="J1958" t="s">
        <v>265</v>
      </c>
      <c r="K1958" t="s">
        <v>7637</v>
      </c>
      <c r="L1958" t="s">
        <v>273</v>
      </c>
      <c r="M1958" t="s">
        <v>267</v>
      </c>
      <c r="N1958" t="s">
        <v>7638</v>
      </c>
      <c r="O1958" t="s">
        <v>267</v>
      </c>
      <c r="P1958">
        <v>0</v>
      </c>
      <c r="Q1958">
        <v>0</v>
      </c>
      <c r="R1958">
        <v>0</v>
      </c>
      <c r="S1958" t="s">
        <v>267</v>
      </c>
      <c r="T1958" t="s">
        <v>267</v>
      </c>
      <c r="U1958" t="s">
        <v>7639</v>
      </c>
      <c r="V1958" t="b">
        <v>0</v>
      </c>
      <c r="W1958" t="s">
        <v>265</v>
      </c>
      <c r="X1958">
        <v>0</v>
      </c>
      <c r="Y1958" t="s">
        <v>265</v>
      </c>
      <c r="Z1958" t="s">
        <v>265</v>
      </c>
      <c r="AA1958" t="s">
        <v>265</v>
      </c>
      <c r="AB1958" t="s">
        <v>265</v>
      </c>
      <c r="AC1958" t="s">
        <v>265</v>
      </c>
      <c r="AD1958" t="s">
        <v>265</v>
      </c>
      <c r="AE1958" t="s">
        <v>265</v>
      </c>
      <c r="AF1958" t="s">
        <v>267</v>
      </c>
      <c r="AG1958" t="s">
        <v>265</v>
      </c>
      <c r="AH1958" t="s">
        <v>265</v>
      </c>
      <c r="AI1958" t="s">
        <v>265</v>
      </c>
      <c r="AJ1958" t="s">
        <v>265</v>
      </c>
      <c r="AL1958" t="str">
        <f>IF(Sudan_News12[[#This Row],[relevancy_classification_english]]="Relevant","مناسب",IF(Sudan_News12[[#This Row],[relevancy_classification_english]]="Relevant","عَرَضِيّ",""))</f>
        <v/>
      </c>
      <c r="AN1958" t="str">
        <f>IF(Sudan_News12[[#This Row],[sentiment_analysis_english]]="Negative","سلبي",IF(Sudan_News12[[#This Row],[sentiment_analysis_english]]="Neutral","حيادي",IF(Sudan_News12[[#This Row],[sentiment_analysis_english]]="Positive","إيجابي","")))</f>
        <v/>
      </c>
      <c r="AO1958" t="e">
        <f>INDEX(TextClassificationList[],MATCH(Sudan_News12[[#This Row],[text_classification_arabic]],TextClassificationList[text_classification_arabic],0),1)</f>
        <v>#N/A</v>
      </c>
      <c r="AQ1958" t="e">
        <f>INDEX(TextClassificationList[],MATCH(Sudan_News12[[#This Row],[text_classification_arabic2]],TextClassificationList[text_classification_arabic],0),1)</f>
        <v>#N/A</v>
      </c>
      <c r="AS1958" t="e">
        <f>INDEX(TextClassificationList[],MATCH(Sudan_News12[[#This Row],[text_classification_arabic3]],TextClassificationList[text_classification_arabic],0),1)</f>
        <v>#N/A</v>
      </c>
      <c r="AU1958" t="e">
        <f>INDEX(TextClassificationList[],MATCH(Sudan_News12[[#This Row],[text_classification_arabic4]],TextClassificationList[text_classification_arabic],0),1)</f>
        <v>#N/A</v>
      </c>
      <c r="AW1958" t="e">
        <f>INDEX(TextClassificationList[],MATCH(Sudan_News12[[#This Row],[text_classification_arabic5]],TextClassificationList[text_classification_arabic],0),1)</f>
        <v>#N/A</v>
      </c>
    </row>
    <row r="1959" spans="1:49" x14ac:dyDescent="0.2">
      <c r="A1959">
        <v>1.3431091820698624E+18</v>
      </c>
      <c r="B1959">
        <v>1.3431091820698624E+18</v>
      </c>
      <c r="C1959" t="s">
        <v>7640</v>
      </c>
      <c r="D1959" s="1">
        <v>44192</v>
      </c>
      <c r="E1959" s="2">
        <v>0.43005787037037035</v>
      </c>
      <c r="F1959">
        <v>200</v>
      </c>
      <c r="G1959">
        <v>1889611729</v>
      </c>
      <c r="H1959" t="s">
        <v>354</v>
      </c>
      <c r="I1959" t="s">
        <v>355</v>
      </c>
      <c r="J1959" t="s">
        <v>265</v>
      </c>
      <c r="K1959" t="s">
        <v>7641</v>
      </c>
      <c r="L1959" t="s">
        <v>266</v>
      </c>
      <c r="M1959" t="s">
        <v>267</v>
      </c>
      <c r="N1959" t="s">
        <v>267</v>
      </c>
      <c r="O1959" t="s">
        <v>7642</v>
      </c>
      <c r="P1959">
        <v>0</v>
      </c>
      <c r="Q1959">
        <v>0</v>
      </c>
      <c r="R1959">
        <v>0</v>
      </c>
      <c r="S1959" t="s">
        <v>267</v>
      </c>
      <c r="T1959" t="s">
        <v>267</v>
      </c>
      <c r="U1959" t="s">
        <v>7643</v>
      </c>
      <c r="V1959" t="b">
        <v>0</v>
      </c>
      <c r="W1959" t="s">
        <v>265</v>
      </c>
      <c r="X1959">
        <v>1</v>
      </c>
      <c r="Y1959" t="s">
        <v>7644</v>
      </c>
      <c r="Z1959" t="s">
        <v>265</v>
      </c>
      <c r="AA1959" t="s">
        <v>265</v>
      </c>
      <c r="AB1959" t="s">
        <v>265</v>
      </c>
      <c r="AC1959" t="s">
        <v>265</v>
      </c>
      <c r="AD1959" t="s">
        <v>265</v>
      </c>
      <c r="AE1959" t="s">
        <v>265</v>
      </c>
      <c r="AF1959" t="s">
        <v>267</v>
      </c>
      <c r="AG1959" t="s">
        <v>265</v>
      </c>
      <c r="AH1959" t="s">
        <v>265</v>
      </c>
      <c r="AI1959" t="s">
        <v>265</v>
      </c>
      <c r="AJ1959" t="s">
        <v>265</v>
      </c>
      <c r="AL1959" t="str">
        <f>IF(Sudan_News12[[#This Row],[relevancy_classification_english]]="Relevant","مناسب",IF(Sudan_News12[[#This Row],[relevancy_classification_english]]="Relevant","عَرَضِيّ",""))</f>
        <v/>
      </c>
      <c r="AN1959" t="str">
        <f>IF(Sudan_News12[[#This Row],[sentiment_analysis_english]]="Negative","سلبي",IF(Sudan_News12[[#This Row],[sentiment_analysis_english]]="Neutral","حيادي",IF(Sudan_News12[[#This Row],[sentiment_analysis_english]]="Positive","إيجابي","")))</f>
        <v/>
      </c>
      <c r="AO1959" t="e">
        <f>INDEX(TextClassificationList[],MATCH(Sudan_News12[[#This Row],[text_classification_arabic]],TextClassificationList[text_classification_arabic],0),1)</f>
        <v>#N/A</v>
      </c>
      <c r="AQ1959" t="e">
        <f>INDEX(TextClassificationList[],MATCH(Sudan_News12[[#This Row],[text_classification_arabic2]],TextClassificationList[text_classification_arabic],0),1)</f>
        <v>#N/A</v>
      </c>
      <c r="AS1959" t="e">
        <f>INDEX(TextClassificationList[],MATCH(Sudan_News12[[#This Row],[text_classification_arabic3]],TextClassificationList[text_classification_arabic],0),1)</f>
        <v>#N/A</v>
      </c>
      <c r="AU1959" t="e">
        <f>INDEX(TextClassificationList[],MATCH(Sudan_News12[[#This Row],[text_classification_arabic4]],TextClassificationList[text_classification_arabic],0),1)</f>
        <v>#N/A</v>
      </c>
      <c r="AW1959" t="e">
        <f>INDEX(TextClassificationList[],MATCH(Sudan_News12[[#This Row],[text_classification_arabic5]],TextClassificationList[text_classification_arabic],0),1)</f>
        <v>#N/A</v>
      </c>
    </row>
    <row r="1960" spans="1:49" x14ac:dyDescent="0.2">
      <c r="A1960">
        <v>1.3431003657896591E+18</v>
      </c>
      <c r="B1960">
        <v>1.3431003097621586E+18</v>
      </c>
      <c r="C1960" t="s">
        <v>7645</v>
      </c>
      <c r="D1960" s="1">
        <v>44192</v>
      </c>
      <c r="E1960" s="2">
        <v>0.40572916666666664</v>
      </c>
      <c r="F1960">
        <v>200</v>
      </c>
      <c r="G1960">
        <v>1889611729</v>
      </c>
      <c r="H1960" t="s">
        <v>354</v>
      </c>
      <c r="I1960" t="s">
        <v>355</v>
      </c>
      <c r="J1960" t="s">
        <v>265</v>
      </c>
      <c r="K1960" t="s">
        <v>7646</v>
      </c>
      <c r="L1960" t="s">
        <v>266</v>
      </c>
      <c r="M1960" t="s">
        <v>267</v>
      </c>
      <c r="N1960" t="s">
        <v>7647</v>
      </c>
      <c r="O1960" t="s">
        <v>267</v>
      </c>
      <c r="P1960">
        <v>0</v>
      </c>
      <c r="Q1960">
        <v>0</v>
      </c>
      <c r="R1960">
        <v>0</v>
      </c>
      <c r="S1960" t="s">
        <v>267</v>
      </c>
      <c r="T1960" t="s">
        <v>267</v>
      </c>
      <c r="U1960" t="s">
        <v>7648</v>
      </c>
      <c r="V1960" t="b">
        <v>0</v>
      </c>
      <c r="W1960" t="s">
        <v>265</v>
      </c>
      <c r="X1960">
        <v>0</v>
      </c>
      <c r="Y1960" t="s">
        <v>265</v>
      </c>
      <c r="Z1960" t="s">
        <v>265</v>
      </c>
      <c r="AA1960" t="s">
        <v>265</v>
      </c>
      <c r="AB1960" t="s">
        <v>265</v>
      </c>
      <c r="AC1960" t="s">
        <v>265</v>
      </c>
      <c r="AD1960" t="s">
        <v>265</v>
      </c>
      <c r="AE1960" t="s">
        <v>265</v>
      </c>
      <c r="AF1960" t="s">
        <v>267</v>
      </c>
      <c r="AG1960" t="s">
        <v>265</v>
      </c>
      <c r="AH1960" t="s">
        <v>265</v>
      </c>
      <c r="AI1960" t="s">
        <v>265</v>
      </c>
      <c r="AJ1960" t="s">
        <v>265</v>
      </c>
      <c r="AL1960" t="str">
        <f>IF(Sudan_News12[[#This Row],[relevancy_classification_english]]="Relevant","مناسب",IF(Sudan_News12[[#This Row],[relevancy_classification_english]]="Relevant","عَرَضِيّ",""))</f>
        <v/>
      </c>
      <c r="AN1960" t="str">
        <f>IF(Sudan_News12[[#This Row],[sentiment_analysis_english]]="Negative","سلبي",IF(Sudan_News12[[#This Row],[sentiment_analysis_english]]="Neutral","حيادي",IF(Sudan_News12[[#This Row],[sentiment_analysis_english]]="Positive","إيجابي","")))</f>
        <v/>
      </c>
      <c r="AO1960" t="e">
        <f>INDEX(TextClassificationList[],MATCH(Sudan_News12[[#This Row],[text_classification_arabic]],TextClassificationList[text_classification_arabic],0),1)</f>
        <v>#N/A</v>
      </c>
      <c r="AQ1960" t="e">
        <f>INDEX(TextClassificationList[],MATCH(Sudan_News12[[#This Row],[text_classification_arabic2]],TextClassificationList[text_classification_arabic],0),1)</f>
        <v>#N/A</v>
      </c>
      <c r="AS1960" t="e">
        <f>INDEX(TextClassificationList[],MATCH(Sudan_News12[[#This Row],[text_classification_arabic3]],TextClassificationList[text_classification_arabic],0),1)</f>
        <v>#N/A</v>
      </c>
      <c r="AU1960" t="e">
        <f>INDEX(TextClassificationList[],MATCH(Sudan_News12[[#This Row],[text_classification_arabic4]],TextClassificationList[text_classification_arabic],0),1)</f>
        <v>#N/A</v>
      </c>
      <c r="AW1960" t="e">
        <f>INDEX(TextClassificationList[],MATCH(Sudan_News12[[#This Row],[text_classification_arabic5]],TextClassificationList[text_classification_arabic],0),1)</f>
        <v>#N/A</v>
      </c>
    </row>
    <row r="1961" spans="1:49" x14ac:dyDescent="0.2">
      <c r="A1961">
        <v>1.3431003097621586E+18</v>
      </c>
      <c r="B1961">
        <v>1.3431003097621586E+18</v>
      </c>
      <c r="C1961" t="s">
        <v>7649</v>
      </c>
      <c r="D1961" s="1">
        <v>44192</v>
      </c>
      <c r="E1961" s="2">
        <v>0.40557870370370369</v>
      </c>
      <c r="F1961">
        <v>200</v>
      </c>
      <c r="G1961">
        <v>1889611729</v>
      </c>
      <c r="H1961" t="s">
        <v>354</v>
      </c>
      <c r="I1961" t="s">
        <v>355</v>
      </c>
      <c r="J1961" t="s">
        <v>265</v>
      </c>
      <c r="K1961" t="s">
        <v>7650</v>
      </c>
      <c r="L1961" t="s">
        <v>266</v>
      </c>
      <c r="M1961" t="s">
        <v>267</v>
      </c>
      <c r="N1961" t="s">
        <v>267</v>
      </c>
      <c r="O1961" t="s">
        <v>267</v>
      </c>
      <c r="P1961">
        <v>1</v>
      </c>
      <c r="Q1961">
        <v>0</v>
      </c>
      <c r="R1961">
        <v>1</v>
      </c>
      <c r="S1961" t="s">
        <v>267</v>
      </c>
      <c r="T1961" t="s">
        <v>267</v>
      </c>
      <c r="U1961" t="s">
        <v>7651</v>
      </c>
      <c r="V1961" t="b">
        <v>0</v>
      </c>
      <c r="W1961" t="s">
        <v>265</v>
      </c>
      <c r="X1961">
        <v>0</v>
      </c>
      <c r="Y1961" t="s">
        <v>265</v>
      </c>
      <c r="Z1961" t="s">
        <v>265</v>
      </c>
      <c r="AA1961" t="s">
        <v>265</v>
      </c>
      <c r="AB1961" t="s">
        <v>265</v>
      </c>
      <c r="AC1961" t="s">
        <v>265</v>
      </c>
      <c r="AD1961" t="s">
        <v>265</v>
      </c>
      <c r="AE1961" t="s">
        <v>265</v>
      </c>
      <c r="AF1961" t="s">
        <v>267</v>
      </c>
      <c r="AG1961" t="s">
        <v>265</v>
      </c>
      <c r="AH1961" t="s">
        <v>265</v>
      </c>
      <c r="AI1961" t="s">
        <v>265</v>
      </c>
      <c r="AJ1961" t="s">
        <v>265</v>
      </c>
      <c r="AL1961" t="str">
        <f>IF(Sudan_News12[[#This Row],[relevancy_classification_english]]="Relevant","مناسب",IF(Sudan_News12[[#This Row],[relevancy_classification_english]]="Relevant","عَرَضِيّ",""))</f>
        <v/>
      </c>
      <c r="AN1961" t="str">
        <f>IF(Sudan_News12[[#This Row],[sentiment_analysis_english]]="Negative","سلبي",IF(Sudan_News12[[#This Row],[sentiment_analysis_english]]="Neutral","حيادي",IF(Sudan_News12[[#This Row],[sentiment_analysis_english]]="Positive","إيجابي","")))</f>
        <v/>
      </c>
      <c r="AO1961" t="e">
        <f>INDEX(TextClassificationList[],MATCH(Sudan_News12[[#This Row],[text_classification_arabic]],TextClassificationList[text_classification_arabic],0),1)</f>
        <v>#N/A</v>
      </c>
      <c r="AQ1961" t="e">
        <f>INDEX(TextClassificationList[],MATCH(Sudan_News12[[#This Row],[text_classification_arabic2]],TextClassificationList[text_classification_arabic],0),1)</f>
        <v>#N/A</v>
      </c>
      <c r="AS1961" t="e">
        <f>INDEX(TextClassificationList[],MATCH(Sudan_News12[[#This Row],[text_classification_arabic3]],TextClassificationList[text_classification_arabic],0),1)</f>
        <v>#N/A</v>
      </c>
      <c r="AU1961" t="e">
        <f>INDEX(TextClassificationList[],MATCH(Sudan_News12[[#This Row],[text_classification_arabic4]],TextClassificationList[text_classification_arabic],0),1)</f>
        <v>#N/A</v>
      </c>
      <c r="AW1961" t="e">
        <f>INDEX(TextClassificationList[],MATCH(Sudan_News12[[#This Row],[text_classification_arabic5]],TextClassificationList[text_classification_arabic],0),1)</f>
        <v>#N/A</v>
      </c>
    </row>
    <row r="1962" spans="1:49" x14ac:dyDescent="0.2">
      <c r="A1962">
        <v>1.342575741301633E+18</v>
      </c>
      <c r="B1962">
        <v>1.342575741301633E+18</v>
      </c>
      <c r="C1962" t="s">
        <v>7652</v>
      </c>
      <c r="D1962" s="1">
        <v>44190</v>
      </c>
      <c r="E1962" s="2">
        <v>0.95804398148148151</v>
      </c>
      <c r="F1962">
        <v>200</v>
      </c>
      <c r="G1962">
        <v>1889611729</v>
      </c>
      <c r="H1962" t="s">
        <v>354</v>
      </c>
      <c r="I1962" t="s">
        <v>355</v>
      </c>
      <c r="J1962" t="s">
        <v>265</v>
      </c>
      <c r="K1962" t="s">
        <v>7653</v>
      </c>
      <c r="L1962" t="s">
        <v>266</v>
      </c>
      <c r="M1962" t="s">
        <v>267</v>
      </c>
      <c r="N1962" t="s">
        <v>267</v>
      </c>
      <c r="O1962" t="s">
        <v>267</v>
      </c>
      <c r="P1962">
        <v>0</v>
      </c>
      <c r="Q1962">
        <v>0</v>
      </c>
      <c r="R1962">
        <v>0</v>
      </c>
      <c r="S1962" t="s">
        <v>267</v>
      </c>
      <c r="T1962" t="s">
        <v>267</v>
      </c>
      <c r="U1962" t="s">
        <v>7654</v>
      </c>
      <c r="V1962" t="b">
        <v>0</v>
      </c>
      <c r="W1962" t="s">
        <v>265</v>
      </c>
      <c r="X1962">
        <v>0</v>
      </c>
      <c r="Y1962" t="s">
        <v>265</v>
      </c>
      <c r="Z1962" t="s">
        <v>265</v>
      </c>
      <c r="AA1962" t="s">
        <v>265</v>
      </c>
      <c r="AB1962" t="s">
        <v>265</v>
      </c>
      <c r="AC1962" t="s">
        <v>265</v>
      </c>
      <c r="AD1962" t="s">
        <v>265</v>
      </c>
      <c r="AE1962" t="s">
        <v>265</v>
      </c>
      <c r="AF1962" t="s">
        <v>267</v>
      </c>
      <c r="AG1962" t="s">
        <v>265</v>
      </c>
      <c r="AH1962" t="s">
        <v>265</v>
      </c>
      <c r="AI1962" t="s">
        <v>265</v>
      </c>
      <c r="AJ1962" t="s">
        <v>265</v>
      </c>
      <c r="AL1962" t="str">
        <f>IF(Sudan_News12[[#This Row],[relevancy_classification_english]]="Relevant","مناسب",IF(Sudan_News12[[#This Row],[relevancy_classification_english]]="Relevant","عَرَضِيّ",""))</f>
        <v/>
      </c>
      <c r="AN1962" t="str">
        <f>IF(Sudan_News12[[#This Row],[sentiment_analysis_english]]="Negative","سلبي",IF(Sudan_News12[[#This Row],[sentiment_analysis_english]]="Neutral","حيادي",IF(Sudan_News12[[#This Row],[sentiment_analysis_english]]="Positive","إيجابي","")))</f>
        <v/>
      </c>
      <c r="AO1962" t="e">
        <f>INDEX(TextClassificationList[],MATCH(Sudan_News12[[#This Row],[text_classification_arabic]],TextClassificationList[text_classification_arabic],0),1)</f>
        <v>#N/A</v>
      </c>
      <c r="AQ1962" t="e">
        <f>INDEX(TextClassificationList[],MATCH(Sudan_News12[[#This Row],[text_classification_arabic2]],TextClassificationList[text_classification_arabic],0),1)</f>
        <v>#N/A</v>
      </c>
      <c r="AS1962" t="e">
        <f>INDEX(TextClassificationList[],MATCH(Sudan_News12[[#This Row],[text_classification_arabic3]],TextClassificationList[text_classification_arabic],0),1)</f>
        <v>#N/A</v>
      </c>
      <c r="AU1962" t="e">
        <f>INDEX(TextClassificationList[],MATCH(Sudan_News12[[#This Row],[text_classification_arabic4]],TextClassificationList[text_classification_arabic],0),1)</f>
        <v>#N/A</v>
      </c>
      <c r="AW1962" t="e">
        <f>INDEX(TextClassificationList[],MATCH(Sudan_News12[[#This Row],[text_classification_arabic5]],TextClassificationList[text_classification_arabic],0),1)</f>
        <v>#N/A</v>
      </c>
    </row>
    <row r="1963" spans="1:49" x14ac:dyDescent="0.2">
      <c r="A1963">
        <v>1.3425756065176863E+18</v>
      </c>
      <c r="B1963">
        <v>1.3425756065176863E+18</v>
      </c>
      <c r="C1963" t="s">
        <v>7655</v>
      </c>
      <c r="D1963" s="1">
        <v>44190</v>
      </c>
      <c r="E1963" s="2">
        <v>0.95767361111111116</v>
      </c>
      <c r="F1963">
        <v>200</v>
      </c>
      <c r="G1963">
        <v>1889611729</v>
      </c>
      <c r="H1963" t="s">
        <v>354</v>
      </c>
      <c r="I1963" t="s">
        <v>355</v>
      </c>
      <c r="J1963" t="s">
        <v>265</v>
      </c>
      <c r="K1963" t="s">
        <v>7656</v>
      </c>
      <c r="L1963" t="s">
        <v>266</v>
      </c>
      <c r="M1963" t="s">
        <v>267</v>
      </c>
      <c r="N1963" t="s">
        <v>267</v>
      </c>
      <c r="O1963" t="s">
        <v>7657</v>
      </c>
      <c r="P1963">
        <v>0</v>
      </c>
      <c r="Q1963">
        <v>0</v>
      </c>
      <c r="R1963">
        <v>0</v>
      </c>
      <c r="S1963" t="s">
        <v>5208</v>
      </c>
      <c r="T1963" t="s">
        <v>267</v>
      </c>
      <c r="U1963" t="s">
        <v>7658</v>
      </c>
      <c r="V1963" t="b">
        <v>0</v>
      </c>
      <c r="W1963" t="s">
        <v>265</v>
      </c>
      <c r="X1963">
        <v>1</v>
      </c>
      <c r="Y1963" t="s">
        <v>7659</v>
      </c>
      <c r="Z1963" t="s">
        <v>265</v>
      </c>
      <c r="AA1963" t="s">
        <v>265</v>
      </c>
      <c r="AB1963" t="s">
        <v>265</v>
      </c>
      <c r="AC1963" t="s">
        <v>265</v>
      </c>
      <c r="AD1963" t="s">
        <v>265</v>
      </c>
      <c r="AE1963" t="s">
        <v>265</v>
      </c>
      <c r="AF1963" t="s">
        <v>267</v>
      </c>
      <c r="AG1963" t="s">
        <v>265</v>
      </c>
      <c r="AH1963" t="s">
        <v>265</v>
      </c>
      <c r="AI1963" t="s">
        <v>265</v>
      </c>
      <c r="AJ1963" t="s">
        <v>265</v>
      </c>
      <c r="AL1963" t="str">
        <f>IF(Sudan_News12[[#This Row],[relevancy_classification_english]]="Relevant","مناسب",IF(Sudan_News12[[#This Row],[relevancy_classification_english]]="Relevant","عَرَضِيّ",""))</f>
        <v/>
      </c>
      <c r="AN1963" t="str">
        <f>IF(Sudan_News12[[#This Row],[sentiment_analysis_english]]="Negative","سلبي",IF(Sudan_News12[[#This Row],[sentiment_analysis_english]]="Neutral","حيادي",IF(Sudan_News12[[#This Row],[sentiment_analysis_english]]="Positive","إيجابي","")))</f>
        <v/>
      </c>
      <c r="AO1963" t="e">
        <f>INDEX(TextClassificationList[],MATCH(Sudan_News12[[#This Row],[text_classification_arabic]],TextClassificationList[text_classification_arabic],0),1)</f>
        <v>#N/A</v>
      </c>
      <c r="AQ1963" t="e">
        <f>INDEX(TextClassificationList[],MATCH(Sudan_News12[[#This Row],[text_classification_arabic2]],TextClassificationList[text_classification_arabic],0),1)</f>
        <v>#N/A</v>
      </c>
      <c r="AS1963" t="e">
        <f>INDEX(TextClassificationList[],MATCH(Sudan_News12[[#This Row],[text_classification_arabic3]],TextClassificationList[text_classification_arabic],0),1)</f>
        <v>#N/A</v>
      </c>
      <c r="AU1963" t="e">
        <f>INDEX(TextClassificationList[],MATCH(Sudan_News12[[#This Row],[text_classification_arabic4]],TextClassificationList[text_classification_arabic],0),1)</f>
        <v>#N/A</v>
      </c>
      <c r="AW1963" t="e">
        <f>INDEX(TextClassificationList[],MATCH(Sudan_News12[[#This Row],[text_classification_arabic5]],TextClassificationList[text_classification_arabic],0),1)</f>
        <v>#N/A</v>
      </c>
    </row>
    <row r="1964" spans="1:49" x14ac:dyDescent="0.2">
      <c r="A1964">
        <v>1.342575425969664E+18</v>
      </c>
      <c r="B1964">
        <v>1.342575425969664E+18</v>
      </c>
      <c r="C1964" t="s">
        <v>7660</v>
      </c>
      <c r="D1964" s="1">
        <v>44190</v>
      </c>
      <c r="E1964" s="2">
        <v>0.95717592592592593</v>
      </c>
      <c r="F1964">
        <v>200</v>
      </c>
      <c r="G1964">
        <v>1889611729</v>
      </c>
      <c r="H1964" t="s">
        <v>354</v>
      </c>
      <c r="I1964" t="s">
        <v>355</v>
      </c>
      <c r="J1964" t="s">
        <v>265</v>
      </c>
      <c r="K1964" t="s">
        <v>7661</v>
      </c>
      <c r="L1964" t="s">
        <v>266</v>
      </c>
      <c r="M1964" t="s">
        <v>267</v>
      </c>
      <c r="N1964" t="s">
        <v>267</v>
      </c>
      <c r="O1964" t="s">
        <v>267</v>
      </c>
      <c r="P1964">
        <v>0</v>
      </c>
      <c r="Q1964">
        <v>0</v>
      </c>
      <c r="R1964">
        <v>0</v>
      </c>
      <c r="S1964" t="s">
        <v>267</v>
      </c>
      <c r="T1964" t="s">
        <v>267</v>
      </c>
      <c r="U1964" t="s">
        <v>7662</v>
      </c>
      <c r="V1964" t="b">
        <v>0</v>
      </c>
      <c r="W1964" t="s">
        <v>265</v>
      </c>
      <c r="X1964">
        <v>0</v>
      </c>
      <c r="Y1964" t="s">
        <v>265</v>
      </c>
      <c r="Z1964" t="s">
        <v>265</v>
      </c>
      <c r="AA1964" t="s">
        <v>265</v>
      </c>
      <c r="AB1964" t="s">
        <v>265</v>
      </c>
      <c r="AC1964" t="s">
        <v>265</v>
      </c>
      <c r="AD1964" t="s">
        <v>265</v>
      </c>
      <c r="AE1964" t="s">
        <v>265</v>
      </c>
      <c r="AF1964" t="s">
        <v>267</v>
      </c>
      <c r="AG1964" t="s">
        <v>265</v>
      </c>
      <c r="AH1964" t="s">
        <v>265</v>
      </c>
      <c r="AI1964" t="s">
        <v>265</v>
      </c>
      <c r="AJ1964" t="s">
        <v>265</v>
      </c>
      <c r="AL1964" t="str">
        <f>IF(Sudan_News12[[#This Row],[relevancy_classification_english]]="Relevant","مناسب",IF(Sudan_News12[[#This Row],[relevancy_classification_english]]="Relevant","عَرَضِيّ",""))</f>
        <v/>
      </c>
      <c r="AN1964" t="str">
        <f>IF(Sudan_News12[[#This Row],[sentiment_analysis_english]]="Negative","سلبي",IF(Sudan_News12[[#This Row],[sentiment_analysis_english]]="Neutral","حيادي",IF(Sudan_News12[[#This Row],[sentiment_analysis_english]]="Positive","إيجابي","")))</f>
        <v/>
      </c>
      <c r="AO1964" t="e">
        <f>INDEX(TextClassificationList[],MATCH(Sudan_News12[[#This Row],[text_classification_arabic]],TextClassificationList[text_classification_arabic],0),1)</f>
        <v>#N/A</v>
      </c>
      <c r="AQ1964" t="e">
        <f>INDEX(TextClassificationList[],MATCH(Sudan_News12[[#This Row],[text_classification_arabic2]],TextClassificationList[text_classification_arabic],0),1)</f>
        <v>#N/A</v>
      </c>
      <c r="AS1964" t="e">
        <f>INDEX(TextClassificationList[],MATCH(Sudan_News12[[#This Row],[text_classification_arabic3]],TextClassificationList[text_classification_arabic],0),1)</f>
        <v>#N/A</v>
      </c>
      <c r="AU1964" t="e">
        <f>INDEX(TextClassificationList[],MATCH(Sudan_News12[[#This Row],[text_classification_arabic4]],TextClassificationList[text_classification_arabic],0),1)</f>
        <v>#N/A</v>
      </c>
      <c r="AW1964" t="e">
        <f>INDEX(TextClassificationList[],MATCH(Sudan_News12[[#This Row],[text_classification_arabic5]],TextClassificationList[text_classification_arabic],0),1)</f>
        <v>#N/A</v>
      </c>
    </row>
    <row r="1965" spans="1:49" x14ac:dyDescent="0.2">
      <c r="A1965">
        <v>1.3425752833926799E+18</v>
      </c>
      <c r="B1965">
        <v>1.3425752833926799E+18</v>
      </c>
      <c r="C1965" t="s">
        <v>7663</v>
      </c>
      <c r="D1965" s="1">
        <v>44190</v>
      </c>
      <c r="E1965" s="2">
        <v>0.95678240740740739</v>
      </c>
      <c r="F1965">
        <v>200</v>
      </c>
      <c r="G1965">
        <v>1889611729</v>
      </c>
      <c r="H1965" t="s">
        <v>354</v>
      </c>
      <c r="I1965" t="s">
        <v>355</v>
      </c>
      <c r="J1965" t="s">
        <v>265</v>
      </c>
      <c r="K1965" t="s">
        <v>7664</v>
      </c>
      <c r="L1965" t="s">
        <v>266</v>
      </c>
      <c r="M1965" t="s">
        <v>4916</v>
      </c>
      <c r="N1965" t="s">
        <v>267</v>
      </c>
      <c r="O1965" t="s">
        <v>267</v>
      </c>
      <c r="P1965">
        <v>0</v>
      </c>
      <c r="Q1965">
        <v>0</v>
      </c>
      <c r="R1965">
        <v>0</v>
      </c>
      <c r="S1965" t="s">
        <v>267</v>
      </c>
      <c r="T1965" t="s">
        <v>267</v>
      </c>
      <c r="U1965" t="s">
        <v>7665</v>
      </c>
      <c r="V1965" t="b">
        <v>0</v>
      </c>
      <c r="W1965" t="s">
        <v>265</v>
      </c>
      <c r="X1965">
        <v>0</v>
      </c>
      <c r="Y1965" t="s">
        <v>265</v>
      </c>
      <c r="Z1965" t="s">
        <v>265</v>
      </c>
      <c r="AA1965" t="s">
        <v>265</v>
      </c>
      <c r="AB1965" t="s">
        <v>265</v>
      </c>
      <c r="AC1965" t="s">
        <v>265</v>
      </c>
      <c r="AD1965" t="s">
        <v>265</v>
      </c>
      <c r="AE1965" t="s">
        <v>265</v>
      </c>
      <c r="AF1965" t="s">
        <v>267</v>
      </c>
      <c r="AG1965" t="s">
        <v>265</v>
      </c>
      <c r="AH1965" t="s">
        <v>265</v>
      </c>
      <c r="AI1965" t="s">
        <v>265</v>
      </c>
      <c r="AJ1965" t="s">
        <v>265</v>
      </c>
      <c r="AL1965" t="str">
        <f>IF(Sudan_News12[[#This Row],[relevancy_classification_english]]="Relevant","مناسب",IF(Sudan_News12[[#This Row],[relevancy_classification_english]]="Relevant","عَرَضِيّ",""))</f>
        <v/>
      </c>
      <c r="AN1965" t="str">
        <f>IF(Sudan_News12[[#This Row],[sentiment_analysis_english]]="Negative","سلبي",IF(Sudan_News12[[#This Row],[sentiment_analysis_english]]="Neutral","حيادي",IF(Sudan_News12[[#This Row],[sentiment_analysis_english]]="Positive","إيجابي","")))</f>
        <v/>
      </c>
      <c r="AO1965" t="e">
        <f>INDEX(TextClassificationList[],MATCH(Sudan_News12[[#This Row],[text_classification_arabic]],TextClassificationList[text_classification_arabic],0),1)</f>
        <v>#N/A</v>
      </c>
      <c r="AQ1965" t="e">
        <f>INDEX(TextClassificationList[],MATCH(Sudan_News12[[#This Row],[text_classification_arabic2]],TextClassificationList[text_classification_arabic],0),1)</f>
        <v>#N/A</v>
      </c>
      <c r="AS1965" t="e">
        <f>INDEX(TextClassificationList[],MATCH(Sudan_News12[[#This Row],[text_classification_arabic3]],TextClassificationList[text_classification_arabic],0),1)</f>
        <v>#N/A</v>
      </c>
      <c r="AU1965" t="e">
        <f>INDEX(TextClassificationList[],MATCH(Sudan_News12[[#This Row],[text_classification_arabic4]],TextClassificationList[text_classification_arabic],0),1)</f>
        <v>#N/A</v>
      </c>
      <c r="AW1965" t="e">
        <f>INDEX(TextClassificationList[],MATCH(Sudan_News12[[#This Row],[text_classification_arabic5]],TextClassificationList[text_classification_arabic],0),1)</f>
        <v>#N/A</v>
      </c>
    </row>
    <row r="1966" spans="1:49" x14ac:dyDescent="0.2">
      <c r="A1966">
        <v>1.3425634324538368E+18</v>
      </c>
      <c r="B1966">
        <v>1.3425634324538368E+18</v>
      </c>
      <c r="C1966" t="s">
        <v>7666</v>
      </c>
      <c r="D1966" s="1">
        <v>44190</v>
      </c>
      <c r="E1966" s="2">
        <v>0.92407407407407405</v>
      </c>
      <c r="F1966">
        <v>200</v>
      </c>
      <c r="G1966">
        <v>1889611729</v>
      </c>
      <c r="H1966" t="s">
        <v>354</v>
      </c>
      <c r="I1966" t="s">
        <v>355</v>
      </c>
      <c r="J1966" t="s">
        <v>265</v>
      </c>
      <c r="K1966" t="s">
        <v>7667</v>
      </c>
      <c r="L1966" t="s">
        <v>266</v>
      </c>
      <c r="M1966" t="s">
        <v>267</v>
      </c>
      <c r="N1966" t="s">
        <v>267</v>
      </c>
      <c r="O1966" t="s">
        <v>7668</v>
      </c>
      <c r="P1966">
        <v>0</v>
      </c>
      <c r="Q1966">
        <v>1</v>
      </c>
      <c r="R1966">
        <v>3</v>
      </c>
      <c r="S1966" t="s">
        <v>7669</v>
      </c>
      <c r="T1966" t="s">
        <v>267</v>
      </c>
      <c r="U1966" t="s">
        <v>7670</v>
      </c>
      <c r="V1966" t="b">
        <v>0</v>
      </c>
      <c r="W1966" t="s">
        <v>265</v>
      </c>
      <c r="X1966">
        <v>1</v>
      </c>
      <c r="Y1966" t="s">
        <v>7671</v>
      </c>
      <c r="Z1966" t="s">
        <v>265</v>
      </c>
      <c r="AA1966" t="s">
        <v>265</v>
      </c>
      <c r="AB1966" t="s">
        <v>265</v>
      </c>
      <c r="AC1966" t="s">
        <v>265</v>
      </c>
      <c r="AD1966" t="s">
        <v>265</v>
      </c>
      <c r="AE1966" t="s">
        <v>265</v>
      </c>
      <c r="AF1966" t="s">
        <v>267</v>
      </c>
      <c r="AG1966" t="s">
        <v>265</v>
      </c>
      <c r="AH1966" t="s">
        <v>265</v>
      </c>
      <c r="AI1966" t="s">
        <v>265</v>
      </c>
      <c r="AJ1966" t="s">
        <v>265</v>
      </c>
      <c r="AL1966" t="str">
        <f>IF(Sudan_News12[[#This Row],[relevancy_classification_english]]="Relevant","مناسب",IF(Sudan_News12[[#This Row],[relevancy_classification_english]]="Relevant","عَرَضِيّ",""))</f>
        <v/>
      </c>
      <c r="AN1966" t="str">
        <f>IF(Sudan_News12[[#This Row],[sentiment_analysis_english]]="Negative","سلبي",IF(Sudan_News12[[#This Row],[sentiment_analysis_english]]="Neutral","حيادي",IF(Sudan_News12[[#This Row],[sentiment_analysis_english]]="Positive","إيجابي","")))</f>
        <v/>
      </c>
      <c r="AO1966" t="e">
        <f>INDEX(TextClassificationList[],MATCH(Sudan_News12[[#This Row],[text_classification_arabic]],TextClassificationList[text_classification_arabic],0),1)</f>
        <v>#N/A</v>
      </c>
      <c r="AQ1966" t="e">
        <f>INDEX(TextClassificationList[],MATCH(Sudan_News12[[#This Row],[text_classification_arabic2]],TextClassificationList[text_classification_arabic],0),1)</f>
        <v>#N/A</v>
      </c>
      <c r="AS1966" t="e">
        <f>INDEX(TextClassificationList[],MATCH(Sudan_News12[[#This Row],[text_classification_arabic3]],TextClassificationList[text_classification_arabic],0),1)</f>
        <v>#N/A</v>
      </c>
      <c r="AU1966" t="e">
        <f>INDEX(TextClassificationList[],MATCH(Sudan_News12[[#This Row],[text_classification_arabic4]],TextClassificationList[text_classification_arabic],0),1)</f>
        <v>#N/A</v>
      </c>
      <c r="AW1966" t="e">
        <f>INDEX(TextClassificationList[],MATCH(Sudan_News12[[#This Row],[text_classification_arabic5]],TextClassificationList[text_classification_arabic],0),1)</f>
        <v>#N/A</v>
      </c>
    </row>
    <row r="1967" spans="1:49" x14ac:dyDescent="0.2">
      <c r="A1967">
        <v>1.3425216807118479E+18</v>
      </c>
      <c r="B1967">
        <v>1.3425215320699331E+18</v>
      </c>
      <c r="C1967" t="s">
        <v>7672</v>
      </c>
      <c r="D1967" s="1">
        <v>44190</v>
      </c>
      <c r="E1967" s="2">
        <v>0.80886574074074069</v>
      </c>
      <c r="F1967">
        <v>200</v>
      </c>
      <c r="G1967">
        <v>1889611729</v>
      </c>
      <c r="H1967" t="s">
        <v>354</v>
      </c>
      <c r="I1967" t="s">
        <v>355</v>
      </c>
      <c r="J1967" t="s">
        <v>265</v>
      </c>
      <c r="K1967" t="s">
        <v>7673</v>
      </c>
      <c r="L1967" t="s">
        <v>266</v>
      </c>
      <c r="M1967" t="s">
        <v>267</v>
      </c>
      <c r="N1967" t="s">
        <v>7674</v>
      </c>
      <c r="O1967" t="s">
        <v>267</v>
      </c>
      <c r="P1967">
        <v>0</v>
      </c>
      <c r="Q1967">
        <v>0</v>
      </c>
      <c r="R1967">
        <v>0</v>
      </c>
      <c r="S1967" t="s">
        <v>267</v>
      </c>
      <c r="T1967" t="s">
        <v>267</v>
      </c>
      <c r="U1967" t="s">
        <v>7675</v>
      </c>
      <c r="V1967" t="b">
        <v>0</v>
      </c>
      <c r="W1967" t="s">
        <v>265</v>
      </c>
      <c r="X1967">
        <v>0</v>
      </c>
      <c r="Y1967" t="s">
        <v>265</v>
      </c>
      <c r="Z1967" t="s">
        <v>265</v>
      </c>
      <c r="AA1967" t="s">
        <v>265</v>
      </c>
      <c r="AB1967" t="s">
        <v>265</v>
      </c>
      <c r="AC1967" t="s">
        <v>265</v>
      </c>
      <c r="AD1967" t="s">
        <v>265</v>
      </c>
      <c r="AE1967" t="s">
        <v>265</v>
      </c>
      <c r="AF1967" t="s">
        <v>267</v>
      </c>
      <c r="AG1967" t="s">
        <v>265</v>
      </c>
      <c r="AH1967" t="s">
        <v>265</v>
      </c>
      <c r="AI1967" t="s">
        <v>265</v>
      </c>
      <c r="AJ1967" t="s">
        <v>265</v>
      </c>
      <c r="AL1967" t="str">
        <f>IF(Sudan_News12[[#This Row],[relevancy_classification_english]]="Relevant","مناسب",IF(Sudan_News12[[#This Row],[relevancy_classification_english]]="Relevant","عَرَضِيّ",""))</f>
        <v/>
      </c>
      <c r="AN1967" t="str">
        <f>IF(Sudan_News12[[#This Row],[sentiment_analysis_english]]="Negative","سلبي",IF(Sudan_News12[[#This Row],[sentiment_analysis_english]]="Neutral","حيادي",IF(Sudan_News12[[#This Row],[sentiment_analysis_english]]="Positive","إيجابي","")))</f>
        <v/>
      </c>
      <c r="AO1967" t="e">
        <f>INDEX(TextClassificationList[],MATCH(Sudan_News12[[#This Row],[text_classification_arabic]],TextClassificationList[text_classification_arabic],0),1)</f>
        <v>#N/A</v>
      </c>
      <c r="AQ1967" t="e">
        <f>INDEX(TextClassificationList[],MATCH(Sudan_News12[[#This Row],[text_classification_arabic2]],TextClassificationList[text_classification_arabic],0),1)</f>
        <v>#N/A</v>
      </c>
      <c r="AS1967" t="e">
        <f>INDEX(TextClassificationList[],MATCH(Sudan_News12[[#This Row],[text_classification_arabic3]],TextClassificationList[text_classification_arabic],0),1)</f>
        <v>#N/A</v>
      </c>
      <c r="AU1967" t="e">
        <f>INDEX(TextClassificationList[],MATCH(Sudan_News12[[#This Row],[text_classification_arabic4]],TextClassificationList[text_classification_arabic],0),1)</f>
        <v>#N/A</v>
      </c>
      <c r="AW1967" t="e">
        <f>INDEX(TextClassificationList[],MATCH(Sudan_News12[[#This Row],[text_classification_arabic5]],TextClassificationList[text_classification_arabic],0),1)</f>
        <v>#N/A</v>
      </c>
    </row>
    <row r="1968" spans="1:49" x14ac:dyDescent="0.2">
      <c r="A1968">
        <v>1.3425215320699331E+18</v>
      </c>
      <c r="B1968">
        <v>1.3425215320699331E+18</v>
      </c>
      <c r="C1968" t="s">
        <v>7676</v>
      </c>
      <c r="D1968" s="1">
        <v>44190</v>
      </c>
      <c r="E1968" s="2">
        <v>0.80844907407407407</v>
      </c>
      <c r="F1968">
        <v>200</v>
      </c>
      <c r="G1968">
        <v>1889611729</v>
      </c>
      <c r="H1968" t="s">
        <v>354</v>
      </c>
      <c r="I1968" t="s">
        <v>355</v>
      </c>
      <c r="J1968" t="s">
        <v>265</v>
      </c>
      <c r="K1968" t="s">
        <v>7677</v>
      </c>
      <c r="L1968" t="s">
        <v>266</v>
      </c>
      <c r="M1968" t="s">
        <v>267</v>
      </c>
      <c r="N1968" t="s">
        <v>267</v>
      </c>
      <c r="O1968" t="s">
        <v>7678</v>
      </c>
      <c r="P1968">
        <v>1</v>
      </c>
      <c r="Q1968">
        <v>0</v>
      </c>
      <c r="R1968">
        <v>2</v>
      </c>
      <c r="S1968" t="s">
        <v>267</v>
      </c>
      <c r="T1968" t="s">
        <v>267</v>
      </c>
      <c r="U1968" t="s">
        <v>7679</v>
      </c>
      <c r="V1968" t="b">
        <v>0</v>
      </c>
      <c r="W1968" t="s">
        <v>265</v>
      </c>
      <c r="X1968">
        <v>1</v>
      </c>
      <c r="Y1968" t="s">
        <v>7680</v>
      </c>
      <c r="Z1968" t="s">
        <v>265</v>
      </c>
      <c r="AA1968" t="s">
        <v>265</v>
      </c>
      <c r="AB1968" t="s">
        <v>265</v>
      </c>
      <c r="AC1968" t="s">
        <v>265</v>
      </c>
      <c r="AD1968" t="s">
        <v>265</v>
      </c>
      <c r="AE1968" t="s">
        <v>265</v>
      </c>
      <c r="AF1968" t="s">
        <v>267</v>
      </c>
      <c r="AG1968" t="s">
        <v>265</v>
      </c>
      <c r="AH1968" t="s">
        <v>265</v>
      </c>
      <c r="AI1968" t="s">
        <v>265</v>
      </c>
      <c r="AJ1968" t="s">
        <v>265</v>
      </c>
      <c r="AL1968" t="str">
        <f>IF(Sudan_News12[[#This Row],[relevancy_classification_english]]="Relevant","مناسب",IF(Sudan_News12[[#This Row],[relevancy_classification_english]]="Relevant","عَرَضِيّ",""))</f>
        <v/>
      </c>
      <c r="AN1968" t="str">
        <f>IF(Sudan_News12[[#This Row],[sentiment_analysis_english]]="Negative","سلبي",IF(Sudan_News12[[#This Row],[sentiment_analysis_english]]="Neutral","حيادي",IF(Sudan_News12[[#This Row],[sentiment_analysis_english]]="Positive","إيجابي","")))</f>
        <v/>
      </c>
      <c r="AO1968" t="e">
        <f>INDEX(TextClassificationList[],MATCH(Sudan_News12[[#This Row],[text_classification_arabic]],TextClassificationList[text_classification_arabic],0),1)</f>
        <v>#N/A</v>
      </c>
      <c r="AQ1968" t="e">
        <f>INDEX(TextClassificationList[],MATCH(Sudan_News12[[#This Row],[text_classification_arabic2]],TextClassificationList[text_classification_arabic],0),1)</f>
        <v>#N/A</v>
      </c>
      <c r="AS1968" t="e">
        <f>INDEX(TextClassificationList[],MATCH(Sudan_News12[[#This Row],[text_classification_arabic3]],TextClassificationList[text_classification_arabic],0),1)</f>
        <v>#N/A</v>
      </c>
      <c r="AU1968" t="e">
        <f>INDEX(TextClassificationList[],MATCH(Sudan_News12[[#This Row],[text_classification_arabic4]],TextClassificationList[text_classification_arabic],0),1)</f>
        <v>#N/A</v>
      </c>
      <c r="AW1968" t="e">
        <f>INDEX(TextClassificationList[],MATCH(Sudan_News12[[#This Row],[text_classification_arabic5]],TextClassificationList[text_classification_arabic],0),1)</f>
        <v>#N/A</v>
      </c>
    </row>
    <row r="1969" spans="1:49" x14ac:dyDescent="0.2">
      <c r="A1969">
        <v>1.342204036758569E+18</v>
      </c>
      <c r="B1969">
        <v>1.342204036758569E+18</v>
      </c>
      <c r="C1969" t="s">
        <v>7681</v>
      </c>
      <c r="D1969" s="1">
        <v>44189</v>
      </c>
      <c r="E1969" s="2">
        <v>0.93232638888888886</v>
      </c>
      <c r="F1969">
        <v>200</v>
      </c>
      <c r="G1969">
        <v>1889611729</v>
      </c>
      <c r="H1969" t="s">
        <v>354</v>
      </c>
      <c r="I1969" t="s">
        <v>355</v>
      </c>
      <c r="J1969" t="s">
        <v>265</v>
      </c>
      <c r="K1969" t="s">
        <v>7682</v>
      </c>
      <c r="L1969" t="s">
        <v>266</v>
      </c>
      <c r="M1969" t="s">
        <v>267</v>
      </c>
      <c r="N1969" t="s">
        <v>267</v>
      </c>
      <c r="O1969" t="s">
        <v>7683</v>
      </c>
      <c r="P1969">
        <v>0</v>
      </c>
      <c r="Q1969">
        <v>0</v>
      </c>
      <c r="R1969">
        <v>1</v>
      </c>
      <c r="S1969" t="s">
        <v>4155</v>
      </c>
      <c r="T1969" t="s">
        <v>267</v>
      </c>
      <c r="U1969" t="s">
        <v>7684</v>
      </c>
      <c r="V1969" t="b">
        <v>0</v>
      </c>
      <c r="W1969" t="s">
        <v>265</v>
      </c>
      <c r="X1969">
        <v>1</v>
      </c>
      <c r="Y1969" t="s">
        <v>7685</v>
      </c>
      <c r="Z1969" t="s">
        <v>265</v>
      </c>
      <c r="AA1969" t="s">
        <v>265</v>
      </c>
      <c r="AB1969" t="s">
        <v>265</v>
      </c>
      <c r="AC1969" t="s">
        <v>265</v>
      </c>
      <c r="AD1969" t="s">
        <v>265</v>
      </c>
      <c r="AE1969" t="s">
        <v>265</v>
      </c>
      <c r="AF1969" t="s">
        <v>267</v>
      </c>
      <c r="AG1969" t="s">
        <v>265</v>
      </c>
      <c r="AH1969" t="s">
        <v>265</v>
      </c>
      <c r="AI1969" t="s">
        <v>265</v>
      </c>
      <c r="AJ1969" t="s">
        <v>265</v>
      </c>
      <c r="AL1969" t="str">
        <f>IF(Sudan_News12[[#This Row],[relevancy_classification_english]]="Relevant","مناسب",IF(Sudan_News12[[#This Row],[relevancy_classification_english]]="Relevant","عَرَضِيّ",""))</f>
        <v/>
      </c>
      <c r="AN1969" t="str">
        <f>IF(Sudan_News12[[#This Row],[sentiment_analysis_english]]="Negative","سلبي",IF(Sudan_News12[[#This Row],[sentiment_analysis_english]]="Neutral","حيادي",IF(Sudan_News12[[#This Row],[sentiment_analysis_english]]="Positive","إيجابي","")))</f>
        <v/>
      </c>
      <c r="AO1969" t="e">
        <f>INDEX(TextClassificationList[],MATCH(Sudan_News12[[#This Row],[text_classification_arabic]],TextClassificationList[text_classification_arabic],0),1)</f>
        <v>#N/A</v>
      </c>
      <c r="AQ1969" t="e">
        <f>INDEX(TextClassificationList[],MATCH(Sudan_News12[[#This Row],[text_classification_arabic2]],TextClassificationList[text_classification_arabic],0),1)</f>
        <v>#N/A</v>
      </c>
      <c r="AS1969" t="e">
        <f>INDEX(TextClassificationList[],MATCH(Sudan_News12[[#This Row],[text_classification_arabic3]],TextClassificationList[text_classification_arabic],0),1)</f>
        <v>#N/A</v>
      </c>
      <c r="AU1969" t="e">
        <f>INDEX(TextClassificationList[],MATCH(Sudan_News12[[#This Row],[text_classification_arabic4]],TextClassificationList[text_classification_arabic],0),1)</f>
        <v>#N/A</v>
      </c>
      <c r="AW1969" t="e">
        <f>INDEX(TextClassificationList[],MATCH(Sudan_News12[[#This Row],[text_classification_arabic5]],TextClassificationList[text_classification_arabic],0),1)</f>
        <v>#N/A</v>
      </c>
    </row>
    <row r="1970" spans="1:49" x14ac:dyDescent="0.2">
      <c r="A1970">
        <v>1.3422008461263585E+18</v>
      </c>
      <c r="B1970">
        <v>1.3422008461263585E+18</v>
      </c>
      <c r="C1970" t="s">
        <v>7686</v>
      </c>
      <c r="D1970" s="1">
        <v>44189</v>
      </c>
      <c r="E1970" s="2">
        <v>0.92353009259259256</v>
      </c>
      <c r="F1970">
        <v>200</v>
      </c>
      <c r="G1970">
        <v>1889611729</v>
      </c>
      <c r="H1970" t="s">
        <v>354</v>
      </c>
      <c r="I1970" t="s">
        <v>355</v>
      </c>
      <c r="J1970" t="s">
        <v>265</v>
      </c>
      <c r="K1970" t="s">
        <v>7687</v>
      </c>
      <c r="L1970" t="s">
        <v>266</v>
      </c>
      <c r="M1970" t="s">
        <v>267</v>
      </c>
      <c r="N1970" t="s">
        <v>267</v>
      </c>
      <c r="O1970" t="s">
        <v>7688</v>
      </c>
      <c r="P1970">
        <v>0</v>
      </c>
      <c r="Q1970">
        <v>0</v>
      </c>
      <c r="R1970">
        <v>1</v>
      </c>
      <c r="S1970" t="s">
        <v>267</v>
      </c>
      <c r="T1970" t="s">
        <v>267</v>
      </c>
      <c r="U1970" t="s">
        <v>7689</v>
      </c>
      <c r="V1970" t="b">
        <v>0</v>
      </c>
      <c r="W1970" t="s">
        <v>265</v>
      </c>
      <c r="X1970">
        <v>1</v>
      </c>
      <c r="Y1970" t="s">
        <v>7690</v>
      </c>
      <c r="Z1970" t="s">
        <v>265</v>
      </c>
      <c r="AA1970" t="s">
        <v>265</v>
      </c>
      <c r="AB1970" t="s">
        <v>265</v>
      </c>
      <c r="AC1970" t="s">
        <v>265</v>
      </c>
      <c r="AD1970" t="s">
        <v>265</v>
      </c>
      <c r="AE1970" t="s">
        <v>265</v>
      </c>
      <c r="AF1970" t="s">
        <v>267</v>
      </c>
      <c r="AG1970" t="s">
        <v>265</v>
      </c>
      <c r="AH1970" t="s">
        <v>265</v>
      </c>
      <c r="AI1970" t="s">
        <v>265</v>
      </c>
      <c r="AJ1970" t="s">
        <v>265</v>
      </c>
      <c r="AL1970" t="str">
        <f>IF(Sudan_News12[[#This Row],[relevancy_classification_english]]="Relevant","مناسب",IF(Sudan_News12[[#This Row],[relevancy_classification_english]]="Relevant","عَرَضِيّ",""))</f>
        <v/>
      </c>
      <c r="AN1970" t="str">
        <f>IF(Sudan_News12[[#This Row],[sentiment_analysis_english]]="Negative","سلبي",IF(Sudan_News12[[#This Row],[sentiment_analysis_english]]="Neutral","حيادي",IF(Sudan_News12[[#This Row],[sentiment_analysis_english]]="Positive","إيجابي","")))</f>
        <v/>
      </c>
      <c r="AO1970" t="e">
        <f>INDEX(TextClassificationList[],MATCH(Sudan_News12[[#This Row],[text_classification_arabic]],TextClassificationList[text_classification_arabic],0),1)</f>
        <v>#N/A</v>
      </c>
      <c r="AQ1970" t="e">
        <f>INDEX(TextClassificationList[],MATCH(Sudan_News12[[#This Row],[text_classification_arabic2]],TextClassificationList[text_classification_arabic],0),1)</f>
        <v>#N/A</v>
      </c>
      <c r="AS1970" t="e">
        <f>INDEX(TextClassificationList[],MATCH(Sudan_News12[[#This Row],[text_classification_arabic3]],TextClassificationList[text_classification_arabic],0),1)</f>
        <v>#N/A</v>
      </c>
      <c r="AU1970" t="e">
        <f>INDEX(TextClassificationList[],MATCH(Sudan_News12[[#This Row],[text_classification_arabic4]],TextClassificationList[text_classification_arabic],0),1)</f>
        <v>#N/A</v>
      </c>
      <c r="AW1970" t="e">
        <f>INDEX(TextClassificationList[],MATCH(Sudan_News12[[#This Row],[text_classification_arabic5]],TextClassificationList[text_classification_arabic],0),1)</f>
        <v>#N/A</v>
      </c>
    </row>
    <row r="1971" spans="1:49" x14ac:dyDescent="0.2">
      <c r="A1971">
        <v>1.3421973818577388E+18</v>
      </c>
      <c r="B1971">
        <v>1.3421968133114675E+18</v>
      </c>
      <c r="C1971" t="s">
        <v>7691</v>
      </c>
      <c r="D1971" s="1">
        <v>44189</v>
      </c>
      <c r="E1971" s="2">
        <v>0.91396990740740736</v>
      </c>
      <c r="F1971">
        <v>200</v>
      </c>
      <c r="G1971">
        <v>1889611729</v>
      </c>
      <c r="H1971" t="s">
        <v>354</v>
      </c>
      <c r="I1971" t="s">
        <v>355</v>
      </c>
      <c r="J1971" t="s">
        <v>265</v>
      </c>
      <c r="K1971" t="s">
        <v>7692</v>
      </c>
      <c r="L1971" t="s">
        <v>266</v>
      </c>
      <c r="M1971" t="s">
        <v>267</v>
      </c>
      <c r="N1971" t="s">
        <v>267</v>
      </c>
      <c r="O1971" t="s">
        <v>267</v>
      </c>
      <c r="P1971">
        <v>1</v>
      </c>
      <c r="Q1971">
        <v>0</v>
      </c>
      <c r="R1971">
        <v>1</v>
      </c>
      <c r="S1971" t="s">
        <v>267</v>
      </c>
      <c r="T1971" t="s">
        <v>267</v>
      </c>
      <c r="U1971" t="s">
        <v>7693</v>
      </c>
      <c r="V1971" t="b">
        <v>0</v>
      </c>
      <c r="W1971" t="s">
        <v>265</v>
      </c>
      <c r="X1971">
        <v>0</v>
      </c>
      <c r="Y1971" t="s">
        <v>265</v>
      </c>
      <c r="Z1971" t="s">
        <v>265</v>
      </c>
      <c r="AA1971" t="s">
        <v>265</v>
      </c>
      <c r="AB1971" t="s">
        <v>265</v>
      </c>
      <c r="AC1971" t="s">
        <v>265</v>
      </c>
      <c r="AD1971" t="s">
        <v>265</v>
      </c>
      <c r="AE1971" t="s">
        <v>265</v>
      </c>
      <c r="AF1971" t="s">
        <v>6522</v>
      </c>
      <c r="AG1971" t="s">
        <v>265</v>
      </c>
      <c r="AH1971" t="s">
        <v>265</v>
      </c>
      <c r="AI1971" t="s">
        <v>265</v>
      </c>
      <c r="AJ1971" t="s">
        <v>265</v>
      </c>
      <c r="AL1971" t="str">
        <f>IF(Sudan_News12[[#This Row],[relevancy_classification_english]]="Relevant","مناسب",IF(Sudan_News12[[#This Row],[relevancy_classification_english]]="Relevant","عَرَضِيّ",""))</f>
        <v/>
      </c>
      <c r="AN1971" t="str">
        <f>IF(Sudan_News12[[#This Row],[sentiment_analysis_english]]="Negative","سلبي",IF(Sudan_News12[[#This Row],[sentiment_analysis_english]]="Neutral","حيادي",IF(Sudan_News12[[#This Row],[sentiment_analysis_english]]="Positive","إيجابي","")))</f>
        <v/>
      </c>
      <c r="AO1971" t="e">
        <f>INDEX(TextClassificationList[],MATCH(Sudan_News12[[#This Row],[text_classification_arabic]],TextClassificationList[text_classification_arabic],0),1)</f>
        <v>#N/A</v>
      </c>
      <c r="AQ1971" t="e">
        <f>INDEX(TextClassificationList[],MATCH(Sudan_News12[[#This Row],[text_classification_arabic2]],TextClassificationList[text_classification_arabic],0),1)</f>
        <v>#N/A</v>
      </c>
      <c r="AS1971" t="e">
        <f>INDEX(TextClassificationList[],MATCH(Sudan_News12[[#This Row],[text_classification_arabic3]],TextClassificationList[text_classification_arabic],0),1)</f>
        <v>#N/A</v>
      </c>
      <c r="AU1971" t="e">
        <f>INDEX(TextClassificationList[],MATCH(Sudan_News12[[#This Row],[text_classification_arabic4]],TextClassificationList[text_classification_arabic],0),1)</f>
        <v>#N/A</v>
      </c>
      <c r="AW1971" t="e">
        <f>INDEX(TextClassificationList[],MATCH(Sudan_News12[[#This Row],[text_classification_arabic5]],TextClassificationList[text_classification_arabic],0),1)</f>
        <v>#N/A</v>
      </c>
    </row>
    <row r="1972" spans="1:49" x14ac:dyDescent="0.2">
      <c r="A1972">
        <v>1.342083682555863E+18</v>
      </c>
      <c r="B1972">
        <v>1.342083682555863E+18</v>
      </c>
      <c r="C1972" t="s">
        <v>7694</v>
      </c>
      <c r="D1972" s="1">
        <v>44189</v>
      </c>
      <c r="E1972" s="2">
        <v>0.60021990740740738</v>
      </c>
      <c r="F1972">
        <v>200</v>
      </c>
      <c r="G1972">
        <v>1889611729</v>
      </c>
      <c r="H1972" t="s">
        <v>354</v>
      </c>
      <c r="I1972" t="s">
        <v>355</v>
      </c>
      <c r="J1972" t="s">
        <v>265</v>
      </c>
      <c r="K1972" t="s">
        <v>7695</v>
      </c>
      <c r="L1972" t="s">
        <v>266</v>
      </c>
      <c r="M1972" t="s">
        <v>267</v>
      </c>
      <c r="N1972" t="s">
        <v>267</v>
      </c>
      <c r="O1972" t="s">
        <v>7696</v>
      </c>
      <c r="P1972">
        <v>0</v>
      </c>
      <c r="Q1972">
        <v>1</v>
      </c>
      <c r="R1972">
        <v>0</v>
      </c>
      <c r="S1972" t="s">
        <v>7697</v>
      </c>
      <c r="T1972" t="s">
        <v>267</v>
      </c>
      <c r="U1972" t="s">
        <v>7698</v>
      </c>
      <c r="V1972" t="b">
        <v>0</v>
      </c>
      <c r="W1972" t="s">
        <v>265</v>
      </c>
      <c r="X1972">
        <v>1</v>
      </c>
      <c r="Y1972" t="s">
        <v>7699</v>
      </c>
      <c r="Z1972" t="s">
        <v>265</v>
      </c>
      <c r="AA1972" t="s">
        <v>265</v>
      </c>
      <c r="AB1972" t="s">
        <v>265</v>
      </c>
      <c r="AC1972" t="s">
        <v>265</v>
      </c>
      <c r="AD1972" t="s">
        <v>265</v>
      </c>
      <c r="AE1972" t="s">
        <v>265</v>
      </c>
      <c r="AF1972" t="s">
        <v>267</v>
      </c>
      <c r="AG1972" t="s">
        <v>265</v>
      </c>
      <c r="AH1972" t="s">
        <v>265</v>
      </c>
      <c r="AI1972" t="s">
        <v>265</v>
      </c>
      <c r="AJ1972" t="s">
        <v>265</v>
      </c>
      <c r="AL1972" t="str">
        <f>IF(Sudan_News12[[#This Row],[relevancy_classification_english]]="Relevant","مناسب",IF(Sudan_News12[[#This Row],[relevancy_classification_english]]="Relevant","عَرَضِيّ",""))</f>
        <v/>
      </c>
      <c r="AN1972" t="str">
        <f>IF(Sudan_News12[[#This Row],[sentiment_analysis_english]]="Negative","سلبي",IF(Sudan_News12[[#This Row],[sentiment_analysis_english]]="Neutral","حيادي",IF(Sudan_News12[[#This Row],[sentiment_analysis_english]]="Positive","إيجابي","")))</f>
        <v/>
      </c>
      <c r="AO1972" t="e">
        <f>INDEX(TextClassificationList[],MATCH(Sudan_News12[[#This Row],[text_classification_arabic]],TextClassificationList[text_classification_arabic],0),1)</f>
        <v>#N/A</v>
      </c>
      <c r="AQ1972" t="e">
        <f>INDEX(TextClassificationList[],MATCH(Sudan_News12[[#This Row],[text_classification_arabic2]],TextClassificationList[text_classification_arabic],0),1)</f>
        <v>#N/A</v>
      </c>
      <c r="AS1972" t="e">
        <f>INDEX(TextClassificationList[],MATCH(Sudan_News12[[#This Row],[text_classification_arabic3]],TextClassificationList[text_classification_arabic],0),1)</f>
        <v>#N/A</v>
      </c>
      <c r="AU1972" t="e">
        <f>INDEX(TextClassificationList[],MATCH(Sudan_News12[[#This Row],[text_classification_arabic4]],TextClassificationList[text_classification_arabic],0),1)</f>
        <v>#N/A</v>
      </c>
      <c r="AW1972" t="e">
        <f>INDEX(TextClassificationList[],MATCH(Sudan_News12[[#This Row],[text_classification_arabic5]],TextClassificationList[text_classification_arabic],0),1)</f>
        <v>#N/A</v>
      </c>
    </row>
    <row r="1973" spans="1:49" x14ac:dyDescent="0.2">
      <c r="A1973">
        <v>1.3420729744348488E+18</v>
      </c>
      <c r="B1973">
        <v>1.3420729744348488E+18</v>
      </c>
      <c r="C1973" t="s">
        <v>7700</v>
      </c>
      <c r="D1973" s="1">
        <v>44189</v>
      </c>
      <c r="E1973" s="2">
        <v>0.57067129629629632</v>
      </c>
      <c r="F1973">
        <v>200</v>
      </c>
      <c r="G1973">
        <v>1889611729</v>
      </c>
      <c r="H1973" t="s">
        <v>354</v>
      </c>
      <c r="I1973" t="s">
        <v>355</v>
      </c>
      <c r="J1973" t="s">
        <v>265</v>
      </c>
      <c r="K1973" t="s">
        <v>7701</v>
      </c>
      <c r="L1973" t="s">
        <v>266</v>
      </c>
      <c r="M1973" t="s">
        <v>267</v>
      </c>
      <c r="N1973" t="s">
        <v>7702</v>
      </c>
      <c r="O1973" t="s">
        <v>267</v>
      </c>
      <c r="P1973">
        <v>0</v>
      </c>
      <c r="Q1973">
        <v>1</v>
      </c>
      <c r="R1973">
        <v>0</v>
      </c>
      <c r="S1973" t="s">
        <v>267</v>
      </c>
      <c r="T1973" t="s">
        <v>267</v>
      </c>
      <c r="U1973" t="s">
        <v>7703</v>
      </c>
      <c r="V1973" t="b">
        <v>0</v>
      </c>
      <c r="W1973" t="s">
        <v>265</v>
      </c>
      <c r="X1973">
        <v>0</v>
      </c>
      <c r="Y1973" t="s">
        <v>265</v>
      </c>
      <c r="Z1973" t="s">
        <v>265</v>
      </c>
      <c r="AA1973" t="s">
        <v>265</v>
      </c>
      <c r="AB1973" t="s">
        <v>265</v>
      </c>
      <c r="AC1973" t="s">
        <v>265</v>
      </c>
      <c r="AD1973" t="s">
        <v>265</v>
      </c>
      <c r="AE1973" t="s">
        <v>265</v>
      </c>
      <c r="AF1973" t="s">
        <v>267</v>
      </c>
      <c r="AG1973" t="s">
        <v>265</v>
      </c>
      <c r="AH1973" t="s">
        <v>265</v>
      </c>
      <c r="AI1973" t="s">
        <v>265</v>
      </c>
      <c r="AJ1973" t="s">
        <v>265</v>
      </c>
      <c r="AL1973" t="str">
        <f>IF(Sudan_News12[[#This Row],[relevancy_classification_english]]="Relevant","مناسب",IF(Sudan_News12[[#This Row],[relevancy_classification_english]]="Relevant","عَرَضِيّ",""))</f>
        <v/>
      </c>
      <c r="AN1973" t="str">
        <f>IF(Sudan_News12[[#This Row],[sentiment_analysis_english]]="Negative","سلبي",IF(Sudan_News12[[#This Row],[sentiment_analysis_english]]="Neutral","حيادي",IF(Sudan_News12[[#This Row],[sentiment_analysis_english]]="Positive","إيجابي","")))</f>
        <v/>
      </c>
      <c r="AO1973" t="e">
        <f>INDEX(TextClassificationList[],MATCH(Sudan_News12[[#This Row],[text_classification_arabic]],TextClassificationList[text_classification_arabic],0),1)</f>
        <v>#N/A</v>
      </c>
      <c r="AQ1973" t="e">
        <f>INDEX(TextClassificationList[],MATCH(Sudan_News12[[#This Row],[text_classification_arabic2]],TextClassificationList[text_classification_arabic],0),1)</f>
        <v>#N/A</v>
      </c>
      <c r="AS1973" t="e">
        <f>INDEX(TextClassificationList[],MATCH(Sudan_News12[[#This Row],[text_classification_arabic3]],TextClassificationList[text_classification_arabic],0),1)</f>
        <v>#N/A</v>
      </c>
      <c r="AU1973" t="e">
        <f>INDEX(TextClassificationList[],MATCH(Sudan_News12[[#This Row],[text_classification_arabic4]],TextClassificationList[text_classification_arabic],0),1)</f>
        <v>#N/A</v>
      </c>
      <c r="AW1973" t="e">
        <f>INDEX(TextClassificationList[],MATCH(Sudan_News12[[#This Row],[text_classification_arabic5]],TextClassificationList[text_classification_arabic],0),1)</f>
        <v>#N/A</v>
      </c>
    </row>
    <row r="1974" spans="1:49" x14ac:dyDescent="0.2">
      <c r="A1974">
        <v>1.34206753532851E+18</v>
      </c>
      <c r="B1974">
        <v>1.34206753532851E+18</v>
      </c>
      <c r="C1974" t="s">
        <v>7704</v>
      </c>
      <c r="D1974" s="1">
        <v>44189</v>
      </c>
      <c r="E1974" s="2">
        <v>0.55565972222222226</v>
      </c>
      <c r="F1974">
        <v>200</v>
      </c>
      <c r="G1974">
        <v>1889611729</v>
      </c>
      <c r="H1974" t="s">
        <v>354</v>
      </c>
      <c r="I1974" t="s">
        <v>355</v>
      </c>
      <c r="J1974" t="s">
        <v>265</v>
      </c>
      <c r="K1974" t="s">
        <v>7705</v>
      </c>
      <c r="L1974" t="s">
        <v>266</v>
      </c>
      <c r="M1974" t="s">
        <v>267</v>
      </c>
      <c r="N1974" t="s">
        <v>267</v>
      </c>
      <c r="O1974" t="s">
        <v>267</v>
      </c>
      <c r="P1974">
        <v>0</v>
      </c>
      <c r="Q1974">
        <v>0</v>
      </c>
      <c r="R1974">
        <v>0</v>
      </c>
      <c r="S1974" t="s">
        <v>7706</v>
      </c>
      <c r="T1974" t="s">
        <v>267</v>
      </c>
      <c r="U1974" t="s">
        <v>7707</v>
      </c>
      <c r="V1974" t="b">
        <v>0</v>
      </c>
      <c r="W1974" t="s">
        <v>265</v>
      </c>
      <c r="X1974">
        <v>0</v>
      </c>
      <c r="Y1974" t="s">
        <v>265</v>
      </c>
      <c r="Z1974" t="s">
        <v>265</v>
      </c>
      <c r="AA1974" t="s">
        <v>265</v>
      </c>
      <c r="AB1974" t="s">
        <v>265</v>
      </c>
      <c r="AC1974" t="s">
        <v>265</v>
      </c>
      <c r="AD1974" t="s">
        <v>265</v>
      </c>
      <c r="AE1974" t="s">
        <v>265</v>
      </c>
      <c r="AF1974" t="s">
        <v>267</v>
      </c>
      <c r="AG1974" t="s">
        <v>265</v>
      </c>
      <c r="AH1974" t="s">
        <v>265</v>
      </c>
      <c r="AI1974" t="s">
        <v>265</v>
      </c>
      <c r="AJ1974" t="s">
        <v>265</v>
      </c>
      <c r="AL1974" t="str">
        <f>IF(Sudan_News12[[#This Row],[relevancy_classification_english]]="Relevant","مناسب",IF(Sudan_News12[[#This Row],[relevancy_classification_english]]="Relevant","عَرَضِيّ",""))</f>
        <v/>
      </c>
      <c r="AN1974" t="str">
        <f>IF(Sudan_News12[[#This Row],[sentiment_analysis_english]]="Negative","سلبي",IF(Sudan_News12[[#This Row],[sentiment_analysis_english]]="Neutral","حيادي",IF(Sudan_News12[[#This Row],[sentiment_analysis_english]]="Positive","إيجابي","")))</f>
        <v/>
      </c>
      <c r="AO1974" t="e">
        <f>INDEX(TextClassificationList[],MATCH(Sudan_News12[[#This Row],[text_classification_arabic]],TextClassificationList[text_classification_arabic],0),1)</f>
        <v>#N/A</v>
      </c>
      <c r="AQ1974" t="e">
        <f>INDEX(TextClassificationList[],MATCH(Sudan_News12[[#This Row],[text_classification_arabic2]],TextClassificationList[text_classification_arabic],0),1)</f>
        <v>#N/A</v>
      </c>
      <c r="AS1974" t="e">
        <f>INDEX(TextClassificationList[],MATCH(Sudan_News12[[#This Row],[text_classification_arabic3]],TextClassificationList[text_classification_arabic],0),1)</f>
        <v>#N/A</v>
      </c>
      <c r="AU1974" t="e">
        <f>INDEX(TextClassificationList[],MATCH(Sudan_News12[[#This Row],[text_classification_arabic4]],TextClassificationList[text_classification_arabic],0),1)</f>
        <v>#N/A</v>
      </c>
      <c r="AW1974" t="e">
        <f>INDEX(TextClassificationList[],MATCH(Sudan_News12[[#This Row],[text_classification_arabic5]],TextClassificationList[text_classification_arabic],0),1)</f>
        <v>#N/A</v>
      </c>
    </row>
    <row r="1975" spans="1:49" x14ac:dyDescent="0.2">
      <c r="A1975">
        <v>1.342067430705791E+18</v>
      </c>
      <c r="B1975">
        <v>1.342067430705791E+18</v>
      </c>
      <c r="C1975" t="s">
        <v>7708</v>
      </c>
      <c r="D1975" s="1">
        <v>44189</v>
      </c>
      <c r="E1975" s="2">
        <v>0.5553703703703704</v>
      </c>
      <c r="F1975">
        <v>200</v>
      </c>
      <c r="G1975">
        <v>1889611729</v>
      </c>
      <c r="H1975" t="s">
        <v>354</v>
      </c>
      <c r="I1975" t="s">
        <v>355</v>
      </c>
      <c r="J1975" t="s">
        <v>265</v>
      </c>
      <c r="K1975" t="s">
        <v>7709</v>
      </c>
      <c r="L1975" t="s">
        <v>266</v>
      </c>
      <c r="M1975" t="s">
        <v>267</v>
      </c>
      <c r="N1975" t="s">
        <v>267</v>
      </c>
      <c r="O1975" t="s">
        <v>267</v>
      </c>
      <c r="P1975">
        <v>0</v>
      </c>
      <c r="Q1975">
        <v>0</v>
      </c>
      <c r="R1975">
        <v>0</v>
      </c>
      <c r="S1975" t="s">
        <v>282</v>
      </c>
      <c r="T1975" t="s">
        <v>267</v>
      </c>
      <c r="U1975" t="s">
        <v>7710</v>
      </c>
      <c r="V1975" t="b">
        <v>0</v>
      </c>
      <c r="W1975" t="s">
        <v>265</v>
      </c>
      <c r="X1975">
        <v>0</v>
      </c>
      <c r="Y1975" t="s">
        <v>265</v>
      </c>
      <c r="Z1975" t="s">
        <v>265</v>
      </c>
      <c r="AA1975" t="s">
        <v>265</v>
      </c>
      <c r="AB1975" t="s">
        <v>265</v>
      </c>
      <c r="AC1975" t="s">
        <v>265</v>
      </c>
      <c r="AD1975" t="s">
        <v>265</v>
      </c>
      <c r="AE1975" t="s">
        <v>265</v>
      </c>
      <c r="AF1975" t="s">
        <v>267</v>
      </c>
      <c r="AG1975" t="s">
        <v>265</v>
      </c>
      <c r="AH1975" t="s">
        <v>265</v>
      </c>
      <c r="AI1975" t="s">
        <v>265</v>
      </c>
      <c r="AJ1975" t="s">
        <v>265</v>
      </c>
      <c r="AL1975" t="str">
        <f>IF(Sudan_News12[[#This Row],[relevancy_classification_english]]="Relevant","مناسب",IF(Sudan_News12[[#This Row],[relevancy_classification_english]]="Relevant","عَرَضِيّ",""))</f>
        <v/>
      </c>
      <c r="AN1975" t="str">
        <f>IF(Sudan_News12[[#This Row],[sentiment_analysis_english]]="Negative","سلبي",IF(Sudan_News12[[#This Row],[sentiment_analysis_english]]="Neutral","حيادي",IF(Sudan_News12[[#This Row],[sentiment_analysis_english]]="Positive","إيجابي","")))</f>
        <v/>
      </c>
      <c r="AO1975" t="e">
        <f>INDEX(TextClassificationList[],MATCH(Sudan_News12[[#This Row],[text_classification_arabic]],TextClassificationList[text_classification_arabic],0),1)</f>
        <v>#N/A</v>
      </c>
      <c r="AQ1975" t="e">
        <f>INDEX(TextClassificationList[],MATCH(Sudan_News12[[#This Row],[text_classification_arabic2]],TextClassificationList[text_classification_arabic],0),1)</f>
        <v>#N/A</v>
      </c>
      <c r="AS1975" t="e">
        <f>INDEX(TextClassificationList[],MATCH(Sudan_News12[[#This Row],[text_classification_arabic3]],TextClassificationList[text_classification_arabic],0),1)</f>
        <v>#N/A</v>
      </c>
      <c r="AU1975" t="e">
        <f>INDEX(TextClassificationList[],MATCH(Sudan_News12[[#This Row],[text_classification_arabic4]],TextClassificationList[text_classification_arabic],0),1)</f>
        <v>#N/A</v>
      </c>
      <c r="AW1975" t="e">
        <f>INDEX(TextClassificationList[],MATCH(Sudan_News12[[#This Row],[text_classification_arabic5]],TextClassificationList[text_classification_arabic],0),1)</f>
        <v>#N/A</v>
      </c>
    </row>
    <row r="1976" spans="1:49" x14ac:dyDescent="0.2">
      <c r="A1976">
        <v>1.3420661355257119E+18</v>
      </c>
      <c r="B1976">
        <v>1.3420661355257119E+18</v>
      </c>
      <c r="C1976" t="s">
        <v>7711</v>
      </c>
      <c r="D1976" s="1">
        <v>44189</v>
      </c>
      <c r="E1976" s="2">
        <v>0.55179398148148151</v>
      </c>
      <c r="F1976">
        <v>200</v>
      </c>
      <c r="G1976">
        <v>1889611729</v>
      </c>
      <c r="H1976" t="s">
        <v>354</v>
      </c>
      <c r="I1976" t="s">
        <v>355</v>
      </c>
      <c r="J1976" t="s">
        <v>265</v>
      </c>
      <c r="K1976" t="s">
        <v>7712</v>
      </c>
      <c r="L1976" t="s">
        <v>266</v>
      </c>
      <c r="M1976" t="s">
        <v>267</v>
      </c>
      <c r="N1976" t="s">
        <v>267</v>
      </c>
      <c r="O1976" t="s">
        <v>7713</v>
      </c>
      <c r="P1976">
        <v>4</v>
      </c>
      <c r="Q1976">
        <v>2</v>
      </c>
      <c r="R1976">
        <v>6</v>
      </c>
      <c r="S1976" t="s">
        <v>7714</v>
      </c>
      <c r="T1976" t="s">
        <v>267</v>
      </c>
      <c r="U1976" t="s">
        <v>7715</v>
      </c>
      <c r="V1976" t="b">
        <v>0</v>
      </c>
      <c r="W1976" t="s">
        <v>265</v>
      </c>
      <c r="X1976">
        <v>1</v>
      </c>
      <c r="Y1976" t="s">
        <v>7716</v>
      </c>
      <c r="Z1976" t="s">
        <v>265</v>
      </c>
      <c r="AA1976" t="s">
        <v>265</v>
      </c>
      <c r="AB1976" t="s">
        <v>265</v>
      </c>
      <c r="AC1976" t="s">
        <v>265</v>
      </c>
      <c r="AD1976" t="s">
        <v>265</v>
      </c>
      <c r="AE1976" t="s">
        <v>265</v>
      </c>
      <c r="AF1976" t="s">
        <v>267</v>
      </c>
      <c r="AG1976" t="s">
        <v>265</v>
      </c>
      <c r="AH1976" t="s">
        <v>265</v>
      </c>
      <c r="AI1976" t="s">
        <v>265</v>
      </c>
      <c r="AJ1976" t="s">
        <v>265</v>
      </c>
      <c r="AL1976" t="str">
        <f>IF(Sudan_News12[[#This Row],[relevancy_classification_english]]="Relevant","مناسب",IF(Sudan_News12[[#This Row],[relevancy_classification_english]]="Relevant","عَرَضِيّ",""))</f>
        <v/>
      </c>
      <c r="AN1976" t="str">
        <f>IF(Sudan_News12[[#This Row],[sentiment_analysis_english]]="Negative","سلبي",IF(Sudan_News12[[#This Row],[sentiment_analysis_english]]="Neutral","حيادي",IF(Sudan_News12[[#This Row],[sentiment_analysis_english]]="Positive","إيجابي","")))</f>
        <v/>
      </c>
      <c r="AO1976" t="e">
        <f>INDEX(TextClassificationList[],MATCH(Sudan_News12[[#This Row],[text_classification_arabic]],TextClassificationList[text_classification_arabic],0),1)</f>
        <v>#N/A</v>
      </c>
      <c r="AQ1976" t="e">
        <f>INDEX(TextClassificationList[],MATCH(Sudan_News12[[#This Row],[text_classification_arabic2]],TextClassificationList[text_classification_arabic],0),1)</f>
        <v>#N/A</v>
      </c>
      <c r="AS1976" t="e">
        <f>INDEX(TextClassificationList[],MATCH(Sudan_News12[[#This Row],[text_classification_arabic3]],TextClassificationList[text_classification_arabic],0),1)</f>
        <v>#N/A</v>
      </c>
      <c r="AU1976" t="e">
        <f>INDEX(TextClassificationList[],MATCH(Sudan_News12[[#This Row],[text_classification_arabic4]],TextClassificationList[text_classification_arabic],0),1)</f>
        <v>#N/A</v>
      </c>
      <c r="AW1976" t="e">
        <f>INDEX(TextClassificationList[],MATCH(Sudan_News12[[#This Row],[text_classification_arabic5]],TextClassificationList[text_classification_arabic],0),1)</f>
        <v>#N/A</v>
      </c>
    </row>
    <row r="1977" spans="1:49" x14ac:dyDescent="0.2">
      <c r="A1977">
        <v>1.3419809457050092E+18</v>
      </c>
      <c r="B1977">
        <v>1.3419809457050092E+18</v>
      </c>
      <c r="C1977" t="s">
        <v>7717</v>
      </c>
      <c r="D1977" s="1">
        <v>44189</v>
      </c>
      <c r="E1977" s="2">
        <v>0.31671296296296297</v>
      </c>
      <c r="F1977">
        <v>200</v>
      </c>
      <c r="G1977">
        <v>1889611729</v>
      </c>
      <c r="H1977" t="s">
        <v>354</v>
      </c>
      <c r="I1977" t="s">
        <v>355</v>
      </c>
      <c r="J1977" t="s">
        <v>265</v>
      </c>
      <c r="K1977" t="s">
        <v>7718</v>
      </c>
      <c r="L1977" t="s">
        <v>266</v>
      </c>
      <c r="M1977" t="s">
        <v>267</v>
      </c>
      <c r="N1977" t="s">
        <v>267</v>
      </c>
      <c r="O1977" t="s">
        <v>7719</v>
      </c>
      <c r="P1977">
        <v>0</v>
      </c>
      <c r="Q1977">
        <v>1</v>
      </c>
      <c r="R1977">
        <v>0</v>
      </c>
      <c r="S1977" t="s">
        <v>267</v>
      </c>
      <c r="T1977" t="s">
        <v>267</v>
      </c>
      <c r="U1977" t="s">
        <v>7720</v>
      </c>
      <c r="V1977" t="b">
        <v>0</v>
      </c>
      <c r="W1977" t="s">
        <v>265</v>
      </c>
      <c r="X1977">
        <v>1</v>
      </c>
      <c r="Y1977" t="s">
        <v>7721</v>
      </c>
      <c r="Z1977" t="s">
        <v>265</v>
      </c>
      <c r="AA1977" t="s">
        <v>265</v>
      </c>
      <c r="AB1977" t="s">
        <v>265</v>
      </c>
      <c r="AC1977" t="s">
        <v>265</v>
      </c>
      <c r="AD1977" t="s">
        <v>265</v>
      </c>
      <c r="AE1977" t="s">
        <v>265</v>
      </c>
      <c r="AF1977" t="s">
        <v>267</v>
      </c>
      <c r="AG1977" t="s">
        <v>265</v>
      </c>
      <c r="AH1977" t="s">
        <v>265</v>
      </c>
      <c r="AI1977" t="s">
        <v>265</v>
      </c>
      <c r="AJ1977" t="s">
        <v>265</v>
      </c>
      <c r="AL1977" t="str">
        <f>IF(Sudan_News12[[#This Row],[relevancy_classification_english]]="Relevant","مناسب",IF(Sudan_News12[[#This Row],[relevancy_classification_english]]="Relevant","عَرَضِيّ",""))</f>
        <v/>
      </c>
      <c r="AN1977" t="str">
        <f>IF(Sudan_News12[[#This Row],[sentiment_analysis_english]]="Negative","سلبي",IF(Sudan_News12[[#This Row],[sentiment_analysis_english]]="Neutral","حيادي",IF(Sudan_News12[[#This Row],[sentiment_analysis_english]]="Positive","إيجابي","")))</f>
        <v/>
      </c>
      <c r="AO1977" t="e">
        <f>INDEX(TextClassificationList[],MATCH(Sudan_News12[[#This Row],[text_classification_arabic]],TextClassificationList[text_classification_arabic],0),1)</f>
        <v>#N/A</v>
      </c>
      <c r="AQ1977" t="e">
        <f>INDEX(TextClassificationList[],MATCH(Sudan_News12[[#This Row],[text_classification_arabic2]],TextClassificationList[text_classification_arabic],0),1)</f>
        <v>#N/A</v>
      </c>
      <c r="AS1977" t="e">
        <f>INDEX(TextClassificationList[],MATCH(Sudan_News12[[#This Row],[text_classification_arabic3]],TextClassificationList[text_classification_arabic],0),1)</f>
        <v>#N/A</v>
      </c>
      <c r="AU1977" t="e">
        <f>INDEX(TextClassificationList[],MATCH(Sudan_News12[[#This Row],[text_classification_arabic4]],TextClassificationList[text_classification_arabic],0),1)</f>
        <v>#N/A</v>
      </c>
      <c r="AW1977" t="e">
        <f>INDEX(TextClassificationList[],MATCH(Sudan_News12[[#This Row],[text_classification_arabic5]],TextClassificationList[text_classification_arabic],0),1)</f>
        <v>#N/A</v>
      </c>
    </row>
    <row r="1978" spans="1:49" x14ac:dyDescent="0.2">
      <c r="A1978">
        <v>1.3419676373042545E+18</v>
      </c>
      <c r="B1978">
        <v>1.3419676373042545E+18</v>
      </c>
      <c r="C1978" t="s">
        <v>7722</v>
      </c>
      <c r="D1978" s="1">
        <v>44189</v>
      </c>
      <c r="E1978" s="2">
        <v>0.27998842592592593</v>
      </c>
      <c r="F1978">
        <v>200</v>
      </c>
      <c r="G1978">
        <v>1889611729</v>
      </c>
      <c r="H1978" t="s">
        <v>354</v>
      </c>
      <c r="I1978" t="s">
        <v>355</v>
      </c>
      <c r="J1978" t="s">
        <v>265</v>
      </c>
      <c r="K1978" t="s">
        <v>7723</v>
      </c>
      <c r="L1978" t="s">
        <v>266</v>
      </c>
      <c r="M1978" t="s">
        <v>267</v>
      </c>
      <c r="N1978" t="s">
        <v>267</v>
      </c>
      <c r="O1978" t="s">
        <v>267</v>
      </c>
      <c r="P1978">
        <v>0</v>
      </c>
      <c r="Q1978">
        <v>0</v>
      </c>
      <c r="R1978">
        <v>0</v>
      </c>
      <c r="S1978" t="s">
        <v>267</v>
      </c>
      <c r="T1978" t="s">
        <v>267</v>
      </c>
      <c r="U1978" t="s">
        <v>7724</v>
      </c>
      <c r="V1978" t="b">
        <v>0</v>
      </c>
      <c r="W1978" t="s">
        <v>265</v>
      </c>
      <c r="X1978">
        <v>0</v>
      </c>
      <c r="Y1978" t="s">
        <v>265</v>
      </c>
      <c r="Z1978" t="s">
        <v>265</v>
      </c>
      <c r="AA1978" t="s">
        <v>265</v>
      </c>
      <c r="AB1978" t="s">
        <v>265</v>
      </c>
      <c r="AC1978" t="s">
        <v>265</v>
      </c>
      <c r="AD1978" t="s">
        <v>265</v>
      </c>
      <c r="AE1978" t="s">
        <v>265</v>
      </c>
      <c r="AF1978" t="s">
        <v>267</v>
      </c>
      <c r="AG1978" t="s">
        <v>265</v>
      </c>
      <c r="AH1978" t="s">
        <v>265</v>
      </c>
      <c r="AI1978" t="s">
        <v>265</v>
      </c>
      <c r="AJ1978" t="s">
        <v>265</v>
      </c>
      <c r="AL1978" t="str">
        <f>IF(Sudan_News12[[#This Row],[relevancy_classification_english]]="Relevant","مناسب",IF(Sudan_News12[[#This Row],[relevancy_classification_english]]="Relevant","عَرَضِيّ",""))</f>
        <v/>
      </c>
      <c r="AN1978" t="str">
        <f>IF(Sudan_News12[[#This Row],[sentiment_analysis_english]]="Negative","سلبي",IF(Sudan_News12[[#This Row],[sentiment_analysis_english]]="Neutral","حيادي",IF(Sudan_News12[[#This Row],[sentiment_analysis_english]]="Positive","إيجابي","")))</f>
        <v/>
      </c>
      <c r="AO1978" t="e">
        <f>INDEX(TextClassificationList[],MATCH(Sudan_News12[[#This Row],[text_classification_arabic]],TextClassificationList[text_classification_arabic],0),1)</f>
        <v>#N/A</v>
      </c>
      <c r="AQ1978" t="e">
        <f>INDEX(TextClassificationList[],MATCH(Sudan_News12[[#This Row],[text_classification_arabic2]],TextClassificationList[text_classification_arabic],0),1)</f>
        <v>#N/A</v>
      </c>
      <c r="AS1978" t="e">
        <f>INDEX(TextClassificationList[],MATCH(Sudan_News12[[#This Row],[text_classification_arabic3]],TextClassificationList[text_classification_arabic],0),1)</f>
        <v>#N/A</v>
      </c>
      <c r="AU1978" t="e">
        <f>INDEX(TextClassificationList[],MATCH(Sudan_News12[[#This Row],[text_classification_arabic4]],TextClassificationList[text_classification_arabic],0),1)</f>
        <v>#N/A</v>
      </c>
      <c r="AW1978" t="e">
        <f>INDEX(TextClassificationList[],MATCH(Sudan_News12[[#This Row],[text_classification_arabic5]],TextClassificationList[text_classification_arabic],0),1)</f>
        <v>#N/A</v>
      </c>
    </row>
    <row r="1979" spans="1:49" x14ac:dyDescent="0.2">
      <c r="A1979">
        <v>1.3418580301876511E+18</v>
      </c>
      <c r="B1979">
        <v>1.3418580301876511E+18</v>
      </c>
      <c r="C1979" t="s">
        <v>7725</v>
      </c>
      <c r="D1979" s="1">
        <v>44188</v>
      </c>
      <c r="E1979" s="2">
        <v>0.97753472222222226</v>
      </c>
      <c r="F1979">
        <v>200</v>
      </c>
      <c r="G1979">
        <v>1889611729</v>
      </c>
      <c r="H1979" t="s">
        <v>354</v>
      </c>
      <c r="I1979" t="s">
        <v>355</v>
      </c>
      <c r="J1979" t="s">
        <v>265</v>
      </c>
      <c r="K1979" t="s">
        <v>7726</v>
      </c>
      <c r="L1979" t="s">
        <v>266</v>
      </c>
      <c r="M1979" t="s">
        <v>267</v>
      </c>
      <c r="N1979" t="s">
        <v>267</v>
      </c>
      <c r="O1979" t="s">
        <v>7727</v>
      </c>
      <c r="P1979">
        <v>0</v>
      </c>
      <c r="Q1979">
        <v>0</v>
      </c>
      <c r="R1979">
        <v>0</v>
      </c>
      <c r="S1979" t="s">
        <v>267</v>
      </c>
      <c r="T1979" t="s">
        <v>267</v>
      </c>
      <c r="U1979" t="s">
        <v>7728</v>
      </c>
      <c r="V1979" t="b">
        <v>0</v>
      </c>
      <c r="W1979" t="s">
        <v>265</v>
      </c>
      <c r="X1979">
        <v>1</v>
      </c>
      <c r="Y1979" t="s">
        <v>7729</v>
      </c>
      <c r="Z1979" t="s">
        <v>265</v>
      </c>
      <c r="AA1979" t="s">
        <v>265</v>
      </c>
      <c r="AB1979" t="s">
        <v>265</v>
      </c>
      <c r="AC1979" t="s">
        <v>265</v>
      </c>
      <c r="AD1979" t="s">
        <v>265</v>
      </c>
      <c r="AE1979" t="s">
        <v>265</v>
      </c>
      <c r="AF1979" t="s">
        <v>267</v>
      </c>
      <c r="AG1979" t="s">
        <v>265</v>
      </c>
      <c r="AH1979" t="s">
        <v>265</v>
      </c>
      <c r="AI1979" t="s">
        <v>265</v>
      </c>
      <c r="AJ1979" t="s">
        <v>265</v>
      </c>
      <c r="AL1979" t="str">
        <f>IF(Sudan_News12[[#This Row],[relevancy_classification_english]]="Relevant","مناسب",IF(Sudan_News12[[#This Row],[relevancy_classification_english]]="Relevant","عَرَضِيّ",""))</f>
        <v/>
      </c>
      <c r="AN1979" t="str">
        <f>IF(Sudan_News12[[#This Row],[sentiment_analysis_english]]="Negative","سلبي",IF(Sudan_News12[[#This Row],[sentiment_analysis_english]]="Neutral","حيادي",IF(Sudan_News12[[#This Row],[sentiment_analysis_english]]="Positive","إيجابي","")))</f>
        <v/>
      </c>
      <c r="AO1979" t="e">
        <f>INDEX(TextClassificationList[],MATCH(Sudan_News12[[#This Row],[text_classification_arabic]],TextClassificationList[text_classification_arabic],0),1)</f>
        <v>#N/A</v>
      </c>
      <c r="AQ1979" t="e">
        <f>INDEX(TextClassificationList[],MATCH(Sudan_News12[[#This Row],[text_classification_arabic2]],TextClassificationList[text_classification_arabic],0),1)</f>
        <v>#N/A</v>
      </c>
      <c r="AS1979" t="e">
        <f>INDEX(TextClassificationList[],MATCH(Sudan_News12[[#This Row],[text_classification_arabic3]],TextClassificationList[text_classification_arabic],0),1)</f>
        <v>#N/A</v>
      </c>
      <c r="AU1979" t="e">
        <f>INDEX(TextClassificationList[],MATCH(Sudan_News12[[#This Row],[text_classification_arabic4]],TextClassificationList[text_classification_arabic],0),1)</f>
        <v>#N/A</v>
      </c>
      <c r="AW1979" t="e">
        <f>INDEX(TextClassificationList[],MATCH(Sudan_News12[[#This Row],[text_classification_arabic5]],TextClassificationList[text_classification_arabic],0),1)</f>
        <v>#N/A</v>
      </c>
    </row>
    <row r="1980" spans="1:49" x14ac:dyDescent="0.2">
      <c r="A1980">
        <v>1.3418257083399823E+18</v>
      </c>
      <c r="B1980">
        <v>1.3418257083399823E+18</v>
      </c>
      <c r="C1980" t="s">
        <v>7730</v>
      </c>
      <c r="D1980" s="1">
        <v>44188</v>
      </c>
      <c r="E1980" s="2">
        <v>0.88834490740740746</v>
      </c>
      <c r="F1980">
        <v>200</v>
      </c>
      <c r="G1980">
        <v>1889611729</v>
      </c>
      <c r="H1980" t="s">
        <v>354</v>
      </c>
      <c r="I1980" t="s">
        <v>355</v>
      </c>
      <c r="J1980" t="s">
        <v>265</v>
      </c>
      <c r="K1980" t="s">
        <v>7731</v>
      </c>
      <c r="L1980" t="s">
        <v>266</v>
      </c>
      <c r="M1980" t="s">
        <v>267</v>
      </c>
      <c r="N1980" t="s">
        <v>267</v>
      </c>
      <c r="O1980" t="s">
        <v>267</v>
      </c>
      <c r="P1980">
        <v>0</v>
      </c>
      <c r="Q1980">
        <v>0</v>
      </c>
      <c r="R1980">
        <v>2</v>
      </c>
      <c r="S1980" t="s">
        <v>267</v>
      </c>
      <c r="T1980" t="s">
        <v>267</v>
      </c>
      <c r="U1980" t="s">
        <v>7732</v>
      </c>
      <c r="V1980" t="b">
        <v>0</v>
      </c>
      <c r="W1980" t="s">
        <v>265</v>
      </c>
      <c r="X1980">
        <v>0</v>
      </c>
      <c r="Y1980" t="s">
        <v>265</v>
      </c>
      <c r="Z1980" t="s">
        <v>265</v>
      </c>
      <c r="AA1980" t="s">
        <v>265</v>
      </c>
      <c r="AB1980" t="s">
        <v>265</v>
      </c>
      <c r="AC1980" t="s">
        <v>265</v>
      </c>
      <c r="AD1980" t="s">
        <v>265</v>
      </c>
      <c r="AE1980" t="s">
        <v>265</v>
      </c>
      <c r="AF1980" t="s">
        <v>267</v>
      </c>
      <c r="AG1980" t="s">
        <v>265</v>
      </c>
      <c r="AH1980" t="s">
        <v>265</v>
      </c>
      <c r="AI1980" t="s">
        <v>265</v>
      </c>
      <c r="AJ1980" t="s">
        <v>265</v>
      </c>
      <c r="AL1980" t="str">
        <f>IF(Sudan_News12[[#This Row],[relevancy_classification_english]]="Relevant","مناسب",IF(Sudan_News12[[#This Row],[relevancy_classification_english]]="Relevant","عَرَضِيّ",""))</f>
        <v/>
      </c>
      <c r="AN1980" t="str">
        <f>IF(Sudan_News12[[#This Row],[sentiment_analysis_english]]="Negative","سلبي",IF(Sudan_News12[[#This Row],[sentiment_analysis_english]]="Neutral","حيادي",IF(Sudan_News12[[#This Row],[sentiment_analysis_english]]="Positive","إيجابي","")))</f>
        <v/>
      </c>
      <c r="AO1980" t="e">
        <f>INDEX(TextClassificationList[],MATCH(Sudan_News12[[#This Row],[text_classification_arabic]],TextClassificationList[text_classification_arabic],0),1)</f>
        <v>#N/A</v>
      </c>
      <c r="AQ1980" t="e">
        <f>INDEX(TextClassificationList[],MATCH(Sudan_News12[[#This Row],[text_classification_arabic2]],TextClassificationList[text_classification_arabic],0),1)</f>
        <v>#N/A</v>
      </c>
      <c r="AS1980" t="e">
        <f>INDEX(TextClassificationList[],MATCH(Sudan_News12[[#This Row],[text_classification_arabic3]],TextClassificationList[text_classification_arabic],0),1)</f>
        <v>#N/A</v>
      </c>
      <c r="AU1980" t="e">
        <f>INDEX(TextClassificationList[],MATCH(Sudan_News12[[#This Row],[text_classification_arabic4]],TextClassificationList[text_classification_arabic],0),1)</f>
        <v>#N/A</v>
      </c>
      <c r="AW1980" t="e">
        <f>INDEX(TextClassificationList[],MATCH(Sudan_News12[[#This Row],[text_classification_arabic5]],TextClassificationList[text_classification_arabic],0),1)</f>
        <v>#N/A</v>
      </c>
    </row>
    <row r="1981" spans="1:49" x14ac:dyDescent="0.2">
      <c r="A1981">
        <v>1.3417787329908122E+18</v>
      </c>
      <c r="B1981">
        <v>1.3417787329908122E+18</v>
      </c>
      <c r="C1981" t="s">
        <v>7733</v>
      </c>
      <c r="D1981" s="1">
        <v>44188</v>
      </c>
      <c r="E1981" s="2">
        <v>0.75871527777777781</v>
      </c>
      <c r="F1981">
        <v>200</v>
      </c>
      <c r="G1981">
        <v>1889611729</v>
      </c>
      <c r="H1981" t="s">
        <v>354</v>
      </c>
      <c r="I1981" t="s">
        <v>355</v>
      </c>
      <c r="J1981" t="s">
        <v>265</v>
      </c>
      <c r="K1981" t="s">
        <v>7734</v>
      </c>
      <c r="L1981" t="s">
        <v>266</v>
      </c>
      <c r="M1981" t="s">
        <v>7735</v>
      </c>
      <c r="N1981" t="s">
        <v>267</v>
      </c>
      <c r="O1981" t="s">
        <v>267</v>
      </c>
      <c r="P1981">
        <v>0</v>
      </c>
      <c r="Q1981">
        <v>0</v>
      </c>
      <c r="R1981">
        <v>0</v>
      </c>
      <c r="S1981" t="s">
        <v>267</v>
      </c>
      <c r="T1981" t="s">
        <v>267</v>
      </c>
      <c r="U1981" t="s">
        <v>7736</v>
      </c>
      <c r="V1981" t="b">
        <v>0</v>
      </c>
      <c r="W1981" t="s">
        <v>265</v>
      </c>
      <c r="X1981">
        <v>0</v>
      </c>
      <c r="Y1981" t="s">
        <v>265</v>
      </c>
      <c r="Z1981" t="s">
        <v>265</v>
      </c>
      <c r="AA1981" t="s">
        <v>265</v>
      </c>
      <c r="AB1981" t="s">
        <v>265</v>
      </c>
      <c r="AC1981" t="s">
        <v>265</v>
      </c>
      <c r="AD1981" t="s">
        <v>265</v>
      </c>
      <c r="AE1981" t="s">
        <v>265</v>
      </c>
      <c r="AF1981" t="s">
        <v>267</v>
      </c>
      <c r="AG1981" t="s">
        <v>265</v>
      </c>
      <c r="AH1981" t="s">
        <v>265</v>
      </c>
      <c r="AI1981" t="s">
        <v>265</v>
      </c>
      <c r="AJ1981" t="s">
        <v>265</v>
      </c>
      <c r="AL1981" t="str">
        <f>IF(Sudan_News12[[#This Row],[relevancy_classification_english]]="Relevant","مناسب",IF(Sudan_News12[[#This Row],[relevancy_classification_english]]="Relevant","عَرَضِيّ",""))</f>
        <v/>
      </c>
      <c r="AN1981" t="str">
        <f>IF(Sudan_News12[[#This Row],[sentiment_analysis_english]]="Negative","سلبي",IF(Sudan_News12[[#This Row],[sentiment_analysis_english]]="Neutral","حيادي",IF(Sudan_News12[[#This Row],[sentiment_analysis_english]]="Positive","إيجابي","")))</f>
        <v/>
      </c>
      <c r="AO1981" t="e">
        <f>INDEX(TextClassificationList[],MATCH(Sudan_News12[[#This Row],[text_classification_arabic]],TextClassificationList[text_classification_arabic],0),1)</f>
        <v>#N/A</v>
      </c>
      <c r="AQ1981" t="e">
        <f>INDEX(TextClassificationList[],MATCH(Sudan_News12[[#This Row],[text_classification_arabic2]],TextClassificationList[text_classification_arabic],0),1)</f>
        <v>#N/A</v>
      </c>
      <c r="AS1981" t="e">
        <f>INDEX(TextClassificationList[],MATCH(Sudan_News12[[#This Row],[text_classification_arabic3]],TextClassificationList[text_classification_arabic],0),1)</f>
        <v>#N/A</v>
      </c>
      <c r="AU1981" t="e">
        <f>INDEX(TextClassificationList[],MATCH(Sudan_News12[[#This Row],[text_classification_arabic4]],TextClassificationList[text_classification_arabic],0),1)</f>
        <v>#N/A</v>
      </c>
      <c r="AW1981" t="e">
        <f>INDEX(TextClassificationList[],MATCH(Sudan_News12[[#This Row],[text_classification_arabic5]],TextClassificationList[text_classification_arabic],0),1)</f>
        <v>#N/A</v>
      </c>
    </row>
    <row r="1982" spans="1:49" x14ac:dyDescent="0.2">
      <c r="A1982">
        <v>1.3417043190375506E+18</v>
      </c>
      <c r="B1982">
        <v>1.3417043190375506E+18</v>
      </c>
      <c r="C1982" t="s">
        <v>7737</v>
      </c>
      <c r="D1982" s="1">
        <v>44188</v>
      </c>
      <c r="E1982" s="2">
        <v>0.55336805555555557</v>
      </c>
      <c r="F1982">
        <v>200</v>
      </c>
      <c r="G1982">
        <v>1889611729</v>
      </c>
      <c r="H1982" t="s">
        <v>354</v>
      </c>
      <c r="I1982" t="s">
        <v>355</v>
      </c>
      <c r="J1982" t="s">
        <v>265</v>
      </c>
      <c r="K1982" t="s">
        <v>7738</v>
      </c>
      <c r="L1982" t="s">
        <v>266</v>
      </c>
      <c r="M1982" t="s">
        <v>267</v>
      </c>
      <c r="N1982" t="s">
        <v>267</v>
      </c>
      <c r="O1982" t="s">
        <v>267</v>
      </c>
      <c r="P1982">
        <v>0</v>
      </c>
      <c r="Q1982">
        <v>0</v>
      </c>
      <c r="R1982">
        <v>1</v>
      </c>
      <c r="S1982" t="s">
        <v>267</v>
      </c>
      <c r="T1982" t="s">
        <v>267</v>
      </c>
      <c r="U1982" t="s">
        <v>7739</v>
      </c>
      <c r="V1982" t="b">
        <v>0</v>
      </c>
      <c r="W1982" t="s">
        <v>265</v>
      </c>
      <c r="X1982">
        <v>0</v>
      </c>
      <c r="Y1982" t="s">
        <v>265</v>
      </c>
      <c r="Z1982" t="s">
        <v>265</v>
      </c>
      <c r="AA1982" t="s">
        <v>265</v>
      </c>
      <c r="AB1982" t="s">
        <v>265</v>
      </c>
      <c r="AC1982" t="s">
        <v>265</v>
      </c>
      <c r="AD1982" t="s">
        <v>265</v>
      </c>
      <c r="AE1982" t="s">
        <v>265</v>
      </c>
      <c r="AF1982" t="s">
        <v>267</v>
      </c>
      <c r="AG1982" t="s">
        <v>265</v>
      </c>
      <c r="AH1982" t="s">
        <v>265</v>
      </c>
      <c r="AI1982" t="s">
        <v>265</v>
      </c>
      <c r="AJ1982" t="s">
        <v>265</v>
      </c>
      <c r="AL1982" t="str">
        <f>IF(Sudan_News12[[#This Row],[relevancy_classification_english]]="Relevant","مناسب",IF(Sudan_News12[[#This Row],[relevancy_classification_english]]="Relevant","عَرَضِيّ",""))</f>
        <v/>
      </c>
      <c r="AN1982" t="str">
        <f>IF(Sudan_News12[[#This Row],[sentiment_analysis_english]]="Negative","سلبي",IF(Sudan_News12[[#This Row],[sentiment_analysis_english]]="Neutral","حيادي",IF(Sudan_News12[[#This Row],[sentiment_analysis_english]]="Positive","إيجابي","")))</f>
        <v/>
      </c>
      <c r="AO1982" t="e">
        <f>INDEX(TextClassificationList[],MATCH(Sudan_News12[[#This Row],[text_classification_arabic]],TextClassificationList[text_classification_arabic],0),1)</f>
        <v>#N/A</v>
      </c>
      <c r="AQ1982" t="e">
        <f>INDEX(TextClassificationList[],MATCH(Sudan_News12[[#This Row],[text_classification_arabic2]],TextClassificationList[text_classification_arabic],0),1)</f>
        <v>#N/A</v>
      </c>
      <c r="AS1982" t="e">
        <f>INDEX(TextClassificationList[],MATCH(Sudan_News12[[#This Row],[text_classification_arabic3]],TextClassificationList[text_classification_arabic],0),1)</f>
        <v>#N/A</v>
      </c>
      <c r="AU1982" t="e">
        <f>INDEX(TextClassificationList[],MATCH(Sudan_News12[[#This Row],[text_classification_arabic4]],TextClassificationList[text_classification_arabic],0),1)</f>
        <v>#N/A</v>
      </c>
      <c r="AW1982" t="e">
        <f>INDEX(TextClassificationList[],MATCH(Sudan_News12[[#This Row],[text_classification_arabic5]],TextClassificationList[text_classification_arabic],0),1)</f>
        <v>#N/A</v>
      </c>
    </row>
    <row r="1983" spans="1:49" x14ac:dyDescent="0.2">
      <c r="A1983">
        <v>1.3417026736079135E+18</v>
      </c>
      <c r="B1983">
        <v>1.3417026736079135E+18</v>
      </c>
      <c r="C1983" t="s">
        <v>7740</v>
      </c>
      <c r="D1983" s="1">
        <v>44188</v>
      </c>
      <c r="E1983" s="2">
        <v>0.54883101851851857</v>
      </c>
      <c r="F1983">
        <v>200</v>
      </c>
      <c r="G1983">
        <v>1889611729</v>
      </c>
      <c r="H1983" t="s">
        <v>354</v>
      </c>
      <c r="I1983" t="s">
        <v>355</v>
      </c>
      <c r="J1983" t="s">
        <v>265</v>
      </c>
      <c r="K1983" t="s">
        <v>7741</v>
      </c>
      <c r="L1983" t="s">
        <v>266</v>
      </c>
      <c r="M1983" t="s">
        <v>267</v>
      </c>
      <c r="N1983" t="s">
        <v>267</v>
      </c>
      <c r="O1983" t="s">
        <v>267</v>
      </c>
      <c r="P1983">
        <v>0</v>
      </c>
      <c r="Q1983">
        <v>0</v>
      </c>
      <c r="R1983">
        <v>0</v>
      </c>
      <c r="S1983" t="s">
        <v>7742</v>
      </c>
      <c r="T1983" t="s">
        <v>267</v>
      </c>
      <c r="U1983" t="s">
        <v>7743</v>
      </c>
      <c r="V1983" t="b">
        <v>0</v>
      </c>
      <c r="W1983" t="s">
        <v>265</v>
      </c>
      <c r="X1983">
        <v>0</v>
      </c>
      <c r="Y1983" t="s">
        <v>265</v>
      </c>
      <c r="Z1983" t="s">
        <v>265</v>
      </c>
      <c r="AA1983" t="s">
        <v>265</v>
      </c>
      <c r="AB1983" t="s">
        <v>265</v>
      </c>
      <c r="AC1983" t="s">
        <v>265</v>
      </c>
      <c r="AD1983" t="s">
        <v>265</v>
      </c>
      <c r="AE1983" t="s">
        <v>265</v>
      </c>
      <c r="AF1983" t="s">
        <v>267</v>
      </c>
      <c r="AG1983" t="s">
        <v>265</v>
      </c>
      <c r="AH1983" t="s">
        <v>265</v>
      </c>
      <c r="AI1983" t="s">
        <v>265</v>
      </c>
      <c r="AJ1983" t="s">
        <v>265</v>
      </c>
      <c r="AL1983" t="str">
        <f>IF(Sudan_News12[[#This Row],[relevancy_classification_english]]="Relevant","مناسب",IF(Sudan_News12[[#This Row],[relevancy_classification_english]]="Relevant","عَرَضِيّ",""))</f>
        <v/>
      </c>
      <c r="AN1983" t="str">
        <f>IF(Sudan_News12[[#This Row],[sentiment_analysis_english]]="Negative","سلبي",IF(Sudan_News12[[#This Row],[sentiment_analysis_english]]="Neutral","حيادي",IF(Sudan_News12[[#This Row],[sentiment_analysis_english]]="Positive","إيجابي","")))</f>
        <v/>
      </c>
      <c r="AO1983" t="e">
        <f>INDEX(TextClassificationList[],MATCH(Sudan_News12[[#This Row],[text_classification_arabic]],TextClassificationList[text_classification_arabic],0),1)</f>
        <v>#N/A</v>
      </c>
      <c r="AQ1983" t="e">
        <f>INDEX(TextClassificationList[],MATCH(Sudan_News12[[#This Row],[text_classification_arabic2]],TextClassificationList[text_classification_arabic],0),1)</f>
        <v>#N/A</v>
      </c>
      <c r="AS1983" t="e">
        <f>INDEX(TextClassificationList[],MATCH(Sudan_News12[[#This Row],[text_classification_arabic3]],TextClassificationList[text_classification_arabic],0),1)</f>
        <v>#N/A</v>
      </c>
      <c r="AU1983" t="e">
        <f>INDEX(TextClassificationList[],MATCH(Sudan_News12[[#This Row],[text_classification_arabic4]],TextClassificationList[text_classification_arabic],0),1)</f>
        <v>#N/A</v>
      </c>
      <c r="AW1983" t="e">
        <f>INDEX(TextClassificationList[],MATCH(Sudan_News12[[#This Row],[text_classification_arabic5]],TextClassificationList[text_classification_arabic],0),1)</f>
        <v>#N/A</v>
      </c>
    </row>
    <row r="1984" spans="1:49" x14ac:dyDescent="0.2">
      <c r="A1984">
        <v>1.3417000166379602E+18</v>
      </c>
      <c r="B1984">
        <v>1.3417000166379602E+18</v>
      </c>
      <c r="C1984" t="s">
        <v>7744</v>
      </c>
      <c r="D1984" s="1">
        <v>44188</v>
      </c>
      <c r="E1984" s="2">
        <v>0.54150462962962964</v>
      </c>
      <c r="F1984">
        <v>200</v>
      </c>
      <c r="G1984">
        <v>1889611729</v>
      </c>
      <c r="H1984" t="s">
        <v>354</v>
      </c>
      <c r="I1984" t="s">
        <v>355</v>
      </c>
      <c r="J1984" t="s">
        <v>265</v>
      </c>
      <c r="K1984" t="s">
        <v>7745</v>
      </c>
      <c r="L1984" t="s">
        <v>266</v>
      </c>
      <c r="M1984" t="s">
        <v>7746</v>
      </c>
      <c r="N1984" t="s">
        <v>267</v>
      </c>
      <c r="O1984" t="s">
        <v>7747</v>
      </c>
      <c r="P1984">
        <v>0</v>
      </c>
      <c r="Q1984">
        <v>0</v>
      </c>
      <c r="R1984">
        <v>1</v>
      </c>
      <c r="S1984" t="s">
        <v>267</v>
      </c>
      <c r="T1984" t="s">
        <v>267</v>
      </c>
      <c r="U1984" t="s">
        <v>7748</v>
      </c>
      <c r="V1984" t="b">
        <v>0</v>
      </c>
      <c r="W1984" t="s">
        <v>265</v>
      </c>
      <c r="X1984">
        <v>1</v>
      </c>
      <c r="Y1984" t="s">
        <v>7749</v>
      </c>
      <c r="Z1984" t="s">
        <v>265</v>
      </c>
      <c r="AA1984" t="s">
        <v>265</v>
      </c>
      <c r="AB1984" t="s">
        <v>265</v>
      </c>
      <c r="AC1984" t="s">
        <v>265</v>
      </c>
      <c r="AD1984" t="s">
        <v>265</v>
      </c>
      <c r="AE1984" t="s">
        <v>265</v>
      </c>
      <c r="AF1984" t="s">
        <v>267</v>
      </c>
      <c r="AG1984" t="s">
        <v>265</v>
      </c>
      <c r="AH1984" t="s">
        <v>265</v>
      </c>
      <c r="AI1984" t="s">
        <v>265</v>
      </c>
      <c r="AJ1984" t="s">
        <v>265</v>
      </c>
      <c r="AL1984" t="str">
        <f>IF(Sudan_News12[[#This Row],[relevancy_classification_english]]="Relevant","مناسب",IF(Sudan_News12[[#This Row],[relevancy_classification_english]]="Relevant","عَرَضِيّ",""))</f>
        <v/>
      </c>
      <c r="AN1984" t="str">
        <f>IF(Sudan_News12[[#This Row],[sentiment_analysis_english]]="Negative","سلبي",IF(Sudan_News12[[#This Row],[sentiment_analysis_english]]="Neutral","حيادي",IF(Sudan_News12[[#This Row],[sentiment_analysis_english]]="Positive","إيجابي","")))</f>
        <v/>
      </c>
      <c r="AO1984" t="e">
        <f>INDEX(TextClassificationList[],MATCH(Sudan_News12[[#This Row],[text_classification_arabic]],TextClassificationList[text_classification_arabic],0),1)</f>
        <v>#N/A</v>
      </c>
      <c r="AQ1984" t="e">
        <f>INDEX(TextClassificationList[],MATCH(Sudan_News12[[#This Row],[text_classification_arabic2]],TextClassificationList[text_classification_arabic],0),1)</f>
        <v>#N/A</v>
      </c>
      <c r="AS1984" t="e">
        <f>INDEX(TextClassificationList[],MATCH(Sudan_News12[[#This Row],[text_classification_arabic3]],TextClassificationList[text_classification_arabic],0),1)</f>
        <v>#N/A</v>
      </c>
      <c r="AU1984" t="e">
        <f>INDEX(TextClassificationList[],MATCH(Sudan_News12[[#This Row],[text_classification_arabic4]],TextClassificationList[text_classification_arabic],0),1)</f>
        <v>#N/A</v>
      </c>
      <c r="AW1984" t="e">
        <f>INDEX(TextClassificationList[],MATCH(Sudan_News12[[#This Row],[text_classification_arabic5]],TextClassificationList[text_classification_arabic],0),1)</f>
        <v>#N/A</v>
      </c>
    </row>
    <row r="1985" spans="1:49" x14ac:dyDescent="0.2">
      <c r="A1985">
        <v>1.3416997115610235E+18</v>
      </c>
      <c r="B1985">
        <v>1.3416997115610235E+18</v>
      </c>
      <c r="C1985" t="s">
        <v>7750</v>
      </c>
      <c r="D1985" s="1">
        <v>44188</v>
      </c>
      <c r="E1985" s="2">
        <v>0.54065972222222225</v>
      </c>
      <c r="F1985">
        <v>200</v>
      </c>
      <c r="G1985">
        <v>1889611729</v>
      </c>
      <c r="H1985" t="s">
        <v>354</v>
      </c>
      <c r="I1985" t="s">
        <v>355</v>
      </c>
      <c r="J1985" t="s">
        <v>265</v>
      </c>
      <c r="K1985" t="s">
        <v>7751</v>
      </c>
      <c r="L1985" t="s">
        <v>266</v>
      </c>
      <c r="M1985" t="s">
        <v>267</v>
      </c>
      <c r="N1985" t="s">
        <v>267</v>
      </c>
      <c r="O1985" t="s">
        <v>7752</v>
      </c>
      <c r="P1985">
        <v>0</v>
      </c>
      <c r="Q1985">
        <v>0</v>
      </c>
      <c r="R1985">
        <v>0</v>
      </c>
      <c r="S1985" t="s">
        <v>267</v>
      </c>
      <c r="T1985" t="s">
        <v>267</v>
      </c>
      <c r="U1985" t="s">
        <v>7753</v>
      </c>
      <c r="V1985" t="b">
        <v>0</v>
      </c>
      <c r="W1985" t="s">
        <v>265</v>
      </c>
      <c r="X1985">
        <v>1</v>
      </c>
      <c r="Y1985" t="s">
        <v>7754</v>
      </c>
      <c r="Z1985" t="s">
        <v>265</v>
      </c>
      <c r="AA1985" t="s">
        <v>265</v>
      </c>
      <c r="AB1985" t="s">
        <v>265</v>
      </c>
      <c r="AC1985" t="s">
        <v>265</v>
      </c>
      <c r="AD1985" t="s">
        <v>265</v>
      </c>
      <c r="AE1985" t="s">
        <v>265</v>
      </c>
      <c r="AF1985" t="s">
        <v>267</v>
      </c>
      <c r="AG1985" t="s">
        <v>265</v>
      </c>
      <c r="AH1985" t="s">
        <v>265</v>
      </c>
      <c r="AI1985" t="s">
        <v>265</v>
      </c>
      <c r="AJ1985" t="s">
        <v>265</v>
      </c>
      <c r="AL1985" t="str">
        <f>IF(Sudan_News12[[#This Row],[relevancy_classification_english]]="Relevant","مناسب",IF(Sudan_News12[[#This Row],[relevancy_classification_english]]="Relevant","عَرَضِيّ",""))</f>
        <v/>
      </c>
      <c r="AN1985" t="str">
        <f>IF(Sudan_News12[[#This Row],[sentiment_analysis_english]]="Negative","سلبي",IF(Sudan_News12[[#This Row],[sentiment_analysis_english]]="Neutral","حيادي",IF(Sudan_News12[[#This Row],[sentiment_analysis_english]]="Positive","إيجابي","")))</f>
        <v/>
      </c>
      <c r="AO1985" t="e">
        <f>INDEX(TextClassificationList[],MATCH(Sudan_News12[[#This Row],[text_classification_arabic]],TextClassificationList[text_classification_arabic],0),1)</f>
        <v>#N/A</v>
      </c>
      <c r="AQ1985" t="e">
        <f>INDEX(TextClassificationList[],MATCH(Sudan_News12[[#This Row],[text_classification_arabic2]],TextClassificationList[text_classification_arabic],0),1)</f>
        <v>#N/A</v>
      </c>
      <c r="AS1985" t="e">
        <f>INDEX(TextClassificationList[],MATCH(Sudan_News12[[#This Row],[text_classification_arabic3]],TextClassificationList[text_classification_arabic],0),1)</f>
        <v>#N/A</v>
      </c>
      <c r="AU1985" t="e">
        <f>INDEX(TextClassificationList[],MATCH(Sudan_News12[[#This Row],[text_classification_arabic4]],TextClassificationList[text_classification_arabic],0),1)</f>
        <v>#N/A</v>
      </c>
      <c r="AW1985" t="e">
        <f>INDEX(TextClassificationList[],MATCH(Sudan_News12[[#This Row],[text_classification_arabic5]],TextClassificationList[text_classification_arabic],0),1)</f>
        <v>#N/A</v>
      </c>
    </row>
    <row r="1986" spans="1:49" x14ac:dyDescent="0.2">
      <c r="A1986">
        <v>1.3416986424833106E+18</v>
      </c>
      <c r="B1986">
        <v>1.3416985781594317E+18</v>
      </c>
      <c r="C1986" t="s">
        <v>7755</v>
      </c>
      <c r="D1986" s="1">
        <v>44188</v>
      </c>
      <c r="E1986" s="2">
        <v>0.53770833333333334</v>
      </c>
      <c r="F1986">
        <v>200</v>
      </c>
      <c r="G1986">
        <v>1889611729</v>
      </c>
      <c r="H1986" t="s">
        <v>354</v>
      </c>
      <c r="I1986" t="s">
        <v>355</v>
      </c>
      <c r="J1986" t="s">
        <v>265</v>
      </c>
      <c r="K1986" t="s">
        <v>7756</v>
      </c>
      <c r="L1986" t="s">
        <v>266</v>
      </c>
      <c r="M1986" t="s">
        <v>267</v>
      </c>
      <c r="N1986" t="s">
        <v>7757</v>
      </c>
      <c r="O1986" t="s">
        <v>267</v>
      </c>
      <c r="P1986">
        <v>0</v>
      </c>
      <c r="Q1986">
        <v>1</v>
      </c>
      <c r="R1986">
        <v>1</v>
      </c>
      <c r="S1986" t="s">
        <v>267</v>
      </c>
      <c r="T1986" t="s">
        <v>267</v>
      </c>
      <c r="U1986" t="s">
        <v>7758</v>
      </c>
      <c r="V1986" t="b">
        <v>0</v>
      </c>
      <c r="W1986" t="s">
        <v>265</v>
      </c>
      <c r="X1986">
        <v>0</v>
      </c>
      <c r="Y1986" t="s">
        <v>265</v>
      </c>
      <c r="Z1986" t="s">
        <v>265</v>
      </c>
      <c r="AA1986" t="s">
        <v>265</v>
      </c>
      <c r="AB1986" t="s">
        <v>265</v>
      </c>
      <c r="AC1986" t="s">
        <v>265</v>
      </c>
      <c r="AD1986" t="s">
        <v>265</v>
      </c>
      <c r="AE1986" t="s">
        <v>265</v>
      </c>
      <c r="AF1986" t="s">
        <v>267</v>
      </c>
      <c r="AG1986" t="s">
        <v>265</v>
      </c>
      <c r="AH1986" t="s">
        <v>265</v>
      </c>
      <c r="AI1986" t="s">
        <v>265</v>
      </c>
      <c r="AJ1986" t="s">
        <v>265</v>
      </c>
      <c r="AL1986" t="str">
        <f>IF(Sudan_News12[[#This Row],[relevancy_classification_english]]="Relevant","مناسب",IF(Sudan_News12[[#This Row],[relevancy_classification_english]]="Relevant","عَرَضِيّ",""))</f>
        <v/>
      </c>
      <c r="AN1986" t="str">
        <f>IF(Sudan_News12[[#This Row],[sentiment_analysis_english]]="Negative","سلبي",IF(Sudan_News12[[#This Row],[sentiment_analysis_english]]="Neutral","حيادي",IF(Sudan_News12[[#This Row],[sentiment_analysis_english]]="Positive","إيجابي","")))</f>
        <v/>
      </c>
      <c r="AO1986" t="e">
        <f>INDEX(TextClassificationList[],MATCH(Sudan_News12[[#This Row],[text_classification_arabic]],TextClassificationList[text_classification_arabic],0),1)</f>
        <v>#N/A</v>
      </c>
      <c r="AQ1986" t="e">
        <f>INDEX(TextClassificationList[],MATCH(Sudan_News12[[#This Row],[text_classification_arabic2]],TextClassificationList[text_classification_arabic],0),1)</f>
        <v>#N/A</v>
      </c>
      <c r="AS1986" t="e">
        <f>INDEX(TextClassificationList[],MATCH(Sudan_News12[[#This Row],[text_classification_arabic3]],TextClassificationList[text_classification_arabic],0),1)</f>
        <v>#N/A</v>
      </c>
      <c r="AU1986" t="e">
        <f>INDEX(TextClassificationList[],MATCH(Sudan_News12[[#This Row],[text_classification_arabic4]],TextClassificationList[text_classification_arabic],0),1)</f>
        <v>#N/A</v>
      </c>
      <c r="AW1986" t="e">
        <f>INDEX(TextClassificationList[],MATCH(Sudan_News12[[#This Row],[text_classification_arabic5]],TextClassificationList[text_classification_arabic],0),1)</f>
        <v>#N/A</v>
      </c>
    </row>
    <row r="1987" spans="1:49" x14ac:dyDescent="0.2">
      <c r="A1987">
        <v>1.3416985781594317E+18</v>
      </c>
      <c r="B1987">
        <v>1.3416985781594317E+18</v>
      </c>
      <c r="C1987" t="s">
        <v>7759</v>
      </c>
      <c r="D1987" s="1">
        <v>44188</v>
      </c>
      <c r="E1987" s="2">
        <v>0.53753472222222221</v>
      </c>
      <c r="F1987">
        <v>200</v>
      </c>
      <c r="G1987">
        <v>1889611729</v>
      </c>
      <c r="H1987" t="s">
        <v>354</v>
      </c>
      <c r="I1987" t="s">
        <v>355</v>
      </c>
      <c r="J1987" t="s">
        <v>265</v>
      </c>
      <c r="K1987" t="s">
        <v>7760</v>
      </c>
      <c r="L1987" t="s">
        <v>266</v>
      </c>
      <c r="M1987" t="s">
        <v>7761</v>
      </c>
      <c r="N1987" t="s">
        <v>267</v>
      </c>
      <c r="O1987" t="s">
        <v>267</v>
      </c>
      <c r="P1987">
        <v>3</v>
      </c>
      <c r="Q1987">
        <v>1</v>
      </c>
      <c r="R1987">
        <v>9</v>
      </c>
      <c r="S1987" t="s">
        <v>267</v>
      </c>
      <c r="T1987" t="s">
        <v>267</v>
      </c>
      <c r="U1987" t="s">
        <v>7762</v>
      </c>
      <c r="V1987" t="b">
        <v>0</v>
      </c>
      <c r="W1987" t="s">
        <v>265</v>
      </c>
      <c r="X1987">
        <v>0</v>
      </c>
      <c r="Y1987" t="s">
        <v>265</v>
      </c>
      <c r="Z1987" t="s">
        <v>265</v>
      </c>
      <c r="AA1987" t="s">
        <v>265</v>
      </c>
      <c r="AB1987" t="s">
        <v>265</v>
      </c>
      <c r="AC1987" t="s">
        <v>265</v>
      </c>
      <c r="AD1987" t="s">
        <v>265</v>
      </c>
      <c r="AE1987" t="s">
        <v>265</v>
      </c>
      <c r="AF1987" t="s">
        <v>267</v>
      </c>
      <c r="AG1987" t="s">
        <v>265</v>
      </c>
      <c r="AH1987" t="s">
        <v>265</v>
      </c>
      <c r="AI1987" t="s">
        <v>265</v>
      </c>
      <c r="AJ1987" t="s">
        <v>265</v>
      </c>
      <c r="AL1987" t="str">
        <f>IF(Sudan_News12[[#This Row],[relevancy_classification_english]]="Relevant","مناسب",IF(Sudan_News12[[#This Row],[relevancy_classification_english]]="Relevant","عَرَضِيّ",""))</f>
        <v/>
      </c>
      <c r="AN1987" t="str">
        <f>IF(Sudan_News12[[#This Row],[sentiment_analysis_english]]="Negative","سلبي",IF(Sudan_News12[[#This Row],[sentiment_analysis_english]]="Neutral","حيادي",IF(Sudan_News12[[#This Row],[sentiment_analysis_english]]="Positive","إيجابي","")))</f>
        <v/>
      </c>
      <c r="AO1987" t="e">
        <f>INDEX(TextClassificationList[],MATCH(Sudan_News12[[#This Row],[text_classification_arabic]],TextClassificationList[text_classification_arabic],0),1)</f>
        <v>#N/A</v>
      </c>
      <c r="AQ1987" t="e">
        <f>INDEX(TextClassificationList[],MATCH(Sudan_News12[[#This Row],[text_classification_arabic2]],TextClassificationList[text_classification_arabic],0),1)</f>
        <v>#N/A</v>
      </c>
      <c r="AS1987" t="e">
        <f>INDEX(TextClassificationList[],MATCH(Sudan_News12[[#This Row],[text_classification_arabic3]],TextClassificationList[text_classification_arabic],0),1)</f>
        <v>#N/A</v>
      </c>
      <c r="AU1987" t="e">
        <f>INDEX(TextClassificationList[],MATCH(Sudan_News12[[#This Row],[text_classification_arabic4]],TextClassificationList[text_classification_arabic],0),1)</f>
        <v>#N/A</v>
      </c>
      <c r="AW1987" t="e">
        <f>INDEX(TextClassificationList[],MATCH(Sudan_News12[[#This Row],[text_classification_arabic5]],TextClassificationList[text_classification_arabic],0),1)</f>
        <v>#N/A</v>
      </c>
    </row>
    <row r="1988" spans="1:49" x14ac:dyDescent="0.2">
      <c r="A1988">
        <v>1.3416979884151562E+18</v>
      </c>
      <c r="B1988">
        <v>1.3416979884151562E+18</v>
      </c>
      <c r="C1988" t="s">
        <v>7763</v>
      </c>
      <c r="D1988" s="1">
        <v>44188</v>
      </c>
      <c r="E1988" s="2">
        <v>0.53590277777777773</v>
      </c>
      <c r="F1988">
        <v>200</v>
      </c>
      <c r="G1988">
        <v>1889611729</v>
      </c>
      <c r="H1988" t="s">
        <v>354</v>
      </c>
      <c r="I1988" t="s">
        <v>355</v>
      </c>
      <c r="J1988" t="s">
        <v>265</v>
      </c>
      <c r="K1988" t="s">
        <v>7764</v>
      </c>
      <c r="L1988" t="s">
        <v>266</v>
      </c>
      <c r="M1988" t="s">
        <v>267</v>
      </c>
      <c r="N1988" t="s">
        <v>267</v>
      </c>
      <c r="O1988" t="s">
        <v>267</v>
      </c>
      <c r="P1988">
        <v>0</v>
      </c>
      <c r="Q1988">
        <v>0</v>
      </c>
      <c r="R1988">
        <v>0</v>
      </c>
      <c r="S1988" t="s">
        <v>267</v>
      </c>
      <c r="T1988" t="s">
        <v>267</v>
      </c>
      <c r="U1988" t="s">
        <v>7765</v>
      </c>
      <c r="V1988" t="b">
        <v>0</v>
      </c>
      <c r="W1988" t="s">
        <v>265</v>
      </c>
      <c r="X1988">
        <v>0</v>
      </c>
      <c r="Y1988" t="s">
        <v>265</v>
      </c>
      <c r="Z1988" t="s">
        <v>265</v>
      </c>
      <c r="AA1988" t="s">
        <v>265</v>
      </c>
      <c r="AB1988" t="s">
        <v>265</v>
      </c>
      <c r="AC1988" t="s">
        <v>265</v>
      </c>
      <c r="AD1988" t="s">
        <v>265</v>
      </c>
      <c r="AE1988" t="s">
        <v>265</v>
      </c>
      <c r="AF1988" t="s">
        <v>267</v>
      </c>
      <c r="AG1988" t="s">
        <v>265</v>
      </c>
      <c r="AH1988" t="s">
        <v>265</v>
      </c>
      <c r="AI1988" t="s">
        <v>265</v>
      </c>
      <c r="AJ1988" t="s">
        <v>265</v>
      </c>
      <c r="AL1988" t="str">
        <f>IF(Sudan_News12[[#This Row],[relevancy_classification_english]]="Relevant","مناسب",IF(Sudan_News12[[#This Row],[relevancy_classification_english]]="Relevant","عَرَضِيّ",""))</f>
        <v/>
      </c>
      <c r="AN1988" t="str">
        <f>IF(Sudan_News12[[#This Row],[sentiment_analysis_english]]="Negative","سلبي",IF(Sudan_News12[[#This Row],[sentiment_analysis_english]]="Neutral","حيادي",IF(Sudan_News12[[#This Row],[sentiment_analysis_english]]="Positive","إيجابي","")))</f>
        <v/>
      </c>
      <c r="AO1988" t="e">
        <f>INDEX(TextClassificationList[],MATCH(Sudan_News12[[#This Row],[text_classification_arabic]],TextClassificationList[text_classification_arabic],0),1)</f>
        <v>#N/A</v>
      </c>
      <c r="AQ1988" t="e">
        <f>INDEX(TextClassificationList[],MATCH(Sudan_News12[[#This Row],[text_classification_arabic2]],TextClassificationList[text_classification_arabic],0),1)</f>
        <v>#N/A</v>
      </c>
      <c r="AS1988" t="e">
        <f>INDEX(TextClassificationList[],MATCH(Sudan_News12[[#This Row],[text_classification_arabic3]],TextClassificationList[text_classification_arabic],0),1)</f>
        <v>#N/A</v>
      </c>
      <c r="AU1988" t="e">
        <f>INDEX(TextClassificationList[],MATCH(Sudan_News12[[#This Row],[text_classification_arabic4]],TextClassificationList[text_classification_arabic],0),1)</f>
        <v>#N/A</v>
      </c>
      <c r="AW1988" t="e">
        <f>INDEX(TextClassificationList[],MATCH(Sudan_News12[[#This Row],[text_classification_arabic5]],TextClassificationList[text_classification_arabic],0),1)</f>
        <v>#N/A</v>
      </c>
    </row>
    <row r="1989" spans="1:49" x14ac:dyDescent="0.2">
      <c r="A1989">
        <v>1.3416971908891976E+18</v>
      </c>
      <c r="B1989">
        <v>1.3416971908891976E+18</v>
      </c>
      <c r="C1989" t="s">
        <v>7766</v>
      </c>
      <c r="D1989" s="1">
        <v>44188</v>
      </c>
      <c r="E1989" s="2">
        <v>0.53370370370370368</v>
      </c>
      <c r="F1989">
        <v>200</v>
      </c>
      <c r="G1989">
        <v>1889611729</v>
      </c>
      <c r="H1989" t="s">
        <v>354</v>
      </c>
      <c r="I1989" t="s">
        <v>355</v>
      </c>
      <c r="J1989" t="s">
        <v>265</v>
      </c>
      <c r="K1989" t="s">
        <v>7767</v>
      </c>
      <c r="L1989" t="s">
        <v>266</v>
      </c>
      <c r="M1989" t="s">
        <v>7768</v>
      </c>
      <c r="N1989" t="s">
        <v>267</v>
      </c>
      <c r="O1989" t="s">
        <v>267</v>
      </c>
      <c r="P1989">
        <v>0</v>
      </c>
      <c r="Q1989">
        <v>0</v>
      </c>
      <c r="R1989">
        <v>0</v>
      </c>
      <c r="S1989" t="s">
        <v>267</v>
      </c>
      <c r="T1989" t="s">
        <v>267</v>
      </c>
      <c r="U1989" t="s">
        <v>7769</v>
      </c>
      <c r="V1989" t="b">
        <v>0</v>
      </c>
      <c r="W1989" t="s">
        <v>265</v>
      </c>
      <c r="X1989">
        <v>0</v>
      </c>
      <c r="Y1989" t="s">
        <v>265</v>
      </c>
      <c r="Z1989" t="s">
        <v>265</v>
      </c>
      <c r="AA1989" t="s">
        <v>265</v>
      </c>
      <c r="AB1989" t="s">
        <v>265</v>
      </c>
      <c r="AC1989" t="s">
        <v>265</v>
      </c>
      <c r="AD1989" t="s">
        <v>265</v>
      </c>
      <c r="AE1989" t="s">
        <v>265</v>
      </c>
      <c r="AF1989" t="s">
        <v>267</v>
      </c>
      <c r="AG1989" t="s">
        <v>265</v>
      </c>
      <c r="AH1989" t="s">
        <v>265</v>
      </c>
      <c r="AI1989" t="s">
        <v>265</v>
      </c>
      <c r="AJ1989" t="s">
        <v>265</v>
      </c>
      <c r="AL1989" t="str">
        <f>IF(Sudan_News12[[#This Row],[relevancy_classification_english]]="Relevant","مناسب",IF(Sudan_News12[[#This Row],[relevancy_classification_english]]="Relevant","عَرَضِيّ",""))</f>
        <v/>
      </c>
      <c r="AN1989" t="str">
        <f>IF(Sudan_News12[[#This Row],[sentiment_analysis_english]]="Negative","سلبي",IF(Sudan_News12[[#This Row],[sentiment_analysis_english]]="Neutral","حيادي",IF(Sudan_News12[[#This Row],[sentiment_analysis_english]]="Positive","إيجابي","")))</f>
        <v/>
      </c>
      <c r="AO1989" t="e">
        <f>INDEX(TextClassificationList[],MATCH(Sudan_News12[[#This Row],[text_classification_arabic]],TextClassificationList[text_classification_arabic],0),1)</f>
        <v>#N/A</v>
      </c>
      <c r="AQ1989" t="e">
        <f>INDEX(TextClassificationList[],MATCH(Sudan_News12[[#This Row],[text_classification_arabic2]],TextClassificationList[text_classification_arabic],0),1)</f>
        <v>#N/A</v>
      </c>
      <c r="AS1989" t="e">
        <f>INDEX(TextClassificationList[],MATCH(Sudan_News12[[#This Row],[text_classification_arabic3]],TextClassificationList[text_classification_arabic],0),1)</f>
        <v>#N/A</v>
      </c>
      <c r="AU1989" t="e">
        <f>INDEX(TextClassificationList[],MATCH(Sudan_News12[[#This Row],[text_classification_arabic4]],TextClassificationList[text_classification_arabic],0),1)</f>
        <v>#N/A</v>
      </c>
      <c r="AW1989" t="e">
        <f>INDEX(TextClassificationList[],MATCH(Sudan_News12[[#This Row],[text_classification_arabic5]],TextClassificationList[text_classification_arabic],0),1)</f>
        <v>#N/A</v>
      </c>
    </row>
    <row r="1990" spans="1:49" x14ac:dyDescent="0.2">
      <c r="A1990">
        <v>1.3416555719262331E+18</v>
      </c>
      <c r="B1990">
        <v>1.3416555719262331E+18</v>
      </c>
      <c r="C1990" t="s">
        <v>7770</v>
      </c>
      <c r="D1990" s="1">
        <v>44188</v>
      </c>
      <c r="E1990" s="2">
        <v>0.41885416666666669</v>
      </c>
      <c r="F1990">
        <v>200</v>
      </c>
      <c r="G1990">
        <v>1889611729</v>
      </c>
      <c r="H1990" t="s">
        <v>354</v>
      </c>
      <c r="I1990" t="s">
        <v>355</v>
      </c>
      <c r="J1990" t="s">
        <v>265</v>
      </c>
      <c r="K1990" t="s">
        <v>7771</v>
      </c>
      <c r="L1990" t="s">
        <v>266</v>
      </c>
      <c r="M1990" t="s">
        <v>267</v>
      </c>
      <c r="N1990" t="s">
        <v>267</v>
      </c>
      <c r="O1990" t="s">
        <v>7772</v>
      </c>
      <c r="P1990">
        <v>0</v>
      </c>
      <c r="Q1990">
        <v>0</v>
      </c>
      <c r="R1990">
        <v>1</v>
      </c>
      <c r="S1990" t="s">
        <v>267</v>
      </c>
      <c r="T1990" t="s">
        <v>267</v>
      </c>
      <c r="U1990" t="s">
        <v>7773</v>
      </c>
      <c r="V1990" t="b">
        <v>0</v>
      </c>
      <c r="W1990" t="s">
        <v>265</v>
      </c>
      <c r="X1990">
        <v>1</v>
      </c>
      <c r="Y1990" t="s">
        <v>7774</v>
      </c>
      <c r="Z1990" t="s">
        <v>265</v>
      </c>
      <c r="AA1990" t="s">
        <v>265</v>
      </c>
      <c r="AB1990" t="s">
        <v>265</v>
      </c>
      <c r="AC1990" t="s">
        <v>265</v>
      </c>
      <c r="AD1990" t="s">
        <v>265</v>
      </c>
      <c r="AE1990" t="s">
        <v>265</v>
      </c>
      <c r="AF1990" t="s">
        <v>267</v>
      </c>
      <c r="AG1990" t="s">
        <v>265</v>
      </c>
      <c r="AH1990" t="s">
        <v>265</v>
      </c>
      <c r="AI1990" t="s">
        <v>265</v>
      </c>
      <c r="AJ1990" t="s">
        <v>265</v>
      </c>
      <c r="AL1990" t="str">
        <f>IF(Sudan_News12[[#This Row],[relevancy_classification_english]]="Relevant","مناسب",IF(Sudan_News12[[#This Row],[relevancy_classification_english]]="Relevant","عَرَضِيّ",""))</f>
        <v/>
      </c>
      <c r="AN1990" t="str">
        <f>IF(Sudan_News12[[#This Row],[sentiment_analysis_english]]="Negative","سلبي",IF(Sudan_News12[[#This Row],[sentiment_analysis_english]]="Neutral","حيادي",IF(Sudan_News12[[#This Row],[sentiment_analysis_english]]="Positive","إيجابي","")))</f>
        <v/>
      </c>
      <c r="AO1990" t="e">
        <f>INDEX(TextClassificationList[],MATCH(Sudan_News12[[#This Row],[text_classification_arabic]],TextClassificationList[text_classification_arabic],0),1)</f>
        <v>#N/A</v>
      </c>
      <c r="AQ1990" t="e">
        <f>INDEX(TextClassificationList[],MATCH(Sudan_News12[[#This Row],[text_classification_arabic2]],TextClassificationList[text_classification_arabic],0),1)</f>
        <v>#N/A</v>
      </c>
      <c r="AS1990" t="e">
        <f>INDEX(TextClassificationList[],MATCH(Sudan_News12[[#This Row],[text_classification_arabic3]],TextClassificationList[text_classification_arabic],0),1)</f>
        <v>#N/A</v>
      </c>
      <c r="AU1990" t="e">
        <f>INDEX(TextClassificationList[],MATCH(Sudan_News12[[#This Row],[text_classification_arabic4]],TextClassificationList[text_classification_arabic],0),1)</f>
        <v>#N/A</v>
      </c>
      <c r="AW1990" t="e">
        <f>INDEX(TextClassificationList[],MATCH(Sudan_News12[[#This Row],[text_classification_arabic5]],TextClassificationList[text_classification_arabic],0),1)</f>
        <v>#N/A</v>
      </c>
    </row>
    <row r="1991" spans="1:49" x14ac:dyDescent="0.2">
      <c r="A1991">
        <v>1.3413889119191613E+18</v>
      </c>
      <c r="B1991">
        <v>1.3413889119191613E+18</v>
      </c>
      <c r="C1991" t="s">
        <v>7775</v>
      </c>
      <c r="D1991" s="1">
        <v>44187</v>
      </c>
      <c r="E1991" s="2">
        <v>0.6830208333333333</v>
      </c>
      <c r="F1991">
        <v>200</v>
      </c>
      <c r="G1991">
        <v>1889611729</v>
      </c>
      <c r="H1991" t="s">
        <v>354</v>
      </c>
      <c r="I1991" t="s">
        <v>355</v>
      </c>
      <c r="J1991" t="s">
        <v>265</v>
      </c>
      <c r="K1991" t="s">
        <v>7776</v>
      </c>
      <c r="L1991" t="s">
        <v>273</v>
      </c>
      <c r="M1991" t="s">
        <v>267</v>
      </c>
      <c r="N1991" t="s">
        <v>7777</v>
      </c>
      <c r="O1991" t="s">
        <v>267</v>
      </c>
      <c r="P1991">
        <v>0</v>
      </c>
      <c r="Q1991">
        <v>0</v>
      </c>
      <c r="R1991">
        <v>0</v>
      </c>
      <c r="S1991" t="s">
        <v>267</v>
      </c>
      <c r="T1991" t="s">
        <v>267</v>
      </c>
      <c r="U1991" t="s">
        <v>7778</v>
      </c>
      <c r="V1991" t="b">
        <v>0</v>
      </c>
      <c r="W1991" t="s">
        <v>265</v>
      </c>
      <c r="X1991">
        <v>0</v>
      </c>
      <c r="Y1991" t="s">
        <v>265</v>
      </c>
      <c r="Z1991" t="s">
        <v>265</v>
      </c>
      <c r="AA1991" t="s">
        <v>265</v>
      </c>
      <c r="AB1991" t="s">
        <v>265</v>
      </c>
      <c r="AC1991" t="s">
        <v>265</v>
      </c>
      <c r="AD1991" t="s">
        <v>265</v>
      </c>
      <c r="AE1991" t="s">
        <v>265</v>
      </c>
      <c r="AF1991" t="s">
        <v>267</v>
      </c>
      <c r="AG1991" t="s">
        <v>265</v>
      </c>
      <c r="AH1991" t="s">
        <v>265</v>
      </c>
      <c r="AI1991" t="s">
        <v>265</v>
      </c>
      <c r="AJ1991" t="s">
        <v>265</v>
      </c>
      <c r="AL1991" t="str">
        <f>IF(Sudan_News12[[#This Row],[relevancy_classification_english]]="Relevant","مناسب",IF(Sudan_News12[[#This Row],[relevancy_classification_english]]="Relevant","عَرَضِيّ",""))</f>
        <v/>
      </c>
      <c r="AN1991" t="str">
        <f>IF(Sudan_News12[[#This Row],[sentiment_analysis_english]]="Negative","سلبي",IF(Sudan_News12[[#This Row],[sentiment_analysis_english]]="Neutral","حيادي",IF(Sudan_News12[[#This Row],[sentiment_analysis_english]]="Positive","إيجابي","")))</f>
        <v/>
      </c>
      <c r="AO1991" t="e">
        <f>INDEX(TextClassificationList[],MATCH(Sudan_News12[[#This Row],[text_classification_arabic]],TextClassificationList[text_classification_arabic],0),1)</f>
        <v>#N/A</v>
      </c>
      <c r="AQ1991" t="e">
        <f>INDEX(TextClassificationList[],MATCH(Sudan_News12[[#This Row],[text_classification_arabic2]],TextClassificationList[text_classification_arabic],0),1)</f>
        <v>#N/A</v>
      </c>
      <c r="AS1991" t="e">
        <f>INDEX(TextClassificationList[],MATCH(Sudan_News12[[#This Row],[text_classification_arabic3]],TextClassificationList[text_classification_arabic],0),1)</f>
        <v>#N/A</v>
      </c>
      <c r="AU1991" t="e">
        <f>INDEX(TextClassificationList[],MATCH(Sudan_News12[[#This Row],[text_classification_arabic4]],TextClassificationList[text_classification_arabic],0),1)</f>
        <v>#N/A</v>
      </c>
      <c r="AW1991" t="e">
        <f>INDEX(TextClassificationList[],MATCH(Sudan_News12[[#This Row],[text_classification_arabic5]],TextClassificationList[text_classification_arabic],0),1)</f>
        <v>#N/A</v>
      </c>
    </row>
    <row r="1992" spans="1:49" x14ac:dyDescent="0.2">
      <c r="A1992">
        <v>1.3413773335513129E+18</v>
      </c>
      <c r="B1992">
        <v>1.3413773335513129E+18</v>
      </c>
      <c r="C1992" t="s">
        <v>7779</v>
      </c>
      <c r="D1992" s="1">
        <v>44187</v>
      </c>
      <c r="E1992" s="2">
        <v>0.65106481481481482</v>
      </c>
      <c r="F1992">
        <v>200</v>
      </c>
      <c r="G1992">
        <v>1889611729</v>
      </c>
      <c r="H1992" t="s">
        <v>354</v>
      </c>
      <c r="I1992" t="s">
        <v>355</v>
      </c>
      <c r="J1992" t="s">
        <v>265</v>
      </c>
      <c r="K1992" t="s">
        <v>7780</v>
      </c>
      <c r="L1992" t="s">
        <v>266</v>
      </c>
      <c r="M1992" t="s">
        <v>267</v>
      </c>
      <c r="N1992" t="s">
        <v>267</v>
      </c>
      <c r="O1992" t="s">
        <v>7781</v>
      </c>
      <c r="P1992">
        <v>0</v>
      </c>
      <c r="Q1992">
        <v>0</v>
      </c>
      <c r="R1992">
        <v>2</v>
      </c>
      <c r="S1992" t="s">
        <v>1134</v>
      </c>
      <c r="T1992" t="s">
        <v>267</v>
      </c>
      <c r="U1992" t="s">
        <v>7782</v>
      </c>
      <c r="V1992" t="b">
        <v>0</v>
      </c>
      <c r="W1992" t="s">
        <v>265</v>
      </c>
      <c r="X1992">
        <v>1</v>
      </c>
      <c r="Y1992" t="s">
        <v>7783</v>
      </c>
      <c r="Z1992" t="s">
        <v>265</v>
      </c>
      <c r="AA1992" t="s">
        <v>265</v>
      </c>
      <c r="AB1992" t="s">
        <v>265</v>
      </c>
      <c r="AC1992" t="s">
        <v>265</v>
      </c>
      <c r="AD1992" t="s">
        <v>265</v>
      </c>
      <c r="AE1992" t="s">
        <v>265</v>
      </c>
      <c r="AF1992" t="s">
        <v>267</v>
      </c>
      <c r="AG1992" t="s">
        <v>265</v>
      </c>
      <c r="AH1992" t="s">
        <v>265</v>
      </c>
      <c r="AI1992" t="s">
        <v>265</v>
      </c>
      <c r="AJ1992" t="s">
        <v>265</v>
      </c>
      <c r="AL1992" t="str">
        <f>IF(Sudan_News12[[#This Row],[relevancy_classification_english]]="Relevant","مناسب",IF(Sudan_News12[[#This Row],[relevancy_classification_english]]="Relevant","عَرَضِيّ",""))</f>
        <v/>
      </c>
      <c r="AN1992" t="str">
        <f>IF(Sudan_News12[[#This Row],[sentiment_analysis_english]]="Negative","سلبي",IF(Sudan_News12[[#This Row],[sentiment_analysis_english]]="Neutral","حيادي",IF(Sudan_News12[[#This Row],[sentiment_analysis_english]]="Positive","إيجابي","")))</f>
        <v/>
      </c>
      <c r="AO1992" t="e">
        <f>INDEX(TextClassificationList[],MATCH(Sudan_News12[[#This Row],[text_classification_arabic]],TextClassificationList[text_classification_arabic],0),1)</f>
        <v>#N/A</v>
      </c>
      <c r="AQ1992" t="e">
        <f>INDEX(TextClassificationList[],MATCH(Sudan_News12[[#This Row],[text_classification_arabic2]],TextClassificationList[text_classification_arabic],0),1)</f>
        <v>#N/A</v>
      </c>
      <c r="AS1992" t="e">
        <f>INDEX(TextClassificationList[],MATCH(Sudan_News12[[#This Row],[text_classification_arabic3]],TextClassificationList[text_classification_arabic],0),1)</f>
        <v>#N/A</v>
      </c>
      <c r="AU1992" t="e">
        <f>INDEX(TextClassificationList[],MATCH(Sudan_News12[[#This Row],[text_classification_arabic4]],TextClassificationList[text_classification_arabic],0),1)</f>
        <v>#N/A</v>
      </c>
      <c r="AW1992" t="e">
        <f>INDEX(TextClassificationList[],MATCH(Sudan_News12[[#This Row],[text_classification_arabic5]],TextClassificationList[text_classification_arabic],0),1)</f>
        <v>#N/A</v>
      </c>
    </row>
    <row r="1993" spans="1:49" x14ac:dyDescent="0.2">
      <c r="A1993">
        <v>1.3411093315347251E+18</v>
      </c>
      <c r="B1993">
        <v>1.3411093315347251E+18</v>
      </c>
      <c r="C1993" t="s">
        <v>7784</v>
      </c>
      <c r="D1993" s="1">
        <v>44186</v>
      </c>
      <c r="E1993" s="2">
        <v>0.91151620370370368</v>
      </c>
      <c r="F1993">
        <v>200</v>
      </c>
      <c r="G1993">
        <v>1889611729</v>
      </c>
      <c r="H1993" t="s">
        <v>354</v>
      </c>
      <c r="I1993" t="s">
        <v>355</v>
      </c>
      <c r="J1993" t="s">
        <v>265</v>
      </c>
      <c r="K1993" t="s">
        <v>7785</v>
      </c>
      <c r="L1993" t="s">
        <v>266</v>
      </c>
      <c r="M1993" t="s">
        <v>7786</v>
      </c>
      <c r="N1993" t="s">
        <v>267</v>
      </c>
      <c r="O1993" t="s">
        <v>7787</v>
      </c>
      <c r="P1993">
        <v>0</v>
      </c>
      <c r="Q1993">
        <v>0</v>
      </c>
      <c r="R1993">
        <v>1</v>
      </c>
      <c r="S1993" t="s">
        <v>267</v>
      </c>
      <c r="T1993" t="s">
        <v>267</v>
      </c>
      <c r="U1993" t="s">
        <v>7788</v>
      </c>
      <c r="V1993" t="b">
        <v>0</v>
      </c>
      <c r="W1993" t="s">
        <v>265</v>
      </c>
      <c r="X1993">
        <v>1</v>
      </c>
      <c r="Y1993" t="s">
        <v>7789</v>
      </c>
      <c r="Z1993" t="s">
        <v>265</v>
      </c>
      <c r="AA1993" t="s">
        <v>265</v>
      </c>
      <c r="AB1993" t="s">
        <v>265</v>
      </c>
      <c r="AC1993" t="s">
        <v>265</v>
      </c>
      <c r="AD1993" t="s">
        <v>265</v>
      </c>
      <c r="AE1993" t="s">
        <v>265</v>
      </c>
      <c r="AF1993" t="s">
        <v>267</v>
      </c>
      <c r="AG1993" t="s">
        <v>265</v>
      </c>
      <c r="AH1993" t="s">
        <v>265</v>
      </c>
      <c r="AI1993" t="s">
        <v>265</v>
      </c>
      <c r="AJ1993" t="s">
        <v>265</v>
      </c>
      <c r="AL1993" t="str">
        <f>IF(Sudan_News12[[#This Row],[relevancy_classification_english]]="Relevant","مناسب",IF(Sudan_News12[[#This Row],[relevancy_classification_english]]="Relevant","عَرَضِيّ",""))</f>
        <v/>
      </c>
      <c r="AN1993" t="str">
        <f>IF(Sudan_News12[[#This Row],[sentiment_analysis_english]]="Negative","سلبي",IF(Sudan_News12[[#This Row],[sentiment_analysis_english]]="Neutral","حيادي",IF(Sudan_News12[[#This Row],[sentiment_analysis_english]]="Positive","إيجابي","")))</f>
        <v/>
      </c>
      <c r="AO1993" t="e">
        <f>INDEX(TextClassificationList[],MATCH(Sudan_News12[[#This Row],[text_classification_arabic]],TextClassificationList[text_classification_arabic],0),1)</f>
        <v>#N/A</v>
      </c>
      <c r="AQ1993" t="e">
        <f>INDEX(TextClassificationList[],MATCH(Sudan_News12[[#This Row],[text_classification_arabic2]],TextClassificationList[text_classification_arabic],0),1)</f>
        <v>#N/A</v>
      </c>
      <c r="AS1993" t="e">
        <f>INDEX(TextClassificationList[],MATCH(Sudan_News12[[#This Row],[text_classification_arabic3]],TextClassificationList[text_classification_arabic],0),1)</f>
        <v>#N/A</v>
      </c>
      <c r="AU1993" t="e">
        <f>INDEX(TextClassificationList[],MATCH(Sudan_News12[[#This Row],[text_classification_arabic4]],TextClassificationList[text_classification_arabic],0),1)</f>
        <v>#N/A</v>
      </c>
      <c r="AW1993" t="e">
        <f>INDEX(TextClassificationList[],MATCH(Sudan_News12[[#This Row],[text_classification_arabic5]],TextClassificationList[text_classification_arabic],0),1)</f>
        <v>#N/A</v>
      </c>
    </row>
    <row r="1994" spans="1:49" x14ac:dyDescent="0.2">
      <c r="A1994">
        <v>1.3410788653645947E+18</v>
      </c>
      <c r="B1994">
        <v>1.3410788653645947E+18</v>
      </c>
      <c r="C1994" t="s">
        <v>7790</v>
      </c>
      <c r="D1994" s="1">
        <v>44186</v>
      </c>
      <c r="E1994" s="2">
        <v>0.82745370370370375</v>
      </c>
      <c r="F1994">
        <v>200</v>
      </c>
      <c r="G1994">
        <v>1889611729</v>
      </c>
      <c r="H1994" t="s">
        <v>354</v>
      </c>
      <c r="I1994" t="s">
        <v>355</v>
      </c>
      <c r="J1994" t="s">
        <v>265</v>
      </c>
      <c r="K1994" t="s">
        <v>7791</v>
      </c>
      <c r="L1994" t="s">
        <v>266</v>
      </c>
      <c r="M1994" t="s">
        <v>7792</v>
      </c>
      <c r="N1994" t="s">
        <v>267</v>
      </c>
      <c r="O1994" t="s">
        <v>267</v>
      </c>
      <c r="P1994">
        <v>0</v>
      </c>
      <c r="Q1994">
        <v>0</v>
      </c>
      <c r="R1994">
        <v>1</v>
      </c>
      <c r="S1994" t="s">
        <v>267</v>
      </c>
      <c r="T1994" t="s">
        <v>267</v>
      </c>
      <c r="U1994" t="s">
        <v>7793</v>
      </c>
      <c r="V1994" t="b">
        <v>0</v>
      </c>
      <c r="W1994" t="s">
        <v>265</v>
      </c>
      <c r="X1994">
        <v>0</v>
      </c>
      <c r="Y1994" t="s">
        <v>265</v>
      </c>
      <c r="Z1994" t="s">
        <v>265</v>
      </c>
      <c r="AA1994" t="s">
        <v>265</v>
      </c>
      <c r="AB1994" t="s">
        <v>265</v>
      </c>
      <c r="AC1994" t="s">
        <v>265</v>
      </c>
      <c r="AD1994" t="s">
        <v>265</v>
      </c>
      <c r="AE1994" t="s">
        <v>265</v>
      </c>
      <c r="AF1994" t="s">
        <v>267</v>
      </c>
      <c r="AG1994" t="s">
        <v>265</v>
      </c>
      <c r="AH1994" t="s">
        <v>265</v>
      </c>
      <c r="AI1994" t="s">
        <v>265</v>
      </c>
      <c r="AJ1994" t="s">
        <v>265</v>
      </c>
      <c r="AL1994" t="str">
        <f>IF(Sudan_News12[[#This Row],[relevancy_classification_english]]="Relevant","مناسب",IF(Sudan_News12[[#This Row],[relevancy_classification_english]]="Relevant","عَرَضِيّ",""))</f>
        <v/>
      </c>
      <c r="AN1994" t="str">
        <f>IF(Sudan_News12[[#This Row],[sentiment_analysis_english]]="Negative","سلبي",IF(Sudan_News12[[#This Row],[sentiment_analysis_english]]="Neutral","حيادي",IF(Sudan_News12[[#This Row],[sentiment_analysis_english]]="Positive","إيجابي","")))</f>
        <v/>
      </c>
      <c r="AO1994" t="e">
        <f>INDEX(TextClassificationList[],MATCH(Sudan_News12[[#This Row],[text_classification_arabic]],TextClassificationList[text_classification_arabic],0),1)</f>
        <v>#N/A</v>
      </c>
      <c r="AQ1994" t="e">
        <f>INDEX(TextClassificationList[],MATCH(Sudan_News12[[#This Row],[text_classification_arabic2]],TextClassificationList[text_classification_arabic],0),1)</f>
        <v>#N/A</v>
      </c>
      <c r="AS1994" t="e">
        <f>INDEX(TextClassificationList[],MATCH(Sudan_News12[[#This Row],[text_classification_arabic3]],TextClassificationList[text_classification_arabic],0),1)</f>
        <v>#N/A</v>
      </c>
      <c r="AU1994" t="e">
        <f>INDEX(TextClassificationList[],MATCH(Sudan_News12[[#This Row],[text_classification_arabic4]],TextClassificationList[text_classification_arabic],0),1)</f>
        <v>#N/A</v>
      </c>
      <c r="AW1994" t="e">
        <f>INDEX(TextClassificationList[],MATCH(Sudan_News12[[#This Row],[text_classification_arabic5]],TextClassificationList[text_classification_arabic],0),1)</f>
        <v>#N/A</v>
      </c>
    </row>
    <row r="1995" spans="1:49" x14ac:dyDescent="0.2">
      <c r="A1995">
        <v>1.3410783583696937E+18</v>
      </c>
      <c r="B1995">
        <v>1.3410783583696937E+18</v>
      </c>
      <c r="C1995" t="s">
        <v>7794</v>
      </c>
      <c r="D1995" s="1">
        <v>44186</v>
      </c>
      <c r="E1995" s="2">
        <v>0.82605324074074071</v>
      </c>
      <c r="F1995">
        <v>200</v>
      </c>
      <c r="G1995">
        <v>1889611729</v>
      </c>
      <c r="H1995" t="s">
        <v>354</v>
      </c>
      <c r="I1995" t="s">
        <v>355</v>
      </c>
      <c r="J1995" t="s">
        <v>265</v>
      </c>
      <c r="K1995" t="s">
        <v>7795</v>
      </c>
      <c r="L1995" t="s">
        <v>266</v>
      </c>
      <c r="M1995" t="s">
        <v>7796</v>
      </c>
      <c r="N1995" t="s">
        <v>267</v>
      </c>
      <c r="O1995" t="s">
        <v>267</v>
      </c>
      <c r="P1995">
        <v>0</v>
      </c>
      <c r="Q1995">
        <v>0</v>
      </c>
      <c r="R1995">
        <v>3</v>
      </c>
      <c r="S1995" t="s">
        <v>267</v>
      </c>
      <c r="T1995" t="s">
        <v>267</v>
      </c>
      <c r="U1995" t="s">
        <v>7797</v>
      </c>
      <c r="V1995" t="b">
        <v>0</v>
      </c>
      <c r="W1995" t="s">
        <v>265</v>
      </c>
      <c r="X1995">
        <v>0</v>
      </c>
      <c r="Y1995" t="s">
        <v>265</v>
      </c>
      <c r="Z1995" t="s">
        <v>265</v>
      </c>
      <c r="AA1995" t="s">
        <v>265</v>
      </c>
      <c r="AB1995" t="s">
        <v>265</v>
      </c>
      <c r="AC1995" t="s">
        <v>265</v>
      </c>
      <c r="AD1995" t="s">
        <v>265</v>
      </c>
      <c r="AE1995" t="s">
        <v>265</v>
      </c>
      <c r="AF1995" t="s">
        <v>267</v>
      </c>
      <c r="AG1995" t="s">
        <v>265</v>
      </c>
      <c r="AH1995" t="s">
        <v>265</v>
      </c>
      <c r="AI1995" t="s">
        <v>265</v>
      </c>
      <c r="AJ1995" t="s">
        <v>265</v>
      </c>
      <c r="AL1995" t="str">
        <f>IF(Sudan_News12[[#This Row],[relevancy_classification_english]]="Relevant","مناسب",IF(Sudan_News12[[#This Row],[relevancy_classification_english]]="Relevant","عَرَضِيّ",""))</f>
        <v/>
      </c>
      <c r="AN1995" t="str">
        <f>IF(Sudan_News12[[#This Row],[sentiment_analysis_english]]="Negative","سلبي",IF(Sudan_News12[[#This Row],[sentiment_analysis_english]]="Neutral","حيادي",IF(Sudan_News12[[#This Row],[sentiment_analysis_english]]="Positive","إيجابي","")))</f>
        <v/>
      </c>
      <c r="AO1995" t="e">
        <f>INDEX(TextClassificationList[],MATCH(Sudan_News12[[#This Row],[text_classification_arabic]],TextClassificationList[text_classification_arabic],0),1)</f>
        <v>#N/A</v>
      </c>
      <c r="AQ1995" t="e">
        <f>INDEX(TextClassificationList[],MATCH(Sudan_News12[[#This Row],[text_classification_arabic2]],TextClassificationList[text_classification_arabic],0),1)</f>
        <v>#N/A</v>
      </c>
      <c r="AS1995" t="e">
        <f>INDEX(TextClassificationList[],MATCH(Sudan_News12[[#This Row],[text_classification_arabic3]],TextClassificationList[text_classification_arabic],0),1)</f>
        <v>#N/A</v>
      </c>
      <c r="AU1995" t="e">
        <f>INDEX(TextClassificationList[],MATCH(Sudan_News12[[#This Row],[text_classification_arabic4]],TextClassificationList[text_classification_arabic],0),1)</f>
        <v>#N/A</v>
      </c>
      <c r="AW1995" t="e">
        <f>INDEX(TextClassificationList[],MATCH(Sudan_News12[[#This Row],[text_classification_arabic5]],TextClassificationList[text_classification_arabic],0),1)</f>
        <v>#N/A</v>
      </c>
    </row>
    <row r="1996" spans="1:49" x14ac:dyDescent="0.2">
      <c r="A1996">
        <v>1.3410779733368054E+18</v>
      </c>
      <c r="B1996">
        <v>1.3410779733368054E+18</v>
      </c>
      <c r="C1996" t="s">
        <v>7798</v>
      </c>
      <c r="D1996" s="1">
        <v>44186</v>
      </c>
      <c r="E1996" s="2">
        <v>0.82498842592592592</v>
      </c>
      <c r="F1996">
        <v>200</v>
      </c>
      <c r="G1996">
        <v>1889611729</v>
      </c>
      <c r="H1996" t="s">
        <v>354</v>
      </c>
      <c r="I1996" t="s">
        <v>355</v>
      </c>
      <c r="J1996" t="s">
        <v>265</v>
      </c>
      <c r="K1996" t="s">
        <v>7799</v>
      </c>
      <c r="L1996" t="s">
        <v>266</v>
      </c>
      <c r="M1996" t="s">
        <v>332</v>
      </c>
      <c r="N1996" t="s">
        <v>267</v>
      </c>
      <c r="O1996" t="s">
        <v>267</v>
      </c>
      <c r="P1996">
        <v>0</v>
      </c>
      <c r="Q1996">
        <v>5</v>
      </c>
      <c r="R1996">
        <v>16</v>
      </c>
      <c r="S1996" t="s">
        <v>308</v>
      </c>
      <c r="T1996" t="s">
        <v>267</v>
      </c>
      <c r="U1996" t="s">
        <v>7800</v>
      </c>
      <c r="V1996" t="b">
        <v>0</v>
      </c>
      <c r="W1996" t="s">
        <v>265</v>
      </c>
      <c r="X1996">
        <v>0</v>
      </c>
      <c r="Y1996" t="s">
        <v>265</v>
      </c>
      <c r="Z1996" t="s">
        <v>265</v>
      </c>
      <c r="AA1996" t="s">
        <v>265</v>
      </c>
      <c r="AB1996" t="s">
        <v>265</v>
      </c>
      <c r="AC1996" t="s">
        <v>265</v>
      </c>
      <c r="AD1996" t="s">
        <v>265</v>
      </c>
      <c r="AE1996" t="s">
        <v>265</v>
      </c>
      <c r="AF1996" t="s">
        <v>267</v>
      </c>
      <c r="AG1996" t="s">
        <v>265</v>
      </c>
      <c r="AH1996" t="s">
        <v>265</v>
      </c>
      <c r="AI1996" t="s">
        <v>265</v>
      </c>
      <c r="AJ1996" t="s">
        <v>265</v>
      </c>
      <c r="AL1996" t="str">
        <f>IF(Sudan_News12[[#This Row],[relevancy_classification_english]]="Relevant","مناسب",IF(Sudan_News12[[#This Row],[relevancy_classification_english]]="Relevant","عَرَضِيّ",""))</f>
        <v/>
      </c>
      <c r="AN1996" t="str">
        <f>IF(Sudan_News12[[#This Row],[sentiment_analysis_english]]="Negative","سلبي",IF(Sudan_News12[[#This Row],[sentiment_analysis_english]]="Neutral","حيادي",IF(Sudan_News12[[#This Row],[sentiment_analysis_english]]="Positive","إيجابي","")))</f>
        <v/>
      </c>
      <c r="AO1996" t="e">
        <f>INDEX(TextClassificationList[],MATCH(Sudan_News12[[#This Row],[text_classification_arabic]],TextClassificationList[text_classification_arabic],0),1)</f>
        <v>#N/A</v>
      </c>
      <c r="AQ1996" t="e">
        <f>INDEX(TextClassificationList[],MATCH(Sudan_News12[[#This Row],[text_classification_arabic2]],TextClassificationList[text_classification_arabic],0),1)</f>
        <v>#N/A</v>
      </c>
      <c r="AS1996" t="e">
        <f>INDEX(TextClassificationList[],MATCH(Sudan_News12[[#This Row],[text_classification_arabic3]],TextClassificationList[text_classification_arabic],0),1)</f>
        <v>#N/A</v>
      </c>
      <c r="AU1996" t="e">
        <f>INDEX(TextClassificationList[],MATCH(Sudan_News12[[#This Row],[text_classification_arabic4]],TextClassificationList[text_classification_arabic],0),1)</f>
        <v>#N/A</v>
      </c>
      <c r="AW1996" t="e">
        <f>INDEX(TextClassificationList[],MATCH(Sudan_News12[[#This Row],[text_classification_arabic5]],TextClassificationList[text_classification_arabic],0),1)</f>
        <v>#N/A</v>
      </c>
    </row>
    <row r="1997" spans="1:49" x14ac:dyDescent="0.2">
      <c r="A1997">
        <v>1.3409801355462042E+18</v>
      </c>
      <c r="B1997">
        <v>1.3409801355462042E+18</v>
      </c>
      <c r="C1997" t="s">
        <v>7801</v>
      </c>
      <c r="D1997" s="1">
        <v>44186</v>
      </c>
      <c r="E1997" s="2">
        <v>0.55501157407407409</v>
      </c>
      <c r="F1997">
        <v>200</v>
      </c>
      <c r="G1997">
        <v>1889611729</v>
      </c>
      <c r="H1997" t="s">
        <v>354</v>
      </c>
      <c r="I1997" t="s">
        <v>355</v>
      </c>
      <c r="J1997" t="s">
        <v>265</v>
      </c>
      <c r="K1997" t="s">
        <v>7802</v>
      </c>
      <c r="L1997" t="s">
        <v>273</v>
      </c>
      <c r="M1997" t="s">
        <v>267</v>
      </c>
      <c r="N1997" t="s">
        <v>7803</v>
      </c>
      <c r="O1997" t="s">
        <v>267</v>
      </c>
      <c r="P1997">
        <v>0</v>
      </c>
      <c r="Q1997">
        <v>0</v>
      </c>
      <c r="R1997">
        <v>1</v>
      </c>
      <c r="S1997" t="s">
        <v>267</v>
      </c>
      <c r="T1997" t="s">
        <v>267</v>
      </c>
      <c r="U1997" t="s">
        <v>7804</v>
      </c>
      <c r="V1997" t="b">
        <v>0</v>
      </c>
      <c r="W1997" t="s">
        <v>265</v>
      </c>
      <c r="X1997">
        <v>0</v>
      </c>
      <c r="Y1997" t="s">
        <v>265</v>
      </c>
      <c r="Z1997" t="s">
        <v>265</v>
      </c>
      <c r="AA1997" t="s">
        <v>265</v>
      </c>
      <c r="AB1997" t="s">
        <v>265</v>
      </c>
      <c r="AC1997" t="s">
        <v>265</v>
      </c>
      <c r="AD1997" t="s">
        <v>265</v>
      </c>
      <c r="AE1997" t="s">
        <v>265</v>
      </c>
      <c r="AF1997" t="s">
        <v>267</v>
      </c>
      <c r="AG1997" t="s">
        <v>265</v>
      </c>
      <c r="AH1997" t="s">
        <v>265</v>
      </c>
      <c r="AI1997" t="s">
        <v>265</v>
      </c>
      <c r="AJ1997" t="s">
        <v>265</v>
      </c>
      <c r="AL1997" t="str">
        <f>IF(Sudan_News12[[#This Row],[relevancy_classification_english]]="Relevant","مناسب",IF(Sudan_News12[[#This Row],[relevancy_classification_english]]="Relevant","عَرَضِيّ",""))</f>
        <v/>
      </c>
      <c r="AN1997" t="str">
        <f>IF(Sudan_News12[[#This Row],[sentiment_analysis_english]]="Negative","سلبي",IF(Sudan_News12[[#This Row],[sentiment_analysis_english]]="Neutral","حيادي",IF(Sudan_News12[[#This Row],[sentiment_analysis_english]]="Positive","إيجابي","")))</f>
        <v/>
      </c>
      <c r="AO1997" t="e">
        <f>INDEX(TextClassificationList[],MATCH(Sudan_News12[[#This Row],[text_classification_arabic]],TextClassificationList[text_classification_arabic],0),1)</f>
        <v>#N/A</v>
      </c>
      <c r="AQ1997" t="e">
        <f>INDEX(TextClassificationList[],MATCH(Sudan_News12[[#This Row],[text_classification_arabic2]],TextClassificationList[text_classification_arabic],0),1)</f>
        <v>#N/A</v>
      </c>
      <c r="AS1997" t="e">
        <f>INDEX(TextClassificationList[],MATCH(Sudan_News12[[#This Row],[text_classification_arabic3]],TextClassificationList[text_classification_arabic],0),1)</f>
        <v>#N/A</v>
      </c>
      <c r="AU1997" t="e">
        <f>INDEX(TextClassificationList[],MATCH(Sudan_News12[[#This Row],[text_classification_arabic4]],TextClassificationList[text_classification_arabic],0),1)</f>
        <v>#N/A</v>
      </c>
      <c r="AW1997" t="e">
        <f>INDEX(TextClassificationList[],MATCH(Sudan_News12[[#This Row],[text_classification_arabic5]],TextClassificationList[text_classification_arabic],0),1)</f>
        <v>#N/A</v>
      </c>
    </row>
    <row r="1998" spans="1:49" x14ac:dyDescent="0.2">
      <c r="A1998">
        <v>1.3409799004387697E+18</v>
      </c>
      <c r="B1998">
        <v>1.3409799004387697E+18</v>
      </c>
      <c r="C1998" t="s">
        <v>7805</v>
      </c>
      <c r="D1998" s="1">
        <v>44186</v>
      </c>
      <c r="E1998" s="2">
        <v>0.55436342592592591</v>
      </c>
      <c r="F1998">
        <v>200</v>
      </c>
      <c r="G1998">
        <v>1889611729</v>
      </c>
      <c r="H1998" t="s">
        <v>354</v>
      </c>
      <c r="I1998" t="s">
        <v>355</v>
      </c>
      <c r="J1998" t="s">
        <v>265</v>
      </c>
      <c r="K1998" t="s">
        <v>7806</v>
      </c>
      <c r="L1998" t="s">
        <v>273</v>
      </c>
      <c r="M1998" t="s">
        <v>267</v>
      </c>
      <c r="N1998" t="s">
        <v>7807</v>
      </c>
      <c r="O1998" t="s">
        <v>267</v>
      </c>
      <c r="P1998">
        <v>0</v>
      </c>
      <c r="Q1998">
        <v>0</v>
      </c>
      <c r="R1998">
        <v>1</v>
      </c>
      <c r="S1998" t="s">
        <v>267</v>
      </c>
      <c r="T1998" t="s">
        <v>267</v>
      </c>
      <c r="U1998" t="s">
        <v>7808</v>
      </c>
      <c r="V1998" t="b">
        <v>0</v>
      </c>
      <c r="W1998" t="s">
        <v>265</v>
      </c>
      <c r="X1998">
        <v>0</v>
      </c>
      <c r="Y1998" t="s">
        <v>265</v>
      </c>
      <c r="Z1998" t="s">
        <v>265</v>
      </c>
      <c r="AA1998" t="s">
        <v>265</v>
      </c>
      <c r="AB1998" t="s">
        <v>265</v>
      </c>
      <c r="AC1998" t="s">
        <v>265</v>
      </c>
      <c r="AD1998" t="s">
        <v>265</v>
      </c>
      <c r="AE1998" t="s">
        <v>265</v>
      </c>
      <c r="AF1998" t="s">
        <v>267</v>
      </c>
      <c r="AG1998" t="s">
        <v>265</v>
      </c>
      <c r="AH1998" t="s">
        <v>265</v>
      </c>
      <c r="AI1998" t="s">
        <v>265</v>
      </c>
      <c r="AJ1998" t="s">
        <v>265</v>
      </c>
      <c r="AL1998" t="str">
        <f>IF(Sudan_News12[[#This Row],[relevancy_classification_english]]="Relevant","مناسب",IF(Sudan_News12[[#This Row],[relevancy_classification_english]]="Relevant","عَرَضِيّ",""))</f>
        <v/>
      </c>
      <c r="AN1998" t="str">
        <f>IF(Sudan_News12[[#This Row],[sentiment_analysis_english]]="Negative","سلبي",IF(Sudan_News12[[#This Row],[sentiment_analysis_english]]="Neutral","حيادي",IF(Sudan_News12[[#This Row],[sentiment_analysis_english]]="Positive","إيجابي","")))</f>
        <v/>
      </c>
      <c r="AO1998" t="e">
        <f>INDEX(TextClassificationList[],MATCH(Sudan_News12[[#This Row],[text_classification_arabic]],TextClassificationList[text_classification_arabic],0),1)</f>
        <v>#N/A</v>
      </c>
      <c r="AQ1998" t="e">
        <f>INDEX(TextClassificationList[],MATCH(Sudan_News12[[#This Row],[text_classification_arabic2]],TextClassificationList[text_classification_arabic],0),1)</f>
        <v>#N/A</v>
      </c>
      <c r="AS1998" t="e">
        <f>INDEX(TextClassificationList[],MATCH(Sudan_News12[[#This Row],[text_classification_arabic3]],TextClassificationList[text_classification_arabic],0),1)</f>
        <v>#N/A</v>
      </c>
      <c r="AU1998" t="e">
        <f>INDEX(TextClassificationList[],MATCH(Sudan_News12[[#This Row],[text_classification_arabic4]],TextClassificationList[text_classification_arabic],0),1)</f>
        <v>#N/A</v>
      </c>
      <c r="AW1998" t="e">
        <f>INDEX(TextClassificationList[],MATCH(Sudan_News12[[#This Row],[text_classification_arabic5]],TextClassificationList[text_classification_arabic],0),1)</f>
        <v>#N/A</v>
      </c>
    </row>
    <row r="1999" spans="1:49" x14ac:dyDescent="0.2">
      <c r="A1999">
        <v>1.3409796239250842E+18</v>
      </c>
      <c r="B1999">
        <v>1.3409796239250842E+18</v>
      </c>
      <c r="C1999" t="s">
        <v>7809</v>
      </c>
      <c r="D1999" s="1">
        <v>44186</v>
      </c>
      <c r="E1999" s="2">
        <v>0.55359953703703701</v>
      </c>
      <c r="F1999">
        <v>200</v>
      </c>
      <c r="G1999">
        <v>1889611729</v>
      </c>
      <c r="H1999" t="s">
        <v>354</v>
      </c>
      <c r="I1999" t="s">
        <v>355</v>
      </c>
      <c r="J1999" t="s">
        <v>265</v>
      </c>
      <c r="K1999" t="s">
        <v>7810</v>
      </c>
      <c r="L1999" t="s">
        <v>273</v>
      </c>
      <c r="M1999" t="s">
        <v>267</v>
      </c>
      <c r="N1999" t="s">
        <v>7811</v>
      </c>
      <c r="O1999" t="s">
        <v>267</v>
      </c>
      <c r="P1999">
        <v>0</v>
      </c>
      <c r="Q1999">
        <v>0</v>
      </c>
      <c r="R1999">
        <v>1</v>
      </c>
      <c r="S1999" t="s">
        <v>267</v>
      </c>
      <c r="T1999" t="s">
        <v>267</v>
      </c>
      <c r="U1999" t="s">
        <v>7812</v>
      </c>
      <c r="V1999" t="b">
        <v>0</v>
      </c>
      <c r="W1999" t="s">
        <v>265</v>
      </c>
      <c r="X1999">
        <v>0</v>
      </c>
      <c r="Y1999" t="s">
        <v>265</v>
      </c>
      <c r="Z1999" t="s">
        <v>265</v>
      </c>
      <c r="AA1999" t="s">
        <v>265</v>
      </c>
      <c r="AB1999" t="s">
        <v>265</v>
      </c>
      <c r="AC1999" t="s">
        <v>265</v>
      </c>
      <c r="AD1999" t="s">
        <v>265</v>
      </c>
      <c r="AE1999" t="s">
        <v>265</v>
      </c>
      <c r="AF1999" t="s">
        <v>267</v>
      </c>
      <c r="AG1999" t="s">
        <v>265</v>
      </c>
      <c r="AH1999" t="s">
        <v>265</v>
      </c>
      <c r="AI1999" t="s">
        <v>265</v>
      </c>
      <c r="AJ1999" t="s">
        <v>265</v>
      </c>
      <c r="AL1999" t="str">
        <f>IF(Sudan_News12[[#This Row],[relevancy_classification_english]]="Relevant","مناسب",IF(Sudan_News12[[#This Row],[relevancy_classification_english]]="Relevant","عَرَضِيّ",""))</f>
        <v/>
      </c>
      <c r="AN1999" t="str">
        <f>IF(Sudan_News12[[#This Row],[sentiment_analysis_english]]="Negative","سلبي",IF(Sudan_News12[[#This Row],[sentiment_analysis_english]]="Neutral","حيادي",IF(Sudan_News12[[#This Row],[sentiment_analysis_english]]="Positive","إيجابي","")))</f>
        <v/>
      </c>
      <c r="AO1999" t="e">
        <f>INDEX(TextClassificationList[],MATCH(Sudan_News12[[#This Row],[text_classification_arabic]],TextClassificationList[text_classification_arabic],0),1)</f>
        <v>#N/A</v>
      </c>
      <c r="AQ1999" t="e">
        <f>INDEX(TextClassificationList[],MATCH(Sudan_News12[[#This Row],[text_classification_arabic2]],TextClassificationList[text_classification_arabic],0),1)</f>
        <v>#N/A</v>
      </c>
      <c r="AS1999" t="e">
        <f>INDEX(TextClassificationList[],MATCH(Sudan_News12[[#This Row],[text_classification_arabic3]],TextClassificationList[text_classification_arabic],0),1)</f>
        <v>#N/A</v>
      </c>
      <c r="AU1999" t="e">
        <f>INDEX(TextClassificationList[],MATCH(Sudan_News12[[#This Row],[text_classification_arabic4]],TextClassificationList[text_classification_arabic],0),1)</f>
        <v>#N/A</v>
      </c>
      <c r="AW1999" t="e">
        <f>INDEX(TextClassificationList[],MATCH(Sudan_News12[[#This Row],[text_classification_arabic5]],TextClassificationList[text_classification_arabic],0),1)</f>
        <v>#N/A</v>
      </c>
    </row>
    <row r="2000" spans="1:49" x14ac:dyDescent="0.2">
      <c r="A2000">
        <v>1.3408722499104236E+18</v>
      </c>
      <c r="B2000">
        <v>1.3408722499104236E+18</v>
      </c>
      <c r="C2000" t="s">
        <v>7813</v>
      </c>
      <c r="D2000" s="1">
        <v>44186</v>
      </c>
      <c r="E2000" s="2">
        <v>0.25730324074074074</v>
      </c>
      <c r="F2000">
        <v>200</v>
      </c>
      <c r="G2000">
        <v>1889611729</v>
      </c>
      <c r="H2000" t="s">
        <v>354</v>
      </c>
      <c r="I2000" t="s">
        <v>355</v>
      </c>
      <c r="J2000" t="s">
        <v>265</v>
      </c>
      <c r="K2000" t="s">
        <v>7814</v>
      </c>
      <c r="L2000" t="s">
        <v>266</v>
      </c>
      <c r="M2000" t="s">
        <v>267</v>
      </c>
      <c r="N2000" t="s">
        <v>267</v>
      </c>
      <c r="O2000" t="s">
        <v>267</v>
      </c>
      <c r="P2000">
        <v>0</v>
      </c>
      <c r="Q2000">
        <v>0</v>
      </c>
      <c r="R2000">
        <v>1</v>
      </c>
      <c r="S2000" t="s">
        <v>7815</v>
      </c>
      <c r="T2000" t="s">
        <v>267</v>
      </c>
      <c r="U2000" t="s">
        <v>7816</v>
      </c>
      <c r="V2000" t="b">
        <v>0</v>
      </c>
      <c r="W2000" t="s">
        <v>265</v>
      </c>
      <c r="X2000">
        <v>0</v>
      </c>
      <c r="Y2000" t="s">
        <v>265</v>
      </c>
      <c r="Z2000" t="s">
        <v>265</v>
      </c>
      <c r="AA2000" t="s">
        <v>265</v>
      </c>
      <c r="AB2000" t="s">
        <v>265</v>
      </c>
      <c r="AC2000" t="s">
        <v>265</v>
      </c>
      <c r="AD2000" t="s">
        <v>265</v>
      </c>
      <c r="AE2000" t="s">
        <v>265</v>
      </c>
      <c r="AF2000" t="s">
        <v>267</v>
      </c>
      <c r="AG2000" t="s">
        <v>265</v>
      </c>
      <c r="AH2000" t="s">
        <v>265</v>
      </c>
      <c r="AI2000" t="s">
        <v>265</v>
      </c>
      <c r="AJ2000" t="s">
        <v>265</v>
      </c>
      <c r="AL2000" t="str">
        <f>IF(Sudan_News12[[#This Row],[relevancy_classification_english]]="Relevant","مناسب",IF(Sudan_News12[[#This Row],[relevancy_classification_english]]="Relevant","عَرَضِيّ",""))</f>
        <v/>
      </c>
      <c r="AN2000" t="str">
        <f>IF(Sudan_News12[[#This Row],[sentiment_analysis_english]]="Negative","سلبي",IF(Sudan_News12[[#This Row],[sentiment_analysis_english]]="Neutral","حيادي",IF(Sudan_News12[[#This Row],[sentiment_analysis_english]]="Positive","إيجابي","")))</f>
        <v/>
      </c>
      <c r="AO2000" t="e">
        <f>INDEX(TextClassificationList[],MATCH(Sudan_News12[[#This Row],[text_classification_arabic]],TextClassificationList[text_classification_arabic],0),1)</f>
        <v>#N/A</v>
      </c>
      <c r="AQ2000" t="e">
        <f>INDEX(TextClassificationList[],MATCH(Sudan_News12[[#This Row],[text_classification_arabic2]],TextClassificationList[text_classification_arabic],0),1)</f>
        <v>#N/A</v>
      </c>
      <c r="AS2000" t="e">
        <f>INDEX(TextClassificationList[],MATCH(Sudan_News12[[#This Row],[text_classification_arabic3]],TextClassificationList[text_classification_arabic],0),1)</f>
        <v>#N/A</v>
      </c>
      <c r="AU2000" t="e">
        <f>INDEX(TextClassificationList[],MATCH(Sudan_News12[[#This Row],[text_classification_arabic4]],TextClassificationList[text_classification_arabic],0),1)</f>
        <v>#N/A</v>
      </c>
      <c r="AW2000" t="e">
        <f>INDEX(TextClassificationList[],MATCH(Sudan_News12[[#This Row],[text_classification_arabic5]],TextClassificationList[text_classification_arabic],0),1)</f>
        <v>#N/A</v>
      </c>
    </row>
    <row r="2001" spans="1:49" x14ac:dyDescent="0.2">
      <c r="A2001">
        <v>1.3407762636744499E+18</v>
      </c>
      <c r="B2001">
        <v>1.3407762636744499E+18</v>
      </c>
      <c r="C2001" t="s">
        <v>7817</v>
      </c>
      <c r="D2001" s="1">
        <v>44185</v>
      </c>
      <c r="E2001" s="2">
        <v>0.99243055555555559</v>
      </c>
      <c r="F2001">
        <v>200</v>
      </c>
      <c r="G2001">
        <v>1889611729</v>
      </c>
      <c r="H2001" t="s">
        <v>354</v>
      </c>
      <c r="I2001" t="s">
        <v>355</v>
      </c>
      <c r="J2001" t="s">
        <v>265</v>
      </c>
      <c r="K2001" t="s">
        <v>7818</v>
      </c>
      <c r="L2001" t="s">
        <v>266</v>
      </c>
      <c r="M2001" t="s">
        <v>267</v>
      </c>
      <c r="N2001" t="s">
        <v>267</v>
      </c>
      <c r="O2001" t="s">
        <v>267</v>
      </c>
      <c r="P2001">
        <v>0</v>
      </c>
      <c r="Q2001">
        <v>0</v>
      </c>
      <c r="R2001">
        <v>0</v>
      </c>
      <c r="S2001" t="s">
        <v>7819</v>
      </c>
      <c r="T2001" t="s">
        <v>267</v>
      </c>
      <c r="U2001" t="s">
        <v>7820</v>
      </c>
      <c r="V2001" t="b">
        <v>0</v>
      </c>
      <c r="W2001" t="s">
        <v>265</v>
      </c>
      <c r="X2001">
        <v>0</v>
      </c>
      <c r="Y2001" t="s">
        <v>265</v>
      </c>
      <c r="Z2001" t="s">
        <v>265</v>
      </c>
      <c r="AA2001" t="s">
        <v>265</v>
      </c>
      <c r="AB2001" t="s">
        <v>265</v>
      </c>
      <c r="AC2001" t="s">
        <v>265</v>
      </c>
      <c r="AD2001" t="s">
        <v>265</v>
      </c>
      <c r="AE2001" t="s">
        <v>265</v>
      </c>
      <c r="AF2001" t="s">
        <v>267</v>
      </c>
      <c r="AG2001" t="s">
        <v>265</v>
      </c>
      <c r="AH2001" t="s">
        <v>265</v>
      </c>
      <c r="AI2001" t="s">
        <v>265</v>
      </c>
      <c r="AJ2001" t="s">
        <v>265</v>
      </c>
      <c r="AL2001" t="str">
        <f>IF(Sudan_News12[[#This Row],[relevancy_classification_english]]="Relevant","مناسب",IF(Sudan_News12[[#This Row],[relevancy_classification_english]]="Relevant","عَرَضِيّ",""))</f>
        <v/>
      </c>
      <c r="AN2001" t="str">
        <f>IF(Sudan_News12[[#This Row],[sentiment_analysis_english]]="Negative","سلبي",IF(Sudan_News12[[#This Row],[sentiment_analysis_english]]="Neutral","حيادي",IF(Sudan_News12[[#This Row],[sentiment_analysis_english]]="Positive","إيجابي","")))</f>
        <v/>
      </c>
      <c r="AO2001" t="e">
        <f>INDEX(TextClassificationList[],MATCH(Sudan_News12[[#This Row],[text_classification_arabic]],TextClassificationList[text_classification_arabic],0),1)</f>
        <v>#N/A</v>
      </c>
      <c r="AQ2001" t="e">
        <f>INDEX(TextClassificationList[],MATCH(Sudan_News12[[#This Row],[text_classification_arabic2]],TextClassificationList[text_classification_arabic],0),1)</f>
        <v>#N/A</v>
      </c>
      <c r="AS2001" t="e">
        <f>INDEX(TextClassificationList[],MATCH(Sudan_News12[[#This Row],[text_classification_arabic3]],TextClassificationList[text_classification_arabic],0),1)</f>
        <v>#N/A</v>
      </c>
      <c r="AU2001" t="e">
        <f>INDEX(TextClassificationList[],MATCH(Sudan_News12[[#This Row],[text_classification_arabic4]],TextClassificationList[text_classification_arabic],0),1)</f>
        <v>#N/A</v>
      </c>
      <c r="AW2001" t="e">
        <f>INDEX(TextClassificationList[],MATCH(Sudan_News12[[#This Row],[text_classification_arabic5]],TextClassificationList[text_classification_arabic],0),1)</f>
        <v>#N/A</v>
      </c>
    </row>
    <row r="2002" spans="1:49" x14ac:dyDescent="0.2">
      <c r="A2002">
        <v>1.3407760635851694E+18</v>
      </c>
      <c r="B2002">
        <v>1.3407760635851694E+18</v>
      </c>
      <c r="C2002" t="s">
        <v>7821</v>
      </c>
      <c r="D2002" s="1">
        <v>44185</v>
      </c>
      <c r="E2002" s="2">
        <v>0.99187499999999995</v>
      </c>
      <c r="F2002">
        <v>200</v>
      </c>
      <c r="G2002">
        <v>1889611729</v>
      </c>
      <c r="H2002" t="s">
        <v>354</v>
      </c>
      <c r="I2002" t="s">
        <v>355</v>
      </c>
      <c r="J2002" t="s">
        <v>265</v>
      </c>
      <c r="K2002" t="s">
        <v>7822</v>
      </c>
      <c r="L2002" t="s">
        <v>278</v>
      </c>
      <c r="M2002" t="s">
        <v>267</v>
      </c>
      <c r="N2002" t="s">
        <v>267</v>
      </c>
      <c r="O2002" t="s">
        <v>7823</v>
      </c>
      <c r="P2002">
        <v>0</v>
      </c>
      <c r="Q2002">
        <v>0</v>
      </c>
      <c r="R2002">
        <v>0</v>
      </c>
      <c r="S2002" t="s">
        <v>7824</v>
      </c>
      <c r="T2002" t="s">
        <v>267</v>
      </c>
      <c r="U2002" t="s">
        <v>7825</v>
      </c>
      <c r="V2002" t="b">
        <v>0</v>
      </c>
      <c r="W2002" t="s">
        <v>265</v>
      </c>
      <c r="X2002">
        <v>1</v>
      </c>
      <c r="Y2002" t="s">
        <v>7826</v>
      </c>
      <c r="Z2002" t="s">
        <v>265</v>
      </c>
      <c r="AA2002" t="s">
        <v>265</v>
      </c>
      <c r="AB2002" t="s">
        <v>265</v>
      </c>
      <c r="AC2002" t="s">
        <v>265</v>
      </c>
      <c r="AD2002" t="s">
        <v>265</v>
      </c>
      <c r="AE2002" t="s">
        <v>265</v>
      </c>
      <c r="AF2002" t="s">
        <v>267</v>
      </c>
      <c r="AG2002" t="s">
        <v>265</v>
      </c>
      <c r="AH2002" t="s">
        <v>265</v>
      </c>
      <c r="AI2002" t="s">
        <v>265</v>
      </c>
      <c r="AJ2002" t="s">
        <v>265</v>
      </c>
      <c r="AL2002" t="str">
        <f>IF(Sudan_News12[[#This Row],[relevancy_classification_english]]="Relevant","مناسب",IF(Sudan_News12[[#This Row],[relevancy_classification_english]]="Relevant","عَرَضِيّ",""))</f>
        <v/>
      </c>
      <c r="AN2002" t="str">
        <f>IF(Sudan_News12[[#This Row],[sentiment_analysis_english]]="Negative","سلبي",IF(Sudan_News12[[#This Row],[sentiment_analysis_english]]="Neutral","حيادي",IF(Sudan_News12[[#This Row],[sentiment_analysis_english]]="Positive","إيجابي","")))</f>
        <v/>
      </c>
      <c r="AO2002" t="e">
        <f>INDEX(TextClassificationList[],MATCH(Sudan_News12[[#This Row],[text_classification_arabic]],TextClassificationList[text_classification_arabic],0),1)</f>
        <v>#N/A</v>
      </c>
      <c r="AQ2002" t="e">
        <f>INDEX(TextClassificationList[],MATCH(Sudan_News12[[#This Row],[text_classification_arabic2]],TextClassificationList[text_classification_arabic],0),1)</f>
        <v>#N/A</v>
      </c>
      <c r="AS2002" t="e">
        <f>INDEX(TextClassificationList[],MATCH(Sudan_News12[[#This Row],[text_classification_arabic3]],TextClassificationList[text_classification_arabic],0),1)</f>
        <v>#N/A</v>
      </c>
      <c r="AU2002" t="e">
        <f>INDEX(TextClassificationList[],MATCH(Sudan_News12[[#This Row],[text_classification_arabic4]],TextClassificationList[text_classification_arabic],0),1)</f>
        <v>#N/A</v>
      </c>
      <c r="AW2002" t="e">
        <f>INDEX(TextClassificationList[],MATCH(Sudan_News12[[#This Row],[text_classification_arabic5]],TextClassificationList[text_classification_arabic],0),1)</f>
        <v>#N/A</v>
      </c>
    </row>
    <row r="2003" spans="1:49" x14ac:dyDescent="0.2">
      <c r="A2003">
        <v>1.3407758824583168E+18</v>
      </c>
      <c r="B2003">
        <v>1.3407216180295803E+18</v>
      </c>
      <c r="C2003" t="s">
        <v>7827</v>
      </c>
      <c r="D2003" s="1">
        <v>44185</v>
      </c>
      <c r="E2003" s="2">
        <v>0.99137731481481484</v>
      </c>
      <c r="F2003">
        <v>200</v>
      </c>
      <c r="G2003">
        <v>1889611729</v>
      </c>
      <c r="H2003" t="s">
        <v>354</v>
      </c>
      <c r="I2003" t="s">
        <v>355</v>
      </c>
      <c r="J2003" t="s">
        <v>265</v>
      </c>
      <c r="K2003" t="s">
        <v>7828</v>
      </c>
      <c r="L2003" t="s">
        <v>266</v>
      </c>
      <c r="M2003" t="s">
        <v>267</v>
      </c>
      <c r="N2003" t="s">
        <v>267</v>
      </c>
      <c r="O2003" t="s">
        <v>267</v>
      </c>
      <c r="P2003">
        <v>0</v>
      </c>
      <c r="Q2003">
        <v>0</v>
      </c>
      <c r="R2003">
        <v>0</v>
      </c>
      <c r="S2003" t="s">
        <v>267</v>
      </c>
      <c r="T2003" t="s">
        <v>267</v>
      </c>
      <c r="U2003" t="s">
        <v>7829</v>
      </c>
      <c r="V2003" t="b">
        <v>0</v>
      </c>
      <c r="W2003" t="s">
        <v>265</v>
      </c>
      <c r="X2003">
        <v>0</v>
      </c>
      <c r="Y2003" t="s">
        <v>265</v>
      </c>
      <c r="Z2003" t="s">
        <v>265</v>
      </c>
      <c r="AA2003" t="s">
        <v>265</v>
      </c>
      <c r="AB2003" t="s">
        <v>265</v>
      </c>
      <c r="AC2003" t="s">
        <v>265</v>
      </c>
      <c r="AD2003" t="s">
        <v>265</v>
      </c>
      <c r="AE2003" t="s">
        <v>265</v>
      </c>
      <c r="AF2003" t="s">
        <v>1721</v>
      </c>
      <c r="AG2003" t="s">
        <v>265</v>
      </c>
      <c r="AH2003" t="s">
        <v>265</v>
      </c>
      <c r="AI2003" t="s">
        <v>265</v>
      </c>
      <c r="AJ2003" t="s">
        <v>265</v>
      </c>
      <c r="AL2003" t="str">
        <f>IF(Sudan_News12[[#This Row],[relevancy_classification_english]]="Relevant","مناسب",IF(Sudan_News12[[#This Row],[relevancy_classification_english]]="Relevant","عَرَضِيّ",""))</f>
        <v/>
      </c>
      <c r="AN2003" t="str">
        <f>IF(Sudan_News12[[#This Row],[sentiment_analysis_english]]="Negative","سلبي",IF(Sudan_News12[[#This Row],[sentiment_analysis_english]]="Neutral","حيادي",IF(Sudan_News12[[#This Row],[sentiment_analysis_english]]="Positive","إيجابي","")))</f>
        <v/>
      </c>
      <c r="AO2003" t="e">
        <f>INDEX(TextClassificationList[],MATCH(Sudan_News12[[#This Row],[text_classification_arabic]],TextClassificationList[text_classification_arabic],0),1)</f>
        <v>#N/A</v>
      </c>
      <c r="AQ2003" t="e">
        <f>INDEX(TextClassificationList[],MATCH(Sudan_News12[[#This Row],[text_classification_arabic2]],TextClassificationList[text_classification_arabic],0),1)</f>
        <v>#N/A</v>
      </c>
      <c r="AS2003" t="e">
        <f>INDEX(TextClassificationList[],MATCH(Sudan_News12[[#This Row],[text_classification_arabic3]],TextClassificationList[text_classification_arabic],0),1)</f>
        <v>#N/A</v>
      </c>
      <c r="AU2003" t="e">
        <f>INDEX(TextClassificationList[],MATCH(Sudan_News12[[#This Row],[text_classification_arabic4]],TextClassificationList[text_classification_arabic],0),1)</f>
        <v>#N/A</v>
      </c>
      <c r="AW2003" t="e">
        <f>INDEX(TextClassificationList[],MATCH(Sudan_News12[[#This Row],[text_classification_arabic5]],TextClassificationList[text_classification_arabic],0),1)</f>
        <v>#N/A</v>
      </c>
    </row>
    <row r="2004" spans="1:49" x14ac:dyDescent="0.2">
      <c r="A2004">
        <v>1.3406707845456323E+18</v>
      </c>
      <c r="B2004">
        <v>1.3406703852185969E+18</v>
      </c>
      <c r="C2004" t="s">
        <v>7830</v>
      </c>
      <c r="D2004" s="1">
        <v>44185</v>
      </c>
      <c r="E2004" s="2">
        <v>0.70136574074074076</v>
      </c>
      <c r="F2004">
        <v>200</v>
      </c>
      <c r="G2004">
        <v>1889611729</v>
      </c>
      <c r="H2004" t="s">
        <v>354</v>
      </c>
      <c r="I2004" t="s">
        <v>355</v>
      </c>
      <c r="J2004" t="s">
        <v>265</v>
      </c>
      <c r="K2004" t="s">
        <v>7831</v>
      </c>
      <c r="L2004" t="s">
        <v>266</v>
      </c>
      <c r="M2004" t="s">
        <v>267</v>
      </c>
      <c r="N2004" t="s">
        <v>267</v>
      </c>
      <c r="O2004" t="s">
        <v>267</v>
      </c>
      <c r="P2004">
        <v>1</v>
      </c>
      <c r="Q2004">
        <v>0</v>
      </c>
      <c r="R2004">
        <v>0</v>
      </c>
      <c r="S2004" t="s">
        <v>267</v>
      </c>
      <c r="T2004" t="s">
        <v>267</v>
      </c>
      <c r="U2004" t="s">
        <v>7832</v>
      </c>
      <c r="V2004" t="b">
        <v>0</v>
      </c>
      <c r="W2004" t="s">
        <v>265</v>
      </c>
      <c r="X2004">
        <v>0</v>
      </c>
      <c r="Y2004" t="s">
        <v>265</v>
      </c>
      <c r="Z2004" t="s">
        <v>265</v>
      </c>
      <c r="AA2004" t="s">
        <v>265</v>
      </c>
      <c r="AB2004" t="s">
        <v>265</v>
      </c>
      <c r="AC2004" t="s">
        <v>265</v>
      </c>
      <c r="AD2004" t="s">
        <v>265</v>
      </c>
      <c r="AE2004" t="s">
        <v>265</v>
      </c>
      <c r="AF2004" t="s">
        <v>267</v>
      </c>
      <c r="AG2004" t="s">
        <v>265</v>
      </c>
      <c r="AH2004" t="s">
        <v>265</v>
      </c>
      <c r="AI2004" t="s">
        <v>265</v>
      </c>
      <c r="AJ2004" t="s">
        <v>265</v>
      </c>
      <c r="AL2004" t="str">
        <f>IF(Sudan_News12[[#This Row],[relevancy_classification_english]]="Relevant","مناسب",IF(Sudan_News12[[#This Row],[relevancy_classification_english]]="Relevant","عَرَضِيّ",""))</f>
        <v/>
      </c>
      <c r="AN2004" t="str">
        <f>IF(Sudan_News12[[#This Row],[sentiment_analysis_english]]="Negative","سلبي",IF(Sudan_News12[[#This Row],[sentiment_analysis_english]]="Neutral","حيادي",IF(Sudan_News12[[#This Row],[sentiment_analysis_english]]="Positive","إيجابي","")))</f>
        <v/>
      </c>
      <c r="AO2004" t="e">
        <f>INDEX(TextClassificationList[],MATCH(Sudan_News12[[#This Row],[text_classification_arabic]],TextClassificationList[text_classification_arabic],0),1)</f>
        <v>#N/A</v>
      </c>
      <c r="AQ2004" t="e">
        <f>INDEX(TextClassificationList[],MATCH(Sudan_News12[[#This Row],[text_classification_arabic2]],TextClassificationList[text_classification_arabic],0),1)</f>
        <v>#N/A</v>
      </c>
      <c r="AS2004" t="e">
        <f>INDEX(TextClassificationList[],MATCH(Sudan_News12[[#This Row],[text_classification_arabic3]],TextClassificationList[text_classification_arabic],0),1)</f>
        <v>#N/A</v>
      </c>
      <c r="AU2004" t="e">
        <f>INDEX(TextClassificationList[],MATCH(Sudan_News12[[#This Row],[text_classification_arabic4]],TextClassificationList[text_classification_arabic],0),1)</f>
        <v>#N/A</v>
      </c>
      <c r="AW2004" t="e">
        <f>INDEX(TextClassificationList[],MATCH(Sudan_News12[[#This Row],[text_classification_arabic5]],TextClassificationList[text_classification_arabic],0),1)</f>
        <v>#N/A</v>
      </c>
    </row>
    <row r="2005" spans="1:49" x14ac:dyDescent="0.2">
      <c r="A2005">
        <v>1.3406706153265152E+18</v>
      </c>
      <c r="B2005">
        <v>1.3406703852185969E+18</v>
      </c>
      <c r="C2005" t="s">
        <v>7833</v>
      </c>
      <c r="D2005" s="1">
        <v>44185</v>
      </c>
      <c r="E2005" s="2">
        <v>0.70089120370370372</v>
      </c>
      <c r="F2005">
        <v>200</v>
      </c>
      <c r="G2005">
        <v>1889611729</v>
      </c>
      <c r="H2005" t="s">
        <v>354</v>
      </c>
      <c r="I2005" t="s">
        <v>355</v>
      </c>
      <c r="J2005" t="s">
        <v>265</v>
      </c>
      <c r="K2005" t="s">
        <v>7834</v>
      </c>
      <c r="L2005" t="s">
        <v>266</v>
      </c>
      <c r="M2005" t="s">
        <v>267</v>
      </c>
      <c r="N2005" t="s">
        <v>267</v>
      </c>
      <c r="O2005" t="s">
        <v>267</v>
      </c>
      <c r="P2005">
        <v>1</v>
      </c>
      <c r="Q2005">
        <v>0</v>
      </c>
      <c r="R2005">
        <v>0</v>
      </c>
      <c r="S2005" t="s">
        <v>267</v>
      </c>
      <c r="T2005" t="s">
        <v>267</v>
      </c>
      <c r="U2005" t="s">
        <v>7835</v>
      </c>
      <c r="V2005" t="b">
        <v>0</v>
      </c>
      <c r="W2005" t="s">
        <v>265</v>
      </c>
      <c r="X2005">
        <v>0</v>
      </c>
      <c r="Y2005" t="s">
        <v>265</v>
      </c>
      <c r="Z2005" t="s">
        <v>265</v>
      </c>
      <c r="AA2005" t="s">
        <v>265</v>
      </c>
      <c r="AB2005" t="s">
        <v>265</v>
      </c>
      <c r="AC2005" t="s">
        <v>265</v>
      </c>
      <c r="AD2005" t="s">
        <v>265</v>
      </c>
      <c r="AE2005" t="s">
        <v>265</v>
      </c>
      <c r="AF2005" t="s">
        <v>267</v>
      </c>
      <c r="AG2005" t="s">
        <v>265</v>
      </c>
      <c r="AH2005" t="s">
        <v>265</v>
      </c>
      <c r="AI2005" t="s">
        <v>265</v>
      </c>
      <c r="AJ2005" t="s">
        <v>265</v>
      </c>
      <c r="AL2005" t="str">
        <f>IF(Sudan_News12[[#This Row],[relevancy_classification_english]]="Relevant","مناسب",IF(Sudan_News12[[#This Row],[relevancy_classification_english]]="Relevant","عَرَضِيّ",""))</f>
        <v/>
      </c>
      <c r="AN2005" t="str">
        <f>IF(Sudan_News12[[#This Row],[sentiment_analysis_english]]="Negative","سلبي",IF(Sudan_News12[[#This Row],[sentiment_analysis_english]]="Neutral","حيادي",IF(Sudan_News12[[#This Row],[sentiment_analysis_english]]="Positive","إيجابي","")))</f>
        <v/>
      </c>
      <c r="AO2005" t="e">
        <f>INDEX(TextClassificationList[],MATCH(Sudan_News12[[#This Row],[text_classification_arabic]],TextClassificationList[text_classification_arabic],0),1)</f>
        <v>#N/A</v>
      </c>
      <c r="AQ2005" t="e">
        <f>INDEX(TextClassificationList[],MATCH(Sudan_News12[[#This Row],[text_classification_arabic2]],TextClassificationList[text_classification_arabic],0),1)</f>
        <v>#N/A</v>
      </c>
      <c r="AS2005" t="e">
        <f>INDEX(TextClassificationList[],MATCH(Sudan_News12[[#This Row],[text_classification_arabic3]],TextClassificationList[text_classification_arabic],0),1)</f>
        <v>#N/A</v>
      </c>
      <c r="AU2005" t="e">
        <f>INDEX(TextClassificationList[],MATCH(Sudan_News12[[#This Row],[text_classification_arabic4]],TextClassificationList[text_classification_arabic],0),1)</f>
        <v>#N/A</v>
      </c>
      <c r="AW2005" t="e">
        <f>INDEX(TextClassificationList[],MATCH(Sudan_News12[[#This Row],[text_classification_arabic5]],TextClassificationList[text_classification_arabic],0),1)</f>
        <v>#N/A</v>
      </c>
    </row>
    <row r="2006" spans="1:49" x14ac:dyDescent="0.2">
      <c r="A2006">
        <v>1.3406703852185969E+18</v>
      </c>
      <c r="B2006">
        <v>1.3406703852185969E+18</v>
      </c>
      <c r="C2006" t="s">
        <v>7836</v>
      </c>
      <c r="D2006" s="1">
        <v>44185</v>
      </c>
      <c r="E2006" s="2">
        <v>0.70025462962962959</v>
      </c>
      <c r="F2006">
        <v>200</v>
      </c>
      <c r="G2006">
        <v>1889611729</v>
      </c>
      <c r="H2006" t="s">
        <v>354</v>
      </c>
      <c r="I2006" t="s">
        <v>355</v>
      </c>
      <c r="J2006" t="s">
        <v>265</v>
      </c>
      <c r="K2006" t="s">
        <v>7837</v>
      </c>
      <c r="L2006" t="s">
        <v>266</v>
      </c>
      <c r="M2006" t="s">
        <v>267</v>
      </c>
      <c r="N2006" t="s">
        <v>267</v>
      </c>
      <c r="O2006" t="s">
        <v>7838</v>
      </c>
      <c r="P2006">
        <v>2</v>
      </c>
      <c r="Q2006">
        <v>2</v>
      </c>
      <c r="R2006">
        <v>4</v>
      </c>
      <c r="S2006" t="s">
        <v>538</v>
      </c>
      <c r="T2006" t="s">
        <v>267</v>
      </c>
      <c r="U2006" t="s">
        <v>7839</v>
      </c>
      <c r="V2006" t="b">
        <v>0</v>
      </c>
      <c r="W2006" t="s">
        <v>265</v>
      </c>
      <c r="X2006">
        <v>1</v>
      </c>
      <c r="Y2006" t="s">
        <v>7840</v>
      </c>
      <c r="Z2006" t="s">
        <v>265</v>
      </c>
      <c r="AA2006" t="s">
        <v>265</v>
      </c>
      <c r="AB2006" t="s">
        <v>265</v>
      </c>
      <c r="AC2006" t="s">
        <v>265</v>
      </c>
      <c r="AD2006" t="s">
        <v>265</v>
      </c>
      <c r="AE2006" t="s">
        <v>265</v>
      </c>
      <c r="AF2006" t="s">
        <v>267</v>
      </c>
      <c r="AG2006" t="s">
        <v>265</v>
      </c>
      <c r="AH2006" t="s">
        <v>265</v>
      </c>
      <c r="AI2006" t="s">
        <v>265</v>
      </c>
      <c r="AJ2006" t="s">
        <v>265</v>
      </c>
      <c r="AL2006" t="str">
        <f>IF(Sudan_News12[[#This Row],[relevancy_classification_english]]="Relevant","مناسب",IF(Sudan_News12[[#This Row],[relevancy_classification_english]]="Relevant","عَرَضِيّ",""))</f>
        <v/>
      </c>
      <c r="AN2006" t="str">
        <f>IF(Sudan_News12[[#This Row],[sentiment_analysis_english]]="Negative","سلبي",IF(Sudan_News12[[#This Row],[sentiment_analysis_english]]="Neutral","حيادي",IF(Sudan_News12[[#This Row],[sentiment_analysis_english]]="Positive","إيجابي","")))</f>
        <v/>
      </c>
      <c r="AO2006" t="e">
        <f>INDEX(TextClassificationList[],MATCH(Sudan_News12[[#This Row],[text_classification_arabic]],TextClassificationList[text_classification_arabic],0),1)</f>
        <v>#N/A</v>
      </c>
      <c r="AQ2006" t="e">
        <f>INDEX(TextClassificationList[],MATCH(Sudan_News12[[#This Row],[text_classification_arabic2]],TextClassificationList[text_classification_arabic],0),1)</f>
        <v>#N/A</v>
      </c>
      <c r="AS2006" t="e">
        <f>INDEX(TextClassificationList[],MATCH(Sudan_News12[[#This Row],[text_classification_arabic3]],TextClassificationList[text_classification_arabic],0),1)</f>
        <v>#N/A</v>
      </c>
      <c r="AU2006" t="e">
        <f>INDEX(TextClassificationList[],MATCH(Sudan_News12[[#This Row],[text_classification_arabic4]],TextClassificationList[text_classification_arabic],0),1)</f>
        <v>#N/A</v>
      </c>
      <c r="AW2006" t="e">
        <f>INDEX(TextClassificationList[],MATCH(Sudan_News12[[#This Row],[text_classification_arabic5]],TextClassificationList[text_classification_arabic],0),1)</f>
        <v>#N/A</v>
      </c>
    </row>
    <row r="2007" spans="1:49" x14ac:dyDescent="0.2">
      <c r="A2007">
        <v>1.3404190264477164E+18</v>
      </c>
      <c r="B2007">
        <v>1.3404190264477164E+18</v>
      </c>
      <c r="C2007" t="s">
        <v>7841</v>
      </c>
      <c r="D2007" s="1">
        <v>44185</v>
      </c>
      <c r="E2007" s="2">
        <v>6.6435185185185182E-3</v>
      </c>
      <c r="F2007">
        <v>200</v>
      </c>
      <c r="G2007">
        <v>1889611729</v>
      </c>
      <c r="H2007" t="s">
        <v>354</v>
      </c>
      <c r="I2007" t="s">
        <v>355</v>
      </c>
      <c r="J2007" t="s">
        <v>265</v>
      </c>
      <c r="K2007" t="s">
        <v>7842</v>
      </c>
      <c r="L2007" t="s">
        <v>273</v>
      </c>
      <c r="M2007" t="s">
        <v>267</v>
      </c>
      <c r="N2007" t="s">
        <v>267</v>
      </c>
      <c r="O2007" t="s">
        <v>7843</v>
      </c>
      <c r="P2007">
        <v>0</v>
      </c>
      <c r="Q2007">
        <v>0</v>
      </c>
      <c r="R2007">
        <v>1</v>
      </c>
      <c r="S2007" t="s">
        <v>267</v>
      </c>
      <c r="T2007" t="s">
        <v>267</v>
      </c>
      <c r="U2007" t="s">
        <v>7844</v>
      </c>
      <c r="V2007" t="b">
        <v>0</v>
      </c>
      <c r="W2007" t="s">
        <v>265</v>
      </c>
      <c r="X2007">
        <v>1</v>
      </c>
      <c r="Y2007" t="s">
        <v>7845</v>
      </c>
      <c r="Z2007" t="s">
        <v>265</v>
      </c>
      <c r="AA2007" t="s">
        <v>265</v>
      </c>
      <c r="AB2007" t="s">
        <v>265</v>
      </c>
      <c r="AC2007" t="s">
        <v>265</v>
      </c>
      <c r="AD2007" t="s">
        <v>265</v>
      </c>
      <c r="AE2007" t="s">
        <v>265</v>
      </c>
      <c r="AF2007" t="s">
        <v>267</v>
      </c>
      <c r="AG2007" t="s">
        <v>265</v>
      </c>
      <c r="AH2007" t="s">
        <v>265</v>
      </c>
      <c r="AI2007" t="s">
        <v>265</v>
      </c>
      <c r="AJ2007" t="s">
        <v>265</v>
      </c>
      <c r="AL2007" t="str">
        <f>IF(Sudan_News12[[#This Row],[relevancy_classification_english]]="Relevant","مناسب",IF(Sudan_News12[[#This Row],[relevancy_classification_english]]="Relevant","عَرَضِيّ",""))</f>
        <v/>
      </c>
      <c r="AN2007" t="str">
        <f>IF(Sudan_News12[[#This Row],[sentiment_analysis_english]]="Negative","سلبي",IF(Sudan_News12[[#This Row],[sentiment_analysis_english]]="Neutral","حيادي",IF(Sudan_News12[[#This Row],[sentiment_analysis_english]]="Positive","إيجابي","")))</f>
        <v/>
      </c>
      <c r="AO2007" t="e">
        <f>INDEX(TextClassificationList[],MATCH(Sudan_News12[[#This Row],[text_classification_arabic]],TextClassificationList[text_classification_arabic],0),1)</f>
        <v>#N/A</v>
      </c>
      <c r="AQ2007" t="e">
        <f>INDEX(TextClassificationList[],MATCH(Sudan_News12[[#This Row],[text_classification_arabic2]],TextClassificationList[text_classification_arabic],0),1)</f>
        <v>#N/A</v>
      </c>
      <c r="AS2007" t="e">
        <f>INDEX(TextClassificationList[],MATCH(Sudan_News12[[#This Row],[text_classification_arabic3]],TextClassificationList[text_classification_arabic],0),1)</f>
        <v>#N/A</v>
      </c>
      <c r="AU2007" t="e">
        <f>INDEX(TextClassificationList[],MATCH(Sudan_News12[[#This Row],[text_classification_arabic4]],TextClassificationList[text_classification_arabic],0),1)</f>
        <v>#N/A</v>
      </c>
      <c r="AW2007" t="e">
        <f>INDEX(TextClassificationList[],MATCH(Sudan_News12[[#This Row],[text_classification_arabic5]],TextClassificationList[text_classification_arabic],0),1)</f>
        <v>#N/A</v>
      </c>
    </row>
    <row r="2008" spans="1:49" x14ac:dyDescent="0.2">
      <c r="A2008">
        <v>1.3404064955114947E+18</v>
      </c>
      <c r="B2008">
        <v>1.3404064955114947E+18</v>
      </c>
      <c r="C2008" t="s">
        <v>7846</v>
      </c>
      <c r="D2008" s="1">
        <v>44184</v>
      </c>
      <c r="E2008" s="2">
        <v>0.97206018518518522</v>
      </c>
      <c r="F2008">
        <v>200</v>
      </c>
      <c r="G2008">
        <v>1889611729</v>
      </c>
      <c r="H2008" t="s">
        <v>354</v>
      </c>
      <c r="I2008" t="s">
        <v>355</v>
      </c>
      <c r="J2008" t="s">
        <v>265</v>
      </c>
      <c r="K2008" t="s">
        <v>7847</v>
      </c>
      <c r="L2008" t="s">
        <v>266</v>
      </c>
      <c r="M2008" t="s">
        <v>267</v>
      </c>
      <c r="N2008" t="s">
        <v>267</v>
      </c>
      <c r="O2008" t="s">
        <v>267</v>
      </c>
      <c r="P2008">
        <v>0</v>
      </c>
      <c r="Q2008">
        <v>0</v>
      </c>
      <c r="R2008">
        <v>0</v>
      </c>
      <c r="S2008" t="s">
        <v>7848</v>
      </c>
      <c r="T2008" t="s">
        <v>267</v>
      </c>
      <c r="U2008" t="s">
        <v>7849</v>
      </c>
      <c r="V2008" t="b">
        <v>0</v>
      </c>
      <c r="W2008" t="s">
        <v>265</v>
      </c>
      <c r="X2008">
        <v>0</v>
      </c>
      <c r="Y2008" t="s">
        <v>265</v>
      </c>
      <c r="Z2008" t="s">
        <v>265</v>
      </c>
      <c r="AA2008" t="s">
        <v>265</v>
      </c>
      <c r="AB2008" t="s">
        <v>265</v>
      </c>
      <c r="AC2008" t="s">
        <v>265</v>
      </c>
      <c r="AD2008" t="s">
        <v>265</v>
      </c>
      <c r="AE2008" t="s">
        <v>265</v>
      </c>
      <c r="AF2008" t="s">
        <v>267</v>
      </c>
      <c r="AG2008" t="s">
        <v>265</v>
      </c>
      <c r="AH2008" t="s">
        <v>265</v>
      </c>
      <c r="AI2008" t="s">
        <v>265</v>
      </c>
      <c r="AJ2008" t="s">
        <v>265</v>
      </c>
      <c r="AL2008" t="str">
        <f>IF(Sudan_News12[[#This Row],[relevancy_classification_english]]="Relevant","مناسب",IF(Sudan_News12[[#This Row],[relevancy_classification_english]]="Relevant","عَرَضِيّ",""))</f>
        <v/>
      </c>
      <c r="AN2008" t="str">
        <f>IF(Sudan_News12[[#This Row],[sentiment_analysis_english]]="Negative","سلبي",IF(Sudan_News12[[#This Row],[sentiment_analysis_english]]="Neutral","حيادي",IF(Sudan_News12[[#This Row],[sentiment_analysis_english]]="Positive","إيجابي","")))</f>
        <v/>
      </c>
      <c r="AO2008" t="e">
        <f>INDEX(TextClassificationList[],MATCH(Sudan_News12[[#This Row],[text_classification_arabic]],TextClassificationList[text_classification_arabic],0),1)</f>
        <v>#N/A</v>
      </c>
      <c r="AQ2008" t="e">
        <f>INDEX(TextClassificationList[],MATCH(Sudan_News12[[#This Row],[text_classification_arabic2]],TextClassificationList[text_classification_arabic],0),1)</f>
        <v>#N/A</v>
      </c>
      <c r="AS2008" t="e">
        <f>INDEX(TextClassificationList[],MATCH(Sudan_News12[[#This Row],[text_classification_arabic3]],TextClassificationList[text_classification_arabic],0),1)</f>
        <v>#N/A</v>
      </c>
      <c r="AU2008" t="e">
        <f>INDEX(TextClassificationList[],MATCH(Sudan_News12[[#This Row],[text_classification_arabic4]],TextClassificationList[text_classification_arabic],0),1)</f>
        <v>#N/A</v>
      </c>
      <c r="AW2008" t="e">
        <f>INDEX(TextClassificationList[],MATCH(Sudan_News12[[#This Row],[text_classification_arabic5]],TextClassificationList[text_classification_arabic],0),1)</f>
        <v>#N/A</v>
      </c>
    </row>
    <row r="2009" spans="1:49" x14ac:dyDescent="0.2">
      <c r="A2009">
        <v>1.3400340155465277E+18</v>
      </c>
      <c r="B2009">
        <v>1.3400340155465277E+18</v>
      </c>
      <c r="C2009" t="s">
        <v>7850</v>
      </c>
      <c r="D2009" s="1">
        <v>44183</v>
      </c>
      <c r="E2009" s="2">
        <v>0.94421296296296298</v>
      </c>
      <c r="F2009">
        <v>200</v>
      </c>
      <c r="G2009">
        <v>1889611729</v>
      </c>
      <c r="H2009" t="s">
        <v>354</v>
      </c>
      <c r="I2009" t="s">
        <v>355</v>
      </c>
      <c r="J2009" t="s">
        <v>265</v>
      </c>
      <c r="K2009" t="s">
        <v>7851</v>
      </c>
      <c r="L2009" t="s">
        <v>266</v>
      </c>
      <c r="M2009" t="s">
        <v>267</v>
      </c>
      <c r="N2009" t="s">
        <v>267</v>
      </c>
      <c r="O2009" t="s">
        <v>267</v>
      </c>
      <c r="P2009">
        <v>0</v>
      </c>
      <c r="Q2009">
        <v>0</v>
      </c>
      <c r="R2009">
        <v>0</v>
      </c>
      <c r="S2009" t="s">
        <v>267</v>
      </c>
      <c r="T2009" t="s">
        <v>267</v>
      </c>
      <c r="U2009" t="s">
        <v>7852</v>
      </c>
      <c r="V2009" t="b">
        <v>0</v>
      </c>
      <c r="W2009" t="s">
        <v>265</v>
      </c>
      <c r="X2009">
        <v>0</v>
      </c>
      <c r="Y2009" t="s">
        <v>265</v>
      </c>
      <c r="Z2009" t="s">
        <v>265</v>
      </c>
      <c r="AA2009" t="s">
        <v>265</v>
      </c>
      <c r="AB2009" t="s">
        <v>265</v>
      </c>
      <c r="AC2009" t="s">
        <v>265</v>
      </c>
      <c r="AD2009" t="s">
        <v>265</v>
      </c>
      <c r="AE2009" t="s">
        <v>265</v>
      </c>
      <c r="AF2009" t="s">
        <v>267</v>
      </c>
      <c r="AG2009" t="s">
        <v>265</v>
      </c>
      <c r="AH2009" t="s">
        <v>265</v>
      </c>
      <c r="AI2009" t="s">
        <v>265</v>
      </c>
      <c r="AJ2009" t="s">
        <v>265</v>
      </c>
      <c r="AL2009" t="str">
        <f>IF(Sudan_News12[[#This Row],[relevancy_classification_english]]="Relevant","مناسب",IF(Sudan_News12[[#This Row],[relevancy_classification_english]]="Relevant","عَرَضِيّ",""))</f>
        <v/>
      </c>
      <c r="AN2009" t="str">
        <f>IF(Sudan_News12[[#This Row],[sentiment_analysis_english]]="Negative","سلبي",IF(Sudan_News12[[#This Row],[sentiment_analysis_english]]="Neutral","حيادي",IF(Sudan_News12[[#This Row],[sentiment_analysis_english]]="Positive","إيجابي","")))</f>
        <v/>
      </c>
      <c r="AO2009" t="e">
        <f>INDEX(TextClassificationList[],MATCH(Sudan_News12[[#This Row],[text_classification_arabic]],TextClassificationList[text_classification_arabic],0),1)</f>
        <v>#N/A</v>
      </c>
      <c r="AQ2009" t="e">
        <f>INDEX(TextClassificationList[],MATCH(Sudan_News12[[#This Row],[text_classification_arabic2]],TextClassificationList[text_classification_arabic],0),1)</f>
        <v>#N/A</v>
      </c>
      <c r="AS2009" t="e">
        <f>INDEX(TextClassificationList[],MATCH(Sudan_News12[[#This Row],[text_classification_arabic3]],TextClassificationList[text_classification_arabic],0),1)</f>
        <v>#N/A</v>
      </c>
      <c r="AU2009" t="e">
        <f>INDEX(TextClassificationList[],MATCH(Sudan_News12[[#This Row],[text_classification_arabic4]],TextClassificationList[text_classification_arabic],0),1)</f>
        <v>#N/A</v>
      </c>
      <c r="AW2009" t="e">
        <f>INDEX(TextClassificationList[],MATCH(Sudan_News12[[#This Row],[text_classification_arabic5]],TextClassificationList[text_classification_arabic],0),1)</f>
        <v>#N/A</v>
      </c>
    </row>
    <row r="2010" spans="1:49" x14ac:dyDescent="0.2">
      <c r="A2010">
        <v>1.3400338119843717E+18</v>
      </c>
      <c r="B2010">
        <v>1.3400338119843717E+18</v>
      </c>
      <c r="C2010" t="s">
        <v>7853</v>
      </c>
      <c r="D2010" s="1">
        <v>44183</v>
      </c>
      <c r="E2010" s="2">
        <v>0.94365740740740744</v>
      </c>
      <c r="F2010">
        <v>200</v>
      </c>
      <c r="G2010">
        <v>1889611729</v>
      </c>
      <c r="H2010" t="s">
        <v>354</v>
      </c>
      <c r="I2010" t="s">
        <v>355</v>
      </c>
      <c r="J2010" t="s">
        <v>265</v>
      </c>
      <c r="K2010" t="s">
        <v>7854</v>
      </c>
      <c r="L2010" t="s">
        <v>266</v>
      </c>
      <c r="M2010" t="s">
        <v>267</v>
      </c>
      <c r="N2010" t="s">
        <v>267</v>
      </c>
      <c r="O2010" t="s">
        <v>7855</v>
      </c>
      <c r="P2010">
        <v>0</v>
      </c>
      <c r="Q2010">
        <v>0</v>
      </c>
      <c r="R2010">
        <v>0</v>
      </c>
      <c r="S2010" t="s">
        <v>267</v>
      </c>
      <c r="T2010" t="s">
        <v>267</v>
      </c>
      <c r="U2010" t="s">
        <v>7856</v>
      </c>
      <c r="V2010" t="b">
        <v>0</v>
      </c>
      <c r="W2010" t="s">
        <v>265</v>
      </c>
      <c r="X2010">
        <v>1</v>
      </c>
      <c r="Y2010" t="s">
        <v>7857</v>
      </c>
      <c r="Z2010" t="s">
        <v>265</v>
      </c>
      <c r="AA2010" t="s">
        <v>265</v>
      </c>
      <c r="AB2010" t="s">
        <v>265</v>
      </c>
      <c r="AC2010" t="s">
        <v>265</v>
      </c>
      <c r="AD2010" t="s">
        <v>265</v>
      </c>
      <c r="AE2010" t="s">
        <v>265</v>
      </c>
      <c r="AF2010" t="s">
        <v>267</v>
      </c>
      <c r="AG2010" t="s">
        <v>265</v>
      </c>
      <c r="AH2010" t="s">
        <v>265</v>
      </c>
      <c r="AI2010" t="s">
        <v>265</v>
      </c>
      <c r="AJ2010" t="s">
        <v>265</v>
      </c>
      <c r="AL2010" t="str">
        <f>IF(Sudan_News12[[#This Row],[relevancy_classification_english]]="Relevant","مناسب",IF(Sudan_News12[[#This Row],[relevancy_classification_english]]="Relevant","عَرَضِيّ",""))</f>
        <v/>
      </c>
      <c r="AN2010" t="str">
        <f>IF(Sudan_News12[[#This Row],[sentiment_analysis_english]]="Negative","سلبي",IF(Sudan_News12[[#This Row],[sentiment_analysis_english]]="Neutral","حيادي",IF(Sudan_News12[[#This Row],[sentiment_analysis_english]]="Positive","إيجابي","")))</f>
        <v/>
      </c>
      <c r="AO2010" t="e">
        <f>INDEX(TextClassificationList[],MATCH(Sudan_News12[[#This Row],[text_classification_arabic]],TextClassificationList[text_classification_arabic],0),1)</f>
        <v>#N/A</v>
      </c>
      <c r="AQ2010" t="e">
        <f>INDEX(TextClassificationList[],MATCH(Sudan_News12[[#This Row],[text_classification_arabic2]],TextClassificationList[text_classification_arabic],0),1)</f>
        <v>#N/A</v>
      </c>
      <c r="AS2010" t="e">
        <f>INDEX(TextClassificationList[],MATCH(Sudan_News12[[#This Row],[text_classification_arabic3]],TextClassificationList[text_classification_arabic],0),1)</f>
        <v>#N/A</v>
      </c>
      <c r="AU2010" t="e">
        <f>INDEX(TextClassificationList[],MATCH(Sudan_News12[[#This Row],[text_classification_arabic4]],TextClassificationList[text_classification_arabic],0),1)</f>
        <v>#N/A</v>
      </c>
      <c r="AW2010" t="e">
        <f>INDEX(TextClassificationList[],MATCH(Sudan_News12[[#This Row],[text_classification_arabic5]],TextClassificationList[text_classification_arabic],0),1)</f>
        <v>#N/A</v>
      </c>
    </row>
    <row r="2011" spans="1:49" x14ac:dyDescent="0.2">
      <c r="A2011">
        <v>1.34001458725777E+18</v>
      </c>
      <c r="B2011">
        <v>1.34001458725777E+18</v>
      </c>
      <c r="C2011" t="s">
        <v>7858</v>
      </c>
      <c r="D2011" s="1">
        <v>44183</v>
      </c>
      <c r="E2011" s="2">
        <v>0.89060185185185181</v>
      </c>
      <c r="F2011">
        <v>200</v>
      </c>
      <c r="G2011">
        <v>1889611729</v>
      </c>
      <c r="H2011" t="s">
        <v>354</v>
      </c>
      <c r="I2011" t="s">
        <v>355</v>
      </c>
      <c r="J2011" t="s">
        <v>265</v>
      </c>
      <c r="K2011" t="s">
        <v>7859</v>
      </c>
      <c r="L2011" t="s">
        <v>266</v>
      </c>
      <c r="M2011" t="s">
        <v>267</v>
      </c>
      <c r="N2011" t="s">
        <v>267</v>
      </c>
      <c r="O2011" t="s">
        <v>7860</v>
      </c>
      <c r="P2011">
        <v>1</v>
      </c>
      <c r="Q2011">
        <v>0</v>
      </c>
      <c r="R2011">
        <v>3</v>
      </c>
      <c r="S2011" t="s">
        <v>267</v>
      </c>
      <c r="T2011" t="s">
        <v>267</v>
      </c>
      <c r="U2011" t="s">
        <v>7861</v>
      </c>
      <c r="V2011" t="b">
        <v>0</v>
      </c>
      <c r="W2011" t="s">
        <v>265</v>
      </c>
      <c r="X2011">
        <v>1</v>
      </c>
      <c r="Y2011" t="s">
        <v>7862</v>
      </c>
      <c r="Z2011" t="s">
        <v>265</v>
      </c>
      <c r="AA2011" t="s">
        <v>265</v>
      </c>
      <c r="AB2011" t="s">
        <v>265</v>
      </c>
      <c r="AC2011" t="s">
        <v>265</v>
      </c>
      <c r="AD2011" t="s">
        <v>265</v>
      </c>
      <c r="AE2011" t="s">
        <v>265</v>
      </c>
      <c r="AF2011" t="s">
        <v>267</v>
      </c>
      <c r="AG2011" t="s">
        <v>265</v>
      </c>
      <c r="AH2011" t="s">
        <v>265</v>
      </c>
      <c r="AI2011" t="s">
        <v>265</v>
      </c>
      <c r="AJ2011" t="s">
        <v>265</v>
      </c>
      <c r="AL2011" t="str">
        <f>IF(Sudan_News12[[#This Row],[relevancy_classification_english]]="Relevant","مناسب",IF(Sudan_News12[[#This Row],[relevancy_classification_english]]="Relevant","عَرَضِيّ",""))</f>
        <v/>
      </c>
      <c r="AN2011" t="str">
        <f>IF(Sudan_News12[[#This Row],[sentiment_analysis_english]]="Negative","سلبي",IF(Sudan_News12[[#This Row],[sentiment_analysis_english]]="Neutral","حيادي",IF(Sudan_News12[[#This Row],[sentiment_analysis_english]]="Positive","إيجابي","")))</f>
        <v/>
      </c>
      <c r="AO2011" t="e">
        <f>INDEX(TextClassificationList[],MATCH(Sudan_News12[[#This Row],[text_classification_arabic]],TextClassificationList[text_classification_arabic],0),1)</f>
        <v>#N/A</v>
      </c>
      <c r="AQ2011" t="e">
        <f>INDEX(TextClassificationList[],MATCH(Sudan_News12[[#This Row],[text_classification_arabic2]],TextClassificationList[text_classification_arabic],0),1)</f>
        <v>#N/A</v>
      </c>
      <c r="AS2011" t="e">
        <f>INDEX(TextClassificationList[],MATCH(Sudan_News12[[#This Row],[text_classification_arabic3]],TextClassificationList[text_classification_arabic],0),1)</f>
        <v>#N/A</v>
      </c>
      <c r="AU2011" t="e">
        <f>INDEX(TextClassificationList[],MATCH(Sudan_News12[[#This Row],[text_classification_arabic4]],TextClassificationList[text_classification_arabic],0),1)</f>
        <v>#N/A</v>
      </c>
      <c r="AW2011" t="e">
        <f>INDEX(TextClassificationList[],MATCH(Sudan_News12[[#This Row],[text_classification_arabic5]],TextClassificationList[text_classification_arabic],0),1)</f>
        <v>#N/A</v>
      </c>
    </row>
    <row r="2012" spans="1:49" x14ac:dyDescent="0.2">
      <c r="A2012">
        <v>1.3396479344015483E+18</v>
      </c>
      <c r="B2012">
        <v>1.3396479344015483E+18</v>
      </c>
      <c r="C2012" t="s">
        <v>7863</v>
      </c>
      <c r="D2012" s="1">
        <v>44182</v>
      </c>
      <c r="E2012" s="2">
        <v>0.87883101851851853</v>
      </c>
      <c r="F2012">
        <v>200</v>
      </c>
      <c r="G2012">
        <v>1889611729</v>
      </c>
      <c r="H2012" t="s">
        <v>354</v>
      </c>
      <c r="I2012" t="s">
        <v>355</v>
      </c>
      <c r="J2012" t="s">
        <v>265</v>
      </c>
      <c r="K2012" t="s">
        <v>7864</v>
      </c>
      <c r="L2012" t="s">
        <v>266</v>
      </c>
      <c r="M2012" t="s">
        <v>267</v>
      </c>
      <c r="N2012" t="s">
        <v>267</v>
      </c>
      <c r="O2012" t="s">
        <v>7865</v>
      </c>
      <c r="P2012">
        <v>0</v>
      </c>
      <c r="Q2012">
        <v>0</v>
      </c>
      <c r="R2012">
        <v>0</v>
      </c>
      <c r="S2012" t="s">
        <v>538</v>
      </c>
      <c r="T2012" t="s">
        <v>267</v>
      </c>
      <c r="U2012" t="s">
        <v>7866</v>
      </c>
      <c r="V2012" t="b">
        <v>0</v>
      </c>
      <c r="W2012" t="s">
        <v>265</v>
      </c>
      <c r="X2012">
        <v>1</v>
      </c>
      <c r="Y2012" t="s">
        <v>7867</v>
      </c>
      <c r="Z2012" t="s">
        <v>265</v>
      </c>
      <c r="AA2012" t="s">
        <v>265</v>
      </c>
      <c r="AB2012" t="s">
        <v>265</v>
      </c>
      <c r="AC2012" t="s">
        <v>265</v>
      </c>
      <c r="AD2012" t="s">
        <v>265</v>
      </c>
      <c r="AE2012" t="s">
        <v>265</v>
      </c>
      <c r="AF2012" t="s">
        <v>267</v>
      </c>
      <c r="AG2012" t="s">
        <v>265</v>
      </c>
      <c r="AH2012" t="s">
        <v>265</v>
      </c>
      <c r="AI2012" t="s">
        <v>265</v>
      </c>
      <c r="AJ2012" t="s">
        <v>265</v>
      </c>
      <c r="AL2012" t="str">
        <f>IF(Sudan_News12[[#This Row],[relevancy_classification_english]]="Relevant","مناسب",IF(Sudan_News12[[#This Row],[relevancy_classification_english]]="Relevant","عَرَضِيّ",""))</f>
        <v/>
      </c>
      <c r="AN2012" t="str">
        <f>IF(Sudan_News12[[#This Row],[sentiment_analysis_english]]="Negative","سلبي",IF(Sudan_News12[[#This Row],[sentiment_analysis_english]]="Neutral","حيادي",IF(Sudan_News12[[#This Row],[sentiment_analysis_english]]="Positive","إيجابي","")))</f>
        <v/>
      </c>
      <c r="AO2012" t="e">
        <f>INDEX(TextClassificationList[],MATCH(Sudan_News12[[#This Row],[text_classification_arabic]],TextClassificationList[text_classification_arabic],0),1)</f>
        <v>#N/A</v>
      </c>
      <c r="AQ2012" t="e">
        <f>INDEX(TextClassificationList[],MATCH(Sudan_News12[[#This Row],[text_classification_arabic2]],TextClassificationList[text_classification_arabic],0),1)</f>
        <v>#N/A</v>
      </c>
      <c r="AS2012" t="e">
        <f>INDEX(TextClassificationList[],MATCH(Sudan_News12[[#This Row],[text_classification_arabic3]],TextClassificationList[text_classification_arabic],0),1)</f>
        <v>#N/A</v>
      </c>
      <c r="AU2012" t="e">
        <f>INDEX(TextClassificationList[],MATCH(Sudan_News12[[#This Row],[text_classification_arabic4]],TextClassificationList[text_classification_arabic],0),1)</f>
        <v>#N/A</v>
      </c>
      <c r="AW2012" t="e">
        <f>INDEX(TextClassificationList[],MATCH(Sudan_News12[[#This Row],[text_classification_arabic5]],TextClassificationList[text_classification_arabic],0),1)</f>
        <v>#N/A</v>
      </c>
    </row>
    <row r="2013" spans="1:49" x14ac:dyDescent="0.2">
      <c r="A2013">
        <v>1.3396151727265587E+18</v>
      </c>
      <c r="B2013">
        <v>1.3396151727265587E+18</v>
      </c>
      <c r="C2013" t="s">
        <v>7868</v>
      </c>
      <c r="D2013" s="1">
        <v>44182</v>
      </c>
      <c r="E2013" s="2">
        <v>0.78842592592592597</v>
      </c>
      <c r="F2013">
        <v>200</v>
      </c>
      <c r="G2013">
        <v>1889611729</v>
      </c>
      <c r="H2013" t="s">
        <v>354</v>
      </c>
      <c r="I2013" t="s">
        <v>355</v>
      </c>
      <c r="J2013" t="s">
        <v>265</v>
      </c>
      <c r="K2013" t="s">
        <v>7869</v>
      </c>
      <c r="L2013" t="s">
        <v>266</v>
      </c>
      <c r="M2013" t="s">
        <v>267</v>
      </c>
      <c r="N2013" t="s">
        <v>267</v>
      </c>
      <c r="O2013" t="s">
        <v>267</v>
      </c>
      <c r="P2013">
        <v>0</v>
      </c>
      <c r="Q2013">
        <v>0</v>
      </c>
      <c r="R2013">
        <v>2</v>
      </c>
      <c r="S2013" t="s">
        <v>267</v>
      </c>
      <c r="T2013" t="s">
        <v>267</v>
      </c>
      <c r="U2013" t="s">
        <v>7870</v>
      </c>
      <c r="V2013" t="b">
        <v>0</v>
      </c>
      <c r="W2013" t="s">
        <v>7871</v>
      </c>
      <c r="X2013">
        <v>0</v>
      </c>
      <c r="Y2013" t="s">
        <v>265</v>
      </c>
      <c r="Z2013" t="s">
        <v>265</v>
      </c>
      <c r="AA2013" t="s">
        <v>265</v>
      </c>
      <c r="AB2013" t="s">
        <v>265</v>
      </c>
      <c r="AC2013" t="s">
        <v>265</v>
      </c>
      <c r="AD2013" t="s">
        <v>265</v>
      </c>
      <c r="AE2013" t="s">
        <v>265</v>
      </c>
      <c r="AF2013" t="s">
        <v>267</v>
      </c>
      <c r="AG2013" t="s">
        <v>265</v>
      </c>
      <c r="AH2013" t="s">
        <v>265</v>
      </c>
      <c r="AI2013" t="s">
        <v>265</v>
      </c>
      <c r="AJ2013" t="s">
        <v>265</v>
      </c>
      <c r="AL2013" t="str">
        <f>IF(Sudan_News12[[#This Row],[relevancy_classification_english]]="Relevant","مناسب",IF(Sudan_News12[[#This Row],[relevancy_classification_english]]="Relevant","عَرَضِيّ",""))</f>
        <v/>
      </c>
      <c r="AN2013" t="str">
        <f>IF(Sudan_News12[[#This Row],[sentiment_analysis_english]]="Negative","سلبي",IF(Sudan_News12[[#This Row],[sentiment_analysis_english]]="Neutral","حيادي",IF(Sudan_News12[[#This Row],[sentiment_analysis_english]]="Positive","إيجابي","")))</f>
        <v/>
      </c>
      <c r="AO2013" t="e">
        <f>INDEX(TextClassificationList[],MATCH(Sudan_News12[[#This Row],[text_classification_arabic]],TextClassificationList[text_classification_arabic],0),1)</f>
        <v>#N/A</v>
      </c>
      <c r="AQ2013" t="e">
        <f>INDEX(TextClassificationList[],MATCH(Sudan_News12[[#This Row],[text_classification_arabic2]],TextClassificationList[text_classification_arabic],0),1)</f>
        <v>#N/A</v>
      </c>
      <c r="AS2013" t="e">
        <f>INDEX(TextClassificationList[],MATCH(Sudan_News12[[#This Row],[text_classification_arabic3]],TextClassificationList[text_classification_arabic],0),1)</f>
        <v>#N/A</v>
      </c>
      <c r="AU2013" t="e">
        <f>INDEX(TextClassificationList[],MATCH(Sudan_News12[[#This Row],[text_classification_arabic4]],TextClassificationList[text_classification_arabic],0),1)</f>
        <v>#N/A</v>
      </c>
      <c r="AW2013" t="e">
        <f>INDEX(TextClassificationList[],MATCH(Sudan_News12[[#This Row],[text_classification_arabic5]],TextClassificationList[text_classification_arabic],0),1)</f>
        <v>#N/A</v>
      </c>
    </row>
    <row r="2014" spans="1:49" x14ac:dyDescent="0.2">
      <c r="A2014">
        <v>1.3393148258060902E+18</v>
      </c>
      <c r="B2014">
        <v>1.3392887123043205E+18</v>
      </c>
      <c r="C2014" t="s">
        <v>7872</v>
      </c>
      <c r="D2014" s="1">
        <v>44181</v>
      </c>
      <c r="E2014" s="2">
        <v>0.95962962962962961</v>
      </c>
      <c r="F2014">
        <v>200</v>
      </c>
      <c r="G2014">
        <v>1889611729</v>
      </c>
      <c r="H2014" t="s">
        <v>354</v>
      </c>
      <c r="I2014" t="s">
        <v>355</v>
      </c>
      <c r="J2014" t="s">
        <v>265</v>
      </c>
      <c r="K2014" t="s">
        <v>7873</v>
      </c>
      <c r="L2014" t="s">
        <v>276</v>
      </c>
      <c r="M2014" t="s">
        <v>267</v>
      </c>
      <c r="N2014" t="s">
        <v>267</v>
      </c>
      <c r="O2014" t="s">
        <v>267</v>
      </c>
      <c r="P2014">
        <v>0</v>
      </c>
      <c r="Q2014">
        <v>0</v>
      </c>
      <c r="R2014">
        <v>0</v>
      </c>
      <c r="S2014" t="s">
        <v>267</v>
      </c>
      <c r="T2014" t="s">
        <v>267</v>
      </c>
      <c r="U2014" t="s">
        <v>7874</v>
      </c>
      <c r="V2014" t="b">
        <v>0</v>
      </c>
      <c r="W2014" t="s">
        <v>265</v>
      </c>
      <c r="X2014">
        <v>0</v>
      </c>
      <c r="Y2014" t="s">
        <v>265</v>
      </c>
      <c r="Z2014" t="s">
        <v>265</v>
      </c>
      <c r="AA2014" t="s">
        <v>265</v>
      </c>
      <c r="AB2014" t="s">
        <v>265</v>
      </c>
      <c r="AC2014" t="s">
        <v>265</v>
      </c>
      <c r="AD2014" t="s">
        <v>265</v>
      </c>
      <c r="AE2014" t="s">
        <v>265</v>
      </c>
      <c r="AF2014" t="s">
        <v>7875</v>
      </c>
      <c r="AG2014" t="s">
        <v>265</v>
      </c>
      <c r="AH2014" t="s">
        <v>265</v>
      </c>
      <c r="AI2014" t="s">
        <v>265</v>
      </c>
      <c r="AJ2014" t="s">
        <v>265</v>
      </c>
      <c r="AL2014" t="str">
        <f>IF(Sudan_News12[[#This Row],[relevancy_classification_english]]="Relevant","مناسب",IF(Sudan_News12[[#This Row],[relevancy_classification_english]]="Relevant","عَرَضِيّ",""))</f>
        <v/>
      </c>
      <c r="AN2014" t="str">
        <f>IF(Sudan_News12[[#This Row],[sentiment_analysis_english]]="Negative","سلبي",IF(Sudan_News12[[#This Row],[sentiment_analysis_english]]="Neutral","حيادي",IF(Sudan_News12[[#This Row],[sentiment_analysis_english]]="Positive","إيجابي","")))</f>
        <v/>
      </c>
      <c r="AO2014" t="e">
        <f>INDEX(TextClassificationList[],MATCH(Sudan_News12[[#This Row],[text_classification_arabic]],TextClassificationList[text_classification_arabic],0),1)</f>
        <v>#N/A</v>
      </c>
      <c r="AQ2014" t="e">
        <f>INDEX(TextClassificationList[],MATCH(Sudan_News12[[#This Row],[text_classification_arabic2]],TextClassificationList[text_classification_arabic],0),1)</f>
        <v>#N/A</v>
      </c>
      <c r="AS2014" t="e">
        <f>INDEX(TextClassificationList[],MATCH(Sudan_News12[[#This Row],[text_classification_arabic3]],TextClassificationList[text_classification_arabic],0),1)</f>
        <v>#N/A</v>
      </c>
      <c r="AU2014" t="e">
        <f>INDEX(TextClassificationList[],MATCH(Sudan_News12[[#This Row],[text_classification_arabic4]],TextClassificationList[text_classification_arabic],0),1)</f>
        <v>#N/A</v>
      </c>
      <c r="AW2014" t="e">
        <f>INDEX(TextClassificationList[],MATCH(Sudan_News12[[#This Row],[text_classification_arabic5]],TextClassificationList[text_classification_arabic],0),1)</f>
        <v>#N/A</v>
      </c>
    </row>
    <row r="2015" spans="1:49" x14ac:dyDescent="0.2">
      <c r="A2015">
        <v>1.3393146782463672E+18</v>
      </c>
      <c r="B2015">
        <v>1.3393146782463672E+18</v>
      </c>
      <c r="C2015" t="s">
        <v>7876</v>
      </c>
      <c r="D2015" s="1">
        <v>44181</v>
      </c>
      <c r="E2015" s="2">
        <v>0.95922453703703703</v>
      </c>
      <c r="F2015">
        <v>200</v>
      </c>
      <c r="G2015">
        <v>1889611729</v>
      </c>
      <c r="H2015" t="s">
        <v>354</v>
      </c>
      <c r="I2015" t="s">
        <v>355</v>
      </c>
      <c r="J2015" t="s">
        <v>265</v>
      </c>
      <c r="K2015" t="s">
        <v>7877</v>
      </c>
      <c r="L2015" t="s">
        <v>266</v>
      </c>
      <c r="M2015" t="s">
        <v>267</v>
      </c>
      <c r="N2015" t="s">
        <v>267</v>
      </c>
      <c r="O2015" t="s">
        <v>7878</v>
      </c>
      <c r="P2015">
        <v>0</v>
      </c>
      <c r="Q2015">
        <v>1</v>
      </c>
      <c r="R2015">
        <v>2</v>
      </c>
      <c r="S2015" t="s">
        <v>267</v>
      </c>
      <c r="T2015" t="s">
        <v>267</v>
      </c>
      <c r="U2015" t="s">
        <v>7879</v>
      </c>
      <c r="V2015" t="b">
        <v>0</v>
      </c>
      <c r="W2015" t="s">
        <v>265</v>
      </c>
      <c r="X2015">
        <v>1</v>
      </c>
      <c r="Y2015" t="s">
        <v>7880</v>
      </c>
      <c r="Z2015" t="s">
        <v>265</v>
      </c>
      <c r="AA2015" t="s">
        <v>265</v>
      </c>
      <c r="AB2015" t="s">
        <v>265</v>
      </c>
      <c r="AC2015" t="s">
        <v>265</v>
      </c>
      <c r="AD2015" t="s">
        <v>265</v>
      </c>
      <c r="AE2015" t="s">
        <v>265</v>
      </c>
      <c r="AF2015" t="s">
        <v>267</v>
      </c>
      <c r="AG2015" t="s">
        <v>265</v>
      </c>
      <c r="AH2015" t="s">
        <v>265</v>
      </c>
      <c r="AI2015" t="s">
        <v>265</v>
      </c>
      <c r="AJ2015" t="s">
        <v>265</v>
      </c>
      <c r="AL2015" t="str">
        <f>IF(Sudan_News12[[#This Row],[relevancy_classification_english]]="Relevant","مناسب",IF(Sudan_News12[[#This Row],[relevancy_classification_english]]="Relevant","عَرَضِيّ",""))</f>
        <v/>
      </c>
      <c r="AN2015" t="str">
        <f>IF(Sudan_News12[[#This Row],[sentiment_analysis_english]]="Negative","سلبي",IF(Sudan_News12[[#This Row],[sentiment_analysis_english]]="Neutral","حيادي",IF(Sudan_News12[[#This Row],[sentiment_analysis_english]]="Positive","إيجابي","")))</f>
        <v/>
      </c>
      <c r="AO2015" t="e">
        <f>INDEX(TextClassificationList[],MATCH(Sudan_News12[[#This Row],[text_classification_arabic]],TextClassificationList[text_classification_arabic],0),1)</f>
        <v>#N/A</v>
      </c>
      <c r="AQ2015" t="e">
        <f>INDEX(TextClassificationList[],MATCH(Sudan_News12[[#This Row],[text_classification_arabic2]],TextClassificationList[text_classification_arabic],0),1)</f>
        <v>#N/A</v>
      </c>
      <c r="AS2015" t="e">
        <f>INDEX(TextClassificationList[],MATCH(Sudan_News12[[#This Row],[text_classification_arabic3]],TextClassificationList[text_classification_arabic],0),1)</f>
        <v>#N/A</v>
      </c>
      <c r="AU2015" t="e">
        <f>INDEX(TextClassificationList[],MATCH(Sudan_News12[[#This Row],[text_classification_arabic4]],TextClassificationList[text_classification_arabic],0),1)</f>
        <v>#N/A</v>
      </c>
      <c r="AW2015" t="e">
        <f>INDEX(TextClassificationList[],MATCH(Sudan_News12[[#This Row],[text_classification_arabic5]],TextClassificationList[text_classification_arabic],0),1)</f>
        <v>#N/A</v>
      </c>
    </row>
    <row r="2016" spans="1:49" x14ac:dyDescent="0.2">
      <c r="A2016">
        <v>1.3393081913609339E+18</v>
      </c>
      <c r="B2016">
        <v>1.3393081913609339E+18</v>
      </c>
      <c r="C2016" t="s">
        <v>7881</v>
      </c>
      <c r="D2016" s="1">
        <v>44181</v>
      </c>
      <c r="E2016" s="2">
        <v>0.94131944444444449</v>
      </c>
      <c r="F2016">
        <v>200</v>
      </c>
      <c r="G2016">
        <v>1889611729</v>
      </c>
      <c r="H2016" t="s">
        <v>354</v>
      </c>
      <c r="I2016" t="s">
        <v>355</v>
      </c>
      <c r="J2016" t="s">
        <v>265</v>
      </c>
      <c r="K2016" t="s">
        <v>7882</v>
      </c>
      <c r="L2016" t="s">
        <v>266</v>
      </c>
      <c r="M2016" t="s">
        <v>267</v>
      </c>
      <c r="N2016" t="s">
        <v>267</v>
      </c>
      <c r="O2016" t="s">
        <v>7883</v>
      </c>
      <c r="P2016">
        <v>7</v>
      </c>
      <c r="Q2016">
        <v>1</v>
      </c>
      <c r="R2016">
        <v>27</v>
      </c>
      <c r="S2016" t="s">
        <v>267</v>
      </c>
      <c r="T2016" t="s">
        <v>267</v>
      </c>
      <c r="U2016" t="s">
        <v>7884</v>
      </c>
      <c r="V2016" t="b">
        <v>0</v>
      </c>
      <c r="W2016" t="s">
        <v>265</v>
      </c>
      <c r="X2016">
        <v>1</v>
      </c>
      <c r="Y2016" t="s">
        <v>7885</v>
      </c>
      <c r="Z2016" t="s">
        <v>265</v>
      </c>
      <c r="AA2016" t="s">
        <v>265</v>
      </c>
      <c r="AB2016" t="s">
        <v>265</v>
      </c>
      <c r="AC2016" t="s">
        <v>265</v>
      </c>
      <c r="AD2016" t="s">
        <v>265</v>
      </c>
      <c r="AE2016" t="s">
        <v>265</v>
      </c>
      <c r="AF2016" t="s">
        <v>267</v>
      </c>
      <c r="AG2016" t="s">
        <v>265</v>
      </c>
      <c r="AH2016" t="s">
        <v>265</v>
      </c>
      <c r="AI2016" t="s">
        <v>265</v>
      </c>
      <c r="AJ2016" t="s">
        <v>265</v>
      </c>
      <c r="AL2016" t="str">
        <f>IF(Sudan_News12[[#This Row],[relevancy_classification_english]]="Relevant","مناسب",IF(Sudan_News12[[#This Row],[relevancy_classification_english]]="Relevant","عَرَضِيّ",""))</f>
        <v/>
      </c>
      <c r="AN2016" t="str">
        <f>IF(Sudan_News12[[#This Row],[sentiment_analysis_english]]="Negative","سلبي",IF(Sudan_News12[[#This Row],[sentiment_analysis_english]]="Neutral","حيادي",IF(Sudan_News12[[#This Row],[sentiment_analysis_english]]="Positive","إيجابي","")))</f>
        <v/>
      </c>
      <c r="AO2016" t="e">
        <f>INDEX(TextClassificationList[],MATCH(Sudan_News12[[#This Row],[text_classification_arabic]],TextClassificationList[text_classification_arabic],0),1)</f>
        <v>#N/A</v>
      </c>
      <c r="AQ2016" t="e">
        <f>INDEX(TextClassificationList[],MATCH(Sudan_News12[[#This Row],[text_classification_arabic2]],TextClassificationList[text_classification_arabic],0),1)</f>
        <v>#N/A</v>
      </c>
      <c r="AS2016" t="e">
        <f>INDEX(TextClassificationList[],MATCH(Sudan_News12[[#This Row],[text_classification_arabic3]],TextClassificationList[text_classification_arabic],0),1)</f>
        <v>#N/A</v>
      </c>
      <c r="AU2016" t="e">
        <f>INDEX(TextClassificationList[],MATCH(Sudan_News12[[#This Row],[text_classification_arabic4]],TextClassificationList[text_classification_arabic],0),1)</f>
        <v>#N/A</v>
      </c>
      <c r="AW2016" t="e">
        <f>INDEX(TextClassificationList[],MATCH(Sudan_News12[[#This Row],[text_classification_arabic5]],TextClassificationList[text_classification_arabic],0),1)</f>
        <v>#N/A</v>
      </c>
    </row>
    <row r="2017" spans="1:49" x14ac:dyDescent="0.2">
      <c r="A2017">
        <v>1.3392848592698204E+18</v>
      </c>
      <c r="B2017">
        <v>1.3392814743616799E+18</v>
      </c>
      <c r="C2017" t="s">
        <v>7886</v>
      </c>
      <c r="D2017" s="1">
        <v>44181</v>
      </c>
      <c r="E2017" s="2">
        <v>0.87693287037037038</v>
      </c>
      <c r="F2017">
        <v>200</v>
      </c>
      <c r="G2017">
        <v>1889611729</v>
      </c>
      <c r="H2017" t="s">
        <v>354</v>
      </c>
      <c r="I2017" t="s">
        <v>355</v>
      </c>
      <c r="J2017" t="s">
        <v>265</v>
      </c>
      <c r="K2017" t="s">
        <v>7887</v>
      </c>
      <c r="L2017" t="s">
        <v>276</v>
      </c>
      <c r="M2017" t="s">
        <v>267</v>
      </c>
      <c r="N2017" t="s">
        <v>267</v>
      </c>
      <c r="O2017" t="s">
        <v>267</v>
      </c>
      <c r="P2017">
        <v>0</v>
      </c>
      <c r="Q2017">
        <v>0</v>
      </c>
      <c r="R2017">
        <v>0</v>
      </c>
      <c r="S2017" t="s">
        <v>267</v>
      </c>
      <c r="T2017" t="s">
        <v>267</v>
      </c>
      <c r="U2017" t="s">
        <v>7888</v>
      </c>
      <c r="V2017" t="b">
        <v>0</v>
      </c>
      <c r="W2017" t="s">
        <v>265</v>
      </c>
      <c r="X2017">
        <v>0</v>
      </c>
      <c r="Y2017" t="s">
        <v>265</v>
      </c>
      <c r="Z2017" t="s">
        <v>265</v>
      </c>
      <c r="AA2017" t="s">
        <v>265</v>
      </c>
      <c r="AB2017" t="s">
        <v>265</v>
      </c>
      <c r="AC2017" t="s">
        <v>265</v>
      </c>
      <c r="AD2017" t="s">
        <v>265</v>
      </c>
      <c r="AE2017" t="s">
        <v>265</v>
      </c>
      <c r="AF2017" t="s">
        <v>7889</v>
      </c>
      <c r="AG2017" t="s">
        <v>265</v>
      </c>
      <c r="AH2017" t="s">
        <v>265</v>
      </c>
      <c r="AI2017" t="s">
        <v>265</v>
      </c>
      <c r="AJ2017" t="s">
        <v>265</v>
      </c>
      <c r="AL2017" t="str">
        <f>IF(Sudan_News12[[#This Row],[relevancy_classification_english]]="Relevant","مناسب",IF(Sudan_News12[[#This Row],[relevancy_classification_english]]="Relevant","عَرَضِيّ",""))</f>
        <v/>
      </c>
      <c r="AN2017" t="str">
        <f>IF(Sudan_News12[[#This Row],[sentiment_analysis_english]]="Negative","سلبي",IF(Sudan_News12[[#This Row],[sentiment_analysis_english]]="Neutral","حيادي",IF(Sudan_News12[[#This Row],[sentiment_analysis_english]]="Positive","إيجابي","")))</f>
        <v/>
      </c>
      <c r="AO2017" t="e">
        <f>INDEX(TextClassificationList[],MATCH(Sudan_News12[[#This Row],[text_classification_arabic]],TextClassificationList[text_classification_arabic],0),1)</f>
        <v>#N/A</v>
      </c>
      <c r="AQ2017" t="e">
        <f>INDEX(TextClassificationList[],MATCH(Sudan_News12[[#This Row],[text_classification_arabic2]],TextClassificationList[text_classification_arabic],0),1)</f>
        <v>#N/A</v>
      </c>
      <c r="AS2017" t="e">
        <f>INDEX(TextClassificationList[],MATCH(Sudan_News12[[#This Row],[text_classification_arabic3]],TextClassificationList[text_classification_arabic],0),1)</f>
        <v>#N/A</v>
      </c>
      <c r="AU2017" t="e">
        <f>INDEX(TextClassificationList[],MATCH(Sudan_News12[[#This Row],[text_classification_arabic4]],TextClassificationList[text_classification_arabic],0),1)</f>
        <v>#N/A</v>
      </c>
      <c r="AW2017" t="e">
        <f>INDEX(TextClassificationList[],MATCH(Sudan_News12[[#This Row],[text_classification_arabic5]],TextClassificationList[text_classification_arabic],0),1)</f>
        <v>#N/A</v>
      </c>
    </row>
    <row r="2018" spans="1:49" x14ac:dyDescent="0.2">
      <c r="A2018">
        <v>1.3392807591069655E+18</v>
      </c>
      <c r="B2018">
        <v>1.3392807591069655E+18</v>
      </c>
      <c r="C2018" t="s">
        <v>7890</v>
      </c>
      <c r="D2018" s="1">
        <v>44181</v>
      </c>
      <c r="E2018" s="2">
        <v>0.86562499999999998</v>
      </c>
      <c r="F2018">
        <v>200</v>
      </c>
      <c r="G2018">
        <v>1889611729</v>
      </c>
      <c r="H2018" t="s">
        <v>354</v>
      </c>
      <c r="I2018" t="s">
        <v>355</v>
      </c>
      <c r="J2018" t="s">
        <v>265</v>
      </c>
      <c r="K2018" t="s">
        <v>7891</v>
      </c>
      <c r="L2018" t="s">
        <v>273</v>
      </c>
      <c r="M2018" t="s">
        <v>267</v>
      </c>
      <c r="N2018" t="s">
        <v>7892</v>
      </c>
      <c r="O2018" t="s">
        <v>267</v>
      </c>
      <c r="P2018">
        <v>0</v>
      </c>
      <c r="Q2018">
        <v>0</v>
      </c>
      <c r="R2018">
        <v>0</v>
      </c>
      <c r="S2018" t="s">
        <v>267</v>
      </c>
      <c r="T2018" t="s">
        <v>267</v>
      </c>
      <c r="U2018" t="s">
        <v>7893</v>
      </c>
      <c r="V2018" t="b">
        <v>0</v>
      </c>
      <c r="W2018" t="s">
        <v>265</v>
      </c>
      <c r="X2018">
        <v>0</v>
      </c>
      <c r="Y2018" t="s">
        <v>265</v>
      </c>
      <c r="Z2018" t="s">
        <v>265</v>
      </c>
      <c r="AA2018" t="s">
        <v>265</v>
      </c>
      <c r="AB2018" t="s">
        <v>265</v>
      </c>
      <c r="AC2018" t="s">
        <v>265</v>
      </c>
      <c r="AD2018" t="s">
        <v>265</v>
      </c>
      <c r="AE2018" t="s">
        <v>265</v>
      </c>
      <c r="AF2018" t="s">
        <v>267</v>
      </c>
      <c r="AG2018" t="s">
        <v>265</v>
      </c>
      <c r="AH2018" t="s">
        <v>265</v>
      </c>
      <c r="AI2018" t="s">
        <v>265</v>
      </c>
      <c r="AJ2018" t="s">
        <v>265</v>
      </c>
      <c r="AL2018" t="str">
        <f>IF(Sudan_News12[[#This Row],[relevancy_classification_english]]="Relevant","مناسب",IF(Sudan_News12[[#This Row],[relevancy_classification_english]]="Relevant","عَرَضِيّ",""))</f>
        <v/>
      </c>
      <c r="AN2018" t="str">
        <f>IF(Sudan_News12[[#This Row],[sentiment_analysis_english]]="Negative","سلبي",IF(Sudan_News12[[#This Row],[sentiment_analysis_english]]="Neutral","حيادي",IF(Sudan_News12[[#This Row],[sentiment_analysis_english]]="Positive","إيجابي","")))</f>
        <v/>
      </c>
      <c r="AO2018" t="e">
        <f>INDEX(TextClassificationList[],MATCH(Sudan_News12[[#This Row],[text_classification_arabic]],TextClassificationList[text_classification_arabic],0),1)</f>
        <v>#N/A</v>
      </c>
      <c r="AQ2018" t="e">
        <f>INDEX(TextClassificationList[],MATCH(Sudan_News12[[#This Row],[text_classification_arabic2]],TextClassificationList[text_classification_arabic],0),1)</f>
        <v>#N/A</v>
      </c>
      <c r="AS2018" t="e">
        <f>INDEX(TextClassificationList[],MATCH(Sudan_News12[[#This Row],[text_classification_arabic3]],TextClassificationList[text_classification_arabic],0),1)</f>
        <v>#N/A</v>
      </c>
      <c r="AU2018" t="e">
        <f>INDEX(TextClassificationList[],MATCH(Sudan_News12[[#This Row],[text_classification_arabic4]],TextClassificationList[text_classification_arabic],0),1)</f>
        <v>#N/A</v>
      </c>
      <c r="AW2018" t="e">
        <f>INDEX(TextClassificationList[],MATCH(Sudan_News12[[#This Row],[text_classification_arabic5]],TextClassificationList[text_classification_arabic],0),1)</f>
        <v>#N/A</v>
      </c>
    </row>
    <row r="2019" spans="1:49" x14ac:dyDescent="0.2">
      <c r="A2019">
        <v>1.3392657725065216E+18</v>
      </c>
      <c r="B2019">
        <v>1.3392657725065216E+18</v>
      </c>
      <c r="C2019" t="s">
        <v>7894</v>
      </c>
      <c r="D2019" s="1">
        <v>44181</v>
      </c>
      <c r="E2019" s="2">
        <v>0.82427083333333329</v>
      </c>
      <c r="F2019">
        <v>200</v>
      </c>
      <c r="G2019">
        <v>1889611729</v>
      </c>
      <c r="H2019" t="s">
        <v>354</v>
      </c>
      <c r="I2019" t="s">
        <v>355</v>
      </c>
      <c r="J2019" t="s">
        <v>265</v>
      </c>
      <c r="K2019" t="s">
        <v>7895</v>
      </c>
      <c r="L2019" t="s">
        <v>266</v>
      </c>
      <c r="M2019" t="s">
        <v>267</v>
      </c>
      <c r="N2019" t="s">
        <v>267</v>
      </c>
      <c r="O2019" t="s">
        <v>7896</v>
      </c>
      <c r="P2019">
        <v>2</v>
      </c>
      <c r="Q2019">
        <v>1</v>
      </c>
      <c r="R2019">
        <v>4</v>
      </c>
      <c r="S2019" t="s">
        <v>538</v>
      </c>
      <c r="T2019" t="s">
        <v>267</v>
      </c>
      <c r="U2019" t="s">
        <v>7897</v>
      </c>
      <c r="V2019" t="b">
        <v>0</v>
      </c>
      <c r="W2019" t="s">
        <v>265</v>
      </c>
      <c r="X2019">
        <v>1</v>
      </c>
      <c r="Y2019" t="s">
        <v>7898</v>
      </c>
      <c r="Z2019" t="s">
        <v>265</v>
      </c>
      <c r="AA2019" t="s">
        <v>265</v>
      </c>
      <c r="AB2019" t="s">
        <v>265</v>
      </c>
      <c r="AC2019" t="s">
        <v>265</v>
      </c>
      <c r="AD2019" t="s">
        <v>265</v>
      </c>
      <c r="AE2019" t="s">
        <v>265</v>
      </c>
      <c r="AF2019" t="s">
        <v>267</v>
      </c>
      <c r="AG2019" t="s">
        <v>265</v>
      </c>
      <c r="AH2019" t="s">
        <v>265</v>
      </c>
      <c r="AI2019" t="s">
        <v>265</v>
      </c>
      <c r="AJ2019" t="s">
        <v>265</v>
      </c>
      <c r="AL2019" t="str">
        <f>IF(Sudan_News12[[#This Row],[relevancy_classification_english]]="Relevant","مناسب",IF(Sudan_News12[[#This Row],[relevancy_classification_english]]="Relevant","عَرَضِيّ",""))</f>
        <v/>
      </c>
      <c r="AN2019" t="str">
        <f>IF(Sudan_News12[[#This Row],[sentiment_analysis_english]]="Negative","سلبي",IF(Sudan_News12[[#This Row],[sentiment_analysis_english]]="Neutral","حيادي",IF(Sudan_News12[[#This Row],[sentiment_analysis_english]]="Positive","إيجابي","")))</f>
        <v/>
      </c>
      <c r="AO2019" t="e">
        <f>INDEX(TextClassificationList[],MATCH(Sudan_News12[[#This Row],[text_classification_arabic]],TextClassificationList[text_classification_arabic],0),1)</f>
        <v>#N/A</v>
      </c>
      <c r="AQ2019" t="e">
        <f>INDEX(TextClassificationList[],MATCH(Sudan_News12[[#This Row],[text_classification_arabic2]],TextClassificationList[text_classification_arabic],0),1)</f>
        <v>#N/A</v>
      </c>
      <c r="AS2019" t="e">
        <f>INDEX(TextClassificationList[],MATCH(Sudan_News12[[#This Row],[text_classification_arabic3]],TextClassificationList[text_classification_arabic],0),1)</f>
        <v>#N/A</v>
      </c>
      <c r="AU2019" t="e">
        <f>INDEX(TextClassificationList[],MATCH(Sudan_News12[[#This Row],[text_classification_arabic4]],TextClassificationList[text_classification_arabic],0),1)</f>
        <v>#N/A</v>
      </c>
      <c r="AW2019" t="e">
        <f>INDEX(TextClassificationList[],MATCH(Sudan_News12[[#This Row],[text_classification_arabic5]],TextClassificationList[text_classification_arabic],0),1)</f>
        <v>#N/A</v>
      </c>
    </row>
    <row r="2020" spans="1:49" x14ac:dyDescent="0.2">
      <c r="A2020">
        <v>1.33925498177869E+18</v>
      </c>
      <c r="B2020">
        <v>1.33925498177869E+18</v>
      </c>
      <c r="C2020" t="s">
        <v>7899</v>
      </c>
      <c r="D2020" s="1">
        <v>44181</v>
      </c>
      <c r="E2020" s="2">
        <v>0.79449074074074078</v>
      </c>
      <c r="F2020">
        <v>200</v>
      </c>
      <c r="G2020">
        <v>1889611729</v>
      </c>
      <c r="H2020" t="s">
        <v>354</v>
      </c>
      <c r="I2020" t="s">
        <v>355</v>
      </c>
      <c r="J2020" t="s">
        <v>265</v>
      </c>
      <c r="K2020" t="s">
        <v>7900</v>
      </c>
      <c r="L2020" t="s">
        <v>266</v>
      </c>
      <c r="M2020" t="s">
        <v>267</v>
      </c>
      <c r="N2020" t="s">
        <v>267</v>
      </c>
      <c r="O2020" t="s">
        <v>267</v>
      </c>
      <c r="P2020">
        <v>0</v>
      </c>
      <c r="Q2020">
        <v>0</v>
      </c>
      <c r="R2020">
        <v>4</v>
      </c>
      <c r="S2020" t="s">
        <v>267</v>
      </c>
      <c r="T2020" t="s">
        <v>267</v>
      </c>
      <c r="U2020" t="s">
        <v>7901</v>
      </c>
      <c r="V2020" t="b">
        <v>0</v>
      </c>
      <c r="W2020" t="s">
        <v>265</v>
      </c>
      <c r="X2020">
        <v>0</v>
      </c>
      <c r="Y2020" t="s">
        <v>265</v>
      </c>
      <c r="Z2020" t="s">
        <v>265</v>
      </c>
      <c r="AA2020" t="s">
        <v>265</v>
      </c>
      <c r="AB2020" t="s">
        <v>265</v>
      </c>
      <c r="AC2020" t="s">
        <v>265</v>
      </c>
      <c r="AD2020" t="s">
        <v>265</v>
      </c>
      <c r="AE2020" t="s">
        <v>265</v>
      </c>
      <c r="AF2020" t="s">
        <v>267</v>
      </c>
      <c r="AG2020" t="s">
        <v>265</v>
      </c>
      <c r="AH2020" t="s">
        <v>265</v>
      </c>
      <c r="AI2020" t="s">
        <v>265</v>
      </c>
      <c r="AJ2020" t="s">
        <v>265</v>
      </c>
      <c r="AL2020" t="str">
        <f>IF(Sudan_News12[[#This Row],[relevancy_classification_english]]="Relevant","مناسب",IF(Sudan_News12[[#This Row],[relevancy_classification_english]]="Relevant","عَرَضِيّ",""))</f>
        <v/>
      </c>
      <c r="AN2020" t="str">
        <f>IF(Sudan_News12[[#This Row],[sentiment_analysis_english]]="Negative","سلبي",IF(Sudan_News12[[#This Row],[sentiment_analysis_english]]="Neutral","حيادي",IF(Sudan_News12[[#This Row],[sentiment_analysis_english]]="Positive","إيجابي","")))</f>
        <v/>
      </c>
      <c r="AO2020" t="e">
        <f>INDEX(TextClassificationList[],MATCH(Sudan_News12[[#This Row],[text_classification_arabic]],TextClassificationList[text_classification_arabic],0),1)</f>
        <v>#N/A</v>
      </c>
      <c r="AQ2020" t="e">
        <f>INDEX(TextClassificationList[],MATCH(Sudan_News12[[#This Row],[text_classification_arabic2]],TextClassificationList[text_classification_arabic],0),1)</f>
        <v>#N/A</v>
      </c>
      <c r="AS2020" t="e">
        <f>INDEX(TextClassificationList[],MATCH(Sudan_News12[[#This Row],[text_classification_arabic3]],TextClassificationList[text_classification_arabic],0),1)</f>
        <v>#N/A</v>
      </c>
      <c r="AU2020" t="e">
        <f>INDEX(TextClassificationList[],MATCH(Sudan_News12[[#This Row],[text_classification_arabic4]],TextClassificationList[text_classification_arabic],0),1)</f>
        <v>#N/A</v>
      </c>
      <c r="AW2020" t="e">
        <f>INDEX(TextClassificationList[],MATCH(Sudan_News12[[#This Row],[text_classification_arabic5]],TextClassificationList[text_classification_arabic],0),1)</f>
        <v>#N/A</v>
      </c>
    </row>
    <row r="2021" spans="1:49" x14ac:dyDescent="0.2">
      <c r="A2021">
        <v>1.3392209916675564E+18</v>
      </c>
      <c r="B2021">
        <v>1.3392209916675564E+18</v>
      </c>
      <c r="C2021" t="s">
        <v>7902</v>
      </c>
      <c r="D2021" s="1">
        <v>44181</v>
      </c>
      <c r="E2021" s="2">
        <v>0.7006944444444444</v>
      </c>
      <c r="F2021">
        <v>200</v>
      </c>
      <c r="G2021">
        <v>1889611729</v>
      </c>
      <c r="H2021" t="s">
        <v>354</v>
      </c>
      <c r="I2021" t="s">
        <v>355</v>
      </c>
      <c r="J2021" t="s">
        <v>265</v>
      </c>
      <c r="K2021" t="s">
        <v>7903</v>
      </c>
      <c r="L2021" t="s">
        <v>266</v>
      </c>
      <c r="M2021" t="s">
        <v>267</v>
      </c>
      <c r="N2021" t="s">
        <v>267</v>
      </c>
      <c r="O2021" t="s">
        <v>7904</v>
      </c>
      <c r="P2021">
        <v>1</v>
      </c>
      <c r="Q2021">
        <v>0</v>
      </c>
      <c r="R2021">
        <v>1</v>
      </c>
      <c r="S2021" t="s">
        <v>267</v>
      </c>
      <c r="T2021" t="s">
        <v>267</v>
      </c>
      <c r="U2021" t="s">
        <v>7905</v>
      </c>
      <c r="V2021" t="b">
        <v>0</v>
      </c>
      <c r="W2021" t="s">
        <v>265</v>
      </c>
      <c r="X2021">
        <v>1</v>
      </c>
      <c r="Y2021" t="s">
        <v>7906</v>
      </c>
      <c r="Z2021" t="s">
        <v>265</v>
      </c>
      <c r="AA2021" t="s">
        <v>265</v>
      </c>
      <c r="AB2021" t="s">
        <v>265</v>
      </c>
      <c r="AC2021" t="s">
        <v>265</v>
      </c>
      <c r="AD2021" t="s">
        <v>265</v>
      </c>
      <c r="AE2021" t="s">
        <v>265</v>
      </c>
      <c r="AF2021" t="s">
        <v>267</v>
      </c>
      <c r="AG2021" t="s">
        <v>265</v>
      </c>
      <c r="AH2021" t="s">
        <v>265</v>
      </c>
      <c r="AI2021" t="s">
        <v>265</v>
      </c>
      <c r="AJ2021" t="s">
        <v>265</v>
      </c>
      <c r="AL2021" t="str">
        <f>IF(Sudan_News12[[#This Row],[relevancy_classification_english]]="Relevant","مناسب",IF(Sudan_News12[[#This Row],[relevancy_classification_english]]="Relevant","عَرَضِيّ",""))</f>
        <v/>
      </c>
      <c r="AN2021" t="str">
        <f>IF(Sudan_News12[[#This Row],[sentiment_analysis_english]]="Negative","سلبي",IF(Sudan_News12[[#This Row],[sentiment_analysis_english]]="Neutral","حيادي",IF(Sudan_News12[[#This Row],[sentiment_analysis_english]]="Positive","إيجابي","")))</f>
        <v/>
      </c>
      <c r="AO2021" t="e">
        <f>INDEX(TextClassificationList[],MATCH(Sudan_News12[[#This Row],[text_classification_arabic]],TextClassificationList[text_classification_arabic],0),1)</f>
        <v>#N/A</v>
      </c>
      <c r="AQ2021" t="e">
        <f>INDEX(TextClassificationList[],MATCH(Sudan_News12[[#This Row],[text_classification_arabic2]],TextClassificationList[text_classification_arabic],0),1)</f>
        <v>#N/A</v>
      </c>
      <c r="AS2021" t="e">
        <f>INDEX(TextClassificationList[],MATCH(Sudan_News12[[#This Row],[text_classification_arabic3]],TextClassificationList[text_classification_arabic],0),1)</f>
        <v>#N/A</v>
      </c>
      <c r="AU2021" t="e">
        <f>INDEX(TextClassificationList[],MATCH(Sudan_News12[[#This Row],[text_classification_arabic4]],TextClassificationList[text_classification_arabic],0),1)</f>
        <v>#N/A</v>
      </c>
      <c r="AW2021" t="e">
        <f>INDEX(TextClassificationList[],MATCH(Sudan_News12[[#This Row],[text_classification_arabic5]],TextClassificationList[text_classification_arabic],0),1)</f>
        <v>#N/A</v>
      </c>
    </row>
    <row r="2022" spans="1:49" x14ac:dyDescent="0.2">
      <c r="A2022">
        <v>1.3389225387311882E+18</v>
      </c>
      <c r="B2022">
        <v>1.3389225387311882E+18</v>
      </c>
      <c r="C2022" t="s">
        <v>7907</v>
      </c>
      <c r="D2022" s="1">
        <v>44180</v>
      </c>
      <c r="E2022" s="2">
        <v>0.87711805555555555</v>
      </c>
      <c r="F2022">
        <v>200</v>
      </c>
      <c r="G2022">
        <v>1889611729</v>
      </c>
      <c r="H2022" t="s">
        <v>354</v>
      </c>
      <c r="I2022" t="s">
        <v>355</v>
      </c>
      <c r="J2022" t="s">
        <v>265</v>
      </c>
      <c r="K2022" t="s">
        <v>7908</v>
      </c>
      <c r="L2022" t="s">
        <v>266</v>
      </c>
      <c r="M2022" t="s">
        <v>267</v>
      </c>
      <c r="N2022" t="s">
        <v>267</v>
      </c>
      <c r="O2022" t="s">
        <v>7909</v>
      </c>
      <c r="P2022">
        <v>0</v>
      </c>
      <c r="Q2022">
        <v>0</v>
      </c>
      <c r="R2022">
        <v>0</v>
      </c>
      <c r="S2022" t="s">
        <v>267</v>
      </c>
      <c r="T2022" t="s">
        <v>267</v>
      </c>
      <c r="U2022" t="s">
        <v>7910</v>
      </c>
      <c r="V2022" t="b">
        <v>0</v>
      </c>
      <c r="W2022" t="s">
        <v>265</v>
      </c>
      <c r="X2022">
        <v>1</v>
      </c>
      <c r="Y2022" t="s">
        <v>7911</v>
      </c>
      <c r="Z2022" t="s">
        <v>265</v>
      </c>
      <c r="AA2022" t="s">
        <v>265</v>
      </c>
      <c r="AB2022" t="s">
        <v>265</v>
      </c>
      <c r="AC2022" t="s">
        <v>265</v>
      </c>
      <c r="AD2022" t="s">
        <v>265</v>
      </c>
      <c r="AE2022" t="s">
        <v>265</v>
      </c>
      <c r="AF2022" t="s">
        <v>267</v>
      </c>
      <c r="AG2022" t="s">
        <v>265</v>
      </c>
      <c r="AH2022" t="s">
        <v>265</v>
      </c>
      <c r="AI2022" t="s">
        <v>265</v>
      </c>
      <c r="AJ2022" t="s">
        <v>265</v>
      </c>
      <c r="AL2022" t="str">
        <f>IF(Sudan_News12[[#This Row],[relevancy_classification_english]]="Relevant","مناسب",IF(Sudan_News12[[#This Row],[relevancy_classification_english]]="Relevant","عَرَضِيّ",""))</f>
        <v/>
      </c>
      <c r="AN2022" t="str">
        <f>IF(Sudan_News12[[#This Row],[sentiment_analysis_english]]="Negative","سلبي",IF(Sudan_News12[[#This Row],[sentiment_analysis_english]]="Neutral","حيادي",IF(Sudan_News12[[#This Row],[sentiment_analysis_english]]="Positive","إيجابي","")))</f>
        <v/>
      </c>
      <c r="AO2022" t="e">
        <f>INDEX(TextClassificationList[],MATCH(Sudan_News12[[#This Row],[text_classification_arabic]],TextClassificationList[text_classification_arabic],0),1)</f>
        <v>#N/A</v>
      </c>
      <c r="AQ2022" t="e">
        <f>INDEX(TextClassificationList[],MATCH(Sudan_News12[[#This Row],[text_classification_arabic2]],TextClassificationList[text_classification_arabic],0),1)</f>
        <v>#N/A</v>
      </c>
      <c r="AS2022" t="e">
        <f>INDEX(TextClassificationList[],MATCH(Sudan_News12[[#This Row],[text_classification_arabic3]],TextClassificationList[text_classification_arabic],0),1)</f>
        <v>#N/A</v>
      </c>
      <c r="AU2022" t="e">
        <f>INDEX(TextClassificationList[],MATCH(Sudan_News12[[#This Row],[text_classification_arabic4]],TextClassificationList[text_classification_arabic],0),1)</f>
        <v>#N/A</v>
      </c>
      <c r="AW2022" t="e">
        <f>INDEX(TextClassificationList[],MATCH(Sudan_News12[[#This Row],[text_classification_arabic5]],TextClassificationList[text_classification_arabic],0),1)</f>
        <v>#N/A</v>
      </c>
    </row>
    <row r="2023" spans="1:49" x14ac:dyDescent="0.2">
      <c r="A2023">
        <v>1.3387420454611149E+18</v>
      </c>
      <c r="B2023">
        <v>1.3387420454611149E+18</v>
      </c>
      <c r="C2023" t="s">
        <v>7912</v>
      </c>
      <c r="D2023" s="1">
        <v>44180</v>
      </c>
      <c r="E2023" s="2">
        <v>0.37905092592592593</v>
      </c>
      <c r="F2023">
        <v>200</v>
      </c>
      <c r="G2023">
        <v>1889611729</v>
      </c>
      <c r="H2023" t="s">
        <v>354</v>
      </c>
      <c r="I2023" t="s">
        <v>355</v>
      </c>
      <c r="J2023" t="s">
        <v>265</v>
      </c>
      <c r="K2023" t="s">
        <v>7913</v>
      </c>
      <c r="L2023" t="s">
        <v>266</v>
      </c>
      <c r="M2023" t="s">
        <v>267</v>
      </c>
      <c r="N2023" t="s">
        <v>267</v>
      </c>
      <c r="O2023" t="s">
        <v>267</v>
      </c>
      <c r="P2023">
        <v>0</v>
      </c>
      <c r="Q2023">
        <v>1</v>
      </c>
      <c r="R2023">
        <v>5</v>
      </c>
      <c r="S2023" t="s">
        <v>267</v>
      </c>
      <c r="T2023" t="s">
        <v>267</v>
      </c>
      <c r="U2023" t="s">
        <v>7914</v>
      </c>
      <c r="V2023" t="b">
        <v>0</v>
      </c>
      <c r="W2023" t="s">
        <v>265</v>
      </c>
      <c r="X2023">
        <v>0</v>
      </c>
      <c r="Y2023" t="s">
        <v>265</v>
      </c>
      <c r="Z2023" t="s">
        <v>265</v>
      </c>
      <c r="AA2023" t="s">
        <v>265</v>
      </c>
      <c r="AB2023" t="s">
        <v>265</v>
      </c>
      <c r="AC2023" t="s">
        <v>265</v>
      </c>
      <c r="AD2023" t="s">
        <v>265</v>
      </c>
      <c r="AE2023" t="s">
        <v>265</v>
      </c>
      <c r="AF2023" t="s">
        <v>267</v>
      </c>
      <c r="AG2023" t="s">
        <v>265</v>
      </c>
      <c r="AH2023" t="s">
        <v>265</v>
      </c>
      <c r="AI2023" t="s">
        <v>265</v>
      </c>
      <c r="AJ2023" t="s">
        <v>265</v>
      </c>
      <c r="AL2023" t="str">
        <f>IF(Sudan_News12[[#This Row],[relevancy_classification_english]]="Relevant","مناسب",IF(Sudan_News12[[#This Row],[relevancy_classification_english]]="Relevant","عَرَضِيّ",""))</f>
        <v/>
      </c>
      <c r="AN2023" t="str">
        <f>IF(Sudan_News12[[#This Row],[sentiment_analysis_english]]="Negative","سلبي",IF(Sudan_News12[[#This Row],[sentiment_analysis_english]]="Neutral","حيادي",IF(Sudan_News12[[#This Row],[sentiment_analysis_english]]="Positive","إيجابي","")))</f>
        <v/>
      </c>
      <c r="AO2023" t="e">
        <f>INDEX(TextClassificationList[],MATCH(Sudan_News12[[#This Row],[text_classification_arabic]],TextClassificationList[text_classification_arabic],0),1)</f>
        <v>#N/A</v>
      </c>
      <c r="AQ2023" t="e">
        <f>INDEX(TextClassificationList[],MATCH(Sudan_News12[[#This Row],[text_classification_arabic2]],TextClassificationList[text_classification_arabic],0),1)</f>
        <v>#N/A</v>
      </c>
      <c r="AS2023" t="e">
        <f>INDEX(TextClassificationList[],MATCH(Sudan_News12[[#This Row],[text_classification_arabic3]],TextClassificationList[text_classification_arabic],0),1)</f>
        <v>#N/A</v>
      </c>
      <c r="AU2023" t="e">
        <f>INDEX(TextClassificationList[],MATCH(Sudan_News12[[#This Row],[text_classification_arabic4]],TextClassificationList[text_classification_arabic],0),1)</f>
        <v>#N/A</v>
      </c>
      <c r="AW2023" t="e">
        <f>INDEX(TextClassificationList[],MATCH(Sudan_News12[[#This Row],[text_classification_arabic5]],TextClassificationList[text_classification_arabic],0),1)</f>
        <v>#N/A</v>
      </c>
    </row>
    <row r="2024" spans="1:49" x14ac:dyDescent="0.2">
      <c r="A2024">
        <v>1.3385411721223332E+18</v>
      </c>
      <c r="B2024">
        <v>1.3385411721223332E+18</v>
      </c>
      <c r="C2024" t="s">
        <v>7915</v>
      </c>
      <c r="D2024" s="1">
        <v>44179</v>
      </c>
      <c r="E2024" s="2">
        <v>0.82474537037037032</v>
      </c>
      <c r="F2024">
        <v>200</v>
      </c>
      <c r="G2024">
        <v>1889611729</v>
      </c>
      <c r="H2024" t="s">
        <v>354</v>
      </c>
      <c r="I2024" t="s">
        <v>355</v>
      </c>
      <c r="J2024" t="s">
        <v>265</v>
      </c>
      <c r="K2024" t="s">
        <v>7916</v>
      </c>
      <c r="L2024" t="s">
        <v>266</v>
      </c>
      <c r="M2024" t="s">
        <v>267</v>
      </c>
      <c r="N2024" t="s">
        <v>267</v>
      </c>
      <c r="O2024" t="s">
        <v>267</v>
      </c>
      <c r="P2024">
        <v>1</v>
      </c>
      <c r="Q2024">
        <v>0</v>
      </c>
      <c r="R2024">
        <v>2</v>
      </c>
      <c r="S2024" t="s">
        <v>267</v>
      </c>
      <c r="T2024" t="s">
        <v>267</v>
      </c>
      <c r="U2024" t="s">
        <v>7917</v>
      </c>
      <c r="V2024" t="b">
        <v>0</v>
      </c>
      <c r="W2024" t="s">
        <v>265</v>
      </c>
      <c r="X2024">
        <v>0</v>
      </c>
      <c r="Y2024" t="s">
        <v>265</v>
      </c>
      <c r="Z2024" t="s">
        <v>265</v>
      </c>
      <c r="AA2024" t="s">
        <v>265</v>
      </c>
      <c r="AB2024" t="s">
        <v>265</v>
      </c>
      <c r="AC2024" t="s">
        <v>265</v>
      </c>
      <c r="AD2024" t="s">
        <v>265</v>
      </c>
      <c r="AE2024" t="s">
        <v>265</v>
      </c>
      <c r="AF2024" t="s">
        <v>267</v>
      </c>
      <c r="AG2024" t="s">
        <v>265</v>
      </c>
      <c r="AH2024" t="s">
        <v>265</v>
      </c>
      <c r="AI2024" t="s">
        <v>265</v>
      </c>
      <c r="AJ2024" t="s">
        <v>265</v>
      </c>
      <c r="AL2024" t="str">
        <f>IF(Sudan_News12[[#This Row],[relevancy_classification_english]]="Relevant","مناسب",IF(Sudan_News12[[#This Row],[relevancy_classification_english]]="Relevant","عَرَضِيّ",""))</f>
        <v/>
      </c>
      <c r="AN2024" t="str">
        <f>IF(Sudan_News12[[#This Row],[sentiment_analysis_english]]="Negative","سلبي",IF(Sudan_News12[[#This Row],[sentiment_analysis_english]]="Neutral","حيادي",IF(Sudan_News12[[#This Row],[sentiment_analysis_english]]="Positive","إيجابي","")))</f>
        <v/>
      </c>
      <c r="AO2024" t="e">
        <f>INDEX(TextClassificationList[],MATCH(Sudan_News12[[#This Row],[text_classification_arabic]],TextClassificationList[text_classification_arabic],0),1)</f>
        <v>#N/A</v>
      </c>
      <c r="AQ2024" t="e">
        <f>INDEX(TextClassificationList[],MATCH(Sudan_News12[[#This Row],[text_classification_arabic2]],TextClassificationList[text_classification_arabic],0),1)</f>
        <v>#N/A</v>
      </c>
      <c r="AS2024" t="e">
        <f>INDEX(TextClassificationList[],MATCH(Sudan_News12[[#This Row],[text_classification_arabic3]],TextClassificationList[text_classification_arabic],0),1)</f>
        <v>#N/A</v>
      </c>
      <c r="AU2024" t="e">
        <f>INDEX(TextClassificationList[],MATCH(Sudan_News12[[#This Row],[text_classification_arabic4]],TextClassificationList[text_classification_arabic],0),1)</f>
        <v>#N/A</v>
      </c>
      <c r="AW2024" t="e">
        <f>INDEX(TextClassificationList[],MATCH(Sudan_News12[[#This Row],[text_classification_arabic5]],TextClassificationList[text_classification_arabic],0),1)</f>
        <v>#N/A</v>
      </c>
    </row>
    <row r="2025" spans="1:49" x14ac:dyDescent="0.2">
      <c r="A2025">
        <v>1.3384868285722173E+18</v>
      </c>
      <c r="B2025">
        <v>1.3384868285722173E+18</v>
      </c>
      <c r="C2025" t="s">
        <v>7918</v>
      </c>
      <c r="D2025" s="1">
        <v>44179</v>
      </c>
      <c r="E2025" s="2">
        <v>0.67479166666666668</v>
      </c>
      <c r="F2025">
        <v>200</v>
      </c>
      <c r="G2025">
        <v>1889611729</v>
      </c>
      <c r="H2025" t="s">
        <v>354</v>
      </c>
      <c r="I2025" t="s">
        <v>355</v>
      </c>
      <c r="J2025" t="s">
        <v>265</v>
      </c>
      <c r="K2025" t="s">
        <v>7919</v>
      </c>
      <c r="L2025" t="s">
        <v>278</v>
      </c>
      <c r="M2025" t="s">
        <v>267</v>
      </c>
      <c r="N2025" t="s">
        <v>267</v>
      </c>
      <c r="O2025" t="s">
        <v>7920</v>
      </c>
      <c r="P2025">
        <v>0</v>
      </c>
      <c r="Q2025">
        <v>0</v>
      </c>
      <c r="R2025">
        <v>0</v>
      </c>
      <c r="S2025" t="s">
        <v>269</v>
      </c>
      <c r="T2025" t="s">
        <v>267</v>
      </c>
      <c r="U2025" t="s">
        <v>7921</v>
      </c>
      <c r="V2025" t="b">
        <v>0</v>
      </c>
      <c r="W2025" t="s">
        <v>265</v>
      </c>
      <c r="X2025">
        <v>1</v>
      </c>
      <c r="Y2025" t="s">
        <v>7922</v>
      </c>
      <c r="Z2025" t="s">
        <v>265</v>
      </c>
      <c r="AA2025" t="s">
        <v>265</v>
      </c>
      <c r="AB2025" t="s">
        <v>265</v>
      </c>
      <c r="AC2025" t="s">
        <v>265</v>
      </c>
      <c r="AD2025" t="s">
        <v>265</v>
      </c>
      <c r="AE2025" t="s">
        <v>265</v>
      </c>
      <c r="AF2025" t="s">
        <v>267</v>
      </c>
      <c r="AG2025" t="s">
        <v>265</v>
      </c>
      <c r="AH2025" t="s">
        <v>265</v>
      </c>
      <c r="AI2025" t="s">
        <v>265</v>
      </c>
      <c r="AJ2025" t="s">
        <v>265</v>
      </c>
      <c r="AL2025" t="str">
        <f>IF(Sudan_News12[[#This Row],[relevancy_classification_english]]="Relevant","مناسب",IF(Sudan_News12[[#This Row],[relevancy_classification_english]]="Relevant","عَرَضِيّ",""))</f>
        <v/>
      </c>
      <c r="AN2025" t="str">
        <f>IF(Sudan_News12[[#This Row],[sentiment_analysis_english]]="Negative","سلبي",IF(Sudan_News12[[#This Row],[sentiment_analysis_english]]="Neutral","حيادي",IF(Sudan_News12[[#This Row],[sentiment_analysis_english]]="Positive","إيجابي","")))</f>
        <v/>
      </c>
      <c r="AO2025" t="e">
        <f>INDEX(TextClassificationList[],MATCH(Sudan_News12[[#This Row],[text_classification_arabic]],TextClassificationList[text_classification_arabic],0),1)</f>
        <v>#N/A</v>
      </c>
      <c r="AQ2025" t="e">
        <f>INDEX(TextClassificationList[],MATCH(Sudan_News12[[#This Row],[text_classification_arabic2]],TextClassificationList[text_classification_arabic],0),1)</f>
        <v>#N/A</v>
      </c>
      <c r="AS2025" t="e">
        <f>INDEX(TextClassificationList[],MATCH(Sudan_News12[[#This Row],[text_classification_arabic3]],TextClassificationList[text_classification_arabic],0),1)</f>
        <v>#N/A</v>
      </c>
      <c r="AU2025" t="e">
        <f>INDEX(TextClassificationList[],MATCH(Sudan_News12[[#This Row],[text_classification_arabic4]],TextClassificationList[text_classification_arabic],0),1)</f>
        <v>#N/A</v>
      </c>
      <c r="AW2025" t="e">
        <f>INDEX(TextClassificationList[],MATCH(Sudan_News12[[#This Row],[text_classification_arabic5]],TextClassificationList[text_classification_arabic],0),1)</f>
        <v>#N/A</v>
      </c>
    </row>
    <row r="2026" spans="1:49" x14ac:dyDescent="0.2">
      <c r="A2026">
        <v>1.3384838116177388E+18</v>
      </c>
      <c r="B2026">
        <v>1.3384838116177388E+18</v>
      </c>
      <c r="C2026" t="s">
        <v>7923</v>
      </c>
      <c r="D2026" s="1">
        <v>44179</v>
      </c>
      <c r="E2026" s="2">
        <v>0.66646990740740741</v>
      </c>
      <c r="F2026">
        <v>200</v>
      </c>
      <c r="G2026">
        <v>1889611729</v>
      </c>
      <c r="H2026" t="s">
        <v>354</v>
      </c>
      <c r="I2026" t="s">
        <v>355</v>
      </c>
      <c r="J2026" t="s">
        <v>265</v>
      </c>
      <c r="K2026" t="s">
        <v>7924</v>
      </c>
      <c r="L2026" t="s">
        <v>266</v>
      </c>
      <c r="M2026" t="s">
        <v>267</v>
      </c>
      <c r="N2026" t="s">
        <v>267</v>
      </c>
      <c r="O2026" t="s">
        <v>267</v>
      </c>
      <c r="P2026">
        <v>0</v>
      </c>
      <c r="Q2026">
        <v>0</v>
      </c>
      <c r="R2026">
        <v>0</v>
      </c>
      <c r="S2026" t="s">
        <v>267</v>
      </c>
      <c r="T2026" t="s">
        <v>267</v>
      </c>
      <c r="U2026" t="s">
        <v>7925</v>
      </c>
      <c r="V2026" t="b">
        <v>0</v>
      </c>
      <c r="W2026" t="s">
        <v>265</v>
      </c>
      <c r="X2026">
        <v>0</v>
      </c>
      <c r="Y2026" t="s">
        <v>265</v>
      </c>
      <c r="Z2026" t="s">
        <v>265</v>
      </c>
      <c r="AA2026" t="s">
        <v>265</v>
      </c>
      <c r="AB2026" t="s">
        <v>265</v>
      </c>
      <c r="AC2026" t="s">
        <v>265</v>
      </c>
      <c r="AD2026" t="s">
        <v>265</v>
      </c>
      <c r="AE2026" t="s">
        <v>265</v>
      </c>
      <c r="AF2026" t="s">
        <v>267</v>
      </c>
      <c r="AG2026" t="s">
        <v>265</v>
      </c>
      <c r="AH2026" t="s">
        <v>265</v>
      </c>
      <c r="AI2026" t="s">
        <v>265</v>
      </c>
      <c r="AJ2026" t="s">
        <v>265</v>
      </c>
      <c r="AL2026" t="str">
        <f>IF(Sudan_News12[[#This Row],[relevancy_classification_english]]="Relevant","مناسب",IF(Sudan_News12[[#This Row],[relevancy_classification_english]]="Relevant","عَرَضِيّ",""))</f>
        <v/>
      </c>
      <c r="AN2026" t="str">
        <f>IF(Sudan_News12[[#This Row],[sentiment_analysis_english]]="Negative","سلبي",IF(Sudan_News12[[#This Row],[sentiment_analysis_english]]="Neutral","حيادي",IF(Sudan_News12[[#This Row],[sentiment_analysis_english]]="Positive","إيجابي","")))</f>
        <v/>
      </c>
      <c r="AO2026" t="e">
        <f>INDEX(TextClassificationList[],MATCH(Sudan_News12[[#This Row],[text_classification_arabic]],TextClassificationList[text_classification_arabic],0),1)</f>
        <v>#N/A</v>
      </c>
      <c r="AQ2026" t="e">
        <f>INDEX(TextClassificationList[],MATCH(Sudan_News12[[#This Row],[text_classification_arabic2]],TextClassificationList[text_classification_arabic],0),1)</f>
        <v>#N/A</v>
      </c>
      <c r="AS2026" t="e">
        <f>INDEX(TextClassificationList[],MATCH(Sudan_News12[[#This Row],[text_classification_arabic3]],TextClassificationList[text_classification_arabic],0),1)</f>
        <v>#N/A</v>
      </c>
      <c r="AU2026" t="e">
        <f>INDEX(TextClassificationList[],MATCH(Sudan_News12[[#This Row],[text_classification_arabic4]],TextClassificationList[text_classification_arabic],0),1)</f>
        <v>#N/A</v>
      </c>
      <c r="AW2026" t="e">
        <f>INDEX(TextClassificationList[],MATCH(Sudan_News12[[#This Row],[text_classification_arabic5]],TextClassificationList[text_classification_arabic],0),1)</f>
        <v>#N/A</v>
      </c>
    </row>
    <row r="2027" spans="1:49" x14ac:dyDescent="0.2">
      <c r="A2027">
        <v>1.3384564009016566E+18</v>
      </c>
      <c r="B2027">
        <v>1.3384564009016566E+18</v>
      </c>
      <c r="C2027" t="s">
        <v>7926</v>
      </c>
      <c r="D2027" s="1">
        <v>44179</v>
      </c>
      <c r="E2027" s="2">
        <v>0.59082175925925928</v>
      </c>
      <c r="F2027">
        <v>200</v>
      </c>
      <c r="G2027">
        <v>1889611729</v>
      </c>
      <c r="H2027" t="s">
        <v>354</v>
      </c>
      <c r="I2027" t="s">
        <v>355</v>
      </c>
      <c r="J2027" t="s">
        <v>265</v>
      </c>
      <c r="K2027" t="s">
        <v>7927</v>
      </c>
      <c r="L2027" t="s">
        <v>273</v>
      </c>
      <c r="M2027" t="s">
        <v>267</v>
      </c>
      <c r="N2027" t="s">
        <v>267</v>
      </c>
      <c r="O2027" t="s">
        <v>7928</v>
      </c>
      <c r="P2027">
        <v>0</v>
      </c>
      <c r="Q2027">
        <v>0</v>
      </c>
      <c r="R2027">
        <v>0</v>
      </c>
      <c r="S2027" t="s">
        <v>267</v>
      </c>
      <c r="T2027" t="s">
        <v>267</v>
      </c>
      <c r="U2027" t="s">
        <v>7929</v>
      </c>
      <c r="V2027" t="b">
        <v>0</v>
      </c>
      <c r="W2027" t="s">
        <v>265</v>
      </c>
      <c r="X2027">
        <v>1</v>
      </c>
      <c r="Y2027" t="s">
        <v>7930</v>
      </c>
      <c r="Z2027" t="s">
        <v>265</v>
      </c>
      <c r="AA2027" t="s">
        <v>265</v>
      </c>
      <c r="AB2027" t="s">
        <v>265</v>
      </c>
      <c r="AC2027" t="s">
        <v>265</v>
      </c>
      <c r="AD2027" t="s">
        <v>265</v>
      </c>
      <c r="AE2027" t="s">
        <v>265</v>
      </c>
      <c r="AF2027" t="s">
        <v>267</v>
      </c>
      <c r="AG2027" t="s">
        <v>265</v>
      </c>
      <c r="AH2027" t="s">
        <v>265</v>
      </c>
      <c r="AI2027" t="s">
        <v>265</v>
      </c>
      <c r="AJ2027" t="s">
        <v>265</v>
      </c>
      <c r="AL2027" t="str">
        <f>IF(Sudan_News12[[#This Row],[relevancy_classification_english]]="Relevant","مناسب",IF(Sudan_News12[[#This Row],[relevancy_classification_english]]="Relevant","عَرَضِيّ",""))</f>
        <v/>
      </c>
      <c r="AN2027" t="str">
        <f>IF(Sudan_News12[[#This Row],[sentiment_analysis_english]]="Negative","سلبي",IF(Sudan_News12[[#This Row],[sentiment_analysis_english]]="Neutral","حيادي",IF(Sudan_News12[[#This Row],[sentiment_analysis_english]]="Positive","إيجابي","")))</f>
        <v/>
      </c>
      <c r="AO2027" t="e">
        <f>INDEX(TextClassificationList[],MATCH(Sudan_News12[[#This Row],[text_classification_arabic]],TextClassificationList[text_classification_arabic],0),1)</f>
        <v>#N/A</v>
      </c>
      <c r="AQ2027" t="e">
        <f>INDEX(TextClassificationList[],MATCH(Sudan_News12[[#This Row],[text_classification_arabic2]],TextClassificationList[text_classification_arabic],0),1)</f>
        <v>#N/A</v>
      </c>
      <c r="AS2027" t="e">
        <f>INDEX(TextClassificationList[],MATCH(Sudan_News12[[#This Row],[text_classification_arabic3]],TextClassificationList[text_classification_arabic],0),1)</f>
        <v>#N/A</v>
      </c>
      <c r="AU2027" t="e">
        <f>INDEX(TextClassificationList[],MATCH(Sudan_News12[[#This Row],[text_classification_arabic4]],TextClassificationList[text_classification_arabic],0),1)</f>
        <v>#N/A</v>
      </c>
      <c r="AW2027" t="e">
        <f>INDEX(TextClassificationList[],MATCH(Sudan_News12[[#This Row],[text_classification_arabic5]],TextClassificationList[text_classification_arabic],0),1)</f>
        <v>#N/A</v>
      </c>
    </row>
    <row r="2028" spans="1:49" x14ac:dyDescent="0.2">
      <c r="A2028">
        <v>1.3384152818829271E+18</v>
      </c>
      <c r="B2028">
        <v>1.3384152818829271E+18</v>
      </c>
      <c r="C2028" t="s">
        <v>7931</v>
      </c>
      <c r="D2028" s="1">
        <v>44179</v>
      </c>
      <c r="E2028" s="2">
        <v>0.47736111111111112</v>
      </c>
      <c r="F2028">
        <v>200</v>
      </c>
      <c r="G2028">
        <v>1889611729</v>
      </c>
      <c r="H2028" t="s">
        <v>354</v>
      </c>
      <c r="I2028" t="s">
        <v>355</v>
      </c>
      <c r="J2028" t="s">
        <v>265</v>
      </c>
      <c r="K2028" t="s">
        <v>7932</v>
      </c>
      <c r="L2028" t="s">
        <v>266</v>
      </c>
      <c r="M2028" t="s">
        <v>267</v>
      </c>
      <c r="N2028" t="s">
        <v>267</v>
      </c>
      <c r="O2028" t="s">
        <v>267</v>
      </c>
      <c r="P2028">
        <v>0</v>
      </c>
      <c r="Q2028">
        <v>1</v>
      </c>
      <c r="R2028">
        <v>4</v>
      </c>
      <c r="S2028" t="s">
        <v>7933</v>
      </c>
      <c r="T2028" t="s">
        <v>267</v>
      </c>
      <c r="U2028" t="s">
        <v>7934</v>
      </c>
      <c r="V2028" t="b">
        <v>0</v>
      </c>
      <c r="W2028" t="s">
        <v>265</v>
      </c>
      <c r="X2028">
        <v>0</v>
      </c>
      <c r="Y2028" t="s">
        <v>265</v>
      </c>
      <c r="Z2028" t="s">
        <v>265</v>
      </c>
      <c r="AA2028" t="s">
        <v>265</v>
      </c>
      <c r="AB2028" t="s">
        <v>265</v>
      </c>
      <c r="AC2028" t="s">
        <v>265</v>
      </c>
      <c r="AD2028" t="s">
        <v>265</v>
      </c>
      <c r="AE2028" t="s">
        <v>265</v>
      </c>
      <c r="AF2028" t="s">
        <v>267</v>
      </c>
      <c r="AG2028" t="s">
        <v>265</v>
      </c>
      <c r="AH2028" t="s">
        <v>265</v>
      </c>
      <c r="AI2028" t="s">
        <v>265</v>
      </c>
      <c r="AJ2028" t="s">
        <v>265</v>
      </c>
      <c r="AL2028" t="str">
        <f>IF(Sudan_News12[[#This Row],[relevancy_classification_english]]="Relevant","مناسب",IF(Sudan_News12[[#This Row],[relevancy_classification_english]]="Relevant","عَرَضِيّ",""))</f>
        <v/>
      </c>
      <c r="AN2028" t="str">
        <f>IF(Sudan_News12[[#This Row],[sentiment_analysis_english]]="Negative","سلبي",IF(Sudan_News12[[#This Row],[sentiment_analysis_english]]="Neutral","حيادي",IF(Sudan_News12[[#This Row],[sentiment_analysis_english]]="Positive","إيجابي","")))</f>
        <v/>
      </c>
      <c r="AO2028" t="e">
        <f>INDEX(TextClassificationList[],MATCH(Sudan_News12[[#This Row],[text_classification_arabic]],TextClassificationList[text_classification_arabic],0),1)</f>
        <v>#N/A</v>
      </c>
      <c r="AQ2028" t="e">
        <f>INDEX(TextClassificationList[],MATCH(Sudan_News12[[#This Row],[text_classification_arabic2]],TextClassificationList[text_classification_arabic],0),1)</f>
        <v>#N/A</v>
      </c>
      <c r="AS2028" t="e">
        <f>INDEX(TextClassificationList[],MATCH(Sudan_News12[[#This Row],[text_classification_arabic3]],TextClassificationList[text_classification_arabic],0),1)</f>
        <v>#N/A</v>
      </c>
      <c r="AU2028" t="e">
        <f>INDEX(TextClassificationList[],MATCH(Sudan_News12[[#This Row],[text_classification_arabic4]],TextClassificationList[text_classification_arabic],0),1)</f>
        <v>#N/A</v>
      </c>
      <c r="AW2028" t="e">
        <f>INDEX(TextClassificationList[],MATCH(Sudan_News12[[#This Row],[text_classification_arabic5]],TextClassificationList[text_classification_arabic],0),1)</f>
        <v>#N/A</v>
      </c>
    </row>
    <row r="2029" spans="1:49" x14ac:dyDescent="0.2">
      <c r="A2029">
        <v>1.3384150733755802E+18</v>
      </c>
      <c r="B2029">
        <v>1.3384150733755802E+18</v>
      </c>
      <c r="C2029" t="s">
        <v>7935</v>
      </c>
      <c r="D2029" s="1">
        <v>44179</v>
      </c>
      <c r="E2029" s="2">
        <v>0.4767824074074074</v>
      </c>
      <c r="F2029">
        <v>200</v>
      </c>
      <c r="G2029">
        <v>1889611729</v>
      </c>
      <c r="H2029" t="s">
        <v>354</v>
      </c>
      <c r="I2029" t="s">
        <v>355</v>
      </c>
      <c r="J2029" t="s">
        <v>265</v>
      </c>
      <c r="K2029" t="s">
        <v>7936</v>
      </c>
      <c r="L2029" t="s">
        <v>273</v>
      </c>
      <c r="M2029" t="s">
        <v>267</v>
      </c>
      <c r="N2029" t="s">
        <v>267</v>
      </c>
      <c r="O2029" t="s">
        <v>7937</v>
      </c>
      <c r="P2029">
        <v>0</v>
      </c>
      <c r="Q2029">
        <v>0</v>
      </c>
      <c r="R2029">
        <v>0</v>
      </c>
      <c r="S2029" t="s">
        <v>267</v>
      </c>
      <c r="T2029" t="s">
        <v>267</v>
      </c>
      <c r="U2029" t="s">
        <v>7938</v>
      </c>
      <c r="V2029" t="b">
        <v>0</v>
      </c>
      <c r="W2029" t="s">
        <v>265</v>
      </c>
      <c r="X2029">
        <v>1</v>
      </c>
      <c r="Y2029" t="s">
        <v>7939</v>
      </c>
      <c r="Z2029" t="s">
        <v>265</v>
      </c>
      <c r="AA2029" t="s">
        <v>265</v>
      </c>
      <c r="AB2029" t="s">
        <v>265</v>
      </c>
      <c r="AC2029" t="s">
        <v>265</v>
      </c>
      <c r="AD2029" t="s">
        <v>265</v>
      </c>
      <c r="AE2029" t="s">
        <v>265</v>
      </c>
      <c r="AF2029" t="s">
        <v>267</v>
      </c>
      <c r="AG2029" t="s">
        <v>265</v>
      </c>
      <c r="AH2029" t="s">
        <v>265</v>
      </c>
      <c r="AI2029" t="s">
        <v>265</v>
      </c>
      <c r="AJ2029" t="s">
        <v>265</v>
      </c>
      <c r="AL2029" t="str">
        <f>IF(Sudan_News12[[#This Row],[relevancy_classification_english]]="Relevant","مناسب",IF(Sudan_News12[[#This Row],[relevancy_classification_english]]="Relevant","عَرَضِيّ",""))</f>
        <v/>
      </c>
      <c r="AN2029" t="str">
        <f>IF(Sudan_News12[[#This Row],[sentiment_analysis_english]]="Negative","سلبي",IF(Sudan_News12[[#This Row],[sentiment_analysis_english]]="Neutral","حيادي",IF(Sudan_News12[[#This Row],[sentiment_analysis_english]]="Positive","إيجابي","")))</f>
        <v/>
      </c>
      <c r="AO2029" t="e">
        <f>INDEX(TextClassificationList[],MATCH(Sudan_News12[[#This Row],[text_classification_arabic]],TextClassificationList[text_classification_arabic],0),1)</f>
        <v>#N/A</v>
      </c>
      <c r="AQ2029" t="e">
        <f>INDEX(TextClassificationList[],MATCH(Sudan_News12[[#This Row],[text_classification_arabic2]],TextClassificationList[text_classification_arabic],0),1)</f>
        <v>#N/A</v>
      </c>
      <c r="AS2029" t="e">
        <f>INDEX(TextClassificationList[],MATCH(Sudan_News12[[#This Row],[text_classification_arabic3]],TextClassificationList[text_classification_arabic],0),1)</f>
        <v>#N/A</v>
      </c>
      <c r="AU2029" t="e">
        <f>INDEX(TextClassificationList[],MATCH(Sudan_News12[[#This Row],[text_classification_arabic4]],TextClassificationList[text_classification_arabic],0),1)</f>
        <v>#N/A</v>
      </c>
      <c r="AW2029" t="e">
        <f>INDEX(TextClassificationList[],MATCH(Sudan_News12[[#This Row],[text_classification_arabic5]],TextClassificationList[text_classification_arabic],0),1)</f>
        <v>#N/A</v>
      </c>
    </row>
    <row r="2030" spans="1:49" x14ac:dyDescent="0.2">
      <c r="A2030">
        <v>1.3383814872893604E+18</v>
      </c>
      <c r="B2030">
        <v>1.3383814872893604E+18</v>
      </c>
      <c r="C2030" t="s">
        <v>7940</v>
      </c>
      <c r="D2030" s="1">
        <v>44179</v>
      </c>
      <c r="E2030" s="2">
        <v>0.3841087962962963</v>
      </c>
      <c r="F2030">
        <v>200</v>
      </c>
      <c r="G2030">
        <v>1889611729</v>
      </c>
      <c r="H2030" t="s">
        <v>354</v>
      </c>
      <c r="I2030" t="s">
        <v>355</v>
      </c>
      <c r="J2030" t="s">
        <v>265</v>
      </c>
      <c r="K2030" t="s">
        <v>7941</v>
      </c>
      <c r="L2030" t="s">
        <v>266</v>
      </c>
      <c r="M2030" t="s">
        <v>267</v>
      </c>
      <c r="N2030" t="s">
        <v>267</v>
      </c>
      <c r="O2030" t="s">
        <v>267</v>
      </c>
      <c r="P2030">
        <v>0</v>
      </c>
      <c r="Q2030">
        <v>2</v>
      </c>
      <c r="R2030">
        <v>3</v>
      </c>
      <c r="S2030" t="s">
        <v>282</v>
      </c>
      <c r="T2030" t="s">
        <v>267</v>
      </c>
      <c r="U2030" t="s">
        <v>7942</v>
      </c>
      <c r="V2030" t="b">
        <v>0</v>
      </c>
      <c r="W2030" t="s">
        <v>265</v>
      </c>
      <c r="X2030">
        <v>0</v>
      </c>
      <c r="Y2030" t="s">
        <v>265</v>
      </c>
      <c r="Z2030" t="s">
        <v>265</v>
      </c>
      <c r="AA2030" t="s">
        <v>265</v>
      </c>
      <c r="AB2030" t="s">
        <v>265</v>
      </c>
      <c r="AC2030" t="s">
        <v>265</v>
      </c>
      <c r="AD2030" t="s">
        <v>265</v>
      </c>
      <c r="AE2030" t="s">
        <v>265</v>
      </c>
      <c r="AF2030" t="s">
        <v>267</v>
      </c>
      <c r="AG2030" t="s">
        <v>265</v>
      </c>
      <c r="AH2030" t="s">
        <v>265</v>
      </c>
      <c r="AI2030" t="s">
        <v>265</v>
      </c>
      <c r="AJ2030" t="s">
        <v>265</v>
      </c>
      <c r="AL2030" t="str">
        <f>IF(Sudan_News12[[#This Row],[relevancy_classification_english]]="Relevant","مناسب",IF(Sudan_News12[[#This Row],[relevancy_classification_english]]="Relevant","عَرَضِيّ",""))</f>
        <v/>
      </c>
      <c r="AN2030" t="str">
        <f>IF(Sudan_News12[[#This Row],[sentiment_analysis_english]]="Negative","سلبي",IF(Sudan_News12[[#This Row],[sentiment_analysis_english]]="Neutral","حيادي",IF(Sudan_News12[[#This Row],[sentiment_analysis_english]]="Positive","إيجابي","")))</f>
        <v/>
      </c>
      <c r="AO2030" t="e">
        <f>INDEX(TextClassificationList[],MATCH(Sudan_News12[[#This Row],[text_classification_arabic]],TextClassificationList[text_classification_arabic],0),1)</f>
        <v>#N/A</v>
      </c>
      <c r="AQ2030" t="e">
        <f>INDEX(TextClassificationList[],MATCH(Sudan_News12[[#This Row],[text_classification_arabic2]],TextClassificationList[text_classification_arabic],0),1)</f>
        <v>#N/A</v>
      </c>
      <c r="AS2030" t="e">
        <f>INDEX(TextClassificationList[],MATCH(Sudan_News12[[#This Row],[text_classification_arabic3]],TextClassificationList[text_classification_arabic],0),1)</f>
        <v>#N/A</v>
      </c>
      <c r="AU2030" t="e">
        <f>INDEX(TextClassificationList[],MATCH(Sudan_News12[[#This Row],[text_classification_arabic4]],TextClassificationList[text_classification_arabic],0),1)</f>
        <v>#N/A</v>
      </c>
      <c r="AW2030" t="e">
        <f>INDEX(TextClassificationList[],MATCH(Sudan_News12[[#This Row],[text_classification_arabic5]],TextClassificationList[text_classification_arabic],0),1)</f>
        <v>#N/A</v>
      </c>
    </row>
    <row r="2031" spans="1:49" x14ac:dyDescent="0.2">
      <c r="A2031">
        <v>1.3382679887478374E+18</v>
      </c>
      <c r="B2031">
        <v>1.3382679887478374E+18</v>
      </c>
      <c r="C2031" t="s">
        <v>7943</v>
      </c>
      <c r="D2031" s="1">
        <v>44179</v>
      </c>
      <c r="E2031" s="2">
        <v>7.0902777777777773E-2</v>
      </c>
      <c r="F2031">
        <v>200</v>
      </c>
      <c r="G2031">
        <v>1889611729</v>
      </c>
      <c r="H2031" t="s">
        <v>354</v>
      </c>
      <c r="I2031" t="s">
        <v>355</v>
      </c>
      <c r="J2031" t="s">
        <v>265</v>
      </c>
      <c r="K2031" t="s">
        <v>7944</v>
      </c>
      <c r="L2031" t="s">
        <v>276</v>
      </c>
      <c r="M2031" t="s">
        <v>267</v>
      </c>
      <c r="N2031" t="s">
        <v>267</v>
      </c>
      <c r="O2031" t="s">
        <v>267</v>
      </c>
      <c r="P2031">
        <v>0</v>
      </c>
      <c r="Q2031">
        <v>1</v>
      </c>
      <c r="R2031">
        <v>0</v>
      </c>
      <c r="S2031" t="s">
        <v>267</v>
      </c>
      <c r="T2031" t="s">
        <v>267</v>
      </c>
      <c r="U2031" t="s">
        <v>7945</v>
      </c>
      <c r="V2031" t="b">
        <v>0</v>
      </c>
      <c r="W2031" t="s">
        <v>265</v>
      </c>
      <c r="X2031">
        <v>1</v>
      </c>
      <c r="Y2031" t="s">
        <v>7946</v>
      </c>
      <c r="Z2031" t="s">
        <v>265</v>
      </c>
      <c r="AA2031" t="s">
        <v>265</v>
      </c>
      <c r="AB2031" t="s">
        <v>265</v>
      </c>
      <c r="AC2031" t="s">
        <v>265</v>
      </c>
      <c r="AD2031" t="s">
        <v>265</v>
      </c>
      <c r="AE2031" t="s">
        <v>265</v>
      </c>
      <c r="AF2031" t="s">
        <v>267</v>
      </c>
      <c r="AG2031" t="s">
        <v>265</v>
      </c>
      <c r="AH2031" t="s">
        <v>265</v>
      </c>
      <c r="AI2031" t="s">
        <v>265</v>
      </c>
      <c r="AJ2031" t="s">
        <v>265</v>
      </c>
      <c r="AL2031" t="str">
        <f>IF(Sudan_News12[[#This Row],[relevancy_classification_english]]="Relevant","مناسب",IF(Sudan_News12[[#This Row],[relevancy_classification_english]]="Relevant","عَرَضِيّ",""))</f>
        <v/>
      </c>
      <c r="AN2031" t="str">
        <f>IF(Sudan_News12[[#This Row],[sentiment_analysis_english]]="Negative","سلبي",IF(Sudan_News12[[#This Row],[sentiment_analysis_english]]="Neutral","حيادي",IF(Sudan_News12[[#This Row],[sentiment_analysis_english]]="Positive","إيجابي","")))</f>
        <v/>
      </c>
      <c r="AO2031" t="e">
        <f>INDEX(TextClassificationList[],MATCH(Sudan_News12[[#This Row],[text_classification_arabic]],TextClassificationList[text_classification_arabic],0),1)</f>
        <v>#N/A</v>
      </c>
      <c r="AQ2031" t="e">
        <f>INDEX(TextClassificationList[],MATCH(Sudan_News12[[#This Row],[text_classification_arabic2]],TextClassificationList[text_classification_arabic],0),1)</f>
        <v>#N/A</v>
      </c>
      <c r="AS2031" t="e">
        <f>INDEX(TextClassificationList[],MATCH(Sudan_News12[[#This Row],[text_classification_arabic3]],TextClassificationList[text_classification_arabic],0),1)</f>
        <v>#N/A</v>
      </c>
      <c r="AU2031" t="e">
        <f>INDEX(TextClassificationList[],MATCH(Sudan_News12[[#This Row],[text_classification_arabic4]],TextClassificationList[text_classification_arabic],0),1)</f>
        <v>#N/A</v>
      </c>
      <c r="AW2031" t="e">
        <f>INDEX(TextClassificationList[],MATCH(Sudan_News12[[#This Row],[text_classification_arabic5]],TextClassificationList[text_classification_arabic],0),1)</f>
        <v>#N/A</v>
      </c>
    </row>
    <row r="2032" spans="1:49" x14ac:dyDescent="0.2">
      <c r="A2032">
        <v>1.3382296878232986E+18</v>
      </c>
      <c r="B2032">
        <v>1.3382296878232986E+18</v>
      </c>
      <c r="C2032" t="s">
        <v>7947</v>
      </c>
      <c r="D2032" s="1">
        <v>44178</v>
      </c>
      <c r="E2032" s="2">
        <v>0.96521990740740737</v>
      </c>
      <c r="F2032">
        <v>200</v>
      </c>
      <c r="G2032">
        <v>1889611729</v>
      </c>
      <c r="H2032" t="s">
        <v>354</v>
      </c>
      <c r="I2032" t="s">
        <v>355</v>
      </c>
      <c r="J2032" t="s">
        <v>265</v>
      </c>
      <c r="K2032" t="s">
        <v>7948</v>
      </c>
      <c r="L2032" t="s">
        <v>266</v>
      </c>
      <c r="M2032" t="s">
        <v>267</v>
      </c>
      <c r="N2032" t="s">
        <v>267</v>
      </c>
      <c r="O2032" t="s">
        <v>7949</v>
      </c>
      <c r="P2032">
        <v>0</v>
      </c>
      <c r="Q2032">
        <v>0</v>
      </c>
      <c r="R2032">
        <v>3</v>
      </c>
      <c r="S2032" t="s">
        <v>267</v>
      </c>
      <c r="T2032" t="s">
        <v>267</v>
      </c>
      <c r="U2032" t="s">
        <v>7950</v>
      </c>
      <c r="V2032" t="b">
        <v>0</v>
      </c>
      <c r="W2032" t="s">
        <v>265</v>
      </c>
      <c r="X2032">
        <v>1</v>
      </c>
      <c r="Y2032" t="s">
        <v>7951</v>
      </c>
      <c r="Z2032" t="s">
        <v>265</v>
      </c>
      <c r="AA2032" t="s">
        <v>265</v>
      </c>
      <c r="AB2032" t="s">
        <v>265</v>
      </c>
      <c r="AC2032" t="s">
        <v>265</v>
      </c>
      <c r="AD2032" t="s">
        <v>265</v>
      </c>
      <c r="AE2032" t="s">
        <v>265</v>
      </c>
      <c r="AF2032" t="s">
        <v>267</v>
      </c>
      <c r="AG2032" t="s">
        <v>265</v>
      </c>
      <c r="AH2032" t="s">
        <v>265</v>
      </c>
      <c r="AI2032" t="s">
        <v>265</v>
      </c>
      <c r="AJ2032" t="s">
        <v>265</v>
      </c>
      <c r="AL2032" t="str">
        <f>IF(Sudan_News12[[#This Row],[relevancy_classification_english]]="Relevant","مناسب",IF(Sudan_News12[[#This Row],[relevancy_classification_english]]="Relevant","عَرَضِيّ",""))</f>
        <v/>
      </c>
      <c r="AN2032" t="str">
        <f>IF(Sudan_News12[[#This Row],[sentiment_analysis_english]]="Negative","سلبي",IF(Sudan_News12[[#This Row],[sentiment_analysis_english]]="Neutral","حيادي",IF(Sudan_News12[[#This Row],[sentiment_analysis_english]]="Positive","إيجابي","")))</f>
        <v/>
      </c>
      <c r="AO2032" t="e">
        <f>INDEX(TextClassificationList[],MATCH(Sudan_News12[[#This Row],[text_classification_arabic]],TextClassificationList[text_classification_arabic],0),1)</f>
        <v>#N/A</v>
      </c>
      <c r="AQ2032" t="e">
        <f>INDEX(TextClassificationList[],MATCH(Sudan_News12[[#This Row],[text_classification_arabic2]],TextClassificationList[text_classification_arabic],0),1)</f>
        <v>#N/A</v>
      </c>
      <c r="AS2032" t="e">
        <f>INDEX(TextClassificationList[],MATCH(Sudan_News12[[#This Row],[text_classification_arabic3]],TextClassificationList[text_classification_arabic],0),1)</f>
        <v>#N/A</v>
      </c>
      <c r="AU2032" t="e">
        <f>INDEX(TextClassificationList[],MATCH(Sudan_News12[[#This Row],[text_classification_arabic4]],TextClassificationList[text_classification_arabic],0),1)</f>
        <v>#N/A</v>
      </c>
      <c r="AW2032" t="e">
        <f>INDEX(TextClassificationList[],MATCH(Sudan_News12[[#This Row],[text_classification_arabic5]],TextClassificationList[text_classification_arabic],0),1)</f>
        <v>#N/A</v>
      </c>
    </row>
    <row r="2033" spans="1:49" x14ac:dyDescent="0.2">
      <c r="A2033">
        <v>1.3381976242063319E+18</v>
      </c>
      <c r="B2033">
        <v>1.3381976242063319E+18</v>
      </c>
      <c r="C2033" t="s">
        <v>7952</v>
      </c>
      <c r="D2033" s="1">
        <v>44178</v>
      </c>
      <c r="E2033" s="2">
        <v>0.87673611111111116</v>
      </c>
      <c r="F2033">
        <v>200</v>
      </c>
      <c r="G2033">
        <v>1889611729</v>
      </c>
      <c r="H2033" t="s">
        <v>354</v>
      </c>
      <c r="I2033" t="s">
        <v>355</v>
      </c>
      <c r="J2033" t="s">
        <v>265</v>
      </c>
      <c r="K2033" t="s">
        <v>7953</v>
      </c>
      <c r="L2033" t="s">
        <v>266</v>
      </c>
      <c r="M2033" t="s">
        <v>267</v>
      </c>
      <c r="N2033" t="s">
        <v>267</v>
      </c>
      <c r="O2033" t="s">
        <v>267</v>
      </c>
      <c r="P2033">
        <v>0</v>
      </c>
      <c r="Q2033">
        <v>0</v>
      </c>
      <c r="R2033">
        <v>0</v>
      </c>
      <c r="S2033" t="s">
        <v>267</v>
      </c>
      <c r="T2033" t="s">
        <v>267</v>
      </c>
      <c r="U2033" t="s">
        <v>7954</v>
      </c>
      <c r="V2033" t="b">
        <v>0</v>
      </c>
      <c r="W2033" t="s">
        <v>265</v>
      </c>
      <c r="X2033">
        <v>0</v>
      </c>
      <c r="Y2033" t="s">
        <v>265</v>
      </c>
      <c r="Z2033" t="s">
        <v>265</v>
      </c>
      <c r="AA2033" t="s">
        <v>265</v>
      </c>
      <c r="AB2033" t="s">
        <v>265</v>
      </c>
      <c r="AC2033" t="s">
        <v>265</v>
      </c>
      <c r="AD2033" t="s">
        <v>265</v>
      </c>
      <c r="AE2033" t="s">
        <v>265</v>
      </c>
      <c r="AF2033" t="s">
        <v>267</v>
      </c>
      <c r="AG2033" t="s">
        <v>265</v>
      </c>
      <c r="AH2033" t="s">
        <v>265</v>
      </c>
      <c r="AI2033" t="s">
        <v>265</v>
      </c>
      <c r="AJ2033" t="s">
        <v>265</v>
      </c>
      <c r="AL2033" t="str">
        <f>IF(Sudan_News12[[#This Row],[relevancy_classification_english]]="Relevant","مناسب",IF(Sudan_News12[[#This Row],[relevancy_classification_english]]="Relevant","عَرَضِيّ",""))</f>
        <v/>
      </c>
      <c r="AN2033" t="str">
        <f>IF(Sudan_News12[[#This Row],[sentiment_analysis_english]]="Negative","سلبي",IF(Sudan_News12[[#This Row],[sentiment_analysis_english]]="Neutral","حيادي",IF(Sudan_News12[[#This Row],[sentiment_analysis_english]]="Positive","إيجابي","")))</f>
        <v/>
      </c>
      <c r="AO2033" t="e">
        <f>INDEX(TextClassificationList[],MATCH(Sudan_News12[[#This Row],[text_classification_arabic]],TextClassificationList[text_classification_arabic],0),1)</f>
        <v>#N/A</v>
      </c>
      <c r="AQ2033" t="e">
        <f>INDEX(TextClassificationList[],MATCH(Sudan_News12[[#This Row],[text_classification_arabic2]],TextClassificationList[text_classification_arabic],0),1)</f>
        <v>#N/A</v>
      </c>
      <c r="AS2033" t="e">
        <f>INDEX(TextClassificationList[],MATCH(Sudan_News12[[#This Row],[text_classification_arabic3]],TextClassificationList[text_classification_arabic],0),1)</f>
        <v>#N/A</v>
      </c>
      <c r="AU2033" t="e">
        <f>INDEX(TextClassificationList[],MATCH(Sudan_News12[[#This Row],[text_classification_arabic4]],TextClassificationList[text_classification_arabic],0),1)</f>
        <v>#N/A</v>
      </c>
      <c r="AW2033" t="e">
        <f>INDEX(TextClassificationList[],MATCH(Sudan_News12[[#This Row],[text_classification_arabic5]],TextClassificationList[text_classification_arabic],0),1)</f>
        <v>#N/A</v>
      </c>
    </row>
    <row r="2034" spans="1:49" x14ac:dyDescent="0.2">
      <c r="A2034">
        <v>1.3381648898153103E+18</v>
      </c>
      <c r="B2034">
        <v>1.3381648898153103E+18</v>
      </c>
      <c r="C2034" t="s">
        <v>7955</v>
      </c>
      <c r="D2034" s="1">
        <v>44178</v>
      </c>
      <c r="E2034" s="2">
        <v>0.78641203703703699</v>
      </c>
      <c r="F2034">
        <v>200</v>
      </c>
      <c r="G2034">
        <v>1889611729</v>
      </c>
      <c r="H2034" t="s">
        <v>354</v>
      </c>
      <c r="I2034" t="s">
        <v>355</v>
      </c>
      <c r="J2034" t="s">
        <v>265</v>
      </c>
      <c r="K2034" t="s">
        <v>7956</v>
      </c>
      <c r="L2034" t="s">
        <v>276</v>
      </c>
      <c r="M2034" t="s">
        <v>267</v>
      </c>
      <c r="N2034" t="s">
        <v>267</v>
      </c>
      <c r="O2034" t="s">
        <v>7957</v>
      </c>
      <c r="P2034">
        <v>0</v>
      </c>
      <c r="Q2034">
        <v>0</v>
      </c>
      <c r="R2034">
        <v>1</v>
      </c>
      <c r="S2034" t="s">
        <v>267</v>
      </c>
      <c r="T2034" t="s">
        <v>267</v>
      </c>
      <c r="U2034" t="s">
        <v>7958</v>
      </c>
      <c r="V2034" t="b">
        <v>0</v>
      </c>
      <c r="W2034" t="s">
        <v>265</v>
      </c>
      <c r="X2034">
        <v>1</v>
      </c>
      <c r="Y2034" t="s">
        <v>7959</v>
      </c>
      <c r="Z2034" t="s">
        <v>265</v>
      </c>
      <c r="AA2034" t="s">
        <v>265</v>
      </c>
      <c r="AB2034" t="s">
        <v>265</v>
      </c>
      <c r="AC2034" t="s">
        <v>265</v>
      </c>
      <c r="AD2034" t="s">
        <v>265</v>
      </c>
      <c r="AE2034" t="s">
        <v>265</v>
      </c>
      <c r="AF2034" t="s">
        <v>267</v>
      </c>
      <c r="AG2034" t="s">
        <v>265</v>
      </c>
      <c r="AH2034" t="s">
        <v>265</v>
      </c>
      <c r="AI2034" t="s">
        <v>265</v>
      </c>
      <c r="AJ2034" t="s">
        <v>265</v>
      </c>
      <c r="AL2034" t="str">
        <f>IF(Sudan_News12[[#This Row],[relevancy_classification_english]]="Relevant","مناسب",IF(Sudan_News12[[#This Row],[relevancy_classification_english]]="Relevant","عَرَضِيّ",""))</f>
        <v/>
      </c>
      <c r="AN2034" t="str">
        <f>IF(Sudan_News12[[#This Row],[sentiment_analysis_english]]="Negative","سلبي",IF(Sudan_News12[[#This Row],[sentiment_analysis_english]]="Neutral","حيادي",IF(Sudan_News12[[#This Row],[sentiment_analysis_english]]="Positive","إيجابي","")))</f>
        <v/>
      </c>
      <c r="AO2034" t="e">
        <f>INDEX(TextClassificationList[],MATCH(Sudan_News12[[#This Row],[text_classification_arabic]],TextClassificationList[text_classification_arabic],0),1)</f>
        <v>#N/A</v>
      </c>
      <c r="AQ2034" t="e">
        <f>INDEX(TextClassificationList[],MATCH(Sudan_News12[[#This Row],[text_classification_arabic2]],TextClassificationList[text_classification_arabic],0),1)</f>
        <v>#N/A</v>
      </c>
      <c r="AS2034" t="e">
        <f>INDEX(TextClassificationList[],MATCH(Sudan_News12[[#This Row],[text_classification_arabic3]],TextClassificationList[text_classification_arabic],0),1)</f>
        <v>#N/A</v>
      </c>
      <c r="AU2034" t="e">
        <f>INDEX(TextClassificationList[],MATCH(Sudan_News12[[#This Row],[text_classification_arabic4]],TextClassificationList[text_classification_arabic],0),1)</f>
        <v>#N/A</v>
      </c>
      <c r="AW2034" t="e">
        <f>INDEX(TextClassificationList[],MATCH(Sudan_News12[[#This Row],[text_classification_arabic5]],TextClassificationList[text_classification_arabic],0),1)</f>
        <v>#N/A</v>
      </c>
    </row>
    <row r="2035" spans="1:49" x14ac:dyDescent="0.2">
      <c r="A2035">
        <v>1.3381303239604552E+18</v>
      </c>
      <c r="B2035">
        <v>1.3381303239604552E+18</v>
      </c>
      <c r="C2035" t="s">
        <v>7960</v>
      </c>
      <c r="D2035" s="1">
        <v>44178</v>
      </c>
      <c r="E2035" s="2">
        <v>0.69103009259259263</v>
      </c>
      <c r="F2035">
        <v>200</v>
      </c>
      <c r="G2035">
        <v>1889611729</v>
      </c>
      <c r="H2035" t="s">
        <v>354</v>
      </c>
      <c r="I2035" t="s">
        <v>355</v>
      </c>
      <c r="J2035" t="s">
        <v>265</v>
      </c>
      <c r="K2035" t="s">
        <v>7961</v>
      </c>
      <c r="L2035" t="s">
        <v>266</v>
      </c>
      <c r="M2035" t="s">
        <v>7962</v>
      </c>
      <c r="N2035" t="s">
        <v>267</v>
      </c>
      <c r="O2035" t="s">
        <v>267</v>
      </c>
      <c r="P2035">
        <v>1</v>
      </c>
      <c r="Q2035">
        <v>0</v>
      </c>
      <c r="R2035">
        <v>1</v>
      </c>
      <c r="S2035" t="s">
        <v>267</v>
      </c>
      <c r="T2035" t="s">
        <v>267</v>
      </c>
      <c r="U2035" t="s">
        <v>7963</v>
      </c>
      <c r="V2035" t="b">
        <v>0</v>
      </c>
      <c r="W2035" t="s">
        <v>265</v>
      </c>
      <c r="X2035">
        <v>0</v>
      </c>
      <c r="Y2035" t="s">
        <v>265</v>
      </c>
      <c r="Z2035" t="s">
        <v>265</v>
      </c>
      <c r="AA2035" t="s">
        <v>265</v>
      </c>
      <c r="AB2035" t="s">
        <v>265</v>
      </c>
      <c r="AC2035" t="s">
        <v>265</v>
      </c>
      <c r="AD2035" t="s">
        <v>265</v>
      </c>
      <c r="AE2035" t="s">
        <v>265</v>
      </c>
      <c r="AF2035" t="s">
        <v>267</v>
      </c>
      <c r="AG2035" t="s">
        <v>265</v>
      </c>
      <c r="AH2035" t="s">
        <v>265</v>
      </c>
      <c r="AI2035" t="s">
        <v>265</v>
      </c>
      <c r="AJ2035" t="s">
        <v>265</v>
      </c>
      <c r="AL2035" t="str">
        <f>IF(Sudan_News12[[#This Row],[relevancy_classification_english]]="Relevant","مناسب",IF(Sudan_News12[[#This Row],[relevancy_classification_english]]="Relevant","عَرَضِيّ",""))</f>
        <v/>
      </c>
      <c r="AN2035" t="str">
        <f>IF(Sudan_News12[[#This Row],[sentiment_analysis_english]]="Negative","سلبي",IF(Sudan_News12[[#This Row],[sentiment_analysis_english]]="Neutral","حيادي",IF(Sudan_News12[[#This Row],[sentiment_analysis_english]]="Positive","إيجابي","")))</f>
        <v/>
      </c>
      <c r="AO2035" t="e">
        <f>INDEX(TextClassificationList[],MATCH(Sudan_News12[[#This Row],[text_classification_arabic]],TextClassificationList[text_classification_arabic],0),1)</f>
        <v>#N/A</v>
      </c>
      <c r="AQ2035" t="e">
        <f>INDEX(TextClassificationList[],MATCH(Sudan_News12[[#This Row],[text_classification_arabic2]],TextClassificationList[text_classification_arabic],0),1)</f>
        <v>#N/A</v>
      </c>
      <c r="AS2035" t="e">
        <f>INDEX(TextClassificationList[],MATCH(Sudan_News12[[#This Row],[text_classification_arabic3]],TextClassificationList[text_classification_arabic],0),1)</f>
        <v>#N/A</v>
      </c>
      <c r="AU2035" t="e">
        <f>INDEX(TextClassificationList[],MATCH(Sudan_News12[[#This Row],[text_classification_arabic4]],TextClassificationList[text_classification_arabic],0),1)</f>
        <v>#N/A</v>
      </c>
      <c r="AW2035" t="e">
        <f>INDEX(TextClassificationList[],MATCH(Sudan_News12[[#This Row],[text_classification_arabic5]],TextClassificationList[text_classification_arabic],0),1)</f>
        <v>#N/A</v>
      </c>
    </row>
    <row r="2036" spans="1:49" x14ac:dyDescent="0.2">
      <c r="A2036">
        <v>1.338110938160001E+18</v>
      </c>
      <c r="B2036">
        <v>1.338110938160001E+18</v>
      </c>
      <c r="C2036" t="s">
        <v>7964</v>
      </c>
      <c r="D2036" s="1">
        <v>44178</v>
      </c>
      <c r="E2036" s="2">
        <v>0.63753472222222218</v>
      </c>
      <c r="F2036">
        <v>200</v>
      </c>
      <c r="G2036">
        <v>1889611729</v>
      </c>
      <c r="H2036" t="s">
        <v>354</v>
      </c>
      <c r="I2036" t="s">
        <v>355</v>
      </c>
      <c r="J2036" t="s">
        <v>265</v>
      </c>
      <c r="K2036" t="s">
        <v>7965</v>
      </c>
      <c r="L2036" t="s">
        <v>266</v>
      </c>
      <c r="M2036" t="s">
        <v>267</v>
      </c>
      <c r="N2036" t="s">
        <v>267</v>
      </c>
      <c r="O2036" t="s">
        <v>7966</v>
      </c>
      <c r="P2036">
        <v>0</v>
      </c>
      <c r="Q2036">
        <v>0</v>
      </c>
      <c r="R2036">
        <v>2</v>
      </c>
      <c r="S2036" t="s">
        <v>267</v>
      </c>
      <c r="T2036" t="s">
        <v>267</v>
      </c>
      <c r="U2036" t="s">
        <v>7967</v>
      </c>
      <c r="V2036" t="b">
        <v>0</v>
      </c>
      <c r="W2036" t="s">
        <v>265</v>
      </c>
      <c r="X2036">
        <v>1</v>
      </c>
      <c r="Y2036" t="s">
        <v>7968</v>
      </c>
      <c r="Z2036" t="s">
        <v>265</v>
      </c>
      <c r="AA2036" t="s">
        <v>265</v>
      </c>
      <c r="AB2036" t="s">
        <v>265</v>
      </c>
      <c r="AC2036" t="s">
        <v>265</v>
      </c>
      <c r="AD2036" t="s">
        <v>265</v>
      </c>
      <c r="AE2036" t="s">
        <v>265</v>
      </c>
      <c r="AF2036" t="s">
        <v>267</v>
      </c>
      <c r="AG2036" t="s">
        <v>265</v>
      </c>
      <c r="AH2036" t="s">
        <v>265</v>
      </c>
      <c r="AI2036" t="s">
        <v>265</v>
      </c>
      <c r="AJ2036" t="s">
        <v>265</v>
      </c>
      <c r="AL2036" t="str">
        <f>IF(Sudan_News12[[#This Row],[relevancy_classification_english]]="Relevant","مناسب",IF(Sudan_News12[[#This Row],[relevancy_classification_english]]="Relevant","عَرَضِيّ",""))</f>
        <v/>
      </c>
      <c r="AN2036" t="str">
        <f>IF(Sudan_News12[[#This Row],[sentiment_analysis_english]]="Negative","سلبي",IF(Sudan_News12[[#This Row],[sentiment_analysis_english]]="Neutral","حيادي",IF(Sudan_News12[[#This Row],[sentiment_analysis_english]]="Positive","إيجابي","")))</f>
        <v/>
      </c>
      <c r="AO2036" t="e">
        <f>INDEX(TextClassificationList[],MATCH(Sudan_News12[[#This Row],[text_classification_arabic]],TextClassificationList[text_classification_arabic],0),1)</f>
        <v>#N/A</v>
      </c>
      <c r="AQ2036" t="e">
        <f>INDEX(TextClassificationList[],MATCH(Sudan_News12[[#This Row],[text_classification_arabic2]],TextClassificationList[text_classification_arabic],0),1)</f>
        <v>#N/A</v>
      </c>
      <c r="AS2036" t="e">
        <f>INDEX(TextClassificationList[],MATCH(Sudan_News12[[#This Row],[text_classification_arabic3]],TextClassificationList[text_classification_arabic],0),1)</f>
        <v>#N/A</v>
      </c>
      <c r="AU2036" t="e">
        <f>INDEX(TextClassificationList[],MATCH(Sudan_News12[[#This Row],[text_classification_arabic4]],TextClassificationList[text_classification_arabic],0),1)</f>
        <v>#N/A</v>
      </c>
      <c r="AW2036" t="e">
        <f>INDEX(TextClassificationList[],MATCH(Sudan_News12[[#This Row],[text_classification_arabic5]],TextClassificationList[text_classification_arabic],0),1)</f>
        <v>#N/A</v>
      </c>
    </row>
    <row r="2037" spans="1:49" x14ac:dyDescent="0.2">
      <c r="A2037">
        <v>1.3377057050679951E+18</v>
      </c>
      <c r="B2037">
        <v>1.3377057050679951E+18</v>
      </c>
      <c r="C2037" t="s">
        <v>7969</v>
      </c>
      <c r="D2037" s="1">
        <v>44177</v>
      </c>
      <c r="E2037" s="2">
        <v>0.51930555555555558</v>
      </c>
      <c r="F2037">
        <v>200</v>
      </c>
      <c r="G2037">
        <v>1889611729</v>
      </c>
      <c r="H2037" t="s">
        <v>354</v>
      </c>
      <c r="I2037" t="s">
        <v>355</v>
      </c>
      <c r="J2037" t="s">
        <v>265</v>
      </c>
      <c r="K2037" t="s">
        <v>7970</v>
      </c>
      <c r="L2037" t="s">
        <v>266</v>
      </c>
      <c r="M2037" t="s">
        <v>267</v>
      </c>
      <c r="N2037" t="s">
        <v>267</v>
      </c>
      <c r="O2037" t="s">
        <v>7971</v>
      </c>
      <c r="P2037">
        <v>0</v>
      </c>
      <c r="Q2037">
        <v>1</v>
      </c>
      <c r="R2037">
        <v>1</v>
      </c>
      <c r="S2037" t="s">
        <v>267</v>
      </c>
      <c r="T2037" t="s">
        <v>267</v>
      </c>
      <c r="U2037" t="s">
        <v>7972</v>
      </c>
      <c r="V2037" t="b">
        <v>0</v>
      </c>
      <c r="W2037" t="s">
        <v>265</v>
      </c>
      <c r="X2037">
        <v>1</v>
      </c>
      <c r="Y2037" t="s">
        <v>7973</v>
      </c>
      <c r="Z2037" t="s">
        <v>265</v>
      </c>
      <c r="AA2037" t="s">
        <v>265</v>
      </c>
      <c r="AB2037" t="s">
        <v>265</v>
      </c>
      <c r="AC2037" t="s">
        <v>265</v>
      </c>
      <c r="AD2037" t="s">
        <v>265</v>
      </c>
      <c r="AE2037" t="s">
        <v>265</v>
      </c>
      <c r="AF2037" t="s">
        <v>267</v>
      </c>
      <c r="AG2037" t="s">
        <v>265</v>
      </c>
      <c r="AH2037" t="s">
        <v>265</v>
      </c>
      <c r="AI2037" t="s">
        <v>265</v>
      </c>
      <c r="AJ2037" t="s">
        <v>265</v>
      </c>
      <c r="AL2037" t="str">
        <f>IF(Sudan_News12[[#This Row],[relevancy_classification_english]]="Relevant","مناسب",IF(Sudan_News12[[#This Row],[relevancy_classification_english]]="Relevant","عَرَضِيّ",""))</f>
        <v/>
      </c>
      <c r="AN2037" t="str">
        <f>IF(Sudan_News12[[#This Row],[sentiment_analysis_english]]="Negative","سلبي",IF(Sudan_News12[[#This Row],[sentiment_analysis_english]]="Neutral","حيادي",IF(Sudan_News12[[#This Row],[sentiment_analysis_english]]="Positive","إيجابي","")))</f>
        <v/>
      </c>
      <c r="AO2037" t="e">
        <f>INDEX(TextClassificationList[],MATCH(Sudan_News12[[#This Row],[text_classification_arabic]],TextClassificationList[text_classification_arabic],0),1)</f>
        <v>#N/A</v>
      </c>
      <c r="AQ2037" t="e">
        <f>INDEX(TextClassificationList[],MATCH(Sudan_News12[[#This Row],[text_classification_arabic2]],TextClassificationList[text_classification_arabic],0),1)</f>
        <v>#N/A</v>
      </c>
      <c r="AS2037" t="e">
        <f>INDEX(TextClassificationList[],MATCH(Sudan_News12[[#This Row],[text_classification_arabic3]],TextClassificationList[text_classification_arabic],0),1)</f>
        <v>#N/A</v>
      </c>
      <c r="AU2037" t="e">
        <f>INDEX(TextClassificationList[],MATCH(Sudan_News12[[#This Row],[text_classification_arabic4]],TextClassificationList[text_classification_arabic],0),1)</f>
        <v>#N/A</v>
      </c>
      <c r="AW2037" t="e">
        <f>INDEX(TextClassificationList[],MATCH(Sudan_News12[[#This Row],[text_classification_arabic5]],TextClassificationList[text_classification_arabic],0),1)</f>
        <v>#N/A</v>
      </c>
    </row>
    <row r="2038" spans="1:49" x14ac:dyDescent="0.2">
      <c r="A2038">
        <v>1.3376906643819274E+18</v>
      </c>
      <c r="B2038">
        <v>1.3376906643819274E+18</v>
      </c>
      <c r="C2038" t="s">
        <v>7974</v>
      </c>
      <c r="D2038" s="1">
        <v>44177</v>
      </c>
      <c r="E2038" s="2">
        <v>0.47780092592592593</v>
      </c>
      <c r="F2038">
        <v>200</v>
      </c>
      <c r="G2038">
        <v>1889611729</v>
      </c>
      <c r="H2038" t="s">
        <v>354</v>
      </c>
      <c r="I2038" t="s">
        <v>355</v>
      </c>
      <c r="J2038" t="s">
        <v>265</v>
      </c>
      <c r="K2038" t="s">
        <v>7975</v>
      </c>
      <c r="L2038" t="s">
        <v>273</v>
      </c>
      <c r="M2038" t="s">
        <v>267</v>
      </c>
      <c r="N2038" t="s">
        <v>267</v>
      </c>
      <c r="O2038" t="s">
        <v>7976</v>
      </c>
      <c r="P2038">
        <v>0</v>
      </c>
      <c r="Q2038">
        <v>0</v>
      </c>
      <c r="R2038">
        <v>2</v>
      </c>
      <c r="S2038" t="s">
        <v>267</v>
      </c>
      <c r="T2038" t="s">
        <v>267</v>
      </c>
      <c r="U2038" t="s">
        <v>7977</v>
      </c>
      <c r="V2038" t="b">
        <v>0</v>
      </c>
      <c r="W2038" t="s">
        <v>265</v>
      </c>
      <c r="X2038">
        <v>1</v>
      </c>
      <c r="Y2038" t="s">
        <v>7978</v>
      </c>
      <c r="Z2038" t="s">
        <v>265</v>
      </c>
      <c r="AA2038" t="s">
        <v>265</v>
      </c>
      <c r="AB2038" t="s">
        <v>265</v>
      </c>
      <c r="AC2038" t="s">
        <v>265</v>
      </c>
      <c r="AD2038" t="s">
        <v>265</v>
      </c>
      <c r="AE2038" t="s">
        <v>265</v>
      </c>
      <c r="AF2038" t="s">
        <v>267</v>
      </c>
      <c r="AG2038" t="s">
        <v>265</v>
      </c>
      <c r="AH2038" t="s">
        <v>265</v>
      </c>
      <c r="AI2038" t="s">
        <v>265</v>
      </c>
      <c r="AJ2038" t="s">
        <v>265</v>
      </c>
      <c r="AL2038" t="str">
        <f>IF(Sudan_News12[[#This Row],[relevancy_classification_english]]="Relevant","مناسب",IF(Sudan_News12[[#This Row],[relevancy_classification_english]]="Relevant","عَرَضِيّ",""))</f>
        <v/>
      </c>
      <c r="AN2038" t="str">
        <f>IF(Sudan_News12[[#This Row],[sentiment_analysis_english]]="Negative","سلبي",IF(Sudan_News12[[#This Row],[sentiment_analysis_english]]="Neutral","حيادي",IF(Sudan_News12[[#This Row],[sentiment_analysis_english]]="Positive","إيجابي","")))</f>
        <v/>
      </c>
      <c r="AO2038" t="e">
        <f>INDEX(TextClassificationList[],MATCH(Sudan_News12[[#This Row],[text_classification_arabic]],TextClassificationList[text_classification_arabic],0),1)</f>
        <v>#N/A</v>
      </c>
      <c r="AQ2038" t="e">
        <f>INDEX(TextClassificationList[],MATCH(Sudan_News12[[#This Row],[text_classification_arabic2]],TextClassificationList[text_classification_arabic],0),1)</f>
        <v>#N/A</v>
      </c>
      <c r="AS2038" t="e">
        <f>INDEX(TextClassificationList[],MATCH(Sudan_News12[[#This Row],[text_classification_arabic3]],TextClassificationList[text_classification_arabic],0),1)</f>
        <v>#N/A</v>
      </c>
      <c r="AU2038" t="e">
        <f>INDEX(TextClassificationList[],MATCH(Sudan_News12[[#This Row],[text_classification_arabic4]],TextClassificationList[text_classification_arabic],0),1)</f>
        <v>#N/A</v>
      </c>
      <c r="AW2038" t="e">
        <f>INDEX(TextClassificationList[],MATCH(Sudan_News12[[#This Row],[text_classification_arabic5]],TextClassificationList[text_classification_arabic],0),1)</f>
        <v>#N/A</v>
      </c>
    </row>
    <row r="2039" spans="1:49" x14ac:dyDescent="0.2">
      <c r="A2039">
        <v>1.3375154684338627E+18</v>
      </c>
      <c r="B2039">
        <v>1.3375154684338627E+18</v>
      </c>
      <c r="C2039" t="s">
        <v>7979</v>
      </c>
      <c r="D2039" s="1">
        <v>44176</v>
      </c>
      <c r="E2039" s="2">
        <v>0.99435185185185182</v>
      </c>
      <c r="F2039">
        <v>200</v>
      </c>
      <c r="G2039">
        <v>1889611729</v>
      </c>
      <c r="H2039" t="s">
        <v>354</v>
      </c>
      <c r="I2039" t="s">
        <v>355</v>
      </c>
      <c r="J2039" t="s">
        <v>265</v>
      </c>
      <c r="K2039" t="s">
        <v>7980</v>
      </c>
      <c r="L2039" t="s">
        <v>266</v>
      </c>
      <c r="M2039" t="s">
        <v>267</v>
      </c>
      <c r="N2039" t="s">
        <v>267</v>
      </c>
      <c r="O2039" t="s">
        <v>7981</v>
      </c>
      <c r="P2039">
        <v>0</v>
      </c>
      <c r="Q2039">
        <v>0</v>
      </c>
      <c r="R2039">
        <v>0</v>
      </c>
      <c r="S2039" t="s">
        <v>267</v>
      </c>
      <c r="T2039" t="s">
        <v>267</v>
      </c>
      <c r="U2039" t="s">
        <v>7982</v>
      </c>
      <c r="V2039" t="b">
        <v>0</v>
      </c>
      <c r="W2039" t="s">
        <v>265</v>
      </c>
      <c r="X2039">
        <v>1</v>
      </c>
      <c r="Y2039" t="s">
        <v>7983</v>
      </c>
      <c r="Z2039" t="s">
        <v>265</v>
      </c>
      <c r="AA2039" t="s">
        <v>265</v>
      </c>
      <c r="AB2039" t="s">
        <v>265</v>
      </c>
      <c r="AC2039" t="s">
        <v>265</v>
      </c>
      <c r="AD2039" t="s">
        <v>265</v>
      </c>
      <c r="AE2039" t="s">
        <v>265</v>
      </c>
      <c r="AF2039" t="s">
        <v>267</v>
      </c>
      <c r="AG2039" t="s">
        <v>265</v>
      </c>
      <c r="AH2039" t="s">
        <v>265</v>
      </c>
      <c r="AI2039" t="s">
        <v>265</v>
      </c>
      <c r="AJ2039" t="s">
        <v>265</v>
      </c>
      <c r="AL2039" t="str">
        <f>IF(Sudan_News12[[#This Row],[relevancy_classification_english]]="Relevant","مناسب",IF(Sudan_News12[[#This Row],[relevancy_classification_english]]="Relevant","عَرَضِيّ",""))</f>
        <v/>
      </c>
      <c r="AN2039" t="str">
        <f>IF(Sudan_News12[[#This Row],[sentiment_analysis_english]]="Negative","سلبي",IF(Sudan_News12[[#This Row],[sentiment_analysis_english]]="Neutral","حيادي",IF(Sudan_News12[[#This Row],[sentiment_analysis_english]]="Positive","إيجابي","")))</f>
        <v/>
      </c>
      <c r="AO2039" t="e">
        <f>INDEX(TextClassificationList[],MATCH(Sudan_News12[[#This Row],[text_classification_arabic]],TextClassificationList[text_classification_arabic],0),1)</f>
        <v>#N/A</v>
      </c>
      <c r="AQ2039" t="e">
        <f>INDEX(TextClassificationList[],MATCH(Sudan_News12[[#This Row],[text_classification_arabic2]],TextClassificationList[text_classification_arabic],0),1)</f>
        <v>#N/A</v>
      </c>
      <c r="AS2039" t="e">
        <f>INDEX(TextClassificationList[],MATCH(Sudan_News12[[#This Row],[text_classification_arabic3]],TextClassificationList[text_classification_arabic],0),1)</f>
        <v>#N/A</v>
      </c>
      <c r="AU2039" t="e">
        <f>INDEX(TextClassificationList[],MATCH(Sudan_News12[[#This Row],[text_classification_arabic4]],TextClassificationList[text_classification_arabic],0),1)</f>
        <v>#N/A</v>
      </c>
      <c r="AW2039" t="e">
        <f>INDEX(TextClassificationList[],MATCH(Sudan_News12[[#This Row],[text_classification_arabic5]],TextClassificationList[text_classification_arabic],0),1)</f>
        <v>#N/A</v>
      </c>
    </row>
    <row r="2040" spans="1:49" x14ac:dyDescent="0.2">
      <c r="A2040">
        <v>1.3374638986315162E+18</v>
      </c>
      <c r="B2040">
        <v>1.3374638986315162E+18</v>
      </c>
      <c r="C2040" t="s">
        <v>7984</v>
      </c>
      <c r="D2040" s="1">
        <v>44176</v>
      </c>
      <c r="E2040" s="2">
        <v>0.85203703703703704</v>
      </c>
      <c r="F2040">
        <v>200</v>
      </c>
      <c r="G2040">
        <v>1889611729</v>
      </c>
      <c r="H2040" t="s">
        <v>354</v>
      </c>
      <c r="I2040" t="s">
        <v>355</v>
      </c>
      <c r="J2040" t="s">
        <v>265</v>
      </c>
      <c r="K2040" t="s">
        <v>7985</v>
      </c>
      <c r="L2040" t="s">
        <v>266</v>
      </c>
      <c r="M2040" t="s">
        <v>267</v>
      </c>
      <c r="N2040" t="s">
        <v>267</v>
      </c>
      <c r="O2040" t="s">
        <v>267</v>
      </c>
      <c r="P2040">
        <v>0</v>
      </c>
      <c r="Q2040">
        <v>0</v>
      </c>
      <c r="R2040">
        <v>1</v>
      </c>
      <c r="S2040" t="s">
        <v>267</v>
      </c>
      <c r="T2040" t="s">
        <v>267</v>
      </c>
      <c r="U2040" t="s">
        <v>7986</v>
      </c>
      <c r="V2040" t="b">
        <v>0</v>
      </c>
      <c r="W2040" t="s">
        <v>265</v>
      </c>
      <c r="X2040">
        <v>0</v>
      </c>
      <c r="Y2040" t="s">
        <v>265</v>
      </c>
      <c r="Z2040" t="s">
        <v>265</v>
      </c>
      <c r="AA2040" t="s">
        <v>265</v>
      </c>
      <c r="AB2040" t="s">
        <v>265</v>
      </c>
      <c r="AC2040" t="s">
        <v>265</v>
      </c>
      <c r="AD2040" t="s">
        <v>265</v>
      </c>
      <c r="AE2040" t="s">
        <v>265</v>
      </c>
      <c r="AF2040" t="s">
        <v>267</v>
      </c>
      <c r="AG2040" t="s">
        <v>265</v>
      </c>
      <c r="AH2040" t="s">
        <v>265</v>
      </c>
      <c r="AI2040" t="s">
        <v>265</v>
      </c>
      <c r="AJ2040" t="s">
        <v>265</v>
      </c>
      <c r="AL2040" t="str">
        <f>IF(Sudan_News12[[#This Row],[relevancy_classification_english]]="Relevant","مناسب",IF(Sudan_News12[[#This Row],[relevancy_classification_english]]="Relevant","عَرَضِيّ",""))</f>
        <v/>
      </c>
      <c r="AN2040" t="str">
        <f>IF(Sudan_News12[[#This Row],[sentiment_analysis_english]]="Negative","سلبي",IF(Sudan_News12[[#This Row],[sentiment_analysis_english]]="Neutral","حيادي",IF(Sudan_News12[[#This Row],[sentiment_analysis_english]]="Positive","إيجابي","")))</f>
        <v/>
      </c>
      <c r="AO2040" t="e">
        <f>INDEX(TextClassificationList[],MATCH(Sudan_News12[[#This Row],[text_classification_arabic]],TextClassificationList[text_classification_arabic],0),1)</f>
        <v>#N/A</v>
      </c>
      <c r="AQ2040" t="e">
        <f>INDEX(TextClassificationList[],MATCH(Sudan_News12[[#This Row],[text_classification_arabic2]],TextClassificationList[text_classification_arabic],0),1)</f>
        <v>#N/A</v>
      </c>
      <c r="AS2040" t="e">
        <f>INDEX(TextClassificationList[],MATCH(Sudan_News12[[#This Row],[text_classification_arabic3]],TextClassificationList[text_classification_arabic],0),1)</f>
        <v>#N/A</v>
      </c>
      <c r="AU2040" t="e">
        <f>INDEX(TextClassificationList[],MATCH(Sudan_News12[[#This Row],[text_classification_arabic4]],TextClassificationList[text_classification_arabic],0),1)</f>
        <v>#N/A</v>
      </c>
      <c r="AW2040" t="e">
        <f>INDEX(TextClassificationList[],MATCH(Sudan_News12[[#This Row],[text_classification_arabic5]],TextClassificationList[text_classification_arabic],0),1)</f>
        <v>#N/A</v>
      </c>
    </row>
    <row r="2041" spans="1:49" x14ac:dyDescent="0.2">
      <c r="A2041">
        <v>1.3374621477234975E+18</v>
      </c>
      <c r="B2041">
        <v>1.3374621477234975E+18</v>
      </c>
      <c r="C2041" t="s">
        <v>7987</v>
      </c>
      <c r="D2041" s="1">
        <v>44176</v>
      </c>
      <c r="E2041" s="2">
        <v>0.84721064814814817</v>
      </c>
      <c r="F2041">
        <v>200</v>
      </c>
      <c r="G2041">
        <v>1889611729</v>
      </c>
      <c r="H2041" t="s">
        <v>354</v>
      </c>
      <c r="I2041" t="s">
        <v>355</v>
      </c>
      <c r="J2041" t="s">
        <v>265</v>
      </c>
      <c r="K2041" t="s">
        <v>7988</v>
      </c>
      <c r="L2041" t="s">
        <v>266</v>
      </c>
      <c r="M2041" t="s">
        <v>267</v>
      </c>
      <c r="N2041" t="s">
        <v>267</v>
      </c>
      <c r="O2041" t="s">
        <v>7989</v>
      </c>
      <c r="P2041">
        <v>0</v>
      </c>
      <c r="Q2041">
        <v>0</v>
      </c>
      <c r="R2041">
        <v>4</v>
      </c>
      <c r="S2041" t="s">
        <v>267</v>
      </c>
      <c r="T2041" t="s">
        <v>267</v>
      </c>
      <c r="U2041" t="s">
        <v>7990</v>
      </c>
      <c r="V2041" t="b">
        <v>0</v>
      </c>
      <c r="W2041" t="s">
        <v>265</v>
      </c>
      <c r="X2041">
        <v>1</v>
      </c>
      <c r="Y2041" t="s">
        <v>7991</v>
      </c>
      <c r="Z2041" t="s">
        <v>265</v>
      </c>
      <c r="AA2041" t="s">
        <v>265</v>
      </c>
      <c r="AB2041" t="s">
        <v>265</v>
      </c>
      <c r="AC2041" t="s">
        <v>265</v>
      </c>
      <c r="AD2041" t="s">
        <v>265</v>
      </c>
      <c r="AE2041" t="s">
        <v>265</v>
      </c>
      <c r="AF2041" t="s">
        <v>267</v>
      </c>
      <c r="AG2041" t="s">
        <v>265</v>
      </c>
      <c r="AH2041" t="s">
        <v>265</v>
      </c>
      <c r="AI2041" t="s">
        <v>265</v>
      </c>
      <c r="AJ2041" t="s">
        <v>265</v>
      </c>
      <c r="AL2041" t="str">
        <f>IF(Sudan_News12[[#This Row],[relevancy_classification_english]]="Relevant","مناسب",IF(Sudan_News12[[#This Row],[relevancy_classification_english]]="Relevant","عَرَضِيّ",""))</f>
        <v/>
      </c>
      <c r="AN2041" t="str">
        <f>IF(Sudan_News12[[#This Row],[sentiment_analysis_english]]="Negative","سلبي",IF(Sudan_News12[[#This Row],[sentiment_analysis_english]]="Neutral","حيادي",IF(Sudan_News12[[#This Row],[sentiment_analysis_english]]="Positive","إيجابي","")))</f>
        <v/>
      </c>
      <c r="AO2041" t="e">
        <f>INDEX(TextClassificationList[],MATCH(Sudan_News12[[#This Row],[text_classification_arabic]],TextClassificationList[text_classification_arabic],0),1)</f>
        <v>#N/A</v>
      </c>
      <c r="AQ2041" t="e">
        <f>INDEX(TextClassificationList[],MATCH(Sudan_News12[[#This Row],[text_classification_arabic2]],TextClassificationList[text_classification_arabic],0),1)</f>
        <v>#N/A</v>
      </c>
      <c r="AS2041" t="e">
        <f>INDEX(TextClassificationList[],MATCH(Sudan_News12[[#This Row],[text_classification_arabic3]],TextClassificationList[text_classification_arabic],0),1)</f>
        <v>#N/A</v>
      </c>
      <c r="AU2041" t="e">
        <f>INDEX(TextClassificationList[],MATCH(Sudan_News12[[#This Row],[text_classification_arabic4]],TextClassificationList[text_classification_arabic],0),1)</f>
        <v>#N/A</v>
      </c>
      <c r="AW2041" t="e">
        <f>INDEX(TextClassificationList[],MATCH(Sudan_News12[[#This Row],[text_classification_arabic5]],TextClassificationList[text_classification_arabic],0),1)</f>
        <v>#N/A</v>
      </c>
    </row>
    <row r="2042" spans="1:49" x14ac:dyDescent="0.2">
      <c r="A2042">
        <v>1.3374565893018132E+18</v>
      </c>
      <c r="B2042">
        <v>1.3374565893018132E+18</v>
      </c>
      <c r="C2042" t="s">
        <v>7992</v>
      </c>
      <c r="D2042" s="1">
        <v>44176</v>
      </c>
      <c r="E2042" s="2">
        <v>0.83187500000000003</v>
      </c>
      <c r="F2042">
        <v>200</v>
      </c>
      <c r="G2042">
        <v>1889611729</v>
      </c>
      <c r="H2042" t="s">
        <v>354</v>
      </c>
      <c r="I2042" t="s">
        <v>355</v>
      </c>
      <c r="J2042" t="s">
        <v>265</v>
      </c>
      <c r="K2042" t="s">
        <v>7993</v>
      </c>
      <c r="L2042" t="s">
        <v>266</v>
      </c>
      <c r="M2042" t="s">
        <v>267</v>
      </c>
      <c r="N2042" t="s">
        <v>267</v>
      </c>
      <c r="O2042" t="s">
        <v>267</v>
      </c>
      <c r="P2042">
        <v>0</v>
      </c>
      <c r="Q2042">
        <v>1</v>
      </c>
      <c r="R2042">
        <v>1</v>
      </c>
      <c r="S2042" t="s">
        <v>267</v>
      </c>
      <c r="T2042" t="s">
        <v>267</v>
      </c>
      <c r="U2042" t="s">
        <v>7994</v>
      </c>
      <c r="V2042" t="b">
        <v>0</v>
      </c>
      <c r="W2042" t="s">
        <v>265</v>
      </c>
      <c r="X2042">
        <v>0</v>
      </c>
      <c r="Y2042" t="s">
        <v>265</v>
      </c>
      <c r="Z2042" t="s">
        <v>265</v>
      </c>
      <c r="AA2042" t="s">
        <v>265</v>
      </c>
      <c r="AB2042" t="s">
        <v>265</v>
      </c>
      <c r="AC2042" t="s">
        <v>265</v>
      </c>
      <c r="AD2042" t="s">
        <v>265</v>
      </c>
      <c r="AE2042" t="s">
        <v>265</v>
      </c>
      <c r="AF2042" t="s">
        <v>267</v>
      </c>
      <c r="AG2042" t="s">
        <v>265</v>
      </c>
      <c r="AH2042" t="s">
        <v>265</v>
      </c>
      <c r="AI2042" t="s">
        <v>265</v>
      </c>
      <c r="AJ2042" t="s">
        <v>265</v>
      </c>
      <c r="AL2042" t="str">
        <f>IF(Sudan_News12[[#This Row],[relevancy_classification_english]]="Relevant","مناسب",IF(Sudan_News12[[#This Row],[relevancy_classification_english]]="Relevant","عَرَضِيّ",""))</f>
        <v/>
      </c>
      <c r="AN2042" t="str">
        <f>IF(Sudan_News12[[#This Row],[sentiment_analysis_english]]="Negative","سلبي",IF(Sudan_News12[[#This Row],[sentiment_analysis_english]]="Neutral","حيادي",IF(Sudan_News12[[#This Row],[sentiment_analysis_english]]="Positive","إيجابي","")))</f>
        <v/>
      </c>
      <c r="AO2042" t="e">
        <f>INDEX(TextClassificationList[],MATCH(Sudan_News12[[#This Row],[text_classification_arabic]],TextClassificationList[text_classification_arabic],0),1)</f>
        <v>#N/A</v>
      </c>
      <c r="AQ2042" t="e">
        <f>INDEX(TextClassificationList[],MATCH(Sudan_News12[[#This Row],[text_classification_arabic2]],TextClassificationList[text_classification_arabic],0),1)</f>
        <v>#N/A</v>
      </c>
      <c r="AS2042" t="e">
        <f>INDEX(TextClassificationList[],MATCH(Sudan_News12[[#This Row],[text_classification_arabic3]],TextClassificationList[text_classification_arabic],0),1)</f>
        <v>#N/A</v>
      </c>
      <c r="AU2042" t="e">
        <f>INDEX(TextClassificationList[],MATCH(Sudan_News12[[#This Row],[text_classification_arabic4]],TextClassificationList[text_classification_arabic],0),1)</f>
        <v>#N/A</v>
      </c>
      <c r="AW2042" t="e">
        <f>INDEX(TextClassificationList[],MATCH(Sudan_News12[[#This Row],[text_classification_arabic5]],TextClassificationList[text_classification_arabic],0),1)</f>
        <v>#N/A</v>
      </c>
    </row>
    <row r="2043" spans="1:49" x14ac:dyDescent="0.2">
      <c r="A2043">
        <v>1.3373486473658655E+18</v>
      </c>
      <c r="B2043">
        <v>1.3373486473658655E+18</v>
      </c>
      <c r="C2043" t="s">
        <v>7995</v>
      </c>
      <c r="D2043" s="1">
        <v>44176</v>
      </c>
      <c r="E2043" s="2">
        <v>0.53400462962962958</v>
      </c>
      <c r="F2043">
        <v>200</v>
      </c>
      <c r="G2043">
        <v>1889611729</v>
      </c>
      <c r="H2043" t="s">
        <v>354</v>
      </c>
      <c r="I2043" t="s">
        <v>355</v>
      </c>
      <c r="J2043" t="s">
        <v>265</v>
      </c>
      <c r="K2043" t="s">
        <v>7996</v>
      </c>
      <c r="L2043" t="s">
        <v>278</v>
      </c>
      <c r="M2043" t="s">
        <v>267</v>
      </c>
      <c r="N2043" t="s">
        <v>267</v>
      </c>
      <c r="O2043" t="s">
        <v>7997</v>
      </c>
      <c r="P2043">
        <v>2</v>
      </c>
      <c r="Q2043">
        <v>2</v>
      </c>
      <c r="R2043">
        <v>3</v>
      </c>
      <c r="S2043" t="s">
        <v>282</v>
      </c>
      <c r="T2043" t="s">
        <v>267</v>
      </c>
      <c r="U2043" t="s">
        <v>7998</v>
      </c>
      <c r="V2043" t="b">
        <v>0</v>
      </c>
      <c r="W2043" t="s">
        <v>265</v>
      </c>
      <c r="X2043">
        <v>1</v>
      </c>
      <c r="Y2043" t="s">
        <v>7999</v>
      </c>
      <c r="Z2043" t="s">
        <v>265</v>
      </c>
      <c r="AA2043" t="s">
        <v>265</v>
      </c>
      <c r="AB2043" t="s">
        <v>265</v>
      </c>
      <c r="AC2043" t="s">
        <v>265</v>
      </c>
      <c r="AD2043" t="s">
        <v>265</v>
      </c>
      <c r="AE2043" t="s">
        <v>265</v>
      </c>
      <c r="AF2043" t="s">
        <v>267</v>
      </c>
      <c r="AG2043" t="s">
        <v>265</v>
      </c>
      <c r="AH2043" t="s">
        <v>265</v>
      </c>
      <c r="AI2043" t="s">
        <v>265</v>
      </c>
      <c r="AJ2043" t="s">
        <v>265</v>
      </c>
      <c r="AL2043" t="str">
        <f>IF(Sudan_News12[[#This Row],[relevancy_classification_english]]="Relevant","مناسب",IF(Sudan_News12[[#This Row],[relevancy_classification_english]]="Relevant","عَرَضِيّ",""))</f>
        <v/>
      </c>
      <c r="AN2043" t="str">
        <f>IF(Sudan_News12[[#This Row],[sentiment_analysis_english]]="Negative","سلبي",IF(Sudan_News12[[#This Row],[sentiment_analysis_english]]="Neutral","حيادي",IF(Sudan_News12[[#This Row],[sentiment_analysis_english]]="Positive","إيجابي","")))</f>
        <v/>
      </c>
      <c r="AO2043" t="e">
        <f>INDEX(TextClassificationList[],MATCH(Sudan_News12[[#This Row],[text_classification_arabic]],TextClassificationList[text_classification_arabic],0),1)</f>
        <v>#N/A</v>
      </c>
      <c r="AQ2043" t="e">
        <f>INDEX(TextClassificationList[],MATCH(Sudan_News12[[#This Row],[text_classification_arabic2]],TextClassificationList[text_classification_arabic],0),1)</f>
        <v>#N/A</v>
      </c>
      <c r="AS2043" t="e">
        <f>INDEX(TextClassificationList[],MATCH(Sudan_News12[[#This Row],[text_classification_arabic3]],TextClassificationList[text_classification_arabic],0),1)</f>
        <v>#N/A</v>
      </c>
      <c r="AU2043" t="e">
        <f>INDEX(TextClassificationList[],MATCH(Sudan_News12[[#This Row],[text_classification_arabic4]],TextClassificationList[text_classification_arabic],0),1)</f>
        <v>#N/A</v>
      </c>
      <c r="AW2043" t="e">
        <f>INDEX(TextClassificationList[],MATCH(Sudan_News12[[#This Row],[text_classification_arabic5]],TextClassificationList[text_classification_arabic],0),1)</f>
        <v>#N/A</v>
      </c>
    </row>
    <row r="2044" spans="1:49" x14ac:dyDescent="0.2">
      <c r="A2044">
        <v>1.3371792251288986E+18</v>
      </c>
      <c r="B2044">
        <v>1.3371790844435415E+18</v>
      </c>
      <c r="C2044" t="s">
        <v>8000</v>
      </c>
      <c r="D2044" s="1">
        <v>44176</v>
      </c>
      <c r="E2044" s="2">
        <v>6.6493055555555555E-2</v>
      </c>
      <c r="F2044">
        <v>200</v>
      </c>
      <c r="G2044">
        <v>1889611729</v>
      </c>
      <c r="H2044" t="s">
        <v>354</v>
      </c>
      <c r="I2044" t="s">
        <v>355</v>
      </c>
      <c r="J2044" t="s">
        <v>265</v>
      </c>
      <c r="K2044" t="s">
        <v>8001</v>
      </c>
      <c r="L2044" t="s">
        <v>266</v>
      </c>
      <c r="M2044" t="s">
        <v>267</v>
      </c>
      <c r="N2044" t="s">
        <v>267</v>
      </c>
      <c r="O2044" t="s">
        <v>267</v>
      </c>
      <c r="P2044">
        <v>0</v>
      </c>
      <c r="Q2044">
        <v>0</v>
      </c>
      <c r="R2044">
        <v>0</v>
      </c>
      <c r="S2044" t="s">
        <v>267</v>
      </c>
      <c r="T2044" t="s">
        <v>267</v>
      </c>
      <c r="U2044" t="s">
        <v>8002</v>
      </c>
      <c r="V2044" t="b">
        <v>0</v>
      </c>
      <c r="W2044" t="s">
        <v>265</v>
      </c>
      <c r="X2044">
        <v>0</v>
      </c>
      <c r="Y2044" t="s">
        <v>265</v>
      </c>
      <c r="Z2044" t="s">
        <v>265</v>
      </c>
      <c r="AA2044" t="s">
        <v>265</v>
      </c>
      <c r="AB2044" t="s">
        <v>265</v>
      </c>
      <c r="AC2044" t="s">
        <v>265</v>
      </c>
      <c r="AD2044" t="s">
        <v>265</v>
      </c>
      <c r="AE2044" t="s">
        <v>265</v>
      </c>
      <c r="AF2044" t="s">
        <v>267</v>
      </c>
      <c r="AG2044" t="s">
        <v>265</v>
      </c>
      <c r="AH2044" t="s">
        <v>265</v>
      </c>
      <c r="AI2044" t="s">
        <v>265</v>
      </c>
      <c r="AJ2044" t="s">
        <v>265</v>
      </c>
      <c r="AL2044" t="str">
        <f>IF(Sudan_News12[[#This Row],[relevancy_classification_english]]="Relevant","مناسب",IF(Sudan_News12[[#This Row],[relevancy_classification_english]]="Relevant","عَرَضِيّ",""))</f>
        <v/>
      </c>
      <c r="AN2044" t="str">
        <f>IF(Sudan_News12[[#This Row],[sentiment_analysis_english]]="Negative","سلبي",IF(Sudan_News12[[#This Row],[sentiment_analysis_english]]="Neutral","حيادي",IF(Sudan_News12[[#This Row],[sentiment_analysis_english]]="Positive","إيجابي","")))</f>
        <v/>
      </c>
      <c r="AO2044" t="e">
        <f>INDEX(TextClassificationList[],MATCH(Sudan_News12[[#This Row],[text_classification_arabic]],TextClassificationList[text_classification_arabic],0),1)</f>
        <v>#N/A</v>
      </c>
      <c r="AQ2044" t="e">
        <f>INDEX(TextClassificationList[],MATCH(Sudan_News12[[#This Row],[text_classification_arabic2]],TextClassificationList[text_classification_arabic],0),1)</f>
        <v>#N/A</v>
      </c>
      <c r="AS2044" t="e">
        <f>INDEX(TextClassificationList[],MATCH(Sudan_News12[[#This Row],[text_classification_arabic3]],TextClassificationList[text_classification_arabic],0),1)</f>
        <v>#N/A</v>
      </c>
      <c r="AU2044" t="e">
        <f>INDEX(TextClassificationList[],MATCH(Sudan_News12[[#This Row],[text_classification_arabic4]],TextClassificationList[text_classification_arabic],0),1)</f>
        <v>#N/A</v>
      </c>
      <c r="AW2044" t="e">
        <f>INDEX(TextClassificationList[],MATCH(Sudan_News12[[#This Row],[text_classification_arabic5]],TextClassificationList[text_classification_arabic],0),1)</f>
        <v>#N/A</v>
      </c>
    </row>
    <row r="2045" spans="1:49" x14ac:dyDescent="0.2">
      <c r="A2045">
        <v>1.3371790844435415E+18</v>
      </c>
      <c r="B2045">
        <v>1.3371790844435415E+18</v>
      </c>
      <c r="C2045" t="s">
        <v>8003</v>
      </c>
      <c r="D2045" s="1">
        <v>44176</v>
      </c>
      <c r="E2045" s="2">
        <v>6.609953703703704E-2</v>
      </c>
      <c r="F2045">
        <v>200</v>
      </c>
      <c r="G2045">
        <v>1889611729</v>
      </c>
      <c r="H2045" t="s">
        <v>354</v>
      </c>
      <c r="I2045" t="s">
        <v>355</v>
      </c>
      <c r="J2045" t="s">
        <v>265</v>
      </c>
      <c r="K2045" t="s">
        <v>8004</v>
      </c>
      <c r="L2045" t="s">
        <v>266</v>
      </c>
      <c r="M2045" t="s">
        <v>267</v>
      </c>
      <c r="N2045" t="s">
        <v>267</v>
      </c>
      <c r="O2045" t="s">
        <v>8005</v>
      </c>
      <c r="P2045">
        <v>1</v>
      </c>
      <c r="Q2045">
        <v>1</v>
      </c>
      <c r="R2045">
        <v>1</v>
      </c>
      <c r="S2045" t="s">
        <v>269</v>
      </c>
      <c r="T2045" t="s">
        <v>267</v>
      </c>
      <c r="U2045" t="s">
        <v>8006</v>
      </c>
      <c r="V2045" t="b">
        <v>0</v>
      </c>
      <c r="W2045" t="s">
        <v>265</v>
      </c>
      <c r="X2045">
        <v>1</v>
      </c>
      <c r="Y2045" t="s">
        <v>8007</v>
      </c>
      <c r="Z2045" t="s">
        <v>265</v>
      </c>
      <c r="AA2045" t="s">
        <v>265</v>
      </c>
      <c r="AB2045" t="s">
        <v>265</v>
      </c>
      <c r="AC2045" t="s">
        <v>265</v>
      </c>
      <c r="AD2045" t="s">
        <v>265</v>
      </c>
      <c r="AE2045" t="s">
        <v>265</v>
      </c>
      <c r="AF2045" t="s">
        <v>267</v>
      </c>
      <c r="AG2045" t="s">
        <v>265</v>
      </c>
      <c r="AH2045" t="s">
        <v>265</v>
      </c>
      <c r="AI2045" t="s">
        <v>265</v>
      </c>
      <c r="AJ2045" t="s">
        <v>265</v>
      </c>
      <c r="AL2045" t="str">
        <f>IF(Sudan_News12[[#This Row],[relevancy_classification_english]]="Relevant","مناسب",IF(Sudan_News12[[#This Row],[relevancy_classification_english]]="Relevant","عَرَضِيّ",""))</f>
        <v/>
      </c>
      <c r="AN2045" t="str">
        <f>IF(Sudan_News12[[#This Row],[sentiment_analysis_english]]="Negative","سلبي",IF(Sudan_News12[[#This Row],[sentiment_analysis_english]]="Neutral","حيادي",IF(Sudan_News12[[#This Row],[sentiment_analysis_english]]="Positive","إيجابي","")))</f>
        <v/>
      </c>
      <c r="AO2045" t="e">
        <f>INDEX(TextClassificationList[],MATCH(Sudan_News12[[#This Row],[text_classification_arabic]],TextClassificationList[text_classification_arabic],0),1)</f>
        <v>#N/A</v>
      </c>
      <c r="AQ2045" t="e">
        <f>INDEX(TextClassificationList[],MATCH(Sudan_News12[[#This Row],[text_classification_arabic2]],TextClassificationList[text_classification_arabic],0),1)</f>
        <v>#N/A</v>
      </c>
      <c r="AS2045" t="e">
        <f>INDEX(TextClassificationList[],MATCH(Sudan_News12[[#This Row],[text_classification_arabic3]],TextClassificationList[text_classification_arabic],0),1)</f>
        <v>#N/A</v>
      </c>
      <c r="AU2045" t="e">
        <f>INDEX(TextClassificationList[],MATCH(Sudan_News12[[#This Row],[text_classification_arabic4]],TextClassificationList[text_classification_arabic],0),1)</f>
        <v>#N/A</v>
      </c>
      <c r="AW2045" t="e">
        <f>INDEX(TextClassificationList[],MATCH(Sudan_News12[[#This Row],[text_classification_arabic5]],TextClassificationList[text_classification_arabic],0),1)</f>
        <v>#N/A</v>
      </c>
    </row>
    <row r="2046" spans="1:49" x14ac:dyDescent="0.2">
      <c r="A2046">
        <v>1.3370788824329052E+18</v>
      </c>
      <c r="B2046">
        <v>1.3370788824329052E+18</v>
      </c>
      <c r="C2046" t="s">
        <v>8008</v>
      </c>
      <c r="D2046" s="1">
        <v>44175</v>
      </c>
      <c r="E2046" s="2">
        <v>0.78959490740740745</v>
      </c>
      <c r="F2046">
        <v>200</v>
      </c>
      <c r="G2046">
        <v>1889611729</v>
      </c>
      <c r="H2046" t="s">
        <v>354</v>
      </c>
      <c r="I2046" t="s">
        <v>355</v>
      </c>
      <c r="J2046" t="s">
        <v>265</v>
      </c>
      <c r="K2046" t="s">
        <v>8009</v>
      </c>
      <c r="L2046" t="s">
        <v>266</v>
      </c>
      <c r="M2046" t="s">
        <v>267</v>
      </c>
      <c r="N2046" t="s">
        <v>267</v>
      </c>
      <c r="O2046" t="s">
        <v>8010</v>
      </c>
      <c r="P2046">
        <v>0</v>
      </c>
      <c r="Q2046">
        <v>0</v>
      </c>
      <c r="R2046">
        <v>0</v>
      </c>
      <c r="S2046" t="s">
        <v>8011</v>
      </c>
      <c r="T2046" t="s">
        <v>267</v>
      </c>
      <c r="U2046" t="s">
        <v>8012</v>
      </c>
      <c r="V2046" t="b">
        <v>0</v>
      </c>
      <c r="W2046" t="s">
        <v>265</v>
      </c>
      <c r="X2046">
        <v>1</v>
      </c>
      <c r="Y2046" t="s">
        <v>8013</v>
      </c>
      <c r="Z2046" t="s">
        <v>265</v>
      </c>
      <c r="AA2046" t="s">
        <v>265</v>
      </c>
      <c r="AB2046" t="s">
        <v>265</v>
      </c>
      <c r="AC2046" t="s">
        <v>265</v>
      </c>
      <c r="AD2046" t="s">
        <v>265</v>
      </c>
      <c r="AE2046" t="s">
        <v>265</v>
      </c>
      <c r="AF2046" t="s">
        <v>267</v>
      </c>
      <c r="AG2046" t="s">
        <v>265</v>
      </c>
      <c r="AH2046" t="s">
        <v>265</v>
      </c>
      <c r="AI2046" t="s">
        <v>265</v>
      </c>
      <c r="AJ2046" t="s">
        <v>265</v>
      </c>
      <c r="AL2046" t="str">
        <f>IF(Sudan_News12[[#This Row],[relevancy_classification_english]]="Relevant","مناسب",IF(Sudan_News12[[#This Row],[relevancy_classification_english]]="Relevant","عَرَضِيّ",""))</f>
        <v/>
      </c>
      <c r="AN2046" t="str">
        <f>IF(Sudan_News12[[#This Row],[sentiment_analysis_english]]="Negative","سلبي",IF(Sudan_News12[[#This Row],[sentiment_analysis_english]]="Neutral","حيادي",IF(Sudan_News12[[#This Row],[sentiment_analysis_english]]="Positive","إيجابي","")))</f>
        <v/>
      </c>
      <c r="AO2046" t="e">
        <f>INDEX(TextClassificationList[],MATCH(Sudan_News12[[#This Row],[text_classification_arabic]],TextClassificationList[text_classification_arabic],0),1)</f>
        <v>#N/A</v>
      </c>
      <c r="AQ2046" t="e">
        <f>INDEX(TextClassificationList[],MATCH(Sudan_News12[[#This Row],[text_classification_arabic2]],TextClassificationList[text_classification_arabic],0),1)</f>
        <v>#N/A</v>
      </c>
      <c r="AS2046" t="e">
        <f>INDEX(TextClassificationList[],MATCH(Sudan_News12[[#This Row],[text_classification_arabic3]],TextClassificationList[text_classification_arabic],0),1)</f>
        <v>#N/A</v>
      </c>
      <c r="AU2046" t="e">
        <f>INDEX(TextClassificationList[],MATCH(Sudan_News12[[#This Row],[text_classification_arabic4]],TextClassificationList[text_classification_arabic],0),1)</f>
        <v>#N/A</v>
      </c>
      <c r="AW2046" t="e">
        <f>INDEX(TextClassificationList[],MATCH(Sudan_News12[[#This Row],[text_classification_arabic5]],TextClassificationList[text_classification_arabic],0),1)</f>
        <v>#N/A</v>
      </c>
    </row>
    <row r="2047" spans="1:49" x14ac:dyDescent="0.2">
      <c r="A2047">
        <v>1.3370342199487406E+18</v>
      </c>
      <c r="B2047">
        <v>1.3370342199487406E+18</v>
      </c>
      <c r="C2047" t="s">
        <v>8014</v>
      </c>
      <c r="D2047" s="1">
        <v>44175</v>
      </c>
      <c r="E2047" s="2">
        <v>0.66635416666666669</v>
      </c>
      <c r="F2047">
        <v>200</v>
      </c>
      <c r="G2047">
        <v>1889611729</v>
      </c>
      <c r="H2047" t="s">
        <v>354</v>
      </c>
      <c r="I2047" t="s">
        <v>355</v>
      </c>
      <c r="J2047" t="s">
        <v>265</v>
      </c>
      <c r="K2047" t="s">
        <v>8015</v>
      </c>
      <c r="L2047" t="s">
        <v>266</v>
      </c>
      <c r="M2047" t="s">
        <v>267</v>
      </c>
      <c r="N2047" t="s">
        <v>267</v>
      </c>
      <c r="O2047" t="s">
        <v>8016</v>
      </c>
      <c r="P2047">
        <v>0</v>
      </c>
      <c r="Q2047">
        <v>0</v>
      </c>
      <c r="R2047">
        <v>1</v>
      </c>
      <c r="S2047" t="s">
        <v>8017</v>
      </c>
      <c r="T2047" t="s">
        <v>267</v>
      </c>
      <c r="U2047" t="s">
        <v>8018</v>
      </c>
      <c r="V2047" t="b">
        <v>0</v>
      </c>
      <c r="W2047" t="s">
        <v>265</v>
      </c>
      <c r="X2047">
        <v>1</v>
      </c>
      <c r="Y2047" t="s">
        <v>8019</v>
      </c>
      <c r="Z2047" t="s">
        <v>265</v>
      </c>
      <c r="AA2047" t="s">
        <v>265</v>
      </c>
      <c r="AB2047" t="s">
        <v>265</v>
      </c>
      <c r="AC2047" t="s">
        <v>265</v>
      </c>
      <c r="AD2047" t="s">
        <v>265</v>
      </c>
      <c r="AE2047" t="s">
        <v>265</v>
      </c>
      <c r="AF2047" t="s">
        <v>267</v>
      </c>
      <c r="AG2047" t="s">
        <v>265</v>
      </c>
      <c r="AH2047" t="s">
        <v>265</v>
      </c>
      <c r="AI2047" t="s">
        <v>265</v>
      </c>
      <c r="AJ2047" t="s">
        <v>265</v>
      </c>
      <c r="AL2047" t="str">
        <f>IF(Sudan_News12[[#This Row],[relevancy_classification_english]]="Relevant","مناسب",IF(Sudan_News12[[#This Row],[relevancy_classification_english]]="Relevant","عَرَضِيّ",""))</f>
        <v/>
      </c>
      <c r="AN2047" t="str">
        <f>IF(Sudan_News12[[#This Row],[sentiment_analysis_english]]="Negative","سلبي",IF(Sudan_News12[[#This Row],[sentiment_analysis_english]]="Neutral","حيادي",IF(Sudan_News12[[#This Row],[sentiment_analysis_english]]="Positive","إيجابي","")))</f>
        <v/>
      </c>
      <c r="AO2047" t="e">
        <f>INDEX(TextClassificationList[],MATCH(Sudan_News12[[#This Row],[text_classification_arabic]],TextClassificationList[text_classification_arabic],0),1)</f>
        <v>#N/A</v>
      </c>
      <c r="AQ2047" t="e">
        <f>INDEX(TextClassificationList[],MATCH(Sudan_News12[[#This Row],[text_classification_arabic2]],TextClassificationList[text_classification_arabic],0),1)</f>
        <v>#N/A</v>
      </c>
      <c r="AS2047" t="e">
        <f>INDEX(TextClassificationList[],MATCH(Sudan_News12[[#This Row],[text_classification_arabic3]],TextClassificationList[text_classification_arabic],0),1)</f>
        <v>#N/A</v>
      </c>
      <c r="AU2047" t="e">
        <f>INDEX(TextClassificationList[],MATCH(Sudan_News12[[#This Row],[text_classification_arabic4]],TextClassificationList[text_classification_arabic],0),1)</f>
        <v>#N/A</v>
      </c>
      <c r="AW2047" t="e">
        <f>INDEX(TextClassificationList[],MATCH(Sudan_News12[[#This Row],[text_classification_arabic5]],TextClassificationList[text_classification_arabic],0),1)</f>
        <v>#N/A</v>
      </c>
    </row>
    <row r="2048" spans="1:49" x14ac:dyDescent="0.2">
      <c r="A2048">
        <v>1.3370338084120781E+18</v>
      </c>
      <c r="B2048">
        <v>1.3370338084120781E+18</v>
      </c>
      <c r="C2048" t="s">
        <v>8020</v>
      </c>
      <c r="D2048" s="1">
        <v>44175</v>
      </c>
      <c r="E2048" s="2">
        <v>0.66521990740740744</v>
      </c>
      <c r="F2048">
        <v>200</v>
      </c>
      <c r="G2048">
        <v>1889611729</v>
      </c>
      <c r="H2048" t="s">
        <v>354</v>
      </c>
      <c r="I2048" t="s">
        <v>355</v>
      </c>
      <c r="J2048" t="s">
        <v>265</v>
      </c>
      <c r="K2048" t="s">
        <v>8021</v>
      </c>
      <c r="L2048" t="s">
        <v>273</v>
      </c>
      <c r="M2048" t="s">
        <v>267</v>
      </c>
      <c r="N2048" t="s">
        <v>267</v>
      </c>
      <c r="O2048" t="s">
        <v>8022</v>
      </c>
      <c r="P2048">
        <v>0</v>
      </c>
      <c r="Q2048">
        <v>0</v>
      </c>
      <c r="R2048">
        <v>0</v>
      </c>
      <c r="S2048" t="s">
        <v>267</v>
      </c>
      <c r="T2048" t="s">
        <v>267</v>
      </c>
      <c r="U2048" t="s">
        <v>8023</v>
      </c>
      <c r="V2048" t="b">
        <v>0</v>
      </c>
      <c r="W2048" t="s">
        <v>265</v>
      </c>
      <c r="X2048">
        <v>1</v>
      </c>
      <c r="Y2048" t="s">
        <v>8024</v>
      </c>
      <c r="Z2048" t="s">
        <v>265</v>
      </c>
      <c r="AA2048" t="s">
        <v>265</v>
      </c>
      <c r="AB2048" t="s">
        <v>265</v>
      </c>
      <c r="AC2048" t="s">
        <v>265</v>
      </c>
      <c r="AD2048" t="s">
        <v>265</v>
      </c>
      <c r="AE2048" t="s">
        <v>265</v>
      </c>
      <c r="AF2048" t="s">
        <v>267</v>
      </c>
      <c r="AG2048" t="s">
        <v>265</v>
      </c>
      <c r="AH2048" t="s">
        <v>265</v>
      </c>
      <c r="AI2048" t="s">
        <v>265</v>
      </c>
      <c r="AJ2048" t="s">
        <v>265</v>
      </c>
      <c r="AL2048" t="str">
        <f>IF(Sudan_News12[[#This Row],[relevancy_classification_english]]="Relevant","مناسب",IF(Sudan_News12[[#This Row],[relevancy_classification_english]]="Relevant","عَرَضِيّ",""))</f>
        <v/>
      </c>
      <c r="AN2048" t="str">
        <f>IF(Sudan_News12[[#This Row],[sentiment_analysis_english]]="Negative","سلبي",IF(Sudan_News12[[#This Row],[sentiment_analysis_english]]="Neutral","حيادي",IF(Sudan_News12[[#This Row],[sentiment_analysis_english]]="Positive","إيجابي","")))</f>
        <v/>
      </c>
      <c r="AO2048" t="e">
        <f>INDEX(TextClassificationList[],MATCH(Sudan_News12[[#This Row],[text_classification_arabic]],TextClassificationList[text_classification_arabic],0),1)</f>
        <v>#N/A</v>
      </c>
      <c r="AQ2048" t="e">
        <f>INDEX(TextClassificationList[],MATCH(Sudan_News12[[#This Row],[text_classification_arabic2]],TextClassificationList[text_classification_arabic],0),1)</f>
        <v>#N/A</v>
      </c>
      <c r="AS2048" t="e">
        <f>INDEX(TextClassificationList[],MATCH(Sudan_News12[[#This Row],[text_classification_arabic3]],TextClassificationList[text_classification_arabic],0),1)</f>
        <v>#N/A</v>
      </c>
      <c r="AU2048" t="e">
        <f>INDEX(TextClassificationList[],MATCH(Sudan_News12[[#This Row],[text_classification_arabic4]],TextClassificationList[text_classification_arabic],0),1)</f>
        <v>#N/A</v>
      </c>
      <c r="AW2048" t="e">
        <f>INDEX(TextClassificationList[],MATCH(Sudan_News12[[#This Row],[text_classification_arabic5]],TextClassificationList[text_classification_arabic],0),1)</f>
        <v>#N/A</v>
      </c>
    </row>
    <row r="2049" spans="1:49" x14ac:dyDescent="0.2">
      <c r="A2049">
        <v>1.3370336577484923E+18</v>
      </c>
      <c r="B2049">
        <v>1.3370336577484923E+18</v>
      </c>
      <c r="C2049" t="s">
        <v>8025</v>
      </c>
      <c r="D2049" s="1">
        <v>44175</v>
      </c>
      <c r="E2049" s="2">
        <v>0.66480324074074071</v>
      </c>
      <c r="F2049">
        <v>200</v>
      </c>
      <c r="G2049">
        <v>1889611729</v>
      </c>
      <c r="H2049" t="s">
        <v>354</v>
      </c>
      <c r="I2049" t="s">
        <v>355</v>
      </c>
      <c r="J2049" t="s">
        <v>265</v>
      </c>
      <c r="K2049" t="s">
        <v>8026</v>
      </c>
      <c r="L2049" t="s">
        <v>266</v>
      </c>
      <c r="M2049" t="s">
        <v>267</v>
      </c>
      <c r="N2049" t="s">
        <v>267</v>
      </c>
      <c r="O2049" t="s">
        <v>8027</v>
      </c>
      <c r="P2049">
        <v>1</v>
      </c>
      <c r="Q2049">
        <v>0</v>
      </c>
      <c r="R2049">
        <v>1</v>
      </c>
      <c r="S2049" t="s">
        <v>269</v>
      </c>
      <c r="T2049" t="s">
        <v>267</v>
      </c>
      <c r="U2049" t="s">
        <v>8028</v>
      </c>
      <c r="V2049" t="b">
        <v>0</v>
      </c>
      <c r="W2049" t="s">
        <v>265</v>
      </c>
      <c r="X2049">
        <v>1</v>
      </c>
      <c r="Y2049" t="s">
        <v>8029</v>
      </c>
      <c r="Z2049" t="s">
        <v>265</v>
      </c>
      <c r="AA2049" t="s">
        <v>265</v>
      </c>
      <c r="AB2049" t="s">
        <v>265</v>
      </c>
      <c r="AC2049" t="s">
        <v>265</v>
      </c>
      <c r="AD2049" t="s">
        <v>265</v>
      </c>
      <c r="AE2049" t="s">
        <v>265</v>
      </c>
      <c r="AF2049" t="s">
        <v>267</v>
      </c>
      <c r="AG2049" t="s">
        <v>265</v>
      </c>
      <c r="AH2049" t="s">
        <v>265</v>
      </c>
      <c r="AI2049" t="s">
        <v>265</v>
      </c>
      <c r="AJ2049" t="s">
        <v>265</v>
      </c>
      <c r="AL2049" t="str">
        <f>IF(Sudan_News12[[#This Row],[relevancy_classification_english]]="Relevant","مناسب",IF(Sudan_News12[[#This Row],[relevancy_classification_english]]="Relevant","عَرَضِيّ",""))</f>
        <v/>
      </c>
      <c r="AN2049" t="str">
        <f>IF(Sudan_News12[[#This Row],[sentiment_analysis_english]]="Negative","سلبي",IF(Sudan_News12[[#This Row],[sentiment_analysis_english]]="Neutral","حيادي",IF(Sudan_News12[[#This Row],[sentiment_analysis_english]]="Positive","إيجابي","")))</f>
        <v/>
      </c>
      <c r="AO2049" t="e">
        <f>INDEX(TextClassificationList[],MATCH(Sudan_News12[[#This Row],[text_classification_arabic]],TextClassificationList[text_classification_arabic],0),1)</f>
        <v>#N/A</v>
      </c>
      <c r="AQ2049" t="e">
        <f>INDEX(TextClassificationList[],MATCH(Sudan_News12[[#This Row],[text_classification_arabic2]],TextClassificationList[text_classification_arabic],0),1)</f>
        <v>#N/A</v>
      </c>
      <c r="AS2049" t="e">
        <f>INDEX(TextClassificationList[],MATCH(Sudan_News12[[#This Row],[text_classification_arabic3]],TextClassificationList[text_classification_arabic],0),1)</f>
        <v>#N/A</v>
      </c>
      <c r="AU2049" t="e">
        <f>INDEX(TextClassificationList[],MATCH(Sudan_News12[[#This Row],[text_classification_arabic4]],TextClassificationList[text_classification_arabic],0),1)</f>
        <v>#N/A</v>
      </c>
      <c r="AW2049" t="e">
        <f>INDEX(TextClassificationList[],MATCH(Sudan_News12[[#This Row],[text_classification_arabic5]],TextClassificationList[text_classification_arabic],0),1)</f>
        <v>#N/A</v>
      </c>
    </row>
    <row r="2050" spans="1:49" x14ac:dyDescent="0.2">
      <c r="A2050">
        <v>1.3370330218122568E+18</v>
      </c>
      <c r="B2050">
        <v>1.3370330218122568E+18</v>
      </c>
      <c r="C2050" t="s">
        <v>8030</v>
      </c>
      <c r="D2050" s="1">
        <v>44175</v>
      </c>
      <c r="E2050" s="2">
        <v>0.66304398148148147</v>
      </c>
      <c r="F2050">
        <v>200</v>
      </c>
      <c r="G2050">
        <v>1889611729</v>
      </c>
      <c r="H2050" t="s">
        <v>354</v>
      </c>
      <c r="I2050" t="s">
        <v>355</v>
      </c>
      <c r="J2050" t="s">
        <v>265</v>
      </c>
      <c r="K2050" t="s">
        <v>8031</v>
      </c>
      <c r="L2050" t="s">
        <v>266</v>
      </c>
      <c r="M2050" t="s">
        <v>267</v>
      </c>
      <c r="N2050" t="s">
        <v>267</v>
      </c>
      <c r="O2050" t="s">
        <v>8032</v>
      </c>
      <c r="P2050">
        <v>0</v>
      </c>
      <c r="Q2050">
        <v>0</v>
      </c>
      <c r="R2050">
        <v>0</v>
      </c>
      <c r="S2050" t="s">
        <v>267</v>
      </c>
      <c r="T2050" t="s">
        <v>267</v>
      </c>
      <c r="U2050" t="s">
        <v>8033</v>
      </c>
      <c r="V2050" t="b">
        <v>0</v>
      </c>
      <c r="W2050" t="s">
        <v>265</v>
      </c>
      <c r="X2050">
        <v>1</v>
      </c>
      <c r="Y2050" t="s">
        <v>8034</v>
      </c>
      <c r="Z2050" t="s">
        <v>265</v>
      </c>
      <c r="AA2050" t="s">
        <v>265</v>
      </c>
      <c r="AB2050" t="s">
        <v>265</v>
      </c>
      <c r="AC2050" t="s">
        <v>265</v>
      </c>
      <c r="AD2050" t="s">
        <v>265</v>
      </c>
      <c r="AE2050" t="s">
        <v>265</v>
      </c>
      <c r="AF2050" t="s">
        <v>267</v>
      </c>
      <c r="AG2050" t="s">
        <v>265</v>
      </c>
      <c r="AH2050" t="s">
        <v>265</v>
      </c>
      <c r="AI2050" t="s">
        <v>265</v>
      </c>
      <c r="AJ2050" t="s">
        <v>265</v>
      </c>
      <c r="AL2050" t="str">
        <f>IF(Sudan_News12[[#This Row],[relevancy_classification_english]]="Relevant","مناسب",IF(Sudan_News12[[#This Row],[relevancy_classification_english]]="Relevant","عَرَضِيّ",""))</f>
        <v/>
      </c>
      <c r="AN2050" t="str">
        <f>IF(Sudan_News12[[#This Row],[sentiment_analysis_english]]="Negative","سلبي",IF(Sudan_News12[[#This Row],[sentiment_analysis_english]]="Neutral","حيادي",IF(Sudan_News12[[#This Row],[sentiment_analysis_english]]="Positive","إيجابي","")))</f>
        <v/>
      </c>
      <c r="AO2050" t="e">
        <f>INDEX(TextClassificationList[],MATCH(Sudan_News12[[#This Row],[text_classification_arabic]],TextClassificationList[text_classification_arabic],0),1)</f>
        <v>#N/A</v>
      </c>
      <c r="AQ2050" t="e">
        <f>INDEX(TextClassificationList[],MATCH(Sudan_News12[[#This Row],[text_classification_arabic2]],TextClassificationList[text_classification_arabic],0),1)</f>
        <v>#N/A</v>
      </c>
      <c r="AS2050" t="e">
        <f>INDEX(TextClassificationList[],MATCH(Sudan_News12[[#This Row],[text_classification_arabic3]],TextClassificationList[text_classification_arabic],0),1)</f>
        <v>#N/A</v>
      </c>
      <c r="AU2050" t="e">
        <f>INDEX(TextClassificationList[],MATCH(Sudan_News12[[#This Row],[text_classification_arabic4]],TextClassificationList[text_classification_arabic],0),1)</f>
        <v>#N/A</v>
      </c>
      <c r="AW2050" t="e">
        <f>INDEX(TextClassificationList[],MATCH(Sudan_News12[[#This Row],[text_classification_arabic5]],TextClassificationList[text_classification_arabic],0),1)</f>
        <v>#N/A</v>
      </c>
    </row>
    <row r="2051" spans="1:49" x14ac:dyDescent="0.2">
      <c r="A2051">
        <v>1.3369600926005617E+18</v>
      </c>
      <c r="B2051">
        <v>1.3369600926005617E+18</v>
      </c>
      <c r="C2051" t="s">
        <v>8035</v>
      </c>
      <c r="D2051" s="1">
        <v>44175</v>
      </c>
      <c r="E2051" s="2">
        <v>0.46180555555555558</v>
      </c>
      <c r="F2051">
        <v>200</v>
      </c>
      <c r="G2051">
        <v>1889611729</v>
      </c>
      <c r="H2051" t="s">
        <v>354</v>
      </c>
      <c r="I2051" t="s">
        <v>355</v>
      </c>
      <c r="J2051" t="s">
        <v>265</v>
      </c>
      <c r="K2051" t="s">
        <v>8036</v>
      </c>
      <c r="L2051" t="s">
        <v>266</v>
      </c>
      <c r="M2051" t="s">
        <v>267</v>
      </c>
      <c r="N2051" t="s">
        <v>267</v>
      </c>
      <c r="O2051" t="s">
        <v>267</v>
      </c>
      <c r="P2051">
        <v>0</v>
      </c>
      <c r="Q2051">
        <v>0</v>
      </c>
      <c r="R2051">
        <v>0</v>
      </c>
      <c r="S2051" t="s">
        <v>267</v>
      </c>
      <c r="T2051" t="s">
        <v>267</v>
      </c>
      <c r="U2051" t="s">
        <v>8037</v>
      </c>
      <c r="V2051" t="b">
        <v>0</v>
      </c>
      <c r="W2051" t="s">
        <v>265</v>
      </c>
      <c r="X2051">
        <v>0</v>
      </c>
      <c r="Y2051" t="s">
        <v>265</v>
      </c>
      <c r="Z2051" t="s">
        <v>265</v>
      </c>
      <c r="AA2051" t="s">
        <v>265</v>
      </c>
      <c r="AB2051" t="s">
        <v>265</v>
      </c>
      <c r="AC2051" t="s">
        <v>265</v>
      </c>
      <c r="AD2051" t="s">
        <v>265</v>
      </c>
      <c r="AE2051" t="s">
        <v>265</v>
      </c>
      <c r="AF2051" t="s">
        <v>267</v>
      </c>
      <c r="AG2051" t="s">
        <v>265</v>
      </c>
      <c r="AH2051" t="s">
        <v>265</v>
      </c>
      <c r="AI2051" t="s">
        <v>265</v>
      </c>
      <c r="AJ2051" t="s">
        <v>265</v>
      </c>
      <c r="AL2051" t="str">
        <f>IF(Sudan_News12[[#This Row],[relevancy_classification_english]]="Relevant","مناسب",IF(Sudan_News12[[#This Row],[relevancy_classification_english]]="Relevant","عَرَضِيّ",""))</f>
        <v/>
      </c>
      <c r="AN2051" t="str">
        <f>IF(Sudan_News12[[#This Row],[sentiment_analysis_english]]="Negative","سلبي",IF(Sudan_News12[[#This Row],[sentiment_analysis_english]]="Neutral","حيادي",IF(Sudan_News12[[#This Row],[sentiment_analysis_english]]="Positive","إيجابي","")))</f>
        <v/>
      </c>
      <c r="AO2051" t="e">
        <f>INDEX(TextClassificationList[],MATCH(Sudan_News12[[#This Row],[text_classification_arabic]],TextClassificationList[text_classification_arabic],0),1)</f>
        <v>#N/A</v>
      </c>
      <c r="AQ2051" t="e">
        <f>INDEX(TextClassificationList[],MATCH(Sudan_News12[[#This Row],[text_classification_arabic2]],TextClassificationList[text_classification_arabic],0),1)</f>
        <v>#N/A</v>
      </c>
      <c r="AS2051" t="e">
        <f>INDEX(TextClassificationList[],MATCH(Sudan_News12[[#This Row],[text_classification_arabic3]],TextClassificationList[text_classification_arabic],0),1)</f>
        <v>#N/A</v>
      </c>
      <c r="AU2051" t="e">
        <f>INDEX(TextClassificationList[],MATCH(Sudan_News12[[#This Row],[text_classification_arabic4]],TextClassificationList[text_classification_arabic],0),1)</f>
        <v>#N/A</v>
      </c>
      <c r="AW2051" t="e">
        <f>INDEX(TextClassificationList[],MATCH(Sudan_News12[[#This Row],[text_classification_arabic5]],TextClassificationList[text_classification_arabic],0),1)</f>
        <v>#N/A</v>
      </c>
    </row>
    <row r="2052" spans="1:49" x14ac:dyDescent="0.2">
      <c r="A2052">
        <v>1.3367393332865311E+18</v>
      </c>
      <c r="B2052">
        <v>1.3367393332865311E+18</v>
      </c>
      <c r="C2052" t="s">
        <v>8038</v>
      </c>
      <c r="D2052" s="1">
        <v>44174</v>
      </c>
      <c r="E2052" s="2">
        <v>0.8526273148148148</v>
      </c>
      <c r="F2052">
        <v>200</v>
      </c>
      <c r="G2052">
        <v>1889611729</v>
      </c>
      <c r="H2052" t="s">
        <v>354</v>
      </c>
      <c r="I2052" t="s">
        <v>355</v>
      </c>
      <c r="J2052" t="s">
        <v>265</v>
      </c>
      <c r="K2052" t="s">
        <v>8039</v>
      </c>
      <c r="L2052" t="s">
        <v>266</v>
      </c>
      <c r="M2052" t="s">
        <v>267</v>
      </c>
      <c r="N2052" t="s">
        <v>267</v>
      </c>
      <c r="O2052" t="s">
        <v>267</v>
      </c>
      <c r="P2052">
        <v>0</v>
      </c>
      <c r="Q2052">
        <v>0</v>
      </c>
      <c r="R2052">
        <v>0</v>
      </c>
      <c r="S2052" t="s">
        <v>267</v>
      </c>
      <c r="T2052" t="s">
        <v>267</v>
      </c>
      <c r="U2052" t="s">
        <v>8040</v>
      </c>
      <c r="V2052" t="b">
        <v>0</v>
      </c>
      <c r="W2052" t="s">
        <v>265</v>
      </c>
      <c r="X2052">
        <v>0</v>
      </c>
      <c r="Y2052" t="s">
        <v>265</v>
      </c>
      <c r="Z2052" t="s">
        <v>265</v>
      </c>
      <c r="AA2052" t="s">
        <v>265</v>
      </c>
      <c r="AB2052" t="s">
        <v>265</v>
      </c>
      <c r="AC2052" t="s">
        <v>265</v>
      </c>
      <c r="AD2052" t="s">
        <v>265</v>
      </c>
      <c r="AE2052" t="s">
        <v>265</v>
      </c>
      <c r="AF2052" t="s">
        <v>267</v>
      </c>
      <c r="AG2052" t="s">
        <v>265</v>
      </c>
      <c r="AH2052" t="s">
        <v>265</v>
      </c>
      <c r="AI2052" t="s">
        <v>265</v>
      </c>
      <c r="AJ2052" t="s">
        <v>265</v>
      </c>
      <c r="AL2052" t="str">
        <f>IF(Sudan_News12[[#This Row],[relevancy_classification_english]]="Relevant","مناسب",IF(Sudan_News12[[#This Row],[relevancy_classification_english]]="Relevant","عَرَضِيّ",""))</f>
        <v/>
      </c>
      <c r="AN2052" t="str">
        <f>IF(Sudan_News12[[#This Row],[sentiment_analysis_english]]="Negative","سلبي",IF(Sudan_News12[[#This Row],[sentiment_analysis_english]]="Neutral","حيادي",IF(Sudan_News12[[#This Row],[sentiment_analysis_english]]="Positive","إيجابي","")))</f>
        <v/>
      </c>
      <c r="AO2052" t="e">
        <f>INDEX(TextClassificationList[],MATCH(Sudan_News12[[#This Row],[text_classification_arabic]],TextClassificationList[text_classification_arabic],0),1)</f>
        <v>#N/A</v>
      </c>
      <c r="AQ2052" t="e">
        <f>INDEX(TextClassificationList[],MATCH(Sudan_News12[[#This Row],[text_classification_arabic2]],TextClassificationList[text_classification_arabic],0),1)</f>
        <v>#N/A</v>
      </c>
      <c r="AS2052" t="e">
        <f>INDEX(TextClassificationList[],MATCH(Sudan_News12[[#This Row],[text_classification_arabic3]],TextClassificationList[text_classification_arabic],0),1)</f>
        <v>#N/A</v>
      </c>
      <c r="AU2052" t="e">
        <f>INDEX(TextClassificationList[],MATCH(Sudan_News12[[#This Row],[text_classification_arabic4]],TextClassificationList[text_classification_arabic],0),1)</f>
        <v>#N/A</v>
      </c>
      <c r="AW2052" t="e">
        <f>INDEX(TextClassificationList[],MATCH(Sudan_News12[[#This Row],[text_classification_arabic5]],TextClassificationList[text_classification_arabic],0),1)</f>
        <v>#N/A</v>
      </c>
    </row>
    <row r="2053" spans="1:49" x14ac:dyDescent="0.2">
      <c r="A2053">
        <v>1.3367391458473615E+18</v>
      </c>
      <c r="B2053">
        <v>1.3367391458473615E+18</v>
      </c>
      <c r="C2053" t="s">
        <v>8041</v>
      </c>
      <c r="D2053" s="1">
        <v>44174</v>
      </c>
      <c r="E2053" s="2">
        <v>0.85210648148148149</v>
      </c>
      <c r="F2053">
        <v>200</v>
      </c>
      <c r="G2053">
        <v>1889611729</v>
      </c>
      <c r="H2053" t="s">
        <v>354</v>
      </c>
      <c r="I2053" t="s">
        <v>355</v>
      </c>
      <c r="J2053" t="s">
        <v>265</v>
      </c>
      <c r="K2053" t="s">
        <v>8042</v>
      </c>
      <c r="L2053" t="s">
        <v>266</v>
      </c>
      <c r="M2053" t="s">
        <v>267</v>
      </c>
      <c r="N2053" t="s">
        <v>267</v>
      </c>
      <c r="O2053" t="s">
        <v>267</v>
      </c>
      <c r="P2053">
        <v>0</v>
      </c>
      <c r="Q2053">
        <v>0</v>
      </c>
      <c r="R2053">
        <v>1</v>
      </c>
      <c r="S2053" t="s">
        <v>267</v>
      </c>
      <c r="T2053" t="s">
        <v>267</v>
      </c>
      <c r="U2053" t="s">
        <v>8043</v>
      </c>
      <c r="V2053" t="b">
        <v>0</v>
      </c>
      <c r="W2053" t="s">
        <v>265</v>
      </c>
      <c r="X2053">
        <v>0</v>
      </c>
      <c r="Y2053" t="s">
        <v>265</v>
      </c>
      <c r="Z2053" t="s">
        <v>265</v>
      </c>
      <c r="AA2053" t="s">
        <v>265</v>
      </c>
      <c r="AB2053" t="s">
        <v>265</v>
      </c>
      <c r="AC2053" t="s">
        <v>265</v>
      </c>
      <c r="AD2053" t="s">
        <v>265</v>
      </c>
      <c r="AE2053" t="s">
        <v>265</v>
      </c>
      <c r="AF2053" t="s">
        <v>267</v>
      </c>
      <c r="AG2053" t="s">
        <v>265</v>
      </c>
      <c r="AH2053" t="s">
        <v>265</v>
      </c>
      <c r="AI2053" t="s">
        <v>265</v>
      </c>
      <c r="AJ2053" t="s">
        <v>265</v>
      </c>
      <c r="AL2053" t="str">
        <f>IF(Sudan_News12[[#This Row],[relevancy_classification_english]]="Relevant","مناسب",IF(Sudan_News12[[#This Row],[relevancy_classification_english]]="Relevant","عَرَضِيّ",""))</f>
        <v/>
      </c>
      <c r="AN2053" t="str">
        <f>IF(Sudan_News12[[#This Row],[sentiment_analysis_english]]="Negative","سلبي",IF(Sudan_News12[[#This Row],[sentiment_analysis_english]]="Neutral","حيادي",IF(Sudan_News12[[#This Row],[sentiment_analysis_english]]="Positive","إيجابي","")))</f>
        <v/>
      </c>
      <c r="AO2053" t="e">
        <f>INDEX(TextClassificationList[],MATCH(Sudan_News12[[#This Row],[text_classification_arabic]],TextClassificationList[text_classification_arabic],0),1)</f>
        <v>#N/A</v>
      </c>
      <c r="AQ2053" t="e">
        <f>INDEX(TextClassificationList[],MATCH(Sudan_News12[[#This Row],[text_classification_arabic2]],TextClassificationList[text_classification_arabic],0),1)</f>
        <v>#N/A</v>
      </c>
      <c r="AS2053" t="e">
        <f>INDEX(TextClassificationList[],MATCH(Sudan_News12[[#This Row],[text_classification_arabic3]],TextClassificationList[text_classification_arabic],0),1)</f>
        <v>#N/A</v>
      </c>
      <c r="AU2053" t="e">
        <f>INDEX(TextClassificationList[],MATCH(Sudan_News12[[#This Row],[text_classification_arabic4]],TextClassificationList[text_classification_arabic],0),1)</f>
        <v>#N/A</v>
      </c>
      <c r="AW2053" t="e">
        <f>INDEX(TextClassificationList[],MATCH(Sudan_News12[[#This Row],[text_classification_arabic5]],TextClassificationList[text_classification_arabic],0),1)</f>
        <v>#N/A</v>
      </c>
    </row>
    <row r="2054" spans="1:49" x14ac:dyDescent="0.2">
      <c r="A2054">
        <v>1.3367386590899773E+18</v>
      </c>
      <c r="B2054">
        <v>1.3367386590899773E+18</v>
      </c>
      <c r="C2054" t="s">
        <v>8044</v>
      </c>
      <c r="D2054" s="1">
        <v>44174</v>
      </c>
      <c r="E2054" s="2">
        <v>0.85076388888888888</v>
      </c>
      <c r="F2054">
        <v>200</v>
      </c>
      <c r="G2054">
        <v>1889611729</v>
      </c>
      <c r="H2054" t="s">
        <v>354</v>
      </c>
      <c r="I2054" t="s">
        <v>355</v>
      </c>
      <c r="J2054" t="s">
        <v>265</v>
      </c>
      <c r="K2054" t="s">
        <v>8045</v>
      </c>
      <c r="L2054" t="s">
        <v>266</v>
      </c>
      <c r="M2054" t="s">
        <v>267</v>
      </c>
      <c r="N2054" t="s">
        <v>267</v>
      </c>
      <c r="O2054" t="s">
        <v>267</v>
      </c>
      <c r="P2054">
        <v>0</v>
      </c>
      <c r="Q2054">
        <v>0</v>
      </c>
      <c r="R2054">
        <v>0</v>
      </c>
      <c r="S2054" t="s">
        <v>267</v>
      </c>
      <c r="T2054" t="s">
        <v>267</v>
      </c>
      <c r="U2054" t="s">
        <v>8046</v>
      </c>
      <c r="V2054" t="b">
        <v>0</v>
      </c>
      <c r="W2054" t="s">
        <v>265</v>
      </c>
      <c r="X2054">
        <v>0</v>
      </c>
      <c r="Y2054" t="s">
        <v>265</v>
      </c>
      <c r="Z2054" t="s">
        <v>265</v>
      </c>
      <c r="AA2054" t="s">
        <v>265</v>
      </c>
      <c r="AB2054" t="s">
        <v>265</v>
      </c>
      <c r="AC2054" t="s">
        <v>265</v>
      </c>
      <c r="AD2054" t="s">
        <v>265</v>
      </c>
      <c r="AE2054" t="s">
        <v>265</v>
      </c>
      <c r="AF2054" t="s">
        <v>267</v>
      </c>
      <c r="AG2054" t="s">
        <v>265</v>
      </c>
      <c r="AH2054" t="s">
        <v>265</v>
      </c>
      <c r="AI2054" t="s">
        <v>265</v>
      </c>
      <c r="AJ2054" t="s">
        <v>265</v>
      </c>
      <c r="AL2054" t="str">
        <f>IF(Sudan_News12[[#This Row],[relevancy_classification_english]]="Relevant","مناسب",IF(Sudan_News12[[#This Row],[relevancy_classification_english]]="Relevant","عَرَضِيّ",""))</f>
        <v/>
      </c>
      <c r="AN2054" t="str">
        <f>IF(Sudan_News12[[#This Row],[sentiment_analysis_english]]="Negative","سلبي",IF(Sudan_News12[[#This Row],[sentiment_analysis_english]]="Neutral","حيادي",IF(Sudan_News12[[#This Row],[sentiment_analysis_english]]="Positive","إيجابي","")))</f>
        <v/>
      </c>
      <c r="AO2054" t="e">
        <f>INDEX(TextClassificationList[],MATCH(Sudan_News12[[#This Row],[text_classification_arabic]],TextClassificationList[text_classification_arabic],0),1)</f>
        <v>#N/A</v>
      </c>
      <c r="AQ2054" t="e">
        <f>INDEX(TextClassificationList[],MATCH(Sudan_News12[[#This Row],[text_classification_arabic2]],TextClassificationList[text_classification_arabic],0),1)</f>
        <v>#N/A</v>
      </c>
      <c r="AS2054" t="e">
        <f>INDEX(TextClassificationList[],MATCH(Sudan_News12[[#This Row],[text_classification_arabic3]],TextClassificationList[text_classification_arabic],0),1)</f>
        <v>#N/A</v>
      </c>
      <c r="AU2054" t="e">
        <f>INDEX(TextClassificationList[],MATCH(Sudan_News12[[#This Row],[text_classification_arabic4]],TextClassificationList[text_classification_arabic],0),1)</f>
        <v>#N/A</v>
      </c>
      <c r="AW2054" t="e">
        <f>INDEX(TextClassificationList[],MATCH(Sudan_News12[[#This Row],[text_classification_arabic5]],TextClassificationList[text_classification_arabic],0),1)</f>
        <v>#N/A</v>
      </c>
    </row>
    <row r="2055" spans="1:49" x14ac:dyDescent="0.2">
      <c r="A2055">
        <v>1.3365847308384461E+18</v>
      </c>
      <c r="B2055">
        <v>1.3365847308384461E+18</v>
      </c>
      <c r="C2055" t="s">
        <v>8047</v>
      </c>
      <c r="D2055" s="1">
        <v>44174</v>
      </c>
      <c r="E2055" s="2">
        <v>0.42600694444444442</v>
      </c>
      <c r="F2055">
        <v>200</v>
      </c>
      <c r="G2055">
        <v>1889611729</v>
      </c>
      <c r="H2055" t="s">
        <v>354</v>
      </c>
      <c r="I2055" t="s">
        <v>355</v>
      </c>
      <c r="J2055" t="s">
        <v>265</v>
      </c>
      <c r="K2055" t="s">
        <v>8048</v>
      </c>
      <c r="L2055" t="s">
        <v>266</v>
      </c>
      <c r="M2055" t="s">
        <v>332</v>
      </c>
      <c r="N2055" t="s">
        <v>267</v>
      </c>
      <c r="O2055" t="s">
        <v>267</v>
      </c>
      <c r="P2055">
        <v>0</v>
      </c>
      <c r="Q2055">
        <v>0</v>
      </c>
      <c r="R2055">
        <v>2</v>
      </c>
      <c r="S2055" t="s">
        <v>267</v>
      </c>
      <c r="T2055" t="s">
        <v>267</v>
      </c>
      <c r="U2055" t="s">
        <v>8049</v>
      </c>
      <c r="V2055" t="b">
        <v>0</v>
      </c>
      <c r="W2055" t="s">
        <v>265</v>
      </c>
      <c r="X2055">
        <v>0</v>
      </c>
      <c r="Y2055" t="s">
        <v>265</v>
      </c>
      <c r="Z2055" t="s">
        <v>265</v>
      </c>
      <c r="AA2055" t="s">
        <v>265</v>
      </c>
      <c r="AB2055" t="s">
        <v>265</v>
      </c>
      <c r="AC2055" t="s">
        <v>265</v>
      </c>
      <c r="AD2055" t="s">
        <v>265</v>
      </c>
      <c r="AE2055" t="s">
        <v>265</v>
      </c>
      <c r="AF2055" t="s">
        <v>267</v>
      </c>
      <c r="AG2055" t="s">
        <v>265</v>
      </c>
      <c r="AH2055" t="s">
        <v>265</v>
      </c>
      <c r="AI2055" t="s">
        <v>265</v>
      </c>
      <c r="AJ2055" t="s">
        <v>265</v>
      </c>
      <c r="AL2055" t="str">
        <f>IF(Sudan_News12[[#This Row],[relevancy_classification_english]]="Relevant","مناسب",IF(Sudan_News12[[#This Row],[relevancy_classification_english]]="Relevant","عَرَضِيّ",""))</f>
        <v/>
      </c>
      <c r="AN2055" t="str">
        <f>IF(Sudan_News12[[#This Row],[sentiment_analysis_english]]="Negative","سلبي",IF(Sudan_News12[[#This Row],[sentiment_analysis_english]]="Neutral","حيادي",IF(Sudan_News12[[#This Row],[sentiment_analysis_english]]="Positive","إيجابي","")))</f>
        <v/>
      </c>
      <c r="AO2055" t="e">
        <f>INDEX(TextClassificationList[],MATCH(Sudan_News12[[#This Row],[text_classification_arabic]],TextClassificationList[text_classification_arabic],0),1)</f>
        <v>#N/A</v>
      </c>
      <c r="AQ2055" t="e">
        <f>INDEX(TextClassificationList[],MATCH(Sudan_News12[[#This Row],[text_classification_arabic2]],TextClassificationList[text_classification_arabic],0),1)</f>
        <v>#N/A</v>
      </c>
      <c r="AS2055" t="e">
        <f>INDEX(TextClassificationList[],MATCH(Sudan_News12[[#This Row],[text_classification_arabic3]],TextClassificationList[text_classification_arabic],0),1)</f>
        <v>#N/A</v>
      </c>
      <c r="AU2055" t="e">
        <f>INDEX(TextClassificationList[],MATCH(Sudan_News12[[#This Row],[text_classification_arabic4]],TextClassificationList[text_classification_arabic],0),1)</f>
        <v>#N/A</v>
      </c>
      <c r="AW2055" t="e">
        <f>INDEX(TextClassificationList[],MATCH(Sudan_News12[[#This Row],[text_classification_arabic5]],TextClassificationList[text_classification_arabic],0),1)</f>
        <v>#N/A</v>
      </c>
    </row>
    <row r="2056" spans="1:49" x14ac:dyDescent="0.2">
      <c r="A2056">
        <v>1.3365803592454922E+18</v>
      </c>
      <c r="B2056">
        <v>1.3365803592454922E+18</v>
      </c>
      <c r="C2056" t="s">
        <v>8050</v>
      </c>
      <c r="D2056" s="1">
        <v>44174</v>
      </c>
      <c r="E2056" s="2">
        <v>0.41393518518518518</v>
      </c>
      <c r="F2056">
        <v>200</v>
      </c>
      <c r="G2056">
        <v>1889611729</v>
      </c>
      <c r="H2056" t="s">
        <v>354</v>
      </c>
      <c r="I2056" t="s">
        <v>355</v>
      </c>
      <c r="J2056" t="s">
        <v>265</v>
      </c>
      <c r="K2056" t="s">
        <v>8051</v>
      </c>
      <c r="L2056" t="s">
        <v>266</v>
      </c>
      <c r="M2056" t="s">
        <v>267</v>
      </c>
      <c r="N2056" t="s">
        <v>267</v>
      </c>
      <c r="O2056" t="s">
        <v>267</v>
      </c>
      <c r="P2056">
        <v>0</v>
      </c>
      <c r="Q2056">
        <v>0</v>
      </c>
      <c r="R2056">
        <v>3</v>
      </c>
      <c r="S2056" t="s">
        <v>267</v>
      </c>
      <c r="T2056" t="s">
        <v>267</v>
      </c>
      <c r="U2056" t="s">
        <v>8052</v>
      </c>
      <c r="V2056" t="b">
        <v>0</v>
      </c>
      <c r="W2056" t="s">
        <v>265</v>
      </c>
      <c r="X2056">
        <v>0</v>
      </c>
      <c r="Y2056" t="s">
        <v>265</v>
      </c>
      <c r="Z2056" t="s">
        <v>265</v>
      </c>
      <c r="AA2056" t="s">
        <v>265</v>
      </c>
      <c r="AB2056" t="s">
        <v>265</v>
      </c>
      <c r="AC2056" t="s">
        <v>265</v>
      </c>
      <c r="AD2056" t="s">
        <v>265</v>
      </c>
      <c r="AE2056" t="s">
        <v>265</v>
      </c>
      <c r="AF2056" t="s">
        <v>267</v>
      </c>
      <c r="AG2056" t="s">
        <v>265</v>
      </c>
      <c r="AH2056" t="s">
        <v>265</v>
      </c>
      <c r="AI2056" t="s">
        <v>265</v>
      </c>
      <c r="AJ2056" t="s">
        <v>265</v>
      </c>
      <c r="AL2056" t="str">
        <f>IF(Sudan_News12[[#This Row],[relevancy_classification_english]]="Relevant","مناسب",IF(Sudan_News12[[#This Row],[relevancy_classification_english]]="Relevant","عَرَضِيّ",""))</f>
        <v/>
      </c>
      <c r="AN2056" t="str">
        <f>IF(Sudan_News12[[#This Row],[sentiment_analysis_english]]="Negative","سلبي",IF(Sudan_News12[[#This Row],[sentiment_analysis_english]]="Neutral","حيادي",IF(Sudan_News12[[#This Row],[sentiment_analysis_english]]="Positive","إيجابي","")))</f>
        <v/>
      </c>
      <c r="AO2056" t="e">
        <f>INDEX(TextClassificationList[],MATCH(Sudan_News12[[#This Row],[text_classification_arabic]],TextClassificationList[text_classification_arabic],0),1)</f>
        <v>#N/A</v>
      </c>
      <c r="AQ2056" t="e">
        <f>INDEX(TextClassificationList[],MATCH(Sudan_News12[[#This Row],[text_classification_arabic2]],TextClassificationList[text_classification_arabic],0),1)</f>
        <v>#N/A</v>
      </c>
      <c r="AS2056" t="e">
        <f>INDEX(TextClassificationList[],MATCH(Sudan_News12[[#This Row],[text_classification_arabic3]],TextClassificationList[text_classification_arabic],0),1)</f>
        <v>#N/A</v>
      </c>
      <c r="AU2056" t="e">
        <f>INDEX(TextClassificationList[],MATCH(Sudan_News12[[#This Row],[text_classification_arabic4]],TextClassificationList[text_classification_arabic],0),1)</f>
        <v>#N/A</v>
      </c>
      <c r="AW2056" t="e">
        <f>INDEX(TextClassificationList[],MATCH(Sudan_News12[[#This Row],[text_classification_arabic5]],TextClassificationList[text_classification_arabic],0),1)</f>
        <v>#N/A</v>
      </c>
    </row>
    <row r="2057" spans="1:49" x14ac:dyDescent="0.2">
      <c r="A2057">
        <v>1.3363428448653107E+18</v>
      </c>
      <c r="B2057">
        <v>1.3363428448653107E+18</v>
      </c>
      <c r="C2057" t="s">
        <v>8053</v>
      </c>
      <c r="D2057" s="1">
        <v>44173</v>
      </c>
      <c r="E2057" s="2">
        <v>0.75851851851851848</v>
      </c>
      <c r="F2057">
        <v>200</v>
      </c>
      <c r="G2057">
        <v>1889611729</v>
      </c>
      <c r="H2057" t="s">
        <v>354</v>
      </c>
      <c r="I2057" t="s">
        <v>355</v>
      </c>
      <c r="J2057" t="s">
        <v>265</v>
      </c>
      <c r="K2057" t="s">
        <v>8054</v>
      </c>
      <c r="L2057" t="s">
        <v>273</v>
      </c>
      <c r="M2057" t="s">
        <v>267</v>
      </c>
      <c r="N2057" t="s">
        <v>267</v>
      </c>
      <c r="O2057" t="s">
        <v>8055</v>
      </c>
      <c r="P2057">
        <v>1</v>
      </c>
      <c r="Q2057">
        <v>4</v>
      </c>
      <c r="R2057">
        <v>4</v>
      </c>
      <c r="S2057" t="s">
        <v>267</v>
      </c>
      <c r="T2057" t="s">
        <v>267</v>
      </c>
      <c r="U2057" t="s">
        <v>8056</v>
      </c>
      <c r="V2057" t="b">
        <v>0</v>
      </c>
      <c r="W2057" t="s">
        <v>265</v>
      </c>
      <c r="X2057">
        <v>1</v>
      </c>
      <c r="Y2057" t="s">
        <v>8057</v>
      </c>
      <c r="Z2057" t="s">
        <v>265</v>
      </c>
      <c r="AA2057" t="s">
        <v>265</v>
      </c>
      <c r="AB2057" t="s">
        <v>265</v>
      </c>
      <c r="AC2057" t="s">
        <v>265</v>
      </c>
      <c r="AD2057" t="s">
        <v>265</v>
      </c>
      <c r="AE2057" t="s">
        <v>265</v>
      </c>
      <c r="AF2057" t="s">
        <v>267</v>
      </c>
      <c r="AG2057" t="s">
        <v>265</v>
      </c>
      <c r="AH2057" t="s">
        <v>265</v>
      </c>
      <c r="AI2057" t="s">
        <v>265</v>
      </c>
      <c r="AJ2057" t="s">
        <v>265</v>
      </c>
      <c r="AL2057" t="str">
        <f>IF(Sudan_News12[[#This Row],[relevancy_classification_english]]="Relevant","مناسب",IF(Sudan_News12[[#This Row],[relevancy_classification_english]]="Relevant","عَرَضِيّ",""))</f>
        <v/>
      </c>
      <c r="AN2057" t="str">
        <f>IF(Sudan_News12[[#This Row],[sentiment_analysis_english]]="Negative","سلبي",IF(Sudan_News12[[#This Row],[sentiment_analysis_english]]="Neutral","حيادي",IF(Sudan_News12[[#This Row],[sentiment_analysis_english]]="Positive","إيجابي","")))</f>
        <v/>
      </c>
      <c r="AO2057" t="e">
        <f>INDEX(TextClassificationList[],MATCH(Sudan_News12[[#This Row],[text_classification_arabic]],TextClassificationList[text_classification_arabic],0),1)</f>
        <v>#N/A</v>
      </c>
      <c r="AQ2057" t="e">
        <f>INDEX(TextClassificationList[],MATCH(Sudan_News12[[#This Row],[text_classification_arabic2]],TextClassificationList[text_classification_arabic],0),1)</f>
        <v>#N/A</v>
      </c>
      <c r="AS2057" t="e">
        <f>INDEX(TextClassificationList[],MATCH(Sudan_News12[[#This Row],[text_classification_arabic3]],TextClassificationList[text_classification_arabic],0),1)</f>
        <v>#N/A</v>
      </c>
      <c r="AU2057" t="e">
        <f>INDEX(TextClassificationList[],MATCH(Sudan_News12[[#This Row],[text_classification_arabic4]],TextClassificationList[text_classification_arabic],0),1)</f>
        <v>#N/A</v>
      </c>
      <c r="AW2057" t="e">
        <f>INDEX(TextClassificationList[],MATCH(Sudan_News12[[#This Row],[text_classification_arabic5]],TextClassificationList[text_classification_arabic],0),1)</f>
        <v>#N/A</v>
      </c>
    </row>
    <row r="2058" spans="1:49" x14ac:dyDescent="0.2">
      <c r="A2058">
        <v>1.3363234788074783E+18</v>
      </c>
      <c r="B2058">
        <v>1.3363234788074783E+18</v>
      </c>
      <c r="C2058" t="s">
        <v>8058</v>
      </c>
      <c r="D2058" s="1">
        <v>44173</v>
      </c>
      <c r="E2058" s="2">
        <v>0.70508101851851857</v>
      </c>
      <c r="F2058">
        <v>200</v>
      </c>
      <c r="G2058">
        <v>1889611729</v>
      </c>
      <c r="H2058" t="s">
        <v>354</v>
      </c>
      <c r="I2058" t="s">
        <v>355</v>
      </c>
      <c r="J2058" t="s">
        <v>265</v>
      </c>
      <c r="K2058" t="s">
        <v>8059</v>
      </c>
      <c r="L2058" t="s">
        <v>266</v>
      </c>
      <c r="M2058" t="s">
        <v>8060</v>
      </c>
      <c r="N2058" t="s">
        <v>267</v>
      </c>
      <c r="O2058" t="s">
        <v>8061</v>
      </c>
      <c r="P2058">
        <v>1</v>
      </c>
      <c r="Q2058">
        <v>1</v>
      </c>
      <c r="R2058">
        <v>6</v>
      </c>
      <c r="S2058" t="s">
        <v>267</v>
      </c>
      <c r="T2058" t="s">
        <v>267</v>
      </c>
      <c r="U2058" t="s">
        <v>8062</v>
      </c>
      <c r="V2058" t="b">
        <v>0</v>
      </c>
      <c r="W2058" t="s">
        <v>265</v>
      </c>
      <c r="X2058">
        <v>1</v>
      </c>
      <c r="Y2058" t="s">
        <v>8063</v>
      </c>
      <c r="Z2058" t="s">
        <v>265</v>
      </c>
      <c r="AA2058" t="s">
        <v>265</v>
      </c>
      <c r="AB2058" t="s">
        <v>265</v>
      </c>
      <c r="AC2058" t="s">
        <v>265</v>
      </c>
      <c r="AD2058" t="s">
        <v>265</v>
      </c>
      <c r="AE2058" t="s">
        <v>265</v>
      </c>
      <c r="AF2058" t="s">
        <v>267</v>
      </c>
      <c r="AG2058" t="s">
        <v>265</v>
      </c>
      <c r="AH2058" t="s">
        <v>265</v>
      </c>
      <c r="AI2058" t="s">
        <v>265</v>
      </c>
      <c r="AJ2058" t="s">
        <v>265</v>
      </c>
      <c r="AL2058" t="str">
        <f>IF(Sudan_News12[[#This Row],[relevancy_classification_english]]="Relevant","مناسب",IF(Sudan_News12[[#This Row],[relevancy_classification_english]]="Relevant","عَرَضِيّ",""))</f>
        <v/>
      </c>
      <c r="AN2058" t="str">
        <f>IF(Sudan_News12[[#This Row],[sentiment_analysis_english]]="Negative","سلبي",IF(Sudan_News12[[#This Row],[sentiment_analysis_english]]="Neutral","حيادي",IF(Sudan_News12[[#This Row],[sentiment_analysis_english]]="Positive","إيجابي","")))</f>
        <v/>
      </c>
      <c r="AO2058" t="e">
        <f>INDEX(TextClassificationList[],MATCH(Sudan_News12[[#This Row],[text_classification_arabic]],TextClassificationList[text_classification_arabic],0),1)</f>
        <v>#N/A</v>
      </c>
      <c r="AQ2058" t="e">
        <f>INDEX(TextClassificationList[],MATCH(Sudan_News12[[#This Row],[text_classification_arabic2]],TextClassificationList[text_classification_arabic],0),1)</f>
        <v>#N/A</v>
      </c>
      <c r="AS2058" t="e">
        <f>INDEX(TextClassificationList[],MATCH(Sudan_News12[[#This Row],[text_classification_arabic3]],TextClassificationList[text_classification_arabic],0),1)</f>
        <v>#N/A</v>
      </c>
      <c r="AU2058" t="e">
        <f>INDEX(TextClassificationList[],MATCH(Sudan_News12[[#This Row],[text_classification_arabic4]],TextClassificationList[text_classification_arabic],0),1)</f>
        <v>#N/A</v>
      </c>
      <c r="AW2058" t="e">
        <f>INDEX(TextClassificationList[],MATCH(Sudan_News12[[#This Row],[text_classification_arabic5]],TextClassificationList[text_classification_arabic],0),1)</f>
        <v>#N/A</v>
      </c>
    </row>
    <row r="2059" spans="1:49" x14ac:dyDescent="0.2">
      <c r="A2059">
        <v>1.336289475941503E+18</v>
      </c>
      <c r="B2059">
        <v>1.336289475941503E+18</v>
      </c>
      <c r="C2059" t="s">
        <v>8064</v>
      </c>
      <c r="D2059" s="1">
        <v>44173</v>
      </c>
      <c r="E2059" s="2">
        <v>0.61124999999999996</v>
      </c>
      <c r="F2059">
        <v>200</v>
      </c>
      <c r="G2059">
        <v>1889611729</v>
      </c>
      <c r="H2059" t="s">
        <v>354</v>
      </c>
      <c r="I2059" t="s">
        <v>355</v>
      </c>
      <c r="J2059" t="s">
        <v>265</v>
      </c>
      <c r="K2059" t="s">
        <v>8065</v>
      </c>
      <c r="L2059" t="s">
        <v>266</v>
      </c>
      <c r="M2059" t="s">
        <v>267</v>
      </c>
      <c r="N2059" t="s">
        <v>267</v>
      </c>
      <c r="O2059" t="s">
        <v>8066</v>
      </c>
      <c r="P2059">
        <v>0</v>
      </c>
      <c r="Q2059">
        <v>0</v>
      </c>
      <c r="R2059">
        <v>0</v>
      </c>
      <c r="S2059" t="s">
        <v>312</v>
      </c>
      <c r="T2059" t="s">
        <v>267</v>
      </c>
      <c r="U2059" t="s">
        <v>8067</v>
      </c>
      <c r="V2059" t="b">
        <v>0</v>
      </c>
      <c r="W2059" t="s">
        <v>265</v>
      </c>
      <c r="X2059">
        <v>1</v>
      </c>
      <c r="Y2059" t="s">
        <v>8068</v>
      </c>
      <c r="Z2059" t="s">
        <v>265</v>
      </c>
      <c r="AA2059" t="s">
        <v>265</v>
      </c>
      <c r="AB2059" t="s">
        <v>265</v>
      </c>
      <c r="AC2059" t="s">
        <v>265</v>
      </c>
      <c r="AD2059" t="s">
        <v>265</v>
      </c>
      <c r="AE2059" t="s">
        <v>265</v>
      </c>
      <c r="AF2059" t="s">
        <v>267</v>
      </c>
      <c r="AG2059" t="s">
        <v>265</v>
      </c>
      <c r="AH2059" t="s">
        <v>265</v>
      </c>
      <c r="AI2059" t="s">
        <v>265</v>
      </c>
      <c r="AJ2059" t="s">
        <v>265</v>
      </c>
      <c r="AL2059" t="str">
        <f>IF(Sudan_News12[[#This Row],[relevancy_classification_english]]="Relevant","مناسب",IF(Sudan_News12[[#This Row],[relevancy_classification_english]]="Relevant","عَرَضِيّ",""))</f>
        <v/>
      </c>
      <c r="AN2059" t="str">
        <f>IF(Sudan_News12[[#This Row],[sentiment_analysis_english]]="Negative","سلبي",IF(Sudan_News12[[#This Row],[sentiment_analysis_english]]="Neutral","حيادي",IF(Sudan_News12[[#This Row],[sentiment_analysis_english]]="Positive","إيجابي","")))</f>
        <v/>
      </c>
      <c r="AO2059" t="e">
        <f>INDEX(TextClassificationList[],MATCH(Sudan_News12[[#This Row],[text_classification_arabic]],TextClassificationList[text_classification_arabic],0),1)</f>
        <v>#N/A</v>
      </c>
      <c r="AQ2059" t="e">
        <f>INDEX(TextClassificationList[],MATCH(Sudan_News12[[#This Row],[text_classification_arabic2]],TextClassificationList[text_classification_arabic],0),1)</f>
        <v>#N/A</v>
      </c>
      <c r="AS2059" t="e">
        <f>INDEX(TextClassificationList[],MATCH(Sudan_News12[[#This Row],[text_classification_arabic3]],TextClassificationList[text_classification_arabic],0),1)</f>
        <v>#N/A</v>
      </c>
      <c r="AU2059" t="e">
        <f>INDEX(TextClassificationList[],MATCH(Sudan_News12[[#This Row],[text_classification_arabic4]],TextClassificationList[text_classification_arabic],0),1)</f>
        <v>#N/A</v>
      </c>
      <c r="AW2059" t="e">
        <f>INDEX(TextClassificationList[],MATCH(Sudan_News12[[#This Row],[text_classification_arabic5]],TextClassificationList[text_classification_arabic],0),1)</f>
        <v>#N/A</v>
      </c>
    </row>
    <row r="2060" spans="1:49" x14ac:dyDescent="0.2">
      <c r="A2060">
        <v>1.336289419901481E+18</v>
      </c>
      <c r="B2060">
        <v>1.336289419901481E+18</v>
      </c>
      <c r="C2060" t="s">
        <v>8069</v>
      </c>
      <c r="D2060" s="1">
        <v>44173</v>
      </c>
      <c r="E2060" s="2">
        <v>0.61109953703703701</v>
      </c>
      <c r="F2060">
        <v>200</v>
      </c>
      <c r="G2060">
        <v>1889611729</v>
      </c>
      <c r="H2060" t="s">
        <v>354</v>
      </c>
      <c r="I2060" t="s">
        <v>355</v>
      </c>
      <c r="J2060" t="s">
        <v>265</v>
      </c>
      <c r="K2060" t="s">
        <v>8070</v>
      </c>
      <c r="L2060" t="s">
        <v>266</v>
      </c>
      <c r="M2060" t="s">
        <v>267</v>
      </c>
      <c r="N2060" t="s">
        <v>267</v>
      </c>
      <c r="O2060" t="s">
        <v>267</v>
      </c>
      <c r="P2060">
        <v>0</v>
      </c>
      <c r="Q2060">
        <v>0</v>
      </c>
      <c r="R2060">
        <v>0</v>
      </c>
      <c r="S2060" t="s">
        <v>267</v>
      </c>
      <c r="T2060" t="s">
        <v>267</v>
      </c>
      <c r="U2060" t="s">
        <v>8071</v>
      </c>
      <c r="V2060" t="b">
        <v>0</v>
      </c>
      <c r="W2060" t="s">
        <v>265</v>
      </c>
      <c r="X2060">
        <v>0</v>
      </c>
      <c r="Y2060" t="s">
        <v>265</v>
      </c>
      <c r="Z2060" t="s">
        <v>265</v>
      </c>
      <c r="AA2060" t="s">
        <v>265</v>
      </c>
      <c r="AB2060" t="s">
        <v>265</v>
      </c>
      <c r="AC2060" t="s">
        <v>265</v>
      </c>
      <c r="AD2060" t="s">
        <v>265</v>
      </c>
      <c r="AE2060" t="s">
        <v>265</v>
      </c>
      <c r="AF2060" t="s">
        <v>267</v>
      </c>
      <c r="AG2060" t="s">
        <v>265</v>
      </c>
      <c r="AH2060" t="s">
        <v>265</v>
      </c>
      <c r="AI2060" t="s">
        <v>265</v>
      </c>
      <c r="AJ2060" t="s">
        <v>265</v>
      </c>
      <c r="AL2060" t="str">
        <f>IF(Sudan_News12[[#This Row],[relevancy_classification_english]]="Relevant","مناسب",IF(Sudan_News12[[#This Row],[relevancy_classification_english]]="Relevant","عَرَضِيّ",""))</f>
        <v/>
      </c>
      <c r="AN2060" t="str">
        <f>IF(Sudan_News12[[#This Row],[sentiment_analysis_english]]="Negative","سلبي",IF(Sudan_News12[[#This Row],[sentiment_analysis_english]]="Neutral","حيادي",IF(Sudan_News12[[#This Row],[sentiment_analysis_english]]="Positive","إيجابي","")))</f>
        <v/>
      </c>
      <c r="AO2060" t="e">
        <f>INDEX(TextClassificationList[],MATCH(Sudan_News12[[#This Row],[text_classification_arabic]],TextClassificationList[text_classification_arabic],0),1)</f>
        <v>#N/A</v>
      </c>
      <c r="AQ2060" t="e">
        <f>INDEX(TextClassificationList[],MATCH(Sudan_News12[[#This Row],[text_classification_arabic2]],TextClassificationList[text_classification_arabic],0),1)</f>
        <v>#N/A</v>
      </c>
      <c r="AS2060" t="e">
        <f>INDEX(TextClassificationList[],MATCH(Sudan_News12[[#This Row],[text_classification_arabic3]],TextClassificationList[text_classification_arabic],0),1)</f>
        <v>#N/A</v>
      </c>
      <c r="AU2060" t="e">
        <f>INDEX(TextClassificationList[],MATCH(Sudan_News12[[#This Row],[text_classification_arabic4]],TextClassificationList[text_classification_arabic],0),1)</f>
        <v>#N/A</v>
      </c>
      <c r="AW2060" t="e">
        <f>INDEX(TextClassificationList[],MATCH(Sudan_News12[[#This Row],[text_classification_arabic5]],TextClassificationList[text_classification_arabic],0),1)</f>
        <v>#N/A</v>
      </c>
    </row>
    <row r="2061" spans="1:49" x14ac:dyDescent="0.2">
      <c r="A2061">
        <v>1.3361643769995796E+18</v>
      </c>
      <c r="B2061">
        <v>1.3361643769995796E+18</v>
      </c>
      <c r="C2061" t="s">
        <v>8072</v>
      </c>
      <c r="D2061" s="1">
        <v>44173</v>
      </c>
      <c r="E2061" s="2">
        <v>0.26604166666666668</v>
      </c>
      <c r="F2061">
        <v>200</v>
      </c>
      <c r="G2061">
        <v>1889611729</v>
      </c>
      <c r="H2061" t="s">
        <v>354</v>
      </c>
      <c r="I2061" t="s">
        <v>355</v>
      </c>
      <c r="J2061" t="s">
        <v>265</v>
      </c>
      <c r="K2061" t="s">
        <v>8073</v>
      </c>
      <c r="L2061" t="s">
        <v>266</v>
      </c>
      <c r="M2061" t="s">
        <v>267</v>
      </c>
      <c r="N2061" t="s">
        <v>267</v>
      </c>
      <c r="O2061" t="s">
        <v>267</v>
      </c>
      <c r="P2061">
        <v>0</v>
      </c>
      <c r="Q2061">
        <v>0</v>
      </c>
      <c r="R2061">
        <v>0</v>
      </c>
      <c r="S2061" t="s">
        <v>267</v>
      </c>
      <c r="T2061" t="s">
        <v>267</v>
      </c>
      <c r="U2061" t="s">
        <v>8074</v>
      </c>
      <c r="V2061" t="b">
        <v>0</v>
      </c>
      <c r="W2061" t="s">
        <v>265</v>
      </c>
      <c r="X2061">
        <v>0</v>
      </c>
      <c r="Y2061" t="s">
        <v>265</v>
      </c>
      <c r="Z2061" t="s">
        <v>265</v>
      </c>
      <c r="AA2061" t="s">
        <v>265</v>
      </c>
      <c r="AB2061" t="s">
        <v>265</v>
      </c>
      <c r="AC2061" t="s">
        <v>265</v>
      </c>
      <c r="AD2061" t="s">
        <v>265</v>
      </c>
      <c r="AE2061" t="s">
        <v>265</v>
      </c>
      <c r="AF2061" t="s">
        <v>267</v>
      </c>
      <c r="AG2061" t="s">
        <v>265</v>
      </c>
      <c r="AH2061" t="s">
        <v>265</v>
      </c>
      <c r="AI2061" t="s">
        <v>265</v>
      </c>
      <c r="AJ2061" t="s">
        <v>265</v>
      </c>
      <c r="AL2061" t="str">
        <f>IF(Sudan_News12[[#This Row],[relevancy_classification_english]]="Relevant","مناسب",IF(Sudan_News12[[#This Row],[relevancy_classification_english]]="Relevant","عَرَضِيّ",""))</f>
        <v/>
      </c>
      <c r="AN2061" t="str">
        <f>IF(Sudan_News12[[#This Row],[sentiment_analysis_english]]="Negative","سلبي",IF(Sudan_News12[[#This Row],[sentiment_analysis_english]]="Neutral","حيادي",IF(Sudan_News12[[#This Row],[sentiment_analysis_english]]="Positive","إيجابي","")))</f>
        <v/>
      </c>
      <c r="AO2061" t="e">
        <f>INDEX(TextClassificationList[],MATCH(Sudan_News12[[#This Row],[text_classification_arabic]],TextClassificationList[text_classification_arabic],0),1)</f>
        <v>#N/A</v>
      </c>
      <c r="AQ2061" t="e">
        <f>INDEX(TextClassificationList[],MATCH(Sudan_News12[[#This Row],[text_classification_arabic2]],TextClassificationList[text_classification_arabic],0),1)</f>
        <v>#N/A</v>
      </c>
      <c r="AS2061" t="e">
        <f>INDEX(TextClassificationList[],MATCH(Sudan_News12[[#This Row],[text_classification_arabic3]],TextClassificationList[text_classification_arabic],0),1)</f>
        <v>#N/A</v>
      </c>
      <c r="AU2061" t="e">
        <f>INDEX(TextClassificationList[],MATCH(Sudan_News12[[#This Row],[text_classification_arabic4]],TextClassificationList[text_classification_arabic],0),1)</f>
        <v>#N/A</v>
      </c>
      <c r="AW2061" t="e">
        <f>INDEX(TextClassificationList[],MATCH(Sudan_News12[[#This Row],[text_classification_arabic5]],TextClassificationList[text_classification_arabic],0),1)</f>
        <v>#N/A</v>
      </c>
    </row>
    <row r="2062" spans="1:49" x14ac:dyDescent="0.2">
      <c r="A2062">
        <v>1.335997411467137E+18</v>
      </c>
      <c r="B2062">
        <v>1.335997411467137E+18</v>
      </c>
      <c r="C2062" t="s">
        <v>8075</v>
      </c>
      <c r="D2062" s="1">
        <v>44172</v>
      </c>
      <c r="E2062" s="2">
        <v>0.80531249999999999</v>
      </c>
      <c r="F2062">
        <v>200</v>
      </c>
      <c r="G2062">
        <v>1889611729</v>
      </c>
      <c r="H2062" t="s">
        <v>354</v>
      </c>
      <c r="I2062" t="s">
        <v>355</v>
      </c>
      <c r="J2062" t="s">
        <v>265</v>
      </c>
      <c r="K2062" t="s">
        <v>8076</v>
      </c>
      <c r="L2062" t="s">
        <v>266</v>
      </c>
      <c r="M2062" t="s">
        <v>267</v>
      </c>
      <c r="N2062" t="s">
        <v>267</v>
      </c>
      <c r="O2062" t="s">
        <v>267</v>
      </c>
      <c r="P2062">
        <v>0</v>
      </c>
      <c r="Q2062">
        <v>0</v>
      </c>
      <c r="R2062">
        <v>2</v>
      </c>
      <c r="S2062" t="s">
        <v>267</v>
      </c>
      <c r="T2062" t="s">
        <v>267</v>
      </c>
      <c r="U2062" t="s">
        <v>8077</v>
      </c>
      <c r="V2062" t="b">
        <v>0</v>
      </c>
      <c r="W2062" t="s">
        <v>265</v>
      </c>
      <c r="X2062">
        <v>0</v>
      </c>
      <c r="Y2062" t="s">
        <v>265</v>
      </c>
      <c r="Z2062" t="s">
        <v>265</v>
      </c>
      <c r="AA2062" t="s">
        <v>265</v>
      </c>
      <c r="AB2062" t="s">
        <v>265</v>
      </c>
      <c r="AC2062" t="s">
        <v>265</v>
      </c>
      <c r="AD2062" t="s">
        <v>265</v>
      </c>
      <c r="AE2062" t="s">
        <v>265</v>
      </c>
      <c r="AF2062" t="s">
        <v>267</v>
      </c>
      <c r="AG2062" t="s">
        <v>265</v>
      </c>
      <c r="AH2062" t="s">
        <v>265</v>
      </c>
      <c r="AI2062" t="s">
        <v>265</v>
      </c>
      <c r="AJ2062" t="s">
        <v>265</v>
      </c>
      <c r="AL2062" t="str">
        <f>IF(Sudan_News12[[#This Row],[relevancy_classification_english]]="Relevant","مناسب",IF(Sudan_News12[[#This Row],[relevancy_classification_english]]="Relevant","عَرَضِيّ",""))</f>
        <v/>
      </c>
      <c r="AN2062" t="str">
        <f>IF(Sudan_News12[[#This Row],[sentiment_analysis_english]]="Negative","سلبي",IF(Sudan_News12[[#This Row],[sentiment_analysis_english]]="Neutral","حيادي",IF(Sudan_News12[[#This Row],[sentiment_analysis_english]]="Positive","إيجابي","")))</f>
        <v/>
      </c>
      <c r="AO2062" t="e">
        <f>INDEX(TextClassificationList[],MATCH(Sudan_News12[[#This Row],[text_classification_arabic]],TextClassificationList[text_classification_arabic],0),1)</f>
        <v>#N/A</v>
      </c>
      <c r="AQ2062" t="e">
        <f>INDEX(TextClassificationList[],MATCH(Sudan_News12[[#This Row],[text_classification_arabic2]],TextClassificationList[text_classification_arabic],0),1)</f>
        <v>#N/A</v>
      </c>
      <c r="AS2062" t="e">
        <f>INDEX(TextClassificationList[],MATCH(Sudan_News12[[#This Row],[text_classification_arabic3]],TextClassificationList[text_classification_arabic],0),1)</f>
        <v>#N/A</v>
      </c>
      <c r="AU2062" t="e">
        <f>INDEX(TextClassificationList[],MATCH(Sudan_News12[[#This Row],[text_classification_arabic4]],TextClassificationList[text_classification_arabic],0),1)</f>
        <v>#N/A</v>
      </c>
      <c r="AW2062" t="e">
        <f>INDEX(TextClassificationList[],MATCH(Sudan_News12[[#This Row],[text_classification_arabic5]],TextClassificationList[text_classification_arabic],0),1)</f>
        <v>#N/A</v>
      </c>
    </row>
    <row r="2063" spans="1:49" x14ac:dyDescent="0.2">
      <c r="A2063">
        <v>1.3359749558178406E+18</v>
      </c>
      <c r="B2063">
        <v>1.3359749558178406E+18</v>
      </c>
      <c r="C2063" t="s">
        <v>8078</v>
      </c>
      <c r="D2063" s="1">
        <v>44172</v>
      </c>
      <c r="E2063" s="2">
        <v>0.74334490740740744</v>
      </c>
      <c r="F2063">
        <v>200</v>
      </c>
      <c r="G2063">
        <v>1889611729</v>
      </c>
      <c r="H2063" t="s">
        <v>354</v>
      </c>
      <c r="I2063" t="s">
        <v>355</v>
      </c>
      <c r="J2063" t="s">
        <v>265</v>
      </c>
      <c r="K2063" t="s">
        <v>8079</v>
      </c>
      <c r="L2063" t="s">
        <v>266</v>
      </c>
      <c r="M2063" t="s">
        <v>267</v>
      </c>
      <c r="N2063" t="s">
        <v>267</v>
      </c>
      <c r="O2063" t="s">
        <v>267</v>
      </c>
      <c r="P2063">
        <v>0</v>
      </c>
      <c r="Q2063">
        <v>0</v>
      </c>
      <c r="R2063">
        <v>0</v>
      </c>
      <c r="S2063" t="s">
        <v>267</v>
      </c>
      <c r="T2063" t="s">
        <v>267</v>
      </c>
      <c r="U2063" t="s">
        <v>8080</v>
      </c>
      <c r="V2063" t="b">
        <v>0</v>
      </c>
      <c r="W2063" t="s">
        <v>265</v>
      </c>
      <c r="X2063">
        <v>0</v>
      </c>
      <c r="Y2063" t="s">
        <v>265</v>
      </c>
      <c r="Z2063" t="s">
        <v>265</v>
      </c>
      <c r="AA2063" t="s">
        <v>265</v>
      </c>
      <c r="AB2063" t="s">
        <v>265</v>
      </c>
      <c r="AC2063" t="s">
        <v>265</v>
      </c>
      <c r="AD2063" t="s">
        <v>265</v>
      </c>
      <c r="AE2063" t="s">
        <v>265</v>
      </c>
      <c r="AF2063" t="s">
        <v>267</v>
      </c>
      <c r="AG2063" t="s">
        <v>265</v>
      </c>
      <c r="AH2063" t="s">
        <v>265</v>
      </c>
      <c r="AI2063" t="s">
        <v>265</v>
      </c>
      <c r="AJ2063" t="s">
        <v>265</v>
      </c>
      <c r="AL2063" t="str">
        <f>IF(Sudan_News12[[#This Row],[relevancy_classification_english]]="Relevant","مناسب",IF(Sudan_News12[[#This Row],[relevancy_classification_english]]="Relevant","عَرَضِيّ",""))</f>
        <v/>
      </c>
      <c r="AN2063" t="str">
        <f>IF(Sudan_News12[[#This Row],[sentiment_analysis_english]]="Negative","سلبي",IF(Sudan_News12[[#This Row],[sentiment_analysis_english]]="Neutral","حيادي",IF(Sudan_News12[[#This Row],[sentiment_analysis_english]]="Positive","إيجابي","")))</f>
        <v/>
      </c>
      <c r="AO2063" t="e">
        <f>INDEX(TextClassificationList[],MATCH(Sudan_News12[[#This Row],[text_classification_arabic]],TextClassificationList[text_classification_arabic],0),1)</f>
        <v>#N/A</v>
      </c>
      <c r="AQ2063" t="e">
        <f>INDEX(TextClassificationList[],MATCH(Sudan_News12[[#This Row],[text_classification_arabic2]],TextClassificationList[text_classification_arabic],0),1)</f>
        <v>#N/A</v>
      </c>
      <c r="AS2063" t="e">
        <f>INDEX(TextClassificationList[],MATCH(Sudan_News12[[#This Row],[text_classification_arabic3]],TextClassificationList[text_classification_arabic],0),1)</f>
        <v>#N/A</v>
      </c>
      <c r="AU2063" t="e">
        <f>INDEX(TextClassificationList[],MATCH(Sudan_News12[[#This Row],[text_classification_arabic4]],TextClassificationList[text_classification_arabic],0),1)</f>
        <v>#N/A</v>
      </c>
      <c r="AW2063" t="e">
        <f>INDEX(TextClassificationList[],MATCH(Sudan_News12[[#This Row],[text_classification_arabic5]],TextClassificationList[text_classification_arabic],0),1)</f>
        <v>#N/A</v>
      </c>
    </row>
    <row r="2064" spans="1:49" x14ac:dyDescent="0.2">
      <c r="A2064">
        <v>1.3359748752620175E+18</v>
      </c>
      <c r="B2064">
        <v>1.3359748752620175E+18</v>
      </c>
      <c r="C2064" t="s">
        <v>8081</v>
      </c>
      <c r="D2064" s="1">
        <v>44172</v>
      </c>
      <c r="E2064" s="2">
        <v>0.74312500000000004</v>
      </c>
      <c r="F2064">
        <v>200</v>
      </c>
      <c r="G2064">
        <v>1889611729</v>
      </c>
      <c r="H2064" t="s">
        <v>354</v>
      </c>
      <c r="I2064" t="s">
        <v>355</v>
      </c>
      <c r="J2064" t="s">
        <v>265</v>
      </c>
      <c r="K2064" t="s">
        <v>8082</v>
      </c>
      <c r="L2064" t="s">
        <v>266</v>
      </c>
      <c r="M2064" t="s">
        <v>267</v>
      </c>
      <c r="N2064" t="s">
        <v>267</v>
      </c>
      <c r="O2064" t="s">
        <v>267</v>
      </c>
      <c r="P2064">
        <v>1</v>
      </c>
      <c r="Q2064">
        <v>0</v>
      </c>
      <c r="R2064">
        <v>0</v>
      </c>
      <c r="S2064" t="s">
        <v>267</v>
      </c>
      <c r="T2064" t="s">
        <v>267</v>
      </c>
      <c r="U2064" t="s">
        <v>8083</v>
      </c>
      <c r="V2064" t="b">
        <v>0</v>
      </c>
      <c r="W2064" t="s">
        <v>265</v>
      </c>
      <c r="X2064">
        <v>0</v>
      </c>
      <c r="Y2064" t="s">
        <v>265</v>
      </c>
      <c r="Z2064" t="s">
        <v>265</v>
      </c>
      <c r="AA2064" t="s">
        <v>265</v>
      </c>
      <c r="AB2064" t="s">
        <v>265</v>
      </c>
      <c r="AC2064" t="s">
        <v>265</v>
      </c>
      <c r="AD2064" t="s">
        <v>265</v>
      </c>
      <c r="AE2064" t="s">
        <v>265</v>
      </c>
      <c r="AF2064" t="s">
        <v>267</v>
      </c>
      <c r="AG2064" t="s">
        <v>265</v>
      </c>
      <c r="AH2064" t="s">
        <v>265</v>
      </c>
      <c r="AI2064" t="s">
        <v>265</v>
      </c>
      <c r="AJ2064" t="s">
        <v>265</v>
      </c>
      <c r="AL2064" t="str">
        <f>IF(Sudan_News12[[#This Row],[relevancy_classification_english]]="Relevant","مناسب",IF(Sudan_News12[[#This Row],[relevancy_classification_english]]="Relevant","عَرَضِيّ",""))</f>
        <v/>
      </c>
      <c r="AN2064" t="str">
        <f>IF(Sudan_News12[[#This Row],[sentiment_analysis_english]]="Negative","سلبي",IF(Sudan_News12[[#This Row],[sentiment_analysis_english]]="Neutral","حيادي",IF(Sudan_News12[[#This Row],[sentiment_analysis_english]]="Positive","إيجابي","")))</f>
        <v/>
      </c>
      <c r="AO2064" t="e">
        <f>INDEX(TextClassificationList[],MATCH(Sudan_News12[[#This Row],[text_classification_arabic]],TextClassificationList[text_classification_arabic],0),1)</f>
        <v>#N/A</v>
      </c>
      <c r="AQ2064" t="e">
        <f>INDEX(TextClassificationList[],MATCH(Sudan_News12[[#This Row],[text_classification_arabic2]],TextClassificationList[text_classification_arabic],0),1)</f>
        <v>#N/A</v>
      </c>
      <c r="AS2064" t="e">
        <f>INDEX(TextClassificationList[],MATCH(Sudan_News12[[#This Row],[text_classification_arabic3]],TextClassificationList[text_classification_arabic],0),1)</f>
        <v>#N/A</v>
      </c>
      <c r="AU2064" t="e">
        <f>INDEX(TextClassificationList[],MATCH(Sudan_News12[[#This Row],[text_classification_arabic4]],TextClassificationList[text_classification_arabic],0),1)</f>
        <v>#N/A</v>
      </c>
      <c r="AW2064" t="e">
        <f>INDEX(TextClassificationList[],MATCH(Sudan_News12[[#This Row],[text_classification_arabic5]],TextClassificationList[text_classification_arabic],0),1)</f>
        <v>#N/A</v>
      </c>
    </row>
    <row r="2065" spans="1:49" x14ac:dyDescent="0.2">
      <c r="A2065">
        <v>1.3359747602500116E+18</v>
      </c>
      <c r="B2065">
        <v>1.3359747602500116E+18</v>
      </c>
      <c r="C2065" t="s">
        <v>8084</v>
      </c>
      <c r="D2065" s="1">
        <v>44172</v>
      </c>
      <c r="E2065" s="2">
        <v>0.74280092592592595</v>
      </c>
      <c r="F2065">
        <v>200</v>
      </c>
      <c r="G2065">
        <v>1889611729</v>
      </c>
      <c r="H2065" t="s">
        <v>354</v>
      </c>
      <c r="I2065" t="s">
        <v>355</v>
      </c>
      <c r="J2065" t="s">
        <v>265</v>
      </c>
      <c r="K2065" t="s">
        <v>8085</v>
      </c>
      <c r="L2065" t="s">
        <v>266</v>
      </c>
      <c r="M2065" t="s">
        <v>267</v>
      </c>
      <c r="N2065" t="s">
        <v>267</v>
      </c>
      <c r="O2065" t="s">
        <v>267</v>
      </c>
      <c r="P2065">
        <v>0</v>
      </c>
      <c r="Q2065">
        <v>0</v>
      </c>
      <c r="R2065">
        <v>0</v>
      </c>
      <c r="S2065" t="s">
        <v>267</v>
      </c>
      <c r="T2065" t="s">
        <v>267</v>
      </c>
      <c r="U2065" t="s">
        <v>8086</v>
      </c>
      <c r="V2065" t="b">
        <v>0</v>
      </c>
      <c r="W2065" t="s">
        <v>265</v>
      </c>
      <c r="X2065">
        <v>0</v>
      </c>
      <c r="Y2065" t="s">
        <v>265</v>
      </c>
      <c r="Z2065" t="s">
        <v>265</v>
      </c>
      <c r="AA2065" t="s">
        <v>265</v>
      </c>
      <c r="AB2065" t="s">
        <v>265</v>
      </c>
      <c r="AC2065" t="s">
        <v>265</v>
      </c>
      <c r="AD2065" t="s">
        <v>265</v>
      </c>
      <c r="AE2065" t="s">
        <v>265</v>
      </c>
      <c r="AF2065" t="s">
        <v>267</v>
      </c>
      <c r="AG2065" t="s">
        <v>265</v>
      </c>
      <c r="AH2065" t="s">
        <v>265</v>
      </c>
      <c r="AI2065" t="s">
        <v>265</v>
      </c>
      <c r="AJ2065" t="s">
        <v>265</v>
      </c>
      <c r="AL2065" t="str">
        <f>IF(Sudan_News12[[#This Row],[relevancy_classification_english]]="Relevant","مناسب",IF(Sudan_News12[[#This Row],[relevancy_classification_english]]="Relevant","عَرَضِيّ",""))</f>
        <v/>
      </c>
      <c r="AN2065" t="str">
        <f>IF(Sudan_News12[[#This Row],[sentiment_analysis_english]]="Negative","سلبي",IF(Sudan_News12[[#This Row],[sentiment_analysis_english]]="Neutral","حيادي",IF(Sudan_News12[[#This Row],[sentiment_analysis_english]]="Positive","إيجابي","")))</f>
        <v/>
      </c>
      <c r="AO2065" t="e">
        <f>INDEX(TextClassificationList[],MATCH(Sudan_News12[[#This Row],[text_classification_arabic]],TextClassificationList[text_classification_arabic],0),1)</f>
        <v>#N/A</v>
      </c>
      <c r="AQ2065" t="e">
        <f>INDEX(TextClassificationList[],MATCH(Sudan_News12[[#This Row],[text_classification_arabic2]],TextClassificationList[text_classification_arabic],0),1)</f>
        <v>#N/A</v>
      </c>
      <c r="AS2065" t="e">
        <f>INDEX(TextClassificationList[],MATCH(Sudan_News12[[#This Row],[text_classification_arabic3]],TextClassificationList[text_classification_arabic],0),1)</f>
        <v>#N/A</v>
      </c>
      <c r="AU2065" t="e">
        <f>INDEX(TextClassificationList[],MATCH(Sudan_News12[[#This Row],[text_classification_arabic4]],TextClassificationList[text_classification_arabic],0),1)</f>
        <v>#N/A</v>
      </c>
      <c r="AW2065" t="e">
        <f>INDEX(TextClassificationList[],MATCH(Sudan_News12[[#This Row],[text_classification_arabic5]],TextClassificationList[text_classification_arabic],0),1)</f>
        <v>#N/A</v>
      </c>
    </row>
    <row r="2066" spans="1:49" x14ac:dyDescent="0.2">
      <c r="A2066">
        <v>1.3359747602248745E+18</v>
      </c>
      <c r="B2066">
        <v>1.3359747602248745E+18</v>
      </c>
      <c r="C2066" t="s">
        <v>8084</v>
      </c>
      <c r="D2066" s="1">
        <v>44172</v>
      </c>
      <c r="E2066" s="2">
        <v>0.74280092592592595</v>
      </c>
      <c r="F2066">
        <v>200</v>
      </c>
      <c r="G2066">
        <v>1889611729</v>
      </c>
      <c r="H2066" t="s">
        <v>354</v>
      </c>
      <c r="I2066" t="s">
        <v>355</v>
      </c>
      <c r="J2066" t="s">
        <v>265</v>
      </c>
      <c r="K2066" t="s">
        <v>8087</v>
      </c>
      <c r="L2066" t="s">
        <v>266</v>
      </c>
      <c r="M2066" t="s">
        <v>267</v>
      </c>
      <c r="N2066" t="s">
        <v>267</v>
      </c>
      <c r="O2066" t="s">
        <v>267</v>
      </c>
      <c r="P2066">
        <v>0</v>
      </c>
      <c r="Q2066">
        <v>0</v>
      </c>
      <c r="R2066">
        <v>1</v>
      </c>
      <c r="S2066" t="s">
        <v>267</v>
      </c>
      <c r="T2066" t="s">
        <v>267</v>
      </c>
      <c r="U2066" t="s">
        <v>8088</v>
      </c>
      <c r="V2066" t="b">
        <v>0</v>
      </c>
      <c r="W2066" t="s">
        <v>265</v>
      </c>
      <c r="X2066">
        <v>0</v>
      </c>
      <c r="Y2066" t="s">
        <v>265</v>
      </c>
      <c r="Z2066" t="s">
        <v>265</v>
      </c>
      <c r="AA2066" t="s">
        <v>265</v>
      </c>
      <c r="AB2066" t="s">
        <v>265</v>
      </c>
      <c r="AC2066" t="s">
        <v>265</v>
      </c>
      <c r="AD2066" t="s">
        <v>265</v>
      </c>
      <c r="AE2066" t="s">
        <v>265</v>
      </c>
      <c r="AF2066" t="s">
        <v>267</v>
      </c>
      <c r="AG2066" t="s">
        <v>265</v>
      </c>
      <c r="AH2066" t="s">
        <v>265</v>
      </c>
      <c r="AI2066" t="s">
        <v>265</v>
      </c>
      <c r="AJ2066" t="s">
        <v>265</v>
      </c>
      <c r="AL2066" t="str">
        <f>IF(Sudan_News12[[#This Row],[relevancy_classification_english]]="Relevant","مناسب",IF(Sudan_News12[[#This Row],[relevancy_classification_english]]="Relevant","عَرَضِيّ",""))</f>
        <v/>
      </c>
      <c r="AN2066" t="str">
        <f>IF(Sudan_News12[[#This Row],[sentiment_analysis_english]]="Negative","سلبي",IF(Sudan_News12[[#This Row],[sentiment_analysis_english]]="Neutral","حيادي",IF(Sudan_News12[[#This Row],[sentiment_analysis_english]]="Positive","إيجابي","")))</f>
        <v/>
      </c>
      <c r="AO2066" t="e">
        <f>INDEX(TextClassificationList[],MATCH(Sudan_News12[[#This Row],[text_classification_arabic]],TextClassificationList[text_classification_arabic],0),1)</f>
        <v>#N/A</v>
      </c>
      <c r="AQ2066" t="e">
        <f>INDEX(TextClassificationList[],MATCH(Sudan_News12[[#This Row],[text_classification_arabic2]],TextClassificationList[text_classification_arabic],0),1)</f>
        <v>#N/A</v>
      </c>
      <c r="AS2066" t="e">
        <f>INDEX(TextClassificationList[],MATCH(Sudan_News12[[#This Row],[text_classification_arabic3]],TextClassificationList[text_classification_arabic],0),1)</f>
        <v>#N/A</v>
      </c>
      <c r="AU2066" t="e">
        <f>INDEX(TextClassificationList[],MATCH(Sudan_News12[[#This Row],[text_classification_arabic4]],TextClassificationList[text_classification_arabic],0),1)</f>
        <v>#N/A</v>
      </c>
      <c r="AW2066" t="e">
        <f>INDEX(TextClassificationList[],MATCH(Sudan_News12[[#This Row],[text_classification_arabic5]],TextClassificationList[text_classification_arabic],0),1)</f>
        <v>#N/A</v>
      </c>
    </row>
    <row r="2067" spans="1:49" x14ac:dyDescent="0.2">
      <c r="A2067">
        <v>1.335907148786774E+18</v>
      </c>
      <c r="B2067">
        <v>1.3359069637466563E+18</v>
      </c>
      <c r="C2067" t="s">
        <v>8089</v>
      </c>
      <c r="D2067" s="1">
        <v>44172</v>
      </c>
      <c r="E2067" s="2">
        <v>0.55622685185185183</v>
      </c>
      <c r="F2067">
        <v>200</v>
      </c>
      <c r="G2067">
        <v>1889611729</v>
      </c>
      <c r="H2067" t="s">
        <v>354</v>
      </c>
      <c r="I2067" t="s">
        <v>355</v>
      </c>
      <c r="J2067" t="s">
        <v>265</v>
      </c>
      <c r="K2067" t="s">
        <v>8090</v>
      </c>
      <c r="L2067" t="s">
        <v>266</v>
      </c>
      <c r="M2067" t="s">
        <v>267</v>
      </c>
      <c r="N2067" t="s">
        <v>8091</v>
      </c>
      <c r="O2067" t="s">
        <v>267</v>
      </c>
      <c r="P2067">
        <v>0</v>
      </c>
      <c r="Q2067">
        <v>0</v>
      </c>
      <c r="R2067">
        <v>0</v>
      </c>
      <c r="S2067" t="s">
        <v>267</v>
      </c>
      <c r="T2067" t="s">
        <v>267</v>
      </c>
      <c r="U2067" t="s">
        <v>8092</v>
      </c>
      <c r="V2067" t="b">
        <v>0</v>
      </c>
      <c r="W2067" t="s">
        <v>265</v>
      </c>
      <c r="X2067">
        <v>0</v>
      </c>
      <c r="Y2067" t="s">
        <v>265</v>
      </c>
      <c r="Z2067" t="s">
        <v>265</v>
      </c>
      <c r="AA2067" t="s">
        <v>265</v>
      </c>
      <c r="AB2067" t="s">
        <v>265</v>
      </c>
      <c r="AC2067" t="s">
        <v>265</v>
      </c>
      <c r="AD2067" t="s">
        <v>265</v>
      </c>
      <c r="AE2067" t="s">
        <v>265</v>
      </c>
      <c r="AF2067" t="s">
        <v>267</v>
      </c>
      <c r="AG2067" t="s">
        <v>265</v>
      </c>
      <c r="AH2067" t="s">
        <v>265</v>
      </c>
      <c r="AI2067" t="s">
        <v>265</v>
      </c>
      <c r="AJ2067" t="s">
        <v>265</v>
      </c>
      <c r="AL2067" t="str">
        <f>IF(Sudan_News12[[#This Row],[relevancy_classification_english]]="Relevant","مناسب",IF(Sudan_News12[[#This Row],[relevancy_classification_english]]="Relevant","عَرَضِيّ",""))</f>
        <v/>
      </c>
      <c r="AN2067" t="str">
        <f>IF(Sudan_News12[[#This Row],[sentiment_analysis_english]]="Negative","سلبي",IF(Sudan_News12[[#This Row],[sentiment_analysis_english]]="Neutral","حيادي",IF(Sudan_News12[[#This Row],[sentiment_analysis_english]]="Positive","إيجابي","")))</f>
        <v/>
      </c>
      <c r="AO2067" t="e">
        <f>INDEX(TextClassificationList[],MATCH(Sudan_News12[[#This Row],[text_classification_arabic]],TextClassificationList[text_classification_arabic],0),1)</f>
        <v>#N/A</v>
      </c>
      <c r="AQ2067" t="e">
        <f>INDEX(TextClassificationList[],MATCH(Sudan_News12[[#This Row],[text_classification_arabic2]],TextClassificationList[text_classification_arabic],0),1)</f>
        <v>#N/A</v>
      </c>
      <c r="AS2067" t="e">
        <f>INDEX(TextClassificationList[],MATCH(Sudan_News12[[#This Row],[text_classification_arabic3]],TextClassificationList[text_classification_arabic],0),1)</f>
        <v>#N/A</v>
      </c>
      <c r="AU2067" t="e">
        <f>INDEX(TextClassificationList[],MATCH(Sudan_News12[[#This Row],[text_classification_arabic4]],TextClassificationList[text_classification_arabic],0),1)</f>
        <v>#N/A</v>
      </c>
      <c r="AW2067" t="e">
        <f>INDEX(TextClassificationList[],MATCH(Sudan_News12[[#This Row],[text_classification_arabic5]],TextClassificationList[text_classification_arabic],0),1)</f>
        <v>#N/A</v>
      </c>
    </row>
    <row r="2068" spans="1:49" x14ac:dyDescent="0.2">
      <c r="A2068">
        <v>1.3359069637466563E+18</v>
      </c>
      <c r="B2068">
        <v>1.3359069637466563E+18</v>
      </c>
      <c r="C2068" t="s">
        <v>8093</v>
      </c>
      <c r="D2068" s="1">
        <v>44172</v>
      </c>
      <c r="E2068" s="2">
        <v>0.55571759259259257</v>
      </c>
      <c r="F2068">
        <v>200</v>
      </c>
      <c r="G2068">
        <v>1889611729</v>
      </c>
      <c r="H2068" t="s">
        <v>354</v>
      </c>
      <c r="I2068" t="s">
        <v>355</v>
      </c>
      <c r="J2068" t="s">
        <v>265</v>
      </c>
      <c r="K2068" t="s">
        <v>8094</v>
      </c>
      <c r="L2068" t="s">
        <v>266</v>
      </c>
      <c r="M2068" t="s">
        <v>267</v>
      </c>
      <c r="N2068" t="s">
        <v>267</v>
      </c>
      <c r="O2068" t="s">
        <v>267</v>
      </c>
      <c r="P2068">
        <v>1</v>
      </c>
      <c r="Q2068">
        <v>2</v>
      </c>
      <c r="R2068">
        <v>0</v>
      </c>
      <c r="S2068" t="s">
        <v>267</v>
      </c>
      <c r="T2068" t="s">
        <v>267</v>
      </c>
      <c r="U2068" t="s">
        <v>8095</v>
      </c>
      <c r="V2068" t="b">
        <v>0</v>
      </c>
      <c r="W2068" t="s">
        <v>265</v>
      </c>
      <c r="X2068">
        <v>0</v>
      </c>
      <c r="Y2068" t="s">
        <v>265</v>
      </c>
      <c r="Z2068" t="s">
        <v>265</v>
      </c>
      <c r="AA2068" t="s">
        <v>265</v>
      </c>
      <c r="AB2068" t="s">
        <v>265</v>
      </c>
      <c r="AC2068" t="s">
        <v>265</v>
      </c>
      <c r="AD2068" t="s">
        <v>265</v>
      </c>
      <c r="AE2068" t="s">
        <v>265</v>
      </c>
      <c r="AF2068" t="s">
        <v>267</v>
      </c>
      <c r="AG2068" t="s">
        <v>265</v>
      </c>
      <c r="AH2068" t="s">
        <v>265</v>
      </c>
      <c r="AI2068" t="s">
        <v>265</v>
      </c>
      <c r="AJ2068" t="s">
        <v>265</v>
      </c>
      <c r="AL2068" t="str">
        <f>IF(Sudan_News12[[#This Row],[relevancy_classification_english]]="Relevant","مناسب",IF(Sudan_News12[[#This Row],[relevancy_classification_english]]="Relevant","عَرَضِيّ",""))</f>
        <v/>
      </c>
      <c r="AN2068" t="str">
        <f>IF(Sudan_News12[[#This Row],[sentiment_analysis_english]]="Negative","سلبي",IF(Sudan_News12[[#This Row],[sentiment_analysis_english]]="Neutral","حيادي",IF(Sudan_News12[[#This Row],[sentiment_analysis_english]]="Positive","إيجابي","")))</f>
        <v/>
      </c>
      <c r="AO2068" t="e">
        <f>INDEX(TextClassificationList[],MATCH(Sudan_News12[[#This Row],[text_classification_arabic]],TextClassificationList[text_classification_arabic],0),1)</f>
        <v>#N/A</v>
      </c>
      <c r="AQ2068" t="e">
        <f>INDEX(TextClassificationList[],MATCH(Sudan_News12[[#This Row],[text_classification_arabic2]],TextClassificationList[text_classification_arabic],0),1)</f>
        <v>#N/A</v>
      </c>
      <c r="AS2068" t="e">
        <f>INDEX(TextClassificationList[],MATCH(Sudan_News12[[#This Row],[text_classification_arabic3]],TextClassificationList[text_classification_arabic],0),1)</f>
        <v>#N/A</v>
      </c>
      <c r="AU2068" t="e">
        <f>INDEX(TextClassificationList[],MATCH(Sudan_News12[[#This Row],[text_classification_arabic4]],TextClassificationList[text_classification_arabic],0),1)</f>
        <v>#N/A</v>
      </c>
      <c r="AW2068" t="e">
        <f>INDEX(TextClassificationList[],MATCH(Sudan_News12[[#This Row],[text_classification_arabic5]],TextClassificationList[text_classification_arabic],0),1)</f>
        <v>#N/A</v>
      </c>
    </row>
    <row r="2069" spans="1:49" x14ac:dyDescent="0.2">
      <c r="A2069">
        <v>1.3356632075670241E+18</v>
      </c>
      <c r="B2069">
        <v>1.3356632075670241E+18</v>
      </c>
      <c r="C2069" t="s">
        <v>8096</v>
      </c>
      <c r="D2069" s="1">
        <v>44171</v>
      </c>
      <c r="E2069" s="2">
        <v>0.88307870370370367</v>
      </c>
      <c r="F2069">
        <v>200</v>
      </c>
      <c r="G2069">
        <v>1889611729</v>
      </c>
      <c r="H2069" t="s">
        <v>354</v>
      </c>
      <c r="I2069" t="s">
        <v>355</v>
      </c>
      <c r="J2069" t="s">
        <v>265</v>
      </c>
      <c r="K2069" t="s">
        <v>8097</v>
      </c>
      <c r="L2069" t="s">
        <v>266</v>
      </c>
      <c r="M2069" t="s">
        <v>267</v>
      </c>
      <c r="N2069" t="s">
        <v>267</v>
      </c>
      <c r="O2069" t="s">
        <v>267</v>
      </c>
      <c r="P2069">
        <v>0</v>
      </c>
      <c r="Q2069">
        <v>1</v>
      </c>
      <c r="R2069">
        <v>1</v>
      </c>
      <c r="S2069" t="s">
        <v>269</v>
      </c>
      <c r="T2069" t="s">
        <v>267</v>
      </c>
      <c r="U2069" t="s">
        <v>8098</v>
      </c>
      <c r="V2069" t="b">
        <v>0</v>
      </c>
      <c r="W2069" t="s">
        <v>265</v>
      </c>
      <c r="X2069">
        <v>0</v>
      </c>
      <c r="Y2069" t="s">
        <v>265</v>
      </c>
      <c r="Z2069" t="s">
        <v>265</v>
      </c>
      <c r="AA2069" t="s">
        <v>265</v>
      </c>
      <c r="AB2069" t="s">
        <v>265</v>
      </c>
      <c r="AC2069" t="s">
        <v>265</v>
      </c>
      <c r="AD2069" t="s">
        <v>265</v>
      </c>
      <c r="AE2069" t="s">
        <v>265</v>
      </c>
      <c r="AF2069" t="s">
        <v>267</v>
      </c>
      <c r="AG2069" t="s">
        <v>265</v>
      </c>
      <c r="AH2069" t="s">
        <v>265</v>
      </c>
      <c r="AI2069" t="s">
        <v>265</v>
      </c>
      <c r="AJ2069" t="s">
        <v>265</v>
      </c>
      <c r="AL2069" t="str">
        <f>IF(Sudan_News12[[#This Row],[relevancy_classification_english]]="Relevant","مناسب",IF(Sudan_News12[[#This Row],[relevancy_classification_english]]="Relevant","عَرَضِيّ",""))</f>
        <v/>
      </c>
      <c r="AN2069" t="str">
        <f>IF(Sudan_News12[[#This Row],[sentiment_analysis_english]]="Negative","سلبي",IF(Sudan_News12[[#This Row],[sentiment_analysis_english]]="Neutral","حيادي",IF(Sudan_News12[[#This Row],[sentiment_analysis_english]]="Positive","إيجابي","")))</f>
        <v/>
      </c>
      <c r="AO2069" t="e">
        <f>INDEX(TextClassificationList[],MATCH(Sudan_News12[[#This Row],[text_classification_arabic]],TextClassificationList[text_classification_arabic],0),1)</f>
        <v>#N/A</v>
      </c>
      <c r="AQ2069" t="e">
        <f>INDEX(TextClassificationList[],MATCH(Sudan_News12[[#This Row],[text_classification_arabic2]],TextClassificationList[text_classification_arabic],0),1)</f>
        <v>#N/A</v>
      </c>
      <c r="AS2069" t="e">
        <f>INDEX(TextClassificationList[],MATCH(Sudan_News12[[#This Row],[text_classification_arabic3]],TextClassificationList[text_classification_arabic],0),1)</f>
        <v>#N/A</v>
      </c>
      <c r="AU2069" t="e">
        <f>INDEX(TextClassificationList[],MATCH(Sudan_News12[[#This Row],[text_classification_arabic4]],TextClassificationList[text_classification_arabic],0),1)</f>
        <v>#N/A</v>
      </c>
      <c r="AW2069" t="e">
        <f>INDEX(TextClassificationList[],MATCH(Sudan_News12[[#This Row],[text_classification_arabic5]],TextClassificationList[text_classification_arabic],0),1)</f>
        <v>#N/A</v>
      </c>
    </row>
    <row r="2070" spans="1:49" x14ac:dyDescent="0.2">
      <c r="A2070">
        <v>1.3356452146823209E+18</v>
      </c>
      <c r="B2070">
        <v>1.3356452146823209E+18</v>
      </c>
      <c r="C2070" t="s">
        <v>8099</v>
      </c>
      <c r="D2070" s="1">
        <v>44171</v>
      </c>
      <c r="E2070" s="2">
        <v>0.8334259259259259</v>
      </c>
      <c r="F2070">
        <v>200</v>
      </c>
      <c r="G2070">
        <v>1889611729</v>
      </c>
      <c r="H2070" t="s">
        <v>354</v>
      </c>
      <c r="I2070" t="s">
        <v>355</v>
      </c>
      <c r="J2070" t="s">
        <v>265</v>
      </c>
      <c r="K2070" t="s">
        <v>8100</v>
      </c>
      <c r="L2070" t="s">
        <v>266</v>
      </c>
      <c r="M2070" t="s">
        <v>267</v>
      </c>
      <c r="N2070" t="s">
        <v>267</v>
      </c>
      <c r="O2070" t="s">
        <v>267</v>
      </c>
      <c r="P2070">
        <v>2</v>
      </c>
      <c r="Q2070">
        <v>0</v>
      </c>
      <c r="R2070">
        <v>1</v>
      </c>
      <c r="S2070" t="s">
        <v>267</v>
      </c>
      <c r="T2070" t="s">
        <v>267</v>
      </c>
      <c r="U2070" t="s">
        <v>8101</v>
      </c>
      <c r="V2070" t="b">
        <v>0</v>
      </c>
      <c r="W2070" t="s">
        <v>265</v>
      </c>
      <c r="X2070">
        <v>0</v>
      </c>
      <c r="Y2070" t="s">
        <v>265</v>
      </c>
      <c r="Z2070" t="s">
        <v>265</v>
      </c>
      <c r="AA2070" t="s">
        <v>265</v>
      </c>
      <c r="AB2070" t="s">
        <v>265</v>
      </c>
      <c r="AC2070" t="s">
        <v>265</v>
      </c>
      <c r="AD2070" t="s">
        <v>265</v>
      </c>
      <c r="AE2070" t="s">
        <v>265</v>
      </c>
      <c r="AF2070" t="s">
        <v>267</v>
      </c>
      <c r="AG2070" t="s">
        <v>265</v>
      </c>
      <c r="AH2070" t="s">
        <v>265</v>
      </c>
      <c r="AI2070" t="s">
        <v>265</v>
      </c>
      <c r="AJ2070" t="s">
        <v>265</v>
      </c>
      <c r="AL2070" t="str">
        <f>IF(Sudan_News12[[#This Row],[relevancy_classification_english]]="Relevant","مناسب",IF(Sudan_News12[[#This Row],[relevancy_classification_english]]="Relevant","عَرَضِيّ",""))</f>
        <v/>
      </c>
      <c r="AN2070" t="str">
        <f>IF(Sudan_News12[[#This Row],[sentiment_analysis_english]]="Negative","سلبي",IF(Sudan_News12[[#This Row],[sentiment_analysis_english]]="Neutral","حيادي",IF(Sudan_News12[[#This Row],[sentiment_analysis_english]]="Positive","إيجابي","")))</f>
        <v/>
      </c>
      <c r="AO2070" t="e">
        <f>INDEX(TextClassificationList[],MATCH(Sudan_News12[[#This Row],[text_classification_arabic]],TextClassificationList[text_classification_arabic],0),1)</f>
        <v>#N/A</v>
      </c>
      <c r="AQ2070" t="e">
        <f>INDEX(TextClassificationList[],MATCH(Sudan_News12[[#This Row],[text_classification_arabic2]],TextClassificationList[text_classification_arabic],0),1)</f>
        <v>#N/A</v>
      </c>
      <c r="AS2070" t="e">
        <f>INDEX(TextClassificationList[],MATCH(Sudan_News12[[#This Row],[text_classification_arabic3]],TextClassificationList[text_classification_arabic],0),1)</f>
        <v>#N/A</v>
      </c>
      <c r="AU2070" t="e">
        <f>INDEX(TextClassificationList[],MATCH(Sudan_News12[[#This Row],[text_classification_arabic4]],TextClassificationList[text_classification_arabic],0),1)</f>
        <v>#N/A</v>
      </c>
      <c r="AW2070" t="e">
        <f>INDEX(TextClassificationList[],MATCH(Sudan_News12[[#This Row],[text_classification_arabic5]],TextClassificationList[text_classification_arabic],0),1)</f>
        <v>#N/A</v>
      </c>
    </row>
    <row r="2071" spans="1:49" x14ac:dyDescent="0.2">
      <c r="A2071">
        <v>1.3356450883918438E+18</v>
      </c>
      <c r="B2071">
        <v>1.3356450883918438E+18</v>
      </c>
      <c r="C2071" t="s">
        <v>8102</v>
      </c>
      <c r="D2071" s="1">
        <v>44171</v>
      </c>
      <c r="E2071" s="2">
        <v>0.83307870370370374</v>
      </c>
      <c r="F2071">
        <v>200</v>
      </c>
      <c r="G2071">
        <v>1889611729</v>
      </c>
      <c r="H2071" t="s">
        <v>354</v>
      </c>
      <c r="I2071" t="s">
        <v>355</v>
      </c>
      <c r="J2071" t="s">
        <v>265</v>
      </c>
      <c r="K2071" t="s">
        <v>8103</v>
      </c>
      <c r="L2071" t="s">
        <v>266</v>
      </c>
      <c r="M2071" t="s">
        <v>267</v>
      </c>
      <c r="N2071" t="s">
        <v>267</v>
      </c>
      <c r="O2071" t="s">
        <v>267</v>
      </c>
      <c r="P2071">
        <v>0</v>
      </c>
      <c r="Q2071">
        <v>0</v>
      </c>
      <c r="R2071">
        <v>0</v>
      </c>
      <c r="S2071" t="s">
        <v>267</v>
      </c>
      <c r="T2071" t="s">
        <v>267</v>
      </c>
      <c r="U2071" t="s">
        <v>8104</v>
      </c>
      <c r="V2071" t="b">
        <v>0</v>
      </c>
      <c r="W2071" t="s">
        <v>265</v>
      </c>
      <c r="X2071">
        <v>0</v>
      </c>
      <c r="Y2071" t="s">
        <v>265</v>
      </c>
      <c r="Z2071" t="s">
        <v>265</v>
      </c>
      <c r="AA2071" t="s">
        <v>265</v>
      </c>
      <c r="AB2071" t="s">
        <v>265</v>
      </c>
      <c r="AC2071" t="s">
        <v>265</v>
      </c>
      <c r="AD2071" t="s">
        <v>265</v>
      </c>
      <c r="AE2071" t="s">
        <v>265</v>
      </c>
      <c r="AF2071" t="s">
        <v>267</v>
      </c>
      <c r="AG2071" t="s">
        <v>265</v>
      </c>
      <c r="AH2071" t="s">
        <v>265</v>
      </c>
      <c r="AI2071" t="s">
        <v>265</v>
      </c>
      <c r="AJ2071" t="s">
        <v>265</v>
      </c>
      <c r="AL2071" t="str">
        <f>IF(Sudan_News12[[#This Row],[relevancy_classification_english]]="Relevant","مناسب",IF(Sudan_News12[[#This Row],[relevancy_classification_english]]="Relevant","عَرَضِيّ",""))</f>
        <v/>
      </c>
      <c r="AN2071" t="str">
        <f>IF(Sudan_News12[[#This Row],[sentiment_analysis_english]]="Negative","سلبي",IF(Sudan_News12[[#This Row],[sentiment_analysis_english]]="Neutral","حيادي",IF(Sudan_News12[[#This Row],[sentiment_analysis_english]]="Positive","إيجابي","")))</f>
        <v/>
      </c>
      <c r="AO2071" t="e">
        <f>INDEX(TextClassificationList[],MATCH(Sudan_News12[[#This Row],[text_classification_arabic]],TextClassificationList[text_classification_arabic],0),1)</f>
        <v>#N/A</v>
      </c>
      <c r="AQ2071" t="e">
        <f>INDEX(TextClassificationList[],MATCH(Sudan_News12[[#This Row],[text_classification_arabic2]],TextClassificationList[text_classification_arabic],0),1)</f>
        <v>#N/A</v>
      </c>
      <c r="AS2071" t="e">
        <f>INDEX(TextClassificationList[],MATCH(Sudan_News12[[#This Row],[text_classification_arabic3]],TextClassificationList[text_classification_arabic],0),1)</f>
        <v>#N/A</v>
      </c>
      <c r="AU2071" t="e">
        <f>INDEX(TextClassificationList[],MATCH(Sudan_News12[[#This Row],[text_classification_arabic4]],TextClassificationList[text_classification_arabic],0),1)</f>
        <v>#N/A</v>
      </c>
      <c r="AW2071" t="e">
        <f>INDEX(TextClassificationList[],MATCH(Sudan_News12[[#This Row],[text_classification_arabic5]],TextClassificationList[text_classification_arabic],0),1)</f>
        <v>#N/A</v>
      </c>
    </row>
    <row r="2072" spans="1:49" x14ac:dyDescent="0.2">
      <c r="A2072">
        <v>1.3355076574662697E+18</v>
      </c>
      <c r="B2072">
        <v>1.3354699865219523E+18</v>
      </c>
      <c r="C2072" t="s">
        <v>8105</v>
      </c>
      <c r="D2072" s="1">
        <v>44171</v>
      </c>
      <c r="E2072" s="2">
        <v>0.45384259259259258</v>
      </c>
      <c r="F2072">
        <v>200</v>
      </c>
      <c r="G2072">
        <v>1889611729</v>
      </c>
      <c r="H2072" t="s">
        <v>354</v>
      </c>
      <c r="I2072" t="s">
        <v>355</v>
      </c>
      <c r="J2072" t="s">
        <v>265</v>
      </c>
      <c r="K2072" t="s">
        <v>8106</v>
      </c>
      <c r="L2072" t="s">
        <v>276</v>
      </c>
      <c r="M2072" t="s">
        <v>267</v>
      </c>
      <c r="N2072" t="s">
        <v>267</v>
      </c>
      <c r="O2072" t="s">
        <v>267</v>
      </c>
      <c r="P2072">
        <v>0</v>
      </c>
      <c r="Q2072">
        <v>0</v>
      </c>
      <c r="R2072">
        <v>0</v>
      </c>
      <c r="S2072" t="s">
        <v>267</v>
      </c>
      <c r="T2072" t="s">
        <v>267</v>
      </c>
      <c r="U2072" t="s">
        <v>8107</v>
      </c>
      <c r="V2072" t="b">
        <v>0</v>
      </c>
      <c r="W2072" t="s">
        <v>265</v>
      </c>
      <c r="X2072">
        <v>0</v>
      </c>
      <c r="Y2072" t="s">
        <v>265</v>
      </c>
      <c r="Z2072" t="s">
        <v>265</v>
      </c>
      <c r="AA2072" t="s">
        <v>265</v>
      </c>
      <c r="AB2072" t="s">
        <v>265</v>
      </c>
      <c r="AC2072" t="s">
        <v>265</v>
      </c>
      <c r="AD2072" t="s">
        <v>265</v>
      </c>
      <c r="AE2072" t="s">
        <v>265</v>
      </c>
      <c r="AF2072" t="s">
        <v>8108</v>
      </c>
      <c r="AG2072" t="s">
        <v>265</v>
      </c>
      <c r="AH2072" t="s">
        <v>265</v>
      </c>
      <c r="AI2072" t="s">
        <v>265</v>
      </c>
      <c r="AJ2072" t="s">
        <v>265</v>
      </c>
      <c r="AL2072" t="str">
        <f>IF(Sudan_News12[[#This Row],[relevancy_classification_english]]="Relevant","مناسب",IF(Sudan_News12[[#This Row],[relevancy_classification_english]]="Relevant","عَرَضِيّ",""))</f>
        <v/>
      </c>
      <c r="AN2072" t="str">
        <f>IF(Sudan_News12[[#This Row],[sentiment_analysis_english]]="Negative","سلبي",IF(Sudan_News12[[#This Row],[sentiment_analysis_english]]="Neutral","حيادي",IF(Sudan_News12[[#This Row],[sentiment_analysis_english]]="Positive","إيجابي","")))</f>
        <v/>
      </c>
      <c r="AO2072" t="e">
        <f>INDEX(TextClassificationList[],MATCH(Sudan_News12[[#This Row],[text_classification_arabic]],TextClassificationList[text_classification_arabic],0),1)</f>
        <v>#N/A</v>
      </c>
      <c r="AQ2072" t="e">
        <f>INDEX(TextClassificationList[],MATCH(Sudan_News12[[#This Row],[text_classification_arabic2]],TextClassificationList[text_classification_arabic],0),1)</f>
        <v>#N/A</v>
      </c>
      <c r="AS2072" t="e">
        <f>INDEX(TextClassificationList[],MATCH(Sudan_News12[[#This Row],[text_classification_arabic3]],TextClassificationList[text_classification_arabic],0),1)</f>
        <v>#N/A</v>
      </c>
      <c r="AU2072" t="e">
        <f>INDEX(TextClassificationList[],MATCH(Sudan_News12[[#This Row],[text_classification_arabic4]],TextClassificationList[text_classification_arabic],0),1)</f>
        <v>#N/A</v>
      </c>
      <c r="AW2072" t="e">
        <f>INDEX(TextClassificationList[],MATCH(Sudan_News12[[#This Row],[text_classification_arabic5]],TextClassificationList[text_classification_arabic],0),1)</f>
        <v>#N/A</v>
      </c>
    </row>
    <row r="2073" spans="1:49" x14ac:dyDescent="0.2">
      <c r="A2073">
        <v>1.335470833507201E+18</v>
      </c>
      <c r="B2073">
        <v>1.335470833507201E+18</v>
      </c>
      <c r="C2073" t="s">
        <v>8109</v>
      </c>
      <c r="D2073" s="1">
        <v>44171</v>
      </c>
      <c r="E2073" s="2">
        <v>0.35223379629629631</v>
      </c>
      <c r="F2073">
        <v>200</v>
      </c>
      <c r="G2073">
        <v>1889611729</v>
      </c>
      <c r="H2073" t="s">
        <v>354</v>
      </c>
      <c r="I2073" t="s">
        <v>355</v>
      </c>
      <c r="J2073" t="s">
        <v>265</v>
      </c>
      <c r="K2073" t="s">
        <v>8110</v>
      </c>
      <c r="L2073" t="s">
        <v>266</v>
      </c>
      <c r="M2073" t="s">
        <v>267</v>
      </c>
      <c r="N2073" t="s">
        <v>267</v>
      </c>
      <c r="O2073" t="s">
        <v>267</v>
      </c>
      <c r="P2073">
        <v>0</v>
      </c>
      <c r="Q2073">
        <v>0</v>
      </c>
      <c r="R2073">
        <v>0</v>
      </c>
      <c r="S2073" t="s">
        <v>8111</v>
      </c>
      <c r="T2073" t="s">
        <v>267</v>
      </c>
      <c r="U2073" t="s">
        <v>8112</v>
      </c>
      <c r="V2073" t="b">
        <v>0</v>
      </c>
      <c r="W2073" t="s">
        <v>265</v>
      </c>
      <c r="X2073">
        <v>0</v>
      </c>
      <c r="Y2073" t="s">
        <v>265</v>
      </c>
      <c r="Z2073" t="s">
        <v>265</v>
      </c>
      <c r="AA2073" t="s">
        <v>265</v>
      </c>
      <c r="AB2073" t="s">
        <v>265</v>
      </c>
      <c r="AC2073" t="s">
        <v>265</v>
      </c>
      <c r="AD2073" t="s">
        <v>265</v>
      </c>
      <c r="AE2073" t="s">
        <v>265</v>
      </c>
      <c r="AF2073" t="s">
        <v>267</v>
      </c>
      <c r="AG2073" t="s">
        <v>265</v>
      </c>
      <c r="AH2073" t="s">
        <v>265</v>
      </c>
      <c r="AI2073" t="s">
        <v>265</v>
      </c>
      <c r="AJ2073" t="s">
        <v>265</v>
      </c>
      <c r="AL2073" t="str">
        <f>IF(Sudan_News12[[#This Row],[relevancy_classification_english]]="Relevant","مناسب",IF(Sudan_News12[[#This Row],[relevancy_classification_english]]="Relevant","عَرَضِيّ",""))</f>
        <v/>
      </c>
      <c r="AN2073" t="str">
        <f>IF(Sudan_News12[[#This Row],[sentiment_analysis_english]]="Negative","سلبي",IF(Sudan_News12[[#This Row],[sentiment_analysis_english]]="Neutral","حيادي",IF(Sudan_News12[[#This Row],[sentiment_analysis_english]]="Positive","إيجابي","")))</f>
        <v/>
      </c>
      <c r="AO2073" t="e">
        <f>INDEX(TextClassificationList[],MATCH(Sudan_News12[[#This Row],[text_classification_arabic]],TextClassificationList[text_classification_arabic],0),1)</f>
        <v>#N/A</v>
      </c>
      <c r="AQ2073" t="e">
        <f>INDEX(TextClassificationList[],MATCH(Sudan_News12[[#This Row],[text_classification_arabic2]],TextClassificationList[text_classification_arabic],0),1)</f>
        <v>#N/A</v>
      </c>
      <c r="AS2073" t="e">
        <f>INDEX(TextClassificationList[],MATCH(Sudan_News12[[#This Row],[text_classification_arabic3]],TextClassificationList[text_classification_arabic],0),1)</f>
        <v>#N/A</v>
      </c>
      <c r="AU2073" t="e">
        <f>INDEX(TextClassificationList[],MATCH(Sudan_News12[[#This Row],[text_classification_arabic4]],TextClassificationList[text_classification_arabic],0),1)</f>
        <v>#N/A</v>
      </c>
      <c r="AW2073" t="e">
        <f>INDEX(TextClassificationList[],MATCH(Sudan_News12[[#This Row],[text_classification_arabic5]],TextClassificationList[text_classification_arabic],0),1)</f>
        <v>#N/A</v>
      </c>
    </row>
    <row r="2074" spans="1:49" x14ac:dyDescent="0.2">
      <c r="A2074">
        <v>1.335470597837566E+18</v>
      </c>
      <c r="B2074">
        <v>1.335470597837566E+18</v>
      </c>
      <c r="C2074" t="s">
        <v>8113</v>
      </c>
      <c r="D2074" s="1">
        <v>44171</v>
      </c>
      <c r="E2074" s="2">
        <v>0.35158564814814813</v>
      </c>
      <c r="F2074">
        <v>200</v>
      </c>
      <c r="G2074">
        <v>1889611729</v>
      </c>
      <c r="H2074" t="s">
        <v>354</v>
      </c>
      <c r="I2074" t="s">
        <v>355</v>
      </c>
      <c r="J2074" t="s">
        <v>265</v>
      </c>
      <c r="K2074" t="s">
        <v>8114</v>
      </c>
      <c r="L2074" t="s">
        <v>266</v>
      </c>
      <c r="M2074" t="s">
        <v>267</v>
      </c>
      <c r="N2074" t="s">
        <v>267</v>
      </c>
      <c r="O2074" t="s">
        <v>267</v>
      </c>
      <c r="P2074">
        <v>0</v>
      </c>
      <c r="Q2074">
        <v>0</v>
      </c>
      <c r="R2074">
        <v>1</v>
      </c>
      <c r="S2074" t="s">
        <v>269</v>
      </c>
      <c r="T2074" t="s">
        <v>267</v>
      </c>
      <c r="U2074" t="s">
        <v>8115</v>
      </c>
      <c r="V2074" t="b">
        <v>0</v>
      </c>
      <c r="W2074" t="s">
        <v>265</v>
      </c>
      <c r="X2074">
        <v>0</v>
      </c>
      <c r="Y2074" t="s">
        <v>265</v>
      </c>
      <c r="Z2074" t="s">
        <v>265</v>
      </c>
      <c r="AA2074" t="s">
        <v>265</v>
      </c>
      <c r="AB2074" t="s">
        <v>265</v>
      </c>
      <c r="AC2074" t="s">
        <v>265</v>
      </c>
      <c r="AD2074" t="s">
        <v>265</v>
      </c>
      <c r="AE2074" t="s">
        <v>265</v>
      </c>
      <c r="AF2074" t="s">
        <v>267</v>
      </c>
      <c r="AG2074" t="s">
        <v>265</v>
      </c>
      <c r="AH2074" t="s">
        <v>265</v>
      </c>
      <c r="AI2074" t="s">
        <v>265</v>
      </c>
      <c r="AJ2074" t="s">
        <v>265</v>
      </c>
      <c r="AL2074" t="str">
        <f>IF(Sudan_News12[[#This Row],[relevancy_classification_english]]="Relevant","مناسب",IF(Sudan_News12[[#This Row],[relevancy_classification_english]]="Relevant","عَرَضِيّ",""))</f>
        <v/>
      </c>
      <c r="AN2074" t="str">
        <f>IF(Sudan_News12[[#This Row],[sentiment_analysis_english]]="Negative","سلبي",IF(Sudan_News12[[#This Row],[sentiment_analysis_english]]="Neutral","حيادي",IF(Sudan_News12[[#This Row],[sentiment_analysis_english]]="Positive","إيجابي","")))</f>
        <v/>
      </c>
      <c r="AO2074" t="e">
        <f>INDEX(TextClassificationList[],MATCH(Sudan_News12[[#This Row],[text_classification_arabic]],TextClassificationList[text_classification_arabic],0),1)</f>
        <v>#N/A</v>
      </c>
      <c r="AQ2074" t="e">
        <f>INDEX(TextClassificationList[],MATCH(Sudan_News12[[#This Row],[text_classification_arabic2]],TextClassificationList[text_classification_arabic],0),1)</f>
        <v>#N/A</v>
      </c>
      <c r="AS2074" t="e">
        <f>INDEX(TextClassificationList[],MATCH(Sudan_News12[[#This Row],[text_classification_arabic3]],TextClassificationList[text_classification_arabic],0),1)</f>
        <v>#N/A</v>
      </c>
      <c r="AU2074" t="e">
        <f>INDEX(TextClassificationList[],MATCH(Sudan_News12[[#This Row],[text_classification_arabic4]],TextClassificationList[text_classification_arabic],0),1)</f>
        <v>#N/A</v>
      </c>
      <c r="AW2074" t="e">
        <f>INDEX(TextClassificationList[],MATCH(Sudan_News12[[#This Row],[text_classification_arabic5]],TextClassificationList[text_classification_arabic],0),1)</f>
        <v>#N/A</v>
      </c>
    </row>
    <row r="2075" spans="1:49" x14ac:dyDescent="0.2">
      <c r="A2075">
        <v>1.3354702429659546E+18</v>
      </c>
      <c r="B2075">
        <v>1.3354702429659546E+18</v>
      </c>
      <c r="C2075" t="s">
        <v>8116</v>
      </c>
      <c r="D2075" s="1">
        <v>44171</v>
      </c>
      <c r="E2075" s="2">
        <v>0.35060185185185183</v>
      </c>
      <c r="F2075">
        <v>200</v>
      </c>
      <c r="G2075">
        <v>1889611729</v>
      </c>
      <c r="H2075" t="s">
        <v>354</v>
      </c>
      <c r="I2075" t="s">
        <v>355</v>
      </c>
      <c r="J2075" t="s">
        <v>265</v>
      </c>
      <c r="K2075" t="s">
        <v>8117</v>
      </c>
      <c r="L2075" t="s">
        <v>266</v>
      </c>
      <c r="M2075" t="s">
        <v>267</v>
      </c>
      <c r="N2075" t="s">
        <v>267</v>
      </c>
      <c r="O2075" t="s">
        <v>267</v>
      </c>
      <c r="P2075">
        <v>0</v>
      </c>
      <c r="Q2075">
        <v>0</v>
      </c>
      <c r="R2075">
        <v>0</v>
      </c>
      <c r="S2075" t="s">
        <v>269</v>
      </c>
      <c r="T2075" t="s">
        <v>267</v>
      </c>
      <c r="U2075" t="s">
        <v>8118</v>
      </c>
      <c r="V2075" t="b">
        <v>0</v>
      </c>
      <c r="W2075" t="s">
        <v>265</v>
      </c>
      <c r="X2075">
        <v>0</v>
      </c>
      <c r="Y2075" t="s">
        <v>265</v>
      </c>
      <c r="Z2075" t="s">
        <v>265</v>
      </c>
      <c r="AA2075" t="s">
        <v>265</v>
      </c>
      <c r="AB2075" t="s">
        <v>265</v>
      </c>
      <c r="AC2075" t="s">
        <v>265</v>
      </c>
      <c r="AD2075" t="s">
        <v>265</v>
      </c>
      <c r="AE2075" t="s">
        <v>265</v>
      </c>
      <c r="AF2075" t="s">
        <v>267</v>
      </c>
      <c r="AG2075" t="s">
        <v>265</v>
      </c>
      <c r="AH2075" t="s">
        <v>265</v>
      </c>
      <c r="AI2075" t="s">
        <v>265</v>
      </c>
      <c r="AJ2075" t="s">
        <v>265</v>
      </c>
      <c r="AL2075" t="str">
        <f>IF(Sudan_News12[[#This Row],[relevancy_classification_english]]="Relevant","مناسب",IF(Sudan_News12[[#This Row],[relevancy_classification_english]]="Relevant","عَرَضِيّ",""))</f>
        <v/>
      </c>
      <c r="AN2075" t="str">
        <f>IF(Sudan_News12[[#This Row],[sentiment_analysis_english]]="Negative","سلبي",IF(Sudan_News12[[#This Row],[sentiment_analysis_english]]="Neutral","حيادي",IF(Sudan_News12[[#This Row],[sentiment_analysis_english]]="Positive","إيجابي","")))</f>
        <v/>
      </c>
      <c r="AO2075" t="e">
        <f>INDEX(TextClassificationList[],MATCH(Sudan_News12[[#This Row],[text_classification_arabic]],TextClassificationList[text_classification_arabic],0),1)</f>
        <v>#N/A</v>
      </c>
      <c r="AQ2075" t="e">
        <f>INDEX(TextClassificationList[],MATCH(Sudan_News12[[#This Row],[text_classification_arabic2]],TextClassificationList[text_classification_arabic],0),1)</f>
        <v>#N/A</v>
      </c>
      <c r="AS2075" t="e">
        <f>INDEX(TextClassificationList[],MATCH(Sudan_News12[[#This Row],[text_classification_arabic3]],TextClassificationList[text_classification_arabic],0),1)</f>
        <v>#N/A</v>
      </c>
      <c r="AU2075" t="e">
        <f>INDEX(TextClassificationList[],MATCH(Sudan_News12[[#This Row],[text_classification_arabic4]],TextClassificationList[text_classification_arabic],0),1)</f>
        <v>#N/A</v>
      </c>
      <c r="AW2075" t="e">
        <f>INDEX(TextClassificationList[],MATCH(Sudan_News12[[#This Row],[text_classification_arabic5]],TextClassificationList[text_classification_arabic],0),1)</f>
        <v>#N/A</v>
      </c>
    </row>
    <row r="2076" spans="1:49" x14ac:dyDescent="0.2">
      <c r="A2076">
        <v>1.3354699865219523E+18</v>
      </c>
      <c r="B2076">
        <v>1.3354699865219523E+18</v>
      </c>
      <c r="C2076" t="s">
        <v>8119</v>
      </c>
      <c r="D2076" s="1">
        <v>44171</v>
      </c>
      <c r="E2076" s="2">
        <v>0.34989583333333335</v>
      </c>
      <c r="F2076">
        <v>200</v>
      </c>
      <c r="G2076">
        <v>1889611729</v>
      </c>
      <c r="H2076" t="s">
        <v>354</v>
      </c>
      <c r="I2076" t="s">
        <v>355</v>
      </c>
      <c r="J2076" t="s">
        <v>265</v>
      </c>
      <c r="K2076" t="s">
        <v>8120</v>
      </c>
      <c r="L2076" t="s">
        <v>266</v>
      </c>
      <c r="M2076" t="s">
        <v>267</v>
      </c>
      <c r="N2076" t="s">
        <v>267</v>
      </c>
      <c r="O2076" t="s">
        <v>267</v>
      </c>
      <c r="P2076">
        <v>1</v>
      </c>
      <c r="Q2076">
        <v>0</v>
      </c>
      <c r="R2076">
        <v>1</v>
      </c>
      <c r="S2076" t="s">
        <v>269</v>
      </c>
      <c r="T2076" t="s">
        <v>267</v>
      </c>
      <c r="U2076" t="s">
        <v>8121</v>
      </c>
      <c r="V2076" t="b">
        <v>0</v>
      </c>
      <c r="W2076" t="s">
        <v>265</v>
      </c>
      <c r="X2076">
        <v>0</v>
      </c>
      <c r="Y2076" t="s">
        <v>265</v>
      </c>
      <c r="Z2076" t="s">
        <v>265</v>
      </c>
      <c r="AA2076" t="s">
        <v>265</v>
      </c>
      <c r="AB2076" t="s">
        <v>265</v>
      </c>
      <c r="AC2076" t="s">
        <v>265</v>
      </c>
      <c r="AD2076" t="s">
        <v>265</v>
      </c>
      <c r="AE2076" t="s">
        <v>265</v>
      </c>
      <c r="AF2076" t="s">
        <v>267</v>
      </c>
      <c r="AG2076" t="s">
        <v>265</v>
      </c>
      <c r="AH2076" t="s">
        <v>265</v>
      </c>
      <c r="AI2076" t="s">
        <v>265</v>
      </c>
      <c r="AJ2076" t="s">
        <v>265</v>
      </c>
      <c r="AL2076" t="str">
        <f>IF(Sudan_News12[[#This Row],[relevancy_classification_english]]="Relevant","مناسب",IF(Sudan_News12[[#This Row],[relevancy_classification_english]]="Relevant","عَرَضِيّ",""))</f>
        <v/>
      </c>
      <c r="AN2076" t="str">
        <f>IF(Sudan_News12[[#This Row],[sentiment_analysis_english]]="Negative","سلبي",IF(Sudan_News12[[#This Row],[sentiment_analysis_english]]="Neutral","حيادي",IF(Sudan_News12[[#This Row],[sentiment_analysis_english]]="Positive","إيجابي","")))</f>
        <v/>
      </c>
      <c r="AO2076" t="e">
        <f>INDEX(TextClassificationList[],MATCH(Sudan_News12[[#This Row],[text_classification_arabic]],TextClassificationList[text_classification_arabic],0),1)</f>
        <v>#N/A</v>
      </c>
      <c r="AQ2076" t="e">
        <f>INDEX(TextClassificationList[],MATCH(Sudan_News12[[#This Row],[text_classification_arabic2]],TextClassificationList[text_classification_arabic],0),1)</f>
        <v>#N/A</v>
      </c>
      <c r="AS2076" t="e">
        <f>INDEX(TextClassificationList[],MATCH(Sudan_News12[[#This Row],[text_classification_arabic3]],TextClassificationList[text_classification_arabic],0),1)</f>
        <v>#N/A</v>
      </c>
      <c r="AU2076" t="e">
        <f>INDEX(TextClassificationList[],MATCH(Sudan_News12[[#This Row],[text_classification_arabic4]],TextClassificationList[text_classification_arabic],0),1)</f>
        <v>#N/A</v>
      </c>
      <c r="AW2076" t="e">
        <f>INDEX(TextClassificationList[],MATCH(Sudan_News12[[#This Row],[text_classification_arabic5]],TextClassificationList[text_classification_arabic],0),1)</f>
        <v>#N/A</v>
      </c>
    </row>
    <row r="2077" spans="1:49" x14ac:dyDescent="0.2">
      <c r="A2077">
        <v>1.3351192143619113E+18</v>
      </c>
      <c r="B2077">
        <v>1.3351192143619113E+18</v>
      </c>
      <c r="C2077" t="s">
        <v>8122</v>
      </c>
      <c r="D2077" s="1">
        <v>44170</v>
      </c>
      <c r="E2077" s="2">
        <v>0.38194444444444442</v>
      </c>
      <c r="F2077">
        <v>200</v>
      </c>
      <c r="G2077">
        <v>1889611729</v>
      </c>
      <c r="H2077" t="s">
        <v>354</v>
      </c>
      <c r="I2077" t="s">
        <v>355</v>
      </c>
      <c r="J2077" t="s">
        <v>265</v>
      </c>
      <c r="K2077" t="s">
        <v>8123</v>
      </c>
      <c r="L2077" t="s">
        <v>266</v>
      </c>
      <c r="M2077" t="s">
        <v>267</v>
      </c>
      <c r="N2077" t="s">
        <v>267</v>
      </c>
      <c r="O2077" t="s">
        <v>267</v>
      </c>
      <c r="P2077">
        <v>2</v>
      </c>
      <c r="Q2077">
        <v>0</v>
      </c>
      <c r="R2077">
        <v>2</v>
      </c>
      <c r="S2077" t="s">
        <v>267</v>
      </c>
      <c r="T2077" t="s">
        <v>267</v>
      </c>
      <c r="U2077" t="s">
        <v>8124</v>
      </c>
      <c r="V2077" t="b">
        <v>0</v>
      </c>
      <c r="W2077" t="s">
        <v>265</v>
      </c>
      <c r="X2077">
        <v>0</v>
      </c>
      <c r="Y2077" t="s">
        <v>265</v>
      </c>
      <c r="Z2077" t="s">
        <v>265</v>
      </c>
      <c r="AA2077" t="s">
        <v>265</v>
      </c>
      <c r="AB2077" t="s">
        <v>265</v>
      </c>
      <c r="AC2077" t="s">
        <v>265</v>
      </c>
      <c r="AD2077" t="s">
        <v>265</v>
      </c>
      <c r="AE2077" t="s">
        <v>265</v>
      </c>
      <c r="AF2077" t="s">
        <v>267</v>
      </c>
      <c r="AG2077" t="s">
        <v>265</v>
      </c>
      <c r="AH2077" t="s">
        <v>265</v>
      </c>
      <c r="AI2077" t="s">
        <v>265</v>
      </c>
      <c r="AJ2077" t="s">
        <v>265</v>
      </c>
      <c r="AL2077" t="str">
        <f>IF(Sudan_News12[[#This Row],[relevancy_classification_english]]="Relevant","مناسب",IF(Sudan_News12[[#This Row],[relevancy_classification_english]]="Relevant","عَرَضِيّ",""))</f>
        <v/>
      </c>
      <c r="AN2077" t="str">
        <f>IF(Sudan_News12[[#This Row],[sentiment_analysis_english]]="Negative","سلبي",IF(Sudan_News12[[#This Row],[sentiment_analysis_english]]="Neutral","حيادي",IF(Sudan_News12[[#This Row],[sentiment_analysis_english]]="Positive","إيجابي","")))</f>
        <v/>
      </c>
      <c r="AO2077" t="e">
        <f>INDEX(TextClassificationList[],MATCH(Sudan_News12[[#This Row],[text_classification_arabic]],TextClassificationList[text_classification_arabic],0),1)</f>
        <v>#N/A</v>
      </c>
      <c r="AQ2077" t="e">
        <f>INDEX(TextClassificationList[],MATCH(Sudan_News12[[#This Row],[text_classification_arabic2]],TextClassificationList[text_classification_arabic],0),1)</f>
        <v>#N/A</v>
      </c>
      <c r="AS2077" t="e">
        <f>INDEX(TextClassificationList[],MATCH(Sudan_News12[[#This Row],[text_classification_arabic3]],TextClassificationList[text_classification_arabic],0),1)</f>
        <v>#N/A</v>
      </c>
      <c r="AU2077" t="e">
        <f>INDEX(TextClassificationList[],MATCH(Sudan_News12[[#This Row],[text_classification_arabic4]],TextClassificationList[text_classification_arabic],0),1)</f>
        <v>#N/A</v>
      </c>
      <c r="AW2077" t="e">
        <f>INDEX(TextClassificationList[],MATCH(Sudan_News12[[#This Row],[text_classification_arabic5]],TextClassificationList[text_classification_arabic],0),1)</f>
        <v>#N/A</v>
      </c>
    </row>
    <row r="2078" spans="1:49" x14ac:dyDescent="0.2">
      <c r="A2078">
        <v>1.3351043356010865E+18</v>
      </c>
      <c r="B2078">
        <v>1.3351043356010865E+18</v>
      </c>
      <c r="C2078" t="s">
        <v>8125</v>
      </c>
      <c r="D2078" s="1">
        <v>44170</v>
      </c>
      <c r="E2078" s="2">
        <v>0.34089120370370368</v>
      </c>
      <c r="F2078">
        <v>200</v>
      </c>
      <c r="G2078">
        <v>1889611729</v>
      </c>
      <c r="H2078" t="s">
        <v>354</v>
      </c>
      <c r="I2078" t="s">
        <v>355</v>
      </c>
      <c r="J2078" t="s">
        <v>265</v>
      </c>
      <c r="K2078" t="s">
        <v>8126</v>
      </c>
      <c r="L2078" t="s">
        <v>266</v>
      </c>
      <c r="M2078" t="s">
        <v>267</v>
      </c>
      <c r="N2078" t="s">
        <v>8127</v>
      </c>
      <c r="O2078" t="s">
        <v>267</v>
      </c>
      <c r="P2078">
        <v>0</v>
      </c>
      <c r="Q2078">
        <v>0</v>
      </c>
      <c r="R2078">
        <v>0</v>
      </c>
      <c r="S2078" t="s">
        <v>267</v>
      </c>
      <c r="T2078" t="s">
        <v>267</v>
      </c>
      <c r="U2078" t="s">
        <v>8128</v>
      </c>
      <c r="V2078" t="b">
        <v>0</v>
      </c>
      <c r="W2078" t="s">
        <v>265</v>
      </c>
      <c r="X2078">
        <v>0</v>
      </c>
      <c r="Y2078" t="s">
        <v>265</v>
      </c>
      <c r="Z2078" t="s">
        <v>265</v>
      </c>
      <c r="AA2078" t="s">
        <v>265</v>
      </c>
      <c r="AB2078" t="s">
        <v>265</v>
      </c>
      <c r="AC2078" t="s">
        <v>265</v>
      </c>
      <c r="AD2078" t="s">
        <v>265</v>
      </c>
      <c r="AE2078" t="s">
        <v>265</v>
      </c>
      <c r="AF2078" t="s">
        <v>267</v>
      </c>
      <c r="AG2078" t="s">
        <v>265</v>
      </c>
      <c r="AH2078" t="s">
        <v>265</v>
      </c>
      <c r="AI2078" t="s">
        <v>265</v>
      </c>
      <c r="AJ2078" t="s">
        <v>265</v>
      </c>
      <c r="AL2078" t="str">
        <f>IF(Sudan_News12[[#This Row],[relevancy_classification_english]]="Relevant","مناسب",IF(Sudan_News12[[#This Row],[relevancy_classification_english]]="Relevant","عَرَضِيّ",""))</f>
        <v/>
      </c>
      <c r="AN2078" t="str">
        <f>IF(Sudan_News12[[#This Row],[sentiment_analysis_english]]="Negative","سلبي",IF(Sudan_News12[[#This Row],[sentiment_analysis_english]]="Neutral","حيادي",IF(Sudan_News12[[#This Row],[sentiment_analysis_english]]="Positive","إيجابي","")))</f>
        <v/>
      </c>
      <c r="AO2078" t="e">
        <f>INDEX(TextClassificationList[],MATCH(Sudan_News12[[#This Row],[text_classification_arabic]],TextClassificationList[text_classification_arabic],0),1)</f>
        <v>#N/A</v>
      </c>
      <c r="AQ2078" t="e">
        <f>INDEX(TextClassificationList[],MATCH(Sudan_News12[[#This Row],[text_classification_arabic2]],TextClassificationList[text_classification_arabic],0),1)</f>
        <v>#N/A</v>
      </c>
      <c r="AS2078" t="e">
        <f>INDEX(TextClassificationList[],MATCH(Sudan_News12[[#This Row],[text_classification_arabic3]],TextClassificationList[text_classification_arabic],0),1)</f>
        <v>#N/A</v>
      </c>
      <c r="AU2078" t="e">
        <f>INDEX(TextClassificationList[],MATCH(Sudan_News12[[#This Row],[text_classification_arabic4]],TextClassificationList[text_classification_arabic],0),1)</f>
        <v>#N/A</v>
      </c>
      <c r="AW2078" t="e">
        <f>INDEX(TextClassificationList[],MATCH(Sudan_News12[[#This Row],[text_classification_arabic5]],TextClassificationList[text_classification_arabic],0),1)</f>
        <v>#N/A</v>
      </c>
    </row>
    <row r="2079" spans="1:49" x14ac:dyDescent="0.2">
      <c r="A2079">
        <v>1.3351041042725478E+18</v>
      </c>
      <c r="B2079">
        <v>1.3351041042725478E+18</v>
      </c>
      <c r="C2079" t="s">
        <v>8129</v>
      </c>
      <c r="D2079" s="1">
        <v>44170</v>
      </c>
      <c r="E2079" s="2">
        <v>0.34025462962962966</v>
      </c>
      <c r="F2079">
        <v>200</v>
      </c>
      <c r="G2079">
        <v>1889611729</v>
      </c>
      <c r="H2079" t="s">
        <v>354</v>
      </c>
      <c r="I2079" t="s">
        <v>355</v>
      </c>
      <c r="J2079" t="s">
        <v>265</v>
      </c>
      <c r="K2079" t="s">
        <v>8130</v>
      </c>
      <c r="L2079" t="s">
        <v>266</v>
      </c>
      <c r="M2079" t="s">
        <v>267</v>
      </c>
      <c r="N2079" t="s">
        <v>267</v>
      </c>
      <c r="O2079" t="s">
        <v>267</v>
      </c>
      <c r="P2079">
        <v>0</v>
      </c>
      <c r="Q2079">
        <v>0</v>
      </c>
      <c r="R2079">
        <v>3</v>
      </c>
      <c r="S2079" t="s">
        <v>267</v>
      </c>
      <c r="T2079" t="s">
        <v>267</v>
      </c>
      <c r="U2079" t="s">
        <v>8131</v>
      </c>
      <c r="V2079" t="b">
        <v>0</v>
      </c>
      <c r="W2079" t="s">
        <v>265</v>
      </c>
      <c r="X2079">
        <v>0</v>
      </c>
      <c r="Y2079" t="s">
        <v>265</v>
      </c>
      <c r="Z2079" t="s">
        <v>265</v>
      </c>
      <c r="AA2079" t="s">
        <v>265</v>
      </c>
      <c r="AB2079" t="s">
        <v>265</v>
      </c>
      <c r="AC2079" t="s">
        <v>265</v>
      </c>
      <c r="AD2079" t="s">
        <v>265</v>
      </c>
      <c r="AE2079" t="s">
        <v>265</v>
      </c>
      <c r="AF2079" t="s">
        <v>267</v>
      </c>
      <c r="AG2079" t="s">
        <v>265</v>
      </c>
      <c r="AH2079" t="s">
        <v>265</v>
      </c>
      <c r="AI2079" t="s">
        <v>265</v>
      </c>
      <c r="AJ2079" t="s">
        <v>265</v>
      </c>
      <c r="AL2079" t="str">
        <f>IF(Sudan_News12[[#This Row],[relevancy_classification_english]]="Relevant","مناسب",IF(Sudan_News12[[#This Row],[relevancy_classification_english]]="Relevant","عَرَضِيّ",""))</f>
        <v/>
      </c>
      <c r="AN2079" t="str">
        <f>IF(Sudan_News12[[#This Row],[sentiment_analysis_english]]="Negative","سلبي",IF(Sudan_News12[[#This Row],[sentiment_analysis_english]]="Neutral","حيادي",IF(Sudan_News12[[#This Row],[sentiment_analysis_english]]="Positive","إيجابي","")))</f>
        <v/>
      </c>
      <c r="AO2079" t="e">
        <f>INDEX(TextClassificationList[],MATCH(Sudan_News12[[#This Row],[text_classification_arabic]],TextClassificationList[text_classification_arabic],0),1)</f>
        <v>#N/A</v>
      </c>
      <c r="AQ2079" t="e">
        <f>INDEX(TextClassificationList[],MATCH(Sudan_News12[[#This Row],[text_classification_arabic2]],TextClassificationList[text_classification_arabic],0),1)</f>
        <v>#N/A</v>
      </c>
      <c r="AS2079" t="e">
        <f>INDEX(TextClassificationList[],MATCH(Sudan_News12[[#This Row],[text_classification_arabic3]],TextClassificationList[text_classification_arabic],0),1)</f>
        <v>#N/A</v>
      </c>
      <c r="AU2079" t="e">
        <f>INDEX(TextClassificationList[],MATCH(Sudan_News12[[#This Row],[text_classification_arabic4]],TextClassificationList[text_classification_arabic],0),1)</f>
        <v>#N/A</v>
      </c>
      <c r="AW2079" t="e">
        <f>INDEX(TextClassificationList[],MATCH(Sudan_News12[[#This Row],[text_classification_arabic5]],TextClassificationList[text_classification_arabic],0),1)</f>
        <v>#N/A</v>
      </c>
    </row>
    <row r="2080" spans="1:49" x14ac:dyDescent="0.2">
      <c r="A2080">
        <v>1.3349146903638753E+18</v>
      </c>
      <c r="B2080">
        <v>1.3349146903638753E+18</v>
      </c>
      <c r="C2080" t="s">
        <v>8132</v>
      </c>
      <c r="D2080" s="1">
        <v>44169</v>
      </c>
      <c r="E2080" s="2">
        <v>0.81756944444444446</v>
      </c>
      <c r="F2080">
        <v>200</v>
      </c>
      <c r="G2080">
        <v>1889611729</v>
      </c>
      <c r="H2080" t="s">
        <v>354</v>
      </c>
      <c r="I2080" t="s">
        <v>355</v>
      </c>
      <c r="J2080" t="s">
        <v>265</v>
      </c>
      <c r="K2080" t="s">
        <v>8133</v>
      </c>
      <c r="L2080" t="s">
        <v>266</v>
      </c>
      <c r="M2080" t="s">
        <v>267</v>
      </c>
      <c r="N2080" t="s">
        <v>267</v>
      </c>
      <c r="O2080" t="s">
        <v>267</v>
      </c>
      <c r="P2080">
        <v>0</v>
      </c>
      <c r="Q2080">
        <v>0</v>
      </c>
      <c r="R2080">
        <v>2</v>
      </c>
      <c r="S2080" t="s">
        <v>267</v>
      </c>
      <c r="T2080" t="s">
        <v>267</v>
      </c>
      <c r="U2080" t="s">
        <v>8134</v>
      </c>
      <c r="V2080" t="b">
        <v>0</v>
      </c>
      <c r="W2080" t="s">
        <v>265</v>
      </c>
      <c r="X2080">
        <v>0</v>
      </c>
      <c r="Y2080" t="s">
        <v>265</v>
      </c>
      <c r="Z2080" t="s">
        <v>265</v>
      </c>
      <c r="AA2080" t="s">
        <v>265</v>
      </c>
      <c r="AB2080" t="s">
        <v>265</v>
      </c>
      <c r="AC2080" t="s">
        <v>265</v>
      </c>
      <c r="AD2080" t="s">
        <v>265</v>
      </c>
      <c r="AE2080" t="s">
        <v>265</v>
      </c>
      <c r="AF2080" t="s">
        <v>267</v>
      </c>
      <c r="AG2080" t="s">
        <v>265</v>
      </c>
      <c r="AH2080" t="s">
        <v>265</v>
      </c>
      <c r="AI2080" t="s">
        <v>265</v>
      </c>
      <c r="AJ2080" t="s">
        <v>265</v>
      </c>
      <c r="AL2080" t="str">
        <f>IF(Sudan_News12[[#This Row],[relevancy_classification_english]]="Relevant","مناسب",IF(Sudan_News12[[#This Row],[relevancy_classification_english]]="Relevant","عَرَضِيّ",""))</f>
        <v/>
      </c>
      <c r="AN2080" t="str">
        <f>IF(Sudan_News12[[#This Row],[sentiment_analysis_english]]="Negative","سلبي",IF(Sudan_News12[[#This Row],[sentiment_analysis_english]]="Neutral","حيادي",IF(Sudan_News12[[#This Row],[sentiment_analysis_english]]="Positive","إيجابي","")))</f>
        <v/>
      </c>
      <c r="AO2080" t="e">
        <f>INDEX(TextClassificationList[],MATCH(Sudan_News12[[#This Row],[text_classification_arabic]],TextClassificationList[text_classification_arabic],0),1)</f>
        <v>#N/A</v>
      </c>
      <c r="AQ2080" t="e">
        <f>INDEX(TextClassificationList[],MATCH(Sudan_News12[[#This Row],[text_classification_arabic2]],TextClassificationList[text_classification_arabic],0),1)</f>
        <v>#N/A</v>
      </c>
      <c r="AS2080" t="e">
        <f>INDEX(TextClassificationList[],MATCH(Sudan_News12[[#This Row],[text_classification_arabic3]],TextClassificationList[text_classification_arabic],0),1)</f>
        <v>#N/A</v>
      </c>
      <c r="AU2080" t="e">
        <f>INDEX(TextClassificationList[],MATCH(Sudan_News12[[#This Row],[text_classification_arabic4]],TextClassificationList[text_classification_arabic],0),1)</f>
        <v>#N/A</v>
      </c>
      <c r="AW2080" t="e">
        <f>INDEX(TextClassificationList[],MATCH(Sudan_News12[[#This Row],[text_classification_arabic5]],TextClassificationList[text_classification_arabic],0),1)</f>
        <v>#N/A</v>
      </c>
    </row>
    <row r="2081" spans="1:49" x14ac:dyDescent="0.2">
      <c r="A2081">
        <v>1.3348935771225661E+18</v>
      </c>
      <c r="B2081">
        <v>1.3348935771225661E+18</v>
      </c>
      <c r="C2081" t="s">
        <v>8135</v>
      </c>
      <c r="D2081" s="1">
        <v>44169</v>
      </c>
      <c r="E2081" s="2">
        <v>0.75930555555555557</v>
      </c>
      <c r="F2081">
        <v>200</v>
      </c>
      <c r="G2081">
        <v>1889611729</v>
      </c>
      <c r="H2081" t="s">
        <v>354</v>
      </c>
      <c r="I2081" t="s">
        <v>355</v>
      </c>
      <c r="J2081" t="s">
        <v>265</v>
      </c>
      <c r="K2081" t="s">
        <v>8136</v>
      </c>
      <c r="L2081" t="s">
        <v>266</v>
      </c>
      <c r="M2081" t="s">
        <v>267</v>
      </c>
      <c r="N2081" t="s">
        <v>267</v>
      </c>
      <c r="O2081" t="s">
        <v>267</v>
      </c>
      <c r="P2081">
        <v>2</v>
      </c>
      <c r="Q2081">
        <v>0</v>
      </c>
      <c r="R2081">
        <v>2</v>
      </c>
      <c r="S2081" t="s">
        <v>8137</v>
      </c>
      <c r="T2081" t="s">
        <v>267</v>
      </c>
      <c r="U2081" t="s">
        <v>8138</v>
      </c>
      <c r="V2081" t="b">
        <v>0</v>
      </c>
      <c r="W2081" t="s">
        <v>265</v>
      </c>
      <c r="X2081">
        <v>0</v>
      </c>
      <c r="Y2081" t="s">
        <v>265</v>
      </c>
      <c r="Z2081" t="s">
        <v>265</v>
      </c>
      <c r="AA2081" t="s">
        <v>265</v>
      </c>
      <c r="AB2081" t="s">
        <v>265</v>
      </c>
      <c r="AC2081" t="s">
        <v>265</v>
      </c>
      <c r="AD2081" t="s">
        <v>265</v>
      </c>
      <c r="AE2081" t="s">
        <v>265</v>
      </c>
      <c r="AF2081" t="s">
        <v>267</v>
      </c>
      <c r="AG2081" t="s">
        <v>265</v>
      </c>
      <c r="AH2081" t="s">
        <v>265</v>
      </c>
      <c r="AI2081" t="s">
        <v>265</v>
      </c>
      <c r="AJ2081" t="s">
        <v>265</v>
      </c>
      <c r="AL2081" t="str">
        <f>IF(Sudan_News12[[#This Row],[relevancy_classification_english]]="Relevant","مناسب",IF(Sudan_News12[[#This Row],[relevancy_classification_english]]="Relevant","عَرَضِيّ",""))</f>
        <v/>
      </c>
      <c r="AN2081" t="str">
        <f>IF(Sudan_News12[[#This Row],[sentiment_analysis_english]]="Negative","سلبي",IF(Sudan_News12[[#This Row],[sentiment_analysis_english]]="Neutral","حيادي",IF(Sudan_News12[[#This Row],[sentiment_analysis_english]]="Positive","إيجابي","")))</f>
        <v/>
      </c>
      <c r="AO2081" t="e">
        <f>INDEX(TextClassificationList[],MATCH(Sudan_News12[[#This Row],[text_classification_arabic]],TextClassificationList[text_classification_arabic],0),1)</f>
        <v>#N/A</v>
      </c>
      <c r="AQ2081" t="e">
        <f>INDEX(TextClassificationList[],MATCH(Sudan_News12[[#This Row],[text_classification_arabic2]],TextClassificationList[text_classification_arabic],0),1)</f>
        <v>#N/A</v>
      </c>
      <c r="AS2081" t="e">
        <f>INDEX(TextClassificationList[],MATCH(Sudan_News12[[#This Row],[text_classification_arabic3]],TextClassificationList[text_classification_arabic],0),1)</f>
        <v>#N/A</v>
      </c>
      <c r="AU2081" t="e">
        <f>INDEX(TextClassificationList[],MATCH(Sudan_News12[[#This Row],[text_classification_arabic4]],TextClassificationList[text_classification_arabic],0),1)</f>
        <v>#N/A</v>
      </c>
      <c r="AW2081" t="e">
        <f>INDEX(TextClassificationList[],MATCH(Sudan_News12[[#This Row],[text_classification_arabic5]],TextClassificationList[text_classification_arabic],0),1)</f>
        <v>#N/A</v>
      </c>
    </row>
    <row r="2082" spans="1:49" x14ac:dyDescent="0.2">
      <c r="A2082">
        <v>1.3347680009861243E+18</v>
      </c>
      <c r="B2082">
        <v>1.3347680009861243E+18</v>
      </c>
      <c r="C2082" t="s">
        <v>8139</v>
      </c>
      <c r="D2082" s="1">
        <v>44169</v>
      </c>
      <c r="E2082" s="2">
        <v>0.4127777777777778</v>
      </c>
      <c r="F2082">
        <v>200</v>
      </c>
      <c r="G2082">
        <v>1889611729</v>
      </c>
      <c r="H2082" t="s">
        <v>354</v>
      </c>
      <c r="I2082" t="s">
        <v>355</v>
      </c>
      <c r="J2082" t="s">
        <v>265</v>
      </c>
      <c r="K2082" t="s">
        <v>8140</v>
      </c>
      <c r="L2082" t="s">
        <v>266</v>
      </c>
      <c r="M2082" t="s">
        <v>267</v>
      </c>
      <c r="N2082" t="s">
        <v>267</v>
      </c>
      <c r="O2082" t="s">
        <v>267</v>
      </c>
      <c r="P2082">
        <v>0</v>
      </c>
      <c r="Q2082">
        <v>0</v>
      </c>
      <c r="R2082">
        <v>4</v>
      </c>
      <c r="S2082" t="s">
        <v>267</v>
      </c>
      <c r="T2082" t="s">
        <v>267</v>
      </c>
      <c r="U2082" t="s">
        <v>8141</v>
      </c>
      <c r="V2082" t="b">
        <v>0</v>
      </c>
      <c r="W2082" t="s">
        <v>265</v>
      </c>
      <c r="X2082">
        <v>0</v>
      </c>
      <c r="Y2082" t="s">
        <v>265</v>
      </c>
      <c r="Z2082" t="s">
        <v>265</v>
      </c>
      <c r="AA2082" t="s">
        <v>265</v>
      </c>
      <c r="AB2082" t="s">
        <v>265</v>
      </c>
      <c r="AC2082" t="s">
        <v>265</v>
      </c>
      <c r="AD2082" t="s">
        <v>265</v>
      </c>
      <c r="AE2082" t="s">
        <v>265</v>
      </c>
      <c r="AF2082" t="s">
        <v>267</v>
      </c>
      <c r="AG2082" t="s">
        <v>265</v>
      </c>
      <c r="AH2082" t="s">
        <v>265</v>
      </c>
      <c r="AI2082" t="s">
        <v>265</v>
      </c>
      <c r="AJ2082" t="s">
        <v>265</v>
      </c>
      <c r="AL2082" t="str">
        <f>IF(Sudan_News12[[#This Row],[relevancy_classification_english]]="Relevant","مناسب",IF(Sudan_News12[[#This Row],[relevancy_classification_english]]="Relevant","عَرَضِيّ",""))</f>
        <v/>
      </c>
      <c r="AN2082" t="str">
        <f>IF(Sudan_News12[[#This Row],[sentiment_analysis_english]]="Negative","سلبي",IF(Sudan_News12[[#This Row],[sentiment_analysis_english]]="Neutral","حيادي",IF(Sudan_News12[[#This Row],[sentiment_analysis_english]]="Positive","إيجابي","")))</f>
        <v/>
      </c>
      <c r="AO2082" t="e">
        <f>INDEX(TextClassificationList[],MATCH(Sudan_News12[[#This Row],[text_classification_arabic]],TextClassificationList[text_classification_arabic],0),1)</f>
        <v>#N/A</v>
      </c>
      <c r="AQ2082" t="e">
        <f>INDEX(TextClassificationList[],MATCH(Sudan_News12[[#This Row],[text_classification_arabic2]],TextClassificationList[text_classification_arabic],0),1)</f>
        <v>#N/A</v>
      </c>
      <c r="AS2082" t="e">
        <f>INDEX(TextClassificationList[],MATCH(Sudan_News12[[#This Row],[text_classification_arabic3]],TextClassificationList[text_classification_arabic],0),1)</f>
        <v>#N/A</v>
      </c>
      <c r="AU2082" t="e">
        <f>INDEX(TextClassificationList[],MATCH(Sudan_News12[[#This Row],[text_classification_arabic4]],TextClassificationList[text_classification_arabic],0),1)</f>
        <v>#N/A</v>
      </c>
      <c r="AW2082" t="e">
        <f>INDEX(TextClassificationList[],MATCH(Sudan_News12[[#This Row],[text_classification_arabic5]],TextClassificationList[text_classification_arabic],0),1)</f>
        <v>#N/A</v>
      </c>
    </row>
    <row r="2083" spans="1:49" x14ac:dyDescent="0.2">
      <c r="A2083">
        <v>1.334752043421098E+18</v>
      </c>
      <c r="B2083">
        <v>1.334752043421098E+18</v>
      </c>
      <c r="C2083" t="s">
        <v>8142</v>
      </c>
      <c r="D2083" s="1">
        <v>44169</v>
      </c>
      <c r="E2083" s="2">
        <v>0.36875000000000002</v>
      </c>
      <c r="F2083">
        <v>200</v>
      </c>
      <c r="G2083">
        <v>1889611729</v>
      </c>
      <c r="H2083" t="s">
        <v>354</v>
      </c>
      <c r="I2083" t="s">
        <v>355</v>
      </c>
      <c r="J2083" t="s">
        <v>265</v>
      </c>
      <c r="K2083" t="s">
        <v>8143</v>
      </c>
      <c r="L2083" t="s">
        <v>266</v>
      </c>
      <c r="M2083" t="s">
        <v>267</v>
      </c>
      <c r="N2083" t="s">
        <v>267</v>
      </c>
      <c r="O2083" t="s">
        <v>8144</v>
      </c>
      <c r="P2083">
        <v>1</v>
      </c>
      <c r="Q2083">
        <v>3</v>
      </c>
      <c r="R2083">
        <v>1</v>
      </c>
      <c r="S2083" t="s">
        <v>269</v>
      </c>
      <c r="T2083" t="s">
        <v>267</v>
      </c>
      <c r="U2083" t="s">
        <v>8145</v>
      </c>
      <c r="V2083" t="b">
        <v>0</v>
      </c>
      <c r="W2083" t="s">
        <v>265</v>
      </c>
      <c r="X2083">
        <v>1</v>
      </c>
      <c r="Y2083" t="s">
        <v>8146</v>
      </c>
      <c r="Z2083" t="s">
        <v>265</v>
      </c>
      <c r="AA2083" t="s">
        <v>265</v>
      </c>
      <c r="AB2083" t="s">
        <v>265</v>
      </c>
      <c r="AC2083" t="s">
        <v>265</v>
      </c>
      <c r="AD2083" t="s">
        <v>265</v>
      </c>
      <c r="AE2083" t="s">
        <v>265</v>
      </c>
      <c r="AF2083" t="s">
        <v>267</v>
      </c>
      <c r="AG2083" t="s">
        <v>265</v>
      </c>
      <c r="AH2083" t="s">
        <v>265</v>
      </c>
      <c r="AI2083" t="s">
        <v>265</v>
      </c>
      <c r="AJ2083" t="s">
        <v>265</v>
      </c>
      <c r="AL2083" t="str">
        <f>IF(Sudan_News12[[#This Row],[relevancy_classification_english]]="Relevant","مناسب",IF(Sudan_News12[[#This Row],[relevancy_classification_english]]="Relevant","عَرَضِيّ",""))</f>
        <v/>
      </c>
      <c r="AN2083" t="str">
        <f>IF(Sudan_News12[[#This Row],[sentiment_analysis_english]]="Negative","سلبي",IF(Sudan_News12[[#This Row],[sentiment_analysis_english]]="Neutral","حيادي",IF(Sudan_News12[[#This Row],[sentiment_analysis_english]]="Positive","إيجابي","")))</f>
        <v/>
      </c>
      <c r="AO2083" t="e">
        <f>INDEX(TextClassificationList[],MATCH(Sudan_News12[[#This Row],[text_classification_arabic]],TextClassificationList[text_classification_arabic],0),1)</f>
        <v>#N/A</v>
      </c>
      <c r="AQ2083" t="e">
        <f>INDEX(TextClassificationList[],MATCH(Sudan_News12[[#This Row],[text_classification_arabic2]],TextClassificationList[text_classification_arabic],0),1)</f>
        <v>#N/A</v>
      </c>
      <c r="AS2083" t="e">
        <f>INDEX(TextClassificationList[],MATCH(Sudan_News12[[#This Row],[text_classification_arabic3]],TextClassificationList[text_classification_arabic],0),1)</f>
        <v>#N/A</v>
      </c>
      <c r="AU2083" t="e">
        <f>INDEX(TextClassificationList[],MATCH(Sudan_News12[[#This Row],[text_classification_arabic4]],TextClassificationList[text_classification_arabic],0),1)</f>
        <v>#N/A</v>
      </c>
      <c r="AW2083" t="e">
        <f>INDEX(TextClassificationList[],MATCH(Sudan_News12[[#This Row],[text_classification_arabic5]],TextClassificationList[text_classification_arabic],0),1)</f>
        <v>#N/A</v>
      </c>
    </row>
    <row r="2084" spans="1:49" x14ac:dyDescent="0.2">
      <c r="A2084">
        <v>1.3346138710851707E+18</v>
      </c>
      <c r="B2084">
        <v>1.3346138710851707E+18</v>
      </c>
      <c r="C2084" t="s">
        <v>8147</v>
      </c>
      <c r="D2084" s="1">
        <v>44168</v>
      </c>
      <c r="E2084" s="2">
        <v>0.98746527777777782</v>
      </c>
      <c r="F2084">
        <v>200</v>
      </c>
      <c r="G2084">
        <v>1889611729</v>
      </c>
      <c r="H2084" t="s">
        <v>354</v>
      </c>
      <c r="I2084" t="s">
        <v>355</v>
      </c>
      <c r="J2084" t="s">
        <v>265</v>
      </c>
      <c r="K2084" t="s">
        <v>8148</v>
      </c>
      <c r="L2084" t="s">
        <v>266</v>
      </c>
      <c r="M2084" t="s">
        <v>267</v>
      </c>
      <c r="N2084" t="s">
        <v>267</v>
      </c>
      <c r="O2084" t="s">
        <v>267</v>
      </c>
      <c r="P2084">
        <v>0</v>
      </c>
      <c r="Q2084">
        <v>0</v>
      </c>
      <c r="R2084">
        <v>0</v>
      </c>
      <c r="S2084" t="s">
        <v>267</v>
      </c>
      <c r="T2084" t="s">
        <v>267</v>
      </c>
      <c r="U2084" t="s">
        <v>8149</v>
      </c>
      <c r="V2084" t="b">
        <v>0</v>
      </c>
      <c r="W2084" t="s">
        <v>265</v>
      </c>
      <c r="X2084">
        <v>0</v>
      </c>
      <c r="Y2084" t="s">
        <v>265</v>
      </c>
      <c r="Z2084" t="s">
        <v>265</v>
      </c>
      <c r="AA2084" t="s">
        <v>265</v>
      </c>
      <c r="AB2084" t="s">
        <v>265</v>
      </c>
      <c r="AC2084" t="s">
        <v>265</v>
      </c>
      <c r="AD2084" t="s">
        <v>265</v>
      </c>
      <c r="AE2084" t="s">
        <v>265</v>
      </c>
      <c r="AF2084" t="s">
        <v>267</v>
      </c>
      <c r="AG2084" t="s">
        <v>265</v>
      </c>
      <c r="AH2084" t="s">
        <v>265</v>
      </c>
      <c r="AI2084" t="s">
        <v>265</v>
      </c>
      <c r="AJ2084" t="s">
        <v>265</v>
      </c>
      <c r="AL2084" t="str">
        <f>IF(Sudan_News12[[#This Row],[relevancy_classification_english]]="Relevant","مناسب",IF(Sudan_News12[[#This Row],[relevancy_classification_english]]="Relevant","عَرَضِيّ",""))</f>
        <v/>
      </c>
      <c r="AN2084" t="str">
        <f>IF(Sudan_News12[[#This Row],[sentiment_analysis_english]]="Negative","سلبي",IF(Sudan_News12[[#This Row],[sentiment_analysis_english]]="Neutral","حيادي",IF(Sudan_News12[[#This Row],[sentiment_analysis_english]]="Positive","إيجابي","")))</f>
        <v/>
      </c>
      <c r="AO2084" t="e">
        <f>INDEX(TextClassificationList[],MATCH(Sudan_News12[[#This Row],[text_classification_arabic]],TextClassificationList[text_classification_arabic],0),1)</f>
        <v>#N/A</v>
      </c>
      <c r="AQ2084" t="e">
        <f>INDEX(TextClassificationList[],MATCH(Sudan_News12[[#This Row],[text_classification_arabic2]],TextClassificationList[text_classification_arabic],0),1)</f>
        <v>#N/A</v>
      </c>
      <c r="AS2084" t="e">
        <f>INDEX(TextClassificationList[],MATCH(Sudan_News12[[#This Row],[text_classification_arabic3]],TextClassificationList[text_classification_arabic],0),1)</f>
        <v>#N/A</v>
      </c>
      <c r="AU2084" t="e">
        <f>INDEX(TextClassificationList[],MATCH(Sudan_News12[[#This Row],[text_classification_arabic4]],TextClassificationList[text_classification_arabic],0),1)</f>
        <v>#N/A</v>
      </c>
      <c r="AW2084" t="e">
        <f>INDEX(TextClassificationList[],MATCH(Sudan_News12[[#This Row],[text_classification_arabic5]],TextClassificationList[text_classification_arabic],0),1)</f>
        <v>#N/A</v>
      </c>
    </row>
    <row r="2085" spans="1:49" x14ac:dyDescent="0.2">
      <c r="A2085">
        <v>1.3345853895715922E+18</v>
      </c>
      <c r="B2085">
        <v>1.3345853895715922E+18</v>
      </c>
      <c r="C2085" t="s">
        <v>8150</v>
      </c>
      <c r="D2085" s="1">
        <v>44168</v>
      </c>
      <c r="E2085" s="2">
        <v>0.90886574074074078</v>
      </c>
      <c r="F2085">
        <v>200</v>
      </c>
      <c r="G2085">
        <v>1889611729</v>
      </c>
      <c r="H2085" t="s">
        <v>354</v>
      </c>
      <c r="I2085" t="s">
        <v>355</v>
      </c>
      <c r="J2085" t="s">
        <v>265</v>
      </c>
      <c r="K2085" t="s">
        <v>8151</v>
      </c>
      <c r="L2085" t="s">
        <v>266</v>
      </c>
      <c r="M2085" t="s">
        <v>267</v>
      </c>
      <c r="N2085" t="s">
        <v>267</v>
      </c>
      <c r="O2085" t="s">
        <v>267</v>
      </c>
      <c r="P2085">
        <v>0</v>
      </c>
      <c r="Q2085">
        <v>0</v>
      </c>
      <c r="R2085">
        <v>0</v>
      </c>
      <c r="S2085" t="s">
        <v>269</v>
      </c>
      <c r="T2085" t="s">
        <v>267</v>
      </c>
      <c r="U2085" t="s">
        <v>8152</v>
      </c>
      <c r="V2085" t="b">
        <v>0</v>
      </c>
      <c r="W2085" t="s">
        <v>265</v>
      </c>
      <c r="X2085">
        <v>0</v>
      </c>
      <c r="Y2085" t="s">
        <v>265</v>
      </c>
      <c r="Z2085" t="s">
        <v>265</v>
      </c>
      <c r="AA2085" t="s">
        <v>265</v>
      </c>
      <c r="AB2085" t="s">
        <v>265</v>
      </c>
      <c r="AC2085" t="s">
        <v>265</v>
      </c>
      <c r="AD2085" t="s">
        <v>265</v>
      </c>
      <c r="AE2085" t="s">
        <v>265</v>
      </c>
      <c r="AF2085" t="s">
        <v>267</v>
      </c>
      <c r="AG2085" t="s">
        <v>265</v>
      </c>
      <c r="AH2085" t="s">
        <v>265</v>
      </c>
      <c r="AI2085" t="s">
        <v>265</v>
      </c>
      <c r="AJ2085" t="s">
        <v>265</v>
      </c>
      <c r="AL2085" t="str">
        <f>IF(Sudan_News12[[#This Row],[relevancy_classification_english]]="Relevant","مناسب",IF(Sudan_News12[[#This Row],[relevancy_classification_english]]="Relevant","عَرَضِيّ",""))</f>
        <v/>
      </c>
      <c r="AN2085" t="str">
        <f>IF(Sudan_News12[[#This Row],[sentiment_analysis_english]]="Negative","سلبي",IF(Sudan_News12[[#This Row],[sentiment_analysis_english]]="Neutral","حيادي",IF(Sudan_News12[[#This Row],[sentiment_analysis_english]]="Positive","إيجابي","")))</f>
        <v/>
      </c>
      <c r="AO2085" t="e">
        <f>INDEX(TextClassificationList[],MATCH(Sudan_News12[[#This Row],[text_classification_arabic]],TextClassificationList[text_classification_arabic],0),1)</f>
        <v>#N/A</v>
      </c>
      <c r="AQ2085" t="e">
        <f>INDEX(TextClassificationList[],MATCH(Sudan_News12[[#This Row],[text_classification_arabic2]],TextClassificationList[text_classification_arabic],0),1)</f>
        <v>#N/A</v>
      </c>
      <c r="AS2085" t="e">
        <f>INDEX(TextClassificationList[],MATCH(Sudan_News12[[#This Row],[text_classification_arabic3]],TextClassificationList[text_classification_arabic],0),1)</f>
        <v>#N/A</v>
      </c>
      <c r="AU2085" t="e">
        <f>INDEX(TextClassificationList[],MATCH(Sudan_News12[[#This Row],[text_classification_arabic4]],TextClassificationList[text_classification_arabic],0),1)</f>
        <v>#N/A</v>
      </c>
      <c r="AW2085" t="e">
        <f>INDEX(TextClassificationList[],MATCH(Sudan_News12[[#This Row],[text_classification_arabic5]],TextClassificationList[text_classification_arabic],0),1)</f>
        <v>#N/A</v>
      </c>
    </row>
    <row r="2086" spans="1:49" x14ac:dyDescent="0.2">
      <c r="A2086">
        <v>1.3345413702881239E+18</v>
      </c>
      <c r="B2086">
        <v>1.3345413702881239E+18</v>
      </c>
      <c r="C2086" t="s">
        <v>8153</v>
      </c>
      <c r="D2086" s="1">
        <v>44168</v>
      </c>
      <c r="E2086" s="2">
        <v>0.78739583333333329</v>
      </c>
      <c r="F2086">
        <v>200</v>
      </c>
      <c r="G2086">
        <v>1889611729</v>
      </c>
      <c r="H2086" t="s">
        <v>354</v>
      </c>
      <c r="I2086" t="s">
        <v>355</v>
      </c>
      <c r="J2086" t="s">
        <v>265</v>
      </c>
      <c r="K2086" t="s">
        <v>8154</v>
      </c>
      <c r="L2086" t="s">
        <v>266</v>
      </c>
      <c r="M2086" t="s">
        <v>267</v>
      </c>
      <c r="N2086" t="s">
        <v>267</v>
      </c>
      <c r="O2086" t="s">
        <v>267</v>
      </c>
      <c r="P2086">
        <v>0</v>
      </c>
      <c r="Q2086">
        <v>0</v>
      </c>
      <c r="R2086">
        <v>0</v>
      </c>
      <c r="S2086" t="s">
        <v>267</v>
      </c>
      <c r="T2086" t="s">
        <v>267</v>
      </c>
      <c r="U2086" t="s">
        <v>8155</v>
      </c>
      <c r="V2086" t="b">
        <v>0</v>
      </c>
      <c r="W2086" t="s">
        <v>265</v>
      </c>
      <c r="X2086">
        <v>0</v>
      </c>
      <c r="Y2086" t="s">
        <v>265</v>
      </c>
      <c r="Z2086" t="s">
        <v>265</v>
      </c>
      <c r="AA2086" t="s">
        <v>265</v>
      </c>
      <c r="AB2086" t="s">
        <v>265</v>
      </c>
      <c r="AC2086" t="s">
        <v>265</v>
      </c>
      <c r="AD2086" t="s">
        <v>265</v>
      </c>
      <c r="AE2086" t="s">
        <v>265</v>
      </c>
      <c r="AF2086" t="s">
        <v>267</v>
      </c>
      <c r="AG2086" t="s">
        <v>265</v>
      </c>
      <c r="AH2086" t="s">
        <v>265</v>
      </c>
      <c r="AI2086" t="s">
        <v>265</v>
      </c>
      <c r="AJ2086" t="s">
        <v>265</v>
      </c>
      <c r="AL2086" t="str">
        <f>IF(Sudan_News12[[#This Row],[relevancy_classification_english]]="Relevant","مناسب",IF(Sudan_News12[[#This Row],[relevancy_classification_english]]="Relevant","عَرَضِيّ",""))</f>
        <v/>
      </c>
      <c r="AN2086" t="str">
        <f>IF(Sudan_News12[[#This Row],[sentiment_analysis_english]]="Negative","سلبي",IF(Sudan_News12[[#This Row],[sentiment_analysis_english]]="Neutral","حيادي",IF(Sudan_News12[[#This Row],[sentiment_analysis_english]]="Positive","إيجابي","")))</f>
        <v/>
      </c>
      <c r="AO2086" t="e">
        <f>INDEX(TextClassificationList[],MATCH(Sudan_News12[[#This Row],[text_classification_arabic]],TextClassificationList[text_classification_arabic],0),1)</f>
        <v>#N/A</v>
      </c>
      <c r="AQ2086" t="e">
        <f>INDEX(TextClassificationList[],MATCH(Sudan_News12[[#This Row],[text_classification_arabic2]],TextClassificationList[text_classification_arabic],0),1)</f>
        <v>#N/A</v>
      </c>
      <c r="AS2086" t="e">
        <f>INDEX(TextClassificationList[],MATCH(Sudan_News12[[#This Row],[text_classification_arabic3]],TextClassificationList[text_classification_arabic],0),1)</f>
        <v>#N/A</v>
      </c>
      <c r="AU2086" t="e">
        <f>INDEX(TextClassificationList[],MATCH(Sudan_News12[[#This Row],[text_classification_arabic4]],TextClassificationList[text_classification_arabic],0),1)</f>
        <v>#N/A</v>
      </c>
      <c r="AW2086" t="e">
        <f>INDEX(TextClassificationList[],MATCH(Sudan_News12[[#This Row],[text_classification_arabic5]],TextClassificationList[text_classification_arabic],0),1)</f>
        <v>#N/A</v>
      </c>
    </row>
    <row r="2087" spans="1:49" x14ac:dyDescent="0.2">
      <c r="A2087">
        <v>1.3345203716058112E+18</v>
      </c>
      <c r="B2087">
        <v>1.3345203716058112E+18</v>
      </c>
      <c r="C2087" t="s">
        <v>8156</v>
      </c>
      <c r="D2087" s="1">
        <v>44168</v>
      </c>
      <c r="E2087" s="2">
        <v>0.72945601851851849</v>
      </c>
      <c r="F2087">
        <v>200</v>
      </c>
      <c r="G2087">
        <v>1889611729</v>
      </c>
      <c r="H2087" t="s">
        <v>354</v>
      </c>
      <c r="I2087" t="s">
        <v>355</v>
      </c>
      <c r="J2087" t="s">
        <v>265</v>
      </c>
      <c r="K2087" t="s">
        <v>8157</v>
      </c>
      <c r="L2087" t="s">
        <v>266</v>
      </c>
      <c r="M2087" t="s">
        <v>267</v>
      </c>
      <c r="N2087" t="s">
        <v>267</v>
      </c>
      <c r="O2087" t="s">
        <v>267</v>
      </c>
      <c r="P2087">
        <v>0</v>
      </c>
      <c r="Q2087">
        <v>2</v>
      </c>
      <c r="R2087">
        <v>2</v>
      </c>
      <c r="S2087" t="s">
        <v>8158</v>
      </c>
      <c r="T2087" t="s">
        <v>267</v>
      </c>
      <c r="U2087" t="s">
        <v>8159</v>
      </c>
      <c r="V2087" t="b">
        <v>0</v>
      </c>
      <c r="W2087" t="s">
        <v>265</v>
      </c>
      <c r="X2087">
        <v>0</v>
      </c>
      <c r="Y2087" t="s">
        <v>265</v>
      </c>
      <c r="Z2087" t="s">
        <v>265</v>
      </c>
      <c r="AA2087" t="s">
        <v>265</v>
      </c>
      <c r="AB2087" t="s">
        <v>265</v>
      </c>
      <c r="AC2087" t="s">
        <v>265</v>
      </c>
      <c r="AD2087" t="s">
        <v>265</v>
      </c>
      <c r="AE2087" t="s">
        <v>265</v>
      </c>
      <c r="AF2087" t="s">
        <v>267</v>
      </c>
      <c r="AG2087" t="s">
        <v>265</v>
      </c>
      <c r="AH2087" t="s">
        <v>265</v>
      </c>
      <c r="AI2087" t="s">
        <v>265</v>
      </c>
      <c r="AJ2087" t="s">
        <v>265</v>
      </c>
      <c r="AL2087" t="str">
        <f>IF(Sudan_News12[[#This Row],[relevancy_classification_english]]="Relevant","مناسب",IF(Sudan_News12[[#This Row],[relevancy_classification_english]]="Relevant","عَرَضِيّ",""))</f>
        <v/>
      </c>
      <c r="AN2087" t="str">
        <f>IF(Sudan_News12[[#This Row],[sentiment_analysis_english]]="Negative","سلبي",IF(Sudan_News12[[#This Row],[sentiment_analysis_english]]="Neutral","حيادي",IF(Sudan_News12[[#This Row],[sentiment_analysis_english]]="Positive","إيجابي","")))</f>
        <v/>
      </c>
      <c r="AO2087" t="e">
        <f>INDEX(TextClassificationList[],MATCH(Sudan_News12[[#This Row],[text_classification_arabic]],TextClassificationList[text_classification_arabic],0),1)</f>
        <v>#N/A</v>
      </c>
      <c r="AQ2087" t="e">
        <f>INDEX(TextClassificationList[],MATCH(Sudan_News12[[#This Row],[text_classification_arabic2]],TextClassificationList[text_classification_arabic],0),1)</f>
        <v>#N/A</v>
      </c>
      <c r="AS2087" t="e">
        <f>INDEX(TextClassificationList[],MATCH(Sudan_News12[[#This Row],[text_classification_arabic3]],TextClassificationList[text_classification_arabic],0),1)</f>
        <v>#N/A</v>
      </c>
      <c r="AU2087" t="e">
        <f>INDEX(TextClassificationList[],MATCH(Sudan_News12[[#This Row],[text_classification_arabic4]],TextClassificationList[text_classification_arabic],0),1)</f>
        <v>#N/A</v>
      </c>
      <c r="AW2087" t="e">
        <f>INDEX(TextClassificationList[],MATCH(Sudan_News12[[#This Row],[text_classification_arabic5]],TextClassificationList[text_classification_arabic],0),1)</f>
        <v>#N/A</v>
      </c>
    </row>
    <row r="2088" spans="1:49" x14ac:dyDescent="0.2">
      <c r="A2088">
        <v>1.3344836382018314E+18</v>
      </c>
      <c r="B2088">
        <v>1.3342112538463724E+18</v>
      </c>
      <c r="C2088" t="s">
        <v>8160</v>
      </c>
      <c r="D2088" s="1">
        <v>44168</v>
      </c>
      <c r="E2088" s="2">
        <v>0.62809027777777782</v>
      </c>
      <c r="F2088">
        <v>200</v>
      </c>
      <c r="G2088">
        <v>1889611729</v>
      </c>
      <c r="H2088" t="s">
        <v>354</v>
      </c>
      <c r="I2088" t="s">
        <v>355</v>
      </c>
      <c r="J2088" t="s">
        <v>265</v>
      </c>
      <c r="K2088" t="s">
        <v>2551</v>
      </c>
      <c r="L2088" t="s">
        <v>266</v>
      </c>
      <c r="M2088" t="s">
        <v>267</v>
      </c>
      <c r="N2088" t="s">
        <v>267</v>
      </c>
      <c r="O2088" t="s">
        <v>267</v>
      </c>
      <c r="P2088">
        <v>0</v>
      </c>
      <c r="Q2088">
        <v>0</v>
      </c>
      <c r="R2088">
        <v>0</v>
      </c>
      <c r="S2088" t="s">
        <v>267</v>
      </c>
      <c r="T2088" t="s">
        <v>267</v>
      </c>
      <c r="U2088" t="s">
        <v>8161</v>
      </c>
      <c r="V2088" t="b">
        <v>0</v>
      </c>
      <c r="W2088" t="s">
        <v>265</v>
      </c>
      <c r="X2088">
        <v>0</v>
      </c>
      <c r="Y2088" t="s">
        <v>265</v>
      </c>
      <c r="Z2088" t="s">
        <v>265</v>
      </c>
      <c r="AA2088" t="s">
        <v>265</v>
      </c>
      <c r="AB2088" t="s">
        <v>265</v>
      </c>
      <c r="AC2088" t="s">
        <v>265</v>
      </c>
      <c r="AD2088" t="s">
        <v>265</v>
      </c>
      <c r="AE2088" t="s">
        <v>265</v>
      </c>
      <c r="AF2088" t="s">
        <v>1251</v>
      </c>
      <c r="AG2088" t="s">
        <v>265</v>
      </c>
      <c r="AH2088" t="s">
        <v>265</v>
      </c>
      <c r="AI2088" t="s">
        <v>265</v>
      </c>
      <c r="AJ2088" t="s">
        <v>265</v>
      </c>
      <c r="AL2088" t="str">
        <f>IF(Sudan_News12[[#This Row],[relevancy_classification_english]]="Relevant","مناسب",IF(Sudan_News12[[#This Row],[relevancy_classification_english]]="Relevant","عَرَضِيّ",""))</f>
        <v/>
      </c>
      <c r="AN2088" t="str">
        <f>IF(Sudan_News12[[#This Row],[sentiment_analysis_english]]="Negative","سلبي",IF(Sudan_News12[[#This Row],[sentiment_analysis_english]]="Neutral","حيادي",IF(Sudan_News12[[#This Row],[sentiment_analysis_english]]="Positive","إيجابي","")))</f>
        <v/>
      </c>
      <c r="AO2088" t="e">
        <f>INDEX(TextClassificationList[],MATCH(Sudan_News12[[#This Row],[text_classification_arabic]],TextClassificationList[text_classification_arabic],0),1)</f>
        <v>#N/A</v>
      </c>
      <c r="AQ2088" t="e">
        <f>INDEX(TextClassificationList[],MATCH(Sudan_News12[[#This Row],[text_classification_arabic2]],TextClassificationList[text_classification_arabic],0),1)</f>
        <v>#N/A</v>
      </c>
      <c r="AS2088" t="e">
        <f>INDEX(TextClassificationList[],MATCH(Sudan_News12[[#This Row],[text_classification_arabic3]],TextClassificationList[text_classification_arabic],0),1)</f>
        <v>#N/A</v>
      </c>
      <c r="AU2088" t="e">
        <f>INDEX(TextClassificationList[],MATCH(Sudan_News12[[#This Row],[text_classification_arabic4]],TextClassificationList[text_classification_arabic],0),1)</f>
        <v>#N/A</v>
      </c>
      <c r="AW2088" t="e">
        <f>INDEX(TextClassificationList[],MATCH(Sudan_News12[[#This Row],[text_classification_arabic5]],TextClassificationList[text_classification_arabic],0),1)</f>
        <v>#N/A</v>
      </c>
    </row>
    <row r="2089" spans="1:49" x14ac:dyDescent="0.2">
      <c r="A2089">
        <v>1.3344785767715348E+18</v>
      </c>
      <c r="B2089">
        <v>1.3344785767715348E+18</v>
      </c>
      <c r="C2089" t="s">
        <v>8162</v>
      </c>
      <c r="D2089" s="1">
        <v>44168</v>
      </c>
      <c r="E2089" s="2">
        <v>0.61412037037037037</v>
      </c>
      <c r="F2089">
        <v>200</v>
      </c>
      <c r="G2089">
        <v>1889611729</v>
      </c>
      <c r="H2089" t="s">
        <v>354</v>
      </c>
      <c r="I2089" t="s">
        <v>355</v>
      </c>
      <c r="J2089" t="s">
        <v>265</v>
      </c>
      <c r="K2089" t="s">
        <v>8163</v>
      </c>
      <c r="L2089" t="s">
        <v>266</v>
      </c>
      <c r="M2089" t="s">
        <v>267</v>
      </c>
      <c r="N2089" t="s">
        <v>267</v>
      </c>
      <c r="O2089" t="s">
        <v>8164</v>
      </c>
      <c r="P2089">
        <v>0</v>
      </c>
      <c r="Q2089">
        <v>0</v>
      </c>
      <c r="R2089">
        <v>0</v>
      </c>
      <c r="S2089" t="s">
        <v>269</v>
      </c>
      <c r="T2089" t="s">
        <v>267</v>
      </c>
      <c r="U2089" t="s">
        <v>8165</v>
      </c>
      <c r="V2089" t="b">
        <v>0</v>
      </c>
      <c r="W2089" t="s">
        <v>265</v>
      </c>
      <c r="X2089">
        <v>1</v>
      </c>
      <c r="Y2089" t="s">
        <v>8166</v>
      </c>
      <c r="Z2089" t="s">
        <v>265</v>
      </c>
      <c r="AA2089" t="s">
        <v>265</v>
      </c>
      <c r="AB2089" t="s">
        <v>265</v>
      </c>
      <c r="AC2089" t="s">
        <v>265</v>
      </c>
      <c r="AD2089" t="s">
        <v>265</v>
      </c>
      <c r="AE2089" t="s">
        <v>265</v>
      </c>
      <c r="AF2089" t="s">
        <v>267</v>
      </c>
      <c r="AG2089" t="s">
        <v>265</v>
      </c>
      <c r="AH2089" t="s">
        <v>265</v>
      </c>
      <c r="AI2089" t="s">
        <v>265</v>
      </c>
      <c r="AJ2089" t="s">
        <v>265</v>
      </c>
      <c r="AL2089" t="str">
        <f>IF(Sudan_News12[[#This Row],[relevancy_classification_english]]="Relevant","مناسب",IF(Sudan_News12[[#This Row],[relevancy_classification_english]]="Relevant","عَرَضِيّ",""))</f>
        <v/>
      </c>
      <c r="AN2089" t="str">
        <f>IF(Sudan_News12[[#This Row],[sentiment_analysis_english]]="Negative","سلبي",IF(Sudan_News12[[#This Row],[sentiment_analysis_english]]="Neutral","حيادي",IF(Sudan_News12[[#This Row],[sentiment_analysis_english]]="Positive","إيجابي","")))</f>
        <v/>
      </c>
      <c r="AO2089" t="e">
        <f>INDEX(TextClassificationList[],MATCH(Sudan_News12[[#This Row],[text_classification_arabic]],TextClassificationList[text_classification_arabic],0),1)</f>
        <v>#N/A</v>
      </c>
      <c r="AQ2089" t="e">
        <f>INDEX(TextClassificationList[],MATCH(Sudan_News12[[#This Row],[text_classification_arabic2]],TextClassificationList[text_classification_arabic],0),1)</f>
        <v>#N/A</v>
      </c>
      <c r="AS2089" t="e">
        <f>INDEX(TextClassificationList[],MATCH(Sudan_News12[[#This Row],[text_classification_arabic3]],TextClassificationList[text_classification_arabic],0),1)</f>
        <v>#N/A</v>
      </c>
      <c r="AU2089" t="e">
        <f>INDEX(TextClassificationList[],MATCH(Sudan_News12[[#This Row],[text_classification_arabic4]],TextClassificationList[text_classification_arabic],0),1)</f>
        <v>#N/A</v>
      </c>
      <c r="AW2089" t="e">
        <f>INDEX(TextClassificationList[],MATCH(Sudan_News12[[#This Row],[text_classification_arabic5]],TextClassificationList[text_classification_arabic],0),1)</f>
        <v>#N/A</v>
      </c>
    </row>
    <row r="2090" spans="1:49" x14ac:dyDescent="0.2">
      <c r="A2090">
        <v>1.3343531280078807E+18</v>
      </c>
      <c r="B2090">
        <v>1.3343531280078807E+18</v>
      </c>
      <c r="C2090" t="s">
        <v>8167</v>
      </c>
      <c r="D2090" s="1">
        <v>44168</v>
      </c>
      <c r="E2090" s="2">
        <v>0.26795138888888886</v>
      </c>
      <c r="F2090">
        <v>200</v>
      </c>
      <c r="G2090">
        <v>1889611729</v>
      </c>
      <c r="H2090" t="s">
        <v>354</v>
      </c>
      <c r="I2090" t="s">
        <v>355</v>
      </c>
      <c r="J2090" t="s">
        <v>265</v>
      </c>
      <c r="K2090" t="s">
        <v>8168</v>
      </c>
      <c r="L2090" t="s">
        <v>266</v>
      </c>
      <c r="M2090" t="s">
        <v>267</v>
      </c>
      <c r="N2090" t="s">
        <v>267</v>
      </c>
      <c r="O2090" t="s">
        <v>8169</v>
      </c>
      <c r="P2090">
        <v>0</v>
      </c>
      <c r="Q2090">
        <v>0</v>
      </c>
      <c r="R2090">
        <v>0</v>
      </c>
      <c r="S2090" t="s">
        <v>267</v>
      </c>
      <c r="T2090" t="s">
        <v>267</v>
      </c>
      <c r="U2090" t="s">
        <v>8170</v>
      </c>
      <c r="V2090" t="b">
        <v>0</v>
      </c>
      <c r="W2090" t="s">
        <v>265</v>
      </c>
      <c r="X2090">
        <v>1</v>
      </c>
      <c r="Y2090" t="s">
        <v>8171</v>
      </c>
      <c r="Z2090" t="s">
        <v>265</v>
      </c>
      <c r="AA2090" t="s">
        <v>265</v>
      </c>
      <c r="AB2090" t="s">
        <v>265</v>
      </c>
      <c r="AC2090" t="s">
        <v>265</v>
      </c>
      <c r="AD2090" t="s">
        <v>265</v>
      </c>
      <c r="AE2090" t="s">
        <v>265</v>
      </c>
      <c r="AF2090" t="s">
        <v>267</v>
      </c>
      <c r="AG2090" t="s">
        <v>265</v>
      </c>
      <c r="AH2090" t="s">
        <v>265</v>
      </c>
      <c r="AI2090" t="s">
        <v>265</v>
      </c>
      <c r="AJ2090" t="s">
        <v>265</v>
      </c>
      <c r="AL2090" t="str">
        <f>IF(Sudan_News12[[#This Row],[relevancy_classification_english]]="Relevant","مناسب",IF(Sudan_News12[[#This Row],[relevancy_classification_english]]="Relevant","عَرَضِيّ",""))</f>
        <v/>
      </c>
      <c r="AN2090" t="str">
        <f>IF(Sudan_News12[[#This Row],[sentiment_analysis_english]]="Negative","سلبي",IF(Sudan_News12[[#This Row],[sentiment_analysis_english]]="Neutral","حيادي",IF(Sudan_News12[[#This Row],[sentiment_analysis_english]]="Positive","إيجابي","")))</f>
        <v/>
      </c>
      <c r="AO2090" t="e">
        <f>INDEX(TextClassificationList[],MATCH(Sudan_News12[[#This Row],[text_classification_arabic]],TextClassificationList[text_classification_arabic],0),1)</f>
        <v>#N/A</v>
      </c>
      <c r="AQ2090" t="e">
        <f>INDEX(TextClassificationList[],MATCH(Sudan_News12[[#This Row],[text_classification_arabic2]],TextClassificationList[text_classification_arabic],0),1)</f>
        <v>#N/A</v>
      </c>
      <c r="AS2090" t="e">
        <f>INDEX(TextClassificationList[],MATCH(Sudan_News12[[#This Row],[text_classification_arabic3]],TextClassificationList[text_classification_arabic],0),1)</f>
        <v>#N/A</v>
      </c>
      <c r="AU2090" t="e">
        <f>INDEX(TextClassificationList[],MATCH(Sudan_News12[[#This Row],[text_classification_arabic4]],TextClassificationList[text_classification_arabic],0),1)</f>
        <v>#N/A</v>
      </c>
      <c r="AW2090" t="e">
        <f>INDEX(TextClassificationList[],MATCH(Sudan_News12[[#This Row],[text_classification_arabic5]],TextClassificationList[text_classification_arabic],0),1)</f>
        <v>#N/A</v>
      </c>
    </row>
    <row r="2091" spans="1:49" x14ac:dyDescent="0.2">
      <c r="A2091">
        <v>1.3342915781442437E+18</v>
      </c>
      <c r="B2091">
        <v>1.3342915781442437E+18</v>
      </c>
      <c r="C2091" t="s">
        <v>8172</v>
      </c>
      <c r="D2091" s="1">
        <v>44168</v>
      </c>
      <c r="E2091" s="2">
        <v>9.8101851851851857E-2</v>
      </c>
      <c r="F2091">
        <v>200</v>
      </c>
      <c r="G2091">
        <v>1889611729</v>
      </c>
      <c r="H2091" t="s">
        <v>354</v>
      </c>
      <c r="I2091" t="s">
        <v>355</v>
      </c>
      <c r="J2091" t="s">
        <v>265</v>
      </c>
      <c r="K2091" t="s">
        <v>8173</v>
      </c>
      <c r="L2091" t="s">
        <v>278</v>
      </c>
      <c r="M2091" t="s">
        <v>267</v>
      </c>
      <c r="N2091" t="s">
        <v>267</v>
      </c>
      <c r="O2091" t="s">
        <v>8174</v>
      </c>
      <c r="P2091">
        <v>0</v>
      </c>
      <c r="Q2091">
        <v>0</v>
      </c>
      <c r="R2091">
        <v>0</v>
      </c>
      <c r="S2091" t="s">
        <v>8175</v>
      </c>
      <c r="T2091" t="s">
        <v>267</v>
      </c>
      <c r="U2091" t="s">
        <v>8176</v>
      </c>
      <c r="V2091" t="b">
        <v>0</v>
      </c>
      <c r="W2091" t="s">
        <v>265</v>
      </c>
      <c r="X2091">
        <v>1</v>
      </c>
      <c r="Y2091" t="s">
        <v>8177</v>
      </c>
      <c r="Z2091" t="s">
        <v>265</v>
      </c>
      <c r="AA2091" t="s">
        <v>265</v>
      </c>
      <c r="AB2091" t="s">
        <v>265</v>
      </c>
      <c r="AC2091" t="s">
        <v>265</v>
      </c>
      <c r="AD2091" t="s">
        <v>265</v>
      </c>
      <c r="AE2091" t="s">
        <v>265</v>
      </c>
      <c r="AF2091" t="s">
        <v>267</v>
      </c>
      <c r="AG2091" t="s">
        <v>265</v>
      </c>
      <c r="AH2091" t="s">
        <v>265</v>
      </c>
      <c r="AI2091" t="s">
        <v>265</v>
      </c>
      <c r="AJ2091" t="s">
        <v>265</v>
      </c>
      <c r="AL2091" t="str">
        <f>IF(Sudan_News12[[#This Row],[relevancy_classification_english]]="Relevant","مناسب",IF(Sudan_News12[[#This Row],[relevancy_classification_english]]="Relevant","عَرَضِيّ",""))</f>
        <v/>
      </c>
      <c r="AN2091" t="str">
        <f>IF(Sudan_News12[[#This Row],[sentiment_analysis_english]]="Negative","سلبي",IF(Sudan_News12[[#This Row],[sentiment_analysis_english]]="Neutral","حيادي",IF(Sudan_News12[[#This Row],[sentiment_analysis_english]]="Positive","إيجابي","")))</f>
        <v/>
      </c>
      <c r="AO2091" t="e">
        <f>INDEX(TextClassificationList[],MATCH(Sudan_News12[[#This Row],[text_classification_arabic]],TextClassificationList[text_classification_arabic],0),1)</f>
        <v>#N/A</v>
      </c>
      <c r="AQ2091" t="e">
        <f>INDEX(TextClassificationList[],MATCH(Sudan_News12[[#This Row],[text_classification_arabic2]],TextClassificationList[text_classification_arabic],0),1)</f>
        <v>#N/A</v>
      </c>
      <c r="AS2091" t="e">
        <f>INDEX(TextClassificationList[],MATCH(Sudan_News12[[#This Row],[text_classification_arabic3]],TextClassificationList[text_classification_arabic],0),1)</f>
        <v>#N/A</v>
      </c>
      <c r="AU2091" t="e">
        <f>INDEX(TextClassificationList[],MATCH(Sudan_News12[[#This Row],[text_classification_arabic4]],TextClassificationList[text_classification_arabic],0),1)</f>
        <v>#N/A</v>
      </c>
      <c r="AW2091" t="e">
        <f>INDEX(TextClassificationList[],MATCH(Sudan_News12[[#This Row],[text_classification_arabic5]],TextClassificationList[text_classification_arabic],0),1)</f>
        <v>#N/A</v>
      </c>
    </row>
    <row r="2092" spans="1:49" x14ac:dyDescent="0.2">
      <c r="A2092">
        <v>1.3342093628024709E+18</v>
      </c>
      <c r="B2092">
        <v>1.3342093628024709E+18</v>
      </c>
      <c r="C2092" t="s">
        <v>8178</v>
      </c>
      <c r="D2092" s="1">
        <v>44167</v>
      </c>
      <c r="E2092" s="2">
        <v>0.87123842592592593</v>
      </c>
      <c r="F2092">
        <v>200</v>
      </c>
      <c r="G2092">
        <v>1889611729</v>
      </c>
      <c r="H2092" t="s">
        <v>354</v>
      </c>
      <c r="I2092" t="s">
        <v>355</v>
      </c>
      <c r="J2092" t="s">
        <v>265</v>
      </c>
      <c r="K2092" t="s">
        <v>8179</v>
      </c>
      <c r="L2092" t="s">
        <v>266</v>
      </c>
      <c r="M2092" t="s">
        <v>267</v>
      </c>
      <c r="N2092" t="s">
        <v>267</v>
      </c>
      <c r="O2092" t="s">
        <v>267</v>
      </c>
      <c r="P2092">
        <v>0</v>
      </c>
      <c r="Q2092">
        <v>1</v>
      </c>
      <c r="R2092">
        <v>1</v>
      </c>
      <c r="S2092" t="s">
        <v>8180</v>
      </c>
      <c r="T2092" t="s">
        <v>267</v>
      </c>
      <c r="U2092" t="s">
        <v>8181</v>
      </c>
      <c r="V2092" t="b">
        <v>0</v>
      </c>
      <c r="W2092" t="s">
        <v>265</v>
      </c>
      <c r="X2092">
        <v>0</v>
      </c>
      <c r="Y2092" t="s">
        <v>265</v>
      </c>
      <c r="Z2092" t="s">
        <v>265</v>
      </c>
      <c r="AA2092" t="s">
        <v>265</v>
      </c>
      <c r="AB2092" t="s">
        <v>265</v>
      </c>
      <c r="AC2092" t="s">
        <v>265</v>
      </c>
      <c r="AD2092" t="s">
        <v>265</v>
      </c>
      <c r="AE2092" t="s">
        <v>265</v>
      </c>
      <c r="AF2092" t="s">
        <v>267</v>
      </c>
      <c r="AG2092" t="s">
        <v>265</v>
      </c>
      <c r="AH2092" t="s">
        <v>265</v>
      </c>
      <c r="AI2092" t="s">
        <v>265</v>
      </c>
      <c r="AJ2092" t="s">
        <v>265</v>
      </c>
      <c r="AL2092" t="str">
        <f>IF(Sudan_News12[[#This Row],[relevancy_classification_english]]="Relevant","مناسب",IF(Sudan_News12[[#This Row],[relevancy_classification_english]]="Relevant","عَرَضِيّ",""))</f>
        <v/>
      </c>
      <c r="AN2092" t="str">
        <f>IF(Sudan_News12[[#This Row],[sentiment_analysis_english]]="Negative","سلبي",IF(Sudan_News12[[#This Row],[sentiment_analysis_english]]="Neutral","حيادي",IF(Sudan_News12[[#This Row],[sentiment_analysis_english]]="Positive","إيجابي","")))</f>
        <v/>
      </c>
      <c r="AO2092" t="e">
        <f>INDEX(TextClassificationList[],MATCH(Sudan_News12[[#This Row],[text_classification_arabic]],TextClassificationList[text_classification_arabic],0),1)</f>
        <v>#N/A</v>
      </c>
      <c r="AQ2092" t="e">
        <f>INDEX(TextClassificationList[],MATCH(Sudan_News12[[#This Row],[text_classification_arabic2]],TextClassificationList[text_classification_arabic],0),1)</f>
        <v>#N/A</v>
      </c>
      <c r="AS2092" t="e">
        <f>INDEX(TextClassificationList[],MATCH(Sudan_News12[[#This Row],[text_classification_arabic3]],TextClassificationList[text_classification_arabic],0),1)</f>
        <v>#N/A</v>
      </c>
      <c r="AU2092" t="e">
        <f>INDEX(TextClassificationList[],MATCH(Sudan_News12[[#This Row],[text_classification_arabic4]],TextClassificationList[text_classification_arabic],0),1)</f>
        <v>#N/A</v>
      </c>
      <c r="AW2092" t="e">
        <f>INDEX(TextClassificationList[],MATCH(Sudan_News12[[#This Row],[text_classification_arabic5]],TextClassificationList[text_classification_arabic],0),1)</f>
        <v>#N/A</v>
      </c>
    </row>
    <row r="2093" spans="1:49" x14ac:dyDescent="0.2">
      <c r="A2093">
        <v>1.3341493061111767E+18</v>
      </c>
      <c r="B2093">
        <v>1.3341493061111767E+18</v>
      </c>
      <c r="C2093" t="s">
        <v>8182</v>
      </c>
      <c r="D2093" s="1">
        <v>44167</v>
      </c>
      <c r="E2093" s="2">
        <v>0.70550925925925922</v>
      </c>
      <c r="F2093">
        <v>200</v>
      </c>
      <c r="G2093">
        <v>1889611729</v>
      </c>
      <c r="H2093" t="s">
        <v>354</v>
      </c>
      <c r="I2093" t="s">
        <v>355</v>
      </c>
      <c r="J2093" t="s">
        <v>265</v>
      </c>
      <c r="K2093" t="s">
        <v>8183</v>
      </c>
      <c r="L2093" t="s">
        <v>273</v>
      </c>
      <c r="M2093" t="s">
        <v>267</v>
      </c>
      <c r="N2093" t="s">
        <v>8184</v>
      </c>
      <c r="O2093" t="s">
        <v>267</v>
      </c>
      <c r="P2093">
        <v>0</v>
      </c>
      <c r="Q2093">
        <v>0</v>
      </c>
      <c r="R2093">
        <v>0</v>
      </c>
      <c r="S2093" t="s">
        <v>267</v>
      </c>
      <c r="T2093" t="s">
        <v>267</v>
      </c>
      <c r="U2093" t="s">
        <v>8185</v>
      </c>
      <c r="V2093" t="b">
        <v>0</v>
      </c>
      <c r="W2093" t="s">
        <v>265</v>
      </c>
      <c r="X2093">
        <v>0</v>
      </c>
      <c r="Y2093" t="s">
        <v>265</v>
      </c>
      <c r="Z2093" t="s">
        <v>265</v>
      </c>
      <c r="AA2093" t="s">
        <v>265</v>
      </c>
      <c r="AB2093" t="s">
        <v>265</v>
      </c>
      <c r="AC2093" t="s">
        <v>265</v>
      </c>
      <c r="AD2093" t="s">
        <v>265</v>
      </c>
      <c r="AE2093" t="s">
        <v>265</v>
      </c>
      <c r="AF2093" t="s">
        <v>267</v>
      </c>
      <c r="AG2093" t="s">
        <v>265</v>
      </c>
      <c r="AH2093" t="s">
        <v>265</v>
      </c>
      <c r="AI2093" t="s">
        <v>265</v>
      </c>
      <c r="AJ2093" t="s">
        <v>265</v>
      </c>
      <c r="AL2093" t="str">
        <f>IF(Sudan_News12[[#This Row],[relevancy_classification_english]]="Relevant","مناسب",IF(Sudan_News12[[#This Row],[relevancy_classification_english]]="Relevant","عَرَضِيّ",""))</f>
        <v/>
      </c>
      <c r="AN2093" t="str">
        <f>IF(Sudan_News12[[#This Row],[sentiment_analysis_english]]="Negative","سلبي",IF(Sudan_News12[[#This Row],[sentiment_analysis_english]]="Neutral","حيادي",IF(Sudan_News12[[#This Row],[sentiment_analysis_english]]="Positive","إيجابي","")))</f>
        <v/>
      </c>
      <c r="AO2093" t="e">
        <f>INDEX(TextClassificationList[],MATCH(Sudan_News12[[#This Row],[text_classification_arabic]],TextClassificationList[text_classification_arabic],0),1)</f>
        <v>#N/A</v>
      </c>
      <c r="AQ2093" t="e">
        <f>INDEX(TextClassificationList[],MATCH(Sudan_News12[[#This Row],[text_classification_arabic2]],TextClassificationList[text_classification_arabic],0),1)</f>
        <v>#N/A</v>
      </c>
      <c r="AS2093" t="e">
        <f>INDEX(TextClassificationList[],MATCH(Sudan_News12[[#This Row],[text_classification_arabic3]],TextClassificationList[text_classification_arabic],0),1)</f>
        <v>#N/A</v>
      </c>
      <c r="AU2093" t="e">
        <f>INDEX(TextClassificationList[],MATCH(Sudan_News12[[#This Row],[text_classification_arabic4]],TextClassificationList[text_classification_arabic],0),1)</f>
        <v>#N/A</v>
      </c>
      <c r="AW2093" t="e">
        <f>INDEX(TextClassificationList[],MATCH(Sudan_News12[[#This Row],[text_classification_arabic5]],TextClassificationList[text_classification_arabic],0),1)</f>
        <v>#N/A</v>
      </c>
    </row>
    <row r="2094" spans="1:49" x14ac:dyDescent="0.2">
      <c r="A2094">
        <v>1.3341486371532595E+18</v>
      </c>
      <c r="B2094">
        <v>1.3341486371532595E+18</v>
      </c>
      <c r="C2094" t="s">
        <v>8186</v>
      </c>
      <c r="D2094" s="1">
        <v>44167</v>
      </c>
      <c r="E2094" s="2">
        <v>0.70366898148148149</v>
      </c>
      <c r="F2094">
        <v>200</v>
      </c>
      <c r="G2094">
        <v>1889611729</v>
      </c>
      <c r="H2094" t="s">
        <v>354</v>
      </c>
      <c r="I2094" t="s">
        <v>355</v>
      </c>
      <c r="J2094" t="s">
        <v>265</v>
      </c>
      <c r="K2094" t="s">
        <v>8187</v>
      </c>
      <c r="L2094" t="s">
        <v>266</v>
      </c>
      <c r="M2094" t="s">
        <v>267</v>
      </c>
      <c r="N2094" t="s">
        <v>8188</v>
      </c>
      <c r="O2094" t="s">
        <v>267</v>
      </c>
      <c r="P2094">
        <v>0</v>
      </c>
      <c r="Q2094">
        <v>0</v>
      </c>
      <c r="R2094">
        <v>0</v>
      </c>
      <c r="S2094" t="s">
        <v>267</v>
      </c>
      <c r="T2094" t="s">
        <v>267</v>
      </c>
      <c r="U2094" t="s">
        <v>8189</v>
      </c>
      <c r="V2094" t="b">
        <v>0</v>
      </c>
      <c r="W2094" t="s">
        <v>265</v>
      </c>
      <c r="X2094">
        <v>0</v>
      </c>
      <c r="Y2094" t="s">
        <v>265</v>
      </c>
      <c r="Z2094" t="s">
        <v>265</v>
      </c>
      <c r="AA2094" t="s">
        <v>265</v>
      </c>
      <c r="AB2094" t="s">
        <v>265</v>
      </c>
      <c r="AC2094" t="s">
        <v>265</v>
      </c>
      <c r="AD2094" t="s">
        <v>265</v>
      </c>
      <c r="AE2094" t="s">
        <v>265</v>
      </c>
      <c r="AF2094" t="s">
        <v>267</v>
      </c>
      <c r="AG2094" t="s">
        <v>265</v>
      </c>
      <c r="AH2094" t="s">
        <v>265</v>
      </c>
      <c r="AI2094" t="s">
        <v>265</v>
      </c>
      <c r="AJ2094" t="s">
        <v>265</v>
      </c>
      <c r="AL2094" t="str">
        <f>IF(Sudan_News12[[#This Row],[relevancy_classification_english]]="Relevant","مناسب",IF(Sudan_News12[[#This Row],[relevancy_classification_english]]="Relevant","عَرَضِيّ",""))</f>
        <v/>
      </c>
      <c r="AN2094" t="str">
        <f>IF(Sudan_News12[[#This Row],[sentiment_analysis_english]]="Negative","سلبي",IF(Sudan_News12[[#This Row],[sentiment_analysis_english]]="Neutral","حيادي",IF(Sudan_News12[[#This Row],[sentiment_analysis_english]]="Positive","إيجابي","")))</f>
        <v/>
      </c>
      <c r="AO2094" t="e">
        <f>INDEX(TextClassificationList[],MATCH(Sudan_News12[[#This Row],[text_classification_arabic]],TextClassificationList[text_classification_arabic],0),1)</f>
        <v>#N/A</v>
      </c>
      <c r="AQ2094" t="e">
        <f>INDEX(TextClassificationList[],MATCH(Sudan_News12[[#This Row],[text_classification_arabic2]],TextClassificationList[text_classification_arabic],0),1)</f>
        <v>#N/A</v>
      </c>
      <c r="AS2094" t="e">
        <f>INDEX(TextClassificationList[],MATCH(Sudan_News12[[#This Row],[text_classification_arabic3]],TextClassificationList[text_classification_arabic],0),1)</f>
        <v>#N/A</v>
      </c>
      <c r="AU2094" t="e">
        <f>INDEX(TextClassificationList[],MATCH(Sudan_News12[[#This Row],[text_classification_arabic4]],TextClassificationList[text_classification_arabic],0),1)</f>
        <v>#N/A</v>
      </c>
      <c r="AW2094" t="e">
        <f>INDEX(TextClassificationList[],MATCH(Sudan_News12[[#This Row],[text_classification_arabic5]],TextClassificationList[text_classification_arabic],0),1)</f>
        <v>#N/A</v>
      </c>
    </row>
    <row r="2095" spans="1:49" x14ac:dyDescent="0.2">
      <c r="A2095">
        <v>1.334147822657151E+18</v>
      </c>
      <c r="B2095">
        <v>1.334147822657151E+18</v>
      </c>
      <c r="C2095" t="s">
        <v>8190</v>
      </c>
      <c r="D2095" s="1">
        <v>44167</v>
      </c>
      <c r="E2095" s="2">
        <v>0.70141203703703703</v>
      </c>
      <c r="F2095">
        <v>200</v>
      </c>
      <c r="G2095">
        <v>1889611729</v>
      </c>
      <c r="H2095" t="s">
        <v>354</v>
      </c>
      <c r="I2095" t="s">
        <v>355</v>
      </c>
      <c r="J2095" t="s">
        <v>265</v>
      </c>
      <c r="K2095" t="s">
        <v>8191</v>
      </c>
      <c r="L2095" t="s">
        <v>273</v>
      </c>
      <c r="M2095" t="s">
        <v>267</v>
      </c>
      <c r="N2095" t="s">
        <v>8192</v>
      </c>
      <c r="O2095" t="s">
        <v>267</v>
      </c>
      <c r="P2095">
        <v>0</v>
      </c>
      <c r="Q2095">
        <v>0</v>
      </c>
      <c r="R2095">
        <v>0</v>
      </c>
      <c r="S2095" t="s">
        <v>267</v>
      </c>
      <c r="T2095" t="s">
        <v>267</v>
      </c>
      <c r="U2095" t="s">
        <v>8193</v>
      </c>
      <c r="V2095" t="b">
        <v>0</v>
      </c>
      <c r="W2095" t="s">
        <v>265</v>
      </c>
      <c r="X2095">
        <v>0</v>
      </c>
      <c r="Y2095" t="s">
        <v>265</v>
      </c>
      <c r="Z2095" t="s">
        <v>265</v>
      </c>
      <c r="AA2095" t="s">
        <v>265</v>
      </c>
      <c r="AB2095" t="s">
        <v>265</v>
      </c>
      <c r="AC2095" t="s">
        <v>265</v>
      </c>
      <c r="AD2095" t="s">
        <v>265</v>
      </c>
      <c r="AE2095" t="s">
        <v>265</v>
      </c>
      <c r="AF2095" t="s">
        <v>267</v>
      </c>
      <c r="AG2095" t="s">
        <v>265</v>
      </c>
      <c r="AH2095" t="s">
        <v>265</v>
      </c>
      <c r="AI2095" t="s">
        <v>265</v>
      </c>
      <c r="AJ2095" t="s">
        <v>265</v>
      </c>
      <c r="AL2095" t="str">
        <f>IF(Sudan_News12[[#This Row],[relevancy_classification_english]]="Relevant","مناسب",IF(Sudan_News12[[#This Row],[relevancy_classification_english]]="Relevant","عَرَضِيّ",""))</f>
        <v/>
      </c>
      <c r="AN2095" t="str">
        <f>IF(Sudan_News12[[#This Row],[sentiment_analysis_english]]="Negative","سلبي",IF(Sudan_News12[[#This Row],[sentiment_analysis_english]]="Neutral","حيادي",IF(Sudan_News12[[#This Row],[sentiment_analysis_english]]="Positive","إيجابي","")))</f>
        <v/>
      </c>
      <c r="AO2095" t="e">
        <f>INDEX(TextClassificationList[],MATCH(Sudan_News12[[#This Row],[text_classification_arabic]],TextClassificationList[text_classification_arabic],0),1)</f>
        <v>#N/A</v>
      </c>
      <c r="AQ2095" t="e">
        <f>INDEX(TextClassificationList[],MATCH(Sudan_News12[[#This Row],[text_classification_arabic2]],TextClassificationList[text_classification_arabic],0),1)</f>
        <v>#N/A</v>
      </c>
      <c r="AS2095" t="e">
        <f>INDEX(TextClassificationList[],MATCH(Sudan_News12[[#This Row],[text_classification_arabic3]],TextClassificationList[text_classification_arabic],0),1)</f>
        <v>#N/A</v>
      </c>
      <c r="AU2095" t="e">
        <f>INDEX(TextClassificationList[],MATCH(Sudan_News12[[#This Row],[text_classification_arabic4]],TextClassificationList[text_classification_arabic],0),1)</f>
        <v>#N/A</v>
      </c>
      <c r="AW2095" t="e">
        <f>INDEX(TextClassificationList[],MATCH(Sudan_News12[[#This Row],[text_classification_arabic5]],TextClassificationList[text_classification_arabic],0),1)</f>
        <v>#N/A</v>
      </c>
    </row>
    <row r="2096" spans="1:49" x14ac:dyDescent="0.2">
      <c r="A2096">
        <v>1.3341292430731633E+18</v>
      </c>
      <c r="B2096">
        <v>1.3341292430731633E+18</v>
      </c>
      <c r="C2096" t="s">
        <v>8194</v>
      </c>
      <c r="D2096" s="1">
        <v>44167</v>
      </c>
      <c r="E2096" s="2">
        <v>0.65015046296296297</v>
      </c>
      <c r="F2096">
        <v>200</v>
      </c>
      <c r="G2096">
        <v>1889611729</v>
      </c>
      <c r="H2096" t="s">
        <v>354</v>
      </c>
      <c r="I2096" t="s">
        <v>355</v>
      </c>
      <c r="J2096" t="s">
        <v>265</v>
      </c>
      <c r="K2096" t="s">
        <v>8195</v>
      </c>
      <c r="L2096" t="s">
        <v>266</v>
      </c>
      <c r="M2096" t="s">
        <v>267</v>
      </c>
      <c r="N2096" t="s">
        <v>267</v>
      </c>
      <c r="O2096" t="s">
        <v>267</v>
      </c>
      <c r="P2096">
        <v>0</v>
      </c>
      <c r="Q2096">
        <v>0</v>
      </c>
      <c r="R2096">
        <v>4</v>
      </c>
      <c r="S2096" t="s">
        <v>267</v>
      </c>
      <c r="T2096" t="s">
        <v>267</v>
      </c>
      <c r="U2096" t="s">
        <v>8196</v>
      </c>
      <c r="V2096" t="b">
        <v>0</v>
      </c>
      <c r="W2096" t="s">
        <v>265</v>
      </c>
      <c r="X2096">
        <v>0</v>
      </c>
      <c r="Y2096" t="s">
        <v>265</v>
      </c>
      <c r="Z2096" t="s">
        <v>265</v>
      </c>
      <c r="AA2096" t="s">
        <v>265</v>
      </c>
      <c r="AB2096" t="s">
        <v>265</v>
      </c>
      <c r="AC2096" t="s">
        <v>265</v>
      </c>
      <c r="AD2096" t="s">
        <v>265</v>
      </c>
      <c r="AE2096" t="s">
        <v>265</v>
      </c>
      <c r="AF2096" t="s">
        <v>267</v>
      </c>
      <c r="AG2096" t="s">
        <v>265</v>
      </c>
      <c r="AH2096" t="s">
        <v>265</v>
      </c>
      <c r="AI2096" t="s">
        <v>265</v>
      </c>
      <c r="AJ2096" t="s">
        <v>265</v>
      </c>
      <c r="AL2096" t="str">
        <f>IF(Sudan_News12[[#This Row],[relevancy_classification_english]]="Relevant","مناسب",IF(Sudan_News12[[#This Row],[relevancy_classification_english]]="Relevant","عَرَضِيّ",""))</f>
        <v/>
      </c>
      <c r="AN2096" t="str">
        <f>IF(Sudan_News12[[#This Row],[sentiment_analysis_english]]="Negative","سلبي",IF(Sudan_News12[[#This Row],[sentiment_analysis_english]]="Neutral","حيادي",IF(Sudan_News12[[#This Row],[sentiment_analysis_english]]="Positive","إيجابي","")))</f>
        <v/>
      </c>
      <c r="AO2096" t="e">
        <f>INDEX(TextClassificationList[],MATCH(Sudan_News12[[#This Row],[text_classification_arabic]],TextClassificationList[text_classification_arabic],0),1)</f>
        <v>#N/A</v>
      </c>
      <c r="AQ2096" t="e">
        <f>INDEX(TextClassificationList[],MATCH(Sudan_News12[[#This Row],[text_classification_arabic2]],TextClassificationList[text_classification_arabic],0),1)</f>
        <v>#N/A</v>
      </c>
      <c r="AS2096" t="e">
        <f>INDEX(TextClassificationList[],MATCH(Sudan_News12[[#This Row],[text_classification_arabic3]],TextClassificationList[text_classification_arabic],0),1)</f>
        <v>#N/A</v>
      </c>
      <c r="AU2096" t="e">
        <f>INDEX(TextClassificationList[],MATCH(Sudan_News12[[#This Row],[text_classification_arabic4]],TextClassificationList[text_classification_arabic],0),1)</f>
        <v>#N/A</v>
      </c>
      <c r="AW2096" t="e">
        <f>INDEX(TextClassificationList[],MATCH(Sudan_News12[[#This Row],[text_classification_arabic5]],TextClassificationList[text_classification_arabic],0),1)</f>
        <v>#N/A</v>
      </c>
    </row>
    <row r="2097" spans="1:49" x14ac:dyDescent="0.2">
      <c r="A2097">
        <v>1.3341281111647232E+18</v>
      </c>
      <c r="B2097">
        <v>1.3341281111647232E+18</v>
      </c>
      <c r="C2097" t="s">
        <v>8197</v>
      </c>
      <c r="D2097" s="1">
        <v>44167</v>
      </c>
      <c r="E2097" s="2">
        <v>0.64702546296296293</v>
      </c>
      <c r="F2097">
        <v>200</v>
      </c>
      <c r="G2097">
        <v>1889611729</v>
      </c>
      <c r="H2097" t="s">
        <v>354</v>
      </c>
      <c r="I2097" t="s">
        <v>355</v>
      </c>
      <c r="J2097" t="s">
        <v>265</v>
      </c>
      <c r="K2097" t="s">
        <v>8198</v>
      </c>
      <c r="L2097" t="s">
        <v>266</v>
      </c>
      <c r="M2097" t="s">
        <v>267</v>
      </c>
      <c r="N2097" t="s">
        <v>267</v>
      </c>
      <c r="O2097" t="s">
        <v>267</v>
      </c>
      <c r="P2097">
        <v>0</v>
      </c>
      <c r="Q2097">
        <v>0</v>
      </c>
      <c r="R2097">
        <v>0</v>
      </c>
      <c r="S2097" t="s">
        <v>267</v>
      </c>
      <c r="T2097" t="s">
        <v>267</v>
      </c>
      <c r="U2097" t="s">
        <v>8199</v>
      </c>
      <c r="V2097" t="b">
        <v>0</v>
      </c>
      <c r="W2097" t="s">
        <v>265</v>
      </c>
      <c r="X2097">
        <v>0</v>
      </c>
      <c r="Y2097" t="s">
        <v>265</v>
      </c>
      <c r="Z2097" t="s">
        <v>265</v>
      </c>
      <c r="AA2097" t="s">
        <v>265</v>
      </c>
      <c r="AB2097" t="s">
        <v>265</v>
      </c>
      <c r="AC2097" t="s">
        <v>265</v>
      </c>
      <c r="AD2097" t="s">
        <v>265</v>
      </c>
      <c r="AE2097" t="s">
        <v>265</v>
      </c>
      <c r="AF2097" t="s">
        <v>267</v>
      </c>
      <c r="AG2097" t="s">
        <v>265</v>
      </c>
      <c r="AH2097" t="s">
        <v>265</v>
      </c>
      <c r="AI2097" t="s">
        <v>265</v>
      </c>
      <c r="AJ2097" t="s">
        <v>265</v>
      </c>
      <c r="AL2097" t="str">
        <f>IF(Sudan_News12[[#This Row],[relevancy_classification_english]]="Relevant","مناسب",IF(Sudan_News12[[#This Row],[relevancy_classification_english]]="Relevant","عَرَضِيّ",""))</f>
        <v/>
      </c>
      <c r="AN2097" t="str">
        <f>IF(Sudan_News12[[#This Row],[sentiment_analysis_english]]="Negative","سلبي",IF(Sudan_News12[[#This Row],[sentiment_analysis_english]]="Neutral","حيادي",IF(Sudan_News12[[#This Row],[sentiment_analysis_english]]="Positive","إيجابي","")))</f>
        <v/>
      </c>
      <c r="AO2097" t="e">
        <f>INDEX(TextClassificationList[],MATCH(Sudan_News12[[#This Row],[text_classification_arabic]],TextClassificationList[text_classification_arabic],0),1)</f>
        <v>#N/A</v>
      </c>
      <c r="AQ2097" t="e">
        <f>INDEX(TextClassificationList[],MATCH(Sudan_News12[[#This Row],[text_classification_arabic2]],TextClassificationList[text_classification_arabic],0),1)</f>
        <v>#N/A</v>
      </c>
      <c r="AS2097" t="e">
        <f>INDEX(TextClassificationList[],MATCH(Sudan_News12[[#This Row],[text_classification_arabic3]],TextClassificationList[text_classification_arabic],0),1)</f>
        <v>#N/A</v>
      </c>
      <c r="AU2097" t="e">
        <f>INDEX(TextClassificationList[],MATCH(Sudan_News12[[#This Row],[text_classification_arabic4]],TextClassificationList[text_classification_arabic],0),1)</f>
        <v>#N/A</v>
      </c>
      <c r="AW2097" t="e">
        <f>INDEX(TextClassificationList[],MATCH(Sudan_News12[[#This Row],[text_classification_arabic5]],TextClassificationList[text_classification_arabic],0),1)</f>
        <v>#N/A</v>
      </c>
    </row>
    <row r="2098" spans="1:49" x14ac:dyDescent="0.2">
      <c r="A2098">
        <v>1.3341278236704317E+18</v>
      </c>
      <c r="B2098">
        <v>1.3341278236704317E+18</v>
      </c>
      <c r="C2098" t="s">
        <v>8200</v>
      </c>
      <c r="D2098" s="1">
        <v>44167</v>
      </c>
      <c r="E2098" s="2">
        <v>0.6462268518518518</v>
      </c>
      <c r="F2098">
        <v>200</v>
      </c>
      <c r="G2098">
        <v>1889611729</v>
      </c>
      <c r="H2098" t="s">
        <v>354</v>
      </c>
      <c r="I2098" t="s">
        <v>355</v>
      </c>
      <c r="J2098" t="s">
        <v>265</v>
      </c>
      <c r="K2098" t="s">
        <v>8201</v>
      </c>
      <c r="L2098" t="s">
        <v>266</v>
      </c>
      <c r="M2098" t="s">
        <v>267</v>
      </c>
      <c r="N2098" t="s">
        <v>267</v>
      </c>
      <c r="O2098" t="s">
        <v>267</v>
      </c>
      <c r="P2098">
        <v>0</v>
      </c>
      <c r="Q2098">
        <v>0</v>
      </c>
      <c r="R2098">
        <v>0</v>
      </c>
      <c r="S2098" t="s">
        <v>267</v>
      </c>
      <c r="T2098" t="s">
        <v>267</v>
      </c>
      <c r="U2098" t="s">
        <v>8202</v>
      </c>
      <c r="V2098" t="b">
        <v>0</v>
      </c>
      <c r="W2098" t="s">
        <v>265</v>
      </c>
      <c r="X2098">
        <v>0</v>
      </c>
      <c r="Y2098" t="s">
        <v>265</v>
      </c>
      <c r="Z2098" t="s">
        <v>265</v>
      </c>
      <c r="AA2098" t="s">
        <v>265</v>
      </c>
      <c r="AB2098" t="s">
        <v>265</v>
      </c>
      <c r="AC2098" t="s">
        <v>265</v>
      </c>
      <c r="AD2098" t="s">
        <v>265</v>
      </c>
      <c r="AE2098" t="s">
        <v>265</v>
      </c>
      <c r="AF2098" t="s">
        <v>267</v>
      </c>
      <c r="AG2098" t="s">
        <v>265</v>
      </c>
      <c r="AH2098" t="s">
        <v>265</v>
      </c>
      <c r="AI2098" t="s">
        <v>265</v>
      </c>
      <c r="AJ2098" t="s">
        <v>265</v>
      </c>
      <c r="AL2098" t="str">
        <f>IF(Sudan_News12[[#This Row],[relevancy_classification_english]]="Relevant","مناسب",IF(Sudan_News12[[#This Row],[relevancy_classification_english]]="Relevant","عَرَضِيّ",""))</f>
        <v/>
      </c>
      <c r="AN2098" t="str">
        <f>IF(Sudan_News12[[#This Row],[sentiment_analysis_english]]="Negative","سلبي",IF(Sudan_News12[[#This Row],[sentiment_analysis_english]]="Neutral","حيادي",IF(Sudan_News12[[#This Row],[sentiment_analysis_english]]="Positive","إيجابي","")))</f>
        <v/>
      </c>
      <c r="AO2098" t="e">
        <f>INDEX(TextClassificationList[],MATCH(Sudan_News12[[#This Row],[text_classification_arabic]],TextClassificationList[text_classification_arabic],0),1)</f>
        <v>#N/A</v>
      </c>
      <c r="AQ2098" t="e">
        <f>INDEX(TextClassificationList[],MATCH(Sudan_News12[[#This Row],[text_classification_arabic2]],TextClassificationList[text_classification_arabic],0),1)</f>
        <v>#N/A</v>
      </c>
      <c r="AS2098" t="e">
        <f>INDEX(TextClassificationList[],MATCH(Sudan_News12[[#This Row],[text_classification_arabic3]],TextClassificationList[text_classification_arabic],0),1)</f>
        <v>#N/A</v>
      </c>
      <c r="AU2098" t="e">
        <f>INDEX(TextClassificationList[],MATCH(Sudan_News12[[#This Row],[text_classification_arabic4]],TextClassificationList[text_classification_arabic],0),1)</f>
        <v>#N/A</v>
      </c>
      <c r="AW2098" t="e">
        <f>INDEX(TextClassificationList[],MATCH(Sudan_News12[[#This Row],[text_classification_arabic5]],TextClassificationList[text_classification_arabic],0),1)</f>
        <v>#N/A</v>
      </c>
    </row>
    <row r="2099" spans="1:49" x14ac:dyDescent="0.2">
      <c r="A2099">
        <v>1.3341227685526528E+18</v>
      </c>
      <c r="B2099">
        <v>1.3341227685526528E+18</v>
      </c>
      <c r="C2099" t="s">
        <v>8203</v>
      </c>
      <c r="D2099" s="1">
        <v>44167</v>
      </c>
      <c r="E2099" s="2">
        <v>0.63228009259259255</v>
      </c>
      <c r="F2099">
        <v>200</v>
      </c>
      <c r="G2099">
        <v>1889611729</v>
      </c>
      <c r="H2099" t="s">
        <v>354</v>
      </c>
      <c r="I2099" t="s">
        <v>355</v>
      </c>
      <c r="J2099" t="s">
        <v>265</v>
      </c>
      <c r="K2099" t="s">
        <v>8204</v>
      </c>
      <c r="L2099" t="s">
        <v>266</v>
      </c>
      <c r="M2099" t="s">
        <v>267</v>
      </c>
      <c r="N2099" t="s">
        <v>8205</v>
      </c>
      <c r="O2099" t="s">
        <v>267</v>
      </c>
      <c r="P2099">
        <v>0</v>
      </c>
      <c r="Q2099">
        <v>0</v>
      </c>
      <c r="R2099">
        <v>0</v>
      </c>
      <c r="S2099" t="s">
        <v>267</v>
      </c>
      <c r="T2099" t="s">
        <v>267</v>
      </c>
      <c r="U2099" t="s">
        <v>8206</v>
      </c>
      <c r="V2099" t="b">
        <v>0</v>
      </c>
      <c r="W2099" t="s">
        <v>265</v>
      </c>
      <c r="X2099">
        <v>0</v>
      </c>
      <c r="Y2099" t="s">
        <v>265</v>
      </c>
      <c r="Z2099" t="s">
        <v>265</v>
      </c>
      <c r="AA2099" t="s">
        <v>265</v>
      </c>
      <c r="AB2099" t="s">
        <v>265</v>
      </c>
      <c r="AC2099" t="s">
        <v>265</v>
      </c>
      <c r="AD2099" t="s">
        <v>265</v>
      </c>
      <c r="AE2099" t="s">
        <v>265</v>
      </c>
      <c r="AF2099" t="s">
        <v>267</v>
      </c>
      <c r="AG2099" t="s">
        <v>265</v>
      </c>
      <c r="AH2099" t="s">
        <v>265</v>
      </c>
      <c r="AI2099" t="s">
        <v>265</v>
      </c>
      <c r="AJ2099" t="s">
        <v>265</v>
      </c>
      <c r="AL2099" t="str">
        <f>IF(Sudan_News12[[#This Row],[relevancy_classification_english]]="Relevant","مناسب",IF(Sudan_News12[[#This Row],[relevancy_classification_english]]="Relevant","عَرَضِيّ",""))</f>
        <v/>
      </c>
      <c r="AN2099" t="str">
        <f>IF(Sudan_News12[[#This Row],[sentiment_analysis_english]]="Negative","سلبي",IF(Sudan_News12[[#This Row],[sentiment_analysis_english]]="Neutral","حيادي",IF(Sudan_News12[[#This Row],[sentiment_analysis_english]]="Positive","إيجابي","")))</f>
        <v/>
      </c>
      <c r="AO2099" t="e">
        <f>INDEX(TextClassificationList[],MATCH(Sudan_News12[[#This Row],[text_classification_arabic]],TextClassificationList[text_classification_arabic],0),1)</f>
        <v>#N/A</v>
      </c>
      <c r="AQ2099" t="e">
        <f>INDEX(TextClassificationList[],MATCH(Sudan_News12[[#This Row],[text_classification_arabic2]],TextClassificationList[text_classification_arabic],0),1)</f>
        <v>#N/A</v>
      </c>
      <c r="AS2099" t="e">
        <f>INDEX(TextClassificationList[],MATCH(Sudan_News12[[#This Row],[text_classification_arabic3]],TextClassificationList[text_classification_arabic],0),1)</f>
        <v>#N/A</v>
      </c>
      <c r="AU2099" t="e">
        <f>INDEX(TextClassificationList[],MATCH(Sudan_News12[[#This Row],[text_classification_arabic4]],TextClassificationList[text_classification_arabic],0),1)</f>
        <v>#N/A</v>
      </c>
      <c r="AW2099" t="e">
        <f>INDEX(TextClassificationList[],MATCH(Sudan_News12[[#This Row],[text_classification_arabic5]],TextClassificationList[text_classification_arabic],0),1)</f>
        <v>#N/A</v>
      </c>
    </row>
    <row r="2100" spans="1:49" x14ac:dyDescent="0.2">
      <c r="A2100">
        <v>1.3341227685358428E+18</v>
      </c>
      <c r="B2100">
        <v>1.3341227685358428E+18</v>
      </c>
      <c r="C2100" t="s">
        <v>8203</v>
      </c>
      <c r="D2100" s="1">
        <v>44167</v>
      </c>
      <c r="E2100" s="2">
        <v>0.63228009259259255</v>
      </c>
      <c r="F2100">
        <v>200</v>
      </c>
      <c r="G2100">
        <v>1889611729</v>
      </c>
      <c r="H2100" t="s">
        <v>354</v>
      </c>
      <c r="I2100" t="s">
        <v>355</v>
      </c>
      <c r="J2100" t="s">
        <v>265</v>
      </c>
      <c r="K2100" t="s">
        <v>8207</v>
      </c>
      <c r="L2100" t="s">
        <v>278</v>
      </c>
      <c r="M2100" t="s">
        <v>267</v>
      </c>
      <c r="N2100" t="s">
        <v>267</v>
      </c>
      <c r="O2100" t="s">
        <v>8208</v>
      </c>
      <c r="P2100">
        <v>0</v>
      </c>
      <c r="Q2100">
        <v>0</v>
      </c>
      <c r="R2100">
        <v>0</v>
      </c>
      <c r="S2100" t="s">
        <v>8209</v>
      </c>
      <c r="T2100" t="s">
        <v>267</v>
      </c>
      <c r="U2100" t="s">
        <v>8210</v>
      </c>
      <c r="V2100" t="b">
        <v>0</v>
      </c>
      <c r="W2100" t="s">
        <v>265</v>
      </c>
      <c r="X2100">
        <v>1</v>
      </c>
      <c r="Y2100" t="s">
        <v>8211</v>
      </c>
      <c r="Z2100" t="s">
        <v>265</v>
      </c>
      <c r="AA2100" t="s">
        <v>265</v>
      </c>
      <c r="AB2100" t="s">
        <v>265</v>
      </c>
      <c r="AC2100" t="s">
        <v>265</v>
      </c>
      <c r="AD2100" t="s">
        <v>265</v>
      </c>
      <c r="AE2100" t="s">
        <v>265</v>
      </c>
      <c r="AF2100" t="s">
        <v>267</v>
      </c>
      <c r="AG2100" t="s">
        <v>265</v>
      </c>
      <c r="AH2100" t="s">
        <v>265</v>
      </c>
      <c r="AI2100" t="s">
        <v>265</v>
      </c>
      <c r="AJ2100" t="s">
        <v>265</v>
      </c>
      <c r="AL2100" t="str">
        <f>IF(Sudan_News12[[#This Row],[relevancy_classification_english]]="Relevant","مناسب",IF(Sudan_News12[[#This Row],[relevancy_classification_english]]="Relevant","عَرَضِيّ",""))</f>
        <v/>
      </c>
      <c r="AN2100" t="str">
        <f>IF(Sudan_News12[[#This Row],[sentiment_analysis_english]]="Negative","سلبي",IF(Sudan_News12[[#This Row],[sentiment_analysis_english]]="Neutral","حيادي",IF(Sudan_News12[[#This Row],[sentiment_analysis_english]]="Positive","إيجابي","")))</f>
        <v/>
      </c>
      <c r="AO2100" t="e">
        <f>INDEX(TextClassificationList[],MATCH(Sudan_News12[[#This Row],[text_classification_arabic]],TextClassificationList[text_classification_arabic],0),1)</f>
        <v>#N/A</v>
      </c>
      <c r="AQ2100" t="e">
        <f>INDEX(TextClassificationList[],MATCH(Sudan_News12[[#This Row],[text_classification_arabic2]],TextClassificationList[text_classification_arabic],0),1)</f>
        <v>#N/A</v>
      </c>
      <c r="AS2100" t="e">
        <f>INDEX(TextClassificationList[],MATCH(Sudan_News12[[#This Row],[text_classification_arabic3]],TextClassificationList[text_classification_arabic],0),1)</f>
        <v>#N/A</v>
      </c>
      <c r="AU2100" t="e">
        <f>INDEX(TextClassificationList[],MATCH(Sudan_News12[[#This Row],[text_classification_arabic4]],TextClassificationList[text_classification_arabic],0),1)</f>
        <v>#N/A</v>
      </c>
      <c r="AW2100" t="e">
        <f>INDEX(TextClassificationList[],MATCH(Sudan_News12[[#This Row],[text_classification_arabic5]],TextClassificationList[text_classification_arabic],0),1)</f>
        <v>#N/A</v>
      </c>
    </row>
    <row r="2101" spans="1:49" x14ac:dyDescent="0.2">
      <c r="A2101">
        <v>1.3340804643243418E+18</v>
      </c>
      <c r="B2101">
        <v>1.3340804643243418E+18</v>
      </c>
      <c r="C2101" t="s">
        <v>8212</v>
      </c>
      <c r="D2101" s="1">
        <v>44167</v>
      </c>
      <c r="E2101" s="2">
        <v>0.51554398148148151</v>
      </c>
      <c r="F2101">
        <v>200</v>
      </c>
      <c r="G2101">
        <v>1889611729</v>
      </c>
      <c r="H2101" t="s">
        <v>354</v>
      </c>
      <c r="I2101" t="s">
        <v>355</v>
      </c>
      <c r="J2101" t="s">
        <v>265</v>
      </c>
      <c r="K2101" t="s">
        <v>8213</v>
      </c>
      <c r="L2101" t="s">
        <v>266</v>
      </c>
      <c r="M2101" t="s">
        <v>267</v>
      </c>
      <c r="N2101" t="s">
        <v>8214</v>
      </c>
      <c r="O2101" t="s">
        <v>267</v>
      </c>
      <c r="P2101">
        <v>0</v>
      </c>
      <c r="Q2101">
        <v>0</v>
      </c>
      <c r="R2101">
        <v>0</v>
      </c>
      <c r="S2101" t="s">
        <v>267</v>
      </c>
      <c r="T2101" t="s">
        <v>267</v>
      </c>
      <c r="U2101" t="s">
        <v>8215</v>
      </c>
      <c r="V2101" t="b">
        <v>0</v>
      </c>
      <c r="W2101" t="s">
        <v>265</v>
      </c>
      <c r="X2101">
        <v>0</v>
      </c>
      <c r="Y2101" t="s">
        <v>265</v>
      </c>
      <c r="Z2101" t="s">
        <v>265</v>
      </c>
      <c r="AA2101" t="s">
        <v>265</v>
      </c>
      <c r="AB2101" t="s">
        <v>265</v>
      </c>
      <c r="AC2101" t="s">
        <v>265</v>
      </c>
      <c r="AD2101" t="s">
        <v>265</v>
      </c>
      <c r="AE2101" t="s">
        <v>265</v>
      </c>
      <c r="AF2101" t="s">
        <v>267</v>
      </c>
      <c r="AG2101" t="s">
        <v>265</v>
      </c>
      <c r="AH2101" t="s">
        <v>265</v>
      </c>
      <c r="AI2101" t="s">
        <v>265</v>
      </c>
      <c r="AJ2101" t="s">
        <v>265</v>
      </c>
      <c r="AL2101" t="str">
        <f>IF(Sudan_News12[[#This Row],[relevancy_classification_english]]="Relevant","مناسب",IF(Sudan_News12[[#This Row],[relevancy_classification_english]]="Relevant","عَرَضِيّ",""))</f>
        <v/>
      </c>
      <c r="AN2101" t="str">
        <f>IF(Sudan_News12[[#This Row],[sentiment_analysis_english]]="Negative","سلبي",IF(Sudan_News12[[#This Row],[sentiment_analysis_english]]="Neutral","حيادي",IF(Sudan_News12[[#This Row],[sentiment_analysis_english]]="Positive","إيجابي","")))</f>
        <v/>
      </c>
      <c r="AO2101" t="e">
        <f>INDEX(TextClassificationList[],MATCH(Sudan_News12[[#This Row],[text_classification_arabic]],TextClassificationList[text_classification_arabic],0),1)</f>
        <v>#N/A</v>
      </c>
      <c r="AQ2101" t="e">
        <f>INDEX(TextClassificationList[],MATCH(Sudan_News12[[#This Row],[text_classification_arabic2]],TextClassificationList[text_classification_arabic],0),1)</f>
        <v>#N/A</v>
      </c>
      <c r="AS2101" t="e">
        <f>INDEX(TextClassificationList[],MATCH(Sudan_News12[[#This Row],[text_classification_arabic3]],TextClassificationList[text_classification_arabic],0),1)</f>
        <v>#N/A</v>
      </c>
      <c r="AU2101" t="e">
        <f>INDEX(TextClassificationList[],MATCH(Sudan_News12[[#This Row],[text_classification_arabic4]],TextClassificationList[text_classification_arabic],0),1)</f>
        <v>#N/A</v>
      </c>
      <c r="AW2101" t="e">
        <f>INDEX(TextClassificationList[],MATCH(Sudan_News12[[#This Row],[text_classification_arabic5]],TextClassificationList[text_classification_arabic],0),1)</f>
        <v>#N/A</v>
      </c>
    </row>
    <row r="2102" spans="1:49" x14ac:dyDescent="0.2">
      <c r="A2102">
        <v>1.334040730357076E+18</v>
      </c>
      <c r="B2102">
        <v>1.334040730357076E+18</v>
      </c>
      <c r="C2102" t="s">
        <v>8216</v>
      </c>
      <c r="D2102" s="1">
        <v>44167</v>
      </c>
      <c r="E2102" s="2">
        <v>0.40590277777777778</v>
      </c>
      <c r="F2102">
        <v>200</v>
      </c>
      <c r="G2102">
        <v>1889611729</v>
      </c>
      <c r="H2102" t="s">
        <v>354</v>
      </c>
      <c r="I2102" t="s">
        <v>355</v>
      </c>
      <c r="J2102" t="s">
        <v>265</v>
      </c>
      <c r="K2102" t="s">
        <v>8217</v>
      </c>
      <c r="L2102" t="s">
        <v>266</v>
      </c>
      <c r="M2102" t="s">
        <v>267</v>
      </c>
      <c r="N2102" t="s">
        <v>267</v>
      </c>
      <c r="O2102" t="s">
        <v>267</v>
      </c>
      <c r="P2102">
        <v>0</v>
      </c>
      <c r="Q2102">
        <v>0</v>
      </c>
      <c r="R2102">
        <v>0</v>
      </c>
      <c r="S2102" t="s">
        <v>267</v>
      </c>
      <c r="T2102" t="s">
        <v>267</v>
      </c>
      <c r="U2102" t="s">
        <v>8218</v>
      </c>
      <c r="V2102" t="b">
        <v>0</v>
      </c>
      <c r="W2102" t="s">
        <v>265</v>
      </c>
      <c r="X2102">
        <v>0</v>
      </c>
      <c r="Y2102" t="s">
        <v>265</v>
      </c>
      <c r="Z2102" t="s">
        <v>265</v>
      </c>
      <c r="AA2102" t="s">
        <v>265</v>
      </c>
      <c r="AB2102" t="s">
        <v>265</v>
      </c>
      <c r="AC2102" t="s">
        <v>265</v>
      </c>
      <c r="AD2102" t="s">
        <v>265</v>
      </c>
      <c r="AE2102" t="s">
        <v>265</v>
      </c>
      <c r="AF2102" t="s">
        <v>267</v>
      </c>
      <c r="AG2102" t="s">
        <v>265</v>
      </c>
      <c r="AH2102" t="s">
        <v>265</v>
      </c>
      <c r="AI2102" t="s">
        <v>265</v>
      </c>
      <c r="AJ2102" t="s">
        <v>265</v>
      </c>
      <c r="AL2102" t="str">
        <f>IF(Sudan_News12[[#This Row],[relevancy_classification_english]]="Relevant","مناسب",IF(Sudan_News12[[#This Row],[relevancy_classification_english]]="Relevant","عَرَضِيّ",""))</f>
        <v/>
      </c>
      <c r="AN2102" t="str">
        <f>IF(Sudan_News12[[#This Row],[sentiment_analysis_english]]="Negative","سلبي",IF(Sudan_News12[[#This Row],[sentiment_analysis_english]]="Neutral","حيادي",IF(Sudan_News12[[#This Row],[sentiment_analysis_english]]="Positive","إيجابي","")))</f>
        <v/>
      </c>
      <c r="AO2102" t="e">
        <f>INDEX(TextClassificationList[],MATCH(Sudan_News12[[#This Row],[text_classification_arabic]],TextClassificationList[text_classification_arabic],0),1)</f>
        <v>#N/A</v>
      </c>
      <c r="AQ2102" t="e">
        <f>INDEX(TextClassificationList[],MATCH(Sudan_News12[[#This Row],[text_classification_arabic2]],TextClassificationList[text_classification_arabic],0),1)</f>
        <v>#N/A</v>
      </c>
      <c r="AS2102" t="e">
        <f>INDEX(TextClassificationList[],MATCH(Sudan_News12[[#This Row],[text_classification_arabic3]],TextClassificationList[text_classification_arabic],0),1)</f>
        <v>#N/A</v>
      </c>
      <c r="AU2102" t="e">
        <f>INDEX(TextClassificationList[],MATCH(Sudan_News12[[#This Row],[text_classification_arabic4]],TextClassificationList[text_classification_arabic],0),1)</f>
        <v>#N/A</v>
      </c>
      <c r="AW2102" t="e">
        <f>INDEX(TextClassificationList[],MATCH(Sudan_News12[[#This Row],[text_classification_arabic5]],TextClassificationList[text_classification_arabic],0),1)</f>
        <v>#N/A</v>
      </c>
    </row>
    <row r="2103" spans="1:49" x14ac:dyDescent="0.2">
      <c r="A2103">
        <v>1.3340398411311432E+18</v>
      </c>
      <c r="B2103">
        <v>1.3340398411311432E+18</v>
      </c>
      <c r="C2103" t="s">
        <v>8219</v>
      </c>
      <c r="D2103" s="1">
        <v>44167</v>
      </c>
      <c r="E2103" s="2">
        <v>0.4034490740740741</v>
      </c>
      <c r="F2103">
        <v>200</v>
      </c>
      <c r="G2103">
        <v>1889611729</v>
      </c>
      <c r="H2103" t="s">
        <v>354</v>
      </c>
      <c r="I2103" t="s">
        <v>355</v>
      </c>
      <c r="J2103" t="s">
        <v>265</v>
      </c>
      <c r="K2103" t="s">
        <v>8220</v>
      </c>
      <c r="L2103" t="s">
        <v>266</v>
      </c>
      <c r="M2103" t="s">
        <v>267</v>
      </c>
      <c r="N2103" t="s">
        <v>267</v>
      </c>
      <c r="O2103" t="s">
        <v>267</v>
      </c>
      <c r="P2103">
        <v>0</v>
      </c>
      <c r="Q2103">
        <v>0</v>
      </c>
      <c r="R2103">
        <v>0</v>
      </c>
      <c r="S2103" t="s">
        <v>267</v>
      </c>
      <c r="T2103" t="s">
        <v>267</v>
      </c>
      <c r="U2103" t="s">
        <v>8221</v>
      </c>
      <c r="V2103" t="b">
        <v>0</v>
      </c>
      <c r="W2103" t="s">
        <v>265</v>
      </c>
      <c r="X2103">
        <v>0</v>
      </c>
      <c r="Y2103" t="s">
        <v>265</v>
      </c>
      <c r="Z2103" t="s">
        <v>265</v>
      </c>
      <c r="AA2103" t="s">
        <v>265</v>
      </c>
      <c r="AB2103" t="s">
        <v>265</v>
      </c>
      <c r="AC2103" t="s">
        <v>265</v>
      </c>
      <c r="AD2103" t="s">
        <v>265</v>
      </c>
      <c r="AE2103" t="s">
        <v>265</v>
      </c>
      <c r="AF2103" t="s">
        <v>267</v>
      </c>
      <c r="AG2103" t="s">
        <v>265</v>
      </c>
      <c r="AH2103" t="s">
        <v>265</v>
      </c>
      <c r="AI2103" t="s">
        <v>265</v>
      </c>
      <c r="AJ2103" t="s">
        <v>265</v>
      </c>
      <c r="AL2103" t="str">
        <f>IF(Sudan_News12[[#This Row],[relevancy_classification_english]]="Relevant","مناسب",IF(Sudan_News12[[#This Row],[relevancy_classification_english]]="Relevant","عَرَضِيّ",""))</f>
        <v/>
      </c>
      <c r="AN2103" t="str">
        <f>IF(Sudan_News12[[#This Row],[sentiment_analysis_english]]="Negative","سلبي",IF(Sudan_News12[[#This Row],[sentiment_analysis_english]]="Neutral","حيادي",IF(Sudan_News12[[#This Row],[sentiment_analysis_english]]="Positive","إيجابي","")))</f>
        <v/>
      </c>
      <c r="AO2103" t="e">
        <f>INDEX(TextClassificationList[],MATCH(Sudan_News12[[#This Row],[text_classification_arabic]],TextClassificationList[text_classification_arabic],0),1)</f>
        <v>#N/A</v>
      </c>
      <c r="AQ2103" t="e">
        <f>INDEX(TextClassificationList[],MATCH(Sudan_News12[[#This Row],[text_classification_arabic2]],TextClassificationList[text_classification_arabic],0),1)</f>
        <v>#N/A</v>
      </c>
      <c r="AS2103" t="e">
        <f>INDEX(TextClassificationList[],MATCH(Sudan_News12[[#This Row],[text_classification_arabic3]],TextClassificationList[text_classification_arabic],0),1)</f>
        <v>#N/A</v>
      </c>
      <c r="AU2103" t="e">
        <f>INDEX(TextClassificationList[],MATCH(Sudan_News12[[#This Row],[text_classification_arabic4]],TextClassificationList[text_classification_arabic],0),1)</f>
        <v>#N/A</v>
      </c>
      <c r="AW2103" t="e">
        <f>INDEX(TextClassificationList[],MATCH(Sudan_News12[[#This Row],[text_classification_arabic5]],TextClassificationList[text_classification_arabic],0),1)</f>
        <v>#N/A</v>
      </c>
    </row>
    <row r="2104" spans="1:49" x14ac:dyDescent="0.2">
      <c r="A2104">
        <v>1.334039613510398E+18</v>
      </c>
      <c r="B2104">
        <v>1.334039613510398E+18</v>
      </c>
      <c r="C2104" t="s">
        <v>8222</v>
      </c>
      <c r="D2104" s="1">
        <v>44167</v>
      </c>
      <c r="E2104" s="2">
        <v>0.40281250000000002</v>
      </c>
      <c r="F2104">
        <v>200</v>
      </c>
      <c r="G2104">
        <v>1889611729</v>
      </c>
      <c r="H2104" t="s">
        <v>354</v>
      </c>
      <c r="I2104" t="s">
        <v>355</v>
      </c>
      <c r="J2104" t="s">
        <v>265</v>
      </c>
      <c r="K2104" t="s">
        <v>8223</v>
      </c>
      <c r="L2104" t="s">
        <v>266</v>
      </c>
      <c r="M2104" t="s">
        <v>267</v>
      </c>
      <c r="N2104" t="s">
        <v>267</v>
      </c>
      <c r="O2104" t="s">
        <v>267</v>
      </c>
      <c r="P2104">
        <v>0</v>
      </c>
      <c r="Q2104">
        <v>0</v>
      </c>
      <c r="R2104">
        <v>1</v>
      </c>
      <c r="S2104" t="s">
        <v>267</v>
      </c>
      <c r="T2104" t="s">
        <v>267</v>
      </c>
      <c r="U2104" t="s">
        <v>8224</v>
      </c>
      <c r="V2104" t="b">
        <v>0</v>
      </c>
      <c r="W2104" t="s">
        <v>265</v>
      </c>
      <c r="X2104">
        <v>0</v>
      </c>
      <c r="Y2104" t="s">
        <v>265</v>
      </c>
      <c r="Z2104" t="s">
        <v>265</v>
      </c>
      <c r="AA2104" t="s">
        <v>265</v>
      </c>
      <c r="AB2104" t="s">
        <v>265</v>
      </c>
      <c r="AC2104" t="s">
        <v>265</v>
      </c>
      <c r="AD2104" t="s">
        <v>265</v>
      </c>
      <c r="AE2104" t="s">
        <v>265</v>
      </c>
      <c r="AF2104" t="s">
        <v>267</v>
      </c>
      <c r="AG2104" t="s">
        <v>265</v>
      </c>
      <c r="AH2104" t="s">
        <v>265</v>
      </c>
      <c r="AI2104" t="s">
        <v>265</v>
      </c>
      <c r="AJ2104" t="s">
        <v>265</v>
      </c>
      <c r="AL2104" t="str">
        <f>IF(Sudan_News12[[#This Row],[relevancy_classification_english]]="Relevant","مناسب",IF(Sudan_News12[[#This Row],[relevancy_classification_english]]="Relevant","عَرَضِيّ",""))</f>
        <v/>
      </c>
      <c r="AN2104" t="str">
        <f>IF(Sudan_News12[[#This Row],[sentiment_analysis_english]]="Negative","سلبي",IF(Sudan_News12[[#This Row],[sentiment_analysis_english]]="Neutral","حيادي",IF(Sudan_News12[[#This Row],[sentiment_analysis_english]]="Positive","إيجابي","")))</f>
        <v/>
      </c>
      <c r="AO2104" t="e">
        <f>INDEX(TextClassificationList[],MATCH(Sudan_News12[[#This Row],[text_classification_arabic]],TextClassificationList[text_classification_arabic],0),1)</f>
        <v>#N/A</v>
      </c>
      <c r="AQ2104" t="e">
        <f>INDEX(TextClassificationList[],MATCH(Sudan_News12[[#This Row],[text_classification_arabic2]],TextClassificationList[text_classification_arabic],0),1)</f>
        <v>#N/A</v>
      </c>
      <c r="AS2104" t="e">
        <f>INDEX(TextClassificationList[],MATCH(Sudan_News12[[#This Row],[text_classification_arabic3]],TextClassificationList[text_classification_arabic],0),1)</f>
        <v>#N/A</v>
      </c>
      <c r="AU2104" t="e">
        <f>INDEX(TextClassificationList[],MATCH(Sudan_News12[[#This Row],[text_classification_arabic4]],TextClassificationList[text_classification_arabic],0),1)</f>
        <v>#N/A</v>
      </c>
      <c r="AW2104" t="e">
        <f>INDEX(TextClassificationList[],MATCH(Sudan_News12[[#This Row],[text_classification_arabic5]],TextClassificationList[text_classification_arabic],0),1)</f>
        <v>#N/A</v>
      </c>
    </row>
    <row r="2105" spans="1:49" x14ac:dyDescent="0.2">
      <c r="A2105">
        <v>1.3340389290755277E+18</v>
      </c>
      <c r="B2105">
        <v>1.3340389290755277E+18</v>
      </c>
      <c r="C2105" t="s">
        <v>8225</v>
      </c>
      <c r="D2105" s="1">
        <v>44167</v>
      </c>
      <c r="E2105" s="2">
        <v>0.40092592592592591</v>
      </c>
      <c r="F2105">
        <v>200</v>
      </c>
      <c r="G2105">
        <v>1889611729</v>
      </c>
      <c r="H2105" t="s">
        <v>354</v>
      </c>
      <c r="I2105" t="s">
        <v>355</v>
      </c>
      <c r="J2105" t="s">
        <v>265</v>
      </c>
      <c r="K2105" t="s">
        <v>8226</v>
      </c>
      <c r="L2105" t="s">
        <v>266</v>
      </c>
      <c r="M2105" t="s">
        <v>267</v>
      </c>
      <c r="N2105" t="s">
        <v>267</v>
      </c>
      <c r="O2105" t="s">
        <v>267</v>
      </c>
      <c r="P2105">
        <v>0</v>
      </c>
      <c r="Q2105">
        <v>0</v>
      </c>
      <c r="R2105">
        <v>0</v>
      </c>
      <c r="S2105" t="s">
        <v>267</v>
      </c>
      <c r="T2105" t="s">
        <v>267</v>
      </c>
      <c r="U2105" t="s">
        <v>8227</v>
      </c>
      <c r="V2105" t="b">
        <v>0</v>
      </c>
      <c r="W2105" t="s">
        <v>265</v>
      </c>
      <c r="X2105">
        <v>0</v>
      </c>
      <c r="Y2105" t="s">
        <v>265</v>
      </c>
      <c r="Z2105" t="s">
        <v>265</v>
      </c>
      <c r="AA2105" t="s">
        <v>265</v>
      </c>
      <c r="AB2105" t="s">
        <v>265</v>
      </c>
      <c r="AC2105" t="s">
        <v>265</v>
      </c>
      <c r="AD2105" t="s">
        <v>265</v>
      </c>
      <c r="AE2105" t="s">
        <v>265</v>
      </c>
      <c r="AF2105" t="s">
        <v>267</v>
      </c>
      <c r="AG2105" t="s">
        <v>265</v>
      </c>
      <c r="AH2105" t="s">
        <v>265</v>
      </c>
      <c r="AI2105" t="s">
        <v>265</v>
      </c>
      <c r="AJ2105" t="s">
        <v>265</v>
      </c>
      <c r="AL2105" t="str">
        <f>IF(Sudan_News12[[#This Row],[relevancy_classification_english]]="Relevant","مناسب",IF(Sudan_News12[[#This Row],[relevancy_classification_english]]="Relevant","عَرَضِيّ",""))</f>
        <v/>
      </c>
      <c r="AN2105" t="str">
        <f>IF(Sudan_News12[[#This Row],[sentiment_analysis_english]]="Negative","سلبي",IF(Sudan_News12[[#This Row],[sentiment_analysis_english]]="Neutral","حيادي",IF(Sudan_News12[[#This Row],[sentiment_analysis_english]]="Positive","إيجابي","")))</f>
        <v/>
      </c>
      <c r="AO2105" t="e">
        <f>INDEX(TextClassificationList[],MATCH(Sudan_News12[[#This Row],[text_classification_arabic]],TextClassificationList[text_classification_arabic],0),1)</f>
        <v>#N/A</v>
      </c>
      <c r="AQ2105" t="e">
        <f>INDEX(TextClassificationList[],MATCH(Sudan_News12[[#This Row],[text_classification_arabic2]],TextClassificationList[text_classification_arabic],0),1)</f>
        <v>#N/A</v>
      </c>
      <c r="AS2105" t="e">
        <f>INDEX(TextClassificationList[],MATCH(Sudan_News12[[#This Row],[text_classification_arabic3]],TextClassificationList[text_classification_arabic],0),1)</f>
        <v>#N/A</v>
      </c>
      <c r="AU2105" t="e">
        <f>INDEX(TextClassificationList[],MATCH(Sudan_News12[[#This Row],[text_classification_arabic4]],TextClassificationList[text_classification_arabic],0),1)</f>
        <v>#N/A</v>
      </c>
      <c r="AW2105" t="e">
        <f>INDEX(TextClassificationList[],MATCH(Sudan_News12[[#This Row],[text_classification_arabic5]],TextClassificationList[text_classification_arabic],0),1)</f>
        <v>#N/A</v>
      </c>
    </row>
    <row r="2106" spans="1:49" x14ac:dyDescent="0.2">
      <c r="A2106">
        <v>1.334035456321876E+18</v>
      </c>
      <c r="B2106">
        <v>1.334035456321876E+18</v>
      </c>
      <c r="C2106" t="s">
        <v>8228</v>
      </c>
      <c r="D2106" s="1">
        <v>44167</v>
      </c>
      <c r="E2106" s="2">
        <v>0.39134259259259258</v>
      </c>
      <c r="F2106">
        <v>200</v>
      </c>
      <c r="G2106">
        <v>1889611729</v>
      </c>
      <c r="H2106" t="s">
        <v>354</v>
      </c>
      <c r="I2106" t="s">
        <v>355</v>
      </c>
      <c r="J2106" t="s">
        <v>265</v>
      </c>
      <c r="K2106" t="s">
        <v>8229</v>
      </c>
      <c r="L2106" t="s">
        <v>266</v>
      </c>
      <c r="M2106" t="s">
        <v>267</v>
      </c>
      <c r="N2106" t="s">
        <v>267</v>
      </c>
      <c r="O2106" t="s">
        <v>267</v>
      </c>
      <c r="P2106">
        <v>0</v>
      </c>
      <c r="Q2106">
        <v>0</v>
      </c>
      <c r="R2106">
        <v>0</v>
      </c>
      <c r="S2106" t="s">
        <v>267</v>
      </c>
      <c r="T2106" t="s">
        <v>267</v>
      </c>
      <c r="U2106" t="s">
        <v>8230</v>
      </c>
      <c r="V2106" t="b">
        <v>0</v>
      </c>
      <c r="W2106" t="s">
        <v>265</v>
      </c>
      <c r="X2106">
        <v>0</v>
      </c>
      <c r="Y2106" t="s">
        <v>265</v>
      </c>
      <c r="Z2106" t="s">
        <v>265</v>
      </c>
      <c r="AA2106" t="s">
        <v>265</v>
      </c>
      <c r="AB2106" t="s">
        <v>265</v>
      </c>
      <c r="AC2106" t="s">
        <v>265</v>
      </c>
      <c r="AD2106" t="s">
        <v>265</v>
      </c>
      <c r="AE2106" t="s">
        <v>265</v>
      </c>
      <c r="AF2106" t="s">
        <v>267</v>
      </c>
      <c r="AG2106" t="s">
        <v>265</v>
      </c>
      <c r="AH2106" t="s">
        <v>265</v>
      </c>
      <c r="AI2106" t="s">
        <v>265</v>
      </c>
      <c r="AJ2106" t="s">
        <v>265</v>
      </c>
      <c r="AL2106" t="str">
        <f>IF(Sudan_News12[[#This Row],[relevancy_classification_english]]="Relevant","مناسب",IF(Sudan_News12[[#This Row],[relevancy_classification_english]]="Relevant","عَرَضِيّ",""))</f>
        <v/>
      </c>
      <c r="AN2106" t="str">
        <f>IF(Sudan_News12[[#This Row],[sentiment_analysis_english]]="Negative","سلبي",IF(Sudan_News12[[#This Row],[sentiment_analysis_english]]="Neutral","حيادي",IF(Sudan_News12[[#This Row],[sentiment_analysis_english]]="Positive","إيجابي","")))</f>
        <v/>
      </c>
      <c r="AO2106" t="e">
        <f>INDEX(TextClassificationList[],MATCH(Sudan_News12[[#This Row],[text_classification_arabic]],TextClassificationList[text_classification_arabic],0),1)</f>
        <v>#N/A</v>
      </c>
      <c r="AQ2106" t="e">
        <f>INDEX(TextClassificationList[],MATCH(Sudan_News12[[#This Row],[text_classification_arabic2]],TextClassificationList[text_classification_arabic],0),1)</f>
        <v>#N/A</v>
      </c>
      <c r="AS2106" t="e">
        <f>INDEX(TextClassificationList[],MATCH(Sudan_News12[[#This Row],[text_classification_arabic3]],TextClassificationList[text_classification_arabic],0),1)</f>
        <v>#N/A</v>
      </c>
      <c r="AU2106" t="e">
        <f>INDEX(TextClassificationList[],MATCH(Sudan_News12[[#This Row],[text_classification_arabic4]],TextClassificationList[text_classification_arabic],0),1)</f>
        <v>#N/A</v>
      </c>
      <c r="AW2106" t="e">
        <f>INDEX(TextClassificationList[],MATCH(Sudan_News12[[#This Row],[text_classification_arabic5]],TextClassificationList[text_classification_arabic],0),1)</f>
        <v>#N/A</v>
      </c>
    </row>
    <row r="2107" spans="1:49" x14ac:dyDescent="0.2">
      <c r="A2107">
        <v>1.3340102418228879E+18</v>
      </c>
      <c r="B2107">
        <v>1.3340102418228879E+18</v>
      </c>
      <c r="C2107" t="s">
        <v>8231</v>
      </c>
      <c r="D2107" s="1">
        <v>44167</v>
      </c>
      <c r="E2107" s="2">
        <v>0.32177083333333334</v>
      </c>
      <c r="F2107">
        <v>200</v>
      </c>
      <c r="G2107">
        <v>1889611729</v>
      </c>
      <c r="H2107" t="s">
        <v>354</v>
      </c>
      <c r="I2107" t="s">
        <v>355</v>
      </c>
      <c r="J2107" t="s">
        <v>265</v>
      </c>
      <c r="K2107" t="s">
        <v>8232</v>
      </c>
      <c r="L2107" t="s">
        <v>266</v>
      </c>
      <c r="M2107" t="s">
        <v>267</v>
      </c>
      <c r="N2107" t="s">
        <v>267</v>
      </c>
      <c r="O2107" t="s">
        <v>267</v>
      </c>
      <c r="P2107">
        <v>0</v>
      </c>
      <c r="Q2107">
        <v>0</v>
      </c>
      <c r="R2107">
        <v>0</v>
      </c>
      <c r="S2107" t="s">
        <v>8233</v>
      </c>
      <c r="T2107" t="s">
        <v>267</v>
      </c>
      <c r="U2107" t="s">
        <v>8234</v>
      </c>
      <c r="V2107" t="b">
        <v>0</v>
      </c>
      <c r="W2107" t="s">
        <v>265</v>
      </c>
      <c r="X2107">
        <v>0</v>
      </c>
      <c r="Y2107" t="s">
        <v>265</v>
      </c>
      <c r="Z2107" t="s">
        <v>265</v>
      </c>
      <c r="AA2107" t="s">
        <v>265</v>
      </c>
      <c r="AB2107" t="s">
        <v>265</v>
      </c>
      <c r="AC2107" t="s">
        <v>265</v>
      </c>
      <c r="AD2107" t="s">
        <v>265</v>
      </c>
      <c r="AE2107" t="s">
        <v>265</v>
      </c>
      <c r="AF2107" t="s">
        <v>267</v>
      </c>
      <c r="AG2107" t="s">
        <v>265</v>
      </c>
      <c r="AH2107" t="s">
        <v>265</v>
      </c>
      <c r="AI2107" t="s">
        <v>265</v>
      </c>
      <c r="AJ2107" t="s">
        <v>265</v>
      </c>
      <c r="AL2107" t="str">
        <f>IF(Sudan_News12[[#This Row],[relevancy_classification_english]]="Relevant","مناسب",IF(Sudan_News12[[#This Row],[relevancy_classification_english]]="Relevant","عَرَضِيّ",""))</f>
        <v/>
      </c>
      <c r="AN2107" t="str">
        <f>IF(Sudan_News12[[#This Row],[sentiment_analysis_english]]="Negative","سلبي",IF(Sudan_News12[[#This Row],[sentiment_analysis_english]]="Neutral","حيادي",IF(Sudan_News12[[#This Row],[sentiment_analysis_english]]="Positive","إيجابي","")))</f>
        <v/>
      </c>
      <c r="AO2107" t="e">
        <f>INDEX(TextClassificationList[],MATCH(Sudan_News12[[#This Row],[text_classification_arabic]],TextClassificationList[text_classification_arabic],0),1)</f>
        <v>#N/A</v>
      </c>
      <c r="AQ2107" t="e">
        <f>INDEX(TextClassificationList[],MATCH(Sudan_News12[[#This Row],[text_classification_arabic2]],TextClassificationList[text_classification_arabic],0),1)</f>
        <v>#N/A</v>
      </c>
      <c r="AS2107" t="e">
        <f>INDEX(TextClassificationList[],MATCH(Sudan_News12[[#This Row],[text_classification_arabic3]],TextClassificationList[text_classification_arabic],0),1)</f>
        <v>#N/A</v>
      </c>
      <c r="AU2107" t="e">
        <f>INDEX(TextClassificationList[],MATCH(Sudan_News12[[#This Row],[text_classification_arabic4]],TextClassificationList[text_classification_arabic],0),1)</f>
        <v>#N/A</v>
      </c>
      <c r="AW2107" t="e">
        <f>INDEX(TextClassificationList[],MATCH(Sudan_News12[[#This Row],[text_classification_arabic5]],TextClassificationList[text_classification_arabic],0),1)</f>
        <v>#N/A</v>
      </c>
    </row>
    <row r="2108" spans="1:49" x14ac:dyDescent="0.2">
      <c r="A2108">
        <v>1.3338523606706627E+18</v>
      </c>
      <c r="B2108">
        <v>1.3338523606706627E+18</v>
      </c>
      <c r="C2108" t="s">
        <v>8235</v>
      </c>
      <c r="D2108" s="1">
        <v>44166</v>
      </c>
      <c r="E2108" s="2">
        <v>0.88609953703703703</v>
      </c>
      <c r="F2108">
        <v>200</v>
      </c>
      <c r="G2108">
        <v>1889611729</v>
      </c>
      <c r="H2108" t="s">
        <v>354</v>
      </c>
      <c r="I2108" t="s">
        <v>355</v>
      </c>
      <c r="J2108" t="s">
        <v>265</v>
      </c>
      <c r="K2108" t="s">
        <v>8213</v>
      </c>
      <c r="L2108" t="s">
        <v>266</v>
      </c>
      <c r="M2108" t="s">
        <v>267</v>
      </c>
      <c r="N2108" t="s">
        <v>8214</v>
      </c>
      <c r="O2108" t="s">
        <v>267</v>
      </c>
      <c r="P2108">
        <v>0</v>
      </c>
      <c r="Q2108">
        <v>0</v>
      </c>
      <c r="R2108">
        <v>0</v>
      </c>
      <c r="S2108" t="s">
        <v>267</v>
      </c>
      <c r="T2108" t="s">
        <v>267</v>
      </c>
      <c r="U2108" t="s">
        <v>8236</v>
      </c>
      <c r="V2108" t="b">
        <v>0</v>
      </c>
      <c r="W2108" t="s">
        <v>265</v>
      </c>
      <c r="X2108">
        <v>0</v>
      </c>
      <c r="Y2108" t="s">
        <v>265</v>
      </c>
      <c r="Z2108" t="s">
        <v>265</v>
      </c>
      <c r="AA2108" t="s">
        <v>265</v>
      </c>
      <c r="AB2108" t="s">
        <v>265</v>
      </c>
      <c r="AC2108" t="s">
        <v>265</v>
      </c>
      <c r="AD2108" t="s">
        <v>265</v>
      </c>
      <c r="AE2108" t="s">
        <v>265</v>
      </c>
      <c r="AF2108" t="s">
        <v>267</v>
      </c>
      <c r="AG2108" t="s">
        <v>265</v>
      </c>
      <c r="AH2108" t="s">
        <v>265</v>
      </c>
      <c r="AI2108" t="s">
        <v>265</v>
      </c>
      <c r="AJ2108" t="s">
        <v>265</v>
      </c>
      <c r="AL2108" t="str">
        <f>IF(Sudan_News12[[#This Row],[relevancy_classification_english]]="Relevant","مناسب",IF(Sudan_News12[[#This Row],[relevancy_classification_english]]="Relevant","عَرَضِيّ",""))</f>
        <v/>
      </c>
      <c r="AN2108" t="str">
        <f>IF(Sudan_News12[[#This Row],[sentiment_analysis_english]]="Negative","سلبي",IF(Sudan_News12[[#This Row],[sentiment_analysis_english]]="Neutral","حيادي",IF(Sudan_News12[[#This Row],[sentiment_analysis_english]]="Positive","إيجابي","")))</f>
        <v/>
      </c>
      <c r="AO2108" t="e">
        <f>INDEX(TextClassificationList[],MATCH(Sudan_News12[[#This Row],[text_classification_arabic]],TextClassificationList[text_classification_arabic],0),1)</f>
        <v>#N/A</v>
      </c>
      <c r="AQ2108" t="e">
        <f>INDEX(TextClassificationList[],MATCH(Sudan_News12[[#This Row],[text_classification_arabic2]],TextClassificationList[text_classification_arabic],0),1)</f>
        <v>#N/A</v>
      </c>
      <c r="AS2108" t="e">
        <f>INDEX(TextClassificationList[],MATCH(Sudan_News12[[#This Row],[text_classification_arabic3]],TextClassificationList[text_classification_arabic],0),1)</f>
        <v>#N/A</v>
      </c>
      <c r="AU2108" t="e">
        <f>INDEX(TextClassificationList[],MATCH(Sudan_News12[[#This Row],[text_classification_arabic4]],TextClassificationList[text_classification_arabic],0),1)</f>
        <v>#N/A</v>
      </c>
      <c r="AW2108" t="e">
        <f>INDEX(TextClassificationList[],MATCH(Sudan_News12[[#This Row],[text_classification_arabic5]],TextClassificationList[text_classification_arabic],0),1)</f>
        <v>#N/A</v>
      </c>
    </row>
    <row r="2109" spans="1:49" x14ac:dyDescent="0.2">
      <c r="A2109">
        <v>1.3338523417627443E+18</v>
      </c>
      <c r="B2109">
        <v>1.3338523417627443E+18</v>
      </c>
      <c r="C2109" t="s">
        <v>8237</v>
      </c>
      <c r="D2109" s="1">
        <v>44166</v>
      </c>
      <c r="E2109" s="2">
        <v>0.88604166666666662</v>
      </c>
      <c r="F2109">
        <v>200</v>
      </c>
      <c r="G2109">
        <v>1889611729</v>
      </c>
      <c r="H2109" t="s">
        <v>354</v>
      </c>
      <c r="I2109" t="s">
        <v>355</v>
      </c>
      <c r="J2109" t="s">
        <v>265</v>
      </c>
      <c r="K2109" t="s">
        <v>8238</v>
      </c>
      <c r="L2109" t="s">
        <v>266</v>
      </c>
      <c r="M2109" t="s">
        <v>267</v>
      </c>
      <c r="N2109" t="s">
        <v>267</v>
      </c>
      <c r="O2109" t="s">
        <v>267</v>
      </c>
      <c r="P2109">
        <v>0</v>
      </c>
      <c r="Q2109">
        <v>0</v>
      </c>
      <c r="R2109">
        <v>0</v>
      </c>
      <c r="S2109" t="s">
        <v>267</v>
      </c>
      <c r="T2109" t="s">
        <v>267</v>
      </c>
      <c r="U2109" t="s">
        <v>8239</v>
      </c>
      <c r="V2109" t="b">
        <v>0</v>
      </c>
      <c r="W2109" t="s">
        <v>265</v>
      </c>
      <c r="X2109">
        <v>0</v>
      </c>
      <c r="Y2109" t="s">
        <v>265</v>
      </c>
      <c r="Z2109" t="s">
        <v>265</v>
      </c>
      <c r="AA2109" t="s">
        <v>265</v>
      </c>
      <c r="AB2109" t="s">
        <v>265</v>
      </c>
      <c r="AC2109" t="s">
        <v>265</v>
      </c>
      <c r="AD2109" t="s">
        <v>265</v>
      </c>
      <c r="AE2109" t="s">
        <v>265</v>
      </c>
      <c r="AF2109" t="s">
        <v>267</v>
      </c>
      <c r="AG2109" t="s">
        <v>265</v>
      </c>
      <c r="AH2109" t="s">
        <v>265</v>
      </c>
      <c r="AI2109" t="s">
        <v>265</v>
      </c>
      <c r="AJ2109" t="s">
        <v>265</v>
      </c>
      <c r="AL2109" t="str">
        <f>IF(Sudan_News12[[#This Row],[relevancy_classification_english]]="Relevant","مناسب",IF(Sudan_News12[[#This Row],[relevancy_classification_english]]="Relevant","عَرَضِيّ",""))</f>
        <v/>
      </c>
      <c r="AN2109" t="str">
        <f>IF(Sudan_News12[[#This Row],[sentiment_analysis_english]]="Negative","سلبي",IF(Sudan_News12[[#This Row],[sentiment_analysis_english]]="Neutral","حيادي",IF(Sudan_News12[[#This Row],[sentiment_analysis_english]]="Positive","إيجابي","")))</f>
        <v/>
      </c>
      <c r="AO2109" t="e">
        <f>INDEX(TextClassificationList[],MATCH(Sudan_News12[[#This Row],[text_classification_arabic]],TextClassificationList[text_classification_arabic],0),1)</f>
        <v>#N/A</v>
      </c>
      <c r="AQ2109" t="e">
        <f>INDEX(TextClassificationList[],MATCH(Sudan_News12[[#This Row],[text_classification_arabic2]],TextClassificationList[text_classification_arabic],0),1)</f>
        <v>#N/A</v>
      </c>
      <c r="AS2109" t="e">
        <f>INDEX(TextClassificationList[],MATCH(Sudan_News12[[#This Row],[text_classification_arabic3]],TextClassificationList[text_classification_arabic],0),1)</f>
        <v>#N/A</v>
      </c>
      <c r="AU2109" t="e">
        <f>INDEX(TextClassificationList[],MATCH(Sudan_News12[[#This Row],[text_classification_arabic4]],TextClassificationList[text_classification_arabic],0),1)</f>
        <v>#N/A</v>
      </c>
      <c r="AW2109" t="e">
        <f>INDEX(TextClassificationList[],MATCH(Sudan_News12[[#This Row],[text_classification_arabic5]],TextClassificationList[text_classification_arabic],0),1)</f>
        <v>#N/A</v>
      </c>
    </row>
    <row r="2110" spans="1:49" x14ac:dyDescent="0.2">
      <c r="A2110">
        <v>1.3337467482343547E+18</v>
      </c>
      <c r="B2110">
        <v>1.3337467482343547E+18</v>
      </c>
      <c r="C2110" t="s">
        <v>8240</v>
      </c>
      <c r="D2110" s="1">
        <v>44166</v>
      </c>
      <c r="E2110" s="2">
        <v>0.59466435185185185</v>
      </c>
      <c r="F2110">
        <v>200</v>
      </c>
      <c r="G2110">
        <v>1889611729</v>
      </c>
      <c r="H2110" t="s">
        <v>354</v>
      </c>
      <c r="I2110" t="s">
        <v>355</v>
      </c>
      <c r="J2110" t="s">
        <v>265</v>
      </c>
      <c r="K2110" t="s">
        <v>8241</v>
      </c>
      <c r="L2110" t="s">
        <v>266</v>
      </c>
      <c r="M2110" t="s">
        <v>267</v>
      </c>
      <c r="N2110" t="s">
        <v>267</v>
      </c>
      <c r="O2110" t="s">
        <v>267</v>
      </c>
      <c r="P2110">
        <v>0</v>
      </c>
      <c r="Q2110">
        <v>0</v>
      </c>
      <c r="R2110">
        <v>1</v>
      </c>
      <c r="S2110" t="s">
        <v>267</v>
      </c>
      <c r="T2110" t="s">
        <v>267</v>
      </c>
      <c r="U2110" t="s">
        <v>8242</v>
      </c>
      <c r="V2110" t="b">
        <v>0</v>
      </c>
      <c r="W2110" t="s">
        <v>265</v>
      </c>
      <c r="X2110">
        <v>0</v>
      </c>
      <c r="Y2110" t="s">
        <v>265</v>
      </c>
      <c r="Z2110" t="s">
        <v>265</v>
      </c>
      <c r="AA2110" t="s">
        <v>265</v>
      </c>
      <c r="AB2110" t="s">
        <v>265</v>
      </c>
      <c r="AC2110" t="s">
        <v>265</v>
      </c>
      <c r="AD2110" t="s">
        <v>265</v>
      </c>
      <c r="AE2110" t="s">
        <v>265</v>
      </c>
      <c r="AF2110" t="s">
        <v>267</v>
      </c>
      <c r="AG2110" t="s">
        <v>265</v>
      </c>
      <c r="AH2110" t="s">
        <v>265</v>
      </c>
      <c r="AI2110" t="s">
        <v>265</v>
      </c>
      <c r="AJ2110" t="s">
        <v>265</v>
      </c>
      <c r="AL2110" t="str">
        <f>IF(Sudan_News12[[#This Row],[relevancy_classification_english]]="Relevant","مناسب",IF(Sudan_News12[[#This Row],[relevancy_classification_english]]="Relevant","عَرَضِيّ",""))</f>
        <v/>
      </c>
      <c r="AN2110" t="str">
        <f>IF(Sudan_News12[[#This Row],[sentiment_analysis_english]]="Negative","سلبي",IF(Sudan_News12[[#This Row],[sentiment_analysis_english]]="Neutral","حيادي",IF(Sudan_News12[[#This Row],[sentiment_analysis_english]]="Positive","إيجابي","")))</f>
        <v/>
      </c>
      <c r="AO2110" t="e">
        <f>INDEX(TextClassificationList[],MATCH(Sudan_News12[[#This Row],[text_classification_arabic]],TextClassificationList[text_classification_arabic],0),1)</f>
        <v>#N/A</v>
      </c>
      <c r="AQ2110" t="e">
        <f>INDEX(TextClassificationList[],MATCH(Sudan_News12[[#This Row],[text_classification_arabic2]],TextClassificationList[text_classification_arabic],0),1)</f>
        <v>#N/A</v>
      </c>
      <c r="AS2110" t="e">
        <f>INDEX(TextClassificationList[],MATCH(Sudan_News12[[#This Row],[text_classification_arabic3]],TextClassificationList[text_classification_arabic],0),1)</f>
        <v>#N/A</v>
      </c>
      <c r="AU2110" t="e">
        <f>INDEX(TextClassificationList[],MATCH(Sudan_News12[[#This Row],[text_classification_arabic4]],TextClassificationList[text_classification_arabic],0),1)</f>
        <v>#N/A</v>
      </c>
      <c r="AW2110" t="e">
        <f>INDEX(TextClassificationList[],MATCH(Sudan_News12[[#This Row],[text_classification_arabic5]],TextClassificationList[text_classification_arabic],0),1)</f>
        <v>#N/A</v>
      </c>
    </row>
    <row r="2111" spans="1:49" x14ac:dyDescent="0.2">
      <c r="A2111">
        <v>1.3337294193918075E+18</v>
      </c>
      <c r="B2111">
        <v>1.3337294193918075E+18</v>
      </c>
      <c r="C2111" t="s">
        <v>8243</v>
      </c>
      <c r="D2111" s="1">
        <v>44166</v>
      </c>
      <c r="E2111" s="2">
        <v>0.54684027777777777</v>
      </c>
      <c r="F2111">
        <v>200</v>
      </c>
      <c r="G2111">
        <v>1889611729</v>
      </c>
      <c r="H2111" t="s">
        <v>354</v>
      </c>
      <c r="I2111" t="s">
        <v>355</v>
      </c>
      <c r="J2111" t="s">
        <v>265</v>
      </c>
      <c r="K2111" t="s">
        <v>8244</v>
      </c>
      <c r="L2111" t="s">
        <v>266</v>
      </c>
      <c r="M2111" t="s">
        <v>267</v>
      </c>
      <c r="N2111" t="s">
        <v>267</v>
      </c>
      <c r="O2111" t="s">
        <v>267</v>
      </c>
      <c r="P2111">
        <v>0</v>
      </c>
      <c r="Q2111">
        <v>0</v>
      </c>
      <c r="R2111">
        <v>0</v>
      </c>
      <c r="S2111" t="s">
        <v>8245</v>
      </c>
      <c r="T2111" t="s">
        <v>267</v>
      </c>
      <c r="U2111" t="s">
        <v>8246</v>
      </c>
      <c r="V2111" t="b">
        <v>0</v>
      </c>
      <c r="W2111" t="s">
        <v>265</v>
      </c>
      <c r="X2111">
        <v>0</v>
      </c>
      <c r="Y2111" t="s">
        <v>265</v>
      </c>
      <c r="Z2111" t="s">
        <v>265</v>
      </c>
      <c r="AA2111" t="s">
        <v>265</v>
      </c>
      <c r="AB2111" t="s">
        <v>265</v>
      </c>
      <c r="AC2111" t="s">
        <v>265</v>
      </c>
      <c r="AD2111" t="s">
        <v>265</v>
      </c>
      <c r="AE2111" t="s">
        <v>265</v>
      </c>
      <c r="AF2111" t="s">
        <v>267</v>
      </c>
      <c r="AG2111" t="s">
        <v>265</v>
      </c>
      <c r="AH2111" t="s">
        <v>265</v>
      </c>
      <c r="AI2111" t="s">
        <v>265</v>
      </c>
      <c r="AJ2111" t="s">
        <v>265</v>
      </c>
      <c r="AL2111" t="str">
        <f>IF(Sudan_News12[[#This Row],[relevancy_classification_english]]="Relevant","مناسب",IF(Sudan_News12[[#This Row],[relevancy_classification_english]]="Relevant","عَرَضِيّ",""))</f>
        <v/>
      </c>
      <c r="AN2111" t="str">
        <f>IF(Sudan_News12[[#This Row],[sentiment_analysis_english]]="Negative","سلبي",IF(Sudan_News12[[#This Row],[sentiment_analysis_english]]="Neutral","حيادي",IF(Sudan_News12[[#This Row],[sentiment_analysis_english]]="Positive","إيجابي","")))</f>
        <v/>
      </c>
      <c r="AO2111" t="e">
        <f>INDEX(TextClassificationList[],MATCH(Sudan_News12[[#This Row],[text_classification_arabic]],TextClassificationList[text_classification_arabic],0),1)</f>
        <v>#N/A</v>
      </c>
      <c r="AQ2111" t="e">
        <f>INDEX(TextClassificationList[],MATCH(Sudan_News12[[#This Row],[text_classification_arabic2]],TextClassificationList[text_classification_arabic],0),1)</f>
        <v>#N/A</v>
      </c>
      <c r="AS2111" t="e">
        <f>INDEX(TextClassificationList[],MATCH(Sudan_News12[[#This Row],[text_classification_arabic3]],TextClassificationList[text_classification_arabic],0),1)</f>
        <v>#N/A</v>
      </c>
      <c r="AU2111" t="e">
        <f>INDEX(TextClassificationList[],MATCH(Sudan_News12[[#This Row],[text_classification_arabic4]],TextClassificationList[text_classification_arabic],0),1)</f>
        <v>#N/A</v>
      </c>
      <c r="AW2111" t="e">
        <f>INDEX(TextClassificationList[],MATCH(Sudan_News12[[#This Row],[text_classification_arabic5]],TextClassificationList[text_classification_arabic],0),1)</f>
        <v>#N/A</v>
      </c>
    </row>
    <row r="2112" spans="1:49" x14ac:dyDescent="0.2">
      <c r="A2112">
        <v>1.3336527221937357E+18</v>
      </c>
      <c r="B2112">
        <v>1.3336527221937357E+18</v>
      </c>
      <c r="C2112" t="s">
        <v>8247</v>
      </c>
      <c r="D2112" s="1">
        <v>44166</v>
      </c>
      <c r="E2112" s="2">
        <v>0.33519675925925924</v>
      </c>
      <c r="F2112">
        <v>200</v>
      </c>
      <c r="G2112">
        <v>1889611729</v>
      </c>
      <c r="H2112" t="s">
        <v>354</v>
      </c>
      <c r="I2112" t="s">
        <v>355</v>
      </c>
      <c r="J2112" t="s">
        <v>265</v>
      </c>
      <c r="K2112" t="s">
        <v>8248</v>
      </c>
      <c r="L2112" t="s">
        <v>266</v>
      </c>
      <c r="M2112" t="s">
        <v>267</v>
      </c>
      <c r="N2112" t="s">
        <v>267</v>
      </c>
      <c r="O2112" t="s">
        <v>267</v>
      </c>
      <c r="P2112">
        <v>0</v>
      </c>
      <c r="Q2112">
        <v>0</v>
      </c>
      <c r="R2112">
        <v>0</v>
      </c>
      <c r="S2112" t="s">
        <v>267</v>
      </c>
      <c r="T2112" t="s">
        <v>267</v>
      </c>
      <c r="U2112" t="s">
        <v>8249</v>
      </c>
      <c r="V2112" t="b">
        <v>0</v>
      </c>
      <c r="W2112" t="s">
        <v>265</v>
      </c>
      <c r="X2112">
        <v>0</v>
      </c>
      <c r="Y2112" t="s">
        <v>265</v>
      </c>
      <c r="Z2112" t="s">
        <v>265</v>
      </c>
      <c r="AA2112" t="s">
        <v>265</v>
      </c>
      <c r="AB2112" t="s">
        <v>265</v>
      </c>
      <c r="AC2112" t="s">
        <v>265</v>
      </c>
      <c r="AD2112" t="s">
        <v>265</v>
      </c>
      <c r="AE2112" t="s">
        <v>265</v>
      </c>
      <c r="AF2112" t="s">
        <v>267</v>
      </c>
      <c r="AG2112" t="s">
        <v>265</v>
      </c>
      <c r="AH2112" t="s">
        <v>265</v>
      </c>
      <c r="AI2112" t="s">
        <v>265</v>
      </c>
      <c r="AJ2112" t="s">
        <v>265</v>
      </c>
      <c r="AL2112" t="str">
        <f>IF(Sudan_News12[[#This Row],[relevancy_classification_english]]="Relevant","مناسب",IF(Sudan_News12[[#This Row],[relevancy_classification_english]]="Relevant","عَرَضِيّ",""))</f>
        <v/>
      </c>
      <c r="AN2112" t="str">
        <f>IF(Sudan_News12[[#This Row],[sentiment_analysis_english]]="Negative","سلبي",IF(Sudan_News12[[#This Row],[sentiment_analysis_english]]="Neutral","حيادي",IF(Sudan_News12[[#This Row],[sentiment_analysis_english]]="Positive","إيجابي","")))</f>
        <v/>
      </c>
      <c r="AO2112" t="e">
        <f>INDEX(TextClassificationList[],MATCH(Sudan_News12[[#This Row],[text_classification_arabic]],TextClassificationList[text_classification_arabic],0),1)</f>
        <v>#N/A</v>
      </c>
      <c r="AQ2112" t="e">
        <f>INDEX(TextClassificationList[],MATCH(Sudan_News12[[#This Row],[text_classification_arabic2]],TextClassificationList[text_classification_arabic],0),1)</f>
        <v>#N/A</v>
      </c>
      <c r="AS2112" t="e">
        <f>INDEX(TextClassificationList[],MATCH(Sudan_News12[[#This Row],[text_classification_arabic3]],TextClassificationList[text_classification_arabic],0),1)</f>
        <v>#N/A</v>
      </c>
      <c r="AU2112" t="e">
        <f>INDEX(TextClassificationList[],MATCH(Sudan_News12[[#This Row],[text_classification_arabic4]],TextClassificationList[text_classification_arabic],0),1)</f>
        <v>#N/A</v>
      </c>
      <c r="AW2112" t="e">
        <f>INDEX(TextClassificationList[],MATCH(Sudan_News12[[#This Row],[text_classification_arabic5]],TextClassificationList[text_classification_arabic],0),1)</f>
        <v>#N/A</v>
      </c>
    </row>
    <row r="2113" spans="1:49" x14ac:dyDescent="0.2">
      <c r="A2113">
        <v>1.3332692627404513E+18</v>
      </c>
      <c r="B2113">
        <v>1.3332692627404513E+18</v>
      </c>
      <c r="C2113" t="s">
        <v>8250</v>
      </c>
      <c r="D2113" s="1">
        <v>44165</v>
      </c>
      <c r="E2113" s="2">
        <v>0.27704861111111112</v>
      </c>
      <c r="F2113">
        <v>200</v>
      </c>
      <c r="G2113">
        <v>1889611729</v>
      </c>
      <c r="H2113" t="s">
        <v>354</v>
      </c>
      <c r="I2113" t="s">
        <v>355</v>
      </c>
      <c r="J2113" t="s">
        <v>265</v>
      </c>
      <c r="K2113" t="s">
        <v>8251</v>
      </c>
      <c r="L2113" t="s">
        <v>266</v>
      </c>
      <c r="M2113" t="s">
        <v>267</v>
      </c>
      <c r="N2113" t="s">
        <v>267</v>
      </c>
      <c r="O2113" t="s">
        <v>8252</v>
      </c>
      <c r="P2113">
        <v>0</v>
      </c>
      <c r="Q2113">
        <v>2</v>
      </c>
      <c r="R2113">
        <v>0</v>
      </c>
      <c r="S2113" t="s">
        <v>269</v>
      </c>
      <c r="T2113" t="s">
        <v>267</v>
      </c>
      <c r="U2113" t="s">
        <v>8253</v>
      </c>
      <c r="V2113" t="b">
        <v>0</v>
      </c>
      <c r="W2113" t="s">
        <v>265</v>
      </c>
      <c r="X2113">
        <v>1</v>
      </c>
      <c r="Y2113" t="s">
        <v>8254</v>
      </c>
      <c r="Z2113" t="s">
        <v>265</v>
      </c>
      <c r="AA2113" t="s">
        <v>265</v>
      </c>
      <c r="AB2113" t="s">
        <v>265</v>
      </c>
      <c r="AC2113" t="s">
        <v>265</v>
      </c>
      <c r="AD2113" t="s">
        <v>265</v>
      </c>
      <c r="AE2113" t="s">
        <v>265</v>
      </c>
      <c r="AF2113" t="s">
        <v>267</v>
      </c>
      <c r="AG2113" t="s">
        <v>265</v>
      </c>
      <c r="AH2113" t="s">
        <v>265</v>
      </c>
      <c r="AI2113" t="s">
        <v>265</v>
      </c>
      <c r="AJ2113" t="s">
        <v>265</v>
      </c>
      <c r="AL2113" t="str">
        <f>IF(Sudan_News12[[#This Row],[relevancy_classification_english]]="Relevant","مناسب",IF(Sudan_News12[[#This Row],[relevancy_classification_english]]="Relevant","عَرَضِيّ",""))</f>
        <v/>
      </c>
      <c r="AN2113" t="str">
        <f>IF(Sudan_News12[[#This Row],[sentiment_analysis_english]]="Negative","سلبي",IF(Sudan_News12[[#This Row],[sentiment_analysis_english]]="Neutral","حيادي",IF(Sudan_News12[[#This Row],[sentiment_analysis_english]]="Positive","إيجابي","")))</f>
        <v/>
      </c>
      <c r="AO2113" t="e">
        <f>INDEX(TextClassificationList[],MATCH(Sudan_News12[[#This Row],[text_classification_arabic]],TextClassificationList[text_classification_arabic],0),1)</f>
        <v>#N/A</v>
      </c>
      <c r="AQ2113" t="e">
        <f>INDEX(TextClassificationList[],MATCH(Sudan_News12[[#This Row],[text_classification_arabic2]],TextClassificationList[text_classification_arabic],0),1)</f>
        <v>#N/A</v>
      </c>
      <c r="AS2113" t="e">
        <f>INDEX(TextClassificationList[],MATCH(Sudan_News12[[#This Row],[text_classification_arabic3]],TextClassificationList[text_classification_arabic],0),1)</f>
        <v>#N/A</v>
      </c>
      <c r="AU2113" t="e">
        <f>INDEX(TextClassificationList[],MATCH(Sudan_News12[[#This Row],[text_classification_arabic4]],TextClassificationList[text_classification_arabic],0),1)</f>
        <v>#N/A</v>
      </c>
      <c r="AW2113" t="e">
        <f>INDEX(TextClassificationList[],MATCH(Sudan_News12[[#This Row],[text_classification_arabic5]],TextClassificationList[text_classification_arabic],0),1)</f>
        <v>#N/A</v>
      </c>
    </row>
    <row r="2114" spans="1:49" x14ac:dyDescent="0.2">
      <c r="A2114">
        <v>1.3332671491509535E+18</v>
      </c>
      <c r="B2114">
        <v>1.3332671491509535E+18</v>
      </c>
      <c r="C2114" t="s">
        <v>8255</v>
      </c>
      <c r="D2114" s="1">
        <v>44165</v>
      </c>
      <c r="E2114" s="2">
        <v>0.27121527777777776</v>
      </c>
      <c r="F2114">
        <v>200</v>
      </c>
      <c r="G2114">
        <v>1889611729</v>
      </c>
      <c r="H2114" t="s">
        <v>354</v>
      </c>
      <c r="I2114" t="s">
        <v>355</v>
      </c>
      <c r="J2114" t="s">
        <v>265</v>
      </c>
      <c r="K2114" t="s">
        <v>8256</v>
      </c>
      <c r="L2114" t="s">
        <v>266</v>
      </c>
      <c r="M2114" t="s">
        <v>267</v>
      </c>
      <c r="N2114" t="s">
        <v>267</v>
      </c>
      <c r="O2114" t="s">
        <v>267</v>
      </c>
      <c r="P2114">
        <v>0</v>
      </c>
      <c r="Q2114">
        <v>0</v>
      </c>
      <c r="R2114">
        <v>0</v>
      </c>
      <c r="S2114" t="s">
        <v>282</v>
      </c>
      <c r="T2114" t="s">
        <v>267</v>
      </c>
      <c r="U2114" t="s">
        <v>8257</v>
      </c>
      <c r="V2114" t="b">
        <v>0</v>
      </c>
      <c r="W2114" t="s">
        <v>265</v>
      </c>
      <c r="X2114">
        <v>0</v>
      </c>
      <c r="Y2114" t="s">
        <v>265</v>
      </c>
      <c r="Z2114" t="s">
        <v>265</v>
      </c>
      <c r="AA2114" t="s">
        <v>265</v>
      </c>
      <c r="AB2114" t="s">
        <v>265</v>
      </c>
      <c r="AC2114" t="s">
        <v>265</v>
      </c>
      <c r="AD2114" t="s">
        <v>265</v>
      </c>
      <c r="AE2114" t="s">
        <v>265</v>
      </c>
      <c r="AF2114" t="s">
        <v>267</v>
      </c>
      <c r="AG2114" t="s">
        <v>265</v>
      </c>
      <c r="AH2114" t="s">
        <v>265</v>
      </c>
      <c r="AI2114" t="s">
        <v>265</v>
      </c>
      <c r="AJ2114" t="s">
        <v>265</v>
      </c>
      <c r="AL2114" t="str">
        <f>IF(Sudan_News12[[#This Row],[relevancy_classification_english]]="Relevant","مناسب",IF(Sudan_News12[[#This Row],[relevancy_classification_english]]="Relevant","عَرَضِيّ",""))</f>
        <v/>
      </c>
      <c r="AN2114" t="str">
        <f>IF(Sudan_News12[[#This Row],[sentiment_analysis_english]]="Negative","سلبي",IF(Sudan_News12[[#This Row],[sentiment_analysis_english]]="Neutral","حيادي",IF(Sudan_News12[[#This Row],[sentiment_analysis_english]]="Positive","إيجابي","")))</f>
        <v/>
      </c>
      <c r="AO2114" t="e">
        <f>INDEX(TextClassificationList[],MATCH(Sudan_News12[[#This Row],[text_classification_arabic]],TextClassificationList[text_classification_arabic],0),1)</f>
        <v>#N/A</v>
      </c>
      <c r="AQ2114" t="e">
        <f>INDEX(TextClassificationList[],MATCH(Sudan_News12[[#This Row],[text_classification_arabic2]],TextClassificationList[text_classification_arabic],0),1)</f>
        <v>#N/A</v>
      </c>
      <c r="AS2114" t="e">
        <f>INDEX(TextClassificationList[],MATCH(Sudan_News12[[#This Row],[text_classification_arabic3]],TextClassificationList[text_classification_arabic],0),1)</f>
        <v>#N/A</v>
      </c>
      <c r="AU2114" t="e">
        <f>INDEX(TextClassificationList[],MATCH(Sudan_News12[[#This Row],[text_classification_arabic4]],TextClassificationList[text_classification_arabic],0),1)</f>
        <v>#N/A</v>
      </c>
      <c r="AW2114" t="e">
        <f>INDEX(TextClassificationList[],MATCH(Sudan_News12[[#This Row],[text_classification_arabic5]],TextClassificationList[text_classification_arabic],0),1)</f>
        <v>#N/A</v>
      </c>
    </row>
    <row r="2115" spans="1:49" x14ac:dyDescent="0.2">
      <c r="A2115">
        <v>1.3332666132991959E+18</v>
      </c>
      <c r="B2115">
        <v>1.3332666132991959E+18</v>
      </c>
      <c r="C2115" t="s">
        <v>8258</v>
      </c>
      <c r="D2115" s="1">
        <v>44165</v>
      </c>
      <c r="E2115" s="2">
        <v>0.26974537037037039</v>
      </c>
      <c r="F2115">
        <v>200</v>
      </c>
      <c r="G2115">
        <v>1889611729</v>
      </c>
      <c r="H2115" t="s">
        <v>354</v>
      </c>
      <c r="I2115" t="s">
        <v>355</v>
      </c>
      <c r="J2115" t="s">
        <v>265</v>
      </c>
      <c r="K2115" t="s">
        <v>8259</v>
      </c>
      <c r="L2115" t="s">
        <v>266</v>
      </c>
      <c r="M2115" t="s">
        <v>267</v>
      </c>
      <c r="N2115" t="s">
        <v>267</v>
      </c>
      <c r="O2115" t="s">
        <v>267</v>
      </c>
      <c r="P2115">
        <v>0</v>
      </c>
      <c r="Q2115">
        <v>0</v>
      </c>
      <c r="R2115">
        <v>0</v>
      </c>
      <c r="S2115" t="s">
        <v>330</v>
      </c>
      <c r="T2115" t="s">
        <v>267</v>
      </c>
      <c r="U2115" t="s">
        <v>8260</v>
      </c>
      <c r="V2115" t="b">
        <v>0</v>
      </c>
      <c r="W2115" t="s">
        <v>265</v>
      </c>
      <c r="X2115">
        <v>0</v>
      </c>
      <c r="Y2115" t="s">
        <v>265</v>
      </c>
      <c r="Z2115" t="s">
        <v>265</v>
      </c>
      <c r="AA2115" t="s">
        <v>265</v>
      </c>
      <c r="AB2115" t="s">
        <v>265</v>
      </c>
      <c r="AC2115" t="s">
        <v>265</v>
      </c>
      <c r="AD2115" t="s">
        <v>265</v>
      </c>
      <c r="AE2115" t="s">
        <v>265</v>
      </c>
      <c r="AF2115" t="s">
        <v>267</v>
      </c>
      <c r="AG2115" t="s">
        <v>265</v>
      </c>
      <c r="AH2115" t="s">
        <v>265</v>
      </c>
      <c r="AI2115" t="s">
        <v>265</v>
      </c>
      <c r="AJ2115" t="s">
        <v>265</v>
      </c>
      <c r="AL2115" t="str">
        <f>IF(Sudan_News12[[#This Row],[relevancy_classification_english]]="Relevant","مناسب",IF(Sudan_News12[[#This Row],[relevancy_classification_english]]="Relevant","عَرَضِيّ",""))</f>
        <v/>
      </c>
      <c r="AN2115" t="str">
        <f>IF(Sudan_News12[[#This Row],[sentiment_analysis_english]]="Negative","سلبي",IF(Sudan_News12[[#This Row],[sentiment_analysis_english]]="Neutral","حيادي",IF(Sudan_News12[[#This Row],[sentiment_analysis_english]]="Positive","إيجابي","")))</f>
        <v/>
      </c>
      <c r="AO2115" t="e">
        <f>INDEX(TextClassificationList[],MATCH(Sudan_News12[[#This Row],[text_classification_arabic]],TextClassificationList[text_classification_arabic],0),1)</f>
        <v>#N/A</v>
      </c>
      <c r="AQ2115" t="e">
        <f>INDEX(TextClassificationList[],MATCH(Sudan_News12[[#This Row],[text_classification_arabic2]],TextClassificationList[text_classification_arabic],0),1)</f>
        <v>#N/A</v>
      </c>
      <c r="AS2115" t="e">
        <f>INDEX(TextClassificationList[],MATCH(Sudan_News12[[#This Row],[text_classification_arabic3]],TextClassificationList[text_classification_arabic],0),1)</f>
        <v>#N/A</v>
      </c>
      <c r="AU2115" t="e">
        <f>INDEX(TextClassificationList[],MATCH(Sudan_News12[[#This Row],[text_classification_arabic4]],TextClassificationList[text_classification_arabic],0),1)</f>
        <v>#N/A</v>
      </c>
      <c r="AW2115" t="e">
        <f>INDEX(TextClassificationList[],MATCH(Sudan_News12[[#This Row],[text_classification_arabic5]],TextClassificationList[text_classification_arabic],0),1)</f>
        <v>#N/A</v>
      </c>
    </row>
    <row r="2116" spans="1:49" x14ac:dyDescent="0.2">
      <c r="A2116">
        <v>1.3332664095274066E+18</v>
      </c>
      <c r="B2116">
        <v>1.3332664095274066E+18</v>
      </c>
      <c r="C2116" t="s">
        <v>8261</v>
      </c>
      <c r="D2116" s="1">
        <v>44165</v>
      </c>
      <c r="E2116" s="2">
        <v>0.26917824074074076</v>
      </c>
      <c r="F2116">
        <v>200</v>
      </c>
      <c r="G2116">
        <v>1889611729</v>
      </c>
      <c r="H2116" t="s">
        <v>354</v>
      </c>
      <c r="I2116" t="s">
        <v>355</v>
      </c>
      <c r="J2116" t="s">
        <v>265</v>
      </c>
      <c r="K2116" t="s">
        <v>8262</v>
      </c>
      <c r="L2116" t="s">
        <v>266</v>
      </c>
      <c r="M2116" t="s">
        <v>267</v>
      </c>
      <c r="N2116" t="s">
        <v>267</v>
      </c>
      <c r="O2116" t="s">
        <v>267</v>
      </c>
      <c r="P2116">
        <v>0</v>
      </c>
      <c r="Q2116">
        <v>2</v>
      </c>
      <c r="R2116">
        <v>1</v>
      </c>
      <c r="S2116" t="s">
        <v>269</v>
      </c>
      <c r="T2116" t="s">
        <v>267</v>
      </c>
      <c r="U2116" t="s">
        <v>8263</v>
      </c>
      <c r="V2116" t="b">
        <v>0</v>
      </c>
      <c r="W2116" t="s">
        <v>265</v>
      </c>
      <c r="X2116">
        <v>0</v>
      </c>
      <c r="Y2116" t="s">
        <v>265</v>
      </c>
      <c r="Z2116" t="s">
        <v>265</v>
      </c>
      <c r="AA2116" t="s">
        <v>265</v>
      </c>
      <c r="AB2116" t="s">
        <v>265</v>
      </c>
      <c r="AC2116" t="s">
        <v>265</v>
      </c>
      <c r="AD2116" t="s">
        <v>265</v>
      </c>
      <c r="AE2116" t="s">
        <v>265</v>
      </c>
      <c r="AF2116" t="s">
        <v>267</v>
      </c>
      <c r="AG2116" t="s">
        <v>265</v>
      </c>
      <c r="AH2116" t="s">
        <v>265</v>
      </c>
      <c r="AI2116" t="s">
        <v>265</v>
      </c>
      <c r="AJ2116" t="s">
        <v>265</v>
      </c>
      <c r="AL2116" t="str">
        <f>IF(Sudan_News12[[#This Row],[relevancy_classification_english]]="Relevant","مناسب",IF(Sudan_News12[[#This Row],[relevancy_classification_english]]="Relevant","عَرَضِيّ",""))</f>
        <v/>
      </c>
      <c r="AN2116" t="str">
        <f>IF(Sudan_News12[[#This Row],[sentiment_analysis_english]]="Negative","سلبي",IF(Sudan_News12[[#This Row],[sentiment_analysis_english]]="Neutral","حيادي",IF(Sudan_News12[[#This Row],[sentiment_analysis_english]]="Positive","إيجابي","")))</f>
        <v/>
      </c>
      <c r="AO2116" t="e">
        <f>INDEX(TextClassificationList[],MATCH(Sudan_News12[[#This Row],[text_classification_arabic]],TextClassificationList[text_classification_arabic],0),1)</f>
        <v>#N/A</v>
      </c>
      <c r="AQ2116" t="e">
        <f>INDEX(TextClassificationList[],MATCH(Sudan_News12[[#This Row],[text_classification_arabic2]],TextClassificationList[text_classification_arabic],0),1)</f>
        <v>#N/A</v>
      </c>
      <c r="AS2116" t="e">
        <f>INDEX(TextClassificationList[],MATCH(Sudan_News12[[#This Row],[text_classification_arabic3]],TextClassificationList[text_classification_arabic],0),1)</f>
        <v>#N/A</v>
      </c>
      <c r="AU2116" t="e">
        <f>INDEX(TextClassificationList[],MATCH(Sudan_News12[[#This Row],[text_classification_arabic4]],TextClassificationList[text_classification_arabic],0),1)</f>
        <v>#N/A</v>
      </c>
      <c r="AW2116" t="e">
        <f>INDEX(TextClassificationList[],MATCH(Sudan_News12[[#This Row],[text_classification_arabic5]],TextClassificationList[text_classification_arabic],0),1)</f>
        <v>#N/A</v>
      </c>
    </row>
    <row r="2117" spans="1:49" x14ac:dyDescent="0.2">
      <c r="A2117">
        <v>1.3332661463641907E+18</v>
      </c>
      <c r="B2117">
        <v>1.3332661463641907E+18</v>
      </c>
      <c r="C2117" t="s">
        <v>8264</v>
      </c>
      <c r="D2117" s="1">
        <v>44165</v>
      </c>
      <c r="E2117" s="2">
        <v>0.26844907407407409</v>
      </c>
      <c r="F2117">
        <v>200</v>
      </c>
      <c r="G2117">
        <v>1889611729</v>
      </c>
      <c r="H2117" t="s">
        <v>354</v>
      </c>
      <c r="I2117" t="s">
        <v>355</v>
      </c>
      <c r="J2117" t="s">
        <v>265</v>
      </c>
      <c r="K2117" t="s">
        <v>8265</v>
      </c>
      <c r="L2117" t="s">
        <v>266</v>
      </c>
      <c r="M2117" t="s">
        <v>267</v>
      </c>
      <c r="N2117" t="s">
        <v>267</v>
      </c>
      <c r="O2117" t="s">
        <v>267</v>
      </c>
      <c r="P2117">
        <v>0</v>
      </c>
      <c r="Q2117">
        <v>0</v>
      </c>
      <c r="R2117">
        <v>0</v>
      </c>
      <c r="S2117" t="s">
        <v>267</v>
      </c>
      <c r="T2117" t="s">
        <v>267</v>
      </c>
      <c r="U2117" t="s">
        <v>8266</v>
      </c>
      <c r="V2117" t="b">
        <v>0</v>
      </c>
      <c r="W2117" t="s">
        <v>265</v>
      </c>
      <c r="X2117">
        <v>0</v>
      </c>
      <c r="Y2117" t="s">
        <v>265</v>
      </c>
      <c r="Z2117" t="s">
        <v>265</v>
      </c>
      <c r="AA2117" t="s">
        <v>265</v>
      </c>
      <c r="AB2117" t="s">
        <v>265</v>
      </c>
      <c r="AC2117" t="s">
        <v>265</v>
      </c>
      <c r="AD2117" t="s">
        <v>265</v>
      </c>
      <c r="AE2117" t="s">
        <v>265</v>
      </c>
      <c r="AF2117" t="s">
        <v>267</v>
      </c>
      <c r="AG2117" t="s">
        <v>265</v>
      </c>
      <c r="AH2117" t="s">
        <v>265</v>
      </c>
      <c r="AI2117" t="s">
        <v>265</v>
      </c>
      <c r="AJ2117" t="s">
        <v>265</v>
      </c>
      <c r="AL2117" t="str">
        <f>IF(Sudan_News12[[#This Row],[relevancy_classification_english]]="Relevant","مناسب",IF(Sudan_News12[[#This Row],[relevancy_classification_english]]="Relevant","عَرَضِيّ",""))</f>
        <v/>
      </c>
      <c r="AN2117" t="str">
        <f>IF(Sudan_News12[[#This Row],[sentiment_analysis_english]]="Negative","سلبي",IF(Sudan_News12[[#This Row],[sentiment_analysis_english]]="Neutral","حيادي",IF(Sudan_News12[[#This Row],[sentiment_analysis_english]]="Positive","إيجابي","")))</f>
        <v/>
      </c>
      <c r="AO2117" t="e">
        <f>INDEX(TextClassificationList[],MATCH(Sudan_News12[[#This Row],[text_classification_arabic]],TextClassificationList[text_classification_arabic],0),1)</f>
        <v>#N/A</v>
      </c>
      <c r="AQ2117" t="e">
        <f>INDEX(TextClassificationList[],MATCH(Sudan_News12[[#This Row],[text_classification_arabic2]],TextClassificationList[text_classification_arabic],0),1)</f>
        <v>#N/A</v>
      </c>
      <c r="AS2117" t="e">
        <f>INDEX(TextClassificationList[],MATCH(Sudan_News12[[#This Row],[text_classification_arabic3]],TextClassificationList[text_classification_arabic],0),1)</f>
        <v>#N/A</v>
      </c>
      <c r="AU2117" t="e">
        <f>INDEX(TextClassificationList[],MATCH(Sudan_News12[[#This Row],[text_classification_arabic4]],TextClassificationList[text_classification_arabic],0),1)</f>
        <v>#N/A</v>
      </c>
      <c r="AW2117" t="e">
        <f>INDEX(TextClassificationList[],MATCH(Sudan_News12[[#This Row],[text_classification_arabic5]],TextClassificationList[text_classification_arabic],0),1)</f>
        <v>#N/A</v>
      </c>
    </row>
    <row r="2118" spans="1:49" x14ac:dyDescent="0.2">
      <c r="A2118">
        <v>1.3332637780125983E+18</v>
      </c>
      <c r="B2118">
        <v>1.3332637780125983E+18</v>
      </c>
      <c r="C2118" t="s">
        <v>8267</v>
      </c>
      <c r="D2118" s="1">
        <v>44165</v>
      </c>
      <c r="E2118" s="2">
        <v>0.26192129629629629</v>
      </c>
      <c r="F2118">
        <v>200</v>
      </c>
      <c r="G2118">
        <v>1889611729</v>
      </c>
      <c r="H2118" t="s">
        <v>354</v>
      </c>
      <c r="I2118" t="s">
        <v>355</v>
      </c>
      <c r="J2118" t="s">
        <v>265</v>
      </c>
      <c r="K2118" t="s">
        <v>8268</v>
      </c>
      <c r="L2118" t="s">
        <v>266</v>
      </c>
      <c r="M2118" t="s">
        <v>267</v>
      </c>
      <c r="N2118" t="s">
        <v>267</v>
      </c>
      <c r="O2118" t="s">
        <v>267</v>
      </c>
      <c r="P2118">
        <v>0</v>
      </c>
      <c r="Q2118">
        <v>0</v>
      </c>
      <c r="R2118">
        <v>1</v>
      </c>
      <c r="S2118" t="s">
        <v>267</v>
      </c>
      <c r="T2118" t="s">
        <v>267</v>
      </c>
      <c r="U2118" t="s">
        <v>8269</v>
      </c>
      <c r="V2118" t="b">
        <v>0</v>
      </c>
      <c r="W2118" t="s">
        <v>265</v>
      </c>
      <c r="X2118">
        <v>0</v>
      </c>
      <c r="Y2118" t="s">
        <v>265</v>
      </c>
      <c r="Z2118" t="s">
        <v>265</v>
      </c>
      <c r="AA2118" t="s">
        <v>265</v>
      </c>
      <c r="AB2118" t="s">
        <v>265</v>
      </c>
      <c r="AC2118" t="s">
        <v>265</v>
      </c>
      <c r="AD2118" t="s">
        <v>265</v>
      </c>
      <c r="AE2118" t="s">
        <v>265</v>
      </c>
      <c r="AF2118" t="s">
        <v>267</v>
      </c>
      <c r="AG2118" t="s">
        <v>265</v>
      </c>
      <c r="AH2118" t="s">
        <v>265</v>
      </c>
      <c r="AI2118" t="s">
        <v>265</v>
      </c>
      <c r="AJ2118" t="s">
        <v>265</v>
      </c>
      <c r="AL2118" t="str">
        <f>IF(Sudan_News12[[#This Row],[relevancy_classification_english]]="Relevant","مناسب",IF(Sudan_News12[[#This Row],[relevancy_classification_english]]="Relevant","عَرَضِيّ",""))</f>
        <v/>
      </c>
      <c r="AN2118" t="str">
        <f>IF(Sudan_News12[[#This Row],[sentiment_analysis_english]]="Negative","سلبي",IF(Sudan_News12[[#This Row],[sentiment_analysis_english]]="Neutral","حيادي",IF(Sudan_News12[[#This Row],[sentiment_analysis_english]]="Positive","إيجابي","")))</f>
        <v/>
      </c>
      <c r="AO2118" t="e">
        <f>INDEX(TextClassificationList[],MATCH(Sudan_News12[[#This Row],[text_classification_arabic]],TextClassificationList[text_classification_arabic],0),1)</f>
        <v>#N/A</v>
      </c>
      <c r="AQ2118" t="e">
        <f>INDEX(TextClassificationList[],MATCH(Sudan_News12[[#This Row],[text_classification_arabic2]],TextClassificationList[text_classification_arabic],0),1)</f>
        <v>#N/A</v>
      </c>
      <c r="AS2118" t="e">
        <f>INDEX(TextClassificationList[],MATCH(Sudan_News12[[#This Row],[text_classification_arabic3]],TextClassificationList[text_classification_arabic],0),1)</f>
        <v>#N/A</v>
      </c>
      <c r="AU2118" t="e">
        <f>INDEX(TextClassificationList[],MATCH(Sudan_News12[[#This Row],[text_classification_arabic4]],TextClassificationList[text_classification_arabic],0),1)</f>
        <v>#N/A</v>
      </c>
      <c r="AW2118" t="e">
        <f>INDEX(TextClassificationList[],MATCH(Sudan_News12[[#This Row],[text_classification_arabic5]],TextClassificationList[text_classification_arabic],0),1)</f>
        <v>#N/A</v>
      </c>
    </row>
    <row r="2119" spans="1:49" x14ac:dyDescent="0.2">
      <c r="A2119">
        <v>1.3327876728935629E+18</v>
      </c>
      <c r="B2119">
        <v>1.3327876728935629E+18</v>
      </c>
      <c r="C2119" t="s">
        <v>8270</v>
      </c>
      <c r="D2119" s="1">
        <v>44163</v>
      </c>
      <c r="E2119" s="2">
        <v>0.94811342592592596</v>
      </c>
      <c r="F2119">
        <v>200</v>
      </c>
      <c r="G2119">
        <v>1889611729</v>
      </c>
      <c r="H2119" t="s">
        <v>354</v>
      </c>
      <c r="I2119" t="s">
        <v>355</v>
      </c>
      <c r="J2119" t="s">
        <v>265</v>
      </c>
      <c r="K2119" t="s">
        <v>8271</v>
      </c>
      <c r="L2119" t="s">
        <v>266</v>
      </c>
      <c r="M2119" t="s">
        <v>267</v>
      </c>
      <c r="N2119" t="s">
        <v>267</v>
      </c>
      <c r="O2119" t="s">
        <v>267</v>
      </c>
      <c r="P2119">
        <v>0</v>
      </c>
      <c r="Q2119">
        <v>1</v>
      </c>
      <c r="R2119">
        <v>1</v>
      </c>
      <c r="S2119" t="s">
        <v>8272</v>
      </c>
      <c r="T2119" t="s">
        <v>267</v>
      </c>
      <c r="U2119" t="s">
        <v>8273</v>
      </c>
      <c r="V2119" t="b">
        <v>0</v>
      </c>
      <c r="W2119" t="s">
        <v>265</v>
      </c>
      <c r="X2119">
        <v>0</v>
      </c>
      <c r="Y2119" t="s">
        <v>265</v>
      </c>
      <c r="Z2119" t="s">
        <v>265</v>
      </c>
      <c r="AA2119" t="s">
        <v>265</v>
      </c>
      <c r="AB2119" t="s">
        <v>265</v>
      </c>
      <c r="AC2119" t="s">
        <v>265</v>
      </c>
      <c r="AD2119" t="s">
        <v>265</v>
      </c>
      <c r="AE2119" t="s">
        <v>265</v>
      </c>
      <c r="AF2119" t="s">
        <v>267</v>
      </c>
      <c r="AG2119" t="s">
        <v>265</v>
      </c>
      <c r="AH2119" t="s">
        <v>265</v>
      </c>
      <c r="AI2119" t="s">
        <v>265</v>
      </c>
      <c r="AJ2119" t="s">
        <v>265</v>
      </c>
      <c r="AL2119" t="str">
        <f>IF(Sudan_News12[[#This Row],[relevancy_classification_english]]="Relevant","مناسب",IF(Sudan_News12[[#This Row],[relevancy_classification_english]]="Relevant","عَرَضِيّ",""))</f>
        <v/>
      </c>
      <c r="AN2119" t="str">
        <f>IF(Sudan_News12[[#This Row],[sentiment_analysis_english]]="Negative","سلبي",IF(Sudan_News12[[#This Row],[sentiment_analysis_english]]="Neutral","حيادي",IF(Sudan_News12[[#This Row],[sentiment_analysis_english]]="Positive","إيجابي","")))</f>
        <v/>
      </c>
      <c r="AO2119" t="e">
        <f>INDEX(TextClassificationList[],MATCH(Sudan_News12[[#This Row],[text_classification_arabic]],TextClassificationList[text_classification_arabic],0),1)</f>
        <v>#N/A</v>
      </c>
      <c r="AQ2119" t="e">
        <f>INDEX(TextClassificationList[],MATCH(Sudan_News12[[#This Row],[text_classification_arabic2]],TextClassificationList[text_classification_arabic],0),1)</f>
        <v>#N/A</v>
      </c>
      <c r="AS2119" t="e">
        <f>INDEX(TextClassificationList[],MATCH(Sudan_News12[[#This Row],[text_classification_arabic3]],TextClassificationList[text_classification_arabic],0),1)</f>
        <v>#N/A</v>
      </c>
      <c r="AU2119" t="e">
        <f>INDEX(TextClassificationList[],MATCH(Sudan_News12[[#This Row],[text_classification_arabic4]],TextClassificationList[text_classification_arabic],0),1)</f>
        <v>#N/A</v>
      </c>
      <c r="AW2119" t="e">
        <f>INDEX(TextClassificationList[],MATCH(Sudan_News12[[#This Row],[text_classification_arabic5]],TextClassificationList[text_classification_arabic],0),1)</f>
        <v>#N/A</v>
      </c>
    </row>
    <row r="2120" spans="1:49" x14ac:dyDescent="0.2">
      <c r="A2120">
        <v>1.3326846596968202E+18</v>
      </c>
      <c r="B2120">
        <v>1.3326846596968202E+18</v>
      </c>
      <c r="C2120" t="s">
        <v>8274</v>
      </c>
      <c r="D2120" s="1">
        <v>44163</v>
      </c>
      <c r="E2120" s="2">
        <v>0.66385416666666663</v>
      </c>
      <c r="F2120">
        <v>200</v>
      </c>
      <c r="G2120">
        <v>1889611729</v>
      </c>
      <c r="H2120" t="s">
        <v>354</v>
      </c>
      <c r="I2120" t="s">
        <v>355</v>
      </c>
      <c r="J2120" t="s">
        <v>265</v>
      </c>
      <c r="K2120" t="s">
        <v>8275</v>
      </c>
      <c r="L2120" t="s">
        <v>266</v>
      </c>
      <c r="M2120" t="s">
        <v>267</v>
      </c>
      <c r="N2120" t="s">
        <v>267</v>
      </c>
      <c r="O2120" t="s">
        <v>267</v>
      </c>
      <c r="P2120">
        <v>0</v>
      </c>
      <c r="Q2120">
        <v>1</v>
      </c>
      <c r="R2120">
        <v>1</v>
      </c>
      <c r="S2120" t="s">
        <v>267</v>
      </c>
      <c r="T2120" t="s">
        <v>267</v>
      </c>
      <c r="U2120" t="s">
        <v>8276</v>
      </c>
      <c r="V2120" t="b">
        <v>0</v>
      </c>
      <c r="W2120" t="s">
        <v>265</v>
      </c>
      <c r="X2120">
        <v>0</v>
      </c>
      <c r="Y2120" t="s">
        <v>265</v>
      </c>
      <c r="Z2120" t="s">
        <v>265</v>
      </c>
      <c r="AA2120" t="s">
        <v>265</v>
      </c>
      <c r="AB2120" t="s">
        <v>265</v>
      </c>
      <c r="AC2120" t="s">
        <v>265</v>
      </c>
      <c r="AD2120" t="s">
        <v>265</v>
      </c>
      <c r="AE2120" t="s">
        <v>265</v>
      </c>
      <c r="AF2120" t="s">
        <v>267</v>
      </c>
      <c r="AG2120" t="s">
        <v>265</v>
      </c>
      <c r="AH2120" t="s">
        <v>265</v>
      </c>
      <c r="AI2120" t="s">
        <v>265</v>
      </c>
      <c r="AJ2120" t="s">
        <v>265</v>
      </c>
      <c r="AL2120" t="str">
        <f>IF(Sudan_News12[[#This Row],[relevancy_classification_english]]="Relevant","مناسب",IF(Sudan_News12[[#This Row],[relevancy_classification_english]]="Relevant","عَرَضِيّ",""))</f>
        <v/>
      </c>
      <c r="AN2120" t="str">
        <f>IF(Sudan_News12[[#This Row],[sentiment_analysis_english]]="Negative","سلبي",IF(Sudan_News12[[#This Row],[sentiment_analysis_english]]="Neutral","حيادي",IF(Sudan_News12[[#This Row],[sentiment_analysis_english]]="Positive","إيجابي","")))</f>
        <v/>
      </c>
      <c r="AO2120" t="e">
        <f>INDEX(TextClassificationList[],MATCH(Sudan_News12[[#This Row],[text_classification_arabic]],TextClassificationList[text_classification_arabic],0),1)</f>
        <v>#N/A</v>
      </c>
      <c r="AQ2120" t="e">
        <f>INDEX(TextClassificationList[],MATCH(Sudan_News12[[#This Row],[text_classification_arabic2]],TextClassificationList[text_classification_arabic],0),1)</f>
        <v>#N/A</v>
      </c>
      <c r="AS2120" t="e">
        <f>INDEX(TextClassificationList[],MATCH(Sudan_News12[[#This Row],[text_classification_arabic3]],TextClassificationList[text_classification_arabic],0),1)</f>
        <v>#N/A</v>
      </c>
      <c r="AU2120" t="e">
        <f>INDEX(TextClassificationList[],MATCH(Sudan_News12[[#This Row],[text_classification_arabic4]],TextClassificationList[text_classification_arabic],0),1)</f>
        <v>#N/A</v>
      </c>
      <c r="AW2120" t="e">
        <f>INDEX(TextClassificationList[],MATCH(Sudan_News12[[#This Row],[text_classification_arabic5]],TextClassificationList[text_classification_arabic],0),1)</f>
        <v>#N/A</v>
      </c>
    </row>
    <row r="2121" spans="1:49" x14ac:dyDescent="0.2">
      <c r="A2121">
        <v>1.3318282882521539E+18</v>
      </c>
      <c r="B2121">
        <v>1.3318275300814643E+18</v>
      </c>
      <c r="C2121" t="s">
        <v>8277</v>
      </c>
      <c r="D2121" s="1">
        <v>44161</v>
      </c>
      <c r="E2121" s="2">
        <v>0.30071759259259262</v>
      </c>
      <c r="F2121">
        <v>200</v>
      </c>
      <c r="G2121">
        <v>1889611729</v>
      </c>
      <c r="H2121" t="s">
        <v>354</v>
      </c>
      <c r="I2121" t="s">
        <v>355</v>
      </c>
      <c r="J2121" t="s">
        <v>265</v>
      </c>
      <c r="K2121" t="s">
        <v>8278</v>
      </c>
      <c r="L2121" t="s">
        <v>266</v>
      </c>
      <c r="M2121" t="s">
        <v>267</v>
      </c>
      <c r="N2121" t="s">
        <v>8279</v>
      </c>
      <c r="O2121" t="s">
        <v>267</v>
      </c>
      <c r="P2121">
        <v>1</v>
      </c>
      <c r="Q2121">
        <v>1</v>
      </c>
      <c r="R2121">
        <v>0</v>
      </c>
      <c r="S2121" t="s">
        <v>267</v>
      </c>
      <c r="T2121" t="s">
        <v>267</v>
      </c>
      <c r="U2121" t="s">
        <v>8280</v>
      </c>
      <c r="V2121" t="b">
        <v>0</v>
      </c>
      <c r="W2121" t="s">
        <v>265</v>
      </c>
      <c r="X2121">
        <v>0</v>
      </c>
      <c r="Y2121" t="s">
        <v>265</v>
      </c>
      <c r="Z2121" t="s">
        <v>265</v>
      </c>
      <c r="AA2121" t="s">
        <v>265</v>
      </c>
      <c r="AB2121" t="s">
        <v>265</v>
      </c>
      <c r="AC2121" t="s">
        <v>265</v>
      </c>
      <c r="AD2121" t="s">
        <v>265</v>
      </c>
      <c r="AE2121" t="s">
        <v>265</v>
      </c>
      <c r="AF2121" t="s">
        <v>267</v>
      </c>
      <c r="AG2121" t="s">
        <v>265</v>
      </c>
      <c r="AH2121" t="s">
        <v>265</v>
      </c>
      <c r="AI2121" t="s">
        <v>265</v>
      </c>
      <c r="AJ2121" t="s">
        <v>265</v>
      </c>
      <c r="AL2121" t="str">
        <f>IF(Sudan_News12[[#This Row],[relevancy_classification_english]]="Relevant","مناسب",IF(Sudan_News12[[#This Row],[relevancy_classification_english]]="Relevant","عَرَضِيّ",""))</f>
        <v/>
      </c>
      <c r="AN2121" t="str">
        <f>IF(Sudan_News12[[#This Row],[sentiment_analysis_english]]="Negative","سلبي",IF(Sudan_News12[[#This Row],[sentiment_analysis_english]]="Neutral","حيادي",IF(Sudan_News12[[#This Row],[sentiment_analysis_english]]="Positive","إيجابي","")))</f>
        <v/>
      </c>
      <c r="AO2121" t="e">
        <f>INDEX(TextClassificationList[],MATCH(Sudan_News12[[#This Row],[text_classification_arabic]],TextClassificationList[text_classification_arabic],0),1)</f>
        <v>#N/A</v>
      </c>
      <c r="AQ2121" t="e">
        <f>INDEX(TextClassificationList[],MATCH(Sudan_News12[[#This Row],[text_classification_arabic2]],TextClassificationList[text_classification_arabic],0),1)</f>
        <v>#N/A</v>
      </c>
      <c r="AS2121" t="e">
        <f>INDEX(TextClassificationList[],MATCH(Sudan_News12[[#This Row],[text_classification_arabic3]],TextClassificationList[text_classification_arabic],0),1)</f>
        <v>#N/A</v>
      </c>
      <c r="AU2121" t="e">
        <f>INDEX(TextClassificationList[],MATCH(Sudan_News12[[#This Row],[text_classification_arabic4]],TextClassificationList[text_classification_arabic],0),1)</f>
        <v>#N/A</v>
      </c>
      <c r="AW2121" t="e">
        <f>INDEX(TextClassificationList[],MATCH(Sudan_News12[[#This Row],[text_classification_arabic5]],TextClassificationList[text_classification_arabic],0),1)</f>
        <v>#N/A</v>
      </c>
    </row>
    <row r="2122" spans="1:49" x14ac:dyDescent="0.2">
      <c r="A2122">
        <v>1.3318275300814643E+18</v>
      </c>
      <c r="B2122">
        <v>1.3318275300814643E+18</v>
      </c>
      <c r="C2122" t="s">
        <v>8281</v>
      </c>
      <c r="D2122" s="1">
        <v>44161</v>
      </c>
      <c r="E2122" s="2">
        <v>0.2986226851851852</v>
      </c>
      <c r="F2122">
        <v>200</v>
      </c>
      <c r="G2122">
        <v>1889611729</v>
      </c>
      <c r="H2122" t="s">
        <v>354</v>
      </c>
      <c r="I2122" t="s">
        <v>355</v>
      </c>
      <c r="J2122" t="s">
        <v>265</v>
      </c>
      <c r="K2122" t="s">
        <v>8282</v>
      </c>
      <c r="L2122" t="s">
        <v>266</v>
      </c>
      <c r="M2122" t="s">
        <v>267</v>
      </c>
      <c r="N2122" t="s">
        <v>267</v>
      </c>
      <c r="O2122" t="s">
        <v>8283</v>
      </c>
      <c r="P2122">
        <v>1</v>
      </c>
      <c r="Q2122">
        <v>0</v>
      </c>
      <c r="R2122">
        <v>0</v>
      </c>
      <c r="S2122" t="s">
        <v>267</v>
      </c>
      <c r="T2122" t="s">
        <v>267</v>
      </c>
      <c r="U2122" t="s">
        <v>8284</v>
      </c>
      <c r="V2122" t="b">
        <v>0</v>
      </c>
      <c r="W2122" t="s">
        <v>265</v>
      </c>
      <c r="X2122">
        <v>1</v>
      </c>
      <c r="Y2122" t="s">
        <v>8285</v>
      </c>
      <c r="Z2122" t="s">
        <v>265</v>
      </c>
      <c r="AA2122" t="s">
        <v>265</v>
      </c>
      <c r="AB2122" t="s">
        <v>265</v>
      </c>
      <c r="AC2122" t="s">
        <v>265</v>
      </c>
      <c r="AD2122" t="s">
        <v>265</v>
      </c>
      <c r="AE2122" t="s">
        <v>265</v>
      </c>
      <c r="AF2122" t="s">
        <v>267</v>
      </c>
      <c r="AG2122" t="s">
        <v>265</v>
      </c>
      <c r="AH2122" t="s">
        <v>265</v>
      </c>
      <c r="AI2122" t="s">
        <v>265</v>
      </c>
      <c r="AJ2122" t="s">
        <v>265</v>
      </c>
      <c r="AL2122" t="str">
        <f>IF(Sudan_News12[[#This Row],[relevancy_classification_english]]="Relevant","مناسب",IF(Sudan_News12[[#This Row],[relevancy_classification_english]]="Relevant","عَرَضِيّ",""))</f>
        <v/>
      </c>
      <c r="AN2122" t="str">
        <f>IF(Sudan_News12[[#This Row],[sentiment_analysis_english]]="Negative","سلبي",IF(Sudan_News12[[#This Row],[sentiment_analysis_english]]="Neutral","حيادي",IF(Sudan_News12[[#This Row],[sentiment_analysis_english]]="Positive","إيجابي","")))</f>
        <v/>
      </c>
      <c r="AO2122" t="e">
        <f>INDEX(TextClassificationList[],MATCH(Sudan_News12[[#This Row],[text_classification_arabic]],TextClassificationList[text_classification_arabic],0),1)</f>
        <v>#N/A</v>
      </c>
      <c r="AQ2122" t="e">
        <f>INDEX(TextClassificationList[],MATCH(Sudan_News12[[#This Row],[text_classification_arabic2]],TextClassificationList[text_classification_arabic],0),1)</f>
        <v>#N/A</v>
      </c>
      <c r="AS2122" t="e">
        <f>INDEX(TextClassificationList[],MATCH(Sudan_News12[[#This Row],[text_classification_arabic3]],TextClassificationList[text_classification_arabic],0),1)</f>
        <v>#N/A</v>
      </c>
      <c r="AU2122" t="e">
        <f>INDEX(TextClassificationList[],MATCH(Sudan_News12[[#This Row],[text_classification_arabic4]],TextClassificationList[text_classification_arabic],0),1)</f>
        <v>#N/A</v>
      </c>
      <c r="AW2122" t="e">
        <f>INDEX(TextClassificationList[],MATCH(Sudan_News12[[#This Row],[text_classification_arabic5]],TextClassificationList[text_classification_arabic],0),1)</f>
        <v>#N/A</v>
      </c>
    </row>
    <row r="2123" spans="1:49" x14ac:dyDescent="0.2">
      <c r="A2123">
        <v>1.3316406462312653E+18</v>
      </c>
      <c r="B2123">
        <v>1.3316406462312653E+18</v>
      </c>
      <c r="C2123" t="s">
        <v>8286</v>
      </c>
      <c r="D2123" s="1">
        <v>44160</v>
      </c>
      <c r="E2123" s="2">
        <v>0.78292824074074074</v>
      </c>
      <c r="F2123">
        <v>200</v>
      </c>
      <c r="G2123">
        <v>1889611729</v>
      </c>
      <c r="H2123" t="s">
        <v>354</v>
      </c>
      <c r="I2123" t="s">
        <v>355</v>
      </c>
      <c r="J2123" t="s">
        <v>265</v>
      </c>
      <c r="K2123" t="s">
        <v>8287</v>
      </c>
      <c r="L2123" t="s">
        <v>266</v>
      </c>
      <c r="M2123" t="s">
        <v>267</v>
      </c>
      <c r="N2123" t="s">
        <v>267</v>
      </c>
      <c r="O2123" t="s">
        <v>8288</v>
      </c>
      <c r="P2123">
        <v>0</v>
      </c>
      <c r="Q2123">
        <v>0</v>
      </c>
      <c r="R2123">
        <v>0</v>
      </c>
      <c r="S2123" t="s">
        <v>267</v>
      </c>
      <c r="T2123" t="s">
        <v>267</v>
      </c>
      <c r="U2123" t="s">
        <v>8289</v>
      </c>
      <c r="V2123" t="b">
        <v>0</v>
      </c>
      <c r="W2123" t="s">
        <v>265</v>
      </c>
      <c r="X2123">
        <v>1</v>
      </c>
      <c r="Y2123" t="s">
        <v>8290</v>
      </c>
      <c r="Z2123" t="s">
        <v>265</v>
      </c>
      <c r="AA2123" t="s">
        <v>265</v>
      </c>
      <c r="AB2123" t="s">
        <v>265</v>
      </c>
      <c r="AC2123" t="s">
        <v>265</v>
      </c>
      <c r="AD2123" t="s">
        <v>265</v>
      </c>
      <c r="AE2123" t="s">
        <v>265</v>
      </c>
      <c r="AF2123" t="s">
        <v>267</v>
      </c>
      <c r="AG2123" t="s">
        <v>265</v>
      </c>
      <c r="AH2123" t="s">
        <v>265</v>
      </c>
      <c r="AI2123" t="s">
        <v>265</v>
      </c>
      <c r="AJ2123" t="s">
        <v>265</v>
      </c>
      <c r="AL2123" t="str">
        <f>IF(Sudan_News12[[#This Row],[relevancy_classification_english]]="Relevant","مناسب",IF(Sudan_News12[[#This Row],[relevancy_classification_english]]="Relevant","عَرَضِيّ",""))</f>
        <v/>
      </c>
      <c r="AN2123" t="str">
        <f>IF(Sudan_News12[[#This Row],[sentiment_analysis_english]]="Negative","سلبي",IF(Sudan_News12[[#This Row],[sentiment_analysis_english]]="Neutral","حيادي",IF(Sudan_News12[[#This Row],[sentiment_analysis_english]]="Positive","إيجابي","")))</f>
        <v/>
      </c>
      <c r="AO2123" t="e">
        <f>INDEX(TextClassificationList[],MATCH(Sudan_News12[[#This Row],[text_classification_arabic]],TextClassificationList[text_classification_arabic],0),1)</f>
        <v>#N/A</v>
      </c>
      <c r="AQ2123" t="e">
        <f>INDEX(TextClassificationList[],MATCH(Sudan_News12[[#This Row],[text_classification_arabic2]],TextClassificationList[text_classification_arabic],0),1)</f>
        <v>#N/A</v>
      </c>
      <c r="AS2123" t="e">
        <f>INDEX(TextClassificationList[],MATCH(Sudan_News12[[#This Row],[text_classification_arabic3]],TextClassificationList[text_classification_arabic],0),1)</f>
        <v>#N/A</v>
      </c>
      <c r="AU2123" t="e">
        <f>INDEX(TextClassificationList[],MATCH(Sudan_News12[[#This Row],[text_classification_arabic4]],TextClassificationList[text_classification_arabic],0),1)</f>
        <v>#N/A</v>
      </c>
      <c r="AW2123" t="e">
        <f>INDEX(TextClassificationList[],MATCH(Sudan_News12[[#This Row],[text_classification_arabic5]],TextClassificationList[text_classification_arabic],0),1)</f>
        <v>#N/A</v>
      </c>
    </row>
    <row r="2124" spans="1:49" x14ac:dyDescent="0.2">
      <c r="A2124">
        <v>1.3316402919048602E+18</v>
      </c>
      <c r="B2124">
        <v>1.3316402919048602E+18</v>
      </c>
      <c r="C2124" t="s">
        <v>8291</v>
      </c>
      <c r="D2124" s="1">
        <v>44160</v>
      </c>
      <c r="E2124" s="2">
        <v>0.78194444444444444</v>
      </c>
      <c r="F2124">
        <v>200</v>
      </c>
      <c r="G2124">
        <v>1889611729</v>
      </c>
      <c r="H2124" t="s">
        <v>354</v>
      </c>
      <c r="I2124" t="s">
        <v>355</v>
      </c>
      <c r="J2124" t="s">
        <v>265</v>
      </c>
      <c r="K2124" t="s">
        <v>8292</v>
      </c>
      <c r="L2124" t="s">
        <v>266</v>
      </c>
      <c r="M2124" t="s">
        <v>267</v>
      </c>
      <c r="N2124" t="s">
        <v>267</v>
      </c>
      <c r="O2124" t="s">
        <v>267</v>
      </c>
      <c r="P2124">
        <v>0</v>
      </c>
      <c r="Q2124">
        <v>0</v>
      </c>
      <c r="R2124">
        <v>0</v>
      </c>
      <c r="S2124" t="s">
        <v>8293</v>
      </c>
      <c r="T2124" t="s">
        <v>267</v>
      </c>
      <c r="U2124" t="s">
        <v>8294</v>
      </c>
      <c r="V2124" t="b">
        <v>0</v>
      </c>
      <c r="W2124" t="s">
        <v>265</v>
      </c>
      <c r="X2124">
        <v>0</v>
      </c>
      <c r="Y2124" t="s">
        <v>265</v>
      </c>
      <c r="Z2124" t="s">
        <v>265</v>
      </c>
      <c r="AA2124" t="s">
        <v>265</v>
      </c>
      <c r="AB2124" t="s">
        <v>265</v>
      </c>
      <c r="AC2124" t="s">
        <v>265</v>
      </c>
      <c r="AD2124" t="s">
        <v>265</v>
      </c>
      <c r="AE2124" t="s">
        <v>265</v>
      </c>
      <c r="AF2124" t="s">
        <v>267</v>
      </c>
      <c r="AG2124" t="s">
        <v>265</v>
      </c>
      <c r="AH2124" t="s">
        <v>265</v>
      </c>
      <c r="AI2124" t="s">
        <v>265</v>
      </c>
      <c r="AJ2124" t="s">
        <v>265</v>
      </c>
      <c r="AL2124" t="str">
        <f>IF(Sudan_News12[[#This Row],[relevancy_classification_english]]="Relevant","مناسب",IF(Sudan_News12[[#This Row],[relevancy_classification_english]]="Relevant","عَرَضِيّ",""))</f>
        <v/>
      </c>
      <c r="AN2124" t="str">
        <f>IF(Sudan_News12[[#This Row],[sentiment_analysis_english]]="Negative","سلبي",IF(Sudan_News12[[#This Row],[sentiment_analysis_english]]="Neutral","حيادي",IF(Sudan_News12[[#This Row],[sentiment_analysis_english]]="Positive","إيجابي","")))</f>
        <v/>
      </c>
      <c r="AO2124" t="e">
        <f>INDEX(TextClassificationList[],MATCH(Sudan_News12[[#This Row],[text_classification_arabic]],TextClassificationList[text_classification_arabic],0),1)</f>
        <v>#N/A</v>
      </c>
      <c r="AQ2124" t="e">
        <f>INDEX(TextClassificationList[],MATCH(Sudan_News12[[#This Row],[text_classification_arabic2]],TextClassificationList[text_classification_arabic],0),1)</f>
        <v>#N/A</v>
      </c>
      <c r="AS2124" t="e">
        <f>INDEX(TextClassificationList[],MATCH(Sudan_News12[[#This Row],[text_classification_arabic3]],TextClassificationList[text_classification_arabic],0),1)</f>
        <v>#N/A</v>
      </c>
      <c r="AU2124" t="e">
        <f>INDEX(TextClassificationList[],MATCH(Sudan_News12[[#This Row],[text_classification_arabic4]],TextClassificationList[text_classification_arabic],0),1)</f>
        <v>#N/A</v>
      </c>
      <c r="AW2124" t="e">
        <f>INDEX(TextClassificationList[],MATCH(Sudan_News12[[#This Row],[text_classification_arabic5]],TextClassificationList[text_classification_arabic],0),1)</f>
        <v>#N/A</v>
      </c>
    </row>
    <row r="2125" spans="1:49" x14ac:dyDescent="0.2">
      <c r="A2125">
        <v>1.3314152819237274E+18</v>
      </c>
      <c r="B2125">
        <v>1.3314152819237274E+18</v>
      </c>
      <c r="C2125" t="s">
        <v>8295</v>
      </c>
      <c r="D2125" s="1">
        <v>44160</v>
      </c>
      <c r="E2125" s="2">
        <v>0.16104166666666667</v>
      </c>
      <c r="F2125">
        <v>200</v>
      </c>
      <c r="G2125">
        <v>1889611729</v>
      </c>
      <c r="H2125" t="s">
        <v>354</v>
      </c>
      <c r="I2125" t="s">
        <v>355</v>
      </c>
      <c r="J2125" t="s">
        <v>265</v>
      </c>
      <c r="K2125" t="s">
        <v>8296</v>
      </c>
      <c r="L2125" t="s">
        <v>266</v>
      </c>
      <c r="M2125" t="s">
        <v>267</v>
      </c>
      <c r="N2125" t="s">
        <v>267</v>
      </c>
      <c r="O2125" t="s">
        <v>267</v>
      </c>
      <c r="P2125">
        <v>0</v>
      </c>
      <c r="Q2125">
        <v>0</v>
      </c>
      <c r="R2125">
        <v>0</v>
      </c>
      <c r="S2125" t="s">
        <v>267</v>
      </c>
      <c r="T2125" t="s">
        <v>267</v>
      </c>
      <c r="U2125" t="s">
        <v>8297</v>
      </c>
      <c r="V2125" t="b">
        <v>0</v>
      </c>
      <c r="W2125" t="s">
        <v>265</v>
      </c>
      <c r="X2125">
        <v>0</v>
      </c>
      <c r="Y2125" t="s">
        <v>265</v>
      </c>
      <c r="Z2125" t="s">
        <v>265</v>
      </c>
      <c r="AA2125" t="s">
        <v>265</v>
      </c>
      <c r="AB2125" t="s">
        <v>265</v>
      </c>
      <c r="AC2125" t="s">
        <v>265</v>
      </c>
      <c r="AD2125" t="s">
        <v>265</v>
      </c>
      <c r="AE2125" t="s">
        <v>265</v>
      </c>
      <c r="AF2125" t="s">
        <v>267</v>
      </c>
      <c r="AG2125" t="s">
        <v>265</v>
      </c>
      <c r="AH2125" t="s">
        <v>265</v>
      </c>
      <c r="AI2125" t="s">
        <v>265</v>
      </c>
      <c r="AJ2125" t="s">
        <v>265</v>
      </c>
      <c r="AL2125" t="str">
        <f>IF(Sudan_News12[[#This Row],[relevancy_classification_english]]="Relevant","مناسب",IF(Sudan_News12[[#This Row],[relevancy_classification_english]]="Relevant","عَرَضِيّ",""))</f>
        <v/>
      </c>
      <c r="AN2125" t="str">
        <f>IF(Sudan_News12[[#This Row],[sentiment_analysis_english]]="Negative","سلبي",IF(Sudan_News12[[#This Row],[sentiment_analysis_english]]="Neutral","حيادي",IF(Sudan_News12[[#This Row],[sentiment_analysis_english]]="Positive","إيجابي","")))</f>
        <v/>
      </c>
      <c r="AO2125" t="e">
        <f>INDEX(TextClassificationList[],MATCH(Sudan_News12[[#This Row],[text_classification_arabic]],TextClassificationList[text_classification_arabic],0),1)</f>
        <v>#N/A</v>
      </c>
      <c r="AQ2125" t="e">
        <f>INDEX(TextClassificationList[],MATCH(Sudan_News12[[#This Row],[text_classification_arabic2]],TextClassificationList[text_classification_arabic],0),1)</f>
        <v>#N/A</v>
      </c>
      <c r="AS2125" t="e">
        <f>INDEX(TextClassificationList[],MATCH(Sudan_News12[[#This Row],[text_classification_arabic3]],TextClassificationList[text_classification_arabic],0),1)</f>
        <v>#N/A</v>
      </c>
      <c r="AU2125" t="e">
        <f>INDEX(TextClassificationList[],MATCH(Sudan_News12[[#This Row],[text_classification_arabic4]],TextClassificationList[text_classification_arabic],0),1)</f>
        <v>#N/A</v>
      </c>
      <c r="AW2125" t="e">
        <f>INDEX(TextClassificationList[],MATCH(Sudan_News12[[#This Row],[text_classification_arabic5]],TextClassificationList[text_classification_arabic],0),1)</f>
        <v>#N/A</v>
      </c>
    </row>
    <row r="2126" spans="1:49" x14ac:dyDescent="0.2">
      <c r="A2126">
        <v>1.3314079719229481E+18</v>
      </c>
      <c r="B2126">
        <v>1.3314079719229481E+18</v>
      </c>
      <c r="C2126" t="s">
        <v>8298</v>
      </c>
      <c r="D2126" s="1">
        <v>44160</v>
      </c>
      <c r="E2126" s="2">
        <v>0.14086805555555557</v>
      </c>
      <c r="F2126">
        <v>200</v>
      </c>
      <c r="G2126">
        <v>1889611729</v>
      </c>
      <c r="H2126" t="s">
        <v>354</v>
      </c>
      <c r="I2126" t="s">
        <v>355</v>
      </c>
      <c r="J2126" t="s">
        <v>265</v>
      </c>
      <c r="K2126" t="s">
        <v>8299</v>
      </c>
      <c r="L2126" t="s">
        <v>266</v>
      </c>
      <c r="M2126" t="s">
        <v>267</v>
      </c>
      <c r="N2126" t="s">
        <v>267</v>
      </c>
      <c r="O2126" t="s">
        <v>267</v>
      </c>
      <c r="P2126">
        <v>0</v>
      </c>
      <c r="Q2126">
        <v>0</v>
      </c>
      <c r="R2126">
        <v>0</v>
      </c>
      <c r="S2126" t="s">
        <v>282</v>
      </c>
      <c r="T2126" t="s">
        <v>267</v>
      </c>
      <c r="U2126" t="s">
        <v>8300</v>
      </c>
      <c r="V2126" t="b">
        <v>0</v>
      </c>
      <c r="W2126" t="s">
        <v>265</v>
      </c>
      <c r="X2126">
        <v>0</v>
      </c>
      <c r="Y2126" t="s">
        <v>265</v>
      </c>
      <c r="Z2126" t="s">
        <v>265</v>
      </c>
      <c r="AA2126" t="s">
        <v>265</v>
      </c>
      <c r="AB2126" t="s">
        <v>265</v>
      </c>
      <c r="AC2126" t="s">
        <v>265</v>
      </c>
      <c r="AD2126" t="s">
        <v>265</v>
      </c>
      <c r="AE2126" t="s">
        <v>265</v>
      </c>
      <c r="AF2126" t="s">
        <v>267</v>
      </c>
      <c r="AG2126" t="s">
        <v>265</v>
      </c>
      <c r="AH2126" t="s">
        <v>265</v>
      </c>
      <c r="AI2126" t="s">
        <v>265</v>
      </c>
      <c r="AJ2126" t="s">
        <v>265</v>
      </c>
      <c r="AL2126" t="str">
        <f>IF(Sudan_News12[[#This Row],[relevancy_classification_english]]="Relevant","مناسب",IF(Sudan_News12[[#This Row],[relevancy_classification_english]]="Relevant","عَرَضِيّ",""))</f>
        <v/>
      </c>
      <c r="AN2126" t="str">
        <f>IF(Sudan_News12[[#This Row],[sentiment_analysis_english]]="Negative","سلبي",IF(Sudan_News12[[#This Row],[sentiment_analysis_english]]="Neutral","حيادي",IF(Sudan_News12[[#This Row],[sentiment_analysis_english]]="Positive","إيجابي","")))</f>
        <v/>
      </c>
      <c r="AO2126" t="e">
        <f>INDEX(TextClassificationList[],MATCH(Sudan_News12[[#This Row],[text_classification_arabic]],TextClassificationList[text_classification_arabic],0),1)</f>
        <v>#N/A</v>
      </c>
      <c r="AQ2126" t="e">
        <f>INDEX(TextClassificationList[],MATCH(Sudan_News12[[#This Row],[text_classification_arabic2]],TextClassificationList[text_classification_arabic],0),1)</f>
        <v>#N/A</v>
      </c>
      <c r="AS2126" t="e">
        <f>INDEX(TextClassificationList[],MATCH(Sudan_News12[[#This Row],[text_classification_arabic3]],TextClassificationList[text_classification_arabic],0),1)</f>
        <v>#N/A</v>
      </c>
      <c r="AU2126" t="e">
        <f>INDEX(TextClassificationList[],MATCH(Sudan_News12[[#This Row],[text_classification_arabic4]],TextClassificationList[text_classification_arabic],0),1)</f>
        <v>#N/A</v>
      </c>
      <c r="AW2126" t="e">
        <f>INDEX(TextClassificationList[],MATCH(Sudan_News12[[#This Row],[text_classification_arabic5]],TextClassificationList[text_classification_arabic],0),1)</f>
        <v>#N/A</v>
      </c>
    </row>
    <row r="2127" spans="1:49" x14ac:dyDescent="0.2">
      <c r="A2127">
        <v>1.3314077846808207E+18</v>
      </c>
      <c r="B2127">
        <v>1.3314077846808207E+18</v>
      </c>
      <c r="C2127" t="s">
        <v>8301</v>
      </c>
      <c r="D2127" s="1">
        <v>44160</v>
      </c>
      <c r="E2127" s="2">
        <v>0.14034722222222223</v>
      </c>
      <c r="F2127">
        <v>200</v>
      </c>
      <c r="G2127">
        <v>1889611729</v>
      </c>
      <c r="H2127" t="s">
        <v>354</v>
      </c>
      <c r="I2127" t="s">
        <v>355</v>
      </c>
      <c r="J2127" t="s">
        <v>265</v>
      </c>
      <c r="K2127" t="s">
        <v>8302</v>
      </c>
      <c r="L2127" t="s">
        <v>266</v>
      </c>
      <c r="M2127" t="s">
        <v>267</v>
      </c>
      <c r="N2127" t="s">
        <v>267</v>
      </c>
      <c r="O2127" t="s">
        <v>267</v>
      </c>
      <c r="P2127">
        <v>0</v>
      </c>
      <c r="Q2127">
        <v>0</v>
      </c>
      <c r="R2127">
        <v>0</v>
      </c>
      <c r="S2127" t="s">
        <v>8303</v>
      </c>
      <c r="T2127" t="s">
        <v>267</v>
      </c>
      <c r="U2127" t="s">
        <v>8304</v>
      </c>
      <c r="V2127" t="b">
        <v>0</v>
      </c>
      <c r="W2127" t="s">
        <v>265</v>
      </c>
      <c r="X2127">
        <v>0</v>
      </c>
      <c r="Y2127" t="s">
        <v>265</v>
      </c>
      <c r="Z2127" t="s">
        <v>265</v>
      </c>
      <c r="AA2127" t="s">
        <v>265</v>
      </c>
      <c r="AB2127" t="s">
        <v>265</v>
      </c>
      <c r="AC2127" t="s">
        <v>265</v>
      </c>
      <c r="AD2127" t="s">
        <v>265</v>
      </c>
      <c r="AE2127" t="s">
        <v>265</v>
      </c>
      <c r="AF2127" t="s">
        <v>267</v>
      </c>
      <c r="AG2127" t="s">
        <v>265</v>
      </c>
      <c r="AH2127" t="s">
        <v>265</v>
      </c>
      <c r="AI2127" t="s">
        <v>265</v>
      </c>
      <c r="AJ2127" t="s">
        <v>265</v>
      </c>
      <c r="AL2127" t="str">
        <f>IF(Sudan_News12[[#This Row],[relevancy_classification_english]]="Relevant","مناسب",IF(Sudan_News12[[#This Row],[relevancy_classification_english]]="Relevant","عَرَضِيّ",""))</f>
        <v/>
      </c>
      <c r="AN2127" t="str">
        <f>IF(Sudan_News12[[#This Row],[sentiment_analysis_english]]="Negative","سلبي",IF(Sudan_News12[[#This Row],[sentiment_analysis_english]]="Neutral","حيادي",IF(Sudan_News12[[#This Row],[sentiment_analysis_english]]="Positive","إيجابي","")))</f>
        <v/>
      </c>
      <c r="AO2127" t="e">
        <f>INDEX(TextClassificationList[],MATCH(Sudan_News12[[#This Row],[text_classification_arabic]],TextClassificationList[text_classification_arabic],0),1)</f>
        <v>#N/A</v>
      </c>
      <c r="AQ2127" t="e">
        <f>INDEX(TextClassificationList[],MATCH(Sudan_News12[[#This Row],[text_classification_arabic2]],TextClassificationList[text_classification_arabic],0),1)</f>
        <v>#N/A</v>
      </c>
      <c r="AS2127" t="e">
        <f>INDEX(TextClassificationList[],MATCH(Sudan_News12[[#This Row],[text_classification_arabic3]],TextClassificationList[text_classification_arabic],0),1)</f>
        <v>#N/A</v>
      </c>
      <c r="AU2127" t="e">
        <f>INDEX(TextClassificationList[],MATCH(Sudan_News12[[#This Row],[text_classification_arabic4]],TextClassificationList[text_classification_arabic],0),1)</f>
        <v>#N/A</v>
      </c>
      <c r="AW2127" t="e">
        <f>INDEX(TextClassificationList[],MATCH(Sudan_News12[[#This Row],[text_classification_arabic5]],TextClassificationList[text_classification_arabic],0),1)</f>
        <v>#N/A</v>
      </c>
    </row>
    <row r="2128" spans="1:49" x14ac:dyDescent="0.2">
      <c r="A2128">
        <v>1.3314062253559685E+18</v>
      </c>
      <c r="B2128">
        <v>1.3314062253559685E+18</v>
      </c>
      <c r="C2128" t="s">
        <v>8305</v>
      </c>
      <c r="D2128" s="1">
        <v>44160</v>
      </c>
      <c r="E2128" s="2">
        <v>0.13605324074074074</v>
      </c>
      <c r="F2128">
        <v>200</v>
      </c>
      <c r="G2128">
        <v>1889611729</v>
      </c>
      <c r="H2128" t="s">
        <v>354</v>
      </c>
      <c r="I2128" t="s">
        <v>355</v>
      </c>
      <c r="J2128" t="s">
        <v>265</v>
      </c>
      <c r="K2128" t="s">
        <v>8306</v>
      </c>
      <c r="L2128" t="s">
        <v>266</v>
      </c>
      <c r="M2128" t="s">
        <v>267</v>
      </c>
      <c r="N2128" t="s">
        <v>267</v>
      </c>
      <c r="O2128" t="s">
        <v>267</v>
      </c>
      <c r="P2128">
        <v>0</v>
      </c>
      <c r="Q2128">
        <v>2</v>
      </c>
      <c r="R2128">
        <v>0</v>
      </c>
      <c r="S2128" t="s">
        <v>8307</v>
      </c>
      <c r="T2128" t="s">
        <v>267</v>
      </c>
      <c r="U2128" t="s">
        <v>8308</v>
      </c>
      <c r="V2128" t="b">
        <v>0</v>
      </c>
      <c r="W2128" t="s">
        <v>265</v>
      </c>
      <c r="X2128">
        <v>0</v>
      </c>
      <c r="Y2128" t="s">
        <v>265</v>
      </c>
      <c r="Z2128" t="s">
        <v>265</v>
      </c>
      <c r="AA2128" t="s">
        <v>265</v>
      </c>
      <c r="AB2128" t="s">
        <v>265</v>
      </c>
      <c r="AC2128" t="s">
        <v>265</v>
      </c>
      <c r="AD2128" t="s">
        <v>265</v>
      </c>
      <c r="AE2128" t="s">
        <v>265</v>
      </c>
      <c r="AF2128" t="s">
        <v>267</v>
      </c>
      <c r="AG2128" t="s">
        <v>265</v>
      </c>
      <c r="AH2128" t="s">
        <v>265</v>
      </c>
      <c r="AI2128" t="s">
        <v>265</v>
      </c>
      <c r="AJ2128" t="s">
        <v>265</v>
      </c>
      <c r="AL2128" t="str">
        <f>IF(Sudan_News12[[#This Row],[relevancy_classification_english]]="Relevant","مناسب",IF(Sudan_News12[[#This Row],[relevancy_classification_english]]="Relevant","عَرَضِيّ",""))</f>
        <v/>
      </c>
      <c r="AN2128" t="str">
        <f>IF(Sudan_News12[[#This Row],[sentiment_analysis_english]]="Negative","سلبي",IF(Sudan_News12[[#This Row],[sentiment_analysis_english]]="Neutral","حيادي",IF(Sudan_News12[[#This Row],[sentiment_analysis_english]]="Positive","إيجابي","")))</f>
        <v/>
      </c>
      <c r="AO2128" t="e">
        <f>INDEX(TextClassificationList[],MATCH(Sudan_News12[[#This Row],[text_classification_arabic]],TextClassificationList[text_classification_arabic],0),1)</f>
        <v>#N/A</v>
      </c>
      <c r="AQ2128" t="e">
        <f>INDEX(TextClassificationList[],MATCH(Sudan_News12[[#This Row],[text_classification_arabic2]],TextClassificationList[text_classification_arabic],0),1)</f>
        <v>#N/A</v>
      </c>
      <c r="AS2128" t="e">
        <f>INDEX(TextClassificationList[],MATCH(Sudan_News12[[#This Row],[text_classification_arabic3]],TextClassificationList[text_classification_arabic],0),1)</f>
        <v>#N/A</v>
      </c>
      <c r="AU2128" t="e">
        <f>INDEX(TextClassificationList[],MATCH(Sudan_News12[[#This Row],[text_classification_arabic4]],TextClassificationList[text_classification_arabic],0),1)</f>
        <v>#N/A</v>
      </c>
      <c r="AW2128" t="e">
        <f>INDEX(TextClassificationList[],MATCH(Sudan_News12[[#This Row],[text_classification_arabic5]],TextClassificationList[text_classification_arabic],0),1)</f>
        <v>#N/A</v>
      </c>
    </row>
    <row r="2129" spans="1:49" x14ac:dyDescent="0.2">
      <c r="A2129">
        <v>1.3311101172957307E+18</v>
      </c>
      <c r="B2129">
        <v>1.3311101172957307E+18</v>
      </c>
      <c r="C2129" t="s">
        <v>8309</v>
      </c>
      <c r="D2129" s="1">
        <v>44159</v>
      </c>
      <c r="E2129" s="2">
        <v>0.31894675925925925</v>
      </c>
      <c r="F2129">
        <v>200</v>
      </c>
      <c r="G2129">
        <v>1889611729</v>
      </c>
      <c r="H2129" t="s">
        <v>354</v>
      </c>
      <c r="I2129" t="s">
        <v>355</v>
      </c>
      <c r="J2129" t="s">
        <v>265</v>
      </c>
      <c r="K2129" t="s">
        <v>8310</v>
      </c>
      <c r="L2129" t="s">
        <v>290</v>
      </c>
      <c r="M2129" t="s">
        <v>267</v>
      </c>
      <c r="N2129" t="s">
        <v>267</v>
      </c>
      <c r="O2129" t="s">
        <v>267</v>
      </c>
      <c r="P2129">
        <v>1</v>
      </c>
      <c r="Q2129">
        <v>0</v>
      </c>
      <c r="R2129">
        <v>0</v>
      </c>
      <c r="S2129" t="s">
        <v>267</v>
      </c>
      <c r="T2129" t="s">
        <v>267</v>
      </c>
      <c r="U2129" t="s">
        <v>8311</v>
      </c>
      <c r="V2129" t="b">
        <v>0</v>
      </c>
      <c r="W2129" t="s">
        <v>8312</v>
      </c>
      <c r="X2129">
        <v>0</v>
      </c>
      <c r="Y2129" t="s">
        <v>265</v>
      </c>
      <c r="Z2129" t="s">
        <v>265</v>
      </c>
      <c r="AA2129" t="s">
        <v>265</v>
      </c>
      <c r="AB2129" t="s">
        <v>265</v>
      </c>
      <c r="AC2129" t="s">
        <v>265</v>
      </c>
      <c r="AD2129" t="s">
        <v>265</v>
      </c>
      <c r="AE2129" t="s">
        <v>265</v>
      </c>
      <c r="AF2129" t="s">
        <v>267</v>
      </c>
      <c r="AG2129" t="s">
        <v>265</v>
      </c>
      <c r="AH2129" t="s">
        <v>265</v>
      </c>
      <c r="AI2129" t="s">
        <v>265</v>
      </c>
      <c r="AJ2129" t="s">
        <v>265</v>
      </c>
      <c r="AL2129" t="str">
        <f>IF(Sudan_News12[[#This Row],[relevancy_classification_english]]="Relevant","مناسب",IF(Sudan_News12[[#This Row],[relevancy_classification_english]]="Relevant","عَرَضِيّ",""))</f>
        <v/>
      </c>
      <c r="AN2129" t="str">
        <f>IF(Sudan_News12[[#This Row],[sentiment_analysis_english]]="Negative","سلبي",IF(Sudan_News12[[#This Row],[sentiment_analysis_english]]="Neutral","حيادي",IF(Sudan_News12[[#This Row],[sentiment_analysis_english]]="Positive","إيجابي","")))</f>
        <v/>
      </c>
      <c r="AO2129" t="e">
        <f>INDEX(TextClassificationList[],MATCH(Sudan_News12[[#This Row],[text_classification_arabic]],TextClassificationList[text_classification_arabic],0),1)</f>
        <v>#N/A</v>
      </c>
      <c r="AQ2129" t="e">
        <f>INDEX(TextClassificationList[],MATCH(Sudan_News12[[#This Row],[text_classification_arabic2]],TextClassificationList[text_classification_arabic],0),1)</f>
        <v>#N/A</v>
      </c>
      <c r="AS2129" t="e">
        <f>INDEX(TextClassificationList[],MATCH(Sudan_News12[[#This Row],[text_classification_arabic3]],TextClassificationList[text_classification_arabic],0),1)</f>
        <v>#N/A</v>
      </c>
      <c r="AU2129" t="e">
        <f>INDEX(TextClassificationList[],MATCH(Sudan_News12[[#This Row],[text_classification_arabic4]],TextClassificationList[text_classification_arabic],0),1)</f>
        <v>#N/A</v>
      </c>
      <c r="AW2129" t="e">
        <f>INDEX(TextClassificationList[],MATCH(Sudan_News12[[#This Row],[text_classification_arabic5]],TextClassificationList[text_classification_arabic],0),1)</f>
        <v>#N/A</v>
      </c>
    </row>
    <row r="2130" spans="1:49" x14ac:dyDescent="0.2">
      <c r="A2130">
        <v>1.3311069199903867E+18</v>
      </c>
      <c r="B2130">
        <v>1.3311069199903867E+18</v>
      </c>
      <c r="C2130" t="s">
        <v>8313</v>
      </c>
      <c r="D2130" s="1">
        <v>44159</v>
      </c>
      <c r="E2130" s="2">
        <v>0.31012731481481481</v>
      </c>
      <c r="F2130">
        <v>200</v>
      </c>
      <c r="G2130">
        <v>1889611729</v>
      </c>
      <c r="H2130" t="s">
        <v>354</v>
      </c>
      <c r="I2130" t="s">
        <v>355</v>
      </c>
      <c r="J2130" t="s">
        <v>265</v>
      </c>
      <c r="K2130" t="s">
        <v>8314</v>
      </c>
      <c r="L2130" t="s">
        <v>266</v>
      </c>
      <c r="M2130" t="s">
        <v>267</v>
      </c>
      <c r="N2130" t="s">
        <v>267</v>
      </c>
      <c r="O2130" t="s">
        <v>267</v>
      </c>
      <c r="P2130">
        <v>1</v>
      </c>
      <c r="Q2130">
        <v>0</v>
      </c>
      <c r="R2130">
        <v>2</v>
      </c>
      <c r="S2130" t="s">
        <v>267</v>
      </c>
      <c r="T2130" t="s">
        <v>267</v>
      </c>
      <c r="U2130" t="s">
        <v>8315</v>
      </c>
      <c r="V2130" t="b">
        <v>0</v>
      </c>
      <c r="W2130" t="s">
        <v>265</v>
      </c>
      <c r="X2130">
        <v>0</v>
      </c>
      <c r="Y2130" t="s">
        <v>265</v>
      </c>
      <c r="Z2130" t="s">
        <v>265</v>
      </c>
      <c r="AA2130" t="s">
        <v>265</v>
      </c>
      <c r="AB2130" t="s">
        <v>265</v>
      </c>
      <c r="AC2130" t="s">
        <v>265</v>
      </c>
      <c r="AD2130" t="s">
        <v>265</v>
      </c>
      <c r="AE2130" t="s">
        <v>265</v>
      </c>
      <c r="AF2130" t="s">
        <v>267</v>
      </c>
      <c r="AG2130" t="s">
        <v>265</v>
      </c>
      <c r="AH2130" t="s">
        <v>265</v>
      </c>
      <c r="AI2130" t="s">
        <v>265</v>
      </c>
      <c r="AJ2130" t="s">
        <v>265</v>
      </c>
      <c r="AL2130" t="str">
        <f>IF(Sudan_News12[[#This Row],[relevancy_classification_english]]="Relevant","مناسب",IF(Sudan_News12[[#This Row],[relevancy_classification_english]]="Relevant","عَرَضِيّ",""))</f>
        <v/>
      </c>
      <c r="AN2130" t="str">
        <f>IF(Sudan_News12[[#This Row],[sentiment_analysis_english]]="Negative","سلبي",IF(Sudan_News12[[#This Row],[sentiment_analysis_english]]="Neutral","حيادي",IF(Sudan_News12[[#This Row],[sentiment_analysis_english]]="Positive","إيجابي","")))</f>
        <v/>
      </c>
      <c r="AO2130" t="e">
        <f>INDEX(TextClassificationList[],MATCH(Sudan_News12[[#This Row],[text_classification_arabic]],TextClassificationList[text_classification_arabic],0),1)</f>
        <v>#N/A</v>
      </c>
      <c r="AQ2130" t="e">
        <f>INDEX(TextClassificationList[],MATCH(Sudan_News12[[#This Row],[text_classification_arabic2]],TextClassificationList[text_classification_arabic],0),1)</f>
        <v>#N/A</v>
      </c>
      <c r="AS2130" t="e">
        <f>INDEX(TextClassificationList[],MATCH(Sudan_News12[[#This Row],[text_classification_arabic3]],TextClassificationList[text_classification_arabic],0),1)</f>
        <v>#N/A</v>
      </c>
      <c r="AU2130" t="e">
        <f>INDEX(TextClassificationList[],MATCH(Sudan_News12[[#This Row],[text_classification_arabic4]],TextClassificationList[text_classification_arabic],0),1)</f>
        <v>#N/A</v>
      </c>
      <c r="AW2130" t="e">
        <f>INDEX(TextClassificationList[],MATCH(Sudan_News12[[#This Row],[text_classification_arabic5]],TextClassificationList[text_classification_arabic],0),1)</f>
        <v>#N/A</v>
      </c>
    </row>
    <row r="2131" spans="1:49" x14ac:dyDescent="0.2">
      <c r="A2131">
        <v>1.330941511090004E+18</v>
      </c>
      <c r="B2131">
        <v>1.330941511090004E+18</v>
      </c>
      <c r="C2131" t="s">
        <v>8316</v>
      </c>
      <c r="D2131" s="1">
        <v>44158</v>
      </c>
      <c r="E2131" s="2">
        <v>0.85368055555555555</v>
      </c>
      <c r="F2131">
        <v>200</v>
      </c>
      <c r="G2131">
        <v>1889611729</v>
      </c>
      <c r="H2131" t="s">
        <v>354</v>
      </c>
      <c r="I2131" t="s">
        <v>355</v>
      </c>
      <c r="J2131" t="s">
        <v>265</v>
      </c>
      <c r="K2131" t="s">
        <v>8317</v>
      </c>
      <c r="L2131" t="s">
        <v>266</v>
      </c>
      <c r="M2131" t="s">
        <v>267</v>
      </c>
      <c r="N2131" t="s">
        <v>267</v>
      </c>
      <c r="O2131" t="s">
        <v>267</v>
      </c>
      <c r="P2131">
        <v>0</v>
      </c>
      <c r="Q2131">
        <v>0</v>
      </c>
      <c r="R2131">
        <v>1</v>
      </c>
      <c r="S2131" t="s">
        <v>267</v>
      </c>
      <c r="T2131" t="s">
        <v>267</v>
      </c>
      <c r="U2131" t="s">
        <v>8318</v>
      </c>
      <c r="V2131" t="b">
        <v>0</v>
      </c>
      <c r="W2131" t="s">
        <v>265</v>
      </c>
      <c r="X2131">
        <v>0</v>
      </c>
      <c r="Y2131" t="s">
        <v>265</v>
      </c>
      <c r="Z2131" t="s">
        <v>265</v>
      </c>
      <c r="AA2131" t="s">
        <v>265</v>
      </c>
      <c r="AB2131" t="s">
        <v>265</v>
      </c>
      <c r="AC2131" t="s">
        <v>265</v>
      </c>
      <c r="AD2131" t="s">
        <v>265</v>
      </c>
      <c r="AE2131" t="s">
        <v>265</v>
      </c>
      <c r="AF2131" t="s">
        <v>267</v>
      </c>
      <c r="AG2131" t="s">
        <v>265</v>
      </c>
      <c r="AH2131" t="s">
        <v>265</v>
      </c>
      <c r="AI2131" t="s">
        <v>265</v>
      </c>
      <c r="AJ2131" t="s">
        <v>265</v>
      </c>
      <c r="AL2131" t="str">
        <f>IF(Sudan_News12[[#This Row],[relevancy_classification_english]]="Relevant","مناسب",IF(Sudan_News12[[#This Row],[relevancy_classification_english]]="Relevant","عَرَضِيّ",""))</f>
        <v/>
      </c>
      <c r="AN2131" t="str">
        <f>IF(Sudan_News12[[#This Row],[sentiment_analysis_english]]="Negative","سلبي",IF(Sudan_News12[[#This Row],[sentiment_analysis_english]]="Neutral","حيادي",IF(Sudan_News12[[#This Row],[sentiment_analysis_english]]="Positive","إيجابي","")))</f>
        <v/>
      </c>
      <c r="AO2131" t="e">
        <f>INDEX(TextClassificationList[],MATCH(Sudan_News12[[#This Row],[text_classification_arabic]],TextClassificationList[text_classification_arabic],0),1)</f>
        <v>#N/A</v>
      </c>
      <c r="AQ2131" t="e">
        <f>INDEX(TextClassificationList[],MATCH(Sudan_News12[[#This Row],[text_classification_arabic2]],TextClassificationList[text_classification_arabic],0),1)</f>
        <v>#N/A</v>
      </c>
      <c r="AS2131" t="e">
        <f>INDEX(TextClassificationList[],MATCH(Sudan_News12[[#This Row],[text_classification_arabic3]],TextClassificationList[text_classification_arabic],0),1)</f>
        <v>#N/A</v>
      </c>
      <c r="AU2131" t="e">
        <f>INDEX(TextClassificationList[],MATCH(Sudan_News12[[#This Row],[text_classification_arabic4]],TextClassificationList[text_classification_arabic],0),1)</f>
        <v>#N/A</v>
      </c>
      <c r="AW2131" t="e">
        <f>INDEX(TextClassificationList[],MATCH(Sudan_News12[[#This Row],[text_classification_arabic5]],TextClassificationList[text_classification_arabic],0),1)</f>
        <v>#N/A</v>
      </c>
    </row>
    <row r="2132" spans="1:49" x14ac:dyDescent="0.2">
      <c r="A2132">
        <v>1.3309316924340593E+18</v>
      </c>
      <c r="B2132">
        <v>1.3309316924340593E+18</v>
      </c>
      <c r="C2132" t="s">
        <v>8319</v>
      </c>
      <c r="D2132" s="1">
        <v>44158</v>
      </c>
      <c r="E2132" s="2">
        <v>0.82658564814814817</v>
      </c>
      <c r="F2132">
        <v>200</v>
      </c>
      <c r="G2132">
        <v>1889611729</v>
      </c>
      <c r="H2132" t="s">
        <v>354</v>
      </c>
      <c r="I2132" t="s">
        <v>355</v>
      </c>
      <c r="J2132" t="s">
        <v>265</v>
      </c>
      <c r="K2132" t="s">
        <v>8320</v>
      </c>
      <c r="L2132" t="s">
        <v>266</v>
      </c>
      <c r="M2132" t="s">
        <v>267</v>
      </c>
      <c r="N2132" t="s">
        <v>267</v>
      </c>
      <c r="O2132" t="s">
        <v>8321</v>
      </c>
      <c r="P2132">
        <v>0</v>
      </c>
      <c r="Q2132">
        <v>0</v>
      </c>
      <c r="R2132">
        <v>0</v>
      </c>
      <c r="S2132" t="s">
        <v>282</v>
      </c>
      <c r="T2132" t="s">
        <v>267</v>
      </c>
      <c r="U2132" t="s">
        <v>8322</v>
      </c>
      <c r="V2132" t="b">
        <v>0</v>
      </c>
      <c r="W2132" t="s">
        <v>265</v>
      </c>
      <c r="X2132">
        <v>1</v>
      </c>
      <c r="Y2132" t="s">
        <v>8323</v>
      </c>
      <c r="Z2132" t="s">
        <v>265</v>
      </c>
      <c r="AA2132" t="s">
        <v>265</v>
      </c>
      <c r="AB2132" t="s">
        <v>265</v>
      </c>
      <c r="AC2132" t="s">
        <v>265</v>
      </c>
      <c r="AD2132" t="s">
        <v>265</v>
      </c>
      <c r="AE2132" t="s">
        <v>265</v>
      </c>
      <c r="AF2132" t="s">
        <v>267</v>
      </c>
      <c r="AG2132" t="s">
        <v>265</v>
      </c>
      <c r="AH2132" t="s">
        <v>265</v>
      </c>
      <c r="AI2132" t="s">
        <v>265</v>
      </c>
      <c r="AJ2132" t="s">
        <v>265</v>
      </c>
      <c r="AL2132" t="str">
        <f>IF(Sudan_News12[[#This Row],[relevancy_classification_english]]="Relevant","مناسب",IF(Sudan_News12[[#This Row],[relevancy_classification_english]]="Relevant","عَرَضِيّ",""))</f>
        <v/>
      </c>
      <c r="AN2132" t="str">
        <f>IF(Sudan_News12[[#This Row],[sentiment_analysis_english]]="Negative","سلبي",IF(Sudan_News12[[#This Row],[sentiment_analysis_english]]="Neutral","حيادي",IF(Sudan_News12[[#This Row],[sentiment_analysis_english]]="Positive","إيجابي","")))</f>
        <v/>
      </c>
      <c r="AO2132" t="e">
        <f>INDEX(TextClassificationList[],MATCH(Sudan_News12[[#This Row],[text_classification_arabic]],TextClassificationList[text_classification_arabic],0),1)</f>
        <v>#N/A</v>
      </c>
      <c r="AQ2132" t="e">
        <f>INDEX(TextClassificationList[],MATCH(Sudan_News12[[#This Row],[text_classification_arabic2]],TextClassificationList[text_classification_arabic],0),1)</f>
        <v>#N/A</v>
      </c>
      <c r="AS2132" t="e">
        <f>INDEX(TextClassificationList[],MATCH(Sudan_News12[[#This Row],[text_classification_arabic3]],TextClassificationList[text_classification_arabic],0),1)</f>
        <v>#N/A</v>
      </c>
      <c r="AU2132" t="e">
        <f>INDEX(TextClassificationList[],MATCH(Sudan_News12[[#This Row],[text_classification_arabic4]],TextClassificationList[text_classification_arabic],0),1)</f>
        <v>#N/A</v>
      </c>
      <c r="AW2132" t="e">
        <f>INDEX(TextClassificationList[],MATCH(Sudan_News12[[#This Row],[text_classification_arabic5]],TextClassificationList[text_classification_arabic],0),1)</f>
        <v>#N/A</v>
      </c>
    </row>
    <row r="2133" spans="1:49" x14ac:dyDescent="0.2">
      <c r="A2133">
        <v>1.3309314697961718E+18</v>
      </c>
      <c r="B2133">
        <v>1.3309314697961718E+18</v>
      </c>
      <c r="C2133" t="s">
        <v>8324</v>
      </c>
      <c r="D2133" s="1">
        <v>44158</v>
      </c>
      <c r="E2133" s="2">
        <v>0.82597222222222222</v>
      </c>
      <c r="F2133">
        <v>200</v>
      </c>
      <c r="G2133">
        <v>1889611729</v>
      </c>
      <c r="H2133" t="s">
        <v>354</v>
      </c>
      <c r="I2133" t="s">
        <v>355</v>
      </c>
      <c r="J2133" t="s">
        <v>265</v>
      </c>
      <c r="K2133" t="s">
        <v>8325</v>
      </c>
      <c r="L2133" t="s">
        <v>266</v>
      </c>
      <c r="M2133" t="s">
        <v>267</v>
      </c>
      <c r="N2133" t="s">
        <v>267</v>
      </c>
      <c r="O2133" t="s">
        <v>267</v>
      </c>
      <c r="P2133">
        <v>0</v>
      </c>
      <c r="Q2133">
        <v>0</v>
      </c>
      <c r="R2133">
        <v>0</v>
      </c>
      <c r="S2133" t="s">
        <v>267</v>
      </c>
      <c r="T2133" t="s">
        <v>267</v>
      </c>
      <c r="U2133" t="s">
        <v>8326</v>
      </c>
      <c r="V2133" t="b">
        <v>0</v>
      </c>
      <c r="W2133" t="s">
        <v>265</v>
      </c>
      <c r="X2133">
        <v>0</v>
      </c>
      <c r="Y2133" t="s">
        <v>265</v>
      </c>
      <c r="Z2133" t="s">
        <v>265</v>
      </c>
      <c r="AA2133" t="s">
        <v>265</v>
      </c>
      <c r="AB2133" t="s">
        <v>265</v>
      </c>
      <c r="AC2133" t="s">
        <v>265</v>
      </c>
      <c r="AD2133" t="s">
        <v>265</v>
      </c>
      <c r="AE2133" t="s">
        <v>265</v>
      </c>
      <c r="AF2133" t="s">
        <v>267</v>
      </c>
      <c r="AG2133" t="s">
        <v>265</v>
      </c>
      <c r="AH2133" t="s">
        <v>265</v>
      </c>
      <c r="AI2133" t="s">
        <v>265</v>
      </c>
      <c r="AJ2133" t="s">
        <v>265</v>
      </c>
      <c r="AL2133" t="str">
        <f>IF(Sudan_News12[[#This Row],[relevancy_classification_english]]="Relevant","مناسب",IF(Sudan_News12[[#This Row],[relevancy_classification_english]]="Relevant","عَرَضِيّ",""))</f>
        <v/>
      </c>
      <c r="AN2133" t="str">
        <f>IF(Sudan_News12[[#This Row],[sentiment_analysis_english]]="Negative","سلبي",IF(Sudan_News12[[#This Row],[sentiment_analysis_english]]="Neutral","حيادي",IF(Sudan_News12[[#This Row],[sentiment_analysis_english]]="Positive","إيجابي","")))</f>
        <v/>
      </c>
      <c r="AO2133" t="e">
        <f>INDEX(TextClassificationList[],MATCH(Sudan_News12[[#This Row],[text_classification_arabic]],TextClassificationList[text_classification_arabic],0),1)</f>
        <v>#N/A</v>
      </c>
      <c r="AQ2133" t="e">
        <f>INDEX(TextClassificationList[],MATCH(Sudan_News12[[#This Row],[text_classification_arabic2]],TextClassificationList[text_classification_arabic],0),1)</f>
        <v>#N/A</v>
      </c>
      <c r="AS2133" t="e">
        <f>INDEX(TextClassificationList[],MATCH(Sudan_News12[[#This Row],[text_classification_arabic3]],TextClassificationList[text_classification_arabic],0),1)</f>
        <v>#N/A</v>
      </c>
      <c r="AU2133" t="e">
        <f>INDEX(TextClassificationList[],MATCH(Sudan_News12[[#This Row],[text_classification_arabic4]],TextClassificationList[text_classification_arabic],0),1)</f>
        <v>#N/A</v>
      </c>
      <c r="AW2133" t="e">
        <f>INDEX(TextClassificationList[],MATCH(Sudan_News12[[#This Row],[text_classification_arabic5]],TextClassificationList[text_classification_arabic],0),1)</f>
        <v>#N/A</v>
      </c>
    </row>
    <row r="2134" spans="1:49" x14ac:dyDescent="0.2">
      <c r="A2134">
        <v>1.3309312079289508E+18</v>
      </c>
      <c r="B2134">
        <v>1.3309312079289508E+18</v>
      </c>
      <c r="C2134" t="s">
        <v>8327</v>
      </c>
      <c r="D2134" s="1">
        <v>44158</v>
      </c>
      <c r="E2134" s="2">
        <v>0.82525462962962959</v>
      </c>
      <c r="F2134">
        <v>200</v>
      </c>
      <c r="G2134">
        <v>1889611729</v>
      </c>
      <c r="H2134" t="s">
        <v>354</v>
      </c>
      <c r="I2134" t="s">
        <v>355</v>
      </c>
      <c r="J2134" t="s">
        <v>265</v>
      </c>
      <c r="K2134" t="s">
        <v>8328</v>
      </c>
      <c r="L2134" t="s">
        <v>266</v>
      </c>
      <c r="M2134" t="s">
        <v>267</v>
      </c>
      <c r="N2134" t="s">
        <v>267</v>
      </c>
      <c r="O2134" t="s">
        <v>267</v>
      </c>
      <c r="P2134">
        <v>0</v>
      </c>
      <c r="Q2134">
        <v>0</v>
      </c>
      <c r="R2134">
        <v>0</v>
      </c>
      <c r="S2134" t="s">
        <v>267</v>
      </c>
      <c r="T2134" t="s">
        <v>267</v>
      </c>
      <c r="U2134" t="s">
        <v>8329</v>
      </c>
      <c r="V2134" t="b">
        <v>0</v>
      </c>
      <c r="W2134" t="s">
        <v>265</v>
      </c>
      <c r="X2134">
        <v>0</v>
      </c>
      <c r="Y2134" t="s">
        <v>265</v>
      </c>
      <c r="Z2134" t="s">
        <v>265</v>
      </c>
      <c r="AA2134" t="s">
        <v>265</v>
      </c>
      <c r="AB2134" t="s">
        <v>265</v>
      </c>
      <c r="AC2134" t="s">
        <v>265</v>
      </c>
      <c r="AD2134" t="s">
        <v>265</v>
      </c>
      <c r="AE2134" t="s">
        <v>265</v>
      </c>
      <c r="AF2134" t="s">
        <v>267</v>
      </c>
      <c r="AG2134" t="s">
        <v>265</v>
      </c>
      <c r="AH2134" t="s">
        <v>265</v>
      </c>
      <c r="AI2134" t="s">
        <v>265</v>
      </c>
      <c r="AJ2134" t="s">
        <v>265</v>
      </c>
      <c r="AL2134" t="str">
        <f>IF(Sudan_News12[[#This Row],[relevancy_classification_english]]="Relevant","مناسب",IF(Sudan_News12[[#This Row],[relevancy_classification_english]]="Relevant","عَرَضِيّ",""))</f>
        <v/>
      </c>
      <c r="AN2134" t="str">
        <f>IF(Sudan_News12[[#This Row],[sentiment_analysis_english]]="Negative","سلبي",IF(Sudan_News12[[#This Row],[sentiment_analysis_english]]="Neutral","حيادي",IF(Sudan_News12[[#This Row],[sentiment_analysis_english]]="Positive","إيجابي","")))</f>
        <v/>
      </c>
      <c r="AO2134" t="e">
        <f>INDEX(TextClassificationList[],MATCH(Sudan_News12[[#This Row],[text_classification_arabic]],TextClassificationList[text_classification_arabic],0),1)</f>
        <v>#N/A</v>
      </c>
      <c r="AQ2134" t="e">
        <f>INDEX(TextClassificationList[],MATCH(Sudan_News12[[#This Row],[text_classification_arabic2]],TextClassificationList[text_classification_arabic],0),1)</f>
        <v>#N/A</v>
      </c>
      <c r="AS2134" t="e">
        <f>INDEX(TextClassificationList[],MATCH(Sudan_News12[[#This Row],[text_classification_arabic3]],TextClassificationList[text_classification_arabic],0),1)</f>
        <v>#N/A</v>
      </c>
      <c r="AU2134" t="e">
        <f>INDEX(TextClassificationList[],MATCH(Sudan_News12[[#This Row],[text_classification_arabic4]],TextClassificationList[text_classification_arabic],0),1)</f>
        <v>#N/A</v>
      </c>
      <c r="AW2134" t="e">
        <f>INDEX(TextClassificationList[],MATCH(Sudan_News12[[#This Row],[text_classification_arabic5]],TextClassificationList[text_classification_arabic],0),1)</f>
        <v>#N/A</v>
      </c>
    </row>
    <row r="2135" spans="1:49" x14ac:dyDescent="0.2">
      <c r="A2135">
        <v>1.3309311256200069E+18</v>
      </c>
      <c r="B2135">
        <v>1.3309311256200069E+18</v>
      </c>
      <c r="C2135" t="s">
        <v>8330</v>
      </c>
      <c r="D2135" s="1">
        <v>44158</v>
      </c>
      <c r="E2135" s="2">
        <v>0.82502314814814814</v>
      </c>
      <c r="F2135">
        <v>200</v>
      </c>
      <c r="G2135">
        <v>1889611729</v>
      </c>
      <c r="H2135" t="s">
        <v>354</v>
      </c>
      <c r="I2135" t="s">
        <v>355</v>
      </c>
      <c r="J2135" t="s">
        <v>265</v>
      </c>
      <c r="K2135" t="s">
        <v>8331</v>
      </c>
      <c r="L2135" t="s">
        <v>266</v>
      </c>
      <c r="M2135" t="s">
        <v>267</v>
      </c>
      <c r="N2135" t="s">
        <v>267</v>
      </c>
      <c r="O2135" t="s">
        <v>267</v>
      </c>
      <c r="P2135">
        <v>0</v>
      </c>
      <c r="Q2135">
        <v>0</v>
      </c>
      <c r="R2135">
        <v>0</v>
      </c>
      <c r="S2135" t="s">
        <v>267</v>
      </c>
      <c r="T2135" t="s">
        <v>267</v>
      </c>
      <c r="U2135" t="s">
        <v>8332</v>
      </c>
      <c r="V2135" t="b">
        <v>0</v>
      </c>
      <c r="W2135" t="s">
        <v>265</v>
      </c>
      <c r="X2135">
        <v>0</v>
      </c>
      <c r="Y2135" t="s">
        <v>265</v>
      </c>
      <c r="Z2135" t="s">
        <v>265</v>
      </c>
      <c r="AA2135" t="s">
        <v>265</v>
      </c>
      <c r="AB2135" t="s">
        <v>265</v>
      </c>
      <c r="AC2135" t="s">
        <v>265</v>
      </c>
      <c r="AD2135" t="s">
        <v>265</v>
      </c>
      <c r="AE2135" t="s">
        <v>265</v>
      </c>
      <c r="AF2135" t="s">
        <v>267</v>
      </c>
      <c r="AG2135" t="s">
        <v>265</v>
      </c>
      <c r="AH2135" t="s">
        <v>265</v>
      </c>
      <c r="AI2135" t="s">
        <v>265</v>
      </c>
      <c r="AJ2135" t="s">
        <v>265</v>
      </c>
      <c r="AL2135" t="str">
        <f>IF(Sudan_News12[[#This Row],[relevancy_classification_english]]="Relevant","مناسب",IF(Sudan_News12[[#This Row],[relevancy_classification_english]]="Relevant","عَرَضِيّ",""))</f>
        <v/>
      </c>
      <c r="AN2135" t="str">
        <f>IF(Sudan_News12[[#This Row],[sentiment_analysis_english]]="Negative","سلبي",IF(Sudan_News12[[#This Row],[sentiment_analysis_english]]="Neutral","حيادي",IF(Sudan_News12[[#This Row],[sentiment_analysis_english]]="Positive","إيجابي","")))</f>
        <v/>
      </c>
      <c r="AO2135" t="e">
        <f>INDEX(TextClassificationList[],MATCH(Sudan_News12[[#This Row],[text_classification_arabic]],TextClassificationList[text_classification_arabic],0),1)</f>
        <v>#N/A</v>
      </c>
      <c r="AQ2135" t="e">
        <f>INDEX(TextClassificationList[],MATCH(Sudan_News12[[#This Row],[text_classification_arabic2]],TextClassificationList[text_classification_arabic],0),1)</f>
        <v>#N/A</v>
      </c>
      <c r="AS2135" t="e">
        <f>INDEX(TextClassificationList[],MATCH(Sudan_News12[[#This Row],[text_classification_arabic3]],TextClassificationList[text_classification_arabic],0),1)</f>
        <v>#N/A</v>
      </c>
      <c r="AU2135" t="e">
        <f>INDEX(TextClassificationList[],MATCH(Sudan_News12[[#This Row],[text_classification_arabic4]],TextClassificationList[text_classification_arabic],0),1)</f>
        <v>#N/A</v>
      </c>
      <c r="AW2135" t="e">
        <f>INDEX(TextClassificationList[],MATCH(Sudan_News12[[#This Row],[text_classification_arabic5]],TextClassificationList[text_classification_arabic],0),1)</f>
        <v>#N/A</v>
      </c>
    </row>
    <row r="2136" spans="1:49" x14ac:dyDescent="0.2">
      <c r="A2136">
        <v>1.3309310264121344E+18</v>
      </c>
      <c r="B2136">
        <v>1.3309310264121344E+18</v>
      </c>
      <c r="C2136" t="s">
        <v>8333</v>
      </c>
      <c r="D2136" s="1">
        <v>44158</v>
      </c>
      <c r="E2136" s="2">
        <v>0.82474537037037032</v>
      </c>
      <c r="F2136">
        <v>200</v>
      </c>
      <c r="G2136">
        <v>1889611729</v>
      </c>
      <c r="H2136" t="s">
        <v>354</v>
      </c>
      <c r="I2136" t="s">
        <v>355</v>
      </c>
      <c r="J2136" t="s">
        <v>265</v>
      </c>
      <c r="K2136" t="s">
        <v>8334</v>
      </c>
      <c r="L2136" t="s">
        <v>266</v>
      </c>
      <c r="M2136" t="s">
        <v>267</v>
      </c>
      <c r="N2136" t="s">
        <v>267</v>
      </c>
      <c r="O2136" t="s">
        <v>267</v>
      </c>
      <c r="P2136">
        <v>0</v>
      </c>
      <c r="Q2136">
        <v>0</v>
      </c>
      <c r="R2136">
        <v>0</v>
      </c>
      <c r="S2136" t="s">
        <v>282</v>
      </c>
      <c r="T2136" t="s">
        <v>267</v>
      </c>
      <c r="U2136" t="s">
        <v>8335</v>
      </c>
      <c r="V2136" t="b">
        <v>0</v>
      </c>
      <c r="W2136" t="s">
        <v>265</v>
      </c>
      <c r="X2136">
        <v>0</v>
      </c>
      <c r="Y2136" t="s">
        <v>265</v>
      </c>
      <c r="Z2136" t="s">
        <v>265</v>
      </c>
      <c r="AA2136" t="s">
        <v>265</v>
      </c>
      <c r="AB2136" t="s">
        <v>265</v>
      </c>
      <c r="AC2136" t="s">
        <v>265</v>
      </c>
      <c r="AD2136" t="s">
        <v>265</v>
      </c>
      <c r="AE2136" t="s">
        <v>265</v>
      </c>
      <c r="AF2136" t="s">
        <v>267</v>
      </c>
      <c r="AG2136" t="s">
        <v>265</v>
      </c>
      <c r="AH2136" t="s">
        <v>265</v>
      </c>
      <c r="AI2136" t="s">
        <v>265</v>
      </c>
      <c r="AJ2136" t="s">
        <v>265</v>
      </c>
      <c r="AL2136" t="str">
        <f>IF(Sudan_News12[[#This Row],[relevancy_classification_english]]="Relevant","مناسب",IF(Sudan_News12[[#This Row],[relevancy_classification_english]]="Relevant","عَرَضِيّ",""))</f>
        <v/>
      </c>
      <c r="AN2136" t="str">
        <f>IF(Sudan_News12[[#This Row],[sentiment_analysis_english]]="Negative","سلبي",IF(Sudan_News12[[#This Row],[sentiment_analysis_english]]="Neutral","حيادي",IF(Sudan_News12[[#This Row],[sentiment_analysis_english]]="Positive","إيجابي","")))</f>
        <v/>
      </c>
      <c r="AO2136" t="e">
        <f>INDEX(TextClassificationList[],MATCH(Sudan_News12[[#This Row],[text_classification_arabic]],TextClassificationList[text_classification_arabic],0),1)</f>
        <v>#N/A</v>
      </c>
      <c r="AQ2136" t="e">
        <f>INDEX(TextClassificationList[],MATCH(Sudan_News12[[#This Row],[text_classification_arabic2]],TextClassificationList[text_classification_arabic],0),1)</f>
        <v>#N/A</v>
      </c>
      <c r="AS2136" t="e">
        <f>INDEX(TextClassificationList[],MATCH(Sudan_News12[[#This Row],[text_classification_arabic3]],TextClassificationList[text_classification_arabic],0),1)</f>
        <v>#N/A</v>
      </c>
      <c r="AU2136" t="e">
        <f>INDEX(TextClassificationList[],MATCH(Sudan_News12[[#This Row],[text_classification_arabic4]],TextClassificationList[text_classification_arabic],0),1)</f>
        <v>#N/A</v>
      </c>
      <c r="AW2136" t="e">
        <f>INDEX(TextClassificationList[],MATCH(Sudan_News12[[#This Row],[text_classification_arabic5]],TextClassificationList[text_classification_arabic],0),1)</f>
        <v>#N/A</v>
      </c>
    </row>
    <row r="2137" spans="1:49" x14ac:dyDescent="0.2">
      <c r="A2137">
        <v>1.3309302145541857E+18</v>
      </c>
      <c r="B2137">
        <v>1.3309296205695017E+18</v>
      </c>
      <c r="C2137" t="s">
        <v>8336</v>
      </c>
      <c r="D2137" s="1">
        <v>44158</v>
      </c>
      <c r="E2137" s="2">
        <v>0.82251157407407405</v>
      </c>
      <c r="F2137">
        <v>200</v>
      </c>
      <c r="G2137">
        <v>1889611729</v>
      </c>
      <c r="H2137" t="s">
        <v>354</v>
      </c>
      <c r="I2137" t="s">
        <v>355</v>
      </c>
      <c r="J2137" t="s">
        <v>265</v>
      </c>
      <c r="K2137" t="s">
        <v>8337</v>
      </c>
      <c r="L2137" t="s">
        <v>266</v>
      </c>
      <c r="M2137" t="s">
        <v>267</v>
      </c>
      <c r="N2137" t="s">
        <v>267</v>
      </c>
      <c r="O2137" t="s">
        <v>267</v>
      </c>
      <c r="P2137">
        <v>0</v>
      </c>
      <c r="Q2137">
        <v>1</v>
      </c>
      <c r="R2137">
        <v>0</v>
      </c>
      <c r="S2137" t="s">
        <v>8338</v>
      </c>
      <c r="T2137" t="s">
        <v>267</v>
      </c>
      <c r="U2137" t="s">
        <v>8339</v>
      </c>
      <c r="V2137" t="b">
        <v>0</v>
      </c>
      <c r="W2137" t="s">
        <v>265</v>
      </c>
      <c r="X2137">
        <v>0</v>
      </c>
      <c r="Y2137" t="s">
        <v>265</v>
      </c>
      <c r="Z2137" t="s">
        <v>265</v>
      </c>
      <c r="AA2137" t="s">
        <v>265</v>
      </c>
      <c r="AB2137" t="s">
        <v>265</v>
      </c>
      <c r="AC2137" t="s">
        <v>265</v>
      </c>
      <c r="AD2137" t="s">
        <v>265</v>
      </c>
      <c r="AE2137" t="s">
        <v>265</v>
      </c>
      <c r="AF2137" t="s">
        <v>267</v>
      </c>
      <c r="AG2137" t="s">
        <v>265</v>
      </c>
      <c r="AH2137" t="s">
        <v>265</v>
      </c>
      <c r="AI2137" t="s">
        <v>265</v>
      </c>
      <c r="AJ2137" t="s">
        <v>265</v>
      </c>
      <c r="AL2137" t="str">
        <f>IF(Sudan_News12[[#This Row],[relevancy_classification_english]]="Relevant","مناسب",IF(Sudan_News12[[#This Row],[relevancy_classification_english]]="Relevant","عَرَضِيّ",""))</f>
        <v/>
      </c>
      <c r="AN2137" t="str">
        <f>IF(Sudan_News12[[#This Row],[sentiment_analysis_english]]="Negative","سلبي",IF(Sudan_News12[[#This Row],[sentiment_analysis_english]]="Neutral","حيادي",IF(Sudan_News12[[#This Row],[sentiment_analysis_english]]="Positive","إيجابي","")))</f>
        <v/>
      </c>
      <c r="AO2137" t="e">
        <f>INDEX(TextClassificationList[],MATCH(Sudan_News12[[#This Row],[text_classification_arabic]],TextClassificationList[text_classification_arabic],0),1)</f>
        <v>#N/A</v>
      </c>
      <c r="AQ2137" t="e">
        <f>INDEX(TextClassificationList[],MATCH(Sudan_News12[[#This Row],[text_classification_arabic2]],TextClassificationList[text_classification_arabic],0),1)</f>
        <v>#N/A</v>
      </c>
      <c r="AS2137" t="e">
        <f>INDEX(TextClassificationList[],MATCH(Sudan_News12[[#This Row],[text_classification_arabic3]],TextClassificationList[text_classification_arabic],0),1)</f>
        <v>#N/A</v>
      </c>
      <c r="AU2137" t="e">
        <f>INDEX(TextClassificationList[],MATCH(Sudan_News12[[#This Row],[text_classification_arabic4]],TextClassificationList[text_classification_arabic],0),1)</f>
        <v>#N/A</v>
      </c>
      <c r="AW2137" t="e">
        <f>INDEX(TextClassificationList[],MATCH(Sudan_News12[[#This Row],[text_classification_arabic5]],TextClassificationList[text_classification_arabic],0),1)</f>
        <v>#N/A</v>
      </c>
    </row>
    <row r="2138" spans="1:49" x14ac:dyDescent="0.2">
      <c r="A2138">
        <v>1.3309300542689403E+18</v>
      </c>
      <c r="B2138">
        <v>1.3309296205695017E+18</v>
      </c>
      <c r="C2138" t="s">
        <v>8340</v>
      </c>
      <c r="D2138" s="1">
        <v>44158</v>
      </c>
      <c r="E2138" s="2">
        <v>0.82207175925925924</v>
      </c>
      <c r="F2138">
        <v>200</v>
      </c>
      <c r="G2138">
        <v>1889611729</v>
      </c>
      <c r="H2138" t="s">
        <v>354</v>
      </c>
      <c r="I2138" t="s">
        <v>355</v>
      </c>
      <c r="J2138" t="s">
        <v>265</v>
      </c>
      <c r="K2138" t="s">
        <v>8341</v>
      </c>
      <c r="L2138" t="s">
        <v>266</v>
      </c>
      <c r="M2138" t="s">
        <v>267</v>
      </c>
      <c r="N2138" t="s">
        <v>267</v>
      </c>
      <c r="O2138" t="s">
        <v>267</v>
      </c>
      <c r="P2138">
        <v>1</v>
      </c>
      <c r="Q2138">
        <v>1</v>
      </c>
      <c r="R2138">
        <v>0</v>
      </c>
      <c r="S2138" t="s">
        <v>267</v>
      </c>
      <c r="T2138" t="s">
        <v>267</v>
      </c>
      <c r="U2138" t="s">
        <v>8342</v>
      </c>
      <c r="V2138" t="b">
        <v>0</v>
      </c>
      <c r="W2138" t="s">
        <v>265</v>
      </c>
      <c r="X2138">
        <v>0</v>
      </c>
      <c r="Y2138" t="s">
        <v>265</v>
      </c>
      <c r="Z2138" t="s">
        <v>265</v>
      </c>
      <c r="AA2138" t="s">
        <v>265</v>
      </c>
      <c r="AB2138" t="s">
        <v>265</v>
      </c>
      <c r="AC2138" t="s">
        <v>265</v>
      </c>
      <c r="AD2138" t="s">
        <v>265</v>
      </c>
      <c r="AE2138" t="s">
        <v>265</v>
      </c>
      <c r="AF2138" t="s">
        <v>267</v>
      </c>
      <c r="AG2138" t="s">
        <v>265</v>
      </c>
      <c r="AH2138" t="s">
        <v>265</v>
      </c>
      <c r="AI2138" t="s">
        <v>265</v>
      </c>
      <c r="AJ2138" t="s">
        <v>265</v>
      </c>
      <c r="AL2138" t="str">
        <f>IF(Sudan_News12[[#This Row],[relevancy_classification_english]]="Relevant","مناسب",IF(Sudan_News12[[#This Row],[relevancy_classification_english]]="Relevant","عَرَضِيّ",""))</f>
        <v/>
      </c>
      <c r="AN2138" t="str">
        <f>IF(Sudan_News12[[#This Row],[sentiment_analysis_english]]="Negative","سلبي",IF(Sudan_News12[[#This Row],[sentiment_analysis_english]]="Neutral","حيادي",IF(Sudan_News12[[#This Row],[sentiment_analysis_english]]="Positive","إيجابي","")))</f>
        <v/>
      </c>
      <c r="AO2138" t="e">
        <f>INDEX(TextClassificationList[],MATCH(Sudan_News12[[#This Row],[text_classification_arabic]],TextClassificationList[text_classification_arabic],0),1)</f>
        <v>#N/A</v>
      </c>
      <c r="AQ2138" t="e">
        <f>INDEX(TextClassificationList[],MATCH(Sudan_News12[[#This Row],[text_classification_arabic2]],TextClassificationList[text_classification_arabic],0),1)</f>
        <v>#N/A</v>
      </c>
      <c r="AS2138" t="e">
        <f>INDEX(TextClassificationList[],MATCH(Sudan_News12[[#This Row],[text_classification_arabic3]],TextClassificationList[text_classification_arabic],0),1)</f>
        <v>#N/A</v>
      </c>
      <c r="AU2138" t="e">
        <f>INDEX(TextClassificationList[],MATCH(Sudan_News12[[#This Row],[text_classification_arabic4]],TextClassificationList[text_classification_arabic],0),1)</f>
        <v>#N/A</v>
      </c>
      <c r="AW2138" t="e">
        <f>INDEX(TextClassificationList[],MATCH(Sudan_News12[[#This Row],[text_classification_arabic5]],TextClassificationList[text_classification_arabic],0),1)</f>
        <v>#N/A</v>
      </c>
    </row>
    <row r="2139" spans="1:49" x14ac:dyDescent="0.2">
      <c r="A2139">
        <v>1.3309298348061532E+18</v>
      </c>
      <c r="B2139">
        <v>1.3309296205695017E+18</v>
      </c>
      <c r="C2139" t="s">
        <v>8343</v>
      </c>
      <c r="D2139" s="1">
        <v>44158</v>
      </c>
      <c r="E2139" s="2">
        <v>0.82145833333333329</v>
      </c>
      <c r="F2139">
        <v>200</v>
      </c>
      <c r="G2139">
        <v>1889611729</v>
      </c>
      <c r="H2139" t="s">
        <v>354</v>
      </c>
      <c r="I2139" t="s">
        <v>355</v>
      </c>
      <c r="J2139" t="s">
        <v>265</v>
      </c>
      <c r="K2139" t="s">
        <v>8344</v>
      </c>
      <c r="L2139" t="s">
        <v>266</v>
      </c>
      <c r="M2139" t="s">
        <v>267</v>
      </c>
      <c r="N2139" t="s">
        <v>267</v>
      </c>
      <c r="O2139" t="s">
        <v>267</v>
      </c>
      <c r="P2139">
        <v>1</v>
      </c>
      <c r="Q2139">
        <v>2</v>
      </c>
      <c r="R2139">
        <v>0</v>
      </c>
      <c r="S2139" t="s">
        <v>267</v>
      </c>
      <c r="T2139" t="s">
        <v>267</v>
      </c>
      <c r="U2139" t="s">
        <v>8345</v>
      </c>
      <c r="V2139" t="b">
        <v>0</v>
      </c>
      <c r="W2139" t="s">
        <v>265</v>
      </c>
      <c r="X2139">
        <v>0</v>
      </c>
      <c r="Y2139" t="s">
        <v>265</v>
      </c>
      <c r="Z2139" t="s">
        <v>265</v>
      </c>
      <c r="AA2139" t="s">
        <v>265</v>
      </c>
      <c r="AB2139" t="s">
        <v>265</v>
      </c>
      <c r="AC2139" t="s">
        <v>265</v>
      </c>
      <c r="AD2139" t="s">
        <v>265</v>
      </c>
      <c r="AE2139" t="s">
        <v>265</v>
      </c>
      <c r="AF2139" t="s">
        <v>267</v>
      </c>
      <c r="AG2139" t="s">
        <v>265</v>
      </c>
      <c r="AH2139" t="s">
        <v>265</v>
      </c>
      <c r="AI2139" t="s">
        <v>265</v>
      </c>
      <c r="AJ2139" t="s">
        <v>265</v>
      </c>
      <c r="AL2139" t="str">
        <f>IF(Sudan_News12[[#This Row],[relevancy_classification_english]]="Relevant","مناسب",IF(Sudan_News12[[#This Row],[relevancy_classification_english]]="Relevant","عَرَضِيّ",""))</f>
        <v/>
      </c>
      <c r="AN2139" t="str">
        <f>IF(Sudan_News12[[#This Row],[sentiment_analysis_english]]="Negative","سلبي",IF(Sudan_News12[[#This Row],[sentiment_analysis_english]]="Neutral","حيادي",IF(Sudan_News12[[#This Row],[sentiment_analysis_english]]="Positive","إيجابي","")))</f>
        <v/>
      </c>
      <c r="AO2139" t="e">
        <f>INDEX(TextClassificationList[],MATCH(Sudan_News12[[#This Row],[text_classification_arabic]],TextClassificationList[text_classification_arabic],0),1)</f>
        <v>#N/A</v>
      </c>
      <c r="AQ2139" t="e">
        <f>INDEX(TextClassificationList[],MATCH(Sudan_News12[[#This Row],[text_classification_arabic2]],TextClassificationList[text_classification_arabic],0),1)</f>
        <v>#N/A</v>
      </c>
      <c r="AS2139" t="e">
        <f>INDEX(TextClassificationList[],MATCH(Sudan_News12[[#This Row],[text_classification_arabic3]],TextClassificationList[text_classification_arabic],0),1)</f>
        <v>#N/A</v>
      </c>
      <c r="AU2139" t="e">
        <f>INDEX(TextClassificationList[],MATCH(Sudan_News12[[#This Row],[text_classification_arabic4]],TextClassificationList[text_classification_arabic],0),1)</f>
        <v>#N/A</v>
      </c>
      <c r="AW2139" t="e">
        <f>INDEX(TextClassificationList[],MATCH(Sudan_News12[[#This Row],[text_classification_arabic5]],TextClassificationList[text_classification_arabic],0),1)</f>
        <v>#N/A</v>
      </c>
    </row>
    <row r="2140" spans="1:49" x14ac:dyDescent="0.2">
      <c r="A2140">
        <v>1.3309296205695017E+18</v>
      </c>
      <c r="B2140">
        <v>1.3309296205695017E+18</v>
      </c>
      <c r="C2140" t="s">
        <v>8346</v>
      </c>
      <c r="D2140" s="1">
        <v>44158</v>
      </c>
      <c r="E2140" s="2">
        <v>0.82086805555555553</v>
      </c>
      <c r="F2140">
        <v>200</v>
      </c>
      <c r="G2140">
        <v>1889611729</v>
      </c>
      <c r="H2140" t="s">
        <v>354</v>
      </c>
      <c r="I2140" t="s">
        <v>355</v>
      </c>
      <c r="J2140" t="s">
        <v>265</v>
      </c>
      <c r="K2140" t="s">
        <v>8347</v>
      </c>
      <c r="L2140" t="s">
        <v>266</v>
      </c>
      <c r="M2140" t="s">
        <v>267</v>
      </c>
      <c r="N2140" t="s">
        <v>267</v>
      </c>
      <c r="O2140" t="s">
        <v>267</v>
      </c>
      <c r="P2140">
        <v>1</v>
      </c>
      <c r="Q2140">
        <v>1</v>
      </c>
      <c r="R2140">
        <v>1</v>
      </c>
      <c r="S2140" t="s">
        <v>8338</v>
      </c>
      <c r="T2140" t="s">
        <v>267</v>
      </c>
      <c r="U2140" t="s">
        <v>8348</v>
      </c>
      <c r="V2140" t="b">
        <v>0</v>
      </c>
      <c r="W2140" t="s">
        <v>265</v>
      </c>
      <c r="X2140">
        <v>0</v>
      </c>
      <c r="Y2140" t="s">
        <v>265</v>
      </c>
      <c r="Z2140" t="s">
        <v>265</v>
      </c>
      <c r="AA2140" t="s">
        <v>265</v>
      </c>
      <c r="AB2140" t="s">
        <v>265</v>
      </c>
      <c r="AC2140" t="s">
        <v>265</v>
      </c>
      <c r="AD2140" t="s">
        <v>265</v>
      </c>
      <c r="AE2140" t="s">
        <v>265</v>
      </c>
      <c r="AF2140" t="s">
        <v>267</v>
      </c>
      <c r="AG2140" t="s">
        <v>265</v>
      </c>
      <c r="AH2140" t="s">
        <v>265</v>
      </c>
      <c r="AI2140" t="s">
        <v>265</v>
      </c>
      <c r="AJ2140" t="s">
        <v>265</v>
      </c>
      <c r="AL2140" t="str">
        <f>IF(Sudan_News12[[#This Row],[relevancy_classification_english]]="Relevant","مناسب",IF(Sudan_News12[[#This Row],[relevancy_classification_english]]="Relevant","عَرَضِيّ",""))</f>
        <v/>
      </c>
      <c r="AN2140" t="str">
        <f>IF(Sudan_News12[[#This Row],[sentiment_analysis_english]]="Negative","سلبي",IF(Sudan_News12[[#This Row],[sentiment_analysis_english]]="Neutral","حيادي",IF(Sudan_News12[[#This Row],[sentiment_analysis_english]]="Positive","إيجابي","")))</f>
        <v/>
      </c>
      <c r="AO2140" t="e">
        <f>INDEX(TextClassificationList[],MATCH(Sudan_News12[[#This Row],[text_classification_arabic]],TextClassificationList[text_classification_arabic],0),1)</f>
        <v>#N/A</v>
      </c>
      <c r="AQ2140" t="e">
        <f>INDEX(TextClassificationList[],MATCH(Sudan_News12[[#This Row],[text_classification_arabic2]],TextClassificationList[text_classification_arabic],0),1)</f>
        <v>#N/A</v>
      </c>
      <c r="AS2140" t="e">
        <f>INDEX(TextClassificationList[],MATCH(Sudan_News12[[#This Row],[text_classification_arabic3]],TextClassificationList[text_classification_arabic],0),1)</f>
        <v>#N/A</v>
      </c>
      <c r="AU2140" t="e">
        <f>INDEX(TextClassificationList[],MATCH(Sudan_News12[[#This Row],[text_classification_arabic4]],TextClassificationList[text_classification_arabic],0),1)</f>
        <v>#N/A</v>
      </c>
      <c r="AW2140" t="e">
        <f>INDEX(TextClassificationList[],MATCH(Sudan_News12[[#This Row],[text_classification_arabic5]],TextClassificationList[text_classification_arabic],0),1)</f>
        <v>#N/A</v>
      </c>
    </row>
    <row r="2141" spans="1:49" x14ac:dyDescent="0.2">
      <c r="A2141">
        <v>1.3309289375186903E+18</v>
      </c>
      <c r="B2141">
        <v>1.3309289375186903E+18</v>
      </c>
      <c r="C2141" t="s">
        <v>8349</v>
      </c>
      <c r="D2141" s="1">
        <v>44158</v>
      </c>
      <c r="E2141" s="2">
        <v>0.81898148148148153</v>
      </c>
      <c r="F2141">
        <v>200</v>
      </c>
      <c r="G2141">
        <v>1889611729</v>
      </c>
      <c r="H2141" t="s">
        <v>354</v>
      </c>
      <c r="I2141" t="s">
        <v>355</v>
      </c>
      <c r="J2141" t="s">
        <v>265</v>
      </c>
      <c r="K2141" t="s">
        <v>8350</v>
      </c>
      <c r="L2141" t="s">
        <v>266</v>
      </c>
      <c r="M2141" t="s">
        <v>267</v>
      </c>
      <c r="N2141" t="s">
        <v>267</v>
      </c>
      <c r="O2141" t="s">
        <v>267</v>
      </c>
      <c r="P2141">
        <v>0</v>
      </c>
      <c r="Q2141">
        <v>0</v>
      </c>
      <c r="R2141">
        <v>0</v>
      </c>
      <c r="S2141" t="s">
        <v>8351</v>
      </c>
      <c r="T2141" t="s">
        <v>267</v>
      </c>
      <c r="U2141" t="s">
        <v>8352</v>
      </c>
      <c r="V2141" t="b">
        <v>0</v>
      </c>
      <c r="W2141" t="s">
        <v>265</v>
      </c>
      <c r="X2141">
        <v>0</v>
      </c>
      <c r="Y2141" t="s">
        <v>265</v>
      </c>
      <c r="Z2141" t="s">
        <v>265</v>
      </c>
      <c r="AA2141" t="s">
        <v>265</v>
      </c>
      <c r="AB2141" t="s">
        <v>265</v>
      </c>
      <c r="AC2141" t="s">
        <v>265</v>
      </c>
      <c r="AD2141" t="s">
        <v>265</v>
      </c>
      <c r="AE2141" t="s">
        <v>265</v>
      </c>
      <c r="AF2141" t="s">
        <v>267</v>
      </c>
      <c r="AG2141" t="s">
        <v>265</v>
      </c>
      <c r="AH2141" t="s">
        <v>265</v>
      </c>
      <c r="AI2141" t="s">
        <v>265</v>
      </c>
      <c r="AJ2141" t="s">
        <v>265</v>
      </c>
      <c r="AL2141" t="str">
        <f>IF(Sudan_News12[[#This Row],[relevancy_classification_english]]="Relevant","مناسب",IF(Sudan_News12[[#This Row],[relevancy_classification_english]]="Relevant","عَرَضِيّ",""))</f>
        <v/>
      </c>
      <c r="AN2141" t="str">
        <f>IF(Sudan_News12[[#This Row],[sentiment_analysis_english]]="Negative","سلبي",IF(Sudan_News12[[#This Row],[sentiment_analysis_english]]="Neutral","حيادي",IF(Sudan_News12[[#This Row],[sentiment_analysis_english]]="Positive","إيجابي","")))</f>
        <v/>
      </c>
      <c r="AO2141" t="e">
        <f>INDEX(TextClassificationList[],MATCH(Sudan_News12[[#This Row],[text_classification_arabic]],TextClassificationList[text_classification_arabic],0),1)</f>
        <v>#N/A</v>
      </c>
      <c r="AQ2141" t="e">
        <f>INDEX(TextClassificationList[],MATCH(Sudan_News12[[#This Row],[text_classification_arabic2]],TextClassificationList[text_classification_arabic],0),1)</f>
        <v>#N/A</v>
      </c>
      <c r="AS2141" t="e">
        <f>INDEX(TextClassificationList[],MATCH(Sudan_News12[[#This Row],[text_classification_arabic3]],TextClassificationList[text_classification_arabic],0),1)</f>
        <v>#N/A</v>
      </c>
      <c r="AU2141" t="e">
        <f>INDEX(TextClassificationList[],MATCH(Sudan_News12[[#This Row],[text_classification_arabic4]],TextClassificationList[text_classification_arabic],0),1)</f>
        <v>#N/A</v>
      </c>
      <c r="AW2141" t="e">
        <f>INDEX(TextClassificationList[],MATCH(Sudan_News12[[#This Row],[text_classification_arabic5]],TextClassificationList[text_classification_arabic],0),1)</f>
        <v>#N/A</v>
      </c>
    </row>
    <row r="2142" spans="1:49" x14ac:dyDescent="0.2">
      <c r="A2142">
        <v>1.3308812537515909E+18</v>
      </c>
      <c r="B2142">
        <v>1.3308812537515909E+18</v>
      </c>
      <c r="C2142" t="s">
        <v>8353</v>
      </c>
      <c r="D2142" s="1">
        <v>44158</v>
      </c>
      <c r="E2142" s="2">
        <v>0.68740740740740736</v>
      </c>
      <c r="F2142">
        <v>200</v>
      </c>
      <c r="G2142">
        <v>1889611729</v>
      </c>
      <c r="H2142" t="s">
        <v>354</v>
      </c>
      <c r="I2142" t="s">
        <v>355</v>
      </c>
      <c r="J2142" t="s">
        <v>265</v>
      </c>
      <c r="K2142" t="s">
        <v>8354</v>
      </c>
      <c r="L2142" t="s">
        <v>266</v>
      </c>
      <c r="M2142" t="s">
        <v>267</v>
      </c>
      <c r="N2142" t="s">
        <v>8355</v>
      </c>
      <c r="O2142" t="s">
        <v>267</v>
      </c>
      <c r="P2142">
        <v>0</v>
      </c>
      <c r="Q2142">
        <v>0</v>
      </c>
      <c r="R2142">
        <v>0</v>
      </c>
      <c r="S2142" t="s">
        <v>267</v>
      </c>
      <c r="T2142" t="s">
        <v>267</v>
      </c>
      <c r="U2142" t="s">
        <v>8356</v>
      </c>
      <c r="V2142" t="b">
        <v>0</v>
      </c>
      <c r="W2142" t="s">
        <v>265</v>
      </c>
      <c r="X2142">
        <v>0</v>
      </c>
      <c r="Y2142" t="s">
        <v>265</v>
      </c>
      <c r="Z2142" t="s">
        <v>265</v>
      </c>
      <c r="AA2142" t="s">
        <v>265</v>
      </c>
      <c r="AB2142" t="s">
        <v>265</v>
      </c>
      <c r="AC2142" t="s">
        <v>265</v>
      </c>
      <c r="AD2142" t="s">
        <v>265</v>
      </c>
      <c r="AE2142" t="s">
        <v>265</v>
      </c>
      <c r="AF2142" t="s">
        <v>267</v>
      </c>
      <c r="AG2142" t="s">
        <v>265</v>
      </c>
      <c r="AH2142" t="s">
        <v>265</v>
      </c>
      <c r="AI2142" t="s">
        <v>265</v>
      </c>
      <c r="AJ2142" t="s">
        <v>265</v>
      </c>
      <c r="AL2142" t="str">
        <f>IF(Sudan_News12[[#This Row],[relevancy_classification_english]]="Relevant","مناسب",IF(Sudan_News12[[#This Row],[relevancy_classification_english]]="Relevant","عَرَضِيّ",""))</f>
        <v/>
      </c>
      <c r="AN2142" t="str">
        <f>IF(Sudan_News12[[#This Row],[sentiment_analysis_english]]="Negative","سلبي",IF(Sudan_News12[[#This Row],[sentiment_analysis_english]]="Neutral","حيادي",IF(Sudan_News12[[#This Row],[sentiment_analysis_english]]="Positive","إيجابي","")))</f>
        <v/>
      </c>
      <c r="AO2142" t="e">
        <f>INDEX(TextClassificationList[],MATCH(Sudan_News12[[#This Row],[text_classification_arabic]],TextClassificationList[text_classification_arabic],0),1)</f>
        <v>#N/A</v>
      </c>
      <c r="AQ2142" t="e">
        <f>INDEX(TextClassificationList[],MATCH(Sudan_News12[[#This Row],[text_classification_arabic2]],TextClassificationList[text_classification_arabic],0),1)</f>
        <v>#N/A</v>
      </c>
      <c r="AS2142" t="e">
        <f>INDEX(TextClassificationList[],MATCH(Sudan_News12[[#This Row],[text_classification_arabic3]],TextClassificationList[text_classification_arabic],0),1)</f>
        <v>#N/A</v>
      </c>
      <c r="AU2142" t="e">
        <f>INDEX(TextClassificationList[],MATCH(Sudan_News12[[#This Row],[text_classification_arabic4]],TextClassificationList[text_classification_arabic],0),1)</f>
        <v>#N/A</v>
      </c>
      <c r="AW2142" t="e">
        <f>INDEX(TextClassificationList[],MATCH(Sudan_News12[[#This Row],[text_classification_arabic5]],TextClassificationList[text_classification_arabic],0),1)</f>
        <v>#N/A</v>
      </c>
    </row>
    <row r="2143" spans="1:49" x14ac:dyDescent="0.2">
      <c r="A2143">
        <v>1.3306110286280335E+18</v>
      </c>
      <c r="B2143">
        <v>1.3306110286280335E+18</v>
      </c>
      <c r="C2143" t="s">
        <v>8357</v>
      </c>
      <c r="D2143" s="1">
        <v>44157</v>
      </c>
      <c r="E2143" s="2">
        <v>0.94172453703703707</v>
      </c>
      <c r="F2143">
        <v>200</v>
      </c>
      <c r="G2143">
        <v>1889611729</v>
      </c>
      <c r="H2143" t="s">
        <v>354</v>
      </c>
      <c r="I2143" t="s">
        <v>355</v>
      </c>
      <c r="J2143" t="s">
        <v>265</v>
      </c>
      <c r="K2143" t="s">
        <v>8358</v>
      </c>
      <c r="L2143" t="s">
        <v>266</v>
      </c>
      <c r="M2143" t="s">
        <v>4916</v>
      </c>
      <c r="N2143" t="s">
        <v>267</v>
      </c>
      <c r="O2143" t="s">
        <v>267</v>
      </c>
      <c r="P2143">
        <v>0</v>
      </c>
      <c r="Q2143">
        <v>0</v>
      </c>
      <c r="R2143">
        <v>0</v>
      </c>
      <c r="S2143" t="s">
        <v>8359</v>
      </c>
      <c r="T2143" t="s">
        <v>267</v>
      </c>
      <c r="U2143" t="s">
        <v>8360</v>
      </c>
      <c r="V2143" t="b">
        <v>0</v>
      </c>
      <c r="W2143" t="s">
        <v>265</v>
      </c>
      <c r="X2143">
        <v>0</v>
      </c>
      <c r="Y2143" t="s">
        <v>265</v>
      </c>
      <c r="Z2143" t="s">
        <v>265</v>
      </c>
      <c r="AA2143" t="s">
        <v>265</v>
      </c>
      <c r="AB2143" t="s">
        <v>265</v>
      </c>
      <c r="AC2143" t="s">
        <v>265</v>
      </c>
      <c r="AD2143" t="s">
        <v>265</v>
      </c>
      <c r="AE2143" t="s">
        <v>265</v>
      </c>
      <c r="AF2143" t="s">
        <v>267</v>
      </c>
      <c r="AG2143" t="s">
        <v>265</v>
      </c>
      <c r="AH2143" t="s">
        <v>265</v>
      </c>
      <c r="AI2143" t="s">
        <v>265</v>
      </c>
      <c r="AJ2143" t="s">
        <v>265</v>
      </c>
      <c r="AL2143" t="str">
        <f>IF(Sudan_News12[[#This Row],[relevancy_classification_english]]="Relevant","مناسب",IF(Sudan_News12[[#This Row],[relevancy_classification_english]]="Relevant","عَرَضِيّ",""))</f>
        <v/>
      </c>
      <c r="AN2143" t="str">
        <f>IF(Sudan_News12[[#This Row],[sentiment_analysis_english]]="Negative","سلبي",IF(Sudan_News12[[#This Row],[sentiment_analysis_english]]="Neutral","حيادي",IF(Sudan_News12[[#This Row],[sentiment_analysis_english]]="Positive","إيجابي","")))</f>
        <v/>
      </c>
      <c r="AO2143" t="e">
        <f>INDEX(TextClassificationList[],MATCH(Sudan_News12[[#This Row],[text_classification_arabic]],TextClassificationList[text_classification_arabic],0),1)</f>
        <v>#N/A</v>
      </c>
      <c r="AQ2143" t="e">
        <f>INDEX(TextClassificationList[],MATCH(Sudan_News12[[#This Row],[text_classification_arabic2]],TextClassificationList[text_classification_arabic],0),1)</f>
        <v>#N/A</v>
      </c>
      <c r="AS2143" t="e">
        <f>INDEX(TextClassificationList[],MATCH(Sudan_News12[[#This Row],[text_classification_arabic3]],TextClassificationList[text_classification_arabic],0),1)</f>
        <v>#N/A</v>
      </c>
      <c r="AU2143" t="e">
        <f>INDEX(TextClassificationList[],MATCH(Sudan_News12[[#This Row],[text_classification_arabic4]],TextClassificationList[text_classification_arabic],0),1)</f>
        <v>#N/A</v>
      </c>
      <c r="AW2143" t="e">
        <f>INDEX(TextClassificationList[],MATCH(Sudan_News12[[#This Row],[text_classification_arabic5]],TextClassificationList[text_classification_arabic],0),1)</f>
        <v>#N/A</v>
      </c>
    </row>
    <row r="2144" spans="1:49" x14ac:dyDescent="0.2">
      <c r="A2144">
        <v>1.3305558324472136E+18</v>
      </c>
      <c r="B2144">
        <v>1.3305558324472136E+18</v>
      </c>
      <c r="C2144" t="s">
        <v>8361</v>
      </c>
      <c r="D2144" s="1">
        <v>44157</v>
      </c>
      <c r="E2144" s="2">
        <v>0.78940972222222228</v>
      </c>
      <c r="F2144">
        <v>200</v>
      </c>
      <c r="G2144">
        <v>1889611729</v>
      </c>
      <c r="H2144" t="s">
        <v>354</v>
      </c>
      <c r="I2144" t="s">
        <v>355</v>
      </c>
      <c r="J2144" t="s">
        <v>265</v>
      </c>
      <c r="K2144" t="s">
        <v>8362</v>
      </c>
      <c r="L2144" t="s">
        <v>266</v>
      </c>
      <c r="M2144" t="s">
        <v>267</v>
      </c>
      <c r="N2144" t="s">
        <v>267</v>
      </c>
      <c r="O2144" t="s">
        <v>267</v>
      </c>
      <c r="P2144">
        <v>0</v>
      </c>
      <c r="Q2144">
        <v>0</v>
      </c>
      <c r="R2144">
        <v>1</v>
      </c>
      <c r="S2144" t="s">
        <v>267</v>
      </c>
      <c r="T2144" t="s">
        <v>267</v>
      </c>
      <c r="U2144" t="s">
        <v>8363</v>
      </c>
      <c r="V2144" t="b">
        <v>0</v>
      </c>
      <c r="W2144" t="s">
        <v>265</v>
      </c>
      <c r="X2144">
        <v>0</v>
      </c>
      <c r="Y2144" t="s">
        <v>265</v>
      </c>
      <c r="Z2144" t="s">
        <v>265</v>
      </c>
      <c r="AA2144" t="s">
        <v>265</v>
      </c>
      <c r="AB2144" t="s">
        <v>265</v>
      </c>
      <c r="AC2144" t="s">
        <v>265</v>
      </c>
      <c r="AD2144" t="s">
        <v>265</v>
      </c>
      <c r="AE2144" t="s">
        <v>265</v>
      </c>
      <c r="AF2144" t="s">
        <v>267</v>
      </c>
      <c r="AG2144" t="s">
        <v>265</v>
      </c>
      <c r="AH2144" t="s">
        <v>265</v>
      </c>
      <c r="AI2144" t="s">
        <v>265</v>
      </c>
      <c r="AJ2144" t="s">
        <v>265</v>
      </c>
      <c r="AL2144" t="str">
        <f>IF(Sudan_News12[[#This Row],[relevancy_classification_english]]="Relevant","مناسب",IF(Sudan_News12[[#This Row],[relevancy_classification_english]]="Relevant","عَرَضِيّ",""))</f>
        <v/>
      </c>
      <c r="AN2144" t="str">
        <f>IF(Sudan_News12[[#This Row],[sentiment_analysis_english]]="Negative","سلبي",IF(Sudan_News12[[#This Row],[sentiment_analysis_english]]="Neutral","حيادي",IF(Sudan_News12[[#This Row],[sentiment_analysis_english]]="Positive","إيجابي","")))</f>
        <v/>
      </c>
      <c r="AO2144" t="e">
        <f>INDEX(TextClassificationList[],MATCH(Sudan_News12[[#This Row],[text_classification_arabic]],TextClassificationList[text_classification_arabic],0),1)</f>
        <v>#N/A</v>
      </c>
      <c r="AQ2144" t="e">
        <f>INDEX(TextClassificationList[],MATCH(Sudan_News12[[#This Row],[text_classification_arabic2]],TextClassificationList[text_classification_arabic],0),1)</f>
        <v>#N/A</v>
      </c>
      <c r="AS2144" t="e">
        <f>INDEX(TextClassificationList[],MATCH(Sudan_News12[[#This Row],[text_classification_arabic3]],TextClassificationList[text_classification_arabic],0),1)</f>
        <v>#N/A</v>
      </c>
      <c r="AU2144" t="e">
        <f>INDEX(TextClassificationList[],MATCH(Sudan_News12[[#This Row],[text_classification_arabic4]],TextClassificationList[text_classification_arabic],0),1)</f>
        <v>#N/A</v>
      </c>
      <c r="AW2144" t="e">
        <f>INDEX(TextClassificationList[],MATCH(Sudan_News12[[#This Row],[text_classification_arabic5]],TextClassificationList[text_classification_arabic],0),1)</f>
        <v>#N/A</v>
      </c>
    </row>
    <row r="2145" spans="1:49" x14ac:dyDescent="0.2">
      <c r="A2145">
        <v>1.3305344831923937E+18</v>
      </c>
      <c r="B2145">
        <v>1.3305344831923937E+18</v>
      </c>
      <c r="C2145" t="s">
        <v>8364</v>
      </c>
      <c r="D2145" s="1">
        <v>44157</v>
      </c>
      <c r="E2145" s="2">
        <v>0.73049768518518521</v>
      </c>
      <c r="F2145">
        <v>200</v>
      </c>
      <c r="G2145">
        <v>1889611729</v>
      </c>
      <c r="H2145" t="s">
        <v>354</v>
      </c>
      <c r="I2145" t="s">
        <v>355</v>
      </c>
      <c r="J2145" t="s">
        <v>265</v>
      </c>
      <c r="K2145" t="s">
        <v>8365</v>
      </c>
      <c r="L2145" t="s">
        <v>266</v>
      </c>
      <c r="M2145" t="s">
        <v>267</v>
      </c>
      <c r="N2145" t="s">
        <v>267</v>
      </c>
      <c r="O2145" t="s">
        <v>267</v>
      </c>
      <c r="P2145">
        <v>0</v>
      </c>
      <c r="Q2145">
        <v>1</v>
      </c>
      <c r="R2145">
        <v>1</v>
      </c>
      <c r="S2145" t="s">
        <v>267</v>
      </c>
      <c r="T2145" t="s">
        <v>267</v>
      </c>
      <c r="U2145" t="s">
        <v>8366</v>
      </c>
      <c r="V2145" t="b">
        <v>0</v>
      </c>
      <c r="W2145" t="s">
        <v>265</v>
      </c>
      <c r="X2145">
        <v>0</v>
      </c>
      <c r="Y2145" t="s">
        <v>265</v>
      </c>
      <c r="Z2145" t="s">
        <v>265</v>
      </c>
      <c r="AA2145" t="s">
        <v>265</v>
      </c>
      <c r="AB2145" t="s">
        <v>265</v>
      </c>
      <c r="AC2145" t="s">
        <v>265</v>
      </c>
      <c r="AD2145" t="s">
        <v>265</v>
      </c>
      <c r="AE2145" t="s">
        <v>265</v>
      </c>
      <c r="AF2145" t="s">
        <v>267</v>
      </c>
      <c r="AG2145" t="s">
        <v>265</v>
      </c>
      <c r="AH2145" t="s">
        <v>265</v>
      </c>
      <c r="AI2145" t="s">
        <v>265</v>
      </c>
      <c r="AJ2145" t="s">
        <v>265</v>
      </c>
      <c r="AL2145" t="str">
        <f>IF(Sudan_News12[[#This Row],[relevancy_classification_english]]="Relevant","مناسب",IF(Sudan_News12[[#This Row],[relevancy_classification_english]]="Relevant","عَرَضِيّ",""))</f>
        <v/>
      </c>
      <c r="AN2145" t="str">
        <f>IF(Sudan_News12[[#This Row],[sentiment_analysis_english]]="Negative","سلبي",IF(Sudan_News12[[#This Row],[sentiment_analysis_english]]="Neutral","حيادي",IF(Sudan_News12[[#This Row],[sentiment_analysis_english]]="Positive","إيجابي","")))</f>
        <v/>
      </c>
      <c r="AO2145" t="e">
        <f>INDEX(TextClassificationList[],MATCH(Sudan_News12[[#This Row],[text_classification_arabic]],TextClassificationList[text_classification_arabic],0),1)</f>
        <v>#N/A</v>
      </c>
      <c r="AQ2145" t="e">
        <f>INDEX(TextClassificationList[],MATCH(Sudan_News12[[#This Row],[text_classification_arabic2]],TextClassificationList[text_classification_arabic],0),1)</f>
        <v>#N/A</v>
      </c>
      <c r="AS2145" t="e">
        <f>INDEX(TextClassificationList[],MATCH(Sudan_News12[[#This Row],[text_classification_arabic3]],TextClassificationList[text_classification_arabic],0),1)</f>
        <v>#N/A</v>
      </c>
      <c r="AU2145" t="e">
        <f>INDEX(TextClassificationList[],MATCH(Sudan_News12[[#This Row],[text_classification_arabic4]],TextClassificationList[text_classification_arabic],0),1)</f>
        <v>#N/A</v>
      </c>
      <c r="AW2145" t="e">
        <f>INDEX(TextClassificationList[],MATCH(Sudan_News12[[#This Row],[text_classification_arabic5]],TextClassificationList[text_classification_arabic],0),1)</f>
        <v>#N/A</v>
      </c>
    </row>
    <row r="2146" spans="1:49" x14ac:dyDescent="0.2">
      <c r="A2146">
        <v>1.3304995576340275E+18</v>
      </c>
      <c r="B2146">
        <v>1.3304995576340275E+18</v>
      </c>
      <c r="C2146" t="s">
        <v>8367</v>
      </c>
      <c r="D2146" s="1">
        <v>44157</v>
      </c>
      <c r="E2146" s="2">
        <v>0.63412037037037039</v>
      </c>
      <c r="F2146">
        <v>200</v>
      </c>
      <c r="G2146">
        <v>1889611729</v>
      </c>
      <c r="H2146" t="s">
        <v>354</v>
      </c>
      <c r="I2146" t="s">
        <v>355</v>
      </c>
      <c r="J2146" t="s">
        <v>265</v>
      </c>
      <c r="K2146" t="s">
        <v>8368</v>
      </c>
      <c r="L2146" t="s">
        <v>266</v>
      </c>
      <c r="M2146" t="s">
        <v>267</v>
      </c>
      <c r="N2146" t="s">
        <v>267</v>
      </c>
      <c r="O2146" t="s">
        <v>8369</v>
      </c>
      <c r="P2146">
        <v>2</v>
      </c>
      <c r="Q2146">
        <v>0</v>
      </c>
      <c r="R2146">
        <v>0</v>
      </c>
      <c r="S2146" t="s">
        <v>267</v>
      </c>
      <c r="T2146" t="s">
        <v>267</v>
      </c>
      <c r="U2146" t="s">
        <v>8370</v>
      </c>
      <c r="V2146" t="b">
        <v>0</v>
      </c>
      <c r="W2146" t="s">
        <v>265</v>
      </c>
      <c r="X2146">
        <v>1</v>
      </c>
      <c r="Y2146" t="s">
        <v>8371</v>
      </c>
      <c r="Z2146" t="s">
        <v>265</v>
      </c>
      <c r="AA2146" t="s">
        <v>265</v>
      </c>
      <c r="AB2146" t="s">
        <v>265</v>
      </c>
      <c r="AC2146" t="s">
        <v>265</v>
      </c>
      <c r="AD2146" t="s">
        <v>265</v>
      </c>
      <c r="AE2146" t="s">
        <v>265</v>
      </c>
      <c r="AF2146" t="s">
        <v>267</v>
      </c>
      <c r="AG2146" t="s">
        <v>265</v>
      </c>
      <c r="AH2146" t="s">
        <v>265</v>
      </c>
      <c r="AI2146" t="s">
        <v>265</v>
      </c>
      <c r="AJ2146" t="s">
        <v>265</v>
      </c>
      <c r="AL2146" t="str">
        <f>IF(Sudan_News12[[#This Row],[relevancy_classification_english]]="Relevant","مناسب",IF(Sudan_News12[[#This Row],[relevancy_classification_english]]="Relevant","عَرَضِيّ",""))</f>
        <v/>
      </c>
      <c r="AN2146" t="str">
        <f>IF(Sudan_News12[[#This Row],[sentiment_analysis_english]]="Negative","سلبي",IF(Sudan_News12[[#This Row],[sentiment_analysis_english]]="Neutral","حيادي",IF(Sudan_News12[[#This Row],[sentiment_analysis_english]]="Positive","إيجابي","")))</f>
        <v/>
      </c>
      <c r="AO2146" t="e">
        <f>INDEX(TextClassificationList[],MATCH(Sudan_News12[[#This Row],[text_classification_arabic]],TextClassificationList[text_classification_arabic],0),1)</f>
        <v>#N/A</v>
      </c>
      <c r="AQ2146" t="e">
        <f>INDEX(TextClassificationList[],MATCH(Sudan_News12[[#This Row],[text_classification_arabic2]],TextClassificationList[text_classification_arabic],0),1)</f>
        <v>#N/A</v>
      </c>
      <c r="AS2146" t="e">
        <f>INDEX(TextClassificationList[],MATCH(Sudan_News12[[#This Row],[text_classification_arabic3]],TextClassificationList[text_classification_arabic],0),1)</f>
        <v>#N/A</v>
      </c>
      <c r="AU2146" t="e">
        <f>INDEX(TextClassificationList[],MATCH(Sudan_News12[[#This Row],[text_classification_arabic4]],TextClassificationList[text_classification_arabic],0),1)</f>
        <v>#N/A</v>
      </c>
      <c r="AW2146" t="e">
        <f>INDEX(TextClassificationList[],MATCH(Sudan_News12[[#This Row],[text_classification_arabic5]],TextClassificationList[text_classification_arabic],0),1)</f>
        <v>#N/A</v>
      </c>
    </row>
    <row r="2147" spans="1:49" x14ac:dyDescent="0.2">
      <c r="A2147">
        <v>1.3304904067951739E+18</v>
      </c>
      <c r="B2147">
        <v>1.3302305806262845E+18</v>
      </c>
      <c r="C2147" t="s">
        <v>8372</v>
      </c>
      <c r="D2147" s="1">
        <v>44157</v>
      </c>
      <c r="E2147" s="2">
        <v>0.60886574074074074</v>
      </c>
      <c r="F2147">
        <v>200</v>
      </c>
      <c r="G2147">
        <v>1889611729</v>
      </c>
      <c r="H2147" t="s">
        <v>354</v>
      </c>
      <c r="I2147" t="s">
        <v>355</v>
      </c>
      <c r="J2147" t="s">
        <v>265</v>
      </c>
      <c r="K2147" t="s">
        <v>8373</v>
      </c>
      <c r="L2147" t="s">
        <v>266</v>
      </c>
      <c r="M2147" t="s">
        <v>267</v>
      </c>
      <c r="N2147" t="s">
        <v>267</v>
      </c>
      <c r="O2147" t="s">
        <v>267</v>
      </c>
      <c r="P2147">
        <v>1</v>
      </c>
      <c r="Q2147">
        <v>0</v>
      </c>
      <c r="R2147">
        <v>0</v>
      </c>
      <c r="S2147" t="s">
        <v>267</v>
      </c>
      <c r="T2147" t="s">
        <v>267</v>
      </c>
      <c r="U2147" t="s">
        <v>8374</v>
      </c>
      <c r="V2147" t="b">
        <v>0</v>
      </c>
      <c r="W2147" t="s">
        <v>265</v>
      </c>
      <c r="X2147">
        <v>0</v>
      </c>
      <c r="Y2147" t="s">
        <v>265</v>
      </c>
      <c r="Z2147" t="s">
        <v>265</v>
      </c>
      <c r="AA2147" t="s">
        <v>265</v>
      </c>
      <c r="AB2147" t="s">
        <v>265</v>
      </c>
      <c r="AC2147" t="s">
        <v>265</v>
      </c>
      <c r="AD2147" t="s">
        <v>265</v>
      </c>
      <c r="AE2147" t="s">
        <v>265</v>
      </c>
      <c r="AF2147" t="s">
        <v>8375</v>
      </c>
      <c r="AG2147" t="s">
        <v>265</v>
      </c>
      <c r="AH2147" t="s">
        <v>265</v>
      </c>
      <c r="AI2147" t="s">
        <v>265</v>
      </c>
      <c r="AJ2147" t="s">
        <v>265</v>
      </c>
      <c r="AL2147" t="str">
        <f>IF(Sudan_News12[[#This Row],[relevancy_classification_english]]="Relevant","مناسب",IF(Sudan_News12[[#This Row],[relevancy_classification_english]]="Relevant","عَرَضِيّ",""))</f>
        <v/>
      </c>
      <c r="AN2147" t="str">
        <f>IF(Sudan_News12[[#This Row],[sentiment_analysis_english]]="Negative","سلبي",IF(Sudan_News12[[#This Row],[sentiment_analysis_english]]="Neutral","حيادي",IF(Sudan_News12[[#This Row],[sentiment_analysis_english]]="Positive","إيجابي","")))</f>
        <v/>
      </c>
      <c r="AO2147" t="e">
        <f>INDEX(TextClassificationList[],MATCH(Sudan_News12[[#This Row],[text_classification_arabic]],TextClassificationList[text_classification_arabic],0),1)</f>
        <v>#N/A</v>
      </c>
      <c r="AQ2147" t="e">
        <f>INDEX(TextClassificationList[],MATCH(Sudan_News12[[#This Row],[text_classification_arabic2]],TextClassificationList[text_classification_arabic],0),1)</f>
        <v>#N/A</v>
      </c>
      <c r="AS2147" t="e">
        <f>INDEX(TextClassificationList[],MATCH(Sudan_News12[[#This Row],[text_classification_arabic3]],TextClassificationList[text_classification_arabic],0),1)</f>
        <v>#N/A</v>
      </c>
      <c r="AU2147" t="e">
        <f>INDEX(TextClassificationList[],MATCH(Sudan_News12[[#This Row],[text_classification_arabic4]],TextClassificationList[text_classification_arabic],0),1)</f>
        <v>#N/A</v>
      </c>
      <c r="AW2147" t="e">
        <f>INDEX(TextClassificationList[],MATCH(Sudan_News12[[#This Row],[text_classification_arabic5]],TextClassificationList[text_classification_arabic],0),1)</f>
        <v>#N/A</v>
      </c>
    </row>
    <row r="2148" spans="1:49" x14ac:dyDescent="0.2">
      <c r="A2148">
        <v>1.3304837867112571E+18</v>
      </c>
      <c r="B2148">
        <v>1.3304837867112571E+18</v>
      </c>
      <c r="C2148" t="s">
        <v>8376</v>
      </c>
      <c r="D2148" s="1">
        <v>44157</v>
      </c>
      <c r="E2148" s="2">
        <v>0.59060185185185188</v>
      </c>
      <c r="F2148">
        <v>200</v>
      </c>
      <c r="G2148">
        <v>1889611729</v>
      </c>
      <c r="H2148" t="s">
        <v>354</v>
      </c>
      <c r="I2148" t="s">
        <v>355</v>
      </c>
      <c r="J2148" t="s">
        <v>265</v>
      </c>
      <c r="K2148" t="s">
        <v>8377</v>
      </c>
      <c r="L2148" t="s">
        <v>266</v>
      </c>
      <c r="M2148" t="s">
        <v>267</v>
      </c>
      <c r="N2148" t="s">
        <v>8378</v>
      </c>
      <c r="O2148" t="s">
        <v>267</v>
      </c>
      <c r="P2148">
        <v>0</v>
      </c>
      <c r="Q2148">
        <v>0</v>
      </c>
      <c r="R2148">
        <v>0</v>
      </c>
      <c r="S2148" t="s">
        <v>267</v>
      </c>
      <c r="T2148" t="s">
        <v>267</v>
      </c>
      <c r="U2148" t="s">
        <v>8379</v>
      </c>
      <c r="V2148" t="b">
        <v>0</v>
      </c>
      <c r="W2148" t="s">
        <v>265</v>
      </c>
      <c r="X2148">
        <v>0</v>
      </c>
      <c r="Y2148" t="s">
        <v>265</v>
      </c>
      <c r="Z2148" t="s">
        <v>265</v>
      </c>
      <c r="AA2148" t="s">
        <v>265</v>
      </c>
      <c r="AB2148" t="s">
        <v>265</v>
      </c>
      <c r="AC2148" t="s">
        <v>265</v>
      </c>
      <c r="AD2148" t="s">
        <v>265</v>
      </c>
      <c r="AE2148" t="s">
        <v>265</v>
      </c>
      <c r="AF2148" t="s">
        <v>267</v>
      </c>
      <c r="AG2148" t="s">
        <v>265</v>
      </c>
      <c r="AH2148" t="s">
        <v>265</v>
      </c>
      <c r="AI2148" t="s">
        <v>265</v>
      </c>
      <c r="AJ2148" t="s">
        <v>265</v>
      </c>
      <c r="AL2148" t="str">
        <f>IF(Sudan_News12[[#This Row],[relevancy_classification_english]]="Relevant","مناسب",IF(Sudan_News12[[#This Row],[relevancy_classification_english]]="Relevant","عَرَضِيّ",""))</f>
        <v/>
      </c>
      <c r="AN2148" t="str">
        <f>IF(Sudan_News12[[#This Row],[sentiment_analysis_english]]="Negative","سلبي",IF(Sudan_News12[[#This Row],[sentiment_analysis_english]]="Neutral","حيادي",IF(Sudan_News12[[#This Row],[sentiment_analysis_english]]="Positive","إيجابي","")))</f>
        <v/>
      </c>
      <c r="AO2148" t="e">
        <f>INDEX(TextClassificationList[],MATCH(Sudan_News12[[#This Row],[text_classification_arabic]],TextClassificationList[text_classification_arabic],0),1)</f>
        <v>#N/A</v>
      </c>
      <c r="AQ2148" t="e">
        <f>INDEX(TextClassificationList[],MATCH(Sudan_News12[[#This Row],[text_classification_arabic2]],TextClassificationList[text_classification_arabic],0),1)</f>
        <v>#N/A</v>
      </c>
      <c r="AS2148" t="e">
        <f>INDEX(TextClassificationList[],MATCH(Sudan_News12[[#This Row],[text_classification_arabic3]],TextClassificationList[text_classification_arabic],0),1)</f>
        <v>#N/A</v>
      </c>
      <c r="AU2148" t="e">
        <f>INDEX(TextClassificationList[],MATCH(Sudan_News12[[#This Row],[text_classification_arabic4]],TextClassificationList[text_classification_arabic],0),1)</f>
        <v>#N/A</v>
      </c>
      <c r="AW2148" t="e">
        <f>INDEX(TextClassificationList[],MATCH(Sudan_News12[[#This Row],[text_classification_arabic5]],TextClassificationList[text_classification_arabic],0),1)</f>
        <v>#N/A</v>
      </c>
    </row>
    <row r="2149" spans="1:49" x14ac:dyDescent="0.2">
      <c r="A2149">
        <v>1.3304505822561812E+18</v>
      </c>
      <c r="B2149">
        <v>1.3304505822561812E+18</v>
      </c>
      <c r="C2149" t="s">
        <v>8380</v>
      </c>
      <c r="D2149" s="1">
        <v>44157</v>
      </c>
      <c r="E2149" s="2">
        <v>0.49898148148148147</v>
      </c>
      <c r="F2149">
        <v>200</v>
      </c>
      <c r="G2149">
        <v>1889611729</v>
      </c>
      <c r="H2149" t="s">
        <v>354</v>
      </c>
      <c r="I2149" t="s">
        <v>355</v>
      </c>
      <c r="J2149" t="s">
        <v>265</v>
      </c>
      <c r="K2149" t="s">
        <v>8381</v>
      </c>
      <c r="L2149" t="s">
        <v>266</v>
      </c>
      <c r="M2149" t="s">
        <v>267</v>
      </c>
      <c r="N2149" t="s">
        <v>267</v>
      </c>
      <c r="O2149" t="s">
        <v>8382</v>
      </c>
      <c r="P2149">
        <v>0</v>
      </c>
      <c r="Q2149">
        <v>3</v>
      </c>
      <c r="R2149">
        <v>0</v>
      </c>
      <c r="S2149" t="s">
        <v>269</v>
      </c>
      <c r="T2149" t="s">
        <v>267</v>
      </c>
      <c r="U2149" t="s">
        <v>8383</v>
      </c>
      <c r="V2149" t="b">
        <v>0</v>
      </c>
      <c r="W2149" t="s">
        <v>265</v>
      </c>
      <c r="X2149">
        <v>1</v>
      </c>
      <c r="Y2149" t="s">
        <v>8384</v>
      </c>
      <c r="Z2149" t="s">
        <v>265</v>
      </c>
      <c r="AA2149" t="s">
        <v>265</v>
      </c>
      <c r="AB2149" t="s">
        <v>265</v>
      </c>
      <c r="AC2149" t="s">
        <v>265</v>
      </c>
      <c r="AD2149" t="s">
        <v>265</v>
      </c>
      <c r="AE2149" t="s">
        <v>265</v>
      </c>
      <c r="AF2149" t="s">
        <v>267</v>
      </c>
      <c r="AG2149" t="s">
        <v>265</v>
      </c>
      <c r="AH2149" t="s">
        <v>265</v>
      </c>
      <c r="AI2149" t="s">
        <v>265</v>
      </c>
      <c r="AJ2149" t="s">
        <v>265</v>
      </c>
      <c r="AL2149" t="str">
        <f>IF(Sudan_News12[[#This Row],[relevancy_classification_english]]="Relevant","مناسب",IF(Sudan_News12[[#This Row],[relevancy_classification_english]]="Relevant","عَرَضِيّ",""))</f>
        <v/>
      </c>
      <c r="AN2149" t="str">
        <f>IF(Sudan_News12[[#This Row],[sentiment_analysis_english]]="Negative","سلبي",IF(Sudan_News12[[#This Row],[sentiment_analysis_english]]="Neutral","حيادي",IF(Sudan_News12[[#This Row],[sentiment_analysis_english]]="Positive","إيجابي","")))</f>
        <v/>
      </c>
      <c r="AO2149" t="e">
        <f>INDEX(TextClassificationList[],MATCH(Sudan_News12[[#This Row],[text_classification_arabic]],TextClassificationList[text_classification_arabic],0),1)</f>
        <v>#N/A</v>
      </c>
      <c r="AQ2149" t="e">
        <f>INDEX(TextClassificationList[],MATCH(Sudan_News12[[#This Row],[text_classification_arabic2]],TextClassificationList[text_classification_arabic],0),1)</f>
        <v>#N/A</v>
      </c>
      <c r="AS2149" t="e">
        <f>INDEX(TextClassificationList[],MATCH(Sudan_News12[[#This Row],[text_classification_arabic3]],TextClassificationList[text_classification_arabic],0),1)</f>
        <v>#N/A</v>
      </c>
      <c r="AU2149" t="e">
        <f>INDEX(TextClassificationList[],MATCH(Sudan_News12[[#This Row],[text_classification_arabic4]],TextClassificationList[text_classification_arabic],0),1)</f>
        <v>#N/A</v>
      </c>
      <c r="AW2149" t="e">
        <f>INDEX(TextClassificationList[],MATCH(Sudan_News12[[#This Row],[text_classification_arabic5]],TextClassificationList[text_classification_arabic],0),1)</f>
        <v>#N/A</v>
      </c>
    </row>
    <row r="2150" spans="1:49" x14ac:dyDescent="0.2">
      <c r="A2150">
        <v>1.3304474276697948E+18</v>
      </c>
      <c r="B2150">
        <v>1.3304474276697948E+18</v>
      </c>
      <c r="C2150" t="s">
        <v>8385</v>
      </c>
      <c r="D2150" s="1">
        <v>44157</v>
      </c>
      <c r="E2150" s="2">
        <v>0.49026620370370372</v>
      </c>
      <c r="F2150">
        <v>200</v>
      </c>
      <c r="G2150">
        <v>1889611729</v>
      </c>
      <c r="H2150" t="s">
        <v>354</v>
      </c>
      <c r="I2150" t="s">
        <v>355</v>
      </c>
      <c r="J2150" t="s">
        <v>265</v>
      </c>
      <c r="K2150" t="s">
        <v>8386</v>
      </c>
      <c r="L2150" t="s">
        <v>266</v>
      </c>
      <c r="M2150" t="s">
        <v>267</v>
      </c>
      <c r="N2150" t="s">
        <v>267</v>
      </c>
      <c r="O2150" t="s">
        <v>8387</v>
      </c>
      <c r="P2150">
        <v>0</v>
      </c>
      <c r="Q2150">
        <v>0</v>
      </c>
      <c r="R2150">
        <v>0</v>
      </c>
      <c r="S2150" t="s">
        <v>267</v>
      </c>
      <c r="T2150" t="s">
        <v>267</v>
      </c>
      <c r="U2150" t="s">
        <v>8388</v>
      </c>
      <c r="V2150" t="b">
        <v>0</v>
      </c>
      <c r="W2150" t="s">
        <v>265</v>
      </c>
      <c r="X2150">
        <v>1</v>
      </c>
      <c r="Y2150" t="s">
        <v>8389</v>
      </c>
      <c r="Z2150" t="s">
        <v>265</v>
      </c>
      <c r="AA2150" t="s">
        <v>265</v>
      </c>
      <c r="AB2150" t="s">
        <v>265</v>
      </c>
      <c r="AC2150" t="s">
        <v>265</v>
      </c>
      <c r="AD2150" t="s">
        <v>265</v>
      </c>
      <c r="AE2150" t="s">
        <v>265</v>
      </c>
      <c r="AF2150" t="s">
        <v>267</v>
      </c>
      <c r="AG2150" t="s">
        <v>265</v>
      </c>
      <c r="AH2150" t="s">
        <v>265</v>
      </c>
      <c r="AI2150" t="s">
        <v>265</v>
      </c>
      <c r="AJ2150" t="s">
        <v>265</v>
      </c>
      <c r="AL2150" t="str">
        <f>IF(Sudan_News12[[#This Row],[relevancy_classification_english]]="Relevant","مناسب",IF(Sudan_News12[[#This Row],[relevancy_classification_english]]="Relevant","عَرَضِيّ",""))</f>
        <v/>
      </c>
      <c r="AN2150" t="str">
        <f>IF(Sudan_News12[[#This Row],[sentiment_analysis_english]]="Negative","سلبي",IF(Sudan_News12[[#This Row],[sentiment_analysis_english]]="Neutral","حيادي",IF(Sudan_News12[[#This Row],[sentiment_analysis_english]]="Positive","إيجابي","")))</f>
        <v/>
      </c>
      <c r="AO2150" t="e">
        <f>INDEX(TextClassificationList[],MATCH(Sudan_News12[[#This Row],[text_classification_arabic]],TextClassificationList[text_classification_arabic],0),1)</f>
        <v>#N/A</v>
      </c>
      <c r="AQ2150" t="e">
        <f>INDEX(TextClassificationList[],MATCH(Sudan_News12[[#This Row],[text_classification_arabic2]],TextClassificationList[text_classification_arabic],0),1)</f>
        <v>#N/A</v>
      </c>
      <c r="AS2150" t="e">
        <f>INDEX(TextClassificationList[],MATCH(Sudan_News12[[#This Row],[text_classification_arabic3]],TextClassificationList[text_classification_arabic],0),1)</f>
        <v>#N/A</v>
      </c>
      <c r="AU2150" t="e">
        <f>INDEX(TextClassificationList[],MATCH(Sudan_News12[[#This Row],[text_classification_arabic4]],TextClassificationList[text_classification_arabic],0),1)</f>
        <v>#N/A</v>
      </c>
      <c r="AW2150" t="e">
        <f>INDEX(TextClassificationList[],MATCH(Sudan_News12[[#This Row],[text_classification_arabic5]],TextClassificationList[text_classification_arabic],0),1)</f>
        <v>#N/A</v>
      </c>
    </row>
    <row r="2151" spans="1:49" x14ac:dyDescent="0.2">
      <c r="A2151">
        <v>1.3304335172731658E+18</v>
      </c>
      <c r="B2151">
        <v>1.3304335172731658E+18</v>
      </c>
      <c r="C2151" t="s">
        <v>8390</v>
      </c>
      <c r="D2151" s="1">
        <v>44157</v>
      </c>
      <c r="E2151" s="2">
        <v>0.45188657407407407</v>
      </c>
      <c r="F2151">
        <v>200</v>
      </c>
      <c r="G2151">
        <v>1889611729</v>
      </c>
      <c r="H2151" t="s">
        <v>354</v>
      </c>
      <c r="I2151" t="s">
        <v>355</v>
      </c>
      <c r="J2151" t="s">
        <v>265</v>
      </c>
      <c r="K2151" t="s">
        <v>8391</v>
      </c>
      <c r="L2151" t="s">
        <v>266</v>
      </c>
      <c r="M2151" t="s">
        <v>267</v>
      </c>
      <c r="N2151" t="s">
        <v>267</v>
      </c>
      <c r="O2151" t="s">
        <v>267</v>
      </c>
      <c r="P2151">
        <v>1</v>
      </c>
      <c r="Q2151">
        <v>0</v>
      </c>
      <c r="R2151">
        <v>2</v>
      </c>
      <c r="S2151" t="s">
        <v>267</v>
      </c>
      <c r="T2151" t="s">
        <v>267</v>
      </c>
      <c r="U2151" t="s">
        <v>8392</v>
      </c>
      <c r="V2151" t="b">
        <v>0</v>
      </c>
      <c r="W2151" t="s">
        <v>265</v>
      </c>
      <c r="X2151">
        <v>0</v>
      </c>
      <c r="Y2151" t="s">
        <v>265</v>
      </c>
      <c r="Z2151" t="s">
        <v>265</v>
      </c>
      <c r="AA2151" t="s">
        <v>265</v>
      </c>
      <c r="AB2151" t="s">
        <v>265</v>
      </c>
      <c r="AC2151" t="s">
        <v>265</v>
      </c>
      <c r="AD2151" t="s">
        <v>265</v>
      </c>
      <c r="AE2151" t="s">
        <v>265</v>
      </c>
      <c r="AF2151" t="s">
        <v>267</v>
      </c>
      <c r="AG2151" t="s">
        <v>265</v>
      </c>
      <c r="AH2151" t="s">
        <v>265</v>
      </c>
      <c r="AI2151" t="s">
        <v>265</v>
      </c>
      <c r="AJ2151" t="s">
        <v>265</v>
      </c>
      <c r="AL2151" t="str">
        <f>IF(Sudan_News12[[#This Row],[relevancy_classification_english]]="Relevant","مناسب",IF(Sudan_News12[[#This Row],[relevancy_classification_english]]="Relevant","عَرَضِيّ",""))</f>
        <v/>
      </c>
      <c r="AN2151" t="str">
        <f>IF(Sudan_News12[[#This Row],[sentiment_analysis_english]]="Negative","سلبي",IF(Sudan_News12[[#This Row],[sentiment_analysis_english]]="Neutral","حيادي",IF(Sudan_News12[[#This Row],[sentiment_analysis_english]]="Positive","إيجابي","")))</f>
        <v/>
      </c>
      <c r="AO2151" t="e">
        <f>INDEX(TextClassificationList[],MATCH(Sudan_News12[[#This Row],[text_classification_arabic]],TextClassificationList[text_classification_arabic],0),1)</f>
        <v>#N/A</v>
      </c>
      <c r="AQ2151" t="e">
        <f>INDEX(TextClassificationList[],MATCH(Sudan_News12[[#This Row],[text_classification_arabic2]],TextClassificationList[text_classification_arabic],0),1)</f>
        <v>#N/A</v>
      </c>
      <c r="AS2151" t="e">
        <f>INDEX(TextClassificationList[],MATCH(Sudan_News12[[#This Row],[text_classification_arabic3]],TextClassificationList[text_classification_arabic],0),1)</f>
        <v>#N/A</v>
      </c>
      <c r="AU2151" t="e">
        <f>INDEX(TextClassificationList[],MATCH(Sudan_News12[[#This Row],[text_classification_arabic4]],TextClassificationList[text_classification_arabic],0),1)</f>
        <v>#N/A</v>
      </c>
      <c r="AW2151" t="e">
        <f>INDEX(TextClassificationList[],MATCH(Sudan_News12[[#This Row],[text_classification_arabic5]],TextClassificationList[text_classification_arabic],0),1)</f>
        <v>#N/A</v>
      </c>
    </row>
    <row r="2152" spans="1:49" x14ac:dyDescent="0.2">
      <c r="A2152">
        <v>1.3304332346609746E+18</v>
      </c>
      <c r="B2152">
        <v>1.3304332346609746E+18</v>
      </c>
      <c r="C2152" t="s">
        <v>8393</v>
      </c>
      <c r="D2152" s="1">
        <v>44157</v>
      </c>
      <c r="E2152" s="2">
        <v>0.45111111111111113</v>
      </c>
      <c r="F2152">
        <v>200</v>
      </c>
      <c r="G2152">
        <v>1889611729</v>
      </c>
      <c r="H2152" t="s">
        <v>354</v>
      </c>
      <c r="I2152" t="s">
        <v>355</v>
      </c>
      <c r="J2152" t="s">
        <v>265</v>
      </c>
      <c r="K2152" t="s">
        <v>8394</v>
      </c>
      <c r="L2152" t="s">
        <v>266</v>
      </c>
      <c r="M2152" t="s">
        <v>267</v>
      </c>
      <c r="N2152" t="s">
        <v>267</v>
      </c>
      <c r="O2152" t="s">
        <v>267</v>
      </c>
      <c r="P2152">
        <v>0</v>
      </c>
      <c r="Q2152">
        <v>0</v>
      </c>
      <c r="R2152">
        <v>1</v>
      </c>
      <c r="S2152" t="s">
        <v>267</v>
      </c>
      <c r="T2152" t="s">
        <v>267</v>
      </c>
      <c r="U2152" t="s">
        <v>8395</v>
      </c>
      <c r="V2152" t="b">
        <v>0</v>
      </c>
      <c r="W2152" t="s">
        <v>265</v>
      </c>
      <c r="X2152">
        <v>0</v>
      </c>
      <c r="Y2152" t="s">
        <v>265</v>
      </c>
      <c r="Z2152" t="s">
        <v>265</v>
      </c>
      <c r="AA2152" t="s">
        <v>265</v>
      </c>
      <c r="AB2152" t="s">
        <v>265</v>
      </c>
      <c r="AC2152" t="s">
        <v>265</v>
      </c>
      <c r="AD2152" t="s">
        <v>265</v>
      </c>
      <c r="AE2152" t="s">
        <v>265</v>
      </c>
      <c r="AF2152" t="s">
        <v>267</v>
      </c>
      <c r="AG2152" t="s">
        <v>265</v>
      </c>
      <c r="AH2152" t="s">
        <v>265</v>
      </c>
      <c r="AI2152" t="s">
        <v>265</v>
      </c>
      <c r="AJ2152" t="s">
        <v>265</v>
      </c>
      <c r="AL2152" t="str">
        <f>IF(Sudan_News12[[#This Row],[relevancy_classification_english]]="Relevant","مناسب",IF(Sudan_News12[[#This Row],[relevancy_classification_english]]="Relevant","عَرَضِيّ",""))</f>
        <v/>
      </c>
      <c r="AN2152" t="str">
        <f>IF(Sudan_News12[[#This Row],[sentiment_analysis_english]]="Negative","سلبي",IF(Sudan_News12[[#This Row],[sentiment_analysis_english]]="Neutral","حيادي",IF(Sudan_News12[[#This Row],[sentiment_analysis_english]]="Positive","إيجابي","")))</f>
        <v/>
      </c>
      <c r="AO2152" t="e">
        <f>INDEX(TextClassificationList[],MATCH(Sudan_News12[[#This Row],[text_classification_arabic]],TextClassificationList[text_classification_arabic],0),1)</f>
        <v>#N/A</v>
      </c>
      <c r="AQ2152" t="e">
        <f>INDEX(TextClassificationList[],MATCH(Sudan_News12[[#This Row],[text_classification_arabic2]],TextClassificationList[text_classification_arabic],0),1)</f>
        <v>#N/A</v>
      </c>
      <c r="AS2152" t="e">
        <f>INDEX(TextClassificationList[],MATCH(Sudan_News12[[#This Row],[text_classification_arabic3]],TextClassificationList[text_classification_arabic],0),1)</f>
        <v>#N/A</v>
      </c>
      <c r="AU2152" t="e">
        <f>INDEX(TextClassificationList[],MATCH(Sudan_News12[[#This Row],[text_classification_arabic4]],TextClassificationList[text_classification_arabic],0),1)</f>
        <v>#N/A</v>
      </c>
      <c r="AW2152" t="e">
        <f>INDEX(TextClassificationList[],MATCH(Sudan_News12[[#This Row],[text_classification_arabic5]],TextClassificationList[text_classification_arabic],0),1)</f>
        <v>#N/A</v>
      </c>
    </row>
    <row r="2153" spans="1:49" x14ac:dyDescent="0.2">
      <c r="A2153">
        <v>1.3303835185690255E+18</v>
      </c>
      <c r="B2153">
        <v>1.3303835185690255E+18</v>
      </c>
      <c r="C2153" t="s">
        <v>8396</v>
      </c>
      <c r="D2153" s="1">
        <v>44157</v>
      </c>
      <c r="E2153" s="2">
        <v>0.31391203703703702</v>
      </c>
      <c r="F2153">
        <v>200</v>
      </c>
      <c r="G2153">
        <v>1889611729</v>
      </c>
      <c r="H2153" t="s">
        <v>354</v>
      </c>
      <c r="I2153" t="s">
        <v>355</v>
      </c>
      <c r="J2153" t="s">
        <v>265</v>
      </c>
      <c r="K2153" t="s">
        <v>8397</v>
      </c>
      <c r="L2153" t="s">
        <v>266</v>
      </c>
      <c r="M2153" t="s">
        <v>267</v>
      </c>
      <c r="N2153" t="s">
        <v>267</v>
      </c>
      <c r="O2153" t="s">
        <v>267</v>
      </c>
      <c r="P2153">
        <v>0</v>
      </c>
      <c r="Q2153">
        <v>0</v>
      </c>
      <c r="R2153">
        <v>0</v>
      </c>
      <c r="S2153" t="s">
        <v>267</v>
      </c>
      <c r="T2153" t="s">
        <v>267</v>
      </c>
      <c r="U2153" t="s">
        <v>8398</v>
      </c>
      <c r="V2153" t="b">
        <v>0</v>
      </c>
      <c r="W2153" t="s">
        <v>265</v>
      </c>
      <c r="X2153">
        <v>0</v>
      </c>
      <c r="Y2153" t="s">
        <v>265</v>
      </c>
      <c r="Z2153" t="s">
        <v>265</v>
      </c>
      <c r="AA2153" t="s">
        <v>265</v>
      </c>
      <c r="AB2153" t="s">
        <v>265</v>
      </c>
      <c r="AC2153" t="s">
        <v>265</v>
      </c>
      <c r="AD2153" t="s">
        <v>265</v>
      </c>
      <c r="AE2153" t="s">
        <v>265</v>
      </c>
      <c r="AF2153" t="s">
        <v>267</v>
      </c>
      <c r="AG2153" t="s">
        <v>265</v>
      </c>
      <c r="AH2153" t="s">
        <v>265</v>
      </c>
      <c r="AI2153" t="s">
        <v>265</v>
      </c>
      <c r="AJ2153" t="s">
        <v>265</v>
      </c>
      <c r="AL2153" t="str">
        <f>IF(Sudan_News12[[#This Row],[relevancy_classification_english]]="Relevant","مناسب",IF(Sudan_News12[[#This Row],[relevancy_classification_english]]="Relevant","عَرَضِيّ",""))</f>
        <v/>
      </c>
      <c r="AN2153" t="str">
        <f>IF(Sudan_News12[[#This Row],[sentiment_analysis_english]]="Negative","سلبي",IF(Sudan_News12[[#This Row],[sentiment_analysis_english]]="Neutral","حيادي",IF(Sudan_News12[[#This Row],[sentiment_analysis_english]]="Positive","إيجابي","")))</f>
        <v/>
      </c>
      <c r="AO2153" t="e">
        <f>INDEX(TextClassificationList[],MATCH(Sudan_News12[[#This Row],[text_classification_arabic]],TextClassificationList[text_classification_arabic],0),1)</f>
        <v>#N/A</v>
      </c>
      <c r="AQ2153" t="e">
        <f>INDEX(TextClassificationList[],MATCH(Sudan_News12[[#This Row],[text_classification_arabic2]],TextClassificationList[text_classification_arabic],0),1)</f>
        <v>#N/A</v>
      </c>
      <c r="AS2153" t="e">
        <f>INDEX(TextClassificationList[],MATCH(Sudan_News12[[#This Row],[text_classification_arabic3]],TextClassificationList[text_classification_arabic],0),1)</f>
        <v>#N/A</v>
      </c>
      <c r="AU2153" t="e">
        <f>INDEX(TextClassificationList[],MATCH(Sudan_News12[[#This Row],[text_classification_arabic4]],TextClassificationList[text_classification_arabic],0),1)</f>
        <v>#N/A</v>
      </c>
      <c r="AW2153" t="e">
        <f>INDEX(TextClassificationList[],MATCH(Sudan_News12[[#This Row],[text_classification_arabic5]],TextClassificationList[text_classification_arabic],0),1)</f>
        <v>#N/A</v>
      </c>
    </row>
    <row r="2154" spans="1:49" x14ac:dyDescent="0.2">
      <c r="A2154">
        <v>1.3302509687311606E+18</v>
      </c>
      <c r="B2154">
        <v>1.3302509687311606E+18</v>
      </c>
      <c r="C2154" t="s">
        <v>8399</v>
      </c>
      <c r="D2154" s="1">
        <v>44156</v>
      </c>
      <c r="E2154" s="2">
        <v>0.94814814814814818</v>
      </c>
      <c r="F2154">
        <v>200</v>
      </c>
      <c r="G2154">
        <v>1889611729</v>
      </c>
      <c r="H2154" t="s">
        <v>354</v>
      </c>
      <c r="I2154" t="s">
        <v>355</v>
      </c>
      <c r="J2154" t="s">
        <v>265</v>
      </c>
      <c r="K2154" t="s">
        <v>8400</v>
      </c>
      <c r="L2154" t="s">
        <v>266</v>
      </c>
      <c r="M2154" t="s">
        <v>267</v>
      </c>
      <c r="N2154" t="s">
        <v>267</v>
      </c>
      <c r="O2154" t="s">
        <v>267</v>
      </c>
      <c r="P2154">
        <v>0</v>
      </c>
      <c r="Q2154">
        <v>0</v>
      </c>
      <c r="R2154">
        <v>0</v>
      </c>
      <c r="S2154" t="s">
        <v>289</v>
      </c>
      <c r="T2154" t="s">
        <v>267</v>
      </c>
      <c r="U2154" t="s">
        <v>8401</v>
      </c>
      <c r="V2154" t="b">
        <v>0</v>
      </c>
      <c r="W2154" t="s">
        <v>265</v>
      </c>
      <c r="X2154">
        <v>0</v>
      </c>
      <c r="Y2154" t="s">
        <v>265</v>
      </c>
      <c r="Z2154" t="s">
        <v>265</v>
      </c>
      <c r="AA2154" t="s">
        <v>265</v>
      </c>
      <c r="AB2154" t="s">
        <v>265</v>
      </c>
      <c r="AC2154" t="s">
        <v>265</v>
      </c>
      <c r="AD2154" t="s">
        <v>265</v>
      </c>
      <c r="AE2154" t="s">
        <v>265</v>
      </c>
      <c r="AF2154" t="s">
        <v>267</v>
      </c>
      <c r="AG2154" t="s">
        <v>265</v>
      </c>
      <c r="AH2154" t="s">
        <v>265</v>
      </c>
      <c r="AI2154" t="s">
        <v>265</v>
      </c>
      <c r="AJ2154" t="s">
        <v>265</v>
      </c>
      <c r="AL2154" t="str">
        <f>IF(Sudan_News12[[#This Row],[relevancy_classification_english]]="Relevant","مناسب",IF(Sudan_News12[[#This Row],[relevancy_classification_english]]="Relevant","عَرَضِيّ",""))</f>
        <v/>
      </c>
      <c r="AN2154" t="str">
        <f>IF(Sudan_News12[[#This Row],[sentiment_analysis_english]]="Negative","سلبي",IF(Sudan_News12[[#This Row],[sentiment_analysis_english]]="Neutral","حيادي",IF(Sudan_News12[[#This Row],[sentiment_analysis_english]]="Positive","إيجابي","")))</f>
        <v/>
      </c>
      <c r="AO2154" t="e">
        <f>INDEX(TextClassificationList[],MATCH(Sudan_News12[[#This Row],[text_classification_arabic]],TextClassificationList[text_classification_arabic],0),1)</f>
        <v>#N/A</v>
      </c>
      <c r="AQ2154" t="e">
        <f>INDEX(TextClassificationList[],MATCH(Sudan_News12[[#This Row],[text_classification_arabic2]],TextClassificationList[text_classification_arabic],0),1)</f>
        <v>#N/A</v>
      </c>
      <c r="AS2154" t="e">
        <f>INDEX(TextClassificationList[],MATCH(Sudan_News12[[#This Row],[text_classification_arabic3]],TextClassificationList[text_classification_arabic],0),1)</f>
        <v>#N/A</v>
      </c>
      <c r="AU2154" t="e">
        <f>INDEX(TextClassificationList[],MATCH(Sudan_News12[[#This Row],[text_classification_arabic4]],TextClassificationList[text_classification_arabic],0),1)</f>
        <v>#N/A</v>
      </c>
      <c r="AW2154" t="e">
        <f>INDEX(TextClassificationList[],MATCH(Sudan_News12[[#This Row],[text_classification_arabic5]],TextClassificationList[text_classification_arabic],0),1)</f>
        <v>#N/A</v>
      </c>
    </row>
    <row r="2155" spans="1:49" x14ac:dyDescent="0.2">
      <c r="A2155">
        <v>1.3302128148211917E+18</v>
      </c>
      <c r="B2155">
        <v>1.3302128148211917E+18</v>
      </c>
      <c r="C2155" t="s">
        <v>8402</v>
      </c>
      <c r="D2155" s="1">
        <v>44156</v>
      </c>
      <c r="E2155" s="2">
        <v>0.84285879629629634</v>
      </c>
      <c r="F2155">
        <v>200</v>
      </c>
      <c r="G2155">
        <v>1889611729</v>
      </c>
      <c r="H2155" t="s">
        <v>354</v>
      </c>
      <c r="I2155" t="s">
        <v>355</v>
      </c>
      <c r="J2155" t="s">
        <v>265</v>
      </c>
      <c r="K2155" t="s">
        <v>8403</v>
      </c>
      <c r="L2155" t="s">
        <v>266</v>
      </c>
      <c r="M2155" t="s">
        <v>267</v>
      </c>
      <c r="N2155" t="s">
        <v>267</v>
      </c>
      <c r="O2155" t="s">
        <v>267</v>
      </c>
      <c r="P2155">
        <v>0</v>
      </c>
      <c r="Q2155">
        <v>0</v>
      </c>
      <c r="R2155">
        <v>0</v>
      </c>
      <c r="S2155" t="s">
        <v>1216</v>
      </c>
      <c r="T2155" t="s">
        <v>267</v>
      </c>
      <c r="U2155" t="s">
        <v>8404</v>
      </c>
      <c r="V2155" t="b">
        <v>0</v>
      </c>
      <c r="W2155" t="s">
        <v>265</v>
      </c>
      <c r="X2155">
        <v>0</v>
      </c>
      <c r="Y2155" t="s">
        <v>265</v>
      </c>
      <c r="Z2155" t="s">
        <v>265</v>
      </c>
      <c r="AA2155" t="s">
        <v>265</v>
      </c>
      <c r="AB2155" t="s">
        <v>265</v>
      </c>
      <c r="AC2155" t="s">
        <v>265</v>
      </c>
      <c r="AD2155" t="s">
        <v>265</v>
      </c>
      <c r="AE2155" t="s">
        <v>265</v>
      </c>
      <c r="AF2155" t="s">
        <v>267</v>
      </c>
      <c r="AG2155" t="s">
        <v>265</v>
      </c>
      <c r="AH2155" t="s">
        <v>265</v>
      </c>
      <c r="AI2155" t="s">
        <v>265</v>
      </c>
      <c r="AJ2155" t="s">
        <v>265</v>
      </c>
      <c r="AL2155" t="str">
        <f>IF(Sudan_News12[[#This Row],[relevancy_classification_english]]="Relevant","مناسب",IF(Sudan_News12[[#This Row],[relevancy_classification_english]]="Relevant","عَرَضِيّ",""))</f>
        <v/>
      </c>
      <c r="AN2155" t="str">
        <f>IF(Sudan_News12[[#This Row],[sentiment_analysis_english]]="Negative","سلبي",IF(Sudan_News12[[#This Row],[sentiment_analysis_english]]="Neutral","حيادي",IF(Sudan_News12[[#This Row],[sentiment_analysis_english]]="Positive","إيجابي","")))</f>
        <v/>
      </c>
      <c r="AO2155" t="e">
        <f>INDEX(TextClassificationList[],MATCH(Sudan_News12[[#This Row],[text_classification_arabic]],TextClassificationList[text_classification_arabic],0),1)</f>
        <v>#N/A</v>
      </c>
      <c r="AQ2155" t="e">
        <f>INDEX(TextClassificationList[],MATCH(Sudan_News12[[#This Row],[text_classification_arabic2]],TextClassificationList[text_classification_arabic],0),1)</f>
        <v>#N/A</v>
      </c>
      <c r="AS2155" t="e">
        <f>INDEX(TextClassificationList[],MATCH(Sudan_News12[[#This Row],[text_classification_arabic3]],TextClassificationList[text_classification_arabic],0),1)</f>
        <v>#N/A</v>
      </c>
      <c r="AU2155" t="e">
        <f>INDEX(TextClassificationList[],MATCH(Sudan_News12[[#This Row],[text_classification_arabic4]],TextClassificationList[text_classification_arabic],0),1)</f>
        <v>#N/A</v>
      </c>
      <c r="AW2155" t="e">
        <f>INDEX(TextClassificationList[],MATCH(Sudan_News12[[#This Row],[text_classification_arabic5]],TextClassificationList[text_classification_arabic],0),1)</f>
        <v>#N/A</v>
      </c>
    </row>
    <row r="2156" spans="1:49" x14ac:dyDescent="0.2">
      <c r="A2156">
        <v>1.3302092938162586E+18</v>
      </c>
      <c r="B2156">
        <v>1.3302092938162586E+18</v>
      </c>
      <c r="C2156" t="s">
        <v>8405</v>
      </c>
      <c r="D2156" s="1">
        <v>44156</v>
      </c>
      <c r="E2156" s="2">
        <v>0.83314814814814819</v>
      </c>
      <c r="F2156">
        <v>200</v>
      </c>
      <c r="G2156">
        <v>1889611729</v>
      </c>
      <c r="H2156" t="s">
        <v>354</v>
      </c>
      <c r="I2156" t="s">
        <v>355</v>
      </c>
      <c r="J2156" t="s">
        <v>265</v>
      </c>
      <c r="K2156" t="s">
        <v>8406</v>
      </c>
      <c r="L2156" t="s">
        <v>266</v>
      </c>
      <c r="M2156" t="s">
        <v>267</v>
      </c>
      <c r="N2156" t="s">
        <v>267</v>
      </c>
      <c r="O2156" t="s">
        <v>267</v>
      </c>
      <c r="P2156">
        <v>1</v>
      </c>
      <c r="Q2156">
        <v>1</v>
      </c>
      <c r="R2156">
        <v>4</v>
      </c>
      <c r="S2156" t="s">
        <v>267</v>
      </c>
      <c r="T2156" t="s">
        <v>267</v>
      </c>
      <c r="U2156" t="s">
        <v>8407</v>
      </c>
      <c r="V2156" t="b">
        <v>0</v>
      </c>
      <c r="W2156" t="s">
        <v>265</v>
      </c>
      <c r="X2156">
        <v>0</v>
      </c>
      <c r="Y2156" t="s">
        <v>265</v>
      </c>
      <c r="Z2156" t="s">
        <v>265</v>
      </c>
      <c r="AA2156" t="s">
        <v>265</v>
      </c>
      <c r="AB2156" t="s">
        <v>265</v>
      </c>
      <c r="AC2156" t="s">
        <v>265</v>
      </c>
      <c r="AD2156" t="s">
        <v>265</v>
      </c>
      <c r="AE2156" t="s">
        <v>265</v>
      </c>
      <c r="AF2156" t="s">
        <v>267</v>
      </c>
      <c r="AG2156" t="s">
        <v>265</v>
      </c>
      <c r="AH2156" t="s">
        <v>265</v>
      </c>
      <c r="AI2156" t="s">
        <v>265</v>
      </c>
      <c r="AJ2156" t="s">
        <v>265</v>
      </c>
      <c r="AL2156" t="str">
        <f>IF(Sudan_News12[[#This Row],[relevancy_classification_english]]="Relevant","مناسب",IF(Sudan_News12[[#This Row],[relevancy_classification_english]]="Relevant","عَرَضِيّ",""))</f>
        <v/>
      </c>
      <c r="AN2156" t="str">
        <f>IF(Sudan_News12[[#This Row],[sentiment_analysis_english]]="Negative","سلبي",IF(Sudan_News12[[#This Row],[sentiment_analysis_english]]="Neutral","حيادي",IF(Sudan_News12[[#This Row],[sentiment_analysis_english]]="Positive","إيجابي","")))</f>
        <v/>
      </c>
      <c r="AO2156" t="e">
        <f>INDEX(TextClassificationList[],MATCH(Sudan_News12[[#This Row],[text_classification_arabic]],TextClassificationList[text_classification_arabic],0),1)</f>
        <v>#N/A</v>
      </c>
      <c r="AQ2156" t="e">
        <f>INDEX(TextClassificationList[],MATCH(Sudan_News12[[#This Row],[text_classification_arabic2]],TextClassificationList[text_classification_arabic],0),1)</f>
        <v>#N/A</v>
      </c>
      <c r="AS2156" t="e">
        <f>INDEX(TextClassificationList[],MATCH(Sudan_News12[[#This Row],[text_classification_arabic3]],TextClassificationList[text_classification_arabic],0),1)</f>
        <v>#N/A</v>
      </c>
      <c r="AU2156" t="e">
        <f>INDEX(TextClassificationList[],MATCH(Sudan_News12[[#This Row],[text_classification_arabic4]],TextClassificationList[text_classification_arabic],0),1)</f>
        <v>#N/A</v>
      </c>
      <c r="AW2156" t="e">
        <f>INDEX(TextClassificationList[],MATCH(Sudan_News12[[#This Row],[text_classification_arabic5]],TextClassificationList[text_classification_arabic],0),1)</f>
        <v>#N/A</v>
      </c>
    </row>
    <row r="2157" spans="1:49" x14ac:dyDescent="0.2">
      <c r="A2157">
        <v>1.3302083564228485E+18</v>
      </c>
      <c r="B2157">
        <v>1.3302083564228485E+18</v>
      </c>
      <c r="C2157" t="s">
        <v>8408</v>
      </c>
      <c r="D2157" s="1">
        <v>44156</v>
      </c>
      <c r="E2157" s="2">
        <v>0.8305555555555556</v>
      </c>
      <c r="F2157">
        <v>200</v>
      </c>
      <c r="G2157">
        <v>1889611729</v>
      </c>
      <c r="H2157" t="s">
        <v>354</v>
      </c>
      <c r="I2157" t="s">
        <v>355</v>
      </c>
      <c r="J2157" t="s">
        <v>265</v>
      </c>
      <c r="K2157" t="s">
        <v>8409</v>
      </c>
      <c r="L2157" t="s">
        <v>266</v>
      </c>
      <c r="M2157" t="s">
        <v>267</v>
      </c>
      <c r="N2157" t="s">
        <v>267</v>
      </c>
      <c r="O2157" t="s">
        <v>267</v>
      </c>
      <c r="P2157">
        <v>0</v>
      </c>
      <c r="Q2157">
        <v>2</v>
      </c>
      <c r="R2157">
        <v>2</v>
      </c>
      <c r="S2157" t="s">
        <v>269</v>
      </c>
      <c r="T2157" t="s">
        <v>267</v>
      </c>
      <c r="U2157" t="s">
        <v>8410</v>
      </c>
      <c r="V2157" t="b">
        <v>0</v>
      </c>
      <c r="W2157" t="s">
        <v>265</v>
      </c>
      <c r="X2157">
        <v>0</v>
      </c>
      <c r="Y2157" t="s">
        <v>265</v>
      </c>
      <c r="Z2157" t="s">
        <v>265</v>
      </c>
      <c r="AA2157" t="s">
        <v>265</v>
      </c>
      <c r="AB2157" t="s">
        <v>265</v>
      </c>
      <c r="AC2157" t="s">
        <v>265</v>
      </c>
      <c r="AD2157" t="s">
        <v>265</v>
      </c>
      <c r="AE2157" t="s">
        <v>265</v>
      </c>
      <c r="AF2157" t="s">
        <v>267</v>
      </c>
      <c r="AG2157" t="s">
        <v>265</v>
      </c>
      <c r="AH2157" t="s">
        <v>265</v>
      </c>
      <c r="AI2157" t="s">
        <v>265</v>
      </c>
      <c r="AJ2157" t="s">
        <v>265</v>
      </c>
      <c r="AL2157" t="str">
        <f>IF(Sudan_News12[[#This Row],[relevancy_classification_english]]="Relevant","مناسب",IF(Sudan_News12[[#This Row],[relevancy_classification_english]]="Relevant","عَرَضِيّ",""))</f>
        <v/>
      </c>
      <c r="AN2157" t="str">
        <f>IF(Sudan_News12[[#This Row],[sentiment_analysis_english]]="Negative","سلبي",IF(Sudan_News12[[#This Row],[sentiment_analysis_english]]="Neutral","حيادي",IF(Sudan_News12[[#This Row],[sentiment_analysis_english]]="Positive","إيجابي","")))</f>
        <v/>
      </c>
      <c r="AO2157" t="e">
        <f>INDEX(TextClassificationList[],MATCH(Sudan_News12[[#This Row],[text_classification_arabic]],TextClassificationList[text_classification_arabic],0),1)</f>
        <v>#N/A</v>
      </c>
      <c r="AQ2157" t="e">
        <f>INDEX(TextClassificationList[],MATCH(Sudan_News12[[#This Row],[text_classification_arabic2]],TextClassificationList[text_classification_arabic],0),1)</f>
        <v>#N/A</v>
      </c>
      <c r="AS2157" t="e">
        <f>INDEX(TextClassificationList[],MATCH(Sudan_News12[[#This Row],[text_classification_arabic3]],TextClassificationList[text_classification_arabic],0),1)</f>
        <v>#N/A</v>
      </c>
      <c r="AU2157" t="e">
        <f>INDEX(TextClassificationList[],MATCH(Sudan_News12[[#This Row],[text_classification_arabic4]],TextClassificationList[text_classification_arabic],0),1)</f>
        <v>#N/A</v>
      </c>
      <c r="AW2157" t="e">
        <f>INDEX(TextClassificationList[],MATCH(Sudan_News12[[#This Row],[text_classification_arabic5]],TextClassificationList[text_classification_arabic],0),1)</f>
        <v>#N/A</v>
      </c>
    </row>
    <row r="2158" spans="1:49" x14ac:dyDescent="0.2">
      <c r="A2158">
        <v>1.3302027221346099E+18</v>
      </c>
      <c r="B2158">
        <v>1.3302027221346099E+18</v>
      </c>
      <c r="C2158" t="s">
        <v>8411</v>
      </c>
      <c r="D2158" s="1">
        <v>44156</v>
      </c>
      <c r="E2158" s="2">
        <v>0.8150115740740741</v>
      </c>
      <c r="F2158">
        <v>200</v>
      </c>
      <c r="G2158">
        <v>1889611729</v>
      </c>
      <c r="H2158" t="s">
        <v>354</v>
      </c>
      <c r="I2158" t="s">
        <v>355</v>
      </c>
      <c r="J2158" t="s">
        <v>265</v>
      </c>
      <c r="K2158" t="s">
        <v>8412</v>
      </c>
      <c r="L2158" t="s">
        <v>266</v>
      </c>
      <c r="M2158" t="s">
        <v>267</v>
      </c>
      <c r="N2158" t="s">
        <v>267</v>
      </c>
      <c r="O2158" t="s">
        <v>267</v>
      </c>
      <c r="P2158">
        <v>0</v>
      </c>
      <c r="Q2158">
        <v>0</v>
      </c>
      <c r="R2158">
        <v>0</v>
      </c>
      <c r="S2158" t="s">
        <v>267</v>
      </c>
      <c r="T2158" t="s">
        <v>267</v>
      </c>
      <c r="U2158" t="s">
        <v>8413</v>
      </c>
      <c r="V2158" t="b">
        <v>0</v>
      </c>
      <c r="W2158" t="s">
        <v>265</v>
      </c>
      <c r="X2158">
        <v>0</v>
      </c>
      <c r="Y2158" t="s">
        <v>265</v>
      </c>
      <c r="Z2158" t="s">
        <v>265</v>
      </c>
      <c r="AA2158" t="s">
        <v>265</v>
      </c>
      <c r="AB2158" t="s">
        <v>265</v>
      </c>
      <c r="AC2158" t="s">
        <v>265</v>
      </c>
      <c r="AD2158" t="s">
        <v>265</v>
      </c>
      <c r="AE2158" t="s">
        <v>265</v>
      </c>
      <c r="AF2158" t="s">
        <v>267</v>
      </c>
      <c r="AG2158" t="s">
        <v>265</v>
      </c>
      <c r="AH2158" t="s">
        <v>265</v>
      </c>
      <c r="AI2158" t="s">
        <v>265</v>
      </c>
      <c r="AJ2158" t="s">
        <v>265</v>
      </c>
      <c r="AL2158" t="str">
        <f>IF(Sudan_News12[[#This Row],[relevancy_classification_english]]="Relevant","مناسب",IF(Sudan_News12[[#This Row],[relevancy_classification_english]]="Relevant","عَرَضِيّ",""))</f>
        <v/>
      </c>
      <c r="AN2158" t="str">
        <f>IF(Sudan_News12[[#This Row],[sentiment_analysis_english]]="Negative","سلبي",IF(Sudan_News12[[#This Row],[sentiment_analysis_english]]="Neutral","حيادي",IF(Sudan_News12[[#This Row],[sentiment_analysis_english]]="Positive","إيجابي","")))</f>
        <v/>
      </c>
      <c r="AO2158" t="e">
        <f>INDEX(TextClassificationList[],MATCH(Sudan_News12[[#This Row],[text_classification_arabic]],TextClassificationList[text_classification_arabic],0),1)</f>
        <v>#N/A</v>
      </c>
      <c r="AQ2158" t="e">
        <f>INDEX(TextClassificationList[],MATCH(Sudan_News12[[#This Row],[text_classification_arabic2]],TextClassificationList[text_classification_arabic],0),1)</f>
        <v>#N/A</v>
      </c>
      <c r="AS2158" t="e">
        <f>INDEX(TextClassificationList[],MATCH(Sudan_News12[[#This Row],[text_classification_arabic3]],TextClassificationList[text_classification_arabic],0),1)</f>
        <v>#N/A</v>
      </c>
      <c r="AU2158" t="e">
        <f>INDEX(TextClassificationList[],MATCH(Sudan_News12[[#This Row],[text_classification_arabic4]],TextClassificationList[text_classification_arabic],0),1)</f>
        <v>#N/A</v>
      </c>
      <c r="AW2158" t="e">
        <f>INDEX(TextClassificationList[],MATCH(Sudan_News12[[#This Row],[text_classification_arabic5]],TextClassificationList[text_classification_arabic],0),1)</f>
        <v>#N/A</v>
      </c>
    </row>
    <row r="2159" spans="1:49" x14ac:dyDescent="0.2">
      <c r="A2159">
        <v>1.3301699211967406E+18</v>
      </c>
      <c r="B2159">
        <v>1.3301699211967406E+18</v>
      </c>
      <c r="C2159" t="s">
        <v>8414</v>
      </c>
      <c r="D2159" s="1">
        <v>44156</v>
      </c>
      <c r="E2159" s="2">
        <v>0.72450231481481486</v>
      </c>
      <c r="F2159">
        <v>200</v>
      </c>
      <c r="G2159">
        <v>1889611729</v>
      </c>
      <c r="H2159" t="s">
        <v>354</v>
      </c>
      <c r="I2159" t="s">
        <v>355</v>
      </c>
      <c r="J2159" t="s">
        <v>265</v>
      </c>
      <c r="K2159" t="s">
        <v>8415</v>
      </c>
      <c r="L2159" t="s">
        <v>266</v>
      </c>
      <c r="M2159" t="s">
        <v>267</v>
      </c>
      <c r="N2159" t="s">
        <v>267</v>
      </c>
      <c r="O2159" t="s">
        <v>267</v>
      </c>
      <c r="P2159">
        <v>0</v>
      </c>
      <c r="Q2159">
        <v>0</v>
      </c>
      <c r="R2159">
        <v>1</v>
      </c>
      <c r="S2159" t="s">
        <v>267</v>
      </c>
      <c r="T2159" t="s">
        <v>267</v>
      </c>
      <c r="U2159" t="s">
        <v>8416</v>
      </c>
      <c r="V2159" t="b">
        <v>0</v>
      </c>
      <c r="W2159" t="s">
        <v>265</v>
      </c>
      <c r="X2159">
        <v>0</v>
      </c>
      <c r="Y2159" t="s">
        <v>265</v>
      </c>
      <c r="Z2159" t="s">
        <v>265</v>
      </c>
      <c r="AA2159" t="s">
        <v>265</v>
      </c>
      <c r="AB2159" t="s">
        <v>265</v>
      </c>
      <c r="AC2159" t="s">
        <v>265</v>
      </c>
      <c r="AD2159" t="s">
        <v>265</v>
      </c>
      <c r="AE2159" t="s">
        <v>265</v>
      </c>
      <c r="AF2159" t="s">
        <v>267</v>
      </c>
      <c r="AG2159" t="s">
        <v>265</v>
      </c>
      <c r="AH2159" t="s">
        <v>265</v>
      </c>
      <c r="AI2159" t="s">
        <v>265</v>
      </c>
      <c r="AJ2159" t="s">
        <v>265</v>
      </c>
      <c r="AL2159" t="str">
        <f>IF(Sudan_News12[[#This Row],[relevancy_classification_english]]="Relevant","مناسب",IF(Sudan_News12[[#This Row],[relevancy_classification_english]]="Relevant","عَرَضِيّ",""))</f>
        <v/>
      </c>
      <c r="AN2159" t="str">
        <f>IF(Sudan_News12[[#This Row],[sentiment_analysis_english]]="Negative","سلبي",IF(Sudan_News12[[#This Row],[sentiment_analysis_english]]="Neutral","حيادي",IF(Sudan_News12[[#This Row],[sentiment_analysis_english]]="Positive","إيجابي","")))</f>
        <v/>
      </c>
      <c r="AO2159" t="e">
        <f>INDEX(TextClassificationList[],MATCH(Sudan_News12[[#This Row],[text_classification_arabic]],TextClassificationList[text_classification_arabic],0),1)</f>
        <v>#N/A</v>
      </c>
      <c r="AQ2159" t="e">
        <f>INDEX(TextClassificationList[],MATCH(Sudan_News12[[#This Row],[text_classification_arabic2]],TextClassificationList[text_classification_arabic],0),1)</f>
        <v>#N/A</v>
      </c>
      <c r="AS2159" t="e">
        <f>INDEX(TextClassificationList[],MATCH(Sudan_News12[[#This Row],[text_classification_arabic3]],TextClassificationList[text_classification_arabic],0),1)</f>
        <v>#N/A</v>
      </c>
      <c r="AU2159" t="e">
        <f>INDEX(TextClassificationList[],MATCH(Sudan_News12[[#This Row],[text_classification_arabic4]],TextClassificationList[text_classification_arabic],0),1)</f>
        <v>#N/A</v>
      </c>
      <c r="AW2159" t="e">
        <f>INDEX(TextClassificationList[],MATCH(Sudan_News12[[#This Row],[text_classification_arabic5]],TextClassificationList[text_classification_arabic],0),1)</f>
        <v>#N/A</v>
      </c>
    </row>
    <row r="2160" spans="1:49" x14ac:dyDescent="0.2">
      <c r="A2160">
        <v>1.3300798181935309E+18</v>
      </c>
      <c r="B2160">
        <v>1.3300798181935309E+18</v>
      </c>
      <c r="C2160" t="s">
        <v>8417</v>
      </c>
      <c r="D2160" s="1">
        <v>44156</v>
      </c>
      <c r="E2160" s="2">
        <v>0.47586805555555556</v>
      </c>
      <c r="F2160">
        <v>200</v>
      </c>
      <c r="G2160">
        <v>1889611729</v>
      </c>
      <c r="H2160" t="s">
        <v>354</v>
      </c>
      <c r="I2160" t="s">
        <v>355</v>
      </c>
      <c r="J2160" t="s">
        <v>265</v>
      </c>
      <c r="K2160" t="s">
        <v>8418</v>
      </c>
      <c r="L2160" t="s">
        <v>266</v>
      </c>
      <c r="M2160" t="s">
        <v>267</v>
      </c>
      <c r="N2160" t="s">
        <v>267</v>
      </c>
      <c r="O2160" t="s">
        <v>267</v>
      </c>
      <c r="P2160">
        <v>0</v>
      </c>
      <c r="Q2160">
        <v>2</v>
      </c>
      <c r="R2160">
        <v>1</v>
      </c>
      <c r="S2160" t="s">
        <v>269</v>
      </c>
      <c r="T2160" t="s">
        <v>267</v>
      </c>
      <c r="U2160" t="s">
        <v>8419</v>
      </c>
      <c r="V2160" t="b">
        <v>0</v>
      </c>
      <c r="W2160" t="s">
        <v>265</v>
      </c>
      <c r="X2160">
        <v>0</v>
      </c>
      <c r="Y2160" t="s">
        <v>265</v>
      </c>
      <c r="Z2160" t="s">
        <v>265</v>
      </c>
      <c r="AA2160" t="s">
        <v>265</v>
      </c>
      <c r="AB2160" t="s">
        <v>265</v>
      </c>
      <c r="AC2160" t="s">
        <v>265</v>
      </c>
      <c r="AD2160" t="s">
        <v>265</v>
      </c>
      <c r="AE2160" t="s">
        <v>265</v>
      </c>
      <c r="AF2160" t="s">
        <v>267</v>
      </c>
      <c r="AG2160" t="s">
        <v>265</v>
      </c>
      <c r="AH2160" t="s">
        <v>265</v>
      </c>
      <c r="AI2160" t="s">
        <v>265</v>
      </c>
      <c r="AJ2160" t="s">
        <v>265</v>
      </c>
      <c r="AL2160" t="str">
        <f>IF(Sudan_News12[[#This Row],[relevancy_classification_english]]="Relevant","مناسب",IF(Sudan_News12[[#This Row],[relevancy_classification_english]]="Relevant","عَرَضِيّ",""))</f>
        <v/>
      </c>
      <c r="AN2160" t="str">
        <f>IF(Sudan_News12[[#This Row],[sentiment_analysis_english]]="Negative","سلبي",IF(Sudan_News12[[#This Row],[sentiment_analysis_english]]="Neutral","حيادي",IF(Sudan_News12[[#This Row],[sentiment_analysis_english]]="Positive","إيجابي","")))</f>
        <v/>
      </c>
      <c r="AO2160" t="e">
        <f>INDEX(TextClassificationList[],MATCH(Sudan_News12[[#This Row],[text_classification_arabic]],TextClassificationList[text_classification_arabic],0),1)</f>
        <v>#N/A</v>
      </c>
      <c r="AQ2160" t="e">
        <f>INDEX(TextClassificationList[],MATCH(Sudan_News12[[#This Row],[text_classification_arabic2]],TextClassificationList[text_classification_arabic],0),1)</f>
        <v>#N/A</v>
      </c>
      <c r="AS2160" t="e">
        <f>INDEX(TextClassificationList[],MATCH(Sudan_News12[[#This Row],[text_classification_arabic3]],TextClassificationList[text_classification_arabic],0),1)</f>
        <v>#N/A</v>
      </c>
      <c r="AU2160" t="e">
        <f>INDEX(TextClassificationList[],MATCH(Sudan_News12[[#This Row],[text_classification_arabic4]],TextClassificationList[text_classification_arabic],0),1)</f>
        <v>#N/A</v>
      </c>
      <c r="AW2160" t="e">
        <f>INDEX(TextClassificationList[],MATCH(Sudan_News12[[#This Row],[text_classification_arabic5]],TextClassificationList[text_classification_arabic],0),1)</f>
        <v>#N/A</v>
      </c>
    </row>
    <row r="2161" spans="1:49" x14ac:dyDescent="0.2">
      <c r="A2161">
        <v>1.3300794212277985E+18</v>
      </c>
      <c r="B2161">
        <v>1.3300794212277985E+18</v>
      </c>
      <c r="C2161" t="s">
        <v>8420</v>
      </c>
      <c r="D2161" s="1">
        <v>44156</v>
      </c>
      <c r="E2161" s="2">
        <v>0.47476851851851853</v>
      </c>
      <c r="F2161">
        <v>200</v>
      </c>
      <c r="G2161">
        <v>1889611729</v>
      </c>
      <c r="H2161" t="s">
        <v>354</v>
      </c>
      <c r="I2161" t="s">
        <v>355</v>
      </c>
      <c r="J2161" t="s">
        <v>265</v>
      </c>
      <c r="K2161" t="s">
        <v>8421</v>
      </c>
      <c r="L2161" t="s">
        <v>266</v>
      </c>
      <c r="M2161" t="s">
        <v>267</v>
      </c>
      <c r="N2161" t="s">
        <v>267</v>
      </c>
      <c r="O2161" t="s">
        <v>267</v>
      </c>
      <c r="P2161">
        <v>0</v>
      </c>
      <c r="Q2161">
        <v>2</v>
      </c>
      <c r="R2161">
        <v>3</v>
      </c>
      <c r="S2161" t="s">
        <v>8422</v>
      </c>
      <c r="T2161" t="s">
        <v>267</v>
      </c>
      <c r="U2161" t="s">
        <v>8423</v>
      </c>
      <c r="V2161" t="b">
        <v>0</v>
      </c>
      <c r="W2161" t="s">
        <v>265</v>
      </c>
      <c r="X2161">
        <v>0</v>
      </c>
      <c r="Y2161" t="s">
        <v>265</v>
      </c>
      <c r="Z2161" t="s">
        <v>265</v>
      </c>
      <c r="AA2161" t="s">
        <v>265</v>
      </c>
      <c r="AB2161" t="s">
        <v>265</v>
      </c>
      <c r="AC2161" t="s">
        <v>265</v>
      </c>
      <c r="AD2161" t="s">
        <v>265</v>
      </c>
      <c r="AE2161" t="s">
        <v>265</v>
      </c>
      <c r="AF2161" t="s">
        <v>267</v>
      </c>
      <c r="AG2161" t="s">
        <v>265</v>
      </c>
      <c r="AH2161" t="s">
        <v>265</v>
      </c>
      <c r="AI2161" t="s">
        <v>265</v>
      </c>
      <c r="AJ2161" t="s">
        <v>265</v>
      </c>
      <c r="AL2161" t="str">
        <f>IF(Sudan_News12[[#This Row],[relevancy_classification_english]]="Relevant","مناسب",IF(Sudan_News12[[#This Row],[relevancy_classification_english]]="Relevant","عَرَضِيّ",""))</f>
        <v/>
      </c>
      <c r="AN2161" t="str">
        <f>IF(Sudan_News12[[#This Row],[sentiment_analysis_english]]="Negative","سلبي",IF(Sudan_News12[[#This Row],[sentiment_analysis_english]]="Neutral","حيادي",IF(Sudan_News12[[#This Row],[sentiment_analysis_english]]="Positive","إيجابي","")))</f>
        <v/>
      </c>
      <c r="AO2161" t="e">
        <f>INDEX(TextClassificationList[],MATCH(Sudan_News12[[#This Row],[text_classification_arabic]],TextClassificationList[text_classification_arabic],0),1)</f>
        <v>#N/A</v>
      </c>
      <c r="AQ2161" t="e">
        <f>INDEX(TextClassificationList[],MATCH(Sudan_News12[[#This Row],[text_classification_arabic2]],TextClassificationList[text_classification_arabic],0),1)</f>
        <v>#N/A</v>
      </c>
      <c r="AS2161" t="e">
        <f>INDEX(TextClassificationList[],MATCH(Sudan_News12[[#This Row],[text_classification_arabic3]],TextClassificationList[text_classification_arabic],0),1)</f>
        <v>#N/A</v>
      </c>
      <c r="AU2161" t="e">
        <f>INDEX(TextClassificationList[],MATCH(Sudan_News12[[#This Row],[text_classification_arabic4]],TextClassificationList[text_classification_arabic],0),1)</f>
        <v>#N/A</v>
      </c>
      <c r="AW2161" t="e">
        <f>INDEX(TextClassificationList[],MATCH(Sudan_News12[[#This Row],[text_classification_arabic5]],TextClassificationList[text_classification_arabic],0),1)</f>
        <v>#N/A</v>
      </c>
    </row>
    <row r="2162" spans="1:49" x14ac:dyDescent="0.2">
      <c r="A2162">
        <v>1.3300661639975363E+18</v>
      </c>
      <c r="B2162">
        <v>1.3300661639975363E+18</v>
      </c>
      <c r="C2162" t="s">
        <v>8424</v>
      </c>
      <c r="D2162" s="1">
        <v>44156</v>
      </c>
      <c r="E2162" s="2">
        <v>0.43818287037037035</v>
      </c>
      <c r="F2162">
        <v>200</v>
      </c>
      <c r="G2162">
        <v>1889611729</v>
      </c>
      <c r="H2162" t="s">
        <v>354</v>
      </c>
      <c r="I2162" t="s">
        <v>355</v>
      </c>
      <c r="J2162" t="s">
        <v>265</v>
      </c>
      <c r="K2162" t="s">
        <v>8425</v>
      </c>
      <c r="L2162" t="s">
        <v>266</v>
      </c>
      <c r="M2162" t="s">
        <v>267</v>
      </c>
      <c r="N2162" t="s">
        <v>267</v>
      </c>
      <c r="O2162" t="s">
        <v>8426</v>
      </c>
      <c r="P2162">
        <v>0</v>
      </c>
      <c r="Q2162">
        <v>2</v>
      </c>
      <c r="R2162">
        <v>1</v>
      </c>
      <c r="S2162" t="s">
        <v>269</v>
      </c>
      <c r="T2162" t="s">
        <v>267</v>
      </c>
      <c r="U2162" t="s">
        <v>8427</v>
      </c>
      <c r="V2162" t="b">
        <v>0</v>
      </c>
      <c r="W2162" t="s">
        <v>265</v>
      </c>
      <c r="X2162">
        <v>1</v>
      </c>
      <c r="Y2162" t="s">
        <v>8428</v>
      </c>
      <c r="Z2162" t="s">
        <v>265</v>
      </c>
      <c r="AA2162" t="s">
        <v>265</v>
      </c>
      <c r="AB2162" t="s">
        <v>265</v>
      </c>
      <c r="AC2162" t="s">
        <v>265</v>
      </c>
      <c r="AD2162" t="s">
        <v>265</v>
      </c>
      <c r="AE2162" t="s">
        <v>265</v>
      </c>
      <c r="AF2162" t="s">
        <v>267</v>
      </c>
      <c r="AG2162" t="s">
        <v>265</v>
      </c>
      <c r="AH2162" t="s">
        <v>265</v>
      </c>
      <c r="AI2162" t="s">
        <v>265</v>
      </c>
      <c r="AJ2162" t="s">
        <v>265</v>
      </c>
      <c r="AL2162" t="str">
        <f>IF(Sudan_News12[[#This Row],[relevancy_classification_english]]="Relevant","مناسب",IF(Sudan_News12[[#This Row],[relevancy_classification_english]]="Relevant","عَرَضِيّ",""))</f>
        <v/>
      </c>
      <c r="AN2162" t="str">
        <f>IF(Sudan_News12[[#This Row],[sentiment_analysis_english]]="Negative","سلبي",IF(Sudan_News12[[#This Row],[sentiment_analysis_english]]="Neutral","حيادي",IF(Sudan_News12[[#This Row],[sentiment_analysis_english]]="Positive","إيجابي","")))</f>
        <v/>
      </c>
      <c r="AO2162" t="e">
        <f>INDEX(TextClassificationList[],MATCH(Sudan_News12[[#This Row],[text_classification_arabic]],TextClassificationList[text_classification_arabic],0),1)</f>
        <v>#N/A</v>
      </c>
      <c r="AQ2162" t="e">
        <f>INDEX(TextClassificationList[],MATCH(Sudan_News12[[#This Row],[text_classification_arabic2]],TextClassificationList[text_classification_arabic],0),1)</f>
        <v>#N/A</v>
      </c>
      <c r="AS2162" t="e">
        <f>INDEX(TextClassificationList[],MATCH(Sudan_News12[[#This Row],[text_classification_arabic3]],TextClassificationList[text_classification_arabic],0),1)</f>
        <v>#N/A</v>
      </c>
      <c r="AU2162" t="e">
        <f>INDEX(TextClassificationList[],MATCH(Sudan_News12[[#This Row],[text_classification_arabic4]],TextClassificationList[text_classification_arabic],0),1)</f>
        <v>#N/A</v>
      </c>
      <c r="AW2162" t="e">
        <f>INDEX(TextClassificationList[],MATCH(Sudan_News12[[#This Row],[text_classification_arabic5]],TextClassificationList[text_classification_arabic],0),1)</f>
        <v>#N/A</v>
      </c>
    </row>
    <row r="2163" spans="1:49" x14ac:dyDescent="0.2">
      <c r="A2163">
        <v>1.3300574147003884E+18</v>
      </c>
      <c r="B2163">
        <v>1.3300574147003884E+18</v>
      </c>
      <c r="C2163" t="s">
        <v>8429</v>
      </c>
      <c r="D2163" s="1">
        <v>44156</v>
      </c>
      <c r="E2163" s="2">
        <v>0.41403935185185187</v>
      </c>
      <c r="F2163">
        <v>200</v>
      </c>
      <c r="G2163">
        <v>1889611729</v>
      </c>
      <c r="H2163" t="s">
        <v>354</v>
      </c>
      <c r="I2163" t="s">
        <v>355</v>
      </c>
      <c r="J2163" t="s">
        <v>265</v>
      </c>
      <c r="K2163" t="s">
        <v>8430</v>
      </c>
      <c r="L2163" t="s">
        <v>266</v>
      </c>
      <c r="M2163" t="s">
        <v>267</v>
      </c>
      <c r="N2163" t="s">
        <v>267</v>
      </c>
      <c r="O2163" t="s">
        <v>267</v>
      </c>
      <c r="P2163">
        <v>0</v>
      </c>
      <c r="Q2163">
        <v>0</v>
      </c>
      <c r="R2163">
        <v>0</v>
      </c>
      <c r="S2163" t="s">
        <v>267</v>
      </c>
      <c r="T2163" t="s">
        <v>267</v>
      </c>
      <c r="U2163" t="s">
        <v>8431</v>
      </c>
      <c r="V2163" t="b">
        <v>0</v>
      </c>
      <c r="W2163" t="s">
        <v>265</v>
      </c>
      <c r="X2163">
        <v>0</v>
      </c>
      <c r="Y2163" t="s">
        <v>265</v>
      </c>
      <c r="Z2163" t="s">
        <v>265</v>
      </c>
      <c r="AA2163" t="s">
        <v>265</v>
      </c>
      <c r="AB2163" t="s">
        <v>265</v>
      </c>
      <c r="AC2163" t="s">
        <v>265</v>
      </c>
      <c r="AD2163" t="s">
        <v>265</v>
      </c>
      <c r="AE2163" t="s">
        <v>265</v>
      </c>
      <c r="AF2163" t="s">
        <v>267</v>
      </c>
      <c r="AG2163" t="s">
        <v>265</v>
      </c>
      <c r="AH2163" t="s">
        <v>265</v>
      </c>
      <c r="AI2163" t="s">
        <v>265</v>
      </c>
      <c r="AJ2163" t="s">
        <v>265</v>
      </c>
      <c r="AL2163" t="str">
        <f>IF(Sudan_News12[[#This Row],[relevancy_classification_english]]="Relevant","مناسب",IF(Sudan_News12[[#This Row],[relevancy_classification_english]]="Relevant","عَرَضِيّ",""))</f>
        <v/>
      </c>
      <c r="AN2163" t="str">
        <f>IF(Sudan_News12[[#This Row],[sentiment_analysis_english]]="Negative","سلبي",IF(Sudan_News12[[#This Row],[sentiment_analysis_english]]="Neutral","حيادي",IF(Sudan_News12[[#This Row],[sentiment_analysis_english]]="Positive","إيجابي","")))</f>
        <v/>
      </c>
      <c r="AO2163" t="e">
        <f>INDEX(TextClassificationList[],MATCH(Sudan_News12[[#This Row],[text_classification_arabic]],TextClassificationList[text_classification_arabic],0),1)</f>
        <v>#N/A</v>
      </c>
      <c r="AQ2163" t="e">
        <f>INDEX(TextClassificationList[],MATCH(Sudan_News12[[#This Row],[text_classification_arabic2]],TextClassificationList[text_classification_arabic],0),1)</f>
        <v>#N/A</v>
      </c>
      <c r="AS2163" t="e">
        <f>INDEX(TextClassificationList[],MATCH(Sudan_News12[[#This Row],[text_classification_arabic3]],TextClassificationList[text_classification_arabic],0),1)</f>
        <v>#N/A</v>
      </c>
      <c r="AU2163" t="e">
        <f>INDEX(TextClassificationList[],MATCH(Sudan_News12[[#This Row],[text_classification_arabic4]],TextClassificationList[text_classification_arabic],0),1)</f>
        <v>#N/A</v>
      </c>
      <c r="AW2163" t="e">
        <f>INDEX(TextClassificationList[],MATCH(Sudan_News12[[#This Row],[text_classification_arabic5]],TextClassificationList[text_classification_arabic],0),1)</f>
        <v>#N/A</v>
      </c>
    </row>
    <row r="2164" spans="1:49" x14ac:dyDescent="0.2">
      <c r="A2164">
        <v>1.3298848543564882E+18</v>
      </c>
      <c r="B2164">
        <v>1.3298848543564882E+18</v>
      </c>
      <c r="C2164" t="s">
        <v>8432</v>
      </c>
      <c r="D2164" s="1">
        <v>44155</v>
      </c>
      <c r="E2164" s="2">
        <v>0.93787037037037035</v>
      </c>
      <c r="F2164">
        <v>200</v>
      </c>
      <c r="G2164">
        <v>1889611729</v>
      </c>
      <c r="H2164" t="s">
        <v>354</v>
      </c>
      <c r="I2164" t="s">
        <v>355</v>
      </c>
      <c r="J2164" t="s">
        <v>265</v>
      </c>
      <c r="K2164" t="s">
        <v>8433</v>
      </c>
      <c r="L2164" t="s">
        <v>266</v>
      </c>
      <c r="M2164" t="s">
        <v>267</v>
      </c>
      <c r="N2164" t="s">
        <v>267</v>
      </c>
      <c r="O2164" t="s">
        <v>8434</v>
      </c>
      <c r="P2164">
        <v>0</v>
      </c>
      <c r="Q2164">
        <v>0</v>
      </c>
      <c r="R2164">
        <v>0</v>
      </c>
      <c r="S2164" t="s">
        <v>538</v>
      </c>
      <c r="T2164" t="s">
        <v>267</v>
      </c>
      <c r="U2164" t="s">
        <v>8435</v>
      </c>
      <c r="V2164" t="b">
        <v>0</v>
      </c>
      <c r="W2164" t="s">
        <v>265</v>
      </c>
      <c r="X2164">
        <v>1</v>
      </c>
      <c r="Y2164" t="s">
        <v>8436</v>
      </c>
      <c r="Z2164" t="s">
        <v>265</v>
      </c>
      <c r="AA2164" t="s">
        <v>265</v>
      </c>
      <c r="AB2164" t="s">
        <v>265</v>
      </c>
      <c r="AC2164" t="s">
        <v>265</v>
      </c>
      <c r="AD2164" t="s">
        <v>265</v>
      </c>
      <c r="AE2164" t="s">
        <v>265</v>
      </c>
      <c r="AF2164" t="s">
        <v>267</v>
      </c>
      <c r="AG2164" t="s">
        <v>265</v>
      </c>
      <c r="AH2164" t="s">
        <v>265</v>
      </c>
      <c r="AI2164" t="s">
        <v>265</v>
      </c>
      <c r="AJ2164" t="s">
        <v>265</v>
      </c>
      <c r="AL2164" t="str">
        <f>IF(Sudan_News12[[#This Row],[relevancy_classification_english]]="Relevant","مناسب",IF(Sudan_News12[[#This Row],[relevancy_classification_english]]="Relevant","عَرَضِيّ",""))</f>
        <v/>
      </c>
      <c r="AN2164" t="str">
        <f>IF(Sudan_News12[[#This Row],[sentiment_analysis_english]]="Negative","سلبي",IF(Sudan_News12[[#This Row],[sentiment_analysis_english]]="Neutral","حيادي",IF(Sudan_News12[[#This Row],[sentiment_analysis_english]]="Positive","إيجابي","")))</f>
        <v/>
      </c>
      <c r="AO2164" t="e">
        <f>INDEX(TextClassificationList[],MATCH(Sudan_News12[[#This Row],[text_classification_arabic]],TextClassificationList[text_classification_arabic],0),1)</f>
        <v>#N/A</v>
      </c>
      <c r="AQ2164" t="e">
        <f>INDEX(TextClassificationList[],MATCH(Sudan_News12[[#This Row],[text_classification_arabic2]],TextClassificationList[text_classification_arabic],0),1)</f>
        <v>#N/A</v>
      </c>
      <c r="AS2164" t="e">
        <f>INDEX(TextClassificationList[],MATCH(Sudan_News12[[#This Row],[text_classification_arabic3]],TextClassificationList[text_classification_arabic],0),1)</f>
        <v>#N/A</v>
      </c>
      <c r="AU2164" t="e">
        <f>INDEX(TextClassificationList[],MATCH(Sudan_News12[[#This Row],[text_classification_arabic4]],TextClassificationList[text_classification_arabic],0),1)</f>
        <v>#N/A</v>
      </c>
      <c r="AW2164" t="e">
        <f>INDEX(TextClassificationList[],MATCH(Sudan_News12[[#This Row],[text_classification_arabic5]],TextClassificationList[text_classification_arabic],0),1)</f>
        <v>#N/A</v>
      </c>
    </row>
    <row r="2165" spans="1:49" x14ac:dyDescent="0.2">
      <c r="A2165">
        <v>1.3298679289179587E+18</v>
      </c>
      <c r="B2165">
        <v>1.3298679289179587E+18</v>
      </c>
      <c r="C2165" t="s">
        <v>8437</v>
      </c>
      <c r="D2165" s="1">
        <v>44155</v>
      </c>
      <c r="E2165" s="2">
        <v>0.89115740740740745</v>
      </c>
      <c r="F2165">
        <v>200</v>
      </c>
      <c r="G2165">
        <v>1889611729</v>
      </c>
      <c r="H2165" t="s">
        <v>354</v>
      </c>
      <c r="I2165" t="s">
        <v>355</v>
      </c>
      <c r="J2165" t="s">
        <v>265</v>
      </c>
      <c r="K2165" t="s">
        <v>8438</v>
      </c>
      <c r="L2165" t="s">
        <v>266</v>
      </c>
      <c r="M2165" t="s">
        <v>267</v>
      </c>
      <c r="N2165" t="s">
        <v>267</v>
      </c>
      <c r="O2165" t="s">
        <v>267</v>
      </c>
      <c r="P2165">
        <v>0</v>
      </c>
      <c r="Q2165">
        <v>0</v>
      </c>
      <c r="R2165">
        <v>0</v>
      </c>
      <c r="S2165" t="s">
        <v>267</v>
      </c>
      <c r="T2165" t="s">
        <v>267</v>
      </c>
      <c r="U2165" t="s">
        <v>8439</v>
      </c>
      <c r="V2165" t="b">
        <v>0</v>
      </c>
      <c r="W2165" t="s">
        <v>265</v>
      </c>
      <c r="X2165">
        <v>0</v>
      </c>
      <c r="Y2165" t="s">
        <v>265</v>
      </c>
      <c r="Z2165" t="s">
        <v>265</v>
      </c>
      <c r="AA2165" t="s">
        <v>265</v>
      </c>
      <c r="AB2165" t="s">
        <v>265</v>
      </c>
      <c r="AC2165" t="s">
        <v>265</v>
      </c>
      <c r="AD2165" t="s">
        <v>265</v>
      </c>
      <c r="AE2165" t="s">
        <v>265</v>
      </c>
      <c r="AF2165" t="s">
        <v>267</v>
      </c>
      <c r="AG2165" t="s">
        <v>265</v>
      </c>
      <c r="AH2165" t="s">
        <v>265</v>
      </c>
      <c r="AI2165" t="s">
        <v>265</v>
      </c>
      <c r="AJ2165" t="s">
        <v>265</v>
      </c>
      <c r="AL2165" t="str">
        <f>IF(Sudan_News12[[#This Row],[relevancy_classification_english]]="Relevant","مناسب",IF(Sudan_News12[[#This Row],[relevancy_classification_english]]="Relevant","عَرَضِيّ",""))</f>
        <v/>
      </c>
      <c r="AN2165" t="str">
        <f>IF(Sudan_News12[[#This Row],[sentiment_analysis_english]]="Negative","سلبي",IF(Sudan_News12[[#This Row],[sentiment_analysis_english]]="Neutral","حيادي",IF(Sudan_News12[[#This Row],[sentiment_analysis_english]]="Positive","إيجابي","")))</f>
        <v/>
      </c>
      <c r="AO2165" t="e">
        <f>INDEX(TextClassificationList[],MATCH(Sudan_News12[[#This Row],[text_classification_arabic]],TextClassificationList[text_classification_arabic],0),1)</f>
        <v>#N/A</v>
      </c>
      <c r="AQ2165" t="e">
        <f>INDEX(TextClassificationList[],MATCH(Sudan_News12[[#This Row],[text_classification_arabic2]],TextClassificationList[text_classification_arabic],0),1)</f>
        <v>#N/A</v>
      </c>
      <c r="AS2165" t="e">
        <f>INDEX(TextClassificationList[],MATCH(Sudan_News12[[#This Row],[text_classification_arabic3]],TextClassificationList[text_classification_arabic],0),1)</f>
        <v>#N/A</v>
      </c>
      <c r="AU2165" t="e">
        <f>INDEX(TextClassificationList[],MATCH(Sudan_News12[[#This Row],[text_classification_arabic4]],TextClassificationList[text_classification_arabic],0),1)</f>
        <v>#N/A</v>
      </c>
      <c r="AW2165" t="e">
        <f>INDEX(TextClassificationList[],MATCH(Sudan_News12[[#This Row],[text_classification_arabic5]],TextClassificationList[text_classification_arabic],0),1)</f>
        <v>#N/A</v>
      </c>
    </row>
    <row r="2166" spans="1:49" x14ac:dyDescent="0.2">
      <c r="A2166">
        <v>1.3298674150527508E+18</v>
      </c>
      <c r="B2166">
        <v>1.3298674150527508E+18</v>
      </c>
      <c r="C2166" t="s">
        <v>8440</v>
      </c>
      <c r="D2166" s="1">
        <v>44155</v>
      </c>
      <c r="E2166" s="2">
        <v>0.88974537037037038</v>
      </c>
      <c r="F2166">
        <v>200</v>
      </c>
      <c r="G2166">
        <v>1889611729</v>
      </c>
      <c r="H2166" t="s">
        <v>354</v>
      </c>
      <c r="I2166" t="s">
        <v>355</v>
      </c>
      <c r="J2166" t="s">
        <v>265</v>
      </c>
      <c r="K2166" t="s">
        <v>8441</v>
      </c>
      <c r="L2166" t="s">
        <v>266</v>
      </c>
      <c r="M2166" t="s">
        <v>267</v>
      </c>
      <c r="N2166" t="s">
        <v>267</v>
      </c>
      <c r="O2166" t="s">
        <v>267</v>
      </c>
      <c r="P2166">
        <v>0</v>
      </c>
      <c r="Q2166">
        <v>0</v>
      </c>
      <c r="R2166">
        <v>1</v>
      </c>
      <c r="S2166" t="s">
        <v>8442</v>
      </c>
      <c r="T2166" t="s">
        <v>267</v>
      </c>
      <c r="U2166" t="s">
        <v>8443</v>
      </c>
      <c r="V2166" t="b">
        <v>0</v>
      </c>
      <c r="W2166" t="s">
        <v>265</v>
      </c>
      <c r="X2166">
        <v>0</v>
      </c>
      <c r="Y2166" t="s">
        <v>265</v>
      </c>
      <c r="Z2166" t="s">
        <v>265</v>
      </c>
      <c r="AA2166" t="s">
        <v>265</v>
      </c>
      <c r="AB2166" t="s">
        <v>265</v>
      </c>
      <c r="AC2166" t="s">
        <v>265</v>
      </c>
      <c r="AD2166" t="s">
        <v>265</v>
      </c>
      <c r="AE2166" t="s">
        <v>265</v>
      </c>
      <c r="AF2166" t="s">
        <v>267</v>
      </c>
      <c r="AG2166" t="s">
        <v>265</v>
      </c>
      <c r="AH2166" t="s">
        <v>265</v>
      </c>
      <c r="AI2166" t="s">
        <v>265</v>
      </c>
      <c r="AJ2166" t="s">
        <v>265</v>
      </c>
      <c r="AL2166" t="str">
        <f>IF(Sudan_News12[[#This Row],[relevancy_classification_english]]="Relevant","مناسب",IF(Sudan_News12[[#This Row],[relevancy_classification_english]]="Relevant","عَرَضِيّ",""))</f>
        <v/>
      </c>
      <c r="AN2166" t="str">
        <f>IF(Sudan_News12[[#This Row],[sentiment_analysis_english]]="Negative","سلبي",IF(Sudan_News12[[#This Row],[sentiment_analysis_english]]="Neutral","حيادي",IF(Sudan_News12[[#This Row],[sentiment_analysis_english]]="Positive","إيجابي","")))</f>
        <v/>
      </c>
      <c r="AO2166" t="e">
        <f>INDEX(TextClassificationList[],MATCH(Sudan_News12[[#This Row],[text_classification_arabic]],TextClassificationList[text_classification_arabic],0),1)</f>
        <v>#N/A</v>
      </c>
      <c r="AQ2166" t="e">
        <f>INDEX(TextClassificationList[],MATCH(Sudan_News12[[#This Row],[text_classification_arabic2]],TextClassificationList[text_classification_arabic],0),1)</f>
        <v>#N/A</v>
      </c>
      <c r="AS2166" t="e">
        <f>INDEX(TextClassificationList[],MATCH(Sudan_News12[[#This Row],[text_classification_arabic3]],TextClassificationList[text_classification_arabic],0),1)</f>
        <v>#N/A</v>
      </c>
      <c r="AU2166" t="e">
        <f>INDEX(TextClassificationList[],MATCH(Sudan_News12[[#This Row],[text_classification_arabic4]],TextClassificationList[text_classification_arabic],0),1)</f>
        <v>#N/A</v>
      </c>
      <c r="AW2166" t="e">
        <f>INDEX(TextClassificationList[],MATCH(Sudan_News12[[#This Row],[text_classification_arabic5]],TextClassificationList[text_classification_arabic],0),1)</f>
        <v>#N/A</v>
      </c>
    </row>
    <row r="2167" spans="1:49" x14ac:dyDescent="0.2">
      <c r="A2167">
        <v>1.3298669944857641E+18</v>
      </c>
      <c r="B2167">
        <v>1.3298669944857641E+18</v>
      </c>
      <c r="C2167" t="s">
        <v>8444</v>
      </c>
      <c r="D2167" s="1">
        <v>44155</v>
      </c>
      <c r="E2167" s="2">
        <v>0.8885763888888889</v>
      </c>
      <c r="F2167">
        <v>200</v>
      </c>
      <c r="G2167">
        <v>1889611729</v>
      </c>
      <c r="H2167" t="s">
        <v>354</v>
      </c>
      <c r="I2167" t="s">
        <v>355</v>
      </c>
      <c r="J2167" t="s">
        <v>265</v>
      </c>
      <c r="K2167" t="s">
        <v>8445</v>
      </c>
      <c r="L2167" t="s">
        <v>266</v>
      </c>
      <c r="M2167" t="s">
        <v>267</v>
      </c>
      <c r="N2167" t="s">
        <v>267</v>
      </c>
      <c r="O2167" t="s">
        <v>267</v>
      </c>
      <c r="P2167">
        <v>1</v>
      </c>
      <c r="Q2167">
        <v>0</v>
      </c>
      <c r="R2167">
        <v>0</v>
      </c>
      <c r="S2167" t="s">
        <v>267</v>
      </c>
      <c r="T2167" t="s">
        <v>267</v>
      </c>
      <c r="U2167" t="s">
        <v>8446</v>
      </c>
      <c r="V2167" t="b">
        <v>0</v>
      </c>
      <c r="W2167" t="s">
        <v>265</v>
      </c>
      <c r="X2167">
        <v>0</v>
      </c>
      <c r="Y2167" t="s">
        <v>265</v>
      </c>
      <c r="Z2167" t="s">
        <v>265</v>
      </c>
      <c r="AA2167" t="s">
        <v>265</v>
      </c>
      <c r="AB2167" t="s">
        <v>265</v>
      </c>
      <c r="AC2167" t="s">
        <v>265</v>
      </c>
      <c r="AD2167" t="s">
        <v>265</v>
      </c>
      <c r="AE2167" t="s">
        <v>265</v>
      </c>
      <c r="AF2167" t="s">
        <v>267</v>
      </c>
      <c r="AG2167" t="s">
        <v>265</v>
      </c>
      <c r="AH2167" t="s">
        <v>265</v>
      </c>
      <c r="AI2167" t="s">
        <v>265</v>
      </c>
      <c r="AJ2167" t="s">
        <v>265</v>
      </c>
      <c r="AL2167" t="str">
        <f>IF(Sudan_News12[[#This Row],[relevancy_classification_english]]="Relevant","مناسب",IF(Sudan_News12[[#This Row],[relevancy_classification_english]]="Relevant","عَرَضِيّ",""))</f>
        <v/>
      </c>
      <c r="AN2167" t="str">
        <f>IF(Sudan_News12[[#This Row],[sentiment_analysis_english]]="Negative","سلبي",IF(Sudan_News12[[#This Row],[sentiment_analysis_english]]="Neutral","حيادي",IF(Sudan_News12[[#This Row],[sentiment_analysis_english]]="Positive","إيجابي","")))</f>
        <v/>
      </c>
      <c r="AO2167" t="e">
        <f>INDEX(TextClassificationList[],MATCH(Sudan_News12[[#This Row],[text_classification_arabic]],TextClassificationList[text_classification_arabic],0),1)</f>
        <v>#N/A</v>
      </c>
      <c r="AQ2167" t="e">
        <f>INDEX(TextClassificationList[],MATCH(Sudan_News12[[#This Row],[text_classification_arabic2]],TextClassificationList[text_classification_arabic],0),1)</f>
        <v>#N/A</v>
      </c>
      <c r="AS2167" t="e">
        <f>INDEX(TextClassificationList[],MATCH(Sudan_News12[[#This Row],[text_classification_arabic3]],TextClassificationList[text_classification_arabic],0),1)</f>
        <v>#N/A</v>
      </c>
      <c r="AU2167" t="e">
        <f>INDEX(TextClassificationList[],MATCH(Sudan_News12[[#This Row],[text_classification_arabic4]],TextClassificationList[text_classification_arabic],0),1)</f>
        <v>#N/A</v>
      </c>
      <c r="AW2167" t="e">
        <f>INDEX(TextClassificationList[],MATCH(Sudan_News12[[#This Row],[text_classification_arabic5]],TextClassificationList[text_classification_arabic],0),1)</f>
        <v>#N/A</v>
      </c>
    </row>
    <row r="2168" spans="1:49" x14ac:dyDescent="0.2">
      <c r="A2168">
        <v>1.3298667380040868E+18</v>
      </c>
      <c r="B2168">
        <v>1.3298667380040868E+18</v>
      </c>
      <c r="C2168" t="s">
        <v>8447</v>
      </c>
      <c r="D2168" s="1">
        <v>44155</v>
      </c>
      <c r="E2168" s="2">
        <v>0.88787037037037042</v>
      </c>
      <c r="F2168">
        <v>200</v>
      </c>
      <c r="G2168">
        <v>1889611729</v>
      </c>
      <c r="H2168" t="s">
        <v>354</v>
      </c>
      <c r="I2168" t="s">
        <v>355</v>
      </c>
      <c r="J2168" t="s">
        <v>265</v>
      </c>
      <c r="K2168" t="s">
        <v>8448</v>
      </c>
      <c r="L2168" t="s">
        <v>266</v>
      </c>
      <c r="M2168" t="s">
        <v>267</v>
      </c>
      <c r="N2168" t="s">
        <v>8449</v>
      </c>
      <c r="O2168" t="s">
        <v>267</v>
      </c>
      <c r="P2168">
        <v>0</v>
      </c>
      <c r="Q2168">
        <v>0</v>
      </c>
      <c r="R2168">
        <v>0</v>
      </c>
      <c r="S2168" t="s">
        <v>267</v>
      </c>
      <c r="T2168" t="s">
        <v>267</v>
      </c>
      <c r="U2168" t="s">
        <v>8450</v>
      </c>
      <c r="V2168" t="b">
        <v>0</v>
      </c>
      <c r="W2168" t="s">
        <v>265</v>
      </c>
      <c r="X2168">
        <v>0</v>
      </c>
      <c r="Y2168" t="s">
        <v>265</v>
      </c>
      <c r="Z2168" t="s">
        <v>265</v>
      </c>
      <c r="AA2168" t="s">
        <v>265</v>
      </c>
      <c r="AB2168" t="s">
        <v>265</v>
      </c>
      <c r="AC2168" t="s">
        <v>265</v>
      </c>
      <c r="AD2168" t="s">
        <v>265</v>
      </c>
      <c r="AE2168" t="s">
        <v>265</v>
      </c>
      <c r="AF2168" t="s">
        <v>267</v>
      </c>
      <c r="AG2168" t="s">
        <v>265</v>
      </c>
      <c r="AH2168" t="s">
        <v>265</v>
      </c>
      <c r="AI2168" t="s">
        <v>265</v>
      </c>
      <c r="AJ2168" t="s">
        <v>265</v>
      </c>
      <c r="AL2168" t="str">
        <f>IF(Sudan_News12[[#This Row],[relevancy_classification_english]]="Relevant","مناسب",IF(Sudan_News12[[#This Row],[relevancy_classification_english]]="Relevant","عَرَضِيّ",""))</f>
        <v/>
      </c>
      <c r="AN2168" t="str">
        <f>IF(Sudan_News12[[#This Row],[sentiment_analysis_english]]="Negative","سلبي",IF(Sudan_News12[[#This Row],[sentiment_analysis_english]]="Neutral","حيادي",IF(Sudan_News12[[#This Row],[sentiment_analysis_english]]="Positive","إيجابي","")))</f>
        <v/>
      </c>
      <c r="AO2168" t="e">
        <f>INDEX(TextClassificationList[],MATCH(Sudan_News12[[#This Row],[text_classification_arabic]],TextClassificationList[text_classification_arabic],0),1)</f>
        <v>#N/A</v>
      </c>
      <c r="AQ2168" t="e">
        <f>INDEX(TextClassificationList[],MATCH(Sudan_News12[[#This Row],[text_classification_arabic2]],TextClassificationList[text_classification_arabic],0),1)</f>
        <v>#N/A</v>
      </c>
      <c r="AS2168" t="e">
        <f>INDEX(TextClassificationList[],MATCH(Sudan_News12[[#This Row],[text_classification_arabic3]],TextClassificationList[text_classification_arabic],0),1)</f>
        <v>#N/A</v>
      </c>
      <c r="AU2168" t="e">
        <f>INDEX(TextClassificationList[],MATCH(Sudan_News12[[#This Row],[text_classification_arabic4]],TextClassificationList[text_classification_arabic],0),1)</f>
        <v>#N/A</v>
      </c>
      <c r="AW2168" t="e">
        <f>INDEX(TextClassificationList[],MATCH(Sudan_News12[[#This Row],[text_classification_arabic5]],TextClassificationList[text_classification_arabic],0),1)</f>
        <v>#N/A</v>
      </c>
    </row>
    <row r="2169" spans="1:49" x14ac:dyDescent="0.2">
      <c r="A2169">
        <v>1.3298639636229571E+18</v>
      </c>
      <c r="B2169">
        <v>1.3298639636229571E+18</v>
      </c>
      <c r="C2169" t="s">
        <v>8451</v>
      </c>
      <c r="D2169" s="1">
        <v>44155</v>
      </c>
      <c r="E2169" s="2">
        <v>0.88021990740740741</v>
      </c>
      <c r="F2169">
        <v>200</v>
      </c>
      <c r="G2169">
        <v>1889611729</v>
      </c>
      <c r="H2169" t="s">
        <v>354</v>
      </c>
      <c r="I2169" t="s">
        <v>355</v>
      </c>
      <c r="J2169" t="s">
        <v>265</v>
      </c>
      <c r="K2169" t="s">
        <v>8452</v>
      </c>
      <c r="L2169" t="s">
        <v>266</v>
      </c>
      <c r="M2169" t="s">
        <v>267</v>
      </c>
      <c r="N2169" t="s">
        <v>267</v>
      </c>
      <c r="O2169" t="s">
        <v>267</v>
      </c>
      <c r="P2169">
        <v>0</v>
      </c>
      <c r="Q2169">
        <v>0</v>
      </c>
      <c r="R2169">
        <v>0</v>
      </c>
      <c r="S2169" t="s">
        <v>8453</v>
      </c>
      <c r="T2169" t="s">
        <v>267</v>
      </c>
      <c r="U2169" t="s">
        <v>8454</v>
      </c>
      <c r="V2169" t="b">
        <v>0</v>
      </c>
      <c r="W2169" t="s">
        <v>265</v>
      </c>
      <c r="X2169">
        <v>0</v>
      </c>
      <c r="Y2169" t="s">
        <v>265</v>
      </c>
      <c r="Z2169" t="s">
        <v>265</v>
      </c>
      <c r="AA2169" t="s">
        <v>265</v>
      </c>
      <c r="AB2169" t="s">
        <v>265</v>
      </c>
      <c r="AC2169" t="s">
        <v>265</v>
      </c>
      <c r="AD2169" t="s">
        <v>265</v>
      </c>
      <c r="AE2169" t="s">
        <v>265</v>
      </c>
      <c r="AF2169" t="s">
        <v>267</v>
      </c>
      <c r="AG2169" t="s">
        <v>265</v>
      </c>
      <c r="AH2169" t="s">
        <v>265</v>
      </c>
      <c r="AI2169" t="s">
        <v>265</v>
      </c>
      <c r="AJ2169" t="s">
        <v>265</v>
      </c>
      <c r="AL2169" t="str">
        <f>IF(Sudan_News12[[#This Row],[relevancy_classification_english]]="Relevant","مناسب",IF(Sudan_News12[[#This Row],[relevancy_classification_english]]="Relevant","عَرَضِيّ",""))</f>
        <v/>
      </c>
      <c r="AN2169" t="str">
        <f>IF(Sudan_News12[[#This Row],[sentiment_analysis_english]]="Negative","سلبي",IF(Sudan_News12[[#This Row],[sentiment_analysis_english]]="Neutral","حيادي",IF(Sudan_News12[[#This Row],[sentiment_analysis_english]]="Positive","إيجابي","")))</f>
        <v/>
      </c>
      <c r="AO2169" t="e">
        <f>INDEX(TextClassificationList[],MATCH(Sudan_News12[[#This Row],[text_classification_arabic]],TextClassificationList[text_classification_arabic],0),1)</f>
        <v>#N/A</v>
      </c>
      <c r="AQ2169" t="e">
        <f>INDEX(TextClassificationList[],MATCH(Sudan_News12[[#This Row],[text_classification_arabic2]],TextClassificationList[text_classification_arabic],0),1)</f>
        <v>#N/A</v>
      </c>
      <c r="AS2169" t="e">
        <f>INDEX(TextClassificationList[],MATCH(Sudan_News12[[#This Row],[text_classification_arabic3]],TextClassificationList[text_classification_arabic],0),1)</f>
        <v>#N/A</v>
      </c>
      <c r="AU2169" t="e">
        <f>INDEX(TextClassificationList[],MATCH(Sudan_News12[[#This Row],[text_classification_arabic4]],TextClassificationList[text_classification_arabic],0),1)</f>
        <v>#N/A</v>
      </c>
      <c r="AW2169" t="e">
        <f>INDEX(TextClassificationList[],MATCH(Sudan_News12[[#This Row],[text_classification_arabic5]],TextClassificationList[text_classification_arabic],0),1)</f>
        <v>#N/A</v>
      </c>
    </row>
    <row r="2170" spans="1:49" x14ac:dyDescent="0.2">
      <c r="A2170">
        <v>1.3298505617437737E+18</v>
      </c>
      <c r="B2170">
        <v>1.3298505617437737E+18</v>
      </c>
      <c r="C2170" t="s">
        <v>8455</v>
      </c>
      <c r="D2170" s="1">
        <v>44155</v>
      </c>
      <c r="E2170" s="2">
        <v>0.84324074074074074</v>
      </c>
      <c r="F2170">
        <v>200</v>
      </c>
      <c r="G2170">
        <v>1889611729</v>
      </c>
      <c r="H2170" t="s">
        <v>354</v>
      </c>
      <c r="I2170" t="s">
        <v>355</v>
      </c>
      <c r="J2170" t="s">
        <v>265</v>
      </c>
      <c r="K2170" t="s">
        <v>8456</v>
      </c>
      <c r="L2170" t="s">
        <v>266</v>
      </c>
      <c r="M2170" t="s">
        <v>267</v>
      </c>
      <c r="N2170" t="s">
        <v>267</v>
      </c>
      <c r="O2170" t="s">
        <v>267</v>
      </c>
      <c r="P2170">
        <v>0</v>
      </c>
      <c r="Q2170">
        <v>0</v>
      </c>
      <c r="R2170">
        <v>0</v>
      </c>
      <c r="S2170" t="s">
        <v>267</v>
      </c>
      <c r="T2170" t="s">
        <v>267</v>
      </c>
      <c r="U2170" t="s">
        <v>8457</v>
      </c>
      <c r="V2170" t="b">
        <v>0</v>
      </c>
      <c r="W2170" t="s">
        <v>265</v>
      </c>
      <c r="X2170">
        <v>0</v>
      </c>
      <c r="Y2170" t="s">
        <v>265</v>
      </c>
      <c r="Z2170" t="s">
        <v>265</v>
      </c>
      <c r="AA2170" t="s">
        <v>265</v>
      </c>
      <c r="AB2170" t="s">
        <v>265</v>
      </c>
      <c r="AC2170" t="s">
        <v>265</v>
      </c>
      <c r="AD2170" t="s">
        <v>265</v>
      </c>
      <c r="AE2170" t="s">
        <v>265</v>
      </c>
      <c r="AF2170" t="s">
        <v>267</v>
      </c>
      <c r="AG2170" t="s">
        <v>265</v>
      </c>
      <c r="AH2170" t="s">
        <v>265</v>
      </c>
      <c r="AI2170" t="s">
        <v>265</v>
      </c>
      <c r="AJ2170" t="s">
        <v>265</v>
      </c>
      <c r="AL2170" t="str">
        <f>IF(Sudan_News12[[#This Row],[relevancy_classification_english]]="Relevant","مناسب",IF(Sudan_News12[[#This Row],[relevancy_classification_english]]="Relevant","عَرَضِيّ",""))</f>
        <v/>
      </c>
      <c r="AN2170" t="str">
        <f>IF(Sudan_News12[[#This Row],[sentiment_analysis_english]]="Negative","سلبي",IF(Sudan_News12[[#This Row],[sentiment_analysis_english]]="Neutral","حيادي",IF(Sudan_News12[[#This Row],[sentiment_analysis_english]]="Positive","إيجابي","")))</f>
        <v/>
      </c>
      <c r="AO2170" t="e">
        <f>INDEX(TextClassificationList[],MATCH(Sudan_News12[[#This Row],[text_classification_arabic]],TextClassificationList[text_classification_arabic],0),1)</f>
        <v>#N/A</v>
      </c>
      <c r="AQ2170" t="e">
        <f>INDEX(TextClassificationList[],MATCH(Sudan_News12[[#This Row],[text_classification_arabic2]],TextClassificationList[text_classification_arabic],0),1)</f>
        <v>#N/A</v>
      </c>
      <c r="AS2170" t="e">
        <f>INDEX(TextClassificationList[],MATCH(Sudan_News12[[#This Row],[text_classification_arabic3]],TextClassificationList[text_classification_arabic],0),1)</f>
        <v>#N/A</v>
      </c>
      <c r="AU2170" t="e">
        <f>INDEX(TextClassificationList[],MATCH(Sudan_News12[[#This Row],[text_classification_arabic4]],TextClassificationList[text_classification_arabic],0),1)</f>
        <v>#N/A</v>
      </c>
      <c r="AW2170" t="e">
        <f>INDEX(TextClassificationList[],MATCH(Sudan_News12[[#This Row],[text_classification_arabic5]],TextClassificationList[text_classification_arabic],0),1)</f>
        <v>#N/A</v>
      </c>
    </row>
    <row r="2171" spans="1:49" x14ac:dyDescent="0.2">
      <c r="A2171">
        <v>1.3298501232879247E+18</v>
      </c>
      <c r="B2171">
        <v>1.3298501232879247E+18</v>
      </c>
      <c r="C2171" t="s">
        <v>8458</v>
      </c>
      <c r="D2171" s="1">
        <v>44155</v>
      </c>
      <c r="E2171" s="2">
        <v>0.84202546296296299</v>
      </c>
      <c r="F2171">
        <v>200</v>
      </c>
      <c r="G2171">
        <v>1889611729</v>
      </c>
      <c r="H2171" t="s">
        <v>354</v>
      </c>
      <c r="I2171" t="s">
        <v>355</v>
      </c>
      <c r="J2171" t="s">
        <v>265</v>
      </c>
      <c r="K2171" t="s">
        <v>8459</v>
      </c>
      <c r="L2171" t="s">
        <v>266</v>
      </c>
      <c r="M2171" t="s">
        <v>267</v>
      </c>
      <c r="N2171" t="s">
        <v>267</v>
      </c>
      <c r="O2171" t="s">
        <v>8460</v>
      </c>
      <c r="P2171">
        <v>0</v>
      </c>
      <c r="Q2171">
        <v>0</v>
      </c>
      <c r="R2171">
        <v>0</v>
      </c>
      <c r="S2171" t="s">
        <v>8461</v>
      </c>
      <c r="T2171" t="s">
        <v>267</v>
      </c>
      <c r="U2171" t="s">
        <v>8462</v>
      </c>
      <c r="V2171" t="b">
        <v>0</v>
      </c>
      <c r="W2171" t="s">
        <v>265</v>
      </c>
      <c r="X2171">
        <v>1</v>
      </c>
      <c r="Y2171" t="s">
        <v>8463</v>
      </c>
      <c r="Z2171" t="s">
        <v>265</v>
      </c>
      <c r="AA2171" t="s">
        <v>265</v>
      </c>
      <c r="AB2171" t="s">
        <v>265</v>
      </c>
      <c r="AC2171" t="s">
        <v>265</v>
      </c>
      <c r="AD2171" t="s">
        <v>265</v>
      </c>
      <c r="AE2171" t="s">
        <v>265</v>
      </c>
      <c r="AF2171" t="s">
        <v>267</v>
      </c>
      <c r="AG2171" t="s">
        <v>265</v>
      </c>
      <c r="AH2171" t="s">
        <v>265</v>
      </c>
      <c r="AI2171" t="s">
        <v>265</v>
      </c>
      <c r="AJ2171" t="s">
        <v>265</v>
      </c>
      <c r="AL2171" t="str">
        <f>IF(Sudan_News12[[#This Row],[relevancy_classification_english]]="Relevant","مناسب",IF(Sudan_News12[[#This Row],[relevancy_classification_english]]="Relevant","عَرَضِيّ",""))</f>
        <v/>
      </c>
      <c r="AN2171" t="str">
        <f>IF(Sudan_News12[[#This Row],[sentiment_analysis_english]]="Negative","سلبي",IF(Sudan_News12[[#This Row],[sentiment_analysis_english]]="Neutral","حيادي",IF(Sudan_News12[[#This Row],[sentiment_analysis_english]]="Positive","إيجابي","")))</f>
        <v/>
      </c>
      <c r="AO2171" t="e">
        <f>INDEX(TextClassificationList[],MATCH(Sudan_News12[[#This Row],[text_classification_arabic]],TextClassificationList[text_classification_arabic],0),1)</f>
        <v>#N/A</v>
      </c>
      <c r="AQ2171" t="e">
        <f>INDEX(TextClassificationList[],MATCH(Sudan_News12[[#This Row],[text_classification_arabic2]],TextClassificationList[text_classification_arabic],0),1)</f>
        <v>#N/A</v>
      </c>
      <c r="AS2171" t="e">
        <f>INDEX(TextClassificationList[],MATCH(Sudan_News12[[#This Row],[text_classification_arabic3]],TextClassificationList[text_classification_arabic],0),1)</f>
        <v>#N/A</v>
      </c>
      <c r="AU2171" t="e">
        <f>INDEX(TextClassificationList[],MATCH(Sudan_News12[[#This Row],[text_classification_arabic4]],TextClassificationList[text_classification_arabic],0),1)</f>
        <v>#N/A</v>
      </c>
      <c r="AW2171" t="e">
        <f>INDEX(TextClassificationList[],MATCH(Sudan_News12[[#This Row],[text_classification_arabic5]],TextClassificationList[text_classification_arabic],0),1)</f>
        <v>#N/A</v>
      </c>
    </row>
    <row r="2172" spans="1:49" x14ac:dyDescent="0.2">
      <c r="A2172">
        <v>1.3295275686855557E+18</v>
      </c>
      <c r="B2172">
        <v>1.3295275686855557E+18</v>
      </c>
      <c r="C2172" t="s">
        <v>8464</v>
      </c>
      <c r="D2172" s="1">
        <v>44154</v>
      </c>
      <c r="E2172" s="2">
        <v>0.95194444444444448</v>
      </c>
      <c r="F2172">
        <v>200</v>
      </c>
      <c r="G2172">
        <v>1889611729</v>
      </c>
      <c r="H2172" t="s">
        <v>354</v>
      </c>
      <c r="I2172" t="s">
        <v>355</v>
      </c>
      <c r="J2172" t="s">
        <v>265</v>
      </c>
      <c r="K2172" t="s">
        <v>8465</v>
      </c>
      <c r="L2172" t="s">
        <v>266</v>
      </c>
      <c r="M2172" t="s">
        <v>267</v>
      </c>
      <c r="N2172" t="s">
        <v>267</v>
      </c>
      <c r="O2172" t="s">
        <v>267</v>
      </c>
      <c r="P2172">
        <v>0</v>
      </c>
      <c r="Q2172">
        <v>0</v>
      </c>
      <c r="R2172">
        <v>0</v>
      </c>
      <c r="S2172" t="s">
        <v>8466</v>
      </c>
      <c r="T2172" t="s">
        <v>267</v>
      </c>
      <c r="U2172" t="s">
        <v>8467</v>
      </c>
      <c r="V2172" t="b">
        <v>0</v>
      </c>
      <c r="W2172" t="s">
        <v>265</v>
      </c>
      <c r="X2172">
        <v>0</v>
      </c>
      <c r="Y2172" t="s">
        <v>265</v>
      </c>
      <c r="Z2172" t="s">
        <v>265</v>
      </c>
      <c r="AA2172" t="s">
        <v>265</v>
      </c>
      <c r="AB2172" t="s">
        <v>265</v>
      </c>
      <c r="AC2172" t="s">
        <v>265</v>
      </c>
      <c r="AD2172" t="s">
        <v>265</v>
      </c>
      <c r="AE2172" t="s">
        <v>265</v>
      </c>
      <c r="AF2172" t="s">
        <v>267</v>
      </c>
      <c r="AG2172" t="s">
        <v>265</v>
      </c>
      <c r="AH2172" t="s">
        <v>265</v>
      </c>
      <c r="AI2172" t="s">
        <v>265</v>
      </c>
      <c r="AJ2172" t="s">
        <v>265</v>
      </c>
      <c r="AL2172" t="str">
        <f>IF(Sudan_News12[[#This Row],[relevancy_classification_english]]="Relevant","مناسب",IF(Sudan_News12[[#This Row],[relevancy_classification_english]]="Relevant","عَرَضِيّ",""))</f>
        <v/>
      </c>
      <c r="AN2172" t="str">
        <f>IF(Sudan_News12[[#This Row],[sentiment_analysis_english]]="Negative","سلبي",IF(Sudan_News12[[#This Row],[sentiment_analysis_english]]="Neutral","حيادي",IF(Sudan_News12[[#This Row],[sentiment_analysis_english]]="Positive","إيجابي","")))</f>
        <v/>
      </c>
      <c r="AO2172" t="e">
        <f>INDEX(TextClassificationList[],MATCH(Sudan_News12[[#This Row],[text_classification_arabic]],TextClassificationList[text_classification_arabic],0),1)</f>
        <v>#N/A</v>
      </c>
      <c r="AQ2172" t="e">
        <f>INDEX(TextClassificationList[],MATCH(Sudan_News12[[#This Row],[text_classification_arabic2]],TextClassificationList[text_classification_arabic],0),1)</f>
        <v>#N/A</v>
      </c>
      <c r="AS2172" t="e">
        <f>INDEX(TextClassificationList[],MATCH(Sudan_News12[[#This Row],[text_classification_arabic3]],TextClassificationList[text_classification_arabic],0),1)</f>
        <v>#N/A</v>
      </c>
      <c r="AU2172" t="e">
        <f>INDEX(TextClassificationList[],MATCH(Sudan_News12[[#This Row],[text_classification_arabic4]],TextClassificationList[text_classification_arabic],0),1)</f>
        <v>#N/A</v>
      </c>
      <c r="AW2172" t="e">
        <f>INDEX(TextClassificationList[],MATCH(Sudan_News12[[#This Row],[text_classification_arabic5]],TextClassificationList[text_classification_arabic],0),1)</f>
        <v>#N/A</v>
      </c>
    </row>
    <row r="2173" spans="1:49" x14ac:dyDescent="0.2">
      <c r="A2173">
        <v>1.3295096186623795E+18</v>
      </c>
      <c r="B2173">
        <v>1.3295096186623795E+18</v>
      </c>
      <c r="C2173" t="s">
        <v>8468</v>
      </c>
      <c r="D2173" s="1">
        <v>44154</v>
      </c>
      <c r="E2173" s="2">
        <v>0.90240740740740744</v>
      </c>
      <c r="F2173">
        <v>200</v>
      </c>
      <c r="G2173">
        <v>1889611729</v>
      </c>
      <c r="H2173" t="s">
        <v>354</v>
      </c>
      <c r="I2173" t="s">
        <v>355</v>
      </c>
      <c r="J2173" t="s">
        <v>265</v>
      </c>
      <c r="K2173" t="s">
        <v>8469</v>
      </c>
      <c r="L2173" t="s">
        <v>266</v>
      </c>
      <c r="M2173" t="s">
        <v>267</v>
      </c>
      <c r="N2173" t="s">
        <v>267</v>
      </c>
      <c r="O2173" t="s">
        <v>267</v>
      </c>
      <c r="P2173">
        <v>0</v>
      </c>
      <c r="Q2173">
        <v>0</v>
      </c>
      <c r="R2173">
        <v>0</v>
      </c>
      <c r="S2173" t="s">
        <v>267</v>
      </c>
      <c r="T2173" t="s">
        <v>267</v>
      </c>
      <c r="U2173" t="s">
        <v>8470</v>
      </c>
      <c r="V2173" t="b">
        <v>0</v>
      </c>
      <c r="W2173" t="s">
        <v>265</v>
      </c>
      <c r="X2173">
        <v>0</v>
      </c>
      <c r="Y2173" t="s">
        <v>265</v>
      </c>
      <c r="Z2173" t="s">
        <v>265</v>
      </c>
      <c r="AA2173" t="s">
        <v>265</v>
      </c>
      <c r="AB2173" t="s">
        <v>265</v>
      </c>
      <c r="AC2173" t="s">
        <v>265</v>
      </c>
      <c r="AD2173" t="s">
        <v>265</v>
      </c>
      <c r="AE2173" t="s">
        <v>265</v>
      </c>
      <c r="AF2173" t="s">
        <v>267</v>
      </c>
      <c r="AG2173" t="s">
        <v>265</v>
      </c>
      <c r="AH2173" t="s">
        <v>265</v>
      </c>
      <c r="AI2173" t="s">
        <v>265</v>
      </c>
      <c r="AJ2173" t="s">
        <v>265</v>
      </c>
      <c r="AL2173" t="str">
        <f>IF(Sudan_News12[[#This Row],[relevancy_classification_english]]="Relevant","مناسب",IF(Sudan_News12[[#This Row],[relevancy_classification_english]]="Relevant","عَرَضِيّ",""))</f>
        <v/>
      </c>
      <c r="AN2173" t="str">
        <f>IF(Sudan_News12[[#This Row],[sentiment_analysis_english]]="Negative","سلبي",IF(Sudan_News12[[#This Row],[sentiment_analysis_english]]="Neutral","حيادي",IF(Sudan_News12[[#This Row],[sentiment_analysis_english]]="Positive","إيجابي","")))</f>
        <v/>
      </c>
      <c r="AO2173" t="e">
        <f>INDEX(TextClassificationList[],MATCH(Sudan_News12[[#This Row],[text_classification_arabic]],TextClassificationList[text_classification_arabic],0),1)</f>
        <v>#N/A</v>
      </c>
      <c r="AQ2173" t="e">
        <f>INDEX(TextClassificationList[],MATCH(Sudan_News12[[#This Row],[text_classification_arabic2]],TextClassificationList[text_classification_arabic],0),1)</f>
        <v>#N/A</v>
      </c>
      <c r="AS2173" t="e">
        <f>INDEX(TextClassificationList[],MATCH(Sudan_News12[[#This Row],[text_classification_arabic3]],TextClassificationList[text_classification_arabic],0),1)</f>
        <v>#N/A</v>
      </c>
      <c r="AU2173" t="e">
        <f>INDEX(TextClassificationList[],MATCH(Sudan_News12[[#This Row],[text_classification_arabic4]],TextClassificationList[text_classification_arabic],0),1)</f>
        <v>#N/A</v>
      </c>
      <c r="AW2173" t="e">
        <f>INDEX(TextClassificationList[],MATCH(Sudan_News12[[#This Row],[text_classification_arabic5]],TextClassificationList[text_classification_arabic],0),1)</f>
        <v>#N/A</v>
      </c>
    </row>
    <row r="2174" spans="1:49" x14ac:dyDescent="0.2">
      <c r="A2174">
        <v>1.3295092766211727E+18</v>
      </c>
      <c r="B2174">
        <v>1.3295092766211727E+18</v>
      </c>
      <c r="C2174" t="s">
        <v>8471</v>
      </c>
      <c r="D2174" s="1">
        <v>44154</v>
      </c>
      <c r="E2174" s="2">
        <v>0.9014699074074074</v>
      </c>
      <c r="F2174">
        <v>200</v>
      </c>
      <c r="G2174">
        <v>1889611729</v>
      </c>
      <c r="H2174" t="s">
        <v>354</v>
      </c>
      <c r="I2174" t="s">
        <v>355</v>
      </c>
      <c r="J2174" t="s">
        <v>265</v>
      </c>
      <c r="K2174" t="s">
        <v>8472</v>
      </c>
      <c r="L2174" t="s">
        <v>266</v>
      </c>
      <c r="M2174" t="s">
        <v>267</v>
      </c>
      <c r="N2174" t="s">
        <v>267</v>
      </c>
      <c r="O2174" t="s">
        <v>267</v>
      </c>
      <c r="P2174">
        <v>0</v>
      </c>
      <c r="Q2174">
        <v>0</v>
      </c>
      <c r="R2174">
        <v>0</v>
      </c>
      <c r="S2174" t="s">
        <v>267</v>
      </c>
      <c r="T2174" t="s">
        <v>267</v>
      </c>
      <c r="U2174" t="s">
        <v>8473</v>
      </c>
      <c r="V2174" t="b">
        <v>0</v>
      </c>
      <c r="W2174" t="s">
        <v>265</v>
      </c>
      <c r="X2174">
        <v>0</v>
      </c>
      <c r="Y2174" t="s">
        <v>265</v>
      </c>
      <c r="Z2174" t="s">
        <v>265</v>
      </c>
      <c r="AA2174" t="s">
        <v>265</v>
      </c>
      <c r="AB2174" t="s">
        <v>265</v>
      </c>
      <c r="AC2174" t="s">
        <v>265</v>
      </c>
      <c r="AD2174" t="s">
        <v>265</v>
      </c>
      <c r="AE2174" t="s">
        <v>265</v>
      </c>
      <c r="AF2174" t="s">
        <v>267</v>
      </c>
      <c r="AG2174" t="s">
        <v>265</v>
      </c>
      <c r="AH2174" t="s">
        <v>265</v>
      </c>
      <c r="AI2174" t="s">
        <v>265</v>
      </c>
      <c r="AJ2174" t="s">
        <v>265</v>
      </c>
      <c r="AL2174" t="str">
        <f>IF(Sudan_News12[[#This Row],[relevancy_classification_english]]="Relevant","مناسب",IF(Sudan_News12[[#This Row],[relevancy_classification_english]]="Relevant","عَرَضِيّ",""))</f>
        <v/>
      </c>
      <c r="AN2174" t="str">
        <f>IF(Sudan_News12[[#This Row],[sentiment_analysis_english]]="Negative","سلبي",IF(Sudan_News12[[#This Row],[sentiment_analysis_english]]="Neutral","حيادي",IF(Sudan_News12[[#This Row],[sentiment_analysis_english]]="Positive","إيجابي","")))</f>
        <v/>
      </c>
      <c r="AO2174" t="e">
        <f>INDEX(TextClassificationList[],MATCH(Sudan_News12[[#This Row],[text_classification_arabic]],TextClassificationList[text_classification_arabic],0),1)</f>
        <v>#N/A</v>
      </c>
      <c r="AQ2174" t="e">
        <f>INDEX(TextClassificationList[],MATCH(Sudan_News12[[#This Row],[text_classification_arabic2]],TextClassificationList[text_classification_arabic],0),1)</f>
        <v>#N/A</v>
      </c>
      <c r="AS2174" t="e">
        <f>INDEX(TextClassificationList[],MATCH(Sudan_News12[[#This Row],[text_classification_arabic3]],TextClassificationList[text_classification_arabic],0),1)</f>
        <v>#N/A</v>
      </c>
      <c r="AU2174" t="e">
        <f>INDEX(TextClassificationList[],MATCH(Sudan_News12[[#This Row],[text_classification_arabic4]],TextClassificationList[text_classification_arabic],0),1)</f>
        <v>#N/A</v>
      </c>
      <c r="AW2174" t="e">
        <f>INDEX(TextClassificationList[],MATCH(Sudan_News12[[#This Row],[text_classification_arabic5]],TextClassificationList[text_classification_arabic],0),1)</f>
        <v>#N/A</v>
      </c>
    </row>
    <row r="2175" spans="1:49" x14ac:dyDescent="0.2">
      <c r="A2175">
        <v>1.3295092102965535E+18</v>
      </c>
      <c r="B2175">
        <v>1.3295092102965535E+18</v>
      </c>
      <c r="C2175" t="s">
        <v>8474</v>
      </c>
      <c r="D2175" s="1">
        <v>44154</v>
      </c>
      <c r="E2175" s="2">
        <v>0.90128472222222222</v>
      </c>
      <c r="F2175">
        <v>200</v>
      </c>
      <c r="G2175">
        <v>1889611729</v>
      </c>
      <c r="H2175" t="s">
        <v>354</v>
      </c>
      <c r="I2175" t="s">
        <v>355</v>
      </c>
      <c r="J2175" t="s">
        <v>265</v>
      </c>
      <c r="K2175" t="s">
        <v>8475</v>
      </c>
      <c r="L2175" t="s">
        <v>266</v>
      </c>
      <c r="M2175" t="s">
        <v>267</v>
      </c>
      <c r="N2175" t="s">
        <v>267</v>
      </c>
      <c r="O2175" t="s">
        <v>267</v>
      </c>
      <c r="P2175">
        <v>0</v>
      </c>
      <c r="Q2175">
        <v>0</v>
      </c>
      <c r="R2175">
        <v>0</v>
      </c>
      <c r="S2175" t="s">
        <v>267</v>
      </c>
      <c r="T2175" t="s">
        <v>267</v>
      </c>
      <c r="U2175" t="s">
        <v>8476</v>
      </c>
      <c r="V2175" t="b">
        <v>0</v>
      </c>
      <c r="W2175" t="s">
        <v>265</v>
      </c>
      <c r="X2175">
        <v>0</v>
      </c>
      <c r="Y2175" t="s">
        <v>265</v>
      </c>
      <c r="Z2175" t="s">
        <v>265</v>
      </c>
      <c r="AA2175" t="s">
        <v>265</v>
      </c>
      <c r="AB2175" t="s">
        <v>265</v>
      </c>
      <c r="AC2175" t="s">
        <v>265</v>
      </c>
      <c r="AD2175" t="s">
        <v>265</v>
      </c>
      <c r="AE2175" t="s">
        <v>265</v>
      </c>
      <c r="AF2175" t="s">
        <v>267</v>
      </c>
      <c r="AG2175" t="s">
        <v>265</v>
      </c>
      <c r="AH2175" t="s">
        <v>265</v>
      </c>
      <c r="AI2175" t="s">
        <v>265</v>
      </c>
      <c r="AJ2175" t="s">
        <v>265</v>
      </c>
      <c r="AL2175" t="str">
        <f>IF(Sudan_News12[[#This Row],[relevancy_classification_english]]="Relevant","مناسب",IF(Sudan_News12[[#This Row],[relevancy_classification_english]]="Relevant","عَرَضِيّ",""))</f>
        <v/>
      </c>
      <c r="AN2175" t="str">
        <f>IF(Sudan_News12[[#This Row],[sentiment_analysis_english]]="Negative","سلبي",IF(Sudan_News12[[#This Row],[sentiment_analysis_english]]="Neutral","حيادي",IF(Sudan_News12[[#This Row],[sentiment_analysis_english]]="Positive","إيجابي","")))</f>
        <v/>
      </c>
      <c r="AO2175" t="e">
        <f>INDEX(TextClassificationList[],MATCH(Sudan_News12[[#This Row],[text_classification_arabic]],TextClassificationList[text_classification_arabic],0),1)</f>
        <v>#N/A</v>
      </c>
      <c r="AQ2175" t="e">
        <f>INDEX(TextClassificationList[],MATCH(Sudan_News12[[#This Row],[text_classification_arabic2]],TextClassificationList[text_classification_arabic],0),1)</f>
        <v>#N/A</v>
      </c>
      <c r="AS2175" t="e">
        <f>INDEX(TextClassificationList[],MATCH(Sudan_News12[[#This Row],[text_classification_arabic3]],TextClassificationList[text_classification_arabic],0),1)</f>
        <v>#N/A</v>
      </c>
      <c r="AU2175" t="e">
        <f>INDEX(TextClassificationList[],MATCH(Sudan_News12[[#This Row],[text_classification_arabic4]],TextClassificationList[text_classification_arabic],0),1)</f>
        <v>#N/A</v>
      </c>
      <c r="AW2175" t="e">
        <f>INDEX(TextClassificationList[],MATCH(Sudan_News12[[#This Row],[text_classification_arabic5]],TextClassificationList[text_classification_arabic],0),1)</f>
        <v>#N/A</v>
      </c>
    </row>
    <row r="2176" spans="1:49" x14ac:dyDescent="0.2">
      <c r="A2176">
        <v>1.3295091029350359E+18</v>
      </c>
      <c r="B2176">
        <v>1.3295091029350359E+18</v>
      </c>
      <c r="C2176" t="s">
        <v>8477</v>
      </c>
      <c r="D2176" s="1">
        <v>44154</v>
      </c>
      <c r="E2176" s="2">
        <v>0.90098379629629632</v>
      </c>
      <c r="F2176">
        <v>200</v>
      </c>
      <c r="G2176">
        <v>1889611729</v>
      </c>
      <c r="H2176" t="s">
        <v>354</v>
      </c>
      <c r="I2176" t="s">
        <v>355</v>
      </c>
      <c r="J2176" t="s">
        <v>265</v>
      </c>
      <c r="K2176" t="s">
        <v>8478</v>
      </c>
      <c r="L2176" t="s">
        <v>266</v>
      </c>
      <c r="M2176" t="s">
        <v>267</v>
      </c>
      <c r="N2176" t="s">
        <v>267</v>
      </c>
      <c r="O2176" t="s">
        <v>267</v>
      </c>
      <c r="P2176">
        <v>0</v>
      </c>
      <c r="Q2176">
        <v>0</v>
      </c>
      <c r="R2176">
        <v>0</v>
      </c>
      <c r="S2176" t="s">
        <v>8479</v>
      </c>
      <c r="T2176" t="s">
        <v>267</v>
      </c>
      <c r="U2176" t="s">
        <v>8480</v>
      </c>
      <c r="V2176" t="b">
        <v>0</v>
      </c>
      <c r="W2176" t="s">
        <v>265</v>
      </c>
      <c r="X2176">
        <v>0</v>
      </c>
      <c r="Y2176" t="s">
        <v>265</v>
      </c>
      <c r="Z2176" t="s">
        <v>265</v>
      </c>
      <c r="AA2176" t="s">
        <v>265</v>
      </c>
      <c r="AB2176" t="s">
        <v>265</v>
      </c>
      <c r="AC2176" t="s">
        <v>265</v>
      </c>
      <c r="AD2176" t="s">
        <v>265</v>
      </c>
      <c r="AE2176" t="s">
        <v>265</v>
      </c>
      <c r="AF2176" t="s">
        <v>267</v>
      </c>
      <c r="AG2176" t="s">
        <v>265</v>
      </c>
      <c r="AH2176" t="s">
        <v>265</v>
      </c>
      <c r="AI2176" t="s">
        <v>265</v>
      </c>
      <c r="AJ2176" t="s">
        <v>265</v>
      </c>
      <c r="AL2176" t="str">
        <f>IF(Sudan_News12[[#This Row],[relevancy_classification_english]]="Relevant","مناسب",IF(Sudan_News12[[#This Row],[relevancy_classification_english]]="Relevant","عَرَضِيّ",""))</f>
        <v/>
      </c>
      <c r="AN2176" t="str">
        <f>IF(Sudan_News12[[#This Row],[sentiment_analysis_english]]="Negative","سلبي",IF(Sudan_News12[[#This Row],[sentiment_analysis_english]]="Neutral","حيادي",IF(Sudan_News12[[#This Row],[sentiment_analysis_english]]="Positive","إيجابي","")))</f>
        <v/>
      </c>
      <c r="AO2176" t="e">
        <f>INDEX(TextClassificationList[],MATCH(Sudan_News12[[#This Row],[text_classification_arabic]],TextClassificationList[text_classification_arabic],0),1)</f>
        <v>#N/A</v>
      </c>
      <c r="AQ2176" t="e">
        <f>INDEX(TextClassificationList[],MATCH(Sudan_News12[[#This Row],[text_classification_arabic2]],TextClassificationList[text_classification_arabic],0),1)</f>
        <v>#N/A</v>
      </c>
      <c r="AS2176" t="e">
        <f>INDEX(TextClassificationList[],MATCH(Sudan_News12[[#This Row],[text_classification_arabic3]],TextClassificationList[text_classification_arabic],0),1)</f>
        <v>#N/A</v>
      </c>
      <c r="AU2176" t="e">
        <f>INDEX(TextClassificationList[],MATCH(Sudan_News12[[#This Row],[text_classification_arabic4]],TextClassificationList[text_classification_arabic],0),1)</f>
        <v>#N/A</v>
      </c>
      <c r="AW2176" t="e">
        <f>INDEX(TextClassificationList[],MATCH(Sudan_News12[[#This Row],[text_classification_arabic5]],TextClassificationList[text_classification_arabic],0),1)</f>
        <v>#N/A</v>
      </c>
    </row>
    <row r="2177" spans="1:49" x14ac:dyDescent="0.2">
      <c r="A2177">
        <v>1.3293408743592387E+18</v>
      </c>
      <c r="B2177">
        <v>1.3293408743592387E+18</v>
      </c>
      <c r="C2177" t="s">
        <v>8481</v>
      </c>
      <c r="D2177" s="1">
        <v>44154</v>
      </c>
      <c r="E2177" s="2">
        <v>0.43677083333333333</v>
      </c>
      <c r="F2177">
        <v>200</v>
      </c>
      <c r="G2177">
        <v>1889611729</v>
      </c>
      <c r="H2177" t="s">
        <v>354</v>
      </c>
      <c r="I2177" t="s">
        <v>355</v>
      </c>
      <c r="J2177" t="s">
        <v>265</v>
      </c>
      <c r="K2177" t="s">
        <v>8482</v>
      </c>
      <c r="L2177" t="s">
        <v>266</v>
      </c>
      <c r="M2177" t="s">
        <v>267</v>
      </c>
      <c r="N2177" t="s">
        <v>267</v>
      </c>
      <c r="O2177" t="s">
        <v>267</v>
      </c>
      <c r="P2177">
        <v>0</v>
      </c>
      <c r="Q2177">
        <v>0</v>
      </c>
      <c r="R2177">
        <v>0</v>
      </c>
      <c r="S2177" t="s">
        <v>267</v>
      </c>
      <c r="T2177" t="s">
        <v>267</v>
      </c>
      <c r="U2177" t="s">
        <v>8483</v>
      </c>
      <c r="V2177" t="b">
        <v>0</v>
      </c>
      <c r="W2177" t="s">
        <v>265</v>
      </c>
      <c r="X2177">
        <v>0</v>
      </c>
      <c r="Y2177" t="s">
        <v>265</v>
      </c>
      <c r="Z2177" t="s">
        <v>265</v>
      </c>
      <c r="AA2177" t="s">
        <v>265</v>
      </c>
      <c r="AB2177" t="s">
        <v>265</v>
      </c>
      <c r="AC2177" t="s">
        <v>265</v>
      </c>
      <c r="AD2177" t="s">
        <v>265</v>
      </c>
      <c r="AE2177" t="s">
        <v>265</v>
      </c>
      <c r="AF2177" t="s">
        <v>267</v>
      </c>
      <c r="AG2177" t="s">
        <v>265</v>
      </c>
      <c r="AH2177" t="s">
        <v>265</v>
      </c>
      <c r="AI2177" t="s">
        <v>265</v>
      </c>
      <c r="AJ2177" t="s">
        <v>265</v>
      </c>
      <c r="AL2177" t="str">
        <f>IF(Sudan_News12[[#This Row],[relevancy_classification_english]]="Relevant","مناسب",IF(Sudan_News12[[#This Row],[relevancy_classification_english]]="Relevant","عَرَضِيّ",""))</f>
        <v/>
      </c>
      <c r="AN2177" t="str">
        <f>IF(Sudan_News12[[#This Row],[sentiment_analysis_english]]="Negative","سلبي",IF(Sudan_News12[[#This Row],[sentiment_analysis_english]]="Neutral","حيادي",IF(Sudan_News12[[#This Row],[sentiment_analysis_english]]="Positive","إيجابي","")))</f>
        <v/>
      </c>
      <c r="AO2177" t="e">
        <f>INDEX(TextClassificationList[],MATCH(Sudan_News12[[#This Row],[text_classification_arabic]],TextClassificationList[text_classification_arabic],0),1)</f>
        <v>#N/A</v>
      </c>
      <c r="AQ2177" t="e">
        <f>INDEX(TextClassificationList[],MATCH(Sudan_News12[[#This Row],[text_classification_arabic2]],TextClassificationList[text_classification_arabic],0),1)</f>
        <v>#N/A</v>
      </c>
      <c r="AS2177" t="e">
        <f>INDEX(TextClassificationList[],MATCH(Sudan_News12[[#This Row],[text_classification_arabic3]],TextClassificationList[text_classification_arabic],0),1)</f>
        <v>#N/A</v>
      </c>
      <c r="AU2177" t="e">
        <f>INDEX(TextClassificationList[],MATCH(Sudan_News12[[#This Row],[text_classification_arabic4]],TextClassificationList[text_classification_arabic],0),1)</f>
        <v>#N/A</v>
      </c>
      <c r="AW2177" t="e">
        <f>INDEX(TextClassificationList[],MATCH(Sudan_News12[[#This Row],[text_classification_arabic5]],TextClassificationList[text_classification_arabic],0),1)</f>
        <v>#N/A</v>
      </c>
    </row>
    <row r="2178" spans="1:49" x14ac:dyDescent="0.2">
      <c r="A2178">
        <v>1.3293244643461079E+18</v>
      </c>
      <c r="B2178">
        <v>1.3293244643461079E+18</v>
      </c>
      <c r="C2178" t="s">
        <v>8484</v>
      </c>
      <c r="D2178" s="1">
        <v>44154</v>
      </c>
      <c r="E2178" s="2">
        <v>0.39148148148148149</v>
      </c>
      <c r="F2178">
        <v>200</v>
      </c>
      <c r="G2178">
        <v>1889611729</v>
      </c>
      <c r="H2178" t="s">
        <v>354</v>
      </c>
      <c r="I2178" t="s">
        <v>355</v>
      </c>
      <c r="J2178" t="s">
        <v>265</v>
      </c>
      <c r="K2178" t="s">
        <v>8485</v>
      </c>
      <c r="L2178" t="s">
        <v>266</v>
      </c>
      <c r="M2178" t="s">
        <v>267</v>
      </c>
      <c r="N2178" t="s">
        <v>267</v>
      </c>
      <c r="O2178" t="s">
        <v>267</v>
      </c>
      <c r="P2178">
        <v>0</v>
      </c>
      <c r="Q2178">
        <v>0</v>
      </c>
      <c r="R2178">
        <v>0</v>
      </c>
      <c r="S2178" t="s">
        <v>267</v>
      </c>
      <c r="T2178" t="s">
        <v>267</v>
      </c>
      <c r="U2178" t="s">
        <v>8486</v>
      </c>
      <c r="V2178" t="b">
        <v>0</v>
      </c>
      <c r="W2178" t="s">
        <v>265</v>
      </c>
      <c r="X2178">
        <v>0</v>
      </c>
      <c r="Y2178" t="s">
        <v>265</v>
      </c>
      <c r="Z2178" t="s">
        <v>265</v>
      </c>
      <c r="AA2178" t="s">
        <v>265</v>
      </c>
      <c r="AB2178" t="s">
        <v>265</v>
      </c>
      <c r="AC2178" t="s">
        <v>265</v>
      </c>
      <c r="AD2178" t="s">
        <v>265</v>
      </c>
      <c r="AE2178" t="s">
        <v>265</v>
      </c>
      <c r="AF2178" t="s">
        <v>267</v>
      </c>
      <c r="AG2178" t="s">
        <v>265</v>
      </c>
      <c r="AH2178" t="s">
        <v>265</v>
      </c>
      <c r="AI2178" t="s">
        <v>265</v>
      </c>
      <c r="AJ2178" t="s">
        <v>265</v>
      </c>
      <c r="AL2178" t="str">
        <f>IF(Sudan_News12[[#This Row],[relevancy_classification_english]]="Relevant","مناسب",IF(Sudan_News12[[#This Row],[relevancy_classification_english]]="Relevant","عَرَضِيّ",""))</f>
        <v/>
      </c>
      <c r="AN2178" t="str">
        <f>IF(Sudan_News12[[#This Row],[sentiment_analysis_english]]="Negative","سلبي",IF(Sudan_News12[[#This Row],[sentiment_analysis_english]]="Neutral","حيادي",IF(Sudan_News12[[#This Row],[sentiment_analysis_english]]="Positive","إيجابي","")))</f>
        <v/>
      </c>
      <c r="AO2178" t="e">
        <f>INDEX(TextClassificationList[],MATCH(Sudan_News12[[#This Row],[text_classification_arabic]],TextClassificationList[text_classification_arabic],0),1)</f>
        <v>#N/A</v>
      </c>
      <c r="AQ2178" t="e">
        <f>INDEX(TextClassificationList[],MATCH(Sudan_News12[[#This Row],[text_classification_arabic2]],TextClassificationList[text_classification_arabic],0),1)</f>
        <v>#N/A</v>
      </c>
      <c r="AS2178" t="e">
        <f>INDEX(TextClassificationList[],MATCH(Sudan_News12[[#This Row],[text_classification_arabic3]],TextClassificationList[text_classification_arabic],0),1)</f>
        <v>#N/A</v>
      </c>
      <c r="AU2178" t="e">
        <f>INDEX(TextClassificationList[],MATCH(Sudan_News12[[#This Row],[text_classification_arabic4]],TextClassificationList[text_classification_arabic],0),1)</f>
        <v>#N/A</v>
      </c>
      <c r="AW2178" t="e">
        <f>INDEX(TextClassificationList[],MATCH(Sudan_News12[[#This Row],[text_classification_arabic5]],TextClassificationList[text_classification_arabic],0),1)</f>
        <v>#N/A</v>
      </c>
    </row>
    <row r="2179" spans="1:49" x14ac:dyDescent="0.2">
      <c r="A2179">
        <v>1.3293241705476956E+18</v>
      </c>
      <c r="B2179">
        <v>1.3293241705476956E+18</v>
      </c>
      <c r="C2179" t="s">
        <v>8487</v>
      </c>
      <c r="D2179" s="1">
        <v>44154</v>
      </c>
      <c r="E2179" s="2">
        <v>0.39067129629629632</v>
      </c>
      <c r="F2179">
        <v>200</v>
      </c>
      <c r="G2179">
        <v>1889611729</v>
      </c>
      <c r="H2179" t="s">
        <v>354</v>
      </c>
      <c r="I2179" t="s">
        <v>355</v>
      </c>
      <c r="J2179" t="s">
        <v>265</v>
      </c>
      <c r="K2179" t="s">
        <v>8488</v>
      </c>
      <c r="L2179" t="s">
        <v>278</v>
      </c>
      <c r="M2179" t="s">
        <v>267</v>
      </c>
      <c r="N2179" t="s">
        <v>267</v>
      </c>
      <c r="O2179" t="s">
        <v>8489</v>
      </c>
      <c r="P2179">
        <v>0</v>
      </c>
      <c r="Q2179">
        <v>0</v>
      </c>
      <c r="R2179">
        <v>0</v>
      </c>
      <c r="S2179" t="s">
        <v>8490</v>
      </c>
      <c r="T2179" t="s">
        <v>267</v>
      </c>
      <c r="U2179" t="s">
        <v>8491</v>
      </c>
      <c r="V2179" t="b">
        <v>0</v>
      </c>
      <c r="W2179" t="s">
        <v>265</v>
      </c>
      <c r="X2179">
        <v>1</v>
      </c>
      <c r="Y2179" t="s">
        <v>8492</v>
      </c>
      <c r="Z2179" t="s">
        <v>265</v>
      </c>
      <c r="AA2179" t="s">
        <v>265</v>
      </c>
      <c r="AB2179" t="s">
        <v>265</v>
      </c>
      <c r="AC2179" t="s">
        <v>265</v>
      </c>
      <c r="AD2179" t="s">
        <v>265</v>
      </c>
      <c r="AE2179" t="s">
        <v>265</v>
      </c>
      <c r="AF2179" t="s">
        <v>267</v>
      </c>
      <c r="AG2179" t="s">
        <v>265</v>
      </c>
      <c r="AH2179" t="s">
        <v>265</v>
      </c>
      <c r="AI2179" t="s">
        <v>265</v>
      </c>
      <c r="AJ2179" t="s">
        <v>265</v>
      </c>
      <c r="AL2179" t="str">
        <f>IF(Sudan_News12[[#This Row],[relevancy_classification_english]]="Relevant","مناسب",IF(Sudan_News12[[#This Row],[relevancy_classification_english]]="Relevant","عَرَضِيّ",""))</f>
        <v/>
      </c>
      <c r="AN2179" t="str">
        <f>IF(Sudan_News12[[#This Row],[sentiment_analysis_english]]="Negative","سلبي",IF(Sudan_News12[[#This Row],[sentiment_analysis_english]]="Neutral","حيادي",IF(Sudan_News12[[#This Row],[sentiment_analysis_english]]="Positive","إيجابي","")))</f>
        <v/>
      </c>
      <c r="AO2179" t="e">
        <f>INDEX(TextClassificationList[],MATCH(Sudan_News12[[#This Row],[text_classification_arabic]],TextClassificationList[text_classification_arabic],0),1)</f>
        <v>#N/A</v>
      </c>
      <c r="AQ2179" t="e">
        <f>INDEX(TextClassificationList[],MATCH(Sudan_News12[[#This Row],[text_classification_arabic2]],TextClassificationList[text_classification_arabic],0),1)</f>
        <v>#N/A</v>
      </c>
      <c r="AS2179" t="e">
        <f>INDEX(TextClassificationList[],MATCH(Sudan_News12[[#This Row],[text_classification_arabic3]],TextClassificationList[text_classification_arabic],0),1)</f>
        <v>#N/A</v>
      </c>
      <c r="AU2179" t="e">
        <f>INDEX(TextClassificationList[],MATCH(Sudan_News12[[#This Row],[text_classification_arabic4]],TextClassificationList[text_classification_arabic],0),1)</f>
        <v>#N/A</v>
      </c>
      <c r="AW2179" t="e">
        <f>INDEX(TextClassificationList[],MATCH(Sudan_News12[[#This Row],[text_classification_arabic5]],TextClassificationList[text_classification_arabic],0),1)</f>
        <v>#N/A</v>
      </c>
    </row>
    <row r="2180" spans="1:49" x14ac:dyDescent="0.2">
      <c r="A2180">
        <v>1.3293241624611308E+18</v>
      </c>
      <c r="B2180">
        <v>1.3293241624611308E+18</v>
      </c>
      <c r="C2180" t="s">
        <v>8493</v>
      </c>
      <c r="D2180" s="1">
        <v>44154</v>
      </c>
      <c r="E2180" s="2">
        <v>0.39064814814814813</v>
      </c>
      <c r="F2180">
        <v>200</v>
      </c>
      <c r="G2180">
        <v>1889611729</v>
      </c>
      <c r="H2180" t="s">
        <v>354</v>
      </c>
      <c r="I2180" t="s">
        <v>355</v>
      </c>
      <c r="J2180" t="s">
        <v>265</v>
      </c>
      <c r="K2180" t="s">
        <v>8494</v>
      </c>
      <c r="L2180" t="s">
        <v>266</v>
      </c>
      <c r="M2180" t="s">
        <v>267</v>
      </c>
      <c r="N2180" t="s">
        <v>267</v>
      </c>
      <c r="O2180" t="s">
        <v>267</v>
      </c>
      <c r="P2180">
        <v>0</v>
      </c>
      <c r="Q2180">
        <v>0</v>
      </c>
      <c r="R2180">
        <v>0</v>
      </c>
      <c r="S2180" t="s">
        <v>267</v>
      </c>
      <c r="T2180" t="s">
        <v>267</v>
      </c>
      <c r="U2180" t="s">
        <v>8495</v>
      </c>
      <c r="V2180" t="b">
        <v>0</v>
      </c>
      <c r="W2180" t="s">
        <v>265</v>
      </c>
      <c r="X2180">
        <v>0</v>
      </c>
      <c r="Y2180" t="s">
        <v>265</v>
      </c>
      <c r="Z2180" t="s">
        <v>265</v>
      </c>
      <c r="AA2180" t="s">
        <v>265</v>
      </c>
      <c r="AB2180" t="s">
        <v>265</v>
      </c>
      <c r="AC2180" t="s">
        <v>265</v>
      </c>
      <c r="AD2180" t="s">
        <v>265</v>
      </c>
      <c r="AE2180" t="s">
        <v>265</v>
      </c>
      <c r="AF2180" t="s">
        <v>267</v>
      </c>
      <c r="AG2180" t="s">
        <v>265</v>
      </c>
      <c r="AH2180" t="s">
        <v>265</v>
      </c>
      <c r="AI2180" t="s">
        <v>265</v>
      </c>
      <c r="AJ2180" t="s">
        <v>265</v>
      </c>
      <c r="AL2180" t="str">
        <f>IF(Sudan_News12[[#This Row],[relevancy_classification_english]]="Relevant","مناسب",IF(Sudan_News12[[#This Row],[relevancy_classification_english]]="Relevant","عَرَضِيّ",""))</f>
        <v/>
      </c>
      <c r="AN2180" t="str">
        <f>IF(Sudan_News12[[#This Row],[sentiment_analysis_english]]="Negative","سلبي",IF(Sudan_News12[[#This Row],[sentiment_analysis_english]]="Neutral","حيادي",IF(Sudan_News12[[#This Row],[sentiment_analysis_english]]="Positive","إيجابي","")))</f>
        <v/>
      </c>
      <c r="AO2180" t="e">
        <f>INDEX(TextClassificationList[],MATCH(Sudan_News12[[#This Row],[text_classification_arabic]],TextClassificationList[text_classification_arabic],0),1)</f>
        <v>#N/A</v>
      </c>
      <c r="AQ2180" t="e">
        <f>INDEX(TextClassificationList[],MATCH(Sudan_News12[[#This Row],[text_classification_arabic2]],TextClassificationList[text_classification_arabic],0),1)</f>
        <v>#N/A</v>
      </c>
      <c r="AS2180" t="e">
        <f>INDEX(TextClassificationList[],MATCH(Sudan_News12[[#This Row],[text_classification_arabic3]],TextClassificationList[text_classification_arabic],0),1)</f>
        <v>#N/A</v>
      </c>
      <c r="AU2180" t="e">
        <f>INDEX(TextClassificationList[],MATCH(Sudan_News12[[#This Row],[text_classification_arabic4]],TextClassificationList[text_classification_arabic],0),1)</f>
        <v>#N/A</v>
      </c>
      <c r="AW2180" t="e">
        <f>INDEX(TextClassificationList[],MATCH(Sudan_News12[[#This Row],[text_classification_arabic5]],TextClassificationList[text_classification_arabic],0),1)</f>
        <v>#N/A</v>
      </c>
    </row>
    <row r="2181" spans="1:49" x14ac:dyDescent="0.2">
      <c r="A2181">
        <v>1.3293240944169738E+18</v>
      </c>
      <c r="B2181">
        <v>1.3293240944169738E+18</v>
      </c>
      <c r="C2181" t="s">
        <v>8496</v>
      </c>
      <c r="D2181" s="1">
        <v>44154</v>
      </c>
      <c r="E2181" s="2">
        <v>0.39046296296296296</v>
      </c>
      <c r="F2181">
        <v>200</v>
      </c>
      <c r="G2181">
        <v>1889611729</v>
      </c>
      <c r="H2181" t="s">
        <v>354</v>
      </c>
      <c r="I2181" t="s">
        <v>355</v>
      </c>
      <c r="J2181" t="s">
        <v>265</v>
      </c>
      <c r="K2181" t="s">
        <v>8497</v>
      </c>
      <c r="L2181" t="s">
        <v>266</v>
      </c>
      <c r="M2181" t="s">
        <v>267</v>
      </c>
      <c r="N2181" t="s">
        <v>267</v>
      </c>
      <c r="O2181" t="s">
        <v>267</v>
      </c>
      <c r="P2181">
        <v>0</v>
      </c>
      <c r="Q2181">
        <v>0</v>
      </c>
      <c r="R2181">
        <v>0</v>
      </c>
      <c r="S2181" t="s">
        <v>267</v>
      </c>
      <c r="T2181" t="s">
        <v>267</v>
      </c>
      <c r="U2181" t="s">
        <v>8498</v>
      </c>
      <c r="V2181" t="b">
        <v>0</v>
      </c>
      <c r="W2181" t="s">
        <v>265</v>
      </c>
      <c r="X2181">
        <v>0</v>
      </c>
      <c r="Y2181" t="s">
        <v>265</v>
      </c>
      <c r="Z2181" t="s">
        <v>265</v>
      </c>
      <c r="AA2181" t="s">
        <v>265</v>
      </c>
      <c r="AB2181" t="s">
        <v>265</v>
      </c>
      <c r="AC2181" t="s">
        <v>265</v>
      </c>
      <c r="AD2181" t="s">
        <v>265</v>
      </c>
      <c r="AE2181" t="s">
        <v>265</v>
      </c>
      <c r="AF2181" t="s">
        <v>267</v>
      </c>
      <c r="AG2181" t="s">
        <v>265</v>
      </c>
      <c r="AH2181" t="s">
        <v>265</v>
      </c>
      <c r="AI2181" t="s">
        <v>265</v>
      </c>
      <c r="AJ2181" t="s">
        <v>265</v>
      </c>
      <c r="AL2181" t="str">
        <f>IF(Sudan_News12[[#This Row],[relevancy_classification_english]]="Relevant","مناسب",IF(Sudan_News12[[#This Row],[relevancy_classification_english]]="Relevant","عَرَضِيّ",""))</f>
        <v/>
      </c>
      <c r="AN2181" t="str">
        <f>IF(Sudan_News12[[#This Row],[sentiment_analysis_english]]="Negative","سلبي",IF(Sudan_News12[[#This Row],[sentiment_analysis_english]]="Neutral","حيادي",IF(Sudan_News12[[#This Row],[sentiment_analysis_english]]="Positive","إيجابي","")))</f>
        <v/>
      </c>
      <c r="AO2181" t="e">
        <f>INDEX(TextClassificationList[],MATCH(Sudan_News12[[#This Row],[text_classification_arabic]],TextClassificationList[text_classification_arabic],0),1)</f>
        <v>#N/A</v>
      </c>
      <c r="AQ2181" t="e">
        <f>INDEX(TextClassificationList[],MATCH(Sudan_News12[[#This Row],[text_classification_arabic2]],TextClassificationList[text_classification_arabic],0),1)</f>
        <v>#N/A</v>
      </c>
      <c r="AS2181" t="e">
        <f>INDEX(TextClassificationList[],MATCH(Sudan_News12[[#This Row],[text_classification_arabic3]],TextClassificationList[text_classification_arabic],0),1)</f>
        <v>#N/A</v>
      </c>
      <c r="AU2181" t="e">
        <f>INDEX(TextClassificationList[],MATCH(Sudan_News12[[#This Row],[text_classification_arabic4]],TextClassificationList[text_classification_arabic],0),1)</f>
        <v>#N/A</v>
      </c>
      <c r="AW2181" t="e">
        <f>INDEX(TextClassificationList[],MATCH(Sudan_News12[[#This Row],[text_classification_arabic5]],TextClassificationList[text_classification_arabic],0),1)</f>
        <v>#N/A</v>
      </c>
    </row>
    <row r="2182" spans="1:49" x14ac:dyDescent="0.2">
      <c r="A2182">
        <v>1.3293235612747776E+18</v>
      </c>
      <c r="B2182">
        <v>1.3293235612747776E+18</v>
      </c>
      <c r="C2182" t="s">
        <v>8499</v>
      </c>
      <c r="D2182" s="1">
        <v>44154</v>
      </c>
      <c r="E2182" s="2">
        <v>0.38899305555555558</v>
      </c>
      <c r="F2182">
        <v>200</v>
      </c>
      <c r="G2182">
        <v>1889611729</v>
      </c>
      <c r="H2182" t="s">
        <v>354</v>
      </c>
      <c r="I2182" t="s">
        <v>355</v>
      </c>
      <c r="J2182" t="s">
        <v>265</v>
      </c>
      <c r="K2182" t="s">
        <v>8500</v>
      </c>
      <c r="L2182" t="s">
        <v>266</v>
      </c>
      <c r="M2182" t="s">
        <v>267</v>
      </c>
      <c r="N2182" t="s">
        <v>267</v>
      </c>
      <c r="O2182" t="s">
        <v>267</v>
      </c>
      <c r="P2182">
        <v>0</v>
      </c>
      <c r="Q2182">
        <v>0</v>
      </c>
      <c r="R2182">
        <v>0</v>
      </c>
      <c r="S2182" t="s">
        <v>267</v>
      </c>
      <c r="T2182" t="s">
        <v>267</v>
      </c>
      <c r="U2182" t="s">
        <v>8501</v>
      </c>
      <c r="V2182" t="b">
        <v>0</v>
      </c>
      <c r="W2182" t="s">
        <v>265</v>
      </c>
      <c r="X2182">
        <v>0</v>
      </c>
      <c r="Y2182" t="s">
        <v>265</v>
      </c>
      <c r="Z2182" t="s">
        <v>265</v>
      </c>
      <c r="AA2182" t="s">
        <v>265</v>
      </c>
      <c r="AB2182" t="s">
        <v>265</v>
      </c>
      <c r="AC2182" t="s">
        <v>265</v>
      </c>
      <c r="AD2182" t="s">
        <v>265</v>
      </c>
      <c r="AE2182" t="s">
        <v>265</v>
      </c>
      <c r="AF2182" t="s">
        <v>267</v>
      </c>
      <c r="AG2182" t="s">
        <v>265</v>
      </c>
      <c r="AH2182" t="s">
        <v>265</v>
      </c>
      <c r="AI2182" t="s">
        <v>265</v>
      </c>
      <c r="AJ2182" t="s">
        <v>265</v>
      </c>
      <c r="AL2182" t="str">
        <f>IF(Sudan_News12[[#This Row],[relevancy_classification_english]]="Relevant","مناسب",IF(Sudan_News12[[#This Row],[relevancy_classification_english]]="Relevant","عَرَضِيّ",""))</f>
        <v/>
      </c>
      <c r="AN2182" t="str">
        <f>IF(Sudan_News12[[#This Row],[sentiment_analysis_english]]="Negative","سلبي",IF(Sudan_News12[[#This Row],[sentiment_analysis_english]]="Neutral","حيادي",IF(Sudan_News12[[#This Row],[sentiment_analysis_english]]="Positive","إيجابي","")))</f>
        <v/>
      </c>
      <c r="AO2182" t="e">
        <f>INDEX(TextClassificationList[],MATCH(Sudan_News12[[#This Row],[text_classification_arabic]],TextClassificationList[text_classification_arabic],0),1)</f>
        <v>#N/A</v>
      </c>
      <c r="AQ2182" t="e">
        <f>INDEX(TextClassificationList[],MATCH(Sudan_News12[[#This Row],[text_classification_arabic2]],TextClassificationList[text_classification_arabic],0),1)</f>
        <v>#N/A</v>
      </c>
      <c r="AS2182" t="e">
        <f>INDEX(TextClassificationList[],MATCH(Sudan_News12[[#This Row],[text_classification_arabic3]],TextClassificationList[text_classification_arabic],0),1)</f>
        <v>#N/A</v>
      </c>
      <c r="AU2182" t="e">
        <f>INDEX(TextClassificationList[],MATCH(Sudan_News12[[#This Row],[text_classification_arabic4]],TextClassificationList[text_classification_arabic],0),1)</f>
        <v>#N/A</v>
      </c>
      <c r="AW2182" t="e">
        <f>INDEX(TextClassificationList[],MATCH(Sudan_News12[[#This Row],[text_classification_arabic5]],TextClassificationList[text_classification_arabic],0),1)</f>
        <v>#N/A</v>
      </c>
    </row>
    <row r="2183" spans="1:49" x14ac:dyDescent="0.2">
      <c r="A2183">
        <v>1.329322984608297E+18</v>
      </c>
      <c r="B2183">
        <v>1.329322984608297E+18</v>
      </c>
      <c r="C2183" t="s">
        <v>8502</v>
      </c>
      <c r="D2183" s="1">
        <v>44154</v>
      </c>
      <c r="E2183" s="2">
        <v>0.38739583333333333</v>
      </c>
      <c r="F2183">
        <v>200</v>
      </c>
      <c r="G2183">
        <v>1889611729</v>
      </c>
      <c r="H2183" t="s">
        <v>354</v>
      </c>
      <c r="I2183" t="s">
        <v>355</v>
      </c>
      <c r="J2183" t="s">
        <v>265</v>
      </c>
      <c r="K2183" t="s">
        <v>8503</v>
      </c>
      <c r="L2183" t="s">
        <v>266</v>
      </c>
      <c r="M2183" t="s">
        <v>267</v>
      </c>
      <c r="N2183" t="s">
        <v>267</v>
      </c>
      <c r="O2183" t="s">
        <v>8504</v>
      </c>
      <c r="P2183">
        <v>0</v>
      </c>
      <c r="Q2183">
        <v>0</v>
      </c>
      <c r="R2183">
        <v>4</v>
      </c>
      <c r="S2183" t="s">
        <v>267</v>
      </c>
      <c r="T2183" t="s">
        <v>267</v>
      </c>
      <c r="U2183" t="s">
        <v>8505</v>
      </c>
      <c r="V2183" t="b">
        <v>0</v>
      </c>
      <c r="W2183" t="s">
        <v>265</v>
      </c>
      <c r="X2183">
        <v>1</v>
      </c>
      <c r="Y2183" t="s">
        <v>8506</v>
      </c>
      <c r="Z2183" t="s">
        <v>265</v>
      </c>
      <c r="AA2183" t="s">
        <v>265</v>
      </c>
      <c r="AB2183" t="s">
        <v>265</v>
      </c>
      <c r="AC2183" t="s">
        <v>265</v>
      </c>
      <c r="AD2183" t="s">
        <v>265</v>
      </c>
      <c r="AE2183" t="s">
        <v>265</v>
      </c>
      <c r="AF2183" t="s">
        <v>267</v>
      </c>
      <c r="AG2183" t="s">
        <v>265</v>
      </c>
      <c r="AH2183" t="s">
        <v>265</v>
      </c>
      <c r="AI2183" t="s">
        <v>265</v>
      </c>
      <c r="AJ2183" t="s">
        <v>265</v>
      </c>
      <c r="AL2183" t="str">
        <f>IF(Sudan_News12[[#This Row],[relevancy_classification_english]]="Relevant","مناسب",IF(Sudan_News12[[#This Row],[relevancy_classification_english]]="Relevant","عَرَضِيّ",""))</f>
        <v/>
      </c>
      <c r="AN2183" t="str">
        <f>IF(Sudan_News12[[#This Row],[sentiment_analysis_english]]="Negative","سلبي",IF(Sudan_News12[[#This Row],[sentiment_analysis_english]]="Neutral","حيادي",IF(Sudan_News12[[#This Row],[sentiment_analysis_english]]="Positive","إيجابي","")))</f>
        <v/>
      </c>
      <c r="AO2183" t="e">
        <f>INDEX(TextClassificationList[],MATCH(Sudan_News12[[#This Row],[text_classification_arabic]],TextClassificationList[text_classification_arabic],0),1)</f>
        <v>#N/A</v>
      </c>
      <c r="AQ2183" t="e">
        <f>INDEX(TextClassificationList[],MATCH(Sudan_News12[[#This Row],[text_classification_arabic2]],TextClassificationList[text_classification_arabic],0),1)</f>
        <v>#N/A</v>
      </c>
      <c r="AS2183" t="e">
        <f>INDEX(TextClassificationList[],MATCH(Sudan_News12[[#This Row],[text_classification_arabic3]],TextClassificationList[text_classification_arabic],0),1)</f>
        <v>#N/A</v>
      </c>
      <c r="AU2183" t="e">
        <f>INDEX(TextClassificationList[],MATCH(Sudan_News12[[#This Row],[text_classification_arabic4]],TextClassificationList[text_classification_arabic],0),1)</f>
        <v>#N/A</v>
      </c>
      <c r="AW2183" t="e">
        <f>INDEX(TextClassificationList[],MATCH(Sudan_News12[[#This Row],[text_classification_arabic5]],TextClassificationList[text_classification_arabic],0),1)</f>
        <v>#N/A</v>
      </c>
    </row>
    <row r="2184" spans="1:49" x14ac:dyDescent="0.2">
      <c r="A2184">
        <v>1.3293221204558561E+18</v>
      </c>
      <c r="B2184">
        <v>1.3293221204558561E+18</v>
      </c>
      <c r="C2184" t="s">
        <v>8507</v>
      </c>
      <c r="D2184" s="1">
        <v>44154</v>
      </c>
      <c r="E2184" s="2">
        <v>0.38501157407407405</v>
      </c>
      <c r="F2184">
        <v>200</v>
      </c>
      <c r="G2184">
        <v>1889611729</v>
      </c>
      <c r="H2184" t="s">
        <v>354</v>
      </c>
      <c r="I2184" t="s">
        <v>355</v>
      </c>
      <c r="J2184" t="s">
        <v>265</v>
      </c>
      <c r="K2184" t="s">
        <v>8508</v>
      </c>
      <c r="L2184" t="s">
        <v>266</v>
      </c>
      <c r="M2184" t="s">
        <v>267</v>
      </c>
      <c r="N2184" t="s">
        <v>267</v>
      </c>
      <c r="O2184" t="s">
        <v>267</v>
      </c>
      <c r="P2184">
        <v>2</v>
      </c>
      <c r="Q2184">
        <v>0</v>
      </c>
      <c r="R2184">
        <v>1</v>
      </c>
      <c r="S2184" t="s">
        <v>267</v>
      </c>
      <c r="T2184" t="s">
        <v>267</v>
      </c>
      <c r="U2184" t="s">
        <v>8509</v>
      </c>
      <c r="V2184" t="b">
        <v>0</v>
      </c>
      <c r="W2184" t="s">
        <v>265</v>
      </c>
      <c r="X2184">
        <v>0</v>
      </c>
      <c r="Y2184" t="s">
        <v>265</v>
      </c>
      <c r="Z2184" t="s">
        <v>265</v>
      </c>
      <c r="AA2184" t="s">
        <v>265</v>
      </c>
      <c r="AB2184" t="s">
        <v>265</v>
      </c>
      <c r="AC2184" t="s">
        <v>265</v>
      </c>
      <c r="AD2184" t="s">
        <v>265</v>
      </c>
      <c r="AE2184" t="s">
        <v>265</v>
      </c>
      <c r="AF2184" t="s">
        <v>267</v>
      </c>
      <c r="AG2184" t="s">
        <v>265</v>
      </c>
      <c r="AH2184" t="s">
        <v>265</v>
      </c>
      <c r="AI2184" t="s">
        <v>265</v>
      </c>
      <c r="AJ2184" t="s">
        <v>265</v>
      </c>
      <c r="AL2184" t="str">
        <f>IF(Sudan_News12[[#This Row],[relevancy_classification_english]]="Relevant","مناسب",IF(Sudan_News12[[#This Row],[relevancy_classification_english]]="Relevant","عَرَضِيّ",""))</f>
        <v/>
      </c>
      <c r="AN2184" t="str">
        <f>IF(Sudan_News12[[#This Row],[sentiment_analysis_english]]="Negative","سلبي",IF(Sudan_News12[[#This Row],[sentiment_analysis_english]]="Neutral","حيادي",IF(Sudan_News12[[#This Row],[sentiment_analysis_english]]="Positive","إيجابي","")))</f>
        <v/>
      </c>
      <c r="AO2184" t="e">
        <f>INDEX(TextClassificationList[],MATCH(Sudan_News12[[#This Row],[text_classification_arabic]],TextClassificationList[text_classification_arabic],0),1)</f>
        <v>#N/A</v>
      </c>
      <c r="AQ2184" t="e">
        <f>INDEX(TextClassificationList[],MATCH(Sudan_News12[[#This Row],[text_classification_arabic2]],TextClassificationList[text_classification_arabic],0),1)</f>
        <v>#N/A</v>
      </c>
      <c r="AS2184" t="e">
        <f>INDEX(TextClassificationList[],MATCH(Sudan_News12[[#This Row],[text_classification_arabic3]],TextClassificationList[text_classification_arabic],0),1)</f>
        <v>#N/A</v>
      </c>
      <c r="AU2184" t="e">
        <f>INDEX(TextClassificationList[],MATCH(Sudan_News12[[#This Row],[text_classification_arabic4]],TextClassificationList[text_classification_arabic],0),1)</f>
        <v>#N/A</v>
      </c>
      <c r="AW2184" t="e">
        <f>INDEX(TextClassificationList[],MATCH(Sudan_News12[[#This Row],[text_classification_arabic5]],TextClassificationList[text_classification_arabic],0),1)</f>
        <v>#N/A</v>
      </c>
    </row>
    <row r="2185" spans="1:49" x14ac:dyDescent="0.2">
      <c r="A2185">
        <v>1.3293166515154657E+18</v>
      </c>
      <c r="B2185">
        <v>1.3293166515154657E+18</v>
      </c>
      <c r="C2185" t="s">
        <v>8510</v>
      </c>
      <c r="D2185" s="1">
        <v>44154</v>
      </c>
      <c r="E2185" s="2">
        <v>0.3699189814814815</v>
      </c>
      <c r="F2185">
        <v>200</v>
      </c>
      <c r="G2185">
        <v>1889611729</v>
      </c>
      <c r="H2185" t="s">
        <v>354</v>
      </c>
      <c r="I2185" t="s">
        <v>355</v>
      </c>
      <c r="J2185" t="s">
        <v>265</v>
      </c>
      <c r="K2185" t="s">
        <v>8511</v>
      </c>
      <c r="L2185" t="s">
        <v>266</v>
      </c>
      <c r="M2185" t="s">
        <v>267</v>
      </c>
      <c r="N2185" t="s">
        <v>267</v>
      </c>
      <c r="O2185" t="s">
        <v>8512</v>
      </c>
      <c r="P2185">
        <v>0</v>
      </c>
      <c r="Q2185">
        <v>0</v>
      </c>
      <c r="R2185">
        <v>2</v>
      </c>
      <c r="S2185" t="s">
        <v>8513</v>
      </c>
      <c r="T2185" t="s">
        <v>267</v>
      </c>
      <c r="U2185" t="s">
        <v>8514</v>
      </c>
      <c r="V2185" t="b">
        <v>0</v>
      </c>
      <c r="W2185" t="s">
        <v>265</v>
      </c>
      <c r="X2185">
        <v>1</v>
      </c>
      <c r="Y2185" t="s">
        <v>8515</v>
      </c>
      <c r="Z2185" t="s">
        <v>265</v>
      </c>
      <c r="AA2185" t="s">
        <v>265</v>
      </c>
      <c r="AB2185" t="s">
        <v>265</v>
      </c>
      <c r="AC2185" t="s">
        <v>265</v>
      </c>
      <c r="AD2185" t="s">
        <v>265</v>
      </c>
      <c r="AE2185" t="s">
        <v>265</v>
      </c>
      <c r="AF2185" t="s">
        <v>267</v>
      </c>
      <c r="AG2185" t="s">
        <v>265</v>
      </c>
      <c r="AH2185" t="s">
        <v>265</v>
      </c>
      <c r="AI2185" t="s">
        <v>265</v>
      </c>
      <c r="AJ2185" t="s">
        <v>265</v>
      </c>
      <c r="AL2185" t="str">
        <f>IF(Sudan_News12[[#This Row],[relevancy_classification_english]]="Relevant","مناسب",IF(Sudan_News12[[#This Row],[relevancy_classification_english]]="Relevant","عَرَضِيّ",""))</f>
        <v/>
      </c>
      <c r="AN2185" t="str">
        <f>IF(Sudan_News12[[#This Row],[sentiment_analysis_english]]="Negative","سلبي",IF(Sudan_News12[[#This Row],[sentiment_analysis_english]]="Neutral","حيادي",IF(Sudan_News12[[#This Row],[sentiment_analysis_english]]="Positive","إيجابي","")))</f>
        <v/>
      </c>
      <c r="AO2185" t="e">
        <f>INDEX(TextClassificationList[],MATCH(Sudan_News12[[#This Row],[text_classification_arabic]],TextClassificationList[text_classification_arabic],0),1)</f>
        <v>#N/A</v>
      </c>
      <c r="AQ2185" t="e">
        <f>INDEX(TextClassificationList[],MATCH(Sudan_News12[[#This Row],[text_classification_arabic2]],TextClassificationList[text_classification_arabic],0),1)</f>
        <v>#N/A</v>
      </c>
      <c r="AS2185" t="e">
        <f>INDEX(TextClassificationList[],MATCH(Sudan_News12[[#This Row],[text_classification_arabic3]],TextClassificationList[text_classification_arabic],0),1)</f>
        <v>#N/A</v>
      </c>
      <c r="AU2185" t="e">
        <f>INDEX(TextClassificationList[],MATCH(Sudan_News12[[#This Row],[text_classification_arabic4]],TextClassificationList[text_classification_arabic],0),1)</f>
        <v>#N/A</v>
      </c>
      <c r="AW2185" t="e">
        <f>INDEX(TextClassificationList[],MATCH(Sudan_News12[[#This Row],[text_classification_arabic5]],TextClassificationList[text_classification_arabic],0),1)</f>
        <v>#N/A</v>
      </c>
    </row>
    <row r="2186" spans="1:49" x14ac:dyDescent="0.2">
      <c r="A2186">
        <v>1.3293046611704668E+18</v>
      </c>
      <c r="B2186">
        <v>1.3293046611704668E+18</v>
      </c>
      <c r="C2186" t="s">
        <v>8516</v>
      </c>
      <c r="D2186" s="1">
        <v>44154</v>
      </c>
      <c r="E2186" s="2">
        <v>0.33684027777777775</v>
      </c>
      <c r="F2186">
        <v>200</v>
      </c>
      <c r="G2186">
        <v>1889611729</v>
      </c>
      <c r="H2186" t="s">
        <v>354</v>
      </c>
      <c r="I2186" t="s">
        <v>355</v>
      </c>
      <c r="J2186" t="s">
        <v>265</v>
      </c>
      <c r="K2186" t="s">
        <v>8517</v>
      </c>
      <c r="L2186" t="s">
        <v>266</v>
      </c>
      <c r="M2186" t="s">
        <v>267</v>
      </c>
      <c r="N2186" t="s">
        <v>267</v>
      </c>
      <c r="O2186" t="s">
        <v>267</v>
      </c>
      <c r="P2186">
        <v>0</v>
      </c>
      <c r="Q2186">
        <v>0</v>
      </c>
      <c r="R2186">
        <v>1</v>
      </c>
      <c r="S2186" t="s">
        <v>267</v>
      </c>
      <c r="T2186" t="s">
        <v>267</v>
      </c>
      <c r="U2186" t="s">
        <v>8518</v>
      </c>
      <c r="V2186" t="b">
        <v>0</v>
      </c>
      <c r="W2186" t="s">
        <v>265</v>
      </c>
      <c r="X2186">
        <v>0</v>
      </c>
      <c r="Y2186" t="s">
        <v>265</v>
      </c>
      <c r="Z2186" t="s">
        <v>265</v>
      </c>
      <c r="AA2186" t="s">
        <v>265</v>
      </c>
      <c r="AB2186" t="s">
        <v>265</v>
      </c>
      <c r="AC2186" t="s">
        <v>265</v>
      </c>
      <c r="AD2186" t="s">
        <v>265</v>
      </c>
      <c r="AE2186" t="s">
        <v>265</v>
      </c>
      <c r="AF2186" t="s">
        <v>267</v>
      </c>
      <c r="AG2186" t="s">
        <v>265</v>
      </c>
      <c r="AH2186" t="s">
        <v>265</v>
      </c>
      <c r="AI2186" t="s">
        <v>265</v>
      </c>
      <c r="AJ2186" t="s">
        <v>265</v>
      </c>
      <c r="AL2186" t="str">
        <f>IF(Sudan_News12[[#This Row],[relevancy_classification_english]]="Relevant","مناسب",IF(Sudan_News12[[#This Row],[relevancy_classification_english]]="Relevant","عَرَضِيّ",""))</f>
        <v/>
      </c>
      <c r="AN2186" t="str">
        <f>IF(Sudan_News12[[#This Row],[sentiment_analysis_english]]="Negative","سلبي",IF(Sudan_News12[[#This Row],[sentiment_analysis_english]]="Neutral","حيادي",IF(Sudan_News12[[#This Row],[sentiment_analysis_english]]="Positive","إيجابي","")))</f>
        <v/>
      </c>
      <c r="AO2186" t="e">
        <f>INDEX(TextClassificationList[],MATCH(Sudan_News12[[#This Row],[text_classification_arabic]],TextClassificationList[text_classification_arabic],0),1)</f>
        <v>#N/A</v>
      </c>
      <c r="AQ2186" t="e">
        <f>INDEX(TextClassificationList[],MATCH(Sudan_News12[[#This Row],[text_classification_arabic2]],TextClassificationList[text_classification_arabic],0),1)</f>
        <v>#N/A</v>
      </c>
      <c r="AS2186" t="e">
        <f>INDEX(TextClassificationList[],MATCH(Sudan_News12[[#This Row],[text_classification_arabic3]],TextClassificationList[text_classification_arabic],0),1)</f>
        <v>#N/A</v>
      </c>
      <c r="AU2186" t="e">
        <f>INDEX(TextClassificationList[],MATCH(Sudan_News12[[#This Row],[text_classification_arabic4]],TextClassificationList[text_classification_arabic],0),1)</f>
        <v>#N/A</v>
      </c>
      <c r="AW2186" t="e">
        <f>INDEX(TextClassificationList[],MATCH(Sudan_News12[[#This Row],[text_classification_arabic5]],TextClassificationList[text_classification_arabic],0),1)</f>
        <v>#N/A</v>
      </c>
    </row>
    <row r="2187" spans="1:49" x14ac:dyDescent="0.2">
      <c r="A2187">
        <v>1.3293029395177841E+18</v>
      </c>
      <c r="B2187">
        <v>1.3293029395177841E+18</v>
      </c>
      <c r="C2187" t="s">
        <v>8519</v>
      </c>
      <c r="D2187" s="1">
        <v>44154</v>
      </c>
      <c r="E2187" s="2">
        <v>0.33208333333333334</v>
      </c>
      <c r="F2187">
        <v>200</v>
      </c>
      <c r="G2187">
        <v>1889611729</v>
      </c>
      <c r="H2187" t="s">
        <v>354</v>
      </c>
      <c r="I2187" t="s">
        <v>355</v>
      </c>
      <c r="J2187" t="s">
        <v>265</v>
      </c>
      <c r="K2187" t="s">
        <v>8520</v>
      </c>
      <c r="L2187" t="s">
        <v>266</v>
      </c>
      <c r="M2187" t="s">
        <v>267</v>
      </c>
      <c r="N2187" t="s">
        <v>267</v>
      </c>
      <c r="O2187" t="s">
        <v>267</v>
      </c>
      <c r="P2187">
        <v>0</v>
      </c>
      <c r="Q2187">
        <v>0</v>
      </c>
      <c r="R2187">
        <v>0</v>
      </c>
      <c r="S2187" t="s">
        <v>267</v>
      </c>
      <c r="T2187" t="s">
        <v>267</v>
      </c>
      <c r="U2187" t="s">
        <v>8521</v>
      </c>
      <c r="V2187" t="b">
        <v>0</v>
      </c>
      <c r="W2187" t="s">
        <v>265</v>
      </c>
      <c r="X2187">
        <v>0</v>
      </c>
      <c r="Y2187" t="s">
        <v>265</v>
      </c>
      <c r="Z2187" t="s">
        <v>265</v>
      </c>
      <c r="AA2187" t="s">
        <v>265</v>
      </c>
      <c r="AB2187" t="s">
        <v>265</v>
      </c>
      <c r="AC2187" t="s">
        <v>265</v>
      </c>
      <c r="AD2187" t="s">
        <v>265</v>
      </c>
      <c r="AE2187" t="s">
        <v>265</v>
      </c>
      <c r="AF2187" t="s">
        <v>267</v>
      </c>
      <c r="AG2187" t="s">
        <v>265</v>
      </c>
      <c r="AH2187" t="s">
        <v>265</v>
      </c>
      <c r="AI2187" t="s">
        <v>265</v>
      </c>
      <c r="AJ2187" t="s">
        <v>265</v>
      </c>
      <c r="AL2187" t="str">
        <f>IF(Sudan_News12[[#This Row],[relevancy_classification_english]]="Relevant","مناسب",IF(Sudan_News12[[#This Row],[relevancy_classification_english]]="Relevant","عَرَضِيّ",""))</f>
        <v/>
      </c>
      <c r="AN2187" t="str">
        <f>IF(Sudan_News12[[#This Row],[sentiment_analysis_english]]="Negative","سلبي",IF(Sudan_News12[[#This Row],[sentiment_analysis_english]]="Neutral","حيادي",IF(Sudan_News12[[#This Row],[sentiment_analysis_english]]="Positive","إيجابي","")))</f>
        <v/>
      </c>
      <c r="AO2187" t="e">
        <f>INDEX(TextClassificationList[],MATCH(Sudan_News12[[#This Row],[text_classification_arabic]],TextClassificationList[text_classification_arabic],0),1)</f>
        <v>#N/A</v>
      </c>
      <c r="AQ2187" t="e">
        <f>INDEX(TextClassificationList[],MATCH(Sudan_News12[[#This Row],[text_classification_arabic2]],TextClassificationList[text_classification_arabic],0),1)</f>
        <v>#N/A</v>
      </c>
      <c r="AS2187" t="e">
        <f>INDEX(TextClassificationList[],MATCH(Sudan_News12[[#This Row],[text_classification_arabic3]],TextClassificationList[text_classification_arabic],0),1)</f>
        <v>#N/A</v>
      </c>
      <c r="AU2187" t="e">
        <f>INDEX(TextClassificationList[],MATCH(Sudan_News12[[#This Row],[text_classification_arabic4]],TextClassificationList[text_classification_arabic],0),1)</f>
        <v>#N/A</v>
      </c>
      <c r="AW2187" t="e">
        <f>INDEX(TextClassificationList[],MATCH(Sudan_News12[[#This Row],[text_classification_arabic5]],TextClassificationList[text_classification_arabic],0),1)</f>
        <v>#N/A</v>
      </c>
    </row>
    <row r="2188" spans="1:49" x14ac:dyDescent="0.2">
      <c r="A2188">
        <v>1.329302625955754E+18</v>
      </c>
      <c r="B2188">
        <v>1.329302625955754E+18</v>
      </c>
      <c r="C2188" t="s">
        <v>8522</v>
      </c>
      <c r="D2188" s="1">
        <v>44154</v>
      </c>
      <c r="E2188" s="2">
        <v>0.33121527777777776</v>
      </c>
      <c r="F2188">
        <v>200</v>
      </c>
      <c r="G2188">
        <v>1889611729</v>
      </c>
      <c r="H2188" t="s">
        <v>354</v>
      </c>
      <c r="I2188" t="s">
        <v>355</v>
      </c>
      <c r="J2188" t="s">
        <v>265</v>
      </c>
      <c r="K2188" t="s">
        <v>8523</v>
      </c>
      <c r="L2188" t="s">
        <v>266</v>
      </c>
      <c r="M2188" t="s">
        <v>267</v>
      </c>
      <c r="N2188" t="s">
        <v>267</v>
      </c>
      <c r="O2188" t="s">
        <v>267</v>
      </c>
      <c r="P2188">
        <v>0</v>
      </c>
      <c r="Q2188">
        <v>0</v>
      </c>
      <c r="R2188">
        <v>0</v>
      </c>
      <c r="S2188" t="s">
        <v>8524</v>
      </c>
      <c r="T2188" t="s">
        <v>267</v>
      </c>
      <c r="U2188" t="s">
        <v>8525</v>
      </c>
      <c r="V2188" t="b">
        <v>0</v>
      </c>
      <c r="W2188" t="s">
        <v>265</v>
      </c>
      <c r="X2188">
        <v>0</v>
      </c>
      <c r="Y2188" t="s">
        <v>265</v>
      </c>
      <c r="Z2188" t="s">
        <v>265</v>
      </c>
      <c r="AA2188" t="s">
        <v>265</v>
      </c>
      <c r="AB2188" t="s">
        <v>265</v>
      </c>
      <c r="AC2188" t="s">
        <v>265</v>
      </c>
      <c r="AD2188" t="s">
        <v>265</v>
      </c>
      <c r="AE2188" t="s">
        <v>265</v>
      </c>
      <c r="AF2188" t="s">
        <v>267</v>
      </c>
      <c r="AG2188" t="s">
        <v>265</v>
      </c>
      <c r="AH2188" t="s">
        <v>265</v>
      </c>
      <c r="AI2188" t="s">
        <v>265</v>
      </c>
      <c r="AJ2188" t="s">
        <v>265</v>
      </c>
      <c r="AL2188" t="str">
        <f>IF(Sudan_News12[[#This Row],[relevancy_classification_english]]="Relevant","مناسب",IF(Sudan_News12[[#This Row],[relevancy_classification_english]]="Relevant","عَرَضِيّ",""))</f>
        <v/>
      </c>
      <c r="AN2188" t="str">
        <f>IF(Sudan_News12[[#This Row],[sentiment_analysis_english]]="Negative","سلبي",IF(Sudan_News12[[#This Row],[sentiment_analysis_english]]="Neutral","حيادي",IF(Sudan_News12[[#This Row],[sentiment_analysis_english]]="Positive","إيجابي","")))</f>
        <v/>
      </c>
      <c r="AO2188" t="e">
        <f>INDEX(TextClassificationList[],MATCH(Sudan_News12[[#This Row],[text_classification_arabic]],TextClassificationList[text_classification_arabic],0),1)</f>
        <v>#N/A</v>
      </c>
      <c r="AQ2188" t="e">
        <f>INDEX(TextClassificationList[],MATCH(Sudan_News12[[#This Row],[text_classification_arabic2]],TextClassificationList[text_classification_arabic],0),1)</f>
        <v>#N/A</v>
      </c>
      <c r="AS2188" t="e">
        <f>INDEX(TextClassificationList[],MATCH(Sudan_News12[[#This Row],[text_classification_arabic3]],TextClassificationList[text_classification_arabic],0),1)</f>
        <v>#N/A</v>
      </c>
      <c r="AU2188" t="e">
        <f>INDEX(TextClassificationList[],MATCH(Sudan_News12[[#This Row],[text_classification_arabic4]],TextClassificationList[text_classification_arabic],0),1)</f>
        <v>#N/A</v>
      </c>
      <c r="AW2188" t="e">
        <f>INDEX(TextClassificationList[],MATCH(Sudan_News12[[#This Row],[text_classification_arabic5]],TextClassificationList[text_classification_arabic],0),1)</f>
        <v>#N/A</v>
      </c>
    </row>
    <row r="2189" spans="1:49" x14ac:dyDescent="0.2">
      <c r="A2189">
        <v>1.3293022360322826E+18</v>
      </c>
      <c r="B2189">
        <v>1.3293022360322826E+18</v>
      </c>
      <c r="C2189" t="s">
        <v>8526</v>
      </c>
      <c r="D2189" s="1">
        <v>44154</v>
      </c>
      <c r="E2189" s="2">
        <v>0.33013888888888887</v>
      </c>
      <c r="F2189">
        <v>200</v>
      </c>
      <c r="G2189">
        <v>1889611729</v>
      </c>
      <c r="H2189" t="s">
        <v>354</v>
      </c>
      <c r="I2189" t="s">
        <v>355</v>
      </c>
      <c r="J2189" t="s">
        <v>265</v>
      </c>
      <c r="K2189" t="s">
        <v>8527</v>
      </c>
      <c r="L2189" t="s">
        <v>266</v>
      </c>
      <c r="M2189" t="s">
        <v>267</v>
      </c>
      <c r="N2189" t="s">
        <v>267</v>
      </c>
      <c r="O2189" t="s">
        <v>267</v>
      </c>
      <c r="P2189">
        <v>0</v>
      </c>
      <c r="Q2189">
        <v>0</v>
      </c>
      <c r="R2189">
        <v>2</v>
      </c>
      <c r="S2189" t="s">
        <v>267</v>
      </c>
      <c r="T2189" t="s">
        <v>267</v>
      </c>
      <c r="U2189" t="s">
        <v>8528</v>
      </c>
      <c r="V2189" t="b">
        <v>0</v>
      </c>
      <c r="W2189" t="s">
        <v>265</v>
      </c>
      <c r="X2189">
        <v>0</v>
      </c>
      <c r="Y2189" t="s">
        <v>265</v>
      </c>
      <c r="Z2189" t="s">
        <v>265</v>
      </c>
      <c r="AA2189" t="s">
        <v>265</v>
      </c>
      <c r="AB2189" t="s">
        <v>265</v>
      </c>
      <c r="AC2189" t="s">
        <v>265</v>
      </c>
      <c r="AD2189" t="s">
        <v>265</v>
      </c>
      <c r="AE2189" t="s">
        <v>265</v>
      </c>
      <c r="AF2189" t="s">
        <v>267</v>
      </c>
      <c r="AG2189" t="s">
        <v>265</v>
      </c>
      <c r="AH2189" t="s">
        <v>265</v>
      </c>
      <c r="AI2189" t="s">
        <v>265</v>
      </c>
      <c r="AJ2189" t="s">
        <v>265</v>
      </c>
      <c r="AL2189" t="str">
        <f>IF(Sudan_News12[[#This Row],[relevancy_classification_english]]="Relevant","مناسب",IF(Sudan_News12[[#This Row],[relevancy_classification_english]]="Relevant","عَرَضِيّ",""))</f>
        <v/>
      </c>
      <c r="AN2189" t="str">
        <f>IF(Sudan_News12[[#This Row],[sentiment_analysis_english]]="Negative","سلبي",IF(Sudan_News12[[#This Row],[sentiment_analysis_english]]="Neutral","حيادي",IF(Sudan_News12[[#This Row],[sentiment_analysis_english]]="Positive","إيجابي","")))</f>
        <v/>
      </c>
      <c r="AO2189" t="e">
        <f>INDEX(TextClassificationList[],MATCH(Sudan_News12[[#This Row],[text_classification_arabic]],TextClassificationList[text_classification_arabic],0),1)</f>
        <v>#N/A</v>
      </c>
      <c r="AQ2189" t="e">
        <f>INDEX(TextClassificationList[],MATCH(Sudan_News12[[#This Row],[text_classification_arabic2]],TextClassificationList[text_classification_arabic],0),1)</f>
        <v>#N/A</v>
      </c>
      <c r="AS2189" t="e">
        <f>INDEX(TextClassificationList[],MATCH(Sudan_News12[[#This Row],[text_classification_arabic3]],TextClassificationList[text_classification_arabic],0),1)</f>
        <v>#N/A</v>
      </c>
      <c r="AU2189" t="e">
        <f>INDEX(TextClassificationList[],MATCH(Sudan_News12[[#This Row],[text_classification_arabic4]],TextClassificationList[text_classification_arabic],0),1)</f>
        <v>#N/A</v>
      </c>
      <c r="AW2189" t="e">
        <f>INDEX(TextClassificationList[],MATCH(Sudan_News12[[#This Row],[text_classification_arabic5]],TextClassificationList[text_classification_arabic],0),1)</f>
        <v>#N/A</v>
      </c>
    </row>
    <row r="2190" spans="1:49" x14ac:dyDescent="0.2">
      <c r="A2190">
        <v>1.3293007322401464E+18</v>
      </c>
      <c r="B2190">
        <v>1.3293007322401464E+18</v>
      </c>
      <c r="C2190" t="s">
        <v>8529</v>
      </c>
      <c r="D2190" s="1">
        <v>44154</v>
      </c>
      <c r="E2190" s="2">
        <v>0.32599537037037035</v>
      </c>
      <c r="F2190">
        <v>200</v>
      </c>
      <c r="G2190">
        <v>1889611729</v>
      </c>
      <c r="H2190" t="s">
        <v>354</v>
      </c>
      <c r="I2190" t="s">
        <v>355</v>
      </c>
      <c r="J2190" t="s">
        <v>265</v>
      </c>
      <c r="K2190" t="s">
        <v>8530</v>
      </c>
      <c r="L2190" t="s">
        <v>266</v>
      </c>
      <c r="M2190" t="s">
        <v>267</v>
      </c>
      <c r="N2190" t="s">
        <v>267</v>
      </c>
      <c r="O2190" t="s">
        <v>267</v>
      </c>
      <c r="P2190">
        <v>0</v>
      </c>
      <c r="Q2190">
        <v>0</v>
      </c>
      <c r="R2190">
        <v>1</v>
      </c>
      <c r="S2190" t="s">
        <v>267</v>
      </c>
      <c r="T2190" t="s">
        <v>267</v>
      </c>
      <c r="U2190" t="s">
        <v>8531</v>
      </c>
      <c r="V2190" t="b">
        <v>0</v>
      </c>
      <c r="W2190" t="s">
        <v>265</v>
      </c>
      <c r="X2190">
        <v>0</v>
      </c>
      <c r="Y2190" t="s">
        <v>265</v>
      </c>
      <c r="Z2190" t="s">
        <v>265</v>
      </c>
      <c r="AA2190" t="s">
        <v>265</v>
      </c>
      <c r="AB2190" t="s">
        <v>265</v>
      </c>
      <c r="AC2190" t="s">
        <v>265</v>
      </c>
      <c r="AD2190" t="s">
        <v>265</v>
      </c>
      <c r="AE2190" t="s">
        <v>265</v>
      </c>
      <c r="AF2190" t="s">
        <v>267</v>
      </c>
      <c r="AG2190" t="s">
        <v>265</v>
      </c>
      <c r="AH2190" t="s">
        <v>265</v>
      </c>
      <c r="AI2190" t="s">
        <v>265</v>
      </c>
      <c r="AJ2190" t="s">
        <v>265</v>
      </c>
      <c r="AL2190" t="str">
        <f>IF(Sudan_News12[[#This Row],[relevancy_classification_english]]="Relevant","مناسب",IF(Sudan_News12[[#This Row],[relevancy_classification_english]]="Relevant","عَرَضِيّ",""))</f>
        <v/>
      </c>
      <c r="AN2190" t="str">
        <f>IF(Sudan_News12[[#This Row],[sentiment_analysis_english]]="Negative","سلبي",IF(Sudan_News12[[#This Row],[sentiment_analysis_english]]="Neutral","حيادي",IF(Sudan_News12[[#This Row],[sentiment_analysis_english]]="Positive","إيجابي","")))</f>
        <v/>
      </c>
      <c r="AO2190" t="e">
        <f>INDEX(TextClassificationList[],MATCH(Sudan_News12[[#This Row],[text_classification_arabic]],TextClassificationList[text_classification_arabic],0),1)</f>
        <v>#N/A</v>
      </c>
      <c r="AQ2190" t="e">
        <f>INDEX(TextClassificationList[],MATCH(Sudan_News12[[#This Row],[text_classification_arabic2]],TextClassificationList[text_classification_arabic],0),1)</f>
        <v>#N/A</v>
      </c>
      <c r="AS2190" t="e">
        <f>INDEX(TextClassificationList[],MATCH(Sudan_News12[[#This Row],[text_classification_arabic3]],TextClassificationList[text_classification_arabic],0),1)</f>
        <v>#N/A</v>
      </c>
      <c r="AU2190" t="e">
        <f>INDEX(TextClassificationList[],MATCH(Sudan_News12[[#This Row],[text_classification_arabic4]],TextClassificationList[text_classification_arabic],0),1)</f>
        <v>#N/A</v>
      </c>
      <c r="AW2190" t="e">
        <f>INDEX(TextClassificationList[],MATCH(Sudan_News12[[#This Row],[text_classification_arabic5]],TextClassificationList[text_classification_arabic],0),1)</f>
        <v>#N/A</v>
      </c>
    </row>
    <row r="2191" spans="1:49" x14ac:dyDescent="0.2">
      <c r="A2191">
        <v>1.3293000728745943E+18</v>
      </c>
      <c r="B2191">
        <v>1.3293000728745943E+18</v>
      </c>
      <c r="C2191" t="s">
        <v>8532</v>
      </c>
      <c r="D2191" s="1">
        <v>44154</v>
      </c>
      <c r="E2191" s="2">
        <v>0.32417824074074075</v>
      </c>
      <c r="F2191">
        <v>200</v>
      </c>
      <c r="G2191">
        <v>1889611729</v>
      </c>
      <c r="H2191" t="s">
        <v>354</v>
      </c>
      <c r="I2191" t="s">
        <v>355</v>
      </c>
      <c r="J2191" t="s">
        <v>265</v>
      </c>
      <c r="K2191" t="s">
        <v>8533</v>
      </c>
      <c r="L2191" t="s">
        <v>266</v>
      </c>
      <c r="M2191" t="s">
        <v>267</v>
      </c>
      <c r="N2191" t="s">
        <v>8534</v>
      </c>
      <c r="O2191" t="s">
        <v>267</v>
      </c>
      <c r="P2191">
        <v>1</v>
      </c>
      <c r="Q2191">
        <v>0</v>
      </c>
      <c r="R2191">
        <v>0</v>
      </c>
      <c r="S2191" t="s">
        <v>267</v>
      </c>
      <c r="T2191" t="s">
        <v>267</v>
      </c>
      <c r="U2191" t="s">
        <v>8535</v>
      </c>
      <c r="V2191" t="b">
        <v>0</v>
      </c>
      <c r="W2191" t="s">
        <v>265</v>
      </c>
      <c r="X2191">
        <v>0</v>
      </c>
      <c r="Y2191" t="s">
        <v>265</v>
      </c>
      <c r="Z2191" t="s">
        <v>265</v>
      </c>
      <c r="AA2191" t="s">
        <v>265</v>
      </c>
      <c r="AB2191" t="s">
        <v>265</v>
      </c>
      <c r="AC2191" t="s">
        <v>265</v>
      </c>
      <c r="AD2191" t="s">
        <v>265</v>
      </c>
      <c r="AE2191" t="s">
        <v>265</v>
      </c>
      <c r="AF2191" t="s">
        <v>267</v>
      </c>
      <c r="AG2191" t="s">
        <v>265</v>
      </c>
      <c r="AH2191" t="s">
        <v>265</v>
      </c>
      <c r="AI2191" t="s">
        <v>265</v>
      </c>
      <c r="AJ2191" t="s">
        <v>265</v>
      </c>
      <c r="AL2191" t="str">
        <f>IF(Sudan_News12[[#This Row],[relevancy_classification_english]]="Relevant","مناسب",IF(Sudan_News12[[#This Row],[relevancy_classification_english]]="Relevant","عَرَضِيّ",""))</f>
        <v/>
      </c>
      <c r="AN2191" t="str">
        <f>IF(Sudan_News12[[#This Row],[sentiment_analysis_english]]="Negative","سلبي",IF(Sudan_News12[[#This Row],[sentiment_analysis_english]]="Neutral","حيادي",IF(Sudan_News12[[#This Row],[sentiment_analysis_english]]="Positive","إيجابي","")))</f>
        <v/>
      </c>
      <c r="AO2191" t="e">
        <f>INDEX(TextClassificationList[],MATCH(Sudan_News12[[#This Row],[text_classification_arabic]],TextClassificationList[text_classification_arabic],0),1)</f>
        <v>#N/A</v>
      </c>
      <c r="AQ2191" t="e">
        <f>INDEX(TextClassificationList[],MATCH(Sudan_News12[[#This Row],[text_classification_arabic2]],TextClassificationList[text_classification_arabic],0),1)</f>
        <v>#N/A</v>
      </c>
      <c r="AS2191" t="e">
        <f>INDEX(TextClassificationList[],MATCH(Sudan_News12[[#This Row],[text_classification_arabic3]],TextClassificationList[text_classification_arabic],0),1)</f>
        <v>#N/A</v>
      </c>
      <c r="AU2191" t="e">
        <f>INDEX(TextClassificationList[],MATCH(Sudan_News12[[#This Row],[text_classification_arabic4]],TextClassificationList[text_classification_arabic],0),1)</f>
        <v>#N/A</v>
      </c>
      <c r="AW2191" t="e">
        <f>INDEX(TextClassificationList[],MATCH(Sudan_News12[[#This Row],[text_classification_arabic5]],TextClassificationList[text_classification_arabic],0),1)</f>
        <v>#N/A</v>
      </c>
    </row>
    <row r="2192" spans="1:49" x14ac:dyDescent="0.2">
      <c r="A2192">
        <v>1.3289487099341783E+18</v>
      </c>
      <c r="B2192">
        <v>1.3289487099341783E+18</v>
      </c>
      <c r="C2192" t="s">
        <v>8536</v>
      </c>
      <c r="D2192" s="1">
        <v>44153</v>
      </c>
      <c r="E2192" s="2">
        <v>0.3545949074074074</v>
      </c>
      <c r="F2192">
        <v>200</v>
      </c>
      <c r="G2192">
        <v>1889611729</v>
      </c>
      <c r="H2192" t="s">
        <v>354</v>
      </c>
      <c r="I2192" t="s">
        <v>355</v>
      </c>
      <c r="J2192" t="s">
        <v>265</v>
      </c>
      <c r="K2192" t="s">
        <v>8537</v>
      </c>
      <c r="L2192" t="s">
        <v>266</v>
      </c>
      <c r="M2192" t="s">
        <v>267</v>
      </c>
      <c r="N2192" t="s">
        <v>267</v>
      </c>
      <c r="O2192" t="s">
        <v>267</v>
      </c>
      <c r="P2192">
        <v>0</v>
      </c>
      <c r="Q2192">
        <v>0</v>
      </c>
      <c r="R2192">
        <v>2</v>
      </c>
      <c r="S2192" t="s">
        <v>267</v>
      </c>
      <c r="T2192" t="s">
        <v>267</v>
      </c>
      <c r="U2192" t="s">
        <v>8538</v>
      </c>
      <c r="V2192" t="b">
        <v>0</v>
      </c>
      <c r="W2192" t="s">
        <v>265</v>
      </c>
      <c r="X2192">
        <v>0</v>
      </c>
      <c r="Y2192" t="s">
        <v>265</v>
      </c>
      <c r="Z2192" t="s">
        <v>265</v>
      </c>
      <c r="AA2192" t="s">
        <v>265</v>
      </c>
      <c r="AB2192" t="s">
        <v>265</v>
      </c>
      <c r="AC2192" t="s">
        <v>265</v>
      </c>
      <c r="AD2192" t="s">
        <v>265</v>
      </c>
      <c r="AE2192" t="s">
        <v>265</v>
      </c>
      <c r="AF2192" t="s">
        <v>267</v>
      </c>
      <c r="AG2192" t="s">
        <v>265</v>
      </c>
      <c r="AH2192" t="s">
        <v>265</v>
      </c>
      <c r="AI2192" t="s">
        <v>265</v>
      </c>
      <c r="AJ2192" t="s">
        <v>265</v>
      </c>
      <c r="AL2192" t="str">
        <f>IF(Sudan_News12[[#This Row],[relevancy_classification_english]]="Relevant","مناسب",IF(Sudan_News12[[#This Row],[relevancy_classification_english]]="Relevant","عَرَضِيّ",""))</f>
        <v/>
      </c>
      <c r="AN2192" t="str">
        <f>IF(Sudan_News12[[#This Row],[sentiment_analysis_english]]="Negative","سلبي",IF(Sudan_News12[[#This Row],[sentiment_analysis_english]]="Neutral","حيادي",IF(Sudan_News12[[#This Row],[sentiment_analysis_english]]="Positive","إيجابي","")))</f>
        <v/>
      </c>
      <c r="AO2192" t="e">
        <f>INDEX(TextClassificationList[],MATCH(Sudan_News12[[#This Row],[text_classification_arabic]],TextClassificationList[text_classification_arabic],0),1)</f>
        <v>#N/A</v>
      </c>
      <c r="AQ2192" t="e">
        <f>INDEX(TextClassificationList[],MATCH(Sudan_News12[[#This Row],[text_classification_arabic2]],TextClassificationList[text_classification_arabic],0),1)</f>
        <v>#N/A</v>
      </c>
      <c r="AS2192" t="e">
        <f>INDEX(TextClassificationList[],MATCH(Sudan_News12[[#This Row],[text_classification_arabic3]],TextClassificationList[text_classification_arabic],0),1)</f>
        <v>#N/A</v>
      </c>
      <c r="AU2192" t="e">
        <f>INDEX(TextClassificationList[],MATCH(Sudan_News12[[#This Row],[text_classification_arabic4]],TextClassificationList[text_classification_arabic],0),1)</f>
        <v>#N/A</v>
      </c>
      <c r="AW2192" t="e">
        <f>INDEX(TextClassificationList[],MATCH(Sudan_News12[[#This Row],[text_classification_arabic5]],TextClassificationList[text_classification_arabic],0),1)</f>
        <v>#N/A</v>
      </c>
    </row>
    <row r="2193" spans="1:49" x14ac:dyDescent="0.2">
      <c r="A2193">
        <v>1.3289485624037294E+18</v>
      </c>
      <c r="B2193">
        <v>1.3289485624037294E+18</v>
      </c>
      <c r="C2193" t="s">
        <v>8539</v>
      </c>
      <c r="D2193" s="1">
        <v>44153</v>
      </c>
      <c r="E2193" s="2">
        <v>0.35418981481481482</v>
      </c>
      <c r="F2193">
        <v>200</v>
      </c>
      <c r="G2193">
        <v>1889611729</v>
      </c>
      <c r="H2193" t="s">
        <v>354</v>
      </c>
      <c r="I2193" t="s">
        <v>355</v>
      </c>
      <c r="J2193" t="s">
        <v>265</v>
      </c>
      <c r="K2193" t="s">
        <v>8540</v>
      </c>
      <c r="L2193" t="s">
        <v>266</v>
      </c>
      <c r="M2193" t="s">
        <v>267</v>
      </c>
      <c r="N2193" t="s">
        <v>267</v>
      </c>
      <c r="O2193" t="s">
        <v>267</v>
      </c>
      <c r="P2193">
        <v>0</v>
      </c>
      <c r="Q2193">
        <v>0</v>
      </c>
      <c r="R2193">
        <v>0</v>
      </c>
      <c r="S2193" t="s">
        <v>267</v>
      </c>
      <c r="T2193" t="s">
        <v>267</v>
      </c>
      <c r="U2193" t="s">
        <v>8541</v>
      </c>
      <c r="V2193" t="b">
        <v>0</v>
      </c>
      <c r="W2193" t="s">
        <v>265</v>
      </c>
      <c r="X2193">
        <v>0</v>
      </c>
      <c r="Y2193" t="s">
        <v>265</v>
      </c>
      <c r="Z2193" t="s">
        <v>265</v>
      </c>
      <c r="AA2193" t="s">
        <v>265</v>
      </c>
      <c r="AB2193" t="s">
        <v>265</v>
      </c>
      <c r="AC2193" t="s">
        <v>265</v>
      </c>
      <c r="AD2193" t="s">
        <v>265</v>
      </c>
      <c r="AE2193" t="s">
        <v>265</v>
      </c>
      <c r="AF2193" t="s">
        <v>267</v>
      </c>
      <c r="AG2193" t="s">
        <v>265</v>
      </c>
      <c r="AH2193" t="s">
        <v>265</v>
      </c>
      <c r="AI2193" t="s">
        <v>265</v>
      </c>
      <c r="AJ2193" t="s">
        <v>265</v>
      </c>
      <c r="AL2193" t="str">
        <f>IF(Sudan_News12[[#This Row],[relevancy_classification_english]]="Relevant","مناسب",IF(Sudan_News12[[#This Row],[relevancy_classification_english]]="Relevant","عَرَضِيّ",""))</f>
        <v/>
      </c>
      <c r="AN2193" t="str">
        <f>IF(Sudan_News12[[#This Row],[sentiment_analysis_english]]="Negative","سلبي",IF(Sudan_News12[[#This Row],[sentiment_analysis_english]]="Neutral","حيادي",IF(Sudan_News12[[#This Row],[sentiment_analysis_english]]="Positive","إيجابي","")))</f>
        <v/>
      </c>
      <c r="AO2193" t="e">
        <f>INDEX(TextClassificationList[],MATCH(Sudan_News12[[#This Row],[text_classification_arabic]],TextClassificationList[text_classification_arabic],0),1)</f>
        <v>#N/A</v>
      </c>
      <c r="AQ2193" t="e">
        <f>INDEX(TextClassificationList[],MATCH(Sudan_News12[[#This Row],[text_classification_arabic2]],TextClassificationList[text_classification_arabic],0),1)</f>
        <v>#N/A</v>
      </c>
      <c r="AS2193" t="e">
        <f>INDEX(TextClassificationList[],MATCH(Sudan_News12[[#This Row],[text_classification_arabic3]],TextClassificationList[text_classification_arabic],0),1)</f>
        <v>#N/A</v>
      </c>
      <c r="AU2193" t="e">
        <f>INDEX(TextClassificationList[],MATCH(Sudan_News12[[#This Row],[text_classification_arabic4]],TextClassificationList[text_classification_arabic],0),1)</f>
        <v>#N/A</v>
      </c>
      <c r="AW2193" t="e">
        <f>INDEX(TextClassificationList[],MATCH(Sudan_News12[[#This Row],[text_classification_arabic5]],TextClassificationList[text_classification_arabic],0),1)</f>
        <v>#N/A</v>
      </c>
    </row>
    <row r="2194" spans="1:49" x14ac:dyDescent="0.2">
      <c r="A2194">
        <v>1.3289482036271432E+18</v>
      </c>
      <c r="B2194">
        <v>1.3289482036271432E+18</v>
      </c>
      <c r="C2194" t="s">
        <v>8542</v>
      </c>
      <c r="D2194" s="1">
        <v>44153</v>
      </c>
      <c r="E2194" s="2">
        <v>0.35320601851851852</v>
      </c>
      <c r="F2194">
        <v>200</v>
      </c>
      <c r="G2194">
        <v>1889611729</v>
      </c>
      <c r="H2194" t="s">
        <v>354</v>
      </c>
      <c r="I2194" t="s">
        <v>355</v>
      </c>
      <c r="J2194" t="s">
        <v>265</v>
      </c>
      <c r="K2194" t="s">
        <v>8543</v>
      </c>
      <c r="L2194" t="s">
        <v>266</v>
      </c>
      <c r="M2194" t="s">
        <v>267</v>
      </c>
      <c r="N2194" t="s">
        <v>267</v>
      </c>
      <c r="O2194" t="s">
        <v>267</v>
      </c>
      <c r="P2194">
        <v>0</v>
      </c>
      <c r="Q2194">
        <v>0</v>
      </c>
      <c r="R2194">
        <v>0</v>
      </c>
      <c r="S2194" t="s">
        <v>267</v>
      </c>
      <c r="T2194" t="s">
        <v>267</v>
      </c>
      <c r="U2194" t="s">
        <v>8544</v>
      </c>
      <c r="V2194" t="b">
        <v>0</v>
      </c>
      <c r="W2194" t="s">
        <v>265</v>
      </c>
      <c r="X2194">
        <v>0</v>
      </c>
      <c r="Y2194" t="s">
        <v>265</v>
      </c>
      <c r="Z2194" t="s">
        <v>265</v>
      </c>
      <c r="AA2194" t="s">
        <v>265</v>
      </c>
      <c r="AB2194" t="s">
        <v>265</v>
      </c>
      <c r="AC2194" t="s">
        <v>265</v>
      </c>
      <c r="AD2194" t="s">
        <v>265</v>
      </c>
      <c r="AE2194" t="s">
        <v>265</v>
      </c>
      <c r="AF2194" t="s">
        <v>267</v>
      </c>
      <c r="AG2194" t="s">
        <v>265</v>
      </c>
      <c r="AH2194" t="s">
        <v>265</v>
      </c>
      <c r="AI2194" t="s">
        <v>265</v>
      </c>
      <c r="AJ2194" t="s">
        <v>265</v>
      </c>
      <c r="AL2194" t="str">
        <f>IF(Sudan_News12[[#This Row],[relevancy_classification_english]]="Relevant","مناسب",IF(Sudan_News12[[#This Row],[relevancy_classification_english]]="Relevant","عَرَضِيّ",""))</f>
        <v/>
      </c>
      <c r="AN2194" t="str">
        <f>IF(Sudan_News12[[#This Row],[sentiment_analysis_english]]="Negative","سلبي",IF(Sudan_News12[[#This Row],[sentiment_analysis_english]]="Neutral","حيادي",IF(Sudan_News12[[#This Row],[sentiment_analysis_english]]="Positive","إيجابي","")))</f>
        <v/>
      </c>
      <c r="AO2194" t="e">
        <f>INDEX(TextClassificationList[],MATCH(Sudan_News12[[#This Row],[text_classification_arabic]],TextClassificationList[text_classification_arabic],0),1)</f>
        <v>#N/A</v>
      </c>
      <c r="AQ2194" t="e">
        <f>INDEX(TextClassificationList[],MATCH(Sudan_News12[[#This Row],[text_classification_arabic2]],TextClassificationList[text_classification_arabic],0),1)</f>
        <v>#N/A</v>
      </c>
      <c r="AS2194" t="e">
        <f>INDEX(TextClassificationList[],MATCH(Sudan_News12[[#This Row],[text_classification_arabic3]],TextClassificationList[text_classification_arabic],0),1)</f>
        <v>#N/A</v>
      </c>
      <c r="AU2194" t="e">
        <f>INDEX(TextClassificationList[],MATCH(Sudan_News12[[#This Row],[text_classification_arabic4]],TextClassificationList[text_classification_arabic],0),1)</f>
        <v>#N/A</v>
      </c>
      <c r="AW2194" t="e">
        <f>INDEX(TextClassificationList[],MATCH(Sudan_News12[[#This Row],[text_classification_arabic5]],TextClassificationList[text_classification_arabic],0),1)</f>
        <v>#N/A</v>
      </c>
    </row>
    <row r="2195" spans="1:49" x14ac:dyDescent="0.2">
      <c r="A2195">
        <v>1.3289479801043149E+18</v>
      </c>
      <c r="B2195">
        <v>1.3289479801043149E+18</v>
      </c>
      <c r="C2195" t="s">
        <v>8545</v>
      </c>
      <c r="D2195" s="1">
        <v>44153</v>
      </c>
      <c r="E2195" s="2">
        <v>0.35258101851851853</v>
      </c>
      <c r="F2195">
        <v>200</v>
      </c>
      <c r="G2195">
        <v>1889611729</v>
      </c>
      <c r="H2195" t="s">
        <v>354</v>
      </c>
      <c r="I2195" t="s">
        <v>355</v>
      </c>
      <c r="J2195" t="s">
        <v>265</v>
      </c>
      <c r="K2195" t="s">
        <v>8546</v>
      </c>
      <c r="L2195" t="s">
        <v>266</v>
      </c>
      <c r="M2195" t="s">
        <v>267</v>
      </c>
      <c r="N2195" t="s">
        <v>267</v>
      </c>
      <c r="O2195" t="s">
        <v>267</v>
      </c>
      <c r="P2195">
        <v>0</v>
      </c>
      <c r="Q2195">
        <v>0</v>
      </c>
      <c r="R2195">
        <v>2</v>
      </c>
      <c r="S2195" t="s">
        <v>267</v>
      </c>
      <c r="T2195" t="s">
        <v>267</v>
      </c>
      <c r="U2195" t="s">
        <v>8547</v>
      </c>
      <c r="V2195" t="b">
        <v>0</v>
      </c>
      <c r="W2195" t="s">
        <v>265</v>
      </c>
      <c r="X2195">
        <v>0</v>
      </c>
      <c r="Y2195" t="s">
        <v>265</v>
      </c>
      <c r="Z2195" t="s">
        <v>265</v>
      </c>
      <c r="AA2195" t="s">
        <v>265</v>
      </c>
      <c r="AB2195" t="s">
        <v>265</v>
      </c>
      <c r="AC2195" t="s">
        <v>265</v>
      </c>
      <c r="AD2195" t="s">
        <v>265</v>
      </c>
      <c r="AE2195" t="s">
        <v>265</v>
      </c>
      <c r="AF2195" t="s">
        <v>267</v>
      </c>
      <c r="AG2195" t="s">
        <v>265</v>
      </c>
      <c r="AH2195" t="s">
        <v>265</v>
      </c>
      <c r="AI2195" t="s">
        <v>265</v>
      </c>
      <c r="AJ2195" t="s">
        <v>265</v>
      </c>
      <c r="AL2195" t="str">
        <f>IF(Sudan_News12[[#This Row],[relevancy_classification_english]]="Relevant","مناسب",IF(Sudan_News12[[#This Row],[relevancy_classification_english]]="Relevant","عَرَضِيّ",""))</f>
        <v/>
      </c>
      <c r="AN2195" t="str">
        <f>IF(Sudan_News12[[#This Row],[sentiment_analysis_english]]="Negative","سلبي",IF(Sudan_News12[[#This Row],[sentiment_analysis_english]]="Neutral","حيادي",IF(Sudan_News12[[#This Row],[sentiment_analysis_english]]="Positive","إيجابي","")))</f>
        <v/>
      </c>
      <c r="AO2195" t="e">
        <f>INDEX(TextClassificationList[],MATCH(Sudan_News12[[#This Row],[text_classification_arabic]],TextClassificationList[text_classification_arabic],0),1)</f>
        <v>#N/A</v>
      </c>
      <c r="AQ2195" t="e">
        <f>INDEX(TextClassificationList[],MATCH(Sudan_News12[[#This Row],[text_classification_arabic2]],TextClassificationList[text_classification_arabic],0),1)</f>
        <v>#N/A</v>
      </c>
      <c r="AS2195" t="e">
        <f>INDEX(TextClassificationList[],MATCH(Sudan_News12[[#This Row],[text_classification_arabic3]],TextClassificationList[text_classification_arabic],0),1)</f>
        <v>#N/A</v>
      </c>
      <c r="AU2195" t="e">
        <f>INDEX(TextClassificationList[],MATCH(Sudan_News12[[#This Row],[text_classification_arabic4]],TextClassificationList[text_classification_arabic],0),1)</f>
        <v>#N/A</v>
      </c>
      <c r="AW2195" t="e">
        <f>INDEX(TextClassificationList[],MATCH(Sudan_News12[[#This Row],[text_classification_arabic5]],TextClassificationList[text_classification_arabic],0),1)</f>
        <v>#N/A</v>
      </c>
    </row>
    <row r="2196" spans="1:49" x14ac:dyDescent="0.2">
      <c r="A2196">
        <v>1.3289478808293499E+18</v>
      </c>
      <c r="B2196">
        <v>1.3289478808293499E+18</v>
      </c>
      <c r="C2196" t="s">
        <v>8548</v>
      </c>
      <c r="D2196" s="1">
        <v>44153</v>
      </c>
      <c r="E2196" s="2">
        <v>0.3523148148148148</v>
      </c>
      <c r="F2196">
        <v>200</v>
      </c>
      <c r="G2196">
        <v>1889611729</v>
      </c>
      <c r="H2196" t="s">
        <v>354</v>
      </c>
      <c r="I2196" t="s">
        <v>355</v>
      </c>
      <c r="J2196" t="s">
        <v>265</v>
      </c>
      <c r="K2196" t="s">
        <v>8549</v>
      </c>
      <c r="L2196" t="s">
        <v>266</v>
      </c>
      <c r="M2196" t="s">
        <v>267</v>
      </c>
      <c r="N2196" t="s">
        <v>267</v>
      </c>
      <c r="O2196" t="s">
        <v>267</v>
      </c>
      <c r="P2196">
        <v>0</v>
      </c>
      <c r="Q2196">
        <v>0</v>
      </c>
      <c r="R2196">
        <v>0</v>
      </c>
      <c r="S2196" t="s">
        <v>267</v>
      </c>
      <c r="T2196" t="s">
        <v>267</v>
      </c>
      <c r="U2196" t="s">
        <v>8550</v>
      </c>
      <c r="V2196" t="b">
        <v>0</v>
      </c>
      <c r="W2196" t="s">
        <v>265</v>
      </c>
      <c r="X2196">
        <v>0</v>
      </c>
      <c r="Y2196" t="s">
        <v>265</v>
      </c>
      <c r="Z2196" t="s">
        <v>265</v>
      </c>
      <c r="AA2196" t="s">
        <v>265</v>
      </c>
      <c r="AB2196" t="s">
        <v>265</v>
      </c>
      <c r="AC2196" t="s">
        <v>265</v>
      </c>
      <c r="AD2196" t="s">
        <v>265</v>
      </c>
      <c r="AE2196" t="s">
        <v>265</v>
      </c>
      <c r="AF2196" t="s">
        <v>267</v>
      </c>
      <c r="AG2196" t="s">
        <v>265</v>
      </c>
      <c r="AH2196" t="s">
        <v>265</v>
      </c>
      <c r="AI2196" t="s">
        <v>265</v>
      </c>
      <c r="AJ2196" t="s">
        <v>265</v>
      </c>
      <c r="AL2196" t="str">
        <f>IF(Sudan_News12[[#This Row],[relevancy_classification_english]]="Relevant","مناسب",IF(Sudan_News12[[#This Row],[relevancy_classification_english]]="Relevant","عَرَضِيّ",""))</f>
        <v/>
      </c>
      <c r="AN2196" t="str">
        <f>IF(Sudan_News12[[#This Row],[sentiment_analysis_english]]="Negative","سلبي",IF(Sudan_News12[[#This Row],[sentiment_analysis_english]]="Neutral","حيادي",IF(Sudan_News12[[#This Row],[sentiment_analysis_english]]="Positive","إيجابي","")))</f>
        <v/>
      </c>
      <c r="AO2196" t="e">
        <f>INDEX(TextClassificationList[],MATCH(Sudan_News12[[#This Row],[text_classification_arabic]],TextClassificationList[text_classification_arabic],0),1)</f>
        <v>#N/A</v>
      </c>
      <c r="AQ2196" t="e">
        <f>INDEX(TextClassificationList[],MATCH(Sudan_News12[[#This Row],[text_classification_arabic2]],TextClassificationList[text_classification_arabic],0),1)</f>
        <v>#N/A</v>
      </c>
      <c r="AS2196" t="e">
        <f>INDEX(TextClassificationList[],MATCH(Sudan_News12[[#This Row],[text_classification_arabic3]],TextClassificationList[text_classification_arabic],0),1)</f>
        <v>#N/A</v>
      </c>
      <c r="AU2196" t="e">
        <f>INDEX(TextClassificationList[],MATCH(Sudan_News12[[#This Row],[text_classification_arabic4]],TextClassificationList[text_classification_arabic],0),1)</f>
        <v>#N/A</v>
      </c>
      <c r="AW2196" t="e">
        <f>INDEX(TextClassificationList[],MATCH(Sudan_News12[[#This Row],[text_classification_arabic5]],TextClassificationList[text_classification_arabic],0),1)</f>
        <v>#N/A</v>
      </c>
    </row>
    <row r="2197" spans="1:49" x14ac:dyDescent="0.2">
      <c r="A2197">
        <v>1.3289475776523837E+18</v>
      </c>
      <c r="B2197">
        <v>1.3289475776523837E+18</v>
      </c>
      <c r="C2197" t="s">
        <v>8551</v>
      </c>
      <c r="D2197" s="1">
        <v>44153</v>
      </c>
      <c r="E2197" s="2">
        <v>0.35146990740740741</v>
      </c>
      <c r="F2197">
        <v>200</v>
      </c>
      <c r="G2197">
        <v>1889611729</v>
      </c>
      <c r="H2197" t="s">
        <v>354</v>
      </c>
      <c r="I2197" t="s">
        <v>355</v>
      </c>
      <c r="J2197" t="s">
        <v>265</v>
      </c>
      <c r="K2197" t="s">
        <v>8552</v>
      </c>
      <c r="L2197" t="s">
        <v>266</v>
      </c>
      <c r="M2197" t="s">
        <v>267</v>
      </c>
      <c r="N2197" t="s">
        <v>267</v>
      </c>
      <c r="O2197" t="s">
        <v>267</v>
      </c>
      <c r="P2197">
        <v>0</v>
      </c>
      <c r="Q2197">
        <v>1</v>
      </c>
      <c r="R2197">
        <v>1</v>
      </c>
      <c r="S2197" t="s">
        <v>267</v>
      </c>
      <c r="T2197" t="s">
        <v>267</v>
      </c>
      <c r="U2197" t="s">
        <v>8553</v>
      </c>
      <c r="V2197" t="b">
        <v>0</v>
      </c>
      <c r="W2197" t="s">
        <v>265</v>
      </c>
      <c r="X2197">
        <v>0</v>
      </c>
      <c r="Y2197" t="s">
        <v>265</v>
      </c>
      <c r="Z2197" t="s">
        <v>265</v>
      </c>
      <c r="AA2197" t="s">
        <v>265</v>
      </c>
      <c r="AB2197" t="s">
        <v>265</v>
      </c>
      <c r="AC2197" t="s">
        <v>265</v>
      </c>
      <c r="AD2197" t="s">
        <v>265</v>
      </c>
      <c r="AE2197" t="s">
        <v>265</v>
      </c>
      <c r="AF2197" t="s">
        <v>267</v>
      </c>
      <c r="AG2197" t="s">
        <v>265</v>
      </c>
      <c r="AH2197" t="s">
        <v>265</v>
      </c>
      <c r="AI2197" t="s">
        <v>265</v>
      </c>
      <c r="AJ2197" t="s">
        <v>265</v>
      </c>
      <c r="AL2197" t="str">
        <f>IF(Sudan_News12[[#This Row],[relevancy_classification_english]]="Relevant","مناسب",IF(Sudan_News12[[#This Row],[relevancy_classification_english]]="Relevant","عَرَضِيّ",""))</f>
        <v/>
      </c>
      <c r="AN2197" t="str">
        <f>IF(Sudan_News12[[#This Row],[sentiment_analysis_english]]="Negative","سلبي",IF(Sudan_News12[[#This Row],[sentiment_analysis_english]]="Neutral","حيادي",IF(Sudan_News12[[#This Row],[sentiment_analysis_english]]="Positive","إيجابي","")))</f>
        <v/>
      </c>
      <c r="AO2197" t="e">
        <f>INDEX(TextClassificationList[],MATCH(Sudan_News12[[#This Row],[text_classification_arabic]],TextClassificationList[text_classification_arabic],0),1)</f>
        <v>#N/A</v>
      </c>
      <c r="AQ2197" t="e">
        <f>INDEX(TextClassificationList[],MATCH(Sudan_News12[[#This Row],[text_classification_arabic2]],TextClassificationList[text_classification_arabic],0),1)</f>
        <v>#N/A</v>
      </c>
      <c r="AS2197" t="e">
        <f>INDEX(TextClassificationList[],MATCH(Sudan_News12[[#This Row],[text_classification_arabic3]],TextClassificationList[text_classification_arabic],0),1)</f>
        <v>#N/A</v>
      </c>
      <c r="AU2197" t="e">
        <f>INDEX(TextClassificationList[],MATCH(Sudan_News12[[#This Row],[text_classification_arabic4]],TextClassificationList[text_classification_arabic],0),1)</f>
        <v>#N/A</v>
      </c>
      <c r="AW2197" t="e">
        <f>INDEX(TextClassificationList[],MATCH(Sudan_News12[[#This Row],[text_classification_arabic5]],TextClassificationList[text_classification_arabic],0),1)</f>
        <v>#N/A</v>
      </c>
    </row>
    <row r="2198" spans="1:49" x14ac:dyDescent="0.2">
      <c r="A2198">
        <v>1.3289285418372915E+18</v>
      </c>
      <c r="B2198">
        <v>1.3289285418372915E+18</v>
      </c>
      <c r="C2198" t="s">
        <v>8554</v>
      </c>
      <c r="D2198" s="1">
        <v>44153</v>
      </c>
      <c r="E2198" s="2">
        <v>0.29894675925925923</v>
      </c>
      <c r="F2198">
        <v>200</v>
      </c>
      <c r="G2198">
        <v>1889611729</v>
      </c>
      <c r="H2198" t="s">
        <v>354</v>
      </c>
      <c r="I2198" t="s">
        <v>355</v>
      </c>
      <c r="J2198" t="s">
        <v>265</v>
      </c>
      <c r="K2198" t="s">
        <v>8555</v>
      </c>
      <c r="L2198" t="s">
        <v>266</v>
      </c>
      <c r="M2198" t="s">
        <v>267</v>
      </c>
      <c r="N2198" t="s">
        <v>267</v>
      </c>
      <c r="O2198" t="s">
        <v>267</v>
      </c>
      <c r="P2198">
        <v>0</v>
      </c>
      <c r="Q2198">
        <v>0</v>
      </c>
      <c r="R2198">
        <v>1</v>
      </c>
      <c r="S2198" t="s">
        <v>267</v>
      </c>
      <c r="T2198" t="s">
        <v>267</v>
      </c>
      <c r="U2198" t="s">
        <v>8556</v>
      </c>
      <c r="V2198" t="b">
        <v>0</v>
      </c>
      <c r="W2198" t="s">
        <v>265</v>
      </c>
      <c r="X2198">
        <v>0</v>
      </c>
      <c r="Y2198" t="s">
        <v>265</v>
      </c>
      <c r="Z2198" t="s">
        <v>265</v>
      </c>
      <c r="AA2198" t="s">
        <v>265</v>
      </c>
      <c r="AB2198" t="s">
        <v>265</v>
      </c>
      <c r="AC2198" t="s">
        <v>265</v>
      </c>
      <c r="AD2198" t="s">
        <v>265</v>
      </c>
      <c r="AE2198" t="s">
        <v>265</v>
      </c>
      <c r="AF2198" t="s">
        <v>267</v>
      </c>
      <c r="AG2198" t="s">
        <v>265</v>
      </c>
      <c r="AH2198" t="s">
        <v>265</v>
      </c>
      <c r="AI2198" t="s">
        <v>265</v>
      </c>
      <c r="AJ2198" t="s">
        <v>265</v>
      </c>
      <c r="AL2198" t="str">
        <f>IF(Sudan_News12[[#This Row],[relevancy_classification_english]]="Relevant","مناسب",IF(Sudan_News12[[#This Row],[relevancy_classification_english]]="Relevant","عَرَضِيّ",""))</f>
        <v/>
      </c>
      <c r="AN2198" t="str">
        <f>IF(Sudan_News12[[#This Row],[sentiment_analysis_english]]="Negative","سلبي",IF(Sudan_News12[[#This Row],[sentiment_analysis_english]]="Neutral","حيادي",IF(Sudan_News12[[#This Row],[sentiment_analysis_english]]="Positive","إيجابي","")))</f>
        <v/>
      </c>
      <c r="AO2198" t="e">
        <f>INDEX(TextClassificationList[],MATCH(Sudan_News12[[#This Row],[text_classification_arabic]],TextClassificationList[text_classification_arabic],0),1)</f>
        <v>#N/A</v>
      </c>
      <c r="AQ2198" t="e">
        <f>INDEX(TextClassificationList[],MATCH(Sudan_News12[[#This Row],[text_classification_arabic2]],TextClassificationList[text_classification_arabic],0),1)</f>
        <v>#N/A</v>
      </c>
      <c r="AS2198" t="e">
        <f>INDEX(TextClassificationList[],MATCH(Sudan_News12[[#This Row],[text_classification_arabic3]],TextClassificationList[text_classification_arabic],0),1)</f>
        <v>#N/A</v>
      </c>
      <c r="AU2198" t="e">
        <f>INDEX(TextClassificationList[],MATCH(Sudan_News12[[#This Row],[text_classification_arabic4]],TextClassificationList[text_classification_arabic],0),1)</f>
        <v>#N/A</v>
      </c>
      <c r="AW2198" t="e">
        <f>INDEX(TextClassificationList[],MATCH(Sudan_News12[[#This Row],[text_classification_arabic5]],TextClassificationList[text_classification_arabic],0),1)</f>
        <v>#N/A</v>
      </c>
    </row>
    <row r="2199" spans="1:49" x14ac:dyDescent="0.2">
      <c r="A2199">
        <v>1.328779038861783E+18</v>
      </c>
      <c r="B2199">
        <v>1.328779038861783E+18</v>
      </c>
      <c r="C2199" t="s">
        <v>8557</v>
      </c>
      <c r="D2199" s="1">
        <v>44152</v>
      </c>
      <c r="E2199" s="2">
        <v>0.88640046296296293</v>
      </c>
      <c r="F2199">
        <v>200</v>
      </c>
      <c r="G2199">
        <v>1889611729</v>
      </c>
      <c r="H2199" t="s">
        <v>354</v>
      </c>
      <c r="I2199" t="s">
        <v>355</v>
      </c>
      <c r="J2199" t="s">
        <v>265</v>
      </c>
      <c r="K2199" t="s">
        <v>8558</v>
      </c>
      <c r="L2199" t="s">
        <v>266</v>
      </c>
      <c r="M2199" t="s">
        <v>267</v>
      </c>
      <c r="N2199" t="s">
        <v>267</v>
      </c>
      <c r="O2199" t="s">
        <v>267</v>
      </c>
      <c r="P2199">
        <v>0</v>
      </c>
      <c r="Q2199">
        <v>0</v>
      </c>
      <c r="R2199">
        <v>0</v>
      </c>
      <c r="S2199" t="s">
        <v>267</v>
      </c>
      <c r="T2199" t="s">
        <v>267</v>
      </c>
      <c r="U2199" t="s">
        <v>8559</v>
      </c>
      <c r="V2199" t="b">
        <v>0</v>
      </c>
      <c r="W2199" t="s">
        <v>265</v>
      </c>
      <c r="X2199">
        <v>0</v>
      </c>
      <c r="Y2199" t="s">
        <v>265</v>
      </c>
      <c r="Z2199" t="s">
        <v>265</v>
      </c>
      <c r="AA2199" t="s">
        <v>265</v>
      </c>
      <c r="AB2199" t="s">
        <v>265</v>
      </c>
      <c r="AC2199" t="s">
        <v>265</v>
      </c>
      <c r="AD2199" t="s">
        <v>265</v>
      </c>
      <c r="AE2199" t="s">
        <v>265</v>
      </c>
      <c r="AF2199" t="s">
        <v>267</v>
      </c>
      <c r="AG2199" t="s">
        <v>265</v>
      </c>
      <c r="AH2199" t="s">
        <v>265</v>
      </c>
      <c r="AI2199" t="s">
        <v>265</v>
      </c>
      <c r="AJ2199" t="s">
        <v>265</v>
      </c>
      <c r="AL2199" t="str">
        <f>IF(Sudan_News12[[#This Row],[relevancy_classification_english]]="Relevant","مناسب",IF(Sudan_News12[[#This Row],[relevancy_classification_english]]="Relevant","عَرَضِيّ",""))</f>
        <v/>
      </c>
      <c r="AN2199" t="str">
        <f>IF(Sudan_News12[[#This Row],[sentiment_analysis_english]]="Negative","سلبي",IF(Sudan_News12[[#This Row],[sentiment_analysis_english]]="Neutral","حيادي",IF(Sudan_News12[[#This Row],[sentiment_analysis_english]]="Positive","إيجابي","")))</f>
        <v/>
      </c>
      <c r="AO2199" t="e">
        <f>INDEX(TextClassificationList[],MATCH(Sudan_News12[[#This Row],[text_classification_arabic]],TextClassificationList[text_classification_arabic],0),1)</f>
        <v>#N/A</v>
      </c>
      <c r="AQ2199" t="e">
        <f>INDEX(TextClassificationList[],MATCH(Sudan_News12[[#This Row],[text_classification_arabic2]],TextClassificationList[text_classification_arabic],0),1)</f>
        <v>#N/A</v>
      </c>
      <c r="AS2199" t="e">
        <f>INDEX(TextClassificationList[],MATCH(Sudan_News12[[#This Row],[text_classification_arabic3]],TextClassificationList[text_classification_arabic],0),1)</f>
        <v>#N/A</v>
      </c>
      <c r="AU2199" t="e">
        <f>INDEX(TextClassificationList[],MATCH(Sudan_News12[[#This Row],[text_classification_arabic4]],TextClassificationList[text_classification_arabic],0),1)</f>
        <v>#N/A</v>
      </c>
      <c r="AW2199" t="e">
        <f>INDEX(TextClassificationList[],MATCH(Sudan_News12[[#This Row],[text_classification_arabic5]],TextClassificationList[text_classification_arabic],0),1)</f>
        <v>#N/A</v>
      </c>
    </row>
    <row r="2200" spans="1:49" x14ac:dyDescent="0.2">
      <c r="A2200">
        <v>1.328733514422956E+18</v>
      </c>
      <c r="B2200">
        <v>1.328733514422956E+18</v>
      </c>
      <c r="C2200" t="s">
        <v>8560</v>
      </c>
      <c r="D2200" s="1">
        <v>44152</v>
      </c>
      <c r="E2200" s="2">
        <v>0.76077546296296295</v>
      </c>
      <c r="F2200">
        <v>200</v>
      </c>
      <c r="G2200">
        <v>1889611729</v>
      </c>
      <c r="H2200" t="s">
        <v>354</v>
      </c>
      <c r="I2200" t="s">
        <v>355</v>
      </c>
      <c r="J2200" t="s">
        <v>265</v>
      </c>
      <c r="K2200" t="s">
        <v>8561</v>
      </c>
      <c r="L2200" t="s">
        <v>266</v>
      </c>
      <c r="M2200" t="s">
        <v>267</v>
      </c>
      <c r="N2200" t="s">
        <v>267</v>
      </c>
      <c r="O2200" t="s">
        <v>267</v>
      </c>
      <c r="P2200">
        <v>0</v>
      </c>
      <c r="Q2200">
        <v>1</v>
      </c>
      <c r="R2200">
        <v>3</v>
      </c>
      <c r="S2200" t="s">
        <v>267</v>
      </c>
      <c r="T2200" t="s">
        <v>267</v>
      </c>
      <c r="U2200" t="s">
        <v>8562</v>
      </c>
      <c r="V2200" t="b">
        <v>0</v>
      </c>
      <c r="W2200" t="s">
        <v>265</v>
      </c>
      <c r="X2200">
        <v>0</v>
      </c>
      <c r="Y2200" t="s">
        <v>265</v>
      </c>
      <c r="Z2200" t="s">
        <v>265</v>
      </c>
      <c r="AA2200" t="s">
        <v>265</v>
      </c>
      <c r="AB2200" t="s">
        <v>265</v>
      </c>
      <c r="AC2200" t="s">
        <v>265</v>
      </c>
      <c r="AD2200" t="s">
        <v>265</v>
      </c>
      <c r="AE2200" t="s">
        <v>265</v>
      </c>
      <c r="AF2200" t="s">
        <v>267</v>
      </c>
      <c r="AG2200" t="s">
        <v>265</v>
      </c>
      <c r="AH2200" t="s">
        <v>265</v>
      </c>
      <c r="AI2200" t="s">
        <v>265</v>
      </c>
      <c r="AJ2200" t="s">
        <v>265</v>
      </c>
      <c r="AL2200" t="str">
        <f>IF(Sudan_News12[[#This Row],[relevancy_classification_english]]="Relevant","مناسب",IF(Sudan_News12[[#This Row],[relevancy_classification_english]]="Relevant","عَرَضِيّ",""))</f>
        <v/>
      </c>
      <c r="AN2200" t="str">
        <f>IF(Sudan_News12[[#This Row],[sentiment_analysis_english]]="Negative","سلبي",IF(Sudan_News12[[#This Row],[sentiment_analysis_english]]="Neutral","حيادي",IF(Sudan_News12[[#This Row],[sentiment_analysis_english]]="Positive","إيجابي","")))</f>
        <v/>
      </c>
      <c r="AO2200" t="e">
        <f>INDEX(TextClassificationList[],MATCH(Sudan_News12[[#This Row],[text_classification_arabic]],TextClassificationList[text_classification_arabic],0),1)</f>
        <v>#N/A</v>
      </c>
      <c r="AQ2200" t="e">
        <f>INDEX(TextClassificationList[],MATCH(Sudan_News12[[#This Row],[text_classification_arabic2]],TextClassificationList[text_classification_arabic],0),1)</f>
        <v>#N/A</v>
      </c>
      <c r="AS2200" t="e">
        <f>INDEX(TextClassificationList[],MATCH(Sudan_News12[[#This Row],[text_classification_arabic3]],TextClassificationList[text_classification_arabic],0),1)</f>
        <v>#N/A</v>
      </c>
      <c r="AU2200" t="e">
        <f>INDEX(TextClassificationList[],MATCH(Sudan_News12[[#This Row],[text_classification_arabic4]],TextClassificationList[text_classification_arabic],0),1)</f>
        <v>#N/A</v>
      </c>
      <c r="AW2200" t="e">
        <f>INDEX(TextClassificationList[],MATCH(Sudan_News12[[#This Row],[text_classification_arabic5]],TextClassificationList[text_classification_arabic],0),1)</f>
        <v>#N/A</v>
      </c>
    </row>
    <row r="2201" spans="1:49" x14ac:dyDescent="0.2">
      <c r="A2201">
        <v>1.328442227186602E+18</v>
      </c>
      <c r="B2201">
        <v>1.328442227186602E+18</v>
      </c>
      <c r="C2201" t="s">
        <v>8563</v>
      </c>
      <c r="D2201" s="1">
        <v>44151</v>
      </c>
      <c r="E2201" s="2">
        <v>0.95696759259259256</v>
      </c>
      <c r="F2201">
        <v>200</v>
      </c>
      <c r="G2201">
        <v>1889611729</v>
      </c>
      <c r="H2201" t="s">
        <v>354</v>
      </c>
      <c r="I2201" t="s">
        <v>355</v>
      </c>
      <c r="J2201" t="s">
        <v>265</v>
      </c>
      <c r="K2201" t="s">
        <v>8564</v>
      </c>
      <c r="L2201" t="s">
        <v>276</v>
      </c>
      <c r="M2201" t="s">
        <v>267</v>
      </c>
      <c r="N2201" t="s">
        <v>267</v>
      </c>
      <c r="O2201" t="s">
        <v>8565</v>
      </c>
      <c r="P2201">
        <v>0</v>
      </c>
      <c r="Q2201">
        <v>0</v>
      </c>
      <c r="R2201">
        <v>1</v>
      </c>
      <c r="S2201" t="s">
        <v>8566</v>
      </c>
      <c r="T2201" t="s">
        <v>267</v>
      </c>
      <c r="U2201" t="s">
        <v>8567</v>
      </c>
      <c r="V2201" t="b">
        <v>0</v>
      </c>
      <c r="W2201" t="s">
        <v>265</v>
      </c>
      <c r="X2201">
        <v>1</v>
      </c>
      <c r="Y2201" t="s">
        <v>8568</v>
      </c>
      <c r="Z2201" t="s">
        <v>265</v>
      </c>
      <c r="AA2201" t="s">
        <v>265</v>
      </c>
      <c r="AB2201" t="s">
        <v>265</v>
      </c>
      <c r="AC2201" t="s">
        <v>265</v>
      </c>
      <c r="AD2201" t="s">
        <v>265</v>
      </c>
      <c r="AE2201" t="s">
        <v>265</v>
      </c>
      <c r="AF2201" t="s">
        <v>267</v>
      </c>
      <c r="AG2201" t="s">
        <v>265</v>
      </c>
      <c r="AH2201" t="s">
        <v>265</v>
      </c>
      <c r="AI2201" t="s">
        <v>265</v>
      </c>
      <c r="AJ2201" t="s">
        <v>265</v>
      </c>
      <c r="AL2201" t="str">
        <f>IF(Sudan_News12[[#This Row],[relevancy_classification_english]]="Relevant","مناسب",IF(Sudan_News12[[#This Row],[relevancy_classification_english]]="Relevant","عَرَضِيّ",""))</f>
        <v/>
      </c>
      <c r="AN2201" t="str">
        <f>IF(Sudan_News12[[#This Row],[sentiment_analysis_english]]="Negative","سلبي",IF(Sudan_News12[[#This Row],[sentiment_analysis_english]]="Neutral","حيادي",IF(Sudan_News12[[#This Row],[sentiment_analysis_english]]="Positive","إيجابي","")))</f>
        <v/>
      </c>
      <c r="AO2201" t="e">
        <f>INDEX(TextClassificationList[],MATCH(Sudan_News12[[#This Row],[text_classification_arabic]],TextClassificationList[text_classification_arabic],0),1)</f>
        <v>#N/A</v>
      </c>
      <c r="AQ2201" t="e">
        <f>INDEX(TextClassificationList[],MATCH(Sudan_News12[[#This Row],[text_classification_arabic2]],TextClassificationList[text_classification_arabic],0),1)</f>
        <v>#N/A</v>
      </c>
      <c r="AS2201" t="e">
        <f>INDEX(TextClassificationList[],MATCH(Sudan_News12[[#This Row],[text_classification_arabic3]],TextClassificationList[text_classification_arabic],0),1)</f>
        <v>#N/A</v>
      </c>
      <c r="AU2201" t="e">
        <f>INDEX(TextClassificationList[],MATCH(Sudan_News12[[#This Row],[text_classification_arabic4]],TextClassificationList[text_classification_arabic],0),1)</f>
        <v>#N/A</v>
      </c>
      <c r="AW2201" t="e">
        <f>INDEX(TextClassificationList[],MATCH(Sudan_News12[[#This Row],[text_classification_arabic5]],TextClassificationList[text_classification_arabic],0),1)</f>
        <v>#N/A</v>
      </c>
    </row>
    <row r="2202" spans="1:49" x14ac:dyDescent="0.2">
      <c r="A2202">
        <v>1.3284286415758991E+18</v>
      </c>
      <c r="B2202">
        <v>1.3284286415758991E+18</v>
      </c>
      <c r="C2202" t="s">
        <v>8569</v>
      </c>
      <c r="D2202" s="1">
        <v>44151</v>
      </c>
      <c r="E2202" s="2">
        <v>0.91947916666666663</v>
      </c>
      <c r="F2202">
        <v>200</v>
      </c>
      <c r="G2202">
        <v>1889611729</v>
      </c>
      <c r="H2202" t="s">
        <v>354</v>
      </c>
      <c r="I2202" t="s">
        <v>355</v>
      </c>
      <c r="J2202" t="s">
        <v>265</v>
      </c>
      <c r="K2202" t="s">
        <v>8570</v>
      </c>
      <c r="L2202" t="s">
        <v>266</v>
      </c>
      <c r="M2202" t="s">
        <v>267</v>
      </c>
      <c r="N2202" t="s">
        <v>8571</v>
      </c>
      <c r="O2202" t="s">
        <v>267</v>
      </c>
      <c r="P2202">
        <v>0</v>
      </c>
      <c r="Q2202">
        <v>0</v>
      </c>
      <c r="R2202">
        <v>0</v>
      </c>
      <c r="S2202" t="s">
        <v>267</v>
      </c>
      <c r="T2202" t="s">
        <v>267</v>
      </c>
      <c r="U2202" t="s">
        <v>8572</v>
      </c>
      <c r="V2202" t="b">
        <v>0</v>
      </c>
      <c r="W2202" t="s">
        <v>265</v>
      </c>
      <c r="X2202">
        <v>0</v>
      </c>
      <c r="Y2202" t="s">
        <v>265</v>
      </c>
      <c r="Z2202" t="s">
        <v>265</v>
      </c>
      <c r="AA2202" t="s">
        <v>265</v>
      </c>
      <c r="AB2202" t="s">
        <v>265</v>
      </c>
      <c r="AC2202" t="s">
        <v>265</v>
      </c>
      <c r="AD2202" t="s">
        <v>265</v>
      </c>
      <c r="AE2202" t="s">
        <v>265</v>
      </c>
      <c r="AF2202" t="s">
        <v>267</v>
      </c>
      <c r="AG2202" t="s">
        <v>265</v>
      </c>
      <c r="AH2202" t="s">
        <v>265</v>
      </c>
      <c r="AI2202" t="s">
        <v>265</v>
      </c>
      <c r="AJ2202" t="s">
        <v>265</v>
      </c>
      <c r="AL2202" t="str">
        <f>IF(Sudan_News12[[#This Row],[relevancy_classification_english]]="Relevant","مناسب",IF(Sudan_News12[[#This Row],[relevancy_classification_english]]="Relevant","عَرَضِيّ",""))</f>
        <v/>
      </c>
      <c r="AN2202" t="str">
        <f>IF(Sudan_News12[[#This Row],[sentiment_analysis_english]]="Negative","سلبي",IF(Sudan_News12[[#This Row],[sentiment_analysis_english]]="Neutral","حيادي",IF(Sudan_News12[[#This Row],[sentiment_analysis_english]]="Positive","إيجابي","")))</f>
        <v/>
      </c>
      <c r="AO2202" t="e">
        <f>INDEX(TextClassificationList[],MATCH(Sudan_News12[[#This Row],[text_classification_arabic]],TextClassificationList[text_classification_arabic],0),1)</f>
        <v>#N/A</v>
      </c>
      <c r="AQ2202" t="e">
        <f>INDEX(TextClassificationList[],MATCH(Sudan_News12[[#This Row],[text_classification_arabic2]],TextClassificationList[text_classification_arabic],0),1)</f>
        <v>#N/A</v>
      </c>
      <c r="AS2202" t="e">
        <f>INDEX(TextClassificationList[],MATCH(Sudan_News12[[#This Row],[text_classification_arabic3]],TextClassificationList[text_classification_arabic],0),1)</f>
        <v>#N/A</v>
      </c>
      <c r="AU2202" t="e">
        <f>INDEX(TextClassificationList[],MATCH(Sudan_News12[[#This Row],[text_classification_arabic4]],TextClassificationList[text_classification_arabic],0),1)</f>
        <v>#N/A</v>
      </c>
      <c r="AW2202" t="e">
        <f>INDEX(TextClassificationList[],MATCH(Sudan_News12[[#This Row],[text_classification_arabic5]],TextClassificationList[text_classification_arabic],0),1)</f>
        <v>#N/A</v>
      </c>
    </row>
    <row r="2203" spans="1:49" x14ac:dyDescent="0.2">
      <c r="A2203">
        <v>1.3283744310272532E+18</v>
      </c>
      <c r="B2203">
        <v>1.3283744310272532E+18</v>
      </c>
      <c r="C2203" t="s">
        <v>8573</v>
      </c>
      <c r="D2203" s="1">
        <v>44151</v>
      </c>
      <c r="E2203" s="2">
        <v>0.76989583333333333</v>
      </c>
      <c r="F2203">
        <v>200</v>
      </c>
      <c r="G2203">
        <v>1889611729</v>
      </c>
      <c r="H2203" t="s">
        <v>354</v>
      </c>
      <c r="I2203" t="s">
        <v>355</v>
      </c>
      <c r="J2203" t="s">
        <v>265</v>
      </c>
      <c r="K2203" t="s">
        <v>8574</v>
      </c>
      <c r="L2203" t="s">
        <v>266</v>
      </c>
      <c r="M2203" t="s">
        <v>267</v>
      </c>
      <c r="N2203" t="s">
        <v>267</v>
      </c>
      <c r="O2203" t="s">
        <v>267</v>
      </c>
      <c r="P2203">
        <v>0</v>
      </c>
      <c r="Q2203">
        <v>2</v>
      </c>
      <c r="R2203">
        <v>4</v>
      </c>
      <c r="S2203" t="s">
        <v>267</v>
      </c>
      <c r="T2203" t="s">
        <v>267</v>
      </c>
      <c r="U2203" t="s">
        <v>8575</v>
      </c>
      <c r="V2203" t="b">
        <v>0</v>
      </c>
      <c r="W2203" t="s">
        <v>265</v>
      </c>
      <c r="X2203">
        <v>0</v>
      </c>
      <c r="Y2203" t="s">
        <v>265</v>
      </c>
      <c r="Z2203" t="s">
        <v>265</v>
      </c>
      <c r="AA2203" t="s">
        <v>265</v>
      </c>
      <c r="AB2203" t="s">
        <v>265</v>
      </c>
      <c r="AC2203" t="s">
        <v>265</v>
      </c>
      <c r="AD2203" t="s">
        <v>265</v>
      </c>
      <c r="AE2203" t="s">
        <v>265</v>
      </c>
      <c r="AF2203" t="s">
        <v>267</v>
      </c>
      <c r="AG2203" t="s">
        <v>265</v>
      </c>
      <c r="AH2203" t="s">
        <v>265</v>
      </c>
      <c r="AI2203" t="s">
        <v>265</v>
      </c>
      <c r="AJ2203" t="s">
        <v>265</v>
      </c>
      <c r="AL2203" t="str">
        <f>IF(Sudan_News12[[#This Row],[relevancy_classification_english]]="Relevant","مناسب",IF(Sudan_News12[[#This Row],[relevancy_classification_english]]="Relevant","عَرَضِيّ",""))</f>
        <v/>
      </c>
      <c r="AN2203" t="str">
        <f>IF(Sudan_News12[[#This Row],[sentiment_analysis_english]]="Negative","سلبي",IF(Sudan_News12[[#This Row],[sentiment_analysis_english]]="Neutral","حيادي",IF(Sudan_News12[[#This Row],[sentiment_analysis_english]]="Positive","إيجابي","")))</f>
        <v/>
      </c>
      <c r="AO2203" t="e">
        <f>INDEX(TextClassificationList[],MATCH(Sudan_News12[[#This Row],[text_classification_arabic]],TextClassificationList[text_classification_arabic],0),1)</f>
        <v>#N/A</v>
      </c>
      <c r="AQ2203" t="e">
        <f>INDEX(TextClassificationList[],MATCH(Sudan_News12[[#This Row],[text_classification_arabic2]],TextClassificationList[text_classification_arabic],0),1)</f>
        <v>#N/A</v>
      </c>
      <c r="AS2203" t="e">
        <f>INDEX(TextClassificationList[],MATCH(Sudan_News12[[#This Row],[text_classification_arabic3]],TextClassificationList[text_classification_arabic],0),1)</f>
        <v>#N/A</v>
      </c>
      <c r="AU2203" t="e">
        <f>INDEX(TextClassificationList[],MATCH(Sudan_News12[[#This Row],[text_classification_arabic4]],TextClassificationList[text_classification_arabic],0),1)</f>
        <v>#N/A</v>
      </c>
      <c r="AW2203" t="e">
        <f>INDEX(TextClassificationList[],MATCH(Sudan_News12[[#This Row],[text_classification_arabic5]],TextClassificationList[text_classification_arabic],0),1)</f>
        <v>#N/A</v>
      </c>
    </row>
    <row r="2204" spans="1:49" x14ac:dyDescent="0.2">
      <c r="A2204">
        <v>1.3283743412146217E+18</v>
      </c>
      <c r="B2204">
        <v>1.3283743412146217E+18</v>
      </c>
      <c r="C2204" t="s">
        <v>8576</v>
      </c>
      <c r="D2204" s="1">
        <v>44151</v>
      </c>
      <c r="E2204" s="2">
        <v>0.7696412037037037</v>
      </c>
      <c r="F2204">
        <v>200</v>
      </c>
      <c r="G2204">
        <v>1889611729</v>
      </c>
      <c r="H2204" t="s">
        <v>354</v>
      </c>
      <c r="I2204" t="s">
        <v>355</v>
      </c>
      <c r="J2204" t="s">
        <v>265</v>
      </c>
      <c r="K2204" t="s">
        <v>8577</v>
      </c>
      <c r="L2204" t="s">
        <v>266</v>
      </c>
      <c r="M2204" t="s">
        <v>267</v>
      </c>
      <c r="N2204" t="s">
        <v>267</v>
      </c>
      <c r="O2204" t="s">
        <v>267</v>
      </c>
      <c r="P2204">
        <v>0</v>
      </c>
      <c r="Q2204">
        <v>0</v>
      </c>
      <c r="R2204">
        <v>0</v>
      </c>
      <c r="S2204" t="s">
        <v>267</v>
      </c>
      <c r="T2204" t="s">
        <v>267</v>
      </c>
      <c r="U2204" t="s">
        <v>8578</v>
      </c>
      <c r="V2204" t="b">
        <v>0</v>
      </c>
      <c r="W2204" t="s">
        <v>265</v>
      </c>
      <c r="X2204">
        <v>0</v>
      </c>
      <c r="Y2204" t="s">
        <v>265</v>
      </c>
      <c r="Z2204" t="s">
        <v>265</v>
      </c>
      <c r="AA2204" t="s">
        <v>265</v>
      </c>
      <c r="AB2204" t="s">
        <v>265</v>
      </c>
      <c r="AC2204" t="s">
        <v>265</v>
      </c>
      <c r="AD2204" t="s">
        <v>265</v>
      </c>
      <c r="AE2204" t="s">
        <v>265</v>
      </c>
      <c r="AF2204" t="s">
        <v>267</v>
      </c>
      <c r="AG2204" t="s">
        <v>265</v>
      </c>
      <c r="AH2204" t="s">
        <v>265</v>
      </c>
      <c r="AI2204" t="s">
        <v>265</v>
      </c>
      <c r="AJ2204" t="s">
        <v>265</v>
      </c>
      <c r="AL2204" t="str">
        <f>IF(Sudan_News12[[#This Row],[relevancy_classification_english]]="Relevant","مناسب",IF(Sudan_News12[[#This Row],[relevancy_classification_english]]="Relevant","عَرَضِيّ",""))</f>
        <v/>
      </c>
      <c r="AN2204" t="str">
        <f>IF(Sudan_News12[[#This Row],[sentiment_analysis_english]]="Negative","سلبي",IF(Sudan_News12[[#This Row],[sentiment_analysis_english]]="Neutral","حيادي",IF(Sudan_News12[[#This Row],[sentiment_analysis_english]]="Positive","إيجابي","")))</f>
        <v/>
      </c>
      <c r="AO2204" t="e">
        <f>INDEX(TextClassificationList[],MATCH(Sudan_News12[[#This Row],[text_classification_arabic]],TextClassificationList[text_classification_arabic],0),1)</f>
        <v>#N/A</v>
      </c>
      <c r="AQ2204" t="e">
        <f>INDEX(TextClassificationList[],MATCH(Sudan_News12[[#This Row],[text_classification_arabic2]],TextClassificationList[text_classification_arabic],0),1)</f>
        <v>#N/A</v>
      </c>
      <c r="AS2204" t="e">
        <f>INDEX(TextClassificationList[],MATCH(Sudan_News12[[#This Row],[text_classification_arabic3]],TextClassificationList[text_classification_arabic],0),1)</f>
        <v>#N/A</v>
      </c>
      <c r="AU2204" t="e">
        <f>INDEX(TextClassificationList[],MATCH(Sudan_News12[[#This Row],[text_classification_arabic4]],TextClassificationList[text_classification_arabic],0),1)</f>
        <v>#N/A</v>
      </c>
      <c r="AW2204" t="e">
        <f>INDEX(TextClassificationList[],MATCH(Sudan_News12[[#This Row],[text_classification_arabic5]],TextClassificationList[text_classification_arabic],0),1)</f>
        <v>#N/A</v>
      </c>
    </row>
    <row r="2205" spans="1:49" x14ac:dyDescent="0.2">
      <c r="A2205">
        <v>1.3283742368855081E+18</v>
      </c>
      <c r="B2205">
        <v>1.3283742368855081E+18</v>
      </c>
      <c r="C2205" t="s">
        <v>8579</v>
      </c>
      <c r="D2205" s="1">
        <v>44151</v>
      </c>
      <c r="E2205" s="2">
        <v>0.76935185185185184</v>
      </c>
      <c r="F2205">
        <v>200</v>
      </c>
      <c r="G2205">
        <v>1889611729</v>
      </c>
      <c r="H2205" t="s">
        <v>354</v>
      </c>
      <c r="I2205" t="s">
        <v>355</v>
      </c>
      <c r="J2205" t="s">
        <v>265</v>
      </c>
      <c r="K2205" t="s">
        <v>8580</v>
      </c>
      <c r="L2205" t="s">
        <v>266</v>
      </c>
      <c r="M2205" t="s">
        <v>267</v>
      </c>
      <c r="N2205" t="s">
        <v>267</v>
      </c>
      <c r="O2205" t="s">
        <v>267</v>
      </c>
      <c r="P2205">
        <v>0</v>
      </c>
      <c r="Q2205">
        <v>0</v>
      </c>
      <c r="R2205">
        <v>0</v>
      </c>
      <c r="S2205" t="s">
        <v>267</v>
      </c>
      <c r="T2205" t="s">
        <v>267</v>
      </c>
      <c r="U2205" t="s">
        <v>8581</v>
      </c>
      <c r="V2205" t="b">
        <v>0</v>
      </c>
      <c r="W2205" t="s">
        <v>265</v>
      </c>
      <c r="X2205">
        <v>0</v>
      </c>
      <c r="Y2205" t="s">
        <v>265</v>
      </c>
      <c r="Z2205" t="s">
        <v>265</v>
      </c>
      <c r="AA2205" t="s">
        <v>265</v>
      </c>
      <c r="AB2205" t="s">
        <v>265</v>
      </c>
      <c r="AC2205" t="s">
        <v>265</v>
      </c>
      <c r="AD2205" t="s">
        <v>265</v>
      </c>
      <c r="AE2205" t="s">
        <v>265</v>
      </c>
      <c r="AF2205" t="s">
        <v>267</v>
      </c>
      <c r="AG2205" t="s">
        <v>265</v>
      </c>
      <c r="AH2205" t="s">
        <v>265</v>
      </c>
      <c r="AI2205" t="s">
        <v>265</v>
      </c>
      <c r="AJ2205" t="s">
        <v>265</v>
      </c>
      <c r="AL2205" t="str">
        <f>IF(Sudan_News12[[#This Row],[relevancy_classification_english]]="Relevant","مناسب",IF(Sudan_News12[[#This Row],[relevancy_classification_english]]="Relevant","عَرَضِيّ",""))</f>
        <v/>
      </c>
      <c r="AN2205" t="str">
        <f>IF(Sudan_News12[[#This Row],[sentiment_analysis_english]]="Negative","سلبي",IF(Sudan_News12[[#This Row],[sentiment_analysis_english]]="Neutral","حيادي",IF(Sudan_News12[[#This Row],[sentiment_analysis_english]]="Positive","إيجابي","")))</f>
        <v/>
      </c>
      <c r="AO2205" t="e">
        <f>INDEX(TextClassificationList[],MATCH(Sudan_News12[[#This Row],[text_classification_arabic]],TextClassificationList[text_classification_arabic],0),1)</f>
        <v>#N/A</v>
      </c>
      <c r="AQ2205" t="e">
        <f>INDEX(TextClassificationList[],MATCH(Sudan_News12[[#This Row],[text_classification_arabic2]],TextClassificationList[text_classification_arabic],0),1)</f>
        <v>#N/A</v>
      </c>
      <c r="AS2205" t="e">
        <f>INDEX(TextClassificationList[],MATCH(Sudan_News12[[#This Row],[text_classification_arabic3]],TextClassificationList[text_classification_arabic],0),1)</f>
        <v>#N/A</v>
      </c>
      <c r="AU2205" t="e">
        <f>INDEX(TextClassificationList[],MATCH(Sudan_News12[[#This Row],[text_classification_arabic4]],TextClassificationList[text_classification_arabic],0),1)</f>
        <v>#N/A</v>
      </c>
      <c r="AW2205" t="e">
        <f>INDEX(TextClassificationList[],MATCH(Sudan_News12[[#This Row],[text_classification_arabic5]],TextClassificationList[text_classification_arabic],0),1)</f>
        <v>#N/A</v>
      </c>
    </row>
    <row r="2206" spans="1:49" x14ac:dyDescent="0.2">
      <c r="A2206">
        <v>1.3283740324131594E+18</v>
      </c>
      <c r="B2206">
        <v>1.3283740324131594E+18</v>
      </c>
      <c r="C2206" t="s">
        <v>8582</v>
      </c>
      <c r="D2206" s="1">
        <v>44151</v>
      </c>
      <c r="E2206" s="2">
        <v>0.76878472222222227</v>
      </c>
      <c r="F2206">
        <v>200</v>
      </c>
      <c r="G2206">
        <v>1889611729</v>
      </c>
      <c r="H2206" t="s">
        <v>354</v>
      </c>
      <c r="I2206" t="s">
        <v>355</v>
      </c>
      <c r="J2206" t="s">
        <v>265</v>
      </c>
      <c r="K2206" t="s">
        <v>8583</v>
      </c>
      <c r="L2206" t="s">
        <v>266</v>
      </c>
      <c r="M2206" t="s">
        <v>267</v>
      </c>
      <c r="N2206" t="s">
        <v>267</v>
      </c>
      <c r="O2206" t="s">
        <v>267</v>
      </c>
      <c r="P2206">
        <v>0</v>
      </c>
      <c r="Q2206">
        <v>0</v>
      </c>
      <c r="R2206">
        <v>0</v>
      </c>
      <c r="S2206" t="s">
        <v>267</v>
      </c>
      <c r="T2206" t="s">
        <v>267</v>
      </c>
      <c r="U2206" t="s">
        <v>8584</v>
      </c>
      <c r="V2206" t="b">
        <v>0</v>
      </c>
      <c r="W2206" t="s">
        <v>265</v>
      </c>
      <c r="X2206">
        <v>0</v>
      </c>
      <c r="Y2206" t="s">
        <v>265</v>
      </c>
      <c r="Z2206" t="s">
        <v>265</v>
      </c>
      <c r="AA2206" t="s">
        <v>265</v>
      </c>
      <c r="AB2206" t="s">
        <v>265</v>
      </c>
      <c r="AC2206" t="s">
        <v>265</v>
      </c>
      <c r="AD2206" t="s">
        <v>265</v>
      </c>
      <c r="AE2206" t="s">
        <v>265</v>
      </c>
      <c r="AF2206" t="s">
        <v>267</v>
      </c>
      <c r="AG2206" t="s">
        <v>265</v>
      </c>
      <c r="AH2206" t="s">
        <v>265</v>
      </c>
      <c r="AI2206" t="s">
        <v>265</v>
      </c>
      <c r="AJ2206" t="s">
        <v>265</v>
      </c>
      <c r="AL2206" t="str">
        <f>IF(Sudan_News12[[#This Row],[relevancy_classification_english]]="Relevant","مناسب",IF(Sudan_News12[[#This Row],[relevancy_classification_english]]="Relevant","عَرَضِيّ",""))</f>
        <v/>
      </c>
      <c r="AN2206" t="str">
        <f>IF(Sudan_News12[[#This Row],[sentiment_analysis_english]]="Negative","سلبي",IF(Sudan_News12[[#This Row],[sentiment_analysis_english]]="Neutral","حيادي",IF(Sudan_News12[[#This Row],[sentiment_analysis_english]]="Positive","إيجابي","")))</f>
        <v/>
      </c>
      <c r="AO2206" t="e">
        <f>INDEX(TextClassificationList[],MATCH(Sudan_News12[[#This Row],[text_classification_arabic]],TextClassificationList[text_classification_arabic],0),1)</f>
        <v>#N/A</v>
      </c>
      <c r="AQ2206" t="e">
        <f>INDEX(TextClassificationList[],MATCH(Sudan_News12[[#This Row],[text_classification_arabic2]],TextClassificationList[text_classification_arabic],0),1)</f>
        <v>#N/A</v>
      </c>
      <c r="AS2206" t="e">
        <f>INDEX(TextClassificationList[],MATCH(Sudan_News12[[#This Row],[text_classification_arabic3]],TextClassificationList[text_classification_arabic],0),1)</f>
        <v>#N/A</v>
      </c>
      <c r="AU2206" t="e">
        <f>INDEX(TextClassificationList[],MATCH(Sudan_News12[[#This Row],[text_classification_arabic4]],TextClassificationList[text_classification_arabic],0),1)</f>
        <v>#N/A</v>
      </c>
      <c r="AW2206" t="e">
        <f>INDEX(TextClassificationList[],MATCH(Sudan_News12[[#This Row],[text_classification_arabic5]],TextClassificationList[text_classification_arabic],0),1)</f>
        <v>#N/A</v>
      </c>
    </row>
    <row r="2207" spans="1:49" x14ac:dyDescent="0.2">
      <c r="A2207">
        <v>1.32826268636749E+18</v>
      </c>
      <c r="B2207">
        <v>1.32826268636749E+18</v>
      </c>
      <c r="C2207" t="s">
        <v>8585</v>
      </c>
      <c r="D2207" s="1">
        <v>44151</v>
      </c>
      <c r="E2207" s="2">
        <v>0.46153935185185185</v>
      </c>
      <c r="F2207">
        <v>200</v>
      </c>
      <c r="G2207">
        <v>1889611729</v>
      </c>
      <c r="H2207" t="s">
        <v>354</v>
      </c>
      <c r="I2207" t="s">
        <v>355</v>
      </c>
      <c r="J2207" t="s">
        <v>265</v>
      </c>
      <c r="K2207" t="s">
        <v>8586</v>
      </c>
      <c r="L2207" t="s">
        <v>266</v>
      </c>
      <c r="M2207" t="s">
        <v>267</v>
      </c>
      <c r="N2207" t="s">
        <v>267</v>
      </c>
      <c r="O2207" t="s">
        <v>267</v>
      </c>
      <c r="P2207">
        <v>0</v>
      </c>
      <c r="Q2207">
        <v>0</v>
      </c>
      <c r="R2207">
        <v>1</v>
      </c>
      <c r="S2207" t="s">
        <v>4060</v>
      </c>
      <c r="T2207" t="s">
        <v>267</v>
      </c>
      <c r="U2207" t="s">
        <v>8587</v>
      </c>
      <c r="V2207" t="b">
        <v>0</v>
      </c>
      <c r="W2207" t="s">
        <v>265</v>
      </c>
      <c r="X2207">
        <v>0</v>
      </c>
      <c r="Y2207" t="s">
        <v>265</v>
      </c>
      <c r="Z2207" t="s">
        <v>265</v>
      </c>
      <c r="AA2207" t="s">
        <v>265</v>
      </c>
      <c r="AB2207" t="s">
        <v>265</v>
      </c>
      <c r="AC2207" t="s">
        <v>265</v>
      </c>
      <c r="AD2207" t="s">
        <v>265</v>
      </c>
      <c r="AE2207" t="s">
        <v>265</v>
      </c>
      <c r="AF2207" t="s">
        <v>267</v>
      </c>
      <c r="AG2207" t="s">
        <v>265</v>
      </c>
      <c r="AH2207" t="s">
        <v>265</v>
      </c>
      <c r="AI2207" t="s">
        <v>265</v>
      </c>
      <c r="AJ2207" t="s">
        <v>265</v>
      </c>
      <c r="AL2207" t="str">
        <f>IF(Sudan_News12[[#This Row],[relevancy_classification_english]]="Relevant","مناسب",IF(Sudan_News12[[#This Row],[relevancy_classification_english]]="Relevant","عَرَضِيّ",""))</f>
        <v/>
      </c>
      <c r="AN2207" t="str">
        <f>IF(Sudan_News12[[#This Row],[sentiment_analysis_english]]="Negative","سلبي",IF(Sudan_News12[[#This Row],[sentiment_analysis_english]]="Neutral","حيادي",IF(Sudan_News12[[#This Row],[sentiment_analysis_english]]="Positive","إيجابي","")))</f>
        <v/>
      </c>
      <c r="AO2207" t="e">
        <f>INDEX(TextClassificationList[],MATCH(Sudan_News12[[#This Row],[text_classification_arabic]],TextClassificationList[text_classification_arabic],0),1)</f>
        <v>#N/A</v>
      </c>
      <c r="AQ2207" t="e">
        <f>INDEX(TextClassificationList[],MATCH(Sudan_News12[[#This Row],[text_classification_arabic2]],TextClassificationList[text_classification_arabic],0),1)</f>
        <v>#N/A</v>
      </c>
      <c r="AS2207" t="e">
        <f>INDEX(TextClassificationList[],MATCH(Sudan_News12[[#This Row],[text_classification_arabic3]],TextClassificationList[text_classification_arabic],0),1)</f>
        <v>#N/A</v>
      </c>
      <c r="AU2207" t="e">
        <f>INDEX(TextClassificationList[],MATCH(Sudan_News12[[#This Row],[text_classification_arabic4]],TextClassificationList[text_classification_arabic],0),1)</f>
        <v>#N/A</v>
      </c>
      <c r="AW2207" t="e">
        <f>INDEX(TextClassificationList[],MATCH(Sudan_News12[[#This Row],[text_classification_arabic5]],TextClassificationList[text_classification_arabic],0),1)</f>
        <v>#N/A</v>
      </c>
    </row>
    <row r="2208" spans="1:49" x14ac:dyDescent="0.2">
      <c r="A2208">
        <v>1.3282624955853619E+18</v>
      </c>
      <c r="B2208">
        <v>1.3282624955853619E+18</v>
      </c>
      <c r="C2208" t="s">
        <v>8588</v>
      </c>
      <c r="D2208" s="1">
        <v>44151</v>
      </c>
      <c r="E2208" s="2">
        <v>0.46100694444444446</v>
      </c>
      <c r="F2208">
        <v>200</v>
      </c>
      <c r="G2208">
        <v>1889611729</v>
      </c>
      <c r="H2208" t="s">
        <v>354</v>
      </c>
      <c r="I2208" t="s">
        <v>355</v>
      </c>
      <c r="J2208" t="s">
        <v>265</v>
      </c>
      <c r="K2208" t="s">
        <v>8589</v>
      </c>
      <c r="L2208" t="s">
        <v>266</v>
      </c>
      <c r="M2208" t="s">
        <v>267</v>
      </c>
      <c r="N2208" t="s">
        <v>267</v>
      </c>
      <c r="O2208" t="s">
        <v>267</v>
      </c>
      <c r="P2208">
        <v>0</v>
      </c>
      <c r="Q2208">
        <v>0</v>
      </c>
      <c r="R2208">
        <v>0</v>
      </c>
      <c r="S2208" t="s">
        <v>267</v>
      </c>
      <c r="T2208" t="s">
        <v>267</v>
      </c>
      <c r="U2208" t="s">
        <v>8590</v>
      </c>
      <c r="V2208" t="b">
        <v>0</v>
      </c>
      <c r="W2208" t="s">
        <v>265</v>
      </c>
      <c r="X2208">
        <v>0</v>
      </c>
      <c r="Y2208" t="s">
        <v>265</v>
      </c>
      <c r="Z2208" t="s">
        <v>265</v>
      </c>
      <c r="AA2208" t="s">
        <v>265</v>
      </c>
      <c r="AB2208" t="s">
        <v>265</v>
      </c>
      <c r="AC2208" t="s">
        <v>265</v>
      </c>
      <c r="AD2208" t="s">
        <v>265</v>
      </c>
      <c r="AE2208" t="s">
        <v>265</v>
      </c>
      <c r="AF2208" t="s">
        <v>267</v>
      </c>
      <c r="AG2208" t="s">
        <v>265</v>
      </c>
      <c r="AH2208" t="s">
        <v>265</v>
      </c>
      <c r="AI2208" t="s">
        <v>265</v>
      </c>
      <c r="AJ2208" t="s">
        <v>265</v>
      </c>
      <c r="AL2208" t="str">
        <f>IF(Sudan_News12[[#This Row],[relevancy_classification_english]]="Relevant","مناسب",IF(Sudan_News12[[#This Row],[relevancy_classification_english]]="Relevant","عَرَضِيّ",""))</f>
        <v/>
      </c>
      <c r="AN2208" t="str">
        <f>IF(Sudan_News12[[#This Row],[sentiment_analysis_english]]="Negative","سلبي",IF(Sudan_News12[[#This Row],[sentiment_analysis_english]]="Neutral","حيادي",IF(Sudan_News12[[#This Row],[sentiment_analysis_english]]="Positive","إيجابي","")))</f>
        <v/>
      </c>
      <c r="AO2208" t="e">
        <f>INDEX(TextClassificationList[],MATCH(Sudan_News12[[#This Row],[text_classification_arabic]],TextClassificationList[text_classification_arabic],0),1)</f>
        <v>#N/A</v>
      </c>
      <c r="AQ2208" t="e">
        <f>INDEX(TextClassificationList[],MATCH(Sudan_News12[[#This Row],[text_classification_arabic2]],TextClassificationList[text_classification_arabic],0),1)</f>
        <v>#N/A</v>
      </c>
      <c r="AS2208" t="e">
        <f>INDEX(TextClassificationList[],MATCH(Sudan_News12[[#This Row],[text_classification_arabic3]],TextClassificationList[text_classification_arabic],0),1)</f>
        <v>#N/A</v>
      </c>
      <c r="AU2208" t="e">
        <f>INDEX(TextClassificationList[],MATCH(Sudan_News12[[#This Row],[text_classification_arabic4]],TextClassificationList[text_classification_arabic],0),1)</f>
        <v>#N/A</v>
      </c>
      <c r="AW2208" t="e">
        <f>INDEX(TextClassificationList[],MATCH(Sudan_News12[[#This Row],[text_classification_arabic5]],TextClassificationList[text_classification_arabic],0),1)</f>
        <v>#N/A</v>
      </c>
    </row>
    <row r="2209" spans="1:49" x14ac:dyDescent="0.2">
      <c r="A2209">
        <v>1.3282624162459238E+18</v>
      </c>
      <c r="B2209">
        <v>1.3282624162459238E+18</v>
      </c>
      <c r="C2209" t="s">
        <v>8591</v>
      </c>
      <c r="D2209" s="1">
        <v>44151</v>
      </c>
      <c r="E2209" s="2">
        <v>0.46078703703703705</v>
      </c>
      <c r="F2209">
        <v>200</v>
      </c>
      <c r="G2209">
        <v>1889611729</v>
      </c>
      <c r="H2209" t="s">
        <v>354</v>
      </c>
      <c r="I2209" t="s">
        <v>355</v>
      </c>
      <c r="J2209" t="s">
        <v>265</v>
      </c>
      <c r="K2209" t="s">
        <v>8592</v>
      </c>
      <c r="L2209" t="s">
        <v>266</v>
      </c>
      <c r="M2209" t="s">
        <v>267</v>
      </c>
      <c r="N2209" t="s">
        <v>267</v>
      </c>
      <c r="O2209" t="s">
        <v>267</v>
      </c>
      <c r="P2209">
        <v>0</v>
      </c>
      <c r="Q2209">
        <v>0</v>
      </c>
      <c r="R2209">
        <v>0</v>
      </c>
      <c r="S2209" t="s">
        <v>267</v>
      </c>
      <c r="T2209" t="s">
        <v>267</v>
      </c>
      <c r="U2209" t="s">
        <v>8593</v>
      </c>
      <c r="V2209" t="b">
        <v>0</v>
      </c>
      <c r="W2209" t="s">
        <v>265</v>
      </c>
      <c r="X2209">
        <v>0</v>
      </c>
      <c r="Y2209" t="s">
        <v>265</v>
      </c>
      <c r="Z2209" t="s">
        <v>265</v>
      </c>
      <c r="AA2209" t="s">
        <v>265</v>
      </c>
      <c r="AB2209" t="s">
        <v>265</v>
      </c>
      <c r="AC2209" t="s">
        <v>265</v>
      </c>
      <c r="AD2209" t="s">
        <v>265</v>
      </c>
      <c r="AE2209" t="s">
        <v>265</v>
      </c>
      <c r="AF2209" t="s">
        <v>267</v>
      </c>
      <c r="AG2209" t="s">
        <v>265</v>
      </c>
      <c r="AH2209" t="s">
        <v>265</v>
      </c>
      <c r="AI2209" t="s">
        <v>265</v>
      </c>
      <c r="AJ2209" t="s">
        <v>265</v>
      </c>
      <c r="AL2209" t="str">
        <f>IF(Sudan_News12[[#This Row],[relevancy_classification_english]]="Relevant","مناسب",IF(Sudan_News12[[#This Row],[relevancy_classification_english]]="Relevant","عَرَضِيّ",""))</f>
        <v/>
      </c>
      <c r="AN2209" t="str">
        <f>IF(Sudan_News12[[#This Row],[sentiment_analysis_english]]="Negative","سلبي",IF(Sudan_News12[[#This Row],[sentiment_analysis_english]]="Neutral","حيادي",IF(Sudan_News12[[#This Row],[sentiment_analysis_english]]="Positive","إيجابي","")))</f>
        <v/>
      </c>
      <c r="AO2209" t="e">
        <f>INDEX(TextClassificationList[],MATCH(Sudan_News12[[#This Row],[text_classification_arabic]],TextClassificationList[text_classification_arabic],0),1)</f>
        <v>#N/A</v>
      </c>
      <c r="AQ2209" t="e">
        <f>INDEX(TextClassificationList[],MATCH(Sudan_News12[[#This Row],[text_classification_arabic2]],TextClassificationList[text_classification_arabic],0),1)</f>
        <v>#N/A</v>
      </c>
      <c r="AS2209" t="e">
        <f>INDEX(TextClassificationList[],MATCH(Sudan_News12[[#This Row],[text_classification_arabic3]],TextClassificationList[text_classification_arabic],0),1)</f>
        <v>#N/A</v>
      </c>
      <c r="AU2209" t="e">
        <f>INDEX(TextClassificationList[],MATCH(Sudan_News12[[#This Row],[text_classification_arabic4]],TextClassificationList[text_classification_arabic],0),1)</f>
        <v>#N/A</v>
      </c>
      <c r="AW2209" t="e">
        <f>INDEX(TextClassificationList[],MATCH(Sudan_News12[[#This Row],[text_classification_arabic5]],TextClassificationList[text_classification_arabic],0),1)</f>
        <v>#N/A</v>
      </c>
    </row>
    <row r="2210" spans="1:49" x14ac:dyDescent="0.2">
      <c r="A2210">
        <v>1.3282623244452086E+18</v>
      </c>
      <c r="B2210">
        <v>1.3282623244452086E+18</v>
      </c>
      <c r="C2210" t="s">
        <v>8594</v>
      </c>
      <c r="D2210" s="1">
        <v>44151</v>
      </c>
      <c r="E2210" s="2">
        <v>0.46053240740740742</v>
      </c>
      <c r="F2210">
        <v>200</v>
      </c>
      <c r="G2210">
        <v>1889611729</v>
      </c>
      <c r="H2210" t="s">
        <v>354</v>
      </c>
      <c r="I2210" t="s">
        <v>355</v>
      </c>
      <c r="J2210" t="s">
        <v>265</v>
      </c>
      <c r="K2210" t="s">
        <v>8595</v>
      </c>
      <c r="L2210" t="s">
        <v>266</v>
      </c>
      <c r="M2210" t="s">
        <v>267</v>
      </c>
      <c r="N2210" t="s">
        <v>267</v>
      </c>
      <c r="O2210" t="s">
        <v>267</v>
      </c>
      <c r="P2210">
        <v>0</v>
      </c>
      <c r="Q2210">
        <v>0</v>
      </c>
      <c r="R2210">
        <v>0</v>
      </c>
      <c r="S2210" t="s">
        <v>267</v>
      </c>
      <c r="T2210" t="s">
        <v>267</v>
      </c>
      <c r="U2210" t="s">
        <v>8596</v>
      </c>
      <c r="V2210" t="b">
        <v>0</v>
      </c>
      <c r="W2210" t="s">
        <v>265</v>
      </c>
      <c r="X2210">
        <v>0</v>
      </c>
      <c r="Y2210" t="s">
        <v>265</v>
      </c>
      <c r="Z2210" t="s">
        <v>265</v>
      </c>
      <c r="AA2210" t="s">
        <v>265</v>
      </c>
      <c r="AB2210" t="s">
        <v>265</v>
      </c>
      <c r="AC2210" t="s">
        <v>265</v>
      </c>
      <c r="AD2210" t="s">
        <v>265</v>
      </c>
      <c r="AE2210" t="s">
        <v>265</v>
      </c>
      <c r="AF2210" t="s">
        <v>267</v>
      </c>
      <c r="AG2210" t="s">
        <v>265</v>
      </c>
      <c r="AH2210" t="s">
        <v>265</v>
      </c>
      <c r="AI2210" t="s">
        <v>265</v>
      </c>
      <c r="AJ2210" t="s">
        <v>265</v>
      </c>
      <c r="AL2210" t="str">
        <f>IF(Sudan_News12[[#This Row],[relevancy_classification_english]]="Relevant","مناسب",IF(Sudan_News12[[#This Row],[relevancy_classification_english]]="Relevant","عَرَضِيّ",""))</f>
        <v/>
      </c>
      <c r="AN2210" t="str">
        <f>IF(Sudan_News12[[#This Row],[sentiment_analysis_english]]="Negative","سلبي",IF(Sudan_News12[[#This Row],[sentiment_analysis_english]]="Neutral","حيادي",IF(Sudan_News12[[#This Row],[sentiment_analysis_english]]="Positive","إيجابي","")))</f>
        <v/>
      </c>
      <c r="AO2210" t="e">
        <f>INDEX(TextClassificationList[],MATCH(Sudan_News12[[#This Row],[text_classification_arabic]],TextClassificationList[text_classification_arabic],0),1)</f>
        <v>#N/A</v>
      </c>
      <c r="AQ2210" t="e">
        <f>INDEX(TextClassificationList[],MATCH(Sudan_News12[[#This Row],[text_classification_arabic2]],TextClassificationList[text_classification_arabic],0),1)</f>
        <v>#N/A</v>
      </c>
      <c r="AS2210" t="e">
        <f>INDEX(TextClassificationList[],MATCH(Sudan_News12[[#This Row],[text_classification_arabic3]],TextClassificationList[text_classification_arabic],0),1)</f>
        <v>#N/A</v>
      </c>
      <c r="AU2210" t="e">
        <f>INDEX(TextClassificationList[],MATCH(Sudan_News12[[#This Row],[text_classification_arabic4]],TextClassificationList[text_classification_arabic],0),1)</f>
        <v>#N/A</v>
      </c>
      <c r="AW2210" t="e">
        <f>INDEX(TextClassificationList[],MATCH(Sudan_News12[[#This Row],[text_classification_arabic5]],TextClassificationList[text_classification_arabic],0),1)</f>
        <v>#N/A</v>
      </c>
    </row>
    <row r="2211" spans="1:49" x14ac:dyDescent="0.2">
      <c r="A2211">
        <v>1.3282622304047063E+18</v>
      </c>
      <c r="B2211">
        <v>1.3282622304047063E+18</v>
      </c>
      <c r="C2211" t="s">
        <v>8597</v>
      </c>
      <c r="D2211" s="1">
        <v>44151</v>
      </c>
      <c r="E2211" s="2">
        <v>0.46027777777777779</v>
      </c>
      <c r="F2211">
        <v>200</v>
      </c>
      <c r="G2211">
        <v>1889611729</v>
      </c>
      <c r="H2211" t="s">
        <v>354</v>
      </c>
      <c r="I2211" t="s">
        <v>355</v>
      </c>
      <c r="J2211" t="s">
        <v>265</v>
      </c>
      <c r="K2211" t="s">
        <v>8598</v>
      </c>
      <c r="L2211" t="s">
        <v>266</v>
      </c>
      <c r="M2211" t="s">
        <v>267</v>
      </c>
      <c r="N2211" t="s">
        <v>267</v>
      </c>
      <c r="O2211" t="s">
        <v>267</v>
      </c>
      <c r="P2211">
        <v>0</v>
      </c>
      <c r="Q2211">
        <v>0</v>
      </c>
      <c r="R2211">
        <v>0</v>
      </c>
      <c r="S2211" t="s">
        <v>267</v>
      </c>
      <c r="T2211" t="s">
        <v>267</v>
      </c>
      <c r="U2211" t="s">
        <v>8599</v>
      </c>
      <c r="V2211" t="b">
        <v>0</v>
      </c>
      <c r="W2211" t="s">
        <v>265</v>
      </c>
      <c r="X2211">
        <v>0</v>
      </c>
      <c r="Y2211" t="s">
        <v>265</v>
      </c>
      <c r="Z2211" t="s">
        <v>265</v>
      </c>
      <c r="AA2211" t="s">
        <v>265</v>
      </c>
      <c r="AB2211" t="s">
        <v>265</v>
      </c>
      <c r="AC2211" t="s">
        <v>265</v>
      </c>
      <c r="AD2211" t="s">
        <v>265</v>
      </c>
      <c r="AE2211" t="s">
        <v>265</v>
      </c>
      <c r="AF2211" t="s">
        <v>267</v>
      </c>
      <c r="AG2211" t="s">
        <v>265</v>
      </c>
      <c r="AH2211" t="s">
        <v>265</v>
      </c>
      <c r="AI2211" t="s">
        <v>265</v>
      </c>
      <c r="AJ2211" t="s">
        <v>265</v>
      </c>
      <c r="AL2211" t="str">
        <f>IF(Sudan_News12[[#This Row],[relevancy_classification_english]]="Relevant","مناسب",IF(Sudan_News12[[#This Row],[relevancy_classification_english]]="Relevant","عَرَضِيّ",""))</f>
        <v/>
      </c>
      <c r="AN2211" t="str">
        <f>IF(Sudan_News12[[#This Row],[sentiment_analysis_english]]="Negative","سلبي",IF(Sudan_News12[[#This Row],[sentiment_analysis_english]]="Neutral","حيادي",IF(Sudan_News12[[#This Row],[sentiment_analysis_english]]="Positive","إيجابي","")))</f>
        <v/>
      </c>
      <c r="AO2211" t="e">
        <f>INDEX(TextClassificationList[],MATCH(Sudan_News12[[#This Row],[text_classification_arabic]],TextClassificationList[text_classification_arabic],0),1)</f>
        <v>#N/A</v>
      </c>
      <c r="AQ2211" t="e">
        <f>INDEX(TextClassificationList[],MATCH(Sudan_News12[[#This Row],[text_classification_arabic2]],TextClassificationList[text_classification_arabic],0),1)</f>
        <v>#N/A</v>
      </c>
      <c r="AS2211" t="e">
        <f>INDEX(TextClassificationList[],MATCH(Sudan_News12[[#This Row],[text_classification_arabic3]],TextClassificationList[text_classification_arabic],0),1)</f>
        <v>#N/A</v>
      </c>
      <c r="AU2211" t="e">
        <f>INDEX(TextClassificationList[],MATCH(Sudan_News12[[#This Row],[text_classification_arabic4]],TextClassificationList[text_classification_arabic],0),1)</f>
        <v>#N/A</v>
      </c>
      <c r="AW2211" t="e">
        <f>INDEX(TextClassificationList[],MATCH(Sudan_News12[[#This Row],[text_classification_arabic5]],TextClassificationList[text_classification_arabic],0),1)</f>
        <v>#N/A</v>
      </c>
    </row>
    <row r="2212" spans="1:49" x14ac:dyDescent="0.2">
      <c r="A2212">
        <v>1.3282621289025495E+18</v>
      </c>
      <c r="B2212">
        <v>1.3282621289025495E+18</v>
      </c>
      <c r="C2212" t="s">
        <v>8600</v>
      </c>
      <c r="D2212" s="1">
        <v>44151</v>
      </c>
      <c r="E2212" s="2">
        <v>0.46</v>
      </c>
      <c r="F2212">
        <v>200</v>
      </c>
      <c r="G2212">
        <v>1889611729</v>
      </c>
      <c r="H2212" t="s">
        <v>354</v>
      </c>
      <c r="I2212" t="s">
        <v>355</v>
      </c>
      <c r="J2212" t="s">
        <v>265</v>
      </c>
      <c r="K2212" t="s">
        <v>8601</v>
      </c>
      <c r="L2212" t="s">
        <v>266</v>
      </c>
      <c r="M2212" t="s">
        <v>267</v>
      </c>
      <c r="N2212" t="s">
        <v>267</v>
      </c>
      <c r="O2212" t="s">
        <v>267</v>
      </c>
      <c r="P2212">
        <v>0</v>
      </c>
      <c r="Q2212">
        <v>0</v>
      </c>
      <c r="R2212">
        <v>0</v>
      </c>
      <c r="S2212" t="s">
        <v>267</v>
      </c>
      <c r="T2212" t="s">
        <v>267</v>
      </c>
      <c r="U2212" t="s">
        <v>8602</v>
      </c>
      <c r="V2212" t="b">
        <v>0</v>
      </c>
      <c r="W2212" t="s">
        <v>265</v>
      </c>
      <c r="X2212">
        <v>0</v>
      </c>
      <c r="Y2212" t="s">
        <v>265</v>
      </c>
      <c r="Z2212" t="s">
        <v>265</v>
      </c>
      <c r="AA2212" t="s">
        <v>265</v>
      </c>
      <c r="AB2212" t="s">
        <v>265</v>
      </c>
      <c r="AC2212" t="s">
        <v>265</v>
      </c>
      <c r="AD2212" t="s">
        <v>265</v>
      </c>
      <c r="AE2212" t="s">
        <v>265</v>
      </c>
      <c r="AF2212" t="s">
        <v>267</v>
      </c>
      <c r="AG2212" t="s">
        <v>265</v>
      </c>
      <c r="AH2212" t="s">
        <v>265</v>
      </c>
      <c r="AI2212" t="s">
        <v>265</v>
      </c>
      <c r="AJ2212" t="s">
        <v>265</v>
      </c>
      <c r="AL2212" t="str">
        <f>IF(Sudan_News12[[#This Row],[relevancy_classification_english]]="Relevant","مناسب",IF(Sudan_News12[[#This Row],[relevancy_classification_english]]="Relevant","عَرَضِيّ",""))</f>
        <v/>
      </c>
      <c r="AN2212" t="str">
        <f>IF(Sudan_News12[[#This Row],[sentiment_analysis_english]]="Negative","سلبي",IF(Sudan_News12[[#This Row],[sentiment_analysis_english]]="Neutral","حيادي",IF(Sudan_News12[[#This Row],[sentiment_analysis_english]]="Positive","إيجابي","")))</f>
        <v/>
      </c>
      <c r="AO2212" t="e">
        <f>INDEX(TextClassificationList[],MATCH(Sudan_News12[[#This Row],[text_classification_arabic]],TextClassificationList[text_classification_arabic],0),1)</f>
        <v>#N/A</v>
      </c>
      <c r="AQ2212" t="e">
        <f>INDEX(TextClassificationList[],MATCH(Sudan_News12[[#This Row],[text_classification_arabic2]],TextClassificationList[text_classification_arabic],0),1)</f>
        <v>#N/A</v>
      </c>
      <c r="AS2212" t="e">
        <f>INDEX(TextClassificationList[],MATCH(Sudan_News12[[#This Row],[text_classification_arabic3]],TextClassificationList[text_classification_arabic],0),1)</f>
        <v>#N/A</v>
      </c>
      <c r="AU2212" t="e">
        <f>INDEX(TextClassificationList[],MATCH(Sudan_News12[[#This Row],[text_classification_arabic4]],TextClassificationList[text_classification_arabic],0),1)</f>
        <v>#N/A</v>
      </c>
      <c r="AW2212" t="e">
        <f>INDEX(TextClassificationList[],MATCH(Sudan_News12[[#This Row],[text_classification_arabic5]],TextClassificationList[text_classification_arabic],0),1)</f>
        <v>#N/A</v>
      </c>
    </row>
    <row r="2213" spans="1:49" x14ac:dyDescent="0.2">
      <c r="A2213">
        <v>1.327918558366593E+18</v>
      </c>
      <c r="B2213">
        <v>1.327918558366593E+18</v>
      </c>
      <c r="C2213" t="s">
        <v>8603</v>
      </c>
      <c r="D2213" s="1">
        <v>44150</v>
      </c>
      <c r="E2213" s="2">
        <v>0.51192129629629635</v>
      </c>
      <c r="F2213">
        <v>200</v>
      </c>
      <c r="G2213">
        <v>1889611729</v>
      </c>
      <c r="H2213" t="s">
        <v>354</v>
      </c>
      <c r="I2213" t="s">
        <v>355</v>
      </c>
      <c r="J2213" t="s">
        <v>265</v>
      </c>
      <c r="K2213" t="s">
        <v>8604</v>
      </c>
      <c r="L2213" t="s">
        <v>266</v>
      </c>
      <c r="M2213" t="s">
        <v>267</v>
      </c>
      <c r="N2213" t="s">
        <v>267</v>
      </c>
      <c r="O2213" t="s">
        <v>267</v>
      </c>
      <c r="P2213">
        <v>0</v>
      </c>
      <c r="Q2213">
        <v>0</v>
      </c>
      <c r="R2213">
        <v>2</v>
      </c>
      <c r="S2213" t="s">
        <v>267</v>
      </c>
      <c r="T2213" t="s">
        <v>267</v>
      </c>
      <c r="U2213" t="s">
        <v>8605</v>
      </c>
      <c r="V2213" t="b">
        <v>0</v>
      </c>
      <c r="W2213" t="s">
        <v>265</v>
      </c>
      <c r="X2213">
        <v>0</v>
      </c>
      <c r="Y2213" t="s">
        <v>265</v>
      </c>
      <c r="Z2213" t="s">
        <v>265</v>
      </c>
      <c r="AA2213" t="s">
        <v>265</v>
      </c>
      <c r="AB2213" t="s">
        <v>265</v>
      </c>
      <c r="AC2213" t="s">
        <v>265</v>
      </c>
      <c r="AD2213" t="s">
        <v>265</v>
      </c>
      <c r="AE2213" t="s">
        <v>265</v>
      </c>
      <c r="AF2213" t="s">
        <v>267</v>
      </c>
      <c r="AG2213" t="s">
        <v>265</v>
      </c>
      <c r="AH2213" t="s">
        <v>265</v>
      </c>
      <c r="AI2213" t="s">
        <v>265</v>
      </c>
      <c r="AJ2213" t="s">
        <v>265</v>
      </c>
      <c r="AL2213" t="str">
        <f>IF(Sudan_News12[[#This Row],[relevancy_classification_english]]="Relevant","مناسب",IF(Sudan_News12[[#This Row],[relevancy_classification_english]]="Relevant","عَرَضِيّ",""))</f>
        <v/>
      </c>
      <c r="AN2213" t="str">
        <f>IF(Sudan_News12[[#This Row],[sentiment_analysis_english]]="Negative","سلبي",IF(Sudan_News12[[#This Row],[sentiment_analysis_english]]="Neutral","حيادي",IF(Sudan_News12[[#This Row],[sentiment_analysis_english]]="Positive","إيجابي","")))</f>
        <v/>
      </c>
      <c r="AO2213" t="e">
        <f>INDEX(TextClassificationList[],MATCH(Sudan_News12[[#This Row],[text_classification_arabic]],TextClassificationList[text_classification_arabic],0),1)</f>
        <v>#N/A</v>
      </c>
      <c r="AQ2213" t="e">
        <f>INDEX(TextClassificationList[],MATCH(Sudan_News12[[#This Row],[text_classification_arabic2]],TextClassificationList[text_classification_arabic],0),1)</f>
        <v>#N/A</v>
      </c>
      <c r="AS2213" t="e">
        <f>INDEX(TextClassificationList[],MATCH(Sudan_News12[[#This Row],[text_classification_arabic3]],TextClassificationList[text_classification_arabic],0),1)</f>
        <v>#N/A</v>
      </c>
      <c r="AU2213" t="e">
        <f>INDEX(TextClassificationList[],MATCH(Sudan_News12[[#This Row],[text_classification_arabic4]],TextClassificationList[text_classification_arabic],0),1)</f>
        <v>#N/A</v>
      </c>
      <c r="AW2213" t="e">
        <f>INDEX(TextClassificationList[],MATCH(Sudan_News12[[#This Row],[text_classification_arabic5]],TextClassificationList[text_classification_arabic],0),1)</f>
        <v>#N/A</v>
      </c>
    </row>
    <row r="2214" spans="1:49" x14ac:dyDescent="0.2">
      <c r="A2214">
        <v>1.3278645831938417E+18</v>
      </c>
      <c r="B2214">
        <v>1.3278645831938417E+18</v>
      </c>
      <c r="C2214" t="s">
        <v>8606</v>
      </c>
      <c r="D2214" s="1">
        <v>44150</v>
      </c>
      <c r="E2214" s="2">
        <v>0.36297453703703703</v>
      </c>
      <c r="F2214">
        <v>200</v>
      </c>
      <c r="G2214">
        <v>1889611729</v>
      </c>
      <c r="H2214" t="s">
        <v>354</v>
      </c>
      <c r="I2214" t="s">
        <v>355</v>
      </c>
      <c r="J2214" t="s">
        <v>265</v>
      </c>
      <c r="K2214" t="s">
        <v>8607</v>
      </c>
      <c r="L2214" t="s">
        <v>266</v>
      </c>
      <c r="M2214" t="s">
        <v>267</v>
      </c>
      <c r="N2214" t="s">
        <v>267</v>
      </c>
      <c r="O2214" t="s">
        <v>267</v>
      </c>
      <c r="P2214">
        <v>0</v>
      </c>
      <c r="Q2214">
        <v>0</v>
      </c>
      <c r="R2214">
        <v>3</v>
      </c>
      <c r="S2214" t="s">
        <v>267</v>
      </c>
      <c r="T2214" t="s">
        <v>267</v>
      </c>
      <c r="U2214" t="s">
        <v>8608</v>
      </c>
      <c r="V2214" t="b">
        <v>0</v>
      </c>
      <c r="W2214" t="s">
        <v>265</v>
      </c>
      <c r="X2214">
        <v>0</v>
      </c>
      <c r="Y2214" t="s">
        <v>265</v>
      </c>
      <c r="Z2214" t="s">
        <v>265</v>
      </c>
      <c r="AA2214" t="s">
        <v>265</v>
      </c>
      <c r="AB2214" t="s">
        <v>265</v>
      </c>
      <c r="AC2214" t="s">
        <v>265</v>
      </c>
      <c r="AD2214" t="s">
        <v>265</v>
      </c>
      <c r="AE2214" t="s">
        <v>265</v>
      </c>
      <c r="AF2214" t="s">
        <v>267</v>
      </c>
      <c r="AG2214" t="s">
        <v>265</v>
      </c>
      <c r="AH2214" t="s">
        <v>265</v>
      </c>
      <c r="AI2214" t="s">
        <v>265</v>
      </c>
      <c r="AJ2214" t="s">
        <v>265</v>
      </c>
      <c r="AL2214" t="str">
        <f>IF(Sudan_News12[[#This Row],[relevancy_classification_english]]="Relevant","مناسب",IF(Sudan_News12[[#This Row],[relevancy_classification_english]]="Relevant","عَرَضِيّ",""))</f>
        <v/>
      </c>
      <c r="AN2214" t="str">
        <f>IF(Sudan_News12[[#This Row],[sentiment_analysis_english]]="Negative","سلبي",IF(Sudan_News12[[#This Row],[sentiment_analysis_english]]="Neutral","حيادي",IF(Sudan_News12[[#This Row],[sentiment_analysis_english]]="Positive","إيجابي","")))</f>
        <v/>
      </c>
      <c r="AO2214" t="e">
        <f>INDEX(TextClassificationList[],MATCH(Sudan_News12[[#This Row],[text_classification_arabic]],TextClassificationList[text_classification_arabic],0),1)</f>
        <v>#N/A</v>
      </c>
      <c r="AQ2214" t="e">
        <f>INDEX(TextClassificationList[],MATCH(Sudan_News12[[#This Row],[text_classification_arabic2]],TextClassificationList[text_classification_arabic],0),1)</f>
        <v>#N/A</v>
      </c>
      <c r="AS2214" t="e">
        <f>INDEX(TextClassificationList[],MATCH(Sudan_News12[[#This Row],[text_classification_arabic3]],TextClassificationList[text_classification_arabic],0),1)</f>
        <v>#N/A</v>
      </c>
      <c r="AU2214" t="e">
        <f>INDEX(TextClassificationList[],MATCH(Sudan_News12[[#This Row],[text_classification_arabic4]],TextClassificationList[text_classification_arabic],0),1)</f>
        <v>#N/A</v>
      </c>
      <c r="AW2214" t="e">
        <f>INDEX(TextClassificationList[],MATCH(Sudan_News12[[#This Row],[text_classification_arabic5]],TextClassificationList[text_classification_arabic],0),1)</f>
        <v>#N/A</v>
      </c>
    </row>
    <row r="2215" spans="1:49" x14ac:dyDescent="0.2">
      <c r="A2215">
        <v>1.3274687080008991E+18</v>
      </c>
      <c r="B2215">
        <v>1.3274687080008991E+18</v>
      </c>
      <c r="C2215" t="s">
        <v>8609</v>
      </c>
      <c r="D2215" s="1">
        <v>44149</v>
      </c>
      <c r="E2215" s="2">
        <v>0.27056712962962964</v>
      </c>
      <c r="F2215">
        <v>200</v>
      </c>
      <c r="G2215">
        <v>1889611729</v>
      </c>
      <c r="H2215" t="s">
        <v>354</v>
      </c>
      <c r="I2215" t="s">
        <v>355</v>
      </c>
      <c r="J2215" t="s">
        <v>265</v>
      </c>
      <c r="K2215" t="s">
        <v>8610</v>
      </c>
      <c r="L2215" t="s">
        <v>266</v>
      </c>
      <c r="M2215" t="s">
        <v>267</v>
      </c>
      <c r="N2215" t="s">
        <v>267</v>
      </c>
      <c r="O2215" t="s">
        <v>267</v>
      </c>
      <c r="P2215">
        <v>0</v>
      </c>
      <c r="Q2215">
        <v>0</v>
      </c>
      <c r="R2215">
        <v>1</v>
      </c>
      <c r="S2215" t="s">
        <v>267</v>
      </c>
      <c r="T2215" t="s">
        <v>267</v>
      </c>
      <c r="U2215" t="s">
        <v>8611</v>
      </c>
      <c r="V2215" t="b">
        <v>0</v>
      </c>
      <c r="W2215" t="s">
        <v>265</v>
      </c>
      <c r="X2215">
        <v>0</v>
      </c>
      <c r="Y2215" t="s">
        <v>265</v>
      </c>
      <c r="Z2215" t="s">
        <v>265</v>
      </c>
      <c r="AA2215" t="s">
        <v>265</v>
      </c>
      <c r="AB2215" t="s">
        <v>265</v>
      </c>
      <c r="AC2215" t="s">
        <v>265</v>
      </c>
      <c r="AD2215" t="s">
        <v>265</v>
      </c>
      <c r="AE2215" t="s">
        <v>265</v>
      </c>
      <c r="AF2215" t="s">
        <v>267</v>
      </c>
      <c r="AG2215" t="s">
        <v>265</v>
      </c>
      <c r="AH2215" t="s">
        <v>265</v>
      </c>
      <c r="AI2215" t="s">
        <v>265</v>
      </c>
      <c r="AJ2215" t="s">
        <v>265</v>
      </c>
      <c r="AL2215" t="str">
        <f>IF(Sudan_News12[[#This Row],[relevancy_classification_english]]="Relevant","مناسب",IF(Sudan_News12[[#This Row],[relevancy_classification_english]]="Relevant","عَرَضِيّ",""))</f>
        <v/>
      </c>
      <c r="AN2215" t="str">
        <f>IF(Sudan_News12[[#This Row],[sentiment_analysis_english]]="Negative","سلبي",IF(Sudan_News12[[#This Row],[sentiment_analysis_english]]="Neutral","حيادي",IF(Sudan_News12[[#This Row],[sentiment_analysis_english]]="Positive","إيجابي","")))</f>
        <v/>
      </c>
      <c r="AO2215" t="e">
        <f>INDEX(TextClassificationList[],MATCH(Sudan_News12[[#This Row],[text_classification_arabic]],TextClassificationList[text_classification_arabic],0),1)</f>
        <v>#N/A</v>
      </c>
      <c r="AQ2215" t="e">
        <f>INDEX(TextClassificationList[],MATCH(Sudan_News12[[#This Row],[text_classification_arabic2]],TextClassificationList[text_classification_arabic],0),1)</f>
        <v>#N/A</v>
      </c>
      <c r="AS2215" t="e">
        <f>INDEX(TextClassificationList[],MATCH(Sudan_News12[[#This Row],[text_classification_arabic3]],TextClassificationList[text_classification_arabic],0),1)</f>
        <v>#N/A</v>
      </c>
      <c r="AU2215" t="e">
        <f>INDEX(TextClassificationList[],MATCH(Sudan_News12[[#This Row],[text_classification_arabic4]],TextClassificationList[text_classification_arabic],0),1)</f>
        <v>#N/A</v>
      </c>
      <c r="AW2215" t="e">
        <f>INDEX(TextClassificationList[],MATCH(Sudan_News12[[#This Row],[text_classification_arabic5]],TextClassificationList[text_classification_arabic],0),1)</f>
        <v>#N/A</v>
      </c>
    </row>
    <row r="2216" spans="1:49" x14ac:dyDescent="0.2">
      <c r="A2216">
        <v>1.3272225603633398E+18</v>
      </c>
      <c r="B2216">
        <v>1.3272225603633398E+18</v>
      </c>
      <c r="C2216" t="s">
        <v>8612</v>
      </c>
      <c r="D2216" s="1">
        <v>44148</v>
      </c>
      <c r="E2216" s="2">
        <v>0.59133101851851855</v>
      </c>
      <c r="F2216">
        <v>200</v>
      </c>
      <c r="G2216">
        <v>1889611729</v>
      </c>
      <c r="H2216" t="s">
        <v>354</v>
      </c>
      <c r="I2216" t="s">
        <v>355</v>
      </c>
      <c r="J2216" t="s">
        <v>265</v>
      </c>
      <c r="K2216" t="s">
        <v>8613</v>
      </c>
      <c r="L2216" t="s">
        <v>266</v>
      </c>
      <c r="M2216" t="s">
        <v>267</v>
      </c>
      <c r="N2216" t="s">
        <v>267</v>
      </c>
      <c r="O2216" t="s">
        <v>267</v>
      </c>
      <c r="P2216">
        <v>0</v>
      </c>
      <c r="Q2216">
        <v>0</v>
      </c>
      <c r="R2216">
        <v>0</v>
      </c>
      <c r="S2216" t="s">
        <v>267</v>
      </c>
      <c r="T2216" t="s">
        <v>267</v>
      </c>
      <c r="U2216" t="s">
        <v>8614</v>
      </c>
      <c r="V2216" t="b">
        <v>0</v>
      </c>
      <c r="W2216" t="s">
        <v>265</v>
      </c>
      <c r="X2216">
        <v>0</v>
      </c>
      <c r="Y2216" t="s">
        <v>265</v>
      </c>
      <c r="Z2216" t="s">
        <v>265</v>
      </c>
      <c r="AA2216" t="s">
        <v>265</v>
      </c>
      <c r="AB2216" t="s">
        <v>265</v>
      </c>
      <c r="AC2216" t="s">
        <v>265</v>
      </c>
      <c r="AD2216" t="s">
        <v>265</v>
      </c>
      <c r="AE2216" t="s">
        <v>265</v>
      </c>
      <c r="AF2216" t="s">
        <v>267</v>
      </c>
      <c r="AG2216" t="s">
        <v>265</v>
      </c>
      <c r="AH2216" t="s">
        <v>265</v>
      </c>
      <c r="AI2216" t="s">
        <v>265</v>
      </c>
      <c r="AJ2216" t="s">
        <v>265</v>
      </c>
      <c r="AL2216" t="str">
        <f>IF(Sudan_News12[[#This Row],[relevancy_classification_english]]="Relevant","مناسب",IF(Sudan_News12[[#This Row],[relevancy_classification_english]]="Relevant","عَرَضِيّ",""))</f>
        <v/>
      </c>
      <c r="AN2216" t="str">
        <f>IF(Sudan_News12[[#This Row],[sentiment_analysis_english]]="Negative","سلبي",IF(Sudan_News12[[#This Row],[sentiment_analysis_english]]="Neutral","حيادي",IF(Sudan_News12[[#This Row],[sentiment_analysis_english]]="Positive","إيجابي","")))</f>
        <v/>
      </c>
      <c r="AO2216" t="e">
        <f>INDEX(TextClassificationList[],MATCH(Sudan_News12[[#This Row],[text_classification_arabic]],TextClassificationList[text_classification_arabic],0),1)</f>
        <v>#N/A</v>
      </c>
      <c r="AQ2216" t="e">
        <f>INDEX(TextClassificationList[],MATCH(Sudan_News12[[#This Row],[text_classification_arabic2]],TextClassificationList[text_classification_arabic],0),1)</f>
        <v>#N/A</v>
      </c>
      <c r="AS2216" t="e">
        <f>INDEX(TextClassificationList[],MATCH(Sudan_News12[[#This Row],[text_classification_arabic3]],TextClassificationList[text_classification_arabic],0),1)</f>
        <v>#N/A</v>
      </c>
      <c r="AU2216" t="e">
        <f>INDEX(TextClassificationList[],MATCH(Sudan_News12[[#This Row],[text_classification_arabic4]],TextClassificationList[text_classification_arabic],0),1)</f>
        <v>#N/A</v>
      </c>
      <c r="AW2216" t="e">
        <f>INDEX(TextClassificationList[],MATCH(Sudan_News12[[#This Row],[text_classification_arabic5]],TextClassificationList[text_classification_arabic],0),1)</f>
        <v>#N/A</v>
      </c>
    </row>
    <row r="2217" spans="1:49" x14ac:dyDescent="0.2">
      <c r="A2217">
        <v>1.327124819608023E+18</v>
      </c>
      <c r="B2217">
        <v>1.327124819608023E+18</v>
      </c>
      <c r="C2217" t="s">
        <v>8615</v>
      </c>
      <c r="D2217" s="1">
        <v>44148</v>
      </c>
      <c r="E2217" s="2">
        <v>0.32162037037037039</v>
      </c>
      <c r="F2217">
        <v>200</v>
      </c>
      <c r="G2217">
        <v>1889611729</v>
      </c>
      <c r="H2217" t="s">
        <v>354</v>
      </c>
      <c r="I2217" t="s">
        <v>355</v>
      </c>
      <c r="J2217" t="s">
        <v>265</v>
      </c>
      <c r="K2217" t="s">
        <v>8616</v>
      </c>
      <c r="L2217" t="s">
        <v>266</v>
      </c>
      <c r="M2217" t="s">
        <v>267</v>
      </c>
      <c r="N2217" t="s">
        <v>267</v>
      </c>
      <c r="O2217" t="s">
        <v>267</v>
      </c>
      <c r="P2217">
        <v>0</v>
      </c>
      <c r="Q2217">
        <v>0</v>
      </c>
      <c r="R2217">
        <v>0</v>
      </c>
      <c r="S2217" t="s">
        <v>267</v>
      </c>
      <c r="T2217" t="s">
        <v>267</v>
      </c>
      <c r="U2217" t="s">
        <v>8617</v>
      </c>
      <c r="V2217" t="b">
        <v>0</v>
      </c>
      <c r="W2217" t="s">
        <v>265</v>
      </c>
      <c r="X2217">
        <v>0</v>
      </c>
      <c r="Y2217" t="s">
        <v>265</v>
      </c>
      <c r="Z2217" t="s">
        <v>265</v>
      </c>
      <c r="AA2217" t="s">
        <v>265</v>
      </c>
      <c r="AB2217" t="s">
        <v>265</v>
      </c>
      <c r="AC2217" t="s">
        <v>265</v>
      </c>
      <c r="AD2217" t="s">
        <v>265</v>
      </c>
      <c r="AE2217" t="s">
        <v>265</v>
      </c>
      <c r="AF2217" t="s">
        <v>267</v>
      </c>
      <c r="AG2217" t="s">
        <v>265</v>
      </c>
      <c r="AH2217" t="s">
        <v>265</v>
      </c>
      <c r="AI2217" t="s">
        <v>265</v>
      </c>
      <c r="AJ2217" t="s">
        <v>265</v>
      </c>
      <c r="AL2217" t="str">
        <f>IF(Sudan_News12[[#This Row],[relevancy_classification_english]]="Relevant","مناسب",IF(Sudan_News12[[#This Row],[relevancy_classification_english]]="Relevant","عَرَضِيّ",""))</f>
        <v/>
      </c>
      <c r="AN2217" t="str">
        <f>IF(Sudan_News12[[#This Row],[sentiment_analysis_english]]="Negative","سلبي",IF(Sudan_News12[[#This Row],[sentiment_analysis_english]]="Neutral","حيادي",IF(Sudan_News12[[#This Row],[sentiment_analysis_english]]="Positive","إيجابي","")))</f>
        <v/>
      </c>
      <c r="AO2217" t="e">
        <f>INDEX(TextClassificationList[],MATCH(Sudan_News12[[#This Row],[text_classification_arabic]],TextClassificationList[text_classification_arabic],0),1)</f>
        <v>#N/A</v>
      </c>
      <c r="AQ2217" t="e">
        <f>INDEX(TextClassificationList[],MATCH(Sudan_News12[[#This Row],[text_classification_arabic2]],TextClassificationList[text_classification_arabic],0),1)</f>
        <v>#N/A</v>
      </c>
      <c r="AS2217" t="e">
        <f>INDEX(TextClassificationList[],MATCH(Sudan_News12[[#This Row],[text_classification_arabic3]],TextClassificationList[text_classification_arabic],0),1)</f>
        <v>#N/A</v>
      </c>
      <c r="AU2217" t="e">
        <f>INDEX(TextClassificationList[],MATCH(Sudan_News12[[#This Row],[text_classification_arabic4]],TextClassificationList[text_classification_arabic],0),1)</f>
        <v>#N/A</v>
      </c>
      <c r="AW2217" t="e">
        <f>INDEX(TextClassificationList[],MATCH(Sudan_News12[[#This Row],[text_classification_arabic5]],TextClassificationList[text_classification_arabic],0),1)</f>
        <v>#N/A</v>
      </c>
    </row>
    <row r="2218" spans="1:49" x14ac:dyDescent="0.2">
      <c r="A2218">
        <v>1.327124502820565E+18</v>
      </c>
      <c r="B2218">
        <v>1.327124502820565E+18</v>
      </c>
      <c r="C2218" t="s">
        <v>8618</v>
      </c>
      <c r="D2218" s="1">
        <v>44148</v>
      </c>
      <c r="E2218" s="2">
        <v>0.32074074074074072</v>
      </c>
      <c r="F2218">
        <v>200</v>
      </c>
      <c r="G2218">
        <v>1889611729</v>
      </c>
      <c r="H2218" t="s">
        <v>354</v>
      </c>
      <c r="I2218" t="s">
        <v>355</v>
      </c>
      <c r="J2218" t="s">
        <v>265</v>
      </c>
      <c r="K2218" t="s">
        <v>8619</v>
      </c>
      <c r="L2218" t="s">
        <v>266</v>
      </c>
      <c r="M2218" t="s">
        <v>267</v>
      </c>
      <c r="N2218" t="s">
        <v>267</v>
      </c>
      <c r="O2218" t="s">
        <v>267</v>
      </c>
      <c r="P2218">
        <v>0</v>
      </c>
      <c r="Q2218">
        <v>0</v>
      </c>
      <c r="R2218">
        <v>1</v>
      </c>
      <c r="S2218" t="s">
        <v>267</v>
      </c>
      <c r="T2218" t="s">
        <v>267</v>
      </c>
      <c r="U2218" t="s">
        <v>8620</v>
      </c>
      <c r="V2218" t="b">
        <v>0</v>
      </c>
      <c r="W2218" t="s">
        <v>265</v>
      </c>
      <c r="X2218">
        <v>0</v>
      </c>
      <c r="Y2218" t="s">
        <v>265</v>
      </c>
      <c r="Z2218" t="s">
        <v>265</v>
      </c>
      <c r="AA2218" t="s">
        <v>265</v>
      </c>
      <c r="AB2218" t="s">
        <v>265</v>
      </c>
      <c r="AC2218" t="s">
        <v>265</v>
      </c>
      <c r="AD2218" t="s">
        <v>265</v>
      </c>
      <c r="AE2218" t="s">
        <v>265</v>
      </c>
      <c r="AF2218" t="s">
        <v>267</v>
      </c>
      <c r="AG2218" t="s">
        <v>265</v>
      </c>
      <c r="AH2218" t="s">
        <v>265</v>
      </c>
      <c r="AI2218" t="s">
        <v>265</v>
      </c>
      <c r="AJ2218" t="s">
        <v>265</v>
      </c>
      <c r="AL2218" t="str">
        <f>IF(Sudan_News12[[#This Row],[relevancy_classification_english]]="Relevant","مناسب",IF(Sudan_News12[[#This Row],[relevancy_classification_english]]="Relevant","عَرَضِيّ",""))</f>
        <v/>
      </c>
      <c r="AN2218" t="str">
        <f>IF(Sudan_News12[[#This Row],[sentiment_analysis_english]]="Negative","سلبي",IF(Sudan_News12[[#This Row],[sentiment_analysis_english]]="Neutral","حيادي",IF(Sudan_News12[[#This Row],[sentiment_analysis_english]]="Positive","إيجابي","")))</f>
        <v/>
      </c>
      <c r="AO2218" t="e">
        <f>INDEX(TextClassificationList[],MATCH(Sudan_News12[[#This Row],[text_classification_arabic]],TextClassificationList[text_classification_arabic],0),1)</f>
        <v>#N/A</v>
      </c>
      <c r="AQ2218" t="e">
        <f>INDEX(TextClassificationList[],MATCH(Sudan_News12[[#This Row],[text_classification_arabic2]],TextClassificationList[text_classification_arabic],0),1)</f>
        <v>#N/A</v>
      </c>
      <c r="AS2218" t="e">
        <f>INDEX(TextClassificationList[],MATCH(Sudan_News12[[#This Row],[text_classification_arabic3]],TextClassificationList[text_classification_arabic],0),1)</f>
        <v>#N/A</v>
      </c>
      <c r="AU2218" t="e">
        <f>INDEX(TextClassificationList[],MATCH(Sudan_News12[[#This Row],[text_classification_arabic4]],TextClassificationList[text_classification_arabic],0),1)</f>
        <v>#N/A</v>
      </c>
      <c r="AW2218" t="e">
        <f>INDEX(TextClassificationList[],MATCH(Sudan_News12[[#This Row],[text_classification_arabic5]],TextClassificationList[text_classification_arabic],0),1)</f>
        <v>#N/A</v>
      </c>
    </row>
    <row r="2219" spans="1:49" x14ac:dyDescent="0.2">
      <c r="A2219">
        <v>1.3259225553336525E+18</v>
      </c>
      <c r="B2219">
        <v>1.3259225553336525E+18</v>
      </c>
      <c r="C2219" t="s">
        <v>8621</v>
      </c>
      <c r="D2219" s="1">
        <v>44145</v>
      </c>
      <c r="E2219" s="2">
        <v>4.0046296296296297E-3</v>
      </c>
      <c r="F2219">
        <v>200</v>
      </c>
      <c r="G2219">
        <v>1889611729</v>
      </c>
      <c r="H2219" t="s">
        <v>354</v>
      </c>
      <c r="I2219" t="s">
        <v>355</v>
      </c>
      <c r="J2219" t="s">
        <v>265</v>
      </c>
      <c r="K2219" t="s">
        <v>8622</v>
      </c>
      <c r="L2219" t="s">
        <v>266</v>
      </c>
      <c r="M2219" t="s">
        <v>267</v>
      </c>
      <c r="N2219" t="s">
        <v>267</v>
      </c>
      <c r="O2219" t="s">
        <v>267</v>
      </c>
      <c r="P2219">
        <v>0</v>
      </c>
      <c r="Q2219">
        <v>0</v>
      </c>
      <c r="R2219">
        <v>3</v>
      </c>
      <c r="S2219" t="s">
        <v>267</v>
      </c>
      <c r="T2219" t="s">
        <v>267</v>
      </c>
      <c r="U2219" t="s">
        <v>8623</v>
      </c>
      <c r="V2219" t="b">
        <v>0</v>
      </c>
      <c r="W2219" t="s">
        <v>265</v>
      </c>
      <c r="X2219">
        <v>0</v>
      </c>
      <c r="Y2219" t="s">
        <v>265</v>
      </c>
      <c r="Z2219" t="s">
        <v>265</v>
      </c>
      <c r="AA2219" t="s">
        <v>265</v>
      </c>
      <c r="AB2219" t="s">
        <v>265</v>
      </c>
      <c r="AC2219" t="s">
        <v>265</v>
      </c>
      <c r="AD2219" t="s">
        <v>265</v>
      </c>
      <c r="AE2219" t="s">
        <v>265</v>
      </c>
      <c r="AF2219" t="s">
        <v>267</v>
      </c>
      <c r="AG2219" t="s">
        <v>265</v>
      </c>
      <c r="AH2219" t="s">
        <v>265</v>
      </c>
      <c r="AI2219" t="s">
        <v>265</v>
      </c>
      <c r="AJ2219" t="s">
        <v>265</v>
      </c>
      <c r="AL2219" t="str">
        <f>IF(Sudan_News12[[#This Row],[relevancy_classification_english]]="Relevant","مناسب",IF(Sudan_News12[[#This Row],[relevancy_classification_english]]="Relevant","عَرَضِيّ",""))</f>
        <v/>
      </c>
      <c r="AN2219" t="str">
        <f>IF(Sudan_News12[[#This Row],[sentiment_analysis_english]]="Negative","سلبي",IF(Sudan_News12[[#This Row],[sentiment_analysis_english]]="Neutral","حيادي",IF(Sudan_News12[[#This Row],[sentiment_analysis_english]]="Positive","إيجابي","")))</f>
        <v/>
      </c>
      <c r="AO2219" t="e">
        <f>INDEX(TextClassificationList[],MATCH(Sudan_News12[[#This Row],[text_classification_arabic]],TextClassificationList[text_classification_arabic],0),1)</f>
        <v>#N/A</v>
      </c>
      <c r="AQ2219" t="e">
        <f>INDEX(TextClassificationList[],MATCH(Sudan_News12[[#This Row],[text_classification_arabic2]],TextClassificationList[text_classification_arabic],0),1)</f>
        <v>#N/A</v>
      </c>
      <c r="AS2219" t="e">
        <f>INDEX(TextClassificationList[],MATCH(Sudan_News12[[#This Row],[text_classification_arabic3]],TextClassificationList[text_classification_arabic],0),1)</f>
        <v>#N/A</v>
      </c>
      <c r="AU2219" t="e">
        <f>INDEX(TextClassificationList[],MATCH(Sudan_News12[[#This Row],[text_classification_arabic4]],TextClassificationList[text_classification_arabic],0),1)</f>
        <v>#N/A</v>
      </c>
      <c r="AW2219" t="e">
        <f>INDEX(TextClassificationList[],MATCH(Sudan_News12[[#This Row],[text_classification_arabic5]],TextClassificationList[text_classification_arabic],0),1)</f>
        <v>#N/A</v>
      </c>
    </row>
    <row r="2220" spans="1:49" x14ac:dyDescent="0.2">
      <c r="A2220">
        <v>1.3259222893182935E+18</v>
      </c>
      <c r="B2220">
        <v>1.3259222893182935E+18</v>
      </c>
      <c r="C2220" t="s">
        <v>8624</v>
      </c>
      <c r="D2220" s="1">
        <v>44145</v>
      </c>
      <c r="E2220" s="2">
        <v>3.2638888888888891E-3</v>
      </c>
      <c r="F2220">
        <v>200</v>
      </c>
      <c r="G2220">
        <v>1889611729</v>
      </c>
      <c r="H2220" t="s">
        <v>354</v>
      </c>
      <c r="I2220" t="s">
        <v>355</v>
      </c>
      <c r="J2220" t="s">
        <v>265</v>
      </c>
      <c r="K2220" t="s">
        <v>8625</v>
      </c>
      <c r="L2220" t="s">
        <v>266</v>
      </c>
      <c r="M2220" t="s">
        <v>267</v>
      </c>
      <c r="N2220" t="s">
        <v>267</v>
      </c>
      <c r="O2220" t="s">
        <v>8626</v>
      </c>
      <c r="P2220">
        <v>0</v>
      </c>
      <c r="Q2220">
        <v>0</v>
      </c>
      <c r="R2220">
        <v>2</v>
      </c>
      <c r="S2220" t="s">
        <v>267</v>
      </c>
      <c r="T2220" t="s">
        <v>267</v>
      </c>
      <c r="U2220" t="s">
        <v>8627</v>
      </c>
      <c r="V2220" t="b">
        <v>0</v>
      </c>
      <c r="W2220" t="s">
        <v>265</v>
      </c>
      <c r="X2220">
        <v>1</v>
      </c>
      <c r="Y2220" t="s">
        <v>8628</v>
      </c>
      <c r="Z2220" t="s">
        <v>265</v>
      </c>
      <c r="AA2220" t="s">
        <v>265</v>
      </c>
      <c r="AB2220" t="s">
        <v>265</v>
      </c>
      <c r="AC2220" t="s">
        <v>265</v>
      </c>
      <c r="AD2220" t="s">
        <v>265</v>
      </c>
      <c r="AE2220" t="s">
        <v>265</v>
      </c>
      <c r="AF2220" t="s">
        <v>267</v>
      </c>
      <c r="AG2220" t="s">
        <v>265</v>
      </c>
      <c r="AH2220" t="s">
        <v>265</v>
      </c>
      <c r="AI2220" t="s">
        <v>265</v>
      </c>
      <c r="AJ2220" t="s">
        <v>265</v>
      </c>
      <c r="AL2220" t="str">
        <f>IF(Sudan_News12[[#This Row],[relevancy_classification_english]]="Relevant","مناسب",IF(Sudan_News12[[#This Row],[relevancy_classification_english]]="Relevant","عَرَضِيّ",""))</f>
        <v/>
      </c>
      <c r="AN2220" t="str">
        <f>IF(Sudan_News12[[#This Row],[sentiment_analysis_english]]="Negative","سلبي",IF(Sudan_News12[[#This Row],[sentiment_analysis_english]]="Neutral","حيادي",IF(Sudan_News12[[#This Row],[sentiment_analysis_english]]="Positive","إيجابي","")))</f>
        <v/>
      </c>
      <c r="AO2220" t="e">
        <f>INDEX(TextClassificationList[],MATCH(Sudan_News12[[#This Row],[text_classification_arabic]],TextClassificationList[text_classification_arabic],0),1)</f>
        <v>#N/A</v>
      </c>
      <c r="AQ2220" t="e">
        <f>INDEX(TextClassificationList[],MATCH(Sudan_News12[[#This Row],[text_classification_arabic2]],TextClassificationList[text_classification_arabic],0),1)</f>
        <v>#N/A</v>
      </c>
      <c r="AS2220" t="e">
        <f>INDEX(TextClassificationList[],MATCH(Sudan_News12[[#This Row],[text_classification_arabic3]],TextClassificationList[text_classification_arabic],0),1)</f>
        <v>#N/A</v>
      </c>
      <c r="AU2220" t="e">
        <f>INDEX(TextClassificationList[],MATCH(Sudan_News12[[#This Row],[text_classification_arabic4]],TextClassificationList[text_classification_arabic],0),1)</f>
        <v>#N/A</v>
      </c>
      <c r="AW2220" t="e">
        <f>INDEX(TextClassificationList[],MATCH(Sudan_News12[[#This Row],[text_classification_arabic5]],TextClassificationList[text_classification_arabic],0),1)</f>
        <v>#N/A</v>
      </c>
    </row>
    <row r="2221" spans="1:49" x14ac:dyDescent="0.2">
      <c r="A2221">
        <v>1.325888102771159E+18</v>
      </c>
      <c r="B2221">
        <v>1.325888102771159E+18</v>
      </c>
      <c r="C2221" t="s">
        <v>8629</v>
      </c>
      <c r="D2221" s="1">
        <v>44144</v>
      </c>
      <c r="E2221" s="2">
        <v>0.90893518518518523</v>
      </c>
      <c r="F2221">
        <v>200</v>
      </c>
      <c r="G2221">
        <v>1889611729</v>
      </c>
      <c r="H2221" t="s">
        <v>354</v>
      </c>
      <c r="I2221" t="s">
        <v>355</v>
      </c>
      <c r="J2221" t="s">
        <v>265</v>
      </c>
      <c r="K2221" t="s">
        <v>8630</v>
      </c>
      <c r="L2221" t="s">
        <v>266</v>
      </c>
      <c r="M2221" t="s">
        <v>267</v>
      </c>
      <c r="N2221" t="s">
        <v>267</v>
      </c>
      <c r="O2221" t="s">
        <v>267</v>
      </c>
      <c r="P2221">
        <v>0</v>
      </c>
      <c r="Q2221">
        <v>0</v>
      </c>
      <c r="R2221">
        <v>1</v>
      </c>
      <c r="S2221" t="s">
        <v>8631</v>
      </c>
      <c r="T2221" t="s">
        <v>267</v>
      </c>
      <c r="U2221" t="s">
        <v>8632</v>
      </c>
      <c r="V2221" t="b">
        <v>0</v>
      </c>
      <c r="W2221" t="s">
        <v>265</v>
      </c>
      <c r="X2221">
        <v>0</v>
      </c>
      <c r="Y2221" t="s">
        <v>265</v>
      </c>
      <c r="Z2221" t="s">
        <v>265</v>
      </c>
      <c r="AA2221" t="s">
        <v>265</v>
      </c>
      <c r="AB2221" t="s">
        <v>265</v>
      </c>
      <c r="AC2221" t="s">
        <v>265</v>
      </c>
      <c r="AD2221" t="s">
        <v>265</v>
      </c>
      <c r="AE2221" t="s">
        <v>265</v>
      </c>
      <c r="AF2221" t="s">
        <v>267</v>
      </c>
      <c r="AG2221" t="s">
        <v>265</v>
      </c>
      <c r="AH2221" t="s">
        <v>265</v>
      </c>
      <c r="AI2221" t="s">
        <v>265</v>
      </c>
      <c r="AJ2221" t="s">
        <v>265</v>
      </c>
      <c r="AL2221" t="str">
        <f>IF(Sudan_News12[[#This Row],[relevancy_classification_english]]="Relevant","مناسب",IF(Sudan_News12[[#This Row],[relevancy_classification_english]]="Relevant","عَرَضِيّ",""))</f>
        <v/>
      </c>
      <c r="AN2221" t="str">
        <f>IF(Sudan_News12[[#This Row],[sentiment_analysis_english]]="Negative","سلبي",IF(Sudan_News12[[#This Row],[sentiment_analysis_english]]="Neutral","حيادي",IF(Sudan_News12[[#This Row],[sentiment_analysis_english]]="Positive","إيجابي","")))</f>
        <v/>
      </c>
      <c r="AO2221" t="e">
        <f>INDEX(TextClassificationList[],MATCH(Sudan_News12[[#This Row],[text_classification_arabic]],TextClassificationList[text_classification_arabic],0),1)</f>
        <v>#N/A</v>
      </c>
      <c r="AQ2221" t="e">
        <f>INDEX(TextClassificationList[],MATCH(Sudan_News12[[#This Row],[text_classification_arabic2]],TextClassificationList[text_classification_arabic],0),1)</f>
        <v>#N/A</v>
      </c>
      <c r="AS2221" t="e">
        <f>INDEX(TextClassificationList[],MATCH(Sudan_News12[[#This Row],[text_classification_arabic3]],TextClassificationList[text_classification_arabic],0),1)</f>
        <v>#N/A</v>
      </c>
      <c r="AU2221" t="e">
        <f>INDEX(TextClassificationList[],MATCH(Sudan_News12[[#This Row],[text_classification_arabic4]],TextClassificationList[text_classification_arabic],0),1)</f>
        <v>#N/A</v>
      </c>
      <c r="AW2221" t="e">
        <f>INDEX(TextClassificationList[],MATCH(Sudan_News12[[#This Row],[text_classification_arabic5]],TextClassificationList[text_classification_arabic],0),1)</f>
        <v>#N/A</v>
      </c>
    </row>
    <row r="2222" spans="1:49" x14ac:dyDescent="0.2">
      <c r="A2222">
        <v>1.3255217309836452E+18</v>
      </c>
      <c r="B2222">
        <v>1.3255217309836452E+18</v>
      </c>
      <c r="C2222" t="s">
        <v>8633</v>
      </c>
      <c r="D2222" s="1">
        <v>44143</v>
      </c>
      <c r="E2222" s="2">
        <v>0.89793981481481477</v>
      </c>
      <c r="F2222">
        <v>200</v>
      </c>
      <c r="G2222">
        <v>1889611729</v>
      </c>
      <c r="H2222" t="s">
        <v>354</v>
      </c>
      <c r="I2222" t="s">
        <v>355</v>
      </c>
      <c r="J2222" t="s">
        <v>265</v>
      </c>
      <c r="K2222" t="s">
        <v>8634</v>
      </c>
      <c r="L2222" t="s">
        <v>266</v>
      </c>
      <c r="M2222" t="s">
        <v>267</v>
      </c>
      <c r="N2222" t="s">
        <v>267</v>
      </c>
      <c r="O2222" t="s">
        <v>267</v>
      </c>
      <c r="P2222">
        <v>0</v>
      </c>
      <c r="Q2222">
        <v>0</v>
      </c>
      <c r="R2222">
        <v>0</v>
      </c>
      <c r="S2222" t="s">
        <v>267</v>
      </c>
      <c r="T2222" t="s">
        <v>267</v>
      </c>
      <c r="U2222" t="s">
        <v>8635</v>
      </c>
      <c r="V2222" t="b">
        <v>0</v>
      </c>
      <c r="W2222" t="s">
        <v>265</v>
      </c>
      <c r="X2222">
        <v>0</v>
      </c>
      <c r="Y2222" t="s">
        <v>265</v>
      </c>
      <c r="Z2222" t="s">
        <v>265</v>
      </c>
      <c r="AA2222" t="s">
        <v>265</v>
      </c>
      <c r="AB2222" t="s">
        <v>265</v>
      </c>
      <c r="AC2222" t="s">
        <v>265</v>
      </c>
      <c r="AD2222" t="s">
        <v>265</v>
      </c>
      <c r="AE2222" t="s">
        <v>265</v>
      </c>
      <c r="AF2222" t="s">
        <v>267</v>
      </c>
      <c r="AG2222" t="s">
        <v>265</v>
      </c>
      <c r="AH2222" t="s">
        <v>265</v>
      </c>
      <c r="AI2222" t="s">
        <v>265</v>
      </c>
      <c r="AJ2222" t="s">
        <v>265</v>
      </c>
      <c r="AL2222" t="str">
        <f>IF(Sudan_News12[[#This Row],[relevancy_classification_english]]="Relevant","مناسب",IF(Sudan_News12[[#This Row],[relevancy_classification_english]]="Relevant","عَرَضِيّ",""))</f>
        <v/>
      </c>
      <c r="AN2222" t="str">
        <f>IF(Sudan_News12[[#This Row],[sentiment_analysis_english]]="Negative","سلبي",IF(Sudan_News12[[#This Row],[sentiment_analysis_english]]="Neutral","حيادي",IF(Sudan_News12[[#This Row],[sentiment_analysis_english]]="Positive","إيجابي","")))</f>
        <v/>
      </c>
      <c r="AO2222" t="e">
        <f>INDEX(TextClassificationList[],MATCH(Sudan_News12[[#This Row],[text_classification_arabic]],TextClassificationList[text_classification_arabic],0),1)</f>
        <v>#N/A</v>
      </c>
      <c r="AQ2222" t="e">
        <f>INDEX(TextClassificationList[],MATCH(Sudan_News12[[#This Row],[text_classification_arabic2]],TextClassificationList[text_classification_arabic],0),1)</f>
        <v>#N/A</v>
      </c>
      <c r="AS2222" t="e">
        <f>INDEX(TextClassificationList[],MATCH(Sudan_News12[[#This Row],[text_classification_arabic3]],TextClassificationList[text_classification_arabic],0),1)</f>
        <v>#N/A</v>
      </c>
      <c r="AU2222" t="e">
        <f>INDEX(TextClassificationList[],MATCH(Sudan_News12[[#This Row],[text_classification_arabic4]],TextClassificationList[text_classification_arabic],0),1)</f>
        <v>#N/A</v>
      </c>
      <c r="AW2222" t="e">
        <f>INDEX(TextClassificationList[],MATCH(Sudan_News12[[#This Row],[text_classification_arabic5]],TextClassificationList[text_classification_arabic],0),1)</f>
        <v>#N/A</v>
      </c>
    </row>
    <row r="2223" spans="1:49" x14ac:dyDescent="0.2">
      <c r="A2223">
        <v>1.3254684238628168E+18</v>
      </c>
      <c r="B2223">
        <v>1.3254684238628168E+18</v>
      </c>
      <c r="C2223" t="s">
        <v>8636</v>
      </c>
      <c r="D2223" s="1">
        <v>44143</v>
      </c>
      <c r="E2223" s="2">
        <v>0.75083333333333335</v>
      </c>
      <c r="F2223">
        <v>200</v>
      </c>
      <c r="G2223">
        <v>1889611729</v>
      </c>
      <c r="H2223" t="s">
        <v>354</v>
      </c>
      <c r="I2223" t="s">
        <v>355</v>
      </c>
      <c r="J2223" t="s">
        <v>265</v>
      </c>
      <c r="K2223" t="s">
        <v>8637</v>
      </c>
      <c r="L2223" t="s">
        <v>266</v>
      </c>
      <c r="M2223" t="s">
        <v>267</v>
      </c>
      <c r="N2223" t="s">
        <v>267</v>
      </c>
      <c r="O2223" t="s">
        <v>267</v>
      </c>
      <c r="P2223">
        <v>1</v>
      </c>
      <c r="Q2223">
        <v>1</v>
      </c>
      <c r="R2223">
        <v>3</v>
      </c>
      <c r="S2223" t="s">
        <v>267</v>
      </c>
      <c r="T2223" t="s">
        <v>267</v>
      </c>
      <c r="U2223" t="s">
        <v>8638</v>
      </c>
      <c r="V2223" t="b">
        <v>0</v>
      </c>
      <c r="W2223" t="s">
        <v>265</v>
      </c>
      <c r="X2223">
        <v>0</v>
      </c>
      <c r="Y2223" t="s">
        <v>265</v>
      </c>
      <c r="Z2223" t="s">
        <v>265</v>
      </c>
      <c r="AA2223" t="s">
        <v>265</v>
      </c>
      <c r="AB2223" t="s">
        <v>265</v>
      </c>
      <c r="AC2223" t="s">
        <v>265</v>
      </c>
      <c r="AD2223" t="s">
        <v>265</v>
      </c>
      <c r="AE2223" t="s">
        <v>265</v>
      </c>
      <c r="AF2223" t="s">
        <v>267</v>
      </c>
      <c r="AG2223" t="s">
        <v>265</v>
      </c>
      <c r="AH2223" t="s">
        <v>265</v>
      </c>
      <c r="AI2223" t="s">
        <v>265</v>
      </c>
      <c r="AJ2223" t="s">
        <v>265</v>
      </c>
      <c r="AL2223" t="str">
        <f>IF(Sudan_News12[[#This Row],[relevancy_classification_english]]="Relevant","مناسب",IF(Sudan_News12[[#This Row],[relevancy_classification_english]]="Relevant","عَرَضِيّ",""))</f>
        <v/>
      </c>
      <c r="AN2223" t="str">
        <f>IF(Sudan_News12[[#This Row],[sentiment_analysis_english]]="Negative","سلبي",IF(Sudan_News12[[#This Row],[sentiment_analysis_english]]="Neutral","حيادي",IF(Sudan_News12[[#This Row],[sentiment_analysis_english]]="Positive","إيجابي","")))</f>
        <v/>
      </c>
      <c r="AO2223" t="e">
        <f>INDEX(TextClassificationList[],MATCH(Sudan_News12[[#This Row],[text_classification_arabic]],TextClassificationList[text_classification_arabic],0),1)</f>
        <v>#N/A</v>
      </c>
      <c r="AQ2223" t="e">
        <f>INDEX(TextClassificationList[],MATCH(Sudan_News12[[#This Row],[text_classification_arabic2]],TextClassificationList[text_classification_arabic],0),1)</f>
        <v>#N/A</v>
      </c>
      <c r="AS2223" t="e">
        <f>INDEX(TextClassificationList[],MATCH(Sudan_News12[[#This Row],[text_classification_arabic3]],TextClassificationList[text_classification_arabic],0),1)</f>
        <v>#N/A</v>
      </c>
      <c r="AU2223" t="e">
        <f>INDEX(TextClassificationList[],MATCH(Sudan_News12[[#This Row],[text_classification_arabic4]],TextClassificationList[text_classification_arabic],0),1)</f>
        <v>#N/A</v>
      </c>
      <c r="AW2223" t="e">
        <f>INDEX(TextClassificationList[],MATCH(Sudan_News12[[#This Row],[text_classification_arabic5]],TextClassificationList[text_classification_arabic],0),1)</f>
        <v>#N/A</v>
      </c>
    </row>
    <row r="2224" spans="1:49" x14ac:dyDescent="0.2">
      <c r="A2224">
        <v>1.3254506666728776E+18</v>
      </c>
      <c r="B2224">
        <v>1.3254506666728776E+18</v>
      </c>
      <c r="C2224" t="s">
        <v>8639</v>
      </c>
      <c r="D2224" s="1">
        <v>44143</v>
      </c>
      <c r="E2224" s="2">
        <v>0.7018402777777778</v>
      </c>
      <c r="F2224">
        <v>200</v>
      </c>
      <c r="G2224">
        <v>1889611729</v>
      </c>
      <c r="H2224" t="s">
        <v>354</v>
      </c>
      <c r="I2224" t="s">
        <v>355</v>
      </c>
      <c r="J2224" t="s">
        <v>265</v>
      </c>
      <c r="K2224" t="s">
        <v>8640</v>
      </c>
      <c r="L2224" t="s">
        <v>266</v>
      </c>
      <c r="M2224" t="s">
        <v>267</v>
      </c>
      <c r="N2224" t="s">
        <v>267</v>
      </c>
      <c r="O2224" t="s">
        <v>8641</v>
      </c>
      <c r="P2224">
        <v>1</v>
      </c>
      <c r="Q2224">
        <v>0</v>
      </c>
      <c r="R2224">
        <v>4</v>
      </c>
      <c r="S2224" t="s">
        <v>267</v>
      </c>
      <c r="T2224" t="s">
        <v>267</v>
      </c>
      <c r="U2224" t="s">
        <v>8642</v>
      </c>
      <c r="V2224" t="b">
        <v>0</v>
      </c>
      <c r="W2224" t="s">
        <v>265</v>
      </c>
      <c r="X2224">
        <v>1</v>
      </c>
      <c r="Y2224" t="s">
        <v>8643</v>
      </c>
      <c r="Z2224" t="s">
        <v>265</v>
      </c>
      <c r="AA2224" t="s">
        <v>265</v>
      </c>
      <c r="AB2224" t="s">
        <v>265</v>
      </c>
      <c r="AC2224" t="s">
        <v>265</v>
      </c>
      <c r="AD2224" t="s">
        <v>265</v>
      </c>
      <c r="AE2224" t="s">
        <v>265</v>
      </c>
      <c r="AF2224" t="s">
        <v>267</v>
      </c>
      <c r="AG2224" t="s">
        <v>265</v>
      </c>
      <c r="AH2224" t="s">
        <v>265</v>
      </c>
      <c r="AI2224" t="s">
        <v>265</v>
      </c>
      <c r="AJ2224" t="s">
        <v>265</v>
      </c>
      <c r="AL2224" t="str">
        <f>IF(Sudan_News12[[#This Row],[relevancy_classification_english]]="Relevant","مناسب",IF(Sudan_News12[[#This Row],[relevancy_classification_english]]="Relevant","عَرَضِيّ",""))</f>
        <v/>
      </c>
      <c r="AN2224" t="str">
        <f>IF(Sudan_News12[[#This Row],[sentiment_analysis_english]]="Negative","سلبي",IF(Sudan_News12[[#This Row],[sentiment_analysis_english]]="Neutral","حيادي",IF(Sudan_News12[[#This Row],[sentiment_analysis_english]]="Positive","إيجابي","")))</f>
        <v/>
      </c>
      <c r="AO2224" t="e">
        <f>INDEX(TextClassificationList[],MATCH(Sudan_News12[[#This Row],[text_classification_arabic]],TextClassificationList[text_classification_arabic],0),1)</f>
        <v>#N/A</v>
      </c>
      <c r="AQ2224" t="e">
        <f>INDEX(TextClassificationList[],MATCH(Sudan_News12[[#This Row],[text_classification_arabic2]],TextClassificationList[text_classification_arabic],0),1)</f>
        <v>#N/A</v>
      </c>
      <c r="AS2224" t="e">
        <f>INDEX(TextClassificationList[],MATCH(Sudan_News12[[#This Row],[text_classification_arabic3]],TextClassificationList[text_classification_arabic],0),1)</f>
        <v>#N/A</v>
      </c>
      <c r="AU2224" t="e">
        <f>INDEX(TextClassificationList[],MATCH(Sudan_News12[[#This Row],[text_classification_arabic4]],TextClassificationList[text_classification_arabic],0),1)</f>
        <v>#N/A</v>
      </c>
      <c r="AW2224" t="e">
        <f>INDEX(TextClassificationList[],MATCH(Sudan_News12[[#This Row],[text_classification_arabic5]],TextClassificationList[text_classification_arabic],0),1)</f>
        <v>#N/A</v>
      </c>
    </row>
    <row r="2225" spans="1:49" x14ac:dyDescent="0.2">
      <c r="A2225">
        <v>1.3254501303052001E+18</v>
      </c>
      <c r="B2225">
        <v>1.3254501303052001E+18</v>
      </c>
      <c r="C2225" t="s">
        <v>8644</v>
      </c>
      <c r="D2225" s="1">
        <v>44143</v>
      </c>
      <c r="E2225" s="2">
        <v>0.70035879629629627</v>
      </c>
      <c r="F2225">
        <v>200</v>
      </c>
      <c r="G2225">
        <v>1889611729</v>
      </c>
      <c r="H2225" t="s">
        <v>354</v>
      </c>
      <c r="I2225" t="s">
        <v>355</v>
      </c>
      <c r="J2225" t="s">
        <v>265</v>
      </c>
      <c r="K2225" t="s">
        <v>8645</v>
      </c>
      <c r="L2225" t="s">
        <v>266</v>
      </c>
      <c r="M2225" t="s">
        <v>267</v>
      </c>
      <c r="N2225" t="s">
        <v>267</v>
      </c>
      <c r="O2225" t="s">
        <v>267</v>
      </c>
      <c r="P2225">
        <v>1</v>
      </c>
      <c r="Q2225">
        <v>0</v>
      </c>
      <c r="R2225">
        <v>1</v>
      </c>
      <c r="S2225" t="s">
        <v>267</v>
      </c>
      <c r="T2225" t="s">
        <v>267</v>
      </c>
      <c r="U2225" t="s">
        <v>8646</v>
      </c>
      <c r="V2225" t="b">
        <v>0</v>
      </c>
      <c r="W2225" t="s">
        <v>265</v>
      </c>
      <c r="X2225">
        <v>0</v>
      </c>
      <c r="Y2225" t="s">
        <v>265</v>
      </c>
      <c r="Z2225" t="s">
        <v>265</v>
      </c>
      <c r="AA2225" t="s">
        <v>265</v>
      </c>
      <c r="AB2225" t="s">
        <v>265</v>
      </c>
      <c r="AC2225" t="s">
        <v>265</v>
      </c>
      <c r="AD2225" t="s">
        <v>265</v>
      </c>
      <c r="AE2225" t="s">
        <v>265</v>
      </c>
      <c r="AF2225" t="s">
        <v>267</v>
      </c>
      <c r="AG2225" t="s">
        <v>265</v>
      </c>
      <c r="AH2225" t="s">
        <v>265</v>
      </c>
      <c r="AI2225" t="s">
        <v>265</v>
      </c>
      <c r="AJ2225" t="s">
        <v>265</v>
      </c>
      <c r="AL2225" t="str">
        <f>IF(Sudan_News12[[#This Row],[relevancy_classification_english]]="Relevant","مناسب",IF(Sudan_News12[[#This Row],[relevancy_classification_english]]="Relevant","عَرَضِيّ",""))</f>
        <v/>
      </c>
      <c r="AN2225" t="str">
        <f>IF(Sudan_News12[[#This Row],[sentiment_analysis_english]]="Negative","سلبي",IF(Sudan_News12[[#This Row],[sentiment_analysis_english]]="Neutral","حيادي",IF(Sudan_News12[[#This Row],[sentiment_analysis_english]]="Positive","إيجابي","")))</f>
        <v/>
      </c>
      <c r="AO2225" t="e">
        <f>INDEX(TextClassificationList[],MATCH(Sudan_News12[[#This Row],[text_classification_arabic]],TextClassificationList[text_classification_arabic],0),1)</f>
        <v>#N/A</v>
      </c>
      <c r="AQ2225" t="e">
        <f>INDEX(TextClassificationList[],MATCH(Sudan_News12[[#This Row],[text_classification_arabic2]],TextClassificationList[text_classification_arabic],0),1)</f>
        <v>#N/A</v>
      </c>
      <c r="AS2225" t="e">
        <f>INDEX(TextClassificationList[],MATCH(Sudan_News12[[#This Row],[text_classification_arabic3]],TextClassificationList[text_classification_arabic],0),1)</f>
        <v>#N/A</v>
      </c>
      <c r="AU2225" t="e">
        <f>INDEX(TextClassificationList[],MATCH(Sudan_News12[[#This Row],[text_classification_arabic4]],TextClassificationList[text_classification_arabic],0),1)</f>
        <v>#N/A</v>
      </c>
      <c r="AW2225" t="e">
        <f>INDEX(TextClassificationList[],MATCH(Sudan_News12[[#This Row],[text_classification_arabic5]],TextClassificationList[text_classification_arabic],0),1)</f>
        <v>#N/A</v>
      </c>
    </row>
    <row r="2226" spans="1:49" x14ac:dyDescent="0.2">
      <c r="A2226">
        <v>1.3254500507183268E+18</v>
      </c>
      <c r="B2226">
        <v>1.3254500507183268E+18</v>
      </c>
      <c r="C2226" t="s">
        <v>8647</v>
      </c>
      <c r="D2226" s="1">
        <v>44143</v>
      </c>
      <c r="E2226" s="2">
        <v>0.70013888888888887</v>
      </c>
      <c r="F2226">
        <v>200</v>
      </c>
      <c r="G2226">
        <v>1889611729</v>
      </c>
      <c r="H2226" t="s">
        <v>354</v>
      </c>
      <c r="I2226" t="s">
        <v>355</v>
      </c>
      <c r="J2226" t="s">
        <v>265</v>
      </c>
      <c r="K2226" t="s">
        <v>8648</v>
      </c>
      <c r="L2226" t="s">
        <v>266</v>
      </c>
      <c r="M2226" t="s">
        <v>267</v>
      </c>
      <c r="N2226" t="s">
        <v>267</v>
      </c>
      <c r="O2226" t="s">
        <v>267</v>
      </c>
      <c r="P2226">
        <v>0</v>
      </c>
      <c r="Q2226">
        <v>0</v>
      </c>
      <c r="R2226">
        <v>0</v>
      </c>
      <c r="S2226" t="s">
        <v>267</v>
      </c>
      <c r="T2226" t="s">
        <v>267</v>
      </c>
      <c r="U2226" t="s">
        <v>8649</v>
      </c>
      <c r="V2226" t="b">
        <v>0</v>
      </c>
      <c r="W2226" t="s">
        <v>265</v>
      </c>
      <c r="X2226">
        <v>0</v>
      </c>
      <c r="Y2226" t="s">
        <v>265</v>
      </c>
      <c r="Z2226" t="s">
        <v>265</v>
      </c>
      <c r="AA2226" t="s">
        <v>265</v>
      </c>
      <c r="AB2226" t="s">
        <v>265</v>
      </c>
      <c r="AC2226" t="s">
        <v>265</v>
      </c>
      <c r="AD2226" t="s">
        <v>265</v>
      </c>
      <c r="AE2226" t="s">
        <v>265</v>
      </c>
      <c r="AF2226" t="s">
        <v>267</v>
      </c>
      <c r="AG2226" t="s">
        <v>265</v>
      </c>
      <c r="AH2226" t="s">
        <v>265</v>
      </c>
      <c r="AI2226" t="s">
        <v>265</v>
      </c>
      <c r="AJ2226" t="s">
        <v>265</v>
      </c>
      <c r="AL2226" t="str">
        <f>IF(Sudan_News12[[#This Row],[relevancy_classification_english]]="Relevant","مناسب",IF(Sudan_News12[[#This Row],[relevancy_classification_english]]="Relevant","عَرَضِيّ",""))</f>
        <v/>
      </c>
      <c r="AN2226" t="str">
        <f>IF(Sudan_News12[[#This Row],[sentiment_analysis_english]]="Negative","سلبي",IF(Sudan_News12[[#This Row],[sentiment_analysis_english]]="Neutral","حيادي",IF(Sudan_News12[[#This Row],[sentiment_analysis_english]]="Positive","إيجابي","")))</f>
        <v/>
      </c>
      <c r="AO2226" t="e">
        <f>INDEX(TextClassificationList[],MATCH(Sudan_News12[[#This Row],[text_classification_arabic]],TextClassificationList[text_classification_arabic],0),1)</f>
        <v>#N/A</v>
      </c>
      <c r="AQ2226" t="e">
        <f>INDEX(TextClassificationList[],MATCH(Sudan_News12[[#This Row],[text_classification_arabic2]],TextClassificationList[text_classification_arabic],0),1)</f>
        <v>#N/A</v>
      </c>
      <c r="AS2226" t="e">
        <f>INDEX(TextClassificationList[],MATCH(Sudan_News12[[#This Row],[text_classification_arabic3]],TextClassificationList[text_classification_arabic],0),1)</f>
        <v>#N/A</v>
      </c>
      <c r="AU2226" t="e">
        <f>INDEX(TextClassificationList[],MATCH(Sudan_News12[[#This Row],[text_classification_arabic4]],TextClassificationList[text_classification_arabic],0),1)</f>
        <v>#N/A</v>
      </c>
      <c r="AW2226" t="e">
        <f>INDEX(TextClassificationList[],MATCH(Sudan_News12[[#This Row],[text_classification_arabic5]],TextClassificationList[text_classification_arabic],0),1)</f>
        <v>#N/A</v>
      </c>
    </row>
    <row r="2227" spans="1:49" x14ac:dyDescent="0.2">
      <c r="A2227">
        <v>1.3254498713363538E+18</v>
      </c>
      <c r="B2227">
        <v>1.3254498713363538E+18</v>
      </c>
      <c r="C2227" t="s">
        <v>8650</v>
      </c>
      <c r="D2227" s="1">
        <v>44143</v>
      </c>
      <c r="E2227" s="2">
        <v>0.69964120370370375</v>
      </c>
      <c r="F2227">
        <v>200</v>
      </c>
      <c r="G2227">
        <v>1889611729</v>
      </c>
      <c r="H2227" t="s">
        <v>354</v>
      </c>
      <c r="I2227" t="s">
        <v>355</v>
      </c>
      <c r="J2227" t="s">
        <v>265</v>
      </c>
      <c r="K2227" t="s">
        <v>8651</v>
      </c>
      <c r="L2227" t="s">
        <v>266</v>
      </c>
      <c r="M2227" t="s">
        <v>267</v>
      </c>
      <c r="N2227" t="s">
        <v>267</v>
      </c>
      <c r="O2227" t="s">
        <v>267</v>
      </c>
      <c r="P2227">
        <v>0</v>
      </c>
      <c r="Q2227">
        <v>0</v>
      </c>
      <c r="R2227">
        <v>0</v>
      </c>
      <c r="S2227" t="s">
        <v>267</v>
      </c>
      <c r="T2227" t="s">
        <v>267</v>
      </c>
      <c r="U2227" t="s">
        <v>8652</v>
      </c>
      <c r="V2227" t="b">
        <v>0</v>
      </c>
      <c r="W2227" t="s">
        <v>265</v>
      </c>
      <c r="X2227">
        <v>0</v>
      </c>
      <c r="Y2227" t="s">
        <v>265</v>
      </c>
      <c r="Z2227" t="s">
        <v>265</v>
      </c>
      <c r="AA2227" t="s">
        <v>265</v>
      </c>
      <c r="AB2227" t="s">
        <v>265</v>
      </c>
      <c r="AC2227" t="s">
        <v>265</v>
      </c>
      <c r="AD2227" t="s">
        <v>265</v>
      </c>
      <c r="AE2227" t="s">
        <v>265</v>
      </c>
      <c r="AF2227" t="s">
        <v>267</v>
      </c>
      <c r="AG2227" t="s">
        <v>265</v>
      </c>
      <c r="AH2227" t="s">
        <v>265</v>
      </c>
      <c r="AI2227" t="s">
        <v>265</v>
      </c>
      <c r="AJ2227" t="s">
        <v>265</v>
      </c>
      <c r="AL2227" t="str">
        <f>IF(Sudan_News12[[#This Row],[relevancy_classification_english]]="Relevant","مناسب",IF(Sudan_News12[[#This Row],[relevancy_classification_english]]="Relevant","عَرَضِيّ",""))</f>
        <v/>
      </c>
      <c r="AN2227" t="str">
        <f>IF(Sudan_News12[[#This Row],[sentiment_analysis_english]]="Negative","سلبي",IF(Sudan_News12[[#This Row],[sentiment_analysis_english]]="Neutral","حيادي",IF(Sudan_News12[[#This Row],[sentiment_analysis_english]]="Positive","إيجابي","")))</f>
        <v/>
      </c>
      <c r="AO2227" t="e">
        <f>INDEX(TextClassificationList[],MATCH(Sudan_News12[[#This Row],[text_classification_arabic]],TextClassificationList[text_classification_arabic],0),1)</f>
        <v>#N/A</v>
      </c>
      <c r="AQ2227" t="e">
        <f>INDEX(TextClassificationList[],MATCH(Sudan_News12[[#This Row],[text_classification_arabic2]],TextClassificationList[text_classification_arabic],0),1)</f>
        <v>#N/A</v>
      </c>
      <c r="AS2227" t="e">
        <f>INDEX(TextClassificationList[],MATCH(Sudan_News12[[#This Row],[text_classification_arabic3]],TextClassificationList[text_classification_arabic],0),1)</f>
        <v>#N/A</v>
      </c>
      <c r="AU2227" t="e">
        <f>INDEX(TextClassificationList[],MATCH(Sudan_News12[[#This Row],[text_classification_arabic4]],TextClassificationList[text_classification_arabic],0),1)</f>
        <v>#N/A</v>
      </c>
      <c r="AW2227" t="e">
        <f>INDEX(TextClassificationList[],MATCH(Sudan_News12[[#This Row],[text_classification_arabic5]],TextClassificationList[text_classification_arabic],0),1)</f>
        <v>#N/A</v>
      </c>
    </row>
    <row r="2228" spans="1:49" x14ac:dyDescent="0.2">
      <c r="A2228">
        <v>1.3254496995376701E+18</v>
      </c>
      <c r="B2228">
        <v>1.3254496995376701E+18</v>
      </c>
      <c r="C2228" t="s">
        <v>8653</v>
      </c>
      <c r="D2228" s="1">
        <v>44143</v>
      </c>
      <c r="E2228" s="2">
        <v>0.69916666666666671</v>
      </c>
      <c r="F2228">
        <v>200</v>
      </c>
      <c r="G2228">
        <v>1889611729</v>
      </c>
      <c r="H2228" t="s">
        <v>354</v>
      </c>
      <c r="I2228" t="s">
        <v>355</v>
      </c>
      <c r="J2228" t="s">
        <v>265</v>
      </c>
      <c r="K2228" t="s">
        <v>8654</v>
      </c>
      <c r="L2228" t="s">
        <v>266</v>
      </c>
      <c r="M2228" t="s">
        <v>267</v>
      </c>
      <c r="N2228" t="s">
        <v>267</v>
      </c>
      <c r="O2228" t="s">
        <v>267</v>
      </c>
      <c r="P2228">
        <v>0</v>
      </c>
      <c r="Q2228">
        <v>0</v>
      </c>
      <c r="R2228">
        <v>0</v>
      </c>
      <c r="S2228" t="s">
        <v>847</v>
      </c>
      <c r="T2228" t="s">
        <v>267</v>
      </c>
      <c r="U2228" t="s">
        <v>8655</v>
      </c>
      <c r="V2228" t="b">
        <v>0</v>
      </c>
      <c r="W2228" t="s">
        <v>265</v>
      </c>
      <c r="X2228">
        <v>0</v>
      </c>
      <c r="Y2228" t="s">
        <v>265</v>
      </c>
      <c r="Z2228" t="s">
        <v>265</v>
      </c>
      <c r="AA2228" t="s">
        <v>265</v>
      </c>
      <c r="AB2228" t="s">
        <v>265</v>
      </c>
      <c r="AC2228" t="s">
        <v>265</v>
      </c>
      <c r="AD2228" t="s">
        <v>265</v>
      </c>
      <c r="AE2228" t="s">
        <v>265</v>
      </c>
      <c r="AF2228" t="s">
        <v>267</v>
      </c>
      <c r="AG2228" t="s">
        <v>265</v>
      </c>
      <c r="AH2228" t="s">
        <v>265</v>
      </c>
      <c r="AI2228" t="s">
        <v>265</v>
      </c>
      <c r="AJ2228" t="s">
        <v>265</v>
      </c>
      <c r="AL2228" t="str">
        <f>IF(Sudan_News12[[#This Row],[relevancy_classification_english]]="Relevant","مناسب",IF(Sudan_News12[[#This Row],[relevancy_classification_english]]="Relevant","عَرَضِيّ",""))</f>
        <v/>
      </c>
      <c r="AN2228" t="str">
        <f>IF(Sudan_News12[[#This Row],[sentiment_analysis_english]]="Negative","سلبي",IF(Sudan_News12[[#This Row],[sentiment_analysis_english]]="Neutral","حيادي",IF(Sudan_News12[[#This Row],[sentiment_analysis_english]]="Positive","إيجابي","")))</f>
        <v/>
      </c>
      <c r="AO2228" t="e">
        <f>INDEX(TextClassificationList[],MATCH(Sudan_News12[[#This Row],[text_classification_arabic]],TextClassificationList[text_classification_arabic],0),1)</f>
        <v>#N/A</v>
      </c>
      <c r="AQ2228" t="e">
        <f>INDEX(TextClassificationList[],MATCH(Sudan_News12[[#This Row],[text_classification_arabic2]],TextClassificationList[text_classification_arabic],0),1)</f>
        <v>#N/A</v>
      </c>
      <c r="AS2228" t="e">
        <f>INDEX(TextClassificationList[],MATCH(Sudan_News12[[#This Row],[text_classification_arabic3]],TextClassificationList[text_classification_arabic],0),1)</f>
        <v>#N/A</v>
      </c>
      <c r="AU2228" t="e">
        <f>INDEX(TextClassificationList[],MATCH(Sudan_News12[[#This Row],[text_classification_arabic4]],TextClassificationList[text_classification_arabic],0),1)</f>
        <v>#N/A</v>
      </c>
      <c r="AW2228" t="e">
        <f>INDEX(TextClassificationList[],MATCH(Sudan_News12[[#This Row],[text_classification_arabic5]],TextClassificationList[text_classification_arabic],0),1)</f>
        <v>#N/A</v>
      </c>
    </row>
    <row r="2229" spans="1:49" x14ac:dyDescent="0.2">
      <c r="A2229">
        <v>1.325449545212375E+18</v>
      </c>
      <c r="B2229">
        <v>1.325449545212375E+18</v>
      </c>
      <c r="C2229" t="s">
        <v>8656</v>
      </c>
      <c r="D2229" s="1">
        <v>44143</v>
      </c>
      <c r="E2229" s="2">
        <v>0.69873842592592594</v>
      </c>
      <c r="F2229">
        <v>200</v>
      </c>
      <c r="G2229">
        <v>1889611729</v>
      </c>
      <c r="H2229" t="s">
        <v>354</v>
      </c>
      <c r="I2229" t="s">
        <v>355</v>
      </c>
      <c r="J2229" t="s">
        <v>265</v>
      </c>
      <c r="K2229" t="s">
        <v>8657</v>
      </c>
      <c r="L2229" t="s">
        <v>266</v>
      </c>
      <c r="M2229" t="s">
        <v>267</v>
      </c>
      <c r="N2229" t="s">
        <v>267</v>
      </c>
      <c r="O2229" t="s">
        <v>267</v>
      </c>
      <c r="P2229">
        <v>0</v>
      </c>
      <c r="Q2229">
        <v>0</v>
      </c>
      <c r="R2229">
        <v>1</v>
      </c>
      <c r="S2229" t="s">
        <v>267</v>
      </c>
      <c r="T2229" t="s">
        <v>267</v>
      </c>
      <c r="U2229" t="s">
        <v>8658</v>
      </c>
      <c r="V2229" t="b">
        <v>0</v>
      </c>
      <c r="W2229" t="s">
        <v>265</v>
      </c>
      <c r="X2229">
        <v>0</v>
      </c>
      <c r="Y2229" t="s">
        <v>265</v>
      </c>
      <c r="Z2229" t="s">
        <v>265</v>
      </c>
      <c r="AA2229" t="s">
        <v>265</v>
      </c>
      <c r="AB2229" t="s">
        <v>265</v>
      </c>
      <c r="AC2229" t="s">
        <v>265</v>
      </c>
      <c r="AD2229" t="s">
        <v>265</v>
      </c>
      <c r="AE2229" t="s">
        <v>265</v>
      </c>
      <c r="AF2229" t="s">
        <v>267</v>
      </c>
      <c r="AG2229" t="s">
        <v>265</v>
      </c>
      <c r="AH2229" t="s">
        <v>265</v>
      </c>
      <c r="AI2229" t="s">
        <v>265</v>
      </c>
      <c r="AJ2229" t="s">
        <v>265</v>
      </c>
      <c r="AL2229" t="str">
        <f>IF(Sudan_News12[[#This Row],[relevancy_classification_english]]="Relevant","مناسب",IF(Sudan_News12[[#This Row],[relevancy_classification_english]]="Relevant","عَرَضِيّ",""))</f>
        <v/>
      </c>
      <c r="AN2229" t="str">
        <f>IF(Sudan_News12[[#This Row],[sentiment_analysis_english]]="Negative","سلبي",IF(Sudan_News12[[#This Row],[sentiment_analysis_english]]="Neutral","حيادي",IF(Sudan_News12[[#This Row],[sentiment_analysis_english]]="Positive","إيجابي","")))</f>
        <v/>
      </c>
      <c r="AO2229" t="e">
        <f>INDEX(TextClassificationList[],MATCH(Sudan_News12[[#This Row],[text_classification_arabic]],TextClassificationList[text_classification_arabic],0),1)</f>
        <v>#N/A</v>
      </c>
      <c r="AQ2229" t="e">
        <f>INDEX(TextClassificationList[],MATCH(Sudan_News12[[#This Row],[text_classification_arabic2]],TextClassificationList[text_classification_arabic],0),1)</f>
        <v>#N/A</v>
      </c>
      <c r="AS2229" t="e">
        <f>INDEX(TextClassificationList[],MATCH(Sudan_News12[[#This Row],[text_classification_arabic3]],TextClassificationList[text_classification_arabic],0),1)</f>
        <v>#N/A</v>
      </c>
      <c r="AU2229" t="e">
        <f>INDEX(TextClassificationList[],MATCH(Sudan_News12[[#This Row],[text_classification_arabic4]],TextClassificationList[text_classification_arabic],0),1)</f>
        <v>#N/A</v>
      </c>
      <c r="AW2229" t="e">
        <f>INDEX(TextClassificationList[],MATCH(Sudan_News12[[#This Row],[text_classification_arabic5]],TextClassificationList[text_classification_arabic],0),1)</f>
        <v>#N/A</v>
      </c>
    </row>
    <row r="2230" spans="1:49" x14ac:dyDescent="0.2">
      <c r="A2230">
        <v>1.3254307840235192E+18</v>
      </c>
      <c r="B2230">
        <v>1.3254307840235192E+18</v>
      </c>
      <c r="C2230" t="s">
        <v>8659</v>
      </c>
      <c r="D2230" s="1">
        <v>44143</v>
      </c>
      <c r="E2230" s="2">
        <v>0.64696759259259262</v>
      </c>
      <c r="F2230">
        <v>200</v>
      </c>
      <c r="G2230">
        <v>1889611729</v>
      </c>
      <c r="H2230" t="s">
        <v>354</v>
      </c>
      <c r="I2230" t="s">
        <v>355</v>
      </c>
      <c r="J2230" t="s">
        <v>265</v>
      </c>
      <c r="K2230" t="s">
        <v>8660</v>
      </c>
      <c r="L2230" t="s">
        <v>273</v>
      </c>
      <c r="M2230" t="s">
        <v>267</v>
      </c>
      <c r="N2230" t="s">
        <v>267</v>
      </c>
      <c r="O2230" t="s">
        <v>8661</v>
      </c>
      <c r="P2230">
        <v>0</v>
      </c>
      <c r="Q2230">
        <v>0</v>
      </c>
      <c r="R2230">
        <v>3</v>
      </c>
      <c r="S2230" t="s">
        <v>267</v>
      </c>
      <c r="T2230" t="s">
        <v>267</v>
      </c>
      <c r="U2230" t="s">
        <v>8662</v>
      </c>
      <c r="V2230" t="b">
        <v>0</v>
      </c>
      <c r="W2230" t="s">
        <v>265</v>
      </c>
      <c r="X2230">
        <v>1</v>
      </c>
      <c r="Y2230" t="s">
        <v>8663</v>
      </c>
      <c r="Z2230" t="s">
        <v>265</v>
      </c>
      <c r="AA2230" t="s">
        <v>265</v>
      </c>
      <c r="AB2230" t="s">
        <v>265</v>
      </c>
      <c r="AC2230" t="s">
        <v>265</v>
      </c>
      <c r="AD2230" t="s">
        <v>265</v>
      </c>
      <c r="AE2230" t="s">
        <v>265</v>
      </c>
      <c r="AF2230" t="s">
        <v>267</v>
      </c>
      <c r="AG2230" t="s">
        <v>265</v>
      </c>
      <c r="AH2230" t="s">
        <v>265</v>
      </c>
      <c r="AI2230" t="s">
        <v>265</v>
      </c>
      <c r="AJ2230" t="s">
        <v>265</v>
      </c>
      <c r="AL2230" t="str">
        <f>IF(Sudan_News12[[#This Row],[relevancy_classification_english]]="Relevant","مناسب",IF(Sudan_News12[[#This Row],[relevancy_classification_english]]="Relevant","عَرَضِيّ",""))</f>
        <v/>
      </c>
      <c r="AN2230" t="str">
        <f>IF(Sudan_News12[[#This Row],[sentiment_analysis_english]]="Negative","سلبي",IF(Sudan_News12[[#This Row],[sentiment_analysis_english]]="Neutral","حيادي",IF(Sudan_News12[[#This Row],[sentiment_analysis_english]]="Positive","إيجابي","")))</f>
        <v/>
      </c>
      <c r="AO2230" t="e">
        <f>INDEX(TextClassificationList[],MATCH(Sudan_News12[[#This Row],[text_classification_arabic]],TextClassificationList[text_classification_arabic],0),1)</f>
        <v>#N/A</v>
      </c>
      <c r="AQ2230" t="e">
        <f>INDEX(TextClassificationList[],MATCH(Sudan_News12[[#This Row],[text_classification_arabic2]],TextClassificationList[text_classification_arabic],0),1)</f>
        <v>#N/A</v>
      </c>
      <c r="AS2230" t="e">
        <f>INDEX(TextClassificationList[],MATCH(Sudan_News12[[#This Row],[text_classification_arabic3]],TextClassificationList[text_classification_arabic],0),1)</f>
        <v>#N/A</v>
      </c>
      <c r="AU2230" t="e">
        <f>INDEX(TextClassificationList[],MATCH(Sudan_News12[[#This Row],[text_classification_arabic4]],TextClassificationList[text_classification_arabic],0),1)</f>
        <v>#N/A</v>
      </c>
      <c r="AW2230" t="e">
        <f>INDEX(TextClassificationList[],MATCH(Sudan_News12[[#This Row],[text_classification_arabic5]],TextClassificationList[text_classification_arabic],0),1)</f>
        <v>#N/A</v>
      </c>
    </row>
    <row r="2231" spans="1:49" x14ac:dyDescent="0.2">
      <c r="A2231">
        <v>1.3253938532481024E+18</v>
      </c>
      <c r="B2231">
        <v>1.3253938532481024E+18</v>
      </c>
      <c r="C2231" t="s">
        <v>8664</v>
      </c>
      <c r="D2231" s="1">
        <v>44143</v>
      </c>
      <c r="E2231" s="2">
        <v>0.54505787037037035</v>
      </c>
      <c r="F2231">
        <v>200</v>
      </c>
      <c r="G2231">
        <v>1889611729</v>
      </c>
      <c r="H2231" t="s">
        <v>354</v>
      </c>
      <c r="I2231" t="s">
        <v>355</v>
      </c>
      <c r="J2231" t="s">
        <v>265</v>
      </c>
      <c r="K2231" t="s">
        <v>8665</v>
      </c>
      <c r="L2231" t="s">
        <v>266</v>
      </c>
      <c r="M2231" t="s">
        <v>267</v>
      </c>
      <c r="N2231" t="s">
        <v>267</v>
      </c>
      <c r="O2231" t="s">
        <v>8666</v>
      </c>
      <c r="P2231">
        <v>0</v>
      </c>
      <c r="Q2231">
        <v>0</v>
      </c>
      <c r="R2231">
        <v>0</v>
      </c>
      <c r="S2231" t="s">
        <v>267</v>
      </c>
      <c r="T2231" t="s">
        <v>267</v>
      </c>
      <c r="U2231" t="s">
        <v>8667</v>
      </c>
      <c r="V2231" t="b">
        <v>0</v>
      </c>
      <c r="W2231" t="s">
        <v>265</v>
      </c>
      <c r="X2231">
        <v>1</v>
      </c>
      <c r="Y2231" t="s">
        <v>8668</v>
      </c>
      <c r="Z2231" t="s">
        <v>265</v>
      </c>
      <c r="AA2231" t="s">
        <v>265</v>
      </c>
      <c r="AB2231" t="s">
        <v>265</v>
      </c>
      <c r="AC2231" t="s">
        <v>265</v>
      </c>
      <c r="AD2231" t="s">
        <v>265</v>
      </c>
      <c r="AE2231" t="s">
        <v>265</v>
      </c>
      <c r="AF2231" t="s">
        <v>267</v>
      </c>
      <c r="AG2231" t="s">
        <v>265</v>
      </c>
      <c r="AH2231" t="s">
        <v>265</v>
      </c>
      <c r="AI2231" t="s">
        <v>265</v>
      </c>
      <c r="AJ2231" t="s">
        <v>265</v>
      </c>
      <c r="AL2231" t="str">
        <f>IF(Sudan_News12[[#This Row],[relevancy_classification_english]]="Relevant","مناسب",IF(Sudan_News12[[#This Row],[relevancy_classification_english]]="Relevant","عَرَضِيّ",""))</f>
        <v/>
      </c>
      <c r="AN2231" t="str">
        <f>IF(Sudan_News12[[#This Row],[sentiment_analysis_english]]="Negative","سلبي",IF(Sudan_News12[[#This Row],[sentiment_analysis_english]]="Neutral","حيادي",IF(Sudan_News12[[#This Row],[sentiment_analysis_english]]="Positive","إيجابي","")))</f>
        <v/>
      </c>
      <c r="AO2231" t="e">
        <f>INDEX(TextClassificationList[],MATCH(Sudan_News12[[#This Row],[text_classification_arabic]],TextClassificationList[text_classification_arabic],0),1)</f>
        <v>#N/A</v>
      </c>
      <c r="AQ2231" t="e">
        <f>INDEX(TextClassificationList[],MATCH(Sudan_News12[[#This Row],[text_classification_arabic2]],TextClassificationList[text_classification_arabic],0),1)</f>
        <v>#N/A</v>
      </c>
      <c r="AS2231" t="e">
        <f>INDEX(TextClassificationList[],MATCH(Sudan_News12[[#This Row],[text_classification_arabic3]],TextClassificationList[text_classification_arabic],0),1)</f>
        <v>#N/A</v>
      </c>
      <c r="AU2231" t="e">
        <f>INDEX(TextClassificationList[],MATCH(Sudan_News12[[#This Row],[text_classification_arabic4]],TextClassificationList[text_classification_arabic],0),1)</f>
        <v>#N/A</v>
      </c>
      <c r="AW2231" t="e">
        <f>INDEX(TextClassificationList[],MATCH(Sudan_News12[[#This Row],[text_classification_arabic5]],TextClassificationList[text_classification_arabic],0),1)</f>
        <v>#N/A</v>
      </c>
    </row>
    <row r="2232" spans="1:49" x14ac:dyDescent="0.2">
      <c r="A2232">
        <v>1.3253499544041841E+18</v>
      </c>
      <c r="B2232">
        <v>1.3253499544041841E+18</v>
      </c>
      <c r="C2232" t="s">
        <v>8669</v>
      </c>
      <c r="D2232" s="1">
        <v>44143</v>
      </c>
      <c r="E2232" s="2">
        <v>0.4239236111111111</v>
      </c>
      <c r="F2232">
        <v>200</v>
      </c>
      <c r="G2232">
        <v>1889611729</v>
      </c>
      <c r="H2232" t="s">
        <v>354</v>
      </c>
      <c r="I2232" t="s">
        <v>355</v>
      </c>
      <c r="J2232" t="s">
        <v>265</v>
      </c>
      <c r="K2232" t="s">
        <v>8670</v>
      </c>
      <c r="L2232" t="s">
        <v>266</v>
      </c>
      <c r="M2232" t="s">
        <v>267</v>
      </c>
      <c r="N2232" t="s">
        <v>267</v>
      </c>
      <c r="O2232" t="s">
        <v>267</v>
      </c>
      <c r="P2232">
        <v>0</v>
      </c>
      <c r="Q2232">
        <v>1</v>
      </c>
      <c r="R2232">
        <v>0</v>
      </c>
      <c r="S2232" t="s">
        <v>267</v>
      </c>
      <c r="T2232" t="s">
        <v>267</v>
      </c>
      <c r="U2232" t="s">
        <v>8671</v>
      </c>
      <c r="V2232" t="b">
        <v>0</v>
      </c>
      <c r="W2232" t="s">
        <v>265</v>
      </c>
      <c r="X2232">
        <v>0</v>
      </c>
      <c r="Y2232" t="s">
        <v>265</v>
      </c>
      <c r="Z2232" t="s">
        <v>265</v>
      </c>
      <c r="AA2232" t="s">
        <v>265</v>
      </c>
      <c r="AB2232" t="s">
        <v>265</v>
      </c>
      <c r="AC2232" t="s">
        <v>265</v>
      </c>
      <c r="AD2232" t="s">
        <v>265</v>
      </c>
      <c r="AE2232" t="s">
        <v>265</v>
      </c>
      <c r="AF2232" t="s">
        <v>267</v>
      </c>
      <c r="AG2232" t="s">
        <v>265</v>
      </c>
      <c r="AH2232" t="s">
        <v>265</v>
      </c>
      <c r="AI2232" t="s">
        <v>265</v>
      </c>
      <c r="AJ2232" t="s">
        <v>265</v>
      </c>
      <c r="AL2232" t="str">
        <f>IF(Sudan_News12[[#This Row],[relevancy_classification_english]]="Relevant","مناسب",IF(Sudan_News12[[#This Row],[relevancy_classification_english]]="Relevant","عَرَضِيّ",""))</f>
        <v/>
      </c>
      <c r="AN2232" t="str">
        <f>IF(Sudan_News12[[#This Row],[sentiment_analysis_english]]="Negative","سلبي",IF(Sudan_News12[[#This Row],[sentiment_analysis_english]]="Neutral","حيادي",IF(Sudan_News12[[#This Row],[sentiment_analysis_english]]="Positive","إيجابي","")))</f>
        <v/>
      </c>
      <c r="AO2232" t="e">
        <f>INDEX(TextClassificationList[],MATCH(Sudan_News12[[#This Row],[text_classification_arabic]],TextClassificationList[text_classification_arabic],0),1)</f>
        <v>#N/A</v>
      </c>
      <c r="AQ2232" t="e">
        <f>INDEX(TextClassificationList[],MATCH(Sudan_News12[[#This Row],[text_classification_arabic2]],TextClassificationList[text_classification_arabic],0),1)</f>
        <v>#N/A</v>
      </c>
      <c r="AS2232" t="e">
        <f>INDEX(TextClassificationList[],MATCH(Sudan_News12[[#This Row],[text_classification_arabic3]],TextClassificationList[text_classification_arabic],0),1)</f>
        <v>#N/A</v>
      </c>
      <c r="AU2232" t="e">
        <f>INDEX(TextClassificationList[],MATCH(Sudan_News12[[#This Row],[text_classification_arabic4]],TextClassificationList[text_classification_arabic],0),1)</f>
        <v>#N/A</v>
      </c>
      <c r="AW2232" t="e">
        <f>INDEX(TextClassificationList[],MATCH(Sudan_News12[[#This Row],[text_classification_arabic5]],TextClassificationList[text_classification_arabic],0),1)</f>
        <v>#N/A</v>
      </c>
    </row>
    <row r="2233" spans="1:49" x14ac:dyDescent="0.2">
      <c r="A2233">
        <v>1.3250548640455844E+18</v>
      </c>
      <c r="B2233">
        <v>1.3250548640455844E+18</v>
      </c>
      <c r="C2233" t="s">
        <v>8672</v>
      </c>
      <c r="D2233" s="1">
        <v>44142</v>
      </c>
      <c r="E2233" s="2">
        <v>0.60962962962962963</v>
      </c>
      <c r="F2233">
        <v>200</v>
      </c>
      <c r="G2233">
        <v>1889611729</v>
      </c>
      <c r="H2233" t="s">
        <v>354</v>
      </c>
      <c r="I2233" t="s">
        <v>355</v>
      </c>
      <c r="J2233" t="s">
        <v>265</v>
      </c>
      <c r="K2233" t="s">
        <v>8673</v>
      </c>
      <c r="L2233" t="s">
        <v>266</v>
      </c>
      <c r="M2233" t="s">
        <v>267</v>
      </c>
      <c r="N2233" t="s">
        <v>267</v>
      </c>
      <c r="O2233" t="s">
        <v>267</v>
      </c>
      <c r="P2233">
        <v>0</v>
      </c>
      <c r="Q2233">
        <v>0</v>
      </c>
      <c r="R2233">
        <v>0</v>
      </c>
      <c r="S2233" t="s">
        <v>267</v>
      </c>
      <c r="T2233" t="s">
        <v>267</v>
      </c>
      <c r="U2233" t="s">
        <v>8674</v>
      </c>
      <c r="V2233" t="b">
        <v>0</v>
      </c>
      <c r="W2233" t="s">
        <v>265</v>
      </c>
      <c r="X2233">
        <v>0</v>
      </c>
      <c r="Y2233" t="s">
        <v>265</v>
      </c>
      <c r="Z2233" t="s">
        <v>265</v>
      </c>
      <c r="AA2233" t="s">
        <v>265</v>
      </c>
      <c r="AB2233" t="s">
        <v>265</v>
      </c>
      <c r="AC2233" t="s">
        <v>265</v>
      </c>
      <c r="AD2233" t="s">
        <v>265</v>
      </c>
      <c r="AE2233" t="s">
        <v>265</v>
      </c>
      <c r="AF2233" t="s">
        <v>267</v>
      </c>
      <c r="AG2233" t="s">
        <v>265</v>
      </c>
      <c r="AH2233" t="s">
        <v>265</v>
      </c>
      <c r="AI2233" t="s">
        <v>265</v>
      </c>
      <c r="AJ2233" t="s">
        <v>265</v>
      </c>
      <c r="AL2233" t="str">
        <f>IF(Sudan_News12[[#This Row],[relevancy_classification_english]]="Relevant","مناسب",IF(Sudan_News12[[#This Row],[relevancy_classification_english]]="Relevant","عَرَضِيّ",""))</f>
        <v/>
      </c>
      <c r="AN2233" t="str">
        <f>IF(Sudan_News12[[#This Row],[sentiment_analysis_english]]="Negative","سلبي",IF(Sudan_News12[[#This Row],[sentiment_analysis_english]]="Neutral","حيادي",IF(Sudan_News12[[#This Row],[sentiment_analysis_english]]="Positive","إيجابي","")))</f>
        <v/>
      </c>
      <c r="AO2233" t="e">
        <f>INDEX(TextClassificationList[],MATCH(Sudan_News12[[#This Row],[text_classification_arabic]],TextClassificationList[text_classification_arabic],0),1)</f>
        <v>#N/A</v>
      </c>
      <c r="AQ2233" t="e">
        <f>INDEX(TextClassificationList[],MATCH(Sudan_News12[[#This Row],[text_classification_arabic2]],TextClassificationList[text_classification_arabic],0),1)</f>
        <v>#N/A</v>
      </c>
      <c r="AS2233" t="e">
        <f>INDEX(TextClassificationList[],MATCH(Sudan_News12[[#This Row],[text_classification_arabic3]],TextClassificationList[text_classification_arabic],0),1)</f>
        <v>#N/A</v>
      </c>
      <c r="AU2233" t="e">
        <f>INDEX(TextClassificationList[],MATCH(Sudan_News12[[#This Row],[text_classification_arabic4]],TextClassificationList[text_classification_arabic],0),1)</f>
        <v>#N/A</v>
      </c>
      <c r="AW2233" t="e">
        <f>INDEX(TextClassificationList[],MATCH(Sudan_News12[[#This Row],[text_classification_arabic5]],TextClassificationList[text_classification_arabic],0),1)</f>
        <v>#N/A</v>
      </c>
    </row>
    <row r="2234" spans="1:49" x14ac:dyDescent="0.2">
      <c r="A2234">
        <v>1.3250534740741448E+18</v>
      </c>
      <c r="B2234">
        <v>1.3250534740741448E+18</v>
      </c>
      <c r="C2234" t="s">
        <v>8675</v>
      </c>
      <c r="D2234" s="1">
        <v>44142</v>
      </c>
      <c r="E2234" s="2">
        <v>0.60579861111111111</v>
      </c>
      <c r="F2234">
        <v>200</v>
      </c>
      <c r="G2234">
        <v>1889611729</v>
      </c>
      <c r="H2234" t="s">
        <v>354</v>
      </c>
      <c r="I2234" t="s">
        <v>355</v>
      </c>
      <c r="J2234" t="s">
        <v>265</v>
      </c>
      <c r="K2234" t="s">
        <v>8676</v>
      </c>
      <c r="L2234" t="s">
        <v>266</v>
      </c>
      <c r="M2234" t="s">
        <v>267</v>
      </c>
      <c r="N2234" t="s">
        <v>267</v>
      </c>
      <c r="O2234" t="s">
        <v>267</v>
      </c>
      <c r="P2234">
        <v>0</v>
      </c>
      <c r="Q2234">
        <v>0</v>
      </c>
      <c r="R2234">
        <v>1</v>
      </c>
      <c r="S2234" t="s">
        <v>267</v>
      </c>
      <c r="T2234" t="s">
        <v>267</v>
      </c>
      <c r="U2234" t="s">
        <v>8677</v>
      </c>
      <c r="V2234" t="b">
        <v>0</v>
      </c>
      <c r="W2234" t="s">
        <v>265</v>
      </c>
      <c r="X2234">
        <v>0</v>
      </c>
      <c r="Y2234" t="s">
        <v>265</v>
      </c>
      <c r="Z2234" t="s">
        <v>265</v>
      </c>
      <c r="AA2234" t="s">
        <v>265</v>
      </c>
      <c r="AB2234" t="s">
        <v>265</v>
      </c>
      <c r="AC2234" t="s">
        <v>265</v>
      </c>
      <c r="AD2234" t="s">
        <v>265</v>
      </c>
      <c r="AE2234" t="s">
        <v>265</v>
      </c>
      <c r="AF2234" t="s">
        <v>267</v>
      </c>
      <c r="AG2234" t="s">
        <v>265</v>
      </c>
      <c r="AH2234" t="s">
        <v>265</v>
      </c>
      <c r="AI2234" t="s">
        <v>265</v>
      </c>
      <c r="AJ2234" t="s">
        <v>265</v>
      </c>
      <c r="AL2234" t="str">
        <f>IF(Sudan_News12[[#This Row],[relevancy_classification_english]]="Relevant","مناسب",IF(Sudan_News12[[#This Row],[relevancy_classification_english]]="Relevant","عَرَضِيّ",""))</f>
        <v/>
      </c>
      <c r="AN2234" t="str">
        <f>IF(Sudan_News12[[#This Row],[sentiment_analysis_english]]="Negative","سلبي",IF(Sudan_News12[[#This Row],[sentiment_analysis_english]]="Neutral","حيادي",IF(Sudan_News12[[#This Row],[sentiment_analysis_english]]="Positive","إيجابي","")))</f>
        <v/>
      </c>
      <c r="AO2234" t="e">
        <f>INDEX(TextClassificationList[],MATCH(Sudan_News12[[#This Row],[text_classification_arabic]],TextClassificationList[text_classification_arabic],0),1)</f>
        <v>#N/A</v>
      </c>
      <c r="AQ2234" t="e">
        <f>INDEX(TextClassificationList[],MATCH(Sudan_News12[[#This Row],[text_classification_arabic2]],TextClassificationList[text_classification_arabic],0),1)</f>
        <v>#N/A</v>
      </c>
      <c r="AS2234" t="e">
        <f>INDEX(TextClassificationList[],MATCH(Sudan_News12[[#This Row],[text_classification_arabic3]],TextClassificationList[text_classification_arabic],0),1)</f>
        <v>#N/A</v>
      </c>
      <c r="AU2234" t="e">
        <f>INDEX(TextClassificationList[],MATCH(Sudan_News12[[#This Row],[text_classification_arabic4]],TextClassificationList[text_classification_arabic],0),1)</f>
        <v>#N/A</v>
      </c>
      <c r="AW2234" t="e">
        <f>INDEX(TextClassificationList[],MATCH(Sudan_News12[[#This Row],[text_classification_arabic5]],TextClassificationList[text_classification_arabic],0),1)</f>
        <v>#N/A</v>
      </c>
    </row>
    <row r="2235" spans="1:49" x14ac:dyDescent="0.2">
      <c r="A2235">
        <v>1.3248320936717722E+18</v>
      </c>
      <c r="B2235">
        <v>1.3248320936717722E+18</v>
      </c>
      <c r="C2235" t="s">
        <v>8678</v>
      </c>
      <c r="D2235" s="1">
        <v>44141</v>
      </c>
      <c r="E2235" s="2">
        <v>0.99489583333333331</v>
      </c>
      <c r="F2235">
        <v>200</v>
      </c>
      <c r="G2235">
        <v>1889611729</v>
      </c>
      <c r="H2235" t="s">
        <v>354</v>
      </c>
      <c r="I2235" t="s">
        <v>355</v>
      </c>
      <c r="J2235" t="s">
        <v>265</v>
      </c>
      <c r="K2235" t="s">
        <v>8679</v>
      </c>
      <c r="L2235" t="s">
        <v>266</v>
      </c>
      <c r="M2235" t="s">
        <v>267</v>
      </c>
      <c r="N2235" t="s">
        <v>267</v>
      </c>
      <c r="O2235" t="s">
        <v>8680</v>
      </c>
      <c r="P2235">
        <v>0</v>
      </c>
      <c r="Q2235">
        <v>0</v>
      </c>
      <c r="R2235">
        <v>2</v>
      </c>
      <c r="S2235" t="s">
        <v>267</v>
      </c>
      <c r="T2235" t="s">
        <v>267</v>
      </c>
      <c r="U2235" t="s">
        <v>8681</v>
      </c>
      <c r="V2235" t="b">
        <v>0</v>
      </c>
      <c r="W2235" t="s">
        <v>265</v>
      </c>
      <c r="X2235">
        <v>1</v>
      </c>
      <c r="Y2235" t="s">
        <v>8682</v>
      </c>
      <c r="Z2235" t="s">
        <v>265</v>
      </c>
      <c r="AA2235" t="s">
        <v>265</v>
      </c>
      <c r="AB2235" t="s">
        <v>265</v>
      </c>
      <c r="AC2235" t="s">
        <v>265</v>
      </c>
      <c r="AD2235" t="s">
        <v>265</v>
      </c>
      <c r="AE2235" t="s">
        <v>265</v>
      </c>
      <c r="AF2235" t="s">
        <v>267</v>
      </c>
      <c r="AG2235" t="s">
        <v>265</v>
      </c>
      <c r="AH2235" t="s">
        <v>265</v>
      </c>
      <c r="AI2235" t="s">
        <v>265</v>
      </c>
      <c r="AJ2235" t="s">
        <v>265</v>
      </c>
      <c r="AL2235" t="str">
        <f>IF(Sudan_News12[[#This Row],[relevancy_classification_english]]="Relevant","مناسب",IF(Sudan_News12[[#This Row],[relevancy_classification_english]]="Relevant","عَرَضِيّ",""))</f>
        <v/>
      </c>
      <c r="AN2235" t="str">
        <f>IF(Sudan_News12[[#This Row],[sentiment_analysis_english]]="Negative","سلبي",IF(Sudan_News12[[#This Row],[sentiment_analysis_english]]="Neutral","حيادي",IF(Sudan_News12[[#This Row],[sentiment_analysis_english]]="Positive","إيجابي","")))</f>
        <v/>
      </c>
      <c r="AO2235" t="e">
        <f>INDEX(TextClassificationList[],MATCH(Sudan_News12[[#This Row],[text_classification_arabic]],TextClassificationList[text_classification_arabic],0),1)</f>
        <v>#N/A</v>
      </c>
      <c r="AQ2235" t="e">
        <f>INDEX(TextClassificationList[],MATCH(Sudan_News12[[#This Row],[text_classification_arabic2]],TextClassificationList[text_classification_arabic],0),1)</f>
        <v>#N/A</v>
      </c>
      <c r="AS2235" t="e">
        <f>INDEX(TextClassificationList[],MATCH(Sudan_News12[[#This Row],[text_classification_arabic3]],TextClassificationList[text_classification_arabic],0),1)</f>
        <v>#N/A</v>
      </c>
      <c r="AU2235" t="e">
        <f>INDEX(TextClassificationList[],MATCH(Sudan_News12[[#This Row],[text_classification_arabic4]],TextClassificationList[text_classification_arabic],0),1)</f>
        <v>#N/A</v>
      </c>
      <c r="AW2235" t="e">
        <f>INDEX(TextClassificationList[],MATCH(Sudan_News12[[#This Row],[text_classification_arabic5]],TextClassificationList[text_classification_arabic],0),1)</f>
        <v>#N/A</v>
      </c>
    </row>
    <row r="2236" spans="1:49" x14ac:dyDescent="0.2">
      <c r="A2236">
        <v>1.3246544351512617E+18</v>
      </c>
      <c r="B2236">
        <v>1.3246544351512617E+18</v>
      </c>
      <c r="C2236" t="s">
        <v>8683</v>
      </c>
      <c r="D2236" s="1">
        <v>44141</v>
      </c>
      <c r="E2236" s="2">
        <v>0.50465277777777773</v>
      </c>
      <c r="F2236">
        <v>200</v>
      </c>
      <c r="G2236">
        <v>1889611729</v>
      </c>
      <c r="H2236" t="s">
        <v>354</v>
      </c>
      <c r="I2236" t="s">
        <v>355</v>
      </c>
      <c r="J2236" t="s">
        <v>265</v>
      </c>
      <c r="K2236" t="s">
        <v>8684</v>
      </c>
      <c r="L2236" t="s">
        <v>266</v>
      </c>
      <c r="M2236" t="s">
        <v>267</v>
      </c>
      <c r="N2236" t="s">
        <v>267</v>
      </c>
      <c r="O2236" t="s">
        <v>267</v>
      </c>
      <c r="P2236">
        <v>1</v>
      </c>
      <c r="Q2236">
        <v>2</v>
      </c>
      <c r="R2236">
        <v>4</v>
      </c>
      <c r="S2236" t="s">
        <v>267</v>
      </c>
      <c r="T2236" t="s">
        <v>267</v>
      </c>
      <c r="U2236" t="s">
        <v>8685</v>
      </c>
      <c r="V2236" t="b">
        <v>0</v>
      </c>
      <c r="W2236" t="s">
        <v>265</v>
      </c>
      <c r="X2236">
        <v>0</v>
      </c>
      <c r="Y2236" t="s">
        <v>265</v>
      </c>
      <c r="Z2236" t="s">
        <v>265</v>
      </c>
      <c r="AA2236" t="s">
        <v>265</v>
      </c>
      <c r="AB2236" t="s">
        <v>265</v>
      </c>
      <c r="AC2236" t="s">
        <v>265</v>
      </c>
      <c r="AD2236" t="s">
        <v>265</v>
      </c>
      <c r="AE2236" t="s">
        <v>265</v>
      </c>
      <c r="AF2236" t="s">
        <v>267</v>
      </c>
      <c r="AG2236" t="s">
        <v>265</v>
      </c>
      <c r="AH2236" t="s">
        <v>265</v>
      </c>
      <c r="AI2236" t="s">
        <v>265</v>
      </c>
      <c r="AJ2236" t="s">
        <v>265</v>
      </c>
      <c r="AL2236" t="str">
        <f>IF(Sudan_News12[[#This Row],[relevancy_classification_english]]="Relevant","مناسب",IF(Sudan_News12[[#This Row],[relevancy_classification_english]]="Relevant","عَرَضِيّ",""))</f>
        <v/>
      </c>
      <c r="AN2236" t="str">
        <f>IF(Sudan_News12[[#This Row],[sentiment_analysis_english]]="Negative","سلبي",IF(Sudan_News12[[#This Row],[sentiment_analysis_english]]="Neutral","حيادي",IF(Sudan_News12[[#This Row],[sentiment_analysis_english]]="Positive","إيجابي","")))</f>
        <v/>
      </c>
      <c r="AO2236" t="e">
        <f>INDEX(TextClassificationList[],MATCH(Sudan_News12[[#This Row],[text_classification_arabic]],TextClassificationList[text_classification_arabic],0),1)</f>
        <v>#N/A</v>
      </c>
      <c r="AQ2236" t="e">
        <f>INDEX(TextClassificationList[],MATCH(Sudan_News12[[#This Row],[text_classification_arabic2]],TextClassificationList[text_classification_arabic],0),1)</f>
        <v>#N/A</v>
      </c>
      <c r="AS2236" t="e">
        <f>INDEX(TextClassificationList[],MATCH(Sudan_News12[[#This Row],[text_classification_arabic3]],TextClassificationList[text_classification_arabic],0),1)</f>
        <v>#N/A</v>
      </c>
      <c r="AU2236" t="e">
        <f>INDEX(TextClassificationList[],MATCH(Sudan_News12[[#This Row],[text_classification_arabic4]],TextClassificationList[text_classification_arabic],0),1)</f>
        <v>#N/A</v>
      </c>
      <c r="AW2236" t="e">
        <f>INDEX(TextClassificationList[],MATCH(Sudan_News12[[#This Row],[text_classification_arabic5]],TextClassificationList[text_classification_arabic],0),1)</f>
        <v>#N/A</v>
      </c>
    </row>
    <row r="2237" spans="1:49" x14ac:dyDescent="0.2">
      <c r="A2237">
        <v>1.3246379333752627E+18</v>
      </c>
      <c r="B2237">
        <v>1.3246379333752627E+18</v>
      </c>
      <c r="C2237" t="s">
        <v>8686</v>
      </c>
      <c r="D2237" s="1">
        <v>44141</v>
      </c>
      <c r="E2237" s="2">
        <v>0.45912037037037035</v>
      </c>
      <c r="F2237">
        <v>200</v>
      </c>
      <c r="G2237">
        <v>1889611729</v>
      </c>
      <c r="H2237" t="s">
        <v>354</v>
      </c>
      <c r="I2237" t="s">
        <v>355</v>
      </c>
      <c r="J2237" t="s">
        <v>265</v>
      </c>
      <c r="K2237" t="s">
        <v>8687</v>
      </c>
      <c r="L2237" t="s">
        <v>266</v>
      </c>
      <c r="M2237" t="s">
        <v>267</v>
      </c>
      <c r="N2237" t="s">
        <v>267</v>
      </c>
      <c r="O2237" t="s">
        <v>8688</v>
      </c>
      <c r="P2237">
        <v>1</v>
      </c>
      <c r="Q2237">
        <v>1</v>
      </c>
      <c r="R2237">
        <v>0</v>
      </c>
      <c r="S2237" t="s">
        <v>8513</v>
      </c>
      <c r="T2237" t="s">
        <v>267</v>
      </c>
      <c r="U2237" t="s">
        <v>8689</v>
      </c>
      <c r="V2237" t="b">
        <v>0</v>
      </c>
      <c r="W2237" t="s">
        <v>265</v>
      </c>
      <c r="X2237">
        <v>1</v>
      </c>
      <c r="Y2237" t="s">
        <v>8690</v>
      </c>
      <c r="Z2237" t="s">
        <v>265</v>
      </c>
      <c r="AA2237" t="s">
        <v>265</v>
      </c>
      <c r="AB2237" t="s">
        <v>265</v>
      </c>
      <c r="AC2237" t="s">
        <v>265</v>
      </c>
      <c r="AD2237" t="s">
        <v>265</v>
      </c>
      <c r="AE2237" t="s">
        <v>265</v>
      </c>
      <c r="AF2237" t="s">
        <v>267</v>
      </c>
      <c r="AG2237" t="s">
        <v>265</v>
      </c>
      <c r="AH2237" t="s">
        <v>265</v>
      </c>
      <c r="AI2237" t="s">
        <v>265</v>
      </c>
      <c r="AJ2237" t="s">
        <v>265</v>
      </c>
      <c r="AL2237" t="str">
        <f>IF(Sudan_News12[[#This Row],[relevancy_classification_english]]="Relevant","مناسب",IF(Sudan_News12[[#This Row],[relevancy_classification_english]]="Relevant","عَرَضِيّ",""))</f>
        <v/>
      </c>
      <c r="AN2237" t="str">
        <f>IF(Sudan_News12[[#This Row],[sentiment_analysis_english]]="Negative","سلبي",IF(Sudan_News12[[#This Row],[sentiment_analysis_english]]="Neutral","حيادي",IF(Sudan_News12[[#This Row],[sentiment_analysis_english]]="Positive","إيجابي","")))</f>
        <v/>
      </c>
      <c r="AO2237" t="e">
        <f>INDEX(TextClassificationList[],MATCH(Sudan_News12[[#This Row],[text_classification_arabic]],TextClassificationList[text_classification_arabic],0),1)</f>
        <v>#N/A</v>
      </c>
      <c r="AQ2237" t="e">
        <f>INDEX(TextClassificationList[],MATCH(Sudan_News12[[#This Row],[text_classification_arabic2]],TextClassificationList[text_classification_arabic],0),1)</f>
        <v>#N/A</v>
      </c>
      <c r="AS2237" t="e">
        <f>INDEX(TextClassificationList[],MATCH(Sudan_News12[[#This Row],[text_classification_arabic3]],TextClassificationList[text_classification_arabic],0),1)</f>
        <v>#N/A</v>
      </c>
      <c r="AU2237" t="e">
        <f>INDEX(TextClassificationList[],MATCH(Sudan_News12[[#This Row],[text_classification_arabic4]],TextClassificationList[text_classification_arabic],0),1)</f>
        <v>#N/A</v>
      </c>
      <c r="AW2237" t="e">
        <f>INDEX(TextClassificationList[],MATCH(Sudan_News12[[#This Row],[text_classification_arabic5]],TextClassificationList[text_classification_arabic],0),1)</f>
        <v>#N/A</v>
      </c>
    </row>
    <row r="2238" spans="1:49" x14ac:dyDescent="0.2">
      <c r="A2238">
        <v>1.3245960908307907E+18</v>
      </c>
      <c r="B2238">
        <v>1.3245960908307907E+18</v>
      </c>
      <c r="C2238" t="s">
        <v>8691</v>
      </c>
      <c r="D2238" s="1">
        <v>44141</v>
      </c>
      <c r="E2238" s="2">
        <v>0.34365740740740741</v>
      </c>
      <c r="F2238">
        <v>200</v>
      </c>
      <c r="G2238">
        <v>1889611729</v>
      </c>
      <c r="H2238" t="s">
        <v>354</v>
      </c>
      <c r="I2238" t="s">
        <v>355</v>
      </c>
      <c r="J2238" t="s">
        <v>265</v>
      </c>
      <c r="K2238" t="s">
        <v>8692</v>
      </c>
      <c r="L2238" t="s">
        <v>266</v>
      </c>
      <c r="M2238" t="s">
        <v>267</v>
      </c>
      <c r="N2238" t="s">
        <v>267</v>
      </c>
      <c r="O2238" t="s">
        <v>8693</v>
      </c>
      <c r="P2238">
        <v>0</v>
      </c>
      <c r="Q2238">
        <v>0</v>
      </c>
      <c r="R2238">
        <v>0</v>
      </c>
      <c r="S2238" t="s">
        <v>267</v>
      </c>
      <c r="T2238" t="s">
        <v>267</v>
      </c>
      <c r="U2238" t="s">
        <v>8694</v>
      </c>
      <c r="V2238" t="b">
        <v>0</v>
      </c>
      <c r="W2238" t="s">
        <v>265</v>
      </c>
      <c r="X2238">
        <v>1</v>
      </c>
      <c r="Y2238" t="s">
        <v>8695</v>
      </c>
      <c r="Z2238" t="s">
        <v>265</v>
      </c>
      <c r="AA2238" t="s">
        <v>265</v>
      </c>
      <c r="AB2238" t="s">
        <v>265</v>
      </c>
      <c r="AC2238" t="s">
        <v>265</v>
      </c>
      <c r="AD2238" t="s">
        <v>265</v>
      </c>
      <c r="AE2238" t="s">
        <v>265</v>
      </c>
      <c r="AF2238" t="s">
        <v>267</v>
      </c>
      <c r="AG2238" t="s">
        <v>265</v>
      </c>
      <c r="AH2238" t="s">
        <v>265</v>
      </c>
      <c r="AI2238" t="s">
        <v>265</v>
      </c>
      <c r="AJ2238" t="s">
        <v>265</v>
      </c>
      <c r="AL2238" t="str">
        <f>IF(Sudan_News12[[#This Row],[relevancy_classification_english]]="Relevant","مناسب",IF(Sudan_News12[[#This Row],[relevancy_classification_english]]="Relevant","عَرَضِيّ",""))</f>
        <v/>
      </c>
      <c r="AN2238" t="str">
        <f>IF(Sudan_News12[[#This Row],[sentiment_analysis_english]]="Negative","سلبي",IF(Sudan_News12[[#This Row],[sentiment_analysis_english]]="Neutral","حيادي",IF(Sudan_News12[[#This Row],[sentiment_analysis_english]]="Positive","إيجابي","")))</f>
        <v/>
      </c>
      <c r="AO2238" t="e">
        <f>INDEX(TextClassificationList[],MATCH(Sudan_News12[[#This Row],[text_classification_arabic]],TextClassificationList[text_classification_arabic],0),1)</f>
        <v>#N/A</v>
      </c>
      <c r="AQ2238" t="e">
        <f>INDEX(TextClassificationList[],MATCH(Sudan_News12[[#This Row],[text_classification_arabic2]],TextClassificationList[text_classification_arabic],0),1)</f>
        <v>#N/A</v>
      </c>
      <c r="AS2238" t="e">
        <f>INDEX(TextClassificationList[],MATCH(Sudan_News12[[#This Row],[text_classification_arabic3]],TextClassificationList[text_classification_arabic],0),1)</f>
        <v>#N/A</v>
      </c>
      <c r="AU2238" t="e">
        <f>INDEX(TextClassificationList[],MATCH(Sudan_News12[[#This Row],[text_classification_arabic4]],TextClassificationList[text_classification_arabic],0),1)</f>
        <v>#N/A</v>
      </c>
      <c r="AW2238" t="e">
        <f>INDEX(TextClassificationList[],MATCH(Sudan_News12[[#This Row],[text_classification_arabic5]],TextClassificationList[text_classification_arabic],0),1)</f>
        <v>#N/A</v>
      </c>
    </row>
    <row r="2239" spans="1:49" x14ac:dyDescent="0.2">
      <c r="A2239">
        <v>1.3245958205959946E+18</v>
      </c>
      <c r="B2239">
        <v>1.3245958205959946E+18</v>
      </c>
      <c r="C2239" t="s">
        <v>8696</v>
      </c>
      <c r="D2239" s="1">
        <v>44141</v>
      </c>
      <c r="E2239" s="2">
        <v>0.34291666666666665</v>
      </c>
      <c r="F2239">
        <v>200</v>
      </c>
      <c r="G2239">
        <v>1889611729</v>
      </c>
      <c r="H2239" t="s">
        <v>354</v>
      </c>
      <c r="I2239" t="s">
        <v>355</v>
      </c>
      <c r="J2239" t="s">
        <v>265</v>
      </c>
      <c r="K2239" t="s">
        <v>8697</v>
      </c>
      <c r="L2239" t="s">
        <v>266</v>
      </c>
      <c r="M2239" t="s">
        <v>267</v>
      </c>
      <c r="N2239" t="s">
        <v>267</v>
      </c>
      <c r="O2239" t="s">
        <v>267</v>
      </c>
      <c r="P2239">
        <v>0</v>
      </c>
      <c r="Q2239">
        <v>0</v>
      </c>
      <c r="R2239">
        <v>1</v>
      </c>
      <c r="S2239" t="s">
        <v>267</v>
      </c>
      <c r="T2239" t="s">
        <v>267</v>
      </c>
      <c r="U2239" t="s">
        <v>8698</v>
      </c>
      <c r="V2239" t="b">
        <v>0</v>
      </c>
      <c r="W2239" t="s">
        <v>265</v>
      </c>
      <c r="X2239">
        <v>0</v>
      </c>
      <c r="Y2239" t="s">
        <v>265</v>
      </c>
      <c r="Z2239" t="s">
        <v>265</v>
      </c>
      <c r="AA2239" t="s">
        <v>265</v>
      </c>
      <c r="AB2239" t="s">
        <v>265</v>
      </c>
      <c r="AC2239" t="s">
        <v>265</v>
      </c>
      <c r="AD2239" t="s">
        <v>265</v>
      </c>
      <c r="AE2239" t="s">
        <v>265</v>
      </c>
      <c r="AF2239" t="s">
        <v>267</v>
      </c>
      <c r="AG2239" t="s">
        <v>265</v>
      </c>
      <c r="AH2239" t="s">
        <v>265</v>
      </c>
      <c r="AI2239" t="s">
        <v>265</v>
      </c>
      <c r="AJ2239" t="s">
        <v>265</v>
      </c>
      <c r="AL2239" t="str">
        <f>IF(Sudan_News12[[#This Row],[relevancy_classification_english]]="Relevant","مناسب",IF(Sudan_News12[[#This Row],[relevancy_classification_english]]="Relevant","عَرَضِيّ",""))</f>
        <v/>
      </c>
      <c r="AN2239" t="str">
        <f>IF(Sudan_News12[[#This Row],[sentiment_analysis_english]]="Negative","سلبي",IF(Sudan_News12[[#This Row],[sentiment_analysis_english]]="Neutral","حيادي",IF(Sudan_News12[[#This Row],[sentiment_analysis_english]]="Positive","إيجابي","")))</f>
        <v/>
      </c>
      <c r="AO2239" t="e">
        <f>INDEX(TextClassificationList[],MATCH(Sudan_News12[[#This Row],[text_classification_arabic]],TextClassificationList[text_classification_arabic],0),1)</f>
        <v>#N/A</v>
      </c>
      <c r="AQ2239" t="e">
        <f>INDEX(TextClassificationList[],MATCH(Sudan_News12[[#This Row],[text_classification_arabic2]],TextClassificationList[text_classification_arabic],0),1)</f>
        <v>#N/A</v>
      </c>
      <c r="AS2239" t="e">
        <f>INDEX(TextClassificationList[],MATCH(Sudan_News12[[#This Row],[text_classification_arabic3]],TextClassificationList[text_classification_arabic],0),1)</f>
        <v>#N/A</v>
      </c>
      <c r="AU2239" t="e">
        <f>INDEX(TextClassificationList[],MATCH(Sudan_News12[[#This Row],[text_classification_arabic4]],TextClassificationList[text_classification_arabic],0),1)</f>
        <v>#N/A</v>
      </c>
      <c r="AW2239" t="e">
        <f>INDEX(TextClassificationList[],MATCH(Sudan_News12[[#This Row],[text_classification_arabic5]],TextClassificationList[text_classification_arabic],0),1)</f>
        <v>#N/A</v>
      </c>
    </row>
    <row r="2240" spans="1:49" x14ac:dyDescent="0.2">
      <c r="A2240">
        <v>1.3245955697052344E+18</v>
      </c>
      <c r="B2240">
        <v>1.3245955697052344E+18</v>
      </c>
      <c r="C2240" t="s">
        <v>8699</v>
      </c>
      <c r="D2240" s="1">
        <v>44141</v>
      </c>
      <c r="E2240" s="2">
        <v>0.34222222222222221</v>
      </c>
      <c r="F2240">
        <v>200</v>
      </c>
      <c r="G2240">
        <v>1889611729</v>
      </c>
      <c r="H2240" t="s">
        <v>354</v>
      </c>
      <c r="I2240" t="s">
        <v>355</v>
      </c>
      <c r="J2240" t="s">
        <v>265</v>
      </c>
      <c r="K2240" t="s">
        <v>8700</v>
      </c>
      <c r="L2240" t="s">
        <v>266</v>
      </c>
      <c r="M2240" t="s">
        <v>267</v>
      </c>
      <c r="N2240" t="s">
        <v>267</v>
      </c>
      <c r="O2240" t="s">
        <v>267</v>
      </c>
      <c r="P2240">
        <v>0</v>
      </c>
      <c r="Q2240">
        <v>0</v>
      </c>
      <c r="R2240">
        <v>0</v>
      </c>
      <c r="S2240" t="s">
        <v>267</v>
      </c>
      <c r="T2240" t="s">
        <v>267</v>
      </c>
      <c r="U2240" t="s">
        <v>8701</v>
      </c>
      <c r="V2240" t="b">
        <v>0</v>
      </c>
      <c r="W2240" t="s">
        <v>265</v>
      </c>
      <c r="X2240">
        <v>0</v>
      </c>
      <c r="Y2240" t="s">
        <v>265</v>
      </c>
      <c r="Z2240" t="s">
        <v>265</v>
      </c>
      <c r="AA2240" t="s">
        <v>265</v>
      </c>
      <c r="AB2240" t="s">
        <v>265</v>
      </c>
      <c r="AC2240" t="s">
        <v>265</v>
      </c>
      <c r="AD2240" t="s">
        <v>265</v>
      </c>
      <c r="AE2240" t="s">
        <v>265</v>
      </c>
      <c r="AF2240" t="s">
        <v>267</v>
      </c>
      <c r="AG2240" t="s">
        <v>265</v>
      </c>
      <c r="AH2240" t="s">
        <v>265</v>
      </c>
      <c r="AI2240" t="s">
        <v>265</v>
      </c>
      <c r="AJ2240" t="s">
        <v>265</v>
      </c>
      <c r="AL2240" t="str">
        <f>IF(Sudan_News12[[#This Row],[relevancy_classification_english]]="Relevant","مناسب",IF(Sudan_News12[[#This Row],[relevancy_classification_english]]="Relevant","عَرَضِيّ",""))</f>
        <v/>
      </c>
      <c r="AN2240" t="str">
        <f>IF(Sudan_News12[[#This Row],[sentiment_analysis_english]]="Negative","سلبي",IF(Sudan_News12[[#This Row],[sentiment_analysis_english]]="Neutral","حيادي",IF(Sudan_News12[[#This Row],[sentiment_analysis_english]]="Positive","إيجابي","")))</f>
        <v/>
      </c>
      <c r="AO2240" t="e">
        <f>INDEX(TextClassificationList[],MATCH(Sudan_News12[[#This Row],[text_classification_arabic]],TextClassificationList[text_classification_arabic],0),1)</f>
        <v>#N/A</v>
      </c>
      <c r="AQ2240" t="e">
        <f>INDEX(TextClassificationList[],MATCH(Sudan_News12[[#This Row],[text_classification_arabic2]],TextClassificationList[text_classification_arabic],0),1)</f>
        <v>#N/A</v>
      </c>
      <c r="AS2240" t="e">
        <f>INDEX(TextClassificationList[],MATCH(Sudan_News12[[#This Row],[text_classification_arabic3]],TextClassificationList[text_classification_arabic],0),1)</f>
        <v>#N/A</v>
      </c>
      <c r="AU2240" t="e">
        <f>INDEX(TextClassificationList[],MATCH(Sudan_News12[[#This Row],[text_classification_arabic4]],TextClassificationList[text_classification_arabic],0),1)</f>
        <v>#N/A</v>
      </c>
      <c r="AW2240" t="e">
        <f>INDEX(TextClassificationList[],MATCH(Sudan_News12[[#This Row],[text_classification_arabic5]],TextClassificationList[text_classification_arabic],0),1)</f>
        <v>#N/A</v>
      </c>
    </row>
    <row r="2241" spans="1:49" x14ac:dyDescent="0.2">
      <c r="A2241">
        <v>1.3245953335239762E+18</v>
      </c>
      <c r="B2241">
        <v>1.3245953335239762E+18</v>
      </c>
      <c r="C2241" t="s">
        <v>8702</v>
      </c>
      <c r="D2241" s="1">
        <v>44141</v>
      </c>
      <c r="E2241" s="2">
        <v>0.34156249999999999</v>
      </c>
      <c r="F2241">
        <v>200</v>
      </c>
      <c r="G2241">
        <v>1889611729</v>
      </c>
      <c r="H2241" t="s">
        <v>354</v>
      </c>
      <c r="I2241" t="s">
        <v>355</v>
      </c>
      <c r="J2241" t="s">
        <v>265</v>
      </c>
      <c r="K2241" t="s">
        <v>8703</v>
      </c>
      <c r="L2241" t="s">
        <v>266</v>
      </c>
      <c r="M2241" t="s">
        <v>267</v>
      </c>
      <c r="N2241" t="s">
        <v>267</v>
      </c>
      <c r="O2241" t="s">
        <v>267</v>
      </c>
      <c r="P2241">
        <v>0</v>
      </c>
      <c r="Q2241">
        <v>0</v>
      </c>
      <c r="R2241">
        <v>1</v>
      </c>
      <c r="S2241" t="s">
        <v>267</v>
      </c>
      <c r="T2241" t="s">
        <v>267</v>
      </c>
      <c r="U2241" t="s">
        <v>8704</v>
      </c>
      <c r="V2241" t="b">
        <v>0</v>
      </c>
      <c r="W2241" t="s">
        <v>265</v>
      </c>
      <c r="X2241">
        <v>0</v>
      </c>
      <c r="Y2241" t="s">
        <v>265</v>
      </c>
      <c r="Z2241" t="s">
        <v>265</v>
      </c>
      <c r="AA2241" t="s">
        <v>265</v>
      </c>
      <c r="AB2241" t="s">
        <v>265</v>
      </c>
      <c r="AC2241" t="s">
        <v>265</v>
      </c>
      <c r="AD2241" t="s">
        <v>265</v>
      </c>
      <c r="AE2241" t="s">
        <v>265</v>
      </c>
      <c r="AF2241" t="s">
        <v>267</v>
      </c>
      <c r="AG2241" t="s">
        <v>265</v>
      </c>
      <c r="AH2241" t="s">
        <v>265</v>
      </c>
      <c r="AI2241" t="s">
        <v>265</v>
      </c>
      <c r="AJ2241" t="s">
        <v>265</v>
      </c>
      <c r="AL2241" t="str">
        <f>IF(Sudan_News12[[#This Row],[relevancy_classification_english]]="Relevant","مناسب",IF(Sudan_News12[[#This Row],[relevancy_classification_english]]="Relevant","عَرَضِيّ",""))</f>
        <v/>
      </c>
      <c r="AN2241" t="str">
        <f>IF(Sudan_News12[[#This Row],[sentiment_analysis_english]]="Negative","سلبي",IF(Sudan_News12[[#This Row],[sentiment_analysis_english]]="Neutral","حيادي",IF(Sudan_News12[[#This Row],[sentiment_analysis_english]]="Positive","إيجابي","")))</f>
        <v/>
      </c>
      <c r="AO2241" t="e">
        <f>INDEX(TextClassificationList[],MATCH(Sudan_News12[[#This Row],[text_classification_arabic]],TextClassificationList[text_classification_arabic],0),1)</f>
        <v>#N/A</v>
      </c>
      <c r="AQ2241" t="e">
        <f>INDEX(TextClassificationList[],MATCH(Sudan_News12[[#This Row],[text_classification_arabic2]],TextClassificationList[text_classification_arabic],0),1)</f>
        <v>#N/A</v>
      </c>
      <c r="AS2241" t="e">
        <f>INDEX(TextClassificationList[],MATCH(Sudan_News12[[#This Row],[text_classification_arabic3]],TextClassificationList[text_classification_arabic],0),1)</f>
        <v>#N/A</v>
      </c>
      <c r="AU2241" t="e">
        <f>INDEX(TextClassificationList[],MATCH(Sudan_News12[[#This Row],[text_classification_arabic4]],TextClassificationList[text_classification_arabic],0),1)</f>
        <v>#N/A</v>
      </c>
      <c r="AW2241" t="e">
        <f>INDEX(TextClassificationList[],MATCH(Sudan_News12[[#This Row],[text_classification_arabic5]],TextClassificationList[text_classification_arabic],0),1)</f>
        <v>#N/A</v>
      </c>
    </row>
    <row r="2242" spans="1:49" x14ac:dyDescent="0.2">
      <c r="A2242">
        <v>1.3244650394122076E+18</v>
      </c>
      <c r="B2242">
        <v>1.3244649845004247E+18</v>
      </c>
      <c r="C2242" t="s">
        <v>8705</v>
      </c>
      <c r="D2242" s="1">
        <v>44140</v>
      </c>
      <c r="E2242" s="2">
        <v>0.982025462962963</v>
      </c>
      <c r="F2242">
        <v>200</v>
      </c>
      <c r="G2242">
        <v>1889611729</v>
      </c>
      <c r="H2242" t="s">
        <v>354</v>
      </c>
      <c r="I2242" t="s">
        <v>355</v>
      </c>
      <c r="J2242" t="s">
        <v>265</v>
      </c>
      <c r="K2242" t="s">
        <v>8706</v>
      </c>
      <c r="L2242" t="s">
        <v>266</v>
      </c>
      <c r="M2242" t="s">
        <v>267</v>
      </c>
      <c r="N2242" t="s">
        <v>8707</v>
      </c>
      <c r="O2242" t="s">
        <v>267</v>
      </c>
      <c r="P2242">
        <v>1</v>
      </c>
      <c r="Q2242">
        <v>0</v>
      </c>
      <c r="R2242">
        <v>0</v>
      </c>
      <c r="S2242" t="s">
        <v>267</v>
      </c>
      <c r="T2242" t="s">
        <v>267</v>
      </c>
      <c r="U2242" t="s">
        <v>8708</v>
      </c>
      <c r="V2242" t="b">
        <v>0</v>
      </c>
      <c r="W2242" t="s">
        <v>265</v>
      </c>
      <c r="X2242">
        <v>0</v>
      </c>
      <c r="Y2242" t="s">
        <v>265</v>
      </c>
      <c r="Z2242" t="s">
        <v>265</v>
      </c>
      <c r="AA2242" t="s">
        <v>265</v>
      </c>
      <c r="AB2242" t="s">
        <v>265</v>
      </c>
      <c r="AC2242" t="s">
        <v>265</v>
      </c>
      <c r="AD2242" t="s">
        <v>265</v>
      </c>
      <c r="AE2242" t="s">
        <v>265</v>
      </c>
      <c r="AF2242" t="s">
        <v>267</v>
      </c>
      <c r="AG2242" t="s">
        <v>265</v>
      </c>
      <c r="AH2242" t="s">
        <v>265</v>
      </c>
      <c r="AI2242" t="s">
        <v>265</v>
      </c>
      <c r="AJ2242" t="s">
        <v>265</v>
      </c>
      <c r="AL2242" t="str">
        <f>IF(Sudan_News12[[#This Row],[relevancy_classification_english]]="Relevant","مناسب",IF(Sudan_News12[[#This Row],[relevancy_classification_english]]="Relevant","عَرَضِيّ",""))</f>
        <v/>
      </c>
      <c r="AN2242" t="str">
        <f>IF(Sudan_News12[[#This Row],[sentiment_analysis_english]]="Negative","سلبي",IF(Sudan_News12[[#This Row],[sentiment_analysis_english]]="Neutral","حيادي",IF(Sudan_News12[[#This Row],[sentiment_analysis_english]]="Positive","إيجابي","")))</f>
        <v/>
      </c>
      <c r="AO2242" t="e">
        <f>INDEX(TextClassificationList[],MATCH(Sudan_News12[[#This Row],[text_classification_arabic]],TextClassificationList[text_classification_arabic],0),1)</f>
        <v>#N/A</v>
      </c>
      <c r="AQ2242" t="e">
        <f>INDEX(TextClassificationList[],MATCH(Sudan_News12[[#This Row],[text_classification_arabic2]],TextClassificationList[text_classification_arabic],0),1)</f>
        <v>#N/A</v>
      </c>
      <c r="AS2242" t="e">
        <f>INDEX(TextClassificationList[],MATCH(Sudan_News12[[#This Row],[text_classification_arabic3]],TextClassificationList[text_classification_arabic],0),1)</f>
        <v>#N/A</v>
      </c>
      <c r="AU2242" t="e">
        <f>INDEX(TextClassificationList[],MATCH(Sudan_News12[[#This Row],[text_classification_arabic4]],TextClassificationList[text_classification_arabic],0),1)</f>
        <v>#N/A</v>
      </c>
      <c r="AW2242" t="e">
        <f>INDEX(TextClassificationList[],MATCH(Sudan_News12[[#This Row],[text_classification_arabic5]],TextClassificationList[text_classification_arabic],0),1)</f>
        <v>#N/A</v>
      </c>
    </row>
    <row r="2243" spans="1:49" x14ac:dyDescent="0.2">
      <c r="A2243">
        <v>1.3244649845004247E+18</v>
      </c>
      <c r="B2243">
        <v>1.3244649845004247E+18</v>
      </c>
      <c r="C2243" t="s">
        <v>8709</v>
      </c>
      <c r="D2243" s="1">
        <v>44140</v>
      </c>
      <c r="E2243" s="2">
        <v>0.98187500000000005</v>
      </c>
      <c r="F2243">
        <v>200</v>
      </c>
      <c r="G2243">
        <v>1889611729</v>
      </c>
      <c r="H2243" t="s">
        <v>354</v>
      </c>
      <c r="I2243" t="s">
        <v>355</v>
      </c>
      <c r="J2243" t="s">
        <v>265</v>
      </c>
      <c r="K2243" t="s">
        <v>8710</v>
      </c>
      <c r="L2243" t="s">
        <v>266</v>
      </c>
      <c r="M2243" t="s">
        <v>267</v>
      </c>
      <c r="N2243" t="s">
        <v>267</v>
      </c>
      <c r="O2243" t="s">
        <v>267</v>
      </c>
      <c r="P2243">
        <v>2</v>
      </c>
      <c r="Q2243">
        <v>0</v>
      </c>
      <c r="R2243">
        <v>2</v>
      </c>
      <c r="S2243" t="s">
        <v>267</v>
      </c>
      <c r="T2243" t="s">
        <v>267</v>
      </c>
      <c r="U2243" t="s">
        <v>8711</v>
      </c>
      <c r="V2243" t="b">
        <v>0</v>
      </c>
      <c r="W2243" t="s">
        <v>265</v>
      </c>
      <c r="X2243">
        <v>0</v>
      </c>
      <c r="Y2243" t="s">
        <v>265</v>
      </c>
      <c r="Z2243" t="s">
        <v>265</v>
      </c>
      <c r="AA2243" t="s">
        <v>265</v>
      </c>
      <c r="AB2243" t="s">
        <v>265</v>
      </c>
      <c r="AC2243" t="s">
        <v>265</v>
      </c>
      <c r="AD2243" t="s">
        <v>265</v>
      </c>
      <c r="AE2243" t="s">
        <v>265</v>
      </c>
      <c r="AF2243" t="s">
        <v>267</v>
      </c>
      <c r="AG2243" t="s">
        <v>265</v>
      </c>
      <c r="AH2243" t="s">
        <v>265</v>
      </c>
      <c r="AI2243" t="s">
        <v>265</v>
      </c>
      <c r="AJ2243" t="s">
        <v>265</v>
      </c>
      <c r="AL2243" t="str">
        <f>IF(Sudan_News12[[#This Row],[relevancy_classification_english]]="Relevant","مناسب",IF(Sudan_News12[[#This Row],[relevancy_classification_english]]="Relevant","عَرَضِيّ",""))</f>
        <v/>
      </c>
      <c r="AN2243" t="str">
        <f>IF(Sudan_News12[[#This Row],[sentiment_analysis_english]]="Negative","سلبي",IF(Sudan_News12[[#This Row],[sentiment_analysis_english]]="Neutral","حيادي",IF(Sudan_News12[[#This Row],[sentiment_analysis_english]]="Positive","إيجابي","")))</f>
        <v/>
      </c>
      <c r="AO2243" t="e">
        <f>INDEX(TextClassificationList[],MATCH(Sudan_News12[[#This Row],[text_classification_arabic]],TextClassificationList[text_classification_arabic],0),1)</f>
        <v>#N/A</v>
      </c>
      <c r="AQ2243" t="e">
        <f>INDEX(TextClassificationList[],MATCH(Sudan_News12[[#This Row],[text_classification_arabic2]],TextClassificationList[text_classification_arabic],0),1)</f>
        <v>#N/A</v>
      </c>
      <c r="AS2243" t="e">
        <f>INDEX(TextClassificationList[],MATCH(Sudan_News12[[#This Row],[text_classification_arabic3]],TextClassificationList[text_classification_arabic],0),1)</f>
        <v>#N/A</v>
      </c>
      <c r="AU2243" t="e">
        <f>INDEX(TextClassificationList[],MATCH(Sudan_News12[[#This Row],[text_classification_arabic4]],TextClassificationList[text_classification_arabic],0),1)</f>
        <v>#N/A</v>
      </c>
      <c r="AW2243" t="e">
        <f>INDEX(TextClassificationList[],MATCH(Sudan_News12[[#This Row],[text_classification_arabic5]],TextClassificationList[text_classification_arabic],0),1)</f>
        <v>#N/A</v>
      </c>
    </row>
    <row r="2244" spans="1:49" x14ac:dyDescent="0.2">
      <c r="A2244">
        <v>1.3239642982012805E+18</v>
      </c>
      <c r="B2244">
        <v>1.3239642982012805E+18</v>
      </c>
      <c r="C2244" t="s">
        <v>8712</v>
      </c>
      <c r="D2244" s="1">
        <v>44139</v>
      </c>
      <c r="E2244" s="2">
        <v>0.60024305555555557</v>
      </c>
      <c r="F2244">
        <v>200</v>
      </c>
      <c r="G2244">
        <v>1889611729</v>
      </c>
      <c r="H2244" t="s">
        <v>354</v>
      </c>
      <c r="I2244" t="s">
        <v>355</v>
      </c>
      <c r="J2244" t="s">
        <v>265</v>
      </c>
      <c r="K2244" t="s">
        <v>8713</v>
      </c>
      <c r="L2244" t="s">
        <v>266</v>
      </c>
      <c r="M2244" t="s">
        <v>267</v>
      </c>
      <c r="N2244" t="s">
        <v>267</v>
      </c>
      <c r="O2244" t="s">
        <v>267</v>
      </c>
      <c r="P2244">
        <v>0</v>
      </c>
      <c r="Q2244">
        <v>1</v>
      </c>
      <c r="R2244">
        <v>2</v>
      </c>
      <c r="S2244" t="s">
        <v>267</v>
      </c>
      <c r="T2244" t="s">
        <v>267</v>
      </c>
      <c r="U2244" t="s">
        <v>8714</v>
      </c>
      <c r="V2244" t="b">
        <v>0</v>
      </c>
      <c r="W2244" t="s">
        <v>265</v>
      </c>
      <c r="X2244">
        <v>0</v>
      </c>
      <c r="Y2244" t="s">
        <v>265</v>
      </c>
      <c r="Z2244" t="s">
        <v>265</v>
      </c>
      <c r="AA2244" t="s">
        <v>265</v>
      </c>
      <c r="AB2244" t="s">
        <v>265</v>
      </c>
      <c r="AC2244" t="s">
        <v>265</v>
      </c>
      <c r="AD2244" t="s">
        <v>265</v>
      </c>
      <c r="AE2244" t="s">
        <v>265</v>
      </c>
      <c r="AF2244" t="s">
        <v>267</v>
      </c>
      <c r="AG2244" t="s">
        <v>265</v>
      </c>
      <c r="AH2244" t="s">
        <v>265</v>
      </c>
      <c r="AI2244" t="s">
        <v>265</v>
      </c>
      <c r="AJ2244" t="s">
        <v>265</v>
      </c>
      <c r="AL2244" t="str">
        <f>IF(Sudan_News12[[#This Row],[relevancy_classification_english]]="Relevant","مناسب",IF(Sudan_News12[[#This Row],[relevancy_classification_english]]="Relevant","عَرَضِيّ",""))</f>
        <v/>
      </c>
      <c r="AN2244" t="str">
        <f>IF(Sudan_News12[[#This Row],[sentiment_analysis_english]]="Negative","سلبي",IF(Sudan_News12[[#This Row],[sentiment_analysis_english]]="Neutral","حيادي",IF(Sudan_News12[[#This Row],[sentiment_analysis_english]]="Positive","إيجابي","")))</f>
        <v/>
      </c>
      <c r="AO2244" t="e">
        <f>INDEX(TextClassificationList[],MATCH(Sudan_News12[[#This Row],[text_classification_arabic]],TextClassificationList[text_classification_arabic],0),1)</f>
        <v>#N/A</v>
      </c>
      <c r="AQ2244" t="e">
        <f>INDEX(TextClassificationList[],MATCH(Sudan_News12[[#This Row],[text_classification_arabic2]],TextClassificationList[text_classification_arabic],0),1)</f>
        <v>#N/A</v>
      </c>
      <c r="AS2244" t="e">
        <f>INDEX(TextClassificationList[],MATCH(Sudan_News12[[#This Row],[text_classification_arabic3]],TextClassificationList[text_classification_arabic],0),1)</f>
        <v>#N/A</v>
      </c>
      <c r="AU2244" t="e">
        <f>INDEX(TextClassificationList[],MATCH(Sudan_News12[[#This Row],[text_classification_arabic4]],TextClassificationList[text_classification_arabic],0),1)</f>
        <v>#N/A</v>
      </c>
      <c r="AW2244" t="e">
        <f>INDEX(TextClassificationList[],MATCH(Sudan_News12[[#This Row],[text_classification_arabic5]],TextClassificationList[text_classification_arabic],0),1)</f>
        <v>#N/A</v>
      </c>
    </row>
    <row r="2245" spans="1:49" x14ac:dyDescent="0.2">
      <c r="A2245">
        <v>1.3239462880109773E+18</v>
      </c>
      <c r="B2245">
        <v>1.3239462880109773E+18</v>
      </c>
      <c r="C2245" t="s">
        <v>8715</v>
      </c>
      <c r="D2245" s="1">
        <v>44139</v>
      </c>
      <c r="E2245" s="2">
        <v>0.55054398148148154</v>
      </c>
      <c r="F2245">
        <v>200</v>
      </c>
      <c r="G2245">
        <v>1889611729</v>
      </c>
      <c r="H2245" t="s">
        <v>354</v>
      </c>
      <c r="I2245" t="s">
        <v>355</v>
      </c>
      <c r="J2245" t="s">
        <v>265</v>
      </c>
      <c r="K2245" t="s">
        <v>8716</v>
      </c>
      <c r="L2245" t="s">
        <v>266</v>
      </c>
      <c r="M2245" t="s">
        <v>267</v>
      </c>
      <c r="N2245" t="s">
        <v>267</v>
      </c>
      <c r="O2245" t="s">
        <v>8717</v>
      </c>
      <c r="P2245">
        <v>0</v>
      </c>
      <c r="Q2245">
        <v>0</v>
      </c>
      <c r="R2245">
        <v>1</v>
      </c>
      <c r="S2245" t="s">
        <v>282</v>
      </c>
      <c r="T2245" t="s">
        <v>267</v>
      </c>
      <c r="U2245" t="s">
        <v>8718</v>
      </c>
      <c r="V2245" t="b">
        <v>0</v>
      </c>
      <c r="W2245" t="s">
        <v>265</v>
      </c>
      <c r="X2245">
        <v>1</v>
      </c>
      <c r="Y2245" t="s">
        <v>8719</v>
      </c>
      <c r="Z2245" t="s">
        <v>265</v>
      </c>
      <c r="AA2245" t="s">
        <v>265</v>
      </c>
      <c r="AB2245" t="s">
        <v>265</v>
      </c>
      <c r="AC2245" t="s">
        <v>265</v>
      </c>
      <c r="AD2245" t="s">
        <v>265</v>
      </c>
      <c r="AE2245" t="s">
        <v>265</v>
      </c>
      <c r="AF2245" t="s">
        <v>267</v>
      </c>
      <c r="AG2245" t="s">
        <v>265</v>
      </c>
      <c r="AH2245" t="s">
        <v>265</v>
      </c>
      <c r="AI2245" t="s">
        <v>265</v>
      </c>
      <c r="AJ2245" t="s">
        <v>265</v>
      </c>
      <c r="AL2245" t="str">
        <f>IF(Sudan_News12[[#This Row],[relevancy_classification_english]]="Relevant","مناسب",IF(Sudan_News12[[#This Row],[relevancy_classification_english]]="Relevant","عَرَضِيّ",""))</f>
        <v/>
      </c>
      <c r="AN2245" t="str">
        <f>IF(Sudan_News12[[#This Row],[sentiment_analysis_english]]="Negative","سلبي",IF(Sudan_News12[[#This Row],[sentiment_analysis_english]]="Neutral","حيادي",IF(Sudan_News12[[#This Row],[sentiment_analysis_english]]="Positive","إيجابي","")))</f>
        <v/>
      </c>
      <c r="AO2245" t="e">
        <f>INDEX(TextClassificationList[],MATCH(Sudan_News12[[#This Row],[text_classification_arabic]],TextClassificationList[text_classification_arabic],0),1)</f>
        <v>#N/A</v>
      </c>
      <c r="AQ2245" t="e">
        <f>INDEX(TextClassificationList[],MATCH(Sudan_News12[[#This Row],[text_classification_arabic2]],TextClassificationList[text_classification_arabic],0),1)</f>
        <v>#N/A</v>
      </c>
      <c r="AS2245" t="e">
        <f>INDEX(TextClassificationList[],MATCH(Sudan_News12[[#This Row],[text_classification_arabic3]],TextClassificationList[text_classification_arabic],0),1)</f>
        <v>#N/A</v>
      </c>
      <c r="AU2245" t="e">
        <f>INDEX(TextClassificationList[],MATCH(Sudan_News12[[#This Row],[text_classification_arabic4]],TextClassificationList[text_classification_arabic],0),1)</f>
        <v>#N/A</v>
      </c>
      <c r="AW2245" t="e">
        <f>INDEX(TextClassificationList[],MATCH(Sudan_News12[[#This Row],[text_classification_arabic5]],TextClassificationList[text_classification_arabic],0),1)</f>
        <v>#N/A</v>
      </c>
    </row>
    <row r="2246" spans="1:49" x14ac:dyDescent="0.2">
      <c r="A2246">
        <v>1.3239458819142656E+18</v>
      </c>
      <c r="B2246">
        <v>1.3239458819142656E+18</v>
      </c>
      <c r="C2246" t="s">
        <v>8720</v>
      </c>
      <c r="D2246" s="1">
        <v>44139</v>
      </c>
      <c r="E2246" s="2">
        <v>0.54942129629629632</v>
      </c>
      <c r="F2246">
        <v>200</v>
      </c>
      <c r="G2246">
        <v>1889611729</v>
      </c>
      <c r="H2246" t="s">
        <v>354</v>
      </c>
      <c r="I2246" t="s">
        <v>355</v>
      </c>
      <c r="J2246" t="s">
        <v>265</v>
      </c>
      <c r="K2246" t="s">
        <v>8721</v>
      </c>
      <c r="L2246" t="s">
        <v>266</v>
      </c>
      <c r="M2246" t="s">
        <v>267</v>
      </c>
      <c r="N2246" t="s">
        <v>267</v>
      </c>
      <c r="O2246" t="s">
        <v>8722</v>
      </c>
      <c r="P2246">
        <v>0</v>
      </c>
      <c r="Q2246">
        <v>0</v>
      </c>
      <c r="R2246">
        <v>1</v>
      </c>
      <c r="S2246" t="s">
        <v>289</v>
      </c>
      <c r="T2246" t="s">
        <v>267</v>
      </c>
      <c r="U2246" t="s">
        <v>8723</v>
      </c>
      <c r="V2246" t="b">
        <v>0</v>
      </c>
      <c r="W2246" t="s">
        <v>265</v>
      </c>
      <c r="X2246">
        <v>1</v>
      </c>
      <c r="Y2246" t="s">
        <v>8724</v>
      </c>
      <c r="Z2246" t="s">
        <v>265</v>
      </c>
      <c r="AA2246" t="s">
        <v>265</v>
      </c>
      <c r="AB2246" t="s">
        <v>265</v>
      </c>
      <c r="AC2246" t="s">
        <v>265</v>
      </c>
      <c r="AD2246" t="s">
        <v>265</v>
      </c>
      <c r="AE2246" t="s">
        <v>265</v>
      </c>
      <c r="AF2246" t="s">
        <v>267</v>
      </c>
      <c r="AG2246" t="s">
        <v>265</v>
      </c>
      <c r="AH2246" t="s">
        <v>265</v>
      </c>
      <c r="AI2246" t="s">
        <v>265</v>
      </c>
      <c r="AJ2246" t="s">
        <v>265</v>
      </c>
      <c r="AL2246" t="str">
        <f>IF(Sudan_News12[[#This Row],[relevancy_classification_english]]="Relevant","مناسب",IF(Sudan_News12[[#This Row],[relevancy_classification_english]]="Relevant","عَرَضِيّ",""))</f>
        <v/>
      </c>
      <c r="AN2246" t="str">
        <f>IF(Sudan_News12[[#This Row],[sentiment_analysis_english]]="Negative","سلبي",IF(Sudan_News12[[#This Row],[sentiment_analysis_english]]="Neutral","حيادي",IF(Sudan_News12[[#This Row],[sentiment_analysis_english]]="Positive","إيجابي","")))</f>
        <v/>
      </c>
      <c r="AO2246" t="e">
        <f>INDEX(TextClassificationList[],MATCH(Sudan_News12[[#This Row],[text_classification_arabic]],TextClassificationList[text_classification_arabic],0),1)</f>
        <v>#N/A</v>
      </c>
      <c r="AQ2246" t="e">
        <f>INDEX(TextClassificationList[],MATCH(Sudan_News12[[#This Row],[text_classification_arabic2]],TextClassificationList[text_classification_arabic],0),1)</f>
        <v>#N/A</v>
      </c>
      <c r="AS2246" t="e">
        <f>INDEX(TextClassificationList[],MATCH(Sudan_News12[[#This Row],[text_classification_arabic3]],TextClassificationList[text_classification_arabic],0),1)</f>
        <v>#N/A</v>
      </c>
      <c r="AU2246" t="e">
        <f>INDEX(TextClassificationList[],MATCH(Sudan_News12[[#This Row],[text_classification_arabic4]],TextClassificationList[text_classification_arabic],0),1)</f>
        <v>#N/A</v>
      </c>
      <c r="AW2246" t="e">
        <f>INDEX(TextClassificationList[],MATCH(Sudan_News12[[#This Row],[text_classification_arabic5]],TextClassificationList[text_classification_arabic],0),1)</f>
        <v>#N/A</v>
      </c>
    </row>
    <row r="2247" spans="1:49" x14ac:dyDescent="0.2">
      <c r="A2247">
        <v>1.3236836974685962E+18</v>
      </c>
      <c r="B2247">
        <v>1.3236555557985198E+18</v>
      </c>
      <c r="C2247" t="s">
        <v>8725</v>
      </c>
      <c r="D2247" s="1">
        <v>44138</v>
      </c>
      <c r="E2247" s="2">
        <v>0.82592592592592595</v>
      </c>
      <c r="F2247">
        <v>200</v>
      </c>
      <c r="G2247">
        <v>1889611729</v>
      </c>
      <c r="H2247" t="s">
        <v>354</v>
      </c>
      <c r="I2247" t="s">
        <v>355</v>
      </c>
      <c r="J2247" t="s">
        <v>265</v>
      </c>
      <c r="K2247" t="s">
        <v>8726</v>
      </c>
      <c r="L2247" t="s">
        <v>266</v>
      </c>
      <c r="M2247" t="s">
        <v>267</v>
      </c>
      <c r="N2247" t="s">
        <v>267</v>
      </c>
      <c r="O2247" t="s">
        <v>267</v>
      </c>
      <c r="P2247">
        <v>0</v>
      </c>
      <c r="Q2247">
        <v>0</v>
      </c>
      <c r="R2247">
        <v>0</v>
      </c>
      <c r="S2247" t="s">
        <v>267</v>
      </c>
      <c r="T2247" t="s">
        <v>267</v>
      </c>
      <c r="U2247" t="s">
        <v>8727</v>
      </c>
      <c r="V2247" t="b">
        <v>0</v>
      </c>
      <c r="W2247" t="s">
        <v>265</v>
      </c>
      <c r="X2247">
        <v>0</v>
      </c>
      <c r="Y2247" t="s">
        <v>265</v>
      </c>
      <c r="Z2247" t="s">
        <v>265</v>
      </c>
      <c r="AA2247" t="s">
        <v>265</v>
      </c>
      <c r="AB2247" t="s">
        <v>265</v>
      </c>
      <c r="AC2247" t="s">
        <v>265</v>
      </c>
      <c r="AD2247" t="s">
        <v>265</v>
      </c>
      <c r="AE2247" t="s">
        <v>265</v>
      </c>
      <c r="AF2247" t="s">
        <v>8728</v>
      </c>
      <c r="AG2247" t="s">
        <v>265</v>
      </c>
      <c r="AH2247" t="s">
        <v>265</v>
      </c>
      <c r="AI2247" t="s">
        <v>265</v>
      </c>
      <c r="AJ2247" t="s">
        <v>265</v>
      </c>
      <c r="AL2247" t="str">
        <f>IF(Sudan_News12[[#This Row],[relevancy_classification_english]]="Relevant","مناسب",IF(Sudan_News12[[#This Row],[relevancy_classification_english]]="Relevant","عَرَضِيّ",""))</f>
        <v/>
      </c>
      <c r="AN2247" t="str">
        <f>IF(Sudan_News12[[#This Row],[sentiment_analysis_english]]="Negative","سلبي",IF(Sudan_News12[[#This Row],[sentiment_analysis_english]]="Neutral","حيادي",IF(Sudan_News12[[#This Row],[sentiment_analysis_english]]="Positive","إيجابي","")))</f>
        <v/>
      </c>
      <c r="AO2247" t="e">
        <f>INDEX(TextClassificationList[],MATCH(Sudan_News12[[#This Row],[text_classification_arabic]],TextClassificationList[text_classification_arabic],0),1)</f>
        <v>#N/A</v>
      </c>
      <c r="AQ2247" t="e">
        <f>INDEX(TextClassificationList[],MATCH(Sudan_News12[[#This Row],[text_classification_arabic2]],TextClassificationList[text_classification_arabic],0),1)</f>
        <v>#N/A</v>
      </c>
      <c r="AS2247" t="e">
        <f>INDEX(TextClassificationList[],MATCH(Sudan_News12[[#This Row],[text_classification_arabic3]],TextClassificationList[text_classification_arabic],0),1)</f>
        <v>#N/A</v>
      </c>
      <c r="AU2247" t="e">
        <f>INDEX(TextClassificationList[],MATCH(Sudan_News12[[#This Row],[text_classification_arabic4]],TextClassificationList[text_classification_arabic],0),1)</f>
        <v>#N/A</v>
      </c>
      <c r="AW2247" t="e">
        <f>INDEX(TextClassificationList[],MATCH(Sudan_News12[[#This Row],[text_classification_arabic5]],TextClassificationList[text_classification_arabic],0),1)</f>
        <v>#N/A</v>
      </c>
    </row>
    <row r="2248" spans="1:49" x14ac:dyDescent="0.2">
      <c r="A2248">
        <v>1.3236663358559764E+18</v>
      </c>
      <c r="B2248">
        <v>1.3236663358559764E+18</v>
      </c>
      <c r="C2248" t="s">
        <v>8729</v>
      </c>
      <c r="D2248" s="1">
        <v>44138</v>
      </c>
      <c r="E2248" s="2">
        <v>0.77802083333333338</v>
      </c>
      <c r="F2248">
        <v>200</v>
      </c>
      <c r="G2248">
        <v>1889611729</v>
      </c>
      <c r="H2248" t="s">
        <v>354</v>
      </c>
      <c r="I2248" t="s">
        <v>355</v>
      </c>
      <c r="J2248" t="s">
        <v>265</v>
      </c>
      <c r="K2248" t="s">
        <v>8730</v>
      </c>
      <c r="L2248" t="s">
        <v>266</v>
      </c>
      <c r="M2248" t="s">
        <v>267</v>
      </c>
      <c r="N2248" t="s">
        <v>267</v>
      </c>
      <c r="O2248" t="s">
        <v>8731</v>
      </c>
      <c r="P2248">
        <v>0</v>
      </c>
      <c r="Q2248">
        <v>2</v>
      </c>
      <c r="R2248">
        <v>1</v>
      </c>
      <c r="S2248" t="s">
        <v>267</v>
      </c>
      <c r="T2248" t="s">
        <v>267</v>
      </c>
      <c r="U2248" t="s">
        <v>8732</v>
      </c>
      <c r="V2248" t="b">
        <v>0</v>
      </c>
      <c r="W2248" t="s">
        <v>265</v>
      </c>
      <c r="X2248">
        <v>1</v>
      </c>
      <c r="Y2248" t="s">
        <v>8733</v>
      </c>
      <c r="Z2248" t="s">
        <v>265</v>
      </c>
      <c r="AA2248" t="s">
        <v>265</v>
      </c>
      <c r="AB2248" t="s">
        <v>265</v>
      </c>
      <c r="AC2248" t="s">
        <v>265</v>
      </c>
      <c r="AD2248" t="s">
        <v>265</v>
      </c>
      <c r="AE2248" t="s">
        <v>265</v>
      </c>
      <c r="AF2248" t="s">
        <v>267</v>
      </c>
      <c r="AG2248" t="s">
        <v>265</v>
      </c>
      <c r="AH2248" t="s">
        <v>265</v>
      </c>
      <c r="AI2248" t="s">
        <v>265</v>
      </c>
      <c r="AJ2248" t="s">
        <v>265</v>
      </c>
      <c r="AL2248" t="str">
        <f>IF(Sudan_News12[[#This Row],[relevancy_classification_english]]="Relevant","مناسب",IF(Sudan_News12[[#This Row],[relevancy_classification_english]]="Relevant","عَرَضِيّ",""))</f>
        <v/>
      </c>
      <c r="AN2248" t="str">
        <f>IF(Sudan_News12[[#This Row],[sentiment_analysis_english]]="Negative","سلبي",IF(Sudan_News12[[#This Row],[sentiment_analysis_english]]="Neutral","حيادي",IF(Sudan_News12[[#This Row],[sentiment_analysis_english]]="Positive","إيجابي","")))</f>
        <v/>
      </c>
      <c r="AO2248" t="e">
        <f>INDEX(TextClassificationList[],MATCH(Sudan_News12[[#This Row],[text_classification_arabic]],TextClassificationList[text_classification_arabic],0),1)</f>
        <v>#N/A</v>
      </c>
      <c r="AQ2248" t="e">
        <f>INDEX(TextClassificationList[],MATCH(Sudan_News12[[#This Row],[text_classification_arabic2]],TextClassificationList[text_classification_arabic],0),1)</f>
        <v>#N/A</v>
      </c>
      <c r="AS2248" t="e">
        <f>INDEX(TextClassificationList[],MATCH(Sudan_News12[[#This Row],[text_classification_arabic3]],TextClassificationList[text_classification_arabic],0),1)</f>
        <v>#N/A</v>
      </c>
      <c r="AU2248" t="e">
        <f>INDEX(TextClassificationList[],MATCH(Sudan_News12[[#This Row],[text_classification_arabic4]],TextClassificationList[text_classification_arabic],0),1)</f>
        <v>#N/A</v>
      </c>
      <c r="AW2248" t="e">
        <f>INDEX(TextClassificationList[],MATCH(Sudan_News12[[#This Row],[text_classification_arabic5]],TextClassificationList[text_classification_arabic],0),1)</f>
        <v>#N/A</v>
      </c>
    </row>
    <row r="2249" spans="1:49" x14ac:dyDescent="0.2">
      <c r="A2249">
        <v>1.3236653303848837E+18</v>
      </c>
      <c r="B2249">
        <v>1.3236653303848837E+18</v>
      </c>
      <c r="C2249" t="s">
        <v>8734</v>
      </c>
      <c r="D2249" s="1">
        <v>44138</v>
      </c>
      <c r="E2249" s="2">
        <v>0.7752430555555555</v>
      </c>
      <c r="F2249">
        <v>200</v>
      </c>
      <c r="G2249">
        <v>1889611729</v>
      </c>
      <c r="H2249" t="s">
        <v>354</v>
      </c>
      <c r="I2249" t="s">
        <v>355</v>
      </c>
      <c r="J2249" t="s">
        <v>265</v>
      </c>
      <c r="K2249" t="s">
        <v>8735</v>
      </c>
      <c r="L2249" t="s">
        <v>266</v>
      </c>
      <c r="M2249" t="s">
        <v>267</v>
      </c>
      <c r="N2249" t="s">
        <v>267</v>
      </c>
      <c r="O2249" t="s">
        <v>267</v>
      </c>
      <c r="P2249">
        <v>0</v>
      </c>
      <c r="Q2249">
        <v>0</v>
      </c>
      <c r="R2249">
        <v>1</v>
      </c>
      <c r="S2249" t="s">
        <v>267</v>
      </c>
      <c r="T2249" t="s">
        <v>267</v>
      </c>
      <c r="U2249" t="s">
        <v>8736</v>
      </c>
      <c r="V2249" t="b">
        <v>0</v>
      </c>
      <c r="W2249" t="s">
        <v>265</v>
      </c>
      <c r="X2249">
        <v>0</v>
      </c>
      <c r="Y2249" t="s">
        <v>265</v>
      </c>
      <c r="Z2249" t="s">
        <v>265</v>
      </c>
      <c r="AA2249" t="s">
        <v>265</v>
      </c>
      <c r="AB2249" t="s">
        <v>265</v>
      </c>
      <c r="AC2249" t="s">
        <v>265</v>
      </c>
      <c r="AD2249" t="s">
        <v>265</v>
      </c>
      <c r="AE2249" t="s">
        <v>265</v>
      </c>
      <c r="AF2249" t="s">
        <v>267</v>
      </c>
      <c r="AG2249" t="s">
        <v>265</v>
      </c>
      <c r="AH2249" t="s">
        <v>265</v>
      </c>
      <c r="AI2249" t="s">
        <v>265</v>
      </c>
      <c r="AJ2249" t="s">
        <v>265</v>
      </c>
      <c r="AL2249" t="str">
        <f>IF(Sudan_News12[[#This Row],[relevancy_classification_english]]="Relevant","مناسب",IF(Sudan_News12[[#This Row],[relevancy_classification_english]]="Relevant","عَرَضِيّ",""))</f>
        <v/>
      </c>
      <c r="AN2249" t="str">
        <f>IF(Sudan_News12[[#This Row],[sentiment_analysis_english]]="Negative","سلبي",IF(Sudan_News12[[#This Row],[sentiment_analysis_english]]="Neutral","حيادي",IF(Sudan_News12[[#This Row],[sentiment_analysis_english]]="Positive","إيجابي","")))</f>
        <v/>
      </c>
      <c r="AO2249" t="e">
        <f>INDEX(TextClassificationList[],MATCH(Sudan_News12[[#This Row],[text_classification_arabic]],TextClassificationList[text_classification_arabic],0),1)</f>
        <v>#N/A</v>
      </c>
      <c r="AQ2249" t="e">
        <f>INDEX(TextClassificationList[],MATCH(Sudan_News12[[#This Row],[text_classification_arabic2]],TextClassificationList[text_classification_arabic],0),1)</f>
        <v>#N/A</v>
      </c>
      <c r="AS2249" t="e">
        <f>INDEX(TextClassificationList[],MATCH(Sudan_News12[[#This Row],[text_classification_arabic3]],TextClassificationList[text_classification_arabic],0),1)</f>
        <v>#N/A</v>
      </c>
      <c r="AU2249" t="e">
        <f>INDEX(TextClassificationList[],MATCH(Sudan_News12[[#This Row],[text_classification_arabic4]],TextClassificationList[text_classification_arabic],0),1)</f>
        <v>#N/A</v>
      </c>
      <c r="AW2249" t="e">
        <f>INDEX(TextClassificationList[],MATCH(Sudan_News12[[#This Row],[text_classification_arabic5]],TextClassificationList[text_classification_arabic],0),1)</f>
        <v>#N/A</v>
      </c>
    </row>
    <row r="2250" spans="1:49" x14ac:dyDescent="0.2">
      <c r="A2250">
        <v>1.323664748941054E+18</v>
      </c>
      <c r="B2250">
        <v>1.3236646658561352E+18</v>
      </c>
      <c r="C2250" t="s">
        <v>8737</v>
      </c>
      <c r="D2250" s="1">
        <v>44138</v>
      </c>
      <c r="E2250" s="2">
        <v>0.77364583333333337</v>
      </c>
      <c r="F2250">
        <v>200</v>
      </c>
      <c r="G2250">
        <v>1889611729</v>
      </c>
      <c r="H2250" t="s">
        <v>354</v>
      </c>
      <c r="I2250" t="s">
        <v>355</v>
      </c>
      <c r="J2250" t="s">
        <v>265</v>
      </c>
      <c r="K2250" t="s">
        <v>8738</v>
      </c>
      <c r="L2250" t="s">
        <v>273</v>
      </c>
      <c r="M2250" t="s">
        <v>267</v>
      </c>
      <c r="N2250" t="s">
        <v>8739</v>
      </c>
      <c r="O2250" t="s">
        <v>267</v>
      </c>
      <c r="P2250">
        <v>0</v>
      </c>
      <c r="Q2250">
        <v>0</v>
      </c>
      <c r="R2250">
        <v>0</v>
      </c>
      <c r="S2250" t="s">
        <v>267</v>
      </c>
      <c r="T2250" t="s">
        <v>267</v>
      </c>
      <c r="U2250" t="s">
        <v>8740</v>
      </c>
      <c r="V2250" t="b">
        <v>0</v>
      </c>
      <c r="W2250" t="s">
        <v>265</v>
      </c>
      <c r="X2250">
        <v>0</v>
      </c>
      <c r="Y2250" t="s">
        <v>265</v>
      </c>
      <c r="Z2250" t="s">
        <v>265</v>
      </c>
      <c r="AA2250" t="s">
        <v>265</v>
      </c>
      <c r="AB2250" t="s">
        <v>265</v>
      </c>
      <c r="AC2250" t="s">
        <v>265</v>
      </c>
      <c r="AD2250" t="s">
        <v>265</v>
      </c>
      <c r="AE2250" t="s">
        <v>265</v>
      </c>
      <c r="AF2250" t="s">
        <v>267</v>
      </c>
      <c r="AG2250" t="s">
        <v>265</v>
      </c>
      <c r="AH2250" t="s">
        <v>265</v>
      </c>
      <c r="AI2250" t="s">
        <v>265</v>
      </c>
      <c r="AJ2250" t="s">
        <v>265</v>
      </c>
      <c r="AL2250" t="str">
        <f>IF(Sudan_News12[[#This Row],[relevancy_classification_english]]="Relevant","مناسب",IF(Sudan_News12[[#This Row],[relevancy_classification_english]]="Relevant","عَرَضِيّ",""))</f>
        <v/>
      </c>
      <c r="AN2250" t="str">
        <f>IF(Sudan_News12[[#This Row],[sentiment_analysis_english]]="Negative","سلبي",IF(Sudan_News12[[#This Row],[sentiment_analysis_english]]="Neutral","حيادي",IF(Sudan_News12[[#This Row],[sentiment_analysis_english]]="Positive","إيجابي","")))</f>
        <v/>
      </c>
      <c r="AO2250" t="e">
        <f>INDEX(TextClassificationList[],MATCH(Sudan_News12[[#This Row],[text_classification_arabic]],TextClassificationList[text_classification_arabic],0),1)</f>
        <v>#N/A</v>
      </c>
      <c r="AQ2250" t="e">
        <f>INDEX(TextClassificationList[],MATCH(Sudan_News12[[#This Row],[text_classification_arabic2]],TextClassificationList[text_classification_arabic],0),1)</f>
        <v>#N/A</v>
      </c>
      <c r="AS2250" t="e">
        <f>INDEX(TextClassificationList[],MATCH(Sudan_News12[[#This Row],[text_classification_arabic3]],TextClassificationList[text_classification_arabic],0),1)</f>
        <v>#N/A</v>
      </c>
      <c r="AU2250" t="e">
        <f>INDEX(TextClassificationList[],MATCH(Sudan_News12[[#This Row],[text_classification_arabic4]],TextClassificationList[text_classification_arabic],0),1)</f>
        <v>#N/A</v>
      </c>
      <c r="AW2250" t="e">
        <f>INDEX(TextClassificationList[],MATCH(Sudan_News12[[#This Row],[text_classification_arabic5]],TextClassificationList[text_classification_arabic],0),1)</f>
        <v>#N/A</v>
      </c>
    </row>
    <row r="2251" spans="1:49" x14ac:dyDescent="0.2">
      <c r="A2251">
        <v>1.3236646658561352E+18</v>
      </c>
      <c r="B2251">
        <v>1.3236646658561352E+18</v>
      </c>
      <c r="C2251" t="s">
        <v>8741</v>
      </c>
      <c r="D2251" s="1">
        <v>44138</v>
      </c>
      <c r="E2251" s="2">
        <v>0.77341435185185181</v>
      </c>
      <c r="F2251">
        <v>200</v>
      </c>
      <c r="G2251">
        <v>1889611729</v>
      </c>
      <c r="H2251" t="s">
        <v>354</v>
      </c>
      <c r="I2251" t="s">
        <v>355</v>
      </c>
      <c r="J2251" t="s">
        <v>265</v>
      </c>
      <c r="K2251" t="s">
        <v>8742</v>
      </c>
      <c r="L2251" t="s">
        <v>266</v>
      </c>
      <c r="M2251" t="s">
        <v>267</v>
      </c>
      <c r="N2251" t="s">
        <v>267</v>
      </c>
      <c r="O2251" t="s">
        <v>267</v>
      </c>
      <c r="P2251">
        <v>2</v>
      </c>
      <c r="Q2251">
        <v>1</v>
      </c>
      <c r="R2251">
        <v>4</v>
      </c>
      <c r="S2251" t="s">
        <v>267</v>
      </c>
      <c r="T2251" t="s">
        <v>267</v>
      </c>
      <c r="U2251" t="s">
        <v>8743</v>
      </c>
      <c r="V2251" t="b">
        <v>0</v>
      </c>
      <c r="W2251" t="s">
        <v>265</v>
      </c>
      <c r="X2251">
        <v>0</v>
      </c>
      <c r="Y2251" t="s">
        <v>265</v>
      </c>
      <c r="Z2251" t="s">
        <v>265</v>
      </c>
      <c r="AA2251" t="s">
        <v>265</v>
      </c>
      <c r="AB2251" t="s">
        <v>265</v>
      </c>
      <c r="AC2251" t="s">
        <v>265</v>
      </c>
      <c r="AD2251" t="s">
        <v>265</v>
      </c>
      <c r="AE2251" t="s">
        <v>265</v>
      </c>
      <c r="AF2251" t="s">
        <v>267</v>
      </c>
      <c r="AG2251" t="s">
        <v>265</v>
      </c>
      <c r="AH2251" t="s">
        <v>265</v>
      </c>
      <c r="AI2251" t="s">
        <v>265</v>
      </c>
      <c r="AJ2251" t="s">
        <v>265</v>
      </c>
      <c r="AL2251" t="str">
        <f>IF(Sudan_News12[[#This Row],[relevancy_classification_english]]="Relevant","مناسب",IF(Sudan_News12[[#This Row],[relevancy_classification_english]]="Relevant","عَرَضِيّ",""))</f>
        <v/>
      </c>
      <c r="AN2251" t="str">
        <f>IF(Sudan_News12[[#This Row],[sentiment_analysis_english]]="Negative","سلبي",IF(Sudan_News12[[#This Row],[sentiment_analysis_english]]="Neutral","حيادي",IF(Sudan_News12[[#This Row],[sentiment_analysis_english]]="Positive","إيجابي","")))</f>
        <v/>
      </c>
      <c r="AO2251" t="e">
        <f>INDEX(TextClassificationList[],MATCH(Sudan_News12[[#This Row],[text_classification_arabic]],TextClassificationList[text_classification_arabic],0),1)</f>
        <v>#N/A</v>
      </c>
      <c r="AQ2251" t="e">
        <f>INDEX(TextClassificationList[],MATCH(Sudan_News12[[#This Row],[text_classification_arabic2]],TextClassificationList[text_classification_arabic],0),1)</f>
        <v>#N/A</v>
      </c>
      <c r="AS2251" t="e">
        <f>INDEX(TextClassificationList[],MATCH(Sudan_News12[[#This Row],[text_classification_arabic3]],TextClassificationList[text_classification_arabic],0),1)</f>
        <v>#N/A</v>
      </c>
      <c r="AU2251" t="e">
        <f>INDEX(TextClassificationList[],MATCH(Sudan_News12[[#This Row],[text_classification_arabic4]],TextClassificationList[text_classification_arabic],0),1)</f>
        <v>#N/A</v>
      </c>
      <c r="AW2251" t="e">
        <f>INDEX(TextClassificationList[],MATCH(Sudan_News12[[#This Row],[text_classification_arabic5]],TextClassificationList[text_classification_arabic],0),1)</f>
        <v>#N/A</v>
      </c>
    </row>
    <row r="2252" spans="1:49" x14ac:dyDescent="0.2">
      <c r="A2252">
        <v>1.323649218863575E+18</v>
      </c>
      <c r="B2252">
        <v>1.323649218863575E+18</v>
      </c>
      <c r="C2252" t="s">
        <v>8744</v>
      </c>
      <c r="D2252" s="1">
        <v>44138</v>
      </c>
      <c r="E2252" s="2">
        <v>0.73078703703703707</v>
      </c>
      <c r="F2252">
        <v>200</v>
      </c>
      <c r="G2252">
        <v>1889611729</v>
      </c>
      <c r="H2252" t="s">
        <v>354</v>
      </c>
      <c r="I2252" t="s">
        <v>355</v>
      </c>
      <c r="J2252" t="s">
        <v>265</v>
      </c>
      <c r="K2252" t="s">
        <v>8745</v>
      </c>
      <c r="L2252" t="s">
        <v>266</v>
      </c>
      <c r="M2252" t="s">
        <v>267</v>
      </c>
      <c r="N2252" t="s">
        <v>267</v>
      </c>
      <c r="O2252" t="s">
        <v>8746</v>
      </c>
      <c r="P2252">
        <v>0</v>
      </c>
      <c r="Q2252">
        <v>0</v>
      </c>
      <c r="R2252">
        <v>3</v>
      </c>
      <c r="S2252" t="s">
        <v>267</v>
      </c>
      <c r="T2252" t="s">
        <v>267</v>
      </c>
      <c r="U2252" t="s">
        <v>8747</v>
      </c>
      <c r="V2252" t="b">
        <v>0</v>
      </c>
      <c r="W2252" t="s">
        <v>265</v>
      </c>
      <c r="X2252">
        <v>1</v>
      </c>
      <c r="Y2252" t="s">
        <v>8748</v>
      </c>
      <c r="Z2252" t="s">
        <v>265</v>
      </c>
      <c r="AA2252" t="s">
        <v>265</v>
      </c>
      <c r="AB2252" t="s">
        <v>265</v>
      </c>
      <c r="AC2252" t="s">
        <v>265</v>
      </c>
      <c r="AD2252" t="s">
        <v>265</v>
      </c>
      <c r="AE2252" t="s">
        <v>265</v>
      </c>
      <c r="AF2252" t="s">
        <v>267</v>
      </c>
      <c r="AG2252" t="s">
        <v>265</v>
      </c>
      <c r="AH2252" t="s">
        <v>265</v>
      </c>
      <c r="AI2252" t="s">
        <v>265</v>
      </c>
      <c r="AJ2252" t="s">
        <v>265</v>
      </c>
      <c r="AL2252" t="str">
        <f>IF(Sudan_News12[[#This Row],[relevancy_classification_english]]="Relevant","مناسب",IF(Sudan_News12[[#This Row],[relevancy_classification_english]]="Relevant","عَرَضِيّ",""))</f>
        <v/>
      </c>
      <c r="AN2252" t="str">
        <f>IF(Sudan_News12[[#This Row],[sentiment_analysis_english]]="Negative","سلبي",IF(Sudan_News12[[#This Row],[sentiment_analysis_english]]="Neutral","حيادي",IF(Sudan_News12[[#This Row],[sentiment_analysis_english]]="Positive","إيجابي","")))</f>
        <v/>
      </c>
      <c r="AO2252" t="e">
        <f>INDEX(TextClassificationList[],MATCH(Sudan_News12[[#This Row],[text_classification_arabic]],TextClassificationList[text_classification_arabic],0),1)</f>
        <v>#N/A</v>
      </c>
      <c r="AQ2252" t="e">
        <f>INDEX(TextClassificationList[],MATCH(Sudan_News12[[#This Row],[text_classification_arabic2]],TextClassificationList[text_classification_arabic],0),1)</f>
        <v>#N/A</v>
      </c>
      <c r="AS2252" t="e">
        <f>INDEX(TextClassificationList[],MATCH(Sudan_News12[[#This Row],[text_classification_arabic3]],TextClassificationList[text_classification_arabic],0),1)</f>
        <v>#N/A</v>
      </c>
      <c r="AU2252" t="e">
        <f>INDEX(TextClassificationList[],MATCH(Sudan_News12[[#This Row],[text_classification_arabic4]],TextClassificationList[text_classification_arabic],0),1)</f>
        <v>#N/A</v>
      </c>
      <c r="AW2252" t="e">
        <f>INDEX(TextClassificationList[],MATCH(Sudan_News12[[#This Row],[text_classification_arabic5]],TextClassificationList[text_classification_arabic],0),1)</f>
        <v>#N/A</v>
      </c>
    </row>
    <row r="2253" spans="1:49" x14ac:dyDescent="0.2">
      <c r="A2253">
        <v>1.3235995729717576E+18</v>
      </c>
      <c r="B2253">
        <v>1.3235995729717576E+18</v>
      </c>
      <c r="C2253" t="s">
        <v>8749</v>
      </c>
      <c r="D2253" s="1">
        <v>44138</v>
      </c>
      <c r="E2253" s="2">
        <v>0.59379629629629627</v>
      </c>
      <c r="F2253">
        <v>200</v>
      </c>
      <c r="G2253">
        <v>1889611729</v>
      </c>
      <c r="H2253" t="s">
        <v>354</v>
      </c>
      <c r="I2253" t="s">
        <v>355</v>
      </c>
      <c r="J2253" t="s">
        <v>265</v>
      </c>
      <c r="K2253" t="s">
        <v>8750</v>
      </c>
      <c r="L2253" t="s">
        <v>266</v>
      </c>
      <c r="M2253" t="s">
        <v>267</v>
      </c>
      <c r="N2253" t="s">
        <v>267</v>
      </c>
      <c r="O2253" t="s">
        <v>267</v>
      </c>
      <c r="P2253">
        <v>0</v>
      </c>
      <c r="Q2253">
        <v>1</v>
      </c>
      <c r="R2253">
        <v>2</v>
      </c>
      <c r="S2253" t="s">
        <v>267</v>
      </c>
      <c r="T2253" t="s">
        <v>267</v>
      </c>
      <c r="U2253" t="s">
        <v>8751</v>
      </c>
      <c r="V2253" t="b">
        <v>0</v>
      </c>
      <c r="W2253" t="s">
        <v>265</v>
      </c>
      <c r="X2253">
        <v>0</v>
      </c>
      <c r="Y2253" t="s">
        <v>265</v>
      </c>
      <c r="Z2253" t="s">
        <v>265</v>
      </c>
      <c r="AA2253" t="s">
        <v>265</v>
      </c>
      <c r="AB2253" t="s">
        <v>265</v>
      </c>
      <c r="AC2253" t="s">
        <v>265</v>
      </c>
      <c r="AD2253" t="s">
        <v>265</v>
      </c>
      <c r="AE2253" t="s">
        <v>265</v>
      </c>
      <c r="AF2253" t="s">
        <v>267</v>
      </c>
      <c r="AG2253" t="s">
        <v>265</v>
      </c>
      <c r="AH2253" t="s">
        <v>265</v>
      </c>
      <c r="AI2253" t="s">
        <v>265</v>
      </c>
      <c r="AJ2253" t="s">
        <v>265</v>
      </c>
      <c r="AL2253" t="str">
        <f>IF(Sudan_News12[[#This Row],[relevancy_classification_english]]="Relevant","مناسب",IF(Sudan_News12[[#This Row],[relevancy_classification_english]]="Relevant","عَرَضِيّ",""))</f>
        <v/>
      </c>
      <c r="AN2253" t="str">
        <f>IF(Sudan_News12[[#This Row],[sentiment_analysis_english]]="Negative","سلبي",IF(Sudan_News12[[#This Row],[sentiment_analysis_english]]="Neutral","حيادي",IF(Sudan_News12[[#This Row],[sentiment_analysis_english]]="Positive","إيجابي","")))</f>
        <v/>
      </c>
      <c r="AO2253" t="e">
        <f>INDEX(TextClassificationList[],MATCH(Sudan_News12[[#This Row],[text_classification_arabic]],TextClassificationList[text_classification_arabic],0),1)</f>
        <v>#N/A</v>
      </c>
      <c r="AQ2253" t="e">
        <f>INDEX(TextClassificationList[],MATCH(Sudan_News12[[#This Row],[text_classification_arabic2]],TextClassificationList[text_classification_arabic],0),1)</f>
        <v>#N/A</v>
      </c>
      <c r="AS2253" t="e">
        <f>INDEX(TextClassificationList[],MATCH(Sudan_News12[[#This Row],[text_classification_arabic3]],TextClassificationList[text_classification_arabic],0),1)</f>
        <v>#N/A</v>
      </c>
      <c r="AU2253" t="e">
        <f>INDEX(TextClassificationList[],MATCH(Sudan_News12[[#This Row],[text_classification_arabic4]],TextClassificationList[text_classification_arabic],0),1)</f>
        <v>#N/A</v>
      </c>
      <c r="AW2253" t="e">
        <f>INDEX(TextClassificationList[],MATCH(Sudan_News12[[#This Row],[text_classification_arabic5]],TextClassificationList[text_classification_arabic],0),1)</f>
        <v>#N/A</v>
      </c>
    </row>
    <row r="2254" spans="1:49" x14ac:dyDescent="0.2">
      <c r="A2254">
        <v>1.3235988738819686E+18</v>
      </c>
      <c r="B2254">
        <v>1.3235988738819686E+18</v>
      </c>
      <c r="C2254" t="s">
        <v>8752</v>
      </c>
      <c r="D2254" s="1">
        <v>44138</v>
      </c>
      <c r="E2254" s="2">
        <v>0.59186342592592589</v>
      </c>
      <c r="F2254">
        <v>200</v>
      </c>
      <c r="G2254">
        <v>1889611729</v>
      </c>
      <c r="H2254" t="s">
        <v>354</v>
      </c>
      <c r="I2254" t="s">
        <v>355</v>
      </c>
      <c r="J2254" t="s">
        <v>265</v>
      </c>
      <c r="K2254" t="s">
        <v>8753</v>
      </c>
      <c r="L2254" t="s">
        <v>266</v>
      </c>
      <c r="M2254" t="s">
        <v>332</v>
      </c>
      <c r="N2254" t="s">
        <v>267</v>
      </c>
      <c r="O2254" t="s">
        <v>267</v>
      </c>
      <c r="P2254">
        <v>0</v>
      </c>
      <c r="Q2254">
        <v>0</v>
      </c>
      <c r="R2254">
        <v>0</v>
      </c>
      <c r="S2254" t="s">
        <v>267</v>
      </c>
      <c r="T2254" t="s">
        <v>267</v>
      </c>
      <c r="U2254" t="s">
        <v>8754</v>
      </c>
      <c r="V2254" t="b">
        <v>0</v>
      </c>
      <c r="W2254" t="s">
        <v>265</v>
      </c>
      <c r="X2254">
        <v>0</v>
      </c>
      <c r="Y2254" t="s">
        <v>265</v>
      </c>
      <c r="Z2254" t="s">
        <v>265</v>
      </c>
      <c r="AA2254" t="s">
        <v>265</v>
      </c>
      <c r="AB2254" t="s">
        <v>265</v>
      </c>
      <c r="AC2254" t="s">
        <v>265</v>
      </c>
      <c r="AD2254" t="s">
        <v>265</v>
      </c>
      <c r="AE2254" t="s">
        <v>265</v>
      </c>
      <c r="AF2254" t="s">
        <v>267</v>
      </c>
      <c r="AG2254" t="s">
        <v>265</v>
      </c>
      <c r="AH2254" t="s">
        <v>265</v>
      </c>
      <c r="AI2254" t="s">
        <v>265</v>
      </c>
      <c r="AJ2254" t="s">
        <v>265</v>
      </c>
      <c r="AL2254" t="str">
        <f>IF(Sudan_News12[[#This Row],[relevancy_classification_english]]="Relevant","مناسب",IF(Sudan_News12[[#This Row],[relevancy_classification_english]]="Relevant","عَرَضِيّ",""))</f>
        <v/>
      </c>
      <c r="AN2254" t="str">
        <f>IF(Sudan_News12[[#This Row],[sentiment_analysis_english]]="Negative","سلبي",IF(Sudan_News12[[#This Row],[sentiment_analysis_english]]="Neutral","حيادي",IF(Sudan_News12[[#This Row],[sentiment_analysis_english]]="Positive","إيجابي","")))</f>
        <v/>
      </c>
      <c r="AO2254" t="e">
        <f>INDEX(TextClassificationList[],MATCH(Sudan_News12[[#This Row],[text_classification_arabic]],TextClassificationList[text_classification_arabic],0),1)</f>
        <v>#N/A</v>
      </c>
      <c r="AQ2254" t="e">
        <f>INDEX(TextClassificationList[],MATCH(Sudan_News12[[#This Row],[text_classification_arabic2]],TextClassificationList[text_classification_arabic],0),1)</f>
        <v>#N/A</v>
      </c>
      <c r="AS2254" t="e">
        <f>INDEX(TextClassificationList[],MATCH(Sudan_News12[[#This Row],[text_classification_arabic3]],TextClassificationList[text_classification_arabic],0),1)</f>
        <v>#N/A</v>
      </c>
      <c r="AU2254" t="e">
        <f>INDEX(TextClassificationList[],MATCH(Sudan_News12[[#This Row],[text_classification_arabic4]],TextClassificationList[text_classification_arabic],0),1)</f>
        <v>#N/A</v>
      </c>
      <c r="AW2254" t="e">
        <f>INDEX(TextClassificationList[],MATCH(Sudan_News12[[#This Row],[text_classification_arabic5]],TextClassificationList[text_classification_arabic],0),1)</f>
        <v>#N/A</v>
      </c>
    </row>
    <row r="2255" spans="1:49" x14ac:dyDescent="0.2">
      <c r="A2255">
        <v>1.3235987301599396E+18</v>
      </c>
      <c r="B2255">
        <v>1.3235987301599396E+18</v>
      </c>
      <c r="C2255" t="s">
        <v>8755</v>
      </c>
      <c r="D2255" s="1">
        <v>44138</v>
      </c>
      <c r="E2255" s="2">
        <v>0.59146990740740746</v>
      </c>
      <c r="F2255">
        <v>200</v>
      </c>
      <c r="G2255">
        <v>1889611729</v>
      </c>
      <c r="H2255" t="s">
        <v>354</v>
      </c>
      <c r="I2255" t="s">
        <v>355</v>
      </c>
      <c r="J2255" t="s">
        <v>265</v>
      </c>
      <c r="K2255" t="s">
        <v>8756</v>
      </c>
      <c r="L2255" t="s">
        <v>266</v>
      </c>
      <c r="M2255" t="s">
        <v>332</v>
      </c>
      <c r="N2255" t="s">
        <v>267</v>
      </c>
      <c r="O2255" t="s">
        <v>267</v>
      </c>
      <c r="P2255">
        <v>0</v>
      </c>
      <c r="Q2255">
        <v>0</v>
      </c>
      <c r="R2255">
        <v>1</v>
      </c>
      <c r="S2255" t="s">
        <v>267</v>
      </c>
      <c r="T2255" t="s">
        <v>267</v>
      </c>
      <c r="U2255" t="s">
        <v>8757</v>
      </c>
      <c r="V2255" t="b">
        <v>0</v>
      </c>
      <c r="W2255" t="s">
        <v>265</v>
      </c>
      <c r="X2255">
        <v>0</v>
      </c>
      <c r="Y2255" t="s">
        <v>265</v>
      </c>
      <c r="Z2255" t="s">
        <v>265</v>
      </c>
      <c r="AA2255" t="s">
        <v>265</v>
      </c>
      <c r="AB2255" t="s">
        <v>265</v>
      </c>
      <c r="AC2255" t="s">
        <v>265</v>
      </c>
      <c r="AD2255" t="s">
        <v>265</v>
      </c>
      <c r="AE2255" t="s">
        <v>265</v>
      </c>
      <c r="AF2255" t="s">
        <v>267</v>
      </c>
      <c r="AG2255" t="s">
        <v>265</v>
      </c>
      <c r="AH2255" t="s">
        <v>265</v>
      </c>
      <c r="AI2255" t="s">
        <v>265</v>
      </c>
      <c r="AJ2255" t="s">
        <v>265</v>
      </c>
      <c r="AL2255" t="str">
        <f>IF(Sudan_News12[[#This Row],[relevancy_classification_english]]="Relevant","مناسب",IF(Sudan_News12[[#This Row],[relevancy_classification_english]]="Relevant","عَرَضِيّ",""))</f>
        <v/>
      </c>
      <c r="AN2255" t="str">
        <f>IF(Sudan_News12[[#This Row],[sentiment_analysis_english]]="Negative","سلبي",IF(Sudan_News12[[#This Row],[sentiment_analysis_english]]="Neutral","حيادي",IF(Sudan_News12[[#This Row],[sentiment_analysis_english]]="Positive","إيجابي","")))</f>
        <v/>
      </c>
      <c r="AO2255" t="e">
        <f>INDEX(TextClassificationList[],MATCH(Sudan_News12[[#This Row],[text_classification_arabic]],TextClassificationList[text_classification_arabic],0),1)</f>
        <v>#N/A</v>
      </c>
      <c r="AQ2255" t="e">
        <f>INDEX(TextClassificationList[],MATCH(Sudan_News12[[#This Row],[text_classification_arabic2]],TextClassificationList[text_classification_arabic],0),1)</f>
        <v>#N/A</v>
      </c>
      <c r="AS2255" t="e">
        <f>INDEX(TextClassificationList[],MATCH(Sudan_News12[[#This Row],[text_classification_arabic3]],TextClassificationList[text_classification_arabic],0),1)</f>
        <v>#N/A</v>
      </c>
      <c r="AU2255" t="e">
        <f>INDEX(TextClassificationList[],MATCH(Sudan_News12[[#This Row],[text_classification_arabic4]],TextClassificationList[text_classification_arabic],0),1)</f>
        <v>#N/A</v>
      </c>
      <c r="AW2255" t="e">
        <f>INDEX(TextClassificationList[],MATCH(Sudan_News12[[#This Row],[text_classification_arabic5]],TextClassificationList[text_classification_arabic],0),1)</f>
        <v>#N/A</v>
      </c>
    </row>
    <row r="2256" spans="1:49" x14ac:dyDescent="0.2">
      <c r="A2256">
        <v>1.3235984783842877E+18</v>
      </c>
      <c r="B2256">
        <v>1.3235984783842877E+18</v>
      </c>
      <c r="C2256" t="s">
        <v>8758</v>
      </c>
      <c r="D2256" s="1">
        <v>44138</v>
      </c>
      <c r="E2256" s="2">
        <v>0.59077546296296302</v>
      </c>
      <c r="F2256">
        <v>200</v>
      </c>
      <c r="G2256">
        <v>1889611729</v>
      </c>
      <c r="H2256" t="s">
        <v>354</v>
      </c>
      <c r="I2256" t="s">
        <v>355</v>
      </c>
      <c r="J2256" t="s">
        <v>265</v>
      </c>
      <c r="K2256" t="s">
        <v>8759</v>
      </c>
      <c r="L2256" t="s">
        <v>266</v>
      </c>
      <c r="M2256" t="s">
        <v>6799</v>
      </c>
      <c r="N2256" t="s">
        <v>267</v>
      </c>
      <c r="O2256" t="s">
        <v>267</v>
      </c>
      <c r="P2256">
        <v>0</v>
      </c>
      <c r="Q2256">
        <v>0</v>
      </c>
      <c r="R2256">
        <v>0</v>
      </c>
      <c r="S2256" t="s">
        <v>8760</v>
      </c>
      <c r="T2256" t="s">
        <v>267</v>
      </c>
      <c r="U2256" t="s">
        <v>8761</v>
      </c>
      <c r="V2256" t="b">
        <v>0</v>
      </c>
      <c r="W2256" t="s">
        <v>265</v>
      </c>
      <c r="X2256">
        <v>0</v>
      </c>
      <c r="Y2256" t="s">
        <v>265</v>
      </c>
      <c r="Z2256" t="s">
        <v>265</v>
      </c>
      <c r="AA2256" t="s">
        <v>265</v>
      </c>
      <c r="AB2256" t="s">
        <v>265</v>
      </c>
      <c r="AC2256" t="s">
        <v>265</v>
      </c>
      <c r="AD2256" t="s">
        <v>265</v>
      </c>
      <c r="AE2256" t="s">
        <v>265</v>
      </c>
      <c r="AF2256" t="s">
        <v>267</v>
      </c>
      <c r="AG2256" t="s">
        <v>265</v>
      </c>
      <c r="AH2256" t="s">
        <v>265</v>
      </c>
      <c r="AI2256" t="s">
        <v>265</v>
      </c>
      <c r="AJ2256" t="s">
        <v>265</v>
      </c>
      <c r="AL2256" t="str">
        <f>IF(Sudan_News12[[#This Row],[relevancy_classification_english]]="Relevant","مناسب",IF(Sudan_News12[[#This Row],[relevancy_classification_english]]="Relevant","عَرَضِيّ",""))</f>
        <v/>
      </c>
      <c r="AN2256" t="str">
        <f>IF(Sudan_News12[[#This Row],[sentiment_analysis_english]]="Negative","سلبي",IF(Sudan_News12[[#This Row],[sentiment_analysis_english]]="Neutral","حيادي",IF(Sudan_News12[[#This Row],[sentiment_analysis_english]]="Positive","إيجابي","")))</f>
        <v/>
      </c>
      <c r="AO2256" t="e">
        <f>INDEX(TextClassificationList[],MATCH(Sudan_News12[[#This Row],[text_classification_arabic]],TextClassificationList[text_classification_arabic],0),1)</f>
        <v>#N/A</v>
      </c>
      <c r="AQ2256" t="e">
        <f>INDEX(TextClassificationList[],MATCH(Sudan_News12[[#This Row],[text_classification_arabic2]],TextClassificationList[text_classification_arabic],0),1)</f>
        <v>#N/A</v>
      </c>
      <c r="AS2256" t="e">
        <f>INDEX(TextClassificationList[],MATCH(Sudan_News12[[#This Row],[text_classification_arabic3]],TextClassificationList[text_classification_arabic],0),1)</f>
        <v>#N/A</v>
      </c>
      <c r="AU2256" t="e">
        <f>INDEX(TextClassificationList[],MATCH(Sudan_News12[[#This Row],[text_classification_arabic4]],TextClassificationList[text_classification_arabic],0),1)</f>
        <v>#N/A</v>
      </c>
      <c r="AW2256" t="e">
        <f>INDEX(TextClassificationList[],MATCH(Sudan_News12[[#This Row],[text_classification_arabic5]],TextClassificationList[text_classification_arabic],0),1)</f>
        <v>#N/A</v>
      </c>
    </row>
    <row r="2257" spans="1:49" x14ac:dyDescent="0.2">
      <c r="A2257">
        <v>1.3235977477196882E+18</v>
      </c>
      <c r="B2257">
        <v>1.3235977477196882E+18</v>
      </c>
      <c r="C2257" t="s">
        <v>8762</v>
      </c>
      <c r="D2257" s="1">
        <v>44138</v>
      </c>
      <c r="E2257" s="2">
        <v>0.58875</v>
      </c>
      <c r="F2257">
        <v>200</v>
      </c>
      <c r="G2257">
        <v>1889611729</v>
      </c>
      <c r="H2257" t="s">
        <v>354</v>
      </c>
      <c r="I2257" t="s">
        <v>355</v>
      </c>
      <c r="J2257" t="s">
        <v>265</v>
      </c>
      <c r="K2257" t="s">
        <v>8763</v>
      </c>
      <c r="L2257" t="s">
        <v>266</v>
      </c>
      <c r="M2257" t="s">
        <v>267</v>
      </c>
      <c r="N2257" t="s">
        <v>267</v>
      </c>
      <c r="O2257" t="s">
        <v>267</v>
      </c>
      <c r="P2257">
        <v>0</v>
      </c>
      <c r="Q2257">
        <v>0</v>
      </c>
      <c r="R2257">
        <v>4</v>
      </c>
      <c r="S2257" t="s">
        <v>267</v>
      </c>
      <c r="T2257" t="s">
        <v>267</v>
      </c>
      <c r="U2257" t="s">
        <v>8764</v>
      </c>
      <c r="V2257" t="b">
        <v>0</v>
      </c>
      <c r="W2257" t="s">
        <v>265</v>
      </c>
      <c r="X2257">
        <v>0</v>
      </c>
      <c r="Y2257" t="s">
        <v>265</v>
      </c>
      <c r="Z2257" t="s">
        <v>265</v>
      </c>
      <c r="AA2257" t="s">
        <v>265</v>
      </c>
      <c r="AB2257" t="s">
        <v>265</v>
      </c>
      <c r="AC2257" t="s">
        <v>265</v>
      </c>
      <c r="AD2257" t="s">
        <v>265</v>
      </c>
      <c r="AE2257" t="s">
        <v>265</v>
      </c>
      <c r="AF2257" t="s">
        <v>267</v>
      </c>
      <c r="AG2257" t="s">
        <v>265</v>
      </c>
      <c r="AH2257" t="s">
        <v>265</v>
      </c>
      <c r="AI2257" t="s">
        <v>265</v>
      </c>
      <c r="AJ2257" t="s">
        <v>265</v>
      </c>
      <c r="AL2257" t="str">
        <f>IF(Sudan_News12[[#This Row],[relevancy_classification_english]]="Relevant","مناسب",IF(Sudan_News12[[#This Row],[relevancy_classification_english]]="Relevant","عَرَضِيّ",""))</f>
        <v/>
      </c>
      <c r="AN2257" t="str">
        <f>IF(Sudan_News12[[#This Row],[sentiment_analysis_english]]="Negative","سلبي",IF(Sudan_News12[[#This Row],[sentiment_analysis_english]]="Neutral","حيادي",IF(Sudan_News12[[#This Row],[sentiment_analysis_english]]="Positive","إيجابي","")))</f>
        <v/>
      </c>
      <c r="AO2257" t="e">
        <f>INDEX(TextClassificationList[],MATCH(Sudan_News12[[#This Row],[text_classification_arabic]],TextClassificationList[text_classification_arabic],0),1)</f>
        <v>#N/A</v>
      </c>
      <c r="AQ2257" t="e">
        <f>INDEX(TextClassificationList[],MATCH(Sudan_News12[[#This Row],[text_classification_arabic2]],TextClassificationList[text_classification_arabic],0),1)</f>
        <v>#N/A</v>
      </c>
      <c r="AS2257" t="e">
        <f>INDEX(TextClassificationList[],MATCH(Sudan_News12[[#This Row],[text_classification_arabic3]],TextClassificationList[text_classification_arabic],0),1)</f>
        <v>#N/A</v>
      </c>
      <c r="AU2257" t="e">
        <f>INDEX(TextClassificationList[],MATCH(Sudan_News12[[#This Row],[text_classification_arabic4]],TextClassificationList[text_classification_arabic],0),1)</f>
        <v>#N/A</v>
      </c>
      <c r="AW2257" t="e">
        <f>INDEX(TextClassificationList[],MATCH(Sudan_News12[[#This Row],[text_classification_arabic5]],TextClassificationList[text_classification_arabic],0),1)</f>
        <v>#N/A</v>
      </c>
    </row>
    <row r="2258" spans="1:49" x14ac:dyDescent="0.2">
      <c r="A2258">
        <v>1.3235970717741097E+18</v>
      </c>
      <c r="B2258">
        <v>1.323597016107307E+18</v>
      </c>
      <c r="C2258" t="s">
        <v>8765</v>
      </c>
      <c r="D2258" s="1">
        <v>44138</v>
      </c>
      <c r="E2258" s="2">
        <v>0.58688657407407407</v>
      </c>
      <c r="F2258">
        <v>200</v>
      </c>
      <c r="G2258">
        <v>1889611729</v>
      </c>
      <c r="H2258" t="s">
        <v>354</v>
      </c>
      <c r="I2258" t="s">
        <v>355</v>
      </c>
      <c r="J2258" t="s">
        <v>265</v>
      </c>
      <c r="K2258" t="s">
        <v>8766</v>
      </c>
      <c r="L2258" t="s">
        <v>266</v>
      </c>
      <c r="M2258" t="s">
        <v>267</v>
      </c>
      <c r="N2258" t="s">
        <v>8767</v>
      </c>
      <c r="O2258" t="s">
        <v>267</v>
      </c>
      <c r="P2258">
        <v>0</v>
      </c>
      <c r="Q2258">
        <v>0</v>
      </c>
      <c r="R2258">
        <v>0</v>
      </c>
      <c r="S2258" t="s">
        <v>267</v>
      </c>
      <c r="T2258" t="s">
        <v>267</v>
      </c>
      <c r="U2258" t="s">
        <v>8768</v>
      </c>
      <c r="V2258" t="b">
        <v>0</v>
      </c>
      <c r="W2258" t="s">
        <v>265</v>
      </c>
      <c r="X2258">
        <v>0</v>
      </c>
      <c r="Y2258" t="s">
        <v>265</v>
      </c>
      <c r="Z2258" t="s">
        <v>265</v>
      </c>
      <c r="AA2258" t="s">
        <v>265</v>
      </c>
      <c r="AB2258" t="s">
        <v>265</v>
      </c>
      <c r="AC2258" t="s">
        <v>265</v>
      </c>
      <c r="AD2258" t="s">
        <v>265</v>
      </c>
      <c r="AE2258" t="s">
        <v>265</v>
      </c>
      <c r="AF2258" t="s">
        <v>267</v>
      </c>
      <c r="AG2258" t="s">
        <v>265</v>
      </c>
      <c r="AH2258" t="s">
        <v>265</v>
      </c>
      <c r="AI2258" t="s">
        <v>265</v>
      </c>
      <c r="AJ2258" t="s">
        <v>265</v>
      </c>
      <c r="AL2258" t="str">
        <f>IF(Sudan_News12[[#This Row],[relevancy_classification_english]]="Relevant","مناسب",IF(Sudan_News12[[#This Row],[relevancy_classification_english]]="Relevant","عَرَضِيّ",""))</f>
        <v/>
      </c>
      <c r="AN2258" t="str">
        <f>IF(Sudan_News12[[#This Row],[sentiment_analysis_english]]="Negative","سلبي",IF(Sudan_News12[[#This Row],[sentiment_analysis_english]]="Neutral","حيادي",IF(Sudan_News12[[#This Row],[sentiment_analysis_english]]="Positive","إيجابي","")))</f>
        <v/>
      </c>
      <c r="AO2258" t="e">
        <f>INDEX(TextClassificationList[],MATCH(Sudan_News12[[#This Row],[text_classification_arabic]],TextClassificationList[text_classification_arabic],0),1)</f>
        <v>#N/A</v>
      </c>
      <c r="AQ2258" t="e">
        <f>INDEX(TextClassificationList[],MATCH(Sudan_News12[[#This Row],[text_classification_arabic2]],TextClassificationList[text_classification_arabic],0),1)</f>
        <v>#N/A</v>
      </c>
      <c r="AS2258" t="e">
        <f>INDEX(TextClassificationList[],MATCH(Sudan_News12[[#This Row],[text_classification_arabic3]],TextClassificationList[text_classification_arabic],0),1)</f>
        <v>#N/A</v>
      </c>
      <c r="AU2258" t="e">
        <f>INDEX(TextClassificationList[],MATCH(Sudan_News12[[#This Row],[text_classification_arabic4]],TextClassificationList[text_classification_arabic],0),1)</f>
        <v>#N/A</v>
      </c>
      <c r="AW2258" t="e">
        <f>INDEX(TextClassificationList[],MATCH(Sudan_News12[[#This Row],[text_classification_arabic5]],TextClassificationList[text_classification_arabic],0),1)</f>
        <v>#N/A</v>
      </c>
    </row>
    <row r="2259" spans="1:49" x14ac:dyDescent="0.2">
      <c r="A2259">
        <v>1.323597016107307E+18</v>
      </c>
      <c r="B2259">
        <v>1.323597016107307E+18</v>
      </c>
      <c r="C2259" t="s">
        <v>8769</v>
      </c>
      <c r="D2259" s="1">
        <v>44138</v>
      </c>
      <c r="E2259" s="2">
        <v>0.58673611111111112</v>
      </c>
      <c r="F2259">
        <v>200</v>
      </c>
      <c r="G2259">
        <v>1889611729</v>
      </c>
      <c r="H2259" t="s">
        <v>354</v>
      </c>
      <c r="I2259" t="s">
        <v>355</v>
      </c>
      <c r="J2259" t="s">
        <v>265</v>
      </c>
      <c r="K2259" t="s">
        <v>8770</v>
      </c>
      <c r="L2259" t="s">
        <v>266</v>
      </c>
      <c r="M2259" t="s">
        <v>267</v>
      </c>
      <c r="N2259" t="s">
        <v>267</v>
      </c>
      <c r="O2259" t="s">
        <v>267</v>
      </c>
      <c r="P2259">
        <v>3</v>
      </c>
      <c r="Q2259">
        <v>0</v>
      </c>
      <c r="R2259">
        <v>1</v>
      </c>
      <c r="S2259" t="s">
        <v>267</v>
      </c>
      <c r="T2259" t="s">
        <v>267</v>
      </c>
      <c r="U2259" t="s">
        <v>8771</v>
      </c>
      <c r="V2259" t="b">
        <v>0</v>
      </c>
      <c r="W2259" t="s">
        <v>265</v>
      </c>
      <c r="X2259">
        <v>0</v>
      </c>
      <c r="Y2259" t="s">
        <v>265</v>
      </c>
      <c r="Z2259" t="s">
        <v>265</v>
      </c>
      <c r="AA2259" t="s">
        <v>265</v>
      </c>
      <c r="AB2259" t="s">
        <v>265</v>
      </c>
      <c r="AC2259" t="s">
        <v>265</v>
      </c>
      <c r="AD2259" t="s">
        <v>265</v>
      </c>
      <c r="AE2259" t="s">
        <v>265</v>
      </c>
      <c r="AF2259" t="s">
        <v>267</v>
      </c>
      <c r="AG2259" t="s">
        <v>265</v>
      </c>
      <c r="AH2259" t="s">
        <v>265</v>
      </c>
      <c r="AI2259" t="s">
        <v>265</v>
      </c>
      <c r="AJ2259" t="s">
        <v>265</v>
      </c>
      <c r="AL2259" t="str">
        <f>IF(Sudan_News12[[#This Row],[relevancy_classification_english]]="Relevant","مناسب",IF(Sudan_News12[[#This Row],[relevancy_classification_english]]="Relevant","عَرَضِيّ",""))</f>
        <v/>
      </c>
      <c r="AN2259" t="str">
        <f>IF(Sudan_News12[[#This Row],[sentiment_analysis_english]]="Negative","سلبي",IF(Sudan_News12[[#This Row],[sentiment_analysis_english]]="Neutral","حيادي",IF(Sudan_News12[[#This Row],[sentiment_analysis_english]]="Positive","إيجابي","")))</f>
        <v/>
      </c>
      <c r="AO2259" t="e">
        <f>INDEX(TextClassificationList[],MATCH(Sudan_News12[[#This Row],[text_classification_arabic]],TextClassificationList[text_classification_arabic],0),1)</f>
        <v>#N/A</v>
      </c>
      <c r="AQ2259" t="e">
        <f>INDEX(TextClassificationList[],MATCH(Sudan_News12[[#This Row],[text_classification_arabic2]],TextClassificationList[text_classification_arabic],0),1)</f>
        <v>#N/A</v>
      </c>
      <c r="AS2259" t="e">
        <f>INDEX(TextClassificationList[],MATCH(Sudan_News12[[#This Row],[text_classification_arabic3]],TextClassificationList[text_classification_arabic],0),1)</f>
        <v>#N/A</v>
      </c>
      <c r="AU2259" t="e">
        <f>INDEX(TextClassificationList[],MATCH(Sudan_News12[[#This Row],[text_classification_arabic4]],TextClassificationList[text_classification_arabic],0),1)</f>
        <v>#N/A</v>
      </c>
      <c r="AW2259" t="e">
        <f>INDEX(TextClassificationList[],MATCH(Sudan_News12[[#This Row],[text_classification_arabic5]],TextClassificationList[text_classification_arabic],0),1)</f>
        <v>#N/A</v>
      </c>
    </row>
    <row r="2260" spans="1:49" x14ac:dyDescent="0.2">
      <c r="A2260">
        <v>1.3235342059896504E+18</v>
      </c>
      <c r="B2260">
        <v>1.3235342059896504E+18</v>
      </c>
      <c r="C2260" t="s">
        <v>8772</v>
      </c>
      <c r="D2260" s="1">
        <v>44138</v>
      </c>
      <c r="E2260" s="2">
        <v>0.41341435185185182</v>
      </c>
      <c r="F2260">
        <v>200</v>
      </c>
      <c r="G2260">
        <v>1889611729</v>
      </c>
      <c r="H2260" t="s">
        <v>354</v>
      </c>
      <c r="I2260" t="s">
        <v>355</v>
      </c>
      <c r="J2260" t="s">
        <v>265</v>
      </c>
      <c r="K2260" t="s">
        <v>8773</v>
      </c>
      <c r="L2260" t="s">
        <v>266</v>
      </c>
      <c r="M2260" t="s">
        <v>267</v>
      </c>
      <c r="N2260" t="s">
        <v>267</v>
      </c>
      <c r="O2260" t="s">
        <v>8774</v>
      </c>
      <c r="P2260">
        <v>1</v>
      </c>
      <c r="Q2260">
        <v>0</v>
      </c>
      <c r="R2260">
        <v>2</v>
      </c>
      <c r="S2260" t="s">
        <v>8775</v>
      </c>
      <c r="T2260" t="s">
        <v>267</v>
      </c>
      <c r="U2260" t="s">
        <v>8776</v>
      </c>
      <c r="V2260" t="b">
        <v>0</v>
      </c>
      <c r="W2260" t="s">
        <v>265</v>
      </c>
      <c r="X2260">
        <v>1</v>
      </c>
      <c r="Y2260" t="s">
        <v>8777</v>
      </c>
      <c r="Z2260" t="s">
        <v>265</v>
      </c>
      <c r="AA2260" t="s">
        <v>265</v>
      </c>
      <c r="AB2260" t="s">
        <v>265</v>
      </c>
      <c r="AC2260" t="s">
        <v>265</v>
      </c>
      <c r="AD2260" t="s">
        <v>265</v>
      </c>
      <c r="AE2260" t="s">
        <v>265</v>
      </c>
      <c r="AF2260" t="s">
        <v>267</v>
      </c>
      <c r="AG2260" t="s">
        <v>265</v>
      </c>
      <c r="AH2260" t="s">
        <v>265</v>
      </c>
      <c r="AI2260" t="s">
        <v>265</v>
      </c>
      <c r="AJ2260" t="s">
        <v>265</v>
      </c>
      <c r="AL2260" t="str">
        <f>IF(Sudan_News12[[#This Row],[relevancy_classification_english]]="Relevant","مناسب",IF(Sudan_News12[[#This Row],[relevancy_classification_english]]="Relevant","عَرَضِيّ",""))</f>
        <v/>
      </c>
      <c r="AN2260" t="str">
        <f>IF(Sudan_News12[[#This Row],[sentiment_analysis_english]]="Negative","سلبي",IF(Sudan_News12[[#This Row],[sentiment_analysis_english]]="Neutral","حيادي",IF(Sudan_News12[[#This Row],[sentiment_analysis_english]]="Positive","إيجابي","")))</f>
        <v/>
      </c>
      <c r="AO2260" t="e">
        <f>INDEX(TextClassificationList[],MATCH(Sudan_News12[[#This Row],[text_classification_arabic]],TextClassificationList[text_classification_arabic],0),1)</f>
        <v>#N/A</v>
      </c>
      <c r="AQ2260" t="e">
        <f>INDEX(TextClassificationList[],MATCH(Sudan_News12[[#This Row],[text_classification_arabic2]],TextClassificationList[text_classification_arabic],0),1)</f>
        <v>#N/A</v>
      </c>
      <c r="AS2260" t="e">
        <f>INDEX(TextClassificationList[],MATCH(Sudan_News12[[#This Row],[text_classification_arabic3]],TextClassificationList[text_classification_arabic],0),1)</f>
        <v>#N/A</v>
      </c>
      <c r="AU2260" t="e">
        <f>INDEX(TextClassificationList[],MATCH(Sudan_News12[[#This Row],[text_classification_arabic4]],TextClassificationList[text_classification_arabic],0),1)</f>
        <v>#N/A</v>
      </c>
      <c r="AW2260" t="e">
        <f>INDEX(TextClassificationList[],MATCH(Sudan_News12[[#This Row],[text_classification_arabic5]],TextClassificationList[text_classification_arabic],0),1)</f>
        <v>#N/A</v>
      </c>
    </row>
    <row r="2261" spans="1:49" x14ac:dyDescent="0.2">
      <c r="A2261">
        <v>1.3235228952645714E+18</v>
      </c>
      <c r="B2261">
        <v>1.3235228952645714E+18</v>
      </c>
      <c r="C2261" t="s">
        <v>8778</v>
      </c>
      <c r="D2261" s="1">
        <v>44138</v>
      </c>
      <c r="E2261" s="2">
        <v>0.38219907407407405</v>
      </c>
      <c r="F2261">
        <v>200</v>
      </c>
      <c r="G2261">
        <v>1889611729</v>
      </c>
      <c r="H2261" t="s">
        <v>354</v>
      </c>
      <c r="I2261" t="s">
        <v>355</v>
      </c>
      <c r="J2261" t="s">
        <v>265</v>
      </c>
      <c r="K2261" t="s">
        <v>8779</v>
      </c>
      <c r="L2261" t="s">
        <v>273</v>
      </c>
      <c r="M2261" t="s">
        <v>267</v>
      </c>
      <c r="N2261" t="s">
        <v>8780</v>
      </c>
      <c r="O2261" t="s">
        <v>267</v>
      </c>
      <c r="P2261">
        <v>0</v>
      </c>
      <c r="Q2261">
        <v>0</v>
      </c>
      <c r="R2261">
        <v>1</v>
      </c>
      <c r="S2261" t="s">
        <v>267</v>
      </c>
      <c r="T2261" t="s">
        <v>267</v>
      </c>
      <c r="U2261" t="s">
        <v>8781</v>
      </c>
      <c r="V2261" t="b">
        <v>0</v>
      </c>
      <c r="W2261" t="s">
        <v>265</v>
      </c>
      <c r="X2261">
        <v>0</v>
      </c>
      <c r="Y2261" t="s">
        <v>265</v>
      </c>
      <c r="Z2261" t="s">
        <v>265</v>
      </c>
      <c r="AA2261" t="s">
        <v>265</v>
      </c>
      <c r="AB2261" t="s">
        <v>265</v>
      </c>
      <c r="AC2261" t="s">
        <v>265</v>
      </c>
      <c r="AD2261" t="s">
        <v>265</v>
      </c>
      <c r="AE2261" t="s">
        <v>265</v>
      </c>
      <c r="AF2261" t="s">
        <v>267</v>
      </c>
      <c r="AG2261" t="s">
        <v>265</v>
      </c>
      <c r="AH2261" t="s">
        <v>265</v>
      </c>
      <c r="AI2261" t="s">
        <v>265</v>
      </c>
      <c r="AJ2261" t="s">
        <v>265</v>
      </c>
      <c r="AL2261" t="str">
        <f>IF(Sudan_News12[[#This Row],[relevancy_classification_english]]="Relevant","مناسب",IF(Sudan_News12[[#This Row],[relevancy_classification_english]]="Relevant","عَرَضِيّ",""))</f>
        <v/>
      </c>
      <c r="AN2261" t="str">
        <f>IF(Sudan_News12[[#This Row],[sentiment_analysis_english]]="Negative","سلبي",IF(Sudan_News12[[#This Row],[sentiment_analysis_english]]="Neutral","حيادي",IF(Sudan_News12[[#This Row],[sentiment_analysis_english]]="Positive","إيجابي","")))</f>
        <v/>
      </c>
      <c r="AO2261" t="e">
        <f>INDEX(TextClassificationList[],MATCH(Sudan_News12[[#This Row],[text_classification_arabic]],TextClassificationList[text_classification_arabic],0),1)</f>
        <v>#N/A</v>
      </c>
      <c r="AQ2261" t="e">
        <f>INDEX(TextClassificationList[],MATCH(Sudan_News12[[#This Row],[text_classification_arabic2]],TextClassificationList[text_classification_arabic],0),1)</f>
        <v>#N/A</v>
      </c>
      <c r="AS2261" t="e">
        <f>INDEX(TextClassificationList[],MATCH(Sudan_News12[[#This Row],[text_classification_arabic3]],TextClassificationList[text_classification_arabic],0),1)</f>
        <v>#N/A</v>
      </c>
      <c r="AU2261" t="e">
        <f>INDEX(TextClassificationList[],MATCH(Sudan_News12[[#This Row],[text_classification_arabic4]],TextClassificationList[text_classification_arabic],0),1)</f>
        <v>#N/A</v>
      </c>
      <c r="AW2261" t="e">
        <f>INDEX(TextClassificationList[],MATCH(Sudan_News12[[#This Row],[text_classification_arabic5]],TextClassificationList[text_classification_arabic],0),1)</f>
        <v>#N/A</v>
      </c>
    </row>
    <row r="2262" spans="1:49" x14ac:dyDescent="0.2">
      <c r="A2262">
        <v>1.3235224113383875E+18</v>
      </c>
      <c r="B2262">
        <v>1.3235223593247785E+18</v>
      </c>
      <c r="C2262" t="s">
        <v>8782</v>
      </c>
      <c r="D2262" s="1">
        <v>44138</v>
      </c>
      <c r="E2262" s="2">
        <v>0.38086805555555553</v>
      </c>
      <c r="F2262">
        <v>200</v>
      </c>
      <c r="G2262">
        <v>1889611729</v>
      </c>
      <c r="H2262" t="s">
        <v>354</v>
      </c>
      <c r="I2262" t="s">
        <v>355</v>
      </c>
      <c r="J2262" t="s">
        <v>265</v>
      </c>
      <c r="K2262" t="s">
        <v>8783</v>
      </c>
      <c r="L2262" t="s">
        <v>266</v>
      </c>
      <c r="M2262" t="s">
        <v>267</v>
      </c>
      <c r="N2262" t="s">
        <v>8784</v>
      </c>
      <c r="O2262" t="s">
        <v>267</v>
      </c>
      <c r="P2262">
        <v>0</v>
      </c>
      <c r="Q2262">
        <v>0</v>
      </c>
      <c r="R2262">
        <v>0</v>
      </c>
      <c r="S2262" t="s">
        <v>267</v>
      </c>
      <c r="T2262" t="s">
        <v>267</v>
      </c>
      <c r="U2262" t="s">
        <v>8785</v>
      </c>
      <c r="V2262" t="b">
        <v>0</v>
      </c>
      <c r="W2262" t="s">
        <v>265</v>
      </c>
      <c r="X2262">
        <v>0</v>
      </c>
      <c r="Y2262" t="s">
        <v>265</v>
      </c>
      <c r="Z2262" t="s">
        <v>265</v>
      </c>
      <c r="AA2262" t="s">
        <v>265</v>
      </c>
      <c r="AB2262" t="s">
        <v>265</v>
      </c>
      <c r="AC2262" t="s">
        <v>265</v>
      </c>
      <c r="AD2262" t="s">
        <v>265</v>
      </c>
      <c r="AE2262" t="s">
        <v>265</v>
      </c>
      <c r="AF2262" t="s">
        <v>267</v>
      </c>
      <c r="AG2262" t="s">
        <v>265</v>
      </c>
      <c r="AH2262" t="s">
        <v>265</v>
      </c>
      <c r="AI2262" t="s">
        <v>265</v>
      </c>
      <c r="AJ2262" t="s">
        <v>265</v>
      </c>
      <c r="AL2262" t="str">
        <f>IF(Sudan_News12[[#This Row],[relevancy_classification_english]]="Relevant","مناسب",IF(Sudan_News12[[#This Row],[relevancy_classification_english]]="Relevant","عَرَضِيّ",""))</f>
        <v/>
      </c>
      <c r="AN2262" t="str">
        <f>IF(Sudan_News12[[#This Row],[sentiment_analysis_english]]="Negative","سلبي",IF(Sudan_News12[[#This Row],[sentiment_analysis_english]]="Neutral","حيادي",IF(Sudan_News12[[#This Row],[sentiment_analysis_english]]="Positive","إيجابي","")))</f>
        <v/>
      </c>
      <c r="AO2262" t="e">
        <f>INDEX(TextClassificationList[],MATCH(Sudan_News12[[#This Row],[text_classification_arabic]],TextClassificationList[text_classification_arabic],0),1)</f>
        <v>#N/A</v>
      </c>
      <c r="AQ2262" t="e">
        <f>INDEX(TextClassificationList[],MATCH(Sudan_News12[[#This Row],[text_classification_arabic2]],TextClassificationList[text_classification_arabic],0),1)</f>
        <v>#N/A</v>
      </c>
      <c r="AS2262" t="e">
        <f>INDEX(TextClassificationList[],MATCH(Sudan_News12[[#This Row],[text_classification_arabic3]],TextClassificationList[text_classification_arabic],0),1)</f>
        <v>#N/A</v>
      </c>
      <c r="AU2262" t="e">
        <f>INDEX(TextClassificationList[],MATCH(Sudan_News12[[#This Row],[text_classification_arabic4]],TextClassificationList[text_classification_arabic],0),1)</f>
        <v>#N/A</v>
      </c>
      <c r="AW2262" t="e">
        <f>INDEX(TextClassificationList[],MATCH(Sudan_News12[[#This Row],[text_classification_arabic5]],TextClassificationList[text_classification_arabic],0),1)</f>
        <v>#N/A</v>
      </c>
    </row>
    <row r="2263" spans="1:49" x14ac:dyDescent="0.2">
      <c r="A2263">
        <v>1.3235223593247785E+18</v>
      </c>
      <c r="B2263">
        <v>1.3235223593247785E+18</v>
      </c>
      <c r="C2263" t="s">
        <v>8786</v>
      </c>
      <c r="D2263" s="1">
        <v>44138</v>
      </c>
      <c r="E2263" s="2">
        <v>0.38071759259259258</v>
      </c>
      <c r="F2263">
        <v>200</v>
      </c>
      <c r="G2263">
        <v>1889611729</v>
      </c>
      <c r="H2263" t="s">
        <v>354</v>
      </c>
      <c r="I2263" t="s">
        <v>355</v>
      </c>
      <c r="J2263" t="s">
        <v>265</v>
      </c>
      <c r="K2263" t="s">
        <v>8787</v>
      </c>
      <c r="L2263" t="s">
        <v>266</v>
      </c>
      <c r="M2263" t="s">
        <v>267</v>
      </c>
      <c r="N2263" t="s">
        <v>267</v>
      </c>
      <c r="O2263" t="s">
        <v>267</v>
      </c>
      <c r="P2263">
        <v>1</v>
      </c>
      <c r="Q2263">
        <v>0</v>
      </c>
      <c r="R2263">
        <v>1</v>
      </c>
      <c r="S2263" t="s">
        <v>267</v>
      </c>
      <c r="T2263" t="s">
        <v>267</v>
      </c>
      <c r="U2263" t="s">
        <v>8788</v>
      </c>
      <c r="V2263" t="b">
        <v>0</v>
      </c>
      <c r="W2263" t="s">
        <v>265</v>
      </c>
      <c r="X2263">
        <v>0</v>
      </c>
      <c r="Y2263" t="s">
        <v>265</v>
      </c>
      <c r="Z2263" t="s">
        <v>265</v>
      </c>
      <c r="AA2263" t="s">
        <v>265</v>
      </c>
      <c r="AB2263" t="s">
        <v>265</v>
      </c>
      <c r="AC2263" t="s">
        <v>265</v>
      </c>
      <c r="AD2263" t="s">
        <v>265</v>
      </c>
      <c r="AE2263" t="s">
        <v>265</v>
      </c>
      <c r="AF2263" t="s">
        <v>267</v>
      </c>
      <c r="AG2263" t="s">
        <v>265</v>
      </c>
      <c r="AH2263" t="s">
        <v>265</v>
      </c>
      <c r="AI2263" t="s">
        <v>265</v>
      </c>
      <c r="AJ2263" t="s">
        <v>265</v>
      </c>
      <c r="AL2263" t="str">
        <f>IF(Sudan_News12[[#This Row],[relevancy_classification_english]]="Relevant","مناسب",IF(Sudan_News12[[#This Row],[relevancy_classification_english]]="Relevant","عَرَضِيّ",""))</f>
        <v/>
      </c>
      <c r="AN2263" t="str">
        <f>IF(Sudan_News12[[#This Row],[sentiment_analysis_english]]="Negative","سلبي",IF(Sudan_News12[[#This Row],[sentiment_analysis_english]]="Neutral","حيادي",IF(Sudan_News12[[#This Row],[sentiment_analysis_english]]="Positive","إيجابي","")))</f>
        <v/>
      </c>
      <c r="AO2263" t="e">
        <f>INDEX(TextClassificationList[],MATCH(Sudan_News12[[#This Row],[text_classification_arabic]],TextClassificationList[text_classification_arabic],0),1)</f>
        <v>#N/A</v>
      </c>
      <c r="AQ2263" t="e">
        <f>INDEX(TextClassificationList[],MATCH(Sudan_News12[[#This Row],[text_classification_arabic2]],TextClassificationList[text_classification_arabic],0),1)</f>
        <v>#N/A</v>
      </c>
      <c r="AS2263" t="e">
        <f>INDEX(TextClassificationList[],MATCH(Sudan_News12[[#This Row],[text_classification_arabic3]],TextClassificationList[text_classification_arabic],0),1)</f>
        <v>#N/A</v>
      </c>
      <c r="AU2263" t="e">
        <f>INDEX(TextClassificationList[],MATCH(Sudan_News12[[#This Row],[text_classification_arabic4]],TextClassificationList[text_classification_arabic],0),1)</f>
        <v>#N/A</v>
      </c>
      <c r="AW2263" t="e">
        <f>INDEX(TextClassificationList[],MATCH(Sudan_News12[[#This Row],[text_classification_arabic5]],TextClassificationList[text_classification_arabic],0),1)</f>
        <v>#N/A</v>
      </c>
    </row>
    <row r="2264" spans="1:49" x14ac:dyDescent="0.2">
      <c r="A2264">
        <v>1.3235212702570127E+18</v>
      </c>
      <c r="B2264">
        <v>1.3235212702570127E+18</v>
      </c>
      <c r="C2264" t="s">
        <v>8789</v>
      </c>
      <c r="D2264" s="1">
        <v>44138</v>
      </c>
      <c r="E2264" s="2">
        <v>0.37771990740740741</v>
      </c>
      <c r="F2264">
        <v>200</v>
      </c>
      <c r="G2264">
        <v>1889611729</v>
      </c>
      <c r="H2264" t="s">
        <v>354</v>
      </c>
      <c r="I2264" t="s">
        <v>355</v>
      </c>
      <c r="J2264" t="s">
        <v>265</v>
      </c>
      <c r="K2264" t="s">
        <v>8790</v>
      </c>
      <c r="L2264" t="s">
        <v>266</v>
      </c>
      <c r="M2264" t="s">
        <v>267</v>
      </c>
      <c r="N2264" t="s">
        <v>8791</v>
      </c>
      <c r="O2264" t="s">
        <v>267</v>
      </c>
      <c r="P2264">
        <v>0</v>
      </c>
      <c r="Q2264">
        <v>0</v>
      </c>
      <c r="R2264">
        <v>1</v>
      </c>
      <c r="S2264" t="s">
        <v>267</v>
      </c>
      <c r="T2264" t="s">
        <v>267</v>
      </c>
      <c r="U2264" t="s">
        <v>8792</v>
      </c>
      <c r="V2264" t="b">
        <v>0</v>
      </c>
      <c r="W2264" t="s">
        <v>265</v>
      </c>
      <c r="X2264">
        <v>0</v>
      </c>
      <c r="Y2264" t="s">
        <v>265</v>
      </c>
      <c r="Z2264" t="s">
        <v>265</v>
      </c>
      <c r="AA2264" t="s">
        <v>265</v>
      </c>
      <c r="AB2264" t="s">
        <v>265</v>
      </c>
      <c r="AC2264" t="s">
        <v>265</v>
      </c>
      <c r="AD2264" t="s">
        <v>265</v>
      </c>
      <c r="AE2264" t="s">
        <v>265</v>
      </c>
      <c r="AF2264" t="s">
        <v>267</v>
      </c>
      <c r="AG2264" t="s">
        <v>265</v>
      </c>
      <c r="AH2264" t="s">
        <v>265</v>
      </c>
      <c r="AI2264" t="s">
        <v>265</v>
      </c>
      <c r="AJ2264" t="s">
        <v>265</v>
      </c>
      <c r="AL2264" t="str">
        <f>IF(Sudan_News12[[#This Row],[relevancy_classification_english]]="Relevant","مناسب",IF(Sudan_News12[[#This Row],[relevancy_classification_english]]="Relevant","عَرَضِيّ",""))</f>
        <v/>
      </c>
      <c r="AN2264" t="str">
        <f>IF(Sudan_News12[[#This Row],[sentiment_analysis_english]]="Negative","سلبي",IF(Sudan_News12[[#This Row],[sentiment_analysis_english]]="Neutral","حيادي",IF(Sudan_News12[[#This Row],[sentiment_analysis_english]]="Positive","إيجابي","")))</f>
        <v/>
      </c>
      <c r="AO2264" t="e">
        <f>INDEX(TextClassificationList[],MATCH(Sudan_News12[[#This Row],[text_classification_arabic]],TextClassificationList[text_classification_arabic],0),1)</f>
        <v>#N/A</v>
      </c>
      <c r="AQ2264" t="e">
        <f>INDEX(TextClassificationList[],MATCH(Sudan_News12[[#This Row],[text_classification_arabic2]],TextClassificationList[text_classification_arabic],0),1)</f>
        <v>#N/A</v>
      </c>
      <c r="AS2264" t="e">
        <f>INDEX(TextClassificationList[],MATCH(Sudan_News12[[#This Row],[text_classification_arabic3]],TextClassificationList[text_classification_arabic],0),1)</f>
        <v>#N/A</v>
      </c>
      <c r="AU2264" t="e">
        <f>INDEX(TextClassificationList[],MATCH(Sudan_News12[[#This Row],[text_classification_arabic4]],TextClassificationList[text_classification_arabic],0),1)</f>
        <v>#N/A</v>
      </c>
      <c r="AW2264" t="e">
        <f>INDEX(TextClassificationList[],MATCH(Sudan_News12[[#This Row],[text_classification_arabic5]],TextClassificationList[text_classification_arabic],0),1)</f>
        <v>#N/A</v>
      </c>
    </row>
    <row r="2265" spans="1:49" x14ac:dyDescent="0.2">
      <c r="A2265">
        <v>1.3234854758820823E+18</v>
      </c>
      <c r="B2265">
        <v>1.3234854758820823E+18</v>
      </c>
      <c r="C2265" t="s">
        <v>8793</v>
      </c>
      <c r="D2265" s="1">
        <v>44138</v>
      </c>
      <c r="E2265" s="2">
        <v>0.27894675925925927</v>
      </c>
      <c r="F2265">
        <v>200</v>
      </c>
      <c r="G2265">
        <v>1889611729</v>
      </c>
      <c r="H2265" t="s">
        <v>354</v>
      </c>
      <c r="I2265" t="s">
        <v>355</v>
      </c>
      <c r="J2265" t="s">
        <v>265</v>
      </c>
      <c r="K2265" t="s">
        <v>8794</v>
      </c>
      <c r="L2265" t="s">
        <v>266</v>
      </c>
      <c r="M2265" t="s">
        <v>267</v>
      </c>
      <c r="N2265" t="s">
        <v>267</v>
      </c>
      <c r="O2265" t="s">
        <v>267</v>
      </c>
      <c r="P2265">
        <v>0</v>
      </c>
      <c r="Q2265">
        <v>1</v>
      </c>
      <c r="R2265">
        <v>1</v>
      </c>
      <c r="S2265" t="s">
        <v>267</v>
      </c>
      <c r="T2265" t="s">
        <v>267</v>
      </c>
      <c r="U2265" t="s">
        <v>8795</v>
      </c>
      <c r="V2265" t="b">
        <v>0</v>
      </c>
      <c r="W2265" t="s">
        <v>265</v>
      </c>
      <c r="X2265">
        <v>0</v>
      </c>
      <c r="Y2265" t="s">
        <v>265</v>
      </c>
      <c r="Z2265" t="s">
        <v>265</v>
      </c>
      <c r="AA2265" t="s">
        <v>265</v>
      </c>
      <c r="AB2265" t="s">
        <v>265</v>
      </c>
      <c r="AC2265" t="s">
        <v>265</v>
      </c>
      <c r="AD2265" t="s">
        <v>265</v>
      </c>
      <c r="AE2265" t="s">
        <v>265</v>
      </c>
      <c r="AF2265" t="s">
        <v>267</v>
      </c>
      <c r="AG2265" t="s">
        <v>265</v>
      </c>
      <c r="AH2265" t="s">
        <v>265</v>
      </c>
      <c r="AI2265" t="s">
        <v>265</v>
      </c>
      <c r="AJ2265" t="s">
        <v>265</v>
      </c>
      <c r="AL2265" t="str">
        <f>IF(Sudan_News12[[#This Row],[relevancy_classification_english]]="Relevant","مناسب",IF(Sudan_News12[[#This Row],[relevancy_classification_english]]="Relevant","عَرَضِيّ",""))</f>
        <v/>
      </c>
      <c r="AN2265" t="str">
        <f>IF(Sudan_News12[[#This Row],[sentiment_analysis_english]]="Negative","سلبي",IF(Sudan_News12[[#This Row],[sentiment_analysis_english]]="Neutral","حيادي",IF(Sudan_News12[[#This Row],[sentiment_analysis_english]]="Positive","إيجابي","")))</f>
        <v/>
      </c>
      <c r="AO2265" t="e">
        <f>INDEX(TextClassificationList[],MATCH(Sudan_News12[[#This Row],[text_classification_arabic]],TextClassificationList[text_classification_arabic],0),1)</f>
        <v>#N/A</v>
      </c>
      <c r="AQ2265" t="e">
        <f>INDEX(TextClassificationList[],MATCH(Sudan_News12[[#This Row],[text_classification_arabic2]],TextClassificationList[text_classification_arabic],0),1)</f>
        <v>#N/A</v>
      </c>
      <c r="AS2265" t="e">
        <f>INDEX(TextClassificationList[],MATCH(Sudan_News12[[#This Row],[text_classification_arabic3]],TextClassificationList[text_classification_arabic],0),1)</f>
        <v>#N/A</v>
      </c>
      <c r="AU2265" t="e">
        <f>INDEX(TextClassificationList[],MATCH(Sudan_News12[[#This Row],[text_classification_arabic4]],TextClassificationList[text_classification_arabic],0),1)</f>
        <v>#N/A</v>
      </c>
      <c r="AW2265" t="e">
        <f>INDEX(TextClassificationList[],MATCH(Sudan_News12[[#This Row],[text_classification_arabic5]],TextClassificationList[text_classification_arabic],0),1)</f>
        <v>#N/A</v>
      </c>
    </row>
    <row r="2266" spans="1:49" x14ac:dyDescent="0.2">
      <c r="A2266">
        <v>1.3233483159463076E+18</v>
      </c>
      <c r="B2266">
        <v>1.3233394950439322E+18</v>
      </c>
      <c r="C2266" t="s">
        <v>8796</v>
      </c>
      <c r="D2266" s="1">
        <v>44137</v>
      </c>
      <c r="E2266" s="2">
        <v>0.90045138888888887</v>
      </c>
      <c r="F2266">
        <v>200</v>
      </c>
      <c r="G2266">
        <v>1889611729</v>
      </c>
      <c r="H2266" t="s">
        <v>354</v>
      </c>
      <c r="I2266" t="s">
        <v>355</v>
      </c>
      <c r="J2266" t="s">
        <v>265</v>
      </c>
      <c r="K2266" t="s">
        <v>8797</v>
      </c>
      <c r="L2266" t="s">
        <v>266</v>
      </c>
      <c r="M2266" t="s">
        <v>267</v>
      </c>
      <c r="N2266" t="s">
        <v>267</v>
      </c>
      <c r="O2266" t="s">
        <v>267</v>
      </c>
      <c r="P2266">
        <v>0</v>
      </c>
      <c r="Q2266">
        <v>0</v>
      </c>
      <c r="R2266">
        <v>0</v>
      </c>
      <c r="S2266" t="s">
        <v>267</v>
      </c>
      <c r="T2266" t="s">
        <v>267</v>
      </c>
      <c r="U2266" t="s">
        <v>8798</v>
      </c>
      <c r="V2266" t="b">
        <v>0</v>
      </c>
      <c r="W2266" t="s">
        <v>265</v>
      </c>
      <c r="X2266">
        <v>0</v>
      </c>
      <c r="Y2266" t="s">
        <v>265</v>
      </c>
      <c r="Z2266" t="s">
        <v>265</v>
      </c>
      <c r="AA2266" t="s">
        <v>265</v>
      </c>
      <c r="AB2266" t="s">
        <v>265</v>
      </c>
      <c r="AC2266" t="s">
        <v>265</v>
      </c>
      <c r="AD2266" t="s">
        <v>265</v>
      </c>
      <c r="AE2266" t="s">
        <v>265</v>
      </c>
      <c r="AF2266" t="s">
        <v>1251</v>
      </c>
      <c r="AG2266" t="s">
        <v>265</v>
      </c>
      <c r="AH2266" t="s">
        <v>265</v>
      </c>
      <c r="AI2266" t="s">
        <v>265</v>
      </c>
      <c r="AJ2266" t="s">
        <v>265</v>
      </c>
      <c r="AL2266" t="str">
        <f>IF(Sudan_News12[[#This Row],[relevancy_classification_english]]="Relevant","مناسب",IF(Sudan_News12[[#This Row],[relevancy_classification_english]]="Relevant","عَرَضِيّ",""))</f>
        <v/>
      </c>
      <c r="AN2266" t="str">
        <f>IF(Sudan_News12[[#This Row],[sentiment_analysis_english]]="Negative","سلبي",IF(Sudan_News12[[#This Row],[sentiment_analysis_english]]="Neutral","حيادي",IF(Sudan_News12[[#This Row],[sentiment_analysis_english]]="Positive","إيجابي","")))</f>
        <v/>
      </c>
      <c r="AO2266" t="e">
        <f>INDEX(TextClassificationList[],MATCH(Sudan_News12[[#This Row],[text_classification_arabic]],TextClassificationList[text_classification_arabic],0),1)</f>
        <v>#N/A</v>
      </c>
      <c r="AQ2266" t="e">
        <f>INDEX(TextClassificationList[],MATCH(Sudan_News12[[#This Row],[text_classification_arabic2]],TextClassificationList[text_classification_arabic],0),1)</f>
        <v>#N/A</v>
      </c>
      <c r="AS2266" t="e">
        <f>INDEX(TextClassificationList[],MATCH(Sudan_News12[[#This Row],[text_classification_arabic3]],TextClassificationList[text_classification_arabic],0),1)</f>
        <v>#N/A</v>
      </c>
      <c r="AU2266" t="e">
        <f>INDEX(TextClassificationList[],MATCH(Sudan_News12[[#This Row],[text_classification_arabic4]],TextClassificationList[text_classification_arabic],0),1)</f>
        <v>#N/A</v>
      </c>
      <c r="AW2266" t="e">
        <f>INDEX(TextClassificationList[],MATCH(Sudan_News12[[#This Row],[text_classification_arabic5]],TextClassificationList[text_classification_arabic],0),1)</f>
        <v>#N/A</v>
      </c>
    </row>
    <row r="2267" spans="1:49" x14ac:dyDescent="0.2">
      <c r="A2267">
        <v>1.3233172117721047E+18</v>
      </c>
      <c r="B2267">
        <v>1.3233172117721047E+18</v>
      </c>
      <c r="C2267" t="s">
        <v>8799</v>
      </c>
      <c r="D2267" s="1">
        <v>44137</v>
      </c>
      <c r="E2267" s="2">
        <v>0.81461805555555555</v>
      </c>
      <c r="F2267">
        <v>200</v>
      </c>
      <c r="G2267">
        <v>1889611729</v>
      </c>
      <c r="H2267" t="s">
        <v>354</v>
      </c>
      <c r="I2267" t="s">
        <v>355</v>
      </c>
      <c r="J2267" t="s">
        <v>265</v>
      </c>
      <c r="K2267" t="s">
        <v>8800</v>
      </c>
      <c r="L2267" t="s">
        <v>266</v>
      </c>
      <c r="M2267" t="s">
        <v>267</v>
      </c>
      <c r="N2267" t="s">
        <v>267</v>
      </c>
      <c r="O2267" t="s">
        <v>267</v>
      </c>
      <c r="P2267">
        <v>0</v>
      </c>
      <c r="Q2267">
        <v>0</v>
      </c>
      <c r="R2267">
        <v>0</v>
      </c>
      <c r="S2267" t="s">
        <v>8801</v>
      </c>
      <c r="T2267" t="s">
        <v>267</v>
      </c>
      <c r="U2267" t="s">
        <v>8802</v>
      </c>
      <c r="V2267" t="b">
        <v>0</v>
      </c>
      <c r="W2267" t="s">
        <v>265</v>
      </c>
      <c r="X2267">
        <v>0</v>
      </c>
      <c r="Y2267" t="s">
        <v>265</v>
      </c>
      <c r="Z2267" t="s">
        <v>265</v>
      </c>
      <c r="AA2267" t="s">
        <v>265</v>
      </c>
      <c r="AB2267" t="s">
        <v>265</v>
      </c>
      <c r="AC2267" t="s">
        <v>265</v>
      </c>
      <c r="AD2267" t="s">
        <v>265</v>
      </c>
      <c r="AE2267" t="s">
        <v>265</v>
      </c>
      <c r="AF2267" t="s">
        <v>267</v>
      </c>
      <c r="AG2267" t="s">
        <v>265</v>
      </c>
      <c r="AH2267" t="s">
        <v>265</v>
      </c>
      <c r="AI2267" t="s">
        <v>265</v>
      </c>
      <c r="AJ2267" t="s">
        <v>265</v>
      </c>
      <c r="AL2267" t="str">
        <f>IF(Sudan_News12[[#This Row],[relevancy_classification_english]]="Relevant","مناسب",IF(Sudan_News12[[#This Row],[relevancy_classification_english]]="Relevant","عَرَضِيّ",""))</f>
        <v/>
      </c>
      <c r="AN2267" t="str">
        <f>IF(Sudan_News12[[#This Row],[sentiment_analysis_english]]="Negative","سلبي",IF(Sudan_News12[[#This Row],[sentiment_analysis_english]]="Neutral","حيادي",IF(Sudan_News12[[#This Row],[sentiment_analysis_english]]="Positive","إيجابي","")))</f>
        <v/>
      </c>
      <c r="AO2267" t="e">
        <f>INDEX(TextClassificationList[],MATCH(Sudan_News12[[#This Row],[text_classification_arabic]],TextClassificationList[text_classification_arabic],0),1)</f>
        <v>#N/A</v>
      </c>
      <c r="AQ2267" t="e">
        <f>INDEX(TextClassificationList[],MATCH(Sudan_News12[[#This Row],[text_classification_arabic2]],TextClassificationList[text_classification_arabic],0),1)</f>
        <v>#N/A</v>
      </c>
      <c r="AS2267" t="e">
        <f>INDEX(TextClassificationList[],MATCH(Sudan_News12[[#This Row],[text_classification_arabic3]],TextClassificationList[text_classification_arabic],0),1)</f>
        <v>#N/A</v>
      </c>
      <c r="AU2267" t="e">
        <f>INDEX(TextClassificationList[],MATCH(Sudan_News12[[#This Row],[text_classification_arabic4]],TextClassificationList[text_classification_arabic],0),1)</f>
        <v>#N/A</v>
      </c>
      <c r="AW2267" t="e">
        <f>INDEX(TextClassificationList[],MATCH(Sudan_News12[[#This Row],[text_classification_arabic5]],TextClassificationList[text_classification_arabic],0),1)</f>
        <v>#N/A</v>
      </c>
    </row>
    <row r="2268" spans="1:49" x14ac:dyDescent="0.2">
      <c r="A2268">
        <v>1.3233166781182976E+18</v>
      </c>
      <c r="B2268">
        <v>1.3233166781182976E+18</v>
      </c>
      <c r="C2268" t="s">
        <v>8803</v>
      </c>
      <c r="D2268" s="1">
        <v>44137</v>
      </c>
      <c r="E2268" s="2">
        <v>0.81314814814814818</v>
      </c>
      <c r="F2268">
        <v>200</v>
      </c>
      <c r="G2268">
        <v>1889611729</v>
      </c>
      <c r="H2268" t="s">
        <v>354</v>
      </c>
      <c r="I2268" t="s">
        <v>355</v>
      </c>
      <c r="J2268" t="s">
        <v>265</v>
      </c>
      <c r="K2268" t="s">
        <v>8804</v>
      </c>
      <c r="L2268" t="s">
        <v>266</v>
      </c>
      <c r="M2268" t="s">
        <v>267</v>
      </c>
      <c r="N2268" t="s">
        <v>267</v>
      </c>
      <c r="O2268" t="s">
        <v>8805</v>
      </c>
      <c r="P2268">
        <v>0</v>
      </c>
      <c r="Q2268">
        <v>0</v>
      </c>
      <c r="R2268">
        <v>0</v>
      </c>
      <c r="S2268" t="s">
        <v>8806</v>
      </c>
      <c r="T2268" t="s">
        <v>267</v>
      </c>
      <c r="U2268" t="s">
        <v>8807</v>
      </c>
      <c r="V2268" t="b">
        <v>0</v>
      </c>
      <c r="W2268" t="s">
        <v>265</v>
      </c>
      <c r="X2268">
        <v>1</v>
      </c>
      <c r="Y2268" t="s">
        <v>8808</v>
      </c>
      <c r="Z2268" t="s">
        <v>265</v>
      </c>
      <c r="AA2268" t="s">
        <v>265</v>
      </c>
      <c r="AB2268" t="s">
        <v>265</v>
      </c>
      <c r="AC2268" t="s">
        <v>265</v>
      </c>
      <c r="AD2268" t="s">
        <v>265</v>
      </c>
      <c r="AE2268" t="s">
        <v>265</v>
      </c>
      <c r="AF2268" t="s">
        <v>267</v>
      </c>
      <c r="AG2268" t="s">
        <v>265</v>
      </c>
      <c r="AH2268" t="s">
        <v>265</v>
      </c>
      <c r="AI2268" t="s">
        <v>265</v>
      </c>
      <c r="AJ2268" t="s">
        <v>265</v>
      </c>
      <c r="AL2268" t="str">
        <f>IF(Sudan_News12[[#This Row],[relevancy_classification_english]]="Relevant","مناسب",IF(Sudan_News12[[#This Row],[relevancy_classification_english]]="Relevant","عَرَضِيّ",""))</f>
        <v/>
      </c>
      <c r="AN2268" t="str">
        <f>IF(Sudan_News12[[#This Row],[sentiment_analysis_english]]="Negative","سلبي",IF(Sudan_News12[[#This Row],[sentiment_analysis_english]]="Neutral","حيادي",IF(Sudan_News12[[#This Row],[sentiment_analysis_english]]="Positive","إيجابي","")))</f>
        <v/>
      </c>
      <c r="AO2268" t="e">
        <f>INDEX(TextClassificationList[],MATCH(Sudan_News12[[#This Row],[text_classification_arabic]],TextClassificationList[text_classification_arabic],0),1)</f>
        <v>#N/A</v>
      </c>
      <c r="AQ2268" t="e">
        <f>INDEX(TextClassificationList[],MATCH(Sudan_News12[[#This Row],[text_classification_arabic2]],TextClassificationList[text_classification_arabic],0),1)</f>
        <v>#N/A</v>
      </c>
      <c r="AS2268" t="e">
        <f>INDEX(TextClassificationList[],MATCH(Sudan_News12[[#This Row],[text_classification_arabic3]],TextClassificationList[text_classification_arabic],0),1)</f>
        <v>#N/A</v>
      </c>
      <c r="AU2268" t="e">
        <f>INDEX(TextClassificationList[],MATCH(Sudan_News12[[#This Row],[text_classification_arabic4]],TextClassificationList[text_classification_arabic],0),1)</f>
        <v>#N/A</v>
      </c>
      <c r="AW2268" t="e">
        <f>INDEX(TextClassificationList[],MATCH(Sudan_News12[[#This Row],[text_classification_arabic5]],TextClassificationList[text_classification_arabic],0),1)</f>
        <v>#N/A</v>
      </c>
    </row>
    <row r="2269" spans="1:49" x14ac:dyDescent="0.2">
      <c r="A2269">
        <v>1.3233163867903345E+18</v>
      </c>
      <c r="B2269">
        <v>1.3233163867903345E+18</v>
      </c>
      <c r="C2269" t="s">
        <v>8809</v>
      </c>
      <c r="D2269" s="1">
        <v>44137</v>
      </c>
      <c r="E2269" s="2">
        <v>0.81234953703703705</v>
      </c>
      <c r="F2269">
        <v>200</v>
      </c>
      <c r="G2269">
        <v>1889611729</v>
      </c>
      <c r="H2269" t="s">
        <v>354</v>
      </c>
      <c r="I2269" t="s">
        <v>355</v>
      </c>
      <c r="J2269" t="s">
        <v>265</v>
      </c>
      <c r="K2269" t="s">
        <v>8810</v>
      </c>
      <c r="L2269" t="s">
        <v>266</v>
      </c>
      <c r="M2269" t="s">
        <v>267</v>
      </c>
      <c r="N2269" t="s">
        <v>267</v>
      </c>
      <c r="O2269" t="s">
        <v>8811</v>
      </c>
      <c r="P2269">
        <v>0</v>
      </c>
      <c r="Q2269">
        <v>0</v>
      </c>
      <c r="R2269">
        <v>0</v>
      </c>
      <c r="S2269" t="s">
        <v>267</v>
      </c>
      <c r="T2269" t="s">
        <v>267</v>
      </c>
      <c r="U2269" t="s">
        <v>8812</v>
      </c>
      <c r="V2269" t="b">
        <v>0</v>
      </c>
      <c r="W2269" t="s">
        <v>265</v>
      </c>
      <c r="X2269">
        <v>1</v>
      </c>
      <c r="Y2269" t="s">
        <v>8813</v>
      </c>
      <c r="Z2269" t="s">
        <v>265</v>
      </c>
      <c r="AA2269" t="s">
        <v>265</v>
      </c>
      <c r="AB2269" t="s">
        <v>265</v>
      </c>
      <c r="AC2269" t="s">
        <v>265</v>
      </c>
      <c r="AD2269" t="s">
        <v>265</v>
      </c>
      <c r="AE2269" t="s">
        <v>265</v>
      </c>
      <c r="AF2269" t="s">
        <v>267</v>
      </c>
      <c r="AG2269" t="s">
        <v>265</v>
      </c>
      <c r="AH2269" t="s">
        <v>265</v>
      </c>
      <c r="AI2269" t="s">
        <v>265</v>
      </c>
      <c r="AJ2269" t="s">
        <v>265</v>
      </c>
      <c r="AL2269" t="str">
        <f>IF(Sudan_News12[[#This Row],[relevancy_classification_english]]="Relevant","مناسب",IF(Sudan_News12[[#This Row],[relevancy_classification_english]]="Relevant","عَرَضِيّ",""))</f>
        <v/>
      </c>
      <c r="AN2269" t="str">
        <f>IF(Sudan_News12[[#This Row],[sentiment_analysis_english]]="Negative","سلبي",IF(Sudan_News12[[#This Row],[sentiment_analysis_english]]="Neutral","حيادي",IF(Sudan_News12[[#This Row],[sentiment_analysis_english]]="Positive","إيجابي","")))</f>
        <v/>
      </c>
      <c r="AO2269" t="e">
        <f>INDEX(TextClassificationList[],MATCH(Sudan_News12[[#This Row],[text_classification_arabic]],TextClassificationList[text_classification_arabic],0),1)</f>
        <v>#N/A</v>
      </c>
      <c r="AQ2269" t="e">
        <f>INDEX(TextClassificationList[],MATCH(Sudan_News12[[#This Row],[text_classification_arabic2]],TextClassificationList[text_classification_arabic],0),1)</f>
        <v>#N/A</v>
      </c>
      <c r="AS2269" t="e">
        <f>INDEX(TextClassificationList[],MATCH(Sudan_News12[[#This Row],[text_classification_arabic3]],TextClassificationList[text_classification_arabic],0),1)</f>
        <v>#N/A</v>
      </c>
      <c r="AU2269" t="e">
        <f>INDEX(TextClassificationList[],MATCH(Sudan_News12[[#This Row],[text_classification_arabic4]],TextClassificationList[text_classification_arabic],0),1)</f>
        <v>#N/A</v>
      </c>
      <c r="AW2269" t="e">
        <f>INDEX(TextClassificationList[],MATCH(Sudan_News12[[#This Row],[text_classification_arabic5]],TextClassificationList[text_classification_arabic],0),1)</f>
        <v>#N/A</v>
      </c>
    </row>
    <row r="2270" spans="1:49" x14ac:dyDescent="0.2">
      <c r="A2270">
        <v>1.3233162343525581E+18</v>
      </c>
      <c r="B2270">
        <v>1.3233162343525581E+18</v>
      </c>
      <c r="C2270" t="s">
        <v>8814</v>
      </c>
      <c r="D2270" s="1">
        <v>44137</v>
      </c>
      <c r="E2270" s="2">
        <v>0.81192129629629628</v>
      </c>
      <c r="F2270">
        <v>200</v>
      </c>
      <c r="G2270">
        <v>1889611729</v>
      </c>
      <c r="H2270" t="s">
        <v>354</v>
      </c>
      <c r="I2270" t="s">
        <v>355</v>
      </c>
      <c r="J2270" t="s">
        <v>265</v>
      </c>
      <c r="K2270" t="s">
        <v>8815</v>
      </c>
      <c r="L2270" t="s">
        <v>266</v>
      </c>
      <c r="M2270" t="s">
        <v>267</v>
      </c>
      <c r="N2270" t="s">
        <v>267</v>
      </c>
      <c r="O2270" t="s">
        <v>267</v>
      </c>
      <c r="P2270">
        <v>0</v>
      </c>
      <c r="Q2270">
        <v>0</v>
      </c>
      <c r="R2270">
        <v>1</v>
      </c>
      <c r="S2270" t="s">
        <v>267</v>
      </c>
      <c r="T2270" t="s">
        <v>267</v>
      </c>
      <c r="U2270" t="s">
        <v>8816</v>
      </c>
      <c r="V2270" t="b">
        <v>0</v>
      </c>
      <c r="W2270" t="s">
        <v>265</v>
      </c>
      <c r="X2270">
        <v>0</v>
      </c>
      <c r="Y2270" t="s">
        <v>265</v>
      </c>
      <c r="Z2270" t="s">
        <v>265</v>
      </c>
      <c r="AA2270" t="s">
        <v>265</v>
      </c>
      <c r="AB2270" t="s">
        <v>265</v>
      </c>
      <c r="AC2270" t="s">
        <v>265</v>
      </c>
      <c r="AD2270" t="s">
        <v>265</v>
      </c>
      <c r="AE2270" t="s">
        <v>265</v>
      </c>
      <c r="AF2270" t="s">
        <v>267</v>
      </c>
      <c r="AG2270" t="s">
        <v>265</v>
      </c>
      <c r="AH2270" t="s">
        <v>265</v>
      </c>
      <c r="AI2270" t="s">
        <v>265</v>
      </c>
      <c r="AJ2270" t="s">
        <v>265</v>
      </c>
      <c r="AL2270" t="str">
        <f>IF(Sudan_News12[[#This Row],[relevancy_classification_english]]="Relevant","مناسب",IF(Sudan_News12[[#This Row],[relevancy_classification_english]]="Relevant","عَرَضِيّ",""))</f>
        <v/>
      </c>
      <c r="AN2270" t="str">
        <f>IF(Sudan_News12[[#This Row],[sentiment_analysis_english]]="Negative","سلبي",IF(Sudan_News12[[#This Row],[sentiment_analysis_english]]="Neutral","حيادي",IF(Sudan_News12[[#This Row],[sentiment_analysis_english]]="Positive","إيجابي","")))</f>
        <v/>
      </c>
      <c r="AO2270" t="e">
        <f>INDEX(TextClassificationList[],MATCH(Sudan_News12[[#This Row],[text_classification_arabic]],TextClassificationList[text_classification_arabic],0),1)</f>
        <v>#N/A</v>
      </c>
      <c r="AQ2270" t="e">
        <f>INDEX(TextClassificationList[],MATCH(Sudan_News12[[#This Row],[text_classification_arabic2]],TextClassificationList[text_classification_arabic],0),1)</f>
        <v>#N/A</v>
      </c>
      <c r="AS2270" t="e">
        <f>INDEX(TextClassificationList[],MATCH(Sudan_News12[[#This Row],[text_classification_arabic3]],TextClassificationList[text_classification_arabic],0),1)</f>
        <v>#N/A</v>
      </c>
      <c r="AU2270" t="e">
        <f>INDEX(TextClassificationList[],MATCH(Sudan_News12[[#This Row],[text_classification_arabic4]],TextClassificationList[text_classification_arabic],0),1)</f>
        <v>#N/A</v>
      </c>
      <c r="AW2270" t="e">
        <f>INDEX(TextClassificationList[],MATCH(Sudan_News12[[#This Row],[text_classification_arabic5]],TextClassificationList[text_classification_arabic],0),1)</f>
        <v>#N/A</v>
      </c>
    </row>
    <row r="2271" spans="1:49" x14ac:dyDescent="0.2">
      <c r="A2271">
        <v>1.3233161478197862E+18</v>
      </c>
      <c r="B2271">
        <v>1.3233161478197862E+18</v>
      </c>
      <c r="C2271" t="s">
        <v>8817</v>
      </c>
      <c r="D2271" s="1">
        <v>44137</v>
      </c>
      <c r="E2271" s="2">
        <v>0.81168981481481484</v>
      </c>
      <c r="F2271">
        <v>200</v>
      </c>
      <c r="G2271">
        <v>1889611729</v>
      </c>
      <c r="H2271" t="s">
        <v>354</v>
      </c>
      <c r="I2271" t="s">
        <v>355</v>
      </c>
      <c r="J2271" t="s">
        <v>265</v>
      </c>
      <c r="K2271" t="s">
        <v>8818</v>
      </c>
      <c r="L2271" t="s">
        <v>266</v>
      </c>
      <c r="M2271" t="s">
        <v>267</v>
      </c>
      <c r="N2271" t="s">
        <v>267</v>
      </c>
      <c r="O2271" t="s">
        <v>267</v>
      </c>
      <c r="P2271">
        <v>0</v>
      </c>
      <c r="Q2271">
        <v>0</v>
      </c>
      <c r="R2271">
        <v>0</v>
      </c>
      <c r="S2271" t="s">
        <v>267</v>
      </c>
      <c r="T2271" t="s">
        <v>267</v>
      </c>
      <c r="U2271" t="s">
        <v>8819</v>
      </c>
      <c r="V2271" t="b">
        <v>0</v>
      </c>
      <c r="W2271" t="s">
        <v>265</v>
      </c>
      <c r="X2271">
        <v>0</v>
      </c>
      <c r="Y2271" t="s">
        <v>265</v>
      </c>
      <c r="Z2271" t="s">
        <v>265</v>
      </c>
      <c r="AA2271" t="s">
        <v>265</v>
      </c>
      <c r="AB2271" t="s">
        <v>265</v>
      </c>
      <c r="AC2271" t="s">
        <v>265</v>
      </c>
      <c r="AD2271" t="s">
        <v>265</v>
      </c>
      <c r="AE2271" t="s">
        <v>265</v>
      </c>
      <c r="AF2271" t="s">
        <v>267</v>
      </c>
      <c r="AG2271" t="s">
        <v>265</v>
      </c>
      <c r="AH2271" t="s">
        <v>265</v>
      </c>
      <c r="AI2271" t="s">
        <v>265</v>
      </c>
      <c r="AJ2271" t="s">
        <v>265</v>
      </c>
      <c r="AL2271" t="str">
        <f>IF(Sudan_News12[[#This Row],[relevancy_classification_english]]="Relevant","مناسب",IF(Sudan_News12[[#This Row],[relevancy_classification_english]]="Relevant","عَرَضِيّ",""))</f>
        <v/>
      </c>
      <c r="AN2271" t="str">
        <f>IF(Sudan_News12[[#This Row],[sentiment_analysis_english]]="Negative","سلبي",IF(Sudan_News12[[#This Row],[sentiment_analysis_english]]="Neutral","حيادي",IF(Sudan_News12[[#This Row],[sentiment_analysis_english]]="Positive","إيجابي","")))</f>
        <v/>
      </c>
      <c r="AO2271" t="e">
        <f>INDEX(TextClassificationList[],MATCH(Sudan_News12[[#This Row],[text_classification_arabic]],TextClassificationList[text_classification_arabic],0),1)</f>
        <v>#N/A</v>
      </c>
      <c r="AQ2271" t="e">
        <f>INDEX(TextClassificationList[],MATCH(Sudan_News12[[#This Row],[text_classification_arabic2]],TextClassificationList[text_classification_arabic],0),1)</f>
        <v>#N/A</v>
      </c>
      <c r="AS2271" t="e">
        <f>INDEX(TextClassificationList[],MATCH(Sudan_News12[[#This Row],[text_classification_arabic3]],TextClassificationList[text_classification_arabic],0),1)</f>
        <v>#N/A</v>
      </c>
      <c r="AU2271" t="e">
        <f>INDEX(TextClassificationList[],MATCH(Sudan_News12[[#This Row],[text_classification_arabic4]],TextClassificationList[text_classification_arabic],0),1)</f>
        <v>#N/A</v>
      </c>
      <c r="AW2271" t="e">
        <f>INDEX(TextClassificationList[],MATCH(Sudan_News12[[#This Row],[text_classification_arabic5]],TextClassificationList[text_classification_arabic],0),1)</f>
        <v>#N/A</v>
      </c>
    </row>
    <row r="2272" spans="1:49" x14ac:dyDescent="0.2">
      <c r="A2272">
        <v>1.3233160054484378E+18</v>
      </c>
      <c r="B2272">
        <v>1.3233160054484378E+18</v>
      </c>
      <c r="C2272" t="s">
        <v>8820</v>
      </c>
      <c r="D2272" s="1">
        <v>44137</v>
      </c>
      <c r="E2272" s="2">
        <v>0.81129629629629629</v>
      </c>
      <c r="F2272">
        <v>200</v>
      </c>
      <c r="G2272">
        <v>1889611729</v>
      </c>
      <c r="H2272" t="s">
        <v>354</v>
      </c>
      <c r="I2272" t="s">
        <v>355</v>
      </c>
      <c r="J2272" t="s">
        <v>265</v>
      </c>
      <c r="K2272" t="s">
        <v>8821</v>
      </c>
      <c r="L2272" t="s">
        <v>266</v>
      </c>
      <c r="M2272" t="s">
        <v>267</v>
      </c>
      <c r="N2272" t="s">
        <v>267</v>
      </c>
      <c r="O2272" t="s">
        <v>267</v>
      </c>
      <c r="P2272">
        <v>0</v>
      </c>
      <c r="Q2272">
        <v>0</v>
      </c>
      <c r="R2272">
        <v>1</v>
      </c>
      <c r="S2272" t="s">
        <v>282</v>
      </c>
      <c r="T2272" t="s">
        <v>267</v>
      </c>
      <c r="U2272" t="s">
        <v>8822</v>
      </c>
      <c r="V2272" t="b">
        <v>0</v>
      </c>
      <c r="W2272" t="s">
        <v>265</v>
      </c>
      <c r="X2272">
        <v>0</v>
      </c>
      <c r="Y2272" t="s">
        <v>265</v>
      </c>
      <c r="Z2272" t="s">
        <v>265</v>
      </c>
      <c r="AA2272" t="s">
        <v>265</v>
      </c>
      <c r="AB2272" t="s">
        <v>265</v>
      </c>
      <c r="AC2272" t="s">
        <v>265</v>
      </c>
      <c r="AD2272" t="s">
        <v>265</v>
      </c>
      <c r="AE2272" t="s">
        <v>265</v>
      </c>
      <c r="AF2272" t="s">
        <v>267</v>
      </c>
      <c r="AG2272" t="s">
        <v>265</v>
      </c>
      <c r="AH2272" t="s">
        <v>265</v>
      </c>
      <c r="AI2272" t="s">
        <v>265</v>
      </c>
      <c r="AJ2272" t="s">
        <v>265</v>
      </c>
      <c r="AL2272" t="str">
        <f>IF(Sudan_News12[[#This Row],[relevancy_classification_english]]="Relevant","مناسب",IF(Sudan_News12[[#This Row],[relevancy_classification_english]]="Relevant","عَرَضِيّ",""))</f>
        <v/>
      </c>
      <c r="AN2272" t="str">
        <f>IF(Sudan_News12[[#This Row],[sentiment_analysis_english]]="Negative","سلبي",IF(Sudan_News12[[#This Row],[sentiment_analysis_english]]="Neutral","حيادي",IF(Sudan_News12[[#This Row],[sentiment_analysis_english]]="Positive","إيجابي","")))</f>
        <v/>
      </c>
      <c r="AO2272" t="e">
        <f>INDEX(TextClassificationList[],MATCH(Sudan_News12[[#This Row],[text_classification_arabic]],TextClassificationList[text_classification_arabic],0),1)</f>
        <v>#N/A</v>
      </c>
      <c r="AQ2272" t="e">
        <f>INDEX(TextClassificationList[],MATCH(Sudan_News12[[#This Row],[text_classification_arabic2]],TextClassificationList[text_classification_arabic],0),1)</f>
        <v>#N/A</v>
      </c>
      <c r="AS2272" t="e">
        <f>INDEX(TextClassificationList[],MATCH(Sudan_News12[[#This Row],[text_classification_arabic3]],TextClassificationList[text_classification_arabic],0),1)</f>
        <v>#N/A</v>
      </c>
      <c r="AU2272" t="e">
        <f>INDEX(TextClassificationList[],MATCH(Sudan_News12[[#This Row],[text_classification_arabic4]],TextClassificationList[text_classification_arabic],0),1)</f>
        <v>#N/A</v>
      </c>
      <c r="AW2272" t="e">
        <f>INDEX(TextClassificationList[],MATCH(Sudan_News12[[#This Row],[text_classification_arabic5]],TextClassificationList[text_classification_arabic],0),1)</f>
        <v>#N/A</v>
      </c>
    </row>
    <row r="2273" spans="1:49" x14ac:dyDescent="0.2">
      <c r="A2273">
        <v>1.3233050654032896E+18</v>
      </c>
      <c r="B2273">
        <v>1.3233050654032896E+18</v>
      </c>
      <c r="C2273" t="s">
        <v>8823</v>
      </c>
      <c r="D2273" s="1">
        <v>44137</v>
      </c>
      <c r="E2273" s="2">
        <v>0.78111111111111109</v>
      </c>
      <c r="F2273">
        <v>200</v>
      </c>
      <c r="G2273">
        <v>1889611729</v>
      </c>
      <c r="H2273" t="s">
        <v>354</v>
      </c>
      <c r="I2273" t="s">
        <v>355</v>
      </c>
      <c r="J2273" t="s">
        <v>265</v>
      </c>
      <c r="K2273" t="s">
        <v>8824</v>
      </c>
      <c r="L2273" t="s">
        <v>266</v>
      </c>
      <c r="M2273" t="s">
        <v>267</v>
      </c>
      <c r="N2273" t="s">
        <v>267</v>
      </c>
      <c r="O2273" t="s">
        <v>8825</v>
      </c>
      <c r="P2273">
        <v>0</v>
      </c>
      <c r="Q2273">
        <v>1</v>
      </c>
      <c r="R2273">
        <v>2</v>
      </c>
      <c r="S2273" t="s">
        <v>267</v>
      </c>
      <c r="T2273" t="s">
        <v>267</v>
      </c>
      <c r="U2273" t="s">
        <v>8826</v>
      </c>
      <c r="V2273" t="b">
        <v>0</v>
      </c>
      <c r="W2273" t="s">
        <v>265</v>
      </c>
      <c r="X2273">
        <v>1</v>
      </c>
      <c r="Y2273" t="s">
        <v>8827</v>
      </c>
      <c r="Z2273" t="s">
        <v>265</v>
      </c>
      <c r="AA2273" t="s">
        <v>265</v>
      </c>
      <c r="AB2273" t="s">
        <v>265</v>
      </c>
      <c r="AC2273" t="s">
        <v>265</v>
      </c>
      <c r="AD2273" t="s">
        <v>265</v>
      </c>
      <c r="AE2273" t="s">
        <v>265</v>
      </c>
      <c r="AF2273" t="s">
        <v>267</v>
      </c>
      <c r="AG2273" t="s">
        <v>265</v>
      </c>
      <c r="AH2273" t="s">
        <v>265</v>
      </c>
      <c r="AI2273" t="s">
        <v>265</v>
      </c>
      <c r="AJ2273" t="s">
        <v>265</v>
      </c>
      <c r="AL2273" t="str">
        <f>IF(Sudan_News12[[#This Row],[relevancy_classification_english]]="Relevant","مناسب",IF(Sudan_News12[[#This Row],[relevancy_classification_english]]="Relevant","عَرَضِيّ",""))</f>
        <v/>
      </c>
      <c r="AN2273" t="str">
        <f>IF(Sudan_News12[[#This Row],[sentiment_analysis_english]]="Negative","سلبي",IF(Sudan_News12[[#This Row],[sentiment_analysis_english]]="Neutral","حيادي",IF(Sudan_News12[[#This Row],[sentiment_analysis_english]]="Positive","إيجابي","")))</f>
        <v/>
      </c>
      <c r="AO2273" t="e">
        <f>INDEX(TextClassificationList[],MATCH(Sudan_News12[[#This Row],[text_classification_arabic]],TextClassificationList[text_classification_arabic],0),1)</f>
        <v>#N/A</v>
      </c>
      <c r="AQ2273" t="e">
        <f>INDEX(TextClassificationList[],MATCH(Sudan_News12[[#This Row],[text_classification_arabic2]],TextClassificationList[text_classification_arabic],0),1)</f>
        <v>#N/A</v>
      </c>
      <c r="AS2273" t="e">
        <f>INDEX(TextClassificationList[],MATCH(Sudan_News12[[#This Row],[text_classification_arabic3]],TextClassificationList[text_classification_arabic],0),1)</f>
        <v>#N/A</v>
      </c>
      <c r="AU2273" t="e">
        <f>INDEX(TextClassificationList[],MATCH(Sudan_News12[[#This Row],[text_classification_arabic4]],TextClassificationList[text_classification_arabic],0),1)</f>
        <v>#N/A</v>
      </c>
      <c r="AW2273" t="e">
        <f>INDEX(TextClassificationList[],MATCH(Sudan_News12[[#This Row],[text_classification_arabic5]],TextClassificationList[text_classification_arabic],0),1)</f>
        <v>#N/A</v>
      </c>
    </row>
    <row r="2274" spans="1:49" x14ac:dyDescent="0.2">
      <c r="A2274">
        <v>1.323235253406806E+18</v>
      </c>
      <c r="B2274">
        <v>1.323235253406806E+18</v>
      </c>
      <c r="C2274" t="s">
        <v>8828</v>
      </c>
      <c r="D2274" s="1">
        <v>44137</v>
      </c>
      <c r="E2274" s="2">
        <v>0.58846064814814814</v>
      </c>
      <c r="F2274">
        <v>200</v>
      </c>
      <c r="G2274">
        <v>1889611729</v>
      </c>
      <c r="H2274" t="s">
        <v>354</v>
      </c>
      <c r="I2274" t="s">
        <v>355</v>
      </c>
      <c r="J2274" t="s">
        <v>265</v>
      </c>
      <c r="K2274" t="s">
        <v>8829</v>
      </c>
      <c r="L2274" t="s">
        <v>266</v>
      </c>
      <c r="M2274" t="s">
        <v>267</v>
      </c>
      <c r="N2274" t="s">
        <v>267</v>
      </c>
      <c r="O2274" t="s">
        <v>8830</v>
      </c>
      <c r="P2274">
        <v>0</v>
      </c>
      <c r="Q2274">
        <v>0</v>
      </c>
      <c r="R2274">
        <v>0</v>
      </c>
      <c r="S2274" t="s">
        <v>282</v>
      </c>
      <c r="T2274" t="s">
        <v>267</v>
      </c>
      <c r="U2274" t="s">
        <v>8831</v>
      </c>
      <c r="V2274" t="b">
        <v>0</v>
      </c>
      <c r="W2274" t="s">
        <v>265</v>
      </c>
      <c r="X2274">
        <v>1</v>
      </c>
      <c r="Y2274" t="s">
        <v>8832</v>
      </c>
      <c r="Z2274" t="s">
        <v>265</v>
      </c>
      <c r="AA2274" t="s">
        <v>265</v>
      </c>
      <c r="AB2274" t="s">
        <v>265</v>
      </c>
      <c r="AC2274" t="s">
        <v>265</v>
      </c>
      <c r="AD2274" t="s">
        <v>265</v>
      </c>
      <c r="AE2274" t="s">
        <v>265</v>
      </c>
      <c r="AF2274" t="s">
        <v>267</v>
      </c>
      <c r="AG2274" t="s">
        <v>265</v>
      </c>
      <c r="AH2274" t="s">
        <v>265</v>
      </c>
      <c r="AI2274" t="s">
        <v>265</v>
      </c>
      <c r="AJ2274" t="s">
        <v>265</v>
      </c>
      <c r="AL2274" t="str">
        <f>IF(Sudan_News12[[#This Row],[relevancy_classification_english]]="Relevant","مناسب",IF(Sudan_News12[[#This Row],[relevancy_classification_english]]="Relevant","عَرَضِيّ",""))</f>
        <v/>
      </c>
      <c r="AN2274" t="str">
        <f>IF(Sudan_News12[[#This Row],[sentiment_analysis_english]]="Negative","سلبي",IF(Sudan_News12[[#This Row],[sentiment_analysis_english]]="Neutral","حيادي",IF(Sudan_News12[[#This Row],[sentiment_analysis_english]]="Positive","إيجابي","")))</f>
        <v/>
      </c>
      <c r="AO2274" t="e">
        <f>INDEX(TextClassificationList[],MATCH(Sudan_News12[[#This Row],[text_classification_arabic]],TextClassificationList[text_classification_arabic],0),1)</f>
        <v>#N/A</v>
      </c>
      <c r="AQ2274" t="e">
        <f>INDEX(TextClassificationList[],MATCH(Sudan_News12[[#This Row],[text_classification_arabic2]],TextClassificationList[text_classification_arabic],0),1)</f>
        <v>#N/A</v>
      </c>
      <c r="AS2274" t="e">
        <f>INDEX(TextClassificationList[],MATCH(Sudan_News12[[#This Row],[text_classification_arabic3]],TextClassificationList[text_classification_arabic],0),1)</f>
        <v>#N/A</v>
      </c>
      <c r="AU2274" t="e">
        <f>INDEX(TextClassificationList[],MATCH(Sudan_News12[[#This Row],[text_classification_arabic4]],TextClassificationList[text_classification_arabic],0),1)</f>
        <v>#N/A</v>
      </c>
      <c r="AW2274" t="e">
        <f>INDEX(TextClassificationList[],MATCH(Sudan_News12[[#This Row],[text_classification_arabic5]],TextClassificationList[text_classification_arabic],0),1)</f>
        <v>#N/A</v>
      </c>
    </row>
    <row r="2275" spans="1:49" x14ac:dyDescent="0.2">
      <c r="A2275">
        <v>1.3231538737506263E+18</v>
      </c>
      <c r="B2275">
        <v>1.3231538737506263E+18</v>
      </c>
      <c r="C2275" t="s">
        <v>8833</v>
      </c>
      <c r="D2275" s="1">
        <v>44137</v>
      </c>
      <c r="E2275" s="2">
        <v>0.36390046296296297</v>
      </c>
      <c r="F2275">
        <v>200</v>
      </c>
      <c r="G2275">
        <v>1889611729</v>
      </c>
      <c r="H2275" t="s">
        <v>354</v>
      </c>
      <c r="I2275" t="s">
        <v>355</v>
      </c>
      <c r="J2275" t="s">
        <v>265</v>
      </c>
      <c r="K2275" t="s">
        <v>8834</v>
      </c>
      <c r="L2275" t="s">
        <v>273</v>
      </c>
      <c r="M2275" t="s">
        <v>267</v>
      </c>
      <c r="N2275" t="s">
        <v>267</v>
      </c>
      <c r="O2275" t="s">
        <v>8835</v>
      </c>
      <c r="P2275">
        <v>0</v>
      </c>
      <c r="Q2275">
        <v>0</v>
      </c>
      <c r="R2275">
        <v>0</v>
      </c>
      <c r="S2275" t="s">
        <v>267</v>
      </c>
      <c r="T2275" t="s">
        <v>267</v>
      </c>
      <c r="U2275" t="s">
        <v>8836</v>
      </c>
      <c r="V2275" t="b">
        <v>0</v>
      </c>
      <c r="W2275" t="s">
        <v>265</v>
      </c>
      <c r="X2275">
        <v>1</v>
      </c>
      <c r="Y2275" t="s">
        <v>8837</v>
      </c>
      <c r="Z2275" t="s">
        <v>265</v>
      </c>
      <c r="AA2275" t="s">
        <v>265</v>
      </c>
      <c r="AB2275" t="s">
        <v>265</v>
      </c>
      <c r="AC2275" t="s">
        <v>265</v>
      </c>
      <c r="AD2275" t="s">
        <v>265</v>
      </c>
      <c r="AE2275" t="s">
        <v>265</v>
      </c>
      <c r="AF2275" t="s">
        <v>267</v>
      </c>
      <c r="AG2275" t="s">
        <v>265</v>
      </c>
      <c r="AH2275" t="s">
        <v>265</v>
      </c>
      <c r="AI2275" t="s">
        <v>265</v>
      </c>
      <c r="AJ2275" t="s">
        <v>265</v>
      </c>
      <c r="AL2275" t="str">
        <f>IF(Sudan_News12[[#This Row],[relevancy_classification_english]]="Relevant","مناسب",IF(Sudan_News12[[#This Row],[relevancy_classification_english]]="Relevant","عَرَضِيّ",""))</f>
        <v/>
      </c>
      <c r="AN2275" t="str">
        <f>IF(Sudan_News12[[#This Row],[sentiment_analysis_english]]="Negative","سلبي",IF(Sudan_News12[[#This Row],[sentiment_analysis_english]]="Neutral","حيادي",IF(Sudan_News12[[#This Row],[sentiment_analysis_english]]="Positive","إيجابي","")))</f>
        <v/>
      </c>
      <c r="AO2275" t="e">
        <f>INDEX(TextClassificationList[],MATCH(Sudan_News12[[#This Row],[text_classification_arabic]],TextClassificationList[text_classification_arabic],0),1)</f>
        <v>#N/A</v>
      </c>
      <c r="AQ2275" t="e">
        <f>INDEX(TextClassificationList[],MATCH(Sudan_News12[[#This Row],[text_classification_arabic2]],TextClassificationList[text_classification_arabic],0),1)</f>
        <v>#N/A</v>
      </c>
      <c r="AS2275" t="e">
        <f>INDEX(TextClassificationList[],MATCH(Sudan_News12[[#This Row],[text_classification_arabic3]],TextClassificationList[text_classification_arabic],0),1)</f>
        <v>#N/A</v>
      </c>
      <c r="AU2275" t="e">
        <f>INDEX(TextClassificationList[],MATCH(Sudan_News12[[#This Row],[text_classification_arabic4]],TextClassificationList[text_classification_arabic],0),1)</f>
        <v>#N/A</v>
      </c>
      <c r="AW2275" t="e">
        <f>INDEX(TextClassificationList[],MATCH(Sudan_News12[[#This Row],[text_classification_arabic5]],TextClassificationList[text_classification_arabic],0),1)</f>
        <v>#N/A</v>
      </c>
    </row>
    <row r="2276" spans="1:49" x14ac:dyDescent="0.2">
      <c r="A2276">
        <v>1.3231536596859822E+18</v>
      </c>
      <c r="B2276">
        <v>1.3231536596859822E+18</v>
      </c>
      <c r="C2276" t="s">
        <v>8838</v>
      </c>
      <c r="D2276" s="1">
        <v>44137</v>
      </c>
      <c r="E2276" s="2">
        <v>0.36331018518518521</v>
      </c>
      <c r="F2276">
        <v>200</v>
      </c>
      <c r="G2276">
        <v>1889611729</v>
      </c>
      <c r="H2276" t="s">
        <v>354</v>
      </c>
      <c r="I2276" t="s">
        <v>355</v>
      </c>
      <c r="J2276" t="s">
        <v>265</v>
      </c>
      <c r="K2276" t="s">
        <v>8839</v>
      </c>
      <c r="L2276" t="s">
        <v>266</v>
      </c>
      <c r="M2276" t="s">
        <v>267</v>
      </c>
      <c r="N2276" t="s">
        <v>267</v>
      </c>
      <c r="O2276" t="s">
        <v>267</v>
      </c>
      <c r="P2276">
        <v>1</v>
      </c>
      <c r="Q2276">
        <v>0</v>
      </c>
      <c r="R2276">
        <v>2</v>
      </c>
      <c r="S2276" t="s">
        <v>282</v>
      </c>
      <c r="T2276" t="s">
        <v>267</v>
      </c>
      <c r="U2276" t="s">
        <v>8840</v>
      </c>
      <c r="V2276" t="b">
        <v>0</v>
      </c>
      <c r="W2276" t="s">
        <v>265</v>
      </c>
      <c r="X2276">
        <v>0</v>
      </c>
      <c r="Y2276" t="s">
        <v>265</v>
      </c>
      <c r="Z2276" t="s">
        <v>265</v>
      </c>
      <c r="AA2276" t="s">
        <v>265</v>
      </c>
      <c r="AB2276" t="s">
        <v>265</v>
      </c>
      <c r="AC2276" t="s">
        <v>265</v>
      </c>
      <c r="AD2276" t="s">
        <v>265</v>
      </c>
      <c r="AE2276" t="s">
        <v>265</v>
      </c>
      <c r="AF2276" t="s">
        <v>267</v>
      </c>
      <c r="AG2276" t="s">
        <v>265</v>
      </c>
      <c r="AH2276" t="s">
        <v>265</v>
      </c>
      <c r="AI2276" t="s">
        <v>265</v>
      </c>
      <c r="AJ2276" t="s">
        <v>265</v>
      </c>
      <c r="AL2276" t="str">
        <f>IF(Sudan_News12[[#This Row],[relevancy_classification_english]]="Relevant","مناسب",IF(Sudan_News12[[#This Row],[relevancy_classification_english]]="Relevant","عَرَضِيّ",""))</f>
        <v/>
      </c>
      <c r="AN2276" t="str">
        <f>IF(Sudan_News12[[#This Row],[sentiment_analysis_english]]="Negative","سلبي",IF(Sudan_News12[[#This Row],[sentiment_analysis_english]]="Neutral","حيادي",IF(Sudan_News12[[#This Row],[sentiment_analysis_english]]="Positive","إيجابي","")))</f>
        <v/>
      </c>
      <c r="AO2276" t="e">
        <f>INDEX(TextClassificationList[],MATCH(Sudan_News12[[#This Row],[text_classification_arabic]],TextClassificationList[text_classification_arabic],0),1)</f>
        <v>#N/A</v>
      </c>
      <c r="AQ2276" t="e">
        <f>INDEX(TextClassificationList[],MATCH(Sudan_News12[[#This Row],[text_classification_arabic2]],TextClassificationList[text_classification_arabic],0),1)</f>
        <v>#N/A</v>
      </c>
      <c r="AS2276" t="e">
        <f>INDEX(TextClassificationList[],MATCH(Sudan_News12[[#This Row],[text_classification_arabic3]],TextClassificationList[text_classification_arabic],0),1)</f>
        <v>#N/A</v>
      </c>
      <c r="AU2276" t="e">
        <f>INDEX(TextClassificationList[],MATCH(Sudan_News12[[#This Row],[text_classification_arabic4]],TextClassificationList[text_classification_arabic],0),1)</f>
        <v>#N/A</v>
      </c>
      <c r="AW2276" t="e">
        <f>INDEX(TextClassificationList[],MATCH(Sudan_News12[[#This Row],[text_classification_arabic5]],TextClassificationList[text_classification_arabic],0),1)</f>
        <v>#N/A</v>
      </c>
    </row>
    <row r="2277" spans="1:49" x14ac:dyDescent="0.2">
      <c r="A2277">
        <v>1.323153345092137E+18</v>
      </c>
      <c r="B2277">
        <v>1.323153345092137E+18</v>
      </c>
      <c r="C2277" t="s">
        <v>8841</v>
      </c>
      <c r="D2277" s="1">
        <v>44137</v>
      </c>
      <c r="E2277" s="2">
        <v>0.36244212962962963</v>
      </c>
      <c r="F2277">
        <v>200</v>
      </c>
      <c r="G2277">
        <v>1889611729</v>
      </c>
      <c r="H2277" t="s">
        <v>354</v>
      </c>
      <c r="I2277" t="s">
        <v>355</v>
      </c>
      <c r="J2277" t="s">
        <v>265</v>
      </c>
      <c r="K2277" t="s">
        <v>8842</v>
      </c>
      <c r="L2277" t="s">
        <v>266</v>
      </c>
      <c r="M2277" t="s">
        <v>267</v>
      </c>
      <c r="N2277" t="s">
        <v>267</v>
      </c>
      <c r="O2277" t="s">
        <v>267</v>
      </c>
      <c r="P2277">
        <v>0</v>
      </c>
      <c r="Q2277">
        <v>0</v>
      </c>
      <c r="R2277">
        <v>0</v>
      </c>
      <c r="S2277" t="s">
        <v>8843</v>
      </c>
      <c r="T2277" t="s">
        <v>267</v>
      </c>
      <c r="U2277" t="s">
        <v>8844</v>
      </c>
      <c r="V2277" t="b">
        <v>0</v>
      </c>
      <c r="W2277" t="s">
        <v>265</v>
      </c>
      <c r="X2277">
        <v>0</v>
      </c>
      <c r="Y2277" t="s">
        <v>265</v>
      </c>
      <c r="Z2277" t="s">
        <v>265</v>
      </c>
      <c r="AA2277" t="s">
        <v>265</v>
      </c>
      <c r="AB2277" t="s">
        <v>265</v>
      </c>
      <c r="AC2277" t="s">
        <v>265</v>
      </c>
      <c r="AD2277" t="s">
        <v>265</v>
      </c>
      <c r="AE2277" t="s">
        <v>265</v>
      </c>
      <c r="AF2277" t="s">
        <v>267</v>
      </c>
      <c r="AG2277" t="s">
        <v>265</v>
      </c>
      <c r="AH2277" t="s">
        <v>265</v>
      </c>
      <c r="AI2277" t="s">
        <v>265</v>
      </c>
      <c r="AJ2277" t="s">
        <v>265</v>
      </c>
      <c r="AL2277" t="str">
        <f>IF(Sudan_News12[[#This Row],[relevancy_classification_english]]="Relevant","مناسب",IF(Sudan_News12[[#This Row],[relevancy_classification_english]]="Relevant","عَرَضِيّ",""))</f>
        <v/>
      </c>
      <c r="AN2277" t="str">
        <f>IF(Sudan_News12[[#This Row],[sentiment_analysis_english]]="Negative","سلبي",IF(Sudan_News12[[#This Row],[sentiment_analysis_english]]="Neutral","حيادي",IF(Sudan_News12[[#This Row],[sentiment_analysis_english]]="Positive","إيجابي","")))</f>
        <v/>
      </c>
      <c r="AO2277" t="e">
        <f>INDEX(TextClassificationList[],MATCH(Sudan_News12[[#This Row],[text_classification_arabic]],TextClassificationList[text_classification_arabic],0),1)</f>
        <v>#N/A</v>
      </c>
      <c r="AQ2277" t="e">
        <f>INDEX(TextClassificationList[],MATCH(Sudan_News12[[#This Row],[text_classification_arabic2]],TextClassificationList[text_classification_arabic],0),1)</f>
        <v>#N/A</v>
      </c>
      <c r="AS2277" t="e">
        <f>INDEX(TextClassificationList[],MATCH(Sudan_News12[[#This Row],[text_classification_arabic3]],TextClassificationList[text_classification_arabic],0),1)</f>
        <v>#N/A</v>
      </c>
      <c r="AU2277" t="e">
        <f>INDEX(TextClassificationList[],MATCH(Sudan_News12[[#This Row],[text_classification_arabic4]],TextClassificationList[text_classification_arabic],0),1)</f>
        <v>#N/A</v>
      </c>
      <c r="AW2277" t="e">
        <f>INDEX(TextClassificationList[],MATCH(Sudan_News12[[#This Row],[text_classification_arabic5]],TextClassificationList[text_classification_arabic],0),1)</f>
        <v>#N/A</v>
      </c>
    </row>
    <row r="2278" spans="1:49" x14ac:dyDescent="0.2">
      <c r="A2278">
        <v>1.322935612295553E+18</v>
      </c>
      <c r="B2278">
        <v>1.3229354245710275E+18</v>
      </c>
      <c r="C2278" t="s">
        <v>8845</v>
      </c>
      <c r="D2278" s="1">
        <v>44136</v>
      </c>
      <c r="E2278" s="2">
        <v>0.7616087962962963</v>
      </c>
      <c r="F2278">
        <v>200</v>
      </c>
      <c r="G2278">
        <v>1889611729</v>
      </c>
      <c r="H2278" t="s">
        <v>354</v>
      </c>
      <c r="I2278" t="s">
        <v>355</v>
      </c>
      <c r="J2278" t="s">
        <v>265</v>
      </c>
      <c r="K2278" t="s">
        <v>8846</v>
      </c>
      <c r="L2278" t="s">
        <v>266</v>
      </c>
      <c r="M2278" t="s">
        <v>267</v>
      </c>
      <c r="N2278" t="s">
        <v>267</v>
      </c>
      <c r="O2278" t="s">
        <v>267</v>
      </c>
      <c r="P2278">
        <v>0</v>
      </c>
      <c r="Q2278">
        <v>0</v>
      </c>
      <c r="R2278">
        <v>0</v>
      </c>
      <c r="S2278" t="s">
        <v>267</v>
      </c>
      <c r="T2278" t="s">
        <v>267</v>
      </c>
      <c r="U2278" t="s">
        <v>8847</v>
      </c>
      <c r="V2278" t="b">
        <v>0</v>
      </c>
      <c r="W2278" t="s">
        <v>265</v>
      </c>
      <c r="X2278">
        <v>0</v>
      </c>
      <c r="Y2278" t="s">
        <v>265</v>
      </c>
      <c r="Z2278" t="s">
        <v>265</v>
      </c>
      <c r="AA2278" t="s">
        <v>265</v>
      </c>
      <c r="AB2278" t="s">
        <v>265</v>
      </c>
      <c r="AC2278" t="s">
        <v>265</v>
      </c>
      <c r="AD2278" t="s">
        <v>265</v>
      </c>
      <c r="AE2278" t="s">
        <v>265</v>
      </c>
      <c r="AF2278" t="s">
        <v>267</v>
      </c>
      <c r="AG2278" t="s">
        <v>265</v>
      </c>
      <c r="AH2278" t="s">
        <v>265</v>
      </c>
      <c r="AI2278" t="s">
        <v>265</v>
      </c>
      <c r="AJ2278" t="s">
        <v>265</v>
      </c>
      <c r="AL2278" t="str">
        <f>IF(Sudan_News12[[#This Row],[relevancy_classification_english]]="Relevant","مناسب",IF(Sudan_News12[[#This Row],[relevancy_classification_english]]="Relevant","عَرَضِيّ",""))</f>
        <v/>
      </c>
      <c r="AN2278" t="str">
        <f>IF(Sudan_News12[[#This Row],[sentiment_analysis_english]]="Negative","سلبي",IF(Sudan_News12[[#This Row],[sentiment_analysis_english]]="Neutral","حيادي",IF(Sudan_News12[[#This Row],[sentiment_analysis_english]]="Positive","إيجابي","")))</f>
        <v/>
      </c>
      <c r="AO2278" t="e">
        <f>INDEX(TextClassificationList[],MATCH(Sudan_News12[[#This Row],[text_classification_arabic]],TextClassificationList[text_classification_arabic],0),1)</f>
        <v>#N/A</v>
      </c>
      <c r="AQ2278" t="e">
        <f>INDEX(TextClassificationList[],MATCH(Sudan_News12[[#This Row],[text_classification_arabic2]],TextClassificationList[text_classification_arabic],0),1)</f>
        <v>#N/A</v>
      </c>
      <c r="AS2278" t="e">
        <f>INDEX(TextClassificationList[],MATCH(Sudan_News12[[#This Row],[text_classification_arabic3]],TextClassificationList[text_classification_arabic],0),1)</f>
        <v>#N/A</v>
      </c>
      <c r="AU2278" t="e">
        <f>INDEX(TextClassificationList[],MATCH(Sudan_News12[[#This Row],[text_classification_arabic4]],TextClassificationList[text_classification_arabic],0),1)</f>
        <v>#N/A</v>
      </c>
      <c r="AW2278" t="e">
        <f>INDEX(TextClassificationList[],MATCH(Sudan_News12[[#This Row],[text_classification_arabic5]],TextClassificationList[text_classification_arabic],0),1)</f>
        <v>#N/A</v>
      </c>
    </row>
    <row r="2279" spans="1:49" x14ac:dyDescent="0.2">
      <c r="A2279">
        <v>1.3229354245710275E+18</v>
      </c>
      <c r="B2279">
        <v>1.3229354245710275E+18</v>
      </c>
      <c r="C2279" t="s">
        <v>8848</v>
      </c>
      <c r="D2279" s="1">
        <v>44136</v>
      </c>
      <c r="E2279" s="2">
        <v>0.76108796296296299</v>
      </c>
      <c r="F2279">
        <v>200</v>
      </c>
      <c r="G2279">
        <v>1889611729</v>
      </c>
      <c r="H2279" t="s">
        <v>354</v>
      </c>
      <c r="I2279" t="s">
        <v>355</v>
      </c>
      <c r="J2279" t="s">
        <v>265</v>
      </c>
      <c r="K2279" t="s">
        <v>8849</v>
      </c>
      <c r="L2279" t="s">
        <v>266</v>
      </c>
      <c r="M2279" t="s">
        <v>267</v>
      </c>
      <c r="N2279" t="s">
        <v>267</v>
      </c>
      <c r="O2279" t="s">
        <v>267</v>
      </c>
      <c r="P2279">
        <v>1</v>
      </c>
      <c r="Q2279">
        <v>0</v>
      </c>
      <c r="R2279">
        <v>0</v>
      </c>
      <c r="S2279" t="s">
        <v>267</v>
      </c>
      <c r="T2279" t="s">
        <v>267</v>
      </c>
      <c r="U2279" t="s">
        <v>8850</v>
      </c>
      <c r="V2279" t="b">
        <v>0</v>
      </c>
      <c r="W2279" t="s">
        <v>265</v>
      </c>
      <c r="X2279">
        <v>0</v>
      </c>
      <c r="Y2279" t="s">
        <v>265</v>
      </c>
      <c r="Z2279" t="s">
        <v>265</v>
      </c>
      <c r="AA2279" t="s">
        <v>265</v>
      </c>
      <c r="AB2279" t="s">
        <v>265</v>
      </c>
      <c r="AC2279" t="s">
        <v>265</v>
      </c>
      <c r="AD2279" t="s">
        <v>265</v>
      </c>
      <c r="AE2279" t="s">
        <v>265</v>
      </c>
      <c r="AF2279" t="s">
        <v>267</v>
      </c>
      <c r="AG2279" t="s">
        <v>265</v>
      </c>
      <c r="AH2279" t="s">
        <v>265</v>
      </c>
      <c r="AI2279" t="s">
        <v>265</v>
      </c>
      <c r="AJ2279" t="s">
        <v>265</v>
      </c>
      <c r="AL2279" t="str">
        <f>IF(Sudan_News12[[#This Row],[relevancy_classification_english]]="Relevant","مناسب",IF(Sudan_News12[[#This Row],[relevancy_classification_english]]="Relevant","عَرَضِيّ",""))</f>
        <v/>
      </c>
      <c r="AN2279" t="str">
        <f>IF(Sudan_News12[[#This Row],[sentiment_analysis_english]]="Negative","سلبي",IF(Sudan_News12[[#This Row],[sentiment_analysis_english]]="Neutral","حيادي",IF(Sudan_News12[[#This Row],[sentiment_analysis_english]]="Positive","إيجابي","")))</f>
        <v/>
      </c>
      <c r="AO2279" t="e">
        <f>INDEX(TextClassificationList[],MATCH(Sudan_News12[[#This Row],[text_classification_arabic]],TextClassificationList[text_classification_arabic],0),1)</f>
        <v>#N/A</v>
      </c>
      <c r="AQ2279" t="e">
        <f>INDEX(TextClassificationList[],MATCH(Sudan_News12[[#This Row],[text_classification_arabic2]],TextClassificationList[text_classification_arabic],0),1)</f>
        <v>#N/A</v>
      </c>
      <c r="AS2279" t="e">
        <f>INDEX(TextClassificationList[],MATCH(Sudan_News12[[#This Row],[text_classification_arabic3]],TextClassificationList[text_classification_arabic],0),1)</f>
        <v>#N/A</v>
      </c>
      <c r="AU2279" t="e">
        <f>INDEX(TextClassificationList[],MATCH(Sudan_News12[[#This Row],[text_classification_arabic4]],TextClassificationList[text_classification_arabic],0),1)</f>
        <v>#N/A</v>
      </c>
      <c r="AW2279" t="e">
        <f>INDEX(TextClassificationList[],MATCH(Sudan_News12[[#This Row],[text_classification_arabic5]],TextClassificationList[text_classification_arabic],0),1)</f>
        <v>#N/A</v>
      </c>
    </row>
    <row r="2280" spans="1:49" x14ac:dyDescent="0.2">
      <c r="A2280">
        <v>1.3229350254662533E+18</v>
      </c>
      <c r="B2280">
        <v>1.3229350254662533E+18</v>
      </c>
      <c r="C2280" t="s">
        <v>8851</v>
      </c>
      <c r="D2280" s="1">
        <v>44136</v>
      </c>
      <c r="E2280" s="2">
        <v>0.75998842592592597</v>
      </c>
      <c r="F2280">
        <v>200</v>
      </c>
      <c r="G2280">
        <v>1889611729</v>
      </c>
      <c r="H2280" t="s">
        <v>354</v>
      </c>
      <c r="I2280" t="s">
        <v>355</v>
      </c>
      <c r="J2280" t="s">
        <v>265</v>
      </c>
      <c r="K2280" t="s">
        <v>8852</v>
      </c>
      <c r="L2280" t="s">
        <v>266</v>
      </c>
      <c r="M2280" t="s">
        <v>267</v>
      </c>
      <c r="N2280" t="s">
        <v>267</v>
      </c>
      <c r="O2280" t="s">
        <v>267</v>
      </c>
      <c r="P2280">
        <v>0</v>
      </c>
      <c r="Q2280">
        <v>0</v>
      </c>
      <c r="R2280">
        <v>0</v>
      </c>
      <c r="S2280" t="s">
        <v>8853</v>
      </c>
      <c r="T2280" t="s">
        <v>267</v>
      </c>
      <c r="U2280" t="s">
        <v>8854</v>
      </c>
      <c r="V2280" t="b">
        <v>0</v>
      </c>
      <c r="W2280" t="s">
        <v>265</v>
      </c>
      <c r="X2280">
        <v>0</v>
      </c>
      <c r="Y2280" t="s">
        <v>265</v>
      </c>
      <c r="Z2280" t="s">
        <v>265</v>
      </c>
      <c r="AA2280" t="s">
        <v>265</v>
      </c>
      <c r="AB2280" t="s">
        <v>265</v>
      </c>
      <c r="AC2280" t="s">
        <v>265</v>
      </c>
      <c r="AD2280" t="s">
        <v>265</v>
      </c>
      <c r="AE2280" t="s">
        <v>265</v>
      </c>
      <c r="AF2280" t="s">
        <v>267</v>
      </c>
      <c r="AG2280" t="s">
        <v>265</v>
      </c>
      <c r="AH2280" t="s">
        <v>265</v>
      </c>
      <c r="AI2280" t="s">
        <v>265</v>
      </c>
      <c r="AJ2280" t="s">
        <v>265</v>
      </c>
      <c r="AL2280" t="str">
        <f>IF(Sudan_News12[[#This Row],[relevancy_classification_english]]="Relevant","مناسب",IF(Sudan_News12[[#This Row],[relevancy_classification_english]]="Relevant","عَرَضِيّ",""))</f>
        <v/>
      </c>
      <c r="AN2280" t="str">
        <f>IF(Sudan_News12[[#This Row],[sentiment_analysis_english]]="Negative","سلبي",IF(Sudan_News12[[#This Row],[sentiment_analysis_english]]="Neutral","حيادي",IF(Sudan_News12[[#This Row],[sentiment_analysis_english]]="Positive","إيجابي","")))</f>
        <v/>
      </c>
      <c r="AO2280" t="e">
        <f>INDEX(TextClassificationList[],MATCH(Sudan_News12[[#This Row],[text_classification_arabic]],TextClassificationList[text_classification_arabic],0),1)</f>
        <v>#N/A</v>
      </c>
      <c r="AQ2280" t="e">
        <f>INDEX(TextClassificationList[],MATCH(Sudan_News12[[#This Row],[text_classification_arabic2]],TextClassificationList[text_classification_arabic],0),1)</f>
        <v>#N/A</v>
      </c>
      <c r="AS2280" t="e">
        <f>INDEX(TextClassificationList[],MATCH(Sudan_News12[[#This Row],[text_classification_arabic3]],TextClassificationList[text_classification_arabic],0),1)</f>
        <v>#N/A</v>
      </c>
      <c r="AU2280" t="e">
        <f>INDEX(TextClassificationList[],MATCH(Sudan_News12[[#This Row],[text_classification_arabic4]],TextClassificationList[text_classification_arabic],0),1)</f>
        <v>#N/A</v>
      </c>
      <c r="AW2280" t="e">
        <f>INDEX(TextClassificationList[],MATCH(Sudan_News12[[#This Row],[text_classification_arabic5]],TextClassificationList[text_classification_arabic],0),1)</f>
        <v>#N/A</v>
      </c>
    </row>
    <row r="2281" spans="1:49" x14ac:dyDescent="0.2">
      <c r="A2281">
        <v>1.322934287373652E+18</v>
      </c>
      <c r="B2281">
        <v>1.322934287373652E+18</v>
      </c>
      <c r="C2281" t="s">
        <v>8855</v>
      </c>
      <c r="D2281" s="1">
        <v>44136</v>
      </c>
      <c r="E2281" s="2">
        <v>0.75795138888888891</v>
      </c>
      <c r="F2281">
        <v>200</v>
      </c>
      <c r="G2281">
        <v>1889611729</v>
      </c>
      <c r="H2281" t="s">
        <v>354</v>
      </c>
      <c r="I2281" t="s">
        <v>355</v>
      </c>
      <c r="J2281" t="s">
        <v>265</v>
      </c>
      <c r="K2281" t="s">
        <v>8856</v>
      </c>
      <c r="L2281" t="s">
        <v>266</v>
      </c>
      <c r="M2281" t="s">
        <v>267</v>
      </c>
      <c r="N2281" t="s">
        <v>267</v>
      </c>
      <c r="O2281" t="s">
        <v>8857</v>
      </c>
      <c r="P2281">
        <v>0</v>
      </c>
      <c r="Q2281">
        <v>0</v>
      </c>
      <c r="R2281">
        <v>0</v>
      </c>
      <c r="S2281" t="s">
        <v>8858</v>
      </c>
      <c r="T2281" t="s">
        <v>267</v>
      </c>
      <c r="U2281" t="s">
        <v>8859</v>
      </c>
      <c r="V2281" t="b">
        <v>0</v>
      </c>
      <c r="W2281" t="s">
        <v>265</v>
      </c>
      <c r="X2281">
        <v>1</v>
      </c>
      <c r="Y2281" t="s">
        <v>8860</v>
      </c>
      <c r="Z2281" t="s">
        <v>265</v>
      </c>
      <c r="AA2281" t="s">
        <v>265</v>
      </c>
      <c r="AB2281" t="s">
        <v>265</v>
      </c>
      <c r="AC2281" t="s">
        <v>265</v>
      </c>
      <c r="AD2281" t="s">
        <v>265</v>
      </c>
      <c r="AE2281" t="s">
        <v>265</v>
      </c>
      <c r="AF2281" t="s">
        <v>267</v>
      </c>
      <c r="AG2281" t="s">
        <v>265</v>
      </c>
      <c r="AH2281" t="s">
        <v>265</v>
      </c>
      <c r="AI2281" t="s">
        <v>265</v>
      </c>
      <c r="AJ2281" t="s">
        <v>265</v>
      </c>
      <c r="AL2281" t="str">
        <f>IF(Sudan_News12[[#This Row],[relevancy_classification_english]]="Relevant","مناسب",IF(Sudan_News12[[#This Row],[relevancy_classification_english]]="Relevant","عَرَضِيّ",""))</f>
        <v/>
      </c>
      <c r="AN2281" t="str">
        <f>IF(Sudan_News12[[#This Row],[sentiment_analysis_english]]="Negative","سلبي",IF(Sudan_News12[[#This Row],[sentiment_analysis_english]]="Neutral","حيادي",IF(Sudan_News12[[#This Row],[sentiment_analysis_english]]="Positive","إيجابي","")))</f>
        <v/>
      </c>
      <c r="AO2281" t="e">
        <f>INDEX(TextClassificationList[],MATCH(Sudan_News12[[#This Row],[text_classification_arabic]],TextClassificationList[text_classification_arabic],0),1)</f>
        <v>#N/A</v>
      </c>
      <c r="AQ2281" t="e">
        <f>INDEX(TextClassificationList[],MATCH(Sudan_News12[[#This Row],[text_classification_arabic2]],TextClassificationList[text_classification_arabic],0),1)</f>
        <v>#N/A</v>
      </c>
      <c r="AS2281" t="e">
        <f>INDEX(TextClassificationList[],MATCH(Sudan_News12[[#This Row],[text_classification_arabic3]],TextClassificationList[text_classification_arabic],0),1)</f>
        <v>#N/A</v>
      </c>
      <c r="AU2281" t="e">
        <f>INDEX(TextClassificationList[],MATCH(Sudan_News12[[#This Row],[text_classification_arabic4]],TextClassificationList[text_classification_arabic],0),1)</f>
        <v>#N/A</v>
      </c>
      <c r="AW2281" t="e">
        <f>INDEX(TextClassificationList[],MATCH(Sudan_News12[[#This Row],[text_classification_arabic5]],TextClassificationList[text_classification_arabic],0),1)</f>
        <v>#N/A</v>
      </c>
    </row>
    <row r="2282" spans="1:49" x14ac:dyDescent="0.2">
      <c r="A2282">
        <v>1.3228645888247276E+18</v>
      </c>
      <c r="B2282">
        <v>1.3228645888247276E+18</v>
      </c>
      <c r="C2282" t="s">
        <v>8861</v>
      </c>
      <c r="D2282" s="1">
        <v>44136</v>
      </c>
      <c r="E2282" s="2">
        <v>0.56562500000000004</v>
      </c>
      <c r="F2282">
        <v>200</v>
      </c>
      <c r="G2282">
        <v>1889611729</v>
      </c>
      <c r="H2282" t="s">
        <v>354</v>
      </c>
      <c r="I2282" t="s">
        <v>355</v>
      </c>
      <c r="J2282" t="s">
        <v>265</v>
      </c>
      <c r="K2282" t="s">
        <v>8862</v>
      </c>
      <c r="L2282" t="s">
        <v>266</v>
      </c>
      <c r="M2282" t="s">
        <v>267</v>
      </c>
      <c r="N2282" t="s">
        <v>267</v>
      </c>
      <c r="O2282" t="s">
        <v>8863</v>
      </c>
      <c r="P2282">
        <v>1</v>
      </c>
      <c r="Q2282">
        <v>1</v>
      </c>
      <c r="R2282">
        <v>5</v>
      </c>
      <c r="S2282" t="s">
        <v>8864</v>
      </c>
      <c r="T2282" t="s">
        <v>267</v>
      </c>
      <c r="U2282" t="s">
        <v>8865</v>
      </c>
      <c r="V2282" t="b">
        <v>0</v>
      </c>
      <c r="W2282" t="s">
        <v>265</v>
      </c>
      <c r="X2282">
        <v>1</v>
      </c>
      <c r="Y2282" t="s">
        <v>8866</v>
      </c>
      <c r="Z2282" t="s">
        <v>265</v>
      </c>
      <c r="AA2282" t="s">
        <v>265</v>
      </c>
      <c r="AB2282" t="s">
        <v>265</v>
      </c>
      <c r="AC2282" t="s">
        <v>265</v>
      </c>
      <c r="AD2282" t="s">
        <v>265</v>
      </c>
      <c r="AE2282" t="s">
        <v>265</v>
      </c>
      <c r="AF2282" t="s">
        <v>267</v>
      </c>
      <c r="AG2282" t="s">
        <v>265</v>
      </c>
      <c r="AH2282" t="s">
        <v>265</v>
      </c>
      <c r="AI2282" t="s">
        <v>265</v>
      </c>
      <c r="AJ2282" t="s">
        <v>265</v>
      </c>
      <c r="AL2282" t="str">
        <f>IF(Sudan_News12[[#This Row],[relevancy_classification_english]]="Relevant","مناسب",IF(Sudan_News12[[#This Row],[relevancy_classification_english]]="Relevant","عَرَضِيّ",""))</f>
        <v/>
      </c>
      <c r="AN2282" t="str">
        <f>IF(Sudan_News12[[#This Row],[sentiment_analysis_english]]="Negative","سلبي",IF(Sudan_News12[[#This Row],[sentiment_analysis_english]]="Neutral","حيادي",IF(Sudan_News12[[#This Row],[sentiment_analysis_english]]="Positive","إيجابي","")))</f>
        <v/>
      </c>
      <c r="AO2282" t="e">
        <f>INDEX(TextClassificationList[],MATCH(Sudan_News12[[#This Row],[text_classification_arabic]],TextClassificationList[text_classification_arabic],0),1)</f>
        <v>#N/A</v>
      </c>
      <c r="AQ2282" t="e">
        <f>INDEX(TextClassificationList[],MATCH(Sudan_News12[[#This Row],[text_classification_arabic2]],TextClassificationList[text_classification_arabic],0),1)</f>
        <v>#N/A</v>
      </c>
      <c r="AS2282" t="e">
        <f>INDEX(TextClassificationList[],MATCH(Sudan_News12[[#This Row],[text_classification_arabic3]],TextClassificationList[text_classification_arabic],0),1)</f>
        <v>#N/A</v>
      </c>
      <c r="AU2282" t="e">
        <f>INDEX(TextClassificationList[],MATCH(Sudan_News12[[#This Row],[text_classification_arabic4]],TextClassificationList[text_classification_arabic],0),1)</f>
        <v>#N/A</v>
      </c>
      <c r="AW2282" t="e">
        <f>INDEX(TextClassificationList[],MATCH(Sudan_News12[[#This Row],[text_classification_arabic5]],TextClassificationList[text_classification_arabic],0),1)</f>
        <v>#N/A</v>
      </c>
    </row>
    <row r="2283" spans="1:49" x14ac:dyDescent="0.2">
      <c r="A2283">
        <v>1.3228493720449884E+18</v>
      </c>
      <c r="B2283">
        <v>1.3228493720449884E+18</v>
      </c>
      <c r="C2283" t="s">
        <v>8867</v>
      </c>
      <c r="D2283" s="1">
        <v>44136</v>
      </c>
      <c r="E2283" s="2">
        <v>0.52363425925925922</v>
      </c>
      <c r="F2283">
        <v>200</v>
      </c>
      <c r="G2283">
        <v>1889611729</v>
      </c>
      <c r="H2283" t="s">
        <v>354</v>
      </c>
      <c r="I2283" t="s">
        <v>355</v>
      </c>
      <c r="J2283" t="s">
        <v>265</v>
      </c>
      <c r="K2283" t="s">
        <v>8868</v>
      </c>
      <c r="L2283" t="s">
        <v>266</v>
      </c>
      <c r="M2283" t="s">
        <v>267</v>
      </c>
      <c r="N2283" t="s">
        <v>267</v>
      </c>
      <c r="O2283" t="s">
        <v>8869</v>
      </c>
      <c r="P2283">
        <v>0</v>
      </c>
      <c r="Q2283">
        <v>0</v>
      </c>
      <c r="R2283">
        <v>1</v>
      </c>
      <c r="S2283" t="s">
        <v>5208</v>
      </c>
      <c r="T2283" t="s">
        <v>267</v>
      </c>
      <c r="U2283" t="s">
        <v>8870</v>
      </c>
      <c r="V2283" t="b">
        <v>0</v>
      </c>
      <c r="W2283" t="s">
        <v>265</v>
      </c>
      <c r="X2283">
        <v>1</v>
      </c>
      <c r="Y2283" t="s">
        <v>8871</v>
      </c>
      <c r="Z2283" t="s">
        <v>265</v>
      </c>
      <c r="AA2283" t="s">
        <v>265</v>
      </c>
      <c r="AB2283" t="s">
        <v>265</v>
      </c>
      <c r="AC2283" t="s">
        <v>265</v>
      </c>
      <c r="AD2283" t="s">
        <v>265</v>
      </c>
      <c r="AE2283" t="s">
        <v>265</v>
      </c>
      <c r="AF2283" t="s">
        <v>267</v>
      </c>
      <c r="AG2283" t="s">
        <v>265</v>
      </c>
      <c r="AH2283" t="s">
        <v>265</v>
      </c>
      <c r="AI2283" t="s">
        <v>265</v>
      </c>
      <c r="AJ2283" t="s">
        <v>265</v>
      </c>
      <c r="AL2283" t="str">
        <f>IF(Sudan_News12[[#This Row],[relevancy_classification_english]]="Relevant","مناسب",IF(Sudan_News12[[#This Row],[relevancy_classification_english]]="Relevant","عَرَضِيّ",""))</f>
        <v/>
      </c>
      <c r="AN2283" t="str">
        <f>IF(Sudan_News12[[#This Row],[sentiment_analysis_english]]="Negative","سلبي",IF(Sudan_News12[[#This Row],[sentiment_analysis_english]]="Neutral","حيادي",IF(Sudan_News12[[#This Row],[sentiment_analysis_english]]="Positive","إيجابي","")))</f>
        <v/>
      </c>
      <c r="AO2283" t="e">
        <f>INDEX(TextClassificationList[],MATCH(Sudan_News12[[#This Row],[text_classification_arabic]],TextClassificationList[text_classification_arabic],0),1)</f>
        <v>#N/A</v>
      </c>
      <c r="AQ2283" t="e">
        <f>INDEX(TextClassificationList[],MATCH(Sudan_News12[[#This Row],[text_classification_arabic2]],TextClassificationList[text_classification_arabic],0),1)</f>
        <v>#N/A</v>
      </c>
      <c r="AS2283" t="e">
        <f>INDEX(TextClassificationList[],MATCH(Sudan_News12[[#This Row],[text_classification_arabic3]],TextClassificationList[text_classification_arabic],0),1)</f>
        <v>#N/A</v>
      </c>
      <c r="AU2283" t="e">
        <f>INDEX(TextClassificationList[],MATCH(Sudan_News12[[#This Row],[text_classification_arabic4]],TextClassificationList[text_classification_arabic],0),1)</f>
        <v>#N/A</v>
      </c>
      <c r="AW2283" t="e">
        <f>INDEX(TextClassificationList[],MATCH(Sudan_News12[[#This Row],[text_classification_arabic5]],TextClassificationList[text_classification_arabic],0),1)</f>
        <v>#N/A</v>
      </c>
    </row>
    <row r="2284" spans="1:49" x14ac:dyDescent="0.2">
      <c r="A2284">
        <v>1.322843196695679E+18</v>
      </c>
      <c r="B2284">
        <v>1.322843196695679E+18</v>
      </c>
      <c r="C2284" t="s">
        <v>8872</v>
      </c>
      <c r="D2284" s="1">
        <v>44136</v>
      </c>
      <c r="E2284" s="2">
        <v>0.5065856481481481</v>
      </c>
      <c r="F2284">
        <v>200</v>
      </c>
      <c r="G2284">
        <v>1889611729</v>
      </c>
      <c r="H2284" t="s">
        <v>354</v>
      </c>
      <c r="I2284" t="s">
        <v>355</v>
      </c>
      <c r="J2284" t="s">
        <v>265</v>
      </c>
      <c r="K2284" t="s">
        <v>8873</v>
      </c>
      <c r="L2284" t="s">
        <v>273</v>
      </c>
      <c r="M2284" t="s">
        <v>267</v>
      </c>
      <c r="N2284" t="s">
        <v>8874</v>
      </c>
      <c r="O2284" t="s">
        <v>267</v>
      </c>
      <c r="P2284">
        <v>0</v>
      </c>
      <c r="Q2284">
        <v>0</v>
      </c>
      <c r="R2284">
        <v>0</v>
      </c>
      <c r="S2284" t="s">
        <v>267</v>
      </c>
      <c r="T2284" t="s">
        <v>267</v>
      </c>
      <c r="U2284" t="s">
        <v>8875</v>
      </c>
      <c r="V2284" t="b">
        <v>0</v>
      </c>
      <c r="W2284" t="s">
        <v>265</v>
      </c>
      <c r="X2284">
        <v>0</v>
      </c>
      <c r="Y2284" t="s">
        <v>265</v>
      </c>
      <c r="Z2284" t="s">
        <v>265</v>
      </c>
      <c r="AA2284" t="s">
        <v>265</v>
      </c>
      <c r="AB2284" t="s">
        <v>265</v>
      </c>
      <c r="AC2284" t="s">
        <v>265</v>
      </c>
      <c r="AD2284" t="s">
        <v>265</v>
      </c>
      <c r="AE2284" t="s">
        <v>265</v>
      </c>
      <c r="AF2284" t="s">
        <v>267</v>
      </c>
      <c r="AG2284" t="s">
        <v>265</v>
      </c>
      <c r="AH2284" t="s">
        <v>265</v>
      </c>
      <c r="AI2284" t="s">
        <v>265</v>
      </c>
      <c r="AJ2284" t="s">
        <v>265</v>
      </c>
      <c r="AL2284" t="str">
        <f>IF(Sudan_News12[[#This Row],[relevancy_classification_english]]="Relevant","مناسب",IF(Sudan_News12[[#This Row],[relevancy_classification_english]]="Relevant","عَرَضِيّ",""))</f>
        <v/>
      </c>
      <c r="AN2284" t="str">
        <f>IF(Sudan_News12[[#This Row],[sentiment_analysis_english]]="Negative","سلبي",IF(Sudan_News12[[#This Row],[sentiment_analysis_english]]="Neutral","حيادي",IF(Sudan_News12[[#This Row],[sentiment_analysis_english]]="Positive","إيجابي","")))</f>
        <v/>
      </c>
      <c r="AO2284" t="e">
        <f>INDEX(TextClassificationList[],MATCH(Sudan_News12[[#This Row],[text_classification_arabic]],TextClassificationList[text_classification_arabic],0),1)</f>
        <v>#N/A</v>
      </c>
      <c r="AQ2284" t="e">
        <f>INDEX(TextClassificationList[],MATCH(Sudan_News12[[#This Row],[text_classification_arabic2]],TextClassificationList[text_classification_arabic],0),1)</f>
        <v>#N/A</v>
      </c>
      <c r="AS2284" t="e">
        <f>INDEX(TextClassificationList[],MATCH(Sudan_News12[[#This Row],[text_classification_arabic3]],TextClassificationList[text_classification_arabic],0),1)</f>
        <v>#N/A</v>
      </c>
      <c r="AU2284" t="e">
        <f>INDEX(TextClassificationList[],MATCH(Sudan_News12[[#This Row],[text_classification_arabic4]],TextClassificationList[text_classification_arabic],0),1)</f>
        <v>#N/A</v>
      </c>
      <c r="AW2284" t="e">
        <f>INDEX(TextClassificationList[],MATCH(Sudan_News12[[#This Row],[text_classification_arabic5]],TextClassificationList[text_classification_arabic],0),1)</f>
        <v>#N/A</v>
      </c>
    </row>
    <row r="2285" spans="1:49" x14ac:dyDescent="0.2">
      <c r="A2285">
        <v>1.3228108765928735E+18</v>
      </c>
      <c r="B2285">
        <v>1.3228108765928735E+18</v>
      </c>
      <c r="C2285" t="s">
        <v>8876</v>
      </c>
      <c r="D2285" s="1">
        <v>44136</v>
      </c>
      <c r="E2285" s="2">
        <v>0.41740740740740739</v>
      </c>
      <c r="F2285">
        <v>200</v>
      </c>
      <c r="G2285">
        <v>1889611729</v>
      </c>
      <c r="H2285" t="s">
        <v>354</v>
      </c>
      <c r="I2285" t="s">
        <v>355</v>
      </c>
      <c r="J2285" t="s">
        <v>265</v>
      </c>
      <c r="K2285" t="s">
        <v>8877</v>
      </c>
      <c r="L2285" t="s">
        <v>266</v>
      </c>
      <c r="M2285" t="s">
        <v>267</v>
      </c>
      <c r="N2285" t="s">
        <v>267</v>
      </c>
      <c r="O2285" t="s">
        <v>8878</v>
      </c>
      <c r="P2285">
        <v>1</v>
      </c>
      <c r="Q2285">
        <v>1</v>
      </c>
      <c r="R2285">
        <v>1</v>
      </c>
      <c r="S2285" t="s">
        <v>267</v>
      </c>
      <c r="T2285" t="s">
        <v>267</v>
      </c>
      <c r="U2285" t="s">
        <v>8879</v>
      </c>
      <c r="V2285" t="b">
        <v>0</v>
      </c>
      <c r="W2285" t="s">
        <v>265</v>
      </c>
      <c r="X2285">
        <v>1</v>
      </c>
      <c r="Y2285" t="s">
        <v>8880</v>
      </c>
      <c r="Z2285" t="s">
        <v>265</v>
      </c>
      <c r="AA2285" t="s">
        <v>265</v>
      </c>
      <c r="AB2285" t="s">
        <v>265</v>
      </c>
      <c r="AC2285" t="s">
        <v>265</v>
      </c>
      <c r="AD2285" t="s">
        <v>265</v>
      </c>
      <c r="AE2285" t="s">
        <v>265</v>
      </c>
      <c r="AF2285" t="s">
        <v>267</v>
      </c>
      <c r="AG2285" t="s">
        <v>265</v>
      </c>
      <c r="AH2285" t="s">
        <v>265</v>
      </c>
      <c r="AI2285" t="s">
        <v>265</v>
      </c>
      <c r="AJ2285" t="s">
        <v>265</v>
      </c>
      <c r="AL2285" t="str">
        <f>IF(Sudan_News12[[#This Row],[relevancy_classification_english]]="Relevant","مناسب",IF(Sudan_News12[[#This Row],[relevancy_classification_english]]="Relevant","عَرَضِيّ",""))</f>
        <v/>
      </c>
      <c r="AN2285" t="str">
        <f>IF(Sudan_News12[[#This Row],[sentiment_analysis_english]]="Negative","سلبي",IF(Sudan_News12[[#This Row],[sentiment_analysis_english]]="Neutral","حيادي",IF(Sudan_News12[[#This Row],[sentiment_analysis_english]]="Positive","إيجابي","")))</f>
        <v/>
      </c>
      <c r="AO2285" t="e">
        <f>INDEX(TextClassificationList[],MATCH(Sudan_News12[[#This Row],[text_classification_arabic]],TextClassificationList[text_classification_arabic],0),1)</f>
        <v>#N/A</v>
      </c>
      <c r="AQ2285" t="e">
        <f>INDEX(TextClassificationList[],MATCH(Sudan_News12[[#This Row],[text_classification_arabic2]],TextClassificationList[text_classification_arabic],0),1)</f>
        <v>#N/A</v>
      </c>
      <c r="AS2285" t="e">
        <f>INDEX(TextClassificationList[],MATCH(Sudan_News12[[#This Row],[text_classification_arabic3]],TextClassificationList[text_classification_arabic],0),1)</f>
        <v>#N/A</v>
      </c>
      <c r="AU2285" t="e">
        <f>INDEX(TextClassificationList[],MATCH(Sudan_News12[[#This Row],[text_classification_arabic4]],TextClassificationList[text_classification_arabic],0),1)</f>
        <v>#N/A</v>
      </c>
      <c r="AW2285" t="e">
        <f>INDEX(TextClassificationList[],MATCH(Sudan_News12[[#This Row],[text_classification_arabic5]],TextClassificationList[text_classification_arabic],0),1)</f>
        <v>#N/A</v>
      </c>
    </row>
    <row r="2286" spans="1:49" x14ac:dyDescent="0.2">
      <c r="A2286">
        <v>1.3227668571375084E+18</v>
      </c>
      <c r="B2286">
        <v>1.3227668571375084E+18</v>
      </c>
      <c r="C2286" t="s">
        <v>8881</v>
      </c>
      <c r="D2286" s="1">
        <v>44136</v>
      </c>
      <c r="E2286" s="2">
        <v>0.29593750000000002</v>
      </c>
      <c r="F2286">
        <v>200</v>
      </c>
      <c r="G2286">
        <v>1889611729</v>
      </c>
      <c r="H2286" t="s">
        <v>354</v>
      </c>
      <c r="I2286" t="s">
        <v>355</v>
      </c>
      <c r="J2286" t="s">
        <v>265</v>
      </c>
      <c r="K2286" t="s">
        <v>8882</v>
      </c>
      <c r="L2286" t="s">
        <v>266</v>
      </c>
      <c r="M2286" t="s">
        <v>267</v>
      </c>
      <c r="N2286" t="s">
        <v>267</v>
      </c>
      <c r="O2286" t="s">
        <v>8883</v>
      </c>
      <c r="P2286">
        <v>0</v>
      </c>
      <c r="Q2286">
        <v>0</v>
      </c>
      <c r="R2286">
        <v>0</v>
      </c>
      <c r="S2286" t="s">
        <v>8884</v>
      </c>
      <c r="T2286" t="s">
        <v>267</v>
      </c>
      <c r="U2286" t="s">
        <v>8885</v>
      </c>
      <c r="V2286" t="b">
        <v>0</v>
      </c>
      <c r="W2286" t="s">
        <v>265</v>
      </c>
      <c r="X2286">
        <v>1</v>
      </c>
      <c r="Y2286" t="s">
        <v>8886</v>
      </c>
      <c r="Z2286" t="s">
        <v>265</v>
      </c>
      <c r="AA2286" t="s">
        <v>265</v>
      </c>
      <c r="AB2286" t="s">
        <v>265</v>
      </c>
      <c r="AC2286" t="s">
        <v>265</v>
      </c>
      <c r="AD2286" t="s">
        <v>265</v>
      </c>
      <c r="AE2286" t="s">
        <v>265</v>
      </c>
      <c r="AF2286" t="s">
        <v>267</v>
      </c>
      <c r="AG2286" t="s">
        <v>265</v>
      </c>
      <c r="AH2286" t="s">
        <v>265</v>
      </c>
      <c r="AI2286" t="s">
        <v>265</v>
      </c>
      <c r="AJ2286" t="s">
        <v>265</v>
      </c>
      <c r="AL2286" t="str">
        <f>IF(Sudan_News12[[#This Row],[relevancy_classification_english]]="Relevant","مناسب",IF(Sudan_News12[[#This Row],[relevancy_classification_english]]="Relevant","عَرَضِيّ",""))</f>
        <v/>
      </c>
      <c r="AN2286" t="str">
        <f>IF(Sudan_News12[[#This Row],[sentiment_analysis_english]]="Negative","سلبي",IF(Sudan_News12[[#This Row],[sentiment_analysis_english]]="Neutral","حيادي",IF(Sudan_News12[[#This Row],[sentiment_analysis_english]]="Positive","إيجابي","")))</f>
        <v/>
      </c>
      <c r="AO2286" t="e">
        <f>INDEX(TextClassificationList[],MATCH(Sudan_News12[[#This Row],[text_classification_arabic]],TextClassificationList[text_classification_arabic],0),1)</f>
        <v>#N/A</v>
      </c>
      <c r="AQ2286" t="e">
        <f>INDEX(TextClassificationList[],MATCH(Sudan_News12[[#This Row],[text_classification_arabic2]],TextClassificationList[text_classification_arabic],0),1)</f>
        <v>#N/A</v>
      </c>
      <c r="AS2286" t="e">
        <f>INDEX(TextClassificationList[],MATCH(Sudan_News12[[#This Row],[text_classification_arabic3]],TextClassificationList[text_classification_arabic],0),1)</f>
        <v>#N/A</v>
      </c>
      <c r="AU2286" t="e">
        <f>INDEX(TextClassificationList[],MATCH(Sudan_News12[[#This Row],[text_classification_arabic4]],TextClassificationList[text_classification_arabic],0),1)</f>
        <v>#N/A</v>
      </c>
      <c r="AW2286" t="e">
        <f>INDEX(TextClassificationList[],MATCH(Sudan_News12[[#This Row],[text_classification_arabic5]],TextClassificationList[text_classification_arabic],0),1)</f>
        <v>#N/A</v>
      </c>
    </row>
    <row r="2287" spans="1:49" x14ac:dyDescent="0.2">
      <c r="A2287">
        <v>1.3227665688839168E+18</v>
      </c>
      <c r="B2287">
        <v>1.3227665688839168E+18</v>
      </c>
      <c r="C2287" t="s">
        <v>8887</v>
      </c>
      <c r="D2287" s="1">
        <v>44136</v>
      </c>
      <c r="E2287" s="2">
        <v>0.2951388888888889</v>
      </c>
      <c r="F2287">
        <v>200</v>
      </c>
      <c r="G2287">
        <v>1889611729</v>
      </c>
      <c r="H2287" t="s">
        <v>354</v>
      </c>
      <c r="I2287" t="s">
        <v>355</v>
      </c>
      <c r="J2287" t="s">
        <v>265</v>
      </c>
      <c r="K2287" t="s">
        <v>8888</v>
      </c>
      <c r="L2287" t="s">
        <v>266</v>
      </c>
      <c r="M2287" t="s">
        <v>267</v>
      </c>
      <c r="N2287" t="s">
        <v>267</v>
      </c>
      <c r="O2287" t="s">
        <v>267</v>
      </c>
      <c r="P2287">
        <v>0</v>
      </c>
      <c r="Q2287">
        <v>0</v>
      </c>
      <c r="R2287">
        <v>0</v>
      </c>
      <c r="S2287" t="s">
        <v>8775</v>
      </c>
      <c r="T2287" t="s">
        <v>267</v>
      </c>
      <c r="U2287" t="s">
        <v>8889</v>
      </c>
      <c r="V2287" t="b">
        <v>0</v>
      </c>
      <c r="W2287" t="s">
        <v>265</v>
      </c>
      <c r="X2287">
        <v>0</v>
      </c>
      <c r="Y2287" t="s">
        <v>265</v>
      </c>
      <c r="Z2287" t="s">
        <v>265</v>
      </c>
      <c r="AA2287" t="s">
        <v>265</v>
      </c>
      <c r="AB2287" t="s">
        <v>265</v>
      </c>
      <c r="AC2287" t="s">
        <v>265</v>
      </c>
      <c r="AD2287" t="s">
        <v>265</v>
      </c>
      <c r="AE2287" t="s">
        <v>265</v>
      </c>
      <c r="AF2287" t="s">
        <v>267</v>
      </c>
      <c r="AG2287" t="s">
        <v>265</v>
      </c>
      <c r="AH2287" t="s">
        <v>265</v>
      </c>
      <c r="AI2287" t="s">
        <v>265</v>
      </c>
      <c r="AJ2287" t="s">
        <v>265</v>
      </c>
      <c r="AL2287" t="str">
        <f>IF(Sudan_News12[[#This Row],[relevancy_classification_english]]="Relevant","مناسب",IF(Sudan_News12[[#This Row],[relevancy_classification_english]]="Relevant","عَرَضِيّ",""))</f>
        <v/>
      </c>
      <c r="AN2287" t="str">
        <f>IF(Sudan_News12[[#This Row],[sentiment_analysis_english]]="Negative","سلبي",IF(Sudan_News12[[#This Row],[sentiment_analysis_english]]="Neutral","حيادي",IF(Sudan_News12[[#This Row],[sentiment_analysis_english]]="Positive","إيجابي","")))</f>
        <v/>
      </c>
      <c r="AO2287" t="e">
        <f>INDEX(TextClassificationList[],MATCH(Sudan_News12[[#This Row],[text_classification_arabic]],TextClassificationList[text_classification_arabic],0),1)</f>
        <v>#N/A</v>
      </c>
      <c r="AQ2287" t="e">
        <f>INDEX(TextClassificationList[],MATCH(Sudan_News12[[#This Row],[text_classification_arabic2]],TextClassificationList[text_classification_arabic],0),1)</f>
        <v>#N/A</v>
      </c>
      <c r="AS2287" t="e">
        <f>INDEX(TextClassificationList[],MATCH(Sudan_News12[[#This Row],[text_classification_arabic3]],TextClassificationList[text_classification_arabic],0),1)</f>
        <v>#N/A</v>
      </c>
      <c r="AU2287" t="e">
        <f>INDEX(TextClassificationList[],MATCH(Sudan_News12[[#This Row],[text_classification_arabic4]],TextClassificationList[text_classification_arabic],0),1)</f>
        <v>#N/A</v>
      </c>
      <c r="AW2287" t="e">
        <f>INDEX(TextClassificationList[],MATCH(Sudan_News12[[#This Row],[text_classification_arabic5]],TextClassificationList[text_classification_arabic],0),1)</f>
        <v>#N/A</v>
      </c>
    </row>
    <row r="2288" spans="1:49" x14ac:dyDescent="0.2">
      <c r="A2288">
        <v>1.3227663601250222E+18</v>
      </c>
      <c r="B2288">
        <v>1.3227662617602376E+18</v>
      </c>
      <c r="C2288" t="s">
        <v>8890</v>
      </c>
      <c r="D2288" s="1">
        <v>44136</v>
      </c>
      <c r="E2288" s="2">
        <v>0.29456018518518517</v>
      </c>
      <c r="F2288">
        <v>200</v>
      </c>
      <c r="G2288">
        <v>1889611729</v>
      </c>
      <c r="H2288" t="s">
        <v>354</v>
      </c>
      <c r="I2288" t="s">
        <v>355</v>
      </c>
      <c r="J2288" t="s">
        <v>265</v>
      </c>
      <c r="K2288" t="s">
        <v>8891</v>
      </c>
      <c r="L2288" t="s">
        <v>266</v>
      </c>
      <c r="M2288" t="s">
        <v>267</v>
      </c>
      <c r="N2288" t="s">
        <v>267</v>
      </c>
      <c r="O2288" t="s">
        <v>267</v>
      </c>
      <c r="P2288">
        <v>0</v>
      </c>
      <c r="Q2288">
        <v>0</v>
      </c>
      <c r="R2288">
        <v>1</v>
      </c>
      <c r="S2288" t="s">
        <v>267</v>
      </c>
      <c r="T2288" t="s">
        <v>267</v>
      </c>
      <c r="U2288" t="s">
        <v>8892</v>
      </c>
      <c r="V2288" t="b">
        <v>0</v>
      </c>
      <c r="W2288" t="s">
        <v>265</v>
      </c>
      <c r="X2288">
        <v>0</v>
      </c>
      <c r="Y2288" t="s">
        <v>265</v>
      </c>
      <c r="Z2288" t="s">
        <v>265</v>
      </c>
      <c r="AA2288" t="s">
        <v>265</v>
      </c>
      <c r="AB2288" t="s">
        <v>265</v>
      </c>
      <c r="AC2288" t="s">
        <v>265</v>
      </c>
      <c r="AD2288" t="s">
        <v>265</v>
      </c>
      <c r="AE2288" t="s">
        <v>265</v>
      </c>
      <c r="AF2288" t="s">
        <v>267</v>
      </c>
      <c r="AG2288" t="s">
        <v>265</v>
      </c>
      <c r="AH2288" t="s">
        <v>265</v>
      </c>
      <c r="AI2288" t="s">
        <v>265</v>
      </c>
      <c r="AJ2288" t="s">
        <v>265</v>
      </c>
      <c r="AL2288" t="str">
        <f>IF(Sudan_News12[[#This Row],[relevancy_classification_english]]="Relevant","مناسب",IF(Sudan_News12[[#This Row],[relevancy_classification_english]]="Relevant","عَرَضِيّ",""))</f>
        <v/>
      </c>
      <c r="AN2288" t="str">
        <f>IF(Sudan_News12[[#This Row],[sentiment_analysis_english]]="Negative","سلبي",IF(Sudan_News12[[#This Row],[sentiment_analysis_english]]="Neutral","حيادي",IF(Sudan_News12[[#This Row],[sentiment_analysis_english]]="Positive","إيجابي","")))</f>
        <v/>
      </c>
      <c r="AO2288" t="e">
        <f>INDEX(TextClassificationList[],MATCH(Sudan_News12[[#This Row],[text_classification_arabic]],TextClassificationList[text_classification_arabic],0),1)</f>
        <v>#N/A</v>
      </c>
      <c r="AQ2288" t="e">
        <f>INDEX(TextClassificationList[],MATCH(Sudan_News12[[#This Row],[text_classification_arabic2]],TextClassificationList[text_classification_arabic],0),1)</f>
        <v>#N/A</v>
      </c>
      <c r="AS2288" t="e">
        <f>INDEX(TextClassificationList[],MATCH(Sudan_News12[[#This Row],[text_classification_arabic3]],TextClassificationList[text_classification_arabic],0),1)</f>
        <v>#N/A</v>
      </c>
      <c r="AU2288" t="e">
        <f>INDEX(TextClassificationList[],MATCH(Sudan_News12[[#This Row],[text_classification_arabic4]],TextClassificationList[text_classification_arabic],0),1)</f>
        <v>#N/A</v>
      </c>
      <c r="AW2288" t="e">
        <f>INDEX(TextClassificationList[],MATCH(Sudan_News12[[#This Row],[text_classification_arabic5]],TextClassificationList[text_classification_arabic],0),1)</f>
        <v>#N/A</v>
      </c>
    </row>
    <row r="2289" spans="1:49" x14ac:dyDescent="0.2">
      <c r="A2289">
        <v>1.3227662617602376E+18</v>
      </c>
      <c r="B2289">
        <v>1.3227662617602376E+18</v>
      </c>
      <c r="C2289" t="s">
        <v>8893</v>
      </c>
      <c r="D2289" s="1">
        <v>44136</v>
      </c>
      <c r="E2289" s="2">
        <v>0.2942939814814815</v>
      </c>
      <c r="F2289">
        <v>200</v>
      </c>
      <c r="G2289">
        <v>1889611729</v>
      </c>
      <c r="H2289" t="s">
        <v>354</v>
      </c>
      <c r="I2289" t="s">
        <v>355</v>
      </c>
      <c r="J2289" t="s">
        <v>265</v>
      </c>
      <c r="K2289" t="s">
        <v>8894</v>
      </c>
      <c r="L2289" t="s">
        <v>266</v>
      </c>
      <c r="M2289" t="s">
        <v>267</v>
      </c>
      <c r="N2289" t="s">
        <v>267</v>
      </c>
      <c r="O2289" t="s">
        <v>267</v>
      </c>
      <c r="P2289">
        <v>2</v>
      </c>
      <c r="Q2289">
        <v>0</v>
      </c>
      <c r="R2289">
        <v>4</v>
      </c>
      <c r="S2289" t="s">
        <v>8775</v>
      </c>
      <c r="T2289" t="s">
        <v>267</v>
      </c>
      <c r="U2289" t="s">
        <v>8895</v>
      </c>
      <c r="V2289" t="b">
        <v>0</v>
      </c>
      <c r="W2289" t="s">
        <v>265</v>
      </c>
      <c r="X2289">
        <v>0</v>
      </c>
      <c r="Y2289" t="s">
        <v>265</v>
      </c>
      <c r="Z2289" t="s">
        <v>265</v>
      </c>
      <c r="AA2289" t="s">
        <v>265</v>
      </c>
      <c r="AB2289" t="s">
        <v>265</v>
      </c>
      <c r="AC2289" t="s">
        <v>265</v>
      </c>
      <c r="AD2289" t="s">
        <v>265</v>
      </c>
      <c r="AE2289" t="s">
        <v>265</v>
      </c>
      <c r="AF2289" t="s">
        <v>267</v>
      </c>
      <c r="AG2289" t="s">
        <v>265</v>
      </c>
      <c r="AH2289" t="s">
        <v>265</v>
      </c>
      <c r="AI2289" t="s">
        <v>265</v>
      </c>
      <c r="AJ2289" t="s">
        <v>265</v>
      </c>
      <c r="AL2289" t="str">
        <f>IF(Sudan_News12[[#This Row],[relevancy_classification_english]]="Relevant","مناسب",IF(Sudan_News12[[#This Row],[relevancy_classification_english]]="Relevant","عَرَضِيّ",""))</f>
        <v/>
      </c>
      <c r="AN2289" t="str">
        <f>IF(Sudan_News12[[#This Row],[sentiment_analysis_english]]="Negative","سلبي",IF(Sudan_News12[[#This Row],[sentiment_analysis_english]]="Neutral","حيادي",IF(Sudan_News12[[#This Row],[sentiment_analysis_english]]="Positive","إيجابي","")))</f>
        <v/>
      </c>
      <c r="AO2289" t="e">
        <f>INDEX(TextClassificationList[],MATCH(Sudan_News12[[#This Row],[text_classification_arabic]],TextClassificationList[text_classification_arabic],0),1)</f>
        <v>#N/A</v>
      </c>
      <c r="AQ2289" t="e">
        <f>INDEX(TextClassificationList[],MATCH(Sudan_News12[[#This Row],[text_classification_arabic2]],TextClassificationList[text_classification_arabic],0),1)</f>
        <v>#N/A</v>
      </c>
      <c r="AS2289" t="e">
        <f>INDEX(TextClassificationList[],MATCH(Sudan_News12[[#This Row],[text_classification_arabic3]],TextClassificationList[text_classification_arabic],0),1)</f>
        <v>#N/A</v>
      </c>
      <c r="AU2289" t="e">
        <f>INDEX(TextClassificationList[],MATCH(Sudan_News12[[#This Row],[text_classification_arabic4]],TextClassificationList[text_classification_arabic],0),1)</f>
        <v>#N/A</v>
      </c>
      <c r="AW2289" t="e">
        <f>INDEX(TextClassificationList[],MATCH(Sudan_News12[[#This Row],[text_classification_arabic5]],TextClassificationList[text_classification_arabic],0),1)</f>
        <v>#N/A</v>
      </c>
    </row>
    <row r="2290" spans="1:49" x14ac:dyDescent="0.2">
      <c r="A2290">
        <v>1.3227658262740869E+18</v>
      </c>
      <c r="B2290">
        <v>1.3227658262740869E+18</v>
      </c>
      <c r="C2290" t="s">
        <v>8896</v>
      </c>
      <c r="D2290" s="1">
        <v>44136</v>
      </c>
      <c r="E2290" s="2">
        <v>0.2930902777777778</v>
      </c>
      <c r="F2290">
        <v>200</v>
      </c>
      <c r="G2290">
        <v>1889611729</v>
      </c>
      <c r="H2290" t="s">
        <v>354</v>
      </c>
      <c r="I2290" t="s">
        <v>355</v>
      </c>
      <c r="J2290" t="s">
        <v>265</v>
      </c>
      <c r="K2290" t="s">
        <v>8897</v>
      </c>
      <c r="L2290" t="s">
        <v>266</v>
      </c>
      <c r="M2290" t="s">
        <v>267</v>
      </c>
      <c r="N2290" t="s">
        <v>267</v>
      </c>
      <c r="O2290" t="s">
        <v>267</v>
      </c>
      <c r="P2290">
        <v>0</v>
      </c>
      <c r="Q2290">
        <v>0</v>
      </c>
      <c r="R2290">
        <v>0</v>
      </c>
      <c r="S2290" t="s">
        <v>267</v>
      </c>
      <c r="T2290" t="s">
        <v>267</v>
      </c>
      <c r="U2290" t="s">
        <v>8898</v>
      </c>
      <c r="V2290" t="b">
        <v>0</v>
      </c>
      <c r="W2290" t="s">
        <v>265</v>
      </c>
      <c r="X2290">
        <v>0</v>
      </c>
      <c r="Y2290" t="s">
        <v>265</v>
      </c>
      <c r="Z2290" t="s">
        <v>265</v>
      </c>
      <c r="AA2290" t="s">
        <v>265</v>
      </c>
      <c r="AB2290" t="s">
        <v>265</v>
      </c>
      <c r="AC2290" t="s">
        <v>265</v>
      </c>
      <c r="AD2290" t="s">
        <v>265</v>
      </c>
      <c r="AE2290" t="s">
        <v>265</v>
      </c>
      <c r="AF2290" t="s">
        <v>267</v>
      </c>
      <c r="AG2290" t="s">
        <v>265</v>
      </c>
      <c r="AH2290" t="s">
        <v>265</v>
      </c>
      <c r="AI2290" t="s">
        <v>265</v>
      </c>
      <c r="AJ2290" t="s">
        <v>265</v>
      </c>
      <c r="AL2290" t="str">
        <f>IF(Sudan_News12[[#This Row],[relevancy_classification_english]]="Relevant","مناسب",IF(Sudan_News12[[#This Row],[relevancy_classification_english]]="Relevant","عَرَضِيّ",""))</f>
        <v/>
      </c>
      <c r="AN2290" t="str">
        <f>IF(Sudan_News12[[#This Row],[sentiment_analysis_english]]="Negative","سلبي",IF(Sudan_News12[[#This Row],[sentiment_analysis_english]]="Neutral","حيادي",IF(Sudan_News12[[#This Row],[sentiment_analysis_english]]="Positive","إيجابي","")))</f>
        <v/>
      </c>
      <c r="AO2290" t="e">
        <f>INDEX(TextClassificationList[],MATCH(Sudan_News12[[#This Row],[text_classification_arabic]],TextClassificationList[text_classification_arabic],0),1)</f>
        <v>#N/A</v>
      </c>
      <c r="AQ2290" t="e">
        <f>INDEX(TextClassificationList[],MATCH(Sudan_News12[[#This Row],[text_classification_arabic2]],TextClassificationList[text_classification_arabic],0),1)</f>
        <v>#N/A</v>
      </c>
      <c r="AS2290" t="e">
        <f>INDEX(TextClassificationList[],MATCH(Sudan_News12[[#This Row],[text_classification_arabic3]],TextClassificationList[text_classification_arabic],0),1)</f>
        <v>#N/A</v>
      </c>
      <c r="AU2290" t="e">
        <f>INDEX(TextClassificationList[],MATCH(Sudan_News12[[#This Row],[text_classification_arabic4]],TextClassificationList[text_classification_arabic],0),1)</f>
        <v>#N/A</v>
      </c>
      <c r="AW2290" t="e">
        <f>INDEX(TextClassificationList[],MATCH(Sudan_News12[[#This Row],[text_classification_arabic5]],TextClassificationList[text_classification_arabic],0),1)</f>
        <v>#N/A</v>
      </c>
    </row>
    <row r="2291" spans="1:49" x14ac:dyDescent="0.2">
      <c r="A2291">
        <v>1.3227650332024709E+18</v>
      </c>
      <c r="B2291">
        <v>1.3227650332024709E+18</v>
      </c>
      <c r="C2291" t="s">
        <v>8899</v>
      </c>
      <c r="D2291" s="1">
        <v>44136</v>
      </c>
      <c r="E2291" s="2">
        <v>0.29090277777777779</v>
      </c>
      <c r="F2291">
        <v>200</v>
      </c>
      <c r="G2291">
        <v>1889611729</v>
      </c>
      <c r="H2291" t="s">
        <v>354</v>
      </c>
      <c r="I2291" t="s">
        <v>355</v>
      </c>
      <c r="J2291" t="s">
        <v>265</v>
      </c>
      <c r="K2291" t="s">
        <v>8900</v>
      </c>
      <c r="L2291" t="s">
        <v>266</v>
      </c>
      <c r="M2291" t="s">
        <v>267</v>
      </c>
      <c r="N2291" t="s">
        <v>267</v>
      </c>
      <c r="O2291" t="s">
        <v>267</v>
      </c>
      <c r="P2291">
        <v>0</v>
      </c>
      <c r="Q2291">
        <v>0</v>
      </c>
      <c r="R2291">
        <v>6</v>
      </c>
      <c r="S2291" t="s">
        <v>267</v>
      </c>
      <c r="T2291" t="s">
        <v>267</v>
      </c>
      <c r="U2291" t="s">
        <v>8901</v>
      </c>
      <c r="V2291" t="b">
        <v>0</v>
      </c>
      <c r="W2291" t="s">
        <v>265</v>
      </c>
      <c r="X2291">
        <v>0</v>
      </c>
      <c r="Y2291" t="s">
        <v>265</v>
      </c>
      <c r="Z2291" t="s">
        <v>265</v>
      </c>
      <c r="AA2291" t="s">
        <v>265</v>
      </c>
      <c r="AB2291" t="s">
        <v>265</v>
      </c>
      <c r="AC2291" t="s">
        <v>265</v>
      </c>
      <c r="AD2291" t="s">
        <v>265</v>
      </c>
      <c r="AE2291" t="s">
        <v>265</v>
      </c>
      <c r="AF2291" t="s">
        <v>267</v>
      </c>
      <c r="AG2291" t="s">
        <v>265</v>
      </c>
      <c r="AH2291" t="s">
        <v>265</v>
      </c>
      <c r="AI2291" t="s">
        <v>265</v>
      </c>
      <c r="AJ2291" t="s">
        <v>265</v>
      </c>
      <c r="AL2291" t="str">
        <f>IF(Sudan_News12[[#This Row],[relevancy_classification_english]]="Relevant","مناسب",IF(Sudan_News12[[#This Row],[relevancy_classification_english]]="Relevant","عَرَضِيّ",""))</f>
        <v/>
      </c>
      <c r="AN2291" t="str">
        <f>IF(Sudan_News12[[#This Row],[sentiment_analysis_english]]="Negative","سلبي",IF(Sudan_News12[[#This Row],[sentiment_analysis_english]]="Neutral","حيادي",IF(Sudan_News12[[#This Row],[sentiment_analysis_english]]="Positive","إيجابي","")))</f>
        <v/>
      </c>
      <c r="AO2291" t="e">
        <f>INDEX(TextClassificationList[],MATCH(Sudan_News12[[#This Row],[text_classification_arabic]],TextClassificationList[text_classification_arabic],0),1)</f>
        <v>#N/A</v>
      </c>
      <c r="AQ2291" t="e">
        <f>INDEX(TextClassificationList[],MATCH(Sudan_News12[[#This Row],[text_classification_arabic2]],TextClassificationList[text_classification_arabic],0),1)</f>
        <v>#N/A</v>
      </c>
      <c r="AS2291" t="e">
        <f>INDEX(TextClassificationList[],MATCH(Sudan_News12[[#This Row],[text_classification_arabic3]],TextClassificationList[text_classification_arabic],0),1)</f>
        <v>#N/A</v>
      </c>
      <c r="AU2291" t="e">
        <f>INDEX(TextClassificationList[],MATCH(Sudan_News12[[#This Row],[text_classification_arabic4]],TextClassificationList[text_classification_arabic],0),1)</f>
        <v>#N/A</v>
      </c>
      <c r="AW2291" t="e">
        <f>INDEX(TextClassificationList[],MATCH(Sudan_News12[[#This Row],[text_classification_arabic5]],TextClassificationList[text_classification_arabic],0),1)</f>
        <v>#N/A</v>
      </c>
    </row>
    <row r="2292" spans="1:49" x14ac:dyDescent="0.2">
      <c r="A2292">
        <v>1.3227644754858803E+18</v>
      </c>
      <c r="B2292">
        <v>1.3227644754858803E+18</v>
      </c>
      <c r="C2292" t="s">
        <v>8902</v>
      </c>
      <c r="D2292" s="1">
        <v>44136</v>
      </c>
      <c r="E2292" s="2">
        <v>0.2893634259259259</v>
      </c>
      <c r="F2292">
        <v>200</v>
      </c>
      <c r="G2292">
        <v>1889611729</v>
      </c>
      <c r="H2292" t="s">
        <v>354</v>
      </c>
      <c r="I2292" t="s">
        <v>355</v>
      </c>
      <c r="J2292" t="s">
        <v>265</v>
      </c>
      <c r="K2292" t="s">
        <v>8903</v>
      </c>
      <c r="L2292" t="s">
        <v>266</v>
      </c>
      <c r="M2292" t="s">
        <v>267</v>
      </c>
      <c r="N2292" t="s">
        <v>267</v>
      </c>
      <c r="O2292" t="s">
        <v>267</v>
      </c>
      <c r="P2292">
        <v>0</v>
      </c>
      <c r="Q2292">
        <v>0</v>
      </c>
      <c r="R2292">
        <v>1</v>
      </c>
      <c r="S2292" t="s">
        <v>267</v>
      </c>
      <c r="T2292" t="s">
        <v>267</v>
      </c>
      <c r="U2292" t="s">
        <v>8904</v>
      </c>
      <c r="V2292" t="b">
        <v>0</v>
      </c>
      <c r="W2292" t="s">
        <v>265</v>
      </c>
      <c r="X2292">
        <v>0</v>
      </c>
      <c r="Y2292" t="s">
        <v>265</v>
      </c>
      <c r="Z2292" t="s">
        <v>265</v>
      </c>
      <c r="AA2292" t="s">
        <v>265</v>
      </c>
      <c r="AB2292" t="s">
        <v>265</v>
      </c>
      <c r="AC2292" t="s">
        <v>265</v>
      </c>
      <c r="AD2292" t="s">
        <v>265</v>
      </c>
      <c r="AE2292" t="s">
        <v>265</v>
      </c>
      <c r="AF2292" t="s">
        <v>267</v>
      </c>
      <c r="AG2292" t="s">
        <v>265</v>
      </c>
      <c r="AH2292" t="s">
        <v>265</v>
      </c>
      <c r="AI2292" t="s">
        <v>265</v>
      </c>
      <c r="AJ2292" t="s">
        <v>265</v>
      </c>
      <c r="AL2292" t="str">
        <f>IF(Sudan_News12[[#This Row],[relevancy_classification_english]]="Relevant","مناسب",IF(Sudan_News12[[#This Row],[relevancy_classification_english]]="Relevant","عَرَضِيّ",""))</f>
        <v/>
      </c>
      <c r="AN2292" t="str">
        <f>IF(Sudan_News12[[#This Row],[sentiment_analysis_english]]="Negative","سلبي",IF(Sudan_News12[[#This Row],[sentiment_analysis_english]]="Neutral","حيادي",IF(Sudan_News12[[#This Row],[sentiment_analysis_english]]="Positive","إيجابي","")))</f>
        <v/>
      </c>
      <c r="AO2292" t="e">
        <f>INDEX(TextClassificationList[],MATCH(Sudan_News12[[#This Row],[text_classification_arabic]],TextClassificationList[text_classification_arabic],0),1)</f>
        <v>#N/A</v>
      </c>
      <c r="AQ2292" t="e">
        <f>INDEX(TextClassificationList[],MATCH(Sudan_News12[[#This Row],[text_classification_arabic2]],TextClassificationList[text_classification_arabic],0),1)</f>
        <v>#N/A</v>
      </c>
      <c r="AS2292" t="e">
        <f>INDEX(TextClassificationList[],MATCH(Sudan_News12[[#This Row],[text_classification_arabic3]],TextClassificationList[text_classification_arabic],0),1)</f>
        <v>#N/A</v>
      </c>
      <c r="AU2292" t="e">
        <f>INDEX(TextClassificationList[],MATCH(Sudan_News12[[#This Row],[text_classification_arabic4]],TextClassificationList[text_classification_arabic],0),1)</f>
        <v>#N/A</v>
      </c>
      <c r="AW2292" t="e">
        <f>INDEX(TextClassificationList[],MATCH(Sudan_News12[[#This Row],[text_classification_arabic5]],TextClassificationList[text_classification_arabic],0),1)</f>
        <v>#N/A</v>
      </c>
    </row>
    <row r="2293" spans="1:49" x14ac:dyDescent="0.2">
      <c r="A2293">
        <v>1.322762232745386E+18</v>
      </c>
      <c r="B2293">
        <v>1.322762232745386E+18</v>
      </c>
      <c r="C2293" t="s">
        <v>8905</v>
      </c>
      <c r="D2293" s="1">
        <v>44136</v>
      </c>
      <c r="E2293" s="2">
        <v>0.28317129629629628</v>
      </c>
      <c r="F2293">
        <v>200</v>
      </c>
      <c r="G2293">
        <v>1889611729</v>
      </c>
      <c r="H2293" t="s">
        <v>354</v>
      </c>
      <c r="I2293" t="s">
        <v>355</v>
      </c>
      <c r="J2293" t="s">
        <v>265</v>
      </c>
      <c r="K2293" t="s">
        <v>8906</v>
      </c>
      <c r="L2293" t="s">
        <v>266</v>
      </c>
      <c r="M2293" t="s">
        <v>267</v>
      </c>
      <c r="N2293" t="s">
        <v>267</v>
      </c>
      <c r="O2293" t="s">
        <v>267</v>
      </c>
      <c r="P2293">
        <v>0</v>
      </c>
      <c r="Q2293">
        <v>0</v>
      </c>
      <c r="R2293">
        <v>1</v>
      </c>
      <c r="S2293" t="s">
        <v>267</v>
      </c>
      <c r="T2293" t="s">
        <v>267</v>
      </c>
      <c r="U2293" t="s">
        <v>8907</v>
      </c>
      <c r="V2293" t="b">
        <v>0</v>
      </c>
      <c r="W2293" t="s">
        <v>265</v>
      </c>
      <c r="X2293">
        <v>0</v>
      </c>
      <c r="Y2293" t="s">
        <v>265</v>
      </c>
      <c r="Z2293" t="s">
        <v>265</v>
      </c>
      <c r="AA2293" t="s">
        <v>265</v>
      </c>
      <c r="AB2293" t="s">
        <v>265</v>
      </c>
      <c r="AC2293" t="s">
        <v>265</v>
      </c>
      <c r="AD2293" t="s">
        <v>265</v>
      </c>
      <c r="AE2293" t="s">
        <v>265</v>
      </c>
      <c r="AF2293" t="s">
        <v>267</v>
      </c>
      <c r="AG2293" t="s">
        <v>265</v>
      </c>
      <c r="AH2293" t="s">
        <v>265</v>
      </c>
      <c r="AI2293" t="s">
        <v>265</v>
      </c>
      <c r="AJ2293" t="s">
        <v>265</v>
      </c>
      <c r="AL2293" t="str">
        <f>IF(Sudan_News12[[#This Row],[relevancy_classification_english]]="Relevant","مناسب",IF(Sudan_News12[[#This Row],[relevancy_classification_english]]="Relevant","عَرَضِيّ",""))</f>
        <v/>
      </c>
      <c r="AN2293" t="str">
        <f>IF(Sudan_News12[[#This Row],[sentiment_analysis_english]]="Negative","سلبي",IF(Sudan_News12[[#This Row],[sentiment_analysis_english]]="Neutral","حيادي",IF(Sudan_News12[[#This Row],[sentiment_analysis_english]]="Positive","إيجابي","")))</f>
        <v/>
      </c>
      <c r="AO2293" t="e">
        <f>INDEX(TextClassificationList[],MATCH(Sudan_News12[[#This Row],[text_classification_arabic]],TextClassificationList[text_classification_arabic],0),1)</f>
        <v>#N/A</v>
      </c>
      <c r="AQ2293" t="e">
        <f>INDEX(TextClassificationList[],MATCH(Sudan_News12[[#This Row],[text_classification_arabic2]],TextClassificationList[text_classification_arabic],0),1)</f>
        <v>#N/A</v>
      </c>
      <c r="AS2293" t="e">
        <f>INDEX(TextClassificationList[],MATCH(Sudan_News12[[#This Row],[text_classification_arabic3]],TextClassificationList[text_classification_arabic],0),1)</f>
        <v>#N/A</v>
      </c>
      <c r="AU2293" t="e">
        <f>INDEX(TextClassificationList[],MATCH(Sudan_News12[[#This Row],[text_classification_arabic4]],TextClassificationList[text_classification_arabic],0),1)</f>
        <v>#N/A</v>
      </c>
      <c r="AW2293" t="e">
        <f>INDEX(TextClassificationList[],MATCH(Sudan_News12[[#This Row],[text_classification_arabic5]],TextClassificationList[text_classification_arabic],0),1)</f>
        <v>#N/A</v>
      </c>
    </row>
    <row r="2294" spans="1:49" x14ac:dyDescent="0.2">
      <c r="A2294">
        <v>1.3227617258133627E+18</v>
      </c>
      <c r="B2294">
        <v>1.3227617258133627E+18</v>
      </c>
      <c r="C2294" t="s">
        <v>8908</v>
      </c>
      <c r="D2294" s="1">
        <v>44136</v>
      </c>
      <c r="E2294" s="2">
        <v>0.28177083333333336</v>
      </c>
      <c r="F2294">
        <v>200</v>
      </c>
      <c r="G2294">
        <v>1889611729</v>
      </c>
      <c r="H2294" t="s">
        <v>354</v>
      </c>
      <c r="I2294" t="s">
        <v>355</v>
      </c>
      <c r="J2294" t="s">
        <v>265</v>
      </c>
      <c r="K2294" t="s">
        <v>8909</v>
      </c>
      <c r="L2294" t="s">
        <v>266</v>
      </c>
      <c r="M2294" t="s">
        <v>267</v>
      </c>
      <c r="N2294" t="s">
        <v>267</v>
      </c>
      <c r="O2294" t="s">
        <v>267</v>
      </c>
      <c r="P2294">
        <v>0</v>
      </c>
      <c r="Q2294">
        <v>0</v>
      </c>
      <c r="R2294">
        <v>0</v>
      </c>
      <c r="S2294" t="s">
        <v>267</v>
      </c>
      <c r="T2294" t="s">
        <v>267</v>
      </c>
      <c r="U2294" t="s">
        <v>8910</v>
      </c>
      <c r="V2294" t="b">
        <v>0</v>
      </c>
      <c r="W2294" t="s">
        <v>265</v>
      </c>
      <c r="X2294">
        <v>0</v>
      </c>
      <c r="Y2294" t="s">
        <v>265</v>
      </c>
      <c r="Z2294" t="s">
        <v>265</v>
      </c>
      <c r="AA2294" t="s">
        <v>265</v>
      </c>
      <c r="AB2294" t="s">
        <v>265</v>
      </c>
      <c r="AC2294" t="s">
        <v>265</v>
      </c>
      <c r="AD2294" t="s">
        <v>265</v>
      </c>
      <c r="AE2294" t="s">
        <v>265</v>
      </c>
      <c r="AF2294" t="s">
        <v>267</v>
      </c>
      <c r="AG2294" t="s">
        <v>265</v>
      </c>
      <c r="AH2294" t="s">
        <v>265</v>
      </c>
      <c r="AI2294" t="s">
        <v>265</v>
      </c>
      <c r="AJ2294" t="s">
        <v>265</v>
      </c>
      <c r="AL2294" t="str">
        <f>IF(Sudan_News12[[#This Row],[relevancy_classification_english]]="Relevant","مناسب",IF(Sudan_News12[[#This Row],[relevancy_classification_english]]="Relevant","عَرَضِيّ",""))</f>
        <v/>
      </c>
      <c r="AN2294" t="str">
        <f>IF(Sudan_News12[[#This Row],[sentiment_analysis_english]]="Negative","سلبي",IF(Sudan_News12[[#This Row],[sentiment_analysis_english]]="Neutral","حيادي",IF(Sudan_News12[[#This Row],[sentiment_analysis_english]]="Positive","إيجابي","")))</f>
        <v/>
      </c>
      <c r="AO2294" t="e">
        <f>INDEX(TextClassificationList[],MATCH(Sudan_News12[[#This Row],[text_classification_arabic]],TextClassificationList[text_classification_arabic],0),1)</f>
        <v>#N/A</v>
      </c>
      <c r="AQ2294" t="e">
        <f>INDEX(TextClassificationList[],MATCH(Sudan_News12[[#This Row],[text_classification_arabic2]],TextClassificationList[text_classification_arabic],0),1)</f>
        <v>#N/A</v>
      </c>
      <c r="AS2294" t="e">
        <f>INDEX(TextClassificationList[],MATCH(Sudan_News12[[#This Row],[text_classification_arabic3]],TextClassificationList[text_classification_arabic],0),1)</f>
        <v>#N/A</v>
      </c>
      <c r="AU2294" t="e">
        <f>INDEX(TextClassificationList[],MATCH(Sudan_News12[[#This Row],[text_classification_arabic4]],TextClassificationList[text_classification_arabic],0),1)</f>
        <v>#N/A</v>
      </c>
      <c r="AW2294" t="e">
        <f>INDEX(TextClassificationList[],MATCH(Sudan_News12[[#This Row],[text_classification_arabic5]],TextClassificationList[text_classification_arabic],0),1)</f>
        <v>#N/A</v>
      </c>
    </row>
    <row r="2295" spans="1:49" x14ac:dyDescent="0.2">
      <c r="A2295">
        <v>1.3227614961291182E+18</v>
      </c>
      <c r="B2295">
        <v>1.3227614961291182E+18</v>
      </c>
      <c r="C2295" t="s">
        <v>8911</v>
      </c>
      <c r="D2295" s="1">
        <v>44136</v>
      </c>
      <c r="E2295" s="2">
        <v>0.28114583333333332</v>
      </c>
      <c r="F2295">
        <v>200</v>
      </c>
      <c r="G2295">
        <v>1889611729</v>
      </c>
      <c r="H2295" t="s">
        <v>354</v>
      </c>
      <c r="I2295" t="s">
        <v>355</v>
      </c>
      <c r="J2295" t="s">
        <v>265</v>
      </c>
      <c r="K2295" t="s">
        <v>8912</v>
      </c>
      <c r="L2295" t="s">
        <v>266</v>
      </c>
      <c r="M2295" t="s">
        <v>267</v>
      </c>
      <c r="N2295" t="s">
        <v>267</v>
      </c>
      <c r="O2295" t="s">
        <v>267</v>
      </c>
      <c r="P2295">
        <v>0</v>
      </c>
      <c r="Q2295">
        <v>0</v>
      </c>
      <c r="R2295">
        <v>0</v>
      </c>
      <c r="S2295" t="s">
        <v>267</v>
      </c>
      <c r="T2295" t="s">
        <v>267</v>
      </c>
      <c r="U2295" t="s">
        <v>8913</v>
      </c>
      <c r="V2295" t="b">
        <v>0</v>
      </c>
      <c r="W2295" t="s">
        <v>265</v>
      </c>
      <c r="X2295">
        <v>0</v>
      </c>
      <c r="Y2295" t="s">
        <v>265</v>
      </c>
      <c r="Z2295" t="s">
        <v>265</v>
      </c>
      <c r="AA2295" t="s">
        <v>265</v>
      </c>
      <c r="AB2295" t="s">
        <v>265</v>
      </c>
      <c r="AC2295" t="s">
        <v>265</v>
      </c>
      <c r="AD2295" t="s">
        <v>265</v>
      </c>
      <c r="AE2295" t="s">
        <v>265</v>
      </c>
      <c r="AF2295" t="s">
        <v>267</v>
      </c>
      <c r="AG2295" t="s">
        <v>265</v>
      </c>
      <c r="AH2295" t="s">
        <v>265</v>
      </c>
      <c r="AI2295" t="s">
        <v>265</v>
      </c>
      <c r="AJ2295" t="s">
        <v>265</v>
      </c>
      <c r="AL2295" t="str">
        <f>IF(Sudan_News12[[#This Row],[relevancy_classification_english]]="Relevant","مناسب",IF(Sudan_News12[[#This Row],[relevancy_classification_english]]="Relevant","عَرَضِيّ",""))</f>
        <v/>
      </c>
      <c r="AN2295" t="str">
        <f>IF(Sudan_News12[[#This Row],[sentiment_analysis_english]]="Negative","سلبي",IF(Sudan_News12[[#This Row],[sentiment_analysis_english]]="Neutral","حيادي",IF(Sudan_News12[[#This Row],[sentiment_analysis_english]]="Positive","إيجابي","")))</f>
        <v/>
      </c>
      <c r="AO2295" t="e">
        <f>INDEX(TextClassificationList[],MATCH(Sudan_News12[[#This Row],[text_classification_arabic]],TextClassificationList[text_classification_arabic],0),1)</f>
        <v>#N/A</v>
      </c>
      <c r="AQ2295" t="e">
        <f>INDEX(TextClassificationList[],MATCH(Sudan_News12[[#This Row],[text_classification_arabic2]],TextClassificationList[text_classification_arabic],0),1)</f>
        <v>#N/A</v>
      </c>
      <c r="AS2295" t="e">
        <f>INDEX(TextClassificationList[],MATCH(Sudan_News12[[#This Row],[text_classification_arabic3]],TextClassificationList[text_classification_arabic],0),1)</f>
        <v>#N/A</v>
      </c>
      <c r="AU2295" t="e">
        <f>INDEX(TextClassificationList[],MATCH(Sudan_News12[[#This Row],[text_classification_arabic4]],TextClassificationList[text_classification_arabic],0),1)</f>
        <v>#N/A</v>
      </c>
      <c r="AW2295" t="e">
        <f>INDEX(TextClassificationList[],MATCH(Sudan_News12[[#This Row],[text_classification_arabic5]],TextClassificationList[text_classification_arabic],0),1)</f>
        <v>#N/A</v>
      </c>
    </row>
    <row r="2296" spans="1:49" x14ac:dyDescent="0.2">
      <c r="A2296">
        <v>1.3225869562289398E+18</v>
      </c>
      <c r="B2296">
        <v>1.3225869562289398E+18</v>
      </c>
      <c r="C2296" t="s">
        <v>8914</v>
      </c>
      <c r="D2296" s="1">
        <v>44135</v>
      </c>
      <c r="E2296" s="2">
        <v>0.79950231481481482</v>
      </c>
      <c r="F2296">
        <v>200</v>
      </c>
      <c r="G2296">
        <v>1889611729</v>
      </c>
      <c r="H2296" t="s">
        <v>354</v>
      </c>
      <c r="I2296" t="s">
        <v>355</v>
      </c>
      <c r="J2296" t="s">
        <v>265</v>
      </c>
      <c r="K2296" t="s">
        <v>8915</v>
      </c>
      <c r="L2296" t="s">
        <v>266</v>
      </c>
      <c r="M2296" t="s">
        <v>267</v>
      </c>
      <c r="N2296" t="s">
        <v>267</v>
      </c>
      <c r="O2296" t="s">
        <v>8916</v>
      </c>
      <c r="P2296">
        <v>0</v>
      </c>
      <c r="Q2296">
        <v>0</v>
      </c>
      <c r="R2296">
        <v>0</v>
      </c>
      <c r="S2296" t="s">
        <v>267</v>
      </c>
      <c r="T2296" t="s">
        <v>267</v>
      </c>
      <c r="U2296" t="s">
        <v>8917</v>
      </c>
      <c r="V2296" t="b">
        <v>0</v>
      </c>
      <c r="W2296" t="s">
        <v>265</v>
      </c>
      <c r="X2296">
        <v>1</v>
      </c>
      <c r="Y2296" t="s">
        <v>8918</v>
      </c>
      <c r="Z2296" t="s">
        <v>265</v>
      </c>
      <c r="AA2296" t="s">
        <v>265</v>
      </c>
      <c r="AB2296" t="s">
        <v>265</v>
      </c>
      <c r="AC2296" t="s">
        <v>265</v>
      </c>
      <c r="AD2296" t="s">
        <v>265</v>
      </c>
      <c r="AE2296" t="s">
        <v>265</v>
      </c>
      <c r="AF2296" t="s">
        <v>267</v>
      </c>
      <c r="AG2296" t="s">
        <v>265</v>
      </c>
      <c r="AH2296" t="s">
        <v>265</v>
      </c>
      <c r="AI2296" t="s">
        <v>265</v>
      </c>
      <c r="AJ2296" t="s">
        <v>265</v>
      </c>
      <c r="AL2296" t="str">
        <f>IF(Sudan_News12[[#This Row],[relevancy_classification_english]]="Relevant","مناسب",IF(Sudan_News12[[#This Row],[relevancy_classification_english]]="Relevant","عَرَضِيّ",""))</f>
        <v/>
      </c>
      <c r="AN2296" t="str">
        <f>IF(Sudan_News12[[#This Row],[sentiment_analysis_english]]="Negative","سلبي",IF(Sudan_News12[[#This Row],[sentiment_analysis_english]]="Neutral","حيادي",IF(Sudan_News12[[#This Row],[sentiment_analysis_english]]="Positive","إيجابي","")))</f>
        <v/>
      </c>
      <c r="AO2296" t="e">
        <f>INDEX(TextClassificationList[],MATCH(Sudan_News12[[#This Row],[text_classification_arabic]],TextClassificationList[text_classification_arabic],0),1)</f>
        <v>#N/A</v>
      </c>
      <c r="AQ2296" t="e">
        <f>INDEX(TextClassificationList[],MATCH(Sudan_News12[[#This Row],[text_classification_arabic2]],TextClassificationList[text_classification_arabic],0),1)</f>
        <v>#N/A</v>
      </c>
      <c r="AS2296" t="e">
        <f>INDEX(TextClassificationList[],MATCH(Sudan_News12[[#This Row],[text_classification_arabic3]],TextClassificationList[text_classification_arabic],0),1)</f>
        <v>#N/A</v>
      </c>
      <c r="AU2296" t="e">
        <f>INDEX(TextClassificationList[],MATCH(Sudan_News12[[#This Row],[text_classification_arabic4]],TextClassificationList[text_classification_arabic],0),1)</f>
        <v>#N/A</v>
      </c>
      <c r="AW2296" t="e">
        <f>INDEX(TextClassificationList[],MATCH(Sudan_News12[[#This Row],[text_classification_arabic5]],TextClassificationList[text_classification_arabic],0),1)</f>
        <v>#N/A</v>
      </c>
    </row>
    <row r="2297" spans="1:49" x14ac:dyDescent="0.2">
      <c r="A2297">
        <v>1.3225695852127068E+18</v>
      </c>
      <c r="B2297">
        <v>1.3225695852127068E+18</v>
      </c>
      <c r="C2297" t="s">
        <v>8919</v>
      </c>
      <c r="D2297" s="1">
        <v>44135</v>
      </c>
      <c r="E2297" s="2">
        <v>0.75156250000000002</v>
      </c>
      <c r="F2297">
        <v>200</v>
      </c>
      <c r="G2297">
        <v>1889611729</v>
      </c>
      <c r="H2297" t="s">
        <v>354</v>
      </c>
      <c r="I2297" t="s">
        <v>355</v>
      </c>
      <c r="J2297" t="s">
        <v>265</v>
      </c>
      <c r="K2297" t="s">
        <v>8920</v>
      </c>
      <c r="L2297" t="s">
        <v>266</v>
      </c>
      <c r="M2297" t="s">
        <v>267</v>
      </c>
      <c r="N2297" t="s">
        <v>267</v>
      </c>
      <c r="O2297" t="s">
        <v>8921</v>
      </c>
      <c r="P2297">
        <v>0</v>
      </c>
      <c r="Q2297">
        <v>0</v>
      </c>
      <c r="R2297">
        <v>5</v>
      </c>
      <c r="S2297" t="s">
        <v>267</v>
      </c>
      <c r="T2297" t="s">
        <v>267</v>
      </c>
      <c r="U2297" t="s">
        <v>8922</v>
      </c>
      <c r="V2297" t="b">
        <v>0</v>
      </c>
      <c r="W2297" t="s">
        <v>265</v>
      </c>
      <c r="X2297">
        <v>1</v>
      </c>
      <c r="Y2297" t="s">
        <v>8923</v>
      </c>
      <c r="Z2297" t="s">
        <v>265</v>
      </c>
      <c r="AA2297" t="s">
        <v>265</v>
      </c>
      <c r="AB2297" t="s">
        <v>265</v>
      </c>
      <c r="AC2297" t="s">
        <v>265</v>
      </c>
      <c r="AD2297" t="s">
        <v>265</v>
      </c>
      <c r="AE2297" t="s">
        <v>265</v>
      </c>
      <c r="AF2297" t="s">
        <v>267</v>
      </c>
      <c r="AG2297" t="s">
        <v>265</v>
      </c>
      <c r="AH2297" t="s">
        <v>265</v>
      </c>
      <c r="AI2297" t="s">
        <v>265</v>
      </c>
      <c r="AJ2297" t="s">
        <v>265</v>
      </c>
      <c r="AL2297" t="str">
        <f>IF(Sudan_News12[[#This Row],[relevancy_classification_english]]="Relevant","مناسب",IF(Sudan_News12[[#This Row],[relevancy_classification_english]]="Relevant","عَرَضِيّ",""))</f>
        <v/>
      </c>
      <c r="AN2297" t="str">
        <f>IF(Sudan_News12[[#This Row],[sentiment_analysis_english]]="Negative","سلبي",IF(Sudan_News12[[#This Row],[sentiment_analysis_english]]="Neutral","حيادي",IF(Sudan_News12[[#This Row],[sentiment_analysis_english]]="Positive","إيجابي","")))</f>
        <v/>
      </c>
      <c r="AO2297" t="e">
        <f>INDEX(TextClassificationList[],MATCH(Sudan_News12[[#This Row],[text_classification_arabic]],TextClassificationList[text_classification_arabic],0),1)</f>
        <v>#N/A</v>
      </c>
      <c r="AQ2297" t="e">
        <f>INDEX(TextClassificationList[],MATCH(Sudan_News12[[#This Row],[text_classification_arabic2]],TextClassificationList[text_classification_arabic],0),1)</f>
        <v>#N/A</v>
      </c>
      <c r="AS2297" t="e">
        <f>INDEX(TextClassificationList[],MATCH(Sudan_News12[[#This Row],[text_classification_arabic3]],TextClassificationList[text_classification_arabic],0),1)</f>
        <v>#N/A</v>
      </c>
      <c r="AU2297" t="e">
        <f>INDEX(TextClassificationList[],MATCH(Sudan_News12[[#This Row],[text_classification_arabic4]],TextClassificationList[text_classification_arabic],0),1)</f>
        <v>#N/A</v>
      </c>
      <c r="AW2297" t="e">
        <f>INDEX(TextClassificationList[],MATCH(Sudan_News12[[#This Row],[text_classification_arabic5]],TextClassificationList[text_classification_arabic],0),1)</f>
        <v>#N/A</v>
      </c>
    </row>
    <row r="2298" spans="1:49" x14ac:dyDescent="0.2">
      <c r="A2298">
        <v>1.3224831123292283E+18</v>
      </c>
      <c r="B2298">
        <v>1.3224831123292283E+18</v>
      </c>
      <c r="C2298" t="s">
        <v>8924</v>
      </c>
      <c r="D2298" s="1">
        <v>44135</v>
      </c>
      <c r="E2298" s="2">
        <v>0.51295138888888892</v>
      </c>
      <c r="F2298">
        <v>200</v>
      </c>
      <c r="G2298">
        <v>1889611729</v>
      </c>
      <c r="H2298" t="s">
        <v>354</v>
      </c>
      <c r="I2298" t="s">
        <v>355</v>
      </c>
      <c r="J2298" t="s">
        <v>265</v>
      </c>
      <c r="K2298" t="s">
        <v>8925</v>
      </c>
      <c r="L2298" t="s">
        <v>273</v>
      </c>
      <c r="M2298" t="s">
        <v>267</v>
      </c>
      <c r="N2298" t="s">
        <v>8926</v>
      </c>
      <c r="O2298" t="s">
        <v>267</v>
      </c>
      <c r="P2298">
        <v>0</v>
      </c>
      <c r="Q2298">
        <v>0</v>
      </c>
      <c r="R2298">
        <v>0</v>
      </c>
      <c r="S2298" t="s">
        <v>267</v>
      </c>
      <c r="T2298" t="s">
        <v>267</v>
      </c>
      <c r="U2298" t="s">
        <v>8927</v>
      </c>
      <c r="V2298" t="b">
        <v>0</v>
      </c>
      <c r="W2298" t="s">
        <v>265</v>
      </c>
      <c r="X2298">
        <v>0</v>
      </c>
      <c r="Y2298" t="s">
        <v>265</v>
      </c>
      <c r="Z2298" t="s">
        <v>265</v>
      </c>
      <c r="AA2298" t="s">
        <v>265</v>
      </c>
      <c r="AB2298" t="s">
        <v>265</v>
      </c>
      <c r="AC2298" t="s">
        <v>265</v>
      </c>
      <c r="AD2298" t="s">
        <v>265</v>
      </c>
      <c r="AE2298" t="s">
        <v>265</v>
      </c>
      <c r="AF2298" t="s">
        <v>267</v>
      </c>
      <c r="AG2298" t="s">
        <v>265</v>
      </c>
      <c r="AH2298" t="s">
        <v>265</v>
      </c>
      <c r="AI2298" t="s">
        <v>265</v>
      </c>
      <c r="AJ2298" t="s">
        <v>265</v>
      </c>
      <c r="AL2298" t="str">
        <f>IF(Sudan_News12[[#This Row],[relevancy_classification_english]]="Relevant","مناسب",IF(Sudan_News12[[#This Row],[relevancy_classification_english]]="Relevant","عَرَضِيّ",""))</f>
        <v/>
      </c>
      <c r="AN2298" t="str">
        <f>IF(Sudan_News12[[#This Row],[sentiment_analysis_english]]="Negative","سلبي",IF(Sudan_News12[[#This Row],[sentiment_analysis_english]]="Neutral","حيادي",IF(Sudan_News12[[#This Row],[sentiment_analysis_english]]="Positive","إيجابي","")))</f>
        <v/>
      </c>
      <c r="AO2298" t="e">
        <f>INDEX(TextClassificationList[],MATCH(Sudan_News12[[#This Row],[text_classification_arabic]],TextClassificationList[text_classification_arabic],0),1)</f>
        <v>#N/A</v>
      </c>
      <c r="AQ2298" t="e">
        <f>INDEX(TextClassificationList[],MATCH(Sudan_News12[[#This Row],[text_classification_arabic2]],TextClassificationList[text_classification_arabic],0),1)</f>
        <v>#N/A</v>
      </c>
      <c r="AS2298" t="e">
        <f>INDEX(TextClassificationList[],MATCH(Sudan_News12[[#This Row],[text_classification_arabic3]],TextClassificationList[text_classification_arabic],0),1)</f>
        <v>#N/A</v>
      </c>
      <c r="AU2298" t="e">
        <f>INDEX(TextClassificationList[],MATCH(Sudan_News12[[#This Row],[text_classification_arabic4]],TextClassificationList[text_classification_arabic],0),1)</f>
        <v>#N/A</v>
      </c>
      <c r="AW2298" t="e">
        <f>INDEX(TextClassificationList[],MATCH(Sudan_News12[[#This Row],[text_classification_arabic5]],TextClassificationList[text_classification_arabic],0),1)</f>
        <v>#N/A</v>
      </c>
    </row>
    <row r="2299" spans="1:49" x14ac:dyDescent="0.2">
      <c r="A2299">
        <v>1.3224829390122557E+18</v>
      </c>
      <c r="B2299">
        <v>1.3224829390122557E+18</v>
      </c>
      <c r="C2299" t="s">
        <v>8928</v>
      </c>
      <c r="D2299" s="1">
        <v>44135</v>
      </c>
      <c r="E2299" s="2">
        <v>0.51246527777777773</v>
      </c>
      <c r="F2299">
        <v>200</v>
      </c>
      <c r="G2299">
        <v>1889611729</v>
      </c>
      <c r="H2299" t="s">
        <v>354</v>
      </c>
      <c r="I2299" t="s">
        <v>355</v>
      </c>
      <c r="J2299" t="s">
        <v>265</v>
      </c>
      <c r="K2299" t="s">
        <v>8929</v>
      </c>
      <c r="L2299" t="s">
        <v>273</v>
      </c>
      <c r="M2299" t="s">
        <v>267</v>
      </c>
      <c r="N2299" t="s">
        <v>8930</v>
      </c>
      <c r="O2299" t="s">
        <v>267</v>
      </c>
      <c r="P2299">
        <v>0</v>
      </c>
      <c r="Q2299">
        <v>0</v>
      </c>
      <c r="R2299">
        <v>1</v>
      </c>
      <c r="S2299" t="s">
        <v>267</v>
      </c>
      <c r="T2299" t="s">
        <v>267</v>
      </c>
      <c r="U2299" t="s">
        <v>8931</v>
      </c>
      <c r="V2299" t="b">
        <v>0</v>
      </c>
      <c r="W2299" t="s">
        <v>265</v>
      </c>
      <c r="X2299">
        <v>0</v>
      </c>
      <c r="Y2299" t="s">
        <v>265</v>
      </c>
      <c r="Z2299" t="s">
        <v>265</v>
      </c>
      <c r="AA2299" t="s">
        <v>265</v>
      </c>
      <c r="AB2299" t="s">
        <v>265</v>
      </c>
      <c r="AC2299" t="s">
        <v>265</v>
      </c>
      <c r="AD2299" t="s">
        <v>265</v>
      </c>
      <c r="AE2299" t="s">
        <v>265</v>
      </c>
      <c r="AF2299" t="s">
        <v>267</v>
      </c>
      <c r="AG2299" t="s">
        <v>265</v>
      </c>
      <c r="AH2299" t="s">
        <v>265</v>
      </c>
      <c r="AI2299" t="s">
        <v>265</v>
      </c>
      <c r="AJ2299" t="s">
        <v>265</v>
      </c>
      <c r="AL2299" t="str">
        <f>IF(Sudan_News12[[#This Row],[relevancy_classification_english]]="Relevant","مناسب",IF(Sudan_News12[[#This Row],[relevancy_classification_english]]="Relevant","عَرَضِيّ",""))</f>
        <v/>
      </c>
      <c r="AN2299" t="str">
        <f>IF(Sudan_News12[[#This Row],[sentiment_analysis_english]]="Negative","سلبي",IF(Sudan_News12[[#This Row],[sentiment_analysis_english]]="Neutral","حيادي",IF(Sudan_News12[[#This Row],[sentiment_analysis_english]]="Positive","إيجابي","")))</f>
        <v/>
      </c>
      <c r="AO2299" t="e">
        <f>INDEX(TextClassificationList[],MATCH(Sudan_News12[[#This Row],[text_classification_arabic]],TextClassificationList[text_classification_arabic],0),1)</f>
        <v>#N/A</v>
      </c>
      <c r="AQ2299" t="e">
        <f>INDEX(TextClassificationList[],MATCH(Sudan_News12[[#This Row],[text_classification_arabic2]],TextClassificationList[text_classification_arabic],0),1)</f>
        <v>#N/A</v>
      </c>
      <c r="AS2299" t="e">
        <f>INDEX(TextClassificationList[],MATCH(Sudan_News12[[#This Row],[text_classification_arabic3]],TextClassificationList[text_classification_arabic],0),1)</f>
        <v>#N/A</v>
      </c>
      <c r="AU2299" t="e">
        <f>INDEX(TextClassificationList[],MATCH(Sudan_News12[[#This Row],[text_classification_arabic4]],TextClassificationList[text_classification_arabic],0),1)</f>
        <v>#N/A</v>
      </c>
      <c r="AW2299" t="e">
        <f>INDEX(TextClassificationList[],MATCH(Sudan_News12[[#This Row],[text_classification_arabic5]],TextClassificationList[text_classification_arabic],0),1)</f>
        <v>#N/A</v>
      </c>
    </row>
    <row r="2300" spans="1:49" x14ac:dyDescent="0.2">
      <c r="A2300">
        <v>1.3224698327014523E+18</v>
      </c>
      <c r="B2300">
        <v>1.3224698327014523E+18</v>
      </c>
      <c r="C2300" t="s">
        <v>8932</v>
      </c>
      <c r="D2300" s="1">
        <v>44135</v>
      </c>
      <c r="E2300" s="2">
        <v>0.47630787037037037</v>
      </c>
      <c r="F2300">
        <v>200</v>
      </c>
      <c r="G2300">
        <v>1889611729</v>
      </c>
      <c r="H2300" t="s">
        <v>354</v>
      </c>
      <c r="I2300" t="s">
        <v>355</v>
      </c>
      <c r="J2300" t="s">
        <v>265</v>
      </c>
      <c r="K2300" t="s">
        <v>8933</v>
      </c>
      <c r="L2300" t="s">
        <v>273</v>
      </c>
      <c r="M2300" t="s">
        <v>267</v>
      </c>
      <c r="N2300" t="s">
        <v>267</v>
      </c>
      <c r="O2300" t="s">
        <v>8934</v>
      </c>
      <c r="P2300">
        <v>0</v>
      </c>
      <c r="Q2300">
        <v>1</v>
      </c>
      <c r="R2300">
        <v>4</v>
      </c>
      <c r="S2300" t="s">
        <v>267</v>
      </c>
      <c r="T2300" t="s">
        <v>267</v>
      </c>
      <c r="U2300" t="s">
        <v>8935</v>
      </c>
      <c r="V2300" t="b">
        <v>0</v>
      </c>
      <c r="W2300" t="s">
        <v>265</v>
      </c>
      <c r="X2300">
        <v>1</v>
      </c>
      <c r="Y2300" t="s">
        <v>8936</v>
      </c>
      <c r="Z2300" t="s">
        <v>265</v>
      </c>
      <c r="AA2300" t="s">
        <v>265</v>
      </c>
      <c r="AB2300" t="s">
        <v>265</v>
      </c>
      <c r="AC2300" t="s">
        <v>265</v>
      </c>
      <c r="AD2300" t="s">
        <v>265</v>
      </c>
      <c r="AE2300" t="s">
        <v>265</v>
      </c>
      <c r="AF2300" t="s">
        <v>267</v>
      </c>
      <c r="AG2300" t="s">
        <v>265</v>
      </c>
      <c r="AH2300" t="s">
        <v>265</v>
      </c>
      <c r="AI2300" t="s">
        <v>265</v>
      </c>
      <c r="AJ2300" t="s">
        <v>265</v>
      </c>
      <c r="AL2300" t="str">
        <f>IF(Sudan_News12[[#This Row],[relevancy_classification_english]]="Relevant","مناسب",IF(Sudan_News12[[#This Row],[relevancy_classification_english]]="Relevant","عَرَضِيّ",""))</f>
        <v/>
      </c>
      <c r="AN2300" t="str">
        <f>IF(Sudan_News12[[#This Row],[sentiment_analysis_english]]="Negative","سلبي",IF(Sudan_News12[[#This Row],[sentiment_analysis_english]]="Neutral","حيادي",IF(Sudan_News12[[#This Row],[sentiment_analysis_english]]="Positive","إيجابي","")))</f>
        <v/>
      </c>
      <c r="AO2300" t="e">
        <f>INDEX(TextClassificationList[],MATCH(Sudan_News12[[#This Row],[text_classification_arabic]],TextClassificationList[text_classification_arabic],0),1)</f>
        <v>#N/A</v>
      </c>
      <c r="AQ2300" t="e">
        <f>INDEX(TextClassificationList[],MATCH(Sudan_News12[[#This Row],[text_classification_arabic2]],TextClassificationList[text_classification_arabic],0),1)</f>
        <v>#N/A</v>
      </c>
      <c r="AS2300" t="e">
        <f>INDEX(TextClassificationList[],MATCH(Sudan_News12[[#This Row],[text_classification_arabic3]],TextClassificationList[text_classification_arabic],0),1)</f>
        <v>#N/A</v>
      </c>
      <c r="AU2300" t="e">
        <f>INDEX(TextClassificationList[],MATCH(Sudan_News12[[#This Row],[text_classification_arabic4]],TextClassificationList[text_classification_arabic],0),1)</f>
        <v>#N/A</v>
      </c>
      <c r="AW2300" t="e">
        <f>INDEX(TextClassificationList[],MATCH(Sudan_News12[[#This Row],[text_classification_arabic5]],TextClassificationList[text_classification_arabic],0),1)</f>
        <v>#N/A</v>
      </c>
    </row>
    <row r="2301" spans="1:49" x14ac:dyDescent="0.2">
      <c r="A2301">
        <v>1.3224371651340411E+18</v>
      </c>
      <c r="B2301">
        <v>1.3224371651340411E+18</v>
      </c>
      <c r="C2301" t="s">
        <v>8937</v>
      </c>
      <c r="D2301" s="1">
        <v>44135</v>
      </c>
      <c r="E2301" s="2">
        <v>0.38615740740740739</v>
      </c>
      <c r="F2301">
        <v>200</v>
      </c>
      <c r="G2301">
        <v>1889611729</v>
      </c>
      <c r="H2301" t="s">
        <v>354</v>
      </c>
      <c r="I2301" t="s">
        <v>355</v>
      </c>
      <c r="J2301" t="s">
        <v>265</v>
      </c>
      <c r="K2301" t="s">
        <v>8938</v>
      </c>
      <c r="L2301" t="s">
        <v>273</v>
      </c>
      <c r="M2301" t="s">
        <v>267</v>
      </c>
      <c r="N2301" t="s">
        <v>8939</v>
      </c>
      <c r="O2301" t="s">
        <v>267</v>
      </c>
      <c r="P2301">
        <v>0</v>
      </c>
      <c r="Q2301">
        <v>0</v>
      </c>
      <c r="R2301">
        <v>0</v>
      </c>
      <c r="S2301" t="s">
        <v>267</v>
      </c>
      <c r="T2301" t="s">
        <v>267</v>
      </c>
      <c r="U2301" t="s">
        <v>8940</v>
      </c>
      <c r="V2301" t="b">
        <v>0</v>
      </c>
      <c r="W2301" t="s">
        <v>265</v>
      </c>
      <c r="X2301">
        <v>0</v>
      </c>
      <c r="Y2301" t="s">
        <v>265</v>
      </c>
      <c r="Z2301" t="s">
        <v>265</v>
      </c>
      <c r="AA2301" t="s">
        <v>265</v>
      </c>
      <c r="AB2301" t="s">
        <v>265</v>
      </c>
      <c r="AC2301" t="s">
        <v>265</v>
      </c>
      <c r="AD2301" t="s">
        <v>265</v>
      </c>
      <c r="AE2301" t="s">
        <v>265</v>
      </c>
      <c r="AF2301" t="s">
        <v>267</v>
      </c>
      <c r="AG2301" t="s">
        <v>265</v>
      </c>
      <c r="AH2301" t="s">
        <v>265</v>
      </c>
      <c r="AI2301" t="s">
        <v>265</v>
      </c>
      <c r="AJ2301" t="s">
        <v>265</v>
      </c>
      <c r="AL2301" t="str">
        <f>IF(Sudan_News12[[#This Row],[relevancy_classification_english]]="Relevant","مناسب",IF(Sudan_News12[[#This Row],[relevancy_classification_english]]="Relevant","عَرَضِيّ",""))</f>
        <v/>
      </c>
      <c r="AN2301" t="str">
        <f>IF(Sudan_News12[[#This Row],[sentiment_analysis_english]]="Negative","سلبي",IF(Sudan_News12[[#This Row],[sentiment_analysis_english]]="Neutral","حيادي",IF(Sudan_News12[[#This Row],[sentiment_analysis_english]]="Positive","إيجابي","")))</f>
        <v/>
      </c>
      <c r="AO2301" t="e">
        <f>INDEX(TextClassificationList[],MATCH(Sudan_News12[[#This Row],[text_classification_arabic]],TextClassificationList[text_classification_arabic],0),1)</f>
        <v>#N/A</v>
      </c>
      <c r="AQ2301" t="e">
        <f>INDEX(TextClassificationList[],MATCH(Sudan_News12[[#This Row],[text_classification_arabic2]],TextClassificationList[text_classification_arabic],0),1)</f>
        <v>#N/A</v>
      </c>
      <c r="AS2301" t="e">
        <f>INDEX(TextClassificationList[],MATCH(Sudan_News12[[#This Row],[text_classification_arabic3]],TextClassificationList[text_classification_arabic],0),1)</f>
        <v>#N/A</v>
      </c>
      <c r="AU2301" t="e">
        <f>INDEX(TextClassificationList[],MATCH(Sudan_News12[[#This Row],[text_classification_arabic4]],TextClassificationList[text_classification_arabic],0),1)</f>
        <v>#N/A</v>
      </c>
      <c r="AW2301" t="e">
        <f>INDEX(TextClassificationList[],MATCH(Sudan_News12[[#This Row],[text_classification_arabic5]],TextClassificationList[text_classification_arabic],0),1)</f>
        <v>#N/A</v>
      </c>
    </row>
    <row r="2302" spans="1:49" x14ac:dyDescent="0.2">
      <c r="A2302">
        <v>1.3224351436892119E+18</v>
      </c>
      <c r="B2302">
        <v>1.3224351436892119E+18</v>
      </c>
      <c r="C2302" t="s">
        <v>8941</v>
      </c>
      <c r="D2302" s="1">
        <v>44135</v>
      </c>
      <c r="E2302" s="2">
        <v>0.38057870370370372</v>
      </c>
      <c r="F2302">
        <v>200</v>
      </c>
      <c r="G2302">
        <v>1889611729</v>
      </c>
      <c r="H2302" t="s">
        <v>354</v>
      </c>
      <c r="I2302" t="s">
        <v>355</v>
      </c>
      <c r="J2302" t="s">
        <v>265</v>
      </c>
      <c r="K2302" t="s">
        <v>8942</v>
      </c>
      <c r="L2302" t="s">
        <v>266</v>
      </c>
      <c r="M2302" t="s">
        <v>267</v>
      </c>
      <c r="N2302" t="s">
        <v>267</v>
      </c>
      <c r="O2302" t="s">
        <v>267</v>
      </c>
      <c r="P2302">
        <v>0</v>
      </c>
      <c r="Q2302">
        <v>0</v>
      </c>
      <c r="R2302">
        <v>1</v>
      </c>
      <c r="S2302" t="s">
        <v>267</v>
      </c>
      <c r="T2302" t="s">
        <v>267</v>
      </c>
      <c r="U2302" t="s">
        <v>8943</v>
      </c>
      <c r="V2302" t="b">
        <v>0</v>
      </c>
      <c r="W2302" t="s">
        <v>265</v>
      </c>
      <c r="X2302">
        <v>0</v>
      </c>
      <c r="Y2302" t="s">
        <v>265</v>
      </c>
      <c r="Z2302" t="s">
        <v>265</v>
      </c>
      <c r="AA2302" t="s">
        <v>265</v>
      </c>
      <c r="AB2302" t="s">
        <v>265</v>
      </c>
      <c r="AC2302" t="s">
        <v>265</v>
      </c>
      <c r="AD2302" t="s">
        <v>265</v>
      </c>
      <c r="AE2302" t="s">
        <v>265</v>
      </c>
      <c r="AF2302" t="s">
        <v>267</v>
      </c>
      <c r="AG2302" t="s">
        <v>265</v>
      </c>
      <c r="AH2302" t="s">
        <v>265</v>
      </c>
      <c r="AI2302" t="s">
        <v>265</v>
      </c>
      <c r="AJ2302" t="s">
        <v>265</v>
      </c>
      <c r="AL2302" t="str">
        <f>IF(Sudan_News12[[#This Row],[relevancy_classification_english]]="Relevant","مناسب",IF(Sudan_News12[[#This Row],[relevancy_classification_english]]="Relevant","عَرَضِيّ",""))</f>
        <v/>
      </c>
      <c r="AN2302" t="str">
        <f>IF(Sudan_News12[[#This Row],[sentiment_analysis_english]]="Negative","سلبي",IF(Sudan_News12[[#This Row],[sentiment_analysis_english]]="Neutral","حيادي",IF(Sudan_News12[[#This Row],[sentiment_analysis_english]]="Positive","إيجابي","")))</f>
        <v/>
      </c>
      <c r="AO2302" t="e">
        <f>INDEX(TextClassificationList[],MATCH(Sudan_News12[[#This Row],[text_classification_arabic]],TextClassificationList[text_classification_arabic],0),1)</f>
        <v>#N/A</v>
      </c>
      <c r="AQ2302" t="e">
        <f>INDEX(TextClassificationList[],MATCH(Sudan_News12[[#This Row],[text_classification_arabic2]],TextClassificationList[text_classification_arabic],0),1)</f>
        <v>#N/A</v>
      </c>
      <c r="AS2302" t="e">
        <f>INDEX(TextClassificationList[],MATCH(Sudan_News12[[#This Row],[text_classification_arabic3]],TextClassificationList[text_classification_arabic],0),1)</f>
        <v>#N/A</v>
      </c>
      <c r="AU2302" t="e">
        <f>INDEX(TextClassificationList[],MATCH(Sudan_News12[[#This Row],[text_classification_arabic4]],TextClassificationList[text_classification_arabic],0),1)</f>
        <v>#N/A</v>
      </c>
      <c r="AW2302" t="e">
        <f>INDEX(TextClassificationList[],MATCH(Sudan_News12[[#This Row],[text_classification_arabic5]],TextClassificationList[text_classification_arabic],0),1)</f>
        <v>#N/A</v>
      </c>
    </row>
    <row r="2303" spans="1:49" x14ac:dyDescent="0.2">
      <c r="A2303">
        <v>1.3224349767223583E+18</v>
      </c>
      <c r="B2303">
        <v>1.3224347967112724E+18</v>
      </c>
      <c r="C2303" t="s">
        <v>8944</v>
      </c>
      <c r="D2303" s="1">
        <v>44135</v>
      </c>
      <c r="E2303" s="2">
        <v>0.38011574074074073</v>
      </c>
      <c r="F2303">
        <v>200</v>
      </c>
      <c r="G2303">
        <v>1889611729</v>
      </c>
      <c r="H2303" t="s">
        <v>354</v>
      </c>
      <c r="I2303" t="s">
        <v>355</v>
      </c>
      <c r="J2303" t="s">
        <v>265</v>
      </c>
      <c r="K2303" t="s">
        <v>8945</v>
      </c>
      <c r="L2303" t="s">
        <v>266</v>
      </c>
      <c r="M2303" t="s">
        <v>267</v>
      </c>
      <c r="N2303" t="s">
        <v>267</v>
      </c>
      <c r="O2303" t="s">
        <v>267</v>
      </c>
      <c r="P2303">
        <v>0</v>
      </c>
      <c r="Q2303">
        <v>0</v>
      </c>
      <c r="R2303">
        <v>0</v>
      </c>
      <c r="S2303" t="s">
        <v>267</v>
      </c>
      <c r="T2303" t="s">
        <v>267</v>
      </c>
      <c r="U2303" t="s">
        <v>8946</v>
      </c>
      <c r="V2303" t="b">
        <v>0</v>
      </c>
      <c r="W2303" t="s">
        <v>265</v>
      </c>
      <c r="X2303">
        <v>0</v>
      </c>
      <c r="Y2303" t="s">
        <v>265</v>
      </c>
      <c r="Z2303" t="s">
        <v>265</v>
      </c>
      <c r="AA2303" t="s">
        <v>265</v>
      </c>
      <c r="AB2303" t="s">
        <v>265</v>
      </c>
      <c r="AC2303" t="s">
        <v>265</v>
      </c>
      <c r="AD2303" t="s">
        <v>265</v>
      </c>
      <c r="AE2303" t="s">
        <v>265</v>
      </c>
      <c r="AF2303" t="s">
        <v>267</v>
      </c>
      <c r="AG2303" t="s">
        <v>265</v>
      </c>
      <c r="AH2303" t="s">
        <v>265</v>
      </c>
      <c r="AI2303" t="s">
        <v>265</v>
      </c>
      <c r="AJ2303" t="s">
        <v>265</v>
      </c>
      <c r="AL2303" t="str">
        <f>IF(Sudan_News12[[#This Row],[relevancy_classification_english]]="Relevant","مناسب",IF(Sudan_News12[[#This Row],[relevancy_classification_english]]="Relevant","عَرَضِيّ",""))</f>
        <v/>
      </c>
      <c r="AN2303" t="str">
        <f>IF(Sudan_News12[[#This Row],[sentiment_analysis_english]]="Negative","سلبي",IF(Sudan_News12[[#This Row],[sentiment_analysis_english]]="Neutral","حيادي",IF(Sudan_News12[[#This Row],[sentiment_analysis_english]]="Positive","إيجابي","")))</f>
        <v/>
      </c>
      <c r="AO2303" t="e">
        <f>INDEX(TextClassificationList[],MATCH(Sudan_News12[[#This Row],[text_classification_arabic]],TextClassificationList[text_classification_arabic],0),1)</f>
        <v>#N/A</v>
      </c>
      <c r="AQ2303" t="e">
        <f>INDEX(TextClassificationList[],MATCH(Sudan_News12[[#This Row],[text_classification_arabic2]],TextClassificationList[text_classification_arabic],0),1)</f>
        <v>#N/A</v>
      </c>
      <c r="AS2303" t="e">
        <f>INDEX(TextClassificationList[],MATCH(Sudan_News12[[#This Row],[text_classification_arabic3]],TextClassificationList[text_classification_arabic],0),1)</f>
        <v>#N/A</v>
      </c>
      <c r="AU2303" t="e">
        <f>INDEX(TextClassificationList[],MATCH(Sudan_News12[[#This Row],[text_classification_arabic4]],TextClassificationList[text_classification_arabic],0),1)</f>
        <v>#N/A</v>
      </c>
      <c r="AW2303" t="e">
        <f>INDEX(TextClassificationList[],MATCH(Sudan_News12[[#This Row],[text_classification_arabic5]],TextClassificationList[text_classification_arabic],0),1)</f>
        <v>#N/A</v>
      </c>
    </row>
    <row r="2304" spans="1:49" x14ac:dyDescent="0.2">
      <c r="A2304">
        <v>1.3224347967112724E+18</v>
      </c>
      <c r="B2304">
        <v>1.3224347967112724E+18</v>
      </c>
      <c r="C2304" t="s">
        <v>8947</v>
      </c>
      <c r="D2304" s="1">
        <v>44135</v>
      </c>
      <c r="E2304" s="2">
        <v>0.37961805555555556</v>
      </c>
      <c r="F2304">
        <v>200</v>
      </c>
      <c r="G2304">
        <v>1889611729</v>
      </c>
      <c r="H2304" t="s">
        <v>354</v>
      </c>
      <c r="I2304" t="s">
        <v>355</v>
      </c>
      <c r="J2304" t="s">
        <v>265</v>
      </c>
      <c r="K2304" t="s">
        <v>8948</v>
      </c>
      <c r="L2304" t="s">
        <v>266</v>
      </c>
      <c r="M2304" t="s">
        <v>267</v>
      </c>
      <c r="N2304" t="s">
        <v>267</v>
      </c>
      <c r="O2304" t="s">
        <v>267</v>
      </c>
      <c r="P2304">
        <v>1</v>
      </c>
      <c r="Q2304">
        <v>0</v>
      </c>
      <c r="R2304">
        <v>0</v>
      </c>
      <c r="S2304" t="s">
        <v>267</v>
      </c>
      <c r="T2304" t="s">
        <v>267</v>
      </c>
      <c r="U2304" t="s">
        <v>8949</v>
      </c>
      <c r="V2304" t="b">
        <v>0</v>
      </c>
      <c r="W2304" t="s">
        <v>265</v>
      </c>
      <c r="X2304">
        <v>0</v>
      </c>
      <c r="Y2304" t="s">
        <v>265</v>
      </c>
      <c r="Z2304" t="s">
        <v>265</v>
      </c>
      <c r="AA2304" t="s">
        <v>265</v>
      </c>
      <c r="AB2304" t="s">
        <v>265</v>
      </c>
      <c r="AC2304" t="s">
        <v>265</v>
      </c>
      <c r="AD2304" t="s">
        <v>265</v>
      </c>
      <c r="AE2304" t="s">
        <v>265</v>
      </c>
      <c r="AF2304" t="s">
        <v>267</v>
      </c>
      <c r="AG2304" t="s">
        <v>265</v>
      </c>
      <c r="AH2304" t="s">
        <v>265</v>
      </c>
      <c r="AI2304" t="s">
        <v>265</v>
      </c>
      <c r="AJ2304" t="s">
        <v>265</v>
      </c>
      <c r="AL2304" t="str">
        <f>IF(Sudan_News12[[#This Row],[relevancy_classification_english]]="Relevant","مناسب",IF(Sudan_News12[[#This Row],[relevancy_classification_english]]="Relevant","عَرَضِيّ",""))</f>
        <v/>
      </c>
      <c r="AN2304" t="str">
        <f>IF(Sudan_News12[[#This Row],[sentiment_analysis_english]]="Negative","سلبي",IF(Sudan_News12[[#This Row],[sentiment_analysis_english]]="Neutral","حيادي",IF(Sudan_News12[[#This Row],[sentiment_analysis_english]]="Positive","إيجابي","")))</f>
        <v/>
      </c>
      <c r="AO2304" t="e">
        <f>INDEX(TextClassificationList[],MATCH(Sudan_News12[[#This Row],[text_classification_arabic]],TextClassificationList[text_classification_arabic],0),1)</f>
        <v>#N/A</v>
      </c>
      <c r="AQ2304" t="e">
        <f>INDEX(TextClassificationList[],MATCH(Sudan_News12[[#This Row],[text_classification_arabic2]],TextClassificationList[text_classification_arabic],0),1)</f>
        <v>#N/A</v>
      </c>
      <c r="AS2304" t="e">
        <f>INDEX(TextClassificationList[],MATCH(Sudan_News12[[#This Row],[text_classification_arabic3]],TextClassificationList[text_classification_arabic],0),1)</f>
        <v>#N/A</v>
      </c>
      <c r="AU2304" t="e">
        <f>INDEX(TextClassificationList[],MATCH(Sudan_News12[[#This Row],[text_classification_arabic4]],TextClassificationList[text_classification_arabic],0),1)</f>
        <v>#N/A</v>
      </c>
      <c r="AW2304" t="e">
        <f>INDEX(TextClassificationList[],MATCH(Sudan_News12[[#This Row],[text_classification_arabic5]],TextClassificationList[text_classification_arabic],0),1)</f>
        <v>#N/A</v>
      </c>
    </row>
    <row r="2305" spans="1:49" x14ac:dyDescent="0.2">
      <c r="A2305">
        <v>1.3224346888127242E+18</v>
      </c>
      <c r="B2305">
        <v>1.3224346888127242E+18</v>
      </c>
      <c r="C2305" t="s">
        <v>8950</v>
      </c>
      <c r="D2305" s="1">
        <v>44135</v>
      </c>
      <c r="E2305" s="2">
        <v>0.3793287037037037</v>
      </c>
      <c r="F2305">
        <v>200</v>
      </c>
      <c r="G2305">
        <v>1889611729</v>
      </c>
      <c r="H2305" t="s">
        <v>354</v>
      </c>
      <c r="I2305" t="s">
        <v>355</v>
      </c>
      <c r="J2305" t="s">
        <v>265</v>
      </c>
      <c r="K2305" t="s">
        <v>8951</v>
      </c>
      <c r="L2305" t="s">
        <v>266</v>
      </c>
      <c r="M2305" t="s">
        <v>267</v>
      </c>
      <c r="N2305" t="s">
        <v>267</v>
      </c>
      <c r="O2305" t="s">
        <v>8952</v>
      </c>
      <c r="P2305">
        <v>0</v>
      </c>
      <c r="Q2305">
        <v>0</v>
      </c>
      <c r="R2305">
        <v>2</v>
      </c>
      <c r="S2305" t="s">
        <v>4706</v>
      </c>
      <c r="T2305" t="s">
        <v>267</v>
      </c>
      <c r="U2305" t="s">
        <v>8953</v>
      </c>
      <c r="V2305" t="b">
        <v>0</v>
      </c>
      <c r="W2305" t="s">
        <v>265</v>
      </c>
      <c r="X2305">
        <v>1</v>
      </c>
      <c r="Y2305" t="s">
        <v>8954</v>
      </c>
      <c r="Z2305" t="s">
        <v>265</v>
      </c>
      <c r="AA2305" t="s">
        <v>265</v>
      </c>
      <c r="AB2305" t="s">
        <v>265</v>
      </c>
      <c r="AC2305" t="s">
        <v>265</v>
      </c>
      <c r="AD2305" t="s">
        <v>265</v>
      </c>
      <c r="AE2305" t="s">
        <v>265</v>
      </c>
      <c r="AF2305" t="s">
        <v>267</v>
      </c>
      <c r="AG2305" t="s">
        <v>265</v>
      </c>
      <c r="AH2305" t="s">
        <v>265</v>
      </c>
      <c r="AI2305" t="s">
        <v>265</v>
      </c>
      <c r="AJ2305" t="s">
        <v>265</v>
      </c>
      <c r="AL2305" t="str">
        <f>IF(Sudan_News12[[#This Row],[relevancy_classification_english]]="Relevant","مناسب",IF(Sudan_News12[[#This Row],[relevancy_classification_english]]="Relevant","عَرَضِيّ",""))</f>
        <v/>
      </c>
      <c r="AN2305" t="str">
        <f>IF(Sudan_News12[[#This Row],[sentiment_analysis_english]]="Negative","سلبي",IF(Sudan_News12[[#This Row],[sentiment_analysis_english]]="Neutral","حيادي",IF(Sudan_News12[[#This Row],[sentiment_analysis_english]]="Positive","إيجابي","")))</f>
        <v/>
      </c>
      <c r="AO2305" t="e">
        <f>INDEX(TextClassificationList[],MATCH(Sudan_News12[[#This Row],[text_classification_arabic]],TextClassificationList[text_classification_arabic],0),1)</f>
        <v>#N/A</v>
      </c>
      <c r="AQ2305" t="e">
        <f>INDEX(TextClassificationList[],MATCH(Sudan_News12[[#This Row],[text_classification_arabic2]],TextClassificationList[text_classification_arabic],0),1)</f>
        <v>#N/A</v>
      </c>
      <c r="AS2305" t="e">
        <f>INDEX(TextClassificationList[],MATCH(Sudan_News12[[#This Row],[text_classification_arabic3]],TextClassificationList[text_classification_arabic],0),1)</f>
        <v>#N/A</v>
      </c>
      <c r="AU2305" t="e">
        <f>INDEX(TextClassificationList[],MATCH(Sudan_News12[[#This Row],[text_classification_arabic4]],TextClassificationList[text_classification_arabic],0),1)</f>
        <v>#N/A</v>
      </c>
      <c r="AW2305" t="e">
        <f>INDEX(TextClassificationList[],MATCH(Sudan_News12[[#This Row],[text_classification_arabic5]],TextClassificationList[text_classification_arabic],0),1)</f>
        <v>#N/A</v>
      </c>
    </row>
    <row r="2306" spans="1:49" x14ac:dyDescent="0.2">
      <c r="A2306">
        <v>1.322434526694572E+18</v>
      </c>
      <c r="B2306">
        <v>1.322434526694572E+18</v>
      </c>
      <c r="C2306" t="s">
        <v>8955</v>
      </c>
      <c r="D2306" s="1">
        <v>44135</v>
      </c>
      <c r="E2306" s="2">
        <v>0.37887731481481479</v>
      </c>
      <c r="F2306">
        <v>200</v>
      </c>
      <c r="G2306">
        <v>1889611729</v>
      </c>
      <c r="H2306" t="s">
        <v>354</v>
      </c>
      <c r="I2306" t="s">
        <v>355</v>
      </c>
      <c r="J2306" t="s">
        <v>265</v>
      </c>
      <c r="K2306" t="s">
        <v>8956</v>
      </c>
      <c r="L2306" t="s">
        <v>266</v>
      </c>
      <c r="M2306" t="s">
        <v>267</v>
      </c>
      <c r="N2306" t="s">
        <v>267</v>
      </c>
      <c r="O2306" t="s">
        <v>267</v>
      </c>
      <c r="P2306">
        <v>0</v>
      </c>
      <c r="Q2306">
        <v>0</v>
      </c>
      <c r="R2306">
        <v>0</v>
      </c>
      <c r="S2306" t="s">
        <v>8957</v>
      </c>
      <c r="T2306" t="s">
        <v>267</v>
      </c>
      <c r="U2306" t="s">
        <v>8958</v>
      </c>
      <c r="V2306" t="b">
        <v>0</v>
      </c>
      <c r="W2306" t="s">
        <v>265</v>
      </c>
      <c r="X2306">
        <v>0</v>
      </c>
      <c r="Y2306" t="s">
        <v>265</v>
      </c>
      <c r="Z2306" t="s">
        <v>265</v>
      </c>
      <c r="AA2306" t="s">
        <v>265</v>
      </c>
      <c r="AB2306" t="s">
        <v>265</v>
      </c>
      <c r="AC2306" t="s">
        <v>265</v>
      </c>
      <c r="AD2306" t="s">
        <v>265</v>
      </c>
      <c r="AE2306" t="s">
        <v>265</v>
      </c>
      <c r="AF2306" t="s">
        <v>267</v>
      </c>
      <c r="AG2306" t="s">
        <v>265</v>
      </c>
      <c r="AH2306" t="s">
        <v>265</v>
      </c>
      <c r="AI2306" t="s">
        <v>265</v>
      </c>
      <c r="AJ2306" t="s">
        <v>265</v>
      </c>
      <c r="AL2306" t="str">
        <f>IF(Sudan_News12[[#This Row],[relevancy_classification_english]]="Relevant","مناسب",IF(Sudan_News12[[#This Row],[relevancy_classification_english]]="Relevant","عَرَضِيّ",""))</f>
        <v/>
      </c>
      <c r="AN2306" t="str">
        <f>IF(Sudan_News12[[#This Row],[sentiment_analysis_english]]="Negative","سلبي",IF(Sudan_News12[[#This Row],[sentiment_analysis_english]]="Neutral","حيادي",IF(Sudan_News12[[#This Row],[sentiment_analysis_english]]="Positive","إيجابي","")))</f>
        <v/>
      </c>
      <c r="AO2306" t="e">
        <f>INDEX(TextClassificationList[],MATCH(Sudan_News12[[#This Row],[text_classification_arabic]],TextClassificationList[text_classification_arabic],0),1)</f>
        <v>#N/A</v>
      </c>
      <c r="AQ2306" t="e">
        <f>INDEX(TextClassificationList[],MATCH(Sudan_News12[[#This Row],[text_classification_arabic2]],TextClassificationList[text_classification_arabic],0),1)</f>
        <v>#N/A</v>
      </c>
      <c r="AS2306" t="e">
        <f>INDEX(TextClassificationList[],MATCH(Sudan_News12[[#This Row],[text_classification_arabic3]],TextClassificationList[text_classification_arabic],0),1)</f>
        <v>#N/A</v>
      </c>
      <c r="AU2306" t="e">
        <f>INDEX(TextClassificationList[],MATCH(Sudan_News12[[#This Row],[text_classification_arabic4]],TextClassificationList[text_classification_arabic],0),1)</f>
        <v>#N/A</v>
      </c>
      <c r="AW2306" t="e">
        <f>INDEX(TextClassificationList[],MATCH(Sudan_News12[[#This Row],[text_classification_arabic5]],TextClassificationList[text_classification_arabic],0),1)</f>
        <v>#N/A</v>
      </c>
    </row>
    <row r="2307" spans="1:49" x14ac:dyDescent="0.2">
      <c r="A2307">
        <v>1.3224334793810002E+18</v>
      </c>
      <c r="B2307">
        <v>1.3224334793810002E+18</v>
      </c>
      <c r="C2307" t="s">
        <v>8959</v>
      </c>
      <c r="D2307" s="1">
        <v>44135</v>
      </c>
      <c r="E2307" s="2">
        <v>0.3759837962962963</v>
      </c>
      <c r="F2307">
        <v>200</v>
      </c>
      <c r="G2307">
        <v>1889611729</v>
      </c>
      <c r="H2307" t="s">
        <v>354</v>
      </c>
      <c r="I2307" t="s">
        <v>355</v>
      </c>
      <c r="J2307" t="s">
        <v>265</v>
      </c>
      <c r="K2307" t="s">
        <v>8960</v>
      </c>
      <c r="L2307" t="s">
        <v>266</v>
      </c>
      <c r="M2307" t="s">
        <v>267</v>
      </c>
      <c r="N2307" t="s">
        <v>267</v>
      </c>
      <c r="O2307" t="s">
        <v>267</v>
      </c>
      <c r="P2307">
        <v>0</v>
      </c>
      <c r="Q2307">
        <v>0</v>
      </c>
      <c r="R2307">
        <v>1</v>
      </c>
      <c r="S2307" t="s">
        <v>267</v>
      </c>
      <c r="T2307" t="s">
        <v>267</v>
      </c>
      <c r="U2307" t="s">
        <v>8961</v>
      </c>
      <c r="V2307" t="b">
        <v>0</v>
      </c>
      <c r="W2307" t="s">
        <v>265</v>
      </c>
      <c r="X2307">
        <v>0</v>
      </c>
      <c r="Y2307" t="s">
        <v>265</v>
      </c>
      <c r="Z2307" t="s">
        <v>265</v>
      </c>
      <c r="AA2307" t="s">
        <v>265</v>
      </c>
      <c r="AB2307" t="s">
        <v>265</v>
      </c>
      <c r="AC2307" t="s">
        <v>265</v>
      </c>
      <c r="AD2307" t="s">
        <v>265</v>
      </c>
      <c r="AE2307" t="s">
        <v>265</v>
      </c>
      <c r="AF2307" t="s">
        <v>267</v>
      </c>
      <c r="AG2307" t="s">
        <v>265</v>
      </c>
      <c r="AH2307" t="s">
        <v>265</v>
      </c>
      <c r="AI2307" t="s">
        <v>265</v>
      </c>
      <c r="AJ2307" t="s">
        <v>265</v>
      </c>
      <c r="AL2307" t="str">
        <f>IF(Sudan_News12[[#This Row],[relevancy_classification_english]]="Relevant","مناسب",IF(Sudan_News12[[#This Row],[relevancy_classification_english]]="Relevant","عَرَضِيّ",""))</f>
        <v/>
      </c>
      <c r="AN2307" t="str">
        <f>IF(Sudan_News12[[#This Row],[sentiment_analysis_english]]="Negative","سلبي",IF(Sudan_News12[[#This Row],[sentiment_analysis_english]]="Neutral","حيادي",IF(Sudan_News12[[#This Row],[sentiment_analysis_english]]="Positive","إيجابي","")))</f>
        <v/>
      </c>
      <c r="AO2307" t="e">
        <f>INDEX(TextClassificationList[],MATCH(Sudan_News12[[#This Row],[text_classification_arabic]],TextClassificationList[text_classification_arabic],0),1)</f>
        <v>#N/A</v>
      </c>
      <c r="AQ2307" t="e">
        <f>INDEX(TextClassificationList[],MATCH(Sudan_News12[[#This Row],[text_classification_arabic2]],TextClassificationList[text_classification_arabic],0),1)</f>
        <v>#N/A</v>
      </c>
      <c r="AS2307" t="e">
        <f>INDEX(TextClassificationList[],MATCH(Sudan_News12[[#This Row],[text_classification_arabic3]],TextClassificationList[text_classification_arabic],0),1)</f>
        <v>#N/A</v>
      </c>
      <c r="AU2307" t="e">
        <f>INDEX(TextClassificationList[],MATCH(Sudan_News12[[#This Row],[text_classification_arabic4]],TextClassificationList[text_classification_arabic],0),1)</f>
        <v>#N/A</v>
      </c>
      <c r="AW2307" t="e">
        <f>INDEX(TextClassificationList[],MATCH(Sudan_News12[[#This Row],[text_classification_arabic5]],TextClassificationList[text_classification_arabic],0),1)</f>
        <v>#N/A</v>
      </c>
    </row>
    <row r="2308" spans="1:49" x14ac:dyDescent="0.2">
      <c r="A2308">
        <v>1.3224229051002429E+18</v>
      </c>
      <c r="B2308">
        <v>1.3224229051002429E+18</v>
      </c>
      <c r="C2308" t="s">
        <v>8962</v>
      </c>
      <c r="D2308" s="1">
        <v>44135</v>
      </c>
      <c r="E2308" s="2">
        <v>0.34680555555555553</v>
      </c>
      <c r="F2308">
        <v>200</v>
      </c>
      <c r="G2308">
        <v>1889611729</v>
      </c>
      <c r="H2308" t="s">
        <v>354</v>
      </c>
      <c r="I2308" t="s">
        <v>355</v>
      </c>
      <c r="J2308" t="s">
        <v>265</v>
      </c>
      <c r="K2308" t="s">
        <v>8963</v>
      </c>
      <c r="L2308" t="s">
        <v>266</v>
      </c>
      <c r="M2308" t="s">
        <v>267</v>
      </c>
      <c r="N2308" t="s">
        <v>267</v>
      </c>
      <c r="O2308" t="s">
        <v>267</v>
      </c>
      <c r="P2308">
        <v>0</v>
      </c>
      <c r="Q2308">
        <v>0</v>
      </c>
      <c r="R2308">
        <v>3</v>
      </c>
      <c r="S2308" t="s">
        <v>267</v>
      </c>
      <c r="T2308" t="s">
        <v>267</v>
      </c>
      <c r="U2308" t="s">
        <v>8964</v>
      </c>
      <c r="V2308" t="b">
        <v>0</v>
      </c>
      <c r="W2308" t="s">
        <v>265</v>
      </c>
      <c r="X2308">
        <v>0</v>
      </c>
      <c r="Y2308" t="s">
        <v>265</v>
      </c>
      <c r="Z2308" t="s">
        <v>265</v>
      </c>
      <c r="AA2308" t="s">
        <v>265</v>
      </c>
      <c r="AB2308" t="s">
        <v>265</v>
      </c>
      <c r="AC2308" t="s">
        <v>265</v>
      </c>
      <c r="AD2308" t="s">
        <v>265</v>
      </c>
      <c r="AE2308" t="s">
        <v>265</v>
      </c>
      <c r="AF2308" t="s">
        <v>267</v>
      </c>
      <c r="AG2308" t="s">
        <v>265</v>
      </c>
      <c r="AH2308" t="s">
        <v>265</v>
      </c>
      <c r="AI2308" t="s">
        <v>265</v>
      </c>
      <c r="AJ2308" t="s">
        <v>265</v>
      </c>
      <c r="AL2308" t="str">
        <f>IF(Sudan_News12[[#This Row],[relevancy_classification_english]]="Relevant","مناسب",IF(Sudan_News12[[#This Row],[relevancy_classification_english]]="Relevant","عَرَضِيّ",""))</f>
        <v/>
      </c>
      <c r="AN2308" t="str">
        <f>IF(Sudan_News12[[#This Row],[sentiment_analysis_english]]="Negative","سلبي",IF(Sudan_News12[[#This Row],[sentiment_analysis_english]]="Neutral","حيادي",IF(Sudan_News12[[#This Row],[sentiment_analysis_english]]="Positive","إيجابي","")))</f>
        <v/>
      </c>
      <c r="AO2308" t="e">
        <f>INDEX(TextClassificationList[],MATCH(Sudan_News12[[#This Row],[text_classification_arabic]],TextClassificationList[text_classification_arabic],0),1)</f>
        <v>#N/A</v>
      </c>
      <c r="AQ2308" t="e">
        <f>INDEX(TextClassificationList[],MATCH(Sudan_News12[[#This Row],[text_classification_arabic2]],TextClassificationList[text_classification_arabic],0),1)</f>
        <v>#N/A</v>
      </c>
      <c r="AS2308" t="e">
        <f>INDEX(TextClassificationList[],MATCH(Sudan_News12[[#This Row],[text_classification_arabic3]],TextClassificationList[text_classification_arabic],0),1)</f>
        <v>#N/A</v>
      </c>
      <c r="AU2308" t="e">
        <f>INDEX(TextClassificationList[],MATCH(Sudan_News12[[#This Row],[text_classification_arabic4]],TextClassificationList[text_classification_arabic],0),1)</f>
        <v>#N/A</v>
      </c>
      <c r="AW2308" t="e">
        <f>INDEX(TextClassificationList[],MATCH(Sudan_News12[[#This Row],[text_classification_arabic5]],TextClassificationList[text_classification_arabic],0),1)</f>
        <v>#N/A</v>
      </c>
    </row>
    <row r="2309" spans="1:49" x14ac:dyDescent="0.2">
      <c r="A2309">
        <v>1.3223922329561457E+18</v>
      </c>
      <c r="B2309">
        <v>1.3223922329561457E+18</v>
      </c>
      <c r="C2309" t="s">
        <v>8965</v>
      </c>
      <c r="D2309" s="1">
        <v>44135</v>
      </c>
      <c r="E2309" s="2">
        <v>0.26216435185185183</v>
      </c>
      <c r="F2309">
        <v>200</v>
      </c>
      <c r="G2309">
        <v>1889611729</v>
      </c>
      <c r="H2309" t="s">
        <v>354</v>
      </c>
      <c r="I2309" t="s">
        <v>355</v>
      </c>
      <c r="J2309" t="s">
        <v>265</v>
      </c>
      <c r="K2309" t="s">
        <v>8966</v>
      </c>
      <c r="L2309" t="s">
        <v>273</v>
      </c>
      <c r="M2309" t="s">
        <v>267</v>
      </c>
      <c r="N2309" t="s">
        <v>8967</v>
      </c>
      <c r="O2309" t="s">
        <v>267</v>
      </c>
      <c r="P2309">
        <v>0</v>
      </c>
      <c r="Q2309">
        <v>0</v>
      </c>
      <c r="R2309">
        <v>0</v>
      </c>
      <c r="S2309" t="s">
        <v>267</v>
      </c>
      <c r="T2309" t="s">
        <v>267</v>
      </c>
      <c r="U2309" t="s">
        <v>8968</v>
      </c>
      <c r="V2309" t="b">
        <v>0</v>
      </c>
      <c r="W2309" t="s">
        <v>265</v>
      </c>
      <c r="X2309">
        <v>0</v>
      </c>
      <c r="Y2309" t="s">
        <v>265</v>
      </c>
      <c r="Z2309" t="s">
        <v>265</v>
      </c>
      <c r="AA2309" t="s">
        <v>265</v>
      </c>
      <c r="AB2309" t="s">
        <v>265</v>
      </c>
      <c r="AC2309" t="s">
        <v>265</v>
      </c>
      <c r="AD2309" t="s">
        <v>265</v>
      </c>
      <c r="AE2309" t="s">
        <v>265</v>
      </c>
      <c r="AF2309" t="s">
        <v>267</v>
      </c>
      <c r="AG2309" t="s">
        <v>265</v>
      </c>
      <c r="AH2309" t="s">
        <v>265</v>
      </c>
      <c r="AI2309" t="s">
        <v>265</v>
      </c>
      <c r="AJ2309" t="s">
        <v>265</v>
      </c>
      <c r="AL2309" t="str">
        <f>IF(Sudan_News12[[#This Row],[relevancy_classification_english]]="Relevant","مناسب",IF(Sudan_News12[[#This Row],[relevancy_classification_english]]="Relevant","عَرَضِيّ",""))</f>
        <v/>
      </c>
      <c r="AN2309" t="str">
        <f>IF(Sudan_News12[[#This Row],[sentiment_analysis_english]]="Negative","سلبي",IF(Sudan_News12[[#This Row],[sentiment_analysis_english]]="Neutral","حيادي",IF(Sudan_News12[[#This Row],[sentiment_analysis_english]]="Positive","إيجابي","")))</f>
        <v/>
      </c>
      <c r="AO2309" t="e">
        <f>INDEX(TextClassificationList[],MATCH(Sudan_News12[[#This Row],[text_classification_arabic]],TextClassificationList[text_classification_arabic],0),1)</f>
        <v>#N/A</v>
      </c>
      <c r="AQ2309" t="e">
        <f>INDEX(TextClassificationList[],MATCH(Sudan_News12[[#This Row],[text_classification_arabic2]],TextClassificationList[text_classification_arabic],0),1)</f>
        <v>#N/A</v>
      </c>
      <c r="AS2309" t="e">
        <f>INDEX(TextClassificationList[],MATCH(Sudan_News12[[#This Row],[text_classification_arabic3]],TextClassificationList[text_classification_arabic],0),1)</f>
        <v>#N/A</v>
      </c>
      <c r="AU2309" t="e">
        <f>INDEX(TextClassificationList[],MATCH(Sudan_News12[[#This Row],[text_classification_arabic4]],TextClassificationList[text_classification_arabic],0),1)</f>
        <v>#N/A</v>
      </c>
      <c r="AW2309" t="e">
        <f>INDEX(TextClassificationList[],MATCH(Sudan_News12[[#This Row],[text_classification_arabic5]],TextClassificationList[text_classification_arabic],0),1)</f>
        <v>#N/A</v>
      </c>
    </row>
    <row r="2310" spans="1:49" x14ac:dyDescent="0.2">
      <c r="A2310">
        <v>1.3223884525713367E+18</v>
      </c>
      <c r="B2310">
        <v>1.3223884525713367E+18</v>
      </c>
      <c r="C2310" t="s">
        <v>8969</v>
      </c>
      <c r="D2310" s="1">
        <v>44135</v>
      </c>
      <c r="E2310" s="2">
        <v>0.2517361111111111</v>
      </c>
      <c r="F2310">
        <v>200</v>
      </c>
      <c r="G2310">
        <v>1889611729</v>
      </c>
      <c r="H2310" t="s">
        <v>354</v>
      </c>
      <c r="I2310" t="s">
        <v>355</v>
      </c>
      <c r="J2310" t="s">
        <v>265</v>
      </c>
      <c r="K2310" t="s">
        <v>8970</v>
      </c>
      <c r="L2310" t="s">
        <v>273</v>
      </c>
      <c r="M2310" t="s">
        <v>267</v>
      </c>
      <c r="N2310" t="s">
        <v>8971</v>
      </c>
      <c r="O2310" t="s">
        <v>267</v>
      </c>
      <c r="P2310">
        <v>0</v>
      </c>
      <c r="Q2310">
        <v>0</v>
      </c>
      <c r="R2310">
        <v>0</v>
      </c>
      <c r="S2310" t="s">
        <v>267</v>
      </c>
      <c r="T2310" t="s">
        <v>267</v>
      </c>
      <c r="U2310" t="s">
        <v>8972</v>
      </c>
      <c r="V2310" t="b">
        <v>0</v>
      </c>
      <c r="W2310" t="s">
        <v>265</v>
      </c>
      <c r="X2310">
        <v>0</v>
      </c>
      <c r="Y2310" t="s">
        <v>265</v>
      </c>
      <c r="Z2310" t="s">
        <v>265</v>
      </c>
      <c r="AA2310" t="s">
        <v>265</v>
      </c>
      <c r="AB2310" t="s">
        <v>265</v>
      </c>
      <c r="AC2310" t="s">
        <v>265</v>
      </c>
      <c r="AD2310" t="s">
        <v>265</v>
      </c>
      <c r="AE2310" t="s">
        <v>265</v>
      </c>
      <c r="AF2310" t="s">
        <v>267</v>
      </c>
      <c r="AG2310" t="s">
        <v>265</v>
      </c>
      <c r="AH2310" t="s">
        <v>265</v>
      </c>
      <c r="AI2310" t="s">
        <v>265</v>
      </c>
      <c r="AJ2310" t="s">
        <v>265</v>
      </c>
      <c r="AL2310" t="str">
        <f>IF(Sudan_News12[[#This Row],[relevancy_classification_english]]="Relevant","مناسب",IF(Sudan_News12[[#This Row],[relevancy_classification_english]]="Relevant","عَرَضِيّ",""))</f>
        <v/>
      </c>
      <c r="AN2310" t="str">
        <f>IF(Sudan_News12[[#This Row],[sentiment_analysis_english]]="Negative","سلبي",IF(Sudan_News12[[#This Row],[sentiment_analysis_english]]="Neutral","حيادي",IF(Sudan_News12[[#This Row],[sentiment_analysis_english]]="Positive","إيجابي","")))</f>
        <v/>
      </c>
      <c r="AO2310" t="e">
        <f>INDEX(TextClassificationList[],MATCH(Sudan_News12[[#This Row],[text_classification_arabic]],TextClassificationList[text_classification_arabic],0),1)</f>
        <v>#N/A</v>
      </c>
      <c r="AQ2310" t="e">
        <f>INDEX(TextClassificationList[],MATCH(Sudan_News12[[#This Row],[text_classification_arabic2]],TextClassificationList[text_classification_arabic],0),1)</f>
        <v>#N/A</v>
      </c>
      <c r="AS2310" t="e">
        <f>INDEX(TextClassificationList[],MATCH(Sudan_News12[[#This Row],[text_classification_arabic3]],TextClassificationList[text_classification_arabic],0),1)</f>
        <v>#N/A</v>
      </c>
      <c r="AU2310" t="e">
        <f>INDEX(TextClassificationList[],MATCH(Sudan_News12[[#This Row],[text_classification_arabic4]],TextClassificationList[text_classification_arabic],0),1)</f>
        <v>#N/A</v>
      </c>
      <c r="AW2310" t="e">
        <f>INDEX(TextClassificationList[],MATCH(Sudan_News12[[#This Row],[text_classification_arabic5]],TextClassificationList[text_classification_arabic],0),1)</f>
        <v>#N/A</v>
      </c>
    </row>
    <row r="2311" spans="1:49" x14ac:dyDescent="0.2">
      <c r="A2311">
        <v>1.3223881154876621E+18</v>
      </c>
      <c r="B2311">
        <v>1.3223881154876621E+18</v>
      </c>
      <c r="C2311" t="s">
        <v>8973</v>
      </c>
      <c r="D2311" s="1">
        <v>44135</v>
      </c>
      <c r="E2311" s="2">
        <v>0.25081018518518516</v>
      </c>
      <c r="F2311">
        <v>200</v>
      </c>
      <c r="G2311">
        <v>1889611729</v>
      </c>
      <c r="H2311" t="s">
        <v>354</v>
      </c>
      <c r="I2311" t="s">
        <v>355</v>
      </c>
      <c r="J2311" t="s">
        <v>265</v>
      </c>
      <c r="K2311" t="s">
        <v>8974</v>
      </c>
      <c r="L2311" t="s">
        <v>273</v>
      </c>
      <c r="M2311" t="s">
        <v>267</v>
      </c>
      <c r="N2311" t="s">
        <v>8975</v>
      </c>
      <c r="O2311" t="s">
        <v>267</v>
      </c>
      <c r="P2311">
        <v>0</v>
      </c>
      <c r="Q2311">
        <v>0</v>
      </c>
      <c r="R2311">
        <v>0</v>
      </c>
      <c r="S2311" t="s">
        <v>267</v>
      </c>
      <c r="T2311" t="s">
        <v>267</v>
      </c>
      <c r="U2311" t="s">
        <v>8976</v>
      </c>
      <c r="V2311" t="b">
        <v>0</v>
      </c>
      <c r="W2311" t="s">
        <v>265</v>
      </c>
      <c r="X2311">
        <v>0</v>
      </c>
      <c r="Y2311" t="s">
        <v>265</v>
      </c>
      <c r="Z2311" t="s">
        <v>265</v>
      </c>
      <c r="AA2311" t="s">
        <v>265</v>
      </c>
      <c r="AB2311" t="s">
        <v>265</v>
      </c>
      <c r="AC2311" t="s">
        <v>265</v>
      </c>
      <c r="AD2311" t="s">
        <v>265</v>
      </c>
      <c r="AE2311" t="s">
        <v>265</v>
      </c>
      <c r="AF2311" t="s">
        <v>267</v>
      </c>
      <c r="AG2311" t="s">
        <v>265</v>
      </c>
      <c r="AH2311" t="s">
        <v>265</v>
      </c>
      <c r="AI2311" t="s">
        <v>265</v>
      </c>
      <c r="AJ2311" t="s">
        <v>265</v>
      </c>
      <c r="AL2311" t="str">
        <f>IF(Sudan_News12[[#This Row],[relevancy_classification_english]]="Relevant","مناسب",IF(Sudan_News12[[#This Row],[relevancy_classification_english]]="Relevant","عَرَضِيّ",""))</f>
        <v/>
      </c>
      <c r="AN2311" t="str">
        <f>IF(Sudan_News12[[#This Row],[sentiment_analysis_english]]="Negative","سلبي",IF(Sudan_News12[[#This Row],[sentiment_analysis_english]]="Neutral","حيادي",IF(Sudan_News12[[#This Row],[sentiment_analysis_english]]="Positive","إيجابي","")))</f>
        <v/>
      </c>
      <c r="AO2311" t="e">
        <f>INDEX(TextClassificationList[],MATCH(Sudan_News12[[#This Row],[text_classification_arabic]],TextClassificationList[text_classification_arabic],0),1)</f>
        <v>#N/A</v>
      </c>
      <c r="AQ2311" t="e">
        <f>INDEX(TextClassificationList[],MATCH(Sudan_News12[[#This Row],[text_classification_arabic2]],TextClassificationList[text_classification_arabic],0),1)</f>
        <v>#N/A</v>
      </c>
      <c r="AS2311" t="e">
        <f>INDEX(TextClassificationList[],MATCH(Sudan_News12[[#This Row],[text_classification_arabic3]],TextClassificationList[text_classification_arabic],0),1)</f>
        <v>#N/A</v>
      </c>
      <c r="AU2311" t="e">
        <f>INDEX(TextClassificationList[],MATCH(Sudan_News12[[#This Row],[text_classification_arabic4]],TextClassificationList[text_classification_arabic],0),1)</f>
        <v>#N/A</v>
      </c>
      <c r="AW2311" t="e">
        <f>INDEX(TextClassificationList[],MATCH(Sudan_News12[[#This Row],[text_classification_arabic5]],TextClassificationList[text_classification_arabic],0),1)</f>
        <v>#N/A</v>
      </c>
    </row>
    <row r="2312" spans="1:49" x14ac:dyDescent="0.2">
      <c r="A2312">
        <v>1.3223876545713684E+18</v>
      </c>
      <c r="B2312">
        <v>1.3223876545713684E+18</v>
      </c>
      <c r="C2312" t="s">
        <v>8977</v>
      </c>
      <c r="D2312" s="1">
        <v>44135</v>
      </c>
      <c r="E2312" s="2">
        <v>0.24953703703703703</v>
      </c>
      <c r="F2312">
        <v>200</v>
      </c>
      <c r="G2312">
        <v>1889611729</v>
      </c>
      <c r="H2312" t="s">
        <v>354</v>
      </c>
      <c r="I2312" t="s">
        <v>355</v>
      </c>
      <c r="J2312" t="s">
        <v>265</v>
      </c>
      <c r="K2312" t="s">
        <v>8978</v>
      </c>
      <c r="L2312" t="s">
        <v>273</v>
      </c>
      <c r="M2312" t="s">
        <v>267</v>
      </c>
      <c r="N2312" t="s">
        <v>8979</v>
      </c>
      <c r="O2312" t="s">
        <v>267</v>
      </c>
      <c r="P2312">
        <v>0</v>
      </c>
      <c r="Q2312">
        <v>0</v>
      </c>
      <c r="R2312">
        <v>0</v>
      </c>
      <c r="S2312" t="s">
        <v>267</v>
      </c>
      <c r="T2312" t="s">
        <v>267</v>
      </c>
      <c r="U2312" t="s">
        <v>8980</v>
      </c>
      <c r="V2312" t="b">
        <v>0</v>
      </c>
      <c r="W2312" t="s">
        <v>265</v>
      </c>
      <c r="X2312">
        <v>0</v>
      </c>
      <c r="Y2312" t="s">
        <v>265</v>
      </c>
      <c r="Z2312" t="s">
        <v>265</v>
      </c>
      <c r="AA2312" t="s">
        <v>265</v>
      </c>
      <c r="AB2312" t="s">
        <v>265</v>
      </c>
      <c r="AC2312" t="s">
        <v>265</v>
      </c>
      <c r="AD2312" t="s">
        <v>265</v>
      </c>
      <c r="AE2312" t="s">
        <v>265</v>
      </c>
      <c r="AF2312" t="s">
        <v>267</v>
      </c>
      <c r="AG2312" t="s">
        <v>265</v>
      </c>
      <c r="AH2312" t="s">
        <v>265</v>
      </c>
      <c r="AI2312" t="s">
        <v>265</v>
      </c>
      <c r="AJ2312" t="s">
        <v>265</v>
      </c>
      <c r="AL2312" t="str">
        <f>IF(Sudan_News12[[#This Row],[relevancy_classification_english]]="Relevant","مناسب",IF(Sudan_News12[[#This Row],[relevancy_classification_english]]="Relevant","عَرَضِيّ",""))</f>
        <v/>
      </c>
      <c r="AN2312" t="str">
        <f>IF(Sudan_News12[[#This Row],[sentiment_analysis_english]]="Negative","سلبي",IF(Sudan_News12[[#This Row],[sentiment_analysis_english]]="Neutral","حيادي",IF(Sudan_News12[[#This Row],[sentiment_analysis_english]]="Positive","إيجابي","")))</f>
        <v/>
      </c>
      <c r="AO2312" t="e">
        <f>INDEX(TextClassificationList[],MATCH(Sudan_News12[[#This Row],[text_classification_arabic]],TextClassificationList[text_classification_arabic],0),1)</f>
        <v>#N/A</v>
      </c>
      <c r="AQ2312" t="e">
        <f>INDEX(TextClassificationList[],MATCH(Sudan_News12[[#This Row],[text_classification_arabic2]],TextClassificationList[text_classification_arabic],0),1)</f>
        <v>#N/A</v>
      </c>
      <c r="AS2312" t="e">
        <f>INDEX(TextClassificationList[],MATCH(Sudan_News12[[#This Row],[text_classification_arabic3]],TextClassificationList[text_classification_arabic],0),1)</f>
        <v>#N/A</v>
      </c>
      <c r="AU2312" t="e">
        <f>INDEX(TextClassificationList[],MATCH(Sudan_News12[[#This Row],[text_classification_arabic4]],TextClassificationList[text_classification_arabic],0),1)</f>
        <v>#N/A</v>
      </c>
      <c r="AW2312" t="e">
        <f>INDEX(TextClassificationList[],MATCH(Sudan_News12[[#This Row],[text_classification_arabic5]],TextClassificationList[text_classification_arabic],0),1)</f>
        <v>#N/A</v>
      </c>
    </row>
    <row r="2313" spans="1:49" x14ac:dyDescent="0.2">
      <c r="A2313">
        <v>1.3223873796766556E+18</v>
      </c>
      <c r="B2313">
        <v>1.3223873796766556E+18</v>
      </c>
      <c r="C2313" t="s">
        <v>8981</v>
      </c>
      <c r="D2313" s="1">
        <v>44135</v>
      </c>
      <c r="E2313" s="2">
        <v>0.24877314814814816</v>
      </c>
      <c r="F2313">
        <v>200</v>
      </c>
      <c r="G2313">
        <v>1889611729</v>
      </c>
      <c r="H2313" t="s">
        <v>354</v>
      </c>
      <c r="I2313" t="s">
        <v>355</v>
      </c>
      <c r="J2313" t="s">
        <v>265</v>
      </c>
      <c r="K2313" t="s">
        <v>8982</v>
      </c>
      <c r="L2313" t="s">
        <v>273</v>
      </c>
      <c r="M2313" t="s">
        <v>267</v>
      </c>
      <c r="N2313" t="s">
        <v>8983</v>
      </c>
      <c r="O2313" t="s">
        <v>267</v>
      </c>
      <c r="P2313">
        <v>0</v>
      </c>
      <c r="Q2313">
        <v>0</v>
      </c>
      <c r="R2313">
        <v>0</v>
      </c>
      <c r="S2313" t="s">
        <v>267</v>
      </c>
      <c r="T2313" t="s">
        <v>267</v>
      </c>
      <c r="U2313" t="s">
        <v>8984</v>
      </c>
      <c r="V2313" t="b">
        <v>0</v>
      </c>
      <c r="W2313" t="s">
        <v>265</v>
      </c>
      <c r="X2313">
        <v>0</v>
      </c>
      <c r="Y2313" t="s">
        <v>265</v>
      </c>
      <c r="Z2313" t="s">
        <v>265</v>
      </c>
      <c r="AA2313" t="s">
        <v>265</v>
      </c>
      <c r="AB2313" t="s">
        <v>265</v>
      </c>
      <c r="AC2313" t="s">
        <v>265</v>
      </c>
      <c r="AD2313" t="s">
        <v>265</v>
      </c>
      <c r="AE2313" t="s">
        <v>265</v>
      </c>
      <c r="AF2313" t="s">
        <v>267</v>
      </c>
      <c r="AG2313" t="s">
        <v>265</v>
      </c>
      <c r="AH2313" t="s">
        <v>265</v>
      </c>
      <c r="AI2313" t="s">
        <v>265</v>
      </c>
      <c r="AJ2313" t="s">
        <v>265</v>
      </c>
      <c r="AL2313" t="str">
        <f>IF(Sudan_News12[[#This Row],[relevancy_classification_english]]="Relevant","مناسب",IF(Sudan_News12[[#This Row],[relevancy_classification_english]]="Relevant","عَرَضِيّ",""))</f>
        <v/>
      </c>
      <c r="AN2313" t="str">
        <f>IF(Sudan_News12[[#This Row],[sentiment_analysis_english]]="Negative","سلبي",IF(Sudan_News12[[#This Row],[sentiment_analysis_english]]="Neutral","حيادي",IF(Sudan_News12[[#This Row],[sentiment_analysis_english]]="Positive","إيجابي","")))</f>
        <v/>
      </c>
      <c r="AO2313" t="e">
        <f>INDEX(TextClassificationList[],MATCH(Sudan_News12[[#This Row],[text_classification_arabic]],TextClassificationList[text_classification_arabic],0),1)</f>
        <v>#N/A</v>
      </c>
      <c r="AQ2313" t="e">
        <f>INDEX(TextClassificationList[],MATCH(Sudan_News12[[#This Row],[text_classification_arabic2]],TextClassificationList[text_classification_arabic],0),1)</f>
        <v>#N/A</v>
      </c>
      <c r="AS2313" t="e">
        <f>INDEX(TextClassificationList[],MATCH(Sudan_News12[[#This Row],[text_classification_arabic3]],TextClassificationList[text_classification_arabic],0),1)</f>
        <v>#N/A</v>
      </c>
      <c r="AU2313" t="e">
        <f>INDEX(TextClassificationList[],MATCH(Sudan_News12[[#This Row],[text_classification_arabic4]],TextClassificationList[text_classification_arabic],0),1)</f>
        <v>#N/A</v>
      </c>
      <c r="AW2313" t="e">
        <f>INDEX(TextClassificationList[],MATCH(Sudan_News12[[#This Row],[text_classification_arabic5]],TextClassificationList[text_classification_arabic],0),1)</f>
        <v>#N/A</v>
      </c>
    </row>
    <row r="2314" spans="1:49" x14ac:dyDescent="0.2">
      <c r="A2314">
        <v>1.3223872044638003E+18</v>
      </c>
      <c r="B2314">
        <v>1.3223872044638003E+18</v>
      </c>
      <c r="C2314" t="s">
        <v>8985</v>
      </c>
      <c r="D2314" s="1">
        <v>44135</v>
      </c>
      <c r="E2314" s="2">
        <v>0.24828703703703703</v>
      </c>
      <c r="F2314">
        <v>200</v>
      </c>
      <c r="G2314">
        <v>1889611729</v>
      </c>
      <c r="H2314" t="s">
        <v>354</v>
      </c>
      <c r="I2314" t="s">
        <v>355</v>
      </c>
      <c r="J2314" t="s">
        <v>265</v>
      </c>
      <c r="K2314" t="s">
        <v>8986</v>
      </c>
      <c r="L2314" t="s">
        <v>273</v>
      </c>
      <c r="M2314" t="s">
        <v>267</v>
      </c>
      <c r="N2314" t="s">
        <v>8987</v>
      </c>
      <c r="O2314" t="s">
        <v>267</v>
      </c>
      <c r="P2314">
        <v>0</v>
      </c>
      <c r="Q2314">
        <v>0</v>
      </c>
      <c r="R2314">
        <v>1</v>
      </c>
      <c r="S2314" t="s">
        <v>267</v>
      </c>
      <c r="T2314" t="s">
        <v>267</v>
      </c>
      <c r="U2314" t="s">
        <v>8988</v>
      </c>
      <c r="V2314" t="b">
        <v>0</v>
      </c>
      <c r="W2314" t="s">
        <v>265</v>
      </c>
      <c r="X2314">
        <v>0</v>
      </c>
      <c r="Y2314" t="s">
        <v>265</v>
      </c>
      <c r="Z2314" t="s">
        <v>265</v>
      </c>
      <c r="AA2314" t="s">
        <v>265</v>
      </c>
      <c r="AB2314" t="s">
        <v>265</v>
      </c>
      <c r="AC2314" t="s">
        <v>265</v>
      </c>
      <c r="AD2314" t="s">
        <v>265</v>
      </c>
      <c r="AE2314" t="s">
        <v>265</v>
      </c>
      <c r="AF2314" t="s">
        <v>267</v>
      </c>
      <c r="AG2314" t="s">
        <v>265</v>
      </c>
      <c r="AH2314" t="s">
        <v>265</v>
      </c>
      <c r="AI2314" t="s">
        <v>265</v>
      </c>
      <c r="AJ2314" t="s">
        <v>265</v>
      </c>
      <c r="AL2314" t="str">
        <f>IF(Sudan_News12[[#This Row],[relevancy_classification_english]]="Relevant","مناسب",IF(Sudan_News12[[#This Row],[relevancy_classification_english]]="Relevant","عَرَضِيّ",""))</f>
        <v/>
      </c>
      <c r="AN2314" t="str">
        <f>IF(Sudan_News12[[#This Row],[sentiment_analysis_english]]="Negative","سلبي",IF(Sudan_News12[[#This Row],[sentiment_analysis_english]]="Neutral","حيادي",IF(Sudan_News12[[#This Row],[sentiment_analysis_english]]="Positive","إيجابي","")))</f>
        <v/>
      </c>
      <c r="AO2314" t="e">
        <f>INDEX(TextClassificationList[],MATCH(Sudan_News12[[#This Row],[text_classification_arabic]],TextClassificationList[text_classification_arabic],0),1)</f>
        <v>#N/A</v>
      </c>
      <c r="AQ2314" t="e">
        <f>INDEX(TextClassificationList[],MATCH(Sudan_News12[[#This Row],[text_classification_arabic2]],TextClassificationList[text_classification_arabic],0),1)</f>
        <v>#N/A</v>
      </c>
      <c r="AS2314" t="e">
        <f>INDEX(TextClassificationList[],MATCH(Sudan_News12[[#This Row],[text_classification_arabic3]],TextClassificationList[text_classification_arabic],0),1)</f>
        <v>#N/A</v>
      </c>
      <c r="AU2314" t="e">
        <f>INDEX(TextClassificationList[],MATCH(Sudan_News12[[#This Row],[text_classification_arabic4]],TextClassificationList[text_classification_arabic],0),1)</f>
        <v>#N/A</v>
      </c>
      <c r="AW2314" t="e">
        <f>INDEX(TextClassificationList[],MATCH(Sudan_News12[[#This Row],[text_classification_arabic5]],TextClassificationList[text_classification_arabic],0),1)</f>
        <v>#N/A</v>
      </c>
    </row>
    <row r="2315" spans="1:49" x14ac:dyDescent="0.2">
      <c r="A2315">
        <v>1.322387047601066E+18</v>
      </c>
      <c r="B2315">
        <v>1.322387047601066E+18</v>
      </c>
      <c r="C2315" t="s">
        <v>8989</v>
      </c>
      <c r="D2315" s="1">
        <v>44135</v>
      </c>
      <c r="E2315" s="2">
        <v>0.24785879629629629</v>
      </c>
      <c r="F2315">
        <v>200</v>
      </c>
      <c r="G2315">
        <v>1889611729</v>
      </c>
      <c r="H2315" t="s">
        <v>354</v>
      </c>
      <c r="I2315" t="s">
        <v>355</v>
      </c>
      <c r="J2315" t="s">
        <v>265</v>
      </c>
      <c r="K2315" t="s">
        <v>8990</v>
      </c>
      <c r="L2315" t="s">
        <v>273</v>
      </c>
      <c r="M2315" t="s">
        <v>267</v>
      </c>
      <c r="N2315" t="s">
        <v>8991</v>
      </c>
      <c r="O2315" t="s">
        <v>267</v>
      </c>
      <c r="P2315">
        <v>0</v>
      </c>
      <c r="Q2315">
        <v>0</v>
      </c>
      <c r="R2315">
        <v>1</v>
      </c>
      <c r="S2315" t="s">
        <v>267</v>
      </c>
      <c r="T2315" t="s">
        <v>267</v>
      </c>
      <c r="U2315" t="s">
        <v>8992</v>
      </c>
      <c r="V2315" t="b">
        <v>0</v>
      </c>
      <c r="W2315" t="s">
        <v>265</v>
      </c>
      <c r="X2315">
        <v>0</v>
      </c>
      <c r="Y2315" t="s">
        <v>265</v>
      </c>
      <c r="Z2315" t="s">
        <v>265</v>
      </c>
      <c r="AA2315" t="s">
        <v>265</v>
      </c>
      <c r="AB2315" t="s">
        <v>265</v>
      </c>
      <c r="AC2315" t="s">
        <v>265</v>
      </c>
      <c r="AD2315" t="s">
        <v>265</v>
      </c>
      <c r="AE2315" t="s">
        <v>265</v>
      </c>
      <c r="AF2315" t="s">
        <v>267</v>
      </c>
      <c r="AG2315" t="s">
        <v>265</v>
      </c>
      <c r="AH2315" t="s">
        <v>265</v>
      </c>
      <c r="AI2315" t="s">
        <v>265</v>
      </c>
      <c r="AJ2315" t="s">
        <v>265</v>
      </c>
      <c r="AL2315" t="str">
        <f>IF(Sudan_News12[[#This Row],[relevancy_classification_english]]="Relevant","مناسب",IF(Sudan_News12[[#This Row],[relevancy_classification_english]]="Relevant","عَرَضِيّ",""))</f>
        <v/>
      </c>
      <c r="AN2315" t="str">
        <f>IF(Sudan_News12[[#This Row],[sentiment_analysis_english]]="Negative","سلبي",IF(Sudan_News12[[#This Row],[sentiment_analysis_english]]="Neutral","حيادي",IF(Sudan_News12[[#This Row],[sentiment_analysis_english]]="Positive","إيجابي","")))</f>
        <v/>
      </c>
      <c r="AO2315" t="e">
        <f>INDEX(TextClassificationList[],MATCH(Sudan_News12[[#This Row],[text_classification_arabic]],TextClassificationList[text_classification_arabic],0),1)</f>
        <v>#N/A</v>
      </c>
      <c r="AQ2315" t="e">
        <f>INDEX(TextClassificationList[],MATCH(Sudan_News12[[#This Row],[text_classification_arabic2]],TextClassificationList[text_classification_arabic],0),1)</f>
        <v>#N/A</v>
      </c>
      <c r="AS2315" t="e">
        <f>INDEX(TextClassificationList[],MATCH(Sudan_News12[[#This Row],[text_classification_arabic3]],TextClassificationList[text_classification_arabic],0),1)</f>
        <v>#N/A</v>
      </c>
      <c r="AU2315" t="e">
        <f>INDEX(TextClassificationList[],MATCH(Sudan_News12[[#This Row],[text_classification_arabic4]],TextClassificationList[text_classification_arabic],0),1)</f>
        <v>#N/A</v>
      </c>
      <c r="AW2315" t="e">
        <f>INDEX(TextClassificationList[],MATCH(Sudan_News12[[#This Row],[text_classification_arabic5]],TextClassificationList[text_classification_arabic],0),1)</f>
        <v>#N/A</v>
      </c>
    </row>
    <row r="2316" spans="1:49" x14ac:dyDescent="0.2">
      <c r="A2316">
        <v>1.322351295781548E+18</v>
      </c>
      <c r="B2316">
        <v>1.322350709870891E+18</v>
      </c>
      <c r="C2316" t="s">
        <v>8993</v>
      </c>
      <c r="D2316" s="1">
        <v>44135</v>
      </c>
      <c r="E2316" s="2">
        <v>0.1492013888888889</v>
      </c>
      <c r="F2316">
        <v>200</v>
      </c>
      <c r="G2316">
        <v>1889611729</v>
      </c>
      <c r="H2316" t="s">
        <v>354</v>
      </c>
      <c r="I2316" t="s">
        <v>355</v>
      </c>
      <c r="J2316" t="s">
        <v>265</v>
      </c>
      <c r="K2316" t="s">
        <v>8994</v>
      </c>
      <c r="L2316" t="s">
        <v>266</v>
      </c>
      <c r="M2316" t="s">
        <v>267</v>
      </c>
      <c r="N2316" t="s">
        <v>267</v>
      </c>
      <c r="O2316" t="s">
        <v>267</v>
      </c>
      <c r="P2316">
        <v>0</v>
      </c>
      <c r="Q2316">
        <v>0</v>
      </c>
      <c r="R2316">
        <v>0</v>
      </c>
      <c r="S2316" t="s">
        <v>267</v>
      </c>
      <c r="T2316" t="s">
        <v>267</v>
      </c>
      <c r="U2316" t="s">
        <v>8995</v>
      </c>
      <c r="V2316" t="b">
        <v>0</v>
      </c>
      <c r="W2316" t="s">
        <v>265</v>
      </c>
      <c r="X2316">
        <v>0</v>
      </c>
      <c r="Y2316" t="s">
        <v>265</v>
      </c>
      <c r="Z2316" t="s">
        <v>265</v>
      </c>
      <c r="AA2316" t="s">
        <v>265</v>
      </c>
      <c r="AB2316" t="s">
        <v>265</v>
      </c>
      <c r="AC2316" t="s">
        <v>265</v>
      </c>
      <c r="AD2316" t="s">
        <v>265</v>
      </c>
      <c r="AE2316" t="s">
        <v>265</v>
      </c>
      <c r="AF2316" t="s">
        <v>267</v>
      </c>
      <c r="AG2316" t="s">
        <v>265</v>
      </c>
      <c r="AH2316" t="s">
        <v>265</v>
      </c>
      <c r="AI2316" t="s">
        <v>265</v>
      </c>
      <c r="AJ2316" t="s">
        <v>265</v>
      </c>
      <c r="AL2316" t="str">
        <f>IF(Sudan_News12[[#This Row],[relevancy_classification_english]]="Relevant","مناسب",IF(Sudan_News12[[#This Row],[relevancy_classification_english]]="Relevant","عَرَضِيّ",""))</f>
        <v/>
      </c>
      <c r="AN2316" t="str">
        <f>IF(Sudan_News12[[#This Row],[sentiment_analysis_english]]="Negative","سلبي",IF(Sudan_News12[[#This Row],[sentiment_analysis_english]]="Neutral","حيادي",IF(Sudan_News12[[#This Row],[sentiment_analysis_english]]="Positive","إيجابي","")))</f>
        <v/>
      </c>
      <c r="AO2316" t="e">
        <f>INDEX(TextClassificationList[],MATCH(Sudan_News12[[#This Row],[text_classification_arabic]],TextClassificationList[text_classification_arabic],0),1)</f>
        <v>#N/A</v>
      </c>
      <c r="AQ2316" t="e">
        <f>INDEX(TextClassificationList[],MATCH(Sudan_News12[[#This Row],[text_classification_arabic2]],TextClassificationList[text_classification_arabic],0),1)</f>
        <v>#N/A</v>
      </c>
      <c r="AS2316" t="e">
        <f>INDEX(TextClassificationList[],MATCH(Sudan_News12[[#This Row],[text_classification_arabic3]],TextClassificationList[text_classification_arabic],0),1)</f>
        <v>#N/A</v>
      </c>
      <c r="AU2316" t="e">
        <f>INDEX(TextClassificationList[],MATCH(Sudan_News12[[#This Row],[text_classification_arabic4]],TextClassificationList[text_classification_arabic],0),1)</f>
        <v>#N/A</v>
      </c>
      <c r="AW2316" t="e">
        <f>INDEX(TextClassificationList[],MATCH(Sudan_News12[[#This Row],[text_classification_arabic5]],TextClassificationList[text_classification_arabic],0),1)</f>
        <v>#N/A</v>
      </c>
    </row>
    <row r="2317" spans="1:49" x14ac:dyDescent="0.2">
      <c r="A2317">
        <v>1.3223509757981368E+18</v>
      </c>
      <c r="B2317">
        <v>1.322350709870891E+18</v>
      </c>
      <c r="C2317" t="s">
        <v>8996</v>
      </c>
      <c r="D2317" s="1">
        <v>44135</v>
      </c>
      <c r="E2317" s="2">
        <v>0.14832175925925925</v>
      </c>
      <c r="F2317">
        <v>200</v>
      </c>
      <c r="G2317">
        <v>1889611729</v>
      </c>
      <c r="H2317" t="s">
        <v>354</v>
      </c>
      <c r="I2317" t="s">
        <v>355</v>
      </c>
      <c r="J2317" t="s">
        <v>265</v>
      </c>
      <c r="K2317" t="s">
        <v>8997</v>
      </c>
      <c r="L2317" t="s">
        <v>266</v>
      </c>
      <c r="M2317" t="s">
        <v>267</v>
      </c>
      <c r="N2317" t="s">
        <v>267</v>
      </c>
      <c r="O2317" t="s">
        <v>267</v>
      </c>
      <c r="P2317">
        <v>1</v>
      </c>
      <c r="Q2317">
        <v>0</v>
      </c>
      <c r="R2317">
        <v>0</v>
      </c>
      <c r="S2317" t="s">
        <v>267</v>
      </c>
      <c r="T2317" t="s">
        <v>267</v>
      </c>
      <c r="U2317" t="s">
        <v>8998</v>
      </c>
      <c r="V2317" t="b">
        <v>0</v>
      </c>
      <c r="W2317" t="s">
        <v>265</v>
      </c>
      <c r="X2317">
        <v>0</v>
      </c>
      <c r="Y2317" t="s">
        <v>265</v>
      </c>
      <c r="Z2317" t="s">
        <v>265</v>
      </c>
      <c r="AA2317" t="s">
        <v>265</v>
      </c>
      <c r="AB2317" t="s">
        <v>265</v>
      </c>
      <c r="AC2317" t="s">
        <v>265</v>
      </c>
      <c r="AD2317" t="s">
        <v>265</v>
      </c>
      <c r="AE2317" t="s">
        <v>265</v>
      </c>
      <c r="AF2317" t="s">
        <v>267</v>
      </c>
      <c r="AG2317" t="s">
        <v>265</v>
      </c>
      <c r="AH2317" t="s">
        <v>265</v>
      </c>
      <c r="AI2317" t="s">
        <v>265</v>
      </c>
      <c r="AJ2317" t="s">
        <v>265</v>
      </c>
      <c r="AL2317" t="str">
        <f>IF(Sudan_News12[[#This Row],[relevancy_classification_english]]="Relevant","مناسب",IF(Sudan_News12[[#This Row],[relevancy_classification_english]]="Relevant","عَرَضِيّ",""))</f>
        <v/>
      </c>
      <c r="AN2317" t="str">
        <f>IF(Sudan_News12[[#This Row],[sentiment_analysis_english]]="Negative","سلبي",IF(Sudan_News12[[#This Row],[sentiment_analysis_english]]="Neutral","حيادي",IF(Sudan_News12[[#This Row],[sentiment_analysis_english]]="Positive","إيجابي","")))</f>
        <v/>
      </c>
      <c r="AO2317" t="e">
        <f>INDEX(TextClassificationList[],MATCH(Sudan_News12[[#This Row],[text_classification_arabic]],TextClassificationList[text_classification_arabic],0),1)</f>
        <v>#N/A</v>
      </c>
      <c r="AQ2317" t="e">
        <f>INDEX(TextClassificationList[],MATCH(Sudan_News12[[#This Row],[text_classification_arabic2]],TextClassificationList[text_classification_arabic],0),1)</f>
        <v>#N/A</v>
      </c>
      <c r="AS2317" t="e">
        <f>INDEX(TextClassificationList[],MATCH(Sudan_News12[[#This Row],[text_classification_arabic3]],TextClassificationList[text_classification_arabic],0),1)</f>
        <v>#N/A</v>
      </c>
      <c r="AU2317" t="e">
        <f>INDEX(TextClassificationList[],MATCH(Sudan_News12[[#This Row],[text_classification_arabic4]],TextClassificationList[text_classification_arabic],0),1)</f>
        <v>#N/A</v>
      </c>
      <c r="AW2317" t="e">
        <f>INDEX(TextClassificationList[],MATCH(Sudan_News12[[#This Row],[text_classification_arabic5]],TextClassificationList[text_classification_arabic],0),1)</f>
        <v>#N/A</v>
      </c>
    </row>
    <row r="2318" spans="1:49" x14ac:dyDescent="0.2">
      <c r="A2318">
        <v>1.322350709870891E+18</v>
      </c>
      <c r="B2318">
        <v>1.322350709870891E+18</v>
      </c>
      <c r="C2318" t="s">
        <v>8999</v>
      </c>
      <c r="D2318" s="1">
        <v>44135</v>
      </c>
      <c r="E2318" s="2">
        <v>0.14758101851851851</v>
      </c>
      <c r="F2318">
        <v>200</v>
      </c>
      <c r="G2318">
        <v>1889611729</v>
      </c>
      <c r="H2318" t="s">
        <v>354</v>
      </c>
      <c r="I2318" t="s">
        <v>355</v>
      </c>
      <c r="J2318" t="s">
        <v>265</v>
      </c>
      <c r="K2318" t="s">
        <v>9000</v>
      </c>
      <c r="L2318" t="s">
        <v>266</v>
      </c>
      <c r="M2318" t="s">
        <v>267</v>
      </c>
      <c r="N2318" t="s">
        <v>267</v>
      </c>
      <c r="O2318" t="s">
        <v>267</v>
      </c>
      <c r="P2318">
        <v>1</v>
      </c>
      <c r="Q2318">
        <v>0</v>
      </c>
      <c r="R2318">
        <v>0</v>
      </c>
      <c r="S2318" t="s">
        <v>267</v>
      </c>
      <c r="T2318" t="s">
        <v>267</v>
      </c>
      <c r="U2318" t="s">
        <v>9001</v>
      </c>
      <c r="V2318" t="b">
        <v>0</v>
      </c>
      <c r="W2318" t="s">
        <v>265</v>
      </c>
      <c r="X2318">
        <v>0</v>
      </c>
      <c r="Y2318" t="s">
        <v>265</v>
      </c>
      <c r="Z2318" t="s">
        <v>265</v>
      </c>
      <c r="AA2318" t="s">
        <v>265</v>
      </c>
      <c r="AB2318" t="s">
        <v>265</v>
      </c>
      <c r="AC2318" t="s">
        <v>265</v>
      </c>
      <c r="AD2318" t="s">
        <v>265</v>
      </c>
      <c r="AE2318" t="s">
        <v>265</v>
      </c>
      <c r="AF2318" t="s">
        <v>267</v>
      </c>
      <c r="AG2318" t="s">
        <v>265</v>
      </c>
      <c r="AH2318" t="s">
        <v>265</v>
      </c>
      <c r="AI2318" t="s">
        <v>265</v>
      </c>
      <c r="AJ2318" t="s">
        <v>265</v>
      </c>
      <c r="AL2318" t="str">
        <f>IF(Sudan_News12[[#This Row],[relevancy_classification_english]]="Relevant","مناسب",IF(Sudan_News12[[#This Row],[relevancy_classification_english]]="Relevant","عَرَضِيّ",""))</f>
        <v/>
      </c>
      <c r="AN2318" t="str">
        <f>IF(Sudan_News12[[#This Row],[sentiment_analysis_english]]="Negative","سلبي",IF(Sudan_News12[[#This Row],[sentiment_analysis_english]]="Neutral","حيادي",IF(Sudan_News12[[#This Row],[sentiment_analysis_english]]="Positive","إيجابي","")))</f>
        <v/>
      </c>
      <c r="AO2318" t="e">
        <f>INDEX(TextClassificationList[],MATCH(Sudan_News12[[#This Row],[text_classification_arabic]],TextClassificationList[text_classification_arabic],0),1)</f>
        <v>#N/A</v>
      </c>
      <c r="AQ2318" t="e">
        <f>INDEX(TextClassificationList[],MATCH(Sudan_News12[[#This Row],[text_classification_arabic2]],TextClassificationList[text_classification_arabic],0),1)</f>
        <v>#N/A</v>
      </c>
      <c r="AS2318" t="e">
        <f>INDEX(TextClassificationList[],MATCH(Sudan_News12[[#This Row],[text_classification_arabic3]],TextClassificationList[text_classification_arabic],0),1)</f>
        <v>#N/A</v>
      </c>
      <c r="AU2318" t="e">
        <f>INDEX(TextClassificationList[],MATCH(Sudan_News12[[#This Row],[text_classification_arabic4]],TextClassificationList[text_classification_arabic],0),1)</f>
        <v>#N/A</v>
      </c>
      <c r="AW2318" t="e">
        <f>INDEX(TextClassificationList[],MATCH(Sudan_News12[[#This Row],[text_classification_arabic5]],TextClassificationList[text_classification_arabic],0),1)</f>
        <v>#N/A</v>
      </c>
    </row>
    <row r="2319" spans="1:49" x14ac:dyDescent="0.2">
      <c r="A2319">
        <v>1.3219549154938102E+18</v>
      </c>
      <c r="B2319">
        <v>1.3219549154938102E+18</v>
      </c>
      <c r="C2319" t="s">
        <v>9002</v>
      </c>
      <c r="D2319" s="1">
        <v>44134</v>
      </c>
      <c r="E2319" s="2">
        <v>5.5405092592592596E-2</v>
      </c>
      <c r="F2319">
        <v>200</v>
      </c>
      <c r="G2319">
        <v>1889611729</v>
      </c>
      <c r="H2319" t="s">
        <v>354</v>
      </c>
      <c r="I2319" t="s">
        <v>355</v>
      </c>
      <c r="J2319" t="s">
        <v>265</v>
      </c>
      <c r="K2319" t="s">
        <v>9003</v>
      </c>
      <c r="L2319" t="s">
        <v>266</v>
      </c>
      <c r="M2319" t="s">
        <v>267</v>
      </c>
      <c r="N2319" t="s">
        <v>267</v>
      </c>
      <c r="O2319" t="s">
        <v>267</v>
      </c>
      <c r="P2319">
        <v>0</v>
      </c>
      <c r="Q2319">
        <v>0</v>
      </c>
      <c r="R2319">
        <v>0</v>
      </c>
      <c r="S2319" t="s">
        <v>267</v>
      </c>
      <c r="T2319" t="s">
        <v>267</v>
      </c>
      <c r="U2319" t="s">
        <v>9004</v>
      </c>
      <c r="V2319" t="b">
        <v>0</v>
      </c>
      <c r="W2319" t="s">
        <v>9005</v>
      </c>
      <c r="X2319">
        <v>0</v>
      </c>
      <c r="Y2319" t="s">
        <v>265</v>
      </c>
      <c r="Z2319" t="s">
        <v>265</v>
      </c>
      <c r="AA2319" t="s">
        <v>265</v>
      </c>
      <c r="AB2319" t="s">
        <v>265</v>
      </c>
      <c r="AC2319" t="s">
        <v>265</v>
      </c>
      <c r="AD2319" t="s">
        <v>265</v>
      </c>
      <c r="AE2319" t="s">
        <v>265</v>
      </c>
      <c r="AF2319" t="s">
        <v>267</v>
      </c>
      <c r="AG2319" t="s">
        <v>265</v>
      </c>
      <c r="AH2319" t="s">
        <v>265</v>
      </c>
      <c r="AI2319" t="s">
        <v>265</v>
      </c>
      <c r="AJ2319" t="s">
        <v>265</v>
      </c>
      <c r="AL2319" t="str">
        <f>IF(Sudan_News12[[#This Row],[relevancy_classification_english]]="Relevant","مناسب",IF(Sudan_News12[[#This Row],[relevancy_classification_english]]="Relevant","عَرَضِيّ",""))</f>
        <v/>
      </c>
      <c r="AN2319" t="str">
        <f>IF(Sudan_News12[[#This Row],[sentiment_analysis_english]]="Negative","سلبي",IF(Sudan_News12[[#This Row],[sentiment_analysis_english]]="Neutral","حيادي",IF(Sudan_News12[[#This Row],[sentiment_analysis_english]]="Positive","إيجابي","")))</f>
        <v/>
      </c>
      <c r="AO2319" t="e">
        <f>INDEX(TextClassificationList[],MATCH(Sudan_News12[[#This Row],[text_classification_arabic]],TextClassificationList[text_classification_arabic],0),1)</f>
        <v>#N/A</v>
      </c>
      <c r="AQ2319" t="e">
        <f>INDEX(TextClassificationList[],MATCH(Sudan_News12[[#This Row],[text_classification_arabic2]],TextClassificationList[text_classification_arabic],0),1)</f>
        <v>#N/A</v>
      </c>
      <c r="AS2319" t="e">
        <f>INDEX(TextClassificationList[],MATCH(Sudan_News12[[#This Row],[text_classification_arabic3]],TextClassificationList[text_classification_arabic],0),1)</f>
        <v>#N/A</v>
      </c>
      <c r="AU2319" t="e">
        <f>INDEX(TextClassificationList[],MATCH(Sudan_News12[[#This Row],[text_classification_arabic4]],TextClassificationList[text_classification_arabic],0),1)</f>
        <v>#N/A</v>
      </c>
      <c r="AW2319" t="e">
        <f>INDEX(TextClassificationList[],MATCH(Sudan_News12[[#This Row],[text_classification_arabic5]],TextClassificationList[text_classification_arabic],0),1)</f>
        <v>#N/A</v>
      </c>
    </row>
    <row r="2320" spans="1:49" x14ac:dyDescent="0.2">
      <c r="A2320">
        <v>1.3219543617994875E+18</v>
      </c>
      <c r="B2320">
        <v>1.3211131733662228E+18</v>
      </c>
      <c r="C2320" t="s">
        <v>9006</v>
      </c>
      <c r="D2320" s="1">
        <v>44134</v>
      </c>
      <c r="E2320" s="2">
        <v>5.3877314814814815E-2</v>
      </c>
      <c r="F2320">
        <v>200</v>
      </c>
      <c r="G2320">
        <v>1889611729</v>
      </c>
      <c r="H2320" t="s">
        <v>354</v>
      </c>
      <c r="I2320" t="s">
        <v>355</v>
      </c>
      <c r="J2320" t="s">
        <v>265</v>
      </c>
      <c r="K2320" t="s">
        <v>9007</v>
      </c>
      <c r="L2320" t="s">
        <v>270</v>
      </c>
      <c r="M2320" t="s">
        <v>267</v>
      </c>
      <c r="N2320" t="s">
        <v>267</v>
      </c>
      <c r="O2320" t="s">
        <v>267</v>
      </c>
      <c r="P2320">
        <v>0</v>
      </c>
      <c r="Q2320">
        <v>0</v>
      </c>
      <c r="R2320">
        <v>0</v>
      </c>
      <c r="S2320" t="s">
        <v>267</v>
      </c>
      <c r="T2320" t="s">
        <v>267</v>
      </c>
      <c r="U2320" t="s">
        <v>9008</v>
      </c>
      <c r="V2320" t="b">
        <v>0</v>
      </c>
      <c r="W2320" t="s">
        <v>265</v>
      </c>
      <c r="X2320">
        <v>0</v>
      </c>
      <c r="Y2320" t="s">
        <v>265</v>
      </c>
      <c r="Z2320" t="s">
        <v>265</v>
      </c>
      <c r="AA2320" t="s">
        <v>265</v>
      </c>
      <c r="AB2320" t="s">
        <v>265</v>
      </c>
      <c r="AC2320" t="s">
        <v>265</v>
      </c>
      <c r="AD2320" t="s">
        <v>265</v>
      </c>
      <c r="AE2320" t="s">
        <v>265</v>
      </c>
      <c r="AF2320" t="s">
        <v>9009</v>
      </c>
      <c r="AG2320" t="s">
        <v>265</v>
      </c>
      <c r="AH2320" t="s">
        <v>265</v>
      </c>
      <c r="AI2320" t="s">
        <v>265</v>
      </c>
      <c r="AJ2320" t="s">
        <v>265</v>
      </c>
      <c r="AL2320" t="str">
        <f>IF(Sudan_News12[[#This Row],[relevancy_classification_english]]="Relevant","مناسب",IF(Sudan_News12[[#This Row],[relevancy_classification_english]]="Relevant","عَرَضِيّ",""))</f>
        <v/>
      </c>
      <c r="AN2320" t="str">
        <f>IF(Sudan_News12[[#This Row],[sentiment_analysis_english]]="Negative","سلبي",IF(Sudan_News12[[#This Row],[sentiment_analysis_english]]="Neutral","حيادي",IF(Sudan_News12[[#This Row],[sentiment_analysis_english]]="Positive","إيجابي","")))</f>
        <v/>
      </c>
      <c r="AO2320" t="e">
        <f>INDEX(TextClassificationList[],MATCH(Sudan_News12[[#This Row],[text_classification_arabic]],TextClassificationList[text_classification_arabic],0),1)</f>
        <v>#N/A</v>
      </c>
      <c r="AQ2320" t="e">
        <f>INDEX(TextClassificationList[],MATCH(Sudan_News12[[#This Row],[text_classification_arabic2]],TextClassificationList[text_classification_arabic],0),1)</f>
        <v>#N/A</v>
      </c>
      <c r="AS2320" t="e">
        <f>INDEX(TextClassificationList[],MATCH(Sudan_News12[[#This Row],[text_classification_arabic3]],TextClassificationList[text_classification_arabic],0),1)</f>
        <v>#N/A</v>
      </c>
      <c r="AU2320" t="e">
        <f>INDEX(TextClassificationList[],MATCH(Sudan_News12[[#This Row],[text_classification_arabic4]],TextClassificationList[text_classification_arabic],0),1)</f>
        <v>#N/A</v>
      </c>
      <c r="AW2320" t="e">
        <f>INDEX(TextClassificationList[],MATCH(Sudan_News12[[#This Row],[text_classification_arabic5]],TextClassificationList[text_classification_arabic],0),1)</f>
        <v>#N/A</v>
      </c>
    </row>
    <row r="2321" spans="1:49" x14ac:dyDescent="0.2">
      <c r="A2321">
        <v>1.3219543188792525E+18</v>
      </c>
      <c r="B2321">
        <v>1.3207680355867894E+18</v>
      </c>
      <c r="C2321" t="s">
        <v>9010</v>
      </c>
      <c r="D2321" s="1">
        <v>44134</v>
      </c>
      <c r="E2321" s="2">
        <v>5.3761574074074073E-2</v>
      </c>
      <c r="F2321">
        <v>200</v>
      </c>
      <c r="G2321">
        <v>1889611729</v>
      </c>
      <c r="H2321" t="s">
        <v>354</v>
      </c>
      <c r="I2321" t="s">
        <v>355</v>
      </c>
      <c r="J2321" t="s">
        <v>265</v>
      </c>
      <c r="K2321" t="s">
        <v>9011</v>
      </c>
      <c r="L2321" t="s">
        <v>270</v>
      </c>
      <c r="M2321" t="s">
        <v>267</v>
      </c>
      <c r="N2321" t="s">
        <v>267</v>
      </c>
      <c r="O2321" t="s">
        <v>267</v>
      </c>
      <c r="P2321">
        <v>0</v>
      </c>
      <c r="Q2321">
        <v>0</v>
      </c>
      <c r="R2321">
        <v>0</v>
      </c>
      <c r="S2321" t="s">
        <v>267</v>
      </c>
      <c r="T2321" t="s">
        <v>267</v>
      </c>
      <c r="U2321" t="s">
        <v>9012</v>
      </c>
      <c r="V2321" t="b">
        <v>0</v>
      </c>
      <c r="W2321" t="s">
        <v>265</v>
      </c>
      <c r="X2321">
        <v>0</v>
      </c>
      <c r="Y2321" t="s">
        <v>265</v>
      </c>
      <c r="Z2321" t="s">
        <v>265</v>
      </c>
      <c r="AA2321" t="s">
        <v>265</v>
      </c>
      <c r="AB2321" t="s">
        <v>265</v>
      </c>
      <c r="AC2321" t="s">
        <v>265</v>
      </c>
      <c r="AD2321" t="s">
        <v>265</v>
      </c>
      <c r="AE2321" t="s">
        <v>265</v>
      </c>
      <c r="AF2321" t="s">
        <v>9013</v>
      </c>
      <c r="AG2321" t="s">
        <v>265</v>
      </c>
      <c r="AH2321" t="s">
        <v>265</v>
      </c>
      <c r="AI2321" t="s">
        <v>265</v>
      </c>
      <c r="AJ2321" t="s">
        <v>265</v>
      </c>
      <c r="AL2321" t="str">
        <f>IF(Sudan_News12[[#This Row],[relevancy_classification_english]]="Relevant","مناسب",IF(Sudan_News12[[#This Row],[relevancy_classification_english]]="Relevant","عَرَضِيّ",""))</f>
        <v/>
      </c>
      <c r="AN2321" t="str">
        <f>IF(Sudan_News12[[#This Row],[sentiment_analysis_english]]="Negative","سلبي",IF(Sudan_News12[[#This Row],[sentiment_analysis_english]]="Neutral","حيادي",IF(Sudan_News12[[#This Row],[sentiment_analysis_english]]="Positive","إيجابي","")))</f>
        <v/>
      </c>
      <c r="AO2321" t="e">
        <f>INDEX(TextClassificationList[],MATCH(Sudan_News12[[#This Row],[text_classification_arabic]],TextClassificationList[text_classification_arabic],0),1)</f>
        <v>#N/A</v>
      </c>
      <c r="AQ2321" t="e">
        <f>INDEX(TextClassificationList[],MATCH(Sudan_News12[[#This Row],[text_classification_arabic2]],TextClassificationList[text_classification_arabic],0),1)</f>
        <v>#N/A</v>
      </c>
      <c r="AS2321" t="e">
        <f>INDEX(TextClassificationList[],MATCH(Sudan_News12[[#This Row],[text_classification_arabic3]],TextClassificationList[text_classification_arabic],0),1)</f>
        <v>#N/A</v>
      </c>
      <c r="AU2321" t="e">
        <f>INDEX(TextClassificationList[],MATCH(Sudan_News12[[#This Row],[text_classification_arabic4]],TextClassificationList[text_classification_arabic],0),1)</f>
        <v>#N/A</v>
      </c>
      <c r="AW2321" t="e">
        <f>INDEX(TextClassificationList[],MATCH(Sudan_News12[[#This Row],[text_classification_arabic5]],TextClassificationList[text_classification_arabic],0),1)</f>
        <v>#N/A</v>
      </c>
    </row>
    <row r="2322" spans="1:49" x14ac:dyDescent="0.2">
      <c r="A2322">
        <v>1.3219542381136855E+18</v>
      </c>
      <c r="B2322">
        <v>1.3219199982234173E+18</v>
      </c>
      <c r="C2322" t="s">
        <v>9014</v>
      </c>
      <c r="D2322" s="1">
        <v>44134</v>
      </c>
      <c r="E2322" s="2">
        <v>5.3530092592592594E-2</v>
      </c>
      <c r="F2322">
        <v>200</v>
      </c>
      <c r="G2322">
        <v>1889611729</v>
      </c>
      <c r="H2322" t="s">
        <v>354</v>
      </c>
      <c r="I2322" t="s">
        <v>355</v>
      </c>
      <c r="J2322" t="s">
        <v>265</v>
      </c>
      <c r="K2322" t="s">
        <v>9015</v>
      </c>
      <c r="L2322" t="s">
        <v>270</v>
      </c>
      <c r="M2322" t="s">
        <v>267</v>
      </c>
      <c r="N2322" t="s">
        <v>267</v>
      </c>
      <c r="O2322" t="s">
        <v>267</v>
      </c>
      <c r="P2322">
        <v>0</v>
      </c>
      <c r="Q2322">
        <v>0</v>
      </c>
      <c r="R2322">
        <v>0</v>
      </c>
      <c r="S2322" t="s">
        <v>267</v>
      </c>
      <c r="T2322" t="s">
        <v>267</v>
      </c>
      <c r="U2322" t="s">
        <v>9016</v>
      </c>
      <c r="V2322" t="b">
        <v>0</v>
      </c>
      <c r="W2322" t="s">
        <v>265</v>
      </c>
      <c r="X2322">
        <v>0</v>
      </c>
      <c r="Y2322" t="s">
        <v>265</v>
      </c>
      <c r="Z2322" t="s">
        <v>265</v>
      </c>
      <c r="AA2322" t="s">
        <v>265</v>
      </c>
      <c r="AB2322" t="s">
        <v>265</v>
      </c>
      <c r="AC2322" t="s">
        <v>265</v>
      </c>
      <c r="AD2322" t="s">
        <v>265</v>
      </c>
      <c r="AE2322" t="s">
        <v>265</v>
      </c>
      <c r="AF2322" t="s">
        <v>2425</v>
      </c>
      <c r="AG2322" t="s">
        <v>265</v>
      </c>
      <c r="AH2322" t="s">
        <v>265</v>
      </c>
      <c r="AI2322" t="s">
        <v>265</v>
      </c>
      <c r="AJ2322" t="s">
        <v>265</v>
      </c>
      <c r="AL2322" t="str">
        <f>IF(Sudan_News12[[#This Row],[relevancy_classification_english]]="Relevant","مناسب",IF(Sudan_News12[[#This Row],[relevancy_classification_english]]="Relevant","عَرَضِيّ",""))</f>
        <v/>
      </c>
      <c r="AN2322" t="str">
        <f>IF(Sudan_News12[[#This Row],[sentiment_analysis_english]]="Negative","سلبي",IF(Sudan_News12[[#This Row],[sentiment_analysis_english]]="Neutral","حيادي",IF(Sudan_News12[[#This Row],[sentiment_analysis_english]]="Positive","إيجابي","")))</f>
        <v/>
      </c>
      <c r="AO2322" t="e">
        <f>INDEX(TextClassificationList[],MATCH(Sudan_News12[[#This Row],[text_classification_arabic]],TextClassificationList[text_classification_arabic],0),1)</f>
        <v>#N/A</v>
      </c>
      <c r="AQ2322" t="e">
        <f>INDEX(TextClassificationList[],MATCH(Sudan_News12[[#This Row],[text_classification_arabic2]],TextClassificationList[text_classification_arabic],0),1)</f>
        <v>#N/A</v>
      </c>
      <c r="AS2322" t="e">
        <f>INDEX(TextClassificationList[],MATCH(Sudan_News12[[#This Row],[text_classification_arabic3]],TextClassificationList[text_classification_arabic],0),1)</f>
        <v>#N/A</v>
      </c>
      <c r="AU2322" t="e">
        <f>INDEX(TextClassificationList[],MATCH(Sudan_News12[[#This Row],[text_classification_arabic4]],TextClassificationList[text_classification_arabic],0),1)</f>
        <v>#N/A</v>
      </c>
      <c r="AW2322" t="e">
        <f>INDEX(TextClassificationList[],MATCH(Sudan_News12[[#This Row],[text_classification_arabic5]],TextClassificationList[text_classification_arabic],0),1)</f>
        <v>#N/A</v>
      </c>
    </row>
    <row r="2323" spans="1:49" x14ac:dyDescent="0.2">
      <c r="A2323">
        <v>1.3219541880882545E+18</v>
      </c>
      <c r="B2323">
        <v>1.321138339743998E+18</v>
      </c>
      <c r="C2323" t="s">
        <v>9017</v>
      </c>
      <c r="D2323" s="1">
        <v>44134</v>
      </c>
      <c r="E2323" s="2">
        <v>5.3391203703703705E-2</v>
      </c>
      <c r="F2323">
        <v>200</v>
      </c>
      <c r="G2323">
        <v>1889611729</v>
      </c>
      <c r="H2323" t="s">
        <v>354</v>
      </c>
      <c r="I2323" t="s">
        <v>355</v>
      </c>
      <c r="J2323" t="s">
        <v>265</v>
      </c>
      <c r="K2323" t="s">
        <v>9007</v>
      </c>
      <c r="L2323" t="s">
        <v>270</v>
      </c>
      <c r="M2323" t="s">
        <v>267</v>
      </c>
      <c r="N2323" t="s">
        <v>267</v>
      </c>
      <c r="O2323" t="s">
        <v>267</v>
      </c>
      <c r="P2323">
        <v>0</v>
      </c>
      <c r="Q2323">
        <v>0</v>
      </c>
      <c r="R2323">
        <v>0</v>
      </c>
      <c r="S2323" t="s">
        <v>267</v>
      </c>
      <c r="T2323" t="s">
        <v>267</v>
      </c>
      <c r="U2323" t="s">
        <v>9018</v>
      </c>
      <c r="V2323" t="b">
        <v>0</v>
      </c>
      <c r="W2323" t="s">
        <v>265</v>
      </c>
      <c r="X2323">
        <v>0</v>
      </c>
      <c r="Y2323" t="s">
        <v>265</v>
      </c>
      <c r="Z2323" t="s">
        <v>265</v>
      </c>
      <c r="AA2323" t="s">
        <v>265</v>
      </c>
      <c r="AB2323" t="s">
        <v>265</v>
      </c>
      <c r="AC2323" t="s">
        <v>265</v>
      </c>
      <c r="AD2323" t="s">
        <v>265</v>
      </c>
      <c r="AE2323" t="s">
        <v>265</v>
      </c>
      <c r="AF2323" t="s">
        <v>9009</v>
      </c>
      <c r="AG2323" t="s">
        <v>265</v>
      </c>
      <c r="AH2323" t="s">
        <v>265</v>
      </c>
      <c r="AI2323" t="s">
        <v>265</v>
      </c>
      <c r="AJ2323" t="s">
        <v>265</v>
      </c>
      <c r="AL2323" t="str">
        <f>IF(Sudan_News12[[#This Row],[relevancy_classification_english]]="Relevant","مناسب",IF(Sudan_News12[[#This Row],[relevancy_classification_english]]="Relevant","عَرَضِيّ",""))</f>
        <v/>
      </c>
      <c r="AN2323" t="str">
        <f>IF(Sudan_News12[[#This Row],[sentiment_analysis_english]]="Negative","سلبي",IF(Sudan_News12[[#This Row],[sentiment_analysis_english]]="Neutral","حيادي",IF(Sudan_News12[[#This Row],[sentiment_analysis_english]]="Positive","إيجابي","")))</f>
        <v/>
      </c>
      <c r="AO2323" t="e">
        <f>INDEX(TextClassificationList[],MATCH(Sudan_News12[[#This Row],[text_classification_arabic]],TextClassificationList[text_classification_arabic],0),1)</f>
        <v>#N/A</v>
      </c>
      <c r="AQ2323" t="e">
        <f>INDEX(TextClassificationList[],MATCH(Sudan_News12[[#This Row],[text_classification_arabic2]],TextClassificationList[text_classification_arabic],0),1)</f>
        <v>#N/A</v>
      </c>
      <c r="AS2323" t="e">
        <f>INDEX(TextClassificationList[],MATCH(Sudan_News12[[#This Row],[text_classification_arabic3]],TextClassificationList[text_classification_arabic],0),1)</f>
        <v>#N/A</v>
      </c>
      <c r="AU2323" t="e">
        <f>INDEX(TextClassificationList[],MATCH(Sudan_News12[[#This Row],[text_classification_arabic4]],TextClassificationList[text_classification_arabic],0),1)</f>
        <v>#N/A</v>
      </c>
      <c r="AW2323" t="e">
        <f>INDEX(TextClassificationList[],MATCH(Sudan_News12[[#This Row],[text_classification_arabic5]],TextClassificationList[text_classification_arabic],0),1)</f>
        <v>#N/A</v>
      </c>
    </row>
    <row r="2324" spans="1:49" x14ac:dyDescent="0.2">
      <c r="A2324">
        <v>1.3219541490644746E+18</v>
      </c>
      <c r="B2324">
        <v>1.3203405102471291E+18</v>
      </c>
      <c r="C2324" t="s">
        <v>9019</v>
      </c>
      <c r="D2324" s="1">
        <v>44134</v>
      </c>
      <c r="E2324" s="2">
        <v>5.3287037037037036E-2</v>
      </c>
      <c r="F2324">
        <v>200</v>
      </c>
      <c r="G2324">
        <v>1889611729</v>
      </c>
      <c r="H2324" t="s">
        <v>354</v>
      </c>
      <c r="I2324" t="s">
        <v>355</v>
      </c>
      <c r="J2324" t="s">
        <v>265</v>
      </c>
      <c r="K2324" t="s">
        <v>9020</v>
      </c>
      <c r="L2324" t="s">
        <v>270</v>
      </c>
      <c r="M2324" t="s">
        <v>267</v>
      </c>
      <c r="N2324" t="s">
        <v>267</v>
      </c>
      <c r="O2324" t="s">
        <v>267</v>
      </c>
      <c r="P2324">
        <v>0</v>
      </c>
      <c r="Q2324">
        <v>0</v>
      </c>
      <c r="R2324">
        <v>0</v>
      </c>
      <c r="S2324" t="s">
        <v>267</v>
      </c>
      <c r="T2324" t="s">
        <v>267</v>
      </c>
      <c r="U2324" t="s">
        <v>9021</v>
      </c>
      <c r="V2324" t="b">
        <v>0</v>
      </c>
      <c r="W2324" t="s">
        <v>265</v>
      </c>
      <c r="X2324">
        <v>0</v>
      </c>
      <c r="Y2324" t="s">
        <v>265</v>
      </c>
      <c r="Z2324" t="s">
        <v>265</v>
      </c>
      <c r="AA2324" t="s">
        <v>265</v>
      </c>
      <c r="AB2324" t="s">
        <v>265</v>
      </c>
      <c r="AC2324" t="s">
        <v>265</v>
      </c>
      <c r="AD2324" t="s">
        <v>265</v>
      </c>
      <c r="AE2324" t="s">
        <v>265</v>
      </c>
      <c r="AF2324" t="s">
        <v>9022</v>
      </c>
      <c r="AG2324" t="s">
        <v>265</v>
      </c>
      <c r="AH2324" t="s">
        <v>265</v>
      </c>
      <c r="AI2324" t="s">
        <v>265</v>
      </c>
      <c r="AJ2324" t="s">
        <v>265</v>
      </c>
      <c r="AL2324" t="str">
        <f>IF(Sudan_News12[[#This Row],[relevancy_classification_english]]="Relevant","مناسب",IF(Sudan_News12[[#This Row],[relevancy_classification_english]]="Relevant","عَرَضِيّ",""))</f>
        <v/>
      </c>
      <c r="AN2324" t="str">
        <f>IF(Sudan_News12[[#This Row],[sentiment_analysis_english]]="Negative","سلبي",IF(Sudan_News12[[#This Row],[sentiment_analysis_english]]="Neutral","حيادي",IF(Sudan_News12[[#This Row],[sentiment_analysis_english]]="Positive","إيجابي","")))</f>
        <v/>
      </c>
      <c r="AO2324" t="e">
        <f>INDEX(TextClassificationList[],MATCH(Sudan_News12[[#This Row],[text_classification_arabic]],TextClassificationList[text_classification_arabic],0),1)</f>
        <v>#N/A</v>
      </c>
      <c r="AQ2324" t="e">
        <f>INDEX(TextClassificationList[],MATCH(Sudan_News12[[#This Row],[text_classification_arabic2]],TextClassificationList[text_classification_arabic],0),1)</f>
        <v>#N/A</v>
      </c>
      <c r="AS2324" t="e">
        <f>INDEX(TextClassificationList[],MATCH(Sudan_News12[[#This Row],[text_classification_arabic3]],TextClassificationList[text_classification_arabic],0),1)</f>
        <v>#N/A</v>
      </c>
      <c r="AU2324" t="e">
        <f>INDEX(TextClassificationList[],MATCH(Sudan_News12[[#This Row],[text_classification_arabic4]],TextClassificationList[text_classification_arabic],0),1)</f>
        <v>#N/A</v>
      </c>
      <c r="AW2324" t="e">
        <f>INDEX(TextClassificationList[],MATCH(Sudan_News12[[#This Row],[text_classification_arabic5]],TextClassificationList[text_classification_arabic],0),1)</f>
        <v>#N/A</v>
      </c>
    </row>
    <row r="2325" spans="1:49" x14ac:dyDescent="0.2">
      <c r="A2325">
        <v>1.3219540660549427E+18</v>
      </c>
      <c r="B2325">
        <v>1.3207998585177006E+18</v>
      </c>
      <c r="C2325" t="s">
        <v>9023</v>
      </c>
      <c r="D2325" s="1">
        <v>44134</v>
      </c>
      <c r="E2325" s="2">
        <v>5.3055555555555557E-2</v>
      </c>
      <c r="F2325">
        <v>200</v>
      </c>
      <c r="G2325">
        <v>1889611729</v>
      </c>
      <c r="H2325" t="s">
        <v>354</v>
      </c>
      <c r="I2325" t="s">
        <v>355</v>
      </c>
      <c r="J2325" t="s">
        <v>265</v>
      </c>
      <c r="K2325" t="s">
        <v>9024</v>
      </c>
      <c r="L2325" t="s">
        <v>270</v>
      </c>
      <c r="M2325" t="s">
        <v>267</v>
      </c>
      <c r="N2325" t="s">
        <v>267</v>
      </c>
      <c r="O2325" t="s">
        <v>267</v>
      </c>
      <c r="P2325">
        <v>0</v>
      </c>
      <c r="Q2325">
        <v>0</v>
      </c>
      <c r="R2325">
        <v>0</v>
      </c>
      <c r="S2325" t="s">
        <v>267</v>
      </c>
      <c r="T2325" t="s">
        <v>267</v>
      </c>
      <c r="U2325" t="s">
        <v>9025</v>
      </c>
      <c r="V2325" t="b">
        <v>0</v>
      </c>
      <c r="W2325" t="s">
        <v>265</v>
      </c>
      <c r="X2325">
        <v>0</v>
      </c>
      <c r="Y2325" t="s">
        <v>265</v>
      </c>
      <c r="Z2325" t="s">
        <v>265</v>
      </c>
      <c r="AA2325" t="s">
        <v>265</v>
      </c>
      <c r="AB2325" t="s">
        <v>265</v>
      </c>
      <c r="AC2325" t="s">
        <v>265</v>
      </c>
      <c r="AD2325" t="s">
        <v>265</v>
      </c>
      <c r="AE2325" t="s">
        <v>265</v>
      </c>
      <c r="AF2325" t="s">
        <v>6790</v>
      </c>
      <c r="AG2325" t="s">
        <v>265</v>
      </c>
      <c r="AH2325" t="s">
        <v>265</v>
      </c>
      <c r="AI2325" t="s">
        <v>265</v>
      </c>
      <c r="AJ2325" t="s">
        <v>265</v>
      </c>
      <c r="AL2325" t="str">
        <f>IF(Sudan_News12[[#This Row],[relevancy_classification_english]]="Relevant","مناسب",IF(Sudan_News12[[#This Row],[relevancy_classification_english]]="Relevant","عَرَضِيّ",""))</f>
        <v/>
      </c>
      <c r="AN2325" t="str">
        <f>IF(Sudan_News12[[#This Row],[sentiment_analysis_english]]="Negative","سلبي",IF(Sudan_News12[[#This Row],[sentiment_analysis_english]]="Neutral","حيادي",IF(Sudan_News12[[#This Row],[sentiment_analysis_english]]="Positive","إيجابي","")))</f>
        <v/>
      </c>
      <c r="AO2325" t="e">
        <f>INDEX(TextClassificationList[],MATCH(Sudan_News12[[#This Row],[text_classification_arabic]],TextClassificationList[text_classification_arabic],0),1)</f>
        <v>#N/A</v>
      </c>
      <c r="AQ2325" t="e">
        <f>INDEX(TextClassificationList[],MATCH(Sudan_News12[[#This Row],[text_classification_arabic2]],TextClassificationList[text_classification_arabic],0),1)</f>
        <v>#N/A</v>
      </c>
      <c r="AS2325" t="e">
        <f>INDEX(TextClassificationList[],MATCH(Sudan_News12[[#This Row],[text_classification_arabic3]],TextClassificationList[text_classification_arabic],0),1)</f>
        <v>#N/A</v>
      </c>
      <c r="AU2325" t="e">
        <f>INDEX(TextClassificationList[],MATCH(Sudan_News12[[#This Row],[text_classification_arabic4]],TextClassificationList[text_classification_arabic],0),1)</f>
        <v>#N/A</v>
      </c>
      <c r="AW2325" t="e">
        <f>INDEX(TextClassificationList[],MATCH(Sudan_News12[[#This Row],[text_classification_arabic5]],TextClassificationList[text_classification_arabic],0),1)</f>
        <v>#N/A</v>
      </c>
    </row>
    <row r="2326" spans="1:49" x14ac:dyDescent="0.2">
      <c r="A2326">
        <v>1.3218217314142863E+18</v>
      </c>
      <c r="B2326">
        <v>1.3218217314142863E+18</v>
      </c>
      <c r="C2326" t="s">
        <v>9026</v>
      </c>
      <c r="D2326" s="1">
        <v>44133</v>
      </c>
      <c r="E2326" s="2">
        <v>0.68788194444444439</v>
      </c>
      <c r="F2326">
        <v>200</v>
      </c>
      <c r="G2326">
        <v>1889611729</v>
      </c>
      <c r="H2326" t="s">
        <v>354</v>
      </c>
      <c r="I2326" t="s">
        <v>355</v>
      </c>
      <c r="J2326" t="s">
        <v>265</v>
      </c>
      <c r="K2326" t="s">
        <v>9027</v>
      </c>
      <c r="L2326" t="s">
        <v>266</v>
      </c>
      <c r="M2326" t="s">
        <v>267</v>
      </c>
      <c r="N2326" t="s">
        <v>267</v>
      </c>
      <c r="O2326" t="s">
        <v>267</v>
      </c>
      <c r="P2326">
        <v>0</v>
      </c>
      <c r="Q2326">
        <v>0</v>
      </c>
      <c r="R2326">
        <v>0</v>
      </c>
      <c r="S2326" t="s">
        <v>267</v>
      </c>
      <c r="T2326" t="s">
        <v>267</v>
      </c>
      <c r="U2326" t="s">
        <v>9028</v>
      </c>
      <c r="V2326" t="b">
        <v>0</v>
      </c>
      <c r="W2326" t="s">
        <v>265</v>
      </c>
      <c r="X2326">
        <v>0</v>
      </c>
      <c r="Y2326" t="s">
        <v>265</v>
      </c>
      <c r="Z2326" t="s">
        <v>265</v>
      </c>
      <c r="AA2326" t="s">
        <v>265</v>
      </c>
      <c r="AB2326" t="s">
        <v>265</v>
      </c>
      <c r="AC2326" t="s">
        <v>265</v>
      </c>
      <c r="AD2326" t="s">
        <v>265</v>
      </c>
      <c r="AE2326" t="s">
        <v>265</v>
      </c>
      <c r="AF2326" t="s">
        <v>267</v>
      </c>
      <c r="AG2326" t="s">
        <v>265</v>
      </c>
      <c r="AH2326" t="s">
        <v>265</v>
      </c>
      <c r="AI2326" t="s">
        <v>265</v>
      </c>
      <c r="AJ2326" t="s">
        <v>265</v>
      </c>
      <c r="AL2326" t="str">
        <f>IF(Sudan_News12[[#This Row],[relevancy_classification_english]]="Relevant","مناسب",IF(Sudan_News12[[#This Row],[relevancy_classification_english]]="Relevant","عَرَضِيّ",""))</f>
        <v/>
      </c>
      <c r="AN2326" t="str">
        <f>IF(Sudan_News12[[#This Row],[sentiment_analysis_english]]="Negative","سلبي",IF(Sudan_News12[[#This Row],[sentiment_analysis_english]]="Neutral","حيادي",IF(Sudan_News12[[#This Row],[sentiment_analysis_english]]="Positive","إيجابي","")))</f>
        <v/>
      </c>
      <c r="AO2326" t="e">
        <f>INDEX(TextClassificationList[],MATCH(Sudan_News12[[#This Row],[text_classification_arabic]],TextClassificationList[text_classification_arabic],0),1)</f>
        <v>#N/A</v>
      </c>
      <c r="AQ2326" t="e">
        <f>INDEX(TextClassificationList[],MATCH(Sudan_News12[[#This Row],[text_classification_arabic2]],TextClassificationList[text_classification_arabic],0),1)</f>
        <v>#N/A</v>
      </c>
      <c r="AS2326" t="e">
        <f>INDEX(TextClassificationList[],MATCH(Sudan_News12[[#This Row],[text_classification_arabic3]],TextClassificationList[text_classification_arabic],0),1)</f>
        <v>#N/A</v>
      </c>
      <c r="AU2326" t="e">
        <f>INDEX(TextClassificationList[],MATCH(Sudan_News12[[#This Row],[text_classification_arabic4]],TextClassificationList[text_classification_arabic],0),1)</f>
        <v>#N/A</v>
      </c>
      <c r="AW2326" t="e">
        <f>INDEX(TextClassificationList[],MATCH(Sudan_News12[[#This Row],[text_classification_arabic5]],TextClassificationList[text_classification_arabic],0),1)</f>
        <v>#N/A</v>
      </c>
    </row>
    <row r="2327" spans="1:49" x14ac:dyDescent="0.2">
      <c r="A2327">
        <v>1.3218208758475899E+18</v>
      </c>
      <c r="B2327">
        <v>1.3218208758475899E+18</v>
      </c>
      <c r="C2327" t="s">
        <v>9029</v>
      </c>
      <c r="D2327" s="1">
        <v>44133</v>
      </c>
      <c r="E2327" s="2">
        <v>0.68552083333333336</v>
      </c>
      <c r="F2327">
        <v>200</v>
      </c>
      <c r="G2327">
        <v>1889611729</v>
      </c>
      <c r="H2327" t="s">
        <v>354</v>
      </c>
      <c r="I2327" t="s">
        <v>355</v>
      </c>
      <c r="J2327" t="s">
        <v>265</v>
      </c>
      <c r="K2327" t="s">
        <v>9030</v>
      </c>
      <c r="L2327" t="s">
        <v>266</v>
      </c>
      <c r="M2327" t="s">
        <v>267</v>
      </c>
      <c r="N2327" t="s">
        <v>267</v>
      </c>
      <c r="O2327" t="s">
        <v>9031</v>
      </c>
      <c r="P2327">
        <v>0</v>
      </c>
      <c r="Q2327">
        <v>0</v>
      </c>
      <c r="R2327">
        <v>0</v>
      </c>
      <c r="S2327" t="s">
        <v>267</v>
      </c>
      <c r="T2327" t="s">
        <v>267</v>
      </c>
      <c r="U2327" t="s">
        <v>9032</v>
      </c>
      <c r="V2327" t="b">
        <v>0</v>
      </c>
      <c r="W2327" t="s">
        <v>265</v>
      </c>
      <c r="X2327">
        <v>1</v>
      </c>
      <c r="Y2327" t="s">
        <v>9033</v>
      </c>
      <c r="Z2327" t="s">
        <v>265</v>
      </c>
      <c r="AA2327" t="s">
        <v>265</v>
      </c>
      <c r="AB2327" t="s">
        <v>265</v>
      </c>
      <c r="AC2327" t="s">
        <v>265</v>
      </c>
      <c r="AD2327" t="s">
        <v>265</v>
      </c>
      <c r="AE2327" t="s">
        <v>265</v>
      </c>
      <c r="AF2327" t="s">
        <v>267</v>
      </c>
      <c r="AG2327" t="s">
        <v>265</v>
      </c>
      <c r="AH2327" t="s">
        <v>265</v>
      </c>
      <c r="AI2327" t="s">
        <v>265</v>
      </c>
      <c r="AJ2327" t="s">
        <v>265</v>
      </c>
      <c r="AL2327" t="str">
        <f>IF(Sudan_News12[[#This Row],[relevancy_classification_english]]="Relevant","مناسب",IF(Sudan_News12[[#This Row],[relevancy_classification_english]]="Relevant","عَرَضِيّ",""))</f>
        <v/>
      </c>
      <c r="AN2327" t="str">
        <f>IF(Sudan_News12[[#This Row],[sentiment_analysis_english]]="Negative","سلبي",IF(Sudan_News12[[#This Row],[sentiment_analysis_english]]="Neutral","حيادي",IF(Sudan_News12[[#This Row],[sentiment_analysis_english]]="Positive","إيجابي","")))</f>
        <v/>
      </c>
      <c r="AO2327" t="e">
        <f>INDEX(TextClassificationList[],MATCH(Sudan_News12[[#This Row],[text_classification_arabic]],TextClassificationList[text_classification_arabic],0),1)</f>
        <v>#N/A</v>
      </c>
      <c r="AQ2327" t="e">
        <f>INDEX(TextClassificationList[],MATCH(Sudan_News12[[#This Row],[text_classification_arabic2]],TextClassificationList[text_classification_arabic],0),1)</f>
        <v>#N/A</v>
      </c>
      <c r="AS2327" t="e">
        <f>INDEX(TextClassificationList[],MATCH(Sudan_News12[[#This Row],[text_classification_arabic3]],TextClassificationList[text_classification_arabic],0),1)</f>
        <v>#N/A</v>
      </c>
      <c r="AU2327" t="e">
        <f>INDEX(TextClassificationList[],MATCH(Sudan_News12[[#This Row],[text_classification_arabic4]],TextClassificationList[text_classification_arabic],0),1)</f>
        <v>#N/A</v>
      </c>
      <c r="AW2327" t="e">
        <f>INDEX(TextClassificationList[],MATCH(Sudan_News12[[#This Row],[text_classification_arabic5]],TextClassificationList[text_classification_arabic],0),1)</f>
        <v>#N/A</v>
      </c>
    </row>
    <row r="2328" spans="1:49" x14ac:dyDescent="0.2">
      <c r="A2328">
        <v>1.3218206185690112E+18</v>
      </c>
      <c r="B2328">
        <v>1.3218205858282414E+18</v>
      </c>
      <c r="C2328" t="s">
        <v>9034</v>
      </c>
      <c r="D2328" s="1">
        <v>44133</v>
      </c>
      <c r="E2328" s="2">
        <v>0.68481481481481477</v>
      </c>
      <c r="F2328">
        <v>200</v>
      </c>
      <c r="G2328">
        <v>1889611729</v>
      </c>
      <c r="H2328" t="s">
        <v>354</v>
      </c>
      <c r="I2328" t="s">
        <v>355</v>
      </c>
      <c r="J2328" t="s">
        <v>265</v>
      </c>
      <c r="K2328" t="s">
        <v>9035</v>
      </c>
      <c r="L2328" t="s">
        <v>266</v>
      </c>
      <c r="M2328" t="s">
        <v>267</v>
      </c>
      <c r="N2328" t="s">
        <v>9036</v>
      </c>
      <c r="O2328" t="s">
        <v>267</v>
      </c>
      <c r="P2328">
        <v>0</v>
      </c>
      <c r="Q2328">
        <v>0</v>
      </c>
      <c r="R2328">
        <v>1</v>
      </c>
      <c r="S2328" t="s">
        <v>267</v>
      </c>
      <c r="T2328" t="s">
        <v>267</v>
      </c>
      <c r="U2328" t="s">
        <v>9037</v>
      </c>
      <c r="V2328" t="b">
        <v>0</v>
      </c>
      <c r="W2328" t="s">
        <v>265</v>
      </c>
      <c r="X2328">
        <v>0</v>
      </c>
      <c r="Y2328" t="s">
        <v>265</v>
      </c>
      <c r="Z2328" t="s">
        <v>265</v>
      </c>
      <c r="AA2328" t="s">
        <v>265</v>
      </c>
      <c r="AB2328" t="s">
        <v>265</v>
      </c>
      <c r="AC2328" t="s">
        <v>265</v>
      </c>
      <c r="AD2328" t="s">
        <v>265</v>
      </c>
      <c r="AE2328" t="s">
        <v>265</v>
      </c>
      <c r="AF2328" t="s">
        <v>267</v>
      </c>
      <c r="AG2328" t="s">
        <v>265</v>
      </c>
      <c r="AH2328" t="s">
        <v>265</v>
      </c>
      <c r="AI2328" t="s">
        <v>265</v>
      </c>
      <c r="AJ2328" t="s">
        <v>265</v>
      </c>
      <c r="AL2328" t="str">
        <f>IF(Sudan_News12[[#This Row],[relevancy_classification_english]]="Relevant","مناسب",IF(Sudan_News12[[#This Row],[relevancy_classification_english]]="Relevant","عَرَضِيّ",""))</f>
        <v/>
      </c>
      <c r="AN2328" t="str">
        <f>IF(Sudan_News12[[#This Row],[sentiment_analysis_english]]="Negative","سلبي",IF(Sudan_News12[[#This Row],[sentiment_analysis_english]]="Neutral","حيادي",IF(Sudan_News12[[#This Row],[sentiment_analysis_english]]="Positive","إيجابي","")))</f>
        <v/>
      </c>
      <c r="AO2328" t="e">
        <f>INDEX(TextClassificationList[],MATCH(Sudan_News12[[#This Row],[text_classification_arabic]],TextClassificationList[text_classification_arabic],0),1)</f>
        <v>#N/A</v>
      </c>
      <c r="AQ2328" t="e">
        <f>INDEX(TextClassificationList[],MATCH(Sudan_News12[[#This Row],[text_classification_arabic2]],TextClassificationList[text_classification_arabic],0),1)</f>
        <v>#N/A</v>
      </c>
      <c r="AS2328" t="e">
        <f>INDEX(TextClassificationList[],MATCH(Sudan_News12[[#This Row],[text_classification_arabic3]],TextClassificationList[text_classification_arabic],0),1)</f>
        <v>#N/A</v>
      </c>
      <c r="AU2328" t="e">
        <f>INDEX(TextClassificationList[],MATCH(Sudan_News12[[#This Row],[text_classification_arabic4]],TextClassificationList[text_classification_arabic],0),1)</f>
        <v>#N/A</v>
      </c>
      <c r="AW2328" t="e">
        <f>INDEX(TextClassificationList[],MATCH(Sudan_News12[[#This Row],[text_classification_arabic5]],TextClassificationList[text_classification_arabic],0),1)</f>
        <v>#N/A</v>
      </c>
    </row>
    <row r="2329" spans="1:49" x14ac:dyDescent="0.2">
      <c r="A2329">
        <v>1.3218205858282414E+18</v>
      </c>
      <c r="B2329">
        <v>1.3218205858282414E+18</v>
      </c>
      <c r="C2329" t="s">
        <v>9038</v>
      </c>
      <c r="D2329" s="1">
        <v>44133</v>
      </c>
      <c r="E2329" s="2">
        <v>0.68472222222222223</v>
      </c>
      <c r="F2329">
        <v>200</v>
      </c>
      <c r="G2329">
        <v>1889611729</v>
      </c>
      <c r="H2329" t="s">
        <v>354</v>
      </c>
      <c r="I2329" t="s">
        <v>355</v>
      </c>
      <c r="J2329" t="s">
        <v>265</v>
      </c>
      <c r="K2329" t="s">
        <v>9039</v>
      </c>
      <c r="L2329" t="s">
        <v>266</v>
      </c>
      <c r="M2329" t="s">
        <v>267</v>
      </c>
      <c r="N2329" t="s">
        <v>267</v>
      </c>
      <c r="O2329" t="s">
        <v>267</v>
      </c>
      <c r="P2329">
        <v>1</v>
      </c>
      <c r="Q2329">
        <v>0</v>
      </c>
      <c r="R2329">
        <v>0</v>
      </c>
      <c r="S2329" t="s">
        <v>267</v>
      </c>
      <c r="T2329" t="s">
        <v>267</v>
      </c>
      <c r="U2329" t="s">
        <v>9040</v>
      </c>
      <c r="V2329" t="b">
        <v>0</v>
      </c>
      <c r="W2329" t="s">
        <v>265</v>
      </c>
      <c r="X2329">
        <v>0</v>
      </c>
      <c r="Y2329" t="s">
        <v>265</v>
      </c>
      <c r="Z2329" t="s">
        <v>265</v>
      </c>
      <c r="AA2329" t="s">
        <v>265</v>
      </c>
      <c r="AB2329" t="s">
        <v>265</v>
      </c>
      <c r="AC2329" t="s">
        <v>265</v>
      </c>
      <c r="AD2329" t="s">
        <v>265</v>
      </c>
      <c r="AE2329" t="s">
        <v>265</v>
      </c>
      <c r="AF2329" t="s">
        <v>267</v>
      </c>
      <c r="AG2329" t="s">
        <v>265</v>
      </c>
      <c r="AH2329" t="s">
        <v>265</v>
      </c>
      <c r="AI2329" t="s">
        <v>265</v>
      </c>
      <c r="AJ2329" t="s">
        <v>265</v>
      </c>
      <c r="AL2329" t="str">
        <f>IF(Sudan_News12[[#This Row],[relevancy_classification_english]]="Relevant","مناسب",IF(Sudan_News12[[#This Row],[relevancy_classification_english]]="Relevant","عَرَضِيّ",""))</f>
        <v/>
      </c>
      <c r="AN2329" t="str">
        <f>IF(Sudan_News12[[#This Row],[sentiment_analysis_english]]="Negative","سلبي",IF(Sudan_News12[[#This Row],[sentiment_analysis_english]]="Neutral","حيادي",IF(Sudan_News12[[#This Row],[sentiment_analysis_english]]="Positive","إيجابي","")))</f>
        <v/>
      </c>
      <c r="AO2329" t="e">
        <f>INDEX(TextClassificationList[],MATCH(Sudan_News12[[#This Row],[text_classification_arabic]],TextClassificationList[text_classification_arabic],0),1)</f>
        <v>#N/A</v>
      </c>
      <c r="AQ2329" t="e">
        <f>INDEX(TextClassificationList[],MATCH(Sudan_News12[[#This Row],[text_classification_arabic2]],TextClassificationList[text_classification_arabic],0),1)</f>
        <v>#N/A</v>
      </c>
      <c r="AS2329" t="e">
        <f>INDEX(TextClassificationList[],MATCH(Sudan_News12[[#This Row],[text_classification_arabic3]],TextClassificationList[text_classification_arabic],0),1)</f>
        <v>#N/A</v>
      </c>
      <c r="AU2329" t="e">
        <f>INDEX(TextClassificationList[],MATCH(Sudan_News12[[#This Row],[text_classification_arabic4]],TextClassificationList[text_classification_arabic],0),1)</f>
        <v>#N/A</v>
      </c>
      <c r="AW2329" t="e">
        <f>INDEX(TextClassificationList[],MATCH(Sudan_News12[[#This Row],[text_classification_arabic5]],TextClassificationList[text_classification_arabic],0),1)</f>
        <v>#N/A</v>
      </c>
    </row>
    <row r="2330" spans="1:49" x14ac:dyDescent="0.2">
      <c r="A2330">
        <v>1.3218202097962312E+18</v>
      </c>
      <c r="B2330">
        <v>1.3218201589697167E+18</v>
      </c>
      <c r="C2330" t="s">
        <v>9041</v>
      </c>
      <c r="D2330" s="1">
        <v>44133</v>
      </c>
      <c r="E2330" s="2">
        <v>0.68368055555555551</v>
      </c>
      <c r="F2330">
        <v>200</v>
      </c>
      <c r="G2330">
        <v>1889611729</v>
      </c>
      <c r="H2330" t="s">
        <v>354</v>
      </c>
      <c r="I2330" t="s">
        <v>355</v>
      </c>
      <c r="J2330" t="s">
        <v>265</v>
      </c>
      <c r="K2330" t="s">
        <v>9042</v>
      </c>
      <c r="L2330" t="s">
        <v>266</v>
      </c>
      <c r="M2330" t="s">
        <v>267</v>
      </c>
      <c r="N2330" t="s">
        <v>9043</v>
      </c>
      <c r="O2330" t="s">
        <v>267</v>
      </c>
      <c r="P2330">
        <v>0</v>
      </c>
      <c r="Q2330">
        <v>0</v>
      </c>
      <c r="R2330">
        <v>0</v>
      </c>
      <c r="S2330" t="s">
        <v>267</v>
      </c>
      <c r="T2330" t="s">
        <v>267</v>
      </c>
      <c r="U2330" t="s">
        <v>9044</v>
      </c>
      <c r="V2330" t="b">
        <v>0</v>
      </c>
      <c r="W2330" t="s">
        <v>265</v>
      </c>
      <c r="X2330">
        <v>0</v>
      </c>
      <c r="Y2330" t="s">
        <v>265</v>
      </c>
      <c r="Z2330" t="s">
        <v>265</v>
      </c>
      <c r="AA2330" t="s">
        <v>265</v>
      </c>
      <c r="AB2330" t="s">
        <v>265</v>
      </c>
      <c r="AC2330" t="s">
        <v>265</v>
      </c>
      <c r="AD2330" t="s">
        <v>265</v>
      </c>
      <c r="AE2330" t="s">
        <v>265</v>
      </c>
      <c r="AF2330" t="s">
        <v>267</v>
      </c>
      <c r="AG2330" t="s">
        <v>265</v>
      </c>
      <c r="AH2330" t="s">
        <v>265</v>
      </c>
      <c r="AI2330" t="s">
        <v>265</v>
      </c>
      <c r="AJ2330" t="s">
        <v>265</v>
      </c>
      <c r="AL2330" t="str">
        <f>IF(Sudan_News12[[#This Row],[relevancy_classification_english]]="Relevant","مناسب",IF(Sudan_News12[[#This Row],[relevancy_classification_english]]="Relevant","عَرَضِيّ",""))</f>
        <v/>
      </c>
      <c r="AN2330" t="str">
        <f>IF(Sudan_News12[[#This Row],[sentiment_analysis_english]]="Negative","سلبي",IF(Sudan_News12[[#This Row],[sentiment_analysis_english]]="Neutral","حيادي",IF(Sudan_News12[[#This Row],[sentiment_analysis_english]]="Positive","إيجابي","")))</f>
        <v/>
      </c>
      <c r="AO2330" t="e">
        <f>INDEX(TextClassificationList[],MATCH(Sudan_News12[[#This Row],[text_classification_arabic]],TextClassificationList[text_classification_arabic],0),1)</f>
        <v>#N/A</v>
      </c>
      <c r="AQ2330" t="e">
        <f>INDEX(TextClassificationList[],MATCH(Sudan_News12[[#This Row],[text_classification_arabic2]],TextClassificationList[text_classification_arabic],0),1)</f>
        <v>#N/A</v>
      </c>
      <c r="AS2330" t="e">
        <f>INDEX(TextClassificationList[],MATCH(Sudan_News12[[#This Row],[text_classification_arabic3]],TextClassificationList[text_classification_arabic],0),1)</f>
        <v>#N/A</v>
      </c>
      <c r="AU2330" t="e">
        <f>INDEX(TextClassificationList[],MATCH(Sudan_News12[[#This Row],[text_classification_arabic4]],TextClassificationList[text_classification_arabic],0),1)</f>
        <v>#N/A</v>
      </c>
      <c r="AW2330" t="e">
        <f>INDEX(TextClassificationList[],MATCH(Sudan_News12[[#This Row],[text_classification_arabic5]],TextClassificationList[text_classification_arabic],0),1)</f>
        <v>#N/A</v>
      </c>
    </row>
    <row r="2331" spans="1:49" x14ac:dyDescent="0.2">
      <c r="A2331">
        <v>1.3218201589697167E+18</v>
      </c>
      <c r="B2331">
        <v>1.3218201589697167E+18</v>
      </c>
      <c r="C2331" t="s">
        <v>9045</v>
      </c>
      <c r="D2331" s="1">
        <v>44133</v>
      </c>
      <c r="E2331" s="2">
        <v>0.68354166666666671</v>
      </c>
      <c r="F2331">
        <v>200</v>
      </c>
      <c r="G2331">
        <v>1889611729</v>
      </c>
      <c r="H2331" t="s">
        <v>354</v>
      </c>
      <c r="I2331" t="s">
        <v>355</v>
      </c>
      <c r="J2331" t="s">
        <v>265</v>
      </c>
      <c r="K2331" t="s">
        <v>9046</v>
      </c>
      <c r="L2331" t="s">
        <v>266</v>
      </c>
      <c r="M2331" t="s">
        <v>267</v>
      </c>
      <c r="N2331" t="s">
        <v>267</v>
      </c>
      <c r="O2331" t="s">
        <v>267</v>
      </c>
      <c r="P2331">
        <v>1</v>
      </c>
      <c r="Q2331">
        <v>0</v>
      </c>
      <c r="R2331">
        <v>1</v>
      </c>
      <c r="S2331" t="s">
        <v>267</v>
      </c>
      <c r="T2331" t="s">
        <v>267</v>
      </c>
      <c r="U2331" t="s">
        <v>9047</v>
      </c>
      <c r="V2331" t="b">
        <v>0</v>
      </c>
      <c r="W2331" t="s">
        <v>265</v>
      </c>
      <c r="X2331">
        <v>0</v>
      </c>
      <c r="Y2331" t="s">
        <v>265</v>
      </c>
      <c r="Z2331" t="s">
        <v>265</v>
      </c>
      <c r="AA2331" t="s">
        <v>265</v>
      </c>
      <c r="AB2331" t="s">
        <v>265</v>
      </c>
      <c r="AC2331" t="s">
        <v>265</v>
      </c>
      <c r="AD2331" t="s">
        <v>265</v>
      </c>
      <c r="AE2331" t="s">
        <v>265</v>
      </c>
      <c r="AF2331" t="s">
        <v>267</v>
      </c>
      <c r="AG2331" t="s">
        <v>265</v>
      </c>
      <c r="AH2331" t="s">
        <v>265</v>
      </c>
      <c r="AI2331" t="s">
        <v>265</v>
      </c>
      <c r="AJ2331" t="s">
        <v>265</v>
      </c>
      <c r="AL2331" t="str">
        <f>IF(Sudan_News12[[#This Row],[relevancy_classification_english]]="Relevant","مناسب",IF(Sudan_News12[[#This Row],[relevancy_classification_english]]="Relevant","عَرَضِيّ",""))</f>
        <v/>
      </c>
      <c r="AN2331" t="str">
        <f>IF(Sudan_News12[[#This Row],[sentiment_analysis_english]]="Negative","سلبي",IF(Sudan_News12[[#This Row],[sentiment_analysis_english]]="Neutral","حيادي",IF(Sudan_News12[[#This Row],[sentiment_analysis_english]]="Positive","إيجابي","")))</f>
        <v/>
      </c>
      <c r="AO2331" t="e">
        <f>INDEX(TextClassificationList[],MATCH(Sudan_News12[[#This Row],[text_classification_arabic]],TextClassificationList[text_classification_arabic],0),1)</f>
        <v>#N/A</v>
      </c>
      <c r="AQ2331" t="e">
        <f>INDEX(TextClassificationList[],MATCH(Sudan_News12[[#This Row],[text_classification_arabic2]],TextClassificationList[text_classification_arabic],0),1)</f>
        <v>#N/A</v>
      </c>
      <c r="AS2331" t="e">
        <f>INDEX(TextClassificationList[],MATCH(Sudan_News12[[#This Row],[text_classification_arabic3]],TextClassificationList[text_classification_arabic],0),1)</f>
        <v>#N/A</v>
      </c>
      <c r="AU2331" t="e">
        <f>INDEX(TextClassificationList[],MATCH(Sudan_News12[[#This Row],[text_classification_arabic4]],TextClassificationList[text_classification_arabic],0),1)</f>
        <v>#N/A</v>
      </c>
      <c r="AW2331" t="e">
        <f>INDEX(TextClassificationList[],MATCH(Sudan_News12[[#This Row],[text_classification_arabic5]],TextClassificationList[text_classification_arabic],0),1)</f>
        <v>#N/A</v>
      </c>
    </row>
    <row r="2332" spans="1:49" x14ac:dyDescent="0.2">
      <c r="A2332">
        <v>1.3217978463503974E+18</v>
      </c>
      <c r="B2332">
        <v>1.3217977157145764E+18</v>
      </c>
      <c r="C2332" t="s">
        <v>9048</v>
      </c>
      <c r="D2332" s="1">
        <v>44133</v>
      </c>
      <c r="E2332" s="2">
        <v>0.62197916666666664</v>
      </c>
      <c r="F2332">
        <v>200</v>
      </c>
      <c r="G2332">
        <v>1889611729</v>
      </c>
      <c r="H2332" t="s">
        <v>354</v>
      </c>
      <c r="I2332" t="s">
        <v>355</v>
      </c>
      <c r="J2332" t="s">
        <v>265</v>
      </c>
      <c r="K2332" t="s">
        <v>9049</v>
      </c>
      <c r="L2332" t="s">
        <v>266</v>
      </c>
      <c r="M2332" t="s">
        <v>267</v>
      </c>
      <c r="N2332" t="s">
        <v>267</v>
      </c>
      <c r="O2332" t="s">
        <v>267</v>
      </c>
      <c r="P2332">
        <v>0</v>
      </c>
      <c r="Q2332">
        <v>0</v>
      </c>
      <c r="R2332">
        <v>0</v>
      </c>
      <c r="S2332" t="s">
        <v>267</v>
      </c>
      <c r="T2332" t="s">
        <v>267</v>
      </c>
      <c r="U2332" t="s">
        <v>9050</v>
      </c>
      <c r="V2332" t="b">
        <v>0</v>
      </c>
      <c r="W2332" t="s">
        <v>265</v>
      </c>
      <c r="X2332">
        <v>0</v>
      </c>
      <c r="Y2332" t="s">
        <v>265</v>
      </c>
      <c r="Z2332" t="s">
        <v>265</v>
      </c>
      <c r="AA2332" t="s">
        <v>265</v>
      </c>
      <c r="AB2332" t="s">
        <v>265</v>
      </c>
      <c r="AC2332" t="s">
        <v>265</v>
      </c>
      <c r="AD2332" t="s">
        <v>265</v>
      </c>
      <c r="AE2332" t="s">
        <v>265</v>
      </c>
      <c r="AF2332" t="s">
        <v>267</v>
      </c>
      <c r="AG2332" t="s">
        <v>265</v>
      </c>
      <c r="AH2332" t="s">
        <v>265</v>
      </c>
      <c r="AI2332" t="s">
        <v>265</v>
      </c>
      <c r="AJ2332" t="s">
        <v>265</v>
      </c>
      <c r="AL2332" t="str">
        <f>IF(Sudan_News12[[#This Row],[relevancy_classification_english]]="Relevant","مناسب",IF(Sudan_News12[[#This Row],[relevancy_classification_english]]="Relevant","عَرَضِيّ",""))</f>
        <v/>
      </c>
      <c r="AN2332" t="str">
        <f>IF(Sudan_News12[[#This Row],[sentiment_analysis_english]]="Negative","سلبي",IF(Sudan_News12[[#This Row],[sentiment_analysis_english]]="Neutral","حيادي",IF(Sudan_News12[[#This Row],[sentiment_analysis_english]]="Positive","إيجابي","")))</f>
        <v/>
      </c>
      <c r="AO2332" t="e">
        <f>INDEX(TextClassificationList[],MATCH(Sudan_News12[[#This Row],[text_classification_arabic]],TextClassificationList[text_classification_arabic],0),1)</f>
        <v>#N/A</v>
      </c>
      <c r="AQ2332" t="e">
        <f>INDEX(TextClassificationList[],MATCH(Sudan_News12[[#This Row],[text_classification_arabic2]],TextClassificationList[text_classification_arabic],0),1)</f>
        <v>#N/A</v>
      </c>
      <c r="AS2332" t="e">
        <f>INDEX(TextClassificationList[],MATCH(Sudan_News12[[#This Row],[text_classification_arabic3]],TextClassificationList[text_classification_arabic],0),1)</f>
        <v>#N/A</v>
      </c>
      <c r="AU2332" t="e">
        <f>INDEX(TextClassificationList[],MATCH(Sudan_News12[[#This Row],[text_classification_arabic4]],TextClassificationList[text_classification_arabic],0),1)</f>
        <v>#N/A</v>
      </c>
      <c r="AW2332" t="e">
        <f>INDEX(TextClassificationList[],MATCH(Sudan_News12[[#This Row],[text_classification_arabic5]],TextClassificationList[text_classification_arabic],0),1)</f>
        <v>#N/A</v>
      </c>
    </row>
    <row r="2333" spans="1:49" x14ac:dyDescent="0.2">
      <c r="A2333">
        <v>1.3217977157145764E+18</v>
      </c>
      <c r="B2333">
        <v>1.3217977157145764E+18</v>
      </c>
      <c r="C2333" t="s">
        <v>9051</v>
      </c>
      <c r="D2333" s="1">
        <v>44133</v>
      </c>
      <c r="E2333" s="2">
        <v>0.62160879629629628</v>
      </c>
      <c r="F2333">
        <v>200</v>
      </c>
      <c r="G2333">
        <v>1889611729</v>
      </c>
      <c r="H2333" t="s">
        <v>354</v>
      </c>
      <c r="I2333" t="s">
        <v>355</v>
      </c>
      <c r="J2333" t="s">
        <v>265</v>
      </c>
      <c r="K2333" t="s">
        <v>9052</v>
      </c>
      <c r="L2333" t="s">
        <v>266</v>
      </c>
      <c r="M2333" t="s">
        <v>267</v>
      </c>
      <c r="N2333" t="s">
        <v>267</v>
      </c>
      <c r="O2333" t="s">
        <v>267</v>
      </c>
      <c r="P2333">
        <v>1</v>
      </c>
      <c r="Q2333">
        <v>1</v>
      </c>
      <c r="R2333">
        <v>0</v>
      </c>
      <c r="S2333" t="s">
        <v>267</v>
      </c>
      <c r="T2333" t="s">
        <v>267</v>
      </c>
      <c r="U2333" t="s">
        <v>9053</v>
      </c>
      <c r="V2333" t="b">
        <v>0</v>
      </c>
      <c r="W2333" t="s">
        <v>265</v>
      </c>
      <c r="X2333">
        <v>0</v>
      </c>
      <c r="Y2333" t="s">
        <v>265</v>
      </c>
      <c r="Z2333" t="s">
        <v>265</v>
      </c>
      <c r="AA2333" t="s">
        <v>265</v>
      </c>
      <c r="AB2333" t="s">
        <v>265</v>
      </c>
      <c r="AC2333" t="s">
        <v>265</v>
      </c>
      <c r="AD2333" t="s">
        <v>265</v>
      </c>
      <c r="AE2333" t="s">
        <v>265</v>
      </c>
      <c r="AF2333" t="s">
        <v>267</v>
      </c>
      <c r="AG2333" t="s">
        <v>265</v>
      </c>
      <c r="AH2333" t="s">
        <v>265</v>
      </c>
      <c r="AI2333" t="s">
        <v>265</v>
      </c>
      <c r="AJ2333" t="s">
        <v>265</v>
      </c>
      <c r="AL2333" t="str">
        <f>IF(Sudan_News12[[#This Row],[relevancy_classification_english]]="Relevant","مناسب",IF(Sudan_News12[[#This Row],[relevancy_classification_english]]="Relevant","عَرَضِيّ",""))</f>
        <v/>
      </c>
      <c r="AN2333" t="str">
        <f>IF(Sudan_News12[[#This Row],[sentiment_analysis_english]]="Negative","سلبي",IF(Sudan_News12[[#This Row],[sentiment_analysis_english]]="Neutral","حيادي",IF(Sudan_News12[[#This Row],[sentiment_analysis_english]]="Positive","إيجابي","")))</f>
        <v/>
      </c>
      <c r="AO2333" t="e">
        <f>INDEX(TextClassificationList[],MATCH(Sudan_News12[[#This Row],[text_classification_arabic]],TextClassificationList[text_classification_arabic],0),1)</f>
        <v>#N/A</v>
      </c>
      <c r="AQ2333" t="e">
        <f>INDEX(TextClassificationList[],MATCH(Sudan_News12[[#This Row],[text_classification_arabic2]],TextClassificationList[text_classification_arabic],0),1)</f>
        <v>#N/A</v>
      </c>
      <c r="AS2333" t="e">
        <f>INDEX(TextClassificationList[],MATCH(Sudan_News12[[#This Row],[text_classification_arabic3]],TextClassificationList[text_classification_arabic],0),1)</f>
        <v>#N/A</v>
      </c>
      <c r="AU2333" t="e">
        <f>INDEX(TextClassificationList[],MATCH(Sudan_News12[[#This Row],[text_classification_arabic4]],TextClassificationList[text_classification_arabic],0),1)</f>
        <v>#N/A</v>
      </c>
      <c r="AW2333" t="e">
        <f>INDEX(TextClassificationList[],MATCH(Sudan_News12[[#This Row],[text_classification_arabic5]],TextClassificationList[text_classification_arabic],0),1)</f>
        <v>#N/A</v>
      </c>
    </row>
    <row r="2334" spans="1:49" x14ac:dyDescent="0.2">
      <c r="A2334">
        <v>1.3217973534399775E+18</v>
      </c>
      <c r="B2334">
        <v>1.3217973534399775E+18</v>
      </c>
      <c r="C2334" t="s">
        <v>9054</v>
      </c>
      <c r="D2334" s="1">
        <v>44133</v>
      </c>
      <c r="E2334" s="2">
        <v>0.62061342592592594</v>
      </c>
      <c r="F2334">
        <v>200</v>
      </c>
      <c r="G2334">
        <v>1889611729</v>
      </c>
      <c r="H2334" t="s">
        <v>354</v>
      </c>
      <c r="I2334" t="s">
        <v>355</v>
      </c>
      <c r="J2334" t="s">
        <v>265</v>
      </c>
      <c r="K2334" t="s">
        <v>9055</v>
      </c>
      <c r="L2334" t="s">
        <v>266</v>
      </c>
      <c r="M2334" t="s">
        <v>267</v>
      </c>
      <c r="N2334" t="s">
        <v>267</v>
      </c>
      <c r="O2334" t="s">
        <v>267</v>
      </c>
      <c r="P2334">
        <v>0</v>
      </c>
      <c r="Q2334">
        <v>0</v>
      </c>
      <c r="R2334">
        <v>0</v>
      </c>
      <c r="S2334" t="s">
        <v>267</v>
      </c>
      <c r="T2334" t="s">
        <v>267</v>
      </c>
      <c r="U2334" t="s">
        <v>9056</v>
      </c>
      <c r="V2334" t="b">
        <v>0</v>
      </c>
      <c r="W2334" t="s">
        <v>265</v>
      </c>
      <c r="X2334">
        <v>0</v>
      </c>
      <c r="Y2334" t="s">
        <v>265</v>
      </c>
      <c r="Z2334" t="s">
        <v>265</v>
      </c>
      <c r="AA2334" t="s">
        <v>265</v>
      </c>
      <c r="AB2334" t="s">
        <v>265</v>
      </c>
      <c r="AC2334" t="s">
        <v>265</v>
      </c>
      <c r="AD2334" t="s">
        <v>265</v>
      </c>
      <c r="AE2334" t="s">
        <v>265</v>
      </c>
      <c r="AF2334" t="s">
        <v>267</v>
      </c>
      <c r="AG2334" t="s">
        <v>265</v>
      </c>
      <c r="AH2334" t="s">
        <v>265</v>
      </c>
      <c r="AI2334" t="s">
        <v>265</v>
      </c>
      <c r="AJ2334" t="s">
        <v>265</v>
      </c>
      <c r="AL2334" t="str">
        <f>IF(Sudan_News12[[#This Row],[relevancy_classification_english]]="Relevant","مناسب",IF(Sudan_News12[[#This Row],[relevancy_classification_english]]="Relevant","عَرَضِيّ",""))</f>
        <v/>
      </c>
      <c r="AN2334" t="str">
        <f>IF(Sudan_News12[[#This Row],[sentiment_analysis_english]]="Negative","سلبي",IF(Sudan_News12[[#This Row],[sentiment_analysis_english]]="Neutral","حيادي",IF(Sudan_News12[[#This Row],[sentiment_analysis_english]]="Positive","إيجابي","")))</f>
        <v/>
      </c>
      <c r="AO2334" t="e">
        <f>INDEX(TextClassificationList[],MATCH(Sudan_News12[[#This Row],[text_classification_arabic]],TextClassificationList[text_classification_arabic],0),1)</f>
        <v>#N/A</v>
      </c>
      <c r="AQ2334" t="e">
        <f>INDEX(TextClassificationList[],MATCH(Sudan_News12[[#This Row],[text_classification_arabic2]],TextClassificationList[text_classification_arabic],0),1)</f>
        <v>#N/A</v>
      </c>
      <c r="AS2334" t="e">
        <f>INDEX(TextClassificationList[],MATCH(Sudan_News12[[#This Row],[text_classification_arabic3]],TextClassificationList[text_classification_arabic],0),1)</f>
        <v>#N/A</v>
      </c>
      <c r="AU2334" t="e">
        <f>INDEX(TextClassificationList[],MATCH(Sudan_News12[[#This Row],[text_classification_arabic4]],TextClassificationList[text_classification_arabic],0),1)</f>
        <v>#N/A</v>
      </c>
      <c r="AW2334" t="e">
        <f>INDEX(TextClassificationList[],MATCH(Sudan_News12[[#This Row],[text_classification_arabic5]],TextClassificationList[text_classification_arabic],0),1)</f>
        <v>#N/A</v>
      </c>
    </row>
    <row r="2335" spans="1:49" x14ac:dyDescent="0.2">
      <c r="A2335">
        <v>1.3217972275815055E+18</v>
      </c>
      <c r="B2335">
        <v>1.3217972275815055E+18</v>
      </c>
      <c r="C2335" t="s">
        <v>9057</v>
      </c>
      <c r="D2335" s="1">
        <v>44133</v>
      </c>
      <c r="E2335" s="2">
        <v>0.62026620370370367</v>
      </c>
      <c r="F2335">
        <v>200</v>
      </c>
      <c r="G2335">
        <v>1889611729</v>
      </c>
      <c r="H2335" t="s">
        <v>354</v>
      </c>
      <c r="I2335" t="s">
        <v>355</v>
      </c>
      <c r="J2335" t="s">
        <v>265</v>
      </c>
      <c r="K2335" t="s">
        <v>9058</v>
      </c>
      <c r="L2335" t="s">
        <v>266</v>
      </c>
      <c r="M2335" t="s">
        <v>267</v>
      </c>
      <c r="N2335" t="s">
        <v>267</v>
      </c>
      <c r="O2335" t="s">
        <v>267</v>
      </c>
      <c r="P2335">
        <v>0</v>
      </c>
      <c r="Q2335">
        <v>0</v>
      </c>
      <c r="R2335">
        <v>0</v>
      </c>
      <c r="S2335" t="s">
        <v>8775</v>
      </c>
      <c r="T2335" t="s">
        <v>267</v>
      </c>
      <c r="U2335" t="s">
        <v>9059</v>
      </c>
      <c r="V2335" t="b">
        <v>0</v>
      </c>
      <c r="W2335" t="s">
        <v>265</v>
      </c>
      <c r="X2335">
        <v>0</v>
      </c>
      <c r="Y2335" t="s">
        <v>265</v>
      </c>
      <c r="Z2335" t="s">
        <v>265</v>
      </c>
      <c r="AA2335" t="s">
        <v>265</v>
      </c>
      <c r="AB2335" t="s">
        <v>265</v>
      </c>
      <c r="AC2335" t="s">
        <v>265</v>
      </c>
      <c r="AD2335" t="s">
        <v>265</v>
      </c>
      <c r="AE2335" t="s">
        <v>265</v>
      </c>
      <c r="AF2335" t="s">
        <v>267</v>
      </c>
      <c r="AG2335" t="s">
        <v>265</v>
      </c>
      <c r="AH2335" t="s">
        <v>265</v>
      </c>
      <c r="AI2335" t="s">
        <v>265</v>
      </c>
      <c r="AJ2335" t="s">
        <v>265</v>
      </c>
      <c r="AL2335" t="str">
        <f>IF(Sudan_News12[[#This Row],[relevancy_classification_english]]="Relevant","مناسب",IF(Sudan_News12[[#This Row],[relevancy_classification_english]]="Relevant","عَرَضِيّ",""))</f>
        <v/>
      </c>
      <c r="AN2335" t="str">
        <f>IF(Sudan_News12[[#This Row],[sentiment_analysis_english]]="Negative","سلبي",IF(Sudan_News12[[#This Row],[sentiment_analysis_english]]="Neutral","حيادي",IF(Sudan_News12[[#This Row],[sentiment_analysis_english]]="Positive","إيجابي","")))</f>
        <v/>
      </c>
      <c r="AO2335" t="e">
        <f>INDEX(TextClassificationList[],MATCH(Sudan_News12[[#This Row],[text_classification_arabic]],TextClassificationList[text_classification_arabic],0),1)</f>
        <v>#N/A</v>
      </c>
      <c r="AQ2335" t="e">
        <f>INDEX(TextClassificationList[],MATCH(Sudan_News12[[#This Row],[text_classification_arabic2]],TextClassificationList[text_classification_arabic],0),1)</f>
        <v>#N/A</v>
      </c>
      <c r="AS2335" t="e">
        <f>INDEX(TextClassificationList[],MATCH(Sudan_News12[[#This Row],[text_classification_arabic3]],TextClassificationList[text_classification_arabic],0),1)</f>
        <v>#N/A</v>
      </c>
      <c r="AU2335" t="e">
        <f>INDEX(TextClassificationList[],MATCH(Sudan_News12[[#This Row],[text_classification_arabic4]],TextClassificationList[text_classification_arabic],0),1)</f>
        <v>#N/A</v>
      </c>
      <c r="AW2335" t="e">
        <f>INDEX(TextClassificationList[],MATCH(Sudan_News12[[#This Row],[text_classification_arabic5]],TextClassificationList[text_classification_arabic],0),1)</f>
        <v>#N/A</v>
      </c>
    </row>
    <row r="2336" spans="1:49" x14ac:dyDescent="0.2">
      <c r="A2336">
        <v>1.3217970370845614E+18</v>
      </c>
      <c r="B2336">
        <v>1.3217970370845614E+18</v>
      </c>
      <c r="C2336" t="s">
        <v>9060</v>
      </c>
      <c r="D2336" s="1">
        <v>44133</v>
      </c>
      <c r="E2336" s="2">
        <v>0.61974537037037036</v>
      </c>
      <c r="F2336">
        <v>200</v>
      </c>
      <c r="G2336">
        <v>1889611729</v>
      </c>
      <c r="H2336" t="s">
        <v>354</v>
      </c>
      <c r="I2336" t="s">
        <v>355</v>
      </c>
      <c r="J2336" t="s">
        <v>265</v>
      </c>
      <c r="K2336" t="s">
        <v>9061</v>
      </c>
      <c r="L2336" t="s">
        <v>266</v>
      </c>
      <c r="M2336" t="s">
        <v>267</v>
      </c>
      <c r="N2336" t="s">
        <v>267</v>
      </c>
      <c r="O2336" t="s">
        <v>267</v>
      </c>
      <c r="P2336">
        <v>0</v>
      </c>
      <c r="Q2336">
        <v>0</v>
      </c>
      <c r="R2336">
        <v>0</v>
      </c>
      <c r="S2336" t="s">
        <v>267</v>
      </c>
      <c r="T2336" t="s">
        <v>267</v>
      </c>
      <c r="U2336" t="s">
        <v>9062</v>
      </c>
      <c r="V2336" t="b">
        <v>0</v>
      </c>
      <c r="W2336" t="s">
        <v>265</v>
      </c>
      <c r="X2336">
        <v>0</v>
      </c>
      <c r="Y2336" t="s">
        <v>265</v>
      </c>
      <c r="Z2336" t="s">
        <v>265</v>
      </c>
      <c r="AA2336" t="s">
        <v>265</v>
      </c>
      <c r="AB2336" t="s">
        <v>265</v>
      </c>
      <c r="AC2336" t="s">
        <v>265</v>
      </c>
      <c r="AD2336" t="s">
        <v>265</v>
      </c>
      <c r="AE2336" t="s">
        <v>265</v>
      </c>
      <c r="AF2336" t="s">
        <v>267</v>
      </c>
      <c r="AG2336" t="s">
        <v>265</v>
      </c>
      <c r="AH2336" t="s">
        <v>265</v>
      </c>
      <c r="AI2336" t="s">
        <v>265</v>
      </c>
      <c r="AJ2336" t="s">
        <v>265</v>
      </c>
      <c r="AL2336" t="str">
        <f>IF(Sudan_News12[[#This Row],[relevancy_classification_english]]="Relevant","مناسب",IF(Sudan_News12[[#This Row],[relevancy_classification_english]]="Relevant","عَرَضِيّ",""))</f>
        <v/>
      </c>
      <c r="AN2336" t="str">
        <f>IF(Sudan_News12[[#This Row],[sentiment_analysis_english]]="Negative","سلبي",IF(Sudan_News12[[#This Row],[sentiment_analysis_english]]="Neutral","حيادي",IF(Sudan_News12[[#This Row],[sentiment_analysis_english]]="Positive","إيجابي","")))</f>
        <v/>
      </c>
      <c r="AO2336" t="e">
        <f>INDEX(TextClassificationList[],MATCH(Sudan_News12[[#This Row],[text_classification_arabic]],TextClassificationList[text_classification_arabic],0),1)</f>
        <v>#N/A</v>
      </c>
      <c r="AQ2336" t="e">
        <f>INDEX(TextClassificationList[],MATCH(Sudan_News12[[#This Row],[text_classification_arabic2]],TextClassificationList[text_classification_arabic],0),1)</f>
        <v>#N/A</v>
      </c>
      <c r="AS2336" t="e">
        <f>INDEX(TextClassificationList[],MATCH(Sudan_News12[[#This Row],[text_classification_arabic3]],TextClassificationList[text_classification_arabic],0),1)</f>
        <v>#N/A</v>
      </c>
      <c r="AU2336" t="e">
        <f>INDEX(TextClassificationList[],MATCH(Sudan_News12[[#This Row],[text_classification_arabic4]],TextClassificationList[text_classification_arabic],0),1)</f>
        <v>#N/A</v>
      </c>
      <c r="AW2336" t="e">
        <f>INDEX(TextClassificationList[],MATCH(Sudan_News12[[#This Row],[text_classification_arabic5]],TextClassificationList[text_classification_arabic],0),1)</f>
        <v>#N/A</v>
      </c>
    </row>
    <row r="2337" spans="1:49" x14ac:dyDescent="0.2">
      <c r="A2337">
        <v>1.3217968510294958E+18</v>
      </c>
      <c r="B2337">
        <v>1.3217968510294958E+18</v>
      </c>
      <c r="C2337" t="s">
        <v>9063</v>
      </c>
      <c r="D2337" s="1">
        <v>44133</v>
      </c>
      <c r="E2337" s="2">
        <v>0.61922453703703706</v>
      </c>
      <c r="F2337">
        <v>200</v>
      </c>
      <c r="G2337">
        <v>1889611729</v>
      </c>
      <c r="H2337" t="s">
        <v>354</v>
      </c>
      <c r="I2337" t="s">
        <v>355</v>
      </c>
      <c r="J2337" t="s">
        <v>265</v>
      </c>
      <c r="K2337" t="s">
        <v>9064</v>
      </c>
      <c r="L2337" t="s">
        <v>266</v>
      </c>
      <c r="M2337" t="s">
        <v>267</v>
      </c>
      <c r="N2337" t="s">
        <v>267</v>
      </c>
      <c r="O2337" t="s">
        <v>267</v>
      </c>
      <c r="P2337">
        <v>0</v>
      </c>
      <c r="Q2337">
        <v>1</v>
      </c>
      <c r="R2337">
        <v>1</v>
      </c>
      <c r="S2337" t="s">
        <v>267</v>
      </c>
      <c r="T2337" t="s">
        <v>267</v>
      </c>
      <c r="U2337" t="s">
        <v>9065</v>
      </c>
      <c r="V2337" t="b">
        <v>0</v>
      </c>
      <c r="W2337" t="s">
        <v>265</v>
      </c>
      <c r="X2337">
        <v>0</v>
      </c>
      <c r="Y2337" t="s">
        <v>265</v>
      </c>
      <c r="Z2337" t="s">
        <v>265</v>
      </c>
      <c r="AA2337" t="s">
        <v>265</v>
      </c>
      <c r="AB2337" t="s">
        <v>265</v>
      </c>
      <c r="AC2337" t="s">
        <v>265</v>
      </c>
      <c r="AD2337" t="s">
        <v>265</v>
      </c>
      <c r="AE2337" t="s">
        <v>265</v>
      </c>
      <c r="AF2337" t="s">
        <v>267</v>
      </c>
      <c r="AG2337" t="s">
        <v>265</v>
      </c>
      <c r="AH2337" t="s">
        <v>265</v>
      </c>
      <c r="AI2337" t="s">
        <v>265</v>
      </c>
      <c r="AJ2337" t="s">
        <v>265</v>
      </c>
      <c r="AL2337" t="str">
        <f>IF(Sudan_News12[[#This Row],[relevancy_classification_english]]="Relevant","مناسب",IF(Sudan_News12[[#This Row],[relevancy_classification_english]]="Relevant","عَرَضِيّ",""))</f>
        <v/>
      </c>
      <c r="AN2337" t="str">
        <f>IF(Sudan_News12[[#This Row],[sentiment_analysis_english]]="Negative","سلبي",IF(Sudan_News12[[#This Row],[sentiment_analysis_english]]="Neutral","حيادي",IF(Sudan_News12[[#This Row],[sentiment_analysis_english]]="Positive","إيجابي","")))</f>
        <v/>
      </c>
      <c r="AO2337" t="e">
        <f>INDEX(TextClassificationList[],MATCH(Sudan_News12[[#This Row],[text_classification_arabic]],TextClassificationList[text_classification_arabic],0),1)</f>
        <v>#N/A</v>
      </c>
      <c r="AQ2337" t="e">
        <f>INDEX(TextClassificationList[],MATCH(Sudan_News12[[#This Row],[text_classification_arabic2]],TextClassificationList[text_classification_arabic],0),1)</f>
        <v>#N/A</v>
      </c>
      <c r="AS2337" t="e">
        <f>INDEX(TextClassificationList[],MATCH(Sudan_News12[[#This Row],[text_classification_arabic3]],TextClassificationList[text_classification_arabic],0),1)</f>
        <v>#N/A</v>
      </c>
      <c r="AU2337" t="e">
        <f>INDEX(TextClassificationList[],MATCH(Sudan_News12[[#This Row],[text_classification_arabic4]],TextClassificationList[text_classification_arabic],0),1)</f>
        <v>#N/A</v>
      </c>
      <c r="AW2337" t="e">
        <f>INDEX(TextClassificationList[],MATCH(Sudan_News12[[#This Row],[text_classification_arabic5]],TextClassificationList[text_classification_arabic],0),1)</f>
        <v>#N/A</v>
      </c>
    </row>
    <row r="2338" spans="1:49" x14ac:dyDescent="0.2">
      <c r="A2338">
        <v>1.3217966260385915E+18</v>
      </c>
      <c r="B2338">
        <v>1.3217966260385915E+18</v>
      </c>
      <c r="C2338" t="s">
        <v>9066</v>
      </c>
      <c r="D2338" s="1">
        <v>44133</v>
      </c>
      <c r="E2338" s="2">
        <v>0.61861111111111111</v>
      </c>
      <c r="F2338">
        <v>200</v>
      </c>
      <c r="G2338">
        <v>1889611729</v>
      </c>
      <c r="H2338" t="s">
        <v>354</v>
      </c>
      <c r="I2338" t="s">
        <v>355</v>
      </c>
      <c r="J2338" t="s">
        <v>265</v>
      </c>
      <c r="K2338" t="s">
        <v>9067</v>
      </c>
      <c r="L2338" t="s">
        <v>266</v>
      </c>
      <c r="M2338" t="s">
        <v>267</v>
      </c>
      <c r="N2338" t="s">
        <v>267</v>
      </c>
      <c r="O2338" t="s">
        <v>267</v>
      </c>
      <c r="P2338">
        <v>0</v>
      </c>
      <c r="Q2338">
        <v>0</v>
      </c>
      <c r="R2338">
        <v>2</v>
      </c>
      <c r="S2338" t="s">
        <v>267</v>
      </c>
      <c r="T2338" t="s">
        <v>267</v>
      </c>
      <c r="U2338" t="s">
        <v>9068</v>
      </c>
      <c r="V2338" t="b">
        <v>0</v>
      </c>
      <c r="W2338" t="s">
        <v>265</v>
      </c>
      <c r="X2338">
        <v>0</v>
      </c>
      <c r="Y2338" t="s">
        <v>265</v>
      </c>
      <c r="Z2338" t="s">
        <v>265</v>
      </c>
      <c r="AA2338" t="s">
        <v>265</v>
      </c>
      <c r="AB2338" t="s">
        <v>265</v>
      </c>
      <c r="AC2338" t="s">
        <v>265</v>
      </c>
      <c r="AD2338" t="s">
        <v>265</v>
      </c>
      <c r="AE2338" t="s">
        <v>265</v>
      </c>
      <c r="AF2338" t="s">
        <v>267</v>
      </c>
      <c r="AG2338" t="s">
        <v>265</v>
      </c>
      <c r="AH2338" t="s">
        <v>265</v>
      </c>
      <c r="AI2338" t="s">
        <v>265</v>
      </c>
      <c r="AJ2338" t="s">
        <v>265</v>
      </c>
      <c r="AL2338" t="str">
        <f>IF(Sudan_News12[[#This Row],[relevancy_classification_english]]="Relevant","مناسب",IF(Sudan_News12[[#This Row],[relevancy_classification_english]]="Relevant","عَرَضِيّ",""))</f>
        <v/>
      </c>
      <c r="AN2338" t="str">
        <f>IF(Sudan_News12[[#This Row],[sentiment_analysis_english]]="Negative","سلبي",IF(Sudan_News12[[#This Row],[sentiment_analysis_english]]="Neutral","حيادي",IF(Sudan_News12[[#This Row],[sentiment_analysis_english]]="Positive","إيجابي","")))</f>
        <v/>
      </c>
      <c r="AO2338" t="e">
        <f>INDEX(TextClassificationList[],MATCH(Sudan_News12[[#This Row],[text_classification_arabic]],TextClassificationList[text_classification_arabic],0),1)</f>
        <v>#N/A</v>
      </c>
      <c r="AQ2338" t="e">
        <f>INDEX(TextClassificationList[],MATCH(Sudan_News12[[#This Row],[text_classification_arabic2]],TextClassificationList[text_classification_arabic],0),1)</f>
        <v>#N/A</v>
      </c>
      <c r="AS2338" t="e">
        <f>INDEX(TextClassificationList[],MATCH(Sudan_News12[[#This Row],[text_classification_arabic3]],TextClassificationList[text_classification_arabic],0),1)</f>
        <v>#N/A</v>
      </c>
      <c r="AU2338" t="e">
        <f>INDEX(TextClassificationList[],MATCH(Sudan_News12[[#This Row],[text_classification_arabic4]],TextClassificationList[text_classification_arabic],0),1)</f>
        <v>#N/A</v>
      </c>
      <c r="AW2338" t="e">
        <f>INDEX(TextClassificationList[],MATCH(Sudan_News12[[#This Row],[text_classification_arabic5]],TextClassificationList[text_classification_arabic],0),1)</f>
        <v>#N/A</v>
      </c>
    </row>
    <row r="2339" spans="1:49" x14ac:dyDescent="0.2">
      <c r="A2339">
        <v>1.3217965323293942E+18</v>
      </c>
      <c r="B2339">
        <v>1.3217965323293942E+18</v>
      </c>
      <c r="C2339" t="s">
        <v>9069</v>
      </c>
      <c r="D2339" s="1">
        <v>44133</v>
      </c>
      <c r="E2339" s="2">
        <v>0.61834490740740744</v>
      </c>
      <c r="F2339">
        <v>200</v>
      </c>
      <c r="G2339">
        <v>1889611729</v>
      </c>
      <c r="H2339" t="s">
        <v>354</v>
      </c>
      <c r="I2339" t="s">
        <v>355</v>
      </c>
      <c r="J2339" t="s">
        <v>265</v>
      </c>
      <c r="K2339" t="s">
        <v>9070</v>
      </c>
      <c r="L2339" t="s">
        <v>266</v>
      </c>
      <c r="M2339" t="s">
        <v>267</v>
      </c>
      <c r="N2339" t="s">
        <v>267</v>
      </c>
      <c r="O2339" t="s">
        <v>267</v>
      </c>
      <c r="P2339">
        <v>0</v>
      </c>
      <c r="Q2339">
        <v>0</v>
      </c>
      <c r="R2339">
        <v>0</v>
      </c>
      <c r="S2339" t="s">
        <v>267</v>
      </c>
      <c r="T2339" t="s">
        <v>267</v>
      </c>
      <c r="U2339" t="s">
        <v>9071</v>
      </c>
      <c r="V2339" t="b">
        <v>0</v>
      </c>
      <c r="W2339" t="s">
        <v>265</v>
      </c>
      <c r="X2339">
        <v>0</v>
      </c>
      <c r="Y2339" t="s">
        <v>265</v>
      </c>
      <c r="Z2339" t="s">
        <v>265</v>
      </c>
      <c r="AA2339" t="s">
        <v>265</v>
      </c>
      <c r="AB2339" t="s">
        <v>265</v>
      </c>
      <c r="AC2339" t="s">
        <v>265</v>
      </c>
      <c r="AD2339" t="s">
        <v>265</v>
      </c>
      <c r="AE2339" t="s">
        <v>265</v>
      </c>
      <c r="AF2339" t="s">
        <v>267</v>
      </c>
      <c r="AG2339" t="s">
        <v>265</v>
      </c>
      <c r="AH2339" t="s">
        <v>265</v>
      </c>
      <c r="AI2339" t="s">
        <v>265</v>
      </c>
      <c r="AJ2339" t="s">
        <v>265</v>
      </c>
      <c r="AL2339" t="str">
        <f>IF(Sudan_News12[[#This Row],[relevancy_classification_english]]="Relevant","مناسب",IF(Sudan_News12[[#This Row],[relevancy_classification_english]]="Relevant","عَرَضِيّ",""))</f>
        <v/>
      </c>
      <c r="AN2339" t="str">
        <f>IF(Sudan_News12[[#This Row],[sentiment_analysis_english]]="Negative","سلبي",IF(Sudan_News12[[#This Row],[sentiment_analysis_english]]="Neutral","حيادي",IF(Sudan_News12[[#This Row],[sentiment_analysis_english]]="Positive","إيجابي","")))</f>
        <v/>
      </c>
      <c r="AO2339" t="e">
        <f>INDEX(TextClassificationList[],MATCH(Sudan_News12[[#This Row],[text_classification_arabic]],TextClassificationList[text_classification_arabic],0),1)</f>
        <v>#N/A</v>
      </c>
      <c r="AQ2339" t="e">
        <f>INDEX(TextClassificationList[],MATCH(Sudan_News12[[#This Row],[text_classification_arabic2]],TextClassificationList[text_classification_arabic],0),1)</f>
        <v>#N/A</v>
      </c>
      <c r="AS2339" t="e">
        <f>INDEX(TextClassificationList[],MATCH(Sudan_News12[[#This Row],[text_classification_arabic3]],TextClassificationList[text_classification_arabic],0),1)</f>
        <v>#N/A</v>
      </c>
      <c r="AU2339" t="e">
        <f>INDEX(TextClassificationList[],MATCH(Sudan_News12[[#This Row],[text_classification_arabic4]],TextClassificationList[text_classification_arabic],0),1)</f>
        <v>#N/A</v>
      </c>
      <c r="AW2339" t="e">
        <f>INDEX(TextClassificationList[],MATCH(Sudan_News12[[#This Row],[text_classification_arabic5]],TextClassificationList[text_classification_arabic],0),1)</f>
        <v>#N/A</v>
      </c>
    </row>
    <row r="2340" spans="1:49" x14ac:dyDescent="0.2">
      <c r="A2340">
        <v>1.3217962207513559E+18</v>
      </c>
      <c r="B2340">
        <v>1.3217962207513559E+18</v>
      </c>
      <c r="C2340" t="s">
        <v>9072</v>
      </c>
      <c r="D2340" s="1">
        <v>44133</v>
      </c>
      <c r="E2340" s="2">
        <v>0.6174884259259259</v>
      </c>
      <c r="F2340">
        <v>200</v>
      </c>
      <c r="G2340">
        <v>1889611729</v>
      </c>
      <c r="H2340" t="s">
        <v>354</v>
      </c>
      <c r="I2340" t="s">
        <v>355</v>
      </c>
      <c r="J2340" t="s">
        <v>265</v>
      </c>
      <c r="K2340" t="s">
        <v>9073</v>
      </c>
      <c r="L2340" t="s">
        <v>266</v>
      </c>
      <c r="M2340" t="s">
        <v>267</v>
      </c>
      <c r="N2340" t="s">
        <v>267</v>
      </c>
      <c r="O2340" t="s">
        <v>267</v>
      </c>
      <c r="P2340">
        <v>0</v>
      </c>
      <c r="Q2340">
        <v>0</v>
      </c>
      <c r="R2340">
        <v>0</v>
      </c>
      <c r="S2340" t="s">
        <v>267</v>
      </c>
      <c r="T2340" t="s">
        <v>267</v>
      </c>
      <c r="U2340" t="s">
        <v>9074</v>
      </c>
      <c r="V2340" t="b">
        <v>0</v>
      </c>
      <c r="W2340" t="s">
        <v>265</v>
      </c>
      <c r="X2340">
        <v>0</v>
      </c>
      <c r="Y2340" t="s">
        <v>265</v>
      </c>
      <c r="Z2340" t="s">
        <v>265</v>
      </c>
      <c r="AA2340" t="s">
        <v>265</v>
      </c>
      <c r="AB2340" t="s">
        <v>265</v>
      </c>
      <c r="AC2340" t="s">
        <v>265</v>
      </c>
      <c r="AD2340" t="s">
        <v>265</v>
      </c>
      <c r="AE2340" t="s">
        <v>265</v>
      </c>
      <c r="AF2340" t="s">
        <v>267</v>
      </c>
      <c r="AG2340" t="s">
        <v>265</v>
      </c>
      <c r="AH2340" t="s">
        <v>265</v>
      </c>
      <c r="AI2340" t="s">
        <v>265</v>
      </c>
      <c r="AJ2340" t="s">
        <v>265</v>
      </c>
      <c r="AL2340" t="str">
        <f>IF(Sudan_News12[[#This Row],[relevancy_classification_english]]="Relevant","مناسب",IF(Sudan_News12[[#This Row],[relevancy_classification_english]]="Relevant","عَرَضِيّ",""))</f>
        <v/>
      </c>
      <c r="AN2340" t="str">
        <f>IF(Sudan_News12[[#This Row],[sentiment_analysis_english]]="Negative","سلبي",IF(Sudan_News12[[#This Row],[sentiment_analysis_english]]="Neutral","حيادي",IF(Sudan_News12[[#This Row],[sentiment_analysis_english]]="Positive","إيجابي","")))</f>
        <v/>
      </c>
      <c r="AO2340" t="e">
        <f>INDEX(TextClassificationList[],MATCH(Sudan_News12[[#This Row],[text_classification_arabic]],TextClassificationList[text_classification_arabic],0),1)</f>
        <v>#N/A</v>
      </c>
      <c r="AQ2340" t="e">
        <f>INDEX(TextClassificationList[],MATCH(Sudan_News12[[#This Row],[text_classification_arabic2]],TextClassificationList[text_classification_arabic],0),1)</f>
        <v>#N/A</v>
      </c>
      <c r="AS2340" t="e">
        <f>INDEX(TextClassificationList[],MATCH(Sudan_News12[[#This Row],[text_classification_arabic3]],TextClassificationList[text_classification_arabic],0),1)</f>
        <v>#N/A</v>
      </c>
      <c r="AU2340" t="e">
        <f>INDEX(TextClassificationList[],MATCH(Sudan_News12[[#This Row],[text_classification_arabic4]],TextClassificationList[text_classification_arabic],0),1)</f>
        <v>#N/A</v>
      </c>
      <c r="AW2340" t="e">
        <f>INDEX(TextClassificationList[],MATCH(Sudan_News12[[#This Row],[text_classification_arabic5]],TextClassificationList[text_classification_arabic],0),1)</f>
        <v>#N/A</v>
      </c>
    </row>
    <row r="2341" spans="1:49" x14ac:dyDescent="0.2">
      <c r="A2341">
        <v>1.321796053583147E+18</v>
      </c>
      <c r="B2341">
        <v>1.321796053583147E+18</v>
      </c>
      <c r="C2341" t="s">
        <v>9075</v>
      </c>
      <c r="D2341" s="1">
        <v>44133</v>
      </c>
      <c r="E2341" s="2">
        <v>0.61702546296296301</v>
      </c>
      <c r="F2341">
        <v>200</v>
      </c>
      <c r="G2341">
        <v>1889611729</v>
      </c>
      <c r="H2341" t="s">
        <v>354</v>
      </c>
      <c r="I2341" t="s">
        <v>355</v>
      </c>
      <c r="J2341" t="s">
        <v>265</v>
      </c>
      <c r="K2341" t="s">
        <v>9076</v>
      </c>
      <c r="L2341" t="s">
        <v>266</v>
      </c>
      <c r="M2341" t="s">
        <v>9077</v>
      </c>
      <c r="N2341" t="s">
        <v>267</v>
      </c>
      <c r="O2341" t="s">
        <v>267</v>
      </c>
      <c r="P2341">
        <v>0</v>
      </c>
      <c r="Q2341">
        <v>0</v>
      </c>
      <c r="R2341">
        <v>0</v>
      </c>
      <c r="S2341" t="s">
        <v>267</v>
      </c>
      <c r="T2341" t="s">
        <v>267</v>
      </c>
      <c r="U2341" t="s">
        <v>9078</v>
      </c>
      <c r="V2341" t="b">
        <v>0</v>
      </c>
      <c r="W2341" t="s">
        <v>265</v>
      </c>
      <c r="X2341">
        <v>0</v>
      </c>
      <c r="Y2341" t="s">
        <v>265</v>
      </c>
      <c r="Z2341" t="s">
        <v>265</v>
      </c>
      <c r="AA2341" t="s">
        <v>265</v>
      </c>
      <c r="AB2341" t="s">
        <v>265</v>
      </c>
      <c r="AC2341" t="s">
        <v>265</v>
      </c>
      <c r="AD2341" t="s">
        <v>265</v>
      </c>
      <c r="AE2341" t="s">
        <v>265</v>
      </c>
      <c r="AF2341" t="s">
        <v>267</v>
      </c>
      <c r="AG2341" t="s">
        <v>265</v>
      </c>
      <c r="AH2341" t="s">
        <v>265</v>
      </c>
      <c r="AI2341" t="s">
        <v>265</v>
      </c>
      <c r="AJ2341" t="s">
        <v>265</v>
      </c>
      <c r="AL2341" t="str">
        <f>IF(Sudan_News12[[#This Row],[relevancy_classification_english]]="Relevant","مناسب",IF(Sudan_News12[[#This Row],[relevancy_classification_english]]="Relevant","عَرَضِيّ",""))</f>
        <v/>
      </c>
      <c r="AN2341" t="str">
        <f>IF(Sudan_News12[[#This Row],[sentiment_analysis_english]]="Negative","سلبي",IF(Sudan_News12[[#This Row],[sentiment_analysis_english]]="Neutral","حيادي",IF(Sudan_News12[[#This Row],[sentiment_analysis_english]]="Positive","إيجابي","")))</f>
        <v/>
      </c>
      <c r="AO2341" t="e">
        <f>INDEX(TextClassificationList[],MATCH(Sudan_News12[[#This Row],[text_classification_arabic]],TextClassificationList[text_classification_arabic],0),1)</f>
        <v>#N/A</v>
      </c>
      <c r="AQ2341" t="e">
        <f>INDEX(TextClassificationList[],MATCH(Sudan_News12[[#This Row],[text_classification_arabic2]],TextClassificationList[text_classification_arabic],0),1)</f>
        <v>#N/A</v>
      </c>
      <c r="AS2341" t="e">
        <f>INDEX(TextClassificationList[],MATCH(Sudan_News12[[#This Row],[text_classification_arabic3]],TextClassificationList[text_classification_arabic],0),1)</f>
        <v>#N/A</v>
      </c>
      <c r="AU2341" t="e">
        <f>INDEX(TextClassificationList[],MATCH(Sudan_News12[[#This Row],[text_classification_arabic4]],TextClassificationList[text_classification_arabic],0),1)</f>
        <v>#N/A</v>
      </c>
      <c r="AW2341" t="e">
        <f>INDEX(TextClassificationList[],MATCH(Sudan_News12[[#This Row],[text_classification_arabic5]],TextClassificationList[text_classification_arabic],0),1)</f>
        <v>#N/A</v>
      </c>
    </row>
    <row r="2342" spans="1:49" x14ac:dyDescent="0.2">
      <c r="A2342">
        <v>1.3217959151417795E+18</v>
      </c>
      <c r="B2342">
        <v>1.3217959151417795E+18</v>
      </c>
      <c r="C2342" t="s">
        <v>9079</v>
      </c>
      <c r="D2342" s="1">
        <v>44133</v>
      </c>
      <c r="E2342" s="2">
        <v>0.61664351851851851</v>
      </c>
      <c r="F2342">
        <v>200</v>
      </c>
      <c r="G2342">
        <v>1889611729</v>
      </c>
      <c r="H2342" t="s">
        <v>354</v>
      </c>
      <c r="I2342" t="s">
        <v>355</v>
      </c>
      <c r="J2342" t="s">
        <v>265</v>
      </c>
      <c r="K2342" t="s">
        <v>9080</v>
      </c>
      <c r="L2342" t="s">
        <v>266</v>
      </c>
      <c r="M2342" t="s">
        <v>9077</v>
      </c>
      <c r="N2342" t="s">
        <v>267</v>
      </c>
      <c r="O2342" t="s">
        <v>267</v>
      </c>
      <c r="P2342">
        <v>0</v>
      </c>
      <c r="Q2342">
        <v>0</v>
      </c>
      <c r="R2342">
        <v>0</v>
      </c>
      <c r="S2342" t="s">
        <v>267</v>
      </c>
      <c r="T2342" t="s">
        <v>267</v>
      </c>
      <c r="U2342" t="s">
        <v>9081</v>
      </c>
      <c r="V2342" t="b">
        <v>0</v>
      </c>
      <c r="W2342" t="s">
        <v>265</v>
      </c>
      <c r="X2342">
        <v>0</v>
      </c>
      <c r="Y2342" t="s">
        <v>265</v>
      </c>
      <c r="Z2342" t="s">
        <v>265</v>
      </c>
      <c r="AA2342" t="s">
        <v>265</v>
      </c>
      <c r="AB2342" t="s">
        <v>265</v>
      </c>
      <c r="AC2342" t="s">
        <v>265</v>
      </c>
      <c r="AD2342" t="s">
        <v>265</v>
      </c>
      <c r="AE2342" t="s">
        <v>265</v>
      </c>
      <c r="AF2342" t="s">
        <v>267</v>
      </c>
      <c r="AG2342" t="s">
        <v>265</v>
      </c>
      <c r="AH2342" t="s">
        <v>265</v>
      </c>
      <c r="AI2342" t="s">
        <v>265</v>
      </c>
      <c r="AJ2342" t="s">
        <v>265</v>
      </c>
      <c r="AL2342" t="str">
        <f>IF(Sudan_News12[[#This Row],[relevancy_classification_english]]="Relevant","مناسب",IF(Sudan_News12[[#This Row],[relevancy_classification_english]]="Relevant","عَرَضِيّ",""))</f>
        <v/>
      </c>
      <c r="AN2342" t="str">
        <f>IF(Sudan_News12[[#This Row],[sentiment_analysis_english]]="Negative","سلبي",IF(Sudan_News12[[#This Row],[sentiment_analysis_english]]="Neutral","حيادي",IF(Sudan_News12[[#This Row],[sentiment_analysis_english]]="Positive","إيجابي","")))</f>
        <v/>
      </c>
      <c r="AO2342" t="e">
        <f>INDEX(TextClassificationList[],MATCH(Sudan_News12[[#This Row],[text_classification_arabic]],TextClassificationList[text_classification_arabic],0),1)</f>
        <v>#N/A</v>
      </c>
      <c r="AQ2342" t="e">
        <f>INDEX(TextClassificationList[],MATCH(Sudan_News12[[#This Row],[text_classification_arabic2]],TextClassificationList[text_classification_arabic],0),1)</f>
        <v>#N/A</v>
      </c>
      <c r="AS2342" t="e">
        <f>INDEX(TextClassificationList[],MATCH(Sudan_News12[[#This Row],[text_classification_arabic3]],TextClassificationList[text_classification_arabic],0),1)</f>
        <v>#N/A</v>
      </c>
      <c r="AU2342" t="e">
        <f>INDEX(TextClassificationList[],MATCH(Sudan_News12[[#This Row],[text_classification_arabic4]],TextClassificationList[text_classification_arabic],0),1)</f>
        <v>#N/A</v>
      </c>
      <c r="AW2342" t="e">
        <f>INDEX(TextClassificationList[],MATCH(Sudan_News12[[#This Row],[text_classification_arabic5]],TextClassificationList[text_classification_arabic],0),1)</f>
        <v>#N/A</v>
      </c>
    </row>
    <row r="2343" spans="1:49" x14ac:dyDescent="0.2">
      <c r="A2343">
        <v>1.3217957337423626E+18</v>
      </c>
      <c r="B2343">
        <v>1.3217957337423626E+18</v>
      </c>
      <c r="C2343" t="s">
        <v>9082</v>
      </c>
      <c r="D2343" s="1">
        <v>44133</v>
      </c>
      <c r="E2343" s="2">
        <v>0.61614583333333328</v>
      </c>
      <c r="F2343">
        <v>200</v>
      </c>
      <c r="G2343">
        <v>1889611729</v>
      </c>
      <c r="H2343" t="s">
        <v>354</v>
      </c>
      <c r="I2343" t="s">
        <v>355</v>
      </c>
      <c r="J2343" t="s">
        <v>265</v>
      </c>
      <c r="K2343" t="s">
        <v>9083</v>
      </c>
      <c r="L2343" t="s">
        <v>266</v>
      </c>
      <c r="M2343" t="s">
        <v>267</v>
      </c>
      <c r="N2343" t="s">
        <v>267</v>
      </c>
      <c r="O2343" t="s">
        <v>9084</v>
      </c>
      <c r="P2343">
        <v>0</v>
      </c>
      <c r="Q2343">
        <v>1</v>
      </c>
      <c r="R2343">
        <v>1</v>
      </c>
      <c r="S2343" t="s">
        <v>9085</v>
      </c>
      <c r="T2343" t="s">
        <v>267</v>
      </c>
      <c r="U2343" t="s">
        <v>9086</v>
      </c>
      <c r="V2343" t="b">
        <v>0</v>
      </c>
      <c r="W2343" t="s">
        <v>265</v>
      </c>
      <c r="X2343">
        <v>1</v>
      </c>
      <c r="Y2343" t="s">
        <v>9087</v>
      </c>
      <c r="Z2343" t="s">
        <v>265</v>
      </c>
      <c r="AA2343" t="s">
        <v>265</v>
      </c>
      <c r="AB2343" t="s">
        <v>265</v>
      </c>
      <c r="AC2343" t="s">
        <v>265</v>
      </c>
      <c r="AD2343" t="s">
        <v>265</v>
      </c>
      <c r="AE2343" t="s">
        <v>265</v>
      </c>
      <c r="AF2343" t="s">
        <v>267</v>
      </c>
      <c r="AG2343" t="s">
        <v>265</v>
      </c>
      <c r="AH2343" t="s">
        <v>265</v>
      </c>
      <c r="AI2343" t="s">
        <v>265</v>
      </c>
      <c r="AJ2343" t="s">
        <v>265</v>
      </c>
      <c r="AL2343" t="str">
        <f>IF(Sudan_News12[[#This Row],[relevancy_classification_english]]="Relevant","مناسب",IF(Sudan_News12[[#This Row],[relevancy_classification_english]]="Relevant","عَرَضِيّ",""))</f>
        <v/>
      </c>
      <c r="AN2343" t="str">
        <f>IF(Sudan_News12[[#This Row],[sentiment_analysis_english]]="Negative","سلبي",IF(Sudan_News12[[#This Row],[sentiment_analysis_english]]="Neutral","حيادي",IF(Sudan_News12[[#This Row],[sentiment_analysis_english]]="Positive","إيجابي","")))</f>
        <v/>
      </c>
      <c r="AO2343" t="e">
        <f>INDEX(TextClassificationList[],MATCH(Sudan_News12[[#This Row],[text_classification_arabic]],TextClassificationList[text_classification_arabic],0),1)</f>
        <v>#N/A</v>
      </c>
      <c r="AQ2343" t="e">
        <f>INDEX(TextClassificationList[],MATCH(Sudan_News12[[#This Row],[text_classification_arabic2]],TextClassificationList[text_classification_arabic],0),1)</f>
        <v>#N/A</v>
      </c>
      <c r="AS2343" t="e">
        <f>INDEX(TextClassificationList[],MATCH(Sudan_News12[[#This Row],[text_classification_arabic3]],TextClassificationList[text_classification_arabic],0),1)</f>
        <v>#N/A</v>
      </c>
      <c r="AU2343" t="e">
        <f>INDEX(TextClassificationList[],MATCH(Sudan_News12[[#This Row],[text_classification_arabic4]],TextClassificationList[text_classification_arabic],0),1)</f>
        <v>#N/A</v>
      </c>
      <c r="AW2343" t="e">
        <f>INDEX(TextClassificationList[],MATCH(Sudan_News12[[#This Row],[text_classification_arabic5]],TextClassificationList[text_classification_arabic],0),1)</f>
        <v>#N/A</v>
      </c>
    </row>
    <row r="2344" spans="1:49" x14ac:dyDescent="0.2">
      <c r="A2344">
        <v>1.3217954871256924E+18</v>
      </c>
      <c r="B2344">
        <v>1.3217954871256924E+18</v>
      </c>
      <c r="C2344" t="s">
        <v>9088</v>
      </c>
      <c r="D2344" s="1">
        <v>44133</v>
      </c>
      <c r="E2344" s="2">
        <v>0.61546296296296299</v>
      </c>
      <c r="F2344">
        <v>200</v>
      </c>
      <c r="G2344">
        <v>1889611729</v>
      </c>
      <c r="H2344" t="s">
        <v>354</v>
      </c>
      <c r="I2344" t="s">
        <v>355</v>
      </c>
      <c r="J2344" t="s">
        <v>265</v>
      </c>
      <c r="K2344" t="s">
        <v>9089</v>
      </c>
      <c r="L2344" t="s">
        <v>266</v>
      </c>
      <c r="M2344" t="s">
        <v>267</v>
      </c>
      <c r="N2344" t="s">
        <v>267</v>
      </c>
      <c r="O2344" t="s">
        <v>267</v>
      </c>
      <c r="P2344">
        <v>0</v>
      </c>
      <c r="Q2344">
        <v>0</v>
      </c>
      <c r="R2344">
        <v>0</v>
      </c>
      <c r="S2344" t="s">
        <v>289</v>
      </c>
      <c r="T2344" t="s">
        <v>267</v>
      </c>
      <c r="U2344" t="s">
        <v>9090</v>
      </c>
      <c r="V2344" t="b">
        <v>0</v>
      </c>
      <c r="W2344" t="s">
        <v>265</v>
      </c>
      <c r="X2344">
        <v>0</v>
      </c>
      <c r="Y2344" t="s">
        <v>265</v>
      </c>
      <c r="Z2344" t="s">
        <v>265</v>
      </c>
      <c r="AA2344" t="s">
        <v>265</v>
      </c>
      <c r="AB2344" t="s">
        <v>265</v>
      </c>
      <c r="AC2344" t="s">
        <v>265</v>
      </c>
      <c r="AD2344" t="s">
        <v>265</v>
      </c>
      <c r="AE2344" t="s">
        <v>265</v>
      </c>
      <c r="AF2344" t="s">
        <v>267</v>
      </c>
      <c r="AG2344" t="s">
        <v>265</v>
      </c>
      <c r="AH2344" t="s">
        <v>265</v>
      </c>
      <c r="AI2344" t="s">
        <v>265</v>
      </c>
      <c r="AJ2344" t="s">
        <v>265</v>
      </c>
      <c r="AL2344" t="str">
        <f>IF(Sudan_News12[[#This Row],[relevancy_classification_english]]="Relevant","مناسب",IF(Sudan_News12[[#This Row],[relevancy_classification_english]]="Relevant","عَرَضِيّ",""))</f>
        <v/>
      </c>
      <c r="AN2344" t="str">
        <f>IF(Sudan_News12[[#This Row],[sentiment_analysis_english]]="Negative","سلبي",IF(Sudan_News12[[#This Row],[sentiment_analysis_english]]="Neutral","حيادي",IF(Sudan_News12[[#This Row],[sentiment_analysis_english]]="Positive","إيجابي","")))</f>
        <v/>
      </c>
      <c r="AO2344" t="e">
        <f>INDEX(TextClassificationList[],MATCH(Sudan_News12[[#This Row],[text_classification_arabic]],TextClassificationList[text_classification_arabic],0),1)</f>
        <v>#N/A</v>
      </c>
      <c r="AQ2344" t="e">
        <f>INDEX(TextClassificationList[],MATCH(Sudan_News12[[#This Row],[text_classification_arabic2]],TextClassificationList[text_classification_arabic],0),1)</f>
        <v>#N/A</v>
      </c>
      <c r="AS2344" t="e">
        <f>INDEX(TextClassificationList[],MATCH(Sudan_News12[[#This Row],[text_classification_arabic3]],TextClassificationList[text_classification_arabic],0),1)</f>
        <v>#N/A</v>
      </c>
      <c r="AU2344" t="e">
        <f>INDEX(TextClassificationList[],MATCH(Sudan_News12[[#This Row],[text_classification_arabic4]],TextClassificationList[text_classification_arabic],0),1)</f>
        <v>#N/A</v>
      </c>
      <c r="AW2344" t="e">
        <f>INDEX(TextClassificationList[],MATCH(Sudan_News12[[#This Row],[text_classification_arabic5]],TextClassificationList[text_classification_arabic],0),1)</f>
        <v>#N/A</v>
      </c>
    </row>
    <row r="2345" spans="1:49" x14ac:dyDescent="0.2">
      <c r="A2345">
        <v>1.3217944699146486E+18</v>
      </c>
      <c r="B2345">
        <v>1.3217944699146486E+18</v>
      </c>
      <c r="C2345" t="s">
        <v>9091</v>
      </c>
      <c r="D2345" s="1">
        <v>44133</v>
      </c>
      <c r="E2345" s="2">
        <v>0.61266203703703703</v>
      </c>
      <c r="F2345">
        <v>200</v>
      </c>
      <c r="G2345">
        <v>1889611729</v>
      </c>
      <c r="H2345" t="s">
        <v>354</v>
      </c>
      <c r="I2345" t="s">
        <v>355</v>
      </c>
      <c r="J2345" t="s">
        <v>265</v>
      </c>
      <c r="K2345" t="s">
        <v>9092</v>
      </c>
      <c r="L2345" t="s">
        <v>266</v>
      </c>
      <c r="M2345" t="s">
        <v>267</v>
      </c>
      <c r="N2345" t="s">
        <v>267</v>
      </c>
      <c r="O2345" t="s">
        <v>267</v>
      </c>
      <c r="P2345">
        <v>0</v>
      </c>
      <c r="Q2345">
        <v>0</v>
      </c>
      <c r="R2345">
        <v>0</v>
      </c>
      <c r="S2345" t="s">
        <v>267</v>
      </c>
      <c r="T2345" t="s">
        <v>267</v>
      </c>
      <c r="U2345" t="s">
        <v>9093</v>
      </c>
      <c r="V2345" t="b">
        <v>0</v>
      </c>
      <c r="W2345" t="s">
        <v>265</v>
      </c>
      <c r="X2345">
        <v>0</v>
      </c>
      <c r="Y2345" t="s">
        <v>265</v>
      </c>
      <c r="Z2345" t="s">
        <v>265</v>
      </c>
      <c r="AA2345" t="s">
        <v>265</v>
      </c>
      <c r="AB2345" t="s">
        <v>265</v>
      </c>
      <c r="AC2345" t="s">
        <v>265</v>
      </c>
      <c r="AD2345" t="s">
        <v>265</v>
      </c>
      <c r="AE2345" t="s">
        <v>265</v>
      </c>
      <c r="AF2345" t="s">
        <v>267</v>
      </c>
      <c r="AG2345" t="s">
        <v>265</v>
      </c>
      <c r="AH2345" t="s">
        <v>265</v>
      </c>
      <c r="AI2345" t="s">
        <v>265</v>
      </c>
      <c r="AJ2345" t="s">
        <v>265</v>
      </c>
      <c r="AL2345" t="str">
        <f>IF(Sudan_News12[[#This Row],[relevancy_classification_english]]="Relevant","مناسب",IF(Sudan_News12[[#This Row],[relevancy_classification_english]]="Relevant","عَرَضِيّ",""))</f>
        <v/>
      </c>
      <c r="AN2345" t="str">
        <f>IF(Sudan_News12[[#This Row],[sentiment_analysis_english]]="Negative","سلبي",IF(Sudan_News12[[#This Row],[sentiment_analysis_english]]="Neutral","حيادي",IF(Sudan_News12[[#This Row],[sentiment_analysis_english]]="Positive","إيجابي","")))</f>
        <v/>
      </c>
      <c r="AO2345" t="e">
        <f>INDEX(TextClassificationList[],MATCH(Sudan_News12[[#This Row],[text_classification_arabic]],TextClassificationList[text_classification_arabic],0),1)</f>
        <v>#N/A</v>
      </c>
      <c r="AQ2345" t="e">
        <f>INDEX(TextClassificationList[],MATCH(Sudan_News12[[#This Row],[text_classification_arabic2]],TextClassificationList[text_classification_arabic],0),1)</f>
        <v>#N/A</v>
      </c>
      <c r="AS2345" t="e">
        <f>INDEX(TextClassificationList[],MATCH(Sudan_News12[[#This Row],[text_classification_arabic3]],TextClassificationList[text_classification_arabic],0),1)</f>
        <v>#N/A</v>
      </c>
      <c r="AU2345" t="e">
        <f>INDEX(TextClassificationList[],MATCH(Sudan_News12[[#This Row],[text_classification_arabic4]],TextClassificationList[text_classification_arabic],0),1)</f>
        <v>#N/A</v>
      </c>
      <c r="AW2345" t="e">
        <f>INDEX(TextClassificationList[],MATCH(Sudan_News12[[#This Row],[text_classification_arabic5]],TextClassificationList[text_classification_arabic],0),1)</f>
        <v>#N/A</v>
      </c>
    </row>
    <row r="2346" spans="1:49" x14ac:dyDescent="0.2">
      <c r="A2346">
        <v>1.3217940027867013E+18</v>
      </c>
      <c r="B2346">
        <v>1.3217939507562947E+18</v>
      </c>
      <c r="C2346" t="s">
        <v>9094</v>
      </c>
      <c r="D2346" s="1">
        <v>44133</v>
      </c>
      <c r="E2346" s="2">
        <v>0.61136574074074079</v>
      </c>
      <c r="F2346">
        <v>200</v>
      </c>
      <c r="G2346">
        <v>1889611729</v>
      </c>
      <c r="H2346" t="s">
        <v>354</v>
      </c>
      <c r="I2346" t="s">
        <v>355</v>
      </c>
      <c r="J2346" t="s">
        <v>265</v>
      </c>
      <c r="K2346" t="s">
        <v>9095</v>
      </c>
      <c r="L2346" t="s">
        <v>266</v>
      </c>
      <c r="M2346" t="s">
        <v>267</v>
      </c>
      <c r="N2346" t="s">
        <v>9096</v>
      </c>
      <c r="O2346" t="s">
        <v>267</v>
      </c>
      <c r="P2346">
        <v>0</v>
      </c>
      <c r="Q2346">
        <v>0</v>
      </c>
      <c r="R2346">
        <v>0</v>
      </c>
      <c r="S2346" t="s">
        <v>267</v>
      </c>
      <c r="T2346" t="s">
        <v>267</v>
      </c>
      <c r="U2346" t="s">
        <v>9097</v>
      </c>
      <c r="V2346" t="b">
        <v>0</v>
      </c>
      <c r="W2346" t="s">
        <v>265</v>
      </c>
      <c r="X2346">
        <v>0</v>
      </c>
      <c r="Y2346" t="s">
        <v>265</v>
      </c>
      <c r="Z2346" t="s">
        <v>265</v>
      </c>
      <c r="AA2346" t="s">
        <v>265</v>
      </c>
      <c r="AB2346" t="s">
        <v>265</v>
      </c>
      <c r="AC2346" t="s">
        <v>265</v>
      </c>
      <c r="AD2346" t="s">
        <v>265</v>
      </c>
      <c r="AE2346" t="s">
        <v>265</v>
      </c>
      <c r="AF2346" t="s">
        <v>267</v>
      </c>
      <c r="AG2346" t="s">
        <v>265</v>
      </c>
      <c r="AH2346" t="s">
        <v>265</v>
      </c>
      <c r="AI2346" t="s">
        <v>265</v>
      </c>
      <c r="AJ2346" t="s">
        <v>265</v>
      </c>
      <c r="AL2346" t="str">
        <f>IF(Sudan_News12[[#This Row],[relevancy_classification_english]]="Relevant","مناسب",IF(Sudan_News12[[#This Row],[relevancy_classification_english]]="Relevant","عَرَضِيّ",""))</f>
        <v/>
      </c>
      <c r="AN2346" t="str">
        <f>IF(Sudan_News12[[#This Row],[sentiment_analysis_english]]="Negative","سلبي",IF(Sudan_News12[[#This Row],[sentiment_analysis_english]]="Neutral","حيادي",IF(Sudan_News12[[#This Row],[sentiment_analysis_english]]="Positive","إيجابي","")))</f>
        <v/>
      </c>
      <c r="AO2346" t="e">
        <f>INDEX(TextClassificationList[],MATCH(Sudan_News12[[#This Row],[text_classification_arabic]],TextClassificationList[text_classification_arabic],0),1)</f>
        <v>#N/A</v>
      </c>
      <c r="AQ2346" t="e">
        <f>INDEX(TextClassificationList[],MATCH(Sudan_News12[[#This Row],[text_classification_arabic2]],TextClassificationList[text_classification_arabic],0),1)</f>
        <v>#N/A</v>
      </c>
      <c r="AS2346" t="e">
        <f>INDEX(TextClassificationList[],MATCH(Sudan_News12[[#This Row],[text_classification_arabic3]],TextClassificationList[text_classification_arabic],0),1)</f>
        <v>#N/A</v>
      </c>
      <c r="AU2346" t="e">
        <f>INDEX(TextClassificationList[],MATCH(Sudan_News12[[#This Row],[text_classification_arabic4]],TextClassificationList[text_classification_arabic],0),1)</f>
        <v>#N/A</v>
      </c>
      <c r="AW2346" t="e">
        <f>INDEX(TextClassificationList[],MATCH(Sudan_News12[[#This Row],[text_classification_arabic5]],TextClassificationList[text_classification_arabic],0),1)</f>
        <v>#N/A</v>
      </c>
    </row>
    <row r="2347" spans="1:49" x14ac:dyDescent="0.2">
      <c r="A2347">
        <v>1.3217939507562947E+18</v>
      </c>
      <c r="B2347">
        <v>1.3217939507562947E+18</v>
      </c>
      <c r="C2347" t="s">
        <v>9098</v>
      </c>
      <c r="D2347" s="1">
        <v>44133</v>
      </c>
      <c r="E2347" s="2">
        <v>0.61122685185185188</v>
      </c>
      <c r="F2347">
        <v>200</v>
      </c>
      <c r="G2347">
        <v>1889611729</v>
      </c>
      <c r="H2347" t="s">
        <v>354</v>
      </c>
      <c r="I2347" t="s">
        <v>355</v>
      </c>
      <c r="J2347" t="s">
        <v>265</v>
      </c>
      <c r="K2347" t="s">
        <v>9099</v>
      </c>
      <c r="L2347" t="s">
        <v>266</v>
      </c>
      <c r="M2347" t="s">
        <v>267</v>
      </c>
      <c r="N2347" t="s">
        <v>267</v>
      </c>
      <c r="O2347" t="s">
        <v>267</v>
      </c>
      <c r="P2347">
        <v>1</v>
      </c>
      <c r="Q2347">
        <v>0</v>
      </c>
      <c r="R2347">
        <v>0</v>
      </c>
      <c r="S2347" t="s">
        <v>267</v>
      </c>
      <c r="T2347" t="s">
        <v>267</v>
      </c>
      <c r="U2347" t="s">
        <v>9100</v>
      </c>
      <c r="V2347" t="b">
        <v>0</v>
      </c>
      <c r="W2347" t="s">
        <v>265</v>
      </c>
      <c r="X2347">
        <v>0</v>
      </c>
      <c r="Y2347" t="s">
        <v>265</v>
      </c>
      <c r="Z2347" t="s">
        <v>265</v>
      </c>
      <c r="AA2347" t="s">
        <v>265</v>
      </c>
      <c r="AB2347" t="s">
        <v>265</v>
      </c>
      <c r="AC2347" t="s">
        <v>265</v>
      </c>
      <c r="AD2347" t="s">
        <v>265</v>
      </c>
      <c r="AE2347" t="s">
        <v>265</v>
      </c>
      <c r="AF2347" t="s">
        <v>267</v>
      </c>
      <c r="AG2347" t="s">
        <v>265</v>
      </c>
      <c r="AH2347" t="s">
        <v>265</v>
      </c>
      <c r="AI2347" t="s">
        <v>265</v>
      </c>
      <c r="AJ2347" t="s">
        <v>265</v>
      </c>
      <c r="AL2347" t="str">
        <f>IF(Sudan_News12[[#This Row],[relevancy_classification_english]]="Relevant","مناسب",IF(Sudan_News12[[#This Row],[relevancy_classification_english]]="Relevant","عَرَضِيّ",""))</f>
        <v/>
      </c>
      <c r="AN2347" t="str">
        <f>IF(Sudan_News12[[#This Row],[sentiment_analysis_english]]="Negative","سلبي",IF(Sudan_News12[[#This Row],[sentiment_analysis_english]]="Neutral","حيادي",IF(Sudan_News12[[#This Row],[sentiment_analysis_english]]="Positive","إيجابي","")))</f>
        <v/>
      </c>
      <c r="AO2347" t="e">
        <f>INDEX(TextClassificationList[],MATCH(Sudan_News12[[#This Row],[text_classification_arabic]],TextClassificationList[text_classification_arabic],0),1)</f>
        <v>#N/A</v>
      </c>
      <c r="AQ2347" t="e">
        <f>INDEX(TextClassificationList[],MATCH(Sudan_News12[[#This Row],[text_classification_arabic2]],TextClassificationList[text_classification_arabic],0),1)</f>
        <v>#N/A</v>
      </c>
      <c r="AS2347" t="e">
        <f>INDEX(TextClassificationList[],MATCH(Sudan_News12[[#This Row],[text_classification_arabic3]],TextClassificationList[text_classification_arabic],0),1)</f>
        <v>#N/A</v>
      </c>
      <c r="AU2347" t="e">
        <f>INDEX(TextClassificationList[],MATCH(Sudan_News12[[#This Row],[text_classification_arabic4]],TextClassificationList[text_classification_arabic],0),1)</f>
        <v>#N/A</v>
      </c>
      <c r="AW2347" t="e">
        <f>INDEX(TextClassificationList[],MATCH(Sudan_News12[[#This Row],[text_classification_arabic5]],TextClassificationList[text_classification_arabic],0),1)</f>
        <v>#N/A</v>
      </c>
    </row>
    <row r="2348" spans="1:49" x14ac:dyDescent="0.2">
      <c r="A2348">
        <v>1.3217488214629294E+18</v>
      </c>
      <c r="B2348">
        <v>1.3217488214629294E+18</v>
      </c>
      <c r="C2348" t="s">
        <v>9101</v>
      </c>
      <c r="D2348" s="1">
        <v>44133</v>
      </c>
      <c r="E2348" s="2">
        <v>0.48668981481481483</v>
      </c>
      <c r="F2348">
        <v>200</v>
      </c>
      <c r="G2348">
        <v>1889611729</v>
      </c>
      <c r="H2348" t="s">
        <v>354</v>
      </c>
      <c r="I2348" t="s">
        <v>355</v>
      </c>
      <c r="J2348" t="s">
        <v>265</v>
      </c>
      <c r="K2348" t="s">
        <v>9102</v>
      </c>
      <c r="L2348" t="s">
        <v>266</v>
      </c>
      <c r="M2348" t="s">
        <v>267</v>
      </c>
      <c r="N2348" t="s">
        <v>9103</v>
      </c>
      <c r="O2348" t="s">
        <v>267</v>
      </c>
      <c r="P2348">
        <v>1</v>
      </c>
      <c r="Q2348">
        <v>0</v>
      </c>
      <c r="R2348">
        <v>0</v>
      </c>
      <c r="S2348" t="s">
        <v>267</v>
      </c>
      <c r="T2348" t="s">
        <v>267</v>
      </c>
      <c r="U2348" t="s">
        <v>9104</v>
      </c>
      <c r="V2348" t="b">
        <v>0</v>
      </c>
      <c r="W2348" t="s">
        <v>265</v>
      </c>
      <c r="X2348">
        <v>0</v>
      </c>
      <c r="Y2348" t="s">
        <v>265</v>
      </c>
      <c r="Z2348" t="s">
        <v>265</v>
      </c>
      <c r="AA2348" t="s">
        <v>265</v>
      </c>
      <c r="AB2348" t="s">
        <v>265</v>
      </c>
      <c r="AC2348" t="s">
        <v>265</v>
      </c>
      <c r="AD2348" t="s">
        <v>265</v>
      </c>
      <c r="AE2348" t="s">
        <v>265</v>
      </c>
      <c r="AF2348" t="s">
        <v>267</v>
      </c>
      <c r="AG2348" t="s">
        <v>265</v>
      </c>
      <c r="AH2348" t="s">
        <v>265</v>
      </c>
      <c r="AI2348" t="s">
        <v>265</v>
      </c>
      <c r="AJ2348" t="s">
        <v>265</v>
      </c>
      <c r="AL2348" t="str">
        <f>IF(Sudan_News12[[#This Row],[relevancy_classification_english]]="Relevant","مناسب",IF(Sudan_News12[[#This Row],[relevancy_classification_english]]="Relevant","عَرَضِيّ",""))</f>
        <v/>
      </c>
      <c r="AN2348" t="str">
        <f>IF(Sudan_News12[[#This Row],[sentiment_analysis_english]]="Negative","سلبي",IF(Sudan_News12[[#This Row],[sentiment_analysis_english]]="Neutral","حيادي",IF(Sudan_News12[[#This Row],[sentiment_analysis_english]]="Positive","إيجابي","")))</f>
        <v/>
      </c>
      <c r="AO2348" t="e">
        <f>INDEX(TextClassificationList[],MATCH(Sudan_News12[[#This Row],[text_classification_arabic]],TextClassificationList[text_classification_arabic],0),1)</f>
        <v>#N/A</v>
      </c>
      <c r="AQ2348" t="e">
        <f>INDEX(TextClassificationList[],MATCH(Sudan_News12[[#This Row],[text_classification_arabic2]],TextClassificationList[text_classification_arabic],0),1)</f>
        <v>#N/A</v>
      </c>
      <c r="AS2348" t="e">
        <f>INDEX(TextClassificationList[],MATCH(Sudan_News12[[#This Row],[text_classification_arabic3]],TextClassificationList[text_classification_arabic],0),1)</f>
        <v>#N/A</v>
      </c>
      <c r="AU2348" t="e">
        <f>INDEX(TextClassificationList[],MATCH(Sudan_News12[[#This Row],[text_classification_arabic4]],TextClassificationList[text_classification_arabic],0),1)</f>
        <v>#N/A</v>
      </c>
      <c r="AW2348" t="e">
        <f>INDEX(TextClassificationList[],MATCH(Sudan_News12[[#This Row],[text_classification_arabic5]],TextClassificationList[text_classification_arabic],0),1)</f>
        <v>#N/A</v>
      </c>
    </row>
    <row r="2349" spans="1:49" x14ac:dyDescent="0.2">
      <c r="A2349">
        <v>1.3217475576142971E+18</v>
      </c>
      <c r="B2349">
        <v>1.3217475576142971E+18</v>
      </c>
      <c r="C2349" t="s">
        <v>9105</v>
      </c>
      <c r="D2349" s="1">
        <v>44133</v>
      </c>
      <c r="E2349" s="2">
        <v>0.48320601851851852</v>
      </c>
      <c r="F2349">
        <v>200</v>
      </c>
      <c r="G2349">
        <v>1889611729</v>
      </c>
      <c r="H2349" t="s">
        <v>354</v>
      </c>
      <c r="I2349" t="s">
        <v>355</v>
      </c>
      <c r="J2349" t="s">
        <v>265</v>
      </c>
      <c r="K2349" t="s">
        <v>9106</v>
      </c>
      <c r="L2349" t="s">
        <v>266</v>
      </c>
      <c r="M2349" t="s">
        <v>267</v>
      </c>
      <c r="N2349" t="s">
        <v>267</v>
      </c>
      <c r="O2349" t="s">
        <v>267</v>
      </c>
      <c r="P2349">
        <v>0</v>
      </c>
      <c r="Q2349">
        <v>0</v>
      </c>
      <c r="R2349">
        <v>1</v>
      </c>
      <c r="S2349" t="s">
        <v>267</v>
      </c>
      <c r="T2349" t="s">
        <v>267</v>
      </c>
      <c r="U2349" t="s">
        <v>9107</v>
      </c>
      <c r="V2349" t="b">
        <v>0</v>
      </c>
      <c r="W2349" t="s">
        <v>265</v>
      </c>
      <c r="X2349">
        <v>0</v>
      </c>
      <c r="Y2349" t="s">
        <v>265</v>
      </c>
      <c r="Z2349" t="s">
        <v>265</v>
      </c>
      <c r="AA2349" t="s">
        <v>265</v>
      </c>
      <c r="AB2349" t="s">
        <v>265</v>
      </c>
      <c r="AC2349" t="s">
        <v>265</v>
      </c>
      <c r="AD2349" t="s">
        <v>265</v>
      </c>
      <c r="AE2349" t="s">
        <v>265</v>
      </c>
      <c r="AF2349" t="s">
        <v>267</v>
      </c>
      <c r="AG2349" t="s">
        <v>265</v>
      </c>
      <c r="AH2349" t="s">
        <v>265</v>
      </c>
      <c r="AI2349" t="s">
        <v>265</v>
      </c>
      <c r="AJ2349" t="s">
        <v>265</v>
      </c>
      <c r="AL2349" t="str">
        <f>IF(Sudan_News12[[#This Row],[relevancy_classification_english]]="Relevant","مناسب",IF(Sudan_News12[[#This Row],[relevancy_classification_english]]="Relevant","عَرَضِيّ",""))</f>
        <v/>
      </c>
      <c r="AN2349" t="str">
        <f>IF(Sudan_News12[[#This Row],[sentiment_analysis_english]]="Negative","سلبي",IF(Sudan_News12[[#This Row],[sentiment_analysis_english]]="Neutral","حيادي",IF(Sudan_News12[[#This Row],[sentiment_analysis_english]]="Positive","إيجابي","")))</f>
        <v/>
      </c>
      <c r="AO2349" t="e">
        <f>INDEX(TextClassificationList[],MATCH(Sudan_News12[[#This Row],[text_classification_arabic]],TextClassificationList[text_classification_arabic],0),1)</f>
        <v>#N/A</v>
      </c>
      <c r="AQ2349" t="e">
        <f>INDEX(TextClassificationList[],MATCH(Sudan_News12[[#This Row],[text_classification_arabic2]],TextClassificationList[text_classification_arabic],0),1)</f>
        <v>#N/A</v>
      </c>
      <c r="AS2349" t="e">
        <f>INDEX(TextClassificationList[],MATCH(Sudan_News12[[#This Row],[text_classification_arabic3]],TextClassificationList[text_classification_arabic],0),1)</f>
        <v>#N/A</v>
      </c>
      <c r="AU2349" t="e">
        <f>INDEX(TextClassificationList[],MATCH(Sudan_News12[[#This Row],[text_classification_arabic4]],TextClassificationList[text_classification_arabic],0),1)</f>
        <v>#N/A</v>
      </c>
      <c r="AW2349" t="e">
        <f>INDEX(TextClassificationList[],MATCH(Sudan_News12[[#This Row],[text_classification_arabic5]],TextClassificationList[text_classification_arabic],0),1)</f>
        <v>#N/A</v>
      </c>
    </row>
    <row r="2350" spans="1:49" x14ac:dyDescent="0.2">
      <c r="A2350">
        <v>1.3213654523465892E+18</v>
      </c>
      <c r="B2350">
        <v>1.3213654523465892E+18</v>
      </c>
      <c r="C2350" t="s">
        <v>9108</v>
      </c>
      <c r="D2350" s="1">
        <v>44132</v>
      </c>
      <c r="E2350" s="2">
        <v>0.42879629629629629</v>
      </c>
      <c r="F2350">
        <v>200</v>
      </c>
      <c r="G2350">
        <v>1889611729</v>
      </c>
      <c r="H2350" t="s">
        <v>354</v>
      </c>
      <c r="I2350" t="s">
        <v>355</v>
      </c>
      <c r="J2350" t="s">
        <v>265</v>
      </c>
      <c r="K2350" t="s">
        <v>9109</v>
      </c>
      <c r="L2350" t="s">
        <v>266</v>
      </c>
      <c r="M2350" t="s">
        <v>267</v>
      </c>
      <c r="N2350" t="s">
        <v>267</v>
      </c>
      <c r="O2350" t="s">
        <v>9110</v>
      </c>
      <c r="P2350">
        <v>0</v>
      </c>
      <c r="Q2350">
        <v>0</v>
      </c>
      <c r="R2350">
        <v>1</v>
      </c>
      <c r="S2350" t="s">
        <v>267</v>
      </c>
      <c r="T2350" t="s">
        <v>267</v>
      </c>
      <c r="U2350" t="s">
        <v>9111</v>
      </c>
      <c r="V2350" t="b">
        <v>0</v>
      </c>
      <c r="W2350" t="s">
        <v>265</v>
      </c>
      <c r="X2350">
        <v>1</v>
      </c>
      <c r="Y2350" t="s">
        <v>9112</v>
      </c>
      <c r="Z2350" t="s">
        <v>265</v>
      </c>
      <c r="AA2350" t="s">
        <v>265</v>
      </c>
      <c r="AB2350" t="s">
        <v>265</v>
      </c>
      <c r="AC2350" t="s">
        <v>265</v>
      </c>
      <c r="AD2350" t="s">
        <v>265</v>
      </c>
      <c r="AE2350" t="s">
        <v>265</v>
      </c>
      <c r="AF2350" t="s">
        <v>267</v>
      </c>
      <c r="AG2350" t="s">
        <v>265</v>
      </c>
      <c r="AH2350" t="s">
        <v>265</v>
      </c>
      <c r="AI2350" t="s">
        <v>265</v>
      </c>
      <c r="AJ2350" t="s">
        <v>265</v>
      </c>
      <c r="AL2350" t="str">
        <f>IF(Sudan_News12[[#This Row],[relevancy_classification_english]]="Relevant","مناسب",IF(Sudan_News12[[#This Row],[relevancy_classification_english]]="Relevant","عَرَضِيّ",""))</f>
        <v/>
      </c>
      <c r="AN2350" t="str">
        <f>IF(Sudan_News12[[#This Row],[sentiment_analysis_english]]="Negative","سلبي",IF(Sudan_News12[[#This Row],[sentiment_analysis_english]]="Neutral","حيادي",IF(Sudan_News12[[#This Row],[sentiment_analysis_english]]="Positive","إيجابي","")))</f>
        <v/>
      </c>
      <c r="AO2350" t="e">
        <f>INDEX(TextClassificationList[],MATCH(Sudan_News12[[#This Row],[text_classification_arabic]],TextClassificationList[text_classification_arabic],0),1)</f>
        <v>#N/A</v>
      </c>
      <c r="AQ2350" t="e">
        <f>INDEX(TextClassificationList[],MATCH(Sudan_News12[[#This Row],[text_classification_arabic2]],TextClassificationList[text_classification_arabic],0),1)</f>
        <v>#N/A</v>
      </c>
      <c r="AS2350" t="e">
        <f>INDEX(TextClassificationList[],MATCH(Sudan_News12[[#This Row],[text_classification_arabic3]],TextClassificationList[text_classification_arabic],0),1)</f>
        <v>#N/A</v>
      </c>
      <c r="AU2350" t="e">
        <f>INDEX(TextClassificationList[],MATCH(Sudan_News12[[#This Row],[text_classification_arabic4]],TextClassificationList[text_classification_arabic],0),1)</f>
        <v>#N/A</v>
      </c>
      <c r="AW2350" t="e">
        <f>INDEX(TextClassificationList[],MATCH(Sudan_News12[[#This Row],[text_classification_arabic5]],TextClassificationList[text_classification_arabic],0),1)</f>
        <v>#N/A</v>
      </c>
    </row>
    <row r="2351" spans="1:49" x14ac:dyDescent="0.2">
      <c r="A2351">
        <v>1.3212148807210476E+18</v>
      </c>
      <c r="B2351">
        <v>1.3212148807210476E+18</v>
      </c>
      <c r="C2351" t="s">
        <v>9113</v>
      </c>
      <c r="D2351" s="1">
        <v>44132</v>
      </c>
      <c r="E2351" s="2">
        <v>1.3298611111111112E-2</v>
      </c>
      <c r="F2351">
        <v>200</v>
      </c>
      <c r="G2351">
        <v>1889611729</v>
      </c>
      <c r="H2351" t="s">
        <v>354</v>
      </c>
      <c r="I2351" t="s">
        <v>355</v>
      </c>
      <c r="J2351" t="s">
        <v>265</v>
      </c>
      <c r="K2351" t="s">
        <v>9114</v>
      </c>
      <c r="L2351" t="s">
        <v>266</v>
      </c>
      <c r="M2351" t="s">
        <v>267</v>
      </c>
      <c r="N2351" t="s">
        <v>267</v>
      </c>
      <c r="O2351" t="s">
        <v>267</v>
      </c>
      <c r="P2351">
        <v>0</v>
      </c>
      <c r="Q2351">
        <v>0</v>
      </c>
      <c r="R2351">
        <v>0</v>
      </c>
      <c r="S2351" t="s">
        <v>267</v>
      </c>
      <c r="T2351" t="s">
        <v>267</v>
      </c>
      <c r="U2351" t="s">
        <v>9115</v>
      </c>
      <c r="V2351" t="b">
        <v>0</v>
      </c>
      <c r="W2351" t="s">
        <v>265</v>
      </c>
      <c r="X2351">
        <v>0</v>
      </c>
      <c r="Y2351" t="s">
        <v>265</v>
      </c>
      <c r="Z2351" t="s">
        <v>265</v>
      </c>
      <c r="AA2351" t="s">
        <v>265</v>
      </c>
      <c r="AB2351" t="s">
        <v>265</v>
      </c>
      <c r="AC2351" t="s">
        <v>265</v>
      </c>
      <c r="AD2351" t="s">
        <v>265</v>
      </c>
      <c r="AE2351" t="s">
        <v>265</v>
      </c>
      <c r="AF2351" t="s">
        <v>267</v>
      </c>
      <c r="AG2351" t="s">
        <v>265</v>
      </c>
      <c r="AH2351" t="s">
        <v>265</v>
      </c>
      <c r="AI2351" t="s">
        <v>265</v>
      </c>
      <c r="AJ2351" t="s">
        <v>265</v>
      </c>
      <c r="AL2351" t="str">
        <f>IF(Sudan_News12[[#This Row],[relevancy_classification_english]]="Relevant","مناسب",IF(Sudan_News12[[#This Row],[relevancy_classification_english]]="Relevant","عَرَضِيّ",""))</f>
        <v/>
      </c>
      <c r="AN2351" t="str">
        <f>IF(Sudan_News12[[#This Row],[sentiment_analysis_english]]="Negative","سلبي",IF(Sudan_News12[[#This Row],[sentiment_analysis_english]]="Neutral","حيادي",IF(Sudan_News12[[#This Row],[sentiment_analysis_english]]="Positive","إيجابي","")))</f>
        <v/>
      </c>
      <c r="AO2351" t="e">
        <f>INDEX(TextClassificationList[],MATCH(Sudan_News12[[#This Row],[text_classification_arabic]],TextClassificationList[text_classification_arabic],0),1)</f>
        <v>#N/A</v>
      </c>
      <c r="AQ2351" t="e">
        <f>INDEX(TextClassificationList[],MATCH(Sudan_News12[[#This Row],[text_classification_arabic2]],TextClassificationList[text_classification_arabic],0),1)</f>
        <v>#N/A</v>
      </c>
      <c r="AS2351" t="e">
        <f>INDEX(TextClassificationList[],MATCH(Sudan_News12[[#This Row],[text_classification_arabic3]],TextClassificationList[text_classification_arabic],0),1)</f>
        <v>#N/A</v>
      </c>
      <c r="AU2351" t="e">
        <f>INDEX(TextClassificationList[],MATCH(Sudan_News12[[#This Row],[text_classification_arabic4]],TextClassificationList[text_classification_arabic],0),1)</f>
        <v>#N/A</v>
      </c>
      <c r="AW2351" t="e">
        <f>INDEX(TextClassificationList[],MATCH(Sudan_News12[[#This Row],[text_classification_arabic5]],TextClassificationList[text_classification_arabic],0),1)</f>
        <v>#N/A</v>
      </c>
    </row>
    <row r="2352" spans="1:49" x14ac:dyDescent="0.2">
      <c r="A2352">
        <v>1.3212014810942259E+18</v>
      </c>
      <c r="B2352">
        <v>1.3212014810942259E+18</v>
      </c>
      <c r="C2352" t="s">
        <v>9116</v>
      </c>
      <c r="D2352" s="1">
        <v>44131</v>
      </c>
      <c r="E2352" s="2">
        <v>0.97631944444444441</v>
      </c>
      <c r="F2352">
        <v>200</v>
      </c>
      <c r="G2352">
        <v>1889611729</v>
      </c>
      <c r="H2352" t="s">
        <v>354</v>
      </c>
      <c r="I2352" t="s">
        <v>355</v>
      </c>
      <c r="J2352" t="s">
        <v>265</v>
      </c>
      <c r="K2352" t="s">
        <v>9117</v>
      </c>
      <c r="L2352" t="s">
        <v>266</v>
      </c>
      <c r="M2352" t="s">
        <v>267</v>
      </c>
      <c r="N2352" t="s">
        <v>267</v>
      </c>
      <c r="O2352" t="s">
        <v>267</v>
      </c>
      <c r="P2352">
        <v>0</v>
      </c>
      <c r="Q2352">
        <v>0</v>
      </c>
      <c r="R2352">
        <v>0</v>
      </c>
      <c r="S2352" t="s">
        <v>267</v>
      </c>
      <c r="T2352" t="s">
        <v>267</v>
      </c>
      <c r="U2352" t="s">
        <v>9118</v>
      </c>
      <c r="V2352" t="b">
        <v>0</v>
      </c>
      <c r="W2352" t="s">
        <v>265</v>
      </c>
      <c r="X2352">
        <v>0</v>
      </c>
      <c r="Y2352" t="s">
        <v>265</v>
      </c>
      <c r="Z2352" t="s">
        <v>265</v>
      </c>
      <c r="AA2352" t="s">
        <v>265</v>
      </c>
      <c r="AB2352" t="s">
        <v>265</v>
      </c>
      <c r="AC2352" t="s">
        <v>265</v>
      </c>
      <c r="AD2352" t="s">
        <v>265</v>
      </c>
      <c r="AE2352" t="s">
        <v>265</v>
      </c>
      <c r="AF2352" t="s">
        <v>267</v>
      </c>
      <c r="AG2352" t="s">
        <v>265</v>
      </c>
      <c r="AH2352" t="s">
        <v>265</v>
      </c>
      <c r="AI2352" t="s">
        <v>265</v>
      </c>
      <c r="AJ2352" t="s">
        <v>265</v>
      </c>
      <c r="AL2352" t="str">
        <f>IF(Sudan_News12[[#This Row],[relevancy_classification_english]]="Relevant","مناسب",IF(Sudan_News12[[#This Row],[relevancy_classification_english]]="Relevant","عَرَضِيّ",""))</f>
        <v/>
      </c>
      <c r="AN2352" t="str">
        <f>IF(Sudan_News12[[#This Row],[sentiment_analysis_english]]="Negative","سلبي",IF(Sudan_News12[[#This Row],[sentiment_analysis_english]]="Neutral","حيادي",IF(Sudan_News12[[#This Row],[sentiment_analysis_english]]="Positive","إيجابي","")))</f>
        <v/>
      </c>
      <c r="AO2352" t="e">
        <f>INDEX(TextClassificationList[],MATCH(Sudan_News12[[#This Row],[text_classification_arabic]],TextClassificationList[text_classification_arabic],0),1)</f>
        <v>#N/A</v>
      </c>
      <c r="AQ2352" t="e">
        <f>INDEX(TextClassificationList[],MATCH(Sudan_News12[[#This Row],[text_classification_arabic2]],TextClassificationList[text_classification_arabic],0),1)</f>
        <v>#N/A</v>
      </c>
      <c r="AS2352" t="e">
        <f>INDEX(TextClassificationList[],MATCH(Sudan_News12[[#This Row],[text_classification_arabic3]],TextClassificationList[text_classification_arabic],0),1)</f>
        <v>#N/A</v>
      </c>
      <c r="AU2352" t="e">
        <f>INDEX(TextClassificationList[],MATCH(Sudan_News12[[#This Row],[text_classification_arabic4]],TextClassificationList[text_classification_arabic],0),1)</f>
        <v>#N/A</v>
      </c>
      <c r="AW2352" t="e">
        <f>INDEX(TextClassificationList[],MATCH(Sudan_News12[[#This Row],[text_classification_arabic5]],TextClassificationList[text_classification_arabic],0),1)</f>
        <v>#N/A</v>
      </c>
    </row>
    <row r="2353" spans="1:49" x14ac:dyDescent="0.2">
      <c r="A2353">
        <v>1.3211896519238205E+18</v>
      </c>
      <c r="B2353">
        <v>1.3211646369940234E+18</v>
      </c>
      <c r="C2353" t="s">
        <v>9119</v>
      </c>
      <c r="D2353" s="1">
        <v>44131</v>
      </c>
      <c r="E2353" s="2">
        <v>0.94368055555555552</v>
      </c>
      <c r="F2353">
        <v>200</v>
      </c>
      <c r="G2353">
        <v>1889611729</v>
      </c>
      <c r="H2353" t="s">
        <v>354</v>
      </c>
      <c r="I2353" t="s">
        <v>355</v>
      </c>
      <c r="J2353" t="s">
        <v>265</v>
      </c>
      <c r="K2353" t="s">
        <v>9120</v>
      </c>
      <c r="L2353" t="s">
        <v>266</v>
      </c>
      <c r="M2353" t="s">
        <v>267</v>
      </c>
      <c r="N2353" t="s">
        <v>267</v>
      </c>
      <c r="O2353" t="s">
        <v>267</v>
      </c>
      <c r="P2353">
        <v>0</v>
      </c>
      <c r="Q2353">
        <v>0</v>
      </c>
      <c r="R2353">
        <v>0</v>
      </c>
      <c r="S2353" t="s">
        <v>267</v>
      </c>
      <c r="T2353" t="s">
        <v>267</v>
      </c>
      <c r="U2353" t="s">
        <v>9121</v>
      </c>
      <c r="V2353" t="b">
        <v>0</v>
      </c>
      <c r="W2353" t="s">
        <v>265</v>
      </c>
      <c r="X2353">
        <v>0</v>
      </c>
      <c r="Y2353" t="s">
        <v>265</v>
      </c>
      <c r="Z2353" t="s">
        <v>265</v>
      </c>
      <c r="AA2353" t="s">
        <v>265</v>
      </c>
      <c r="AB2353" t="s">
        <v>265</v>
      </c>
      <c r="AC2353" t="s">
        <v>265</v>
      </c>
      <c r="AD2353" t="s">
        <v>265</v>
      </c>
      <c r="AE2353" t="s">
        <v>265</v>
      </c>
      <c r="AF2353" t="s">
        <v>1251</v>
      </c>
      <c r="AG2353" t="s">
        <v>265</v>
      </c>
      <c r="AH2353" t="s">
        <v>265</v>
      </c>
      <c r="AI2353" t="s">
        <v>265</v>
      </c>
      <c r="AJ2353" t="s">
        <v>265</v>
      </c>
      <c r="AL2353" t="str">
        <f>IF(Sudan_News12[[#This Row],[relevancy_classification_english]]="Relevant","مناسب",IF(Sudan_News12[[#This Row],[relevancy_classification_english]]="Relevant","عَرَضِيّ",""))</f>
        <v/>
      </c>
      <c r="AN2353" t="str">
        <f>IF(Sudan_News12[[#This Row],[sentiment_analysis_english]]="Negative","سلبي",IF(Sudan_News12[[#This Row],[sentiment_analysis_english]]="Neutral","حيادي",IF(Sudan_News12[[#This Row],[sentiment_analysis_english]]="Positive","إيجابي","")))</f>
        <v/>
      </c>
      <c r="AO2353" t="e">
        <f>INDEX(TextClassificationList[],MATCH(Sudan_News12[[#This Row],[text_classification_arabic]],TextClassificationList[text_classification_arabic],0),1)</f>
        <v>#N/A</v>
      </c>
      <c r="AQ2353" t="e">
        <f>INDEX(TextClassificationList[],MATCH(Sudan_News12[[#This Row],[text_classification_arabic2]],TextClassificationList[text_classification_arabic],0),1)</f>
        <v>#N/A</v>
      </c>
      <c r="AS2353" t="e">
        <f>INDEX(TextClassificationList[],MATCH(Sudan_News12[[#This Row],[text_classification_arabic3]],TextClassificationList[text_classification_arabic],0),1)</f>
        <v>#N/A</v>
      </c>
      <c r="AU2353" t="e">
        <f>INDEX(TextClassificationList[],MATCH(Sudan_News12[[#This Row],[text_classification_arabic4]],TextClassificationList[text_classification_arabic],0),1)</f>
        <v>#N/A</v>
      </c>
      <c r="AW2353" t="e">
        <f>INDEX(TextClassificationList[],MATCH(Sudan_News12[[#This Row],[text_classification_arabic5]],TextClassificationList[text_classification_arabic],0),1)</f>
        <v>#N/A</v>
      </c>
    </row>
    <row r="2354" spans="1:49" x14ac:dyDescent="0.2">
      <c r="A2354">
        <v>1.3211894104031969E+18</v>
      </c>
      <c r="B2354">
        <v>1.3211890846231552E+18</v>
      </c>
      <c r="C2354" t="s">
        <v>9122</v>
      </c>
      <c r="D2354" s="1">
        <v>44131</v>
      </c>
      <c r="E2354" s="2">
        <v>0.94300925925925927</v>
      </c>
      <c r="F2354">
        <v>200</v>
      </c>
      <c r="G2354">
        <v>1889611729</v>
      </c>
      <c r="H2354" t="s">
        <v>354</v>
      </c>
      <c r="I2354" t="s">
        <v>355</v>
      </c>
      <c r="J2354" t="s">
        <v>265</v>
      </c>
      <c r="K2354" t="s">
        <v>9123</v>
      </c>
      <c r="L2354" t="s">
        <v>266</v>
      </c>
      <c r="M2354" t="s">
        <v>267</v>
      </c>
      <c r="N2354" t="s">
        <v>267</v>
      </c>
      <c r="O2354" t="s">
        <v>267</v>
      </c>
      <c r="P2354">
        <v>0</v>
      </c>
      <c r="Q2354">
        <v>1</v>
      </c>
      <c r="R2354">
        <v>0</v>
      </c>
      <c r="S2354" t="s">
        <v>267</v>
      </c>
      <c r="T2354" t="s">
        <v>267</v>
      </c>
      <c r="U2354" t="s">
        <v>9124</v>
      </c>
      <c r="V2354" t="b">
        <v>0</v>
      </c>
      <c r="W2354" t="s">
        <v>265</v>
      </c>
      <c r="X2354">
        <v>0</v>
      </c>
      <c r="Y2354" t="s">
        <v>265</v>
      </c>
      <c r="Z2354" t="s">
        <v>265</v>
      </c>
      <c r="AA2354" t="s">
        <v>265</v>
      </c>
      <c r="AB2354" t="s">
        <v>265</v>
      </c>
      <c r="AC2354" t="s">
        <v>265</v>
      </c>
      <c r="AD2354" t="s">
        <v>265</v>
      </c>
      <c r="AE2354" t="s">
        <v>265</v>
      </c>
      <c r="AF2354" t="s">
        <v>267</v>
      </c>
      <c r="AG2354" t="s">
        <v>265</v>
      </c>
      <c r="AH2354" t="s">
        <v>265</v>
      </c>
      <c r="AI2354" t="s">
        <v>265</v>
      </c>
      <c r="AJ2354" t="s">
        <v>265</v>
      </c>
      <c r="AL2354" t="str">
        <f>IF(Sudan_News12[[#This Row],[relevancy_classification_english]]="Relevant","مناسب",IF(Sudan_News12[[#This Row],[relevancy_classification_english]]="Relevant","عَرَضِيّ",""))</f>
        <v/>
      </c>
      <c r="AN2354" t="str">
        <f>IF(Sudan_News12[[#This Row],[sentiment_analysis_english]]="Negative","سلبي",IF(Sudan_News12[[#This Row],[sentiment_analysis_english]]="Neutral","حيادي",IF(Sudan_News12[[#This Row],[sentiment_analysis_english]]="Positive","إيجابي","")))</f>
        <v/>
      </c>
      <c r="AO2354" t="e">
        <f>INDEX(TextClassificationList[],MATCH(Sudan_News12[[#This Row],[text_classification_arabic]],TextClassificationList[text_classification_arabic],0),1)</f>
        <v>#N/A</v>
      </c>
      <c r="AQ2354" t="e">
        <f>INDEX(TextClassificationList[],MATCH(Sudan_News12[[#This Row],[text_classification_arabic2]],TextClassificationList[text_classification_arabic],0),1)</f>
        <v>#N/A</v>
      </c>
      <c r="AS2354" t="e">
        <f>INDEX(TextClassificationList[],MATCH(Sudan_News12[[#This Row],[text_classification_arabic3]],TextClassificationList[text_classification_arabic],0),1)</f>
        <v>#N/A</v>
      </c>
      <c r="AU2354" t="e">
        <f>INDEX(TextClassificationList[],MATCH(Sudan_News12[[#This Row],[text_classification_arabic4]],TextClassificationList[text_classification_arabic],0),1)</f>
        <v>#N/A</v>
      </c>
      <c r="AW2354" t="e">
        <f>INDEX(TextClassificationList[],MATCH(Sudan_News12[[#This Row],[text_classification_arabic5]],TextClassificationList[text_classification_arabic],0),1)</f>
        <v>#N/A</v>
      </c>
    </row>
    <row r="2355" spans="1:49" x14ac:dyDescent="0.2">
      <c r="A2355">
        <v>1.321189288902615E+18</v>
      </c>
      <c r="B2355">
        <v>1.3211890846231552E+18</v>
      </c>
      <c r="C2355" t="s">
        <v>9125</v>
      </c>
      <c r="D2355" s="1">
        <v>44131</v>
      </c>
      <c r="E2355" s="2">
        <v>0.94267361111111114</v>
      </c>
      <c r="F2355">
        <v>200</v>
      </c>
      <c r="G2355">
        <v>1889611729</v>
      </c>
      <c r="H2355" t="s">
        <v>354</v>
      </c>
      <c r="I2355" t="s">
        <v>355</v>
      </c>
      <c r="J2355" t="s">
        <v>265</v>
      </c>
      <c r="K2355" t="s">
        <v>9126</v>
      </c>
      <c r="L2355" t="s">
        <v>266</v>
      </c>
      <c r="M2355" t="s">
        <v>267</v>
      </c>
      <c r="N2355" t="s">
        <v>267</v>
      </c>
      <c r="O2355" t="s">
        <v>267</v>
      </c>
      <c r="P2355">
        <v>1</v>
      </c>
      <c r="Q2355">
        <v>1</v>
      </c>
      <c r="R2355">
        <v>1</v>
      </c>
      <c r="S2355" t="s">
        <v>267</v>
      </c>
      <c r="T2355" t="s">
        <v>267</v>
      </c>
      <c r="U2355" t="s">
        <v>9127</v>
      </c>
      <c r="V2355" t="b">
        <v>0</v>
      </c>
      <c r="W2355" t="s">
        <v>265</v>
      </c>
      <c r="X2355">
        <v>0</v>
      </c>
      <c r="Y2355" t="s">
        <v>265</v>
      </c>
      <c r="Z2355" t="s">
        <v>265</v>
      </c>
      <c r="AA2355" t="s">
        <v>265</v>
      </c>
      <c r="AB2355" t="s">
        <v>265</v>
      </c>
      <c r="AC2355" t="s">
        <v>265</v>
      </c>
      <c r="AD2355" t="s">
        <v>265</v>
      </c>
      <c r="AE2355" t="s">
        <v>265</v>
      </c>
      <c r="AF2355" t="s">
        <v>267</v>
      </c>
      <c r="AG2355" t="s">
        <v>265</v>
      </c>
      <c r="AH2355" t="s">
        <v>265</v>
      </c>
      <c r="AI2355" t="s">
        <v>265</v>
      </c>
      <c r="AJ2355" t="s">
        <v>265</v>
      </c>
      <c r="AL2355" t="str">
        <f>IF(Sudan_News12[[#This Row],[relevancy_classification_english]]="Relevant","مناسب",IF(Sudan_News12[[#This Row],[relevancy_classification_english]]="Relevant","عَرَضِيّ",""))</f>
        <v/>
      </c>
      <c r="AN2355" t="str">
        <f>IF(Sudan_News12[[#This Row],[sentiment_analysis_english]]="Negative","سلبي",IF(Sudan_News12[[#This Row],[sentiment_analysis_english]]="Neutral","حيادي",IF(Sudan_News12[[#This Row],[sentiment_analysis_english]]="Positive","إيجابي","")))</f>
        <v/>
      </c>
      <c r="AO2355" t="e">
        <f>INDEX(TextClassificationList[],MATCH(Sudan_News12[[#This Row],[text_classification_arabic]],TextClassificationList[text_classification_arabic],0),1)</f>
        <v>#N/A</v>
      </c>
      <c r="AQ2355" t="e">
        <f>INDEX(TextClassificationList[],MATCH(Sudan_News12[[#This Row],[text_classification_arabic2]],TextClassificationList[text_classification_arabic],0),1)</f>
        <v>#N/A</v>
      </c>
      <c r="AS2355" t="e">
        <f>INDEX(TextClassificationList[],MATCH(Sudan_News12[[#This Row],[text_classification_arabic3]],TextClassificationList[text_classification_arabic],0),1)</f>
        <v>#N/A</v>
      </c>
      <c r="AU2355" t="e">
        <f>INDEX(TextClassificationList[],MATCH(Sudan_News12[[#This Row],[text_classification_arabic4]],TextClassificationList[text_classification_arabic],0),1)</f>
        <v>#N/A</v>
      </c>
      <c r="AW2355" t="e">
        <f>INDEX(TextClassificationList[],MATCH(Sudan_News12[[#This Row],[text_classification_arabic5]],TextClassificationList[text_classification_arabic],0),1)</f>
        <v>#N/A</v>
      </c>
    </row>
    <row r="2356" spans="1:49" x14ac:dyDescent="0.2">
      <c r="A2356">
        <v>1.3211892224480584E+18</v>
      </c>
      <c r="B2356">
        <v>1.3211890846231552E+18</v>
      </c>
      <c r="C2356" t="s">
        <v>9128</v>
      </c>
      <c r="D2356" s="1">
        <v>44131</v>
      </c>
      <c r="E2356" s="2">
        <v>0.94248842592592597</v>
      </c>
      <c r="F2356">
        <v>200</v>
      </c>
      <c r="G2356">
        <v>1889611729</v>
      </c>
      <c r="H2356" t="s">
        <v>354</v>
      </c>
      <c r="I2356" t="s">
        <v>355</v>
      </c>
      <c r="J2356" t="s">
        <v>265</v>
      </c>
      <c r="K2356" t="s">
        <v>9129</v>
      </c>
      <c r="L2356" t="s">
        <v>266</v>
      </c>
      <c r="M2356" t="s">
        <v>267</v>
      </c>
      <c r="N2356" t="s">
        <v>267</v>
      </c>
      <c r="O2356" t="s">
        <v>267</v>
      </c>
      <c r="P2356">
        <v>1</v>
      </c>
      <c r="Q2356">
        <v>1</v>
      </c>
      <c r="R2356">
        <v>0</v>
      </c>
      <c r="S2356" t="s">
        <v>267</v>
      </c>
      <c r="T2356" t="s">
        <v>267</v>
      </c>
      <c r="U2356" t="s">
        <v>9130</v>
      </c>
      <c r="V2356" t="b">
        <v>0</v>
      </c>
      <c r="W2356" t="s">
        <v>265</v>
      </c>
      <c r="X2356">
        <v>0</v>
      </c>
      <c r="Y2356" t="s">
        <v>265</v>
      </c>
      <c r="Z2356" t="s">
        <v>265</v>
      </c>
      <c r="AA2356" t="s">
        <v>265</v>
      </c>
      <c r="AB2356" t="s">
        <v>265</v>
      </c>
      <c r="AC2356" t="s">
        <v>265</v>
      </c>
      <c r="AD2356" t="s">
        <v>265</v>
      </c>
      <c r="AE2356" t="s">
        <v>265</v>
      </c>
      <c r="AF2356" t="s">
        <v>267</v>
      </c>
      <c r="AG2356" t="s">
        <v>265</v>
      </c>
      <c r="AH2356" t="s">
        <v>265</v>
      </c>
      <c r="AI2356" t="s">
        <v>265</v>
      </c>
      <c r="AJ2356" t="s">
        <v>265</v>
      </c>
      <c r="AL2356" t="str">
        <f>IF(Sudan_News12[[#This Row],[relevancy_classification_english]]="Relevant","مناسب",IF(Sudan_News12[[#This Row],[relevancy_classification_english]]="Relevant","عَرَضِيّ",""))</f>
        <v/>
      </c>
      <c r="AN2356" t="str">
        <f>IF(Sudan_News12[[#This Row],[sentiment_analysis_english]]="Negative","سلبي",IF(Sudan_News12[[#This Row],[sentiment_analysis_english]]="Neutral","حيادي",IF(Sudan_News12[[#This Row],[sentiment_analysis_english]]="Positive","إيجابي","")))</f>
        <v/>
      </c>
      <c r="AO2356" t="e">
        <f>INDEX(TextClassificationList[],MATCH(Sudan_News12[[#This Row],[text_classification_arabic]],TextClassificationList[text_classification_arabic],0),1)</f>
        <v>#N/A</v>
      </c>
      <c r="AQ2356" t="e">
        <f>INDEX(TextClassificationList[],MATCH(Sudan_News12[[#This Row],[text_classification_arabic2]],TextClassificationList[text_classification_arabic],0),1)</f>
        <v>#N/A</v>
      </c>
      <c r="AS2356" t="e">
        <f>INDEX(TextClassificationList[],MATCH(Sudan_News12[[#This Row],[text_classification_arabic3]],TextClassificationList[text_classification_arabic],0),1)</f>
        <v>#N/A</v>
      </c>
      <c r="AU2356" t="e">
        <f>INDEX(TextClassificationList[],MATCH(Sudan_News12[[#This Row],[text_classification_arabic4]],TextClassificationList[text_classification_arabic],0),1)</f>
        <v>#N/A</v>
      </c>
      <c r="AW2356" t="e">
        <f>INDEX(TextClassificationList[],MATCH(Sudan_News12[[#This Row],[text_classification_arabic5]],TextClassificationList[text_classification_arabic],0),1)</f>
        <v>#N/A</v>
      </c>
    </row>
    <row r="2357" spans="1:49" x14ac:dyDescent="0.2">
      <c r="A2357">
        <v>1.3211891562577797E+18</v>
      </c>
      <c r="B2357">
        <v>1.3211890846231552E+18</v>
      </c>
      <c r="C2357" t="s">
        <v>9131</v>
      </c>
      <c r="D2357" s="1">
        <v>44131</v>
      </c>
      <c r="E2357" s="2">
        <v>0.94231481481481483</v>
      </c>
      <c r="F2357">
        <v>200</v>
      </c>
      <c r="G2357">
        <v>1889611729</v>
      </c>
      <c r="H2357" t="s">
        <v>354</v>
      </c>
      <c r="I2357" t="s">
        <v>355</v>
      </c>
      <c r="J2357" t="s">
        <v>265</v>
      </c>
      <c r="K2357" t="s">
        <v>9132</v>
      </c>
      <c r="L2357" t="s">
        <v>266</v>
      </c>
      <c r="M2357" t="s">
        <v>267</v>
      </c>
      <c r="N2357" t="s">
        <v>267</v>
      </c>
      <c r="O2357" t="s">
        <v>267</v>
      </c>
      <c r="P2357">
        <v>1</v>
      </c>
      <c r="Q2357">
        <v>1</v>
      </c>
      <c r="R2357">
        <v>0</v>
      </c>
      <c r="S2357" t="s">
        <v>267</v>
      </c>
      <c r="T2357" t="s">
        <v>267</v>
      </c>
      <c r="U2357" t="s">
        <v>9133</v>
      </c>
      <c r="V2357" t="b">
        <v>0</v>
      </c>
      <c r="W2357" t="s">
        <v>265</v>
      </c>
      <c r="X2357">
        <v>0</v>
      </c>
      <c r="Y2357" t="s">
        <v>265</v>
      </c>
      <c r="Z2357" t="s">
        <v>265</v>
      </c>
      <c r="AA2357" t="s">
        <v>265</v>
      </c>
      <c r="AB2357" t="s">
        <v>265</v>
      </c>
      <c r="AC2357" t="s">
        <v>265</v>
      </c>
      <c r="AD2357" t="s">
        <v>265</v>
      </c>
      <c r="AE2357" t="s">
        <v>265</v>
      </c>
      <c r="AF2357" t="s">
        <v>267</v>
      </c>
      <c r="AG2357" t="s">
        <v>265</v>
      </c>
      <c r="AH2357" t="s">
        <v>265</v>
      </c>
      <c r="AI2357" t="s">
        <v>265</v>
      </c>
      <c r="AJ2357" t="s">
        <v>265</v>
      </c>
      <c r="AL2357" t="str">
        <f>IF(Sudan_News12[[#This Row],[relevancy_classification_english]]="Relevant","مناسب",IF(Sudan_News12[[#This Row],[relevancy_classification_english]]="Relevant","عَرَضِيّ",""))</f>
        <v/>
      </c>
      <c r="AN2357" t="str">
        <f>IF(Sudan_News12[[#This Row],[sentiment_analysis_english]]="Negative","سلبي",IF(Sudan_News12[[#This Row],[sentiment_analysis_english]]="Neutral","حيادي",IF(Sudan_News12[[#This Row],[sentiment_analysis_english]]="Positive","إيجابي","")))</f>
        <v/>
      </c>
      <c r="AO2357" t="e">
        <f>INDEX(TextClassificationList[],MATCH(Sudan_News12[[#This Row],[text_classification_arabic]],TextClassificationList[text_classification_arabic],0),1)</f>
        <v>#N/A</v>
      </c>
      <c r="AQ2357" t="e">
        <f>INDEX(TextClassificationList[],MATCH(Sudan_News12[[#This Row],[text_classification_arabic2]],TextClassificationList[text_classification_arabic],0),1)</f>
        <v>#N/A</v>
      </c>
      <c r="AS2357" t="e">
        <f>INDEX(TextClassificationList[],MATCH(Sudan_News12[[#This Row],[text_classification_arabic3]],TextClassificationList[text_classification_arabic],0),1)</f>
        <v>#N/A</v>
      </c>
      <c r="AU2357" t="e">
        <f>INDEX(TextClassificationList[],MATCH(Sudan_News12[[#This Row],[text_classification_arabic4]],TextClassificationList[text_classification_arabic],0),1)</f>
        <v>#N/A</v>
      </c>
      <c r="AW2357" t="e">
        <f>INDEX(TextClassificationList[],MATCH(Sudan_News12[[#This Row],[text_classification_arabic5]],TextClassificationList[text_classification_arabic],0),1)</f>
        <v>#N/A</v>
      </c>
    </row>
    <row r="2358" spans="1:49" x14ac:dyDescent="0.2">
      <c r="A2358">
        <v>1.3211890846231552E+18</v>
      </c>
      <c r="B2358">
        <v>1.3211890846231552E+18</v>
      </c>
      <c r="C2358" t="s">
        <v>9134</v>
      </c>
      <c r="D2358" s="1">
        <v>44131</v>
      </c>
      <c r="E2358" s="2">
        <v>0.94210648148148146</v>
      </c>
      <c r="F2358">
        <v>200</v>
      </c>
      <c r="G2358">
        <v>1889611729</v>
      </c>
      <c r="H2358" t="s">
        <v>354</v>
      </c>
      <c r="I2358" t="s">
        <v>355</v>
      </c>
      <c r="J2358" t="s">
        <v>265</v>
      </c>
      <c r="K2358" t="s">
        <v>9135</v>
      </c>
      <c r="L2358" t="s">
        <v>266</v>
      </c>
      <c r="M2358" t="s">
        <v>267</v>
      </c>
      <c r="N2358" t="s">
        <v>267</v>
      </c>
      <c r="O2358" t="s">
        <v>267</v>
      </c>
      <c r="P2358">
        <v>1</v>
      </c>
      <c r="Q2358">
        <v>1</v>
      </c>
      <c r="R2358">
        <v>1</v>
      </c>
      <c r="S2358" t="s">
        <v>267</v>
      </c>
      <c r="T2358" t="s">
        <v>267</v>
      </c>
      <c r="U2358" t="s">
        <v>9136</v>
      </c>
      <c r="V2358" t="b">
        <v>0</v>
      </c>
      <c r="W2358" t="s">
        <v>265</v>
      </c>
      <c r="X2358">
        <v>0</v>
      </c>
      <c r="Y2358" t="s">
        <v>265</v>
      </c>
      <c r="Z2358" t="s">
        <v>265</v>
      </c>
      <c r="AA2358" t="s">
        <v>265</v>
      </c>
      <c r="AB2358" t="s">
        <v>265</v>
      </c>
      <c r="AC2358" t="s">
        <v>265</v>
      </c>
      <c r="AD2358" t="s">
        <v>265</v>
      </c>
      <c r="AE2358" t="s">
        <v>265</v>
      </c>
      <c r="AF2358" t="s">
        <v>267</v>
      </c>
      <c r="AG2358" t="s">
        <v>265</v>
      </c>
      <c r="AH2358" t="s">
        <v>265</v>
      </c>
      <c r="AI2358" t="s">
        <v>265</v>
      </c>
      <c r="AJ2358" t="s">
        <v>265</v>
      </c>
      <c r="AL2358" t="str">
        <f>IF(Sudan_News12[[#This Row],[relevancy_classification_english]]="Relevant","مناسب",IF(Sudan_News12[[#This Row],[relevancy_classification_english]]="Relevant","عَرَضِيّ",""))</f>
        <v/>
      </c>
      <c r="AN2358" t="str">
        <f>IF(Sudan_News12[[#This Row],[sentiment_analysis_english]]="Negative","سلبي",IF(Sudan_News12[[#This Row],[sentiment_analysis_english]]="Neutral","حيادي",IF(Sudan_News12[[#This Row],[sentiment_analysis_english]]="Positive","إيجابي","")))</f>
        <v/>
      </c>
      <c r="AO2358" t="e">
        <f>INDEX(TextClassificationList[],MATCH(Sudan_News12[[#This Row],[text_classification_arabic]],TextClassificationList[text_classification_arabic],0),1)</f>
        <v>#N/A</v>
      </c>
      <c r="AQ2358" t="e">
        <f>INDEX(TextClassificationList[],MATCH(Sudan_News12[[#This Row],[text_classification_arabic2]],TextClassificationList[text_classification_arabic],0),1)</f>
        <v>#N/A</v>
      </c>
      <c r="AS2358" t="e">
        <f>INDEX(TextClassificationList[],MATCH(Sudan_News12[[#This Row],[text_classification_arabic3]],TextClassificationList[text_classification_arabic],0),1)</f>
        <v>#N/A</v>
      </c>
      <c r="AU2358" t="e">
        <f>INDEX(TextClassificationList[],MATCH(Sudan_News12[[#This Row],[text_classification_arabic4]],TextClassificationList[text_classification_arabic],0),1)</f>
        <v>#N/A</v>
      </c>
      <c r="AW2358" t="e">
        <f>INDEX(TextClassificationList[],MATCH(Sudan_News12[[#This Row],[text_classification_arabic5]],TextClassificationList[text_classification_arabic],0),1)</f>
        <v>#N/A</v>
      </c>
    </row>
    <row r="2359" spans="1:49" x14ac:dyDescent="0.2">
      <c r="A2359">
        <v>1.3211812182941409E+18</v>
      </c>
      <c r="B2359">
        <v>1.3211646369940234E+18</v>
      </c>
      <c r="C2359" t="s">
        <v>9137</v>
      </c>
      <c r="D2359" s="1">
        <v>44131</v>
      </c>
      <c r="E2359" s="2">
        <v>0.92040509259259262</v>
      </c>
      <c r="F2359">
        <v>200</v>
      </c>
      <c r="G2359">
        <v>1889611729</v>
      </c>
      <c r="H2359" t="s">
        <v>354</v>
      </c>
      <c r="I2359" t="s">
        <v>355</v>
      </c>
      <c r="J2359" t="s">
        <v>265</v>
      </c>
      <c r="K2359" t="s">
        <v>9138</v>
      </c>
      <c r="L2359" t="s">
        <v>276</v>
      </c>
      <c r="M2359" t="s">
        <v>267</v>
      </c>
      <c r="N2359" t="s">
        <v>267</v>
      </c>
      <c r="O2359" t="s">
        <v>267</v>
      </c>
      <c r="P2359">
        <v>0</v>
      </c>
      <c r="Q2359">
        <v>0</v>
      </c>
      <c r="R2359">
        <v>0</v>
      </c>
      <c r="S2359" t="s">
        <v>267</v>
      </c>
      <c r="T2359" t="s">
        <v>267</v>
      </c>
      <c r="U2359" t="s">
        <v>9139</v>
      </c>
      <c r="V2359" t="b">
        <v>0</v>
      </c>
      <c r="W2359" t="s">
        <v>265</v>
      </c>
      <c r="X2359">
        <v>0</v>
      </c>
      <c r="Y2359" t="s">
        <v>265</v>
      </c>
      <c r="Z2359" t="s">
        <v>265</v>
      </c>
      <c r="AA2359" t="s">
        <v>265</v>
      </c>
      <c r="AB2359" t="s">
        <v>265</v>
      </c>
      <c r="AC2359" t="s">
        <v>265</v>
      </c>
      <c r="AD2359" t="s">
        <v>265</v>
      </c>
      <c r="AE2359" t="s">
        <v>265</v>
      </c>
      <c r="AF2359" t="s">
        <v>1251</v>
      </c>
      <c r="AG2359" t="s">
        <v>265</v>
      </c>
      <c r="AH2359" t="s">
        <v>265</v>
      </c>
      <c r="AI2359" t="s">
        <v>265</v>
      </c>
      <c r="AJ2359" t="s">
        <v>265</v>
      </c>
      <c r="AL2359" t="str">
        <f>IF(Sudan_News12[[#This Row],[relevancy_classification_english]]="Relevant","مناسب",IF(Sudan_News12[[#This Row],[relevancy_classification_english]]="Relevant","عَرَضِيّ",""))</f>
        <v/>
      </c>
      <c r="AN2359" t="str">
        <f>IF(Sudan_News12[[#This Row],[sentiment_analysis_english]]="Negative","سلبي",IF(Sudan_News12[[#This Row],[sentiment_analysis_english]]="Neutral","حيادي",IF(Sudan_News12[[#This Row],[sentiment_analysis_english]]="Positive","إيجابي","")))</f>
        <v/>
      </c>
      <c r="AO2359" t="e">
        <f>INDEX(TextClassificationList[],MATCH(Sudan_News12[[#This Row],[text_classification_arabic]],TextClassificationList[text_classification_arabic],0),1)</f>
        <v>#N/A</v>
      </c>
      <c r="AQ2359" t="e">
        <f>INDEX(TextClassificationList[],MATCH(Sudan_News12[[#This Row],[text_classification_arabic2]],TextClassificationList[text_classification_arabic],0),1)</f>
        <v>#N/A</v>
      </c>
      <c r="AS2359" t="e">
        <f>INDEX(TextClassificationList[],MATCH(Sudan_News12[[#This Row],[text_classification_arabic3]],TextClassificationList[text_classification_arabic],0),1)</f>
        <v>#N/A</v>
      </c>
      <c r="AU2359" t="e">
        <f>INDEX(TextClassificationList[],MATCH(Sudan_News12[[#This Row],[text_classification_arabic4]],TextClassificationList[text_classification_arabic],0),1)</f>
        <v>#N/A</v>
      </c>
      <c r="AW2359" t="e">
        <f>INDEX(TextClassificationList[],MATCH(Sudan_News12[[#This Row],[text_classification_arabic5]],TextClassificationList[text_classification_arabic],0),1)</f>
        <v>#N/A</v>
      </c>
    </row>
    <row r="2360" spans="1:49" x14ac:dyDescent="0.2">
      <c r="A2360">
        <v>1.321151873093673E+18</v>
      </c>
      <c r="B2360">
        <v>1.321151873093673E+18</v>
      </c>
      <c r="C2360" t="s">
        <v>9140</v>
      </c>
      <c r="D2360" s="1">
        <v>44131</v>
      </c>
      <c r="E2360" s="2">
        <v>0.8394328703703704</v>
      </c>
      <c r="F2360">
        <v>200</v>
      </c>
      <c r="G2360">
        <v>1889611729</v>
      </c>
      <c r="H2360" t="s">
        <v>354</v>
      </c>
      <c r="I2360" t="s">
        <v>355</v>
      </c>
      <c r="J2360" t="s">
        <v>265</v>
      </c>
      <c r="K2360" t="s">
        <v>9141</v>
      </c>
      <c r="L2360" t="s">
        <v>266</v>
      </c>
      <c r="M2360" t="s">
        <v>267</v>
      </c>
      <c r="N2360" t="s">
        <v>267</v>
      </c>
      <c r="O2360" t="s">
        <v>267</v>
      </c>
      <c r="P2360">
        <v>0</v>
      </c>
      <c r="Q2360">
        <v>0</v>
      </c>
      <c r="R2360">
        <v>1</v>
      </c>
      <c r="S2360" t="s">
        <v>267</v>
      </c>
      <c r="T2360" t="s">
        <v>267</v>
      </c>
      <c r="U2360" t="s">
        <v>9142</v>
      </c>
      <c r="V2360" t="b">
        <v>0</v>
      </c>
      <c r="W2360" t="s">
        <v>265</v>
      </c>
      <c r="X2360">
        <v>0</v>
      </c>
      <c r="Y2360" t="s">
        <v>265</v>
      </c>
      <c r="Z2360" t="s">
        <v>265</v>
      </c>
      <c r="AA2360" t="s">
        <v>265</v>
      </c>
      <c r="AB2360" t="s">
        <v>265</v>
      </c>
      <c r="AC2360" t="s">
        <v>265</v>
      </c>
      <c r="AD2360" t="s">
        <v>265</v>
      </c>
      <c r="AE2360" t="s">
        <v>265</v>
      </c>
      <c r="AF2360" t="s">
        <v>267</v>
      </c>
      <c r="AG2360" t="s">
        <v>265</v>
      </c>
      <c r="AH2360" t="s">
        <v>265</v>
      </c>
      <c r="AI2360" t="s">
        <v>265</v>
      </c>
      <c r="AJ2360" t="s">
        <v>265</v>
      </c>
      <c r="AL2360" t="str">
        <f>IF(Sudan_News12[[#This Row],[relevancy_classification_english]]="Relevant","مناسب",IF(Sudan_News12[[#This Row],[relevancy_classification_english]]="Relevant","عَرَضِيّ",""))</f>
        <v/>
      </c>
      <c r="AN2360" t="str">
        <f>IF(Sudan_News12[[#This Row],[sentiment_analysis_english]]="Negative","سلبي",IF(Sudan_News12[[#This Row],[sentiment_analysis_english]]="Neutral","حيادي",IF(Sudan_News12[[#This Row],[sentiment_analysis_english]]="Positive","إيجابي","")))</f>
        <v/>
      </c>
      <c r="AO2360" t="e">
        <f>INDEX(TextClassificationList[],MATCH(Sudan_News12[[#This Row],[text_classification_arabic]],TextClassificationList[text_classification_arabic],0),1)</f>
        <v>#N/A</v>
      </c>
      <c r="AQ2360" t="e">
        <f>INDEX(TextClassificationList[],MATCH(Sudan_News12[[#This Row],[text_classification_arabic2]],TextClassificationList[text_classification_arabic],0),1)</f>
        <v>#N/A</v>
      </c>
      <c r="AS2360" t="e">
        <f>INDEX(TextClassificationList[],MATCH(Sudan_News12[[#This Row],[text_classification_arabic3]],TextClassificationList[text_classification_arabic],0),1)</f>
        <v>#N/A</v>
      </c>
      <c r="AU2360" t="e">
        <f>INDEX(TextClassificationList[],MATCH(Sudan_News12[[#This Row],[text_classification_arabic4]],TextClassificationList[text_classification_arabic],0),1)</f>
        <v>#N/A</v>
      </c>
      <c r="AW2360" t="e">
        <f>INDEX(TextClassificationList[],MATCH(Sudan_News12[[#This Row],[text_classification_arabic5]],TextClassificationList[text_classification_arabic],0),1)</f>
        <v>#N/A</v>
      </c>
    </row>
    <row r="2361" spans="1:49" x14ac:dyDescent="0.2">
      <c r="A2361">
        <v>1.3211517069866967E+18</v>
      </c>
      <c r="B2361">
        <v>1.3211517069866967E+18</v>
      </c>
      <c r="C2361" t="s">
        <v>9143</v>
      </c>
      <c r="D2361" s="1">
        <v>44131</v>
      </c>
      <c r="E2361" s="2">
        <v>0.8389699074074074</v>
      </c>
      <c r="F2361">
        <v>200</v>
      </c>
      <c r="G2361">
        <v>1889611729</v>
      </c>
      <c r="H2361" t="s">
        <v>354</v>
      </c>
      <c r="I2361" t="s">
        <v>355</v>
      </c>
      <c r="J2361" t="s">
        <v>265</v>
      </c>
      <c r="K2361" t="s">
        <v>9144</v>
      </c>
      <c r="L2361" t="s">
        <v>266</v>
      </c>
      <c r="M2361" t="s">
        <v>267</v>
      </c>
      <c r="N2361" t="s">
        <v>267</v>
      </c>
      <c r="O2361" t="s">
        <v>267</v>
      </c>
      <c r="P2361">
        <v>0</v>
      </c>
      <c r="Q2361">
        <v>0</v>
      </c>
      <c r="R2361">
        <v>1</v>
      </c>
      <c r="S2361" t="s">
        <v>282</v>
      </c>
      <c r="T2361" t="s">
        <v>267</v>
      </c>
      <c r="U2361" t="s">
        <v>9145</v>
      </c>
      <c r="V2361" t="b">
        <v>0</v>
      </c>
      <c r="W2361" t="s">
        <v>265</v>
      </c>
      <c r="X2361">
        <v>0</v>
      </c>
      <c r="Y2361" t="s">
        <v>265</v>
      </c>
      <c r="Z2361" t="s">
        <v>265</v>
      </c>
      <c r="AA2361" t="s">
        <v>265</v>
      </c>
      <c r="AB2361" t="s">
        <v>265</v>
      </c>
      <c r="AC2361" t="s">
        <v>265</v>
      </c>
      <c r="AD2361" t="s">
        <v>265</v>
      </c>
      <c r="AE2361" t="s">
        <v>265</v>
      </c>
      <c r="AF2361" t="s">
        <v>267</v>
      </c>
      <c r="AG2361" t="s">
        <v>265</v>
      </c>
      <c r="AH2361" t="s">
        <v>265</v>
      </c>
      <c r="AI2361" t="s">
        <v>265</v>
      </c>
      <c r="AJ2361" t="s">
        <v>265</v>
      </c>
      <c r="AL2361" t="str">
        <f>IF(Sudan_News12[[#This Row],[relevancy_classification_english]]="Relevant","مناسب",IF(Sudan_News12[[#This Row],[relevancy_classification_english]]="Relevant","عَرَضِيّ",""))</f>
        <v/>
      </c>
      <c r="AN2361" t="str">
        <f>IF(Sudan_News12[[#This Row],[sentiment_analysis_english]]="Negative","سلبي",IF(Sudan_News12[[#This Row],[sentiment_analysis_english]]="Neutral","حيادي",IF(Sudan_News12[[#This Row],[sentiment_analysis_english]]="Positive","إيجابي","")))</f>
        <v/>
      </c>
      <c r="AO2361" t="e">
        <f>INDEX(TextClassificationList[],MATCH(Sudan_News12[[#This Row],[text_classification_arabic]],TextClassificationList[text_classification_arabic],0),1)</f>
        <v>#N/A</v>
      </c>
      <c r="AQ2361" t="e">
        <f>INDEX(TextClassificationList[],MATCH(Sudan_News12[[#This Row],[text_classification_arabic2]],TextClassificationList[text_classification_arabic],0),1)</f>
        <v>#N/A</v>
      </c>
      <c r="AS2361" t="e">
        <f>INDEX(TextClassificationList[],MATCH(Sudan_News12[[#This Row],[text_classification_arabic3]],TextClassificationList[text_classification_arabic],0),1)</f>
        <v>#N/A</v>
      </c>
      <c r="AU2361" t="e">
        <f>INDEX(TextClassificationList[],MATCH(Sudan_News12[[#This Row],[text_classification_arabic4]],TextClassificationList[text_classification_arabic],0),1)</f>
        <v>#N/A</v>
      </c>
      <c r="AW2361" t="e">
        <f>INDEX(TextClassificationList[],MATCH(Sudan_News12[[#This Row],[text_classification_arabic5]],TextClassificationList[text_classification_arabic],0),1)</f>
        <v>#N/A</v>
      </c>
    </row>
    <row r="2362" spans="1:49" x14ac:dyDescent="0.2">
      <c r="A2362">
        <v>1.3211508111629763E+18</v>
      </c>
      <c r="B2362">
        <v>1.3211508111629763E+18</v>
      </c>
      <c r="C2362" t="s">
        <v>9146</v>
      </c>
      <c r="D2362" s="1">
        <v>44131</v>
      </c>
      <c r="E2362" s="2">
        <v>0.83649305555555553</v>
      </c>
      <c r="F2362">
        <v>200</v>
      </c>
      <c r="G2362">
        <v>1889611729</v>
      </c>
      <c r="H2362" t="s">
        <v>354</v>
      </c>
      <c r="I2362" t="s">
        <v>355</v>
      </c>
      <c r="J2362" t="s">
        <v>265</v>
      </c>
      <c r="K2362" t="s">
        <v>9147</v>
      </c>
      <c r="L2362" t="s">
        <v>266</v>
      </c>
      <c r="M2362" t="s">
        <v>9077</v>
      </c>
      <c r="N2362" t="s">
        <v>267</v>
      </c>
      <c r="O2362" t="s">
        <v>9148</v>
      </c>
      <c r="P2362">
        <v>2</v>
      </c>
      <c r="Q2362">
        <v>2</v>
      </c>
      <c r="R2362">
        <v>1</v>
      </c>
      <c r="S2362" t="s">
        <v>9149</v>
      </c>
      <c r="T2362" t="s">
        <v>267</v>
      </c>
      <c r="U2362" t="s">
        <v>9150</v>
      </c>
      <c r="V2362" t="b">
        <v>0</v>
      </c>
      <c r="W2362" t="s">
        <v>265</v>
      </c>
      <c r="X2362">
        <v>1</v>
      </c>
      <c r="Y2362" t="s">
        <v>9151</v>
      </c>
      <c r="Z2362" t="s">
        <v>265</v>
      </c>
      <c r="AA2362" t="s">
        <v>265</v>
      </c>
      <c r="AB2362" t="s">
        <v>265</v>
      </c>
      <c r="AC2362" t="s">
        <v>265</v>
      </c>
      <c r="AD2362" t="s">
        <v>265</v>
      </c>
      <c r="AE2362" t="s">
        <v>265</v>
      </c>
      <c r="AF2362" t="s">
        <v>267</v>
      </c>
      <c r="AG2362" t="s">
        <v>265</v>
      </c>
      <c r="AH2362" t="s">
        <v>265</v>
      </c>
      <c r="AI2362" t="s">
        <v>265</v>
      </c>
      <c r="AJ2362" t="s">
        <v>265</v>
      </c>
      <c r="AL2362" t="str">
        <f>IF(Sudan_News12[[#This Row],[relevancy_classification_english]]="Relevant","مناسب",IF(Sudan_News12[[#This Row],[relevancy_classification_english]]="Relevant","عَرَضِيّ",""))</f>
        <v/>
      </c>
      <c r="AN2362" t="str">
        <f>IF(Sudan_News12[[#This Row],[sentiment_analysis_english]]="Negative","سلبي",IF(Sudan_News12[[#This Row],[sentiment_analysis_english]]="Neutral","حيادي",IF(Sudan_News12[[#This Row],[sentiment_analysis_english]]="Positive","إيجابي","")))</f>
        <v/>
      </c>
      <c r="AO2362" t="e">
        <f>INDEX(TextClassificationList[],MATCH(Sudan_News12[[#This Row],[text_classification_arabic]],TextClassificationList[text_classification_arabic],0),1)</f>
        <v>#N/A</v>
      </c>
      <c r="AQ2362" t="e">
        <f>INDEX(TextClassificationList[],MATCH(Sudan_News12[[#This Row],[text_classification_arabic2]],TextClassificationList[text_classification_arabic],0),1)</f>
        <v>#N/A</v>
      </c>
      <c r="AS2362" t="e">
        <f>INDEX(TextClassificationList[],MATCH(Sudan_News12[[#This Row],[text_classification_arabic3]],TextClassificationList[text_classification_arabic],0),1)</f>
        <v>#N/A</v>
      </c>
      <c r="AU2362" t="e">
        <f>INDEX(TextClassificationList[],MATCH(Sudan_News12[[#This Row],[text_classification_arabic4]],TextClassificationList[text_classification_arabic],0),1)</f>
        <v>#N/A</v>
      </c>
      <c r="AW2362" t="e">
        <f>INDEX(TextClassificationList[],MATCH(Sudan_News12[[#This Row],[text_classification_arabic5]],TextClassificationList[text_classification_arabic],0),1)</f>
        <v>#N/A</v>
      </c>
    </row>
    <row r="2363" spans="1:49" x14ac:dyDescent="0.2">
      <c r="A2363">
        <v>1.3211479593214689E+18</v>
      </c>
      <c r="B2363">
        <v>1.3211479593214689E+18</v>
      </c>
      <c r="C2363" t="s">
        <v>9152</v>
      </c>
      <c r="D2363" s="1">
        <v>44131</v>
      </c>
      <c r="E2363" s="2">
        <v>0.82862268518518523</v>
      </c>
      <c r="F2363">
        <v>200</v>
      </c>
      <c r="G2363">
        <v>1889611729</v>
      </c>
      <c r="H2363" t="s">
        <v>354</v>
      </c>
      <c r="I2363" t="s">
        <v>355</v>
      </c>
      <c r="J2363" t="s">
        <v>265</v>
      </c>
      <c r="K2363" t="s">
        <v>9153</v>
      </c>
      <c r="L2363" t="s">
        <v>266</v>
      </c>
      <c r="M2363" t="s">
        <v>267</v>
      </c>
      <c r="N2363" t="s">
        <v>267</v>
      </c>
      <c r="O2363" t="s">
        <v>9154</v>
      </c>
      <c r="P2363">
        <v>0</v>
      </c>
      <c r="Q2363">
        <v>1</v>
      </c>
      <c r="R2363">
        <v>2</v>
      </c>
      <c r="S2363" t="s">
        <v>267</v>
      </c>
      <c r="T2363" t="s">
        <v>267</v>
      </c>
      <c r="U2363" t="s">
        <v>9155</v>
      </c>
      <c r="V2363" t="b">
        <v>0</v>
      </c>
      <c r="W2363" t="s">
        <v>265</v>
      </c>
      <c r="X2363">
        <v>1</v>
      </c>
      <c r="Y2363" t="s">
        <v>9156</v>
      </c>
      <c r="Z2363" t="s">
        <v>265</v>
      </c>
      <c r="AA2363" t="s">
        <v>265</v>
      </c>
      <c r="AB2363" t="s">
        <v>265</v>
      </c>
      <c r="AC2363" t="s">
        <v>265</v>
      </c>
      <c r="AD2363" t="s">
        <v>265</v>
      </c>
      <c r="AE2363" t="s">
        <v>265</v>
      </c>
      <c r="AF2363" t="s">
        <v>267</v>
      </c>
      <c r="AG2363" t="s">
        <v>265</v>
      </c>
      <c r="AH2363" t="s">
        <v>265</v>
      </c>
      <c r="AI2363" t="s">
        <v>265</v>
      </c>
      <c r="AJ2363" t="s">
        <v>265</v>
      </c>
      <c r="AL2363" t="str">
        <f>IF(Sudan_News12[[#This Row],[relevancy_classification_english]]="Relevant","مناسب",IF(Sudan_News12[[#This Row],[relevancy_classification_english]]="Relevant","عَرَضِيّ",""))</f>
        <v/>
      </c>
      <c r="AN2363" t="str">
        <f>IF(Sudan_News12[[#This Row],[sentiment_analysis_english]]="Negative","سلبي",IF(Sudan_News12[[#This Row],[sentiment_analysis_english]]="Neutral","حيادي",IF(Sudan_News12[[#This Row],[sentiment_analysis_english]]="Positive","إيجابي","")))</f>
        <v/>
      </c>
      <c r="AO2363" t="e">
        <f>INDEX(TextClassificationList[],MATCH(Sudan_News12[[#This Row],[text_classification_arabic]],TextClassificationList[text_classification_arabic],0),1)</f>
        <v>#N/A</v>
      </c>
      <c r="AQ2363" t="e">
        <f>INDEX(TextClassificationList[],MATCH(Sudan_News12[[#This Row],[text_classification_arabic2]],TextClassificationList[text_classification_arabic],0),1)</f>
        <v>#N/A</v>
      </c>
      <c r="AS2363" t="e">
        <f>INDEX(TextClassificationList[],MATCH(Sudan_News12[[#This Row],[text_classification_arabic3]],TextClassificationList[text_classification_arabic],0),1)</f>
        <v>#N/A</v>
      </c>
      <c r="AU2363" t="e">
        <f>INDEX(TextClassificationList[],MATCH(Sudan_News12[[#This Row],[text_classification_arabic4]],TextClassificationList[text_classification_arabic],0),1)</f>
        <v>#N/A</v>
      </c>
      <c r="AW2363" t="e">
        <f>INDEX(TextClassificationList[],MATCH(Sudan_News12[[#This Row],[text_classification_arabic5]],TextClassificationList[text_classification_arabic],0),1)</f>
        <v>#N/A</v>
      </c>
    </row>
    <row r="2364" spans="1:49" x14ac:dyDescent="0.2">
      <c r="A2364">
        <v>1.3211473815855309E+18</v>
      </c>
      <c r="B2364">
        <v>1.3211473815855309E+18</v>
      </c>
      <c r="C2364" t="s">
        <v>9157</v>
      </c>
      <c r="D2364" s="1">
        <v>44131</v>
      </c>
      <c r="E2364" s="2">
        <v>0.82703703703703701</v>
      </c>
      <c r="F2364">
        <v>200</v>
      </c>
      <c r="G2364">
        <v>1889611729</v>
      </c>
      <c r="H2364" t="s">
        <v>354</v>
      </c>
      <c r="I2364" t="s">
        <v>355</v>
      </c>
      <c r="J2364" t="s">
        <v>265</v>
      </c>
      <c r="K2364" t="s">
        <v>9158</v>
      </c>
      <c r="L2364" t="s">
        <v>266</v>
      </c>
      <c r="M2364" t="s">
        <v>267</v>
      </c>
      <c r="N2364" t="s">
        <v>267</v>
      </c>
      <c r="O2364" t="s">
        <v>267</v>
      </c>
      <c r="P2364">
        <v>0</v>
      </c>
      <c r="Q2364">
        <v>3</v>
      </c>
      <c r="R2364">
        <v>0</v>
      </c>
      <c r="S2364" t="s">
        <v>269</v>
      </c>
      <c r="T2364" t="s">
        <v>267</v>
      </c>
      <c r="U2364" t="s">
        <v>9159</v>
      </c>
      <c r="V2364" t="b">
        <v>0</v>
      </c>
      <c r="W2364" t="s">
        <v>265</v>
      </c>
      <c r="X2364">
        <v>0</v>
      </c>
      <c r="Y2364" t="s">
        <v>265</v>
      </c>
      <c r="Z2364" t="s">
        <v>265</v>
      </c>
      <c r="AA2364" t="s">
        <v>265</v>
      </c>
      <c r="AB2364" t="s">
        <v>265</v>
      </c>
      <c r="AC2364" t="s">
        <v>265</v>
      </c>
      <c r="AD2364" t="s">
        <v>265</v>
      </c>
      <c r="AE2364" t="s">
        <v>265</v>
      </c>
      <c r="AF2364" t="s">
        <v>267</v>
      </c>
      <c r="AG2364" t="s">
        <v>265</v>
      </c>
      <c r="AH2364" t="s">
        <v>265</v>
      </c>
      <c r="AI2364" t="s">
        <v>265</v>
      </c>
      <c r="AJ2364" t="s">
        <v>265</v>
      </c>
      <c r="AL2364" t="str">
        <f>IF(Sudan_News12[[#This Row],[relevancy_classification_english]]="Relevant","مناسب",IF(Sudan_News12[[#This Row],[relevancy_classification_english]]="Relevant","عَرَضِيّ",""))</f>
        <v/>
      </c>
      <c r="AN2364" t="str">
        <f>IF(Sudan_News12[[#This Row],[sentiment_analysis_english]]="Negative","سلبي",IF(Sudan_News12[[#This Row],[sentiment_analysis_english]]="Neutral","حيادي",IF(Sudan_News12[[#This Row],[sentiment_analysis_english]]="Positive","إيجابي","")))</f>
        <v/>
      </c>
      <c r="AO2364" t="e">
        <f>INDEX(TextClassificationList[],MATCH(Sudan_News12[[#This Row],[text_classification_arabic]],TextClassificationList[text_classification_arabic],0),1)</f>
        <v>#N/A</v>
      </c>
      <c r="AQ2364" t="e">
        <f>INDEX(TextClassificationList[],MATCH(Sudan_News12[[#This Row],[text_classification_arabic2]],TextClassificationList[text_classification_arabic],0),1)</f>
        <v>#N/A</v>
      </c>
      <c r="AS2364" t="e">
        <f>INDEX(TextClassificationList[],MATCH(Sudan_News12[[#This Row],[text_classification_arabic3]],TextClassificationList[text_classification_arabic],0),1)</f>
        <v>#N/A</v>
      </c>
      <c r="AU2364" t="e">
        <f>INDEX(TextClassificationList[],MATCH(Sudan_News12[[#This Row],[text_classification_arabic4]],TextClassificationList[text_classification_arabic],0),1)</f>
        <v>#N/A</v>
      </c>
      <c r="AW2364" t="e">
        <f>INDEX(TextClassificationList[],MATCH(Sudan_News12[[#This Row],[text_classification_arabic5]],TextClassificationList[text_classification_arabic],0),1)</f>
        <v>#N/A</v>
      </c>
    </row>
    <row r="2365" spans="1:49" x14ac:dyDescent="0.2">
      <c r="A2365">
        <v>1.3211472791899873E+18</v>
      </c>
      <c r="B2365">
        <v>1.3211472791899873E+18</v>
      </c>
      <c r="C2365" t="s">
        <v>9160</v>
      </c>
      <c r="D2365" s="1">
        <v>44131</v>
      </c>
      <c r="E2365" s="2">
        <v>0.82674768518518515</v>
      </c>
      <c r="F2365">
        <v>200</v>
      </c>
      <c r="G2365">
        <v>1889611729</v>
      </c>
      <c r="H2365" t="s">
        <v>354</v>
      </c>
      <c r="I2365" t="s">
        <v>355</v>
      </c>
      <c r="J2365" t="s">
        <v>265</v>
      </c>
      <c r="K2365" t="s">
        <v>9161</v>
      </c>
      <c r="L2365" t="s">
        <v>266</v>
      </c>
      <c r="M2365" t="s">
        <v>267</v>
      </c>
      <c r="N2365" t="s">
        <v>267</v>
      </c>
      <c r="O2365" t="s">
        <v>267</v>
      </c>
      <c r="P2365">
        <v>0</v>
      </c>
      <c r="Q2365">
        <v>2</v>
      </c>
      <c r="R2365">
        <v>0</v>
      </c>
      <c r="S2365" t="s">
        <v>269</v>
      </c>
      <c r="T2365" t="s">
        <v>267</v>
      </c>
      <c r="U2365" t="s">
        <v>9162</v>
      </c>
      <c r="V2365" t="b">
        <v>0</v>
      </c>
      <c r="W2365" t="s">
        <v>265</v>
      </c>
      <c r="X2365">
        <v>0</v>
      </c>
      <c r="Y2365" t="s">
        <v>265</v>
      </c>
      <c r="Z2365" t="s">
        <v>265</v>
      </c>
      <c r="AA2365" t="s">
        <v>265</v>
      </c>
      <c r="AB2365" t="s">
        <v>265</v>
      </c>
      <c r="AC2365" t="s">
        <v>265</v>
      </c>
      <c r="AD2365" t="s">
        <v>265</v>
      </c>
      <c r="AE2365" t="s">
        <v>265</v>
      </c>
      <c r="AF2365" t="s">
        <v>267</v>
      </c>
      <c r="AG2365" t="s">
        <v>265</v>
      </c>
      <c r="AH2365" t="s">
        <v>265</v>
      </c>
      <c r="AI2365" t="s">
        <v>265</v>
      </c>
      <c r="AJ2365" t="s">
        <v>265</v>
      </c>
      <c r="AL2365" t="str">
        <f>IF(Sudan_News12[[#This Row],[relevancy_classification_english]]="Relevant","مناسب",IF(Sudan_News12[[#This Row],[relevancy_classification_english]]="Relevant","عَرَضِيّ",""))</f>
        <v/>
      </c>
      <c r="AN2365" t="str">
        <f>IF(Sudan_News12[[#This Row],[sentiment_analysis_english]]="Negative","سلبي",IF(Sudan_News12[[#This Row],[sentiment_analysis_english]]="Neutral","حيادي",IF(Sudan_News12[[#This Row],[sentiment_analysis_english]]="Positive","إيجابي","")))</f>
        <v/>
      </c>
      <c r="AO2365" t="e">
        <f>INDEX(TextClassificationList[],MATCH(Sudan_News12[[#This Row],[text_classification_arabic]],TextClassificationList[text_classification_arabic],0),1)</f>
        <v>#N/A</v>
      </c>
      <c r="AQ2365" t="e">
        <f>INDEX(TextClassificationList[],MATCH(Sudan_News12[[#This Row],[text_classification_arabic2]],TextClassificationList[text_classification_arabic],0),1)</f>
        <v>#N/A</v>
      </c>
      <c r="AS2365" t="e">
        <f>INDEX(TextClassificationList[],MATCH(Sudan_News12[[#This Row],[text_classification_arabic3]],TextClassificationList[text_classification_arabic],0),1)</f>
        <v>#N/A</v>
      </c>
      <c r="AU2365" t="e">
        <f>INDEX(TextClassificationList[],MATCH(Sudan_News12[[#This Row],[text_classification_arabic4]],TextClassificationList[text_classification_arabic],0),1)</f>
        <v>#N/A</v>
      </c>
      <c r="AW2365" t="e">
        <f>INDEX(TextClassificationList[],MATCH(Sudan_News12[[#This Row],[text_classification_arabic5]],TextClassificationList[text_classification_arabic],0),1)</f>
        <v>#N/A</v>
      </c>
    </row>
    <row r="2366" spans="1:49" x14ac:dyDescent="0.2">
      <c r="A2366">
        <v>1.3211467996006564E+18</v>
      </c>
      <c r="B2366">
        <v>1.3211467996006564E+18</v>
      </c>
      <c r="C2366" t="s">
        <v>9163</v>
      </c>
      <c r="D2366" s="1">
        <v>44131</v>
      </c>
      <c r="E2366" s="2">
        <v>0.82542824074074073</v>
      </c>
      <c r="F2366">
        <v>200</v>
      </c>
      <c r="G2366">
        <v>1889611729</v>
      </c>
      <c r="H2366" t="s">
        <v>354</v>
      </c>
      <c r="I2366" t="s">
        <v>355</v>
      </c>
      <c r="J2366" t="s">
        <v>265</v>
      </c>
      <c r="K2366" t="s">
        <v>9164</v>
      </c>
      <c r="L2366" t="s">
        <v>266</v>
      </c>
      <c r="M2366" t="s">
        <v>267</v>
      </c>
      <c r="N2366" t="s">
        <v>267</v>
      </c>
      <c r="O2366" t="s">
        <v>9165</v>
      </c>
      <c r="P2366">
        <v>0</v>
      </c>
      <c r="Q2366">
        <v>3</v>
      </c>
      <c r="R2366">
        <v>4</v>
      </c>
      <c r="S2366" t="s">
        <v>277</v>
      </c>
      <c r="T2366" t="s">
        <v>267</v>
      </c>
      <c r="U2366" t="s">
        <v>9166</v>
      </c>
      <c r="V2366" t="b">
        <v>0</v>
      </c>
      <c r="W2366" t="s">
        <v>265</v>
      </c>
      <c r="X2366">
        <v>1</v>
      </c>
      <c r="Y2366" t="s">
        <v>9167</v>
      </c>
      <c r="Z2366" t="s">
        <v>265</v>
      </c>
      <c r="AA2366" t="s">
        <v>265</v>
      </c>
      <c r="AB2366" t="s">
        <v>265</v>
      </c>
      <c r="AC2366" t="s">
        <v>265</v>
      </c>
      <c r="AD2366" t="s">
        <v>265</v>
      </c>
      <c r="AE2366" t="s">
        <v>265</v>
      </c>
      <c r="AF2366" t="s">
        <v>267</v>
      </c>
      <c r="AG2366" t="s">
        <v>265</v>
      </c>
      <c r="AH2366" t="s">
        <v>265</v>
      </c>
      <c r="AI2366" t="s">
        <v>265</v>
      </c>
      <c r="AJ2366" t="s">
        <v>265</v>
      </c>
      <c r="AL2366" t="str">
        <f>IF(Sudan_News12[[#This Row],[relevancy_classification_english]]="Relevant","مناسب",IF(Sudan_News12[[#This Row],[relevancy_classification_english]]="Relevant","عَرَضِيّ",""))</f>
        <v/>
      </c>
      <c r="AN2366" t="str">
        <f>IF(Sudan_News12[[#This Row],[sentiment_analysis_english]]="Negative","سلبي",IF(Sudan_News12[[#This Row],[sentiment_analysis_english]]="Neutral","حيادي",IF(Sudan_News12[[#This Row],[sentiment_analysis_english]]="Positive","إيجابي","")))</f>
        <v/>
      </c>
      <c r="AO2366" t="e">
        <f>INDEX(TextClassificationList[],MATCH(Sudan_News12[[#This Row],[text_classification_arabic]],TextClassificationList[text_classification_arabic],0),1)</f>
        <v>#N/A</v>
      </c>
      <c r="AQ2366" t="e">
        <f>INDEX(TextClassificationList[],MATCH(Sudan_News12[[#This Row],[text_classification_arabic2]],TextClassificationList[text_classification_arabic],0),1)</f>
        <v>#N/A</v>
      </c>
      <c r="AS2366" t="e">
        <f>INDEX(TextClassificationList[],MATCH(Sudan_News12[[#This Row],[text_classification_arabic3]],TextClassificationList[text_classification_arabic],0),1)</f>
        <v>#N/A</v>
      </c>
      <c r="AU2366" t="e">
        <f>INDEX(TextClassificationList[],MATCH(Sudan_News12[[#This Row],[text_classification_arabic4]],TextClassificationList[text_classification_arabic],0),1)</f>
        <v>#N/A</v>
      </c>
      <c r="AW2366" t="e">
        <f>INDEX(TextClassificationList[],MATCH(Sudan_News12[[#This Row],[text_classification_arabic5]],TextClassificationList[text_classification_arabic],0),1)</f>
        <v>#N/A</v>
      </c>
    </row>
    <row r="2367" spans="1:49" x14ac:dyDescent="0.2">
      <c r="A2367">
        <v>1.320979012416639E+18</v>
      </c>
      <c r="B2367">
        <v>1.3209365090386248E+18</v>
      </c>
      <c r="C2367" t="s">
        <v>9168</v>
      </c>
      <c r="D2367" s="1">
        <v>44131</v>
      </c>
      <c r="E2367" s="2">
        <v>0.36241898148148149</v>
      </c>
      <c r="F2367">
        <v>200</v>
      </c>
      <c r="G2367">
        <v>1889611729</v>
      </c>
      <c r="H2367" t="s">
        <v>354</v>
      </c>
      <c r="I2367" t="s">
        <v>355</v>
      </c>
      <c r="J2367" t="s">
        <v>265</v>
      </c>
      <c r="K2367" t="s">
        <v>9169</v>
      </c>
      <c r="L2367" t="s">
        <v>276</v>
      </c>
      <c r="M2367" t="s">
        <v>267</v>
      </c>
      <c r="N2367" t="s">
        <v>267</v>
      </c>
      <c r="O2367" t="s">
        <v>267</v>
      </c>
      <c r="P2367">
        <v>0</v>
      </c>
      <c r="Q2367">
        <v>0</v>
      </c>
      <c r="R2367">
        <v>0</v>
      </c>
      <c r="S2367" t="s">
        <v>267</v>
      </c>
      <c r="T2367" t="s">
        <v>267</v>
      </c>
      <c r="U2367" t="s">
        <v>9170</v>
      </c>
      <c r="V2367" t="b">
        <v>0</v>
      </c>
      <c r="W2367" t="s">
        <v>265</v>
      </c>
      <c r="X2367">
        <v>0</v>
      </c>
      <c r="Y2367" t="s">
        <v>265</v>
      </c>
      <c r="Z2367" t="s">
        <v>265</v>
      </c>
      <c r="AA2367" t="s">
        <v>265</v>
      </c>
      <c r="AB2367" t="s">
        <v>265</v>
      </c>
      <c r="AC2367" t="s">
        <v>265</v>
      </c>
      <c r="AD2367" t="s">
        <v>265</v>
      </c>
      <c r="AE2367" t="s">
        <v>265</v>
      </c>
      <c r="AF2367" t="s">
        <v>9171</v>
      </c>
      <c r="AG2367" t="s">
        <v>265</v>
      </c>
      <c r="AH2367" t="s">
        <v>265</v>
      </c>
      <c r="AI2367" t="s">
        <v>265</v>
      </c>
      <c r="AJ2367" t="s">
        <v>265</v>
      </c>
      <c r="AL2367" t="str">
        <f>IF(Sudan_News12[[#This Row],[relevancy_classification_english]]="Relevant","مناسب",IF(Sudan_News12[[#This Row],[relevancy_classification_english]]="Relevant","عَرَضِيّ",""))</f>
        <v/>
      </c>
      <c r="AN2367" t="str">
        <f>IF(Sudan_News12[[#This Row],[sentiment_analysis_english]]="Negative","سلبي",IF(Sudan_News12[[#This Row],[sentiment_analysis_english]]="Neutral","حيادي",IF(Sudan_News12[[#This Row],[sentiment_analysis_english]]="Positive","إيجابي","")))</f>
        <v/>
      </c>
      <c r="AO2367" t="e">
        <f>INDEX(TextClassificationList[],MATCH(Sudan_News12[[#This Row],[text_classification_arabic]],TextClassificationList[text_classification_arabic],0),1)</f>
        <v>#N/A</v>
      </c>
      <c r="AQ2367" t="e">
        <f>INDEX(TextClassificationList[],MATCH(Sudan_News12[[#This Row],[text_classification_arabic2]],TextClassificationList[text_classification_arabic],0),1)</f>
        <v>#N/A</v>
      </c>
      <c r="AS2367" t="e">
        <f>INDEX(TextClassificationList[],MATCH(Sudan_News12[[#This Row],[text_classification_arabic3]],TextClassificationList[text_classification_arabic],0),1)</f>
        <v>#N/A</v>
      </c>
      <c r="AU2367" t="e">
        <f>INDEX(TextClassificationList[],MATCH(Sudan_News12[[#This Row],[text_classification_arabic4]],TextClassificationList[text_classification_arabic],0),1)</f>
        <v>#N/A</v>
      </c>
      <c r="AW2367" t="e">
        <f>INDEX(TextClassificationList[],MATCH(Sudan_News12[[#This Row],[text_classification_arabic5]],TextClassificationList[text_classification_arabic],0),1)</f>
        <v>#N/A</v>
      </c>
    </row>
    <row r="2368" spans="1:49" x14ac:dyDescent="0.2">
      <c r="A2368">
        <v>1.3208098521475564E+18</v>
      </c>
      <c r="B2368">
        <v>1.3204672754184028E+18</v>
      </c>
      <c r="C2368" t="s">
        <v>9172</v>
      </c>
      <c r="D2368" s="1">
        <v>44130</v>
      </c>
      <c r="E2368" s="2">
        <v>0.895625</v>
      </c>
      <c r="F2368">
        <v>200</v>
      </c>
      <c r="G2368">
        <v>1889611729</v>
      </c>
      <c r="H2368" t="s">
        <v>354</v>
      </c>
      <c r="I2368" t="s">
        <v>355</v>
      </c>
      <c r="J2368" t="s">
        <v>265</v>
      </c>
      <c r="K2368" t="s">
        <v>9173</v>
      </c>
      <c r="L2368" t="s">
        <v>266</v>
      </c>
      <c r="M2368" t="s">
        <v>267</v>
      </c>
      <c r="N2368" t="s">
        <v>267</v>
      </c>
      <c r="O2368" t="s">
        <v>267</v>
      </c>
      <c r="P2368">
        <v>0</v>
      </c>
      <c r="Q2368">
        <v>0</v>
      </c>
      <c r="R2368">
        <v>0</v>
      </c>
      <c r="S2368" t="s">
        <v>267</v>
      </c>
      <c r="T2368" t="s">
        <v>267</v>
      </c>
      <c r="U2368" t="s">
        <v>9174</v>
      </c>
      <c r="V2368" t="b">
        <v>0</v>
      </c>
      <c r="W2368" t="s">
        <v>265</v>
      </c>
      <c r="X2368">
        <v>0</v>
      </c>
      <c r="Y2368" t="s">
        <v>265</v>
      </c>
      <c r="Z2368" t="s">
        <v>265</v>
      </c>
      <c r="AA2368" t="s">
        <v>265</v>
      </c>
      <c r="AB2368" t="s">
        <v>265</v>
      </c>
      <c r="AC2368" t="s">
        <v>265</v>
      </c>
      <c r="AD2368" t="s">
        <v>265</v>
      </c>
      <c r="AE2368" t="s">
        <v>265</v>
      </c>
      <c r="AF2368" t="s">
        <v>9175</v>
      </c>
      <c r="AG2368" t="s">
        <v>265</v>
      </c>
      <c r="AH2368" t="s">
        <v>265</v>
      </c>
      <c r="AI2368" t="s">
        <v>265</v>
      </c>
      <c r="AJ2368" t="s">
        <v>265</v>
      </c>
      <c r="AL2368" t="str">
        <f>IF(Sudan_News12[[#This Row],[relevancy_classification_english]]="Relevant","مناسب",IF(Sudan_News12[[#This Row],[relevancy_classification_english]]="Relevant","عَرَضِيّ",""))</f>
        <v/>
      </c>
      <c r="AN2368" t="str">
        <f>IF(Sudan_News12[[#This Row],[sentiment_analysis_english]]="Negative","سلبي",IF(Sudan_News12[[#This Row],[sentiment_analysis_english]]="Neutral","حيادي",IF(Sudan_News12[[#This Row],[sentiment_analysis_english]]="Positive","إيجابي","")))</f>
        <v/>
      </c>
      <c r="AO2368" t="e">
        <f>INDEX(TextClassificationList[],MATCH(Sudan_News12[[#This Row],[text_classification_arabic]],TextClassificationList[text_classification_arabic],0),1)</f>
        <v>#N/A</v>
      </c>
      <c r="AQ2368" t="e">
        <f>INDEX(TextClassificationList[],MATCH(Sudan_News12[[#This Row],[text_classification_arabic2]],TextClassificationList[text_classification_arabic],0),1)</f>
        <v>#N/A</v>
      </c>
      <c r="AS2368" t="e">
        <f>INDEX(TextClassificationList[],MATCH(Sudan_News12[[#This Row],[text_classification_arabic3]],TextClassificationList[text_classification_arabic],0),1)</f>
        <v>#N/A</v>
      </c>
      <c r="AU2368" t="e">
        <f>INDEX(TextClassificationList[],MATCH(Sudan_News12[[#This Row],[text_classification_arabic4]],TextClassificationList[text_classification_arabic],0),1)</f>
        <v>#N/A</v>
      </c>
      <c r="AW2368" t="e">
        <f>INDEX(TextClassificationList[],MATCH(Sudan_News12[[#This Row],[text_classification_arabic5]],TextClassificationList[text_classification_arabic],0),1)</f>
        <v>#N/A</v>
      </c>
    </row>
    <row r="2369" spans="1:49" x14ac:dyDescent="0.2">
      <c r="A2369">
        <v>1.3207962336324608E+18</v>
      </c>
      <c r="B2369">
        <v>1.3207962336324608E+18</v>
      </c>
      <c r="C2369" t="s">
        <v>9176</v>
      </c>
      <c r="D2369" s="1">
        <v>44130</v>
      </c>
      <c r="E2369" s="2">
        <v>0.85804398148148153</v>
      </c>
      <c r="F2369">
        <v>200</v>
      </c>
      <c r="G2369">
        <v>1889611729</v>
      </c>
      <c r="H2369" t="s">
        <v>354</v>
      </c>
      <c r="I2369" t="s">
        <v>355</v>
      </c>
      <c r="J2369" t="s">
        <v>265</v>
      </c>
      <c r="K2369" t="s">
        <v>9177</v>
      </c>
      <c r="L2369" t="s">
        <v>266</v>
      </c>
      <c r="M2369" t="s">
        <v>267</v>
      </c>
      <c r="N2369" t="s">
        <v>267</v>
      </c>
      <c r="O2369" t="s">
        <v>267</v>
      </c>
      <c r="P2369">
        <v>0</v>
      </c>
      <c r="Q2369">
        <v>0</v>
      </c>
      <c r="R2369">
        <v>0</v>
      </c>
      <c r="S2369" t="s">
        <v>267</v>
      </c>
      <c r="T2369" t="s">
        <v>267</v>
      </c>
      <c r="U2369" t="s">
        <v>9178</v>
      </c>
      <c r="V2369" t="b">
        <v>0</v>
      </c>
      <c r="W2369" t="s">
        <v>265</v>
      </c>
      <c r="X2369">
        <v>0</v>
      </c>
      <c r="Y2369" t="s">
        <v>265</v>
      </c>
      <c r="Z2369" t="s">
        <v>265</v>
      </c>
      <c r="AA2369" t="s">
        <v>265</v>
      </c>
      <c r="AB2369" t="s">
        <v>265</v>
      </c>
      <c r="AC2369" t="s">
        <v>265</v>
      </c>
      <c r="AD2369" t="s">
        <v>265</v>
      </c>
      <c r="AE2369" t="s">
        <v>265</v>
      </c>
      <c r="AF2369" t="s">
        <v>267</v>
      </c>
      <c r="AG2369" t="s">
        <v>265</v>
      </c>
      <c r="AH2369" t="s">
        <v>265</v>
      </c>
      <c r="AI2369" t="s">
        <v>265</v>
      </c>
      <c r="AJ2369" t="s">
        <v>265</v>
      </c>
      <c r="AL2369" t="str">
        <f>IF(Sudan_News12[[#This Row],[relevancy_classification_english]]="Relevant","مناسب",IF(Sudan_News12[[#This Row],[relevancy_classification_english]]="Relevant","عَرَضِيّ",""))</f>
        <v/>
      </c>
      <c r="AN2369" t="str">
        <f>IF(Sudan_News12[[#This Row],[sentiment_analysis_english]]="Negative","سلبي",IF(Sudan_News12[[#This Row],[sentiment_analysis_english]]="Neutral","حيادي",IF(Sudan_News12[[#This Row],[sentiment_analysis_english]]="Positive","إيجابي","")))</f>
        <v/>
      </c>
      <c r="AO2369" t="e">
        <f>INDEX(TextClassificationList[],MATCH(Sudan_News12[[#This Row],[text_classification_arabic]],TextClassificationList[text_classification_arabic],0),1)</f>
        <v>#N/A</v>
      </c>
      <c r="AQ2369" t="e">
        <f>INDEX(TextClassificationList[],MATCH(Sudan_News12[[#This Row],[text_classification_arabic2]],TextClassificationList[text_classification_arabic],0),1)</f>
        <v>#N/A</v>
      </c>
      <c r="AS2369" t="e">
        <f>INDEX(TextClassificationList[],MATCH(Sudan_News12[[#This Row],[text_classification_arabic3]],TextClassificationList[text_classification_arabic],0),1)</f>
        <v>#N/A</v>
      </c>
      <c r="AU2369" t="e">
        <f>INDEX(TextClassificationList[],MATCH(Sudan_News12[[#This Row],[text_classification_arabic4]],TextClassificationList[text_classification_arabic],0),1)</f>
        <v>#N/A</v>
      </c>
      <c r="AW2369" t="e">
        <f>INDEX(TextClassificationList[],MATCH(Sudan_News12[[#This Row],[text_classification_arabic5]],TextClassificationList[text_classification_arabic],0),1)</f>
        <v>#N/A</v>
      </c>
    </row>
    <row r="2370" spans="1:49" x14ac:dyDescent="0.2">
      <c r="A2370">
        <v>1.3207961336612659E+18</v>
      </c>
      <c r="B2370">
        <v>1.3207961336612659E+18</v>
      </c>
      <c r="C2370" t="s">
        <v>9179</v>
      </c>
      <c r="D2370" s="1">
        <v>44130</v>
      </c>
      <c r="E2370" s="2">
        <v>0.85777777777777775</v>
      </c>
      <c r="F2370">
        <v>200</v>
      </c>
      <c r="G2370">
        <v>1889611729</v>
      </c>
      <c r="H2370" t="s">
        <v>354</v>
      </c>
      <c r="I2370" t="s">
        <v>355</v>
      </c>
      <c r="J2370" t="s">
        <v>265</v>
      </c>
      <c r="K2370" t="s">
        <v>9180</v>
      </c>
      <c r="L2370" t="s">
        <v>266</v>
      </c>
      <c r="M2370" t="s">
        <v>267</v>
      </c>
      <c r="N2370" t="s">
        <v>267</v>
      </c>
      <c r="O2370" t="s">
        <v>267</v>
      </c>
      <c r="P2370">
        <v>0</v>
      </c>
      <c r="Q2370">
        <v>0</v>
      </c>
      <c r="R2370">
        <v>1</v>
      </c>
      <c r="S2370" t="s">
        <v>267</v>
      </c>
      <c r="T2370" t="s">
        <v>267</v>
      </c>
      <c r="U2370" t="s">
        <v>9181</v>
      </c>
      <c r="V2370" t="b">
        <v>0</v>
      </c>
      <c r="W2370" t="s">
        <v>265</v>
      </c>
      <c r="X2370">
        <v>0</v>
      </c>
      <c r="Y2370" t="s">
        <v>265</v>
      </c>
      <c r="Z2370" t="s">
        <v>265</v>
      </c>
      <c r="AA2370" t="s">
        <v>265</v>
      </c>
      <c r="AB2370" t="s">
        <v>265</v>
      </c>
      <c r="AC2370" t="s">
        <v>265</v>
      </c>
      <c r="AD2370" t="s">
        <v>265</v>
      </c>
      <c r="AE2370" t="s">
        <v>265</v>
      </c>
      <c r="AF2370" t="s">
        <v>267</v>
      </c>
      <c r="AG2370" t="s">
        <v>265</v>
      </c>
      <c r="AH2370" t="s">
        <v>265</v>
      </c>
      <c r="AI2370" t="s">
        <v>265</v>
      </c>
      <c r="AJ2370" t="s">
        <v>265</v>
      </c>
      <c r="AL2370" t="str">
        <f>IF(Sudan_News12[[#This Row],[relevancy_classification_english]]="Relevant","مناسب",IF(Sudan_News12[[#This Row],[relevancy_classification_english]]="Relevant","عَرَضِيّ",""))</f>
        <v/>
      </c>
      <c r="AN2370" t="str">
        <f>IF(Sudan_News12[[#This Row],[sentiment_analysis_english]]="Negative","سلبي",IF(Sudan_News12[[#This Row],[sentiment_analysis_english]]="Neutral","حيادي",IF(Sudan_News12[[#This Row],[sentiment_analysis_english]]="Positive","إيجابي","")))</f>
        <v/>
      </c>
      <c r="AO2370" t="e">
        <f>INDEX(TextClassificationList[],MATCH(Sudan_News12[[#This Row],[text_classification_arabic]],TextClassificationList[text_classification_arabic],0),1)</f>
        <v>#N/A</v>
      </c>
      <c r="AQ2370" t="e">
        <f>INDEX(TextClassificationList[],MATCH(Sudan_News12[[#This Row],[text_classification_arabic2]],TextClassificationList[text_classification_arabic],0),1)</f>
        <v>#N/A</v>
      </c>
      <c r="AS2370" t="e">
        <f>INDEX(TextClassificationList[],MATCH(Sudan_News12[[#This Row],[text_classification_arabic3]],TextClassificationList[text_classification_arabic],0),1)</f>
        <v>#N/A</v>
      </c>
      <c r="AU2370" t="e">
        <f>INDEX(TextClassificationList[],MATCH(Sudan_News12[[#This Row],[text_classification_arabic4]],TextClassificationList[text_classification_arabic],0),1)</f>
        <v>#N/A</v>
      </c>
      <c r="AW2370" t="e">
        <f>INDEX(TextClassificationList[],MATCH(Sudan_News12[[#This Row],[text_classification_arabic5]],TextClassificationList[text_classification_arabic],0),1)</f>
        <v>#N/A</v>
      </c>
    </row>
    <row r="2371" spans="1:49" x14ac:dyDescent="0.2">
      <c r="A2371">
        <v>1.3207960506350346E+18</v>
      </c>
      <c r="B2371">
        <v>1.3207960506350346E+18</v>
      </c>
      <c r="C2371" t="s">
        <v>9182</v>
      </c>
      <c r="D2371" s="1">
        <v>44130</v>
      </c>
      <c r="E2371" s="2">
        <v>0.85754629629629631</v>
      </c>
      <c r="F2371">
        <v>200</v>
      </c>
      <c r="G2371">
        <v>1889611729</v>
      </c>
      <c r="H2371" t="s">
        <v>354</v>
      </c>
      <c r="I2371" t="s">
        <v>355</v>
      </c>
      <c r="J2371" t="s">
        <v>265</v>
      </c>
      <c r="K2371" t="s">
        <v>9183</v>
      </c>
      <c r="L2371" t="s">
        <v>266</v>
      </c>
      <c r="M2371" t="s">
        <v>267</v>
      </c>
      <c r="N2371" t="s">
        <v>267</v>
      </c>
      <c r="O2371" t="s">
        <v>267</v>
      </c>
      <c r="P2371">
        <v>0</v>
      </c>
      <c r="Q2371">
        <v>0</v>
      </c>
      <c r="R2371">
        <v>0</v>
      </c>
      <c r="S2371" t="s">
        <v>267</v>
      </c>
      <c r="T2371" t="s">
        <v>267</v>
      </c>
      <c r="U2371" t="s">
        <v>9184</v>
      </c>
      <c r="V2371" t="b">
        <v>0</v>
      </c>
      <c r="W2371" t="s">
        <v>265</v>
      </c>
      <c r="X2371">
        <v>0</v>
      </c>
      <c r="Y2371" t="s">
        <v>265</v>
      </c>
      <c r="Z2371" t="s">
        <v>265</v>
      </c>
      <c r="AA2371" t="s">
        <v>265</v>
      </c>
      <c r="AB2371" t="s">
        <v>265</v>
      </c>
      <c r="AC2371" t="s">
        <v>265</v>
      </c>
      <c r="AD2371" t="s">
        <v>265</v>
      </c>
      <c r="AE2371" t="s">
        <v>265</v>
      </c>
      <c r="AF2371" t="s">
        <v>267</v>
      </c>
      <c r="AG2371" t="s">
        <v>265</v>
      </c>
      <c r="AH2371" t="s">
        <v>265</v>
      </c>
      <c r="AI2371" t="s">
        <v>265</v>
      </c>
      <c r="AJ2371" t="s">
        <v>265</v>
      </c>
      <c r="AL2371" t="str">
        <f>IF(Sudan_News12[[#This Row],[relevancy_classification_english]]="Relevant","مناسب",IF(Sudan_News12[[#This Row],[relevancy_classification_english]]="Relevant","عَرَضِيّ",""))</f>
        <v/>
      </c>
      <c r="AN2371" t="str">
        <f>IF(Sudan_News12[[#This Row],[sentiment_analysis_english]]="Negative","سلبي",IF(Sudan_News12[[#This Row],[sentiment_analysis_english]]="Neutral","حيادي",IF(Sudan_News12[[#This Row],[sentiment_analysis_english]]="Positive","إيجابي","")))</f>
        <v/>
      </c>
      <c r="AO2371" t="e">
        <f>INDEX(TextClassificationList[],MATCH(Sudan_News12[[#This Row],[text_classification_arabic]],TextClassificationList[text_classification_arabic],0),1)</f>
        <v>#N/A</v>
      </c>
      <c r="AQ2371" t="e">
        <f>INDEX(TextClassificationList[],MATCH(Sudan_News12[[#This Row],[text_classification_arabic2]],TextClassificationList[text_classification_arabic],0),1)</f>
        <v>#N/A</v>
      </c>
      <c r="AS2371" t="e">
        <f>INDEX(TextClassificationList[],MATCH(Sudan_News12[[#This Row],[text_classification_arabic3]],TextClassificationList[text_classification_arabic],0),1)</f>
        <v>#N/A</v>
      </c>
      <c r="AU2371" t="e">
        <f>INDEX(TextClassificationList[],MATCH(Sudan_News12[[#This Row],[text_classification_arabic4]],TextClassificationList[text_classification_arabic],0),1)</f>
        <v>#N/A</v>
      </c>
      <c r="AW2371" t="e">
        <f>INDEX(TextClassificationList[],MATCH(Sudan_News12[[#This Row],[text_classification_arabic5]],TextClassificationList[text_classification_arabic],0),1)</f>
        <v>#N/A</v>
      </c>
    </row>
    <row r="2372" spans="1:49" x14ac:dyDescent="0.2">
      <c r="A2372">
        <v>1.320795969756287E+18</v>
      </c>
      <c r="B2372">
        <v>1.320795969756287E+18</v>
      </c>
      <c r="C2372" t="s">
        <v>9185</v>
      </c>
      <c r="D2372" s="1">
        <v>44130</v>
      </c>
      <c r="E2372" s="2">
        <v>0.8573263888888889</v>
      </c>
      <c r="F2372">
        <v>200</v>
      </c>
      <c r="G2372">
        <v>1889611729</v>
      </c>
      <c r="H2372" t="s">
        <v>354</v>
      </c>
      <c r="I2372" t="s">
        <v>355</v>
      </c>
      <c r="J2372" t="s">
        <v>265</v>
      </c>
      <c r="K2372" t="s">
        <v>9186</v>
      </c>
      <c r="L2372" t="s">
        <v>266</v>
      </c>
      <c r="M2372" t="s">
        <v>267</v>
      </c>
      <c r="N2372" t="s">
        <v>267</v>
      </c>
      <c r="O2372" t="s">
        <v>267</v>
      </c>
      <c r="P2372">
        <v>0</v>
      </c>
      <c r="Q2372">
        <v>0</v>
      </c>
      <c r="R2372">
        <v>1</v>
      </c>
      <c r="S2372" t="s">
        <v>267</v>
      </c>
      <c r="T2372" t="s">
        <v>267</v>
      </c>
      <c r="U2372" t="s">
        <v>9187</v>
      </c>
      <c r="V2372" t="b">
        <v>0</v>
      </c>
      <c r="W2372" t="s">
        <v>265</v>
      </c>
      <c r="X2372">
        <v>0</v>
      </c>
      <c r="Y2372" t="s">
        <v>265</v>
      </c>
      <c r="Z2372" t="s">
        <v>265</v>
      </c>
      <c r="AA2372" t="s">
        <v>265</v>
      </c>
      <c r="AB2372" t="s">
        <v>265</v>
      </c>
      <c r="AC2372" t="s">
        <v>265</v>
      </c>
      <c r="AD2372" t="s">
        <v>265</v>
      </c>
      <c r="AE2372" t="s">
        <v>265</v>
      </c>
      <c r="AF2372" t="s">
        <v>267</v>
      </c>
      <c r="AG2372" t="s">
        <v>265</v>
      </c>
      <c r="AH2372" t="s">
        <v>265</v>
      </c>
      <c r="AI2372" t="s">
        <v>265</v>
      </c>
      <c r="AJ2372" t="s">
        <v>265</v>
      </c>
      <c r="AL2372" t="str">
        <f>IF(Sudan_News12[[#This Row],[relevancy_classification_english]]="Relevant","مناسب",IF(Sudan_News12[[#This Row],[relevancy_classification_english]]="Relevant","عَرَضِيّ",""))</f>
        <v/>
      </c>
      <c r="AN2372" t="str">
        <f>IF(Sudan_News12[[#This Row],[sentiment_analysis_english]]="Negative","سلبي",IF(Sudan_News12[[#This Row],[sentiment_analysis_english]]="Neutral","حيادي",IF(Sudan_News12[[#This Row],[sentiment_analysis_english]]="Positive","إيجابي","")))</f>
        <v/>
      </c>
      <c r="AO2372" t="e">
        <f>INDEX(TextClassificationList[],MATCH(Sudan_News12[[#This Row],[text_classification_arabic]],TextClassificationList[text_classification_arabic],0),1)</f>
        <v>#N/A</v>
      </c>
      <c r="AQ2372" t="e">
        <f>INDEX(TextClassificationList[],MATCH(Sudan_News12[[#This Row],[text_classification_arabic2]],TextClassificationList[text_classification_arabic],0),1)</f>
        <v>#N/A</v>
      </c>
      <c r="AS2372" t="e">
        <f>INDEX(TextClassificationList[],MATCH(Sudan_News12[[#This Row],[text_classification_arabic3]],TextClassificationList[text_classification_arabic],0),1)</f>
        <v>#N/A</v>
      </c>
      <c r="AU2372" t="e">
        <f>INDEX(TextClassificationList[],MATCH(Sudan_News12[[#This Row],[text_classification_arabic4]],TextClassificationList[text_classification_arabic],0),1)</f>
        <v>#N/A</v>
      </c>
      <c r="AW2372" t="e">
        <f>INDEX(TextClassificationList[],MATCH(Sudan_News12[[#This Row],[text_classification_arabic5]],TextClassificationList[text_classification_arabic],0),1)</f>
        <v>#N/A</v>
      </c>
    </row>
    <row r="2373" spans="1:49" x14ac:dyDescent="0.2">
      <c r="A2373">
        <v>1.3207958883279954E+18</v>
      </c>
      <c r="B2373">
        <v>1.3207958883279954E+18</v>
      </c>
      <c r="C2373" t="s">
        <v>9188</v>
      </c>
      <c r="D2373" s="1">
        <v>44130</v>
      </c>
      <c r="E2373" s="2">
        <v>0.85709490740740746</v>
      </c>
      <c r="F2373">
        <v>200</v>
      </c>
      <c r="G2373">
        <v>1889611729</v>
      </c>
      <c r="H2373" t="s">
        <v>354</v>
      </c>
      <c r="I2373" t="s">
        <v>355</v>
      </c>
      <c r="J2373" t="s">
        <v>265</v>
      </c>
      <c r="K2373" t="s">
        <v>9189</v>
      </c>
      <c r="L2373" t="s">
        <v>266</v>
      </c>
      <c r="M2373" t="s">
        <v>267</v>
      </c>
      <c r="N2373" t="s">
        <v>267</v>
      </c>
      <c r="O2373" t="s">
        <v>267</v>
      </c>
      <c r="P2373">
        <v>0</v>
      </c>
      <c r="Q2373">
        <v>0</v>
      </c>
      <c r="R2373">
        <v>2</v>
      </c>
      <c r="S2373" t="s">
        <v>267</v>
      </c>
      <c r="T2373" t="s">
        <v>267</v>
      </c>
      <c r="U2373" t="s">
        <v>9190</v>
      </c>
      <c r="V2373" t="b">
        <v>0</v>
      </c>
      <c r="W2373" t="s">
        <v>265</v>
      </c>
      <c r="X2373">
        <v>0</v>
      </c>
      <c r="Y2373" t="s">
        <v>265</v>
      </c>
      <c r="Z2373" t="s">
        <v>265</v>
      </c>
      <c r="AA2373" t="s">
        <v>265</v>
      </c>
      <c r="AB2373" t="s">
        <v>265</v>
      </c>
      <c r="AC2373" t="s">
        <v>265</v>
      </c>
      <c r="AD2373" t="s">
        <v>265</v>
      </c>
      <c r="AE2373" t="s">
        <v>265</v>
      </c>
      <c r="AF2373" t="s">
        <v>267</v>
      </c>
      <c r="AG2373" t="s">
        <v>265</v>
      </c>
      <c r="AH2373" t="s">
        <v>265</v>
      </c>
      <c r="AI2373" t="s">
        <v>265</v>
      </c>
      <c r="AJ2373" t="s">
        <v>265</v>
      </c>
      <c r="AL2373" t="str">
        <f>IF(Sudan_News12[[#This Row],[relevancy_classification_english]]="Relevant","مناسب",IF(Sudan_News12[[#This Row],[relevancy_classification_english]]="Relevant","عَرَضِيّ",""))</f>
        <v/>
      </c>
      <c r="AN2373" t="str">
        <f>IF(Sudan_News12[[#This Row],[sentiment_analysis_english]]="Negative","سلبي",IF(Sudan_News12[[#This Row],[sentiment_analysis_english]]="Neutral","حيادي",IF(Sudan_News12[[#This Row],[sentiment_analysis_english]]="Positive","إيجابي","")))</f>
        <v/>
      </c>
      <c r="AO2373" t="e">
        <f>INDEX(TextClassificationList[],MATCH(Sudan_News12[[#This Row],[text_classification_arabic]],TextClassificationList[text_classification_arabic],0),1)</f>
        <v>#N/A</v>
      </c>
      <c r="AQ2373" t="e">
        <f>INDEX(TextClassificationList[],MATCH(Sudan_News12[[#This Row],[text_classification_arabic2]],TextClassificationList[text_classification_arabic],0),1)</f>
        <v>#N/A</v>
      </c>
      <c r="AS2373" t="e">
        <f>INDEX(TextClassificationList[],MATCH(Sudan_News12[[#This Row],[text_classification_arabic3]],TextClassificationList[text_classification_arabic],0),1)</f>
        <v>#N/A</v>
      </c>
      <c r="AU2373" t="e">
        <f>INDEX(TextClassificationList[],MATCH(Sudan_News12[[#This Row],[text_classification_arabic4]],TextClassificationList[text_classification_arabic],0),1)</f>
        <v>#N/A</v>
      </c>
      <c r="AW2373" t="e">
        <f>INDEX(TextClassificationList[],MATCH(Sudan_News12[[#This Row],[text_classification_arabic5]],TextClassificationList[text_classification_arabic],0),1)</f>
        <v>#N/A</v>
      </c>
    </row>
    <row r="2374" spans="1:49" x14ac:dyDescent="0.2">
      <c r="A2374">
        <v>1.3207957608967291E+18</v>
      </c>
      <c r="B2374">
        <v>1.3207957608967291E+18</v>
      </c>
      <c r="C2374" t="s">
        <v>9191</v>
      </c>
      <c r="D2374" s="1">
        <v>44130</v>
      </c>
      <c r="E2374" s="2">
        <v>0.85674768518518518</v>
      </c>
      <c r="F2374">
        <v>200</v>
      </c>
      <c r="G2374">
        <v>1889611729</v>
      </c>
      <c r="H2374" t="s">
        <v>354</v>
      </c>
      <c r="I2374" t="s">
        <v>355</v>
      </c>
      <c r="J2374" t="s">
        <v>265</v>
      </c>
      <c r="K2374" t="s">
        <v>9192</v>
      </c>
      <c r="L2374" t="s">
        <v>266</v>
      </c>
      <c r="M2374" t="s">
        <v>267</v>
      </c>
      <c r="N2374" t="s">
        <v>267</v>
      </c>
      <c r="O2374" t="s">
        <v>267</v>
      </c>
      <c r="P2374">
        <v>0</v>
      </c>
      <c r="Q2374">
        <v>0</v>
      </c>
      <c r="R2374">
        <v>1</v>
      </c>
      <c r="S2374" t="s">
        <v>267</v>
      </c>
      <c r="T2374" t="s">
        <v>267</v>
      </c>
      <c r="U2374" t="s">
        <v>9193</v>
      </c>
      <c r="V2374" t="b">
        <v>0</v>
      </c>
      <c r="W2374" t="s">
        <v>265</v>
      </c>
      <c r="X2374">
        <v>0</v>
      </c>
      <c r="Y2374" t="s">
        <v>265</v>
      </c>
      <c r="Z2374" t="s">
        <v>265</v>
      </c>
      <c r="AA2374" t="s">
        <v>265</v>
      </c>
      <c r="AB2374" t="s">
        <v>265</v>
      </c>
      <c r="AC2374" t="s">
        <v>265</v>
      </c>
      <c r="AD2374" t="s">
        <v>265</v>
      </c>
      <c r="AE2374" t="s">
        <v>265</v>
      </c>
      <c r="AF2374" t="s">
        <v>267</v>
      </c>
      <c r="AG2374" t="s">
        <v>265</v>
      </c>
      <c r="AH2374" t="s">
        <v>265</v>
      </c>
      <c r="AI2374" t="s">
        <v>265</v>
      </c>
      <c r="AJ2374" t="s">
        <v>265</v>
      </c>
      <c r="AL2374" t="str">
        <f>IF(Sudan_News12[[#This Row],[relevancy_classification_english]]="Relevant","مناسب",IF(Sudan_News12[[#This Row],[relevancy_classification_english]]="Relevant","عَرَضِيّ",""))</f>
        <v/>
      </c>
      <c r="AN2374" t="str">
        <f>IF(Sudan_News12[[#This Row],[sentiment_analysis_english]]="Negative","سلبي",IF(Sudan_News12[[#This Row],[sentiment_analysis_english]]="Neutral","حيادي",IF(Sudan_News12[[#This Row],[sentiment_analysis_english]]="Positive","إيجابي","")))</f>
        <v/>
      </c>
      <c r="AO2374" t="e">
        <f>INDEX(TextClassificationList[],MATCH(Sudan_News12[[#This Row],[text_classification_arabic]],TextClassificationList[text_classification_arabic],0),1)</f>
        <v>#N/A</v>
      </c>
      <c r="AQ2374" t="e">
        <f>INDEX(TextClassificationList[],MATCH(Sudan_News12[[#This Row],[text_classification_arabic2]],TextClassificationList[text_classification_arabic],0),1)</f>
        <v>#N/A</v>
      </c>
      <c r="AS2374" t="e">
        <f>INDEX(TextClassificationList[],MATCH(Sudan_News12[[#This Row],[text_classification_arabic3]],TextClassificationList[text_classification_arabic],0),1)</f>
        <v>#N/A</v>
      </c>
      <c r="AU2374" t="e">
        <f>INDEX(TextClassificationList[],MATCH(Sudan_News12[[#This Row],[text_classification_arabic4]],TextClassificationList[text_classification_arabic],0),1)</f>
        <v>#N/A</v>
      </c>
      <c r="AW2374" t="e">
        <f>INDEX(TextClassificationList[],MATCH(Sudan_News12[[#This Row],[text_classification_arabic5]],TextClassificationList[text_classification_arabic],0),1)</f>
        <v>#N/A</v>
      </c>
    </row>
    <row r="2375" spans="1:49" x14ac:dyDescent="0.2">
      <c r="A2375">
        <v>1.3207956739739566E+18</v>
      </c>
      <c r="B2375">
        <v>1.3207956739739566E+18</v>
      </c>
      <c r="C2375" t="s">
        <v>9194</v>
      </c>
      <c r="D2375" s="1">
        <v>44130</v>
      </c>
      <c r="E2375" s="2">
        <v>0.85650462962962959</v>
      </c>
      <c r="F2375">
        <v>200</v>
      </c>
      <c r="G2375">
        <v>1889611729</v>
      </c>
      <c r="H2375" t="s">
        <v>354</v>
      </c>
      <c r="I2375" t="s">
        <v>355</v>
      </c>
      <c r="J2375" t="s">
        <v>265</v>
      </c>
      <c r="K2375" t="s">
        <v>9195</v>
      </c>
      <c r="L2375" t="s">
        <v>266</v>
      </c>
      <c r="M2375" t="s">
        <v>267</v>
      </c>
      <c r="N2375" t="s">
        <v>267</v>
      </c>
      <c r="O2375" t="s">
        <v>267</v>
      </c>
      <c r="P2375">
        <v>0</v>
      </c>
      <c r="Q2375">
        <v>0</v>
      </c>
      <c r="R2375">
        <v>2</v>
      </c>
      <c r="S2375" t="s">
        <v>267</v>
      </c>
      <c r="T2375" t="s">
        <v>267</v>
      </c>
      <c r="U2375" t="s">
        <v>9196</v>
      </c>
      <c r="V2375" t="b">
        <v>0</v>
      </c>
      <c r="W2375" t="s">
        <v>265</v>
      </c>
      <c r="X2375">
        <v>0</v>
      </c>
      <c r="Y2375" t="s">
        <v>265</v>
      </c>
      <c r="Z2375" t="s">
        <v>265</v>
      </c>
      <c r="AA2375" t="s">
        <v>265</v>
      </c>
      <c r="AB2375" t="s">
        <v>265</v>
      </c>
      <c r="AC2375" t="s">
        <v>265</v>
      </c>
      <c r="AD2375" t="s">
        <v>265</v>
      </c>
      <c r="AE2375" t="s">
        <v>265</v>
      </c>
      <c r="AF2375" t="s">
        <v>267</v>
      </c>
      <c r="AG2375" t="s">
        <v>265</v>
      </c>
      <c r="AH2375" t="s">
        <v>265</v>
      </c>
      <c r="AI2375" t="s">
        <v>265</v>
      </c>
      <c r="AJ2375" t="s">
        <v>265</v>
      </c>
      <c r="AL2375" t="str">
        <f>IF(Sudan_News12[[#This Row],[relevancy_classification_english]]="Relevant","مناسب",IF(Sudan_News12[[#This Row],[relevancy_classification_english]]="Relevant","عَرَضِيّ",""))</f>
        <v/>
      </c>
      <c r="AN2375" t="str">
        <f>IF(Sudan_News12[[#This Row],[sentiment_analysis_english]]="Negative","سلبي",IF(Sudan_News12[[#This Row],[sentiment_analysis_english]]="Neutral","حيادي",IF(Sudan_News12[[#This Row],[sentiment_analysis_english]]="Positive","إيجابي","")))</f>
        <v/>
      </c>
      <c r="AO2375" t="e">
        <f>INDEX(TextClassificationList[],MATCH(Sudan_News12[[#This Row],[text_classification_arabic]],TextClassificationList[text_classification_arabic],0),1)</f>
        <v>#N/A</v>
      </c>
      <c r="AQ2375" t="e">
        <f>INDEX(TextClassificationList[],MATCH(Sudan_News12[[#This Row],[text_classification_arabic2]],TextClassificationList[text_classification_arabic],0),1)</f>
        <v>#N/A</v>
      </c>
      <c r="AS2375" t="e">
        <f>INDEX(TextClassificationList[],MATCH(Sudan_News12[[#This Row],[text_classification_arabic3]],TextClassificationList[text_classification_arabic],0),1)</f>
        <v>#N/A</v>
      </c>
      <c r="AU2375" t="e">
        <f>INDEX(TextClassificationList[],MATCH(Sudan_News12[[#This Row],[text_classification_arabic4]],TextClassificationList[text_classification_arabic],0),1)</f>
        <v>#N/A</v>
      </c>
      <c r="AW2375" t="e">
        <f>INDEX(TextClassificationList[],MATCH(Sudan_News12[[#This Row],[text_classification_arabic5]],TextClassificationList[text_classification_arabic],0),1)</f>
        <v>#N/A</v>
      </c>
    </row>
    <row r="2376" spans="1:49" x14ac:dyDescent="0.2">
      <c r="A2376">
        <v>1.3207931330226668E+18</v>
      </c>
      <c r="B2376">
        <v>1.3204672754184028E+18</v>
      </c>
      <c r="C2376" t="s">
        <v>9197</v>
      </c>
      <c r="D2376" s="1">
        <v>44130</v>
      </c>
      <c r="E2376" s="2">
        <v>0.84949074074074071</v>
      </c>
      <c r="F2376">
        <v>200</v>
      </c>
      <c r="G2376">
        <v>1889611729</v>
      </c>
      <c r="H2376" t="s">
        <v>354</v>
      </c>
      <c r="I2376" t="s">
        <v>355</v>
      </c>
      <c r="J2376" t="s">
        <v>265</v>
      </c>
      <c r="K2376" t="s">
        <v>9198</v>
      </c>
      <c r="L2376" t="s">
        <v>266</v>
      </c>
      <c r="M2376" t="s">
        <v>267</v>
      </c>
      <c r="N2376" t="s">
        <v>267</v>
      </c>
      <c r="O2376" t="s">
        <v>267</v>
      </c>
      <c r="P2376">
        <v>1</v>
      </c>
      <c r="Q2376">
        <v>1</v>
      </c>
      <c r="R2376">
        <v>1</v>
      </c>
      <c r="S2376" t="s">
        <v>267</v>
      </c>
      <c r="T2376" t="s">
        <v>267</v>
      </c>
      <c r="U2376" t="s">
        <v>9199</v>
      </c>
      <c r="V2376" t="b">
        <v>0</v>
      </c>
      <c r="W2376" t="s">
        <v>265</v>
      </c>
      <c r="X2376">
        <v>0</v>
      </c>
      <c r="Y2376" t="s">
        <v>265</v>
      </c>
      <c r="Z2376" t="s">
        <v>265</v>
      </c>
      <c r="AA2376" t="s">
        <v>265</v>
      </c>
      <c r="AB2376" t="s">
        <v>265</v>
      </c>
      <c r="AC2376" t="s">
        <v>265</v>
      </c>
      <c r="AD2376" t="s">
        <v>265</v>
      </c>
      <c r="AE2376" t="s">
        <v>265</v>
      </c>
      <c r="AF2376" t="s">
        <v>9175</v>
      </c>
      <c r="AG2376" t="s">
        <v>265</v>
      </c>
      <c r="AH2376" t="s">
        <v>265</v>
      </c>
      <c r="AI2376" t="s">
        <v>265</v>
      </c>
      <c r="AJ2376" t="s">
        <v>265</v>
      </c>
      <c r="AL2376" t="str">
        <f>IF(Sudan_News12[[#This Row],[relevancy_classification_english]]="Relevant","مناسب",IF(Sudan_News12[[#This Row],[relevancy_classification_english]]="Relevant","عَرَضِيّ",""))</f>
        <v/>
      </c>
      <c r="AN2376" t="str">
        <f>IF(Sudan_News12[[#This Row],[sentiment_analysis_english]]="Negative","سلبي",IF(Sudan_News12[[#This Row],[sentiment_analysis_english]]="Neutral","حيادي",IF(Sudan_News12[[#This Row],[sentiment_analysis_english]]="Positive","إيجابي","")))</f>
        <v/>
      </c>
      <c r="AO2376" t="e">
        <f>INDEX(TextClassificationList[],MATCH(Sudan_News12[[#This Row],[text_classification_arabic]],TextClassificationList[text_classification_arabic],0),1)</f>
        <v>#N/A</v>
      </c>
      <c r="AQ2376" t="e">
        <f>INDEX(TextClassificationList[],MATCH(Sudan_News12[[#This Row],[text_classification_arabic2]],TextClassificationList[text_classification_arabic],0),1)</f>
        <v>#N/A</v>
      </c>
      <c r="AS2376" t="e">
        <f>INDEX(TextClassificationList[],MATCH(Sudan_News12[[#This Row],[text_classification_arabic3]],TextClassificationList[text_classification_arabic],0),1)</f>
        <v>#N/A</v>
      </c>
      <c r="AU2376" t="e">
        <f>INDEX(TextClassificationList[],MATCH(Sudan_News12[[#This Row],[text_classification_arabic4]],TextClassificationList[text_classification_arabic],0),1)</f>
        <v>#N/A</v>
      </c>
      <c r="AW2376" t="e">
        <f>INDEX(TextClassificationList[],MATCH(Sudan_News12[[#This Row],[text_classification_arabic5]],TextClassificationList[text_classification_arabic],0),1)</f>
        <v>#N/A</v>
      </c>
    </row>
    <row r="2377" spans="1:49" x14ac:dyDescent="0.2">
      <c r="A2377">
        <v>1.3207886629389844E+18</v>
      </c>
      <c r="B2377">
        <v>1.3207886629389844E+18</v>
      </c>
      <c r="C2377" t="s">
        <v>9200</v>
      </c>
      <c r="D2377" s="1">
        <v>44130</v>
      </c>
      <c r="E2377" s="2">
        <v>0.83715277777777775</v>
      </c>
      <c r="F2377">
        <v>200</v>
      </c>
      <c r="G2377">
        <v>1889611729</v>
      </c>
      <c r="H2377" t="s">
        <v>354</v>
      </c>
      <c r="I2377" t="s">
        <v>355</v>
      </c>
      <c r="J2377" t="s">
        <v>265</v>
      </c>
      <c r="K2377" t="s">
        <v>9201</v>
      </c>
      <c r="L2377" t="s">
        <v>266</v>
      </c>
      <c r="M2377" t="s">
        <v>267</v>
      </c>
      <c r="N2377" t="s">
        <v>267</v>
      </c>
      <c r="O2377" t="s">
        <v>267</v>
      </c>
      <c r="P2377">
        <v>0</v>
      </c>
      <c r="Q2377">
        <v>5</v>
      </c>
      <c r="R2377">
        <v>3</v>
      </c>
      <c r="S2377" t="s">
        <v>267</v>
      </c>
      <c r="T2377" t="s">
        <v>267</v>
      </c>
      <c r="U2377" t="s">
        <v>9202</v>
      </c>
      <c r="V2377" t="b">
        <v>0</v>
      </c>
      <c r="W2377" t="s">
        <v>9203</v>
      </c>
      <c r="X2377">
        <v>0</v>
      </c>
      <c r="Y2377" t="s">
        <v>265</v>
      </c>
      <c r="Z2377" t="s">
        <v>265</v>
      </c>
      <c r="AA2377" t="s">
        <v>265</v>
      </c>
      <c r="AB2377" t="s">
        <v>265</v>
      </c>
      <c r="AC2377" t="s">
        <v>265</v>
      </c>
      <c r="AD2377" t="s">
        <v>265</v>
      </c>
      <c r="AE2377" t="s">
        <v>265</v>
      </c>
      <c r="AF2377" t="s">
        <v>267</v>
      </c>
      <c r="AG2377" t="s">
        <v>265</v>
      </c>
      <c r="AH2377" t="s">
        <v>265</v>
      </c>
      <c r="AI2377" t="s">
        <v>265</v>
      </c>
      <c r="AJ2377" t="s">
        <v>265</v>
      </c>
      <c r="AL2377" t="str">
        <f>IF(Sudan_News12[[#This Row],[relevancy_classification_english]]="Relevant","مناسب",IF(Sudan_News12[[#This Row],[relevancy_classification_english]]="Relevant","عَرَضِيّ",""))</f>
        <v/>
      </c>
      <c r="AN2377" t="str">
        <f>IF(Sudan_News12[[#This Row],[sentiment_analysis_english]]="Negative","سلبي",IF(Sudan_News12[[#This Row],[sentiment_analysis_english]]="Neutral","حيادي",IF(Sudan_News12[[#This Row],[sentiment_analysis_english]]="Positive","إيجابي","")))</f>
        <v/>
      </c>
      <c r="AO2377" t="e">
        <f>INDEX(TextClassificationList[],MATCH(Sudan_News12[[#This Row],[text_classification_arabic]],TextClassificationList[text_classification_arabic],0),1)</f>
        <v>#N/A</v>
      </c>
      <c r="AQ2377" t="e">
        <f>INDEX(TextClassificationList[],MATCH(Sudan_News12[[#This Row],[text_classification_arabic2]],TextClassificationList[text_classification_arabic],0),1)</f>
        <v>#N/A</v>
      </c>
      <c r="AS2377" t="e">
        <f>INDEX(TextClassificationList[],MATCH(Sudan_News12[[#This Row],[text_classification_arabic3]],TextClassificationList[text_classification_arabic],0),1)</f>
        <v>#N/A</v>
      </c>
      <c r="AU2377" t="e">
        <f>INDEX(TextClassificationList[],MATCH(Sudan_News12[[#This Row],[text_classification_arabic4]],TextClassificationList[text_classification_arabic],0),1)</f>
        <v>#N/A</v>
      </c>
      <c r="AW2377" t="e">
        <f>INDEX(TextClassificationList[],MATCH(Sudan_News12[[#This Row],[text_classification_arabic5]],TextClassificationList[text_classification_arabic],0),1)</f>
        <v>#N/A</v>
      </c>
    </row>
    <row r="2378" spans="1:49" x14ac:dyDescent="0.2">
      <c r="A2378">
        <v>1.3207881384203264E+18</v>
      </c>
      <c r="B2378">
        <v>1.3204672754184028E+18</v>
      </c>
      <c r="C2378" t="s">
        <v>9204</v>
      </c>
      <c r="D2378" s="1">
        <v>44130</v>
      </c>
      <c r="E2378" s="2">
        <v>0.83570601851851856</v>
      </c>
      <c r="F2378">
        <v>200</v>
      </c>
      <c r="G2378">
        <v>1889611729</v>
      </c>
      <c r="H2378" t="s">
        <v>354</v>
      </c>
      <c r="I2378" t="s">
        <v>355</v>
      </c>
      <c r="J2378" t="s">
        <v>265</v>
      </c>
      <c r="K2378" t="s">
        <v>9205</v>
      </c>
      <c r="L2378" t="s">
        <v>266</v>
      </c>
      <c r="M2378" t="s">
        <v>267</v>
      </c>
      <c r="N2378" t="s">
        <v>267</v>
      </c>
      <c r="O2378" t="s">
        <v>267</v>
      </c>
      <c r="P2378">
        <v>1</v>
      </c>
      <c r="Q2378">
        <v>0</v>
      </c>
      <c r="R2378">
        <v>1</v>
      </c>
      <c r="S2378" t="s">
        <v>267</v>
      </c>
      <c r="T2378" t="s">
        <v>267</v>
      </c>
      <c r="U2378" t="s">
        <v>9206</v>
      </c>
      <c r="V2378" t="b">
        <v>0</v>
      </c>
      <c r="W2378" t="s">
        <v>265</v>
      </c>
      <c r="X2378">
        <v>0</v>
      </c>
      <c r="Y2378" t="s">
        <v>265</v>
      </c>
      <c r="Z2378" t="s">
        <v>265</v>
      </c>
      <c r="AA2378" t="s">
        <v>265</v>
      </c>
      <c r="AB2378" t="s">
        <v>265</v>
      </c>
      <c r="AC2378" t="s">
        <v>265</v>
      </c>
      <c r="AD2378" t="s">
        <v>265</v>
      </c>
      <c r="AE2378" t="s">
        <v>265</v>
      </c>
      <c r="AF2378" t="s">
        <v>9175</v>
      </c>
      <c r="AG2378" t="s">
        <v>265</v>
      </c>
      <c r="AH2378" t="s">
        <v>265</v>
      </c>
      <c r="AI2378" t="s">
        <v>265</v>
      </c>
      <c r="AJ2378" t="s">
        <v>265</v>
      </c>
      <c r="AL2378" t="str">
        <f>IF(Sudan_News12[[#This Row],[relevancy_classification_english]]="Relevant","مناسب",IF(Sudan_News12[[#This Row],[relevancy_classification_english]]="Relevant","عَرَضِيّ",""))</f>
        <v/>
      </c>
      <c r="AN2378" t="str">
        <f>IF(Sudan_News12[[#This Row],[sentiment_analysis_english]]="Negative","سلبي",IF(Sudan_News12[[#This Row],[sentiment_analysis_english]]="Neutral","حيادي",IF(Sudan_News12[[#This Row],[sentiment_analysis_english]]="Positive","إيجابي","")))</f>
        <v/>
      </c>
      <c r="AO2378" t="e">
        <f>INDEX(TextClassificationList[],MATCH(Sudan_News12[[#This Row],[text_classification_arabic]],TextClassificationList[text_classification_arabic],0),1)</f>
        <v>#N/A</v>
      </c>
      <c r="AQ2378" t="e">
        <f>INDEX(TextClassificationList[],MATCH(Sudan_News12[[#This Row],[text_classification_arabic2]],TextClassificationList[text_classification_arabic],0),1)</f>
        <v>#N/A</v>
      </c>
      <c r="AS2378" t="e">
        <f>INDEX(TextClassificationList[],MATCH(Sudan_News12[[#This Row],[text_classification_arabic3]],TextClassificationList[text_classification_arabic],0),1)</f>
        <v>#N/A</v>
      </c>
      <c r="AU2378" t="e">
        <f>INDEX(TextClassificationList[],MATCH(Sudan_News12[[#This Row],[text_classification_arabic4]],TextClassificationList[text_classification_arabic],0),1)</f>
        <v>#N/A</v>
      </c>
      <c r="AW2378" t="e">
        <f>INDEX(TextClassificationList[],MATCH(Sudan_News12[[#This Row],[text_classification_arabic5]],TextClassificationList[text_classification_arabic],0),1)</f>
        <v>#N/A</v>
      </c>
    </row>
    <row r="2379" spans="1:49" x14ac:dyDescent="0.2">
      <c r="A2379">
        <v>1.3207568793421292E+18</v>
      </c>
      <c r="B2379">
        <v>1.3200740835356385E+18</v>
      </c>
      <c r="C2379" t="s">
        <v>9207</v>
      </c>
      <c r="D2379" s="1">
        <v>44130</v>
      </c>
      <c r="E2379" s="2">
        <v>0.74945601851851851</v>
      </c>
      <c r="F2379">
        <v>200</v>
      </c>
      <c r="G2379">
        <v>1889611729</v>
      </c>
      <c r="H2379" t="s">
        <v>354</v>
      </c>
      <c r="I2379" t="s">
        <v>355</v>
      </c>
      <c r="J2379" t="s">
        <v>265</v>
      </c>
      <c r="K2379" t="s">
        <v>9208</v>
      </c>
      <c r="L2379" t="s">
        <v>266</v>
      </c>
      <c r="M2379" t="s">
        <v>267</v>
      </c>
      <c r="N2379" t="s">
        <v>267</v>
      </c>
      <c r="O2379" t="s">
        <v>267</v>
      </c>
      <c r="P2379">
        <v>0</v>
      </c>
      <c r="Q2379">
        <v>0</v>
      </c>
      <c r="R2379">
        <v>0</v>
      </c>
      <c r="S2379" t="s">
        <v>267</v>
      </c>
      <c r="T2379" t="s">
        <v>267</v>
      </c>
      <c r="U2379" t="s">
        <v>9209</v>
      </c>
      <c r="V2379" t="b">
        <v>0</v>
      </c>
      <c r="W2379" t="s">
        <v>265</v>
      </c>
      <c r="X2379">
        <v>0</v>
      </c>
      <c r="Y2379" t="s">
        <v>265</v>
      </c>
      <c r="Z2379" t="s">
        <v>265</v>
      </c>
      <c r="AA2379" t="s">
        <v>265</v>
      </c>
      <c r="AB2379" t="s">
        <v>265</v>
      </c>
      <c r="AC2379" t="s">
        <v>265</v>
      </c>
      <c r="AD2379" t="s">
        <v>265</v>
      </c>
      <c r="AE2379" t="s">
        <v>265</v>
      </c>
      <c r="AF2379" t="s">
        <v>9210</v>
      </c>
      <c r="AG2379" t="s">
        <v>265</v>
      </c>
      <c r="AH2379" t="s">
        <v>265</v>
      </c>
      <c r="AI2379" t="s">
        <v>265</v>
      </c>
      <c r="AJ2379" t="s">
        <v>265</v>
      </c>
      <c r="AL2379" t="str">
        <f>IF(Sudan_News12[[#This Row],[relevancy_classification_english]]="Relevant","مناسب",IF(Sudan_News12[[#This Row],[relevancy_classification_english]]="Relevant","عَرَضِيّ",""))</f>
        <v/>
      </c>
      <c r="AN2379" t="str">
        <f>IF(Sudan_News12[[#This Row],[sentiment_analysis_english]]="Negative","سلبي",IF(Sudan_News12[[#This Row],[sentiment_analysis_english]]="Neutral","حيادي",IF(Sudan_News12[[#This Row],[sentiment_analysis_english]]="Positive","إيجابي","")))</f>
        <v/>
      </c>
      <c r="AO2379" t="e">
        <f>INDEX(TextClassificationList[],MATCH(Sudan_News12[[#This Row],[text_classification_arabic]],TextClassificationList[text_classification_arabic],0),1)</f>
        <v>#N/A</v>
      </c>
      <c r="AQ2379" t="e">
        <f>INDEX(TextClassificationList[],MATCH(Sudan_News12[[#This Row],[text_classification_arabic2]],TextClassificationList[text_classification_arabic],0),1)</f>
        <v>#N/A</v>
      </c>
      <c r="AS2379" t="e">
        <f>INDEX(TextClassificationList[],MATCH(Sudan_News12[[#This Row],[text_classification_arabic3]],TextClassificationList[text_classification_arabic],0),1)</f>
        <v>#N/A</v>
      </c>
      <c r="AU2379" t="e">
        <f>INDEX(TextClassificationList[],MATCH(Sudan_News12[[#This Row],[text_classification_arabic4]],TextClassificationList[text_classification_arabic],0),1)</f>
        <v>#N/A</v>
      </c>
      <c r="AW2379" t="e">
        <f>INDEX(TextClassificationList[],MATCH(Sudan_News12[[#This Row],[text_classification_arabic5]],TextClassificationList[text_classification_arabic],0),1)</f>
        <v>#N/A</v>
      </c>
    </row>
    <row r="2380" spans="1:49" x14ac:dyDescent="0.2">
      <c r="A2380">
        <v>1.3207491464631542E+18</v>
      </c>
      <c r="B2380">
        <v>1.3207491464631542E+18</v>
      </c>
      <c r="C2380" t="s">
        <v>9211</v>
      </c>
      <c r="D2380" s="1">
        <v>44130</v>
      </c>
      <c r="E2380" s="2">
        <v>0.72811342592592587</v>
      </c>
      <c r="F2380">
        <v>200</v>
      </c>
      <c r="G2380">
        <v>1889611729</v>
      </c>
      <c r="H2380" t="s">
        <v>354</v>
      </c>
      <c r="I2380" t="s">
        <v>355</v>
      </c>
      <c r="J2380" t="s">
        <v>265</v>
      </c>
      <c r="K2380" t="s">
        <v>9212</v>
      </c>
      <c r="L2380" t="s">
        <v>275</v>
      </c>
      <c r="M2380" t="s">
        <v>267</v>
      </c>
      <c r="N2380" t="s">
        <v>267</v>
      </c>
      <c r="O2380" t="s">
        <v>267</v>
      </c>
      <c r="P2380">
        <v>0</v>
      </c>
      <c r="Q2380">
        <v>0</v>
      </c>
      <c r="R2380">
        <v>0</v>
      </c>
      <c r="S2380" t="s">
        <v>267</v>
      </c>
      <c r="T2380" t="s">
        <v>267</v>
      </c>
      <c r="U2380" t="s">
        <v>9213</v>
      </c>
      <c r="V2380" t="b">
        <v>0</v>
      </c>
      <c r="W2380" t="s">
        <v>9203</v>
      </c>
      <c r="X2380">
        <v>0</v>
      </c>
      <c r="Y2380" t="s">
        <v>265</v>
      </c>
      <c r="Z2380" t="s">
        <v>265</v>
      </c>
      <c r="AA2380" t="s">
        <v>265</v>
      </c>
      <c r="AB2380" t="s">
        <v>265</v>
      </c>
      <c r="AC2380" t="s">
        <v>265</v>
      </c>
      <c r="AD2380" t="s">
        <v>265</v>
      </c>
      <c r="AE2380" t="s">
        <v>265</v>
      </c>
      <c r="AF2380" t="s">
        <v>267</v>
      </c>
      <c r="AG2380" t="s">
        <v>265</v>
      </c>
      <c r="AH2380" t="s">
        <v>265</v>
      </c>
      <c r="AI2380" t="s">
        <v>265</v>
      </c>
      <c r="AJ2380" t="s">
        <v>265</v>
      </c>
      <c r="AL2380" t="str">
        <f>IF(Sudan_News12[[#This Row],[relevancy_classification_english]]="Relevant","مناسب",IF(Sudan_News12[[#This Row],[relevancy_classification_english]]="Relevant","عَرَضِيّ",""))</f>
        <v/>
      </c>
      <c r="AN2380" t="str">
        <f>IF(Sudan_News12[[#This Row],[sentiment_analysis_english]]="Negative","سلبي",IF(Sudan_News12[[#This Row],[sentiment_analysis_english]]="Neutral","حيادي",IF(Sudan_News12[[#This Row],[sentiment_analysis_english]]="Positive","إيجابي","")))</f>
        <v/>
      </c>
      <c r="AO2380" t="e">
        <f>INDEX(TextClassificationList[],MATCH(Sudan_News12[[#This Row],[text_classification_arabic]],TextClassificationList[text_classification_arabic],0),1)</f>
        <v>#N/A</v>
      </c>
      <c r="AQ2380" t="e">
        <f>INDEX(TextClassificationList[],MATCH(Sudan_News12[[#This Row],[text_classification_arabic2]],TextClassificationList[text_classification_arabic],0),1)</f>
        <v>#N/A</v>
      </c>
      <c r="AS2380" t="e">
        <f>INDEX(TextClassificationList[],MATCH(Sudan_News12[[#This Row],[text_classification_arabic3]],TextClassificationList[text_classification_arabic],0),1)</f>
        <v>#N/A</v>
      </c>
      <c r="AU2380" t="e">
        <f>INDEX(TextClassificationList[],MATCH(Sudan_News12[[#This Row],[text_classification_arabic4]],TextClassificationList[text_classification_arabic],0),1)</f>
        <v>#N/A</v>
      </c>
      <c r="AW2380" t="e">
        <f>INDEX(TextClassificationList[],MATCH(Sudan_News12[[#This Row],[text_classification_arabic5]],TextClassificationList[text_classification_arabic],0),1)</f>
        <v>#N/A</v>
      </c>
    </row>
    <row r="2381" spans="1:49" x14ac:dyDescent="0.2">
      <c r="A2381">
        <v>1.3207443406464696E+18</v>
      </c>
      <c r="B2381">
        <v>1.3207443406464696E+18</v>
      </c>
      <c r="C2381" t="s">
        <v>9214</v>
      </c>
      <c r="D2381" s="1">
        <v>44130</v>
      </c>
      <c r="E2381" s="2">
        <v>0.71484953703703702</v>
      </c>
      <c r="F2381">
        <v>200</v>
      </c>
      <c r="G2381">
        <v>1889611729</v>
      </c>
      <c r="H2381" t="s">
        <v>354</v>
      </c>
      <c r="I2381" t="s">
        <v>355</v>
      </c>
      <c r="J2381" t="s">
        <v>265</v>
      </c>
      <c r="K2381" t="s">
        <v>9215</v>
      </c>
      <c r="L2381" t="s">
        <v>266</v>
      </c>
      <c r="M2381" t="s">
        <v>267</v>
      </c>
      <c r="N2381" t="s">
        <v>267</v>
      </c>
      <c r="O2381" t="s">
        <v>267</v>
      </c>
      <c r="P2381">
        <v>0</v>
      </c>
      <c r="Q2381">
        <v>0</v>
      </c>
      <c r="R2381">
        <v>0</v>
      </c>
      <c r="S2381" t="s">
        <v>267</v>
      </c>
      <c r="T2381" t="s">
        <v>267</v>
      </c>
      <c r="U2381" t="s">
        <v>9216</v>
      </c>
      <c r="V2381" t="b">
        <v>0</v>
      </c>
      <c r="W2381" t="s">
        <v>265</v>
      </c>
      <c r="X2381">
        <v>0</v>
      </c>
      <c r="Y2381" t="s">
        <v>265</v>
      </c>
      <c r="Z2381" t="s">
        <v>265</v>
      </c>
      <c r="AA2381" t="s">
        <v>265</v>
      </c>
      <c r="AB2381" t="s">
        <v>265</v>
      </c>
      <c r="AC2381" t="s">
        <v>265</v>
      </c>
      <c r="AD2381" t="s">
        <v>265</v>
      </c>
      <c r="AE2381" t="s">
        <v>265</v>
      </c>
      <c r="AF2381" t="s">
        <v>267</v>
      </c>
      <c r="AG2381" t="s">
        <v>265</v>
      </c>
      <c r="AH2381" t="s">
        <v>265</v>
      </c>
      <c r="AI2381" t="s">
        <v>265</v>
      </c>
      <c r="AJ2381" t="s">
        <v>265</v>
      </c>
      <c r="AL2381" t="str">
        <f>IF(Sudan_News12[[#This Row],[relevancy_classification_english]]="Relevant","مناسب",IF(Sudan_News12[[#This Row],[relevancy_classification_english]]="Relevant","عَرَضِيّ",""))</f>
        <v/>
      </c>
      <c r="AN2381" t="str">
        <f>IF(Sudan_News12[[#This Row],[sentiment_analysis_english]]="Negative","سلبي",IF(Sudan_News12[[#This Row],[sentiment_analysis_english]]="Neutral","حيادي",IF(Sudan_News12[[#This Row],[sentiment_analysis_english]]="Positive","إيجابي","")))</f>
        <v/>
      </c>
      <c r="AO2381" t="e">
        <f>INDEX(TextClassificationList[],MATCH(Sudan_News12[[#This Row],[text_classification_arabic]],TextClassificationList[text_classification_arabic],0),1)</f>
        <v>#N/A</v>
      </c>
      <c r="AQ2381" t="e">
        <f>INDEX(TextClassificationList[],MATCH(Sudan_News12[[#This Row],[text_classification_arabic2]],TextClassificationList[text_classification_arabic],0),1)</f>
        <v>#N/A</v>
      </c>
      <c r="AS2381" t="e">
        <f>INDEX(TextClassificationList[],MATCH(Sudan_News12[[#This Row],[text_classification_arabic3]],TextClassificationList[text_classification_arabic],0),1)</f>
        <v>#N/A</v>
      </c>
      <c r="AU2381" t="e">
        <f>INDEX(TextClassificationList[],MATCH(Sudan_News12[[#This Row],[text_classification_arabic4]],TextClassificationList[text_classification_arabic],0),1)</f>
        <v>#N/A</v>
      </c>
      <c r="AW2381" t="e">
        <f>INDEX(TextClassificationList[],MATCH(Sudan_News12[[#This Row],[text_classification_arabic5]],TextClassificationList[text_classification_arabic],0),1)</f>
        <v>#N/A</v>
      </c>
    </row>
    <row r="2382" spans="1:49" x14ac:dyDescent="0.2">
      <c r="A2382">
        <v>1.3207434939590615E+18</v>
      </c>
      <c r="B2382">
        <v>1.3200740835356385E+18</v>
      </c>
      <c r="C2382" t="s">
        <v>9217</v>
      </c>
      <c r="D2382" s="1">
        <v>44130</v>
      </c>
      <c r="E2382" s="2">
        <v>0.71251157407407406</v>
      </c>
      <c r="F2382">
        <v>200</v>
      </c>
      <c r="G2382">
        <v>1889611729</v>
      </c>
      <c r="H2382" t="s">
        <v>354</v>
      </c>
      <c r="I2382" t="s">
        <v>355</v>
      </c>
      <c r="J2382" t="s">
        <v>265</v>
      </c>
      <c r="K2382" t="s">
        <v>9218</v>
      </c>
      <c r="L2382" t="s">
        <v>276</v>
      </c>
      <c r="M2382" t="s">
        <v>267</v>
      </c>
      <c r="N2382" t="s">
        <v>267</v>
      </c>
      <c r="O2382" t="s">
        <v>267</v>
      </c>
      <c r="P2382">
        <v>0</v>
      </c>
      <c r="Q2382">
        <v>0</v>
      </c>
      <c r="R2382">
        <v>0</v>
      </c>
      <c r="S2382" t="s">
        <v>267</v>
      </c>
      <c r="T2382" t="s">
        <v>267</v>
      </c>
      <c r="U2382" t="s">
        <v>9219</v>
      </c>
      <c r="V2382" t="b">
        <v>0</v>
      </c>
      <c r="W2382" t="s">
        <v>265</v>
      </c>
      <c r="X2382">
        <v>0</v>
      </c>
      <c r="Y2382" t="s">
        <v>265</v>
      </c>
      <c r="Z2382" t="s">
        <v>265</v>
      </c>
      <c r="AA2382" t="s">
        <v>265</v>
      </c>
      <c r="AB2382" t="s">
        <v>265</v>
      </c>
      <c r="AC2382" t="s">
        <v>265</v>
      </c>
      <c r="AD2382" t="s">
        <v>265</v>
      </c>
      <c r="AE2382" t="s">
        <v>265</v>
      </c>
      <c r="AF2382" t="s">
        <v>9220</v>
      </c>
      <c r="AG2382" t="s">
        <v>265</v>
      </c>
      <c r="AH2382" t="s">
        <v>265</v>
      </c>
      <c r="AI2382" t="s">
        <v>265</v>
      </c>
      <c r="AJ2382" t="s">
        <v>265</v>
      </c>
      <c r="AL2382" t="str">
        <f>IF(Sudan_News12[[#This Row],[relevancy_classification_english]]="Relevant","مناسب",IF(Sudan_News12[[#This Row],[relevancy_classification_english]]="Relevant","عَرَضِيّ",""))</f>
        <v/>
      </c>
      <c r="AN2382" t="str">
        <f>IF(Sudan_News12[[#This Row],[sentiment_analysis_english]]="Negative","سلبي",IF(Sudan_News12[[#This Row],[sentiment_analysis_english]]="Neutral","حيادي",IF(Sudan_News12[[#This Row],[sentiment_analysis_english]]="Positive","إيجابي","")))</f>
        <v/>
      </c>
      <c r="AO2382" t="e">
        <f>INDEX(TextClassificationList[],MATCH(Sudan_News12[[#This Row],[text_classification_arabic]],TextClassificationList[text_classification_arabic],0),1)</f>
        <v>#N/A</v>
      </c>
      <c r="AQ2382" t="e">
        <f>INDEX(TextClassificationList[],MATCH(Sudan_News12[[#This Row],[text_classification_arabic2]],TextClassificationList[text_classification_arabic],0),1)</f>
        <v>#N/A</v>
      </c>
      <c r="AS2382" t="e">
        <f>INDEX(TextClassificationList[],MATCH(Sudan_News12[[#This Row],[text_classification_arabic3]],TextClassificationList[text_classification_arabic],0),1)</f>
        <v>#N/A</v>
      </c>
      <c r="AU2382" t="e">
        <f>INDEX(TextClassificationList[],MATCH(Sudan_News12[[#This Row],[text_classification_arabic4]],TextClassificationList[text_classification_arabic],0),1)</f>
        <v>#N/A</v>
      </c>
      <c r="AW2382" t="e">
        <f>INDEX(TextClassificationList[],MATCH(Sudan_News12[[#This Row],[text_classification_arabic5]],TextClassificationList[text_classification_arabic],0),1)</f>
        <v>#N/A</v>
      </c>
    </row>
    <row r="2383" spans="1:49" x14ac:dyDescent="0.2">
      <c r="A2383">
        <v>1.3206658186828718E+18</v>
      </c>
      <c r="B2383">
        <v>1.3206658186828718E+18</v>
      </c>
      <c r="C2383" t="s">
        <v>9221</v>
      </c>
      <c r="D2383" s="1">
        <v>44130</v>
      </c>
      <c r="E2383" s="2">
        <v>0.49817129629629631</v>
      </c>
      <c r="F2383">
        <v>200</v>
      </c>
      <c r="G2383">
        <v>1889611729</v>
      </c>
      <c r="H2383" t="s">
        <v>354</v>
      </c>
      <c r="I2383" t="s">
        <v>355</v>
      </c>
      <c r="J2383" t="s">
        <v>265</v>
      </c>
      <c r="K2383" t="s">
        <v>9222</v>
      </c>
      <c r="L2383" t="s">
        <v>290</v>
      </c>
      <c r="M2383" t="s">
        <v>267</v>
      </c>
      <c r="N2383" t="s">
        <v>267</v>
      </c>
      <c r="O2383" t="s">
        <v>267</v>
      </c>
      <c r="P2383">
        <v>0</v>
      </c>
      <c r="Q2383">
        <v>0</v>
      </c>
      <c r="R2383">
        <v>0</v>
      </c>
      <c r="S2383" t="s">
        <v>267</v>
      </c>
      <c r="T2383" t="s">
        <v>267</v>
      </c>
      <c r="U2383" t="s">
        <v>9223</v>
      </c>
      <c r="V2383" t="b">
        <v>0</v>
      </c>
      <c r="W2383" t="s">
        <v>9224</v>
      </c>
      <c r="X2383">
        <v>0</v>
      </c>
      <c r="Y2383" t="s">
        <v>265</v>
      </c>
      <c r="Z2383" t="s">
        <v>265</v>
      </c>
      <c r="AA2383" t="s">
        <v>265</v>
      </c>
      <c r="AB2383" t="s">
        <v>265</v>
      </c>
      <c r="AC2383" t="s">
        <v>265</v>
      </c>
      <c r="AD2383" t="s">
        <v>265</v>
      </c>
      <c r="AE2383" t="s">
        <v>265</v>
      </c>
      <c r="AF2383" t="s">
        <v>267</v>
      </c>
      <c r="AG2383" t="s">
        <v>265</v>
      </c>
      <c r="AH2383" t="s">
        <v>265</v>
      </c>
      <c r="AI2383" t="s">
        <v>265</v>
      </c>
      <c r="AJ2383" t="s">
        <v>265</v>
      </c>
      <c r="AL2383" t="str">
        <f>IF(Sudan_News12[[#This Row],[relevancy_classification_english]]="Relevant","مناسب",IF(Sudan_News12[[#This Row],[relevancy_classification_english]]="Relevant","عَرَضِيّ",""))</f>
        <v/>
      </c>
      <c r="AN2383" t="str">
        <f>IF(Sudan_News12[[#This Row],[sentiment_analysis_english]]="Negative","سلبي",IF(Sudan_News12[[#This Row],[sentiment_analysis_english]]="Neutral","حيادي",IF(Sudan_News12[[#This Row],[sentiment_analysis_english]]="Positive","إيجابي","")))</f>
        <v/>
      </c>
      <c r="AO2383" t="e">
        <f>INDEX(TextClassificationList[],MATCH(Sudan_News12[[#This Row],[text_classification_arabic]],TextClassificationList[text_classification_arabic],0),1)</f>
        <v>#N/A</v>
      </c>
      <c r="AQ2383" t="e">
        <f>INDEX(TextClassificationList[],MATCH(Sudan_News12[[#This Row],[text_classification_arabic2]],TextClassificationList[text_classification_arabic],0),1)</f>
        <v>#N/A</v>
      </c>
      <c r="AS2383" t="e">
        <f>INDEX(TextClassificationList[],MATCH(Sudan_News12[[#This Row],[text_classification_arabic3]],TextClassificationList[text_classification_arabic],0),1)</f>
        <v>#N/A</v>
      </c>
      <c r="AU2383" t="e">
        <f>INDEX(TextClassificationList[],MATCH(Sudan_News12[[#This Row],[text_classification_arabic4]],TextClassificationList[text_classification_arabic],0),1)</f>
        <v>#N/A</v>
      </c>
      <c r="AW2383" t="e">
        <f>INDEX(TextClassificationList[],MATCH(Sudan_News12[[#This Row],[text_classification_arabic5]],TextClassificationList[text_classification_arabic],0),1)</f>
        <v>#N/A</v>
      </c>
    </row>
    <row r="2384" spans="1:49" x14ac:dyDescent="0.2">
      <c r="A2384">
        <v>1.3206338905796198E+18</v>
      </c>
      <c r="B2384">
        <v>1.3206338905796198E+18</v>
      </c>
      <c r="C2384" t="s">
        <v>9225</v>
      </c>
      <c r="D2384" s="1">
        <v>44130</v>
      </c>
      <c r="E2384" s="2">
        <v>0.41006944444444443</v>
      </c>
      <c r="F2384">
        <v>200</v>
      </c>
      <c r="G2384">
        <v>1889611729</v>
      </c>
      <c r="H2384" t="s">
        <v>354</v>
      </c>
      <c r="I2384" t="s">
        <v>355</v>
      </c>
      <c r="J2384" t="s">
        <v>265</v>
      </c>
      <c r="K2384" t="s">
        <v>9226</v>
      </c>
      <c r="L2384" t="s">
        <v>273</v>
      </c>
      <c r="M2384" t="s">
        <v>267</v>
      </c>
      <c r="N2384" t="s">
        <v>9227</v>
      </c>
      <c r="O2384" t="s">
        <v>267</v>
      </c>
      <c r="P2384">
        <v>0</v>
      </c>
      <c r="Q2384">
        <v>0</v>
      </c>
      <c r="R2384">
        <v>0</v>
      </c>
      <c r="S2384" t="s">
        <v>267</v>
      </c>
      <c r="T2384" t="s">
        <v>267</v>
      </c>
      <c r="U2384" t="s">
        <v>9228</v>
      </c>
      <c r="V2384" t="b">
        <v>0</v>
      </c>
      <c r="W2384" t="s">
        <v>265</v>
      </c>
      <c r="X2384">
        <v>0</v>
      </c>
      <c r="Y2384" t="s">
        <v>265</v>
      </c>
      <c r="Z2384" t="s">
        <v>265</v>
      </c>
      <c r="AA2384" t="s">
        <v>265</v>
      </c>
      <c r="AB2384" t="s">
        <v>265</v>
      </c>
      <c r="AC2384" t="s">
        <v>265</v>
      </c>
      <c r="AD2384" t="s">
        <v>265</v>
      </c>
      <c r="AE2384" t="s">
        <v>265</v>
      </c>
      <c r="AF2384" t="s">
        <v>267</v>
      </c>
      <c r="AG2384" t="s">
        <v>265</v>
      </c>
      <c r="AH2384" t="s">
        <v>265</v>
      </c>
      <c r="AI2384" t="s">
        <v>265</v>
      </c>
      <c r="AJ2384" t="s">
        <v>265</v>
      </c>
      <c r="AL2384" t="str">
        <f>IF(Sudan_News12[[#This Row],[relevancy_classification_english]]="Relevant","مناسب",IF(Sudan_News12[[#This Row],[relevancy_classification_english]]="Relevant","عَرَضِيّ",""))</f>
        <v/>
      </c>
      <c r="AN2384" t="str">
        <f>IF(Sudan_News12[[#This Row],[sentiment_analysis_english]]="Negative","سلبي",IF(Sudan_News12[[#This Row],[sentiment_analysis_english]]="Neutral","حيادي",IF(Sudan_News12[[#This Row],[sentiment_analysis_english]]="Positive","إيجابي","")))</f>
        <v/>
      </c>
      <c r="AO2384" t="e">
        <f>INDEX(TextClassificationList[],MATCH(Sudan_News12[[#This Row],[text_classification_arabic]],TextClassificationList[text_classification_arabic],0),1)</f>
        <v>#N/A</v>
      </c>
      <c r="AQ2384" t="e">
        <f>INDEX(TextClassificationList[],MATCH(Sudan_News12[[#This Row],[text_classification_arabic2]],TextClassificationList[text_classification_arabic],0),1)</f>
        <v>#N/A</v>
      </c>
      <c r="AS2384" t="e">
        <f>INDEX(TextClassificationList[],MATCH(Sudan_News12[[#This Row],[text_classification_arabic3]],TextClassificationList[text_classification_arabic],0),1)</f>
        <v>#N/A</v>
      </c>
      <c r="AU2384" t="e">
        <f>INDEX(TextClassificationList[],MATCH(Sudan_News12[[#This Row],[text_classification_arabic4]],TextClassificationList[text_classification_arabic],0),1)</f>
        <v>#N/A</v>
      </c>
      <c r="AW2384" t="e">
        <f>INDEX(TextClassificationList[],MATCH(Sudan_News12[[#This Row],[text_classification_arabic5]],TextClassificationList[text_classification_arabic],0),1)</f>
        <v>#N/A</v>
      </c>
    </row>
    <row r="2385" spans="1:49" x14ac:dyDescent="0.2">
      <c r="A2385">
        <v>1.320485019010433E+18</v>
      </c>
      <c r="B2385">
        <v>1.3204846016938271E+18</v>
      </c>
      <c r="C2385" t="s">
        <v>9229</v>
      </c>
      <c r="D2385" s="1">
        <v>44129</v>
      </c>
      <c r="E2385" s="2">
        <v>0.99925925925925929</v>
      </c>
      <c r="F2385">
        <v>200</v>
      </c>
      <c r="G2385">
        <v>1889611729</v>
      </c>
      <c r="H2385" t="s">
        <v>354</v>
      </c>
      <c r="I2385" t="s">
        <v>355</v>
      </c>
      <c r="J2385" t="s">
        <v>265</v>
      </c>
      <c r="K2385" t="s">
        <v>9230</v>
      </c>
      <c r="L2385" t="s">
        <v>266</v>
      </c>
      <c r="M2385" t="s">
        <v>267</v>
      </c>
      <c r="N2385" t="s">
        <v>267</v>
      </c>
      <c r="O2385" t="s">
        <v>267</v>
      </c>
      <c r="P2385">
        <v>0</v>
      </c>
      <c r="Q2385">
        <v>0</v>
      </c>
      <c r="R2385">
        <v>0</v>
      </c>
      <c r="S2385" t="s">
        <v>267</v>
      </c>
      <c r="T2385" t="s">
        <v>267</v>
      </c>
      <c r="U2385" t="s">
        <v>9231</v>
      </c>
      <c r="V2385" t="b">
        <v>0</v>
      </c>
      <c r="W2385" t="s">
        <v>265</v>
      </c>
      <c r="X2385">
        <v>0</v>
      </c>
      <c r="Y2385" t="s">
        <v>265</v>
      </c>
      <c r="Z2385" t="s">
        <v>265</v>
      </c>
      <c r="AA2385" t="s">
        <v>265</v>
      </c>
      <c r="AB2385" t="s">
        <v>265</v>
      </c>
      <c r="AC2385" t="s">
        <v>265</v>
      </c>
      <c r="AD2385" t="s">
        <v>265</v>
      </c>
      <c r="AE2385" t="s">
        <v>265</v>
      </c>
      <c r="AF2385" t="s">
        <v>9232</v>
      </c>
      <c r="AG2385" t="s">
        <v>265</v>
      </c>
      <c r="AH2385" t="s">
        <v>265</v>
      </c>
      <c r="AI2385" t="s">
        <v>265</v>
      </c>
      <c r="AJ2385" t="s">
        <v>265</v>
      </c>
      <c r="AL2385" t="str">
        <f>IF(Sudan_News12[[#This Row],[relevancy_classification_english]]="Relevant","مناسب",IF(Sudan_News12[[#This Row],[relevancy_classification_english]]="Relevant","عَرَضِيّ",""))</f>
        <v/>
      </c>
      <c r="AN2385" t="str">
        <f>IF(Sudan_News12[[#This Row],[sentiment_analysis_english]]="Negative","سلبي",IF(Sudan_News12[[#This Row],[sentiment_analysis_english]]="Neutral","حيادي",IF(Sudan_News12[[#This Row],[sentiment_analysis_english]]="Positive","إيجابي","")))</f>
        <v/>
      </c>
      <c r="AO2385" t="e">
        <f>INDEX(TextClassificationList[],MATCH(Sudan_News12[[#This Row],[text_classification_arabic]],TextClassificationList[text_classification_arabic],0),1)</f>
        <v>#N/A</v>
      </c>
      <c r="AQ2385" t="e">
        <f>INDEX(TextClassificationList[],MATCH(Sudan_News12[[#This Row],[text_classification_arabic2]],TextClassificationList[text_classification_arabic],0),1)</f>
        <v>#N/A</v>
      </c>
      <c r="AS2385" t="e">
        <f>INDEX(TextClassificationList[],MATCH(Sudan_News12[[#This Row],[text_classification_arabic3]],TextClassificationList[text_classification_arabic],0),1)</f>
        <v>#N/A</v>
      </c>
      <c r="AU2385" t="e">
        <f>INDEX(TextClassificationList[],MATCH(Sudan_News12[[#This Row],[text_classification_arabic4]],TextClassificationList[text_classification_arabic],0),1)</f>
        <v>#N/A</v>
      </c>
      <c r="AW2385" t="e">
        <f>INDEX(TextClassificationList[],MATCH(Sudan_News12[[#This Row],[text_classification_arabic5]],TextClassificationList[text_classification_arabic],0),1)</f>
        <v>#N/A</v>
      </c>
    </row>
    <row r="2386" spans="1:49" x14ac:dyDescent="0.2">
      <c r="A2386">
        <v>1.3204843730456494E+18</v>
      </c>
      <c r="B2386">
        <v>1.3204843730456494E+18</v>
      </c>
      <c r="C2386" t="s">
        <v>9233</v>
      </c>
      <c r="D2386" s="1">
        <v>44129</v>
      </c>
      <c r="E2386" s="2">
        <v>0.99747685185185186</v>
      </c>
      <c r="F2386">
        <v>200</v>
      </c>
      <c r="G2386">
        <v>1889611729</v>
      </c>
      <c r="H2386" t="s">
        <v>354</v>
      </c>
      <c r="I2386" t="s">
        <v>355</v>
      </c>
      <c r="J2386" t="s">
        <v>265</v>
      </c>
      <c r="K2386" t="s">
        <v>9234</v>
      </c>
      <c r="L2386" t="s">
        <v>266</v>
      </c>
      <c r="M2386" t="s">
        <v>267</v>
      </c>
      <c r="N2386" t="s">
        <v>267</v>
      </c>
      <c r="O2386" t="s">
        <v>267</v>
      </c>
      <c r="P2386">
        <v>0</v>
      </c>
      <c r="Q2386">
        <v>0</v>
      </c>
      <c r="R2386">
        <v>4</v>
      </c>
      <c r="S2386" t="s">
        <v>267</v>
      </c>
      <c r="T2386" t="s">
        <v>267</v>
      </c>
      <c r="U2386" t="s">
        <v>9235</v>
      </c>
      <c r="V2386" t="b">
        <v>0</v>
      </c>
      <c r="W2386" t="s">
        <v>265</v>
      </c>
      <c r="X2386">
        <v>0</v>
      </c>
      <c r="Y2386" t="s">
        <v>265</v>
      </c>
      <c r="Z2386" t="s">
        <v>265</v>
      </c>
      <c r="AA2386" t="s">
        <v>265</v>
      </c>
      <c r="AB2386" t="s">
        <v>265</v>
      </c>
      <c r="AC2386" t="s">
        <v>265</v>
      </c>
      <c r="AD2386" t="s">
        <v>265</v>
      </c>
      <c r="AE2386" t="s">
        <v>265</v>
      </c>
      <c r="AF2386" t="s">
        <v>267</v>
      </c>
      <c r="AG2386" t="s">
        <v>265</v>
      </c>
      <c r="AH2386" t="s">
        <v>265</v>
      </c>
      <c r="AI2386" t="s">
        <v>265</v>
      </c>
      <c r="AJ2386" t="s">
        <v>265</v>
      </c>
      <c r="AL2386" t="str">
        <f>IF(Sudan_News12[[#This Row],[relevancy_classification_english]]="Relevant","مناسب",IF(Sudan_News12[[#This Row],[relevancy_classification_english]]="Relevant","عَرَضِيّ",""))</f>
        <v/>
      </c>
      <c r="AN2386" t="str">
        <f>IF(Sudan_News12[[#This Row],[sentiment_analysis_english]]="Negative","سلبي",IF(Sudan_News12[[#This Row],[sentiment_analysis_english]]="Neutral","حيادي",IF(Sudan_News12[[#This Row],[sentiment_analysis_english]]="Positive","إيجابي","")))</f>
        <v/>
      </c>
      <c r="AO2386" t="e">
        <f>INDEX(TextClassificationList[],MATCH(Sudan_News12[[#This Row],[text_classification_arabic]],TextClassificationList[text_classification_arabic],0),1)</f>
        <v>#N/A</v>
      </c>
      <c r="AQ2386" t="e">
        <f>INDEX(TextClassificationList[],MATCH(Sudan_News12[[#This Row],[text_classification_arabic2]],TextClassificationList[text_classification_arabic],0),1)</f>
        <v>#N/A</v>
      </c>
      <c r="AS2386" t="e">
        <f>INDEX(TextClassificationList[],MATCH(Sudan_News12[[#This Row],[text_classification_arabic3]],TextClassificationList[text_classification_arabic],0),1)</f>
        <v>#N/A</v>
      </c>
      <c r="AU2386" t="e">
        <f>INDEX(TextClassificationList[],MATCH(Sudan_News12[[#This Row],[text_classification_arabic4]],TextClassificationList[text_classification_arabic],0),1)</f>
        <v>#N/A</v>
      </c>
      <c r="AW2386" t="e">
        <f>INDEX(TextClassificationList[],MATCH(Sudan_News12[[#This Row],[text_classification_arabic5]],TextClassificationList[text_classification_arabic],0),1)</f>
        <v>#N/A</v>
      </c>
    </row>
    <row r="2387" spans="1:49" x14ac:dyDescent="0.2">
      <c r="A2387">
        <v>1.320466417989374E+18</v>
      </c>
      <c r="B2387">
        <v>1.320466417989374E+18</v>
      </c>
      <c r="C2387" t="s">
        <v>9236</v>
      </c>
      <c r="D2387" s="1">
        <v>44129</v>
      </c>
      <c r="E2387" s="2">
        <v>0.94792824074074078</v>
      </c>
      <c r="F2387">
        <v>200</v>
      </c>
      <c r="G2387">
        <v>1889611729</v>
      </c>
      <c r="H2387" t="s">
        <v>354</v>
      </c>
      <c r="I2387" t="s">
        <v>355</v>
      </c>
      <c r="J2387" t="s">
        <v>265</v>
      </c>
      <c r="K2387" t="s">
        <v>9237</v>
      </c>
      <c r="L2387" t="s">
        <v>266</v>
      </c>
      <c r="M2387" t="s">
        <v>267</v>
      </c>
      <c r="N2387" t="s">
        <v>267</v>
      </c>
      <c r="O2387" t="s">
        <v>9238</v>
      </c>
      <c r="P2387">
        <v>0</v>
      </c>
      <c r="Q2387">
        <v>0</v>
      </c>
      <c r="R2387">
        <v>1</v>
      </c>
      <c r="S2387" t="s">
        <v>267</v>
      </c>
      <c r="T2387" t="s">
        <v>267</v>
      </c>
      <c r="U2387" t="s">
        <v>9239</v>
      </c>
      <c r="V2387" t="b">
        <v>0</v>
      </c>
      <c r="W2387" t="s">
        <v>265</v>
      </c>
      <c r="X2387">
        <v>1</v>
      </c>
      <c r="Y2387" t="s">
        <v>9240</v>
      </c>
      <c r="Z2387" t="s">
        <v>265</v>
      </c>
      <c r="AA2387" t="s">
        <v>265</v>
      </c>
      <c r="AB2387" t="s">
        <v>265</v>
      </c>
      <c r="AC2387" t="s">
        <v>265</v>
      </c>
      <c r="AD2387" t="s">
        <v>265</v>
      </c>
      <c r="AE2387" t="s">
        <v>265</v>
      </c>
      <c r="AF2387" t="s">
        <v>267</v>
      </c>
      <c r="AG2387" t="s">
        <v>265</v>
      </c>
      <c r="AH2387" t="s">
        <v>265</v>
      </c>
      <c r="AI2387" t="s">
        <v>265</v>
      </c>
      <c r="AJ2387" t="s">
        <v>265</v>
      </c>
      <c r="AL2387" t="str">
        <f>IF(Sudan_News12[[#This Row],[relevancy_classification_english]]="Relevant","مناسب",IF(Sudan_News12[[#This Row],[relevancy_classification_english]]="Relevant","عَرَضِيّ",""))</f>
        <v/>
      </c>
      <c r="AN2387" t="str">
        <f>IF(Sudan_News12[[#This Row],[sentiment_analysis_english]]="Negative","سلبي",IF(Sudan_News12[[#This Row],[sentiment_analysis_english]]="Neutral","حيادي",IF(Sudan_News12[[#This Row],[sentiment_analysis_english]]="Positive","إيجابي","")))</f>
        <v/>
      </c>
      <c r="AO2387" t="e">
        <f>INDEX(TextClassificationList[],MATCH(Sudan_News12[[#This Row],[text_classification_arabic]],TextClassificationList[text_classification_arabic],0),1)</f>
        <v>#N/A</v>
      </c>
      <c r="AQ2387" t="e">
        <f>INDEX(TextClassificationList[],MATCH(Sudan_News12[[#This Row],[text_classification_arabic2]],TextClassificationList[text_classification_arabic],0),1)</f>
        <v>#N/A</v>
      </c>
      <c r="AS2387" t="e">
        <f>INDEX(TextClassificationList[],MATCH(Sudan_News12[[#This Row],[text_classification_arabic3]],TextClassificationList[text_classification_arabic],0),1)</f>
        <v>#N/A</v>
      </c>
      <c r="AU2387" t="e">
        <f>INDEX(TextClassificationList[],MATCH(Sudan_News12[[#This Row],[text_classification_arabic4]],TextClassificationList[text_classification_arabic],0),1)</f>
        <v>#N/A</v>
      </c>
      <c r="AW2387" t="e">
        <f>INDEX(TextClassificationList[],MATCH(Sudan_News12[[#This Row],[text_classification_arabic5]],TextClassificationList[text_classification_arabic],0),1)</f>
        <v>#N/A</v>
      </c>
    </row>
    <row r="2388" spans="1:49" x14ac:dyDescent="0.2">
      <c r="A2388">
        <v>1.320466119673729E+18</v>
      </c>
      <c r="B2388">
        <v>1.320466119673729E+18</v>
      </c>
      <c r="C2388" t="s">
        <v>9241</v>
      </c>
      <c r="D2388" s="1">
        <v>44129</v>
      </c>
      <c r="E2388" s="2">
        <v>0.94710648148148147</v>
      </c>
      <c r="F2388">
        <v>200</v>
      </c>
      <c r="G2388">
        <v>1889611729</v>
      </c>
      <c r="H2388" t="s">
        <v>354</v>
      </c>
      <c r="I2388" t="s">
        <v>355</v>
      </c>
      <c r="J2388" t="s">
        <v>265</v>
      </c>
      <c r="K2388" t="s">
        <v>9242</v>
      </c>
      <c r="L2388" t="s">
        <v>266</v>
      </c>
      <c r="M2388" t="s">
        <v>267</v>
      </c>
      <c r="N2388" t="s">
        <v>267</v>
      </c>
      <c r="O2388" t="s">
        <v>267</v>
      </c>
      <c r="P2388">
        <v>0</v>
      </c>
      <c r="Q2388">
        <v>0</v>
      </c>
      <c r="R2388">
        <v>0</v>
      </c>
      <c r="S2388" t="s">
        <v>9243</v>
      </c>
      <c r="T2388" t="s">
        <v>267</v>
      </c>
      <c r="U2388" t="s">
        <v>9244</v>
      </c>
      <c r="V2388" t="b">
        <v>0</v>
      </c>
      <c r="W2388" t="s">
        <v>265</v>
      </c>
      <c r="X2388">
        <v>0</v>
      </c>
      <c r="Y2388" t="s">
        <v>265</v>
      </c>
      <c r="Z2388" t="s">
        <v>265</v>
      </c>
      <c r="AA2388" t="s">
        <v>265</v>
      </c>
      <c r="AB2388" t="s">
        <v>265</v>
      </c>
      <c r="AC2388" t="s">
        <v>265</v>
      </c>
      <c r="AD2388" t="s">
        <v>265</v>
      </c>
      <c r="AE2388" t="s">
        <v>265</v>
      </c>
      <c r="AF2388" t="s">
        <v>267</v>
      </c>
      <c r="AG2388" t="s">
        <v>265</v>
      </c>
      <c r="AH2388" t="s">
        <v>265</v>
      </c>
      <c r="AI2388" t="s">
        <v>265</v>
      </c>
      <c r="AJ2388" t="s">
        <v>265</v>
      </c>
      <c r="AL2388" t="str">
        <f>IF(Sudan_News12[[#This Row],[relevancy_classification_english]]="Relevant","مناسب",IF(Sudan_News12[[#This Row],[relevancy_classification_english]]="Relevant","عَرَضِيّ",""))</f>
        <v/>
      </c>
      <c r="AN2388" t="str">
        <f>IF(Sudan_News12[[#This Row],[sentiment_analysis_english]]="Negative","سلبي",IF(Sudan_News12[[#This Row],[sentiment_analysis_english]]="Neutral","حيادي",IF(Sudan_News12[[#This Row],[sentiment_analysis_english]]="Positive","إيجابي","")))</f>
        <v/>
      </c>
      <c r="AO2388" t="e">
        <f>INDEX(TextClassificationList[],MATCH(Sudan_News12[[#This Row],[text_classification_arabic]],TextClassificationList[text_classification_arabic],0),1)</f>
        <v>#N/A</v>
      </c>
      <c r="AQ2388" t="e">
        <f>INDEX(TextClassificationList[],MATCH(Sudan_News12[[#This Row],[text_classification_arabic2]],TextClassificationList[text_classification_arabic],0),1)</f>
        <v>#N/A</v>
      </c>
      <c r="AS2388" t="e">
        <f>INDEX(TextClassificationList[],MATCH(Sudan_News12[[#This Row],[text_classification_arabic3]],TextClassificationList[text_classification_arabic],0),1)</f>
        <v>#N/A</v>
      </c>
      <c r="AU2388" t="e">
        <f>INDEX(TextClassificationList[],MATCH(Sudan_News12[[#This Row],[text_classification_arabic4]],TextClassificationList[text_classification_arabic],0),1)</f>
        <v>#N/A</v>
      </c>
      <c r="AW2388" t="e">
        <f>INDEX(TextClassificationList[],MATCH(Sudan_News12[[#This Row],[text_classification_arabic5]],TextClassificationList[text_classification_arabic],0),1)</f>
        <v>#N/A</v>
      </c>
    </row>
    <row r="2389" spans="1:49" x14ac:dyDescent="0.2">
      <c r="A2389">
        <v>1.3204659359128822E+18</v>
      </c>
      <c r="B2389">
        <v>1.3204659359128822E+18</v>
      </c>
      <c r="C2389" t="s">
        <v>9245</v>
      </c>
      <c r="D2389" s="1">
        <v>44129</v>
      </c>
      <c r="E2389" s="2">
        <v>0.9465972222222222</v>
      </c>
      <c r="F2389">
        <v>200</v>
      </c>
      <c r="G2389">
        <v>1889611729</v>
      </c>
      <c r="H2389" t="s">
        <v>354</v>
      </c>
      <c r="I2389" t="s">
        <v>355</v>
      </c>
      <c r="J2389" t="s">
        <v>265</v>
      </c>
      <c r="K2389" t="s">
        <v>9246</v>
      </c>
      <c r="L2389" t="s">
        <v>266</v>
      </c>
      <c r="M2389" t="s">
        <v>267</v>
      </c>
      <c r="N2389" t="s">
        <v>267</v>
      </c>
      <c r="O2389" t="s">
        <v>267</v>
      </c>
      <c r="P2389">
        <v>0</v>
      </c>
      <c r="Q2389">
        <v>1</v>
      </c>
      <c r="R2389">
        <v>4</v>
      </c>
      <c r="S2389" t="s">
        <v>267</v>
      </c>
      <c r="T2389" t="s">
        <v>267</v>
      </c>
      <c r="U2389" t="s">
        <v>9247</v>
      </c>
      <c r="V2389" t="b">
        <v>0</v>
      </c>
      <c r="W2389" t="s">
        <v>265</v>
      </c>
      <c r="X2389">
        <v>0</v>
      </c>
      <c r="Y2389" t="s">
        <v>265</v>
      </c>
      <c r="Z2389" t="s">
        <v>265</v>
      </c>
      <c r="AA2389" t="s">
        <v>265</v>
      </c>
      <c r="AB2389" t="s">
        <v>265</v>
      </c>
      <c r="AC2389" t="s">
        <v>265</v>
      </c>
      <c r="AD2389" t="s">
        <v>265</v>
      </c>
      <c r="AE2389" t="s">
        <v>265</v>
      </c>
      <c r="AF2389" t="s">
        <v>267</v>
      </c>
      <c r="AG2389" t="s">
        <v>265</v>
      </c>
      <c r="AH2389" t="s">
        <v>265</v>
      </c>
      <c r="AI2389" t="s">
        <v>265</v>
      </c>
      <c r="AJ2389" t="s">
        <v>265</v>
      </c>
      <c r="AL2389" t="str">
        <f>IF(Sudan_News12[[#This Row],[relevancy_classification_english]]="Relevant","مناسب",IF(Sudan_News12[[#This Row],[relevancy_classification_english]]="Relevant","عَرَضِيّ",""))</f>
        <v/>
      </c>
      <c r="AN2389" t="str">
        <f>IF(Sudan_News12[[#This Row],[sentiment_analysis_english]]="Negative","سلبي",IF(Sudan_News12[[#This Row],[sentiment_analysis_english]]="Neutral","حيادي",IF(Sudan_News12[[#This Row],[sentiment_analysis_english]]="Positive","إيجابي","")))</f>
        <v/>
      </c>
      <c r="AO2389" t="e">
        <f>INDEX(TextClassificationList[],MATCH(Sudan_News12[[#This Row],[text_classification_arabic]],TextClassificationList[text_classification_arabic],0),1)</f>
        <v>#N/A</v>
      </c>
      <c r="AQ2389" t="e">
        <f>INDEX(TextClassificationList[],MATCH(Sudan_News12[[#This Row],[text_classification_arabic2]],TextClassificationList[text_classification_arabic],0),1)</f>
        <v>#N/A</v>
      </c>
      <c r="AS2389" t="e">
        <f>INDEX(TextClassificationList[],MATCH(Sudan_News12[[#This Row],[text_classification_arabic3]],TextClassificationList[text_classification_arabic],0),1)</f>
        <v>#N/A</v>
      </c>
      <c r="AU2389" t="e">
        <f>INDEX(TextClassificationList[],MATCH(Sudan_News12[[#This Row],[text_classification_arabic4]],TextClassificationList[text_classification_arabic],0),1)</f>
        <v>#N/A</v>
      </c>
      <c r="AW2389" t="e">
        <f>INDEX(TextClassificationList[],MATCH(Sudan_News12[[#This Row],[text_classification_arabic5]],TextClassificationList[text_classification_arabic],0),1)</f>
        <v>#N/A</v>
      </c>
    </row>
    <row r="2390" spans="1:49" x14ac:dyDescent="0.2">
      <c r="A2390">
        <v>1.3204657909325373E+18</v>
      </c>
      <c r="B2390">
        <v>1.3204657909325373E+18</v>
      </c>
      <c r="C2390" t="s">
        <v>9248</v>
      </c>
      <c r="D2390" s="1">
        <v>44129</v>
      </c>
      <c r="E2390" s="2">
        <v>0.94620370370370366</v>
      </c>
      <c r="F2390">
        <v>200</v>
      </c>
      <c r="G2390">
        <v>1889611729</v>
      </c>
      <c r="H2390" t="s">
        <v>354</v>
      </c>
      <c r="I2390" t="s">
        <v>355</v>
      </c>
      <c r="J2390" t="s">
        <v>265</v>
      </c>
      <c r="K2390" t="s">
        <v>9249</v>
      </c>
      <c r="L2390" t="s">
        <v>266</v>
      </c>
      <c r="M2390" t="s">
        <v>267</v>
      </c>
      <c r="N2390" t="s">
        <v>267</v>
      </c>
      <c r="O2390" t="s">
        <v>267</v>
      </c>
      <c r="P2390">
        <v>0</v>
      </c>
      <c r="Q2390">
        <v>0</v>
      </c>
      <c r="R2390">
        <v>0</v>
      </c>
      <c r="S2390" t="s">
        <v>267</v>
      </c>
      <c r="T2390" t="s">
        <v>267</v>
      </c>
      <c r="U2390" t="s">
        <v>9250</v>
      </c>
      <c r="V2390" t="b">
        <v>0</v>
      </c>
      <c r="W2390" t="s">
        <v>265</v>
      </c>
      <c r="X2390">
        <v>0</v>
      </c>
      <c r="Y2390" t="s">
        <v>265</v>
      </c>
      <c r="Z2390" t="s">
        <v>265</v>
      </c>
      <c r="AA2390" t="s">
        <v>265</v>
      </c>
      <c r="AB2390" t="s">
        <v>265</v>
      </c>
      <c r="AC2390" t="s">
        <v>265</v>
      </c>
      <c r="AD2390" t="s">
        <v>265</v>
      </c>
      <c r="AE2390" t="s">
        <v>265</v>
      </c>
      <c r="AF2390" t="s">
        <v>267</v>
      </c>
      <c r="AG2390" t="s">
        <v>265</v>
      </c>
      <c r="AH2390" t="s">
        <v>265</v>
      </c>
      <c r="AI2390" t="s">
        <v>265</v>
      </c>
      <c r="AJ2390" t="s">
        <v>265</v>
      </c>
      <c r="AL2390" t="str">
        <f>IF(Sudan_News12[[#This Row],[relevancy_classification_english]]="Relevant","مناسب",IF(Sudan_News12[[#This Row],[relevancy_classification_english]]="Relevant","عَرَضِيّ",""))</f>
        <v/>
      </c>
      <c r="AN2390" t="str">
        <f>IF(Sudan_News12[[#This Row],[sentiment_analysis_english]]="Negative","سلبي",IF(Sudan_News12[[#This Row],[sentiment_analysis_english]]="Neutral","حيادي",IF(Sudan_News12[[#This Row],[sentiment_analysis_english]]="Positive","إيجابي","")))</f>
        <v/>
      </c>
      <c r="AO2390" t="e">
        <f>INDEX(TextClassificationList[],MATCH(Sudan_News12[[#This Row],[text_classification_arabic]],TextClassificationList[text_classification_arabic],0),1)</f>
        <v>#N/A</v>
      </c>
      <c r="AQ2390" t="e">
        <f>INDEX(TextClassificationList[],MATCH(Sudan_News12[[#This Row],[text_classification_arabic2]],TextClassificationList[text_classification_arabic],0),1)</f>
        <v>#N/A</v>
      </c>
      <c r="AS2390" t="e">
        <f>INDEX(TextClassificationList[],MATCH(Sudan_News12[[#This Row],[text_classification_arabic3]],TextClassificationList[text_classification_arabic],0),1)</f>
        <v>#N/A</v>
      </c>
      <c r="AU2390" t="e">
        <f>INDEX(TextClassificationList[],MATCH(Sudan_News12[[#This Row],[text_classification_arabic4]],TextClassificationList[text_classification_arabic],0),1)</f>
        <v>#N/A</v>
      </c>
      <c r="AW2390" t="e">
        <f>INDEX(TextClassificationList[],MATCH(Sudan_News12[[#This Row],[text_classification_arabic5]],TextClassificationList[text_classification_arabic],0),1)</f>
        <v>#N/A</v>
      </c>
    </row>
    <row r="2391" spans="1:49" x14ac:dyDescent="0.2">
      <c r="A2391">
        <v>1.3203640320592036E+18</v>
      </c>
      <c r="B2391">
        <v>1.3203636113536983E+18</v>
      </c>
      <c r="C2391" t="s">
        <v>9251</v>
      </c>
      <c r="D2391" s="1">
        <v>44129</v>
      </c>
      <c r="E2391" s="2">
        <v>0.66540509259259262</v>
      </c>
      <c r="F2391">
        <v>200</v>
      </c>
      <c r="G2391">
        <v>1889611729</v>
      </c>
      <c r="H2391" t="s">
        <v>354</v>
      </c>
      <c r="I2391" t="s">
        <v>355</v>
      </c>
      <c r="J2391" t="s">
        <v>265</v>
      </c>
      <c r="K2391" t="s">
        <v>9252</v>
      </c>
      <c r="L2391" t="s">
        <v>266</v>
      </c>
      <c r="M2391" t="s">
        <v>267</v>
      </c>
      <c r="N2391" t="s">
        <v>267</v>
      </c>
      <c r="O2391" t="s">
        <v>267</v>
      </c>
      <c r="P2391">
        <v>0</v>
      </c>
      <c r="Q2391">
        <v>0</v>
      </c>
      <c r="R2391">
        <v>0</v>
      </c>
      <c r="S2391" t="s">
        <v>267</v>
      </c>
      <c r="T2391" t="s">
        <v>267</v>
      </c>
      <c r="U2391" t="s">
        <v>9253</v>
      </c>
      <c r="V2391" t="b">
        <v>0</v>
      </c>
      <c r="W2391" t="s">
        <v>265</v>
      </c>
      <c r="X2391">
        <v>0</v>
      </c>
      <c r="Y2391" t="s">
        <v>265</v>
      </c>
      <c r="Z2391" t="s">
        <v>265</v>
      </c>
      <c r="AA2391" t="s">
        <v>265</v>
      </c>
      <c r="AB2391" t="s">
        <v>265</v>
      </c>
      <c r="AC2391" t="s">
        <v>265</v>
      </c>
      <c r="AD2391" t="s">
        <v>265</v>
      </c>
      <c r="AE2391" t="s">
        <v>265</v>
      </c>
      <c r="AF2391" t="s">
        <v>267</v>
      </c>
      <c r="AG2391" t="s">
        <v>265</v>
      </c>
      <c r="AH2391" t="s">
        <v>265</v>
      </c>
      <c r="AI2391" t="s">
        <v>265</v>
      </c>
      <c r="AJ2391" t="s">
        <v>265</v>
      </c>
      <c r="AL2391" t="str">
        <f>IF(Sudan_News12[[#This Row],[relevancy_classification_english]]="Relevant","مناسب",IF(Sudan_News12[[#This Row],[relevancy_classification_english]]="Relevant","عَرَضِيّ",""))</f>
        <v/>
      </c>
      <c r="AN2391" t="str">
        <f>IF(Sudan_News12[[#This Row],[sentiment_analysis_english]]="Negative","سلبي",IF(Sudan_News12[[#This Row],[sentiment_analysis_english]]="Neutral","حيادي",IF(Sudan_News12[[#This Row],[sentiment_analysis_english]]="Positive","إيجابي","")))</f>
        <v/>
      </c>
      <c r="AO2391" t="e">
        <f>INDEX(TextClassificationList[],MATCH(Sudan_News12[[#This Row],[text_classification_arabic]],TextClassificationList[text_classification_arabic],0),1)</f>
        <v>#N/A</v>
      </c>
      <c r="AQ2391" t="e">
        <f>INDEX(TextClassificationList[],MATCH(Sudan_News12[[#This Row],[text_classification_arabic2]],TextClassificationList[text_classification_arabic],0),1)</f>
        <v>#N/A</v>
      </c>
      <c r="AS2391" t="e">
        <f>INDEX(TextClassificationList[],MATCH(Sudan_News12[[#This Row],[text_classification_arabic3]],TextClassificationList[text_classification_arabic],0),1)</f>
        <v>#N/A</v>
      </c>
      <c r="AU2391" t="e">
        <f>INDEX(TextClassificationList[],MATCH(Sudan_News12[[#This Row],[text_classification_arabic4]],TextClassificationList[text_classification_arabic],0),1)</f>
        <v>#N/A</v>
      </c>
      <c r="AW2391" t="e">
        <f>INDEX(TextClassificationList[],MATCH(Sudan_News12[[#This Row],[text_classification_arabic5]],TextClassificationList[text_classification_arabic],0),1)</f>
        <v>#N/A</v>
      </c>
    </row>
    <row r="2392" spans="1:49" x14ac:dyDescent="0.2">
      <c r="A2392">
        <v>1.3203638738584084E+18</v>
      </c>
      <c r="B2392">
        <v>1.3203636113536983E+18</v>
      </c>
      <c r="C2392" t="s">
        <v>9254</v>
      </c>
      <c r="D2392" s="1">
        <v>44129</v>
      </c>
      <c r="E2392" s="2">
        <v>0.66496527777777781</v>
      </c>
      <c r="F2392">
        <v>200</v>
      </c>
      <c r="G2392">
        <v>1889611729</v>
      </c>
      <c r="H2392" t="s">
        <v>354</v>
      </c>
      <c r="I2392" t="s">
        <v>355</v>
      </c>
      <c r="J2392" t="s">
        <v>265</v>
      </c>
      <c r="K2392" t="s">
        <v>9255</v>
      </c>
      <c r="L2392" t="s">
        <v>266</v>
      </c>
      <c r="M2392" t="s">
        <v>267</v>
      </c>
      <c r="N2392" t="s">
        <v>267</v>
      </c>
      <c r="O2392" t="s">
        <v>267</v>
      </c>
      <c r="P2392">
        <v>1</v>
      </c>
      <c r="Q2392">
        <v>0</v>
      </c>
      <c r="R2392">
        <v>0</v>
      </c>
      <c r="S2392" t="s">
        <v>267</v>
      </c>
      <c r="T2392" t="s">
        <v>267</v>
      </c>
      <c r="U2392" t="s">
        <v>9256</v>
      </c>
      <c r="V2392" t="b">
        <v>0</v>
      </c>
      <c r="W2392" t="s">
        <v>265</v>
      </c>
      <c r="X2392">
        <v>0</v>
      </c>
      <c r="Y2392" t="s">
        <v>265</v>
      </c>
      <c r="Z2392" t="s">
        <v>265</v>
      </c>
      <c r="AA2392" t="s">
        <v>265</v>
      </c>
      <c r="AB2392" t="s">
        <v>265</v>
      </c>
      <c r="AC2392" t="s">
        <v>265</v>
      </c>
      <c r="AD2392" t="s">
        <v>265</v>
      </c>
      <c r="AE2392" t="s">
        <v>265</v>
      </c>
      <c r="AF2392" t="s">
        <v>267</v>
      </c>
      <c r="AG2392" t="s">
        <v>265</v>
      </c>
      <c r="AH2392" t="s">
        <v>265</v>
      </c>
      <c r="AI2392" t="s">
        <v>265</v>
      </c>
      <c r="AJ2392" t="s">
        <v>265</v>
      </c>
      <c r="AL2392" t="str">
        <f>IF(Sudan_News12[[#This Row],[relevancy_classification_english]]="Relevant","مناسب",IF(Sudan_News12[[#This Row],[relevancy_classification_english]]="Relevant","عَرَضِيّ",""))</f>
        <v/>
      </c>
      <c r="AN2392" t="str">
        <f>IF(Sudan_News12[[#This Row],[sentiment_analysis_english]]="Negative","سلبي",IF(Sudan_News12[[#This Row],[sentiment_analysis_english]]="Neutral","حيادي",IF(Sudan_News12[[#This Row],[sentiment_analysis_english]]="Positive","إيجابي","")))</f>
        <v/>
      </c>
      <c r="AO2392" t="e">
        <f>INDEX(TextClassificationList[],MATCH(Sudan_News12[[#This Row],[text_classification_arabic]],TextClassificationList[text_classification_arabic],0),1)</f>
        <v>#N/A</v>
      </c>
      <c r="AQ2392" t="e">
        <f>INDEX(TextClassificationList[],MATCH(Sudan_News12[[#This Row],[text_classification_arabic2]],TextClassificationList[text_classification_arabic],0),1)</f>
        <v>#N/A</v>
      </c>
      <c r="AS2392" t="e">
        <f>INDEX(TextClassificationList[],MATCH(Sudan_News12[[#This Row],[text_classification_arabic3]],TextClassificationList[text_classification_arabic],0),1)</f>
        <v>#N/A</v>
      </c>
      <c r="AU2392" t="e">
        <f>INDEX(TextClassificationList[],MATCH(Sudan_News12[[#This Row],[text_classification_arabic4]],TextClassificationList[text_classification_arabic],0),1)</f>
        <v>#N/A</v>
      </c>
      <c r="AW2392" t="e">
        <f>INDEX(TextClassificationList[],MATCH(Sudan_News12[[#This Row],[text_classification_arabic5]],TextClassificationList[text_classification_arabic],0),1)</f>
        <v>#N/A</v>
      </c>
    </row>
    <row r="2393" spans="1:49" x14ac:dyDescent="0.2">
      <c r="A2393">
        <v>1.3203636113536983E+18</v>
      </c>
      <c r="B2393">
        <v>1.3203636113536983E+18</v>
      </c>
      <c r="C2393" t="s">
        <v>9257</v>
      </c>
      <c r="D2393" s="1">
        <v>44129</v>
      </c>
      <c r="E2393" s="2">
        <v>0.66423611111111114</v>
      </c>
      <c r="F2393">
        <v>200</v>
      </c>
      <c r="G2393">
        <v>1889611729</v>
      </c>
      <c r="H2393" t="s">
        <v>354</v>
      </c>
      <c r="I2393" t="s">
        <v>355</v>
      </c>
      <c r="J2393" t="s">
        <v>265</v>
      </c>
      <c r="K2393" t="s">
        <v>9258</v>
      </c>
      <c r="L2393" t="s">
        <v>266</v>
      </c>
      <c r="M2393" t="s">
        <v>267</v>
      </c>
      <c r="N2393" t="s">
        <v>267</v>
      </c>
      <c r="O2393" t="s">
        <v>267</v>
      </c>
      <c r="P2393">
        <v>1</v>
      </c>
      <c r="Q2393">
        <v>0</v>
      </c>
      <c r="R2393">
        <v>0</v>
      </c>
      <c r="S2393" t="s">
        <v>267</v>
      </c>
      <c r="T2393" t="s">
        <v>267</v>
      </c>
      <c r="U2393" t="s">
        <v>9259</v>
      </c>
      <c r="V2393" t="b">
        <v>0</v>
      </c>
      <c r="W2393" t="s">
        <v>265</v>
      </c>
      <c r="X2393">
        <v>0</v>
      </c>
      <c r="Y2393" t="s">
        <v>265</v>
      </c>
      <c r="Z2393" t="s">
        <v>265</v>
      </c>
      <c r="AA2393" t="s">
        <v>265</v>
      </c>
      <c r="AB2393" t="s">
        <v>265</v>
      </c>
      <c r="AC2393" t="s">
        <v>265</v>
      </c>
      <c r="AD2393" t="s">
        <v>265</v>
      </c>
      <c r="AE2393" t="s">
        <v>265</v>
      </c>
      <c r="AF2393" t="s">
        <v>267</v>
      </c>
      <c r="AG2393" t="s">
        <v>265</v>
      </c>
      <c r="AH2393" t="s">
        <v>265</v>
      </c>
      <c r="AI2393" t="s">
        <v>265</v>
      </c>
      <c r="AJ2393" t="s">
        <v>265</v>
      </c>
      <c r="AL2393" t="str">
        <f>IF(Sudan_News12[[#This Row],[relevancy_classification_english]]="Relevant","مناسب",IF(Sudan_News12[[#This Row],[relevancy_classification_english]]="Relevant","عَرَضِيّ",""))</f>
        <v/>
      </c>
      <c r="AN2393" t="str">
        <f>IF(Sudan_News12[[#This Row],[sentiment_analysis_english]]="Negative","سلبي",IF(Sudan_News12[[#This Row],[sentiment_analysis_english]]="Neutral","حيادي",IF(Sudan_News12[[#This Row],[sentiment_analysis_english]]="Positive","إيجابي","")))</f>
        <v/>
      </c>
      <c r="AO2393" t="e">
        <f>INDEX(TextClassificationList[],MATCH(Sudan_News12[[#This Row],[text_classification_arabic]],TextClassificationList[text_classification_arabic],0),1)</f>
        <v>#N/A</v>
      </c>
      <c r="AQ2393" t="e">
        <f>INDEX(TextClassificationList[],MATCH(Sudan_News12[[#This Row],[text_classification_arabic2]],TextClassificationList[text_classification_arabic],0),1)</f>
        <v>#N/A</v>
      </c>
      <c r="AS2393" t="e">
        <f>INDEX(TextClassificationList[],MATCH(Sudan_News12[[#This Row],[text_classification_arabic3]],TextClassificationList[text_classification_arabic],0),1)</f>
        <v>#N/A</v>
      </c>
      <c r="AU2393" t="e">
        <f>INDEX(TextClassificationList[],MATCH(Sudan_News12[[#This Row],[text_classification_arabic4]],TextClassificationList[text_classification_arabic],0),1)</f>
        <v>#N/A</v>
      </c>
      <c r="AW2393" t="e">
        <f>INDEX(TextClassificationList[],MATCH(Sudan_News12[[#This Row],[text_classification_arabic5]],TextClassificationList[text_classification_arabic],0),1)</f>
        <v>#N/A</v>
      </c>
    </row>
    <row r="2394" spans="1:49" x14ac:dyDescent="0.2">
      <c r="A2394">
        <v>1.3203580157284966E+18</v>
      </c>
      <c r="B2394">
        <v>1.3203580157284966E+18</v>
      </c>
      <c r="C2394" t="s">
        <v>9260</v>
      </c>
      <c r="D2394" s="1">
        <v>44129</v>
      </c>
      <c r="E2394" s="2">
        <v>0.64879629629629632</v>
      </c>
      <c r="F2394">
        <v>200</v>
      </c>
      <c r="G2394">
        <v>1889611729</v>
      </c>
      <c r="H2394" t="s">
        <v>354</v>
      </c>
      <c r="I2394" t="s">
        <v>355</v>
      </c>
      <c r="J2394" t="s">
        <v>265</v>
      </c>
      <c r="K2394" t="s">
        <v>9261</v>
      </c>
      <c r="L2394" t="s">
        <v>266</v>
      </c>
      <c r="M2394" t="s">
        <v>267</v>
      </c>
      <c r="N2394" t="s">
        <v>267</v>
      </c>
      <c r="O2394" t="s">
        <v>267</v>
      </c>
      <c r="P2394">
        <v>1</v>
      </c>
      <c r="Q2394">
        <v>0</v>
      </c>
      <c r="R2394">
        <v>1</v>
      </c>
      <c r="S2394" t="s">
        <v>267</v>
      </c>
      <c r="T2394" t="s">
        <v>267</v>
      </c>
      <c r="U2394" t="s">
        <v>9262</v>
      </c>
      <c r="V2394" t="b">
        <v>0</v>
      </c>
      <c r="W2394" t="s">
        <v>265</v>
      </c>
      <c r="X2394">
        <v>0</v>
      </c>
      <c r="Y2394" t="s">
        <v>265</v>
      </c>
      <c r="Z2394" t="s">
        <v>265</v>
      </c>
      <c r="AA2394" t="s">
        <v>265</v>
      </c>
      <c r="AB2394" t="s">
        <v>265</v>
      </c>
      <c r="AC2394" t="s">
        <v>265</v>
      </c>
      <c r="AD2394" t="s">
        <v>265</v>
      </c>
      <c r="AE2394" t="s">
        <v>265</v>
      </c>
      <c r="AF2394" t="s">
        <v>267</v>
      </c>
      <c r="AG2394" t="s">
        <v>265</v>
      </c>
      <c r="AH2394" t="s">
        <v>265</v>
      </c>
      <c r="AI2394" t="s">
        <v>265</v>
      </c>
      <c r="AJ2394" t="s">
        <v>265</v>
      </c>
      <c r="AL2394" t="str">
        <f>IF(Sudan_News12[[#This Row],[relevancy_classification_english]]="Relevant","مناسب",IF(Sudan_News12[[#This Row],[relevancy_classification_english]]="Relevant","عَرَضِيّ",""))</f>
        <v/>
      </c>
      <c r="AN2394" t="str">
        <f>IF(Sudan_News12[[#This Row],[sentiment_analysis_english]]="Negative","سلبي",IF(Sudan_News12[[#This Row],[sentiment_analysis_english]]="Neutral","حيادي",IF(Sudan_News12[[#This Row],[sentiment_analysis_english]]="Positive","إيجابي","")))</f>
        <v/>
      </c>
      <c r="AO2394" t="e">
        <f>INDEX(TextClassificationList[],MATCH(Sudan_News12[[#This Row],[text_classification_arabic]],TextClassificationList[text_classification_arabic],0),1)</f>
        <v>#N/A</v>
      </c>
      <c r="AQ2394" t="e">
        <f>INDEX(TextClassificationList[],MATCH(Sudan_News12[[#This Row],[text_classification_arabic2]],TextClassificationList[text_classification_arabic],0),1)</f>
        <v>#N/A</v>
      </c>
      <c r="AS2394" t="e">
        <f>INDEX(TextClassificationList[],MATCH(Sudan_News12[[#This Row],[text_classification_arabic3]],TextClassificationList[text_classification_arabic],0),1)</f>
        <v>#N/A</v>
      </c>
      <c r="AU2394" t="e">
        <f>INDEX(TextClassificationList[],MATCH(Sudan_News12[[#This Row],[text_classification_arabic4]],TextClassificationList[text_classification_arabic],0),1)</f>
        <v>#N/A</v>
      </c>
      <c r="AW2394" t="e">
        <f>INDEX(TextClassificationList[],MATCH(Sudan_News12[[#This Row],[text_classification_arabic5]],TextClassificationList[text_classification_arabic],0),1)</f>
        <v>#N/A</v>
      </c>
    </row>
    <row r="2395" spans="1:49" x14ac:dyDescent="0.2">
      <c r="A2395">
        <v>1.3203579557541683E+18</v>
      </c>
      <c r="B2395">
        <v>1.3203579557541683E+18</v>
      </c>
      <c r="C2395" t="s">
        <v>9263</v>
      </c>
      <c r="D2395" s="1">
        <v>44129</v>
      </c>
      <c r="E2395" s="2">
        <v>0.64863425925925922</v>
      </c>
      <c r="F2395">
        <v>200</v>
      </c>
      <c r="G2395">
        <v>1889611729</v>
      </c>
      <c r="H2395" t="s">
        <v>354</v>
      </c>
      <c r="I2395" t="s">
        <v>355</v>
      </c>
      <c r="J2395" t="s">
        <v>265</v>
      </c>
      <c r="K2395" t="s">
        <v>9264</v>
      </c>
      <c r="L2395" t="s">
        <v>266</v>
      </c>
      <c r="M2395" t="s">
        <v>267</v>
      </c>
      <c r="N2395" t="s">
        <v>267</v>
      </c>
      <c r="O2395" t="s">
        <v>267</v>
      </c>
      <c r="P2395">
        <v>1</v>
      </c>
      <c r="Q2395">
        <v>0</v>
      </c>
      <c r="R2395">
        <v>0</v>
      </c>
      <c r="S2395" t="s">
        <v>267</v>
      </c>
      <c r="T2395" t="s">
        <v>267</v>
      </c>
      <c r="U2395" t="s">
        <v>9265</v>
      </c>
      <c r="V2395" t="b">
        <v>0</v>
      </c>
      <c r="W2395" t="s">
        <v>265</v>
      </c>
      <c r="X2395">
        <v>0</v>
      </c>
      <c r="Y2395" t="s">
        <v>265</v>
      </c>
      <c r="Z2395" t="s">
        <v>265</v>
      </c>
      <c r="AA2395" t="s">
        <v>265</v>
      </c>
      <c r="AB2395" t="s">
        <v>265</v>
      </c>
      <c r="AC2395" t="s">
        <v>265</v>
      </c>
      <c r="AD2395" t="s">
        <v>265</v>
      </c>
      <c r="AE2395" t="s">
        <v>265</v>
      </c>
      <c r="AF2395" t="s">
        <v>267</v>
      </c>
      <c r="AG2395" t="s">
        <v>265</v>
      </c>
      <c r="AH2395" t="s">
        <v>265</v>
      </c>
      <c r="AI2395" t="s">
        <v>265</v>
      </c>
      <c r="AJ2395" t="s">
        <v>265</v>
      </c>
      <c r="AL2395" t="str">
        <f>IF(Sudan_News12[[#This Row],[relevancy_classification_english]]="Relevant","مناسب",IF(Sudan_News12[[#This Row],[relevancy_classification_english]]="Relevant","عَرَضِيّ",""))</f>
        <v/>
      </c>
      <c r="AN2395" t="str">
        <f>IF(Sudan_News12[[#This Row],[sentiment_analysis_english]]="Negative","سلبي",IF(Sudan_News12[[#This Row],[sentiment_analysis_english]]="Neutral","حيادي",IF(Sudan_News12[[#This Row],[sentiment_analysis_english]]="Positive","إيجابي","")))</f>
        <v/>
      </c>
      <c r="AO2395" t="e">
        <f>INDEX(TextClassificationList[],MATCH(Sudan_News12[[#This Row],[text_classification_arabic]],TextClassificationList[text_classification_arabic],0),1)</f>
        <v>#N/A</v>
      </c>
      <c r="AQ2395" t="e">
        <f>INDEX(TextClassificationList[],MATCH(Sudan_News12[[#This Row],[text_classification_arabic2]],TextClassificationList[text_classification_arabic],0),1)</f>
        <v>#N/A</v>
      </c>
      <c r="AS2395" t="e">
        <f>INDEX(TextClassificationList[],MATCH(Sudan_News12[[#This Row],[text_classification_arabic3]],TextClassificationList[text_classification_arabic],0),1)</f>
        <v>#N/A</v>
      </c>
      <c r="AU2395" t="e">
        <f>INDEX(TextClassificationList[],MATCH(Sudan_News12[[#This Row],[text_classification_arabic4]],TextClassificationList[text_classification_arabic],0),1)</f>
        <v>#N/A</v>
      </c>
      <c r="AW2395" t="e">
        <f>INDEX(TextClassificationList[],MATCH(Sudan_News12[[#This Row],[text_classification_arabic5]],TextClassificationList[text_classification_arabic],0),1)</f>
        <v>#N/A</v>
      </c>
    </row>
    <row r="2396" spans="1:49" x14ac:dyDescent="0.2">
      <c r="A2396">
        <v>1.3203578653920993E+18</v>
      </c>
      <c r="B2396">
        <v>1.3203578653920993E+18</v>
      </c>
      <c r="C2396" t="s">
        <v>9266</v>
      </c>
      <c r="D2396" s="1">
        <v>44129</v>
      </c>
      <c r="E2396" s="2">
        <v>0.64837962962962958</v>
      </c>
      <c r="F2396">
        <v>200</v>
      </c>
      <c r="G2396">
        <v>1889611729</v>
      </c>
      <c r="H2396" t="s">
        <v>354</v>
      </c>
      <c r="I2396" t="s">
        <v>355</v>
      </c>
      <c r="J2396" t="s">
        <v>265</v>
      </c>
      <c r="K2396" t="s">
        <v>9267</v>
      </c>
      <c r="L2396" t="s">
        <v>266</v>
      </c>
      <c r="M2396" t="s">
        <v>267</v>
      </c>
      <c r="N2396" t="s">
        <v>267</v>
      </c>
      <c r="O2396" t="s">
        <v>267</v>
      </c>
      <c r="P2396">
        <v>0</v>
      </c>
      <c r="Q2396">
        <v>0</v>
      </c>
      <c r="R2396">
        <v>0</v>
      </c>
      <c r="S2396" t="s">
        <v>267</v>
      </c>
      <c r="T2396" t="s">
        <v>267</v>
      </c>
      <c r="U2396" t="s">
        <v>9268</v>
      </c>
      <c r="V2396" t="b">
        <v>0</v>
      </c>
      <c r="W2396" t="s">
        <v>265</v>
      </c>
      <c r="X2396">
        <v>0</v>
      </c>
      <c r="Y2396" t="s">
        <v>265</v>
      </c>
      <c r="Z2396" t="s">
        <v>265</v>
      </c>
      <c r="AA2396" t="s">
        <v>265</v>
      </c>
      <c r="AB2396" t="s">
        <v>265</v>
      </c>
      <c r="AC2396" t="s">
        <v>265</v>
      </c>
      <c r="AD2396" t="s">
        <v>265</v>
      </c>
      <c r="AE2396" t="s">
        <v>265</v>
      </c>
      <c r="AF2396" t="s">
        <v>267</v>
      </c>
      <c r="AG2396" t="s">
        <v>265</v>
      </c>
      <c r="AH2396" t="s">
        <v>265</v>
      </c>
      <c r="AI2396" t="s">
        <v>265</v>
      </c>
      <c r="AJ2396" t="s">
        <v>265</v>
      </c>
      <c r="AL2396" t="str">
        <f>IF(Sudan_News12[[#This Row],[relevancy_classification_english]]="Relevant","مناسب",IF(Sudan_News12[[#This Row],[relevancy_classification_english]]="Relevant","عَرَضِيّ",""))</f>
        <v/>
      </c>
      <c r="AN2396" t="str">
        <f>IF(Sudan_News12[[#This Row],[sentiment_analysis_english]]="Negative","سلبي",IF(Sudan_News12[[#This Row],[sentiment_analysis_english]]="Neutral","حيادي",IF(Sudan_News12[[#This Row],[sentiment_analysis_english]]="Positive","إيجابي","")))</f>
        <v/>
      </c>
      <c r="AO2396" t="e">
        <f>INDEX(TextClassificationList[],MATCH(Sudan_News12[[#This Row],[text_classification_arabic]],TextClassificationList[text_classification_arabic],0),1)</f>
        <v>#N/A</v>
      </c>
      <c r="AQ2396" t="e">
        <f>INDEX(TextClassificationList[],MATCH(Sudan_News12[[#This Row],[text_classification_arabic2]],TextClassificationList[text_classification_arabic],0),1)</f>
        <v>#N/A</v>
      </c>
      <c r="AS2396" t="e">
        <f>INDEX(TextClassificationList[],MATCH(Sudan_News12[[#This Row],[text_classification_arabic3]],TextClassificationList[text_classification_arabic],0),1)</f>
        <v>#N/A</v>
      </c>
      <c r="AU2396" t="e">
        <f>INDEX(TextClassificationList[],MATCH(Sudan_News12[[#This Row],[text_classification_arabic4]],TextClassificationList[text_classification_arabic],0),1)</f>
        <v>#N/A</v>
      </c>
      <c r="AW2396" t="e">
        <f>INDEX(TextClassificationList[],MATCH(Sudan_News12[[#This Row],[text_classification_arabic5]],TextClassificationList[text_classification_arabic],0),1)</f>
        <v>#N/A</v>
      </c>
    </row>
    <row r="2397" spans="1:49" x14ac:dyDescent="0.2">
      <c r="A2397">
        <v>1.3203568239799542E+18</v>
      </c>
      <c r="B2397">
        <v>1.3203568239799542E+18</v>
      </c>
      <c r="C2397" t="s">
        <v>9269</v>
      </c>
      <c r="D2397" s="1">
        <v>44129</v>
      </c>
      <c r="E2397" s="2">
        <v>0.64550925925925928</v>
      </c>
      <c r="F2397">
        <v>200</v>
      </c>
      <c r="G2397">
        <v>1889611729</v>
      </c>
      <c r="H2397" t="s">
        <v>354</v>
      </c>
      <c r="I2397" t="s">
        <v>355</v>
      </c>
      <c r="J2397" t="s">
        <v>265</v>
      </c>
      <c r="K2397" t="s">
        <v>9270</v>
      </c>
      <c r="L2397" t="s">
        <v>266</v>
      </c>
      <c r="M2397" t="s">
        <v>267</v>
      </c>
      <c r="N2397" t="s">
        <v>267</v>
      </c>
      <c r="O2397" t="s">
        <v>267</v>
      </c>
      <c r="P2397">
        <v>0</v>
      </c>
      <c r="Q2397">
        <v>0</v>
      </c>
      <c r="R2397">
        <v>1</v>
      </c>
      <c r="S2397" t="s">
        <v>267</v>
      </c>
      <c r="T2397" t="s">
        <v>267</v>
      </c>
      <c r="U2397" t="s">
        <v>9271</v>
      </c>
      <c r="V2397" t="b">
        <v>0</v>
      </c>
      <c r="W2397" t="s">
        <v>265</v>
      </c>
      <c r="X2397">
        <v>0</v>
      </c>
      <c r="Y2397" t="s">
        <v>265</v>
      </c>
      <c r="Z2397" t="s">
        <v>265</v>
      </c>
      <c r="AA2397" t="s">
        <v>265</v>
      </c>
      <c r="AB2397" t="s">
        <v>265</v>
      </c>
      <c r="AC2397" t="s">
        <v>265</v>
      </c>
      <c r="AD2397" t="s">
        <v>265</v>
      </c>
      <c r="AE2397" t="s">
        <v>265</v>
      </c>
      <c r="AF2397" t="s">
        <v>267</v>
      </c>
      <c r="AG2397" t="s">
        <v>265</v>
      </c>
      <c r="AH2397" t="s">
        <v>265</v>
      </c>
      <c r="AI2397" t="s">
        <v>265</v>
      </c>
      <c r="AJ2397" t="s">
        <v>265</v>
      </c>
      <c r="AL2397" t="str">
        <f>IF(Sudan_News12[[#This Row],[relevancy_classification_english]]="Relevant","مناسب",IF(Sudan_News12[[#This Row],[relevancy_classification_english]]="Relevant","عَرَضِيّ",""))</f>
        <v/>
      </c>
      <c r="AN2397" t="str">
        <f>IF(Sudan_News12[[#This Row],[sentiment_analysis_english]]="Negative","سلبي",IF(Sudan_News12[[#This Row],[sentiment_analysis_english]]="Neutral","حيادي",IF(Sudan_News12[[#This Row],[sentiment_analysis_english]]="Positive","إيجابي","")))</f>
        <v/>
      </c>
      <c r="AO2397" t="e">
        <f>INDEX(TextClassificationList[],MATCH(Sudan_News12[[#This Row],[text_classification_arabic]],TextClassificationList[text_classification_arabic],0),1)</f>
        <v>#N/A</v>
      </c>
      <c r="AQ2397" t="e">
        <f>INDEX(TextClassificationList[],MATCH(Sudan_News12[[#This Row],[text_classification_arabic2]],TextClassificationList[text_classification_arabic],0),1)</f>
        <v>#N/A</v>
      </c>
      <c r="AS2397" t="e">
        <f>INDEX(TextClassificationList[],MATCH(Sudan_News12[[#This Row],[text_classification_arabic3]],TextClassificationList[text_classification_arabic],0),1)</f>
        <v>#N/A</v>
      </c>
      <c r="AU2397" t="e">
        <f>INDEX(TextClassificationList[],MATCH(Sudan_News12[[#This Row],[text_classification_arabic4]],TextClassificationList[text_classification_arabic],0),1)</f>
        <v>#N/A</v>
      </c>
      <c r="AW2397" t="e">
        <f>INDEX(TextClassificationList[],MATCH(Sudan_News12[[#This Row],[text_classification_arabic5]],TextClassificationList[text_classification_arabic],0),1)</f>
        <v>#N/A</v>
      </c>
    </row>
    <row r="2398" spans="1:49" x14ac:dyDescent="0.2">
      <c r="A2398">
        <v>1.3203567230230569E+18</v>
      </c>
      <c r="B2398">
        <v>1.3203567230230569E+18</v>
      </c>
      <c r="C2398" t="s">
        <v>9272</v>
      </c>
      <c r="D2398" s="1">
        <v>44129</v>
      </c>
      <c r="E2398" s="2">
        <v>0.64523148148148146</v>
      </c>
      <c r="F2398">
        <v>200</v>
      </c>
      <c r="G2398">
        <v>1889611729</v>
      </c>
      <c r="H2398" t="s">
        <v>354</v>
      </c>
      <c r="I2398" t="s">
        <v>355</v>
      </c>
      <c r="J2398" t="s">
        <v>265</v>
      </c>
      <c r="K2398" t="s">
        <v>9273</v>
      </c>
      <c r="L2398" t="s">
        <v>266</v>
      </c>
      <c r="M2398" t="s">
        <v>267</v>
      </c>
      <c r="N2398" t="s">
        <v>267</v>
      </c>
      <c r="O2398" t="s">
        <v>267</v>
      </c>
      <c r="P2398">
        <v>0</v>
      </c>
      <c r="Q2398">
        <v>0</v>
      </c>
      <c r="R2398">
        <v>2</v>
      </c>
      <c r="S2398" t="s">
        <v>267</v>
      </c>
      <c r="T2398" t="s">
        <v>267</v>
      </c>
      <c r="U2398" t="s">
        <v>9274</v>
      </c>
      <c r="V2398" t="b">
        <v>0</v>
      </c>
      <c r="W2398" t="s">
        <v>265</v>
      </c>
      <c r="X2398">
        <v>0</v>
      </c>
      <c r="Y2398" t="s">
        <v>265</v>
      </c>
      <c r="Z2398" t="s">
        <v>265</v>
      </c>
      <c r="AA2398" t="s">
        <v>265</v>
      </c>
      <c r="AB2398" t="s">
        <v>265</v>
      </c>
      <c r="AC2398" t="s">
        <v>265</v>
      </c>
      <c r="AD2398" t="s">
        <v>265</v>
      </c>
      <c r="AE2398" t="s">
        <v>265</v>
      </c>
      <c r="AF2398" t="s">
        <v>267</v>
      </c>
      <c r="AG2398" t="s">
        <v>265</v>
      </c>
      <c r="AH2398" t="s">
        <v>265</v>
      </c>
      <c r="AI2398" t="s">
        <v>265</v>
      </c>
      <c r="AJ2398" t="s">
        <v>265</v>
      </c>
      <c r="AL2398" t="str">
        <f>IF(Sudan_News12[[#This Row],[relevancy_classification_english]]="Relevant","مناسب",IF(Sudan_News12[[#This Row],[relevancy_classification_english]]="Relevant","عَرَضِيّ",""))</f>
        <v/>
      </c>
      <c r="AN2398" t="str">
        <f>IF(Sudan_News12[[#This Row],[sentiment_analysis_english]]="Negative","سلبي",IF(Sudan_News12[[#This Row],[sentiment_analysis_english]]="Neutral","حيادي",IF(Sudan_News12[[#This Row],[sentiment_analysis_english]]="Positive","إيجابي","")))</f>
        <v/>
      </c>
      <c r="AO2398" t="e">
        <f>INDEX(TextClassificationList[],MATCH(Sudan_News12[[#This Row],[text_classification_arabic]],TextClassificationList[text_classification_arabic],0),1)</f>
        <v>#N/A</v>
      </c>
      <c r="AQ2398" t="e">
        <f>INDEX(TextClassificationList[],MATCH(Sudan_News12[[#This Row],[text_classification_arabic2]],TextClassificationList[text_classification_arabic],0),1)</f>
        <v>#N/A</v>
      </c>
      <c r="AS2398" t="e">
        <f>INDEX(TextClassificationList[],MATCH(Sudan_News12[[#This Row],[text_classification_arabic3]],TextClassificationList[text_classification_arabic],0),1)</f>
        <v>#N/A</v>
      </c>
      <c r="AU2398" t="e">
        <f>INDEX(TextClassificationList[],MATCH(Sudan_News12[[#This Row],[text_classification_arabic4]],TextClassificationList[text_classification_arabic],0),1)</f>
        <v>#N/A</v>
      </c>
      <c r="AW2398" t="e">
        <f>INDEX(TextClassificationList[],MATCH(Sudan_News12[[#This Row],[text_classification_arabic5]],TextClassificationList[text_classification_arabic],0),1)</f>
        <v>#N/A</v>
      </c>
    </row>
    <row r="2399" spans="1:49" x14ac:dyDescent="0.2">
      <c r="A2399">
        <v>1.320356550913962E+18</v>
      </c>
      <c r="B2399">
        <v>1.320356550913962E+18</v>
      </c>
      <c r="C2399" t="s">
        <v>9275</v>
      </c>
      <c r="D2399" s="1">
        <v>44129</v>
      </c>
      <c r="E2399" s="2">
        <v>0.64475694444444442</v>
      </c>
      <c r="F2399">
        <v>200</v>
      </c>
      <c r="G2399">
        <v>1889611729</v>
      </c>
      <c r="H2399" t="s">
        <v>354</v>
      </c>
      <c r="I2399" t="s">
        <v>355</v>
      </c>
      <c r="J2399" t="s">
        <v>265</v>
      </c>
      <c r="K2399" t="s">
        <v>9276</v>
      </c>
      <c r="L2399" t="s">
        <v>266</v>
      </c>
      <c r="M2399" t="s">
        <v>267</v>
      </c>
      <c r="N2399" t="s">
        <v>267</v>
      </c>
      <c r="O2399" t="s">
        <v>267</v>
      </c>
      <c r="P2399">
        <v>0</v>
      </c>
      <c r="Q2399">
        <v>0</v>
      </c>
      <c r="R2399">
        <v>3</v>
      </c>
      <c r="S2399" t="s">
        <v>267</v>
      </c>
      <c r="T2399" t="s">
        <v>267</v>
      </c>
      <c r="U2399" t="s">
        <v>9277</v>
      </c>
      <c r="V2399" t="b">
        <v>0</v>
      </c>
      <c r="W2399" t="s">
        <v>265</v>
      </c>
      <c r="X2399">
        <v>0</v>
      </c>
      <c r="Y2399" t="s">
        <v>265</v>
      </c>
      <c r="Z2399" t="s">
        <v>265</v>
      </c>
      <c r="AA2399" t="s">
        <v>265</v>
      </c>
      <c r="AB2399" t="s">
        <v>265</v>
      </c>
      <c r="AC2399" t="s">
        <v>265</v>
      </c>
      <c r="AD2399" t="s">
        <v>265</v>
      </c>
      <c r="AE2399" t="s">
        <v>265</v>
      </c>
      <c r="AF2399" t="s">
        <v>267</v>
      </c>
      <c r="AG2399" t="s">
        <v>265</v>
      </c>
      <c r="AH2399" t="s">
        <v>265</v>
      </c>
      <c r="AI2399" t="s">
        <v>265</v>
      </c>
      <c r="AJ2399" t="s">
        <v>265</v>
      </c>
      <c r="AL2399" t="str">
        <f>IF(Sudan_News12[[#This Row],[relevancy_classification_english]]="Relevant","مناسب",IF(Sudan_News12[[#This Row],[relevancy_classification_english]]="Relevant","عَرَضِيّ",""))</f>
        <v/>
      </c>
      <c r="AN2399" t="str">
        <f>IF(Sudan_News12[[#This Row],[sentiment_analysis_english]]="Negative","سلبي",IF(Sudan_News12[[#This Row],[sentiment_analysis_english]]="Neutral","حيادي",IF(Sudan_News12[[#This Row],[sentiment_analysis_english]]="Positive","إيجابي","")))</f>
        <v/>
      </c>
      <c r="AO2399" t="e">
        <f>INDEX(TextClassificationList[],MATCH(Sudan_News12[[#This Row],[text_classification_arabic]],TextClassificationList[text_classification_arabic],0),1)</f>
        <v>#N/A</v>
      </c>
      <c r="AQ2399" t="e">
        <f>INDEX(TextClassificationList[],MATCH(Sudan_News12[[#This Row],[text_classification_arabic2]],TextClassificationList[text_classification_arabic],0),1)</f>
        <v>#N/A</v>
      </c>
      <c r="AS2399" t="e">
        <f>INDEX(TextClassificationList[],MATCH(Sudan_News12[[#This Row],[text_classification_arabic3]],TextClassificationList[text_classification_arabic],0),1)</f>
        <v>#N/A</v>
      </c>
      <c r="AU2399" t="e">
        <f>INDEX(TextClassificationList[],MATCH(Sudan_News12[[#This Row],[text_classification_arabic4]],TextClassificationList[text_classification_arabic],0),1)</f>
        <v>#N/A</v>
      </c>
      <c r="AW2399" t="e">
        <f>INDEX(TextClassificationList[],MATCH(Sudan_News12[[#This Row],[text_classification_arabic5]],TextClassificationList[text_classification_arabic],0),1)</f>
        <v>#N/A</v>
      </c>
    </row>
    <row r="2400" spans="1:49" x14ac:dyDescent="0.2">
      <c r="A2400">
        <v>1.320324455114199E+18</v>
      </c>
      <c r="B2400">
        <v>1.3203173769199821E+18</v>
      </c>
      <c r="C2400" t="s">
        <v>9278</v>
      </c>
      <c r="D2400" s="1">
        <v>44129</v>
      </c>
      <c r="E2400" s="2">
        <v>0.55619212962962961</v>
      </c>
      <c r="F2400">
        <v>200</v>
      </c>
      <c r="G2400">
        <v>1889611729</v>
      </c>
      <c r="H2400" t="s">
        <v>354</v>
      </c>
      <c r="I2400" t="s">
        <v>355</v>
      </c>
      <c r="J2400" t="s">
        <v>265</v>
      </c>
      <c r="K2400" t="s">
        <v>9279</v>
      </c>
      <c r="L2400" t="s">
        <v>266</v>
      </c>
      <c r="M2400" t="s">
        <v>267</v>
      </c>
      <c r="N2400" t="s">
        <v>267</v>
      </c>
      <c r="O2400" t="s">
        <v>267</v>
      </c>
      <c r="P2400">
        <v>0</v>
      </c>
      <c r="Q2400">
        <v>0</v>
      </c>
      <c r="R2400">
        <v>0</v>
      </c>
      <c r="S2400" t="s">
        <v>267</v>
      </c>
      <c r="T2400" t="s">
        <v>267</v>
      </c>
      <c r="U2400" t="s">
        <v>9280</v>
      </c>
      <c r="V2400" t="b">
        <v>0</v>
      </c>
      <c r="W2400" t="s">
        <v>265</v>
      </c>
      <c r="X2400">
        <v>0</v>
      </c>
      <c r="Y2400" t="s">
        <v>265</v>
      </c>
      <c r="Z2400" t="s">
        <v>265</v>
      </c>
      <c r="AA2400" t="s">
        <v>265</v>
      </c>
      <c r="AB2400" t="s">
        <v>265</v>
      </c>
      <c r="AC2400" t="s">
        <v>265</v>
      </c>
      <c r="AD2400" t="s">
        <v>265</v>
      </c>
      <c r="AE2400" t="s">
        <v>265</v>
      </c>
      <c r="AF2400" t="s">
        <v>9281</v>
      </c>
      <c r="AG2400" t="s">
        <v>265</v>
      </c>
      <c r="AH2400" t="s">
        <v>265</v>
      </c>
      <c r="AI2400" t="s">
        <v>265</v>
      </c>
      <c r="AJ2400" t="s">
        <v>265</v>
      </c>
      <c r="AL2400" t="str">
        <f>IF(Sudan_News12[[#This Row],[relevancy_classification_english]]="Relevant","مناسب",IF(Sudan_News12[[#This Row],[relevancy_classification_english]]="Relevant","عَرَضِيّ",""))</f>
        <v/>
      </c>
      <c r="AN2400" t="str">
        <f>IF(Sudan_News12[[#This Row],[sentiment_analysis_english]]="Negative","سلبي",IF(Sudan_News12[[#This Row],[sentiment_analysis_english]]="Neutral","حيادي",IF(Sudan_News12[[#This Row],[sentiment_analysis_english]]="Positive","إيجابي","")))</f>
        <v/>
      </c>
      <c r="AO2400" t="e">
        <f>INDEX(TextClassificationList[],MATCH(Sudan_News12[[#This Row],[text_classification_arabic]],TextClassificationList[text_classification_arabic],0),1)</f>
        <v>#N/A</v>
      </c>
      <c r="AQ2400" t="e">
        <f>INDEX(TextClassificationList[],MATCH(Sudan_News12[[#This Row],[text_classification_arabic2]],TextClassificationList[text_classification_arabic],0),1)</f>
        <v>#N/A</v>
      </c>
      <c r="AS2400" t="e">
        <f>INDEX(TextClassificationList[],MATCH(Sudan_News12[[#This Row],[text_classification_arabic3]],TextClassificationList[text_classification_arabic],0),1)</f>
        <v>#N/A</v>
      </c>
      <c r="AU2400" t="e">
        <f>INDEX(TextClassificationList[],MATCH(Sudan_News12[[#This Row],[text_classification_arabic4]],TextClassificationList[text_classification_arabic],0),1)</f>
        <v>#N/A</v>
      </c>
      <c r="AW2400" t="e">
        <f>INDEX(TextClassificationList[],MATCH(Sudan_News12[[#This Row],[text_classification_arabic5]],TextClassificationList[text_classification_arabic],0),1)</f>
        <v>#N/A</v>
      </c>
    </row>
    <row r="2401" spans="1:49" x14ac:dyDescent="0.2">
      <c r="A2401">
        <v>1.3203069549259981E+18</v>
      </c>
      <c r="B2401">
        <v>1.3203069549259981E+18</v>
      </c>
      <c r="C2401" t="s">
        <v>9282</v>
      </c>
      <c r="D2401" s="1">
        <v>44129</v>
      </c>
      <c r="E2401" s="2">
        <v>0.50789351851851849</v>
      </c>
      <c r="F2401">
        <v>200</v>
      </c>
      <c r="G2401">
        <v>1889611729</v>
      </c>
      <c r="H2401" t="s">
        <v>354</v>
      </c>
      <c r="I2401" t="s">
        <v>355</v>
      </c>
      <c r="J2401" t="s">
        <v>265</v>
      </c>
      <c r="K2401" t="s">
        <v>9283</v>
      </c>
      <c r="L2401" t="s">
        <v>273</v>
      </c>
      <c r="M2401" t="s">
        <v>267</v>
      </c>
      <c r="N2401" t="s">
        <v>9284</v>
      </c>
      <c r="O2401" t="s">
        <v>267</v>
      </c>
      <c r="P2401">
        <v>0</v>
      </c>
      <c r="Q2401">
        <v>0</v>
      </c>
      <c r="R2401">
        <v>0</v>
      </c>
      <c r="S2401" t="s">
        <v>267</v>
      </c>
      <c r="T2401" t="s">
        <v>267</v>
      </c>
      <c r="U2401" t="s">
        <v>9285</v>
      </c>
      <c r="V2401" t="b">
        <v>0</v>
      </c>
      <c r="W2401" t="s">
        <v>265</v>
      </c>
      <c r="X2401">
        <v>0</v>
      </c>
      <c r="Y2401" t="s">
        <v>265</v>
      </c>
      <c r="Z2401" t="s">
        <v>265</v>
      </c>
      <c r="AA2401" t="s">
        <v>265</v>
      </c>
      <c r="AB2401" t="s">
        <v>265</v>
      </c>
      <c r="AC2401" t="s">
        <v>265</v>
      </c>
      <c r="AD2401" t="s">
        <v>265</v>
      </c>
      <c r="AE2401" t="s">
        <v>265</v>
      </c>
      <c r="AF2401" t="s">
        <v>267</v>
      </c>
      <c r="AG2401" t="s">
        <v>265</v>
      </c>
      <c r="AH2401" t="s">
        <v>265</v>
      </c>
      <c r="AI2401" t="s">
        <v>265</v>
      </c>
      <c r="AJ2401" t="s">
        <v>265</v>
      </c>
      <c r="AL2401" t="str">
        <f>IF(Sudan_News12[[#This Row],[relevancy_classification_english]]="Relevant","مناسب",IF(Sudan_News12[[#This Row],[relevancy_classification_english]]="Relevant","عَرَضِيّ",""))</f>
        <v/>
      </c>
      <c r="AN2401" t="str">
        <f>IF(Sudan_News12[[#This Row],[sentiment_analysis_english]]="Negative","سلبي",IF(Sudan_News12[[#This Row],[sentiment_analysis_english]]="Neutral","حيادي",IF(Sudan_News12[[#This Row],[sentiment_analysis_english]]="Positive","إيجابي","")))</f>
        <v/>
      </c>
      <c r="AO2401" t="e">
        <f>INDEX(TextClassificationList[],MATCH(Sudan_News12[[#This Row],[text_classification_arabic]],TextClassificationList[text_classification_arabic],0),1)</f>
        <v>#N/A</v>
      </c>
      <c r="AQ2401" t="e">
        <f>INDEX(TextClassificationList[],MATCH(Sudan_News12[[#This Row],[text_classification_arabic2]],TextClassificationList[text_classification_arabic],0),1)</f>
        <v>#N/A</v>
      </c>
      <c r="AS2401" t="e">
        <f>INDEX(TextClassificationList[],MATCH(Sudan_News12[[#This Row],[text_classification_arabic3]],TextClassificationList[text_classification_arabic],0),1)</f>
        <v>#N/A</v>
      </c>
      <c r="AU2401" t="e">
        <f>INDEX(TextClassificationList[],MATCH(Sudan_News12[[#This Row],[text_classification_arabic4]],TextClassificationList[text_classification_arabic],0),1)</f>
        <v>#N/A</v>
      </c>
      <c r="AW2401" t="e">
        <f>INDEX(TextClassificationList[],MATCH(Sudan_News12[[#This Row],[text_classification_arabic5]],TextClassificationList[text_classification_arabic],0),1)</f>
        <v>#N/A</v>
      </c>
    </row>
    <row r="2402" spans="1:49" x14ac:dyDescent="0.2">
      <c r="A2402">
        <v>1.3202597311858606E+18</v>
      </c>
      <c r="B2402">
        <v>1.3202597311858606E+18</v>
      </c>
      <c r="C2402" t="s">
        <v>9286</v>
      </c>
      <c r="D2402" s="1">
        <v>44129</v>
      </c>
      <c r="E2402" s="2">
        <v>0.3775810185185185</v>
      </c>
      <c r="F2402">
        <v>200</v>
      </c>
      <c r="G2402">
        <v>1889611729</v>
      </c>
      <c r="H2402" t="s">
        <v>354</v>
      </c>
      <c r="I2402" t="s">
        <v>355</v>
      </c>
      <c r="J2402" t="s">
        <v>265</v>
      </c>
      <c r="K2402" t="s">
        <v>9287</v>
      </c>
      <c r="L2402" t="s">
        <v>266</v>
      </c>
      <c r="M2402" t="s">
        <v>267</v>
      </c>
      <c r="N2402" t="s">
        <v>267</v>
      </c>
      <c r="O2402" t="s">
        <v>267</v>
      </c>
      <c r="P2402">
        <v>0</v>
      </c>
      <c r="Q2402">
        <v>0</v>
      </c>
      <c r="R2402">
        <v>4</v>
      </c>
      <c r="S2402" t="s">
        <v>267</v>
      </c>
      <c r="T2402" t="s">
        <v>267</v>
      </c>
      <c r="U2402" t="s">
        <v>9288</v>
      </c>
      <c r="V2402" t="b">
        <v>0</v>
      </c>
      <c r="W2402" t="s">
        <v>265</v>
      </c>
      <c r="X2402">
        <v>0</v>
      </c>
      <c r="Y2402" t="s">
        <v>265</v>
      </c>
      <c r="Z2402" t="s">
        <v>265</v>
      </c>
      <c r="AA2402" t="s">
        <v>265</v>
      </c>
      <c r="AB2402" t="s">
        <v>265</v>
      </c>
      <c r="AC2402" t="s">
        <v>265</v>
      </c>
      <c r="AD2402" t="s">
        <v>265</v>
      </c>
      <c r="AE2402" t="s">
        <v>265</v>
      </c>
      <c r="AF2402" t="s">
        <v>267</v>
      </c>
      <c r="AG2402" t="s">
        <v>265</v>
      </c>
      <c r="AH2402" t="s">
        <v>265</v>
      </c>
      <c r="AI2402" t="s">
        <v>265</v>
      </c>
      <c r="AJ2402" t="s">
        <v>265</v>
      </c>
      <c r="AL2402" t="str">
        <f>IF(Sudan_News12[[#This Row],[relevancy_classification_english]]="Relevant","مناسب",IF(Sudan_News12[[#This Row],[relevancy_classification_english]]="Relevant","عَرَضِيّ",""))</f>
        <v/>
      </c>
      <c r="AN2402" t="str">
        <f>IF(Sudan_News12[[#This Row],[sentiment_analysis_english]]="Negative","سلبي",IF(Sudan_News12[[#This Row],[sentiment_analysis_english]]="Neutral","حيادي",IF(Sudan_News12[[#This Row],[sentiment_analysis_english]]="Positive","إيجابي","")))</f>
        <v/>
      </c>
      <c r="AO2402" t="e">
        <f>INDEX(TextClassificationList[],MATCH(Sudan_News12[[#This Row],[text_classification_arabic]],TextClassificationList[text_classification_arabic],0),1)</f>
        <v>#N/A</v>
      </c>
      <c r="AQ2402" t="e">
        <f>INDEX(TextClassificationList[],MATCH(Sudan_News12[[#This Row],[text_classification_arabic2]],TextClassificationList[text_classification_arabic],0),1)</f>
        <v>#N/A</v>
      </c>
      <c r="AS2402" t="e">
        <f>INDEX(TextClassificationList[],MATCH(Sudan_News12[[#This Row],[text_classification_arabic3]],TextClassificationList[text_classification_arabic],0),1)</f>
        <v>#N/A</v>
      </c>
      <c r="AU2402" t="e">
        <f>INDEX(TextClassificationList[],MATCH(Sudan_News12[[#This Row],[text_classification_arabic4]],TextClassificationList[text_classification_arabic],0),1)</f>
        <v>#N/A</v>
      </c>
      <c r="AW2402" t="e">
        <f>INDEX(TextClassificationList[],MATCH(Sudan_News12[[#This Row],[text_classification_arabic5]],TextClassificationList[text_classification_arabic],0),1)</f>
        <v>#N/A</v>
      </c>
    </row>
    <row r="2403" spans="1:49" x14ac:dyDescent="0.2">
      <c r="A2403">
        <v>1.3201120599636378E+18</v>
      </c>
      <c r="B2403">
        <v>1.3200740835356385E+18</v>
      </c>
      <c r="C2403" t="s">
        <v>9289</v>
      </c>
      <c r="D2403" s="1">
        <v>44128</v>
      </c>
      <c r="E2403" s="2">
        <v>0.97009259259259262</v>
      </c>
      <c r="F2403">
        <v>200</v>
      </c>
      <c r="G2403">
        <v>1889611729</v>
      </c>
      <c r="H2403" t="s">
        <v>354</v>
      </c>
      <c r="I2403" t="s">
        <v>355</v>
      </c>
      <c r="J2403" t="s">
        <v>265</v>
      </c>
      <c r="K2403" t="s">
        <v>9290</v>
      </c>
      <c r="L2403" t="s">
        <v>266</v>
      </c>
      <c r="M2403" t="s">
        <v>267</v>
      </c>
      <c r="N2403" t="s">
        <v>267</v>
      </c>
      <c r="O2403" t="s">
        <v>267</v>
      </c>
      <c r="P2403">
        <v>1</v>
      </c>
      <c r="Q2403">
        <v>0</v>
      </c>
      <c r="R2403">
        <v>2</v>
      </c>
      <c r="S2403" t="s">
        <v>267</v>
      </c>
      <c r="T2403" t="s">
        <v>267</v>
      </c>
      <c r="U2403" t="s">
        <v>9291</v>
      </c>
      <c r="V2403" t="b">
        <v>0</v>
      </c>
      <c r="W2403" t="s">
        <v>265</v>
      </c>
      <c r="X2403">
        <v>0</v>
      </c>
      <c r="Y2403" t="s">
        <v>265</v>
      </c>
      <c r="Z2403" t="s">
        <v>265</v>
      </c>
      <c r="AA2403" t="s">
        <v>265</v>
      </c>
      <c r="AB2403" t="s">
        <v>265</v>
      </c>
      <c r="AC2403" t="s">
        <v>265</v>
      </c>
      <c r="AD2403" t="s">
        <v>265</v>
      </c>
      <c r="AE2403" t="s">
        <v>265</v>
      </c>
      <c r="AF2403" t="s">
        <v>9292</v>
      </c>
      <c r="AG2403" t="s">
        <v>265</v>
      </c>
      <c r="AH2403" t="s">
        <v>265</v>
      </c>
      <c r="AI2403" t="s">
        <v>265</v>
      </c>
      <c r="AJ2403" t="s">
        <v>265</v>
      </c>
      <c r="AL2403" t="str">
        <f>IF(Sudan_News12[[#This Row],[relevancy_classification_english]]="Relevant","مناسب",IF(Sudan_News12[[#This Row],[relevancy_classification_english]]="Relevant","عَرَضِيّ",""))</f>
        <v/>
      </c>
      <c r="AN2403" t="str">
        <f>IF(Sudan_News12[[#This Row],[sentiment_analysis_english]]="Negative","سلبي",IF(Sudan_News12[[#This Row],[sentiment_analysis_english]]="Neutral","حيادي",IF(Sudan_News12[[#This Row],[sentiment_analysis_english]]="Positive","إيجابي","")))</f>
        <v/>
      </c>
      <c r="AO2403" t="e">
        <f>INDEX(TextClassificationList[],MATCH(Sudan_News12[[#This Row],[text_classification_arabic]],TextClassificationList[text_classification_arabic],0),1)</f>
        <v>#N/A</v>
      </c>
      <c r="AQ2403" t="e">
        <f>INDEX(TextClassificationList[],MATCH(Sudan_News12[[#This Row],[text_classification_arabic2]],TextClassificationList[text_classification_arabic],0),1)</f>
        <v>#N/A</v>
      </c>
      <c r="AS2403" t="e">
        <f>INDEX(TextClassificationList[],MATCH(Sudan_News12[[#This Row],[text_classification_arabic3]],TextClassificationList[text_classification_arabic],0),1)</f>
        <v>#N/A</v>
      </c>
      <c r="AU2403" t="e">
        <f>INDEX(TextClassificationList[],MATCH(Sudan_News12[[#This Row],[text_classification_arabic4]],TextClassificationList[text_classification_arabic],0),1)</f>
        <v>#N/A</v>
      </c>
      <c r="AW2403" t="e">
        <f>INDEX(TextClassificationList[],MATCH(Sudan_News12[[#This Row],[text_classification_arabic5]],TextClassificationList[text_classification_arabic],0),1)</f>
        <v>#N/A</v>
      </c>
    </row>
    <row r="2404" spans="1:49" x14ac:dyDescent="0.2">
      <c r="A2404">
        <v>1.3201088162314445E+18</v>
      </c>
      <c r="B2404">
        <v>1.3200740835356385E+18</v>
      </c>
      <c r="C2404" t="s">
        <v>9293</v>
      </c>
      <c r="D2404" s="1">
        <v>44128</v>
      </c>
      <c r="E2404" s="2">
        <v>0.96113425925925922</v>
      </c>
      <c r="F2404">
        <v>200</v>
      </c>
      <c r="G2404">
        <v>1889611729</v>
      </c>
      <c r="H2404" t="s">
        <v>354</v>
      </c>
      <c r="I2404" t="s">
        <v>355</v>
      </c>
      <c r="J2404" t="s">
        <v>265</v>
      </c>
      <c r="K2404" t="s">
        <v>9294</v>
      </c>
      <c r="L2404" t="s">
        <v>266</v>
      </c>
      <c r="M2404" t="s">
        <v>267</v>
      </c>
      <c r="N2404" t="s">
        <v>267</v>
      </c>
      <c r="O2404" t="s">
        <v>267</v>
      </c>
      <c r="P2404">
        <v>0</v>
      </c>
      <c r="Q2404">
        <v>0</v>
      </c>
      <c r="R2404">
        <v>2</v>
      </c>
      <c r="S2404" t="s">
        <v>267</v>
      </c>
      <c r="T2404" t="s">
        <v>267</v>
      </c>
      <c r="U2404" t="s">
        <v>9295</v>
      </c>
      <c r="V2404" t="b">
        <v>0</v>
      </c>
      <c r="W2404" t="s">
        <v>265</v>
      </c>
      <c r="X2404">
        <v>0</v>
      </c>
      <c r="Y2404" t="s">
        <v>265</v>
      </c>
      <c r="Z2404" t="s">
        <v>265</v>
      </c>
      <c r="AA2404" t="s">
        <v>265</v>
      </c>
      <c r="AB2404" t="s">
        <v>265</v>
      </c>
      <c r="AC2404" t="s">
        <v>265</v>
      </c>
      <c r="AD2404" t="s">
        <v>265</v>
      </c>
      <c r="AE2404" t="s">
        <v>265</v>
      </c>
      <c r="AF2404" t="s">
        <v>9296</v>
      </c>
      <c r="AG2404" t="s">
        <v>265</v>
      </c>
      <c r="AH2404" t="s">
        <v>265</v>
      </c>
      <c r="AI2404" t="s">
        <v>265</v>
      </c>
      <c r="AJ2404" t="s">
        <v>265</v>
      </c>
      <c r="AL2404" t="str">
        <f>IF(Sudan_News12[[#This Row],[relevancy_classification_english]]="Relevant","مناسب",IF(Sudan_News12[[#This Row],[relevancy_classification_english]]="Relevant","عَرَضِيّ",""))</f>
        <v/>
      </c>
      <c r="AN2404" t="str">
        <f>IF(Sudan_News12[[#This Row],[sentiment_analysis_english]]="Negative","سلبي",IF(Sudan_News12[[#This Row],[sentiment_analysis_english]]="Neutral","حيادي",IF(Sudan_News12[[#This Row],[sentiment_analysis_english]]="Positive","إيجابي","")))</f>
        <v/>
      </c>
      <c r="AO2404" t="e">
        <f>INDEX(TextClassificationList[],MATCH(Sudan_News12[[#This Row],[text_classification_arabic]],TextClassificationList[text_classification_arabic],0),1)</f>
        <v>#N/A</v>
      </c>
      <c r="AQ2404" t="e">
        <f>INDEX(TextClassificationList[],MATCH(Sudan_News12[[#This Row],[text_classification_arabic2]],TextClassificationList[text_classification_arabic],0),1)</f>
        <v>#N/A</v>
      </c>
      <c r="AS2404" t="e">
        <f>INDEX(TextClassificationList[],MATCH(Sudan_News12[[#This Row],[text_classification_arabic3]],TextClassificationList[text_classification_arabic],0),1)</f>
        <v>#N/A</v>
      </c>
      <c r="AU2404" t="e">
        <f>INDEX(TextClassificationList[],MATCH(Sudan_News12[[#This Row],[text_classification_arabic4]],TextClassificationList[text_classification_arabic],0),1)</f>
        <v>#N/A</v>
      </c>
      <c r="AW2404" t="e">
        <f>INDEX(TextClassificationList[],MATCH(Sudan_News12[[#This Row],[text_classification_arabic5]],TextClassificationList[text_classification_arabic],0),1)</f>
        <v>#N/A</v>
      </c>
    </row>
    <row r="2405" spans="1:49" x14ac:dyDescent="0.2">
      <c r="A2405">
        <v>1.3200828220240036E+18</v>
      </c>
      <c r="B2405">
        <v>1.3200740835356385E+18</v>
      </c>
      <c r="C2405" t="s">
        <v>9297</v>
      </c>
      <c r="D2405" s="1">
        <v>44128</v>
      </c>
      <c r="E2405" s="2">
        <v>0.88940972222222225</v>
      </c>
      <c r="F2405">
        <v>200</v>
      </c>
      <c r="G2405">
        <v>1889611729</v>
      </c>
      <c r="H2405" t="s">
        <v>354</v>
      </c>
      <c r="I2405" t="s">
        <v>355</v>
      </c>
      <c r="J2405" t="s">
        <v>265</v>
      </c>
      <c r="K2405" t="s">
        <v>9298</v>
      </c>
      <c r="L2405" t="s">
        <v>266</v>
      </c>
      <c r="M2405" t="s">
        <v>267</v>
      </c>
      <c r="N2405" t="s">
        <v>267</v>
      </c>
      <c r="O2405" t="s">
        <v>267</v>
      </c>
      <c r="P2405">
        <v>0</v>
      </c>
      <c r="Q2405">
        <v>0</v>
      </c>
      <c r="R2405">
        <v>1</v>
      </c>
      <c r="S2405" t="s">
        <v>267</v>
      </c>
      <c r="T2405" t="s">
        <v>267</v>
      </c>
      <c r="U2405" t="s">
        <v>9299</v>
      </c>
      <c r="V2405" t="b">
        <v>0</v>
      </c>
      <c r="W2405" t="s">
        <v>265</v>
      </c>
      <c r="X2405">
        <v>0</v>
      </c>
      <c r="Y2405" t="s">
        <v>265</v>
      </c>
      <c r="Z2405" t="s">
        <v>265</v>
      </c>
      <c r="AA2405" t="s">
        <v>265</v>
      </c>
      <c r="AB2405" t="s">
        <v>265</v>
      </c>
      <c r="AC2405" t="s">
        <v>265</v>
      </c>
      <c r="AD2405" t="s">
        <v>265</v>
      </c>
      <c r="AE2405" t="s">
        <v>265</v>
      </c>
      <c r="AF2405" t="s">
        <v>267</v>
      </c>
      <c r="AG2405" t="s">
        <v>265</v>
      </c>
      <c r="AH2405" t="s">
        <v>265</v>
      </c>
      <c r="AI2405" t="s">
        <v>265</v>
      </c>
      <c r="AJ2405" t="s">
        <v>265</v>
      </c>
      <c r="AL2405" t="str">
        <f>IF(Sudan_News12[[#This Row],[relevancy_classification_english]]="Relevant","مناسب",IF(Sudan_News12[[#This Row],[relevancy_classification_english]]="Relevant","عَرَضِيّ",""))</f>
        <v/>
      </c>
      <c r="AN2405" t="str">
        <f>IF(Sudan_News12[[#This Row],[sentiment_analysis_english]]="Negative","سلبي",IF(Sudan_News12[[#This Row],[sentiment_analysis_english]]="Neutral","حيادي",IF(Sudan_News12[[#This Row],[sentiment_analysis_english]]="Positive","إيجابي","")))</f>
        <v/>
      </c>
      <c r="AO2405" t="e">
        <f>INDEX(TextClassificationList[],MATCH(Sudan_News12[[#This Row],[text_classification_arabic]],TextClassificationList[text_classification_arabic],0),1)</f>
        <v>#N/A</v>
      </c>
      <c r="AQ2405" t="e">
        <f>INDEX(TextClassificationList[],MATCH(Sudan_News12[[#This Row],[text_classification_arabic2]],TextClassificationList[text_classification_arabic],0),1)</f>
        <v>#N/A</v>
      </c>
      <c r="AS2405" t="e">
        <f>INDEX(TextClassificationList[],MATCH(Sudan_News12[[#This Row],[text_classification_arabic3]],TextClassificationList[text_classification_arabic],0),1)</f>
        <v>#N/A</v>
      </c>
      <c r="AU2405" t="e">
        <f>INDEX(TextClassificationList[],MATCH(Sudan_News12[[#This Row],[text_classification_arabic4]],TextClassificationList[text_classification_arabic],0),1)</f>
        <v>#N/A</v>
      </c>
      <c r="AW2405" t="e">
        <f>INDEX(TextClassificationList[],MATCH(Sudan_News12[[#This Row],[text_classification_arabic5]],TextClassificationList[text_classification_arabic],0),1)</f>
        <v>#N/A</v>
      </c>
    </row>
    <row r="2406" spans="1:49" x14ac:dyDescent="0.2">
      <c r="A2406">
        <v>1.3200740835356385E+18</v>
      </c>
      <c r="B2406">
        <v>1.3200740835356385E+18</v>
      </c>
      <c r="C2406" t="s">
        <v>9300</v>
      </c>
      <c r="D2406" s="1">
        <v>44128</v>
      </c>
      <c r="E2406" s="2">
        <v>0.86528935185185185</v>
      </c>
      <c r="F2406">
        <v>200</v>
      </c>
      <c r="G2406">
        <v>1889611729</v>
      </c>
      <c r="H2406" t="s">
        <v>354</v>
      </c>
      <c r="I2406" t="s">
        <v>355</v>
      </c>
      <c r="J2406" t="s">
        <v>265</v>
      </c>
      <c r="K2406" t="s">
        <v>9301</v>
      </c>
      <c r="L2406" t="s">
        <v>266</v>
      </c>
      <c r="M2406" t="s">
        <v>267</v>
      </c>
      <c r="N2406" t="s">
        <v>267</v>
      </c>
      <c r="O2406" t="s">
        <v>9302</v>
      </c>
      <c r="P2406">
        <v>12</v>
      </c>
      <c r="Q2406">
        <v>70</v>
      </c>
      <c r="R2406">
        <v>30</v>
      </c>
      <c r="S2406" t="s">
        <v>9303</v>
      </c>
      <c r="T2406" t="s">
        <v>267</v>
      </c>
      <c r="U2406" t="s">
        <v>9304</v>
      </c>
      <c r="V2406" t="b">
        <v>0</v>
      </c>
      <c r="W2406" t="s">
        <v>265</v>
      </c>
      <c r="X2406">
        <v>1</v>
      </c>
      <c r="Y2406" t="s">
        <v>9305</v>
      </c>
      <c r="Z2406" t="s">
        <v>265</v>
      </c>
      <c r="AA2406" t="s">
        <v>265</v>
      </c>
      <c r="AB2406" t="s">
        <v>265</v>
      </c>
      <c r="AC2406" t="s">
        <v>265</v>
      </c>
      <c r="AD2406" t="s">
        <v>265</v>
      </c>
      <c r="AE2406" t="s">
        <v>265</v>
      </c>
      <c r="AF2406" t="s">
        <v>267</v>
      </c>
      <c r="AG2406" t="s">
        <v>265</v>
      </c>
      <c r="AH2406" t="s">
        <v>265</v>
      </c>
      <c r="AI2406" t="s">
        <v>265</v>
      </c>
      <c r="AJ2406" t="s">
        <v>265</v>
      </c>
      <c r="AL2406" t="str">
        <f>IF(Sudan_News12[[#This Row],[relevancy_classification_english]]="Relevant","مناسب",IF(Sudan_News12[[#This Row],[relevancy_classification_english]]="Relevant","عَرَضِيّ",""))</f>
        <v/>
      </c>
      <c r="AN2406" t="str">
        <f>IF(Sudan_News12[[#This Row],[sentiment_analysis_english]]="Negative","سلبي",IF(Sudan_News12[[#This Row],[sentiment_analysis_english]]="Neutral","حيادي",IF(Sudan_News12[[#This Row],[sentiment_analysis_english]]="Positive","إيجابي","")))</f>
        <v/>
      </c>
      <c r="AO2406" t="e">
        <f>INDEX(TextClassificationList[],MATCH(Sudan_News12[[#This Row],[text_classification_arabic]],TextClassificationList[text_classification_arabic],0),1)</f>
        <v>#N/A</v>
      </c>
      <c r="AQ2406" t="e">
        <f>INDEX(TextClassificationList[],MATCH(Sudan_News12[[#This Row],[text_classification_arabic2]],TextClassificationList[text_classification_arabic],0),1)</f>
        <v>#N/A</v>
      </c>
      <c r="AS2406" t="e">
        <f>INDEX(TextClassificationList[],MATCH(Sudan_News12[[#This Row],[text_classification_arabic3]],TextClassificationList[text_classification_arabic],0),1)</f>
        <v>#N/A</v>
      </c>
      <c r="AU2406" t="e">
        <f>INDEX(TextClassificationList[],MATCH(Sudan_News12[[#This Row],[text_classification_arabic4]],TextClassificationList[text_classification_arabic],0),1)</f>
        <v>#N/A</v>
      </c>
      <c r="AW2406" t="e">
        <f>INDEX(TextClassificationList[],MATCH(Sudan_News12[[#This Row],[text_classification_arabic5]],TextClassificationList[text_classification_arabic],0),1)</f>
        <v>#N/A</v>
      </c>
    </row>
    <row r="2407" spans="1:49" x14ac:dyDescent="0.2">
      <c r="A2407">
        <v>1.319993963135275E+18</v>
      </c>
      <c r="B2407">
        <v>1.319993963135275E+18</v>
      </c>
      <c r="C2407" t="s">
        <v>9306</v>
      </c>
      <c r="D2407" s="1">
        <v>44128</v>
      </c>
      <c r="E2407" s="2">
        <v>0.64420138888888889</v>
      </c>
      <c r="F2407">
        <v>200</v>
      </c>
      <c r="G2407">
        <v>1889611729</v>
      </c>
      <c r="H2407" t="s">
        <v>354</v>
      </c>
      <c r="I2407" t="s">
        <v>355</v>
      </c>
      <c r="J2407" t="s">
        <v>265</v>
      </c>
      <c r="K2407" t="s">
        <v>9307</v>
      </c>
      <c r="L2407" t="s">
        <v>266</v>
      </c>
      <c r="M2407" t="s">
        <v>267</v>
      </c>
      <c r="N2407" t="s">
        <v>267</v>
      </c>
      <c r="O2407" t="s">
        <v>267</v>
      </c>
      <c r="P2407">
        <v>0</v>
      </c>
      <c r="Q2407">
        <v>0</v>
      </c>
      <c r="R2407">
        <v>2</v>
      </c>
      <c r="S2407" t="s">
        <v>267</v>
      </c>
      <c r="T2407" t="s">
        <v>267</v>
      </c>
      <c r="U2407" t="s">
        <v>9308</v>
      </c>
      <c r="V2407" t="b">
        <v>0</v>
      </c>
      <c r="W2407" t="s">
        <v>265</v>
      </c>
      <c r="X2407">
        <v>0</v>
      </c>
      <c r="Y2407" t="s">
        <v>265</v>
      </c>
      <c r="Z2407" t="s">
        <v>265</v>
      </c>
      <c r="AA2407" t="s">
        <v>265</v>
      </c>
      <c r="AB2407" t="s">
        <v>265</v>
      </c>
      <c r="AC2407" t="s">
        <v>265</v>
      </c>
      <c r="AD2407" t="s">
        <v>265</v>
      </c>
      <c r="AE2407" t="s">
        <v>265</v>
      </c>
      <c r="AF2407" t="s">
        <v>267</v>
      </c>
      <c r="AG2407" t="s">
        <v>265</v>
      </c>
      <c r="AH2407" t="s">
        <v>265</v>
      </c>
      <c r="AI2407" t="s">
        <v>265</v>
      </c>
      <c r="AJ2407" t="s">
        <v>265</v>
      </c>
      <c r="AL2407" t="str">
        <f>IF(Sudan_News12[[#This Row],[relevancy_classification_english]]="Relevant","مناسب",IF(Sudan_News12[[#This Row],[relevancy_classification_english]]="Relevant","عَرَضِيّ",""))</f>
        <v/>
      </c>
      <c r="AN2407" t="str">
        <f>IF(Sudan_News12[[#This Row],[sentiment_analysis_english]]="Negative","سلبي",IF(Sudan_News12[[#This Row],[sentiment_analysis_english]]="Neutral","حيادي",IF(Sudan_News12[[#This Row],[sentiment_analysis_english]]="Positive","إيجابي","")))</f>
        <v/>
      </c>
      <c r="AO2407" t="e">
        <f>INDEX(TextClassificationList[],MATCH(Sudan_News12[[#This Row],[text_classification_arabic]],TextClassificationList[text_classification_arabic],0),1)</f>
        <v>#N/A</v>
      </c>
      <c r="AQ2407" t="e">
        <f>INDEX(TextClassificationList[],MATCH(Sudan_News12[[#This Row],[text_classification_arabic2]],TextClassificationList[text_classification_arabic],0),1)</f>
        <v>#N/A</v>
      </c>
      <c r="AS2407" t="e">
        <f>INDEX(TextClassificationList[],MATCH(Sudan_News12[[#This Row],[text_classification_arabic3]],TextClassificationList[text_classification_arabic],0),1)</f>
        <v>#N/A</v>
      </c>
      <c r="AU2407" t="e">
        <f>INDEX(TextClassificationList[],MATCH(Sudan_News12[[#This Row],[text_classification_arabic4]],TextClassificationList[text_classification_arabic],0),1)</f>
        <v>#N/A</v>
      </c>
      <c r="AW2407" t="e">
        <f>INDEX(TextClassificationList[],MATCH(Sudan_News12[[#This Row],[text_classification_arabic5]],TextClassificationList[text_classification_arabic],0),1)</f>
        <v>#N/A</v>
      </c>
    </row>
    <row r="2408" spans="1:49" x14ac:dyDescent="0.2">
      <c r="A2408">
        <v>1.3199938581015142E+18</v>
      </c>
      <c r="B2408">
        <v>1.3199938581015142E+18</v>
      </c>
      <c r="C2408" t="s">
        <v>9309</v>
      </c>
      <c r="D2408" s="1">
        <v>44128</v>
      </c>
      <c r="E2408" s="2">
        <v>0.64391203703703703</v>
      </c>
      <c r="F2408">
        <v>200</v>
      </c>
      <c r="G2408">
        <v>1889611729</v>
      </c>
      <c r="H2408" t="s">
        <v>354</v>
      </c>
      <c r="I2408" t="s">
        <v>355</v>
      </c>
      <c r="J2408" t="s">
        <v>265</v>
      </c>
      <c r="K2408" t="s">
        <v>9310</v>
      </c>
      <c r="L2408" t="s">
        <v>266</v>
      </c>
      <c r="M2408" t="s">
        <v>267</v>
      </c>
      <c r="N2408" t="s">
        <v>267</v>
      </c>
      <c r="O2408" t="s">
        <v>267</v>
      </c>
      <c r="P2408">
        <v>0</v>
      </c>
      <c r="Q2408">
        <v>0</v>
      </c>
      <c r="R2408">
        <v>2</v>
      </c>
      <c r="S2408" t="s">
        <v>267</v>
      </c>
      <c r="T2408" t="s">
        <v>267</v>
      </c>
      <c r="U2408" t="s">
        <v>9311</v>
      </c>
      <c r="V2408" t="b">
        <v>0</v>
      </c>
      <c r="W2408" t="s">
        <v>265</v>
      </c>
      <c r="X2408">
        <v>0</v>
      </c>
      <c r="Y2408" t="s">
        <v>265</v>
      </c>
      <c r="Z2408" t="s">
        <v>265</v>
      </c>
      <c r="AA2408" t="s">
        <v>265</v>
      </c>
      <c r="AB2408" t="s">
        <v>265</v>
      </c>
      <c r="AC2408" t="s">
        <v>265</v>
      </c>
      <c r="AD2408" t="s">
        <v>265</v>
      </c>
      <c r="AE2408" t="s">
        <v>265</v>
      </c>
      <c r="AF2408" t="s">
        <v>267</v>
      </c>
      <c r="AG2408" t="s">
        <v>265</v>
      </c>
      <c r="AH2408" t="s">
        <v>265</v>
      </c>
      <c r="AI2408" t="s">
        <v>265</v>
      </c>
      <c r="AJ2408" t="s">
        <v>265</v>
      </c>
      <c r="AL2408" t="str">
        <f>IF(Sudan_News12[[#This Row],[relevancy_classification_english]]="Relevant","مناسب",IF(Sudan_News12[[#This Row],[relevancy_classification_english]]="Relevant","عَرَضِيّ",""))</f>
        <v/>
      </c>
      <c r="AN2408" t="str">
        <f>IF(Sudan_News12[[#This Row],[sentiment_analysis_english]]="Negative","سلبي",IF(Sudan_News12[[#This Row],[sentiment_analysis_english]]="Neutral","حيادي",IF(Sudan_News12[[#This Row],[sentiment_analysis_english]]="Positive","إيجابي","")))</f>
        <v/>
      </c>
      <c r="AO2408" t="e">
        <f>INDEX(TextClassificationList[],MATCH(Sudan_News12[[#This Row],[text_classification_arabic]],TextClassificationList[text_classification_arabic],0),1)</f>
        <v>#N/A</v>
      </c>
      <c r="AQ2408" t="e">
        <f>INDEX(TextClassificationList[],MATCH(Sudan_News12[[#This Row],[text_classification_arabic2]],TextClassificationList[text_classification_arabic],0),1)</f>
        <v>#N/A</v>
      </c>
      <c r="AS2408" t="e">
        <f>INDEX(TextClassificationList[],MATCH(Sudan_News12[[#This Row],[text_classification_arabic3]],TextClassificationList[text_classification_arabic],0),1)</f>
        <v>#N/A</v>
      </c>
      <c r="AU2408" t="e">
        <f>INDEX(TextClassificationList[],MATCH(Sudan_News12[[#This Row],[text_classification_arabic4]],TextClassificationList[text_classification_arabic],0),1)</f>
        <v>#N/A</v>
      </c>
      <c r="AW2408" t="e">
        <f>INDEX(TextClassificationList[],MATCH(Sudan_News12[[#This Row],[text_classification_arabic5]],TextClassificationList[text_classification_arabic],0),1)</f>
        <v>#N/A</v>
      </c>
    </row>
    <row r="2409" spans="1:49" x14ac:dyDescent="0.2">
      <c r="A2409">
        <v>1.3199769763131761E+18</v>
      </c>
      <c r="B2409">
        <v>1.3199769763131761E+18</v>
      </c>
      <c r="C2409" t="s">
        <v>9312</v>
      </c>
      <c r="D2409" s="1">
        <v>44128</v>
      </c>
      <c r="E2409" s="2">
        <v>0.59732638888888889</v>
      </c>
      <c r="F2409">
        <v>200</v>
      </c>
      <c r="G2409">
        <v>1889611729</v>
      </c>
      <c r="H2409" t="s">
        <v>354</v>
      </c>
      <c r="I2409" t="s">
        <v>355</v>
      </c>
      <c r="J2409" t="s">
        <v>265</v>
      </c>
      <c r="K2409" t="s">
        <v>9313</v>
      </c>
      <c r="L2409" t="s">
        <v>266</v>
      </c>
      <c r="M2409" t="s">
        <v>267</v>
      </c>
      <c r="N2409" t="s">
        <v>267</v>
      </c>
      <c r="O2409" t="s">
        <v>267</v>
      </c>
      <c r="P2409">
        <v>0</v>
      </c>
      <c r="Q2409">
        <v>0</v>
      </c>
      <c r="R2409">
        <v>0</v>
      </c>
      <c r="S2409" t="s">
        <v>267</v>
      </c>
      <c r="T2409" t="s">
        <v>267</v>
      </c>
      <c r="U2409" t="s">
        <v>9314</v>
      </c>
      <c r="V2409" t="b">
        <v>0</v>
      </c>
      <c r="W2409" t="s">
        <v>265</v>
      </c>
      <c r="X2409">
        <v>0</v>
      </c>
      <c r="Y2409" t="s">
        <v>265</v>
      </c>
      <c r="Z2409" t="s">
        <v>265</v>
      </c>
      <c r="AA2409" t="s">
        <v>265</v>
      </c>
      <c r="AB2409" t="s">
        <v>265</v>
      </c>
      <c r="AC2409" t="s">
        <v>265</v>
      </c>
      <c r="AD2409" t="s">
        <v>265</v>
      </c>
      <c r="AE2409" t="s">
        <v>265</v>
      </c>
      <c r="AF2409" t="s">
        <v>267</v>
      </c>
      <c r="AG2409" t="s">
        <v>265</v>
      </c>
      <c r="AH2409" t="s">
        <v>265</v>
      </c>
      <c r="AI2409" t="s">
        <v>265</v>
      </c>
      <c r="AJ2409" t="s">
        <v>265</v>
      </c>
      <c r="AL2409" t="str">
        <f>IF(Sudan_News12[[#This Row],[relevancy_classification_english]]="Relevant","مناسب",IF(Sudan_News12[[#This Row],[relevancy_classification_english]]="Relevant","عَرَضِيّ",""))</f>
        <v/>
      </c>
      <c r="AN2409" t="str">
        <f>IF(Sudan_News12[[#This Row],[sentiment_analysis_english]]="Negative","سلبي",IF(Sudan_News12[[#This Row],[sentiment_analysis_english]]="Neutral","حيادي",IF(Sudan_News12[[#This Row],[sentiment_analysis_english]]="Positive","إيجابي","")))</f>
        <v/>
      </c>
      <c r="AO2409" t="e">
        <f>INDEX(TextClassificationList[],MATCH(Sudan_News12[[#This Row],[text_classification_arabic]],TextClassificationList[text_classification_arabic],0),1)</f>
        <v>#N/A</v>
      </c>
      <c r="AQ2409" t="e">
        <f>INDEX(TextClassificationList[],MATCH(Sudan_News12[[#This Row],[text_classification_arabic2]],TextClassificationList[text_classification_arabic],0),1)</f>
        <v>#N/A</v>
      </c>
      <c r="AS2409" t="e">
        <f>INDEX(TextClassificationList[],MATCH(Sudan_News12[[#This Row],[text_classification_arabic3]],TextClassificationList[text_classification_arabic],0),1)</f>
        <v>#N/A</v>
      </c>
      <c r="AU2409" t="e">
        <f>INDEX(TextClassificationList[],MATCH(Sudan_News12[[#This Row],[text_classification_arabic4]],TextClassificationList[text_classification_arabic],0),1)</f>
        <v>#N/A</v>
      </c>
      <c r="AW2409" t="e">
        <f>INDEX(TextClassificationList[],MATCH(Sudan_News12[[#This Row],[text_classification_arabic5]],TextClassificationList[text_classification_arabic],0),1)</f>
        <v>#N/A</v>
      </c>
    </row>
    <row r="2410" spans="1:49" x14ac:dyDescent="0.2">
      <c r="A2410">
        <v>1.3199767492168131E+18</v>
      </c>
      <c r="B2410">
        <v>1.3199766162279096E+18</v>
      </c>
      <c r="C2410" t="s">
        <v>9315</v>
      </c>
      <c r="D2410" s="1">
        <v>44128</v>
      </c>
      <c r="E2410" s="2">
        <v>0.59670138888888891</v>
      </c>
      <c r="F2410">
        <v>200</v>
      </c>
      <c r="G2410">
        <v>1889611729</v>
      </c>
      <c r="H2410" t="s">
        <v>354</v>
      </c>
      <c r="I2410" t="s">
        <v>355</v>
      </c>
      <c r="J2410" t="s">
        <v>265</v>
      </c>
      <c r="K2410" t="s">
        <v>9316</v>
      </c>
      <c r="L2410" t="s">
        <v>266</v>
      </c>
      <c r="M2410" t="s">
        <v>267</v>
      </c>
      <c r="N2410" t="s">
        <v>267</v>
      </c>
      <c r="O2410" t="s">
        <v>267</v>
      </c>
      <c r="P2410">
        <v>0</v>
      </c>
      <c r="Q2410">
        <v>0</v>
      </c>
      <c r="R2410">
        <v>0</v>
      </c>
      <c r="S2410" t="s">
        <v>267</v>
      </c>
      <c r="T2410" t="s">
        <v>267</v>
      </c>
      <c r="U2410" t="s">
        <v>9317</v>
      </c>
      <c r="V2410" t="b">
        <v>0</v>
      </c>
      <c r="W2410" t="s">
        <v>265</v>
      </c>
      <c r="X2410">
        <v>0</v>
      </c>
      <c r="Y2410" t="s">
        <v>265</v>
      </c>
      <c r="Z2410" t="s">
        <v>265</v>
      </c>
      <c r="AA2410" t="s">
        <v>265</v>
      </c>
      <c r="AB2410" t="s">
        <v>265</v>
      </c>
      <c r="AC2410" t="s">
        <v>265</v>
      </c>
      <c r="AD2410" t="s">
        <v>265</v>
      </c>
      <c r="AE2410" t="s">
        <v>265</v>
      </c>
      <c r="AF2410" t="s">
        <v>267</v>
      </c>
      <c r="AG2410" t="s">
        <v>265</v>
      </c>
      <c r="AH2410" t="s">
        <v>265</v>
      </c>
      <c r="AI2410" t="s">
        <v>265</v>
      </c>
      <c r="AJ2410" t="s">
        <v>265</v>
      </c>
      <c r="AL2410" t="str">
        <f>IF(Sudan_News12[[#This Row],[relevancy_classification_english]]="Relevant","مناسب",IF(Sudan_News12[[#This Row],[relevancy_classification_english]]="Relevant","عَرَضِيّ",""))</f>
        <v/>
      </c>
      <c r="AN2410" t="str">
        <f>IF(Sudan_News12[[#This Row],[sentiment_analysis_english]]="Negative","سلبي",IF(Sudan_News12[[#This Row],[sentiment_analysis_english]]="Neutral","حيادي",IF(Sudan_News12[[#This Row],[sentiment_analysis_english]]="Positive","إيجابي","")))</f>
        <v/>
      </c>
      <c r="AO2410" t="e">
        <f>INDEX(TextClassificationList[],MATCH(Sudan_News12[[#This Row],[text_classification_arabic]],TextClassificationList[text_classification_arabic],0),1)</f>
        <v>#N/A</v>
      </c>
      <c r="AQ2410" t="e">
        <f>INDEX(TextClassificationList[],MATCH(Sudan_News12[[#This Row],[text_classification_arabic2]],TextClassificationList[text_classification_arabic],0),1)</f>
        <v>#N/A</v>
      </c>
      <c r="AS2410" t="e">
        <f>INDEX(TextClassificationList[],MATCH(Sudan_News12[[#This Row],[text_classification_arabic3]],TextClassificationList[text_classification_arabic],0),1)</f>
        <v>#N/A</v>
      </c>
      <c r="AU2410" t="e">
        <f>INDEX(TextClassificationList[],MATCH(Sudan_News12[[#This Row],[text_classification_arabic4]],TextClassificationList[text_classification_arabic],0),1)</f>
        <v>#N/A</v>
      </c>
      <c r="AW2410" t="e">
        <f>INDEX(TextClassificationList[],MATCH(Sudan_News12[[#This Row],[text_classification_arabic5]],TextClassificationList[text_classification_arabic],0),1)</f>
        <v>#N/A</v>
      </c>
    </row>
    <row r="2411" spans="1:49" x14ac:dyDescent="0.2">
      <c r="A2411">
        <v>1.3199766162279096E+18</v>
      </c>
      <c r="B2411">
        <v>1.3199766162279096E+18</v>
      </c>
      <c r="C2411" t="s">
        <v>9318</v>
      </c>
      <c r="D2411" s="1">
        <v>44128</v>
      </c>
      <c r="E2411" s="2">
        <v>0.59633101851851855</v>
      </c>
      <c r="F2411">
        <v>200</v>
      </c>
      <c r="G2411">
        <v>1889611729</v>
      </c>
      <c r="H2411" t="s">
        <v>354</v>
      </c>
      <c r="I2411" t="s">
        <v>355</v>
      </c>
      <c r="J2411" t="s">
        <v>265</v>
      </c>
      <c r="K2411" t="s">
        <v>9319</v>
      </c>
      <c r="L2411" t="s">
        <v>266</v>
      </c>
      <c r="M2411" t="s">
        <v>267</v>
      </c>
      <c r="N2411" t="s">
        <v>267</v>
      </c>
      <c r="O2411" t="s">
        <v>9320</v>
      </c>
      <c r="P2411">
        <v>1</v>
      </c>
      <c r="Q2411">
        <v>0</v>
      </c>
      <c r="R2411">
        <v>0</v>
      </c>
      <c r="S2411" t="s">
        <v>267</v>
      </c>
      <c r="T2411" t="s">
        <v>267</v>
      </c>
      <c r="U2411" t="s">
        <v>9321</v>
      </c>
      <c r="V2411" t="b">
        <v>0</v>
      </c>
      <c r="W2411" t="s">
        <v>265</v>
      </c>
      <c r="X2411">
        <v>1</v>
      </c>
      <c r="Y2411" t="s">
        <v>9322</v>
      </c>
      <c r="Z2411" t="s">
        <v>265</v>
      </c>
      <c r="AA2411" t="s">
        <v>265</v>
      </c>
      <c r="AB2411" t="s">
        <v>265</v>
      </c>
      <c r="AC2411" t="s">
        <v>265</v>
      </c>
      <c r="AD2411" t="s">
        <v>265</v>
      </c>
      <c r="AE2411" t="s">
        <v>265</v>
      </c>
      <c r="AF2411" t="s">
        <v>267</v>
      </c>
      <c r="AG2411" t="s">
        <v>265</v>
      </c>
      <c r="AH2411" t="s">
        <v>265</v>
      </c>
      <c r="AI2411" t="s">
        <v>265</v>
      </c>
      <c r="AJ2411" t="s">
        <v>265</v>
      </c>
      <c r="AL2411" t="str">
        <f>IF(Sudan_News12[[#This Row],[relevancy_classification_english]]="Relevant","مناسب",IF(Sudan_News12[[#This Row],[relevancy_classification_english]]="Relevant","عَرَضِيّ",""))</f>
        <v/>
      </c>
      <c r="AN2411" t="str">
        <f>IF(Sudan_News12[[#This Row],[sentiment_analysis_english]]="Negative","سلبي",IF(Sudan_News12[[#This Row],[sentiment_analysis_english]]="Neutral","حيادي",IF(Sudan_News12[[#This Row],[sentiment_analysis_english]]="Positive","إيجابي","")))</f>
        <v/>
      </c>
      <c r="AO2411" t="e">
        <f>INDEX(TextClassificationList[],MATCH(Sudan_News12[[#This Row],[text_classification_arabic]],TextClassificationList[text_classification_arabic],0),1)</f>
        <v>#N/A</v>
      </c>
      <c r="AQ2411" t="e">
        <f>INDEX(TextClassificationList[],MATCH(Sudan_News12[[#This Row],[text_classification_arabic2]],TextClassificationList[text_classification_arabic],0),1)</f>
        <v>#N/A</v>
      </c>
      <c r="AS2411" t="e">
        <f>INDEX(TextClassificationList[],MATCH(Sudan_News12[[#This Row],[text_classification_arabic3]],TextClassificationList[text_classification_arabic],0),1)</f>
        <v>#N/A</v>
      </c>
      <c r="AU2411" t="e">
        <f>INDEX(TextClassificationList[],MATCH(Sudan_News12[[#This Row],[text_classification_arabic4]],TextClassificationList[text_classification_arabic],0),1)</f>
        <v>#N/A</v>
      </c>
      <c r="AW2411" t="e">
        <f>INDEX(TextClassificationList[],MATCH(Sudan_News12[[#This Row],[text_classification_arabic5]],TextClassificationList[text_classification_arabic],0),1)</f>
        <v>#N/A</v>
      </c>
    </row>
    <row r="2412" spans="1:49" x14ac:dyDescent="0.2">
      <c r="A2412">
        <v>1.3197390409424036E+18</v>
      </c>
      <c r="B2412">
        <v>1.3197390409424036E+18</v>
      </c>
      <c r="C2412" t="s">
        <v>9323</v>
      </c>
      <c r="D2412" s="1">
        <v>44127</v>
      </c>
      <c r="E2412" s="2">
        <v>0.94075231481481481</v>
      </c>
      <c r="F2412">
        <v>200</v>
      </c>
      <c r="G2412">
        <v>1889611729</v>
      </c>
      <c r="H2412" t="s">
        <v>354</v>
      </c>
      <c r="I2412" t="s">
        <v>355</v>
      </c>
      <c r="J2412" t="s">
        <v>265</v>
      </c>
      <c r="K2412" t="s">
        <v>9324</v>
      </c>
      <c r="L2412" t="s">
        <v>266</v>
      </c>
      <c r="M2412" t="s">
        <v>267</v>
      </c>
      <c r="N2412" t="s">
        <v>267</v>
      </c>
      <c r="O2412" t="s">
        <v>267</v>
      </c>
      <c r="P2412">
        <v>0</v>
      </c>
      <c r="Q2412">
        <v>0</v>
      </c>
      <c r="R2412">
        <v>0</v>
      </c>
      <c r="S2412" t="s">
        <v>267</v>
      </c>
      <c r="T2412" t="s">
        <v>267</v>
      </c>
      <c r="U2412" t="s">
        <v>9325</v>
      </c>
      <c r="V2412" t="b">
        <v>0</v>
      </c>
      <c r="W2412" t="s">
        <v>265</v>
      </c>
      <c r="X2412">
        <v>0</v>
      </c>
      <c r="Y2412" t="s">
        <v>265</v>
      </c>
      <c r="Z2412" t="s">
        <v>265</v>
      </c>
      <c r="AA2412" t="s">
        <v>265</v>
      </c>
      <c r="AB2412" t="s">
        <v>265</v>
      </c>
      <c r="AC2412" t="s">
        <v>265</v>
      </c>
      <c r="AD2412" t="s">
        <v>265</v>
      </c>
      <c r="AE2412" t="s">
        <v>265</v>
      </c>
      <c r="AF2412" t="s">
        <v>267</v>
      </c>
      <c r="AG2412" t="s">
        <v>265</v>
      </c>
      <c r="AH2412" t="s">
        <v>265</v>
      </c>
      <c r="AI2412" t="s">
        <v>265</v>
      </c>
      <c r="AJ2412" t="s">
        <v>265</v>
      </c>
      <c r="AL2412" t="str">
        <f>IF(Sudan_News12[[#This Row],[relevancy_classification_english]]="Relevant","مناسب",IF(Sudan_News12[[#This Row],[relevancy_classification_english]]="Relevant","عَرَضِيّ",""))</f>
        <v/>
      </c>
      <c r="AN2412" t="str">
        <f>IF(Sudan_News12[[#This Row],[sentiment_analysis_english]]="Negative","سلبي",IF(Sudan_News12[[#This Row],[sentiment_analysis_english]]="Neutral","حيادي",IF(Sudan_News12[[#This Row],[sentiment_analysis_english]]="Positive","إيجابي","")))</f>
        <v/>
      </c>
      <c r="AO2412" t="e">
        <f>INDEX(TextClassificationList[],MATCH(Sudan_News12[[#This Row],[text_classification_arabic]],TextClassificationList[text_classification_arabic],0),1)</f>
        <v>#N/A</v>
      </c>
      <c r="AQ2412" t="e">
        <f>INDEX(TextClassificationList[],MATCH(Sudan_News12[[#This Row],[text_classification_arabic2]],TextClassificationList[text_classification_arabic],0),1)</f>
        <v>#N/A</v>
      </c>
      <c r="AS2412" t="e">
        <f>INDEX(TextClassificationList[],MATCH(Sudan_News12[[#This Row],[text_classification_arabic3]],TextClassificationList[text_classification_arabic],0),1)</f>
        <v>#N/A</v>
      </c>
      <c r="AU2412" t="e">
        <f>INDEX(TextClassificationList[],MATCH(Sudan_News12[[#This Row],[text_classification_arabic4]],TextClassificationList[text_classification_arabic],0),1)</f>
        <v>#N/A</v>
      </c>
      <c r="AW2412" t="e">
        <f>INDEX(TextClassificationList[],MATCH(Sudan_News12[[#This Row],[text_classification_arabic5]],TextClassificationList[text_classification_arabic],0),1)</f>
        <v>#N/A</v>
      </c>
    </row>
    <row r="2413" spans="1:49" x14ac:dyDescent="0.2">
      <c r="A2413">
        <v>1.3197388522239631E+18</v>
      </c>
      <c r="B2413">
        <v>1.3197388522239631E+18</v>
      </c>
      <c r="C2413" t="s">
        <v>9326</v>
      </c>
      <c r="D2413" s="1">
        <v>44127</v>
      </c>
      <c r="E2413" s="2">
        <v>0.9402314814814815</v>
      </c>
      <c r="F2413">
        <v>200</v>
      </c>
      <c r="G2413">
        <v>1889611729</v>
      </c>
      <c r="H2413" t="s">
        <v>354</v>
      </c>
      <c r="I2413" t="s">
        <v>355</v>
      </c>
      <c r="J2413" t="s">
        <v>265</v>
      </c>
      <c r="K2413" t="s">
        <v>9327</v>
      </c>
      <c r="L2413" t="s">
        <v>266</v>
      </c>
      <c r="M2413" t="s">
        <v>267</v>
      </c>
      <c r="N2413" t="s">
        <v>267</v>
      </c>
      <c r="O2413" t="s">
        <v>267</v>
      </c>
      <c r="P2413">
        <v>0</v>
      </c>
      <c r="Q2413">
        <v>0</v>
      </c>
      <c r="R2413">
        <v>1</v>
      </c>
      <c r="S2413" t="s">
        <v>267</v>
      </c>
      <c r="T2413" t="s">
        <v>267</v>
      </c>
      <c r="U2413" t="s">
        <v>9328</v>
      </c>
      <c r="V2413" t="b">
        <v>0</v>
      </c>
      <c r="W2413" t="s">
        <v>265</v>
      </c>
      <c r="X2413">
        <v>0</v>
      </c>
      <c r="Y2413" t="s">
        <v>265</v>
      </c>
      <c r="Z2413" t="s">
        <v>265</v>
      </c>
      <c r="AA2413" t="s">
        <v>265</v>
      </c>
      <c r="AB2413" t="s">
        <v>265</v>
      </c>
      <c r="AC2413" t="s">
        <v>265</v>
      </c>
      <c r="AD2413" t="s">
        <v>265</v>
      </c>
      <c r="AE2413" t="s">
        <v>265</v>
      </c>
      <c r="AF2413" t="s">
        <v>267</v>
      </c>
      <c r="AG2413" t="s">
        <v>265</v>
      </c>
      <c r="AH2413" t="s">
        <v>265</v>
      </c>
      <c r="AI2413" t="s">
        <v>265</v>
      </c>
      <c r="AJ2413" t="s">
        <v>265</v>
      </c>
      <c r="AL2413" t="str">
        <f>IF(Sudan_News12[[#This Row],[relevancy_classification_english]]="Relevant","مناسب",IF(Sudan_News12[[#This Row],[relevancy_classification_english]]="Relevant","عَرَضِيّ",""))</f>
        <v/>
      </c>
      <c r="AN2413" t="str">
        <f>IF(Sudan_News12[[#This Row],[sentiment_analysis_english]]="Negative","سلبي",IF(Sudan_News12[[#This Row],[sentiment_analysis_english]]="Neutral","حيادي",IF(Sudan_News12[[#This Row],[sentiment_analysis_english]]="Positive","إيجابي","")))</f>
        <v/>
      </c>
      <c r="AO2413" t="e">
        <f>INDEX(TextClassificationList[],MATCH(Sudan_News12[[#This Row],[text_classification_arabic]],TextClassificationList[text_classification_arabic],0),1)</f>
        <v>#N/A</v>
      </c>
      <c r="AQ2413" t="e">
        <f>INDEX(TextClassificationList[],MATCH(Sudan_News12[[#This Row],[text_classification_arabic2]],TextClassificationList[text_classification_arabic],0),1)</f>
        <v>#N/A</v>
      </c>
      <c r="AS2413" t="e">
        <f>INDEX(TextClassificationList[],MATCH(Sudan_News12[[#This Row],[text_classification_arabic3]],TextClassificationList[text_classification_arabic],0),1)</f>
        <v>#N/A</v>
      </c>
      <c r="AU2413" t="e">
        <f>INDEX(TextClassificationList[],MATCH(Sudan_News12[[#This Row],[text_classification_arabic4]],TextClassificationList[text_classification_arabic],0),1)</f>
        <v>#N/A</v>
      </c>
      <c r="AW2413" t="e">
        <f>INDEX(TextClassificationList[],MATCH(Sudan_News12[[#This Row],[text_classification_arabic5]],TextClassificationList[text_classification_arabic],0),1)</f>
        <v>#N/A</v>
      </c>
    </row>
    <row r="2414" spans="1:49" x14ac:dyDescent="0.2">
      <c r="A2414">
        <v>1.3197387220831314E+18</v>
      </c>
      <c r="B2414">
        <v>1.3197387220831314E+18</v>
      </c>
      <c r="C2414" t="s">
        <v>9329</v>
      </c>
      <c r="D2414" s="1">
        <v>44127</v>
      </c>
      <c r="E2414" s="2">
        <v>0.93987268518518519</v>
      </c>
      <c r="F2414">
        <v>200</v>
      </c>
      <c r="G2414">
        <v>1889611729</v>
      </c>
      <c r="H2414" t="s">
        <v>354</v>
      </c>
      <c r="I2414" t="s">
        <v>355</v>
      </c>
      <c r="J2414" t="s">
        <v>265</v>
      </c>
      <c r="K2414" t="s">
        <v>9330</v>
      </c>
      <c r="L2414" t="s">
        <v>266</v>
      </c>
      <c r="M2414" t="s">
        <v>267</v>
      </c>
      <c r="N2414" t="s">
        <v>267</v>
      </c>
      <c r="O2414" t="s">
        <v>267</v>
      </c>
      <c r="P2414">
        <v>0</v>
      </c>
      <c r="Q2414">
        <v>0</v>
      </c>
      <c r="R2414">
        <v>1</v>
      </c>
      <c r="S2414" t="s">
        <v>267</v>
      </c>
      <c r="T2414" t="s">
        <v>267</v>
      </c>
      <c r="U2414" t="s">
        <v>9331</v>
      </c>
      <c r="V2414" t="b">
        <v>0</v>
      </c>
      <c r="W2414" t="s">
        <v>265</v>
      </c>
      <c r="X2414">
        <v>0</v>
      </c>
      <c r="Y2414" t="s">
        <v>265</v>
      </c>
      <c r="Z2414" t="s">
        <v>265</v>
      </c>
      <c r="AA2414" t="s">
        <v>265</v>
      </c>
      <c r="AB2414" t="s">
        <v>265</v>
      </c>
      <c r="AC2414" t="s">
        <v>265</v>
      </c>
      <c r="AD2414" t="s">
        <v>265</v>
      </c>
      <c r="AE2414" t="s">
        <v>265</v>
      </c>
      <c r="AF2414" t="s">
        <v>267</v>
      </c>
      <c r="AG2414" t="s">
        <v>265</v>
      </c>
      <c r="AH2414" t="s">
        <v>265</v>
      </c>
      <c r="AI2414" t="s">
        <v>265</v>
      </c>
      <c r="AJ2414" t="s">
        <v>265</v>
      </c>
      <c r="AL2414" t="str">
        <f>IF(Sudan_News12[[#This Row],[relevancy_classification_english]]="Relevant","مناسب",IF(Sudan_News12[[#This Row],[relevancy_classification_english]]="Relevant","عَرَضِيّ",""))</f>
        <v/>
      </c>
      <c r="AN2414" t="str">
        <f>IF(Sudan_News12[[#This Row],[sentiment_analysis_english]]="Negative","سلبي",IF(Sudan_News12[[#This Row],[sentiment_analysis_english]]="Neutral","حيادي",IF(Sudan_News12[[#This Row],[sentiment_analysis_english]]="Positive","إيجابي","")))</f>
        <v/>
      </c>
      <c r="AO2414" t="e">
        <f>INDEX(TextClassificationList[],MATCH(Sudan_News12[[#This Row],[text_classification_arabic]],TextClassificationList[text_classification_arabic],0),1)</f>
        <v>#N/A</v>
      </c>
      <c r="AQ2414" t="e">
        <f>INDEX(TextClassificationList[],MATCH(Sudan_News12[[#This Row],[text_classification_arabic2]],TextClassificationList[text_classification_arabic],0),1)</f>
        <v>#N/A</v>
      </c>
      <c r="AS2414" t="e">
        <f>INDEX(TextClassificationList[],MATCH(Sudan_News12[[#This Row],[text_classification_arabic3]],TextClassificationList[text_classification_arabic],0),1)</f>
        <v>#N/A</v>
      </c>
      <c r="AU2414" t="e">
        <f>INDEX(TextClassificationList[],MATCH(Sudan_News12[[#This Row],[text_classification_arabic4]],TextClassificationList[text_classification_arabic],0),1)</f>
        <v>#N/A</v>
      </c>
      <c r="AW2414" t="e">
        <f>INDEX(TextClassificationList[],MATCH(Sudan_News12[[#This Row],[text_classification_arabic5]],TextClassificationList[text_classification_arabic],0),1)</f>
        <v>#N/A</v>
      </c>
    </row>
    <row r="2415" spans="1:49" x14ac:dyDescent="0.2">
      <c r="A2415">
        <v>1.3197115217951498E+18</v>
      </c>
      <c r="B2415">
        <v>1.3197115217951498E+18</v>
      </c>
      <c r="C2415" t="s">
        <v>9332</v>
      </c>
      <c r="D2415" s="1">
        <v>44127</v>
      </c>
      <c r="E2415" s="2">
        <v>0.86481481481481481</v>
      </c>
      <c r="F2415">
        <v>200</v>
      </c>
      <c r="G2415">
        <v>1889611729</v>
      </c>
      <c r="H2415" t="s">
        <v>354</v>
      </c>
      <c r="I2415" t="s">
        <v>355</v>
      </c>
      <c r="J2415" t="s">
        <v>265</v>
      </c>
      <c r="K2415" t="s">
        <v>9333</v>
      </c>
      <c r="L2415" t="s">
        <v>266</v>
      </c>
      <c r="M2415" t="s">
        <v>267</v>
      </c>
      <c r="N2415" t="s">
        <v>267</v>
      </c>
      <c r="O2415" t="s">
        <v>267</v>
      </c>
      <c r="P2415">
        <v>0</v>
      </c>
      <c r="Q2415">
        <v>0</v>
      </c>
      <c r="R2415">
        <v>1</v>
      </c>
      <c r="S2415" t="s">
        <v>9334</v>
      </c>
      <c r="T2415" t="s">
        <v>267</v>
      </c>
      <c r="U2415" t="s">
        <v>9335</v>
      </c>
      <c r="V2415" t="b">
        <v>0</v>
      </c>
      <c r="W2415" t="s">
        <v>265</v>
      </c>
      <c r="X2415">
        <v>0</v>
      </c>
      <c r="Y2415" t="s">
        <v>265</v>
      </c>
      <c r="Z2415" t="s">
        <v>265</v>
      </c>
      <c r="AA2415" t="s">
        <v>265</v>
      </c>
      <c r="AB2415" t="s">
        <v>265</v>
      </c>
      <c r="AC2415" t="s">
        <v>265</v>
      </c>
      <c r="AD2415" t="s">
        <v>265</v>
      </c>
      <c r="AE2415" t="s">
        <v>265</v>
      </c>
      <c r="AF2415" t="s">
        <v>267</v>
      </c>
      <c r="AG2415" t="s">
        <v>265</v>
      </c>
      <c r="AH2415" t="s">
        <v>265</v>
      </c>
      <c r="AI2415" t="s">
        <v>265</v>
      </c>
      <c r="AJ2415" t="s">
        <v>265</v>
      </c>
      <c r="AL2415" t="str">
        <f>IF(Sudan_News12[[#This Row],[relevancy_classification_english]]="Relevant","مناسب",IF(Sudan_News12[[#This Row],[relevancy_classification_english]]="Relevant","عَرَضِيّ",""))</f>
        <v/>
      </c>
      <c r="AN2415" t="str">
        <f>IF(Sudan_News12[[#This Row],[sentiment_analysis_english]]="Negative","سلبي",IF(Sudan_News12[[#This Row],[sentiment_analysis_english]]="Neutral","حيادي",IF(Sudan_News12[[#This Row],[sentiment_analysis_english]]="Positive","إيجابي","")))</f>
        <v/>
      </c>
      <c r="AO2415" t="e">
        <f>INDEX(TextClassificationList[],MATCH(Sudan_News12[[#This Row],[text_classification_arabic]],TextClassificationList[text_classification_arabic],0),1)</f>
        <v>#N/A</v>
      </c>
      <c r="AQ2415" t="e">
        <f>INDEX(TextClassificationList[],MATCH(Sudan_News12[[#This Row],[text_classification_arabic2]],TextClassificationList[text_classification_arabic],0),1)</f>
        <v>#N/A</v>
      </c>
      <c r="AS2415" t="e">
        <f>INDEX(TextClassificationList[],MATCH(Sudan_News12[[#This Row],[text_classification_arabic3]],TextClassificationList[text_classification_arabic],0),1)</f>
        <v>#N/A</v>
      </c>
      <c r="AU2415" t="e">
        <f>INDEX(TextClassificationList[],MATCH(Sudan_News12[[#This Row],[text_classification_arabic4]],TextClassificationList[text_classification_arabic],0),1)</f>
        <v>#N/A</v>
      </c>
      <c r="AW2415" t="e">
        <f>INDEX(TextClassificationList[],MATCH(Sudan_News12[[#This Row],[text_classification_arabic5]],TextClassificationList[text_classification_arabic],0),1)</f>
        <v>#N/A</v>
      </c>
    </row>
    <row r="2416" spans="1:49" x14ac:dyDescent="0.2">
      <c r="A2416">
        <v>1.3197112645961646E+18</v>
      </c>
      <c r="B2416">
        <v>1.3197112645961646E+18</v>
      </c>
      <c r="C2416" t="s">
        <v>9336</v>
      </c>
      <c r="D2416" s="1">
        <v>44127</v>
      </c>
      <c r="E2416" s="2">
        <v>0.86410879629629633</v>
      </c>
      <c r="F2416">
        <v>200</v>
      </c>
      <c r="G2416">
        <v>1889611729</v>
      </c>
      <c r="H2416" t="s">
        <v>354</v>
      </c>
      <c r="I2416" t="s">
        <v>355</v>
      </c>
      <c r="J2416" t="s">
        <v>265</v>
      </c>
      <c r="K2416" t="s">
        <v>9337</v>
      </c>
      <c r="L2416" t="s">
        <v>266</v>
      </c>
      <c r="M2416" t="s">
        <v>267</v>
      </c>
      <c r="N2416" t="s">
        <v>267</v>
      </c>
      <c r="O2416" t="s">
        <v>267</v>
      </c>
      <c r="P2416">
        <v>0</v>
      </c>
      <c r="Q2416">
        <v>0</v>
      </c>
      <c r="R2416">
        <v>2</v>
      </c>
      <c r="S2416" t="s">
        <v>9338</v>
      </c>
      <c r="T2416" t="s">
        <v>267</v>
      </c>
      <c r="U2416" t="s">
        <v>9339</v>
      </c>
      <c r="V2416" t="b">
        <v>0</v>
      </c>
      <c r="W2416" t="s">
        <v>265</v>
      </c>
      <c r="X2416">
        <v>0</v>
      </c>
      <c r="Y2416" t="s">
        <v>265</v>
      </c>
      <c r="Z2416" t="s">
        <v>265</v>
      </c>
      <c r="AA2416" t="s">
        <v>265</v>
      </c>
      <c r="AB2416" t="s">
        <v>265</v>
      </c>
      <c r="AC2416" t="s">
        <v>265</v>
      </c>
      <c r="AD2416" t="s">
        <v>265</v>
      </c>
      <c r="AE2416" t="s">
        <v>265</v>
      </c>
      <c r="AF2416" t="s">
        <v>267</v>
      </c>
      <c r="AG2416" t="s">
        <v>265</v>
      </c>
      <c r="AH2416" t="s">
        <v>265</v>
      </c>
      <c r="AI2416" t="s">
        <v>265</v>
      </c>
      <c r="AJ2416" t="s">
        <v>265</v>
      </c>
      <c r="AL2416" t="str">
        <f>IF(Sudan_News12[[#This Row],[relevancy_classification_english]]="Relevant","مناسب",IF(Sudan_News12[[#This Row],[relevancy_classification_english]]="Relevant","عَرَضِيّ",""))</f>
        <v/>
      </c>
      <c r="AN2416" t="str">
        <f>IF(Sudan_News12[[#This Row],[sentiment_analysis_english]]="Negative","سلبي",IF(Sudan_News12[[#This Row],[sentiment_analysis_english]]="Neutral","حيادي",IF(Sudan_News12[[#This Row],[sentiment_analysis_english]]="Positive","إيجابي","")))</f>
        <v/>
      </c>
      <c r="AO2416" t="e">
        <f>INDEX(TextClassificationList[],MATCH(Sudan_News12[[#This Row],[text_classification_arabic]],TextClassificationList[text_classification_arabic],0),1)</f>
        <v>#N/A</v>
      </c>
      <c r="AQ2416" t="e">
        <f>INDEX(TextClassificationList[],MATCH(Sudan_News12[[#This Row],[text_classification_arabic2]],TextClassificationList[text_classification_arabic],0),1)</f>
        <v>#N/A</v>
      </c>
      <c r="AS2416" t="e">
        <f>INDEX(TextClassificationList[],MATCH(Sudan_News12[[#This Row],[text_classification_arabic3]],TextClassificationList[text_classification_arabic],0),1)</f>
        <v>#N/A</v>
      </c>
      <c r="AU2416" t="e">
        <f>INDEX(TextClassificationList[],MATCH(Sudan_News12[[#This Row],[text_classification_arabic4]],TextClassificationList[text_classification_arabic],0),1)</f>
        <v>#N/A</v>
      </c>
      <c r="AW2416" t="e">
        <f>INDEX(TextClassificationList[],MATCH(Sudan_News12[[#This Row],[text_classification_arabic5]],TextClassificationList[text_classification_arabic],0),1)</f>
        <v>#N/A</v>
      </c>
    </row>
    <row r="2417" spans="1:49" x14ac:dyDescent="0.2">
      <c r="A2417">
        <v>1.319711180131369E+18</v>
      </c>
      <c r="B2417">
        <v>1.319711180131369E+18</v>
      </c>
      <c r="C2417" t="s">
        <v>9340</v>
      </c>
      <c r="D2417" s="1">
        <v>44127</v>
      </c>
      <c r="E2417" s="2">
        <v>0.86387731481481478</v>
      </c>
      <c r="F2417">
        <v>200</v>
      </c>
      <c r="G2417">
        <v>1889611729</v>
      </c>
      <c r="H2417" t="s">
        <v>354</v>
      </c>
      <c r="I2417" t="s">
        <v>355</v>
      </c>
      <c r="J2417" t="s">
        <v>265</v>
      </c>
      <c r="K2417" t="s">
        <v>9341</v>
      </c>
      <c r="L2417" t="s">
        <v>266</v>
      </c>
      <c r="M2417" t="s">
        <v>267</v>
      </c>
      <c r="N2417" t="s">
        <v>267</v>
      </c>
      <c r="O2417" t="s">
        <v>267</v>
      </c>
      <c r="P2417">
        <v>0</v>
      </c>
      <c r="Q2417">
        <v>0</v>
      </c>
      <c r="R2417">
        <v>1</v>
      </c>
      <c r="S2417" t="s">
        <v>9342</v>
      </c>
      <c r="T2417" t="s">
        <v>267</v>
      </c>
      <c r="U2417" t="s">
        <v>9343</v>
      </c>
      <c r="V2417" t="b">
        <v>0</v>
      </c>
      <c r="W2417" t="s">
        <v>265</v>
      </c>
      <c r="X2417">
        <v>0</v>
      </c>
      <c r="Y2417" t="s">
        <v>265</v>
      </c>
      <c r="Z2417" t="s">
        <v>265</v>
      </c>
      <c r="AA2417" t="s">
        <v>265</v>
      </c>
      <c r="AB2417" t="s">
        <v>265</v>
      </c>
      <c r="AC2417" t="s">
        <v>265</v>
      </c>
      <c r="AD2417" t="s">
        <v>265</v>
      </c>
      <c r="AE2417" t="s">
        <v>265</v>
      </c>
      <c r="AF2417" t="s">
        <v>267</v>
      </c>
      <c r="AG2417" t="s">
        <v>265</v>
      </c>
      <c r="AH2417" t="s">
        <v>265</v>
      </c>
      <c r="AI2417" t="s">
        <v>265</v>
      </c>
      <c r="AJ2417" t="s">
        <v>265</v>
      </c>
      <c r="AL2417" t="str">
        <f>IF(Sudan_News12[[#This Row],[relevancy_classification_english]]="Relevant","مناسب",IF(Sudan_News12[[#This Row],[relevancy_classification_english]]="Relevant","عَرَضِيّ",""))</f>
        <v/>
      </c>
      <c r="AN2417" t="str">
        <f>IF(Sudan_News12[[#This Row],[sentiment_analysis_english]]="Negative","سلبي",IF(Sudan_News12[[#This Row],[sentiment_analysis_english]]="Neutral","حيادي",IF(Sudan_News12[[#This Row],[sentiment_analysis_english]]="Positive","إيجابي","")))</f>
        <v/>
      </c>
      <c r="AO2417" t="e">
        <f>INDEX(TextClassificationList[],MATCH(Sudan_News12[[#This Row],[text_classification_arabic]],TextClassificationList[text_classification_arabic],0),1)</f>
        <v>#N/A</v>
      </c>
      <c r="AQ2417" t="e">
        <f>INDEX(TextClassificationList[],MATCH(Sudan_News12[[#This Row],[text_classification_arabic2]],TextClassificationList[text_classification_arabic],0),1)</f>
        <v>#N/A</v>
      </c>
      <c r="AS2417" t="e">
        <f>INDEX(TextClassificationList[],MATCH(Sudan_News12[[#This Row],[text_classification_arabic3]],TextClassificationList[text_classification_arabic],0),1)</f>
        <v>#N/A</v>
      </c>
      <c r="AU2417" t="e">
        <f>INDEX(TextClassificationList[],MATCH(Sudan_News12[[#This Row],[text_classification_arabic4]],TextClassificationList[text_classification_arabic],0),1)</f>
        <v>#N/A</v>
      </c>
      <c r="AW2417" t="e">
        <f>INDEX(TextClassificationList[],MATCH(Sudan_News12[[#This Row],[text_classification_arabic5]],TextClassificationList[text_classification_arabic],0),1)</f>
        <v>#N/A</v>
      </c>
    </row>
    <row r="2418" spans="1:49" x14ac:dyDescent="0.2">
      <c r="A2418">
        <v>1.3197107793278484E+18</v>
      </c>
      <c r="B2418">
        <v>1.3197107793278484E+18</v>
      </c>
      <c r="C2418" t="s">
        <v>9344</v>
      </c>
      <c r="D2418" s="1">
        <v>44127</v>
      </c>
      <c r="E2418" s="2">
        <v>0.86276620370370372</v>
      </c>
      <c r="F2418">
        <v>200</v>
      </c>
      <c r="G2418">
        <v>1889611729</v>
      </c>
      <c r="H2418" t="s">
        <v>354</v>
      </c>
      <c r="I2418" t="s">
        <v>355</v>
      </c>
      <c r="J2418" t="s">
        <v>265</v>
      </c>
      <c r="K2418" t="s">
        <v>9345</v>
      </c>
      <c r="L2418" t="s">
        <v>266</v>
      </c>
      <c r="M2418" t="s">
        <v>267</v>
      </c>
      <c r="N2418" t="s">
        <v>267</v>
      </c>
      <c r="O2418" t="s">
        <v>267</v>
      </c>
      <c r="P2418">
        <v>0</v>
      </c>
      <c r="Q2418">
        <v>0</v>
      </c>
      <c r="R2418">
        <v>0</v>
      </c>
      <c r="S2418" t="s">
        <v>296</v>
      </c>
      <c r="T2418" t="s">
        <v>267</v>
      </c>
      <c r="U2418" t="s">
        <v>9346</v>
      </c>
      <c r="V2418" t="b">
        <v>0</v>
      </c>
      <c r="W2418" t="s">
        <v>265</v>
      </c>
      <c r="X2418">
        <v>0</v>
      </c>
      <c r="Y2418" t="s">
        <v>265</v>
      </c>
      <c r="Z2418" t="s">
        <v>265</v>
      </c>
      <c r="AA2418" t="s">
        <v>265</v>
      </c>
      <c r="AB2418" t="s">
        <v>265</v>
      </c>
      <c r="AC2418" t="s">
        <v>265</v>
      </c>
      <c r="AD2418" t="s">
        <v>265</v>
      </c>
      <c r="AE2418" t="s">
        <v>265</v>
      </c>
      <c r="AF2418" t="s">
        <v>267</v>
      </c>
      <c r="AG2418" t="s">
        <v>265</v>
      </c>
      <c r="AH2418" t="s">
        <v>265</v>
      </c>
      <c r="AI2418" t="s">
        <v>265</v>
      </c>
      <c r="AJ2418" t="s">
        <v>265</v>
      </c>
      <c r="AL2418" t="str">
        <f>IF(Sudan_News12[[#This Row],[relevancy_classification_english]]="Relevant","مناسب",IF(Sudan_News12[[#This Row],[relevancy_classification_english]]="Relevant","عَرَضِيّ",""))</f>
        <v/>
      </c>
      <c r="AN2418" t="str">
        <f>IF(Sudan_News12[[#This Row],[sentiment_analysis_english]]="Negative","سلبي",IF(Sudan_News12[[#This Row],[sentiment_analysis_english]]="Neutral","حيادي",IF(Sudan_News12[[#This Row],[sentiment_analysis_english]]="Positive","إيجابي","")))</f>
        <v/>
      </c>
      <c r="AO2418" t="e">
        <f>INDEX(TextClassificationList[],MATCH(Sudan_News12[[#This Row],[text_classification_arabic]],TextClassificationList[text_classification_arabic],0),1)</f>
        <v>#N/A</v>
      </c>
      <c r="AQ2418" t="e">
        <f>INDEX(TextClassificationList[],MATCH(Sudan_News12[[#This Row],[text_classification_arabic2]],TextClassificationList[text_classification_arabic],0),1)</f>
        <v>#N/A</v>
      </c>
      <c r="AS2418" t="e">
        <f>INDEX(TextClassificationList[],MATCH(Sudan_News12[[#This Row],[text_classification_arabic3]],TextClassificationList[text_classification_arabic],0),1)</f>
        <v>#N/A</v>
      </c>
      <c r="AU2418" t="e">
        <f>INDEX(TextClassificationList[],MATCH(Sudan_News12[[#This Row],[text_classification_arabic4]],TextClassificationList[text_classification_arabic],0),1)</f>
        <v>#N/A</v>
      </c>
      <c r="AW2418" t="e">
        <f>INDEX(TextClassificationList[],MATCH(Sudan_News12[[#This Row],[text_classification_arabic5]],TextClassificationList[text_classification_arabic],0),1)</f>
        <v>#N/A</v>
      </c>
    </row>
    <row r="2419" spans="1:49" x14ac:dyDescent="0.2">
      <c r="A2419">
        <v>1.3196758613486346E+18</v>
      </c>
      <c r="B2419">
        <v>1.3196758613486346E+18</v>
      </c>
      <c r="C2419" t="s">
        <v>9347</v>
      </c>
      <c r="D2419" s="1">
        <v>44127</v>
      </c>
      <c r="E2419" s="2">
        <v>0.76641203703703709</v>
      </c>
      <c r="F2419">
        <v>200</v>
      </c>
      <c r="G2419">
        <v>1889611729</v>
      </c>
      <c r="H2419" t="s">
        <v>354</v>
      </c>
      <c r="I2419" t="s">
        <v>355</v>
      </c>
      <c r="J2419" t="s">
        <v>265</v>
      </c>
      <c r="K2419" t="s">
        <v>9348</v>
      </c>
      <c r="L2419" t="s">
        <v>266</v>
      </c>
      <c r="M2419" t="s">
        <v>267</v>
      </c>
      <c r="N2419" t="s">
        <v>267</v>
      </c>
      <c r="O2419" t="s">
        <v>9349</v>
      </c>
      <c r="P2419">
        <v>0</v>
      </c>
      <c r="Q2419">
        <v>1</v>
      </c>
      <c r="R2419">
        <v>2</v>
      </c>
      <c r="S2419" t="s">
        <v>9350</v>
      </c>
      <c r="T2419" t="s">
        <v>267</v>
      </c>
      <c r="U2419" t="s">
        <v>9351</v>
      </c>
      <c r="V2419" t="b">
        <v>0</v>
      </c>
      <c r="W2419" t="s">
        <v>265</v>
      </c>
      <c r="X2419">
        <v>1</v>
      </c>
      <c r="Y2419" t="s">
        <v>9352</v>
      </c>
      <c r="Z2419" t="s">
        <v>265</v>
      </c>
      <c r="AA2419" t="s">
        <v>265</v>
      </c>
      <c r="AB2419" t="s">
        <v>265</v>
      </c>
      <c r="AC2419" t="s">
        <v>265</v>
      </c>
      <c r="AD2419" t="s">
        <v>265</v>
      </c>
      <c r="AE2419" t="s">
        <v>265</v>
      </c>
      <c r="AF2419" t="s">
        <v>267</v>
      </c>
      <c r="AG2419" t="s">
        <v>265</v>
      </c>
      <c r="AH2419" t="s">
        <v>265</v>
      </c>
      <c r="AI2419" t="s">
        <v>265</v>
      </c>
      <c r="AJ2419" t="s">
        <v>265</v>
      </c>
      <c r="AL2419" t="str">
        <f>IF(Sudan_News12[[#This Row],[relevancy_classification_english]]="Relevant","مناسب",IF(Sudan_News12[[#This Row],[relevancy_classification_english]]="Relevant","عَرَضِيّ",""))</f>
        <v/>
      </c>
      <c r="AN2419" t="str">
        <f>IF(Sudan_News12[[#This Row],[sentiment_analysis_english]]="Negative","سلبي",IF(Sudan_News12[[#This Row],[sentiment_analysis_english]]="Neutral","حيادي",IF(Sudan_News12[[#This Row],[sentiment_analysis_english]]="Positive","إيجابي","")))</f>
        <v/>
      </c>
      <c r="AO2419" t="e">
        <f>INDEX(TextClassificationList[],MATCH(Sudan_News12[[#This Row],[text_classification_arabic]],TextClassificationList[text_classification_arabic],0),1)</f>
        <v>#N/A</v>
      </c>
      <c r="AQ2419" t="e">
        <f>INDEX(TextClassificationList[],MATCH(Sudan_News12[[#This Row],[text_classification_arabic2]],TextClassificationList[text_classification_arabic],0),1)</f>
        <v>#N/A</v>
      </c>
      <c r="AS2419" t="e">
        <f>INDEX(TextClassificationList[],MATCH(Sudan_News12[[#This Row],[text_classification_arabic3]],TextClassificationList[text_classification_arabic],0),1)</f>
        <v>#N/A</v>
      </c>
      <c r="AU2419" t="e">
        <f>INDEX(TextClassificationList[],MATCH(Sudan_News12[[#This Row],[text_classification_arabic4]],TextClassificationList[text_classification_arabic],0),1)</f>
        <v>#N/A</v>
      </c>
      <c r="AW2419" t="e">
        <f>INDEX(TextClassificationList[],MATCH(Sudan_News12[[#This Row],[text_classification_arabic5]],TextClassificationList[text_classification_arabic],0),1)</f>
        <v>#N/A</v>
      </c>
    </row>
    <row r="2420" spans="1:49" x14ac:dyDescent="0.2">
      <c r="A2420">
        <v>1.3196694591126487E+18</v>
      </c>
      <c r="B2420">
        <v>1.3196694591126487E+18</v>
      </c>
      <c r="C2420" t="s">
        <v>9353</v>
      </c>
      <c r="D2420" s="1">
        <v>44127</v>
      </c>
      <c r="E2420" s="2">
        <v>0.74873842592592588</v>
      </c>
      <c r="F2420">
        <v>200</v>
      </c>
      <c r="G2420">
        <v>1889611729</v>
      </c>
      <c r="H2420" t="s">
        <v>354</v>
      </c>
      <c r="I2420" t="s">
        <v>355</v>
      </c>
      <c r="J2420" t="s">
        <v>265</v>
      </c>
      <c r="K2420" t="s">
        <v>9354</v>
      </c>
      <c r="L2420" t="s">
        <v>266</v>
      </c>
      <c r="M2420" t="s">
        <v>267</v>
      </c>
      <c r="N2420" t="s">
        <v>267</v>
      </c>
      <c r="O2420" t="s">
        <v>267</v>
      </c>
      <c r="P2420">
        <v>0</v>
      </c>
      <c r="Q2420">
        <v>2</v>
      </c>
      <c r="R2420">
        <v>3</v>
      </c>
      <c r="S2420" t="s">
        <v>267</v>
      </c>
      <c r="T2420" t="s">
        <v>267</v>
      </c>
      <c r="U2420" t="s">
        <v>9355</v>
      </c>
      <c r="V2420" t="b">
        <v>0</v>
      </c>
      <c r="W2420" t="s">
        <v>265</v>
      </c>
      <c r="X2420">
        <v>0</v>
      </c>
      <c r="Y2420" t="s">
        <v>265</v>
      </c>
      <c r="Z2420" t="s">
        <v>265</v>
      </c>
      <c r="AA2420" t="s">
        <v>265</v>
      </c>
      <c r="AB2420" t="s">
        <v>265</v>
      </c>
      <c r="AC2420" t="s">
        <v>265</v>
      </c>
      <c r="AD2420" t="s">
        <v>265</v>
      </c>
      <c r="AE2420" t="s">
        <v>265</v>
      </c>
      <c r="AF2420" t="s">
        <v>267</v>
      </c>
      <c r="AG2420" t="s">
        <v>265</v>
      </c>
      <c r="AH2420" t="s">
        <v>265</v>
      </c>
      <c r="AI2420" t="s">
        <v>265</v>
      </c>
      <c r="AJ2420" t="s">
        <v>265</v>
      </c>
      <c r="AL2420" t="str">
        <f>IF(Sudan_News12[[#This Row],[relevancy_classification_english]]="Relevant","مناسب",IF(Sudan_News12[[#This Row],[relevancy_classification_english]]="Relevant","عَرَضِيّ",""))</f>
        <v/>
      </c>
      <c r="AN2420" t="str">
        <f>IF(Sudan_News12[[#This Row],[sentiment_analysis_english]]="Negative","سلبي",IF(Sudan_News12[[#This Row],[sentiment_analysis_english]]="Neutral","حيادي",IF(Sudan_News12[[#This Row],[sentiment_analysis_english]]="Positive","إيجابي","")))</f>
        <v/>
      </c>
      <c r="AO2420" t="e">
        <f>INDEX(TextClassificationList[],MATCH(Sudan_News12[[#This Row],[text_classification_arabic]],TextClassificationList[text_classification_arabic],0),1)</f>
        <v>#N/A</v>
      </c>
      <c r="AQ2420" t="e">
        <f>INDEX(TextClassificationList[],MATCH(Sudan_News12[[#This Row],[text_classification_arabic2]],TextClassificationList[text_classification_arabic],0),1)</f>
        <v>#N/A</v>
      </c>
      <c r="AS2420" t="e">
        <f>INDEX(TextClassificationList[],MATCH(Sudan_News12[[#This Row],[text_classification_arabic3]],TextClassificationList[text_classification_arabic],0),1)</f>
        <v>#N/A</v>
      </c>
      <c r="AU2420" t="e">
        <f>INDEX(TextClassificationList[],MATCH(Sudan_News12[[#This Row],[text_classification_arabic4]],TextClassificationList[text_classification_arabic],0),1)</f>
        <v>#N/A</v>
      </c>
      <c r="AW2420" t="e">
        <f>INDEX(TextClassificationList[],MATCH(Sudan_News12[[#This Row],[text_classification_arabic5]],TextClassificationList[text_classification_arabic],0),1)</f>
        <v>#N/A</v>
      </c>
    </row>
    <row r="2421" spans="1:49" x14ac:dyDescent="0.2">
      <c r="A2421">
        <v>1.3196683856224666E+18</v>
      </c>
      <c r="B2421">
        <v>1.3196683856224666E+18</v>
      </c>
      <c r="C2421" t="s">
        <v>9356</v>
      </c>
      <c r="D2421" s="1">
        <v>44127</v>
      </c>
      <c r="E2421" s="2">
        <v>0.74578703703703708</v>
      </c>
      <c r="F2421">
        <v>200</v>
      </c>
      <c r="G2421">
        <v>1889611729</v>
      </c>
      <c r="H2421" t="s">
        <v>354</v>
      </c>
      <c r="I2421" t="s">
        <v>355</v>
      </c>
      <c r="J2421" t="s">
        <v>265</v>
      </c>
      <c r="K2421" t="s">
        <v>9357</v>
      </c>
      <c r="L2421" t="s">
        <v>266</v>
      </c>
      <c r="M2421" t="s">
        <v>267</v>
      </c>
      <c r="N2421" t="s">
        <v>267</v>
      </c>
      <c r="O2421" t="s">
        <v>267</v>
      </c>
      <c r="P2421">
        <v>0</v>
      </c>
      <c r="Q2421">
        <v>1</v>
      </c>
      <c r="R2421">
        <v>2</v>
      </c>
      <c r="S2421" t="s">
        <v>267</v>
      </c>
      <c r="T2421" t="s">
        <v>267</v>
      </c>
      <c r="U2421" t="s">
        <v>9358</v>
      </c>
      <c r="V2421" t="b">
        <v>0</v>
      </c>
      <c r="W2421" t="s">
        <v>265</v>
      </c>
      <c r="X2421">
        <v>0</v>
      </c>
      <c r="Y2421" t="s">
        <v>265</v>
      </c>
      <c r="Z2421" t="s">
        <v>265</v>
      </c>
      <c r="AA2421" t="s">
        <v>265</v>
      </c>
      <c r="AB2421" t="s">
        <v>265</v>
      </c>
      <c r="AC2421" t="s">
        <v>265</v>
      </c>
      <c r="AD2421" t="s">
        <v>265</v>
      </c>
      <c r="AE2421" t="s">
        <v>265</v>
      </c>
      <c r="AF2421" t="s">
        <v>267</v>
      </c>
      <c r="AG2421" t="s">
        <v>265</v>
      </c>
      <c r="AH2421" t="s">
        <v>265</v>
      </c>
      <c r="AI2421" t="s">
        <v>265</v>
      </c>
      <c r="AJ2421" t="s">
        <v>265</v>
      </c>
      <c r="AL2421" t="str">
        <f>IF(Sudan_News12[[#This Row],[relevancy_classification_english]]="Relevant","مناسب",IF(Sudan_News12[[#This Row],[relevancy_classification_english]]="Relevant","عَرَضِيّ",""))</f>
        <v/>
      </c>
      <c r="AN2421" t="str">
        <f>IF(Sudan_News12[[#This Row],[sentiment_analysis_english]]="Negative","سلبي",IF(Sudan_News12[[#This Row],[sentiment_analysis_english]]="Neutral","حيادي",IF(Sudan_News12[[#This Row],[sentiment_analysis_english]]="Positive","إيجابي","")))</f>
        <v/>
      </c>
      <c r="AO2421" t="e">
        <f>INDEX(TextClassificationList[],MATCH(Sudan_News12[[#This Row],[text_classification_arabic]],TextClassificationList[text_classification_arabic],0),1)</f>
        <v>#N/A</v>
      </c>
      <c r="AQ2421" t="e">
        <f>INDEX(TextClassificationList[],MATCH(Sudan_News12[[#This Row],[text_classification_arabic2]],TextClassificationList[text_classification_arabic],0),1)</f>
        <v>#N/A</v>
      </c>
      <c r="AS2421" t="e">
        <f>INDEX(TextClassificationList[],MATCH(Sudan_News12[[#This Row],[text_classification_arabic3]],TextClassificationList[text_classification_arabic],0),1)</f>
        <v>#N/A</v>
      </c>
      <c r="AU2421" t="e">
        <f>INDEX(TextClassificationList[],MATCH(Sudan_News12[[#This Row],[text_classification_arabic4]],TextClassificationList[text_classification_arabic],0),1)</f>
        <v>#N/A</v>
      </c>
      <c r="AW2421" t="e">
        <f>INDEX(TextClassificationList[],MATCH(Sudan_News12[[#This Row],[text_classification_arabic5]],TextClassificationList[text_classification_arabic],0),1)</f>
        <v>#N/A</v>
      </c>
    </row>
    <row r="2422" spans="1:49" x14ac:dyDescent="0.2">
      <c r="A2422">
        <v>1.3196674466939576E+18</v>
      </c>
      <c r="B2422">
        <v>1.3196674466939576E+18</v>
      </c>
      <c r="C2422" t="s">
        <v>9359</v>
      </c>
      <c r="D2422" s="1">
        <v>44127</v>
      </c>
      <c r="E2422" s="2">
        <v>0.74319444444444449</v>
      </c>
      <c r="F2422">
        <v>200</v>
      </c>
      <c r="G2422">
        <v>1889611729</v>
      </c>
      <c r="H2422" t="s">
        <v>354</v>
      </c>
      <c r="I2422" t="s">
        <v>355</v>
      </c>
      <c r="J2422" t="s">
        <v>265</v>
      </c>
      <c r="K2422" t="s">
        <v>9360</v>
      </c>
      <c r="L2422" t="s">
        <v>266</v>
      </c>
      <c r="M2422" t="s">
        <v>267</v>
      </c>
      <c r="N2422" t="s">
        <v>267</v>
      </c>
      <c r="O2422" t="s">
        <v>267</v>
      </c>
      <c r="P2422">
        <v>0</v>
      </c>
      <c r="Q2422">
        <v>1</v>
      </c>
      <c r="R2422">
        <v>2</v>
      </c>
      <c r="S2422" t="s">
        <v>267</v>
      </c>
      <c r="T2422" t="s">
        <v>267</v>
      </c>
      <c r="U2422" t="s">
        <v>9361</v>
      </c>
      <c r="V2422" t="b">
        <v>0</v>
      </c>
      <c r="W2422" t="s">
        <v>265</v>
      </c>
      <c r="X2422">
        <v>0</v>
      </c>
      <c r="Y2422" t="s">
        <v>265</v>
      </c>
      <c r="Z2422" t="s">
        <v>265</v>
      </c>
      <c r="AA2422" t="s">
        <v>265</v>
      </c>
      <c r="AB2422" t="s">
        <v>265</v>
      </c>
      <c r="AC2422" t="s">
        <v>265</v>
      </c>
      <c r="AD2422" t="s">
        <v>265</v>
      </c>
      <c r="AE2422" t="s">
        <v>265</v>
      </c>
      <c r="AF2422" t="s">
        <v>267</v>
      </c>
      <c r="AG2422" t="s">
        <v>265</v>
      </c>
      <c r="AH2422" t="s">
        <v>265</v>
      </c>
      <c r="AI2422" t="s">
        <v>265</v>
      </c>
      <c r="AJ2422" t="s">
        <v>265</v>
      </c>
      <c r="AL2422" t="str">
        <f>IF(Sudan_News12[[#This Row],[relevancy_classification_english]]="Relevant","مناسب",IF(Sudan_News12[[#This Row],[relevancy_classification_english]]="Relevant","عَرَضِيّ",""))</f>
        <v/>
      </c>
      <c r="AN2422" t="str">
        <f>IF(Sudan_News12[[#This Row],[sentiment_analysis_english]]="Negative","سلبي",IF(Sudan_News12[[#This Row],[sentiment_analysis_english]]="Neutral","حيادي",IF(Sudan_News12[[#This Row],[sentiment_analysis_english]]="Positive","إيجابي","")))</f>
        <v/>
      </c>
      <c r="AO2422" t="e">
        <f>INDEX(TextClassificationList[],MATCH(Sudan_News12[[#This Row],[text_classification_arabic]],TextClassificationList[text_classification_arabic],0),1)</f>
        <v>#N/A</v>
      </c>
      <c r="AQ2422" t="e">
        <f>INDEX(TextClassificationList[],MATCH(Sudan_News12[[#This Row],[text_classification_arabic2]],TextClassificationList[text_classification_arabic],0),1)</f>
        <v>#N/A</v>
      </c>
      <c r="AS2422" t="e">
        <f>INDEX(TextClassificationList[],MATCH(Sudan_News12[[#This Row],[text_classification_arabic3]],TextClassificationList[text_classification_arabic],0),1)</f>
        <v>#N/A</v>
      </c>
      <c r="AU2422" t="e">
        <f>INDEX(TextClassificationList[],MATCH(Sudan_News12[[#This Row],[text_classification_arabic4]],TextClassificationList[text_classification_arabic],0),1)</f>
        <v>#N/A</v>
      </c>
      <c r="AW2422" t="e">
        <f>INDEX(TextClassificationList[],MATCH(Sudan_News12[[#This Row],[text_classification_arabic5]],TextClassificationList[text_classification_arabic],0),1)</f>
        <v>#N/A</v>
      </c>
    </row>
    <row r="2423" spans="1:49" x14ac:dyDescent="0.2">
      <c r="A2423">
        <v>1.319667033487872E+18</v>
      </c>
      <c r="B2423">
        <v>1.319667033487872E+18</v>
      </c>
      <c r="C2423" t="s">
        <v>9362</v>
      </c>
      <c r="D2423" s="1">
        <v>44127</v>
      </c>
      <c r="E2423" s="2">
        <v>0.74204861111111109</v>
      </c>
      <c r="F2423">
        <v>200</v>
      </c>
      <c r="G2423">
        <v>1889611729</v>
      </c>
      <c r="H2423" t="s">
        <v>354</v>
      </c>
      <c r="I2423" t="s">
        <v>355</v>
      </c>
      <c r="J2423" t="s">
        <v>265</v>
      </c>
      <c r="K2423" t="s">
        <v>9363</v>
      </c>
      <c r="L2423" t="s">
        <v>266</v>
      </c>
      <c r="M2423" t="s">
        <v>267</v>
      </c>
      <c r="N2423" t="s">
        <v>267</v>
      </c>
      <c r="O2423" t="s">
        <v>267</v>
      </c>
      <c r="P2423">
        <v>0</v>
      </c>
      <c r="Q2423">
        <v>1</v>
      </c>
      <c r="R2423">
        <v>1</v>
      </c>
      <c r="S2423" t="s">
        <v>267</v>
      </c>
      <c r="T2423" t="s">
        <v>267</v>
      </c>
      <c r="U2423" t="s">
        <v>9364</v>
      </c>
      <c r="V2423" t="b">
        <v>0</v>
      </c>
      <c r="W2423" t="s">
        <v>265</v>
      </c>
      <c r="X2423">
        <v>0</v>
      </c>
      <c r="Y2423" t="s">
        <v>265</v>
      </c>
      <c r="Z2423" t="s">
        <v>265</v>
      </c>
      <c r="AA2423" t="s">
        <v>265</v>
      </c>
      <c r="AB2423" t="s">
        <v>265</v>
      </c>
      <c r="AC2423" t="s">
        <v>265</v>
      </c>
      <c r="AD2423" t="s">
        <v>265</v>
      </c>
      <c r="AE2423" t="s">
        <v>265</v>
      </c>
      <c r="AF2423" t="s">
        <v>267</v>
      </c>
      <c r="AG2423" t="s">
        <v>265</v>
      </c>
      <c r="AH2423" t="s">
        <v>265</v>
      </c>
      <c r="AI2423" t="s">
        <v>265</v>
      </c>
      <c r="AJ2423" t="s">
        <v>265</v>
      </c>
      <c r="AL2423" t="str">
        <f>IF(Sudan_News12[[#This Row],[relevancy_classification_english]]="Relevant","مناسب",IF(Sudan_News12[[#This Row],[relevancy_classification_english]]="Relevant","عَرَضِيّ",""))</f>
        <v/>
      </c>
      <c r="AN2423" t="str">
        <f>IF(Sudan_News12[[#This Row],[sentiment_analysis_english]]="Negative","سلبي",IF(Sudan_News12[[#This Row],[sentiment_analysis_english]]="Neutral","حيادي",IF(Sudan_News12[[#This Row],[sentiment_analysis_english]]="Positive","إيجابي","")))</f>
        <v/>
      </c>
      <c r="AO2423" t="e">
        <f>INDEX(TextClassificationList[],MATCH(Sudan_News12[[#This Row],[text_classification_arabic]],TextClassificationList[text_classification_arabic],0),1)</f>
        <v>#N/A</v>
      </c>
      <c r="AQ2423" t="e">
        <f>INDEX(TextClassificationList[],MATCH(Sudan_News12[[#This Row],[text_classification_arabic2]],TextClassificationList[text_classification_arabic],0),1)</f>
        <v>#N/A</v>
      </c>
      <c r="AS2423" t="e">
        <f>INDEX(TextClassificationList[],MATCH(Sudan_News12[[#This Row],[text_classification_arabic3]],TextClassificationList[text_classification_arabic],0),1)</f>
        <v>#N/A</v>
      </c>
      <c r="AU2423" t="e">
        <f>INDEX(TextClassificationList[],MATCH(Sudan_News12[[#This Row],[text_classification_arabic4]],TextClassificationList[text_classification_arabic],0),1)</f>
        <v>#N/A</v>
      </c>
      <c r="AW2423" t="e">
        <f>INDEX(TextClassificationList[],MATCH(Sudan_News12[[#This Row],[text_classification_arabic5]],TextClassificationList[text_classification_arabic],0),1)</f>
        <v>#N/A</v>
      </c>
    </row>
    <row r="2424" spans="1:49" x14ac:dyDescent="0.2">
      <c r="A2424">
        <v>1.3196668862342226E+18</v>
      </c>
      <c r="B2424">
        <v>1.3196668862342226E+18</v>
      </c>
      <c r="C2424" t="s">
        <v>9365</v>
      </c>
      <c r="D2424" s="1">
        <v>44127</v>
      </c>
      <c r="E2424" s="2">
        <v>0.74164351851851851</v>
      </c>
      <c r="F2424">
        <v>200</v>
      </c>
      <c r="G2424">
        <v>1889611729</v>
      </c>
      <c r="H2424" t="s">
        <v>354</v>
      </c>
      <c r="I2424" t="s">
        <v>355</v>
      </c>
      <c r="J2424" t="s">
        <v>265</v>
      </c>
      <c r="K2424" t="s">
        <v>9366</v>
      </c>
      <c r="L2424" t="s">
        <v>266</v>
      </c>
      <c r="M2424" t="s">
        <v>267</v>
      </c>
      <c r="N2424" t="s">
        <v>267</v>
      </c>
      <c r="O2424" t="s">
        <v>267</v>
      </c>
      <c r="P2424">
        <v>0</v>
      </c>
      <c r="Q2424">
        <v>1</v>
      </c>
      <c r="R2424">
        <v>2</v>
      </c>
      <c r="S2424" t="s">
        <v>267</v>
      </c>
      <c r="T2424" t="s">
        <v>267</v>
      </c>
      <c r="U2424" t="s">
        <v>9367</v>
      </c>
      <c r="V2424" t="b">
        <v>0</v>
      </c>
      <c r="W2424" t="s">
        <v>265</v>
      </c>
      <c r="X2424">
        <v>0</v>
      </c>
      <c r="Y2424" t="s">
        <v>265</v>
      </c>
      <c r="Z2424" t="s">
        <v>265</v>
      </c>
      <c r="AA2424" t="s">
        <v>265</v>
      </c>
      <c r="AB2424" t="s">
        <v>265</v>
      </c>
      <c r="AC2424" t="s">
        <v>265</v>
      </c>
      <c r="AD2424" t="s">
        <v>265</v>
      </c>
      <c r="AE2424" t="s">
        <v>265</v>
      </c>
      <c r="AF2424" t="s">
        <v>267</v>
      </c>
      <c r="AG2424" t="s">
        <v>265</v>
      </c>
      <c r="AH2424" t="s">
        <v>265</v>
      </c>
      <c r="AI2424" t="s">
        <v>265</v>
      </c>
      <c r="AJ2424" t="s">
        <v>265</v>
      </c>
      <c r="AL2424" t="str">
        <f>IF(Sudan_News12[[#This Row],[relevancy_classification_english]]="Relevant","مناسب",IF(Sudan_News12[[#This Row],[relevancy_classification_english]]="Relevant","عَرَضِيّ",""))</f>
        <v/>
      </c>
      <c r="AN2424" t="str">
        <f>IF(Sudan_News12[[#This Row],[sentiment_analysis_english]]="Negative","سلبي",IF(Sudan_News12[[#This Row],[sentiment_analysis_english]]="Neutral","حيادي",IF(Sudan_News12[[#This Row],[sentiment_analysis_english]]="Positive","إيجابي","")))</f>
        <v/>
      </c>
      <c r="AO2424" t="e">
        <f>INDEX(TextClassificationList[],MATCH(Sudan_News12[[#This Row],[text_classification_arabic]],TextClassificationList[text_classification_arabic],0),1)</f>
        <v>#N/A</v>
      </c>
      <c r="AQ2424" t="e">
        <f>INDEX(TextClassificationList[],MATCH(Sudan_News12[[#This Row],[text_classification_arabic2]],TextClassificationList[text_classification_arabic],0),1)</f>
        <v>#N/A</v>
      </c>
      <c r="AS2424" t="e">
        <f>INDEX(TextClassificationList[],MATCH(Sudan_News12[[#This Row],[text_classification_arabic3]],TextClassificationList[text_classification_arabic],0),1)</f>
        <v>#N/A</v>
      </c>
      <c r="AU2424" t="e">
        <f>INDEX(TextClassificationList[],MATCH(Sudan_News12[[#This Row],[text_classification_arabic4]],TextClassificationList[text_classification_arabic],0),1)</f>
        <v>#N/A</v>
      </c>
      <c r="AW2424" t="e">
        <f>INDEX(TextClassificationList[],MATCH(Sudan_News12[[#This Row],[text_classification_arabic5]],TextClassificationList[text_classification_arabic],0),1)</f>
        <v>#N/A</v>
      </c>
    </row>
    <row r="2425" spans="1:49" x14ac:dyDescent="0.2">
      <c r="A2425">
        <v>1.3196659228320113E+18</v>
      </c>
      <c r="B2425">
        <v>1.3196659228320113E+18</v>
      </c>
      <c r="C2425" t="s">
        <v>9368</v>
      </c>
      <c r="D2425" s="1">
        <v>44127</v>
      </c>
      <c r="E2425" s="2">
        <v>0.73898148148148146</v>
      </c>
      <c r="F2425">
        <v>200</v>
      </c>
      <c r="G2425">
        <v>1889611729</v>
      </c>
      <c r="H2425" t="s">
        <v>354</v>
      </c>
      <c r="I2425" t="s">
        <v>355</v>
      </c>
      <c r="J2425" t="s">
        <v>265</v>
      </c>
      <c r="K2425" t="s">
        <v>9369</v>
      </c>
      <c r="L2425" t="s">
        <v>266</v>
      </c>
      <c r="M2425" t="s">
        <v>267</v>
      </c>
      <c r="N2425" t="s">
        <v>267</v>
      </c>
      <c r="O2425" t="s">
        <v>9370</v>
      </c>
      <c r="P2425">
        <v>0</v>
      </c>
      <c r="Q2425">
        <v>1</v>
      </c>
      <c r="R2425">
        <v>0</v>
      </c>
      <c r="S2425" t="s">
        <v>267</v>
      </c>
      <c r="T2425" t="s">
        <v>267</v>
      </c>
      <c r="U2425" t="s">
        <v>9371</v>
      </c>
      <c r="V2425" t="b">
        <v>0</v>
      </c>
      <c r="W2425" t="s">
        <v>265</v>
      </c>
      <c r="X2425">
        <v>1</v>
      </c>
      <c r="Y2425" t="s">
        <v>9372</v>
      </c>
      <c r="Z2425" t="s">
        <v>265</v>
      </c>
      <c r="AA2425" t="s">
        <v>265</v>
      </c>
      <c r="AB2425" t="s">
        <v>265</v>
      </c>
      <c r="AC2425" t="s">
        <v>265</v>
      </c>
      <c r="AD2425" t="s">
        <v>265</v>
      </c>
      <c r="AE2425" t="s">
        <v>265</v>
      </c>
      <c r="AF2425" t="s">
        <v>267</v>
      </c>
      <c r="AG2425" t="s">
        <v>265</v>
      </c>
      <c r="AH2425" t="s">
        <v>265</v>
      </c>
      <c r="AI2425" t="s">
        <v>265</v>
      </c>
      <c r="AJ2425" t="s">
        <v>265</v>
      </c>
      <c r="AL2425" t="str">
        <f>IF(Sudan_News12[[#This Row],[relevancy_classification_english]]="Relevant","مناسب",IF(Sudan_News12[[#This Row],[relevancy_classification_english]]="Relevant","عَرَضِيّ",""))</f>
        <v/>
      </c>
      <c r="AN2425" t="str">
        <f>IF(Sudan_News12[[#This Row],[sentiment_analysis_english]]="Negative","سلبي",IF(Sudan_News12[[#This Row],[sentiment_analysis_english]]="Neutral","حيادي",IF(Sudan_News12[[#This Row],[sentiment_analysis_english]]="Positive","إيجابي","")))</f>
        <v/>
      </c>
      <c r="AO2425" t="e">
        <f>INDEX(TextClassificationList[],MATCH(Sudan_News12[[#This Row],[text_classification_arabic]],TextClassificationList[text_classification_arabic],0),1)</f>
        <v>#N/A</v>
      </c>
      <c r="AQ2425" t="e">
        <f>INDEX(TextClassificationList[],MATCH(Sudan_News12[[#This Row],[text_classification_arabic2]],TextClassificationList[text_classification_arabic],0),1)</f>
        <v>#N/A</v>
      </c>
      <c r="AS2425" t="e">
        <f>INDEX(TextClassificationList[],MATCH(Sudan_News12[[#This Row],[text_classification_arabic3]],TextClassificationList[text_classification_arabic],0),1)</f>
        <v>#N/A</v>
      </c>
      <c r="AU2425" t="e">
        <f>INDEX(TextClassificationList[],MATCH(Sudan_News12[[#This Row],[text_classification_arabic4]],TextClassificationList[text_classification_arabic],0),1)</f>
        <v>#N/A</v>
      </c>
      <c r="AW2425" t="e">
        <f>INDEX(TextClassificationList[],MATCH(Sudan_News12[[#This Row],[text_classification_arabic5]],TextClassificationList[text_classification_arabic],0),1)</f>
        <v>#N/A</v>
      </c>
    </row>
    <row r="2426" spans="1:49" x14ac:dyDescent="0.2">
      <c r="A2426">
        <v>1.3196648736310641E+18</v>
      </c>
      <c r="B2426">
        <v>1.319664361435222E+18</v>
      </c>
      <c r="C2426" t="s">
        <v>9373</v>
      </c>
      <c r="D2426" s="1">
        <v>44127</v>
      </c>
      <c r="E2426" s="2">
        <v>0.73608796296296297</v>
      </c>
      <c r="F2426">
        <v>200</v>
      </c>
      <c r="G2426">
        <v>1889611729</v>
      </c>
      <c r="H2426" t="s">
        <v>354</v>
      </c>
      <c r="I2426" t="s">
        <v>355</v>
      </c>
      <c r="J2426" t="s">
        <v>265</v>
      </c>
      <c r="K2426" t="s">
        <v>9374</v>
      </c>
      <c r="L2426" t="s">
        <v>266</v>
      </c>
      <c r="M2426" t="s">
        <v>267</v>
      </c>
      <c r="N2426" t="s">
        <v>267</v>
      </c>
      <c r="O2426" t="s">
        <v>267</v>
      </c>
      <c r="P2426">
        <v>0</v>
      </c>
      <c r="Q2426">
        <v>0</v>
      </c>
      <c r="R2426">
        <v>0</v>
      </c>
      <c r="S2426" t="s">
        <v>267</v>
      </c>
      <c r="T2426" t="s">
        <v>267</v>
      </c>
      <c r="U2426" t="s">
        <v>9375</v>
      </c>
      <c r="V2426" t="b">
        <v>0</v>
      </c>
      <c r="W2426" t="s">
        <v>265</v>
      </c>
      <c r="X2426">
        <v>0</v>
      </c>
      <c r="Y2426" t="s">
        <v>265</v>
      </c>
      <c r="Z2426" t="s">
        <v>265</v>
      </c>
      <c r="AA2426" t="s">
        <v>265</v>
      </c>
      <c r="AB2426" t="s">
        <v>265</v>
      </c>
      <c r="AC2426" t="s">
        <v>265</v>
      </c>
      <c r="AD2426" t="s">
        <v>265</v>
      </c>
      <c r="AE2426" t="s">
        <v>265</v>
      </c>
      <c r="AF2426" t="s">
        <v>267</v>
      </c>
      <c r="AG2426" t="s">
        <v>265</v>
      </c>
      <c r="AH2426" t="s">
        <v>265</v>
      </c>
      <c r="AI2426" t="s">
        <v>265</v>
      </c>
      <c r="AJ2426" t="s">
        <v>265</v>
      </c>
      <c r="AL2426" t="str">
        <f>IF(Sudan_News12[[#This Row],[relevancy_classification_english]]="Relevant","مناسب",IF(Sudan_News12[[#This Row],[relevancy_classification_english]]="Relevant","عَرَضِيّ",""))</f>
        <v/>
      </c>
      <c r="AN2426" t="str">
        <f>IF(Sudan_News12[[#This Row],[sentiment_analysis_english]]="Negative","سلبي",IF(Sudan_News12[[#This Row],[sentiment_analysis_english]]="Neutral","حيادي",IF(Sudan_News12[[#This Row],[sentiment_analysis_english]]="Positive","إيجابي","")))</f>
        <v/>
      </c>
      <c r="AO2426" t="e">
        <f>INDEX(TextClassificationList[],MATCH(Sudan_News12[[#This Row],[text_classification_arabic]],TextClassificationList[text_classification_arabic],0),1)</f>
        <v>#N/A</v>
      </c>
      <c r="AQ2426" t="e">
        <f>INDEX(TextClassificationList[],MATCH(Sudan_News12[[#This Row],[text_classification_arabic2]],TextClassificationList[text_classification_arabic],0),1)</f>
        <v>#N/A</v>
      </c>
      <c r="AS2426" t="e">
        <f>INDEX(TextClassificationList[],MATCH(Sudan_News12[[#This Row],[text_classification_arabic3]],TextClassificationList[text_classification_arabic],0),1)</f>
        <v>#N/A</v>
      </c>
      <c r="AU2426" t="e">
        <f>INDEX(TextClassificationList[],MATCH(Sudan_News12[[#This Row],[text_classification_arabic4]],TextClassificationList[text_classification_arabic],0),1)</f>
        <v>#N/A</v>
      </c>
      <c r="AW2426" t="e">
        <f>INDEX(TextClassificationList[],MATCH(Sudan_News12[[#This Row],[text_classification_arabic5]],TextClassificationList[text_classification_arabic],0),1)</f>
        <v>#N/A</v>
      </c>
    </row>
    <row r="2427" spans="1:49" x14ac:dyDescent="0.2">
      <c r="A2427">
        <v>1.319664361435222E+18</v>
      </c>
      <c r="B2427">
        <v>1.319664361435222E+18</v>
      </c>
      <c r="C2427" t="s">
        <v>9376</v>
      </c>
      <c r="D2427" s="1">
        <v>44127</v>
      </c>
      <c r="E2427" s="2">
        <v>0.7346759259259259</v>
      </c>
      <c r="F2427">
        <v>200</v>
      </c>
      <c r="G2427">
        <v>1889611729</v>
      </c>
      <c r="H2427" t="s">
        <v>354</v>
      </c>
      <c r="I2427" t="s">
        <v>355</v>
      </c>
      <c r="J2427" t="s">
        <v>265</v>
      </c>
      <c r="K2427" t="s">
        <v>9377</v>
      </c>
      <c r="L2427" t="s">
        <v>266</v>
      </c>
      <c r="M2427" t="s">
        <v>267</v>
      </c>
      <c r="N2427" t="s">
        <v>267</v>
      </c>
      <c r="O2427" t="s">
        <v>9378</v>
      </c>
      <c r="P2427">
        <v>1</v>
      </c>
      <c r="Q2427">
        <v>0</v>
      </c>
      <c r="R2427">
        <v>0</v>
      </c>
      <c r="S2427" t="s">
        <v>9338</v>
      </c>
      <c r="T2427" t="s">
        <v>267</v>
      </c>
      <c r="U2427" t="s">
        <v>9379</v>
      </c>
      <c r="V2427" t="b">
        <v>0</v>
      </c>
      <c r="W2427" t="s">
        <v>265</v>
      </c>
      <c r="X2427">
        <v>1</v>
      </c>
      <c r="Y2427" t="s">
        <v>9380</v>
      </c>
      <c r="Z2427" t="s">
        <v>265</v>
      </c>
      <c r="AA2427" t="s">
        <v>265</v>
      </c>
      <c r="AB2427" t="s">
        <v>265</v>
      </c>
      <c r="AC2427" t="s">
        <v>265</v>
      </c>
      <c r="AD2427" t="s">
        <v>265</v>
      </c>
      <c r="AE2427" t="s">
        <v>265</v>
      </c>
      <c r="AF2427" t="s">
        <v>267</v>
      </c>
      <c r="AG2427" t="s">
        <v>265</v>
      </c>
      <c r="AH2427" t="s">
        <v>265</v>
      </c>
      <c r="AI2427" t="s">
        <v>265</v>
      </c>
      <c r="AJ2427" t="s">
        <v>265</v>
      </c>
      <c r="AL2427" t="str">
        <f>IF(Sudan_News12[[#This Row],[relevancy_classification_english]]="Relevant","مناسب",IF(Sudan_News12[[#This Row],[relevancy_classification_english]]="Relevant","عَرَضِيّ",""))</f>
        <v/>
      </c>
      <c r="AN2427" t="str">
        <f>IF(Sudan_News12[[#This Row],[sentiment_analysis_english]]="Negative","سلبي",IF(Sudan_News12[[#This Row],[sentiment_analysis_english]]="Neutral","حيادي",IF(Sudan_News12[[#This Row],[sentiment_analysis_english]]="Positive","إيجابي","")))</f>
        <v/>
      </c>
      <c r="AO2427" t="e">
        <f>INDEX(TextClassificationList[],MATCH(Sudan_News12[[#This Row],[text_classification_arabic]],TextClassificationList[text_classification_arabic],0),1)</f>
        <v>#N/A</v>
      </c>
      <c r="AQ2427" t="e">
        <f>INDEX(TextClassificationList[],MATCH(Sudan_News12[[#This Row],[text_classification_arabic2]],TextClassificationList[text_classification_arabic],0),1)</f>
        <v>#N/A</v>
      </c>
      <c r="AS2427" t="e">
        <f>INDEX(TextClassificationList[],MATCH(Sudan_News12[[#This Row],[text_classification_arabic3]],TextClassificationList[text_classification_arabic],0),1)</f>
        <v>#N/A</v>
      </c>
      <c r="AU2427" t="e">
        <f>INDEX(TextClassificationList[],MATCH(Sudan_News12[[#This Row],[text_classification_arabic4]],TextClassificationList[text_classification_arabic],0),1)</f>
        <v>#N/A</v>
      </c>
      <c r="AW2427" t="e">
        <f>INDEX(TextClassificationList[],MATCH(Sudan_News12[[#This Row],[text_classification_arabic5]],TextClassificationList[text_classification_arabic],0),1)</f>
        <v>#N/A</v>
      </c>
    </row>
    <row r="2428" spans="1:49" x14ac:dyDescent="0.2">
      <c r="A2428">
        <v>1.3196626127963136E+18</v>
      </c>
      <c r="B2428">
        <v>1.3196626127963136E+18</v>
      </c>
      <c r="C2428" t="s">
        <v>9381</v>
      </c>
      <c r="D2428" s="1">
        <v>44127</v>
      </c>
      <c r="E2428" s="2">
        <v>0.72984953703703703</v>
      </c>
      <c r="F2428">
        <v>200</v>
      </c>
      <c r="G2428">
        <v>1889611729</v>
      </c>
      <c r="H2428" t="s">
        <v>354</v>
      </c>
      <c r="I2428" t="s">
        <v>355</v>
      </c>
      <c r="J2428" t="s">
        <v>265</v>
      </c>
      <c r="K2428" t="s">
        <v>9382</v>
      </c>
      <c r="L2428" t="s">
        <v>266</v>
      </c>
      <c r="M2428" t="s">
        <v>267</v>
      </c>
      <c r="N2428" t="s">
        <v>267</v>
      </c>
      <c r="O2428" t="s">
        <v>267</v>
      </c>
      <c r="P2428">
        <v>0</v>
      </c>
      <c r="Q2428">
        <v>0</v>
      </c>
      <c r="R2428">
        <v>0</v>
      </c>
      <c r="S2428" t="s">
        <v>9383</v>
      </c>
      <c r="T2428" t="s">
        <v>267</v>
      </c>
      <c r="U2428" t="s">
        <v>9384</v>
      </c>
      <c r="V2428" t="b">
        <v>0</v>
      </c>
      <c r="W2428" t="s">
        <v>265</v>
      </c>
      <c r="X2428">
        <v>0</v>
      </c>
      <c r="Y2428" t="s">
        <v>265</v>
      </c>
      <c r="Z2428" t="s">
        <v>265</v>
      </c>
      <c r="AA2428" t="s">
        <v>265</v>
      </c>
      <c r="AB2428" t="s">
        <v>265</v>
      </c>
      <c r="AC2428" t="s">
        <v>265</v>
      </c>
      <c r="AD2428" t="s">
        <v>265</v>
      </c>
      <c r="AE2428" t="s">
        <v>265</v>
      </c>
      <c r="AF2428" t="s">
        <v>267</v>
      </c>
      <c r="AG2428" t="s">
        <v>265</v>
      </c>
      <c r="AH2428" t="s">
        <v>265</v>
      </c>
      <c r="AI2428" t="s">
        <v>265</v>
      </c>
      <c r="AJ2428" t="s">
        <v>265</v>
      </c>
      <c r="AL2428" t="str">
        <f>IF(Sudan_News12[[#This Row],[relevancy_classification_english]]="Relevant","مناسب",IF(Sudan_News12[[#This Row],[relevancy_classification_english]]="Relevant","عَرَضِيّ",""))</f>
        <v/>
      </c>
      <c r="AN2428" t="str">
        <f>IF(Sudan_News12[[#This Row],[sentiment_analysis_english]]="Negative","سلبي",IF(Sudan_News12[[#This Row],[sentiment_analysis_english]]="Neutral","حيادي",IF(Sudan_News12[[#This Row],[sentiment_analysis_english]]="Positive","إيجابي","")))</f>
        <v/>
      </c>
      <c r="AO2428" t="e">
        <f>INDEX(TextClassificationList[],MATCH(Sudan_News12[[#This Row],[text_classification_arabic]],TextClassificationList[text_classification_arabic],0),1)</f>
        <v>#N/A</v>
      </c>
      <c r="AQ2428" t="e">
        <f>INDEX(TextClassificationList[],MATCH(Sudan_News12[[#This Row],[text_classification_arabic2]],TextClassificationList[text_classification_arabic],0),1)</f>
        <v>#N/A</v>
      </c>
      <c r="AS2428" t="e">
        <f>INDEX(TextClassificationList[],MATCH(Sudan_News12[[#This Row],[text_classification_arabic3]],TextClassificationList[text_classification_arabic],0),1)</f>
        <v>#N/A</v>
      </c>
      <c r="AU2428" t="e">
        <f>INDEX(TextClassificationList[],MATCH(Sudan_News12[[#This Row],[text_classification_arabic4]],TextClassificationList[text_classification_arabic],0),1)</f>
        <v>#N/A</v>
      </c>
      <c r="AW2428" t="e">
        <f>INDEX(TextClassificationList[],MATCH(Sudan_News12[[#This Row],[text_classification_arabic5]],TextClassificationList[text_classification_arabic],0),1)</f>
        <v>#N/A</v>
      </c>
    </row>
    <row r="2429" spans="1:49" x14ac:dyDescent="0.2">
      <c r="A2429">
        <v>1.3196605686939034E+18</v>
      </c>
      <c r="B2429">
        <v>1.3196605686939034E+18</v>
      </c>
      <c r="C2429" t="s">
        <v>9385</v>
      </c>
      <c r="D2429" s="1">
        <v>44127</v>
      </c>
      <c r="E2429" s="2">
        <v>0.724212962962963</v>
      </c>
      <c r="F2429">
        <v>200</v>
      </c>
      <c r="G2429">
        <v>1889611729</v>
      </c>
      <c r="H2429" t="s">
        <v>354</v>
      </c>
      <c r="I2429" t="s">
        <v>355</v>
      </c>
      <c r="J2429" t="s">
        <v>265</v>
      </c>
      <c r="K2429" t="s">
        <v>9386</v>
      </c>
      <c r="L2429" t="s">
        <v>266</v>
      </c>
      <c r="M2429" t="s">
        <v>267</v>
      </c>
      <c r="N2429" t="s">
        <v>267</v>
      </c>
      <c r="O2429" t="s">
        <v>9387</v>
      </c>
      <c r="P2429">
        <v>0</v>
      </c>
      <c r="Q2429">
        <v>0</v>
      </c>
      <c r="R2429">
        <v>0</v>
      </c>
      <c r="S2429" t="s">
        <v>267</v>
      </c>
      <c r="T2429" t="s">
        <v>267</v>
      </c>
      <c r="U2429" t="s">
        <v>9388</v>
      </c>
      <c r="V2429" t="b">
        <v>0</v>
      </c>
      <c r="W2429" t="s">
        <v>265</v>
      </c>
      <c r="X2429">
        <v>1</v>
      </c>
      <c r="Y2429" t="s">
        <v>9389</v>
      </c>
      <c r="Z2429" t="s">
        <v>265</v>
      </c>
      <c r="AA2429" t="s">
        <v>265</v>
      </c>
      <c r="AB2429" t="s">
        <v>265</v>
      </c>
      <c r="AC2429" t="s">
        <v>265</v>
      </c>
      <c r="AD2429" t="s">
        <v>265</v>
      </c>
      <c r="AE2429" t="s">
        <v>265</v>
      </c>
      <c r="AF2429" t="s">
        <v>267</v>
      </c>
      <c r="AG2429" t="s">
        <v>265</v>
      </c>
      <c r="AH2429" t="s">
        <v>265</v>
      </c>
      <c r="AI2429" t="s">
        <v>265</v>
      </c>
      <c r="AJ2429" t="s">
        <v>265</v>
      </c>
      <c r="AL2429" t="str">
        <f>IF(Sudan_News12[[#This Row],[relevancy_classification_english]]="Relevant","مناسب",IF(Sudan_News12[[#This Row],[relevancy_classification_english]]="Relevant","عَرَضِيّ",""))</f>
        <v/>
      </c>
      <c r="AN2429" t="str">
        <f>IF(Sudan_News12[[#This Row],[sentiment_analysis_english]]="Negative","سلبي",IF(Sudan_News12[[#This Row],[sentiment_analysis_english]]="Neutral","حيادي",IF(Sudan_News12[[#This Row],[sentiment_analysis_english]]="Positive","إيجابي","")))</f>
        <v/>
      </c>
      <c r="AO2429" t="e">
        <f>INDEX(TextClassificationList[],MATCH(Sudan_News12[[#This Row],[text_classification_arabic]],TextClassificationList[text_classification_arabic],0),1)</f>
        <v>#N/A</v>
      </c>
      <c r="AQ2429" t="e">
        <f>INDEX(TextClassificationList[],MATCH(Sudan_News12[[#This Row],[text_classification_arabic2]],TextClassificationList[text_classification_arabic],0),1)</f>
        <v>#N/A</v>
      </c>
      <c r="AS2429" t="e">
        <f>INDEX(TextClassificationList[],MATCH(Sudan_News12[[#This Row],[text_classification_arabic3]],TextClassificationList[text_classification_arabic],0),1)</f>
        <v>#N/A</v>
      </c>
      <c r="AU2429" t="e">
        <f>INDEX(TextClassificationList[],MATCH(Sudan_News12[[#This Row],[text_classification_arabic4]],TextClassificationList[text_classification_arabic],0),1)</f>
        <v>#N/A</v>
      </c>
      <c r="AW2429" t="e">
        <f>INDEX(TextClassificationList[],MATCH(Sudan_News12[[#This Row],[text_classification_arabic5]],TextClassificationList[text_classification_arabic],0),1)</f>
        <v>#N/A</v>
      </c>
    </row>
    <row r="2430" spans="1:49" x14ac:dyDescent="0.2">
      <c r="A2430">
        <v>1.3196602871050404E+18</v>
      </c>
      <c r="B2430">
        <v>1.3196599904797204E+18</v>
      </c>
      <c r="C2430" t="s">
        <v>9390</v>
      </c>
      <c r="D2430" s="1">
        <v>44127</v>
      </c>
      <c r="E2430" s="2">
        <v>0.72343749999999996</v>
      </c>
      <c r="F2430">
        <v>200</v>
      </c>
      <c r="G2430">
        <v>1889611729</v>
      </c>
      <c r="H2430" t="s">
        <v>354</v>
      </c>
      <c r="I2430" t="s">
        <v>355</v>
      </c>
      <c r="J2430" t="s">
        <v>265</v>
      </c>
      <c r="K2430" t="s">
        <v>9391</v>
      </c>
      <c r="L2430" t="s">
        <v>266</v>
      </c>
      <c r="M2430" t="s">
        <v>267</v>
      </c>
      <c r="N2430" t="s">
        <v>267</v>
      </c>
      <c r="O2430" t="s">
        <v>267</v>
      </c>
      <c r="P2430">
        <v>0</v>
      </c>
      <c r="Q2430">
        <v>0</v>
      </c>
      <c r="R2430">
        <v>0</v>
      </c>
      <c r="S2430" t="s">
        <v>267</v>
      </c>
      <c r="T2430" t="s">
        <v>267</v>
      </c>
      <c r="U2430" t="s">
        <v>9392</v>
      </c>
      <c r="V2430" t="b">
        <v>0</v>
      </c>
      <c r="W2430" t="s">
        <v>265</v>
      </c>
      <c r="X2430">
        <v>0</v>
      </c>
      <c r="Y2430" t="s">
        <v>265</v>
      </c>
      <c r="Z2430" t="s">
        <v>265</v>
      </c>
      <c r="AA2430" t="s">
        <v>265</v>
      </c>
      <c r="AB2430" t="s">
        <v>265</v>
      </c>
      <c r="AC2430" t="s">
        <v>265</v>
      </c>
      <c r="AD2430" t="s">
        <v>265</v>
      </c>
      <c r="AE2430" t="s">
        <v>265</v>
      </c>
      <c r="AF2430" t="s">
        <v>267</v>
      </c>
      <c r="AG2430" t="s">
        <v>265</v>
      </c>
      <c r="AH2430" t="s">
        <v>265</v>
      </c>
      <c r="AI2430" t="s">
        <v>265</v>
      </c>
      <c r="AJ2430" t="s">
        <v>265</v>
      </c>
      <c r="AL2430" t="str">
        <f>IF(Sudan_News12[[#This Row],[relevancy_classification_english]]="Relevant","مناسب",IF(Sudan_News12[[#This Row],[relevancy_classification_english]]="Relevant","عَرَضِيّ",""))</f>
        <v/>
      </c>
      <c r="AN2430" t="str">
        <f>IF(Sudan_News12[[#This Row],[sentiment_analysis_english]]="Negative","سلبي",IF(Sudan_News12[[#This Row],[sentiment_analysis_english]]="Neutral","حيادي",IF(Sudan_News12[[#This Row],[sentiment_analysis_english]]="Positive","إيجابي","")))</f>
        <v/>
      </c>
      <c r="AO2430" t="e">
        <f>INDEX(TextClassificationList[],MATCH(Sudan_News12[[#This Row],[text_classification_arabic]],TextClassificationList[text_classification_arabic],0),1)</f>
        <v>#N/A</v>
      </c>
      <c r="AQ2430" t="e">
        <f>INDEX(TextClassificationList[],MATCH(Sudan_News12[[#This Row],[text_classification_arabic2]],TextClassificationList[text_classification_arabic],0),1)</f>
        <v>#N/A</v>
      </c>
      <c r="AS2430" t="e">
        <f>INDEX(TextClassificationList[],MATCH(Sudan_News12[[#This Row],[text_classification_arabic3]],TextClassificationList[text_classification_arabic],0),1)</f>
        <v>#N/A</v>
      </c>
      <c r="AU2430" t="e">
        <f>INDEX(TextClassificationList[],MATCH(Sudan_News12[[#This Row],[text_classification_arabic4]],TextClassificationList[text_classification_arabic],0),1)</f>
        <v>#N/A</v>
      </c>
      <c r="AW2430" t="e">
        <f>INDEX(TextClassificationList[],MATCH(Sudan_News12[[#This Row],[text_classification_arabic5]],TextClassificationList[text_classification_arabic],0),1)</f>
        <v>#N/A</v>
      </c>
    </row>
    <row r="2431" spans="1:49" x14ac:dyDescent="0.2">
      <c r="A2431">
        <v>1.3196599904797204E+18</v>
      </c>
      <c r="B2431">
        <v>1.3196599904797204E+18</v>
      </c>
      <c r="C2431" t="s">
        <v>9393</v>
      </c>
      <c r="D2431" s="1">
        <v>44127</v>
      </c>
      <c r="E2431" s="2">
        <v>0.72261574074074075</v>
      </c>
      <c r="F2431">
        <v>200</v>
      </c>
      <c r="G2431">
        <v>1889611729</v>
      </c>
      <c r="H2431" t="s">
        <v>354</v>
      </c>
      <c r="I2431" t="s">
        <v>355</v>
      </c>
      <c r="J2431" t="s">
        <v>265</v>
      </c>
      <c r="K2431" t="s">
        <v>9394</v>
      </c>
      <c r="L2431" t="s">
        <v>266</v>
      </c>
      <c r="M2431" t="s">
        <v>267</v>
      </c>
      <c r="N2431" t="s">
        <v>267</v>
      </c>
      <c r="O2431" t="s">
        <v>267</v>
      </c>
      <c r="P2431">
        <v>1</v>
      </c>
      <c r="Q2431">
        <v>0</v>
      </c>
      <c r="R2431">
        <v>0</v>
      </c>
      <c r="S2431" t="s">
        <v>267</v>
      </c>
      <c r="T2431" t="s">
        <v>267</v>
      </c>
      <c r="U2431" t="s">
        <v>9395</v>
      </c>
      <c r="V2431" t="b">
        <v>0</v>
      </c>
      <c r="W2431" t="s">
        <v>265</v>
      </c>
      <c r="X2431">
        <v>0</v>
      </c>
      <c r="Y2431" t="s">
        <v>265</v>
      </c>
      <c r="Z2431" t="s">
        <v>265</v>
      </c>
      <c r="AA2431" t="s">
        <v>265</v>
      </c>
      <c r="AB2431" t="s">
        <v>265</v>
      </c>
      <c r="AC2431" t="s">
        <v>265</v>
      </c>
      <c r="AD2431" t="s">
        <v>265</v>
      </c>
      <c r="AE2431" t="s">
        <v>265</v>
      </c>
      <c r="AF2431" t="s">
        <v>267</v>
      </c>
      <c r="AG2431" t="s">
        <v>265</v>
      </c>
      <c r="AH2431" t="s">
        <v>265</v>
      </c>
      <c r="AI2431" t="s">
        <v>265</v>
      </c>
      <c r="AJ2431" t="s">
        <v>265</v>
      </c>
      <c r="AL2431" t="str">
        <f>IF(Sudan_News12[[#This Row],[relevancy_classification_english]]="Relevant","مناسب",IF(Sudan_News12[[#This Row],[relevancy_classification_english]]="Relevant","عَرَضِيّ",""))</f>
        <v/>
      </c>
      <c r="AN2431" t="str">
        <f>IF(Sudan_News12[[#This Row],[sentiment_analysis_english]]="Negative","سلبي",IF(Sudan_News12[[#This Row],[sentiment_analysis_english]]="Neutral","حيادي",IF(Sudan_News12[[#This Row],[sentiment_analysis_english]]="Positive","إيجابي","")))</f>
        <v/>
      </c>
      <c r="AO2431" t="e">
        <f>INDEX(TextClassificationList[],MATCH(Sudan_News12[[#This Row],[text_classification_arabic]],TextClassificationList[text_classification_arabic],0),1)</f>
        <v>#N/A</v>
      </c>
      <c r="AQ2431" t="e">
        <f>INDEX(TextClassificationList[],MATCH(Sudan_News12[[#This Row],[text_classification_arabic2]],TextClassificationList[text_classification_arabic],0),1)</f>
        <v>#N/A</v>
      </c>
      <c r="AS2431" t="e">
        <f>INDEX(TextClassificationList[],MATCH(Sudan_News12[[#This Row],[text_classification_arabic3]],TextClassificationList[text_classification_arabic],0),1)</f>
        <v>#N/A</v>
      </c>
      <c r="AU2431" t="e">
        <f>INDEX(TextClassificationList[],MATCH(Sudan_News12[[#This Row],[text_classification_arabic4]],TextClassificationList[text_classification_arabic],0),1)</f>
        <v>#N/A</v>
      </c>
      <c r="AW2431" t="e">
        <f>INDEX(TextClassificationList[],MATCH(Sudan_News12[[#This Row],[text_classification_arabic5]],TextClassificationList[text_classification_arabic],0),1)</f>
        <v>#N/A</v>
      </c>
    </row>
    <row r="2432" spans="1:49" x14ac:dyDescent="0.2">
      <c r="A2432">
        <v>1.3196598897199022E+18</v>
      </c>
      <c r="B2432">
        <v>1.3196598897199022E+18</v>
      </c>
      <c r="C2432" t="s">
        <v>9396</v>
      </c>
      <c r="D2432" s="1">
        <v>44127</v>
      </c>
      <c r="E2432" s="2">
        <v>0.72233796296296293</v>
      </c>
      <c r="F2432">
        <v>200</v>
      </c>
      <c r="G2432">
        <v>1889611729</v>
      </c>
      <c r="H2432" t="s">
        <v>354</v>
      </c>
      <c r="I2432" t="s">
        <v>355</v>
      </c>
      <c r="J2432" t="s">
        <v>265</v>
      </c>
      <c r="K2432" t="s">
        <v>9397</v>
      </c>
      <c r="L2432" t="s">
        <v>266</v>
      </c>
      <c r="M2432" t="s">
        <v>267</v>
      </c>
      <c r="N2432" t="s">
        <v>267</v>
      </c>
      <c r="O2432" t="s">
        <v>267</v>
      </c>
      <c r="P2432">
        <v>0</v>
      </c>
      <c r="Q2432">
        <v>0</v>
      </c>
      <c r="R2432">
        <v>0</v>
      </c>
      <c r="S2432" t="s">
        <v>267</v>
      </c>
      <c r="T2432" t="s">
        <v>267</v>
      </c>
      <c r="U2432" t="s">
        <v>9398</v>
      </c>
      <c r="V2432" t="b">
        <v>0</v>
      </c>
      <c r="W2432" t="s">
        <v>265</v>
      </c>
      <c r="X2432">
        <v>0</v>
      </c>
      <c r="Y2432" t="s">
        <v>265</v>
      </c>
      <c r="Z2432" t="s">
        <v>265</v>
      </c>
      <c r="AA2432" t="s">
        <v>265</v>
      </c>
      <c r="AB2432" t="s">
        <v>265</v>
      </c>
      <c r="AC2432" t="s">
        <v>265</v>
      </c>
      <c r="AD2432" t="s">
        <v>265</v>
      </c>
      <c r="AE2432" t="s">
        <v>265</v>
      </c>
      <c r="AF2432" t="s">
        <v>267</v>
      </c>
      <c r="AG2432" t="s">
        <v>265</v>
      </c>
      <c r="AH2432" t="s">
        <v>265</v>
      </c>
      <c r="AI2432" t="s">
        <v>265</v>
      </c>
      <c r="AJ2432" t="s">
        <v>265</v>
      </c>
      <c r="AL2432" t="str">
        <f>IF(Sudan_News12[[#This Row],[relevancy_classification_english]]="Relevant","مناسب",IF(Sudan_News12[[#This Row],[relevancy_classification_english]]="Relevant","عَرَضِيّ",""))</f>
        <v/>
      </c>
      <c r="AN2432" t="str">
        <f>IF(Sudan_News12[[#This Row],[sentiment_analysis_english]]="Negative","سلبي",IF(Sudan_News12[[#This Row],[sentiment_analysis_english]]="Neutral","حيادي",IF(Sudan_News12[[#This Row],[sentiment_analysis_english]]="Positive","إيجابي","")))</f>
        <v/>
      </c>
      <c r="AO2432" t="e">
        <f>INDEX(TextClassificationList[],MATCH(Sudan_News12[[#This Row],[text_classification_arabic]],TextClassificationList[text_classification_arabic],0),1)</f>
        <v>#N/A</v>
      </c>
      <c r="AQ2432" t="e">
        <f>INDEX(TextClassificationList[],MATCH(Sudan_News12[[#This Row],[text_classification_arabic2]],TextClassificationList[text_classification_arabic],0),1)</f>
        <v>#N/A</v>
      </c>
      <c r="AS2432" t="e">
        <f>INDEX(TextClassificationList[],MATCH(Sudan_News12[[#This Row],[text_classification_arabic3]],TextClassificationList[text_classification_arabic],0),1)</f>
        <v>#N/A</v>
      </c>
      <c r="AU2432" t="e">
        <f>INDEX(TextClassificationList[],MATCH(Sudan_News12[[#This Row],[text_classification_arabic4]],TextClassificationList[text_classification_arabic],0),1)</f>
        <v>#N/A</v>
      </c>
      <c r="AW2432" t="e">
        <f>INDEX(TextClassificationList[],MATCH(Sudan_News12[[#This Row],[text_classification_arabic5]],TextClassificationList[text_classification_arabic],0),1)</f>
        <v>#N/A</v>
      </c>
    </row>
    <row r="2433" spans="1:49" x14ac:dyDescent="0.2">
      <c r="A2433">
        <v>1.3196597522264596E+18</v>
      </c>
      <c r="B2433">
        <v>1.3196597522264596E+18</v>
      </c>
      <c r="C2433" t="s">
        <v>9399</v>
      </c>
      <c r="D2433" s="1">
        <v>44127</v>
      </c>
      <c r="E2433" s="2">
        <v>0.72195601851851854</v>
      </c>
      <c r="F2433">
        <v>200</v>
      </c>
      <c r="G2433">
        <v>1889611729</v>
      </c>
      <c r="H2433" t="s">
        <v>354</v>
      </c>
      <c r="I2433" t="s">
        <v>355</v>
      </c>
      <c r="J2433" t="s">
        <v>265</v>
      </c>
      <c r="K2433" t="s">
        <v>9400</v>
      </c>
      <c r="L2433" t="s">
        <v>266</v>
      </c>
      <c r="M2433" t="s">
        <v>267</v>
      </c>
      <c r="N2433" t="s">
        <v>267</v>
      </c>
      <c r="O2433" t="s">
        <v>267</v>
      </c>
      <c r="P2433">
        <v>0</v>
      </c>
      <c r="Q2433">
        <v>0</v>
      </c>
      <c r="R2433">
        <v>0</v>
      </c>
      <c r="S2433" t="s">
        <v>267</v>
      </c>
      <c r="T2433" t="s">
        <v>267</v>
      </c>
      <c r="U2433" t="s">
        <v>9401</v>
      </c>
      <c r="V2433" t="b">
        <v>0</v>
      </c>
      <c r="W2433" t="s">
        <v>265</v>
      </c>
      <c r="X2433">
        <v>0</v>
      </c>
      <c r="Y2433" t="s">
        <v>265</v>
      </c>
      <c r="Z2433" t="s">
        <v>265</v>
      </c>
      <c r="AA2433" t="s">
        <v>265</v>
      </c>
      <c r="AB2433" t="s">
        <v>265</v>
      </c>
      <c r="AC2433" t="s">
        <v>265</v>
      </c>
      <c r="AD2433" t="s">
        <v>265</v>
      </c>
      <c r="AE2433" t="s">
        <v>265</v>
      </c>
      <c r="AF2433" t="s">
        <v>267</v>
      </c>
      <c r="AG2433" t="s">
        <v>265</v>
      </c>
      <c r="AH2433" t="s">
        <v>265</v>
      </c>
      <c r="AI2433" t="s">
        <v>265</v>
      </c>
      <c r="AJ2433" t="s">
        <v>265</v>
      </c>
      <c r="AL2433" t="str">
        <f>IF(Sudan_News12[[#This Row],[relevancy_classification_english]]="Relevant","مناسب",IF(Sudan_News12[[#This Row],[relevancy_classification_english]]="Relevant","عَرَضِيّ",""))</f>
        <v/>
      </c>
      <c r="AN2433" t="str">
        <f>IF(Sudan_News12[[#This Row],[sentiment_analysis_english]]="Negative","سلبي",IF(Sudan_News12[[#This Row],[sentiment_analysis_english]]="Neutral","حيادي",IF(Sudan_News12[[#This Row],[sentiment_analysis_english]]="Positive","إيجابي","")))</f>
        <v/>
      </c>
      <c r="AO2433" t="e">
        <f>INDEX(TextClassificationList[],MATCH(Sudan_News12[[#This Row],[text_classification_arabic]],TextClassificationList[text_classification_arabic],0),1)</f>
        <v>#N/A</v>
      </c>
      <c r="AQ2433" t="e">
        <f>INDEX(TextClassificationList[],MATCH(Sudan_News12[[#This Row],[text_classification_arabic2]],TextClassificationList[text_classification_arabic],0),1)</f>
        <v>#N/A</v>
      </c>
      <c r="AS2433" t="e">
        <f>INDEX(TextClassificationList[],MATCH(Sudan_News12[[#This Row],[text_classification_arabic3]],TextClassificationList[text_classification_arabic],0),1)</f>
        <v>#N/A</v>
      </c>
      <c r="AU2433" t="e">
        <f>INDEX(TextClassificationList[],MATCH(Sudan_News12[[#This Row],[text_classification_arabic4]],TextClassificationList[text_classification_arabic],0),1)</f>
        <v>#N/A</v>
      </c>
      <c r="AW2433" t="e">
        <f>INDEX(TextClassificationList[],MATCH(Sudan_News12[[#This Row],[text_classification_arabic5]],TextClassificationList[text_classification_arabic],0),1)</f>
        <v>#N/A</v>
      </c>
    </row>
    <row r="2434" spans="1:49" x14ac:dyDescent="0.2">
      <c r="A2434">
        <v>1.3196577673014682E+18</v>
      </c>
      <c r="B2434">
        <v>1.3196577673014682E+18</v>
      </c>
      <c r="C2434" t="s">
        <v>9402</v>
      </c>
      <c r="D2434" s="1">
        <v>44127</v>
      </c>
      <c r="E2434" s="2">
        <v>0.7164814814814815</v>
      </c>
      <c r="F2434">
        <v>200</v>
      </c>
      <c r="G2434">
        <v>1889611729</v>
      </c>
      <c r="H2434" t="s">
        <v>354</v>
      </c>
      <c r="I2434" t="s">
        <v>355</v>
      </c>
      <c r="J2434" t="s">
        <v>265</v>
      </c>
      <c r="K2434" t="s">
        <v>9403</v>
      </c>
      <c r="L2434" t="s">
        <v>266</v>
      </c>
      <c r="M2434" t="s">
        <v>267</v>
      </c>
      <c r="N2434" t="s">
        <v>267</v>
      </c>
      <c r="O2434" t="s">
        <v>267</v>
      </c>
      <c r="P2434">
        <v>0</v>
      </c>
      <c r="Q2434">
        <v>0</v>
      </c>
      <c r="R2434">
        <v>1</v>
      </c>
      <c r="S2434" t="s">
        <v>267</v>
      </c>
      <c r="T2434" t="s">
        <v>267</v>
      </c>
      <c r="U2434" t="s">
        <v>9404</v>
      </c>
      <c r="V2434" t="b">
        <v>0</v>
      </c>
      <c r="W2434" t="s">
        <v>265</v>
      </c>
      <c r="X2434">
        <v>0</v>
      </c>
      <c r="Y2434" t="s">
        <v>265</v>
      </c>
      <c r="Z2434" t="s">
        <v>265</v>
      </c>
      <c r="AA2434" t="s">
        <v>265</v>
      </c>
      <c r="AB2434" t="s">
        <v>265</v>
      </c>
      <c r="AC2434" t="s">
        <v>265</v>
      </c>
      <c r="AD2434" t="s">
        <v>265</v>
      </c>
      <c r="AE2434" t="s">
        <v>265</v>
      </c>
      <c r="AF2434" t="s">
        <v>267</v>
      </c>
      <c r="AG2434" t="s">
        <v>265</v>
      </c>
      <c r="AH2434" t="s">
        <v>265</v>
      </c>
      <c r="AI2434" t="s">
        <v>265</v>
      </c>
      <c r="AJ2434" t="s">
        <v>265</v>
      </c>
      <c r="AL2434" t="str">
        <f>IF(Sudan_News12[[#This Row],[relevancy_classification_english]]="Relevant","مناسب",IF(Sudan_News12[[#This Row],[relevancy_classification_english]]="Relevant","عَرَضِيّ",""))</f>
        <v/>
      </c>
      <c r="AN2434" t="str">
        <f>IF(Sudan_News12[[#This Row],[sentiment_analysis_english]]="Negative","سلبي",IF(Sudan_News12[[#This Row],[sentiment_analysis_english]]="Neutral","حيادي",IF(Sudan_News12[[#This Row],[sentiment_analysis_english]]="Positive","إيجابي","")))</f>
        <v/>
      </c>
      <c r="AO2434" t="e">
        <f>INDEX(TextClassificationList[],MATCH(Sudan_News12[[#This Row],[text_classification_arabic]],TextClassificationList[text_classification_arabic],0),1)</f>
        <v>#N/A</v>
      </c>
      <c r="AQ2434" t="e">
        <f>INDEX(TextClassificationList[],MATCH(Sudan_News12[[#This Row],[text_classification_arabic2]],TextClassificationList[text_classification_arabic],0),1)</f>
        <v>#N/A</v>
      </c>
      <c r="AS2434" t="e">
        <f>INDEX(TextClassificationList[],MATCH(Sudan_News12[[#This Row],[text_classification_arabic3]],TextClassificationList[text_classification_arabic],0),1)</f>
        <v>#N/A</v>
      </c>
      <c r="AU2434" t="e">
        <f>INDEX(TextClassificationList[],MATCH(Sudan_News12[[#This Row],[text_classification_arabic4]],TextClassificationList[text_classification_arabic],0),1)</f>
        <v>#N/A</v>
      </c>
      <c r="AW2434" t="e">
        <f>INDEX(TextClassificationList[],MATCH(Sudan_News12[[#This Row],[text_classification_arabic5]],TextClassificationList[text_classification_arabic],0),1)</f>
        <v>#N/A</v>
      </c>
    </row>
    <row r="2435" spans="1:49" x14ac:dyDescent="0.2">
      <c r="A2435">
        <v>1.3196550738620293E+18</v>
      </c>
      <c r="B2435">
        <v>1.3196550738620293E+18</v>
      </c>
      <c r="C2435" t="s">
        <v>9405</v>
      </c>
      <c r="D2435" s="1">
        <v>44127</v>
      </c>
      <c r="E2435" s="2">
        <v>0.70905092592592589</v>
      </c>
      <c r="F2435">
        <v>200</v>
      </c>
      <c r="G2435">
        <v>1889611729</v>
      </c>
      <c r="H2435" t="s">
        <v>354</v>
      </c>
      <c r="I2435" t="s">
        <v>355</v>
      </c>
      <c r="J2435" t="s">
        <v>265</v>
      </c>
      <c r="K2435" t="s">
        <v>9406</v>
      </c>
      <c r="L2435" t="s">
        <v>266</v>
      </c>
      <c r="M2435" t="s">
        <v>267</v>
      </c>
      <c r="N2435" t="s">
        <v>267</v>
      </c>
      <c r="O2435" t="s">
        <v>267</v>
      </c>
      <c r="P2435">
        <v>0</v>
      </c>
      <c r="Q2435">
        <v>0</v>
      </c>
      <c r="R2435">
        <v>1</v>
      </c>
      <c r="S2435" t="s">
        <v>267</v>
      </c>
      <c r="T2435" t="s">
        <v>267</v>
      </c>
      <c r="U2435" t="s">
        <v>9407</v>
      </c>
      <c r="V2435" t="b">
        <v>0</v>
      </c>
      <c r="W2435" t="s">
        <v>9408</v>
      </c>
      <c r="X2435">
        <v>0</v>
      </c>
      <c r="Y2435" t="s">
        <v>265</v>
      </c>
      <c r="Z2435" t="s">
        <v>265</v>
      </c>
      <c r="AA2435" t="s">
        <v>265</v>
      </c>
      <c r="AB2435" t="s">
        <v>265</v>
      </c>
      <c r="AC2435" t="s">
        <v>265</v>
      </c>
      <c r="AD2435" t="s">
        <v>265</v>
      </c>
      <c r="AE2435" t="s">
        <v>265</v>
      </c>
      <c r="AF2435" t="s">
        <v>267</v>
      </c>
      <c r="AG2435" t="s">
        <v>265</v>
      </c>
      <c r="AH2435" t="s">
        <v>265</v>
      </c>
      <c r="AI2435" t="s">
        <v>265</v>
      </c>
      <c r="AJ2435" t="s">
        <v>265</v>
      </c>
      <c r="AL2435" t="str">
        <f>IF(Sudan_News12[[#This Row],[relevancy_classification_english]]="Relevant","مناسب",IF(Sudan_News12[[#This Row],[relevancy_classification_english]]="Relevant","عَرَضِيّ",""))</f>
        <v/>
      </c>
      <c r="AN2435" t="str">
        <f>IF(Sudan_News12[[#This Row],[sentiment_analysis_english]]="Negative","سلبي",IF(Sudan_News12[[#This Row],[sentiment_analysis_english]]="Neutral","حيادي",IF(Sudan_News12[[#This Row],[sentiment_analysis_english]]="Positive","إيجابي","")))</f>
        <v/>
      </c>
      <c r="AO2435" t="e">
        <f>INDEX(TextClassificationList[],MATCH(Sudan_News12[[#This Row],[text_classification_arabic]],TextClassificationList[text_classification_arabic],0),1)</f>
        <v>#N/A</v>
      </c>
      <c r="AQ2435" t="e">
        <f>INDEX(TextClassificationList[],MATCH(Sudan_News12[[#This Row],[text_classification_arabic2]],TextClassificationList[text_classification_arabic],0),1)</f>
        <v>#N/A</v>
      </c>
      <c r="AS2435" t="e">
        <f>INDEX(TextClassificationList[],MATCH(Sudan_News12[[#This Row],[text_classification_arabic3]],TextClassificationList[text_classification_arabic],0),1)</f>
        <v>#N/A</v>
      </c>
      <c r="AU2435" t="e">
        <f>INDEX(TextClassificationList[],MATCH(Sudan_News12[[#This Row],[text_classification_arabic4]],TextClassificationList[text_classification_arabic],0),1)</f>
        <v>#N/A</v>
      </c>
      <c r="AW2435" t="e">
        <f>INDEX(TextClassificationList[],MATCH(Sudan_News12[[#This Row],[text_classification_arabic5]],TextClassificationList[text_classification_arabic],0),1)</f>
        <v>#N/A</v>
      </c>
    </row>
    <row r="2436" spans="1:49" x14ac:dyDescent="0.2">
      <c r="A2436">
        <v>1.3196549766213222E+18</v>
      </c>
      <c r="B2436">
        <v>1.3196545556936008E+18</v>
      </c>
      <c r="C2436" t="s">
        <v>9409</v>
      </c>
      <c r="D2436" s="1">
        <v>44127</v>
      </c>
      <c r="E2436" s="2">
        <v>0.70878472222222222</v>
      </c>
      <c r="F2436">
        <v>200</v>
      </c>
      <c r="G2436">
        <v>1889611729</v>
      </c>
      <c r="H2436" t="s">
        <v>354</v>
      </c>
      <c r="I2436" t="s">
        <v>355</v>
      </c>
      <c r="J2436" t="s">
        <v>265</v>
      </c>
      <c r="K2436" t="s">
        <v>9410</v>
      </c>
      <c r="L2436" t="s">
        <v>266</v>
      </c>
      <c r="M2436" t="s">
        <v>267</v>
      </c>
      <c r="N2436" t="s">
        <v>267</v>
      </c>
      <c r="O2436" t="s">
        <v>267</v>
      </c>
      <c r="P2436">
        <v>0</v>
      </c>
      <c r="Q2436">
        <v>0</v>
      </c>
      <c r="R2436">
        <v>0</v>
      </c>
      <c r="S2436" t="s">
        <v>267</v>
      </c>
      <c r="T2436" t="s">
        <v>267</v>
      </c>
      <c r="U2436" t="s">
        <v>9411</v>
      </c>
      <c r="V2436" t="b">
        <v>0</v>
      </c>
      <c r="W2436" t="s">
        <v>265</v>
      </c>
      <c r="X2436">
        <v>0</v>
      </c>
      <c r="Y2436" t="s">
        <v>265</v>
      </c>
      <c r="Z2436" t="s">
        <v>265</v>
      </c>
      <c r="AA2436" t="s">
        <v>265</v>
      </c>
      <c r="AB2436" t="s">
        <v>265</v>
      </c>
      <c r="AC2436" t="s">
        <v>265</v>
      </c>
      <c r="AD2436" t="s">
        <v>265</v>
      </c>
      <c r="AE2436" t="s">
        <v>265</v>
      </c>
      <c r="AF2436" t="s">
        <v>267</v>
      </c>
      <c r="AG2436" t="s">
        <v>265</v>
      </c>
      <c r="AH2436" t="s">
        <v>265</v>
      </c>
      <c r="AI2436" t="s">
        <v>265</v>
      </c>
      <c r="AJ2436" t="s">
        <v>265</v>
      </c>
      <c r="AL2436" t="str">
        <f>IF(Sudan_News12[[#This Row],[relevancy_classification_english]]="Relevant","مناسب",IF(Sudan_News12[[#This Row],[relevancy_classification_english]]="Relevant","عَرَضِيّ",""))</f>
        <v/>
      </c>
      <c r="AN2436" t="str">
        <f>IF(Sudan_News12[[#This Row],[sentiment_analysis_english]]="Negative","سلبي",IF(Sudan_News12[[#This Row],[sentiment_analysis_english]]="Neutral","حيادي",IF(Sudan_News12[[#This Row],[sentiment_analysis_english]]="Positive","إيجابي","")))</f>
        <v/>
      </c>
      <c r="AO2436" t="e">
        <f>INDEX(TextClassificationList[],MATCH(Sudan_News12[[#This Row],[text_classification_arabic]],TextClassificationList[text_classification_arabic],0),1)</f>
        <v>#N/A</v>
      </c>
      <c r="AQ2436" t="e">
        <f>INDEX(TextClassificationList[],MATCH(Sudan_News12[[#This Row],[text_classification_arabic2]],TextClassificationList[text_classification_arabic],0),1)</f>
        <v>#N/A</v>
      </c>
      <c r="AS2436" t="e">
        <f>INDEX(TextClassificationList[],MATCH(Sudan_News12[[#This Row],[text_classification_arabic3]],TextClassificationList[text_classification_arabic],0),1)</f>
        <v>#N/A</v>
      </c>
      <c r="AU2436" t="e">
        <f>INDEX(TextClassificationList[],MATCH(Sudan_News12[[#This Row],[text_classification_arabic4]],TextClassificationList[text_classification_arabic],0),1)</f>
        <v>#N/A</v>
      </c>
      <c r="AW2436" t="e">
        <f>INDEX(TextClassificationList[],MATCH(Sudan_News12[[#This Row],[text_classification_arabic5]],TextClassificationList[text_classification_arabic],0),1)</f>
        <v>#N/A</v>
      </c>
    </row>
    <row r="2437" spans="1:49" x14ac:dyDescent="0.2">
      <c r="A2437">
        <v>1.3196545556936008E+18</v>
      </c>
      <c r="B2437">
        <v>1.3196545556936008E+18</v>
      </c>
      <c r="C2437" t="s">
        <v>9412</v>
      </c>
      <c r="D2437" s="1">
        <v>44127</v>
      </c>
      <c r="E2437" s="2">
        <v>0.70761574074074074</v>
      </c>
      <c r="F2437">
        <v>200</v>
      </c>
      <c r="G2437">
        <v>1889611729</v>
      </c>
      <c r="H2437" t="s">
        <v>354</v>
      </c>
      <c r="I2437" t="s">
        <v>355</v>
      </c>
      <c r="J2437" t="s">
        <v>265</v>
      </c>
      <c r="K2437" t="s">
        <v>9413</v>
      </c>
      <c r="L2437" t="s">
        <v>266</v>
      </c>
      <c r="M2437" t="s">
        <v>267</v>
      </c>
      <c r="N2437" t="s">
        <v>267</v>
      </c>
      <c r="O2437" t="s">
        <v>267</v>
      </c>
      <c r="P2437">
        <v>1</v>
      </c>
      <c r="Q2437">
        <v>2</v>
      </c>
      <c r="R2437">
        <v>3</v>
      </c>
      <c r="S2437" t="s">
        <v>267</v>
      </c>
      <c r="T2437" t="s">
        <v>267</v>
      </c>
      <c r="U2437" t="s">
        <v>9414</v>
      </c>
      <c r="V2437" t="b">
        <v>0</v>
      </c>
      <c r="W2437" t="s">
        <v>265</v>
      </c>
      <c r="X2437">
        <v>0</v>
      </c>
      <c r="Y2437" t="s">
        <v>265</v>
      </c>
      <c r="Z2437" t="s">
        <v>265</v>
      </c>
      <c r="AA2437" t="s">
        <v>265</v>
      </c>
      <c r="AB2437" t="s">
        <v>265</v>
      </c>
      <c r="AC2437" t="s">
        <v>265</v>
      </c>
      <c r="AD2437" t="s">
        <v>265</v>
      </c>
      <c r="AE2437" t="s">
        <v>265</v>
      </c>
      <c r="AF2437" t="s">
        <v>267</v>
      </c>
      <c r="AG2437" t="s">
        <v>265</v>
      </c>
      <c r="AH2437" t="s">
        <v>265</v>
      </c>
      <c r="AI2437" t="s">
        <v>265</v>
      </c>
      <c r="AJ2437" t="s">
        <v>265</v>
      </c>
      <c r="AL2437" t="str">
        <f>IF(Sudan_News12[[#This Row],[relevancy_classification_english]]="Relevant","مناسب",IF(Sudan_News12[[#This Row],[relevancy_classification_english]]="Relevant","عَرَضِيّ",""))</f>
        <v/>
      </c>
      <c r="AN2437" t="str">
        <f>IF(Sudan_News12[[#This Row],[sentiment_analysis_english]]="Negative","سلبي",IF(Sudan_News12[[#This Row],[sentiment_analysis_english]]="Neutral","حيادي",IF(Sudan_News12[[#This Row],[sentiment_analysis_english]]="Positive","إيجابي","")))</f>
        <v/>
      </c>
      <c r="AO2437" t="e">
        <f>INDEX(TextClassificationList[],MATCH(Sudan_News12[[#This Row],[text_classification_arabic]],TextClassificationList[text_classification_arabic],0),1)</f>
        <v>#N/A</v>
      </c>
      <c r="AQ2437" t="e">
        <f>INDEX(TextClassificationList[],MATCH(Sudan_News12[[#This Row],[text_classification_arabic2]],TextClassificationList[text_classification_arabic],0),1)</f>
        <v>#N/A</v>
      </c>
      <c r="AS2437" t="e">
        <f>INDEX(TextClassificationList[],MATCH(Sudan_News12[[#This Row],[text_classification_arabic3]],TextClassificationList[text_classification_arabic],0),1)</f>
        <v>#N/A</v>
      </c>
      <c r="AU2437" t="e">
        <f>INDEX(TextClassificationList[],MATCH(Sudan_News12[[#This Row],[text_classification_arabic4]],TextClassificationList[text_classification_arabic],0),1)</f>
        <v>#N/A</v>
      </c>
      <c r="AW2437" t="e">
        <f>INDEX(TextClassificationList[],MATCH(Sudan_News12[[#This Row],[text_classification_arabic5]],TextClassificationList[text_classification_arabic],0),1)</f>
        <v>#N/A</v>
      </c>
    </row>
    <row r="2438" spans="1:49" x14ac:dyDescent="0.2">
      <c r="A2438">
        <v>1.3196529564054856E+18</v>
      </c>
      <c r="B2438">
        <v>1.3196529564054856E+18</v>
      </c>
      <c r="C2438" t="s">
        <v>9415</v>
      </c>
      <c r="D2438" s="1">
        <v>44127</v>
      </c>
      <c r="E2438" s="2">
        <v>0.70320601851851849</v>
      </c>
      <c r="F2438">
        <v>200</v>
      </c>
      <c r="G2438">
        <v>1889611729</v>
      </c>
      <c r="H2438" t="s">
        <v>354</v>
      </c>
      <c r="I2438" t="s">
        <v>355</v>
      </c>
      <c r="J2438" t="s">
        <v>265</v>
      </c>
      <c r="K2438" t="s">
        <v>9416</v>
      </c>
      <c r="L2438" t="s">
        <v>266</v>
      </c>
      <c r="M2438" t="s">
        <v>267</v>
      </c>
      <c r="N2438" t="s">
        <v>267</v>
      </c>
      <c r="O2438" t="s">
        <v>267</v>
      </c>
      <c r="P2438">
        <v>0</v>
      </c>
      <c r="Q2438">
        <v>0</v>
      </c>
      <c r="R2438">
        <v>2</v>
      </c>
      <c r="S2438" t="s">
        <v>267</v>
      </c>
      <c r="T2438" t="s">
        <v>267</v>
      </c>
      <c r="U2438" t="s">
        <v>9417</v>
      </c>
      <c r="V2438" t="b">
        <v>0</v>
      </c>
      <c r="W2438" t="s">
        <v>265</v>
      </c>
      <c r="X2438">
        <v>0</v>
      </c>
      <c r="Y2438" t="s">
        <v>265</v>
      </c>
      <c r="Z2438" t="s">
        <v>265</v>
      </c>
      <c r="AA2438" t="s">
        <v>265</v>
      </c>
      <c r="AB2438" t="s">
        <v>265</v>
      </c>
      <c r="AC2438" t="s">
        <v>265</v>
      </c>
      <c r="AD2438" t="s">
        <v>265</v>
      </c>
      <c r="AE2438" t="s">
        <v>265</v>
      </c>
      <c r="AF2438" t="s">
        <v>267</v>
      </c>
      <c r="AG2438" t="s">
        <v>265</v>
      </c>
      <c r="AH2438" t="s">
        <v>265</v>
      </c>
      <c r="AI2438" t="s">
        <v>265</v>
      </c>
      <c r="AJ2438" t="s">
        <v>265</v>
      </c>
      <c r="AL2438" t="str">
        <f>IF(Sudan_News12[[#This Row],[relevancy_classification_english]]="Relevant","مناسب",IF(Sudan_News12[[#This Row],[relevancy_classification_english]]="Relevant","عَرَضِيّ",""))</f>
        <v/>
      </c>
      <c r="AN2438" t="str">
        <f>IF(Sudan_News12[[#This Row],[sentiment_analysis_english]]="Negative","سلبي",IF(Sudan_News12[[#This Row],[sentiment_analysis_english]]="Neutral","حيادي",IF(Sudan_News12[[#This Row],[sentiment_analysis_english]]="Positive","إيجابي","")))</f>
        <v/>
      </c>
      <c r="AO2438" t="e">
        <f>INDEX(TextClassificationList[],MATCH(Sudan_News12[[#This Row],[text_classification_arabic]],TextClassificationList[text_classification_arabic],0),1)</f>
        <v>#N/A</v>
      </c>
      <c r="AQ2438" t="e">
        <f>INDEX(TextClassificationList[],MATCH(Sudan_News12[[#This Row],[text_classification_arabic2]],TextClassificationList[text_classification_arabic],0),1)</f>
        <v>#N/A</v>
      </c>
      <c r="AS2438" t="e">
        <f>INDEX(TextClassificationList[],MATCH(Sudan_News12[[#This Row],[text_classification_arabic3]],TextClassificationList[text_classification_arabic],0),1)</f>
        <v>#N/A</v>
      </c>
      <c r="AU2438" t="e">
        <f>INDEX(TextClassificationList[],MATCH(Sudan_News12[[#This Row],[text_classification_arabic4]],TextClassificationList[text_classification_arabic],0),1)</f>
        <v>#N/A</v>
      </c>
      <c r="AW2438" t="e">
        <f>INDEX(TextClassificationList[],MATCH(Sudan_News12[[#This Row],[text_classification_arabic5]],TextClassificationList[text_classification_arabic],0),1)</f>
        <v>#N/A</v>
      </c>
    </row>
    <row r="2439" spans="1:49" x14ac:dyDescent="0.2">
      <c r="A2439">
        <v>1.3196525200467927E+18</v>
      </c>
      <c r="B2439">
        <v>1.3196525200467927E+18</v>
      </c>
      <c r="C2439" t="s">
        <v>9418</v>
      </c>
      <c r="D2439" s="1">
        <v>44127</v>
      </c>
      <c r="E2439" s="2">
        <v>0.70200231481481479</v>
      </c>
      <c r="F2439">
        <v>200</v>
      </c>
      <c r="G2439">
        <v>1889611729</v>
      </c>
      <c r="H2439" t="s">
        <v>354</v>
      </c>
      <c r="I2439" t="s">
        <v>355</v>
      </c>
      <c r="J2439" t="s">
        <v>265</v>
      </c>
      <c r="K2439" t="s">
        <v>9419</v>
      </c>
      <c r="L2439" t="s">
        <v>266</v>
      </c>
      <c r="M2439" t="s">
        <v>267</v>
      </c>
      <c r="N2439" t="s">
        <v>267</v>
      </c>
      <c r="O2439" t="s">
        <v>9420</v>
      </c>
      <c r="P2439">
        <v>0</v>
      </c>
      <c r="Q2439">
        <v>9</v>
      </c>
      <c r="R2439">
        <v>29</v>
      </c>
      <c r="S2439" t="s">
        <v>267</v>
      </c>
      <c r="T2439" t="s">
        <v>267</v>
      </c>
      <c r="U2439" t="s">
        <v>9408</v>
      </c>
      <c r="V2439" t="b">
        <v>0</v>
      </c>
      <c r="W2439" t="s">
        <v>265</v>
      </c>
      <c r="X2439">
        <v>1</v>
      </c>
      <c r="Y2439" t="s">
        <v>9421</v>
      </c>
      <c r="Z2439" t="s">
        <v>265</v>
      </c>
      <c r="AA2439" t="s">
        <v>265</v>
      </c>
      <c r="AB2439" t="s">
        <v>265</v>
      </c>
      <c r="AC2439" t="s">
        <v>265</v>
      </c>
      <c r="AD2439" t="s">
        <v>265</v>
      </c>
      <c r="AE2439" t="s">
        <v>265</v>
      </c>
      <c r="AF2439" t="s">
        <v>267</v>
      </c>
      <c r="AG2439" t="s">
        <v>265</v>
      </c>
      <c r="AH2439" t="s">
        <v>265</v>
      </c>
      <c r="AI2439" t="s">
        <v>265</v>
      </c>
      <c r="AJ2439" t="s">
        <v>265</v>
      </c>
      <c r="AL2439" t="str">
        <f>IF(Sudan_News12[[#This Row],[relevancy_classification_english]]="Relevant","مناسب",IF(Sudan_News12[[#This Row],[relevancy_classification_english]]="Relevant","عَرَضِيّ",""))</f>
        <v/>
      </c>
      <c r="AN2439" t="str">
        <f>IF(Sudan_News12[[#This Row],[sentiment_analysis_english]]="Negative","سلبي",IF(Sudan_News12[[#This Row],[sentiment_analysis_english]]="Neutral","حيادي",IF(Sudan_News12[[#This Row],[sentiment_analysis_english]]="Positive","إيجابي","")))</f>
        <v/>
      </c>
      <c r="AO2439" t="e">
        <f>INDEX(TextClassificationList[],MATCH(Sudan_News12[[#This Row],[text_classification_arabic]],TextClassificationList[text_classification_arabic],0),1)</f>
        <v>#N/A</v>
      </c>
      <c r="AQ2439" t="e">
        <f>INDEX(TextClassificationList[],MATCH(Sudan_News12[[#This Row],[text_classification_arabic2]],TextClassificationList[text_classification_arabic],0),1)</f>
        <v>#N/A</v>
      </c>
      <c r="AS2439" t="e">
        <f>INDEX(TextClassificationList[],MATCH(Sudan_News12[[#This Row],[text_classification_arabic3]],TextClassificationList[text_classification_arabic],0),1)</f>
        <v>#N/A</v>
      </c>
      <c r="AU2439" t="e">
        <f>INDEX(TextClassificationList[],MATCH(Sudan_News12[[#This Row],[text_classification_arabic4]],TextClassificationList[text_classification_arabic],0),1)</f>
        <v>#N/A</v>
      </c>
      <c r="AW2439" t="e">
        <f>INDEX(TextClassificationList[],MATCH(Sudan_News12[[#This Row],[text_classification_arabic5]],TextClassificationList[text_classification_arabic],0),1)</f>
        <v>#N/A</v>
      </c>
    </row>
    <row r="2440" spans="1:49" x14ac:dyDescent="0.2">
      <c r="A2440">
        <v>1.3196510005301821E+18</v>
      </c>
      <c r="B2440">
        <v>1.3196510005301821E+18</v>
      </c>
      <c r="C2440" t="s">
        <v>9422</v>
      </c>
      <c r="D2440" s="1">
        <v>44127</v>
      </c>
      <c r="E2440" s="2">
        <v>0.69781249999999995</v>
      </c>
      <c r="F2440">
        <v>200</v>
      </c>
      <c r="G2440">
        <v>1889611729</v>
      </c>
      <c r="H2440" t="s">
        <v>354</v>
      </c>
      <c r="I2440" t="s">
        <v>355</v>
      </c>
      <c r="J2440" t="s">
        <v>265</v>
      </c>
      <c r="K2440" t="s">
        <v>7009</v>
      </c>
      <c r="L2440" t="s">
        <v>290</v>
      </c>
      <c r="M2440" t="s">
        <v>267</v>
      </c>
      <c r="N2440" t="s">
        <v>267</v>
      </c>
      <c r="O2440" t="s">
        <v>267</v>
      </c>
      <c r="P2440">
        <v>0</v>
      </c>
      <c r="Q2440">
        <v>0</v>
      </c>
      <c r="R2440">
        <v>0</v>
      </c>
      <c r="S2440" t="s">
        <v>267</v>
      </c>
      <c r="T2440" t="s">
        <v>267</v>
      </c>
      <c r="U2440" t="s">
        <v>9423</v>
      </c>
      <c r="V2440" t="b">
        <v>0</v>
      </c>
      <c r="W2440" t="s">
        <v>9424</v>
      </c>
      <c r="X2440">
        <v>0</v>
      </c>
      <c r="Y2440" t="s">
        <v>265</v>
      </c>
      <c r="Z2440" t="s">
        <v>265</v>
      </c>
      <c r="AA2440" t="s">
        <v>265</v>
      </c>
      <c r="AB2440" t="s">
        <v>265</v>
      </c>
      <c r="AC2440" t="s">
        <v>265</v>
      </c>
      <c r="AD2440" t="s">
        <v>265</v>
      </c>
      <c r="AE2440" t="s">
        <v>265</v>
      </c>
      <c r="AF2440" t="s">
        <v>267</v>
      </c>
      <c r="AG2440" t="s">
        <v>265</v>
      </c>
      <c r="AH2440" t="s">
        <v>265</v>
      </c>
      <c r="AI2440" t="s">
        <v>265</v>
      </c>
      <c r="AJ2440" t="s">
        <v>265</v>
      </c>
      <c r="AL2440" t="str">
        <f>IF(Sudan_News12[[#This Row],[relevancy_classification_english]]="Relevant","مناسب",IF(Sudan_News12[[#This Row],[relevancy_classification_english]]="Relevant","عَرَضِيّ",""))</f>
        <v/>
      </c>
      <c r="AN2440" t="str">
        <f>IF(Sudan_News12[[#This Row],[sentiment_analysis_english]]="Negative","سلبي",IF(Sudan_News12[[#This Row],[sentiment_analysis_english]]="Neutral","حيادي",IF(Sudan_News12[[#This Row],[sentiment_analysis_english]]="Positive","إيجابي","")))</f>
        <v/>
      </c>
      <c r="AO2440" t="e">
        <f>INDEX(TextClassificationList[],MATCH(Sudan_News12[[#This Row],[text_classification_arabic]],TextClassificationList[text_classification_arabic],0),1)</f>
        <v>#N/A</v>
      </c>
      <c r="AQ2440" t="e">
        <f>INDEX(TextClassificationList[],MATCH(Sudan_News12[[#This Row],[text_classification_arabic2]],TextClassificationList[text_classification_arabic],0),1)</f>
        <v>#N/A</v>
      </c>
      <c r="AS2440" t="e">
        <f>INDEX(TextClassificationList[],MATCH(Sudan_News12[[#This Row],[text_classification_arabic3]],TextClassificationList[text_classification_arabic],0),1)</f>
        <v>#N/A</v>
      </c>
      <c r="AU2440" t="e">
        <f>INDEX(TextClassificationList[],MATCH(Sudan_News12[[#This Row],[text_classification_arabic4]],TextClassificationList[text_classification_arabic],0),1)</f>
        <v>#N/A</v>
      </c>
      <c r="AW2440" t="e">
        <f>INDEX(TextClassificationList[],MATCH(Sudan_News12[[#This Row],[text_classification_arabic5]],TextClassificationList[text_classification_arabic],0),1)</f>
        <v>#N/A</v>
      </c>
    </row>
    <row r="2441" spans="1:49" x14ac:dyDescent="0.2">
      <c r="A2441">
        <v>1.3196367199401001E+18</v>
      </c>
      <c r="B2441">
        <v>1.3196367199401001E+18</v>
      </c>
      <c r="C2441" t="s">
        <v>9425</v>
      </c>
      <c r="D2441" s="1">
        <v>44127</v>
      </c>
      <c r="E2441" s="2">
        <v>0.65840277777777778</v>
      </c>
      <c r="F2441">
        <v>200</v>
      </c>
      <c r="G2441">
        <v>1889611729</v>
      </c>
      <c r="H2441" t="s">
        <v>354</v>
      </c>
      <c r="I2441" t="s">
        <v>355</v>
      </c>
      <c r="J2441" t="s">
        <v>265</v>
      </c>
      <c r="K2441" t="s">
        <v>9426</v>
      </c>
      <c r="L2441" t="s">
        <v>266</v>
      </c>
      <c r="M2441" t="s">
        <v>9427</v>
      </c>
      <c r="N2441" t="s">
        <v>267</v>
      </c>
      <c r="O2441" t="s">
        <v>267</v>
      </c>
      <c r="P2441">
        <v>0</v>
      </c>
      <c r="Q2441">
        <v>1</v>
      </c>
      <c r="R2441">
        <v>1</v>
      </c>
      <c r="S2441" t="s">
        <v>267</v>
      </c>
      <c r="T2441" t="s">
        <v>267</v>
      </c>
      <c r="U2441" t="s">
        <v>9428</v>
      </c>
      <c r="V2441" t="b">
        <v>0</v>
      </c>
      <c r="W2441" t="s">
        <v>265</v>
      </c>
      <c r="X2441">
        <v>0</v>
      </c>
      <c r="Y2441" t="s">
        <v>265</v>
      </c>
      <c r="Z2441" t="s">
        <v>265</v>
      </c>
      <c r="AA2441" t="s">
        <v>265</v>
      </c>
      <c r="AB2441" t="s">
        <v>265</v>
      </c>
      <c r="AC2441" t="s">
        <v>265</v>
      </c>
      <c r="AD2441" t="s">
        <v>265</v>
      </c>
      <c r="AE2441" t="s">
        <v>265</v>
      </c>
      <c r="AF2441" t="s">
        <v>267</v>
      </c>
      <c r="AG2441" t="s">
        <v>265</v>
      </c>
      <c r="AH2441" t="s">
        <v>265</v>
      </c>
      <c r="AI2441" t="s">
        <v>265</v>
      </c>
      <c r="AJ2441" t="s">
        <v>265</v>
      </c>
      <c r="AL2441" t="str">
        <f>IF(Sudan_News12[[#This Row],[relevancy_classification_english]]="Relevant","مناسب",IF(Sudan_News12[[#This Row],[relevancy_classification_english]]="Relevant","عَرَضِيّ",""))</f>
        <v/>
      </c>
      <c r="AN2441" t="str">
        <f>IF(Sudan_News12[[#This Row],[sentiment_analysis_english]]="Negative","سلبي",IF(Sudan_News12[[#This Row],[sentiment_analysis_english]]="Neutral","حيادي",IF(Sudan_News12[[#This Row],[sentiment_analysis_english]]="Positive","إيجابي","")))</f>
        <v/>
      </c>
      <c r="AO2441" t="e">
        <f>INDEX(TextClassificationList[],MATCH(Sudan_News12[[#This Row],[text_classification_arabic]],TextClassificationList[text_classification_arabic],0),1)</f>
        <v>#N/A</v>
      </c>
      <c r="AQ2441" t="e">
        <f>INDEX(TextClassificationList[],MATCH(Sudan_News12[[#This Row],[text_classification_arabic2]],TextClassificationList[text_classification_arabic],0),1)</f>
        <v>#N/A</v>
      </c>
      <c r="AS2441" t="e">
        <f>INDEX(TextClassificationList[],MATCH(Sudan_News12[[#This Row],[text_classification_arabic3]],TextClassificationList[text_classification_arabic],0),1)</f>
        <v>#N/A</v>
      </c>
      <c r="AU2441" t="e">
        <f>INDEX(TextClassificationList[],MATCH(Sudan_News12[[#This Row],[text_classification_arabic4]],TextClassificationList[text_classification_arabic],0),1)</f>
        <v>#N/A</v>
      </c>
      <c r="AW2441" t="e">
        <f>INDEX(TextClassificationList[],MATCH(Sudan_News12[[#This Row],[text_classification_arabic5]],TextClassificationList[text_classification_arabic],0),1)</f>
        <v>#N/A</v>
      </c>
    </row>
    <row r="2442" spans="1:49" x14ac:dyDescent="0.2">
      <c r="A2442">
        <v>1.3196365256346952E+18</v>
      </c>
      <c r="B2442">
        <v>1.3196365256346952E+18</v>
      </c>
      <c r="C2442" t="s">
        <v>9429</v>
      </c>
      <c r="D2442" s="1">
        <v>44127</v>
      </c>
      <c r="E2442" s="2">
        <v>0.65787037037037033</v>
      </c>
      <c r="F2442">
        <v>200</v>
      </c>
      <c r="G2442">
        <v>1889611729</v>
      </c>
      <c r="H2442" t="s">
        <v>354</v>
      </c>
      <c r="I2442" t="s">
        <v>355</v>
      </c>
      <c r="J2442" t="s">
        <v>265</v>
      </c>
      <c r="K2442" t="s">
        <v>9430</v>
      </c>
      <c r="L2442" t="s">
        <v>266</v>
      </c>
      <c r="M2442" t="s">
        <v>267</v>
      </c>
      <c r="N2442" t="s">
        <v>267</v>
      </c>
      <c r="O2442" t="s">
        <v>267</v>
      </c>
      <c r="P2442">
        <v>1</v>
      </c>
      <c r="Q2442">
        <v>1</v>
      </c>
      <c r="R2442">
        <v>6</v>
      </c>
      <c r="S2442" t="s">
        <v>267</v>
      </c>
      <c r="T2442" t="s">
        <v>267</v>
      </c>
      <c r="U2442" t="s">
        <v>9431</v>
      </c>
      <c r="V2442" t="b">
        <v>0</v>
      </c>
      <c r="W2442" t="s">
        <v>265</v>
      </c>
      <c r="X2442">
        <v>0</v>
      </c>
      <c r="Y2442" t="s">
        <v>265</v>
      </c>
      <c r="Z2442" t="s">
        <v>265</v>
      </c>
      <c r="AA2442" t="s">
        <v>265</v>
      </c>
      <c r="AB2442" t="s">
        <v>265</v>
      </c>
      <c r="AC2442" t="s">
        <v>265</v>
      </c>
      <c r="AD2442" t="s">
        <v>265</v>
      </c>
      <c r="AE2442" t="s">
        <v>265</v>
      </c>
      <c r="AF2442" t="s">
        <v>267</v>
      </c>
      <c r="AG2442" t="s">
        <v>265</v>
      </c>
      <c r="AH2442" t="s">
        <v>265</v>
      </c>
      <c r="AI2442" t="s">
        <v>265</v>
      </c>
      <c r="AJ2442" t="s">
        <v>265</v>
      </c>
      <c r="AL2442" t="str">
        <f>IF(Sudan_News12[[#This Row],[relevancy_classification_english]]="Relevant","مناسب",IF(Sudan_News12[[#This Row],[relevancy_classification_english]]="Relevant","عَرَضِيّ",""))</f>
        <v/>
      </c>
      <c r="AN2442" t="str">
        <f>IF(Sudan_News12[[#This Row],[sentiment_analysis_english]]="Negative","سلبي",IF(Sudan_News12[[#This Row],[sentiment_analysis_english]]="Neutral","حيادي",IF(Sudan_News12[[#This Row],[sentiment_analysis_english]]="Positive","إيجابي","")))</f>
        <v/>
      </c>
      <c r="AO2442" t="e">
        <f>INDEX(TextClassificationList[],MATCH(Sudan_News12[[#This Row],[text_classification_arabic]],TextClassificationList[text_classification_arabic],0),1)</f>
        <v>#N/A</v>
      </c>
      <c r="AQ2442" t="e">
        <f>INDEX(TextClassificationList[],MATCH(Sudan_News12[[#This Row],[text_classification_arabic2]],TextClassificationList[text_classification_arabic],0),1)</f>
        <v>#N/A</v>
      </c>
      <c r="AS2442" t="e">
        <f>INDEX(TextClassificationList[],MATCH(Sudan_News12[[#This Row],[text_classification_arabic3]],TextClassificationList[text_classification_arabic],0),1)</f>
        <v>#N/A</v>
      </c>
      <c r="AU2442" t="e">
        <f>INDEX(TextClassificationList[],MATCH(Sudan_News12[[#This Row],[text_classification_arabic4]],TextClassificationList[text_classification_arabic],0),1)</f>
        <v>#N/A</v>
      </c>
      <c r="AW2442" t="e">
        <f>INDEX(TextClassificationList[],MATCH(Sudan_News12[[#This Row],[text_classification_arabic5]],TextClassificationList[text_classification_arabic],0),1)</f>
        <v>#N/A</v>
      </c>
    </row>
    <row r="2443" spans="1:49" x14ac:dyDescent="0.2">
      <c r="A2443">
        <v>1.3196363893953004E+18</v>
      </c>
      <c r="B2443">
        <v>1.3196363893953004E+18</v>
      </c>
      <c r="C2443" t="s">
        <v>9432</v>
      </c>
      <c r="D2443" s="1">
        <v>44127</v>
      </c>
      <c r="E2443" s="2">
        <v>0.65748842592592593</v>
      </c>
      <c r="F2443">
        <v>200</v>
      </c>
      <c r="G2443">
        <v>1889611729</v>
      </c>
      <c r="H2443" t="s">
        <v>354</v>
      </c>
      <c r="I2443" t="s">
        <v>355</v>
      </c>
      <c r="J2443" t="s">
        <v>265</v>
      </c>
      <c r="K2443" t="s">
        <v>9433</v>
      </c>
      <c r="L2443" t="s">
        <v>266</v>
      </c>
      <c r="M2443" t="s">
        <v>6761</v>
      </c>
      <c r="N2443" t="s">
        <v>267</v>
      </c>
      <c r="O2443" t="s">
        <v>9434</v>
      </c>
      <c r="P2443">
        <v>0</v>
      </c>
      <c r="Q2443">
        <v>0</v>
      </c>
      <c r="R2443">
        <v>1</v>
      </c>
      <c r="S2443" t="s">
        <v>267</v>
      </c>
      <c r="T2443" t="s">
        <v>267</v>
      </c>
      <c r="U2443" t="s">
        <v>9435</v>
      </c>
      <c r="V2443" t="b">
        <v>0</v>
      </c>
      <c r="W2443" t="s">
        <v>265</v>
      </c>
      <c r="X2443">
        <v>1</v>
      </c>
      <c r="Y2443" t="s">
        <v>9436</v>
      </c>
      <c r="Z2443" t="s">
        <v>265</v>
      </c>
      <c r="AA2443" t="s">
        <v>265</v>
      </c>
      <c r="AB2443" t="s">
        <v>265</v>
      </c>
      <c r="AC2443" t="s">
        <v>265</v>
      </c>
      <c r="AD2443" t="s">
        <v>265</v>
      </c>
      <c r="AE2443" t="s">
        <v>265</v>
      </c>
      <c r="AF2443" t="s">
        <v>267</v>
      </c>
      <c r="AG2443" t="s">
        <v>265</v>
      </c>
      <c r="AH2443" t="s">
        <v>265</v>
      </c>
      <c r="AI2443" t="s">
        <v>265</v>
      </c>
      <c r="AJ2443" t="s">
        <v>265</v>
      </c>
      <c r="AL2443" t="str">
        <f>IF(Sudan_News12[[#This Row],[relevancy_classification_english]]="Relevant","مناسب",IF(Sudan_News12[[#This Row],[relevancy_classification_english]]="Relevant","عَرَضِيّ",""))</f>
        <v/>
      </c>
      <c r="AN2443" t="str">
        <f>IF(Sudan_News12[[#This Row],[sentiment_analysis_english]]="Negative","سلبي",IF(Sudan_News12[[#This Row],[sentiment_analysis_english]]="Neutral","حيادي",IF(Sudan_News12[[#This Row],[sentiment_analysis_english]]="Positive","إيجابي","")))</f>
        <v/>
      </c>
      <c r="AO2443" t="e">
        <f>INDEX(TextClassificationList[],MATCH(Sudan_News12[[#This Row],[text_classification_arabic]],TextClassificationList[text_classification_arabic],0),1)</f>
        <v>#N/A</v>
      </c>
      <c r="AQ2443" t="e">
        <f>INDEX(TextClassificationList[],MATCH(Sudan_News12[[#This Row],[text_classification_arabic2]],TextClassificationList[text_classification_arabic],0),1)</f>
        <v>#N/A</v>
      </c>
      <c r="AS2443" t="e">
        <f>INDEX(TextClassificationList[],MATCH(Sudan_News12[[#This Row],[text_classification_arabic3]],TextClassificationList[text_classification_arabic],0),1)</f>
        <v>#N/A</v>
      </c>
      <c r="AU2443" t="e">
        <f>INDEX(TextClassificationList[],MATCH(Sudan_News12[[#This Row],[text_classification_arabic4]],TextClassificationList[text_classification_arabic],0),1)</f>
        <v>#N/A</v>
      </c>
      <c r="AW2443" t="e">
        <f>INDEX(TextClassificationList[],MATCH(Sudan_News12[[#This Row],[text_classification_arabic5]],TextClassificationList[text_classification_arabic],0),1)</f>
        <v>#N/A</v>
      </c>
    </row>
    <row r="2444" spans="1:49" x14ac:dyDescent="0.2">
      <c r="A2444">
        <v>1.3196359770785137E+18</v>
      </c>
      <c r="B2444">
        <v>1.3196359770785137E+18</v>
      </c>
      <c r="C2444" t="s">
        <v>9437</v>
      </c>
      <c r="D2444" s="1">
        <v>44127</v>
      </c>
      <c r="E2444" s="2">
        <v>0.65635416666666668</v>
      </c>
      <c r="F2444">
        <v>200</v>
      </c>
      <c r="G2444">
        <v>1889611729</v>
      </c>
      <c r="H2444" t="s">
        <v>354</v>
      </c>
      <c r="I2444" t="s">
        <v>355</v>
      </c>
      <c r="J2444" t="s">
        <v>265</v>
      </c>
      <c r="K2444" t="s">
        <v>9438</v>
      </c>
      <c r="L2444" t="s">
        <v>278</v>
      </c>
      <c r="M2444" t="s">
        <v>267</v>
      </c>
      <c r="N2444" t="s">
        <v>267</v>
      </c>
      <c r="O2444" t="s">
        <v>9439</v>
      </c>
      <c r="P2444">
        <v>0</v>
      </c>
      <c r="Q2444">
        <v>0</v>
      </c>
      <c r="R2444">
        <v>1</v>
      </c>
      <c r="S2444" t="s">
        <v>9350</v>
      </c>
      <c r="T2444" t="s">
        <v>267</v>
      </c>
      <c r="U2444" t="s">
        <v>9440</v>
      </c>
      <c r="V2444" t="b">
        <v>0</v>
      </c>
      <c r="W2444" t="s">
        <v>265</v>
      </c>
      <c r="X2444">
        <v>1</v>
      </c>
      <c r="Y2444" t="s">
        <v>9441</v>
      </c>
      <c r="Z2444" t="s">
        <v>265</v>
      </c>
      <c r="AA2444" t="s">
        <v>265</v>
      </c>
      <c r="AB2444" t="s">
        <v>265</v>
      </c>
      <c r="AC2444" t="s">
        <v>265</v>
      </c>
      <c r="AD2444" t="s">
        <v>265</v>
      </c>
      <c r="AE2444" t="s">
        <v>265</v>
      </c>
      <c r="AF2444" t="s">
        <v>267</v>
      </c>
      <c r="AG2444" t="s">
        <v>265</v>
      </c>
      <c r="AH2444" t="s">
        <v>265</v>
      </c>
      <c r="AI2444" t="s">
        <v>265</v>
      </c>
      <c r="AJ2444" t="s">
        <v>265</v>
      </c>
      <c r="AL2444" t="str">
        <f>IF(Sudan_News12[[#This Row],[relevancy_classification_english]]="Relevant","مناسب",IF(Sudan_News12[[#This Row],[relevancy_classification_english]]="Relevant","عَرَضِيّ",""))</f>
        <v/>
      </c>
      <c r="AN2444" t="str">
        <f>IF(Sudan_News12[[#This Row],[sentiment_analysis_english]]="Negative","سلبي",IF(Sudan_News12[[#This Row],[sentiment_analysis_english]]="Neutral","حيادي",IF(Sudan_News12[[#This Row],[sentiment_analysis_english]]="Positive","إيجابي","")))</f>
        <v/>
      </c>
      <c r="AO2444" t="e">
        <f>INDEX(TextClassificationList[],MATCH(Sudan_News12[[#This Row],[text_classification_arabic]],TextClassificationList[text_classification_arabic],0),1)</f>
        <v>#N/A</v>
      </c>
      <c r="AQ2444" t="e">
        <f>INDEX(TextClassificationList[],MATCH(Sudan_News12[[#This Row],[text_classification_arabic2]],TextClassificationList[text_classification_arabic],0),1)</f>
        <v>#N/A</v>
      </c>
      <c r="AS2444" t="e">
        <f>INDEX(TextClassificationList[],MATCH(Sudan_News12[[#This Row],[text_classification_arabic3]],TextClassificationList[text_classification_arabic],0),1)</f>
        <v>#N/A</v>
      </c>
      <c r="AU2444" t="e">
        <f>INDEX(TextClassificationList[],MATCH(Sudan_News12[[#This Row],[text_classification_arabic4]],TextClassificationList[text_classification_arabic],0),1)</f>
        <v>#N/A</v>
      </c>
      <c r="AW2444" t="e">
        <f>INDEX(TextClassificationList[],MATCH(Sudan_News12[[#This Row],[text_classification_arabic5]],TextClassificationList[text_classification_arabic],0),1)</f>
        <v>#N/A</v>
      </c>
    </row>
    <row r="2445" spans="1:49" x14ac:dyDescent="0.2">
      <c r="A2445">
        <v>1.3195646011393188E+18</v>
      </c>
      <c r="B2445">
        <v>1.3195646011393188E+18</v>
      </c>
      <c r="C2445" t="s">
        <v>9442</v>
      </c>
      <c r="D2445" s="1">
        <v>44127</v>
      </c>
      <c r="E2445" s="2">
        <v>0.45938657407407407</v>
      </c>
      <c r="F2445">
        <v>200</v>
      </c>
      <c r="G2445">
        <v>1889611729</v>
      </c>
      <c r="H2445" t="s">
        <v>354</v>
      </c>
      <c r="I2445" t="s">
        <v>355</v>
      </c>
      <c r="J2445" t="s">
        <v>265</v>
      </c>
      <c r="K2445" t="s">
        <v>9443</v>
      </c>
      <c r="L2445" t="s">
        <v>266</v>
      </c>
      <c r="M2445" t="s">
        <v>267</v>
      </c>
      <c r="N2445" t="s">
        <v>267</v>
      </c>
      <c r="O2445" t="s">
        <v>267</v>
      </c>
      <c r="P2445">
        <v>0</v>
      </c>
      <c r="Q2445">
        <v>0</v>
      </c>
      <c r="R2445">
        <v>2</v>
      </c>
      <c r="S2445" t="s">
        <v>267</v>
      </c>
      <c r="T2445" t="s">
        <v>267</v>
      </c>
      <c r="U2445" t="s">
        <v>9444</v>
      </c>
      <c r="V2445" t="b">
        <v>0</v>
      </c>
      <c r="W2445" t="s">
        <v>9445</v>
      </c>
      <c r="X2445">
        <v>0</v>
      </c>
      <c r="Y2445" t="s">
        <v>265</v>
      </c>
      <c r="Z2445" t="s">
        <v>265</v>
      </c>
      <c r="AA2445" t="s">
        <v>265</v>
      </c>
      <c r="AB2445" t="s">
        <v>265</v>
      </c>
      <c r="AC2445" t="s">
        <v>265</v>
      </c>
      <c r="AD2445" t="s">
        <v>265</v>
      </c>
      <c r="AE2445" t="s">
        <v>265</v>
      </c>
      <c r="AF2445" t="s">
        <v>267</v>
      </c>
      <c r="AG2445" t="s">
        <v>265</v>
      </c>
      <c r="AH2445" t="s">
        <v>265</v>
      </c>
      <c r="AI2445" t="s">
        <v>265</v>
      </c>
      <c r="AJ2445" t="s">
        <v>265</v>
      </c>
      <c r="AL2445" t="str">
        <f>IF(Sudan_News12[[#This Row],[relevancy_classification_english]]="Relevant","مناسب",IF(Sudan_News12[[#This Row],[relevancy_classification_english]]="Relevant","عَرَضِيّ",""))</f>
        <v/>
      </c>
      <c r="AN2445" t="str">
        <f>IF(Sudan_News12[[#This Row],[sentiment_analysis_english]]="Negative","سلبي",IF(Sudan_News12[[#This Row],[sentiment_analysis_english]]="Neutral","حيادي",IF(Sudan_News12[[#This Row],[sentiment_analysis_english]]="Positive","إيجابي","")))</f>
        <v/>
      </c>
      <c r="AO2445" t="e">
        <f>INDEX(TextClassificationList[],MATCH(Sudan_News12[[#This Row],[text_classification_arabic]],TextClassificationList[text_classification_arabic],0),1)</f>
        <v>#N/A</v>
      </c>
      <c r="AQ2445" t="e">
        <f>INDEX(TextClassificationList[],MATCH(Sudan_News12[[#This Row],[text_classification_arabic2]],TextClassificationList[text_classification_arabic],0),1)</f>
        <v>#N/A</v>
      </c>
      <c r="AS2445" t="e">
        <f>INDEX(TextClassificationList[],MATCH(Sudan_News12[[#This Row],[text_classification_arabic3]],TextClassificationList[text_classification_arabic],0),1)</f>
        <v>#N/A</v>
      </c>
      <c r="AU2445" t="e">
        <f>INDEX(TextClassificationList[],MATCH(Sudan_News12[[#This Row],[text_classification_arabic4]],TextClassificationList[text_classification_arabic],0),1)</f>
        <v>#N/A</v>
      </c>
      <c r="AW2445" t="e">
        <f>INDEX(TextClassificationList[],MATCH(Sudan_News12[[#This Row],[text_classification_arabic5]],TextClassificationList[text_classification_arabic],0),1)</f>
        <v>#N/A</v>
      </c>
    </row>
    <row r="2446" spans="1:49" x14ac:dyDescent="0.2">
      <c r="A2446">
        <v>1.3195640143310684E+18</v>
      </c>
      <c r="B2446">
        <v>1.3195640143310684E+18</v>
      </c>
      <c r="C2446" t="s">
        <v>9446</v>
      </c>
      <c r="D2446" s="1">
        <v>44127</v>
      </c>
      <c r="E2446" s="2">
        <v>0.45776620370370369</v>
      </c>
      <c r="F2446">
        <v>200</v>
      </c>
      <c r="G2446">
        <v>1889611729</v>
      </c>
      <c r="H2446" t="s">
        <v>354</v>
      </c>
      <c r="I2446" t="s">
        <v>355</v>
      </c>
      <c r="J2446" t="s">
        <v>265</v>
      </c>
      <c r="K2446" t="s">
        <v>9447</v>
      </c>
      <c r="L2446" t="s">
        <v>266</v>
      </c>
      <c r="M2446" t="s">
        <v>267</v>
      </c>
      <c r="N2446" t="s">
        <v>267</v>
      </c>
      <c r="O2446" t="s">
        <v>9448</v>
      </c>
      <c r="P2446">
        <v>0</v>
      </c>
      <c r="Q2446">
        <v>0</v>
      </c>
      <c r="R2446">
        <v>0</v>
      </c>
      <c r="S2446" t="s">
        <v>267</v>
      </c>
      <c r="T2446" t="s">
        <v>267</v>
      </c>
      <c r="U2446" t="s">
        <v>9449</v>
      </c>
      <c r="V2446" t="b">
        <v>0</v>
      </c>
      <c r="W2446" t="s">
        <v>265</v>
      </c>
      <c r="X2446">
        <v>1</v>
      </c>
      <c r="Y2446" t="s">
        <v>9450</v>
      </c>
      <c r="Z2446" t="s">
        <v>265</v>
      </c>
      <c r="AA2446" t="s">
        <v>265</v>
      </c>
      <c r="AB2446" t="s">
        <v>265</v>
      </c>
      <c r="AC2446" t="s">
        <v>265</v>
      </c>
      <c r="AD2446" t="s">
        <v>265</v>
      </c>
      <c r="AE2446" t="s">
        <v>265</v>
      </c>
      <c r="AF2446" t="s">
        <v>267</v>
      </c>
      <c r="AG2446" t="s">
        <v>265</v>
      </c>
      <c r="AH2446" t="s">
        <v>265</v>
      </c>
      <c r="AI2446" t="s">
        <v>265</v>
      </c>
      <c r="AJ2446" t="s">
        <v>265</v>
      </c>
      <c r="AL2446" t="str">
        <f>IF(Sudan_News12[[#This Row],[relevancy_classification_english]]="Relevant","مناسب",IF(Sudan_News12[[#This Row],[relevancy_classification_english]]="Relevant","عَرَضِيّ",""))</f>
        <v/>
      </c>
      <c r="AN2446" t="str">
        <f>IF(Sudan_News12[[#This Row],[sentiment_analysis_english]]="Negative","سلبي",IF(Sudan_News12[[#This Row],[sentiment_analysis_english]]="Neutral","حيادي",IF(Sudan_News12[[#This Row],[sentiment_analysis_english]]="Positive","إيجابي","")))</f>
        <v/>
      </c>
      <c r="AO2446" t="e">
        <f>INDEX(TextClassificationList[],MATCH(Sudan_News12[[#This Row],[text_classification_arabic]],TextClassificationList[text_classification_arabic],0),1)</f>
        <v>#N/A</v>
      </c>
      <c r="AQ2446" t="e">
        <f>INDEX(TextClassificationList[],MATCH(Sudan_News12[[#This Row],[text_classification_arabic2]],TextClassificationList[text_classification_arabic],0),1)</f>
        <v>#N/A</v>
      </c>
      <c r="AS2446" t="e">
        <f>INDEX(TextClassificationList[],MATCH(Sudan_News12[[#This Row],[text_classification_arabic3]],TextClassificationList[text_classification_arabic],0),1)</f>
        <v>#N/A</v>
      </c>
      <c r="AU2446" t="e">
        <f>INDEX(TextClassificationList[],MATCH(Sudan_News12[[#This Row],[text_classification_arabic4]],TextClassificationList[text_classification_arabic],0),1)</f>
        <v>#N/A</v>
      </c>
      <c r="AW2446" t="e">
        <f>INDEX(TextClassificationList[],MATCH(Sudan_News12[[#This Row],[text_classification_arabic5]],TextClassificationList[text_classification_arabic],0),1)</f>
        <v>#N/A</v>
      </c>
    </row>
    <row r="2447" spans="1:49" x14ac:dyDescent="0.2">
      <c r="A2447">
        <v>1.3194682917657108E+18</v>
      </c>
      <c r="B2447">
        <v>1.3194682917657108E+18</v>
      </c>
      <c r="C2447" t="s">
        <v>9451</v>
      </c>
      <c r="D2447" s="1">
        <v>44127</v>
      </c>
      <c r="E2447" s="2">
        <v>0.19362268518518519</v>
      </c>
      <c r="F2447">
        <v>200</v>
      </c>
      <c r="G2447">
        <v>1889611729</v>
      </c>
      <c r="H2447" t="s">
        <v>354</v>
      </c>
      <c r="I2447" t="s">
        <v>355</v>
      </c>
      <c r="J2447" t="s">
        <v>265</v>
      </c>
      <c r="K2447" t="s">
        <v>9452</v>
      </c>
      <c r="L2447" t="s">
        <v>266</v>
      </c>
      <c r="M2447" t="s">
        <v>267</v>
      </c>
      <c r="N2447" t="s">
        <v>267</v>
      </c>
      <c r="O2447" t="s">
        <v>267</v>
      </c>
      <c r="P2447">
        <v>0</v>
      </c>
      <c r="Q2447">
        <v>0</v>
      </c>
      <c r="R2447">
        <v>2</v>
      </c>
      <c r="S2447" t="s">
        <v>267</v>
      </c>
      <c r="T2447" t="s">
        <v>267</v>
      </c>
      <c r="U2447" t="s">
        <v>9453</v>
      </c>
      <c r="V2447" t="b">
        <v>0</v>
      </c>
      <c r="W2447" t="s">
        <v>265</v>
      </c>
      <c r="X2447">
        <v>0</v>
      </c>
      <c r="Y2447" t="s">
        <v>265</v>
      </c>
      <c r="Z2447" t="s">
        <v>265</v>
      </c>
      <c r="AA2447" t="s">
        <v>265</v>
      </c>
      <c r="AB2447" t="s">
        <v>265</v>
      </c>
      <c r="AC2447" t="s">
        <v>265</v>
      </c>
      <c r="AD2447" t="s">
        <v>265</v>
      </c>
      <c r="AE2447" t="s">
        <v>265</v>
      </c>
      <c r="AF2447" t="s">
        <v>267</v>
      </c>
      <c r="AG2447" t="s">
        <v>265</v>
      </c>
      <c r="AH2447" t="s">
        <v>265</v>
      </c>
      <c r="AI2447" t="s">
        <v>265</v>
      </c>
      <c r="AJ2447" t="s">
        <v>265</v>
      </c>
      <c r="AL2447" t="str">
        <f>IF(Sudan_News12[[#This Row],[relevancy_classification_english]]="Relevant","مناسب",IF(Sudan_News12[[#This Row],[relevancy_classification_english]]="Relevant","عَرَضِيّ",""))</f>
        <v/>
      </c>
      <c r="AN2447" t="str">
        <f>IF(Sudan_News12[[#This Row],[sentiment_analysis_english]]="Negative","سلبي",IF(Sudan_News12[[#This Row],[sentiment_analysis_english]]="Neutral","حيادي",IF(Sudan_News12[[#This Row],[sentiment_analysis_english]]="Positive","إيجابي","")))</f>
        <v/>
      </c>
      <c r="AO2447" t="e">
        <f>INDEX(TextClassificationList[],MATCH(Sudan_News12[[#This Row],[text_classification_arabic]],TextClassificationList[text_classification_arabic],0),1)</f>
        <v>#N/A</v>
      </c>
      <c r="AQ2447" t="e">
        <f>INDEX(TextClassificationList[],MATCH(Sudan_News12[[#This Row],[text_classification_arabic2]],TextClassificationList[text_classification_arabic],0),1)</f>
        <v>#N/A</v>
      </c>
      <c r="AS2447" t="e">
        <f>INDEX(TextClassificationList[],MATCH(Sudan_News12[[#This Row],[text_classification_arabic3]],TextClassificationList[text_classification_arabic],0),1)</f>
        <v>#N/A</v>
      </c>
      <c r="AU2447" t="e">
        <f>INDEX(TextClassificationList[],MATCH(Sudan_News12[[#This Row],[text_classification_arabic4]],TextClassificationList[text_classification_arabic],0),1)</f>
        <v>#N/A</v>
      </c>
      <c r="AW2447" t="e">
        <f>INDEX(TextClassificationList[],MATCH(Sudan_News12[[#This Row],[text_classification_arabic5]],TextClassificationList[text_classification_arabic],0),1)</f>
        <v>#N/A</v>
      </c>
    </row>
    <row r="2448" spans="1:49" x14ac:dyDescent="0.2">
      <c r="A2448">
        <v>1.3193940153227919E+18</v>
      </c>
      <c r="B2448">
        <v>1.3193940153227919E+18</v>
      </c>
      <c r="C2448" t="s">
        <v>9454</v>
      </c>
      <c r="D2448" s="1">
        <v>44126</v>
      </c>
      <c r="E2448" s="2">
        <v>0.98866898148148152</v>
      </c>
      <c r="F2448">
        <v>200</v>
      </c>
      <c r="G2448">
        <v>1889611729</v>
      </c>
      <c r="H2448" t="s">
        <v>354</v>
      </c>
      <c r="I2448" t="s">
        <v>355</v>
      </c>
      <c r="J2448" t="s">
        <v>265</v>
      </c>
      <c r="K2448" t="s">
        <v>9455</v>
      </c>
      <c r="L2448" t="s">
        <v>266</v>
      </c>
      <c r="M2448" t="s">
        <v>267</v>
      </c>
      <c r="N2448" t="s">
        <v>267</v>
      </c>
      <c r="O2448" t="s">
        <v>267</v>
      </c>
      <c r="P2448">
        <v>0</v>
      </c>
      <c r="Q2448">
        <v>0</v>
      </c>
      <c r="R2448">
        <v>0</v>
      </c>
      <c r="S2448" t="s">
        <v>267</v>
      </c>
      <c r="T2448" t="s">
        <v>267</v>
      </c>
      <c r="U2448" t="s">
        <v>9456</v>
      </c>
      <c r="V2448" t="b">
        <v>0</v>
      </c>
      <c r="W2448" t="s">
        <v>265</v>
      </c>
      <c r="X2448">
        <v>0</v>
      </c>
      <c r="Y2448" t="s">
        <v>265</v>
      </c>
      <c r="Z2448" t="s">
        <v>265</v>
      </c>
      <c r="AA2448" t="s">
        <v>265</v>
      </c>
      <c r="AB2448" t="s">
        <v>265</v>
      </c>
      <c r="AC2448" t="s">
        <v>265</v>
      </c>
      <c r="AD2448" t="s">
        <v>265</v>
      </c>
      <c r="AE2448" t="s">
        <v>265</v>
      </c>
      <c r="AF2448" t="s">
        <v>267</v>
      </c>
      <c r="AG2448" t="s">
        <v>265</v>
      </c>
      <c r="AH2448" t="s">
        <v>265</v>
      </c>
      <c r="AI2448" t="s">
        <v>265</v>
      </c>
      <c r="AJ2448" t="s">
        <v>265</v>
      </c>
      <c r="AL2448" t="str">
        <f>IF(Sudan_News12[[#This Row],[relevancy_classification_english]]="Relevant","مناسب",IF(Sudan_News12[[#This Row],[relevancy_classification_english]]="Relevant","عَرَضِيّ",""))</f>
        <v/>
      </c>
      <c r="AN2448" t="str">
        <f>IF(Sudan_News12[[#This Row],[sentiment_analysis_english]]="Negative","سلبي",IF(Sudan_News12[[#This Row],[sentiment_analysis_english]]="Neutral","حيادي",IF(Sudan_News12[[#This Row],[sentiment_analysis_english]]="Positive","إيجابي","")))</f>
        <v/>
      </c>
      <c r="AO2448" t="e">
        <f>INDEX(TextClassificationList[],MATCH(Sudan_News12[[#This Row],[text_classification_arabic]],TextClassificationList[text_classification_arabic],0),1)</f>
        <v>#N/A</v>
      </c>
      <c r="AQ2448" t="e">
        <f>INDEX(TextClassificationList[],MATCH(Sudan_News12[[#This Row],[text_classification_arabic2]],TextClassificationList[text_classification_arabic],0),1)</f>
        <v>#N/A</v>
      </c>
      <c r="AS2448" t="e">
        <f>INDEX(TextClassificationList[],MATCH(Sudan_News12[[#This Row],[text_classification_arabic3]],TextClassificationList[text_classification_arabic],0),1)</f>
        <v>#N/A</v>
      </c>
      <c r="AU2448" t="e">
        <f>INDEX(TextClassificationList[],MATCH(Sudan_News12[[#This Row],[text_classification_arabic4]],TextClassificationList[text_classification_arabic],0),1)</f>
        <v>#N/A</v>
      </c>
      <c r="AW2448" t="e">
        <f>INDEX(TextClassificationList[],MATCH(Sudan_News12[[#This Row],[text_classification_arabic5]],TextClassificationList[text_classification_arabic],0),1)</f>
        <v>#N/A</v>
      </c>
    </row>
    <row r="2449" spans="1:49" x14ac:dyDescent="0.2">
      <c r="A2449">
        <v>1.31939383119283E+18</v>
      </c>
      <c r="B2449">
        <v>1.31939383119283E+18</v>
      </c>
      <c r="C2449" t="s">
        <v>9457</v>
      </c>
      <c r="D2449" s="1">
        <v>44126</v>
      </c>
      <c r="E2449" s="2">
        <v>0.98815972222222226</v>
      </c>
      <c r="F2449">
        <v>200</v>
      </c>
      <c r="G2449">
        <v>1889611729</v>
      </c>
      <c r="H2449" t="s">
        <v>354</v>
      </c>
      <c r="I2449" t="s">
        <v>355</v>
      </c>
      <c r="J2449" t="s">
        <v>265</v>
      </c>
      <c r="K2449" t="s">
        <v>9458</v>
      </c>
      <c r="L2449" t="s">
        <v>266</v>
      </c>
      <c r="M2449" t="s">
        <v>267</v>
      </c>
      <c r="N2449" t="s">
        <v>267</v>
      </c>
      <c r="O2449" t="s">
        <v>267</v>
      </c>
      <c r="P2449">
        <v>0</v>
      </c>
      <c r="Q2449">
        <v>0</v>
      </c>
      <c r="R2449">
        <v>0</v>
      </c>
      <c r="S2449" t="s">
        <v>9459</v>
      </c>
      <c r="T2449" t="s">
        <v>267</v>
      </c>
      <c r="U2449" t="s">
        <v>9460</v>
      </c>
      <c r="V2449" t="b">
        <v>0</v>
      </c>
      <c r="W2449" t="s">
        <v>265</v>
      </c>
      <c r="X2449">
        <v>0</v>
      </c>
      <c r="Y2449" t="s">
        <v>265</v>
      </c>
      <c r="Z2449" t="s">
        <v>265</v>
      </c>
      <c r="AA2449" t="s">
        <v>265</v>
      </c>
      <c r="AB2449" t="s">
        <v>265</v>
      </c>
      <c r="AC2449" t="s">
        <v>265</v>
      </c>
      <c r="AD2449" t="s">
        <v>265</v>
      </c>
      <c r="AE2449" t="s">
        <v>265</v>
      </c>
      <c r="AF2449" t="s">
        <v>267</v>
      </c>
      <c r="AG2449" t="s">
        <v>265</v>
      </c>
      <c r="AH2449" t="s">
        <v>265</v>
      </c>
      <c r="AI2449" t="s">
        <v>265</v>
      </c>
      <c r="AJ2449" t="s">
        <v>265</v>
      </c>
      <c r="AL2449" t="str">
        <f>IF(Sudan_News12[[#This Row],[relevancy_classification_english]]="Relevant","مناسب",IF(Sudan_News12[[#This Row],[relevancy_classification_english]]="Relevant","عَرَضِيّ",""))</f>
        <v/>
      </c>
      <c r="AN2449" t="str">
        <f>IF(Sudan_News12[[#This Row],[sentiment_analysis_english]]="Negative","سلبي",IF(Sudan_News12[[#This Row],[sentiment_analysis_english]]="Neutral","حيادي",IF(Sudan_News12[[#This Row],[sentiment_analysis_english]]="Positive","إيجابي","")))</f>
        <v/>
      </c>
      <c r="AO2449" t="e">
        <f>INDEX(TextClassificationList[],MATCH(Sudan_News12[[#This Row],[text_classification_arabic]],TextClassificationList[text_classification_arabic],0),1)</f>
        <v>#N/A</v>
      </c>
      <c r="AQ2449" t="e">
        <f>INDEX(TextClassificationList[],MATCH(Sudan_News12[[#This Row],[text_classification_arabic2]],TextClassificationList[text_classification_arabic],0),1)</f>
        <v>#N/A</v>
      </c>
      <c r="AS2449" t="e">
        <f>INDEX(TextClassificationList[],MATCH(Sudan_News12[[#This Row],[text_classification_arabic3]],TextClassificationList[text_classification_arabic],0),1)</f>
        <v>#N/A</v>
      </c>
      <c r="AU2449" t="e">
        <f>INDEX(TextClassificationList[],MATCH(Sudan_News12[[#This Row],[text_classification_arabic4]],TextClassificationList[text_classification_arabic],0),1)</f>
        <v>#N/A</v>
      </c>
      <c r="AW2449" t="e">
        <f>INDEX(TextClassificationList[],MATCH(Sudan_News12[[#This Row],[text_classification_arabic5]],TextClassificationList[text_classification_arabic],0),1)</f>
        <v>#N/A</v>
      </c>
    </row>
    <row r="2450" spans="1:49" x14ac:dyDescent="0.2">
      <c r="A2450">
        <v>1.3193315644095283E+18</v>
      </c>
      <c r="B2450">
        <v>1.3193315644095283E+18</v>
      </c>
      <c r="C2450" t="s">
        <v>9461</v>
      </c>
      <c r="D2450" s="1">
        <v>44126</v>
      </c>
      <c r="E2450" s="2">
        <v>0.81633101851851853</v>
      </c>
      <c r="F2450">
        <v>200</v>
      </c>
      <c r="G2450">
        <v>1889611729</v>
      </c>
      <c r="H2450" t="s">
        <v>354</v>
      </c>
      <c r="I2450" t="s">
        <v>355</v>
      </c>
      <c r="J2450" t="s">
        <v>265</v>
      </c>
      <c r="K2450" t="s">
        <v>9462</v>
      </c>
      <c r="L2450" t="s">
        <v>266</v>
      </c>
      <c r="M2450" t="s">
        <v>267</v>
      </c>
      <c r="N2450" t="s">
        <v>267</v>
      </c>
      <c r="O2450" t="s">
        <v>267</v>
      </c>
      <c r="P2450">
        <v>0</v>
      </c>
      <c r="Q2450">
        <v>0</v>
      </c>
      <c r="R2450">
        <v>1</v>
      </c>
      <c r="S2450" t="s">
        <v>282</v>
      </c>
      <c r="T2450" t="s">
        <v>267</v>
      </c>
      <c r="U2450" t="s">
        <v>9463</v>
      </c>
      <c r="V2450" t="b">
        <v>0</v>
      </c>
      <c r="W2450" t="s">
        <v>265</v>
      </c>
      <c r="X2450">
        <v>0</v>
      </c>
      <c r="Y2450" t="s">
        <v>265</v>
      </c>
      <c r="Z2450" t="s">
        <v>265</v>
      </c>
      <c r="AA2450" t="s">
        <v>265</v>
      </c>
      <c r="AB2450" t="s">
        <v>265</v>
      </c>
      <c r="AC2450" t="s">
        <v>265</v>
      </c>
      <c r="AD2450" t="s">
        <v>265</v>
      </c>
      <c r="AE2450" t="s">
        <v>265</v>
      </c>
      <c r="AF2450" t="s">
        <v>267</v>
      </c>
      <c r="AG2450" t="s">
        <v>265</v>
      </c>
      <c r="AH2450" t="s">
        <v>265</v>
      </c>
      <c r="AI2450" t="s">
        <v>265</v>
      </c>
      <c r="AJ2450" t="s">
        <v>265</v>
      </c>
      <c r="AL2450" t="str">
        <f>IF(Sudan_News12[[#This Row],[relevancy_classification_english]]="Relevant","مناسب",IF(Sudan_News12[[#This Row],[relevancy_classification_english]]="Relevant","عَرَضِيّ",""))</f>
        <v/>
      </c>
      <c r="AN2450" t="str">
        <f>IF(Sudan_News12[[#This Row],[sentiment_analysis_english]]="Negative","سلبي",IF(Sudan_News12[[#This Row],[sentiment_analysis_english]]="Neutral","حيادي",IF(Sudan_News12[[#This Row],[sentiment_analysis_english]]="Positive","إيجابي","")))</f>
        <v/>
      </c>
      <c r="AO2450" t="e">
        <f>INDEX(TextClassificationList[],MATCH(Sudan_News12[[#This Row],[text_classification_arabic]],TextClassificationList[text_classification_arabic],0),1)</f>
        <v>#N/A</v>
      </c>
      <c r="AQ2450" t="e">
        <f>INDEX(TextClassificationList[],MATCH(Sudan_News12[[#This Row],[text_classification_arabic2]],TextClassificationList[text_classification_arabic],0),1)</f>
        <v>#N/A</v>
      </c>
      <c r="AS2450" t="e">
        <f>INDEX(TextClassificationList[],MATCH(Sudan_News12[[#This Row],[text_classification_arabic3]],TextClassificationList[text_classification_arabic],0),1)</f>
        <v>#N/A</v>
      </c>
      <c r="AU2450" t="e">
        <f>INDEX(TextClassificationList[],MATCH(Sudan_News12[[#This Row],[text_classification_arabic4]],TextClassificationList[text_classification_arabic],0),1)</f>
        <v>#N/A</v>
      </c>
      <c r="AW2450" t="e">
        <f>INDEX(TextClassificationList[],MATCH(Sudan_News12[[#This Row],[text_classification_arabic5]],TextClassificationList[text_classification_arabic],0),1)</f>
        <v>#N/A</v>
      </c>
    </row>
    <row r="2451" spans="1:49" x14ac:dyDescent="0.2">
      <c r="A2451">
        <v>1.3193308659697705E+18</v>
      </c>
      <c r="B2451">
        <v>1.3193308659697705E+18</v>
      </c>
      <c r="C2451" t="s">
        <v>9464</v>
      </c>
      <c r="D2451" s="1">
        <v>44126</v>
      </c>
      <c r="E2451" s="2">
        <v>0.81440972222222219</v>
      </c>
      <c r="F2451">
        <v>200</v>
      </c>
      <c r="G2451">
        <v>1889611729</v>
      </c>
      <c r="H2451" t="s">
        <v>354</v>
      </c>
      <c r="I2451" t="s">
        <v>355</v>
      </c>
      <c r="J2451" t="s">
        <v>265</v>
      </c>
      <c r="K2451" t="s">
        <v>9465</v>
      </c>
      <c r="L2451" t="s">
        <v>266</v>
      </c>
      <c r="M2451" t="s">
        <v>267</v>
      </c>
      <c r="N2451" t="s">
        <v>267</v>
      </c>
      <c r="O2451" t="s">
        <v>267</v>
      </c>
      <c r="P2451">
        <v>0</v>
      </c>
      <c r="Q2451">
        <v>0</v>
      </c>
      <c r="R2451">
        <v>0</v>
      </c>
      <c r="S2451" t="s">
        <v>9466</v>
      </c>
      <c r="T2451" t="s">
        <v>267</v>
      </c>
      <c r="U2451" t="s">
        <v>9467</v>
      </c>
      <c r="V2451" t="b">
        <v>0</v>
      </c>
      <c r="W2451" t="s">
        <v>265</v>
      </c>
      <c r="X2451">
        <v>0</v>
      </c>
      <c r="Y2451" t="s">
        <v>265</v>
      </c>
      <c r="Z2451" t="s">
        <v>265</v>
      </c>
      <c r="AA2451" t="s">
        <v>265</v>
      </c>
      <c r="AB2451" t="s">
        <v>265</v>
      </c>
      <c r="AC2451" t="s">
        <v>265</v>
      </c>
      <c r="AD2451" t="s">
        <v>265</v>
      </c>
      <c r="AE2451" t="s">
        <v>265</v>
      </c>
      <c r="AF2451" t="s">
        <v>267</v>
      </c>
      <c r="AG2451" t="s">
        <v>265</v>
      </c>
      <c r="AH2451" t="s">
        <v>265</v>
      </c>
      <c r="AI2451" t="s">
        <v>265</v>
      </c>
      <c r="AJ2451" t="s">
        <v>265</v>
      </c>
      <c r="AL2451" t="str">
        <f>IF(Sudan_News12[[#This Row],[relevancy_classification_english]]="Relevant","مناسب",IF(Sudan_News12[[#This Row],[relevancy_classification_english]]="Relevant","عَرَضِيّ",""))</f>
        <v/>
      </c>
      <c r="AN2451" t="str">
        <f>IF(Sudan_News12[[#This Row],[sentiment_analysis_english]]="Negative","سلبي",IF(Sudan_News12[[#This Row],[sentiment_analysis_english]]="Neutral","حيادي",IF(Sudan_News12[[#This Row],[sentiment_analysis_english]]="Positive","إيجابي","")))</f>
        <v/>
      </c>
      <c r="AO2451" t="e">
        <f>INDEX(TextClassificationList[],MATCH(Sudan_News12[[#This Row],[text_classification_arabic]],TextClassificationList[text_classification_arabic],0),1)</f>
        <v>#N/A</v>
      </c>
      <c r="AQ2451" t="e">
        <f>INDEX(TextClassificationList[],MATCH(Sudan_News12[[#This Row],[text_classification_arabic2]],TextClassificationList[text_classification_arabic],0),1)</f>
        <v>#N/A</v>
      </c>
      <c r="AS2451" t="e">
        <f>INDEX(TextClassificationList[],MATCH(Sudan_News12[[#This Row],[text_classification_arabic3]],TextClassificationList[text_classification_arabic],0),1)</f>
        <v>#N/A</v>
      </c>
      <c r="AU2451" t="e">
        <f>INDEX(TextClassificationList[],MATCH(Sudan_News12[[#This Row],[text_classification_arabic4]],TextClassificationList[text_classification_arabic],0),1)</f>
        <v>#N/A</v>
      </c>
      <c r="AW2451" t="e">
        <f>INDEX(TextClassificationList[],MATCH(Sudan_News12[[#This Row],[text_classification_arabic5]],TextClassificationList[text_classification_arabic],0),1)</f>
        <v>#N/A</v>
      </c>
    </row>
    <row r="2452" spans="1:49" x14ac:dyDescent="0.2">
      <c r="A2452">
        <v>1.319330495373652E+18</v>
      </c>
      <c r="B2452">
        <v>1.319330495373652E+18</v>
      </c>
      <c r="C2452" t="s">
        <v>9468</v>
      </c>
      <c r="D2452" s="1">
        <v>44126</v>
      </c>
      <c r="E2452" s="2">
        <v>0.81337962962962962</v>
      </c>
      <c r="F2452">
        <v>200</v>
      </c>
      <c r="G2452">
        <v>1889611729</v>
      </c>
      <c r="H2452" t="s">
        <v>354</v>
      </c>
      <c r="I2452" t="s">
        <v>355</v>
      </c>
      <c r="J2452" t="s">
        <v>265</v>
      </c>
      <c r="K2452" t="s">
        <v>9469</v>
      </c>
      <c r="L2452" t="s">
        <v>266</v>
      </c>
      <c r="M2452" t="s">
        <v>267</v>
      </c>
      <c r="N2452" t="s">
        <v>267</v>
      </c>
      <c r="O2452" t="s">
        <v>267</v>
      </c>
      <c r="P2452">
        <v>0</v>
      </c>
      <c r="Q2452">
        <v>1</v>
      </c>
      <c r="R2452">
        <v>1</v>
      </c>
      <c r="S2452" t="s">
        <v>8775</v>
      </c>
      <c r="T2452" t="s">
        <v>267</v>
      </c>
      <c r="U2452" t="s">
        <v>9470</v>
      </c>
      <c r="V2452" t="b">
        <v>0</v>
      </c>
      <c r="W2452" t="s">
        <v>265</v>
      </c>
      <c r="X2452">
        <v>0</v>
      </c>
      <c r="Y2452" t="s">
        <v>265</v>
      </c>
      <c r="Z2452" t="s">
        <v>265</v>
      </c>
      <c r="AA2452" t="s">
        <v>265</v>
      </c>
      <c r="AB2452" t="s">
        <v>265</v>
      </c>
      <c r="AC2452" t="s">
        <v>265</v>
      </c>
      <c r="AD2452" t="s">
        <v>265</v>
      </c>
      <c r="AE2452" t="s">
        <v>265</v>
      </c>
      <c r="AF2452" t="s">
        <v>267</v>
      </c>
      <c r="AG2452" t="s">
        <v>265</v>
      </c>
      <c r="AH2452" t="s">
        <v>265</v>
      </c>
      <c r="AI2452" t="s">
        <v>265</v>
      </c>
      <c r="AJ2452" t="s">
        <v>265</v>
      </c>
      <c r="AL2452" t="str">
        <f>IF(Sudan_News12[[#This Row],[relevancy_classification_english]]="Relevant","مناسب",IF(Sudan_News12[[#This Row],[relevancy_classification_english]]="Relevant","عَرَضِيّ",""))</f>
        <v/>
      </c>
      <c r="AN2452" t="str">
        <f>IF(Sudan_News12[[#This Row],[sentiment_analysis_english]]="Negative","سلبي",IF(Sudan_News12[[#This Row],[sentiment_analysis_english]]="Neutral","حيادي",IF(Sudan_News12[[#This Row],[sentiment_analysis_english]]="Positive","إيجابي","")))</f>
        <v/>
      </c>
      <c r="AO2452" t="e">
        <f>INDEX(TextClassificationList[],MATCH(Sudan_News12[[#This Row],[text_classification_arabic]],TextClassificationList[text_classification_arabic],0),1)</f>
        <v>#N/A</v>
      </c>
      <c r="AQ2452" t="e">
        <f>INDEX(TextClassificationList[],MATCH(Sudan_News12[[#This Row],[text_classification_arabic2]],TextClassificationList[text_classification_arabic],0),1)</f>
        <v>#N/A</v>
      </c>
      <c r="AS2452" t="e">
        <f>INDEX(TextClassificationList[],MATCH(Sudan_News12[[#This Row],[text_classification_arabic3]],TextClassificationList[text_classification_arabic],0),1)</f>
        <v>#N/A</v>
      </c>
      <c r="AU2452" t="e">
        <f>INDEX(TextClassificationList[],MATCH(Sudan_News12[[#This Row],[text_classification_arabic4]],TextClassificationList[text_classification_arabic],0),1)</f>
        <v>#N/A</v>
      </c>
      <c r="AW2452" t="e">
        <f>INDEX(TextClassificationList[],MATCH(Sudan_News12[[#This Row],[text_classification_arabic5]],TextClassificationList[text_classification_arabic],0),1)</f>
        <v>#N/A</v>
      </c>
    </row>
    <row r="2453" spans="1:49" x14ac:dyDescent="0.2">
      <c r="A2453">
        <v>1.3192882405919416E+18</v>
      </c>
      <c r="B2453">
        <v>1.3192882405919416E+18</v>
      </c>
      <c r="C2453" t="s">
        <v>9471</v>
      </c>
      <c r="D2453" s="1">
        <v>44126</v>
      </c>
      <c r="E2453" s="2">
        <v>0.69678240740740738</v>
      </c>
      <c r="F2453">
        <v>200</v>
      </c>
      <c r="G2453">
        <v>1889611729</v>
      </c>
      <c r="H2453" t="s">
        <v>354</v>
      </c>
      <c r="I2453" t="s">
        <v>355</v>
      </c>
      <c r="J2453" t="s">
        <v>265</v>
      </c>
      <c r="K2453" t="s">
        <v>9472</v>
      </c>
      <c r="L2453" t="s">
        <v>266</v>
      </c>
      <c r="M2453" t="s">
        <v>267</v>
      </c>
      <c r="N2453" t="s">
        <v>267</v>
      </c>
      <c r="O2453" t="s">
        <v>267</v>
      </c>
      <c r="P2453">
        <v>1</v>
      </c>
      <c r="Q2453">
        <v>0</v>
      </c>
      <c r="R2453">
        <v>3</v>
      </c>
      <c r="S2453" t="s">
        <v>267</v>
      </c>
      <c r="T2453" t="s">
        <v>267</v>
      </c>
      <c r="U2453" t="s">
        <v>9473</v>
      </c>
      <c r="V2453" t="b">
        <v>0</v>
      </c>
      <c r="W2453" t="s">
        <v>265</v>
      </c>
      <c r="X2453">
        <v>0</v>
      </c>
      <c r="Y2453" t="s">
        <v>265</v>
      </c>
      <c r="Z2453" t="s">
        <v>265</v>
      </c>
      <c r="AA2453" t="s">
        <v>265</v>
      </c>
      <c r="AB2453" t="s">
        <v>265</v>
      </c>
      <c r="AC2453" t="s">
        <v>265</v>
      </c>
      <c r="AD2453" t="s">
        <v>265</v>
      </c>
      <c r="AE2453" t="s">
        <v>265</v>
      </c>
      <c r="AF2453" t="s">
        <v>267</v>
      </c>
      <c r="AG2453" t="s">
        <v>265</v>
      </c>
      <c r="AH2453" t="s">
        <v>265</v>
      </c>
      <c r="AI2453" t="s">
        <v>265</v>
      </c>
      <c r="AJ2453" t="s">
        <v>265</v>
      </c>
      <c r="AL2453" t="str">
        <f>IF(Sudan_News12[[#This Row],[relevancy_classification_english]]="Relevant","مناسب",IF(Sudan_News12[[#This Row],[relevancy_classification_english]]="Relevant","عَرَضِيّ",""))</f>
        <v/>
      </c>
      <c r="AN2453" t="str">
        <f>IF(Sudan_News12[[#This Row],[sentiment_analysis_english]]="Negative","سلبي",IF(Sudan_News12[[#This Row],[sentiment_analysis_english]]="Neutral","حيادي",IF(Sudan_News12[[#This Row],[sentiment_analysis_english]]="Positive","إيجابي","")))</f>
        <v/>
      </c>
      <c r="AO2453" t="e">
        <f>INDEX(TextClassificationList[],MATCH(Sudan_News12[[#This Row],[text_classification_arabic]],TextClassificationList[text_classification_arabic],0),1)</f>
        <v>#N/A</v>
      </c>
      <c r="AQ2453" t="e">
        <f>INDEX(TextClassificationList[],MATCH(Sudan_News12[[#This Row],[text_classification_arabic2]],TextClassificationList[text_classification_arabic],0),1)</f>
        <v>#N/A</v>
      </c>
      <c r="AS2453" t="e">
        <f>INDEX(TextClassificationList[],MATCH(Sudan_News12[[#This Row],[text_classification_arabic3]],TextClassificationList[text_classification_arabic],0),1)</f>
        <v>#N/A</v>
      </c>
      <c r="AU2453" t="e">
        <f>INDEX(TextClassificationList[],MATCH(Sudan_News12[[#This Row],[text_classification_arabic4]],TextClassificationList[text_classification_arabic],0),1)</f>
        <v>#N/A</v>
      </c>
      <c r="AW2453" t="e">
        <f>INDEX(TextClassificationList[],MATCH(Sudan_News12[[#This Row],[text_classification_arabic5]],TextClassificationList[text_classification_arabic],0),1)</f>
        <v>#N/A</v>
      </c>
    </row>
    <row r="2454" spans="1:49" x14ac:dyDescent="0.2">
      <c r="A2454">
        <v>1.3192604876542321E+18</v>
      </c>
      <c r="B2454">
        <v>1.3192604876542321E+18</v>
      </c>
      <c r="C2454" t="s">
        <v>9474</v>
      </c>
      <c r="D2454" s="1">
        <v>44126</v>
      </c>
      <c r="E2454" s="2">
        <v>0.62019675925925921</v>
      </c>
      <c r="F2454">
        <v>200</v>
      </c>
      <c r="G2454">
        <v>1889611729</v>
      </c>
      <c r="H2454" t="s">
        <v>354</v>
      </c>
      <c r="I2454" t="s">
        <v>355</v>
      </c>
      <c r="J2454" t="s">
        <v>265</v>
      </c>
      <c r="K2454" t="s">
        <v>9475</v>
      </c>
      <c r="L2454" t="s">
        <v>266</v>
      </c>
      <c r="M2454" t="s">
        <v>267</v>
      </c>
      <c r="N2454" t="s">
        <v>267</v>
      </c>
      <c r="O2454" t="s">
        <v>267</v>
      </c>
      <c r="P2454">
        <v>0</v>
      </c>
      <c r="Q2454">
        <v>0</v>
      </c>
      <c r="R2454">
        <v>0</v>
      </c>
      <c r="S2454" t="s">
        <v>267</v>
      </c>
      <c r="T2454" t="s">
        <v>267</v>
      </c>
      <c r="U2454" t="s">
        <v>9476</v>
      </c>
      <c r="V2454" t="b">
        <v>0</v>
      </c>
      <c r="W2454" t="s">
        <v>265</v>
      </c>
      <c r="X2454">
        <v>0</v>
      </c>
      <c r="Y2454" t="s">
        <v>265</v>
      </c>
      <c r="Z2454" t="s">
        <v>265</v>
      </c>
      <c r="AA2454" t="s">
        <v>265</v>
      </c>
      <c r="AB2454" t="s">
        <v>265</v>
      </c>
      <c r="AC2454" t="s">
        <v>265</v>
      </c>
      <c r="AD2454" t="s">
        <v>265</v>
      </c>
      <c r="AE2454" t="s">
        <v>265</v>
      </c>
      <c r="AF2454" t="s">
        <v>267</v>
      </c>
      <c r="AG2454" t="s">
        <v>265</v>
      </c>
      <c r="AH2454" t="s">
        <v>265</v>
      </c>
      <c r="AI2454" t="s">
        <v>265</v>
      </c>
      <c r="AJ2454" t="s">
        <v>265</v>
      </c>
      <c r="AL2454" t="str">
        <f>IF(Sudan_News12[[#This Row],[relevancy_classification_english]]="Relevant","مناسب",IF(Sudan_News12[[#This Row],[relevancy_classification_english]]="Relevant","عَرَضِيّ",""))</f>
        <v/>
      </c>
      <c r="AN2454" t="str">
        <f>IF(Sudan_News12[[#This Row],[sentiment_analysis_english]]="Negative","سلبي",IF(Sudan_News12[[#This Row],[sentiment_analysis_english]]="Neutral","حيادي",IF(Sudan_News12[[#This Row],[sentiment_analysis_english]]="Positive","إيجابي","")))</f>
        <v/>
      </c>
      <c r="AO2454" t="e">
        <f>INDEX(TextClassificationList[],MATCH(Sudan_News12[[#This Row],[text_classification_arabic]],TextClassificationList[text_classification_arabic],0),1)</f>
        <v>#N/A</v>
      </c>
      <c r="AQ2454" t="e">
        <f>INDEX(TextClassificationList[],MATCH(Sudan_News12[[#This Row],[text_classification_arabic2]],TextClassificationList[text_classification_arabic],0),1)</f>
        <v>#N/A</v>
      </c>
      <c r="AS2454" t="e">
        <f>INDEX(TextClassificationList[],MATCH(Sudan_News12[[#This Row],[text_classification_arabic3]],TextClassificationList[text_classification_arabic],0),1)</f>
        <v>#N/A</v>
      </c>
      <c r="AU2454" t="e">
        <f>INDEX(TextClassificationList[],MATCH(Sudan_News12[[#This Row],[text_classification_arabic4]],TextClassificationList[text_classification_arabic],0),1)</f>
        <v>#N/A</v>
      </c>
      <c r="AW2454" t="e">
        <f>INDEX(TextClassificationList[],MATCH(Sudan_News12[[#This Row],[text_classification_arabic5]],TextClassificationList[text_classification_arabic],0),1)</f>
        <v>#N/A</v>
      </c>
    </row>
    <row r="2455" spans="1:49" x14ac:dyDescent="0.2">
      <c r="A2455">
        <v>1.3191680131831644E+18</v>
      </c>
      <c r="B2455">
        <v>1.3191680131831644E+18</v>
      </c>
      <c r="C2455" t="s">
        <v>9477</v>
      </c>
      <c r="D2455" s="1">
        <v>44126</v>
      </c>
      <c r="E2455" s="2">
        <v>0.36501157407407409</v>
      </c>
      <c r="F2455">
        <v>200</v>
      </c>
      <c r="G2455">
        <v>1889611729</v>
      </c>
      <c r="H2455" t="s">
        <v>354</v>
      </c>
      <c r="I2455" t="s">
        <v>355</v>
      </c>
      <c r="J2455" t="s">
        <v>265</v>
      </c>
      <c r="K2455" t="s">
        <v>9478</v>
      </c>
      <c r="L2455" t="s">
        <v>266</v>
      </c>
      <c r="M2455" t="s">
        <v>267</v>
      </c>
      <c r="N2455" t="s">
        <v>267</v>
      </c>
      <c r="O2455" t="s">
        <v>9479</v>
      </c>
      <c r="P2455">
        <v>0</v>
      </c>
      <c r="Q2455">
        <v>0</v>
      </c>
      <c r="R2455">
        <v>3</v>
      </c>
      <c r="S2455" t="s">
        <v>267</v>
      </c>
      <c r="T2455" t="s">
        <v>267</v>
      </c>
      <c r="U2455" t="s">
        <v>9480</v>
      </c>
      <c r="V2455" t="b">
        <v>0</v>
      </c>
      <c r="W2455" t="s">
        <v>265</v>
      </c>
      <c r="X2455">
        <v>1</v>
      </c>
      <c r="Y2455" t="s">
        <v>9481</v>
      </c>
      <c r="Z2455" t="s">
        <v>265</v>
      </c>
      <c r="AA2455" t="s">
        <v>265</v>
      </c>
      <c r="AB2455" t="s">
        <v>265</v>
      </c>
      <c r="AC2455" t="s">
        <v>265</v>
      </c>
      <c r="AD2455" t="s">
        <v>265</v>
      </c>
      <c r="AE2455" t="s">
        <v>265</v>
      </c>
      <c r="AF2455" t="s">
        <v>267</v>
      </c>
      <c r="AG2455" t="s">
        <v>265</v>
      </c>
      <c r="AH2455" t="s">
        <v>265</v>
      </c>
      <c r="AI2455" t="s">
        <v>265</v>
      </c>
      <c r="AJ2455" t="s">
        <v>265</v>
      </c>
      <c r="AL2455" t="str">
        <f>IF(Sudan_News12[[#This Row],[relevancy_classification_english]]="Relevant","مناسب",IF(Sudan_News12[[#This Row],[relevancy_classification_english]]="Relevant","عَرَضِيّ",""))</f>
        <v/>
      </c>
      <c r="AN2455" t="str">
        <f>IF(Sudan_News12[[#This Row],[sentiment_analysis_english]]="Negative","سلبي",IF(Sudan_News12[[#This Row],[sentiment_analysis_english]]="Neutral","حيادي",IF(Sudan_News12[[#This Row],[sentiment_analysis_english]]="Positive","إيجابي","")))</f>
        <v/>
      </c>
      <c r="AO2455" t="e">
        <f>INDEX(TextClassificationList[],MATCH(Sudan_News12[[#This Row],[text_classification_arabic]],TextClassificationList[text_classification_arabic],0),1)</f>
        <v>#N/A</v>
      </c>
      <c r="AQ2455" t="e">
        <f>INDEX(TextClassificationList[],MATCH(Sudan_News12[[#This Row],[text_classification_arabic2]],TextClassificationList[text_classification_arabic],0),1)</f>
        <v>#N/A</v>
      </c>
      <c r="AS2455" t="e">
        <f>INDEX(TextClassificationList[],MATCH(Sudan_News12[[#This Row],[text_classification_arabic3]],TextClassificationList[text_classification_arabic],0),1)</f>
        <v>#N/A</v>
      </c>
      <c r="AU2455" t="e">
        <f>INDEX(TextClassificationList[],MATCH(Sudan_News12[[#This Row],[text_classification_arabic4]],TextClassificationList[text_classification_arabic],0),1)</f>
        <v>#N/A</v>
      </c>
      <c r="AW2455" t="e">
        <f>INDEX(TextClassificationList[],MATCH(Sudan_News12[[#This Row],[text_classification_arabic5]],TextClassificationList[text_classification_arabic],0),1)</f>
        <v>#N/A</v>
      </c>
    </row>
    <row r="2456" spans="1:49" x14ac:dyDescent="0.2">
      <c r="A2456">
        <v>1.3191364714214892E+18</v>
      </c>
      <c r="B2456">
        <v>1.3191364714214892E+18</v>
      </c>
      <c r="C2456" t="s">
        <v>9482</v>
      </c>
      <c r="D2456" s="1">
        <v>44126</v>
      </c>
      <c r="E2456" s="2">
        <v>0.27797453703703706</v>
      </c>
      <c r="F2456">
        <v>200</v>
      </c>
      <c r="G2456">
        <v>1889611729</v>
      </c>
      <c r="H2456" t="s">
        <v>354</v>
      </c>
      <c r="I2456" t="s">
        <v>355</v>
      </c>
      <c r="J2456" t="s">
        <v>265</v>
      </c>
      <c r="K2456" t="s">
        <v>9483</v>
      </c>
      <c r="L2456" t="s">
        <v>266</v>
      </c>
      <c r="M2456" t="s">
        <v>267</v>
      </c>
      <c r="N2456" t="s">
        <v>267</v>
      </c>
      <c r="O2456" t="s">
        <v>267</v>
      </c>
      <c r="P2456">
        <v>0</v>
      </c>
      <c r="Q2456">
        <v>0</v>
      </c>
      <c r="R2456">
        <v>0</v>
      </c>
      <c r="S2456" t="s">
        <v>267</v>
      </c>
      <c r="T2456" t="s">
        <v>267</v>
      </c>
      <c r="U2456" t="s">
        <v>9484</v>
      </c>
      <c r="V2456" t="b">
        <v>0</v>
      </c>
      <c r="W2456" t="s">
        <v>265</v>
      </c>
      <c r="X2456">
        <v>0</v>
      </c>
      <c r="Y2456" t="s">
        <v>265</v>
      </c>
      <c r="Z2456" t="s">
        <v>265</v>
      </c>
      <c r="AA2456" t="s">
        <v>265</v>
      </c>
      <c r="AB2456" t="s">
        <v>265</v>
      </c>
      <c r="AC2456" t="s">
        <v>265</v>
      </c>
      <c r="AD2456" t="s">
        <v>265</v>
      </c>
      <c r="AE2456" t="s">
        <v>265</v>
      </c>
      <c r="AF2456" t="s">
        <v>267</v>
      </c>
      <c r="AG2456" t="s">
        <v>265</v>
      </c>
      <c r="AH2456" t="s">
        <v>265</v>
      </c>
      <c r="AI2456" t="s">
        <v>265</v>
      </c>
      <c r="AJ2456" t="s">
        <v>265</v>
      </c>
      <c r="AL2456" t="str">
        <f>IF(Sudan_News12[[#This Row],[relevancy_classification_english]]="Relevant","مناسب",IF(Sudan_News12[[#This Row],[relevancy_classification_english]]="Relevant","عَرَضِيّ",""))</f>
        <v/>
      </c>
      <c r="AN2456" t="str">
        <f>IF(Sudan_News12[[#This Row],[sentiment_analysis_english]]="Negative","سلبي",IF(Sudan_News12[[#This Row],[sentiment_analysis_english]]="Neutral","حيادي",IF(Sudan_News12[[#This Row],[sentiment_analysis_english]]="Positive","إيجابي","")))</f>
        <v/>
      </c>
      <c r="AO2456" t="e">
        <f>INDEX(TextClassificationList[],MATCH(Sudan_News12[[#This Row],[text_classification_arabic]],TextClassificationList[text_classification_arabic],0),1)</f>
        <v>#N/A</v>
      </c>
      <c r="AQ2456" t="e">
        <f>INDEX(TextClassificationList[],MATCH(Sudan_News12[[#This Row],[text_classification_arabic2]],TextClassificationList[text_classification_arabic],0),1)</f>
        <v>#N/A</v>
      </c>
      <c r="AS2456" t="e">
        <f>INDEX(TextClassificationList[],MATCH(Sudan_News12[[#This Row],[text_classification_arabic3]],TextClassificationList[text_classification_arabic],0),1)</f>
        <v>#N/A</v>
      </c>
      <c r="AU2456" t="e">
        <f>INDEX(TextClassificationList[],MATCH(Sudan_News12[[#This Row],[text_classification_arabic4]],TextClassificationList[text_classification_arabic],0),1)</f>
        <v>#N/A</v>
      </c>
      <c r="AW2456" t="e">
        <f>INDEX(TextClassificationList[],MATCH(Sudan_News12[[#This Row],[text_classification_arabic5]],TextClassificationList[text_classification_arabic],0),1)</f>
        <v>#N/A</v>
      </c>
    </row>
    <row r="2457" spans="1:49" x14ac:dyDescent="0.2">
      <c r="A2457">
        <v>1.3191363193821676E+18</v>
      </c>
      <c r="B2457">
        <v>1.3191363193821676E+18</v>
      </c>
      <c r="C2457" t="s">
        <v>9485</v>
      </c>
      <c r="D2457" s="1">
        <v>44126</v>
      </c>
      <c r="E2457" s="2">
        <v>0.27755787037037039</v>
      </c>
      <c r="F2457">
        <v>200</v>
      </c>
      <c r="G2457">
        <v>1889611729</v>
      </c>
      <c r="H2457" t="s">
        <v>354</v>
      </c>
      <c r="I2457" t="s">
        <v>355</v>
      </c>
      <c r="J2457" t="s">
        <v>265</v>
      </c>
      <c r="K2457" t="s">
        <v>9486</v>
      </c>
      <c r="L2457" t="s">
        <v>266</v>
      </c>
      <c r="M2457" t="s">
        <v>267</v>
      </c>
      <c r="N2457" t="s">
        <v>267</v>
      </c>
      <c r="O2457" t="s">
        <v>9487</v>
      </c>
      <c r="P2457">
        <v>0</v>
      </c>
      <c r="Q2457">
        <v>1</v>
      </c>
      <c r="R2457">
        <v>1</v>
      </c>
      <c r="S2457" t="s">
        <v>267</v>
      </c>
      <c r="T2457" t="s">
        <v>267</v>
      </c>
      <c r="U2457" t="s">
        <v>9488</v>
      </c>
      <c r="V2457" t="b">
        <v>0</v>
      </c>
      <c r="W2457" t="s">
        <v>265</v>
      </c>
      <c r="X2457">
        <v>1</v>
      </c>
      <c r="Y2457" t="s">
        <v>9489</v>
      </c>
      <c r="Z2457" t="s">
        <v>265</v>
      </c>
      <c r="AA2457" t="s">
        <v>265</v>
      </c>
      <c r="AB2457" t="s">
        <v>265</v>
      </c>
      <c r="AC2457" t="s">
        <v>265</v>
      </c>
      <c r="AD2457" t="s">
        <v>265</v>
      </c>
      <c r="AE2457" t="s">
        <v>265</v>
      </c>
      <c r="AF2457" t="s">
        <v>267</v>
      </c>
      <c r="AG2457" t="s">
        <v>265</v>
      </c>
      <c r="AH2457" t="s">
        <v>265</v>
      </c>
      <c r="AI2457" t="s">
        <v>265</v>
      </c>
      <c r="AJ2457" t="s">
        <v>265</v>
      </c>
      <c r="AL2457" t="str">
        <f>IF(Sudan_News12[[#This Row],[relevancy_classification_english]]="Relevant","مناسب",IF(Sudan_News12[[#This Row],[relevancy_classification_english]]="Relevant","عَرَضِيّ",""))</f>
        <v/>
      </c>
      <c r="AN2457" t="str">
        <f>IF(Sudan_News12[[#This Row],[sentiment_analysis_english]]="Negative","سلبي",IF(Sudan_News12[[#This Row],[sentiment_analysis_english]]="Neutral","حيادي",IF(Sudan_News12[[#This Row],[sentiment_analysis_english]]="Positive","إيجابي","")))</f>
        <v/>
      </c>
      <c r="AO2457" t="e">
        <f>INDEX(TextClassificationList[],MATCH(Sudan_News12[[#This Row],[text_classification_arabic]],TextClassificationList[text_classification_arabic],0),1)</f>
        <v>#N/A</v>
      </c>
      <c r="AQ2457" t="e">
        <f>INDEX(TextClassificationList[],MATCH(Sudan_News12[[#This Row],[text_classification_arabic2]],TextClassificationList[text_classification_arabic],0),1)</f>
        <v>#N/A</v>
      </c>
      <c r="AS2457" t="e">
        <f>INDEX(TextClassificationList[],MATCH(Sudan_News12[[#This Row],[text_classification_arabic3]],TextClassificationList[text_classification_arabic],0),1)</f>
        <v>#N/A</v>
      </c>
      <c r="AU2457" t="e">
        <f>INDEX(TextClassificationList[],MATCH(Sudan_News12[[#This Row],[text_classification_arabic4]],TextClassificationList[text_classification_arabic],0),1)</f>
        <v>#N/A</v>
      </c>
      <c r="AW2457" t="e">
        <f>INDEX(TextClassificationList[],MATCH(Sudan_News12[[#This Row],[text_classification_arabic5]],TextClassificationList[text_classification_arabic],0),1)</f>
        <v>#N/A</v>
      </c>
    </row>
    <row r="2458" spans="1:49" x14ac:dyDescent="0.2">
      <c r="A2458">
        <v>1.3191271910247096E+18</v>
      </c>
      <c r="B2458">
        <v>1.3191271910247096E+18</v>
      </c>
      <c r="C2458" t="s">
        <v>9490</v>
      </c>
      <c r="D2458" s="1">
        <v>44126</v>
      </c>
      <c r="E2458" s="2">
        <v>0.25237268518518519</v>
      </c>
      <c r="F2458">
        <v>200</v>
      </c>
      <c r="G2458">
        <v>1889611729</v>
      </c>
      <c r="H2458" t="s">
        <v>354</v>
      </c>
      <c r="I2458" t="s">
        <v>355</v>
      </c>
      <c r="J2458" t="s">
        <v>265</v>
      </c>
      <c r="K2458" t="s">
        <v>9491</v>
      </c>
      <c r="L2458" t="s">
        <v>266</v>
      </c>
      <c r="M2458" t="s">
        <v>267</v>
      </c>
      <c r="N2458" t="s">
        <v>267</v>
      </c>
      <c r="O2458" t="s">
        <v>9492</v>
      </c>
      <c r="P2458">
        <v>0</v>
      </c>
      <c r="Q2458">
        <v>0</v>
      </c>
      <c r="R2458">
        <v>0</v>
      </c>
      <c r="S2458" t="s">
        <v>267</v>
      </c>
      <c r="T2458" t="s">
        <v>267</v>
      </c>
      <c r="U2458" t="s">
        <v>9493</v>
      </c>
      <c r="V2458" t="b">
        <v>0</v>
      </c>
      <c r="W2458" t="s">
        <v>265</v>
      </c>
      <c r="X2458">
        <v>1</v>
      </c>
      <c r="Y2458" t="s">
        <v>9494</v>
      </c>
      <c r="Z2458" t="s">
        <v>265</v>
      </c>
      <c r="AA2458" t="s">
        <v>265</v>
      </c>
      <c r="AB2458" t="s">
        <v>265</v>
      </c>
      <c r="AC2458" t="s">
        <v>265</v>
      </c>
      <c r="AD2458" t="s">
        <v>265</v>
      </c>
      <c r="AE2458" t="s">
        <v>265</v>
      </c>
      <c r="AF2458" t="s">
        <v>267</v>
      </c>
      <c r="AG2458" t="s">
        <v>265</v>
      </c>
      <c r="AH2458" t="s">
        <v>265</v>
      </c>
      <c r="AI2458" t="s">
        <v>265</v>
      </c>
      <c r="AJ2458" t="s">
        <v>265</v>
      </c>
      <c r="AL2458" t="str">
        <f>IF(Sudan_News12[[#This Row],[relevancy_classification_english]]="Relevant","مناسب",IF(Sudan_News12[[#This Row],[relevancy_classification_english]]="Relevant","عَرَضِيّ",""))</f>
        <v/>
      </c>
      <c r="AN2458" t="str">
        <f>IF(Sudan_News12[[#This Row],[sentiment_analysis_english]]="Negative","سلبي",IF(Sudan_News12[[#This Row],[sentiment_analysis_english]]="Neutral","حيادي",IF(Sudan_News12[[#This Row],[sentiment_analysis_english]]="Positive","إيجابي","")))</f>
        <v/>
      </c>
      <c r="AO2458" t="e">
        <f>INDEX(TextClassificationList[],MATCH(Sudan_News12[[#This Row],[text_classification_arabic]],TextClassificationList[text_classification_arabic],0),1)</f>
        <v>#N/A</v>
      </c>
      <c r="AQ2458" t="e">
        <f>INDEX(TextClassificationList[],MATCH(Sudan_News12[[#This Row],[text_classification_arabic2]],TextClassificationList[text_classification_arabic],0),1)</f>
        <v>#N/A</v>
      </c>
      <c r="AS2458" t="e">
        <f>INDEX(TextClassificationList[],MATCH(Sudan_News12[[#This Row],[text_classification_arabic3]],TextClassificationList[text_classification_arabic],0),1)</f>
        <v>#N/A</v>
      </c>
      <c r="AU2458" t="e">
        <f>INDEX(TextClassificationList[],MATCH(Sudan_News12[[#This Row],[text_classification_arabic4]],TextClassificationList[text_classification_arabic],0),1)</f>
        <v>#N/A</v>
      </c>
      <c r="AW2458" t="e">
        <f>INDEX(TextClassificationList[],MATCH(Sudan_News12[[#This Row],[text_classification_arabic5]],TextClassificationList[text_classification_arabic],0),1)</f>
        <v>#N/A</v>
      </c>
    </row>
    <row r="2459" spans="1:49" x14ac:dyDescent="0.2">
      <c r="A2459">
        <v>1.3190290587604869E+18</v>
      </c>
      <c r="B2459">
        <v>1.3190290587604869E+18</v>
      </c>
      <c r="C2459" t="s">
        <v>9495</v>
      </c>
      <c r="D2459" s="1">
        <v>44125</v>
      </c>
      <c r="E2459" s="2">
        <v>0.98157407407407404</v>
      </c>
      <c r="F2459">
        <v>200</v>
      </c>
      <c r="G2459">
        <v>1889611729</v>
      </c>
      <c r="H2459" t="s">
        <v>354</v>
      </c>
      <c r="I2459" t="s">
        <v>355</v>
      </c>
      <c r="J2459" t="s">
        <v>265</v>
      </c>
      <c r="K2459" t="s">
        <v>9496</v>
      </c>
      <c r="L2459" t="s">
        <v>266</v>
      </c>
      <c r="M2459" t="s">
        <v>267</v>
      </c>
      <c r="N2459" t="s">
        <v>267</v>
      </c>
      <c r="O2459" t="s">
        <v>9497</v>
      </c>
      <c r="P2459">
        <v>1</v>
      </c>
      <c r="Q2459">
        <v>3</v>
      </c>
      <c r="R2459">
        <v>8</v>
      </c>
      <c r="S2459" t="s">
        <v>267</v>
      </c>
      <c r="T2459" t="s">
        <v>267</v>
      </c>
      <c r="U2459" t="s">
        <v>9498</v>
      </c>
      <c r="V2459" t="b">
        <v>0</v>
      </c>
      <c r="W2459" t="s">
        <v>265</v>
      </c>
      <c r="X2459">
        <v>1</v>
      </c>
      <c r="Y2459" t="s">
        <v>9499</v>
      </c>
      <c r="Z2459" t="s">
        <v>265</v>
      </c>
      <c r="AA2459" t="s">
        <v>265</v>
      </c>
      <c r="AB2459" t="s">
        <v>265</v>
      </c>
      <c r="AC2459" t="s">
        <v>265</v>
      </c>
      <c r="AD2459" t="s">
        <v>265</v>
      </c>
      <c r="AE2459" t="s">
        <v>265</v>
      </c>
      <c r="AF2459" t="s">
        <v>267</v>
      </c>
      <c r="AG2459" t="s">
        <v>265</v>
      </c>
      <c r="AH2459" t="s">
        <v>265</v>
      </c>
      <c r="AI2459" t="s">
        <v>265</v>
      </c>
      <c r="AJ2459" t="s">
        <v>265</v>
      </c>
      <c r="AL2459" t="str">
        <f>IF(Sudan_News12[[#This Row],[relevancy_classification_english]]="Relevant","مناسب",IF(Sudan_News12[[#This Row],[relevancy_classification_english]]="Relevant","عَرَضِيّ",""))</f>
        <v/>
      </c>
      <c r="AN2459" t="str">
        <f>IF(Sudan_News12[[#This Row],[sentiment_analysis_english]]="Negative","سلبي",IF(Sudan_News12[[#This Row],[sentiment_analysis_english]]="Neutral","حيادي",IF(Sudan_News12[[#This Row],[sentiment_analysis_english]]="Positive","إيجابي","")))</f>
        <v/>
      </c>
      <c r="AO2459" t="e">
        <f>INDEX(TextClassificationList[],MATCH(Sudan_News12[[#This Row],[text_classification_arabic]],TextClassificationList[text_classification_arabic],0),1)</f>
        <v>#N/A</v>
      </c>
      <c r="AQ2459" t="e">
        <f>INDEX(TextClassificationList[],MATCH(Sudan_News12[[#This Row],[text_classification_arabic2]],TextClassificationList[text_classification_arabic],0),1)</f>
        <v>#N/A</v>
      </c>
      <c r="AS2459" t="e">
        <f>INDEX(TextClassificationList[],MATCH(Sudan_News12[[#This Row],[text_classification_arabic3]],TextClassificationList[text_classification_arabic],0),1)</f>
        <v>#N/A</v>
      </c>
      <c r="AU2459" t="e">
        <f>INDEX(TextClassificationList[],MATCH(Sudan_News12[[#This Row],[text_classification_arabic4]],TextClassificationList[text_classification_arabic],0),1)</f>
        <v>#N/A</v>
      </c>
      <c r="AW2459" t="e">
        <f>INDEX(TextClassificationList[],MATCH(Sudan_News12[[#This Row],[text_classification_arabic5]],TextClassificationList[text_classification_arabic],0),1)</f>
        <v>#N/A</v>
      </c>
    </row>
    <row r="2460" spans="1:49" x14ac:dyDescent="0.2">
      <c r="A2460">
        <v>1.3190008728111759E+18</v>
      </c>
      <c r="B2460">
        <v>1.3190008728111759E+18</v>
      </c>
      <c r="C2460" t="s">
        <v>9500</v>
      </c>
      <c r="D2460" s="1">
        <v>44125</v>
      </c>
      <c r="E2460" s="2">
        <v>0.90379629629629632</v>
      </c>
      <c r="F2460">
        <v>200</v>
      </c>
      <c r="G2460">
        <v>1889611729</v>
      </c>
      <c r="H2460" t="s">
        <v>354</v>
      </c>
      <c r="I2460" t="s">
        <v>355</v>
      </c>
      <c r="J2460" t="s">
        <v>265</v>
      </c>
      <c r="K2460" t="s">
        <v>9501</v>
      </c>
      <c r="L2460" t="s">
        <v>266</v>
      </c>
      <c r="M2460" t="s">
        <v>267</v>
      </c>
      <c r="N2460" t="s">
        <v>267</v>
      </c>
      <c r="O2460" t="s">
        <v>267</v>
      </c>
      <c r="P2460">
        <v>0</v>
      </c>
      <c r="Q2460">
        <v>4</v>
      </c>
      <c r="R2460">
        <v>6</v>
      </c>
      <c r="S2460" t="s">
        <v>267</v>
      </c>
      <c r="T2460" t="s">
        <v>267</v>
      </c>
      <c r="U2460" t="s">
        <v>9502</v>
      </c>
      <c r="V2460" t="b">
        <v>0</v>
      </c>
      <c r="W2460" t="s">
        <v>265</v>
      </c>
      <c r="X2460">
        <v>0</v>
      </c>
      <c r="Y2460" t="s">
        <v>265</v>
      </c>
      <c r="Z2460" t="s">
        <v>265</v>
      </c>
      <c r="AA2460" t="s">
        <v>265</v>
      </c>
      <c r="AB2460" t="s">
        <v>265</v>
      </c>
      <c r="AC2460" t="s">
        <v>265</v>
      </c>
      <c r="AD2460" t="s">
        <v>265</v>
      </c>
      <c r="AE2460" t="s">
        <v>265</v>
      </c>
      <c r="AF2460" t="s">
        <v>267</v>
      </c>
      <c r="AG2460" t="s">
        <v>265</v>
      </c>
      <c r="AH2460" t="s">
        <v>265</v>
      </c>
      <c r="AI2460" t="s">
        <v>265</v>
      </c>
      <c r="AJ2460" t="s">
        <v>265</v>
      </c>
      <c r="AL2460" t="str">
        <f>IF(Sudan_News12[[#This Row],[relevancy_classification_english]]="Relevant","مناسب",IF(Sudan_News12[[#This Row],[relevancy_classification_english]]="Relevant","عَرَضِيّ",""))</f>
        <v/>
      </c>
      <c r="AN2460" t="str">
        <f>IF(Sudan_News12[[#This Row],[sentiment_analysis_english]]="Negative","سلبي",IF(Sudan_News12[[#This Row],[sentiment_analysis_english]]="Neutral","حيادي",IF(Sudan_News12[[#This Row],[sentiment_analysis_english]]="Positive","إيجابي","")))</f>
        <v/>
      </c>
      <c r="AO2460" t="e">
        <f>INDEX(TextClassificationList[],MATCH(Sudan_News12[[#This Row],[text_classification_arabic]],TextClassificationList[text_classification_arabic],0),1)</f>
        <v>#N/A</v>
      </c>
      <c r="AQ2460" t="e">
        <f>INDEX(TextClassificationList[],MATCH(Sudan_News12[[#This Row],[text_classification_arabic2]],TextClassificationList[text_classification_arabic],0),1)</f>
        <v>#N/A</v>
      </c>
      <c r="AS2460" t="e">
        <f>INDEX(TextClassificationList[],MATCH(Sudan_News12[[#This Row],[text_classification_arabic3]],TextClassificationList[text_classification_arabic],0),1)</f>
        <v>#N/A</v>
      </c>
      <c r="AU2460" t="e">
        <f>INDEX(TextClassificationList[],MATCH(Sudan_News12[[#This Row],[text_classification_arabic4]],TextClassificationList[text_classification_arabic],0),1)</f>
        <v>#N/A</v>
      </c>
      <c r="AW2460" t="e">
        <f>INDEX(TextClassificationList[],MATCH(Sudan_News12[[#This Row],[text_classification_arabic5]],TextClassificationList[text_classification_arabic],0),1)</f>
        <v>#N/A</v>
      </c>
    </row>
    <row r="2461" spans="1:49" x14ac:dyDescent="0.2">
      <c r="A2461">
        <v>1.3189841379366994E+18</v>
      </c>
      <c r="B2461">
        <v>1.3189841379366994E+18</v>
      </c>
      <c r="C2461" t="s">
        <v>9503</v>
      </c>
      <c r="D2461" s="1">
        <v>44125</v>
      </c>
      <c r="E2461" s="2">
        <v>0.85761574074074076</v>
      </c>
      <c r="F2461">
        <v>200</v>
      </c>
      <c r="G2461">
        <v>1889611729</v>
      </c>
      <c r="H2461" t="s">
        <v>354</v>
      </c>
      <c r="I2461" t="s">
        <v>355</v>
      </c>
      <c r="J2461" t="s">
        <v>265</v>
      </c>
      <c r="K2461" t="s">
        <v>9504</v>
      </c>
      <c r="L2461" t="s">
        <v>266</v>
      </c>
      <c r="M2461" t="s">
        <v>267</v>
      </c>
      <c r="N2461" t="s">
        <v>267</v>
      </c>
      <c r="O2461" t="s">
        <v>267</v>
      </c>
      <c r="P2461">
        <v>0</v>
      </c>
      <c r="Q2461">
        <v>0</v>
      </c>
      <c r="R2461">
        <v>1</v>
      </c>
      <c r="S2461" t="s">
        <v>267</v>
      </c>
      <c r="T2461" t="s">
        <v>267</v>
      </c>
      <c r="U2461" t="s">
        <v>9505</v>
      </c>
      <c r="V2461" t="b">
        <v>0</v>
      </c>
      <c r="W2461" t="s">
        <v>265</v>
      </c>
      <c r="X2461">
        <v>0</v>
      </c>
      <c r="Y2461" t="s">
        <v>265</v>
      </c>
      <c r="Z2461" t="s">
        <v>265</v>
      </c>
      <c r="AA2461" t="s">
        <v>265</v>
      </c>
      <c r="AB2461" t="s">
        <v>265</v>
      </c>
      <c r="AC2461" t="s">
        <v>265</v>
      </c>
      <c r="AD2461" t="s">
        <v>265</v>
      </c>
      <c r="AE2461" t="s">
        <v>265</v>
      </c>
      <c r="AF2461" t="s">
        <v>267</v>
      </c>
      <c r="AG2461" t="s">
        <v>265</v>
      </c>
      <c r="AH2461" t="s">
        <v>265</v>
      </c>
      <c r="AI2461" t="s">
        <v>265</v>
      </c>
      <c r="AJ2461" t="s">
        <v>265</v>
      </c>
      <c r="AL2461" t="str">
        <f>IF(Sudan_News12[[#This Row],[relevancy_classification_english]]="Relevant","مناسب",IF(Sudan_News12[[#This Row],[relevancy_classification_english]]="Relevant","عَرَضِيّ",""))</f>
        <v/>
      </c>
      <c r="AN2461" t="str">
        <f>IF(Sudan_News12[[#This Row],[sentiment_analysis_english]]="Negative","سلبي",IF(Sudan_News12[[#This Row],[sentiment_analysis_english]]="Neutral","حيادي",IF(Sudan_News12[[#This Row],[sentiment_analysis_english]]="Positive","إيجابي","")))</f>
        <v/>
      </c>
      <c r="AO2461" t="e">
        <f>INDEX(TextClassificationList[],MATCH(Sudan_News12[[#This Row],[text_classification_arabic]],TextClassificationList[text_classification_arabic],0),1)</f>
        <v>#N/A</v>
      </c>
      <c r="AQ2461" t="e">
        <f>INDEX(TextClassificationList[],MATCH(Sudan_News12[[#This Row],[text_classification_arabic2]],TextClassificationList[text_classification_arabic],0),1)</f>
        <v>#N/A</v>
      </c>
      <c r="AS2461" t="e">
        <f>INDEX(TextClassificationList[],MATCH(Sudan_News12[[#This Row],[text_classification_arabic3]],TextClassificationList[text_classification_arabic],0),1)</f>
        <v>#N/A</v>
      </c>
      <c r="AU2461" t="e">
        <f>INDEX(TextClassificationList[],MATCH(Sudan_News12[[#This Row],[text_classification_arabic4]],TextClassificationList[text_classification_arabic],0),1)</f>
        <v>#N/A</v>
      </c>
      <c r="AW2461" t="e">
        <f>INDEX(TextClassificationList[],MATCH(Sudan_News12[[#This Row],[text_classification_arabic5]],TextClassificationList[text_classification_arabic],0),1)</f>
        <v>#N/A</v>
      </c>
    </row>
    <row r="2462" spans="1:49" x14ac:dyDescent="0.2">
      <c r="A2462">
        <v>1.3189837279475917E+18</v>
      </c>
      <c r="B2462">
        <v>1.3189836164336558E+18</v>
      </c>
      <c r="C2462" t="s">
        <v>9506</v>
      </c>
      <c r="D2462" s="1">
        <v>44125</v>
      </c>
      <c r="E2462" s="2">
        <v>0.85648148148148151</v>
      </c>
      <c r="F2462">
        <v>200</v>
      </c>
      <c r="G2462">
        <v>1889611729</v>
      </c>
      <c r="H2462" t="s">
        <v>354</v>
      </c>
      <c r="I2462" t="s">
        <v>355</v>
      </c>
      <c r="J2462" t="s">
        <v>265</v>
      </c>
      <c r="K2462" t="s">
        <v>9507</v>
      </c>
      <c r="L2462" t="s">
        <v>266</v>
      </c>
      <c r="M2462" t="s">
        <v>267</v>
      </c>
      <c r="N2462" t="s">
        <v>267</v>
      </c>
      <c r="O2462" t="s">
        <v>267</v>
      </c>
      <c r="P2462">
        <v>0</v>
      </c>
      <c r="Q2462">
        <v>0</v>
      </c>
      <c r="R2462">
        <v>0</v>
      </c>
      <c r="S2462" t="s">
        <v>267</v>
      </c>
      <c r="T2462" t="s">
        <v>267</v>
      </c>
      <c r="U2462" t="s">
        <v>9508</v>
      </c>
      <c r="V2462" t="b">
        <v>0</v>
      </c>
      <c r="W2462" t="s">
        <v>265</v>
      </c>
      <c r="X2462">
        <v>0</v>
      </c>
      <c r="Y2462" t="s">
        <v>265</v>
      </c>
      <c r="Z2462" t="s">
        <v>265</v>
      </c>
      <c r="AA2462" t="s">
        <v>265</v>
      </c>
      <c r="AB2462" t="s">
        <v>265</v>
      </c>
      <c r="AC2462" t="s">
        <v>265</v>
      </c>
      <c r="AD2462" t="s">
        <v>265</v>
      </c>
      <c r="AE2462" t="s">
        <v>265</v>
      </c>
      <c r="AF2462" t="s">
        <v>267</v>
      </c>
      <c r="AG2462" t="s">
        <v>265</v>
      </c>
      <c r="AH2462" t="s">
        <v>265</v>
      </c>
      <c r="AI2462" t="s">
        <v>265</v>
      </c>
      <c r="AJ2462" t="s">
        <v>265</v>
      </c>
      <c r="AL2462" t="str">
        <f>IF(Sudan_News12[[#This Row],[relevancy_classification_english]]="Relevant","مناسب",IF(Sudan_News12[[#This Row],[relevancy_classification_english]]="Relevant","عَرَضِيّ",""))</f>
        <v/>
      </c>
      <c r="AN2462" t="str">
        <f>IF(Sudan_News12[[#This Row],[sentiment_analysis_english]]="Negative","سلبي",IF(Sudan_News12[[#This Row],[sentiment_analysis_english]]="Neutral","حيادي",IF(Sudan_News12[[#This Row],[sentiment_analysis_english]]="Positive","إيجابي","")))</f>
        <v/>
      </c>
      <c r="AO2462" t="e">
        <f>INDEX(TextClassificationList[],MATCH(Sudan_News12[[#This Row],[text_classification_arabic]],TextClassificationList[text_classification_arabic],0),1)</f>
        <v>#N/A</v>
      </c>
      <c r="AQ2462" t="e">
        <f>INDEX(TextClassificationList[],MATCH(Sudan_News12[[#This Row],[text_classification_arabic2]],TextClassificationList[text_classification_arabic],0),1)</f>
        <v>#N/A</v>
      </c>
      <c r="AS2462" t="e">
        <f>INDEX(TextClassificationList[],MATCH(Sudan_News12[[#This Row],[text_classification_arabic3]],TextClassificationList[text_classification_arabic],0),1)</f>
        <v>#N/A</v>
      </c>
      <c r="AU2462" t="e">
        <f>INDEX(TextClassificationList[],MATCH(Sudan_News12[[#This Row],[text_classification_arabic4]],TextClassificationList[text_classification_arabic],0),1)</f>
        <v>#N/A</v>
      </c>
      <c r="AW2462" t="e">
        <f>INDEX(TextClassificationList[],MATCH(Sudan_News12[[#This Row],[text_classification_arabic5]],TextClassificationList[text_classification_arabic],0),1)</f>
        <v>#N/A</v>
      </c>
    </row>
    <row r="2463" spans="1:49" x14ac:dyDescent="0.2">
      <c r="A2463">
        <v>1.3189836164336558E+18</v>
      </c>
      <c r="B2463">
        <v>1.3189836164336558E+18</v>
      </c>
      <c r="C2463" t="s">
        <v>9509</v>
      </c>
      <c r="D2463" s="1">
        <v>44125</v>
      </c>
      <c r="E2463" s="2">
        <v>0.8561805555555555</v>
      </c>
      <c r="F2463">
        <v>200</v>
      </c>
      <c r="G2463">
        <v>1889611729</v>
      </c>
      <c r="H2463" t="s">
        <v>354</v>
      </c>
      <c r="I2463" t="s">
        <v>355</v>
      </c>
      <c r="J2463" t="s">
        <v>265</v>
      </c>
      <c r="K2463" t="s">
        <v>9510</v>
      </c>
      <c r="L2463" t="s">
        <v>266</v>
      </c>
      <c r="M2463" t="s">
        <v>9511</v>
      </c>
      <c r="N2463" t="s">
        <v>267</v>
      </c>
      <c r="O2463" t="s">
        <v>267</v>
      </c>
      <c r="P2463">
        <v>1</v>
      </c>
      <c r="Q2463">
        <v>0</v>
      </c>
      <c r="R2463">
        <v>0</v>
      </c>
      <c r="S2463" t="s">
        <v>267</v>
      </c>
      <c r="T2463" t="s">
        <v>267</v>
      </c>
      <c r="U2463" t="s">
        <v>9512</v>
      </c>
      <c r="V2463" t="b">
        <v>0</v>
      </c>
      <c r="W2463" t="s">
        <v>265</v>
      </c>
      <c r="X2463">
        <v>0</v>
      </c>
      <c r="Y2463" t="s">
        <v>265</v>
      </c>
      <c r="Z2463" t="s">
        <v>265</v>
      </c>
      <c r="AA2463" t="s">
        <v>265</v>
      </c>
      <c r="AB2463" t="s">
        <v>265</v>
      </c>
      <c r="AC2463" t="s">
        <v>265</v>
      </c>
      <c r="AD2463" t="s">
        <v>265</v>
      </c>
      <c r="AE2463" t="s">
        <v>265</v>
      </c>
      <c r="AF2463" t="s">
        <v>267</v>
      </c>
      <c r="AG2463" t="s">
        <v>265</v>
      </c>
      <c r="AH2463" t="s">
        <v>265</v>
      </c>
      <c r="AI2463" t="s">
        <v>265</v>
      </c>
      <c r="AJ2463" t="s">
        <v>265</v>
      </c>
      <c r="AL2463" t="str">
        <f>IF(Sudan_News12[[#This Row],[relevancy_classification_english]]="Relevant","مناسب",IF(Sudan_News12[[#This Row],[relevancy_classification_english]]="Relevant","عَرَضِيّ",""))</f>
        <v/>
      </c>
      <c r="AN2463" t="str">
        <f>IF(Sudan_News12[[#This Row],[sentiment_analysis_english]]="Negative","سلبي",IF(Sudan_News12[[#This Row],[sentiment_analysis_english]]="Neutral","حيادي",IF(Sudan_News12[[#This Row],[sentiment_analysis_english]]="Positive","إيجابي","")))</f>
        <v/>
      </c>
      <c r="AO2463" t="e">
        <f>INDEX(TextClassificationList[],MATCH(Sudan_News12[[#This Row],[text_classification_arabic]],TextClassificationList[text_classification_arabic],0),1)</f>
        <v>#N/A</v>
      </c>
      <c r="AQ2463" t="e">
        <f>INDEX(TextClassificationList[],MATCH(Sudan_News12[[#This Row],[text_classification_arabic2]],TextClassificationList[text_classification_arabic],0),1)</f>
        <v>#N/A</v>
      </c>
      <c r="AS2463" t="e">
        <f>INDEX(TextClassificationList[],MATCH(Sudan_News12[[#This Row],[text_classification_arabic3]],TextClassificationList[text_classification_arabic],0),1)</f>
        <v>#N/A</v>
      </c>
      <c r="AU2463" t="e">
        <f>INDEX(TextClassificationList[],MATCH(Sudan_News12[[#This Row],[text_classification_arabic4]],TextClassificationList[text_classification_arabic],0),1)</f>
        <v>#N/A</v>
      </c>
      <c r="AW2463" t="e">
        <f>INDEX(TextClassificationList[],MATCH(Sudan_News12[[#This Row],[text_classification_arabic5]],TextClassificationList[text_classification_arabic],0),1)</f>
        <v>#N/A</v>
      </c>
    </row>
    <row r="2464" spans="1:49" x14ac:dyDescent="0.2">
      <c r="A2464">
        <v>1.3189825821811794E+18</v>
      </c>
      <c r="B2464">
        <v>1.3189825821811794E+18</v>
      </c>
      <c r="C2464" t="s">
        <v>9513</v>
      </c>
      <c r="D2464" s="1">
        <v>44125</v>
      </c>
      <c r="E2464" s="2">
        <v>0.85332175925925924</v>
      </c>
      <c r="F2464">
        <v>200</v>
      </c>
      <c r="G2464">
        <v>1889611729</v>
      </c>
      <c r="H2464" t="s">
        <v>354</v>
      </c>
      <c r="I2464" t="s">
        <v>355</v>
      </c>
      <c r="J2464" t="s">
        <v>265</v>
      </c>
      <c r="K2464" t="s">
        <v>9514</v>
      </c>
      <c r="L2464" t="s">
        <v>278</v>
      </c>
      <c r="M2464" t="s">
        <v>267</v>
      </c>
      <c r="N2464" t="s">
        <v>267</v>
      </c>
      <c r="O2464" t="s">
        <v>9515</v>
      </c>
      <c r="P2464">
        <v>0</v>
      </c>
      <c r="Q2464">
        <v>5</v>
      </c>
      <c r="R2464">
        <v>5</v>
      </c>
      <c r="S2464" t="s">
        <v>9516</v>
      </c>
      <c r="T2464" t="s">
        <v>267</v>
      </c>
      <c r="U2464" t="s">
        <v>9517</v>
      </c>
      <c r="V2464" t="b">
        <v>0</v>
      </c>
      <c r="W2464" t="s">
        <v>265</v>
      </c>
      <c r="X2464">
        <v>1</v>
      </c>
      <c r="Y2464" t="s">
        <v>9518</v>
      </c>
      <c r="Z2464" t="s">
        <v>265</v>
      </c>
      <c r="AA2464" t="s">
        <v>265</v>
      </c>
      <c r="AB2464" t="s">
        <v>265</v>
      </c>
      <c r="AC2464" t="s">
        <v>265</v>
      </c>
      <c r="AD2464" t="s">
        <v>265</v>
      </c>
      <c r="AE2464" t="s">
        <v>265</v>
      </c>
      <c r="AF2464" t="s">
        <v>267</v>
      </c>
      <c r="AG2464" t="s">
        <v>265</v>
      </c>
      <c r="AH2464" t="s">
        <v>265</v>
      </c>
      <c r="AI2464" t="s">
        <v>265</v>
      </c>
      <c r="AJ2464" t="s">
        <v>265</v>
      </c>
      <c r="AL2464" t="str">
        <f>IF(Sudan_News12[[#This Row],[relevancy_classification_english]]="Relevant","مناسب",IF(Sudan_News12[[#This Row],[relevancy_classification_english]]="Relevant","عَرَضِيّ",""))</f>
        <v/>
      </c>
      <c r="AN2464" t="str">
        <f>IF(Sudan_News12[[#This Row],[sentiment_analysis_english]]="Negative","سلبي",IF(Sudan_News12[[#This Row],[sentiment_analysis_english]]="Neutral","حيادي",IF(Sudan_News12[[#This Row],[sentiment_analysis_english]]="Positive","إيجابي","")))</f>
        <v/>
      </c>
      <c r="AO2464" t="e">
        <f>INDEX(TextClassificationList[],MATCH(Sudan_News12[[#This Row],[text_classification_arabic]],TextClassificationList[text_classification_arabic],0),1)</f>
        <v>#N/A</v>
      </c>
      <c r="AQ2464" t="e">
        <f>INDEX(TextClassificationList[],MATCH(Sudan_News12[[#This Row],[text_classification_arabic2]],TextClassificationList[text_classification_arabic],0),1)</f>
        <v>#N/A</v>
      </c>
      <c r="AS2464" t="e">
        <f>INDEX(TextClassificationList[],MATCH(Sudan_News12[[#This Row],[text_classification_arabic3]],TextClassificationList[text_classification_arabic],0),1)</f>
        <v>#N/A</v>
      </c>
      <c r="AU2464" t="e">
        <f>INDEX(TextClassificationList[],MATCH(Sudan_News12[[#This Row],[text_classification_arabic4]],TextClassificationList[text_classification_arabic],0),1)</f>
        <v>#N/A</v>
      </c>
      <c r="AW2464" t="e">
        <f>INDEX(TextClassificationList[],MATCH(Sudan_News12[[#This Row],[text_classification_arabic5]],TextClassificationList[text_classification_arabic],0),1)</f>
        <v>#N/A</v>
      </c>
    </row>
    <row r="2465" spans="1:49" x14ac:dyDescent="0.2">
      <c r="A2465">
        <v>1.3189820180893409E+18</v>
      </c>
      <c r="B2465">
        <v>1.3189820180893409E+18</v>
      </c>
      <c r="C2465" t="s">
        <v>9519</v>
      </c>
      <c r="D2465" s="1">
        <v>44125</v>
      </c>
      <c r="E2465" s="2">
        <v>0.85177083333333337</v>
      </c>
      <c r="F2465">
        <v>200</v>
      </c>
      <c r="G2465">
        <v>1889611729</v>
      </c>
      <c r="H2465" t="s">
        <v>354</v>
      </c>
      <c r="I2465" t="s">
        <v>355</v>
      </c>
      <c r="J2465" t="s">
        <v>265</v>
      </c>
      <c r="K2465" t="s">
        <v>9520</v>
      </c>
      <c r="L2465" t="s">
        <v>266</v>
      </c>
      <c r="M2465" t="s">
        <v>267</v>
      </c>
      <c r="N2465" t="s">
        <v>267</v>
      </c>
      <c r="O2465" t="s">
        <v>9521</v>
      </c>
      <c r="P2465">
        <v>0</v>
      </c>
      <c r="Q2465">
        <v>0</v>
      </c>
      <c r="R2465">
        <v>1</v>
      </c>
      <c r="S2465" t="s">
        <v>267</v>
      </c>
      <c r="T2465" t="s">
        <v>267</v>
      </c>
      <c r="U2465" t="s">
        <v>9522</v>
      </c>
      <c r="V2465" t="b">
        <v>0</v>
      </c>
      <c r="W2465" t="s">
        <v>265</v>
      </c>
      <c r="X2465">
        <v>1</v>
      </c>
      <c r="Y2465" t="s">
        <v>9523</v>
      </c>
      <c r="Z2465" t="s">
        <v>265</v>
      </c>
      <c r="AA2465" t="s">
        <v>265</v>
      </c>
      <c r="AB2465" t="s">
        <v>265</v>
      </c>
      <c r="AC2465" t="s">
        <v>265</v>
      </c>
      <c r="AD2465" t="s">
        <v>265</v>
      </c>
      <c r="AE2465" t="s">
        <v>265</v>
      </c>
      <c r="AF2465" t="s">
        <v>267</v>
      </c>
      <c r="AG2465" t="s">
        <v>265</v>
      </c>
      <c r="AH2465" t="s">
        <v>265</v>
      </c>
      <c r="AI2465" t="s">
        <v>265</v>
      </c>
      <c r="AJ2465" t="s">
        <v>265</v>
      </c>
      <c r="AL2465" t="str">
        <f>IF(Sudan_News12[[#This Row],[relevancy_classification_english]]="Relevant","مناسب",IF(Sudan_News12[[#This Row],[relevancy_classification_english]]="Relevant","عَرَضِيّ",""))</f>
        <v/>
      </c>
      <c r="AN2465" t="str">
        <f>IF(Sudan_News12[[#This Row],[sentiment_analysis_english]]="Negative","سلبي",IF(Sudan_News12[[#This Row],[sentiment_analysis_english]]="Neutral","حيادي",IF(Sudan_News12[[#This Row],[sentiment_analysis_english]]="Positive","إيجابي","")))</f>
        <v/>
      </c>
      <c r="AO2465" t="e">
        <f>INDEX(TextClassificationList[],MATCH(Sudan_News12[[#This Row],[text_classification_arabic]],TextClassificationList[text_classification_arabic],0),1)</f>
        <v>#N/A</v>
      </c>
      <c r="AQ2465" t="e">
        <f>INDEX(TextClassificationList[],MATCH(Sudan_News12[[#This Row],[text_classification_arabic2]],TextClassificationList[text_classification_arabic],0),1)</f>
        <v>#N/A</v>
      </c>
      <c r="AS2465" t="e">
        <f>INDEX(TextClassificationList[],MATCH(Sudan_News12[[#This Row],[text_classification_arabic3]],TextClassificationList[text_classification_arabic],0),1)</f>
        <v>#N/A</v>
      </c>
      <c r="AU2465" t="e">
        <f>INDEX(TextClassificationList[],MATCH(Sudan_News12[[#This Row],[text_classification_arabic4]],TextClassificationList[text_classification_arabic],0),1)</f>
        <v>#N/A</v>
      </c>
      <c r="AW2465" t="e">
        <f>INDEX(TextClassificationList[],MATCH(Sudan_News12[[#This Row],[text_classification_arabic5]],TextClassificationList[text_classification_arabic],0),1)</f>
        <v>#N/A</v>
      </c>
    </row>
    <row r="2466" spans="1:49" x14ac:dyDescent="0.2">
      <c r="A2466">
        <v>1.3189452676312023E+18</v>
      </c>
      <c r="B2466">
        <v>1.3189452676312023E+18</v>
      </c>
      <c r="C2466" t="s">
        <v>9524</v>
      </c>
      <c r="D2466" s="1">
        <v>44125</v>
      </c>
      <c r="E2466" s="2">
        <v>0.75035879629629632</v>
      </c>
      <c r="F2466">
        <v>200</v>
      </c>
      <c r="G2466">
        <v>1889611729</v>
      </c>
      <c r="H2466" t="s">
        <v>354</v>
      </c>
      <c r="I2466" t="s">
        <v>355</v>
      </c>
      <c r="J2466" t="s">
        <v>265</v>
      </c>
      <c r="K2466" t="s">
        <v>9525</v>
      </c>
      <c r="L2466" t="s">
        <v>266</v>
      </c>
      <c r="M2466" t="s">
        <v>267</v>
      </c>
      <c r="N2466" t="s">
        <v>267</v>
      </c>
      <c r="O2466" t="s">
        <v>9526</v>
      </c>
      <c r="P2466">
        <v>0</v>
      </c>
      <c r="Q2466">
        <v>0</v>
      </c>
      <c r="R2466">
        <v>2</v>
      </c>
      <c r="S2466" t="s">
        <v>267</v>
      </c>
      <c r="T2466" t="s">
        <v>267</v>
      </c>
      <c r="U2466" t="s">
        <v>9527</v>
      </c>
      <c r="V2466" t="b">
        <v>0</v>
      </c>
      <c r="W2466" t="s">
        <v>265</v>
      </c>
      <c r="X2466">
        <v>1</v>
      </c>
      <c r="Y2466" t="s">
        <v>9528</v>
      </c>
      <c r="Z2466" t="s">
        <v>265</v>
      </c>
      <c r="AA2466" t="s">
        <v>265</v>
      </c>
      <c r="AB2466" t="s">
        <v>265</v>
      </c>
      <c r="AC2466" t="s">
        <v>265</v>
      </c>
      <c r="AD2466" t="s">
        <v>265</v>
      </c>
      <c r="AE2466" t="s">
        <v>265</v>
      </c>
      <c r="AF2466" t="s">
        <v>267</v>
      </c>
      <c r="AG2466" t="s">
        <v>265</v>
      </c>
      <c r="AH2466" t="s">
        <v>265</v>
      </c>
      <c r="AI2466" t="s">
        <v>265</v>
      </c>
      <c r="AJ2466" t="s">
        <v>265</v>
      </c>
      <c r="AL2466" t="str">
        <f>IF(Sudan_News12[[#This Row],[relevancy_classification_english]]="Relevant","مناسب",IF(Sudan_News12[[#This Row],[relevancy_classification_english]]="Relevant","عَرَضِيّ",""))</f>
        <v/>
      </c>
      <c r="AN2466" t="str">
        <f>IF(Sudan_News12[[#This Row],[sentiment_analysis_english]]="Negative","سلبي",IF(Sudan_News12[[#This Row],[sentiment_analysis_english]]="Neutral","حيادي",IF(Sudan_News12[[#This Row],[sentiment_analysis_english]]="Positive","إيجابي","")))</f>
        <v/>
      </c>
      <c r="AO2466" t="e">
        <f>INDEX(TextClassificationList[],MATCH(Sudan_News12[[#This Row],[text_classification_arabic]],TextClassificationList[text_classification_arabic],0),1)</f>
        <v>#N/A</v>
      </c>
      <c r="AQ2466" t="e">
        <f>INDEX(TextClassificationList[],MATCH(Sudan_News12[[#This Row],[text_classification_arabic2]],TextClassificationList[text_classification_arabic],0),1)</f>
        <v>#N/A</v>
      </c>
      <c r="AS2466" t="e">
        <f>INDEX(TextClassificationList[],MATCH(Sudan_News12[[#This Row],[text_classification_arabic3]],TextClassificationList[text_classification_arabic],0),1)</f>
        <v>#N/A</v>
      </c>
      <c r="AU2466" t="e">
        <f>INDEX(TextClassificationList[],MATCH(Sudan_News12[[#This Row],[text_classification_arabic4]],TextClassificationList[text_classification_arabic],0),1)</f>
        <v>#N/A</v>
      </c>
      <c r="AW2466" t="e">
        <f>INDEX(TextClassificationList[],MATCH(Sudan_News12[[#This Row],[text_classification_arabic5]],TextClassificationList[text_classification_arabic],0),1)</f>
        <v>#N/A</v>
      </c>
    </row>
    <row r="2467" spans="1:49" x14ac:dyDescent="0.2">
      <c r="A2467">
        <v>1.3189371006292705E+18</v>
      </c>
      <c r="B2467">
        <v>1.3188414331184415E+18</v>
      </c>
      <c r="C2467" t="s">
        <v>9529</v>
      </c>
      <c r="D2467" s="1">
        <v>44125</v>
      </c>
      <c r="E2467" s="2">
        <v>0.72782407407407412</v>
      </c>
      <c r="F2467">
        <v>200</v>
      </c>
      <c r="G2467">
        <v>1889611729</v>
      </c>
      <c r="H2467" t="s">
        <v>354</v>
      </c>
      <c r="I2467" t="s">
        <v>355</v>
      </c>
      <c r="J2467" t="s">
        <v>265</v>
      </c>
      <c r="K2467" t="s">
        <v>9530</v>
      </c>
      <c r="L2467" t="s">
        <v>266</v>
      </c>
      <c r="M2467" t="s">
        <v>267</v>
      </c>
      <c r="N2467" t="s">
        <v>267</v>
      </c>
      <c r="O2467" t="s">
        <v>267</v>
      </c>
      <c r="P2467">
        <v>0</v>
      </c>
      <c r="Q2467">
        <v>0</v>
      </c>
      <c r="R2467">
        <v>0</v>
      </c>
      <c r="S2467" t="s">
        <v>267</v>
      </c>
      <c r="T2467" t="s">
        <v>267</v>
      </c>
      <c r="U2467" t="s">
        <v>9531</v>
      </c>
      <c r="V2467" t="b">
        <v>0</v>
      </c>
      <c r="W2467" t="s">
        <v>265</v>
      </c>
      <c r="X2467">
        <v>0</v>
      </c>
      <c r="Y2467" t="s">
        <v>265</v>
      </c>
      <c r="Z2467" t="s">
        <v>265</v>
      </c>
      <c r="AA2467" t="s">
        <v>265</v>
      </c>
      <c r="AB2467" t="s">
        <v>265</v>
      </c>
      <c r="AC2467" t="s">
        <v>265</v>
      </c>
      <c r="AD2467" t="s">
        <v>265</v>
      </c>
      <c r="AE2467" t="s">
        <v>265</v>
      </c>
      <c r="AF2467" t="s">
        <v>9532</v>
      </c>
      <c r="AG2467" t="s">
        <v>265</v>
      </c>
      <c r="AH2467" t="s">
        <v>265</v>
      </c>
      <c r="AI2467" t="s">
        <v>265</v>
      </c>
      <c r="AJ2467" t="s">
        <v>265</v>
      </c>
      <c r="AL2467" t="str">
        <f>IF(Sudan_News12[[#This Row],[relevancy_classification_english]]="Relevant","مناسب",IF(Sudan_News12[[#This Row],[relevancy_classification_english]]="Relevant","عَرَضِيّ",""))</f>
        <v/>
      </c>
      <c r="AN2467" t="str">
        <f>IF(Sudan_News12[[#This Row],[sentiment_analysis_english]]="Negative","سلبي",IF(Sudan_News12[[#This Row],[sentiment_analysis_english]]="Neutral","حيادي",IF(Sudan_News12[[#This Row],[sentiment_analysis_english]]="Positive","إيجابي","")))</f>
        <v/>
      </c>
      <c r="AO2467" t="e">
        <f>INDEX(TextClassificationList[],MATCH(Sudan_News12[[#This Row],[text_classification_arabic]],TextClassificationList[text_classification_arabic],0),1)</f>
        <v>#N/A</v>
      </c>
      <c r="AQ2467" t="e">
        <f>INDEX(TextClassificationList[],MATCH(Sudan_News12[[#This Row],[text_classification_arabic2]],TextClassificationList[text_classification_arabic],0),1)</f>
        <v>#N/A</v>
      </c>
      <c r="AS2467" t="e">
        <f>INDEX(TextClassificationList[],MATCH(Sudan_News12[[#This Row],[text_classification_arabic3]],TextClassificationList[text_classification_arabic],0),1)</f>
        <v>#N/A</v>
      </c>
      <c r="AU2467" t="e">
        <f>INDEX(TextClassificationList[],MATCH(Sudan_News12[[#This Row],[text_classification_arabic4]],TextClassificationList[text_classification_arabic],0),1)</f>
        <v>#N/A</v>
      </c>
      <c r="AW2467" t="e">
        <f>INDEX(TextClassificationList[],MATCH(Sudan_News12[[#This Row],[text_classification_arabic5]],TextClassificationList[text_classification_arabic],0),1)</f>
        <v>#N/A</v>
      </c>
    </row>
    <row r="2468" spans="1:49" x14ac:dyDescent="0.2">
      <c r="A2468">
        <v>1.3189104398504673E+18</v>
      </c>
      <c r="B2468">
        <v>1.3189104398504673E+18</v>
      </c>
      <c r="C2468" t="s">
        <v>9533</v>
      </c>
      <c r="D2468" s="1">
        <v>44125</v>
      </c>
      <c r="E2468" s="2">
        <v>0.65424768518518517</v>
      </c>
      <c r="F2468">
        <v>200</v>
      </c>
      <c r="G2468">
        <v>1889611729</v>
      </c>
      <c r="H2468" t="s">
        <v>354</v>
      </c>
      <c r="I2468" t="s">
        <v>355</v>
      </c>
      <c r="J2468" t="s">
        <v>265</v>
      </c>
      <c r="K2468" t="s">
        <v>9534</v>
      </c>
      <c r="L2468" t="s">
        <v>273</v>
      </c>
      <c r="M2468" t="s">
        <v>267</v>
      </c>
      <c r="N2468" t="s">
        <v>267</v>
      </c>
      <c r="O2468" t="s">
        <v>9535</v>
      </c>
      <c r="P2468">
        <v>1</v>
      </c>
      <c r="Q2468">
        <v>0</v>
      </c>
      <c r="R2468">
        <v>0</v>
      </c>
      <c r="S2468" t="s">
        <v>267</v>
      </c>
      <c r="T2468" t="s">
        <v>267</v>
      </c>
      <c r="U2468" t="s">
        <v>9536</v>
      </c>
      <c r="V2468" t="b">
        <v>0</v>
      </c>
      <c r="W2468" t="s">
        <v>265</v>
      </c>
      <c r="X2468">
        <v>1</v>
      </c>
      <c r="Y2468" t="s">
        <v>9537</v>
      </c>
      <c r="Z2468" t="s">
        <v>265</v>
      </c>
      <c r="AA2468" t="s">
        <v>265</v>
      </c>
      <c r="AB2468" t="s">
        <v>265</v>
      </c>
      <c r="AC2468" t="s">
        <v>265</v>
      </c>
      <c r="AD2468" t="s">
        <v>265</v>
      </c>
      <c r="AE2468" t="s">
        <v>265</v>
      </c>
      <c r="AF2468" t="s">
        <v>267</v>
      </c>
      <c r="AG2468" t="s">
        <v>265</v>
      </c>
      <c r="AH2468" t="s">
        <v>265</v>
      </c>
      <c r="AI2468" t="s">
        <v>265</v>
      </c>
      <c r="AJ2468" t="s">
        <v>265</v>
      </c>
      <c r="AL2468" t="str">
        <f>IF(Sudan_News12[[#This Row],[relevancy_classification_english]]="Relevant","مناسب",IF(Sudan_News12[[#This Row],[relevancy_classification_english]]="Relevant","عَرَضِيّ",""))</f>
        <v/>
      </c>
      <c r="AN2468" t="str">
        <f>IF(Sudan_News12[[#This Row],[sentiment_analysis_english]]="Negative","سلبي",IF(Sudan_News12[[#This Row],[sentiment_analysis_english]]="Neutral","حيادي",IF(Sudan_News12[[#This Row],[sentiment_analysis_english]]="Positive","إيجابي","")))</f>
        <v/>
      </c>
      <c r="AO2468" t="e">
        <f>INDEX(TextClassificationList[],MATCH(Sudan_News12[[#This Row],[text_classification_arabic]],TextClassificationList[text_classification_arabic],0),1)</f>
        <v>#N/A</v>
      </c>
      <c r="AQ2468" t="e">
        <f>INDEX(TextClassificationList[],MATCH(Sudan_News12[[#This Row],[text_classification_arabic2]],TextClassificationList[text_classification_arabic],0),1)</f>
        <v>#N/A</v>
      </c>
      <c r="AS2468" t="e">
        <f>INDEX(TextClassificationList[],MATCH(Sudan_News12[[#This Row],[text_classification_arabic3]],TextClassificationList[text_classification_arabic],0),1)</f>
        <v>#N/A</v>
      </c>
      <c r="AU2468" t="e">
        <f>INDEX(TextClassificationList[],MATCH(Sudan_News12[[#This Row],[text_classification_arabic4]],TextClassificationList[text_classification_arabic],0),1)</f>
        <v>#N/A</v>
      </c>
      <c r="AW2468" t="e">
        <f>INDEX(TextClassificationList[],MATCH(Sudan_News12[[#This Row],[text_classification_arabic5]],TextClassificationList[text_classification_arabic],0),1)</f>
        <v>#N/A</v>
      </c>
    </row>
    <row r="2469" spans="1:49" x14ac:dyDescent="0.2">
      <c r="A2469">
        <v>1.3189018433517896E+18</v>
      </c>
      <c r="B2469">
        <v>1.3189018433517896E+18</v>
      </c>
      <c r="C2469" t="s">
        <v>9538</v>
      </c>
      <c r="D2469" s="1">
        <v>44125</v>
      </c>
      <c r="E2469" s="2">
        <v>0.63053240740740746</v>
      </c>
      <c r="F2469">
        <v>200</v>
      </c>
      <c r="G2469">
        <v>1889611729</v>
      </c>
      <c r="H2469" t="s">
        <v>354</v>
      </c>
      <c r="I2469" t="s">
        <v>355</v>
      </c>
      <c r="J2469" t="s">
        <v>265</v>
      </c>
      <c r="K2469" t="s">
        <v>9539</v>
      </c>
      <c r="L2469" t="s">
        <v>266</v>
      </c>
      <c r="M2469" t="s">
        <v>267</v>
      </c>
      <c r="N2469" t="s">
        <v>267</v>
      </c>
      <c r="O2469" t="s">
        <v>267</v>
      </c>
      <c r="P2469">
        <v>1</v>
      </c>
      <c r="Q2469">
        <v>1</v>
      </c>
      <c r="R2469">
        <v>1</v>
      </c>
      <c r="S2469" t="s">
        <v>267</v>
      </c>
      <c r="T2469" t="s">
        <v>267</v>
      </c>
      <c r="U2469" t="s">
        <v>9540</v>
      </c>
      <c r="V2469" t="b">
        <v>0</v>
      </c>
      <c r="W2469" t="s">
        <v>265</v>
      </c>
      <c r="X2469">
        <v>0</v>
      </c>
      <c r="Y2469" t="s">
        <v>265</v>
      </c>
      <c r="Z2469" t="s">
        <v>265</v>
      </c>
      <c r="AA2469" t="s">
        <v>265</v>
      </c>
      <c r="AB2469" t="s">
        <v>265</v>
      </c>
      <c r="AC2469" t="s">
        <v>265</v>
      </c>
      <c r="AD2469" t="s">
        <v>265</v>
      </c>
      <c r="AE2469" t="s">
        <v>265</v>
      </c>
      <c r="AF2469" t="s">
        <v>267</v>
      </c>
      <c r="AG2469" t="s">
        <v>265</v>
      </c>
      <c r="AH2469" t="s">
        <v>265</v>
      </c>
      <c r="AI2469" t="s">
        <v>265</v>
      </c>
      <c r="AJ2469" t="s">
        <v>265</v>
      </c>
      <c r="AL2469" t="str">
        <f>IF(Sudan_News12[[#This Row],[relevancy_classification_english]]="Relevant","مناسب",IF(Sudan_News12[[#This Row],[relevancy_classification_english]]="Relevant","عَرَضِيّ",""))</f>
        <v/>
      </c>
      <c r="AN2469" t="str">
        <f>IF(Sudan_News12[[#This Row],[sentiment_analysis_english]]="Negative","سلبي",IF(Sudan_News12[[#This Row],[sentiment_analysis_english]]="Neutral","حيادي",IF(Sudan_News12[[#This Row],[sentiment_analysis_english]]="Positive","إيجابي","")))</f>
        <v/>
      </c>
      <c r="AO2469" t="e">
        <f>INDEX(TextClassificationList[],MATCH(Sudan_News12[[#This Row],[text_classification_arabic]],TextClassificationList[text_classification_arabic],0),1)</f>
        <v>#N/A</v>
      </c>
      <c r="AQ2469" t="e">
        <f>INDEX(TextClassificationList[],MATCH(Sudan_News12[[#This Row],[text_classification_arabic2]],TextClassificationList[text_classification_arabic],0),1)</f>
        <v>#N/A</v>
      </c>
      <c r="AS2469" t="e">
        <f>INDEX(TextClassificationList[],MATCH(Sudan_News12[[#This Row],[text_classification_arabic3]],TextClassificationList[text_classification_arabic],0),1)</f>
        <v>#N/A</v>
      </c>
      <c r="AU2469" t="e">
        <f>INDEX(TextClassificationList[],MATCH(Sudan_News12[[#This Row],[text_classification_arabic4]],TextClassificationList[text_classification_arabic],0),1)</f>
        <v>#N/A</v>
      </c>
      <c r="AW2469" t="e">
        <f>INDEX(TextClassificationList[],MATCH(Sudan_News12[[#This Row],[text_classification_arabic5]],TextClassificationList[text_classification_arabic],0),1)</f>
        <v>#N/A</v>
      </c>
    </row>
    <row r="2470" spans="1:49" x14ac:dyDescent="0.2">
      <c r="A2470">
        <v>1.3188904951002767E+18</v>
      </c>
      <c r="B2470">
        <v>1.3188904951002767E+18</v>
      </c>
      <c r="C2470" t="s">
        <v>9541</v>
      </c>
      <c r="D2470" s="1">
        <v>44125</v>
      </c>
      <c r="E2470" s="2">
        <v>0.599212962962963</v>
      </c>
      <c r="F2470">
        <v>200</v>
      </c>
      <c r="G2470">
        <v>1889611729</v>
      </c>
      <c r="H2470" t="s">
        <v>354</v>
      </c>
      <c r="I2470" t="s">
        <v>355</v>
      </c>
      <c r="J2470" t="s">
        <v>265</v>
      </c>
      <c r="K2470" t="s">
        <v>9542</v>
      </c>
      <c r="L2470" t="s">
        <v>278</v>
      </c>
      <c r="M2470" t="s">
        <v>267</v>
      </c>
      <c r="N2470" t="s">
        <v>267</v>
      </c>
      <c r="O2470" t="s">
        <v>9543</v>
      </c>
      <c r="P2470">
        <v>0</v>
      </c>
      <c r="Q2470">
        <v>0</v>
      </c>
      <c r="R2470">
        <v>1</v>
      </c>
      <c r="S2470" t="s">
        <v>9544</v>
      </c>
      <c r="T2470" t="s">
        <v>267</v>
      </c>
      <c r="U2470" t="s">
        <v>9545</v>
      </c>
      <c r="V2470" t="b">
        <v>0</v>
      </c>
      <c r="W2470" t="s">
        <v>265</v>
      </c>
      <c r="X2470">
        <v>1</v>
      </c>
      <c r="Y2470" t="s">
        <v>9546</v>
      </c>
      <c r="Z2470" t="s">
        <v>265</v>
      </c>
      <c r="AA2470" t="s">
        <v>265</v>
      </c>
      <c r="AB2470" t="s">
        <v>265</v>
      </c>
      <c r="AC2470" t="s">
        <v>265</v>
      </c>
      <c r="AD2470" t="s">
        <v>265</v>
      </c>
      <c r="AE2470" t="s">
        <v>265</v>
      </c>
      <c r="AF2470" t="s">
        <v>267</v>
      </c>
      <c r="AG2470" t="s">
        <v>265</v>
      </c>
      <c r="AH2470" t="s">
        <v>265</v>
      </c>
      <c r="AI2470" t="s">
        <v>265</v>
      </c>
      <c r="AJ2470" t="s">
        <v>265</v>
      </c>
      <c r="AL2470" t="str">
        <f>IF(Sudan_News12[[#This Row],[relevancy_classification_english]]="Relevant","مناسب",IF(Sudan_News12[[#This Row],[relevancy_classification_english]]="Relevant","عَرَضِيّ",""))</f>
        <v/>
      </c>
      <c r="AN2470" t="str">
        <f>IF(Sudan_News12[[#This Row],[sentiment_analysis_english]]="Negative","سلبي",IF(Sudan_News12[[#This Row],[sentiment_analysis_english]]="Neutral","حيادي",IF(Sudan_News12[[#This Row],[sentiment_analysis_english]]="Positive","إيجابي","")))</f>
        <v/>
      </c>
      <c r="AO2470" t="e">
        <f>INDEX(TextClassificationList[],MATCH(Sudan_News12[[#This Row],[text_classification_arabic]],TextClassificationList[text_classification_arabic],0),1)</f>
        <v>#N/A</v>
      </c>
      <c r="AQ2470" t="e">
        <f>INDEX(TextClassificationList[],MATCH(Sudan_News12[[#This Row],[text_classification_arabic2]],TextClassificationList[text_classification_arabic],0),1)</f>
        <v>#N/A</v>
      </c>
      <c r="AS2470" t="e">
        <f>INDEX(TextClassificationList[],MATCH(Sudan_News12[[#This Row],[text_classification_arabic3]],TextClassificationList[text_classification_arabic],0),1)</f>
        <v>#N/A</v>
      </c>
      <c r="AU2470" t="e">
        <f>INDEX(TextClassificationList[],MATCH(Sudan_News12[[#This Row],[text_classification_arabic4]],TextClassificationList[text_classification_arabic],0),1)</f>
        <v>#N/A</v>
      </c>
      <c r="AW2470" t="e">
        <f>INDEX(TextClassificationList[],MATCH(Sudan_News12[[#This Row],[text_classification_arabic5]],TextClassificationList[text_classification_arabic],0),1)</f>
        <v>#N/A</v>
      </c>
    </row>
    <row r="2471" spans="1:49" x14ac:dyDescent="0.2">
      <c r="A2471">
        <v>1.3188659653508792E+18</v>
      </c>
      <c r="B2471">
        <v>1.3188659653508792E+18</v>
      </c>
      <c r="C2471" t="s">
        <v>9547</v>
      </c>
      <c r="D2471" s="1">
        <v>44125</v>
      </c>
      <c r="E2471" s="2">
        <v>0.53152777777777782</v>
      </c>
      <c r="F2471">
        <v>200</v>
      </c>
      <c r="G2471">
        <v>1889611729</v>
      </c>
      <c r="H2471" t="s">
        <v>354</v>
      </c>
      <c r="I2471" t="s">
        <v>355</v>
      </c>
      <c r="J2471" t="s">
        <v>265</v>
      </c>
      <c r="K2471" t="s">
        <v>9548</v>
      </c>
      <c r="L2471" t="s">
        <v>266</v>
      </c>
      <c r="M2471" t="s">
        <v>267</v>
      </c>
      <c r="N2471" t="s">
        <v>267</v>
      </c>
      <c r="O2471" t="s">
        <v>267</v>
      </c>
      <c r="P2471">
        <v>0</v>
      </c>
      <c r="Q2471">
        <v>0</v>
      </c>
      <c r="R2471">
        <v>3</v>
      </c>
      <c r="S2471" t="s">
        <v>538</v>
      </c>
      <c r="T2471" t="s">
        <v>267</v>
      </c>
      <c r="U2471" t="s">
        <v>9549</v>
      </c>
      <c r="V2471" t="b">
        <v>0</v>
      </c>
      <c r="W2471" t="s">
        <v>265</v>
      </c>
      <c r="X2471">
        <v>0</v>
      </c>
      <c r="Y2471" t="s">
        <v>265</v>
      </c>
      <c r="Z2471" t="s">
        <v>265</v>
      </c>
      <c r="AA2471" t="s">
        <v>265</v>
      </c>
      <c r="AB2471" t="s">
        <v>265</v>
      </c>
      <c r="AC2471" t="s">
        <v>265</v>
      </c>
      <c r="AD2471" t="s">
        <v>265</v>
      </c>
      <c r="AE2471" t="s">
        <v>265</v>
      </c>
      <c r="AF2471" t="s">
        <v>267</v>
      </c>
      <c r="AG2471" t="s">
        <v>265</v>
      </c>
      <c r="AH2471" t="s">
        <v>265</v>
      </c>
      <c r="AI2471" t="s">
        <v>265</v>
      </c>
      <c r="AJ2471" t="s">
        <v>265</v>
      </c>
      <c r="AL2471" t="str">
        <f>IF(Sudan_News12[[#This Row],[relevancy_classification_english]]="Relevant","مناسب",IF(Sudan_News12[[#This Row],[relevancy_classification_english]]="Relevant","عَرَضِيّ",""))</f>
        <v/>
      </c>
      <c r="AN2471" t="str">
        <f>IF(Sudan_News12[[#This Row],[sentiment_analysis_english]]="Negative","سلبي",IF(Sudan_News12[[#This Row],[sentiment_analysis_english]]="Neutral","حيادي",IF(Sudan_News12[[#This Row],[sentiment_analysis_english]]="Positive","إيجابي","")))</f>
        <v/>
      </c>
      <c r="AO2471" t="e">
        <f>INDEX(TextClassificationList[],MATCH(Sudan_News12[[#This Row],[text_classification_arabic]],TextClassificationList[text_classification_arabic],0),1)</f>
        <v>#N/A</v>
      </c>
      <c r="AQ2471" t="e">
        <f>INDEX(TextClassificationList[],MATCH(Sudan_News12[[#This Row],[text_classification_arabic2]],TextClassificationList[text_classification_arabic],0),1)</f>
        <v>#N/A</v>
      </c>
      <c r="AS2471" t="e">
        <f>INDEX(TextClassificationList[],MATCH(Sudan_News12[[#This Row],[text_classification_arabic3]],TextClassificationList[text_classification_arabic],0),1)</f>
        <v>#N/A</v>
      </c>
      <c r="AU2471" t="e">
        <f>INDEX(TextClassificationList[],MATCH(Sudan_News12[[#This Row],[text_classification_arabic4]],TextClassificationList[text_classification_arabic],0),1)</f>
        <v>#N/A</v>
      </c>
      <c r="AW2471" t="e">
        <f>INDEX(TextClassificationList[],MATCH(Sudan_News12[[#This Row],[text_classification_arabic5]],TextClassificationList[text_classification_arabic],0),1)</f>
        <v>#N/A</v>
      </c>
    </row>
    <row r="2472" spans="1:49" x14ac:dyDescent="0.2">
      <c r="A2472">
        <v>1.3188571895037624E+18</v>
      </c>
      <c r="B2472">
        <v>1.3188545013197578E+18</v>
      </c>
      <c r="C2472" t="s">
        <v>9550</v>
      </c>
      <c r="D2472" s="1">
        <v>44125</v>
      </c>
      <c r="E2472" s="2">
        <v>0.50730324074074074</v>
      </c>
      <c r="F2472">
        <v>200</v>
      </c>
      <c r="G2472">
        <v>1889611729</v>
      </c>
      <c r="H2472" t="s">
        <v>354</v>
      </c>
      <c r="I2472" t="s">
        <v>355</v>
      </c>
      <c r="J2472" t="s">
        <v>265</v>
      </c>
      <c r="K2472" t="s">
        <v>9551</v>
      </c>
      <c r="L2472" t="s">
        <v>276</v>
      </c>
      <c r="M2472" t="s">
        <v>267</v>
      </c>
      <c r="N2472" t="s">
        <v>267</v>
      </c>
      <c r="O2472" t="s">
        <v>267</v>
      </c>
      <c r="P2472">
        <v>0</v>
      </c>
      <c r="Q2472">
        <v>0</v>
      </c>
      <c r="R2472">
        <v>3</v>
      </c>
      <c r="S2472" t="s">
        <v>267</v>
      </c>
      <c r="T2472" t="s">
        <v>267</v>
      </c>
      <c r="U2472" t="s">
        <v>9552</v>
      </c>
      <c r="V2472" t="b">
        <v>0</v>
      </c>
      <c r="W2472" t="s">
        <v>265</v>
      </c>
      <c r="X2472">
        <v>0</v>
      </c>
      <c r="Y2472" t="s">
        <v>265</v>
      </c>
      <c r="Z2472" t="s">
        <v>265</v>
      </c>
      <c r="AA2472" t="s">
        <v>265</v>
      </c>
      <c r="AB2472" t="s">
        <v>265</v>
      </c>
      <c r="AC2472" t="s">
        <v>265</v>
      </c>
      <c r="AD2472" t="s">
        <v>265</v>
      </c>
      <c r="AE2472" t="s">
        <v>265</v>
      </c>
      <c r="AF2472" t="s">
        <v>6099</v>
      </c>
      <c r="AG2472" t="s">
        <v>265</v>
      </c>
      <c r="AH2472" t="s">
        <v>265</v>
      </c>
      <c r="AI2472" t="s">
        <v>265</v>
      </c>
      <c r="AJ2472" t="s">
        <v>265</v>
      </c>
      <c r="AL2472" t="str">
        <f>IF(Sudan_News12[[#This Row],[relevancy_classification_english]]="Relevant","مناسب",IF(Sudan_News12[[#This Row],[relevancy_classification_english]]="Relevant","عَرَضِيّ",""))</f>
        <v/>
      </c>
      <c r="AN2472" t="str">
        <f>IF(Sudan_News12[[#This Row],[sentiment_analysis_english]]="Negative","سلبي",IF(Sudan_News12[[#This Row],[sentiment_analysis_english]]="Neutral","حيادي",IF(Sudan_News12[[#This Row],[sentiment_analysis_english]]="Positive","إيجابي","")))</f>
        <v/>
      </c>
      <c r="AO2472" t="e">
        <f>INDEX(TextClassificationList[],MATCH(Sudan_News12[[#This Row],[text_classification_arabic]],TextClassificationList[text_classification_arabic],0),1)</f>
        <v>#N/A</v>
      </c>
      <c r="AQ2472" t="e">
        <f>INDEX(TextClassificationList[],MATCH(Sudan_News12[[#This Row],[text_classification_arabic2]],TextClassificationList[text_classification_arabic],0),1)</f>
        <v>#N/A</v>
      </c>
      <c r="AS2472" t="e">
        <f>INDEX(TextClassificationList[],MATCH(Sudan_News12[[#This Row],[text_classification_arabic3]],TextClassificationList[text_classification_arabic],0),1)</f>
        <v>#N/A</v>
      </c>
      <c r="AU2472" t="e">
        <f>INDEX(TextClassificationList[],MATCH(Sudan_News12[[#This Row],[text_classification_arabic4]],TextClassificationList[text_classification_arabic],0),1)</f>
        <v>#N/A</v>
      </c>
      <c r="AW2472" t="e">
        <f>INDEX(TextClassificationList[],MATCH(Sudan_News12[[#This Row],[text_classification_arabic5]],TextClassificationList[text_classification_arabic],0),1)</f>
        <v>#N/A</v>
      </c>
    </row>
    <row r="2473" spans="1:49" x14ac:dyDescent="0.2">
      <c r="A2473">
        <v>1.3188493020395684E+18</v>
      </c>
      <c r="B2473">
        <v>1.3188493020395684E+18</v>
      </c>
      <c r="C2473" t="s">
        <v>9553</v>
      </c>
      <c r="D2473" s="1">
        <v>44125</v>
      </c>
      <c r="E2473" s="2">
        <v>0.48554398148148148</v>
      </c>
      <c r="F2473">
        <v>200</v>
      </c>
      <c r="G2473">
        <v>1889611729</v>
      </c>
      <c r="H2473" t="s">
        <v>354</v>
      </c>
      <c r="I2473" t="s">
        <v>355</v>
      </c>
      <c r="J2473" t="s">
        <v>265</v>
      </c>
      <c r="K2473" t="s">
        <v>9554</v>
      </c>
      <c r="L2473" t="s">
        <v>266</v>
      </c>
      <c r="M2473" t="s">
        <v>267</v>
      </c>
      <c r="N2473" t="s">
        <v>267</v>
      </c>
      <c r="O2473" t="s">
        <v>9555</v>
      </c>
      <c r="P2473">
        <v>0</v>
      </c>
      <c r="Q2473">
        <v>0</v>
      </c>
      <c r="R2473">
        <v>1</v>
      </c>
      <c r="S2473" t="s">
        <v>9556</v>
      </c>
      <c r="T2473" t="s">
        <v>267</v>
      </c>
      <c r="U2473" t="s">
        <v>9557</v>
      </c>
      <c r="V2473" t="b">
        <v>0</v>
      </c>
      <c r="W2473" t="s">
        <v>265</v>
      </c>
      <c r="X2473">
        <v>1</v>
      </c>
      <c r="Y2473" t="s">
        <v>9558</v>
      </c>
      <c r="Z2473" t="s">
        <v>265</v>
      </c>
      <c r="AA2473" t="s">
        <v>265</v>
      </c>
      <c r="AB2473" t="s">
        <v>265</v>
      </c>
      <c r="AC2473" t="s">
        <v>265</v>
      </c>
      <c r="AD2473" t="s">
        <v>265</v>
      </c>
      <c r="AE2473" t="s">
        <v>265</v>
      </c>
      <c r="AF2473" t="s">
        <v>267</v>
      </c>
      <c r="AG2473" t="s">
        <v>265</v>
      </c>
      <c r="AH2473" t="s">
        <v>265</v>
      </c>
      <c r="AI2473" t="s">
        <v>265</v>
      </c>
      <c r="AJ2473" t="s">
        <v>265</v>
      </c>
      <c r="AL2473" t="str">
        <f>IF(Sudan_News12[[#This Row],[relevancy_classification_english]]="Relevant","مناسب",IF(Sudan_News12[[#This Row],[relevancy_classification_english]]="Relevant","عَرَضِيّ",""))</f>
        <v/>
      </c>
      <c r="AN2473" t="str">
        <f>IF(Sudan_News12[[#This Row],[sentiment_analysis_english]]="Negative","سلبي",IF(Sudan_News12[[#This Row],[sentiment_analysis_english]]="Neutral","حيادي",IF(Sudan_News12[[#This Row],[sentiment_analysis_english]]="Positive","إيجابي","")))</f>
        <v/>
      </c>
      <c r="AO2473" t="e">
        <f>INDEX(TextClassificationList[],MATCH(Sudan_News12[[#This Row],[text_classification_arabic]],TextClassificationList[text_classification_arabic],0),1)</f>
        <v>#N/A</v>
      </c>
      <c r="AQ2473" t="e">
        <f>INDEX(TextClassificationList[],MATCH(Sudan_News12[[#This Row],[text_classification_arabic2]],TextClassificationList[text_classification_arabic],0),1)</f>
        <v>#N/A</v>
      </c>
      <c r="AS2473" t="e">
        <f>INDEX(TextClassificationList[],MATCH(Sudan_News12[[#This Row],[text_classification_arabic3]],TextClassificationList[text_classification_arabic],0),1)</f>
        <v>#N/A</v>
      </c>
      <c r="AU2473" t="e">
        <f>INDEX(TextClassificationList[],MATCH(Sudan_News12[[#This Row],[text_classification_arabic4]],TextClassificationList[text_classification_arabic],0),1)</f>
        <v>#N/A</v>
      </c>
      <c r="AW2473" t="e">
        <f>INDEX(TextClassificationList[],MATCH(Sudan_News12[[#This Row],[text_classification_arabic5]],TextClassificationList[text_classification_arabic],0),1)</f>
        <v>#N/A</v>
      </c>
    </row>
    <row r="2474" spans="1:49" x14ac:dyDescent="0.2">
      <c r="A2474">
        <v>1.3188488164733215E+18</v>
      </c>
      <c r="B2474">
        <v>1.3188488164733215E+18</v>
      </c>
      <c r="C2474" t="s">
        <v>9559</v>
      </c>
      <c r="D2474" s="1">
        <v>44125</v>
      </c>
      <c r="E2474" s="2">
        <v>0.48420138888888886</v>
      </c>
      <c r="F2474">
        <v>200</v>
      </c>
      <c r="G2474">
        <v>1889611729</v>
      </c>
      <c r="H2474" t="s">
        <v>354</v>
      </c>
      <c r="I2474" t="s">
        <v>355</v>
      </c>
      <c r="J2474" t="s">
        <v>265</v>
      </c>
      <c r="K2474" t="s">
        <v>9560</v>
      </c>
      <c r="L2474" t="s">
        <v>266</v>
      </c>
      <c r="M2474" t="s">
        <v>267</v>
      </c>
      <c r="N2474" t="s">
        <v>267</v>
      </c>
      <c r="O2474" t="s">
        <v>267</v>
      </c>
      <c r="P2474">
        <v>0</v>
      </c>
      <c r="Q2474">
        <v>0</v>
      </c>
      <c r="R2474">
        <v>1</v>
      </c>
      <c r="S2474" t="s">
        <v>267</v>
      </c>
      <c r="T2474" t="s">
        <v>267</v>
      </c>
      <c r="U2474" t="s">
        <v>9561</v>
      </c>
      <c r="V2474" t="b">
        <v>0</v>
      </c>
      <c r="W2474" t="s">
        <v>265</v>
      </c>
      <c r="X2474">
        <v>0</v>
      </c>
      <c r="Y2474" t="s">
        <v>265</v>
      </c>
      <c r="Z2474" t="s">
        <v>265</v>
      </c>
      <c r="AA2474" t="s">
        <v>265</v>
      </c>
      <c r="AB2474" t="s">
        <v>265</v>
      </c>
      <c r="AC2474" t="s">
        <v>265</v>
      </c>
      <c r="AD2474" t="s">
        <v>265</v>
      </c>
      <c r="AE2474" t="s">
        <v>265</v>
      </c>
      <c r="AF2474" t="s">
        <v>267</v>
      </c>
      <c r="AG2474" t="s">
        <v>265</v>
      </c>
      <c r="AH2474" t="s">
        <v>265</v>
      </c>
      <c r="AI2474" t="s">
        <v>265</v>
      </c>
      <c r="AJ2474" t="s">
        <v>265</v>
      </c>
      <c r="AL2474" t="str">
        <f>IF(Sudan_News12[[#This Row],[relevancy_classification_english]]="Relevant","مناسب",IF(Sudan_News12[[#This Row],[relevancy_classification_english]]="Relevant","عَرَضِيّ",""))</f>
        <v/>
      </c>
      <c r="AN2474" t="str">
        <f>IF(Sudan_News12[[#This Row],[sentiment_analysis_english]]="Negative","سلبي",IF(Sudan_News12[[#This Row],[sentiment_analysis_english]]="Neutral","حيادي",IF(Sudan_News12[[#This Row],[sentiment_analysis_english]]="Positive","إيجابي","")))</f>
        <v/>
      </c>
      <c r="AO2474" t="e">
        <f>INDEX(TextClassificationList[],MATCH(Sudan_News12[[#This Row],[text_classification_arabic]],TextClassificationList[text_classification_arabic],0),1)</f>
        <v>#N/A</v>
      </c>
      <c r="AQ2474" t="e">
        <f>INDEX(TextClassificationList[],MATCH(Sudan_News12[[#This Row],[text_classification_arabic2]],TextClassificationList[text_classification_arabic],0),1)</f>
        <v>#N/A</v>
      </c>
      <c r="AS2474" t="e">
        <f>INDEX(TextClassificationList[],MATCH(Sudan_News12[[#This Row],[text_classification_arabic3]],TextClassificationList[text_classification_arabic],0),1)</f>
        <v>#N/A</v>
      </c>
      <c r="AU2474" t="e">
        <f>INDEX(TextClassificationList[],MATCH(Sudan_News12[[#This Row],[text_classification_arabic4]],TextClassificationList[text_classification_arabic],0),1)</f>
        <v>#N/A</v>
      </c>
      <c r="AW2474" t="e">
        <f>INDEX(TextClassificationList[],MATCH(Sudan_News12[[#This Row],[text_classification_arabic5]],TextClassificationList[text_classification_arabic],0),1)</f>
        <v>#N/A</v>
      </c>
    </row>
    <row r="2475" spans="1:49" x14ac:dyDescent="0.2">
      <c r="A2475">
        <v>1.3188486164428104E+18</v>
      </c>
      <c r="B2475">
        <v>1.3188486164428104E+18</v>
      </c>
      <c r="C2475" t="s">
        <v>9562</v>
      </c>
      <c r="D2475" s="1">
        <v>44125</v>
      </c>
      <c r="E2475" s="2">
        <v>0.48364583333333333</v>
      </c>
      <c r="F2475">
        <v>200</v>
      </c>
      <c r="G2475">
        <v>1889611729</v>
      </c>
      <c r="H2475" t="s">
        <v>354</v>
      </c>
      <c r="I2475" t="s">
        <v>355</v>
      </c>
      <c r="J2475" t="s">
        <v>265</v>
      </c>
      <c r="K2475" t="s">
        <v>9563</v>
      </c>
      <c r="L2475" t="s">
        <v>266</v>
      </c>
      <c r="M2475" t="s">
        <v>267</v>
      </c>
      <c r="N2475" t="s">
        <v>267</v>
      </c>
      <c r="O2475" t="s">
        <v>267</v>
      </c>
      <c r="P2475">
        <v>0</v>
      </c>
      <c r="Q2475">
        <v>0</v>
      </c>
      <c r="R2475">
        <v>0</v>
      </c>
      <c r="S2475" t="s">
        <v>267</v>
      </c>
      <c r="T2475" t="s">
        <v>267</v>
      </c>
      <c r="U2475" t="s">
        <v>9564</v>
      </c>
      <c r="V2475" t="b">
        <v>0</v>
      </c>
      <c r="W2475" t="s">
        <v>265</v>
      </c>
      <c r="X2475">
        <v>0</v>
      </c>
      <c r="Y2475" t="s">
        <v>265</v>
      </c>
      <c r="Z2475" t="s">
        <v>265</v>
      </c>
      <c r="AA2475" t="s">
        <v>265</v>
      </c>
      <c r="AB2475" t="s">
        <v>265</v>
      </c>
      <c r="AC2475" t="s">
        <v>265</v>
      </c>
      <c r="AD2475" t="s">
        <v>265</v>
      </c>
      <c r="AE2475" t="s">
        <v>265</v>
      </c>
      <c r="AF2475" t="s">
        <v>267</v>
      </c>
      <c r="AG2475" t="s">
        <v>265</v>
      </c>
      <c r="AH2475" t="s">
        <v>265</v>
      </c>
      <c r="AI2475" t="s">
        <v>265</v>
      </c>
      <c r="AJ2475" t="s">
        <v>265</v>
      </c>
      <c r="AL2475" t="str">
        <f>IF(Sudan_News12[[#This Row],[relevancy_classification_english]]="Relevant","مناسب",IF(Sudan_News12[[#This Row],[relevancy_classification_english]]="Relevant","عَرَضِيّ",""))</f>
        <v/>
      </c>
      <c r="AN2475" t="str">
        <f>IF(Sudan_News12[[#This Row],[sentiment_analysis_english]]="Negative","سلبي",IF(Sudan_News12[[#This Row],[sentiment_analysis_english]]="Neutral","حيادي",IF(Sudan_News12[[#This Row],[sentiment_analysis_english]]="Positive","إيجابي","")))</f>
        <v/>
      </c>
      <c r="AO2475" t="e">
        <f>INDEX(TextClassificationList[],MATCH(Sudan_News12[[#This Row],[text_classification_arabic]],TextClassificationList[text_classification_arabic],0),1)</f>
        <v>#N/A</v>
      </c>
      <c r="AQ2475" t="e">
        <f>INDEX(TextClassificationList[],MATCH(Sudan_News12[[#This Row],[text_classification_arabic2]],TextClassificationList[text_classification_arabic],0),1)</f>
        <v>#N/A</v>
      </c>
      <c r="AS2475" t="e">
        <f>INDEX(TextClassificationList[],MATCH(Sudan_News12[[#This Row],[text_classification_arabic3]],TextClassificationList[text_classification_arabic],0),1)</f>
        <v>#N/A</v>
      </c>
      <c r="AU2475" t="e">
        <f>INDEX(TextClassificationList[],MATCH(Sudan_News12[[#This Row],[text_classification_arabic4]],TextClassificationList[text_classification_arabic],0),1)</f>
        <v>#N/A</v>
      </c>
      <c r="AW2475" t="e">
        <f>INDEX(TextClassificationList[],MATCH(Sudan_News12[[#This Row],[text_classification_arabic5]],TextClassificationList[text_classification_arabic],0),1)</f>
        <v>#N/A</v>
      </c>
    </row>
    <row r="2476" spans="1:49" x14ac:dyDescent="0.2">
      <c r="A2476">
        <v>1.3188485369523773E+18</v>
      </c>
      <c r="B2476">
        <v>1.3188485369523773E+18</v>
      </c>
      <c r="C2476" t="s">
        <v>9565</v>
      </c>
      <c r="D2476" s="1">
        <v>44125</v>
      </c>
      <c r="E2476" s="2">
        <v>0.48342592592592593</v>
      </c>
      <c r="F2476">
        <v>200</v>
      </c>
      <c r="G2476">
        <v>1889611729</v>
      </c>
      <c r="H2476" t="s">
        <v>354</v>
      </c>
      <c r="I2476" t="s">
        <v>355</v>
      </c>
      <c r="J2476" t="s">
        <v>265</v>
      </c>
      <c r="K2476" t="s">
        <v>9566</v>
      </c>
      <c r="L2476" t="s">
        <v>266</v>
      </c>
      <c r="M2476" t="s">
        <v>267</v>
      </c>
      <c r="N2476" t="s">
        <v>267</v>
      </c>
      <c r="O2476" t="s">
        <v>267</v>
      </c>
      <c r="P2476">
        <v>0</v>
      </c>
      <c r="Q2476">
        <v>0</v>
      </c>
      <c r="R2476">
        <v>1</v>
      </c>
      <c r="S2476" t="s">
        <v>267</v>
      </c>
      <c r="T2476" t="s">
        <v>267</v>
      </c>
      <c r="U2476" t="s">
        <v>9567</v>
      </c>
      <c r="V2476" t="b">
        <v>0</v>
      </c>
      <c r="W2476" t="s">
        <v>265</v>
      </c>
      <c r="X2476">
        <v>0</v>
      </c>
      <c r="Y2476" t="s">
        <v>265</v>
      </c>
      <c r="Z2476" t="s">
        <v>265</v>
      </c>
      <c r="AA2476" t="s">
        <v>265</v>
      </c>
      <c r="AB2476" t="s">
        <v>265</v>
      </c>
      <c r="AC2476" t="s">
        <v>265</v>
      </c>
      <c r="AD2476" t="s">
        <v>265</v>
      </c>
      <c r="AE2476" t="s">
        <v>265</v>
      </c>
      <c r="AF2476" t="s">
        <v>267</v>
      </c>
      <c r="AG2476" t="s">
        <v>265</v>
      </c>
      <c r="AH2476" t="s">
        <v>265</v>
      </c>
      <c r="AI2476" t="s">
        <v>265</v>
      </c>
      <c r="AJ2476" t="s">
        <v>265</v>
      </c>
      <c r="AL2476" t="str">
        <f>IF(Sudan_News12[[#This Row],[relevancy_classification_english]]="Relevant","مناسب",IF(Sudan_News12[[#This Row],[relevancy_classification_english]]="Relevant","عَرَضِيّ",""))</f>
        <v/>
      </c>
      <c r="AN2476" t="str">
        <f>IF(Sudan_News12[[#This Row],[sentiment_analysis_english]]="Negative","سلبي",IF(Sudan_News12[[#This Row],[sentiment_analysis_english]]="Neutral","حيادي",IF(Sudan_News12[[#This Row],[sentiment_analysis_english]]="Positive","إيجابي","")))</f>
        <v/>
      </c>
      <c r="AO2476" t="e">
        <f>INDEX(TextClassificationList[],MATCH(Sudan_News12[[#This Row],[text_classification_arabic]],TextClassificationList[text_classification_arabic],0),1)</f>
        <v>#N/A</v>
      </c>
      <c r="AQ2476" t="e">
        <f>INDEX(TextClassificationList[],MATCH(Sudan_News12[[#This Row],[text_classification_arabic2]],TextClassificationList[text_classification_arabic],0),1)</f>
        <v>#N/A</v>
      </c>
      <c r="AS2476" t="e">
        <f>INDEX(TextClassificationList[],MATCH(Sudan_News12[[#This Row],[text_classification_arabic3]],TextClassificationList[text_classification_arabic],0),1)</f>
        <v>#N/A</v>
      </c>
      <c r="AU2476" t="e">
        <f>INDEX(TextClassificationList[],MATCH(Sudan_News12[[#This Row],[text_classification_arabic4]],TextClassificationList[text_classification_arabic],0),1)</f>
        <v>#N/A</v>
      </c>
      <c r="AW2476" t="e">
        <f>INDEX(TextClassificationList[],MATCH(Sudan_News12[[#This Row],[text_classification_arabic5]],TextClassificationList[text_classification_arabic],0),1)</f>
        <v>#N/A</v>
      </c>
    </row>
    <row r="2477" spans="1:49" x14ac:dyDescent="0.2">
      <c r="A2477">
        <v>1.3188330750071276E+18</v>
      </c>
      <c r="B2477">
        <v>1.3188330750071276E+18</v>
      </c>
      <c r="C2477" t="s">
        <v>9568</v>
      </c>
      <c r="D2477" s="1">
        <v>44125</v>
      </c>
      <c r="E2477" s="2">
        <v>0.4407638888888889</v>
      </c>
      <c r="F2477">
        <v>200</v>
      </c>
      <c r="G2477">
        <v>1889611729</v>
      </c>
      <c r="H2477" t="s">
        <v>354</v>
      </c>
      <c r="I2477" t="s">
        <v>355</v>
      </c>
      <c r="J2477" t="s">
        <v>265</v>
      </c>
      <c r="K2477" t="s">
        <v>9569</v>
      </c>
      <c r="L2477" t="s">
        <v>266</v>
      </c>
      <c r="M2477" t="s">
        <v>267</v>
      </c>
      <c r="N2477" t="s">
        <v>267</v>
      </c>
      <c r="O2477" t="s">
        <v>9570</v>
      </c>
      <c r="P2477">
        <v>0</v>
      </c>
      <c r="Q2477">
        <v>0</v>
      </c>
      <c r="R2477">
        <v>0</v>
      </c>
      <c r="S2477" t="s">
        <v>267</v>
      </c>
      <c r="T2477" t="s">
        <v>267</v>
      </c>
      <c r="U2477" t="s">
        <v>9571</v>
      </c>
      <c r="V2477" t="b">
        <v>0</v>
      </c>
      <c r="W2477" t="s">
        <v>265</v>
      </c>
      <c r="X2477">
        <v>1</v>
      </c>
      <c r="Y2477" t="s">
        <v>9572</v>
      </c>
      <c r="Z2477" t="s">
        <v>265</v>
      </c>
      <c r="AA2477" t="s">
        <v>265</v>
      </c>
      <c r="AB2477" t="s">
        <v>265</v>
      </c>
      <c r="AC2477" t="s">
        <v>265</v>
      </c>
      <c r="AD2477" t="s">
        <v>265</v>
      </c>
      <c r="AE2477" t="s">
        <v>265</v>
      </c>
      <c r="AF2477" t="s">
        <v>267</v>
      </c>
      <c r="AG2477" t="s">
        <v>265</v>
      </c>
      <c r="AH2477" t="s">
        <v>265</v>
      </c>
      <c r="AI2477" t="s">
        <v>265</v>
      </c>
      <c r="AJ2477" t="s">
        <v>265</v>
      </c>
      <c r="AL2477" t="str">
        <f>IF(Sudan_News12[[#This Row],[relevancy_classification_english]]="Relevant","مناسب",IF(Sudan_News12[[#This Row],[relevancy_classification_english]]="Relevant","عَرَضِيّ",""))</f>
        <v/>
      </c>
      <c r="AN2477" t="str">
        <f>IF(Sudan_News12[[#This Row],[sentiment_analysis_english]]="Negative","سلبي",IF(Sudan_News12[[#This Row],[sentiment_analysis_english]]="Neutral","حيادي",IF(Sudan_News12[[#This Row],[sentiment_analysis_english]]="Positive","إيجابي","")))</f>
        <v/>
      </c>
      <c r="AO2477" t="e">
        <f>INDEX(TextClassificationList[],MATCH(Sudan_News12[[#This Row],[text_classification_arabic]],TextClassificationList[text_classification_arabic],0),1)</f>
        <v>#N/A</v>
      </c>
      <c r="AQ2477" t="e">
        <f>INDEX(TextClassificationList[],MATCH(Sudan_News12[[#This Row],[text_classification_arabic2]],TextClassificationList[text_classification_arabic],0),1)</f>
        <v>#N/A</v>
      </c>
      <c r="AS2477" t="e">
        <f>INDEX(TextClassificationList[],MATCH(Sudan_News12[[#This Row],[text_classification_arabic3]],TextClassificationList[text_classification_arabic],0),1)</f>
        <v>#N/A</v>
      </c>
      <c r="AU2477" t="e">
        <f>INDEX(TextClassificationList[],MATCH(Sudan_News12[[#This Row],[text_classification_arabic4]],TextClassificationList[text_classification_arabic],0),1)</f>
        <v>#N/A</v>
      </c>
      <c r="AW2477" t="e">
        <f>INDEX(TextClassificationList[],MATCH(Sudan_News12[[#This Row],[text_classification_arabic5]],TextClassificationList[text_classification_arabic],0),1)</f>
        <v>#N/A</v>
      </c>
    </row>
    <row r="2478" spans="1:49" x14ac:dyDescent="0.2">
      <c r="A2478">
        <v>1.3188326606141235E+18</v>
      </c>
      <c r="B2478">
        <v>1.3188326606141235E+18</v>
      </c>
      <c r="C2478" t="s">
        <v>9573</v>
      </c>
      <c r="D2478" s="1">
        <v>44125</v>
      </c>
      <c r="E2478" s="2">
        <v>0.43961805555555555</v>
      </c>
      <c r="F2478">
        <v>200</v>
      </c>
      <c r="G2478">
        <v>1889611729</v>
      </c>
      <c r="H2478" t="s">
        <v>354</v>
      </c>
      <c r="I2478" t="s">
        <v>355</v>
      </c>
      <c r="J2478" t="s">
        <v>265</v>
      </c>
      <c r="K2478" t="s">
        <v>9574</v>
      </c>
      <c r="L2478" t="s">
        <v>266</v>
      </c>
      <c r="M2478" t="s">
        <v>267</v>
      </c>
      <c r="N2478" t="s">
        <v>267</v>
      </c>
      <c r="O2478" t="s">
        <v>9575</v>
      </c>
      <c r="P2478">
        <v>0</v>
      </c>
      <c r="Q2478">
        <v>1</v>
      </c>
      <c r="R2478">
        <v>5</v>
      </c>
      <c r="S2478" t="s">
        <v>9576</v>
      </c>
      <c r="T2478" t="s">
        <v>267</v>
      </c>
      <c r="U2478" t="s">
        <v>9577</v>
      </c>
      <c r="V2478" t="b">
        <v>0</v>
      </c>
      <c r="W2478" t="s">
        <v>265</v>
      </c>
      <c r="X2478">
        <v>1</v>
      </c>
      <c r="Y2478" t="s">
        <v>9578</v>
      </c>
      <c r="Z2478" t="s">
        <v>265</v>
      </c>
      <c r="AA2478" t="s">
        <v>265</v>
      </c>
      <c r="AB2478" t="s">
        <v>265</v>
      </c>
      <c r="AC2478" t="s">
        <v>265</v>
      </c>
      <c r="AD2478" t="s">
        <v>265</v>
      </c>
      <c r="AE2478" t="s">
        <v>265</v>
      </c>
      <c r="AF2478" t="s">
        <v>267</v>
      </c>
      <c r="AG2478" t="s">
        <v>265</v>
      </c>
      <c r="AH2478" t="s">
        <v>265</v>
      </c>
      <c r="AI2478" t="s">
        <v>265</v>
      </c>
      <c r="AJ2478" t="s">
        <v>265</v>
      </c>
      <c r="AL2478" t="str">
        <f>IF(Sudan_News12[[#This Row],[relevancy_classification_english]]="Relevant","مناسب",IF(Sudan_News12[[#This Row],[relevancy_classification_english]]="Relevant","عَرَضِيّ",""))</f>
        <v/>
      </c>
      <c r="AN2478" t="str">
        <f>IF(Sudan_News12[[#This Row],[sentiment_analysis_english]]="Negative","سلبي",IF(Sudan_News12[[#This Row],[sentiment_analysis_english]]="Neutral","حيادي",IF(Sudan_News12[[#This Row],[sentiment_analysis_english]]="Positive","إيجابي","")))</f>
        <v/>
      </c>
      <c r="AO2478" t="e">
        <f>INDEX(TextClassificationList[],MATCH(Sudan_News12[[#This Row],[text_classification_arabic]],TextClassificationList[text_classification_arabic],0),1)</f>
        <v>#N/A</v>
      </c>
      <c r="AQ2478" t="e">
        <f>INDEX(TextClassificationList[],MATCH(Sudan_News12[[#This Row],[text_classification_arabic2]],TextClassificationList[text_classification_arabic],0),1)</f>
        <v>#N/A</v>
      </c>
      <c r="AS2478" t="e">
        <f>INDEX(TextClassificationList[],MATCH(Sudan_News12[[#This Row],[text_classification_arabic3]],TextClassificationList[text_classification_arabic],0),1)</f>
        <v>#N/A</v>
      </c>
      <c r="AU2478" t="e">
        <f>INDEX(TextClassificationList[],MATCH(Sudan_News12[[#This Row],[text_classification_arabic4]],TextClassificationList[text_classification_arabic],0),1)</f>
        <v>#N/A</v>
      </c>
      <c r="AW2478" t="e">
        <f>INDEX(TextClassificationList[],MATCH(Sudan_News12[[#This Row],[text_classification_arabic5]],TextClassificationList[text_classification_arabic],0),1)</f>
        <v>#N/A</v>
      </c>
    </row>
    <row r="2479" spans="1:49" x14ac:dyDescent="0.2">
      <c r="A2479">
        <v>1.318825273488511E+18</v>
      </c>
      <c r="B2479">
        <v>1.3188249051614413E+18</v>
      </c>
      <c r="C2479" t="s">
        <v>9579</v>
      </c>
      <c r="D2479" s="1">
        <v>44125</v>
      </c>
      <c r="E2479" s="2">
        <v>0.41923611111111109</v>
      </c>
      <c r="F2479">
        <v>200</v>
      </c>
      <c r="G2479">
        <v>1889611729</v>
      </c>
      <c r="H2479" t="s">
        <v>354</v>
      </c>
      <c r="I2479" t="s">
        <v>355</v>
      </c>
      <c r="J2479" t="s">
        <v>265</v>
      </c>
      <c r="K2479" t="s">
        <v>9580</v>
      </c>
      <c r="L2479" t="s">
        <v>266</v>
      </c>
      <c r="M2479" t="s">
        <v>267</v>
      </c>
      <c r="N2479" t="s">
        <v>267</v>
      </c>
      <c r="O2479" t="s">
        <v>267</v>
      </c>
      <c r="P2479">
        <v>1</v>
      </c>
      <c r="Q2479">
        <v>0</v>
      </c>
      <c r="R2479">
        <v>1</v>
      </c>
      <c r="S2479" t="s">
        <v>267</v>
      </c>
      <c r="T2479" t="s">
        <v>267</v>
      </c>
      <c r="U2479" t="s">
        <v>9581</v>
      </c>
      <c r="V2479" t="b">
        <v>0</v>
      </c>
      <c r="W2479" t="s">
        <v>265</v>
      </c>
      <c r="X2479">
        <v>0</v>
      </c>
      <c r="Y2479" t="s">
        <v>265</v>
      </c>
      <c r="Z2479" t="s">
        <v>265</v>
      </c>
      <c r="AA2479" t="s">
        <v>265</v>
      </c>
      <c r="AB2479" t="s">
        <v>265</v>
      </c>
      <c r="AC2479" t="s">
        <v>265</v>
      </c>
      <c r="AD2479" t="s">
        <v>265</v>
      </c>
      <c r="AE2479" t="s">
        <v>265</v>
      </c>
      <c r="AF2479" t="s">
        <v>9582</v>
      </c>
      <c r="AG2479" t="s">
        <v>265</v>
      </c>
      <c r="AH2479" t="s">
        <v>265</v>
      </c>
      <c r="AI2479" t="s">
        <v>265</v>
      </c>
      <c r="AJ2479" t="s">
        <v>265</v>
      </c>
      <c r="AL2479" t="str">
        <f>IF(Sudan_News12[[#This Row],[relevancy_classification_english]]="Relevant","مناسب",IF(Sudan_News12[[#This Row],[relevancy_classification_english]]="Relevant","عَرَضِيّ",""))</f>
        <v/>
      </c>
      <c r="AN2479" t="str">
        <f>IF(Sudan_News12[[#This Row],[sentiment_analysis_english]]="Negative","سلبي",IF(Sudan_News12[[#This Row],[sentiment_analysis_english]]="Neutral","حيادي",IF(Sudan_News12[[#This Row],[sentiment_analysis_english]]="Positive","إيجابي","")))</f>
        <v/>
      </c>
      <c r="AO2479" t="e">
        <f>INDEX(TextClassificationList[],MATCH(Sudan_News12[[#This Row],[text_classification_arabic]],TextClassificationList[text_classification_arabic],0),1)</f>
        <v>#N/A</v>
      </c>
      <c r="AQ2479" t="e">
        <f>INDEX(TextClassificationList[],MATCH(Sudan_News12[[#This Row],[text_classification_arabic2]],TextClassificationList[text_classification_arabic],0),1)</f>
        <v>#N/A</v>
      </c>
      <c r="AS2479" t="e">
        <f>INDEX(TextClassificationList[],MATCH(Sudan_News12[[#This Row],[text_classification_arabic3]],TextClassificationList[text_classification_arabic],0),1)</f>
        <v>#N/A</v>
      </c>
      <c r="AU2479" t="e">
        <f>INDEX(TextClassificationList[],MATCH(Sudan_News12[[#This Row],[text_classification_arabic4]],TextClassificationList[text_classification_arabic],0),1)</f>
        <v>#N/A</v>
      </c>
      <c r="AW2479" t="e">
        <f>INDEX(TextClassificationList[],MATCH(Sudan_News12[[#This Row],[text_classification_arabic5]],TextClassificationList[text_classification_arabic],0),1)</f>
        <v>#N/A</v>
      </c>
    </row>
    <row r="2480" spans="1:49" x14ac:dyDescent="0.2">
      <c r="A2480">
        <v>1.3188236659837706E+18</v>
      </c>
      <c r="B2480">
        <v>1.3188203272800051E+18</v>
      </c>
      <c r="C2480" t="s">
        <v>9583</v>
      </c>
      <c r="D2480" s="1">
        <v>44125</v>
      </c>
      <c r="E2480" s="2">
        <v>0.41480324074074076</v>
      </c>
      <c r="F2480">
        <v>200</v>
      </c>
      <c r="G2480">
        <v>1889611729</v>
      </c>
      <c r="H2480" t="s">
        <v>354</v>
      </c>
      <c r="I2480" t="s">
        <v>355</v>
      </c>
      <c r="J2480" t="s">
        <v>265</v>
      </c>
      <c r="K2480" t="s">
        <v>9584</v>
      </c>
      <c r="L2480" t="s">
        <v>266</v>
      </c>
      <c r="M2480" t="s">
        <v>267</v>
      </c>
      <c r="N2480" t="s">
        <v>267</v>
      </c>
      <c r="O2480" t="s">
        <v>267</v>
      </c>
      <c r="P2480">
        <v>0</v>
      </c>
      <c r="Q2480">
        <v>0</v>
      </c>
      <c r="R2480">
        <v>0</v>
      </c>
      <c r="S2480" t="s">
        <v>267</v>
      </c>
      <c r="T2480" t="s">
        <v>267</v>
      </c>
      <c r="U2480" t="s">
        <v>9585</v>
      </c>
      <c r="V2480" t="b">
        <v>0</v>
      </c>
      <c r="W2480" t="s">
        <v>265</v>
      </c>
      <c r="X2480">
        <v>0</v>
      </c>
      <c r="Y2480" t="s">
        <v>265</v>
      </c>
      <c r="Z2480" t="s">
        <v>265</v>
      </c>
      <c r="AA2480" t="s">
        <v>265</v>
      </c>
      <c r="AB2480" t="s">
        <v>265</v>
      </c>
      <c r="AC2480" t="s">
        <v>265</v>
      </c>
      <c r="AD2480" t="s">
        <v>265</v>
      </c>
      <c r="AE2480" t="s">
        <v>265</v>
      </c>
      <c r="AF2480" t="s">
        <v>9586</v>
      </c>
      <c r="AG2480" t="s">
        <v>265</v>
      </c>
      <c r="AH2480" t="s">
        <v>265</v>
      </c>
      <c r="AI2480" t="s">
        <v>265</v>
      </c>
      <c r="AJ2480" t="s">
        <v>265</v>
      </c>
      <c r="AL2480" t="str">
        <f>IF(Sudan_News12[[#This Row],[relevancy_classification_english]]="Relevant","مناسب",IF(Sudan_News12[[#This Row],[relevancy_classification_english]]="Relevant","عَرَضِيّ",""))</f>
        <v/>
      </c>
      <c r="AN2480" t="str">
        <f>IF(Sudan_News12[[#This Row],[sentiment_analysis_english]]="Negative","سلبي",IF(Sudan_News12[[#This Row],[sentiment_analysis_english]]="Neutral","حيادي",IF(Sudan_News12[[#This Row],[sentiment_analysis_english]]="Positive","إيجابي","")))</f>
        <v/>
      </c>
      <c r="AO2480" t="e">
        <f>INDEX(TextClassificationList[],MATCH(Sudan_News12[[#This Row],[text_classification_arabic]],TextClassificationList[text_classification_arabic],0),1)</f>
        <v>#N/A</v>
      </c>
      <c r="AQ2480" t="e">
        <f>INDEX(TextClassificationList[],MATCH(Sudan_News12[[#This Row],[text_classification_arabic2]],TextClassificationList[text_classification_arabic],0),1)</f>
        <v>#N/A</v>
      </c>
      <c r="AS2480" t="e">
        <f>INDEX(TextClassificationList[],MATCH(Sudan_News12[[#This Row],[text_classification_arabic3]],TextClassificationList[text_classification_arabic],0),1)</f>
        <v>#N/A</v>
      </c>
      <c r="AU2480" t="e">
        <f>INDEX(TextClassificationList[],MATCH(Sudan_News12[[#This Row],[text_classification_arabic4]],TextClassificationList[text_classification_arabic],0),1)</f>
        <v>#N/A</v>
      </c>
      <c r="AW2480" t="e">
        <f>INDEX(TextClassificationList[],MATCH(Sudan_News12[[#This Row],[text_classification_arabic5]],TextClassificationList[text_classification_arabic],0),1)</f>
        <v>#N/A</v>
      </c>
    </row>
    <row r="2481" spans="1:49" x14ac:dyDescent="0.2">
      <c r="A2481">
        <v>1.3188203272800051E+18</v>
      </c>
      <c r="B2481">
        <v>1.3188203272800051E+18</v>
      </c>
      <c r="C2481" t="s">
        <v>9587</v>
      </c>
      <c r="D2481" s="1">
        <v>44125</v>
      </c>
      <c r="E2481" s="2">
        <v>0.40559027777777779</v>
      </c>
      <c r="F2481">
        <v>200</v>
      </c>
      <c r="G2481">
        <v>1889611729</v>
      </c>
      <c r="H2481" t="s">
        <v>354</v>
      </c>
      <c r="I2481" t="s">
        <v>355</v>
      </c>
      <c r="J2481" t="s">
        <v>265</v>
      </c>
      <c r="K2481" t="s">
        <v>9588</v>
      </c>
      <c r="L2481" t="s">
        <v>266</v>
      </c>
      <c r="M2481" t="s">
        <v>267</v>
      </c>
      <c r="N2481" t="s">
        <v>267</v>
      </c>
      <c r="O2481" t="s">
        <v>9589</v>
      </c>
      <c r="P2481">
        <v>7</v>
      </c>
      <c r="Q2481">
        <v>9</v>
      </c>
      <c r="R2481">
        <v>18</v>
      </c>
      <c r="S2481" t="s">
        <v>9590</v>
      </c>
      <c r="T2481" t="s">
        <v>267</v>
      </c>
      <c r="U2481" t="s">
        <v>9591</v>
      </c>
      <c r="V2481" t="b">
        <v>0</v>
      </c>
      <c r="W2481" t="s">
        <v>265</v>
      </c>
      <c r="X2481">
        <v>1</v>
      </c>
      <c r="Y2481" t="s">
        <v>9592</v>
      </c>
      <c r="Z2481" t="s">
        <v>265</v>
      </c>
      <c r="AA2481" t="s">
        <v>265</v>
      </c>
      <c r="AB2481" t="s">
        <v>265</v>
      </c>
      <c r="AC2481" t="s">
        <v>265</v>
      </c>
      <c r="AD2481" t="s">
        <v>265</v>
      </c>
      <c r="AE2481" t="s">
        <v>265</v>
      </c>
      <c r="AF2481" t="s">
        <v>267</v>
      </c>
      <c r="AG2481" t="s">
        <v>265</v>
      </c>
      <c r="AH2481" t="s">
        <v>265</v>
      </c>
      <c r="AI2481" t="s">
        <v>265</v>
      </c>
      <c r="AJ2481" t="s">
        <v>265</v>
      </c>
      <c r="AL2481" t="str">
        <f>IF(Sudan_News12[[#This Row],[relevancy_classification_english]]="Relevant","مناسب",IF(Sudan_News12[[#This Row],[relevancy_classification_english]]="Relevant","عَرَضِيّ",""))</f>
        <v/>
      </c>
      <c r="AN2481" t="str">
        <f>IF(Sudan_News12[[#This Row],[sentiment_analysis_english]]="Negative","سلبي",IF(Sudan_News12[[#This Row],[sentiment_analysis_english]]="Neutral","حيادي",IF(Sudan_News12[[#This Row],[sentiment_analysis_english]]="Positive","إيجابي","")))</f>
        <v/>
      </c>
      <c r="AO2481" t="e">
        <f>INDEX(TextClassificationList[],MATCH(Sudan_News12[[#This Row],[text_classification_arabic]],TextClassificationList[text_classification_arabic],0),1)</f>
        <v>#N/A</v>
      </c>
      <c r="AQ2481" t="e">
        <f>INDEX(TextClassificationList[],MATCH(Sudan_News12[[#This Row],[text_classification_arabic2]],TextClassificationList[text_classification_arabic],0),1)</f>
        <v>#N/A</v>
      </c>
      <c r="AS2481" t="e">
        <f>INDEX(TextClassificationList[],MATCH(Sudan_News12[[#This Row],[text_classification_arabic3]],TextClassificationList[text_classification_arabic],0),1)</f>
        <v>#N/A</v>
      </c>
      <c r="AU2481" t="e">
        <f>INDEX(TextClassificationList[],MATCH(Sudan_News12[[#This Row],[text_classification_arabic4]],TextClassificationList[text_classification_arabic],0),1)</f>
        <v>#N/A</v>
      </c>
      <c r="AW2481" t="e">
        <f>INDEX(TextClassificationList[],MATCH(Sudan_News12[[#This Row],[text_classification_arabic5]],TextClassificationList[text_classification_arabic],0),1)</f>
        <v>#N/A</v>
      </c>
    </row>
    <row r="2482" spans="1:49" x14ac:dyDescent="0.2">
      <c r="A2482">
        <v>1.3188171357754368E+18</v>
      </c>
      <c r="B2482">
        <v>1.3188145994335519E+18</v>
      </c>
      <c r="C2482" t="s">
        <v>9593</v>
      </c>
      <c r="D2482" s="1">
        <v>44125</v>
      </c>
      <c r="E2482" s="2">
        <v>0.39678240740740739</v>
      </c>
      <c r="F2482">
        <v>200</v>
      </c>
      <c r="G2482">
        <v>1889611729</v>
      </c>
      <c r="H2482" t="s">
        <v>354</v>
      </c>
      <c r="I2482" t="s">
        <v>355</v>
      </c>
      <c r="J2482" t="s">
        <v>265</v>
      </c>
      <c r="K2482" t="s">
        <v>9594</v>
      </c>
      <c r="L2482" t="s">
        <v>266</v>
      </c>
      <c r="M2482" t="s">
        <v>267</v>
      </c>
      <c r="N2482" t="s">
        <v>267</v>
      </c>
      <c r="O2482" t="s">
        <v>267</v>
      </c>
      <c r="P2482">
        <v>2</v>
      </c>
      <c r="Q2482">
        <v>0</v>
      </c>
      <c r="R2482">
        <v>0</v>
      </c>
      <c r="S2482" t="s">
        <v>267</v>
      </c>
      <c r="T2482" t="s">
        <v>267</v>
      </c>
      <c r="U2482" t="s">
        <v>9595</v>
      </c>
      <c r="V2482" t="b">
        <v>0</v>
      </c>
      <c r="W2482" t="s">
        <v>265</v>
      </c>
      <c r="X2482">
        <v>0</v>
      </c>
      <c r="Y2482" t="s">
        <v>265</v>
      </c>
      <c r="Z2482" t="s">
        <v>265</v>
      </c>
      <c r="AA2482" t="s">
        <v>265</v>
      </c>
      <c r="AB2482" t="s">
        <v>265</v>
      </c>
      <c r="AC2482" t="s">
        <v>265</v>
      </c>
      <c r="AD2482" t="s">
        <v>265</v>
      </c>
      <c r="AE2482" t="s">
        <v>265</v>
      </c>
      <c r="AF2482" t="s">
        <v>9596</v>
      </c>
      <c r="AG2482" t="s">
        <v>265</v>
      </c>
      <c r="AH2482" t="s">
        <v>265</v>
      </c>
      <c r="AI2482" t="s">
        <v>265</v>
      </c>
      <c r="AJ2482" t="s">
        <v>265</v>
      </c>
      <c r="AL2482" t="str">
        <f>IF(Sudan_News12[[#This Row],[relevancy_classification_english]]="Relevant","مناسب",IF(Sudan_News12[[#This Row],[relevancy_classification_english]]="Relevant","عَرَضِيّ",""))</f>
        <v/>
      </c>
      <c r="AN2482" t="str">
        <f>IF(Sudan_News12[[#This Row],[sentiment_analysis_english]]="Negative","سلبي",IF(Sudan_News12[[#This Row],[sentiment_analysis_english]]="Neutral","حيادي",IF(Sudan_News12[[#This Row],[sentiment_analysis_english]]="Positive","إيجابي","")))</f>
        <v/>
      </c>
      <c r="AO2482" t="e">
        <f>INDEX(TextClassificationList[],MATCH(Sudan_News12[[#This Row],[text_classification_arabic]],TextClassificationList[text_classification_arabic],0),1)</f>
        <v>#N/A</v>
      </c>
      <c r="AQ2482" t="e">
        <f>INDEX(TextClassificationList[],MATCH(Sudan_News12[[#This Row],[text_classification_arabic2]],TextClassificationList[text_classification_arabic],0),1)</f>
        <v>#N/A</v>
      </c>
      <c r="AS2482" t="e">
        <f>INDEX(TextClassificationList[],MATCH(Sudan_News12[[#This Row],[text_classification_arabic3]],TextClassificationList[text_classification_arabic],0),1)</f>
        <v>#N/A</v>
      </c>
      <c r="AU2482" t="e">
        <f>INDEX(TextClassificationList[],MATCH(Sudan_News12[[#This Row],[text_classification_arabic4]],TextClassificationList[text_classification_arabic],0),1)</f>
        <v>#N/A</v>
      </c>
      <c r="AW2482" t="e">
        <f>INDEX(TextClassificationList[],MATCH(Sudan_News12[[#This Row],[text_classification_arabic5]],TextClassificationList[text_classification_arabic],0),1)</f>
        <v>#N/A</v>
      </c>
    </row>
    <row r="2483" spans="1:49" x14ac:dyDescent="0.2">
      <c r="A2483">
        <v>1.3188162300112445E+18</v>
      </c>
      <c r="B2483">
        <v>1.3188145994335519E+18</v>
      </c>
      <c r="C2483" t="s">
        <v>9597</v>
      </c>
      <c r="D2483" s="1">
        <v>44125</v>
      </c>
      <c r="E2483" s="2">
        <v>0.39428240740740739</v>
      </c>
      <c r="F2483">
        <v>200</v>
      </c>
      <c r="G2483">
        <v>1889611729</v>
      </c>
      <c r="H2483" t="s">
        <v>354</v>
      </c>
      <c r="I2483" t="s">
        <v>355</v>
      </c>
      <c r="J2483" t="s">
        <v>265</v>
      </c>
      <c r="K2483" t="s">
        <v>9598</v>
      </c>
      <c r="L2483" t="s">
        <v>266</v>
      </c>
      <c r="M2483" t="s">
        <v>267</v>
      </c>
      <c r="N2483" t="s">
        <v>267</v>
      </c>
      <c r="O2483" t="s">
        <v>267</v>
      </c>
      <c r="P2483">
        <v>1</v>
      </c>
      <c r="Q2483">
        <v>0</v>
      </c>
      <c r="R2483">
        <v>0</v>
      </c>
      <c r="S2483" t="s">
        <v>267</v>
      </c>
      <c r="T2483" t="s">
        <v>267</v>
      </c>
      <c r="U2483" t="s">
        <v>9599</v>
      </c>
      <c r="V2483" t="b">
        <v>0</v>
      </c>
      <c r="W2483" t="s">
        <v>265</v>
      </c>
      <c r="X2483">
        <v>0</v>
      </c>
      <c r="Y2483" t="s">
        <v>265</v>
      </c>
      <c r="Z2483" t="s">
        <v>265</v>
      </c>
      <c r="AA2483" t="s">
        <v>265</v>
      </c>
      <c r="AB2483" t="s">
        <v>265</v>
      </c>
      <c r="AC2483" t="s">
        <v>265</v>
      </c>
      <c r="AD2483" t="s">
        <v>265</v>
      </c>
      <c r="AE2483" t="s">
        <v>265</v>
      </c>
      <c r="AF2483" t="s">
        <v>9596</v>
      </c>
      <c r="AG2483" t="s">
        <v>265</v>
      </c>
      <c r="AH2483" t="s">
        <v>265</v>
      </c>
      <c r="AI2483" t="s">
        <v>265</v>
      </c>
      <c r="AJ2483" t="s">
        <v>265</v>
      </c>
      <c r="AL2483" t="str">
        <f>IF(Sudan_News12[[#This Row],[relevancy_classification_english]]="Relevant","مناسب",IF(Sudan_News12[[#This Row],[relevancy_classification_english]]="Relevant","عَرَضِيّ",""))</f>
        <v/>
      </c>
      <c r="AN2483" t="str">
        <f>IF(Sudan_News12[[#This Row],[sentiment_analysis_english]]="Negative","سلبي",IF(Sudan_News12[[#This Row],[sentiment_analysis_english]]="Neutral","حيادي",IF(Sudan_News12[[#This Row],[sentiment_analysis_english]]="Positive","إيجابي","")))</f>
        <v/>
      </c>
      <c r="AO2483" t="e">
        <f>INDEX(TextClassificationList[],MATCH(Sudan_News12[[#This Row],[text_classification_arabic]],TextClassificationList[text_classification_arabic],0),1)</f>
        <v>#N/A</v>
      </c>
      <c r="AQ2483" t="e">
        <f>INDEX(TextClassificationList[],MATCH(Sudan_News12[[#This Row],[text_classification_arabic2]],TextClassificationList[text_classification_arabic],0),1)</f>
        <v>#N/A</v>
      </c>
      <c r="AS2483" t="e">
        <f>INDEX(TextClassificationList[],MATCH(Sudan_News12[[#This Row],[text_classification_arabic3]],TextClassificationList[text_classification_arabic],0),1)</f>
        <v>#N/A</v>
      </c>
      <c r="AU2483" t="e">
        <f>INDEX(TextClassificationList[],MATCH(Sudan_News12[[#This Row],[text_classification_arabic4]],TextClassificationList[text_classification_arabic],0),1)</f>
        <v>#N/A</v>
      </c>
      <c r="AW2483" t="e">
        <f>INDEX(TextClassificationList[],MATCH(Sudan_News12[[#This Row],[text_classification_arabic5]],TextClassificationList[text_classification_arabic],0),1)</f>
        <v>#N/A</v>
      </c>
    </row>
    <row r="2484" spans="1:49" x14ac:dyDescent="0.2">
      <c r="A2484">
        <v>1.3188148703017411E+18</v>
      </c>
      <c r="B2484">
        <v>1.3188145994335519E+18</v>
      </c>
      <c r="C2484" t="s">
        <v>9600</v>
      </c>
      <c r="D2484" s="1">
        <v>44125</v>
      </c>
      <c r="E2484" s="2">
        <v>0.39053240740740741</v>
      </c>
      <c r="F2484">
        <v>200</v>
      </c>
      <c r="G2484">
        <v>1889611729</v>
      </c>
      <c r="H2484" t="s">
        <v>354</v>
      </c>
      <c r="I2484" t="s">
        <v>355</v>
      </c>
      <c r="J2484" t="s">
        <v>265</v>
      </c>
      <c r="K2484" t="s">
        <v>9601</v>
      </c>
      <c r="L2484" t="s">
        <v>266</v>
      </c>
      <c r="M2484" t="s">
        <v>267</v>
      </c>
      <c r="N2484" t="s">
        <v>267</v>
      </c>
      <c r="O2484" t="s">
        <v>267</v>
      </c>
      <c r="P2484">
        <v>1</v>
      </c>
      <c r="Q2484">
        <v>0</v>
      </c>
      <c r="R2484">
        <v>0</v>
      </c>
      <c r="S2484" t="s">
        <v>267</v>
      </c>
      <c r="T2484" t="s">
        <v>267</v>
      </c>
      <c r="U2484" t="s">
        <v>9602</v>
      </c>
      <c r="V2484" t="b">
        <v>0</v>
      </c>
      <c r="W2484" t="s">
        <v>265</v>
      </c>
      <c r="X2484">
        <v>0</v>
      </c>
      <c r="Y2484" t="s">
        <v>265</v>
      </c>
      <c r="Z2484" t="s">
        <v>265</v>
      </c>
      <c r="AA2484" t="s">
        <v>265</v>
      </c>
      <c r="AB2484" t="s">
        <v>265</v>
      </c>
      <c r="AC2484" t="s">
        <v>265</v>
      </c>
      <c r="AD2484" t="s">
        <v>265</v>
      </c>
      <c r="AE2484" t="s">
        <v>265</v>
      </c>
      <c r="AF2484" t="s">
        <v>9596</v>
      </c>
      <c r="AG2484" t="s">
        <v>265</v>
      </c>
      <c r="AH2484" t="s">
        <v>265</v>
      </c>
      <c r="AI2484" t="s">
        <v>265</v>
      </c>
      <c r="AJ2484" t="s">
        <v>265</v>
      </c>
      <c r="AL2484" t="str">
        <f>IF(Sudan_News12[[#This Row],[relevancy_classification_english]]="Relevant","مناسب",IF(Sudan_News12[[#This Row],[relevancy_classification_english]]="Relevant","عَرَضِيّ",""))</f>
        <v/>
      </c>
      <c r="AN2484" t="str">
        <f>IF(Sudan_News12[[#This Row],[sentiment_analysis_english]]="Negative","سلبي",IF(Sudan_News12[[#This Row],[sentiment_analysis_english]]="Neutral","حيادي",IF(Sudan_News12[[#This Row],[sentiment_analysis_english]]="Positive","إيجابي","")))</f>
        <v/>
      </c>
      <c r="AO2484" t="e">
        <f>INDEX(TextClassificationList[],MATCH(Sudan_News12[[#This Row],[text_classification_arabic]],TextClassificationList[text_classification_arabic],0),1)</f>
        <v>#N/A</v>
      </c>
      <c r="AQ2484" t="e">
        <f>INDEX(TextClassificationList[],MATCH(Sudan_News12[[#This Row],[text_classification_arabic2]],TextClassificationList[text_classification_arabic],0),1)</f>
        <v>#N/A</v>
      </c>
      <c r="AS2484" t="e">
        <f>INDEX(TextClassificationList[],MATCH(Sudan_News12[[#This Row],[text_classification_arabic3]],TextClassificationList[text_classification_arabic],0),1)</f>
        <v>#N/A</v>
      </c>
      <c r="AU2484" t="e">
        <f>INDEX(TextClassificationList[],MATCH(Sudan_News12[[#This Row],[text_classification_arabic4]],TextClassificationList[text_classification_arabic],0),1)</f>
        <v>#N/A</v>
      </c>
      <c r="AW2484" t="e">
        <f>INDEX(TextClassificationList[],MATCH(Sudan_News12[[#This Row],[text_classification_arabic5]],TextClassificationList[text_classification_arabic],0),1)</f>
        <v>#N/A</v>
      </c>
    </row>
    <row r="2485" spans="1:49" x14ac:dyDescent="0.2">
      <c r="A2485">
        <v>1.3188148270122926E+18</v>
      </c>
      <c r="B2485">
        <v>1.3188148270122926E+18</v>
      </c>
      <c r="C2485" t="s">
        <v>9603</v>
      </c>
      <c r="D2485" s="1">
        <v>44125</v>
      </c>
      <c r="E2485" s="2">
        <v>0.3904050925925926</v>
      </c>
      <c r="F2485">
        <v>200</v>
      </c>
      <c r="G2485">
        <v>1889611729</v>
      </c>
      <c r="H2485" t="s">
        <v>354</v>
      </c>
      <c r="I2485" t="s">
        <v>355</v>
      </c>
      <c r="J2485" t="s">
        <v>265</v>
      </c>
      <c r="K2485" t="s">
        <v>9604</v>
      </c>
      <c r="L2485" t="s">
        <v>273</v>
      </c>
      <c r="M2485" t="s">
        <v>267</v>
      </c>
      <c r="N2485" t="s">
        <v>267</v>
      </c>
      <c r="O2485" t="s">
        <v>267</v>
      </c>
      <c r="P2485">
        <v>0</v>
      </c>
      <c r="Q2485">
        <v>0</v>
      </c>
      <c r="R2485">
        <v>3</v>
      </c>
      <c r="S2485" t="s">
        <v>267</v>
      </c>
      <c r="T2485" t="s">
        <v>267</v>
      </c>
      <c r="U2485" t="s">
        <v>9605</v>
      </c>
      <c r="V2485" t="b">
        <v>0</v>
      </c>
      <c r="W2485" t="s">
        <v>265</v>
      </c>
      <c r="X2485">
        <v>1</v>
      </c>
      <c r="Y2485" t="s">
        <v>9606</v>
      </c>
      <c r="Z2485" t="s">
        <v>265</v>
      </c>
      <c r="AA2485" t="s">
        <v>265</v>
      </c>
      <c r="AB2485" t="s">
        <v>265</v>
      </c>
      <c r="AC2485" t="s">
        <v>265</v>
      </c>
      <c r="AD2485" t="s">
        <v>265</v>
      </c>
      <c r="AE2485" t="s">
        <v>265</v>
      </c>
      <c r="AF2485" t="s">
        <v>267</v>
      </c>
      <c r="AG2485" t="s">
        <v>265</v>
      </c>
      <c r="AH2485" t="s">
        <v>265</v>
      </c>
      <c r="AI2485" t="s">
        <v>265</v>
      </c>
      <c r="AJ2485" t="s">
        <v>265</v>
      </c>
      <c r="AL2485" t="str">
        <f>IF(Sudan_News12[[#This Row],[relevancy_classification_english]]="Relevant","مناسب",IF(Sudan_News12[[#This Row],[relevancy_classification_english]]="Relevant","عَرَضِيّ",""))</f>
        <v/>
      </c>
      <c r="AN2485" t="str">
        <f>IF(Sudan_News12[[#This Row],[sentiment_analysis_english]]="Negative","سلبي",IF(Sudan_News12[[#This Row],[sentiment_analysis_english]]="Neutral","حيادي",IF(Sudan_News12[[#This Row],[sentiment_analysis_english]]="Positive","إيجابي","")))</f>
        <v/>
      </c>
      <c r="AO2485" t="e">
        <f>INDEX(TextClassificationList[],MATCH(Sudan_News12[[#This Row],[text_classification_arabic]],TextClassificationList[text_classification_arabic],0),1)</f>
        <v>#N/A</v>
      </c>
      <c r="AQ2485" t="e">
        <f>INDEX(TextClassificationList[],MATCH(Sudan_News12[[#This Row],[text_classification_arabic2]],TextClassificationList[text_classification_arabic],0),1)</f>
        <v>#N/A</v>
      </c>
      <c r="AS2485" t="e">
        <f>INDEX(TextClassificationList[],MATCH(Sudan_News12[[#This Row],[text_classification_arabic3]],TextClassificationList[text_classification_arabic],0),1)</f>
        <v>#N/A</v>
      </c>
      <c r="AU2485" t="e">
        <f>INDEX(TextClassificationList[],MATCH(Sudan_News12[[#This Row],[text_classification_arabic4]],TextClassificationList[text_classification_arabic],0),1)</f>
        <v>#N/A</v>
      </c>
      <c r="AW2485" t="e">
        <f>INDEX(TextClassificationList[],MATCH(Sudan_News12[[#This Row],[text_classification_arabic5]],TextClassificationList[text_classification_arabic],0),1)</f>
        <v>#N/A</v>
      </c>
    </row>
    <row r="2486" spans="1:49" x14ac:dyDescent="0.2">
      <c r="A2486">
        <v>1.3188141174283428E+18</v>
      </c>
      <c r="B2486">
        <v>1.3188086646024806E+18</v>
      </c>
      <c r="C2486" t="s">
        <v>9607</v>
      </c>
      <c r="D2486" s="1">
        <v>44125</v>
      </c>
      <c r="E2486" s="2">
        <v>0.38844907407407409</v>
      </c>
      <c r="F2486">
        <v>200</v>
      </c>
      <c r="G2486">
        <v>1889611729</v>
      </c>
      <c r="H2486" t="s">
        <v>354</v>
      </c>
      <c r="I2486" t="s">
        <v>355</v>
      </c>
      <c r="J2486" t="s">
        <v>265</v>
      </c>
      <c r="K2486" t="s">
        <v>9608</v>
      </c>
      <c r="L2486" t="s">
        <v>266</v>
      </c>
      <c r="M2486" t="s">
        <v>267</v>
      </c>
      <c r="N2486" t="s">
        <v>267</v>
      </c>
      <c r="O2486" t="s">
        <v>267</v>
      </c>
      <c r="P2486">
        <v>0</v>
      </c>
      <c r="Q2486">
        <v>0</v>
      </c>
      <c r="R2486">
        <v>0</v>
      </c>
      <c r="S2486" t="s">
        <v>267</v>
      </c>
      <c r="T2486" t="s">
        <v>267</v>
      </c>
      <c r="U2486" t="s">
        <v>9609</v>
      </c>
      <c r="V2486" t="b">
        <v>0</v>
      </c>
      <c r="W2486" t="s">
        <v>265</v>
      </c>
      <c r="X2486">
        <v>0</v>
      </c>
      <c r="Y2486" t="s">
        <v>265</v>
      </c>
      <c r="Z2486" t="s">
        <v>265</v>
      </c>
      <c r="AA2486" t="s">
        <v>265</v>
      </c>
      <c r="AB2486" t="s">
        <v>265</v>
      </c>
      <c r="AC2486" t="s">
        <v>265</v>
      </c>
      <c r="AD2486" t="s">
        <v>265</v>
      </c>
      <c r="AE2486" t="s">
        <v>265</v>
      </c>
      <c r="AF2486" t="s">
        <v>9586</v>
      </c>
      <c r="AG2486" t="s">
        <v>265</v>
      </c>
      <c r="AH2486" t="s">
        <v>265</v>
      </c>
      <c r="AI2486" t="s">
        <v>265</v>
      </c>
      <c r="AJ2486" t="s">
        <v>265</v>
      </c>
      <c r="AL2486" t="str">
        <f>IF(Sudan_News12[[#This Row],[relevancy_classification_english]]="Relevant","مناسب",IF(Sudan_News12[[#This Row],[relevancy_classification_english]]="Relevant","عَرَضِيّ",""))</f>
        <v/>
      </c>
      <c r="AN2486" t="str">
        <f>IF(Sudan_News12[[#This Row],[sentiment_analysis_english]]="Negative","سلبي",IF(Sudan_News12[[#This Row],[sentiment_analysis_english]]="Neutral","حيادي",IF(Sudan_News12[[#This Row],[sentiment_analysis_english]]="Positive","إيجابي","")))</f>
        <v/>
      </c>
      <c r="AO2486" t="e">
        <f>INDEX(TextClassificationList[],MATCH(Sudan_News12[[#This Row],[text_classification_arabic]],TextClassificationList[text_classification_arabic],0),1)</f>
        <v>#N/A</v>
      </c>
      <c r="AQ2486" t="e">
        <f>INDEX(TextClassificationList[],MATCH(Sudan_News12[[#This Row],[text_classification_arabic2]],TextClassificationList[text_classification_arabic],0),1)</f>
        <v>#N/A</v>
      </c>
      <c r="AS2486" t="e">
        <f>INDEX(TextClassificationList[],MATCH(Sudan_News12[[#This Row],[text_classification_arabic3]],TextClassificationList[text_classification_arabic],0),1)</f>
        <v>#N/A</v>
      </c>
      <c r="AU2486" t="e">
        <f>INDEX(TextClassificationList[],MATCH(Sudan_News12[[#This Row],[text_classification_arabic4]],TextClassificationList[text_classification_arabic],0),1)</f>
        <v>#N/A</v>
      </c>
      <c r="AW2486" t="e">
        <f>INDEX(TextClassificationList[],MATCH(Sudan_News12[[#This Row],[text_classification_arabic5]],TextClassificationList[text_classification_arabic],0),1)</f>
        <v>#N/A</v>
      </c>
    </row>
    <row r="2487" spans="1:49" x14ac:dyDescent="0.2">
      <c r="A2487">
        <v>1.3188086646024806E+18</v>
      </c>
      <c r="B2487">
        <v>1.3188086646024806E+18</v>
      </c>
      <c r="C2487" t="s">
        <v>9610</v>
      </c>
      <c r="D2487" s="1">
        <v>44125</v>
      </c>
      <c r="E2487" s="2">
        <v>0.37340277777777775</v>
      </c>
      <c r="F2487">
        <v>200</v>
      </c>
      <c r="G2487">
        <v>1889611729</v>
      </c>
      <c r="H2487" t="s">
        <v>354</v>
      </c>
      <c r="I2487" t="s">
        <v>355</v>
      </c>
      <c r="J2487" t="s">
        <v>265</v>
      </c>
      <c r="K2487" t="s">
        <v>9611</v>
      </c>
      <c r="L2487" t="s">
        <v>266</v>
      </c>
      <c r="M2487" t="s">
        <v>267</v>
      </c>
      <c r="N2487" t="s">
        <v>267</v>
      </c>
      <c r="O2487" t="s">
        <v>9612</v>
      </c>
      <c r="P2487">
        <v>2</v>
      </c>
      <c r="Q2487">
        <v>0</v>
      </c>
      <c r="R2487">
        <v>7</v>
      </c>
      <c r="S2487" t="s">
        <v>9544</v>
      </c>
      <c r="T2487" t="s">
        <v>267</v>
      </c>
      <c r="U2487" t="s">
        <v>9613</v>
      </c>
      <c r="V2487" t="b">
        <v>0</v>
      </c>
      <c r="W2487" t="s">
        <v>265</v>
      </c>
      <c r="X2487">
        <v>1</v>
      </c>
      <c r="Y2487" t="s">
        <v>9614</v>
      </c>
      <c r="Z2487" t="s">
        <v>265</v>
      </c>
      <c r="AA2487" t="s">
        <v>265</v>
      </c>
      <c r="AB2487" t="s">
        <v>265</v>
      </c>
      <c r="AC2487" t="s">
        <v>265</v>
      </c>
      <c r="AD2487" t="s">
        <v>265</v>
      </c>
      <c r="AE2487" t="s">
        <v>265</v>
      </c>
      <c r="AF2487" t="s">
        <v>267</v>
      </c>
      <c r="AG2487" t="s">
        <v>265</v>
      </c>
      <c r="AH2487" t="s">
        <v>265</v>
      </c>
      <c r="AI2487" t="s">
        <v>265</v>
      </c>
      <c r="AJ2487" t="s">
        <v>265</v>
      </c>
      <c r="AL2487" t="str">
        <f>IF(Sudan_News12[[#This Row],[relevancy_classification_english]]="Relevant","مناسب",IF(Sudan_News12[[#This Row],[relevancy_classification_english]]="Relevant","عَرَضِيّ",""))</f>
        <v/>
      </c>
      <c r="AN2487" t="str">
        <f>IF(Sudan_News12[[#This Row],[sentiment_analysis_english]]="Negative","سلبي",IF(Sudan_News12[[#This Row],[sentiment_analysis_english]]="Neutral","حيادي",IF(Sudan_News12[[#This Row],[sentiment_analysis_english]]="Positive","إيجابي","")))</f>
        <v/>
      </c>
      <c r="AO2487" t="e">
        <f>INDEX(TextClassificationList[],MATCH(Sudan_News12[[#This Row],[text_classification_arabic]],TextClassificationList[text_classification_arabic],0),1)</f>
        <v>#N/A</v>
      </c>
      <c r="AQ2487" t="e">
        <f>INDEX(TextClassificationList[],MATCH(Sudan_News12[[#This Row],[text_classification_arabic2]],TextClassificationList[text_classification_arabic],0),1)</f>
        <v>#N/A</v>
      </c>
      <c r="AS2487" t="e">
        <f>INDEX(TextClassificationList[],MATCH(Sudan_News12[[#This Row],[text_classification_arabic3]],TextClassificationList[text_classification_arabic],0),1)</f>
        <v>#N/A</v>
      </c>
      <c r="AU2487" t="e">
        <f>INDEX(TextClassificationList[],MATCH(Sudan_News12[[#This Row],[text_classification_arabic4]],TextClassificationList[text_classification_arabic],0),1)</f>
        <v>#N/A</v>
      </c>
      <c r="AW2487" t="e">
        <f>INDEX(TextClassificationList[],MATCH(Sudan_News12[[#This Row],[text_classification_arabic5]],TextClassificationList[text_classification_arabic],0),1)</f>
        <v>#N/A</v>
      </c>
    </row>
    <row r="2488" spans="1:49" x14ac:dyDescent="0.2">
      <c r="A2488">
        <v>1.3187676669418414E+18</v>
      </c>
      <c r="B2488">
        <v>1.3187676669418414E+18</v>
      </c>
      <c r="C2488" t="s">
        <v>9615</v>
      </c>
      <c r="D2488" s="1">
        <v>44125</v>
      </c>
      <c r="E2488" s="2">
        <v>0.26026620370370368</v>
      </c>
      <c r="F2488">
        <v>200</v>
      </c>
      <c r="G2488">
        <v>1889611729</v>
      </c>
      <c r="H2488" t="s">
        <v>354</v>
      </c>
      <c r="I2488" t="s">
        <v>355</v>
      </c>
      <c r="J2488" t="s">
        <v>265</v>
      </c>
      <c r="K2488" t="s">
        <v>9616</v>
      </c>
      <c r="L2488" t="s">
        <v>266</v>
      </c>
      <c r="M2488" t="s">
        <v>267</v>
      </c>
      <c r="N2488" t="s">
        <v>267</v>
      </c>
      <c r="O2488" t="s">
        <v>267</v>
      </c>
      <c r="P2488">
        <v>1</v>
      </c>
      <c r="Q2488">
        <v>0</v>
      </c>
      <c r="R2488">
        <v>1</v>
      </c>
      <c r="S2488" t="s">
        <v>9617</v>
      </c>
      <c r="T2488" t="s">
        <v>267</v>
      </c>
      <c r="U2488" t="s">
        <v>9618</v>
      </c>
      <c r="V2488" t="b">
        <v>0</v>
      </c>
      <c r="W2488" t="s">
        <v>265</v>
      </c>
      <c r="X2488">
        <v>0</v>
      </c>
      <c r="Y2488" t="s">
        <v>265</v>
      </c>
      <c r="Z2488" t="s">
        <v>265</v>
      </c>
      <c r="AA2488" t="s">
        <v>265</v>
      </c>
      <c r="AB2488" t="s">
        <v>265</v>
      </c>
      <c r="AC2488" t="s">
        <v>265</v>
      </c>
      <c r="AD2488" t="s">
        <v>265</v>
      </c>
      <c r="AE2488" t="s">
        <v>265</v>
      </c>
      <c r="AF2488" t="s">
        <v>267</v>
      </c>
      <c r="AG2488" t="s">
        <v>265</v>
      </c>
      <c r="AH2488" t="s">
        <v>265</v>
      </c>
      <c r="AI2488" t="s">
        <v>265</v>
      </c>
      <c r="AJ2488" t="s">
        <v>265</v>
      </c>
      <c r="AL2488" t="str">
        <f>IF(Sudan_News12[[#This Row],[relevancy_classification_english]]="Relevant","مناسب",IF(Sudan_News12[[#This Row],[relevancy_classification_english]]="Relevant","عَرَضِيّ",""))</f>
        <v/>
      </c>
      <c r="AN2488" t="str">
        <f>IF(Sudan_News12[[#This Row],[sentiment_analysis_english]]="Negative","سلبي",IF(Sudan_News12[[#This Row],[sentiment_analysis_english]]="Neutral","حيادي",IF(Sudan_News12[[#This Row],[sentiment_analysis_english]]="Positive","إيجابي","")))</f>
        <v/>
      </c>
      <c r="AO2488" t="e">
        <f>INDEX(TextClassificationList[],MATCH(Sudan_News12[[#This Row],[text_classification_arabic]],TextClassificationList[text_classification_arabic],0),1)</f>
        <v>#N/A</v>
      </c>
      <c r="AQ2488" t="e">
        <f>INDEX(TextClassificationList[],MATCH(Sudan_News12[[#This Row],[text_classification_arabic2]],TextClassificationList[text_classification_arabic],0),1)</f>
        <v>#N/A</v>
      </c>
      <c r="AS2488" t="e">
        <f>INDEX(TextClassificationList[],MATCH(Sudan_News12[[#This Row],[text_classification_arabic3]],TextClassificationList[text_classification_arabic],0),1)</f>
        <v>#N/A</v>
      </c>
      <c r="AU2488" t="e">
        <f>INDEX(TextClassificationList[],MATCH(Sudan_News12[[#This Row],[text_classification_arabic4]],TextClassificationList[text_classification_arabic],0),1)</f>
        <v>#N/A</v>
      </c>
      <c r="AW2488" t="e">
        <f>INDEX(TextClassificationList[],MATCH(Sudan_News12[[#This Row],[text_classification_arabic5]],TextClassificationList[text_classification_arabic],0),1)</f>
        <v>#N/A</v>
      </c>
    </row>
    <row r="2489" spans="1:49" x14ac:dyDescent="0.2">
      <c r="A2489">
        <v>1.318651669048066E+18</v>
      </c>
      <c r="B2489">
        <v>1.318651669048066E+18</v>
      </c>
      <c r="C2489" t="s">
        <v>9619</v>
      </c>
      <c r="D2489" s="1">
        <v>44124</v>
      </c>
      <c r="E2489" s="2">
        <v>0.94017361111111108</v>
      </c>
      <c r="F2489">
        <v>200</v>
      </c>
      <c r="G2489">
        <v>1889611729</v>
      </c>
      <c r="H2489" t="s">
        <v>354</v>
      </c>
      <c r="I2489" t="s">
        <v>355</v>
      </c>
      <c r="J2489" t="s">
        <v>265</v>
      </c>
      <c r="K2489" t="s">
        <v>9620</v>
      </c>
      <c r="L2489" t="s">
        <v>266</v>
      </c>
      <c r="M2489" t="s">
        <v>267</v>
      </c>
      <c r="N2489" t="s">
        <v>267</v>
      </c>
      <c r="O2489" t="s">
        <v>267</v>
      </c>
      <c r="P2489">
        <v>0</v>
      </c>
      <c r="Q2489">
        <v>0</v>
      </c>
      <c r="R2489">
        <v>1</v>
      </c>
      <c r="S2489" t="s">
        <v>282</v>
      </c>
      <c r="T2489" t="s">
        <v>267</v>
      </c>
      <c r="U2489" t="s">
        <v>9621</v>
      </c>
      <c r="V2489" t="b">
        <v>0</v>
      </c>
      <c r="W2489" t="s">
        <v>265</v>
      </c>
      <c r="X2489">
        <v>0</v>
      </c>
      <c r="Y2489" t="s">
        <v>265</v>
      </c>
      <c r="Z2489" t="s">
        <v>265</v>
      </c>
      <c r="AA2489" t="s">
        <v>265</v>
      </c>
      <c r="AB2489" t="s">
        <v>265</v>
      </c>
      <c r="AC2489" t="s">
        <v>265</v>
      </c>
      <c r="AD2489" t="s">
        <v>265</v>
      </c>
      <c r="AE2489" t="s">
        <v>265</v>
      </c>
      <c r="AF2489" t="s">
        <v>267</v>
      </c>
      <c r="AG2489" t="s">
        <v>265</v>
      </c>
      <c r="AH2489" t="s">
        <v>265</v>
      </c>
      <c r="AI2489" t="s">
        <v>265</v>
      </c>
      <c r="AJ2489" t="s">
        <v>265</v>
      </c>
      <c r="AL2489" t="str">
        <f>IF(Sudan_News12[[#This Row],[relevancy_classification_english]]="Relevant","مناسب",IF(Sudan_News12[[#This Row],[relevancy_classification_english]]="Relevant","عَرَضِيّ",""))</f>
        <v/>
      </c>
      <c r="AN2489" t="str">
        <f>IF(Sudan_News12[[#This Row],[sentiment_analysis_english]]="Negative","سلبي",IF(Sudan_News12[[#This Row],[sentiment_analysis_english]]="Neutral","حيادي",IF(Sudan_News12[[#This Row],[sentiment_analysis_english]]="Positive","إيجابي","")))</f>
        <v/>
      </c>
      <c r="AO2489" t="e">
        <f>INDEX(TextClassificationList[],MATCH(Sudan_News12[[#This Row],[text_classification_arabic]],TextClassificationList[text_classification_arabic],0),1)</f>
        <v>#N/A</v>
      </c>
      <c r="AQ2489" t="e">
        <f>INDEX(TextClassificationList[],MATCH(Sudan_News12[[#This Row],[text_classification_arabic2]],TextClassificationList[text_classification_arabic],0),1)</f>
        <v>#N/A</v>
      </c>
      <c r="AS2489" t="e">
        <f>INDEX(TextClassificationList[],MATCH(Sudan_News12[[#This Row],[text_classification_arabic3]],TextClassificationList[text_classification_arabic],0),1)</f>
        <v>#N/A</v>
      </c>
      <c r="AU2489" t="e">
        <f>INDEX(TextClassificationList[],MATCH(Sudan_News12[[#This Row],[text_classification_arabic4]],TextClassificationList[text_classification_arabic],0),1)</f>
        <v>#N/A</v>
      </c>
      <c r="AW2489" t="e">
        <f>INDEX(TextClassificationList[],MATCH(Sudan_News12[[#This Row],[text_classification_arabic5]],TextClassificationList[text_classification_arabic],0),1)</f>
        <v>#N/A</v>
      </c>
    </row>
    <row r="2490" spans="1:49" x14ac:dyDescent="0.2">
      <c r="A2490">
        <v>1.3186349434472571E+18</v>
      </c>
      <c r="B2490">
        <v>1.3186349434472571E+18</v>
      </c>
      <c r="C2490" t="s">
        <v>9622</v>
      </c>
      <c r="D2490" s="1">
        <v>44124</v>
      </c>
      <c r="E2490" s="2">
        <v>0.89402777777777775</v>
      </c>
      <c r="F2490">
        <v>200</v>
      </c>
      <c r="G2490">
        <v>1889611729</v>
      </c>
      <c r="H2490" t="s">
        <v>354</v>
      </c>
      <c r="I2490" t="s">
        <v>355</v>
      </c>
      <c r="J2490" t="s">
        <v>265</v>
      </c>
      <c r="K2490" t="s">
        <v>9623</v>
      </c>
      <c r="L2490" t="s">
        <v>266</v>
      </c>
      <c r="M2490" t="s">
        <v>267</v>
      </c>
      <c r="N2490" t="s">
        <v>267</v>
      </c>
      <c r="O2490" t="s">
        <v>267</v>
      </c>
      <c r="P2490">
        <v>0</v>
      </c>
      <c r="Q2490">
        <v>0</v>
      </c>
      <c r="R2490">
        <v>2</v>
      </c>
      <c r="S2490" t="s">
        <v>267</v>
      </c>
      <c r="T2490" t="s">
        <v>267</v>
      </c>
      <c r="U2490" t="s">
        <v>9624</v>
      </c>
      <c r="V2490" t="b">
        <v>0</v>
      </c>
      <c r="W2490" t="s">
        <v>265</v>
      </c>
      <c r="X2490">
        <v>0</v>
      </c>
      <c r="Y2490" t="s">
        <v>265</v>
      </c>
      <c r="Z2490" t="s">
        <v>265</v>
      </c>
      <c r="AA2490" t="s">
        <v>265</v>
      </c>
      <c r="AB2490" t="s">
        <v>265</v>
      </c>
      <c r="AC2490" t="s">
        <v>265</v>
      </c>
      <c r="AD2490" t="s">
        <v>265</v>
      </c>
      <c r="AE2490" t="s">
        <v>265</v>
      </c>
      <c r="AF2490" t="s">
        <v>267</v>
      </c>
      <c r="AG2490" t="s">
        <v>265</v>
      </c>
      <c r="AH2490" t="s">
        <v>265</v>
      </c>
      <c r="AI2490" t="s">
        <v>265</v>
      </c>
      <c r="AJ2490" t="s">
        <v>265</v>
      </c>
      <c r="AL2490" t="str">
        <f>IF(Sudan_News12[[#This Row],[relevancy_classification_english]]="Relevant","مناسب",IF(Sudan_News12[[#This Row],[relevancy_classification_english]]="Relevant","عَرَضِيّ",""))</f>
        <v/>
      </c>
      <c r="AN2490" t="str">
        <f>IF(Sudan_News12[[#This Row],[sentiment_analysis_english]]="Negative","سلبي",IF(Sudan_News12[[#This Row],[sentiment_analysis_english]]="Neutral","حيادي",IF(Sudan_News12[[#This Row],[sentiment_analysis_english]]="Positive","إيجابي","")))</f>
        <v/>
      </c>
      <c r="AO2490" t="e">
        <f>INDEX(TextClassificationList[],MATCH(Sudan_News12[[#This Row],[text_classification_arabic]],TextClassificationList[text_classification_arabic],0),1)</f>
        <v>#N/A</v>
      </c>
      <c r="AQ2490" t="e">
        <f>INDEX(TextClassificationList[],MATCH(Sudan_News12[[#This Row],[text_classification_arabic2]],TextClassificationList[text_classification_arabic],0),1)</f>
        <v>#N/A</v>
      </c>
      <c r="AS2490" t="e">
        <f>INDEX(TextClassificationList[],MATCH(Sudan_News12[[#This Row],[text_classification_arabic3]],TextClassificationList[text_classification_arabic],0),1)</f>
        <v>#N/A</v>
      </c>
      <c r="AU2490" t="e">
        <f>INDEX(TextClassificationList[],MATCH(Sudan_News12[[#This Row],[text_classification_arabic4]],TextClassificationList[text_classification_arabic],0),1)</f>
        <v>#N/A</v>
      </c>
      <c r="AW2490" t="e">
        <f>INDEX(TextClassificationList[],MATCH(Sudan_News12[[#This Row],[text_classification_arabic5]],TextClassificationList[text_classification_arabic],0),1)</f>
        <v>#N/A</v>
      </c>
    </row>
    <row r="2491" spans="1:49" x14ac:dyDescent="0.2">
      <c r="A2491">
        <v>1.3186329045122294E+18</v>
      </c>
      <c r="B2491">
        <v>1.3186329045122294E+18</v>
      </c>
      <c r="C2491" t="s">
        <v>9625</v>
      </c>
      <c r="D2491" s="1">
        <v>44124</v>
      </c>
      <c r="E2491" s="2">
        <v>0.88840277777777776</v>
      </c>
      <c r="F2491">
        <v>200</v>
      </c>
      <c r="G2491">
        <v>1889611729</v>
      </c>
      <c r="H2491" t="s">
        <v>354</v>
      </c>
      <c r="I2491" t="s">
        <v>355</v>
      </c>
      <c r="J2491" t="s">
        <v>265</v>
      </c>
      <c r="K2491" t="s">
        <v>9626</v>
      </c>
      <c r="L2491" t="s">
        <v>266</v>
      </c>
      <c r="M2491" t="s">
        <v>267</v>
      </c>
      <c r="N2491" t="s">
        <v>9627</v>
      </c>
      <c r="O2491" t="s">
        <v>267</v>
      </c>
      <c r="P2491">
        <v>0</v>
      </c>
      <c r="Q2491">
        <v>0</v>
      </c>
      <c r="R2491">
        <v>0</v>
      </c>
      <c r="S2491" t="s">
        <v>267</v>
      </c>
      <c r="T2491" t="s">
        <v>267</v>
      </c>
      <c r="U2491" t="s">
        <v>9628</v>
      </c>
      <c r="V2491" t="b">
        <v>0</v>
      </c>
      <c r="W2491" t="s">
        <v>265</v>
      </c>
      <c r="X2491">
        <v>0</v>
      </c>
      <c r="Y2491" t="s">
        <v>265</v>
      </c>
      <c r="Z2491" t="s">
        <v>265</v>
      </c>
      <c r="AA2491" t="s">
        <v>265</v>
      </c>
      <c r="AB2491" t="s">
        <v>265</v>
      </c>
      <c r="AC2491" t="s">
        <v>265</v>
      </c>
      <c r="AD2491" t="s">
        <v>265</v>
      </c>
      <c r="AE2491" t="s">
        <v>265</v>
      </c>
      <c r="AF2491" t="s">
        <v>267</v>
      </c>
      <c r="AG2491" t="s">
        <v>265</v>
      </c>
      <c r="AH2491" t="s">
        <v>265</v>
      </c>
      <c r="AI2491" t="s">
        <v>265</v>
      </c>
      <c r="AJ2491" t="s">
        <v>265</v>
      </c>
      <c r="AL2491" t="str">
        <f>IF(Sudan_News12[[#This Row],[relevancy_classification_english]]="Relevant","مناسب",IF(Sudan_News12[[#This Row],[relevancy_classification_english]]="Relevant","عَرَضِيّ",""))</f>
        <v/>
      </c>
      <c r="AN2491" t="str">
        <f>IF(Sudan_News12[[#This Row],[sentiment_analysis_english]]="Negative","سلبي",IF(Sudan_News12[[#This Row],[sentiment_analysis_english]]="Neutral","حيادي",IF(Sudan_News12[[#This Row],[sentiment_analysis_english]]="Positive","إيجابي","")))</f>
        <v/>
      </c>
      <c r="AO2491" t="e">
        <f>INDEX(TextClassificationList[],MATCH(Sudan_News12[[#This Row],[text_classification_arabic]],TextClassificationList[text_classification_arabic],0),1)</f>
        <v>#N/A</v>
      </c>
      <c r="AQ2491" t="e">
        <f>INDEX(TextClassificationList[],MATCH(Sudan_News12[[#This Row],[text_classification_arabic2]],TextClassificationList[text_classification_arabic],0),1)</f>
        <v>#N/A</v>
      </c>
      <c r="AS2491" t="e">
        <f>INDEX(TextClassificationList[],MATCH(Sudan_News12[[#This Row],[text_classification_arabic3]],TextClassificationList[text_classification_arabic],0),1)</f>
        <v>#N/A</v>
      </c>
      <c r="AU2491" t="e">
        <f>INDEX(TextClassificationList[],MATCH(Sudan_News12[[#This Row],[text_classification_arabic4]],TextClassificationList[text_classification_arabic],0),1)</f>
        <v>#N/A</v>
      </c>
      <c r="AW2491" t="e">
        <f>INDEX(TextClassificationList[],MATCH(Sudan_News12[[#This Row],[text_classification_arabic5]],TextClassificationList[text_classification_arabic],0),1)</f>
        <v>#N/A</v>
      </c>
    </row>
    <row r="2492" spans="1:49" x14ac:dyDescent="0.2">
      <c r="A2492">
        <v>1.318632405033431E+18</v>
      </c>
      <c r="B2492">
        <v>1.3186279736129044E+18</v>
      </c>
      <c r="C2492" t="s">
        <v>9629</v>
      </c>
      <c r="D2492" s="1">
        <v>44124</v>
      </c>
      <c r="E2492" s="2">
        <v>0.88702546296296292</v>
      </c>
      <c r="F2492">
        <v>200</v>
      </c>
      <c r="G2492">
        <v>1889611729</v>
      </c>
      <c r="H2492" t="s">
        <v>354</v>
      </c>
      <c r="I2492" t="s">
        <v>355</v>
      </c>
      <c r="J2492" t="s">
        <v>265</v>
      </c>
      <c r="K2492" t="s">
        <v>9630</v>
      </c>
      <c r="L2492" t="s">
        <v>266</v>
      </c>
      <c r="M2492" t="s">
        <v>267</v>
      </c>
      <c r="N2492" t="s">
        <v>267</v>
      </c>
      <c r="O2492" t="s">
        <v>267</v>
      </c>
      <c r="P2492">
        <v>0</v>
      </c>
      <c r="Q2492">
        <v>0</v>
      </c>
      <c r="R2492">
        <v>2</v>
      </c>
      <c r="S2492" t="s">
        <v>267</v>
      </c>
      <c r="T2492" t="s">
        <v>267</v>
      </c>
      <c r="U2492" t="s">
        <v>9631</v>
      </c>
      <c r="V2492" t="b">
        <v>0</v>
      </c>
      <c r="W2492" t="s">
        <v>265</v>
      </c>
      <c r="X2492">
        <v>0</v>
      </c>
      <c r="Y2492" t="s">
        <v>265</v>
      </c>
      <c r="Z2492" t="s">
        <v>265</v>
      </c>
      <c r="AA2492" t="s">
        <v>265</v>
      </c>
      <c r="AB2492" t="s">
        <v>265</v>
      </c>
      <c r="AC2492" t="s">
        <v>265</v>
      </c>
      <c r="AD2492" t="s">
        <v>265</v>
      </c>
      <c r="AE2492" t="s">
        <v>265</v>
      </c>
      <c r="AF2492" t="s">
        <v>1251</v>
      </c>
      <c r="AG2492" t="s">
        <v>265</v>
      </c>
      <c r="AH2492" t="s">
        <v>265</v>
      </c>
      <c r="AI2492" t="s">
        <v>265</v>
      </c>
      <c r="AJ2492" t="s">
        <v>265</v>
      </c>
      <c r="AL2492" t="str">
        <f>IF(Sudan_News12[[#This Row],[relevancy_classification_english]]="Relevant","مناسب",IF(Sudan_News12[[#This Row],[relevancy_classification_english]]="Relevant","عَرَضِيّ",""))</f>
        <v/>
      </c>
      <c r="AN2492" t="str">
        <f>IF(Sudan_News12[[#This Row],[sentiment_analysis_english]]="Negative","سلبي",IF(Sudan_News12[[#This Row],[sentiment_analysis_english]]="Neutral","حيادي",IF(Sudan_News12[[#This Row],[sentiment_analysis_english]]="Positive","إيجابي","")))</f>
        <v/>
      </c>
      <c r="AO2492" t="e">
        <f>INDEX(TextClassificationList[],MATCH(Sudan_News12[[#This Row],[text_classification_arabic]],TextClassificationList[text_classification_arabic],0),1)</f>
        <v>#N/A</v>
      </c>
      <c r="AQ2492" t="e">
        <f>INDEX(TextClassificationList[],MATCH(Sudan_News12[[#This Row],[text_classification_arabic2]],TextClassificationList[text_classification_arabic],0),1)</f>
        <v>#N/A</v>
      </c>
      <c r="AS2492" t="e">
        <f>INDEX(TextClassificationList[],MATCH(Sudan_News12[[#This Row],[text_classification_arabic3]],TextClassificationList[text_classification_arabic],0),1)</f>
        <v>#N/A</v>
      </c>
      <c r="AU2492" t="e">
        <f>INDEX(TextClassificationList[],MATCH(Sudan_News12[[#This Row],[text_classification_arabic4]],TextClassificationList[text_classification_arabic],0),1)</f>
        <v>#N/A</v>
      </c>
      <c r="AW2492" t="e">
        <f>INDEX(TextClassificationList[],MATCH(Sudan_News12[[#This Row],[text_classification_arabic5]],TextClassificationList[text_classification_arabic],0),1)</f>
        <v>#N/A</v>
      </c>
    </row>
    <row r="2493" spans="1:49" x14ac:dyDescent="0.2">
      <c r="A2493">
        <v>1.318616762976555E+18</v>
      </c>
      <c r="B2493">
        <v>1.318616762976555E+18</v>
      </c>
      <c r="C2493" t="s">
        <v>9632</v>
      </c>
      <c r="D2493" s="1">
        <v>44124</v>
      </c>
      <c r="E2493" s="2">
        <v>0.84385416666666668</v>
      </c>
      <c r="F2493">
        <v>200</v>
      </c>
      <c r="G2493">
        <v>1889611729</v>
      </c>
      <c r="H2493" t="s">
        <v>354</v>
      </c>
      <c r="I2493" t="s">
        <v>355</v>
      </c>
      <c r="J2493" t="s">
        <v>265</v>
      </c>
      <c r="K2493" t="s">
        <v>9633</v>
      </c>
      <c r="L2493" t="s">
        <v>266</v>
      </c>
      <c r="M2493" t="s">
        <v>267</v>
      </c>
      <c r="N2493" t="s">
        <v>267</v>
      </c>
      <c r="O2493" t="s">
        <v>267</v>
      </c>
      <c r="P2493">
        <v>0</v>
      </c>
      <c r="Q2493">
        <v>0</v>
      </c>
      <c r="R2493">
        <v>1</v>
      </c>
      <c r="S2493" t="s">
        <v>267</v>
      </c>
      <c r="T2493" t="s">
        <v>267</v>
      </c>
      <c r="U2493" t="s">
        <v>9634</v>
      </c>
      <c r="V2493" t="b">
        <v>0</v>
      </c>
      <c r="W2493" t="s">
        <v>265</v>
      </c>
      <c r="X2493">
        <v>0</v>
      </c>
      <c r="Y2493" t="s">
        <v>265</v>
      </c>
      <c r="Z2493" t="s">
        <v>265</v>
      </c>
      <c r="AA2493" t="s">
        <v>265</v>
      </c>
      <c r="AB2493" t="s">
        <v>265</v>
      </c>
      <c r="AC2493" t="s">
        <v>265</v>
      </c>
      <c r="AD2493" t="s">
        <v>265</v>
      </c>
      <c r="AE2493" t="s">
        <v>265</v>
      </c>
      <c r="AF2493" t="s">
        <v>267</v>
      </c>
      <c r="AG2493" t="s">
        <v>265</v>
      </c>
      <c r="AH2493" t="s">
        <v>265</v>
      </c>
      <c r="AI2493" t="s">
        <v>265</v>
      </c>
      <c r="AJ2493" t="s">
        <v>265</v>
      </c>
      <c r="AL2493" t="str">
        <f>IF(Sudan_News12[[#This Row],[relevancy_classification_english]]="Relevant","مناسب",IF(Sudan_News12[[#This Row],[relevancy_classification_english]]="Relevant","عَرَضِيّ",""))</f>
        <v/>
      </c>
      <c r="AN2493" t="str">
        <f>IF(Sudan_News12[[#This Row],[sentiment_analysis_english]]="Negative","سلبي",IF(Sudan_News12[[#This Row],[sentiment_analysis_english]]="Neutral","حيادي",IF(Sudan_News12[[#This Row],[sentiment_analysis_english]]="Positive","إيجابي","")))</f>
        <v/>
      </c>
      <c r="AO2493" t="e">
        <f>INDEX(TextClassificationList[],MATCH(Sudan_News12[[#This Row],[text_classification_arabic]],TextClassificationList[text_classification_arabic],0),1)</f>
        <v>#N/A</v>
      </c>
      <c r="AQ2493" t="e">
        <f>INDEX(TextClassificationList[],MATCH(Sudan_News12[[#This Row],[text_classification_arabic2]],TextClassificationList[text_classification_arabic],0),1)</f>
        <v>#N/A</v>
      </c>
      <c r="AS2493" t="e">
        <f>INDEX(TextClassificationList[],MATCH(Sudan_News12[[#This Row],[text_classification_arabic3]],TextClassificationList[text_classification_arabic],0),1)</f>
        <v>#N/A</v>
      </c>
      <c r="AU2493" t="e">
        <f>INDEX(TextClassificationList[],MATCH(Sudan_News12[[#This Row],[text_classification_arabic4]],TextClassificationList[text_classification_arabic],0),1)</f>
        <v>#N/A</v>
      </c>
      <c r="AW2493" t="e">
        <f>INDEX(TextClassificationList[],MATCH(Sudan_News12[[#This Row],[text_classification_arabic5]],TextClassificationList[text_classification_arabic],0),1)</f>
        <v>#N/A</v>
      </c>
    </row>
    <row r="2494" spans="1:49" x14ac:dyDescent="0.2">
      <c r="A2494">
        <v>1.3186156389323981E+18</v>
      </c>
      <c r="B2494">
        <v>1.3186156389323981E+18</v>
      </c>
      <c r="C2494" t="s">
        <v>9635</v>
      </c>
      <c r="D2494" s="1">
        <v>44124</v>
      </c>
      <c r="E2494" s="2">
        <v>0.84075231481481483</v>
      </c>
      <c r="F2494">
        <v>200</v>
      </c>
      <c r="G2494">
        <v>1889611729</v>
      </c>
      <c r="H2494" t="s">
        <v>354</v>
      </c>
      <c r="I2494" t="s">
        <v>355</v>
      </c>
      <c r="J2494" t="s">
        <v>265</v>
      </c>
      <c r="K2494" t="s">
        <v>9636</v>
      </c>
      <c r="L2494" t="s">
        <v>266</v>
      </c>
      <c r="M2494" t="s">
        <v>267</v>
      </c>
      <c r="N2494" t="s">
        <v>267</v>
      </c>
      <c r="O2494" t="s">
        <v>267</v>
      </c>
      <c r="P2494">
        <v>0</v>
      </c>
      <c r="Q2494">
        <v>0</v>
      </c>
      <c r="R2494">
        <v>1</v>
      </c>
      <c r="S2494" t="s">
        <v>907</v>
      </c>
      <c r="T2494" t="s">
        <v>267</v>
      </c>
      <c r="U2494" t="s">
        <v>9637</v>
      </c>
      <c r="V2494" t="b">
        <v>0</v>
      </c>
      <c r="W2494" t="s">
        <v>265</v>
      </c>
      <c r="X2494">
        <v>0</v>
      </c>
      <c r="Y2494" t="s">
        <v>265</v>
      </c>
      <c r="Z2494" t="s">
        <v>265</v>
      </c>
      <c r="AA2494" t="s">
        <v>265</v>
      </c>
      <c r="AB2494" t="s">
        <v>265</v>
      </c>
      <c r="AC2494" t="s">
        <v>265</v>
      </c>
      <c r="AD2494" t="s">
        <v>265</v>
      </c>
      <c r="AE2494" t="s">
        <v>265</v>
      </c>
      <c r="AF2494" t="s">
        <v>267</v>
      </c>
      <c r="AG2494" t="s">
        <v>265</v>
      </c>
      <c r="AH2494" t="s">
        <v>265</v>
      </c>
      <c r="AI2494" t="s">
        <v>265</v>
      </c>
      <c r="AJ2494" t="s">
        <v>265</v>
      </c>
      <c r="AL2494" t="str">
        <f>IF(Sudan_News12[[#This Row],[relevancy_classification_english]]="Relevant","مناسب",IF(Sudan_News12[[#This Row],[relevancy_classification_english]]="Relevant","عَرَضِيّ",""))</f>
        <v/>
      </c>
      <c r="AN2494" t="str">
        <f>IF(Sudan_News12[[#This Row],[sentiment_analysis_english]]="Negative","سلبي",IF(Sudan_News12[[#This Row],[sentiment_analysis_english]]="Neutral","حيادي",IF(Sudan_News12[[#This Row],[sentiment_analysis_english]]="Positive","إيجابي","")))</f>
        <v/>
      </c>
      <c r="AO2494" t="e">
        <f>INDEX(TextClassificationList[],MATCH(Sudan_News12[[#This Row],[text_classification_arabic]],TextClassificationList[text_classification_arabic],0),1)</f>
        <v>#N/A</v>
      </c>
      <c r="AQ2494" t="e">
        <f>INDEX(TextClassificationList[],MATCH(Sudan_News12[[#This Row],[text_classification_arabic2]],TextClassificationList[text_classification_arabic],0),1)</f>
        <v>#N/A</v>
      </c>
      <c r="AS2494" t="e">
        <f>INDEX(TextClassificationList[],MATCH(Sudan_News12[[#This Row],[text_classification_arabic3]],TextClassificationList[text_classification_arabic],0),1)</f>
        <v>#N/A</v>
      </c>
      <c r="AU2494" t="e">
        <f>INDEX(TextClassificationList[],MATCH(Sudan_News12[[#This Row],[text_classification_arabic4]],TextClassificationList[text_classification_arabic],0),1)</f>
        <v>#N/A</v>
      </c>
      <c r="AW2494" t="e">
        <f>INDEX(TextClassificationList[],MATCH(Sudan_News12[[#This Row],[text_classification_arabic5]],TextClassificationList[text_classification_arabic],0),1)</f>
        <v>#N/A</v>
      </c>
    </row>
    <row r="2495" spans="1:49" x14ac:dyDescent="0.2">
      <c r="A2495">
        <v>1.318602380204716E+18</v>
      </c>
      <c r="B2495">
        <v>1.3185784087046717E+18</v>
      </c>
      <c r="C2495" t="s">
        <v>9638</v>
      </c>
      <c r="D2495" s="1">
        <v>44124</v>
      </c>
      <c r="E2495" s="2">
        <v>0.8041666666666667</v>
      </c>
      <c r="F2495">
        <v>200</v>
      </c>
      <c r="G2495">
        <v>1889611729</v>
      </c>
      <c r="H2495" t="s">
        <v>354</v>
      </c>
      <c r="I2495" t="s">
        <v>355</v>
      </c>
      <c r="J2495" t="s">
        <v>265</v>
      </c>
      <c r="K2495" t="s">
        <v>9639</v>
      </c>
      <c r="L2495" t="s">
        <v>278</v>
      </c>
      <c r="M2495" t="s">
        <v>267</v>
      </c>
      <c r="N2495" t="s">
        <v>267</v>
      </c>
      <c r="O2495" t="s">
        <v>9640</v>
      </c>
      <c r="P2495">
        <v>0</v>
      </c>
      <c r="Q2495">
        <v>0</v>
      </c>
      <c r="R2495">
        <v>0</v>
      </c>
      <c r="S2495" t="s">
        <v>267</v>
      </c>
      <c r="T2495" t="s">
        <v>267</v>
      </c>
      <c r="U2495" t="s">
        <v>9641</v>
      </c>
      <c r="V2495" t="b">
        <v>0</v>
      </c>
      <c r="W2495" t="s">
        <v>265</v>
      </c>
      <c r="X2495">
        <v>1</v>
      </c>
      <c r="Y2495" t="s">
        <v>9642</v>
      </c>
      <c r="Z2495" t="s">
        <v>265</v>
      </c>
      <c r="AA2495" t="s">
        <v>265</v>
      </c>
      <c r="AB2495" t="s">
        <v>265</v>
      </c>
      <c r="AC2495" t="s">
        <v>265</v>
      </c>
      <c r="AD2495" t="s">
        <v>265</v>
      </c>
      <c r="AE2495" t="s">
        <v>265</v>
      </c>
      <c r="AF2495" t="s">
        <v>267</v>
      </c>
      <c r="AG2495" t="s">
        <v>265</v>
      </c>
      <c r="AH2495" t="s">
        <v>265</v>
      </c>
      <c r="AI2495" t="s">
        <v>265</v>
      </c>
      <c r="AJ2495" t="s">
        <v>265</v>
      </c>
      <c r="AL2495" t="str">
        <f>IF(Sudan_News12[[#This Row],[relevancy_classification_english]]="Relevant","مناسب",IF(Sudan_News12[[#This Row],[relevancy_classification_english]]="Relevant","عَرَضِيّ",""))</f>
        <v/>
      </c>
      <c r="AN2495" t="str">
        <f>IF(Sudan_News12[[#This Row],[sentiment_analysis_english]]="Negative","سلبي",IF(Sudan_News12[[#This Row],[sentiment_analysis_english]]="Neutral","حيادي",IF(Sudan_News12[[#This Row],[sentiment_analysis_english]]="Positive","إيجابي","")))</f>
        <v/>
      </c>
      <c r="AO2495" t="e">
        <f>INDEX(TextClassificationList[],MATCH(Sudan_News12[[#This Row],[text_classification_arabic]],TextClassificationList[text_classification_arabic],0),1)</f>
        <v>#N/A</v>
      </c>
      <c r="AQ2495" t="e">
        <f>INDEX(TextClassificationList[],MATCH(Sudan_News12[[#This Row],[text_classification_arabic2]],TextClassificationList[text_classification_arabic],0),1)</f>
        <v>#N/A</v>
      </c>
      <c r="AS2495" t="e">
        <f>INDEX(TextClassificationList[],MATCH(Sudan_News12[[#This Row],[text_classification_arabic3]],TextClassificationList[text_classification_arabic],0),1)</f>
        <v>#N/A</v>
      </c>
      <c r="AU2495" t="e">
        <f>INDEX(TextClassificationList[],MATCH(Sudan_News12[[#This Row],[text_classification_arabic4]],TextClassificationList[text_classification_arabic],0),1)</f>
        <v>#N/A</v>
      </c>
      <c r="AW2495" t="e">
        <f>INDEX(TextClassificationList[],MATCH(Sudan_News12[[#This Row],[text_classification_arabic5]],TextClassificationList[text_classification_arabic],0),1)</f>
        <v>#N/A</v>
      </c>
    </row>
    <row r="2496" spans="1:49" x14ac:dyDescent="0.2">
      <c r="A2496">
        <v>1.3185823134632837E+18</v>
      </c>
      <c r="B2496">
        <v>1.3185823134632837E+18</v>
      </c>
      <c r="C2496" t="s">
        <v>9643</v>
      </c>
      <c r="D2496" s="1">
        <v>44124</v>
      </c>
      <c r="E2496" s="2">
        <v>0.74879629629629629</v>
      </c>
      <c r="F2496">
        <v>200</v>
      </c>
      <c r="G2496">
        <v>1889611729</v>
      </c>
      <c r="H2496" t="s">
        <v>354</v>
      </c>
      <c r="I2496" t="s">
        <v>355</v>
      </c>
      <c r="J2496" t="s">
        <v>265</v>
      </c>
      <c r="K2496" t="s">
        <v>9644</v>
      </c>
      <c r="L2496" t="s">
        <v>266</v>
      </c>
      <c r="M2496" t="s">
        <v>267</v>
      </c>
      <c r="N2496" t="s">
        <v>267</v>
      </c>
      <c r="O2496" t="s">
        <v>267</v>
      </c>
      <c r="P2496">
        <v>0</v>
      </c>
      <c r="Q2496">
        <v>0</v>
      </c>
      <c r="R2496">
        <v>3</v>
      </c>
      <c r="S2496" t="s">
        <v>267</v>
      </c>
      <c r="T2496" t="s">
        <v>267</v>
      </c>
      <c r="U2496" t="s">
        <v>9645</v>
      </c>
      <c r="V2496" t="b">
        <v>0</v>
      </c>
      <c r="W2496" t="s">
        <v>265</v>
      </c>
      <c r="X2496">
        <v>0</v>
      </c>
      <c r="Y2496" t="s">
        <v>265</v>
      </c>
      <c r="Z2496" t="s">
        <v>265</v>
      </c>
      <c r="AA2496" t="s">
        <v>265</v>
      </c>
      <c r="AB2496" t="s">
        <v>265</v>
      </c>
      <c r="AC2496" t="s">
        <v>265</v>
      </c>
      <c r="AD2496" t="s">
        <v>265</v>
      </c>
      <c r="AE2496" t="s">
        <v>265</v>
      </c>
      <c r="AF2496" t="s">
        <v>267</v>
      </c>
      <c r="AG2496" t="s">
        <v>265</v>
      </c>
      <c r="AH2496" t="s">
        <v>265</v>
      </c>
      <c r="AI2496" t="s">
        <v>265</v>
      </c>
      <c r="AJ2496" t="s">
        <v>265</v>
      </c>
      <c r="AL2496" t="str">
        <f>IF(Sudan_News12[[#This Row],[relevancy_classification_english]]="Relevant","مناسب",IF(Sudan_News12[[#This Row],[relevancy_classification_english]]="Relevant","عَرَضِيّ",""))</f>
        <v/>
      </c>
      <c r="AN2496" t="str">
        <f>IF(Sudan_News12[[#This Row],[sentiment_analysis_english]]="Negative","سلبي",IF(Sudan_News12[[#This Row],[sentiment_analysis_english]]="Neutral","حيادي",IF(Sudan_News12[[#This Row],[sentiment_analysis_english]]="Positive","إيجابي","")))</f>
        <v/>
      </c>
      <c r="AO2496" t="e">
        <f>INDEX(TextClassificationList[],MATCH(Sudan_News12[[#This Row],[text_classification_arabic]],TextClassificationList[text_classification_arabic],0),1)</f>
        <v>#N/A</v>
      </c>
      <c r="AQ2496" t="e">
        <f>INDEX(TextClassificationList[],MATCH(Sudan_News12[[#This Row],[text_classification_arabic2]],TextClassificationList[text_classification_arabic],0),1)</f>
        <v>#N/A</v>
      </c>
      <c r="AS2496" t="e">
        <f>INDEX(TextClassificationList[],MATCH(Sudan_News12[[#This Row],[text_classification_arabic3]],TextClassificationList[text_classification_arabic],0),1)</f>
        <v>#N/A</v>
      </c>
      <c r="AU2496" t="e">
        <f>INDEX(TextClassificationList[],MATCH(Sudan_News12[[#This Row],[text_classification_arabic4]],TextClassificationList[text_classification_arabic],0),1)</f>
        <v>#N/A</v>
      </c>
      <c r="AW2496" t="e">
        <f>INDEX(TextClassificationList[],MATCH(Sudan_News12[[#This Row],[text_classification_arabic5]],TextClassificationList[text_classification_arabic],0),1)</f>
        <v>#N/A</v>
      </c>
    </row>
    <row r="2497" spans="1:49" x14ac:dyDescent="0.2">
      <c r="A2497">
        <v>1.3185216554388562E+18</v>
      </c>
      <c r="B2497">
        <v>1.3185216554388562E+18</v>
      </c>
      <c r="C2497" t="s">
        <v>9646</v>
      </c>
      <c r="D2497" s="1">
        <v>44124</v>
      </c>
      <c r="E2497" s="2">
        <v>0.58141203703703703</v>
      </c>
      <c r="F2497">
        <v>200</v>
      </c>
      <c r="G2497">
        <v>1889611729</v>
      </c>
      <c r="H2497" t="s">
        <v>354</v>
      </c>
      <c r="I2497" t="s">
        <v>355</v>
      </c>
      <c r="J2497" t="s">
        <v>265</v>
      </c>
      <c r="K2497" t="s">
        <v>9647</v>
      </c>
      <c r="L2497" t="s">
        <v>266</v>
      </c>
      <c r="M2497" t="s">
        <v>267</v>
      </c>
      <c r="N2497" t="s">
        <v>267</v>
      </c>
      <c r="O2497" t="s">
        <v>267</v>
      </c>
      <c r="P2497">
        <v>0</v>
      </c>
      <c r="Q2497">
        <v>0</v>
      </c>
      <c r="R2497">
        <v>0</v>
      </c>
      <c r="S2497" t="s">
        <v>267</v>
      </c>
      <c r="T2497" t="s">
        <v>267</v>
      </c>
      <c r="U2497" t="s">
        <v>9648</v>
      </c>
      <c r="V2497" t="b">
        <v>0</v>
      </c>
      <c r="W2497" t="s">
        <v>265</v>
      </c>
      <c r="X2497">
        <v>0</v>
      </c>
      <c r="Y2497" t="s">
        <v>265</v>
      </c>
      <c r="Z2497" t="s">
        <v>265</v>
      </c>
      <c r="AA2497" t="s">
        <v>265</v>
      </c>
      <c r="AB2497" t="s">
        <v>265</v>
      </c>
      <c r="AC2497" t="s">
        <v>265</v>
      </c>
      <c r="AD2497" t="s">
        <v>265</v>
      </c>
      <c r="AE2497" t="s">
        <v>265</v>
      </c>
      <c r="AF2497" t="s">
        <v>267</v>
      </c>
      <c r="AG2497" t="s">
        <v>265</v>
      </c>
      <c r="AH2497" t="s">
        <v>265</v>
      </c>
      <c r="AI2497" t="s">
        <v>265</v>
      </c>
      <c r="AJ2497" t="s">
        <v>265</v>
      </c>
      <c r="AL2497" t="str">
        <f>IF(Sudan_News12[[#This Row],[relevancy_classification_english]]="Relevant","مناسب",IF(Sudan_News12[[#This Row],[relevancy_classification_english]]="Relevant","عَرَضِيّ",""))</f>
        <v/>
      </c>
      <c r="AN2497" t="str">
        <f>IF(Sudan_News12[[#This Row],[sentiment_analysis_english]]="Negative","سلبي",IF(Sudan_News12[[#This Row],[sentiment_analysis_english]]="Neutral","حيادي",IF(Sudan_News12[[#This Row],[sentiment_analysis_english]]="Positive","إيجابي","")))</f>
        <v/>
      </c>
      <c r="AO2497" t="e">
        <f>INDEX(TextClassificationList[],MATCH(Sudan_News12[[#This Row],[text_classification_arabic]],TextClassificationList[text_classification_arabic],0),1)</f>
        <v>#N/A</v>
      </c>
      <c r="AQ2497" t="e">
        <f>INDEX(TextClassificationList[],MATCH(Sudan_News12[[#This Row],[text_classification_arabic2]],TextClassificationList[text_classification_arabic],0),1)</f>
        <v>#N/A</v>
      </c>
      <c r="AS2497" t="e">
        <f>INDEX(TextClassificationList[],MATCH(Sudan_News12[[#This Row],[text_classification_arabic3]],TextClassificationList[text_classification_arabic],0),1)</f>
        <v>#N/A</v>
      </c>
      <c r="AU2497" t="e">
        <f>INDEX(TextClassificationList[],MATCH(Sudan_News12[[#This Row],[text_classification_arabic4]],TextClassificationList[text_classification_arabic],0),1)</f>
        <v>#N/A</v>
      </c>
      <c r="AW2497" t="e">
        <f>INDEX(TextClassificationList[],MATCH(Sudan_News12[[#This Row],[text_classification_arabic5]],TextClassificationList[text_classification_arabic],0),1)</f>
        <v>#N/A</v>
      </c>
    </row>
    <row r="2498" spans="1:49" x14ac:dyDescent="0.2">
      <c r="A2498">
        <v>1.3185211917332767E+18</v>
      </c>
      <c r="B2498">
        <v>1.3185211917332767E+18</v>
      </c>
      <c r="C2498" t="s">
        <v>9649</v>
      </c>
      <c r="D2498" s="1">
        <v>44124</v>
      </c>
      <c r="E2498" s="2">
        <v>0.58012731481481483</v>
      </c>
      <c r="F2498">
        <v>200</v>
      </c>
      <c r="G2498">
        <v>1889611729</v>
      </c>
      <c r="H2498" t="s">
        <v>354</v>
      </c>
      <c r="I2498" t="s">
        <v>355</v>
      </c>
      <c r="J2498" t="s">
        <v>265</v>
      </c>
      <c r="K2498" t="s">
        <v>9650</v>
      </c>
      <c r="L2498" t="s">
        <v>266</v>
      </c>
      <c r="M2498" t="s">
        <v>267</v>
      </c>
      <c r="N2498" t="s">
        <v>267</v>
      </c>
      <c r="O2498" t="s">
        <v>267</v>
      </c>
      <c r="P2498">
        <v>1</v>
      </c>
      <c r="Q2498">
        <v>0</v>
      </c>
      <c r="R2498">
        <v>1</v>
      </c>
      <c r="S2498" t="s">
        <v>267</v>
      </c>
      <c r="T2498" t="s">
        <v>267</v>
      </c>
      <c r="U2498" t="s">
        <v>9651</v>
      </c>
      <c r="V2498" t="b">
        <v>0</v>
      </c>
      <c r="W2498" t="s">
        <v>265</v>
      </c>
      <c r="X2498">
        <v>0</v>
      </c>
      <c r="Y2498" t="s">
        <v>265</v>
      </c>
      <c r="Z2498" t="s">
        <v>265</v>
      </c>
      <c r="AA2498" t="s">
        <v>265</v>
      </c>
      <c r="AB2498" t="s">
        <v>265</v>
      </c>
      <c r="AC2498" t="s">
        <v>265</v>
      </c>
      <c r="AD2498" t="s">
        <v>265</v>
      </c>
      <c r="AE2498" t="s">
        <v>265</v>
      </c>
      <c r="AF2498" t="s">
        <v>267</v>
      </c>
      <c r="AG2498" t="s">
        <v>265</v>
      </c>
      <c r="AH2498" t="s">
        <v>265</v>
      </c>
      <c r="AI2498" t="s">
        <v>265</v>
      </c>
      <c r="AJ2498" t="s">
        <v>265</v>
      </c>
      <c r="AL2498" t="str">
        <f>IF(Sudan_News12[[#This Row],[relevancy_classification_english]]="Relevant","مناسب",IF(Sudan_News12[[#This Row],[relevancy_classification_english]]="Relevant","عَرَضِيّ",""))</f>
        <v/>
      </c>
      <c r="AN2498" t="str">
        <f>IF(Sudan_News12[[#This Row],[sentiment_analysis_english]]="Negative","سلبي",IF(Sudan_News12[[#This Row],[sentiment_analysis_english]]="Neutral","حيادي",IF(Sudan_News12[[#This Row],[sentiment_analysis_english]]="Positive","إيجابي","")))</f>
        <v/>
      </c>
      <c r="AO2498" t="e">
        <f>INDEX(TextClassificationList[],MATCH(Sudan_News12[[#This Row],[text_classification_arabic]],TextClassificationList[text_classification_arabic],0),1)</f>
        <v>#N/A</v>
      </c>
      <c r="AQ2498" t="e">
        <f>INDEX(TextClassificationList[],MATCH(Sudan_News12[[#This Row],[text_classification_arabic2]],TextClassificationList[text_classification_arabic],0),1)</f>
        <v>#N/A</v>
      </c>
      <c r="AS2498" t="e">
        <f>INDEX(TextClassificationList[],MATCH(Sudan_News12[[#This Row],[text_classification_arabic3]],TextClassificationList[text_classification_arabic],0),1)</f>
        <v>#N/A</v>
      </c>
      <c r="AU2498" t="e">
        <f>INDEX(TextClassificationList[],MATCH(Sudan_News12[[#This Row],[text_classification_arabic4]],TextClassificationList[text_classification_arabic],0),1)</f>
        <v>#N/A</v>
      </c>
      <c r="AW2498" t="e">
        <f>INDEX(TextClassificationList[],MATCH(Sudan_News12[[#This Row],[text_classification_arabic5]],TextClassificationList[text_classification_arabic],0),1)</f>
        <v>#N/A</v>
      </c>
    </row>
    <row r="2499" spans="1:49" x14ac:dyDescent="0.2">
      <c r="A2499">
        <v>1.3183496973759406E+18</v>
      </c>
      <c r="B2499">
        <v>1.3183354949509652E+18</v>
      </c>
      <c r="C2499" t="s">
        <v>9652</v>
      </c>
      <c r="D2499" s="1">
        <v>44124</v>
      </c>
      <c r="E2499" s="2">
        <v>0.10689814814814814</v>
      </c>
      <c r="F2499">
        <v>200</v>
      </c>
      <c r="G2499">
        <v>1889611729</v>
      </c>
      <c r="H2499" t="s">
        <v>354</v>
      </c>
      <c r="I2499" t="s">
        <v>355</v>
      </c>
      <c r="J2499" t="s">
        <v>265</v>
      </c>
      <c r="K2499" t="s">
        <v>9653</v>
      </c>
      <c r="L2499" t="s">
        <v>276</v>
      </c>
      <c r="M2499" t="s">
        <v>267</v>
      </c>
      <c r="N2499" t="s">
        <v>267</v>
      </c>
      <c r="O2499" t="s">
        <v>267</v>
      </c>
      <c r="P2499">
        <v>0</v>
      </c>
      <c r="Q2499">
        <v>0</v>
      </c>
      <c r="R2499">
        <v>1</v>
      </c>
      <c r="S2499" t="s">
        <v>267</v>
      </c>
      <c r="T2499" t="s">
        <v>267</v>
      </c>
      <c r="U2499" t="s">
        <v>9654</v>
      </c>
      <c r="V2499" t="b">
        <v>0</v>
      </c>
      <c r="W2499" t="s">
        <v>265</v>
      </c>
      <c r="X2499">
        <v>0</v>
      </c>
      <c r="Y2499" t="s">
        <v>265</v>
      </c>
      <c r="Z2499" t="s">
        <v>265</v>
      </c>
      <c r="AA2499" t="s">
        <v>265</v>
      </c>
      <c r="AB2499" t="s">
        <v>265</v>
      </c>
      <c r="AC2499" t="s">
        <v>265</v>
      </c>
      <c r="AD2499" t="s">
        <v>265</v>
      </c>
      <c r="AE2499" t="s">
        <v>265</v>
      </c>
      <c r="AF2499" t="s">
        <v>9655</v>
      </c>
      <c r="AG2499" t="s">
        <v>265</v>
      </c>
      <c r="AH2499" t="s">
        <v>265</v>
      </c>
      <c r="AI2499" t="s">
        <v>265</v>
      </c>
      <c r="AJ2499" t="s">
        <v>265</v>
      </c>
      <c r="AL2499" t="str">
        <f>IF(Sudan_News12[[#This Row],[relevancy_classification_english]]="Relevant","مناسب",IF(Sudan_News12[[#This Row],[relevancy_classification_english]]="Relevant","عَرَضِيّ",""))</f>
        <v/>
      </c>
      <c r="AN2499" t="str">
        <f>IF(Sudan_News12[[#This Row],[sentiment_analysis_english]]="Negative","سلبي",IF(Sudan_News12[[#This Row],[sentiment_analysis_english]]="Neutral","حيادي",IF(Sudan_News12[[#This Row],[sentiment_analysis_english]]="Positive","إيجابي","")))</f>
        <v/>
      </c>
      <c r="AO2499" t="e">
        <f>INDEX(TextClassificationList[],MATCH(Sudan_News12[[#This Row],[text_classification_arabic]],TextClassificationList[text_classification_arabic],0),1)</f>
        <v>#N/A</v>
      </c>
      <c r="AQ2499" t="e">
        <f>INDEX(TextClassificationList[],MATCH(Sudan_News12[[#This Row],[text_classification_arabic2]],TextClassificationList[text_classification_arabic],0),1)</f>
        <v>#N/A</v>
      </c>
      <c r="AS2499" t="e">
        <f>INDEX(TextClassificationList[],MATCH(Sudan_News12[[#This Row],[text_classification_arabic3]],TextClassificationList[text_classification_arabic],0),1)</f>
        <v>#N/A</v>
      </c>
      <c r="AU2499" t="e">
        <f>INDEX(TextClassificationList[],MATCH(Sudan_News12[[#This Row],[text_classification_arabic4]],TextClassificationList[text_classification_arabic],0),1)</f>
        <v>#N/A</v>
      </c>
      <c r="AW2499" t="e">
        <f>INDEX(TextClassificationList[],MATCH(Sudan_News12[[#This Row],[text_classification_arabic5]],TextClassificationList[text_classification_arabic],0),1)</f>
        <v>#N/A</v>
      </c>
    </row>
    <row r="2500" spans="1:49" x14ac:dyDescent="0.2">
      <c r="A2500">
        <v>1.3183316162766971E+18</v>
      </c>
      <c r="B2500">
        <v>1.3183316162766971E+18</v>
      </c>
      <c r="C2500" t="s">
        <v>9656</v>
      </c>
      <c r="D2500" s="1">
        <v>44124</v>
      </c>
      <c r="E2500" s="2">
        <v>5.7002314814814818E-2</v>
      </c>
      <c r="F2500">
        <v>200</v>
      </c>
      <c r="G2500">
        <v>1889611729</v>
      </c>
      <c r="H2500" t="s">
        <v>354</v>
      </c>
      <c r="I2500" t="s">
        <v>355</v>
      </c>
      <c r="J2500" t="s">
        <v>265</v>
      </c>
      <c r="K2500" t="s">
        <v>9657</v>
      </c>
      <c r="L2500" t="s">
        <v>266</v>
      </c>
      <c r="M2500" t="s">
        <v>267</v>
      </c>
      <c r="N2500" t="s">
        <v>267</v>
      </c>
      <c r="O2500" t="s">
        <v>267</v>
      </c>
      <c r="P2500">
        <v>0</v>
      </c>
      <c r="Q2500">
        <v>0</v>
      </c>
      <c r="R2500">
        <v>1</v>
      </c>
      <c r="S2500" t="s">
        <v>282</v>
      </c>
      <c r="T2500" t="s">
        <v>267</v>
      </c>
      <c r="U2500" t="s">
        <v>9658</v>
      </c>
      <c r="V2500" t="b">
        <v>0</v>
      </c>
      <c r="W2500" t="s">
        <v>265</v>
      </c>
      <c r="X2500">
        <v>0</v>
      </c>
      <c r="Y2500" t="s">
        <v>265</v>
      </c>
      <c r="Z2500" t="s">
        <v>265</v>
      </c>
      <c r="AA2500" t="s">
        <v>265</v>
      </c>
      <c r="AB2500" t="s">
        <v>265</v>
      </c>
      <c r="AC2500" t="s">
        <v>265</v>
      </c>
      <c r="AD2500" t="s">
        <v>265</v>
      </c>
      <c r="AE2500" t="s">
        <v>265</v>
      </c>
      <c r="AF2500" t="s">
        <v>267</v>
      </c>
      <c r="AG2500" t="s">
        <v>265</v>
      </c>
      <c r="AH2500" t="s">
        <v>265</v>
      </c>
      <c r="AI2500" t="s">
        <v>265</v>
      </c>
      <c r="AJ2500" t="s">
        <v>265</v>
      </c>
      <c r="AL2500" t="str">
        <f>IF(Sudan_News12[[#This Row],[relevancy_classification_english]]="Relevant","مناسب",IF(Sudan_News12[[#This Row],[relevancy_classification_english]]="Relevant","عَرَضِيّ",""))</f>
        <v/>
      </c>
      <c r="AN2500" t="str">
        <f>IF(Sudan_News12[[#This Row],[sentiment_analysis_english]]="Negative","سلبي",IF(Sudan_News12[[#This Row],[sentiment_analysis_english]]="Neutral","حيادي",IF(Sudan_News12[[#This Row],[sentiment_analysis_english]]="Positive","إيجابي","")))</f>
        <v/>
      </c>
      <c r="AO2500" t="e">
        <f>INDEX(TextClassificationList[],MATCH(Sudan_News12[[#This Row],[text_classification_arabic]],TextClassificationList[text_classification_arabic],0),1)</f>
        <v>#N/A</v>
      </c>
      <c r="AQ2500" t="e">
        <f>INDEX(TextClassificationList[],MATCH(Sudan_News12[[#This Row],[text_classification_arabic2]],TextClassificationList[text_classification_arabic],0),1)</f>
        <v>#N/A</v>
      </c>
      <c r="AS2500" t="e">
        <f>INDEX(TextClassificationList[],MATCH(Sudan_News12[[#This Row],[text_classification_arabic3]],TextClassificationList[text_classification_arabic],0),1)</f>
        <v>#N/A</v>
      </c>
      <c r="AU2500" t="e">
        <f>INDEX(TextClassificationList[],MATCH(Sudan_News12[[#This Row],[text_classification_arabic4]],TextClassificationList[text_classification_arabic],0),1)</f>
        <v>#N/A</v>
      </c>
      <c r="AW2500" t="e">
        <f>INDEX(TextClassificationList[],MATCH(Sudan_News12[[#This Row],[text_classification_arabic5]],TextClassificationList[text_classification_arabic],0),1)</f>
        <v>#N/A</v>
      </c>
    </row>
    <row r="2501" spans="1:49" x14ac:dyDescent="0.2">
      <c r="A2501">
        <v>1.3183301049473679E+18</v>
      </c>
      <c r="B2501">
        <v>1.3183301049473679E+18</v>
      </c>
      <c r="C2501" t="s">
        <v>9659</v>
      </c>
      <c r="D2501" s="1">
        <v>44124</v>
      </c>
      <c r="E2501" s="2">
        <v>5.2835648148148145E-2</v>
      </c>
      <c r="F2501">
        <v>200</v>
      </c>
      <c r="G2501">
        <v>1889611729</v>
      </c>
      <c r="H2501" t="s">
        <v>354</v>
      </c>
      <c r="I2501" t="s">
        <v>355</v>
      </c>
      <c r="J2501" t="s">
        <v>265</v>
      </c>
      <c r="K2501" t="s">
        <v>9660</v>
      </c>
      <c r="L2501" t="s">
        <v>266</v>
      </c>
      <c r="M2501" t="s">
        <v>267</v>
      </c>
      <c r="N2501" t="s">
        <v>267</v>
      </c>
      <c r="O2501" t="s">
        <v>9661</v>
      </c>
      <c r="P2501">
        <v>0</v>
      </c>
      <c r="Q2501">
        <v>0</v>
      </c>
      <c r="R2501">
        <v>2</v>
      </c>
      <c r="S2501" t="s">
        <v>282</v>
      </c>
      <c r="T2501" t="s">
        <v>267</v>
      </c>
      <c r="U2501" t="s">
        <v>9662</v>
      </c>
      <c r="V2501" t="b">
        <v>0</v>
      </c>
      <c r="W2501" t="s">
        <v>265</v>
      </c>
      <c r="X2501">
        <v>1</v>
      </c>
      <c r="Y2501" t="s">
        <v>9663</v>
      </c>
      <c r="Z2501" t="s">
        <v>265</v>
      </c>
      <c r="AA2501" t="s">
        <v>265</v>
      </c>
      <c r="AB2501" t="s">
        <v>265</v>
      </c>
      <c r="AC2501" t="s">
        <v>265</v>
      </c>
      <c r="AD2501" t="s">
        <v>265</v>
      </c>
      <c r="AE2501" t="s">
        <v>265</v>
      </c>
      <c r="AF2501" t="s">
        <v>267</v>
      </c>
      <c r="AG2501" t="s">
        <v>265</v>
      </c>
      <c r="AH2501" t="s">
        <v>265</v>
      </c>
      <c r="AI2501" t="s">
        <v>265</v>
      </c>
      <c r="AJ2501" t="s">
        <v>265</v>
      </c>
      <c r="AL2501" t="str">
        <f>IF(Sudan_News12[[#This Row],[relevancy_classification_english]]="Relevant","مناسب",IF(Sudan_News12[[#This Row],[relevancy_classification_english]]="Relevant","عَرَضِيّ",""))</f>
        <v/>
      </c>
      <c r="AN2501" t="str">
        <f>IF(Sudan_News12[[#This Row],[sentiment_analysis_english]]="Negative","سلبي",IF(Sudan_News12[[#This Row],[sentiment_analysis_english]]="Neutral","حيادي",IF(Sudan_News12[[#This Row],[sentiment_analysis_english]]="Positive","إيجابي","")))</f>
        <v/>
      </c>
      <c r="AO2501" t="e">
        <f>INDEX(TextClassificationList[],MATCH(Sudan_News12[[#This Row],[text_classification_arabic]],TextClassificationList[text_classification_arabic],0),1)</f>
        <v>#N/A</v>
      </c>
      <c r="AQ2501" t="e">
        <f>INDEX(TextClassificationList[],MATCH(Sudan_News12[[#This Row],[text_classification_arabic2]],TextClassificationList[text_classification_arabic],0),1)</f>
        <v>#N/A</v>
      </c>
      <c r="AS2501" t="e">
        <f>INDEX(TextClassificationList[],MATCH(Sudan_News12[[#This Row],[text_classification_arabic3]],TextClassificationList[text_classification_arabic],0),1)</f>
        <v>#N/A</v>
      </c>
      <c r="AU2501" t="e">
        <f>INDEX(TextClassificationList[],MATCH(Sudan_News12[[#This Row],[text_classification_arabic4]],TextClassificationList[text_classification_arabic],0),1)</f>
        <v>#N/A</v>
      </c>
      <c r="AW2501" t="e">
        <f>INDEX(TextClassificationList[],MATCH(Sudan_News12[[#This Row],[text_classification_arabic5]],TextClassificationList[text_classification_arabic],0),1)</f>
        <v>#N/A</v>
      </c>
    </row>
    <row r="2502" spans="1:49" x14ac:dyDescent="0.2">
      <c r="A2502">
        <v>1.3183289320689582E+18</v>
      </c>
      <c r="B2502">
        <v>1.3183278493890847E+18</v>
      </c>
      <c r="C2502" t="s">
        <v>9664</v>
      </c>
      <c r="D2502" s="1">
        <v>44124</v>
      </c>
      <c r="E2502" s="2">
        <v>4.9594907407407407E-2</v>
      </c>
      <c r="F2502">
        <v>200</v>
      </c>
      <c r="G2502">
        <v>1889611729</v>
      </c>
      <c r="H2502" t="s">
        <v>354</v>
      </c>
      <c r="I2502" t="s">
        <v>355</v>
      </c>
      <c r="J2502" t="s">
        <v>265</v>
      </c>
      <c r="K2502" t="s">
        <v>9665</v>
      </c>
      <c r="L2502" t="s">
        <v>266</v>
      </c>
      <c r="M2502" t="s">
        <v>267</v>
      </c>
      <c r="N2502" t="s">
        <v>267</v>
      </c>
      <c r="O2502" t="s">
        <v>267</v>
      </c>
      <c r="P2502">
        <v>0</v>
      </c>
      <c r="Q2502">
        <v>0</v>
      </c>
      <c r="R2502">
        <v>1</v>
      </c>
      <c r="S2502" t="s">
        <v>267</v>
      </c>
      <c r="T2502" t="s">
        <v>267</v>
      </c>
      <c r="U2502" t="s">
        <v>9666</v>
      </c>
      <c r="V2502" t="b">
        <v>0</v>
      </c>
      <c r="W2502" t="s">
        <v>265</v>
      </c>
      <c r="X2502">
        <v>0</v>
      </c>
      <c r="Y2502" t="s">
        <v>265</v>
      </c>
      <c r="Z2502" t="s">
        <v>265</v>
      </c>
      <c r="AA2502" t="s">
        <v>265</v>
      </c>
      <c r="AB2502" t="s">
        <v>265</v>
      </c>
      <c r="AC2502" t="s">
        <v>265</v>
      </c>
      <c r="AD2502" t="s">
        <v>265</v>
      </c>
      <c r="AE2502" t="s">
        <v>265</v>
      </c>
      <c r="AF2502" t="s">
        <v>9667</v>
      </c>
      <c r="AG2502" t="s">
        <v>265</v>
      </c>
      <c r="AH2502" t="s">
        <v>265</v>
      </c>
      <c r="AI2502" t="s">
        <v>265</v>
      </c>
      <c r="AJ2502" t="s">
        <v>265</v>
      </c>
      <c r="AL2502" t="str">
        <f>IF(Sudan_News12[[#This Row],[relevancy_classification_english]]="Relevant","مناسب",IF(Sudan_News12[[#This Row],[relevancy_classification_english]]="Relevant","عَرَضِيّ",""))</f>
        <v/>
      </c>
      <c r="AN2502" t="str">
        <f>IF(Sudan_News12[[#This Row],[sentiment_analysis_english]]="Negative","سلبي",IF(Sudan_News12[[#This Row],[sentiment_analysis_english]]="Neutral","حيادي",IF(Sudan_News12[[#This Row],[sentiment_analysis_english]]="Positive","إيجابي","")))</f>
        <v/>
      </c>
      <c r="AO2502" t="e">
        <f>INDEX(TextClassificationList[],MATCH(Sudan_News12[[#This Row],[text_classification_arabic]],TextClassificationList[text_classification_arabic],0),1)</f>
        <v>#N/A</v>
      </c>
      <c r="AQ2502" t="e">
        <f>INDEX(TextClassificationList[],MATCH(Sudan_News12[[#This Row],[text_classification_arabic2]],TextClassificationList[text_classification_arabic],0),1)</f>
        <v>#N/A</v>
      </c>
      <c r="AS2502" t="e">
        <f>INDEX(TextClassificationList[],MATCH(Sudan_News12[[#This Row],[text_classification_arabic3]],TextClassificationList[text_classification_arabic],0),1)</f>
        <v>#N/A</v>
      </c>
      <c r="AU2502" t="e">
        <f>INDEX(TextClassificationList[],MATCH(Sudan_News12[[#This Row],[text_classification_arabic4]],TextClassificationList[text_classification_arabic],0),1)</f>
        <v>#N/A</v>
      </c>
      <c r="AW2502" t="e">
        <f>INDEX(TextClassificationList[],MATCH(Sudan_News12[[#This Row],[text_classification_arabic5]],TextClassificationList[text_classification_arabic],0),1)</f>
        <v>#N/A</v>
      </c>
    </row>
    <row r="2503" spans="1:49" x14ac:dyDescent="0.2">
      <c r="A2503">
        <v>1.3183287078624379E+18</v>
      </c>
      <c r="B2503">
        <v>1.3183287078624379E+18</v>
      </c>
      <c r="C2503" t="s">
        <v>9668</v>
      </c>
      <c r="D2503" s="1">
        <v>44124</v>
      </c>
      <c r="E2503" s="2">
        <v>4.8969907407407406E-2</v>
      </c>
      <c r="F2503">
        <v>200</v>
      </c>
      <c r="G2503">
        <v>1889611729</v>
      </c>
      <c r="H2503" t="s">
        <v>354</v>
      </c>
      <c r="I2503" t="s">
        <v>355</v>
      </c>
      <c r="J2503" t="s">
        <v>265</v>
      </c>
      <c r="K2503" t="s">
        <v>9669</v>
      </c>
      <c r="L2503" t="s">
        <v>266</v>
      </c>
      <c r="M2503" t="s">
        <v>267</v>
      </c>
      <c r="N2503" t="s">
        <v>267</v>
      </c>
      <c r="O2503" t="s">
        <v>9670</v>
      </c>
      <c r="P2503">
        <v>0</v>
      </c>
      <c r="Q2503">
        <v>0</v>
      </c>
      <c r="R2503">
        <v>0</v>
      </c>
      <c r="S2503" t="s">
        <v>267</v>
      </c>
      <c r="T2503" t="s">
        <v>267</v>
      </c>
      <c r="U2503" t="s">
        <v>9671</v>
      </c>
      <c r="V2503" t="b">
        <v>0</v>
      </c>
      <c r="W2503" t="s">
        <v>265</v>
      </c>
      <c r="X2503">
        <v>1</v>
      </c>
      <c r="Y2503" t="s">
        <v>9672</v>
      </c>
      <c r="Z2503" t="s">
        <v>265</v>
      </c>
      <c r="AA2503" t="s">
        <v>265</v>
      </c>
      <c r="AB2503" t="s">
        <v>265</v>
      </c>
      <c r="AC2503" t="s">
        <v>265</v>
      </c>
      <c r="AD2503" t="s">
        <v>265</v>
      </c>
      <c r="AE2503" t="s">
        <v>265</v>
      </c>
      <c r="AF2503" t="s">
        <v>267</v>
      </c>
      <c r="AG2503" t="s">
        <v>265</v>
      </c>
      <c r="AH2503" t="s">
        <v>265</v>
      </c>
      <c r="AI2503" t="s">
        <v>265</v>
      </c>
      <c r="AJ2503" t="s">
        <v>265</v>
      </c>
      <c r="AL2503" t="str">
        <f>IF(Sudan_News12[[#This Row],[relevancy_classification_english]]="Relevant","مناسب",IF(Sudan_News12[[#This Row],[relevancy_classification_english]]="Relevant","عَرَضِيّ",""))</f>
        <v/>
      </c>
      <c r="AN2503" t="str">
        <f>IF(Sudan_News12[[#This Row],[sentiment_analysis_english]]="Negative","سلبي",IF(Sudan_News12[[#This Row],[sentiment_analysis_english]]="Neutral","حيادي",IF(Sudan_News12[[#This Row],[sentiment_analysis_english]]="Positive","إيجابي","")))</f>
        <v/>
      </c>
      <c r="AO2503" t="e">
        <f>INDEX(TextClassificationList[],MATCH(Sudan_News12[[#This Row],[text_classification_arabic]],TextClassificationList[text_classification_arabic],0),1)</f>
        <v>#N/A</v>
      </c>
      <c r="AQ2503" t="e">
        <f>INDEX(TextClassificationList[],MATCH(Sudan_News12[[#This Row],[text_classification_arabic2]],TextClassificationList[text_classification_arabic],0),1)</f>
        <v>#N/A</v>
      </c>
      <c r="AS2503" t="e">
        <f>INDEX(TextClassificationList[],MATCH(Sudan_News12[[#This Row],[text_classification_arabic3]],TextClassificationList[text_classification_arabic],0),1)</f>
        <v>#N/A</v>
      </c>
      <c r="AU2503" t="e">
        <f>INDEX(TextClassificationList[],MATCH(Sudan_News12[[#This Row],[text_classification_arabic4]],TextClassificationList[text_classification_arabic],0),1)</f>
        <v>#N/A</v>
      </c>
      <c r="AW2503" t="e">
        <f>INDEX(TextClassificationList[],MATCH(Sudan_News12[[#This Row],[text_classification_arabic5]],TextClassificationList[text_classification_arabic],0),1)</f>
        <v>#N/A</v>
      </c>
    </row>
    <row r="2504" spans="1:49" x14ac:dyDescent="0.2">
      <c r="A2504">
        <v>1.3183274778450043E+18</v>
      </c>
      <c r="B2504">
        <v>1.3183274778450043E+18</v>
      </c>
      <c r="C2504" t="s">
        <v>9673</v>
      </c>
      <c r="D2504" s="1">
        <v>44124</v>
      </c>
      <c r="E2504" s="2">
        <v>4.5578703703703705E-2</v>
      </c>
      <c r="F2504">
        <v>200</v>
      </c>
      <c r="G2504">
        <v>1889611729</v>
      </c>
      <c r="H2504" t="s">
        <v>354</v>
      </c>
      <c r="I2504" t="s">
        <v>355</v>
      </c>
      <c r="J2504" t="s">
        <v>265</v>
      </c>
      <c r="K2504" t="s">
        <v>9674</v>
      </c>
      <c r="L2504" t="s">
        <v>266</v>
      </c>
      <c r="M2504" t="s">
        <v>267</v>
      </c>
      <c r="N2504" t="s">
        <v>267</v>
      </c>
      <c r="O2504" t="s">
        <v>267</v>
      </c>
      <c r="P2504">
        <v>0</v>
      </c>
      <c r="Q2504">
        <v>0</v>
      </c>
      <c r="R2504">
        <v>0</v>
      </c>
      <c r="S2504" t="s">
        <v>267</v>
      </c>
      <c r="T2504" t="s">
        <v>267</v>
      </c>
      <c r="U2504" t="s">
        <v>9675</v>
      </c>
      <c r="V2504" t="b">
        <v>0</v>
      </c>
      <c r="W2504" t="s">
        <v>265</v>
      </c>
      <c r="X2504">
        <v>0</v>
      </c>
      <c r="Y2504" t="s">
        <v>265</v>
      </c>
      <c r="Z2504" t="s">
        <v>265</v>
      </c>
      <c r="AA2504" t="s">
        <v>265</v>
      </c>
      <c r="AB2504" t="s">
        <v>265</v>
      </c>
      <c r="AC2504" t="s">
        <v>265</v>
      </c>
      <c r="AD2504" t="s">
        <v>265</v>
      </c>
      <c r="AE2504" t="s">
        <v>265</v>
      </c>
      <c r="AF2504" t="s">
        <v>267</v>
      </c>
      <c r="AG2504" t="s">
        <v>265</v>
      </c>
      <c r="AH2504" t="s">
        <v>265</v>
      </c>
      <c r="AI2504" t="s">
        <v>265</v>
      </c>
      <c r="AJ2504" t="s">
        <v>265</v>
      </c>
      <c r="AL2504" t="str">
        <f>IF(Sudan_News12[[#This Row],[relevancy_classification_english]]="Relevant","مناسب",IF(Sudan_News12[[#This Row],[relevancy_classification_english]]="Relevant","عَرَضِيّ",""))</f>
        <v/>
      </c>
      <c r="AN2504" t="str">
        <f>IF(Sudan_News12[[#This Row],[sentiment_analysis_english]]="Negative","سلبي",IF(Sudan_News12[[#This Row],[sentiment_analysis_english]]="Neutral","حيادي",IF(Sudan_News12[[#This Row],[sentiment_analysis_english]]="Positive","إيجابي","")))</f>
        <v/>
      </c>
      <c r="AO2504" t="e">
        <f>INDEX(TextClassificationList[],MATCH(Sudan_News12[[#This Row],[text_classification_arabic]],TextClassificationList[text_classification_arabic],0),1)</f>
        <v>#N/A</v>
      </c>
      <c r="AQ2504" t="e">
        <f>INDEX(TextClassificationList[],MATCH(Sudan_News12[[#This Row],[text_classification_arabic2]],TextClassificationList[text_classification_arabic],0),1)</f>
        <v>#N/A</v>
      </c>
      <c r="AS2504" t="e">
        <f>INDEX(TextClassificationList[],MATCH(Sudan_News12[[#This Row],[text_classification_arabic3]],TextClassificationList[text_classification_arabic],0),1)</f>
        <v>#N/A</v>
      </c>
      <c r="AU2504" t="e">
        <f>INDEX(TextClassificationList[],MATCH(Sudan_News12[[#This Row],[text_classification_arabic4]],TextClassificationList[text_classification_arabic],0),1)</f>
        <v>#N/A</v>
      </c>
      <c r="AW2504" t="e">
        <f>INDEX(TextClassificationList[],MATCH(Sudan_News12[[#This Row],[text_classification_arabic5]],TextClassificationList[text_classification_arabic],0),1)</f>
        <v>#N/A</v>
      </c>
    </row>
    <row r="2505" spans="1:49" x14ac:dyDescent="0.2">
      <c r="A2505">
        <v>1.3183262532760699E+18</v>
      </c>
      <c r="B2505">
        <v>1.3183262532760699E+18</v>
      </c>
      <c r="C2505" t="s">
        <v>9676</v>
      </c>
      <c r="D2505" s="1">
        <v>44124</v>
      </c>
      <c r="E2505" s="2">
        <v>4.2199074074074076E-2</v>
      </c>
      <c r="F2505">
        <v>200</v>
      </c>
      <c r="G2505">
        <v>1889611729</v>
      </c>
      <c r="H2505" t="s">
        <v>354</v>
      </c>
      <c r="I2505" t="s">
        <v>355</v>
      </c>
      <c r="J2505" t="s">
        <v>265</v>
      </c>
      <c r="K2505" t="s">
        <v>9677</v>
      </c>
      <c r="L2505" t="s">
        <v>266</v>
      </c>
      <c r="M2505" t="s">
        <v>267</v>
      </c>
      <c r="N2505" t="s">
        <v>267</v>
      </c>
      <c r="O2505" t="s">
        <v>267</v>
      </c>
      <c r="P2505">
        <v>0</v>
      </c>
      <c r="Q2505">
        <v>0</v>
      </c>
      <c r="R2505">
        <v>1</v>
      </c>
      <c r="S2505" t="s">
        <v>267</v>
      </c>
      <c r="T2505" t="s">
        <v>267</v>
      </c>
      <c r="U2505" t="s">
        <v>9678</v>
      </c>
      <c r="V2505" t="b">
        <v>0</v>
      </c>
      <c r="W2505" t="s">
        <v>265</v>
      </c>
      <c r="X2505">
        <v>0</v>
      </c>
      <c r="Y2505" t="s">
        <v>265</v>
      </c>
      <c r="Z2505" t="s">
        <v>265</v>
      </c>
      <c r="AA2505" t="s">
        <v>265</v>
      </c>
      <c r="AB2505" t="s">
        <v>265</v>
      </c>
      <c r="AC2505" t="s">
        <v>265</v>
      </c>
      <c r="AD2505" t="s">
        <v>265</v>
      </c>
      <c r="AE2505" t="s">
        <v>265</v>
      </c>
      <c r="AF2505" t="s">
        <v>267</v>
      </c>
      <c r="AG2505" t="s">
        <v>265</v>
      </c>
      <c r="AH2505" t="s">
        <v>265</v>
      </c>
      <c r="AI2505" t="s">
        <v>265</v>
      </c>
      <c r="AJ2505" t="s">
        <v>265</v>
      </c>
      <c r="AL2505" t="str">
        <f>IF(Sudan_News12[[#This Row],[relevancy_classification_english]]="Relevant","مناسب",IF(Sudan_News12[[#This Row],[relevancy_classification_english]]="Relevant","عَرَضِيّ",""))</f>
        <v/>
      </c>
      <c r="AN2505" t="str">
        <f>IF(Sudan_News12[[#This Row],[sentiment_analysis_english]]="Negative","سلبي",IF(Sudan_News12[[#This Row],[sentiment_analysis_english]]="Neutral","حيادي",IF(Sudan_News12[[#This Row],[sentiment_analysis_english]]="Positive","إيجابي","")))</f>
        <v/>
      </c>
      <c r="AO2505" t="e">
        <f>INDEX(TextClassificationList[],MATCH(Sudan_News12[[#This Row],[text_classification_arabic]],TextClassificationList[text_classification_arabic],0),1)</f>
        <v>#N/A</v>
      </c>
      <c r="AQ2505" t="e">
        <f>INDEX(TextClassificationList[],MATCH(Sudan_News12[[#This Row],[text_classification_arabic2]],TextClassificationList[text_classification_arabic],0),1)</f>
        <v>#N/A</v>
      </c>
      <c r="AS2505" t="e">
        <f>INDEX(TextClassificationList[],MATCH(Sudan_News12[[#This Row],[text_classification_arabic3]],TextClassificationList[text_classification_arabic],0),1)</f>
        <v>#N/A</v>
      </c>
      <c r="AU2505" t="e">
        <f>INDEX(TextClassificationList[],MATCH(Sudan_News12[[#This Row],[text_classification_arabic4]],TextClassificationList[text_classification_arabic],0),1)</f>
        <v>#N/A</v>
      </c>
      <c r="AW2505" t="e">
        <f>INDEX(TextClassificationList[],MATCH(Sudan_News12[[#This Row],[text_classification_arabic5]],TextClassificationList[text_classification_arabic],0),1)</f>
        <v>#N/A</v>
      </c>
    </row>
    <row r="2506" spans="1:49" x14ac:dyDescent="0.2">
      <c r="A2506">
        <v>1.3183261017190769E+18</v>
      </c>
      <c r="B2506">
        <v>1.3183261017190769E+18</v>
      </c>
      <c r="C2506" t="s">
        <v>9679</v>
      </c>
      <c r="D2506" s="1">
        <v>44124</v>
      </c>
      <c r="E2506" s="2">
        <v>4.1782407407407407E-2</v>
      </c>
      <c r="F2506">
        <v>200</v>
      </c>
      <c r="G2506">
        <v>1889611729</v>
      </c>
      <c r="H2506" t="s">
        <v>354</v>
      </c>
      <c r="I2506" t="s">
        <v>355</v>
      </c>
      <c r="J2506" t="s">
        <v>265</v>
      </c>
      <c r="K2506" t="s">
        <v>9680</v>
      </c>
      <c r="L2506" t="s">
        <v>266</v>
      </c>
      <c r="M2506" t="s">
        <v>267</v>
      </c>
      <c r="N2506" t="s">
        <v>267</v>
      </c>
      <c r="O2506" t="s">
        <v>267</v>
      </c>
      <c r="P2506">
        <v>0</v>
      </c>
      <c r="Q2506">
        <v>0</v>
      </c>
      <c r="R2506">
        <v>2</v>
      </c>
      <c r="S2506" t="s">
        <v>267</v>
      </c>
      <c r="T2506" t="s">
        <v>267</v>
      </c>
      <c r="U2506" t="s">
        <v>9681</v>
      </c>
      <c r="V2506" t="b">
        <v>0</v>
      </c>
      <c r="W2506" t="s">
        <v>265</v>
      </c>
      <c r="X2506">
        <v>0</v>
      </c>
      <c r="Y2506" t="s">
        <v>265</v>
      </c>
      <c r="Z2506" t="s">
        <v>265</v>
      </c>
      <c r="AA2506" t="s">
        <v>265</v>
      </c>
      <c r="AB2506" t="s">
        <v>265</v>
      </c>
      <c r="AC2506" t="s">
        <v>265</v>
      </c>
      <c r="AD2506" t="s">
        <v>265</v>
      </c>
      <c r="AE2506" t="s">
        <v>265</v>
      </c>
      <c r="AF2506" t="s">
        <v>267</v>
      </c>
      <c r="AG2506" t="s">
        <v>265</v>
      </c>
      <c r="AH2506" t="s">
        <v>265</v>
      </c>
      <c r="AI2506" t="s">
        <v>265</v>
      </c>
      <c r="AJ2506" t="s">
        <v>265</v>
      </c>
      <c r="AL2506" t="str">
        <f>IF(Sudan_News12[[#This Row],[relevancy_classification_english]]="Relevant","مناسب",IF(Sudan_News12[[#This Row],[relevancy_classification_english]]="Relevant","عَرَضِيّ",""))</f>
        <v/>
      </c>
      <c r="AN2506" t="str">
        <f>IF(Sudan_News12[[#This Row],[sentiment_analysis_english]]="Negative","سلبي",IF(Sudan_News12[[#This Row],[sentiment_analysis_english]]="Neutral","حيادي",IF(Sudan_News12[[#This Row],[sentiment_analysis_english]]="Positive","إيجابي","")))</f>
        <v/>
      </c>
      <c r="AO2506" t="e">
        <f>INDEX(TextClassificationList[],MATCH(Sudan_News12[[#This Row],[text_classification_arabic]],TextClassificationList[text_classification_arabic],0),1)</f>
        <v>#N/A</v>
      </c>
      <c r="AQ2506" t="e">
        <f>INDEX(TextClassificationList[],MATCH(Sudan_News12[[#This Row],[text_classification_arabic2]],TextClassificationList[text_classification_arabic],0),1)</f>
        <v>#N/A</v>
      </c>
      <c r="AS2506" t="e">
        <f>INDEX(TextClassificationList[],MATCH(Sudan_News12[[#This Row],[text_classification_arabic3]],TextClassificationList[text_classification_arabic],0),1)</f>
        <v>#N/A</v>
      </c>
      <c r="AU2506" t="e">
        <f>INDEX(TextClassificationList[],MATCH(Sudan_News12[[#This Row],[text_classification_arabic4]],TextClassificationList[text_classification_arabic],0),1)</f>
        <v>#N/A</v>
      </c>
      <c r="AW2506" t="e">
        <f>INDEX(TextClassificationList[],MATCH(Sudan_News12[[#This Row],[text_classification_arabic5]],TextClassificationList[text_classification_arabic],0),1)</f>
        <v>#N/A</v>
      </c>
    </row>
    <row r="2507" spans="1:49" x14ac:dyDescent="0.2">
      <c r="A2507">
        <v>1.3183258177394565E+18</v>
      </c>
      <c r="B2507">
        <v>1.3183257172482335E+18</v>
      </c>
      <c r="C2507" t="s">
        <v>9682</v>
      </c>
      <c r="D2507" s="1">
        <v>44124</v>
      </c>
      <c r="E2507" s="2">
        <v>4.099537037037037E-2</v>
      </c>
      <c r="F2507">
        <v>200</v>
      </c>
      <c r="G2507">
        <v>1889611729</v>
      </c>
      <c r="H2507" t="s">
        <v>354</v>
      </c>
      <c r="I2507" t="s">
        <v>355</v>
      </c>
      <c r="J2507" t="s">
        <v>265</v>
      </c>
      <c r="K2507" t="s">
        <v>9683</v>
      </c>
      <c r="L2507" t="s">
        <v>266</v>
      </c>
      <c r="M2507" t="s">
        <v>267</v>
      </c>
      <c r="N2507" t="s">
        <v>267</v>
      </c>
      <c r="O2507" t="s">
        <v>267</v>
      </c>
      <c r="P2507">
        <v>0</v>
      </c>
      <c r="Q2507">
        <v>1</v>
      </c>
      <c r="R2507">
        <v>0</v>
      </c>
      <c r="S2507" t="s">
        <v>9684</v>
      </c>
      <c r="T2507" t="s">
        <v>267</v>
      </c>
      <c r="U2507" t="s">
        <v>9685</v>
      </c>
      <c r="V2507" t="b">
        <v>0</v>
      </c>
      <c r="W2507" t="s">
        <v>265</v>
      </c>
      <c r="X2507">
        <v>0</v>
      </c>
      <c r="Y2507" t="s">
        <v>265</v>
      </c>
      <c r="Z2507" t="s">
        <v>265</v>
      </c>
      <c r="AA2507" t="s">
        <v>265</v>
      </c>
      <c r="AB2507" t="s">
        <v>265</v>
      </c>
      <c r="AC2507" t="s">
        <v>265</v>
      </c>
      <c r="AD2507" t="s">
        <v>265</v>
      </c>
      <c r="AE2507" t="s">
        <v>265</v>
      </c>
      <c r="AF2507" t="s">
        <v>267</v>
      </c>
      <c r="AG2507" t="s">
        <v>265</v>
      </c>
      <c r="AH2507" t="s">
        <v>265</v>
      </c>
      <c r="AI2507" t="s">
        <v>265</v>
      </c>
      <c r="AJ2507" t="s">
        <v>265</v>
      </c>
      <c r="AL2507" t="str">
        <f>IF(Sudan_News12[[#This Row],[relevancy_classification_english]]="Relevant","مناسب",IF(Sudan_News12[[#This Row],[relevancy_classification_english]]="Relevant","عَرَضِيّ",""))</f>
        <v/>
      </c>
      <c r="AN2507" t="str">
        <f>IF(Sudan_News12[[#This Row],[sentiment_analysis_english]]="Negative","سلبي",IF(Sudan_News12[[#This Row],[sentiment_analysis_english]]="Neutral","حيادي",IF(Sudan_News12[[#This Row],[sentiment_analysis_english]]="Positive","إيجابي","")))</f>
        <v/>
      </c>
      <c r="AO2507" t="e">
        <f>INDEX(TextClassificationList[],MATCH(Sudan_News12[[#This Row],[text_classification_arabic]],TextClassificationList[text_classification_arabic],0),1)</f>
        <v>#N/A</v>
      </c>
      <c r="AQ2507" t="e">
        <f>INDEX(TextClassificationList[],MATCH(Sudan_News12[[#This Row],[text_classification_arabic2]],TextClassificationList[text_classification_arabic],0),1)</f>
        <v>#N/A</v>
      </c>
      <c r="AS2507" t="e">
        <f>INDEX(TextClassificationList[],MATCH(Sudan_News12[[#This Row],[text_classification_arabic3]],TextClassificationList[text_classification_arabic],0),1)</f>
        <v>#N/A</v>
      </c>
      <c r="AU2507" t="e">
        <f>INDEX(TextClassificationList[],MATCH(Sudan_News12[[#This Row],[text_classification_arabic4]],TextClassificationList[text_classification_arabic],0),1)</f>
        <v>#N/A</v>
      </c>
      <c r="AW2507" t="e">
        <f>INDEX(TextClassificationList[],MATCH(Sudan_News12[[#This Row],[text_classification_arabic5]],TextClassificationList[text_classification_arabic],0),1)</f>
        <v>#N/A</v>
      </c>
    </row>
    <row r="2508" spans="1:49" x14ac:dyDescent="0.2">
      <c r="A2508">
        <v>1.3183257172482335E+18</v>
      </c>
      <c r="B2508">
        <v>1.3183257172482335E+18</v>
      </c>
      <c r="C2508" t="s">
        <v>9686</v>
      </c>
      <c r="D2508" s="1">
        <v>44124</v>
      </c>
      <c r="E2508" s="2">
        <v>4.071759259259259E-2</v>
      </c>
      <c r="F2508">
        <v>200</v>
      </c>
      <c r="G2508">
        <v>1889611729</v>
      </c>
      <c r="H2508" t="s">
        <v>354</v>
      </c>
      <c r="I2508" t="s">
        <v>355</v>
      </c>
      <c r="J2508" t="s">
        <v>265</v>
      </c>
      <c r="K2508" t="s">
        <v>9687</v>
      </c>
      <c r="L2508" t="s">
        <v>266</v>
      </c>
      <c r="M2508" t="s">
        <v>267</v>
      </c>
      <c r="N2508" t="s">
        <v>267</v>
      </c>
      <c r="O2508" t="s">
        <v>267</v>
      </c>
      <c r="P2508">
        <v>1</v>
      </c>
      <c r="Q2508">
        <v>0</v>
      </c>
      <c r="R2508">
        <v>1</v>
      </c>
      <c r="S2508" t="s">
        <v>267</v>
      </c>
      <c r="T2508" t="s">
        <v>267</v>
      </c>
      <c r="U2508" t="s">
        <v>9688</v>
      </c>
      <c r="V2508" t="b">
        <v>0</v>
      </c>
      <c r="W2508" t="s">
        <v>265</v>
      </c>
      <c r="X2508">
        <v>0</v>
      </c>
      <c r="Y2508" t="s">
        <v>265</v>
      </c>
      <c r="Z2508" t="s">
        <v>265</v>
      </c>
      <c r="AA2508" t="s">
        <v>265</v>
      </c>
      <c r="AB2508" t="s">
        <v>265</v>
      </c>
      <c r="AC2508" t="s">
        <v>265</v>
      </c>
      <c r="AD2508" t="s">
        <v>265</v>
      </c>
      <c r="AE2508" t="s">
        <v>265</v>
      </c>
      <c r="AF2508" t="s">
        <v>267</v>
      </c>
      <c r="AG2508" t="s">
        <v>265</v>
      </c>
      <c r="AH2508" t="s">
        <v>265</v>
      </c>
      <c r="AI2508" t="s">
        <v>265</v>
      </c>
      <c r="AJ2508" t="s">
        <v>265</v>
      </c>
      <c r="AL2508" t="str">
        <f>IF(Sudan_News12[[#This Row],[relevancy_classification_english]]="Relevant","مناسب",IF(Sudan_News12[[#This Row],[relevancy_classification_english]]="Relevant","عَرَضِيّ",""))</f>
        <v/>
      </c>
      <c r="AN2508" t="str">
        <f>IF(Sudan_News12[[#This Row],[sentiment_analysis_english]]="Negative","سلبي",IF(Sudan_News12[[#This Row],[sentiment_analysis_english]]="Neutral","حيادي",IF(Sudan_News12[[#This Row],[sentiment_analysis_english]]="Positive","إيجابي","")))</f>
        <v/>
      </c>
      <c r="AO2508" t="e">
        <f>INDEX(TextClassificationList[],MATCH(Sudan_News12[[#This Row],[text_classification_arabic]],TextClassificationList[text_classification_arabic],0),1)</f>
        <v>#N/A</v>
      </c>
      <c r="AQ2508" t="e">
        <f>INDEX(TextClassificationList[],MATCH(Sudan_News12[[#This Row],[text_classification_arabic2]],TextClassificationList[text_classification_arabic],0),1)</f>
        <v>#N/A</v>
      </c>
      <c r="AS2508" t="e">
        <f>INDEX(TextClassificationList[],MATCH(Sudan_News12[[#This Row],[text_classification_arabic3]],TextClassificationList[text_classification_arabic],0),1)</f>
        <v>#N/A</v>
      </c>
      <c r="AU2508" t="e">
        <f>INDEX(TextClassificationList[],MATCH(Sudan_News12[[#This Row],[text_classification_arabic4]],TextClassificationList[text_classification_arabic],0),1)</f>
        <v>#N/A</v>
      </c>
      <c r="AW2508" t="e">
        <f>INDEX(TextClassificationList[],MATCH(Sudan_News12[[#This Row],[text_classification_arabic5]],TextClassificationList[text_classification_arabic],0),1)</f>
        <v>#N/A</v>
      </c>
    </row>
    <row r="2509" spans="1:49" x14ac:dyDescent="0.2">
      <c r="A2509">
        <v>1.3183231956367565E+18</v>
      </c>
      <c r="B2509">
        <v>1.3183231956367565E+18</v>
      </c>
      <c r="C2509" t="s">
        <v>9689</v>
      </c>
      <c r="D2509" s="1">
        <v>44124</v>
      </c>
      <c r="E2509" s="2">
        <v>3.3761574074074076E-2</v>
      </c>
      <c r="F2509">
        <v>200</v>
      </c>
      <c r="G2509">
        <v>1889611729</v>
      </c>
      <c r="H2509" t="s">
        <v>354</v>
      </c>
      <c r="I2509" t="s">
        <v>355</v>
      </c>
      <c r="J2509" t="s">
        <v>265</v>
      </c>
      <c r="K2509" t="s">
        <v>9690</v>
      </c>
      <c r="L2509" t="s">
        <v>266</v>
      </c>
      <c r="M2509" t="s">
        <v>267</v>
      </c>
      <c r="N2509" t="s">
        <v>267</v>
      </c>
      <c r="O2509" t="s">
        <v>267</v>
      </c>
      <c r="P2509">
        <v>0</v>
      </c>
      <c r="Q2509">
        <v>0</v>
      </c>
      <c r="R2509">
        <v>0</v>
      </c>
      <c r="S2509" t="s">
        <v>9691</v>
      </c>
      <c r="T2509" t="s">
        <v>267</v>
      </c>
      <c r="U2509" t="s">
        <v>9692</v>
      </c>
      <c r="V2509" t="b">
        <v>0</v>
      </c>
      <c r="W2509" t="s">
        <v>265</v>
      </c>
      <c r="X2509">
        <v>0</v>
      </c>
      <c r="Y2509" t="s">
        <v>265</v>
      </c>
      <c r="Z2509" t="s">
        <v>265</v>
      </c>
      <c r="AA2509" t="s">
        <v>265</v>
      </c>
      <c r="AB2509" t="s">
        <v>265</v>
      </c>
      <c r="AC2509" t="s">
        <v>265</v>
      </c>
      <c r="AD2509" t="s">
        <v>265</v>
      </c>
      <c r="AE2509" t="s">
        <v>265</v>
      </c>
      <c r="AF2509" t="s">
        <v>267</v>
      </c>
      <c r="AG2509" t="s">
        <v>265</v>
      </c>
      <c r="AH2509" t="s">
        <v>265</v>
      </c>
      <c r="AI2509" t="s">
        <v>265</v>
      </c>
      <c r="AJ2509" t="s">
        <v>265</v>
      </c>
      <c r="AL2509" t="str">
        <f>IF(Sudan_News12[[#This Row],[relevancy_classification_english]]="Relevant","مناسب",IF(Sudan_News12[[#This Row],[relevancy_classification_english]]="Relevant","عَرَضِيّ",""))</f>
        <v/>
      </c>
      <c r="AN2509" t="str">
        <f>IF(Sudan_News12[[#This Row],[sentiment_analysis_english]]="Negative","سلبي",IF(Sudan_News12[[#This Row],[sentiment_analysis_english]]="Neutral","حيادي",IF(Sudan_News12[[#This Row],[sentiment_analysis_english]]="Positive","إيجابي","")))</f>
        <v/>
      </c>
      <c r="AO2509" t="e">
        <f>INDEX(TextClassificationList[],MATCH(Sudan_News12[[#This Row],[text_classification_arabic]],TextClassificationList[text_classification_arabic],0),1)</f>
        <v>#N/A</v>
      </c>
      <c r="AQ2509" t="e">
        <f>INDEX(TextClassificationList[],MATCH(Sudan_News12[[#This Row],[text_classification_arabic2]],TextClassificationList[text_classification_arabic],0),1)</f>
        <v>#N/A</v>
      </c>
      <c r="AS2509" t="e">
        <f>INDEX(TextClassificationList[],MATCH(Sudan_News12[[#This Row],[text_classification_arabic3]],TextClassificationList[text_classification_arabic],0),1)</f>
        <v>#N/A</v>
      </c>
      <c r="AU2509" t="e">
        <f>INDEX(TextClassificationList[],MATCH(Sudan_News12[[#This Row],[text_classification_arabic4]],TextClassificationList[text_classification_arabic],0),1)</f>
        <v>#N/A</v>
      </c>
      <c r="AW2509" t="e">
        <f>INDEX(TextClassificationList[],MATCH(Sudan_News12[[#This Row],[text_classification_arabic5]],TextClassificationList[text_classification_arabic],0),1)</f>
        <v>#N/A</v>
      </c>
    </row>
    <row r="2510" spans="1:49" x14ac:dyDescent="0.2">
      <c r="A2510">
        <v>1.3183230970077839E+18</v>
      </c>
      <c r="B2510">
        <v>1.3183230970077839E+18</v>
      </c>
      <c r="C2510" t="s">
        <v>9693</v>
      </c>
      <c r="D2510" s="1">
        <v>44124</v>
      </c>
      <c r="E2510" s="2">
        <v>3.349537037037037E-2</v>
      </c>
      <c r="F2510">
        <v>200</v>
      </c>
      <c r="G2510">
        <v>1889611729</v>
      </c>
      <c r="H2510" t="s">
        <v>354</v>
      </c>
      <c r="I2510" t="s">
        <v>355</v>
      </c>
      <c r="J2510" t="s">
        <v>265</v>
      </c>
      <c r="K2510" t="s">
        <v>9694</v>
      </c>
      <c r="L2510" t="s">
        <v>266</v>
      </c>
      <c r="M2510" t="s">
        <v>267</v>
      </c>
      <c r="N2510" t="s">
        <v>267</v>
      </c>
      <c r="O2510" t="s">
        <v>267</v>
      </c>
      <c r="P2510">
        <v>0</v>
      </c>
      <c r="Q2510">
        <v>0</v>
      </c>
      <c r="R2510">
        <v>2</v>
      </c>
      <c r="S2510" t="s">
        <v>9695</v>
      </c>
      <c r="T2510" t="s">
        <v>267</v>
      </c>
      <c r="U2510" t="s">
        <v>9696</v>
      </c>
      <c r="V2510" t="b">
        <v>0</v>
      </c>
      <c r="W2510" t="s">
        <v>265</v>
      </c>
      <c r="X2510">
        <v>0</v>
      </c>
      <c r="Y2510" t="s">
        <v>265</v>
      </c>
      <c r="Z2510" t="s">
        <v>265</v>
      </c>
      <c r="AA2510" t="s">
        <v>265</v>
      </c>
      <c r="AB2510" t="s">
        <v>265</v>
      </c>
      <c r="AC2510" t="s">
        <v>265</v>
      </c>
      <c r="AD2510" t="s">
        <v>265</v>
      </c>
      <c r="AE2510" t="s">
        <v>265</v>
      </c>
      <c r="AF2510" t="s">
        <v>267</v>
      </c>
      <c r="AG2510" t="s">
        <v>265</v>
      </c>
      <c r="AH2510" t="s">
        <v>265</v>
      </c>
      <c r="AI2510" t="s">
        <v>265</v>
      </c>
      <c r="AJ2510" t="s">
        <v>265</v>
      </c>
      <c r="AL2510" t="str">
        <f>IF(Sudan_News12[[#This Row],[relevancy_classification_english]]="Relevant","مناسب",IF(Sudan_News12[[#This Row],[relevancy_classification_english]]="Relevant","عَرَضِيّ",""))</f>
        <v/>
      </c>
      <c r="AN2510" t="str">
        <f>IF(Sudan_News12[[#This Row],[sentiment_analysis_english]]="Negative","سلبي",IF(Sudan_News12[[#This Row],[sentiment_analysis_english]]="Neutral","حيادي",IF(Sudan_News12[[#This Row],[sentiment_analysis_english]]="Positive","إيجابي","")))</f>
        <v/>
      </c>
      <c r="AO2510" t="e">
        <f>INDEX(TextClassificationList[],MATCH(Sudan_News12[[#This Row],[text_classification_arabic]],TextClassificationList[text_classification_arabic],0),1)</f>
        <v>#N/A</v>
      </c>
      <c r="AQ2510" t="e">
        <f>INDEX(TextClassificationList[],MATCH(Sudan_News12[[#This Row],[text_classification_arabic2]],TextClassificationList[text_classification_arabic],0),1)</f>
        <v>#N/A</v>
      </c>
      <c r="AS2510" t="e">
        <f>INDEX(TextClassificationList[],MATCH(Sudan_News12[[#This Row],[text_classification_arabic3]],TextClassificationList[text_classification_arabic],0),1)</f>
        <v>#N/A</v>
      </c>
      <c r="AU2510" t="e">
        <f>INDEX(TextClassificationList[],MATCH(Sudan_News12[[#This Row],[text_classification_arabic4]],TextClassificationList[text_classification_arabic],0),1)</f>
        <v>#N/A</v>
      </c>
      <c r="AW2510" t="e">
        <f>INDEX(TextClassificationList[],MATCH(Sudan_News12[[#This Row],[text_classification_arabic5]],TextClassificationList[text_classification_arabic],0),1)</f>
        <v>#N/A</v>
      </c>
    </row>
    <row r="2511" spans="1:49" x14ac:dyDescent="0.2">
      <c r="A2511">
        <v>1.3183230144596582E+18</v>
      </c>
      <c r="B2511">
        <v>1.3183230144596582E+18</v>
      </c>
      <c r="C2511" t="s">
        <v>9697</v>
      </c>
      <c r="D2511" s="1">
        <v>44124</v>
      </c>
      <c r="E2511" s="2">
        <v>3.3263888888888891E-2</v>
      </c>
      <c r="F2511">
        <v>200</v>
      </c>
      <c r="G2511">
        <v>1889611729</v>
      </c>
      <c r="H2511" t="s">
        <v>354</v>
      </c>
      <c r="I2511" t="s">
        <v>355</v>
      </c>
      <c r="J2511" t="s">
        <v>265</v>
      </c>
      <c r="K2511" t="s">
        <v>9698</v>
      </c>
      <c r="L2511" t="s">
        <v>266</v>
      </c>
      <c r="M2511" t="s">
        <v>267</v>
      </c>
      <c r="N2511" t="s">
        <v>267</v>
      </c>
      <c r="O2511" t="s">
        <v>267</v>
      </c>
      <c r="P2511">
        <v>0</v>
      </c>
      <c r="Q2511">
        <v>0</v>
      </c>
      <c r="R2511">
        <v>1</v>
      </c>
      <c r="S2511" t="s">
        <v>9695</v>
      </c>
      <c r="T2511" t="s">
        <v>267</v>
      </c>
      <c r="U2511" t="s">
        <v>9699</v>
      </c>
      <c r="V2511" t="b">
        <v>0</v>
      </c>
      <c r="W2511" t="s">
        <v>265</v>
      </c>
      <c r="X2511">
        <v>0</v>
      </c>
      <c r="Y2511" t="s">
        <v>265</v>
      </c>
      <c r="Z2511" t="s">
        <v>265</v>
      </c>
      <c r="AA2511" t="s">
        <v>265</v>
      </c>
      <c r="AB2511" t="s">
        <v>265</v>
      </c>
      <c r="AC2511" t="s">
        <v>265</v>
      </c>
      <c r="AD2511" t="s">
        <v>265</v>
      </c>
      <c r="AE2511" t="s">
        <v>265</v>
      </c>
      <c r="AF2511" t="s">
        <v>267</v>
      </c>
      <c r="AG2511" t="s">
        <v>265</v>
      </c>
      <c r="AH2511" t="s">
        <v>265</v>
      </c>
      <c r="AI2511" t="s">
        <v>265</v>
      </c>
      <c r="AJ2511" t="s">
        <v>265</v>
      </c>
      <c r="AL2511" t="str">
        <f>IF(Sudan_News12[[#This Row],[relevancy_classification_english]]="Relevant","مناسب",IF(Sudan_News12[[#This Row],[relevancy_classification_english]]="Relevant","عَرَضِيّ",""))</f>
        <v/>
      </c>
      <c r="AN2511" t="str">
        <f>IF(Sudan_News12[[#This Row],[sentiment_analysis_english]]="Negative","سلبي",IF(Sudan_News12[[#This Row],[sentiment_analysis_english]]="Neutral","حيادي",IF(Sudan_News12[[#This Row],[sentiment_analysis_english]]="Positive","إيجابي","")))</f>
        <v/>
      </c>
      <c r="AO2511" t="e">
        <f>INDEX(TextClassificationList[],MATCH(Sudan_News12[[#This Row],[text_classification_arabic]],TextClassificationList[text_classification_arabic],0),1)</f>
        <v>#N/A</v>
      </c>
      <c r="AQ2511" t="e">
        <f>INDEX(TextClassificationList[],MATCH(Sudan_News12[[#This Row],[text_classification_arabic2]],TextClassificationList[text_classification_arabic],0),1)</f>
        <v>#N/A</v>
      </c>
      <c r="AS2511" t="e">
        <f>INDEX(TextClassificationList[],MATCH(Sudan_News12[[#This Row],[text_classification_arabic3]],TextClassificationList[text_classification_arabic],0),1)</f>
        <v>#N/A</v>
      </c>
      <c r="AU2511" t="e">
        <f>INDEX(TextClassificationList[],MATCH(Sudan_News12[[#This Row],[text_classification_arabic4]],TextClassificationList[text_classification_arabic],0),1)</f>
        <v>#N/A</v>
      </c>
      <c r="AW2511" t="e">
        <f>INDEX(TextClassificationList[],MATCH(Sudan_News12[[#This Row],[text_classification_arabic5]],TextClassificationList[text_classification_arabic],0),1)</f>
        <v>#N/A</v>
      </c>
    </row>
    <row r="2512" spans="1:49" x14ac:dyDescent="0.2">
      <c r="A2512">
        <v>1.3183228702887772E+18</v>
      </c>
      <c r="B2512">
        <v>1.3183228702887772E+18</v>
      </c>
      <c r="C2512" t="s">
        <v>9700</v>
      </c>
      <c r="D2512" s="1">
        <v>44124</v>
      </c>
      <c r="E2512" s="2">
        <v>3.2870370370370369E-2</v>
      </c>
      <c r="F2512">
        <v>200</v>
      </c>
      <c r="G2512">
        <v>1889611729</v>
      </c>
      <c r="H2512" t="s">
        <v>354</v>
      </c>
      <c r="I2512" t="s">
        <v>355</v>
      </c>
      <c r="J2512" t="s">
        <v>265</v>
      </c>
      <c r="K2512" t="s">
        <v>9701</v>
      </c>
      <c r="L2512" t="s">
        <v>266</v>
      </c>
      <c r="M2512" t="s">
        <v>267</v>
      </c>
      <c r="N2512" t="s">
        <v>267</v>
      </c>
      <c r="O2512" t="s">
        <v>267</v>
      </c>
      <c r="P2512">
        <v>0</v>
      </c>
      <c r="Q2512">
        <v>0</v>
      </c>
      <c r="R2512">
        <v>0</v>
      </c>
      <c r="S2512" t="s">
        <v>282</v>
      </c>
      <c r="T2512" t="s">
        <v>267</v>
      </c>
      <c r="U2512" t="s">
        <v>9702</v>
      </c>
      <c r="V2512" t="b">
        <v>0</v>
      </c>
      <c r="W2512" t="s">
        <v>265</v>
      </c>
      <c r="X2512">
        <v>0</v>
      </c>
      <c r="Y2512" t="s">
        <v>265</v>
      </c>
      <c r="Z2512" t="s">
        <v>265</v>
      </c>
      <c r="AA2512" t="s">
        <v>265</v>
      </c>
      <c r="AB2512" t="s">
        <v>265</v>
      </c>
      <c r="AC2512" t="s">
        <v>265</v>
      </c>
      <c r="AD2512" t="s">
        <v>265</v>
      </c>
      <c r="AE2512" t="s">
        <v>265</v>
      </c>
      <c r="AF2512" t="s">
        <v>267</v>
      </c>
      <c r="AG2512" t="s">
        <v>265</v>
      </c>
      <c r="AH2512" t="s">
        <v>265</v>
      </c>
      <c r="AI2512" t="s">
        <v>265</v>
      </c>
      <c r="AJ2512" t="s">
        <v>265</v>
      </c>
      <c r="AL2512" t="str">
        <f>IF(Sudan_News12[[#This Row],[relevancy_classification_english]]="Relevant","مناسب",IF(Sudan_News12[[#This Row],[relevancy_classification_english]]="Relevant","عَرَضِيّ",""))</f>
        <v/>
      </c>
      <c r="AN2512" t="str">
        <f>IF(Sudan_News12[[#This Row],[sentiment_analysis_english]]="Negative","سلبي",IF(Sudan_News12[[#This Row],[sentiment_analysis_english]]="Neutral","حيادي",IF(Sudan_News12[[#This Row],[sentiment_analysis_english]]="Positive","إيجابي","")))</f>
        <v/>
      </c>
      <c r="AO2512" t="e">
        <f>INDEX(TextClassificationList[],MATCH(Sudan_News12[[#This Row],[text_classification_arabic]],TextClassificationList[text_classification_arabic],0),1)</f>
        <v>#N/A</v>
      </c>
      <c r="AQ2512" t="e">
        <f>INDEX(TextClassificationList[],MATCH(Sudan_News12[[#This Row],[text_classification_arabic2]],TextClassificationList[text_classification_arabic],0),1)</f>
        <v>#N/A</v>
      </c>
      <c r="AS2512" t="e">
        <f>INDEX(TextClassificationList[],MATCH(Sudan_News12[[#This Row],[text_classification_arabic3]],TextClassificationList[text_classification_arabic],0),1)</f>
        <v>#N/A</v>
      </c>
      <c r="AU2512" t="e">
        <f>INDEX(TextClassificationList[],MATCH(Sudan_News12[[#This Row],[text_classification_arabic4]],TextClassificationList[text_classification_arabic],0),1)</f>
        <v>#N/A</v>
      </c>
      <c r="AW2512" t="e">
        <f>INDEX(TextClassificationList[],MATCH(Sudan_News12[[#This Row],[text_classification_arabic5]],TextClassificationList[text_classification_arabic],0),1)</f>
        <v>#N/A</v>
      </c>
    </row>
    <row r="2513" spans="1:49" x14ac:dyDescent="0.2">
      <c r="A2513">
        <v>1.3183228081041449E+18</v>
      </c>
      <c r="B2513">
        <v>1.3183228081041449E+18</v>
      </c>
      <c r="C2513" t="s">
        <v>9703</v>
      </c>
      <c r="D2513" s="1">
        <v>44124</v>
      </c>
      <c r="E2513" s="2">
        <v>3.2696759259259259E-2</v>
      </c>
      <c r="F2513">
        <v>200</v>
      </c>
      <c r="G2513">
        <v>1889611729</v>
      </c>
      <c r="H2513" t="s">
        <v>354</v>
      </c>
      <c r="I2513" t="s">
        <v>355</v>
      </c>
      <c r="J2513" t="s">
        <v>265</v>
      </c>
      <c r="K2513" t="s">
        <v>9704</v>
      </c>
      <c r="L2513" t="s">
        <v>266</v>
      </c>
      <c r="M2513" t="s">
        <v>267</v>
      </c>
      <c r="N2513" t="s">
        <v>267</v>
      </c>
      <c r="O2513" t="s">
        <v>267</v>
      </c>
      <c r="P2513">
        <v>0</v>
      </c>
      <c r="Q2513">
        <v>0</v>
      </c>
      <c r="R2513">
        <v>1</v>
      </c>
      <c r="S2513" t="s">
        <v>282</v>
      </c>
      <c r="T2513" t="s">
        <v>267</v>
      </c>
      <c r="U2513" t="s">
        <v>9705</v>
      </c>
      <c r="V2513" t="b">
        <v>0</v>
      </c>
      <c r="W2513" t="s">
        <v>265</v>
      </c>
      <c r="X2513">
        <v>0</v>
      </c>
      <c r="Y2513" t="s">
        <v>265</v>
      </c>
      <c r="Z2513" t="s">
        <v>265</v>
      </c>
      <c r="AA2513" t="s">
        <v>265</v>
      </c>
      <c r="AB2513" t="s">
        <v>265</v>
      </c>
      <c r="AC2513" t="s">
        <v>265</v>
      </c>
      <c r="AD2513" t="s">
        <v>265</v>
      </c>
      <c r="AE2513" t="s">
        <v>265</v>
      </c>
      <c r="AF2513" t="s">
        <v>267</v>
      </c>
      <c r="AG2513" t="s">
        <v>265</v>
      </c>
      <c r="AH2513" t="s">
        <v>265</v>
      </c>
      <c r="AI2513" t="s">
        <v>265</v>
      </c>
      <c r="AJ2513" t="s">
        <v>265</v>
      </c>
      <c r="AL2513" t="str">
        <f>IF(Sudan_News12[[#This Row],[relevancy_classification_english]]="Relevant","مناسب",IF(Sudan_News12[[#This Row],[relevancy_classification_english]]="Relevant","عَرَضِيّ",""))</f>
        <v/>
      </c>
      <c r="AN2513" t="str">
        <f>IF(Sudan_News12[[#This Row],[sentiment_analysis_english]]="Negative","سلبي",IF(Sudan_News12[[#This Row],[sentiment_analysis_english]]="Neutral","حيادي",IF(Sudan_News12[[#This Row],[sentiment_analysis_english]]="Positive","إيجابي","")))</f>
        <v/>
      </c>
      <c r="AO2513" t="e">
        <f>INDEX(TextClassificationList[],MATCH(Sudan_News12[[#This Row],[text_classification_arabic]],TextClassificationList[text_classification_arabic],0),1)</f>
        <v>#N/A</v>
      </c>
      <c r="AQ2513" t="e">
        <f>INDEX(TextClassificationList[],MATCH(Sudan_News12[[#This Row],[text_classification_arabic2]],TextClassificationList[text_classification_arabic],0),1)</f>
        <v>#N/A</v>
      </c>
      <c r="AS2513" t="e">
        <f>INDEX(TextClassificationList[],MATCH(Sudan_News12[[#This Row],[text_classification_arabic3]],TextClassificationList[text_classification_arabic],0),1)</f>
        <v>#N/A</v>
      </c>
      <c r="AU2513" t="e">
        <f>INDEX(TextClassificationList[],MATCH(Sudan_News12[[#This Row],[text_classification_arabic4]],TextClassificationList[text_classification_arabic],0),1)</f>
        <v>#N/A</v>
      </c>
      <c r="AW2513" t="e">
        <f>INDEX(TextClassificationList[],MATCH(Sudan_News12[[#This Row],[text_classification_arabic5]],TextClassificationList[text_classification_arabic],0),1)</f>
        <v>#N/A</v>
      </c>
    </row>
    <row r="2514" spans="1:49" x14ac:dyDescent="0.2">
      <c r="A2514">
        <v>1.318322686414721E+18</v>
      </c>
      <c r="B2514">
        <v>1.318322686414721E+18</v>
      </c>
      <c r="C2514" t="s">
        <v>9706</v>
      </c>
      <c r="D2514" s="1">
        <v>44124</v>
      </c>
      <c r="E2514" s="2">
        <v>3.2361111111111111E-2</v>
      </c>
      <c r="F2514">
        <v>200</v>
      </c>
      <c r="G2514">
        <v>1889611729</v>
      </c>
      <c r="H2514" t="s">
        <v>354</v>
      </c>
      <c r="I2514" t="s">
        <v>355</v>
      </c>
      <c r="J2514" t="s">
        <v>265</v>
      </c>
      <c r="K2514" t="s">
        <v>9707</v>
      </c>
      <c r="L2514" t="s">
        <v>266</v>
      </c>
      <c r="M2514" t="s">
        <v>267</v>
      </c>
      <c r="N2514" t="s">
        <v>267</v>
      </c>
      <c r="O2514" t="s">
        <v>267</v>
      </c>
      <c r="P2514">
        <v>0</v>
      </c>
      <c r="Q2514">
        <v>0</v>
      </c>
      <c r="R2514">
        <v>0</v>
      </c>
      <c r="S2514" t="s">
        <v>282</v>
      </c>
      <c r="T2514" t="s">
        <v>267</v>
      </c>
      <c r="U2514" t="s">
        <v>9708</v>
      </c>
      <c r="V2514" t="b">
        <v>0</v>
      </c>
      <c r="W2514" t="s">
        <v>265</v>
      </c>
      <c r="X2514">
        <v>0</v>
      </c>
      <c r="Y2514" t="s">
        <v>265</v>
      </c>
      <c r="Z2514" t="s">
        <v>265</v>
      </c>
      <c r="AA2514" t="s">
        <v>265</v>
      </c>
      <c r="AB2514" t="s">
        <v>265</v>
      </c>
      <c r="AC2514" t="s">
        <v>265</v>
      </c>
      <c r="AD2514" t="s">
        <v>265</v>
      </c>
      <c r="AE2514" t="s">
        <v>265</v>
      </c>
      <c r="AF2514" t="s">
        <v>267</v>
      </c>
      <c r="AG2514" t="s">
        <v>265</v>
      </c>
      <c r="AH2514" t="s">
        <v>265</v>
      </c>
      <c r="AI2514" t="s">
        <v>265</v>
      </c>
      <c r="AJ2514" t="s">
        <v>265</v>
      </c>
      <c r="AL2514" t="str">
        <f>IF(Sudan_News12[[#This Row],[relevancy_classification_english]]="Relevant","مناسب",IF(Sudan_News12[[#This Row],[relevancy_classification_english]]="Relevant","عَرَضِيّ",""))</f>
        <v/>
      </c>
      <c r="AN2514" t="str">
        <f>IF(Sudan_News12[[#This Row],[sentiment_analysis_english]]="Negative","سلبي",IF(Sudan_News12[[#This Row],[sentiment_analysis_english]]="Neutral","حيادي",IF(Sudan_News12[[#This Row],[sentiment_analysis_english]]="Positive","إيجابي","")))</f>
        <v/>
      </c>
      <c r="AO2514" t="e">
        <f>INDEX(TextClassificationList[],MATCH(Sudan_News12[[#This Row],[text_classification_arabic]],TextClassificationList[text_classification_arabic],0),1)</f>
        <v>#N/A</v>
      </c>
      <c r="AQ2514" t="e">
        <f>INDEX(TextClassificationList[],MATCH(Sudan_News12[[#This Row],[text_classification_arabic2]],TextClassificationList[text_classification_arabic],0),1)</f>
        <v>#N/A</v>
      </c>
      <c r="AS2514" t="e">
        <f>INDEX(TextClassificationList[],MATCH(Sudan_News12[[#This Row],[text_classification_arabic3]],TextClassificationList[text_classification_arabic],0),1)</f>
        <v>#N/A</v>
      </c>
      <c r="AU2514" t="e">
        <f>INDEX(TextClassificationList[],MATCH(Sudan_News12[[#This Row],[text_classification_arabic4]],TextClassificationList[text_classification_arabic],0),1)</f>
        <v>#N/A</v>
      </c>
      <c r="AW2514" t="e">
        <f>INDEX(TextClassificationList[],MATCH(Sudan_News12[[#This Row],[text_classification_arabic5]],TextClassificationList[text_classification_arabic],0),1)</f>
        <v>#N/A</v>
      </c>
    </row>
    <row r="2515" spans="1:49" x14ac:dyDescent="0.2">
      <c r="A2515">
        <v>1.3183225310241792E+18</v>
      </c>
      <c r="B2515">
        <v>1.3183225310241792E+18</v>
      </c>
      <c r="C2515" t="s">
        <v>9709</v>
      </c>
      <c r="D2515" s="1">
        <v>44124</v>
      </c>
      <c r="E2515" s="2">
        <v>3.1932870370370368E-2</v>
      </c>
      <c r="F2515">
        <v>200</v>
      </c>
      <c r="G2515">
        <v>1889611729</v>
      </c>
      <c r="H2515" t="s">
        <v>354</v>
      </c>
      <c r="I2515" t="s">
        <v>355</v>
      </c>
      <c r="J2515" t="s">
        <v>265</v>
      </c>
      <c r="K2515" t="s">
        <v>9710</v>
      </c>
      <c r="L2515" t="s">
        <v>266</v>
      </c>
      <c r="M2515" t="s">
        <v>267</v>
      </c>
      <c r="N2515" t="s">
        <v>267</v>
      </c>
      <c r="O2515" t="s">
        <v>267</v>
      </c>
      <c r="P2515">
        <v>0</v>
      </c>
      <c r="Q2515">
        <v>0</v>
      </c>
      <c r="R2515">
        <v>0</v>
      </c>
      <c r="S2515" t="s">
        <v>9350</v>
      </c>
      <c r="T2515" t="s">
        <v>267</v>
      </c>
      <c r="U2515" t="s">
        <v>9711</v>
      </c>
      <c r="V2515" t="b">
        <v>0</v>
      </c>
      <c r="W2515" t="s">
        <v>265</v>
      </c>
      <c r="X2515">
        <v>0</v>
      </c>
      <c r="Y2515" t="s">
        <v>265</v>
      </c>
      <c r="Z2515" t="s">
        <v>265</v>
      </c>
      <c r="AA2515" t="s">
        <v>265</v>
      </c>
      <c r="AB2515" t="s">
        <v>265</v>
      </c>
      <c r="AC2515" t="s">
        <v>265</v>
      </c>
      <c r="AD2515" t="s">
        <v>265</v>
      </c>
      <c r="AE2515" t="s">
        <v>265</v>
      </c>
      <c r="AF2515" t="s">
        <v>267</v>
      </c>
      <c r="AG2515" t="s">
        <v>265</v>
      </c>
      <c r="AH2515" t="s">
        <v>265</v>
      </c>
      <c r="AI2515" t="s">
        <v>265</v>
      </c>
      <c r="AJ2515" t="s">
        <v>265</v>
      </c>
      <c r="AL2515" t="str">
        <f>IF(Sudan_News12[[#This Row],[relevancy_classification_english]]="Relevant","مناسب",IF(Sudan_News12[[#This Row],[relevancy_classification_english]]="Relevant","عَرَضِيّ",""))</f>
        <v/>
      </c>
      <c r="AN2515" t="str">
        <f>IF(Sudan_News12[[#This Row],[sentiment_analysis_english]]="Negative","سلبي",IF(Sudan_News12[[#This Row],[sentiment_analysis_english]]="Neutral","حيادي",IF(Sudan_News12[[#This Row],[sentiment_analysis_english]]="Positive","إيجابي","")))</f>
        <v/>
      </c>
      <c r="AO2515" t="e">
        <f>INDEX(TextClassificationList[],MATCH(Sudan_News12[[#This Row],[text_classification_arabic]],TextClassificationList[text_classification_arabic],0),1)</f>
        <v>#N/A</v>
      </c>
      <c r="AQ2515" t="e">
        <f>INDEX(TextClassificationList[],MATCH(Sudan_News12[[#This Row],[text_classification_arabic2]],TextClassificationList[text_classification_arabic],0),1)</f>
        <v>#N/A</v>
      </c>
      <c r="AS2515" t="e">
        <f>INDEX(TextClassificationList[],MATCH(Sudan_News12[[#This Row],[text_classification_arabic3]],TextClassificationList[text_classification_arabic],0),1)</f>
        <v>#N/A</v>
      </c>
      <c r="AU2515" t="e">
        <f>INDEX(TextClassificationList[],MATCH(Sudan_News12[[#This Row],[text_classification_arabic4]],TextClassificationList[text_classification_arabic],0),1)</f>
        <v>#N/A</v>
      </c>
      <c r="AW2515" t="e">
        <f>INDEX(TextClassificationList[],MATCH(Sudan_News12[[#This Row],[text_classification_arabic5]],TextClassificationList[text_classification_arabic],0),1)</f>
        <v>#N/A</v>
      </c>
    </row>
    <row r="2516" spans="1:49" x14ac:dyDescent="0.2">
      <c r="A2516">
        <v>1.3183114303792333E+18</v>
      </c>
      <c r="B2516">
        <v>1.3182863423594824E+18</v>
      </c>
      <c r="C2516" t="s">
        <v>9712</v>
      </c>
      <c r="D2516" s="1">
        <v>44124</v>
      </c>
      <c r="E2516" s="2">
        <v>1.2962962962962963E-3</v>
      </c>
      <c r="F2516">
        <v>200</v>
      </c>
      <c r="G2516">
        <v>1889611729</v>
      </c>
      <c r="H2516" t="s">
        <v>354</v>
      </c>
      <c r="I2516" t="s">
        <v>355</v>
      </c>
      <c r="J2516" t="s">
        <v>265</v>
      </c>
      <c r="K2516" t="s">
        <v>9713</v>
      </c>
      <c r="L2516" t="s">
        <v>266</v>
      </c>
      <c r="M2516" t="s">
        <v>267</v>
      </c>
      <c r="N2516" t="s">
        <v>267</v>
      </c>
      <c r="O2516" t="s">
        <v>267</v>
      </c>
      <c r="P2516">
        <v>1</v>
      </c>
      <c r="Q2516">
        <v>0</v>
      </c>
      <c r="R2516">
        <v>0</v>
      </c>
      <c r="S2516" t="s">
        <v>267</v>
      </c>
      <c r="T2516" t="s">
        <v>267</v>
      </c>
      <c r="U2516" t="s">
        <v>9714</v>
      </c>
      <c r="V2516" t="b">
        <v>0</v>
      </c>
      <c r="W2516" t="s">
        <v>265</v>
      </c>
      <c r="X2516">
        <v>0</v>
      </c>
      <c r="Y2516" t="s">
        <v>265</v>
      </c>
      <c r="Z2516" t="s">
        <v>265</v>
      </c>
      <c r="AA2516" t="s">
        <v>265</v>
      </c>
      <c r="AB2516" t="s">
        <v>265</v>
      </c>
      <c r="AC2516" t="s">
        <v>265</v>
      </c>
      <c r="AD2516" t="s">
        <v>265</v>
      </c>
      <c r="AE2516" t="s">
        <v>265</v>
      </c>
      <c r="AF2516" t="s">
        <v>9715</v>
      </c>
      <c r="AG2516" t="s">
        <v>265</v>
      </c>
      <c r="AH2516" t="s">
        <v>265</v>
      </c>
      <c r="AI2516" t="s">
        <v>265</v>
      </c>
      <c r="AJ2516" t="s">
        <v>265</v>
      </c>
      <c r="AL2516" t="str">
        <f>IF(Sudan_News12[[#This Row],[relevancy_classification_english]]="Relevant","مناسب",IF(Sudan_News12[[#This Row],[relevancy_classification_english]]="Relevant","عَرَضِيّ",""))</f>
        <v/>
      </c>
      <c r="AN2516" t="str">
        <f>IF(Sudan_News12[[#This Row],[sentiment_analysis_english]]="Negative","سلبي",IF(Sudan_News12[[#This Row],[sentiment_analysis_english]]="Neutral","حيادي",IF(Sudan_News12[[#This Row],[sentiment_analysis_english]]="Positive","إيجابي","")))</f>
        <v/>
      </c>
      <c r="AO2516" t="e">
        <f>INDEX(TextClassificationList[],MATCH(Sudan_News12[[#This Row],[text_classification_arabic]],TextClassificationList[text_classification_arabic],0),1)</f>
        <v>#N/A</v>
      </c>
      <c r="AQ2516" t="e">
        <f>INDEX(TextClassificationList[],MATCH(Sudan_News12[[#This Row],[text_classification_arabic2]],TextClassificationList[text_classification_arabic],0),1)</f>
        <v>#N/A</v>
      </c>
      <c r="AS2516" t="e">
        <f>INDEX(TextClassificationList[],MATCH(Sudan_News12[[#This Row],[text_classification_arabic3]],TextClassificationList[text_classification_arabic],0),1)</f>
        <v>#N/A</v>
      </c>
      <c r="AU2516" t="e">
        <f>INDEX(TextClassificationList[],MATCH(Sudan_News12[[#This Row],[text_classification_arabic4]],TextClassificationList[text_classification_arabic],0),1)</f>
        <v>#N/A</v>
      </c>
      <c r="AW2516" t="e">
        <f>INDEX(TextClassificationList[],MATCH(Sudan_News12[[#This Row],[text_classification_arabic5]],TextClassificationList[text_classification_arabic],0),1)</f>
        <v>#N/A</v>
      </c>
    </row>
    <row r="2517" spans="1:49" x14ac:dyDescent="0.2">
      <c r="A2517">
        <v>1.3183111711041331E+18</v>
      </c>
      <c r="B2517">
        <v>1.3182863423594824E+18</v>
      </c>
      <c r="C2517" t="s">
        <v>9716</v>
      </c>
      <c r="D2517" s="1">
        <v>44124</v>
      </c>
      <c r="E2517" s="2">
        <v>5.7870370370370367E-4</v>
      </c>
      <c r="F2517">
        <v>200</v>
      </c>
      <c r="G2517">
        <v>1889611729</v>
      </c>
      <c r="H2517" t="s">
        <v>354</v>
      </c>
      <c r="I2517" t="s">
        <v>355</v>
      </c>
      <c r="J2517" t="s">
        <v>265</v>
      </c>
      <c r="K2517" t="s">
        <v>9717</v>
      </c>
      <c r="L2517" t="s">
        <v>266</v>
      </c>
      <c r="M2517" t="s">
        <v>267</v>
      </c>
      <c r="N2517" t="s">
        <v>267</v>
      </c>
      <c r="O2517" t="s">
        <v>267</v>
      </c>
      <c r="P2517">
        <v>0</v>
      </c>
      <c r="Q2517">
        <v>0</v>
      </c>
      <c r="R2517">
        <v>0</v>
      </c>
      <c r="S2517" t="s">
        <v>267</v>
      </c>
      <c r="T2517" t="s">
        <v>267</v>
      </c>
      <c r="U2517" t="s">
        <v>9718</v>
      </c>
      <c r="V2517" t="b">
        <v>0</v>
      </c>
      <c r="W2517" t="s">
        <v>265</v>
      </c>
      <c r="X2517">
        <v>0</v>
      </c>
      <c r="Y2517" t="s">
        <v>265</v>
      </c>
      <c r="Z2517" t="s">
        <v>265</v>
      </c>
      <c r="AA2517" t="s">
        <v>265</v>
      </c>
      <c r="AB2517" t="s">
        <v>265</v>
      </c>
      <c r="AC2517" t="s">
        <v>265</v>
      </c>
      <c r="AD2517" t="s">
        <v>265</v>
      </c>
      <c r="AE2517" t="s">
        <v>265</v>
      </c>
      <c r="AF2517" t="s">
        <v>9719</v>
      </c>
      <c r="AG2517" t="s">
        <v>265</v>
      </c>
      <c r="AH2517" t="s">
        <v>265</v>
      </c>
      <c r="AI2517" t="s">
        <v>265</v>
      </c>
      <c r="AJ2517" t="s">
        <v>265</v>
      </c>
      <c r="AL2517" t="str">
        <f>IF(Sudan_News12[[#This Row],[relevancy_classification_english]]="Relevant","مناسب",IF(Sudan_News12[[#This Row],[relevancy_classification_english]]="Relevant","عَرَضِيّ",""))</f>
        <v/>
      </c>
      <c r="AN2517" t="str">
        <f>IF(Sudan_News12[[#This Row],[sentiment_analysis_english]]="Negative","سلبي",IF(Sudan_News12[[#This Row],[sentiment_analysis_english]]="Neutral","حيادي",IF(Sudan_News12[[#This Row],[sentiment_analysis_english]]="Positive","إيجابي","")))</f>
        <v/>
      </c>
      <c r="AO2517" t="e">
        <f>INDEX(TextClassificationList[],MATCH(Sudan_News12[[#This Row],[text_classification_arabic]],TextClassificationList[text_classification_arabic],0),1)</f>
        <v>#N/A</v>
      </c>
      <c r="AQ2517" t="e">
        <f>INDEX(TextClassificationList[],MATCH(Sudan_News12[[#This Row],[text_classification_arabic2]],TextClassificationList[text_classification_arabic],0),1)</f>
        <v>#N/A</v>
      </c>
      <c r="AS2517" t="e">
        <f>INDEX(TextClassificationList[],MATCH(Sudan_News12[[#This Row],[text_classification_arabic3]],TextClassificationList[text_classification_arabic],0),1)</f>
        <v>#N/A</v>
      </c>
      <c r="AU2517" t="e">
        <f>INDEX(TextClassificationList[],MATCH(Sudan_News12[[#This Row],[text_classification_arabic4]],TextClassificationList[text_classification_arabic],0),1)</f>
        <v>#N/A</v>
      </c>
      <c r="AW2517" t="e">
        <f>INDEX(TextClassificationList[],MATCH(Sudan_News12[[#This Row],[text_classification_arabic5]],TextClassificationList[text_classification_arabic],0),1)</f>
        <v>#N/A</v>
      </c>
    </row>
    <row r="2518" spans="1:49" x14ac:dyDescent="0.2">
      <c r="A2518">
        <v>1.3182909582833213E+18</v>
      </c>
      <c r="B2518">
        <v>1.3182909582833213E+18</v>
      </c>
      <c r="C2518" t="s">
        <v>9720</v>
      </c>
      <c r="D2518" s="1">
        <v>44123</v>
      </c>
      <c r="E2518" s="2">
        <v>0.94480324074074074</v>
      </c>
      <c r="F2518">
        <v>200</v>
      </c>
      <c r="G2518">
        <v>1889611729</v>
      </c>
      <c r="H2518" t="s">
        <v>354</v>
      </c>
      <c r="I2518" t="s">
        <v>355</v>
      </c>
      <c r="J2518" t="s">
        <v>265</v>
      </c>
      <c r="K2518" t="s">
        <v>9721</v>
      </c>
      <c r="L2518" t="s">
        <v>266</v>
      </c>
      <c r="M2518" t="s">
        <v>267</v>
      </c>
      <c r="N2518" t="s">
        <v>267</v>
      </c>
      <c r="O2518" t="s">
        <v>267</v>
      </c>
      <c r="P2518">
        <v>0</v>
      </c>
      <c r="Q2518">
        <v>0</v>
      </c>
      <c r="R2518">
        <v>1</v>
      </c>
      <c r="S2518" t="s">
        <v>267</v>
      </c>
      <c r="T2518" t="s">
        <v>267</v>
      </c>
      <c r="U2518" t="s">
        <v>9722</v>
      </c>
      <c r="V2518" t="b">
        <v>0</v>
      </c>
      <c r="W2518" t="s">
        <v>265</v>
      </c>
      <c r="X2518">
        <v>0</v>
      </c>
      <c r="Y2518" t="s">
        <v>265</v>
      </c>
      <c r="Z2518" t="s">
        <v>265</v>
      </c>
      <c r="AA2518" t="s">
        <v>265</v>
      </c>
      <c r="AB2518" t="s">
        <v>265</v>
      </c>
      <c r="AC2518" t="s">
        <v>265</v>
      </c>
      <c r="AD2518" t="s">
        <v>265</v>
      </c>
      <c r="AE2518" t="s">
        <v>265</v>
      </c>
      <c r="AF2518" t="s">
        <v>267</v>
      </c>
      <c r="AG2518" t="s">
        <v>265</v>
      </c>
      <c r="AH2518" t="s">
        <v>265</v>
      </c>
      <c r="AI2518" t="s">
        <v>265</v>
      </c>
      <c r="AJ2518" t="s">
        <v>265</v>
      </c>
      <c r="AL2518" t="str">
        <f>IF(Sudan_News12[[#This Row],[relevancy_classification_english]]="Relevant","مناسب",IF(Sudan_News12[[#This Row],[relevancy_classification_english]]="Relevant","عَرَضِيّ",""))</f>
        <v/>
      </c>
      <c r="AN2518" t="str">
        <f>IF(Sudan_News12[[#This Row],[sentiment_analysis_english]]="Negative","سلبي",IF(Sudan_News12[[#This Row],[sentiment_analysis_english]]="Neutral","حيادي",IF(Sudan_News12[[#This Row],[sentiment_analysis_english]]="Positive","إيجابي","")))</f>
        <v/>
      </c>
      <c r="AO2518" t="e">
        <f>INDEX(TextClassificationList[],MATCH(Sudan_News12[[#This Row],[text_classification_arabic]],TextClassificationList[text_classification_arabic],0),1)</f>
        <v>#N/A</v>
      </c>
      <c r="AQ2518" t="e">
        <f>INDEX(TextClassificationList[],MATCH(Sudan_News12[[#This Row],[text_classification_arabic2]],TextClassificationList[text_classification_arabic],0),1)</f>
        <v>#N/A</v>
      </c>
      <c r="AS2518" t="e">
        <f>INDEX(TextClassificationList[],MATCH(Sudan_News12[[#This Row],[text_classification_arabic3]],TextClassificationList[text_classification_arabic],0),1)</f>
        <v>#N/A</v>
      </c>
      <c r="AU2518" t="e">
        <f>INDEX(TextClassificationList[],MATCH(Sudan_News12[[#This Row],[text_classification_arabic4]],TextClassificationList[text_classification_arabic],0),1)</f>
        <v>#N/A</v>
      </c>
      <c r="AW2518" t="e">
        <f>INDEX(TextClassificationList[],MATCH(Sudan_News12[[#This Row],[text_classification_arabic5]],TextClassificationList[text_classification_arabic],0),1)</f>
        <v>#N/A</v>
      </c>
    </row>
    <row r="2519" spans="1:49" x14ac:dyDescent="0.2">
      <c r="A2519">
        <v>1.3182863423594824E+18</v>
      </c>
      <c r="B2519">
        <v>1.3182863423594824E+18</v>
      </c>
      <c r="C2519" t="s">
        <v>9723</v>
      </c>
      <c r="D2519" s="1">
        <v>44123</v>
      </c>
      <c r="E2519" s="2">
        <v>0.93207175925925922</v>
      </c>
      <c r="F2519">
        <v>200</v>
      </c>
      <c r="G2519">
        <v>1889611729</v>
      </c>
      <c r="H2519" t="s">
        <v>354</v>
      </c>
      <c r="I2519" t="s">
        <v>355</v>
      </c>
      <c r="J2519" t="s">
        <v>265</v>
      </c>
      <c r="K2519" t="s">
        <v>9724</v>
      </c>
      <c r="L2519" t="s">
        <v>276</v>
      </c>
      <c r="M2519" t="s">
        <v>267</v>
      </c>
      <c r="N2519" t="s">
        <v>267</v>
      </c>
      <c r="O2519" t="s">
        <v>9725</v>
      </c>
      <c r="P2519">
        <v>2</v>
      </c>
      <c r="Q2519">
        <v>1</v>
      </c>
      <c r="R2519">
        <v>9</v>
      </c>
      <c r="S2519" t="s">
        <v>267</v>
      </c>
      <c r="T2519" t="s">
        <v>267</v>
      </c>
      <c r="U2519" t="s">
        <v>9726</v>
      </c>
      <c r="V2519" t="b">
        <v>0</v>
      </c>
      <c r="W2519" t="s">
        <v>265</v>
      </c>
      <c r="X2519">
        <v>1</v>
      </c>
      <c r="Y2519" t="s">
        <v>9727</v>
      </c>
      <c r="Z2519" t="s">
        <v>265</v>
      </c>
      <c r="AA2519" t="s">
        <v>265</v>
      </c>
      <c r="AB2519" t="s">
        <v>265</v>
      </c>
      <c r="AC2519" t="s">
        <v>265</v>
      </c>
      <c r="AD2519" t="s">
        <v>265</v>
      </c>
      <c r="AE2519" t="s">
        <v>265</v>
      </c>
      <c r="AF2519" t="s">
        <v>267</v>
      </c>
      <c r="AG2519" t="s">
        <v>265</v>
      </c>
      <c r="AH2519" t="s">
        <v>265</v>
      </c>
      <c r="AI2519" t="s">
        <v>265</v>
      </c>
      <c r="AJ2519" t="s">
        <v>265</v>
      </c>
      <c r="AL2519" t="str">
        <f>IF(Sudan_News12[[#This Row],[relevancy_classification_english]]="Relevant","مناسب",IF(Sudan_News12[[#This Row],[relevancy_classification_english]]="Relevant","عَرَضِيّ",""))</f>
        <v/>
      </c>
      <c r="AN2519" t="str">
        <f>IF(Sudan_News12[[#This Row],[sentiment_analysis_english]]="Negative","سلبي",IF(Sudan_News12[[#This Row],[sentiment_analysis_english]]="Neutral","حيادي",IF(Sudan_News12[[#This Row],[sentiment_analysis_english]]="Positive","إيجابي","")))</f>
        <v/>
      </c>
      <c r="AO2519" t="e">
        <f>INDEX(TextClassificationList[],MATCH(Sudan_News12[[#This Row],[text_classification_arabic]],TextClassificationList[text_classification_arabic],0),1)</f>
        <v>#N/A</v>
      </c>
      <c r="AQ2519" t="e">
        <f>INDEX(TextClassificationList[],MATCH(Sudan_News12[[#This Row],[text_classification_arabic2]],TextClassificationList[text_classification_arabic],0),1)</f>
        <v>#N/A</v>
      </c>
      <c r="AS2519" t="e">
        <f>INDEX(TextClassificationList[],MATCH(Sudan_News12[[#This Row],[text_classification_arabic3]],TextClassificationList[text_classification_arabic],0),1)</f>
        <v>#N/A</v>
      </c>
      <c r="AU2519" t="e">
        <f>INDEX(TextClassificationList[],MATCH(Sudan_News12[[#This Row],[text_classification_arabic4]],TextClassificationList[text_classification_arabic],0),1)</f>
        <v>#N/A</v>
      </c>
      <c r="AW2519" t="e">
        <f>INDEX(TextClassificationList[],MATCH(Sudan_News12[[#This Row],[text_classification_arabic5]],TextClassificationList[text_classification_arabic],0),1)</f>
        <v>#N/A</v>
      </c>
    </row>
    <row r="2520" spans="1:49" x14ac:dyDescent="0.2">
      <c r="A2520">
        <v>1.3182752396342272E+18</v>
      </c>
      <c r="B2520">
        <v>1.3182752396342272E+18</v>
      </c>
      <c r="C2520" t="s">
        <v>9728</v>
      </c>
      <c r="D2520" s="1">
        <v>44123</v>
      </c>
      <c r="E2520" s="2">
        <v>0.90143518518518517</v>
      </c>
      <c r="F2520">
        <v>200</v>
      </c>
      <c r="G2520">
        <v>1889611729</v>
      </c>
      <c r="H2520" t="s">
        <v>354</v>
      </c>
      <c r="I2520" t="s">
        <v>355</v>
      </c>
      <c r="J2520" t="s">
        <v>265</v>
      </c>
      <c r="K2520" t="s">
        <v>9729</v>
      </c>
      <c r="L2520" t="s">
        <v>266</v>
      </c>
      <c r="M2520" t="s">
        <v>267</v>
      </c>
      <c r="N2520" t="s">
        <v>267</v>
      </c>
      <c r="O2520" t="s">
        <v>9730</v>
      </c>
      <c r="P2520">
        <v>0</v>
      </c>
      <c r="Q2520">
        <v>0</v>
      </c>
      <c r="R2520">
        <v>1</v>
      </c>
      <c r="S2520" t="s">
        <v>9350</v>
      </c>
      <c r="T2520" t="s">
        <v>267</v>
      </c>
      <c r="U2520" t="s">
        <v>9731</v>
      </c>
      <c r="V2520" t="b">
        <v>0</v>
      </c>
      <c r="W2520" t="s">
        <v>265</v>
      </c>
      <c r="X2520">
        <v>1</v>
      </c>
      <c r="Y2520" t="s">
        <v>9732</v>
      </c>
      <c r="Z2520" t="s">
        <v>265</v>
      </c>
      <c r="AA2520" t="s">
        <v>265</v>
      </c>
      <c r="AB2520" t="s">
        <v>265</v>
      </c>
      <c r="AC2520" t="s">
        <v>265</v>
      </c>
      <c r="AD2520" t="s">
        <v>265</v>
      </c>
      <c r="AE2520" t="s">
        <v>265</v>
      </c>
      <c r="AF2520" t="s">
        <v>267</v>
      </c>
      <c r="AG2520" t="s">
        <v>265</v>
      </c>
      <c r="AH2520" t="s">
        <v>265</v>
      </c>
      <c r="AI2520" t="s">
        <v>265</v>
      </c>
      <c r="AJ2520" t="s">
        <v>265</v>
      </c>
      <c r="AL2520" t="str">
        <f>IF(Sudan_News12[[#This Row],[relevancy_classification_english]]="Relevant","مناسب",IF(Sudan_News12[[#This Row],[relevancy_classification_english]]="Relevant","عَرَضِيّ",""))</f>
        <v/>
      </c>
      <c r="AN2520" t="str">
        <f>IF(Sudan_News12[[#This Row],[sentiment_analysis_english]]="Negative","سلبي",IF(Sudan_News12[[#This Row],[sentiment_analysis_english]]="Neutral","حيادي",IF(Sudan_News12[[#This Row],[sentiment_analysis_english]]="Positive","إيجابي","")))</f>
        <v/>
      </c>
      <c r="AO2520" t="e">
        <f>INDEX(TextClassificationList[],MATCH(Sudan_News12[[#This Row],[text_classification_arabic]],TextClassificationList[text_classification_arabic],0),1)</f>
        <v>#N/A</v>
      </c>
      <c r="AQ2520" t="e">
        <f>INDEX(TextClassificationList[],MATCH(Sudan_News12[[#This Row],[text_classification_arabic2]],TextClassificationList[text_classification_arabic],0),1)</f>
        <v>#N/A</v>
      </c>
      <c r="AS2520" t="e">
        <f>INDEX(TextClassificationList[],MATCH(Sudan_News12[[#This Row],[text_classification_arabic3]],TextClassificationList[text_classification_arabic],0),1)</f>
        <v>#N/A</v>
      </c>
      <c r="AU2520" t="e">
        <f>INDEX(TextClassificationList[],MATCH(Sudan_News12[[#This Row],[text_classification_arabic4]],TextClassificationList[text_classification_arabic],0),1)</f>
        <v>#N/A</v>
      </c>
      <c r="AW2520" t="e">
        <f>INDEX(TextClassificationList[],MATCH(Sudan_News12[[#This Row],[text_classification_arabic5]],TextClassificationList[text_classification_arabic],0),1)</f>
        <v>#N/A</v>
      </c>
    </row>
    <row r="2521" spans="1:49" x14ac:dyDescent="0.2">
      <c r="A2521">
        <v>1.3182543982592737E+18</v>
      </c>
      <c r="B2521">
        <v>1.3182543982592737E+18</v>
      </c>
      <c r="C2521" t="s">
        <v>9733</v>
      </c>
      <c r="D2521" s="1">
        <v>44123</v>
      </c>
      <c r="E2521" s="2">
        <v>0.84392361111111114</v>
      </c>
      <c r="F2521">
        <v>200</v>
      </c>
      <c r="G2521">
        <v>1889611729</v>
      </c>
      <c r="H2521" t="s">
        <v>354</v>
      </c>
      <c r="I2521" t="s">
        <v>355</v>
      </c>
      <c r="J2521" t="s">
        <v>265</v>
      </c>
      <c r="K2521" t="s">
        <v>9734</v>
      </c>
      <c r="L2521" t="s">
        <v>266</v>
      </c>
      <c r="M2521" t="s">
        <v>7185</v>
      </c>
      <c r="N2521" t="s">
        <v>267</v>
      </c>
      <c r="O2521" t="s">
        <v>267</v>
      </c>
      <c r="P2521">
        <v>0</v>
      </c>
      <c r="Q2521">
        <v>0</v>
      </c>
      <c r="R2521">
        <v>0</v>
      </c>
      <c r="S2521" t="s">
        <v>267</v>
      </c>
      <c r="T2521" t="s">
        <v>267</v>
      </c>
      <c r="U2521" t="s">
        <v>9735</v>
      </c>
      <c r="V2521" t="b">
        <v>0</v>
      </c>
      <c r="W2521" t="s">
        <v>265</v>
      </c>
      <c r="X2521">
        <v>0</v>
      </c>
      <c r="Y2521" t="s">
        <v>265</v>
      </c>
      <c r="Z2521" t="s">
        <v>265</v>
      </c>
      <c r="AA2521" t="s">
        <v>265</v>
      </c>
      <c r="AB2521" t="s">
        <v>265</v>
      </c>
      <c r="AC2521" t="s">
        <v>265</v>
      </c>
      <c r="AD2521" t="s">
        <v>265</v>
      </c>
      <c r="AE2521" t="s">
        <v>265</v>
      </c>
      <c r="AF2521" t="s">
        <v>267</v>
      </c>
      <c r="AG2521" t="s">
        <v>265</v>
      </c>
      <c r="AH2521" t="s">
        <v>265</v>
      </c>
      <c r="AI2521" t="s">
        <v>265</v>
      </c>
      <c r="AJ2521" t="s">
        <v>265</v>
      </c>
      <c r="AL2521" t="str">
        <f>IF(Sudan_News12[[#This Row],[relevancy_classification_english]]="Relevant","مناسب",IF(Sudan_News12[[#This Row],[relevancy_classification_english]]="Relevant","عَرَضِيّ",""))</f>
        <v/>
      </c>
      <c r="AN2521" t="str">
        <f>IF(Sudan_News12[[#This Row],[sentiment_analysis_english]]="Negative","سلبي",IF(Sudan_News12[[#This Row],[sentiment_analysis_english]]="Neutral","حيادي",IF(Sudan_News12[[#This Row],[sentiment_analysis_english]]="Positive","إيجابي","")))</f>
        <v/>
      </c>
      <c r="AO2521" t="e">
        <f>INDEX(TextClassificationList[],MATCH(Sudan_News12[[#This Row],[text_classification_arabic]],TextClassificationList[text_classification_arabic],0),1)</f>
        <v>#N/A</v>
      </c>
      <c r="AQ2521" t="e">
        <f>INDEX(TextClassificationList[],MATCH(Sudan_News12[[#This Row],[text_classification_arabic2]],TextClassificationList[text_classification_arabic],0),1)</f>
        <v>#N/A</v>
      </c>
      <c r="AS2521" t="e">
        <f>INDEX(TextClassificationList[],MATCH(Sudan_News12[[#This Row],[text_classification_arabic3]],TextClassificationList[text_classification_arabic],0),1)</f>
        <v>#N/A</v>
      </c>
      <c r="AU2521" t="e">
        <f>INDEX(TextClassificationList[],MATCH(Sudan_News12[[#This Row],[text_classification_arabic4]],TextClassificationList[text_classification_arabic],0),1)</f>
        <v>#N/A</v>
      </c>
      <c r="AW2521" t="e">
        <f>INDEX(TextClassificationList[],MATCH(Sudan_News12[[#This Row],[text_classification_arabic5]],TextClassificationList[text_classification_arabic],0),1)</f>
        <v>#N/A</v>
      </c>
    </row>
    <row r="2522" spans="1:49" x14ac:dyDescent="0.2">
      <c r="A2522">
        <v>1.3182534056646287E+18</v>
      </c>
      <c r="B2522">
        <v>1.3182534056646287E+18</v>
      </c>
      <c r="C2522" t="s">
        <v>9736</v>
      </c>
      <c r="D2522" s="1">
        <v>44123</v>
      </c>
      <c r="E2522" s="2">
        <v>0.8411805555555556</v>
      </c>
      <c r="F2522">
        <v>200</v>
      </c>
      <c r="G2522">
        <v>1889611729</v>
      </c>
      <c r="H2522" t="s">
        <v>354</v>
      </c>
      <c r="I2522" t="s">
        <v>355</v>
      </c>
      <c r="J2522" t="s">
        <v>265</v>
      </c>
      <c r="K2522" t="s">
        <v>9737</v>
      </c>
      <c r="L2522" t="s">
        <v>266</v>
      </c>
      <c r="M2522" t="s">
        <v>267</v>
      </c>
      <c r="N2522" t="s">
        <v>267</v>
      </c>
      <c r="O2522" t="s">
        <v>267</v>
      </c>
      <c r="P2522">
        <v>0</v>
      </c>
      <c r="Q2522">
        <v>0</v>
      </c>
      <c r="R2522">
        <v>0</v>
      </c>
      <c r="S2522" t="s">
        <v>9738</v>
      </c>
      <c r="T2522" t="s">
        <v>267</v>
      </c>
      <c r="U2522" t="s">
        <v>9739</v>
      </c>
      <c r="V2522" t="b">
        <v>0</v>
      </c>
      <c r="W2522" t="s">
        <v>265</v>
      </c>
      <c r="X2522">
        <v>0</v>
      </c>
      <c r="Y2522" t="s">
        <v>265</v>
      </c>
      <c r="Z2522" t="s">
        <v>265</v>
      </c>
      <c r="AA2522" t="s">
        <v>265</v>
      </c>
      <c r="AB2522" t="s">
        <v>265</v>
      </c>
      <c r="AC2522" t="s">
        <v>265</v>
      </c>
      <c r="AD2522" t="s">
        <v>265</v>
      </c>
      <c r="AE2522" t="s">
        <v>265</v>
      </c>
      <c r="AF2522" t="s">
        <v>267</v>
      </c>
      <c r="AG2522" t="s">
        <v>265</v>
      </c>
      <c r="AH2522" t="s">
        <v>265</v>
      </c>
      <c r="AI2522" t="s">
        <v>265</v>
      </c>
      <c r="AJ2522" t="s">
        <v>265</v>
      </c>
      <c r="AL2522" t="str">
        <f>IF(Sudan_News12[[#This Row],[relevancy_classification_english]]="Relevant","مناسب",IF(Sudan_News12[[#This Row],[relevancy_classification_english]]="Relevant","عَرَضِيّ",""))</f>
        <v/>
      </c>
      <c r="AN2522" t="str">
        <f>IF(Sudan_News12[[#This Row],[sentiment_analysis_english]]="Negative","سلبي",IF(Sudan_News12[[#This Row],[sentiment_analysis_english]]="Neutral","حيادي",IF(Sudan_News12[[#This Row],[sentiment_analysis_english]]="Positive","إيجابي","")))</f>
        <v/>
      </c>
      <c r="AO2522" t="e">
        <f>INDEX(TextClassificationList[],MATCH(Sudan_News12[[#This Row],[text_classification_arabic]],TextClassificationList[text_classification_arabic],0),1)</f>
        <v>#N/A</v>
      </c>
      <c r="AQ2522" t="e">
        <f>INDEX(TextClassificationList[],MATCH(Sudan_News12[[#This Row],[text_classification_arabic2]],TextClassificationList[text_classification_arabic],0),1)</f>
        <v>#N/A</v>
      </c>
      <c r="AS2522" t="e">
        <f>INDEX(TextClassificationList[],MATCH(Sudan_News12[[#This Row],[text_classification_arabic3]],TextClassificationList[text_classification_arabic],0),1)</f>
        <v>#N/A</v>
      </c>
      <c r="AU2522" t="e">
        <f>INDEX(TextClassificationList[],MATCH(Sudan_News12[[#This Row],[text_classification_arabic4]],TextClassificationList[text_classification_arabic],0),1)</f>
        <v>#N/A</v>
      </c>
      <c r="AW2522" t="e">
        <f>INDEX(TextClassificationList[],MATCH(Sudan_News12[[#This Row],[text_classification_arabic5]],TextClassificationList[text_classification_arabic],0),1)</f>
        <v>#N/A</v>
      </c>
    </row>
    <row r="2523" spans="1:49" x14ac:dyDescent="0.2">
      <c r="A2523">
        <v>1.3182475671682417E+18</v>
      </c>
      <c r="B2523">
        <v>1.3182475671682417E+18</v>
      </c>
      <c r="C2523" t="s">
        <v>9740</v>
      </c>
      <c r="D2523" s="1">
        <v>44123</v>
      </c>
      <c r="E2523" s="2">
        <v>0.82506944444444441</v>
      </c>
      <c r="F2523">
        <v>200</v>
      </c>
      <c r="G2523">
        <v>1889611729</v>
      </c>
      <c r="H2523" t="s">
        <v>354</v>
      </c>
      <c r="I2523" t="s">
        <v>355</v>
      </c>
      <c r="J2523" t="s">
        <v>265</v>
      </c>
      <c r="K2523" t="s">
        <v>9741</v>
      </c>
      <c r="L2523" t="s">
        <v>266</v>
      </c>
      <c r="M2523" t="s">
        <v>267</v>
      </c>
      <c r="N2523" t="s">
        <v>267</v>
      </c>
      <c r="O2523" t="s">
        <v>267</v>
      </c>
      <c r="P2523">
        <v>0</v>
      </c>
      <c r="Q2523">
        <v>0</v>
      </c>
      <c r="R2523">
        <v>1</v>
      </c>
      <c r="S2523" t="s">
        <v>9742</v>
      </c>
      <c r="T2523" t="s">
        <v>267</v>
      </c>
      <c r="U2523" t="s">
        <v>9743</v>
      </c>
      <c r="V2523" t="b">
        <v>0</v>
      </c>
      <c r="W2523" t="s">
        <v>265</v>
      </c>
      <c r="X2523">
        <v>0</v>
      </c>
      <c r="Y2523" t="s">
        <v>265</v>
      </c>
      <c r="Z2523" t="s">
        <v>265</v>
      </c>
      <c r="AA2523" t="s">
        <v>265</v>
      </c>
      <c r="AB2523" t="s">
        <v>265</v>
      </c>
      <c r="AC2523" t="s">
        <v>265</v>
      </c>
      <c r="AD2523" t="s">
        <v>265</v>
      </c>
      <c r="AE2523" t="s">
        <v>265</v>
      </c>
      <c r="AF2523" t="s">
        <v>267</v>
      </c>
      <c r="AG2523" t="s">
        <v>265</v>
      </c>
      <c r="AH2523" t="s">
        <v>265</v>
      </c>
      <c r="AI2523" t="s">
        <v>265</v>
      </c>
      <c r="AJ2523" t="s">
        <v>265</v>
      </c>
      <c r="AL2523" t="str">
        <f>IF(Sudan_News12[[#This Row],[relevancy_classification_english]]="Relevant","مناسب",IF(Sudan_News12[[#This Row],[relevancy_classification_english]]="Relevant","عَرَضِيّ",""))</f>
        <v/>
      </c>
      <c r="AN2523" t="str">
        <f>IF(Sudan_News12[[#This Row],[sentiment_analysis_english]]="Negative","سلبي",IF(Sudan_News12[[#This Row],[sentiment_analysis_english]]="Neutral","حيادي",IF(Sudan_News12[[#This Row],[sentiment_analysis_english]]="Positive","إيجابي","")))</f>
        <v/>
      </c>
      <c r="AO2523" t="e">
        <f>INDEX(TextClassificationList[],MATCH(Sudan_News12[[#This Row],[text_classification_arabic]],TextClassificationList[text_classification_arabic],0),1)</f>
        <v>#N/A</v>
      </c>
      <c r="AQ2523" t="e">
        <f>INDEX(TextClassificationList[],MATCH(Sudan_News12[[#This Row],[text_classification_arabic2]],TextClassificationList[text_classification_arabic],0),1)</f>
        <v>#N/A</v>
      </c>
      <c r="AS2523" t="e">
        <f>INDEX(TextClassificationList[],MATCH(Sudan_News12[[#This Row],[text_classification_arabic3]],TextClassificationList[text_classification_arabic],0),1)</f>
        <v>#N/A</v>
      </c>
      <c r="AU2523" t="e">
        <f>INDEX(TextClassificationList[],MATCH(Sudan_News12[[#This Row],[text_classification_arabic4]],TextClassificationList[text_classification_arabic],0),1)</f>
        <v>#N/A</v>
      </c>
      <c r="AW2523" t="e">
        <f>INDEX(TextClassificationList[],MATCH(Sudan_News12[[#This Row],[text_classification_arabic5]],TextClassificationList[text_classification_arabic],0),1)</f>
        <v>#N/A</v>
      </c>
    </row>
    <row r="2524" spans="1:49" x14ac:dyDescent="0.2">
      <c r="A2524">
        <v>1.3182422283812536E+18</v>
      </c>
      <c r="B2524">
        <v>1.3182420336733798E+18</v>
      </c>
      <c r="C2524" t="s">
        <v>9744</v>
      </c>
      <c r="D2524" s="1">
        <v>44123</v>
      </c>
      <c r="E2524" s="2">
        <v>0.81033564814814818</v>
      </c>
      <c r="F2524">
        <v>200</v>
      </c>
      <c r="G2524">
        <v>1889611729</v>
      </c>
      <c r="H2524" t="s">
        <v>354</v>
      </c>
      <c r="I2524" t="s">
        <v>355</v>
      </c>
      <c r="J2524" t="s">
        <v>265</v>
      </c>
      <c r="K2524" t="s">
        <v>9745</v>
      </c>
      <c r="L2524" t="s">
        <v>266</v>
      </c>
      <c r="M2524" t="s">
        <v>267</v>
      </c>
      <c r="N2524" t="s">
        <v>267</v>
      </c>
      <c r="O2524" t="s">
        <v>267</v>
      </c>
      <c r="P2524">
        <v>0</v>
      </c>
      <c r="Q2524">
        <v>1</v>
      </c>
      <c r="R2524">
        <v>1</v>
      </c>
      <c r="S2524" t="s">
        <v>9746</v>
      </c>
      <c r="T2524" t="s">
        <v>267</v>
      </c>
      <c r="U2524" t="s">
        <v>9747</v>
      </c>
      <c r="V2524" t="b">
        <v>0</v>
      </c>
      <c r="W2524" t="s">
        <v>265</v>
      </c>
      <c r="X2524">
        <v>0</v>
      </c>
      <c r="Y2524" t="s">
        <v>265</v>
      </c>
      <c r="Z2524" t="s">
        <v>265</v>
      </c>
      <c r="AA2524" t="s">
        <v>265</v>
      </c>
      <c r="AB2524" t="s">
        <v>265</v>
      </c>
      <c r="AC2524" t="s">
        <v>265</v>
      </c>
      <c r="AD2524" t="s">
        <v>265</v>
      </c>
      <c r="AE2524" t="s">
        <v>265</v>
      </c>
      <c r="AF2524" t="s">
        <v>267</v>
      </c>
      <c r="AG2524" t="s">
        <v>265</v>
      </c>
      <c r="AH2524" t="s">
        <v>265</v>
      </c>
      <c r="AI2524" t="s">
        <v>265</v>
      </c>
      <c r="AJ2524" t="s">
        <v>265</v>
      </c>
      <c r="AL2524" t="str">
        <f>IF(Sudan_News12[[#This Row],[relevancy_classification_english]]="Relevant","مناسب",IF(Sudan_News12[[#This Row],[relevancy_classification_english]]="Relevant","عَرَضِيّ",""))</f>
        <v/>
      </c>
      <c r="AN2524" t="str">
        <f>IF(Sudan_News12[[#This Row],[sentiment_analysis_english]]="Negative","سلبي",IF(Sudan_News12[[#This Row],[sentiment_analysis_english]]="Neutral","حيادي",IF(Sudan_News12[[#This Row],[sentiment_analysis_english]]="Positive","إيجابي","")))</f>
        <v/>
      </c>
      <c r="AO2524" t="e">
        <f>INDEX(TextClassificationList[],MATCH(Sudan_News12[[#This Row],[text_classification_arabic]],TextClassificationList[text_classification_arabic],0),1)</f>
        <v>#N/A</v>
      </c>
      <c r="AQ2524" t="e">
        <f>INDEX(TextClassificationList[],MATCH(Sudan_News12[[#This Row],[text_classification_arabic2]],TextClassificationList[text_classification_arabic],0),1)</f>
        <v>#N/A</v>
      </c>
      <c r="AS2524" t="e">
        <f>INDEX(TextClassificationList[],MATCH(Sudan_News12[[#This Row],[text_classification_arabic3]],TextClassificationList[text_classification_arabic],0),1)</f>
        <v>#N/A</v>
      </c>
      <c r="AU2524" t="e">
        <f>INDEX(TextClassificationList[],MATCH(Sudan_News12[[#This Row],[text_classification_arabic4]],TextClassificationList[text_classification_arabic],0),1)</f>
        <v>#N/A</v>
      </c>
      <c r="AW2524" t="e">
        <f>INDEX(TextClassificationList[],MATCH(Sudan_News12[[#This Row],[text_classification_arabic5]],TextClassificationList[text_classification_arabic],0),1)</f>
        <v>#N/A</v>
      </c>
    </row>
    <row r="2525" spans="1:49" x14ac:dyDescent="0.2">
      <c r="A2525">
        <v>1.3182371165313434E+18</v>
      </c>
      <c r="B2525">
        <v>1.3182371165313434E+18</v>
      </c>
      <c r="C2525" t="s">
        <v>9748</v>
      </c>
      <c r="D2525" s="1">
        <v>44123</v>
      </c>
      <c r="E2525" s="2">
        <v>0.79622685185185182</v>
      </c>
      <c r="F2525">
        <v>200</v>
      </c>
      <c r="G2525">
        <v>1889611729</v>
      </c>
      <c r="H2525" t="s">
        <v>354</v>
      </c>
      <c r="I2525" t="s">
        <v>355</v>
      </c>
      <c r="J2525" t="s">
        <v>265</v>
      </c>
      <c r="K2525" t="s">
        <v>9749</v>
      </c>
      <c r="L2525" t="s">
        <v>266</v>
      </c>
      <c r="M2525" t="s">
        <v>267</v>
      </c>
      <c r="N2525" t="s">
        <v>267</v>
      </c>
      <c r="O2525" t="s">
        <v>267</v>
      </c>
      <c r="P2525">
        <v>0</v>
      </c>
      <c r="Q2525">
        <v>0</v>
      </c>
      <c r="R2525">
        <v>0</v>
      </c>
      <c r="S2525" t="s">
        <v>9350</v>
      </c>
      <c r="T2525" t="s">
        <v>267</v>
      </c>
      <c r="U2525" t="s">
        <v>9750</v>
      </c>
      <c r="V2525" t="b">
        <v>0</v>
      </c>
      <c r="W2525" t="s">
        <v>265</v>
      </c>
      <c r="X2525">
        <v>0</v>
      </c>
      <c r="Y2525" t="s">
        <v>265</v>
      </c>
      <c r="Z2525" t="s">
        <v>265</v>
      </c>
      <c r="AA2525" t="s">
        <v>265</v>
      </c>
      <c r="AB2525" t="s">
        <v>265</v>
      </c>
      <c r="AC2525" t="s">
        <v>265</v>
      </c>
      <c r="AD2525" t="s">
        <v>265</v>
      </c>
      <c r="AE2525" t="s">
        <v>265</v>
      </c>
      <c r="AF2525" t="s">
        <v>267</v>
      </c>
      <c r="AG2525" t="s">
        <v>265</v>
      </c>
      <c r="AH2525" t="s">
        <v>265</v>
      </c>
      <c r="AI2525" t="s">
        <v>265</v>
      </c>
      <c r="AJ2525" t="s">
        <v>265</v>
      </c>
      <c r="AL2525" t="str">
        <f>IF(Sudan_News12[[#This Row],[relevancy_classification_english]]="Relevant","مناسب",IF(Sudan_News12[[#This Row],[relevancy_classification_english]]="Relevant","عَرَضِيّ",""))</f>
        <v/>
      </c>
      <c r="AN2525" t="str">
        <f>IF(Sudan_News12[[#This Row],[sentiment_analysis_english]]="Negative","سلبي",IF(Sudan_News12[[#This Row],[sentiment_analysis_english]]="Neutral","حيادي",IF(Sudan_News12[[#This Row],[sentiment_analysis_english]]="Positive","إيجابي","")))</f>
        <v/>
      </c>
      <c r="AO2525" t="e">
        <f>INDEX(TextClassificationList[],MATCH(Sudan_News12[[#This Row],[text_classification_arabic]],TextClassificationList[text_classification_arabic],0),1)</f>
        <v>#N/A</v>
      </c>
      <c r="AQ2525" t="e">
        <f>INDEX(TextClassificationList[],MATCH(Sudan_News12[[#This Row],[text_classification_arabic2]],TextClassificationList[text_classification_arabic],0),1)</f>
        <v>#N/A</v>
      </c>
      <c r="AS2525" t="e">
        <f>INDEX(TextClassificationList[],MATCH(Sudan_News12[[#This Row],[text_classification_arabic3]],TextClassificationList[text_classification_arabic],0),1)</f>
        <v>#N/A</v>
      </c>
      <c r="AU2525" t="e">
        <f>INDEX(TextClassificationList[],MATCH(Sudan_News12[[#This Row],[text_classification_arabic4]],TextClassificationList[text_classification_arabic],0),1)</f>
        <v>#N/A</v>
      </c>
      <c r="AW2525" t="e">
        <f>INDEX(TextClassificationList[],MATCH(Sudan_News12[[#This Row],[text_classification_arabic5]],TextClassificationList[text_classification_arabic],0),1)</f>
        <v>#N/A</v>
      </c>
    </row>
    <row r="2526" spans="1:49" x14ac:dyDescent="0.2">
      <c r="A2526">
        <v>1.318223246517588E+18</v>
      </c>
      <c r="B2526">
        <v>1.3181584700597862E+18</v>
      </c>
      <c r="C2526" t="s">
        <v>9751</v>
      </c>
      <c r="D2526" s="1">
        <v>44123</v>
      </c>
      <c r="E2526" s="2">
        <v>0.75796296296296295</v>
      </c>
      <c r="F2526">
        <v>200</v>
      </c>
      <c r="G2526">
        <v>1889611729</v>
      </c>
      <c r="H2526" t="s">
        <v>354</v>
      </c>
      <c r="I2526" t="s">
        <v>355</v>
      </c>
      <c r="J2526" t="s">
        <v>265</v>
      </c>
      <c r="K2526" t="s">
        <v>9752</v>
      </c>
      <c r="L2526" t="s">
        <v>266</v>
      </c>
      <c r="M2526" t="s">
        <v>267</v>
      </c>
      <c r="N2526" t="s">
        <v>267</v>
      </c>
      <c r="O2526" t="s">
        <v>267</v>
      </c>
      <c r="P2526">
        <v>0</v>
      </c>
      <c r="Q2526">
        <v>0</v>
      </c>
      <c r="R2526">
        <v>1</v>
      </c>
      <c r="S2526" t="s">
        <v>267</v>
      </c>
      <c r="T2526" t="s">
        <v>267</v>
      </c>
      <c r="U2526" t="s">
        <v>9753</v>
      </c>
      <c r="V2526" t="b">
        <v>0</v>
      </c>
      <c r="W2526" t="s">
        <v>265</v>
      </c>
      <c r="X2526">
        <v>0</v>
      </c>
      <c r="Y2526" t="s">
        <v>265</v>
      </c>
      <c r="Z2526" t="s">
        <v>265</v>
      </c>
      <c r="AA2526" t="s">
        <v>265</v>
      </c>
      <c r="AB2526" t="s">
        <v>265</v>
      </c>
      <c r="AC2526" t="s">
        <v>265</v>
      </c>
      <c r="AD2526" t="s">
        <v>265</v>
      </c>
      <c r="AE2526" t="s">
        <v>265</v>
      </c>
      <c r="AF2526" t="s">
        <v>9754</v>
      </c>
      <c r="AG2526" t="s">
        <v>265</v>
      </c>
      <c r="AH2526" t="s">
        <v>265</v>
      </c>
      <c r="AI2526" t="s">
        <v>265</v>
      </c>
      <c r="AJ2526" t="s">
        <v>265</v>
      </c>
      <c r="AL2526" t="str">
        <f>IF(Sudan_News12[[#This Row],[relevancy_classification_english]]="Relevant","مناسب",IF(Sudan_News12[[#This Row],[relevancy_classification_english]]="Relevant","عَرَضِيّ",""))</f>
        <v/>
      </c>
      <c r="AN2526" t="str">
        <f>IF(Sudan_News12[[#This Row],[sentiment_analysis_english]]="Negative","سلبي",IF(Sudan_News12[[#This Row],[sentiment_analysis_english]]="Neutral","حيادي",IF(Sudan_News12[[#This Row],[sentiment_analysis_english]]="Positive","إيجابي","")))</f>
        <v/>
      </c>
      <c r="AO2526" t="e">
        <f>INDEX(TextClassificationList[],MATCH(Sudan_News12[[#This Row],[text_classification_arabic]],TextClassificationList[text_classification_arabic],0),1)</f>
        <v>#N/A</v>
      </c>
      <c r="AQ2526" t="e">
        <f>INDEX(TextClassificationList[],MATCH(Sudan_News12[[#This Row],[text_classification_arabic2]],TextClassificationList[text_classification_arabic],0),1)</f>
        <v>#N/A</v>
      </c>
      <c r="AS2526" t="e">
        <f>INDEX(TextClassificationList[],MATCH(Sudan_News12[[#This Row],[text_classification_arabic3]],TextClassificationList[text_classification_arabic],0),1)</f>
        <v>#N/A</v>
      </c>
      <c r="AU2526" t="e">
        <f>INDEX(TextClassificationList[],MATCH(Sudan_News12[[#This Row],[text_classification_arabic4]],TextClassificationList[text_classification_arabic],0),1)</f>
        <v>#N/A</v>
      </c>
      <c r="AW2526" t="e">
        <f>INDEX(TextClassificationList[],MATCH(Sudan_News12[[#This Row],[text_classification_arabic5]],TextClassificationList[text_classification_arabic],0),1)</f>
        <v>#N/A</v>
      </c>
    </row>
    <row r="2527" spans="1:49" x14ac:dyDescent="0.2">
      <c r="A2527">
        <v>1.3182079620542751E+18</v>
      </c>
      <c r="B2527">
        <v>1.3182079620542751E+18</v>
      </c>
      <c r="C2527" t="s">
        <v>9755</v>
      </c>
      <c r="D2527" s="1">
        <v>44123</v>
      </c>
      <c r="E2527" s="2">
        <v>0.71577546296296302</v>
      </c>
      <c r="F2527">
        <v>200</v>
      </c>
      <c r="G2527">
        <v>1889611729</v>
      </c>
      <c r="H2527" t="s">
        <v>354</v>
      </c>
      <c r="I2527" t="s">
        <v>355</v>
      </c>
      <c r="J2527" t="s">
        <v>265</v>
      </c>
      <c r="K2527" t="s">
        <v>9756</v>
      </c>
      <c r="L2527" t="s">
        <v>266</v>
      </c>
      <c r="M2527" t="s">
        <v>267</v>
      </c>
      <c r="N2527" t="s">
        <v>267</v>
      </c>
      <c r="O2527" t="s">
        <v>9757</v>
      </c>
      <c r="P2527">
        <v>1</v>
      </c>
      <c r="Q2527">
        <v>2</v>
      </c>
      <c r="R2527">
        <v>15</v>
      </c>
      <c r="S2527" t="s">
        <v>267</v>
      </c>
      <c r="T2527" t="s">
        <v>267</v>
      </c>
      <c r="U2527" t="s">
        <v>9758</v>
      </c>
      <c r="V2527" t="b">
        <v>0</v>
      </c>
      <c r="W2527" t="s">
        <v>265</v>
      </c>
      <c r="X2527">
        <v>1</v>
      </c>
      <c r="Y2527" t="s">
        <v>9759</v>
      </c>
      <c r="Z2527" t="s">
        <v>265</v>
      </c>
      <c r="AA2527" t="s">
        <v>265</v>
      </c>
      <c r="AB2527" t="s">
        <v>265</v>
      </c>
      <c r="AC2527" t="s">
        <v>265</v>
      </c>
      <c r="AD2527" t="s">
        <v>265</v>
      </c>
      <c r="AE2527" t="s">
        <v>265</v>
      </c>
      <c r="AF2527" t="s">
        <v>267</v>
      </c>
      <c r="AG2527" t="s">
        <v>265</v>
      </c>
      <c r="AH2527" t="s">
        <v>265</v>
      </c>
      <c r="AI2527" t="s">
        <v>265</v>
      </c>
      <c r="AJ2527" t="s">
        <v>265</v>
      </c>
      <c r="AL2527" t="str">
        <f>IF(Sudan_News12[[#This Row],[relevancy_classification_english]]="Relevant","مناسب",IF(Sudan_News12[[#This Row],[relevancy_classification_english]]="Relevant","عَرَضِيّ",""))</f>
        <v/>
      </c>
      <c r="AN2527" t="str">
        <f>IF(Sudan_News12[[#This Row],[sentiment_analysis_english]]="Negative","سلبي",IF(Sudan_News12[[#This Row],[sentiment_analysis_english]]="Neutral","حيادي",IF(Sudan_News12[[#This Row],[sentiment_analysis_english]]="Positive","إيجابي","")))</f>
        <v/>
      </c>
      <c r="AO2527" t="e">
        <f>INDEX(TextClassificationList[],MATCH(Sudan_News12[[#This Row],[text_classification_arabic]],TextClassificationList[text_classification_arabic],0),1)</f>
        <v>#N/A</v>
      </c>
      <c r="AQ2527" t="e">
        <f>INDEX(TextClassificationList[],MATCH(Sudan_News12[[#This Row],[text_classification_arabic2]],TextClassificationList[text_classification_arabic],0),1)</f>
        <v>#N/A</v>
      </c>
      <c r="AS2527" t="e">
        <f>INDEX(TextClassificationList[],MATCH(Sudan_News12[[#This Row],[text_classification_arabic3]],TextClassificationList[text_classification_arabic],0),1)</f>
        <v>#N/A</v>
      </c>
      <c r="AU2527" t="e">
        <f>INDEX(TextClassificationList[],MATCH(Sudan_News12[[#This Row],[text_classification_arabic4]],TextClassificationList[text_classification_arabic],0),1)</f>
        <v>#N/A</v>
      </c>
      <c r="AW2527" t="e">
        <f>INDEX(TextClassificationList[],MATCH(Sudan_News12[[#This Row],[text_classification_arabic5]],TextClassificationList[text_classification_arabic],0),1)</f>
        <v>#N/A</v>
      </c>
    </row>
    <row r="2528" spans="1:49" x14ac:dyDescent="0.2">
      <c r="A2528">
        <v>1.3181905052478382E+18</v>
      </c>
      <c r="B2528">
        <v>1.3181905052478382E+18</v>
      </c>
      <c r="C2528" t="s">
        <v>9760</v>
      </c>
      <c r="D2528" s="1">
        <v>44123</v>
      </c>
      <c r="E2528" s="2">
        <v>0.66760416666666667</v>
      </c>
      <c r="F2528">
        <v>200</v>
      </c>
      <c r="G2528">
        <v>1889611729</v>
      </c>
      <c r="H2528" t="s">
        <v>354</v>
      </c>
      <c r="I2528" t="s">
        <v>355</v>
      </c>
      <c r="J2528" t="s">
        <v>265</v>
      </c>
      <c r="K2528" t="s">
        <v>9761</v>
      </c>
      <c r="L2528" t="s">
        <v>266</v>
      </c>
      <c r="M2528" t="s">
        <v>267</v>
      </c>
      <c r="N2528" t="s">
        <v>267</v>
      </c>
      <c r="O2528" t="s">
        <v>267</v>
      </c>
      <c r="P2528">
        <v>0</v>
      </c>
      <c r="Q2528">
        <v>0</v>
      </c>
      <c r="R2528">
        <v>0</v>
      </c>
      <c r="S2528" t="s">
        <v>4706</v>
      </c>
      <c r="T2528" t="s">
        <v>267</v>
      </c>
      <c r="U2528" t="s">
        <v>9762</v>
      </c>
      <c r="V2528" t="b">
        <v>0</v>
      </c>
      <c r="W2528" t="s">
        <v>265</v>
      </c>
      <c r="X2528">
        <v>0</v>
      </c>
      <c r="Y2528" t="s">
        <v>265</v>
      </c>
      <c r="Z2528" t="s">
        <v>265</v>
      </c>
      <c r="AA2528" t="s">
        <v>265</v>
      </c>
      <c r="AB2528" t="s">
        <v>265</v>
      </c>
      <c r="AC2528" t="s">
        <v>265</v>
      </c>
      <c r="AD2528" t="s">
        <v>265</v>
      </c>
      <c r="AE2528" t="s">
        <v>265</v>
      </c>
      <c r="AF2528" t="s">
        <v>267</v>
      </c>
      <c r="AG2528" t="s">
        <v>265</v>
      </c>
      <c r="AH2528" t="s">
        <v>265</v>
      </c>
      <c r="AI2528" t="s">
        <v>265</v>
      </c>
      <c r="AJ2528" t="s">
        <v>265</v>
      </c>
      <c r="AL2528" t="str">
        <f>IF(Sudan_News12[[#This Row],[relevancy_classification_english]]="Relevant","مناسب",IF(Sudan_News12[[#This Row],[relevancy_classification_english]]="Relevant","عَرَضِيّ",""))</f>
        <v/>
      </c>
      <c r="AN2528" t="str">
        <f>IF(Sudan_News12[[#This Row],[sentiment_analysis_english]]="Negative","سلبي",IF(Sudan_News12[[#This Row],[sentiment_analysis_english]]="Neutral","حيادي",IF(Sudan_News12[[#This Row],[sentiment_analysis_english]]="Positive","إيجابي","")))</f>
        <v/>
      </c>
      <c r="AO2528" t="e">
        <f>INDEX(TextClassificationList[],MATCH(Sudan_News12[[#This Row],[text_classification_arabic]],TextClassificationList[text_classification_arabic],0),1)</f>
        <v>#N/A</v>
      </c>
      <c r="AQ2528" t="e">
        <f>INDEX(TextClassificationList[],MATCH(Sudan_News12[[#This Row],[text_classification_arabic2]],TextClassificationList[text_classification_arabic],0),1)</f>
        <v>#N/A</v>
      </c>
      <c r="AS2528" t="e">
        <f>INDEX(TextClassificationList[],MATCH(Sudan_News12[[#This Row],[text_classification_arabic3]],TextClassificationList[text_classification_arabic],0),1)</f>
        <v>#N/A</v>
      </c>
      <c r="AU2528" t="e">
        <f>INDEX(TextClassificationList[],MATCH(Sudan_News12[[#This Row],[text_classification_arabic4]],TextClassificationList[text_classification_arabic],0),1)</f>
        <v>#N/A</v>
      </c>
      <c r="AW2528" t="e">
        <f>INDEX(TextClassificationList[],MATCH(Sudan_News12[[#This Row],[text_classification_arabic5]],TextClassificationList[text_classification_arabic],0),1)</f>
        <v>#N/A</v>
      </c>
    </row>
    <row r="2529" spans="1:49" x14ac:dyDescent="0.2">
      <c r="A2529">
        <v>1.3181904297964872E+18</v>
      </c>
      <c r="B2529">
        <v>1.3181904297964872E+18</v>
      </c>
      <c r="C2529" t="s">
        <v>9763</v>
      </c>
      <c r="D2529" s="1">
        <v>44123</v>
      </c>
      <c r="E2529" s="2">
        <v>0.6673958333333333</v>
      </c>
      <c r="F2529">
        <v>200</v>
      </c>
      <c r="G2529">
        <v>1889611729</v>
      </c>
      <c r="H2529" t="s">
        <v>354</v>
      </c>
      <c r="I2529" t="s">
        <v>355</v>
      </c>
      <c r="J2529" t="s">
        <v>265</v>
      </c>
      <c r="K2529" t="s">
        <v>9764</v>
      </c>
      <c r="L2529" t="s">
        <v>266</v>
      </c>
      <c r="M2529" t="s">
        <v>267</v>
      </c>
      <c r="N2529" t="s">
        <v>267</v>
      </c>
      <c r="O2529" t="s">
        <v>267</v>
      </c>
      <c r="P2529">
        <v>0</v>
      </c>
      <c r="Q2529">
        <v>0</v>
      </c>
      <c r="R2529">
        <v>0</v>
      </c>
      <c r="S2529" t="s">
        <v>350</v>
      </c>
      <c r="T2529" t="s">
        <v>267</v>
      </c>
      <c r="U2529" t="s">
        <v>9765</v>
      </c>
      <c r="V2529" t="b">
        <v>0</v>
      </c>
      <c r="W2529" t="s">
        <v>265</v>
      </c>
      <c r="X2529">
        <v>0</v>
      </c>
      <c r="Y2529" t="s">
        <v>265</v>
      </c>
      <c r="Z2529" t="s">
        <v>265</v>
      </c>
      <c r="AA2529" t="s">
        <v>265</v>
      </c>
      <c r="AB2529" t="s">
        <v>265</v>
      </c>
      <c r="AC2529" t="s">
        <v>265</v>
      </c>
      <c r="AD2529" t="s">
        <v>265</v>
      </c>
      <c r="AE2529" t="s">
        <v>265</v>
      </c>
      <c r="AF2529" t="s">
        <v>267</v>
      </c>
      <c r="AG2529" t="s">
        <v>265</v>
      </c>
      <c r="AH2529" t="s">
        <v>265</v>
      </c>
      <c r="AI2529" t="s">
        <v>265</v>
      </c>
      <c r="AJ2529" t="s">
        <v>265</v>
      </c>
      <c r="AL2529" t="str">
        <f>IF(Sudan_News12[[#This Row],[relevancy_classification_english]]="Relevant","مناسب",IF(Sudan_News12[[#This Row],[relevancy_classification_english]]="Relevant","عَرَضِيّ",""))</f>
        <v/>
      </c>
      <c r="AN2529" t="str">
        <f>IF(Sudan_News12[[#This Row],[sentiment_analysis_english]]="Negative","سلبي",IF(Sudan_News12[[#This Row],[sentiment_analysis_english]]="Neutral","حيادي",IF(Sudan_News12[[#This Row],[sentiment_analysis_english]]="Positive","إيجابي","")))</f>
        <v/>
      </c>
      <c r="AO2529" t="e">
        <f>INDEX(TextClassificationList[],MATCH(Sudan_News12[[#This Row],[text_classification_arabic]],TextClassificationList[text_classification_arabic],0),1)</f>
        <v>#N/A</v>
      </c>
      <c r="AQ2529" t="e">
        <f>INDEX(TextClassificationList[],MATCH(Sudan_News12[[#This Row],[text_classification_arabic2]],TextClassificationList[text_classification_arabic],0),1)</f>
        <v>#N/A</v>
      </c>
      <c r="AS2529" t="e">
        <f>INDEX(TextClassificationList[],MATCH(Sudan_News12[[#This Row],[text_classification_arabic3]],TextClassificationList[text_classification_arabic],0),1)</f>
        <v>#N/A</v>
      </c>
      <c r="AU2529" t="e">
        <f>INDEX(TextClassificationList[],MATCH(Sudan_News12[[#This Row],[text_classification_arabic4]],TextClassificationList[text_classification_arabic],0),1)</f>
        <v>#N/A</v>
      </c>
      <c r="AW2529" t="e">
        <f>INDEX(TextClassificationList[],MATCH(Sudan_News12[[#This Row],[text_classification_arabic5]],TextClassificationList[text_classification_arabic],0),1)</f>
        <v>#N/A</v>
      </c>
    </row>
    <row r="2530" spans="1:49" x14ac:dyDescent="0.2">
      <c r="A2530">
        <v>1.3181832657196933E+18</v>
      </c>
      <c r="B2530">
        <v>1.3181832657196933E+18</v>
      </c>
      <c r="C2530" t="s">
        <v>9766</v>
      </c>
      <c r="D2530" s="1">
        <v>44123</v>
      </c>
      <c r="E2530" s="2">
        <v>0.64762731481481484</v>
      </c>
      <c r="F2530">
        <v>200</v>
      </c>
      <c r="G2530">
        <v>1889611729</v>
      </c>
      <c r="H2530" t="s">
        <v>354</v>
      </c>
      <c r="I2530" t="s">
        <v>355</v>
      </c>
      <c r="J2530" t="s">
        <v>265</v>
      </c>
      <c r="K2530" t="s">
        <v>9767</v>
      </c>
      <c r="L2530" t="s">
        <v>266</v>
      </c>
      <c r="M2530" t="s">
        <v>267</v>
      </c>
      <c r="N2530" t="s">
        <v>267</v>
      </c>
      <c r="O2530" t="s">
        <v>267</v>
      </c>
      <c r="P2530">
        <v>0</v>
      </c>
      <c r="Q2530">
        <v>0</v>
      </c>
      <c r="R2530">
        <v>0</v>
      </c>
      <c r="S2530" t="s">
        <v>267</v>
      </c>
      <c r="T2530" t="s">
        <v>267</v>
      </c>
      <c r="U2530" t="s">
        <v>9768</v>
      </c>
      <c r="V2530" t="b">
        <v>0</v>
      </c>
      <c r="W2530" t="s">
        <v>265</v>
      </c>
      <c r="X2530">
        <v>0</v>
      </c>
      <c r="Y2530" t="s">
        <v>265</v>
      </c>
      <c r="Z2530" t="s">
        <v>265</v>
      </c>
      <c r="AA2530" t="s">
        <v>265</v>
      </c>
      <c r="AB2530" t="s">
        <v>265</v>
      </c>
      <c r="AC2530" t="s">
        <v>265</v>
      </c>
      <c r="AD2530" t="s">
        <v>265</v>
      </c>
      <c r="AE2530" t="s">
        <v>265</v>
      </c>
      <c r="AF2530" t="s">
        <v>267</v>
      </c>
      <c r="AG2530" t="s">
        <v>265</v>
      </c>
      <c r="AH2530" t="s">
        <v>265</v>
      </c>
      <c r="AI2530" t="s">
        <v>265</v>
      </c>
      <c r="AJ2530" t="s">
        <v>265</v>
      </c>
      <c r="AL2530" t="str">
        <f>IF(Sudan_News12[[#This Row],[relevancy_classification_english]]="Relevant","مناسب",IF(Sudan_News12[[#This Row],[relevancy_classification_english]]="Relevant","عَرَضِيّ",""))</f>
        <v/>
      </c>
      <c r="AN2530" t="str">
        <f>IF(Sudan_News12[[#This Row],[sentiment_analysis_english]]="Negative","سلبي",IF(Sudan_News12[[#This Row],[sentiment_analysis_english]]="Neutral","حيادي",IF(Sudan_News12[[#This Row],[sentiment_analysis_english]]="Positive","إيجابي","")))</f>
        <v/>
      </c>
      <c r="AO2530" t="e">
        <f>INDEX(TextClassificationList[],MATCH(Sudan_News12[[#This Row],[text_classification_arabic]],TextClassificationList[text_classification_arabic],0),1)</f>
        <v>#N/A</v>
      </c>
      <c r="AQ2530" t="e">
        <f>INDEX(TextClassificationList[],MATCH(Sudan_News12[[#This Row],[text_classification_arabic2]],TextClassificationList[text_classification_arabic],0),1)</f>
        <v>#N/A</v>
      </c>
      <c r="AS2530" t="e">
        <f>INDEX(TextClassificationList[],MATCH(Sudan_News12[[#This Row],[text_classification_arabic3]],TextClassificationList[text_classification_arabic],0),1)</f>
        <v>#N/A</v>
      </c>
      <c r="AU2530" t="e">
        <f>INDEX(TextClassificationList[],MATCH(Sudan_News12[[#This Row],[text_classification_arabic4]],TextClassificationList[text_classification_arabic],0),1)</f>
        <v>#N/A</v>
      </c>
      <c r="AW2530" t="e">
        <f>INDEX(TextClassificationList[],MATCH(Sudan_News12[[#This Row],[text_classification_arabic5]],TextClassificationList[text_classification_arabic],0),1)</f>
        <v>#N/A</v>
      </c>
    </row>
    <row r="2531" spans="1:49" x14ac:dyDescent="0.2">
      <c r="A2531">
        <v>1.3181825808275866E+18</v>
      </c>
      <c r="B2531">
        <v>1.3181825808275866E+18</v>
      </c>
      <c r="C2531" t="s">
        <v>9769</v>
      </c>
      <c r="D2531" s="1">
        <v>44123</v>
      </c>
      <c r="E2531" s="2">
        <v>0.64574074074074073</v>
      </c>
      <c r="F2531">
        <v>200</v>
      </c>
      <c r="G2531">
        <v>1889611729</v>
      </c>
      <c r="H2531" t="s">
        <v>354</v>
      </c>
      <c r="I2531" t="s">
        <v>355</v>
      </c>
      <c r="J2531" t="s">
        <v>265</v>
      </c>
      <c r="K2531" t="s">
        <v>9770</v>
      </c>
      <c r="L2531" t="s">
        <v>266</v>
      </c>
      <c r="M2531" t="s">
        <v>267</v>
      </c>
      <c r="N2531" t="s">
        <v>267</v>
      </c>
      <c r="O2531" t="s">
        <v>9771</v>
      </c>
      <c r="P2531">
        <v>0</v>
      </c>
      <c r="Q2531">
        <v>0</v>
      </c>
      <c r="R2531">
        <v>0</v>
      </c>
      <c r="S2531" t="s">
        <v>9772</v>
      </c>
      <c r="T2531" t="s">
        <v>267</v>
      </c>
      <c r="U2531" t="s">
        <v>9773</v>
      </c>
      <c r="V2531" t="b">
        <v>0</v>
      </c>
      <c r="W2531" t="s">
        <v>265</v>
      </c>
      <c r="X2531">
        <v>1</v>
      </c>
      <c r="Y2531" t="s">
        <v>9774</v>
      </c>
      <c r="Z2531" t="s">
        <v>265</v>
      </c>
      <c r="AA2531" t="s">
        <v>265</v>
      </c>
      <c r="AB2531" t="s">
        <v>265</v>
      </c>
      <c r="AC2531" t="s">
        <v>265</v>
      </c>
      <c r="AD2531" t="s">
        <v>265</v>
      </c>
      <c r="AE2531" t="s">
        <v>265</v>
      </c>
      <c r="AF2531" t="s">
        <v>267</v>
      </c>
      <c r="AG2531" t="s">
        <v>265</v>
      </c>
      <c r="AH2531" t="s">
        <v>265</v>
      </c>
      <c r="AI2531" t="s">
        <v>265</v>
      </c>
      <c r="AJ2531" t="s">
        <v>265</v>
      </c>
      <c r="AL2531" t="str">
        <f>IF(Sudan_News12[[#This Row],[relevancy_classification_english]]="Relevant","مناسب",IF(Sudan_News12[[#This Row],[relevancy_classification_english]]="Relevant","عَرَضِيّ",""))</f>
        <v/>
      </c>
      <c r="AN2531" t="str">
        <f>IF(Sudan_News12[[#This Row],[sentiment_analysis_english]]="Negative","سلبي",IF(Sudan_News12[[#This Row],[sentiment_analysis_english]]="Neutral","حيادي",IF(Sudan_News12[[#This Row],[sentiment_analysis_english]]="Positive","إيجابي","")))</f>
        <v/>
      </c>
      <c r="AO2531" t="e">
        <f>INDEX(TextClassificationList[],MATCH(Sudan_News12[[#This Row],[text_classification_arabic]],TextClassificationList[text_classification_arabic],0),1)</f>
        <v>#N/A</v>
      </c>
      <c r="AQ2531" t="e">
        <f>INDEX(TextClassificationList[],MATCH(Sudan_News12[[#This Row],[text_classification_arabic2]],TextClassificationList[text_classification_arabic],0),1)</f>
        <v>#N/A</v>
      </c>
      <c r="AS2531" t="e">
        <f>INDEX(TextClassificationList[],MATCH(Sudan_News12[[#This Row],[text_classification_arabic3]],TextClassificationList[text_classification_arabic],0),1)</f>
        <v>#N/A</v>
      </c>
      <c r="AU2531" t="e">
        <f>INDEX(TextClassificationList[],MATCH(Sudan_News12[[#This Row],[text_classification_arabic4]],TextClassificationList[text_classification_arabic],0),1)</f>
        <v>#N/A</v>
      </c>
      <c r="AW2531" t="e">
        <f>INDEX(TextClassificationList[],MATCH(Sudan_News12[[#This Row],[text_classification_arabic5]],TextClassificationList[text_classification_arabic],0),1)</f>
        <v>#N/A</v>
      </c>
    </row>
    <row r="2532" spans="1:49" x14ac:dyDescent="0.2">
      <c r="A2532">
        <v>1.3181818236090327E+18</v>
      </c>
      <c r="B2532">
        <v>1.3181818236090327E+18</v>
      </c>
      <c r="C2532" t="s">
        <v>9775</v>
      </c>
      <c r="D2532" s="1">
        <v>44123</v>
      </c>
      <c r="E2532" s="2">
        <v>0.6436574074074074</v>
      </c>
      <c r="F2532">
        <v>200</v>
      </c>
      <c r="G2532">
        <v>1889611729</v>
      </c>
      <c r="H2532" t="s">
        <v>354</v>
      </c>
      <c r="I2532" t="s">
        <v>355</v>
      </c>
      <c r="J2532" t="s">
        <v>265</v>
      </c>
      <c r="K2532" t="s">
        <v>9776</v>
      </c>
      <c r="L2532" t="s">
        <v>266</v>
      </c>
      <c r="M2532" t="s">
        <v>267</v>
      </c>
      <c r="N2532" t="s">
        <v>267</v>
      </c>
      <c r="O2532" t="s">
        <v>267</v>
      </c>
      <c r="P2532">
        <v>0</v>
      </c>
      <c r="Q2532">
        <v>0</v>
      </c>
      <c r="R2532">
        <v>0</v>
      </c>
      <c r="S2532" t="s">
        <v>9350</v>
      </c>
      <c r="T2532" t="s">
        <v>267</v>
      </c>
      <c r="U2532" t="s">
        <v>9777</v>
      </c>
      <c r="V2532" t="b">
        <v>0</v>
      </c>
      <c r="W2532" t="s">
        <v>265</v>
      </c>
      <c r="X2532">
        <v>0</v>
      </c>
      <c r="Y2532" t="s">
        <v>265</v>
      </c>
      <c r="Z2532" t="s">
        <v>265</v>
      </c>
      <c r="AA2532" t="s">
        <v>265</v>
      </c>
      <c r="AB2532" t="s">
        <v>265</v>
      </c>
      <c r="AC2532" t="s">
        <v>265</v>
      </c>
      <c r="AD2532" t="s">
        <v>265</v>
      </c>
      <c r="AE2532" t="s">
        <v>265</v>
      </c>
      <c r="AF2532" t="s">
        <v>267</v>
      </c>
      <c r="AG2532" t="s">
        <v>265</v>
      </c>
      <c r="AH2532" t="s">
        <v>265</v>
      </c>
      <c r="AI2532" t="s">
        <v>265</v>
      </c>
      <c r="AJ2532" t="s">
        <v>265</v>
      </c>
      <c r="AL2532" t="str">
        <f>IF(Sudan_News12[[#This Row],[relevancy_classification_english]]="Relevant","مناسب",IF(Sudan_News12[[#This Row],[relevancy_classification_english]]="Relevant","عَرَضِيّ",""))</f>
        <v/>
      </c>
      <c r="AN2532" t="str">
        <f>IF(Sudan_News12[[#This Row],[sentiment_analysis_english]]="Negative","سلبي",IF(Sudan_News12[[#This Row],[sentiment_analysis_english]]="Neutral","حيادي",IF(Sudan_News12[[#This Row],[sentiment_analysis_english]]="Positive","إيجابي","")))</f>
        <v/>
      </c>
      <c r="AO2532" t="e">
        <f>INDEX(TextClassificationList[],MATCH(Sudan_News12[[#This Row],[text_classification_arabic]],TextClassificationList[text_classification_arabic],0),1)</f>
        <v>#N/A</v>
      </c>
      <c r="AQ2532" t="e">
        <f>INDEX(TextClassificationList[],MATCH(Sudan_News12[[#This Row],[text_classification_arabic2]],TextClassificationList[text_classification_arabic],0),1)</f>
        <v>#N/A</v>
      </c>
      <c r="AS2532" t="e">
        <f>INDEX(TextClassificationList[],MATCH(Sudan_News12[[#This Row],[text_classification_arabic3]],TextClassificationList[text_classification_arabic],0),1)</f>
        <v>#N/A</v>
      </c>
      <c r="AU2532" t="e">
        <f>INDEX(TextClassificationList[],MATCH(Sudan_News12[[#This Row],[text_classification_arabic4]],TextClassificationList[text_classification_arabic],0),1)</f>
        <v>#N/A</v>
      </c>
      <c r="AW2532" t="e">
        <f>INDEX(TextClassificationList[],MATCH(Sudan_News12[[#This Row],[text_classification_arabic5]],TextClassificationList[text_classification_arabic],0),1)</f>
        <v>#N/A</v>
      </c>
    </row>
    <row r="2533" spans="1:49" x14ac:dyDescent="0.2">
      <c r="A2533">
        <v>1.3181750878839153E+18</v>
      </c>
      <c r="B2533">
        <v>1.3180562648202813E+18</v>
      </c>
      <c r="C2533" t="s">
        <v>9778</v>
      </c>
      <c r="D2533" s="1">
        <v>44123</v>
      </c>
      <c r="E2533" s="2">
        <v>0.62506944444444446</v>
      </c>
      <c r="F2533">
        <v>200</v>
      </c>
      <c r="G2533">
        <v>1889611729</v>
      </c>
      <c r="H2533" t="s">
        <v>354</v>
      </c>
      <c r="I2533" t="s">
        <v>355</v>
      </c>
      <c r="J2533" t="s">
        <v>265</v>
      </c>
      <c r="K2533" t="s">
        <v>9779</v>
      </c>
      <c r="L2533" t="s">
        <v>266</v>
      </c>
      <c r="M2533" t="s">
        <v>267</v>
      </c>
      <c r="N2533" t="s">
        <v>267</v>
      </c>
      <c r="O2533" t="s">
        <v>267</v>
      </c>
      <c r="P2533">
        <v>1</v>
      </c>
      <c r="Q2533">
        <v>0</v>
      </c>
      <c r="R2533">
        <v>0</v>
      </c>
      <c r="S2533" t="s">
        <v>267</v>
      </c>
      <c r="T2533" t="s">
        <v>267</v>
      </c>
      <c r="U2533" t="s">
        <v>9780</v>
      </c>
      <c r="V2533" t="b">
        <v>0</v>
      </c>
      <c r="W2533" t="s">
        <v>265</v>
      </c>
      <c r="X2533">
        <v>0</v>
      </c>
      <c r="Y2533" t="s">
        <v>265</v>
      </c>
      <c r="Z2533" t="s">
        <v>265</v>
      </c>
      <c r="AA2533" t="s">
        <v>265</v>
      </c>
      <c r="AB2533" t="s">
        <v>265</v>
      </c>
      <c r="AC2533" t="s">
        <v>265</v>
      </c>
      <c r="AD2533" t="s">
        <v>265</v>
      </c>
      <c r="AE2533" t="s">
        <v>265</v>
      </c>
      <c r="AF2533" t="s">
        <v>9781</v>
      </c>
      <c r="AG2533" t="s">
        <v>265</v>
      </c>
      <c r="AH2533" t="s">
        <v>265</v>
      </c>
      <c r="AI2533" t="s">
        <v>265</v>
      </c>
      <c r="AJ2533" t="s">
        <v>265</v>
      </c>
      <c r="AL2533" t="str">
        <f>IF(Sudan_News12[[#This Row],[relevancy_classification_english]]="Relevant","مناسب",IF(Sudan_News12[[#This Row],[relevancy_classification_english]]="Relevant","عَرَضِيّ",""))</f>
        <v/>
      </c>
      <c r="AN2533" t="str">
        <f>IF(Sudan_News12[[#This Row],[sentiment_analysis_english]]="Negative","سلبي",IF(Sudan_News12[[#This Row],[sentiment_analysis_english]]="Neutral","حيادي",IF(Sudan_News12[[#This Row],[sentiment_analysis_english]]="Positive","إيجابي","")))</f>
        <v/>
      </c>
      <c r="AO2533" t="e">
        <f>INDEX(TextClassificationList[],MATCH(Sudan_News12[[#This Row],[text_classification_arabic]],TextClassificationList[text_classification_arabic],0),1)</f>
        <v>#N/A</v>
      </c>
      <c r="AQ2533" t="e">
        <f>INDEX(TextClassificationList[],MATCH(Sudan_News12[[#This Row],[text_classification_arabic2]],TextClassificationList[text_classification_arabic],0),1)</f>
        <v>#N/A</v>
      </c>
      <c r="AS2533" t="e">
        <f>INDEX(TextClassificationList[],MATCH(Sudan_News12[[#This Row],[text_classification_arabic3]],TextClassificationList[text_classification_arabic],0),1)</f>
        <v>#N/A</v>
      </c>
      <c r="AU2533" t="e">
        <f>INDEX(TextClassificationList[],MATCH(Sudan_News12[[#This Row],[text_classification_arabic4]],TextClassificationList[text_classification_arabic],0),1)</f>
        <v>#N/A</v>
      </c>
      <c r="AW2533" t="e">
        <f>INDEX(TextClassificationList[],MATCH(Sudan_News12[[#This Row],[text_classification_arabic5]],TextClassificationList[text_classification_arabic],0),1)</f>
        <v>#N/A</v>
      </c>
    </row>
    <row r="2534" spans="1:49" x14ac:dyDescent="0.2">
      <c r="A2534">
        <v>1.3181640310904259E+18</v>
      </c>
      <c r="B2534">
        <v>1.3181357893651907E+18</v>
      </c>
      <c r="C2534" t="s">
        <v>9782</v>
      </c>
      <c r="D2534" s="1">
        <v>44123</v>
      </c>
      <c r="E2534" s="2">
        <v>0.59454861111111112</v>
      </c>
      <c r="F2534">
        <v>200</v>
      </c>
      <c r="G2534">
        <v>1889611729</v>
      </c>
      <c r="H2534" t="s">
        <v>354</v>
      </c>
      <c r="I2534" t="s">
        <v>355</v>
      </c>
      <c r="J2534" t="s">
        <v>265</v>
      </c>
      <c r="K2534" t="s">
        <v>9783</v>
      </c>
      <c r="L2534" t="s">
        <v>266</v>
      </c>
      <c r="M2534" t="s">
        <v>267</v>
      </c>
      <c r="N2534" t="s">
        <v>267</v>
      </c>
      <c r="O2534" t="s">
        <v>267</v>
      </c>
      <c r="P2534">
        <v>0</v>
      </c>
      <c r="Q2534">
        <v>0</v>
      </c>
      <c r="R2534">
        <v>0</v>
      </c>
      <c r="S2534" t="s">
        <v>267</v>
      </c>
      <c r="T2534" t="s">
        <v>267</v>
      </c>
      <c r="U2534" t="s">
        <v>9784</v>
      </c>
      <c r="V2534" t="b">
        <v>0</v>
      </c>
      <c r="W2534" t="s">
        <v>265</v>
      </c>
      <c r="X2534">
        <v>0</v>
      </c>
      <c r="Y2534" t="s">
        <v>265</v>
      </c>
      <c r="Z2534" t="s">
        <v>265</v>
      </c>
      <c r="AA2534" t="s">
        <v>265</v>
      </c>
      <c r="AB2534" t="s">
        <v>265</v>
      </c>
      <c r="AC2534" t="s">
        <v>265</v>
      </c>
      <c r="AD2534" t="s">
        <v>265</v>
      </c>
      <c r="AE2534" t="s">
        <v>265</v>
      </c>
      <c r="AF2534" t="s">
        <v>9785</v>
      </c>
      <c r="AG2534" t="s">
        <v>265</v>
      </c>
      <c r="AH2534" t="s">
        <v>265</v>
      </c>
      <c r="AI2534" t="s">
        <v>265</v>
      </c>
      <c r="AJ2534" t="s">
        <v>265</v>
      </c>
      <c r="AL2534" t="str">
        <f>IF(Sudan_News12[[#This Row],[relevancy_classification_english]]="Relevant","مناسب",IF(Sudan_News12[[#This Row],[relevancy_classification_english]]="Relevant","عَرَضِيّ",""))</f>
        <v/>
      </c>
      <c r="AN2534" t="str">
        <f>IF(Sudan_News12[[#This Row],[sentiment_analysis_english]]="Negative","سلبي",IF(Sudan_News12[[#This Row],[sentiment_analysis_english]]="Neutral","حيادي",IF(Sudan_News12[[#This Row],[sentiment_analysis_english]]="Positive","إيجابي","")))</f>
        <v/>
      </c>
      <c r="AO2534" t="e">
        <f>INDEX(TextClassificationList[],MATCH(Sudan_News12[[#This Row],[text_classification_arabic]],TextClassificationList[text_classification_arabic],0),1)</f>
        <v>#N/A</v>
      </c>
      <c r="AQ2534" t="e">
        <f>INDEX(TextClassificationList[],MATCH(Sudan_News12[[#This Row],[text_classification_arabic2]],TextClassificationList[text_classification_arabic],0),1)</f>
        <v>#N/A</v>
      </c>
      <c r="AS2534" t="e">
        <f>INDEX(TextClassificationList[],MATCH(Sudan_News12[[#This Row],[text_classification_arabic3]],TextClassificationList[text_classification_arabic],0),1)</f>
        <v>#N/A</v>
      </c>
      <c r="AU2534" t="e">
        <f>INDEX(TextClassificationList[],MATCH(Sudan_News12[[#This Row],[text_classification_arabic4]],TextClassificationList[text_classification_arabic],0),1)</f>
        <v>#N/A</v>
      </c>
      <c r="AW2534" t="e">
        <f>INDEX(TextClassificationList[],MATCH(Sudan_News12[[#This Row],[text_classification_arabic5]],TextClassificationList[text_classification_arabic],0),1)</f>
        <v>#N/A</v>
      </c>
    </row>
    <row r="2535" spans="1:49" x14ac:dyDescent="0.2">
      <c r="A2535">
        <v>1.3181634099181855E+18</v>
      </c>
      <c r="B2535">
        <v>1.3180562648202813E+18</v>
      </c>
      <c r="C2535" t="s">
        <v>9786</v>
      </c>
      <c r="D2535" s="1">
        <v>44123</v>
      </c>
      <c r="E2535" s="2">
        <v>0.59283564814814815</v>
      </c>
      <c r="F2535">
        <v>200</v>
      </c>
      <c r="G2535">
        <v>1889611729</v>
      </c>
      <c r="H2535" t="s">
        <v>354</v>
      </c>
      <c r="I2535" t="s">
        <v>355</v>
      </c>
      <c r="J2535" t="s">
        <v>265</v>
      </c>
      <c r="K2535" t="s">
        <v>9787</v>
      </c>
      <c r="L2535" t="s">
        <v>266</v>
      </c>
      <c r="M2535" t="s">
        <v>267</v>
      </c>
      <c r="N2535" t="s">
        <v>267</v>
      </c>
      <c r="O2535" t="s">
        <v>267</v>
      </c>
      <c r="P2535">
        <v>1</v>
      </c>
      <c r="Q2535">
        <v>0</v>
      </c>
      <c r="R2535">
        <v>1</v>
      </c>
      <c r="S2535" t="s">
        <v>267</v>
      </c>
      <c r="T2535" t="s">
        <v>267</v>
      </c>
      <c r="U2535" t="s">
        <v>9788</v>
      </c>
      <c r="V2535" t="b">
        <v>0</v>
      </c>
      <c r="W2535" t="s">
        <v>265</v>
      </c>
      <c r="X2535">
        <v>0</v>
      </c>
      <c r="Y2535" t="s">
        <v>265</v>
      </c>
      <c r="Z2535" t="s">
        <v>265</v>
      </c>
      <c r="AA2535" t="s">
        <v>265</v>
      </c>
      <c r="AB2535" t="s">
        <v>265</v>
      </c>
      <c r="AC2535" t="s">
        <v>265</v>
      </c>
      <c r="AD2535" t="s">
        <v>265</v>
      </c>
      <c r="AE2535" t="s">
        <v>265</v>
      </c>
      <c r="AF2535" t="s">
        <v>9781</v>
      </c>
      <c r="AG2535" t="s">
        <v>265</v>
      </c>
      <c r="AH2535" t="s">
        <v>265</v>
      </c>
      <c r="AI2535" t="s">
        <v>265</v>
      </c>
      <c r="AJ2535" t="s">
        <v>265</v>
      </c>
      <c r="AL2535" t="str">
        <f>IF(Sudan_News12[[#This Row],[relevancy_classification_english]]="Relevant","مناسب",IF(Sudan_News12[[#This Row],[relevancy_classification_english]]="Relevant","عَرَضِيّ",""))</f>
        <v/>
      </c>
      <c r="AN2535" t="str">
        <f>IF(Sudan_News12[[#This Row],[sentiment_analysis_english]]="Negative","سلبي",IF(Sudan_News12[[#This Row],[sentiment_analysis_english]]="Neutral","حيادي",IF(Sudan_News12[[#This Row],[sentiment_analysis_english]]="Positive","إيجابي","")))</f>
        <v/>
      </c>
      <c r="AO2535" t="e">
        <f>INDEX(TextClassificationList[],MATCH(Sudan_News12[[#This Row],[text_classification_arabic]],TextClassificationList[text_classification_arabic],0),1)</f>
        <v>#N/A</v>
      </c>
      <c r="AQ2535" t="e">
        <f>INDEX(TextClassificationList[],MATCH(Sudan_News12[[#This Row],[text_classification_arabic2]],TextClassificationList[text_classification_arabic],0),1)</f>
        <v>#N/A</v>
      </c>
      <c r="AS2535" t="e">
        <f>INDEX(TextClassificationList[],MATCH(Sudan_News12[[#This Row],[text_classification_arabic3]],TextClassificationList[text_classification_arabic],0),1)</f>
        <v>#N/A</v>
      </c>
      <c r="AU2535" t="e">
        <f>INDEX(TextClassificationList[],MATCH(Sudan_News12[[#This Row],[text_classification_arabic4]],TextClassificationList[text_classification_arabic],0),1)</f>
        <v>#N/A</v>
      </c>
      <c r="AW2535" t="e">
        <f>INDEX(TextClassificationList[],MATCH(Sudan_News12[[#This Row],[text_classification_arabic5]],TextClassificationList[text_classification_arabic],0),1)</f>
        <v>#N/A</v>
      </c>
    </row>
    <row r="2536" spans="1:49" x14ac:dyDescent="0.2">
      <c r="A2536">
        <v>1.3181505155707249E+18</v>
      </c>
      <c r="B2536">
        <v>1.3174190345608602E+18</v>
      </c>
      <c r="C2536" t="s">
        <v>9789</v>
      </c>
      <c r="D2536" s="1">
        <v>44123</v>
      </c>
      <c r="E2536" s="2">
        <v>0.5572569444444444</v>
      </c>
      <c r="F2536">
        <v>200</v>
      </c>
      <c r="G2536">
        <v>1889611729</v>
      </c>
      <c r="H2536" t="s">
        <v>354</v>
      </c>
      <c r="I2536" t="s">
        <v>355</v>
      </c>
      <c r="J2536" t="s">
        <v>265</v>
      </c>
      <c r="K2536" t="s">
        <v>9790</v>
      </c>
      <c r="L2536" t="s">
        <v>266</v>
      </c>
      <c r="M2536" t="s">
        <v>267</v>
      </c>
      <c r="N2536" t="s">
        <v>267</v>
      </c>
      <c r="O2536" t="s">
        <v>267</v>
      </c>
      <c r="P2536">
        <v>0</v>
      </c>
      <c r="Q2536">
        <v>0</v>
      </c>
      <c r="R2536">
        <v>0</v>
      </c>
      <c r="S2536" t="s">
        <v>267</v>
      </c>
      <c r="T2536" t="s">
        <v>267</v>
      </c>
      <c r="U2536" t="s">
        <v>9791</v>
      </c>
      <c r="V2536" t="b">
        <v>0</v>
      </c>
      <c r="W2536" t="s">
        <v>265</v>
      </c>
      <c r="X2536">
        <v>0</v>
      </c>
      <c r="Y2536" t="s">
        <v>265</v>
      </c>
      <c r="Z2536" t="s">
        <v>265</v>
      </c>
      <c r="AA2536" t="s">
        <v>265</v>
      </c>
      <c r="AB2536" t="s">
        <v>265</v>
      </c>
      <c r="AC2536" t="s">
        <v>265</v>
      </c>
      <c r="AD2536" t="s">
        <v>265</v>
      </c>
      <c r="AE2536" t="s">
        <v>265</v>
      </c>
      <c r="AF2536" t="s">
        <v>267</v>
      </c>
      <c r="AG2536" t="s">
        <v>265</v>
      </c>
      <c r="AH2536" t="s">
        <v>265</v>
      </c>
      <c r="AI2536" t="s">
        <v>265</v>
      </c>
      <c r="AJ2536" t="s">
        <v>265</v>
      </c>
      <c r="AL2536" t="str">
        <f>IF(Sudan_News12[[#This Row],[relevancy_classification_english]]="Relevant","مناسب",IF(Sudan_News12[[#This Row],[relevancy_classification_english]]="Relevant","عَرَضِيّ",""))</f>
        <v/>
      </c>
      <c r="AN2536" t="str">
        <f>IF(Sudan_News12[[#This Row],[sentiment_analysis_english]]="Negative","سلبي",IF(Sudan_News12[[#This Row],[sentiment_analysis_english]]="Neutral","حيادي",IF(Sudan_News12[[#This Row],[sentiment_analysis_english]]="Positive","إيجابي","")))</f>
        <v/>
      </c>
      <c r="AO2536" t="e">
        <f>INDEX(TextClassificationList[],MATCH(Sudan_News12[[#This Row],[text_classification_arabic]],TextClassificationList[text_classification_arabic],0),1)</f>
        <v>#N/A</v>
      </c>
      <c r="AQ2536" t="e">
        <f>INDEX(TextClassificationList[],MATCH(Sudan_News12[[#This Row],[text_classification_arabic2]],TextClassificationList[text_classification_arabic],0),1)</f>
        <v>#N/A</v>
      </c>
      <c r="AS2536" t="e">
        <f>INDEX(TextClassificationList[],MATCH(Sudan_News12[[#This Row],[text_classification_arabic3]],TextClassificationList[text_classification_arabic],0),1)</f>
        <v>#N/A</v>
      </c>
      <c r="AU2536" t="e">
        <f>INDEX(TextClassificationList[],MATCH(Sudan_News12[[#This Row],[text_classification_arabic4]],TextClassificationList[text_classification_arabic],0),1)</f>
        <v>#N/A</v>
      </c>
      <c r="AW2536" t="e">
        <f>INDEX(TextClassificationList[],MATCH(Sudan_News12[[#This Row],[text_classification_arabic5]],TextClassificationList[text_classification_arabic],0),1)</f>
        <v>#N/A</v>
      </c>
    </row>
    <row r="2537" spans="1:49" x14ac:dyDescent="0.2">
      <c r="A2537">
        <v>1.317987649882366E+18</v>
      </c>
      <c r="B2537">
        <v>1.317987649882366E+18</v>
      </c>
      <c r="C2537" t="s">
        <v>9792</v>
      </c>
      <c r="D2537" s="1">
        <v>44123</v>
      </c>
      <c r="E2537" s="2">
        <v>0.10783564814814815</v>
      </c>
      <c r="F2537">
        <v>200</v>
      </c>
      <c r="G2537">
        <v>1889611729</v>
      </c>
      <c r="H2537" t="s">
        <v>354</v>
      </c>
      <c r="I2537" t="s">
        <v>355</v>
      </c>
      <c r="J2537" t="s">
        <v>265</v>
      </c>
      <c r="K2537" t="s">
        <v>9793</v>
      </c>
      <c r="L2537" t="s">
        <v>266</v>
      </c>
      <c r="M2537" t="s">
        <v>267</v>
      </c>
      <c r="N2537" t="s">
        <v>267</v>
      </c>
      <c r="O2537" t="s">
        <v>267</v>
      </c>
      <c r="P2537">
        <v>0</v>
      </c>
      <c r="Q2537">
        <v>0</v>
      </c>
      <c r="R2537">
        <v>1</v>
      </c>
      <c r="S2537" t="s">
        <v>4872</v>
      </c>
      <c r="T2537" t="s">
        <v>267</v>
      </c>
      <c r="U2537" t="s">
        <v>9794</v>
      </c>
      <c r="V2537" t="b">
        <v>0</v>
      </c>
      <c r="W2537" t="s">
        <v>265</v>
      </c>
      <c r="X2537">
        <v>0</v>
      </c>
      <c r="Y2537" t="s">
        <v>265</v>
      </c>
      <c r="Z2537" t="s">
        <v>265</v>
      </c>
      <c r="AA2537" t="s">
        <v>265</v>
      </c>
      <c r="AB2537" t="s">
        <v>265</v>
      </c>
      <c r="AC2537" t="s">
        <v>265</v>
      </c>
      <c r="AD2537" t="s">
        <v>265</v>
      </c>
      <c r="AE2537" t="s">
        <v>265</v>
      </c>
      <c r="AF2537" t="s">
        <v>267</v>
      </c>
      <c r="AG2537" t="s">
        <v>265</v>
      </c>
      <c r="AH2537" t="s">
        <v>265</v>
      </c>
      <c r="AI2537" t="s">
        <v>265</v>
      </c>
      <c r="AJ2537" t="s">
        <v>265</v>
      </c>
      <c r="AL2537" t="str">
        <f>IF(Sudan_News12[[#This Row],[relevancy_classification_english]]="Relevant","مناسب",IF(Sudan_News12[[#This Row],[relevancy_classification_english]]="Relevant","عَرَضِيّ",""))</f>
        <v/>
      </c>
      <c r="AN2537" t="str">
        <f>IF(Sudan_News12[[#This Row],[sentiment_analysis_english]]="Negative","سلبي",IF(Sudan_News12[[#This Row],[sentiment_analysis_english]]="Neutral","حيادي",IF(Sudan_News12[[#This Row],[sentiment_analysis_english]]="Positive","إيجابي","")))</f>
        <v/>
      </c>
      <c r="AO2537" t="e">
        <f>INDEX(TextClassificationList[],MATCH(Sudan_News12[[#This Row],[text_classification_arabic]],TextClassificationList[text_classification_arabic],0),1)</f>
        <v>#N/A</v>
      </c>
      <c r="AQ2537" t="e">
        <f>INDEX(TextClassificationList[],MATCH(Sudan_News12[[#This Row],[text_classification_arabic2]],TextClassificationList[text_classification_arabic],0),1)</f>
        <v>#N/A</v>
      </c>
      <c r="AS2537" t="e">
        <f>INDEX(TextClassificationList[],MATCH(Sudan_News12[[#This Row],[text_classification_arabic3]],TextClassificationList[text_classification_arabic],0),1)</f>
        <v>#N/A</v>
      </c>
      <c r="AU2537" t="e">
        <f>INDEX(TextClassificationList[],MATCH(Sudan_News12[[#This Row],[text_classification_arabic4]],TextClassificationList[text_classification_arabic],0),1)</f>
        <v>#N/A</v>
      </c>
      <c r="AW2537" t="e">
        <f>INDEX(TextClassificationList[],MATCH(Sudan_News12[[#This Row],[text_classification_arabic5]],TextClassificationList[text_classification_arabic],0),1)</f>
        <v>#N/A</v>
      </c>
    </row>
    <row r="2538" spans="1:49" x14ac:dyDescent="0.2">
      <c r="A2538">
        <v>1.3179872941004923E+18</v>
      </c>
      <c r="B2538">
        <v>1.3179869611315118E+18</v>
      </c>
      <c r="C2538" t="s">
        <v>9795</v>
      </c>
      <c r="D2538" s="1">
        <v>44123</v>
      </c>
      <c r="E2538" s="2">
        <v>0.10685185185185185</v>
      </c>
      <c r="F2538">
        <v>200</v>
      </c>
      <c r="G2538">
        <v>1889611729</v>
      </c>
      <c r="H2538" t="s">
        <v>354</v>
      </c>
      <c r="I2538" t="s">
        <v>355</v>
      </c>
      <c r="J2538" t="s">
        <v>265</v>
      </c>
      <c r="K2538" t="s">
        <v>9796</v>
      </c>
      <c r="L2538" t="s">
        <v>266</v>
      </c>
      <c r="M2538" t="s">
        <v>267</v>
      </c>
      <c r="N2538" t="s">
        <v>267</v>
      </c>
      <c r="O2538" t="s">
        <v>267</v>
      </c>
      <c r="P2538">
        <v>1</v>
      </c>
      <c r="Q2538">
        <v>0</v>
      </c>
      <c r="R2538">
        <v>0</v>
      </c>
      <c r="S2538" t="s">
        <v>267</v>
      </c>
      <c r="T2538" t="s">
        <v>267</v>
      </c>
      <c r="U2538" t="s">
        <v>9797</v>
      </c>
      <c r="V2538" t="b">
        <v>0</v>
      </c>
      <c r="W2538" t="s">
        <v>265</v>
      </c>
      <c r="X2538">
        <v>0</v>
      </c>
      <c r="Y2538" t="s">
        <v>265</v>
      </c>
      <c r="Z2538" t="s">
        <v>265</v>
      </c>
      <c r="AA2538" t="s">
        <v>265</v>
      </c>
      <c r="AB2538" t="s">
        <v>265</v>
      </c>
      <c r="AC2538" t="s">
        <v>265</v>
      </c>
      <c r="AD2538" t="s">
        <v>265</v>
      </c>
      <c r="AE2538" t="s">
        <v>265</v>
      </c>
      <c r="AF2538" t="s">
        <v>9798</v>
      </c>
      <c r="AG2538" t="s">
        <v>265</v>
      </c>
      <c r="AH2538" t="s">
        <v>265</v>
      </c>
      <c r="AI2538" t="s">
        <v>265</v>
      </c>
      <c r="AJ2538" t="s">
        <v>265</v>
      </c>
      <c r="AL2538" t="str">
        <f>IF(Sudan_News12[[#This Row],[relevancy_classification_english]]="Relevant","مناسب",IF(Sudan_News12[[#This Row],[relevancy_classification_english]]="Relevant","عَرَضِيّ",""))</f>
        <v/>
      </c>
      <c r="AN2538" t="str">
        <f>IF(Sudan_News12[[#This Row],[sentiment_analysis_english]]="Negative","سلبي",IF(Sudan_News12[[#This Row],[sentiment_analysis_english]]="Neutral","حيادي",IF(Sudan_News12[[#This Row],[sentiment_analysis_english]]="Positive","إيجابي","")))</f>
        <v/>
      </c>
      <c r="AO2538" t="e">
        <f>INDEX(TextClassificationList[],MATCH(Sudan_News12[[#This Row],[text_classification_arabic]],TextClassificationList[text_classification_arabic],0),1)</f>
        <v>#N/A</v>
      </c>
      <c r="AQ2538" t="e">
        <f>INDEX(TextClassificationList[],MATCH(Sudan_News12[[#This Row],[text_classification_arabic2]],TextClassificationList[text_classification_arabic],0),1)</f>
        <v>#N/A</v>
      </c>
      <c r="AS2538" t="e">
        <f>INDEX(TextClassificationList[],MATCH(Sudan_News12[[#This Row],[text_classification_arabic3]],TextClassificationList[text_classification_arabic],0),1)</f>
        <v>#N/A</v>
      </c>
      <c r="AU2538" t="e">
        <f>INDEX(TextClassificationList[],MATCH(Sudan_News12[[#This Row],[text_classification_arabic4]],TextClassificationList[text_classification_arabic],0),1)</f>
        <v>#N/A</v>
      </c>
      <c r="AW2538" t="e">
        <f>INDEX(TextClassificationList[],MATCH(Sudan_News12[[#This Row],[text_classification_arabic5]],TextClassificationList[text_classification_arabic],0),1)</f>
        <v>#N/A</v>
      </c>
    </row>
    <row r="2539" spans="1:49" x14ac:dyDescent="0.2">
      <c r="A2539">
        <v>1.3179870752082084E+18</v>
      </c>
      <c r="B2539">
        <v>1.3179870752082084E+18</v>
      </c>
      <c r="C2539" t="s">
        <v>9799</v>
      </c>
      <c r="D2539" s="1">
        <v>44123</v>
      </c>
      <c r="E2539" s="2">
        <v>0.10625</v>
      </c>
      <c r="F2539">
        <v>200</v>
      </c>
      <c r="G2539">
        <v>1889611729</v>
      </c>
      <c r="H2539" t="s">
        <v>354</v>
      </c>
      <c r="I2539" t="s">
        <v>355</v>
      </c>
      <c r="J2539" t="s">
        <v>265</v>
      </c>
      <c r="K2539" t="s">
        <v>9800</v>
      </c>
      <c r="L2539" t="s">
        <v>266</v>
      </c>
      <c r="M2539" t="s">
        <v>267</v>
      </c>
      <c r="N2539" t="s">
        <v>267</v>
      </c>
      <c r="O2539" t="s">
        <v>9801</v>
      </c>
      <c r="P2539">
        <v>0</v>
      </c>
      <c r="Q2539">
        <v>0</v>
      </c>
      <c r="R2539">
        <v>1</v>
      </c>
      <c r="S2539" t="s">
        <v>267</v>
      </c>
      <c r="T2539" t="s">
        <v>267</v>
      </c>
      <c r="U2539" t="s">
        <v>9802</v>
      </c>
      <c r="V2539" t="b">
        <v>0</v>
      </c>
      <c r="W2539" t="s">
        <v>265</v>
      </c>
      <c r="X2539">
        <v>1</v>
      </c>
      <c r="Y2539" t="s">
        <v>9803</v>
      </c>
      <c r="Z2539" t="s">
        <v>265</v>
      </c>
      <c r="AA2539" t="s">
        <v>265</v>
      </c>
      <c r="AB2539" t="s">
        <v>265</v>
      </c>
      <c r="AC2539" t="s">
        <v>265</v>
      </c>
      <c r="AD2539" t="s">
        <v>265</v>
      </c>
      <c r="AE2539" t="s">
        <v>265</v>
      </c>
      <c r="AF2539" t="s">
        <v>267</v>
      </c>
      <c r="AG2539" t="s">
        <v>265</v>
      </c>
      <c r="AH2539" t="s">
        <v>265</v>
      </c>
      <c r="AI2539" t="s">
        <v>265</v>
      </c>
      <c r="AJ2539" t="s">
        <v>265</v>
      </c>
      <c r="AL2539" t="str">
        <f>IF(Sudan_News12[[#This Row],[relevancy_classification_english]]="Relevant","مناسب",IF(Sudan_News12[[#This Row],[relevancy_classification_english]]="Relevant","عَرَضِيّ",""))</f>
        <v/>
      </c>
      <c r="AN2539" t="str">
        <f>IF(Sudan_News12[[#This Row],[sentiment_analysis_english]]="Negative","سلبي",IF(Sudan_News12[[#This Row],[sentiment_analysis_english]]="Neutral","حيادي",IF(Sudan_News12[[#This Row],[sentiment_analysis_english]]="Positive","إيجابي","")))</f>
        <v/>
      </c>
      <c r="AO2539" t="e">
        <f>INDEX(TextClassificationList[],MATCH(Sudan_News12[[#This Row],[text_classification_arabic]],TextClassificationList[text_classification_arabic],0),1)</f>
        <v>#N/A</v>
      </c>
      <c r="AQ2539" t="e">
        <f>INDEX(TextClassificationList[],MATCH(Sudan_News12[[#This Row],[text_classification_arabic2]],TextClassificationList[text_classification_arabic],0),1)</f>
        <v>#N/A</v>
      </c>
      <c r="AS2539" t="e">
        <f>INDEX(TextClassificationList[],MATCH(Sudan_News12[[#This Row],[text_classification_arabic3]],TextClassificationList[text_classification_arabic],0),1)</f>
        <v>#N/A</v>
      </c>
      <c r="AU2539" t="e">
        <f>INDEX(TextClassificationList[],MATCH(Sudan_News12[[#This Row],[text_classification_arabic4]],TextClassificationList[text_classification_arabic],0),1)</f>
        <v>#N/A</v>
      </c>
      <c r="AW2539" t="e">
        <f>INDEX(TextClassificationList[],MATCH(Sudan_News12[[#This Row],[text_classification_arabic5]],TextClassificationList[text_classification_arabic],0),1)</f>
        <v>#N/A</v>
      </c>
    </row>
    <row r="2540" spans="1:49" x14ac:dyDescent="0.2">
      <c r="A2540">
        <v>1.3179782367988326E+18</v>
      </c>
      <c r="B2540">
        <v>1.3178389384139325E+18</v>
      </c>
      <c r="C2540" t="s">
        <v>9804</v>
      </c>
      <c r="D2540" s="1">
        <v>44123</v>
      </c>
      <c r="E2540" s="2">
        <v>8.1863425925925923E-2</v>
      </c>
      <c r="F2540">
        <v>200</v>
      </c>
      <c r="G2540">
        <v>1889611729</v>
      </c>
      <c r="H2540" t="s">
        <v>354</v>
      </c>
      <c r="I2540" t="s">
        <v>355</v>
      </c>
      <c r="J2540" t="s">
        <v>265</v>
      </c>
      <c r="K2540" t="s">
        <v>9805</v>
      </c>
      <c r="L2540" t="s">
        <v>276</v>
      </c>
      <c r="M2540" t="s">
        <v>267</v>
      </c>
      <c r="N2540" t="s">
        <v>267</v>
      </c>
      <c r="O2540" t="s">
        <v>267</v>
      </c>
      <c r="P2540">
        <v>0</v>
      </c>
      <c r="Q2540">
        <v>0</v>
      </c>
      <c r="R2540">
        <v>1</v>
      </c>
      <c r="S2540" t="s">
        <v>267</v>
      </c>
      <c r="T2540" t="s">
        <v>267</v>
      </c>
      <c r="U2540" t="s">
        <v>9806</v>
      </c>
      <c r="V2540" t="b">
        <v>0</v>
      </c>
      <c r="W2540" t="s">
        <v>265</v>
      </c>
      <c r="X2540">
        <v>0</v>
      </c>
      <c r="Y2540" t="s">
        <v>265</v>
      </c>
      <c r="Z2540" t="s">
        <v>265</v>
      </c>
      <c r="AA2540" t="s">
        <v>265</v>
      </c>
      <c r="AB2540" t="s">
        <v>265</v>
      </c>
      <c r="AC2540" t="s">
        <v>265</v>
      </c>
      <c r="AD2540" t="s">
        <v>265</v>
      </c>
      <c r="AE2540" t="s">
        <v>265</v>
      </c>
      <c r="AF2540" t="s">
        <v>9807</v>
      </c>
      <c r="AG2540" t="s">
        <v>265</v>
      </c>
      <c r="AH2540" t="s">
        <v>265</v>
      </c>
      <c r="AI2540" t="s">
        <v>265</v>
      </c>
      <c r="AJ2540" t="s">
        <v>265</v>
      </c>
      <c r="AL2540" t="str">
        <f>IF(Sudan_News12[[#This Row],[relevancy_classification_english]]="Relevant","مناسب",IF(Sudan_News12[[#This Row],[relevancy_classification_english]]="Relevant","عَرَضِيّ",""))</f>
        <v/>
      </c>
      <c r="AN2540" t="str">
        <f>IF(Sudan_News12[[#This Row],[sentiment_analysis_english]]="Negative","سلبي",IF(Sudan_News12[[#This Row],[sentiment_analysis_english]]="Neutral","حيادي",IF(Sudan_News12[[#This Row],[sentiment_analysis_english]]="Positive","إيجابي","")))</f>
        <v/>
      </c>
      <c r="AO2540" t="e">
        <f>INDEX(TextClassificationList[],MATCH(Sudan_News12[[#This Row],[text_classification_arabic]],TextClassificationList[text_classification_arabic],0),1)</f>
        <v>#N/A</v>
      </c>
      <c r="AQ2540" t="e">
        <f>INDEX(TextClassificationList[],MATCH(Sudan_News12[[#This Row],[text_classification_arabic2]],TextClassificationList[text_classification_arabic],0),1)</f>
        <v>#N/A</v>
      </c>
      <c r="AS2540" t="e">
        <f>INDEX(TextClassificationList[],MATCH(Sudan_News12[[#This Row],[text_classification_arabic3]],TextClassificationList[text_classification_arabic],0),1)</f>
        <v>#N/A</v>
      </c>
      <c r="AU2540" t="e">
        <f>INDEX(TextClassificationList[],MATCH(Sudan_News12[[#This Row],[text_classification_arabic4]],TextClassificationList[text_classification_arabic],0),1)</f>
        <v>#N/A</v>
      </c>
      <c r="AW2540" t="e">
        <f>INDEX(TextClassificationList[],MATCH(Sudan_News12[[#This Row],[text_classification_arabic5]],TextClassificationList[text_classification_arabic],0),1)</f>
        <v>#N/A</v>
      </c>
    </row>
    <row r="2541" spans="1:49" x14ac:dyDescent="0.2">
      <c r="A2541">
        <v>1.3179314763951104E+18</v>
      </c>
      <c r="B2541">
        <v>1.3179314763951104E+18</v>
      </c>
      <c r="C2541" t="s">
        <v>9808</v>
      </c>
      <c r="D2541" s="1">
        <v>44122</v>
      </c>
      <c r="E2541" s="2">
        <v>0.9528240740740741</v>
      </c>
      <c r="F2541">
        <v>200</v>
      </c>
      <c r="G2541">
        <v>1889611729</v>
      </c>
      <c r="H2541" t="s">
        <v>354</v>
      </c>
      <c r="I2541" t="s">
        <v>355</v>
      </c>
      <c r="J2541" t="s">
        <v>265</v>
      </c>
      <c r="K2541" t="s">
        <v>9809</v>
      </c>
      <c r="L2541" t="s">
        <v>266</v>
      </c>
      <c r="M2541" t="s">
        <v>267</v>
      </c>
      <c r="N2541" t="s">
        <v>267</v>
      </c>
      <c r="O2541" t="s">
        <v>267</v>
      </c>
      <c r="P2541">
        <v>1</v>
      </c>
      <c r="Q2541">
        <v>0</v>
      </c>
      <c r="R2541">
        <v>5</v>
      </c>
      <c r="S2541" t="s">
        <v>9350</v>
      </c>
      <c r="T2541" t="s">
        <v>267</v>
      </c>
      <c r="U2541" t="s">
        <v>9810</v>
      </c>
      <c r="V2541" t="b">
        <v>0</v>
      </c>
      <c r="W2541" t="s">
        <v>265</v>
      </c>
      <c r="X2541">
        <v>0</v>
      </c>
      <c r="Y2541" t="s">
        <v>265</v>
      </c>
      <c r="Z2541" t="s">
        <v>265</v>
      </c>
      <c r="AA2541" t="s">
        <v>265</v>
      </c>
      <c r="AB2541" t="s">
        <v>265</v>
      </c>
      <c r="AC2541" t="s">
        <v>265</v>
      </c>
      <c r="AD2541" t="s">
        <v>265</v>
      </c>
      <c r="AE2541" t="s">
        <v>265</v>
      </c>
      <c r="AF2541" t="s">
        <v>267</v>
      </c>
      <c r="AG2541" t="s">
        <v>265</v>
      </c>
      <c r="AH2541" t="s">
        <v>265</v>
      </c>
      <c r="AI2541" t="s">
        <v>265</v>
      </c>
      <c r="AJ2541" t="s">
        <v>265</v>
      </c>
      <c r="AL2541" t="str">
        <f>IF(Sudan_News12[[#This Row],[relevancy_classification_english]]="Relevant","مناسب",IF(Sudan_News12[[#This Row],[relevancy_classification_english]]="Relevant","عَرَضِيّ",""))</f>
        <v/>
      </c>
      <c r="AN2541" t="str">
        <f>IF(Sudan_News12[[#This Row],[sentiment_analysis_english]]="Negative","سلبي",IF(Sudan_News12[[#This Row],[sentiment_analysis_english]]="Neutral","حيادي",IF(Sudan_News12[[#This Row],[sentiment_analysis_english]]="Positive","إيجابي","")))</f>
        <v/>
      </c>
      <c r="AO2541" t="e">
        <f>INDEX(TextClassificationList[],MATCH(Sudan_News12[[#This Row],[text_classification_arabic]],TextClassificationList[text_classification_arabic],0),1)</f>
        <v>#N/A</v>
      </c>
      <c r="AQ2541" t="e">
        <f>INDEX(TextClassificationList[],MATCH(Sudan_News12[[#This Row],[text_classification_arabic2]],TextClassificationList[text_classification_arabic],0),1)</f>
        <v>#N/A</v>
      </c>
      <c r="AS2541" t="e">
        <f>INDEX(TextClassificationList[],MATCH(Sudan_News12[[#This Row],[text_classification_arabic3]],TextClassificationList[text_classification_arabic],0),1)</f>
        <v>#N/A</v>
      </c>
      <c r="AU2541" t="e">
        <f>INDEX(TextClassificationList[],MATCH(Sudan_News12[[#This Row],[text_classification_arabic4]],TextClassificationList[text_classification_arabic],0),1)</f>
        <v>#N/A</v>
      </c>
      <c r="AW2541" t="e">
        <f>INDEX(TextClassificationList[],MATCH(Sudan_News12[[#This Row],[text_classification_arabic5]],TextClassificationList[text_classification_arabic],0),1)</f>
        <v>#N/A</v>
      </c>
    </row>
    <row r="2542" spans="1:49" x14ac:dyDescent="0.2">
      <c r="A2542">
        <v>1.317912137902293E+18</v>
      </c>
      <c r="B2542">
        <v>1.317912137902293E+18</v>
      </c>
      <c r="C2542" t="s">
        <v>9811</v>
      </c>
      <c r="D2542" s="1">
        <v>44122</v>
      </c>
      <c r="E2542" s="2">
        <v>0.89945601851851853</v>
      </c>
      <c r="F2542">
        <v>200</v>
      </c>
      <c r="G2542">
        <v>1889611729</v>
      </c>
      <c r="H2542" t="s">
        <v>354</v>
      </c>
      <c r="I2542" t="s">
        <v>355</v>
      </c>
      <c r="J2542" t="s">
        <v>265</v>
      </c>
      <c r="K2542" t="s">
        <v>9812</v>
      </c>
      <c r="L2542" t="s">
        <v>273</v>
      </c>
      <c r="M2542" t="s">
        <v>267</v>
      </c>
      <c r="N2542" t="s">
        <v>9813</v>
      </c>
      <c r="O2542" t="s">
        <v>267</v>
      </c>
      <c r="P2542">
        <v>0</v>
      </c>
      <c r="Q2542">
        <v>0</v>
      </c>
      <c r="R2542">
        <v>0</v>
      </c>
      <c r="S2542" t="s">
        <v>267</v>
      </c>
      <c r="T2542" t="s">
        <v>267</v>
      </c>
      <c r="U2542" t="s">
        <v>9814</v>
      </c>
      <c r="V2542" t="b">
        <v>0</v>
      </c>
      <c r="W2542" t="s">
        <v>265</v>
      </c>
      <c r="X2542">
        <v>0</v>
      </c>
      <c r="Y2542" t="s">
        <v>265</v>
      </c>
      <c r="Z2542" t="s">
        <v>265</v>
      </c>
      <c r="AA2542" t="s">
        <v>265</v>
      </c>
      <c r="AB2542" t="s">
        <v>265</v>
      </c>
      <c r="AC2542" t="s">
        <v>265</v>
      </c>
      <c r="AD2542" t="s">
        <v>265</v>
      </c>
      <c r="AE2542" t="s">
        <v>265</v>
      </c>
      <c r="AF2542" t="s">
        <v>267</v>
      </c>
      <c r="AG2542" t="s">
        <v>265</v>
      </c>
      <c r="AH2542" t="s">
        <v>265</v>
      </c>
      <c r="AI2542" t="s">
        <v>265</v>
      </c>
      <c r="AJ2542" t="s">
        <v>265</v>
      </c>
      <c r="AL2542" t="str">
        <f>IF(Sudan_News12[[#This Row],[relevancy_classification_english]]="Relevant","مناسب",IF(Sudan_News12[[#This Row],[relevancy_classification_english]]="Relevant","عَرَضِيّ",""))</f>
        <v/>
      </c>
      <c r="AN2542" t="str">
        <f>IF(Sudan_News12[[#This Row],[sentiment_analysis_english]]="Negative","سلبي",IF(Sudan_News12[[#This Row],[sentiment_analysis_english]]="Neutral","حيادي",IF(Sudan_News12[[#This Row],[sentiment_analysis_english]]="Positive","إيجابي","")))</f>
        <v/>
      </c>
      <c r="AO2542" t="e">
        <f>INDEX(TextClassificationList[],MATCH(Sudan_News12[[#This Row],[text_classification_arabic]],TextClassificationList[text_classification_arabic],0),1)</f>
        <v>#N/A</v>
      </c>
      <c r="AQ2542" t="e">
        <f>INDEX(TextClassificationList[],MATCH(Sudan_News12[[#This Row],[text_classification_arabic2]],TextClassificationList[text_classification_arabic],0),1)</f>
        <v>#N/A</v>
      </c>
      <c r="AS2542" t="e">
        <f>INDEX(TextClassificationList[],MATCH(Sudan_News12[[#This Row],[text_classification_arabic3]],TextClassificationList[text_classification_arabic],0),1)</f>
        <v>#N/A</v>
      </c>
      <c r="AU2542" t="e">
        <f>INDEX(TextClassificationList[],MATCH(Sudan_News12[[#This Row],[text_classification_arabic4]],TextClassificationList[text_classification_arabic],0),1)</f>
        <v>#N/A</v>
      </c>
      <c r="AW2542" t="e">
        <f>INDEX(TextClassificationList[],MATCH(Sudan_News12[[#This Row],[text_classification_arabic5]],TextClassificationList[text_classification_arabic],0),1)</f>
        <v>#N/A</v>
      </c>
    </row>
    <row r="2543" spans="1:49" x14ac:dyDescent="0.2">
      <c r="A2543">
        <v>1.3179106303519949E+18</v>
      </c>
      <c r="B2543">
        <v>1.3179032975467684E+18</v>
      </c>
      <c r="C2543" t="s">
        <v>9815</v>
      </c>
      <c r="D2543" s="1">
        <v>44122</v>
      </c>
      <c r="E2543" s="2">
        <v>0.89530092592592592</v>
      </c>
      <c r="F2543">
        <v>200</v>
      </c>
      <c r="G2543">
        <v>1889611729</v>
      </c>
      <c r="H2543" t="s">
        <v>354</v>
      </c>
      <c r="I2543" t="s">
        <v>355</v>
      </c>
      <c r="J2543" t="s">
        <v>265</v>
      </c>
      <c r="K2543" t="s">
        <v>9816</v>
      </c>
      <c r="L2543" t="s">
        <v>266</v>
      </c>
      <c r="M2543" t="s">
        <v>267</v>
      </c>
      <c r="N2543" t="s">
        <v>267</v>
      </c>
      <c r="O2543" t="s">
        <v>267</v>
      </c>
      <c r="P2543">
        <v>0</v>
      </c>
      <c r="Q2543">
        <v>0</v>
      </c>
      <c r="R2543">
        <v>0</v>
      </c>
      <c r="S2543" t="s">
        <v>267</v>
      </c>
      <c r="T2543" t="s">
        <v>267</v>
      </c>
      <c r="U2543" t="s">
        <v>9817</v>
      </c>
      <c r="V2543" t="b">
        <v>0</v>
      </c>
      <c r="W2543" t="s">
        <v>265</v>
      </c>
      <c r="X2543">
        <v>0</v>
      </c>
      <c r="Y2543" t="s">
        <v>265</v>
      </c>
      <c r="Z2543" t="s">
        <v>265</v>
      </c>
      <c r="AA2543" t="s">
        <v>265</v>
      </c>
      <c r="AB2543" t="s">
        <v>265</v>
      </c>
      <c r="AC2543" t="s">
        <v>265</v>
      </c>
      <c r="AD2543" t="s">
        <v>265</v>
      </c>
      <c r="AE2543" t="s">
        <v>265</v>
      </c>
      <c r="AF2543" t="s">
        <v>1251</v>
      </c>
      <c r="AG2543" t="s">
        <v>265</v>
      </c>
      <c r="AH2543" t="s">
        <v>265</v>
      </c>
      <c r="AI2543" t="s">
        <v>265</v>
      </c>
      <c r="AJ2543" t="s">
        <v>265</v>
      </c>
      <c r="AL2543" t="str">
        <f>IF(Sudan_News12[[#This Row],[relevancy_classification_english]]="Relevant","مناسب",IF(Sudan_News12[[#This Row],[relevancy_classification_english]]="Relevant","عَرَضِيّ",""))</f>
        <v/>
      </c>
      <c r="AN2543" t="str">
        <f>IF(Sudan_News12[[#This Row],[sentiment_analysis_english]]="Negative","سلبي",IF(Sudan_News12[[#This Row],[sentiment_analysis_english]]="Neutral","حيادي",IF(Sudan_News12[[#This Row],[sentiment_analysis_english]]="Positive","إيجابي","")))</f>
        <v/>
      </c>
      <c r="AO2543" t="e">
        <f>INDEX(TextClassificationList[],MATCH(Sudan_News12[[#This Row],[text_classification_arabic]],TextClassificationList[text_classification_arabic],0),1)</f>
        <v>#N/A</v>
      </c>
      <c r="AQ2543" t="e">
        <f>INDEX(TextClassificationList[],MATCH(Sudan_News12[[#This Row],[text_classification_arabic2]],TextClassificationList[text_classification_arabic],0),1)</f>
        <v>#N/A</v>
      </c>
      <c r="AS2543" t="e">
        <f>INDEX(TextClassificationList[],MATCH(Sudan_News12[[#This Row],[text_classification_arabic3]],TextClassificationList[text_classification_arabic],0),1)</f>
        <v>#N/A</v>
      </c>
      <c r="AU2543" t="e">
        <f>INDEX(TextClassificationList[],MATCH(Sudan_News12[[#This Row],[text_classification_arabic4]],TextClassificationList[text_classification_arabic],0),1)</f>
        <v>#N/A</v>
      </c>
      <c r="AW2543" t="e">
        <f>INDEX(TextClassificationList[],MATCH(Sudan_News12[[#This Row],[text_classification_arabic5]],TextClassificationList[text_classification_arabic],0),1)</f>
        <v>#N/A</v>
      </c>
    </row>
    <row r="2544" spans="1:49" x14ac:dyDescent="0.2">
      <c r="A2544">
        <v>1.317887313863639E+18</v>
      </c>
      <c r="B2544">
        <v>1.3126665815546716E+18</v>
      </c>
      <c r="C2544" t="s">
        <v>9818</v>
      </c>
      <c r="D2544" s="1">
        <v>44122</v>
      </c>
      <c r="E2544" s="2">
        <v>0.83096064814814818</v>
      </c>
      <c r="F2544">
        <v>200</v>
      </c>
      <c r="G2544">
        <v>1889611729</v>
      </c>
      <c r="H2544" t="s">
        <v>354</v>
      </c>
      <c r="I2544" t="s">
        <v>355</v>
      </c>
      <c r="J2544" t="s">
        <v>265</v>
      </c>
      <c r="K2544" t="s">
        <v>9819</v>
      </c>
      <c r="L2544" t="s">
        <v>266</v>
      </c>
      <c r="M2544" t="s">
        <v>267</v>
      </c>
      <c r="N2544" t="s">
        <v>267</v>
      </c>
      <c r="O2544" t="s">
        <v>267</v>
      </c>
      <c r="P2544">
        <v>0</v>
      </c>
      <c r="Q2544">
        <v>0</v>
      </c>
      <c r="R2544">
        <v>0</v>
      </c>
      <c r="S2544" t="s">
        <v>267</v>
      </c>
      <c r="T2544" t="s">
        <v>267</v>
      </c>
      <c r="U2544" t="s">
        <v>9820</v>
      </c>
      <c r="V2544" t="b">
        <v>0</v>
      </c>
      <c r="W2544" t="s">
        <v>265</v>
      </c>
      <c r="X2544">
        <v>0</v>
      </c>
      <c r="Y2544" t="s">
        <v>265</v>
      </c>
      <c r="Z2544" t="s">
        <v>265</v>
      </c>
      <c r="AA2544" t="s">
        <v>265</v>
      </c>
      <c r="AB2544" t="s">
        <v>265</v>
      </c>
      <c r="AC2544" t="s">
        <v>265</v>
      </c>
      <c r="AD2544" t="s">
        <v>265</v>
      </c>
      <c r="AE2544" t="s">
        <v>265</v>
      </c>
      <c r="AF2544" t="s">
        <v>267</v>
      </c>
      <c r="AG2544" t="s">
        <v>265</v>
      </c>
      <c r="AH2544" t="s">
        <v>265</v>
      </c>
      <c r="AI2544" t="s">
        <v>265</v>
      </c>
      <c r="AJ2544" t="s">
        <v>265</v>
      </c>
      <c r="AL2544" t="str">
        <f>IF(Sudan_News12[[#This Row],[relevancy_classification_english]]="Relevant","مناسب",IF(Sudan_News12[[#This Row],[relevancy_classification_english]]="Relevant","عَرَضِيّ",""))</f>
        <v/>
      </c>
      <c r="AN2544" t="str">
        <f>IF(Sudan_News12[[#This Row],[sentiment_analysis_english]]="Negative","سلبي",IF(Sudan_News12[[#This Row],[sentiment_analysis_english]]="Neutral","حيادي",IF(Sudan_News12[[#This Row],[sentiment_analysis_english]]="Positive","إيجابي","")))</f>
        <v/>
      </c>
      <c r="AO2544" t="e">
        <f>INDEX(TextClassificationList[],MATCH(Sudan_News12[[#This Row],[text_classification_arabic]],TextClassificationList[text_classification_arabic],0),1)</f>
        <v>#N/A</v>
      </c>
      <c r="AQ2544" t="e">
        <f>INDEX(TextClassificationList[],MATCH(Sudan_News12[[#This Row],[text_classification_arabic2]],TextClassificationList[text_classification_arabic],0),1)</f>
        <v>#N/A</v>
      </c>
      <c r="AS2544" t="e">
        <f>INDEX(TextClassificationList[],MATCH(Sudan_News12[[#This Row],[text_classification_arabic3]],TextClassificationList[text_classification_arabic],0),1)</f>
        <v>#N/A</v>
      </c>
      <c r="AU2544" t="e">
        <f>INDEX(TextClassificationList[],MATCH(Sudan_News12[[#This Row],[text_classification_arabic4]],TextClassificationList[text_classification_arabic],0),1)</f>
        <v>#N/A</v>
      </c>
      <c r="AW2544" t="e">
        <f>INDEX(TextClassificationList[],MATCH(Sudan_News12[[#This Row],[text_classification_arabic5]],TextClassificationList[text_classification_arabic],0),1)</f>
        <v>#N/A</v>
      </c>
    </row>
    <row r="2545" spans="1:49" x14ac:dyDescent="0.2">
      <c r="A2545">
        <v>1.3178814150322545E+18</v>
      </c>
      <c r="B2545">
        <v>1.3178781066323927E+18</v>
      </c>
      <c r="C2545" t="s">
        <v>9821</v>
      </c>
      <c r="D2545" s="1">
        <v>44122</v>
      </c>
      <c r="E2545" s="2">
        <v>0.81468750000000001</v>
      </c>
      <c r="F2545">
        <v>200</v>
      </c>
      <c r="G2545">
        <v>1889611729</v>
      </c>
      <c r="H2545" t="s">
        <v>354</v>
      </c>
      <c r="I2545" t="s">
        <v>355</v>
      </c>
      <c r="J2545" t="s">
        <v>265</v>
      </c>
      <c r="K2545" t="s">
        <v>9822</v>
      </c>
      <c r="L2545" t="s">
        <v>266</v>
      </c>
      <c r="M2545" t="s">
        <v>267</v>
      </c>
      <c r="N2545" t="s">
        <v>267</v>
      </c>
      <c r="O2545" t="s">
        <v>267</v>
      </c>
      <c r="P2545">
        <v>0</v>
      </c>
      <c r="Q2545">
        <v>0</v>
      </c>
      <c r="R2545">
        <v>0</v>
      </c>
      <c r="S2545" t="s">
        <v>267</v>
      </c>
      <c r="T2545" t="s">
        <v>267</v>
      </c>
      <c r="U2545" t="s">
        <v>9823</v>
      </c>
      <c r="V2545" t="b">
        <v>0</v>
      </c>
      <c r="W2545" t="s">
        <v>265</v>
      </c>
      <c r="X2545">
        <v>0</v>
      </c>
      <c r="Y2545" t="s">
        <v>265</v>
      </c>
      <c r="Z2545" t="s">
        <v>265</v>
      </c>
      <c r="AA2545" t="s">
        <v>265</v>
      </c>
      <c r="AB2545" t="s">
        <v>265</v>
      </c>
      <c r="AC2545" t="s">
        <v>265</v>
      </c>
      <c r="AD2545" t="s">
        <v>265</v>
      </c>
      <c r="AE2545" t="s">
        <v>265</v>
      </c>
      <c r="AF2545" t="s">
        <v>6790</v>
      </c>
      <c r="AG2545" t="s">
        <v>265</v>
      </c>
      <c r="AH2545" t="s">
        <v>265</v>
      </c>
      <c r="AI2545" t="s">
        <v>265</v>
      </c>
      <c r="AJ2545" t="s">
        <v>265</v>
      </c>
      <c r="AL2545" t="str">
        <f>IF(Sudan_News12[[#This Row],[relevancy_classification_english]]="Relevant","مناسب",IF(Sudan_News12[[#This Row],[relevancy_classification_english]]="Relevant","عَرَضِيّ",""))</f>
        <v/>
      </c>
      <c r="AN2545" t="str">
        <f>IF(Sudan_News12[[#This Row],[sentiment_analysis_english]]="Negative","سلبي",IF(Sudan_News12[[#This Row],[sentiment_analysis_english]]="Neutral","حيادي",IF(Sudan_News12[[#This Row],[sentiment_analysis_english]]="Positive","إيجابي","")))</f>
        <v/>
      </c>
      <c r="AO2545" t="e">
        <f>INDEX(TextClassificationList[],MATCH(Sudan_News12[[#This Row],[text_classification_arabic]],TextClassificationList[text_classification_arabic],0),1)</f>
        <v>#N/A</v>
      </c>
      <c r="AQ2545" t="e">
        <f>INDEX(TextClassificationList[],MATCH(Sudan_News12[[#This Row],[text_classification_arabic2]],TextClassificationList[text_classification_arabic],0),1)</f>
        <v>#N/A</v>
      </c>
      <c r="AS2545" t="e">
        <f>INDEX(TextClassificationList[],MATCH(Sudan_News12[[#This Row],[text_classification_arabic3]],TextClassificationList[text_classification_arabic],0),1)</f>
        <v>#N/A</v>
      </c>
      <c r="AU2545" t="e">
        <f>INDEX(TextClassificationList[],MATCH(Sudan_News12[[#This Row],[text_classification_arabic4]],TextClassificationList[text_classification_arabic],0),1)</f>
        <v>#N/A</v>
      </c>
      <c r="AW2545" t="e">
        <f>INDEX(TextClassificationList[],MATCH(Sudan_News12[[#This Row],[text_classification_arabic5]],TextClassificationList[text_classification_arabic],0),1)</f>
        <v>#N/A</v>
      </c>
    </row>
    <row r="2546" spans="1:49" x14ac:dyDescent="0.2">
      <c r="A2546">
        <v>1.3178715383439155E+18</v>
      </c>
      <c r="B2546">
        <v>1.3178715383439155E+18</v>
      </c>
      <c r="C2546" t="s">
        <v>9824</v>
      </c>
      <c r="D2546" s="1">
        <v>44122</v>
      </c>
      <c r="E2546" s="2">
        <v>0.78743055555555552</v>
      </c>
      <c r="F2546">
        <v>200</v>
      </c>
      <c r="G2546">
        <v>1889611729</v>
      </c>
      <c r="H2546" t="s">
        <v>354</v>
      </c>
      <c r="I2546" t="s">
        <v>355</v>
      </c>
      <c r="J2546" t="s">
        <v>265</v>
      </c>
      <c r="K2546" t="s">
        <v>9825</v>
      </c>
      <c r="L2546" t="s">
        <v>266</v>
      </c>
      <c r="M2546" t="s">
        <v>267</v>
      </c>
      <c r="N2546" t="s">
        <v>267</v>
      </c>
      <c r="O2546" t="s">
        <v>9826</v>
      </c>
      <c r="P2546">
        <v>0</v>
      </c>
      <c r="Q2546">
        <v>0</v>
      </c>
      <c r="R2546">
        <v>0</v>
      </c>
      <c r="S2546" t="s">
        <v>267</v>
      </c>
      <c r="T2546" t="s">
        <v>267</v>
      </c>
      <c r="U2546" t="s">
        <v>9827</v>
      </c>
      <c r="V2546" t="b">
        <v>0</v>
      </c>
      <c r="W2546" t="s">
        <v>265</v>
      </c>
      <c r="X2546">
        <v>1</v>
      </c>
      <c r="Y2546" t="s">
        <v>9828</v>
      </c>
      <c r="Z2546" t="s">
        <v>265</v>
      </c>
      <c r="AA2546" t="s">
        <v>265</v>
      </c>
      <c r="AB2546" t="s">
        <v>265</v>
      </c>
      <c r="AC2546" t="s">
        <v>265</v>
      </c>
      <c r="AD2546" t="s">
        <v>265</v>
      </c>
      <c r="AE2546" t="s">
        <v>265</v>
      </c>
      <c r="AF2546" t="s">
        <v>267</v>
      </c>
      <c r="AG2546" t="s">
        <v>265</v>
      </c>
      <c r="AH2546" t="s">
        <v>265</v>
      </c>
      <c r="AI2546" t="s">
        <v>265</v>
      </c>
      <c r="AJ2546" t="s">
        <v>265</v>
      </c>
      <c r="AL2546" t="str">
        <f>IF(Sudan_News12[[#This Row],[relevancy_classification_english]]="Relevant","مناسب",IF(Sudan_News12[[#This Row],[relevancy_classification_english]]="Relevant","عَرَضِيّ",""))</f>
        <v/>
      </c>
      <c r="AN2546" t="str">
        <f>IF(Sudan_News12[[#This Row],[sentiment_analysis_english]]="Negative","سلبي",IF(Sudan_News12[[#This Row],[sentiment_analysis_english]]="Neutral","حيادي",IF(Sudan_News12[[#This Row],[sentiment_analysis_english]]="Positive","إيجابي","")))</f>
        <v/>
      </c>
      <c r="AO2546" t="e">
        <f>INDEX(TextClassificationList[],MATCH(Sudan_News12[[#This Row],[text_classification_arabic]],TextClassificationList[text_classification_arabic],0),1)</f>
        <v>#N/A</v>
      </c>
      <c r="AQ2546" t="e">
        <f>INDEX(TextClassificationList[],MATCH(Sudan_News12[[#This Row],[text_classification_arabic2]],TextClassificationList[text_classification_arabic],0),1)</f>
        <v>#N/A</v>
      </c>
      <c r="AS2546" t="e">
        <f>INDEX(TextClassificationList[],MATCH(Sudan_News12[[#This Row],[text_classification_arabic3]],TextClassificationList[text_classification_arabic],0),1)</f>
        <v>#N/A</v>
      </c>
      <c r="AU2546" t="e">
        <f>INDEX(TextClassificationList[],MATCH(Sudan_News12[[#This Row],[text_classification_arabic4]],TextClassificationList[text_classification_arabic],0),1)</f>
        <v>#N/A</v>
      </c>
      <c r="AW2546" t="e">
        <f>INDEX(TextClassificationList[],MATCH(Sudan_News12[[#This Row],[text_classification_arabic5]],TextClassificationList[text_classification_arabic],0),1)</f>
        <v>#N/A</v>
      </c>
    </row>
    <row r="2547" spans="1:49" x14ac:dyDescent="0.2">
      <c r="A2547">
        <v>1.3178526900687053E+18</v>
      </c>
      <c r="B2547">
        <v>1.3178526900687053E+18</v>
      </c>
      <c r="C2547" t="s">
        <v>9829</v>
      </c>
      <c r="D2547" s="1">
        <v>44122</v>
      </c>
      <c r="E2547" s="2">
        <v>0.73541666666666672</v>
      </c>
      <c r="F2547">
        <v>200</v>
      </c>
      <c r="G2547">
        <v>1889611729</v>
      </c>
      <c r="H2547" t="s">
        <v>354</v>
      </c>
      <c r="I2547" t="s">
        <v>355</v>
      </c>
      <c r="J2547" t="s">
        <v>265</v>
      </c>
      <c r="K2547" t="s">
        <v>9830</v>
      </c>
      <c r="L2547" t="s">
        <v>266</v>
      </c>
      <c r="M2547" t="s">
        <v>267</v>
      </c>
      <c r="N2547" t="s">
        <v>267</v>
      </c>
      <c r="O2547" t="s">
        <v>267</v>
      </c>
      <c r="P2547">
        <v>0</v>
      </c>
      <c r="Q2547">
        <v>0</v>
      </c>
      <c r="R2547">
        <v>0</v>
      </c>
      <c r="S2547" t="s">
        <v>267</v>
      </c>
      <c r="T2547" t="s">
        <v>267</v>
      </c>
      <c r="U2547" t="s">
        <v>9831</v>
      </c>
      <c r="V2547" t="b">
        <v>0</v>
      </c>
      <c r="W2547" t="s">
        <v>265</v>
      </c>
      <c r="X2547">
        <v>0</v>
      </c>
      <c r="Y2547" t="s">
        <v>265</v>
      </c>
      <c r="Z2547" t="s">
        <v>265</v>
      </c>
      <c r="AA2547" t="s">
        <v>265</v>
      </c>
      <c r="AB2547" t="s">
        <v>265</v>
      </c>
      <c r="AC2547" t="s">
        <v>265</v>
      </c>
      <c r="AD2547" t="s">
        <v>265</v>
      </c>
      <c r="AE2547" t="s">
        <v>265</v>
      </c>
      <c r="AF2547" t="s">
        <v>267</v>
      </c>
      <c r="AG2547" t="s">
        <v>265</v>
      </c>
      <c r="AH2547" t="s">
        <v>265</v>
      </c>
      <c r="AI2547" t="s">
        <v>265</v>
      </c>
      <c r="AJ2547" t="s">
        <v>265</v>
      </c>
      <c r="AL2547" t="str">
        <f>IF(Sudan_News12[[#This Row],[relevancy_classification_english]]="Relevant","مناسب",IF(Sudan_News12[[#This Row],[relevancy_classification_english]]="Relevant","عَرَضِيّ",""))</f>
        <v/>
      </c>
      <c r="AN2547" t="str">
        <f>IF(Sudan_News12[[#This Row],[sentiment_analysis_english]]="Negative","سلبي",IF(Sudan_News12[[#This Row],[sentiment_analysis_english]]="Neutral","حيادي",IF(Sudan_News12[[#This Row],[sentiment_analysis_english]]="Positive","إيجابي","")))</f>
        <v/>
      </c>
      <c r="AO2547" t="e">
        <f>INDEX(TextClassificationList[],MATCH(Sudan_News12[[#This Row],[text_classification_arabic]],TextClassificationList[text_classification_arabic],0),1)</f>
        <v>#N/A</v>
      </c>
      <c r="AQ2547" t="e">
        <f>INDEX(TextClassificationList[],MATCH(Sudan_News12[[#This Row],[text_classification_arabic2]],TextClassificationList[text_classification_arabic],0),1)</f>
        <v>#N/A</v>
      </c>
      <c r="AS2547" t="e">
        <f>INDEX(TextClassificationList[],MATCH(Sudan_News12[[#This Row],[text_classification_arabic3]],TextClassificationList[text_classification_arabic],0),1)</f>
        <v>#N/A</v>
      </c>
      <c r="AU2547" t="e">
        <f>INDEX(TextClassificationList[],MATCH(Sudan_News12[[#This Row],[text_classification_arabic4]],TextClassificationList[text_classification_arabic],0),1)</f>
        <v>#N/A</v>
      </c>
      <c r="AW2547" t="e">
        <f>INDEX(TextClassificationList[],MATCH(Sudan_News12[[#This Row],[text_classification_arabic5]],TextClassificationList[text_classification_arabic],0),1)</f>
        <v>#N/A</v>
      </c>
    </row>
    <row r="2548" spans="1:49" x14ac:dyDescent="0.2">
      <c r="A2548">
        <v>1.3178526066900992E+18</v>
      </c>
      <c r="B2548">
        <v>1.3178526066900992E+18</v>
      </c>
      <c r="C2548" t="s">
        <v>9832</v>
      </c>
      <c r="D2548" s="1">
        <v>44122</v>
      </c>
      <c r="E2548" s="2">
        <v>0.73518518518518516</v>
      </c>
      <c r="F2548">
        <v>200</v>
      </c>
      <c r="G2548">
        <v>1889611729</v>
      </c>
      <c r="H2548" t="s">
        <v>354</v>
      </c>
      <c r="I2548" t="s">
        <v>355</v>
      </c>
      <c r="J2548" t="s">
        <v>265</v>
      </c>
      <c r="K2548" t="s">
        <v>9833</v>
      </c>
      <c r="L2548" t="s">
        <v>266</v>
      </c>
      <c r="M2548" t="s">
        <v>267</v>
      </c>
      <c r="N2548" t="s">
        <v>267</v>
      </c>
      <c r="O2548" t="s">
        <v>267</v>
      </c>
      <c r="P2548">
        <v>0</v>
      </c>
      <c r="Q2548">
        <v>0</v>
      </c>
      <c r="R2548">
        <v>0</v>
      </c>
      <c r="S2548" t="s">
        <v>267</v>
      </c>
      <c r="T2548" t="s">
        <v>267</v>
      </c>
      <c r="U2548" t="s">
        <v>9834</v>
      </c>
      <c r="V2548" t="b">
        <v>0</v>
      </c>
      <c r="W2548" t="s">
        <v>265</v>
      </c>
      <c r="X2548">
        <v>0</v>
      </c>
      <c r="Y2548" t="s">
        <v>265</v>
      </c>
      <c r="Z2548" t="s">
        <v>265</v>
      </c>
      <c r="AA2548" t="s">
        <v>265</v>
      </c>
      <c r="AB2548" t="s">
        <v>265</v>
      </c>
      <c r="AC2548" t="s">
        <v>265</v>
      </c>
      <c r="AD2548" t="s">
        <v>265</v>
      </c>
      <c r="AE2548" t="s">
        <v>265</v>
      </c>
      <c r="AF2548" t="s">
        <v>267</v>
      </c>
      <c r="AG2548" t="s">
        <v>265</v>
      </c>
      <c r="AH2548" t="s">
        <v>265</v>
      </c>
      <c r="AI2548" t="s">
        <v>265</v>
      </c>
      <c r="AJ2548" t="s">
        <v>265</v>
      </c>
      <c r="AL2548" t="str">
        <f>IF(Sudan_News12[[#This Row],[relevancy_classification_english]]="Relevant","مناسب",IF(Sudan_News12[[#This Row],[relevancy_classification_english]]="Relevant","عَرَضِيّ",""))</f>
        <v/>
      </c>
      <c r="AN2548" t="str">
        <f>IF(Sudan_News12[[#This Row],[sentiment_analysis_english]]="Negative","سلبي",IF(Sudan_News12[[#This Row],[sentiment_analysis_english]]="Neutral","حيادي",IF(Sudan_News12[[#This Row],[sentiment_analysis_english]]="Positive","إيجابي","")))</f>
        <v/>
      </c>
      <c r="AO2548" t="e">
        <f>INDEX(TextClassificationList[],MATCH(Sudan_News12[[#This Row],[text_classification_arabic]],TextClassificationList[text_classification_arabic],0),1)</f>
        <v>#N/A</v>
      </c>
      <c r="AQ2548" t="e">
        <f>INDEX(TextClassificationList[],MATCH(Sudan_News12[[#This Row],[text_classification_arabic2]],TextClassificationList[text_classification_arabic],0),1)</f>
        <v>#N/A</v>
      </c>
      <c r="AS2548" t="e">
        <f>INDEX(TextClassificationList[],MATCH(Sudan_News12[[#This Row],[text_classification_arabic3]],TextClassificationList[text_classification_arabic],0),1)</f>
        <v>#N/A</v>
      </c>
      <c r="AU2548" t="e">
        <f>INDEX(TextClassificationList[],MATCH(Sudan_News12[[#This Row],[text_classification_arabic4]],TextClassificationList[text_classification_arabic],0),1)</f>
        <v>#N/A</v>
      </c>
      <c r="AW2548" t="e">
        <f>INDEX(TextClassificationList[],MATCH(Sudan_News12[[#This Row],[text_classification_arabic5]],TextClassificationList[text_classification_arabic],0),1)</f>
        <v>#N/A</v>
      </c>
    </row>
    <row r="2549" spans="1:49" x14ac:dyDescent="0.2">
      <c r="A2549">
        <v>1.3178525209292841E+18</v>
      </c>
      <c r="B2549">
        <v>1.3178525209292841E+18</v>
      </c>
      <c r="C2549" t="s">
        <v>9835</v>
      </c>
      <c r="D2549" s="1">
        <v>44122</v>
      </c>
      <c r="E2549" s="2">
        <v>0.73495370370370372</v>
      </c>
      <c r="F2549">
        <v>200</v>
      </c>
      <c r="G2549">
        <v>1889611729</v>
      </c>
      <c r="H2549" t="s">
        <v>354</v>
      </c>
      <c r="I2549" t="s">
        <v>355</v>
      </c>
      <c r="J2549" t="s">
        <v>265</v>
      </c>
      <c r="K2549" t="s">
        <v>9836</v>
      </c>
      <c r="L2549" t="s">
        <v>266</v>
      </c>
      <c r="M2549" t="s">
        <v>267</v>
      </c>
      <c r="N2549" t="s">
        <v>267</v>
      </c>
      <c r="O2549" t="s">
        <v>267</v>
      </c>
      <c r="P2549">
        <v>0</v>
      </c>
      <c r="Q2549">
        <v>0</v>
      </c>
      <c r="R2549">
        <v>0</v>
      </c>
      <c r="S2549" t="s">
        <v>267</v>
      </c>
      <c r="T2549" t="s">
        <v>267</v>
      </c>
      <c r="U2549" t="s">
        <v>9837</v>
      </c>
      <c r="V2549" t="b">
        <v>0</v>
      </c>
      <c r="W2549" t="s">
        <v>265</v>
      </c>
      <c r="X2549">
        <v>0</v>
      </c>
      <c r="Y2549" t="s">
        <v>265</v>
      </c>
      <c r="Z2549" t="s">
        <v>265</v>
      </c>
      <c r="AA2549" t="s">
        <v>265</v>
      </c>
      <c r="AB2549" t="s">
        <v>265</v>
      </c>
      <c r="AC2549" t="s">
        <v>265</v>
      </c>
      <c r="AD2549" t="s">
        <v>265</v>
      </c>
      <c r="AE2549" t="s">
        <v>265</v>
      </c>
      <c r="AF2549" t="s">
        <v>267</v>
      </c>
      <c r="AG2549" t="s">
        <v>265</v>
      </c>
      <c r="AH2549" t="s">
        <v>265</v>
      </c>
      <c r="AI2549" t="s">
        <v>265</v>
      </c>
      <c r="AJ2549" t="s">
        <v>265</v>
      </c>
      <c r="AL2549" t="str">
        <f>IF(Sudan_News12[[#This Row],[relevancy_classification_english]]="Relevant","مناسب",IF(Sudan_News12[[#This Row],[relevancy_classification_english]]="Relevant","عَرَضِيّ",""))</f>
        <v/>
      </c>
      <c r="AN2549" t="str">
        <f>IF(Sudan_News12[[#This Row],[sentiment_analysis_english]]="Negative","سلبي",IF(Sudan_News12[[#This Row],[sentiment_analysis_english]]="Neutral","حيادي",IF(Sudan_News12[[#This Row],[sentiment_analysis_english]]="Positive","إيجابي","")))</f>
        <v/>
      </c>
      <c r="AO2549" t="e">
        <f>INDEX(TextClassificationList[],MATCH(Sudan_News12[[#This Row],[text_classification_arabic]],TextClassificationList[text_classification_arabic],0),1)</f>
        <v>#N/A</v>
      </c>
      <c r="AQ2549" t="e">
        <f>INDEX(TextClassificationList[],MATCH(Sudan_News12[[#This Row],[text_classification_arabic2]],TextClassificationList[text_classification_arabic],0),1)</f>
        <v>#N/A</v>
      </c>
      <c r="AS2549" t="e">
        <f>INDEX(TextClassificationList[],MATCH(Sudan_News12[[#This Row],[text_classification_arabic3]],TextClassificationList[text_classification_arabic],0),1)</f>
        <v>#N/A</v>
      </c>
      <c r="AU2549" t="e">
        <f>INDEX(TextClassificationList[],MATCH(Sudan_News12[[#This Row],[text_classification_arabic4]],TextClassificationList[text_classification_arabic],0),1)</f>
        <v>#N/A</v>
      </c>
      <c r="AW2549" t="e">
        <f>INDEX(TextClassificationList[],MATCH(Sudan_News12[[#This Row],[text_classification_arabic5]],TextClassificationList[text_classification_arabic],0),1)</f>
        <v>#N/A</v>
      </c>
    </row>
    <row r="2550" spans="1:49" x14ac:dyDescent="0.2">
      <c r="A2550">
        <v>1.3178524110887854E+18</v>
      </c>
      <c r="B2550">
        <v>1.3178524110887854E+18</v>
      </c>
      <c r="C2550" t="s">
        <v>9838</v>
      </c>
      <c r="D2550" s="1">
        <v>44122</v>
      </c>
      <c r="E2550" s="2">
        <v>0.73464120370370367</v>
      </c>
      <c r="F2550">
        <v>200</v>
      </c>
      <c r="G2550">
        <v>1889611729</v>
      </c>
      <c r="H2550" t="s">
        <v>354</v>
      </c>
      <c r="I2550" t="s">
        <v>355</v>
      </c>
      <c r="J2550" t="s">
        <v>265</v>
      </c>
      <c r="K2550" t="s">
        <v>9839</v>
      </c>
      <c r="L2550" t="s">
        <v>266</v>
      </c>
      <c r="M2550" t="s">
        <v>267</v>
      </c>
      <c r="N2550" t="s">
        <v>267</v>
      </c>
      <c r="O2550" t="s">
        <v>267</v>
      </c>
      <c r="P2550">
        <v>0</v>
      </c>
      <c r="Q2550">
        <v>0</v>
      </c>
      <c r="R2550">
        <v>1</v>
      </c>
      <c r="S2550" t="s">
        <v>267</v>
      </c>
      <c r="T2550" t="s">
        <v>267</v>
      </c>
      <c r="U2550" t="s">
        <v>9840</v>
      </c>
      <c r="V2550" t="b">
        <v>0</v>
      </c>
      <c r="W2550" t="s">
        <v>265</v>
      </c>
      <c r="X2550">
        <v>0</v>
      </c>
      <c r="Y2550" t="s">
        <v>265</v>
      </c>
      <c r="Z2550" t="s">
        <v>265</v>
      </c>
      <c r="AA2550" t="s">
        <v>265</v>
      </c>
      <c r="AB2550" t="s">
        <v>265</v>
      </c>
      <c r="AC2550" t="s">
        <v>265</v>
      </c>
      <c r="AD2550" t="s">
        <v>265</v>
      </c>
      <c r="AE2550" t="s">
        <v>265</v>
      </c>
      <c r="AF2550" t="s">
        <v>267</v>
      </c>
      <c r="AG2550" t="s">
        <v>265</v>
      </c>
      <c r="AH2550" t="s">
        <v>265</v>
      </c>
      <c r="AI2550" t="s">
        <v>265</v>
      </c>
      <c r="AJ2550" t="s">
        <v>265</v>
      </c>
      <c r="AL2550" t="str">
        <f>IF(Sudan_News12[[#This Row],[relevancy_classification_english]]="Relevant","مناسب",IF(Sudan_News12[[#This Row],[relevancy_classification_english]]="Relevant","عَرَضِيّ",""))</f>
        <v/>
      </c>
      <c r="AN2550" t="str">
        <f>IF(Sudan_News12[[#This Row],[sentiment_analysis_english]]="Negative","سلبي",IF(Sudan_News12[[#This Row],[sentiment_analysis_english]]="Neutral","حيادي",IF(Sudan_News12[[#This Row],[sentiment_analysis_english]]="Positive","إيجابي","")))</f>
        <v/>
      </c>
      <c r="AO2550" t="e">
        <f>INDEX(TextClassificationList[],MATCH(Sudan_News12[[#This Row],[text_classification_arabic]],TextClassificationList[text_classification_arabic],0),1)</f>
        <v>#N/A</v>
      </c>
      <c r="AQ2550" t="e">
        <f>INDEX(TextClassificationList[],MATCH(Sudan_News12[[#This Row],[text_classification_arabic2]],TextClassificationList[text_classification_arabic],0),1)</f>
        <v>#N/A</v>
      </c>
      <c r="AS2550" t="e">
        <f>INDEX(TextClassificationList[],MATCH(Sudan_News12[[#This Row],[text_classification_arabic3]],TextClassificationList[text_classification_arabic],0),1)</f>
        <v>#N/A</v>
      </c>
      <c r="AU2550" t="e">
        <f>INDEX(TextClassificationList[],MATCH(Sudan_News12[[#This Row],[text_classification_arabic4]],TextClassificationList[text_classification_arabic],0),1)</f>
        <v>#N/A</v>
      </c>
      <c r="AW2550" t="e">
        <f>INDEX(TextClassificationList[],MATCH(Sudan_News12[[#This Row],[text_classification_arabic5]],TextClassificationList[text_classification_arabic],0),1)</f>
        <v>#N/A</v>
      </c>
    </row>
    <row r="2551" spans="1:49" x14ac:dyDescent="0.2">
      <c r="A2551">
        <v>1.3178522309057004E+18</v>
      </c>
      <c r="B2551">
        <v>1.3178522309057004E+18</v>
      </c>
      <c r="C2551" t="s">
        <v>9841</v>
      </c>
      <c r="D2551" s="1">
        <v>44122</v>
      </c>
      <c r="E2551" s="2">
        <v>0.7341550925925926</v>
      </c>
      <c r="F2551">
        <v>200</v>
      </c>
      <c r="G2551">
        <v>1889611729</v>
      </c>
      <c r="H2551" t="s">
        <v>354</v>
      </c>
      <c r="I2551" t="s">
        <v>355</v>
      </c>
      <c r="J2551" t="s">
        <v>265</v>
      </c>
      <c r="K2551" t="s">
        <v>9842</v>
      </c>
      <c r="L2551" t="s">
        <v>266</v>
      </c>
      <c r="M2551" t="s">
        <v>267</v>
      </c>
      <c r="N2551" t="s">
        <v>267</v>
      </c>
      <c r="O2551" t="s">
        <v>267</v>
      </c>
      <c r="P2551">
        <v>0</v>
      </c>
      <c r="Q2551">
        <v>0</v>
      </c>
      <c r="R2551">
        <v>0</v>
      </c>
      <c r="S2551" t="s">
        <v>267</v>
      </c>
      <c r="T2551" t="s">
        <v>267</v>
      </c>
      <c r="U2551" t="s">
        <v>9843</v>
      </c>
      <c r="V2551" t="b">
        <v>0</v>
      </c>
      <c r="W2551" t="s">
        <v>265</v>
      </c>
      <c r="X2551">
        <v>0</v>
      </c>
      <c r="Y2551" t="s">
        <v>265</v>
      </c>
      <c r="Z2551" t="s">
        <v>265</v>
      </c>
      <c r="AA2551" t="s">
        <v>265</v>
      </c>
      <c r="AB2551" t="s">
        <v>265</v>
      </c>
      <c r="AC2551" t="s">
        <v>265</v>
      </c>
      <c r="AD2551" t="s">
        <v>265</v>
      </c>
      <c r="AE2551" t="s">
        <v>265</v>
      </c>
      <c r="AF2551" t="s">
        <v>267</v>
      </c>
      <c r="AG2551" t="s">
        <v>265</v>
      </c>
      <c r="AH2551" t="s">
        <v>265</v>
      </c>
      <c r="AI2551" t="s">
        <v>265</v>
      </c>
      <c r="AJ2551" t="s">
        <v>265</v>
      </c>
      <c r="AL2551" t="str">
        <f>IF(Sudan_News12[[#This Row],[relevancy_classification_english]]="Relevant","مناسب",IF(Sudan_News12[[#This Row],[relevancy_classification_english]]="Relevant","عَرَضِيّ",""))</f>
        <v/>
      </c>
      <c r="AN2551" t="str">
        <f>IF(Sudan_News12[[#This Row],[sentiment_analysis_english]]="Negative","سلبي",IF(Sudan_News12[[#This Row],[sentiment_analysis_english]]="Neutral","حيادي",IF(Sudan_News12[[#This Row],[sentiment_analysis_english]]="Positive","إيجابي","")))</f>
        <v/>
      </c>
      <c r="AO2551" t="e">
        <f>INDEX(TextClassificationList[],MATCH(Sudan_News12[[#This Row],[text_classification_arabic]],TextClassificationList[text_classification_arabic],0),1)</f>
        <v>#N/A</v>
      </c>
      <c r="AQ2551" t="e">
        <f>INDEX(TextClassificationList[],MATCH(Sudan_News12[[#This Row],[text_classification_arabic2]],TextClassificationList[text_classification_arabic],0),1)</f>
        <v>#N/A</v>
      </c>
      <c r="AS2551" t="e">
        <f>INDEX(TextClassificationList[],MATCH(Sudan_News12[[#This Row],[text_classification_arabic3]],TextClassificationList[text_classification_arabic],0),1)</f>
        <v>#N/A</v>
      </c>
      <c r="AU2551" t="e">
        <f>INDEX(TextClassificationList[],MATCH(Sudan_News12[[#This Row],[text_classification_arabic4]],TextClassificationList[text_classification_arabic],0),1)</f>
        <v>#N/A</v>
      </c>
      <c r="AW2551" t="e">
        <f>INDEX(TextClassificationList[],MATCH(Sudan_News12[[#This Row],[text_classification_arabic5]],TextClassificationList[text_classification_arabic],0),1)</f>
        <v>#N/A</v>
      </c>
    </row>
    <row r="2552" spans="1:49" x14ac:dyDescent="0.2">
      <c r="A2552">
        <v>1.3178505140637532E+18</v>
      </c>
      <c r="B2552">
        <v>1.3178505140637532E+18</v>
      </c>
      <c r="C2552" t="s">
        <v>9844</v>
      </c>
      <c r="D2552" s="1">
        <v>44122</v>
      </c>
      <c r="E2552" s="2">
        <v>0.72940972222222222</v>
      </c>
      <c r="F2552">
        <v>200</v>
      </c>
      <c r="G2552">
        <v>1889611729</v>
      </c>
      <c r="H2552" t="s">
        <v>354</v>
      </c>
      <c r="I2552" t="s">
        <v>355</v>
      </c>
      <c r="J2552" t="s">
        <v>265</v>
      </c>
      <c r="K2552" t="s">
        <v>9845</v>
      </c>
      <c r="L2552" t="s">
        <v>266</v>
      </c>
      <c r="M2552" t="s">
        <v>267</v>
      </c>
      <c r="N2552" t="s">
        <v>267</v>
      </c>
      <c r="O2552" t="s">
        <v>267</v>
      </c>
      <c r="P2552">
        <v>0</v>
      </c>
      <c r="Q2552">
        <v>1</v>
      </c>
      <c r="R2552">
        <v>1</v>
      </c>
      <c r="S2552" t="s">
        <v>9846</v>
      </c>
      <c r="T2552" t="s">
        <v>267</v>
      </c>
      <c r="U2552" t="s">
        <v>9847</v>
      </c>
      <c r="V2552" t="b">
        <v>0</v>
      </c>
      <c r="W2552" t="s">
        <v>265</v>
      </c>
      <c r="X2552">
        <v>1</v>
      </c>
      <c r="Y2552" t="s">
        <v>9848</v>
      </c>
      <c r="Z2552" t="s">
        <v>265</v>
      </c>
      <c r="AA2552" t="s">
        <v>265</v>
      </c>
      <c r="AB2552" t="s">
        <v>265</v>
      </c>
      <c r="AC2552" t="s">
        <v>265</v>
      </c>
      <c r="AD2552" t="s">
        <v>265</v>
      </c>
      <c r="AE2552" t="s">
        <v>265</v>
      </c>
      <c r="AF2552" t="s">
        <v>267</v>
      </c>
      <c r="AG2552" t="s">
        <v>265</v>
      </c>
      <c r="AH2552" t="s">
        <v>265</v>
      </c>
      <c r="AI2552" t="s">
        <v>265</v>
      </c>
      <c r="AJ2552" t="s">
        <v>265</v>
      </c>
      <c r="AL2552" t="str">
        <f>IF(Sudan_News12[[#This Row],[relevancy_classification_english]]="Relevant","مناسب",IF(Sudan_News12[[#This Row],[relevancy_classification_english]]="Relevant","عَرَضِيّ",""))</f>
        <v/>
      </c>
      <c r="AN2552" t="str">
        <f>IF(Sudan_News12[[#This Row],[sentiment_analysis_english]]="Negative","سلبي",IF(Sudan_News12[[#This Row],[sentiment_analysis_english]]="Neutral","حيادي",IF(Sudan_News12[[#This Row],[sentiment_analysis_english]]="Positive","إيجابي","")))</f>
        <v/>
      </c>
      <c r="AO2552" t="e">
        <f>INDEX(TextClassificationList[],MATCH(Sudan_News12[[#This Row],[text_classification_arabic]],TextClassificationList[text_classification_arabic],0),1)</f>
        <v>#N/A</v>
      </c>
      <c r="AQ2552" t="e">
        <f>INDEX(TextClassificationList[],MATCH(Sudan_News12[[#This Row],[text_classification_arabic2]],TextClassificationList[text_classification_arabic],0),1)</f>
        <v>#N/A</v>
      </c>
      <c r="AS2552" t="e">
        <f>INDEX(TextClassificationList[],MATCH(Sudan_News12[[#This Row],[text_classification_arabic3]],TextClassificationList[text_classification_arabic],0),1)</f>
        <v>#N/A</v>
      </c>
      <c r="AU2552" t="e">
        <f>INDEX(TextClassificationList[],MATCH(Sudan_News12[[#This Row],[text_classification_arabic4]],TextClassificationList[text_classification_arabic],0),1)</f>
        <v>#N/A</v>
      </c>
      <c r="AW2552" t="e">
        <f>INDEX(TextClassificationList[],MATCH(Sudan_News12[[#This Row],[text_classification_arabic5]],TextClassificationList[text_classification_arabic],0),1)</f>
        <v>#N/A</v>
      </c>
    </row>
    <row r="2553" spans="1:49" x14ac:dyDescent="0.2">
      <c r="A2553">
        <v>1.3178497935914312E+18</v>
      </c>
      <c r="B2553">
        <v>1.3178497935914312E+18</v>
      </c>
      <c r="C2553" t="s">
        <v>9849</v>
      </c>
      <c r="D2553" s="1">
        <v>44122</v>
      </c>
      <c r="E2553" s="2">
        <v>0.72741898148148143</v>
      </c>
      <c r="F2553">
        <v>200</v>
      </c>
      <c r="G2553">
        <v>1889611729</v>
      </c>
      <c r="H2553" t="s">
        <v>354</v>
      </c>
      <c r="I2553" t="s">
        <v>355</v>
      </c>
      <c r="J2553" t="s">
        <v>265</v>
      </c>
      <c r="K2553" t="s">
        <v>9850</v>
      </c>
      <c r="L2553" t="s">
        <v>266</v>
      </c>
      <c r="M2553" t="s">
        <v>267</v>
      </c>
      <c r="N2553" t="s">
        <v>267</v>
      </c>
      <c r="O2553" t="s">
        <v>267</v>
      </c>
      <c r="P2553">
        <v>0</v>
      </c>
      <c r="Q2553">
        <v>0</v>
      </c>
      <c r="R2553">
        <v>0</v>
      </c>
      <c r="S2553" t="s">
        <v>267</v>
      </c>
      <c r="T2553" t="s">
        <v>267</v>
      </c>
      <c r="U2553" t="s">
        <v>9851</v>
      </c>
      <c r="V2553" t="b">
        <v>0</v>
      </c>
      <c r="W2553" t="s">
        <v>265</v>
      </c>
      <c r="X2553">
        <v>0</v>
      </c>
      <c r="Y2553" t="s">
        <v>265</v>
      </c>
      <c r="Z2553" t="s">
        <v>265</v>
      </c>
      <c r="AA2553" t="s">
        <v>265</v>
      </c>
      <c r="AB2553" t="s">
        <v>265</v>
      </c>
      <c r="AC2553" t="s">
        <v>265</v>
      </c>
      <c r="AD2553" t="s">
        <v>265</v>
      </c>
      <c r="AE2553" t="s">
        <v>265</v>
      </c>
      <c r="AF2553" t="s">
        <v>267</v>
      </c>
      <c r="AG2553" t="s">
        <v>265</v>
      </c>
      <c r="AH2553" t="s">
        <v>265</v>
      </c>
      <c r="AI2553" t="s">
        <v>265</v>
      </c>
      <c r="AJ2553" t="s">
        <v>265</v>
      </c>
      <c r="AL2553" t="str">
        <f>IF(Sudan_News12[[#This Row],[relevancy_classification_english]]="Relevant","مناسب",IF(Sudan_News12[[#This Row],[relevancy_classification_english]]="Relevant","عَرَضِيّ",""))</f>
        <v/>
      </c>
      <c r="AN2553" t="str">
        <f>IF(Sudan_News12[[#This Row],[sentiment_analysis_english]]="Negative","سلبي",IF(Sudan_News12[[#This Row],[sentiment_analysis_english]]="Neutral","حيادي",IF(Sudan_News12[[#This Row],[sentiment_analysis_english]]="Positive","إيجابي","")))</f>
        <v/>
      </c>
      <c r="AO2553" t="e">
        <f>INDEX(TextClassificationList[],MATCH(Sudan_News12[[#This Row],[text_classification_arabic]],TextClassificationList[text_classification_arabic],0),1)</f>
        <v>#N/A</v>
      </c>
      <c r="AQ2553" t="e">
        <f>INDEX(TextClassificationList[],MATCH(Sudan_News12[[#This Row],[text_classification_arabic2]],TextClassificationList[text_classification_arabic],0),1)</f>
        <v>#N/A</v>
      </c>
      <c r="AS2553" t="e">
        <f>INDEX(TextClassificationList[],MATCH(Sudan_News12[[#This Row],[text_classification_arabic3]],TextClassificationList[text_classification_arabic],0),1)</f>
        <v>#N/A</v>
      </c>
      <c r="AU2553" t="e">
        <f>INDEX(TextClassificationList[],MATCH(Sudan_News12[[#This Row],[text_classification_arabic4]],TextClassificationList[text_classification_arabic],0),1)</f>
        <v>#N/A</v>
      </c>
      <c r="AW2553" t="e">
        <f>INDEX(TextClassificationList[],MATCH(Sudan_News12[[#This Row],[text_classification_arabic5]],TextClassificationList[text_classification_arabic],0),1)</f>
        <v>#N/A</v>
      </c>
    </row>
    <row r="2554" spans="1:49" x14ac:dyDescent="0.2">
      <c r="A2554">
        <v>1.3178497137277051E+18</v>
      </c>
      <c r="B2554">
        <v>1.3178497137277051E+18</v>
      </c>
      <c r="C2554" t="s">
        <v>9852</v>
      </c>
      <c r="D2554" s="1">
        <v>44122</v>
      </c>
      <c r="E2554" s="2">
        <v>0.72719907407407403</v>
      </c>
      <c r="F2554">
        <v>200</v>
      </c>
      <c r="G2554">
        <v>1889611729</v>
      </c>
      <c r="H2554" t="s">
        <v>354</v>
      </c>
      <c r="I2554" t="s">
        <v>355</v>
      </c>
      <c r="J2554" t="s">
        <v>265</v>
      </c>
      <c r="K2554" t="s">
        <v>9853</v>
      </c>
      <c r="L2554" t="s">
        <v>273</v>
      </c>
      <c r="M2554" t="s">
        <v>267</v>
      </c>
      <c r="N2554" t="s">
        <v>9854</v>
      </c>
      <c r="O2554" t="s">
        <v>267</v>
      </c>
      <c r="P2554">
        <v>0</v>
      </c>
      <c r="Q2554">
        <v>0</v>
      </c>
      <c r="R2554">
        <v>0</v>
      </c>
      <c r="S2554" t="s">
        <v>267</v>
      </c>
      <c r="T2554" t="s">
        <v>267</v>
      </c>
      <c r="U2554" t="s">
        <v>9855</v>
      </c>
      <c r="V2554" t="b">
        <v>0</v>
      </c>
      <c r="W2554" t="s">
        <v>265</v>
      </c>
      <c r="X2554">
        <v>0</v>
      </c>
      <c r="Y2554" t="s">
        <v>265</v>
      </c>
      <c r="Z2554" t="s">
        <v>265</v>
      </c>
      <c r="AA2554" t="s">
        <v>265</v>
      </c>
      <c r="AB2554" t="s">
        <v>265</v>
      </c>
      <c r="AC2554" t="s">
        <v>265</v>
      </c>
      <c r="AD2554" t="s">
        <v>265</v>
      </c>
      <c r="AE2554" t="s">
        <v>265</v>
      </c>
      <c r="AF2554" t="s">
        <v>267</v>
      </c>
      <c r="AG2554" t="s">
        <v>265</v>
      </c>
      <c r="AH2554" t="s">
        <v>265</v>
      </c>
      <c r="AI2554" t="s">
        <v>265</v>
      </c>
      <c r="AJ2554" t="s">
        <v>265</v>
      </c>
      <c r="AL2554" t="str">
        <f>IF(Sudan_News12[[#This Row],[relevancy_classification_english]]="Relevant","مناسب",IF(Sudan_News12[[#This Row],[relevancy_classification_english]]="Relevant","عَرَضِيّ",""))</f>
        <v/>
      </c>
      <c r="AN2554" t="str">
        <f>IF(Sudan_News12[[#This Row],[sentiment_analysis_english]]="Negative","سلبي",IF(Sudan_News12[[#This Row],[sentiment_analysis_english]]="Neutral","حيادي",IF(Sudan_News12[[#This Row],[sentiment_analysis_english]]="Positive","إيجابي","")))</f>
        <v/>
      </c>
      <c r="AO2554" t="e">
        <f>INDEX(TextClassificationList[],MATCH(Sudan_News12[[#This Row],[text_classification_arabic]],TextClassificationList[text_classification_arabic],0),1)</f>
        <v>#N/A</v>
      </c>
      <c r="AQ2554" t="e">
        <f>INDEX(TextClassificationList[],MATCH(Sudan_News12[[#This Row],[text_classification_arabic2]],TextClassificationList[text_classification_arabic],0),1)</f>
        <v>#N/A</v>
      </c>
      <c r="AS2554" t="e">
        <f>INDEX(TextClassificationList[],MATCH(Sudan_News12[[#This Row],[text_classification_arabic3]],TextClassificationList[text_classification_arabic],0),1)</f>
        <v>#N/A</v>
      </c>
      <c r="AU2554" t="e">
        <f>INDEX(TextClassificationList[],MATCH(Sudan_News12[[#This Row],[text_classification_arabic4]],TextClassificationList[text_classification_arabic],0),1)</f>
        <v>#N/A</v>
      </c>
      <c r="AW2554" t="e">
        <f>INDEX(TextClassificationList[],MATCH(Sudan_News12[[#This Row],[text_classification_arabic5]],TextClassificationList[text_classification_arabic],0),1)</f>
        <v>#N/A</v>
      </c>
    </row>
    <row r="2555" spans="1:49" x14ac:dyDescent="0.2">
      <c r="A2555">
        <v>1.3178494245724078E+18</v>
      </c>
      <c r="B2555">
        <v>1.3178493450483999E+18</v>
      </c>
      <c r="C2555" t="s">
        <v>9856</v>
      </c>
      <c r="D2555" s="1">
        <v>44122</v>
      </c>
      <c r="E2555" s="2">
        <v>0.72640046296296301</v>
      </c>
      <c r="F2555">
        <v>200</v>
      </c>
      <c r="G2555">
        <v>1889611729</v>
      </c>
      <c r="H2555" t="s">
        <v>354</v>
      </c>
      <c r="I2555" t="s">
        <v>355</v>
      </c>
      <c r="J2555" t="s">
        <v>265</v>
      </c>
      <c r="K2555" t="s">
        <v>9857</v>
      </c>
      <c r="L2555" t="s">
        <v>273</v>
      </c>
      <c r="M2555" t="s">
        <v>267</v>
      </c>
      <c r="N2555" t="s">
        <v>9858</v>
      </c>
      <c r="O2555" t="s">
        <v>267</v>
      </c>
      <c r="P2555">
        <v>0</v>
      </c>
      <c r="Q2555">
        <v>0</v>
      </c>
      <c r="R2555">
        <v>0</v>
      </c>
      <c r="S2555" t="s">
        <v>267</v>
      </c>
      <c r="T2555" t="s">
        <v>267</v>
      </c>
      <c r="U2555" t="s">
        <v>9859</v>
      </c>
      <c r="V2555" t="b">
        <v>0</v>
      </c>
      <c r="W2555" t="s">
        <v>265</v>
      </c>
      <c r="X2555">
        <v>0</v>
      </c>
      <c r="Y2555" t="s">
        <v>265</v>
      </c>
      <c r="Z2555" t="s">
        <v>265</v>
      </c>
      <c r="AA2555" t="s">
        <v>265</v>
      </c>
      <c r="AB2555" t="s">
        <v>265</v>
      </c>
      <c r="AC2555" t="s">
        <v>265</v>
      </c>
      <c r="AD2555" t="s">
        <v>265</v>
      </c>
      <c r="AE2555" t="s">
        <v>265</v>
      </c>
      <c r="AF2555" t="s">
        <v>267</v>
      </c>
      <c r="AG2555" t="s">
        <v>265</v>
      </c>
      <c r="AH2555" t="s">
        <v>265</v>
      </c>
      <c r="AI2555" t="s">
        <v>265</v>
      </c>
      <c r="AJ2555" t="s">
        <v>265</v>
      </c>
      <c r="AL2555" t="str">
        <f>IF(Sudan_News12[[#This Row],[relevancy_classification_english]]="Relevant","مناسب",IF(Sudan_News12[[#This Row],[relevancy_classification_english]]="Relevant","عَرَضِيّ",""))</f>
        <v/>
      </c>
      <c r="AN2555" t="str">
        <f>IF(Sudan_News12[[#This Row],[sentiment_analysis_english]]="Negative","سلبي",IF(Sudan_News12[[#This Row],[sentiment_analysis_english]]="Neutral","حيادي",IF(Sudan_News12[[#This Row],[sentiment_analysis_english]]="Positive","إيجابي","")))</f>
        <v/>
      </c>
      <c r="AO2555" t="e">
        <f>INDEX(TextClassificationList[],MATCH(Sudan_News12[[#This Row],[text_classification_arabic]],TextClassificationList[text_classification_arabic],0),1)</f>
        <v>#N/A</v>
      </c>
      <c r="AQ2555" t="e">
        <f>INDEX(TextClassificationList[],MATCH(Sudan_News12[[#This Row],[text_classification_arabic2]],TextClassificationList[text_classification_arabic],0),1)</f>
        <v>#N/A</v>
      </c>
      <c r="AS2555" t="e">
        <f>INDEX(TextClassificationList[],MATCH(Sudan_News12[[#This Row],[text_classification_arabic3]],TextClassificationList[text_classification_arabic],0),1)</f>
        <v>#N/A</v>
      </c>
      <c r="AU2555" t="e">
        <f>INDEX(TextClassificationList[],MATCH(Sudan_News12[[#This Row],[text_classification_arabic4]],TextClassificationList[text_classification_arabic],0),1)</f>
        <v>#N/A</v>
      </c>
      <c r="AW2555" t="e">
        <f>INDEX(TextClassificationList[],MATCH(Sudan_News12[[#This Row],[text_classification_arabic5]],TextClassificationList[text_classification_arabic],0),1)</f>
        <v>#N/A</v>
      </c>
    </row>
    <row r="2556" spans="1:49" x14ac:dyDescent="0.2">
      <c r="A2556">
        <v>1.3178493450483999E+18</v>
      </c>
      <c r="B2556">
        <v>1.3178493450483999E+18</v>
      </c>
      <c r="C2556" t="s">
        <v>9860</v>
      </c>
      <c r="D2556" s="1">
        <v>44122</v>
      </c>
      <c r="E2556" s="2">
        <v>0.72618055555555561</v>
      </c>
      <c r="F2556">
        <v>200</v>
      </c>
      <c r="G2556">
        <v>1889611729</v>
      </c>
      <c r="H2556" t="s">
        <v>354</v>
      </c>
      <c r="I2556" t="s">
        <v>355</v>
      </c>
      <c r="J2556" t="s">
        <v>265</v>
      </c>
      <c r="K2556" t="s">
        <v>9861</v>
      </c>
      <c r="L2556" t="s">
        <v>266</v>
      </c>
      <c r="M2556" t="s">
        <v>267</v>
      </c>
      <c r="N2556" t="s">
        <v>267</v>
      </c>
      <c r="O2556" t="s">
        <v>267</v>
      </c>
      <c r="P2556">
        <v>1</v>
      </c>
      <c r="Q2556">
        <v>0</v>
      </c>
      <c r="R2556">
        <v>0</v>
      </c>
      <c r="S2556" t="s">
        <v>267</v>
      </c>
      <c r="T2556" t="s">
        <v>267</v>
      </c>
      <c r="U2556" t="s">
        <v>9862</v>
      </c>
      <c r="V2556" t="b">
        <v>0</v>
      </c>
      <c r="W2556" t="s">
        <v>265</v>
      </c>
      <c r="X2556">
        <v>0</v>
      </c>
      <c r="Y2556" t="s">
        <v>265</v>
      </c>
      <c r="Z2556" t="s">
        <v>265</v>
      </c>
      <c r="AA2556" t="s">
        <v>265</v>
      </c>
      <c r="AB2556" t="s">
        <v>265</v>
      </c>
      <c r="AC2556" t="s">
        <v>265</v>
      </c>
      <c r="AD2556" t="s">
        <v>265</v>
      </c>
      <c r="AE2556" t="s">
        <v>265</v>
      </c>
      <c r="AF2556" t="s">
        <v>267</v>
      </c>
      <c r="AG2556" t="s">
        <v>265</v>
      </c>
      <c r="AH2556" t="s">
        <v>265</v>
      </c>
      <c r="AI2556" t="s">
        <v>265</v>
      </c>
      <c r="AJ2556" t="s">
        <v>265</v>
      </c>
      <c r="AL2556" t="str">
        <f>IF(Sudan_News12[[#This Row],[relevancy_classification_english]]="Relevant","مناسب",IF(Sudan_News12[[#This Row],[relevancy_classification_english]]="Relevant","عَرَضِيّ",""))</f>
        <v/>
      </c>
      <c r="AN2556" t="str">
        <f>IF(Sudan_News12[[#This Row],[sentiment_analysis_english]]="Negative","سلبي",IF(Sudan_News12[[#This Row],[sentiment_analysis_english]]="Neutral","حيادي",IF(Sudan_News12[[#This Row],[sentiment_analysis_english]]="Positive","إيجابي","")))</f>
        <v/>
      </c>
      <c r="AO2556" t="e">
        <f>INDEX(TextClassificationList[],MATCH(Sudan_News12[[#This Row],[text_classification_arabic]],TextClassificationList[text_classification_arabic],0),1)</f>
        <v>#N/A</v>
      </c>
      <c r="AQ2556" t="e">
        <f>INDEX(TextClassificationList[],MATCH(Sudan_News12[[#This Row],[text_classification_arabic2]],TextClassificationList[text_classification_arabic],0),1)</f>
        <v>#N/A</v>
      </c>
      <c r="AS2556" t="e">
        <f>INDEX(TextClassificationList[],MATCH(Sudan_News12[[#This Row],[text_classification_arabic3]],TextClassificationList[text_classification_arabic],0),1)</f>
        <v>#N/A</v>
      </c>
      <c r="AU2556" t="e">
        <f>INDEX(TextClassificationList[],MATCH(Sudan_News12[[#This Row],[text_classification_arabic4]],TextClassificationList[text_classification_arabic],0),1)</f>
        <v>#N/A</v>
      </c>
      <c r="AW2556" t="e">
        <f>INDEX(TextClassificationList[],MATCH(Sudan_News12[[#This Row],[text_classification_arabic5]],TextClassificationList[text_classification_arabic],0),1)</f>
        <v>#N/A</v>
      </c>
    </row>
    <row r="2557" spans="1:49" x14ac:dyDescent="0.2">
      <c r="A2557">
        <v>1.3178285745865236E+18</v>
      </c>
      <c r="B2557">
        <v>1.3178281090355159E+18</v>
      </c>
      <c r="C2557" t="s">
        <v>9863</v>
      </c>
      <c r="D2557" s="1">
        <v>44122</v>
      </c>
      <c r="E2557" s="2">
        <v>0.66886574074074079</v>
      </c>
      <c r="F2557">
        <v>200</v>
      </c>
      <c r="G2557">
        <v>1889611729</v>
      </c>
      <c r="H2557" t="s">
        <v>354</v>
      </c>
      <c r="I2557" t="s">
        <v>355</v>
      </c>
      <c r="J2557" t="s">
        <v>265</v>
      </c>
      <c r="K2557" t="s">
        <v>9864</v>
      </c>
      <c r="L2557" t="s">
        <v>266</v>
      </c>
      <c r="M2557" t="s">
        <v>267</v>
      </c>
      <c r="N2557" t="s">
        <v>267</v>
      </c>
      <c r="O2557" t="s">
        <v>267</v>
      </c>
      <c r="P2557">
        <v>0</v>
      </c>
      <c r="Q2557">
        <v>0</v>
      </c>
      <c r="R2557">
        <v>0</v>
      </c>
      <c r="S2557" t="s">
        <v>267</v>
      </c>
      <c r="T2557" t="s">
        <v>267</v>
      </c>
      <c r="U2557" t="s">
        <v>9865</v>
      </c>
      <c r="V2557" t="b">
        <v>0</v>
      </c>
      <c r="W2557" t="s">
        <v>265</v>
      </c>
      <c r="X2557">
        <v>0</v>
      </c>
      <c r="Y2557" t="s">
        <v>265</v>
      </c>
      <c r="Z2557" t="s">
        <v>265</v>
      </c>
      <c r="AA2557" t="s">
        <v>265</v>
      </c>
      <c r="AB2557" t="s">
        <v>265</v>
      </c>
      <c r="AC2557" t="s">
        <v>265</v>
      </c>
      <c r="AD2557" t="s">
        <v>265</v>
      </c>
      <c r="AE2557" t="s">
        <v>265</v>
      </c>
      <c r="AF2557" t="s">
        <v>267</v>
      </c>
      <c r="AG2557" t="s">
        <v>265</v>
      </c>
      <c r="AH2557" t="s">
        <v>265</v>
      </c>
      <c r="AI2557" t="s">
        <v>265</v>
      </c>
      <c r="AJ2557" t="s">
        <v>265</v>
      </c>
      <c r="AL2557" t="str">
        <f>IF(Sudan_News12[[#This Row],[relevancy_classification_english]]="Relevant","مناسب",IF(Sudan_News12[[#This Row],[relevancy_classification_english]]="Relevant","عَرَضِيّ",""))</f>
        <v/>
      </c>
      <c r="AN2557" t="str">
        <f>IF(Sudan_News12[[#This Row],[sentiment_analysis_english]]="Negative","سلبي",IF(Sudan_News12[[#This Row],[sentiment_analysis_english]]="Neutral","حيادي",IF(Sudan_News12[[#This Row],[sentiment_analysis_english]]="Positive","إيجابي","")))</f>
        <v/>
      </c>
      <c r="AO2557" t="e">
        <f>INDEX(TextClassificationList[],MATCH(Sudan_News12[[#This Row],[text_classification_arabic]],TextClassificationList[text_classification_arabic],0),1)</f>
        <v>#N/A</v>
      </c>
      <c r="AQ2557" t="e">
        <f>INDEX(TextClassificationList[],MATCH(Sudan_News12[[#This Row],[text_classification_arabic2]],TextClassificationList[text_classification_arabic],0),1)</f>
        <v>#N/A</v>
      </c>
      <c r="AS2557" t="e">
        <f>INDEX(TextClassificationList[],MATCH(Sudan_News12[[#This Row],[text_classification_arabic3]],TextClassificationList[text_classification_arabic],0),1)</f>
        <v>#N/A</v>
      </c>
      <c r="AU2557" t="e">
        <f>INDEX(TextClassificationList[],MATCH(Sudan_News12[[#This Row],[text_classification_arabic4]],TextClassificationList[text_classification_arabic],0),1)</f>
        <v>#N/A</v>
      </c>
      <c r="AW2557" t="e">
        <f>INDEX(TextClassificationList[],MATCH(Sudan_News12[[#This Row],[text_classification_arabic5]],TextClassificationList[text_classification_arabic],0),1)</f>
        <v>#N/A</v>
      </c>
    </row>
    <row r="2558" spans="1:49" x14ac:dyDescent="0.2">
      <c r="A2558">
        <v>1.3178281090355159E+18</v>
      </c>
      <c r="B2558">
        <v>1.3178281090355159E+18</v>
      </c>
      <c r="C2558" t="s">
        <v>9866</v>
      </c>
      <c r="D2558" s="1">
        <v>44122</v>
      </c>
      <c r="E2558" s="2">
        <v>0.66758101851851848</v>
      </c>
      <c r="F2558">
        <v>200</v>
      </c>
      <c r="G2558">
        <v>1889611729</v>
      </c>
      <c r="H2558" t="s">
        <v>354</v>
      </c>
      <c r="I2558" t="s">
        <v>355</v>
      </c>
      <c r="J2558" t="s">
        <v>265</v>
      </c>
      <c r="K2558" t="s">
        <v>9867</v>
      </c>
      <c r="L2558" t="s">
        <v>266</v>
      </c>
      <c r="M2558" t="s">
        <v>267</v>
      </c>
      <c r="N2558" t="s">
        <v>267</v>
      </c>
      <c r="O2558" t="s">
        <v>9868</v>
      </c>
      <c r="P2558">
        <v>1</v>
      </c>
      <c r="Q2558">
        <v>2</v>
      </c>
      <c r="R2558">
        <v>8</v>
      </c>
      <c r="S2558" t="s">
        <v>282</v>
      </c>
      <c r="T2558" t="s">
        <v>267</v>
      </c>
      <c r="U2558" t="s">
        <v>9869</v>
      </c>
      <c r="V2558" t="b">
        <v>0</v>
      </c>
      <c r="W2558" t="s">
        <v>265</v>
      </c>
      <c r="X2558">
        <v>1</v>
      </c>
      <c r="Y2558" t="s">
        <v>9870</v>
      </c>
      <c r="Z2558" t="s">
        <v>265</v>
      </c>
      <c r="AA2558" t="s">
        <v>265</v>
      </c>
      <c r="AB2558" t="s">
        <v>265</v>
      </c>
      <c r="AC2558" t="s">
        <v>265</v>
      </c>
      <c r="AD2558" t="s">
        <v>265</v>
      </c>
      <c r="AE2558" t="s">
        <v>265</v>
      </c>
      <c r="AF2558" t="s">
        <v>267</v>
      </c>
      <c r="AG2558" t="s">
        <v>265</v>
      </c>
      <c r="AH2558" t="s">
        <v>265</v>
      </c>
      <c r="AI2558" t="s">
        <v>265</v>
      </c>
      <c r="AJ2558" t="s">
        <v>265</v>
      </c>
      <c r="AL2558" t="str">
        <f>IF(Sudan_News12[[#This Row],[relevancy_classification_english]]="Relevant","مناسب",IF(Sudan_News12[[#This Row],[relevancy_classification_english]]="Relevant","عَرَضِيّ",""))</f>
        <v/>
      </c>
      <c r="AN2558" t="str">
        <f>IF(Sudan_News12[[#This Row],[sentiment_analysis_english]]="Negative","سلبي",IF(Sudan_News12[[#This Row],[sentiment_analysis_english]]="Neutral","حيادي",IF(Sudan_News12[[#This Row],[sentiment_analysis_english]]="Positive","إيجابي","")))</f>
        <v/>
      </c>
      <c r="AO2558" t="e">
        <f>INDEX(TextClassificationList[],MATCH(Sudan_News12[[#This Row],[text_classification_arabic]],TextClassificationList[text_classification_arabic],0),1)</f>
        <v>#N/A</v>
      </c>
      <c r="AQ2558" t="e">
        <f>INDEX(TextClassificationList[],MATCH(Sudan_News12[[#This Row],[text_classification_arabic2]],TextClassificationList[text_classification_arabic],0),1)</f>
        <v>#N/A</v>
      </c>
      <c r="AS2558" t="e">
        <f>INDEX(TextClassificationList[],MATCH(Sudan_News12[[#This Row],[text_classification_arabic3]],TextClassificationList[text_classification_arabic],0),1)</f>
        <v>#N/A</v>
      </c>
      <c r="AU2558" t="e">
        <f>INDEX(TextClassificationList[],MATCH(Sudan_News12[[#This Row],[text_classification_arabic4]],TextClassificationList[text_classification_arabic],0),1)</f>
        <v>#N/A</v>
      </c>
      <c r="AW2558" t="e">
        <f>INDEX(TextClassificationList[],MATCH(Sudan_News12[[#This Row],[text_classification_arabic5]],TextClassificationList[text_classification_arabic],0),1)</f>
        <v>#N/A</v>
      </c>
    </row>
    <row r="2559" spans="1:49" x14ac:dyDescent="0.2">
      <c r="A2559">
        <v>1.3178262505353052E+18</v>
      </c>
      <c r="B2559">
        <v>1.3177542158386586E+18</v>
      </c>
      <c r="C2559" t="s">
        <v>9871</v>
      </c>
      <c r="D2559" s="1">
        <v>44122</v>
      </c>
      <c r="E2559" s="2">
        <v>0.66245370370370371</v>
      </c>
      <c r="F2559">
        <v>200</v>
      </c>
      <c r="G2559">
        <v>1889611729</v>
      </c>
      <c r="H2559" t="s">
        <v>354</v>
      </c>
      <c r="I2559" t="s">
        <v>355</v>
      </c>
      <c r="J2559" t="s">
        <v>265</v>
      </c>
      <c r="K2559" t="s">
        <v>9872</v>
      </c>
      <c r="L2559" t="s">
        <v>266</v>
      </c>
      <c r="M2559" t="s">
        <v>267</v>
      </c>
      <c r="N2559" t="s">
        <v>267</v>
      </c>
      <c r="O2559" t="s">
        <v>267</v>
      </c>
      <c r="P2559">
        <v>0</v>
      </c>
      <c r="Q2559">
        <v>0</v>
      </c>
      <c r="R2559">
        <v>0</v>
      </c>
      <c r="S2559" t="s">
        <v>267</v>
      </c>
      <c r="T2559" t="s">
        <v>267</v>
      </c>
      <c r="U2559" t="s">
        <v>9873</v>
      </c>
      <c r="V2559" t="b">
        <v>0</v>
      </c>
      <c r="W2559" t="s">
        <v>265</v>
      </c>
      <c r="X2559">
        <v>0</v>
      </c>
      <c r="Y2559" t="s">
        <v>265</v>
      </c>
      <c r="Z2559" t="s">
        <v>265</v>
      </c>
      <c r="AA2559" t="s">
        <v>265</v>
      </c>
      <c r="AB2559" t="s">
        <v>265</v>
      </c>
      <c r="AC2559" t="s">
        <v>265</v>
      </c>
      <c r="AD2559" t="s">
        <v>265</v>
      </c>
      <c r="AE2559" t="s">
        <v>265</v>
      </c>
      <c r="AF2559" t="s">
        <v>9874</v>
      </c>
      <c r="AG2559" t="s">
        <v>265</v>
      </c>
      <c r="AH2559" t="s">
        <v>265</v>
      </c>
      <c r="AI2559" t="s">
        <v>265</v>
      </c>
      <c r="AJ2559" t="s">
        <v>265</v>
      </c>
      <c r="AL2559" t="str">
        <f>IF(Sudan_News12[[#This Row],[relevancy_classification_english]]="Relevant","مناسب",IF(Sudan_News12[[#This Row],[relevancy_classification_english]]="Relevant","عَرَضِيّ",""))</f>
        <v/>
      </c>
      <c r="AN2559" t="str">
        <f>IF(Sudan_News12[[#This Row],[sentiment_analysis_english]]="Negative","سلبي",IF(Sudan_News12[[#This Row],[sentiment_analysis_english]]="Neutral","حيادي",IF(Sudan_News12[[#This Row],[sentiment_analysis_english]]="Positive","إيجابي","")))</f>
        <v/>
      </c>
      <c r="AO2559" t="e">
        <f>INDEX(TextClassificationList[],MATCH(Sudan_News12[[#This Row],[text_classification_arabic]],TextClassificationList[text_classification_arabic],0),1)</f>
        <v>#N/A</v>
      </c>
      <c r="AQ2559" t="e">
        <f>INDEX(TextClassificationList[],MATCH(Sudan_News12[[#This Row],[text_classification_arabic2]],TextClassificationList[text_classification_arabic],0),1)</f>
        <v>#N/A</v>
      </c>
      <c r="AS2559" t="e">
        <f>INDEX(TextClassificationList[],MATCH(Sudan_News12[[#This Row],[text_classification_arabic3]],TextClassificationList[text_classification_arabic],0),1)</f>
        <v>#N/A</v>
      </c>
      <c r="AU2559" t="e">
        <f>INDEX(TextClassificationList[],MATCH(Sudan_News12[[#This Row],[text_classification_arabic4]],TextClassificationList[text_classification_arabic],0),1)</f>
        <v>#N/A</v>
      </c>
      <c r="AW2559" t="e">
        <f>INDEX(TextClassificationList[],MATCH(Sudan_News12[[#This Row],[text_classification_arabic5]],TextClassificationList[text_classification_arabic],0),1)</f>
        <v>#N/A</v>
      </c>
    </row>
    <row r="2560" spans="1:49" x14ac:dyDescent="0.2">
      <c r="A2560">
        <v>1.3177910787292652E+18</v>
      </c>
      <c r="B2560">
        <v>1.3177712308339466E+18</v>
      </c>
      <c r="C2560" t="s">
        <v>9875</v>
      </c>
      <c r="D2560" s="1">
        <v>44122</v>
      </c>
      <c r="E2560" s="2">
        <v>0.56540509259259264</v>
      </c>
      <c r="F2560">
        <v>200</v>
      </c>
      <c r="G2560">
        <v>1889611729</v>
      </c>
      <c r="H2560" t="s">
        <v>354</v>
      </c>
      <c r="I2560" t="s">
        <v>355</v>
      </c>
      <c r="J2560" t="s">
        <v>265</v>
      </c>
      <c r="K2560" t="s">
        <v>9876</v>
      </c>
      <c r="L2560" t="s">
        <v>266</v>
      </c>
      <c r="M2560" t="s">
        <v>267</v>
      </c>
      <c r="N2560" t="s">
        <v>267</v>
      </c>
      <c r="O2560" t="s">
        <v>267</v>
      </c>
      <c r="P2560">
        <v>0</v>
      </c>
      <c r="Q2560">
        <v>0</v>
      </c>
      <c r="R2560">
        <v>2</v>
      </c>
      <c r="S2560" t="s">
        <v>267</v>
      </c>
      <c r="T2560" t="s">
        <v>267</v>
      </c>
      <c r="U2560" t="s">
        <v>9877</v>
      </c>
      <c r="V2560" t="b">
        <v>0</v>
      </c>
      <c r="W2560" t="s">
        <v>265</v>
      </c>
      <c r="X2560">
        <v>0</v>
      </c>
      <c r="Y2560" t="s">
        <v>265</v>
      </c>
      <c r="Z2560" t="s">
        <v>265</v>
      </c>
      <c r="AA2560" t="s">
        <v>265</v>
      </c>
      <c r="AB2560" t="s">
        <v>265</v>
      </c>
      <c r="AC2560" t="s">
        <v>265</v>
      </c>
      <c r="AD2560" t="s">
        <v>265</v>
      </c>
      <c r="AE2560" t="s">
        <v>265</v>
      </c>
      <c r="AF2560" t="s">
        <v>9878</v>
      </c>
      <c r="AG2560" t="s">
        <v>265</v>
      </c>
      <c r="AH2560" t="s">
        <v>265</v>
      </c>
      <c r="AI2560" t="s">
        <v>265</v>
      </c>
      <c r="AJ2560" t="s">
        <v>265</v>
      </c>
      <c r="AL2560" t="str">
        <f>IF(Sudan_News12[[#This Row],[relevancy_classification_english]]="Relevant","مناسب",IF(Sudan_News12[[#This Row],[relevancy_classification_english]]="Relevant","عَرَضِيّ",""))</f>
        <v/>
      </c>
      <c r="AN2560" t="str">
        <f>IF(Sudan_News12[[#This Row],[sentiment_analysis_english]]="Negative","سلبي",IF(Sudan_News12[[#This Row],[sentiment_analysis_english]]="Neutral","حيادي",IF(Sudan_News12[[#This Row],[sentiment_analysis_english]]="Positive","إيجابي","")))</f>
        <v/>
      </c>
      <c r="AO2560" t="e">
        <f>INDEX(TextClassificationList[],MATCH(Sudan_News12[[#This Row],[text_classification_arabic]],TextClassificationList[text_classification_arabic],0),1)</f>
        <v>#N/A</v>
      </c>
      <c r="AQ2560" t="e">
        <f>INDEX(TextClassificationList[],MATCH(Sudan_News12[[#This Row],[text_classification_arabic2]],TextClassificationList[text_classification_arabic],0),1)</f>
        <v>#N/A</v>
      </c>
      <c r="AS2560" t="e">
        <f>INDEX(TextClassificationList[],MATCH(Sudan_News12[[#This Row],[text_classification_arabic3]],TextClassificationList[text_classification_arabic],0),1)</f>
        <v>#N/A</v>
      </c>
      <c r="AU2560" t="e">
        <f>INDEX(TextClassificationList[],MATCH(Sudan_News12[[#This Row],[text_classification_arabic4]],TextClassificationList[text_classification_arabic],0),1)</f>
        <v>#N/A</v>
      </c>
      <c r="AW2560" t="e">
        <f>INDEX(TextClassificationList[],MATCH(Sudan_News12[[#This Row],[text_classification_arabic5]],TextClassificationList[text_classification_arabic],0),1)</f>
        <v>#N/A</v>
      </c>
    </row>
    <row r="2561" spans="1:49" x14ac:dyDescent="0.2">
      <c r="A2561">
        <v>1.3177909391805645E+18</v>
      </c>
      <c r="B2561">
        <v>1.3177909391805645E+18</v>
      </c>
      <c r="C2561" t="s">
        <v>9879</v>
      </c>
      <c r="D2561" s="1">
        <v>44122</v>
      </c>
      <c r="E2561" s="2">
        <v>0.5650115740740741</v>
      </c>
      <c r="F2561">
        <v>200</v>
      </c>
      <c r="G2561">
        <v>1889611729</v>
      </c>
      <c r="H2561" t="s">
        <v>354</v>
      </c>
      <c r="I2561" t="s">
        <v>355</v>
      </c>
      <c r="J2561" t="s">
        <v>265</v>
      </c>
      <c r="K2561" t="s">
        <v>9880</v>
      </c>
      <c r="L2561" t="s">
        <v>273</v>
      </c>
      <c r="M2561" t="s">
        <v>267</v>
      </c>
      <c r="N2561" t="s">
        <v>9881</v>
      </c>
      <c r="O2561" t="s">
        <v>267</v>
      </c>
      <c r="P2561">
        <v>0</v>
      </c>
      <c r="Q2561">
        <v>0</v>
      </c>
      <c r="R2561">
        <v>0</v>
      </c>
      <c r="S2561" t="s">
        <v>267</v>
      </c>
      <c r="T2561" t="s">
        <v>267</v>
      </c>
      <c r="U2561" t="s">
        <v>9882</v>
      </c>
      <c r="V2561" t="b">
        <v>0</v>
      </c>
      <c r="W2561" t="s">
        <v>265</v>
      </c>
      <c r="X2561">
        <v>0</v>
      </c>
      <c r="Y2561" t="s">
        <v>265</v>
      </c>
      <c r="Z2561" t="s">
        <v>265</v>
      </c>
      <c r="AA2561" t="s">
        <v>265</v>
      </c>
      <c r="AB2561" t="s">
        <v>265</v>
      </c>
      <c r="AC2561" t="s">
        <v>265</v>
      </c>
      <c r="AD2561" t="s">
        <v>265</v>
      </c>
      <c r="AE2561" t="s">
        <v>265</v>
      </c>
      <c r="AF2561" t="s">
        <v>267</v>
      </c>
      <c r="AG2561" t="s">
        <v>265</v>
      </c>
      <c r="AH2561" t="s">
        <v>265</v>
      </c>
      <c r="AI2561" t="s">
        <v>265</v>
      </c>
      <c r="AJ2561" t="s">
        <v>265</v>
      </c>
      <c r="AL2561" t="str">
        <f>IF(Sudan_News12[[#This Row],[relevancy_classification_english]]="Relevant","مناسب",IF(Sudan_News12[[#This Row],[relevancy_classification_english]]="Relevant","عَرَضِيّ",""))</f>
        <v/>
      </c>
      <c r="AN2561" t="str">
        <f>IF(Sudan_News12[[#This Row],[sentiment_analysis_english]]="Negative","سلبي",IF(Sudan_News12[[#This Row],[sentiment_analysis_english]]="Neutral","حيادي",IF(Sudan_News12[[#This Row],[sentiment_analysis_english]]="Positive","إيجابي","")))</f>
        <v/>
      </c>
      <c r="AO2561" t="e">
        <f>INDEX(TextClassificationList[],MATCH(Sudan_News12[[#This Row],[text_classification_arabic]],TextClassificationList[text_classification_arabic],0),1)</f>
        <v>#N/A</v>
      </c>
      <c r="AQ2561" t="e">
        <f>INDEX(TextClassificationList[],MATCH(Sudan_News12[[#This Row],[text_classification_arabic2]],TextClassificationList[text_classification_arabic],0),1)</f>
        <v>#N/A</v>
      </c>
      <c r="AS2561" t="e">
        <f>INDEX(TextClassificationList[],MATCH(Sudan_News12[[#This Row],[text_classification_arabic3]],TextClassificationList[text_classification_arabic],0),1)</f>
        <v>#N/A</v>
      </c>
      <c r="AU2561" t="e">
        <f>INDEX(TextClassificationList[],MATCH(Sudan_News12[[#This Row],[text_classification_arabic4]],TextClassificationList[text_classification_arabic],0),1)</f>
        <v>#N/A</v>
      </c>
      <c r="AW2561" t="e">
        <f>INDEX(TextClassificationList[],MATCH(Sudan_News12[[#This Row],[text_classification_arabic5]],TextClassificationList[text_classification_arabic],0),1)</f>
        <v>#N/A</v>
      </c>
    </row>
    <row r="2562" spans="1:49" x14ac:dyDescent="0.2">
      <c r="A2562">
        <v>1.3177828362130678E+18</v>
      </c>
      <c r="B2562">
        <v>1.3177155902163845E+18</v>
      </c>
      <c r="C2562" t="s">
        <v>9883</v>
      </c>
      <c r="D2562" s="1">
        <v>44122</v>
      </c>
      <c r="E2562" s="2">
        <v>0.54266203703703708</v>
      </c>
      <c r="F2562">
        <v>200</v>
      </c>
      <c r="G2562">
        <v>1889611729</v>
      </c>
      <c r="H2562" t="s">
        <v>354</v>
      </c>
      <c r="I2562" t="s">
        <v>355</v>
      </c>
      <c r="J2562" t="s">
        <v>265</v>
      </c>
      <c r="K2562" t="s">
        <v>9884</v>
      </c>
      <c r="L2562" t="s">
        <v>266</v>
      </c>
      <c r="M2562" t="s">
        <v>267</v>
      </c>
      <c r="N2562" t="s">
        <v>267</v>
      </c>
      <c r="O2562" t="s">
        <v>267</v>
      </c>
      <c r="P2562">
        <v>0</v>
      </c>
      <c r="Q2562">
        <v>0</v>
      </c>
      <c r="R2562">
        <v>0</v>
      </c>
      <c r="S2562" t="s">
        <v>267</v>
      </c>
      <c r="T2562" t="s">
        <v>267</v>
      </c>
      <c r="U2562" t="s">
        <v>9885</v>
      </c>
      <c r="V2562" t="b">
        <v>0</v>
      </c>
      <c r="W2562" t="s">
        <v>265</v>
      </c>
      <c r="X2562">
        <v>0</v>
      </c>
      <c r="Y2562" t="s">
        <v>265</v>
      </c>
      <c r="Z2562" t="s">
        <v>265</v>
      </c>
      <c r="AA2562" t="s">
        <v>265</v>
      </c>
      <c r="AB2562" t="s">
        <v>265</v>
      </c>
      <c r="AC2562" t="s">
        <v>265</v>
      </c>
      <c r="AD2562" t="s">
        <v>265</v>
      </c>
      <c r="AE2562" t="s">
        <v>265</v>
      </c>
      <c r="AF2562" t="s">
        <v>9886</v>
      </c>
      <c r="AG2562" t="s">
        <v>265</v>
      </c>
      <c r="AH2562" t="s">
        <v>265</v>
      </c>
      <c r="AI2562" t="s">
        <v>265</v>
      </c>
      <c r="AJ2562" t="s">
        <v>265</v>
      </c>
      <c r="AL2562" t="str">
        <f>IF(Sudan_News12[[#This Row],[relevancy_classification_english]]="Relevant","مناسب",IF(Sudan_News12[[#This Row],[relevancy_classification_english]]="Relevant","عَرَضِيّ",""))</f>
        <v/>
      </c>
      <c r="AN2562" t="str">
        <f>IF(Sudan_News12[[#This Row],[sentiment_analysis_english]]="Negative","سلبي",IF(Sudan_News12[[#This Row],[sentiment_analysis_english]]="Neutral","حيادي",IF(Sudan_News12[[#This Row],[sentiment_analysis_english]]="Positive","إيجابي","")))</f>
        <v/>
      </c>
      <c r="AO2562" t="e">
        <f>INDEX(TextClassificationList[],MATCH(Sudan_News12[[#This Row],[text_classification_arabic]],TextClassificationList[text_classification_arabic],0),1)</f>
        <v>#N/A</v>
      </c>
      <c r="AQ2562" t="e">
        <f>INDEX(TextClassificationList[],MATCH(Sudan_News12[[#This Row],[text_classification_arabic2]],TextClassificationList[text_classification_arabic],0),1)</f>
        <v>#N/A</v>
      </c>
      <c r="AS2562" t="e">
        <f>INDEX(TextClassificationList[],MATCH(Sudan_News12[[#This Row],[text_classification_arabic3]],TextClassificationList[text_classification_arabic],0),1)</f>
        <v>#N/A</v>
      </c>
      <c r="AU2562" t="e">
        <f>INDEX(TextClassificationList[],MATCH(Sudan_News12[[#This Row],[text_classification_arabic4]],TextClassificationList[text_classification_arabic],0),1)</f>
        <v>#N/A</v>
      </c>
      <c r="AW2562" t="e">
        <f>INDEX(TextClassificationList[],MATCH(Sudan_News12[[#This Row],[text_classification_arabic5]],TextClassificationList[text_classification_arabic],0),1)</f>
        <v>#N/A</v>
      </c>
    </row>
    <row r="2563" spans="1:49" x14ac:dyDescent="0.2">
      <c r="A2563">
        <v>1.3175527293892362E+18</v>
      </c>
      <c r="B2563">
        <v>1.3175407885243105E+18</v>
      </c>
      <c r="C2563" t="s">
        <v>9887</v>
      </c>
      <c r="D2563" s="1">
        <v>44121</v>
      </c>
      <c r="E2563" s="2">
        <v>0.90768518518518515</v>
      </c>
      <c r="F2563">
        <v>200</v>
      </c>
      <c r="G2563">
        <v>1889611729</v>
      </c>
      <c r="H2563" t="s">
        <v>354</v>
      </c>
      <c r="I2563" t="s">
        <v>355</v>
      </c>
      <c r="J2563" t="s">
        <v>265</v>
      </c>
      <c r="K2563" t="s">
        <v>9888</v>
      </c>
      <c r="L2563" t="s">
        <v>266</v>
      </c>
      <c r="M2563" t="s">
        <v>267</v>
      </c>
      <c r="N2563" t="s">
        <v>267</v>
      </c>
      <c r="O2563" t="s">
        <v>267</v>
      </c>
      <c r="P2563">
        <v>0</v>
      </c>
      <c r="Q2563">
        <v>0</v>
      </c>
      <c r="R2563">
        <v>2</v>
      </c>
      <c r="S2563" t="s">
        <v>267</v>
      </c>
      <c r="T2563" t="s">
        <v>267</v>
      </c>
      <c r="U2563" t="s">
        <v>9889</v>
      </c>
      <c r="V2563" t="b">
        <v>0</v>
      </c>
      <c r="W2563" t="s">
        <v>265</v>
      </c>
      <c r="X2563">
        <v>0</v>
      </c>
      <c r="Y2563" t="s">
        <v>265</v>
      </c>
      <c r="Z2563" t="s">
        <v>265</v>
      </c>
      <c r="AA2563" t="s">
        <v>265</v>
      </c>
      <c r="AB2563" t="s">
        <v>265</v>
      </c>
      <c r="AC2563" t="s">
        <v>265</v>
      </c>
      <c r="AD2563" t="s">
        <v>265</v>
      </c>
      <c r="AE2563" t="s">
        <v>265</v>
      </c>
      <c r="AF2563" t="s">
        <v>1251</v>
      </c>
      <c r="AG2563" t="s">
        <v>265</v>
      </c>
      <c r="AH2563" t="s">
        <v>265</v>
      </c>
      <c r="AI2563" t="s">
        <v>265</v>
      </c>
      <c r="AJ2563" t="s">
        <v>265</v>
      </c>
      <c r="AL2563" t="str">
        <f>IF(Sudan_News12[[#This Row],[relevancy_classification_english]]="Relevant","مناسب",IF(Sudan_News12[[#This Row],[relevancy_classification_english]]="Relevant","عَرَضِيّ",""))</f>
        <v/>
      </c>
      <c r="AN2563" t="str">
        <f>IF(Sudan_News12[[#This Row],[sentiment_analysis_english]]="Negative","سلبي",IF(Sudan_News12[[#This Row],[sentiment_analysis_english]]="Neutral","حيادي",IF(Sudan_News12[[#This Row],[sentiment_analysis_english]]="Positive","إيجابي","")))</f>
        <v/>
      </c>
      <c r="AO2563" t="e">
        <f>INDEX(TextClassificationList[],MATCH(Sudan_News12[[#This Row],[text_classification_arabic]],TextClassificationList[text_classification_arabic],0),1)</f>
        <v>#N/A</v>
      </c>
      <c r="AQ2563" t="e">
        <f>INDEX(TextClassificationList[],MATCH(Sudan_News12[[#This Row],[text_classification_arabic2]],TextClassificationList[text_classification_arabic],0),1)</f>
        <v>#N/A</v>
      </c>
      <c r="AS2563" t="e">
        <f>INDEX(TextClassificationList[],MATCH(Sudan_News12[[#This Row],[text_classification_arabic3]],TextClassificationList[text_classification_arabic],0),1)</f>
        <v>#N/A</v>
      </c>
      <c r="AU2563" t="e">
        <f>INDEX(TextClassificationList[],MATCH(Sudan_News12[[#This Row],[text_classification_arabic4]],TextClassificationList[text_classification_arabic],0),1)</f>
        <v>#N/A</v>
      </c>
      <c r="AW2563" t="e">
        <f>INDEX(TextClassificationList[],MATCH(Sudan_News12[[#This Row],[text_classification_arabic5]],TextClassificationList[text_classification_arabic],0),1)</f>
        <v>#N/A</v>
      </c>
    </row>
    <row r="2564" spans="1:49" x14ac:dyDescent="0.2">
      <c r="A2564">
        <v>1.3175347562890854E+18</v>
      </c>
      <c r="B2564">
        <v>1.3175347562890854E+18</v>
      </c>
      <c r="C2564" t="s">
        <v>9890</v>
      </c>
      <c r="D2564" s="1">
        <v>44121</v>
      </c>
      <c r="E2564" s="2">
        <v>0.8580902777777778</v>
      </c>
      <c r="F2564">
        <v>200</v>
      </c>
      <c r="G2564">
        <v>1889611729</v>
      </c>
      <c r="H2564" t="s">
        <v>354</v>
      </c>
      <c r="I2564" t="s">
        <v>355</v>
      </c>
      <c r="J2564" t="s">
        <v>265</v>
      </c>
      <c r="K2564" t="s">
        <v>9891</v>
      </c>
      <c r="L2564" t="s">
        <v>266</v>
      </c>
      <c r="M2564" t="s">
        <v>267</v>
      </c>
      <c r="N2564" t="s">
        <v>267</v>
      </c>
      <c r="O2564" t="s">
        <v>267</v>
      </c>
      <c r="P2564">
        <v>0</v>
      </c>
      <c r="Q2564">
        <v>0</v>
      </c>
      <c r="R2564">
        <v>0</v>
      </c>
      <c r="S2564" t="s">
        <v>267</v>
      </c>
      <c r="T2564" t="s">
        <v>267</v>
      </c>
      <c r="U2564" t="s">
        <v>9892</v>
      </c>
      <c r="V2564" t="b">
        <v>0</v>
      </c>
      <c r="W2564" t="s">
        <v>265</v>
      </c>
      <c r="X2564">
        <v>0</v>
      </c>
      <c r="Y2564" t="s">
        <v>265</v>
      </c>
      <c r="Z2564" t="s">
        <v>265</v>
      </c>
      <c r="AA2564" t="s">
        <v>265</v>
      </c>
      <c r="AB2564" t="s">
        <v>265</v>
      </c>
      <c r="AC2564" t="s">
        <v>265</v>
      </c>
      <c r="AD2564" t="s">
        <v>265</v>
      </c>
      <c r="AE2564" t="s">
        <v>265</v>
      </c>
      <c r="AF2564" t="s">
        <v>267</v>
      </c>
      <c r="AG2564" t="s">
        <v>265</v>
      </c>
      <c r="AH2564" t="s">
        <v>265</v>
      </c>
      <c r="AI2564" t="s">
        <v>265</v>
      </c>
      <c r="AJ2564" t="s">
        <v>265</v>
      </c>
      <c r="AL2564" t="str">
        <f>IF(Sudan_News12[[#This Row],[relevancy_classification_english]]="Relevant","مناسب",IF(Sudan_News12[[#This Row],[relevancy_classification_english]]="Relevant","عَرَضِيّ",""))</f>
        <v/>
      </c>
      <c r="AN2564" t="str">
        <f>IF(Sudan_News12[[#This Row],[sentiment_analysis_english]]="Negative","سلبي",IF(Sudan_News12[[#This Row],[sentiment_analysis_english]]="Neutral","حيادي",IF(Sudan_News12[[#This Row],[sentiment_analysis_english]]="Positive","إيجابي","")))</f>
        <v/>
      </c>
      <c r="AO2564" t="e">
        <f>INDEX(TextClassificationList[],MATCH(Sudan_News12[[#This Row],[text_classification_arabic]],TextClassificationList[text_classification_arabic],0),1)</f>
        <v>#N/A</v>
      </c>
      <c r="AQ2564" t="e">
        <f>INDEX(TextClassificationList[],MATCH(Sudan_News12[[#This Row],[text_classification_arabic2]],TextClassificationList[text_classification_arabic],0),1)</f>
        <v>#N/A</v>
      </c>
      <c r="AS2564" t="e">
        <f>INDEX(TextClassificationList[],MATCH(Sudan_News12[[#This Row],[text_classification_arabic3]],TextClassificationList[text_classification_arabic],0),1)</f>
        <v>#N/A</v>
      </c>
      <c r="AU2564" t="e">
        <f>INDEX(TextClassificationList[],MATCH(Sudan_News12[[#This Row],[text_classification_arabic4]],TextClassificationList[text_classification_arabic],0),1)</f>
        <v>#N/A</v>
      </c>
      <c r="AW2564" t="e">
        <f>INDEX(TextClassificationList[],MATCH(Sudan_News12[[#This Row],[text_classification_arabic5]],TextClassificationList[text_classification_arabic],0),1)</f>
        <v>#N/A</v>
      </c>
    </row>
    <row r="2565" spans="1:49" x14ac:dyDescent="0.2">
      <c r="A2565">
        <v>1.3174832726041027E+18</v>
      </c>
      <c r="B2565">
        <v>1.3174823454364877E+18</v>
      </c>
      <c r="C2565" t="s">
        <v>9893</v>
      </c>
      <c r="D2565" s="1">
        <v>44121</v>
      </c>
      <c r="E2565" s="2">
        <v>0.7160185185185185</v>
      </c>
      <c r="F2565">
        <v>200</v>
      </c>
      <c r="G2565">
        <v>1889611729</v>
      </c>
      <c r="H2565" t="s">
        <v>354</v>
      </c>
      <c r="I2565" t="s">
        <v>355</v>
      </c>
      <c r="J2565" t="s">
        <v>265</v>
      </c>
      <c r="K2565" t="s">
        <v>9894</v>
      </c>
      <c r="L2565" t="s">
        <v>266</v>
      </c>
      <c r="M2565" t="s">
        <v>267</v>
      </c>
      <c r="N2565" t="s">
        <v>267</v>
      </c>
      <c r="O2565" t="s">
        <v>267</v>
      </c>
      <c r="P2565">
        <v>0</v>
      </c>
      <c r="Q2565">
        <v>0</v>
      </c>
      <c r="R2565">
        <v>0</v>
      </c>
      <c r="S2565" t="s">
        <v>267</v>
      </c>
      <c r="T2565" t="s">
        <v>267</v>
      </c>
      <c r="U2565" t="s">
        <v>9895</v>
      </c>
      <c r="V2565" t="b">
        <v>0</v>
      </c>
      <c r="W2565" t="s">
        <v>265</v>
      </c>
      <c r="X2565">
        <v>0</v>
      </c>
      <c r="Y2565" t="s">
        <v>265</v>
      </c>
      <c r="Z2565" t="s">
        <v>265</v>
      </c>
      <c r="AA2565" t="s">
        <v>265</v>
      </c>
      <c r="AB2565" t="s">
        <v>265</v>
      </c>
      <c r="AC2565" t="s">
        <v>265</v>
      </c>
      <c r="AD2565" t="s">
        <v>265</v>
      </c>
      <c r="AE2565" t="s">
        <v>265</v>
      </c>
      <c r="AF2565" t="s">
        <v>9896</v>
      </c>
      <c r="AG2565" t="s">
        <v>265</v>
      </c>
      <c r="AH2565" t="s">
        <v>265</v>
      </c>
      <c r="AI2565" t="s">
        <v>265</v>
      </c>
      <c r="AJ2565" t="s">
        <v>265</v>
      </c>
      <c r="AL2565" t="str">
        <f>IF(Sudan_News12[[#This Row],[relevancy_classification_english]]="Relevant","مناسب",IF(Sudan_News12[[#This Row],[relevancy_classification_english]]="Relevant","عَرَضِيّ",""))</f>
        <v/>
      </c>
      <c r="AN2565" t="str">
        <f>IF(Sudan_News12[[#This Row],[sentiment_analysis_english]]="Negative","سلبي",IF(Sudan_News12[[#This Row],[sentiment_analysis_english]]="Neutral","حيادي",IF(Sudan_News12[[#This Row],[sentiment_analysis_english]]="Positive","إيجابي","")))</f>
        <v/>
      </c>
      <c r="AO2565" t="e">
        <f>INDEX(TextClassificationList[],MATCH(Sudan_News12[[#This Row],[text_classification_arabic]],TextClassificationList[text_classification_arabic],0),1)</f>
        <v>#N/A</v>
      </c>
      <c r="AQ2565" t="e">
        <f>INDEX(TextClassificationList[],MATCH(Sudan_News12[[#This Row],[text_classification_arabic2]],TextClassificationList[text_classification_arabic],0),1)</f>
        <v>#N/A</v>
      </c>
      <c r="AS2565" t="e">
        <f>INDEX(TextClassificationList[],MATCH(Sudan_News12[[#This Row],[text_classification_arabic3]],TextClassificationList[text_classification_arabic],0),1)</f>
        <v>#N/A</v>
      </c>
      <c r="AU2565" t="e">
        <f>INDEX(TextClassificationList[],MATCH(Sudan_News12[[#This Row],[text_classification_arabic4]],TextClassificationList[text_classification_arabic],0),1)</f>
        <v>#N/A</v>
      </c>
      <c r="AW2565" t="e">
        <f>INDEX(TextClassificationList[],MATCH(Sudan_News12[[#This Row],[text_classification_arabic5]],TextClassificationList[text_classification_arabic],0),1)</f>
        <v>#N/A</v>
      </c>
    </row>
    <row r="2566" spans="1:49" x14ac:dyDescent="0.2">
      <c r="A2566">
        <v>1.3174782857067274E+18</v>
      </c>
      <c r="B2566">
        <v>1.3174773878782566E+18</v>
      </c>
      <c r="C2566" t="s">
        <v>9897</v>
      </c>
      <c r="D2566" s="1">
        <v>44121</v>
      </c>
      <c r="E2566" s="2">
        <v>0.70225694444444442</v>
      </c>
      <c r="F2566">
        <v>200</v>
      </c>
      <c r="G2566">
        <v>1889611729</v>
      </c>
      <c r="H2566" t="s">
        <v>354</v>
      </c>
      <c r="I2566" t="s">
        <v>355</v>
      </c>
      <c r="J2566" t="s">
        <v>265</v>
      </c>
      <c r="K2566" t="s">
        <v>9898</v>
      </c>
      <c r="L2566" t="s">
        <v>266</v>
      </c>
      <c r="M2566" t="s">
        <v>267</v>
      </c>
      <c r="N2566" t="s">
        <v>267</v>
      </c>
      <c r="O2566" t="s">
        <v>267</v>
      </c>
      <c r="P2566">
        <v>0</v>
      </c>
      <c r="Q2566">
        <v>0</v>
      </c>
      <c r="R2566">
        <v>1</v>
      </c>
      <c r="S2566" t="s">
        <v>267</v>
      </c>
      <c r="T2566" t="s">
        <v>267</v>
      </c>
      <c r="U2566" t="s">
        <v>9899</v>
      </c>
      <c r="V2566" t="b">
        <v>0</v>
      </c>
      <c r="W2566" t="s">
        <v>265</v>
      </c>
      <c r="X2566">
        <v>0</v>
      </c>
      <c r="Y2566" t="s">
        <v>265</v>
      </c>
      <c r="Z2566" t="s">
        <v>265</v>
      </c>
      <c r="AA2566" t="s">
        <v>265</v>
      </c>
      <c r="AB2566" t="s">
        <v>265</v>
      </c>
      <c r="AC2566" t="s">
        <v>265</v>
      </c>
      <c r="AD2566" t="s">
        <v>265</v>
      </c>
      <c r="AE2566" t="s">
        <v>265</v>
      </c>
      <c r="AF2566" t="s">
        <v>9896</v>
      </c>
      <c r="AG2566" t="s">
        <v>265</v>
      </c>
      <c r="AH2566" t="s">
        <v>265</v>
      </c>
      <c r="AI2566" t="s">
        <v>265</v>
      </c>
      <c r="AJ2566" t="s">
        <v>265</v>
      </c>
      <c r="AL2566" t="str">
        <f>IF(Sudan_News12[[#This Row],[relevancy_classification_english]]="Relevant","مناسب",IF(Sudan_News12[[#This Row],[relevancy_classification_english]]="Relevant","عَرَضِيّ",""))</f>
        <v/>
      </c>
      <c r="AN2566" t="str">
        <f>IF(Sudan_News12[[#This Row],[sentiment_analysis_english]]="Negative","سلبي",IF(Sudan_News12[[#This Row],[sentiment_analysis_english]]="Neutral","حيادي",IF(Sudan_News12[[#This Row],[sentiment_analysis_english]]="Positive","إيجابي","")))</f>
        <v/>
      </c>
      <c r="AO2566" t="e">
        <f>INDEX(TextClassificationList[],MATCH(Sudan_News12[[#This Row],[text_classification_arabic]],TextClassificationList[text_classification_arabic],0),1)</f>
        <v>#N/A</v>
      </c>
      <c r="AQ2566" t="e">
        <f>INDEX(TextClassificationList[],MATCH(Sudan_News12[[#This Row],[text_classification_arabic2]],TextClassificationList[text_classification_arabic],0),1)</f>
        <v>#N/A</v>
      </c>
      <c r="AS2566" t="e">
        <f>INDEX(TextClassificationList[],MATCH(Sudan_News12[[#This Row],[text_classification_arabic3]],TextClassificationList[text_classification_arabic],0),1)</f>
        <v>#N/A</v>
      </c>
      <c r="AU2566" t="e">
        <f>INDEX(TextClassificationList[],MATCH(Sudan_News12[[#This Row],[text_classification_arabic4]],TextClassificationList[text_classification_arabic],0),1)</f>
        <v>#N/A</v>
      </c>
      <c r="AW2566" t="e">
        <f>INDEX(TextClassificationList[],MATCH(Sudan_News12[[#This Row],[text_classification_arabic5]],TextClassificationList[text_classification_arabic],0),1)</f>
        <v>#N/A</v>
      </c>
    </row>
    <row r="2567" spans="1:49" x14ac:dyDescent="0.2">
      <c r="A2567">
        <v>1.3174765779203564E+18</v>
      </c>
      <c r="B2567">
        <v>1.3174765779203564E+18</v>
      </c>
      <c r="C2567" t="s">
        <v>9900</v>
      </c>
      <c r="D2567" s="1">
        <v>44121</v>
      </c>
      <c r="E2567" s="2">
        <v>0.69754629629629628</v>
      </c>
      <c r="F2567">
        <v>200</v>
      </c>
      <c r="G2567">
        <v>1889611729</v>
      </c>
      <c r="H2567" t="s">
        <v>354</v>
      </c>
      <c r="I2567" t="s">
        <v>355</v>
      </c>
      <c r="J2567" t="s">
        <v>265</v>
      </c>
      <c r="K2567" t="s">
        <v>9901</v>
      </c>
      <c r="L2567" t="s">
        <v>273</v>
      </c>
      <c r="M2567" t="s">
        <v>267</v>
      </c>
      <c r="N2567" t="s">
        <v>267</v>
      </c>
      <c r="O2567" t="s">
        <v>9902</v>
      </c>
      <c r="P2567">
        <v>0</v>
      </c>
      <c r="Q2567">
        <v>1</v>
      </c>
      <c r="R2567">
        <v>2</v>
      </c>
      <c r="S2567" t="s">
        <v>267</v>
      </c>
      <c r="T2567" t="s">
        <v>267</v>
      </c>
      <c r="U2567" t="s">
        <v>9903</v>
      </c>
      <c r="V2567" t="b">
        <v>0</v>
      </c>
      <c r="W2567" t="s">
        <v>265</v>
      </c>
      <c r="X2567">
        <v>1</v>
      </c>
      <c r="Y2567" t="s">
        <v>9904</v>
      </c>
      <c r="Z2567" t="s">
        <v>265</v>
      </c>
      <c r="AA2567" t="s">
        <v>265</v>
      </c>
      <c r="AB2567" t="s">
        <v>265</v>
      </c>
      <c r="AC2567" t="s">
        <v>265</v>
      </c>
      <c r="AD2567" t="s">
        <v>265</v>
      </c>
      <c r="AE2567" t="s">
        <v>265</v>
      </c>
      <c r="AF2567" t="s">
        <v>267</v>
      </c>
      <c r="AG2567" t="s">
        <v>265</v>
      </c>
      <c r="AH2567" t="s">
        <v>265</v>
      </c>
      <c r="AI2567" t="s">
        <v>265</v>
      </c>
      <c r="AJ2567" t="s">
        <v>265</v>
      </c>
      <c r="AL2567" t="str">
        <f>IF(Sudan_News12[[#This Row],[relevancy_classification_english]]="Relevant","مناسب",IF(Sudan_News12[[#This Row],[relevancy_classification_english]]="Relevant","عَرَضِيّ",""))</f>
        <v/>
      </c>
      <c r="AN2567" t="str">
        <f>IF(Sudan_News12[[#This Row],[sentiment_analysis_english]]="Negative","سلبي",IF(Sudan_News12[[#This Row],[sentiment_analysis_english]]="Neutral","حيادي",IF(Sudan_News12[[#This Row],[sentiment_analysis_english]]="Positive","إيجابي","")))</f>
        <v/>
      </c>
      <c r="AO2567" t="e">
        <f>INDEX(TextClassificationList[],MATCH(Sudan_News12[[#This Row],[text_classification_arabic]],TextClassificationList[text_classification_arabic],0),1)</f>
        <v>#N/A</v>
      </c>
      <c r="AQ2567" t="e">
        <f>INDEX(TextClassificationList[],MATCH(Sudan_News12[[#This Row],[text_classification_arabic2]],TextClassificationList[text_classification_arabic],0),1)</f>
        <v>#N/A</v>
      </c>
      <c r="AS2567" t="e">
        <f>INDEX(TextClassificationList[],MATCH(Sudan_News12[[#This Row],[text_classification_arabic3]],TextClassificationList[text_classification_arabic],0),1)</f>
        <v>#N/A</v>
      </c>
      <c r="AU2567" t="e">
        <f>INDEX(TextClassificationList[],MATCH(Sudan_News12[[#This Row],[text_classification_arabic4]],TextClassificationList[text_classification_arabic],0),1)</f>
        <v>#N/A</v>
      </c>
      <c r="AW2567" t="e">
        <f>INDEX(TextClassificationList[],MATCH(Sudan_News12[[#This Row],[text_classification_arabic5]],TextClassificationList[text_classification_arabic],0),1)</f>
        <v>#N/A</v>
      </c>
    </row>
    <row r="2568" spans="1:49" x14ac:dyDescent="0.2">
      <c r="A2568">
        <v>1.3174763072282952E+18</v>
      </c>
      <c r="B2568">
        <v>1.3174763072282952E+18</v>
      </c>
      <c r="C2568" t="s">
        <v>9905</v>
      </c>
      <c r="D2568" s="1">
        <v>44121</v>
      </c>
      <c r="E2568" s="2">
        <v>0.69679398148148153</v>
      </c>
      <c r="F2568">
        <v>200</v>
      </c>
      <c r="G2568">
        <v>1889611729</v>
      </c>
      <c r="H2568" t="s">
        <v>354</v>
      </c>
      <c r="I2568" t="s">
        <v>355</v>
      </c>
      <c r="J2568" t="s">
        <v>265</v>
      </c>
      <c r="K2568" t="s">
        <v>9906</v>
      </c>
      <c r="L2568" t="s">
        <v>273</v>
      </c>
      <c r="M2568" t="s">
        <v>267</v>
      </c>
      <c r="N2568" t="s">
        <v>267</v>
      </c>
      <c r="O2568" t="s">
        <v>9907</v>
      </c>
      <c r="P2568">
        <v>0</v>
      </c>
      <c r="Q2568">
        <v>0</v>
      </c>
      <c r="R2568">
        <v>0</v>
      </c>
      <c r="S2568" t="s">
        <v>267</v>
      </c>
      <c r="T2568" t="s">
        <v>267</v>
      </c>
      <c r="U2568" t="s">
        <v>9908</v>
      </c>
      <c r="V2568" t="b">
        <v>0</v>
      </c>
      <c r="W2568" t="s">
        <v>265</v>
      </c>
      <c r="X2568">
        <v>1</v>
      </c>
      <c r="Y2568" t="s">
        <v>9909</v>
      </c>
      <c r="Z2568" t="s">
        <v>265</v>
      </c>
      <c r="AA2568" t="s">
        <v>265</v>
      </c>
      <c r="AB2568" t="s">
        <v>265</v>
      </c>
      <c r="AC2568" t="s">
        <v>265</v>
      </c>
      <c r="AD2568" t="s">
        <v>265</v>
      </c>
      <c r="AE2568" t="s">
        <v>265</v>
      </c>
      <c r="AF2568" t="s">
        <v>267</v>
      </c>
      <c r="AG2568" t="s">
        <v>265</v>
      </c>
      <c r="AH2568" t="s">
        <v>265</v>
      </c>
      <c r="AI2568" t="s">
        <v>265</v>
      </c>
      <c r="AJ2568" t="s">
        <v>265</v>
      </c>
      <c r="AL2568" t="str">
        <f>IF(Sudan_News12[[#This Row],[relevancy_classification_english]]="Relevant","مناسب",IF(Sudan_News12[[#This Row],[relevancy_classification_english]]="Relevant","عَرَضِيّ",""))</f>
        <v/>
      </c>
      <c r="AN2568" t="str">
        <f>IF(Sudan_News12[[#This Row],[sentiment_analysis_english]]="Negative","سلبي",IF(Sudan_News12[[#This Row],[sentiment_analysis_english]]="Neutral","حيادي",IF(Sudan_News12[[#This Row],[sentiment_analysis_english]]="Positive","إيجابي","")))</f>
        <v/>
      </c>
      <c r="AO2568" t="e">
        <f>INDEX(TextClassificationList[],MATCH(Sudan_News12[[#This Row],[text_classification_arabic]],TextClassificationList[text_classification_arabic],0),1)</f>
        <v>#N/A</v>
      </c>
      <c r="AQ2568" t="e">
        <f>INDEX(TextClassificationList[],MATCH(Sudan_News12[[#This Row],[text_classification_arabic2]],TextClassificationList[text_classification_arabic],0),1)</f>
        <v>#N/A</v>
      </c>
      <c r="AS2568" t="e">
        <f>INDEX(TextClassificationList[],MATCH(Sudan_News12[[#This Row],[text_classification_arabic3]],TextClassificationList[text_classification_arabic],0),1)</f>
        <v>#N/A</v>
      </c>
      <c r="AU2568" t="e">
        <f>INDEX(TextClassificationList[],MATCH(Sudan_News12[[#This Row],[text_classification_arabic4]],TextClassificationList[text_classification_arabic],0),1)</f>
        <v>#N/A</v>
      </c>
      <c r="AW2568" t="e">
        <f>INDEX(TextClassificationList[],MATCH(Sudan_News12[[#This Row],[text_classification_arabic5]],TextClassificationList[text_classification_arabic],0),1)</f>
        <v>#N/A</v>
      </c>
    </row>
    <row r="2569" spans="1:49" x14ac:dyDescent="0.2">
      <c r="A2569">
        <v>1.3174759823375196E+18</v>
      </c>
      <c r="B2569">
        <v>1.3174759823375196E+18</v>
      </c>
      <c r="C2569" t="s">
        <v>9910</v>
      </c>
      <c r="D2569" s="1">
        <v>44121</v>
      </c>
      <c r="E2569" s="2">
        <v>0.69590277777777776</v>
      </c>
      <c r="F2569">
        <v>200</v>
      </c>
      <c r="G2569">
        <v>1889611729</v>
      </c>
      <c r="H2569" t="s">
        <v>354</v>
      </c>
      <c r="I2569" t="s">
        <v>355</v>
      </c>
      <c r="J2569" t="s">
        <v>265</v>
      </c>
      <c r="K2569" t="s">
        <v>9911</v>
      </c>
      <c r="L2569" t="s">
        <v>273</v>
      </c>
      <c r="M2569" t="s">
        <v>267</v>
      </c>
      <c r="N2569" t="s">
        <v>267</v>
      </c>
      <c r="O2569" t="s">
        <v>9912</v>
      </c>
      <c r="P2569">
        <v>0</v>
      </c>
      <c r="Q2569">
        <v>2</v>
      </c>
      <c r="R2569">
        <v>3</v>
      </c>
      <c r="S2569" t="s">
        <v>267</v>
      </c>
      <c r="T2569" t="s">
        <v>267</v>
      </c>
      <c r="U2569" t="s">
        <v>9913</v>
      </c>
      <c r="V2569" t="b">
        <v>0</v>
      </c>
      <c r="W2569" t="s">
        <v>265</v>
      </c>
      <c r="X2569">
        <v>1</v>
      </c>
      <c r="Y2569" t="s">
        <v>9914</v>
      </c>
      <c r="Z2569" t="s">
        <v>265</v>
      </c>
      <c r="AA2569" t="s">
        <v>265</v>
      </c>
      <c r="AB2569" t="s">
        <v>265</v>
      </c>
      <c r="AC2569" t="s">
        <v>265</v>
      </c>
      <c r="AD2569" t="s">
        <v>265</v>
      </c>
      <c r="AE2569" t="s">
        <v>265</v>
      </c>
      <c r="AF2569" t="s">
        <v>267</v>
      </c>
      <c r="AG2569" t="s">
        <v>265</v>
      </c>
      <c r="AH2569" t="s">
        <v>265</v>
      </c>
      <c r="AI2569" t="s">
        <v>265</v>
      </c>
      <c r="AJ2569" t="s">
        <v>265</v>
      </c>
      <c r="AL2569" t="str">
        <f>IF(Sudan_News12[[#This Row],[relevancy_classification_english]]="Relevant","مناسب",IF(Sudan_News12[[#This Row],[relevancy_classification_english]]="Relevant","عَرَضِيّ",""))</f>
        <v/>
      </c>
      <c r="AN2569" t="str">
        <f>IF(Sudan_News12[[#This Row],[sentiment_analysis_english]]="Negative","سلبي",IF(Sudan_News12[[#This Row],[sentiment_analysis_english]]="Neutral","حيادي",IF(Sudan_News12[[#This Row],[sentiment_analysis_english]]="Positive","إيجابي","")))</f>
        <v/>
      </c>
      <c r="AO2569" t="e">
        <f>INDEX(TextClassificationList[],MATCH(Sudan_News12[[#This Row],[text_classification_arabic]],TextClassificationList[text_classification_arabic],0),1)</f>
        <v>#N/A</v>
      </c>
      <c r="AQ2569" t="e">
        <f>INDEX(TextClassificationList[],MATCH(Sudan_News12[[#This Row],[text_classification_arabic2]],TextClassificationList[text_classification_arabic],0),1)</f>
        <v>#N/A</v>
      </c>
      <c r="AS2569" t="e">
        <f>INDEX(TextClassificationList[],MATCH(Sudan_News12[[#This Row],[text_classification_arabic3]],TextClassificationList[text_classification_arabic],0),1)</f>
        <v>#N/A</v>
      </c>
      <c r="AU2569" t="e">
        <f>INDEX(TextClassificationList[],MATCH(Sudan_News12[[#This Row],[text_classification_arabic4]],TextClassificationList[text_classification_arabic],0),1)</f>
        <v>#N/A</v>
      </c>
      <c r="AW2569" t="e">
        <f>INDEX(TextClassificationList[],MATCH(Sudan_News12[[#This Row],[text_classification_arabic5]],TextClassificationList[text_classification_arabic],0),1)</f>
        <v>#N/A</v>
      </c>
    </row>
    <row r="2570" spans="1:49" x14ac:dyDescent="0.2">
      <c r="A2570">
        <v>1.3174680845973053E+18</v>
      </c>
      <c r="B2570">
        <v>1.3174680845973053E+18</v>
      </c>
      <c r="C2570" t="s">
        <v>9915</v>
      </c>
      <c r="D2570" s="1">
        <v>44121</v>
      </c>
      <c r="E2570" s="2">
        <v>0.67410879629629628</v>
      </c>
      <c r="F2570">
        <v>200</v>
      </c>
      <c r="G2570">
        <v>1889611729</v>
      </c>
      <c r="H2570" t="s">
        <v>354</v>
      </c>
      <c r="I2570" t="s">
        <v>355</v>
      </c>
      <c r="J2570" t="s">
        <v>265</v>
      </c>
      <c r="K2570" t="s">
        <v>9916</v>
      </c>
      <c r="L2570" t="s">
        <v>270</v>
      </c>
      <c r="M2570" t="s">
        <v>267</v>
      </c>
      <c r="N2570" t="s">
        <v>267</v>
      </c>
      <c r="O2570" t="s">
        <v>267</v>
      </c>
      <c r="P2570">
        <v>0</v>
      </c>
      <c r="Q2570">
        <v>0</v>
      </c>
      <c r="R2570">
        <v>0</v>
      </c>
      <c r="S2570" t="s">
        <v>267</v>
      </c>
      <c r="T2570" t="s">
        <v>267</v>
      </c>
      <c r="U2570" t="s">
        <v>9917</v>
      </c>
      <c r="V2570" t="b">
        <v>0</v>
      </c>
      <c r="W2570" t="s">
        <v>265</v>
      </c>
      <c r="X2570">
        <v>0</v>
      </c>
      <c r="Y2570" t="s">
        <v>265</v>
      </c>
      <c r="Z2570" t="s">
        <v>265</v>
      </c>
      <c r="AA2570" t="s">
        <v>265</v>
      </c>
      <c r="AB2570" t="s">
        <v>265</v>
      </c>
      <c r="AC2570" t="s">
        <v>265</v>
      </c>
      <c r="AD2570" t="s">
        <v>265</v>
      </c>
      <c r="AE2570" t="s">
        <v>265</v>
      </c>
      <c r="AF2570" t="s">
        <v>267</v>
      </c>
      <c r="AG2570" t="s">
        <v>265</v>
      </c>
      <c r="AH2570" t="s">
        <v>265</v>
      </c>
      <c r="AI2570" t="s">
        <v>265</v>
      </c>
      <c r="AJ2570" t="s">
        <v>265</v>
      </c>
      <c r="AL2570" t="str">
        <f>IF(Sudan_News12[[#This Row],[relevancy_classification_english]]="Relevant","مناسب",IF(Sudan_News12[[#This Row],[relevancy_classification_english]]="Relevant","عَرَضِيّ",""))</f>
        <v/>
      </c>
      <c r="AN2570" t="str">
        <f>IF(Sudan_News12[[#This Row],[sentiment_analysis_english]]="Negative","سلبي",IF(Sudan_News12[[#This Row],[sentiment_analysis_english]]="Neutral","حيادي",IF(Sudan_News12[[#This Row],[sentiment_analysis_english]]="Positive","إيجابي","")))</f>
        <v/>
      </c>
      <c r="AO2570" t="e">
        <f>INDEX(TextClassificationList[],MATCH(Sudan_News12[[#This Row],[text_classification_arabic]],TextClassificationList[text_classification_arabic],0),1)</f>
        <v>#N/A</v>
      </c>
      <c r="AQ2570" t="e">
        <f>INDEX(TextClassificationList[],MATCH(Sudan_News12[[#This Row],[text_classification_arabic2]],TextClassificationList[text_classification_arabic],0),1)</f>
        <v>#N/A</v>
      </c>
      <c r="AS2570" t="e">
        <f>INDEX(TextClassificationList[],MATCH(Sudan_News12[[#This Row],[text_classification_arabic3]],TextClassificationList[text_classification_arabic],0),1)</f>
        <v>#N/A</v>
      </c>
      <c r="AU2570" t="e">
        <f>INDEX(TextClassificationList[],MATCH(Sudan_News12[[#This Row],[text_classification_arabic4]],TextClassificationList[text_classification_arabic],0),1)</f>
        <v>#N/A</v>
      </c>
      <c r="AW2570" t="e">
        <f>INDEX(TextClassificationList[],MATCH(Sudan_News12[[#This Row],[text_classification_arabic5]],TextClassificationList[text_classification_arabic],0),1)</f>
        <v>#N/A</v>
      </c>
    </row>
    <row r="2571" spans="1:49" x14ac:dyDescent="0.2">
      <c r="A2571">
        <v>1.3174560963244073E+18</v>
      </c>
      <c r="B2571">
        <v>1.3174560963244073E+18</v>
      </c>
      <c r="C2571" t="s">
        <v>9918</v>
      </c>
      <c r="D2571" s="1">
        <v>44121</v>
      </c>
      <c r="E2571" s="2">
        <v>0.64103009259259258</v>
      </c>
      <c r="F2571">
        <v>200</v>
      </c>
      <c r="G2571">
        <v>1889611729</v>
      </c>
      <c r="H2571" t="s">
        <v>354</v>
      </c>
      <c r="I2571" t="s">
        <v>355</v>
      </c>
      <c r="J2571" t="s">
        <v>265</v>
      </c>
      <c r="K2571" t="s">
        <v>9919</v>
      </c>
      <c r="L2571" t="s">
        <v>273</v>
      </c>
      <c r="M2571" t="s">
        <v>267</v>
      </c>
      <c r="N2571" t="s">
        <v>9920</v>
      </c>
      <c r="O2571" t="s">
        <v>267</v>
      </c>
      <c r="P2571">
        <v>0</v>
      </c>
      <c r="Q2571">
        <v>0</v>
      </c>
      <c r="R2571">
        <v>0</v>
      </c>
      <c r="S2571" t="s">
        <v>267</v>
      </c>
      <c r="T2571" t="s">
        <v>267</v>
      </c>
      <c r="U2571" t="s">
        <v>9921</v>
      </c>
      <c r="V2571" t="b">
        <v>0</v>
      </c>
      <c r="W2571" t="s">
        <v>265</v>
      </c>
      <c r="X2571">
        <v>0</v>
      </c>
      <c r="Y2571" t="s">
        <v>265</v>
      </c>
      <c r="Z2571" t="s">
        <v>265</v>
      </c>
      <c r="AA2571" t="s">
        <v>265</v>
      </c>
      <c r="AB2571" t="s">
        <v>265</v>
      </c>
      <c r="AC2571" t="s">
        <v>265</v>
      </c>
      <c r="AD2571" t="s">
        <v>265</v>
      </c>
      <c r="AE2571" t="s">
        <v>265</v>
      </c>
      <c r="AF2571" t="s">
        <v>267</v>
      </c>
      <c r="AG2571" t="s">
        <v>265</v>
      </c>
      <c r="AH2571" t="s">
        <v>265</v>
      </c>
      <c r="AI2571" t="s">
        <v>265</v>
      </c>
      <c r="AJ2571" t="s">
        <v>265</v>
      </c>
      <c r="AL2571" t="str">
        <f>IF(Sudan_News12[[#This Row],[relevancy_classification_english]]="Relevant","مناسب",IF(Sudan_News12[[#This Row],[relevancy_classification_english]]="Relevant","عَرَضِيّ",""))</f>
        <v/>
      </c>
      <c r="AN2571" t="str">
        <f>IF(Sudan_News12[[#This Row],[sentiment_analysis_english]]="Negative","سلبي",IF(Sudan_News12[[#This Row],[sentiment_analysis_english]]="Neutral","حيادي",IF(Sudan_News12[[#This Row],[sentiment_analysis_english]]="Positive","إيجابي","")))</f>
        <v/>
      </c>
      <c r="AO2571" t="e">
        <f>INDEX(TextClassificationList[],MATCH(Sudan_News12[[#This Row],[text_classification_arabic]],TextClassificationList[text_classification_arabic],0),1)</f>
        <v>#N/A</v>
      </c>
      <c r="AQ2571" t="e">
        <f>INDEX(TextClassificationList[],MATCH(Sudan_News12[[#This Row],[text_classification_arabic2]],TextClassificationList[text_classification_arabic],0),1)</f>
        <v>#N/A</v>
      </c>
      <c r="AS2571" t="e">
        <f>INDEX(TextClassificationList[],MATCH(Sudan_News12[[#This Row],[text_classification_arabic3]],TextClassificationList[text_classification_arabic],0),1)</f>
        <v>#N/A</v>
      </c>
      <c r="AU2571" t="e">
        <f>INDEX(TextClassificationList[],MATCH(Sudan_News12[[#This Row],[text_classification_arabic4]],TextClassificationList[text_classification_arabic],0),1)</f>
        <v>#N/A</v>
      </c>
      <c r="AW2571" t="e">
        <f>INDEX(TextClassificationList[],MATCH(Sudan_News12[[#This Row],[text_classification_arabic5]],TextClassificationList[text_classification_arabic],0),1)</f>
        <v>#N/A</v>
      </c>
    </row>
    <row r="2572" spans="1:49" x14ac:dyDescent="0.2">
      <c r="A2572">
        <v>1.3174481769667092E+18</v>
      </c>
      <c r="B2572">
        <v>1.3172766432499057E+18</v>
      </c>
      <c r="C2572" t="s">
        <v>9922</v>
      </c>
      <c r="D2572" s="1">
        <v>44121</v>
      </c>
      <c r="E2572" s="2">
        <v>0.61917824074074079</v>
      </c>
      <c r="F2572">
        <v>200</v>
      </c>
      <c r="G2572">
        <v>1889611729</v>
      </c>
      <c r="H2572" t="s">
        <v>354</v>
      </c>
      <c r="I2572" t="s">
        <v>355</v>
      </c>
      <c r="J2572" t="s">
        <v>265</v>
      </c>
      <c r="K2572" t="s">
        <v>9923</v>
      </c>
      <c r="L2572" t="s">
        <v>266</v>
      </c>
      <c r="M2572" t="s">
        <v>267</v>
      </c>
      <c r="N2572" t="s">
        <v>267</v>
      </c>
      <c r="O2572" t="s">
        <v>267</v>
      </c>
      <c r="P2572">
        <v>0</v>
      </c>
      <c r="Q2572">
        <v>0</v>
      </c>
      <c r="R2572">
        <v>0</v>
      </c>
      <c r="S2572" t="s">
        <v>267</v>
      </c>
      <c r="T2572" t="s">
        <v>267</v>
      </c>
      <c r="U2572" t="s">
        <v>9924</v>
      </c>
      <c r="V2572" t="b">
        <v>0</v>
      </c>
      <c r="W2572" t="s">
        <v>265</v>
      </c>
      <c r="X2572">
        <v>0</v>
      </c>
      <c r="Y2572" t="s">
        <v>265</v>
      </c>
      <c r="Z2572" t="s">
        <v>265</v>
      </c>
      <c r="AA2572" t="s">
        <v>265</v>
      </c>
      <c r="AB2572" t="s">
        <v>265</v>
      </c>
      <c r="AC2572" t="s">
        <v>265</v>
      </c>
      <c r="AD2572" t="s">
        <v>265</v>
      </c>
      <c r="AE2572" t="s">
        <v>265</v>
      </c>
      <c r="AF2572" t="s">
        <v>6790</v>
      </c>
      <c r="AG2572" t="s">
        <v>265</v>
      </c>
      <c r="AH2572" t="s">
        <v>265</v>
      </c>
      <c r="AI2572" t="s">
        <v>265</v>
      </c>
      <c r="AJ2572" t="s">
        <v>265</v>
      </c>
      <c r="AL2572" t="str">
        <f>IF(Sudan_News12[[#This Row],[relevancy_classification_english]]="Relevant","مناسب",IF(Sudan_News12[[#This Row],[relevancy_classification_english]]="Relevant","عَرَضِيّ",""))</f>
        <v/>
      </c>
      <c r="AN2572" t="str">
        <f>IF(Sudan_News12[[#This Row],[sentiment_analysis_english]]="Negative","سلبي",IF(Sudan_News12[[#This Row],[sentiment_analysis_english]]="Neutral","حيادي",IF(Sudan_News12[[#This Row],[sentiment_analysis_english]]="Positive","إيجابي","")))</f>
        <v/>
      </c>
      <c r="AO2572" t="e">
        <f>INDEX(TextClassificationList[],MATCH(Sudan_News12[[#This Row],[text_classification_arabic]],TextClassificationList[text_classification_arabic],0),1)</f>
        <v>#N/A</v>
      </c>
      <c r="AQ2572" t="e">
        <f>INDEX(TextClassificationList[],MATCH(Sudan_News12[[#This Row],[text_classification_arabic2]],TextClassificationList[text_classification_arabic],0),1)</f>
        <v>#N/A</v>
      </c>
      <c r="AS2572" t="e">
        <f>INDEX(TextClassificationList[],MATCH(Sudan_News12[[#This Row],[text_classification_arabic3]],TextClassificationList[text_classification_arabic],0),1)</f>
        <v>#N/A</v>
      </c>
      <c r="AU2572" t="e">
        <f>INDEX(TextClassificationList[],MATCH(Sudan_News12[[#This Row],[text_classification_arabic4]],TextClassificationList[text_classification_arabic],0),1)</f>
        <v>#N/A</v>
      </c>
      <c r="AW2572" t="e">
        <f>INDEX(TextClassificationList[],MATCH(Sudan_News12[[#This Row],[text_classification_arabic5]],TextClassificationList[text_classification_arabic],0),1)</f>
        <v>#N/A</v>
      </c>
    </row>
    <row r="2573" spans="1:49" x14ac:dyDescent="0.2">
      <c r="A2573">
        <v>1.3174471891830292E+18</v>
      </c>
      <c r="B2573">
        <v>1.3174471891830292E+18</v>
      </c>
      <c r="C2573" t="s">
        <v>9925</v>
      </c>
      <c r="D2573" s="1">
        <v>44121</v>
      </c>
      <c r="E2573" s="2">
        <v>0.61644675925925929</v>
      </c>
      <c r="F2573">
        <v>200</v>
      </c>
      <c r="G2573">
        <v>1889611729</v>
      </c>
      <c r="H2573" t="s">
        <v>354</v>
      </c>
      <c r="I2573" t="s">
        <v>355</v>
      </c>
      <c r="J2573" t="s">
        <v>265</v>
      </c>
      <c r="K2573" t="s">
        <v>9926</v>
      </c>
      <c r="L2573" t="s">
        <v>273</v>
      </c>
      <c r="M2573" t="s">
        <v>267</v>
      </c>
      <c r="N2573" t="s">
        <v>9927</v>
      </c>
      <c r="O2573" t="s">
        <v>267</v>
      </c>
      <c r="P2573">
        <v>0</v>
      </c>
      <c r="Q2573">
        <v>0</v>
      </c>
      <c r="R2573">
        <v>0</v>
      </c>
      <c r="S2573" t="s">
        <v>267</v>
      </c>
      <c r="T2573" t="s">
        <v>267</v>
      </c>
      <c r="U2573" t="s">
        <v>9928</v>
      </c>
      <c r="V2573" t="b">
        <v>0</v>
      </c>
      <c r="W2573" t="s">
        <v>265</v>
      </c>
      <c r="X2573">
        <v>0</v>
      </c>
      <c r="Y2573" t="s">
        <v>265</v>
      </c>
      <c r="Z2573" t="s">
        <v>265</v>
      </c>
      <c r="AA2573" t="s">
        <v>265</v>
      </c>
      <c r="AB2573" t="s">
        <v>265</v>
      </c>
      <c r="AC2573" t="s">
        <v>265</v>
      </c>
      <c r="AD2573" t="s">
        <v>265</v>
      </c>
      <c r="AE2573" t="s">
        <v>265</v>
      </c>
      <c r="AF2573" t="s">
        <v>267</v>
      </c>
      <c r="AG2573" t="s">
        <v>265</v>
      </c>
      <c r="AH2573" t="s">
        <v>265</v>
      </c>
      <c r="AI2573" t="s">
        <v>265</v>
      </c>
      <c r="AJ2573" t="s">
        <v>265</v>
      </c>
      <c r="AL2573" t="str">
        <f>IF(Sudan_News12[[#This Row],[relevancy_classification_english]]="Relevant","مناسب",IF(Sudan_News12[[#This Row],[relevancy_classification_english]]="Relevant","عَرَضِيّ",""))</f>
        <v/>
      </c>
      <c r="AN2573" t="str">
        <f>IF(Sudan_News12[[#This Row],[sentiment_analysis_english]]="Negative","سلبي",IF(Sudan_News12[[#This Row],[sentiment_analysis_english]]="Neutral","حيادي",IF(Sudan_News12[[#This Row],[sentiment_analysis_english]]="Positive","إيجابي","")))</f>
        <v/>
      </c>
      <c r="AO2573" t="e">
        <f>INDEX(TextClassificationList[],MATCH(Sudan_News12[[#This Row],[text_classification_arabic]],TextClassificationList[text_classification_arabic],0),1)</f>
        <v>#N/A</v>
      </c>
      <c r="AQ2573" t="e">
        <f>INDEX(TextClassificationList[],MATCH(Sudan_News12[[#This Row],[text_classification_arabic2]],TextClassificationList[text_classification_arabic],0),1)</f>
        <v>#N/A</v>
      </c>
      <c r="AS2573" t="e">
        <f>INDEX(TextClassificationList[],MATCH(Sudan_News12[[#This Row],[text_classification_arabic3]],TextClassificationList[text_classification_arabic],0),1)</f>
        <v>#N/A</v>
      </c>
      <c r="AU2573" t="e">
        <f>INDEX(TextClassificationList[],MATCH(Sudan_News12[[#This Row],[text_classification_arabic4]],TextClassificationList[text_classification_arabic],0),1)</f>
        <v>#N/A</v>
      </c>
      <c r="AW2573" t="e">
        <f>INDEX(TextClassificationList[],MATCH(Sudan_News12[[#This Row],[text_classification_arabic5]],TextClassificationList[text_classification_arabic],0),1)</f>
        <v>#N/A</v>
      </c>
    </row>
    <row r="2574" spans="1:49" x14ac:dyDescent="0.2">
      <c r="A2574">
        <v>1.3174265653372723E+18</v>
      </c>
      <c r="B2574">
        <v>1.3174263566328668E+18</v>
      </c>
      <c r="C2574" t="s">
        <v>9929</v>
      </c>
      <c r="D2574" s="1">
        <v>44121</v>
      </c>
      <c r="E2574" s="2">
        <v>0.55953703703703705</v>
      </c>
      <c r="F2574">
        <v>200</v>
      </c>
      <c r="G2574">
        <v>1889611729</v>
      </c>
      <c r="H2574" t="s">
        <v>354</v>
      </c>
      <c r="I2574" t="s">
        <v>355</v>
      </c>
      <c r="J2574" t="s">
        <v>265</v>
      </c>
      <c r="K2574" t="s">
        <v>9930</v>
      </c>
      <c r="L2574" t="s">
        <v>266</v>
      </c>
      <c r="M2574" t="s">
        <v>267</v>
      </c>
      <c r="N2574" t="s">
        <v>267</v>
      </c>
      <c r="O2574" t="s">
        <v>267</v>
      </c>
      <c r="P2574">
        <v>0</v>
      </c>
      <c r="Q2574">
        <v>0</v>
      </c>
      <c r="R2574">
        <v>0</v>
      </c>
      <c r="S2574" t="s">
        <v>267</v>
      </c>
      <c r="T2574" t="s">
        <v>267</v>
      </c>
      <c r="U2574" t="s">
        <v>9931</v>
      </c>
      <c r="V2574" t="b">
        <v>0</v>
      </c>
      <c r="W2574" t="s">
        <v>265</v>
      </c>
      <c r="X2574">
        <v>0</v>
      </c>
      <c r="Y2574" t="s">
        <v>265</v>
      </c>
      <c r="Z2574" t="s">
        <v>265</v>
      </c>
      <c r="AA2574" t="s">
        <v>265</v>
      </c>
      <c r="AB2574" t="s">
        <v>265</v>
      </c>
      <c r="AC2574" t="s">
        <v>265</v>
      </c>
      <c r="AD2574" t="s">
        <v>265</v>
      </c>
      <c r="AE2574" t="s">
        <v>265</v>
      </c>
      <c r="AF2574" t="s">
        <v>267</v>
      </c>
      <c r="AG2574" t="s">
        <v>265</v>
      </c>
      <c r="AH2574" t="s">
        <v>265</v>
      </c>
      <c r="AI2574" t="s">
        <v>265</v>
      </c>
      <c r="AJ2574" t="s">
        <v>265</v>
      </c>
      <c r="AL2574" t="str">
        <f>IF(Sudan_News12[[#This Row],[relevancy_classification_english]]="Relevant","مناسب",IF(Sudan_News12[[#This Row],[relevancy_classification_english]]="Relevant","عَرَضِيّ",""))</f>
        <v/>
      </c>
      <c r="AN2574" t="str">
        <f>IF(Sudan_News12[[#This Row],[sentiment_analysis_english]]="Negative","سلبي",IF(Sudan_News12[[#This Row],[sentiment_analysis_english]]="Neutral","حيادي",IF(Sudan_News12[[#This Row],[sentiment_analysis_english]]="Positive","إيجابي","")))</f>
        <v/>
      </c>
      <c r="AO2574" t="e">
        <f>INDEX(TextClassificationList[],MATCH(Sudan_News12[[#This Row],[text_classification_arabic]],TextClassificationList[text_classification_arabic],0),1)</f>
        <v>#N/A</v>
      </c>
      <c r="AQ2574" t="e">
        <f>INDEX(TextClassificationList[],MATCH(Sudan_News12[[#This Row],[text_classification_arabic2]],TextClassificationList[text_classification_arabic],0),1)</f>
        <v>#N/A</v>
      </c>
      <c r="AS2574" t="e">
        <f>INDEX(TextClassificationList[],MATCH(Sudan_News12[[#This Row],[text_classification_arabic3]],TextClassificationList[text_classification_arabic],0),1)</f>
        <v>#N/A</v>
      </c>
      <c r="AU2574" t="e">
        <f>INDEX(TextClassificationList[],MATCH(Sudan_News12[[#This Row],[text_classification_arabic4]],TextClassificationList[text_classification_arabic],0),1)</f>
        <v>#N/A</v>
      </c>
      <c r="AW2574" t="e">
        <f>INDEX(TextClassificationList[],MATCH(Sudan_News12[[#This Row],[text_classification_arabic5]],TextClassificationList[text_classification_arabic],0),1)</f>
        <v>#N/A</v>
      </c>
    </row>
    <row r="2575" spans="1:49" x14ac:dyDescent="0.2">
      <c r="A2575">
        <v>1.3174263566328668E+18</v>
      </c>
      <c r="B2575">
        <v>1.3174263566328668E+18</v>
      </c>
      <c r="C2575" t="s">
        <v>9932</v>
      </c>
      <c r="D2575" s="1">
        <v>44121</v>
      </c>
      <c r="E2575" s="2">
        <v>0.55895833333333333</v>
      </c>
      <c r="F2575">
        <v>200</v>
      </c>
      <c r="G2575">
        <v>1889611729</v>
      </c>
      <c r="H2575" t="s">
        <v>354</v>
      </c>
      <c r="I2575" t="s">
        <v>355</v>
      </c>
      <c r="J2575" t="s">
        <v>265</v>
      </c>
      <c r="K2575" t="s">
        <v>9933</v>
      </c>
      <c r="L2575" t="s">
        <v>266</v>
      </c>
      <c r="M2575" t="s">
        <v>267</v>
      </c>
      <c r="N2575" t="s">
        <v>267</v>
      </c>
      <c r="O2575" t="s">
        <v>267</v>
      </c>
      <c r="P2575">
        <v>1</v>
      </c>
      <c r="Q2575">
        <v>0</v>
      </c>
      <c r="R2575">
        <v>0</v>
      </c>
      <c r="S2575" t="s">
        <v>267</v>
      </c>
      <c r="T2575" t="s">
        <v>267</v>
      </c>
      <c r="U2575" t="s">
        <v>9934</v>
      </c>
      <c r="V2575" t="b">
        <v>0</v>
      </c>
      <c r="W2575" t="s">
        <v>265</v>
      </c>
      <c r="X2575">
        <v>0</v>
      </c>
      <c r="Y2575" t="s">
        <v>265</v>
      </c>
      <c r="Z2575" t="s">
        <v>265</v>
      </c>
      <c r="AA2575" t="s">
        <v>265</v>
      </c>
      <c r="AB2575" t="s">
        <v>265</v>
      </c>
      <c r="AC2575" t="s">
        <v>265</v>
      </c>
      <c r="AD2575" t="s">
        <v>265</v>
      </c>
      <c r="AE2575" t="s">
        <v>265</v>
      </c>
      <c r="AF2575" t="s">
        <v>267</v>
      </c>
      <c r="AG2575" t="s">
        <v>265</v>
      </c>
      <c r="AH2575" t="s">
        <v>265</v>
      </c>
      <c r="AI2575" t="s">
        <v>265</v>
      </c>
      <c r="AJ2575" t="s">
        <v>265</v>
      </c>
      <c r="AL2575" t="str">
        <f>IF(Sudan_News12[[#This Row],[relevancy_classification_english]]="Relevant","مناسب",IF(Sudan_News12[[#This Row],[relevancy_classification_english]]="Relevant","عَرَضِيّ",""))</f>
        <v/>
      </c>
      <c r="AN2575" t="str">
        <f>IF(Sudan_News12[[#This Row],[sentiment_analysis_english]]="Negative","سلبي",IF(Sudan_News12[[#This Row],[sentiment_analysis_english]]="Neutral","حيادي",IF(Sudan_News12[[#This Row],[sentiment_analysis_english]]="Positive","إيجابي","")))</f>
        <v/>
      </c>
      <c r="AO2575" t="e">
        <f>INDEX(TextClassificationList[],MATCH(Sudan_News12[[#This Row],[text_classification_arabic]],TextClassificationList[text_classification_arabic],0),1)</f>
        <v>#N/A</v>
      </c>
      <c r="AQ2575" t="e">
        <f>INDEX(TextClassificationList[],MATCH(Sudan_News12[[#This Row],[text_classification_arabic2]],TextClassificationList[text_classification_arabic],0),1)</f>
        <v>#N/A</v>
      </c>
      <c r="AS2575" t="e">
        <f>INDEX(TextClassificationList[],MATCH(Sudan_News12[[#This Row],[text_classification_arabic3]],TextClassificationList[text_classification_arabic],0),1)</f>
        <v>#N/A</v>
      </c>
      <c r="AU2575" t="e">
        <f>INDEX(TextClassificationList[],MATCH(Sudan_News12[[#This Row],[text_classification_arabic4]],TextClassificationList[text_classification_arabic],0),1)</f>
        <v>#N/A</v>
      </c>
      <c r="AW2575" t="e">
        <f>INDEX(TextClassificationList[],MATCH(Sudan_News12[[#This Row],[text_classification_arabic5]],TextClassificationList[text_classification_arabic],0),1)</f>
        <v>#N/A</v>
      </c>
    </row>
    <row r="2576" spans="1:49" x14ac:dyDescent="0.2">
      <c r="A2576">
        <v>1.3174259760710984E+18</v>
      </c>
      <c r="B2576">
        <v>1.3174259760710984E+18</v>
      </c>
      <c r="C2576" t="s">
        <v>9935</v>
      </c>
      <c r="D2576" s="1">
        <v>44121</v>
      </c>
      <c r="E2576" s="2">
        <v>0.55790509259259258</v>
      </c>
      <c r="F2576">
        <v>200</v>
      </c>
      <c r="G2576">
        <v>1889611729</v>
      </c>
      <c r="H2576" t="s">
        <v>354</v>
      </c>
      <c r="I2576" t="s">
        <v>355</v>
      </c>
      <c r="J2576" t="s">
        <v>265</v>
      </c>
      <c r="K2576" t="s">
        <v>9936</v>
      </c>
      <c r="L2576" t="s">
        <v>266</v>
      </c>
      <c r="M2576" t="s">
        <v>267</v>
      </c>
      <c r="N2576" t="s">
        <v>267</v>
      </c>
      <c r="O2576" t="s">
        <v>267</v>
      </c>
      <c r="P2576">
        <v>0</v>
      </c>
      <c r="Q2576">
        <v>0</v>
      </c>
      <c r="R2576">
        <v>0</v>
      </c>
      <c r="S2576" t="s">
        <v>9937</v>
      </c>
      <c r="T2576" t="s">
        <v>267</v>
      </c>
      <c r="U2576" t="s">
        <v>9938</v>
      </c>
      <c r="V2576" t="b">
        <v>0</v>
      </c>
      <c r="W2576" t="s">
        <v>265</v>
      </c>
      <c r="X2576">
        <v>0</v>
      </c>
      <c r="Y2576" t="s">
        <v>265</v>
      </c>
      <c r="Z2576" t="s">
        <v>265</v>
      </c>
      <c r="AA2576" t="s">
        <v>265</v>
      </c>
      <c r="AB2576" t="s">
        <v>265</v>
      </c>
      <c r="AC2576" t="s">
        <v>265</v>
      </c>
      <c r="AD2576" t="s">
        <v>265</v>
      </c>
      <c r="AE2576" t="s">
        <v>265</v>
      </c>
      <c r="AF2576" t="s">
        <v>267</v>
      </c>
      <c r="AG2576" t="s">
        <v>265</v>
      </c>
      <c r="AH2576" t="s">
        <v>265</v>
      </c>
      <c r="AI2576" t="s">
        <v>265</v>
      </c>
      <c r="AJ2576" t="s">
        <v>265</v>
      </c>
      <c r="AL2576" t="str">
        <f>IF(Sudan_News12[[#This Row],[relevancy_classification_english]]="Relevant","مناسب",IF(Sudan_News12[[#This Row],[relevancy_classification_english]]="Relevant","عَرَضِيّ",""))</f>
        <v/>
      </c>
      <c r="AN2576" t="str">
        <f>IF(Sudan_News12[[#This Row],[sentiment_analysis_english]]="Negative","سلبي",IF(Sudan_News12[[#This Row],[sentiment_analysis_english]]="Neutral","حيادي",IF(Sudan_News12[[#This Row],[sentiment_analysis_english]]="Positive","إيجابي","")))</f>
        <v/>
      </c>
      <c r="AO2576" t="e">
        <f>INDEX(TextClassificationList[],MATCH(Sudan_News12[[#This Row],[text_classification_arabic]],TextClassificationList[text_classification_arabic],0),1)</f>
        <v>#N/A</v>
      </c>
      <c r="AQ2576" t="e">
        <f>INDEX(TextClassificationList[],MATCH(Sudan_News12[[#This Row],[text_classification_arabic2]],TextClassificationList[text_classification_arabic],0),1)</f>
        <v>#N/A</v>
      </c>
      <c r="AS2576" t="e">
        <f>INDEX(TextClassificationList[],MATCH(Sudan_News12[[#This Row],[text_classification_arabic3]],TextClassificationList[text_classification_arabic],0),1)</f>
        <v>#N/A</v>
      </c>
      <c r="AU2576" t="e">
        <f>INDEX(TextClassificationList[],MATCH(Sudan_News12[[#This Row],[text_classification_arabic4]],TextClassificationList[text_classification_arabic],0),1)</f>
        <v>#N/A</v>
      </c>
      <c r="AW2576" t="e">
        <f>INDEX(TextClassificationList[],MATCH(Sudan_News12[[#This Row],[text_classification_arabic5]],TextClassificationList[text_classification_arabic],0),1)</f>
        <v>#N/A</v>
      </c>
    </row>
    <row r="2577" spans="1:49" x14ac:dyDescent="0.2">
      <c r="A2577">
        <v>1.3174258557910467E+18</v>
      </c>
      <c r="B2577">
        <v>1.3174258557910467E+18</v>
      </c>
      <c r="C2577" t="s">
        <v>9939</v>
      </c>
      <c r="D2577" s="1">
        <v>44121</v>
      </c>
      <c r="E2577" s="2">
        <v>0.55758101851851849</v>
      </c>
      <c r="F2577">
        <v>200</v>
      </c>
      <c r="G2577">
        <v>1889611729</v>
      </c>
      <c r="H2577" t="s">
        <v>354</v>
      </c>
      <c r="I2577" t="s">
        <v>355</v>
      </c>
      <c r="J2577" t="s">
        <v>265</v>
      </c>
      <c r="K2577" t="s">
        <v>9940</v>
      </c>
      <c r="L2577" t="s">
        <v>266</v>
      </c>
      <c r="M2577" t="s">
        <v>267</v>
      </c>
      <c r="N2577" t="s">
        <v>267</v>
      </c>
      <c r="O2577" t="s">
        <v>267</v>
      </c>
      <c r="P2577">
        <v>0</v>
      </c>
      <c r="Q2577">
        <v>0</v>
      </c>
      <c r="R2577">
        <v>0</v>
      </c>
      <c r="S2577" t="s">
        <v>267</v>
      </c>
      <c r="T2577" t="s">
        <v>267</v>
      </c>
      <c r="U2577" t="s">
        <v>9941</v>
      </c>
      <c r="V2577" t="b">
        <v>0</v>
      </c>
      <c r="W2577" t="s">
        <v>265</v>
      </c>
      <c r="X2577">
        <v>0</v>
      </c>
      <c r="Y2577" t="s">
        <v>265</v>
      </c>
      <c r="Z2577" t="s">
        <v>265</v>
      </c>
      <c r="AA2577" t="s">
        <v>265</v>
      </c>
      <c r="AB2577" t="s">
        <v>265</v>
      </c>
      <c r="AC2577" t="s">
        <v>265</v>
      </c>
      <c r="AD2577" t="s">
        <v>265</v>
      </c>
      <c r="AE2577" t="s">
        <v>265</v>
      </c>
      <c r="AF2577" t="s">
        <v>267</v>
      </c>
      <c r="AG2577" t="s">
        <v>265</v>
      </c>
      <c r="AH2577" t="s">
        <v>265</v>
      </c>
      <c r="AI2577" t="s">
        <v>265</v>
      </c>
      <c r="AJ2577" t="s">
        <v>265</v>
      </c>
      <c r="AL2577" t="str">
        <f>IF(Sudan_News12[[#This Row],[relevancy_classification_english]]="Relevant","مناسب",IF(Sudan_News12[[#This Row],[relevancy_classification_english]]="Relevant","عَرَضِيّ",""))</f>
        <v/>
      </c>
      <c r="AN2577" t="str">
        <f>IF(Sudan_News12[[#This Row],[sentiment_analysis_english]]="Negative","سلبي",IF(Sudan_News12[[#This Row],[sentiment_analysis_english]]="Neutral","حيادي",IF(Sudan_News12[[#This Row],[sentiment_analysis_english]]="Positive","إيجابي","")))</f>
        <v/>
      </c>
      <c r="AO2577" t="e">
        <f>INDEX(TextClassificationList[],MATCH(Sudan_News12[[#This Row],[text_classification_arabic]],TextClassificationList[text_classification_arabic],0),1)</f>
        <v>#N/A</v>
      </c>
      <c r="AQ2577" t="e">
        <f>INDEX(TextClassificationList[],MATCH(Sudan_News12[[#This Row],[text_classification_arabic2]],TextClassificationList[text_classification_arabic],0),1)</f>
        <v>#N/A</v>
      </c>
      <c r="AS2577" t="e">
        <f>INDEX(TextClassificationList[],MATCH(Sudan_News12[[#This Row],[text_classification_arabic3]],TextClassificationList[text_classification_arabic],0),1)</f>
        <v>#N/A</v>
      </c>
      <c r="AU2577" t="e">
        <f>INDEX(TextClassificationList[],MATCH(Sudan_News12[[#This Row],[text_classification_arabic4]],TextClassificationList[text_classification_arabic],0),1)</f>
        <v>#N/A</v>
      </c>
      <c r="AW2577" t="e">
        <f>INDEX(TextClassificationList[],MATCH(Sudan_News12[[#This Row],[text_classification_arabic5]],TextClassificationList[text_classification_arabic],0),1)</f>
        <v>#N/A</v>
      </c>
    </row>
    <row r="2578" spans="1:49" x14ac:dyDescent="0.2">
      <c r="A2578">
        <v>1.3174257230497587E+18</v>
      </c>
      <c r="B2578">
        <v>1.3174257230497587E+18</v>
      </c>
      <c r="C2578" t="s">
        <v>9942</v>
      </c>
      <c r="D2578" s="1">
        <v>44121</v>
      </c>
      <c r="E2578" s="2">
        <v>0.55721064814814814</v>
      </c>
      <c r="F2578">
        <v>200</v>
      </c>
      <c r="G2578">
        <v>1889611729</v>
      </c>
      <c r="H2578" t="s">
        <v>354</v>
      </c>
      <c r="I2578" t="s">
        <v>355</v>
      </c>
      <c r="J2578" t="s">
        <v>265</v>
      </c>
      <c r="K2578" t="s">
        <v>9943</v>
      </c>
      <c r="L2578" t="s">
        <v>273</v>
      </c>
      <c r="M2578" t="s">
        <v>267</v>
      </c>
      <c r="N2578" t="s">
        <v>9944</v>
      </c>
      <c r="O2578" t="s">
        <v>267</v>
      </c>
      <c r="P2578">
        <v>0</v>
      </c>
      <c r="Q2578">
        <v>0</v>
      </c>
      <c r="R2578">
        <v>0</v>
      </c>
      <c r="S2578" t="s">
        <v>267</v>
      </c>
      <c r="T2578" t="s">
        <v>267</v>
      </c>
      <c r="U2578" t="s">
        <v>9945</v>
      </c>
      <c r="V2578" t="b">
        <v>0</v>
      </c>
      <c r="W2578" t="s">
        <v>265</v>
      </c>
      <c r="X2578">
        <v>0</v>
      </c>
      <c r="Y2578" t="s">
        <v>265</v>
      </c>
      <c r="Z2578" t="s">
        <v>265</v>
      </c>
      <c r="AA2578" t="s">
        <v>265</v>
      </c>
      <c r="AB2578" t="s">
        <v>265</v>
      </c>
      <c r="AC2578" t="s">
        <v>265</v>
      </c>
      <c r="AD2578" t="s">
        <v>265</v>
      </c>
      <c r="AE2578" t="s">
        <v>265</v>
      </c>
      <c r="AF2578" t="s">
        <v>267</v>
      </c>
      <c r="AG2578" t="s">
        <v>265</v>
      </c>
      <c r="AH2578" t="s">
        <v>265</v>
      </c>
      <c r="AI2578" t="s">
        <v>265</v>
      </c>
      <c r="AJ2578" t="s">
        <v>265</v>
      </c>
      <c r="AL2578" t="str">
        <f>IF(Sudan_News12[[#This Row],[relevancy_classification_english]]="Relevant","مناسب",IF(Sudan_News12[[#This Row],[relevancy_classification_english]]="Relevant","عَرَضِيّ",""))</f>
        <v/>
      </c>
      <c r="AN2578" t="str">
        <f>IF(Sudan_News12[[#This Row],[sentiment_analysis_english]]="Negative","سلبي",IF(Sudan_News12[[#This Row],[sentiment_analysis_english]]="Neutral","حيادي",IF(Sudan_News12[[#This Row],[sentiment_analysis_english]]="Positive","إيجابي","")))</f>
        <v/>
      </c>
      <c r="AO2578" t="e">
        <f>INDEX(TextClassificationList[],MATCH(Sudan_News12[[#This Row],[text_classification_arabic]],TextClassificationList[text_classification_arabic],0),1)</f>
        <v>#N/A</v>
      </c>
      <c r="AQ2578" t="e">
        <f>INDEX(TextClassificationList[],MATCH(Sudan_News12[[#This Row],[text_classification_arabic2]],TextClassificationList[text_classification_arabic],0),1)</f>
        <v>#N/A</v>
      </c>
      <c r="AS2578" t="e">
        <f>INDEX(TextClassificationList[],MATCH(Sudan_News12[[#This Row],[text_classification_arabic3]],TextClassificationList[text_classification_arabic],0),1)</f>
        <v>#N/A</v>
      </c>
      <c r="AU2578" t="e">
        <f>INDEX(TextClassificationList[],MATCH(Sudan_News12[[#This Row],[text_classification_arabic4]],TextClassificationList[text_classification_arabic],0),1)</f>
        <v>#N/A</v>
      </c>
      <c r="AW2578" t="e">
        <f>INDEX(TextClassificationList[],MATCH(Sudan_News12[[#This Row],[text_classification_arabic5]],TextClassificationList[text_classification_arabic],0),1)</f>
        <v>#N/A</v>
      </c>
    </row>
    <row r="2579" spans="1:49" x14ac:dyDescent="0.2">
      <c r="A2579">
        <v>1.3174254240587162E+18</v>
      </c>
      <c r="B2579">
        <v>1.3174254240587162E+18</v>
      </c>
      <c r="C2579" t="s">
        <v>9946</v>
      </c>
      <c r="D2579" s="1">
        <v>44121</v>
      </c>
      <c r="E2579" s="2">
        <v>0.55638888888888893</v>
      </c>
      <c r="F2579">
        <v>200</v>
      </c>
      <c r="G2579">
        <v>1889611729</v>
      </c>
      <c r="H2579" t="s">
        <v>354</v>
      </c>
      <c r="I2579" t="s">
        <v>355</v>
      </c>
      <c r="J2579" t="s">
        <v>265</v>
      </c>
      <c r="K2579" t="s">
        <v>9947</v>
      </c>
      <c r="L2579" t="s">
        <v>266</v>
      </c>
      <c r="M2579" t="s">
        <v>267</v>
      </c>
      <c r="N2579" t="s">
        <v>267</v>
      </c>
      <c r="O2579" t="s">
        <v>267</v>
      </c>
      <c r="P2579">
        <v>0</v>
      </c>
      <c r="Q2579">
        <v>0</v>
      </c>
      <c r="R2579">
        <v>0</v>
      </c>
      <c r="S2579" t="s">
        <v>267</v>
      </c>
      <c r="T2579" t="s">
        <v>267</v>
      </c>
      <c r="U2579" t="s">
        <v>9948</v>
      </c>
      <c r="V2579" t="b">
        <v>0</v>
      </c>
      <c r="W2579" t="s">
        <v>265</v>
      </c>
      <c r="X2579">
        <v>0</v>
      </c>
      <c r="Y2579" t="s">
        <v>265</v>
      </c>
      <c r="Z2579" t="s">
        <v>265</v>
      </c>
      <c r="AA2579" t="s">
        <v>265</v>
      </c>
      <c r="AB2579" t="s">
        <v>265</v>
      </c>
      <c r="AC2579" t="s">
        <v>265</v>
      </c>
      <c r="AD2579" t="s">
        <v>265</v>
      </c>
      <c r="AE2579" t="s">
        <v>265</v>
      </c>
      <c r="AF2579" t="s">
        <v>267</v>
      </c>
      <c r="AG2579" t="s">
        <v>265</v>
      </c>
      <c r="AH2579" t="s">
        <v>265</v>
      </c>
      <c r="AI2579" t="s">
        <v>265</v>
      </c>
      <c r="AJ2579" t="s">
        <v>265</v>
      </c>
      <c r="AL2579" t="str">
        <f>IF(Sudan_News12[[#This Row],[relevancy_classification_english]]="Relevant","مناسب",IF(Sudan_News12[[#This Row],[relevancy_classification_english]]="Relevant","عَرَضِيّ",""))</f>
        <v/>
      </c>
      <c r="AN2579" t="str">
        <f>IF(Sudan_News12[[#This Row],[sentiment_analysis_english]]="Negative","سلبي",IF(Sudan_News12[[#This Row],[sentiment_analysis_english]]="Neutral","حيادي",IF(Sudan_News12[[#This Row],[sentiment_analysis_english]]="Positive","إيجابي","")))</f>
        <v/>
      </c>
      <c r="AO2579" t="e">
        <f>INDEX(TextClassificationList[],MATCH(Sudan_News12[[#This Row],[text_classification_arabic]],TextClassificationList[text_classification_arabic],0),1)</f>
        <v>#N/A</v>
      </c>
      <c r="AQ2579" t="e">
        <f>INDEX(TextClassificationList[],MATCH(Sudan_News12[[#This Row],[text_classification_arabic2]],TextClassificationList[text_classification_arabic],0),1)</f>
        <v>#N/A</v>
      </c>
      <c r="AS2579" t="e">
        <f>INDEX(TextClassificationList[],MATCH(Sudan_News12[[#This Row],[text_classification_arabic3]],TextClassificationList[text_classification_arabic],0),1)</f>
        <v>#N/A</v>
      </c>
      <c r="AU2579" t="e">
        <f>INDEX(TextClassificationList[],MATCH(Sudan_News12[[#This Row],[text_classification_arabic4]],TextClassificationList[text_classification_arabic],0),1)</f>
        <v>#N/A</v>
      </c>
      <c r="AW2579" t="e">
        <f>INDEX(TextClassificationList[],MATCH(Sudan_News12[[#This Row],[text_classification_arabic5]],TextClassificationList[text_classification_arabic],0),1)</f>
        <v>#N/A</v>
      </c>
    </row>
    <row r="2580" spans="1:49" x14ac:dyDescent="0.2">
      <c r="A2580">
        <v>1.3174168736051569E+18</v>
      </c>
      <c r="B2580">
        <v>1.3173341017420022E+18</v>
      </c>
      <c r="C2580" t="s">
        <v>9949</v>
      </c>
      <c r="D2580" s="1">
        <v>44121</v>
      </c>
      <c r="E2580" s="2">
        <v>0.53278935185185183</v>
      </c>
      <c r="F2580">
        <v>200</v>
      </c>
      <c r="G2580">
        <v>1889611729</v>
      </c>
      <c r="H2580" t="s">
        <v>354</v>
      </c>
      <c r="I2580" t="s">
        <v>355</v>
      </c>
      <c r="J2580" t="s">
        <v>265</v>
      </c>
      <c r="K2580" t="s">
        <v>9950</v>
      </c>
      <c r="L2580" t="s">
        <v>266</v>
      </c>
      <c r="M2580" t="s">
        <v>267</v>
      </c>
      <c r="N2580" t="s">
        <v>267</v>
      </c>
      <c r="O2580" t="s">
        <v>267</v>
      </c>
      <c r="P2580">
        <v>0</v>
      </c>
      <c r="Q2580">
        <v>0</v>
      </c>
      <c r="R2580">
        <v>0</v>
      </c>
      <c r="S2580" t="s">
        <v>267</v>
      </c>
      <c r="T2580" t="s">
        <v>267</v>
      </c>
      <c r="U2580" t="s">
        <v>9951</v>
      </c>
      <c r="V2580" t="b">
        <v>0</v>
      </c>
      <c r="W2580" t="s">
        <v>265</v>
      </c>
      <c r="X2580">
        <v>0</v>
      </c>
      <c r="Y2580" t="s">
        <v>265</v>
      </c>
      <c r="Z2580" t="s">
        <v>265</v>
      </c>
      <c r="AA2580" t="s">
        <v>265</v>
      </c>
      <c r="AB2580" t="s">
        <v>265</v>
      </c>
      <c r="AC2580" t="s">
        <v>265</v>
      </c>
      <c r="AD2580" t="s">
        <v>265</v>
      </c>
      <c r="AE2580" t="s">
        <v>265</v>
      </c>
      <c r="AF2580" t="s">
        <v>1721</v>
      </c>
      <c r="AG2580" t="s">
        <v>265</v>
      </c>
      <c r="AH2580" t="s">
        <v>265</v>
      </c>
      <c r="AI2580" t="s">
        <v>265</v>
      </c>
      <c r="AJ2580" t="s">
        <v>265</v>
      </c>
      <c r="AL2580" t="str">
        <f>IF(Sudan_News12[[#This Row],[relevancy_classification_english]]="Relevant","مناسب",IF(Sudan_News12[[#This Row],[relevancy_classification_english]]="Relevant","عَرَضِيّ",""))</f>
        <v/>
      </c>
      <c r="AN2580" t="str">
        <f>IF(Sudan_News12[[#This Row],[sentiment_analysis_english]]="Negative","سلبي",IF(Sudan_News12[[#This Row],[sentiment_analysis_english]]="Neutral","حيادي",IF(Sudan_News12[[#This Row],[sentiment_analysis_english]]="Positive","إيجابي","")))</f>
        <v/>
      </c>
      <c r="AO2580" t="e">
        <f>INDEX(TextClassificationList[],MATCH(Sudan_News12[[#This Row],[text_classification_arabic]],TextClassificationList[text_classification_arabic],0),1)</f>
        <v>#N/A</v>
      </c>
      <c r="AQ2580" t="e">
        <f>INDEX(TextClassificationList[],MATCH(Sudan_News12[[#This Row],[text_classification_arabic2]],TextClassificationList[text_classification_arabic],0),1)</f>
        <v>#N/A</v>
      </c>
      <c r="AS2580" t="e">
        <f>INDEX(TextClassificationList[],MATCH(Sudan_News12[[#This Row],[text_classification_arabic3]],TextClassificationList[text_classification_arabic],0),1)</f>
        <v>#N/A</v>
      </c>
      <c r="AU2580" t="e">
        <f>INDEX(TextClassificationList[],MATCH(Sudan_News12[[#This Row],[text_classification_arabic4]],TextClassificationList[text_classification_arabic],0),1)</f>
        <v>#N/A</v>
      </c>
      <c r="AW2580" t="e">
        <f>INDEX(TextClassificationList[],MATCH(Sudan_News12[[#This Row],[text_classification_arabic5]],TextClassificationList[text_classification_arabic],0),1)</f>
        <v>#N/A</v>
      </c>
    </row>
    <row r="2581" spans="1:49" x14ac:dyDescent="0.2">
      <c r="A2581">
        <v>1.3172562753364951E+18</v>
      </c>
      <c r="B2581">
        <v>1.3172562753364951E+18</v>
      </c>
      <c r="C2581" t="s">
        <v>9952</v>
      </c>
      <c r="D2581" s="1">
        <v>44121</v>
      </c>
      <c r="E2581" s="2">
        <v>8.9629629629629629E-2</v>
      </c>
      <c r="F2581">
        <v>200</v>
      </c>
      <c r="G2581">
        <v>1889611729</v>
      </c>
      <c r="H2581" t="s">
        <v>354</v>
      </c>
      <c r="I2581" t="s">
        <v>355</v>
      </c>
      <c r="J2581" t="s">
        <v>265</v>
      </c>
      <c r="K2581" t="s">
        <v>9953</v>
      </c>
      <c r="L2581" t="s">
        <v>266</v>
      </c>
      <c r="M2581" t="s">
        <v>267</v>
      </c>
      <c r="N2581" t="s">
        <v>267</v>
      </c>
      <c r="O2581" t="s">
        <v>9954</v>
      </c>
      <c r="P2581">
        <v>0</v>
      </c>
      <c r="Q2581">
        <v>0</v>
      </c>
      <c r="R2581">
        <v>0</v>
      </c>
      <c r="S2581" t="s">
        <v>282</v>
      </c>
      <c r="T2581" t="s">
        <v>267</v>
      </c>
      <c r="U2581" t="s">
        <v>9955</v>
      </c>
      <c r="V2581" t="b">
        <v>0</v>
      </c>
      <c r="W2581" t="s">
        <v>265</v>
      </c>
      <c r="X2581">
        <v>1</v>
      </c>
      <c r="Y2581" t="s">
        <v>9956</v>
      </c>
      <c r="Z2581" t="s">
        <v>265</v>
      </c>
      <c r="AA2581" t="s">
        <v>265</v>
      </c>
      <c r="AB2581" t="s">
        <v>265</v>
      </c>
      <c r="AC2581" t="s">
        <v>265</v>
      </c>
      <c r="AD2581" t="s">
        <v>265</v>
      </c>
      <c r="AE2581" t="s">
        <v>265</v>
      </c>
      <c r="AF2581" t="s">
        <v>267</v>
      </c>
      <c r="AG2581" t="s">
        <v>265</v>
      </c>
      <c r="AH2581" t="s">
        <v>265</v>
      </c>
      <c r="AI2581" t="s">
        <v>265</v>
      </c>
      <c r="AJ2581" t="s">
        <v>265</v>
      </c>
      <c r="AL2581" t="str">
        <f>IF(Sudan_News12[[#This Row],[relevancy_classification_english]]="Relevant","مناسب",IF(Sudan_News12[[#This Row],[relevancy_classification_english]]="Relevant","عَرَضِيّ",""))</f>
        <v/>
      </c>
      <c r="AN2581" t="str">
        <f>IF(Sudan_News12[[#This Row],[sentiment_analysis_english]]="Negative","سلبي",IF(Sudan_News12[[#This Row],[sentiment_analysis_english]]="Neutral","حيادي",IF(Sudan_News12[[#This Row],[sentiment_analysis_english]]="Positive","إيجابي","")))</f>
        <v/>
      </c>
      <c r="AO2581" t="e">
        <f>INDEX(TextClassificationList[],MATCH(Sudan_News12[[#This Row],[text_classification_arabic]],TextClassificationList[text_classification_arabic],0),1)</f>
        <v>#N/A</v>
      </c>
      <c r="AQ2581" t="e">
        <f>INDEX(TextClassificationList[],MATCH(Sudan_News12[[#This Row],[text_classification_arabic2]],TextClassificationList[text_classification_arabic],0),1)</f>
        <v>#N/A</v>
      </c>
      <c r="AS2581" t="e">
        <f>INDEX(TextClassificationList[],MATCH(Sudan_News12[[#This Row],[text_classification_arabic3]],TextClassificationList[text_classification_arabic],0),1)</f>
        <v>#N/A</v>
      </c>
      <c r="AU2581" t="e">
        <f>INDEX(TextClassificationList[],MATCH(Sudan_News12[[#This Row],[text_classification_arabic4]],TextClassificationList[text_classification_arabic],0),1)</f>
        <v>#N/A</v>
      </c>
      <c r="AW2581" t="e">
        <f>INDEX(TextClassificationList[],MATCH(Sudan_News12[[#This Row],[text_classification_arabic5]],TextClassificationList[text_classification_arabic],0),1)</f>
        <v>#N/A</v>
      </c>
    </row>
    <row r="2582" spans="1:49" x14ac:dyDescent="0.2">
      <c r="A2582">
        <v>1.3172559552147497E+18</v>
      </c>
      <c r="B2582">
        <v>1.3172559552147497E+18</v>
      </c>
      <c r="C2582" t="s">
        <v>9957</v>
      </c>
      <c r="D2582" s="1">
        <v>44121</v>
      </c>
      <c r="E2582" s="2">
        <v>8.8738425925925929E-2</v>
      </c>
      <c r="F2582">
        <v>200</v>
      </c>
      <c r="G2582">
        <v>1889611729</v>
      </c>
      <c r="H2582" t="s">
        <v>354</v>
      </c>
      <c r="I2582" t="s">
        <v>355</v>
      </c>
      <c r="J2582" t="s">
        <v>265</v>
      </c>
      <c r="K2582" t="s">
        <v>9958</v>
      </c>
      <c r="L2582" t="s">
        <v>266</v>
      </c>
      <c r="M2582" t="s">
        <v>267</v>
      </c>
      <c r="N2582" t="s">
        <v>267</v>
      </c>
      <c r="O2582" t="s">
        <v>267</v>
      </c>
      <c r="P2582">
        <v>0</v>
      </c>
      <c r="Q2582">
        <v>0</v>
      </c>
      <c r="R2582">
        <v>0</v>
      </c>
      <c r="S2582" t="s">
        <v>267</v>
      </c>
      <c r="T2582" t="s">
        <v>267</v>
      </c>
      <c r="U2582" t="s">
        <v>9959</v>
      </c>
      <c r="V2582" t="b">
        <v>0</v>
      </c>
      <c r="W2582" t="s">
        <v>265</v>
      </c>
      <c r="X2582">
        <v>0</v>
      </c>
      <c r="Y2582" t="s">
        <v>265</v>
      </c>
      <c r="Z2582" t="s">
        <v>265</v>
      </c>
      <c r="AA2582" t="s">
        <v>265</v>
      </c>
      <c r="AB2582" t="s">
        <v>265</v>
      </c>
      <c r="AC2582" t="s">
        <v>265</v>
      </c>
      <c r="AD2582" t="s">
        <v>265</v>
      </c>
      <c r="AE2582" t="s">
        <v>265</v>
      </c>
      <c r="AF2582" t="s">
        <v>267</v>
      </c>
      <c r="AG2582" t="s">
        <v>265</v>
      </c>
      <c r="AH2582" t="s">
        <v>265</v>
      </c>
      <c r="AI2582" t="s">
        <v>265</v>
      </c>
      <c r="AJ2582" t="s">
        <v>265</v>
      </c>
      <c r="AL2582" t="str">
        <f>IF(Sudan_News12[[#This Row],[relevancy_classification_english]]="Relevant","مناسب",IF(Sudan_News12[[#This Row],[relevancy_classification_english]]="Relevant","عَرَضِيّ",""))</f>
        <v/>
      </c>
      <c r="AN2582" t="str">
        <f>IF(Sudan_News12[[#This Row],[sentiment_analysis_english]]="Negative","سلبي",IF(Sudan_News12[[#This Row],[sentiment_analysis_english]]="Neutral","حيادي",IF(Sudan_News12[[#This Row],[sentiment_analysis_english]]="Positive","إيجابي","")))</f>
        <v/>
      </c>
      <c r="AO2582" t="e">
        <f>INDEX(TextClassificationList[],MATCH(Sudan_News12[[#This Row],[text_classification_arabic]],TextClassificationList[text_classification_arabic],0),1)</f>
        <v>#N/A</v>
      </c>
      <c r="AQ2582" t="e">
        <f>INDEX(TextClassificationList[],MATCH(Sudan_News12[[#This Row],[text_classification_arabic2]],TextClassificationList[text_classification_arabic],0),1)</f>
        <v>#N/A</v>
      </c>
      <c r="AS2582" t="e">
        <f>INDEX(TextClassificationList[],MATCH(Sudan_News12[[#This Row],[text_classification_arabic3]],TextClassificationList[text_classification_arabic],0),1)</f>
        <v>#N/A</v>
      </c>
      <c r="AU2582" t="e">
        <f>INDEX(TextClassificationList[],MATCH(Sudan_News12[[#This Row],[text_classification_arabic4]],TextClassificationList[text_classification_arabic],0),1)</f>
        <v>#N/A</v>
      </c>
      <c r="AW2582" t="e">
        <f>INDEX(TextClassificationList[],MATCH(Sudan_News12[[#This Row],[text_classification_arabic5]],TextClassificationList[text_classification_arabic],0),1)</f>
        <v>#N/A</v>
      </c>
    </row>
    <row r="2583" spans="1:49" x14ac:dyDescent="0.2">
      <c r="A2583">
        <v>1.3172556455744061E+18</v>
      </c>
      <c r="B2583">
        <v>1.3172556455744061E+18</v>
      </c>
      <c r="C2583" t="s">
        <v>9960</v>
      </c>
      <c r="D2583" s="1">
        <v>44121</v>
      </c>
      <c r="E2583" s="2">
        <v>8.7881944444444443E-2</v>
      </c>
      <c r="F2583">
        <v>200</v>
      </c>
      <c r="G2583">
        <v>1889611729</v>
      </c>
      <c r="H2583" t="s">
        <v>354</v>
      </c>
      <c r="I2583" t="s">
        <v>355</v>
      </c>
      <c r="J2583" t="s">
        <v>265</v>
      </c>
      <c r="K2583" t="s">
        <v>9961</v>
      </c>
      <c r="L2583" t="s">
        <v>266</v>
      </c>
      <c r="M2583" t="s">
        <v>267</v>
      </c>
      <c r="N2583" t="s">
        <v>267</v>
      </c>
      <c r="O2583" t="s">
        <v>267</v>
      </c>
      <c r="P2583">
        <v>0</v>
      </c>
      <c r="Q2583">
        <v>0</v>
      </c>
      <c r="R2583">
        <v>0</v>
      </c>
      <c r="S2583" t="s">
        <v>267</v>
      </c>
      <c r="T2583" t="s">
        <v>267</v>
      </c>
      <c r="U2583" t="s">
        <v>9962</v>
      </c>
      <c r="V2583" t="b">
        <v>0</v>
      </c>
      <c r="W2583" t="s">
        <v>9963</v>
      </c>
      <c r="X2583">
        <v>0</v>
      </c>
      <c r="Y2583" t="s">
        <v>265</v>
      </c>
      <c r="Z2583" t="s">
        <v>265</v>
      </c>
      <c r="AA2583" t="s">
        <v>265</v>
      </c>
      <c r="AB2583" t="s">
        <v>265</v>
      </c>
      <c r="AC2583" t="s">
        <v>265</v>
      </c>
      <c r="AD2583" t="s">
        <v>265</v>
      </c>
      <c r="AE2583" t="s">
        <v>265</v>
      </c>
      <c r="AF2583" t="s">
        <v>267</v>
      </c>
      <c r="AG2583" t="s">
        <v>265</v>
      </c>
      <c r="AH2583" t="s">
        <v>265</v>
      </c>
      <c r="AI2583" t="s">
        <v>265</v>
      </c>
      <c r="AJ2583" t="s">
        <v>265</v>
      </c>
      <c r="AL2583" t="str">
        <f>IF(Sudan_News12[[#This Row],[relevancy_classification_english]]="Relevant","مناسب",IF(Sudan_News12[[#This Row],[relevancy_classification_english]]="Relevant","عَرَضِيّ",""))</f>
        <v/>
      </c>
      <c r="AN2583" t="str">
        <f>IF(Sudan_News12[[#This Row],[sentiment_analysis_english]]="Negative","سلبي",IF(Sudan_News12[[#This Row],[sentiment_analysis_english]]="Neutral","حيادي",IF(Sudan_News12[[#This Row],[sentiment_analysis_english]]="Positive","إيجابي","")))</f>
        <v/>
      </c>
      <c r="AO2583" t="e">
        <f>INDEX(TextClassificationList[],MATCH(Sudan_News12[[#This Row],[text_classification_arabic]],TextClassificationList[text_classification_arabic],0),1)</f>
        <v>#N/A</v>
      </c>
      <c r="AQ2583" t="e">
        <f>INDEX(TextClassificationList[],MATCH(Sudan_News12[[#This Row],[text_classification_arabic2]],TextClassificationList[text_classification_arabic],0),1)</f>
        <v>#N/A</v>
      </c>
      <c r="AS2583" t="e">
        <f>INDEX(TextClassificationList[],MATCH(Sudan_News12[[#This Row],[text_classification_arabic3]],TextClassificationList[text_classification_arabic],0),1)</f>
        <v>#N/A</v>
      </c>
      <c r="AU2583" t="e">
        <f>INDEX(TextClassificationList[],MATCH(Sudan_News12[[#This Row],[text_classification_arabic4]],TextClassificationList[text_classification_arabic],0),1)</f>
        <v>#N/A</v>
      </c>
      <c r="AW2583" t="e">
        <f>INDEX(TextClassificationList[],MATCH(Sudan_News12[[#This Row],[text_classification_arabic5]],TextClassificationList[text_classification_arabic],0),1)</f>
        <v>#N/A</v>
      </c>
    </row>
    <row r="2584" spans="1:49" x14ac:dyDescent="0.2">
      <c r="A2584">
        <v>1.3172554911569265E+18</v>
      </c>
      <c r="B2584">
        <v>1.3172554911569265E+18</v>
      </c>
      <c r="C2584" t="s">
        <v>9964</v>
      </c>
      <c r="D2584" s="1">
        <v>44121</v>
      </c>
      <c r="E2584" s="2">
        <v>8.7465277777777781E-2</v>
      </c>
      <c r="F2584">
        <v>200</v>
      </c>
      <c r="G2584">
        <v>1889611729</v>
      </c>
      <c r="H2584" t="s">
        <v>354</v>
      </c>
      <c r="I2584" t="s">
        <v>355</v>
      </c>
      <c r="J2584" t="s">
        <v>265</v>
      </c>
      <c r="K2584" t="s">
        <v>9965</v>
      </c>
      <c r="L2584" t="s">
        <v>266</v>
      </c>
      <c r="M2584" t="s">
        <v>267</v>
      </c>
      <c r="N2584" t="s">
        <v>267</v>
      </c>
      <c r="O2584" t="s">
        <v>267</v>
      </c>
      <c r="P2584">
        <v>0</v>
      </c>
      <c r="Q2584">
        <v>0</v>
      </c>
      <c r="R2584">
        <v>0</v>
      </c>
      <c r="S2584" t="s">
        <v>267</v>
      </c>
      <c r="T2584" t="s">
        <v>267</v>
      </c>
      <c r="U2584" t="s">
        <v>9966</v>
      </c>
      <c r="V2584" t="b">
        <v>0</v>
      </c>
      <c r="W2584" t="s">
        <v>9967</v>
      </c>
      <c r="X2584">
        <v>0</v>
      </c>
      <c r="Y2584" t="s">
        <v>265</v>
      </c>
      <c r="Z2584" t="s">
        <v>265</v>
      </c>
      <c r="AA2584" t="s">
        <v>265</v>
      </c>
      <c r="AB2584" t="s">
        <v>265</v>
      </c>
      <c r="AC2584" t="s">
        <v>265</v>
      </c>
      <c r="AD2584" t="s">
        <v>265</v>
      </c>
      <c r="AE2584" t="s">
        <v>265</v>
      </c>
      <c r="AF2584" t="s">
        <v>267</v>
      </c>
      <c r="AG2584" t="s">
        <v>265</v>
      </c>
      <c r="AH2584" t="s">
        <v>265</v>
      </c>
      <c r="AI2584" t="s">
        <v>265</v>
      </c>
      <c r="AJ2584" t="s">
        <v>265</v>
      </c>
      <c r="AL2584" t="str">
        <f>IF(Sudan_News12[[#This Row],[relevancy_classification_english]]="Relevant","مناسب",IF(Sudan_News12[[#This Row],[relevancy_classification_english]]="Relevant","عَرَضِيّ",""))</f>
        <v/>
      </c>
      <c r="AN2584" t="str">
        <f>IF(Sudan_News12[[#This Row],[sentiment_analysis_english]]="Negative","سلبي",IF(Sudan_News12[[#This Row],[sentiment_analysis_english]]="Neutral","حيادي",IF(Sudan_News12[[#This Row],[sentiment_analysis_english]]="Positive","إيجابي","")))</f>
        <v/>
      </c>
      <c r="AO2584" t="e">
        <f>INDEX(TextClassificationList[],MATCH(Sudan_News12[[#This Row],[text_classification_arabic]],TextClassificationList[text_classification_arabic],0),1)</f>
        <v>#N/A</v>
      </c>
      <c r="AQ2584" t="e">
        <f>INDEX(TextClassificationList[],MATCH(Sudan_News12[[#This Row],[text_classification_arabic2]],TextClassificationList[text_classification_arabic],0),1)</f>
        <v>#N/A</v>
      </c>
      <c r="AS2584" t="e">
        <f>INDEX(TextClassificationList[],MATCH(Sudan_News12[[#This Row],[text_classification_arabic3]],TextClassificationList[text_classification_arabic],0),1)</f>
        <v>#N/A</v>
      </c>
      <c r="AU2584" t="e">
        <f>INDEX(TextClassificationList[],MATCH(Sudan_News12[[#This Row],[text_classification_arabic4]],TextClassificationList[text_classification_arabic],0),1)</f>
        <v>#N/A</v>
      </c>
      <c r="AW2584" t="e">
        <f>INDEX(TextClassificationList[],MATCH(Sudan_News12[[#This Row],[text_classification_arabic5]],TextClassificationList[text_classification_arabic],0),1)</f>
        <v>#N/A</v>
      </c>
    </row>
    <row r="2585" spans="1:49" x14ac:dyDescent="0.2">
      <c r="A2585">
        <v>1.3172552727762739E+18</v>
      </c>
      <c r="B2585">
        <v>1.3172551701920358E+18</v>
      </c>
      <c r="C2585" t="s">
        <v>9968</v>
      </c>
      <c r="D2585" s="1">
        <v>44121</v>
      </c>
      <c r="E2585" s="2">
        <v>8.6863425925925927E-2</v>
      </c>
      <c r="F2585">
        <v>200</v>
      </c>
      <c r="G2585">
        <v>1889611729</v>
      </c>
      <c r="H2585" t="s">
        <v>354</v>
      </c>
      <c r="I2585" t="s">
        <v>355</v>
      </c>
      <c r="J2585" t="s">
        <v>265</v>
      </c>
      <c r="K2585" t="s">
        <v>9969</v>
      </c>
      <c r="L2585" t="s">
        <v>273</v>
      </c>
      <c r="M2585" t="s">
        <v>267</v>
      </c>
      <c r="N2585" t="s">
        <v>9970</v>
      </c>
      <c r="O2585" t="s">
        <v>267</v>
      </c>
      <c r="P2585">
        <v>0</v>
      </c>
      <c r="Q2585">
        <v>0</v>
      </c>
      <c r="R2585">
        <v>0</v>
      </c>
      <c r="S2585" t="s">
        <v>267</v>
      </c>
      <c r="T2585" t="s">
        <v>267</v>
      </c>
      <c r="U2585" t="s">
        <v>9971</v>
      </c>
      <c r="V2585" t="b">
        <v>0</v>
      </c>
      <c r="W2585" t="s">
        <v>265</v>
      </c>
      <c r="X2585">
        <v>0</v>
      </c>
      <c r="Y2585" t="s">
        <v>265</v>
      </c>
      <c r="Z2585" t="s">
        <v>265</v>
      </c>
      <c r="AA2585" t="s">
        <v>265</v>
      </c>
      <c r="AB2585" t="s">
        <v>265</v>
      </c>
      <c r="AC2585" t="s">
        <v>265</v>
      </c>
      <c r="AD2585" t="s">
        <v>265</v>
      </c>
      <c r="AE2585" t="s">
        <v>265</v>
      </c>
      <c r="AF2585" t="s">
        <v>267</v>
      </c>
      <c r="AG2585" t="s">
        <v>265</v>
      </c>
      <c r="AH2585" t="s">
        <v>265</v>
      </c>
      <c r="AI2585" t="s">
        <v>265</v>
      </c>
      <c r="AJ2585" t="s">
        <v>265</v>
      </c>
      <c r="AL2585" t="str">
        <f>IF(Sudan_News12[[#This Row],[relevancy_classification_english]]="Relevant","مناسب",IF(Sudan_News12[[#This Row],[relevancy_classification_english]]="Relevant","عَرَضِيّ",""))</f>
        <v/>
      </c>
      <c r="AN2585" t="str">
        <f>IF(Sudan_News12[[#This Row],[sentiment_analysis_english]]="Negative","سلبي",IF(Sudan_News12[[#This Row],[sentiment_analysis_english]]="Neutral","حيادي",IF(Sudan_News12[[#This Row],[sentiment_analysis_english]]="Positive","إيجابي","")))</f>
        <v/>
      </c>
      <c r="AO2585" t="e">
        <f>INDEX(TextClassificationList[],MATCH(Sudan_News12[[#This Row],[text_classification_arabic]],TextClassificationList[text_classification_arabic],0),1)</f>
        <v>#N/A</v>
      </c>
      <c r="AQ2585" t="e">
        <f>INDEX(TextClassificationList[],MATCH(Sudan_News12[[#This Row],[text_classification_arabic2]],TextClassificationList[text_classification_arabic],0),1)</f>
        <v>#N/A</v>
      </c>
      <c r="AS2585" t="e">
        <f>INDEX(TextClassificationList[],MATCH(Sudan_News12[[#This Row],[text_classification_arabic3]],TextClassificationList[text_classification_arabic],0),1)</f>
        <v>#N/A</v>
      </c>
      <c r="AU2585" t="e">
        <f>INDEX(TextClassificationList[],MATCH(Sudan_News12[[#This Row],[text_classification_arabic4]],TextClassificationList[text_classification_arabic],0),1)</f>
        <v>#N/A</v>
      </c>
      <c r="AW2585" t="e">
        <f>INDEX(TextClassificationList[],MATCH(Sudan_News12[[#This Row],[text_classification_arabic5]],TextClassificationList[text_classification_arabic],0),1)</f>
        <v>#N/A</v>
      </c>
    </row>
    <row r="2586" spans="1:49" x14ac:dyDescent="0.2">
      <c r="A2586">
        <v>1.3172551701920358E+18</v>
      </c>
      <c r="B2586">
        <v>1.3172551701920358E+18</v>
      </c>
      <c r="C2586" t="s">
        <v>9972</v>
      </c>
      <c r="D2586" s="1">
        <v>44121</v>
      </c>
      <c r="E2586" s="2">
        <v>8.6574074074074067E-2</v>
      </c>
      <c r="F2586">
        <v>200</v>
      </c>
      <c r="G2586">
        <v>1889611729</v>
      </c>
      <c r="H2586" t="s">
        <v>354</v>
      </c>
      <c r="I2586" t="s">
        <v>355</v>
      </c>
      <c r="J2586" t="s">
        <v>265</v>
      </c>
      <c r="K2586" t="s">
        <v>9973</v>
      </c>
      <c r="L2586" t="s">
        <v>266</v>
      </c>
      <c r="M2586" t="s">
        <v>267</v>
      </c>
      <c r="N2586" t="s">
        <v>267</v>
      </c>
      <c r="O2586" t="s">
        <v>267</v>
      </c>
      <c r="P2586">
        <v>1</v>
      </c>
      <c r="Q2586">
        <v>0</v>
      </c>
      <c r="R2586">
        <v>0</v>
      </c>
      <c r="S2586" t="s">
        <v>267</v>
      </c>
      <c r="T2586" t="s">
        <v>267</v>
      </c>
      <c r="U2586" t="s">
        <v>9974</v>
      </c>
      <c r="V2586" t="b">
        <v>0</v>
      </c>
      <c r="W2586" t="s">
        <v>265</v>
      </c>
      <c r="X2586">
        <v>0</v>
      </c>
      <c r="Y2586" t="s">
        <v>265</v>
      </c>
      <c r="Z2586" t="s">
        <v>265</v>
      </c>
      <c r="AA2586" t="s">
        <v>265</v>
      </c>
      <c r="AB2586" t="s">
        <v>265</v>
      </c>
      <c r="AC2586" t="s">
        <v>265</v>
      </c>
      <c r="AD2586" t="s">
        <v>265</v>
      </c>
      <c r="AE2586" t="s">
        <v>265</v>
      </c>
      <c r="AF2586" t="s">
        <v>267</v>
      </c>
      <c r="AG2586" t="s">
        <v>265</v>
      </c>
      <c r="AH2586" t="s">
        <v>265</v>
      </c>
      <c r="AI2586" t="s">
        <v>265</v>
      </c>
      <c r="AJ2586" t="s">
        <v>265</v>
      </c>
      <c r="AL2586" t="str">
        <f>IF(Sudan_News12[[#This Row],[relevancy_classification_english]]="Relevant","مناسب",IF(Sudan_News12[[#This Row],[relevancy_classification_english]]="Relevant","عَرَضِيّ",""))</f>
        <v/>
      </c>
      <c r="AN2586" t="str">
        <f>IF(Sudan_News12[[#This Row],[sentiment_analysis_english]]="Negative","سلبي",IF(Sudan_News12[[#This Row],[sentiment_analysis_english]]="Neutral","حيادي",IF(Sudan_News12[[#This Row],[sentiment_analysis_english]]="Positive","إيجابي","")))</f>
        <v/>
      </c>
      <c r="AO2586" t="e">
        <f>INDEX(TextClassificationList[],MATCH(Sudan_News12[[#This Row],[text_classification_arabic]],TextClassificationList[text_classification_arabic],0),1)</f>
        <v>#N/A</v>
      </c>
      <c r="AQ2586" t="e">
        <f>INDEX(TextClassificationList[],MATCH(Sudan_News12[[#This Row],[text_classification_arabic2]],TextClassificationList[text_classification_arabic],0),1)</f>
        <v>#N/A</v>
      </c>
      <c r="AS2586" t="e">
        <f>INDEX(TextClassificationList[],MATCH(Sudan_News12[[#This Row],[text_classification_arabic3]],TextClassificationList[text_classification_arabic],0),1)</f>
        <v>#N/A</v>
      </c>
      <c r="AU2586" t="e">
        <f>INDEX(TextClassificationList[],MATCH(Sudan_News12[[#This Row],[text_classification_arabic4]],TextClassificationList[text_classification_arabic],0),1)</f>
        <v>#N/A</v>
      </c>
      <c r="AW2586" t="e">
        <f>INDEX(TextClassificationList[],MATCH(Sudan_News12[[#This Row],[text_classification_arabic5]],TextClassificationList[text_classification_arabic],0),1)</f>
        <v>#N/A</v>
      </c>
    </row>
    <row r="2587" spans="1:49" x14ac:dyDescent="0.2">
      <c r="A2587">
        <v>1.317242964935168E+18</v>
      </c>
      <c r="B2587">
        <v>1.3171633898278216E+18</v>
      </c>
      <c r="C2587" t="s">
        <v>9975</v>
      </c>
      <c r="D2587" s="1">
        <v>44121</v>
      </c>
      <c r="E2587" s="2">
        <v>5.289351851851852E-2</v>
      </c>
      <c r="F2587">
        <v>200</v>
      </c>
      <c r="G2587">
        <v>1889611729</v>
      </c>
      <c r="H2587" t="s">
        <v>354</v>
      </c>
      <c r="I2587" t="s">
        <v>355</v>
      </c>
      <c r="J2587" t="s">
        <v>265</v>
      </c>
      <c r="K2587" t="s">
        <v>9976</v>
      </c>
      <c r="L2587" t="s">
        <v>266</v>
      </c>
      <c r="M2587" t="s">
        <v>267</v>
      </c>
      <c r="N2587" t="s">
        <v>267</v>
      </c>
      <c r="O2587" t="s">
        <v>267</v>
      </c>
      <c r="P2587">
        <v>0</v>
      </c>
      <c r="Q2587">
        <v>0</v>
      </c>
      <c r="R2587">
        <v>0</v>
      </c>
      <c r="S2587" t="s">
        <v>267</v>
      </c>
      <c r="T2587" t="s">
        <v>267</v>
      </c>
      <c r="U2587" t="s">
        <v>9977</v>
      </c>
      <c r="V2587" t="b">
        <v>0</v>
      </c>
      <c r="W2587" t="s">
        <v>265</v>
      </c>
      <c r="X2587">
        <v>0</v>
      </c>
      <c r="Y2587" t="s">
        <v>265</v>
      </c>
      <c r="Z2587" t="s">
        <v>265</v>
      </c>
      <c r="AA2587" t="s">
        <v>265</v>
      </c>
      <c r="AB2587" t="s">
        <v>265</v>
      </c>
      <c r="AC2587" t="s">
        <v>265</v>
      </c>
      <c r="AD2587" t="s">
        <v>265</v>
      </c>
      <c r="AE2587" t="s">
        <v>265</v>
      </c>
      <c r="AF2587" t="s">
        <v>267</v>
      </c>
      <c r="AG2587" t="s">
        <v>265</v>
      </c>
      <c r="AH2587" t="s">
        <v>265</v>
      </c>
      <c r="AI2587" t="s">
        <v>265</v>
      </c>
      <c r="AJ2587" t="s">
        <v>265</v>
      </c>
      <c r="AL2587" t="str">
        <f>IF(Sudan_News12[[#This Row],[relevancy_classification_english]]="Relevant","مناسب",IF(Sudan_News12[[#This Row],[relevancy_classification_english]]="Relevant","عَرَضِيّ",""))</f>
        <v/>
      </c>
      <c r="AN2587" t="str">
        <f>IF(Sudan_News12[[#This Row],[sentiment_analysis_english]]="Negative","سلبي",IF(Sudan_News12[[#This Row],[sentiment_analysis_english]]="Neutral","حيادي",IF(Sudan_News12[[#This Row],[sentiment_analysis_english]]="Positive","إيجابي","")))</f>
        <v/>
      </c>
      <c r="AO2587" t="e">
        <f>INDEX(TextClassificationList[],MATCH(Sudan_News12[[#This Row],[text_classification_arabic]],TextClassificationList[text_classification_arabic],0),1)</f>
        <v>#N/A</v>
      </c>
      <c r="AQ2587" t="e">
        <f>INDEX(TextClassificationList[],MATCH(Sudan_News12[[#This Row],[text_classification_arabic2]],TextClassificationList[text_classification_arabic],0),1)</f>
        <v>#N/A</v>
      </c>
      <c r="AS2587" t="e">
        <f>INDEX(TextClassificationList[],MATCH(Sudan_News12[[#This Row],[text_classification_arabic3]],TextClassificationList[text_classification_arabic],0),1)</f>
        <v>#N/A</v>
      </c>
      <c r="AU2587" t="e">
        <f>INDEX(TextClassificationList[],MATCH(Sudan_News12[[#This Row],[text_classification_arabic4]],TextClassificationList[text_classification_arabic],0),1)</f>
        <v>#N/A</v>
      </c>
      <c r="AW2587" t="e">
        <f>INDEX(TextClassificationList[],MATCH(Sudan_News12[[#This Row],[text_classification_arabic5]],TextClassificationList[text_classification_arabic],0),1)</f>
        <v>#N/A</v>
      </c>
    </row>
    <row r="2588" spans="1:49" x14ac:dyDescent="0.2">
      <c r="A2588">
        <v>1.3172427236200366E+18</v>
      </c>
      <c r="B2588">
        <v>1.3172105061727314E+18</v>
      </c>
      <c r="C2588" t="s">
        <v>9978</v>
      </c>
      <c r="D2588" s="1">
        <v>44121</v>
      </c>
      <c r="E2588" s="2">
        <v>5.2233796296296299E-2</v>
      </c>
      <c r="F2588">
        <v>200</v>
      </c>
      <c r="G2588">
        <v>1889611729</v>
      </c>
      <c r="H2588" t="s">
        <v>354</v>
      </c>
      <c r="I2588" t="s">
        <v>355</v>
      </c>
      <c r="J2588" t="s">
        <v>265</v>
      </c>
      <c r="K2588" t="s">
        <v>9979</v>
      </c>
      <c r="L2588" t="s">
        <v>266</v>
      </c>
      <c r="M2588" t="s">
        <v>267</v>
      </c>
      <c r="N2588" t="s">
        <v>267</v>
      </c>
      <c r="O2588" t="s">
        <v>267</v>
      </c>
      <c r="P2588">
        <v>0</v>
      </c>
      <c r="Q2588">
        <v>0</v>
      </c>
      <c r="R2588">
        <v>0</v>
      </c>
      <c r="S2588" t="s">
        <v>267</v>
      </c>
      <c r="T2588" t="s">
        <v>267</v>
      </c>
      <c r="U2588" t="s">
        <v>9980</v>
      </c>
      <c r="V2588" t="b">
        <v>0</v>
      </c>
      <c r="W2588" t="s">
        <v>265</v>
      </c>
      <c r="X2588">
        <v>0</v>
      </c>
      <c r="Y2588" t="s">
        <v>265</v>
      </c>
      <c r="Z2588" t="s">
        <v>265</v>
      </c>
      <c r="AA2588" t="s">
        <v>265</v>
      </c>
      <c r="AB2588" t="s">
        <v>265</v>
      </c>
      <c r="AC2588" t="s">
        <v>265</v>
      </c>
      <c r="AD2588" t="s">
        <v>265</v>
      </c>
      <c r="AE2588" t="s">
        <v>265</v>
      </c>
      <c r="AF2588" t="s">
        <v>267</v>
      </c>
      <c r="AG2588" t="s">
        <v>265</v>
      </c>
      <c r="AH2588" t="s">
        <v>265</v>
      </c>
      <c r="AI2588" t="s">
        <v>265</v>
      </c>
      <c r="AJ2588" t="s">
        <v>265</v>
      </c>
      <c r="AL2588" t="str">
        <f>IF(Sudan_News12[[#This Row],[relevancy_classification_english]]="Relevant","مناسب",IF(Sudan_News12[[#This Row],[relevancy_classification_english]]="Relevant","عَرَضِيّ",""))</f>
        <v/>
      </c>
      <c r="AN2588" t="str">
        <f>IF(Sudan_News12[[#This Row],[sentiment_analysis_english]]="Negative","سلبي",IF(Sudan_News12[[#This Row],[sentiment_analysis_english]]="Neutral","حيادي",IF(Sudan_News12[[#This Row],[sentiment_analysis_english]]="Positive","إيجابي","")))</f>
        <v/>
      </c>
      <c r="AO2588" t="e">
        <f>INDEX(TextClassificationList[],MATCH(Sudan_News12[[#This Row],[text_classification_arabic]],TextClassificationList[text_classification_arabic],0),1)</f>
        <v>#N/A</v>
      </c>
      <c r="AQ2588" t="e">
        <f>INDEX(TextClassificationList[],MATCH(Sudan_News12[[#This Row],[text_classification_arabic2]],TextClassificationList[text_classification_arabic],0),1)</f>
        <v>#N/A</v>
      </c>
      <c r="AS2588" t="e">
        <f>INDEX(TextClassificationList[],MATCH(Sudan_News12[[#This Row],[text_classification_arabic3]],TextClassificationList[text_classification_arabic],0),1)</f>
        <v>#N/A</v>
      </c>
      <c r="AU2588" t="e">
        <f>INDEX(TextClassificationList[],MATCH(Sudan_News12[[#This Row],[text_classification_arabic4]],TextClassificationList[text_classification_arabic],0),1)</f>
        <v>#N/A</v>
      </c>
      <c r="AW2588" t="e">
        <f>INDEX(TextClassificationList[],MATCH(Sudan_News12[[#This Row],[text_classification_arabic5]],TextClassificationList[text_classification_arabic],0),1)</f>
        <v>#N/A</v>
      </c>
    </row>
    <row r="2589" spans="1:49" x14ac:dyDescent="0.2">
      <c r="A2589">
        <v>1.3172426434501059E+18</v>
      </c>
      <c r="B2589">
        <v>1.3171558478316544E+18</v>
      </c>
      <c r="C2589" t="s">
        <v>9981</v>
      </c>
      <c r="D2589" s="1">
        <v>44121</v>
      </c>
      <c r="E2589" s="2">
        <v>5.2013888888888887E-2</v>
      </c>
      <c r="F2589">
        <v>200</v>
      </c>
      <c r="G2589">
        <v>1889611729</v>
      </c>
      <c r="H2589" t="s">
        <v>354</v>
      </c>
      <c r="I2589" t="s">
        <v>355</v>
      </c>
      <c r="J2589" t="s">
        <v>265</v>
      </c>
      <c r="K2589" t="s">
        <v>9982</v>
      </c>
      <c r="L2589" t="s">
        <v>266</v>
      </c>
      <c r="M2589" t="s">
        <v>267</v>
      </c>
      <c r="N2589" t="s">
        <v>267</v>
      </c>
      <c r="O2589" t="s">
        <v>267</v>
      </c>
      <c r="P2589">
        <v>0</v>
      </c>
      <c r="Q2589">
        <v>0</v>
      </c>
      <c r="R2589">
        <v>0</v>
      </c>
      <c r="S2589" t="s">
        <v>267</v>
      </c>
      <c r="T2589" t="s">
        <v>267</v>
      </c>
      <c r="U2589" t="s">
        <v>9983</v>
      </c>
      <c r="V2589" t="b">
        <v>0</v>
      </c>
      <c r="W2589" t="s">
        <v>265</v>
      </c>
      <c r="X2589">
        <v>0</v>
      </c>
      <c r="Y2589" t="s">
        <v>265</v>
      </c>
      <c r="Z2589" t="s">
        <v>265</v>
      </c>
      <c r="AA2589" t="s">
        <v>265</v>
      </c>
      <c r="AB2589" t="s">
        <v>265</v>
      </c>
      <c r="AC2589" t="s">
        <v>265</v>
      </c>
      <c r="AD2589" t="s">
        <v>265</v>
      </c>
      <c r="AE2589" t="s">
        <v>265</v>
      </c>
      <c r="AF2589" t="s">
        <v>6985</v>
      </c>
      <c r="AG2589" t="s">
        <v>265</v>
      </c>
      <c r="AH2589" t="s">
        <v>265</v>
      </c>
      <c r="AI2589" t="s">
        <v>265</v>
      </c>
      <c r="AJ2589" t="s">
        <v>265</v>
      </c>
      <c r="AL2589" t="str">
        <f>IF(Sudan_News12[[#This Row],[relevancy_classification_english]]="Relevant","مناسب",IF(Sudan_News12[[#This Row],[relevancy_classification_english]]="Relevant","عَرَضِيّ",""))</f>
        <v/>
      </c>
      <c r="AN2589" t="str">
        <f>IF(Sudan_News12[[#This Row],[sentiment_analysis_english]]="Negative","سلبي",IF(Sudan_News12[[#This Row],[sentiment_analysis_english]]="Neutral","حيادي",IF(Sudan_News12[[#This Row],[sentiment_analysis_english]]="Positive","إيجابي","")))</f>
        <v/>
      </c>
      <c r="AO2589" t="e">
        <f>INDEX(TextClassificationList[],MATCH(Sudan_News12[[#This Row],[text_classification_arabic]],TextClassificationList[text_classification_arabic],0),1)</f>
        <v>#N/A</v>
      </c>
      <c r="AQ2589" t="e">
        <f>INDEX(TextClassificationList[],MATCH(Sudan_News12[[#This Row],[text_classification_arabic2]],TextClassificationList[text_classification_arabic],0),1)</f>
        <v>#N/A</v>
      </c>
      <c r="AS2589" t="e">
        <f>INDEX(TextClassificationList[],MATCH(Sudan_News12[[#This Row],[text_classification_arabic3]],TextClassificationList[text_classification_arabic],0),1)</f>
        <v>#N/A</v>
      </c>
      <c r="AU2589" t="e">
        <f>INDEX(TextClassificationList[],MATCH(Sudan_News12[[#This Row],[text_classification_arabic4]],TextClassificationList[text_classification_arabic],0),1)</f>
        <v>#N/A</v>
      </c>
      <c r="AW2589" t="e">
        <f>INDEX(TextClassificationList[],MATCH(Sudan_News12[[#This Row],[text_classification_arabic5]],TextClassificationList[text_classification_arabic],0),1)</f>
        <v>#N/A</v>
      </c>
    </row>
    <row r="2590" spans="1:49" x14ac:dyDescent="0.2">
      <c r="A2590">
        <v>1.3172186410002227E+18</v>
      </c>
      <c r="B2590">
        <v>1.3172184717683589E+18</v>
      </c>
      <c r="C2590" t="s">
        <v>9984</v>
      </c>
      <c r="D2590" s="1">
        <v>44120</v>
      </c>
      <c r="E2590" s="2">
        <v>0.98577546296296292</v>
      </c>
      <c r="F2590">
        <v>200</v>
      </c>
      <c r="G2590">
        <v>1889611729</v>
      </c>
      <c r="H2590" t="s">
        <v>354</v>
      </c>
      <c r="I2590" t="s">
        <v>355</v>
      </c>
      <c r="J2590" t="s">
        <v>265</v>
      </c>
      <c r="K2590" t="s">
        <v>9985</v>
      </c>
      <c r="L2590" t="s">
        <v>266</v>
      </c>
      <c r="M2590" t="s">
        <v>267</v>
      </c>
      <c r="N2590" t="s">
        <v>267</v>
      </c>
      <c r="O2590" t="s">
        <v>267</v>
      </c>
      <c r="P2590">
        <v>0</v>
      </c>
      <c r="Q2590">
        <v>0</v>
      </c>
      <c r="R2590">
        <v>0</v>
      </c>
      <c r="S2590" t="s">
        <v>267</v>
      </c>
      <c r="T2590" t="s">
        <v>267</v>
      </c>
      <c r="U2590" t="s">
        <v>9986</v>
      </c>
      <c r="V2590" t="b">
        <v>0</v>
      </c>
      <c r="W2590" t="s">
        <v>265</v>
      </c>
      <c r="X2590">
        <v>0</v>
      </c>
      <c r="Y2590" t="s">
        <v>265</v>
      </c>
      <c r="Z2590" t="s">
        <v>265</v>
      </c>
      <c r="AA2590" t="s">
        <v>265</v>
      </c>
      <c r="AB2590" t="s">
        <v>265</v>
      </c>
      <c r="AC2590" t="s">
        <v>265</v>
      </c>
      <c r="AD2590" t="s">
        <v>265</v>
      </c>
      <c r="AE2590" t="s">
        <v>265</v>
      </c>
      <c r="AF2590" t="s">
        <v>267</v>
      </c>
      <c r="AG2590" t="s">
        <v>265</v>
      </c>
      <c r="AH2590" t="s">
        <v>265</v>
      </c>
      <c r="AI2590" t="s">
        <v>265</v>
      </c>
      <c r="AJ2590" t="s">
        <v>265</v>
      </c>
      <c r="AL2590" t="str">
        <f>IF(Sudan_News12[[#This Row],[relevancy_classification_english]]="Relevant","مناسب",IF(Sudan_News12[[#This Row],[relevancy_classification_english]]="Relevant","عَرَضِيّ",""))</f>
        <v/>
      </c>
      <c r="AN2590" t="str">
        <f>IF(Sudan_News12[[#This Row],[sentiment_analysis_english]]="Negative","سلبي",IF(Sudan_News12[[#This Row],[sentiment_analysis_english]]="Neutral","حيادي",IF(Sudan_News12[[#This Row],[sentiment_analysis_english]]="Positive","إيجابي","")))</f>
        <v/>
      </c>
      <c r="AO2590" t="e">
        <f>INDEX(TextClassificationList[],MATCH(Sudan_News12[[#This Row],[text_classification_arabic]],TextClassificationList[text_classification_arabic],0),1)</f>
        <v>#N/A</v>
      </c>
      <c r="AQ2590" t="e">
        <f>INDEX(TextClassificationList[],MATCH(Sudan_News12[[#This Row],[text_classification_arabic2]],TextClassificationList[text_classification_arabic],0),1)</f>
        <v>#N/A</v>
      </c>
      <c r="AS2590" t="e">
        <f>INDEX(TextClassificationList[],MATCH(Sudan_News12[[#This Row],[text_classification_arabic3]],TextClassificationList[text_classification_arabic],0),1)</f>
        <v>#N/A</v>
      </c>
      <c r="AU2590" t="e">
        <f>INDEX(TextClassificationList[],MATCH(Sudan_News12[[#This Row],[text_classification_arabic4]],TextClassificationList[text_classification_arabic],0),1)</f>
        <v>#N/A</v>
      </c>
      <c r="AW2590" t="e">
        <f>INDEX(TextClassificationList[],MATCH(Sudan_News12[[#This Row],[text_classification_arabic5]],TextClassificationList[text_classification_arabic],0),1)</f>
        <v>#N/A</v>
      </c>
    </row>
    <row r="2591" spans="1:49" x14ac:dyDescent="0.2">
      <c r="A2591">
        <v>1.3172181963536998E+18</v>
      </c>
      <c r="B2591">
        <v>1.3171656584220385E+18</v>
      </c>
      <c r="C2591" t="s">
        <v>9987</v>
      </c>
      <c r="D2591" s="1">
        <v>44120</v>
      </c>
      <c r="E2591" s="2">
        <v>0.98454861111111114</v>
      </c>
      <c r="F2591">
        <v>200</v>
      </c>
      <c r="G2591">
        <v>1889611729</v>
      </c>
      <c r="H2591" t="s">
        <v>354</v>
      </c>
      <c r="I2591" t="s">
        <v>355</v>
      </c>
      <c r="J2591" t="s">
        <v>265</v>
      </c>
      <c r="K2591" t="s">
        <v>9988</v>
      </c>
      <c r="L2591" t="s">
        <v>266</v>
      </c>
      <c r="M2591" t="s">
        <v>267</v>
      </c>
      <c r="N2591" t="s">
        <v>267</v>
      </c>
      <c r="O2591" t="s">
        <v>267</v>
      </c>
      <c r="P2591">
        <v>0</v>
      </c>
      <c r="Q2591">
        <v>0</v>
      </c>
      <c r="R2591">
        <v>3</v>
      </c>
      <c r="S2591" t="s">
        <v>267</v>
      </c>
      <c r="T2591" t="s">
        <v>267</v>
      </c>
      <c r="U2591" t="s">
        <v>9989</v>
      </c>
      <c r="V2591" t="b">
        <v>0</v>
      </c>
      <c r="W2591" t="s">
        <v>265</v>
      </c>
      <c r="X2591">
        <v>0</v>
      </c>
      <c r="Y2591" t="s">
        <v>265</v>
      </c>
      <c r="Z2591" t="s">
        <v>265</v>
      </c>
      <c r="AA2591" t="s">
        <v>265</v>
      </c>
      <c r="AB2591" t="s">
        <v>265</v>
      </c>
      <c r="AC2591" t="s">
        <v>265</v>
      </c>
      <c r="AD2591" t="s">
        <v>265</v>
      </c>
      <c r="AE2591" t="s">
        <v>265</v>
      </c>
      <c r="AF2591" t="s">
        <v>267</v>
      </c>
      <c r="AG2591" t="s">
        <v>265</v>
      </c>
      <c r="AH2591" t="s">
        <v>265</v>
      </c>
      <c r="AI2591" t="s">
        <v>265</v>
      </c>
      <c r="AJ2591" t="s">
        <v>265</v>
      </c>
      <c r="AL2591" t="str">
        <f>IF(Sudan_News12[[#This Row],[relevancy_classification_english]]="Relevant","مناسب",IF(Sudan_News12[[#This Row],[relevancy_classification_english]]="Relevant","عَرَضِيّ",""))</f>
        <v/>
      </c>
      <c r="AN2591" t="str">
        <f>IF(Sudan_News12[[#This Row],[sentiment_analysis_english]]="Negative","سلبي",IF(Sudan_News12[[#This Row],[sentiment_analysis_english]]="Neutral","حيادي",IF(Sudan_News12[[#This Row],[sentiment_analysis_english]]="Positive","إيجابي","")))</f>
        <v/>
      </c>
      <c r="AO2591" t="e">
        <f>INDEX(TextClassificationList[],MATCH(Sudan_News12[[#This Row],[text_classification_arabic]],TextClassificationList[text_classification_arabic],0),1)</f>
        <v>#N/A</v>
      </c>
      <c r="AQ2591" t="e">
        <f>INDEX(TextClassificationList[],MATCH(Sudan_News12[[#This Row],[text_classification_arabic2]],TextClassificationList[text_classification_arabic],0),1)</f>
        <v>#N/A</v>
      </c>
      <c r="AS2591" t="e">
        <f>INDEX(TextClassificationList[],MATCH(Sudan_News12[[#This Row],[text_classification_arabic3]],TextClassificationList[text_classification_arabic],0),1)</f>
        <v>#N/A</v>
      </c>
      <c r="AU2591" t="e">
        <f>INDEX(TextClassificationList[],MATCH(Sudan_News12[[#This Row],[text_classification_arabic4]],TextClassificationList[text_classification_arabic],0),1)</f>
        <v>#N/A</v>
      </c>
      <c r="AW2591" t="e">
        <f>INDEX(TextClassificationList[],MATCH(Sudan_News12[[#This Row],[text_classification_arabic5]],TextClassificationList[text_classification_arabic],0),1)</f>
        <v>#N/A</v>
      </c>
    </row>
    <row r="2592" spans="1:49" x14ac:dyDescent="0.2">
      <c r="A2592">
        <v>1.3172181329148518E+18</v>
      </c>
      <c r="B2592">
        <v>1.3172087559568179E+18</v>
      </c>
      <c r="C2592" t="s">
        <v>9990</v>
      </c>
      <c r="D2592" s="1">
        <v>44120</v>
      </c>
      <c r="E2592" s="2">
        <v>0.984375</v>
      </c>
      <c r="F2592">
        <v>200</v>
      </c>
      <c r="G2592">
        <v>1889611729</v>
      </c>
      <c r="H2592" t="s">
        <v>354</v>
      </c>
      <c r="I2592" t="s">
        <v>355</v>
      </c>
      <c r="J2592" t="s">
        <v>265</v>
      </c>
      <c r="K2592" t="s">
        <v>9991</v>
      </c>
      <c r="L2592" t="s">
        <v>266</v>
      </c>
      <c r="M2592" t="s">
        <v>267</v>
      </c>
      <c r="N2592" t="s">
        <v>267</v>
      </c>
      <c r="O2592" t="s">
        <v>267</v>
      </c>
      <c r="P2592">
        <v>0</v>
      </c>
      <c r="Q2592">
        <v>0</v>
      </c>
      <c r="R2592">
        <v>0</v>
      </c>
      <c r="S2592" t="s">
        <v>267</v>
      </c>
      <c r="T2592" t="s">
        <v>267</v>
      </c>
      <c r="U2592" t="s">
        <v>9992</v>
      </c>
      <c r="V2592" t="b">
        <v>0</v>
      </c>
      <c r="W2592" t="s">
        <v>265</v>
      </c>
      <c r="X2592">
        <v>0</v>
      </c>
      <c r="Y2592" t="s">
        <v>265</v>
      </c>
      <c r="Z2592" t="s">
        <v>265</v>
      </c>
      <c r="AA2592" t="s">
        <v>265</v>
      </c>
      <c r="AB2592" t="s">
        <v>265</v>
      </c>
      <c r="AC2592" t="s">
        <v>265</v>
      </c>
      <c r="AD2592" t="s">
        <v>265</v>
      </c>
      <c r="AE2592" t="s">
        <v>265</v>
      </c>
      <c r="AF2592" t="s">
        <v>9993</v>
      </c>
      <c r="AG2592" t="s">
        <v>265</v>
      </c>
      <c r="AH2592" t="s">
        <v>265</v>
      </c>
      <c r="AI2592" t="s">
        <v>265</v>
      </c>
      <c r="AJ2592" t="s">
        <v>265</v>
      </c>
      <c r="AL2592" t="str">
        <f>IF(Sudan_News12[[#This Row],[relevancy_classification_english]]="Relevant","مناسب",IF(Sudan_News12[[#This Row],[relevancy_classification_english]]="Relevant","عَرَضِيّ",""))</f>
        <v/>
      </c>
      <c r="AN2592" t="str">
        <f>IF(Sudan_News12[[#This Row],[sentiment_analysis_english]]="Negative","سلبي",IF(Sudan_News12[[#This Row],[sentiment_analysis_english]]="Neutral","حيادي",IF(Sudan_News12[[#This Row],[sentiment_analysis_english]]="Positive","إيجابي","")))</f>
        <v/>
      </c>
      <c r="AO2592" t="e">
        <f>INDEX(TextClassificationList[],MATCH(Sudan_News12[[#This Row],[text_classification_arabic]],TextClassificationList[text_classification_arabic],0),1)</f>
        <v>#N/A</v>
      </c>
      <c r="AQ2592" t="e">
        <f>INDEX(TextClassificationList[],MATCH(Sudan_News12[[#This Row],[text_classification_arabic2]],TextClassificationList[text_classification_arabic],0),1)</f>
        <v>#N/A</v>
      </c>
      <c r="AS2592" t="e">
        <f>INDEX(TextClassificationList[],MATCH(Sudan_News12[[#This Row],[text_classification_arabic3]],TextClassificationList[text_classification_arabic],0),1)</f>
        <v>#N/A</v>
      </c>
      <c r="AU2592" t="e">
        <f>INDEX(TextClassificationList[],MATCH(Sudan_News12[[#This Row],[text_classification_arabic4]],TextClassificationList[text_classification_arabic],0),1)</f>
        <v>#N/A</v>
      </c>
      <c r="AW2592" t="e">
        <f>INDEX(TextClassificationList[],MATCH(Sudan_News12[[#This Row],[text_classification_arabic5]],TextClassificationList[text_classification_arabic],0),1)</f>
        <v>#N/A</v>
      </c>
    </row>
    <row r="2593" spans="1:49" x14ac:dyDescent="0.2">
      <c r="A2593">
        <v>1.3172044329505997E+18</v>
      </c>
      <c r="B2593">
        <v>1.3172011459876209E+18</v>
      </c>
      <c r="C2593" t="s">
        <v>9994</v>
      </c>
      <c r="D2593" s="1">
        <v>44120</v>
      </c>
      <c r="E2593" s="2">
        <v>0.94656249999999997</v>
      </c>
      <c r="F2593">
        <v>200</v>
      </c>
      <c r="G2593">
        <v>1889611729</v>
      </c>
      <c r="H2593" t="s">
        <v>354</v>
      </c>
      <c r="I2593" t="s">
        <v>355</v>
      </c>
      <c r="J2593" t="s">
        <v>265</v>
      </c>
      <c r="K2593" t="s">
        <v>9995</v>
      </c>
      <c r="L2593" t="s">
        <v>266</v>
      </c>
      <c r="M2593" t="s">
        <v>267</v>
      </c>
      <c r="N2593" t="s">
        <v>267</v>
      </c>
      <c r="O2593" t="s">
        <v>267</v>
      </c>
      <c r="P2593">
        <v>0</v>
      </c>
      <c r="Q2593">
        <v>0</v>
      </c>
      <c r="R2593">
        <v>0</v>
      </c>
      <c r="S2593" t="s">
        <v>267</v>
      </c>
      <c r="T2593" t="s">
        <v>267</v>
      </c>
      <c r="U2593" t="s">
        <v>9996</v>
      </c>
      <c r="V2593" t="b">
        <v>0</v>
      </c>
      <c r="W2593" t="s">
        <v>265</v>
      </c>
      <c r="X2593">
        <v>0</v>
      </c>
      <c r="Y2593" t="s">
        <v>265</v>
      </c>
      <c r="Z2593" t="s">
        <v>265</v>
      </c>
      <c r="AA2593" t="s">
        <v>265</v>
      </c>
      <c r="AB2593" t="s">
        <v>265</v>
      </c>
      <c r="AC2593" t="s">
        <v>265</v>
      </c>
      <c r="AD2593" t="s">
        <v>265</v>
      </c>
      <c r="AE2593" t="s">
        <v>265</v>
      </c>
      <c r="AF2593" t="s">
        <v>9997</v>
      </c>
      <c r="AG2593" t="s">
        <v>265</v>
      </c>
      <c r="AH2593" t="s">
        <v>265</v>
      </c>
      <c r="AI2593" t="s">
        <v>265</v>
      </c>
      <c r="AJ2593" t="s">
        <v>265</v>
      </c>
      <c r="AL2593" t="str">
        <f>IF(Sudan_News12[[#This Row],[relevancy_classification_english]]="Relevant","مناسب",IF(Sudan_News12[[#This Row],[relevancy_classification_english]]="Relevant","عَرَضِيّ",""))</f>
        <v/>
      </c>
      <c r="AN2593" t="str">
        <f>IF(Sudan_News12[[#This Row],[sentiment_analysis_english]]="Negative","سلبي",IF(Sudan_News12[[#This Row],[sentiment_analysis_english]]="Neutral","حيادي",IF(Sudan_News12[[#This Row],[sentiment_analysis_english]]="Positive","إيجابي","")))</f>
        <v/>
      </c>
      <c r="AO2593" t="e">
        <f>INDEX(TextClassificationList[],MATCH(Sudan_News12[[#This Row],[text_classification_arabic]],TextClassificationList[text_classification_arabic],0),1)</f>
        <v>#N/A</v>
      </c>
      <c r="AQ2593" t="e">
        <f>INDEX(TextClassificationList[],MATCH(Sudan_News12[[#This Row],[text_classification_arabic2]],TextClassificationList[text_classification_arabic],0),1)</f>
        <v>#N/A</v>
      </c>
      <c r="AS2593" t="e">
        <f>INDEX(TextClassificationList[],MATCH(Sudan_News12[[#This Row],[text_classification_arabic3]],TextClassificationList[text_classification_arabic],0),1)</f>
        <v>#N/A</v>
      </c>
      <c r="AU2593" t="e">
        <f>INDEX(TextClassificationList[],MATCH(Sudan_News12[[#This Row],[text_classification_arabic4]],TextClassificationList[text_classification_arabic],0),1)</f>
        <v>#N/A</v>
      </c>
      <c r="AW2593" t="e">
        <f>INDEX(TextClassificationList[],MATCH(Sudan_News12[[#This Row],[text_classification_arabic5]],TextClassificationList[text_classification_arabic],0),1)</f>
        <v>#N/A</v>
      </c>
    </row>
    <row r="2594" spans="1:49" x14ac:dyDescent="0.2">
      <c r="A2594">
        <v>1.3172043833823396E+18</v>
      </c>
      <c r="B2594">
        <v>1.3172016536495063E+18</v>
      </c>
      <c r="C2594" t="s">
        <v>9998</v>
      </c>
      <c r="D2594" s="1">
        <v>44120</v>
      </c>
      <c r="E2594" s="2">
        <v>0.94643518518518521</v>
      </c>
      <c r="F2594">
        <v>200</v>
      </c>
      <c r="G2594">
        <v>1889611729</v>
      </c>
      <c r="H2594" t="s">
        <v>354</v>
      </c>
      <c r="I2594" t="s">
        <v>355</v>
      </c>
      <c r="J2594" t="s">
        <v>265</v>
      </c>
      <c r="K2594" t="s">
        <v>9999</v>
      </c>
      <c r="L2594" t="s">
        <v>266</v>
      </c>
      <c r="M2594" t="s">
        <v>267</v>
      </c>
      <c r="N2594" t="s">
        <v>267</v>
      </c>
      <c r="O2594" t="s">
        <v>267</v>
      </c>
      <c r="P2594">
        <v>1</v>
      </c>
      <c r="Q2594">
        <v>0</v>
      </c>
      <c r="R2594">
        <v>2</v>
      </c>
      <c r="S2594" t="s">
        <v>267</v>
      </c>
      <c r="T2594" t="s">
        <v>267</v>
      </c>
      <c r="U2594" t="s">
        <v>10000</v>
      </c>
      <c r="V2594" t="b">
        <v>0</v>
      </c>
      <c r="W2594" t="s">
        <v>265</v>
      </c>
      <c r="X2594">
        <v>0</v>
      </c>
      <c r="Y2594" t="s">
        <v>265</v>
      </c>
      <c r="Z2594" t="s">
        <v>265</v>
      </c>
      <c r="AA2594" t="s">
        <v>265</v>
      </c>
      <c r="AB2594" t="s">
        <v>265</v>
      </c>
      <c r="AC2594" t="s">
        <v>265</v>
      </c>
      <c r="AD2594" t="s">
        <v>265</v>
      </c>
      <c r="AE2594" t="s">
        <v>265</v>
      </c>
      <c r="AF2594" t="s">
        <v>6099</v>
      </c>
      <c r="AG2594" t="s">
        <v>265</v>
      </c>
      <c r="AH2594" t="s">
        <v>265</v>
      </c>
      <c r="AI2594" t="s">
        <v>265</v>
      </c>
      <c r="AJ2594" t="s">
        <v>265</v>
      </c>
      <c r="AL2594" t="str">
        <f>IF(Sudan_News12[[#This Row],[relevancy_classification_english]]="Relevant","مناسب",IF(Sudan_News12[[#This Row],[relevancy_classification_english]]="Relevant","عَرَضِيّ",""))</f>
        <v/>
      </c>
      <c r="AN2594" t="str">
        <f>IF(Sudan_News12[[#This Row],[sentiment_analysis_english]]="Negative","سلبي",IF(Sudan_News12[[#This Row],[sentiment_analysis_english]]="Neutral","حيادي",IF(Sudan_News12[[#This Row],[sentiment_analysis_english]]="Positive","إيجابي","")))</f>
        <v/>
      </c>
      <c r="AO2594" t="e">
        <f>INDEX(TextClassificationList[],MATCH(Sudan_News12[[#This Row],[text_classification_arabic]],TextClassificationList[text_classification_arabic],0),1)</f>
        <v>#N/A</v>
      </c>
      <c r="AQ2594" t="e">
        <f>INDEX(TextClassificationList[],MATCH(Sudan_News12[[#This Row],[text_classification_arabic2]],TextClassificationList[text_classification_arabic],0),1)</f>
        <v>#N/A</v>
      </c>
      <c r="AS2594" t="e">
        <f>INDEX(TextClassificationList[],MATCH(Sudan_News12[[#This Row],[text_classification_arabic3]],TextClassificationList[text_classification_arabic],0),1)</f>
        <v>#N/A</v>
      </c>
      <c r="AU2594" t="e">
        <f>INDEX(TextClassificationList[],MATCH(Sudan_News12[[#This Row],[text_classification_arabic4]],TextClassificationList[text_classification_arabic],0),1)</f>
        <v>#N/A</v>
      </c>
      <c r="AW2594" t="e">
        <f>INDEX(TextClassificationList[],MATCH(Sudan_News12[[#This Row],[text_classification_arabic5]],TextClassificationList[text_classification_arabic],0),1)</f>
        <v>#N/A</v>
      </c>
    </row>
    <row r="2595" spans="1:49" x14ac:dyDescent="0.2">
      <c r="A2595">
        <v>1.3172003855101542E+18</v>
      </c>
      <c r="B2595">
        <v>1.3168163817033441E+18</v>
      </c>
      <c r="C2595" t="s">
        <v>10001</v>
      </c>
      <c r="D2595" s="1">
        <v>44120</v>
      </c>
      <c r="E2595" s="2">
        <v>0.93539351851851849</v>
      </c>
      <c r="F2595">
        <v>200</v>
      </c>
      <c r="G2595">
        <v>1889611729</v>
      </c>
      <c r="H2595" t="s">
        <v>354</v>
      </c>
      <c r="I2595" t="s">
        <v>355</v>
      </c>
      <c r="J2595" t="s">
        <v>265</v>
      </c>
      <c r="K2595" t="s">
        <v>9888</v>
      </c>
      <c r="L2595" t="s">
        <v>266</v>
      </c>
      <c r="M2595" t="s">
        <v>267</v>
      </c>
      <c r="N2595" t="s">
        <v>267</v>
      </c>
      <c r="O2595" t="s">
        <v>267</v>
      </c>
      <c r="P2595">
        <v>0</v>
      </c>
      <c r="Q2595">
        <v>0</v>
      </c>
      <c r="R2595">
        <v>1</v>
      </c>
      <c r="S2595" t="s">
        <v>267</v>
      </c>
      <c r="T2595" t="s">
        <v>267</v>
      </c>
      <c r="U2595" t="s">
        <v>10002</v>
      </c>
      <c r="V2595" t="b">
        <v>0</v>
      </c>
      <c r="W2595" t="s">
        <v>265</v>
      </c>
      <c r="X2595">
        <v>0</v>
      </c>
      <c r="Y2595" t="s">
        <v>265</v>
      </c>
      <c r="Z2595" t="s">
        <v>265</v>
      </c>
      <c r="AA2595" t="s">
        <v>265</v>
      </c>
      <c r="AB2595" t="s">
        <v>265</v>
      </c>
      <c r="AC2595" t="s">
        <v>265</v>
      </c>
      <c r="AD2595" t="s">
        <v>265</v>
      </c>
      <c r="AE2595" t="s">
        <v>265</v>
      </c>
      <c r="AF2595" t="s">
        <v>1251</v>
      </c>
      <c r="AG2595" t="s">
        <v>265</v>
      </c>
      <c r="AH2595" t="s">
        <v>265</v>
      </c>
      <c r="AI2595" t="s">
        <v>265</v>
      </c>
      <c r="AJ2595" t="s">
        <v>265</v>
      </c>
      <c r="AL2595" t="str">
        <f>IF(Sudan_News12[[#This Row],[relevancy_classification_english]]="Relevant","مناسب",IF(Sudan_News12[[#This Row],[relevancy_classification_english]]="Relevant","عَرَضِيّ",""))</f>
        <v/>
      </c>
      <c r="AN2595" t="str">
        <f>IF(Sudan_News12[[#This Row],[sentiment_analysis_english]]="Negative","سلبي",IF(Sudan_News12[[#This Row],[sentiment_analysis_english]]="Neutral","حيادي",IF(Sudan_News12[[#This Row],[sentiment_analysis_english]]="Positive","إيجابي","")))</f>
        <v/>
      </c>
      <c r="AO2595" t="e">
        <f>INDEX(TextClassificationList[],MATCH(Sudan_News12[[#This Row],[text_classification_arabic]],TextClassificationList[text_classification_arabic],0),1)</f>
        <v>#N/A</v>
      </c>
      <c r="AQ2595" t="e">
        <f>INDEX(TextClassificationList[],MATCH(Sudan_News12[[#This Row],[text_classification_arabic2]],TextClassificationList[text_classification_arabic],0),1)</f>
        <v>#N/A</v>
      </c>
      <c r="AS2595" t="e">
        <f>INDEX(TextClassificationList[],MATCH(Sudan_News12[[#This Row],[text_classification_arabic3]],TextClassificationList[text_classification_arabic],0),1)</f>
        <v>#N/A</v>
      </c>
      <c r="AU2595" t="e">
        <f>INDEX(TextClassificationList[],MATCH(Sudan_News12[[#This Row],[text_classification_arabic4]],TextClassificationList[text_classification_arabic],0),1)</f>
        <v>#N/A</v>
      </c>
      <c r="AW2595" t="e">
        <f>INDEX(TextClassificationList[],MATCH(Sudan_News12[[#This Row],[text_classification_arabic5]],TextClassificationList[text_classification_arabic],0),1)</f>
        <v>#N/A</v>
      </c>
    </row>
    <row r="2596" spans="1:49" x14ac:dyDescent="0.2">
      <c r="A2596">
        <v>1.3171980998829056E+18</v>
      </c>
      <c r="B2596">
        <v>1.3171759800923709E+18</v>
      </c>
      <c r="C2596" t="s">
        <v>10003</v>
      </c>
      <c r="D2596" s="1">
        <v>44120</v>
      </c>
      <c r="E2596" s="2">
        <v>0.92909722222222224</v>
      </c>
      <c r="F2596">
        <v>200</v>
      </c>
      <c r="G2596">
        <v>1889611729</v>
      </c>
      <c r="H2596" t="s">
        <v>354</v>
      </c>
      <c r="I2596" t="s">
        <v>355</v>
      </c>
      <c r="J2596" t="s">
        <v>265</v>
      </c>
      <c r="K2596" t="s">
        <v>9923</v>
      </c>
      <c r="L2596" t="s">
        <v>266</v>
      </c>
      <c r="M2596" t="s">
        <v>267</v>
      </c>
      <c r="N2596" t="s">
        <v>267</v>
      </c>
      <c r="O2596" t="s">
        <v>267</v>
      </c>
      <c r="P2596">
        <v>0</v>
      </c>
      <c r="Q2596">
        <v>0</v>
      </c>
      <c r="R2596">
        <v>0</v>
      </c>
      <c r="S2596" t="s">
        <v>267</v>
      </c>
      <c r="T2596" t="s">
        <v>267</v>
      </c>
      <c r="U2596" t="s">
        <v>10004</v>
      </c>
      <c r="V2596" t="b">
        <v>0</v>
      </c>
      <c r="W2596" t="s">
        <v>265</v>
      </c>
      <c r="X2596">
        <v>0</v>
      </c>
      <c r="Y2596" t="s">
        <v>265</v>
      </c>
      <c r="Z2596" t="s">
        <v>265</v>
      </c>
      <c r="AA2596" t="s">
        <v>265</v>
      </c>
      <c r="AB2596" t="s">
        <v>265</v>
      </c>
      <c r="AC2596" t="s">
        <v>265</v>
      </c>
      <c r="AD2596" t="s">
        <v>265</v>
      </c>
      <c r="AE2596" t="s">
        <v>265</v>
      </c>
      <c r="AF2596" t="s">
        <v>6790</v>
      </c>
      <c r="AG2596" t="s">
        <v>265</v>
      </c>
      <c r="AH2596" t="s">
        <v>265</v>
      </c>
      <c r="AI2596" t="s">
        <v>265</v>
      </c>
      <c r="AJ2596" t="s">
        <v>265</v>
      </c>
      <c r="AL2596" t="str">
        <f>IF(Sudan_News12[[#This Row],[relevancy_classification_english]]="Relevant","مناسب",IF(Sudan_News12[[#This Row],[relevancy_classification_english]]="Relevant","عَرَضِيّ",""))</f>
        <v/>
      </c>
      <c r="AN2596" t="str">
        <f>IF(Sudan_News12[[#This Row],[sentiment_analysis_english]]="Negative","سلبي",IF(Sudan_News12[[#This Row],[sentiment_analysis_english]]="Neutral","حيادي",IF(Sudan_News12[[#This Row],[sentiment_analysis_english]]="Positive","إيجابي","")))</f>
        <v/>
      </c>
      <c r="AO2596" t="e">
        <f>INDEX(TextClassificationList[],MATCH(Sudan_News12[[#This Row],[text_classification_arabic]],TextClassificationList[text_classification_arabic],0),1)</f>
        <v>#N/A</v>
      </c>
      <c r="AQ2596" t="e">
        <f>INDEX(TextClassificationList[],MATCH(Sudan_News12[[#This Row],[text_classification_arabic2]],TextClassificationList[text_classification_arabic],0),1)</f>
        <v>#N/A</v>
      </c>
      <c r="AS2596" t="e">
        <f>INDEX(TextClassificationList[],MATCH(Sudan_News12[[#This Row],[text_classification_arabic3]],TextClassificationList[text_classification_arabic],0),1)</f>
        <v>#N/A</v>
      </c>
      <c r="AU2596" t="e">
        <f>INDEX(TextClassificationList[],MATCH(Sudan_News12[[#This Row],[text_classification_arabic4]],TextClassificationList[text_classification_arabic],0),1)</f>
        <v>#N/A</v>
      </c>
      <c r="AW2596" t="e">
        <f>INDEX(TextClassificationList[],MATCH(Sudan_News12[[#This Row],[text_classification_arabic5]],TextClassificationList[text_classification_arabic],0),1)</f>
        <v>#N/A</v>
      </c>
    </row>
    <row r="2597" spans="1:49" x14ac:dyDescent="0.2">
      <c r="A2597">
        <v>1.3171961018842358E+18</v>
      </c>
      <c r="B2597">
        <v>1.3171927026273362E+18</v>
      </c>
      <c r="C2597" t="s">
        <v>10005</v>
      </c>
      <c r="D2597" s="1">
        <v>44120</v>
      </c>
      <c r="E2597" s="2">
        <v>0.92357638888888893</v>
      </c>
      <c r="F2597">
        <v>200</v>
      </c>
      <c r="G2597">
        <v>1889611729</v>
      </c>
      <c r="H2597" t="s">
        <v>354</v>
      </c>
      <c r="I2597" t="s">
        <v>355</v>
      </c>
      <c r="J2597" t="s">
        <v>265</v>
      </c>
      <c r="K2597" t="s">
        <v>10006</v>
      </c>
      <c r="L2597" t="s">
        <v>266</v>
      </c>
      <c r="M2597" t="s">
        <v>267</v>
      </c>
      <c r="N2597" t="s">
        <v>267</v>
      </c>
      <c r="O2597" t="s">
        <v>267</v>
      </c>
      <c r="P2597">
        <v>0</v>
      </c>
      <c r="Q2597">
        <v>0</v>
      </c>
      <c r="R2597">
        <v>0</v>
      </c>
      <c r="S2597" t="s">
        <v>267</v>
      </c>
      <c r="T2597" t="s">
        <v>267</v>
      </c>
      <c r="U2597" t="s">
        <v>10007</v>
      </c>
      <c r="V2597" t="b">
        <v>0</v>
      </c>
      <c r="W2597" t="s">
        <v>265</v>
      </c>
      <c r="X2597">
        <v>0</v>
      </c>
      <c r="Y2597" t="s">
        <v>265</v>
      </c>
      <c r="Z2597" t="s">
        <v>265</v>
      </c>
      <c r="AA2597" t="s">
        <v>265</v>
      </c>
      <c r="AB2597" t="s">
        <v>265</v>
      </c>
      <c r="AC2597" t="s">
        <v>265</v>
      </c>
      <c r="AD2597" t="s">
        <v>265</v>
      </c>
      <c r="AE2597" t="s">
        <v>265</v>
      </c>
      <c r="AF2597" t="s">
        <v>10008</v>
      </c>
      <c r="AG2597" t="s">
        <v>265</v>
      </c>
      <c r="AH2597" t="s">
        <v>265</v>
      </c>
      <c r="AI2597" t="s">
        <v>265</v>
      </c>
      <c r="AJ2597" t="s">
        <v>265</v>
      </c>
      <c r="AL2597" t="str">
        <f>IF(Sudan_News12[[#This Row],[relevancy_classification_english]]="Relevant","مناسب",IF(Sudan_News12[[#This Row],[relevancy_classification_english]]="Relevant","عَرَضِيّ",""))</f>
        <v/>
      </c>
      <c r="AN2597" t="str">
        <f>IF(Sudan_News12[[#This Row],[sentiment_analysis_english]]="Negative","سلبي",IF(Sudan_News12[[#This Row],[sentiment_analysis_english]]="Neutral","حيادي",IF(Sudan_News12[[#This Row],[sentiment_analysis_english]]="Positive","إيجابي","")))</f>
        <v/>
      </c>
      <c r="AO2597" t="e">
        <f>INDEX(TextClassificationList[],MATCH(Sudan_News12[[#This Row],[text_classification_arabic]],TextClassificationList[text_classification_arabic],0),1)</f>
        <v>#N/A</v>
      </c>
      <c r="AQ2597" t="e">
        <f>INDEX(TextClassificationList[],MATCH(Sudan_News12[[#This Row],[text_classification_arabic2]],TextClassificationList[text_classification_arabic],0),1)</f>
        <v>#N/A</v>
      </c>
      <c r="AS2597" t="e">
        <f>INDEX(TextClassificationList[],MATCH(Sudan_News12[[#This Row],[text_classification_arabic3]],TextClassificationList[text_classification_arabic],0),1)</f>
        <v>#N/A</v>
      </c>
      <c r="AU2597" t="e">
        <f>INDEX(TextClassificationList[],MATCH(Sudan_News12[[#This Row],[text_classification_arabic4]],TextClassificationList[text_classification_arabic],0),1)</f>
        <v>#N/A</v>
      </c>
      <c r="AW2597" t="e">
        <f>INDEX(TextClassificationList[],MATCH(Sudan_News12[[#This Row],[text_classification_arabic5]],TextClassificationList[text_classification_arabic],0),1)</f>
        <v>#N/A</v>
      </c>
    </row>
    <row r="2598" spans="1:49" x14ac:dyDescent="0.2">
      <c r="A2598">
        <v>1.3171957473104241E+18</v>
      </c>
      <c r="B2598">
        <v>1.3171948547080069E+18</v>
      </c>
      <c r="C2598" t="s">
        <v>10009</v>
      </c>
      <c r="D2598" s="1">
        <v>44120</v>
      </c>
      <c r="E2598" s="2">
        <v>0.92260416666666667</v>
      </c>
      <c r="F2598">
        <v>200</v>
      </c>
      <c r="G2598">
        <v>1889611729</v>
      </c>
      <c r="H2598" t="s">
        <v>354</v>
      </c>
      <c r="I2598" t="s">
        <v>355</v>
      </c>
      <c r="J2598" t="s">
        <v>265</v>
      </c>
      <c r="K2598" t="s">
        <v>9923</v>
      </c>
      <c r="L2598" t="s">
        <v>266</v>
      </c>
      <c r="M2598" t="s">
        <v>267</v>
      </c>
      <c r="N2598" t="s">
        <v>267</v>
      </c>
      <c r="O2598" t="s">
        <v>267</v>
      </c>
      <c r="P2598">
        <v>1</v>
      </c>
      <c r="Q2598">
        <v>1</v>
      </c>
      <c r="R2598">
        <v>2</v>
      </c>
      <c r="S2598" t="s">
        <v>267</v>
      </c>
      <c r="T2598" t="s">
        <v>267</v>
      </c>
      <c r="U2598" t="s">
        <v>10010</v>
      </c>
      <c r="V2598" t="b">
        <v>0</v>
      </c>
      <c r="W2598" t="s">
        <v>265</v>
      </c>
      <c r="X2598">
        <v>0</v>
      </c>
      <c r="Y2598" t="s">
        <v>265</v>
      </c>
      <c r="Z2598" t="s">
        <v>265</v>
      </c>
      <c r="AA2598" t="s">
        <v>265</v>
      </c>
      <c r="AB2598" t="s">
        <v>265</v>
      </c>
      <c r="AC2598" t="s">
        <v>265</v>
      </c>
      <c r="AD2598" t="s">
        <v>265</v>
      </c>
      <c r="AE2598" t="s">
        <v>265</v>
      </c>
      <c r="AF2598" t="s">
        <v>6790</v>
      </c>
      <c r="AG2598" t="s">
        <v>265</v>
      </c>
      <c r="AH2598" t="s">
        <v>265</v>
      </c>
      <c r="AI2598" t="s">
        <v>265</v>
      </c>
      <c r="AJ2598" t="s">
        <v>265</v>
      </c>
      <c r="AL2598" t="str">
        <f>IF(Sudan_News12[[#This Row],[relevancy_classification_english]]="Relevant","مناسب",IF(Sudan_News12[[#This Row],[relevancy_classification_english]]="Relevant","عَرَضِيّ",""))</f>
        <v/>
      </c>
      <c r="AN2598" t="str">
        <f>IF(Sudan_News12[[#This Row],[sentiment_analysis_english]]="Negative","سلبي",IF(Sudan_News12[[#This Row],[sentiment_analysis_english]]="Neutral","حيادي",IF(Sudan_News12[[#This Row],[sentiment_analysis_english]]="Positive","إيجابي","")))</f>
        <v/>
      </c>
      <c r="AO2598" t="e">
        <f>INDEX(TextClassificationList[],MATCH(Sudan_News12[[#This Row],[text_classification_arabic]],TextClassificationList[text_classification_arabic],0),1)</f>
        <v>#N/A</v>
      </c>
      <c r="AQ2598" t="e">
        <f>INDEX(TextClassificationList[],MATCH(Sudan_News12[[#This Row],[text_classification_arabic2]],TextClassificationList[text_classification_arabic],0),1)</f>
        <v>#N/A</v>
      </c>
      <c r="AS2598" t="e">
        <f>INDEX(TextClassificationList[],MATCH(Sudan_News12[[#This Row],[text_classification_arabic3]],TextClassificationList[text_classification_arabic],0),1)</f>
        <v>#N/A</v>
      </c>
      <c r="AU2598" t="e">
        <f>INDEX(TextClassificationList[],MATCH(Sudan_News12[[#This Row],[text_classification_arabic4]],TextClassificationList[text_classification_arabic],0),1)</f>
        <v>#N/A</v>
      </c>
      <c r="AW2598" t="e">
        <f>INDEX(TextClassificationList[],MATCH(Sudan_News12[[#This Row],[text_classification_arabic5]],TextClassificationList[text_classification_arabic],0),1)</f>
        <v>#N/A</v>
      </c>
    </row>
    <row r="2599" spans="1:49" x14ac:dyDescent="0.2">
      <c r="A2599">
        <v>1.3171937783907738E+18</v>
      </c>
      <c r="B2599">
        <v>1.3171937783907738E+18</v>
      </c>
      <c r="C2599" t="s">
        <v>10011</v>
      </c>
      <c r="D2599" s="1">
        <v>44120</v>
      </c>
      <c r="E2599" s="2">
        <v>0.91716435185185186</v>
      </c>
      <c r="F2599">
        <v>200</v>
      </c>
      <c r="G2599">
        <v>1889611729</v>
      </c>
      <c r="H2599" t="s">
        <v>354</v>
      </c>
      <c r="I2599" t="s">
        <v>355</v>
      </c>
      <c r="J2599" t="s">
        <v>265</v>
      </c>
      <c r="K2599" t="s">
        <v>10012</v>
      </c>
      <c r="L2599" t="s">
        <v>266</v>
      </c>
      <c r="M2599" t="s">
        <v>267</v>
      </c>
      <c r="N2599" t="s">
        <v>267</v>
      </c>
      <c r="O2599" t="s">
        <v>267</v>
      </c>
      <c r="P2599">
        <v>0</v>
      </c>
      <c r="Q2599">
        <v>0</v>
      </c>
      <c r="R2599">
        <v>2</v>
      </c>
      <c r="S2599" t="s">
        <v>267</v>
      </c>
      <c r="T2599" t="s">
        <v>267</v>
      </c>
      <c r="U2599" t="s">
        <v>10013</v>
      </c>
      <c r="V2599" t="b">
        <v>0</v>
      </c>
      <c r="W2599" t="s">
        <v>265</v>
      </c>
      <c r="X2599">
        <v>0</v>
      </c>
      <c r="Y2599" t="s">
        <v>265</v>
      </c>
      <c r="Z2599" t="s">
        <v>265</v>
      </c>
      <c r="AA2599" t="s">
        <v>265</v>
      </c>
      <c r="AB2599" t="s">
        <v>265</v>
      </c>
      <c r="AC2599" t="s">
        <v>265</v>
      </c>
      <c r="AD2599" t="s">
        <v>265</v>
      </c>
      <c r="AE2599" t="s">
        <v>265</v>
      </c>
      <c r="AF2599" t="s">
        <v>267</v>
      </c>
      <c r="AG2599" t="s">
        <v>265</v>
      </c>
      <c r="AH2599" t="s">
        <v>265</v>
      </c>
      <c r="AI2599" t="s">
        <v>265</v>
      </c>
      <c r="AJ2599" t="s">
        <v>265</v>
      </c>
      <c r="AL2599" t="str">
        <f>IF(Sudan_News12[[#This Row],[relevancy_classification_english]]="Relevant","مناسب",IF(Sudan_News12[[#This Row],[relevancy_classification_english]]="Relevant","عَرَضِيّ",""))</f>
        <v/>
      </c>
      <c r="AN2599" t="str">
        <f>IF(Sudan_News12[[#This Row],[sentiment_analysis_english]]="Negative","سلبي",IF(Sudan_News12[[#This Row],[sentiment_analysis_english]]="Neutral","حيادي",IF(Sudan_News12[[#This Row],[sentiment_analysis_english]]="Positive","إيجابي","")))</f>
        <v/>
      </c>
      <c r="AO2599" t="e">
        <f>INDEX(TextClassificationList[],MATCH(Sudan_News12[[#This Row],[text_classification_arabic]],TextClassificationList[text_classification_arabic],0),1)</f>
        <v>#N/A</v>
      </c>
      <c r="AQ2599" t="e">
        <f>INDEX(TextClassificationList[],MATCH(Sudan_News12[[#This Row],[text_classification_arabic2]],TextClassificationList[text_classification_arabic],0),1)</f>
        <v>#N/A</v>
      </c>
      <c r="AS2599" t="e">
        <f>INDEX(TextClassificationList[],MATCH(Sudan_News12[[#This Row],[text_classification_arabic3]],TextClassificationList[text_classification_arabic],0),1)</f>
        <v>#N/A</v>
      </c>
      <c r="AU2599" t="e">
        <f>INDEX(TextClassificationList[],MATCH(Sudan_News12[[#This Row],[text_classification_arabic4]],TextClassificationList[text_classification_arabic],0),1)</f>
        <v>#N/A</v>
      </c>
      <c r="AW2599" t="e">
        <f>INDEX(TextClassificationList[],MATCH(Sudan_News12[[#This Row],[text_classification_arabic5]],TextClassificationList[text_classification_arabic],0),1)</f>
        <v>#N/A</v>
      </c>
    </row>
    <row r="2600" spans="1:49" x14ac:dyDescent="0.2">
      <c r="A2600">
        <v>1.3171791728554394E+18</v>
      </c>
      <c r="B2600">
        <v>1.3171783841543209E+18</v>
      </c>
      <c r="C2600" t="s">
        <v>10014</v>
      </c>
      <c r="D2600" s="1">
        <v>44120</v>
      </c>
      <c r="E2600" s="2">
        <v>0.87686342592592592</v>
      </c>
      <c r="F2600">
        <v>200</v>
      </c>
      <c r="G2600">
        <v>1889611729</v>
      </c>
      <c r="H2600" t="s">
        <v>354</v>
      </c>
      <c r="I2600" t="s">
        <v>355</v>
      </c>
      <c r="J2600" t="s">
        <v>265</v>
      </c>
      <c r="K2600" t="s">
        <v>10015</v>
      </c>
      <c r="L2600" t="s">
        <v>266</v>
      </c>
      <c r="M2600" t="s">
        <v>267</v>
      </c>
      <c r="N2600" t="s">
        <v>267</v>
      </c>
      <c r="O2600" t="s">
        <v>267</v>
      </c>
      <c r="P2600">
        <v>0</v>
      </c>
      <c r="Q2600">
        <v>0</v>
      </c>
      <c r="R2600">
        <v>3</v>
      </c>
      <c r="S2600" t="s">
        <v>267</v>
      </c>
      <c r="T2600" t="s">
        <v>267</v>
      </c>
      <c r="U2600" t="s">
        <v>10016</v>
      </c>
      <c r="V2600" t="b">
        <v>0</v>
      </c>
      <c r="W2600" t="s">
        <v>265</v>
      </c>
      <c r="X2600">
        <v>0</v>
      </c>
      <c r="Y2600" t="s">
        <v>265</v>
      </c>
      <c r="Z2600" t="s">
        <v>265</v>
      </c>
      <c r="AA2600" t="s">
        <v>265</v>
      </c>
      <c r="AB2600" t="s">
        <v>265</v>
      </c>
      <c r="AC2600" t="s">
        <v>265</v>
      </c>
      <c r="AD2600" t="s">
        <v>265</v>
      </c>
      <c r="AE2600" t="s">
        <v>265</v>
      </c>
      <c r="AF2600" t="s">
        <v>1251</v>
      </c>
      <c r="AG2600" t="s">
        <v>265</v>
      </c>
      <c r="AH2600" t="s">
        <v>265</v>
      </c>
      <c r="AI2600" t="s">
        <v>265</v>
      </c>
      <c r="AJ2600" t="s">
        <v>265</v>
      </c>
      <c r="AL2600" t="str">
        <f>IF(Sudan_News12[[#This Row],[relevancy_classification_english]]="Relevant","مناسب",IF(Sudan_News12[[#This Row],[relevancy_classification_english]]="Relevant","عَرَضِيّ",""))</f>
        <v/>
      </c>
      <c r="AN2600" t="str">
        <f>IF(Sudan_News12[[#This Row],[sentiment_analysis_english]]="Negative","سلبي",IF(Sudan_News12[[#This Row],[sentiment_analysis_english]]="Neutral","حيادي",IF(Sudan_News12[[#This Row],[sentiment_analysis_english]]="Positive","إيجابي","")))</f>
        <v/>
      </c>
      <c r="AO2600" t="e">
        <f>INDEX(TextClassificationList[],MATCH(Sudan_News12[[#This Row],[text_classification_arabic]],TextClassificationList[text_classification_arabic],0),1)</f>
        <v>#N/A</v>
      </c>
      <c r="AQ2600" t="e">
        <f>INDEX(TextClassificationList[],MATCH(Sudan_News12[[#This Row],[text_classification_arabic2]],TextClassificationList[text_classification_arabic],0),1)</f>
        <v>#N/A</v>
      </c>
      <c r="AS2600" t="e">
        <f>INDEX(TextClassificationList[],MATCH(Sudan_News12[[#This Row],[text_classification_arabic3]],TextClassificationList[text_classification_arabic],0),1)</f>
        <v>#N/A</v>
      </c>
      <c r="AU2600" t="e">
        <f>INDEX(TextClassificationList[],MATCH(Sudan_News12[[#This Row],[text_classification_arabic4]],TextClassificationList[text_classification_arabic],0),1)</f>
        <v>#N/A</v>
      </c>
      <c r="AW2600" t="e">
        <f>INDEX(TextClassificationList[],MATCH(Sudan_News12[[#This Row],[text_classification_arabic5]],TextClassificationList[text_classification_arabic],0),1)</f>
        <v>#N/A</v>
      </c>
    </row>
    <row r="2601" spans="1:49" x14ac:dyDescent="0.2">
      <c r="A2601">
        <v>1.3168398883361587E+18</v>
      </c>
      <c r="B2601">
        <v>1.3168398883361587E+18</v>
      </c>
      <c r="C2601" t="s">
        <v>10017</v>
      </c>
      <c r="D2601" s="1">
        <v>44119</v>
      </c>
      <c r="E2601" s="2">
        <v>0.94061342592592589</v>
      </c>
      <c r="F2601">
        <v>200</v>
      </c>
      <c r="G2601">
        <v>1889611729</v>
      </c>
      <c r="H2601" t="s">
        <v>354</v>
      </c>
      <c r="I2601" t="s">
        <v>355</v>
      </c>
      <c r="J2601" t="s">
        <v>265</v>
      </c>
      <c r="K2601" t="s">
        <v>10018</v>
      </c>
      <c r="L2601" t="s">
        <v>266</v>
      </c>
      <c r="M2601" t="s">
        <v>267</v>
      </c>
      <c r="N2601" t="s">
        <v>267</v>
      </c>
      <c r="O2601" t="s">
        <v>267</v>
      </c>
      <c r="P2601">
        <v>0</v>
      </c>
      <c r="Q2601">
        <v>0</v>
      </c>
      <c r="R2601">
        <v>0</v>
      </c>
      <c r="S2601" t="s">
        <v>267</v>
      </c>
      <c r="T2601" t="s">
        <v>267</v>
      </c>
      <c r="U2601" t="s">
        <v>10019</v>
      </c>
      <c r="V2601" t="b">
        <v>0</v>
      </c>
      <c r="W2601" t="s">
        <v>265</v>
      </c>
      <c r="X2601">
        <v>0</v>
      </c>
      <c r="Y2601" t="s">
        <v>265</v>
      </c>
      <c r="Z2601" t="s">
        <v>265</v>
      </c>
      <c r="AA2601" t="s">
        <v>265</v>
      </c>
      <c r="AB2601" t="s">
        <v>265</v>
      </c>
      <c r="AC2601" t="s">
        <v>265</v>
      </c>
      <c r="AD2601" t="s">
        <v>265</v>
      </c>
      <c r="AE2601" t="s">
        <v>265</v>
      </c>
      <c r="AF2601" t="s">
        <v>267</v>
      </c>
      <c r="AG2601" t="s">
        <v>265</v>
      </c>
      <c r="AH2601" t="s">
        <v>265</v>
      </c>
      <c r="AI2601" t="s">
        <v>265</v>
      </c>
      <c r="AJ2601" t="s">
        <v>265</v>
      </c>
      <c r="AL2601" t="str">
        <f>IF(Sudan_News12[[#This Row],[relevancy_classification_english]]="Relevant","مناسب",IF(Sudan_News12[[#This Row],[relevancy_classification_english]]="Relevant","عَرَضِيّ",""))</f>
        <v/>
      </c>
      <c r="AN2601" t="str">
        <f>IF(Sudan_News12[[#This Row],[sentiment_analysis_english]]="Negative","سلبي",IF(Sudan_News12[[#This Row],[sentiment_analysis_english]]="Neutral","حيادي",IF(Sudan_News12[[#This Row],[sentiment_analysis_english]]="Positive","إيجابي","")))</f>
        <v/>
      </c>
      <c r="AO2601" t="e">
        <f>INDEX(TextClassificationList[],MATCH(Sudan_News12[[#This Row],[text_classification_arabic]],TextClassificationList[text_classification_arabic],0),1)</f>
        <v>#N/A</v>
      </c>
      <c r="AQ2601" t="e">
        <f>INDEX(TextClassificationList[],MATCH(Sudan_News12[[#This Row],[text_classification_arabic2]],TextClassificationList[text_classification_arabic],0),1)</f>
        <v>#N/A</v>
      </c>
      <c r="AS2601" t="e">
        <f>INDEX(TextClassificationList[],MATCH(Sudan_News12[[#This Row],[text_classification_arabic3]],TextClassificationList[text_classification_arabic],0),1)</f>
        <v>#N/A</v>
      </c>
      <c r="AU2601" t="e">
        <f>INDEX(TextClassificationList[],MATCH(Sudan_News12[[#This Row],[text_classification_arabic4]],TextClassificationList[text_classification_arabic],0),1)</f>
        <v>#N/A</v>
      </c>
      <c r="AW2601" t="e">
        <f>INDEX(TextClassificationList[],MATCH(Sudan_News12[[#This Row],[text_classification_arabic5]],TextClassificationList[text_classification_arabic],0),1)</f>
        <v>#N/A</v>
      </c>
    </row>
    <row r="2602" spans="1:49" x14ac:dyDescent="0.2">
      <c r="A2602">
        <v>1.3168182754147492E+18</v>
      </c>
      <c r="B2602">
        <v>1.3168182754147492E+18</v>
      </c>
      <c r="C2602" t="s">
        <v>10020</v>
      </c>
      <c r="D2602" s="1">
        <v>44119</v>
      </c>
      <c r="E2602" s="2">
        <v>0.88097222222222227</v>
      </c>
      <c r="F2602">
        <v>200</v>
      </c>
      <c r="G2602">
        <v>1889611729</v>
      </c>
      <c r="H2602" t="s">
        <v>354</v>
      </c>
      <c r="I2602" t="s">
        <v>355</v>
      </c>
      <c r="J2602" t="s">
        <v>265</v>
      </c>
      <c r="K2602" t="s">
        <v>10021</v>
      </c>
      <c r="L2602" t="s">
        <v>266</v>
      </c>
      <c r="M2602" t="s">
        <v>267</v>
      </c>
      <c r="N2602" t="s">
        <v>267</v>
      </c>
      <c r="O2602" t="s">
        <v>267</v>
      </c>
      <c r="P2602">
        <v>0</v>
      </c>
      <c r="Q2602">
        <v>1</v>
      </c>
      <c r="R2602">
        <v>1</v>
      </c>
      <c r="S2602" t="s">
        <v>267</v>
      </c>
      <c r="T2602" t="s">
        <v>267</v>
      </c>
      <c r="U2602" t="s">
        <v>10022</v>
      </c>
      <c r="V2602" t="b">
        <v>0</v>
      </c>
      <c r="W2602" t="s">
        <v>10023</v>
      </c>
      <c r="X2602">
        <v>0</v>
      </c>
      <c r="Y2602" t="s">
        <v>265</v>
      </c>
      <c r="Z2602" t="s">
        <v>265</v>
      </c>
      <c r="AA2602" t="s">
        <v>265</v>
      </c>
      <c r="AB2602" t="s">
        <v>265</v>
      </c>
      <c r="AC2602" t="s">
        <v>265</v>
      </c>
      <c r="AD2602" t="s">
        <v>265</v>
      </c>
      <c r="AE2602" t="s">
        <v>265</v>
      </c>
      <c r="AF2602" t="s">
        <v>267</v>
      </c>
      <c r="AG2602" t="s">
        <v>265</v>
      </c>
      <c r="AH2602" t="s">
        <v>265</v>
      </c>
      <c r="AI2602" t="s">
        <v>265</v>
      </c>
      <c r="AJ2602" t="s">
        <v>265</v>
      </c>
      <c r="AL2602" t="str">
        <f>IF(Sudan_News12[[#This Row],[relevancy_classification_english]]="Relevant","مناسب",IF(Sudan_News12[[#This Row],[relevancy_classification_english]]="Relevant","عَرَضِيّ",""))</f>
        <v/>
      </c>
      <c r="AN2602" t="str">
        <f>IF(Sudan_News12[[#This Row],[sentiment_analysis_english]]="Negative","سلبي",IF(Sudan_News12[[#This Row],[sentiment_analysis_english]]="Neutral","حيادي",IF(Sudan_News12[[#This Row],[sentiment_analysis_english]]="Positive","إيجابي","")))</f>
        <v/>
      </c>
      <c r="AO2602" t="e">
        <f>INDEX(TextClassificationList[],MATCH(Sudan_News12[[#This Row],[text_classification_arabic]],TextClassificationList[text_classification_arabic],0),1)</f>
        <v>#N/A</v>
      </c>
      <c r="AQ2602" t="e">
        <f>INDEX(TextClassificationList[],MATCH(Sudan_News12[[#This Row],[text_classification_arabic2]],TextClassificationList[text_classification_arabic],0),1)</f>
        <v>#N/A</v>
      </c>
      <c r="AS2602" t="e">
        <f>INDEX(TextClassificationList[],MATCH(Sudan_News12[[#This Row],[text_classification_arabic3]],TextClassificationList[text_classification_arabic],0),1)</f>
        <v>#N/A</v>
      </c>
      <c r="AU2602" t="e">
        <f>INDEX(TextClassificationList[],MATCH(Sudan_News12[[#This Row],[text_classification_arabic4]],TextClassificationList[text_classification_arabic],0),1)</f>
        <v>#N/A</v>
      </c>
      <c r="AW2602" t="e">
        <f>INDEX(TextClassificationList[],MATCH(Sudan_News12[[#This Row],[text_classification_arabic5]],TextClassificationList[text_classification_arabic],0),1)</f>
        <v>#N/A</v>
      </c>
    </row>
    <row r="2603" spans="1:49" x14ac:dyDescent="0.2">
      <c r="A2603">
        <v>1.3168116354288599E+18</v>
      </c>
      <c r="B2603">
        <v>1.3168116354288599E+18</v>
      </c>
      <c r="C2603" t="s">
        <v>10024</v>
      </c>
      <c r="D2603" s="1">
        <v>44119</v>
      </c>
      <c r="E2603" s="2">
        <v>0.86265046296296299</v>
      </c>
      <c r="F2603">
        <v>200</v>
      </c>
      <c r="G2603">
        <v>1889611729</v>
      </c>
      <c r="H2603" t="s">
        <v>354</v>
      </c>
      <c r="I2603" t="s">
        <v>355</v>
      </c>
      <c r="J2603" t="s">
        <v>265</v>
      </c>
      <c r="K2603" t="s">
        <v>10025</v>
      </c>
      <c r="L2603" t="s">
        <v>273</v>
      </c>
      <c r="M2603" t="s">
        <v>267</v>
      </c>
      <c r="N2603" t="s">
        <v>10026</v>
      </c>
      <c r="O2603" t="s">
        <v>267</v>
      </c>
      <c r="P2603">
        <v>0</v>
      </c>
      <c r="Q2603">
        <v>0</v>
      </c>
      <c r="R2603">
        <v>0</v>
      </c>
      <c r="S2603" t="s">
        <v>267</v>
      </c>
      <c r="T2603" t="s">
        <v>267</v>
      </c>
      <c r="U2603" t="s">
        <v>10027</v>
      </c>
      <c r="V2603" t="b">
        <v>0</v>
      </c>
      <c r="W2603" t="s">
        <v>265</v>
      </c>
      <c r="X2603">
        <v>0</v>
      </c>
      <c r="Y2603" t="s">
        <v>265</v>
      </c>
      <c r="Z2603" t="s">
        <v>265</v>
      </c>
      <c r="AA2603" t="s">
        <v>265</v>
      </c>
      <c r="AB2603" t="s">
        <v>265</v>
      </c>
      <c r="AC2603" t="s">
        <v>265</v>
      </c>
      <c r="AD2603" t="s">
        <v>265</v>
      </c>
      <c r="AE2603" t="s">
        <v>265</v>
      </c>
      <c r="AF2603" t="s">
        <v>267</v>
      </c>
      <c r="AG2603" t="s">
        <v>265</v>
      </c>
      <c r="AH2603" t="s">
        <v>265</v>
      </c>
      <c r="AI2603" t="s">
        <v>265</v>
      </c>
      <c r="AJ2603" t="s">
        <v>265</v>
      </c>
      <c r="AL2603" t="str">
        <f>IF(Sudan_News12[[#This Row],[relevancy_classification_english]]="Relevant","مناسب",IF(Sudan_News12[[#This Row],[relevancy_classification_english]]="Relevant","عَرَضِيّ",""))</f>
        <v/>
      </c>
      <c r="AN2603" t="str">
        <f>IF(Sudan_News12[[#This Row],[sentiment_analysis_english]]="Negative","سلبي",IF(Sudan_News12[[#This Row],[sentiment_analysis_english]]="Neutral","حيادي",IF(Sudan_News12[[#This Row],[sentiment_analysis_english]]="Positive","إيجابي","")))</f>
        <v/>
      </c>
      <c r="AO2603" t="e">
        <f>INDEX(TextClassificationList[],MATCH(Sudan_News12[[#This Row],[text_classification_arabic]],TextClassificationList[text_classification_arabic],0),1)</f>
        <v>#N/A</v>
      </c>
      <c r="AQ2603" t="e">
        <f>INDEX(TextClassificationList[],MATCH(Sudan_News12[[#This Row],[text_classification_arabic2]],TextClassificationList[text_classification_arabic],0),1)</f>
        <v>#N/A</v>
      </c>
      <c r="AS2603" t="e">
        <f>INDEX(TextClassificationList[],MATCH(Sudan_News12[[#This Row],[text_classification_arabic3]],TextClassificationList[text_classification_arabic],0),1)</f>
        <v>#N/A</v>
      </c>
      <c r="AU2603" t="e">
        <f>INDEX(TextClassificationList[],MATCH(Sudan_News12[[#This Row],[text_classification_arabic4]],TextClassificationList[text_classification_arabic],0),1)</f>
        <v>#N/A</v>
      </c>
      <c r="AW2603" t="e">
        <f>INDEX(TextClassificationList[],MATCH(Sudan_News12[[#This Row],[text_classification_arabic5]],TextClassificationList[text_classification_arabic],0),1)</f>
        <v>#N/A</v>
      </c>
    </row>
    <row r="2604" spans="1:49" x14ac:dyDescent="0.2">
      <c r="A2604">
        <v>1.3167454895771279E+18</v>
      </c>
      <c r="B2604">
        <v>1.3167453703162798E+18</v>
      </c>
      <c r="C2604" t="s">
        <v>10028</v>
      </c>
      <c r="D2604" s="1">
        <v>44119</v>
      </c>
      <c r="E2604" s="2">
        <v>0.68012731481481481</v>
      </c>
      <c r="F2604">
        <v>200</v>
      </c>
      <c r="G2604">
        <v>1889611729</v>
      </c>
      <c r="H2604" t="s">
        <v>354</v>
      </c>
      <c r="I2604" t="s">
        <v>355</v>
      </c>
      <c r="J2604" t="s">
        <v>265</v>
      </c>
      <c r="K2604" t="s">
        <v>10029</v>
      </c>
      <c r="L2604" t="s">
        <v>266</v>
      </c>
      <c r="M2604" t="s">
        <v>267</v>
      </c>
      <c r="N2604" t="s">
        <v>267</v>
      </c>
      <c r="O2604" t="s">
        <v>267</v>
      </c>
      <c r="P2604">
        <v>0</v>
      </c>
      <c r="Q2604">
        <v>0</v>
      </c>
      <c r="R2604">
        <v>1</v>
      </c>
      <c r="S2604" t="s">
        <v>282</v>
      </c>
      <c r="T2604" t="s">
        <v>267</v>
      </c>
      <c r="U2604" t="s">
        <v>10030</v>
      </c>
      <c r="V2604" t="b">
        <v>0</v>
      </c>
      <c r="W2604" t="s">
        <v>265</v>
      </c>
      <c r="X2604">
        <v>0</v>
      </c>
      <c r="Y2604" t="s">
        <v>265</v>
      </c>
      <c r="Z2604" t="s">
        <v>265</v>
      </c>
      <c r="AA2604" t="s">
        <v>265</v>
      </c>
      <c r="AB2604" t="s">
        <v>265</v>
      </c>
      <c r="AC2604" t="s">
        <v>265</v>
      </c>
      <c r="AD2604" t="s">
        <v>265</v>
      </c>
      <c r="AE2604" t="s">
        <v>265</v>
      </c>
      <c r="AF2604" t="s">
        <v>267</v>
      </c>
      <c r="AG2604" t="s">
        <v>265</v>
      </c>
      <c r="AH2604" t="s">
        <v>265</v>
      </c>
      <c r="AI2604" t="s">
        <v>265</v>
      </c>
      <c r="AJ2604" t="s">
        <v>265</v>
      </c>
      <c r="AL2604" t="str">
        <f>IF(Sudan_News12[[#This Row],[relevancy_classification_english]]="Relevant","مناسب",IF(Sudan_News12[[#This Row],[relevancy_classification_english]]="Relevant","عَرَضِيّ",""))</f>
        <v/>
      </c>
      <c r="AN2604" t="str">
        <f>IF(Sudan_News12[[#This Row],[sentiment_analysis_english]]="Negative","سلبي",IF(Sudan_News12[[#This Row],[sentiment_analysis_english]]="Neutral","حيادي",IF(Sudan_News12[[#This Row],[sentiment_analysis_english]]="Positive","إيجابي","")))</f>
        <v/>
      </c>
      <c r="AO2604" t="e">
        <f>INDEX(TextClassificationList[],MATCH(Sudan_News12[[#This Row],[text_classification_arabic]],TextClassificationList[text_classification_arabic],0),1)</f>
        <v>#N/A</v>
      </c>
      <c r="AQ2604" t="e">
        <f>INDEX(TextClassificationList[],MATCH(Sudan_News12[[#This Row],[text_classification_arabic2]],TextClassificationList[text_classification_arabic],0),1)</f>
        <v>#N/A</v>
      </c>
      <c r="AS2604" t="e">
        <f>INDEX(TextClassificationList[],MATCH(Sudan_News12[[#This Row],[text_classification_arabic3]],TextClassificationList[text_classification_arabic],0),1)</f>
        <v>#N/A</v>
      </c>
      <c r="AU2604" t="e">
        <f>INDEX(TextClassificationList[],MATCH(Sudan_News12[[#This Row],[text_classification_arabic4]],TextClassificationList[text_classification_arabic],0),1)</f>
        <v>#N/A</v>
      </c>
      <c r="AW2604" t="e">
        <f>INDEX(TextClassificationList[],MATCH(Sudan_News12[[#This Row],[text_classification_arabic5]],TextClassificationList[text_classification_arabic],0),1)</f>
        <v>#N/A</v>
      </c>
    </row>
    <row r="2605" spans="1:49" x14ac:dyDescent="0.2">
      <c r="A2605">
        <v>1.3167453703162798E+18</v>
      </c>
      <c r="B2605">
        <v>1.3167453703162798E+18</v>
      </c>
      <c r="C2605" t="s">
        <v>10031</v>
      </c>
      <c r="D2605" s="1">
        <v>44119</v>
      </c>
      <c r="E2605" s="2">
        <v>0.67979166666666668</v>
      </c>
      <c r="F2605">
        <v>200</v>
      </c>
      <c r="G2605">
        <v>1889611729</v>
      </c>
      <c r="H2605" t="s">
        <v>354</v>
      </c>
      <c r="I2605" t="s">
        <v>355</v>
      </c>
      <c r="J2605" t="s">
        <v>265</v>
      </c>
      <c r="K2605" t="s">
        <v>10032</v>
      </c>
      <c r="L2605" t="s">
        <v>266</v>
      </c>
      <c r="M2605" t="s">
        <v>267</v>
      </c>
      <c r="N2605" t="s">
        <v>267</v>
      </c>
      <c r="O2605" t="s">
        <v>267</v>
      </c>
      <c r="P2605">
        <v>1</v>
      </c>
      <c r="Q2605">
        <v>0</v>
      </c>
      <c r="R2605">
        <v>0</v>
      </c>
      <c r="S2605" t="s">
        <v>282</v>
      </c>
      <c r="T2605" t="s">
        <v>267</v>
      </c>
      <c r="U2605" t="s">
        <v>10033</v>
      </c>
      <c r="V2605" t="b">
        <v>0</v>
      </c>
      <c r="W2605" t="s">
        <v>265</v>
      </c>
      <c r="X2605">
        <v>0</v>
      </c>
      <c r="Y2605" t="s">
        <v>265</v>
      </c>
      <c r="Z2605" t="s">
        <v>265</v>
      </c>
      <c r="AA2605" t="s">
        <v>265</v>
      </c>
      <c r="AB2605" t="s">
        <v>265</v>
      </c>
      <c r="AC2605" t="s">
        <v>265</v>
      </c>
      <c r="AD2605" t="s">
        <v>265</v>
      </c>
      <c r="AE2605" t="s">
        <v>265</v>
      </c>
      <c r="AF2605" t="s">
        <v>267</v>
      </c>
      <c r="AG2605" t="s">
        <v>265</v>
      </c>
      <c r="AH2605" t="s">
        <v>265</v>
      </c>
      <c r="AI2605" t="s">
        <v>265</v>
      </c>
      <c r="AJ2605" t="s">
        <v>265</v>
      </c>
      <c r="AL2605" t="str">
        <f>IF(Sudan_News12[[#This Row],[relevancy_classification_english]]="Relevant","مناسب",IF(Sudan_News12[[#This Row],[relevancy_classification_english]]="Relevant","عَرَضِيّ",""))</f>
        <v/>
      </c>
      <c r="AN2605" t="str">
        <f>IF(Sudan_News12[[#This Row],[sentiment_analysis_english]]="Negative","سلبي",IF(Sudan_News12[[#This Row],[sentiment_analysis_english]]="Neutral","حيادي",IF(Sudan_News12[[#This Row],[sentiment_analysis_english]]="Positive","إيجابي","")))</f>
        <v/>
      </c>
      <c r="AO2605" t="e">
        <f>INDEX(TextClassificationList[],MATCH(Sudan_News12[[#This Row],[text_classification_arabic]],TextClassificationList[text_classification_arabic],0),1)</f>
        <v>#N/A</v>
      </c>
      <c r="AQ2605" t="e">
        <f>INDEX(TextClassificationList[],MATCH(Sudan_News12[[#This Row],[text_classification_arabic2]],TextClassificationList[text_classification_arabic],0),1)</f>
        <v>#N/A</v>
      </c>
      <c r="AS2605" t="e">
        <f>INDEX(TextClassificationList[],MATCH(Sudan_News12[[#This Row],[text_classification_arabic3]],TextClassificationList[text_classification_arabic],0),1)</f>
        <v>#N/A</v>
      </c>
      <c r="AU2605" t="e">
        <f>INDEX(TextClassificationList[],MATCH(Sudan_News12[[#This Row],[text_classification_arabic4]],TextClassificationList[text_classification_arabic],0),1)</f>
        <v>#N/A</v>
      </c>
      <c r="AW2605" t="e">
        <f>INDEX(TextClassificationList[],MATCH(Sudan_News12[[#This Row],[text_classification_arabic5]],TextClassificationList[text_classification_arabic],0),1)</f>
        <v>#N/A</v>
      </c>
    </row>
    <row r="2606" spans="1:49" x14ac:dyDescent="0.2">
      <c r="A2606">
        <v>1.3166932712305254E+18</v>
      </c>
      <c r="B2606">
        <v>1.3166932712305254E+18</v>
      </c>
      <c r="C2606" t="s">
        <v>10034</v>
      </c>
      <c r="D2606" s="1">
        <v>44119</v>
      </c>
      <c r="E2606" s="2">
        <v>0.5360300925925926</v>
      </c>
      <c r="F2606">
        <v>200</v>
      </c>
      <c r="G2606">
        <v>1889611729</v>
      </c>
      <c r="H2606" t="s">
        <v>354</v>
      </c>
      <c r="I2606" t="s">
        <v>355</v>
      </c>
      <c r="J2606" t="s">
        <v>265</v>
      </c>
      <c r="K2606" t="s">
        <v>10035</v>
      </c>
      <c r="L2606" t="s">
        <v>266</v>
      </c>
      <c r="M2606" t="s">
        <v>267</v>
      </c>
      <c r="N2606" t="s">
        <v>267</v>
      </c>
      <c r="O2606" t="s">
        <v>10036</v>
      </c>
      <c r="P2606">
        <v>0</v>
      </c>
      <c r="Q2606">
        <v>0</v>
      </c>
      <c r="R2606">
        <v>2</v>
      </c>
      <c r="S2606" t="s">
        <v>267</v>
      </c>
      <c r="T2606" t="s">
        <v>267</v>
      </c>
      <c r="U2606" t="s">
        <v>10037</v>
      </c>
      <c r="V2606" t="b">
        <v>0</v>
      </c>
      <c r="W2606" t="s">
        <v>265</v>
      </c>
      <c r="X2606">
        <v>1</v>
      </c>
      <c r="Y2606" t="s">
        <v>10038</v>
      </c>
      <c r="Z2606" t="s">
        <v>265</v>
      </c>
      <c r="AA2606" t="s">
        <v>265</v>
      </c>
      <c r="AB2606" t="s">
        <v>265</v>
      </c>
      <c r="AC2606" t="s">
        <v>265</v>
      </c>
      <c r="AD2606" t="s">
        <v>265</v>
      </c>
      <c r="AE2606" t="s">
        <v>265</v>
      </c>
      <c r="AF2606" t="s">
        <v>267</v>
      </c>
      <c r="AG2606" t="s">
        <v>265</v>
      </c>
      <c r="AH2606" t="s">
        <v>265</v>
      </c>
      <c r="AI2606" t="s">
        <v>265</v>
      </c>
      <c r="AJ2606" t="s">
        <v>265</v>
      </c>
      <c r="AL2606" t="str">
        <f>IF(Sudan_News12[[#This Row],[relevancy_classification_english]]="Relevant","مناسب",IF(Sudan_News12[[#This Row],[relevancy_classification_english]]="Relevant","عَرَضِيّ",""))</f>
        <v/>
      </c>
      <c r="AN2606" t="str">
        <f>IF(Sudan_News12[[#This Row],[sentiment_analysis_english]]="Negative","سلبي",IF(Sudan_News12[[#This Row],[sentiment_analysis_english]]="Neutral","حيادي",IF(Sudan_News12[[#This Row],[sentiment_analysis_english]]="Positive","إيجابي","")))</f>
        <v/>
      </c>
      <c r="AO2606" t="e">
        <f>INDEX(TextClassificationList[],MATCH(Sudan_News12[[#This Row],[text_classification_arabic]],TextClassificationList[text_classification_arabic],0),1)</f>
        <v>#N/A</v>
      </c>
      <c r="AQ2606" t="e">
        <f>INDEX(TextClassificationList[],MATCH(Sudan_News12[[#This Row],[text_classification_arabic2]],TextClassificationList[text_classification_arabic],0),1)</f>
        <v>#N/A</v>
      </c>
      <c r="AS2606" t="e">
        <f>INDEX(TextClassificationList[],MATCH(Sudan_News12[[#This Row],[text_classification_arabic3]],TextClassificationList[text_classification_arabic],0),1)</f>
        <v>#N/A</v>
      </c>
      <c r="AU2606" t="e">
        <f>INDEX(TextClassificationList[],MATCH(Sudan_News12[[#This Row],[text_classification_arabic4]],TextClassificationList[text_classification_arabic],0),1)</f>
        <v>#N/A</v>
      </c>
      <c r="AW2606" t="e">
        <f>INDEX(TextClassificationList[],MATCH(Sudan_News12[[#This Row],[text_classification_arabic5]],TextClassificationList[text_classification_arabic],0),1)</f>
        <v>#N/A</v>
      </c>
    </row>
    <row r="2607" spans="1:49" x14ac:dyDescent="0.2">
      <c r="A2607">
        <v>1.3166184541668434E+18</v>
      </c>
      <c r="B2607">
        <v>1.3166184541668434E+18</v>
      </c>
      <c r="C2607" t="s">
        <v>10039</v>
      </c>
      <c r="D2607" s="1">
        <v>44119</v>
      </c>
      <c r="E2607" s="2">
        <v>0.32957175925925924</v>
      </c>
      <c r="F2607">
        <v>200</v>
      </c>
      <c r="G2607">
        <v>1889611729</v>
      </c>
      <c r="H2607" t="s">
        <v>354</v>
      </c>
      <c r="I2607" t="s">
        <v>355</v>
      </c>
      <c r="J2607" t="s">
        <v>265</v>
      </c>
      <c r="K2607" t="s">
        <v>10040</v>
      </c>
      <c r="L2607" t="s">
        <v>266</v>
      </c>
      <c r="M2607" t="s">
        <v>267</v>
      </c>
      <c r="N2607" t="s">
        <v>267</v>
      </c>
      <c r="O2607" t="s">
        <v>10041</v>
      </c>
      <c r="P2607">
        <v>0</v>
      </c>
      <c r="Q2607">
        <v>0</v>
      </c>
      <c r="R2607">
        <v>0</v>
      </c>
      <c r="S2607" t="s">
        <v>2932</v>
      </c>
      <c r="T2607" t="s">
        <v>267</v>
      </c>
      <c r="U2607" t="s">
        <v>10042</v>
      </c>
      <c r="V2607" t="b">
        <v>0</v>
      </c>
      <c r="W2607" t="s">
        <v>265</v>
      </c>
      <c r="X2607">
        <v>1</v>
      </c>
      <c r="Y2607" t="s">
        <v>10043</v>
      </c>
      <c r="Z2607" t="s">
        <v>265</v>
      </c>
      <c r="AA2607" t="s">
        <v>265</v>
      </c>
      <c r="AB2607" t="s">
        <v>265</v>
      </c>
      <c r="AC2607" t="s">
        <v>265</v>
      </c>
      <c r="AD2607" t="s">
        <v>265</v>
      </c>
      <c r="AE2607" t="s">
        <v>265</v>
      </c>
      <c r="AF2607" t="s">
        <v>267</v>
      </c>
      <c r="AG2607" t="s">
        <v>265</v>
      </c>
      <c r="AH2607" t="s">
        <v>265</v>
      </c>
      <c r="AI2607" t="s">
        <v>265</v>
      </c>
      <c r="AJ2607" t="s">
        <v>265</v>
      </c>
      <c r="AL2607" t="str">
        <f>IF(Sudan_News12[[#This Row],[relevancy_classification_english]]="Relevant","مناسب",IF(Sudan_News12[[#This Row],[relevancy_classification_english]]="Relevant","عَرَضِيّ",""))</f>
        <v/>
      </c>
      <c r="AN2607" t="str">
        <f>IF(Sudan_News12[[#This Row],[sentiment_analysis_english]]="Negative","سلبي",IF(Sudan_News12[[#This Row],[sentiment_analysis_english]]="Neutral","حيادي",IF(Sudan_News12[[#This Row],[sentiment_analysis_english]]="Positive","إيجابي","")))</f>
        <v/>
      </c>
      <c r="AO2607" t="e">
        <f>INDEX(TextClassificationList[],MATCH(Sudan_News12[[#This Row],[text_classification_arabic]],TextClassificationList[text_classification_arabic],0),1)</f>
        <v>#N/A</v>
      </c>
      <c r="AQ2607" t="e">
        <f>INDEX(TextClassificationList[],MATCH(Sudan_News12[[#This Row],[text_classification_arabic2]],TextClassificationList[text_classification_arabic],0),1)</f>
        <v>#N/A</v>
      </c>
      <c r="AS2607" t="e">
        <f>INDEX(TextClassificationList[],MATCH(Sudan_News12[[#This Row],[text_classification_arabic3]],TextClassificationList[text_classification_arabic],0),1)</f>
        <v>#N/A</v>
      </c>
      <c r="AU2607" t="e">
        <f>INDEX(TextClassificationList[],MATCH(Sudan_News12[[#This Row],[text_classification_arabic4]],TextClassificationList[text_classification_arabic],0),1)</f>
        <v>#N/A</v>
      </c>
      <c r="AW2607" t="e">
        <f>INDEX(TextClassificationList[],MATCH(Sudan_News12[[#This Row],[text_classification_arabic5]],TextClassificationList[text_classification_arabic],0),1)</f>
        <v>#N/A</v>
      </c>
    </row>
    <row r="2608" spans="1:49" x14ac:dyDescent="0.2">
      <c r="A2608">
        <v>1.3166162734810767E+18</v>
      </c>
      <c r="B2608">
        <v>1.3166162734810767E+18</v>
      </c>
      <c r="C2608" t="s">
        <v>10044</v>
      </c>
      <c r="D2608" s="1">
        <v>44119</v>
      </c>
      <c r="E2608" s="2">
        <v>0.32355324074074077</v>
      </c>
      <c r="F2608">
        <v>200</v>
      </c>
      <c r="G2608">
        <v>1889611729</v>
      </c>
      <c r="H2608" t="s">
        <v>354</v>
      </c>
      <c r="I2608" t="s">
        <v>355</v>
      </c>
      <c r="J2608" t="s">
        <v>265</v>
      </c>
      <c r="K2608" t="s">
        <v>10045</v>
      </c>
      <c r="L2608" t="s">
        <v>273</v>
      </c>
      <c r="M2608" t="s">
        <v>267</v>
      </c>
      <c r="N2608" t="s">
        <v>10046</v>
      </c>
      <c r="O2608" t="s">
        <v>267</v>
      </c>
      <c r="P2608">
        <v>0</v>
      </c>
      <c r="Q2608">
        <v>0</v>
      </c>
      <c r="R2608">
        <v>0</v>
      </c>
      <c r="S2608" t="s">
        <v>267</v>
      </c>
      <c r="T2608" t="s">
        <v>267</v>
      </c>
      <c r="U2608" t="s">
        <v>10047</v>
      </c>
      <c r="V2608" t="b">
        <v>0</v>
      </c>
      <c r="W2608" t="s">
        <v>265</v>
      </c>
      <c r="X2608">
        <v>0</v>
      </c>
      <c r="Y2608" t="s">
        <v>265</v>
      </c>
      <c r="Z2608" t="s">
        <v>265</v>
      </c>
      <c r="AA2608" t="s">
        <v>265</v>
      </c>
      <c r="AB2608" t="s">
        <v>265</v>
      </c>
      <c r="AC2608" t="s">
        <v>265</v>
      </c>
      <c r="AD2608" t="s">
        <v>265</v>
      </c>
      <c r="AE2608" t="s">
        <v>265</v>
      </c>
      <c r="AF2608" t="s">
        <v>267</v>
      </c>
      <c r="AG2608" t="s">
        <v>265</v>
      </c>
      <c r="AH2608" t="s">
        <v>265</v>
      </c>
      <c r="AI2608" t="s">
        <v>265</v>
      </c>
      <c r="AJ2608" t="s">
        <v>265</v>
      </c>
      <c r="AL2608" t="str">
        <f>IF(Sudan_News12[[#This Row],[relevancy_classification_english]]="Relevant","مناسب",IF(Sudan_News12[[#This Row],[relevancy_classification_english]]="Relevant","عَرَضِيّ",""))</f>
        <v/>
      </c>
      <c r="AN2608" t="str">
        <f>IF(Sudan_News12[[#This Row],[sentiment_analysis_english]]="Negative","سلبي",IF(Sudan_News12[[#This Row],[sentiment_analysis_english]]="Neutral","حيادي",IF(Sudan_News12[[#This Row],[sentiment_analysis_english]]="Positive","إيجابي","")))</f>
        <v/>
      </c>
      <c r="AO2608" t="e">
        <f>INDEX(TextClassificationList[],MATCH(Sudan_News12[[#This Row],[text_classification_arabic]],TextClassificationList[text_classification_arabic],0),1)</f>
        <v>#N/A</v>
      </c>
      <c r="AQ2608" t="e">
        <f>INDEX(TextClassificationList[],MATCH(Sudan_News12[[#This Row],[text_classification_arabic2]],TextClassificationList[text_classification_arabic],0),1)</f>
        <v>#N/A</v>
      </c>
      <c r="AS2608" t="e">
        <f>INDEX(TextClassificationList[],MATCH(Sudan_News12[[#This Row],[text_classification_arabic3]],TextClassificationList[text_classification_arabic],0),1)</f>
        <v>#N/A</v>
      </c>
      <c r="AU2608" t="e">
        <f>INDEX(TextClassificationList[],MATCH(Sudan_News12[[#This Row],[text_classification_arabic4]],TextClassificationList[text_classification_arabic],0),1)</f>
        <v>#N/A</v>
      </c>
      <c r="AW2608" t="e">
        <f>INDEX(TextClassificationList[],MATCH(Sudan_News12[[#This Row],[text_classification_arabic5]],TextClassificationList[text_classification_arabic],0),1)</f>
        <v>#N/A</v>
      </c>
    </row>
    <row r="2609" spans="1:49" x14ac:dyDescent="0.2">
      <c r="A2609">
        <v>1.316596905313538E+18</v>
      </c>
      <c r="B2609">
        <v>1.316596905313538E+18</v>
      </c>
      <c r="C2609" t="s">
        <v>10048</v>
      </c>
      <c r="D2609" s="1">
        <v>44119</v>
      </c>
      <c r="E2609" s="2">
        <v>0.27011574074074074</v>
      </c>
      <c r="F2609">
        <v>200</v>
      </c>
      <c r="G2609">
        <v>1889611729</v>
      </c>
      <c r="H2609" t="s">
        <v>354</v>
      </c>
      <c r="I2609" t="s">
        <v>355</v>
      </c>
      <c r="J2609" t="s">
        <v>265</v>
      </c>
      <c r="K2609" t="s">
        <v>10049</v>
      </c>
      <c r="L2609" t="s">
        <v>266</v>
      </c>
      <c r="M2609" t="s">
        <v>267</v>
      </c>
      <c r="N2609" t="s">
        <v>267</v>
      </c>
      <c r="O2609" t="s">
        <v>267</v>
      </c>
      <c r="P2609">
        <v>0</v>
      </c>
      <c r="Q2609">
        <v>0</v>
      </c>
      <c r="R2609">
        <v>2</v>
      </c>
      <c r="S2609" t="s">
        <v>267</v>
      </c>
      <c r="T2609" t="s">
        <v>267</v>
      </c>
      <c r="U2609" t="s">
        <v>10050</v>
      </c>
      <c r="V2609" t="b">
        <v>0</v>
      </c>
      <c r="W2609" t="s">
        <v>265</v>
      </c>
      <c r="X2609">
        <v>1</v>
      </c>
      <c r="Y2609" t="s">
        <v>10051</v>
      </c>
      <c r="Z2609" t="s">
        <v>265</v>
      </c>
      <c r="AA2609" t="s">
        <v>265</v>
      </c>
      <c r="AB2609" t="s">
        <v>265</v>
      </c>
      <c r="AC2609" t="s">
        <v>265</v>
      </c>
      <c r="AD2609" t="s">
        <v>265</v>
      </c>
      <c r="AE2609" t="s">
        <v>265</v>
      </c>
      <c r="AF2609" t="s">
        <v>267</v>
      </c>
      <c r="AG2609" t="s">
        <v>265</v>
      </c>
      <c r="AH2609" t="s">
        <v>265</v>
      </c>
      <c r="AI2609" t="s">
        <v>265</v>
      </c>
      <c r="AJ2609" t="s">
        <v>265</v>
      </c>
      <c r="AL2609" t="str">
        <f>IF(Sudan_News12[[#This Row],[relevancy_classification_english]]="Relevant","مناسب",IF(Sudan_News12[[#This Row],[relevancy_classification_english]]="Relevant","عَرَضِيّ",""))</f>
        <v/>
      </c>
      <c r="AN2609" t="str">
        <f>IF(Sudan_News12[[#This Row],[sentiment_analysis_english]]="Negative","سلبي",IF(Sudan_News12[[#This Row],[sentiment_analysis_english]]="Neutral","حيادي",IF(Sudan_News12[[#This Row],[sentiment_analysis_english]]="Positive","إيجابي","")))</f>
        <v/>
      </c>
      <c r="AO2609" t="e">
        <f>INDEX(TextClassificationList[],MATCH(Sudan_News12[[#This Row],[text_classification_arabic]],TextClassificationList[text_classification_arabic],0),1)</f>
        <v>#N/A</v>
      </c>
      <c r="AQ2609" t="e">
        <f>INDEX(TextClassificationList[],MATCH(Sudan_News12[[#This Row],[text_classification_arabic2]],TextClassificationList[text_classification_arabic],0),1)</f>
        <v>#N/A</v>
      </c>
      <c r="AS2609" t="e">
        <f>INDEX(TextClassificationList[],MATCH(Sudan_News12[[#This Row],[text_classification_arabic3]],TextClassificationList[text_classification_arabic],0),1)</f>
        <v>#N/A</v>
      </c>
      <c r="AU2609" t="e">
        <f>INDEX(TextClassificationList[],MATCH(Sudan_News12[[#This Row],[text_classification_arabic4]],TextClassificationList[text_classification_arabic],0),1)</f>
        <v>#N/A</v>
      </c>
      <c r="AW2609" t="e">
        <f>INDEX(TextClassificationList[],MATCH(Sudan_News12[[#This Row],[text_classification_arabic5]],TextClassificationList[text_classification_arabic],0),1)</f>
        <v>#N/A</v>
      </c>
    </row>
    <row r="2610" spans="1:49" x14ac:dyDescent="0.2">
      <c r="A2610">
        <v>1.3164961566004797E+18</v>
      </c>
      <c r="B2610">
        <v>1.3164961566004797E+18</v>
      </c>
      <c r="C2610" t="s">
        <v>10052</v>
      </c>
      <c r="D2610" s="1">
        <v>44118</v>
      </c>
      <c r="E2610" s="2">
        <v>0.99209490740740736</v>
      </c>
      <c r="F2610">
        <v>200</v>
      </c>
      <c r="G2610">
        <v>1889611729</v>
      </c>
      <c r="H2610" t="s">
        <v>354</v>
      </c>
      <c r="I2610" t="s">
        <v>355</v>
      </c>
      <c r="J2610" t="s">
        <v>265</v>
      </c>
      <c r="K2610" t="s">
        <v>10053</v>
      </c>
      <c r="L2610" t="s">
        <v>266</v>
      </c>
      <c r="M2610" t="s">
        <v>267</v>
      </c>
      <c r="N2610" t="s">
        <v>267</v>
      </c>
      <c r="O2610" t="s">
        <v>10054</v>
      </c>
      <c r="P2610">
        <v>0</v>
      </c>
      <c r="Q2610">
        <v>0</v>
      </c>
      <c r="R2610">
        <v>1</v>
      </c>
      <c r="S2610" t="s">
        <v>269</v>
      </c>
      <c r="T2610" t="s">
        <v>267</v>
      </c>
      <c r="U2610" t="s">
        <v>10055</v>
      </c>
      <c r="V2610" t="b">
        <v>0</v>
      </c>
      <c r="W2610" t="s">
        <v>265</v>
      </c>
      <c r="X2610">
        <v>1</v>
      </c>
      <c r="Y2610" t="s">
        <v>10056</v>
      </c>
      <c r="Z2610" t="s">
        <v>265</v>
      </c>
      <c r="AA2610" t="s">
        <v>265</v>
      </c>
      <c r="AB2610" t="s">
        <v>265</v>
      </c>
      <c r="AC2610" t="s">
        <v>265</v>
      </c>
      <c r="AD2610" t="s">
        <v>265</v>
      </c>
      <c r="AE2610" t="s">
        <v>265</v>
      </c>
      <c r="AF2610" t="s">
        <v>267</v>
      </c>
      <c r="AG2610" t="s">
        <v>265</v>
      </c>
      <c r="AH2610" t="s">
        <v>265</v>
      </c>
      <c r="AI2610" t="s">
        <v>265</v>
      </c>
      <c r="AJ2610" t="s">
        <v>265</v>
      </c>
      <c r="AL2610" t="str">
        <f>IF(Sudan_News12[[#This Row],[relevancy_classification_english]]="Relevant","مناسب",IF(Sudan_News12[[#This Row],[relevancy_classification_english]]="Relevant","عَرَضِيّ",""))</f>
        <v/>
      </c>
      <c r="AN2610" t="str">
        <f>IF(Sudan_News12[[#This Row],[sentiment_analysis_english]]="Negative","سلبي",IF(Sudan_News12[[#This Row],[sentiment_analysis_english]]="Neutral","حيادي",IF(Sudan_News12[[#This Row],[sentiment_analysis_english]]="Positive","إيجابي","")))</f>
        <v/>
      </c>
      <c r="AO2610" t="e">
        <f>INDEX(TextClassificationList[],MATCH(Sudan_News12[[#This Row],[text_classification_arabic]],TextClassificationList[text_classification_arabic],0),1)</f>
        <v>#N/A</v>
      </c>
      <c r="AQ2610" t="e">
        <f>INDEX(TextClassificationList[],MATCH(Sudan_News12[[#This Row],[text_classification_arabic2]],TextClassificationList[text_classification_arabic],0),1)</f>
        <v>#N/A</v>
      </c>
      <c r="AS2610" t="e">
        <f>INDEX(TextClassificationList[],MATCH(Sudan_News12[[#This Row],[text_classification_arabic3]],TextClassificationList[text_classification_arabic],0),1)</f>
        <v>#N/A</v>
      </c>
      <c r="AU2610" t="e">
        <f>INDEX(TextClassificationList[],MATCH(Sudan_News12[[#This Row],[text_classification_arabic4]],TextClassificationList[text_classification_arabic],0),1)</f>
        <v>#N/A</v>
      </c>
      <c r="AW2610" t="e">
        <f>INDEX(TextClassificationList[],MATCH(Sudan_News12[[#This Row],[text_classification_arabic5]],TextClassificationList[text_classification_arabic],0),1)</f>
        <v>#N/A</v>
      </c>
    </row>
    <row r="2611" spans="1:49" x14ac:dyDescent="0.2">
      <c r="A2611">
        <v>1.3164930126256947E+18</v>
      </c>
      <c r="B2611">
        <v>1.3164930126256947E+18</v>
      </c>
      <c r="C2611" t="s">
        <v>10057</v>
      </c>
      <c r="D2611" s="1">
        <v>44118</v>
      </c>
      <c r="E2611" s="2">
        <v>0.98342592592592593</v>
      </c>
      <c r="F2611">
        <v>200</v>
      </c>
      <c r="G2611">
        <v>1889611729</v>
      </c>
      <c r="H2611" t="s">
        <v>354</v>
      </c>
      <c r="I2611" t="s">
        <v>355</v>
      </c>
      <c r="J2611" t="s">
        <v>265</v>
      </c>
      <c r="K2611" t="s">
        <v>10058</v>
      </c>
      <c r="L2611" t="s">
        <v>266</v>
      </c>
      <c r="M2611" t="s">
        <v>267</v>
      </c>
      <c r="N2611" t="s">
        <v>267</v>
      </c>
      <c r="O2611" t="s">
        <v>10059</v>
      </c>
      <c r="P2611">
        <v>0</v>
      </c>
      <c r="Q2611">
        <v>0</v>
      </c>
      <c r="R2611">
        <v>2</v>
      </c>
      <c r="S2611" t="s">
        <v>267</v>
      </c>
      <c r="T2611" t="s">
        <v>267</v>
      </c>
      <c r="U2611" t="s">
        <v>10060</v>
      </c>
      <c r="V2611" t="b">
        <v>0</v>
      </c>
      <c r="W2611" t="s">
        <v>265</v>
      </c>
      <c r="X2611">
        <v>1</v>
      </c>
      <c r="Y2611" t="s">
        <v>10061</v>
      </c>
      <c r="Z2611" t="s">
        <v>265</v>
      </c>
      <c r="AA2611" t="s">
        <v>265</v>
      </c>
      <c r="AB2611" t="s">
        <v>265</v>
      </c>
      <c r="AC2611" t="s">
        <v>265</v>
      </c>
      <c r="AD2611" t="s">
        <v>265</v>
      </c>
      <c r="AE2611" t="s">
        <v>265</v>
      </c>
      <c r="AF2611" t="s">
        <v>267</v>
      </c>
      <c r="AG2611" t="s">
        <v>265</v>
      </c>
      <c r="AH2611" t="s">
        <v>265</v>
      </c>
      <c r="AI2611" t="s">
        <v>265</v>
      </c>
      <c r="AJ2611" t="s">
        <v>265</v>
      </c>
      <c r="AL2611" t="str">
        <f>IF(Sudan_News12[[#This Row],[relevancy_classification_english]]="Relevant","مناسب",IF(Sudan_News12[[#This Row],[relevancy_classification_english]]="Relevant","عَرَضِيّ",""))</f>
        <v/>
      </c>
      <c r="AN2611" t="str">
        <f>IF(Sudan_News12[[#This Row],[sentiment_analysis_english]]="Negative","سلبي",IF(Sudan_News12[[#This Row],[sentiment_analysis_english]]="Neutral","حيادي",IF(Sudan_News12[[#This Row],[sentiment_analysis_english]]="Positive","إيجابي","")))</f>
        <v/>
      </c>
      <c r="AO2611" t="e">
        <f>INDEX(TextClassificationList[],MATCH(Sudan_News12[[#This Row],[text_classification_arabic]],TextClassificationList[text_classification_arabic],0),1)</f>
        <v>#N/A</v>
      </c>
      <c r="AQ2611" t="e">
        <f>INDEX(TextClassificationList[],MATCH(Sudan_News12[[#This Row],[text_classification_arabic2]],TextClassificationList[text_classification_arabic],0),1)</f>
        <v>#N/A</v>
      </c>
      <c r="AS2611" t="e">
        <f>INDEX(TextClassificationList[],MATCH(Sudan_News12[[#This Row],[text_classification_arabic3]],TextClassificationList[text_classification_arabic],0),1)</f>
        <v>#N/A</v>
      </c>
      <c r="AU2611" t="e">
        <f>INDEX(TextClassificationList[],MATCH(Sudan_News12[[#This Row],[text_classification_arabic4]],TextClassificationList[text_classification_arabic],0),1)</f>
        <v>#N/A</v>
      </c>
      <c r="AW2611" t="e">
        <f>INDEX(TextClassificationList[],MATCH(Sudan_News12[[#This Row],[text_classification_arabic5]],TextClassificationList[text_classification_arabic],0),1)</f>
        <v>#N/A</v>
      </c>
    </row>
    <row r="2612" spans="1:49" x14ac:dyDescent="0.2">
      <c r="A2612">
        <v>1.3164680691921592E+18</v>
      </c>
      <c r="B2612">
        <v>1.3164680691921592E+18</v>
      </c>
      <c r="C2612" t="s">
        <v>10062</v>
      </c>
      <c r="D2612" s="1">
        <v>44118</v>
      </c>
      <c r="E2612" s="2">
        <v>0.91459490740740745</v>
      </c>
      <c r="F2612">
        <v>200</v>
      </c>
      <c r="G2612">
        <v>1889611729</v>
      </c>
      <c r="H2612" t="s">
        <v>354</v>
      </c>
      <c r="I2612" t="s">
        <v>355</v>
      </c>
      <c r="J2612" t="s">
        <v>265</v>
      </c>
      <c r="K2612" t="s">
        <v>10063</v>
      </c>
      <c r="L2612" t="s">
        <v>266</v>
      </c>
      <c r="M2612" t="s">
        <v>267</v>
      </c>
      <c r="N2612" t="s">
        <v>267</v>
      </c>
      <c r="O2612" t="s">
        <v>10064</v>
      </c>
      <c r="P2612">
        <v>0</v>
      </c>
      <c r="Q2612">
        <v>0</v>
      </c>
      <c r="R2612">
        <v>0</v>
      </c>
      <c r="S2612" t="s">
        <v>269</v>
      </c>
      <c r="T2612" t="s">
        <v>267</v>
      </c>
      <c r="U2612" t="s">
        <v>10065</v>
      </c>
      <c r="V2612" t="b">
        <v>0</v>
      </c>
      <c r="W2612" t="s">
        <v>265</v>
      </c>
      <c r="X2612">
        <v>1</v>
      </c>
      <c r="Y2612" t="s">
        <v>10066</v>
      </c>
      <c r="Z2612" t="s">
        <v>265</v>
      </c>
      <c r="AA2612" t="s">
        <v>265</v>
      </c>
      <c r="AB2612" t="s">
        <v>265</v>
      </c>
      <c r="AC2612" t="s">
        <v>265</v>
      </c>
      <c r="AD2612" t="s">
        <v>265</v>
      </c>
      <c r="AE2612" t="s">
        <v>265</v>
      </c>
      <c r="AF2612" t="s">
        <v>267</v>
      </c>
      <c r="AG2612" t="s">
        <v>265</v>
      </c>
      <c r="AH2612" t="s">
        <v>265</v>
      </c>
      <c r="AI2612" t="s">
        <v>265</v>
      </c>
      <c r="AJ2612" t="s">
        <v>265</v>
      </c>
      <c r="AL2612" t="str">
        <f>IF(Sudan_News12[[#This Row],[relevancy_classification_english]]="Relevant","مناسب",IF(Sudan_News12[[#This Row],[relevancy_classification_english]]="Relevant","عَرَضِيّ",""))</f>
        <v/>
      </c>
      <c r="AN2612" t="str">
        <f>IF(Sudan_News12[[#This Row],[sentiment_analysis_english]]="Negative","سلبي",IF(Sudan_News12[[#This Row],[sentiment_analysis_english]]="Neutral","حيادي",IF(Sudan_News12[[#This Row],[sentiment_analysis_english]]="Positive","إيجابي","")))</f>
        <v/>
      </c>
      <c r="AO2612" t="e">
        <f>INDEX(TextClassificationList[],MATCH(Sudan_News12[[#This Row],[text_classification_arabic]],TextClassificationList[text_classification_arabic],0),1)</f>
        <v>#N/A</v>
      </c>
      <c r="AQ2612" t="e">
        <f>INDEX(TextClassificationList[],MATCH(Sudan_News12[[#This Row],[text_classification_arabic2]],TextClassificationList[text_classification_arabic],0),1)</f>
        <v>#N/A</v>
      </c>
      <c r="AS2612" t="e">
        <f>INDEX(TextClassificationList[],MATCH(Sudan_News12[[#This Row],[text_classification_arabic3]],TextClassificationList[text_classification_arabic],0),1)</f>
        <v>#N/A</v>
      </c>
      <c r="AU2612" t="e">
        <f>INDEX(TextClassificationList[],MATCH(Sudan_News12[[#This Row],[text_classification_arabic4]],TextClassificationList[text_classification_arabic],0),1)</f>
        <v>#N/A</v>
      </c>
      <c r="AW2612" t="e">
        <f>INDEX(TextClassificationList[],MATCH(Sudan_News12[[#This Row],[text_classification_arabic5]],TextClassificationList[text_classification_arabic],0),1)</f>
        <v>#N/A</v>
      </c>
    </row>
    <row r="2613" spans="1:49" x14ac:dyDescent="0.2">
      <c r="A2613">
        <v>1.3164672089823437E+18</v>
      </c>
      <c r="B2613">
        <v>1.3164672089823437E+18</v>
      </c>
      <c r="C2613" t="s">
        <v>10067</v>
      </c>
      <c r="D2613" s="1">
        <v>44118</v>
      </c>
      <c r="E2613" s="2">
        <v>0.91222222222222227</v>
      </c>
      <c r="F2613">
        <v>200</v>
      </c>
      <c r="G2613">
        <v>1889611729</v>
      </c>
      <c r="H2613" t="s">
        <v>354</v>
      </c>
      <c r="I2613" t="s">
        <v>355</v>
      </c>
      <c r="J2613" t="s">
        <v>265</v>
      </c>
      <c r="K2613" t="s">
        <v>10068</v>
      </c>
      <c r="L2613" t="s">
        <v>266</v>
      </c>
      <c r="M2613" t="s">
        <v>267</v>
      </c>
      <c r="N2613" t="s">
        <v>267</v>
      </c>
      <c r="O2613" t="s">
        <v>10069</v>
      </c>
      <c r="P2613">
        <v>0</v>
      </c>
      <c r="Q2613">
        <v>0</v>
      </c>
      <c r="R2613">
        <v>2</v>
      </c>
      <c r="S2613" t="s">
        <v>269</v>
      </c>
      <c r="T2613" t="s">
        <v>267</v>
      </c>
      <c r="U2613" t="s">
        <v>10070</v>
      </c>
      <c r="V2613" t="b">
        <v>0</v>
      </c>
      <c r="W2613" t="s">
        <v>265</v>
      </c>
      <c r="X2613">
        <v>1</v>
      </c>
      <c r="Y2613" t="s">
        <v>10071</v>
      </c>
      <c r="Z2613" t="s">
        <v>265</v>
      </c>
      <c r="AA2613" t="s">
        <v>265</v>
      </c>
      <c r="AB2613" t="s">
        <v>265</v>
      </c>
      <c r="AC2613" t="s">
        <v>265</v>
      </c>
      <c r="AD2613" t="s">
        <v>265</v>
      </c>
      <c r="AE2613" t="s">
        <v>265</v>
      </c>
      <c r="AF2613" t="s">
        <v>267</v>
      </c>
      <c r="AG2613" t="s">
        <v>265</v>
      </c>
      <c r="AH2613" t="s">
        <v>265</v>
      </c>
      <c r="AI2613" t="s">
        <v>265</v>
      </c>
      <c r="AJ2613" t="s">
        <v>265</v>
      </c>
      <c r="AL2613" t="str">
        <f>IF(Sudan_News12[[#This Row],[relevancy_classification_english]]="Relevant","مناسب",IF(Sudan_News12[[#This Row],[relevancy_classification_english]]="Relevant","عَرَضِيّ",""))</f>
        <v/>
      </c>
      <c r="AN2613" t="str">
        <f>IF(Sudan_News12[[#This Row],[sentiment_analysis_english]]="Negative","سلبي",IF(Sudan_News12[[#This Row],[sentiment_analysis_english]]="Neutral","حيادي",IF(Sudan_News12[[#This Row],[sentiment_analysis_english]]="Positive","إيجابي","")))</f>
        <v/>
      </c>
      <c r="AO2613" t="e">
        <f>INDEX(TextClassificationList[],MATCH(Sudan_News12[[#This Row],[text_classification_arabic]],TextClassificationList[text_classification_arabic],0),1)</f>
        <v>#N/A</v>
      </c>
      <c r="AQ2613" t="e">
        <f>INDEX(TextClassificationList[],MATCH(Sudan_News12[[#This Row],[text_classification_arabic2]],TextClassificationList[text_classification_arabic],0),1)</f>
        <v>#N/A</v>
      </c>
      <c r="AS2613" t="e">
        <f>INDEX(TextClassificationList[],MATCH(Sudan_News12[[#This Row],[text_classification_arabic3]],TextClassificationList[text_classification_arabic],0),1)</f>
        <v>#N/A</v>
      </c>
      <c r="AU2613" t="e">
        <f>INDEX(TextClassificationList[],MATCH(Sudan_News12[[#This Row],[text_classification_arabic4]],TextClassificationList[text_classification_arabic],0),1)</f>
        <v>#N/A</v>
      </c>
      <c r="AW2613" t="e">
        <f>INDEX(TextClassificationList[],MATCH(Sudan_News12[[#This Row],[text_classification_arabic5]],TextClassificationList[text_classification_arabic],0),1)</f>
        <v>#N/A</v>
      </c>
    </row>
    <row r="2614" spans="1:49" x14ac:dyDescent="0.2">
      <c r="A2614">
        <v>1.3164667931590287E+18</v>
      </c>
      <c r="B2614">
        <v>1.3164667931590287E+18</v>
      </c>
      <c r="C2614" t="s">
        <v>10072</v>
      </c>
      <c r="D2614" s="1">
        <v>44118</v>
      </c>
      <c r="E2614" s="2">
        <v>0.91106481481481483</v>
      </c>
      <c r="F2614">
        <v>200</v>
      </c>
      <c r="G2614">
        <v>1889611729</v>
      </c>
      <c r="H2614" t="s">
        <v>354</v>
      </c>
      <c r="I2614" t="s">
        <v>355</v>
      </c>
      <c r="J2614" t="s">
        <v>265</v>
      </c>
      <c r="K2614" t="s">
        <v>10073</v>
      </c>
      <c r="L2614" t="s">
        <v>266</v>
      </c>
      <c r="M2614" t="s">
        <v>267</v>
      </c>
      <c r="N2614" t="s">
        <v>267</v>
      </c>
      <c r="O2614" t="s">
        <v>10074</v>
      </c>
      <c r="P2614">
        <v>0</v>
      </c>
      <c r="Q2614">
        <v>0</v>
      </c>
      <c r="R2614">
        <v>1</v>
      </c>
      <c r="S2614" t="s">
        <v>269</v>
      </c>
      <c r="T2614" t="s">
        <v>267</v>
      </c>
      <c r="U2614" t="s">
        <v>10075</v>
      </c>
      <c r="V2614" t="b">
        <v>0</v>
      </c>
      <c r="W2614" t="s">
        <v>265</v>
      </c>
      <c r="X2614">
        <v>1</v>
      </c>
      <c r="Y2614" t="s">
        <v>10076</v>
      </c>
      <c r="Z2614" t="s">
        <v>265</v>
      </c>
      <c r="AA2614" t="s">
        <v>265</v>
      </c>
      <c r="AB2614" t="s">
        <v>265</v>
      </c>
      <c r="AC2614" t="s">
        <v>265</v>
      </c>
      <c r="AD2614" t="s">
        <v>265</v>
      </c>
      <c r="AE2614" t="s">
        <v>265</v>
      </c>
      <c r="AF2614" t="s">
        <v>267</v>
      </c>
      <c r="AG2614" t="s">
        <v>265</v>
      </c>
      <c r="AH2614" t="s">
        <v>265</v>
      </c>
      <c r="AI2614" t="s">
        <v>265</v>
      </c>
      <c r="AJ2614" t="s">
        <v>265</v>
      </c>
      <c r="AL2614" t="str">
        <f>IF(Sudan_News12[[#This Row],[relevancy_classification_english]]="Relevant","مناسب",IF(Sudan_News12[[#This Row],[relevancy_classification_english]]="Relevant","عَرَضِيّ",""))</f>
        <v/>
      </c>
      <c r="AN2614" t="str">
        <f>IF(Sudan_News12[[#This Row],[sentiment_analysis_english]]="Negative","سلبي",IF(Sudan_News12[[#This Row],[sentiment_analysis_english]]="Neutral","حيادي",IF(Sudan_News12[[#This Row],[sentiment_analysis_english]]="Positive","إيجابي","")))</f>
        <v/>
      </c>
      <c r="AO2614" t="e">
        <f>INDEX(TextClassificationList[],MATCH(Sudan_News12[[#This Row],[text_classification_arabic]],TextClassificationList[text_classification_arabic],0),1)</f>
        <v>#N/A</v>
      </c>
      <c r="AQ2614" t="e">
        <f>INDEX(TextClassificationList[],MATCH(Sudan_News12[[#This Row],[text_classification_arabic2]],TextClassificationList[text_classification_arabic],0),1)</f>
        <v>#N/A</v>
      </c>
      <c r="AS2614" t="e">
        <f>INDEX(TextClassificationList[],MATCH(Sudan_News12[[#This Row],[text_classification_arabic3]],TextClassificationList[text_classification_arabic],0),1)</f>
        <v>#N/A</v>
      </c>
      <c r="AU2614" t="e">
        <f>INDEX(TextClassificationList[],MATCH(Sudan_News12[[#This Row],[text_classification_arabic4]],TextClassificationList[text_classification_arabic],0),1)</f>
        <v>#N/A</v>
      </c>
      <c r="AW2614" t="e">
        <f>INDEX(TextClassificationList[],MATCH(Sudan_News12[[#This Row],[text_classification_arabic5]],TextClassificationList[text_classification_arabic],0),1)</f>
        <v>#N/A</v>
      </c>
    </row>
    <row r="2615" spans="1:49" x14ac:dyDescent="0.2">
      <c r="A2615">
        <v>1.3164664281497395E+18</v>
      </c>
      <c r="B2615">
        <v>1.3164664281497395E+18</v>
      </c>
      <c r="C2615" t="s">
        <v>10077</v>
      </c>
      <c r="D2615" s="1">
        <v>44118</v>
      </c>
      <c r="E2615" s="2">
        <v>0.91005787037037034</v>
      </c>
      <c r="F2615">
        <v>200</v>
      </c>
      <c r="G2615">
        <v>1889611729</v>
      </c>
      <c r="H2615" t="s">
        <v>354</v>
      </c>
      <c r="I2615" t="s">
        <v>355</v>
      </c>
      <c r="J2615" t="s">
        <v>265</v>
      </c>
      <c r="K2615" t="s">
        <v>10078</v>
      </c>
      <c r="L2615" t="s">
        <v>266</v>
      </c>
      <c r="M2615" t="s">
        <v>267</v>
      </c>
      <c r="N2615" t="s">
        <v>267</v>
      </c>
      <c r="O2615" t="s">
        <v>10079</v>
      </c>
      <c r="P2615">
        <v>0</v>
      </c>
      <c r="Q2615">
        <v>6</v>
      </c>
      <c r="R2615">
        <v>10</v>
      </c>
      <c r="S2615" t="s">
        <v>269</v>
      </c>
      <c r="T2615" t="s">
        <v>267</v>
      </c>
      <c r="U2615" t="s">
        <v>10080</v>
      </c>
      <c r="V2615" t="b">
        <v>0</v>
      </c>
      <c r="W2615" t="s">
        <v>265</v>
      </c>
      <c r="X2615">
        <v>1</v>
      </c>
      <c r="Y2615" t="s">
        <v>10081</v>
      </c>
      <c r="Z2615" t="s">
        <v>265</v>
      </c>
      <c r="AA2615" t="s">
        <v>265</v>
      </c>
      <c r="AB2615" t="s">
        <v>265</v>
      </c>
      <c r="AC2615" t="s">
        <v>265</v>
      </c>
      <c r="AD2615" t="s">
        <v>265</v>
      </c>
      <c r="AE2615" t="s">
        <v>265</v>
      </c>
      <c r="AF2615" t="s">
        <v>267</v>
      </c>
      <c r="AG2615" t="s">
        <v>265</v>
      </c>
      <c r="AH2615" t="s">
        <v>265</v>
      </c>
      <c r="AI2615" t="s">
        <v>265</v>
      </c>
      <c r="AJ2615" t="s">
        <v>265</v>
      </c>
      <c r="AL2615" t="str">
        <f>IF(Sudan_News12[[#This Row],[relevancy_classification_english]]="Relevant","مناسب",IF(Sudan_News12[[#This Row],[relevancy_classification_english]]="Relevant","عَرَضِيّ",""))</f>
        <v/>
      </c>
      <c r="AN2615" t="str">
        <f>IF(Sudan_News12[[#This Row],[sentiment_analysis_english]]="Negative","سلبي",IF(Sudan_News12[[#This Row],[sentiment_analysis_english]]="Neutral","حيادي",IF(Sudan_News12[[#This Row],[sentiment_analysis_english]]="Positive","إيجابي","")))</f>
        <v/>
      </c>
      <c r="AO2615" t="e">
        <f>INDEX(TextClassificationList[],MATCH(Sudan_News12[[#This Row],[text_classification_arabic]],TextClassificationList[text_classification_arabic],0),1)</f>
        <v>#N/A</v>
      </c>
      <c r="AQ2615" t="e">
        <f>INDEX(TextClassificationList[],MATCH(Sudan_News12[[#This Row],[text_classification_arabic2]],TextClassificationList[text_classification_arabic],0),1)</f>
        <v>#N/A</v>
      </c>
      <c r="AS2615" t="e">
        <f>INDEX(TextClassificationList[],MATCH(Sudan_News12[[#This Row],[text_classification_arabic3]],TextClassificationList[text_classification_arabic],0),1)</f>
        <v>#N/A</v>
      </c>
      <c r="AU2615" t="e">
        <f>INDEX(TextClassificationList[],MATCH(Sudan_News12[[#This Row],[text_classification_arabic4]],TextClassificationList[text_classification_arabic],0),1)</f>
        <v>#N/A</v>
      </c>
      <c r="AW2615" t="e">
        <f>INDEX(TextClassificationList[],MATCH(Sudan_News12[[#This Row],[text_classification_arabic5]],TextClassificationList[text_classification_arabic],0),1)</f>
        <v>#N/A</v>
      </c>
    </row>
    <row r="2616" spans="1:49" x14ac:dyDescent="0.2">
      <c r="A2616">
        <v>1.3164658450953544E+18</v>
      </c>
      <c r="B2616">
        <v>1.3164658450953544E+18</v>
      </c>
      <c r="C2616" t="s">
        <v>10082</v>
      </c>
      <c r="D2616" s="1">
        <v>44118</v>
      </c>
      <c r="E2616" s="2">
        <v>0.90844907407407405</v>
      </c>
      <c r="F2616">
        <v>200</v>
      </c>
      <c r="G2616">
        <v>1889611729</v>
      </c>
      <c r="H2616" t="s">
        <v>354</v>
      </c>
      <c r="I2616" t="s">
        <v>355</v>
      </c>
      <c r="J2616" t="s">
        <v>265</v>
      </c>
      <c r="K2616" t="s">
        <v>10083</v>
      </c>
      <c r="L2616" t="s">
        <v>266</v>
      </c>
      <c r="M2616" t="s">
        <v>267</v>
      </c>
      <c r="N2616" t="s">
        <v>267</v>
      </c>
      <c r="O2616" t="s">
        <v>267</v>
      </c>
      <c r="P2616">
        <v>0</v>
      </c>
      <c r="Q2616">
        <v>0</v>
      </c>
      <c r="R2616">
        <v>3</v>
      </c>
      <c r="S2616" t="s">
        <v>267</v>
      </c>
      <c r="T2616" t="s">
        <v>267</v>
      </c>
      <c r="U2616" t="s">
        <v>10084</v>
      </c>
      <c r="V2616" t="b">
        <v>0</v>
      </c>
      <c r="W2616" t="s">
        <v>265</v>
      </c>
      <c r="X2616">
        <v>0</v>
      </c>
      <c r="Y2616" t="s">
        <v>265</v>
      </c>
      <c r="Z2616" t="s">
        <v>265</v>
      </c>
      <c r="AA2616" t="s">
        <v>265</v>
      </c>
      <c r="AB2616" t="s">
        <v>265</v>
      </c>
      <c r="AC2616" t="s">
        <v>265</v>
      </c>
      <c r="AD2616" t="s">
        <v>265</v>
      </c>
      <c r="AE2616" t="s">
        <v>265</v>
      </c>
      <c r="AF2616" t="s">
        <v>267</v>
      </c>
      <c r="AG2616" t="s">
        <v>265</v>
      </c>
      <c r="AH2616" t="s">
        <v>265</v>
      </c>
      <c r="AI2616" t="s">
        <v>265</v>
      </c>
      <c r="AJ2616" t="s">
        <v>265</v>
      </c>
      <c r="AL2616" t="str">
        <f>IF(Sudan_News12[[#This Row],[relevancy_classification_english]]="Relevant","مناسب",IF(Sudan_News12[[#This Row],[relevancy_classification_english]]="Relevant","عَرَضِيّ",""))</f>
        <v/>
      </c>
      <c r="AN2616" t="str">
        <f>IF(Sudan_News12[[#This Row],[sentiment_analysis_english]]="Negative","سلبي",IF(Sudan_News12[[#This Row],[sentiment_analysis_english]]="Neutral","حيادي",IF(Sudan_News12[[#This Row],[sentiment_analysis_english]]="Positive","إيجابي","")))</f>
        <v/>
      </c>
      <c r="AO2616" t="e">
        <f>INDEX(TextClassificationList[],MATCH(Sudan_News12[[#This Row],[text_classification_arabic]],TextClassificationList[text_classification_arabic],0),1)</f>
        <v>#N/A</v>
      </c>
      <c r="AQ2616" t="e">
        <f>INDEX(TextClassificationList[],MATCH(Sudan_News12[[#This Row],[text_classification_arabic2]],TextClassificationList[text_classification_arabic],0),1)</f>
        <v>#N/A</v>
      </c>
      <c r="AS2616" t="e">
        <f>INDEX(TextClassificationList[],MATCH(Sudan_News12[[#This Row],[text_classification_arabic3]],TextClassificationList[text_classification_arabic],0),1)</f>
        <v>#N/A</v>
      </c>
      <c r="AU2616" t="e">
        <f>INDEX(TextClassificationList[],MATCH(Sudan_News12[[#This Row],[text_classification_arabic4]],TextClassificationList[text_classification_arabic],0),1)</f>
        <v>#N/A</v>
      </c>
      <c r="AW2616" t="e">
        <f>INDEX(TextClassificationList[],MATCH(Sudan_News12[[#This Row],[text_classification_arabic5]],TextClassificationList[text_classification_arabic],0),1)</f>
        <v>#N/A</v>
      </c>
    </row>
    <row r="2617" spans="1:49" x14ac:dyDescent="0.2">
      <c r="A2617">
        <v>1.3164649090525061E+18</v>
      </c>
      <c r="B2617">
        <v>1.3164649090525061E+18</v>
      </c>
      <c r="C2617" t="s">
        <v>10085</v>
      </c>
      <c r="D2617" s="1">
        <v>44118</v>
      </c>
      <c r="E2617" s="2">
        <v>0.90586805555555561</v>
      </c>
      <c r="F2617">
        <v>200</v>
      </c>
      <c r="G2617">
        <v>1889611729</v>
      </c>
      <c r="H2617" t="s">
        <v>354</v>
      </c>
      <c r="I2617" t="s">
        <v>355</v>
      </c>
      <c r="J2617" t="s">
        <v>265</v>
      </c>
      <c r="K2617" t="s">
        <v>10086</v>
      </c>
      <c r="L2617" t="s">
        <v>266</v>
      </c>
      <c r="M2617" t="s">
        <v>267</v>
      </c>
      <c r="N2617" t="s">
        <v>267</v>
      </c>
      <c r="O2617" t="s">
        <v>267</v>
      </c>
      <c r="P2617">
        <v>1</v>
      </c>
      <c r="Q2617">
        <v>0</v>
      </c>
      <c r="R2617">
        <v>3</v>
      </c>
      <c r="S2617" t="s">
        <v>267</v>
      </c>
      <c r="T2617" t="s">
        <v>267</v>
      </c>
      <c r="U2617" t="s">
        <v>10087</v>
      </c>
      <c r="V2617" t="b">
        <v>0</v>
      </c>
      <c r="W2617" t="s">
        <v>265</v>
      </c>
      <c r="X2617">
        <v>0</v>
      </c>
      <c r="Y2617" t="s">
        <v>265</v>
      </c>
      <c r="Z2617" t="s">
        <v>265</v>
      </c>
      <c r="AA2617" t="s">
        <v>265</v>
      </c>
      <c r="AB2617" t="s">
        <v>265</v>
      </c>
      <c r="AC2617" t="s">
        <v>265</v>
      </c>
      <c r="AD2617" t="s">
        <v>265</v>
      </c>
      <c r="AE2617" t="s">
        <v>265</v>
      </c>
      <c r="AF2617" t="s">
        <v>267</v>
      </c>
      <c r="AG2617" t="s">
        <v>265</v>
      </c>
      <c r="AH2617" t="s">
        <v>265</v>
      </c>
      <c r="AI2617" t="s">
        <v>265</v>
      </c>
      <c r="AJ2617" t="s">
        <v>265</v>
      </c>
      <c r="AL2617" t="str">
        <f>IF(Sudan_News12[[#This Row],[relevancy_classification_english]]="Relevant","مناسب",IF(Sudan_News12[[#This Row],[relevancy_classification_english]]="Relevant","عَرَضِيّ",""))</f>
        <v/>
      </c>
      <c r="AN2617" t="str">
        <f>IF(Sudan_News12[[#This Row],[sentiment_analysis_english]]="Negative","سلبي",IF(Sudan_News12[[#This Row],[sentiment_analysis_english]]="Neutral","حيادي",IF(Sudan_News12[[#This Row],[sentiment_analysis_english]]="Positive","إيجابي","")))</f>
        <v/>
      </c>
      <c r="AO2617" t="e">
        <f>INDEX(TextClassificationList[],MATCH(Sudan_News12[[#This Row],[text_classification_arabic]],TextClassificationList[text_classification_arabic],0),1)</f>
        <v>#N/A</v>
      </c>
      <c r="AQ2617" t="e">
        <f>INDEX(TextClassificationList[],MATCH(Sudan_News12[[#This Row],[text_classification_arabic2]],TextClassificationList[text_classification_arabic],0),1)</f>
        <v>#N/A</v>
      </c>
      <c r="AS2617" t="e">
        <f>INDEX(TextClassificationList[],MATCH(Sudan_News12[[#This Row],[text_classification_arabic3]],TextClassificationList[text_classification_arabic],0),1)</f>
        <v>#N/A</v>
      </c>
      <c r="AU2617" t="e">
        <f>INDEX(TextClassificationList[],MATCH(Sudan_News12[[#This Row],[text_classification_arabic4]],TextClassificationList[text_classification_arabic],0),1)</f>
        <v>#N/A</v>
      </c>
      <c r="AW2617" t="e">
        <f>INDEX(TextClassificationList[],MATCH(Sudan_News12[[#This Row],[text_classification_arabic5]],TextClassificationList[text_classification_arabic],0),1)</f>
        <v>#N/A</v>
      </c>
    </row>
    <row r="2618" spans="1:49" x14ac:dyDescent="0.2">
      <c r="A2618">
        <v>1.3164595391437619E+18</v>
      </c>
      <c r="B2618">
        <v>1.3164398027707515E+18</v>
      </c>
      <c r="C2618" t="s">
        <v>10088</v>
      </c>
      <c r="D2618" s="1">
        <v>44118</v>
      </c>
      <c r="E2618" s="2">
        <v>0.89105324074074077</v>
      </c>
      <c r="F2618">
        <v>200</v>
      </c>
      <c r="G2618">
        <v>1889611729</v>
      </c>
      <c r="H2618" t="s">
        <v>354</v>
      </c>
      <c r="I2618" t="s">
        <v>355</v>
      </c>
      <c r="J2618" t="s">
        <v>265</v>
      </c>
      <c r="K2618" t="s">
        <v>10089</v>
      </c>
      <c r="L2618" t="s">
        <v>266</v>
      </c>
      <c r="M2618" t="s">
        <v>267</v>
      </c>
      <c r="N2618" t="s">
        <v>267</v>
      </c>
      <c r="O2618" t="s">
        <v>267</v>
      </c>
      <c r="P2618">
        <v>0</v>
      </c>
      <c r="Q2618">
        <v>0</v>
      </c>
      <c r="R2618">
        <v>0</v>
      </c>
      <c r="S2618" t="s">
        <v>267</v>
      </c>
      <c r="T2618" t="s">
        <v>267</v>
      </c>
      <c r="U2618" t="s">
        <v>10090</v>
      </c>
      <c r="V2618" t="b">
        <v>0</v>
      </c>
      <c r="W2618" t="s">
        <v>265</v>
      </c>
      <c r="X2618">
        <v>0</v>
      </c>
      <c r="Y2618" t="s">
        <v>265</v>
      </c>
      <c r="Z2618" t="s">
        <v>265</v>
      </c>
      <c r="AA2618" t="s">
        <v>265</v>
      </c>
      <c r="AB2618" t="s">
        <v>265</v>
      </c>
      <c r="AC2618" t="s">
        <v>265</v>
      </c>
      <c r="AD2618" t="s">
        <v>265</v>
      </c>
      <c r="AE2618" t="s">
        <v>265</v>
      </c>
      <c r="AF2618" t="s">
        <v>267</v>
      </c>
      <c r="AG2618" t="s">
        <v>265</v>
      </c>
      <c r="AH2618" t="s">
        <v>265</v>
      </c>
      <c r="AI2618" t="s">
        <v>265</v>
      </c>
      <c r="AJ2618" t="s">
        <v>265</v>
      </c>
      <c r="AL2618" t="str">
        <f>IF(Sudan_News12[[#This Row],[relevancy_classification_english]]="Relevant","مناسب",IF(Sudan_News12[[#This Row],[relevancy_classification_english]]="Relevant","عَرَضِيّ",""))</f>
        <v/>
      </c>
      <c r="AN2618" t="str">
        <f>IF(Sudan_News12[[#This Row],[sentiment_analysis_english]]="Negative","سلبي",IF(Sudan_News12[[#This Row],[sentiment_analysis_english]]="Neutral","حيادي",IF(Sudan_News12[[#This Row],[sentiment_analysis_english]]="Positive","إيجابي","")))</f>
        <v/>
      </c>
      <c r="AO2618" t="e">
        <f>INDEX(TextClassificationList[],MATCH(Sudan_News12[[#This Row],[text_classification_arabic]],TextClassificationList[text_classification_arabic],0),1)</f>
        <v>#N/A</v>
      </c>
      <c r="AQ2618" t="e">
        <f>INDEX(TextClassificationList[],MATCH(Sudan_News12[[#This Row],[text_classification_arabic2]],TextClassificationList[text_classification_arabic],0),1)</f>
        <v>#N/A</v>
      </c>
      <c r="AS2618" t="e">
        <f>INDEX(TextClassificationList[],MATCH(Sudan_News12[[#This Row],[text_classification_arabic3]],TextClassificationList[text_classification_arabic],0),1)</f>
        <v>#N/A</v>
      </c>
      <c r="AU2618" t="e">
        <f>INDEX(TextClassificationList[],MATCH(Sudan_News12[[#This Row],[text_classification_arabic4]],TextClassificationList[text_classification_arabic],0),1)</f>
        <v>#N/A</v>
      </c>
      <c r="AW2618" t="e">
        <f>INDEX(TextClassificationList[],MATCH(Sudan_News12[[#This Row],[text_classification_arabic5]],TextClassificationList[text_classification_arabic],0),1)</f>
        <v>#N/A</v>
      </c>
    </row>
    <row r="2619" spans="1:49" x14ac:dyDescent="0.2">
      <c r="A2619">
        <v>1.3164575894173573E+18</v>
      </c>
      <c r="B2619">
        <v>1.3164420912586056E+18</v>
      </c>
      <c r="C2619" t="s">
        <v>10091</v>
      </c>
      <c r="D2619" s="1">
        <v>44118</v>
      </c>
      <c r="E2619" s="2">
        <v>0.88567129629629626</v>
      </c>
      <c r="F2619">
        <v>200</v>
      </c>
      <c r="G2619">
        <v>1889611729</v>
      </c>
      <c r="H2619" t="s">
        <v>354</v>
      </c>
      <c r="I2619" t="s">
        <v>355</v>
      </c>
      <c r="J2619" t="s">
        <v>265</v>
      </c>
      <c r="K2619" t="s">
        <v>10092</v>
      </c>
      <c r="L2619" t="s">
        <v>266</v>
      </c>
      <c r="M2619" t="s">
        <v>267</v>
      </c>
      <c r="N2619" t="s">
        <v>267</v>
      </c>
      <c r="O2619" t="s">
        <v>267</v>
      </c>
      <c r="P2619">
        <v>1</v>
      </c>
      <c r="Q2619">
        <v>0</v>
      </c>
      <c r="R2619">
        <v>0</v>
      </c>
      <c r="S2619" t="s">
        <v>267</v>
      </c>
      <c r="T2619" t="s">
        <v>267</v>
      </c>
      <c r="U2619" t="s">
        <v>10093</v>
      </c>
      <c r="V2619" t="b">
        <v>0</v>
      </c>
      <c r="W2619" t="s">
        <v>265</v>
      </c>
      <c r="X2619">
        <v>0</v>
      </c>
      <c r="Y2619" t="s">
        <v>265</v>
      </c>
      <c r="Z2619" t="s">
        <v>265</v>
      </c>
      <c r="AA2619" t="s">
        <v>265</v>
      </c>
      <c r="AB2619" t="s">
        <v>265</v>
      </c>
      <c r="AC2619" t="s">
        <v>265</v>
      </c>
      <c r="AD2619" t="s">
        <v>265</v>
      </c>
      <c r="AE2619" t="s">
        <v>265</v>
      </c>
      <c r="AF2619" t="s">
        <v>10094</v>
      </c>
      <c r="AG2619" t="s">
        <v>265</v>
      </c>
      <c r="AH2619" t="s">
        <v>265</v>
      </c>
      <c r="AI2619" t="s">
        <v>265</v>
      </c>
      <c r="AJ2619" t="s">
        <v>265</v>
      </c>
      <c r="AL2619" t="str">
        <f>IF(Sudan_News12[[#This Row],[relevancy_classification_english]]="Relevant","مناسب",IF(Sudan_News12[[#This Row],[relevancy_classification_english]]="Relevant","عَرَضِيّ",""))</f>
        <v/>
      </c>
      <c r="AN2619" t="str">
        <f>IF(Sudan_News12[[#This Row],[sentiment_analysis_english]]="Negative","سلبي",IF(Sudan_News12[[#This Row],[sentiment_analysis_english]]="Neutral","حيادي",IF(Sudan_News12[[#This Row],[sentiment_analysis_english]]="Positive","إيجابي","")))</f>
        <v/>
      </c>
      <c r="AO2619" t="e">
        <f>INDEX(TextClassificationList[],MATCH(Sudan_News12[[#This Row],[text_classification_arabic]],TextClassificationList[text_classification_arabic],0),1)</f>
        <v>#N/A</v>
      </c>
      <c r="AQ2619" t="e">
        <f>INDEX(TextClassificationList[],MATCH(Sudan_News12[[#This Row],[text_classification_arabic2]],TextClassificationList[text_classification_arabic],0),1)</f>
        <v>#N/A</v>
      </c>
      <c r="AS2619" t="e">
        <f>INDEX(TextClassificationList[],MATCH(Sudan_News12[[#This Row],[text_classification_arabic3]],TextClassificationList[text_classification_arabic],0),1)</f>
        <v>#N/A</v>
      </c>
      <c r="AU2619" t="e">
        <f>INDEX(TextClassificationList[],MATCH(Sudan_News12[[#This Row],[text_classification_arabic4]],TextClassificationList[text_classification_arabic],0),1)</f>
        <v>#N/A</v>
      </c>
      <c r="AW2619" t="e">
        <f>INDEX(TextClassificationList[],MATCH(Sudan_News12[[#This Row],[text_classification_arabic5]],TextClassificationList[text_classification_arabic],0),1)</f>
        <v>#N/A</v>
      </c>
    </row>
    <row r="2620" spans="1:49" x14ac:dyDescent="0.2">
      <c r="A2620">
        <v>1.3164564971158118E+18</v>
      </c>
      <c r="B2620">
        <v>1.3164535845910323E+18</v>
      </c>
      <c r="C2620" t="s">
        <v>10095</v>
      </c>
      <c r="D2620" s="1">
        <v>44118</v>
      </c>
      <c r="E2620" s="2">
        <v>0.88266203703703705</v>
      </c>
      <c r="F2620">
        <v>200</v>
      </c>
      <c r="G2620">
        <v>1889611729</v>
      </c>
      <c r="H2620" t="s">
        <v>354</v>
      </c>
      <c r="I2620" t="s">
        <v>355</v>
      </c>
      <c r="J2620" t="s">
        <v>265</v>
      </c>
      <c r="K2620" t="s">
        <v>10096</v>
      </c>
      <c r="L2620" t="s">
        <v>266</v>
      </c>
      <c r="M2620" t="s">
        <v>267</v>
      </c>
      <c r="N2620" t="s">
        <v>267</v>
      </c>
      <c r="O2620" t="s">
        <v>267</v>
      </c>
      <c r="P2620">
        <v>0</v>
      </c>
      <c r="Q2620">
        <v>0</v>
      </c>
      <c r="R2620">
        <v>3</v>
      </c>
      <c r="S2620" t="s">
        <v>267</v>
      </c>
      <c r="T2620" t="s">
        <v>267</v>
      </c>
      <c r="U2620" t="s">
        <v>10097</v>
      </c>
      <c r="V2620" t="b">
        <v>0</v>
      </c>
      <c r="W2620" t="s">
        <v>265</v>
      </c>
      <c r="X2620">
        <v>0</v>
      </c>
      <c r="Y2620" t="s">
        <v>265</v>
      </c>
      <c r="Z2620" t="s">
        <v>265</v>
      </c>
      <c r="AA2620" t="s">
        <v>265</v>
      </c>
      <c r="AB2620" t="s">
        <v>265</v>
      </c>
      <c r="AC2620" t="s">
        <v>265</v>
      </c>
      <c r="AD2620" t="s">
        <v>265</v>
      </c>
      <c r="AE2620" t="s">
        <v>265</v>
      </c>
      <c r="AF2620" t="s">
        <v>1251</v>
      </c>
      <c r="AG2620" t="s">
        <v>265</v>
      </c>
      <c r="AH2620" t="s">
        <v>265</v>
      </c>
      <c r="AI2620" t="s">
        <v>265</v>
      </c>
      <c r="AJ2620" t="s">
        <v>265</v>
      </c>
      <c r="AL2620" t="str">
        <f>IF(Sudan_News12[[#This Row],[relevancy_classification_english]]="Relevant","مناسب",IF(Sudan_News12[[#This Row],[relevancy_classification_english]]="Relevant","عَرَضِيّ",""))</f>
        <v/>
      </c>
      <c r="AN2620" t="str">
        <f>IF(Sudan_News12[[#This Row],[sentiment_analysis_english]]="Negative","سلبي",IF(Sudan_News12[[#This Row],[sentiment_analysis_english]]="Neutral","حيادي",IF(Sudan_News12[[#This Row],[sentiment_analysis_english]]="Positive","إيجابي","")))</f>
        <v/>
      </c>
      <c r="AO2620" t="e">
        <f>INDEX(TextClassificationList[],MATCH(Sudan_News12[[#This Row],[text_classification_arabic]],TextClassificationList[text_classification_arabic],0),1)</f>
        <v>#N/A</v>
      </c>
      <c r="AQ2620" t="e">
        <f>INDEX(TextClassificationList[],MATCH(Sudan_News12[[#This Row],[text_classification_arabic2]],TextClassificationList[text_classification_arabic],0),1)</f>
        <v>#N/A</v>
      </c>
      <c r="AS2620" t="e">
        <f>INDEX(TextClassificationList[],MATCH(Sudan_News12[[#This Row],[text_classification_arabic3]],TextClassificationList[text_classification_arabic],0),1)</f>
        <v>#N/A</v>
      </c>
      <c r="AU2620" t="e">
        <f>INDEX(TextClassificationList[],MATCH(Sudan_News12[[#This Row],[text_classification_arabic4]],TextClassificationList[text_classification_arabic],0),1)</f>
        <v>#N/A</v>
      </c>
      <c r="AW2620" t="e">
        <f>INDEX(TextClassificationList[],MATCH(Sudan_News12[[#This Row],[text_classification_arabic5]],TextClassificationList[text_classification_arabic],0),1)</f>
        <v>#N/A</v>
      </c>
    </row>
    <row r="2621" spans="1:49" x14ac:dyDescent="0.2">
      <c r="A2621">
        <v>1.3164532644188406E+18</v>
      </c>
      <c r="B2621">
        <v>1.3164532644188406E+18</v>
      </c>
      <c r="C2621" t="s">
        <v>10098</v>
      </c>
      <c r="D2621" s="1">
        <v>44118</v>
      </c>
      <c r="E2621" s="2">
        <v>0.87373842592592588</v>
      </c>
      <c r="F2621">
        <v>200</v>
      </c>
      <c r="G2621">
        <v>1889611729</v>
      </c>
      <c r="H2621" t="s">
        <v>354</v>
      </c>
      <c r="I2621" t="s">
        <v>355</v>
      </c>
      <c r="J2621" t="s">
        <v>265</v>
      </c>
      <c r="K2621" t="s">
        <v>10099</v>
      </c>
      <c r="L2621" t="s">
        <v>266</v>
      </c>
      <c r="M2621" t="s">
        <v>267</v>
      </c>
      <c r="N2621" t="s">
        <v>267</v>
      </c>
      <c r="O2621" t="s">
        <v>267</v>
      </c>
      <c r="P2621">
        <v>0</v>
      </c>
      <c r="Q2621">
        <v>0</v>
      </c>
      <c r="R2621">
        <v>1</v>
      </c>
      <c r="S2621" t="s">
        <v>267</v>
      </c>
      <c r="T2621" t="s">
        <v>267</v>
      </c>
      <c r="U2621" t="s">
        <v>10100</v>
      </c>
      <c r="V2621" t="b">
        <v>0</v>
      </c>
      <c r="W2621" t="s">
        <v>265</v>
      </c>
      <c r="X2621">
        <v>0</v>
      </c>
      <c r="Y2621" t="s">
        <v>265</v>
      </c>
      <c r="Z2621" t="s">
        <v>265</v>
      </c>
      <c r="AA2621" t="s">
        <v>265</v>
      </c>
      <c r="AB2621" t="s">
        <v>265</v>
      </c>
      <c r="AC2621" t="s">
        <v>265</v>
      </c>
      <c r="AD2621" t="s">
        <v>265</v>
      </c>
      <c r="AE2621" t="s">
        <v>265</v>
      </c>
      <c r="AF2621" t="s">
        <v>267</v>
      </c>
      <c r="AG2621" t="s">
        <v>265</v>
      </c>
      <c r="AH2621" t="s">
        <v>265</v>
      </c>
      <c r="AI2621" t="s">
        <v>265</v>
      </c>
      <c r="AJ2621" t="s">
        <v>265</v>
      </c>
      <c r="AL2621" t="str">
        <f>IF(Sudan_News12[[#This Row],[relevancy_classification_english]]="Relevant","مناسب",IF(Sudan_News12[[#This Row],[relevancy_classification_english]]="Relevant","عَرَضِيّ",""))</f>
        <v/>
      </c>
      <c r="AN2621" t="str">
        <f>IF(Sudan_News12[[#This Row],[sentiment_analysis_english]]="Negative","سلبي",IF(Sudan_News12[[#This Row],[sentiment_analysis_english]]="Neutral","حيادي",IF(Sudan_News12[[#This Row],[sentiment_analysis_english]]="Positive","إيجابي","")))</f>
        <v/>
      </c>
      <c r="AO2621" t="e">
        <f>INDEX(TextClassificationList[],MATCH(Sudan_News12[[#This Row],[text_classification_arabic]],TextClassificationList[text_classification_arabic],0),1)</f>
        <v>#N/A</v>
      </c>
      <c r="AQ2621" t="e">
        <f>INDEX(TextClassificationList[],MATCH(Sudan_News12[[#This Row],[text_classification_arabic2]],TextClassificationList[text_classification_arabic],0),1)</f>
        <v>#N/A</v>
      </c>
      <c r="AS2621" t="e">
        <f>INDEX(TextClassificationList[],MATCH(Sudan_News12[[#This Row],[text_classification_arabic3]],TextClassificationList[text_classification_arabic],0),1)</f>
        <v>#N/A</v>
      </c>
      <c r="AU2621" t="e">
        <f>INDEX(TextClassificationList[],MATCH(Sudan_News12[[#This Row],[text_classification_arabic4]],TextClassificationList[text_classification_arabic],0),1)</f>
        <v>#N/A</v>
      </c>
      <c r="AW2621" t="e">
        <f>INDEX(TextClassificationList[],MATCH(Sudan_News12[[#This Row],[text_classification_arabic5]],TextClassificationList[text_classification_arabic],0),1)</f>
        <v>#N/A</v>
      </c>
    </row>
    <row r="2622" spans="1:49" x14ac:dyDescent="0.2">
      <c r="A2622">
        <v>1.3164530056764744E+18</v>
      </c>
      <c r="B2622">
        <v>1.3164530056764744E+18</v>
      </c>
      <c r="C2622" t="s">
        <v>10101</v>
      </c>
      <c r="D2622" s="1">
        <v>44118</v>
      </c>
      <c r="E2622" s="2">
        <v>0.87302083333333336</v>
      </c>
      <c r="F2622">
        <v>200</v>
      </c>
      <c r="G2622">
        <v>1889611729</v>
      </c>
      <c r="H2622" t="s">
        <v>354</v>
      </c>
      <c r="I2622" t="s">
        <v>355</v>
      </c>
      <c r="J2622" t="s">
        <v>265</v>
      </c>
      <c r="K2622" t="s">
        <v>10102</v>
      </c>
      <c r="L2622" t="s">
        <v>266</v>
      </c>
      <c r="M2622" t="s">
        <v>267</v>
      </c>
      <c r="N2622" t="s">
        <v>267</v>
      </c>
      <c r="O2622" t="s">
        <v>267</v>
      </c>
      <c r="P2622">
        <v>0</v>
      </c>
      <c r="Q2622">
        <v>0</v>
      </c>
      <c r="R2622">
        <v>0</v>
      </c>
      <c r="S2622" t="s">
        <v>267</v>
      </c>
      <c r="T2622" t="s">
        <v>267</v>
      </c>
      <c r="U2622" t="s">
        <v>10103</v>
      </c>
      <c r="V2622" t="b">
        <v>0</v>
      </c>
      <c r="W2622" t="s">
        <v>265</v>
      </c>
      <c r="X2622">
        <v>0</v>
      </c>
      <c r="Y2622" t="s">
        <v>265</v>
      </c>
      <c r="Z2622" t="s">
        <v>265</v>
      </c>
      <c r="AA2622" t="s">
        <v>265</v>
      </c>
      <c r="AB2622" t="s">
        <v>265</v>
      </c>
      <c r="AC2622" t="s">
        <v>265</v>
      </c>
      <c r="AD2622" t="s">
        <v>265</v>
      </c>
      <c r="AE2622" t="s">
        <v>265</v>
      </c>
      <c r="AF2622" t="s">
        <v>267</v>
      </c>
      <c r="AG2622" t="s">
        <v>265</v>
      </c>
      <c r="AH2622" t="s">
        <v>265</v>
      </c>
      <c r="AI2622" t="s">
        <v>265</v>
      </c>
      <c r="AJ2622" t="s">
        <v>265</v>
      </c>
      <c r="AL2622" t="str">
        <f>IF(Sudan_News12[[#This Row],[relevancy_classification_english]]="Relevant","مناسب",IF(Sudan_News12[[#This Row],[relevancy_classification_english]]="Relevant","عَرَضِيّ",""))</f>
        <v/>
      </c>
      <c r="AN2622" t="str">
        <f>IF(Sudan_News12[[#This Row],[sentiment_analysis_english]]="Negative","سلبي",IF(Sudan_News12[[#This Row],[sentiment_analysis_english]]="Neutral","حيادي",IF(Sudan_News12[[#This Row],[sentiment_analysis_english]]="Positive","إيجابي","")))</f>
        <v/>
      </c>
      <c r="AO2622" t="e">
        <f>INDEX(TextClassificationList[],MATCH(Sudan_News12[[#This Row],[text_classification_arabic]],TextClassificationList[text_classification_arabic],0),1)</f>
        <v>#N/A</v>
      </c>
      <c r="AQ2622" t="e">
        <f>INDEX(TextClassificationList[],MATCH(Sudan_News12[[#This Row],[text_classification_arabic2]],TextClassificationList[text_classification_arabic],0),1)</f>
        <v>#N/A</v>
      </c>
      <c r="AS2622" t="e">
        <f>INDEX(TextClassificationList[],MATCH(Sudan_News12[[#This Row],[text_classification_arabic3]],TextClassificationList[text_classification_arabic],0),1)</f>
        <v>#N/A</v>
      </c>
      <c r="AU2622" t="e">
        <f>INDEX(TextClassificationList[],MATCH(Sudan_News12[[#This Row],[text_classification_arabic4]],TextClassificationList[text_classification_arabic],0),1)</f>
        <v>#N/A</v>
      </c>
      <c r="AW2622" t="e">
        <f>INDEX(TextClassificationList[],MATCH(Sudan_News12[[#This Row],[text_classification_arabic5]],TextClassificationList[text_classification_arabic],0),1)</f>
        <v>#N/A</v>
      </c>
    </row>
    <row r="2623" spans="1:49" x14ac:dyDescent="0.2">
      <c r="A2623">
        <v>1.3164516432323133E+18</v>
      </c>
      <c r="B2623">
        <v>1.3164420912586056E+18</v>
      </c>
      <c r="C2623" t="s">
        <v>10104</v>
      </c>
      <c r="D2623" s="1">
        <v>44118</v>
      </c>
      <c r="E2623" s="2">
        <v>0.86925925925925929</v>
      </c>
      <c r="F2623">
        <v>200</v>
      </c>
      <c r="G2623">
        <v>1889611729</v>
      </c>
      <c r="H2623" t="s">
        <v>354</v>
      </c>
      <c r="I2623" t="s">
        <v>355</v>
      </c>
      <c r="J2623" t="s">
        <v>265</v>
      </c>
      <c r="K2623" t="s">
        <v>10105</v>
      </c>
      <c r="L2623" t="s">
        <v>266</v>
      </c>
      <c r="M2623" t="s">
        <v>267</v>
      </c>
      <c r="N2623" t="s">
        <v>267</v>
      </c>
      <c r="O2623" t="s">
        <v>267</v>
      </c>
      <c r="P2623">
        <v>5</v>
      </c>
      <c r="Q2623">
        <v>2</v>
      </c>
      <c r="R2623">
        <v>4</v>
      </c>
      <c r="S2623" t="s">
        <v>267</v>
      </c>
      <c r="T2623" t="s">
        <v>267</v>
      </c>
      <c r="U2623" t="s">
        <v>10106</v>
      </c>
      <c r="V2623" t="b">
        <v>0</v>
      </c>
      <c r="W2623" t="s">
        <v>265</v>
      </c>
      <c r="X2623">
        <v>0</v>
      </c>
      <c r="Y2623" t="s">
        <v>265</v>
      </c>
      <c r="Z2623" t="s">
        <v>265</v>
      </c>
      <c r="AA2623" t="s">
        <v>265</v>
      </c>
      <c r="AB2623" t="s">
        <v>265</v>
      </c>
      <c r="AC2623" t="s">
        <v>265</v>
      </c>
      <c r="AD2623" t="s">
        <v>265</v>
      </c>
      <c r="AE2623" t="s">
        <v>265</v>
      </c>
      <c r="AF2623" t="s">
        <v>10107</v>
      </c>
      <c r="AG2623" t="s">
        <v>265</v>
      </c>
      <c r="AH2623" t="s">
        <v>265</v>
      </c>
      <c r="AI2623" t="s">
        <v>265</v>
      </c>
      <c r="AJ2623" t="s">
        <v>265</v>
      </c>
      <c r="AL2623" t="str">
        <f>IF(Sudan_News12[[#This Row],[relevancy_classification_english]]="Relevant","مناسب",IF(Sudan_News12[[#This Row],[relevancy_classification_english]]="Relevant","عَرَضِيّ",""))</f>
        <v/>
      </c>
      <c r="AN2623" t="str">
        <f>IF(Sudan_News12[[#This Row],[sentiment_analysis_english]]="Negative","سلبي",IF(Sudan_News12[[#This Row],[sentiment_analysis_english]]="Neutral","حيادي",IF(Sudan_News12[[#This Row],[sentiment_analysis_english]]="Positive","إيجابي","")))</f>
        <v/>
      </c>
      <c r="AO2623" t="e">
        <f>INDEX(TextClassificationList[],MATCH(Sudan_News12[[#This Row],[text_classification_arabic]],TextClassificationList[text_classification_arabic],0),1)</f>
        <v>#N/A</v>
      </c>
      <c r="AQ2623" t="e">
        <f>INDEX(TextClassificationList[],MATCH(Sudan_News12[[#This Row],[text_classification_arabic2]],TextClassificationList[text_classification_arabic],0),1)</f>
        <v>#N/A</v>
      </c>
      <c r="AS2623" t="e">
        <f>INDEX(TextClassificationList[],MATCH(Sudan_News12[[#This Row],[text_classification_arabic3]],TextClassificationList[text_classification_arabic],0),1)</f>
        <v>#N/A</v>
      </c>
      <c r="AU2623" t="e">
        <f>INDEX(TextClassificationList[],MATCH(Sudan_News12[[#This Row],[text_classification_arabic4]],TextClassificationList[text_classification_arabic],0),1)</f>
        <v>#N/A</v>
      </c>
      <c r="AW2623" t="e">
        <f>INDEX(TextClassificationList[],MATCH(Sudan_News12[[#This Row],[text_classification_arabic5]],TextClassificationList[text_classification_arabic],0),1)</f>
        <v>#N/A</v>
      </c>
    </row>
    <row r="2624" spans="1:49" x14ac:dyDescent="0.2">
      <c r="A2624">
        <v>1.3164507015648748E+18</v>
      </c>
      <c r="B2624">
        <v>1.3164507015648748E+18</v>
      </c>
      <c r="C2624" t="s">
        <v>10108</v>
      </c>
      <c r="D2624" s="1">
        <v>44118</v>
      </c>
      <c r="E2624" s="2">
        <v>0.8666666666666667</v>
      </c>
      <c r="F2624">
        <v>200</v>
      </c>
      <c r="G2624">
        <v>1889611729</v>
      </c>
      <c r="H2624" t="s">
        <v>354</v>
      </c>
      <c r="I2624" t="s">
        <v>355</v>
      </c>
      <c r="J2624" t="s">
        <v>265</v>
      </c>
      <c r="K2624" t="s">
        <v>10109</v>
      </c>
      <c r="L2624" t="s">
        <v>266</v>
      </c>
      <c r="M2624" t="s">
        <v>267</v>
      </c>
      <c r="N2624" t="s">
        <v>267</v>
      </c>
      <c r="O2624" t="s">
        <v>10110</v>
      </c>
      <c r="P2624">
        <v>0</v>
      </c>
      <c r="Q2624">
        <v>0</v>
      </c>
      <c r="R2624">
        <v>0</v>
      </c>
      <c r="S2624" t="s">
        <v>282</v>
      </c>
      <c r="T2624" t="s">
        <v>267</v>
      </c>
      <c r="U2624" t="s">
        <v>10111</v>
      </c>
      <c r="V2624" t="b">
        <v>0</v>
      </c>
      <c r="W2624" t="s">
        <v>265</v>
      </c>
      <c r="X2624">
        <v>1</v>
      </c>
      <c r="Y2624" t="s">
        <v>10112</v>
      </c>
      <c r="Z2624" t="s">
        <v>265</v>
      </c>
      <c r="AA2624" t="s">
        <v>265</v>
      </c>
      <c r="AB2624" t="s">
        <v>265</v>
      </c>
      <c r="AC2624" t="s">
        <v>265</v>
      </c>
      <c r="AD2624" t="s">
        <v>265</v>
      </c>
      <c r="AE2624" t="s">
        <v>265</v>
      </c>
      <c r="AF2624" t="s">
        <v>267</v>
      </c>
      <c r="AG2624" t="s">
        <v>265</v>
      </c>
      <c r="AH2624" t="s">
        <v>265</v>
      </c>
      <c r="AI2624" t="s">
        <v>265</v>
      </c>
      <c r="AJ2624" t="s">
        <v>265</v>
      </c>
      <c r="AL2624" t="str">
        <f>IF(Sudan_News12[[#This Row],[relevancy_classification_english]]="Relevant","مناسب",IF(Sudan_News12[[#This Row],[relevancy_classification_english]]="Relevant","عَرَضِيّ",""))</f>
        <v/>
      </c>
      <c r="AN2624" t="str">
        <f>IF(Sudan_News12[[#This Row],[sentiment_analysis_english]]="Negative","سلبي",IF(Sudan_News12[[#This Row],[sentiment_analysis_english]]="Neutral","حيادي",IF(Sudan_News12[[#This Row],[sentiment_analysis_english]]="Positive","إيجابي","")))</f>
        <v/>
      </c>
      <c r="AO2624" t="e">
        <f>INDEX(TextClassificationList[],MATCH(Sudan_News12[[#This Row],[text_classification_arabic]],TextClassificationList[text_classification_arabic],0),1)</f>
        <v>#N/A</v>
      </c>
      <c r="AQ2624" t="e">
        <f>INDEX(TextClassificationList[],MATCH(Sudan_News12[[#This Row],[text_classification_arabic2]],TextClassificationList[text_classification_arabic],0),1)</f>
        <v>#N/A</v>
      </c>
      <c r="AS2624" t="e">
        <f>INDEX(TextClassificationList[],MATCH(Sudan_News12[[#This Row],[text_classification_arabic3]],TextClassificationList[text_classification_arabic],0),1)</f>
        <v>#N/A</v>
      </c>
      <c r="AU2624" t="e">
        <f>INDEX(TextClassificationList[],MATCH(Sudan_News12[[#This Row],[text_classification_arabic4]],TextClassificationList[text_classification_arabic],0),1)</f>
        <v>#N/A</v>
      </c>
      <c r="AW2624" t="e">
        <f>INDEX(TextClassificationList[],MATCH(Sudan_News12[[#This Row],[text_classification_arabic5]],TextClassificationList[text_classification_arabic],0),1)</f>
        <v>#N/A</v>
      </c>
    </row>
    <row r="2625" spans="1:49" x14ac:dyDescent="0.2">
      <c r="A2625">
        <v>1.316450457963946E+18</v>
      </c>
      <c r="B2625">
        <v>1.3163482696316027E+18</v>
      </c>
      <c r="C2625" t="s">
        <v>10113</v>
      </c>
      <c r="D2625" s="1">
        <v>44118</v>
      </c>
      <c r="E2625" s="2">
        <v>0.86599537037037033</v>
      </c>
      <c r="F2625">
        <v>200</v>
      </c>
      <c r="G2625">
        <v>1889611729</v>
      </c>
      <c r="H2625" t="s">
        <v>354</v>
      </c>
      <c r="I2625" t="s">
        <v>355</v>
      </c>
      <c r="J2625" t="s">
        <v>265</v>
      </c>
      <c r="K2625" t="s">
        <v>10114</v>
      </c>
      <c r="L2625" t="s">
        <v>266</v>
      </c>
      <c r="M2625" t="s">
        <v>267</v>
      </c>
      <c r="N2625" t="s">
        <v>267</v>
      </c>
      <c r="O2625" t="s">
        <v>267</v>
      </c>
      <c r="P2625">
        <v>0</v>
      </c>
      <c r="Q2625">
        <v>0</v>
      </c>
      <c r="R2625">
        <v>3</v>
      </c>
      <c r="S2625" t="s">
        <v>267</v>
      </c>
      <c r="T2625" t="s">
        <v>267</v>
      </c>
      <c r="U2625" t="s">
        <v>10115</v>
      </c>
      <c r="V2625" t="b">
        <v>0</v>
      </c>
      <c r="W2625" t="s">
        <v>265</v>
      </c>
      <c r="X2625">
        <v>0</v>
      </c>
      <c r="Y2625" t="s">
        <v>265</v>
      </c>
      <c r="Z2625" t="s">
        <v>265</v>
      </c>
      <c r="AA2625" t="s">
        <v>265</v>
      </c>
      <c r="AB2625" t="s">
        <v>265</v>
      </c>
      <c r="AC2625" t="s">
        <v>265</v>
      </c>
      <c r="AD2625" t="s">
        <v>265</v>
      </c>
      <c r="AE2625" t="s">
        <v>265</v>
      </c>
      <c r="AF2625" t="s">
        <v>10116</v>
      </c>
      <c r="AG2625" t="s">
        <v>265</v>
      </c>
      <c r="AH2625" t="s">
        <v>265</v>
      </c>
      <c r="AI2625" t="s">
        <v>265</v>
      </c>
      <c r="AJ2625" t="s">
        <v>265</v>
      </c>
      <c r="AL2625" t="str">
        <f>IF(Sudan_News12[[#This Row],[relevancy_classification_english]]="Relevant","مناسب",IF(Sudan_News12[[#This Row],[relevancy_classification_english]]="Relevant","عَرَضِيّ",""))</f>
        <v/>
      </c>
      <c r="AN2625" t="str">
        <f>IF(Sudan_News12[[#This Row],[sentiment_analysis_english]]="Negative","سلبي",IF(Sudan_News12[[#This Row],[sentiment_analysis_english]]="Neutral","حيادي",IF(Sudan_News12[[#This Row],[sentiment_analysis_english]]="Positive","إيجابي","")))</f>
        <v/>
      </c>
      <c r="AO2625" t="e">
        <f>INDEX(TextClassificationList[],MATCH(Sudan_News12[[#This Row],[text_classification_arabic]],TextClassificationList[text_classification_arabic],0),1)</f>
        <v>#N/A</v>
      </c>
      <c r="AQ2625" t="e">
        <f>INDEX(TextClassificationList[],MATCH(Sudan_News12[[#This Row],[text_classification_arabic2]],TextClassificationList[text_classification_arabic],0),1)</f>
        <v>#N/A</v>
      </c>
      <c r="AS2625" t="e">
        <f>INDEX(TextClassificationList[],MATCH(Sudan_News12[[#This Row],[text_classification_arabic3]],TextClassificationList[text_classification_arabic],0),1)</f>
        <v>#N/A</v>
      </c>
      <c r="AU2625" t="e">
        <f>INDEX(TextClassificationList[],MATCH(Sudan_News12[[#This Row],[text_classification_arabic4]],TextClassificationList[text_classification_arabic],0),1)</f>
        <v>#N/A</v>
      </c>
      <c r="AW2625" t="e">
        <f>INDEX(TextClassificationList[],MATCH(Sudan_News12[[#This Row],[text_classification_arabic5]],TextClassificationList[text_classification_arabic],0),1)</f>
        <v>#N/A</v>
      </c>
    </row>
    <row r="2626" spans="1:49" x14ac:dyDescent="0.2">
      <c r="A2626">
        <v>1.3164502718668841E+18</v>
      </c>
      <c r="B2626">
        <v>1.3164387488722903E+18</v>
      </c>
      <c r="C2626" t="s">
        <v>10117</v>
      </c>
      <c r="D2626" s="1">
        <v>44118</v>
      </c>
      <c r="E2626" s="2">
        <v>0.86547453703703703</v>
      </c>
      <c r="F2626">
        <v>200</v>
      </c>
      <c r="G2626">
        <v>1889611729</v>
      </c>
      <c r="H2626" t="s">
        <v>354</v>
      </c>
      <c r="I2626" t="s">
        <v>355</v>
      </c>
      <c r="J2626" t="s">
        <v>265</v>
      </c>
      <c r="K2626" t="s">
        <v>10118</v>
      </c>
      <c r="L2626" t="s">
        <v>266</v>
      </c>
      <c r="M2626" t="s">
        <v>267</v>
      </c>
      <c r="N2626" t="s">
        <v>267</v>
      </c>
      <c r="O2626" t="s">
        <v>267</v>
      </c>
      <c r="P2626">
        <v>0</v>
      </c>
      <c r="Q2626">
        <v>0</v>
      </c>
      <c r="R2626">
        <v>0</v>
      </c>
      <c r="S2626" t="s">
        <v>267</v>
      </c>
      <c r="T2626" t="s">
        <v>267</v>
      </c>
      <c r="U2626" t="s">
        <v>10119</v>
      </c>
      <c r="V2626" t="b">
        <v>0</v>
      </c>
      <c r="W2626" t="s">
        <v>265</v>
      </c>
      <c r="X2626">
        <v>0</v>
      </c>
      <c r="Y2626" t="s">
        <v>265</v>
      </c>
      <c r="Z2626" t="s">
        <v>265</v>
      </c>
      <c r="AA2626" t="s">
        <v>265</v>
      </c>
      <c r="AB2626" t="s">
        <v>265</v>
      </c>
      <c r="AC2626" t="s">
        <v>265</v>
      </c>
      <c r="AD2626" t="s">
        <v>265</v>
      </c>
      <c r="AE2626" t="s">
        <v>265</v>
      </c>
      <c r="AF2626" t="s">
        <v>9993</v>
      </c>
      <c r="AG2626" t="s">
        <v>265</v>
      </c>
      <c r="AH2626" t="s">
        <v>265</v>
      </c>
      <c r="AI2626" t="s">
        <v>265</v>
      </c>
      <c r="AJ2626" t="s">
        <v>265</v>
      </c>
      <c r="AL2626" t="str">
        <f>IF(Sudan_News12[[#This Row],[relevancy_classification_english]]="Relevant","مناسب",IF(Sudan_News12[[#This Row],[relevancy_classification_english]]="Relevant","عَرَضِيّ",""))</f>
        <v/>
      </c>
      <c r="AN2626" t="str">
        <f>IF(Sudan_News12[[#This Row],[sentiment_analysis_english]]="Negative","سلبي",IF(Sudan_News12[[#This Row],[sentiment_analysis_english]]="Neutral","حيادي",IF(Sudan_News12[[#This Row],[sentiment_analysis_english]]="Positive","إيجابي","")))</f>
        <v/>
      </c>
      <c r="AO2626" t="e">
        <f>INDEX(TextClassificationList[],MATCH(Sudan_News12[[#This Row],[text_classification_arabic]],TextClassificationList[text_classification_arabic],0),1)</f>
        <v>#N/A</v>
      </c>
      <c r="AQ2626" t="e">
        <f>INDEX(TextClassificationList[],MATCH(Sudan_News12[[#This Row],[text_classification_arabic2]],TextClassificationList[text_classification_arabic],0),1)</f>
        <v>#N/A</v>
      </c>
      <c r="AS2626" t="e">
        <f>INDEX(TextClassificationList[],MATCH(Sudan_News12[[#This Row],[text_classification_arabic3]],TextClassificationList[text_classification_arabic],0),1)</f>
        <v>#N/A</v>
      </c>
      <c r="AU2626" t="e">
        <f>INDEX(TextClassificationList[],MATCH(Sudan_News12[[#This Row],[text_classification_arabic4]],TextClassificationList[text_classification_arabic],0),1)</f>
        <v>#N/A</v>
      </c>
      <c r="AW2626" t="e">
        <f>INDEX(TextClassificationList[],MATCH(Sudan_News12[[#This Row],[text_classification_arabic5]],TextClassificationList[text_classification_arabic],0),1)</f>
        <v>#N/A</v>
      </c>
    </row>
    <row r="2627" spans="1:49" x14ac:dyDescent="0.2">
      <c r="A2627">
        <v>1.3164364439092347E+18</v>
      </c>
      <c r="B2627">
        <v>1.3163389879262577E+18</v>
      </c>
      <c r="C2627" t="s">
        <v>10120</v>
      </c>
      <c r="D2627" s="1">
        <v>44118</v>
      </c>
      <c r="E2627" s="2">
        <v>0.82732638888888888</v>
      </c>
      <c r="F2627">
        <v>200</v>
      </c>
      <c r="G2627">
        <v>1889611729</v>
      </c>
      <c r="H2627" t="s">
        <v>354</v>
      </c>
      <c r="I2627" t="s">
        <v>355</v>
      </c>
      <c r="J2627" t="s">
        <v>265</v>
      </c>
      <c r="K2627" t="s">
        <v>10121</v>
      </c>
      <c r="L2627" t="s">
        <v>266</v>
      </c>
      <c r="M2627" t="s">
        <v>267</v>
      </c>
      <c r="N2627" t="s">
        <v>267</v>
      </c>
      <c r="O2627" t="s">
        <v>267</v>
      </c>
      <c r="P2627">
        <v>0</v>
      </c>
      <c r="Q2627">
        <v>0</v>
      </c>
      <c r="R2627">
        <v>0</v>
      </c>
      <c r="S2627" t="s">
        <v>267</v>
      </c>
      <c r="T2627" t="s">
        <v>267</v>
      </c>
      <c r="U2627" t="s">
        <v>10122</v>
      </c>
      <c r="V2627" t="b">
        <v>0</v>
      </c>
      <c r="W2627" t="s">
        <v>265</v>
      </c>
      <c r="X2627">
        <v>0</v>
      </c>
      <c r="Y2627" t="s">
        <v>265</v>
      </c>
      <c r="Z2627" t="s">
        <v>265</v>
      </c>
      <c r="AA2627" t="s">
        <v>265</v>
      </c>
      <c r="AB2627" t="s">
        <v>265</v>
      </c>
      <c r="AC2627" t="s">
        <v>265</v>
      </c>
      <c r="AD2627" t="s">
        <v>265</v>
      </c>
      <c r="AE2627" t="s">
        <v>265</v>
      </c>
      <c r="AF2627" t="s">
        <v>8108</v>
      </c>
      <c r="AG2627" t="s">
        <v>265</v>
      </c>
      <c r="AH2627" t="s">
        <v>265</v>
      </c>
      <c r="AI2627" t="s">
        <v>265</v>
      </c>
      <c r="AJ2627" t="s">
        <v>265</v>
      </c>
      <c r="AL2627" t="str">
        <f>IF(Sudan_News12[[#This Row],[relevancy_classification_english]]="Relevant","مناسب",IF(Sudan_News12[[#This Row],[relevancy_classification_english]]="Relevant","عَرَضِيّ",""))</f>
        <v/>
      </c>
      <c r="AN2627" t="str">
        <f>IF(Sudan_News12[[#This Row],[sentiment_analysis_english]]="Negative","سلبي",IF(Sudan_News12[[#This Row],[sentiment_analysis_english]]="Neutral","حيادي",IF(Sudan_News12[[#This Row],[sentiment_analysis_english]]="Positive","إيجابي","")))</f>
        <v/>
      </c>
      <c r="AO2627" t="e">
        <f>INDEX(TextClassificationList[],MATCH(Sudan_News12[[#This Row],[text_classification_arabic]],TextClassificationList[text_classification_arabic],0),1)</f>
        <v>#N/A</v>
      </c>
      <c r="AQ2627" t="e">
        <f>INDEX(TextClassificationList[],MATCH(Sudan_News12[[#This Row],[text_classification_arabic2]],TextClassificationList[text_classification_arabic],0),1)</f>
        <v>#N/A</v>
      </c>
      <c r="AS2627" t="e">
        <f>INDEX(TextClassificationList[],MATCH(Sudan_News12[[#This Row],[text_classification_arabic3]],TextClassificationList[text_classification_arabic],0),1)</f>
        <v>#N/A</v>
      </c>
      <c r="AU2627" t="e">
        <f>INDEX(TextClassificationList[],MATCH(Sudan_News12[[#This Row],[text_classification_arabic4]],TextClassificationList[text_classification_arabic],0),1)</f>
        <v>#N/A</v>
      </c>
      <c r="AW2627" t="e">
        <f>INDEX(TextClassificationList[],MATCH(Sudan_News12[[#This Row],[text_classification_arabic5]],TextClassificationList[text_classification_arabic],0),1)</f>
        <v>#N/A</v>
      </c>
    </row>
    <row r="2628" spans="1:49" x14ac:dyDescent="0.2">
      <c r="A2628">
        <v>1.3164348396424765E+18</v>
      </c>
      <c r="B2628">
        <v>1.3163340443181384E+18</v>
      </c>
      <c r="C2628" t="s">
        <v>10123</v>
      </c>
      <c r="D2628" s="1">
        <v>44118</v>
      </c>
      <c r="E2628" s="2">
        <v>0.82289351851851855</v>
      </c>
      <c r="F2628">
        <v>200</v>
      </c>
      <c r="G2628">
        <v>1889611729</v>
      </c>
      <c r="H2628" t="s">
        <v>354</v>
      </c>
      <c r="I2628" t="s">
        <v>355</v>
      </c>
      <c r="J2628" t="s">
        <v>265</v>
      </c>
      <c r="K2628" t="s">
        <v>10121</v>
      </c>
      <c r="L2628" t="s">
        <v>266</v>
      </c>
      <c r="M2628" t="s">
        <v>267</v>
      </c>
      <c r="N2628" t="s">
        <v>267</v>
      </c>
      <c r="O2628" t="s">
        <v>267</v>
      </c>
      <c r="P2628">
        <v>0</v>
      </c>
      <c r="Q2628">
        <v>0</v>
      </c>
      <c r="R2628">
        <v>2</v>
      </c>
      <c r="S2628" t="s">
        <v>267</v>
      </c>
      <c r="T2628" t="s">
        <v>267</v>
      </c>
      <c r="U2628" t="s">
        <v>10124</v>
      </c>
      <c r="V2628" t="b">
        <v>0</v>
      </c>
      <c r="W2628" t="s">
        <v>265</v>
      </c>
      <c r="X2628">
        <v>0</v>
      </c>
      <c r="Y2628" t="s">
        <v>265</v>
      </c>
      <c r="Z2628" t="s">
        <v>265</v>
      </c>
      <c r="AA2628" t="s">
        <v>265</v>
      </c>
      <c r="AB2628" t="s">
        <v>265</v>
      </c>
      <c r="AC2628" t="s">
        <v>265</v>
      </c>
      <c r="AD2628" t="s">
        <v>265</v>
      </c>
      <c r="AE2628" t="s">
        <v>265</v>
      </c>
      <c r="AF2628" t="s">
        <v>8108</v>
      </c>
      <c r="AG2628" t="s">
        <v>265</v>
      </c>
      <c r="AH2628" t="s">
        <v>265</v>
      </c>
      <c r="AI2628" t="s">
        <v>265</v>
      </c>
      <c r="AJ2628" t="s">
        <v>265</v>
      </c>
      <c r="AL2628" t="str">
        <f>IF(Sudan_News12[[#This Row],[relevancy_classification_english]]="Relevant","مناسب",IF(Sudan_News12[[#This Row],[relevancy_classification_english]]="Relevant","عَرَضِيّ",""))</f>
        <v/>
      </c>
      <c r="AN2628" t="str">
        <f>IF(Sudan_News12[[#This Row],[sentiment_analysis_english]]="Negative","سلبي",IF(Sudan_News12[[#This Row],[sentiment_analysis_english]]="Neutral","حيادي",IF(Sudan_News12[[#This Row],[sentiment_analysis_english]]="Positive","إيجابي","")))</f>
        <v/>
      </c>
      <c r="AO2628" t="e">
        <f>INDEX(TextClassificationList[],MATCH(Sudan_News12[[#This Row],[text_classification_arabic]],TextClassificationList[text_classification_arabic],0),1)</f>
        <v>#N/A</v>
      </c>
      <c r="AQ2628" t="e">
        <f>INDEX(TextClassificationList[],MATCH(Sudan_News12[[#This Row],[text_classification_arabic2]],TextClassificationList[text_classification_arabic],0),1)</f>
        <v>#N/A</v>
      </c>
      <c r="AS2628" t="e">
        <f>INDEX(TextClassificationList[],MATCH(Sudan_News12[[#This Row],[text_classification_arabic3]],TextClassificationList[text_classification_arabic],0),1)</f>
        <v>#N/A</v>
      </c>
      <c r="AU2628" t="e">
        <f>INDEX(TextClassificationList[],MATCH(Sudan_News12[[#This Row],[text_classification_arabic4]],TextClassificationList[text_classification_arabic],0),1)</f>
        <v>#N/A</v>
      </c>
      <c r="AW2628" t="e">
        <f>INDEX(TextClassificationList[],MATCH(Sudan_News12[[#This Row],[text_classification_arabic5]],TextClassificationList[text_classification_arabic],0),1)</f>
        <v>#N/A</v>
      </c>
    </row>
    <row r="2629" spans="1:49" x14ac:dyDescent="0.2">
      <c r="A2629">
        <v>1.3164344902066831E+18</v>
      </c>
      <c r="B2629">
        <v>1.3164344902066831E+18</v>
      </c>
      <c r="C2629" t="s">
        <v>10125</v>
      </c>
      <c r="D2629" s="1">
        <v>44118</v>
      </c>
      <c r="E2629" s="2">
        <v>0.82193287037037033</v>
      </c>
      <c r="F2629">
        <v>200</v>
      </c>
      <c r="G2629">
        <v>1889611729</v>
      </c>
      <c r="H2629" t="s">
        <v>354</v>
      </c>
      <c r="I2629" t="s">
        <v>355</v>
      </c>
      <c r="J2629" t="s">
        <v>265</v>
      </c>
      <c r="K2629" t="s">
        <v>10126</v>
      </c>
      <c r="L2629" t="s">
        <v>273</v>
      </c>
      <c r="M2629" t="s">
        <v>267</v>
      </c>
      <c r="N2629" t="s">
        <v>10127</v>
      </c>
      <c r="O2629" t="s">
        <v>267</v>
      </c>
      <c r="P2629">
        <v>0</v>
      </c>
      <c r="Q2629">
        <v>0</v>
      </c>
      <c r="R2629">
        <v>0</v>
      </c>
      <c r="S2629" t="s">
        <v>267</v>
      </c>
      <c r="T2629" t="s">
        <v>267</v>
      </c>
      <c r="U2629" t="s">
        <v>10128</v>
      </c>
      <c r="V2629" t="b">
        <v>0</v>
      </c>
      <c r="W2629" t="s">
        <v>265</v>
      </c>
      <c r="X2629">
        <v>0</v>
      </c>
      <c r="Y2629" t="s">
        <v>265</v>
      </c>
      <c r="Z2629" t="s">
        <v>265</v>
      </c>
      <c r="AA2629" t="s">
        <v>265</v>
      </c>
      <c r="AB2629" t="s">
        <v>265</v>
      </c>
      <c r="AC2629" t="s">
        <v>265</v>
      </c>
      <c r="AD2629" t="s">
        <v>265</v>
      </c>
      <c r="AE2629" t="s">
        <v>265</v>
      </c>
      <c r="AF2629" t="s">
        <v>267</v>
      </c>
      <c r="AG2629" t="s">
        <v>265</v>
      </c>
      <c r="AH2629" t="s">
        <v>265</v>
      </c>
      <c r="AI2629" t="s">
        <v>265</v>
      </c>
      <c r="AJ2629" t="s">
        <v>265</v>
      </c>
      <c r="AL2629" t="str">
        <f>IF(Sudan_News12[[#This Row],[relevancy_classification_english]]="Relevant","مناسب",IF(Sudan_News12[[#This Row],[relevancy_classification_english]]="Relevant","عَرَضِيّ",""))</f>
        <v/>
      </c>
      <c r="AN2629" t="str">
        <f>IF(Sudan_News12[[#This Row],[sentiment_analysis_english]]="Negative","سلبي",IF(Sudan_News12[[#This Row],[sentiment_analysis_english]]="Neutral","حيادي",IF(Sudan_News12[[#This Row],[sentiment_analysis_english]]="Positive","إيجابي","")))</f>
        <v/>
      </c>
      <c r="AO2629" t="e">
        <f>INDEX(TextClassificationList[],MATCH(Sudan_News12[[#This Row],[text_classification_arabic]],TextClassificationList[text_classification_arabic],0),1)</f>
        <v>#N/A</v>
      </c>
      <c r="AQ2629" t="e">
        <f>INDEX(TextClassificationList[],MATCH(Sudan_News12[[#This Row],[text_classification_arabic2]],TextClassificationList[text_classification_arabic],0),1)</f>
        <v>#N/A</v>
      </c>
      <c r="AS2629" t="e">
        <f>INDEX(TextClassificationList[],MATCH(Sudan_News12[[#This Row],[text_classification_arabic3]],TextClassificationList[text_classification_arabic],0),1)</f>
        <v>#N/A</v>
      </c>
      <c r="AU2629" t="e">
        <f>INDEX(TextClassificationList[],MATCH(Sudan_News12[[#This Row],[text_classification_arabic4]],TextClassificationList[text_classification_arabic],0),1)</f>
        <v>#N/A</v>
      </c>
      <c r="AW2629" t="e">
        <f>INDEX(TextClassificationList[],MATCH(Sudan_News12[[#This Row],[text_classification_arabic5]],TextClassificationList[text_classification_arabic],0),1)</f>
        <v>#N/A</v>
      </c>
    </row>
    <row r="2630" spans="1:49" x14ac:dyDescent="0.2">
      <c r="A2630">
        <v>1.3164341631096873E+18</v>
      </c>
      <c r="B2630">
        <v>1.3163596336871506E+18</v>
      </c>
      <c r="C2630" t="s">
        <v>10129</v>
      </c>
      <c r="D2630" s="1">
        <v>44118</v>
      </c>
      <c r="E2630" s="2">
        <v>0.82103009259259263</v>
      </c>
      <c r="F2630">
        <v>200</v>
      </c>
      <c r="G2630">
        <v>1889611729</v>
      </c>
      <c r="H2630" t="s">
        <v>354</v>
      </c>
      <c r="I2630" t="s">
        <v>355</v>
      </c>
      <c r="J2630" t="s">
        <v>265</v>
      </c>
      <c r="K2630" t="s">
        <v>10130</v>
      </c>
      <c r="L2630" t="s">
        <v>266</v>
      </c>
      <c r="M2630" t="s">
        <v>267</v>
      </c>
      <c r="N2630" t="s">
        <v>267</v>
      </c>
      <c r="O2630" t="s">
        <v>267</v>
      </c>
      <c r="P2630">
        <v>0</v>
      </c>
      <c r="Q2630">
        <v>0</v>
      </c>
      <c r="R2630">
        <v>0</v>
      </c>
      <c r="S2630" t="s">
        <v>267</v>
      </c>
      <c r="T2630" t="s">
        <v>267</v>
      </c>
      <c r="U2630" t="s">
        <v>10131</v>
      </c>
      <c r="V2630" t="b">
        <v>0</v>
      </c>
      <c r="W2630" t="s">
        <v>265</v>
      </c>
      <c r="X2630">
        <v>0</v>
      </c>
      <c r="Y2630" t="s">
        <v>265</v>
      </c>
      <c r="Z2630" t="s">
        <v>265</v>
      </c>
      <c r="AA2630" t="s">
        <v>265</v>
      </c>
      <c r="AB2630" t="s">
        <v>265</v>
      </c>
      <c r="AC2630" t="s">
        <v>265</v>
      </c>
      <c r="AD2630" t="s">
        <v>265</v>
      </c>
      <c r="AE2630" t="s">
        <v>265</v>
      </c>
      <c r="AF2630" t="s">
        <v>267</v>
      </c>
      <c r="AG2630" t="s">
        <v>265</v>
      </c>
      <c r="AH2630" t="s">
        <v>265</v>
      </c>
      <c r="AI2630" t="s">
        <v>265</v>
      </c>
      <c r="AJ2630" t="s">
        <v>265</v>
      </c>
      <c r="AL2630" t="str">
        <f>IF(Sudan_News12[[#This Row],[relevancy_classification_english]]="Relevant","مناسب",IF(Sudan_News12[[#This Row],[relevancy_classification_english]]="Relevant","عَرَضِيّ",""))</f>
        <v/>
      </c>
      <c r="AN2630" t="str">
        <f>IF(Sudan_News12[[#This Row],[sentiment_analysis_english]]="Negative","سلبي",IF(Sudan_News12[[#This Row],[sentiment_analysis_english]]="Neutral","حيادي",IF(Sudan_News12[[#This Row],[sentiment_analysis_english]]="Positive","إيجابي","")))</f>
        <v/>
      </c>
      <c r="AO2630" t="e">
        <f>INDEX(TextClassificationList[],MATCH(Sudan_News12[[#This Row],[text_classification_arabic]],TextClassificationList[text_classification_arabic],0),1)</f>
        <v>#N/A</v>
      </c>
      <c r="AQ2630" t="e">
        <f>INDEX(TextClassificationList[],MATCH(Sudan_News12[[#This Row],[text_classification_arabic2]],TextClassificationList[text_classification_arabic],0),1)</f>
        <v>#N/A</v>
      </c>
      <c r="AS2630" t="e">
        <f>INDEX(TextClassificationList[],MATCH(Sudan_News12[[#This Row],[text_classification_arabic3]],TextClassificationList[text_classification_arabic],0),1)</f>
        <v>#N/A</v>
      </c>
      <c r="AU2630" t="e">
        <f>INDEX(TextClassificationList[],MATCH(Sudan_News12[[#This Row],[text_classification_arabic4]],TextClassificationList[text_classification_arabic],0),1)</f>
        <v>#N/A</v>
      </c>
      <c r="AW2630" t="e">
        <f>INDEX(TextClassificationList[],MATCH(Sudan_News12[[#This Row],[text_classification_arabic5]],TextClassificationList[text_classification_arabic],0),1)</f>
        <v>#N/A</v>
      </c>
    </row>
    <row r="2631" spans="1:49" x14ac:dyDescent="0.2">
      <c r="A2631">
        <v>1.3164338035865313E+18</v>
      </c>
      <c r="B2631">
        <v>1.3164338035865313E+18</v>
      </c>
      <c r="C2631" t="s">
        <v>10132</v>
      </c>
      <c r="D2631" s="1">
        <v>44118</v>
      </c>
      <c r="E2631" s="2">
        <v>0.82003472222222218</v>
      </c>
      <c r="F2631">
        <v>200</v>
      </c>
      <c r="G2631">
        <v>1889611729</v>
      </c>
      <c r="H2631" t="s">
        <v>354</v>
      </c>
      <c r="I2631" t="s">
        <v>355</v>
      </c>
      <c r="J2631" t="s">
        <v>265</v>
      </c>
      <c r="K2631" t="s">
        <v>10133</v>
      </c>
      <c r="L2631" t="s">
        <v>266</v>
      </c>
      <c r="M2631" t="s">
        <v>267</v>
      </c>
      <c r="N2631" t="s">
        <v>10134</v>
      </c>
      <c r="O2631" t="s">
        <v>267</v>
      </c>
      <c r="P2631">
        <v>0</v>
      </c>
      <c r="Q2631">
        <v>1</v>
      </c>
      <c r="R2631">
        <v>0</v>
      </c>
      <c r="S2631" t="s">
        <v>267</v>
      </c>
      <c r="T2631" t="s">
        <v>267</v>
      </c>
      <c r="U2631" t="s">
        <v>10135</v>
      </c>
      <c r="V2631" t="b">
        <v>0</v>
      </c>
      <c r="W2631" t="s">
        <v>265</v>
      </c>
      <c r="X2631">
        <v>0</v>
      </c>
      <c r="Y2631" t="s">
        <v>265</v>
      </c>
      <c r="Z2631" t="s">
        <v>265</v>
      </c>
      <c r="AA2631" t="s">
        <v>265</v>
      </c>
      <c r="AB2631" t="s">
        <v>265</v>
      </c>
      <c r="AC2631" t="s">
        <v>265</v>
      </c>
      <c r="AD2631" t="s">
        <v>265</v>
      </c>
      <c r="AE2631" t="s">
        <v>265</v>
      </c>
      <c r="AF2631" t="s">
        <v>267</v>
      </c>
      <c r="AG2631" t="s">
        <v>265</v>
      </c>
      <c r="AH2631" t="s">
        <v>265</v>
      </c>
      <c r="AI2631" t="s">
        <v>265</v>
      </c>
      <c r="AJ2631" t="s">
        <v>265</v>
      </c>
      <c r="AL2631" t="str">
        <f>IF(Sudan_News12[[#This Row],[relevancy_classification_english]]="Relevant","مناسب",IF(Sudan_News12[[#This Row],[relevancy_classification_english]]="Relevant","عَرَضِيّ",""))</f>
        <v/>
      </c>
      <c r="AN2631" t="str">
        <f>IF(Sudan_News12[[#This Row],[sentiment_analysis_english]]="Negative","سلبي",IF(Sudan_News12[[#This Row],[sentiment_analysis_english]]="Neutral","حيادي",IF(Sudan_News12[[#This Row],[sentiment_analysis_english]]="Positive","إيجابي","")))</f>
        <v/>
      </c>
      <c r="AO2631" t="e">
        <f>INDEX(TextClassificationList[],MATCH(Sudan_News12[[#This Row],[text_classification_arabic]],TextClassificationList[text_classification_arabic],0),1)</f>
        <v>#N/A</v>
      </c>
      <c r="AQ2631" t="e">
        <f>INDEX(TextClassificationList[],MATCH(Sudan_News12[[#This Row],[text_classification_arabic2]],TextClassificationList[text_classification_arabic],0),1)</f>
        <v>#N/A</v>
      </c>
      <c r="AS2631" t="e">
        <f>INDEX(TextClassificationList[],MATCH(Sudan_News12[[#This Row],[text_classification_arabic3]],TextClassificationList[text_classification_arabic],0),1)</f>
        <v>#N/A</v>
      </c>
      <c r="AU2631" t="e">
        <f>INDEX(TextClassificationList[],MATCH(Sudan_News12[[#This Row],[text_classification_arabic4]],TextClassificationList[text_classification_arabic],0),1)</f>
        <v>#N/A</v>
      </c>
      <c r="AW2631" t="e">
        <f>INDEX(TextClassificationList[],MATCH(Sudan_News12[[#This Row],[text_classification_arabic5]],TextClassificationList[text_classification_arabic],0),1)</f>
        <v>#N/A</v>
      </c>
    </row>
    <row r="2632" spans="1:49" x14ac:dyDescent="0.2">
      <c r="A2632">
        <v>1.3164332515783803E+18</v>
      </c>
      <c r="B2632">
        <v>1.3164332515783803E+18</v>
      </c>
      <c r="C2632" t="s">
        <v>10136</v>
      </c>
      <c r="D2632" s="1">
        <v>44118</v>
      </c>
      <c r="E2632" s="2">
        <v>0.8185069444444445</v>
      </c>
      <c r="F2632">
        <v>200</v>
      </c>
      <c r="G2632">
        <v>1889611729</v>
      </c>
      <c r="H2632" t="s">
        <v>354</v>
      </c>
      <c r="I2632" t="s">
        <v>355</v>
      </c>
      <c r="J2632" t="s">
        <v>265</v>
      </c>
      <c r="K2632" t="s">
        <v>10137</v>
      </c>
      <c r="L2632" t="s">
        <v>266</v>
      </c>
      <c r="M2632" t="s">
        <v>267</v>
      </c>
      <c r="N2632" t="s">
        <v>10138</v>
      </c>
      <c r="O2632" t="s">
        <v>267</v>
      </c>
      <c r="P2632">
        <v>0</v>
      </c>
      <c r="Q2632">
        <v>0</v>
      </c>
      <c r="R2632">
        <v>1</v>
      </c>
      <c r="S2632" t="s">
        <v>267</v>
      </c>
      <c r="T2632" t="s">
        <v>267</v>
      </c>
      <c r="U2632" t="s">
        <v>10139</v>
      </c>
      <c r="V2632" t="b">
        <v>0</v>
      </c>
      <c r="W2632" t="s">
        <v>265</v>
      </c>
      <c r="X2632">
        <v>0</v>
      </c>
      <c r="Y2632" t="s">
        <v>265</v>
      </c>
      <c r="Z2632" t="s">
        <v>265</v>
      </c>
      <c r="AA2632" t="s">
        <v>265</v>
      </c>
      <c r="AB2632" t="s">
        <v>265</v>
      </c>
      <c r="AC2632" t="s">
        <v>265</v>
      </c>
      <c r="AD2632" t="s">
        <v>265</v>
      </c>
      <c r="AE2632" t="s">
        <v>265</v>
      </c>
      <c r="AF2632" t="s">
        <v>267</v>
      </c>
      <c r="AG2632" t="s">
        <v>265</v>
      </c>
      <c r="AH2632" t="s">
        <v>265</v>
      </c>
      <c r="AI2632" t="s">
        <v>265</v>
      </c>
      <c r="AJ2632" t="s">
        <v>265</v>
      </c>
      <c r="AL2632" t="str">
        <f>IF(Sudan_News12[[#This Row],[relevancy_classification_english]]="Relevant","مناسب",IF(Sudan_News12[[#This Row],[relevancy_classification_english]]="Relevant","عَرَضِيّ",""))</f>
        <v/>
      </c>
      <c r="AN2632" t="str">
        <f>IF(Sudan_News12[[#This Row],[sentiment_analysis_english]]="Negative","سلبي",IF(Sudan_News12[[#This Row],[sentiment_analysis_english]]="Neutral","حيادي",IF(Sudan_News12[[#This Row],[sentiment_analysis_english]]="Positive","إيجابي","")))</f>
        <v/>
      </c>
      <c r="AO2632" t="e">
        <f>INDEX(TextClassificationList[],MATCH(Sudan_News12[[#This Row],[text_classification_arabic]],TextClassificationList[text_classification_arabic],0),1)</f>
        <v>#N/A</v>
      </c>
      <c r="AQ2632" t="e">
        <f>INDEX(TextClassificationList[],MATCH(Sudan_News12[[#This Row],[text_classification_arabic2]],TextClassificationList[text_classification_arabic],0),1)</f>
        <v>#N/A</v>
      </c>
      <c r="AS2632" t="e">
        <f>INDEX(TextClassificationList[],MATCH(Sudan_News12[[#This Row],[text_classification_arabic3]],TextClassificationList[text_classification_arabic],0),1)</f>
        <v>#N/A</v>
      </c>
      <c r="AU2632" t="e">
        <f>INDEX(TextClassificationList[],MATCH(Sudan_News12[[#This Row],[text_classification_arabic4]],TextClassificationList[text_classification_arabic],0),1)</f>
        <v>#N/A</v>
      </c>
      <c r="AW2632" t="e">
        <f>INDEX(TextClassificationList[],MATCH(Sudan_News12[[#This Row],[text_classification_arabic5]],TextClassificationList[text_classification_arabic],0),1)</f>
        <v>#N/A</v>
      </c>
    </row>
    <row r="2633" spans="1:49" x14ac:dyDescent="0.2">
      <c r="A2633">
        <v>1.3164324675244524E+18</v>
      </c>
      <c r="B2633">
        <v>1.3164321599017083E+18</v>
      </c>
      <c r="C2633" t="s">
        <v>10140</v>
      </c>
      <c r="D2633" s="1">
        <v>44118</v>
      </c>
      <c r="E2633" s="2">
        <v>0.81635416666666671</v>
      </c>
      <c r="F2633">
        <v>200</v>
      </c>
      <c r="G2633">
        <v>1889611729</v>
      </c>
      <c r="H2633" t="s">
        <v>354</v>
      </c>
      <c r="I2633" t="s">
        <v>355</v>
      </c>
      <c r="J2633" t="s">
        <v>265</v>
      </c>
      <c r="K2633" t="s">
        <v>10141</v>
      </c>
      <c r="L2633" t="s">
        <v>266</v>
      </c>
      <c r="M2633" t="s">
        <v>267</v>
      </c>
      <c r="N2633" t="s">
        <v>10142</v>
      </c>
      <c r="O2633" t="s">
        <v>267</v>
      </c>
      <c r="P2633">
        <v>0</v>
      </c>
      <c r="Q2633">
        <v>0</v>
      </c>
      <c r="R2633">
        <v>0</v>
      </c>
      <c r="S2633" t="s">
        <v>267</v>
      </c>
      <c r="T2633" t="s">
        <v>267</v>
      </c>
      <c r="U2633" t="s">
        <v>10143</v>
      </c>
      <c r="V2633" t="b">
        <v>0</v>
      </c>
      <c r="W2633" t="s">
        <v>265</v>
      </c>
      <c r="X2633">
        <v>0</v>
      </c>
      <c r="Y2633" t="s">
        <v>265</v>
      </c>
      <c r="Z2633" t="s">
        <v>265</v>
      </c>
      <c r="AA2633" t="s">
        <v>265</v>
      </c>
      <c r="AB2633" t="s">
        <v>265</v>
      </c>
      <c r="AC2633" t="s">
        <v>265</v>
      </c>
      <c r="AD2633" t="s">
        <v>265</v>
      </c>
      <c r="AE2633" t="s">
        <v>265</v>
      </c>
      <c r="AF2633" t="s">
        <v>267</v>
      </c>
      <c r="AG2633" t="s">
        <v>265</v>
      </c>
      <c r="AH2633" t="s">
        <v>265</v>
      </c>
      <c r="AI2633" t="s">
        <v>265</v>
      </c>
      <c r="AJ2633" t="s">
        <v>265</v>
      </c>
      <c r="AL2633" t="str">
        <f>IF(Sudan_News12[[#This Row],[relevancy_classification_english]]="Relevant","مناسب",IF(Sudan_News12[[#This Row],[relevancy_classification_english]]="Relevant","عَرَضِيّ",""))</f>
        <v/>
      </c>
      <c r="AN2633" t="str">
        <f>IF(Sudan_News12[[#This Row],[sentiment_analysis_english]]="Negative","سلبي",IF(Sudan_News12[[#This Row],[sentiment_analysis_english]]="Neutral","حيادي",IF(Sudan_News12[[#This Row],[sentiment_analysis_english]]="Positive","إيجابي","")))</f>
        <v/>
      </c>
      <c r="AO2633" t="e">
        <f>INDEX(TextClassificationList[],MATCH(Sudan_News12[[#This Row],[text_classification_arabic]],TextClassificationList[text_classification_arabic],0),1)</f>
        <v>#N/A</v>
      </c>
      <c r="AQ2633" t="e">
        <f>INDEX(TextClassificationList[],MATCH(Sudan_News12[[#This Row],[text_classification_arabic2]],TextClassificationList[text_classification_arabic],0),1)</f>
        <v>#N/A</v>
      </c>
      <c r="AS2633" t="e">
        <f>INDEX(TextClassificationList[],MATCH(Sudan_News12[[#This Row],[text_classification_arabic3]],TextClassificationList[text_classification_arabic],0),1)</f>
        <v>#N/A</v>
      </c>
      <c r="AU2633" t="e">
        <f>INDEX(TextClassificationList[],MATCH(Sudan_News12[[#This Row],[text_classification_arabic4]],TextClassificationList[text_classification_arabic],0),1)</f>
        <v>#N/A</v>
      </c>
      <c r="AW2633" t="e">
        <f>INDEX(TextClassificationList[],MATCH(Sudan_News12[[#This Row],[text_classification_arabic5]],TextClassificationList[text_classification_arabic],0),1)</f>
        <v>#N/A</v>
      </c>
    </row>
    <row r="2634" spans="1:49" x14ac:dyDescent="0.2">
      <c r="A2634">
        <v>1.3164321599017083E+18</v>
      </c>
      <c r="B2634">
        <v>1.3164321599017083E+18</v>
      </c>
      <c r="C2634" t="s">
        <v>10144</v>
      </c>
      <c r="D2634" s="1">
        <v>44118</v>
      </c>
      <c r="E2634" s="2">
        <v>0.81549768518518517</v>
      </c>
      <c r="F2634">
        <v>200</v>
      </c>
      <c r="G2634">
        <v>1889611729</v>
      </c>
      <c r="H2634" t="s">
        <v>354</v>
      </c>
      <c r="I2634" t="s">
        <v>355</v>
      </c>
      <c r="J2634" t="s">
        <v>265</v>
      </c>
      <c r="K2634" t="s">
        <v>10145</v>
      </c>
      <c r="L2634" t="s">
        <v>266</v>
      </c>
      <c r="M2634" t="s">
        <v>267</v>
      </c>
      <c r="N2634" t="s">
        <v>267</v>
      </c>
      <c r="O2634" t="s">
        <v>267</v>
      </c>
      <c r="P2634">
        <v>1</v>
      </c>
      <c r="Q2634">
        <v>0</v>
      </c>
      <c r="R2634">
        <v>1</v>
      </c>
      <c r="S2634" t="s">
        <v>267</v>
      </c>
      <c r="T2634" t="s">
        <v>267</v>
      </c>
      <c r="U2634" t="s">
        <v>10146</v>
      </c>
      <c r="V2634" t="b">
        <v>0</v>
      </c>
      <c r="W2634" t="s">
        <v>265</v>
      </c>
      <c r="X2634">
        <v>0</v>
      </c>
      <c r="Y2634" t="s">
        <v>265</v>
      </c>
      <c r="Z2634" t="s">
        <v>265</v>
      </c>
      <c r="AA2634" t="s">
        <v>265</v>
      </c>
      <c r="AB2634" t="s">
        <v>265</v>
      </c>
      <c r="AC2634" t="s">
        <v>265</v>
      </c>
      <c r="AD2634" t="s">
        <v>265</v>
      </c>
      <c r="AE2634" t="s">
        <v>265</v>
      </c>
      <c r="AF2634" t="s">
        <v>267</v>
      </c>
      <c r="AG2634" t="s">
        <v>265</v>
      </c>
      <c r="AH2634" t="s">
        <v>265</v>
      </c>
      <c r="AI2634" t="s">
        <v>265</v>
      </c>
      <c r="AJ2634" t="s">
        <v>265</v>
      </c>
      <c r="AL2634" t="str">
        <f>IF(Sudan_News12[[#This Row],[relevancy_classification_english]]="Relevant","مناسب",IF(Sudan_News12[[#This Row],[relevancy_classification_english]]="Relevant","عَرَضِيّ",""))</f>
        <v/>
      </c>
      <c r="AN2634" t="str">
        <f>IF(Sudan_News12[[#This Row],[sentiment_analysis_english]]="Negative","سلبي",IF(Sudan_News12[[#This Row],[sentiment_analysis_english]]="Neutral","حيادي",IF(Sudan_News12[[#This Row],[sentiment_analysis_english]]="Positive","إيجابي","")))</f>
        <v/>
      </c>
      <c r="AO2634" t="e">
        <f>INDEX(TextClassificationList[],MATCH(Sudan_News12[[#This Row],[text_classification_arabic]],TextClassificationList[text_classification_arabic],0),1)</f>
        <v>#N/A</v>
      </c>
      <c r="AQ2634" t="e">
        <f>INDEX(TextClassificationList[],MATCH(Sudan_News12[[#This Row],[text_classification_arabic2]],TextClassificationList[text_classification_arabic],0),1)</f>
        <v>#N/A</v>
      </c>
      <c r="AS2634" t="e">
        <f>INDEX(TextClassificationList[],MATCH(Sudan_News12[[#This Row],[text_classification_arabic3]],TextClassificationList[text_classification_arabic],0),1)</f>
        <v>#N/A</v>
      </c>
      <c r="AU2634" t="e">
        <f>INDEX(TextClassificationList[],MATCH(Sudan_News12[[#This Row],[text_classification_arabic4]],TextClassificationList[text_classification_arabic],0),1)</f>
        <v>#N/A</v>
      </c>
      <c r="AW2634" t="e">
        <f>INDEX(TextClassificationList[],MATCH(Sudan_News12[[#This Row],[text_classification_arabic5]],TextClassificationList[text_classification_arabic],0),1)</f>
        <v>#N/A</v>
      </c>
    </row>
    <row r="2635" spans="1:49" x14ac:dyDescent="0.2">
      <c r="A2635">
        <v>1.3164310300483912E+18</v>
      </c>
      <c r="B2635">
        <v>1.3164233519638774E+18</v>
      </c>
      <c r="C2635" t="s">
        <v>10147</v>
      </c>
      <c r="D2635" s="1">
        <v>44118</v>
      </c>
      <c r="E2635" s="2">
        <v>0.81238425925925928</v>
      </c>
      <c r="F2635">
        <v>200</v>
      </c>
      <c r="G2635">
        <v>1889611729</v>
      </c>
      <c r="H2635" t="s">
        <v>354</v>
      </c>
      <c r="I2635" t="s">
        <v>355</v>
      </c>
      <c r="J2635" t="s">
        <v>265</v>
      </c>
      <c r="K2635" t="s">
        <v>10148</v>
      </c>
      <c r="L2635" t="s">
        <v>266</v>
      </c>
      <c r="M2635" t="s">
        <v>267</v>
      </c>
      <c r="N2635" t="s">
        <v>267</v>
      </c>
      <c r="O2635" t="s">
        <v>267</v>
      </c>
      <c r="P2635">
        <v>0</v>
      </c>
      <c r="Q2635">
        <v>0</v>
      </c>
      <c r="R2635">
        <v>0</v>
      </c>
      <c r="S2635" t="s">
        <v>267</v>
      </c>
      <c r="T2635" t="s">
        <v>267</v>
      </c>
      <c r="U2635" t="s">
        <v>10149</v>
      </c>
      <c r="V2635" t="b">
        <v>0</v>
      </c>
      <c r="W2635" t="s">
        <v>265</v>
      </c>
      <c r="X2635">
        <v>0</v>
      </c>
      <c r="Y2635" t="s">
        <v>265</v>
      </c>
      <c r="Z2635" t="s">
        <v>265</v>
      </c>
      <c r="AA2635" t="s">
        <v>265</v>
      </c>
      <c r="AB2635" t="s">
        <v>265</v>
      </c>
      <c r="AC2635" t="s">
        <v>265</v>
      </c>
      <c r="AD2635" t="s">
        <v>265</v>
      </c>
      <c r="AE2635" t="s">
        <v>265</v>
      </c>
      <c r="AF2635" t="s">
        <v>267</v>
      </c>
      <c r="AG2635" t="s">
        <v>265</v>
      </c>
      <c r="AH2635" t="s">
        <v>265</v>
      </c>
      <c r="AI2635" t="s">
        <v>265</v>
      </c>
      <c r="AJ2635" t="s">
        <v>265</v>
      </c>
      <c r="AL2635" t="str">
        <f>IF(Sudan_News12[[#This Row],[relevancy_classification_english]]="Relevant","مناسب",IF(Sudan_News12[[#This Row],[relevancy_classification_english]]="Relevant","عَرَضِيّ",""))</f>
        <v/>
      </c>
      <c r="AN2635" t="str">
        <f>IF(Sudan_News12[[#This Row],[sentiment_analysis_english]]="Negative","سلبي",IF(Sudan_News12[[#This Row],[sentiment_analysis_english]]="Neutral","حيادي",IF(Sudan_News12[[#This Row],[sentiment_analysis_english]]="Positive","إيجابي","")))</f>
        <v/>
      </c>
      <c r="AO2635" t="e">
        <f>INDEX(TextClassificationList[],MATCH(Sudan_News12[[#This Row],[text_classification_arabic]],TextClassificationList[text_classification_arabic],0),1)</f>
        <v>#N/A</v>
      </c>
      <c r="AQ2635" t="e">
        <f>INDEX(TextClassificationList[],MATCH(Sudan_News12[[#This Row],[text_classification_arabic2]],TextClassificationList[text_classification_arabic],0),1)</f>
        <v>#N/A</v>
      </c>
      <c r="AS2635" t="e">
        <f>INDEX(TextClassificationList[],MATCH(Sudan_News12[[#This Row],[text_classification_arabic3]],TextClassificationList[text_classification_arabic],0),1)</f>
        <v>#N/A</v>
      </c>
      <c r="AU2635" t="e">
        <f>INDEX(TextClassificationList[],MATCH(Sudan_News12[[#This Row],[text_classification_arabic4]],TextClassificationList[text_classification_arabic],0),1)</f>
        <v>#N/A</v>
      </c>
      <c r="AW2635" t="e">
        <f>INDEX(TextClassificationList[],MATCH(Sudan_News12[[#This Row],[text_classification_arabic5]],TextClassificationList[text_classification_arabic],0),1)</f>
        <v>#N/A</v>
      </c>
    </row>
    <row r="2636" spans="1:49" x14ac:dyDescent="0.2">
      <c r="A2636">
        <v>1.316417714546774E+18</v>
      </c>
      <c r="B2636">
        <v>1.316417714546774E+18</v>
      </c>
      <c r="C2636" t="s">
        <v>10150</v>
      </c>
      <c r="D2636" s="1">
        <v>44118</v>
      </c>
      <c r="E2636" s="2">
        <v>0.77563657407407405</v>
      </c>
      <c r="F2636">
        <v>200</v>
      </c>
      <c r="G2636">
        <v>1889611729</v>
      </c>
      <c r="H2636" t="s">
        <v>354</v>
      </c>
      <c r="I2636" t="s">
        <v>355</v>
      </c>
      <c r="J2636" t="s">
        <v>265</v>
      </c>
      <c r="K2636" t="s">
        <v>10151</v>
      </c>
      <c r="L2636" t="s">
        <v>266</v>
      </c>
      <c r="M2636" t="s">
        <v>267</v>
      </c>
      <c r="N2636" t="s">
        <v>267</v>
      </c>
      <c r="O2636" t="s">
        <v>267</v>
      </c>
      <c r="P2636">
        <v>0</v>
      </c>
      <c r="Q2636">
        <v>0</v>
      </c>
      <c r="R2636">
        <v>2</v>
      </c>
      <c r="S2636" t="s">
        <v>267</v>
      </c>
      <c r="T2636" t="s">
        <v>267</v>
      </c>
      <c r="U2636" t="s">
        <v>10152</v>
      </c>
      <c r="V2636" t="b">
        <v>0</v>
      </c>
      <c r="W2636" t="s">
        <v>265</v>
      </c>
      <c r="X2636">
        <v>0</v>
      </c>
      <c r="Y2636" t="s">
        <v>265</v>
      </c>
      <c r="Z2636" t="s">
        <v>265</v>
      </c>
      <c r="AA2636" t="s">
        <v>265</v>
      </c>
      <c r="AB2636" t="s">
        <v>265</v>
      </c>
      <c r="AC2636" t="s">
        <v>265</v>
      </c>
      <c r="AD2636" t="s">
        <v>265</v>
      </c>
      <c r="AE2636" t="s">
        <v>265</v>
      </c>
      <c r="AF2636" t="s">
        <v>267</v>
      </c>
      <c r="AG2636" t="s">
        <v>265</v>
      </c>
      <c r="AH2636" t="s">
        <v>265</v>
      </c>
      <c r="AI2636" t="s">
        <v>265</v>
      </c>
      <c r="AJ2636" t="s">
        <v>265</v>
      </c>
      <c r="AL2636" t="str">
        <f>IF(Sudan_News12[[#This Row],[relevancy_classification_english]]="Relevant","مناسب",IF(Sudan_News12[[#This Row],[relevancy_classification_english]]="Relevant","عَرَضِيّ",""))</f>
        <v/>
      </c>
      <c r="AN2636" t="str">
        <f>IF(Sudan_News12[[#This Row],[sentiment_analysis_english]]="Negative","سلبي",IF(Sudan_News12[[#This Row],[sentiment_analysis_english]]="Neutral","حيادي",IF(Sudan_News12[[#This Row],[sentiment_analysis_english]]="Positive","إيجابي","")))</f>
        <v/>
      </c>
      <c r="AO2636" t="e">
        <f>INDEX(TextClassificationList[],MATCH(Sudan_News12[[#This Row],[text_classification_arabic]],TextClassificationList[text_classification_arabic],0),1)</f>
        <v>#N/A</v>
      </c>
      <c r="AQ2636" t="e">
        <f>INDEX(TextClassificationList[],MATCH(Sudan_News12[[#This Row],[text_classification_arabic2]],TextClassificationList[text_classification_arabic],0),1)</f>
        <v>#N/A</v>
      </c>
      <c r="AS2636" t="e">
        <f>INDEX(TextClassificationList[],MATCH(Sudan_News12[[#This Row],[text_classification_arabic3]],TextClassificationList[text_classification_arabic],0),1)</f>
        <v>#N/A</v>
      </c>
      <c r="AU2636" t="e">
        <f>INDEX(TextClassificationList[],MATCH(Sudan_News12[[#This Row],[text_classification_arabic4]],TextClassificationList[text_classification_arabic],0),1)</f>
        <v>#N/A</v>
      </c>
      <c r="AW2636" t="e">
        <f>INDEX(TextClassificationList[],MATCH(Sudan_News12[[#This Row],[text_classification_arabic5]],TextClassificationList[text_classification_arabic],0),1)</f>
        <v>#N/A</v>
      </c>
    </row>
    <row r="2637" spans="1:49" x14ac:dyDescent="0.2">
      <c r="A2637">
        <v>1.3164149585031782E+18</v>
      </c>
      <c r="B2637">
        <v>1.3164149585031782E+18</v>
      </c>
      <c r="C2637" t="s">
        <v>10153</v>
      </c>
      <c r="D2637" s="1">
        <v>44118</v>
      </c>
      <c r="E2637" s="2">
        <v>0.76803240740740741</v>
      </c>
      <c r="F2637">
        <v>200</v>
      </c>
      <c r="G2637">
        <v>1889611729</v>
      </c>
      <c r="H2637" t="s">
        <v>354</v>
      </c>
      <c r="I2637" t="s">
        <v>355</v>
      </c>
      <c r="J2637" t="s">
        <v>265</v>
      </c>
      <c r="K2637" t="s">
        <v>10154</v>
      </c>
      <c r="L2637" t="s">
        <v>266</v>
      </c>
      <c r="M2637" t="s">
        <v>267</v>
      </c>
      <c r="N2637" t="s">
        <v>267</v>
      </c>
      <c r="O2637" t="s">
        <v>267</v>
      </c>
      <c r="P2637">
        <v>0</v>
      </c>
      <c r="Q2637">
        <v>0</v>
      </c>
      <c r="R2637">
        <v>0</v>
      </c>
      <c r="S2637" t="s">
        <v>267</v>
      </c>
      <c r="T2637" t="s">
        <v>267</v>
      </c>
      <c r="U2637" t="s">
        <v>10155</v>
      </c>
      <c r="V2637" t="b">
        <v>0</v>
      </c>
      <c r="W2637" t="s">
        <v>265</v>
      </c>
      <c r="X2637">
        <v>0</v>
      </c>
      <c r="Y2637" t="s">
        <v>265</v>
      </c>
      <c r="Z2637" t="s">
        <v>265</v>
      </c>
      <c r="AA2637" t="s">
        <v>265</v>
      </c>
      <c r="AB2637" t="s">
        <v>265</v>
      </c>
      <c r="AC2637" t="s">
        <v>265</v>
      </c>
      <c r="AD2637" t="s">
        <v>265</v>
      </c>
      <c r="AE2637" t="s">
        <v>265</v>
      </c>
      <c r="AF2637" t="s">
        <v>267</v>
      </c>
      <c r="AG2637" t="s">
        <v>265</v>
      </c>
      <c r="AH2637" t="s">
        <v>265</v>
      </c>
      <c r="AI2637" t="s">
        <v>265</v>
      </c>
      <c r="AJ2637" t="s">
        <v>265</v>
      </c>
      <c r="AL2637" t="str">
        <f>IF(Sudan_News12[[#This Row],[relevancy_classification_english]]="Relevant","مناسب",IF(Sudan_News12[[#This Row],[relevancy_classification_english]]="Relevant","عَرَضِيّ",""))</f>
        <v/>
      </c>
      <c r="AN2637" t="str">
        <f>IF(Sudan_News12[[#This Row],[sentiment_analysis_english]]="Negative","سلبي",IF(Sudan_News12[[#This Row],[sentiment_analysis_english]]="Neutral","حيادي",IF(Sudan_News12[[#This Row],[sentiment_analysis_english]]="Positive","إيجابي","")))</f>
        <v/>
      </c>
      <c r="AO2637" t="e">
        <f>INDEX(TextClassificationList[],MATCH(Sudan_News12[[#This Row],[text_classification_arabic]],TextClassificationList[text_classification_arabic],0),1)</f>
        <v>#N/A</v>
      </c>
      <c r="AQ2637" t="e">
        <f>INDEX(TextClassificationList[],MATCH(Sudan_News12[[#This Row],[text_classification_arabic2]],TextClassificationList[text_classification_arabic],0),1)</f>
        <v>#N/A</v>
      </c>
      <c r="AS2637" t="e">
        <f>INDEX(TextClassificationList[],MATCH(Sudan_News12[[#This Row],[text_classification_arabic3]],TextClassificationList[text_classification_arabic],0),1)</f>
        <v>#N/A</v>
      </c>
      <c r="AU2637" t="e">
        <f>INDEX(TextClassificationList[],MATCH(Sudan_News12[[#This Row],[text_classification_arabic4]],TextClassificationList[text_classification_arabic],0),1)</f>
        <v>#N/A</v>
      </c>
      <c r="AW2637" t="e">
        <f>INDEX(TextClassificationList[],MATCH(Sudan_News12[[#This Row],[text_classification_arabic5]],TextClassificationList[text_classification_arabic],0),1)</f>
        <v>#N/A</v>
      </c>
    </row>
    <row r="2638" spans="1:49" x14ac:dyDescent="0.2">
      <c r="A2638">
        <v>1.316411424042881E+18</v>
      </c>
      <c r="B2638">
        <v>1.3164110967068221E+18</v>
      </c>
      <c r="C2638" t="s">
        <v>10156</v>
      </c>
      <c r="D2638" s="1">
        <v>44118</v>
      </c>
      <c r="E2638" s="2">
        <v>0.758275462962963</v>
      </c>
      <c r="F2638">
        <v>200</v>
      </c>
      <c r="G2638">
        <v>1889611729</v>
      </c>
      <c r="H2638" t="s">
        <v>354</v>
      </c>
      <c r="I2638" t="s">
        <v>355</v>
      </c>
      <c r="J2638" t="s">
        <v>265</v>
      </c>
      <c r="K2638" t="s">
        <v>10157</v>
      </c>
      <c r="L2638" t="s">
        <v>266</v>
      </c>
      <c r="M2638" t="s">
        <v>267</v>
      </c>
      <c r="N2638" t="s">
        <v>267</v>
      </c>
      <c r="O2638" t="s">
        <v>267</v>
      </c>
      <c r="P2638">
        <v>0</v>
      </c>
      <c r="Q2638">
        <v>1</v>
      </c>
      <c r="R2638">
        <v>1</v>
      </c>
      <c r="S2638" t="s">
        <v>267</v>
      </c>
      <c r="T2638" t="s">
        <v>267</v>
      </c>
      <c r="U2638" t="s">
        <v>10158</v>
      </c>
      <c r="V2638" t="b">
        <v>0</v>
      </c>
      <c r="W2638" t="s">
        <v>265</v>
      </c>
      <c r="X2638">
        <v>0</v>
      </c>
      <c r="Y2638" t="s">
        <v>265</v>
      </c>
      <c r="Z2638" t="s">
        <v>265</v>
      </c>
      <c r="AA2638" t="s">
        <v>265</v>
      </c>
      <c r="AB2638" t="s">
        <v>265</v>
      </c>
      <c r="AC2638" t="s">
        <v>265</v>
      </c>
      <c r="AD2638" t="s">
        <v>265</v>
      </c>
      <c r="AE2638" t="s">
        <v>265</v>
      </c>
      <c r="AF2638" t="s">
        <v>267</v>
      </c>
      <c r="AG2638" t="s">
        <v>265</v>
      </c>
      <c r="AH2638" t="s">
        <v>265</v>
      </c>
      <c r="AI2638" t="s">
        <v>265</v>
      </c>
      <c r="AJ2638" t="s">
        <v>265</v>
      </c>
      <c r="AL2638" t="str">
        <f>IF(Sudan_News12[[#This Row],[relevancy_classification_english]]="Relevant","مناسب",IF(Sudan_News12[[#This Row],[relevancy_classification_english]]="Relevant","عَرَضِيّ",""))</f>
        <v/>
      </c>
      <c r="AN2638" t="str">
        <f>IF(Sudan_News12[[#This Row],[sentiment_analysis_english]]="Negative","سلبي",IF(Sudan_News12[[#This Row],[sentiment_analysis_english]]="Neutral","حيادي",IF(Sudan_News12[[#This Row],[sentiment_analysis_english]]="Positive","إيجابي","")))</f>
        <v/>
      </c>
      <c r="AO2638" t="e">
        <f>INDEX(TextClassificationList[],MATCH(Sudan_News12[[#This Row],[text_classification_arabic]],TextClassificationList[text_classification_arabic],0),1)</f>
        <v>#N/A</v>
      </c>
      <c r="AQ2638" t="e">
        <f>INDEX(TextClassificationList[],MATCH(Sudan_News12[[#This Row],[text_classification_arabic2]],TextClassificationList[text_classification_arabic],0),1)</f>
        <v>#N/A</v>
      </c>
      <c r="AS2638" t="e">
        <f>INDEX(TextClassificationList[],MATCH(Sudan_News12[[#This Row],[text_classification_arabic3]],TextClassificationList[text_classification_arabic],0),1)</f>
        <v>#N/A</v>
      </c>
      <c r="AU2638" t="e">
        <f>INDEX(TextClassificationList[],MATCH(Sudan_News12[[#This Row],[text_classification_arabic4]],TextClassificationList[text_classification_arabic],0),1)</f>
        <v>#N/A</v>
      </c>
      <c r="AW2638" t="e">
        <f>INDEX(TextClassificationList[],MATCH(Sudan_News12[[#This Row],[text_classification_arabic5]],TextClassificationList[text_classification_arabic],0),1)</f>
        <v>#N/A</v>
      </c>
    </row>
    <row r="2639" spans="1:49" x14ac:dyDescent="0.2">
      <c r="A2639">
        <v>1.3164110967068221E+18</v>
      </c>
      <c r="B2639">
        <v>1.3164110967068221E+18</v>
      </c>
      <c r="C2639" t="s">
        <v>10159</v>
      </c>
      <c r="D2639" s="1">
        <v>44118</v>
      </c>
      <c r="E2639" s="2">
        <v>0.75737268518518519</v>
      </c>
      <c r="F2639">
        <v>200</v>
      </c>
      <c r="G2639">
        <v>1889611729</v>
      </c>
      <c r="H2639" t="s">
        <v>354</v>
      </c>
      <c r="I2639" t="s">
        <v>355</v>
      </c>
      <c r="J2639" t="s">
        <v>265</v>
      </c>
      <c r="K2639" t="s">
        <v>10160</v>
      </c>
      <c r="L2639" t="s">
        <v>266</v>
      </c>
      <c r="M2639" t="s">
        <v>267</v>
      </c>
      <c r="N2639" t="s">
        <v>267</v>
      </c>
      <c r="O2639" t="s">
        <v>10161</v>
      </c>
      <c r="P2639">
        <v>3</v>
      </c>
      <c r="Q2639">
        <v>1</v>
      </c>
      <c r="R2639">
        <v>4</v>
      </c>
      <c r="S2639" t="s">
        <v>267</v>
      </c>
      <c r="T2639" t="s">
        <v>267</v>
      </c>
      <c r="U2639" t="s">
        <v>10162</v>
      </c>
      <c r="V2639" t="b">
        <v>0</v>
      </c>
      <c r="W2639" t="s">
        <v>265</v>
      </c>
      <c r="X2639">
        <v>1</v>
      </c>
      <c r="Y2639" t="s">
        <v>10163</v>
      </c>
      <c r="Z2639" t="s">
        <v>265</v>
      </c>
      <c r="AA2639" t="s">
        <v>265</v>
      </c>
      <c r="AB2639" t="s">
        <v>265</v>
      </c>
      <c r="AC2639" t="s">
        <v>265</v>
      </c>
      <c r="AD2639" t="s">
        <v>265</v>
      </c>
      <c r="AE2639" t="s">
        <v>265</v>
      </c>
      <c r="AF2639" t="s">
        <v>267</v>
      </c>
      <c r="AG2639" t="s">
        <v>265</v>
      </c>
      <c r="AH2639" t="s">
        <v>265</v>
      </c>
      <c r="AI2639" t="s">
        <v>265</v>
      </c>
      <c r="AJ2639" t="s">
        <v>265</v>
      </c>
      <c r="AL2639" t="str">
        <f>IF(Sudan_News12[[#This Row],[relevancy_classification_english]]="Relevant","مناسب",IF(Sudan_News12[[#This Row],[relevancy_classification_english]]="Relevant","عَرَضِيّ",""))</f>
        <v/>
      </c>
      <c r="AN2639" t="str">
        <f>IF(Sudan_News12[[#This Row],[sentiment_analysis_english]]="Negative","سلبي",IF(Sudan_News12[[#This Row],[sentiment_analysis_english]]="Neutral","حيادي",IF(Sudan_News12[[#This Row],[sentiment_analysis_english]]="Positive","إيجابي","")))</f>
        <v/>
      </c>
      <c r="AO2639" t="e">
        <f>INDEX(TextClassificationList[],MATCH(Sudan_News12[[#This Row],[text_classification_arabic]],TextClassificationList[text_classification_arabic],0),1)</f>
        <v>#N/A</v>
      </c>
      <c r="AQ2639" t="e">
        <f>INDEX(TextClassificationList[],MATCH(Sudan_News12[[#This Row],[text_classification_arabic2]],TextClassificationList[text_classification_arabic],0),1)</f>
        <v>#N/A</v>
      </c>
      <c r="AS2639" t="e">
        <f>INDEX(TextClassificationList[],MATCH(Sudan_News12[[#This Row],[text_classification_arabic3]],TextClassificationList[text_classification_arabic],0),1)</f>
        <v>#N/A</v>
      </c>
      <c r="AU2639" t="e">
        <f>INDEX(TextClassificationList[],MATCH(Sudan_News12[[#This Row],[text_classification_arabic4]],TextClassificationList[text_classification_arabic],0),1)</f>
        <v>#N/A</v>
      </c>
      <c r="AW2639" t="e">
        <f>INDEX(TextClassificationList[],MATCH(Sudan_News12[[#This Row],[text_classification_arabic5]],TextClassificationList[text_classification_arabic],0),1)</f>
        <v>#N/A</v>
      </c>
    </row>
    <row r="2640" spans="1:49" x14ac:dyDescent="0.2">
      <c r="A2640">
        <v>1.3164044658476687E+18</v>
      </c>
      <c r="B2640">
        <v>1.3164044658476687E+18</v>
      </c>
      <c r="C2640" t="s">
        <v>10164</v>
      </c>
      <c r="D2640" s="1">
        <v>44118</v>
      </c>
      <c r="E2640" s="2">
        <v>0.73907407407407411</v>
      </c>
      <c r="F2640">
        <v>200</v>
      </c>
      <c r="G2640">
        <v>1889611729</v>
      </c>
      <c r="H2640" t="s">
        <v>354</v>
      </c>
      <c r="I2640" t="s">
        <v>355</v>
      </c>
      <c r="J2640" t="s">
        <v>265</v>
      </c>
      <c r="K2640" t="s">
        <v>10165</v>
      </c>
      <c r="L2640" t="s">
        <v>266</v>
      </c>
      <c r="M2640" t="s">
        <v>267</v>
      </c>
      <c r="N2640" t="s">
        <v>10166</v>
      </c>
      <c r="O2640" t="s">
        <v>267</v>
      </c>
      <c r="P2640">
        <v>0</v>
      </c>
      <c r="Q2640">
        <v>1</v>
      </c>
      <c r="R2640">
        <v>0</v>
      </c>
      <c r="S2640" t="s">
        <v>267</v>
      </c>
      <c r="T2640" t="s">
        <v>267</v>
      </c>
      <c r="U2640" t="s">
        <v>10167</v>
      </c>
      <c r="V2640" t="b">
        <v>0</v>
      </c>
      <c r="W2640" t="s">
        <v>265</v>
      </c>
      <c r="X2640">
        <v>0</v>
      </c>
      <c r="Y2640" t="s">
        <v>265</v>
      </c>
      <c r="Z2640" t="s">
        <v>265</v>
      </c>
      <c r="AA2640" t="s">
        <v>265</v>
      </c>
      <c r="AB2640" t="s">
        <v>265</v>
      </c>
      <c r="AC2640" t="s">
        <v>265</v>
      </c>
      <c r="AD2640" t="s">
        <v>265</v>
      </c>
      <c r="AE2640" t="s">
        <v>265</v>
      </c>
      <c r="AF2640" t="s">
        <v>267</v>
      </c>
      <c r="AG2640" t="s">
        <v>265</v>
      </c>
      <c r="AH2640" t="s">
        <v>265</v>
      </c>
      <c r="AI2640" t="s">
        <v>265</v>
      </c>
      <c r="AJ2640" t="s">
        <v>265</v>
      </c>
      <c r="AL2640" t="str">
        <f>IF(Sudan_News12[[#This Row],[relevancy_classification_english]]="Relevant","مناسب",IF(Sudan_News12[[#This Row],[relevancy_classification_english]]="Relevant","عَرَضِيّ",""))</f>
        <v/>
      </c>
      <c r="AN2640" t="str">
        <f>IF(Sudan_News12[[#This Row],[sentiment_analysis_english]]="Negative","سلبي",IF(Sudan_News12[[#This Row],[sentiment_analysis_english]]="Neutral","حيادي",IF(Sudan_News12[[#This Row],[sentiment_analysis_english]]="Positive","إيجابي","")))</f>
        <v/>
      </c>
      <c r="AO2640" t="e">
        <f>INDEX(TextClassificationList[],MATCH(Sudan_News12[[#This Row],[text_classification_arabic]],TextClassificationList[text_classification_arabic],0),1)</f>
        <v>#N/A</v>
      </c>
      <c r="AQ2640" t="e">
        <f>INDEX(TextClassificationList[],MATCH(Sudan_News12[[#This Row],[text_classification_arabic2]],TextClassificationList[text_classification_arabic],0),1)</f>
        <v>#N/A</v>
      </c>
      <c r="AS2640" t="e">
        <f>INDEX(TextClassificationList[],MATCH(Sudan_News12[[#This Row],[text_classification_arabic3]],TextClassificationList[text_classification_arabic],0),1)</f>
        <v>#N/A</v>
      </c>
      <c r="AU2640" t="e">
        <f>INDEX(TextClassificationList[],MATCH(Sudan_News12[[#This Row],[text_classification_arabic4]],TextClassificationList[text_classification_arabic],0),1)</f>
        <v>#N/A</v>
      </c>
      <c r="AW2640" t="e">
        <f>INDEX(TextClassificationList[],MATCH(Sudan_News12[[#This Row],[text_classification_arabic5]],TextClassificationList[text_classification_arabic],0),1)</f>
        <v>#N/A</v>
      </c>
    </row>
    <row r="2641" spans="1:49" x14ac:dyDescent="0.2">
      <c r="A2641">
        <v>1.3164019110762127E+18</v>
      </c>
      <c r="B2641">
        <v>1.3163616313419612E+18</v>
      </c>
      <c r="C2641" t="s">
        <v>10168</v>
      </c>
      <c r="D2641" s="1">
        <v>44118</v>
      </c>
      <c r="E2641" s="2">
        <v>0.732025462962963</v>
      </c>
      <c r="F2641">
        <v>200</v>
      </c>
      <c r="G2641">
        <v>1889611729</v>
      </c>
      <c r="H2641" t="s">
        <v>354</v>
      </c>
      <c r="I2641" t="s">
        <v>355</v>
      </c>
      <c r="J2641" t="s">
        <v>265</v>
      </c>
      <c r="K2641" t="s">
        <v>10169</v>
      </c>
      <c r="L2641" t="s">
        <v>266</v>
      </c>
      <c r="M2641" t="s">
        <v>267</v>
      </c>
      <c r="N2641" t="s">
        <v>267</v>
      </c>
      <c r="O2641" t="s">
        <v>267</v>
      </c>
      <c r="P2641">
        <v>0</v>
      </c>
      <c r="Q2641">
        <v>0</v>
      </c>
      <c r="R2641">
        <v>1</v>
      </c>
      <c r="S2641" t="s">
        <v>267</v>
      </c>
      <c r="T2641" t="s">
        <v>267</v>
      </c>
      <c r="U2641" t="s">
        <v>10170</v>
      </c>
      <c r="V2641" t="b">
        <v>0</v>
      </c>
      <c r="W2641" t="s">
        <v>265</v>
      </c>
      <c r="X2641">
        <v>0</v>
      </c>
      <c r="Y2641" t="s">
        <v>265</v>
      </c>
      <c r="Z2641" t="s">
        <v>265</v>
      </c>
      <c r="AA2641" t="s">
        <v>265</v>
      </c>
      <c r="AB2641" t="s">
        <v>265</v>
      </c>
      <c r="AC2641" t="s">
        <v>265</v>
      </c>
      <c r="AD2641" t="s">
        <v>265</v>
      </c>
      <c r="AE2641" t="s">
        <v>265</v>
      </c>
      <c r="AF2641" t="s">
        <v>10171</v>
      </c>
      <c r="AG2641" t="s">
        <v>265</v>
      </c>
      <c r="AH2641" t="s">
        <v>265</v>
      </c>
      <c r="AI2641" t="s">
        <v>265</v>
      </c>
      <c r="AJ2641" t="s">
        <v>265</v>
      </c>
      <c r="AL2641" t="str">
        <f>IF(Sudan_News12[[#This Row],[relevancy_classification_english]]="Relevant","مناسب",IF(Sudan_News12[[#This Row],[relevancy_classification_english]]="Relevant","عَرَضِيّ",""))</f>
        <v/>
      </c>
      <c r="AN2641" t="str">
        <f>IF(Sudan_News12[[#This Row],[sentiment_analysis_english]]="Negative","سلبي",IF(Sudan_News12[[#This Row],[sentiment_analysis_english]]="Neutral","حيادي",IF(Sudan_News12[[#This Row],[sentiment_analysis_english]]="Positive","إيجابي","")))</f>
        <v/>
      </c>
      <c r="AO2641" t="e">
        <f>INDEX(TextClassificationList[],MATCH(Sudan_News12[[#This Row],[text_classification_arabic]],TextClassificationList[text_classification_arabic],0),1)</f>
        <v>#N/A</v>
      </c>
      <c r="AQ2641" t="e">
        <f>INDEX(TextClassificationList[],MATCH(Sudan_News12[[#This Row],[text_classification_arabic2]],TextClassificationList[text_classification_arabic],0),1)</f>
        <v>#N/A</v>
      </c>
      <c r="AS2641" t="e">
        <f>INDEX(TextClassificationList[],MATCH(Sudan_News12[[#This Row],[text_classification_arabic3]],TextClassificationList[text_classification_arabic],0),1)</f>
        <v>#N/A</v>
      </c>
      <c r="AU2641" t="e">
        <f>INDEX(TextClassificationList[],MATCH(Sudan_News12[[#This Row],[text_classification_arabic4]],TextClassificationList[text_classification_arabic],0),1)</f>
        <v>#N/A</v>
      </c>
      <c r="AW2641" t="e">
        <f>INDEX(TextClassificationList[],MATCH(Sudan_News12[[#This Row],[text_classification_arabic5]],TextClassificationList[text_classification_arabic],0),1)</f>
        <v>#N/A</v>
      </c>
    </row>
    <row r="2642" spans="1:49" x14ac:dyDescent="0.2">
      <c r="A2642">
        <v>1.3164005691631739E+18</v>
      </c>
      <c r="B2642">
        <v>1.3163404755283845E+18</v>
      </c>
      <c r="C2642" t="s">
        <v>10172</v>
      </c>
      <c r="D2642" s="1">
        <v>44118</v>
      </c>
      <c r="E2642" s="2">
        <v>0.72832175925925924</v>
      </c>
      <c r="F2642">
        <v>200</v>
      </c>
      <c r="G2642">
        <v>1889611729</v>
      </c>
      <c r="H2642" t="s">
        <v>354</v>
      </c>
      <c r="I2642" t="s">
        <v>355</v>
      </c>
      <c r="J2642" t="s">
        <v>265</v>
      </c>
      <c r="K2642" t="s">
        <v>10173</v>
      </c>
      <c r="L2642" t="s">
        <v>266</v>
      </c>
      <c r="M2642" t="s">
        <v>267</v>
      </c>
      <c r="N2642" t="s">
        <v>267</v>
      </c>
      <c r="O2642" t="s">
        <v>267</v>
      </c>
      <c r="P2642">
        <v>0</v>
      </c>
      <c r="Q2642">
        <v>0</v>
      </c>
      <c r="R2642">
        <v>0</v>
      </c>
      <c r="S2642" t="s">
        <v>267</v>
      </c>
      <c r="T2642" t="s">
        <v>267</v>
      </c>
      <c r="U2642" t="s">
        <v>10174</v>
      </c>
      <c r="V2642" t="b">
        <v>0</v>
      </c>
      <c r="W2642" t="s">
        <v>265</v>
      </c>
      <c r="X2642">
        <v>0</v>
      </c>
      <c r="Y2642" t="s">
        <v>265</v>
      </c>
      <c r="Z2642" t="s">
        <v>265</v>
      </c>
      <c r="AA2642" t="s">
        <v>265</v>
      </c>
      <c r="AB2642" t="s">
        <v>265</v>
      </c>
      <c r="AC2642" t="s">
        <v>265</v>
      </c>
      <c r="AD2642" t="s">
        <v>265</v>
      </c>
      <c r="AE2642" t="s">
        <v>265</v>
      </c>
      <c r="AF2642" t="s">
        <v>10175</v>
      </c>
      <c r="AG2642" t="s">
        <v>265</v>
      </c>
      <c r="AH2642" t="s">
        <v>265</v>
      </c>
      <c r="AI2642" t="s">
        <v>265</v>
      </c>
      <c r="AJ2642" t="s">
        <v>265</v>
      </c>
      <c r="AL2642" t="str">
        <f>IF(Sudan_News12[[#This Row],[relevancy_classification_english]]="Relevant","مناسب",IF(Sudan_News12[[#This Row],[relevancy_classification_english]]="Relevant","عَرَضِيّ",""))</f>
        <v/>
      </c>
      <c r="AN2642" t="str">
        <f>IF(Sudan_News12[[#This Row],[sentiment_analysis_english]]="Negative","سلبي",IF(Sudan_News12[[#This Row],[sentiment_analysis_english]]="Neutral","حيادي",IF(Sudan_News12[[#This Row],[sentiment_analysis_english]]="Positive","إيجابي","")))</f>
        <v/>
      </c>
      <c r="AO2642" t="e">
        <f>INDEX(TextClassificationList[],MATCH(Sudan_News12[[#This Row],[text_classification_arabic]],TextClassificationList[text_classification_arabic],0),1)</f>
        <v>#N/A</v>
      </c>
      <c r="AQ2642" t="e">
        <f>INDEX(TextClassificationList[],MATCH(Sudan_News12[[#This Row],[text_classification_arabic2]],TextClassificationList[text_classification_arabic],0),1)</f>
        <v>#N/A</v>
      </c>
      <c r="AS2642" t="e">
        <f>INDEX(TextClassificationList[],MATCH(Sudan_News12[[#This Row],[text_classification_arabic3]],TextClassificationList[text_classification_arabic],0),1)</f>
        <v>#N/A</v>
      </c>
      <c r="AU2642" t="e">
        <f>INDEX(TextClassificationList[],MATCH(Sudan_News12[[#This Row],[text_classification_arabic4]],TextClassificationList[text_classification_arabic],0),1)</f>
        <v>#N/A</v>
      </c>
      <c r="AW2642" t="e">
        <f>INDEX(TextClassificationList[],MATCH(Sudan_News12[[#This Row],[text_classification_arabic5]],TextClassificationList[text_classification_arabic],0),1)</f>
        <v>#N/A</v>
      </c>
    </row>
    <row r="2643" spans="1:49" x14ac:dyDescent="0.2">
      <c r="A2643">
        <v>1.3163341557776916E+18</v>
      </c>
      <c r="B2643">
        <v>1.3161241295154954E+18</v>
      </c>
      <c r="C2643" t="s">
        <v>10176</v>
      </c>
      <c r="D2643" s="1">
        <v>44118</v>
      </c>
      <c r="E2643" s="2">
        <v>0.54505787037037035</v>
      </c>
      <c r="F2643">
        <v>200</v>
      </c>
      <c r="G2643">
        <v>1889611729</v>
      </c>
      <c r="H2643" t="s">
        <v>354</v>
      </c>
      <c r="I2643" t="s">
        <v>355</v>
      </c>
      <c r="J2643" t="s">
        <v>265</v>
      </c>
      <c r="K2643" t="s">
        <v>10177</v>
      </c>
      <c r="L2643" t="s">
        <v>266</v>
      </c>
      <c r="M2643" t="s">
        <v>267</v>
      </c>
      <c r="N2643" t="s">
        <v>267</v>
      </c>
      <c r="O2643" t="s">
        <v>267</v>
      </c>
      <c r="P2643">
        <v>0</v>
      </c>
      <c r="Q2643">
        <v>0</v>
      </c>
      <c r="R2643">
        <v>0</v>
      </c>
      <c r="S2643" t="s">
        <v>267</v>
      </c>
      <c r="T2643" t="s">
        <v>267</v>
      </c>
      <c r="U2643" t="s">
        <v>10178</v>
      </c>
      <c r="V2643" t="b">
        <v>0</v>
      </c>
      <c r="W2643" t="s">
        <v>265</v>
      </c>
      <c r="X2643">
        <v>0</v>
      </c>
      <c r="Y2643" t="s">
        <v>265</v>
      </c>
      <c r="Z2643" t="s">
        <v>265</v>
      </c>
      <c r="AA2643" t="s">
        <v>265</v>
      </c>
      <c r="AB2643" t="s">
        <v>265</v>
      </c>
      <c r="AC2643" t="s">
        <v>265</v>
      </c>
      <c r="AD2643" t="s">
        <v>265</v>
      </c>
      <c r="AE2643" t="s">
        <v>265</v>
      </c>
      <c r="AF2643" t="s">
        <v>10179</v>
      </c>
      <c r="AG2643" t="s">
        <v>265</v>
      </c>
      <c r="AH2643" t="s">
        <v>265</v>
      </c>
      <c r="AI2643" t="s">
        <v>265</v>
      </c>
      <c r="AJ2643" t="s">
        <v>265</v>
      </c>
      <c r="AL2643" t="str">
        <f>IF(Sudan_News12[[#This Row],[relevancy_classification_english]]="Relevant","مناسب",IF(Sudan_News12[[#This Row],[relevancy_classification_english]]="Relevant","عَرَضِيّ",""))</f>
        <v/>
      </c>
      <c r="AN2643" t="str">
        <f>IF(Sudan_News12[[#This Row],[sentiment_analysis_english]]="Negative","سلبي",IF(Sudan_News12[[#This Row],[sentiment_analysis_english]]="Neutral","حيادي",IF(Sudan_News12[[#This Row],[sentiment_analysis_english]]="Positive","إيجابي","")))</f>
        <v/>
      </c>
      <c r="AO2643" t="e">
        <f>INDEX(TextClassificationList[],MATCH(Sudan_News12[[#This Row],[text_classification_arabic]],TextClassificationList[text_classification_arabic],0),1)</f>
        <v>#N/A</v>
      </c>
      <c r="AQ2643" t="e">
        <f>INDEX(TextClassificationList[],MATCH(Sudan_News12[[#This Row],[text_classification_arabic2]],TextClassificationList[text_classification_arabic],0),1)</f>
        <v>#N/A</v>
      </c>
      <c r="AS2643" t="e">
        <f>INDEX(TextClassificationList[],MATCH(Sudan_News12[[#This Row],[text_classification_arabic3]],TextClassificationList[text_classification_arabic],0),1)</f>
        <v>#N/A</v>
      </c>
      <c r="AU2643" t="e">
        <f>INDEX(TextClassificationList[],MATCH(Sudan_News12[[#This Row],[text_classification_arabic4]],TextClassificationList[text_classification_arabic],0),1)</f>
        <v>#N/A</v>
      </c>
      <c r="AW2643" t="e">
        <f>INDEX(TextClassificationList[],MATCH(Sudan_News12[[#This Row],[text_classification_arabic5]],TextClassificationList[text_classification_arabic],0),1)</f>
        <v>#N/A</v>
      </c>
    </row>
    <row r="2644" spans="1:49" x14ac:dyDescent="0.2">
      <c r="A2644">
        <v>1.316334033769558E+18</v>
      </c>
      <c r="B2644">
        <v>1.3162733216636969E+18</v>
      </c>
      <c r="C2644" t="s">
        <v>10180</v>
      </c>
      <c r="D2644" s="1">
        <v>44118</v>
      </c>
      <c r="E2644" s="2">
        <v>0.54472222222222222</v>
      </c>
      <c r="F2644">
        <v>200</v>
      </c>
      <c r="G2644">
        <v>1889611729</v>
      </c>
      <c r="H2644" t="s">
        <v>354</v>
      </c>
      <c r="I2644" t="s">
        <v>355</v>
      </c>
      <c r="J2644" t="s">
        <v>265</v>
      </c>
      <c r="K2644" t="s">
        <v>10181</v>
      </c>
      <c r="L2644" t="s">
        <v>266</v>
      </c>
      <c r="M2644" t="s">
        <v>267</v>
      </c>
      <c r="N2644" t="s">
        <v>267</v>
      </c>
      <c r="O2644" t="s">
        <v>267</v>
      </c>
      <c r="P2644">
        <v>0</v>
      </c>
      <c r="Q2644">
        <v>0</v>
      </c>
      <c r="R2644">
        <v>0</v>
      </c>
      <c r="S2644" t="s">
        <v>267</v>
      </c>
      <c r="T2644" t="s">
        <v>267</v>
      </c>
      <c r="U2644" t="s">
        <v>10182</v>
      </c>
      <c r="V2644" t="b">
        <v>0</v>
      </c>
      <c r="W2644" t="s">
        <v>265</v>
      </c>
      <c r="X2644">
        <v>0</v>
      </c>
      <c r="Y2644" t="s">
        <v>265</v>
      </c>
      <c r="Z2644" t="s">
        <v>265</v>
      </c>
      <c r="AA2644" t="s">
        <v>265</v>
      </c>
      <c r="AB2644" t="s">
        <v>265</v>
      </c>
      <c r="AC2644" t="s">
        <v>265</v>
      </c>
      <c r="AD2644" t="s">
        <v>265</v>
      </c>
      <c r="AE2644" t="s">
        <v>265</v>
      </c>
      <c r="AF2644" t="s">
        <v>10183</v>
      </c>
      <c r="AG2644" t="s">
        <v>265</v>
      </c>
      <c r="AH2644" t="s">
        <v>265</v>
      </c>
      <c r="AI2644" t="s">
        <v>265</v>
      </c>
      <c r="AJ2644" t="s">
        <v>265</v>
      </c>
      <c r="AL2644" t="str">
        <f>IF(Sudan_News12[[#This Row],[relevancy_classification_english]]="Relevant","مناسب",IF(Sudan_News12[[#This Row],[relevancy_classification_english]]="Relevant","عَرَضِيّ",""))</f>
        <v/>
      </c>
      <c r="AN2644" t="str">
        <f>IF(Sudan_News12[[#This Row],[sentiment_analysis_english]]="Negative","سلبي",IF(Sudan_News12[[#This Row],[sentiment_analysis_english]]="Neutral","حيادي",IF(Sudan_News12[[#This Row],[sentiment_analysis_english]]="Positive","إيجابي","")))</f>
        <v/>
      </c>
      <c r="AO2644" t="e">
        <f>INDEX(TextClassificationList[],MATCH(Sudan_News12[[#This Row],[text_classification_arabic]],TextClassificationList[text_classification_arabic],0),1)</f>
        <v>#N/A</v>
      </c>
      <c r="AQ2644" t="e">
        <f>INDEX(TextClassificationList[],MATCH(Sudan_News12[[#This Row],[text_classification_arabic2]],TextClassificationList[text_classification_arabic],0),1)</f>
        <v>#N/A</v>
      </c>
      <c r="AS2644" t="e">
        <f>INDEX(TextClassificationList[],MATCH(Sudan_News12[[#This Row],[text_classification_arabic3]],TextClassificationList[text_classification_arabic],0),1)</f>
        <v>#N/A</v>
      </c>
      <c r="AU2644" t="e">
        <f>INDEX(TextClassificationList[],MATCH(Sudan_News12[[#This Row],[text_classification_arabic4]],TextClassificationList[text_classification_arabic],0),1)</f>
        <v>#N/A</v>
      </c>
      <c r="AW2644" t="e">
        <f>INDEX(TextClassificationList[],MATCH(Sudan_News12[[#This Row],[text_classification_arabic5]],TextClassificationList[text_classification_arabic],0),1)</f>
        <v>#N/A</v>
      </c>
    </row>
    <row r="2645" spans="1:49" x14ac:dyDescent="0.2">
      <c r="A2645">
        <v>1.3163338405588951E+18</v>
      </c>
      <c r="B2645">
        <v>1.31633362376371E+18</v>
      </c>
      <c r="C2645" t="s">
        <v>10184</v>
      </c>
      <c r="D2645" s="1">
        <v>44118</v>
      </c>
      <c r="E2645" s="2">
        <v>0.54418981481481477</v>
      </c>
      <c r="F2645">
        <v>200</v>
      </c>
      <c r="G2645">
        <v>1889611729</v>
      </c>
      <c r="H2645" t="s">
        <v>354</v>
      </c>
      <c r="I2645" t="s">
        <v>355</v>
      </c>
      <c r="J2645" t="s">
        <v>265</v>
      </c>
      <c r="K2645" t="s">
        <v>10185</v>
      </c>
      <c r="L2645" t="s">
        <v>266</v>
      </c>
      <c r="M2645" t="s">
        <v>267</v>
      </c>
      <c r="N2645" t="s">
        <v>267</v>
      </c>
      <c r="O2645" t="s">
        <v>267</v>
      </c>
      <c r="P2645">
        <v>1</v>
      </c>
      <c r="Q2645">
        <v>1</v>
      </c>
      <c r="R2645">
        <v>1</v>
      </c>
      <c r="S2645" t="s">
        <v>267</v>
      </c>
      <c r="T2645" t="s">
        <v>267</v>
      </c>
      <c r="U2645" t="s">
        <v>10186</v>
      </c>
      <c r="V2645" t="b">
        <v>0</v>
      </c>
      <c r="W2645" t="s">
        <v>265</v>
      </c>
      <c r="X2645">
        <v>0</v>
      </c>
      <c r="Y2645" t="s">
        <v>265</v>
      </c>
      <c r="Z2645" t="s">
        <v>265</v>
      </c>
      <c r="AA2645" t="s">
        <v>265</v>
      </c>
      <c r="AB2645" t="s">
        <v>265</v>
      </c>
      <c r="AC2645" t="s">
        <v>265</v>
      </c>
      <c r="AD2645" t="s">
        <v>265</v>
      </c>
      <c r="AE2645" t="s">
        <v>265</v>
      </c>
      <c r="AF2645" t="s">
        <v>10187</v>
      </c>
      <c r="AG2645" t="s">
        <v>265</v>
      </c>
      <c r="AH2645" t="s">
        <v>265</v>
      </c>
      <c r="AI2645" t="s">
        <v>265</v>
      </c>
      <c r="AJ2645" t="s">
        <v>265</v>
      </c>
      <c r="AL2645" t="str">
        <f>IF(Sudan_News12[[#This Row],[relevancy_classification_english]]="Relevant","مناسب",IF(Sudan_News12[[#This Row],[relevancy_classification_english]]="Relevant","عَرَضِيّ",""))</f>
        <v/>
      </c>
      <c r="AN2645" t="str">
        <f>IF(Sudan_News12[[#This Row],[sentiment_analysis_english]]="Negative","سلبي",IF(Sudan_News12[[#This Row],[sentiment_analysis_english]]="Neutral","حيادي",IF(Sudan_News12[[#This Row],[sentiment_analysis_english]]="Positive","إيجابي","")))</f>
        <v/>
      </c>
      <c r="AO2645" t="e">
        <f>INDEX(TextClassificationList[],MATCH(Sudan_News12[[#This Row],[text_classification_arabic]],TextClassificationList[text_classification_arabic],0),1)</f>
        <v>#N/A</v>
      </c>
      <c r="AQ2645" t="e">
        <f>INDEX(TextClassificationList[],MATCH(Sudan_News12[[#This Row],[text_classification_arabic2]],TextClassificationList[text_classification_arabic],0),1)</f>
        <v>#N/A</v>
      </c>
      <c r="AS2645" t="e">
        <f>INDEX(TextClassificationList[],MATCH(Sudan_News12[[#This Row],[text_classification_arabic3]],TextClassificationList[text_classification_arabic],0),1)</f>
        <v>#N/A</v>
      </c>
      <c r="AU2645" t="e">
        <f>INDEX(TextClassificationList[],MATCH(Sudan_News12[[#This Row],[text_classification_arabic4]],TextClassificationList[text_classification_arabic],0),1)</f>
        <v>#N/A</v>
      </c>
      <c r="AW2645" t="e">
        <f>INDEX(TextClassificationList[],MATCH(Sudan_News12[[#This Row],[text_classification_arabic5]],TextClassificationList[text_classification_arabic],0),1)</f>
        <v>#N/A</v>
      </c>
    </row>
    <row r="2646" spans="1:49" x14ac:dyDescent="0.2">
      <c r="A2646">
        <v>1.3163333251209257E+18</v>
      </c>
      <c r="B2646">
        <v>1.3163253753208914E+18</v>
      </c>
      <c r="C2646" t="s">
        <v>10188</v>
      </c>
      <c r="D2646" s="1">
        <v>44118</v>
      </c>
      <c r="E2646" s="2">
        <v>0.54276620370370365</v>
      </c>
      <c r="F2646">
        <v>200</v>
      </c>
      <c r="G2646">
        <v>1889611729</v>
      </c>
      <c r="H2646" t="s">
        <v>354</v>
      </c>
      <c r="I2646" t="s">
        <v>355</v>
      </c>
      <c r="J2646" t="s">
        <v>265</v>
      </c>
      <c r="K2646" t="s">
        <v>10189</v>
      </c>
      <c r="L2646" t="s">
        <v>266</v>
      </c>
      <c r="M2646" t="s">
        <v>267</v>
      </c>
      <c r="N2646" t="s">
        <v>267</v>
      </c>
      <c r="O2646" t="s">
        <v>267</v>
      </c>
      <c r="P2646">
        <v>0</v>
      </c>
      <c r="Q2646">
        <v>0</v>
      </c>
      <c r="R2646">
        <v>0</v>
      </c>
      <c r="S2646" t="s">
        <v>267</v>
      </c>
      <c r="T2646" t="s">
        <v>267</v>
      </c>
      <c r="U2646" t="s">
        <v>10190</v>
      </c>
      <c r="V2646" t="b">
        <v>0</v>
      </c>
      <c r="W2646" t="s">
        <v>265</v>
      </c>
      <c r="X2646">
        <v>0</v>
      </c>
      <c r="Y2646" t="s">
        <v>265</v>
      </c>
      <c r="Z2646" t="s">
        <v>265</v>
      </c>
      <c r="AA2646" t="s">
        <v>265</v>
      </c>
      <c r="AB2646" t="s">
        <v>265</v>
      </c>
      <c r="AC2646" t="s">
        <v>265</v>
      </c>
      <c r="AD2646" t="s">
        <v>265</v>
      </c>
      <c r="AE2646" t="s">
        <v>265</v>
      </c>
      <c r="AF2646" t="s">
        <v>10191</v>
      </c>
      <c r="AG2646" t="s">
        <v>265</v>
      </c>
      <c r="AH2646" t="s">
        <v>265</v>
      </c>
      <c r="AI2646" t="s">
        <v>265</v>
      </c>
      <c r="AJ2646" t="s">
        <v>265</v>
      </c>
      <c r="AL2646" t="str">
        <f>IF(Sudan_News12[[#This Row],[relevancy_classification_english]]="Relevant","مناسب",IF(Sudan_News12[[#This Row],[relevancy_classification_english]]="Relevant","عَرَضِيّ",""))</f>
        <v/>
      </c>
      <c r="AN2646" t="str">
        <f>IF(Sudan_News12[[#This Row],[sentiment_analysis_english]]="Negative","سلبي",IF(Sudan_News12[[#This Row],[sentiment_analysis_english]]="Neutral","حيادي",IF(Sudan_News12[[#This Row],[sentiment_analysis_english]]="Positive","إيجابي","")))</f>
        <v/>
      </c>
      <c r="AO2646" t="e">
        <f>INDEX(TextClassificationList[],MATCH(Sudan_News12[[#This Row],[text_classification_arabic]],TextClassificationList[text_classification_arabic],0),1)</f>
        <v>#N/A</v>
      </c>
      <c r="AQ2646" t="e">
        <f>INDEX(TextClassificationList[],MATCH(Sudan_News12[[#This Row],[text_classification_arabic2]],TextClassificationList[text_classification_arabic],0),1)</f>
        <v>#N/A</v>
      </c>
      <c r="AS2646" t="e">
        <f>INDEX(TextClassificationList[],MATCH(Sudan_News12[[#This Row],[text_classification_arabic3]],TextClassificationList[text_classification_arabic],0),1)</f>
        <v>#N/A</v>
      </c>
      <c r="AU2646" t="e">
        <f>INDEX(TextClassificationList[],MATCH(Sudan_News12[[#This Row],[text_classification_arabic4]],TextClassificationList[text_classification_arabic],0),1)</f>
        <v>#N/A</v>
      </c>
      <c r="AW2646" t="e">
        <f>INDEX(TextClassificationList[],MATCH(Sudan_News12[[#This Row],[text_classification_arabic5]],TextClassificationList[text_classification_arabic],0),1)</f>
        <v>#N/A</v>
      </c>
    </row>
    <row r="2647" spans="1:49" x14ac:dyDescent="0.2">
      <c r="A2647">
        <v>1.3163332215677501E+18</v>
      </c>
      <c r="B2647">
        <v>1.3162769115727462E+18</v>
      </c>
      <c r="C2647" t="s">
        <v>10192</v>
      </c>
      <c r="D2647" s="1">
        <v>44118</v>
      </c>
      <c r="E2647" s="2">
        <v>0.5424768518518519</v>
      </c>
      <c r="F2647">
        <v>200</v>
      </c>
      <c r="G2647">
        <v>1889611729</v>
      </c>
      <c r="H2647" t="s">
        <v>354</v>
      </c>
      <c r="I2647" t="s">
        <v>355</v>
      </c>
      <c r="J2647" t="s">
        <v>265</v>
      </c>
      <c r="K2647" t="s">
        <v>10193</v>
      </c>
      <c r="L2647" t="s">
        <v>266</v>
      </c>
      <c r="M2647" t="s">
        <v>267</v>
      </c>
      <c r="N2647" t="s">
        <v>267</v>
      </c>
      <c r="O2647" t="s">
        <v>267</v>
      </c>
      <c r="P2647">
        <v>0</v>
      </c>
      <c r="Q2647">
        <v>0</v>
      </c>
      <c r="R2647">
        <v>0</v>
      </c>
      <c r="S2647" t="s">
        <v>267</v>
      </c>
      <c r="T2647" t="s">
        <v>267</v>
      </c>
      <c r="U2647" t="s">
        <v>10194</v>
      </c>
      <c r="V2647" t="b">
        <v>0</v>
      </c>
      <c r="W2647" t="s">
        <v>265</v>
      </c>
      <c r="X2647">
        <v>0</v>
      </c>
      <c r="Y2647" t="s">
        <v>265</v>
      </c>
      <c r="Z2647" t="s">
        <v>265</v>
      </c>
      <c r="AA2647" t="s">
        <v>265</v>
      </c>
      <c r="AB2647" t="s">
        <v>265</v>
      </c>
      <c r="AC2647" t="s">
        <v>265</v>
      </c>
      <c r="AD2647" t="s">
        <v>265</v>
      </c>
      <c r="AE2647" t="s">
        <v>265</v>
      </c>
      <c r="AF2647" t="s">
        <v>311</v>
      </c>
      <c r="AG2647" t="s">
        <v>265</v>
      </c>
      <c r="AH2647" t="s">
        <v>265</v>
      </c>
      <c r="AI2647" t="s">
        <v>265</v>
      </c>
      <c r="AJ2647" t="s">
        <v>265</v>
      </c>
      <c r="AL2647" t="str">
        <f>IF(Sudan_News12[[#This Row],[relevancy_classification_english]]="Relevant","مناسب",IF(Sudan_News12[[#This Row],[relevancy_classification_english]]="Relevant","عَرَضِيّ",""))</f>
        <v/>
      </c>
      <c r="AN2647" t="str">
        <f>IF(Sudan_News12[[#This Row],[sentiment_analysis_english]]="Negative","سلبي",IF(Sudan_News12[[#This Row],[sentiment_analysis_english]]="Neutral","حيادي",IF(Sudan_News12[[#This Row],[sentiment_analysis_english]]="Positive","إيجابي","")))</f>
        <v/>
      </c>
      <c r="AO2647" t="e">
        <f>INDEX(TextClassificationList[],MATCH(Sudan_News12[[#This Row],[text_classification_arabic]],TextClassificationList[text_classification_arabic],0),1)</f>
        <v>#N/A</v>
      </c>
      <c r="AQ2647" t="e">
        <f>INDEX(TextClassificationList[],MATCH(Sudan_News12[[#This Row],[text_classification_arabic2]],TextClassificationList[text_classification_arabic],0),1)</f>
        <v>#N/A</v>
      </c>
      <c r="AS2647" t="e">
        <f>INDEX(TextClassificationList[],MATCH(Sudan_News12[[#This Row],[text_classification_arabic3]],TextClassificationList[text_classification_arabic],0),1)</f>
        <v>#N/A</v>
      </c>
      <c r="AU2647" t="e">
        <f>INDEX(TextClassificationList[],MATCH(Sudan_News12[[#This Row],[text_classification_arabic4]],TextClassificationList[text_classification_arabic],0),1)</f>
        <v>#N/A</v>
      </c>
      <c r="AW2647" t="e">
        <f>INDEX(TextClassificationList[],MATCH(Sudan_News12[[#This Row],[text_classification_arabic5]],TextClassificationList[text_classification_arabic],0),1)</f>
        <v>#N/A</v>
      </c>
    </row>
    <row r="2648" spans="1:49" x14ac:dyDescent="0.2">
      <c r="A2648">
        <v>1.3163330227115581E+18</v>
      </c>
      <c r="B2648">
        <v>1.3135759070309499E+18</v>
      </c>
      <c r="C2648" t="s">
        <v>10195</v>
      </c>
      <c r="D2648" s="1">
        <v>44118</v>
      </c>
      <c r="E2648" s="2">
        <v>0.54193287037037041</v>
      </c>
      <c r="F2648">
        <v>200</v>
      </c>
      <c r="G2648">
        <v>1889611729</v>
      </c>
      <c r="H2648" t="s">
        <v>354</v>
      </c>
      <c r="I2648" t="s">
        <v>355</v>
      </c>
      <c r="J2648" t="s">
        <v>265</v>
      </c>
      <c r="K2648" t="s">
        <v>10196</v>
      </c>
      <c r="L2648" t="s">
        <v>266</v>
      </c>
      <c r="M2648" t="s">
        <v>267</v>
      </c>
      <c r="N2648" t="s">
        <v>267</v>
      </c>
      <c r="O2648" t="s">
        <v>267</v>
      </c>
      <c r="P2648">
        <v>0</v>
      </c>
      <c r="Q2648">
        <v>0</v>
      </c>
      <c r="R2648">
        <v>0</v>
      </c>
      <c r="S2648" t="s">
        <v>267</v>
      </c>
      <c r="T2648" t="s">
        <v>267</v>
      </c>
      <c r="U2648" t="s">
        <v>10197</v>
      </c>
      <c r="V2648" t="b">
        <v>0</v>
      </c>
      <c r="W2648" t="s">
        <v>265</v>
      </c>
      <c r="X2648">
        <v>0</v>
      </c>
      <c r="Y2648" t="s">
        <v>265</v>
      </c>
      <c r="Z2648" t="s">
        <v>265</v>
      </c>
      <c r="AA2648" t="s">
        <v>265</v>
      </c>
      <c r="AB2648" t="s">
        <v>265</v>
      </c>
      <c r="AC2648" t="s">
        <v>265</v>
      </c>
      <c r="AD2648" t="s">
        <v>265</v>
      </c>
      <c r="AE2648" t="s">
        <v>265</v>
      </c>
      <c r="AF2648" t="s">
        <v>10198</v>
      </c>
      <c r="AG2648" t="s">
        <v>265</v>
      </c>
      <c r="AH2648" t="s">
        <v>265</v>
      </c>
      <c r="AI2648" t="s">
        <v>265</v>
      </c>
      <c r="AJ2648" t="s">
        <v>265</v>
      </c>
      <c r="AL2648" t="str">
        <f>IF(Sudan_News12[[#This Row],[relevancy_classification_english]]="Relevant","مناسب",IF(Sudan_News12[[#This Row],[relevancy_classification_english]]="Relevant","عَرَضِيّ",""))</f>
        <v/>
      </c>
      <c r="AN2648" t="str">
        <f>IF(Sudan_News12[[#This Row],[sentiment_analysis_english]]="Negative","سلبي",IF(Sudan_News12[[#This Row],[sentiment_analysis_english]]="Neutral","حيادي",IF(Sudan_News12[[#This Row],[sentiment_analysis_english]]="Positive","إيجابي","")))</f>
        <v/>
      </c>
      <c r="AO2648" t="e">
        <f>INDEX(TextClassificationList[],MATCH(Sudan_News12[[#This Row],[text_classification_arabic]],TextClassificationList[text_classification_arabic],0),1)</f>
        <v>#N/A</v>
      </c>
      <c r="AQ2648" t="e">
        <f>INDEX(TextClassificationList[],MATCH(Sudan_News12[[#This Row],[text_classification_arabic2]],TextClassificationList[text_classification_arabic],0),1)</f>
        <v>#N/A</v>
      </c>
      <c r="AS2648" t="e">
        <f>INDEX(TextClassificationList[],MATCH(Sudan_News12[[#This Row],[text_classification_arabic3]],TextClassificationList[text_classification_arabic],0),1)</f>
        <v>#N/A</v>
      </c>
      <c r="AU2648" t="e">
        <f>INDEX(TextClassificationList[],MATCH(Sudan_News12[[#This Row],[text_classification_arabic4]],TextClassificationList[text_classification_arabic],0),1)</f>
        <v>#N/A</v>
      </c>
      <c r="AW2648" t="e">
        <f>INDEX(TextClassificationList[],MATCH(Sudan_News12[[#This Row],[text_classification_arabic5]],TextClassificationList[text_classification_arabic],0),1)</f>
        <v>#N/A</v>
      </c>
    </row>
    <row r="2649" spans="1:49" x14ac:dyDescent="0.2">
      <c r="A2649">
        <v>1.3163319433745326E+18</v>
      </c>
      <c r="B2649">
        <v>1.3162588772063437E+18</v>
      </c>
      <c r="C2649" t="s">
        <v>10199</v>
      </c>
      <c r="D2649" s="1">
        <v>44118</v>
      </c>
      <c r="E2649" s="2">
        <v>0.53895833333333332</v>
      </c>
      <c r="F2649">
        <v>200</v>
      </c>
      <c r="G2649">
        <v>1889611729</v>
      </c>
      <c r="H2649" t="s">
        <v>354</v>
      </c>
      <c r="I2649" t="s">
        <v>355</v>
      </c>
      <c r="J2649" t="s">
        <v>265</v>
      </c>
      <c r="K2649" t="s">
        <v>10200</v>
      </c>
      <c r="L2649" t="s">
        <v>266</v>
      </c>
      <c r="M2649" t="s">
        <v>267</v>
      </c>
      <c r="N2649" t="s">
        <v>267</v>
      </c>
      <c r="O2649" t="s">
        <v>267</v>
      </c>
      <c r="P2649">
        <v>0</v>
      </c>
      <c r="Q2649">
        <v>0</v>
      </c>
      <c r="R2649">
        <v>1</v>
      </c>
      <c r="S2649" t="s">
        <v>267</v>
      </c>
      <c r="T2649" t="s">
        <v>267</v>
      </c>
      <c r="U2649" t="s">
        <v>10201</v>
      </c>
      <c r="V2649" t="b">
        <v>0</v>
      </c>
      <c r="W2649" t="s">
        <v>265</v>
      </c>
      <c r="X2649">
        <v>0</v>
      </c>
      <c r="Y2649" t="s">
        <v>265</v>
      </c>
      <c r="Z2649" t="s">
        <v>265</v>
      </c>
      <c r="AA2649" t="s">
        <v>265</v>
      </c>
      <c r="AB2649" t="s">
        <v>265</v>
      </c>
      <c r="AC2649" t="s">
        <v>265</v>
      </c>
      <c r="AD2649" t="s">
        <v>265</v>
      </c>
      <c r="AE2649" t="s">
        <v>265</v>
      </c>
      <c r="AF2649" t="s">
        <v>10202</v>
      </c>
      <c r="AG2649" t="s">
        <v>265</v>
      </c>
      <c r="AH2649" t="s">
        <v>265</v>
      </c>
      <c r="AI2649" t="s">
        <v>265</v>
      </c>
      <c r="AJ2649" t="s">
        <v>265</v>
      </c>
      <c r="AL2649" t="str">
        <f>IF(Sudan_News12[[#This Row],[relevancy_classification_english]]="Relevant","مناسب",IF(Sudan_News12[[#This Row],[relevancy_classification_english]]="Relevant","عَرَضِيّ",""))</f>
        <v/>
      </c>
      <c r="AN2649" t="str">
        <f>IF(Sudan_News12[[#This Row],[sentiment_analysis_english]]="Negative","سلبي",IF(Sudan_News12[[#This Row],[sentiment_analysis_english]]="Neutral","حيادي",IF(Sudan_News12[[#This Row],[sentiment_analysis_english]]="Positive","إيجابي","")))</f>
        <v/>
      </c>
      <c r="AO2649" t="e">
        <f>INDEX(TextClassificationList[],MATCH(Sudan_News12[[#This Row],[text_classification_arabic]],TextClassificationList[text_classification_arabic],0),1)</f>
        <v>#N/A</v>
      </c>
      <c r="AQ2649" t="e">
        <f>INDEX(TextClassificationList[],MATCH(Sudan_News12[[#This Row],[text_classification_arabic2]],TextClassificationList[text_classification_arabic],0),1)</f>
        <v>#N/A</v>
      </c>
      <c r="AS2649" t="e">
        <f>INDEX(TextClassificationList[],MATCH(Sudan_News12[[#This Row],[text_classification_arabic3]],TextClassificationList[text_classification_arabic],0),1)</f>
        <v>#N/A</v>
      </c>
      <c r="AU2649" t="e">
        <f>INDEX(TextClassificationList[],MATCH(Sudan_News12[[#This Row],[text_classification_arabic4]],TextClassificationList[text_classification_arabic],0),1)</f>
        <v>#N/A</v>
      </c>
      <c r="AW2649" t="e">
        <f>INDEX(TextClassificationList[],MATCH(Sudan_News12[[#This Row],[text_classification_arabic5]],TextClassificationList[text_classification_arabic],0),1)</f>
        <v>#N/A</v>
      </c>
    </row>
    <row r="2650" spans="1:49" x14ac:dyDescent="0.2">
      <c r="A2650">
        <v>1.316331783806505E+18</v>
      </c>
      <c r="B2650">
        <v>1.316331783806505E+18</v>
      </c>
      <c r="C2650" t="s">
        <v>10203</v>
      </c>
      <c r="D2650" s="1">
        <v>44118</v>
      </c>
      <c r="E2650" s="2">
        <v>0.53851851851851851</v>
      </c>
      <c r="F2650">
        <v>200</v>
      </c>
      <c r="G2650">
        <v>1889611729</v>
      </c>
      <c r="H2650" t="s">
        <v>354</v>
      </c>
      <c r="I2650" t="s">
        <v>355</v>
      </c>
      <c r="J2650" t="s">
        <v>265</v>
      </c>
      <c r="K2650" t="s">
        <v>10204</v>
      </c>
      <c r="L2650" t="s">
        <v>266</v>
      </c>
      <c r="M2650" t="s">
        <v>267</v>
      </c>
      <c r="N2650" t="s">
        <v>267</v>
      </c>
      <c r="O2650" t="s">
        <v>267</v>
      </c>
      <c r="P2650">
        <v>0</v>
      </c>
      <c r="Q2650">
        <v>0</v>
      </c>
      <c r="R2650">
        <v>1</v>
      </c>
      <c r="S2650" t="s">
        <v>267</v>
      </c>
      <c r="T2650" t="s">
        <v>267</v>
      </c>
      <c r="U2650" t="s">
        <v>10205</v>
      </c>
      <c r="V2650" t="b">
        <v>0</v>
      </c>
      <c r="W2650" t="s">
        <v>265</v>
      </c>
      <c r="X2650">
        <v>0</v>
      </c>
      <c r="Y2650" t="s">
        <v>265</v>
      </c>
      <c r="Z2650" t="s">
        <v>265</v>
      </c>
      <c r="AA2650" t="s">
        <v>265</v>
      </c>
      <c r="AB2650" t="s">
        <v>265</v>
      </c>
      <c r="AC2650" t="s">
        <v>265</v>
      </c>
      <c r="AD2650" t="s">
        <v>265</v>
      </c>
      <c r="AE2650" t="s">
        <v>265</v>
      </c>
      <c r="AF2650" t="s">
        <v>267</v>
      </c>
      <c r="AG2650" t="s">
        <v>265</v>
      </c>
      <c r="AH2650" t="s">
        <v>265</v>
      </c>
      <c r="AI2650" t="s">
        <v>265</v>
      </c>
      <c r="AJ2650" t="s">
        <v>265</v>
      </c>
      <c r="AL2650" t="str">
        <f>IF(Sudan_News12[[#This Row],[relevancy_classification_english]]="Relevant","مناسب",IF(Sudan_News12[[#This Row],[relevancy_classification_english]]="Relevant","عَرَضِيّ",""))</f>
        <v/>
      </c>
      <c r="AN2650" t="str">
        <f>IF(Sudan_News12[[#This Row],[sentiment_analysis_english]]="Negative","سلبي",IF(Sudan_News12[[#This Row],[sentiment_analysis_english]]="Neutral","حيادي",IF(Sudan_News12[[#This Row],[sentiment_analysis_english]]="Positive","إيجابي","")))</f>
        <v/>
      </c>
      <c r="AO2650" t="e">
        <f>INDEX(TextClassificationList[],MATCH(Sudan_News12[[#This Row],[text_classification_arabic]],TextClassificationList[text_classification_arabic],0),1)</f>
        <v>#N/A</v>
      </c>
      <c r="AQ2650" t="e">
        <f>INDEX(TextClassificationList[],MATCH(Sudan_News12[[#This Row],[text_classification_arabic2]],TextClassificationList[text_classification_arabic],0),1)</f>
        <v>#N/A</v>
      </c>
      <c r="AS2650" t="e">
        <f>INDEX(TextClassificationList[],MATCH(Sudan_News12[[#This Row],[text_classification_arabic3]],TextClassificationList[text_classification_arabic],0),1)</f>
        <v>#N/A</v>
      </c>
      <c r="AU2650" t="e">
        <f>INDEX(TextClassificationList[],MATCH(Sudan_News12[[#This Row],[text_classification_arabic4]],TextClassificationList[text_classification_arabic],0),1)</f>
        <v>#N/A</v>
      </c>
      <c r="AW2650" t="e">
        <f>INDEX(TextClassificationList[],MATCH(Sudan_News12[[#This Row],[text_classification_arabic5]],TextClassificationList[text_classification_arabic],0),1)</f>
        <v>#N/A</v>
      </c>
    </row>
    <row r="2651" spans="1:49" x14ac:dyDescent="0.2">
      <c r="A2651">
        <v>1.3163305065653658E+18</v>
      </c>
      <c r="B2651">
        <v>1.3163301419545764E+18</v>
      </c>
      <c r="C2651" t="s">
        <v>10206</v>
      </c>
      <c r="D2651" s="1">
        <v>44118</v>
      </c>
      <c r="E2651" s="2">
        <v>0.53498842592592588</v>
      </c>
      <c r="F2651">
        <v>200</v>
      </c>
      <c r="G2651">
        <v>1889611729</v>
      </c>
      <c r="H2651" t="s">
        <v>354</v>
      </c>
      <c r="I2651" t="s">
        <v>355</v>
      </c>
      <c r="J2651" t="s">
        <v>265</v>
      </c>
      <c r="K2651" t="s">
        <v>10207</v>
      </c>
      <c r="L2651" t="s">
        <v>266</v>
      </c>
      <c r="M2651" t="s">
        <v>267</v>
      </c>
      <c r="N2651" t="s">
        <v>267</v>
      </c>
      <c r="O2651" t="s">
        <v>267</v>
      </c>
      <c r="P2651">
        <v>0</v>
      </c>
      <c r="Q2651">
        <v>0</v>
      </c>
      <c r="R2651">
        <v>0</v>
      </c>
      <c r="S2651" t="s">
        <v>267</v>
      </c>
      <c r="T2651" t="s">
        <v>267</v>
      </c>
      <c r="U2651" t="s">
        <v>10208</v>
      </c>
      <c r="V2651" t="b">
        <v>0</v>
      </c>
      <c r="W2651" t="s">
        <v>265</v>
      </c>
      <c r="X2651">
        <v>0</v>
      </c>
      <c r="Y2651" t="s">
        <v>265</v>
      </c>
      <c r="Z2651" t="s">
        <v>265</v>
      </c>
      <c r="AA2651" t="s">
        <v>265</v>
      </c>
      <c r="AB2651" t="s">
        <v>265</v>
      </c>
      <c r="AC2651" t="s">
        <v>265</v>
      </c>
      <c r="AD2651" t="s">
        <v>265</v>
      </c>
      <c r="AE2651" t="s">
        <v>265</v>
      </c>
      <c r="AF2651" t="s">
        <v>10209</v>
      </c>
      <c r="AG2651" t="s">
        <v>265</v>
      </c>
      <c r="AH2651" t="s">
        <v>265</v>
      </c>
      <c r="AI2651" t="s">
        <v>265</v>
      </c>
      <c r="AJ2651" t="s">
        <v>265</v>
      </c>
      <c r="AL2651" t="str">
        <f>IF(Sudan_News12[[#This Row],[relevancy_classification_english]]="Relevant","مناسب",IF(Sudan_News12[[#This Row],[relevancy_classification_english]]="Relevant","عَرَضِيّ",""))</f>
        <v/>
      </c>
      <c r="AN2651" t="str">
        <f>IF(Sudan_News12[[#This Row],[sentiment_analysis_english]]="Negative","سلبي",IF(Sudan_News12[[#This Row],[sentiment_analysis_english]]="Neutral","حيادي",IF(Sudan_News12[[#This Row],[sentiment_analysis_english]]="Positive","إيجابي","")))</f>
        <v/>
      </c>
      <c r="AO2651" t="e">
        <f>INDEX(TextClassificationList[],MATCH(Sudan_News12[[#This Row],[text_classification_arabic]],TextClassificationList[text_classification_arabic],0),1)</f>
        <v>#N/A</v>
      </c>
      <c r="AQ2651" t="e">
        <f>INDEX(TextClassificationList[],MATCH(Sudan_News12[[#This Row],[text_classification_arabic2]],TextClassificationList[text_classification_arabic],0),1)</f>
        <v>#N/A</v>
      </c>
      <c r="AS2651" t="e">
        <f>INDEX(TextClassificationList[],MATCH(Sudan_News12[[#This Row],[text_classification_arabic3]],TextClassificationList[text_classification_arabic],0),1)</f>
        <v>#N/A</v>
      </c>
      <c r="AU2651" t="e">
        <f>INDEX(TextClassificationList[],MATCH(Sudan_News12[[#This Row],[text_classification_arabic4]],TextClassificationList[text_classification_arabic],0),1)</f>
        <v>#N/A</v>
      </c>
      <c r="AW2651" t="e">
        <f>INDEX(TextClassificationList[],MATCH(Sudan_News12[[#This Row],[text_classification_arabic5]],TextClassificationList[text_classification_arabic],0),1)</f>
        <v>#N/A</v>
      </c>
    </row>
    <row r="2652" spans="1:49" x14ac:dyDescent="0.2">
      <c r="A2652">
        <v>1.3163302579773112E+18</v>
      </c>
      <c r="B2652">
        <v>1.3162688821523005E+18</v>
      </c>
      <c r="C2652" t="s">
        <v>10210</v>
      </c>
      <c r="D2652" s="1">
        <v>44118</v>
      </c>
      <c r="E2652" s="2">
        <v>0.53430555555555559</v>
      </c>
      <c r="F2652">
        <v>200</v>
      </c>
      <c r="G2652">
        <v>1889611729</v>
      </c>
      <c r="H2652" t="s">
        <v>354</v>
      </c>
      <c r="I2652" t="s">
        <v>355</v>
      </c>
      <c r="J2652" t="s">
        <v>265</v>
      </c>
      <c r="K2652" t="s">
        <v>10211</v>
      </c>
      <c r="L2652" t="s">
        <v>266</v>
      </c>
      <c r="M2652" t="s">
        <v>267</v>
      </c>
      <c r="N2652" t="s">
        <v>267</v>
      </c>
      <c r="O2652" t="s">
        <v>267</v>
      </c>
      <c r="P2652">
        <v>0</v>
      </c>
      <c r="Q2652">
        <v>0</v>
      </c>
      <c r="R2652">
        <v>0</v>
      </c>
      <c r="S2652" t="s">
        <v>267</v>
      </c>
      <c r="T2652" t="s">
        <v>267</v>
      </c>
      <c r="U2652" t="s">
        <v>10212</v>
      </c>
      <c r="V2652" t="b">
        <v>0</v>
      </c>
      <c r="W2652" t="s">
        <v>265</v>
      </c>
      <c r="X2652">
        <v>0</v>
      </c>
      <c r="Y2652" t="s">
        <v>265</v>
      </c>
      <c r="Z2652" t="s">
        <v>265</v>
      </c>
      <c r="AA2652" t="s">
        <v>265</v>
      </c>
      <c r="AB2652" t="s">
        <v>265</v>
      </c>
      <c r="AC2652" t="s">
        <v>265</v>
      </c>
      <c r="AD2652" t="s">
        <v>265</v>
      </c>
      <c r="AE2652" t="s">
        <v>265</v>
      </c>
      <c r="AF2652" t="s">
        <v>9807</v>
      </c>
      <c r="AG2652" t="s">
        <v>265</v>
      </c>
      <c r="AH2652" t="s">
        <v>265</v>
      </c>
      <c r="AI2652" t="s">
        <v>265</v>
      </c>
      <c r="AJ2652" t="s">
        <v>265</v>
      </c>
      <c r="AL2652" t="str">
        <f>IF(Sudan_News12[[#This Row],[relevancy_classification_english]]="Relevant","مناسب",IF(Sudan_News12[[#This Row],[relevancy_classification_english]]="Relevant","عَرَضِيّ",""))</f>
        <v/>
      </c>
      <c r="AN2652" t="str">
        <f>IF(Sudan_News12[[#This Row],[sentiment_analysis_english]]="Negative","سلبي",IF(Sudan_News12[[#This Row],[sentiment_analysis_english]]="Neutral","حيادي",IF(Sudan_News12[[#This Row],[sentiment_analysis_english]]="Positive","إيجابي","")))</f>
        <v/>
      </c>
      <c r="AO2652" t="e">
        <f>INDEX(TextClassificationList[],MATCH(Sudan_News12[[#This Row],[text_classification_arabic]],TextClassificationList[text_classification_arabic],0),1)</f>
        <v>#N/A</v>
      </c>
      <c r="AQ2652" t="e">
        <f>INDEX(TextClassificationList[],MATCH(Sudan_News12[[#This Row],[text_classification_arabic2]],TextClassificationList[text_classification_arabic],0),1)</f>
        <v>#N/A</v>
      </c>
      <c r="AS2652" t="e">
        <f>INDEX(TextClassificationList[],MATCH(Sudan_News12[[#This Row],[text_classification_arabic3]],TextClassificationList[text_classification_arabic],0),1)</f>
        <v>#N/A</v>
      </c>
      <c r="AU2652" t="e">
        <f>INDEX(TextClassificationList[],MATCH(Sudan_News12[[#This Row],[text_classification_arabic4]],TextClassificationList[text_classification_arabic],0),1)</f>
        <v>#N/A</v>
      </c>
      <c r="AW2652" t="e">
        <f>INDEX(TextClassificationList[],MATCH(Sudan_News12[[#This Row],[text_classification_arabic5]],TextClassificationList[text_classification_arabic],0),1)</f>
        <v>#N/A</v>
      </c>
    </row>
    <row r="2653" spans="1:49" x14ac:dyDescent="0.2">
      <c r="A2653">
        <v>1.3163301996178022E+18</v>
      </c>
      <c r="B2653">
        <v>1.3162389358198374E+18</v>
      </c>
      <c r="C2653" t="s">
        <v>10213</v>
      </c>
      <c r="D2653" s="1">
        <v>44118</v>
      </c>
      <c r="E2653" s="2">
        <v>0.53414351851851849</v>
      </c>
      <c r="F2653">
        <v>200</v>
      </c>
      <c r="G2653">
        <v>1889611729</v>
      </c>
      <c r="H2653" t="s">
        <v>354</v>
      </c>
      <c r="I2653" t="s">
        <v>355</v>
      </c>
      <c r="J2653" t="s">
        <v>265</v>
      </c>
      <c r="K2653" t="s">
        <v>10214</v>
      </c>
      <c r="L2653" t="s">
        <v>266</v>
      </c>
      <c r="M2653" t="s">
        <v>267</v>
      </c>
      <c r="N2653" t="s">
        <v>267</v>
      </c>
      <c r="O2653" t="s">
        <v>267</v>
      </c>
      <c r="P2653">
        <v>0</v>
      </c>
      <c r="Q2653">
        <v>0</v>
      </c>
      <c r="R2653">
        <v>0</v>
      </c>
      <c r="S2653" t="s">
        <v>267</v>
      </c>
      <c r="T2653" t="s">
        <v>267</v>
      </c>
      <c r="U2653" t="s">
        <v>10215</v>
      </c>
      <c r="V2653" t="b">
        <v>0</v>
      </c>
      <c r="W2653" t="s">
        <v>265</v>
      </c>
      <c r="X2653">
        <v>0</v>
      </c>
      <c r="Y2653" t="s">
        <v>265</v>
      </c>
      <c r="Z2653" t="s">
        <v>265</v>
      </c>
      <c r="AA2653" t="s">
        <v>265</v>
      </c>
      <c r="AB2653" t="s">
        <v>265</v>
      </c>
      <c r="AC2653" t="s">
        <v>265</v>
      </c>
      <c r="AD2653" t="s">
        <v>265</v>
      </c>
      <c r="AE2653" t="s">
        <v>265</v>
      </c>
      <c r="AF2653" t="s">
        <v>10216</v>
      </c>
      <c r="AG2653" t="s">
        <v>265</v>
      </c>
      <c r="AH2653" t="s">
        <v>265</v>
      </c>
      <c r="AI2653" t="s">
        <v>265</v>
      </c>
      <c r="AJ2653" t="s">
        <v>265</v>
      </c>
      <c r="AL2653" t="str">
        <f>IF(Sudan_News12[[#This Row],[relevancy_classification_english]]="Relevant","مناسب",IF(Sudan_News12[[#This Row],[relevancy_classification_english]]="Relevant","عَرَضِيّ",""))</f>
        <v/>
      </c>
      <c r="AN2653" t="str">
        <f>IF(Sudan_News12[[#This Row],[sentiment_analysis_english]]="Negative","سلبي",IF(Sudan_News12[[#This Row],[sentiment_analysis_english]]="Neutral","حيادي",IF(Sudan_News12[[#This Row],[sentiment_analysis_english]]="Positive","إيجابي","")))</f>
        <v/>
      </c>
      <c r="AO2653" t="e">
        <f>INDEX(TextClassificationList[],MATCH(Sudan_News12[[#This Row],[text_classification_arabic]],TextClassificationList[text_classification_arabic],0),1)</f>
        <v>#N/A</v>
      </c>
      <c r="AQ2653" t="e">
        <f>INDEX(TextClassificationList[],MATCH(Sudan_News12[[#This Row],[text_classification_arabic2]],TextClassificationList[text_classification_arabic],0),1)</f>
        <v>#N/A</v>
      </c>
      <c r="AS2653" t="e">
        <f>INDEX(TextClassificationList[],MATCH(Sudan_News12[[#This Row],[text_classification_arabic3]],TextClassificationList[text_classification_arabic],0),1)</f>
        <v>#N/A</v>
      </c>
      <c r="AU2653" t="e">
        <f>INDEX(TextClassificationList[],MATCH(Sudan_News12[[#This Row],[text_classification_arabic4]],TextClassificationList[text_classification_arabic],0),1)</f>
        <v>#N/A</v>
      </c>
      <c r="AW2653" t="e">
        <f>INDEX(TextClassificationList[],MATCH(Sudan_News12[[#This Row],[text_classification_arabic5]],TextClassificationList[text_classification_arabic],0),1)</f>
        <v>#N/A</v>
      </c>
    </row>
    <row r="2654" spans="1:49" x14ac:dyDescent="0.2">
      <c r="A2654">
        <v>1.3163299519526052E+18</v>
      </c>
      <c r="B2654">
        <v>1.3162731989677957E+18</v>
      </c>
      <c r="C2654" t="s">
        <v>10217</v>
      </c>
      <c r="D2654" s="1">
        <v>44118</v>
      </c>
      <c r="E2654" s="2">
        <v>0.5334606481481482</v>
      </c>
      <c r="F2654">
        <v>200</v>
      </c>
      <c r="G2654">
        <v>1889611729</v>
      </c>
      <c r="H2654" t="s">
        <v>354</v>
      </c>
      <c r="I2654" t="s">
        <v>355</v>
      </c>
      <c r="J2654" t="s">
        <v>265</v>
      </c>
      <c r="K2654" t="s">
        <v>10218</v>
      </c>
      <c r="L2654" t="s">
        <v>266</v>
      </c>
      <c r="M2654" t="s">
        <v>267</v>
      </c>
      <c r="N2654" t="s">
        <v>267</v>
      </c>
      <c r="O2654" t="s">
        <v>267</v>
      </c>
      <c r="P2654">
        <v>0</v>
      </c>
      <c r="Q2654">
        <v>0</v>
      </c>
      <c r="R2654">
        <v>1</v>
      </c>
      <c r="S2654" t="s">
        <v>267</v>
      </c>
      <c r="T2654" t="s">
        <v>267</v>
      </c>
      <c r="U2654" t="s">
        <v>10219</v>
      </c>
      <c r="V2654" t="b">
        <v>0</v>
      </c>
      <c r="W2654" t="s">
        <v>265</v>
      </c>
      <c r="X2654">
        <v>0</v>
      </c>
      <c r="Y2654" t="s">
        <v>265</v>
      </c>
      <c r="Z2654" t="s">
        <v>265</v>
      </c>
      <c r="AA2654" t="s">
        <v>265</v>
      </c>
      <c r="AB2654" t="s">
        <v>265</v>
      </c>
      <c r="AC2654" t="s">
        <v>265</v>
      </c>
      <c r="AD2654" t="s">
        <v>265</v>
      </c>
      <c r="AE2654" t="s">
        <v>265</v>
      </c>
      <c r="AF2654" t="s">
        <v>267</v>
      </c>
      <c r="AG2654" t="s">
        <v>265</v>
      </c>
      <c r="AH2654" t="s">
        <v>265</v>
      </c>
      <c r="AI2654" t="s">
        <v>265</v>
      </c>
      <c r="AJ2654" t="s">
        <v>265</v>
      </c>
      <c r="AL2654" t="str">
        <f>IF(Sudan_News12[[#This Row],[relevancy_classification_english]]="Relevant","مناسب",IF(Sudan_News12[[#This Row],[relevancy_classification_english]]="Relevant","عَرَضِيّ",""))</f>
        <v/>
      </c>
      <c r="AN2654" t="str">
        <f>IF(Sudan_News12[[#This Row],[sentiment_analysis_english]]="Negative","سلبي",IF(Sudan_News12[[#This Row],[sentiment_analysis_english]]="Neutral","حيادي",IF(Sudan_News12[[#This Row],[sentiment_analysis_english]]="Positive","إيجابي","")))</f>
        <v/>
      </c>
      <c r="AO2654" t="e">
        <f>INDEX(TextClassificationList[],MATCH(Sudan_News12[[#This Row],[text_classification_arabic]],TextClassificationList[text_classification_arabic],0),1)</f>
        <v>#N/A</v>
      </c>
      <c r="AQ2654" t="e">
        <f>INDEX(TextClassificationList[],MATCH(Sudan_News12[[#This Row],[text_classification_arabic2]],TextClassificationList[text_classification_arabic],0),1)</f>
        <v>#N/A</v>
      </c>
      <c r="AS2654" t="e">
        <f>INDEX(TextClassificationList[],MATCH(Sudan_News12[[#This Row],[text_classification_arabic3]],TextClassificationList[text_classification_arabic],0),1)</f>
        <v>#N/A</v>
      </c>
      <c r="AU2654" t="e">
        <f>INDEX(TextClassificationList[],MATCH(Sudan_News12[[#This Row],[text_classification_arabic4]],TextClassificationList[text_classification_arabic],0),1)</f>
        <v>#N/A</v>
      </c>
      <c r="AW2654" t="e">
        <f>INDEX(TextClassificationList[],MATCH(Sudan_News12[[#This Row],[text_classification_arabic5]],TextClassificationList[text_classification_arabic],0),1)</f>
        <v>#N/A</v>
      </c>
    </row>
    <row r="2655" spans="1:49" x14ac:dyDescent="0.2">
      <c r="A2655">
        <v>1.3163295082497761E+18</v>
      </c>
      <c r="B2655">
        <v>1.3163295082497761E+18</v>
      </c>
      <c r="C2655" t="s">
        <v>10220</v>
      </c>
      <c r="D2655" s="1">
        <v>44118</v>
      </c>
      <c r="E2655" s="2">
        <v>0.5322337962962963</v>
      </c>
      <c r="F2655">
        <v>200</v>
      </c>
      <c r="G2655">
        <v>1889611729</v>
      </c>
      <c r="H2655" t="s">
        <v>354</v>
      </c>
      <c r="I2655" t="s">
        <v>355</v>
      </c>
      <c r="J2655" t="s">
        <v>265</v>
      </c>
      <c r="K2655" t="s">
        <v>10221</v>
      </c>
      <c r="L2655" t="s">
        <v>266</v>
      </c>
      <c r="M2655" t="s">
        <v>267</v>
      </c>
      <c r="N2655" t="s">
        <v>267</v>
      </c>
      <c r="O2655" t="s">
        <v>267</v>
      </c>
      <c r="P2655">
        <v>0</v>
      </c>
      <c r="Q2655">
        <v>0</v>
      </c>
      <c r="R2655">
        <v>0</v>
      </c>
      <c r="S2655" t="s">
        <v>312</v>
      </c>
      <c r="T2655" t="s">
        <v>267</v>
      </c>
      <c r="U2655" t="s">
        <v>10222</v>
      </c>
      <c r="V2655" t="b">
        <v>0</v>
      </c>
      <c r="W2655" t="s">
        <v>265</v>
      </c>
      <c r="X2655">
        <v>0</v>
      </c>
      <c r="Y2655" t="s">
        <v>265</v>
      </c>
      <c r="Z2655" t="s">
        <v>265</v>
      </c>
      <c r="AA2655" t="s">
        <v>265</v>
      </c>
      <c r="AB2655" t="s">
        <v>265</v>
      </c>
      <c r="AC2655" t="s">
        <v>265</v>
      </c>
      <c r="AD2655" t="s">
        <v>265</v>
      </c>
      <c r="AE2655" t="s">
        <v>265</v>
      </c>
      <c r="AF2655" t="s">
        <v>267</v>
      </c>
      <c r="AG2655" t="s">
        <v>265</v>
      </c>
      <c r="AH2655" t="s">
        <v>265</v>
      </c>
      <c r="AI2655" t="s">
        <v>265</v>
      </c>
      <c r="AJ2655" t="s">
        <v>265</v>
      </c>
      <c r="AL2655" t="str">
        <f>IF(Sudan_News12[[#This Row],[relevancy_classification_english]]="Relevant","مناسب",IF(Sudan_News12[[#This Row],[relevancy_classification_english]]="Relevant","عَرَضِيّ",""))</f>
        <v/>
      </c>
      <c r="AN2655" t="str">
        <f>IF(Sudan_News12[[#This Row],[sentiment_analysis_english]]="Negative","سلبي",IF(Sudan_News12[[#This Row],[sentiment_analysis_english]]="Neutral","حيادي",IF(Sudan_News12[[#This Row],[sentiment_analysis_english]]="Positive","إيجابي","")))</f>
        <v/>
      </c>
      <c r="AO2655" t="e">
        <f>INDEX(TextClassificationList[],MATCH(Sudan_News12[[#This Row],[text_classification_arabic]],TextClassificationList[text_classification_arabic],0),1)</f>
        <v>#N/A</v>
      </c>
      <c r="AQ2655" t="e">
        <f>INDEX(TextClassificationList[],MATCH(Sudan_News12[[#This Row],[text_classification_arabic2]],TextClassificationList[text_classification_arabic],0),1)</f>
        <v>#N/A</v>
      </c>
      <c r="AS2655" t="e">
        <f>INDEX(TextClassificationList[],MATCH(Sudan_News12[[#This Row],[text_classification_arabic3]],TextClassificationList[text_classification_arabic],0),1)</f>
        <v>#N/A</v>
      </c>
      <c r="AU2655" t="e">
        <f>INDEX(TextClassificationList[],MATCH(Sudan_News12[[#This Row],[text_classification_arabic4]],TextClassificationList[text_classification_arabic],0),1)</f>
        <v>#N/A</v>
      </c>
      <c r="AW2655" t="e">
        <f>INDEX(TextClassificationList[],MATCH(Sudan_News12[[#This Row],[text_classification_arabic5]],TextClassificationList[text_classification_arabic],0),1)</f>
        <v>#N/A</v>
      </c>
    </row>
    <row r="2656" spans="1:49" x14ac:dyDescent="0.2">
      <c r="A2656">
        <v>1.3163269817393848E+18</v>
      </c>
      <c r="B2656">
        <v>1.3162559968226632E+18</v>
      </c>
      <c r="C2656" t="s">
        <v>10223</v>
      </c>
      <c r="D2656" s="1">
        <v>44118</v>
      </c>
      <c r="E2656" s="2">
        <v>0.52526620370370369</v>
      </c>
      <c r="F2656">
        <v>200</v>
      </c>
      <c r="G2656">
        <v>1889611729</v>
      </c>
      <c r="H2656" t="s">
        <v>354</v>
      </c>
      <c r="I2656" t="s">
        <v>355</v>
      </c>
      <c r="J2656" t="s">
        <v>265</v>
      </c>
      <c r="K2656" t="s">
        <v>10224</v>
      </c>
      <c r="L2656" t="s">
        <v>266</v>
      </c>
      <c r="M2656" t="s">
        <v>267</v>
      </c>
      <c r="N2656" t="s">
        <v>267</v>
      </c>
      <c r="O2656" t="s">
        <v>267</v>
      </c>
      <c r="P2656">
        <v>0</v>
      </c>
      <c r="Q2656">
        <v>0</v>
      </c>
      <c r="R2656">
        <v>0</v>
      </c>
      <c r="S2656" t="s">
        <v>267</v>
      </c>
      <c r="T2656" t="s">
        <v>267</v>
      </c>
      <c r="U2656" t="s">
        <v>10225</v>
      </c>
      <c r="V2656" t="b">
        <v>0</v>
      </c>
      <c r="W2656" t="s">
        <v>265</v>
      </c>
      <c r="X2656">
        <v>0</v>
      </c>
      <c r="Y2656" t="s">
        <v>265</v>
      </c>
      <c r="Z2656" t="s">
        <v>265</v>
      </c>
      <c r="AA2656" t="s">
        <v>265</v>
      </c>
      <c r="AB2656" t="s">
        <v>265</v>
      </c>
      <c r="AC2656" t="s">
        <v>265</v>
      </c>
      <c r="AD2656" t="s">
        <v>265</v>
      </c>
      <c r="AE2656" t="s">
        <v>265</v>
      </c>
      <c r="AF2656" t="s">
        <v>10226</v>
      </c>
      <c r="AG2656" t="s">
        <v>265</v>
      </c>
      <c r="AH2656" t="s">
        <v>265</v>
      </c>
      <c r="AI2656" t="s">
        <v>265</v>
      </c>
      <c r="AJ2656" t="s">
        <v>265</v>
      </c>
      <c r="AL2656" t="str">
        <f>IF(Sudan_News12[[#This Row],[relevancy_classification_english]]="Relevant","مناسب",IF(Sudan_News12[[#This Row],[relevancy_classification_english]]="Relevant","عَرَضِيّ",""))</f>
        <v/>
      </c>
      <c r="AN2656" t="str">
        <f>IF(Sudan_News12[[#This Row],[sentiment_analysis_english]]="Negative","سلبي",IF(Sudan_News12[[#This Row],[sentiment_analysis_english]]="Neutral","حيادي",IF(Sudan_News12[[#This Row],[sentiment_analysis_english]]="Positive","إيجابي","")))</f>
        <v/>
      </c>
      <c r="AO2656" t="e">
        <f>INDEX(TextClassificationList[],MATCH(Sudan_News12[[#This Row],[text_classification_arabic]],TextClassificationList[text_classification_arabic],0),1)</f>
        <v>#N/A</v>
      </c>
      <c r="AQ2656" t="e">
        <f>INDEX(TextClassificationList[],MATCH(Sudan_News12[[#This Row],[text_classification_arabic2]],TextClassificationList[text_classification_arabic],0),1)</f>
        <v>#N/A</v>
      </c>
      <c r="AS2656" t="e">
        <f>INDEX(TextClassificationList[],MATCH(Sudan_News12[[#This Row],[text_classification_arabic3]],TextClassificationList[text_classification_arabic],0),1)</f>
        <v>#N/A</v>
      </c>
      <c r="AU2656" t="e">
        <f>INDEX(TextClassificationList[],MATCH(Sudan_News12[[#This Row],[text_classification_arabic4]],TextClassificationList[text_classification_arabic],0),1)</f>
        <v>#N/A</v>
      </c>
      <c r="AW2656" t="e">
        <f>INDEX(TextClassificationList[],MATCH(Sudan_News12[[#This Row],[text_classification_arabic5]],TextClassificationList[text_classification_arabic],0),1)</f>
        <v>#N/A</v>
      </c>
    </row>
    <row r="2657" spans="1:49" x14ac:dyDescent="0.2">
      <c r="A2657">
        <v>1.3163252915858309E+18</v>
      </c>
      <c r="B2657">
        <v>1.315941007754752E+18</v>
      </c>
      <c r="C2657" t="s">
        <v>10227</v>
      </c>
      <c r="D2657" s="1">
        <v>44118</v>
      </c>
      <c r="E2657" s="2">
        <v>0.52060185185185182</v>
      </c>
      <c r="F2657">
        <v>200</v>
      </c>
      <c r="G2657">
        <v>1889611729</v>
      </c>
      <c r="H2657" t="s">
        <v>354</v>
      </c>
      <c r="I2657" t="s">
        <v>355</v>
      </c>
      <c r="J2657" t="s">
        <v>265</v>
      </c>
      <c r="K2657" t="s">
        <v>10228</v>
      </c>
      <c r="L2657" t="s">
        <v>266</v>
      </c>
      <c r="M2657" t="s">
        <v>267</v>
      </c>
      <c r="N2657" t="s">
        <v>267</v>
      </c>
      <c r="O2657" t="s">
        <v>267</v>
      </c>
      <c r="P2657">
        <v>0</v>
      </c>
      <c r="Q2657">
        <v>0</v>
      </c>
      <c r="R2657">
        <v>0</v>
      </c>
      <c r="S2657" t="s">
        <v>267</v>
      </c>
      <c r="T2657" t="s">
        <v>267</v>
      </c>
      <c r="U2657" t="s">
        <v>10229</v>
      </c>
      <c r="V2657" t="b">
        <v>0</v>
      </c>
      <c r="W2657" t="s">
        <v>265</v>
      </c>
      <c r="X2657">
        <v>0</v>
      </c>
      <c r="Y2657" t="s">
        <v>265</v>
      </c>
      <c r="Z2657" t="s">
        <v>265</v>
      </c>
      <c r="AA2657" t="s">
        <v>265</v>
      </c>
      <c r="AB2657" t="s">
        <v>265</v>
      </c>
      <c r="AC2657" t="s">
        <v>265</v>
      </c>
      <c r="AD2657" t="s">
        <v>265</v>
      </c>
      <c r="AE2657" t="s">
        <v>265</v>
      </c>
      <c r="AF2657" t="s">
        <v>6099</v>
      </c>
      <c r="AG2657" t="s">
        <v>265</v>
      </c>
      <c r="AH2657" t="s">
        <v>265</v>
      </c>
      <c r="AI2657" t="s">
        <v>265</v>
      </c>
      <c r="AJ2657" t="s">
        <v>265</v>
      </c>
      <c r="AL2657" t="str">
        <f>IF(Sudan_News12[[#This Row],[relevancy_classification_english]]="Relevant","مناسب",IF(Sudan_News12[[#This Row],[relevancy_classification_english]]="Relevant","عَرَضِيّ",""))</f>
        <v/>
      </c>
      <c r="AN2657" t="str">
        <f>IF(Sudan_News12[[#This Row],[sentiment_analysis_english]]="Negative","سلبي",IF(Sudan_News12[[#This Row],[sentiment_analysis_english]]="Neutral","حيادي",IF(Sudan_News12[[#This Row],[sentiment_analysis_english]]="Positive","إيجابي","")))</f>
        <v/>
      </c>
      <c r="AO2657" t="e">
        <f>INDEX(TextClassificationList[],MATCH(Sudan_News12[[#This Row],[text_classification_arabic]],TextClassificationList[text_classification_arabic],0),1)</f>
        <v>#N/A</v>
      </c>
      <c r="AQ2657" t="e">
        <f>INDEX(TextClassificationList[],MATCH(Sudan_News12[[#This Row],[text_classification_arabic2]],TextClassificationList[text_classification_arabic],0),1)</f>
        <v>#N/A</v>
      </c>
      <c r="AS2657" t="e">
        <f>INDEX(TextClassificationList[],MATCH(Sudan_News12[[#This Row],[text_classification_arabic3]],TextClassificationList[text_classification_arabic],0),1)</f>
        <v>#N/A</v>
      </c>
      <c r="AU2657" t="e">
        <f>INDEX(TextClassificationList[],MATCH(Sudan_News12[[#This Row],[text_classification_arabic4]],TextClassificationList[text_classification_arabic],0),1)</f>
        <v>#N/A</v>
      </c>
      <c r="AW2657" t="e">
        <f>INDEX(TextClassificationList[],MATCH(Sudan_News12[[#This Row],[text_classification_arabic5]],TextClassificationList[text_classification_arabic],0),1)</f>
        <v>#N/A</v>
      </c>
    </row>
    <row r="2658" spans="1:49" x14ac:dyDescent="0.2">
      <c r="A2658">
        <v>1.3163249916176957E+18</v>
      </c>
      <c r="B2658">
        <v>1.3161456561473905E+18</v>
      </c>
      <c r="C2658" t="s">
        <v>10230</v>
      </c>
      <c r="D2658" s="1">
        <v>44118</v>
      </c>
      <c r="E2658" s="2">
        <v>0.51976851851851846</v>
      </c>
      <c r="F2658">
        <v>200</v>
      </c>
      <c r="G2658">
        <v>1889611729</v>
      </c>
      <c r="H2658" t="s">
        <v>354</v>
      </c>
      <c r="I2658" t="s">
        <v>355</v>
      </c>
      <c r="J2658" t="s">
        <v>265</v>
      </c>
      <c r="K2658" t="s">
        <v>10231</v>
      </c>
      <c r="L2658" t="s">
        <v>266</v>
      </c>
      <c r="M2658" t="s">
        <v>267</v>
      </c>
      <c r="N2658" t="s">
        <v>267</v>
      </c>
      <c r="O2658" t="s">
        <v>267</v>
      </c>
      <c r="P2658">
        <v>1</v>
      </c>
      <c r="Q2658">
        <v>0</v>
      </c>
      <c r="R2658">
        <v>1</v>
      </c>
      <c r="S2658" t="s">
        <v>267</v>
      </c>
      <c r="T2658" t="s">
        <v>267</v>
      </c>
      <c r="U2658" t="s">
        <v>10232</v>
      </c>
      <c r="V2658" t="b">
        <v>0</v>
      </c>
      <c r="W2658" t="s">
        <v>265</v>
      </c>
      <c r="X2658">
        <v>0</v>
      </c>
      <c r="Y2658" t="s">
        <v>265</v>
      </c>
      <c r="Z2658" t="s">
        <v>265</v>
      </c>
      <c r="AA2658" t="s">
        <v>265</v>
      </c>
      <c r="AB2658" t="s">
        <v>265</v>
      </c>
      <c r="AC2658" t="s">
        <v>265</v>
      </c>
      <c r="AD2658" t="s">
        <v>265</v>
      </c>
      <c r="AE2658" t="s">
        <v>265</v>
      </c>
      <c r="AF2658" t="s">
        <v>10233</v>
      </c>
      <c r="AG2658" t="s">
        <v>265</v>
      </c>
      <c r="AH2658" t="s">
        <v>265</v>
      </c>
      <c r="AI2658" t="s">
        <v>265</v>
      </c>
      <c r="AJ2658" t="s">
        <v>265</v>
      </c>
      <c r="AL2658" t="str">
        <f>IF(Sudan_News12[[#This Row],[relevancy_classification_english]]="Relevant","مناسب",IF(Sudan_News12[[#This Row],[relevancy_classification_english]]="Relevant","عَرَضِيّ",""))</f>
        <v/>
      </c>
      <c r="AN2658" t="str">
        <f>IF(Sudan_News12[[#This Row],[sentiment_analysis_english]]="Negative","سلبي",IF(Sudan_News12[[#This Row],[sentiment_analysis_english]]="Neutral","حيادي",IF(Sudan_News12[[#This Row],[sentiment_analysis_english]]="Positive","إيجابي","")))</f>
        <v/>
      </c>
      <c r="AO2658" t="e">
        <f>INDEX(TextClassificationList[],MATCH(Sudan_News12[[#This Row],[text_classification_arabic]],TextClassificationList[text_classification_arabic],0),1)</f>
        <v>#N/A</v>
      </c>
      <c r="AQ2658" t="e">
        <f>INDEX(TextClassificationList[],MATCH(Sudan_News12[[#This Row],[text_classification_arabic2]],TextClassificationList[text_classification_arabic],0),1)</f>
        <v>#N/A</v>
      </c>
      <c r="AS2658" t="e">
        <f>INDEX(TextClassificationList[],MATCH(Sudan_News12[[#This Row],[text_classification_arabic3]],TextClassificationList[text_classification_arabic],0),1)</f>
        <v>#N/A</v>
      </c>
      <c r="AU2658" t="e">
        <f>INDEX(TextClassificationList[],MATCH(Sudan_News12[[#This Row],[text_classification_arabic4]],TextClassificationList[text_classification_arabic],0),1)</f>
        <v>#N/A</v>
      </c>
      <c r="AW2658" t="e">
        <f>INDEX(TextClassificationList[],MATCH(Sudan_News12[[#This Row],[text_classification_arabic5]],TextClassificationList[text_classification_arabic],0),1)</f>
        <v>#N/A</v>
      </c>
    </row>
    <row r="2659" spans="1:49" x14ac:dyDescent="0.2">
      <c r="A2659">
        <v>1.3163246458728489E+18</v>
      </c>
      <c r="B2659">
        <v>1.3163102759650468E+18</v>
      </c>
      <c r="C2659" t="s">
        <v>10234</v>
      </c>
      <c r="D2659" s="1">
        <v>44118</v>
      </c>
      <c r="E2659" s="2">
        <v>0.5188194444444445</v>
      </c>
      <c r="F2659">
        <v>200</v>
      </c>
      <c r="G2659">
        <v>1889611729</v>
      </c>
      <c r="H2659" t="s">
        <v>354</v>
      </c>
      <c r="I2659" t="s">
        <v>355</v>
      </c>
      <c r="J2659" t="s">
        <v>265</v>
      </c>
      <c r="K2659" t="s">
        <v>10173</v>
      </c>
      <c r="L2659" t="s">
        <v>266</v>
      </c>
      <c r="M2659" t="s">
        <v>267</v>
      </c>
      <c r="N2659" t="s">
        <v>267</v>
      </c>
      <c r="O2659" t="s">
        <v>267</v>
      </c>
      <c r="P2659">
        <v>0</v>
      </c>
      <c r="Q2659">
        <v>0</v>
      </c>
      <c r="R2659">
        <v>0</v>
      </c>
      <c r="S2659" t="s">
        <v>267</v>
      </c>
      <c r="T2659" t="s">
        <v>267</v>
      </c>
      <c r="U2659" t="s">
        <v>10235</v>
      </c>
      <c r="V2659" t="b">
        <v>0</v>
      </c>
      <c r="W2659" t="s">
        <v>265</v>
      </c>
      <c r="X2659">
        <v>0</v>
      </c>
      <c r="Y2659" t="s">
        <v>265</v>
      </c>
      <c r="Z2659" t="s">
        <v>265</v>
      </c>
      <c r="AA2659" t="s">
        <v>265</v>
      </c>
      <c r="AB2659" t="s">
        <v>265</v>
      </c>
      <c r="AC2659" t="s">
        <v>265</v>
      </c>
      <c r="AD2659" t="s">
        <v>265</v>
      </c>
      <c r="AE2659" t="s">
        <v>265</v>
      </c>
      <c r="AF2659" t="s">
        <v>10175</v>
      </c>
      <c r="AG2659" t="s">
        <v>265</v>
      </c>
      <c r="AH2659" t="s">
        <v>265</v>
      </c>
      <c r="AI2659" t="s">
        <v>265</v>
      </c>
      <c r="AJ2659" t="s">
        <v>265</v>
      </c>
      <c r="AL2659" t="str">
        <f>IF(Sudan_News12[[#This Row],[relevancy_classification_english]]="Relevant","مناسب",IF(Sudan_News12[[#This Row],[relevancy_classification_english]]="Relevant","عَرَضِيّ",""))</f>
        <v/>
      </c>
      <c r="AN2659" t="str">
        <f>IF(Sudan_News12[[#This Row],[sentiment_analysis_english]]="Negative","سلبي",IF(Sudan_News12[[#This Row],[sentiment_analysis_english]]="Neutral","حيادي",IF(Sudan_News12[[#This Row],[sentiment_analysis_english]]="Positive","إيجابي","")))</f>
        <v/>
      </c>
      <c r="AO2659" t="e">
        <f>INDEX(TextClassificationList[],MATCH(Sudan_News12[[#This Row],[text_classification_arabic]],TextClassificationList[text_classification_arabic],0),1)</f>
        <v>#N/A</v>
      </c>
      <c r="AQ2659" t="e">
        <f>INDEX(TextClassificationList[],MATCH(Sudan_News12[[#This Row],[text_classification_arabic2]],TextClassificationList[text_classification_arabic],0),1)</f>
        <v>#N/A</v>
      </c>
      <c r="AS2659" t="e">
        <f>INDEX(TextClassificationList[],MATCH(Sudan_News12[[#This Row],[text_classification_arabic3]],TextClassificationList[text_classification_arabic],0),1)</f>
        <v>#N/A</v>
      </c>
      <c r="AU2659" t="e">
        <f>INDEX(TextClassificationList[],MATCH(Sudan_News12[[#This Row],[text_classification_arabic4]],TextClassificationList[text_classification_arabic],0),1)</f>
        <v>#N/A</v>
      </c>
      <c r="AW2659" t="e">
        <f>INDEX(TextClassificationList[],MATCH(Sudan_News12[[#This Row],[text_classification_arabic5]],TextClassificationList[text_classification_arabic],0),1)</f>
        <v>#N/A</v>
      </c>
    </row>
    <row r="2660" spans="1:49" x14ac:dyDescent="0.2">
      <c r="A2660">
        <v>1.316324514209452E+18</v>
      </c>
      <c r="B2660">
        <v>1.3159006616456765E+18</v>
      </c>
      <c r="C2660" t="s">
        <v>10236</v>
      </c>
      <c r="D2660" s="1">
        <v>44118</v>
      </c>
      <c r="E2660" s="2">
        <v>0.51844907407407403</v>
      </c>
      <c r="F2660">
        <v>200</v>
      </c>
      <c r="G2660">
        <v>1889611729</v>
      </c>
      <c r="H2660" t="s">
        <v>354</v>
      </c>
      <c r="I2660" t="s">
        <v>355</v>
      </c>
      <c r="J2660" t="s">
        <v>265</v>
      </c>
      <c r="K2660" t="s">
        <v>10237</v>
      </c>
      <c r="L2660" t="s">
        <v>266</v>
      </c>
      <c r="M2660" t="s">
        <v>267</v>
      </c>
      <c r="N2660" t="s">
        <v>267</v>
      </c>
      <c r="O2660" t="s">
        <v>267</v>
      </c>
      <c r="P2660">
        <v>0</v>
      </c>
      <c r="Q2660">
        <v>0</v>
      </c>
      <c r="R2660">
        <v>0</v>
      </c>
      <c r="S2660" t="s">
        <v>267</v>
      </c>
      <c r="T2660" t="s">
        <v>267</v>
      </c>
      <c r="U2660" t="s">
        <v>10238</v>
      </c>
      <c r="V2660" t="b">
        <v>0</v>
      </c>
      <c r="W2660" t="s">
        <v>265</v>
      </c>
      <c r="X2660">
        <v>0</v>
      </c>
      <c r="Y2660" t="s">
        <v>265</v>
      </c>
      <c r="Z2660" t="s">
        <v>265</v>
      </c>
      <c r="AA2660" t="s">
        <v>265</v>
      </c>
      <c r="AB2660" t="s">
        <v>265</v>
      </c>
      <c r="AC2660" t="s">
        <v>265</v>
      </c>
      <c r="AD2660" t="s">
        <v>265</v>
      </c>
      <c r="AE2660" t="s">
        <v>265</v>
      </c>
      <c r="AF2660" t="s">
        <v>267</v>
      </c>
      <c r="AG2660" t="s">
        <v>265</v>
      </c>
      <c r="AH2660" t="s">
        <v>265</v>
      </c>
      <c r="AI2660" t="s">
        <v>265</v>
      </c>
      <c r="AJ2660" t="s">
        <v>265</v>
      </c>
      <c r="AL2660" t="str">
        <f>IF(Sudan_News12[[#This Row],[relevancy_classification_english]]="Relevant","مناسب",IF(Sudan_News12[[#This Row],[relevancy_classification_english]]="Relevant","عَرَضِيّ",""))</f>
        <v/>
      </c>
      <c r="AN2660" t="str">
        <f>IF(Sudan_News12[[#This Row],[sentiment_analysis_english]]="Negative","سلبي",IF(Sudan_News12[[#This Row],[sentiment_analysis_english]]="Neutral","حيادي",IF(Sudan_News12[[#This Row],[sentiment_analysis_english]]="Positive","إيجابي","")))</f>
        <v/>
      </c>
      <c r="AO2660" t="e">
        <f>INDEX(TextClassificationList[],MATCH(Sudan_News12[[#This Row],[text_classification_arabic]],TextClassificationList[text_classification_arabic],0),1)</f>
        <v>#N/A</v>
      </c>
      <c r="AQ2660" t="e">
        <f>INDEX(TextClassificationList[],MATCH(Sudan_News12[[#This Row],[text_classification_arabic2]],TextClassificationList[text_classification_arabic],0),1)</f>
        <v>#N/A</v>
      </c>
      <c r="AS2660" t="e">
        <f>INDEX(TextClassificationList[],MATCH(Sudan_News12[[#This Row],[text_classification_arabic3]],TextClassificationList[text_classification_arabic],0),1)</f>
        <v>#N/A</v>
      </c>
      <c r="AU2660" t="e">
        <f>INDEX(TextClassificationList[],MATCH(Sudan_News12[[#This Row],[text_classification_arabic4]],TextClassificationList[text_classification_arabic],0),1)</f>
        <v>#N/A</v>
      </c>
      <c r="AW2660" t="e">
        <f>INDEX(TextClassificationList[],MATCH(Sudan_News12[[#This Row],[text_classification_arabic5]],TextClassificationList[text_classification_arabic],0),1)</f>
        <v>#N/A</v>
      </c>
    </row>
    <row r="2661" spans="1:49" x14ac:dyDescent="0.2">
      <c r="A2661">
        <v>1.3163242041580339E+18</v>
      </c>
      <c r="B2661">
        <v>1.3163236557234954E+18</v>
      </c>
      <c r="C2661" t="s">
        <v>10239</v>
      </c>
      <c r="D2661" s="1">
        <v>44118</v>
      </c>
      <c r="E2661" s="2">
        <v>0.51760416666666664</v>
      </c>
      <c r="F2661">
        <v>200</v>
      </c>
      <c r="G2661">
        <v>1889611729</v>
      </c>
      <c r="H2661" t="s">
        <v>354</v>
      </c>
      <c r="I2661" t="s">
        <v>355</v>
      </c>
      <c r="J2661" t="s">
        <v>265</v>
      </c>
      <c r="K2661" t="s">
        <v>10240</v>
      </c>
      <c r="L2661" t="s">
        <v>266</v>
      </c>
      <c r="M2661" t="s">
        <v>267</v>
      </c>
      <c r="N2661" t="s">
        <v>267</v>
      </c>
      <c r="O2661" t="s">
        <v>267</v>
      </c>
      <c r="P2661">
        <v>0</v>
      </c>
      <c r="Q2661">
        <v>0</v>
      </c>
      <c r="R2661">
        <v>1</v>
      </c>
      <c r="S2661" t="s">
        <v>267</v>
      </c>
      <c r="T2661" t="s">
        <v>267</v>
      </c>
      <c r="U2661" t="s">
        <v>10241</v>
      </c>
      <c r="V2661" t="b">
        <v>0</v>
      </c>
      <c r="W2661" t="s">
        <v>265</v>
      </c>
      <c r="X2661">
        <v>0</v>
      </c>
      <c r="Y2661" t="s">
        <v>265</v>
      </c>
      <c r="Z2661" t="s">
        <v>265</v>
      </c>
      <c r="AA2661" t="s">
        <v>265</v>
      </c>
      <c r="AB2661" t="s">
        <v>265</v>
      </c>
      <c r="AC2661" t="s">
        <v>265</v>
      </c>
      <c r="AD2661" t="s">
        <v>265</v>
      </c>
      <c r="AE2661" t="s">
        <v>265</v>
      </c>
      <c r="AF2661" t="s">
        <v>267</v>
      </c>
      <c r="AG2661" t="s">
        <v>265</v>
      </c>
      <c r="AH2661" t="s">
        <v>265</v>
      </c>
      <c r="AI2661" t="s">
        <v>265</v>
      </c>
      <c r="AJ2661" t="s">
        <v>265</v>
      </c>
      <c r="AL2661" t="str">
        <f>IF(Sudan_News12[[#This Row],[relevancy_classification_english]]="Relevant","مناسب",IF(Sudan_News12[[#This Row],[relevancy_classification_english]]="Relevant","عَرَضِيّ",""))</f>
        <v/>
      </c>
      <c r="AN2661" t="str">
        <f>IF(Sudan_News12[[#This Row],[sentiment_analysis_english]]="Negative","سلبي",IF(Sudan_News12[[#This Row],[sentiment_analysis_english]]="Neutral","حيادي",IF(Sudan_News12[[#This Row],[sentiment_analysis_english]]="Positive","إيجابي","")))</f>
        <v/>
      </c>
      <c r="AO2661" t="e">
        <f>INDEX(TextClassificationList[],MATCH(Sudan_News12[[#This Row],[text_classification_arabic]],TextClassificationList[text_classification_arabic],0),1)</f>
        <v>#N/A</v>
      </c>
      <c r="AQ2661" t="e">
        <f>INDEX(TextClassificationList[],MATCH(Sudan_News12[[#This Row],[text_classification_arabic2]],TextClassificationList[text_classification_arabic],0),1)</f>
        <v>#N/A</v>
      </c>
      <c r="AS2661" t="e">
        <f>INDEX(TextClassificationList[],MATCH(Sudan_News12[[#This Row],[text_classification_arabic3]],TextClassificationList[text_classification_arabic],0),1)</f>
        <v>#N/A</v>
      </c>
      <c r="AU2661" t="e">
        <f>INDEX(TextClassificationList[],MATCH(Sudan_News12[[#This Row],[text_classification_arabic4]],TextClassificationList[text_classification_arabic],0),1)</f>
        <v>#N/A</v>
      </c>
      <c r="AW2661" t="e">
        <f>INDEX(TextClassificationList[],MATCH(Sudan_News12[[#This Row],[text_classification_arabic5]],TextClassificationList[text_classification_arabic],0),1)</f>
        <v>#N/A</v>
      </c>
    </row>
    <row r="2662" spans="1:49" x14ac:dyDescent="0.2">
      <c r="A2662">
        <v>1.316323731237634E+18</v>
      </c>
      <c r="B2662">
        <v>1.3162960003744399E+18</v>
      </c>
      <c r="C2662" t="s">
        <v>10242</v>
      </c>
      <c r="D2662" s="1">
        <v>44118</v>
      </c>
      <c r="E2662" s="2">
        <v>0.51629629629629625</v>
      </c>
      <c r="F2662">
        <v>200</v>
      </c>
      <c r="G2662">
        <v>1889611729</v>
      </c>
      <c r="H2662" t="s">
        <v>354</v>
      </c>
      <c r="I2662" t="s">
        <v>355</v>
      </c>
      <c r="J2662" t="s">
        <v>265</v>
      </c>
      <c r="K2662" t="s">
        <v>10243</v>
      </c>
      <c r="L2662" t="s">
        <v>266</v>
      </c>
      <c r="M2662" t="s">
        <v>267</v>
      </c>
      <c r="N2662" t="s">
        <v>267</v>
      </c>
      <c r="O2662" t="s">
        <v>267</v>
      </c>
      <c r="P2662">
        <v>0</v>
      </c>
      <c r="Q2662">
        <v>1</v>
      </c>
      <c r="R2662">
        <v>3</v>
      </c>
      <c r="S2662" t="s">
        <v>267</v>
      </c>
      <c r="T2662" t="s">
        <v>267</v>
      </c>
      <c r="U2662" t="s">
        <v>10244</v>
      </c>
      <c r="V2662" t="b">
        <v>0</v>
      </c>
      <c r="W2662" t="s">
        <v>265</v>
      </c>
      <c r="X2662">
        <v>0</v>
      </c>
      <c r="Y2662" t="s">
        <v>265</v>
      </c>
      <c r="Z2662" t="s">
        <v>265</v>
      </c>
      <c r="AA2662" t="s">
        <v>265</v>
      </c>
      <c r="AB2662" t="s">
        <v>265</v>
      </c>
      <c r="AC2662" t="s">
        <v>265</v>
      </c>
      <c r="AD2662" t="s">
        <v>265</v>
      </c>
      <c r="AE2662" t="s">
        <v>265</v>
      </c>
      <c r="AF2662" t="s">
        <v>9874</v>
      </c>
      <c r="AG2662" t="s">
        <v>265</v>
      </c>
      <c r="AH2662" t="s">
        <v>265</v>
      </c>
      <c r="AI2662" t="s">
        <v>265</v>
      </c>
      <c r="AJ2662" t="s">
        <v>265</v>
      </c>
      <c r="AL2662" t="str">
        <f>IF(Sudan_News12[[#This Row],[relevancy_classification_english]]="Relevant","مناسب",IF(Sudan_News12[[#This Row],[relevancy_classification_english]]="Relevant","عَرَضِيّ",""))</f>
        <v/>
      </c>
      <c r="AN2662" t="str">
        <f>IF(Sudan_News12[[#This Row],[sentiment_analysis_english]]="Negative","سلبي",IF(Sudan_News12[[#This Row],[sentiment_analysis_english]]="Neutral","حيادي",IF(Sudan_News12[[#This Row],[sentiment_analysis_english]]="Positive","إيجابي","")))</f>
        <v/>
      </c>
      <c r="AO2662" t="e">
        <f>INDEX(TextClassificationList[],MATCH(Sudan_News12[[#This Row],[text_classification_arabic]],TextClassificationList[text_classification_arabic],0),1)</f>
        <v>#N/A</v>
      </c>
      <c r="AQ2662" t="e">
        <f>INDEX(TextClassificationList[],MATCH(Sudan_News12[[#This Row],[text_classification_arabic2]],TextClassificationList[text_classification_arabic],0),1)</f>
        <v>#N/A</v>
      </c>
      <c r="AS2662" t="e">
        <f>INDEX(TextClassificationList[],MATCH(Sudan_News12[[#This Row],[text_classification_arabic3]],TextClassificationList[text_classification_arabic],0),1)</f>
        <v>#N/A</v>
      </c>
      <c r="AU2662" t="e">
        <f>INDEX(TextClassificationList[],MATCH(Sudan_News12[[#This Row],[text_classification_arabic4]],TextClassificationList[text_classification_arabic],0),1)</f>
        <v>#N/A</v>
      </c>
      <c r="AW2662" t="e">
        <f>INDEX(TextClassificationList[],MATCH(Sudan_News12[[#This Row],[text_classification_arabic5]],TextClassificationList[text_classification_arabic],0),1)</f>
        <v>#N/A</v>
      </c>
    </row>
    <row r="2663" spans="1:49" x14ac:dyDescent="0.2">
      <c r="A2663">
        <v>1.3163236557234954E+18</v>
      </c>
      <c r="B2663">
        <v>1.3163236557234954E+18</v>
      </c>
      <c r="C2663" t="s">
        <v>10245</v>
      </c>
      <c r="D2663" s="1">
        <v>44118</v>
      </c>
      <c r="E2663" s="2">
        <v>0.516087962962963</v>
      </c>
      <c r="F2663">
        <v>200</v>
      </c>
      <c r="G2663">
        <v>1889611729</v>
      </c>
      <c r="H2663" t="s">
        <v>354</v>
      </c>
      <c r="I2663" t="s">
        <v>355</v>
      </c>
      <c r="J2663" t="s">
        <v>265</v>
      </c>
      <c r="K2663" t="s">
        <v>10246</v>
      </c>
      <c r="L2663" t="s">
        <v>266</v>
      </c>
      <c r="M2663" t="s">
        <v>267</v>
      </c>
      <c r="N2663" t="s">
        <v>267</v>
      </c>
      <c r="O2663" t="s">
        <v>10247</v>
      </c>
      <c r="P2663">
        <v>1</v>
      </c>
      <c r="Q2663">
        <v>0</v>
      </c>
      <c r="R2663">
        <v>2</v>
      </c>
      <c r="S2663" t="s">
        <v>267</v>
      </c>
      <c r="T2663" t="s">
        <v>267</v>
      </c>
      <c r="U2663" t="s">
        <v>10248</v>
      </c>
      <c r="V2663" t="b">
        <v>0</v>
      </c>
      <c r="W2663" t="s">
        <v>265</v>
      </c>
      <c r="X2663">
        <v>1</v>
      </c>
      <c r="Y2663" t="s">
        <v>10249</v>
      </c>
      <c r="Z2663" t="s">
        <v>265</v>
      </c>
      <c r="AA2663" t="s">
        <v>265</v>
      </c>
      <c r="AB2663" t="s">
        <v>265</v>
      </c>
      <c r="AC2663" t="s">
        <v>265</v>
      </c>
      <c r="AD2663" t="s">
        <v>265</v>
      </c>
      <c r="AE2663" t="s">
        <v>265</v>
      </c>
      <c r="AF2663" t="s">
        <v>267</v>
      </c>
      <c r="AG2663" t="s">
        <v>265</v>
      </c>
      <c r="AH2663" t="s">
        <v>265</v>
      </c>
      <c r="AI2663" t="s">
        <v>265</v>
      </c>
      <c r="AJ2663" t="s">
        <v>265</v>
      </c>
      <c r="AL2663" t="str">
        <f>IF(Sudan_News12[[#This Row],[relevancy_classification_english]]="Relevant","مناسب",IF(Sudan_News12[[#This Row],[relevancy_classification_english]]="Relevant","عَرَضِيّ",""))</f>
        <v/>
      </c>
      <c r="AN2663" t="str">
        <f>IF(Sudan_News12[[#This Row],[sentiment_analysis_english]]="Negative","سلبي",IF(Sudan_News12[[#This Row],[sentiment_analysis_english]]="Neutral","حيادي",IF(Sudan_News12[[#This Row],[sentiment_analysis_english]]="Positive","إيجابي","")))</f>
        <v/>
      </c>
      <c r="AO2663" t="e">
        <f>INDEX(TextClassificationList[],MATCH(Sudan_News12[[#This Row],[text_classification_arabic]],TextClassificationList[text_classification_arabic],0),1)</f>
        <v>#N/A</v>
      </c>
      <c r="AQ2663" t="e">
        <f>INDEX(TextClassificationList[],MATCH(Sudan_News12[[#This Row],[text_classification_arabic2]],TextClassificationList[text_classification_arabic],0),1)</f>
        <v>#N/A</v>
      </c>
      <c r="AS2663" t="e">
        <f>INDEX(TextClassificationList[],MATCH(Sudan_News12[[#This Row],[text_classification_arabic3]],TextClassificationList[text_classification_arabic],0),1)</f>
        <v>#N/A</v>
      </c>
      <c r="AU2663" t="e">
        <f>INDEX(TextClassificationList[],MATCH(Sudan_News12[[#This Row],[text_classification_arabic4]],TextClassificationList[text_classification_arabic],0),1)</f>
        <v>#N/A</v>
      </c>
      <c r="AW2663" t="e">
        <f>INDEX(TextClassificationList[],MATCH(Sudan_News12[[#This Row],[text_classification_arabic5]],TextClassificationList[text_classification_arabic],0),1)</f>
        <v>#N/A</v>
      </c>
    </row>
    <row r="2664" spans="1:49" x14ac:dyDescent="0.2">
      <c r="A2664">
        <v>1.3161719070504919E+18</v>
      </c>
      <c r="B2664">
        <v>1.3161719070504919E+18</v>
      </c>
      <c r="C2664" t="s">
        <v>10250</v>
      </c>
      <c r="D2664" s="1">
        <v>44118</v>
      </c>
      <c r="E2664" s="2">
        <v>9.7337962962962959E-2</v>
      </c>
      <c r="F2664">
        <v>200</v>
      </c>
      <c r="G2664">
        <v>1889611729</v>
      </c>
      <c r="H2664" t="s">
        <v>354</v>
      </c>
      <c r="I2664" t="s">
        <v>355</v>
      </c>
      <c r="J2664" t="s">
        <v>265</v>
      </c>
      <c r="K2664" t="s">
        <v>10251</v>
      </c>
      <c r="L2664" t="s">
        <v>266</v>
      </c>
      <c r="M2664" t="s">
        <v>267</v>
      </c>
      <c r="N2664" t="s">
        <v>267</v>
      </c>
      <c r="O2664" t="s">
        <v>10252</v>
      </c>
      <c r="P2664">
        <v>0</v>
      </c>
      <c r="Q2664">
        <v>0</v>
      </c>
      <c r="R2664">
        <v>0</v>
      </c>
      <c r="S2664" t="s">
        <v>269</v>
      </c>
      <c r="T2664" t="s">
        <v>267</v>
      </c>
      <c r="U2664" t="s">
        <v>10253</v>
      </c>
      <c r="V2664" t="b">
        <v>0</v>
      </c>
      <c r="W2664" t="s">
        <v>265</v>
      </c>
      <c r="X2664">
        <v>1</v>
      </c>
      <c r="Y2664" t="s">
        <v>10254</v>
      </c>
      <c r="Z2664" t="s">
        <v>265</v>
      </c>
      <c r="AA2664" t="s">
        <v>265</v>
      </c>
      <c r="AB2664" t="s">
        <v>265</v>
      </c>
      <c r="AC2664" t="s">
        <v>265</v>
      </c>
      <c r="AD2664" t="s">
        <v>265</v>
      </c>
      <c r="AE2664" t="s">
        <v>265</v>
      </c>
      <c r="AF2664" t="s">
        <v>267</v>
      </c>
      <c r="AG2664" t="s">
        <v>265</v>
      </c>
      <c r="AH2664" t="s">
        <v>265</v>
      </c>
      <c r="AI2664" t="s">
        <v>265</v>
      </c>
      <c r="AJ2664" t="s">
        <v>265</v>
      </c>
      <c r="AL2664" t="str">
        <f>IF(Sudan_News12[[#This Row],[relevancy_classification_english]]="Relevant","مناسب",IF(Sudan_News12[[#This Row],[relevancy_classification_english]]="Relevant","عَرَضِيّ",""))</f>
        <v/>
      </c>
      <c r="AN2664" t="str">
        <f>IF(Sudan_News12[[#This Row],[sentiment_analysis_english]]="Negative","سلبي",IF(Sudan_News12[[#This Row],[sentiment_analysis_english]]="Neutral","حيادي",IF(Sudan_News12[[#This Row],[sentiment_analysis_english]]="Positive","إيجابي","")))</f>
        <v/>
      </c>
      <c r="AO2664" t="e">
        <f>INDEX(TextClassificationList[],MATCH(Sudan_News12[[#This Row],[text_classification_arabic]],TextClassificationList[text_classification_arabic],0),1)</f>
        <v>#N/A</v>
      </c>
      <c r="AQ2664" t="e">
        <f>INDEX(TextClassificationList[],MATCH(Sudan_News12[[#This Row],[text_classification_arabic2]],TextClassificationList[text_classification_arabic],0),1)</f>
        <v>#N/A</v>
      </c>
      <c r="AS2664" t="e">
        <f>INDEX(TextClassificationList[],MATCH(Sudan_News12[[#This Row],[text_classification_arabic3]],TextClassificationList[text_classification_arabic],0),1)</f>
        <v>#N/A</v>
      </c>
      <c r="AU2664" t="e">
        <f>INDEX(TextClassificationList[],MATCH(Sudan_News12[[#This Row],[text_classification_arabic4]],TextClassificationList[text_classification_arabic],0),1)</f>
        <v>#N/A</v>
      </c>
      <c r="AW2664" t="e">
        <f>INDEX(TextClassificationList[],MATCH(Sudan_News12[[#This Row],[text_classification_arabic5]],TextClassificationList[text_classification_arabic],0),1)</f>
        <v>#N/A</v>
      </c>
    </row>
    <row r="2665" spans="1:49" x14ac:dyDescent="0.2">
      <c r="A2665">
        <v>1.3161711468664463E+18</v>
      </c>
      <c r="B2665">
        <v>1.3160778325698478E+18</v>
      </c>
      <c r="C2665" t="s">
        <v>10255</v>
      </c>
      <c r="D2665" s="1">
        <v>44118</v>
      </c>
      <c r="E2665" s="2">
        <v>9.5243055555555553E-2</v>
      </c>
      <c r="F2665">
        <v>200</v>
      </c>
      <c r="G2665">
        <v>1889611729</v>
      </c>
      <c r="H2665" t="s">
        <v>354</v>
      </c>
      <c r="I2665" t="s">
        <v>355</v>
      </c>
      <c r="J2665" t="s">
        <v>265</v>
      </c>
      <c r="K2665" t="s">
        <v>10256</v>
      </c>
      <c r="L2665" t="s">
        <v>266</v>
      </c>
      <c r="M2665" t="s">
        <v>267</v>
      </c>
      <c r="N2665" t="s">
        <v>267</v>
      </c>
      <c r="O2665" t="s">
        <v>267</v>
      </c>
      <c r="P2665">
        <v>1</v>
      </c>
      <c r="Q2665">
        <v>0</v>
      </c>
      <c r="R2665">
        <v>1</v>
      </c>
      <c r="S2665" t="s">
        <v>267</v>
      </c>
      <c r="T2665" t="s">
        <v>267</v>
      </c>
      <c r="U2665" t="s">
        <v>10257</v>
      </c>
      <c r="V2665" t="b">
        <v>0</v>
      </c>
      <c r="W2665" t="s">
        <v>265</v>
      </c>
      <c r="X2665">
        <v>0</v>
      </c>
      <c r="Y2665" t="s">
        <v>265</v>
      </c>
      <c r="Z2665" t="s">
        <v>265</v>
      </c>
      <c r="AA2665" t="s">
        <v>265</v>
      </c>
      <c r="AB2665" t="s">
        <v>265</v>
      </c>
      <c r="AC2665" t="s">
        <v>265</v>
      </c>
      <c r="AD2665" t="s">
        <v>265</v>
      </c>
      <c r="AE2665" t="s">
        <v>265</v>
      </c>
      <c r="AF2665" t="s">
        <v>10258</v>
      </c>
      <c r="AG2665" t="s">
        <v>265</v>
      </c>
      <c r="AH2665" t="s">
        <v>265</v>
      </c>
      <c r="AI2665" t="s">
        <v>265</v>
      </c>
      <c r="AJ2665" t="s">
        <v>265</v>
      </c>
      <c r="AL2665" t="str">
        <f>IF(Sudan_News12[[#This Row],[relevancy_classification_english]]="Relevant","مناسب",IF(Sudan_News12[[#This Row],[relevancy_classification_english]]="Relevant","عَرَضِيّ",""))</f>
        <v/>
      </c>
      <c r="AN2665" t="str">
        <f>IF(Sudan_News12[[#This Row],[sentiment_analysis_english]]="Negative","سلبي",IF(Sudan_News12[[#This Row],[sentiment_analysis_english]]="Neutral","حيادي",IF(Sudan_News12[[#This Row],[sentiment_analysis_english]]="Positive","إيجابي","")))</f>
        <v/>
      </c>
      <c r="AO2665" t="e">
        <f>INDEX(TextClassificationList[],MATCH(Sudan_News12[[#This Row],[text_classification_arabic]],TextClassificationList[text_classification_arabic],0),1)</f>
        <v>#N/A</v>
      </c>
      <c r="AQ2665" t="e">
        <f>INDEX(TextClassificationList[],MATCH(Sudan_News12[[#This Row],[text_classification_arabic2]],TextClassificationList[text_classification_arabic],0),1)</f>
        <v>#N/A</v>
      </c>
      <c r="AS2665" t="e">
        <f>INDEX(TextClassificationList[],MATCH(Sudan_News12[[#This Row],[text_classification_arabic3]],TextClassificationList[text_classification_arabic],0),1)</f>
        <v>#N/A</v>
      </c>
      <c r="AU2665" t="e">
        <f>INDEX(TextClassificationList[],MATCH(Sudan_News12[[#This Row],[text_classification_arabic4]],TextClassificationList[text_classification_arabic],0),1)</f>
        <v>#N/A</v>
      </c>
      <c r="AW2665" t="e">
        <f>INDEX(TextClassificationList[],MATCH(Sudan_News12[[#This Row],[text_classification_arabic5]],TextClassificationList[text_classification_arabic],0),1)</f>
        <v>#N/A</v>
      </c>
    </row>
    <row r="2666" spans="1:49" x14ac:dyDescent="0.2">
      <c r="A2666">
        <v>1.3161710212259922E+18</v>
      </c>
      <c r="B2666">
        <v>1.3161710212259922E+18</v>
      </c>
      <c r="C2666" t="s">
        <v>10259</v>
      </c>
      <c r="D2666" s="1">
        <v>44118</v>
      </c>
      <c r="E2666" s="2">
        <v>9.4895833333333332E-2</v>
      </c>
      <c r="F2666">
        <v>200</v>
      </c>
      <c r="G2666">
        <v>1889611729</v>
      </c>
      <c r="H2666" t="s">
        <v>354</v>
      </c>
      <c r="I2666" t="s">
        <v>355</v>
      </c>
      <c r="J2666" t="s">
        <v>265</v>
      </c>
      <c r="K2666" t="s">
        <v>10260</v>
      </c>
      <c r="L2666" t="s">
        <v>266</v>
      </c>
      <c r="M2666" t="s">
        <v>267</v>
      </c>
      <c r="N2666" t="s">
        <v>267</v>
      </c>
      <c r="O2666" t="s">
        <v>10261</v>
      </c>
      <c r="P2666">
        <v>0</v>
      </c>
      <c r="Q2666">
        <v>1</v>
      </c>
      <c r="R2666">
        <v>1</v>
      </c>
      <c r="S2666" t="s">
        <v>269</v>
      </c>
      <c r="T2666" t="s">
        <v>267</v>
      </c>
      <c r="U2666" t="s">
        <v>10262</v>
      </c>
      <c r="V2666" t="b">
        <v>0</v>
      </c>
      <c r="W2666" t="s">
        <v>265</v>
      </c>
      <c r="X2666">
        <v>1</v>
      </c>
      <c r="Y2666" t="s">
        <v>10263</v>
      </c>
      <c r="Z2666" t="s">
        <v>265</v>
      </c>
      <c r="AA2666" t="s">
        <v>265</v>
      </c>
      <c r="AB2666" t="s">
        <v>265</v>
      </c>
      <c r="AC2666" t="s">
        <v>265</v>
      </c>
      <c r="AD2666" t="s">
        <v>265</v>
      </c>
      <c r="AE2666" t="s">
        <v>265</v>
      </c>
      <c r="AF2666" t="s">
        <v>267</v>
      </c>
      <c r="AG2666" t="s">
        <v>265</v>
      </c>
      <c r="AH2666" t="s">
        <v>265</v>
      </c>
      <c r="AI2666" t="s">
        <v>265</v>
      </c>
      <c r="AJ2666" t="s">
        <v>265</v>
      </c>
      <c r="AL2666" t="str">
        <f>IF(Sudan_News12[[#This Row],[relevancy_classification_english]]="Relevant","مناسب",IF(Sudan_News12[[#This Row],[relevancy_classification_english]]="Relevant","عَرَضِيّ",""))</f>
        <v/>
      </c>
      <c r="AN2666" t="str">
        <f>IF(Sudan_News12[[#This Row],[sentiment_analysis_english]]="Negative","سلبي",IF(Sudan_News12[[#This Row],[sentiment_analysis_english]]="Neutral","حيادي",IF(Sudan_News12[[#This Row],[sentiment_analysis_english]]="Positive","إيجابي","")))</f>
        <v/>
      </c>
      <c r="AO2666" t="e">
        <f>INDEX(TextClassificationList[],MATCH(Sudan_News12[[#This Row],[text_classification_arabic]],TextClassificationList[text_classification_arabic],0),1)</f>
        <v>#N/A</v>
      </c>
      <c r="AQ2666" t="e">
        <f>INDEX(TextClassificationList[],MATCH(Sudan_News12[[#This Row],[text_classification_arabic2]],TextClassificationList[text_classification_arabic],0),1)</f>
        <v>#N/A</v>
      </c>
      <c r="AS2666" t="e">
        <f>INDEX(TextClassificationList[],MATCH(Sudan_News12[[#This Row],[text_classification_arabic3]],TextClassificationList[text_classification_arabic],0),1)</f>
        <v>#N/A</v>
      </c>
      <c r="AU2666" t="e">
        <f>INDEX(TextClassificationList[],MATCH(Sudan_News12[[#This Row],[text_classification_arabic4]],TextClassificationList[text_classification_arabic],0),1)</f>
        <v>#N/A</v>
      </c>
      <c r="AW2666" t="e">
        <f>INDEX(TextClassificationList[],MATCH(Sudan_News12[[#This Row],[text_classification_arabic5]],TextClassificationList[text_classification_arabic],0),1)</f>
        <v>#N/A</v>
      </c>
    </row>
    <row r="2667" spans="1:49" x14ac:dyDescent="0.2">
      <c r="A2667">
        <v>1.3161654172583199E+18</v>
      </c>
      <c r="B2667">
        <v>1.3161654172583199E+18</v>
      </c>
      <c r="C2667" t="s">
        <v>10264</v>
      </c>
      <c r="D2667" s="1">
        <v>44118</v>
      </c>
      <c r="E2667" s="2">
        <v>7.9432870370370376E-2</v>
      </c>
      <c r="F2667">
        <v>200</v>
      </c>
      <c r="G2667">
        <v>1889611729</v>
      </c>
      <c r="H2667" t="s">
        <v>354</v>
      </c>
      <c r="I2667" t="s">
        <v>355</v>
      </c>
      <c r="J2667" t="s">
        <v>265</v>
      </c>
      <c r="K2667" t="s">
        <v>10265</v>
      </c>
      <c r="L2667" t="s">
        <v>266</v>
      </c>
      <c r="M2667" t="s">
        <v>267</v>
      </c>
      <c r="N2667" t="s">
        <v>267</v>
      </c>
      <c r="O2667" t="s">
        <v>10266</v>
      </c>
      <c r="P2667">
        <v>0</v>
      </c>
      <c r="Q2667">
        <v>0</v>
      </c>
      <c r="R2667">
        <v>0</v>
      </c>
      <c r="S2667" t="s">
        <v>269</v>
      </c>
      <c r="T2667" t="s">
        <v>267</v>
      </c>
      <c r="U2667" t="s">
        <v>10267</v>
      </c>
      <c r="V2667" t="b">
        <v>0</v>
      </c>
      <c r="W2667" t="s">
        <v>265</v>
      </c>
      <c r="X2667">
        <v>1</v>
      </c>
      <c r="Y2667" t="s">
        <v>10268</v>
      </c>
      <c r="Z2667" t="s">
        <v>265</v>
      </c>
      <c r="AA2667" t="s">
        <v>265</v>
      </c>
      <c r="AB2667" t="s">
        <v>265</v>
      </c>
      <c r="AC2667" t="s">
        <v>265</v>
      </c>
      <c r="AD2667" t="s">
        <v>265</v>
      </c>
      <c r="AE2667" t="s">
        <v>265</v>
      </c>
      <c r="AF2667" t="s">
        <v>267</v>
      </c>
      <c r="AG2667" t="s">
        <v>265</v>
      </c>
      <c r="AH2667" t="s">
        <v>265</v>
      </c>
      <c r="AI2667" t="s">
        <v>265</v>
      </c>
      <c r="AJ2667" t="s">
        <v>265</v>
      </c>
      <c r="AL2667" t="str">
        <f>IF(Sudan_News12[[#This Row],[relevancy_classification_english]]="Relevant","مناسب",IF(Sudan_News12[[#This Row],[relevancy_classification_english]]="Relevant","عَرَضِيّ",""))</f>
        <v/>
      </c>
      <c r="AN2667" t="str">
        <f>IF(Sudan_News12[[#This Row],[sentiment_analysis_english]]="Negative","سلبي",IF(Sudan_News12[[#This Row],[sentiment_analysis_english]]="Neutral","حيادي",IF(Sudan_News12[[#This Row],[sentiment_analysis_english]]="Positive","إيجابي","")))</f>
        <v/>
      </c>
      <c r="AO2667" t="e">
        <f>INDEX(TextClassificationList[],MATCH(Sudan_News12[[#This Row],[text_classification_arabic]],TextClassificationList[text_classification_arabic],0),1)</f>
        <v>#N/A</v>
      </c>
      <c r="AQ2667" t="e">
        <f>INDEX(TextClassificationList[],MATCH(Sudan_News12[[#This Row],[text_classification_arabic2]],TextClassificationList[text_classification_arabic],0),1)</f>
        <v>#N/A</v>
      </c>
      <c r="AS2667" t="e">
        <f>INDEX(TextClassificationList[],MATCH(Sudan_News12[[#This Row],[text_classification_arabic3]],TextClassificationList[text_classification_arabic],0),1)</f>
        <v>#N/A</v>
      </c>
      <c r="AU2667" t="e">
        <f>INDEX(TextClassificationList[],MATCH(Sudan_News12[[#This Row],[text_classification_arabic4]],TextClassificationList[text_classification_arabic],0),1)</f>
        <v>#N/A</v>
      </c>
      <c r="AW2667" t="e">
        <f>INDEX(TextClassificationList[],MATCH(Sudan_News12[[#This Row],[text_classification_arabic5]],TextClassificationList[text_classification_arabic],0),1)</f>
        <v>#N/A</v>
      </c>
    </row>
    <row r="2668" spans="1:49" x14ac:dyDescent="0.2">
      <c r="A2668">
        <v>1.3161648065006674E+18</v>
      </c>
      <c r="B2668">
        <v>1.3161648065006674E+18</v>
      </c>
      <c r="C2668" t="s">
        <v>10269</v>
      </c>
      <c r="D2668" s="1">
        <v>44118</v>
      </c>
      <c r="E2668" s="2">
        <v>7.7743055555555551E-2</v>
      </c>
      <c r="F2668">
        <v>200</v>
      </c>
      <c r="G2668">
        <v>1889611729</v>
      </c>
      <c r="H2668" t="s">
        <v>354</v>
      </c>
      <c r="I2668" t="s">
        <v>355</v>
      </c>
      <c r="J2668" t="s">
        <v>265</v>
      </c>
      <c r="K2668" t="s">
        <v>10270</v>
      </c>
      <c r="L2668" t="s">
        <v>266</v>
      </c>
      <c r="M2668" t="s">
        <v>267</v>
      </c>
      <c r="N2668" t="s">
        <v>267</v>
      </c>
      <c r="O2668" t="s">
        <v>267</v>
      </c>
      <c r="P2668">
        <v>0</v>
      </c>
      <c r="Q2668">
        <v>0</v>
      </c>
      <c r="R2668">
        <v>0</v>
      </c>
      <c r="S2668" t="s">
        <v>267</v>
      </c>
      <c r="T2668" t="s">
        <v>267</v>
      </c>
      <c r="U2668" t="s">
        <v>10271</v>
      </c>
      <c r="V2668" t="b">
        <v>0</v>
      </c>
      <c r="W2668" t="s">
        <v>265</v>
      </c>
      <c r="X2668">
        <v>0</v>
      </c>
      <c r="Y2668" t="s">
        <v>265</v>
      </c>
      <c r="Z2668" t="s">
        <v>265</v>
      </c>
      <c r="AA2668" t="s">
        <v>265</v>
      </c>
      <c r="AB2668" t="s">
        <v>265</v>
      </c>
      <c r="AC2668" t="s">
        <v>265</v>
      </c>
      <c r="AD2668" t="s">
        <v>265</v>
      </c>
      <c r="AE2668" t="s">
        <v>265</v>
      </c>
      <c r="AF2668" t="s">
        <v>267</v>
      </c>
      <c r="AG2668" t="s">
        <v>265</v>
      </c>
      <c r="AH2668" t="s">
        <v>265</v>
      </c>
      <c r="AI2668" t="s">
        <v>265</v>
      </c>
      <c r="AJ2668" t="s">
        <v>265</v>
      </c>
      <c r="AL2668" t="str">
        <f>IF(Sudan_News12[[#This Row],[relevancy_classification_english]]="Relevant","مناسب",IF(Sudan_News12[[#This Row],[relevancy_classification_english]]="Relevant","عَرَضِيّ",""))</f>
        <v/>
      </c>
      <c r="AN2668" t="str">
        <f>IF(Sudan_News12[[#This Row],[sentiment_analysis_english]]="Negative","سلبي",IF(Sudan_News12[[#This Row],[sentiment_analysis_english]]="Neutral","حيادي",IF(Sudan_News12[[#This Row],[sentiment_analysis_english]]="Positive","إيجابي","")))</f>
        <v/>
      </c>
      <c r="AO2668" t="e">
        <f>INDEX(TextClassificationList[],MATCH(Sudan_News12[[#This Row],[text_classification_arabic]],TextClassificationList[text_classification_arabic],0),1)</f>
        <v>#N/A</v>
      </c>
      <c r="AQ2668" t="e">
        <f>INDEX(TextClassificationList[],MATCH(Sudan_News12[[#This Row],[text_classification_arabic2]],TextClassificationList[text_classification_arabic],0),1)</f>
        <v>#N/A</v>
      </c>
      <c r="AS2668" t="e">
        <f>INDEX(TextClassificationList[],MATCH(Sudan_News12[[#This Row],[text_classification_arabic3]],TextClassificationList[text_classification_arabic],0),1)</f>
        <v>#N/A</v>
      </c>
      <c r="AU2668" t="e">
        <f>INDEX(TextClassificationList[],MATCH(Sudan_News12[[#This Row],[text_classification_arabic4]],TextClassificationList[text_classification_arabic],0),1)</f>
        <v>#N/A</v>
      </c>
      <c r="AW2668" t="e">
        <f>INDEX(TextClassificationList[],MATCH(Sudan_News12[[#This Row],[text_classification_arabic5]],TextClassificationList[text_classification_arabic],0),1)</f>
        <v>#N/A</v>
      </c>
    </row>
    <row r="2669" spans="1:49" x14ac:dyDescent="0.2">
      <c r="A2669">
        <v>1.3161647308185641E+18</v>
      </c>
      <c r="B2669">
        <v>1.3159906186913055E+18</v>
      </c>
      <c r="C2669" t="s">
        <v>10272</v>
      </c>
      <c r="D2669" s="1">
        <v>44118</v>
      </c>
      <c r="E2669" s="2">
        <v>7.7534722222222227E-2</v>
      </c>
      <c r="F2669">
        <v>200</v>
      </c>
      <c r="G2669">
        <v>1889611729</v>
      </c>
      <c r="H2669" t="s">
        <v>354</v>
      </c>
      <c r="I2669" t="s">
        <v>355</v>
      </c>
      <c r="J2669" t="s">
        <v>265</v>
      </c>
      <c r="K2669" t="s">
        <v>10273</v>
      </c>
      <c r="L2669" t="s">
        <v>266</v>
      </c>
      <c r="M2669" t="s">
        <v>267</v>
      </c>
      <c r="N2669" t="s">
        <v>267</v>
      </c>
      <c r="O2669" t="s">
        <v>267</v>
      </c>
      <c r="P2669">
        <v>0</v>
      </c>
      <c r="Q2669">
        <v>0</v>
      </c>
      <c r="R2669">
        <v>0</v>
      </c>
      <c r="S2669" t="s">
        <v>267</v>
      </c>
      <c r="T2669" t="s">
        <v>267</v>
      </c>
      <c r="U2669" t="s">
        <v>10274</v>
      </c>
      <c r="V2669" t="b">
        <v>0</v>
      </c>
      <c r="W2669" t="s">
        <v>265</v>
      </c>
      <c r="X2669">
        <v>0</v>
      </c>
      <c r="Y2669" t="s">
        <v>265</v>
      </c>
      <c r="Z2669" t="s">
        <v>265</v>
      </c>
      <c r="AA2669" t="s">
        <v>265</v>
      </c>
      <c r="AB2669" t="s">
        <v>265</v>
      </c>
      <c r="AC2669" t="s">
        <v>265</v>
      </c>
      <c r="AD2669" t="s">
        <v>265</v>
      </c>
      <c r="AE2669" t="s">
        <v>265</v>
      </c>
      <c r="AF2669" t="s">
        <v>10275</v>
      </c>
      <c r="AG2669" t="s">
        <v>265</v>
      </c>
      <c r="AH2669" t="s">
        <v>265</v>
      </c>
      <c r="AI2669" t="s">
        <v>265</v>
      </c>
      <c r="AJ2669" t="s">
        <v>265</v>
      </c>
      <c r="AL2669" t="str">
        <f>IF(Sudan_News12[[#This Row],[relevancy_classification_english]]="Relevant","مناسب",IF(Sudan_News12[[#This Row],[relevancy_classification_english]]="Relevant","عَرَضِيّ",""))</f>
        <v/>
      </c>
      <c r="AN2669" t="str">
        <f>IF(Sudan_News12[[#This Row],[sentiment_analysis_english]]="Negative","سلبي",IF(Sudan_News12[[#This Row],[sentiment_analysis_english]]="Neutral","حيادي",IF(Sudan_News12[[#This Row],[sentiment_analysis_english]]="Positive","إيجابي","")))</f>
        <v/>
      </c>
      <c r="AO2669" t="e">
        <f>INDEX(TextClassificationList[],MATCH(Sudan_News12[[#This Row],[text_classification_arabic]],TextClassificationList[text_classification_arabic],0),1)</f>
        <v>#N/A</v>
      </c>
      <c r="AQ2669" t="e">
        <f>INDEX(TextClassificationList[],MATCH(Sudan_News12[[#This Row],[text_classification_arabic2]],TextClassificationList[text_classification_arabic],0),1)</f>
        <v>#N/A</v>
      </c>
      <c r="AS2669" t="e">
        <f>INDEX(TextClassificationList[],MATCH(Sudan_News12[[#This Row],[text_classification_arabic3]],TextClassificationList[text_classification_arabic],0),1)</f>
        <v>#N/A</v>
      </c>
      <c r="AU2669" t="e">
        <f>INDEX(TextClassificationList[],MATCH(Sudan_News12[[#This Row],[text_classification_arabic4]],TextClassificationList[text_classification_arabic],0),1)</f>
        <v>#N/A</v>
      </c>
      <c r="AW2669" t="e">
        <f>INDEX(TextClassificationList[],MATCH(Sudan_News12[[#This Row],[text_classification_arabic5]],TextClassificationList[text_classification_arabic],0),1)</f>
        <v>#N/A</v>
      </c>
    </row>
    <row r="2670" spans="1:49" x14ac:dyDescent="0.2">
      <c r="A2670">
        <v>1.3161641598060216E+18</v>
      </c>
      <c r="B2670">
        <v>1.3161635515187732E+18</v>
      </c>
      <c r="C2670" t="s">
        <v>10276</v>
      </c>
      <c r="D2670" s="1">
        <v>44118</v>
      </c>
      <c r="E2670" s="2">
        <v>7.5960648148148152E-2</v>
      </c>
      <c r="F2670">
        <v>200</v>
      </c>
      <c r="G2670">
        <v>1889611729</v>
      </c>
      <c r="H2670" t="s">
        <v>354</v>
      </c>
      <c r="I2670" t="s">
        <v>355</v>
      </c>
      <c r="J2670" t="s">
        <v>265</v>
      </c>
      <c r="K2670" t="s">
        <v>10277</v>
      </c>
      <c r="L2670" t="s">
        <v>266</v>
      </c>
      <c r="M2670" t="s">
        <v>267</v>
      </c>
      <c r="N2670" t="s">
        <v>267</v>
      </c>
      <c r="O2670" t="s">
        <v>267</v>
      </c>
      <c r="P2670">
        <v>0</v>
      </c>
      <c r="Q2670">
        <v>0</v>
      </c>
      <c r="R2670">
        <v>1</v>
      </c>
      <c r="S2670" t="s">
        <v>267</v>
      </c>
      <c r="T2670" t="s">
        <v>267</v>
      </c>
      <c r="U2670" t="s">
        <v>10278</v>
      </c>
      <c r="V2670" t="b">
        <v>0</v>
      </c>
      <c r="W2670" t="s">
        <v>265</v>
      </c>
      <c r="X2670">
        <v>0</v>
      </c>
      <c r="Y2670" t="s">
        <v>265</v>
      </c>
      <c r="Z2670" t="s">
        <v>265</v>
      </c>
      <c r="AA2670" t="s">
        <v>265</v>
      </c>
      <c r="AB2670" t="s">
        <v>265</v>
      </c>
      <c r="AC2670" t="s">
        <v>265</v>
      </c>
      <c r="AD2670" t="s">
        <v>265</v>
      </c>
      <c r="AE2670" t="s">
        <v>265</v>
      </c>
      <c r="AF2670" t="s">
        <v>9798</v>
      </c>
      <c r="AG2670" t="s">
        <v>265</v>
      </c>
      <c r="AH2670" t="s">
        <v>265</v>
      </c>
      <c r="AI2670" t="s">
        <v>265</v>
      </c>
      <c r="AJ2670" t="s">
        <v>265</v>
      </c>
      <c r="AL2670" t="str">
        <f>IF(Sudan_News12[[#This Row],[relevancy_classification_english]]="Relevant","مناسب",IF(Sudan_News12[[#This Row],[relevancy_classification_english]]="Relevant","عَرَضِيّ",""))</f>
        <v/>
      </c>
      <c r="AN2670" t="str">
        <f>IF(Sudan_News12[[#This Row],[sentiment_analysis_english]]="Negative","سلبي",IF(Sudan_News12[[#This Row],[sentiment_analysis_english]]="Neutral","حيادي",IF(Sudan_News12[[#This Row],[sentiment_analysis_english]]="Positive","إيجابي","")))</f>
        <v/>
      </c>
      <c r="AO2670" t="e">
        <f>INDEX(TextClassificationList[],MATCH(Sudan_News12[[#This Row],[text_classification_arabic]],TextClassificationList[text_classification_arabic],0),1)</f>
        <v>#N/A</v>
      </c>
      <c r="AQ2670" t="e">
        <f>INDEX(TextClassificationList[],MATCH(Sudan_News12[[#This Row],[text_classification_arabic2]],TextClassificationList[text_classification_arabic],0),1)</f>
        <v>#N/A</v>
      </c>
      <c r="AS2670" t="e">
        <f>INDEX(TextClassificationList[],MATCH(Sudan_News12[[#This Row],[text_classification_arabic3]],TextClassificationList[text_classification_arabic],0),1)</f>
        <v>#N/A</v>
      </c>
      <c r="AU2670" t="e">
        <f>INDEX(TextClassificationList[],MATCH(Sudan_News12[[#This Row],[text_classification_arabic4]],TextClassificationList[text_classification_arabic],0),1)</f>
        <v>#N/A</v>
      </c>
      <c r="AW2670" t="e">
        <f>INDEX(TextClassificationList[],MATCH(Sudan_News12[[#This Row],[text_classification_arabic5]],TextClassificationList[text_classification_arabic],0),1)</f>
        <v>#N/A</v>
      </c>
    </row>
    <row r="2671" spans="1:49" x14ac:dyDescent="0.2">
      <c r="A2671">
        <v>1.3161633086055383E+18</v>
      </c>
      <c r="B2671">
        <v>1.3161633086055383E+18</v>
      </c>
      <c r="C2671" t="s">
        <v>10279</v>
      </c>
      <c r="D2671" s="1">
        <v>44118</v>
      </c>
      <c r="E2671" s="2">
        <v>7.3611111111111113E-2</v>
      </c>
      <c r="F2671">
        <v>200</v>
      </c>
      <c r="G2671">
        <v>1889611729</v>
      </c>
      <c r="H2671" t="s">
        <v>354</v>
      </c>
      <c r="I2671" t="s">
        <v>355</v>
      </c>
      <c r="J2671" t="s">
        <v>265</v>
      </c>
      <c r="K2671" t="s">
        <v>10280</v>
      </c>
      <c r="L2671" t="s">
        <v>266</v>
      </c>
      <c r="M2671" t="s">
        <v>267</v>
      </c>
      <c r="N2671" t="s">
        <v>267</v>
      </c>
      <c r="O2671" t="s">
        <v>10281</v>
      </c>
      <c r="P2671">
        <v>0</v>
      </c>
      <c r="Q2671">
        <v>0</v>
      </c>
      <c r="R2671">
        <v>0</v>
      </c>
      <c r="S2671" t="s">
        <v>282</v>
      </c>
      <c r="T2671" t="s">
        <v>267</v>
      </c>
      <c r="U2671" t="s">
        <v>10282</v>
      </c>
      <c r="V2671" t="b">
        <v>0</v>
      </c>
      <c r="W2671" t="s">
        <v>265</v>
      </c>
      <c r="X2671">
        <v>1</v>
      </c>
      <c r="Y2671" t="s">
        <v>10283</v>
      </c>
      <c r="Z2671" t="s">
        <v>265</v>
      </c>
      <c r="AA2671" t="s">
        <v>265</v>
      </c>
      <c r="AB2671" t="s">
        <v>265</v>
      </c>
      <c r="AC2671" t="s">
        <v>265</v>
      </c>
      <c r="AD2671" t="s">
        <v>265</v>
      </c>
      <c r="AE2671" t="s">
        <v>265</v>
      </c>
      <c r="AF2671" t="s">
        <v>267</v>
      </c>
      <c r="AG2671" t="s">
        <v>265</v>
      </c>
      <c r="AH2671" t="s">
        <v>265</v>
      </c>
      <c r="AI2671" t="s">
        <v>265</v>
      </c>
      <c r="AJ2671" t="s">
        <v>265</v>
      </c>
      <c r="AL2671" t="str">
        <f>IF(Sudan_News12[[#This Row],[relevancy_classification_english]]="Relevant","مناسب",IF(Sudan_News12[[#This Row],[relevancy_classification_english]]="Relevant","عَرَضِيّ",""))</f>
        <v/>
      </c>
      <c r="AN2671" t="str">
        <f>IF(Sudan_News12[[#This Row],[sentiment_analysis_english]]="Negative","سلبي",IF(Sudan_News12[[#This Row],[sentiment_analysis_english]]="Neutral","حيادي",IF(Sudan_News12[[#This Row],[sentiment_analysis_english]]="Positive","إيجابي","")))</f>
        <v/>
      </c>
      <c r="AO2671" t="e">
        <f>INDEX(TextClassificationList[],MATCH(Sudan_News12[[#This Row],[text_classification_arabic]],TextClassificationList[text_classification_arabic],0),1)</f>
        <v>#N/A</v>
      </c>
      <c r="AQ2671" t="e">
        <f>INDEX(TextClassificationList[],MATCH(Sudan_News12[[#This Row],[text_classification_arabic2]],TextClassificationList[text_classification_arabic],0),1)</f>
        <v>#N/A</v>
      </c>
      <c r="AS2671" t="e">
        <f>INDEX(TextClassificationList[],MATCH(Sudan_News12[[#This Row],[text_classification_arabic3]],TextClassificationList[text_classification_arabic],0),1)</f>
        <v>#N/A</v>
      </c>
      <c r="AU2671" t="e">
        <f>INDEX(TextClassificationList[],MATCH(Sudan_News12[[#This Row],[text_classification_arabic4]],TextClassificationList[text_classification_arabic],0),1)</f>
        <v>#N/A</v>
      </c>
      <c r="AW2671" t="e">
        <f>INDEX(TextClassificationList[],MATCH(Sudan_News12[[#This Row],[text_classification_arabic5]],TextClassificationList[text_classification_arabic],0),1)</f>
        <v>#N/A</v>
      </c>
    </row>
    <row r="2672" spans="1:49" x14ac:dyDescent="0.2">
      <c r="A2672">
        <v>1.3161628993421722E+18</v>
      </c>
      <c r="B2672">
        <v>1.3161628993421722E+18</v>
      </c>
      <c r="C2672" t="s">
        <v>10284</v>
      </c>
      <c r="D2672" s="1">
        <v>44118</v>
      </c>
      <c r="E2672" s="2">
        <v>7.2476851851851848E-2</v>
      </c>
      <c r="F2672">
        <v>200</v>
      </c>
      <c r="G2672">
        <v>1889611729</v>
      </c>
      <c r="H2672" t="s">
        <v>354</v>
      </c>
      <c r="I2672" t="s">
        <v>355</v>
      </c>
      <c r="J2672" t="s">
        <v>265</v>
      </c>
      <c r="K2672" t="s">
        <v>10285</v>
      </c>
      <c r="L2672" t="s">
        <v>266</v>
      </c>
      <c r="M2672" t="s">
        <v>267</v>
      </c>
      <c r="N2672" t="s">
        <v>267</v>
      </c>
      <c r="O2672" t="s">
        <v>10286</v>
      </c>
      <c r="P2672">
        <v>0</v>
      </c>
      <c r="Q2672">
        <v>0</v>
      </c>
      <c r="R2672">
        <v>0</v>
      </c>
      <c r="S2672" t="s">
        <v>282</v>
      </c>
      <c r="T2672" t="s">
        <v>267</v>
      </c>
      <c r="U2672" t="s">
        <v>10287</v>
      </c>
      <c r="V2672" t="b">
        <v>0</v>
      </c>
      <c r="W2672" t="s">
        <v>265</v>
      </c>
      <c r="X2672">
        <v>1</v>
      </c>
      <c r="Y2672" t="s">
        <v>10288</v>
      </c>
      <c r="Z2672" t="s">
        <v>265</v>
      </c>
      <c r="AA2672" t="s">
        <v>265</v>
      </c>
      <c r="AB2672" t="s">
        <v>265</v>
      </c>
      <c r="AC2672" t="s">
        <v>265</v>
      </c>
      <c r="AD2672" t="s">
        <v>265</v>
      </c>
      <c r="AE2672" t="s">
        <v>265</v>
      </c>
      <c r="AF2672" t="s">
        <v>267</v>
      </c>
      <c r="AG2672" t="s">
        <v>265</v>
      </c>
      <c r="AH2672" t="s">
        <v>265</v>
      </c>
      <c r="AI2672" t="s">
        <v>265</v>
      </c>
      <c r="AJ2672" t="s">
        <v>265</v>
      </c>
      <c r="AL2672" t="str">
        <f>IF(Sudan_News12[[#This Row],[relevancy_classification_english]]="Relevant","مناسب",IF(Sudan_News12[[#This Row],[relevancy_classification_english]]="Relevant","عَرَضِيّ",""))</f>
        <v/>
      </c>
      <c r="AN2672" t="str">
        <f>IF(Sudan_News12[[#This Row],[sentiment_analysis_english]]="Negative","سلبي",IF(Sudan_News12[[#This Row],[sentiment_analysis_english]]="Neutral","حيادي",IF(Sudan_News12[[#This Row],[sentiment_analysis_english]]="Positive","إيجابي","")))</f>
        <v/>
      </c>
      <c r="AO2672" t="e">
        <f>INDEX(TextClassificationList[],MATCH(Sudan_News12[[#This Row],[text_classification_arabic]],TextClassificationList[text_classification_arabic],0),1)</f>
        <v>#N/A</v>
      </c>
      <c r="AQ2672" t="e">
        <f>INDEX(TextClassificationList[],MATCH(Sudan_News12[[#This Row],[text_classification_arabic2]],TextClassificationList[text_classification_arabic],0),1)</f>
        <v>#N/A</v>
      </c>
      <c r="AS2672" t="e">
        <f>INDEX(TextClassificationList[],MATCH(Sudan_News12[[#This Row],[text_classification_arabic3]],TextClassificationList[text_classification_arabic],0),1)</f>
        <v>#N/A</v>
      </c>
      <c r="AU2672" t="e">
        <f>INDEX(TextClassificationList[],MATCH(Sudan_News12[[#This Row],[text_classification_arabic4]],TextClassificationList[text_classification_arabic],0),1)</f>
        <v>#N/A</v>
      </c>
      <c r="AW2672" t="e">
        <f>INDEX(TextClassificationList[],MATCH(Sudan_News12[[#This Row],[text_classification_arabic5]],TextClassificationList[text_classification_arabic],0),1)</f>
        <v>#N/A</v>
      </c>
    </row>
    <row r="2673" spans="1:49" x14ac:dyDescent="0.2">
      <c r="A2673">
        <v>1.3161623086248632E+18</v>
      </c>
      <c r="B2673">
        <v>1.3161623086248632E+18</v>
      </c>
      <c r="C2673" t="s">
        <v>10289</v>
      </c>
      <c r="D2673" s="1">
        <v>44118</v>
      </c>
      <c r="E2673" s="2">
        <v>7.0856481481481479E-2</v>
      </c>
      <c r="F2673">
        <v>200</v>
      </c>
      <c r="G2673">
        <v>1889611729</v>
      </c>
      <c r="H2673" t="s">
        <v>354</v>
      </c>
      <c r="I2673" t="s">
        <v>355</v>
      </c>
      <c r="J2673" t="s">
        <v>265</v>
      </c>
      <c r="K2673" t="s">
        <v>10290</v>
      </c>
      <c r="L2673" t="s">
        <v>266</v>
      </c>
      <c r="M2673" t="s">
        <v>267</v>
      </c>
      <c r="N2673" t="s">
        <v>267</v>
      </c>
      <c r="O2673" t="s">
        <v>267</v>
      </c>
      <c r="P2673">
        <v>0</v>
      </c>
      <c r="Q2673">
        <v>0</v>
      </c>
      <c r="R2673">
        <v>1</v>
      </c>
      <c r="S2673" t="s">
        <v>267</v>
      </c>
      <c r="T2673" t="s">
        <v>267</v>
      </c>
      <c r="U2673" t="s">
        <v>10291</v>
      </c>
      <c r="V2673" t="b">
        <v>0</v>
      </c>
      <c r="W2673" t="s">
        <v>265</v>
      </c>
      <c r="X2673">
        <v>0</v>
      </c>
      <c r="Y2673" t="s">
        <v>265</v>
      </c>
      <c r="Z2673" t="s">
        <v>265</v>
      </c>
      <c r="AA2673" t="s">
        <v>265</v>
      </c>
      <c r="AB2673" t="s">
        <v>265</v>
      </c>
      <c r="AC2673" t="s">
        <v>265</v>
      </c>
      <c r="AD2673" t="s">
        <v>265</v>
      </c>
      <c r="AE2673" t="s">
        <v>265</v>
      </c>
      <c r="AF2673" t="s">
        <v>267</v>
      </c>
      <c r="AG2673" t="s">
        <v>265</v>
      </c>
      <c r="AH2673" t="s">
        <v>265</v>
      </c>
      <c r="AI2673" t="s">
        <v>265</v>
      </c>
      <c r="AJ2673" t="s">
        <v>265</v>
      </c>
      <c r="AL2673" t="str">
        <f>IF(Sudan_News12[[#This Row],[relevancy_classification_english]]="Relevant","مناسب",IF(Sudan_News12[[#This Row],[relevancy_classification_english]]="Relevant","عَرَضِيّ",""))</f>
        <v/>
      </c>
      <c r="AN2673" t="str">
        <f>IF(Sudan_News12[[#This Row],[sentiment_analysis_english]]="Negative","سلبي",IF(Sudan_News12[[#This Row],[sentiment_analysis_english]]="Neutral","حيادي",IF(Sudan_News12[[#This Row],[sentiment_analysis_english]]="Positive","إيجابي","")))</f>
        <v/>
      </c>
      <c r="AO2673" t="e">
        <f>INDEX(TextClassificationList[],MATCH(Sudan_News12[[#This Row],[text_classification_arabic]],TextClassificationList[text_classification_arabic],0),1)</f>
        <v>#N/A</v>
      </c>
      <c r="AQ2673" t="e">
        <f>INDEX(TextClassificationList[],MATCH(Sudan_News12[[#This Row],[text_classification_arabic2]],TextClassificationList[text_classification_arabic],0),1)</f>
        <v>#N/A</v>
      </c>
      <c r="AS2673" t="e">
        <f>INDEX(TextClassificationList[],MATCH(Sudan_News12[[#This Row],[text_classification_arabic3]],TextClassificationList[text_classification_arabic],0),1)</f>
        <v>#N/A</v>
      </c>
      <c r="AU2673" t="e">
        <f>INDEX(TextClassificationList[],MATCH(Sudan_News12[[#This Row],[text_classification_arabic4]],TextClassificationList[text_classification_arabic],0),1)</f>
        <v>#N/A</v>
      </c>
      <c r="AW2673" t="e">
        <f>INDEX(TextClassificationList[],MATCH(Sudan_News12[[#This Row],[text_classification_arabic5]],TextClassificationList[text_classification_arabic],0),1)</f>
        <v>#N/A</v>
      </c>
    </row>
    <row r="2674" spans="1:49" x14ac:dyDescent="0.2">
      <c r="A2674">
        <v>1.3161278316472361E+18</v>
      </c>
      <c r="B2674">
        <v>1.3159739004220006E+18</v>
      </c>
      <c r="C2674" t="s">
        <v>10292</v>
      </c>
      <c r="D2674" s="1">
        <v>44117</v>
      </c>
      <c r="E2674" s="2">
        <v>0.97571759259259261</v>
      </c>
      <c r="F2674">
        <v>200</v>
      </c>
      <c r="G2674">
        <v>1889611729</v>
      </c>
      <c r="H2674" t="s">
        <v>354</v>
      </c>
      <c r="I2674" t="s">
        <v>355</v>
      </c>
      <c r="J2674" t="s">
        <v>265</v>
      </c>
      <c r="K2674" t="s">
        <v>10293</v>
      </c>
      <c r="L2674" t="s">
        <v>266</v>
      </c>
      <c r="M2674" t="s">
        <v>267</v>
      </c>
      <c r="N2674" t="s">
        <v>267</v>
      </c>
      <c r="O2674" t="s">
        <v>267</v>
      </c>
      <c r="P2674">
        <v>1</v>
      </c>
      <c r="Q2674">
        <v>0</v>
      </c>
      <c r="R2674">
        <v>1</v>
      </c>
      <c r="S2674" t="s">
        <v>267</v>
      </c>
      <c r="T2674" t="s">
        <v>267</v>
      </c>
      <c r="U2674" t="s">
        <v>10294</v>
      </c>
      <c r="V2674" t="b">
        <v>0</v>
      </c>
      <c r="W2674" t="s">
        <v>265</v>
      </c>
      <c r="X2674">
        <v>0</v>
      </c>
      <c r="Y2674" t="s">
        <v>265</v>
      </c>
      <c r="Z2674" t="s">
        <v>265</v>
      </c>
      <c r="AA2674" t="s">
        <v>265</v>
      </c>
      <c r="AB2674" t="s">
        <v>265</v>
      </c>
      <c r="AC2674" t="s">
        <v>265</v>
      </c>
      <c r="AD2674" t="s">
        <v>265</v>
      </c>
      <c r="AE2674" t="s">
        <v>265</v>
      </c>
      <c r="AF2674" t="s">
        <v>10295</v>
      </c>
      <c r="AG2674" t="s">
        <v>265</v>
      </c>
      <c r="AH2674" t="s">
        <v>265</v>
      </c>
      <c r="AI2674" t="s">
        <v>265</v>
      </c>
      <c r="AJ2674" t="s">
        <v>265</v>
      </c>
      <c r="AL2674" t="str">
        <f>IF(Sudan_News12[[#This Row],[relevancy_classification_english]]="Relevant","مناسب",IF(Sudan_News12[[#This Row],[relevancy_classification_english]]="Relevant","عَرَضِيّ",""))</f>
        <v/>
      </c>
      <c r="AN2674" t="str">
        <f>IF(Sudan_News12[[#This Row],[sentiment_analysis_english]]="Negative","سلبي",IF(Sudan_News12[[#This Row],[sentiment_analysis_english]]="Neutral","حيادي",IF(Sudan_News12[[#This Row],[sentiment_analysis_english]]="Positive","إيجابي","")))</f>
        <v/>
      </c>
      <c r="AO2674" t="e">
        <f>INDEX(TextClassificationList[],MATCH(Sudan_News12[[#This Row],[text_classification_arabic]],TextClassificationList[text_classification_arabic],0),1)</f>
        <v>#N/A</v>
      </c>
      <c r="AQ2674" t="e">
        <f>INDEX(TextClassificationList[],MATCH(Sudan_News12[[#This Row],[text_classification_arabic2]],TextClassificationList[text_classification_arabic],0),1)</f>
        <v>#N/A</v>
      </c>
      <c r="AS2674" t="e">
        <f>INDEX(TextClassificationList[],MATCH(Sudan_News12[[#This Row],[text_classification_arabic3]],TextClassificationList[text_classification_arabic],0),1)</f>
        <v>#N/A</v>
      </c>
      <c r="AU2674" t="e">
        <f>INDEX(TextClassificationList[],MATCH(Sudan_News12[[#This Row],[text_classification_arabic4]],TextClassificationList[text_classification_arabic],0),1)</f>
        <v>#N/A</v>
      </c>
      <c r="AW2674" t="e">
        <f>INDEX(TextClassificationList[],MATCH(Sudan_News12[[#This Row],[text_classification_arabic5]],TextClassificationList[text_classification_arabic],0),1)</f>
        <v>#N/A</v>
      </c>
    </row>
    <row r="2675" spans="1:49" x14ac:dyDescent="0.2">
      <c r="A2675">
        <v>1.3161248379963679E+18</v>
      </c>
      <c r="B2675">
        <v>1.3161248379963679E+18</v>
      </c>
      <c r="C2675" t="s">
        <v>10296</v>
      </c>
      <c r="D2675" s="1">
        <v>44117</v>
      </c>
      <c r="E2675" s="2">
        <v>0.96745370370370365</v>
      </c>
      <c r="F2675">
        <v>200</v>
      </c>
      <c r="G2675">
        <v>1889611729</v>
      </c>
      <c r="H2675" t="s">
        <v>354</v>
      </c>
      <c r="I2675" t="s">
        <v>355</v>
      </c>
      <c r="J2675" t="s">
        <v>265</v>
      </c>
      <c r="K2675" t="s">
        <v>10297</v>
      </c>
      <c r="L2675" t="s">
        <v>266</v>
      </c>
      <c r="M2675" t="s">
        <v>267</v>
      </c>
      <c r="N2675" t="s">
        <v>267</v>
      </c>
      <c r="O2675" t="s">
        <v>267</v>
      </c>
      <c r="P2675">
        <v>0</v>
      </c>
      <c r="Q2675">
        <v>0</v>
      </c>
      <c r="R2675">
        <v>0</v>
      </c>
      <c r="S2675" t="s">
        <v>282</v>
      </c>
      <c r="T2675" t="s">
        <v>267</v>
      </c>
      <c r="U2675" t="s">
        <v>10298</v>
      </c>
      <c r="V2675" t="b">
        <v>0</v>
      </c>
      <c r="W2675" t="s">
        <v>265</v>
      </c>
      <c r="X2675">
        <v>0</v>
      </c>
      <c r="Y2675" t="s">
        <v>265</v>
      </c>
      <c r="Z2675" t="s">
        <v>265</v>
      </c>
      <c r="AA2675" t="s">
        <v>265</v>
      </c>
      <c r="AB2675" t="s">
        <v>265</v>
      </c>
      <c r="AC2675" t="s">
        <v>265</v>
      </c>
      <c r="AD2675" t="s">
        <v>265</v>
      </c>
      <c r="AE2675" t="s">
        <v>265</v>
      </c>
      <c r="AF2675" t="s">
        <v>267</v>
      </c>
      <c r="AG2675" t="s">
        <v>265</v>
      </c>
      <c r="AH2675" t="s">
        <v>265</v>
      </c>
      <c r="AI2675" t="s">
        <v>265</v>
      </c>
      <c r="AJ2675" t="s">
        <v>265</v>
      </c>
      <c r="AL2675" t="str">
        <f>IF(Sudan_News12[[#This Row],[relevancy_classification_english]]="Relevant","مناسب",IF(Sudan_News12[[#This Row],[relevancy_classification_english]]="Relevant","عَرَضِيّ",""))</f>
        <v/>
      </c>
      <c r="AN2675" t="str">
        <f>IF(Sudan_News12[[#This Row],[sentiment_analysis_english]]="Negative","سلبي",IF(Sudan_News12[[#This Row],[sentiment_analysis_english]]="Neutral","حيادي",IF(Sudan_News12[[#This Row],[sentiment_analysis_english]]="Positive","إيجابي","")))</f>
        <v/>
      </c>
      <c r="AO2675" t="e">
        <f>INDEX(TextClassificationList[],MATCH(Sudan_News12[[#This Row],[text_classification_arabic]],TextClassificationList[text_classification_arabic],0),1)</f>
        <v>#N/A</v>
      </c>
      <c r="AQ2675" t="e">
        <f>INDEX(TextClassificationList[],MATCH(Sudan_News12[[#This Row],[text_classification_arabic2]],TextClassificationList[text_classification_arabic],0),1)</f>
        <v>#N/A</v>
      </c>
      <c r="AS2675" t="e">
        <f>INDEX(TextClassificationList[],MATCH(Sudan_News12[[#This Row],[text_classification_arabic3]],TextClassificationList[text_classification_arabic],0),1)</f>
        <v>#N/A</v>
      </c>
      <c r="AU2675" t="e">
        <f>INDEX(TextClassificationList[],MATCH(Sudan_News12[[#This Row],[text_classification_arabic4]],TextClassificationList[text_classification_arabic],0),1)</f>
        <v>#N/A</v>
      </c>
      <c r="AW2675" t="e">
        <f>INDEX(TextClassificationList[],MATCH(Sudan_News12[[#This Row],[text_classification_arabic5]],TextClassificationList[text_classification_arabic],0),1)</f>
        <v>#N/A</v>
      </c>
    </row>
    <row r="2676" spans="1:49" x14ac:dyDescent="0.2">
      <c r="A2676">
        <v>1.3160923751068099E+18</v>
      </c>
      <c r="B2676">
        <v>1.3160913300079043E+18</v>
      </c>
      <c r="C2676" t="s">
        <v>10299</v>
      </c>
      <c r="D2676" s="1">
        <v>44117</v>
      </c>
      <c r="E2676" s="2">
        <v>0.87787037037037041</v>
      </c>
      <c r="F2676">
        <v>200</v>
      </c>
      <c r="G2676">
        <v>1889611729</v>
      </c>
      <c r="H2676" t="s">
        <v>354</v>
      </c>
      <c r="I2676" t="s">
        <v>355</v>
      </c>
      <c r="J2676" t="s">
        <v>265</v>
      </c>
      <c r="K2676" t="s">
        <v>10096</v>
      </c>
      <c r="L2676" t="s">
        <v>266</v>
      </c>
      <c r="M2676" t="s">
        <v>267</v>
      </c>
      <c r="N2676" t="s">
        <v>267</v>
      </c>
      <c r="O2676" t="s">
        <v>267</v>
      </c>
      <c r="P2676">
        <v>1</v>
      </c>
      <c r="Q2676">
        <v>0</v>
      </c>
      <c r="R2676">
        <v>2</v>
      </c>
      <c r="S2676" t="s">
        <v>267</v>
      </c>
      <c r="T2676" t="s">
        <v>267</v>
      </c>
      <c r="U2676" t="s">
        <v>10300</v>
      </c>
      <c r="V2676" t="b">
        <v>0</v>
      </c>
      <c r="W2676" t="s">
        <v>265</v>
      </c>
      <c r="X2676">
        <v>0</v>
      </c>
      <c r="Y2676" t="s">
        <v>265</v>
      </c>
      <c r="Z2676" t="s">
        <v>265</v>
      </c>
      <c r="AA2676" t="s">
        <v>265</v>
      </c>
      <c r="AB2676" t="s">
        <v>265</v>
      </c>
      <c r="AC2676" t="s">
        <v>265</v>
      </c>
      <c r="AD2676" t="s">
        <v>265</v>
      </c>
      <c r="AE2676" t="s">
        <v>265</v>
      </c>
      <c r="AF2676" t="s">
        <v>1251</v>
      </c>
      <c r="AG2676" t="s">
        <v>265</v>
      </c>
      <c r="AH2676" t="s">
        <v>265</v>
      </c>
      <c r="AI2676" t="s">
        <v>265</v>
      </c>
      <c r="AJ2676" t="s">
        <v>265</v>
      </c>
      <c r="AL2676" t="str">
        <f>IF(Sudan_News12[[#This Row],[relevancy_classification_english]]="Relevant","مناسب",IF(Sudan_News12[[#This Row],[relevancy_classification_english]]="Relevant","عَرَضِيّ",""))</f>
        <v/>
      </c>
      <c r="AN2676" t="str">
        <f>IF(Sudan_News12[[#This Row],[sentiment_analysis_english]]="Negative","سلبي",IF(Sudan_News12[[#This Row],[sentiment_analysis_english]]="Neutral","حيادي",IF(Sudan_News12[[#This Row],[sentiment_analysis_english]]="Positive","إيجابي","")))</f>
        <v/>
      </c>
      <c r="AO2676" t="e">
        <f>INDEX(TextClassificationList[],MATCH(Sudan_News12[[#This Row],[text_classification_arabic]],TextClassificationList[text_classification_arabic],0),1)</f>
        <v>#N/A</v>
      </c>
      <c r="AQ2676" t="e">
        <f>INDEX(TextClassificationList[],MATCH(Sudan_News12[[#This Row],[text_classification_arabic2]],TextClassificationList[text_classification_arabic],0),1)</f>
        <v>#N/A</v>
      </c>
      <c r="AS2676" t="e">
        <f>INDEX(TextClassificationList[],MATCH(Sudan_News12[[#This Row],[text_classification_arabic3]],TextClassificationList[text_classification_arabic],0),1)</f>
        <v>#N/A</v>
      </c>
      <c r="AU2676" t="e">
        <f>INDEX(TextClassificationList[],MATCH(Sudan_News12[[#This Row],[text_classification_arabic4]],TextClassificationList[text_classification_arabic],0),1)</f>
        <v>#N/A</v>
      </c>
      <c r="AW2676" t="e">
        <f>INDEX(TextClassificationList[],MATCH(Sudan_News12[[#This Row],[text_classification_arabic5]],TextClassificationList[text_classification_arabic],0),1)</f>
        <v>#N/A</v>
      </c>
    </row>
    <row r="2677" spans="1:49" x14ac:dyDescent="0.2">
      <c r="A2677">
        <v>1.3160922504185569E+18</v>
      </c>
      <c r="B2677">
        <v>1.3160917638959596E+18</v>
      </c>
      <c r="C2677" t="s">
        <v>10301</v>
      </c>
      <c r="D2677" s="1">
        <v>44117</v>
      </c>
      <c r="E2677" s="2">
        <v>0.87752314814814814</v>
      </c>
      <c r="F2677">
        <v>200</v>
      </c>
      <c r="G2677">
        <v>1889611729</v>
      </c>
      <c r="H2677" t="s">
        <v>354</v>
      </c>
      <c r="I2677" t="s">
        <v>355</v>
      </c>
      <c r="J2677" t="s">
        <v>265</v>
      </c>
      <c r="K2677" t="s">
        <v>10302</v>
      </c>
      <c r="L2677" t="s">
        <v>266</v>
      </c>
      <c r="M2677" t="s">
        <v>267</v>
      </c>
      <c r="N2677" t="s">
        <v>267</v>
      </c>
      <c r="O2677" t="s">
        <v>267</v>
      </c>
      <c r="P2677">
        <v>0</v>
      </c>
      <c r="Q2677">
        <v>0</v>
      </c>
      <c r="R2677">
        <v>0</v>
      </c>
      <c r="S2677" t="s">
        <v>267</v>
      </c>
      <c r="T2677" t="s">
        <v>267</v>
      </c>
      <c r="U2677" t="s">
        <v>10303</v>
      </c>
      <c r="V2677" t="b">
        <v>0</v>
      </c>
      <c r="W2677" t="s">
        <v>265</v>
      </c>
      <c r="X2677">
        <v>0</v>
      </c>
      <c r="Y2677" t="s">
        <v>265</v>
      </c>
      <c r="Z2677" t="s">
        <v>265</v>
      </c>
      <c r="AA2677" t="s">
        <v>265</v>
      </c>
      <c r="AB2677" t="s">
        <v>265</v>
      </c>
      <c r="AC2677" t="s">
        <v>265</v>
      </c>
      <c r="AD2677" t="s">
        <v>265</v>
      </c>
      <c r="AE2677" t="s">
        <v>265</v>
      </c>
      <c r="AF2677" t="s">
        <v>9532</v>
      </c>
      <c r="AG2677" t="s">
        <v>265</v>
      </c>
      <c r="AH2677" t="s">
        <v>265</v>
      </c>
      <c r="AI2677" t="s">
        <v>265</v>
      </c>
      <c r="AJ2677" t="s">
        <v>265</v>
      </c>
      <c r="AL2677" t="str">
        <f>IF(Sudan_News12[[#This Row],[relevancy_classification_english]]="Relevant","مناسب",IF(Sudan_News12[[#This Row],[relevancy_classification_english]]="Relevant","عَرَضِيّ",""))</f>
        <v/>
      </c>
      <c r="AN2677" t="str">
        <f>IF(Sudan_News12[[#This Row],[sentiment_analysis_english]]="Negative","سلبي",IF(Sudan_News12[[#This Row],[sentiment_analysis_english]]="Neutral","حيادي",IF(Sudan_News12[[#This Row],[sentiment_analysis_english]]="Positive","إيجابي","")))</f>
        <v/>
      </c>
      <c r="AO2677" t="e">
        <f>INDEX(TextClassificationList[],MATCH(Sudan_News12[[#This Row],[text_classification_arabic]],TextClassificationList[text_classification_arabic],0),1)</f>
        <v>#N/A</v>
      </c>
      <c r="AQ2677" t="e">
        <f>INDEX(TextClassificationList[],MATCH(Sudan_News12[[#This Row],[text_classification_arabic2]],TextClassificationList[text_classification_arabic],0),1)</f>
        <v>#N/A</v>
      </c>
      <c r="AS2677" t="e">
        <f>INDEX(TextClassificationList[],MATCH(Sudan_News12[[#This Row],[text_classification_arabic3]],TextClassificationList[text_classification_arabic],0),1)</f>
        <v>#N/A</v>
      </c>
      <c r="AU2677" t="e">
        <f>INDEX(TextClassificationList[],MATCH(Sudan_News12[[#This Row],[text_classification_arabic4]],TextClassificationList[text_classification_arabic],0),1)</f>
        <v>#N/A</v>
      </c>
      <c r="AW2677" t="e">
        <f>INDEX(TextClassificationList[],MATCH(Sudan_News12[[#This Row],[text_classification_arabic5]],TextClassificationList[text_classification_arabic],0),1)</f>
        <v>#N/A</v>
      </c>
    </row>
    <row r="2678" spans="1:49" x14ac:dyDescent="0.2">
      <c r="A2678">
        <v>1.3160742535534674E+18</v>
      </c>
      <c r="B2678">
        <v>1.3156880105208996E+18</v>
      </c>
      <c r="C2678" t="s">
        <v>10304</v>
      </c>
      <c r="D2678" s="1">
        <v>44117</v>
      </c>
      <c r="E2678" s="2">
        <v>0.82787037037037037</v>
      </c>
      <c r="F2678">
        <v>200</v>
      </c>
      <c r="G2678">
        <v>1889611729</v>
      </c>
      <c r="H2678" t="s">
        <v>354</v>
      </c>
      <c r="I2678" t="s">
        <v>355</v>
      </c>
      <c r="J2678" t="s">
        <v>265</v>
      </c>
      <c r="K2678" t="s">
        <v>10305</v>
      </c>
      <c r="L2678" t="s">
        <v>266</v>
      </c>
      <c r="M2678" t="s">
        <v>267</v>
      </c>
      <c r="N2678" t="s">
        <v>267</v>
      </c>
      <c r="O2678" t="s">
        <v>267</v>
      </c>
      <c r="P2678">
        <v>0</v>
      </c>
      <c r="Q2678">
        <v>0</v>
      </c>
      <c r="R2678">
        <v>0</v>
      </c>
      <c r="S2678" t="s">
        <v>267</v>
      </c>
      <c r="T2678" t="s">
        <v>267</v>
      </c>
      <c r="U2678" t="s">
        <v>10306</v>
      </c>
      <c r="V2678" t="b">
        <v>0</v>
      </c>
      <c r="W2678" t="s">
        <v>265</v>
      </c>
      <c r="X2678">
        <v>0</v>
      </c>
      <c r="Y2678" t="s">
        <v>265</v>
      </c>
      <c r="Z2678" t="s">
        <v>265</v>
      </c>
      <c r="AA2678" t="s">
        <v>265</v>
      </c>
      <c r="AB2678" t="s">
        <v>265</v>
      </c>
      <c r="AC2678" t="s">
        <v>265</v>
      </c>
      <c r="AD2678" t="s">
        <v>265</v>
      </c>
      <c r="AE2678" t="s">
        <v>265</v>
      </c>
      <c r="AF2678" t="s">
        <v>9896</v>
      </c>
      <c r="AG2678" t="s">
        <v>265</v>
      </c>
      <c r="AH2678" t="s">
        <v>265</v>
      </c>
      <c r="AI2678" t="s">
        <v>265</v>
      </c>
      <c r="AJ2678" t="s">
        <v>265</v>
      </c>
      <c r="AL2678" t="str">
        <f>IF(Sudan_News12[[#This Row],[relevancy_classification_english]]="Relevant","مناسب",IF(Sudan_News12[[#This Row],[relevancy_classification_english]]="Relevant","عَرَضِيّ",""))</f>
        <v/>
      </c>
      <c r="AN2678" t="str">
        <f>IF(Sudan_News12[[#This Row],[sentiment_analysis_english]]="Negative","سلبي",IF(Sudan_News12[[#This Row],[sentiment_analysis_english]]="Neutral","حيادي",IF(Sudan_News12[[#This Row],[sentiment_analysis_english]]="Positive","إيجابي","")))</f>
        <v/>
      </c>
      <c r="AO2678" t="e">
        <f>INDEX(TextClassificationList[],MATCH(Sudan_News12[[#This Row],[text_classification_arabic]],TextClassificationList[text_classification_arabic],0),1)</f>
        <v>#N/A</v>
      </c>
      <c r="AQ2678" t="e">
        <f>INDEX(TextClassificationList[],MATCH(Sudan_News12[[#This Row],[text_classification_arabic2]],TextClassificationList[text_classification_arabic],0),1)</f>
        <v>#N/A</v>
      </c>
      <c r="AS2678" t="e">
        <f>INDEX(TextClassificationList[],MATCH(Sudan_News12[[#This Row],[text_classification_arabic3]],TextClassificationList[text_classification_arabic],0),1)</f>
        <v>#N/A</v>
      </c>
      <c r="AU2678" t="e">
        <f>INDEX(TextClassificationList[],MATCH(Sudan_News12[[#This Row],[text_classification_arabic4]],TextClassificationList[text_classification_arabic],0),1)</f>
        <v>#N/A</v>
      </c>
      <c r="AW2678" t="e">
        <f>INDEX(TextClassificationList[],MATCH(Sudan_News12[[#This Row],[text_classification_arabic5]],TextClassificationList[text_classification_arabic],0),1)</f>
        <v>#N/A</v>
      </c>
    </row>
    <row r="2679" spans="1:49" x14ac:dyDescent="0.2">
      <c r="A2679">
        <v>1.3160558165716746E+18</v>
      </c>
      <c r="B2679">
        <v>1.316020132431319E+18</v>
      </c>
      <c r="C2679" t="s">
        <v>10307</v>
      </c>
      <c r="D2679" s="1">
        <v>44117</v>
      </c>
      <c r="E2679" s="2">
        <v>0.7769907407407407</v>
      </c>
      <c r="F2679">
        <v>200</v>
      </c>
      <c r="G2679">
        <v>1889611729</v>
      </c>
      <c r="H2679" t="s">
        <v>354</v>
      </c>
      <c r="I2679" t="s">
        <v>355</v>
      </c>
      <c r="J2679" t="s">
        <v>265</v>
      </c>
      <c r="K2679" t="s">
        <v>10308</v>
      </c>
      <c r="L2679" t="s">
        <v>266</v>
      </c>
      <c r="M2679" t="s">
        <v>267</v>
      </c>
      <c r="N2679" t="s">
        <v>267</v>
      </c>
      <c r="O2679" t="s">
        <v>267</v>
      </c>
      <c r="P2679">
        <v>0</v>
      </c>
      <c r="Q2679">
        <v>0</v>
      </c>
      <c r="R2679">
        <v>0</v>
      </c>
      <c r="S2679" t="s">
        <v>267</v>
      </c>
      <c r="T2679" t="s">
        <v>267</v>
      </c>
      <c r="U2679" t="s">
        <v>10309</v>
      </c>
      <c r="V2679" t="b">
        <v>0</v>
      </c>
      <c r="W2679" t="s">
        <v>265</v>
      </c>
      <c r="X2679">
        <v>0</v>
      </c>
      <c r="Y2679" t="s">
        <v>265</v>
      </c>
      <c r="Z2679" t="s">
        <v>265</v>
      </c>
      <c r="AA2679" t="s">
        <v>265</v>
      </c>
      <c r="AB2679" t="s">
        <v>265</v>
      </c>
      <c r="AC2679" t="s">
        <v>265</v>
      </c>
      <c r="AD2679" t="s">
        <v>265</v>
      </c>
      <c r="AE2679" t="s">
        <v>265</v>
      </c>
      <c r="AF2679" t="s">
        <v>10310</v>
      </c>
      <c r="AG2679" t="s">
        <v>265</v>
      </c>
      <c r="AH2679" t="s">
        <v>265</v>
      </c>
      <c r="AI2679" t="s">
        <v>265</v>
      </c>
      <c r="AJ2679" t="s">
        <v>265</v>
      </c>
      <c r="AL2679" t="str">
        <f>IF(Sudan_News12[[#This Row],[relevancy_classification_english]]="Relevant","مناسب",IF(Sudan_News12[[#This Row],[relevancy_classification_english]]="Relevant","عَرَضِيّ",""))</f>
        <v/>
      </c>
      <c r="AN2679" t="str">
        <f>IF(Sudan_News12[[#This Row],[sentiment_analysis_english]]="Negative","سلبي",IF(Sudan_News12[[#This Row],[sentiment_analysis_english]]="Neutral","حيادي",IF(Sudan_News12[[#This Row],[sentiment_analysis_english]]="Positive","إيجابي","")))</f>
        <v/>
      </c>
      <c r="AO2679" t="e">
        <f>INDEX(TextClassificationList[],MATCH(Sudan_News12[[#This Row],[text_classification_arabic]],TextClassificationList[text_classification_arabic],0),1)</f>
        <v>#N/A</v>
      </c>
      <c r="AQ2679" t="e">
        <f>INDEX(TextClassificationList[],MATCH(Sudan_News12[[#This Row],[text_classification_arabic2]],TextClassificationList[text_classification_arabic],0),1)</f>
        <v>#N/A</v>
      </c>
      <c r="AS2679" t="e">
        <f>INDEX(TextClassificationList[],MATCH(Sudan_News12[[#This Row],[text_classification_arabic3]],TextClassificationList[text_classification_arabic],0),1)</f>
        <v>#N/A</v>
      </c>
      <c r="AU2679" t="e">
        <f>INDEX(TextClassificationList[],MATCH(Sudan_News12[[#This Row],[text_classification_arabic4]],TextClassificationList[text_classification_arabic],0),1)</f>
        <v>#N/A</v>
      </c>
      <c r="AW2679" t="e">
        <f>INDEX(TextClassificationList[],MATCH(Sudan_News12[[#This Row],[text_classification_arabic5]],TextClassificationList[text_classification_arabic],0),1)</f>
        <v>#N/A</v>
      </c>
    </row>
    <row r="2680" spans="1:49" x14ac:dyDescent="0.2">
      <c r="A2680">
        <v>1.3160555456825795E+18</v>
      </c>
      <c r="B2680">
        <v>1.3160340244529029E+18</v>
      </c>
      <c r="C2680" t="s">
        <v>10311</v>
      </c>
      <c r="D2680" s="1">
        <v>44117</v>
      </c>
      <c r="E2680" s="2">
        <v>0.77623842592592596</v>
      </c>
      <c r="F2680">
        <v>200</v>
      </c>
      <c r="G2680">
        <v>1889611729</v>
      </c>
      <c r="H2680" t="s">
        <v>354</v>
      </c>
      <c r="I2680" t="s">
        <v>355</v>
      </c>
      <c r="J2680" t="s">
        <v>265</v>
      </c>
      <c r="K2680" t="s">
        <v>10312</v>
      </c>
      <c r="L2680" t="s">
        <v>266</v>
      </c>
      <c r="M2680" t="s">
        <v>267</v>
      </c>
      <c r="N2680" t="s">
        <v>267</v>
      </c>
      <c r="O2680" t="s">
        <v>267</v>
      </c>
      <c r="P2680">
        <v>0</v>
      </c>
      <c r="Q2680">
        <v>0</v>
      </c>
      <c r="R2680">
        <v>0</v>
      </c>
      <c r="S2680" t="s">
        <v>267</v>
      </c>
      <c r="T2680" t="s">
        <v>267</v>
      </c>
      <c r="U2680" t="s">
        <v>10313</v>
      </c>
      <c r="V2680" t="b">
        <v>0</v>
      </c>
      <c r="W2680" t="s">
        <v>265</v>
      </c>
      <c r="X2680">
        <v>0</v>
      </c>
      <c r="Y2680" t="s">
        <v>265</v>
      </c>
      <c r="Z2680" t="s">
        <v>265</v>
      </c>
      <c r="AA2680" t="s">
        <v>265</v>
      </c>
      <c r="AB2680" t="s">
        <v>265</v>
      </c>
      <c r="AC2680" t="s">
        <v>265</v>
      </c>
      <c r="AD2680" t="s">
        <v>265</v>
      </c>
      <c r="AE2680" t="s">
        <v>265</v>
      </c>
      <c r="AF2680" t="s">
        <v>10314</v>
      </c>
      <c r="AG2680" t="s">
        <v>265</v>
      </c>
      <c r="AH2680" t="s">
        <v>265</v>
      </c>
      <c r="AI2680" t="s">
        <v>265</v>
      </c>
      <c r="AJ2680" t="s">
        <v>265</v>
      </c>
      <c r="AL2680" t="str">
        <f>IF(Sudan_News12[[#This Row],[relevancy_classification_english]]="Relevant","مناسب",IF(Sudan_News12[[#This Row],[relevancy_classification_english]]="Relevant","عَرَضِيّ",""))</f>
        <v/>
      </c>
      <c r="AN2680" t="str">
        <f>IF(Sudan_News12[[#This Row],[sentiment_analysis_english]]="Negative","سلبي",IF(Sudan_News12[[#This Row],[sentiment_analysis_english]]="Neutral","حيادي",IF(Sudan_News12[[#This Row],[sentiment_analysis_english]]="Positive","إيجابي","")))</f>
        <v/>
      </c>
      <c r="AO2680" t="e">
        <f>INDEX(TextClassificationList[],MATCH(Sudan_News12[[#This Row],[text_classification_arabic]],TextClassificationList[text_classification_arabic],0),1)</f>
        <v>#N/A</v>
      </c>
      <c r="AQ2680" t="e">
        <f>INDEX(TextClassificationList[],MATCH(Sudan_News12[[#This Row],[text_classification_arabic2]],TextClassificationList[text_classification_arabic],0),1)</f>
        <v>#N/A</v>
      </c>
      <c r="AS2680" t="e">
        <f>INDEX(TextClassificationList[],MATCH(Sudan_News12[[#This Row],[text_classification_arabic3]],TextClassificationList[text_classification_arabic],0),1)</f>
        <v>#N/A</v>
      </c>
      <c r="AU2680" t="e">
        <f>INDEX(TextClassificationList[],MATCH(Sudan_News12[[#This Row],[text_classification_arabic4]],TextClassificationList[text_classification_arabic],0),1)</f>
        <v>#N/A</v>
      </c>
      <c r="AW2680" t="e">
        <f>INDEX(TextClassificationList[],MATCH(Sudan_News12[[#This Row],[text_classification_arabic5]],TextClassificationList[text_classification_arabic],0),1)</f>
        <v>#N/A</v>
      </c>
    </row>
    <row r="2681" spans="1:49" x14ac:dyDescent="0.2">
      <c r="A2681">
        <v>1.3160406880359424E+18</v>
      </c>
      <c r="B2681">
        <v>1.3160406880359424E+18</v>
      </c>
      <c r="C2681" t="s">
        <v>10315</v>
      </c>
      <c r="D2681" s="1">
        <v>44117</v>
      </c>
      <c r="E2681" s="2">
        <v>0.73524305555555558</v>
      </c>
      <c r="F2681">
        <v>200</v>
      </c>
      <c r="G2681">
        <v>1889611729</v>
      </c>
      <c r="H2681" t="s">
        <v>354</v>
      </c>
      <c r="I2681" t="s">
        <v>355</v>
      </c>
      <c r="J2681" t="s">
        <v>265</v>
      </c>
      <c r="K2681" t="s">
        <v>10316</v>
      </c>
      <c r="L2681" t="s">
        <v>266</v>
      </c>
      <c r="M2681" t="s">
        <v>267</v>
      </c>
      <c r="N2681" t="s">
        <v>267</v>
      </c>
      <c r="O2681" t="s">
        <v>267</v>
      </c>
      <c r="P2681">
        <v>0</v>
      </c>
      <c r="Q2681">
        <v>1</v>
      </c>
      <c r="R2681">
        <v>0</v>
      </c>
      <c r="S2681" t="s">
        <v>10317</v>
      </c>
      <c r="T2681" t="s">
        <v>267</v>
      </c>
      <c r="U2681" t="s">
        <v>10318</v>
      </c>
      <c r="V2681" t="b">
        <v>0</v>
      </c>
      <c r="W2681" t="s">
        <v>265</v>
      </c>
      <c r="X2681">
        <v>0</v>
      </c>
      <c r="Y2681" t="s">
        <v>265</v>
      </c>
      <c r="Z2681" t="s">
        <v>265</v>
      </c>
      <c r="AA2681" t="s">
        <v>265</v>
      </c>
      <c r="AB2681" t="s">
        <v>265</v>
      </c>
      <c r="AC2681" t="s">
        <v>265</v>
      </c>
      <c r="AD2681" t="s">
        <v>265</v>
      </c>
      <c r="AE2681" t="s">
        <v>265</v>
      </c>
      <c r="AF2681" t="s">
        <v>267</v>
      </c>
      <c r="AG2681" t="s">
        <v>265</v>
      </c>
      <c r="AH2681" t="s">
        <v>265</v>
      </c>
      <c r="AI2681" t="s">
        <v>265</v>
      </c>
      <c r="AJ2681" t="s">
        <v>265</v>
      </c>
      <c r="AL2681" t="str">
        <f>IF(Sudan_News12[[#This Row],[relevancy_classification_english]]="Relevant","مناسب",IF(Sudan_News12[[#This Row],[relevancy_classification_english]]="Relevant","عَرَضِيّ",""))</f>
        <v/>
      </c>
      <c r="AN2681" t="str">
        <f>IF(Sudan_News12[[#This Row],[sentiment_analysis_english]]="Negative","سلبي",IF(Sudan_News12[[#This Row],[sentiment_analysis_english]]="Neutral","حيادي",IF(Sudan_News12[[#This Row],[sentiment_analysis_english]]="Positive","إيجابي","")))</f>
        <v/>
      </c>
      <c r="AO2681" t="e">
        <f>INDEX(TextClassificationList[],MATCH(Sudan_News12[[#This Row],[text_classification_arabic]],TextClassificationList[text_classification_arabic],0),1)</f>
        <v>#N/A</v>
      </c>
      <c r="AQ2681" t="e">
        <f>INDEX(TextClassificationList[],MATCH(Sudan_News12[[#This Row],[text_classification_arabic2]],TextClassificationList[text_classification_arabic],0),1)</f>
        <v>#N/A</v>
      </c>
      <c r="AS2681" t="e">
        <f>INDEX(TextClassificationList[],MATCH(Sudan_News12[[#This Row],[text_classification_arabic3]],TextClassificationList[text_classification_arabic],0),1)</f>
        <v>#N/A</v>
      </c>
      <c r="AU2681" t="e">
        <f>INDEX(TextClassificationList[],MATCH(Sudan_News12[[#This Row],[text_classification_arabic4]],TextClassificationList[text_classification_arabic],0),1)</f>
        <v>#N/A</v>
      </c>
      <c r="AW2681" t="e">
        <f>INDEX(TextClassificationList[],MATCH(Sudan_News12[[#This Row],[text_classification_arabic5]],TextClassificationList[text_classification_arabic],0),1)</f>
        <v>#N/A</v>
      </c>
    </row>
    <row r="2682" spans="1:49" x14ac:dyDescent="0.2">
      <c r="A2682">
        <v>1.3160330308096942E+18</v>
      </c>
      <c r="B2682">
        <v>1.3157119826712003E+18</v>
      </c>
      <c r="C2682" t="s">
        <v>10319</v>
      </c>
      <c r="D2682" s="1">
        <v>44117</v>
      </c>
      <c r="E2682" s="2">
        <v>0.71410879629629631</v>
      </c>
      <c r="F2682">
        <v>200</v>
      </c>
      <c r="G2682">
        <v>1889611729</v>
      </c>
      <c r="H2682" t="s">
        <v>354</v>
      </c>
      <c r="I2682" t="s">
        <v>355</v>
      </c>
      <c r="J2682" t="s">
        <v>265</v>
      </c>
      <c r="K2682" t="s">
        <v>10320</v>
      </c>
      <c r="L2682" t="s">
        <v>266</v>
      </c>
      <c r="M2682" t="s">
        <v>267</v>
      </c>
      <c r="N2682" t="s">
        <v>267</v>
      </c>
      <c r="O2682" t="s">
        <v>267</v>
      </c>
      <c r="P2682">
        <v>0</v>
      </c>
      <c r="Q2682">
        <v>0</v>
      </c>
      <c r="R2682">
        <v>0</v>
      </c>
      <c r="S2682" t="s">
        <v>267</v>
      </c>
      <c r="T2682" t="s">
        <v>267</v>
      </c>
      <c r="U2682" t="s">
        <v>10321</v>
      </c>
      <c r="V2682" t="b">
        <v>0</v>
      </c>
      <c r="W2682" t="s">
        <v>265</v>
      </c>
      <c r="X2682">
        <v>0</v>
      </c>
      <c r="Y2682" t="s">
        <v>265</v>
      </c>
      <c r="Z2682" t="s">
        <v>265</v>
      </c>
      <c r="AA2682" t="s">
        <v>265</v>
      </c>
      <c r="AB2682" t="s">
        <v>265</v>
      </c>
      <c r="AC2682" t="s">
        <v>265</v>
      </c>
      <c r="AD2682" t="s">
        <v>265</v>
      </c>
      <c r="AE2682" t="s">
        <v>265</v>
      </c>
      <c r="AF2682" t="s">
        <v>327</v>
      </c>
      <c r="AG2682" t="s">
        <v>265</v>
      </c>
      <c r="AH2682" t="s">
        <v>265</v>
      </c>
      <c r="AI2682" t="s">
        <v>265</v>
      </c>
      <c r="AJ2682" t="s">
        <v>265</v>
      </c>
      <c r="AL2682" t="str">
        <f>IF(Sudan_News12[[#This Row],[relevancy_classification_english]]="Relevant","مناسب",IF(Sudan_News12[[#This Row],[relevancy_classification_english]]="Relevant","عَرَضِيّ",""))</f>
        <v/>
      </c>
      <c r="AN2682" t="str">
        <f>IF(Sudan_News12[[#This Row],[sentiment_analysis_english]]="Negative","سلبي",IF(Sudan_News12[[#This Row],[sentiment_analysis_english]]="Neutral","حيادي",IF(Sudan_News12[[#This Row],[sentiment_analysis_english]]="Positive","إيجابي","")))</f>
        <v/>
      </c>
      <c r="AO2682" t="e">
        <f>INDEX(TextClassificationList[],MATCH(Sudan_News12[[#This Row],[text_classification_arabic]],TextClassificationList[text_classification_arabic],0),1)</f>
        <v>#N/A</v>
      </c>
      <c r="AQ2682" t="e">
        <f>INDEX(TextClassificationList[],MATCH(Sudan_News12[[#This Row],[text_classification_arabic2]],TextClassificationList[text_classification_arabic],0),1)</f>
        <v>#N/A</v>
      </c>
      <c r="AS2682" t="e">
        <f>INDEX(TextClassificationList[],MATCH(Sudan_News12[[#This Row],[text_classification_arabic3]],TextClassificationList[text_classification_arabic],0),1)</f>
        <v>#N/A</v>
      </c>
      <c r="AU2682" t="e">
        <f>INDEX(TextClassificationList[],MATCH(Sudan_News12[[#This Row],[text_classification_arabic4]],TextClassificationList[text_classification_arabic],0),1)</f>
        <v>#N/A</v>
      </c>
      <c r="AW2682" t="e">
        <f>INDEX(TextClassificationList[],MATCH(Sudan_News12[[#This Row],[text_classification_arabic5]],TextClassificationList[text_classification_arabic],0),1)</f>
        <v>#N/A</v>
      </c>
    </row>
    <row r="2683" spans="1:49" x14ac:dyDescent="0.2">
      <c r="A2683">
        <v>1.316032803079893E+18</v>
      </c>
      <c r="B2683">
        <v>1.3160312514096415E+18</v>
      </c>
      <c r="C2683" t="s">
        <v>10322</v>
      </c>
      <c r="D2683" s="1">
        <v>44117</v>
      </c>
      <c r="E2683" s="2">
        <v>0.71348379629629632</v>
      </c>
      <c r="F2683">
        <v>200</v>
      </c>
      <c r="G2683">
        <v>1889611729</v>
      </c>
      <c r="H2683" t="s">
        <v>354</v>
      </c>
      <c r="I2683" t="s">
        <v>355</v>
      </c>
      <c r="J2683" t="s">
        <v>265</v>
      </c>
      <c r="K2683" t="s">
        <v>10323</v>
      </c>
      <c r="L2683" t="s">
        <v>266</v>
      </c>
      <c r="M2683" t="s">
        <v>267</v>
      </c>
      <c r="N2683" t="s">
        <v>267</v>
      </c>
      <c r="O2683" t="s">
        <v>267</v>
      </c>
      <c r="P2683">
        <v>0</v>
      </c>
      <c r="Q2683">
        <v>0</v>
      </c>
      <c r="R2683">
        <v>0</v>
      </c>
      <c r="S2683" t="s">
        <v>267</v>
      </c>
      <c r="T2683" t="s">
        <v>267</v>
      </c>
      <c r="U2683" t="s">
        <v>10324</v>
      </c>
      <c r="V2683" t="b">
        <v>0</v>
      </c>
      <c r="W2683" t="s">
        <v>265</v>
      </c>
      <c r="X2683">
        <v>0</v>
      </c>
      <c r="Y2683" t="s">
        <v>265</v>
      </c>
      <c r="Z2683" t="s">
        <v>265</v>
      </c>
      <c r="AA2683" t="s">
        <v>265</v>
      </c>
      <c r="AB2683" t="s">
        <v>265</v>
      </c>
      <c r="AC2683" t="s">
        <v>265</v>
      </c>
      <c r="AD2683" t="s">
        <v>265</v>
      </c>
      <c r="AE2683" t="s">
        <v>265</v>
      </c>
      <c r="AF2683" t="s">
        <v>267</v>
      </c>
      <c r="AG2683" t="s">
        <v>265</v>
      </c>
      <c r="AH2683" t="s">
        <v>265</v>
      </c>
      <c r="AI2683" t="s">
        <v>265</v>
      </c>
      <c r="AJ2683" t="s">
        <v>265</v>
      </c>
      <c r="AL2683" t="str">
        <f>IF(Sudan_News12[[#This Row],[relevancy_classification_english]]="Relevant","مناسب",IF(Sudan_News12[[#This Row],[relevancy_classification_english]]="Relevant","عَرَضِيّ",""))</f>
        <v/>
      </c>
      <c r="AN2683" t="str">
        <f>IF(Sudan_News12[[#This Row],[sentiment_analysis_english]]="Negative","سلبي",IF(Sudan_News12[[#This Row],[sentiment_analysis_english]]="Neutral","حيادي",IF(Sudan_News12[[#This Row],[sentiment_analysis_english]]="Positive","إيجابي","")))</f>
        <v/>
      </c>
      <c r="AO2683" t="e">
        <f>INDEX(TextClassificationList[],MATCH(Sudan_News12[[#This Row],[text_classification_arabic]],TextClassificationList[text_classification_arabic],0),1)</f>
        <v>#N/A</v>
      </c>
      <c r="AQ2683" t="e">
        <f>INDEX(TextClassificationList[],MATCH(Sudan_News12[[#This Row],[text_classification_arabic2]],TextClassificationList[text_classification_arabic],0),1)</f>
        <v>#N/A</v>
      </c>
      <c r="AS2683" t="e">
        <f>INDEX(TextClassificationList[],MATCH(Sudan_News12[[#This Row],[text_classification_arabic3]],TextClassificationList[text_classification_arabic],0),1)</f>
        <v>#N/A</v>
      </c>
      <c r="AU2683" t="e">
        <f>INDEX(TextClassificationList[],MATCH(Sudan_News12[[#This Row],[text_classification_arabic4]],TextClassificationList[text_classification_arabic],0),1)</f>
        <v>#N/A</v>
      </c>
      <c r="AW2683" t="e">
        <f>INDEX(TextClassificationList[],MATCH(Sudan_News12[[#This Row],[text_classification_arabic5]],TextClassificationList[text_classification_arabic],0),1)</f>
        <v>#N/A</v>
      </c>
    </row>
    <row r="2684" spans="1:49" x14ac:dyDescent="0.2">
      <c r="A2684">
        <v>1.3160321929261507E+18</v>
      </c>
      <c r="B2684">
        <v>1.3160309455357788E+18</v>
      </c>
      <c r="C2684" t="s">
        <v>10325</v>
      </c>
      <c r="D2684" s="1">
        <v>44117</v>
      </c>
      <c r="E2684" s="2">
        <v>0.71180555555555558</v>
      </c>
      <c r="F2684">
        <v>200</v>
      </c>
      <c r="G2684">
        <v>1889611729</v>
      </c>
      <c r="H2684" t="s">
        <v>354</v>
      </c>
      <c r="I2684" t="s">
        <v>355</v>
      </c>
      <c r="J2684" t="s">
        <v>265</v>
      </c>
      <c r="K2684" t="s">
        <v>10326</v>
      </c>
      <c r="L2684" t="s">
        <v>266</v>
      </c>
      <c r="M2684" t="s">
        <v>267</v>
      </c>
      <c r="N2684" t="s">
        <v>267</v>
      </c>
      <c r="O2684" t="s">
        <v>267</v>
      </c>
      <c r="P2684">
        <v>0</v>
      </c>
      <c r="Q2684">
        <v>0</v>
      </c>
      <c r="R2684">
        <v>0</v>
      </c>
      <c r="S2684" t="s">
        <v>267</v>
      </c>
      <c r="T2684" t="s">
        <v>267</v>
      </c>
      <c r="U2684" t="s">
        <v>10327</v>
      </c>
      <c r="V2684" t="b">
        <v>0</v>
      </c>
      <c r="W2684" t="s">
        <v>265</v>
      </c>
      <c r="X2684">
        <v>0</v>
      </c>
      <c r="Y2684" t="s">
        <v>265</v>
      </c>
      <c r="Z2684" t="s">
        <v>265</v>
      </c>
      <c r="AA2684" t="s">
        <v>265</v>
      </c>
      <c r="AB2684" t="s">
        <v>265</v>
      </c>
      <c r="AC2684" t="s">
        <v>265</v>
      </c>
      <c r="AD2684" t="s">
        <v>265</v>
      </c>
      <c r="AE2684" t="s">
        <v>265</v>
      </c>
      <c r="AF2684" t="s">
        <v>6790</v>
      </c>
      <c r="AG2684" t="s">
        <v>265</v>
      </c>
      <c r="AH2684" t="s">
        <v>265</v>
      </c>
      <c r="AI2684" t="s">
        <v>265</v>
      </c>
      <c r="AJ2684" t="s">
        <v>265</v>
      </c>
      <c r="AL2684" t="str">
        <f>IF(Sudan_News12[[#This Row],[relevancy_classification_english]]="Relevant","مناسب",IF(Sudan_News12[[#This Row],[relevancy_classification_english]]="Relevant","عَرَضِيّ",""))</f>
        <v/>
      </c>
      <c r="AN2684" t="str">
        <f>IF(Sudan_News12[[#This Row],[sentiment_analysis_english]]="Negative","سلبي",IF(Sudan_News12[[#This Row],[sentiment_analysis_english]]="Neutral","حيادي",IF(Sudan_News12[[#This Row],[sentiment_analysis_english]]="Positive","إيجابي","")))</f>
        <v/>
      </c>
      <c r="AO2684" t="e">
        <f>INDEX(TextClassificationList[],MATCH(Sudan_News12[[#This Row],[text_classification_arabic]],TextClassificationList[text_classification_arabic],0),1)</f>
        <v>#N/A</v>
      </c>
      <c r="AQ2684" t="e">
        <f>INDEX(TextClassificationList[],MATCH(Sudan_News12[[#This Row],[text_classification_arabic2]],TextClassificationList[text_classification_arabic],0),1)</f>
        <v>#N/A</v>
      </c>
      <c r="AS2684" t="e">
        <f>INDEX(TextClassificationList[],MATCH(Sudan_News12[[#This Row],[text_classification_arabic3]],TextClassificationList[text_classification_arabic],0),1)</f>
        <v>#N/A</v>
      </c>
      <c r="AU2684" t="e">
        <f>INDEX(TextClassificationList[],MATCH(Sudan_News12[[#This Row],[text_classification_arabic4]],TextClassificationList[text_classification_arabic],0),1)</f>
        <v>#N/A</v>
      </c>
      <c r="AW2684" t="e">
        <f>INDEX(TextClassificationList[],MATCH(Sudan_News12[[#This Row],[text_classification_arabic5]],TextClassificationList[text_classification_arabic],0),1)</f>
        <v>#N/A</v>
      </c>
    </row>
    <row r="2685" spans="1:49" x14ac:dyDescent="0.2">
      <c r="A2685">
        <v>1.3160304834494833E+18</v>
      </c>
      <c r="B2685">
        <v>1.3160208068628152E+18</v>
      </c>
      <c r="C2685" t="s">
        <v>10328</v>
      </c>
      <c r="D2685" s="1">
        <v>44117</v>
      </c>
      <c r="E2685" s="2">
        <v>0.70708333333333329</v>
      </c>
      <c r="F2685">
        <v>200</v>
      </c>
      <c r="G2685">
        <v>1889611729</v>
      </c>
      <c r="H2685" t="s">
        <v>354</v>
      </c>
      <c r="I2685" t="s">
        <v>355</v>
      </c>
      <c r="J2685" t="s">
        <v>265</v>
      </c>
      <c r="K2685" t="s">
        <v>10329</v>
      </c>
      <c r="L2685" t="s">
        <v>266</v>
      </c>
      <c r="M2685" t="s">
        <v>267</v>
      </c>
      <c r="N2685" t="s">
        <v>267</v>
      </c>
      <c r="O2685" t="s">
        <v>267</v>
      </c>
      <c r="P2685">
        <v>0</v>
      </c>
      <c r="Q2685">
        <v>0</v>
      </c>
      <c r="R2685">
        <v>0</v>
      </c>
      <c r="S2685" t="s">
        <v>267</v>
      </c>
      <c r="T2685" t="s">
        <v>267</v>
      </c>
      <c r="U2685" t="s">
        <v>10330</v>
      </c>
      <c r="V2685" t="b">
        <v>0</v>
      </c>
      <c r="W2685" t="s">
        <v>265</v>
      </c>
      <c r="X2685">
        <v>0</v>
      </c>
      <c r="Y2685" t="s">
        <v>265</v>
      </c>
      <c r="Z2685" t="s">
        <v>265</v>
      </c>
      <c r="AA2685" t="s">
        <v>265</v>
      </c>
      <c r="AB2685" t="s">
        <v>265</v>
      </c>
      <c r="AC2685" t="s">
        <v>265</v>
      </c>
      <c r="AD2685" t="s">
        <v>265</v>
      </c>
      <c r="AE2685" t="s">
        <v>265</v>
      </c>
      <c r="AF2685" t="s">
        <v>10331</v>
      </c>
      <c r="AG2685" t="s">
        <v>265</v>
      </c>
      <c r="AH2685" t="s">
        <v>265</v>
      </c>
      <c r="AI2685" t="s">
        <v>265</v>
      </c>
      <c r="AJ2685" t="s">
        <v>265</v>
      </c>
      <c r="AL2685" t="str">
        <f>IF(Sudan_News12[[#This Row],[relevancy_classification_english]]="Relevant","مناسب",IF(Sudan_News12[[#This Row],[relevancy_classification_english]]="Relevant","عَرَضِيّ",""))</f>
        <v/>
      </c>
      <c r="AN2685" t="str">
        <f>IF(Sudan_News12[[#This Row],[sentiment_analysis_english]]="Negative","سلبي",IF(Sudan_News12[[#This Row],[sentiment_analysis_english]]="Neutral","حيادي",IF(Sudan_News12[[#This Row],[sentiment_analysis_english]]="Positive","إيجابي","")))</f>
        <v/>
      </c>
      <c r="AO2685" t="e">
        <f>INDEX(TextClassificationList[],MATCH(Sudan_News12[[#This Row],[text_classification_arabic]],TextClassificationList[text_classification_arabic],0),1)</f>
        <v>#N/A</v>
      </c>
      <c r="AQ2685" t="e">
        <f>INDEX(TextClassificationList[],MATCH(Sudan_News12[[#This Row],[text_classification_arabic2]],TextClassificationList[text_classification_arabic],0),1)</f>
        <v>#N/A</v>
      </c>
      <c r="AS2685" t="e">
        <f>INDEX(TextClassificationList[],MATCH(Sudan_News12[[#This Row],[text_classification_arabic3]],TextClassificationList[text_classification_arabic],0),1)</f>
        <v>#N/A</v>
      </c>
      <c r="AU2685" t="e">
        <f>INDEX(TextClassificationList[],MATCH(Sudan_News12[[#This Row],[text_classification_arabic4]],TextClassificationList[text_classification_arabic],0),1)</f>
        <v>#N/A</v>
      </c>
      <c r="AW2685" t="e">
        <f>INDEX(TextClassificationList[],MATCH(Sudan_News12[[#This Row],[text_classification_arabic5]],TextClassificationList[text_classification_arabic],0),1)</f>
        <v>#N/A</v>
      </c>
    </row>
    <row r="2686" spans="1:49" x14ac:dyDescent="0.2">
      <c r="A2686">
        <v>1.3160303134499758E+18</v>
      </c>
      <c r="B2686">
        <v>1.3160207816425103E+18</v>
      </c>
      <c r="C2686" t="s">
        <v>10332</v>
      </c>
      <c r="D2686" s="1">
        <v>44117</v>
      </c>
      <c r="E2686" s="2">
        <v>0.7066203703703704</v>
      </c>
      <c r="F2686">
        <v>200</v>
      </c>
      <c r="G2686">
        <v>1889611729</v>
      </c>
      <c r="H2686" t="s">
        <v>354</v>
      </c>
      <c r="I2686" t="s">
        <v>355</v>
      </c>
      <c r="J2686" t="s">
        <v>265</v>
      </c>
      <c r="K2686" t="s">
        <v>10333</v>
      </c>
      <c r="L2686" t="s">
        <v>266</v>
      </c>
      <c r="M2686" t="s">
        <v>267</v>
      </c>
      <c r="N2686" t="s">
        <v>267</v>
      </c>
      <c r="O2686" t="s">
        <v>267</v>
      </c>
      <c r="P2686">
        <v>0</v>
      </c>
      <c r="Q2686">
        <v>0</v>
      </c>
      <c r="R2686">
        <v>0</v>
      </c>
      <c r="S2686" t="s">
        <v>267</v>
      </c>
      <c r="T2686" t="s">
        <v>267</v>
      </c>
      <c r="U2686" t="s">
        <v>10334</v>
      </c>
      <c r="V2686" t="b">
        <v>0</v>
      </c>
      <c r="W2686" t="s">
        <v>265</v>
      </c>
      <c r="X2686">
        <v>0</v>
      </c>
      <c r="Y2686" t="s">
        <v>265</v>
      </c>
      <c r="Z2686" t="s">
        <v>265</v>
      </c>
      <c r="AA2686" t="s">
        <v>265</v>
      </c>
      <c r="AB2686" t="s">
        <v>265</v>
      </c>
      <c r="AC2686" t="s">
        <v>265</v>
      </c>
      <c r="AD2686" t="s">
        <v>265</v>
      </c>
      <c r="AE2686" t="s">
        <v>265</v>
      </c>
      <c r="AF2686" t="s">
        <v>10335</v>
      </c>
      <c r="AG2686" t="s">
        <v>265</v>
      </c>
      <c r="AH2686" t="s">
        <v>265</v>
      </c>
      <c r="AI2686" t="s">
        <v>265</v>
      </c>
      <c r="AJ2686" t="s">
        <v>265</v>
      </c>
      <c r="AL2686" t="str">
        <f>IF(Sudan_News12[[#This Row],[relevancy_classification_english]]="Relevant","مناسب",IF(Sudan_News12[[#This Row],[relevancy_classification_english]]="Relevant","عَرَضِيّ",""))</f>
        <v/>
      </c>
      <c r="AN2686" t="str">
        <f>IF(Sudan_News12[[#This Row],[sentiment_analysis_english]]="Negative","سلبي",IF(Sudan_News12[[#This Row],[sentiment_analysis_english]]="Neutral","حيادي",IF(Sudan_News12[[#This Row],[sentiment_analysis_english]]="Positive","إيجابي","")))</f>
        <v/>
      </c>
      <c r="AO2686" t="e">
        <f>INDEX(TextClassificationList[],MATCH(Sudan_News12[[#This Row],[text_classification_arabic]],TextClassificationList[text_classification_arabic],0),1)</f>
        <v>#N/A</v>
      </c>
      <c r="AQ2686" t="e">
        <f>INDEX(TextClassificationList[],MATCH(Sudan_News12[[#This Row],[text_classification_arabic2]],TextClassificationList[text_classification_arabic],0),1)</f>
        <v>#N/A</v>
      </c>
      <c r="AS2686" t="e">
        <f>INDEX(TextClassificationList[],MATCH(Sudan_News12[[#This Row],[text_classification_arabic3]],TextClassificationList[text_classification_arabic],0),1)</f>
        <v>#N/A</v>
      </c>
      <c r="AU2686" t="e">
        <f>INDEX(TextClassificationList[],MATCH(Sudan_News12[[#This Row],[text_classification_arabic4]],TextClassificationList[text_classification_arabic],0),1)</f>
        <v>#N/A</v>
      </c>
      <c r="AW2686" t="e">
        <f>INDEX(TextClassificationList[],MATCH(Sudan_News12[[#This Row],[text_classification_arabic5]],TextClassificationList[text_classification_arabic],0),1)</f>
        <v>#N/A</v>
      </c>
    </row>
    <row r="2687" spans="1:49" x14ac:dyDescent="0.2">
      <c r="A2687">
        <v>1.3160302388543939E+18</v>
      </c>
      <c r="B2687">
        <v>1.316023385730687E+18</v>
      </c>
      <c r="C2687" t="s">
        <v>10336</v>
      </c>
      <c r="D2687" s="1">
        <v>44117</v>
      </c>
      <c r="E2687" s="2">
        <v>0.70641203703703703</v>
      </c>
      <c r="F2687">
        <v>200</v>
      </c>
      <c r="G2687">
        <v>1889611729</v>
      </c>
      <c r="H2687" t="s">
        <v>354</v>
      </c>
      <c r="I2687" t="s">
        <v>355</v>
      </c>
      <c r="J2687" t="s">
        <v>265</v>
      </c>
      <c r="K2687" t="s">
        <v>10173</v>
      </c>
      <c r="L2687" t="s">
        <v>266</v>
      </c>
      <c r="M2687" t="s">
        <v>267</v>
      </c>
      <c r="N2687" t="s">
        <v>267</v>
      </c>
      <c r="O2687" t="s">
        <v>267</v>
      </c>
      <c r="P2687">
        <v>0</v>
      </c>
      <c r="Q2687">
        <v>0</v>
      </c>
      <c r="R2687">
        <v>0</v>
      </c>
      <c r="S2687" t="s">
        <v>267</v>
      </c>
      <c r="T2687" t="s">
        <v>267</v>
      </c>
      <c r="U2687" t="s">
        <v>10337</v>
      </c>
      <c r="V2687" t="b">
        <v>0</v>
      </c>
      <c r="W2687" t="s">
        <v>265</v>
      </c>
      <c r="X2687">
        <v>0</v>
      </c>
      <c r="Y2687" t="s">
        <v>265</v>
      </c>
      <c r="Z2687" t="s">
        <v>265</v>
      </c>
      <c r="AA2687" t="s">
        <v>265</v>
      </c>
      <c r="AB2687" t="s">
        <v>265</v>
      </c>
      <c r="AC2687" t="s">
        <v>265</v>
      </c>
      <c r="AD2687" t="s">
        <v>265</v>
      </c>
      <c r="AE2687" t="s">
        <v>265</v>
      </c>
      <c r="AF2687" t="s">
        <v>10175</v>
      </c>
      <c r="AG2687" t="s">
        <v>265</v>
      </c>
      <c r="AH2687" t="s">
        <v>265</v>
      </c>
      <c r="AI2687" t="s">
        <v>265</v>
      </c>
      <c r="AJ2687" t="s">
        <v>265</v>
      </c>
      <c r="AL2687" t="str">
        <f>IF(Sudan_News12[[#This Row],[relevancy_classification_english]]="Relevant","مناسب",IF(Sudan_News12[[#This Row],[relevancy_classification_english]]="Relevant","عَرَضِيّ",""))</f>
        <v/>
      </c>
      <c r="AN2687" t="str">
        <f>IF(Sudan_News12[[#This Row],[sentiment_analysis_english]]="Negative","سلبي",IF(Sudan_News12[[#This Row],[sentiment_analysis_english]]="Neutral","حيادي",IF(Sudan_News12[[#This Row],[sentiment_analysis_english]]="Positive","إيجابي","")))</f>
        <v/>
      </c>
      <c r="AO2687" t="e">
        <f>INDEX(TextClassificationList[],MATCH(Sudan_News12[[#This Row],[text_classification_arabic]],TextClassificationList[text_classification_arabic],0),1)</f>
        <v>#N/A</v>
      </c>
      <c r="AQ2687" t="e">
        <f>INDEX(TextClassificationList[],MATCH(Sudan_News12[[#This Row],[text_classification_arabic2]],TextClassificationList[text_classification_arabic],0),1)</f>
        <v>#N/A</v>
      </c>
      <c r="AS2687" t="e">
        <f>INDEX(TextClassificationList[],MATCH(Sudan_News12[[#This Row],[text_classification_arabic3]],TextClassificationList[text_classification_arabic],0),1)</f>
        <v>#N/A</v>
      </c>
      <c r="AU2687" t="e">
        <f>INDEX(TextClassificationList[],MATCH(Sudan_News12[[#This Row],[text_classification_arabic4]],TextClassificationList[text_classification_arabic],0),1)</f>
        <v>#N/A</v>
      </c>
      <c r="AW2687" t="e">
        <f>INDEX(TextClassificationList[],MATCH(Sudan_News12[[#This Row],[text_classification_arabic5]],TextClassificationList[text_classification_arabic],0),1)</f>
        <v>#N/A</v>
      </c>
    </row>
    <row r="2688" spans="1:49" x14ac:dyDescent="0.2">
      <c r="A2688">
        <v>1.3160199680439583E+18</v>
      </c>
      <c r="B2688">
        <v>1.3157127100263752E+18</v>
      </c>
      <c r="C2688" t="s">
        <v>10338</v>
      </c>
      <c r="D2688" s="1">
        <v>44117</v>
      </c>
      <c r="E2688" s="2">
        <v>0.67806712962962967</v>
      </c>
      <c r="F2688">
        <v>200</v>
      </c>
      <c r="G2688">
        <v>1889611729</v>
      </c>
      <c r="H2688" t="s">
        <v>354</v>
      </c>
      <c r="I2688" t="s">
        <v>355</v>
      </c>
      <c r="J2688" t="s">
        <v>265</v>
      </c>
      <c r="K2688" t="s">
        <v>10339</v>
      </c>
      <c r="L2688" t="s">
        <v>266</v>
      </c>
      <c r="M2688" t="s">
        <v>267</v>
      </c>
      <c r="N2688" t="s">
        <v>267</v>
      </c>
      <c r="O2688" t="s">
        <v>267</v>
      </c>
      <c r="P2688">
        <v>0</v>
      </c>
      <c r="Q2688">
        <v>1</v>
      </c>
      <c r="R2688">
        <v>0</v>
      </c>
      <c r="S2688" t="s">
        <v>267</v>
      </c>
      <c r="T2688" t="s">
        <v>267</v>
      </c>
      <c r="U2688" t="s">
        <v>10340</v>
      </c>
      <c r="V2688" t="b">
        <v>0</v>
      </c>
      <c r="W2688" t="s">
        <v>265</v>
      </c>
      <c r="X2688">
        <v>0</v>
      </c>
      <c r="Y2688" t="s">
        <v>265</v>
      </c>
      <c r="Z2688" t="s">
        <v>265</v>
      </c>
      <c r="AA2688" t="s">
        <v>265</v>
      </c>
      <c r="AB2688" t="s">
        <v>265</v>
      </c>
      <c r="AC2688" t="s">
        <v>265</v>
      </c>
      <c r="AD2688" t="s">
        <v>265</v>
      </c>
      <c r="AE2688" t="s">
        <v>265</v>
      </c>
      <c r="AF2688" t="s">
        <v>10341</v>
      </c>
      <c r="AG2688" t="s">
        <v>265</v>
      </c>
      <c r="AH2688" t="s">
        <v>265</v>
      </c>
      <c r="AI2688" t="s">
        <v>265</v>
      </c>
      <c r="AJ2688" t="s">
        <v>265</v>
      </c>
      <c r="AL2688" t="str">
        <f>IF(Sudan_News12[[#This Row],[relevancy_classification_english]]="Relevant","مناسب",IF(Sudan_News12[[#This Row],[relevancy_classification_english]]="Relevant","عَرَضِيّ",""))</f>
        <v/>
      </c>
      <c r="AN2688" t="str">
        <f>IF(Sudan_News12[[#This Row],[sentiment_analysis_english]]="Negative","سلبي",IF(Sudan_News12[[#This Row],[sentiment_analysis_english]]="Neutral","حيادي",IF(Sudan_News12[[#This Row],[sentiment_analysis_english]]="Positive","إيجابي","")))</f>
        <v/>
      </c>
      <c r="AO2688" t="e">
        <f>INDEX(TextClassificationList[],MATCH(Sudan_News12[[#This Row],[text_classification_arabic]],TextClassificationList[text_classification_arabic],0),1)</f>
        <v>#N/A</v>
      </c>
      <c r="AQ2688" t="e">
        <f>INDEX(TextClassificationList[],MATCH(Sudan_News12[[#This Row],[text_classification_arabic2]],TextClassificationList[text_classification_arabic],0),1)</f>
        <v>#N/A</v>
      </c>
      <c r="AS2688" t="e">
        <f>INDEX(TextClassificationList[],MATCH(Sudan_News12[[#This Row],[text_classification_arabic3]],TextClassificationList[text_classification_arabic],0),1)</f>
        <v>#N/A</v>
      </c>
      <c r="AU2688" t="e">
        <f>INDEX(TextClassificationList[],MATCH(Sudan_News12[[#This Row],[text_classification_arabic4]],TextClassificationList[text_classification_arabic],0),1)</f>
        <v>#N/A</v>
      </c>
      <c r="AW2688" t="e">
        <f>INDEX(TextClassificationList[],MATCH(Sudan_News12[[#This Row],[text_classification_arabic5]],TextClassificationList[text_classification_arabic],0),1)</f>
        <v>#N/A</v>
      </c>
    </row>
    <row r="2689" spans="1:49" x14ac:dyDescent="0.2">
      <c r="A2689">
        <v>1.3160198358436659E+18</v>
      </c>
      <c r="B2689">
        <v>1.3159153284011663E+18</v>
      </c>
      <c r="C2689" t="s">
        <v>10342</v>
      </c>
      <c r="D2689" s="1">
        <v>44117</v>
      </c>
      <c r="E2689" s="2">
        <v>0.67769675925925921</v>
      </c>
      <c r="F2689">
        <v>200</v>
      </c>
      <c r="G2689">
        <v>1889611729</v>
      </c>
      <c r="H2689" t="s">
        <v>354</v>
      </c>
      <c r="I2689" t="s">
        <v>355</v>
      </c>
      <c r="J2689" t="s">
        <v>265</v>
      </c>
      <c r="K2689" t="s">
        <v>10343</v>
      </c>
      <c r="L2689" t="s">
        <v>266</v>
      </c>
      <c r="M2689" t="s">
        <v>267</v>
      </c>
      <c r="N2689" t="s">
        <v>267</v>
      </c>
      <c r="O2689" t="s">
        <v>267</v>
      </c>
      <c r="P2689">
        <v>0</v>
      </c>
      <c r="Q2689">
        <v>0</v>
      </c>
      <c r="R2689">
        <v>1</v>
      </c>
      <c r="S2689" t="s">
        <v>267</v>
      </c>
      <c r="T2689" t="s">
        <v>267</v>
      </c>
      <c r="U2689" t="s">
        <v>10344</v>
      </c>
      <c r="V2689" t="b">
        <v>0</v>
      </c>
      <c r="W2689" t="s">
        <v>265</v>
      </c>
      <c r="X2689">
        <v>0</v>
      </c>
      <c r="Y2689" t="s">
        <v>265</v>
      </c>
      <c r="Z2689" t="s">
        <v>265</v>
      </c>
      <c r="AA2689" t="s">
        <v>265</v>
      </c>
      <c r="AB2689" t="s">
        <v>265</v>
      </c>
      <c r="AC2689" t="s">
        <v>265</v>
      </c>
      <c r="AD2689" t="s">
        <v>265</v>
      </c>
      <c r="AE2689" t="s">
        <v>265</v>
      </c>
      <c r="AF2689" t="s">
        <v>10345</v>
      </c>
      <c r="AG2689" t="s">
        <v>265</v>
      </c>
      <c r="AH2689" t="s">
        <v>265</v>
      </c>
      <c r="AI2689" t="s">
        <v>265</v>
      </c>
      <c r="AJ2689" t="s">
        <v>265</v>
      </c>
      <c r="AL2689" t="str">
        <f>IF(Sudan_News12[[#This Row],[relevancy_classification_english]]="Relevant","مناسب",IF(Sudan_News12[[#This Row],[relevancy_classification_english]]="Relevant","عَرَضِيّ",""))</f>
        <v/>
      </c>
      <c r="AN2689" t="str">
        <f>IF(Sudan_News12[[#This Row],[sentiment_analysis_english]]="Negative","سلبي",IF(Sudan_News12[[#This Row],[sentiment_analysis_english]]="Neutral","حيادي",IF(Sudan_News12[[#This Row],[sentiment_analysis_english]]="Positive","إيجابي","")))</f>
        <v/>
      </c>
      <c r="AO2689" t="e">
        <f>INDEX(TextClassificationList[],MATCH(Sudan_News12[[#This Row],[text_classification_arabic]],TextClassificationList[text_classification_arabic],0),1)</f>
        <v>#N/A</v>
      </c>
      <c r="AQ2689" t="e">
        <f>INDEX(TextClassificationList[],MATCH(Sudan_News12[[#This Row],[text_classification_arabic2]],TextClassificationList[text_classification_arabic],0),1)</f>
        <v>#N/A</v>
      </c>
      <c r="AS2689" t="e">
        <f>INDEX(TextClassificationList[],MATCH(Sudan_News12[[#This Row],[text_classification_arabic3]],TextClassificationList[text_classification_arabic],0),1)</f>
        <v>#N/A</v>
      </c>
      <c r="AU2689" t="e">
        <f>INDEX(TextClassificationList[],MATCH(Sudan_News12[[#This Row],[text_classification_arabic4]],TextClassificationList[text_classification_arabic],0),1)</f>
        <v>#N/A</v>
      </c>
      <c r="AW2689" t="e">
        <f>INDEX(TextClassificationList[],MATCH(Sudan_News12[[#This Row],[text_classification_arabic5]],TextClassificationList[text_classification_arabic],0),1)</f>
        <v>#N/A</v>
      </c>
    </row>
    <row r="2690" spans="1:49" x14ac:dyDescent="0.2">
      <c r="A2690">
        <v>1.3160197518695793E+18</v>
      </c>
      <c r="B2690">
        <v>1.3160183522387927E+18</v>
      </c>
      <c r="C2690" t="s">
        <v>10346</v>
      </c>
      <c r="D2690" s="1">
        <v>44117</v>
      </c>
      <c r="E2690" s="2">
        <v>0.67746527777777776</v>
      </c>
      <c r="F2690">
        <v>200</v>
      </c>
      <c r="G2690">
        <v>1889611729</v>
      </c>
      <c r="H2690" t="s">
        <v>354</v>
      </c>
      <c r="I2690" t="s">
        <v>355</v>
      </c>
      <c r="J2690" t="s">
        <v>265</v>
      </c>
      <c r="K2690" t="s">
        <v>10326</v>
      </c>
      <c r="L2690" t="s">
        <v>266</v>
      </c>
      <c r="M2690" t="s">
        <v>267</v>
      </c>
      <c r="N2690" t="s">
        <v>267</v>
      </c>
      <c r="O2690" t="s">
        <v>267</v>
      </c>
      <c r="P2690">
        <v>0</v>
      </c>
      <c r="Q2690">
        <v>0</v>
      </c>
      <c r="R2690">
        <v>0</v>
      </c>
      <c r="S2690" t="s">
        <v>267</v>
      </c>
      <c r="T2690" t="s">
        <v>267</v>
      </c>
      <c r="U2690" t="s">
        <v>10347</v>
      </c>
      <c r="V2690" t="b">
        <v>0</v>
      </c>
      <c r="W2690" t="s">
        <v>265</v>
      </c>
      <c r="X2690">
        <v>0</v>
      </c>
      <c r="Y2690" t="s">
        <v>265</v>
      </c>
      <c r="Z2690" t="s">
        <v>265</v>
      </c>
      <c r="AA2690" t="s">
        <v>265</v>
      </c>
      <c r="AB2690" t="s">
        <v>265</v>
      </c>
      <c r="AC2690" t="s">
        <v>265</v>
      </c>
      <c r="AD2690" t="s">
        <v>265</v>
      </c>
      <c r="AE2690" t="s">
        <v>265</v>
      </c>
      <c r="AF2690" t="s">
        <v>6790</v>
      </c>
      <c r="AG2690" t="s">
        <v>265</v>
      </c>
      <c r="AH2690" t="s">
        <v>265</v>
      </c>
      <c r="AI2690" t="s">
        <v>265</v>
      </c>
      <c r="AJ2690" t="s">
        <v>265</v>
      </c>
      <c r="AL2690" t="str">
        <f>IF(Sudan_News12[[#This Row],[relevancy_classification_english]]="Relevant","مناسب",IF(Sudan_News12[[#This Row],[relevancy_classification_english]]="Relevant","عَرَضِيّ",""))</f>
        <v/>
      </c>
      <c r="AN2690" t="str">
        <f>IF(Sudan_News12[[#This Row],[sentiment_analysis_english]]="Negative","سلبي",IF(Sudan_News12[[#This Row],[sentiment_analysis_english]]="Neutral","حيادي",IF(Sudan_News12[[#This Row],[sentiment_analysis_english]]="Positive","إيجابي","")))</f>
        <v/>
      </c>
      <c r="AO2690" t="e">
        <f>INDEX(TextClassificationList[],MATCH(Sudan_News12[[#This Row],[text_classification_arabic]],TextClassificationList[text_classification_arabic],0),1)</f>
        <v>#N/A</v>
      </c>
      <c r="AQ2690" t="e">
        <f>INDEX(TextClassificationList[],MATCH(Sudan_News12[[#This Row],[text_classification_arabic2]],TextClassificationList[text_classification_arabic],0),1)</f>
        <v>#N/A</v>
      </c>
      <c r="AS2690" t="e">
        <f>INDEX(TextClassificationList[],MATCH(Sudan_News12[[#This Row],[text_classification_arabic3]],TextClassificationList[text_classification_arabic],0),1)</f>
        <v>#N/A</v>
      </c>
      <c r="AU2690" t="e">
        <f>INDEX(TextClassificationList[],MATCH(Sudan_News12[[#This Row],[text_classification_arabic4]],TextClassificationList[text_classification_arabic],0),1)</f>
        <v>#N/A</v>
      </c>
      <c r="AW2690" t="e">
        <f>INDEX(TextClassificationList[],MATCH(Sudan_News12[[#This Row],[text_classification_arabic5]],TextClassificationList[text_classification_arabic],0),1)</f>
        <v>#N/A</v>
      </c>
    </row>
    <row r="2691" spans="1:49" x14ac:dyDescent="0.2">
      <c r="A2691">
        <v>1.3160197067262853E+18</v>
      </c>
      <c r="B2691">
        <v>1.3160159430849618E+18</v>
      </c>
      <c r="C2691" t="s">
        <v>10348</v>
      </c>
      <c r="D2691" s="1">
        <v>44117</v>
      </c>
      <c r="E2691" s="2">
        <v>0.67734953703703704</v>
      </c>
      <c r="F2691">
        <v>200</v>
      </c>
      <c r="G2691">
        <v>1889611729</v>
      </c>
      <c r="H2691" t="s">
        <v>354</v>
      </c>
      <c r="I2691" t="s">
        <v>355</v>
      </c>
      <c r="J2691" t="s">
        <v>265</v>
      </c>
      <c r="K2691" t="s">
        <v>10118</v>
      </c>
      <c r="L2691" t="s">
        <v>266</v>
      </c>
      <c r="M2691" t="s">
        <v>267</v>
      </c>
      <c r="N2691" t="s">
        <v>267</v>
      </c>
      <c r="O2691" t="s">
        <v>267</v>
      </c>
      <c r="P2691">
        <v>0</v>
      </c>
      <c r="Q2691">
        <v>0</v>
      </c>
      <c r="R2691">
        <v>0</v>
      </c>
      <c r="S2691" t="s">
        <v>267</v>
      </c>
      <c r="T2691" t="s">
        <v>267</v>
      </c>
      <c r="U2691" t="s">
        <v>10349</v>
      </c>
      <c r="V2691" t="b">
        <v>0</v>
      </c>
      <c r="W2691" t="s">
        <v>265</v>
      </c>
      <c r="X2691">
        <v>0</v>
      </c>
      <c r="Y2691" t="s">
        <v>265</v>
      </c>
      <c r="Z2691" t="s">
        <v>265</v>
      </c>
      <c r="AA2691" t="s">
        <v>265</v>
      </c>
      <c r="AB2691" t="s">
        <v>265</v>
      </c>
      <c r="AC2691" t="s">
        <v>265</v>
      </c>
      <c r="AD2691" t="s">
        <v>265</v>
      </c>
      <c r="AE2691" t="s">
        <v>265</v>
      </c>
      <c r="AF2691" t="s">
        <v>9993</v>
      </c>
      <c r="AG2691" t="s">
        <v>265</v>
      </c>
      <c r="AH2691" t="s">
        <v>265</v>
      </c>
      <c r="AI2691" t="s">
        <v>265</v>
      </c>
      <c r="AJ2691" t="s">
        <v>265</v>
      </c>
      <c r="AL2691" t="str">
        <f>IF(Sudan_News12[[#This Row],[relevancy_classification_english]]="Relevant","مناسب",IF(Sudan_News12[[#This Row],[relevancy_classification_english]]="Relevant","عَرَضِيّ",""))</f>
        <v/>
      </c>
      <c r="AN2691" t="str">
        <f>IF(Sudan_News12[[#This Row],[sentiment_analysis_english]]="Negative","سلبي",IF(Sudan_News12[[#This Row],[sentiment_analysis_english]]="Neutral","حيادي",IF(Sudan_News12[[#This Row],[sentiment_analysis_english]]="Positive","إيجابي","")))</f>
        <v/>
      </c>
      <c r="AO2691" t="e">
        <f>INDEX(TextClassificationList[],MATCH(Sudan_News12[[#This Row],[text_classification_arabic]],TextClassificationList[text_classification_arabic],0),1)</f>
        <v>#N/A</v>
      </c>
      <c r="AQ2691" t="e">
        <f>INDEX(TextClassificationList[],MATCH(Sudan_News12[[#This Row],[text_classification_arabic2]],TextClassificationList[text_classification_arabic],0),1)</f>
        <v>#N/A</v>
      </c>
      <c r="AS2691" t="e">
        <f>INDEX(TextClassificationList[],MATCH(Sudan_News12[[#This Row],[text_classification_arabic3]],TextClassificationList[text_classification_arabic],0),1)</f>
        <v>#N/A</v>
      </c>
      <c r="AU2691" t="e">
        <f>INDEX(TextClassificationList[],MATCH(Sudan_News12[[#This Row],[text_classification_arabic4]],TextClassificationList[text_classification_arabic],0),1)</f>
        <v>#N/A</v>
      </c>
      <c r="AW2691" t="e">
        <f>INDEX(TextClassificationList[],MATCH(Sudan_News12[[#This Row],[text_classification_arabic5]],TextClassificationList[text_classification_arabic],0),1)</f>
        <v>#N/A</v>
      </c>
    </row>
    <row r="2692" spans="1:49" x14ac:dyDescent="0.2">
      <c r="A2692">
        <v>1.3160190242542305E+18</v>
      </c>
      <c r="B2692">
        <v>1.3160177855211069E+18</v>
      </c>
      <c r="C2692" t="s">
        <v>10350</v>
      </c>
      <c r="D2692" s="1">
        <v>44117</v>
      </c>
      <c r="E2692" s="2">
        <v>0.67546296296296293</v>
      </c>
      <c r="F2692">
        <v>200</v>
      </c>
      <c r="G2692">
        <v>1889611729</v>
      </c>
      <c r="H2692" t="s">
        <v>354</v>
      </c>
      <c r="I2692" t="s">
        <v>355</v>
      </c>
      <c r="J2692" t="s">
        <v>265</v>
      </c>
      <c r="K2692" t="s">
        <v>10351</v>
      </c>
      <c r="L2692" t="s">
        <v>266</v>
      </c>
      <c r="M2692" t="s">
        <v>267</v>
      </c>
      <c r="N2692" t="s">
        <v>267</v>
      </c>
      <c r="O2692" t="s">
        <v>267</v>
      </c>
      <c r="P2692">
        <v>0</v>
      </c>
      <c r="Q2692">
        <v>0</v>
      </c>
      <c r="R2692">
        <v>0</v>
      </c>
      <c r="S2692" t="s">
        <v>267</v>
      </c>
      <c r="T2692" t="s">
        <v>267</v>
      </c>
      <c r="U2692" t="s">
        <v>10352</v>
      </c>
      <c r="V2692" t="b">
        <v>0</v>
      </c>
      <c r="W2692" t="s">
        <v>265</v>
      </c>
      <c r="X2692">
        <v>0</v>
      </c>
      <c r="Y2692" t="s">
        <v>265</v>
      </c>
      <c r="Z2692" t="s">
        <v>265</v>
      </c>
      <c r="AA2692" t="s">
        <v>265</v>
      </c>
      <c r="AB2692" t="s">
        <v>265</v>
      </c>
      <c r="AC2692" t="s">
        <v>265</v>
      </c>
      <c r="AD2692" t="s">
        <v>265</v>
      </c>
      <c r="AE2692" t="s">
        <v>265</v>
      </c>
      <c r="AF2692" t="s">
        <v>10353</v>
      </c>
      <c r="AG2692" t="s">
        <v>265</v>
      </c>
      <c r="AH2692" t="s">
        <v>265</v>
      </c>
      <c r="AI2692" t="s">
        <v>265</v>
      </c>
      <c r="AJ2692" t="s">
        <v>265</v>
      </c>
      <c r="AL2692" t="str">
        <f>IF(Sudan_News12[[#This Row],[relevancy_classification_english]]="Relevant","مناسب",IF(Sudan_News12[[#This Row],[relevancy_classification_english]]="Relevant","عَرَضِيّ",""))</f>
        <v/>
      </c>
      <c r="AN2692" t="str">
        <f>IF(Sudan_News12[[#This Row],[sentiment_analysis_english]]="Negative","سلبي",IF(Sudan_News12[[#This Row],[sentiment_analysis_english]]="Neutral","حيادي",IF(Sudan_News12[[#This Row],[sentiment_analysis_english]]="Positive","إيجابي","")))</f>
        <v/>
      </c>
      <c r="AO2692" t="e">
        <f>INDEX(TextClassificationList[],MATCH(Sudan_News12[[#This Row],[text_classification_arabic]],TextClassificationList[text_classification_arabic],0),1)</f>
        <v>#N/A</v>
      </c>
      <c r="AQ2692" t="e">
        <f>INDEX(TextClassificationList[],MATCH(Sudan_News12[[#This Row],[text_classification_arabic2]],TextClassificationList[text_classification_arabic],0),1)</f>
        <v>#N/A</v>
      </c>
      <c r="AS2692" t="e">
        <f>INDEX(TextClassificationList[],MATCH(Sudan_News12[[#This Row],[text_classification_arabic3]],TextClassificationList[text_classification_arabic],0),1)</f>
        <v>#N/A</v>
      </c>
      <c r="AU2692" t="e">
        <f>INDEX(TextClassificationList[],MATCH(Sudan_News12[[#This Row],[text_classification_arabic4]],TextClassificationList[text_classification_arabic],0),1)</f>
        <v>#N/A</v>
      </c>
      <c r="AW2692" t="e">
        <f>INDEX(TextClassificationList[],MATCH(Sudan_News12[[#This Row],[text_classification_arabic5]],TextClassificationList[text_classification_arabic],0),1)</f>
        <v>#N/A</v>
      </c>
    </row>
    <row r="2693" spans="1:49" x14ac:dyDescent="0.2">
      <c r="A2693">
        <v>1.3160189430147564E+18</v>
      </c>
      <c r="B2693">
        <v>1.3158951290399293E+18</v>
      </c>
      <c r="C2693" t="s">
        <v>10354</v>
      </c>
      <c r="D2693" s="1">
        <v>44117</v>
      </c>
      <c r="E2693" s="2">
        <v>0.67524305555555553</v>
      </c>
      <c r="F2693">
        <v>200</v>
      </c>
      <c r="G2693">
        <v>1889611729</v>
      </c>
      <c r="H2693" t="s">
        <v>354</v>
      </c>
      <c r="I2693" t="s">
        <v>355</v>
      </c>
      <c r="J2693" t="s">
        <v>265</v>
      </c>
      <c r="K2693" t="s">
        <v>10118</v>
      </c>
      <c r="L2693" t="s">
        <v>266</v>
      </c>
      <c r="M2693" t="s">
        <v>267</v>
      </c>
      <c r="N2693" t="s">
        <v>267</v>
      </c>
      <c r="O2693" t="s">
        <v>267</v>
      </c>
      <c r="P2693">
        <v>0</v>
      </c>
      <c r="Q2693">
        <v>0</v>
      </c>
      <c r="R2693">
        <v>0</v>
      </c>
      <c r="S2693" t="s">
        <v>267</v>
      </c>
      <c r="T2693" t="s">
        <v>267</v>
      </c>
      <c r="U2693" t="s">
        <v>10355</v>
      </c>
      <c r="V2693" t="b">
        <v>0</v>
      </c>
      <c r="W2693" t="s">
        <v>265</v>
      </c>
      <c r="X2693">
        <v>0</v>
      </c>
      <c r="Y2693" t="s">
        <v>265</v>
      </c>
      <c r="Z2693" t="s">
        <v>265</v>
      </c>
      <c r="AA2693" t="s">
        <v>265</v>
      </c>
      <c r="AB2693" t="s">
        <v>265</v>
      </c>
      <c r="AC2693" t="s">
        <v>265</v>
      </c>
      <c r="AD2693" t="s">
        <v>265</v>
      </c>
      <c r="AE2693" t="s">
        <v>265</v>
      </c>
      <c r="AF2693" t="s">
        <v>9993</v>
      </c>
      <c r="AG2693" t="s">
        <v>265</v>
      </c>
      <c r="AH2693" t="s">
        <v>265</v>
      </c>
      <c r="AI2693" t="s">
        <v>265</v>
      </c>
      <c r="AJ2693" t="s">
        <v>265</v>
      </c>
      <c r="AL2693" t="str">
        <f>IF(Sudan_News12[[#This Row],[relevancy_classification_english]]="Relevant","مناسب",IF(Sudan_News12[[#This Row],[relevancy_classification_english]]="Relevant","عَرَضِيّ",""))</f>
        <v/>
      </c>
      <c r="AN2693" t="str">
        <f>IF(Sudan_News12[[#This Row],[sentiment_analysis_english]]="Negative","سلبي",IF(Sudan_News12[[#This Row],[sentiment_analysis_english]]="Neutral","حيادي",IF(Sudan_News12[[#This Row],[sentiment_analysis_english]]="Positive","إيجابي","")))</f>
        <v/>
      </c>
      <c r="AO2693" t="e">
        <f>INDEX(TextClassificationList[],MATCH(Sudan_News12[[#This Row],[text_classification_arabic]],TextClassificationList[text_classification_arabic],0),1)</f>
        <v>#N/A</v>
      </c>
      <c r="AQ2693" t="e">
        <f>INDEX(TextClassificationList[],MATCH(Sudan_News12[[#This Row],[text_classification_arabic2]],TextClassificationList[text_classification_arabic],0),1)</f>
        <v>#N/A</v>
      </c>
      <c r="AS2693" t="e">
        <f>INDEX(TextClassificationList[],MATCH(Sudan_News12[[#This Row],[text_classification_arabic3]],TextClassificationList[text_classification_arabic],0),1)</f>
        <v>#N/A</v>
      </c>
      <c r="AU2693" t="e">
        <f>INDEX(TextClassificationList[],MATCH(Sudan_News12[[#This Row],[text_classification_arabic4]],TextClassificationList[text_classification_arabic],0),1)</f>
        <v>#N/A</v>
      </c>
      <c r="AW2693" t="e">
        <f>INDEX(TextClassificationList[],MATCH(Sudan_News12[[#This Row],[text_classification_arabic5]],TextClassificationList[text_classification_arabic],0),1)</f>
        <v>#N/A</v>
      </c>
    </row>
    <row r="2694" spans="1:49" x14ac:dyDescent="0.2">
      <c r="A2694">
        <v>1.3160062703238963E+18</v>
      </c>
      <c r="B2694">
        <v>1.3160062703238963E+18</v>
      </c>
      <c r="C2694" t="s">
        <v>10356</v>
      </c>
      <c r="D2694" s="1">
        <v>44117</v>
      </c>
      <c r="E2694" s="2">
        <v>0.64026620370370368</v>
      </c>
      <c r="F2694">
        <v>200</v>
      </c>
      <c r="G2694">
        <v>1889611729</v>
      </c>
      <c r="H2694" t="s">
        <v>354</v>
      </c>
      <c r="I2694" t="s">
        <v>355</v>
      </c>
      <c r="J2694" t="s">
        <v>265</v>
      </c>
      <c r="K2694" t="s">
        <v>10357</v>
      </c>
      <c r="L2694" t="s">
        <v>266</v>
      </c>
      <c r="M2694" t="s">
        <v>267</v>
      </c>
      <c r="N2694" t="s">
        <v>267</v>
      </c>
      <c r="O2694" t="s">
        <v>267</v>
      </c>
      <c r="P2694">
        <v>0</v>
      </c>
      <c r="Q2694">
        <v>0</v>
      </c>
      <c r="R2694">
        <v>2</v>
      </c>
      <c r="S2694" t="s">
        <v>267</v>
      </c>
      <c r="T2694" t="s">
        <v>267</v>
      </c>
      <c r="U2694" t="s">
        <v>10358</v>
      </c>
      <c r="V2694" t="b">
        <v>0</v>
      </c>
      <c r="W2694" t="s">
        <v>265</v>
      </c>
      <c r="X2694">
        <v>0</v>
      </c>
      <c r="Y2694" t="s">
        <v>265</v>
      </c>
      <c r="Z2694" t="s">
        <v>265</v>
      </c>
      <c r="AA2694" t="s">
        <v>265</v>
      </c>
      <c r="AB2694" t="s">
        <v>265</v>
      </c>
      <c r="AC2694" t="s">
        <v>265</v>
      </c>
      <c r="AD2694" t="s">
        <v>265</v>
      </c>
      <c r="AE2694" t="s">
        <v>265</v>
      </c>
      <c r="AF2694" t="s">
        <v>267</v>
      </c>
      <c r="AG2694" t="s">
        <v>265</v>
      </c>
      <c r="AH2694" t="s">
        <v>265</v>
      </c>
      <c r="AI2694" t="s">
        <v>265</v>
      </c>
      <c r="AJ2694" t="s">
        <v>265</v>
      </c>
      <c r="AL2694" t="str">
        <f>IF(Sudan_News12[[#This Row],[relevancy_classification_english]]="Relevant","مناسب",IF(Sudan_News12[[#This Row],[relevancy_classification_english]]="Relevant","عَرَضِيّ",""))</f>
        <v/>
      </c>
      <c r="AN2694" t="str">
        <f>IF(Sudan_News12[[#This Row],[sentiment_analysis_english]]="Negative","سلبي",IF(Sudan_News12[[#This Row],[sentiment_analysis_english]]="Neutral","حيادي",IF(Sudan_News12[[#This Row],[sentiment_analysis_english]]="Positive","إيجابي","")))</f>
        <v/>
      </c>
      <c r="AO2694" t="e">
        <f>INDEX(TextClassificationList[],MATCH(Sudan_News12[[#This Row],[text_classification_arabic]],TextClassificationList[text_classification_arabic],0),1)</f>
        <v>#N/A</v>
      </c>
      <c r="AQ2694" t="e">
        <f>INDEX(TextClassificationList[],MATCH(Sudan_News12[[#This Row],[text_classification_arabic2]],TextClassificationList[text_classification_arabic],0),1)</f>
        <v>#N/A</v>
      </c>
      <c r="AS2694" t="e">
        <f>INDEX(TextClassificationList[],MATCH(Sudan_News12[[#This Row],[text_classification_arabic3]],TextClassificationList[text_classification_arabic],0),1)</f>
        <v>#N/A</v>
      </c>
      <c r="AU2694" t="e">
        <f>INDEX(TextClassificationList[],MATCH(Sudan_News12[[#This Row],[text_classification_arabic4]],TextClassificationList[text_classification_arabic],0),1)</f>
        <v>#N/A</v>
      </c>
      <c r="AW2694" t="e">
        <f>INDEX(TextClassificationList[],MATCH(Sudan_News12[[#This Row],[text_classification_arabic5]],TextClassificationList[text_classification_arabic],0),1)</f>
        <v>#N/A</v>
      </c>
    </row>
    <row r="2695" spans="1:49" x14ac:dyDescent="0.2">
      <c r="A2695">
        <v>1.3160033461474304E+18</v>
      </c>
      <c r="B2695">
        <v>1.3160033461474304E+18</v>
      </c>
      <c r="C2695" t="s">
        <v>10359</v>
      </c>
      <c r="D2695" s="1">
        <v>44117</v>
      </c>
      <c r="E2695" s="2">
        <v>0.63219907407407405</v>
      </c>
      <c r="F2695">
        <v>200</v>
      </c>
      <c r="G2695">
        <v>1889611729</v>
      </c>
      <c r="H2695" t="s">
        <v>354</v>
      </c>
      <c r="I2695" t="s">
        <v>355</v>
      </c>
      <c r="J2695" t="s">
        <v>265</v>
      </c>
      <c r="K2695" t="s">
        <v>10360</v>
      </c>
      <c r="L2695" t="s">
        <v>266</v>
      </c>
      <c r="M2695" t="s">
        <v>267</v>
      </c>
      <c r="N2695" t="s">
        <v>267</v>
      </c>
      <c r="O2695" t="s">
        <v>267</v>
      </c>
      <c r="P2695">
        <v>0</v>
      </c>
      <c r="Q2695">
        <v>0</v>
      </c>
      <c r="R2695">
        <v>0</v>
      </c>
      <c r="S2695" t="s">
        <v>282</v>
      </c>
      <c r="T2695" t="s">
        <v>267</v>
      </c>
      <c r="U2695" t="s">
        <v>10361</v>
      </c>
      <c r="V2695" t="b">
        <v>0</v>
      </c>
      <c r="W2695" t="s">
        <v>265</v>
      </c>
      <c r="X2695">
        <v>0</v>
      </c>
      <c r="Y2695" t="s">
        <v>265</v>
      </c>
      <c r="Z2695" t="s">
        <v>265</v>
      </c>
      <c r="AA2695" t="s">
        <v>265</v>
      </c>
      <c r="AB2695" t="s">
        <v>265</v>
      </c>
      <c r="AC2695" t="s">
        <v>265</v>
      </c>
      <c r="AD2695" t="s">
        <v>265</v>
      </c>
      <c r="AE2695" t="s">
        <v>265</v>
      </c>
      <c r="AF2695" t="s">
        <v>267</v>
      </c>
      <c r="AG2695" t="s">
        <v>265</v>
      </c>
      <c r="AH2695" t="s">
        <v>265</v>
      </c>
      <c r="AI2695" t="s">
        <v>265</v>
      </c>
      <c r="AJ2695" t="s">
        <v>265</v>
      </c>
      <c r="AL2695" t="str">
        <f>IF(Sudan_News12[[#This Row],[relevancy_classification_english]]="Relevant","مناسب",IF(Sudan_News12[[#This Row],[relevancy_classification_english]]="Relevant","عَرَضِيّ",""))</f>
        <v/>
      </c>
      <c r="AN2695" t="str">
        <f>IF(Sudan_News12[[#This Row],[sentiment_analysis_english]]="Negative","سلبي",IF(Sudan_News12[[#This Row],[sentiment_analysis_english]]="Neutral","حيادي",IF(Sudan_News12[[#This Row],[sentiment_analysis_english]]="Positive","إيجابي","")))</f>
        <v/>
      </c>
      <c r="AO2695" t="e">
        <f>INDEX(TextClassificationList[],MATCH(Sudan_News12[[#This Row],[text_classification_arabic]],TextClassificationList[text_classification_arabic],0),1)</f>
        <v>#N/A</v>
      </c>
      <c r="AQ2695" t="e">
        <f>INDEX(TextClassificationList[],MATCH(Sudan_News12[[#This Row],[text_classification_arabic2]],TextClassificationList[text_classification_arabic],0),1)</f>
        <v>#N/A</v>
      </c>
      <c r="AS2695" t="e">
        <f>INDEX(TextClassificationList[],MATCH(Sudan_News12[[#This Row],[text_classification_arabic3]],TextClassificationList[text_classification_arabic],0),1)</f>
        <v>#N/A</v>
      </c>
      <c r="AU2695" t="e">
        <f>INDEX(TextClassificationList[],MATCH(Sudan_News12[[#This Row],[text_classification_arabic4]],TextClassificationList[text_classification_arabic],0),1)</f>
        <v>#N/A</v>
      </c>
      <c r="AW2695" t="e">
        <f>INDEX(TextClassificationList[],MATCH(Sudan_News12[[#This Row],[text_classification_arabic5]],TextClassificationList[text_classification_arabic],0),1)</f>
        <v>#N/A</v>
      </c>
    </row>
    <row r="2696" spans="1:49" x14ac:dyDescent="0.2">
      <c r="A2696">
        <v>1.316001664747348E+18</v>
      </c>
      <c r="B2696">
        <v>1.316001664747348E+18</v>
      </c>
      <c r="C2696" t="s">
        <v>10362</v>
      </c>
      <c r="D2696" s="1">
        <v>44117</v>
      </c>
      <c r="E2696" s="2">
        <v>0.62755787037037036</v>
      </c>
      <c r="F2696">
        <v>200</v>
      </c>
      <c r="G2696">
        <v>1889611729</v>
      </c>
      <c r="H2696" t="s">
        <v>354</v>
      </c>
      <c r="I2696" t="s">
        <v>355</v>
      </c>
      <c r="J2696" t="s">
        <v>265</v>
      </c>
      <c r="K2696" t="s">
        <v>10363</v>
      </c>
      <c r="L2696" t="s">
        <v>266</v>
      </c>
      <c r="M2696" t="s">
        <v>267</v>
      </c>
      <c r="N2696" t="s">
        <v>267</v>
      </c>
      <c r="O2696" t="s">
        <v>267</v>
      </c>
      <c r="P2696">
        <v>0</v>
      </c>
      <c r="Q2696">
        <v>0</v>
      </c>
      <c r="R2696">
        <v>0</v>
      </c>
      <c r="S2696" t="s">
        <v>267</v>
      </c>
      <c r="T2696" t="s">
        <v>267</v>
      </c>
      <c r="U2696" t="s">
        <v>10364</v>
      </c>
      <c r="V2696" t="b">
        <v>0</v>
      </c>
      <c r="W2696" t="s">
        <v>265</v>
      </c>
      <c r="X2696">
        <v>0</v>
      </c>
      <c r="Y2696" t="s">
        <v>265</v>
      </c>
      <c r="Z2696" t="s">
        <v>265</v>
      </c>
      <c r="AA2696" t="s">
        <v>265</v>
      </c>
      <c r="AB2696" t="s">
        <v>265</v>
      </c>
      <c r="AC2696" t="s">
        <v>265</v>
      </c>
      <c r="AD2696" t="s">
        <v>265</v>
      </c>
      <c r="AE2696" t="s">
        <v>265</v>
      </c>
      <c r="AF2696" t="s">
        <v>267</v>
      </c>
      <c r="AG2696" t="s">
        <v>265</v>
      </c>
      <c r="AH2696" t="s">
        <v>265</v>
      </c>
      <c r="AI2696" t="s">
        <v>265</v>
      </c>
      <c r="AJ2696" t="s">
        <v>265</v>
      </c>
      <c r="AL2696" t="str">
        <f>IF(Sudan_News12[[#This Row],[relevancy_classification_english]]="Relevant","مناسب",IF(Sudan_News12[[#This Row],[relevancy_classification_english]]="Relevant","عَرَضِيّ",""))</f>
        <v/>
      </c>
      <c r="AN2696" t="str">
        <f>IF(Sudan_News12[[#This Row],[sentiment_analysis_english]]="Negative","سلبي",IF(Sudan_News12[[#This Row],[sentiment_analysis_english]]="Neutral","حيادي",IF(Sudan_News12[[#This Row],[sentiment_analysis_english]]="Positive","إيجابي","")))</f>
        <v/>
      </c>
      <c r="AO2696" t="e">
        <f>INDEX(TextClassificationList[],MATCH(Sudan_News12[[#This Row],[text_classification_arabic]],TextClassificationList[text_classification_arabic],0),1)</f>
        <v>#N/A</v>
      </c>
      <c r="AQ2696" t="e">
        <f>INDEX(TextClassificationList[],MATCH(Sudan_News12[[#This Row],[text_classification_arabic2]],TextClassificationList[text_classification_arabic],0),1)</f>
        <v>#N/A</v>
      </c>
      <c r="AS2696" t="e">
        <f>INDEX(TextClassificationList[],MATCH(Sudan_News12[[#This Row],[text_classification_arabic3]],TextClassificationList[text_classification_arabic],0),1)</f>
        <v>#N/A</v>
      </c>
      <c r="AU2696" t="e">
        <f>INDEX(TextClassificationList[],MATCH(Sudan_News12[[#This Row],[text_classification_arabic4]],TextClassificationList[text_classification_arabic],0),1)</f>
        <v>#N/A</v>
      </c>
      <c r="AW2696" t="e">
        <f>INDEX(TextClassificationList[],MATCH(Sudan_News12[[#This Row],[text_classification_arabic5]],TextClassificationList[text_classification_arabic],0),1)</f>
        <v>#N/A</v>
      </c>
    </row>
    <row r="2697" spans="1:49" x14ac:dyDescent="0.2">
      <c r="A2697">
        <v>1.3159831878022922E+18</v>
      </c>
      <c r="B2697">
        <v>1.3159831878022922E+18</v>
      </c>
      <c r="C2697" t="s">
        <v>10365</v>
      </c>
      <c r="D2697" s="1">
        <v>44117</v>
      </c>
      <c r="E2697" s="2">
        <v>0.57657407407407413</v>
      </c>
      <c r="F2697">
        <v>200</v>
      </c>
      <c r="G2697">
        <v>1889611729</v>
      </c>
      <c r="H2697" t="s">
        <v>354</v>
      </c>
      <c r="I2697" t="s">
        <v>355</v>
      </c>
      <c r="J2697" t="s">
        <v>265</v>
      </c>
      <c r="K2697" t="s">
        <v>10366</v>
      </c>
      <c r="L2697" t="s">
        <v>266</v>
      </c>
      <c r="M2697" t="s">
        <v>267</v>
      </c>
      <c r="N2697" t="s">
        <v>267</v>
      </c>
      <c r="O2697" t="s">
        <v>10367</v>
      </c>
      <c r="P2697">
        <v>0</v>
      </c>
      <c r="Q2697">
        <v>0</v>
      </c>
      <c r="R2697">
        <v>0</v>
      </c>
      <c r="S2697" t="s">
        <v>10368</v>
      </c>
      <c r="T2697" t="s">
        <v>267</v>
      </c>
      <c r="U2697" t="s">
        <v>10369</v>
      </c>
      <c r="V2697" t="b">
        <v>0</v>
      </c>
      <c r="W2697" t="s">
        <v>265</v>
      </c>
      <c r="X2697">
        <v>1</v>
      </c>
      <c r="Y2697" t="s">
        <v>10370</v>
      </c>
      <c r="Z2697" t="s">
        <v>265</v>
      </c>
      <c r="AA2697" t="s">
        <v>265</v>
      </c>
      <c r="AB2697" t="s">
        <v>265</v>
      </c>
      <c r="AC2697" t="s">
        <v>265</v>
      </c>
      <c r="AD2697" t="s">
        <v>265</v>
      </c>
      <c r="AE2697" t="s">
        <v>265</v>
      </c>
      <c r="AF2697" t="s">
        <v>267</v>
      </c>
      <c r="AG2697" t="s">
        <v>265</v>
      </c>
      <c r="AH2697" t="s">
        <v>265</v>
      </c>
      <c r="AI2697" t="s">
        <v>265</v>
      </c>
      <c r="AJ2697" t="s">
        <v>265</v>
      </c>
      <c r="AL2697" t="str">
        <f>IF(Sudan_News12[[#This Row],[relevancy_classification_english]]="Relevant","مناسب",IF(Sudan_News12[[#This Row],[relevancy_classification_english]]="Relevant","عَرَضِيّ",""))</f>
        <v/>
      </c>
      <c r="AN2697" t="str">
        <f>IF(Sudan_News12[[#This Row],[sentiment_analysis_english]]="Negative","سلبي",IF(Sudan_News12[[#This Row],[sentiment_analysis_english]]="Neutral","حيادي",IF(Sudan_News12[[#This Row],[sentiment_analysis_english]]="Positive","إيجابي","")))</f>
        <v/>
      </c>
      <c r="AO2697" t="e">
        <f>INDEX(TextClassificationList[],MATCH(Sudan_News12[[#This Row],[text_classification_arabic]],TextClassificationList[text_classification_arabic],0),1)</f>
        <v>#N/A</v>
      </c>
      <c r="AQ2697" t="e">
        <f>INDEX(TextClassificationList[],MATCH(Sudan_News12[[#This Row],[text_classification_arabic2]],TextClassificationList[text_classification_arabic],0),1)</f>
        <v>#N/A</v>
      </c>
      <c r="AS2697" t="e">
        <f>INDEX(TextClassificationList[],MATCH(Sudan_News12[[#This Row],[text_classification_arabic3]],TextClassificationList[text_classification_arabic],0),1)</f>
        <v>#N/A</v>
      </c>
      <c r="AU2697" t="e">
        <f>INDEX(TextClassificationList[],MATCH(Sudan_News12[[#This Row],[text_classification_arabic4]],TextClassificationList[text_classification_arabic],0),1)</f>
        <v>#N/A</v>
      </c>
      <c r="AW2697" t="e">
        <f>INDEX(TextClassificationList[],MATCH(Sudan_News12[[#This Row],[text_classification_arabic5]],TextClassificationList[text_classification_arabic],0),1)</f>
        <v>#N/A</v>
      </c>
    </row>
    <row r="2698" spans="1:49" x14ac:dyDescent="0.2">
      <c r="A2698">
        <v>1.3159822585458729E+18</v>
      </c>
      <c r="B2698">
        <v>1.3159822585458729E+18</v>
      </c>
      <c r="C2698" t="s">
        <v>10371</v>
      </c>
      <c r="D2698" s="1">
        <v>44117</v>
      </c>
      <c r="E2698" s="2">
        <v>0.57400462962962961</v>
      </c>
      <c r="F2698">
        <v>200</v>
      </c>
      <c r="G2698">
        <v>1889611729</v>
      </c>
      <c r="H2698" t="s">
        <v>354</v>
      </c>
      <c r="I2698" t="s">
        <v>355</v>
      </c>
      <c r="J2698" t="s">
        <v>265</v>
      </c>
      <c r="K2698" t="s">
        <v>10372</v>
      </c>
      <c r="L2698" t="s">
        <v>266</v>
      </c>
      <c r="M2698" t="s">
        <v>267</v>
      </c>
      <c r="N2698" t="s">
        <v>267</v>
      </c>
      <c r="O2698" t="s">
        <v>10373</v>
      </c>
      <c r="P2698">
        <v>0</v>
      </c>
      <c r="Q2698">
        <v>0</v>
      </c>
      <c r="R2698">
        <v>0</v>
      </c>
      <c r="S2698" t="s">
        <v>10374</v>
      </c>
      <c r="T2698" t="s">
        <v>267</v>
      </c>
      <c r="U2698" t="s">
        <v>10375</v>
      </c>
      <c r="V2698" t="b">
        <v>0</v>
      </c>
      <c r="W2698" t="s">
        <v>265</v>
      </c>
      <c r="X2698">
        <v>1</v>
      </c>
      <c r="Y2698" t="s">
        <v>10376</v>
      </c>
      <c r="Z2698" t="s">
        <v>265</v>
      </c>
      <c r="AA2698" t="s">
        <v>265</v>
      </c>
      <c r="AB2698" t="s">
        <v>265</v>
      </c>
      <c r="AC2698" t="s">
        <v>265</v>
      </c>
      <c r="AD2698" t="s">
        <v>265</v>
      </c>
      <c r="AE2698" t="s">
        <v>265</v>
      </c>
      <c r="AF2698" t="s">
        <v>267</v>
      </c>
      <c r="AG2698" t="s">
        <v>265</v>
      </c>
      <c r="AH2698" t="s">
        <v>265</v>
      </c>
      <c r="AI2698" t="s">
        <v>265</v>
      </c>
      <c r="AJ2698" t="s">
        <v>265</v>
      </c>
      <c r="AL2698" t="str">
        <f>IF(Sudan_News12[[#This Row],[relevancy_classification_english]]="Relevant","مناسب",IF(Sudan_News12[[#This Row],[relevancy_classification_english]]="Relevant","عَرَضِيّ",""))</f>
        <v/>
      </c>
      <c r="AN2698" t="str">
        <f>IF(Sudan_News12[[#This Row],[sentiment_analysis_english]]="Negative","سلبي",IF(Sudan_News12[[#This Row],[sentiment_analysis_english]]="Neutral","حيادي",IF(Sudan_News12[[#This Row],[sentiment_analysis_english]]="Positive","إيجابي","")))</f>
        <v/>
      </c>
      <c r="AO2698" t="e">
        <f>INDEX(TextClassificationList[],MATCH(Sudan_News12[[#This Row],[text_classification_arabic]],TextClassificationList[text_classification_arabic],0),1)</f>
        <v>#N/A</v>
      </c>
      <c r="AQ2698" t="e">
        <f>INDEX(TextClassificationList[],MATCH(Sudan_News12[[#This Row],[text_classification_arabic2]],TextClassificationList[text_classification_arabic],0),1)</f>
        <v>#N/A</v>
      </c>
      <c r="AS2698" t="e">
        <f>INDEX(TextClassificationList[],MATCH(Sudan_News12[[#This Row],[text_classification_arabic3]],TextClassificationList[text_classification_arabic],0),1)</f>
        <v>#N/A</v>
      </c>
      <c r="AU2698" t="e">
        <f>INDEX(TextClassificationList[],MATCH(Sudan_News12[[#This Row],[text_classification_arabic4]],TextClassificationList[text_classification_arabic],0),1)</f>
        <v>#N/A</v>
      </c>
      <c r="AW2698" t="e">
        <f>INDEX(TextClassificationList[],MATCH(Sudan_News12[[#This Row],[text_classification_arabic5]],TextClassificationList[text_classification_arabic],0),1)</f>
        <v>#N/A</v>
      </c>
    </row>
    <row r="2699" spans="1:49" x14ac:dyDescent="0.2">
      <c r="A2699">
        <v>1.315965955311317E+18</v>
      </c>
      <c r="B2699">
        <v>1.3159573090682388E+18</v>
      </c>
      <c r="C2699" t="s">
        <v>10377</v>
      </c>
      <c r="D2699" s="1">
        <v>44117</v>
      </c>
      <c r="E2699" s="2">
        <v>0.52901620370370372</v>
      </c>
      <c r="F2699">
        <v>200</v>
      </c>
      <c r="G2699">
        <v>1889611729</v>
      </c>
      <c r="H2699" t="s">
        <v>354</v>
      </c>
      <c r="I2699" t="s">
        <v>355</v>
      </c>
      <c r="J2699" t="s">
        <v>265</v>
      </c>
      <c r="K2699" t="s">
        <v>10378</v>
      </c>
      <c r="L2699" t="s">
        <v>266</v>
      </c>
      <c r="M2699" t="s">
        <v>267</v>
      </c>
      <c r="N2699" t="s">
        <v>267</v>
      </c>
      <c r="O2699" t="s">
        <v>267</v>
      </c>
      <c r="P2699">
        <v>0</v>
      </c>
      <c r="Q2699">
        <v>0</v>
      </c>
      <c r="R2699">
        <v>0</v>
      </c>
      <c r="S2699" t="s">
        <v>267</v>
      </c>
      <c r="T2699" t="s">
        <v>267</v>
      </c>
      <c r="U2699" t="s">
        <v>10379</v>
      </c>
      <c r="V2699" t="b">
        <v>0</v>
      </c>
      <c r="W2699" t="s">
        <v>265</v>
      </c>
      <c r="X2699">
        <v>0</v>
      </c>
      <c r="Y2699" t="s">
        <v>265</v>
      </c>
      <c r="Z2699" t="s">
        <v>265</v>
      </c>
      <c r="AA2699" t="s">
        <v>265</v>
      </c>
      <c r="AB2699" t="s">
        <v>265</v>
      </c>
      <c r="AC2699" t="s">
        <v>265</v>
      </c>
      <c r="AD2699" t="s">
        <v>265</v>
      </c>
      <c r="AE2699" t="s">
        <v>265</v>
      </c>
      <c r="AF2699" t="s">
        <v>10380</v>
      </c>
      <c r="AG2699" t="s">
        <v>265</v>
      </c>
      <c r="AH2699" t="s">
        <v>265</v>
      </c>
      <c r="AI2699" t="s">
        <v>265</v>
      </c>
      <c r="AJ2699" t="s">
        <v>265</v>
      </c>
      <c r="AL2699" t="str">
        <f>IF(Sudan_News12[[#This Row],[relevancy_classification_english]]="Relevant","مناسب",IF(Sudan_News12[[#This Row],[relevancy_classification_english]]="Relevant","عَرَضِيّ",""))</f>
        <v/>
      </c>
      <c r="AN2699" t="str">
        <f>IF(Sudan_News12[[#This Row],[sentiment_analysis_english]]="Negative","سلبي",IF(Sudan_News12[[#This Row],[sentiment_analysis_english]]="Neutral","حيادي",IF(Sudan_News12[[#This Row],[sentiment_analysis_english]]="Positive","إيجابي","")))</f>
        <v/>
      </c>
      <c r="AO2699" t="e">
        <f>INDEX(TextClassificationList[],MATCH(Sudan_News12[[#This Row],[text_classification_arabic]],TextClassificationList[text_classification_arabic],0),1)</f>
        <v>#N/A</v>
      </c>
      <c r="AQ2699" t="e">
        <f>INDEX(TextClassificationList[],MATCH(Sudan_News12[[#This Row],[text_classification_arabic2]],TextClassificationList[text_classification_arabic],0),1)</f>
        <v>#N/A</v>
      </c>
      <c r="AS2699" t="e">
        <f>INDEX(TextClassificationList[],MATCH(Sudan_News12[[#This Row],[text_classification_arabic3]],TextClassificationList[text_classification_arabic],0),1)</f>
        <v>#N/A</v>
      </c>
      <c r="AU2699" t="e">
        <f>INDEX(TextClassificationList[],MATCH(Sudan_News12[[#This Row],[text_classification_arabic4]],TextClassificationList[text_classification_arabic],0),1)</f>
        <v>#N/A</v>
      </c>
      <c r="AW2699" t="e">
        <f>INDEX(TextClassificationList[],MATCH(Sudan_News12[[#This Row],[text_classification_arabic5]],TextClassificationList[text_classification_arabic],0),1)</f>
        <v>#N/A</v>
      </c>
    </row>
    <row r="2700" spans="1:49" x14ac:dyDescent="0.2">
      <c r="A2700">
        <v>1.3158096407189709E+18</v>
      </c>
      <c r="B2700">
        <v>1.3154555418089759E+18</v>
      </c>
      <c r="C2700" t="s">
        <v>10381</v>
      </c>
      <c r="D2700" s="1">
        <v>44117</v>
      </c>
      <c r="E2700" s="2">
        <v>9.7673611111111114E-2</v>
      </c>
      <c r="F2700">
        <v>200</v>
      </c>
      <c r="G2700">
        <v>1889611729</v>
      </c>
      <c r="H2700" t="s">
        <v>354</v>
      </c>
      <c r="I2700" t="s">
        <v>355</v>
      </c>
      <c r="J2700" t="s">
        <v>265</v>
      </c>
      <c r="K2700" t="s">
        <v>10382</v>
      </c>
      <c r="L2700" t="s">
        <v>266</v>
      </c>
      <c r="M2700" t="s">
        <v>267</v>
      </c>
      <c r="N2700" t="s">
        <v>267</v>
      </c>
      <c r="O2700" t="s">
        <v>267</v>
      </c>
      <c r="P2700">
        <v>1</v>
      </c>
      <c r="Q2700">
        <v>0</v>
      </c>
      <c r="R2700">
        <v>1</v>
      </c>
      <c r="S2700" t="s">
        <v>267</v>
      </c>
      <c r="T2700" t="s">
        <v>267</v>
      </c>
      <c r="U2700" t="s">
        <v>10383</v>
      </c>
      <c r="V2700" t="b">
        <v>0</v>
      </c>
      <c r="W2700" t="s">
        <v>265</v>
      </c>
      <c r="X2700">
        <v>0</v>
      </c>
      <c r="Y2700" t="s">
        <v>265</v>
      </c>
      <c r="Z2700" t="s">
        <v>265</v>
      </c>
      <c r="AA2700" t="s">
        <v>265</v>
      </c>
      <c r="AB2700" t="s">
        <v>265</v>
      </c>
      <c r="AC2700" t="s">
        <v>265</v>
      </c>
      <c r="AD2700" t="s">
        <v>265</v>
      </c>
      <c r="AE2700" t="s">
        <v>265</v>
      </c>
      <c r="AF2700" t="s">
        <v>10384</v>
      </c>
      <c r="AG2700" t="s">
        <v>265</v>
      </c>
      <c r="AH2700" t="s">
        <v>265</v>
      </c>
      <c r="AI2700" t="s">
        <v>265</v>
      </c>
      <c r="AJ2700" t="s">
        <v>265</v>
      </c>
      <c r="AL2700" t="str">
        <f>IF(Sudan_News12[[#This Row],[relevancy_classification_english]]="Relevant","مناسب",IF(Sudan_News12[[#This Row],[relevancy_classification_english]]="Relevant","عَرَضِيّ",""))</f>
        <v/>
      </c>
      <c r="AN2700" t="str">
        <f>IF(Sudan_News12[[#This Row],[sentiment_analysis_english]]="Negative","سلبي",IF(Sudan_News12[[#This Row],[sentiment_analysis_english]]="Neutral","حيادي",IF(Sudan_News12[[#This Row],[sentiment_analysis_english]]="Positive","إيجابي","")))</f>
        <v/>
      </c>
      <c r="AO2700" t="e">
        <f>INDEX(TextClassificationList[],MATCH(Sudan_News12[[#This Row],[text_classification_arabic]],TextClassificationList[text_classification_arabic],0),1)</f>
        <v>#N/A</v>
      </c>
      <c r="AQ2700" t="e">
        <f>INDEX(TextClassificationList[],MATCH(Sudan_News12[[#This Row],[text_classification_arabic2]],TextClassificationList[text_classification_arabic],0),1)</f>
        <v>#N/A</v>
      </c>
      <c r="AS2700" t="e">
        <f>INDEX(TextClassificationList[],MATCH(Sudan_News12[[#This Row],[text_classification_arabic3]],TextClassificationList[text_classification_arabic],0),1)</f>
        <v>#N/A</v>
      </c>
      <c r="AU2700" t="e">
        <f>INDEX(TextClassificationList[],MATCH(Sudan_News12[[#This Row],[text_classification_arabic4]],TextClassificationList[text_classification_arabic],0),1)</f>
        <v>#N/A</v>
      </c>
      <c r="AW2700" t="e">
        <f>INDEX(TextClassificationList[],MATCH(Sudan_News12[[#This Row],[text_classification_arabic5]],TextClassificationList[text_classification_arabic],0),1)</f>
        <v>#N/A</v>
      </c>
    </row>
    <row r="2701" spans="1:49" x14ac:dyDescent="0.2">
      <c r="A2701">
        <v>1.3157815210270679E+18</v>
      </c>
      <c r="B2701">
        <v>1.3157815210270679E+18</v>
      </c>
      <c r="C2701" t="s">
        <v>10385</v>
      </c>
      <c r="D2701" s="1">
        <v>44117</v>
      </c>
      <c r="E2701" s="2">
        <v>2.0081018518518519E-2</v>
      </c>
      <c r="F2701">
        <v>200</v>
      </c>
      <c r="G2701">
        <v>1889611729</v>
      </c>
      <c r="H2701" t="s">
        <v>354</v>
      </c>
      <c r="I2701" t="s">
        <v>355</v>
      </c>
      <c r="J2701" t="s">
        <v>265</v>
      </c>
      <c r="K2701" t="s">
        <v>10386</v>
      </c>
      <c r="L2701" t="s">
        <v>266</v>
      </c>
      <c r="M2701" t="s">
        <v>267</v>
      </c>
      <c r="N2701" t="s">
        <v>267</v>
      </c>
      <c r="O2701" t="s">
        <v>10387</v>
      </c>
      <c r="P2701">
        <v>0</v>
      </c>
      <c r="Q2701">
        <v>0</v>
      </c>
      <c r="R2701">
        <v>2</v>
      </c>
      <c r="S2701" t="s">
        <v>267</v>
      </c>
      <c r="T2701" t="s">
        <v>267</v>
      </c>
      <c r="U2701" t="s">
        <v>10388</v>
      </c>
      <c r="V2701" t="b">
        <v>0</v>
      </c>
      <c r="W2701" t="s">
        <v>265</v>
      </c>
      <c r="X2701">
        <v>1</v>
      </c>
      <c r="Y2701" t="s">
        <v>10389</v>
      </c>
      <c r="Z2701" t="s">
        <v>265</v>
      </c>
      <c r="AA2701" t="s">
        <v>265</v>
      </c>
      <c r="AB2701" t="s">
        <v>265</v>
      </c>
      <c r="AC2701" t="s">
        <v>265</v>
      </c>
      <c r="AD2701" t="s">
        <v>265</v>
      </c>
      <c r="AE2701" t="s">
        <v>265</v>
      </c>
      <c r="AF2701" t="s">
        <v>267</v>
      </c>
      <c r="AG2701" t="s">
        <v>265</v>
      </c>
      <c r="AH2701" t="s">
        <v>265</v>
      </c>
      <c r="AI2701" t="s">
        <v>265</v>
      </c>
      <c r="AJ2701" t="s">
        <v>265</v>
      </c>
      <c r="AL2701" t="str">
        <f>IF(Sudan_News12[[#This Row],[relevancy_classification_english]]="Relevant","مناسب",IF(Sudan_News12[[#This Row],[relevancy_classification_english]]="Relevant","عَرَضِيّ",""))</f>
        <v/>
      </c>
      <c r="AN2701" t="str">
        <f>IF(Sudan_News12[[#This Row],[sentiment_analysis_english]]="Negative","سلبي",IF(Sudan_News12[[#This Row],[sentiment_analysis_english]]="Neutral","حيادي",IF(Sudan_News12[[#This Row],[sentiment_analysis_english]]="Positive","إيجابي","")))</f>
        <v/>
      </c>
      <c r="AO2701" t="e">
        <f>INDEX(TextClassificationList[],MATCH(Sudan_News12[[#This Row],[text_classification_arabic]],TextClassificationList[text_classification_arabic],0),1)</f>
        <v>#N/A</v>
      </c>
      <c r="AQ2701" t="e">
        <f>INDEX(TextClassificationList[],MATCH(Sudan_News12[[#This Row],[text_classification_arabic2]],TextClassificationList[text_classification_arabic],0),1)</f>
        <v>#N/A</v>
      </c>
      <c r="AS2701" t="e">
        <f>INDEX(TextClassificationList[],MATCH(Sudan_News12[[#This Row],[text_classification_arabic3]],TextClassificationList[text_classification_arabic],0),1)</f>
        <v>#N/A</v>
      </c>
      <c r="AU2701" t="e">
        <f>INDEX(TextClassificationList[],MATCH(Sudan_News12[[#This Row],[text_classification_arabic4]],TextClassificationList[text_classification_arabic],0),1)</f>
        <v>#N/A</v>
      </c>
      <c r="AW2701" t="e">
        <f>INDEX(TextClassificationList[],MATCH(Sudan_News12[[#This Row],[text_classification_arabic5]],TextClassificationList[text_classification_arabic],0),1)</f>
        <v>#N/A</v>
      </c>
    </row>
    <row r="2702" spans="1:49" x14ac:dyDescent="0.2">
      <c r="A2702">
        <v>1.3157753333884273E+18</v>
      </c>
      <c r="B2702">
        <v>1.3157666945441055E+18</v>
      </c>
      <c r="C2702" t="s">
        <v>10390</v>
      </c>
      <c r="D2702" s="1">
        <v>44117</v>
      </c>
      <c r="E2702" s="2">
        <v>3.0092592592592593E-3</v>
      </c>
      <c r="F2702">
        <v>200</v>
      </c>
      <c r="G2702">
        <v>1889611729</v>
      </c>
      <c r="H2702" t="s">
        <v>354</v>
      </c>
      <c r="I2702" t="s">
        <v>355</v>
      </c>
      <c r="J2702" t="s">
        <v>265</v>
      </c>
      <c r="K2702" t="s">
        <v>10391</v>
      </c>
      <c r="L2702" t="s">
        <v>266</v>
      </c>
      <c r="M2702" t="s">
        <v>267</v>
      </c>
      <c r="N2702" t="s">
        <v>267</v>
      </c>
      <c r="O2702" t="s">
        <v>267</v>
      </c>
      <c r="P2702">
        <v>0</v>
      </c>
      <c r="Q2702">
        <v>0</v>
      </c>
      <c r="R2702">
        <v>0</v>
      </c>
      <c r="S2702" t="s">
        <v>267</v>
      </c>
      <c r="T2702" t="s">
        <v>267</v>
      </c>
      <c r="U2702" t="s">
        <v>10392</v>
      </c>
      <c r="V2702" t="b">
        <v>0</v>
      </c>
      <c r="W2702" t="s">
        <v>265</v>
      </c>
      <c r="X2702">
        <v>0</v>
      </c>
      <c r="Y2702" t="s">
        <v>265</v>
      </c>
      <c r="Z2702" t="s">
        <v>265</v>
      </c>
      <c r="AA2702" t="s">
        <v>265</v>
      </c>
      <c r="AB2702" t="s">
        <v>265</v>
      </c>
      <c r="AC2702" t="s">
        <v>265</v>
      </c>
      <c r="AD2702" t="s">
        <v>265</v>
      </c>
      <c r="AE2702" t="s">
        <v>265</v>
      </c>
      <c r="AF2702" t="s">
        <v>10175</v>
      </c>
      <c r="AG2702" t="s">
        <v>265</v>
      </c>
      <c r="AH2702" t="s">
        <v>265</v>
      </c>
      <c r="AI2702" t="s">
        <v>265</v>
      </c>
      <c r="AJ2702" t="s">
        <v>265</v>
      </c>
      <c r="AL2702" t="str">
        <f>IF(Sudan_News12[[#This Row],[relevancy_classification_english]]="Relevant","مناسب",IF(Sudan_News12[[#This Row],[relevancy_classification_english]]="Relevant","عَرَضِيّ",""))</f>
        <v/>
      </c>
      <c r="AN2702" t="str">
        <f>IF(Sudan_News12[[#This Row],[sentiment_analysis_english]]="Negative","سلبي",IF(Sudan_News12[[#This Row],[sentiment_analysis_english]]="Neutral","حيادي",IF(Sudan_News12[[#This Row],[sentiment_analysis_english]]="Positive","إيجابي","")))</f>
        <v/>
      </c>
      <c r="AO2702" t="e">
        <f>INDEX(TextClassificationList[],MATCH(Sudan_News12[[#This Row],[text_classification_arabic]],TextClassificationList[text_classification_arabic],0),1)</f>
        <v>#N/A</v>
      </c>
      <c r="AQ2702" t="e">
        <f>INDEX(TextClassificationList[],MATCH(Sudan_News12[[#This Row],[text_classification_arabic2]],TextClassificationList[text_classification_arabic],0),1)</f>
        <v>#N/A</v>
      </c>
      <c r="AS2702" t="e">
        <f>INDEX(TextClassificationList[],MATCH(Sudan_News12[[#This Row],[text_classification_arabic3]],TextClassificationList[text_classification_arabic],0),1)</f>
        <v>#N/A</v>
      </c>
      <c r="AU2702" t="e">
        <f>INDEX(TextClassificationList[],MATCH(Sudan_News12[[#This Row],[text_classification_arabic4]],TextClassificationList[text_classification_arabic],0),1)</f>
        <v>#N/A</v>
      </c>
      <c r="AW2702" t="e">
        <f>INDEX(TextClassificationList[],MATCH(Sudan_News12[[#This Row],[text_classification_arabic5]],TextClassificationList[text_classification_arabic],0),1)</f>
        <v>#N/A</v>
      </c>
    </row>
    <row r="2703" spans="1:49" x14ac:dyDescent="0.2">
      <c r="A2703">
        <v>1.3157748617599099E+18</v>
      </c>
      <c r="B2703">
        <v>1.315774246430421E+18</v>
      </c>
      <c r="C2703" t="s">
        <v>10393</v>
      </c>
      <c r="D2703" s="1">
        <v>44117</v>
      </c>
      <c r="E2703" s="2">
        <v>1.7013888888888888E-3</v>
      </c>
      <c r="F2703">
        <v>200</v>
      </c>
      <c r="G2703">
        <v>1889611729</v>
      </c>
      <c r="H2703" t="s">
        <v>354</v>
      </c>
      <c r="I2703" t="s">
        <v>355</v>
      </c>
      <c r="J2703" t="s">
        <v>265</v>
      </c>
      <c r="K2703" t="s">
        <v>10326</v>
      </c>
      <c r="L2703" t="s">
        <v>266</v>
      </c>
      <c r="M2703" t="s">
        <v>267</v>
      </c>
      <c r="N2703" t="s">
        <v>267</v>
      </c>
      <c r="O2703" t="s">
        <v>267</v>
      </c>
      <c r="P2703">
        <v>0</v>
      </c>
      <c r="Q2703">
        <v>0</v>
      </c>
      <c r="R2703">
        <v>1</v>
      </c>
      <c r="S2703" t="s">
        <v>267</v>
      </c>
      <c r="T2703" t="s">
        <v>267</v>
      </c>
      <c r="U2703" t="s">
        <v>10394</v>
      </c>
      <c r="V2703" t="b">
        <v>0</v>
      </c>
      <c r="W2703" t="s">
        <v>265</v>
      </c>
      <c r="X2703">
        <v>0</v>
      </c>
      <c r="Y2703" t="s">
        <v>265</v>
      </c>
      <c r="Z2703" t="s">
        <v>265</v>
      </c>
      <c r="AA2703" t="s">
        <v>265</v>
      </c>
      <c r="AB2703" t="s">
        <v>265</v>
      </c>
      <c r="AC2703" t="s">
        <v>265</v>
      </c>
      <c r="AD2703" t="s">
        <v>265</v>
      </c>
      <c r="AE2703" t="s">
        <v>265</v>
      </c>
      <c r="AF2703" t="s">
        <v>6790</v>
      </c>
      <c r="AG2703" t="s">
        <v>265</v>
      </c>
      <c r="AH2703" t="s">
        <v>265</v>
      </c>
      <c r="AI2703" t="s">
        <v>265</v>
      </c>
      <c r="AJ2703" t="s">
        <v>265</v>
      </c>
      <c r="AL2703" t="str">
        <f>IF(Sudan_News12[[#This Row],[relevancy_classification_english]]="Relevant","مناسب",IF(Sudan_News12[[#This Row],[relevancy_classification_english]]="Relevant","عَرَضِيّ",""))</f>
        <v/>
      </c>
      <c r="AN2703" t="str">
        <f>IF(Sudan_News12[[#This Row],[sentiment_analysis_english]]="Negative","سلبي",IF(Sudan_News12[[#This Row],[sentiment_analysis_english]]="Neutral","حيادي",IF(Sudan_News12[[#This Row],[sentiment_analysis_english]]="Positive","إيجابي","")))</f>
        <v/>
      </c>
      <c r="AO2703" t="e">
        <f>INDEX(TextClassificationList[],MATCH(Sudan_News12[[#This Row],[text_classification_arabic]],TextClassificationList[text_classification_arabic],0),1)</f>
        <v>#N/A</v>
      </c>
      <c r="AQ2703" t="e">
        <f>INDEX(TextClassificationList[],MATCH(Sudan_News12[[#This Row],[text_classification_arabic2]],TextClassificationList[text_classification_arabic],0),1)</f>
        <v>#N/A</v>
      </c>
      <c r="AS2703" t="e">
        <f>INDEX(TextClassificationList[],MATCH(Sudan_News12[[#This Row],[text_classification_arabic3]],TextClassificationList[text_classification_arabic],0),1)</f>
        <v>#N/A</v>
      </c>
      <c r="AU2703" t="e">
        <f>INDEX(TextClassificationList[],MATCH(Sudan_News12[[#This Row],[text_classification_arabic4]],TextClassificationList[text_classification_arabic],0),1)</f>
        <v>#N/A</v>
      </c>
      <c r="AW2703" t="e">
        <f>INDEX(TextClassificationList[],MATCH(Sudan_News12[[#This Row],[text_classification_arabic5]],TextClassificationList[text_classification_arabic],0),1)</f>
        <v>#N/A</v>
      </c>
    </row>
    <row r="2704" spans="1:49" x14ac:dyDescent="0.2">
      <c r="A2704">
        <v>1.3157746693588541E+18</v>
      </c>
      <c r="B2704">
        <v>1.3157742551545733E+18</v>
      </c>
      <c r="C2704" t="s">
        <v>10395</v>
      </c>
      <c r="D2704" s="1">
        <v>44117</v>
      </c>
      <c r="E2704" s="2">
        <v>1.1689814814814816E-3</v>
      </c>
      <c r="F2704">
        <v>200</v>
      </c>
      <c r="G2704">
        <v>1889611729</v>
      </c>
      <c r="H2704" t="s">
        <v>354</v>
      </c>
      <c r="I2704" t="s">
        <v>355</v>
      </c>
      <c r="J2704" t="s">
        <v>265</v>
      </c>
      <c r="K2704" t="s">
        <v>10118</v>
      </c>
      <c r="L2704" t="s">
        <v>266</v>
      </c>
      <c r="M2704" t="s">
        <v>267</v>
      </c>
      <c r="N2704" t="s">
        <v>267</v>
      </c>
      <c r="O2704" t="s">
        <v>267</v>
      </c>
      <c r="P2704">
        <v>0</v>
      </c>
      <c r="Q2704">
        <v>1</v>
      </c>
      <c r="R2704">
        <v>0</v>
      </c>
      <c r="S2704" t="s">
        <v>267</v>
      </c>
      <c r="T2704" t="s">
        <v>267</v>
      </c>
      <c r="U2704" t="s">
        <v>10396</v>
      </c>
      <c r="V2704" t="b">
        <v>0</v>
      </c>
      <c r="W2704" t="s">
        <v>265</v>
      </c>
      <c r="X2704">
        <v>0</v>
      </c>
      <c r="Y2704" t="s">
        <v>265</v>
      </c>
      <c r="Z2704" t="s">
        <v>265</v>
      </c>
      <c r="AA2704" t="s">
        <v>265</v>
      </c>
      <c r="AB2704" t="s">
        <v>265</v>
      </c>
      <c r="AC2704" t="s">
        <v>265</v>
      </c>
      <c r="AD2704" t="s">
        <v>265</v>
      </c>
      <c r="AE2704" t="s">
        <v>265</v>
      </c>
      <c r="AF2704" t="s">
        <v>9993</v>
      </c>
      <c r="AG2704" t="s">
        <v>265</v>
      </c>
      <c r="AH2704" t="s">
        <v>265</v>
      </c>
      <c r="AI2704" t="s">
        <v>265</v>
      </c>
      <c r="AJ2704" t="s">
        <v>265</v>
      </c>
      <c r="AL2704" t="str">
        <f>IF(Sudan_News12[[#This Row],[relevancy_classification_english]]="Relevant","مناسب",IF(Sudan_News12[[#This Row],[relevancy_classification_english]]="Relevant","عَرَضِيّ",""))</f>
        <v/>
      </c>
      <c r="AN2704" t="str">
        <f>IF(Sudan_News12[[#This Row],[sentiment_analysis_english]]="Negative","سلبي",IF(Sudan_News12[[#This Row],[sentiment_analysis_english]]="Neutral","حيادي",IF(Sudan_News12[[#This Row],[sentiment_analysis_english]]="Positive","إيجابي","")))</f>
        <v/>
      </c>
      <c r="AO2704" t="e">
        <f>INDEX(TextClassificationList[],MATCH(Sudan_News12[[#This Row],[text_classification_arabic]],TextClassificationList[text_classification_arabic],0),1)</f>
        <v>#N/A</v>
      </c>
      <c r="AQ2704" t="e">
        <f>INDEX(TextClassificationList[],MATCH(Sudan_News12[[#This Row],[text_classification_arabic2]],TextClassificationList[text_classification_arabic],0),1)</f>
        <v>#N/A</v>
      </c>
      <c r="AS2704" t="e">
        <f>INDEX(TextClassificationList[],MATCH(Sudan_News12[[#This Row],[text_classification_arabic3]],TextClassificationList[text_classification_arabic],0),1)</f>
        <v>#N/A</v>
      </c>
      <c r="AU2704" t="e">
        <f>INDEX(TextClassificationList[],MATCH(Sudan_News12[[#This Row],[text_classification_arabic4]],TextClassificationList[text_classification_arabic],0),1)</f>
        <v>#N/A</v>
      </c>
      <c r="AW2704" t="e">
        <f>INDEX(TextClassificationList[],MATCH(Sudan_News12[[#This Row],[text_classification_arabic5]],TextClassificationList[text_classification_arabic],0),1)</f>
        <v>#N/A</v>
      </c>
    </row>
    <row r="2705" spans="1:49" x14ac:dyDescent="0.2">
      <c r="A2705">
        <v>1.3157746254360453E+18</v>
      </c>
      <c r="B2705">
        <v>1.3157568912602808E+18</v>
      </c>
      <c r="C2705" t="s">
        <v>10397</v>
      </c>
      <c r="D2705" s="1">
        <v>44117</v>
      </c>
      <c r="E2705" s="2">
        <v>1.0532407407407407E-3</v>
      </c>
      <c r="F2705">
        <v>200</v>
      </c>
      <c r="G2705">
        <v>1889611729</v>
      </c>
      <c r="H2705" t="s">
        <v>354</v>
      </c>
      <c r="I2705" t="s">
        <v>355</v>
      </c>
      <c r="J2705" t="s">
        <v>265</v>
      </c>
      <c r="K2705" t="s">
        <v>10398</v>
      </c>
      <c r="L2705" t="s">
        <v>266</v>
      </c>
      <c r="M2705" t="s">
        <v>267</v>
      </c>
      <c r="N2705" t="s">
        <v>267</v>
      </c>
      <c r="O2705" t="s">
        <v>267</v>
      </c>
      <c r="P2705">
        <v>0</v>
      </c>
      <c r="Q2705">
        <v>0</v>
      </c>
      <c r="R2705">
        <v>0</v>
      </c>
      <c r="S2705" t="s">
        <v>267</v>
      </c>
      <c r="T2705" t="s">
        <v>267</v>
      </c>
      <c r="U2705" t="s">
        <v>10399</v>
      </c>
      <c r="V2705" t="b">
        <v>0</v>
      </c>
      <c r="W2705" t="s">
        <v>265</v>
      </c>
      <c r="X2705">
        <v>0</v>
      </c>
      <c r="Y2705" t="s">
        <v>265</v>
      </c>
      <c r="Z2705" t="s">
        <v>265</v>
      </c>
      <c r="AA2705" t="s">
        <v>265</v>
      </c>
      <c r="AB2705" t="s">
        <v>265</v>
      </c>
      <c r="AC2705" t="s">
        <v>265</v>
      </c>
      <c r="AD2705" t="s">
        <v>265</v>
      </c>
      <c r="AE2705" t="s">
        <v>265</v>
      </c>
      <c r="AF2705" t="s">
        <v>10400</v>
      </c>
      <c r="AG2705" t="s">
        <v>265</v>
      </c>
      <c r="AH2705" t="s">
        <v>265</v>
      </c>
      <c r="AI2705" t="s">
        <v>265</v>
      </c>
      <c r="AJ2705" t="s">
        <v>265</v>
      </c>
      <c r="AL2705" t="str">
        <f>IF(Sudan_News12[[#This Row],[relevancy_classification_english]]="Relevant","مناسب",IF(Sudan_News12[[#This Row],[relevancy_classification_english]]="Relevant","عَرَضِيّ",""))</f>
        <v/>
      </c>
      <c r="AN2705" t="str">
        <f>IF(Sudan_News12[[#This Row],[sentiment_analysis_english]]="Negative","سلبي",IF(Sudan_News12[[#This Row],[sentiment_analysis_english]]="Neutral","حيادي",IF(Sudan_News12[[#This Row],[sentiment_analysis_english]]="Positive","إيجابي","")))</f>
        <v/>
      </c>
      <c r="AO2705" t="e">
        <f>INDEX(TextClassificationList[],MATCH(Sudan_News12[[#This Row],[text_classification_arabic]],TextClassificationList[text_classification_arabic],0),1)</f>
        <v>#N/A</v>
      </c>
      <c r="AQ2705" t="e">
        <f>INDEX(TextClassificationList[],MATCH(Sudan_News12[[#This Row],[text_classification_arabic2]],TextClassificationList[text_classification_arabic],0),1)</f>
        <v>#N/A</v>
      </c>
      <c r="AS2705" t="e">
        <f>INDEX(TextClassificationList[],MATCH(Sudan_News12[[#This Row],[text_classification_arabic3]],TextClassificationList[text_classification_arabic],0),1)</f>
        <v>#N/A</v>
      </c>
      <c r="AU2705" t="e">
        <f>INDEX(TextClassificationList[],MATCH(Sudan_News12[[#This Row],[text_classification_arabic4]],TextClassificationList[text_classification_arabic],0),1)</f>
        <v>#N/A</v>
      </c>
      <c r="AW2705" t="e">
        <f>INDEX(TextClassificationList[],MATCH(Sudan_News12[[#This Row],[text_classification_arabic5]],TextClassificationList[text_classification_arabic],0),1)</f>
        <v>#N/A</v>
      </c>
    </row>
    <row r="2706" spans="1:49" x14ac:dyDescent="0.2">
      <c r="A2706">
        <v>1.3157737928667013E+18</v>
      </c>
      <c r="B2706">
        <v>1.3156799653215928E+18</v>
      </c>
      <c r="C2706" t="s">
        <v>10401</v>
      </c>
      <c r="D2706" s="1">
        <v>44116</v>
      </c>
      <c r="E2706" s="2">
        <v>0.99875000000000003</v>
      </c>
      <c r="F2706">
        <v>200</v>
      </c>
      <c r="G2706">
        <v>1889611729</v>
      </c>
      <c r="H2706" t="s">
        <v>354</v>
      </c>
      <c r="I2706" t="s">
        <v>355</v>
      </c>
      <c r="J2706" t="s">
        <v>265</v>
      </c>
      <c r="K2706" t="s">
        <v>10402</v>
      </c>
      <c r="L2706" t="s">
        <v>266</v>
      </c>
      <c r="M2706" t="s">
        <v>267</v>
      </c>
      <c r="N2706" t="s">
        <v>267</v>
      </c>
      <c r="O2706" t="s">
        <v>267</v>
      </c>
      <c r="P2706">
        <v>0</v>
      </c>
      <c r="Q2706">
        <v>0</v>
      </c>
      <c r="R2706">
        <v>0</v>
      </c>
      <c r="S2706" t="s">
        <v>267</v>
      </c>
      <c r="T2706" t="s">
        <v>267</v>
      </c>
      <c r="U2706" t="s">
        <v>10403</v>
      </c>
      <c r="V2706" t="b">
        <v>0</v>
      </c>
      <c r="W2706" t="s">
        <v>265</v>
      </c>
      <c r="X2706">
        <v>0</v>
      </c>
      <c r="Y2706" t="s">
        <v>265</v>
      </c>
      <c r="Z2706" t="s">
        <v>265</v>
      </c>
      <c r="AA2706" t="s">
        <v>265</v>
      </c>
      <c r="AB2706" t="s">
        <v>265</v>
      </c>
      <c r="AC2706" t="s">
        <v>265</v>
      </c>
      <c r="AD2706" t="s">
        <v>265</v>
      </c>
      <c r="AE2706" t="s">
        <v>265</v>
      </c>
      <c r="AF2706" t="s">
        <v>309</v>
      </c>
      <c r="AG2706" t="s">
        <v>265</v>
      </c>
      <c r="AH2706" t="s">
        <v>265</v>
      </c>
      <c r="AI2706" t="s">
        <v>265</v>
      </c>
      <c r="AJ2706" t="s">
        <v>265</v>
      </c>
      <c r="AL2706" t="str">
        <f>IF(Sudan_News12[[#This Row],[relevancy_classification_english]]="Relevant","مناسب",IF(Sudan_News12[[#This Row],[relevancy_classification_english]]="Relevant","عَرَضِيّ",""))</f>
        <v/>
      </c>
      <c r="AN2706" t="str">
        <f>IF(Sudan_News12[[#This Row],[sentiment_analysis_english]]="Negative","سلبي",IF(Sudan_News12[[#This Row],[sentiment_analysis_english]]="Neutral","حيادي",IF(Sudan_News12[[#This Row],[sentiment_analysis_english]]="Positive","إيجابي","")))</f>
        <v/>
      </c>
      <c r="AO2706" t="e">
        <f>INDEX(TextClassificationList[],MATCH(Sudan_News12[[#This Row],[text_classification_arabic]],TextClassificationList[text_classification_arabic],0),1)</f>
        <v>#N/A</v>
      </c>
      <c r="AQ2706" t="e">
        <f>INDEX(TextClassificationList[],MATCH(Sudan_News12[[#This Row],[text_classification_arabic2]],TextClassificationList[text_classification_arabic],0),1)</f>
        <v>#N/A</v>
      </c>
      <c r="AS2706" t="e">
        <f>INDEX(TextClassificationList[],MATCH(Sudan_News12[[#This Row],[text_classification_arabic3]],TextClassificationList[text_classification_arabic],0),1)</f>
        <v>#N/A</v>
      </c>
      <c r="AU2706" t="e">
        <f>INDEX(TextClassificationList[],MATCH(Sudan_News12[[#This Row],[text_classification_arabic4]],TextClassificationList[text_classification_arabic],0),1)</f>
        <v>#N/A</v>
      </c>
      <c r="AW2706" t="e">
        <f>INDEX(TextClassificationList[],MATCH(Sudan_News12[[#This Row],[text_classification_arabic5]],TextClassificationList[text_classification_arabic],0),1)</f>
        <v>#N/A</v>
      </c>
    </row>
    <row r="2707" spans="1:49" x14ac:dyDescent="0.2">
      <c r="A2707">
        <v>1.3157734752908534E+18</v>
      </c>
      <c r="B2707">
        <v>1.3157198100561019E+18</v>
      </c>
      <c r="C2707" t="s">
        <v>10404</v>
      </c>
      <c r="D2707" s="1">
        <v>44116</v>
      </c>
      <c r="E2707" s="2">
        <v>0.99788194444444445</v>
      </c>
      <c r="F2707">
        <v>200</v>
      </c>
      <c r="G2707">
        <v>1889611729</v>
      </c>
      <c r="H2707" t="s">
        <v>354</v>
      </c>
      <c r="I2707" t="s">
        <v>355</v>
      </c>
      <c r="J2707" t="s">
        <v>265</v>
      </c>
      <c r="K2707" t="s">
        <v>10405</v>
      </c>
      <c r="L2707" t="s">
        <v>266</v>
      </c>
      <c r="M2707" t="s">
        <v>267</v>
      </c>
      <c r="N2707" t="s">
        <v>267</v>
      </c>
      <c r="O2707" t="s">
        <v>267</v>
      </c>
      <c r="P2707">
        <v>0</v>
      </c>
      <c r="Q2707">
        <v>0</v>
      </c>
      <c r="R2707">
        <v>0</v>
      </c>
      <c r="S2707" t="s">
        <v>267</v>
      </c>
      <c r="T2707" t="s">
        <v>267</v>
      </c>
      <c r="U2707" t="s">
        <v>10406</v>
      </c>
      <c r="V2707" t="b">
        <v>0</v>
      </c>
      <c r="W2707" t="s">
        <v>265</v>
      </c>
      <c r="X2707">
        <v>0</v>
      </c>
      <c r="Y2707" t="s">
        <v>265</v>
      </c>
      <c r="Z2707" t="s">
        <v>265</v>
      </c>
      <c r="AA2707" t="s">
        <v>265</v>
      </c>
      <c r="AB2707" t="s">
        <v>265</v>
      </c>
      <c r="AC2707" t="s">
        <v>265</v>
      </c>
      <c r="AD2707" t="s">
        <v>265</v>
      </c>
      <c r="AE2707" t="s">
        <v>265</v>
      </c>
      <c r="AF2707" t="s">
        <v>10407</v>
      </c>
      <c r="AG2707" t="s">
        <v>265</v>
      </c>
      <c r="AH2707" t="s">
        <v>265</v>
      </c>
      <c r="AI2707" t="s">
        <v>265</v>
      </c>
      <c r="AJ2707" t="s">
        <v>265</v>
      </c>
      <c r="AL2707" t="str">
        <f>IF(Sudan_News12[[#This Row],[relevancy_classification_english]]="Relevant","مناسب",IF(Sudan_News12[[#This Row],[relevancy_classification_english]]="Relevant","عَرَضِيّ",""))</f>
        <v/>
      </c>
      <c r="AN2707" t="str">
        <f>IF(Sudan_News12[[#This Row],[sentiment_analysis_english]]="Negative","سلبي",IF(Sudan_News12[[#This Row],[sentiment_analysis_english]]="Neutral","حيادي",IF(Sudan_News12[[#This Row],[sentiment_analysis_english]]="Positive","إيجابي","")))</f>
        <v/>
      </c>
      <c r="AO2707" t="e">
        <f>INDEX(TextClassificationList[],MATCH(Sudan_News12[[#This Row],[text_classification_arabic]],TextClassificationList[text_classification_arabic],0),1)</f>
        <v>#N/A</v>
      </c>
      <c r="AQ2707" t="e">
        <f>INDEX(TextClassificationList[],MATCH(Sudan_News12[[#This Row],[text_classification_arabic2]],TextClassificationList[text_classification_arabic],0),1)</f>
        <v>#N/A</v>
      </c>
      <c r="AS2707" t="e">
        <f>INDEX(TextClassificationList[],MATCH(Sudan_News12[[#This Row],[text_classification_arabic3]],TextClassificationList[text_classification_arabic],0),1)</f>
        <v>#N/A</v>
      </c>
      <c r="AU2707" t="e">
        <f>INDEX(TextClassificationList[],MATCH(Sudan_News12[[#This Row],[text_classification_arabic4]],TextClassificationList[text_classification_arabic],0),1)</f>
        <v>#N/A</v>
      </c>
      <c r="AW2707" t="e">
        <f>INDEX(TextClassificationList[],MATCH(Sudan_News12[[#This Row],[text_classification_arabic5]],TextClassificationList[text_classification_arabic],0),1)</f>
        <v>#N/A</v>
      </c>
    </row>
    <row r="2708" spans="1:49" x14ac:dyDescent="0.2">
      <c r="A2708">
        <v>1.3157728959651308E+18</v>
      </c>
      <c r="B2708">
        <v>1.3157708397454172E+18</v>
      </c>
      <c r="C2708" t="s">
        <v>10408</v>
      </c>
      <c r="D2708" s="1">
        <v>44116</v>
      </c>
      <c r="E2708" s="2">
        <v>0.99627314814814816</v>
      </c>
      <c r="F2708">
        <v>200</v>
      </c>
      <c r="G2708">
        <v>1889611729</v>
      </c>
      <c r="H2708" t="s">
        <v>354</v>
      </c>
      <c r="I2708" t="s">
        <v>355</v>
      </c>
      <c r="J2708" t="s">
        <v>265</v>
      </c>
      <c r="K2708" t="s">
        <v>10409</v>
      </c>
      <c r="L2708" t="s">
        <v>266</v>
      </c>
      <c r="M2708" t="s">
        <v>267</v>
      </c>
      <c r="N2708" t="s">
        <v>267</v>
      </c>
      <c r="O2708" t="s">
        <v>267</v>
      </c>
      <c r="P2708">
        <v>1</v>
      </c>
      <c r="Q2708">
        <v>0</v>
      </c>
      <c r="R2708">
        <v>1</v>
      </c>
      <c r="S2708" t="s">
        <v>267</v>
      </c>
      <c r="T2708" t="s">
        <v>267</v>
      </c>
      <c r="U2708" t="s">
        <v>10410</v>
      </c>
      <c r="V2708" t="b">
        <v>0</v>
      </c>
      <c r="W2708" t="s">
        <v>265</v>
      </c>
      <c r="X2708">
        <v>0</v>
      </c>
      <c r="Y2708" t="s">
        <v>265</v>
      </c>
      <c r="Z2708" t="s">
        <v>265</v>
      </c>
      <c r="AA2708" t="s">
        <v>265</v>
      </c>
      <c r="AB2708" t="s">
        <v>265</v>
      </c>
      <c r="AC2708" t="s">
        <v>265</v>
      </c>
      <c r="AD2708" t="s">
        <v>265</v>
      </c>
      <c r="AE2708" t="s">
        <v>265</v>
      </c>
      <c r="AF2708" t="s">
        <v>9807</v>
      </c>
      <c r="AG2708" t="s">
        <v>265</v>
      </c>
      <c r="AH2708" t="s">
        <v>265</v>
      </c>
      <c r="AI2708" t="s">
        <v>265</v>
      </c>
      <c r="AJ2708" t="s">
        <v>265</v>
      </c>
      <c r="AL2708" t="str">
        <f>IF(Sudan_News12[[#This Row],[relevancy_classification_english]]="Relevant","مناسب",IF(Sudan_News12[[#This Row],[relevancy_classification_english]]="Relevant","عَرَضِيّ",""))</f>
        <v/>
      </c>
      <c r="AN2708" t="str">
        <f>IF(Sudan_News12[[#This Row],[sentiment_analysis_english]]="Negative","سلبي",IF(Sudan_News12[[#This Row],[sentiment_analysis_english]]="Neutral","حيادي",IF(Sudan_News12[[#This Row],[sentiment_analysis_english]]="Positive","إيجابي","")))</f>
        <v/>
      </c>
      <c r="AO2708" t="e">
        <f>INDEX(TextClassificationList[],MATCH(Sudan_News12[[#This Row],[text_classification_arabic]],TextClassificationList[text_classification_arabic],0),1)</f>
        <v>#N/A</v>
      </c>
      <c r="AQ2708" t="e">
        <f>INDEX(TextClassificationList[],MATCH(Sudan_News12[[#This Row],[text_classification_arabic2]],TextClassificationList[text_classification_arabic],0),1)</f>
        <v>#N/A</v>
      </c>
      <c r="AS2708" t="e">
        <f>INDEX(TextClassificationList[],MATCH(Sudan_News12[[#This Row],[text_classification_arabic3]],TextClassificationList[text_classification_arabic],0),1)</f>
        <v>#N/A</v>
      </c>
      <c r="AU2708" t="e">
        <f>INDEX(TextClassificationList[],MATCH(Sudan_News12[[#This Row],[text_classification_arabic4]],TextClassificationList[text_classification_arabic],0),1)</f>
        <v>#N/A</v>
      </c>
      <c r="AW2708" t="e">
        <f>INDEX(TextClassificationList[],MATCH(Sudan_News12[[#This Row],[text_classification_arabic5]],TextClassificationList[text_classification_arabic],0),1)</f>
        <v>#N/A</v>
      </c>
    </row>
    <row r="2709" spans="1:49" x14ac:dyDescent="0.2">
      <c r="A2709">
        <v>1.3157715105404314E+18</v>
      </c>
      <c r="B2709">
        <v>1.3157715105404314E+18</v>
      </c>
      <c r="C2709" t="s">
        <v>10411</v>
      </c>
      <c r="D2709" s="1">
        <v>44116</v>
      </c>
      <c r="E2709" s="2">
        <v>0.99245370370370367</v>
      </c>
      <c r="F2709">
        <v>200</v>
      </c>
      <c r="G2709">
        <v>1889611729</v>
      </c>
      <c r="H2709" t="s">
        <v>354</v>
      </c>
      <c r="I2709" t="s">
        <v>355</v>
      </c>
      <c r="J2709" t="s">
        <v>265</v>
      </c>
      <c r="K2709" t="s">
        <v>10412</v>
      </c>
      <c r="L2709" t="s">
        <v>266</v>
      </c>
      <c r="M2709" t="s">
        <v>267</v>
      </c>
      <c r="N2709" t="s">
        <v>267</v>
      </c>
      <c r="O2709" t="s">
        <v>10413</v>
      </c>
      <c r="P2709">
        <v>0</v>
      </c>
      <c r="Q2709">
        <v>0</v>
      </c>
      <c r="R2709">
        <v>0</v>
      </c>
      <c r="S2709" t="s">
        <v>10414</v>
      </c>
      <c r="T2709" t="s">
        <v>267</v>
      </c>
      <c r="U2709" t="s">
        <v>10415</v>
      </c>
      <c r="V2709" t="b">
        <v>0</v>
      </c>
      <c r="W2709" t="s">
        <v>265</v>
      </c>
      <c r="X2709">
        <v>1</v>
      </c>
      <c r="Y2709" t="s">
        <v>10416</v>
      </c>
      <c r="Z2709" t="s">
        <v>265</v>
      </c>
      <c r="AA2709" t="s">
        <v>265</v>
      </c>
      <c r="AB2709" t="s">
        <v>265</v>
      </c>
      <c r="AC2709" t="s">
        <v>265</v>
      </c>
      <c r="AD2709" t="s">
        <v>265</v>
      </c>
      <c r="AE2709" t="s">
        <v>265</v>
      </c>
      <c r="AF2709" t="s">
        <v>267</v>
      </c>
      <c r="AG2709" t="s">
        <v>265</v>
      </c>
      <c r="AH2709" t="s">
        <v>265</v>
      </c>
      <c r="AI2709" t="s">
        <v>265</v>
      </c>
      <c r="AJ2709" t="s">
        <v>265</v>
      </c>
      <c r="AL2709" t="str">
        <f>IF(Sudan_News12[[#This Row],[relevancy_classification_english]]="Relevant","مناسب",IF(Sudan_News12[[#This Row],[relevancy_classification_english]]="Relevant","عَرَضِيّ",""))</f>
        <v/>
      </c>
      <c r="AN2709" t="str">
        <f>IF(Sudan_News12[[#This Row],[sentiment_analysis_english]]="Negative","سلبي",IF(Sudan_News12[[#This Row],[sentiment_analysis_english]]="Neutral","حيادي",IF(Sudan_News12[[#This Row],[sentiment_analysis_english]]="Positive","إيجابي","")))</f>
        <v/>
      </c>
      <c r="AO2709" t="e">
        <f>INDEX(TextClassificationList[],MATCH(Sudan_News12[[#This Row],[text_classification_arabic]],TextClassificationList[text_classification_arabic],0),1)</f>
        <v>#N/A</v>
      </c>
      <c r="AQ2709" t="e">
        <f>INDEX(TextClassificationList[],MATCH(Sudan_News12[[#This Row],[text_classification_arabic2]],TextClassificationList[text_classification_arabic],0),1)</f>
        <v>#N/A</v>
      </c>
      <c r="AS2709" t="e">
        <f>INDEX(TextClassificationList[],MATCH(Sudan_News12[[#This Row],[text_classification_arabic3]],TextClassificationList[text_classification_arabic],0),1)</f>
        <v>#N/A</v>
      </c>
      <c r="AU2709" t="e">
        <f>INDEX(TextClassificationList[],MATCH(Sudan_News12[[#This Row],[text_classification_arabic4]],TextClassificationList[text_classification_arabic],0),1)</f>
        <v>#N/A</v>
      </c>
      <c r="AW2709" t="e">
        <f>INDEX(TextClassificationList[],MATCH(Sudan_News12[[#This Row],[text_classification_arabic5]],TextClassificationList[text_classification_arabic],0),1)</f>
        <v>#N/A</v>
      </c>
    </row>
    <row r="2710" spans="1:49" x14ac:dyDescent="0.2">
      <c r="A2710">
        <v>1.3157669082438943E+18</v>
      </c>
      <c r="B2710">
        <v>1.3156083329845617E+18</v>
      </c>
      <c r="C2710" t="s">
        <v>10417</v>
      </c>
      <c r="D2710" s="1">
        <v>44116</v>
      </c>
      <c r="E2710" s="2">
        <v>0.9797569444444445</v>
      </c>
      <c r="F2710">
        <v>200</v>
      </c>
      <c r="G2710">
        <v>1889611729</v>
      </c>
      <c r="H2710" t="s">
        <v>354</v>
      </c>
      <c r="I2710" t="s">
        <v>355</v>
      </c>
      <c r="J2710" t="s">
        <v>265</v>
      </c>
      <c r="K2710" t="s">
        <v>10418</v>
      </c>
      <c r="L2710" t="s">
        <v>266</v>
      </c>
      <c r="M2710" t="s">
        <v>267</v>
      </c>
      <c r="N2710" t="s">
        <v>267</v>
      </c>
      <c r="O2710" t="s">
        <v>267</v>
      </c>
      <c r="P2710">
        <v>0</v>
      </c>
      <c r="Q2710">
        <v>0</v>
      </c>
      <c r="R2710">
        <v>0</v>
      </c>
      <c r="S2710" t="s">
        <v>267</v>
      </c>
      <c r="T2710" t="s">
        <v>267</v>
      </c>
      <c r="U2710" t="s">
        <v>10419</v>
      </c>
      <c r="V2710" t="b">
        <v>0</v>
      </c>
      <c r="W2710" t="s">
        <v>265</v>
      </c>
      <c r="X2710">
        <v>0</v>
      </c>
      <c r="Y2710" t="s">
        <v>265</v>
      </c>
      <c r="Z2710" t="s">
        <v>265</v>
      </c>
      <c r="AA2710" t="s">
        <v>265</v>
      </c>
      <c r="AB2710" t="s">
        <v>265</v>
      </c>
      <c r="AC2710" t="s">
        <v>265</v>
      </c>
      <c r="AD2710" t="s">
        <v>265</v>
      </c>
      <c r="AE2710" t="s">
        <v>265</v>
      </c>
      <c r="AF2710" t="s">
        <v>10420</v>
      </c>
      <c r="AG2710" t="s">
        <v>265</v>
      </c>
      <c r="AH2710" t="s">
        <v>265</v>
      </c>
      <c r="AI2710" t="s">
        <v>265</v>
      </c>
      <c r="AJ2710" t="s">
        <v>265</v>
      </c>
      <c r="AL2710" t="str">
        <f>IF(Sudan_News12[[#This Row],[relevancy_classification_english]]="Relevant","مناسب",IF(Sudan_News12[[#This Row],[relevancy_classification_english]]="Relevant","عَرَضِيّ",""))</f>
        <v/>
      </c>
      <c r="AN2710" t="str">
        <f>IF(Sudan_News12[[#This Row],[sentiment_analysis_english]]="Negative","سلبي",IF(Sudan_News12[[#This Row],[sentiment_analysis_english]]="Neutral","حيادي",IF(Sudan_News12[[#This Row],[sentiment_analysis_english]]="Positive","إيجابي","")))</f>
        <v/>
      </c>
      <c r="AO2710" t="e">
        <f>INDEX(TextClassificationList[],MATCH(Sudan_News12[[#This Row],[text_classification_arabic]],TextClassificationList[text_classification_arabic],0),1)</f>
        <v>#N/A</v>
      </c>
      <c r="AQ2710" t="e">
        <f>INDEX(TextClassificationList[],MATCH(Sudan_News12[[#This Row],[text_classification_arabic2]],TextClassificationList[text_classification_arabic],0),1)</f>
        <v>#N/A</v>
      </c>
      <c r="AS2710" t="e">
        <f>INDEX(TextClassificationList[],MATCH(Sudan_News12[[#This Row],[text_classification_arabic3]],TextClassificationList[text_classification_arabic],0),1)</f>
        <v>#N/A</v>
      </c>
      <c r="AU2710" t="e">
        <f>INDEX(TextClassificationList[],MATCH(Sudan_News12[[#This Row],[text_classification_arabic4]],TextClassificationList[text_classification_arabic],0),1)</f>
        <v>#N/A</v>
      </c>
      <c r="AW2710" t="e">
        <f>INDEX(TextClassificationList[],MATCH(Sudan_News12[[#This Row],[text_classification_arabic5]],TextClassificationList[text_classification_arabic],0),1)</f>
        <v>#N/A</v>
      </c>
    </row>
    <row r="2711" spans="1:49" x14ac:dyDescent="0.2">
      <c r="A2711">
        <v>1.3157668373182136E+18</v>
      </c>
      <c r="B2711">
        <v>1.3157515959388979E+18</v>
      </c>
      <c r="C2711" t="s">
        <v>10421</v>
      </c>
      <c r="D2711" s="1">
        <v>44116</v>
      </c>
      <c r="E2711" s="2">
        <v>0.97956018518518517</v>
      </c>
      <c r="F2711">
        <v>200</v>
      </c>
      <c r="G2711">
        <v>1889611729</v>
      </c>
      <c r="H2711" t="s">
        <v>354</v>
      </c>
      <c r="I2711" t="s">
        <v>355</v>
      </c>
      <c r="J2711" t="s">
        <v>265</v>
      </c>
      <c r="K2711" t="s">
        <v>10173</v>
      </c>
      <c r="L2711" t="s">
        <v>266</v>
      </c>
      <c r="M2711" t="s">
        <v>267</v>
      </c>
      <c r="N2711" t="s">
        <v>267</v>
      </c>
      <c r="O2711" t="s">
        <v>267</v>
      </c>
      <c r="P2711">
        <v>0</v>
      </c>
      <c r="Q2711">
        <v>0</v>
      </c>
      <c r="R2711">
        <v>0</v>
      </c>
      <c r="S2711" t="s">
        <v>267</v>
      </c>
      <c r="T2711" t="s">
        <v>267</v>
      </c>
      <c r="U2711" t="s">
        <v>10422</v>
      </c>
      <c r="V2711" t="b">
        <v>0</v>
      </c>
      <c r="W2711" t="s">
        <v>265</v>
      </c>
      <c r="X2711">
        <v>0</v>
      </c>
      <c r="Y2711" t="s">
        <v>265</v>
      </c>
      <c r="Z2711" t="s">
        <v>265</v>
      </c>
      <c r="AA2711" t="s">
        <v>265</v>
      </c>
      <c r="AB2711" t="s">
        <v>265</v>
      </c>
      <c r="AC2711" t="s">
        <v>265</v>
      </c>
      <c r="AD2711" t="s">
        <v>265</v>
      </c>
      <c r="AE2711" t="s">
        <v>265</v>
      </c>
      <c r="AF2711" t="s">
        <v>10175</v>
      </c>
      <c r="AG2711" t="s">
        <v>265</v>
      </c>
      <c r="AH2711" t="s">
        <v>265</v>
      </c>
      <c r="AI2711" t="s">
        <v>265</v>
      </c>
      <c r="AJ2711" t="s">
        <v>265</v>
      </c>
      <c r="AL2711" t="str">
        <f>IF(Sudan_News12[[#This Row],[relevancy_classification_english]]="Relevant","مناسب",IF(Sudan_News12[[#This Row],[relevancy_classification_english]]="Relevant","عَرَضِيّ",""))</f>
        <v/>
      </c>
      <c r="AN2711" t="str">
        <f>IF(Sudan_News12[[#This Row],[sentiment_analysis_english]]="Negative","سلبي",IF(Sudan_News12[[#This Row],[sentiment_analysis_english]]="Neutral","حيادي",IF(Sudan_News12[[#This Row],[sentiment_analysis_english]]="Positive","إيجابي","")))</f>
        <v/>
      </c>
      <c r="AO2711" t="e">
        <f>INDEX(TextClassificationList[],MATCH(Sudan_News12[[#This Row],[text_classification_arabic]],TextClassificationList[text_classification_arabic],0),1)</f>
        <v>#N/A</v>
      </c>
      <c r="AQ2711" t="e">
        <f>INDEX(TextClassificationList[],MATCH(Sudan_News12[[#This Row],[text_classification_arabic2]],TextClassificationList[text_classification_arabic],0),1)</f>
        <v>#N/A</v>
      </c>
      <c r="AS2711" t="e">
        <f>INDEX(TextClassificationList[],MATCH(Sudan_News12[[#This Row],[text_classification_arabic3]],TextClassificationList[text_classification_arabic],0),1)</f>
        <v>#N/A</v>
      </c>
      <c r="AU2711" t="e">
        <f>INDEX(TextClassificationList[],MATCH(Sudan_News12[[#This Row],[text_classification_arabic4]],TextClassificationList[text_classification_arabic],0),1)</f>
        <v>#N/A</v>
      </c>
      <c r="AW2711" t="e">
        <f>INDEX(TextClassificationList[],MATCH(Sudan_News12[[#This Row],[text_classification_arabic5]],TextClassificationList[text_classification_arabic],0),1)</f>
        <v>#N/A</v>
      </c>
    </row>
    <row r="2712" spans="1:49" x14ac:dyDescent="0.2">
      <c r="A2712">
        <v>1.3157667303466926E+18</v>
      </c>
      <c r="B2712">
        <v>1.3157667303466926E+18</v>
      </c>
      <c r="C2712" t="s">
        <v>10423</v>
      </c>
      <c r="D2712" s="1">
        <v>44116</v>
      </c>
      <c r="E2712" s="2">
        <v>0.97925925925925927</v>
      </c>
      <c r="F2712">
        <v>200</v>
      </c>
      <c r="G2712">
        <v>1889611729</v>
      </c>
      <c r="H2712" t="s">
        <v>354</v>
      </c>
      <c r="I2712" t="s">
        <v>355</v>
      </c>
      <c r="J2712" t="s">
        <v>265</v>
      </c>
      <c r="K2712" t="s">
        <v>10424</v>
      </c>
      <c r="L2712" t="s">
        <v>266</v>
      </c>
      <c r="M2712" t="s">
        <v>267</v>
      </c>
      <c r="N2712" t="s">
        <v>267</v>
      </c>
      <c r="O2712" t="s">
        <v>267</v>
      </c>
      <c r="P2712">
        <v>0</v>
      </c>
      <c r="Q2712">
        <v>0</v>
      </c>
      <c r="R2712">
        <v>0</v>
      </c>
      <c r="S2712" t="s">
        <v>267</v>
      </c>
      <c r="T2712" t="s">
        <v>267</v>
      </c>
      <c r="U2712" t="s">
        <v>10425</v>
      </c>
      <c r="V2712" t="b">
        <v>0</v>
      </c>
      <c r="W2712" t="s">
        <v>10426</v>
      </c>
      <c r="X2712">
        <v>0</v>
      </c>
      <c r="Y2712" t="s">
        <v>265</v>
      </c>
      <c r="Z2712" t="s">
        <v>265</v>
      </c>
      <c r="AA2712" t="s">
        <v>265</v>
      </c>
      <c r="AB2712" t="s">
        <v>265</v>
      </c>
      <c r="AC2712" t="s">
        <v>265</v>
      </c>
      <c r="AD2712" t="s">
        <v>265</v>
      </c>
      <c r="AE2712" t="s">
        <v>265</v>
      </c>
      <c r="AF2712" t="s">
        <v>267</v>
      </c>
      <c r="AG2712" t="s">
        <v>265</v>
      </c>
      <c r="AH2712" t="s">
        <v>265</v>
      </c>
      <c r="AI2712" t="s">
        <v>265</v>
      </c>
      <c r="AJ2712" t="s">
        <v>265</v>
      </c>
      <c r="AL2712" t="str">
        <f>IF(Sudan_News12[[#This Row],[relevancy_classification_english]]="Relevant","مناسب",IF(Sudan_News12[[#This Row],[relevancy_classification_english]]="Relevant","عَرَضِيّ",""))</f>
        <v/>
      </c>
      <c r="AN2712" t="str">
        <f>IF(Sudan_News12[[#This Row],[sentiment_analysis_english]]="Negative","سلبي",IF(Sudan_News12[[#This Row],[sentiment_analysis_english]]="Neutral","حيادي",IF(Sudan_News12[[#This Row],[sentiment_analysis_english]]="Positive","إيجابي","")))</f>
        <v/>
      </c>
      <c r="AO2712" t="e">
        <f>INDEX(TextClassificationList[],MATCH(Sudan_News12[[#This Row],[text_classification_arabic]],TextClassificationList[text_classification_arabic],0),1)</f>
        <v>#N/A</v>
      </c>
      <c r="AQ2712" t="e">
        <f>INDEX(TextClassificationList[],MATCH(Sudan_News12[[#This Row],[text_classification_arabic2]],TextClassificationList[text_classification_arabic],0),1)</f>
        <v>#N/A</v>
      </c>
      <c r="AS2712" t="e">
        <f>INDEX(TextClassificationList[],MATCH(Sudan_News12[[#This Row],[text_classification_arabic3]],TextClassificationList[text_classification_arabic],0),1)</f>
        <v>#N/A</v>
      </c>
      <c r="AU2712" t="e">
        <f>INDEX(TextClassificationList[],MATCH(Sudan_News12[[#This Row],[text_classification_arabic4]],TextClassificationList[text_classification_arabic],0),1)</f>
        <v>#N/A</v>
      </c>
      <c r="AW2712" t="e">
        <f>INDEX(TextClassificationList[],MATCH(Sudan_News12[[#This Row],[text_classification_arabic5]],TextClassificationList[text_classification_arabic],0),1)</f>
        <v>#N/A</v>
      </c>
    </row>
    <row r="2713" spans="1:49" x14ac:dyDescent="0.2">
      <c r="A2713">
        <v>1.3157664240701645E+18</v>
      </c>
      <c r="B2713">
        <v>1.3156832895466004E+18</v>
      </c>
      <c r="C2713" t="s">
        <v>10427</v>
      </c>
      <c r="D2713" s="1">
        <v>44116</v>
      </c>
      <c r="E2713" s="2">
        <v>0.97841435185185188</v>
      </c>
      <c r="F2713">
        <v>200</v>
      </c>
      <c r="G2713">
        <v>1889611729</v>
      </c>
      <c r="H2713" t="s">
        <v>354</v>
      </c>
      <c r="I2713" t="s">
        <v>355</v>
      </c>
      <c r="J2713" t="s">
        <v>265</v>
      </c>
      <c r="K2713" t="s">
        <v>10428</v>
      </c>
      <c r="L2713" t="s">
        <v>266</v>
      </c>
      <c r="M2713" t="s">
        <v>267</v>
      </c>
      <c r="N2713" t="s">
        <v>267</v>
      </c>
      <c r="O2713" t="s">
        <v>267</v>
      </c>
      <c r="P2713">
        <v>0</v>
      </c>
      <c r="Q2713">
        <v>0</v>
      </c>
      <c r="R2713">
        <v>0</v>
      </c>
      <c r="S2713" t="s">
        <v>267</v>
      </c>
      <c r="T2713" t="s">
        <v>267</v>
      </c>
      <c r="U2713" t="s">
        <v>10429</v>
      </c>
      <c r="V2713" t="b">
        <v>0</v>
      </c>
      <c r="W2713" t="s">
        <v>265</v>
      </c>
      <c r="X2713">
        <v>0</v>
      </c>
      <c r="Y2713" t="s">
        <v>265</v>
      </c>
      <c r="Z2713" t="s">
        <v>265</v>
      </c>
      <c r="AA2713" t="s">
        <v>265</v>
      </c>
      <c r="AB2713" t="s">
        <v>265</v>
      </c>
      <c r="AC2713" t="s">
        <v>265</v>
      </c>
      <c r="AD2713" t="s">
        <v>265</v>
      </c>
      <c r="AE2713" t="s">
        <v>265</v>
      </c>
      <c r="AF2713" t="s">
        <v>10430</v>
      </c>
      <c r="AG2713" t="s">
        <v>265</v>
      </c>
      <c r="AH2713" t="s">
        <v>265</v>
      </c>
      <c r="AI2713" t="s">
        <v>265</v>
      </c>
      <c r="AJ2713" t="s">
        <v>265</v>
      </c>
      <c r="AL2713" t="str">
        <f>IF(Sudan_News12[[#This Row],[relevancy_classification_english]]="Relevant","مناسب",IF(Sudan_News12[[#This Row],[relevancy_classification_english]]="Relevant","عَرَضِيّ",""))</f>
        <v/>
      </c>
      <c r="AN2713" t="str">
        <f>IF(Sudan_News12[[#This Row],[sentiment_analysis_english]]="Negative","سلبي",IF(Sudan_News12[[#This Row],[sentiment_analysis_english]]="Neutral","حيادي",IF(Sudan_News12[[#This Row],[sentiment_analysis_english]]="Positive","إيجابي","")))</f>
        <v/>
      </c>
      <c r="AO2713" t="e">
        <f>INDEX(TextClassificationList[],MATCH(Sudan_News12[[#This Row],[text_classification_arabic]],TextClassificationList[text_classification_arabic],0),1)</f>
        <v>#N/A</v>
      </c>
      <c r="AQ2713" t="e">
        <f>INDEX(TextClassificationList[],MATCH(Sudan_News12[[#This Row],[text_classification_arabic2]],TextClassificationList[text_classification_arabic],0),1)</f>
        <v>#N/A</v>
      </c>
      <c r="AS2713" t="e">
        <f>INDEX(TextClassificationList[],MATCH(Sudan_News12[[#This Row],[text_classification_arabic3]],TextClassificationList[text_classification_arabic],0),1)</f>
        <v>#N/A</v>
      </c>
      <c r="AU2713" t="e">
        <f>INDEX(TextClassificationList[],MATCH(Sudan_News12[[#This Row],[text_classification_arabic4]],TextClassificationList[text_classification_arabic],0),1)</f>
        <v>#N/A</v>
      </c>
      <c r="AW2713" t="e">
        <f>INDEX(TextClassificationList[],MATCH(Sudan_News12[[#This Row],[text_classification_arabic5]],TextClassificationList[text_classification_arabic],0),1)</f>
        <v>#N/A</v>
      </c>
    </row>
    <row r="2714" spans="1:49" x14ac:dyDescent="0.2">
      <c r="A2714">
        <v>1.3157662435976151E+18</v>
      </c>
      <c r="B2714">
        <v>1.3157213955742474E+18</v>
      </c>
      <c r="C2714" t="s">
        <v>10431</v>
      </c>
      <c r="D2714" s="1">
        <v>44116</v>
      </c>
      <c r="E2714" s="2">
        <v>0.97791666666666666</v>
      </c>
      <c r="F2714">
        <v>200</v>
      </c>
      <c r="G2714">
        <v>1889611729</v>
      </c>
      <c r="H2714" t="s">
        <v>354</v>
      </c>
      <c r="I2714" t="s">
        <v>355</v>
      </c>
      <c r="J2714" t="s">
        <v>265</v>
      </c>
      <c r="K2714" t="s">
        <v>10173</v>
      </c>
      <c r="L2714" t="s">
        <v>266</v>
      </c>
      <c r="M2714" t="s">
        <v>267</v>
      </c>
      <c r="N2714" t="s">
        <v>267</v>
      </c>
      <c r="O2714" t="s">
        <v>267</v>
      </c>
      <c r="P2714">
        <v>0</v>
      </c>
      <c r="Q2714">
        <v>0</v>
      </c>
      <c r="R2714">
        <v>0</v>
      </c>
      <c r="S2714" t="s">
        <v>267</v>
      </c>
      <c r="T2714" t="s">
        <v>267</v>
      </c>
      <c r="U2714" t="s">
        <v>10432</v>
      </c>
      <c r="V2714" t="b">
        <v>0</v>
      </c>
      <c r="W2714" t="s">
        <v>265</v>
      </c>
      <c r="X2714">
        <v>0</v>
      </c>
      <c r="Y2714" t="s">
        <v>265</v>
      </c>
      <c r="Z2714" t="s">
        <v>265</v>
      </c>
      <c r="AA2714" t="s">
        <v>265</v>
      </c>
      <c r="AB2714" t="s">
        <v>265</v>
      </c>
      <c r="AC2714" t="s">
        <v>265</v>
      </c>
      <c r="AD2714" t="s">
        <v>265</v>
      </c>
      <c r="AE2714" t="s">
        <v>265</v>
      </c>
      <c r="AF2714" t="s">
        <v>10175</v>
      </c>
      <c r="AG2714" t="s">
        <v>265</v>
      </c>
      <c r="AH2714" t="s">
        <v>265</v>
      </c>
      <c r="AI2714" t="s">
        <v>265</v>
      </c>
      <c r="AJ2714" t="s">
        <v>265</v>
      </c>
      <c r="AL2714" t="str">
        <f>IF(Sudan_News12[[#This Row],[relevancy_classification_english]]="Relevant","مناسب",IF(Sudan_News12[[#This Row],[relevancy_classification_english]]="Relevant","عَرَضِيّ",""))</f>
        <v/>
      </c>
      <c r="AN2714" t="str">
        <f>IF(Sudan_News12[[#This Row],[sentiment_analysis_english]]="Negative","سلبي",IF(Sudan_News12[[#This Row],[sentiment_analysis_english]]="Neutral","حيادي",IF(Sudan_News12[[#This Row],[sentiment_analysis_english]]="Positive","إيجابي","")))</f>
        <v/>
      </c>
      <c r="AO2714" t="e">
        <f>INDEX(TextClassificationList[],MATCH(Sudan_News12[[#This Row],[text_classification_arabic]],TextClassificationList[text_classification_arabic],0),1)</f>
        <v>#N/A</v>
      </c>
      <c r="AQ2714" t="e">
        <f>INDEX(TextClassificationList[],MATCH(Sudan_News12[[#This Row],[text_classification_arabic2]],TextClassificationList[text_classification_arabic],0),1)</f>
        <v>#N/A</v>
      </c>
      <c r="AS2714" t="e">
        <f>INDEX(TextClassificationList[],MATCH(Sudan_News12[[#This Row],[text_classification_arabic3]],TextClassificationList[text_classification_arabic],0),1)</f>
        <v>#N/A</v>
      </c>
      <c r="AU2714" t="e">
        <f>INDEX(TextClassificationList[],MATCH(Sudan_News12[[#This Row],[text_classification_arabic4]],TextClassificationList[text_classification_arabic],0),1)</f>
        <v>#N/A</v>
      </c>
      <c r="AW2714" t="e">
        <f>INDEX(TextClassificationList[],MATCH(Sudan_News12[[#This Row],[text_classification_arabic5]],TextClassificationList[text_classification_arabic],0),1)</f>
        <v>#N/A</v>
      </c>
    </row>
    <row r="2715" spans="1:49" x14ac:dyDescent="0.2">
      <c r="A2715">
        <v>1.3157610422329344E+18</v>
      </c>
      <c r="B2715">
        <v>1.3156985793196851E+18</v>
      </c>
      <c r="C2715" t="s">
        <v>10433</v>
      </c>
      <c r="D2715" s="1">
        <v>44116</v>
      </c>
      <c r="E2715" s="2">
        <v>0.96356481481481482</v>
      </c>
      <c r="F2715">
        <v>200</v>
      </c>
      <c r="G2715">
        <v>1889611729</v>
      </c>
      <c r="H2715" t="s">
        <v>354</v>
      </c>
      <c r="I2715" t="s">
        <v>355</v>
      </c>
      <c r="J2715" t="s">
        <v>265</v>
      </c>
      <c r="K2715" t="s">
        <v>10434</v>
      </c>
      <c r="L2715" t="s">
        <v>266</v>
      </c>
      <c r="M2715" t="s">
        <v>267</v>
      </c>
      <c r="N2715" t="s">
        <v>267</v>
      </c>
      <c r="O2715" t="s">
        <v>267</v>
      </c>
      <c r="P2715">
        <v>0</v>
      </c>
      <c r="Q2715">
        <v>0</v>
      </c>
      <c r="R2715">
        <v>0</v>
      </c>
      <c r="S2715" t="s">
        <v>267</v>
      </c>
      <c r="T2715" t="s">
        <v>267</v>
      </c>
      <c r="U2715" t="s">
        <v>10435</v>
      </c>
      <c r="V2715" t="b">
        <v>0</v>
      </c>
      <c r="W2715" t="s">
        <v>265</v>
      </c>
      <c r="X2715">
        <v>0</v>
      </c>
      <c r="Y2715" t="s">
        <v>265</v>
      </c>
      <c r="Z2715" t="s">
        <v>265</v>
      </c>
      <c r="AA2715" t="s">
        <v>265</v>
      </c>
      <c r="AB2715" t="s">
        <v>265</v>
      </c>
      <c r="AC2715" t="s">
        <v>265</v>
      </c>
      <c r="AD2715" t="s">
        <v>265</v>
      </c>
      <c r="AE2715" t="s">
        <v>265</v>
      </c>
      <c r="AF2715" t="s">
        <v>10436</v>
      </c>
      <c r="AG2715" t="s">
        <v>265</v>
      </c>
      <c r="AH2715" t="s">
        <v>265</v>
      </c>
      <c r="AI2715" t="s">
        <v>265</v>
      </c>
      <c r="AJ2715" t="s">
        <v>265</v>
      </c>
      <c r="AL2715" t="str">
        <f>IF(Sudan_News12[[#This Row],[relevancy_classification_english]]="Relevant","مناسب",IF(Sudan_News12[[#This Row],[relevancy_classification_english]]="Relevant","عَرَضِيّ",""))</f>
        <v/>
      </c>
      <c r="AN2715" t="str">
        <f>IF(Sudan_News12[[#This Row],[sentiment_analysis_english]]="Negative","سلبي",IF(Sudan_News12[[#This Row],[sentiment_analysis_english]]="Neutral","حيادي",IF(Sudan_News12[[#This Row],[sentiment_analysis_english]]="Positive","إيجابي","")))</f>
        <v/>
      </c>
      <c r="AO2715" t="e">
        <f>INDEX(TextClassificationList[],MATCH(Sudan_News12[[#This Row],[text_classification_arabic]],TextClassificationList[text_classification_arabic],0),1)</f>
        <v>#N/A</v>
      </c>
      <c r="AQ2715" t="e">
        <f>INDEX(TextClassificationList[],MATCH(Sudan_News12[[#This Row],[text_classification_arabic2]],TextClassificationList[text_classification_arabic],0),1)</f>
        <v>#N/A</v>
      </c>
      <c r="AS2715" t="e">
        <f>INDEX(TextClassificationList[],MATCH(Sudan_News12[[#This Row],[text_classification_arabic3]],TextClassificationList[text_classification_arabic],0),1)</f>
        <v>#N/A</v>
      </c>
      <c r="AU2715" t="e">
        <f>INDEX(TextClassificationList[],MATCH(Sudan_News12[[#This Row],[text_classification_arabic4]],TextClassificationList[text_classification_arabic],0),1)</f>
        <v>#N/A</v>
      </c>
      <c r="AW2715" t="e">
        <f>INDEX(TextClassificationList[],MATCH(Sudan_News12[[#This Row],[text_classification_arabic5]],TextClassificationList[text_classification_arabic],0),1)</f>
        <v>#N/A</v>
      </c>
    </row>
    <row r="2716" spans="1:49" x14ac:dyDescent="0.2">
      <c r="A2716">
        <v>1.3157610035991962E+18</v>
      </c>
      <c r="B2716">
        <v>1.3157455902868767E+18</v>
      </c>
      <c r="C2716" t="s">
        <v>10437</v>
      </c>
      <c r="D2716" s="1">
        <v>44116</v>
      </c>
      <c r="E2716" s="2">
        <v>0.96346064814814814</v>
      </c>
      <c r="F2716">
        <v>200</v>
      </c>
      <c r="G2716">
        <v>1889611729</v>
      </c>
      <c r="H2716" t="s">
        <v>354</v>
      </c>
      <c r="I2716" t="s">
        <v>355</v>
      </c>
      <c r="J2716" t="s">
        <v>265</v>
      </c>
      <c r="K2716" t="s">
        <v>10438</v>
      </c>
      <c r="L2716" t="s">
        <v>266</v>
      </c>
      <c r="M2716" t="s">
        <v>267</v>
      </c>
      <c r="N2716" t="s">
        <v>267</v>
      </c>
      <c r="O2716" t="s">
        <v>267</v>
      </c>
      <c r="P2716">
        <v>0</v>
      </c>
      <c r="Q2716">
        <v>0</v>
      </c>
      <c r="R2716">
        <v>0</v>
      </c>
      <c r="S2716" t="s">
        <v>267</v>
      </c>
      <c r="T2716" t="s">
        <v>267</v>
      </c>
      <c r="U2716" t="s">
        <v>10439</v>
      </c>
      <c r="V2716" t="b">
        <v>0</v>
      </c>
      <c r="W2716" t="s">
        <v>265</v>
      </c>
      <c r="X2716">
        <v>0</v>
      </c>
      <c r="Y2716" t="s">
        <v>265</v>
      </c>
      <c r="Z2716" t="s">
        <v>265</v>
      </c>
      <c r="AA2716" t="s">
        <v>265</v>
      </c>
      <c r="AB2716" t="s">
        <v>265</v>
      </c>
      <c r="AC2716" t="s">
        <v>265</v>
      </c>
      <c r="AD2716" t="s">
        <v>265</v>
      </c>
      <c r="AE2716" t="s">
        <v>265</v>
      </c>
      <c r="AF2716" t="s">
        <v>6511</v>
      </c>
      <c r="AG2716" t="s">
        <v>265</v>
      </c>
      <c r="AH2716" t="s">
        <v>265</v>
      </c>
      <c r="AI2716" t="s">
        <v>265</v>
      </c>
      <c r="AJ2716" t="s">
        <v>265</v>
      </c>
      <c r="AL2716" t="str">
        <f>IF(Sudan_News12[[#This Row],[relevancy_classification_english]]="Relevant","مناسب",IF(Sudan_News12[[#This Row],[relevancy_classification_english]]="Relevant","عَرَضِيّ",""))</f>
        <v/>
      </c>
      <c r="AN2716" t="str">
        <f>IF(Sudan_News12[[#This Row],[sentiment_analysis_english]]="Negative","سلبي",IF(Sudan_News12[[#This Row],[sentiment_analysis_english]]="Neutral","حيادي",IF(Sudan_News12[[#This Row],[sentiment_analysis_english]]="Positive","إيجابي","")))</f>
        <v/>
      </c>
      <c r="AO2716" t="e">
        <f>INDEX(TextClassificationList[],MATCH(Sudan_News12[[#This Row],[text_classification_arabic]],TextClassificationList[text_classification_arabic],0),1)</f>
        <v>#N/A</v>
      </c>
      <c r="AQ2716" t="e">
        <f>INDEX(TextClassificationList[],MATCH(Sudan_News12[[#This Row],[text_classification_arabic2]],TextClassificationList[text_classification_arabic],0),1)</f>
        <v>#N/A</v>
      </c>
      <c r="AS2716" t="e">
        <f>INDEX(TextClassificationList[],MATCH(Sudan_News12[[#This Row],[text_classification_arabic3]],TextClassificationList[text_classification_arabic],0),1)</f>
        <v>#N/A</v>
      </c>
      <c r="AU2716" t="e">
        <f>INDEX(TextClassificationList[],MATCH(Sudan_News12[[#This Row],[text_classification_arabic4]],TextClassificationList[text_classification_arabic],0),1)</f>
        <v>#N/A</v>
      </c>
      <c r="AW2716" t="e">
        <f>INDEX(TextClassificationList[],MATCH(Sudan_News12[[#This Row],[text_classification_arabic5]],TextClassificationList[text_classification_arabic],0),1)</f>
        <v>#N/A</v>
      </c>
    </row>
    <row r="2717" spans="1:49" x14ac:dyDescent="0.2">
      <c r="A2717">
        <v>1.3157609639839416E+18</v>
      </c>
      <c r="B2717">
        <v>1.3156884037034025E+18</v>
      </c>
      <c r="C2717" t="s">
        <v>10440</v>
      </c>
      <c r="D2717" s="1">
        <v>44116</v>
      </c>
      <c r="E2717" s="2">
        <v>0.96335648148148145</v>
      </c>
      <c r="F2717">
        <v>200</v>
      </c>
      <c r="G2717">
        <v>1889611729</v>
      </c>
      <c r="H2717" t="s">
        <v>354</v>
      </c>
      <c r="I2717" t="s">
        <v>355</v>
      </c>
      <c r="J2717" t="s">
        <v>265</v>
      </c>
      <c r="K2717" t="s">
        <v>10441</v>
      </c>
      <c r="L2717" t="s">
        <v>266</v>
      </c>
      <c r="M2717" t="s">
        <v>267</v>
      </c>
      <c r="N2717" t="s">
        <v>267</v>
      </c>
      <c r="O2717" t="s">
        <v>267</v>
      </c>
      <c r="P2717">
        <v>0</v>
      </c>
      <c r="Q2717">
        <v>0</v>
      </c>
      <c r="R2717">
        <v>0</v>
      </c>
      <c r="S2717" t="s">
        <v>267</v>
      </c>
      <c r="T2717" t="s">
        <v>267</v>
      </c>
      <c r="U2717" t="s">
        <v>10442</v>
      </c>
      <c r="V2717" t="b">
        <v>0</v>
      </c>
      <c r="W2717" t="s">
        <v>265</v>
      </c>
      <c r="X2717">
        <v>0</v>
      </c>
      <c r="Y2717" t="s">
        <v>265</v>
      </c>
      <c r="Z2717" t="s">
        <v>265</v>
      </c>
      <c r="AA2717" t="s">
        <v>265</v>
      </c>
      <c r="AB2717" t="s">
        <v>265</v>
      </c>
      <c r="AC2717" t="s">
        <v>265</v>
      </c>
      <c r="AD2717" t="s">
        <v>265</v>
      </c>
      <c r="AE2717" t="s">
        <v>265</v>
      </c>
      <c r="AF2717" t="s">
        <v>10443</v>
      </c>
      <c r="AG2717" t="s">
        <v>265</v>
      </c>
      <c r="AH2717" t="s">
        <v>265</v>
      </c>
      <c r="AI2717" t="s">
        <v>265</v>
      </c>
      <c r="AJ2717" t="s">
        <v>265</v>
      </c>
      <c r="AL2717" t="str">
        <f>IF(Sudan_News12[[#This Row],[relevancy_classification_english]]="Relevant","مناسب",IF(Sudan_News12[[#This Row],[relevancy_classification_english]]="Relevant","عَرَضِيّ",""))</f>
        <v/>
      </c>
      <c r="AN2717" t="str">
        <f>IF(Sudan_News12[[#This Row],[sentiment_analysis_english]]="Negative","سلبي",IF(Sudan_News12[[#This Row],[sentiment_analysis_english]]="Neutral","حيادي",IF(Sudan_News12[[#This Row],[sentiment_analysis_english]]="Positive","إيجابي","")))</f>
        <v/>
      </c>
      <c r="AO2717" t="e">
        <f>INDEX(TextClassificationList[],MATCH(Sudan_News12[[#This Row],[text_classification_arabic]],TextClassificationList[text_classification_arabic],0),1)</f>
        <v>#N/A</v>
      </c>
      <c r="AQ2717" t="e">
        <f>INDEX(TextClassificationList[],MATCH(Sudan_News12[[#This Row],[text_classification_arabic2]],TextClassificationList[text_classification_arabic],0),1)</f>
        <v>#N/A</v>
      </c>
      <c r="AS2717" t="e">
        <f>INDEX(TextClassificationList[],MATCH(Sudan_News12[[#This Row],[text_classification_arabic3]],TextClassificationList[text_classification_arabic],0),1)</f>
        <v>#N/A</v>
      </c>
      <c r="AU2717" t="e">
        <f>INDEX(TextClassificationList[],MATCH(Sudan_News12[[#This Row],[text_classification_arabic4]],TextClassificationList[text_classification_arabic],0),1)</f>
        <v>#N/A</v>
      </c>
      <c r="AW2717" t="e">
        <f>INDEX(TextClassificationList[],MATCH(Sudan_News12[[#This Row],[text_classification_arabic5]],TextClassificationList[text_classification_arabic],0),1)</f>
        <v>#N/A</v>
      </c>
    </row>
    <row r="2718" spans="1:49" x14ac:dyDescent="0.2">
      <c r="A2718">
        <v>1.315750746751742E+18</v>
      </c>
      <c r="B2718">
        <v>1.3155760536210309E+18</v>
      </c>
      <c r="C2718" t="s">
        <v>10444</v>
      </c>
      <c r="D2718" s="1">
        <v>44116</v>
      </c>
      <c r="E2718" s="2">
        <v>0.93516203703703704</v>
      </c>
      <c r="F2718">
        <v>200</v>
      </c>
      <c r="G2718">
        <v>1889611729</v>
      </c>
      <c r="H2718" t="s">
        <v>354</v>
      </c>
      <c r="I2718" t="s">
        <v>355</v>
      </c>
      <c r="J2718" t="s">
        <v>265</v>
      </c>
      <c r="K2718" t="s">
        <v>10445</v>
      </c>
      <c r="L2718" t="s">
        <v>278</v>
      </c>
      <c r="M2718" t="s">
        <v>267</v>
      </c>
      <c r="N2718" t="s">
        <v>267</v>
      </c>
      <c r="O2718" t="s">
        <v>10446</v>
      </c>
      <c r="P2718">
        <v>0</v>
      </c>
      <c r="Q2718">
        <v>0</v>
      </c>
      <c r="R2718">
        <v>0</v>
      </c>
      <c r="S2718" t="s">
        <v>267</v>
      </c>
      <c r="T2718" t="s">
        <v>267</v>
      </c>
      <c r="U2718" t="s">
        <v>10447</v>
      </c>
      <c r="V2718" t="b">
        <v>0</v>
      </c>
      <c r="W2718" t="s">
        <v>265</v>
      </c>
      <c r="X2718">
        <v>1</v>
      </c>
      <c r="Y2718" t="s">
        <v>10448</v>
      </c>
      <c r="Z2718" t="s">
        <v>265</v>
      </c>
      <c r="AA2718" t="s">
        <v>265</v>
      </c>
      <c r="AB2718" t="s">
        <v>265</v>
      </c>
      <c r="AC2718" t="s">
        <v>265</v>
      </c>
      <c r="AD2718" t="s">
        <v>265</v>
      </c>
      <c r="AE2718" t="s">
        <v>265</v>
      </c>
      <c r="AF2718" t="s">
        <v>267</v>
      </c>
      <c r="AG2718" t="s">
        <v>265</v>
      </c>
      <c r="AH2718" t="s">
        <v>265</v>
      </c>
      <c r="AI2718" t="s">
        <v>265</v>
      </c>
      <c r="AJ2718" t="s">
        <v>265</v>
      </c>
      <c r="AL2718" t="str">
        <f>IF(Sudan_News12[[#This Row],[relevancy_classification_english]]="Relevant","مناسب",IF(Sudan_News12[[#This Row],[relevancy_classification_english]]="Relevant","عَرَضِيّ",""))</f>
        <v/>
      </c>
      <c r="AN2718" t="str">
        <f>IF(Sudan_News12[[#This Row],[sentiment_analysis_english]]="Negative","سلبي",IF(Sudan_News12[[#This Row],[sentiment_analysis_english]]="Neutral","حيادي",IF(Sudan_News12[[#This Row],[sentiment_analysis_english]]="Positive","إيجابي","")))</f>
        <v/>
      </c>
      <c r="AO2718" t="e">
        <f>INDEX(TextClassificationList[],MATCH(Sudan_News12[[#This Row],[text_classification_arabic]],TextClassificationList[text_classification_arabic],0),1)</f>
        <v>#N/A</v>
      </c>
      <c r="AQ2718" t="e">
        <f>INDEX(TextClassificationList[],MATCH(Sudan_News12[[#This Row],[text_classification_arabic2]],TextClassificationList[text_classification_arabic],0),1)</f>
        <v>#N/A</v>
      </c>
      <c r="AS2718" t="e">
        <f>INDEX(TextClassificationList[],MATCH(Sudan_News12[[#This Row],[text_classification_arabic3]],TextClassificationList[text_classification_arabic],0),1)</f>
        <v>#N/A</v>
      </c>
      <c r="AU2718" t="e">
        <f>INDEX(TextClassificationList[],MATCH(Sudan_News12[[#This Row],[text_classification_arabic4]],TextClassificationList[text_classification_arabic],0),1)</f>
        <v>#N/A</v>
      </c>
      <c r="AW2718" t="e">
        <f>INDEX(TextClassificationList[],MATCH(Sudan_News12[[#This Row],[text_classification_arabic5]],TextClassificationList[text_classification_arabic],0),1)</f>
        <v>#N/A</v>
      </c>
    </row>
    <row r="2719" spans="1:49" x14ac:dyDescent="0.2">
      <c r="A2719">
        <v>1.3157507014658335E+18</v>
      </c>
      <c r="B2719">
        <v>1.3155760536210309E+18</v>
      </c>
      <c r="C2719" t="s">
        <v>10449</v>
      </c>
      <c r="D2719" s="1">
        <v>44116</v>
      </c>
      <c r="E2719" s="2">
        <v>0.93503472222222217</v>
      </c>
      <c r="F2719">
        <v>200</v>
      </c>
      <c r="G2719">
        <v>1889611729</v>
      </c>
      <c r="H2719" t="s">
        <v>354</v>
      </c>
      <c r="I2719" t="s">
        <v>355</v>
      </c>
      <c r="J2719" t="s">
        <v>265</v>
      </c>
      <c r="K2719" t="s">
        <v>10450</v>
      </c>
      <c r="L2719" t="s">
        <v>266</v>
      </c>
      <c r="M2719" t="s">
        <v>267</v>
      </c>
      <c r="N2719" t="s">
        <v>267</v>
      </c>
      <c r="O2719" t="s">
        <v>267</v>
      </c>
      <c r="P2719">
        <v>0</v>
      </c>
      <c r="Q2719">
        <v>0</v>
      </c>
      <c r="R2719">
        <v>0</v>
      </c>
      <c r="S2719" t="s">
        <v>267</v>
      </c>
      <c r="T2719" t="s">
        <v>267</v>
      </c>
      <c r="U2719" t="s">
        <v>10451</v>
      </c>
      <c r="V2719" t="b">
        <v>0</v>
      </c>
      <c r="W2719" t="s">
        <v>265</v>
      </c>
      <c r="X2719">
        <v>0</v>
      </c>
      <c r="Y2719" t="s">
        <v>265</v>
      </c>
      <c r="Z2719" t="s">
        <v>265</v>
      </c>
      <c r="AA2719" t="s">
        <v>265</v>
      </c>
      <c r="AB2719" t="s">
        <v>265</v>
      </c>
      <c r="AC2719" t="s">
        <v>265</v>
      </c>
      <c r="AD2719" t="s">
        <v>265</v>
      </c>
      <c r="AE2719" t="s">
        <v>265</v>
      </c>
      <c r="AF2719" t="s">
        <v>267</v>
      </c>
      <c r="AG2719" t="s">
        <v>265</v>
      </c>
      <c r="AH2719" t="s">
        <v>265</v>
      </c>
      <c r="AI2719" t="s">
        <v>265</v>
      </c>
      <c r="AJ2719" t="s">
        <v>265</v>
      </c>
      <c r="AL2719" t="str">
        <f>IF(Sudan_News12[[#This Row],[relevancy_classification_english]]="Relevant","مناسب",IF(Sudan_News12[[#This Row],[relevancy_classification_english]]="Relevant","عَرَضِيّ",""))</f>
        <v/>
      </c>
      <c r="AN2719" t="str">
        <f>IF(Sudan_News12[[#This Row],[sentiment_analysis_english]]="Negative","سلبي",IF(Sudan_News12[[#This Row],[sentiment_analysis_english]]="Neutral","حيادي",IF(Sudan_News12[[#This Row],[sentiment_analysis_english]]="Positive","إيجابي","")))</f>
        <v/>
      </c>
      <c r="AO2719" t="e">
        <f>INDEX(TextClassificationList[],MATCH(Sudan_News12[[#This Row],[text_classification_arabic]],TextClassificationList[text_classification_arabic],0),1)</f>
        <v>#N/A</v>
      </c>
      <c r="AQ2719" t="e">
        <f>INDEX(TextClassificationList[],MATCH(Sudan_News12[[#This Row],[text_classification_arabic2]],TextClassificationList[text_classification_arabic],0),1)</f>
        <v>#N/A</v>
      </c>
      <c r="AS2719" t="e">
        <f>INDEX(TextClassificationList[],MATCH(Sudan_News12[[#This Row],[text_classification_arabic3]],TextClassificationList[text_classification_arabic],0),1)</f>
        <v>#N/A</v>
      </c>
      <c r="AU2719" t="e">
        <f>INDEX(TextClassificationList[],MATCH(Sudan_News12[[#This Row],[text_classification_arabic4]],TextClassificationList[text_classification_arabic],0),1)</f>
        <v>#N/A</v>
      </c>
      <c r="AW2719" t="e">
        <f>INDEX(TextClassificationList[],MATCH(Sudan_News12[[#This Row],[text_classification_arabic5]],TextClassificationList[text_classification_arabic],0),1)</f>
        <v>#N/A</v>
      </c>
    </row>
    <row r="2720" spans="1:49" x14ac:dyDescent="0.2">
      <c r="A2720">
        <v>1.3157501961108193E+18</v>
      </c>
      <c r="B2720">
        <v>1.3156813786636288E+18</v>
      </c>
      <c r="C2720" t="s">
        <v>10452</v>
      </c>
      <c r="D2720" s="1">
        <v>44116</v>
      </c>
      <c r="E2720" s="2">
        <v>0.93363425925925925</v>
      </c>
      <c r="F2720">
        <v>200</v>
      </c>
      <c r="G2720">
        <v>1889611729</v>
      </c>
      <c r="H2720" t="s">
        <v>354</v>
      </c>
      <c r="I2720" t="s">
        <v>355</v>
      </c>
      <c r="J2720" t="s">
        <v>265</v>
      </c>
      <c r="K2720" t="s">
        <v>10453</v>
      </c>
      <c r="L2720" t="s">
        <v>278</v>
      </c>
      <c r="M2720" t="s">
        <v>267</v>
      </c>
      <c r="N2720" t="s">
        <v>267</v>
      </c>
      <c r="O2720" t="s">
        <v>10454</v>
      </c>
      <c r="P2720">
        <v>0</v>
      </c>
      <c r="Q2720">
        <v>0</v>
      </c>
      <c r="R2720">
        <v>0</v>
      </c>
      <c r="S2720" t="s">
        <v>267</v>
      </c>
      <c r="T2720" t="s">
        <v>267</v>
      </c>
      <c r="U2720" t="s">
        <v>10455</v>
      </c>
      <c r="V2720" t="b">
        <v>0</v>
      </c>
      <c r="W2720" t="s">
        <v>265</v>
      </c>
      <c r="X2720">
        <v>1</v>
      </c>
      <c r="Y2720" t="s">
        <v>10456</v>
      </c>
      <c r="Z2720" t="s">
        <v>265</v>
      </c>
      <c r="AA2720" t="s">
        <v>265</v>
      </c>
      <c r="AB2720" t="s">
        <v>265</v>
      </c>
      <c r="AC2720" t="s">
        <v>265</v>
      </c>
      <c r="AD2720" t="s">
        <v>265</v>
      </c>
      <c r="AE2720" t="s">
        <v>265</v>
      </c>
      <c r="AF2720" t="s">
        <v>267</v>
      </c>
      <c r="AG2720" t="s">
        <v>265</v>
      </c>
      <c r="AH2720" t="s">
        <v>265</v>
      </c>
      <c r="AI2720" t="s">
        <v>265</v>
      </c>
      <c r="AJ2720" t="s">
        <v>265</v>
      </c>
      <c r="AL2720" t="str">
        <f>IF(Sudan_News12[[#This Row],[relevancy_classification_english]]="Relevant","مناسب",IF(Sudan_News12[[#This Row],[relevancy_classification_english]]="Relevant","عَرَضِيّ",""))</f>
        <v/>
      </c>
      <c r="AN2720" t="str">
        <f>IF(Sudan_News12[[#This Row],[sentiment_analysis_english]]="Negative","سلبي",IF(Sudan_News12[[#This Row],[sentiment_analysis_english]]="Neutral","حيادي",IF(Sudan_News12[[#This Row],[sentiment_analysis_english]]="Positive","إيجابي","")))</f>
        <v/>
      </c>
      <c r="AO2720" t="e">
        <f>INDEX(TextClassificationList[],MATCH(Sudan_News12[[#This Row],[text_classification_arabic]],TextClassificationList[text_classification_arabic],0),1)</f>
        <v>#N/A</v>
      </c>
      <c r="AQ2720" t="e">
        <f>INDEX(TextClassificationList[],MATCH(Sudan_News12[[#This Row],[text_classification_arabic2]],TextClassificationList[text_classification_arabic],0),1)</f>
        <v>#N/A</v>
      </c>
      <c r="AS2720" t="e">
        <f>INDEX(TextClassificationList[],MATCH(Sudan_News12[[#This Row],[text_classification_arabic3]],TextClassificationList[text_classification_arabic],0),1)</f>
        <v>#N/A</v>
      </c>
      <c r="AU2720" t="e">
        <f>INDEX(TextClassificationList[],MATCH(Sudan_News12[[#This Row],[text_classification_arabic4]],TextClassificationList[text_classification_arabic],0),1)</f>
        <v>#N/A</v>
      </c>
      <c r="AW2720" t="e">
        <f>INDEX(TextClassificationList[],MATCH(Sudan_News12[[#This Row],[text_classification_arabic5]],TextClassificationList[text_classification_arabic],0),1)</f>
        <v>#N/A</v>
      </c>
    </row>
    <row r="2721" spans="1:49" x14ac:dyDescent="0.2">
      <c r="A2721">
        <v>1.3157501522636677E+18</v>
      </c>
      <c r="B2721">
        <v>1.3156813786636288E+18</v>
      </c>
      <c r="C2721" t="s">
        <v>10457</v>
      </c>
      <c r="D2721" s="1">
        <v>44116</v>
      </c>
      <c r="E2721" s="2">
        <v>0.93351851851851853</v>
      </c>
      <c r="F2721">
        <v>200</v>
      </c>
      <c r="G2721">
        <v>1889611729</v>
      </c>
      <c r="H2721" t="s">
        <v>354</v>
      </c>
      <c r="I2721" t="s">
        <v>355</v>
      </c>
      <c r="J2721" t="s">
        <v>265</v>
      </c>
      <c r="K2721" t="s">
        <v>10458</v>
      </c>
      <c r="L2721" t="s">
        <v>266</v>
      </c>
      <c r="M2721" t="s">
        <v>267</v>
      </c>
      <c r="N2721" t="s">
        <v>267</v>
      </c>
      <c r="O2721" t="s">
        <v>267</v>
      </c>
      <c r="P2721">
        <v>0</v>
      </c>
      <c r="Q2721">
        <v>0</v>
      </c>
      <c r="R2721">
        <v>0</v>
      </c>
      <c r="S2721" t="s">
        <v>267</v>
      </c>
      <c r="T2721" t="s">
        <v>267</v>
      </c>
      <c r="U2721" t="s">
        <v>10459</v>
      </c>
      <c r="V2721" t="b">
        <v>0</v>
      </c>
      <c r="W2721" t="s">
        <v>265</v>
      </c>
      <c r="X2721">
        <v>0</v>
      </c>
      <c r="Y2721" t="s">
        <v>265</v>
      </c>
      <c r="Z2721" t="s">
        <v>265</v>
      </c>
      <c r="AA2721" t="s">
        <v>265</v>
      </c>
      <c r="AB2721" t="s">
        <v>265</v>
      </c>
      <c r="AC2721" t="s">
        <v>265</v>
      </c>
      <c r="AD2721" t="s">
        <v>265</v>
      </c>
      <c r="AE2721" t="s">
        <v>265</v>
      </c>
      <c r="AF2721" t="s">
        <v>10460</v>
      </c>
      <c r="AG2721" t="s">
        <v>265</v>
      </c>
      <c r="AH2721" t="s">
        <v>265</v>
      </c>
      <c r="AI2721" t="s">
        <v>265</v>
      </c>
      <c r="AJ2721" t="s">
        <v>265</v>
      </c>
      <c r="AL2721" t="str">
        <f>IF(Sudan_News12[[#This Row],[relevancy_classification_english]]="Relevant","مناسب",IF(Sudan_News12[[#This Row],[relevancy_classification_english]]="Relevant","عَرَضِيّ",""))</f>
        <v/>
      </c>
      <c r="AN2721" t="str">
        <f>IF(Sudan_News12[[#This Row],[sentiment_analysis_english]]="Negative","سلبي",IF(Sudan_News12[[#This Row],[sentiment_analysis_english]]="Neutral","حيادي",IF(Sudan_News12[[#This Row],[sentiment_analysis_english]]="Positive","إيجابي","")))</f>
        <v/>
      </c>
      <c r="AO2721" t="e">
        <f>INDEX(TextClassificationList[],MATCH(Sudan_News12[[#This Row],[text_classification_arabic]],TextClassificationList[text_classification_arabic],0),1)</f>
        <v>#N/A</v>
      </c>
      <c r="AQ2721" t="e">
        <f>INDEX(TextClassificationList[],MATCH(Sudan_News12[[#This Row],[text_classification_arabic2]],TextClassificationList[text_classification_arabic],0),1)</f>
        <v>#N/A</v>
      </c>
      <c r="AS2721" t="e">
        <f>INDEX(TextClassificationList[],MATCH(Sudan_News12[[#This Row],[text_classification_arabic3]],TextClassificationList[text_classification_arabic],0),1)</f>
        <v>#N/A</v>
      </c>
      <c r="AU2721" t="e">
        <f>INDEX(TextClassificationList[],MATCH(Sudan_News12[[#This Row],[text_classification_arabic4]],TextClassificationList[text_classification_arabic],0),1)</f>
        <v>#N/A</v>
      </c>
      <c r="AW2721" t="e">
        <f>INDEX(TextClassificationList[],MATCH(Sudan_News12[[#This Row],[text_classification_arabic5]],TextClassificationList[text_classification_arabic],0),1)</f>
        <v>#N/A</v>
      </c>
    </row>
    <row r="2722" spans="1:49" x14ac:dyDescent="0.2">
      <c r="A2722">
        <v>1.3157498071521403E+18</v>
      </c>
      <c r="B2722">
        <v>1.3157476546982298E+18</v>
      </c>
      <c r="C2722" t="s">
        <v>10461</v>
      </c>
      <c r="D2722" s="1">
        <v>44116</v>
      </c>
      <c r="E2722" s="2">
        <v>0.93256944444444445</v>
      </c>
      <c r="F2722">
        <v>200</v>
      </c>
      <c r="G2722">
        <v>1889611729</v>
      </c>
      <c r="H2722" t="s">
        <v>354</v>
      </c>
      <c r="I2722" t="s">
        <v>355</v>
      </c>
      <c r="J2722" t="s">
        <v>265</v>
      </c>
      <c r="K2722" t="s">
        <v>10462</v>
      </c>
      <c r="L2722" t="s">
        <v>278</v>
      </c>
      <c r="M2722" t="s">
        <v>267</v>
      </c>
      <c r="N2722" t="s">
        <v>267</v>
      </c>
      <c r="O2722" t="s">
        <v>10463</v>
      </c>
      <c r="P2722">
        <v>0</v>
      </c>
      <c r="Q2722">
        <v>1</v>
      </c>
      <c r="R2722">
        <v>2</v>
      </c>
      <c r="S2722" t="s">
        <v>267</v>
      </c>
      <c r="T2722" t="s">
        <v>267</v>
      </c>
      <c r="U2722" t="s">
        <v>10464</v>
      </c>
      <c r="V2722" t="b">
        <v>0</v>
      </c>
      <c r="W2722" t="s">
        <v>265</v>
      </c>
      <c r="X2722">
        <v>1</v>
      </c>
      <c r="Y2722" t="s">
        <v>10465</v>
      </c>
      <c r="Z2722" t="s">
        <v>265</v>
      </c>
      <c r="AA2722" t="s">
        <v>265</v>
      </c>
      <c r="AB2722" t="s">
        <v>265</v>
      </c>
      <c r="AC2722" t="s">
        <v>265</v>
      </c>
      <c r="AD2722" t="s">
        <v>265</v>
      </c>
      <c r="AE2722" t="s">
        <v>265</v>
      </c>
      <c r="AF2722" t="s">
        <v>10436</v>
      </c>
      <c r="AG2722" t="s">
        <v>265</v>
      </c>
      <c r="AH2722" t="s">
        <v>265</v>
      </c>
      <c r="AI2722" t="s">
        <v>265</v>
      </c>
      <c r="AJ2722" t="s">
        <v>265</v>
      </c>
      <c r="AL2722" t="str">
        <f>IF(Sudan_News12[[#This Row],[relevancy_classification_english]]="Relevant","مناسب",IF(Sudan_News12[[#This Row],[relevancy_classification_english]]="Relevant","عَرَضِيّ",""))</f>
        <v/>
      </c>
      <c r="AN2722" t="str">
        <f>IF(Sudan_News12[[#This Row],[sentiment_analysis_english]]="Negative","سلبي",IF(Sudan_News12[[#This Row],[sentiment_analysis_english]]="Neutral","حيادي",IF(Sudan_News12[[#This Row],[sentiment_analysis_english]]="Positive","إيجابي","")))</f>
        <v/>
      </c>
      <c r="AO2722" t="e">
        <f>INDEX(TextClassificationList[],MATCH(Sudan_News12[[#This Row],[text_classification_arabic]],TextClassificationList[text_classification_arabic],0),1)</f>
        <v>#N/A</v>
      </c>
      <c r="AQ2722" t="e">
        <f>INDEX(TextClassificationList[],MATCH(Sudan_News12[[#This Row],[text_classification_arabic2]],TextClassificationList[text_classification_arabic],0),1)</f>
        <v>#N/A</v>
      </c>
      <c r="AS2722" t="e">
        <f>INDEX(TextClassificationList[],MATCH(Sudan_News12[[#This Row],[text_classification_arabic3]],TextClassificationList[text_classification_arabic],0),1)</f>
        <v>#N/A</v>
      </c>
      <c r="AU2722" t="e">
        <f>INDEX(TextClassificationList[],MATCH(Sudan_News12[[#This Row],[text_classification_arabic4]],TextClassificationList[text_classification_arabic],0),1)</f>
        <v>#N/A</v>
      </c>
      <c r="AW2722" t="e">
        <f>INDEX(TextClassificationList[],MATCH(Sudan_News12[[#This Row],[text_classification_arabic5]],TextClassificationList[text_classification_arabic],0),1)</f>
        <v>#N/A</v>
      </c>
    </row>
    <row r="2723" spans="1:49" x14ac:dyDescent="0.2">
      <c r="A2723">
        <v>1.3157497628854559E+18</v>
      </c>
      <c r="B2723">
        <v>1.3157476546982298E+18</v>
      </c>
      <c r="C2723" t="s">
        <v>10466</v>
      </c>
      <c r="D2723" s="1">
        <v>44116</v>
      </c>
      <c r="E2723" s="2">
        <v>0.93244212962962958</v>
      </c>
      <c r="F2723">
        <v>200</v>
      </c>
      <c r="G2723">
        <v>1889611729</v>
      </c>
      <c r="H2723" t="s">
        <v>354</v>
      </c>
      <c r="I2723" t="s">
        <v>355</v>
      </c>
      <c r="J2723" t="s">
        <v>265</v>
      </c>
      <c r="K2723" t="s">
        <v>10467</v>
      </c>
      <c r="L2723" t="s">
        <v>266</v>
      </c>
      <c r="M2723" t="s">
        <v>267</v>
      </c>
      <c r="N2723" t="s">
        <v>267</v>
      </c>
      <c r="O2723" t="s">
        <v>267</v>
      </c>
      <c r="P2723">
        <v>0</v>
      </c>
      <c r="Q2723">
        <v>2</v>
      </c>
      <c r="R2723">
        <v>2</v>
      </c>
      <c r="S2723" t="s">
        <v>267</v>
      </c>
      <c r="T2723" t="s">
        <v>267</v>
      </c>
      <c r="U2723" t="s">
        <v>10468</v>
      </c>
      <c r="V2723" t="b">
        <v>0</v>
      </c>
      <c r="W2723" t="s">
        <v>265</v>
      </c>
      <c r="X2723">
        <v>0</v>
      </c>
      <c r="Y2723" t="s">
        <v>265</v>
      </c>
      <c r="Z2723" t="s">
        <v>265</v>
      </c>
      <c r="AA2723" t="s">
        <v>265</v>
      </c>
      <c r="AB2723" t="s">
        <v>265</v>
      </c>
      <c r="AC2723" t="s">
        <v>265</v>
      </c>
      <c r="AD2723" t="s">
        <v>265</v>
      </c>
      <c r="AE2723" t="s">
        <v>265</v>
      </c>
      <c r="AF2723" t="s">
        <v>10469</v>
      </c>
      <c r="AG2723" t="s">
        <v>265</v>
      </c>
      <c r="AH2723" t="s">
        <v>265</v>
      </c>
      <c r="AI2723" t="s">
        <v>265</v>
      </c>
      <c r="AJ2723" t="s">
        <v>265</v>
      </c>
      <c r="AL2723" t="str">
        <f>IF(Sudan_News12[[#This Row],[relevancy_classification_english]]="Relevant","مناسب",IF(Sudan_News12[[#This Row],[relevancy_classification_english]]="Relevant","عَرَضِيّ",""))</f>
        <v/>
      </c>
      <c r="AN2723" t="str">
        <f>IF(Sudan_News12[[#This Row],[sentiment_analysis_english]]="Negative","سلبي",IF(Sudan_News12[[#This Row],[sentiment_analysis_english]]="Neutral","حيادي",IF(Sudan_News12[[#This Row],[sentiment_analysis_english]]="Positive","إيجابي","")))</f>
        <v/>
      </c>
      <c r="AO2723" t="e">
        <f>INDEX(TextClassificationList[],MATCH(Sudan_News12[[#This Row],[text_classification_arabic]],TextClassificationList[text_classification_arabic],0),1)</f>
        <v>#N/A</v>
      </c>
      <c r="AQ2723" t="e">
        <f>INDEX(TextClassificationList[],MATCH(Sudan_News12[[#This Row],[text_classification_arabic2]],TextClassificationList[text_classification_arabic],0),1)</f>
        <v>#N/A</v>
      </c>
      <c r="AS2723" t="e">
        <f>INDEX(TextClassificationList[],MATCH(Sudan_News12[[#This Row],[text_classification_arabic3]],TextClassificationList[text_classification_arabic],0),1)</f>
        <v>#N/A</v>
      </c>
      <c r="AU2723" t="e">
        <f>INDEX(TextClassificationList[],MATCH(Sudan_News12[[#This Row],[text_classification_arabic4]],TextClassificationList[text_classification_arabic],0),1)</f>
        <v>#N/A</v>
      </c>
      <c r="AW2723" t="e">
        <f>INDEX(TextClassificationList[],MATCH(Sudan_News12[[#This Row],[text_classification_arabic5]],TextClassificationList[text_classification_arabic],0),1)</f>
        <v>#N/A</v>
      </c>
    </row>
    <row r="2724" spans="1:49" x14ac:dyDescent="0.2">
      <c r="A2724">
        <v>1.3157496340574249E+18</v>
      </c>
      <c r="B2724">
        <v>1.3156003326054892E+18</v>
      </c>
      <c r="C2724" t="s">
        <v>10470</v>
      </c>
      <c r="D2724" s="1">
        <v>44116</v>
      </c>
      <c r="E2724" s="2">
        <v>0.93208333333333337</v>
      </c>
      <c r="F2724">
        <v>200</v>
      </c>
      <c r="G2724">
        <v>1889611729</v>
      </c>
      <c r="H2724" t="s">
        <v>354</v>
      </c>
      <c r="I2724" t="s">
        <v>355</v>
      </c>
      <c r="J2724" t="s">
        <v>265</v>
      </c>
      <c r="K2724" t="s">
        <v>10471</v>
      </c>
      <c r="L2724" t="s">
        <v>266</v>
      </c>
      <c r="M2724" t="s">
        <v>267</v>
      </c>
      <c r="N2724" t="s">
        <v>267</v>
      </c>
      <c r="O2724" t="s">
        <v>267</v>
      </c>
      <c r="P2724">
        <v>0</v>
      </c>
      <c r="Q2724">
        <v>0</v>
      </c>
      <c r="R2724">
        <v>1</v>
      </c>
      <c r="S2724" t="s">
        <v>267</v>
      </c>
      <c r="T2724" t="s">
        <v>267</v>
      </c>
      <c r="U2724" t="s">
        <v>10472</v>
      </c>
      <c r="V2724" t="b">
        <v>0</v>
      </c>
      <c r="W2724" t="s">
        <v>265</v>
      </c>
      <c r="X2724">
        <v>0</v>
      </c>
      <c r="Y2724" t="s">
        <v>265</v>
      </c>
      <c r="Z2724" t="s">
        <v>265</v>
      </c>
      <c r="AA2724" t="s">
        <v>265</v>
      </c>
      <c r="AB2724" t="s">
        <v>265</v>
      </c>
      <c r="AC2724" t="s">
        <v>265</v>
      </c>
      <c r="AD2724" t="s">
        <v>265</v>
      </c>
      <c r="AE2724" t="s">
        <v>265</v>
      </c>
      <c r="AF2724" t="s">
        <v>267</v>
      </c>
      <c r="AG2724" t="s">
        <v>265</v>
      </c>
      <c r="AH2724" t="s">
        <v>265</v>
      </c>
      <c r="AI2724" t="s">
        <v>265</v>
      </c>
      <c r="AJ2724" t="s">
        <v>265</v>
      </c>
      <c r="AL2724" t="str">
        <f>IF(Sudan_News12[[#This Row],[relevancy_classification_english]]="Relevant","مناسب",IF(Sudan_News12[[#This Row],[relevancy_classification_english]]="Relevant","عَرَضِيّ",""))</f>
        <v/>
      </c>
      <c r="AN2724" t="str">
        <f>IF(Sudan_News12[[#This Row],[sentiment_analysis_english]]="Negative","سلبي",IF(Sudan_News12[[#This Row],[sentiment_analysis_english]]="Neutral","حيادي",IF(Sudan_News12[[#This Row],[sentiment_analysis_english]]="Positive","إيجابي","")))</f>
        <v/>
      </c>
      <c r="AO2724" t="e">
        <f>INDEX(TextClassificationList[],MATCH(Sudan_News12[[#This Row],[text_classification_arabic]],TextClassificationList[text_classification_arabic],0),1)</f>
        <v>#N/A</v>
      </c>
      <c r="AQ2724" t="e">
        <f>INDEX(TextClassificationList[],MATCH(Sudan_News12[[#This Row],[text_classification_arabic2]],TextClassificationList[text_classification_arabic],0),1)</f>
        <v>#N/A</v>
      </c>
      <c r="AS2724" t="e">
        <f>INDEX(TextClassificationList[],MATCH(Sudan_News12[[#This Row],[text_classification_arabic3]],TextClassificationList[text_classification_arabic],0),1)</f>
        <v>#N/A</v>
      </c>
      <c r="AU2724" t="e">
        <f>INDEX(TextClassificationList[],MATCH(Sudan_News12[[#This Row],[text_classification_arabic4]],TextClassificationList[text_classification_arabic],0),1)</f>
        <v>#N/A</v>
      </c>
      <c r="AW2724" t="e">
        <f>INDEX(TextClassificationList[],MATCH(Sudan_News12[[#This Row],[text_classification_arabic5]],TextClassificationList[text_classification_arabic],0),1)</f>
        <v>#N/A</v>
      </c>
    </row>
    <row r="2725" spans="1:49" x14ac:dyDescent="0.2">
      <c r="A2725">
        <v>1.3157494565082235E+18</v>
      </c>
      <c r="B2725">
        <v>1.3155553012114637E+18</v>
      </c>
      <c r="C2725" t="s">
        <v>10473</v>
      </c>
      <c r="D2725" s="1">
        <v>44116</v>
      </c>
      <c r="E2725" s="2">
        <v>0.93159722222222219</v>
      </c>
      <c r="F2725">
        <v>200</v>
      </c>
      <c r="G2725">
        <v>1889611729</v>
      </c>
      <c r="H2725" t="s">
        <v>354</v>
      </c>
      <c r="I2725" t="s">
        <v>355</v>
      </c>
      <c r="J2725" t="s">
        <v>265</v>
      </c>
      <c r="K2725" t="s">
        <v>10173</v>
      </c>
      <c r="L2725" t="s">
        <v>266</v>
      </c>
      <c r="M2725" t="s">
        <v>267</v>
      </c>
      <c r="N2725" t="s">
        <v>267</v>
      </c>
      <c r="O2725" t="s">
        <v>267</v>
      </c>
      <c r="P2725">
        <v>0</v>
      </c>
      <c r="Q2725">
        <v>0</v>
      </c>
      <c r="R2725">
        <v>0</v>
      </c>
      <c r="S2725" t="s">
        <v>267</v>
      </c>
      <c r="T2725" t="s">
        <v>267</v>
      </c>
      <c r="U2725" t="s">
        <v>10474</v>
      </c>
      <c r="V2725" t="b">
        <v>0</v>
      </c>
      <c r="W2725" t="s">
        <v>265</v>
      </c>
      <c r="X2725">
        <v>0</v>
      </c>
      <c r="Y2725" t="s">
        <v>265</v>
      </c>
      <c r="Z2725" t="s">
        <v>265</v>
      </c>
      <c r="AA2725" t="s">
        <v>265</v>
      </c>
      <c r="AB2725" t="s">
        <v>265</v>
      </c>
      <c r="AC2725" t="s">
        <v>265</v>
      </c>
      <c r="AD2725" t="s">
        <v>265</v>
      </c>
      <c r="AE2725" t="s">
        <v>265</v>
      </c>
      <c r="AF2725" t="s">
        <v>10175</v>
      </c>
      <c r="AG2725" t="s">
        <v>265</v>
      </c>
      <c r="AH2725" t="s">
        <v>265</v>
      </c>
      <c r="AI2725" t="s">
        <v>265</v>
      </c>
      <c r="AJ2725" t="s">
        <v>265</v>
      </c>
      <c r="AL2725" t="str">
        <f>IF(Sudan_News12[[#This Row],[relevancy_classification_english]]="Relevant","مناسب",IF(Sudan_News12[[#This Row],[relevancy_classification_english]]="Relevant","عَرَضِيّ",""))</f>
        <v/>
      </c>
      <c r="AN2725" t="str">
        <f>IF(Sudan_News12[[#This Row],[sentiment_analysis_english]]="Negative","سلبي",IF(Sudan_News12[[#This Row],[sentiment_analysis_english]]="Neutral","حيادي",IF(Sudan_News12[[#This Row],[sentiment_analysis_english]]="Positive","إيجابي","")))</f>
        <v/>
      </c>
      <c r="AO2725" t="e">
        <f>INDEX(TextClassificationList[],MATCH(Sudan_News12[[#This Row],[text_classification_arabic]],TextClassificationList[text_classification_arabic],0),1)</f>
        <v>#N/A</v>
      </c>
      <c r="AQ2725" t="e">
        <f>INDEX(TextClassificationList[],MATCH(Sudan_News12[[#This Row],[text_classification_arabic2]],TextClassificationList[text_classification_arabic],0),1)</f>
        <v>#N/A</v>
      </c>
      <c r="AS2725" t="e">
        <f>INDEX(TextClassificationList[],MATCH(Sudan_News12[[#This Row],[text_classification_arabic3]],TextClassificationList[text_classification_arabic],0),1)</f>
        <v>#N/A</v>
      </c>
      <c r="AU2725" t="e">
        <f>INDEX(TextClassificationList[],MATCH(Sudan_News12[[#This Row],[text_classification_arabic4]],TextClassificationList[text_classification_arabic],0),1)</f>
        <v>#N/A</v>
      </c>
      <c r="AW2725" t="e">
        <f>INDEX(TextClassificationList[],MATCH(Sudan_News12[[#This Row],[text_classification_arabic5]],TextClassificationList[text_classification_arabic],0),1)</f>
        <v>#N/A</v>
      </c>
    </row>
    <row r="2726" spans="1:49" x14ac:dyDescent="0.2">
      <c r="A2726">
        <v>1.3157473900250644E+18</v>
      </c>
      <c r="B2726">
        <v>1.3157453032330035E+18</v>
      </c>
      <c r="C2726" t="s">
        <v>10475</v>
      </c>
      <c r="D2726" s="1">
        <v>44116</v>
      </c>
      <c r="E2726" s="2">
        <v>0.9258912037037037</v>
      </c>
      <c r="F2726">
        <v>200</v>
      </c>
      <c r="G2726">
        <v>1889611729</v>
      </c>
      <c r="H2726" t="s">
        <v>354</v>
      </c>
      <c r="I2726" t="s">
        <v>355</v>
      </c>
      <c r="J2726" t="s">
        <v>265</v>
      </c>
      <c r="K2726" t="s">
        <v>10476</v>
      </c>
      <c r="L2726" t="s">
        <v>278</v>
      </c>
      <c r="M2726" t="s">
        <v>267</v>
      </c>
      <c r="N2726" t="s">
        <v>267</v>
      </c>
      <c r="O2726" t="s">
        <v>10477</v>
      </c>
      <c r="P2726">
        <v>0</v>
      </c>
      <c r="Q2726">
        <v>0</v>
      </c>
      <c r="R2726">
        <v>0</v>
      </c>
      <c r="S2726" t="s">
        <v>267</v>
      </c>
      <c r="T2726" t="s">
        <v>267</v>
      </c>
      <c r="U2726" t="s">
        <v>10478</v>
      </c>
      <c r="V2726" t="b">
        <v>0</v>
      </c>
      <c r="W2726" t="s">
        <v>265</v>
      </c>
      <c r="X2726">
        <v>1</v>
      </c>
      <c r="Y2726" t="s">
        <v>10479</v>
      </c>
      <c r="Z2726" t="s">
        <v>265</v>
      </c>
      <c r="AA2726" t="s">
        <v>265</v>
      </c>
      <c r="AB2726" t="s">
        <v>265</v>
      </c>
      <c r="AC2726" t="s">
        <v>265</v>
      </c>
      <c r="AD2726" t="s">
        <v>265</v>
      </c>
      <c r="AE2726" t="s">
        <v>265</v>
      </c>
      <c r="AF2726" t="s">
        <v>6790</v>
      </c>
      <c r="AG2726" t="s">
        <v>265</v>
      </c>
      <c r="AH2726" t="s">
        <v>265</v>
      </c>
      <c r="AI2726" t="s">
        <v>265</v>
      </c>
      <c r="AJ2726" t="s">
        <v>265</v>
      </c>
      <c r="AL2726" t="str">
        <f>IF(Sudan_News12[[#This Row],[relevancy_classification_english]]="Relevant","مناسب",IF(Sudan_News12[[#This Row],[relevancy_classification_english]]="Relevant","عَرَضِيّ",""))</f>
        <v/>
      </c>
      <c r="AN2726" t="str">
        <f>IF(Sudan_News12[[#This Row],[sentiment_analysis_english]]="Negative","سلبي",IF(Sudan_News12[[#This Row],[sentiment_analysis_english]]="Neutral","حيادي",IF(Sudan_News12[[#This Row],[sentiment_analysis_english]]="Positive","إيجابي","")))</f>
        <v/>
      </c>
      <c r="AO2726" t="e">
        <f>INDEX(TextClassificationList[],MATCH(Sudan_News12[[#This Row],[text_classification_arabic]],TextClassificationList[text_classification_arabic],0),1)</f>
        <v>#N/A</v>
      </c>
      <c r="AQ2726" t="e">
        <f>INDEX(TextClassificationList[],MATCH(Sudan_News12[[#This Row],[text_classification_arabic2]],TextClassificationList[text_classification_arabic],0),1)</f>
        <v>#N/A</v>
      </c>
      <c r="AS2726" t="e">
        <f>INDEX(TextClassificationList[],MATCH(Sudan_News12[[#This Row],[text_classification_arabic3]],TextClassificationList[text_classification_arabic],0),1)</f>
        <v>#N/A</v>
      </c>
      <c r="AU2726" t="e">
        <f>INDEX(TextClassificationList[],MATCH(Sudan_News12[[#This Row],[text_classification_arabic4]],TextClassificationList[text_classification_arabic],0),1)</f>
        <v>#N/A</v>
      </c>
      <c r="AW2726" t="e">
        <f>INDEX(TextClassificationList[],MATCH(Sudan_News12[[#This Row],[text_classification_arabic5]],TextClassificationList[text_classification_arabic],0),1)</f>
        <v>#N/A</v>
      </c>
    </row>
    <row r="2727" spans="1:49" x14ac:dyDescent="0.2">
      <c r="A2727">
        <v>1.3157472058237665E+18</v>
      </c>
      <c r="B2727">
        <v>1.3157364948841636E+18</v>
      </c>
      <c r="C2727" t="s">
        <v>10480</v>
      </c>
      <c r="D2727" s="1">
        <v>44116</v>
      </c>
      <c r="E2727" s="2">
        <v>0.92538194444444444</v>
      </c>
      <c r="F2727">
        <v>200</v>
      </c>
      <c r="G2727">
        <v>1889611729</v>
      </c>
      <c r="H2727" t="s">
        <v>354</v>
      </c>
      <c r="I2727" t="s">
        <v>355</v>
      </c>
      <c r="J2727" t="s">
        <v>265</v>
      </c>
      <c r="K2727" t="s">
        <v>10481</v>
      </c>
      <c r="L2727" t="s">
        <v>276</v>
      </c>
      <c r="M2727" t="s">
        <v>267</v>
      </c>
      <c r="N2727" t="s">
        <v>267</v>
      </c>
      <c r="O2727" t="s">
        <v>267</v>
      </c>
      <c r="P2727">
        <v>0</v>
      </c>
      <c r="Q2727">
        <v>0</v>
      </c>
      <c r="R2727">
        <v>0</v>
      </c>
      <c r="S2727" t="s">
        <v>267</v>
      </c>
      <c r="T2727" t="s">
        <v>267</v>
      </c>
      <c r="U2727" t="s">
        <v>10482</v>
      </c>
      <c r="V2727" t="b">
        <v>0</v>
      </c>
      <c r="W2727" t="s">
        <v>265</v>
      </c>
      <c r="X2727">
        <v>0</v>
      </c>
      <c r="Y2727" t="s">
        <v>265</v>
      </c>
      <c r="Z2727" t="s">
        <v>265</v>
      </c>
      <c r="AA2727" t="s">
        <v>265</v>
      </c>
      <c r="AB2727" t="s">
        <v>265</v>
      </c>
      <c r="AC2727" t="s">
        <v>265</v>
      </c>
      <c r="AD2727" t="s">
        <v>265</v>
      </c>
      <c r="AE2727" t="s">
        <v>265</v>
      </c>
      <c r="AF2727" t="s">
        <v>6790</v>
      </c>
      <c r="AG2727" t="s">
        <v>265</v>
      </c>
      <c r="AH2727" t="s">
        <v>265</v>
      </c>
      <c r="AI2727" t="s">
        <v>265</v>
      </c>
      <c r="AJ2727" t="s">
        <v>265</v>
      </c>
      <c r="AL2727" t="str">
        <f>IF(Sudan_News12[[#This Row],[relevancy_classification_english]]="Relevant","مناسب",IF(Sudan_News12[[#This Row],[relevancy_classification_english]]="Relevant","عَرَضِيّ",""))</f>
        <v/>
      </c>
      <c r="AN2727" t="str">
        <f>IF(Sudan_News12[[#This Row],[sentiment_analysis_english]]="Negative","سلبي",IF(Sudan_News12[[#This Row],[sentiment_analysis_english]]="Neutral","حيادي",IF(Sudan_News12[[#This Row],[sentiment_analysis_english]]="Positive","إيجابي","")))</f>
        <v/>
      </c>
      <c r="AO2727" t="e">
        <f>INDEX(TextClassificationList[],MATCH(Sudan_News12[[#This Row],[text_classification_arabic]],TextClassificationList[text_classification_arabic],0),1)</f>
        <v>#N/A</v>
      </c>
      <c r="AQ2727" t="e">
        <f>INDEX(TextClassificationList[],MATCH(Sudan_News12[[#This Row],[text_classification_arabic2]],TextClassificationList[text_classification_arabic],0),1)</f>
        <v>#N/A</v>
      </c>
      <c r="AS2727" t="e">
        <f>INDEX(TextClassificationList[],MATCH(Sudan_News12[[#This Row],[text_classification_arabic3]],TextClassificationList[text_classification_arabic],0),1)</f>
        <v>#N/A</v>
      </c>
      <c r="AU2727" t="e">
        <f>INDEX(TextClassificationList[],MATCH(Sudan_News12[[#This Row],[text_classification_arabic4]],TextClassificationList[text_classification_arabic],0),1)</f>
        <v>#N/A</v>
      </c>
      <c r="AW2727" t="e">
        <f>INDEX(TextClassificationList[],MATCH(Sudan_News12[[#This Row],[text_classification_arabic5]],TextClassificationList[text_classification_arabic],0),1)</f>
        <v>#N/A</v>
      </c>
    </row>
    <row r="2728" spans="1:49" x14ac:dyDescent="0.2">
      <c r="A2728">
        <v>1.3157459302940303E+18</v>
      </c>
      <c r="B2728">
        <v>1.3157441321203507E+18</v>
      </c>
      <c r="C2728" t="s">
        <v>10483</v>
      </c>
      <c r="D2728" s="1">
        <v>44116</v>
      </c>
      <c r="E2728" s="2">
        <v>0.92186342592592596</v>
      </c>
      <c r="F2728">
        <v>200</v>
      </c>
      <c r="G2728">
        <v>1889611729</v>
      </c>
      <c r="H2728" t="s">
        <v>354</v>
      </c>
      <c r="I2728" t="s">
        <v>355</v>
      </c>
      <c r="J2728" t="s">
        <v>265</v>
      </c>
      <c r="K2728" t="s">
        <v>10484</v>
      </c>
      <c r="L2728" t="s">
        <v>266</v>
      </c>
      <c r="M2728" t="s">
        <v>267</v>
      </c>
      <c r="N2728" t="s">
        <v>267</v>
      </c>
      <c r="O2728" t="s">
        <v>267</v>
      </c>
      <c r="P2728">
        <v>0</v>
      </c>
      <c r="Q2728">
        <v>0</v>
      </c>
      <c r="R2728">
        <v>0</v>
      </c>
      <c r="S2728" t="s">
        <v>267</v>
      </c>
      <c r="T2728" t="s">
        <v>267</v>
      </c>
      <c r="U2728" t="s">
        <v>10485</v>
      </c>
      <c r="V2728" t="b">
        <v>0</v>
      </c>
      <c r="W2728" t="s">
        <v>265</v>
      </c>
      <c r="X2728">
        <v>0</v>
      </c>
      <c r="Y2728" t="s">
        <v>265</v>
      </c>
      <c r="Z2728" t="s">
        <v>265</v>
      </c>
      <c r="AA2728" t="s">
        <v>265</v>
      </c>
      <c r="AB2728" t="s">
        <v>265</v>
      </c>
      <c r="AC2728" t="s">
        <v>265</v>
      </c>
      <c r="AD2728" t="s">
        <v>265</v>
      </c>
      <c r="AE2728" t="s">
        <v>265</v>
      </c>
      <c r="AF2728" t="s">
        <v>10486</v>
      </c>
      <c r="AG2728" t="s">
        <v>265</v>
      </c>
      <c r="AH2728" t="s">
        <v>265</v>
      </c>
      <c r="AI2728" t="s">
        <v>265</v>
      </c>
      <c r="AJ2728" t="s">
        <v>265</v>
      </c>
      <c r="AL2728" t="str">
        <f>IF(Sudan_News12[[#This Row],[relevancy_classification_english]]="Relevant","مناسب",IF(Sudan_News12[[#This Row],[relevancy_classification_english]]="Relevant","عَرَضِيّ",""))</f>
        <v/>
      </c>
      <c r="AN2728" t="str">
        <f>IF(Sudan_News12[[#This Row],[sentiment_analysis_english]]="Negative","سلبي",IF(Sudan_News12[[#This Row],[sentiment_analysis_english]]="Neutral","حيادي",IF(Sudan_News12[[#This Row],[sentiment_analysis_english]]="Positive","إيجابي","")))</f>
        <v/>
      </c>
      <c r="AO2728" t="e">
        <f>INDEX(TextClassificationList[],MATCH(Sudan_News12[[#This Row],[text_classification_arabic]],TextClassificationList[text_classification_arabic],0),1)</f>
        <v>#N/A</v>
      </c>
      <c r="AQ2728" t="e">
        <f>INDEX(TextClassificationList[],MATCH(Sudan_News12[[#This Row],[text_classification_arabic2]],TextClassificationList[text_classification_arabic],0),1)</f>
        <v>#N/A</v>
      </c>
      <c r="AS2728" t="e">
        <f>INDEX(TextClassificationList[],MATCH(Sudan_News12[[#This Row],[text_classification_arabic3]],TextClassificationList[text_classification_arabic],0),1)</f>
        <v>#N/A</v>
      </c>
      <c r="AU2728" t="e">
        <f>INDEX(TextClassificationList[],MATCH(Sudan_News12[[#This Row],[text_classification_arabic4]],TextClassificationList[text_classification_arabic],0),1)</f>
        <v>#N/A</v>
      </c>
      <c r="AW2728" t="e">
        <f>INDEX(TextClassificationList[],MATCH(Sudan_News12[[#This Row],[text_classification_arabic5]],TextClassificationList[text_classification_arabic],0),1)</f>
        <v>#N/A</v>
      </c>
    </row>
    <row r="2729" spans="1:49" x14ac:dyDescent="0.2">
      <c r="A2729">
        <v>1.3157458485470495E+18</v>
      </c>
      <c r="B2729">
        <v>1.3157442321251983E+18</v>
      </c>
      <c r="C2729" t="s">
        <v>10487</v>
      </c>
      <c r="D2729" s="1">
        <v>44116</v>
      </c>
      <c r="E2729" s="2">
        <v>0.92164351851851856</v>
      </c>
      <c r="F2729">
        <v>200</v>
      </c>
      <c r="G2729">
        <v>1889611729</v>
      </c>
      <c r="H2729" t="s">
        <v>354</v>
      </c>
      <c r="I2729" t="s">
        <v>355</v>
      </c>
      <c r="J2729" t="s">
        <v>265</v>
      </c>
      <c r="K2729" t="s">
        <v>10488</v>
      </c>
      <c r="L2729" t="s">
        <v>266</v>
      </c>
      <c r="M2729" t="s">
        <v>267</v>
      </c>
      <c r="N2729" t="s">
        <v>267</v>
      </c>
      <c r="O2729" t="s">
        <v>267</v>
      </c>
      <c r="P2729">
        <v>0</v>
      </c>
      <c r="Q2729">
        <v>0</v>
      </c>
      <c r="R2729">
        <v>0</v>
      </c>
      <c r="S2729" t="s">
        <v>267</v>
      </c>
      <c r="T2729" t="s">
        <v>267</v>
      </c>
      <c r="U2729" t="s">
        <v>10489</v>
      </c>
      <c r="V2729" t="b">
        <v>0</v>
      </c>
      <c r="W2729" t="s">
        <v>265</v>
      </c>
      <c r="X2729">
        <v>0</v>
      </c>
      <c r="Y2729" t="s">
        <v>265</v>
      </c>
      <c r="Z2729" t="s">
        <v>265</v>
      </c>
      <c r="AA2729" t="s">
        <v>265</v>
      </c>
      <c r="AB2729" t="s">
        <v>265</v>
      </c>
      <c r="AC2729" t="s">
        <v>265</v>
      </c>
      <c r="AD2729" t="s">
        <v>265</v>
      </c>
      <c r="AE2729" t="s">
        <v>265</v>
      </c>
      <c r="AF2729" t="s">
        <v>10490</v>
      </c>
      <c r="AG2729" t="s">
        <v>265</v>
      </c>
      <c r="AH2729" t="s">
        <v>265</v>
      </c>
      <c r="AI2729" t="s">
        <v>265</v>
      </c>
      <c r="AJ2729" t="s">
        <v>265</v>
      </c>
      <c r="AL2729" t="str">
        <f>IF(Sudan_News12[[#This Row],[relevancy_classification_english]]="Relevant","مناسب",IF(Sudan_News12[[#This Row],[relevancy_classification_english]]="Relevant","عَرَضِيّ",""))</f>
        <v/>
      </c>
      <c r="AN2729" t="str">
        <f>IF(Sudan_News12[[#This Row],[sentiment_analysis_english]]="Negative","سلبي",IF(Sudan_News12[[#This Row],[sentiment_analysis_english]]="Neutral","حيادي",IF(Sudan_News12[[#This Row],[sentiment_analysis_english]]="Positive","إيجابي","")))</f>
        <v/>
      </c>
      <c r="AO2729" t="e">
        <f>INDEX(TextClassificationList[],MATCH(Sudan_News12[[#This Row],[text_classification_arabic]],TextClassificationList[text_classification_arabic],0),1)</f>
        <v>#N/A</v>
      </c>
      <c r="AQ2729" t="e">
        <f>INDEX(TextClassificationList[],MATCH(Sudan_News12[[#This Row],[text_classification_arabic2]],TextClassificationList[text_classification_arabic],0),1)</f>
        <v>#N/A</v>
      </c>
      <c r="AS2729" t="e">
        <f>INDEX(TextClassificationList[],MATCH(Sudan_News12[[#This Row],[text_classification_arabic3]],TextClassificationList[text_classification_arabic],0),1)</f>
        <v>#N/A</v>
      </c>
      <c r="AU2729" t="e">
        <f>INDEX(TextClassificationList[],MATCH(Sudan_News12[[#This Row],[text_classification_arabic4]],TextClassificationList[text_classification_arabic],0),1)</f>
        <v>#N/A</v>
      </c>
      <c r="AW2729" t="e">
        <f>INDEX(TextClassificationList[],MATCH(Sudan_News12[[#This Row],[text_classification_arabic5]],TextClassificationList[text_classification_arabic],0),1)</f>
        <v>#N/A</v>
      </c>
    </row>
    <row r="2730" spans="1:49" x14ac:dyDescent="0.2">
      <c r="A2730">
        <v>1.3157454131740918E+18</v>
      </c>
      <c r="B2730">
        <v>1.3156344972836536E+18</v>
      </c>
      <c r="C2730" t="s">
        <v>10491</v>
      </c>
      <c r="D2730" s="1">
        <v>44116</v>
      </c>
      <c r="E2730" s="2">
        <v>0.92043981481481485</v>
      </c>
      <c r="F2730">
        <v>200</v>
      </c>
      <c r="G2730">
        <v>1889611729</v>
      </c>
      <c r="H2730" t="s">
        <v>354</v>
      </c>
      <c r="I2730" t="s">
        <v>355</v>
      </c>
      <c r="J2730" t="s">
        <v>265</v>
      </c>
      <c r="K2730" t="s">
        <v>10333</v>
      </c>
      <c r="L2730" t="s">
        <v>266</v>
      </c>
      <c r="M2730" t="s">
        <v>267</v>
      </c>
      <c r="N2730" t="s">
        <v>267</v>
      </c>
      <c r="O2730" t="s">
        <v>267</v>
      </c>
      <c r="P2730">
        <v>0</v>
      </c>
      <c r="Q2730">
        <v>0</v>
      </c>
      <c r="R2730">
        <v>0</v>
      </c>
      <c r="S2730" t="s">
        <v>267</v>
      </c>
      <c r="T2730" t="s">
        <v>267</v>
      </c>
      <c r="U2730" t="s">
        <v>10492</v>
      </c>
      <c r="V2730" t="b">
        <v>0</v>
      </c>
      <c r="W2730" t="s">
        <v>265</v>
      </c>
      <c r="X2730">
        <v>0</v>
      </c>
      <c r="Y2730" t="s">
        <v>265</v>
      </c>
      <c r="Z2730" t="s">
        <v>265</v>
      </c>
      <c r="AA2730" t="s">
        <v>265</v>
      </c>
      <c r="AB2730" t="s">
        <v>265</v>
      </c>
      <c r="AC2730" t="s">
        <v>265</v>
      </c>
      <c r="AD2730" t="s">
        <v>265</v>
      </c>
      <c r="AE2730" t="s">
        <v>265</v>
      </c>
      <c r="AF2730" t="s">
        <v>10335</v>
      </c>
      <c r="AG2730" t="s">
        <v>265</v>
      </c>
      <c r="AH2730" t="s">
        <v>265</v>
      </c>
      <c r="AI2730" t="s">
        <v>265</v>
      </c>
      <c r="AJ2730" t="s">
        <v>265</v>
      </c>
      <c r="AL2730" t="str">
        <f>IF(Sudan_News12[[#This Row],[relevancy_classification_english]]="Relevant","مناسب",IF(Sudan_News12[[#This Row],[relevancy_classification_english]]="Relevant","عَرَضِيّ",""))</f>
        <v/>
      </c>
      <c r="AN2730" t="str">
        <f>IF(Sudan_News12[[#This Row],[sentiment_analysis_english]]="Negative","سلبي",IF(Sudan_News12[[#This Row],[sentiment_analysis_english]]="Neutral","حيادي",IF(Sudan_News12[[#This Row],[sentiment_analysis_english]]="Positive","إيجابي","")))</f>
        <v/>
      </c>
      <c r="AO2730" t="e">
        <f>INDEX(TextClassificationList[],MATCH(Sudan_News12[[#This Row],[text_classification_arabic]],TextClassificationList[text_classification_arabic],0),1)</f>
        <v>#N/A</v>
      </c>
      <c r="AQ2730" t="e">
        <f>INDEX(TextClassificationList[],MATCH(Sudan_News12[[#This Row],[text_classification_arabic2]],TextClassificationList[text_classification_arabic],0),1)</f>
        <v>#N/A</v>
      </c>
      <c r="AS2730" t="e">
        <f>INDEX(TextClassificationList[],MATCH(Sudan_News12[[#This Row],[text_classification_arabic3]],TextClassificationList[text_classification_arabic],0),1)</f>
        <v>#N/A</v>
      </c>
      <c r="AU2730" t="e">
        <f>INDEX(TextClassificationList[],MATCH(Sudan_News12[[#This Row],[text_classification_arabic4]],TextClassificationList[text_classification_arabic],0),1)</f>
        <v>#N/A</v>
      </c>
      <c r="AW2730" t="e">
        <f>INDEX(TextClassificationList[],MATCH(Sudan_News12[[#This Row],[text_classification_arabic5]],TextClassificationList[text_classification_arabic],0),1)</f>
        <v>#N/A</v>
      </c>
    </row>
    <row r="2731" spans="1:49" x14ac:dyDescent="0.2">
      <c r="A2731">
        <v>1.3157452791870054E+18</v>
      </c>
      <c r="B2731">
        <v>1.3156266809799844E+18</v>
      </c>
      <c r="C2731" t="s">
        <v>10493</v>
      </c>
      <c r="D2731" s="1">
        <v>44116</v>
      </c>
      <c r="E2731" s="2">
        <v>0.9200694444444445</v>
      </c>
      <c r="F2731">
        <v>200</v>
      </c>
      <c r="G2731">
        <v>1889611729</v>
      </c>
      <c r="H2731" t="s">
        <v>354</v>
      </c>
      <c r="I2731" t="s">
        <v>355</v>
      </c>
      <c r="J2731" t="s">
        <v>265</v>
      </c>
      <c r="K2731" t="s">
        <v>10494</v>
      </c>
      <c r="L2731" t="s">
        <v>266</v>
      </c>
      <c r="M2731" t="s">
        <v>267</v>
      </c>
      <c r="N2731" t="s">
        <v>267</v>
      </c>
      <c r="O2731" t="s">
        <v>267</v>
      </c>
      <c r="P2731">
        <v>0</v>
      </c>
      <c r="Q2731">
        <v>0</v>
      </c>
      <c r="R2731">
        <v>0</v>
      </c>
      <c r="S2731" t="s">
        <v>267</v>
      </c>
      <c r="T2731" t="s">
        <v>267</v>
      </c>
      <c r="U2731" t="s">
        <v>10495</v>
      </c>
      <c r="V2731" t="b">
        <v>0</v>
      </c>
      <c r="W2731" t="s">
        <v>265</v>
      </c>
      <c r="X2731">
        <v>0</v>
      </c>
      <c r="Y2731" t="s">
        <v>265</v>
      </c>
      <c r="Z2731" t="s">
        <v>265</v>
      </c>
      <c r="AA2731" t="s">
        <v>265</v>
      </c>
      <c r="AB2731" t="s">
        <v>265</v>
      </c>
      <c r="AC2731" t="s">
        <v>265</v>
      </c>
      <c r="AD2731" t="s">
        <v>265</v>
      </c>
      <c r="AE2731" t="s">
        <v>265</v>
      </c>
      <c r="AF2731" t="s">
        <v>10496</v>
      </c>
      <c r="AG2731" t="s">
        <v>265</v>
      </c>
      <c r="AH2731" t="s">
        <v>265</v>
      </c>
      <c r="AI2731" t="s">
        <v>265</v>
      </c>
      <c r="AJ2731" t="s">
        <v>265</v>
      </c>
      <c r="AL2731" t="str">
        <f>IF(Sudan_News12[[#This Row],[relevancy_classification_english]]="Relevant","مناسب",IF(Sudan_News12[[#This Row],[relevancy_classification_english]]="Relevant","عَرَضِيّ",""))</f>
        <v/>
      </c>
      <c r="AN2731" t="str">
        <f>IF(Sudan_News12[[#This Row],[sentiment_analysis_english]]="Negative","سلبي",IF(Sudan_News12[[#This Row],[sentiment_analysis_english]]="Neutral","حيادي",IF(Sudan_News12[[#This Row],[sentiment_analysis_english]]="Positive","إيجابي","")))</f>
        <v/>
      </c>
      <c r="AO2731" t="e">
        <f>INDEX(TextClassificationList[],MATCH(Sudan_News12[[#This Row],[text_classification_arabic]],TextClassificationList[text_classification_arabic],0),1)</f>
        <v>#N/A</v>
      </c>
      <c r="AQ2731" t="e">
        <f>INDEX(TextClassificationList[],MATCH(Sudan_News12[[#This Row],[text_classification_arabic2]],TextClassificationList[text_classification_arabic],0),1)</f>
        <v>#N/A</v>
      </c>
      <c r="AS2731" t="e">
        <f>INDEX(TextClassificationList[],MATCH(Sudan_News12[[#This Row],[text_classification_arabic3]],TextClassificationList[text_classification_arabic],0),1)</f>
        <v>#N/A</v>
      </c>
      <c r="AU2731" t="e">
        <f>INDEX(TextClassificationList[],MATCH(Sudan_News12[[#This Row],[text_classification_arabic4]],TextClassificationList[text_classification_arabic],0),1)</f>
        <v>#N/A</v>
      </c>
      <c r="AW2731" t="e">
        <f>INDEX(TextClassificationList[],MATCH(Sudan_News12[[#This Row],[text_classification_arabic5]],TextClassificationList[text_classification_arabic],0),1)</f>
        <v>#N/A</v>
      </c>
    </row>
    <row r="2732" spans="1:49" x14ac:dyDescent="0.2">
      <c r="A2732">
        <v>1.3157452136635884E+18</v>
      </c>
      <c r="B2732">
        <v>1.3155103197379052E+18</v>
      </c>
      <c r="C2732" t="s">
        <v>10497</v>
      </c>
      <c r="D2732" s="1">
        <v>44116</v>
      </c>
      <c r="E2732" s="2">
        <v>0.91988425925925921</v>
      </c>
      <c r="F2732">
        <v>200</v>
      </c>
      <c r="G2732">
        <v>1889611729</v>
      </c>
      <c r="H2732" t="s">
        <v>354</v>
      </c>
      <c r="I2732" t="s">
        <v>355</v>
      </c>
      <c r="J2732" t="s">
        <v>265</v>
      </c>
      <c r="K2732" t="s">
        <v>10498</v>
      </c>
      <c r="L2732" t="s">
        <v>266</v>
      </c>
      <c r="M2732" t="s">
        <v>267</v>
      </c>
      <c r="N2732" t="s">
        <v>267</v>
      </c>
      <c r="O2732" t="s">
        <v>267</v>
      </c>
      <c r="P2732">
        <v>1</v>
      </c>
      <c r="Q2732">
        <v>0</v>
      </c>
      <c r="R2732">
        <v>0</v>
      </c>
      <c r="S2732" t="s">
        <v>267</v>
      </c>
      <c r="T2732" t="s">
        <v>267</v>
      </c>
      <c r="U2732" t="s">
        <v>10499</v>
      </c>
      <c r="V2732" t="b">
        <v>0</v>
      </c>
      <c r="W2732" t="s">
        <v>265</v>
      </c>
      <c r="X2732">
        <v>0</v>
      </c>
      <c r="Y2732" t="s">
        <v>265</v>
      </c>
      <c r="Z2732" t="s">
        <v>265</v>
      </c>
      <c r="AA2732" t="s">
        <v>265</v>
      </c>
      <c r="AB2732" t="s">
        <v>265</v>
      </c>
      <c r="AC2732" t="s">
        <v>265</v>
      </c>
      <c r="AD2732" t="s">
        <v>265</v>
      </c>
      <c r="AE2732" t="s">
        <v>265</v>
      </c>
      <c r="AF2732" t="s">
        <v>267</v>
      </c>
      <c r="AG2732" t="s">
        <v>265</v>
      </c>
      <c r="AH2732" t="s">
        <v>265</v>
      </c>
      <c r="AI2732" t="s">
        <v>265</v>
      </c>
      <c r="AJ2732" t="s">
        <v>265</v>
      </c>
      <c r="AL2732" t="str">
        <f>IF(Sudan_News12[[#This Row],[relevancy_classification_english]]="Relevant","مناسب",IF(Sudan_News12[[#This Row],[relevancy_classification_english]]="Relevant","عَرَضِيّ",""))</f>
        <v/>
      </c>
      <c r="AN2732" t="str">
        <f>IF(Sudan_News12[[#This Row],[sentiment_analysis_english]]="Negative","سلبي",IF(Sudan_News12[[#This Row],[sentiment_analysis_english]]="Neutral","حيادي",IF(Sudan_News12[[#This Row],[sentiment_analysis_english]]="Positive","إيجابي","")))</f>
        <v/>
      </c>
      <c r="AO2732" t="e">
        <f>INDEX(TextClassificationList[],MATCH(Sudan_News12[[#This Row],[text_classification_arabic]],TextClassificationList[text_classification_arabic],0),1)</f>
        <v>#N/A</v>
      </c>
      <c r="AQ2732" t="e">
        <f>INDEX(TextClassificationList[],MATCH(Sudan_News12[[#This Row],[text_classification_arabic2]],TextClassificationList[text_classification_arabic],0),1)</f>
        <v>#N/A</v>
      </c>
      <c r="AS2732" t="e">
        <f>INDEX(TextClassificationList[],MATCH(Sudan_News12[[#This Row],[text_classification_arabic3]],TextClassificationList[text_classification_arabic],0),1)</f>
        <v>#N/A</v>
      </c>
      <c r="AU2732" t="e">
        <f>INDEX(TextClassificationList[],MATCH(Sudan_News12[[#This Row],[text_classification_arabic4]],TextClassificationList[text_classification_arabic],0),1)</f>
        <v>#N/A</v>
      </c>
      <c r="AW2732" t="e">
        <f>INDEX(TextClassificationList[],MATCH(Sudan_News12[[#This Row],[text_classification_arabic5]],TextClassificationList[text_classification_arabic],0),1)</f>
        <v>#N/A</v>
      </c>
    </row>
    <row r="2733" spans="1:49" x14ac:dyDescent="0.2">
      <c r="A2733">
        <v>1.3157451417732833E+18</v>
      </c>
      <c r="B2733">
        <v>1.3153348800253501E+18</v>
      </c>
      <c r="C2733" t="s">
        <v>10500</v>
      </c>
      <c r="D2733" s="1">
        <v>44116</v>
      </c>
      <c r="E2733" s="2">
        <v>0.91968749999999999</v>
      </c>
      <c r="F2733">
        <v>200</v>
      </c>
      <c r="G2733">
        <v>1889611729</v>
      </c>
      <c r="H2733" t="s">
        <v>354</v>
      </c>
      <c r="I2733" t="s">
        <v>355</v>
      </c>
      <c r="J2733" t="s">
        <v>265</v>
      </c>
      <c r="K2733" t="s">
        <v>10501</v>
      </c>
      <c r="L2733" t="s">
        <v>266</v>
      </c>
      <c r="M2733" t="s">
        <v>267</v>
      </c>
      <c r="N2733" t="s">
        <v>267</v>
      </c>
      <c r="O2733" t="s">
        <v>267</v>
      </c>
      <c r="P2733">
        <v>0</v>
      </c>
      <c r="Q2733">
        <v>0</v>
      </c>
      <c r="R2733">
        <v>0</v>
      </c>
      <c r="S2733" t="s">
        <v>267</v>
      </c>
      <c r="T2733" t="s">
        <v>267</v>
      </c>
      <c r="U2733" t="s">
        <v>10502</v>
      </c>
      <c r="V2733" t="b">
        <v>0</v>
      </c>
      <c r="W2733" t="s">
        <v>265</v>
      </c>
      <c r="X2733">
        <v>0</v>
      </c>
      <c r="Y2733" t="s">
        <v>265</v>
      </c>
      <c r="Z2733" t="s">
        <v>265</v>
      </c>
      <c r="AA2733" t="s">
        <v>265</v>
      </c>
      <c r="AB2733" t="s">
        <v>265</v>
      </c>
      <c r="AC2733" t="s">
        <v>265</v>
      </c>
      <c r="AD2733" t="s">
        <v>265</v>
      </c>
      <c r="AE2733" t="s">
        <v>265</v>
      </c>
      <c r="AF2733" t="s">
        <v>10503</v>
      </c>
      <c r="AG2733" t="s">
        <v>265</v>
      </c>
      <c r="AH2733" t="s">
        <v>265</v>
      </c>
      <c r="AI2733" t="s">
        <v>265</v>
      </c>
      <c r="AJ2733" t="s">
        <v>265</v>
      </c>
      <c r="AL2733" t="str">
        <f>IF(Sudan_News12[[#This Row],[relevancy_classification_english]]="Relevant","مناسب",IF(Sudan_News12[[#This Row],[relevancy_classification_english]]="Relevant","عَرَضِيّ",""))</f>
        <v/>
      </c>
      <c r="AN2733" t="str">
        <f>IF(Sudan_News12[[#This Row],[sentiment_analysis_english]]="Negative","سلبي",IF(Sudan_News12[[#This Row],[sentiment_analysis_english]]="Neutral","حيادي",IF(Sudan_News12[[#This Row],[sentiment_analysis_english]]="Positive","إيجابي","")))</f>
        <v/>
      </c>
      <c r="AO2733" t="e">
        <f>INDEX(TextClassificationList[],MATCH(Sudan_News12[[#This Row],[text_classification_arabic]],TextClassificationList[text_classification_arabic],0),1)</f>
        <v>#N/A</v>
      </c>
      <c r="AQ2733" t="e">
        <f>INDEX(TextClassificationList[],MATCH(Sudan_News12[[#This Row],[text_classification_arabic2]],TextClassificationList[text_classification_arabic],0),1)</f>
        <v>#N/A</v>
      </c>
      <c r="AS2733" t="e">
        <f>INDEX(TextClassificationList[],MATCH(Sudan_News12[[#This Row],[text_classification_arabic3]],TextClassificationList[text_classification_arabic],0),1)</f>
        <v>#N/A</v>
      </c>
      <c r="AU2733" t="e">
        <f>INDEX(TextClassificationList[],MATCH(Sudan_News12[[#This Row],[text_classification_arabic4]],TextClassificationList[text_classification_arabic],0),1)</f>
        <v>#N/A</v>
      </c>
      <c r="AW2733" t="e">
        <f>INDEX(TextClassificationList[],MATCH(Sudan_News12[[#This Row],[text_classification_arabic5]],TextClassificationList[text_classification_arabic],0),1)</f>
        <v>#N/A</v>
      </c>
    </row>
    <row r="2734" spans="1:49" x14ac:dyDescent="0.2">
      <c r="A2734">
        <v>1.3157445074980495E+18</v>
      </c>
      <c r="B2734">
        <v>1.3156286203968512E+18</v>
      </c>
      <c r="C2734" t="s">
        <v>10504</v>
      </c>
      <c r="D2734" s="1">
        <v>44116</v>
      </c>
      <c r="E2734" s="2">
        <v>0.91793981481481479</v>
      </c>
      <c r="F2734">
        <v>200</v>
      </c>
      <c r="G2734">
        <v>1889611729</v>
      </c>
      <c r="H2734" t="s">
        <v>354</v>
      </c>
      <c r="I2734" t="s">
        <v>355</v>
      </c>
      <c r="J2734" t="s">
        <v>265</v>
      </c>
      <c r="K2734" t="s">
        <v>10505</v>
      </c>
      <c r="L2734" t="s">
        <v>266</v>
      </c>
      <c r="M2734" t="s">
        <v>267</v>
      </c>
      <c r="N2734" t="s">
        <v>267</v>
      </c>
      <c r="O2734" t="s">
        <v>267</v>
      </c>
      <c r="P2734">
        <v>0</v>
      </c>
      <c r="Q2734">
        <v>0</v>
      </c>
      <c r="R2734">
        <v>1</v>
      </c>
      <c r="S2734" t="s">
        <v>267</v>
      </c>
      <c r="T2734" t="s">
        <v>267</v>
      </c>
      <c r="U2734" t="s">
        <v>10506</v>
      </c>
      <c r="V2734" t="b">
        <v>0</v>
      </c>
      <c r="W2734" t="s">
        <v>265</v>
      </c>
      <c r="X2734">
        <v>0</v>
      </c>
      <c r="Y2734" t="s">
        <v>265</v>
      </c>
      <c r="Z2734" t="s">
        <v>265</v>
      </c>
      <c r="AA2734" t="s">
        <v>265</v>
      </c>
      <c r="AB2734" t="s">
        <v>265</v>
      </c>
      <c r="AC2734" t="s">
        <v>265</v>
      </c>
      <c r="AD2734" t="s">
        <v>265</v>
      </c>
      <c r="AE2734" t="s">
        <v>265</v>
      </c>
      <c r="AF2734" t="s">
        <v>1721</v>
      </c>
      <c r="AG2734" t="s">
        <v>265</v>
      </c>
      <c r="AH2734" t="s">
        <v>265</v>
      </c>
      <c r="AI2734" t="s">
        <v>265</v>
      </c>
      <c r="AJ2734" t="s">
        <v>265</v>
      </c>
      <c r="AL2734" t="str">
        <f>IF(Sudan_News12[[#This Row],[relevancy_classification_english]]="Relevant","مناسب",IF(Sudan_News12[[#This Row],[relevancy_classification_english]]="Relevant","عَرَضِيّ",""))</f>
        <v/>
      </c>
      <c r="AN2734" t="str">
        <f>IF(Sudan_News12[[#This Row],[sentiment_analysis_english]]="Negative","سلبي",IF(Sudan_News12[[#This Row],[sentiment_analysis_english]]="Neutral","حيادي",IF(Sudan_News12[[#This Row],[sentiment_analysis_english]]="Positive","إيجابي","")))</f>
        <v/>
      </c>
      <c r="AO2734" t="e">
        <f>INDEX(TextClassificationList[],MATCH(Sudan_News12[[#This Row],[text_classification_arabic]],TextClassificationList[text_classification_arabic],0),1)</f>
        <v>#N/A</v>
      </c>
      <c r="AQ2734" t="e">
        <f>INDEX(TextClassificationList[],MATCH(Sudan_News12[[#This Row],[text_classification_arabic2]],TextClassificationList[text_classification_arabic],0),1)</f>
        <v>#N/A</v>
      </c>
      <c r="AS2734" t="e">
        <f>INDEX(TextClassificationList[],MATCH(Sudan_News12[[#This Row],[text_classification_arabic3]],TextClassificationList[text_classification_arabic],0),1)</f>
        <v>#N/A</v>
      </c>
      <c r="AU2734" t="e">
        <f>INDEX(TextClassificationList[],MATCH(Sudan_News12[[#This Row],[text_classification_arabic4]],TextClassificationList[text_classification_arabic],0),1)</f>
        <v>#N/A</v>
      </c>
      <c r="AW2734" t="e">
        <f>INDEX(TextClassificationList[],MATCH(Sudan_News12[[#This Row],[text_classification_arabic5]],TextClassificationList[text_classification_arabic],0),1)</f>
        <v>#N/A</v>
      </c>
    </row>
    <row r="2735" spans="1:49" x14ac:dyDescent="0.2">
      <c r="A2735">
        <v>1.3157428861646807E+18</v>
      </c>
      <c r="B2735">
        <v>1.3157415280866755E+18</v>
      </c>
      <c r="C2735" t="s">
        <v>10507</v>
      </c>
      <c r="D2735" s="1">
        <v>44116</v>
      </c>
      <c r="E2735" s="2">
        <v>0.91347222222222224</v>
      </c>
      <c r="F2735">
        <v>200</v>
      </c>
      <c r="G2735">
        <v>1889611729</v>
      </c>
      <c r="H2735" t="s">
        <v>354</v>
      </c>
      <c r="I2735" t="s">
        <v>355</v>
      </c>
      <c r="J2735" t="s">
        <v>265</v>
      </c>
      <c r="K2735" t="s">
        <v>10326</v>
      </c>
      <c r="L2735" t="s">
        <v>266</v>
      </c>
      <c r="M2735" t="s">
        <v>267</v>
      </c>
      <c r="N2735" t="s">
        <v>267</v>
      </c>
      <c r="O2735" t="s">
        <v>267</v>
      </c>
      <c r="P2735">
        <v>0</v>
      </c>
      <c r="Q2735">
        <v>0</v>
      </c>
      <c r="R2735">
        <v>0</v>
      </c>
      <c r="S2735" t="s">
        <v>267</v>
      </c>
      <c r="T2735" t="s">
        <v>267</v>
      </c>
      <c r="U2735" t="s">
        <v>10508</v>
      </c>
      <c r="V2735" t="b">
        <v>0</v>
      </c>
      <c r="W2735" t="s">
        <v>265</v>
      </c>
      <c r="X2735">
        <v>0</v>
      </c>
      <c r="Y2735" t="s">
        <v>265</v>
      </c>
      <c r="Z2735" t="s">
        <v>265</v>
      </c>
      <c r="AA2735" t="s">
        <v>265</v>
      </c>
      <c r="AB2735" t="s">
        <v>265</v>
      </c>
      <c r="AC2735" t="s">
        <v>265</v>
      </c>
      <c r="AD2735" t="s">
        <v>265</v>
      </c>
      <c r="AE2735" t="s">
        <v>265</v>
      </c>
      <c r="AF2735" t="s">
        <v>6790</v>
      </c>
      <c r="AG2735" t="s">
        <v>265</v>
      </c>
      <c r="AH2735" t="s">
        <v>265</v>
      </c>
      <c r="AI2735" t="s">
        <v>265</v>
      </c>
      <c r="AJ2735" t="s">
        <v>265</v>
      </c>
      <c r="AL2735" t="str">
        <f>IF(Sudan_News12[[#This Row],[relevancy_classification_english]]="Relevant","مناسب",IF(Sudan_News12[[#This Row],[relevancy_classification_english]]="Relevant","عَرَضِيّ",""))</f>
        <v/>
      </c>
      <c r="AN2735" t="str">
        <f>IF(Sudan_News12[[#This Row],[sentiment_analysis_english]]="Negative","سلبي",IF(Sudan_News12[[#This Row],[sentiment_analysis_english]]="Neutral","حيادي",IF(Sudan_News12[[#This Row],[sentiment_analysis_english]]="Positive","إيجابي","")))</f>
        <v/>
      </c>
      <c r="AO2735" t="e">
        <f>INDEX(TextClassificationList[],MATCH(Sudan_News12[[#This Row],[text_classification_arabic]],TextClassificationList[text_classification_arabic],0),1)</f>
        <v>#N/A</v>
      </c>
      <c r="AQ2735" t="e">
        <f>INDEX(TextClassificationList[],MATCH(Sudan_News12[[#This Row],[text_classification_arabic2]],TextClassificationList[text_classification_arabic],0),1)</f>
        <v>#N/A</v>
      </c>
      <c r="AS2735" t="e">
        <f>INDEX(TextClassificationList[],MATCH(Sudan_News12[[#This Row],[text_classification_arabic3]],TextClassificationList[text_classification_arabic],0),1)</f>
        <v>#N/A</v>
      </c>
      <c r="AU2735" t="e">
        <f>INDEX(TextClassificationList[],MATCH(Sudan_News12[[#This Row],[text_classification_arabic4]],TextClassificationList[text_classification_arabic],0),1)</f>
        <v>#N/A</v>
      </c>
      <c r="AW2735" t="e">
        <f>INDEX(TextClassificationList[],MATCH(Sudan_News12[[#This Row],[text_classification_arabic5]],TextClassificationList[text_classification_arabic],0),1)</f>
        <v>#N/A</v>
      </c>
    </row>
    <row r="2736" spans="1:49" x14ac:dyDescent="0.2">
      <c r="A2736">
        <v>1.3157407994270638E+18</v>
      </c>
      <c r="B2736">
        <v>1.3157402698247537E+18</v>
      </c>
      <c r="C2736" t="s">
        <v>10509</v>
      </c>
      <c r="D2736" s="1">
        <v>44116</v>
      </c>
      <c r="E2736" s="2">
        <v>0.90770833333333334</v>
      </c>
      <c r="F2736">
        <v>200</v>
      </c>
      <c r="G2736">
        <v>1889611729</v>
      </c>
      <c r="H2736" t="s">
        <v>354</v>
      </c>
      <c r="I2736" t="s">
        <v>355</v>
      </c>
      <c r="J2736" t="s">
        <v>265</v>
      </c>
      <c r="K2736" t="s">
        <v>10510</v>
      </c>
      <c r="L2736" t="s">
        <v>266</v>
      </c>
      <c r="M2736" t="s">
        <v>267</v>
      </c>
      <c r="N2736" t="s">
        <v>267</v>
      </c>
      <c r="O2736" t="s">
        <v>267</v>
      </c>
      <c r="P2736">
        <v>0</v>
      </c>
      <c r="Q2736">
        <v>0</v>
      </c>
      <c r="R2736">
        <v>1</v>
      </c>
      <c r="S2736" t="s">
        <v>267</v>
      </c>
      <c r="T2736" t="s">
        <v>267</v>
      </c>
      <c r="U2736" t="s">
        <v>10511</v>
      </c>
      <c r="V2736" t="b">
        <v>0</v>
      </c>
      <c r="W2736" t="s">
        <v>265</v>
      </c>
      <c r="X2736">
        <v>0</v>
      </c>
      <c r="Y2736" t="s">
        <v>265</v>
      </c>
      <c r="Z2736" t="s">
        <v>265</v>
      </c>
      <c r="AA2736" t="s">
        <v>265</v>
      </c>
      <c r="AB2736" t="s">
        <v>265</v>
      </c>
      <c r="AC2736" t="s">
        <v>265</v>
      </c>
      <c r="AD2736" t="s">
        <v>265</v>
      </c>
      <c r="AE2736" t="s">
        <v>265</v>
      </c>
      <c r="AF2736" t="s">
        <v>10512</v>
      </c>
      <c r="AG2736" t="s">
        <v>265</v>
      </c>
      <c r="AH2736" t="s">
        <v>265</v>
      </c>
      <c r="AI2736" t="s">
        <v>265</v>
      </c>
      <c r="AJ2736" t="s">
        <v>265</v>
      </c>
      <c r="AL2736" t="str">
        <f>IF(Sudan_News12[[#This Row],[relevancy_classification_english]]="Relevant","مناسب",IF(Sudan_News12[[#This Row],[relevancy_classification_english]]="Relevant","عَرَضِيّ",""))</f>
        <v/>
      </c>
      <c r="AN2736" t="str">
        <f>IF(Sudan_News12[[#This Row],[sentiment_analysis_english]]="Negative","سلبي",IF(Sudan_News12[[#This Row],[sentiment_analysis_english]]="Neutral","حيادي",IF(Sudan_News12[[#This Row],[sentiment_analysis_english]]="Positive","إيجابي","")))</f>
        <v/>
      </c>
      <c r="AO2736" t="e">
        <f>INDEX(TextClassificationList[],MATCH(Sudan_News12[[#This Row],[text_classification_arabic]],TextClassificationList[text_classification_arabic],0),1)</f>
        <v>#N/A</v>
      </c>
      <c r="AQ2736" t="e">
        <f>INDEX(TextClassificationList[],MATCH(Sudan_News12[[#This Row],[text_classification_arabic2]],TextClassificationList[text_classification_arabic],0),1)</f>
        <v>#N/A</v>
      </c>
      <c r="AS2736" t="e">
        <f>INDEX(TextClassificationList[],MATCH(Sudan_News12[[#This Row],[text_classification_arabic3]],TextClassificationList[text_classification_arabic],0),1)</f>
        <v>#N/A</v>
      </c>
      <c r="AU2736" t="e">
        <f>INDEX(TextClassificationList[],MATCH(Sudan_News12[[#This Row],[text_classification_arabic4]],TextClassificationList[text_classification_arabic],0),1)</f>
        <v>#N/A</v>
      </c>
      <c r="AW2736" t="e">
        <f>INDEX(TextClassificationList[],MATCH(Sudan_News12[[#This Row],[text_classification_arabic5]],TextClassificationList[text_classification_arabic],0),1)</f>
        <v>#N/A</v>
      </c>
    </row>
    <row r="2737" spans="1:49" x14ac:dyDescent="0.2">
      <c r="A2737">
        <v>1.3157403356293079E+18</v>
      </c>
      <c r="B2737">
        <v>1.3156156989667123E+18</v>
      </c>
      <c r="C2737" t="s">
        <v>10513</v>
      </c>
      <c r="D2737" s="1">
        <v>44116</v>
      </c>
      <c r="E2737" s="2">
        <v>0.90642361111111114</v>
      </c>
      <c r="F2737">
        <v>200</v>
      </c>
      <c r="G2737">
        <v>1889611729</v>
      </c>
      <c r="H2737" t="s">
        <v>354</v>
      </c>
      <c r="I2737" t="s">
        <v>355</v>
      </c>
      <c r="J2737" t="s">
        <v>265</v>
      </c>
      <c r="K2737" t="s">
        <v>10173</v>
      </c>
      <c r="L2737" t="s">
        <v>266</v>
      </c>
      <c r="M2737" t="s">
        <v>267</v>
      </c>
      <c r="N2737" t="s">
        <v>267</v>
      </c>
      <c r="O2737" t="s">
        <v>267</v>
      </c>
      <c r="P2737">
        <v>0</v>
      </c>
      <c r="Q2737">
        <v>0</v>
      </c>
      <c r="R2737">
        <v>0</v>
      </c>
      <c r="S2737" t="s">
        <v>267</v>
      </c>
      <c r="T2737" t="s">
        <v>267</v>
      </c>
      <c r="U2737" t="s">
        <v>10514</v>
      </c>
      <c r="V2737" t="b">
        <v>0</v>
      </c>
      <c r="W2737" t="s">
        <v>265</v>
      </c>
      <c r="X2737">
        <v>0</v>
      </c>
      <c r="Y2737" t="s">
        <v>265</v>
      </c>
      <c r="Z2737" t="s">
        <v>265</v>
      </c>
      <c r="AA2737" t="s">
        <v>265</v>
      </c>
      <c r="AB2737" t="s">
        <v>265</v>
      </c>
      <c r="AC2737" t="s">
        <v>265</v>
      </c>
      <c r="AD2737" t="s">
        <v>265</v>
      </c>
      <c r="AE2737" t="s">
        <v>265</v>
      </c>
      <c r="AF2737" t="s">
        <v>10175</v>
      </c>
      <c r="AG2737" t="s">
        <v>265</v>
      </c>
      <c r="AH2737" t="s">
        <v>265</v>
      </c>
      <c r="AI2737" t="s">
        <v>265</v>
      </c>
      <c r="AJ2737" t="s">
        <v>265</v>
      </c>
      <c r="AL2737" t="str">
        <f>IF(Sudan_News12[[#This Row],[relevancy_classification_english]]="Relevant","مناسب",IF(Sudan_News12[[#This Row],[relevancy_classification_english]]="Relevant","عَرَضِيّ",""))</f>
        <v/>
      </c>
      <c r="AN2737" t="str">
        <f>IF(Sudan_News12[[#This Row],[sentiment_analysis_english]]="Negative","سلبي",IF(Sudan_News12[[#This Row],[sentiment_analysis_english]]="Neutral","حيادي",IF(Sudan_News12[[#This Row],[sentiment_analysis_english]]="Positive","إيجابي","")))</f>
        <v/>
      </c>
      <c r="AO2737" t="e">
        <f>INDEX(TextClassificationList[],MATCH(Sudan_News12[[#This Row],[text_classification_arabic]],TextClassificationList[text_classification_arabic],0),1)</f>
        <v>#N/A</v>
      </c>
      <c r="AQ2737" t="e">
        <f>INDEX(TextClassificationList[],MATCH(Sudan_News12[[#This Row],[text_classification_arabic2]],TextClassificationList[text_classification_arabic],0),1)</f>
        <v>#N/A</v>
      </c>
      <c r="AS2737" t="e">
        <f>INDEX(TextClassificationList[],MATCH(Sudan_News12[[#This Row],[text_classification_arabic3]],TextClassificationList[text_classification_arabic],0),1)</f>
        <v>#N/A</v>
      </c>
      <c r="AU2737" t="e">
        <f>INDEX(TextClassificationList[],MATCH(Sudan_News12[[#This Row],[text_classification_arabic4]],TextClassificationList[text_classification_arabic],0),1)</f>
        <v>#N/A</v>
      </c>
      <c r="AW2737" t="e">
        <f>INDEX(TextClassificationList[],MATCH(Sudan_News12[[#This Row],[text_classification_arabic5]],TextClassificationList[text_classification_arabic],0),1)</f>
        <v>#N/A</v>
      </c>
    </row>
    <row r="2738" spans="1:49" x14ac:dyDescent="0.2">
      <c r="A2738">
        <v>1.3157401248907018E+18</v>
      </c>
      <c r="B2738">
        <v>1.315739011420287E+18</v>
      </c>
      <c r="C2738" t="s">
        <v>10515</v>
      </c>
      <c r="D2738" s="1">
        <v>44116</v>
      </c>
      <c r="E2738" s="2">
        <v>0.90584490740740742</v>
      </c>
      <c r="F2738">
        <v>200</v>
      </c>
      <c r="G2738">
        <v>1889611729</v>
      </c>
      <c r="H2738" t="s">
        <v>354</v>
      </c>
      <c r="I2738" t="s">
        <v>355</v>
      </c>
      <c r="J2738" t="s">
        <v>265</v>
      </c>
      <c r="K2738" t="s">
        <v>10516</v>
      </c>
      <c r="L2738" t="s">
        <v>266</v>
      </c>
      <c r="M2738" t="s">
        <v>267</v>
      </c>
      <c r="N2738" t="s">
        <v>267</v>
      </c>
      <c r="O2738" t="s">
        <v>267</v>
      </c>
      <c r="P2738">
        <v>0</v>
      </c>
      <c r="Q2738">
        <v>0</v>
      </c>
      <c r="R2738">
        <v>1</v>
      </c>
      <c r="S2738" t="s">
        <v>267</v>
      </c>
      <c r="T2738" t="s">
        <v>267</v>
      </c>
      <c r="U2738" t="s">
        <v>10517</v>
      </c>
      <c r="V2738" t="b">
        <v>0</v>
      </c>
      <c r="W2738" t="s">
        <v>265</v>
      </c>
      <c r="X2738">
        <v>0</v>
      </c>
      <c r="Y2738" t="s">
        <v>265</v>
      </c>
      <c r="Z2738" t="s">
        <v>265</v>
      </c>
      <c r="AA2738" t="s">
        <v>265</v>
      </c>
      <c r="AB2738" t="s">
        <v>265</v>
      </c>
      <c r="AC2738" t="s">
        <v>265</v>
      </c>
      <c r="AD2738" t="s">
        <v>265</v>
      </c>
      <c r="AE2738" t="s">
        <v>265</v>
      </c>
      <c r="AF2738" t="s">
        <v>10518</v>
      </c>
      <c r="AG2738" t="s">
        <v>265</v>
      </c>
      <c r="AH2738" t="s">
        <v>265</v>
      </c>
      <c r="AI2738" t="s">
        <v>265</v>
      </c>
      <c r="AJ2738" t="s">
        <v>265</v>
      </c>
      <c r="AL2738" t="str">
        <f>IF(Sudan_News12[[#This Row],[relevancy_classification_english]]="Relevant","مناسب",IF(Sudan_News12[[#This Row],[relevancy_classification_english]]="Relevant","عَرَضِيّ",""))</f>
        <v/>
      </c>
      <c r="AN2738" t="str">
        <f>IF(Sudan_News12[[#This Row],[sentiment_analysis_english]]="Negative","سلبي",IF(Sudan_News12[[#This Row],[sentiment_analysis_english]]="Neutral","حيادي",IF(Sudan_News12[[#This Row],[sentiment_analysis_english]]="Positive","إيجابي","")))</f>
        <v/>
      </c>
      <c r="AO2738" t="e">
        <f>INDEX(TextClassificationList[],MATCH(Sudan_News12[[#This Row],[text_classification_arabic]],TextClassificationList[text_classification_arabic],0),1)</f>
        <v>#N/A</v>
      </c>
      <c r="AQ2738" t="e">
        <f>INDEX(TextClassificationList[],MATCH(Sudan_News12[[#This Row],[text_classification_arabic2]],TextClassificationList[text_classification_arabic],0),1)</f>
        <v>#N/A</v>
      </c>
      <c r="AS2738" t="e">
        <f>INDEX(TextClassificationList[],MATCH(Sudan_News12[[#This Row],[text_classification_arabic3]],TextClassificationList[text_classification_arabic],0),1)</f>
        <v>#N/A</v>
      </c>
      <c r="AU2738" t="e">
        <f>INDEX(TextClassificationList[],MATCH(Sudan_News12[[#This Row],[text_classification_arabic4]],TextClassificationList[text_classification_arabic],0),1)</f>
        <v>#N/A</v>
      </c>
      <c r="AW2738" t="e">
        <f>INDEX(TextClassificationList[],MATCH(Sudan_News12[[#This Row],[text_classification_arabic5]],TextClassificationList[text_classification_arabic],0),1)</f>
        <v>#N/A</v>
      </c>
    </row>
    <row r="2739" spans="1:49" x14ac:dyDescent="0.2">
      <c r="A2739">
        <v>1.3157399903458673E+18</v>
      </c>
      <c r="B2739">
        <v>1.3156884328998502E+18</v>
      </c>
      <c r="C2739" t="s">
        <v>10519</v>
      </c>
      <c r="D2739" s="1">
        <v>44116</v>
      </c>
      <c r="E2739" s="2">
        <v>0.90547453703703706</v>
      </c>
      <c r="F2739">
        <v>200</v>
      </c>
      <c r="G2739">
        <v>1889611729</v>
      </c>
      <c r="H2739" t="s">
        <v>354</v>
      </c>
      <c r="I2739" t="s">
        <v>355</v>
      </c>
      <c r="J2739" t="s">
        <v>265</v>
      </c>
      <c r="K2739" t="s">
        <v>10520</v>
      </c>
      <c r="L2739" t="s">
        <v>276</v>
      </c>
      <c r="M2739" t="s">
        <v>267</v>
      </c>
      <c r="N2739" t="s">
        <v>267</v>
      </c>
      <c r="O2739" t="s">
        <v>267</v>
      </c>
      <c r="P2739">
        <v>0</v>
      </c>
      <c r="Q2739">
        <v>0</v>
      </c>
      <c r="R2739">
        <v>0</v>
      </c>
      <c r="S2739" t="s">
        <v>267</v>
      </c>
      <c r="T2739" t="s">
        <v>267</v>
      </c>
      <c r="U2739" t="s">
        <v>10521</v>
      </c>
      <c r="V2739" t="b">
        <v>0</v>
      </c>
      <c r="W2739" t="s">
        <v>265</v>
      </c>
      <c r="X2739">
        <v>0</v>
      </c>
      <c r="Y2739" t="s">
        <v>265</v>
      </c>
      <c r="Z2739" t="s">
        <v>265</v>
      </c>
      <c r="AA2739" t="s">
        <v>265</v>
      </c>
      <c r="AB2739" t="s">
        <v>265</v>
      </c>
      <c r="AC2739" t="s">
        <v>265</v>
      </c>
      <c r="AD2739" t="s">
        <v>265</v>
      </c>
      <c r="AE2739" t="s">
        <v>265</v>
      </c>
      <c r="AF2739" t="s">
        <v>1721</v>
      </c>
      <c r="AG2739" t="s">
        <v>265</v>
      </c>
      <c r="AH2739" t="s">
        <v>265</v>
      </c>
      <c r="AI2739" t="s">
        <v>265</v>
      </c>
      <c r="AJ2739" t="s">
        <v>265</v>
      </c>
      <c r="AL2739" t="str">
        <f>IF(Sudan_News12[[#This Row],[relevancy_classification_english]]="Relevant","مناسب",IF(Sudan_News12[[#This Row],[relevancy_classification_english]]="Relevant","عَرَضِيّ",""))</f>
        <v/>
      </c>
      <c r="AN2739" t="str">
        <f>IF(Sudan_News12[[#This Row],[sentiment_analysis_english]]="Negative","سلبي",IF(Sudan_News12[[#This Row],[sentiment_analysis_english]]="Neutral","حيادي",IF(Sudan_News12[[#This Row],[sentiment_analysis_english]]="Positive","إيجابي","")))</f>
        <v/>
      </c>
      <c r="AO2739" t="e">
        <f>INDEX(TextClassificationList[],MATCH(Sudan_News12[[#This Row],[text_classification_arabic]],TextClassificationList[text_classification_arabic],0),1)</f>
        <v>#N/A</v>
      </c>
      <c r="AQ2739" t="e">
        <f>INDEX(TextClassificationList[],MATCH(Sudan_News12[[#This Row],[text_classification_arabic2]],TextClassificationList[text_classification_arabic],0),1)</f>
        <v>#N/A</v>
      </c>
      <c r="AS2739" t="e">
        <f>INDEX(TextClassificationList[],MATCH(Sudan_News12[[#This Row],[text_classification_arabic3]],TextClassificationList[text_classification_arabic],0),1)</f>
        <v>#N/A</v>
      </c>
      <c r="AU2739" t="e">
        <f>INDEX(TextClassificationList[],MATCH(Sudan_News12[[#This Row],[text_classification_arabic4]],TextClassificationList[text_classification_arabic],0),1)</f>
        <v>#N/A</v>
      </c>
      <c r="AW2739" t="e">
        <f>INDEX(TextClassificationList[],MATCH(Sudan_News12[[#This Row],[text_classification_arabic5]],TextClassificationList[text_classification_arabic],0),1)</f>
        <v>#N/A</v>
      </c>
    </row>
    <row r="2740" spans="1:49" x14ac:dyDescent="0.2">
      <c r="A2740">
        <v>1.3157384851317432E+18</v>
      </c>
      <c r="B2740">
        <v>1.3155927612785951E+18</v>
      </c>
      <c r="C2740" t="s">
        <v>10522</v>
      </c>
      <c r="D2740" s="1">
        <v>44116</v>
      </c>
      <c r="E2740" s="2">
        <v>0.90131944444444445</v>
      </c>
      <c r="F2740">
        <v>200</v>
      </c>
      <c r="G2740">
        <v>1889611729</v>
      </c>
      <c r="H2740" t="s">
        <v>354</v>
      </c>
      <c r="I2740" t="s">
        <v>355</v>
      </c>
      <c r="J2740" t="s">
        <v>265</v>
      </c>
      <c r="K2740" t="s">
        <v>10523</v>
      </c>
      <c r="L2740" t="s">
        <v>276</v>
      </c>
      <c r="M2740" t="s">
        <v>267</v>
      </c>
      <c r="N2740" t="s">
        <v>267</v>
      </c>
      <c r="O2740" t="s">
        <v>267</v>
      </c>
      <c r="P2740">
        <v>0</v>
      </c>
      <c r="Q2740">
        <v>0</v>
      </c>
      <c r="R2740">
        <v>0</v>
      </c>
      <c r="S2740" t="s">
        <v>267</v>
      </c>
      <c r="T2740" t="s">
        <v>267</v>
      </c>
      <c r="U2740" t="s">
        <v>10524</v>
      </c>
      <c r="V2740" t="b">
        <v>0</v>
      </c>
      <c r="W2740" t="s">
        <v>265</v>
      </c>
      <c r="X2740">
        <v>0</v>
      </c>
      <c r="Y2740" t="s">
        <v>265</v>
      </c>
      <c r="Z2740" t="s">
        <v>265</v>
      </c>
      <c r="AA2740" t="s">
        <v>265</v>
      </c>
      <c r="AB2740" t="s">
        <v>265</v>
      </c>
      <c r="AC2740" t="s">
        <v>265</v>
      </c>
      <c r="AD2740" t="s">
        <v>265</v>
      </c>
      <c r="AE2740" t="s">
        <v>265</v>
      </c>
      <c r="AF2740" t="s">
        <v>6511</v>
      </c>
      <c r="AG2740" t="s">
        <v>265</v>
      </c>
      <c r="AH2740" t="s">
        <v>265</v>
      </c>
      <c r="AI2740" t="s">
        <v>265</v>
      </c>
      <c r="AJ2740" t="s">
        <v>265</v>
      </c>
      <c r="AL2740" t="str">
        <f>IF(Sudan_News12[[#This Row],[relevancy_classification_english]]="Relevant","مناسب",IF(Sudan_News12[[#This Row],[relevancy_classification_english]]="Relevant","عَرَضِيّ",""))</f>
        <v/>
      </c>
      <c r="AN2740" t="str">
        <f>IF(Sudan_News12[[#This Row],[sentiment_analysis_english]]="Negative","سلبي",IF(Sudan_News12[[#This Row],[sentiment_analysis_english]]="Neutral","حيادي",IF(Sudan_News12[[#This Row],[sentiment_analysis_english]]="Positive","إيجابي","")))</f>
        <v/>
      </c>
      <c r="AO2740" t="e">
        <f>INDEX(TextClassificationList[],MATCH(Sudan_News12[[#This Row],[text_classification_arabic]],TextClassificationList[text_classification_arabic],0),1)</f>
        <v>#N/A</v>
      </c>
      <c r="AQ2740" t="e">
        <f>INDEX(TextClassificationList[],MATCH(Sudan_News12[[#This Row],[text_classification_arabic2]],TextClassificationList[text_classification_arabic],0),1)</f>
        <v>#N/A</v>
      </c>
      <c r="AS2740" t="e">
        <f>INDEX(TextClassificationList[],MATCH(Sudan_News12[[#This Row],[text_classification_arabic3]],TextClassificationList[text_classification_arabic],0),1)</f>
        <v>#N/A</v>
      </c>
      <c r="AU2740" t="e">
        <f>INDEX(TextClassificationList[],MATCH(Sudan_News12[[#This Row],[text_classification_arabic4]],TextClassificationList[text_classification_arabic],0),1)</f>
        <v>#N/A</v>
      </c>
      <c r="AW2740" t="e">
        <f>INDEX(TextClassificationList[],MATCH(Sudan_News12[[#This Row],[text_classification_arabic5]],TextClassificationList[text_classification_arabic],0),1)</f>
        <v>#N/A</v>
      </c>
    </row>
    <row r="2741" spans="1:49" x14ac:dyDescent="0.2">
      <c r="A2741">
        <v>1.3157384017741988E+18</v>
      </c>
      <c r="B2741">
        <v>1.3153664544186491E+18</v>
      </c>
      <c r="C2741" t="s">
        <v>10525</v>
      </c>
      <c r="D2741" s="1">
        <v>44116</v>
      </c>
      <c r="E2741" s="2">
        <v>0.90108796296296301</v>
      </c>
      <c r="F2741">
        <v>200</v>
      </c>
      <c r="G2741">
        <v>1889611729</v>
      </c>
      <c r="H2741" t="s">
        <v>354</v>
      </c>
      <c r="I2741" t="s">
        <v>355</v>
      </c>
      <c r="J2741" t="s">
        <v>265</v>
      </c>
      <c r="K2741" t="s">
        <v>10526</v>
      </c>
      <c r="L2741" t="s">
        <v>266</v>
      </c>
      <c r="M2741" t="s">
        <v>267</v>
      </c>
      <c r="N2741" t="s">
        <v>267</v>
      </c>
      <c r="O2741" t="s">
        <v>267</v>
      </c>
      <c r="P2741">
        <v>0</v>
      </c>
      <c r="Q2741">
        <v>0</v>
      </c>
      <c r="R2741">
        <v>0</v>
      </c>
      <c r="S2741" t="s">
        <v>267</v>
      </c>
      <c r="T2741" t="s">
        <v>267</v>
      </c>
      <c r="U2741" t="s">
        <v>10527</v>
      </c>
      <c r="V2741" t="b">
        <v>0</v>
      </c>
      <c r="W2741" t="s">
        <v>265</v>
      </c>
      <c r="X2741">
        <v>0</v>
      </c>
      <c r="Y2741" t="s">
        <v>265</v>
      </c>
      <c r="Z2741" t="s">
        <v>265</v>
      </c>
      <c r="AA2741" t="s">
        <v>265</v>
      </c>
      <c r="AB2741" t="s">
        <v>265</v>
      </c>
      <c r="AC2741" t="s">
        <v>265</v>
      </c>
      <c r="AD2741" t="s">
        <v>265</v>
      </c>
      <c r="AE2741" t="s">
        <v>265</v>
      </c>
      <c r="AF2741" t="s">
        <v>1251</v>
      </c>
      <c r="AG2741" t="s">
        <v>265</v>
      </c>
      <c r="AH2741" t="s">
        <v>265</v>
      </c>
      <c r="AI2741" t="s">
        <v>265</v>
      </c>
      <c r="AJ2741" t="s">
        <v>265</v>
      </c>
      <c r="AL2741" t="str">
        <f>IF(Sudan_News12[[#This Row],[relevancy_classification_english]]="Relevant","مناسب",IF(Sudan_News12[[#This Row],[relevancy_classification_english]]="Relevant","عَرَضِيّ",""))</f>
        <v/>
      </c>
      <c r="AN2741" t="str">
        <f>IF(Sudan_News12[[#This Row],[sentiment_analysis_english]]="Negative","سلبي",IF(Sudan_News12[[#This Row],[sentiment_analysis_english]]="Neutral","حيادي",IF(Sudan_News12[[#This Row],[sentiment_analysis_english]]="Positive","إيجابي","")))</f>
        <v/>
      </c>
      <c r="AO2741" t="e">
        <f>INDEX(TextClassificationList[],MATCH(Sudan_News12[[#This Row],[text_classification_arabic]],TextClassificationList[text_classification_arabic],0),1)</f>
        <v>#N/A</v>
      </c>
      <c r="AQ2741" t="e">
        <f>INDEX(TextClassificationList[],MATCH(Sudan_News12[[#This Row],[text_classification_arabic2]],TextClassificationList[text_classification_arabic],0),1)</f>
        <v>#N/A</v>
      </c>
      <c r="AS2741" t="e">
        <f>INDEX(TextClassificationList[],MATCH(Sudan_News12[[#This Row],[text_classification_arabic3]],TextClassificationList[text_classification_arabic],0),1)</f>
        <v>#N/A</v>
      </c>
      <c r="AU2741" t="e">
        <f>INDEX(TextClassificationList[],MATCH(Sudan_News12[[#This Row],[text_classification_arabic4]],TextClassificationList[text_classification_arabic],0),1)</f>
        <v>#N/A</v>
      </c>
      <c r="AW2741" t="e">
        <f>INDEX(TextClassificationList[],MATCH(Sudan_News12[[#This Row],[text_classification_arabic5]],TextClassificationList[text_classification_arabic],0),1)</f>
        <v>#N/A</v>
      </c>
    </row>
    <row r="2742" spans="1:49" x14ac:dyDescent="0.2">
      <c r="A2742">
        <v>1.3157352296471962E+18</v>
      </c>
      <c r="B2742">
        <v>1.3157288472293294E+18</v>
      </c>
      <c r="C2742" t="s">
        <v>10528</v>
      </c>
      <c r="D2742" s="1">
        <v>44116</v>
      </c>
      <c r="E2742" s="2">
        <v>0.89233796296296297</v>
      </c>
      <c r="F2742">
        <v>200</v>
      </c>
      <c r="G2742">
        <v>1889611729</v>
      </c>
      <c r="H2742" t="s">
        <v>354</v>
      </c>
      <c r="I2742" t="s">
        <v>355</v>
      </c>
      <c r="J2742" t="s">
        <v>265</v>
      </c>
      <c r="K2742" t="s">
        <v>2551</v>
      </c>
      <c r="L2742" t="s">
        <v>266</v>
      </c>
      <c r="M2742" t="s">
        <v>267</v>
      </c>
      <c r="N2742" t="s">
        <v>267</v>
      </c>
      <c r="O2742" t="s">
        <v>267</v>
      </c>
      <c r="P2742">
        <v>0</v>
      </c>
      <c r="Q2742">
        <v>0</v>
      </c>
      <c r="R2742">
        <v>2</v>
      </c>
      <c r="S2742" t="s">
        <v>267</v>
      </c>
      <c r="T2742" t="s">
        <v>267</v>
      </c>
      <c r="U2742" t="s">
        <v>10529</v>
      </c>
      <c r="V2742" t="b">
        <v>0</v>
      </c>
      <c r="W2742" t="s">
        <v>265</v>
      </c>
      <c r="X2742">
        <v>0</v>
      </c>
      <c r="Y2742" t="s">
        <v>265</v>
      </c>
      <c r="Z2742" t="s">
        <v>265</v>
      </c>
      <c r="AA2742" t="s">
        <v>265</v>
      </c>
      <c r="AB2742" t="s">
        <v>265</v>
      </c>
      <c r="AC2742" t="s">
        <v>265</v>
      </c>
      <c r="AD2742" t="s">
        <v>265</v>
      </c>
      <c r="AE2742" t="s">
        <v>265</v>
      </c>
      <c r="AF2742" t="s">
        <v>1251</v>
      </c>
      <c r="AG2742" t="s">
        <v>265</v>
      </c>
      <c r="AH2742" t="s">
        <v>265</v>
      </c>
      <c r="AI2742" t="s">
        <v>265</v>
      </c>
      <c r="AJ2742" t="s">
        <v>265</v>
      </c>
      <c r="AL2742" t="str">
        <f>IF(Sudan_News12[[#This Row],[relevancy_classification_english]]="Relevant","مناسب",IF(Sudan_News12[[#This Row],[relevancy_classification_english]]="Relevant","عَرَضِيّ",""))</f>
        <v/>
      </c>
      <c r="AN2742" t="str">
        <f>IF(Sudan_News12[[#This Row],[sentiment_analysis_english]]="Negative","سلبي",IF(Sudan_News12[[#This Row],[sentiment_analysis_english]]="Neutral","حيادي",IF(Sudan_News12[[#This Row],[sentiment_analysis_english]]="Positive","إيجابي","")))</f>
        <v/>
      </c>
      <c r="AO2742" t="e">
        <f>INDEX(TextClassificationList[],MATCH(Sudan_News12[[#This Row],[text_classification_arabic]],TextClassificationList[text_classification_arabic],0),1)</f>
        <v>#N/A</v>
      </c>
      <c r="AQ2742" t="e">
        <f>INDEX(TextClassificationList[],MATCH(Sudan_News12[[#This Row],[text_classification_arabic2]],TextClassificationList[text_classification_arabic],0),1)</f>
        <v>#N/A</v>
      </c>
      <c r="AS2742" t="e">
        <f>INDEX(TextClassificationList[],MATCH(Sudan_News12[[#This Row],[text_classification_arabic3]],TextClassificationList[text_classification_arabic],0),1)</f>
        <v>#N/A</v>
      </c>
      <c r="AU2742" t="e">
        <f>INDEX(TextClassificationList[],MATCH(Sudan_News12[[#This Row],[text_classification_arabic4]],TextClassificationList[text_classification_arabic],0),1)</f>
        <v>#N/A</v>
      </c>
      <c r="AW2742" t="e">
        <f>INDEX(TextClassificationList[],MATCH(Sudan_News12[[#This Row],[text_classification_arabic5]],TextClassificationList[text_classification_arabic],0),1)</f>
        <v>#N/A</v>
      </c>
    </row>
    <row r="2743" spans="1:49" x14ac:dyDescent="0.2">
      <c r="A2743">
        <v>1.3157256895811789E+18</v>
      </c>
      <c r="B2743">
        <v>1.1619133935252849E+18</v>
      </c>
      <c r="C2743" t="s">
        <v>10530</v>
      </c>
      <c r="D2743" s="1">
        <v>44116</v>
      </c>
      <c r="E2743" s="2">
        <v>0.86601851851851852</v>
      </c>
      <c r="F2743">
        <v>200</v>
      </c>
      <c r="G2743">
        <v>1889611729</v>
      </c>
      <c r="H2743" t="s">
        <v>354</v>
      </c>
      <c r="I2743" t="s">
        <v>355</v>
      </c>
      <c r="J2743" t="s">
        <v>265</v>
      </c>
      <c r="K2743" t="s">
        <v>6104</v>
      </c>
      <c r="L2743" t="s">
        <v>266</v>
      </c>
      <c r="M2743" t="s">
        <v>267</v>
      </c>
      <c r="N2743" t="s">
        <v>267</v>
      </c>
      <c r="O2743" t="s">
        <v>267</v>
      </c>
      <c r="P2743">
        <v>0</v>
      </c>
      <c r="Q2743">
        <v>0</v>
      </c>
      <c r="R2743">
        <v>1</v>
      </c>
      <c r="S2743" t="s">
        <v>267</v>
      </c>
      <c r="T2743" t="s">
        <v>267</v>
      </c>
      <c r="U2743" t="s">
        <v>10531</v>
      </c>
      <c r="V2743" t="b">
        <v>0</v>
      </c>
      <c r="W2743" t="s">
        <v>265</v>
      </c>
      <c r="X2743">
        <v>0</v>
      </c>
      <c r="Y2743" t="s">
        <v>265</v>
      </c>
      <c r="Z2743" t="s">
        <v>265</v>
      </c>
      <c r="AA2743" t="s">
        <v>265</v>
      </c>
      <c r="AB2743" t="s">
        <v>265</v>
      </c>
      <c r="AC2743" t="s">
        <v>265</v>
      </c>
      <c r="AD2743" t="s">
        <v>265</v>
      </c>
      <c r="AE2743" t="s">
        <v>265</v>
      </c>
      <c r="AF2743" t="s">
        <v>6099</v>
      </c>
      <c r="AG2743" t="s">
        <v>265</v>
      </c>
      <c r="AH2743" t="s">
        <v>265</v>
      </c>
      <c r="AI2743" t="s">
        <v>265</v>
      </c>
      <c r="AJ2743" t="s">
        <v>265</v>
      </c>
      <c r="AL2743" t="str">
        <f>IF(Sudan_News12[[#This Row],[relevancy_classification_english]]="Relevant","مناسب",IF(Sudan_News12[[#This Row],[relevancy_classification_english]]="Relevant","عَرَضِيّ",""))</f>
        <v/>
      </c>
      <c r="AN2743" t="str">
        <f>IF(Sudan_News12[[#This Row],[sentiment_analysis_english]]="Negative","سلبي",IF(Sudan_News12[[#This Row],[sentiment_analysis_english]]="Neutral","حيادي",IF(Sudan_News12[[#This Row],[sentiment_analysis_english]]="Positive","إيجابي","")))</f>
        <v/>
      </c>
      <c r="AO2743" t="e">
        <f>INDEX(TextClassificationList[],MATCH(Sudan_News12[[#This Row],[text_classification_arabic]],TextClassificationList[text_classification_arabic],0),1)</f>
        <v>#N/A</v>
      </c>
      <c r="AQ2743" t="e">
        <f>INDEX(TextClassificationList[],MATCH(Sudan_News12[[#This Row],[text_classification_arabic2]],TextClassificationList[text_classification_arabic],0),1)</f>
        <v>#N/A</v>
      </c>
      <c r="AS2743" t="e">
        <f>INDEX(TextClassificationList[],MATCH(Sudan_News12[[#This Row],[text_classification_arabic3]],TextClassificationList[text_classification_arabic],0),1)</f>
        <v>#N/A</v>
      </c>
      <c r="AU2743" t="e">
        <f>INDEX(TextClassificationList[],MATCH(Sudan_News12[[#This Row],[text_classification_arabic4]],TextClassificationList[text_classification_arabic],0),1)</f>
        <v>#N/A</v>
      </c>
      <c r="AW2743" t="e">
        <f>INDEX(TextClassificationList[],MATCH(Sudan_News12[[#This Row],[text_classification_arabic5]],TextClassificationList[text_classification_arabic],0),1)</f>
        <v>#N/A</v>
      </c>
    </row>
    <row r="2744" spans="1:49" x14ac:dyDescent="0.2">
      <c r="A2744">
        <v>1.3157239980980675E+18</v>
      </c>
      <c r="B2744">
        <v>1.3157239980980675E+18</v>
      </c>
      <c r="C2744" t="s">
        <v>10532</v>
      </c>
      <c r="D2744" s="1">
        <v>44116</v>
      </c>
      <c r="E2744" s="2">
        <v>0.8613425925925926</v>
      </c>
      <c r="F2744">
        <v>200</v>
      </c>
      <c r="G2744">
        <v>1889611729</v>
      </c>
      <c r="H2744" t="s">
        <v>354</v>
      </c>
      <c r="I2744" t="s">
        <v>355</v>
      </c>
      <c r="J2744" t="s">
        <v>265</v>
      </c>
      <c r="K2744" t="s">
        <v>10533</v>
      </c>
      <c r="L2744" t="s">
        <v>266</v>
      </c>
      <c r="M2744" t="s">
        <v>267</v>
      </c>
      <c r="N2744" t="s">
        <v>267</v>
      </c>
      <c r="O2744" t="s">
        <v>267</v>
      </c>
      <c r="P2744">
        <v>0</v>
      </c>
      <c r="Q2744">
        <v>0</v>
      </c>
      <c r="R2744">
        <v>0</v>
      </c>
      <c r="S2744" t="s">
        <v>267</v>
      </c>
      <c r="T2744" t="s">
        <v>267</v>
      </c>
      <c r="U2744" t="s">
        <v>10534</v>
      </c>
      <c r="V2744" t="b">
        <v>0</v>
      </c>
      <c r="W2744" t="s">
        <v>265</v>
      </c>
      <c r="X2744">
        <v>0</v>
      </c>
      <c r="Y2744" t="s">
        <v>265</v>
      </c>
      <c r="Z2744" t="s">
        <v>265</v>
      </c>
      <c r="AA2744" t="s">
        <v>265</v>
      </c>
      <c r="AB2744" t="s">
        <v>265</v>
      </c>
      <c r="AC2744" t="s">
        <v>265</v>
      </c>
      <c r="AD2744" t="s">
        <v>265</v>
      </c>
      <c r="AE2744" t="s">
        <v>265</v>
      </c>
      <c r="AF2744" t="s">
        <v>267</v>
      </c>
      <c r="AG2744" t="s">
        <v>265</v>
      </c>
      <c r="AH2744" t="s">
        <v>265</v>
      </c>
      <c r="AI2744" t="s">
        <v>265</v>
      </c>
      <c r="AJ2744" t="s">
        <v>265</v>
      </c>
      <c r="AL2744" t="str">
        <f>IF(Sudan_News12[[#This Row],[relevancy_classification_english]]="Relevant","مناسب",IF(Sudan_News12[[#This Row],[relevancy_classification_english]]="Relevant","عَرَضِيّ",""))</f>
        <v/>
      </c>
      <c r="AN2744" t="str">
        <f>IF(Sudan_News12[[#This Row],[sentiment_analysis_english]]="Negative","سلبي",IF(Sudan_News12[[#This Row],[sentiment_analysis_english]]="Neutral","حيادي",IF(Sudan_News12[[#This Row],[sentiment_analysis_english]]="Positive","إيجابي","")))</f>
        <v/>
      </c>
      <c r="AO2744" t="e">
        <f>INDEX(TextClassificationList[],MATCH(Sudan_News12[[#This Row],[text_classification_arabic]],TextClassificationList[text_classification_arabic],0),1)</f>
        <v>#N/A</v>
      </c>
      <c r="AQ2744" t="e">
        <f>INDEX(TextClassificationList[],MATCH(Sudan_News12[[#This Row],[text_classification_arabic2]],TextClassificationList[text_classification_arabic],0),1)</f>
        <v>#N/A</v>
      </c>
      <c r="AS2744" t="e">
        <f>INDEX(TextClassificationList[],MATCH(Sudan_News12[[#This Row],[text_classification_arabic3]],TextClassificationList[text_classification_arabic],0),1)</f>
        <v>#N/A</v>
      </c>
      <c r="AU2744" t="e">
        <f>INDEX(TextClassificationList[],MATCH(Sudan_News12[[#This Row],[text_classification_arabic4]],TextClassificationList[text_classification_arabic],0),1)</f>
        <v>#N/A</v>
      </c>
      <c r="AW2744" t="e">
        <f>INDEX(TextClassificationList[],MATCH(Sudan_News12[[#This Row],[text_classification_arabic5]],TextClassificationList[text_classification_arabic],0),1)</f>
        <v>#N/A</v>
      </c>
    </row>
    <row r="2745" spans="1:49" x14ac:dyDescent="0.2">
      <c r="A2745">
        <v>1.3157235428733747E+18</v>
      </c>
      <c r="B2745">
        <v>1.3157235428733747E+18</v>
      </c>
      <c r="C2745" t="s">
        <v>10535</v>
      </c>
      <c r="D2745" s="1">
        <v>44116</v>
      </c>
      <c r="E2745" s="2">
        <v>0.86009259259259263</v>
      </c>
      <c r="F2745">
        <v>200</v>
      </c>
      <c r="G2745">
        <v>1889611729</v>
      </c>
      <c r="H2745" t="s">
        <v>354</v>
      </c>
      <c r="I2745" t="s">
        <v>355</v>
      </c>
      <c r="J2745" t="s">
        <v>265</v>
      </c>
      <c r="K2745" t="s">
        <v>10536</v>
      </c>
      <c r="L2745" t="s">
        <v>266</v>
      </c>
      <c r="M2745" t="s">
        <v>267</v>
      </c>
      <c r="N2745" t="s">
        <v>267</v>
      </c>
      <c r="O2745" t="s">
        <v>10537</v>
      </c>
      <c r="P2745">
        <v>0</v>
      </c>
      <c r="Q2745">
        <v>0</v>
      </c>
      <c r="R2745">
        <v>0</v>
      </c>
      <c r="S2745" t="s">
        <v>10538</v>
      </c>
      <c r="T2745" t="s">
        <v>267</v>
      </c>
      <c r="U2745" t="s">
        <v>10539</v>
      </c>
      <c r="V2745" t="b">
        <v>0</v>
      </c>
      <c r="W2745" t="s">
        <v>265</v>
      </c>
      <c r="X2745">
        <v>1</v>
      </c>
      <c r="Y2745" t="s">
        <v>10540</v>
      </c>
      <c r="Z2745" t="s">
        <v>265</v>
      </c>
      <c r="AA2745" t="s">
        <v>265</v>
      </c>
      <c r="AB2745" t="s">
        <v>265</v>
      </c>
      <c r="AC2745" t="s">
        <v>265</v>
      </c>
      <c r="AD2745" t="s">
        <v>265</v>
      </c>
      <c r="AE2745" t="s">
        <v>265</v>
      </c>
      <c r="AF2745" t="s">
        <v>267</v>
      </c>
      <c r="AG2745" t="s">
        <v>265</v>
      </c>
      <c r="AH2745" t="s">
        <v>265</v>
      </c>
      <c r="AI2745" t="s">
        <v>265</v>
      </c>
      <c r="AJ2745" t="s">
        <v>265</v>
      </c>
      <c r="AL2745" t="str">
        <f>IF(Sudan_News12[[#This Row],[relevancy_classification_english]]="Relevant","مناسب",IF(Sudan_News12[[#This Row],[relevancy_classification_english]]="Relevant","عَرَضِيّ",""))</f>
        <v/>
      </c>
      <c r="AN2745" t="str">
        <f>IF(Sudan_News12[[#This Row],[sentiment_analysis_english]]="Negative","سلبي",IF(Sudan_News12[[#This Row],[sentiment_analysis_english]]="Neutral","حيادي",IF(Sudan_News12[[#This Row],[sentiment_analysis_english]]="Positive","إيجابي","")))</f>
        <v/>
      </c>
      <c r="AO2745" t="e">
        <f>INDEX(TextClassificationList[],MATCH(Sudan_News12[[#This Row],[text_classification_arabic]],TextClassificationList[text_classification_arabic],0),1)</f>
        <v>#N/A</v>
      </c>
      <c r="AQ2745" t="e">
        <f>INDEX(TextClassificationList[],MATCH(Sudan_News12[[#This Row],[text_classification_arabic2]],TextClassificationList[text_classification_arabic],0),1)</f>
        <v>#N/A</v>
      </c>
      <c r="AS2745" t="e">
        <f>INDEX(TextClassificationList[],MATCH(Sudan_News12[[#This Row],[text_classification_arabic3]],TextClassificationList[text_classification_arabic],0),1)</f>
        <v>#N/A</v>
      </c>
      <c r="AU2745" t="e">
        <f>INDEX(TextClassificationList[],MATCH(Sudan_News12[[#This Row],[text_classification_arabic4]],TextClassificationList[text_classification_arabic],0),1)</f>
        <v>#N/A</v>
      </c>
      <c r="AW2745" t="e">
        <f>INDEX(TextClassificationList[],MATCH(Sudan_News12[[#This Row],[text_classification_arabic5]],TextClassificationList[text_classification_arabic],0),1)</f>
        <v>#N/A</v>
      </c>
    </row>
    <row r="2746" spans="1:49" x14ac:dyDescent="0.2">
      <c r="A2746">
        <v>1.315700386305577E+18</v>
      </c>
      <c r="B2746">
        <v>1.315700386305577E+18</v>
      </c>
      <c r="C2746" t="s">
        <v>10541</v>
      </c>
      <c r="D2746" s="1">
        <v>44116</v>
      </c>
      <c r="E2746" s="2">
        <v>0.7961921296296296</v>
      </c>
      <c r="F2746">
        <v>200</v>
      </c>
      <c r="G2746">
        <v>1889611729</v>
      </c>
      <c r="H2746" t="s">
        <v>354</v>
      </c>
      <c r="I2746" t="s">
        <v>355</v>
      </c>
      <c r="J2746" t="s">
        <v>265</v>
      </c>
      <c r="K2746" t="s">
        <v>10542</v>
      </c>
      <c r="L2746" t="s">
        <v>266</v>
      </c>
      <c r="M2746" t="s">
        <v>267</v>
      </c>
      <c r="N2746" t="s">
        <v>267</v>
      </c>
      <c r="O2746" t="s">
        <v>10543</v>
      </c>
      <c r="P2746">
        <v>0</v>
      </c>
      <c r="Q2746">
        <v>0</v>
      </c>
      <c r="R2746">
        <v>1</v>
      </c>
      <c r="S2746" t="s">
        <v>10544</v>
      </c>
      <c r="T2746" t="s">
        <v>267</v>
      </c>
      <c r="U2746" t="s">
        <v>10545</v>
      </c>
      <c r="V2746" t="b">
        <v>0</v>
      </c>
      <c r="W2746" t="s">
        <v>265</v>
      </c>
      <c r="X2746">
        <v>1</v>
      </c>
      <c r="Y2746" t="s">
        <v>10546</v>
      </c>
      <c r="Z2746" t="s">
        <v>265</v>
      </c>
      <c r="AA2746" t="s">
        <v>265</v>
      </c>
      <c r="AB2746" t="s">
        <v>265</v>
      </c>
      <c r="AC2746" t="s">
        <v>265</v>
      </c>
      <c r="AD2746" t="s">
        <v>265</v>
      </c>
      <c r="AE2746" t="s">
        <v>265</v>
      </c>
      <c r="AF2746" t="s">
        <v>267</v>
      </c>
      <c r="AG2746" t="s">
        <v>265</v>
      </c>
      <c r="AH2746" t="s">
        <v>265</v>
      </c>
      <c r="AI2746" t="s">
        <v>265</v>
      </c>
      <c r="AJ2746" t="s">
        <v>265</v>
      </c>
      <c r="AL2746" t="str">
        <f>IF(Sudan_News12[[#This Row],[relevancy_classification_english]]="Relevant","مناسب",IF(Sudan_News12[[#This Row],[relevancy_classification_english]]="Relevant","عَرَضِيّ",""))</f>
        <v/>
      </c>
      <c r="AN2746" t="str">
        <f>IF(Sudan_News12[[#This Row],[sentiment_analysis_english]]="Negative","سلبي",IF(Sudan_News12[[#This Row],[sentiment_analysis_english]]="Neutral","حيادي",IF(Sudan_News12[[#This Row],[sentiment_analysis_english]]="Positive","إيجابي","")))</f>
        <v/>
      </c>
      <c r="AO2746" t="e">
        <f>INDEX(TextClassificationList[],MATCH(Sudan_News12[[#This Row],[text_classification_arabic]],TextClassificationList[text_classification_arabic],0),1)</f>
        <v>#N/A</v>
      </c>
      <c r="AQ2746" t="e">
        <f>INDEX(TextClassificationList[],MATCH(Sudan_News12[[#This Row],[text_classification_arabic2]],TextClassificationList[text_classification_arabic],0),1)</f>
        <v>#N/A</v>
      </c>
      <c r="AS2746" t="e">
        <f>INDEX(TextClassificationList[],MATCH(Sudan_News12[[#This Row],[text_classification_arabic3]],TextClassificationList[text_classification_arabic],0),1)</f>
        <v>#N/A</v>
      </c>
      <c r="AU2746" t="e">
        <f>INDEX(TextClassificationList[],MATCH(Sudan_News12[[#This Row],[text_classification_arabic4]],TextClassificationList[text_classification_arabic],0),1)</f>
        <v>#N/A</v>
      </c>
      <c r="AW2746" t="e">
        <f>INDEX(TextClassificationList[],MATCH(Sudan_News12[[#This Row],[text_classification_arabic5]],TextClassificationList[text_classification_arabic],0),1)</f>
        <v>#N/A</v>
      </c>
    </row>
    <row r="2747" spans="1:49" x14ac:dyDescent="0.2">
      <c r="A2747">
        <v>1.3156786997155226E+18</v>
      </c>
      <c r="B2747">
        <v>1.3155701638281912E+18</v>
      </c>
      <c r="C2747" t="s">
        <v>10547</v>
      </c>
      <c r="D2747" s="1">
        <v>44116</v>
      </c>
      <c r="E2747" s="2">
        <v>0.7363425925925926</v>
      </c>
      <c r="F2747">
        <v>200</v>
      </c>
      <c r="G2747">
        <v>1889611729</v>
      </c>
      <c r="H2747" t="s">
        <v>354</v>
      </c>
      <c r="I2747" t="s">
        <v>355</v>
      </c>
      <c r="J2747" t="s">
        <v>265</v>
      </c>
      <c r="K2747" t="s">
        <v>10548</v>
      </c>
      <c r="L2747" t="s">
        <v>266</v>
      </c>
      <c r="M2747" t="s">
        <v>267</v>
      </c>
      <c r="N2747" t="s">
        <v>267</v>
      </c>
      <c r="O2747" t="s">
        <v>267</v>
      </c>
      <c r="P2747">
        <v>0</v>
      </c>
      <c r="Q2747">
        <v>0</v>
      </c>
      <c r="R2747">
        <v>0</v>
      </c>
      <c r="S2747" t="s">
        <v>267</v>
      </c>
      <c r="T2747" t="s">
        <v>267</v>
      </c>
      <c r="U2747" t="s">
        <v>10549</v>
      </c>
      <c r="V2747" t="b">
        <v>0</v>
      </c>
      <c r="W2747" t="s">
        <v>265</v>
      </c>
      <c r="X2747">
        <v>0</v>
      </c>
      <c r="Y2747" t="s">
        <v>265</v>
      </c>
      <c r="Z2747" t="s">
        <v>265</v>
      </c>
      <c r="AA2747" t="s">
        <v>265</v>
      </c>
      <c r="AB2747" t="s">
        <v>265</v>
      </c>
      <c r="AC2747" t="s">
        <v>265</v>
      </c>
      <c r="AD2747" t="s">
        <v>265</v>
      </c>
      <c r="AE2747" t="s">
        <v>265</v>
      </c>
      <c r="AF2747" t="s">
        <v>6511</v>
      </c>
      <c r="AG2747" t="s">
        <v>265</v>
      </c>
      <c r="AH2747" t="s">
        <v>265</v>
      </c>
      <c r="AI2747" t="s">
        <v>265</v>
      </c>
      <c r="AJ2747" t="s">
        <v>265</v>
      </c>
      <c r="AL2747" t="str">
        <f>IF(Sudan_News12[[#This Row],[relevancy_classification_english]]="Relevant","مناسب",IF(Sudan_News12[[#This Row],[relevancy_classification_english]]="Relevant","عَرَضِيّ",""))</f>
        <v/>
      </c>
      <c r="AN2747" t="str">
        <f>IF(Sudan_News12[[#This Row],[sentiment_analysis_english]]="Negative","سلبي",IF(Sudan_News12[[#This Row],[sentiment_analysis_english]]="Neutral","حيادي",IF(Sudan_News12[[#This Row],[sentiment_analysis_english]]="Positive","إيجابي","")))</f>
        <v/>
      </c>
      <c r="AO2747" t="e">
        <f>INDEX(TextClassificationList[],MATCH(Sudan_News12[[#This Row],[text_classification_arabic]],TextClassificationList[text_classification_arabic],0),1)</f>
        <v>#N/A</v>
      </c>
      <c r="AQ2747" t="e">
        <f>INDEX(TextClassificationList[],MATCH(Sudan_News12[[#This Row],[text_classification_arabic2]],TextClassificationList[text_classification_arabic],0),1)</f>
        <v>#N/A</v>
      </c>
      <c r="AS2747" t="e">
        <f>INDEX(TextClassificationList[],MATCH(Sudan_News12[[#This Row],[text_classification_arabic3]],TextClassificationList[text_classification_arabic],0),1)</f>
        <v>#N/A</v>
      </c>
      <c r="AU2747" t="e">
        <f>INDEX(TextClassificationList[],MATCH(Sudan_News12[[#This Row],[text_classification_arabic4]],TextClassificationList[text_classification_arabic],0),1)</f>
        <v>#N/A</v>
      </c>
      <c r="AW2747" t="e">
        <f>INDEX(TextClassificationList[],MATCH(Sudan_News12[[#This Row],[text_classification_arabic5]],TextClassificationList[text_classification_arabic],0),1)</f>
        <v>#N/A</v>
      </c>
    </row>
    <row r="2748" spans="1:49" x14ac:dyDescent="0.2">
      <c r="A2748">
        <v>1.3156684890557522E+18</v>
      </c>
      <c r="B2748">
        <v>1.3156684890557522E+18</v>
      </c>
      <c r="C2748" t="s">
        <v>10550</v>
      </c>
      <c r="D2748" s="1">
        <v>44116</v>
      </c>
      <c r="E2748" s="2">
        <v>0.70817129629629627</v>
      </c>
      <c r="F2748">
        <v>200</v>
      </c>
      <c r="G2748">
        <v>1889611729</v>
      </c>
      <c r="H2748" t="s">
        <v>354</v>
      </c>
      <c r="I2748" t="s">
        <v>355</v>
      </c>
      <c r="J2748" t="s">
        <v>265</v>
      </c>
      <c r="K2748" t="s">
        <v>10551</v>
      </c>
      <c r="L2748" t="s">
        <v>266</v>
      </c>
      <c r="M2748" t="s">
        <v>267</v>
      </c>
      <c r="N2748" t="s">
        <v>267</v>
      </c>
      <c r="O2748" t="s">
        <v>10552</v>
      </c>
      <c r="P2748">
        <v>0</v>
      </c>
      <c r="Q2748">
        <v>4</v>
      </c>
      <c r="R2748">
        <v>15</v>
      </c>
      <c r="S2748" t="s">
        <v>10553</v>
      </c>
      <c r="T2748" t="s">
        <v>267</v>
      </c>
      <c r="U2748" t="s">
        <v>10554</v>
      </c>
      <c r="V2748" t="b">
        <v>0</v>
      </c>
      <c r="W2748" t="s">
        <v>265</v>
      </c>
      <c r="X2748">
        <v>1</v>
      </c>
      <c r="Y2748" t="s">
        <v>10555</v>
      </c>
      <c r="Z2748" t="s">
        <v>265</v>
      </c>
      <c r="AA2748" t="s">
        <v>265</v>
      </c>
      <c r="AB2748" t="s">
        <v>265</v>
      </c>
      <c r="AC2748" t="s">
        <v>265</v>
      </c>
      <c r="AD2748" t="s">
        <v>265</v>
      </c>
      <c r="AE2748" t="s">
        <v>265</v>
      </c>
      <c r="AF2748" t="s">
        <v>267</v>
      </c>
      <c r="AG2748" t="s">
        <v>265</v>
      </c>
      <c r="AH2748" t="s">
        <v>265</v>
      </c>
      <c r="AI2748" t="s">
        <v>265</v>
      </c>
      <c r="AJ2748" t="s">
        <v>265</v>
      </c>
      <c r="AL2748" t="str">
        <f>IF(Sudan_News12[[#This Row],[relevancy_classification_english]]="Relevant","مناسب",IF(Sudan_News12[[#This Row],[relevancy_classification_english]]="Relevant","عَرَضِيّ",""))</f>
        <v/>
      </c>
      <c r="AN2748" t="str">
        <f>IF(Sudan_News12[[#This Row],[sentiment_analysis_english]]="Negative","سلبي",IF(Sudan_News12[[#This Row],[sentiment_analysis_english]]="Neutral","حيادي",IF(Sudan_News12[[#This Row],[sentiment_analysis_english]]="Positive","إيجابي","")))</f>
        <v/>
      </c>
      <c r="AO2748" t="e">
        <f>INDEX(TextClassificationList[],MATCH(Sudan_News12[[#This Row],[text_classification_arabic]],TextClassificationList[text_classification_arabic],0),1)</f>
        <v>#N/A</v>
      </c>
      <c r="AQ2748" t="e">
        <f>INDEX(TextClassificationList[],MATCH(Sudan_News12[[#This Row],[text_classification_arabic2]],TextClassificationList[text_classification_arabic],0),1)</f>
        <v>#N/A</v>
      </c>
      <c r="AS2748" t="e">
        <f>INDEX(TextClassificationList[],MATCH(Sudan_News12[[#This Row],[text_classification_arabic3]],TextClassificationList[text_classification_arabic],0),1)</f>
        <v>#N/A</v>
      </c>
      <c r="AU2748" t="e">
        <f>INDEX(TextClassificationList[],MATCH(Sudan_News12[[#This Row],[text_classification_arabic4]],TextClassificationList[text_classification_arabic],0),1)</f>
        <v>#N/A</v>
      </c>
      <c r="AW2748" t="e">
        <f>INDEX(TextClassificationList[],MATCH(Sudan_News12[[#This Row],[text_classification_arabic5]],TextClassificationList[text_classification_arabic],0),1)</f>
        <v>#N/A</v>
      </c>
    </row>
    <row r="2749" spans="1:49" x14ac:dyDescent="0.2">
      <c r="A2749">
        <v>1.3156240598126715E+18</v>
      </c>
      <c r="B2749">
        <v>1.3156239197690634E+18</v>
      </c>
      <c r="C2749" t="s">
        <v>10556</v>
      </c>
      <c r="D2749" s="1">
        <v>44116</v>
      </c>
      <c r="E2749" s="2">
        <v>0.58556712962962965</v>
      </c>
      <c r="F2749">
        <v>200</v>
      </c>
      <c r="G2749">
        <v>1889611729</v>
      </c>
      <c r="H2749" t="s">
        <v>354</v>
      </c>
      <c r="I2749" t="s">
        <v>355</v>
      </c>
      <c r="J2749" t="s">
        <v>265</v>
      </c>
      <c r="K2749" t="s">
        <v>10557</v>
      </c>
      <c r="L2749" t="s">
        <v>266</v>
      </c>
      <c r="M2749" t="s">
        <v>267</v>
      </c>
      <c r="N2749" t="s">
        <v>267</v>
      </c>
      <c r="O2749" t="s">
        <v>267</v>
      </c>
      <c r="P2749">
        <v>0</v>
      </c>
      <c r="Q2749">
        <v>0</v>
      </c>
      <c r="R2749">
        <v>0</v>
      </c>
      <c r="S2749" t="s">
        <v>267</v>
      </c>
      <c r="T2749" t="s">
        <v>267</v>
      </c>
      <c r="U2749" t="s">
        <v>10558</v>
      </c>
      <c r="V2749" t="b">
        <v>0</v>
      </c>
      <c r="W2749" t="s">
        <v>265</v>
      </c>
      <c r="X2749">
        <v>0</v>
      </c>
      <c r="Y2749" t="s">
        <v>265</v>
      </c>
      <c r="Z2749" t="s">
        <v>265</v>
      </c>
      <c r="AA2749" t="s">
        <v>265</v>
      </c>
      <c r="AB2749" t="s">
        <v>265</v>
      </c>
      <c r="AC2749" t="s">
        <v>265</v>
      </c>
      <c r="AD2749" t="s">
        <v>265</v>
      </c>
      <c r="AE2749" t="s">
        <v>265</v>
      </c>
      <c r="AF2749" t="s">
        <v>267</v>
      </c>
      <c r="AG2749" t="s">
        <v>265</v>
      </c>
      <c r="AH2749" t="s">
        <v>265</v>
      </c>
      <c r="AI2749" t="s">
        <v>265</v>
      </c>
      <c r="AJ2749" t="s">
        <v>265</v>
      </c>
      <c r="AL2749" t="str">
        <f>IF(Sudan_News12[[#This Row],[relevancy_classification_english]]="Relevant","مناسب",IF(Sudan_News12[[#This Row],[relevancy_classification_english]]="Relevant","عَرَضِيّ",""))</f>
        <v/>
      </c>
      <c r="AN2749" t="str">
        <f>IF(Sudan_News12[[#This Row],[sentiment_analysis_english]]="Negative","سلبي",IF(Sudan_News12[[#This Row],[sentiment_analysis_english]]="Neutral","حيادي",IF(Sudan_News12[[#This Row],[sentiment_analysis_english]]="Positive","إيجابي","")))</f>
        <v/>
      </c>
      <c r="AO2749" t="e">
        <f>INDEX(TextClassificationList[],MATCH(Sudan_News12[[#This Row],[text_classification_arabic]],TextClassificationList[text_classification_arabic],0),1)</f>
        <v>#N/A</v>
      </c>
      <c r="AQ2749" t="e">
        <f>INDEX(TextClassificationList[],MATCH(Sudan_News12[[#This Row],[text_classification_arabic2]],TextClassificationList[text_classification_arabic],0),1)</f>
        <v>#N/A</v>
      </c>
      <c r="AS2749" t="e">
        <f>INDEX(TextClassificationList[],MATCH(Sudan_News12[[#This Row],[text_classification_arabic3]],TextClassificationList[text_classification_arabic],0),1)</f>
        <v>#N/A</v>
      </c>
      <c r="AU2749" t="e">
        <f>INDEX(TextClassificationList[],MATCH(Sudan_News12[[#This Row],[text_classification_arabic4]],TextClassificationList[text_classification_arabic],0),1)</f>
        <v>#N/A</v>
      </c>
      <c r="AW2749" t="e">
        <f>INDEX(TextClassificationList[],MATCH(Sudan_News12[[#This Row],[text_classification_arabic5]],TextClassificationList[text_classification_arabic],0),1)</f>
        <v>#N/A</v>
      </c>
    </row>
    <row r="2750" spans="1:49" x14ac:dyDescent="0.2">
      <c r="A2750">
        <v>1.3156239197690634E+18</v>
      </c>
      <c r="B2750">
        <v>1.3156239197690634E+18</v>
      </c>
      <c r="C2750" t="s">
        <v>10559</v>
      </c>
      <c r="D2750" s="1">
        <v>44116</v>
      </c>
      <c r="E2750" s="2">
        <v>0.58518518518518514</v>
      </c>
      <c r="F2750">
        <v>200</v>
      </c>
      <c r="G2750">
        <v>1889611729</v>
      </c>
      <c r="H2750" t="s">
        <v>354</v>
      </c>
      <c r="I2750" t="s">
        <v>355</v>
      </c>
      <c r="J2750" t="s">
        <v>265</v>
      </c>
      <c r="K2750" t="s">
        <v>10560</v>
      </c>
      <c r="L2750" t="s">
        <v>266</v>
      </c>
      <c r="M2750" t="s">
        <v>267</v>
      </c>
      <c r="N2750" t="s">
        <v>267</v>
      </c>
      <c r="O2750" t="s">
        <v>10561</v>
      </c>
      <c r="P2750">
        <v>1</v>
      </c>
      <c r="Q2750">
        <v>0</v>
      </c>
      <c r="R2750">
        <v>0</v>
      </c>
      <c r="S2750" t="s">
        <v>10562</v>
      </c>
      <c r="T2750" t="s">
        <v>267</v>
      </c>
      <c r="U2750" t="s">
        <v>10563</v>
      </c>
      <c r="V2750" t="b">
        <v>0</v>
      </c>
      <c r="W2750" t="s">
        <v>265</v>
      </c>
      <c r="X2750">
        <v>1</v>
      </c>
      <c r="Y2750" t="s">
        <v>10564</v>
      </c>
      <c r="Z2750" t="s">
        <v>265</v>
      </c>
      <c r="AA2750" t="s">
        <v>265</v>
      </c>
      <c r="AB2750" t="s">
        <v>265</v>
      </c>
      <c r="AC2750" t="s">
        <v>265</v>
      </c>
      <c r="AD2750" t="s">
        <v>265</v>
      </c>
      <c r="AE2750" t="s">
        <v>265</v>
      </c>
      <c r="AF2750" t="s">
        <v>267</v>
      </c>
      <c r="AG2750" t="s">
        <v>265</v>
      </c>
      <c r="AH2750" t="s">
        <v>265</v>
      </c>
      <c r="AI2750" t="s">
        <v>265</v>
      </c>
      <c r="AJ2750" t="s">
        <v>265</v>
      </c>
      <c r="AL2750" t="str">
        <f>IF(Sudan_News12[[#This Row],[relevancy_classification_english]]="Relevant","مناسب",IF(Sudan_News12[[#This Row],[relevancy_classification_english]]="Relevant","عَرَضِيّ",""))</f>
        <v/>
      </c>
      <c r="AN2750" t="str">
        <f>IF(Sudan_News12[[#This Row],[sentiment_analysis_english]]="Negative","سلبي",IF(Sudan_News12[[#This Row],[sentiment_analysis_english]]="Neutral","حيادي",IF(Sudan_News12[[#This Row],[sentiment_analysis_english]]="Positive","إيجابي","")))</f>
        <v/>
      </c>
      <c r="AO2750" t="e">
        <f>INDEX(TextClassificationList[],MATCH(Sudan_News12[[#This Row],[text_classification_arabic]],TextClassificationList[text_classification_arabic],0),1)</f>
        <v>#N/A</v>
      </c>
      <c r="AQ2750" t="e">
        <f>INDEX(TextClassificationList[],MATCH(Sudan_News12[[#This Row],[text_classification_arabic2]],TextClassificationList[text_classification_arabic],0),1)</f>
        <v>#N/A</v>
      </c>
      <c r="AS2750" t="e">
        <f>INDEX(TextClassificationList[],MATCH(Sudan_News12[[#This Row],[text_classification_arabic3]],TextClassificationList[text_classification_arabic],0),1)</f>
        <v>#N/A</v>
      </c>
      <c r="AU2750" t="e">
        <f>INDEX(TextClassificationList[],MATCH(Sudan_News12[[#This Row],[text_classification_arabic4]],TextClassificationList[text_classification_arabic],0),1)</f>
        <v>#N/A</v>
      </c>
      <c r="AW2750" t="e">
        <f>INDEX(TextClassificationList[],MATCH(Sudan_News12[[#This Row],[text_classification_arabic5]],TextClassificationList[text_classification_arabic],0),1)</f>
        <v>#N/A</v>
      </c>
    </row>
    <row r="2751" spans="1:49" x14ac:dyDescent="0.2">
      <c r="A2751">
        <v>1.3156178508502589E+18</v>
      </c>
      <c r="B2751">
        <v>1.3116999084083569E+18</v>
      </c>
      <c r="C2751" t="s">
        <v>10565</v>
      </c>
      <c r="D2751" s="1">
        <v>44116</v>
      </c>
      <c r="E2751" s="2">
        <v>0.56843750000000004</v>
      </c>
      <c r="F2751">
        <v>200</v>
      </c>
      <c r="G2751">
        <v>1889611729</v>
      </c>
      <c r="H2751" t="s">
        <v>354</v>
      </c>
      <c r="I2751" t="s">
        <v>355</v>
      </c>
      <c r="J2751" t="s">
        <v>265</v>
      </c>
      <c r="K2751" t="s">
        <v>10566</v>
      </c>
      <c r="L2751" t="s">
        <v>266</v>
      </c>
      <c r="M2751" t="s">
        <v>267</v>
      </c>
      <c r="N2751" t="s">
        <v>267</v>
      </c>
      <c r="O2751" t="s">
        <v>267</v>
      </c>
      <c r="P2751">
        <v>0</v>
      </c>
      <c r="Q2751">
        <v>0</v>
      </c>
      <c r="R2751">
        <v>0</v>
      </c>
      <c r="S2751" t="s">
        <v>267</v>
      </c>
      <c r="T2751" t="s">
        <v>267</v>
      </c>
      <c r="U2751" t="s">
        <v>10567</v>
      </c>
      <c r="V2751" t="b">
        <v>0</v>
      </c>
      <c r="W2751" t="s">
        <v>265</v>
      </c>
      <c r="X2751">
        <v>0</v>
      </c>
      <c r="Y2751" t="s">
        <v>265</v>
      </c>
      <c r="Z2751" t="s">
        <v>265</v>
      </c>
      <c r="AA2751" t="s">
        <v>265</v>
      </c>
      <c r="AB2751" t="s">
        <v>265</v>
      </c>
      <c r="AC2751" t="s">
        <v>265</v>
      </c>
      <c r="AD2751" t="s">
        <v>265</v>
      </c>
      <c r="AE2751" t="s">
        <v>265</v>
      </c>
      <c r="AF2751" t="s">
        <v>10568</v>
      </c>
      <c r="AG2751" t="s">
        <v>265</v>
      </c>
      <c r="AH2751" t="s">
        <v>265</v>
      </c>
      <c r="AI2751" t="s">
        <v>265</v>
      </c>
      <c r="AJ2751" t="s">
        <v>265</v>
      </c>
      <c r="AL2751" t="str">
        <f>IF(Sudan_News12[[#This Row],[relevancy_classification_english]]="Relevant","مناسب",IF(Sudan_News12[[#This Row],[relevancy_classification_english]]="Relevant","عَرَضِيّ",""))</f>
        <v/>
      </c>
      <c r="AN2751" t="str">
        <f>IF(Sudan_News12[[#This Row],[sentiment_analysis_english]]="Negative","سلبي",IF(Sudan_News12[[#This Row],[sentiment_analysis_english]]="Neutral","حيادي",IF(Sudan_News12[[#This Row],[sentiment_analysis_english]]="Positive","إيجابي","")))</f>
        <v/>
      </c>
      <c r="AO2751" t="e">
        <f>INDEX(TextClassificationList[],MATCH(Sudan_News12[[#This Row],[text_classification_arabic]],TextClassificationList[text_classification_arabic],0),1)</f>
        <v>#N/A</v>
      </c>
      <c r="AQ2751" t="e">
        <f>INDEX(TextClassificationList[],MATCH(Sudan_News12[[#This Row],[text_classification_arabic2]],TextClassificationList[text_classification_arabic],0),1)</f>
        <v>#N/A</v>
      </c>
      <c r="AS2751" t="e">
        <f>INDEX(TextClassificationList[],MATCH(Sudan_News12[[#This Row],[text_classification_arabic3]],TextClassificationList[text_classification_arabic],0),1)</f>
        <v>#N/A</v>
      </c>
      <c r="AU2751" t="e">
        <f>INDEX(TextClassificationList[],MATCH(Sudan_News12[[#This Row],[text_classification_arabic4]],TextClassificationList[text_classification_arabic],0),1)</f>
        <v>#N/A</v>
      </c>
      <c r="AW2751" t="e">
        <f>INDEX(TextClassificationList[],MATCH(Sudan_News12[[#This Row],[text_classification_arabic5]],TextClassificationList[text_classification_arabic],0),1)</f>
        <v>#N/A</v>
      </c>
    </row>
    <row r="2752" spans="1:49" x14ac:dyDescent="0.2">
      <c r="A2752">
        <v>1.3156002118389883E+18</v>
      </c>
      <c r="B2752">
        <v>1.3156000935344742E+18</v>
      </c>
      <c r="C2752" t="s">
        <v>10569</v>
      </c>
      <c r="D2752" s="1">
        <v>44116</v>
      </c>
      <c r="E2752" s="2">
        <v>0.51975694444444442</v>
      </c>
      <c r="F2752">
        <v>200</v>
      </c>
      <c r="G2752">
        <v>1889611729</v>
      </c>
      <c r="H2752" t="s">
        <v>354</v>
      </c>
      <c r="I2752" t="s">
        <v>355</v>
      </c>
      <c r="J2752" t="s">
        <v>265</v>
      </c>
      <c r="K2752" t="s">
        <v>10570</v>
      </c>
      <c r="L2752" t="s">
        <v>266</v>
      </c>
      <c r="M2752" t="s">
        <v>267</v>
      </c>
      <c r="N2752" t="s">
        <v>267</v>
      </c>
      <c r="O2752" t="s">
        <v>267</v>
      </c>
      <c r="P2752">
        <v>0</v>
      </c>
      <c r="Q2752">
        <v>0</v>
      </c>
      <c r="R2752">
        <v>1</v>
      </c>
      <c r="S2752" t="s">
        <v>267</v>
      </c>
      <c r="T2752" t="s">
        <v>267</v>
      </c>
      <c r="U2752" t="s">
        <v>10571</v>
      </c>
      <c r="V2752" t="b">
        <v>0</v>
      </c>
      <c r="W2752" t="s">
        <v>265</v>
      </c>
      <c r="X2752">
        <v>0</v>
      </c>
      <c r="Y2752" t="s">
        <v>265</v>
      </c>
      <c r="Z2752" t="s">
        <v>265</v>
      </c>
      <c r="AA2752" t="s">
        <v>265</v>
      </c>
      <c r="AB2752" t="s">
        <v>265</v>
      </c>
      <c r="AC2752" t="s">
        <v>265</v>
      </c>
      <c r="AD2752" t="s">
        <v>265</v>
      </c>
      <c r="AE2752" t="s">
        <v>265</v>
      </c>
      <c r="AF2752" t="s">
        <v>267</v>
      </c>
      <c r="AG2752" t="s">
        <v>265</v>
      </c>
      <c r="AH2752" t="s">
        <v>265</v>
      </c>
      <c r="AI2752" t="s">
        <v>265</v>
      </c>
      <c r="AJ2752" t="s">
        <v>265</v>
      </c>
      <c r="AL2752" t="str">
        <f>IF(Sudan_News12[[#This Row],[relevancy_classification_english]]="Relevant","مناسب",IF(Sudan_News12[[#This Row],[relevancy_classification_english]]="Relevant","عَرَضِيّ",""))</f>
        <v/>
      </c>
      <c r="AN2752" t="str">
        <f>IF(Sudan_News12[[#This Row],[sentiment_analysis_english]]="Negative","سلبي",IF(Sudan_News12[[#This Row],[sentiment_analysis_english]]="Neutral","حيادي",IF(Sudan_News12[[#This Row],[sentiment_analysis_english]]="Positive","إيجابي","")))</f>
        <v/>
      </c>
      <c r="AO2752" t="e">
        <f>INDEX(TextClassificationList[],MATCH(Sudan_News12[[#This Row],[text_classification_arabic]],TextClassificationList[text_classification_arabic],0),1)</f>
        <v>#N/A</v>
      </c>
      <c r="AQ2752" t="e">
        <f>INDEX(TextClassificationList[],MATCH(Sudan_News12[[#This Row],[text_classification_arabic2]],TextClassificationList[text_classification_arabic],0),1)</f>
        <v>#N/A</v>
      </c>
      <c r="AS2752" t="e">
        <f>INDEX(TextClassificationList[],MATCH(Sudan_News12[[#This Row],[text_classification_arabic3]],TextClassificationList[text_classification_arabic],0),1)</f>
        <v>#N/A</v>
      </c>
      <c r="AU2752" t="e">
        <f>INDEX(TextClassificationList[],MATCH(Sudan_News12[[#This Row],[text_classification_arabic4]],TextClassificationList[text_classification_arabic],0),1)</f>
        <v>#N/A</v>
      </c>
      <c r="AW2752" t="e">
        <f>INDEX(TextClassificationList[],MATCH(Sudan_News12[[#This Row],[text_classification_arabic5]],TextClassificationList[text_classification_arabic],0),1)</f>
        <v>#N/A</v>
      </c>
    </row>
    <row r="2753" spans="1:49" x14ac:dyDescent="0.2">
      <c r="A2753">
        <v>1.3156000935344742E+18</v>
      </c>
      <c r="B2753">
        <v>1.3156000935344742E+18</v>
      </c>
      <c r="C2753" t="s">
        <v>10572</v>
      </c>
      <c r="D2753" s="1">
        <v>44116</v>
      </c>
      <c r="E2753" s="2">
        <v>0.51943287037037034</v>
      </c>
      <c r="F2753">
        <v>200</v>
      </c>
      <c r="G2753">
        <v>1889611729</v>
      </c>
      <c r="H2753" t="s">
        <v>354</v>
      </c>
      <c r="I2753" t="s">
        <v>355</v>
      </c>
      <c r="J2753" t="s">
        <v>265</v>
      </c>
      <c r="K2753" t="s">
        <v>10573</v>
      </c>
      <c r="L2753" t="s">
        <v>266</v>
      </c>
      <c r="M2753" t="s">
        <v>267</v>
      </c>
      <c r="N2753" t="s">
        <v>267</v>
      </c>
      <c r="O2753" t="s">
        <v>267</v>
      </c>
      <c r="P2753">
        <v>1</v>
      </c>
      <c r="Q2753">
        <v>0</v>
      </c>
      <c r="R2753">
        <v>2</v>
      </c>
      <c r="S2753" t="s">
        <v>267</v>
      </c>
      <c r="T2753" t="s">
        <v>267</v>
      </c>
      <c r="U2753" t="s">
        <v>10574</v>
      </c>
      <c r="V2753" t="b">
        <v>0</v>
      </c>
      <c r="W2753" t="s">
        <v>265</v>
      </c>
      <c r="X2753">
        <v>0</v>
      </c>
      <c r="Y2753" t="s">
        <v>265</v>
      </c>
      <c r="Z2753" t="s">
        <v>265</v>
      </c>
      <c r="AA2753" t="s">
        <v>265</v>
      </c>
      <c r="AB2753" t="s">
        <v>265</v>
      </c>
      <c r="AC2753" t="s">
        <v>265</v>
      </c>
      <c r="AD2753" t="s">
        <v>265</v>
      </c>
      <c r="AE2753" t="s">
        <v>265</v>
      </c>
      <c r="AF2753" t="s">
        <v>267</v>
      </c>
      <c r="AG2753" t="s">
        <v>265</v>
      </c>
      <c r="AH2753" t="s">
        <v>265</v>
      </c>
      <c r="AI2753" t="s">
        <v>265</v>
      </c>
      <c r="AJ2753" t="s">
        <v>265</v>
      </c>
      <c r="AL2753" t="str">
        <f>IF(Sudan_News12[[#This Row],[relevancy_classification_english]]="Relevant","مناسب",IF(Sudan_News12[[#This Row],[relevancy_classification_english]]="Relevant","عَرَضِيّ",""))</f>
        <v/>
      </c>
      <c r="AN2753" t="str">
        <f>IF(Sudan_News12[[#This Row],[sentiment_analysis_english]]="Negative","سلبي",IF(Sudan_News12[[#This Row],[sentiment_analysis_english]]="Neutral","حيادي",IF(Sudan_News12[[#This Row],[sentiment_analysis_english]]="Positive","إيجابي","")))</f>
        <v/>
      </c>
      <c r="AO2753" t="e">
        <f>INDEX(TextClassificationList[],MATCH(Sudan_News12[[#This Row],[text_classification_arabic]],TextClassificationList[text_classification_arabic],0),1)</f>
        <v>#N/A</v>
      </c>
      <c r="AQ2753" t="e">
        <f>INDEX(TextClassificationList[],MATCH(Sudan_News12[[#This Row],[text_classification_arabic2]],TextClassificationList[text_classification_arabic],0),1)</f>
        <v>#N/A</v>
      </c>
      <c r="AS2753" t="e">
        <f>INDEX(TextClassificationList[],MATCH(Sudan_News12[[#This Row],[text_classification_arabic3]],TextClassificationList[text_classification_arabic],0),1)</f>
        <v>#N/A</v>
      </c>
      <c r="AU2753" t="e">
        <f>INDEX(TextClassificationList[],MATCH(Sudan_News12[[#This Row],[text_classification_arabic4]],TextClassificationList[text_classification_arabic],0),1)</f>
        <v>#N/A</v>
      </c>
      <c r="AW2753" t="e">
        <f>INDEX(TextClassificationList[],MATCH(Sudan_News12[[#This Row],[text_classification_arabic5]],TextClassificationList[text_classification_arabic],0),1)</f>
        <v>#N/A</v>
      </c>
    </row>
    <row r="2754" spans="1:49" x14ac:dyDescent="0.2">
      <c r="A2754">
        <v>1.3155990560061522E+18</v>
      </c>
      <c r="B2754">
        <v>1.3155990560061522E+18</v>
      </c>
      <c r="C2754" t="s">
        <v>10575</v>
      </c>
      <c r="D2754" s="1">
        <v>44116</v>
      </c>
      <c r="E2754" s="2">
        <v>0.51657407407407407</v>
      </c>
      <c r="F2754">
        <v>200</v>
      </c>
      <c r="G2754">
        <v>1889611729</v>
      </c>
      <c r="H2754" t="s">
        <v>354</v>
      </c>
      <c r="I2754" t="s">
        <v>355</v>
      </c>
      <c r="J2754" t="s">
        <v>265</v>
      </c>
      <c r="K2754" t="s">
        <v>10576</v>
      </c>
      <c r="L2754" t="s">
        <v>266</v>
      </c>
      <c r="M2754" t="s">
        <v>267</v>
      </c>
      <c r="N2754" t="s">
        <v>267</v>
      </c>
      <c r="O2754" t="s">
        <v>267</v>
      </c>
      <c r="P2754">
        <v>0</v>
      </c>
      <c r="Q2754">
        <v>0</v>
      </c>
      <c r="R2754">
        <v>2</v>
      </c>
      <c r="S2754" t="s">
        <v>267</v>
      </c>
      <c r="T2754" t="s">
        <v>267</v>
      </c>
      <c r="U2754" t="s">
        <v>10577</v>
      </c>
      <c r="V2754" t="b">
        <v>0</v>
      </c>
      <c r="W2754" t="s">
        <v>265</v>
      </c>
      <c r="X2754">
        <v>0</v>
      </c>
      <c r="Y2754" t="s">
        <v>265</v>
      </c>
      <c r="Z2754" t="s">
        <v>265</v>
      </c>
      <c r="AA2754" t="s">
        <v>265</v>
      </c>
      <c r="AB2754" t="s">
        <v>265</v>
      </c>
      <c r="AC2754" t="s">
        <v>265</v>
      </c>
      <c r="AD2754" t="s">
        <v>265</v>
      </c>
      <c r="AE2754" t="s">
        <v>265</v>
      </c>
      <c r="AF2754" t="s">
        <v>267</v>
      </c>
      <c r="AG2754" t="s">
        <v>265</v>
      </c>
      <c r="AH2754" t="s">
        <v>265</v>
      </c>
      <c r="AI2754" t="s">
        <v>265</v>
      </c>
      <c r="AJ2754" t="s">
        <v>265</v>
      </c>
      <c r="AL2754" t="str">
        <f>IF(Sudan_News12[[#This Row],[relevancy_classification_english]]="Relevant","مناسب",IF(Sudan_News12[[#This Row],[relevancy_classification_english]]="Relevant","عَرَضِيّ",""))</f>
        <v/>
      </c>
      <c r="AN2754" t="str">
        <f>IF(Sudan_News12[[#This Row],[sentiment_analysis_english]]="Negative","سلبي",IF(Sudan_News12[[#This Row],[sentiment_analysis_english]]="Neutral","حيادي",IF(Sudan_News12[[#This Row],[sentiment_analysis_english]]="Positive","إيجابي","")))</f>
        <v/>
      </c>
      <c r="AO2754" t="e">
        <f>INDEX(TextClassificationList[],MATCH(Sudan_News12[[#This Row],[text_classification_arabic]],TextClassificationList[text_classification_arabic],0),1)</f>
        <v>#N/A</v>
      </c>
      <c r="AQ2754" t="e">
        <f>INDEX(TextClassificationList[],MATCH(Sudan_News12[[#This Row],[text_classification_arabic2]],TextClassificationList[text_classification_arabic],0),1)</f>
        <v>#N/A</v>
      </c>
      <c r="AS2754" t="e">
        <f>INDEX(TextClassificationList[],MATCH(Sudan_News12[[#This Row],[text_classification_arabic3]],TextClassificationList[text_classification_arabic],0),1)</f>
        <v>#N/A</v>
      </c>
      <c r="AU2754" t="e">
        <f>INDEX(TextClassificationList[],MATCH(Sudan_News12[[#This Row],[text_classification_arabic4]],TextClassificationList[text_classification_arabic],0),1)</f>
        <v>#N/A</v>
      </c>
      <c r="AW2754" t="e">
        <f>INDEX(TextClassificationList[],MATCH(Sudan_News12[[#This Row],[text_classification_arabic5]],TextClassificationList[text_classification_arabic],0),1)</f>
        <v>#N/A</v>
      </c>
    </row>
    <row r="2755" spans="1:49" x14ac:dyDescent="0.2">
      <c r="A2755">
        <v>1.3154519465228902E+18</v>
      </c>
      <c r="B2755">
        <v>1.315280457844523E+18</v>
      </c>
      <c r="C2755" t="s">
        <v>10578</v>
      </c>
      <c r="D2755" s="1">
        <v>44116</v>
      </c>
      <c r="E2755" s="2">
        <v>0.110625</v>
      </c>
      <c r="F2755">
        <v>200</v>
      </c>
      <c r="G2755">
        <v>1889611729</v>
      </c>
      <c r="H2755" t="s">
        <v>354</v>
      </c>
      <c r="I2755" t="s">
        <v>355</v>
      </c>
      <c r="J2755" t="s">
        <v>265</v>
      </c>
      <c r="K2755" t="s">
        <v>10579</v>
      </c>
      <c r="L2755" t="s">
        <v>266</v>
      </c>
      <c r="M2755" t="s">
        <v>267</v>
      </c>
      <c r="N2755" t="s">
        <v>267</v>
      </c>
      <c r="O2755" t="s">
        <v>267</v>
      </c>
      <c r="P2755">
        <v>0</v>
      </c>
      <c r="Q2755">
        <v>0</v>
      </c>
      <c r="R2755">
        <v>0</v>
      </c>
      <c r="S2755" t="s">
        <v>267</v>
      </c>
      <c r="T2755" t="s">
        <v>267</v>
      </c>
      <c r="U2755" t="s">
        <v>10580</v>
      </c>
      <c r="V2755" t="b">
        <v>0</v>
      </c>
      <c r="W2755" t="s">
        <v>265</v>
      </c>
      <c r="X2755">
        <v>0</v>
      </c>
      <c r="Y2755" t="s">
        <v>265</v>
      </c>
      <c r="Z2755" t="s">
        <v>265</v>
      </c>
      <c r="AA2755" t="s">
        <v>265</v>
      </c>
      <c r="AB2755" t="s">
        <v>265</v>
      </c>
      <c r="AC2755" t="s">
        <v>265</v>
      </c>
      <c r="AD2755" t="s">
        <v>265</v>
      </c>
      <c r="AE2755" t="s">
        <v>265</v>
      </c>
      <c r="AF2755" t="s">
        <v>10581</v>
      </c>
      <c r="AG2755" t="s">
        <v>265</v>
      </c>
      <c r="AH2755" t="s">
        <v>265</v>
      </c>
      <c r="AI2755" t="s">
        <v>265</v>
      </c>
      <c r="AJ2755" t="s">
        <v>265</v>
      </c>
      <c r="AL2755" t="str">
        <f>IF(Sudan_News12[[#This Row],[relevancy_classification_english]]="Relevant","مناسب",IF(Sudan_News12[[#This Row],[relevancy_classification_english]]="Relevant","عَرَضِيّ",""))</f>
        <v/>
      </c>
      <c r="AN2755" t="str">
        <f>IF(Sudan_News12[[#This Row],[sentiment_analysis_english]]="Negative","سلبي",IF(Sudan_News12[[#This Row],[sentiment_analysis_english]]="Neutral","حيادي",IF(Sudan_News12[[#This Row],[sentiment_analysis_english]]="Positive","إيجابي","")))</f>
        <v/>
      </c>
      <c r="AO2755" t="e">
        <f>INDEX(TextClassificationList[],MATCH(Sudan_News12[[#This Row],[text_classification_arabic]],TextClassificationList[text_classification_arabic],0),1)</f>
        <v>#N/A</v>
      </c>
      <c r="AQ2755" t="e">
        <f>INDEX(TextClassificationList[],MATCH(Sudan_News12[[#This Row],[text_classification_arabic2]],TextClassificationList[text_classification_arabic],0),1)</f>
        <v>#N/A</v>
      </c>
      <c r="AS2755" t="e">
        <f>INDEX(TextClassificationList[],MATCH(Sudan_News12[[#This Row],[text_classification_arabic3]],TextClassificationList[text_classification_arabic],0),1)</f>
        <v>#N/A</v>
      </c>
      <c r="AU2755" t="e">
        <f>INDEX(TextClassificationList[],MATCH(Sudan_News12[[#This Row],[text_classification_arabic4]],TextClassificationList[text_classification_arabic],0),1)</f>
        <v>#N/A</v>
      </c>
      <c r="AW2755" t="e">
        <f>INDEX(TextClassificationList[],MATCH(Sudan_News12[[#This Row],[text_classification_arabic5]],TextClassificationList[text_classification_arabic],0),1)</f>
        <v>#N/A</v>
      </c>
    </row>
    <row r="2756" spans="1:49" x14ac:dyDescent="0.2">
      <c r="A2756">
        <v>1.3154432768419185E+18</v>
      </c>
      <c r="B2756">
        <v>1.3153595670485688E+18</v>
      </c>
      <c r="C2756" t="s">
        <v>10582</v>
      </c>
      <c r="D2756" s="1">
        <v>44116</v>
      </c>
      <c r="E2756" s="2">
        <v>8.6701388888888883E-2</v>
      </c>
      <c r="F2756">
        <v>200</v>
      </c>
      <c r="G2756">
        <v>1889611729</v>
      </c>
      <c r="H2756" t="s">
        <v>354</v>
      </c>
      <c r="I2756" t="s">
        <v>355</v>
      </c>
      <c r="J2756" t="s">
        <v>265</v>
      </c>
      <c r="K2756" t="s">
        <v>10583</v>
      </c>
      <c r="L2756" t="s">
        <v>266</v>
      </c>
      <c r="M2756" t="s">
        <v>267</v>
      </c>
      <c r="N2756" t="s">
        <v>267</v>
      </c>
      <c r="O2756" t="s">
        <v>267</v>
      </c>
      <c r="P2756">
        <v>0</v>
      </c>
      <c r="Q2756">
        <v>0</v>
      </c>
      <c r="R2756">
        <v>0</v>
      </c>
      <c r="S2756" t="s">
        <v>267</v>
      </c>
      <c r="T2756" t="s">
        <v>267</v>
      </c>
      <c r="U2756" t="s">
        <v>10584</v>
      </c>
      <c r="V2756" t="b">
        <v>0</v>
      </c>
      <c r="W2756" t="s">
        <v>265</v>
      </c>
      <c r="X2756">
        <v>0</v>
      </c>
      <c r="Y2756" t="s">
        <v>265</v>
      </c>
      <c r="Z2756" t="s">
        <v>265</v>
      </c>
      <c r="AA2756" t="s">
        <v>265</v>
      </c>
      <c r="AB2756" t="s">
        <v>265</v>
      </c>
      <c r="AC2756" t="s">
        <v>265</v>
      </c>
      <c r="AD2756" t="s">
        <v>265</v>
      </c>
      <c r="AE2756" t="s">
        <v>265</v>
      </c>
      <c r="AF2756" t="s">
        <v>6511</v>
      </c>
      <c r="AG2756" t="s">
        <v>265</v>
      </c>
      <c r="AH2756" t="s">
        <v>265</v>
      </c>
      <c r="AI2756" t="s">
        <v>265</v>
      </c>
      <c r="AJ2756" t="s">
        <v>265</v>
      </c>
      <c r="AL2756" t="str">
        <f>IF(Sudan_News12[[#This Row],[relevancy_classification_english]]="Relevant","مناسب",IF(Sudan_News12[[#This Row],[relevancy_classification_english]]="Relevant","عَرَضِيّ",""))</f>
        <v/>
      </c>
      <c r="AN2756" t="str">
        <f>IF(Sudan_News12[[#This Row],[sentiment_analysis_english]]="Negative","سلبي",IF(Sudan_News12[[#This Row],[sentiment_analysis_english]]="Neutral","حيادي",IF(Sudan_News12[[#This Row],[sentiment_analysis_english]]="Positive","إيجابي","")))</f>
        <v/>
      </c>
      <c r="AO2756" t="e">
        <f>INDEX(TextClassificationList[],MATCH(Sudan_News12[[#This Row],[text_classification_arabic]],TextClassificationList[text_classification_arabic],0),1)</f>
        <v>#N/A</v>
      </c>
      <c r="AQ2756" t="e">
        <f>INDEX(TextClassificationList[],MATCH(Sudan_News12[[#This Row],[text_classification_arabic2]],TextClassificationList[text_classification_arabic],0),1)</f>
        <v>#N/A</v>
      </c>
      <c r="AS2756" t="e">
        <f>INDEX(TextClassificationList[],MATCH(Sudan_News12[[#This Row],[text_classification_arabic3]],TextClassificationList[text_classification_arabic],0),1)</f>
        <v>#N/A</v>
      </c>
      <c r="AU2756" t="e">
        <f>INDEX(TextClassificationList[],MATCH(Sudan_News12[[#This Row],[text_classification_arabic4]],TextClassificationList[text_classification_arabic],0),1)</f>
        <v>#N/A</v>
      </c>
      <c r="AW2756" t="e">
        <f>INDEX(TextClassificationList[],MATCH(Sudan_News12[[#This Row],[text_classification_arabic5]],TextClassificationList[text_classification_arabic],0),1)</f>
        <v>#N/A</v>
      </c>
    </row>
    <row r="2757" spans="1:49" x14ac:dyDescent="0.2">
      <c r="A2757">
        <v>1.3154431206627738E+18</v>
      </c>
      <c r="B2757">
        <v>1.3153523871215493E+18</v>
      </c>
      <c r="C2757" t="s">
        <v>10585</v>
      </c>
      <c r="D2757" s="1">
        <v>44116</v>
      </c>
      <c r="E2757" s="2">
        <v>8.6273148148148154E-2</v>
      </c>
      <c r="F2757">
        <v>200</v>
      </c>
      <c r="G2757">
        <v>1889611729</v>
      </c>
      <c r="H2757" t="s">
        <v>354</v>
      </c>
      <c r="I2757" t="s">
        <v>355</v>
      </c>
      <c r="J2757" t="s">
        <v>265</v>
      </c>
      <c r="K2757" t="s">
        <v>10586</v>
      </c>
      <c r="L2757" t="s">
        <v>266</v>
      </c>
      <c r="M2757" t="s">
        <v>267</v>
      </c>
      <c r="N2757" t="s">
        <v>267</v>
      </c>
      <c r="O2757" t="s">
        <v>267</v>
      </c>
      <c r="P2757">
        <v>0</v>
      </c>
      <c r="Q2757">
        <v>0</v>
      </c>
      <c r="R2757">
        <v>1</v>
      </c>
      <c r="S2757" t="s">
        <v>267</v>
      </c>
      <c r="T2757" t="s">
        <v>267</v>
      </c>
      <c r="U2757" t="s">
        <v>10587</v>
      </c>
      <c r="V2757" t="b">
        <v>0</v>
      </c>
      <c r="W2757" t="s">
        <v>265</v>
      </c>
      <c r="X2757">
        <v>0</v>
      </c>
      <c r="Y2757" t="s">
        <v>265</v>
      </c>
      <c r="Z2757" t="s">
        <v>265</v>
      </c>
      <c r="AA2757" t="s">
        <v>265</v>
      </c>
      <c r="AB2757" t="s">
        <v>265</v>
      </c>
      <c r="AC2757" t="s">
        <v>265</v>
      </c>
      <c r="AD2757" t="s">
        <v>265</v>
      </c>
      <c r="AE2757" t="s">
        <v>265</v>
      </c>
      <c r="AF2757" t="s">
        <v>10588</v>
      </c>
      <c r="AG2757" t="s">
        <v>265</v>
      </c>
      <c r="AH2757" t="s">
        <v>265</v>
      </c>
      <c r="AI2757" t="s">
        <v>265</v>
      </c>
      <c r="AJ2757" t="s">
        <v>265</v>
      </c>
      <c r="AL2757" t="str">
        <f>IF(Sudan_News12[[#This Row],[relevancy_classification_english]]="Relevant","مناسب",IF(Sudan_News12[[#This Row],[relevancy_classification_english]]="Relevant","عَرَضِيّ",""))</f>
        <v/>
      </c>
      <c r="AN2757" t="str">
        <f>IF(Sudan_News12[[#This Row],[sentiment_analysis_english]]="Negative","سلبي",IF(Sudan_News12[[#This Row],[sentiment_analysis_english]]="Neutral","حيادي",IF(Sudan_News12[[#This Row],[sentiment_analysis_english]]="Positive","إيجابي","")))</f>
        <v/>
      </c>
      <c r="AO2757" t="e">
        <f>INDEX(TextClassificationList[],MATCH(Sudan_News12[[#This Row],[text_classification_arabic]],TextClassificationList[text_classification_arabic],0),1)</f>
        <v>#N/A</v>
      </c>
      <c r="AQ2757" t="e">
        <f>INDEX(TextClassificationList[],MATCH(Sudan_News12[[#This Row],[text_classification_arabic2]],TextClassificationList[text_classification_arabic],0),1)</f>
        <v>#N/A</v>
      </c>
      <c r="AS2757" t="e">
        <f>INDEX(TextClassificationList[],MATCH(Sudan_News12[[#This Row],[text_classification_arabic3]],TextClassificationList[text_classification_arabic],0),1)</f>
        <v>#N/A</v>
      </c>
      <c r="AU2757" t="e">
        <f>INDEX(TextClassificationList[],MATCH(Sudan_News12[[#This Row],[text_classification_arabic4]],TextClassificationList[text_classification_arabic],0),1)</f>
        <v>#N/A</v>
      </c>
      <c r="AW2757" t="e">
        <f>INDEX(TextClassificationList[],MATCH(Sudan_News12[[#This Row],[text_classification_arabic5]],TextClassificationList[text_classification_arabic],0),1)</f>
        <v>#N/A</v>
      </c>
    </row>
    <row r="2758" spans="1:49" x14ac:dyDescent="0.2">
      <c r="A2758">
        <v>1.315442882262827E+18</v>
      </c>
      <c r="B2758">
        <v>1.315442882262827E+18</v>
      </c>
      <c r="C2758" t="s">
        <v>10589</v>
      </c>
      <c r="D2758" s="1">
        <v>44116</v>
      </c>
      <c r="E2758" s="2">
        <v>8.5613425925925926E-2</v>
      </c>
      <c r="F2758">
        <v>200</v>
      </c>
      <c r="G2758">
        <v>1889611729</v>
      </c>
      <c r="H2758" t="s">
        <v>354</v>
      </c>
      <c r="I2758" t="s">
        <v>355</v>
      </c>
      <c r="J2758" t="s">
        <v>265</v>
      </c>
      <c r="K2758" t="s">
        <v>10590</v>
      </c>
      <c r="L2758" t="s">
        <v>266</v>
      </c>
      <c r="M2758" t="s">
        <v>267</v>
      </c>
      <c r="N2758" t="s">
        <v>267</v>
      </c>
      <c r="O2758" t="s">
        <v>267</v>
      </c>
      <c r="P2758">
        <v>0</v>
      </c>
      <c r="Q2758">
        <v>0</v>
      </c>
      <c r="R2758">
        <v>0</v>
      </c>
      <c r="S2758" t="s">
        <v>267</v>
      </c>
      <c r="T2758" t="s">
        <v>267</v>
      </c>
      <c r="U2758" t="s">
        <v>10591</v>
      </c>
      <c r="V2758" t="b">
        <v>0</v>
      </c>
      <c r="W2758" t="s">
        <v>265</v>
      </c>
      <c r="X2758">
        <v>0</v>
      </c>
      <c r="Y2758" t="s">
        <v>265</v>
      </c>
      <c r="Z2758" t="s">
        <v>265</v>
      </c>
      <c r="AA2758" t="s">
        <v>265</v>
      </c>
      <c r="AB2758" t="s">
        <v>265</v>
      </c>
      <c r="AC2758" t="s">
        <v>265</v>
      </c>
      <c r="AD2758" t="s">
        <v>265</v>
      </c>
      <c r="AE2758" t="s">
        <v>265</v>
      </c>
      <c r="AF2758" t="s">
        <v>267</v>
      </c>
      <c r="AG2758" t="s">
        <v>265</v>
      </c>
      <c r="AH2758" t="s">
        <v>265</v>
      </c>
      <c r="AI2758" t="s">
        <v>265</v>
      </c>
      <c r="AJ2758" t="s">
        <v>265</v>
      </c>
      <c r="AL2758" t="str">
        <f>IF(Sudan_News12[[#This Row],[relevancy_classification_english]]="Relevant","مناسب",IF(Sudan_News12[[#This Row],[relevancy_classification_english]]="Relevant","عَرَضِيّ",""))</f>
        <v/>
      </c>
      <c r="AN2758" t="str">
        <f>IF(Sudan_News12[[#This Row],[sentiment_analysis_english]]="Negative","سلبي",IF(Sudan_News12[[#This Row],[sentiment_analysis_english]]="Neutral","حيادي",IF(Sudan_News12[[#This Row],[sentiment_analysis_english]]="Positive","إيجابي","")))</f>
        <v/>
      </c>
      <c r="AO2758" t="e">
        <f>INDEX(TextClassificationList[],MATCH(Sudan_News12[[#This Row],[text_classification_arabic]],TextClassificationList[text_classification_arabic],0),1)</f>
        <v>#N/A</v>
      </c>
      <c r="AQ2758" t="e">
        <f>INDEX(TextClassificationList[],MATCH(Sudan_News12[[#This Row],[text_classification_arabic2]],TextClassificationList[text_classification_arabic],0),1)</f>
        <v>#N/A</v>
      </c>
      <c r="AS2758" t="e">
        <f>INDEX(TextClassificationList[],MATCH(Sudan_News12[[#This Row],[text_classification_arabic3]],TextClassificationList[text_classification_arabic],0),1)</f>
        <v>#N/A</v>
      </c>
      <c r="AU2758" t="e">
        <f>INDEX(TextClassificationList[],MATCH(Sudan_News12[[#This Row],[text_classification_arabic4]],TextClassificationList[text_classification_arabic],0),1)</f>
        <v>#N/A</v>
      </c>
      <c r="AW2758" t="e">
        <f>INDEX(TextClassificationList[],MATCH(Sudan_News12[[#This Row],[text_classification_arabic5]],TextClassificationList[text_classification_arabic],0),1)</f>
        <v>#N/A</v>
      </c>
    </row>
    <row r="2759" spans="1:49" x14ac:dyDescent="0.2">
      <c r="A2759">
        <v>1.3154100596361503E+18</v>
      </c>
      <c r="B2759">
        <v>1.3154086336315761E+18</v>
      </c>
      <c r="C2759" t="s">
        <v>10592</v>
      </c>
      <c r="D2759" s="1">
        <v>44115</v>
      </c>
      <c r="E2759" s="2">
        <v>0.99504629629629626</v>
      </c>
      <c r="F2759">
        <v>200</v>
      </c>
      <c r="G2759">
        <v>1889611729</v>
      </c>
      <c r="H2759" t="s">
        <v>354</v>
      </c>
      <c r="I2759" t="s">
        <v>355</v>
      </c>
      <c r="J2759" t="s">
        <v>265</v>
      </c>
      <c r="K2759" t="s">
        <v>10593</v>
      </c>
      <c r="L2759" t="s">
        <v>266</v>
      </c>
      <c r="M2759" t="s">
        <v>267</v>
      </c>
      <c r="N2759" t="s">
        <v>267</v>
      </c>
      <c r="O2759" t="s">
        <v>267</v>
      </c>
      <c r="P2759">
        <v>0</v>
      </c>
      <c r="Q2759">
        <v>0</v>
      </c>
      <c r="R2759">
        <v>0</v>
      </c>
      <c r="S2759" t="s">
        <v>267</v>
      </c>
      <c r="T2759" t="s">
        <v>267</v>
      </c>
      <c r="U2759" t="s">
        <v>10594</v>
      </c>
      <c r="V2759" t="b">
        <v>0</v>
      </c>
      <c r="W2759" t="s">
        <v>265</v>
      </c>
      <c r="X2759">
        <v>0</v>
      </c>
      <c r="Y2759" t="s">
        <v>265</v>
      </c>
      <c r="Z2759" t="s">
        <v>265</v>
      </c>
      <c r="AA2759" t="s">
        <v>265</v>
      </c>
      <c r="AB2759" t="s">
        <v>265</v>
      </c>
      <c r="AC2759" t="s">
        <v>265</v>
      </c>
      <c r="AD2759" t="s">
        <v>265</v>
      </c>
      <c r="AE2759" t="s">
        <v>265</v>
      </c>
      <c r="AF2759" t="s">
        <v>10595</v>
      </c>
      <c r="AG2759" t="s">
        <v>265</v>
      </c>
      <c r="AH2759" t="s">
        <v>265</v>
      </c>
      <c r="AI2759" t="s">
        <v>265</v>
      </c>
      <c r="AJ2759" t="s">
        <v>265</v>
      </c>
      <c r="AL2759" t="str">
        <f>IF(Sudan_News12[[#This Row],[relevancy_classification_english]]="Relevant","مناسب",IF(Sudan_News12[[#This Row],[relevancy_classification_english]]="Relevant","عَرَضِيّ",""))</f>
        <v/>
      </c>
      <c r="AN2759" t="str">
        <f>IF(Sudan_News12[[#This Row],[sentiment_analysis_english]]="Negative","سلبي",IF(Sudan_News12[[#This Row],[sentiment_analysis_english]]="Neutral","حيادي",IF(Sudan_News12[[#This Row],[sentiment_analysis_english]]="Positive","إيجابي","")))</f>
        <v/>
      </c>
      <c r="AO2759" t="e">
        <f>INDEX(TextClassificationList[],MATCH(Sudan_News12[[#This Row],[text_classification_arabic]],TextClassificationList[text_classification_arabic],0),1)</f>
        <v>#N/A</v>
      </c>
      <c r="AQ2759" t="e">
        <f>INDEX(TextClassificationList[],MATCH(Sudan_News12[[#This Row],[text_classification_arabic2]],TextClassificationList[text_classification_arabic],0),1)</f>
        <v>#N/A</v>
      </c>
      <c r="AS2759" t="e">
        <f>INDEX(TextClassificationList[],MATCH(Sudan_News12[[#This Row],[text_classification_arabic3]],TextClassificationList[text_classification_arabic],0),1)</f>
        <v>#N/A</v>
      </c>
      <c r="AU2759" t="e">
        <f>INDEX(TextClassificationList[],MATCH(Sudan_News12[[#This Row],[text_classification_arabic4]],TextClassificationList[text_classification_arabic],0),1)</f>
        <v>#N/A</v>
      </c>
      <c r="AW2759" t="e">
        <f>INDEX(TextClassificationList[],MATCH(Sudan_News12[[#This Row],[text_classification_arabic5]],TextClassificationList[text_classification_arabic],0),1)</f>
        <v>#N/A</v>
      </c>
    </row>
    <row r="2760" spans="1:49" x14ac:dyDescent="0.2">
      <c r="A2760">
        <v>1.3154083762186854E+18</v>
      </c>
      <c r="B2760">
        <v>1.3154083762186854E+18</v>
      </c>
      <c r="C2760" t="s">
        <v>10596</v>
      </c>
      <c r="D2760" s="1">
        <v>44115</v>
      </c>
      <c r="E2760" s="2">
        <v>0.99039351851851853</v>
      </c>
      <c r="F2760">
        <v>200</v>
      </c>
      <c r="G2760">
        <v>1889611729</v>
      </c>
      <c r="H2760" t="s">
        <v>354</v>
      </c>
      <c r="I2760" t="s">
        <v>355</v>
      </c>
      <c r="J2760" t="s">
        <v>265</v>
      </c>
      <c r="K2760" t="s">
        <v>10597</v>
      </c>
      <c r="L2760" t="s">
        <v>278</v>
      </c>
      <c r="M2760" t="s">
        <v>267</v>
      </c>
      <c r="N2760" t="s">
        <v>267</v>
      </c>
      <c r="O2760" t="s">
        <v>10598</v>
      </c>
      <c r="P2760">
        <v>0</v>
      </c>
      <c r="Q2760">
        <v>4</v>
      </c>
      <c r="R2760">
        <v>3</v>
      </c>
      <c r="S2760" t="s">
        <v>10599</v>
      </c>
      <c r="T2760" t="s">
        <v>267</v>
      </c>
      <c r="U2760" t="s">
        <v>10600</v>
      </c>
      <c r="V2760" t="b">
        <v>0</v>
      </c>
      <c r="W2760" t="s">
        <v>265</v>
      </c>
      <c r="X2760">
        <v>1</v>
      </c>
      <c r="Y2760" t="s">
        <v>10601</v>
      </c>
      <c r="Z2760" t="s">
        <v>265</v>
      </c>
      <c r="AA2760" t="s">
        <v>265</v>
      </c>
      <c r="AB2760" t="s">
        <v>265</v>
      </c>
      <c r="AC2760" t="s">
        <v>265</v>
      </c>
      <c r="AD2760" t="s">
        <v>265</v>
      </c>
      <c r="AE2760" t="s">
        <v>265</v>
      </c>
      <c r="AF2760" t="s">
        <v>267</v>
      </c>
      <c r="AG2760" t="s">
        <v>265</v>
      </c>
      <c r="AH2760" t="s">
        <v>265</v>
      </c>
      <c r="AI2760" t="s">
        <v>265</v>
      </c>
      <c r="AJ2760" t="s">
        <v>265</v>
      </c>
      <c r="AL2760" t="str">
        <f>IF(Sudan_News12[[#This Row],[relevancy_classification_english]]="Relevant","مناسب",IF(Sudan_News12[[#This Row],[relevancy_classification_english]]="Relevant","عَرَضِيّ",""))</f>
        <v/>
      </c>
      <c r="AN2760" t="str">
        <f>IF(Sudan_News12[[#This Row],[sentiment_analysis_english]]="Negative","سلبي",IF(Sudan_News12[[#This Row],[sentiment_analysis_english]]="Neutral","حيادي",IF(Sudan_News12[[#This Row],[sentiment_analysis_english]]="Positive","إيجابي","")))</f>
        <v/>
      </c>
      <c r="AO2760" t="e">
        <f>INDEX(TextClassificationList[],MATCH(Sudan_News12[[#This Row],[text_classification_arabic]],TextClassificationList[text_classification_arabic],0),1)</f>
        <v>#N/A</v>
      </c>
      <c r="AQ2760" t="e">
        <f>INDEX(TextClassificationList[],MATCH(Sudan_News12[[#This Row],[text_classification_arabic2]],TextClassificationList[text_classification_arabic],0),1)</f>
        <v>#N/A</v>
      </c>
      <c r="AS2760" t="e">
        <f>INDEX(TextClassificationList[],MATCH(Sudan_News12[[#This Row],[text_classification_arabic3]],TextClassificationList[text_classification_arabic],0),1)</f>
        <v>#N/A</v>
      </c>
      <c r="AU2760" t="e">
        <f>INDEX(TextClassificationList[],MATCH(Sudan_News12[[#This Row],[text_classification_arabic4]],TextClassificationList[text_classification_arabic],0),1)</f>
        <v>#N/A</v>
      </c>
      <c r="AW2760" t="e">
        <f>INDEX(TextClassificationList[],MATCH(Sudan_News12[[#This Row],[text_classification_arabic5]],TextClassificationList[text_classification_arabic],0),1)</f>
        <v>#N/A</v>
      </c>
    </row>
    <row r="2761" spans="1:49" x14ac:dyDescent="0.2">
      <c r="A2761">
        <v>1.3154071246384456E+18</v>
      </c>
      <c r="B2761">
        <v>1.3154071246384456E+18</v>
      </c>
      <c r="C2761" t="s">
        <v>10602</v>
      </c>
      <c r="D2761" s="1">
        <v>44115</v>
      </c>
      <c r="E2761" s="2">
        <v>0.9869444444444444</v>
      </c>
      <c r="F2761">
        <v>200</v>
      </c>
      <c r="G2761">
        <v>1889611729</v>
      </c>
      <c r="H2761" t="s">
        <v>354</v>
      </c>
      <c r="I2761" t="s">
        <v>355</v>
      </c>
      <c r="J2761" t="s">
        <v>265</v>
      </c>
      <c r="K2761" t="s">
        <v>10603</v>
      </c>
      <c r="L2761" t="s">
        <v>266</v>
      </c>
      <c r="M2761" t="s">
        <v>267</v>
      </c>
      <c r="N2761" t="s">
        <v>267</v>
      </c>
      <c r="O2761" t="s">
        <v>10604</v>
      </c>
      <c r="P2761">
        <v>0</v>
      </c>
      <c r="Q2761">
        <v>2</v>
      </c>
      <c r="R2761">
        <v>0</v>
      </c>
      <c r="S2761" t="s">
        <v>269</v>
      </c>
      <c r="T2761" t="s">
        <v>267</v>
      </c>
      <c r="U2761" t="s">
        <v>10605</v>
      </c>
      <c r="V2761" t="b">
        <v>0</v>
      </c>
      <c r="W2761" t="s">
        <v>265</v>
      </c>
      <c r="X2761">
        <v>1</v>
      </c>
      <c r="Y2761" t="s">
        <v>10606</v>
      </c>
      <c r="Z2761" t="s">
        <v>265</v>
      </c>
      <c r="AA2761" t="s">
        <v>265</v>
      </c>
      <c r="AB2761" t="s">
        <v>265</v>
      </c>
      <c r="AC2761" t="s">
        <v>265</v>
      </c>
      <c r="AD2761" t="s">
        <v>265</v>
      </c>
      <c r="AE2761" t="s">
        <v>265</v>
      </c>
      <c r="AF2761" t="s">
        <v>267</v>
      </c>
      <c r="AG2761" t="s">
        <v>265</v>
      </c>
      <c r="AH2761" t="s">
        <v>265</v>
      </c>
      <c r="AI2761" t="s">
        <v>265</v>
      </c>
      <c r="AJ2761" t="s">
        <v>265</v>
      </c>
      <c r="AL2761" t="str">
        <f>IF(Sudan_News12[[#This Row],[relevancy_classification_english]]="Relevant","مناسب",IF(Sudan_News12[[#This Row],[relevancy_classification_english]]="Relevant","عَرَضِيّ",""))</f>
        <v/>
      </c>
      <c r="AN2761" t="str">
        <f>IF(Sudan_News12[[#This Row],[sentiment_analysis_english]]="Negative","سلبي",IF(Sudan_News12[[#This Row],[sentiment_analysis_english]]="Neutral","حيادي",IF(Sudan_News12[[#This Row],[sentiment_analysis_english]]="Positive","إيجابي","")))</f>
        <v/>
      </c>
      <c r="AO2761" t="e">
        <f>INDEX(TextClassificationList[],MATCH(Sudan_News12[[#This Row],[text_classification_arabic]],TextClassificationList[text_classification_arabic],0),1)</f>
        <v>#N/A</v>
      </c>
      <c r="AQ2761" t="e">
        <f>INDEX(TextClassificationList[],MATCH(Sudan_News12[[#This Row],[text_classification_arabic2]],TextClassificationList[text_classification_arabic],0),1)</f>
        <v>#N/A</v>
      </c>
      <c r="AS2761" t="e">
        <f>INDEX(TextClassificationList[],MATCH(Sudan_News12[[#This Row],[text_classification_arabic3]],TextClassificationList[text_classification_arabic],0),1)</f>
        <v>#N/A</v>
      </c>
      <c r="AU2761" t="e">
        <f>INDEX(TextClassificationList[],MATCH(Sudan_News12[[#This Row],[text_classification_arabic4]],TextClassificationList[text_classification_arabic],0),1)</f>
        <v>#N/A</v>
      </c>
      <c r="AW2761" t="e">
        <f>INDEX(TextClassificationList[],MATCH(Sudan_News12[[#This Row],[text_classification_arabic5]],TextClassificationList[text_classification_arabic],0),1)</f>
        <v>#N/A</v>
      </c>
    </row>
    <row r="2762" spans="1:49" x14ac:dyDescent="0.2">
      <c r="A2762">
        <v>1.3154060599017759E+18</v>
      </c>
      <c r="B2762">
        <v>1.3154060599017759E+18</v>
      </c>
      <c r="C2762" t="s">
        <v>10607</v>
      </c>
      <c r="D2762" s="1">
        <v>44115</v>
      </c>
      <c r="E2762" s="2">
        <v>0.98400462962962965</v>
      </c>
      <c r="F2762">
        <v>200</v>
      </c>
      <c r="G2762">
        <v>1889611729</v>
      </c>
      <c r="H2762" t="s">
        <v>354</v>
      </c>
      <c r="I2762" t="s">
        <v>355</v>
      </c>
      <c r="J2762" t="s">
        <v>265</v>
      </c>
      <c r="K2762" t="s">
        <v>10608</v>
      </c>
      <c r="L2762" t="s">
        <v>266</v>
      </c>
      <c r="M2762" t="s">
        <v>267</v>
      </c>
      <c r="N2762" t="s">
        <v>267</v>
      </c>
      <c r="O2762" t="s">
        <v>10609</v>
      </c>
      <c r="P2762">
        <v>0</v>
      </c>
      <c r="Q2762">
        <v>0</v>
      </c>
      <c r="R2762">
        <v>0</v>
      </c>
      <c r="S2762" t="s">
        <v>10610</v>
      </c>
      <c r="T2762" t="s">
        <v>267</v>
      </c>
      <c r="U2762" t="s">
        <v>10611</v>
      </c>
      <c r="V2762" t="b">
        <v>0</v>
      </c>
      <c r="W2762" t="s">
        <v>265</v>
      </c>
      <c r="X2762">
        <v>1</v>
      </c>
      <c r="Y2762" t="s">
        <v>10612</v>
      </c>
      <c r="Z2762" t="s">
        <v>265</v>
      </c>
      <c r="AA2762" t="s">
        <v>265</v>
      </c>
      <c r="AB2762" t="s">
        <v>265</v>
      </c>
      <c r="AC2762" t="s">
        <v>265</v>
      </c>
      <c r="AD2762" t="s">
        <v>265</v>
      </c>
      <c r="AE2762" t="s">
        <v>265</v>
      </c>
      <c r="AF2762" t="s">
        <v>267</v>
      </c>
      <c r="AG2762" t="s">
        <v>265</v>
      </c>
      <c r="AH2762" t="s">
        <v>265</v>
      </c>
      <c r="AI2762" t="s">
        <v>265</v>
      </c>
      <c r="AJ2762" t="s">
        <v>265</v>
      </c>
      <c r="AL2762" t="str">
        <f>IF(Sudan_News12[[#This Row],[relevancy_classification_english]]="Relevant","مناسب",IF(Sudan_News12[[#This Row],[relevancy_classification_english]]="Relevant","عَرَضِيّ",""))</f>
        <v/>
      </c>
      <c r="AN2762" t="str">
        <f>IF(Sudan_News12[[#This Row],[sentiment_analysis_english]]="Negative","سلبي",IF(Sudan_News12[[#This Row],[sentiment_analysis_english]]="Neutral","حيادي",IF(Sudan_News12[[#This Row],[sentiment_analysis_english]]="Positive","إيجابي","")))</f>
        <v/>
      </c>
      <c r="AO2762" t="e">
        <f>INDEX(TextClassificationList[],MATCH(Sudan_News12[[#This Row],[text_classification_arabic]],TextClassificationList[text_classification_arabic],0),1)</f>
        <v>#N/A</v>
      </c>
      <c r="AQ2762" t="e">
        <f>INDEX(TextClassificationList[],MATCH(Sudan_News12[[#This Row],[text_classification_arabic2]],TextClassificationList[text_classification_arabic],0),1)</f>
        <v>#N/A</v>
      </c>
      <c r="AS2762" t="e">
        <f>INDEX(TextClassificationList[],MATCH(Sudan_News12[[#This Row],[text_classification_arabic3]],TextClassificationList[text_classification_arabic],0),1)</f>
        <v>#N/A</v>
      </c>
      <c r="AU2762" t="e">
        <f>INDEX(TextClassificationList[],MATCH(Sudan_News12[[#This Row],[text_classification_arabic4]],TextClassificationList[text_classification_arabic],0),1)</f>
        <v>#N/A</v>
      </c>
      <c r="AW2762" t="e">
        <f>INDEX(TextClassificationList[],MATCH(Sudan_News12[[#This Row],[text_classification_arabic5]],TextClassificationList[text_classification_arabic],0),1)</f>
        <v>#N/A</v>
      </c>
    </row>
    <row r="2763" spans="1:49" x14ac:dyDescent="0.2">
      <c r="A2763">
        <v>1.3153901314493235E+18</v>
      </c>
      <c r="B2763">
        <v>1.3153901314493235E+18</v>
      </c>
      <c r="C2763" t="s">
        <v>10613</v>
      </c>
      <c r="D2763" s="1">
        <v>44115</v>
      </c>
      <c r="E2763" s="2">
        <v>0.94004629629629632</v>
      </c>
      <c r="F2763">
        <v>200</v>
      </c>
      <c r="G2763">
        <v>1889611729</v>
      </c>
      <c r="H2763" t="s">
        <v>354</v>
      </c>
      <c r="I2763" t="s">
        <v>355</v>
      </c>
      <c r="J2763" t="s">
        <v>265</v>
      </c>
      <c r="K2763" t="s">
        <v>10614</v>
      </c>
      <c r="L2763" t="s">
        <v>273</v>
      </c>
      <c r="M2763" t="s">
        <v>267</v>
      </c>
      <c r="N2763" t="s">
        <v>267</v>
      </c>
      <c r="O2763" t="s">
        <v>10615</v>
      </c>
      <c r="P2763">
        <v>0</v>
      </c>
      <c r="Q2763">
        <v>2</v>
      </c>
      <c r="R2763">
        <v>5</v>
      </c>
      <c r="S2763" t="s">
        <v>267</v>
      </c>
      <c r="T2763" t="s">
        <v>267</v>
      </c>
      <c r="U2763" t="s">
        <v>10616</v>
      </c>
      <c r="V2763" t="b">
        <v>0</v>
      </c>
      <c r="W2763" t="s">
        <v>265</v>
      </c>
      <c r="X2763">
        <v>1</v>
      </c>
      <c r="Y2763" t="s">
        <v>10617</v>
      </c>
      <c r="Z2763" t="s">
        <v>265</v>
      </c>
      <c r="AA2763" t="s">
        <v>265</v>
      </c>
      <c r="AB2763" t="s">
        <v>265</v>
      </c>
      <c r="AC2763" t="s">
        <v>265</v>
      </c>
      <c r="AD2763" t="s">
        <v>265</v>
      </c>
      <c r="AE2763" t="s">
        <v>265</v>
      </c>
      <c r="AF2763" t="s">
        <v>267</v>
      </c>
      <c r="AG2763" t="s">
        <v>265</v>
      </c>
      <c r="AH2763" t="s">
        <v>265</v>
      </c>
      <c r="AI2763" t="s">
        <v>265</v>
      </c>
      <c r="AJ2763" t="s">
        <v>265</v>
      </c>
      <c r="AL2763" t="str">
        <f>IF(Sudan_News12[[#This Row],[relevancy_classification_english]]="Relevant","مناسب",IF(Sudan_News12[[#This Row],[relevancy_classification_english]]="Relevant","عَرَضِيّ",""))</f>
        <v/>
      </c>
      <c r="AN2763" t="str">
        <f>IF(Sudan_News12[[#This Row],[sentiment_analysis_english]]="Negative","سلبي",IF(Sudan_News12[[#This Row],[sentiment_analysis_english]]="Neutral","حيادي",IF(Sudan_News12[[#This Row],[sentiment_analysis_english]]="Positive","إيجابي","")))</f>
        <v/>
      </c>
      <c r="AO2763" t="e">
        <f>INDEX(TextClassificationList[],MATCH(Sudan_News12[[#This Row],[text_classification_arabic]],TextClassificationList[text_classification_arabic],0),1)</f>
        <v>#N/A</v>
      </c>
      <c r="AQ2763" t="e">
        <f>INDEX(TextClassificationList[],MATCH(Sudan_News12[[#This Row],[text_classification_arabic2]],TextClassificationList[text_classification_arabic],0),1)</f>
        <v>#N/A</v>
      </c>
      <c r="AS2763" t="e">
        <f>INDEX(TextClassificationList[],MATCH(Sudan_News12[[#This Row],[text_classification_arabic3]],TextClassificationList[text_classification_arabic],0),1)</f>
        <v>#N/A</v>
      </c>
      <c r="AU2763" t="e">
        <f>INDEX(TextClassificationList[],MATCH(Sudan_News12[[#This Row],[text_classification_arabic4]],TextClassificationList[text_classification_arabic],0),1)</f>
        <v>#N/A</v>
      </c>
      <c r="AW2763" t="e">
        <f>INDEX(TextClassificationList[],MATCH(Sudan_News12[[#This Row],[text_classification_arabic5]],TextClassificationList[text_classification_arabic],0),1)</f>
        <v>#N/A</v>
      </c>
    </row>
    <row r="2764" spans="1:49" x14ac:dyDescent="0.2">
      <c r="A2764">
        <v>1.3153839145974374E+18</v>
      </c>
      <c r="B2764">
        <v>1.3153839145974374E+18</v>
      </c>
      <c r="C2764" t="s">
        <v>10618</v>
      </c>
      <c r="D2764" s="1">
        <v>44115</v>
      </c>
      <c r="E2764" s="2">
        <v>0.92289351851851853</v>
      </c>
      <c r="F2764">
        <v>200</v>
      </c>
      <c r="G2764">
        <v>1889611729</v>
      </c>
      <c r="H2764" t="s">
        <v>354</v>
      </c>
      <c r="I2764" t="s">
        <v>355</v>
      </c>
      <c r="J2764" t="s">
        <v>265</v>
      </c>
      <c r="K2764" t="s">
        <v>10619</v>
      </c>
      <c r="L2764" t="s">
        <v>266</v>
      </c>
      <c r="M2764" t="s">
        <v>267</v>
      </c>
      <c r="N2764" t="s">
        <v>267</v>
      </c>
      <c r="O2764" t="s">
        <v>267</v>
      </c>
      <c r="P2764">
        <v>0</v>
      </c>
      <c r="Q2764">
        <v>0</v>
      </c>
      <c r="R2764">
        <v>0</v>
      </c>
      <c r="S2764" t="s">
        <v>267</v>
      </c>
      <c r="T2764" t="s">
        <v>267</v>
      </c>
      <c r="U2764" t="s">
        <v>10620</v>
      </c>
      <c r="V2764" t="b">
        <v>0</v>
      </c>
      <c r="W2764" t="s">
        <v>265</v>
      </c>
      <c r="X2764">
        <v>0</v>
      </c>
      <c r="Y2764" t="s">
        <v>265</v>
      </c>
      <c r="Z2764" t="s">
        <v>265</v>
      </c>
      <c r="AA2764" t="s">
        <v>265</v>
      </c>
      <c r="AB2764" t="s">
        <v>265</v>
      </c>
      <c r="AC2764" t="s">
        <v>265</v>
      </c>
      <c r="AD2764" t="s">
        <v>265</v>
      </c>
      <c r="AE2764" t="s">
        <v>265</v>
      </c>
      <c r="AF2764" t="s">
        <v>267</v>
      </c>
      <c r="AG2764" t="s">
        <v>265</v>
      </c>
      <c r="AH2764" t="s">
        <v>265</v>
      </c>
      <c r="AI2764" t="s">
        <v>265</v>
      </c>
      <c r="AJ2764" t="s">
        <v>265</v>
      </c>
      <c r="AL2764" t="str">
        <f>IF(Sudan_News12[[#This Row],[relevancy_classification_english]]="Relevant","مناسب",IF(Sudan_News12[[#This Row],[relevancy_classification_english]]="Relevant","عَرَضِيّ",""))</f>
        <v/>
      </c>
      <c r="AN2764" t="str">
        <f>IF(Sudan_News12[[#This Row],[sentiment_analysis_english]]="Negative","سلبي",IF(Sudan_News12[[#This Row],[sentiment_analysis_english]]="Neutral","حيادي",IF(Sudan_News12[[#This Row],[sentiment_analysis_english]]="Positive","إيجابي","")))</f>
        <v/>
      </c>
      <c r="AO2764" t="e">
        <f>INDEX(TextClassificationList[],MATCH(Sudan_News12[[#This Row],[text_classification_arabic]],TextClassificationList[text_classification_arabic],0),1)</f>
        <v>#N/A</v>
      </c>
      <c r="AQ2764" t="e">
        <f>INDEX(TextClassificationList[],MATCH(Sudan_News12[[#This Row],[text_classification_arabic2]],TextClassificationList[text_classification_arabic],0),1)</f>
        <v>#N/A</v>
      </c>
      <c r="AS2764" t="e">
        <f>INDEX(TextClassificationList[],MATCH(Sudan_News12[[#This Row],[text_classification_arabic3]],TextClassificationList[text_classification_arabic],0),1)</f>
        <v>#N/A</v>
      </c>
      <c r="AU2764" t="e">
        <f>INDEX(TextClassificationList[],MATCH(Sudan_News12[[#This Row],[text_classification_arabic4]],TextClassificationList[text_classification_arabic],0),1)</f>
        <v>#N/A</v>
      </c>
      <c r="AW2764" t="e">
        <f>INDEX(TextClassificationList[],MATCH(Sudan_News12[[#This Row],[text_classification_arabic5]],TextClassificationList[text_classification_arabic],0),1)</f>
        <v>#N/A</v>
      </c>
    </row>
    <row r="2765" spans="1:49" x14ac:dyDescent="0.2">
      <c r="A2765">
        <v>1.3153838468258652E+18</v>
      </c>
      <c r="B2765">
        <v>1.3153838468258652E+18</v>
      </c>
      <c r="C2765" t="s">
        <v>10621</v>
      </c>
      <c r="D2765" s="1">
        <v>44115</v>
      </c>
      <c r="E2765" s="2">
        <v>0.92270833333333335</v>
      </c>
      <c r="F2765">
        <v>200</v>
      </c>
      <c r="G2765">
        <v>1889611729</v>
      </c>
      <c r="H2765" t="s">
        <v>354</v>
      </c>
      <c r="I2765" t="s">
        <v>355</v>
      </c>
      <c r="J2765" t="s">
        <v>265</v>
      </c>
      <c r="K2765" t="s">
        <v>10622</v>
      </c>
      <c r="L2765" t="s">
        <v>266</v>
      </c>
      <c r="M2765" t="s">
        <v>267</v>
      </c>
      <c r="N2765" t="s">
        <v>267</v>
      </c>
      <c r="O2765" t="s">
        <v>267</v>
      </c>
      <c r="P2765">
        <v>0</v>
      </c>
      <c r="Q2765">
        <v>0</v>
      </c>
      <c r="R2765">
        <v>0</v>
      </c>
      <c r="S2765" t="s">
        <v>267</v>
      </c>
      <c r="T2765" t="s">
        <v>267</v>
      </c>
      <c r="U2765" t="s">
        <v>10623</v>
      </c>
      <c r="V2765" t="b">
        <v>0</v>
      </c>
      <c r="W2765" t="s">
        <v>265</v>
      </c>
      <c r="X2765">
        <v>0</v>
      </c>
      <c r="Y2765" t="s">
        <v>265</v>
      </c>
      <c r="Z2765" t="s">
        <v>265</v>
      </c>
      <c r="AA2765" t="s">
        <v>265</v>
      </c>
      <c r="AB2765" t="s">
        <v>265</v>
      </c>
      <c r="AC2765" t="s">
        <v>265</v>
      </c>
      <c r="AD2765" t="s">
        <v>265</v>
      </c>
      <c r="AE2765" t="s">
        <v>265</v>
      </c>
      <c r="AF2765" t="s">
        <v>267</v>
      </c>
      <c r="AG2765" t="s">
        <v>265</v>
      </c>
      <c r="AH2765" t="s">
        <v>265</v>
      </c>
      <c r="AI2765" t="s">
        <v>265</v>
      </c>
      <c r="AJ2765" t="s">
        <v>265</v>
      </c>
      <c r="AL2765" t="str">
        <f>IF(Sudan_News12[[#This Row],[relevancy_classification_english]]="Relevant","مناسب",IF(Sudan_News12[[#This Row],[relevancy_classification_english]]="Relevant","عَرَضِيّ",""))</f>
        <v/>
      </c>
      <c r="AN2765" t="str">
        <f>IF(Sudan_News12[[#This Row],[sentiment_analysis_english]]="Negative","سلبي",IF(Sudan_News12[[#This Row],[sentiment_analysis_english]]="Neutral","حيادي",IF(Sudan_News12[[#This Row],[sentiment_analysis_english]]="Positive","إيجابي","")))</f>
        <v/>
      </c>
      <c r="AO2765" t="e">
        <f>INDEX(TextClassificationList[],MATCH(Sudan_News12[[#This Row],[text_classification_arabic]],TextClassificationList[text_classification_arabic],0),1)</f>
        <v>#N/A</v>
      </c>
      <c r="AQ2765" t="e">
        <f>INDEX(TextClassificationList[],MATCH(Sudan_News12[[#This Row],[text_classification_arabic2]],TextClassificationList[text_classification_arabic],0),1)</f>
        <v>#N/A</v>
      </c>
      <c r="AS2765" t="e">
        <f>INDEX(TextClassificationList[],MATCH(Sudan_News12[[#This Row],[text_classification_arabic3]],TextClassificationList[text_classification_arabic],0),1)</f>
        <v>#N/A</v>
      </c>
      <c r="AU2765" t="e">
        <f>INDEX(TextClassificationList[],MATCH(Sudan_News12[[#This Row],[text_classification_arabic4]],TextClassificationList[text_classification_arabic],0),1)</f>
        <v>#N/A</v>
      </c>
      <c r="AW2765" t="e">
        <f>INDEX(TextClassificationList[],MATCH(Sudan_News12[[#This Row],[text_classification_arabic5]],TextClassificationList[text_classification_arabic],0),1)</f>
        <v>#N/A</v>
      </c>
    </row>
    <row r="2766" spans="1:49" x14ac:dyDescent="0.2">
      <c r="A2766">
        <v>1.3153837317760901E+18</v>
      </c>
      <c r="B2766">
        <v>1.3153837317760901E+18</v>
      </c>
      <c r="C2766" t="s">
        <v>10624</v>
      </c>
      <c r="D2766" s="1">
        <v>44115</v>
      </c>
      <c r="E2766" s="2">
        <v>0.92238425925925926</v>
      </c>
      <c r="F2766">
        <v>200</v>
      </c>
      <c r="G2766">
        <v>1889611729</v>
      </c>
      <c r="H2766" t="s">
        <v>354</v>
      </c>
      <c r="I2766" t="s">
        <v>355</v>
      </c>
      <c r="J2766" t="s">
        <v>265</v>
      </c>
      <c r="K2766" t="s">
        <v>10625</v>
      </c>
      <c r="L2766" t="s">
        <v>266</v>
      </c>
      <c r="M2766" t="s">
        <v>267</v>
      </c>
      <c r="N2766" t="s">
        <v>267</v>
      </c>
      <c r="O2766" t="s">
        <v>267</v>
      </c>
      <c r="P2766">
        <v>0</v>
      </c>
      <c r="Q2766">
        <v>0</v>
      </c>
      <c r="R2766">
        <v>0</v>
      </c>
      <c r="S2766" t="s">
        <v>267</v>
      </c>
      <c r="T2766" t="s">
        <v>267</v>
      </c>
      <c r="U2766" t="s">
        <v>10626</v>
      </c>
      <c r="V2766" t="b">
        <v>0</v>
      </c>
      <c r="W2766" t="s">
        <v>265</v>
      </c>
      <c r="X2766">
        <v>0</v>
      </c>
      <c r="Y2766" t="s">
        <v>265</v>
      </c>
      <c r="Z2766" t="s">
        <v>265</v>
      </c>
      <c r="AA2766" t="s">
        <v>265</v>
      </c>
      <c r="AB2766" t="s">
        <v>265</v>
      </c>
      <c r="AC2766" t="s">
        <v>265</v>
      </c>
      <c r="AD2766" t="s">
        <v>265</v>
      </c>
      <c r="AE2766" t="s">
        <v>265</v>
      </c>
      <c r="AF2766" t="s">
        <v>267</v>
      </c>
      <c r="AG2766" t="s">
        <v>265</v>
      </c>
      <c r="AH2766" t="s">
        <v>265</v>
      </c>
      <c r="AI2766" t="s">
        <v>265</v>
      </c>
      <c r="AJ2766" t="s">
        <v>265</v>
      </c>
      <c r="AL2766" t="str">
        <f>IF(Sudan_News12[[#This Row],[relevancy_classification_english]]="Relevant","مناسب",IF(Sudan_News12[[#This Row],[relevancy_classification_english]]="Relevant","عَرَضِيّ",""))</f>
        <v/>
      </c>
      <c r="AN2766" t="str">
        <f>IF(Sudan_News12[[#This Row],[sentiment_analysis_english]]="Negative","سلبي",IF(Sudan_News12[[#This Row],[sentiment_analysis_english]]="Neutral","حيادي",IF(Sudan_News12[[#This Row],[sentiment_analysis_english]]="Positive","إيجابي","")))</f>
        <v/>
      </c>
      <c r="AO2766" t="e">
        <f>INDEX(TextClassificationList[],MATCH(Sudan_News12[[#This Row],[text_classification_arabic]],TextClassificationList[text_classification_arabic],0),1)</f>
        <v>#N/A</v>
      </c>
      <c r="AQ2766" t="e">
        <f>INDEX(TextClassificationList[],MATCH(Sudan_News12[[#This Row],[text_classification_arabic2]],TextClassificationList[text_classification_arabic],0),1)</f>
        <v>#N/A</v>
      </c>
      <c r="AS2766" t="e">
        <f>INDEX(TextClassificationList[],MATCH(Sudan_News12[[#This Row],[text_classification_arabic3]],TextClassificationList[text_classification_arabic],0),1)</f>
        <v>#N/A</v>
      </c>
      <c r="AU2766" t="e">
        <f>INDEX(TextClassificationList[],MATCH(Sudan_News12[[#This Row],[text_classification_arabic4]],TextClassificationList[text_classification_arabic],0),1)</f>
        <v>#N/A</v>
      </c>
      <c r="AW2766" t="e">
        <f>INDEX(TextClassificationList[],MATCH(Sudan_News12[[#This Row],[text_classification_arabic5]],TextClassificationList[text_classification_arabic],0),1)</f>
        <v>#N/A</v>
      </c>
    </row>
    <row r="2767" spans="1:49" x14ac:dyDescent="0.2">
      <c r="A2767">
        <v>1.3153836044999434E+18</v>
      </c>
      <c r="B2767">
        <v>1.3153836044999434E+18</v>
      </c>
      <c r="C2767" t="s">
        <v>10627</v>
      </c>
      <c r="D2767" s="1">
        <v>44115</v>
      </c>
      <c r="E2767" s="2">
        <v>0.92203703703703699</v>
      </c>
      <c r="F2767">
        <v>200</v>
      </c>
      <c r="G2767">
        <v>1889611729</v>
      </c>
      <c r="H2767" t="s">
        <v>354</v>
      </c>
      <c r="I2767" t="s">
        <v>355</v>
      </c>
      <c r="J2767" t="s">
        <v>265</v>
      </c>
      <c r="K2767" t="s">
        <v>10628</v>
      </c>
      <c r="L2767" t="s">
        <v>266</v>
      </c>
      <c r="M2767" t="s">
        <v>267</v>
      </c>
      <c r="N2767" t="s">
        <v>267</v>
      </c>
      <c r="O2767" t="s">
        <v>267</v>
      </c>
      <c r="P2767">
        <v>0</v>
      </c>
      <c r="Q2767">
        <v>0</v>
      </c>
      <c r="R2767">
        <v>0</v>
      </c>
      <c r="S2767" t="s">
        <v>267</v>
      </c>
      <c r="T2767" t="s">
        <v>267</v>
      </c>
      <c r="U2767" t="s">
        <v>10629</v>
      </c>
      <c r="V2767" t="b">
        <v>0</v>
      </c>
      <c r="W2767" t="s">
        <v>265</v>
      </c>
      <c r="X2767">
        <v>0</v>
      </c>
      <c r="Y2767" t="s">
        <v>265</v>
      </c>
      <c r="Z2767" t="s">
        <v>265</v>
      </c>
      <c r="AA2767" t="s">
        <v>265</v>
      </c>
      <c r="AB2767" t="s">
        <v>265</v>
      </c>
      <c r="AC2767" t="s">
        <v>265</v>
      </c>
      <c r="AD2767" t="s">
        <v>265</v>
      </c>
      <c r="AE2767" t="s">
        <v>265</v>
      </c>
      <c r="AF2767" t="s">
        <v>267</v>
      </c>
      <c r="AG2767" t="s">
        <v>265</v>
      </c>
      <c r="AH2767" t="s">
        <v>265</v>
      </c>
      <c r="AI2767" t="s">
        <v>265</v>
      </c>
      <c r="AJ2767" t="s">
        <v>265</v>
      </c>
      <c r="AL2767" t="str">
        <f>IF(Sudan_News12[[#This Row],[relevancy_classification_english]]="Relevant","مناسب",IF(Sudan_News12[[#This Row],[relevancy_classification_english]]="Relevant","عَرَضِيّ",""))</f>
        <v/>
      </c>
      <c r="AN2767" t="str">
        <f>IF(Sudan_News12[[#This Row],[sentiment_analysis_english]]="Negative","سلبي",IF(Sudan_News12[[#This Row],[sentiment_analysis_english]]="Neutral","حيادي",IF(Sudan_News12[[#This Row],[sentiment_analysis_english]]="Positive","إيجابي","")))</f>
        <v/>
      </c>
      <c r="AO2767" t="e">
        <f>INDEX(TextClassificationList[],MATCH(Sudan_News12[[#This Row],[text_classification_arabic]],TextClassificationList[text_classification_arabic],0),1)</f>
        <v>#N/A</v>
      </c>
      <c r="AQ2767" t="e">
        <f>INDEX(TextClassificationList[],MATCH(Sudan_News12[[#This Row],[text_classification_arabic2]],TextClassificationList[text_classification_arabic],0),1)</f>
        <v>#N/A</v>
      </c>
      <c r="AS2767" t="e">
        <f>INDEX(TextClassificationList[],MATCH(Sudan_News12[[#This Row],[text_classification_arabic3]],TextClassificationList[text_classification_arabic],0),1)</f>
        <v>#N/A</v>
      </c>
      <c r="AU2767" t="e">
        <f>INDEX(TextClassificationList[],MATCH(Sudan_News12[[#This Row],[text_classification_arabic4]],TextClassificationList[text_classification_arabic],0),1)</f>
        <v>#N/A</v>
      </c>
      <c r="AW2767" t="e">
        <f>INDEX(TextClassificationList[],MATCH(Sudan_News12[[#This Row],[text_classification_arabic5]],TextClassificationList[text_classification_arabic],0),1)</f>
        <v>#N/A</v>
      </c>
    </row>
    <row r="2768" spans="1:49" x14ac:dyDescent="0.2">
      <c r="A2768">
        <v>1.3153834774335201E+18</v>
      </c>
      <c r="B2768">
        <v>1.3153834774335201E+18</v>
      </c>
      <c r="C2768" t="s">
        <v>10630</v>
      </c>
      <c r="D2768" s="1">
        <v>44115</v>
      </c>
      <c r="E2768" s="2">
        <v>0.92168981481481482</v>
      </c>
      <c r="F2768">
        <v>200</v>
      </c>
      <c r="G2768">
        <v>1889611729</v>
      </c>
      <c r="H2768" t="s">
        <v>354</v>
      </c>
      <c r="I2768" t="s">
        <v>355</v>
      </c>
      <c r="J2768" t="s">
        <v>265</v>
      </c>
      <c r="K2768" t="s">
        <v>10631</v>
      </c>
      <c r="L2768" t="s">
        <v>266</v>
      </c>
      <c r="M2768" t="s">
        <v>267</v>
      </c>
      <c r="N2768" t="s">
        <v>267</v>
      </c>
      <c r="O2768" t="s">
        <v>267</v>
      </c>
      <c r="P2768">
        <v>0</v>
      </c>
      <c r="Q2768">
        <v>0</v>
      </c>
      <c r="R2768">
        <v>0</v>
      </c>
      <c r="S2768" t="s">
        <v>267</v>
      </c>
      <c r="T2768" t="s">
        <v>267</v>
      </c>
      <c r="U2768" t="s">
        <v>10632</v>
      </c>
      <c r="V2768" t="b">
        <v>0</v>
      </c>
      <c r="W2768" t="s">
        <v>265</v>
      </c>
      <c r="X2768">
        <v>0</v>
      </c>
      <c r="Y2768" t="s">
        <v>265</v>
      </c>
      <c r="Z2768" t="s">
        <v>265</v>
      </c>
      <c r="AA2768" t="s">
        <v>265</v>
      </c>
      <c r="AB2768" t="s">
        <v>265</v>
      </c>
      <c r="AC2768" t="s">
        <v>265</v>
      </c>
      <c r="AD2768" t="s">
        <v>265</v>
      </c>
      <c r="AE2768" t="s">
        <v>265</v>
      </c>
      <c r="AF2768" t="s">
        <v>267</v>
      </c>
      <c r="AG2768" t="s">
        <v>265</v>
      </c>
      <c r="AH2768" t="s">
        <v>265</v>
      </c>
      <c r="AI2768" t="s">
        <v>265</v>
      </c>
      <c r="AJ2768" t="s">
        <v>265</v>
      </c>
      <c r="AL2768" t="str">
        <f>IF(Sudan_News12[[#This Row],[relevancy_classification_english]]="Relevant","مناسب",IF(Sudan_News12[[#This Row],[relevancy_classification_english]]="Relevant","عَرَضِيّ",""))</f>
        <v/>
      </c>
      <c r="AN2768" t="str">
        <f>IF(Sudan_News12[[#This Row],[sentiment_analysis_english]]="Negative","سلبي",IF(Sudan_News12[[#This Row],[sentiment_analysis_english]]="Neutral","حيادي",IF(Sudan_News12[[#This Row],[sentiment_analysis_english]]="Positive","إيجابي","")))</f>
        <v/>
      </c>
      <c r="AO2768" t="e">
        <f>INDEX(TextClassificationList[],MATCH(Sudan_News12[[#This Row],[text_classification_arabic]],TextClassificationList[text_classification_arabic],0),1)</f>
        <v>#N/A</v>
      </c>
      <c r="AQ2768" t="e">
        <f>INDEX(TextClassificationList[],MATCH(Sudan_News12[[#This Row],[text_classification_arabic2]],TextClassificationList[text_classification_arabic],0),1)</f>
        <v>#N/A</v>
      </c>
      <c r="AS2768" t="e">
        <f>INDEX(TextClassificationList[],MATCH(Sudan_News12[[#This Row],[text_classification_arabic3]],TextClassificationList[text_classification_arabic],0),1)</f>
        <v>#N/A</v>
      </c>
      <c r="AU2768" t="e">
        <f>INDEX(TextClassificationList[],MATCH(Sudan_News12[[#This Row],[text_classification_arabic4]],TextClassificationList[text_classification_arabic],0),1)</f>
        <v>#N/A</v>
      </c>
      <c r="AW2768" t="e">
        <f>INDEX(TextClassificationList[],MATCH(Sudan_News12[[#This Row],[text_classification_arabic5]],TextClassificationList[text_classification_arabic],0),1)</f>
        <v>#N/A</v>
      </c>
    </row>
    <row r="2769" spans="1:49" x14ac:dyDescent="0.2">
      <c r="A2769">
        <v>1.3153832494730732E+18</v>
      </c>
      <c r="B2769">
        <v>1.3153832494730732E+18</v>
      </c>
      <c r="C2769" t="s">
        <v>10633</v>
      </c>
      <c r="D2769" s="1">
        <v>44115</v>
      </c>
      <c r="E2769" s="2">
        <v>0.92105324074074069</v>
      </c>
      <c r="F2769">
        <v>200</v>
      </c>
      <c r="G2769">
        <v>1889611729</v>
      </c>
      <c r="H2769" t="s">
        <v>354</v>
      </c>
      <c r="I2769" t="s">
        <v>355</v>
      </c>
      <c r="J2769" t="s">
        <v>265</v>
      </c>
      <c r="K2769" t="s">
        <v>10634</v>
      </c>
      <c r="L2769" t="s">
        <v>266</v>
      </c>
      <c r="M2769" t="s">
        <v>267</v>
      </c>
      <c r="N2769" t="s">
        <v>267</v>
      </c>
      <c r="O2769" t="s">
        <v>267</v>
      </c>
      <c r="P2769">
        <v>0</v>
      </c>
      <c r="Q2769">
        <v>0</v>
      </c>
      <c r="R2769">
        <v>0</v>
      </c>
      <c r="S2769" t="s">
        <v>267</v>
      </c>
      <c r="T2769" t="s">
        <v>267</v>
      </c>
      <c r="U2769" t="s">
        <v>10635</v>
      </c>
      <c r="V2769" t="b">
        <v>0</v>
      </c>
      <c r="W2769" t="s">
        <v>265</v>
      </c>
      <c r="X2769">
        <v>0</v>
      </c>
      <c r="Y2769" t="s">
        <v>265</v>
      </c>
      <c r="Z2769" t="s">
        <v>265</v>
      </c>
      <c r="AA2769" t="s">
        <v>265</v>
      </c>
      <c r="AB2769" t="s">
        <v>265</v>
      </c>
      <c r="AC2769" t="s">
        <v>265</v>
      </c>
      <c r="AD2769" t="s">
        <v>265</v>
      </c>
      <c r="AE2769" t="s">
        <v>265</v>
      </c>
      <c r="AF2769" t="s">
        <v>267</v>
      </c>
      <c r="AG2769" t="s">
        <v>265</v>
      </c>
      <c r="AH2769" t="s">
        <v>265</v>
      </c>
      <c r="AI2769" t="s">
        <v>265</v>
      </c>
      <c r="AJ2769" t="s">
        <v>265</v>
      </c>
      <c r="AL2769" t="str">
        <f>IF(Sudan_News12[[#This Row],[relevancy_classification_english]]="Relevant","مناسب",IF(Sudan_News12[[#This Row],[relevancy_classification_english]]="Relevant","عَرَضِيّ",""))</f>
        <v/>
      </c>
      <c r="AN2769" t="str">
        <f>IF(Sudan_News12[[#This Row],[sentiment_analysis_english]]="Negative","سلبي",IF(Sudan_News12[[#This Row],[sentiment_analysis_english]]="Neutral","حيادي",IF(Sudan_News12[[#This Row],[sentiment_analysis_english]]="Positive","إيجابي","")))</f>
        <v/>
      </c>
      <c r="AO2769" t="e">
        <f>INDEX(TextClassificationList[],MATCH(Sudan_News12[[#This Row],[text_classification_arabic]],TextClassificationList[text_classification_arabic],0),1)</f>
        <v>#N/A</v>
      </c>
      <c r="AQ2769" t="e">
        <f>INDEX(TextClassificationList[],MATCH(Sudan_News12[[#This Row],[text_classification_arabic2]],TextClassificationList[text_classification_arabic],0),1)</f>
        <v>#N/A</v>
      </c>
      <c r="AS2769" t="e">
        <f>INDEX(TextClassificationList[],MATCH(Sudan_News12[[#This Row],[text_classification_arabic3]],TextClassificationList[text_classification_arabic],0),1)</f>
        <v>#N/A</v>
      </c>
      <c r="AU2769" t="e">
        <f>INDEX(TextClassificationList[],MATCH(Sudan_News12[[#This Row],[text_classification_arabic4]],TextClassificationList[text_classification_arabic],0),1)</f>
        <v>#N/A</v>
      </c>
      <c r="AW2769" t="e">
        <f>INDEX(TextClassificationList[],MATCH(Sudan_News12[[#This Row],[text_classification_arabic5]],TextClassificationList[text_classification_arabic],0),1)</f>
        <v>#N/A</v>
      </c>
    </row>
    <row r="2770" spans="1:49" x14ac:dyDescent="0.2">
      <c r="A2770">
        <v>1.3153831289916416E+18</v>
      </c>
      <c r="B2770">
        <v>1.3153831289916416E+18</v>
      </c>
      <c r="C2770" t="s">
        <v>10636</v>
      </c>
      <c r="D2770" s="1">
        <v>44115</v>
      </c>
      <c r="E2770" s="2">
        <v>0.92072916666666671</v>
      </c>
      <c r="F2770">
        <v>200</v>
      </c>
      <c r="G2770">
        <v>1889611729</v>
      </c>
      <c r="H2770" t="s">
        <v>354</v>
      </c>
      <c r="I2770" t="s">
        <v>355</v>
      </c>
      <c r="J2770" t="s">
        <v>265</v>
      </c>
      <c r="K2770" t="s">
        <v>10637</v>
      </c>
      <c r="L2770" t="s">
        <v>266</v>
      </c>
      <c r="M2770" t="s">
        <v>267</v>
      </c>
      <c r="N2770" t="s">
        <v>267</v>
      </c>
      <c r="O2770" t="s">
        <v>267</v>
      </c>
      <c r="P2770">
        <v>0</v>
      </c>
      <c r="Q2770">
        <v>3</v>
      </c>
      <c r="R2770">
        <v>2</v>
      </c>
      <c r="S2770" t="s">
        <v>267</v>
      </c>
      <c r="T2770" t="s">
        <v>267</v>
      </c>
      <c r="U2770" t="s">
        <v>10638</v>
      </c>
      <c r="V2770" t="b">
        <v>0</v>
      </c>
      <c r="W2770" t="s">
        <v>265</v>
      </c>
      <c r="X2770">
        <v>0</v>
      </c>
      <c r="Y2770" t="s">
        <v>265</v>
      </c>
      <c r="Z2770" t="s">
        <v>265</v>
      </c>
      <c r="AA2770" t="s">
        <v>265</v>
      </c>
      <c r="AB2770" t="s">
        <v>265</v>
      </c>
      <c r="AC2770" t="s">
        <v>265</v>
      </c>
      <c r="AD2770" t="s">
        <v>265</v>
      </c>
      <c r="AE2770" t="s">
        <v>265</v>
      </c>
      <c r="AF2770" t="s">
        <v>267</v>
      </c>
      <c r="AG2770" t="s">
        <v>265</v>
      </c>
      <c r="AH2770" t="s">
        <v>265</v>
      </c>
      <c r="AI2770" t="s">
        <v>265</v>
      </c>
      <c r="AJ2770" t="s">
        <v>265</v>
      </c>
      <c r="AL2770" t="str">
        <f>IF(Sudan_News12[[#This Row],[relevancy_classification_english]]="Relevant","مناسب",IF(Sudan_News12[[#This Row],[relevancy_classification_english]]="Relevant","عَرَضِيّ",""))</f>
        <v/>
      </c>
      <c r="AN2770" t="str">
        <f>IF(Sudan_News12[[#This Row],[sentiment_analysis_english]]="Negative","سلبي",IF(Sudan_News12[[#This Row],[sentiment_analysis_english]]="Neutral","حيادي",IF(Sudan_News12[[#This Row],[sentiment_analysis_english]]="Positive","إيجابي","")))</f>
        <v/>
      </c>
      <c r="AO2770" t="e">
        <f>INDEX(TextClassificationList[],MATCH(Sudan_News12[[#This Row],[text_classification_arabic]],TextClassificationList[text_classification_arabic],0),1)</f>
        <v>#N/A</v>
      </c>
      <c r="AQ2770" t="e">
        <f>INDEX(TextClassificationList[],MATCH(Sudan_News12[[#This Row],[text_classification_arabic2]],TextClassificationList[text_classification_arabic],0),1)</f>
        <v>#N/A</v>
      </c>
      <c r="AS2770" t="e">
        <f>INDEX(TextClassificationList[],MATCH(Sudan_News12[[#This Row],[text_classification_arabic3]],TextClassificationList[text_classification_arabic],0),1)</f>
        <v>#N/A</v>
      </c>
      <c r="AU2770" t="e">
        <f>INDEX(TextClassificationList[],MATCH(Sudan_News12[[#This Row],[text_classification_arabic4]],TextClassificationList[text_classification_arabic],0),1)</f>
        <v>#N/A</v>
      </c>
      <c r="AW2770" t="e">
        <f>INDEX(TextClassificationList[],MATCH(Sudan_News12[[#This Row],[text_classification_arabic5]],TextClassificationList[text_classification_arabic],0),1)</f>
        <v>#N/A</v>
      </c>
    </row>
    <row r="2771" spans="1:49" x14ac:dyDescent="0.2">
      <c r="A2771">
        <v>1.3153787248340787E+18</v>
      </c>
      <c r="B2771">
        <v>1.3153787248340787E+18</v>
      </c>
      <c r="C2771" t="s">
        <v>10639</v>
      </c>
      <c r="D2771" s="1">
        <v>44115</v>
      </c>
      <c r="E2771" s="2">
        <v>0.90857638888888892</v>
      </c>
      <c r="F2771">
        <v>200</v>
      </c>
      <c r="G2771">
        <v>1889611729</v>
      </c>
      <c r="H2771" t="s">
        <v>354</v>
      </c>
      <c r="I2771" t="s">
        <v>355</v>
      </c>
      <c r="J2771" t="s">
        <v>265</v>
      </c>
      <c r="K2771" t="s">
        <v>10640</v>
      </c>
      <c r="L2771" t="s">
        <v>266</v>
      </c>
      <c r="M2771" t="s">
        <v>267</v>
      </c>
      <c r="N2771" t="s">
        <v>10641</v>
      </c>
      <c r="O2771" t="s">
        <v>267</v>
      </c>
      <c r="P2771">
        <v>0</v>
      </c>
      <c r="Q2771">
        <v>0</v>
      </c>
      <c r="R2771">
        <v>0</v>
      </c>
      <c r="S2771" t="s">
        <v>267</v>
      </c>
      <c r="T2771" t="s">
        <v>267</v>
      </c>
      <c r="U2771" t="s">
        <v>10642</v>
      </c>
      <c r="V2771" t="b">
        <v>0</v>
      </c>
      <c r="W2771" t="s">
        <v>265</v>
      </c>
      <c r="X2771">
        <v>0</v>
      </c>
      <c r="Y2771" t="s">
        <v>265</v>
      </c>
      <c r="Z2771" t="s">
        <v>265</v>
      </c>
      <c r="AA2771" t="s">
        <v>265</v>
      </c>
      <c r="AB2771" t="s">
        <v>265</v>
      </c>
      <c r="AC2771" t="s">
        <v>265</v>
      </c>
      <c r="AD2771" t="s">
        <v>265</v>
      </c>
      <c r="AE2771" t="s">
        <v>265</v>
      </c>
      <c r="AF2771" t="s">
        <v>267</v>
      </c>
      <c r="AG2771" t="s">
        <v>265</v>
      </c>
      <c r="AH2771" t="s">
        <v>265</v>
      </c>
      <c r="AI2771" t="s">
        <v>265</v>
      </c>
      <c r="AJ2771" t="s">
        <v>265</v>
      </c>
      <c r="AL2771" t="str">
        <f>IF(Sudan_News12[[#This Row],[relevancy_classification_english]]="Relevant","مناسب",IF(Sudan_News12[[#This Row],[relevancy_classification_english]]="Relevant","عَرَضِيّ",""))</f>
        <v/>
      </c>
      <c r="AN2771" t="str">
        <f>IF(Sudan_News12[[#This Row],[sentiment_analysis_english]]="Negative","سلبي",IF(Sudan_News12[[#This Row],[sentiment_analysis_english]]="Neutral","حيادي",IF(Sudan_News12[[#This Row],[sentiment_analysis_english]]="Positive","إيجابي","")))</f>
        <v/>
      </c>
      <c r="AO2771" t="e">
        <f>INDEX(TextClassificationList[],MATCH(Sudan_News12[[#This Row],[text_classification_arabic]],TextClassificationList[text_classification_arabic],0),1)</f>
        <v>#N/A</v>
      </c>
      <c r="AQ2771" t="e">
        <f>INDEX(TextClassificationList[],MATCH(Sudan_News12[[#This Row],[text_classification_arabic2]],TextClassificationList[text_classification_arabic],0),1)</f>
        <v>#N/A</v>
      </c>
      <c r="AS2771" t="e">
        <f>INDEX(TextClassificationList[],MATCH(Sudan_News12[[#This Row],[text_classification_arabic3]],TextClassificationList[text_classification_arabic],0),1)</f>
        <v>#N/A</v>
      </c>
      <c r="AU2771" t="e">
        <f>INDEX(TextClassificationList[],MATCH(Sudan_News12[[#This Row],[text_classification_arabic4]],TextClassificationList[text_classification_arabic],0),1)</f>
        <v>#N/A</v>
      </c>
      <c r="AW2771" t="e">
        <f>INDEX(TextClassificationList[],MATCH(Sudan_News12[[#This Row],[text_classification_arabic5]],TextClassificationList[text_classification_arabic],0),1)</f>
        <v>#N/A</v>
      </c>
    </row>
    <row r="2772" spans="1:49" x14ac:dyDescent="0.2">
      <c r="A2772">
        <v>1.3153661570047017E+18</v>
      </c>
      <c r="B2772">
        <v>1.3152949893965292E+18</v>
      </c>
      <c r="C2772" t="s">
        <v>10643</v>
      </c>
      <c r="D2772" s="1">
        <v>44115</v>
      </c>
      <c r="E2772" s="2">
        <v>0.87388888888888894</v>
      </c>
      <c r="F2772">
        <v>200</v>
      </c>
      <c r="G2772">
        <v>1889611729</v>
      </c>
      <c r="H2772" t="s">
        <v>354</v>
      </c>
      <c r="I2772" t="s">
        <v>355</v>
      </c>
      <c r="J2772" t="s">
        <v>265</v>
      </c>
      <c r="K2772" t="s">
        <v>10644</v>
      </c>
      <c r="L2772" t="s">
        <v>266</v>
      </c>
      <c r="M2772" t="s">
        <v>267</v>
      </c>
      <c r="N2772" t="s">
        <v>267</v>
      </c>
      <c r="O2772" t="s">
        <v>267</v>
      </c>
      <c r="P2772">
        <v>0</v>
      </c>
      <c r="Q2772">
        <v>0</v>
      </c>
      <c r="R2772">
        <v>1</v>
      </c>
      <c r="S2772" t="s">
        <v>267</v>
      </c>
      <c r="T2772" t="s">
        <v>267</v>
      </c>
      <c r="U2772" t="s">
        <v>10645</v>
      </c>
      <c r="V2772" t="b">
        <v>0</v>
      </c>
      <c r="W2772" t="s">
        <v>265</v>
      </c>
      <c r="X2772">
        <v>0</v>
      </c>
      <c r="Y2772" t="s">
        <v>265</v>
      </c>
      <c r="Z2772" t="s">
        <v>265</v>
      </c>
      <c r="AA2772" t="s">
        <v>265</v>
      </c>
      <c r="AB2772" t="s">
        <v>265</v>
      </c>
      <c r="AC2772" t="s">
        <v>265</v>
      </c>
      <c r="AD2772" t="s">
        <v>265</v>
      </c>
      <c r="AE2772" t="s">
        <v>265</v>
      </c>
      <c r="AF2772" t="s">
        <v>10646</v>
      </c>
      <c r="AG2772" t="s">
        <v>265</v>
      </c>
      <c r="AH2772" t="s">
        <v>265</v>
      </c>
      <c r="AI2772" t="s">
        <v>265</v>
      </c>
      <c r="AJ2772" t="s">
        <v>265</v>
      </c>
      <c r="AL2772" t="str">
        <f>IF(Sudan_News12[[#This Row],[relevancy_classification_english]]="Relevant","مناسب",IF(Sudan_News12[[#This Row],[relevancy_classification_english]]="Relevant","عَرَضِيّ",""))</f>
        <v/>
      </c>
      <c r="AN2772" t="str">
        <f>IF(Sudan_News12[[#This Row],[sentiment_analysis_english]]="Negative","سلبي",IF(Sudan_News12[[#This Row],[sentiment_analysis_english]]="Neutral","حيادي",IF(Sudan_News12[[#This Row],[sentiment_analysis_english]]="Positive","إيجابي","")))</f>
        <v/>
      </c>
      <c r="AO2772" t="e">
        <f>INDEX(TextClassificationList[],MATCH(Sudan_News12[[#This Row],[text_classification_arabic]],TextClassificationList[text_classification_arabic],0),1)</f>
        <v>#N/A</v>
      </c>
      <c r="AQ2772" t="e">
        <f>INDEX(TextClassificationList[],MATCH(Sudan_News12[[#This Row],[text_classification_arabic2]],TextClassificationList[text_classification_arabic],0),1)</f>
        <v>#N/A</v>
      </c>
      <c r="AS2772" t="e">
        <f>INDEX(TextClassificationList[],MATCH(Sudan_News12[[#This Row],[text_classification_arabic3]],TextClassificationList[text_classification_arabic],0),1)</f>
        <v>#N/A</v>
      </c>
      <c r="AU2772" t="e">
        <f>INDEX(TextClassificationList[],MATCH(Sudan_News12[[#This Row],[text_classification_arabic4]],TextClassificationList[text_classification_arabic],0),1)</f>
        <v>#N/A</v>
      </c>
      <c r="AW2772" t="e">
        <f>INDEX(TextClassificationList[],MATCH(Sudan_News12[[#This Row],[text_classification_arabic5]],TextClassificationList[text_classification_arabic],0),1)</f>
        <v>#N/A</v>
      </c>
    </row>
    <row r="2773" spans="1:49" x14ac:dyDescent="0.2">
      <c r="A2773">
        <v>1.3153388622988861E+18</v>
      </c>
      <c r="B2773">
        <v>1.3153388622988861E+18</v>
      </c>
      <c r="C2773" t="s">
        <v>10647</v>
      </c>
      <c r="D2773" s="1">
        <v>44115</v>
      </c>
      <c r="E2773" s="2">
        <v>0.79857638888888893</v>
      </c>
      <c r="F2773">
        <v>200</v>
      </c>
      <c r="G2773">
        <v>1889611729</v>
      </c>
      <c r="H2773" t="s">
        <v>354</v>
      </c>
      <c r="I2773" t="s">
        <v>355</v>
      </c>
      <c r="J2773" t="s">
        <v>265</v>
      </c>
      <c r="K2773" t="s">
        <v>10648</v>
      </c>
      <c r="L2773" t="s">
        <v>266</v>
      </c>
      <c r="M2773" t="s">
        <v>267</v>
      </c>
      <c r="N2773" t="s">
        <v>267</v>
      </c>
      <c r="O2773" t="s">
        <v>10649</v>
      </c>
      <c r="P2773">
        <v>0</v>
      </c>
      <c r="Q2773">
        <v>1</v>
      </c>
      <c r="R2773">
        <v>0</v>
      </c>
      <c r="S2773" t="s">
        <v>267</v>
      </c>
      <c r="T2773" t="s">
        <v>267</v>
      </c>
      <c r="U2773" t="s">
        <v>10650</v>
      </c>
      <c r="V2773" t="b">
        <v>0</v>
      </c>
      <c r="W2773" t="s">
        <v>265</v>
      </c>
      <c r="X2773">
        <v>1</v>
      </c>
      <c r="Y2773" t="s">
        <v>10651</v>
      </c>
      <c r="Z2773" t="s">
        <v>265</v>
      </c>
      <c r="AA2773" t="s">
        <v>265</v>
      </c>
      <c r="AB2773" t="s">
        <v>265</v>
      </c>
      <c r="AC2773" t="s">
        <v>265</v>
      </c>
      <c r="AD2773" t="s">
        <v>265</v>
      </c>
      <c r="AE2773" t="s">
        <v>265</v>
      </c>
      <c r="AF2773" t="s">
        <v>267</v>
      </c>
      <c r="AG2773" t="s">
        <v>265</v>
      </c>
      <c r="AH2773" t="s">
        <v>265</v>
      </c>
      <c r="AI2773" t="s">
        <v>265</v>
      </c>
      <c r="AJ2773" t="s">
        <v>265</v>
      </c>
      <c r="AL2773" t="str">
        <f>IF(Sudan_News12[[#This Row],[relevancy_classification_english]]="Relevant","مناسب",IF(Sudan_News12[[#This Row],[relevancy_classification_english]]="Relevant","عَرَضِيّ",""))</f>
        <v/>
      </c>
      <c r="AN2773" t="str">
        <f>IF(Sudan_News12[[#This Row],[sentiment_analysis_english]]="Negative","سلبي",IF(Sudan_News12[[#This Row],[sentiment_analysis_english]]="Neutral","حيادي",IF(Sudan_News12[[#This Row],[sentiment_analysis_english]]="Positive","إيجابي","")))</f>
        <v/>
      </c>
      <c r="AO2773" t="e">
        <f>INDEX(TextClassificationList[],MATCH(Sudan_News12[[#This Row],[text_classification_arabic]],TextClassificationList[text_classification_arabic],0),1)</f>
        <v>#N/A</v>
      </c>
      <c r="AQ2773" t="e">
        <f>INDEX(TextClassificationList[],MATCH(Sudan_News12[[#This Row],[text_classification_arabic2]],TextClassificationList[text_classification_arabic],0),1)</f>
        <v>#N/A</v>
      </c>
      <c r="AS2773" t="e">
        <f>INDEX(TextClassificationList[],MATCH(Sudan_News12[[#This Row],[text_classification_arabic3]],TextClassificationList[text_classification_arabic],0),1)</f>
        <v>#N/A</v>
      </c>
      <c r="AU2773" t="e">
        <f>INDEX(TextClassificationList[],MATCH(Sudan_News12[[#This Row],[text_classification_arabic4]],TextClassificationList[text_classification_arabic],0),1)</f>
        <v>#N/A</v>
      </c>
      <c r="AW2773" t="e">
        <f>INDEX(TextClassificationList[],MATCH(Sudan_News12[[#This Row],[text_classification_arabic5]],TextClassificationList[text_classification_arabic],0),1)</f>
        <v>#N/A</v>
      </c>
    </row>
    <row r="2774" spans="1:49" x14ac:dyDescent="0.2">
      <c r="A2774">
        <v>1.3153379269565071E+18</v>
      </c>
      <c r="B2774">
        <v>1.3153377195314258E+18</v>
      </c>
      <c r="C2774" t="s">
        <v>10652</v>
      </c>
      <c r="D2774" s="1">
        <v>44115</v>
      </c>
      <c r="E2774" s="2">
        <v>0.79599537037037038</v>
      </c>
      <c r="F2774">
        <v>200</v>
      </c>
      <c r="G2774">
        <v>1889611729</v>
      </c>
      <c r="H2774" t="s">
        <v>354</v>
      </c>
      <c r="I2774" t="s">
        <v>355</v>
      </c>
      <c r="J2774" t="s">
        <v>265</v>
      </c>
      <c r="K2774" t="s">
        <v>10653</v>
      </c>
      <c r="L2774" t="s">
        <v>266</v>
      </c>
      <c r="M2774" t="s">
        <v>267</v>
      </c>
      <c r="N2774" t="s">
        <v>267</v>
      </c>
      <c r="O2774" t="s">
        <v>267</v>
      </c>
      <c r="P2774">
        <v>0</v>
      </c>
      <c r="Q2774">
        <v>0</v>
      </c>
      <c r="R2774">
        <v>0</v>
      </c>
      <c r="S2774" t="s">
        <v>267</v>
      </c>
      <c r="T2774" t="s">
        <v>267</v>
      </c>
      <c r="U2774" t="s">
        <v>10654</v>
      </c>
      <c r="V2774" t="b">
        <v>0</v>
      </c>
      <c r="W2774" t="s">
        <v>265</v>
      </c>
      <c r="X2774">
        <v>0</v>
      </c>
      <c r="Y2774" t="s">
        <v>265</v>
      </c>
      <c r="Z2774" t="s">
        <v>265</v>
      </c>
      <c r="AA2774" t="s">
        <v>265</v>
      </c>
      <c r="AB2774" t="s">
        <v>265</v>
      </c>
      <c r="AC2774" t="s">
        <v>265</v>
      </c>
      <c r="AD2774" t="s">
        <v>265</v>
      </c>
      <c r="AE2774" t="s">
        <v>265</v>
      </c>
      <c r="AF2774" t="s">
        <v>267</v>
      </c>
      <c r="AG2774" t="s">
        <v>265</v>
      </c>
      <c r="AH2774" t="s">
        <v>265</v>
      </c>
      <c r="AI2774" t="s">
        <v>265</v>
      </c>
      <c r="AJ2774" t="s">
        <v>265</v>
      </c>
      <c r="AL2774" t="str">
        <f>IF(Sudan_News12[[#This Row],[relevancy_classification_english]]="Relevant","مناسب",IF(Sudan_News12[[#This Row],[relevancy_classification_english]]="Relevant","عَرَضِيّ",""))</f>
        <v/>
      </c>
      <c r="AN2774" t="str">
        <f>IF(Sudan_News12[[#This Row],[sentiment_analysis_english]]="Negative","سلبي",IF(Sudan_News12[[#This Row],[sentiment_analysis_english]]="Neutral","حيادي",IF(Sudan_News12[[#This Row],[sentiment_analysis_english]]="Positive","إيجابي","")))</f>
        <v/>
      </c>
      <c r="AO2774" t="e">
        <f>INDEX(TextClassificationList[],MATCH(Sudan_News12[[#This Row],[text_classification_arabic]],TextClassificationList[text_classification_arabic],0),1)</f>
        <v>#N/A</v>
      </c>
      <c r="AQ2774" t="e">
        <f>INDEX(TextClassificationList[],MATCH(Sudan_News12[[#This Row],[text_classification_arabic2]],TextClassificationList[text_classification_arabic],0),1)</f>
        <v>#N/A</v>
      </c>
      <c r="AS2774" t="e">
        <f>INDEX(TextClassificationList[],MATCH(Sudan_News12[[#This Row],[text_classification_arabic3]],TextClassificationList[text_classification_arabic],0),1)</f>
        <v>#N/A</v>
      </c>
      <c r="AU2774" t="e">
        <f>INDEX(TextClassificationList[],MATCH(Sudan_News12[[#This Row],[text_classification_arabic4]],TextClassificationList[text_classification_arabic],0),1)</f>
        <v>#N/A</v>
      </c>
      <c r="AW2774" t="e">
        <f>INDEX(TextClassificationList[],MATCH(Sudan_News12[[#This Row],[text_classification_arabic5]],TextClassificationList[text_classification_arabic],0),1)</f>
        <v>#N/A</v>
      </c>
    </row>
    <row r="2775" spans="1:49" x14ac:dyDescent="0.2">
      <c r="A2775">
        <v>1.3153377195314258E+18</v>
      </c>
      <c r="B2775">
        <v>1.3153377195314258E+18</v>
      </c>
      <c r="C2775" t="s">
        <v>10655</v>
      </c>
      <c r="D2775" s="1">
        <v>44115</v>
      </c>
      <c r="E2775" s="2">
        <v>0.79541666666666666</v>
      </c>
      <c r="F2775">
        <v>200</v>
      </c>
      <c r="G2775">
        <v>1889611729</v>
      </c>
      <c r="H2775" t="s">
        <v>354</v>
      </c>
      <c r="I2775" t="s">
        <v>355</v>
      </c>
      <c r="J2775" t="s">
        <v>265</v>
      </c>
      <c r="K2775" t="s">
        <v>10656</v>
      </c>
      <c r="L2775" t="s">
        <v>266</v>
      </c>
      <c r="M2775" t="s">
        <v>267</v>
      </c>
      <c r="N2775" t="s">
        <v>267</v>
      </c>
      <c r="O2775" t="s">
        <v>10657</v>
      </c>
      <c r="P2775">
        <v>1</v>
      </c>
      <c r="Q2775">
        <v>0</v>
      </c>
      <c r="R2775">
        <v>0</v>
      </c>
      <c r="S2775" t="s">
        <v>267</v>
      </c>
      <c r="T2775" t="s">
        <v>267</v>
      </c>
      <c r="U2775" t="s">
        <v>10658</v>
      </c>
      <c r="V2775" t="b">
        <v>0</v>
      </c>
      <c r="W2775" t="s">
        <v>265</v>
      </c>
      <c r="X2775">
        <v>1</v>
      </c>
      <c r="Y2775" t="s">
        <v>10659</v>
      </c>
      <c r="Z2775" t="s">
        <v>265</v>
      </c>
      <c r="AA2775" t="s">
        <v>265</v>
      </c>
      <c r="AB2775" t="s">
        <v>265</v>
      </c>
      <c r="AC2775" t="s">
        <v>265</v>
      </c>
      <c r="AD2775" t="s">
        <v>265</v>
      </c>
      <c r="AE2775" t="s">
        <v>265</v>
      </c>
      <c r="AF2775" t="s">
        <v>267</v>
      </c>
      <c r="AG2775" t="s">
        <v>265</v>
      </c>
      <c r="AH2775" t="s">
        <v>265</v>
      </c>
      <c r="AI2775" t="s">
        <v>265</v>
      </c>
      <c r="AJ2775" t="s">
        <v>265</v>
      </c>
      <c r="AL2775" t="str">
        <f>IF(Sudan_News12[[#This Row],[relevancy_classification_english]]="Relevant","مناسب",IF(Sudan_News12[[#This Row],[relevancy_classification_english]]="Relevant","عَرَضِيّ",""))</f>
        <v/>
      </c>
      <c r="AN2775" t="str">
        <f>IF(Sudan_News12[[#This Row],[sentiment_analysis_english]]="Negative","سلبي",IF(Sudan_News12[[#This Row],[sentiment_analysis_english]]="Neutral","حيادي",IF(Sudan_News12[[#This Row],[sentiment_analysis_english]]="Positive","إيجابي","")))</f>
        <v/>
      </c>
      <c r="AO2775" t="e">
        <f>INDEX(TextClassificationList[],MATCH(Sudan_News12[[#This Row],[text_classification_arabic]],TextClassificationList[text_classification_arabic],0),1)</f>
        <v>#N/A</v>
      </c>
      <c r="AQ2775" t="e">
        <f>INDEX(TextClassificationList[],MATCH(Sudan_News12[[#This Row],[text_classification_arabic2]],TextClassificationList[text_classification_arabic],0),1)</f>
        <v>#N/A</v>
      </c>
      <c r="AS2775" t="e">
        <f>INDEX(TextClassificationList[],MATCH(Sudan_News12[[#This Row],[text_classification_arabic3]],TextClassificationList[text_classification_arabic],0),1)</f>
        <v>#N/A</v>
      </c>
      <c r="AU2775" t="e">
        <f>INDEX(TextClassificationList[],MATCH(Sudan_News12[[#This Row],[text_classification_arabic4]],TextClassificationList[text_classification_arabic],0),1)</f>
        <v>#N/A</v>
      </c>
      <c r="AW2775" t="e">
        <f>INDEX(TextClassificationList[],MATCH(Sudan_News12[[#This Row],[text_classification_arabic5]],TextClassificationList[text_classification_arabic],0),1)</f>
        <v>#N/A</v>
      </c>
    </row>
    <row r="2776" spans="1:49" x14ac:dyDescent="0.2">
      <c r="A2776">
        <v>1.3153307747118367E+18</v>
      </c>
      <c r="B2776">
        <v>1.3153307747118367E+18</v>
      </c>
      <c r="C2776" t="s">
        <v>10660</v>
      </c>
      <c r="D2776" s="1">
        <v>44115</v>
      </c>
      <c r="E2776" s="2">
        <v>0.77626157407407403</v>
      </c>
      <c r="F2776">
        <v>200</v>
      </c>
      <c r="G2776">
        <v>1889611729</v>
      </c>
      <c r="H2776" t="s">
        <v>354</v>
      </c>
      <c r="I2776" t="s">
        <v>355</v>
      </c>
      <c r="J2776" t="s">
        <v>265</v>
      </c>
      <c r="K2776" t="s">
        <v>10661</v>
      </c>
      <c r="L2776" t="s">
        <v>266</v>
      </c>
      <c r="M2776" t="s">
        <v>10662</v>
      </c>
      <c r="N2776" t="s">
        <v>267</v>
      </c>
      <c r="O2776" t="s">
        <v>10663</v>
      </c>
      <c r="P2776">
        <v>0</v>
      </c>
      <c r="Q2776">
        <v>1</v>
      </c>
      <c r="R2776">
        <v>3</v>
      </c>
      <c r="S2776" t="s">
        <v>267</v>
      </c>
      <c r="T2776" t="s">
        <v>267</v>
      </c>
      <c r="U2776" t="s">
        <v>10664</v>
      </c>
      <c r="V2776" t="b">
        <v>0</v>
      </c>
      <c r="W2776" t="s">
        <v>265</v>
      </c>
      <c r="X2776">
        <v>1</v>
      </c>
      <c r="Y2776" t="s">
        <v>10665</v>
      </c>
      <c r="Z2776" t="s">
        <v>265</v>
      </c>
      <c r="AA2776" t="s">
        <v>265</v>
      </c>
      <c r="AB2776" t="s">
        <v>265</v>
      </c>
      <c r="AC2776" t="s">
        <v>265</v>
      </c>
      <c r="AD2776" t="s">
        <v>265</v>
      </c>
      <c r="AE2776" t="s">
        <v>265</v>
      </c>
      <c r="AF2776" t="s">
        <v>267</v>
      </c>
      <c r="AG2776" t="s">
        <v>265</v>
      </c>
      <c r="AH2776" t="s">
        <v>265</v>
      </c>
      <c r="AI2776" t="s">
        <v>265</v>
      </c>
      <c r="AJ2776" t="s">
        <v>265</v>
      </c>
      <c r="AL2776" t="str">
        <f>IF(Sudan_News12[[#This Row],[relevancy_classification_english]]="Relevant","مناسب",IF(Sudan_News12[[#This Row],[relevancy_classification_english]]="Relevant","عَرَضِيّ",""))</f>
        <v/>
      </c>
      <c r="AN2776" t="str">
        <f>IF(Sudan_News12[[#This Row],[sentiment_analysis_english]]="Negative","سلبي",IF(Sudan_News12[[#This Row],[sentiment_analysis_english]]="Neutral","حيادي",IF(Sudan_News12[[#This Row],[sentiment_analysis_english]]="Positive","إيجابي","")))</f>
        <v/>
      </c>
      <c r="AO2776" t="e">
        <f>INDEX(TextClassificationList[],MATCH(Sudan_News12[[#This Row],[text_classification_arabic]],TextClassificationList[text_classification_arabic],0),1)</f>
        <v>#N/A</v>
      </c>
      <c r="AQ2776" t="e">
        <f>INDEX(TextClassificationList[],MATCH(Sudan_News12[[#This Row],[text_classification_arabic2]],TextClassificationList[text_classification_arabic],0),1)</f>
        <v>#N/A</v>
      </c>
      <c r="AS2776" t="e">
        <f>INDEX(TextClassificationList[],MATCH(Sudan_News12[[#This Row],[text_classification_arabic3]],TextClassificationList[text_classification_arabic],0),1)</f>
        <v>#N/A</v>
      </c>
      <c r="AU2776" t="e">
        <f>INDEX(TextClassificationList[],MATCH(Sudan_News12[[#This Row],[text_classification_arabic4]],TextClassificationList[text_classification_arabic],0),1)</f>
        <v>#N/A</v>
      </c>
      <c r="AW2776" t="e">
        <f>INDEX(TextClassificationList[],MATCH(Sudan_News12[[#This Row],[text_classification_arabic5]],TextClassificationList[text_classification_arabic],0),1)</f>
        <v>#N/A</v>
      </c>
    </row>
    <row r="2777" spans="1:49" x14ac:dyDescent="0.2">
      <c r="A2777">
        <v>1.3153215161465201E+18</v>
      </c>
      <c r="B2777">
        <v>1.3153209857096663E+18</v>
      </c>
      <c r="C2777" t="s">
        <v>10666</v>
      </c>
      <c r="D2777" s="1">
        <v>44115</v>
      </c>
      <c r="E2777" s="2">
        <v>0.75070601851851848</v>
      </c>
      <c r="F2777">
        <v>200</v>
      </c>
      <c r="G2777">
        <v>1889611729</v>
      </c>
      <c r="H2777" t="s">
        <v>354</v>
      </c>
      <c r="I2777" t="s">
        <v>355</v>
      </c>
      <c r="J2777" t="s">
        <v>265</v>
      </c>
      <c r="K2777" t="s">
        <v>10667</v>
      </c>
      <c r="L2777" t="s">
        <v>266</v>
      </c>
      <c r="M2777" t="s">
        <v>267</v>
      </c>
      <c r="N2777" t="s">
        <v>267</v>
      </c>
      <c r="O2777" t="s">
        <v>267</v>
      </c>
      <c r="P2777">
        <v>0</v>
      </c>
      <c r="Q2777">
        <v>0</v>
      </c>
      <c r="R2777">
        <v>0</v>
      </c>
      <c r="S2777" t="s">
        <v>267</v>
      </c>
      <c r="T2777" t="s">
        <v>267</v>
      </c>
      <c r="U2777" t="s">
        <v>10668</v>
      </c>
      <c r="V2777" t="b">
        <v>0</v>
      </c>
      <c r="W2777" t="s">
        <v>265</v>
      </c>
      <c r="X2777">
        <v>0</v>
      </c>
      <c r="Y2777" t="s">
        <v>265</v>
      </c>
      <c r="Z2777" t="s">
        <v>265</v>
      </c>
      <c r="AA2777" t="s">
        <v>265</v>
      </c>
      <c r="AB2777" t="s">
        <v>265</v>
      </c>
      <c r="AC2777" t="s">
        <v>265</v>
      </c>
      <c r="AD2777" t="s">
        <v>265</v>
      </c>
      <c r="AE2777" t="s">
        <v>265</v>
      </c>
      <c r="AF2777" t="s">
        <v>267</v>
      </c>
      <c r="AG2777" t="s">
        <v>265</v>
      </c>
      <c r="AH2777" t="s">
        <v>265</v>
      </c>
      <c r="AI2777" t="s">
        <v>265</v>
      </c>
      <c r="AJ2777" t="s">
        <v>265</v>
      </c>
      <c r="AL2777" t="str">
        <f>IF(Sudan_News12[[#This Row],[relevancy_classification_english]]="Relevant","مناسب",IF(Sudan_News12[[#This Row],[relevancy_classification_english]]="Relevant","عَرَضِيّ",""))</f>
        <v/>
      </c>
      <c r="AN2777" t="str">
        <f>IF(Sudan_News12[[#This Row],[sentiment_analysis_english]]="Negative","سلبي",IF(Sudan_News12[[#This Row],[sentiment_analysis_english]]="Neutral","حيادي",IF(Sudan_News12[[#This Row],[sentiment_analysis_english]]="Positive","إيجابي","")))</f>
        <v/>
      </c>
      <c r="AO2777" t="e">
        <f>INDEX(TextClassificationList[],MATCH(Sudan_News12[[#This Row],[text_classification_arabic]],TextClassificationList[text_classification_arabic],0),1)</f>
        <v>#N/A</v>
      </c>
      <c r="AQ2777" t="e">
        <f>INDEX(TextClassificationList[],MATCH(Sudan_News12[[#This Row],[text_classification_arabic2]],TextClassificationList[text_classification_arabic],0),1)</f>
        <v>#N/A</v>
      </c>
      <c r="AS2777" t="e">
        <f>INDEX(TextClassificationList[],MATCH(Sudan_News12[[#This Row],[text_classification_arabic3]],TextClassificationList[text_classification_arabic],0),1)</f>
        <v>#N/A</v>
      </c>
      <c r="AU2777" t="e">
        <f>INDEX(TextClassificationList[],MATCH(Sudan_News12[[#This Row],[text_classification_arabic4]],TextClassificationList[text_classification_arabic],0),1)</f>
        <v>#N/A</v>
      </c>
      <c r="AW2777" t="e">
        <f>INDEX(TextClassificationList[],MATCH(Sudan_News12[[#This Row],[text_classification_arabic5]],TextClassificationList[text_classification_arabic],0),1)</f>
        <v>#N/A</v>
      </c>
    </row>
    <row r="2778" spans="1:49" x14ac:dyDescent="0.2">
      <c r="A2778">
        <v>1.3153209857096663E+18</v>
      </c>
      <c r="B2778">
        <v>1.3153209857096663E+18</v>
      </c>
      <c r="C2778" t="s">
        <v>10669</v>
      </c>
      <c r="D2778" s="1">
        <v>44115</v>
      </c>
      <c r="E2778" s="2">
        <v>0.74924768518518514</v>
      </c>
      <c r="F2778">
        <v>200</v>
      </c>
      <c r="G2778">
        <v>1889611729</v>
      </c>
      <c r="H2778" t="s">
        <v>354</v>
      </c>
      <c r="I2778" t="s">
        <v>355</v>
      </c>
      <c r="J2778" t="s">
        <v>265</v>
      </c>
      <c r="K2778" t="s">
        <v>10670</v>
      </c>
      <c r="L2778" t="s">
        <v>266</v>
      </c>
      <c r="M2778" t="s">
        <v>267</v>
      </c>
      <c r="N2778" t="s">
        <v>267</v>
      </c>
      <c r="O2778" t="s">
        <v>10671</v>
      </c>
      <c r="P2778">
        <v>1</v>
      </c>
      <c r="Q2778">
        <v>0</v>
      </c>
      <c r="R2778">
        <v>0</v>
      </c>
      <c r="S2778" t="s">
        <v>267</v>
      </c>
      <c r="T2778" t="s">
        <v>267</v>
      </c>
      <c r="U2778" t="s">
        <v>10672</v>
      </c>
      <c r="V2778" t="b">
        <v>0</v>
      </c>
      <c r="W2778" t="s">
        <v>265</v>
      </c>
      <c r="X2778">
        <v>1</v>
      </c>
      <c r="Y2778" t="s">
        <v>10673</v>
      </c>
      <c r="Z2778" t="s">
        <v>265</v>
      </c>
      <c r="AA2778" t="s">
        <v>265</v>
      </c>
      <c r="AB2778" t="s">
        <v>265</v>
      </c>
      <c r="AC2778" t="s">
        <v>265</v>
      </c>
      <c r="AD2778" t="s">
        <v>265</v>
      </c>
      <c r="AE2778" t="s">
        <v>265</v>
      </c>
      <c r="AF2778" t="s">
        <v>267</v>
      </c>
      <c r="AG2778" t="s">
        <v>265</v>
      </c>
      <c r="AH2778" t="s">
        <v>265</v>
      </c>
      <c r="AI2778" t="s">
        <v>265</v>
      </c>
      <c r="AJ2778" t="s">
        <v>265</v>
      </c>
      <c r="AL2778" t="str">
        <f>IF(Sudan_News12[[#This Row],[relevancy_classification_english]]="Relevant","مناسب",IF(Sudan_News12[[#This Row],[relevancy_classification_english]]="Relevant","عَرَضِيّ",""))</f>
        <v/>
      </c>
      <c r="AN2778" t="str">
        <f>IF(Sudan_News12[[#This Row],[sentiment_analysis_english]]="Negative","سلبي",IF(Sudan_News12[[#This Row],[sentiment_analysis_english]]="Neutral","حيادي",IF(Sudan_News12[[#This Row],[sentiment_analysis_english]]="Positive","إيجابي","")))</f>
        <v/>
      </c>
      <c r="AO2778" t="e">
        <f>INDEX(TextClassificationList[],MATCH(Sudan_News12[[#This Row],[text_classification_arabic]],TextClassificationList[text_classification_arabic],0),1)</f>
        <v>#N/A</v>
      </c>
      <c r="AQ2778" t="e">
        <f>INDEX(TextClassificationList[],MATCH(Sudan_News12[[#This Row],[text_classification_arabic2]],TextClassificationList[text_classification_arabic],0),1)</f>
        <v>#N/A</v>
      </c>
      <c r="AS2778" t="e">
        <f>INDEX(TextClassificationList[],MATCH(Sudan_News12[[#This Row],[text_classification_arabic3]],TextClassificationList[text_classification_arabic],0),1)</f>
        <v>#N/A</v>
      </c>
      <c r="AU2778" t="e">
        <f>INDEX(TextClassificationList[],MATCH(Sudan_News12[[#This Row],[text_classification_arabic4]],TextClassificationList[text_classification_arabic],0),1)</f>
        <v>#N/A</v>
      </c>
      <c r="AW2778" t="e">
        <f>INDEX(TextClassificationList[],MATCH(Sudan_News12[[#This Row],[text_classification_arabic5]],TextClassificationList[text_classification_arabic],0),1)</f>
        <v>#N/A</v>
      </c>
    </row>
    <row r="2779" spans="1:49" x14ac:dyDescent="0.2">
      <c r="A2779">
        <v>1.3153193242492191E+18</v>
      </c>
      <c r="B2779">
        <v>1.315298893454807E+18</v>
      </c>
      <c r="C2779" t="s">
        <v>10674</v>
      </c>
      <c r="D2779" s="1">
        <v>44115</v>
      </c>
      <c r="E2779" s="2">
        <v>0.74466435185185187</v>
      </c>
      <c r="F2779">
        <v>200</v>
      </c>
      <c r="G2779">
        <v>1889611729</v>
      </c>
      <c r="H2779" t="s">
        <v>354</v>
      </c>
      <c r="I2779" t="s">
        <v>355</v>
      </c>
      <c r="J2779" t="s">
        <v>265</v>
      </c>
      <c r="K2779" t="s">
        <v>10675</v>
      </c>
      <c r="L2779" t="s">
        <v>275</v>
      </c>
      <c r="M2779" t="s">
        <v>267</v>
      </c>
      <c r="N2779" t="s">
        <v>267</v>
      </c>
      <c r="O2779" t="s">
        <v>267</v>
      </c>
      <c r="P2779">
        <v>0</v>
      </c>
      <c r="Q2779">
        <v>0</v>
      </c>
      <c r="R2779">
        <v>0</v>
      </c>
      <c r="S2779" t="s">
        <v>267</v>
      </c>
      <c r="T2779" t="s">
        <v>267</v>
      </c>
      <c r="U2779" t="s">
        <v>10676</v>
      </c>
      <c r="V2779" t="b">
        <v>0</v>
      </c>
      <c r="W2779" t="s">
        <v>265</v>
      </c>
      <c r="X2779">
        <v>0</v>
      </c>
      <c r="Y2779" t="s">
        <v>265</v>
      </c>
      <c r="Z2779" t="s">
        <v>265</v>
      </c>
      <c r="AA2779" t="s">
        <v>265</v>
      </c>
      <c r="AB2779" t="s">
        <v>265</v>
      </c>
      <c r="AC2779" t="s">
        <v>265</v>
      </c>
      <c r="AD2779" t="s">
        <v>265</v>
      </c>
      <c r="AE2779" t="s">
        <v>265</v>
      </c>
      <c r="AF2779" t="s">
        <v>267</v>
      </c>
      <c r="AG2779" t="s">
        <v>265</v>
      </c>
      <c r="AH2779" t="s">
        <v>265</v>
      </c>
      <c r="AI2779" t="s">
        <v>265</v>
      </c>
      <c r="AJ2779" t="s">
        <v>265</v>
      </c>
      <c r="AL2779" t="str">
        <f>IF(Sudan_News12[[#This Row],[relevancy_classification_english]]="Relevant","مناسب",IF(Sudan_News12[[#This Row],[relevancy_classification_english]]="Relevant","عَرَضِيّ",""))</f>
        <v/>
      </c>
      <c r="AN2779" t="str">
        <f>IF(Sudan_News12[[#This Row],[sentiment_analysis_english]]="Negative","سلبي",IF(Sudan_News12[[#This Row],[sentiment_analysis_english]]="Neutral","حيادي",IF(Sudan_News12[[#This Row],[sentiment_analysis_english]]="Positive","إيجابي","")))</f>
        <v/>
      </c>
      <c r="AO2779" t="e">
        <f>INDEX(TextClassificationList[],MATCH(Sudan_News12[[#This Row],[text_classification_arabic]],TextClassificationList[text_classification_arabic],0),1)</f>
        <v>#N/A</v>
      </c>
      <c r="AQ2779" t="e">
        <f>INDEX(TextClassificationList[],MATCH(Sudan_News12[[#This Row],[text_classification_arabic2]],TextClassificationList[text_classification_arabic],0),1)</f>
        <v>#N/A</v>
      </c>
      <c r="AS2779" t="e">
        <f>INDEX(TextClassificationList[],MATCH(Sudan_News12[[#This Row],[text_classification_arabic3]],TextClassificationList[text_classification_arabic],0),1)</f>
        <v>#N/A</v>
      </c>
      <c r="AU2779" t="e">
        <f>INDEX(TextClassificationList[],MATCH(Sudan_News12[[#This Row],[text_classification_arabic4]],TextClassificationList[text_classification_arabic],0),1)</f>
        <v>#N/A</v>
      </c>
      <c r="AW2779" t="e">
        <f>INDEX(TextClassificationList[],MATCH(Sudan_News12[[#This Row],[text_classification_arabic5]],TextClassificationList[text_classification_arabic],0),1)</f>
        <v>#N/A</v>
      </c>
    </row>
    <row r="2780" spans="1:49" x14ac:dyDescent="0.2">
      <c r="A2780">
        <v>1.3153173503887565E+18</v>
      </c>
      <c r="B2780">
        <v>1.315298893454807E+18</v>
      </c>
      <c r="C2780" t="s">
        <v>10677</v>
      </c>
      <c r="D2780" s="1">
        <v>44115</v>
      </c>
      <c r="E2780" s="2">
        <v>0.73921296296296302</v>
      </c>
      <c r="F2780">
        <v>200</v>
      </c>
      <c r="G2780">
        <v>1889611729</v>
      </c>
      <c r="H2780" t="s">
        <v>354</v>
      </c>
      <c r="I2780" t="s">
        <v>355</v>
      </c>
      <c r="J2780" t="s">
        <v>265</v>
      </c>
      <c r="K2780" t="s">
        <v>10678</v>
      </c>
      <c r="L2780" t="s">
        <v>275</v>
      </c>
      <c r="M2780" t="s">
        <v>267</v>
      </c>
      <c r="N2780" t="s">
        <v>267</v>
      </c>
      <c r="O2780" t="s">
        <v>267</v>
      </c>
      <c r="P2780">
        <v>1</v>
      </c>
      <c r="Q2780">
        <v>0</v>
      </c>
      <c r="R2780">
        <v>0</v>
      </c>
      <c r="S2780" t="s">
        <v>267</v>
      </c>
      <c r="T2780" t="s">
        <v>267</v>
      </c>
      <c r="U2780" t="s">
        <v>10679</v>
      </c>
      <c r="V2780" t="b">
        <v>0</v>
      </c>
      <c r="W2780" t="s">
        <v>265</v>
      </c>
      <c r="X2780">
        <v>0</v>
      </c>
      <c r="Y2780" t="s">
        <v>265</v>
      </c>
      <c r="Z2780" t="s">
        <v>265</v>
      </c>
      <c r="AA2780" t="s">
        <v>265</v>
      </c>
      <c r="AB2780" t="s">
        <v>265</v>
      </c>
      <c r="AC2780" t="s">
        <v>265</v>
      </c>
      <c r="AD2780" t="s">
        <v>265</v>
      </c>
      <c r="AE2780" t="s">
        <v>265</v>
      </c>
      <c r="AF2780" t="s">
        <v>267</v>
      </c>
      <c r="AG2780" t="s">
        <v>265</v>
      </c>
      <c r="AH2780" t="s">
        <v>265</v>
      </c>
      <c r="AI2780" t="s">
        <v>265</v>
      </c>
      <c r="AJ2780" t="s">
        <v>265</v>
      </c>
      <c r="AL2780" t="str">
        <f>IF(Sudan_News12[[#This Row],[relevancy_classification_english]]="Relevant","مناسب",IF(Sudan_News12[[#This Row],[relevancy_classification_english]]="Relevant","عَرَضِيّ",""))</f>
        <v/>
      </c>
      <c r="AN2780" t="str">
        <f>IF(Sudan_News12[[#This Row],[sentiment_analysis_english]]="Negative","سلبي",IF(Sudan_News12[[#This Row],[sentiment_analysis_english]]="Neutral","حيادي",IF(Sudan_News12[[#This Row],[sentiment_analysis_english]]="Positive","إيجابي","")))</f>
        <v/>
      </c>
      <c r="AO2780" t="e">
        <f>INDEX(TextClassificationList[],MATCH(Sudan_News12[[#This Row],[text_classification_arabic]],TextClassificationList[text_classification_arabic],0),1)</f>
        <v>#N/A</v>
      </c>
      <c r="AQ2780" t="e">
        <f>INDEX(TextClassificationList[],MATCH(Sudan_News12[[#This Row],[text_classification_arabic2]],TextClassificationList[text_classification_arabic],0),1)</f>
        <v>#N/A</v>
      </c>
      <c r="AS2780" t="e">
        <f>INDEX(TextClassificationList[],MATCH(Sudan_News12[[#This Row],[text_classification_arabic3]],TextClassificationList[text_classification_arabic],0),1)</f>
        <v>#N/A</v>
      </c>
      <c r="AU2780" t="e">
        <f>INDEX(TextClassificationList[],MATCH(Sudan_News12[[#This Row],[text_classification_arabic4]],TextClassificationList[text_classification_arabic],0),1)</f>
        <v>#N/A</v>
      </c>
      <c r="AW2780" t="e">
        <f>INDEX(TextClassificationList[],MATCH(Sudan_News12[[#This Row],[text_classification_arabic5]],TextClassificationList[text_classification_arabic],0),1)</f>
        <v>#N/A</v>
      </c>
    </row>
    <row r="2781" spans="1:49" x14ac:dyDescent="0.2">
      <c r="A2781">
        <v>1.3153031329901445E+18</v>
      </c>
      <c r="B2781">
        <v>1.315298893454807E+18</v>
      </c>
      <c r="C2781" t="s">
        <v>10680</v>
      </c>
      <c r="D2781" s="1">
        <v>44115</v>
      </c>
      <c r="E2781" s="2">
        <v>0.69997685185185188</v>
      </c>
      <c r="F2781">
        <v>200</v>
      </c>
      <c r="G2781">
        <v>1889611729</v>
      </c>
      <c r="H2781" t="s">
        <v>354</v>
      </c>
      <c r="I2781" t="s">
        <v>355</v>
      </c>
      <c r="J2781" t="s">
        <v>265</v>
      </c>
      <c r="K2781" t="s">
        <v>10681</v>
      </c>
      <c r="L2781" t="s">
        <v>275</v>
      </c>
      <c r="M2781" t="s">
        <v>267</v>
      </c>
      <c r="N2781" t="s">
        <v>267</v>
      </c>
      <c r="O2781" t="s">
        <v>267</v>
      </c>
      <c r="P2781">
        <v>1</v>
      </c>
      <c r="Q2781">
        <v>1</v>
      </c>
      <c r="R2781">
        <v>0</v>
      </c>
      <c r="S2781" t="s">
        <v>267</v>
      </c>
      <c r="T2781" t="s">
        <v>267</v>
      </c>
      <c r="U2781" t="s">
        <v>10682</v>
      </c>
      <c r="V2781" t="b">
        <v>0</v>
      </c>
      <c r="W2781" t="s">
        <v>265</v>
      </c>
      <c r="X2781">
        <v>0</v>
      </c>
      <c r="Y2781" t="s">
        <v>265</v>
      </c>
      <c r="Z2781" t="s">
        <v>265</v>
      </c>
      <c r="AA2781" t="s">
        <v>265</v>
      </c>
      <c r="AB2781" t="s">
        <v>265</v>
      </c>
      <c r="AC2781" t="s">
        <v>265</v>
      </c>
      <c r="AD2781" t="s">
        <v>265</v>
      </c>
      <c r="AE2781" t="s">
        <v>265</v>
      </c>
      <c r="AF2781" t="s">
        <v>267</v>
      </c>
      <c r="AG2781" t="s">
        <v>265</v>
      </c>
      <c r="AH2781" t="s">
        <v>265</v>
      </c>
      <c r="AI2781" t="s">
        <v>265</v>
      </c>
      <c r="AJ2781" t="s">
        <v>265</v>
      </c>
      <c r="AL2781" t="str">
        <f>IF(Sudan_News12[[#This Row],[relevancy_classification_english]]="Relevant","مناسب",IF(Sudan_News12[[#This Row],[relevancy_classification_english]]="Relevant","عَرَضِيّ",""))</f>
        <v/>
      </c>
      <c r="AN2781" t="str">
        <f>IF(Sudan_News12[[#This Row],[sentiment_analysis_english]]="Negative","سلبي",IF(Sudan_News12[[#This Row],[sentiment_analysis_english]]="Neutral","حيادي",IF(Sudan_News12[[#This Row],[sentiment_analysis_english]]="Positive","إيجابي","")))</f>
        <v/>
      </c>
      <c r="AO2781" t="e">
        <f>INDEX(TextClassificationList[],MATCH(Sudan_News12[[#This Row],[text_classification_arabic]],TextClassificationList[text_classification_arabic],0),1)</f>
        <v>#N/A</v>
      </c>
      <c r="AQ2781" t="e">
        <f>INDEX(TextClassificationList[],MATCH(Sudan_News12[[#This Row],[text_classification_arabic2]],TextClassificationList[text_classification_arabic],0),1)</f>
        <v>#N/A</v>
      </c>
      <c r="AS2781" t="e">
        <f>INDEX(TextClassificationList[],MATCH(Sudan_News12[[#This Row],[text_classification_arabic3]],TextClassificationList[text_classification_arabic],0),1)</f>
        <v>#N/A</v>
      </c>
      <c r="AU2781" t="e">
        <f>INDEX(TextClassificationList[],MATCH(Sudan_News12[[#This Row],[text_classification_arabic4]],TextClassificationList[text_classification_arabic],0),1)</f>
        <v>#N/A</v>
      </c>
      <c r="AW2781" t="e">
        <f>INDEX(TextClassificationList[],MATCH(Sudan_News12[[#This Row],[text_classification_arabic5]],TextClassificationList[text_classification_arabic],0),1)</f>
        <v>#N/A</v>
      </c>
    </row>
    <row r="2782" spans="1:49" x14ac:dyDescent="0.2">
      <c r="A2782">
        <v>1.3153026967490683E+18</v>
      </c>
      <c r="B2782">
        <v>1.315298893454807E+18</v>
      </c>
      <c r="C2782" t="s">
        <v>10683</v>
      </c>
      <c r="D2782" s="1">
        <v>44115</v>
      </c>
      <c r="E2782" s="2">
        <v>0.69877314814814817</v>
      </c>
      <c r="F2782">
        <v>200</v>
      </c>
      <c r="G2782">
        <v>1889611729</v>
      </c>
      <c r="H2782" t="s">
        <v>354</v>
      </c>
      <c r="I2782" t="s">
        <v>355</v>
      </c>
      <c r="J2782" t="s">
        <v>265</v>
      </c>
      <c r="K2782" t="s">
        <v>10684</v>
      </c>
      <c r="L2782" t="s">
        <v>275</v>
      </c>
      <c r="M2782" t="s">
        <v>267</v>
      </c>
      <c r="N2782" t="s">
        <v>267</v>
      </c>
      <c r="O2782" t="s">
        <v>267</v>
      </c>
      <c r="P2782">
        <v>1</v>
      </c>
      <c r="Q2782">
        <v>0</v>
      </c>
      <c r="R2782">
        <v>0</v>
      </c>
      <c r="S2782" t="s">
        <v>267</v>
      </c>
      <c r="T2782" t="s">
        <v>267</v>
      </c>
      <c r="U2782" t="s">
        <v>10685</v>
      </c>
      <c r="V2782" t="b">
        <v>0</v>
      </c>
      <c r="W2782" t="s">
        <v>265</v>
      </c>
      <c r="X2782">
        <v>0</v>
      </c>
      <c r="Y2782" t="s">
        <v>265</v>
      </c>
      <c r="Z2782" t="s">
        <v>265</v>
      </c>
      <c r="AA2782" t="s">
        <v>265</v>
      </c>
      <c r="AB2782" t="s">
        <v>265</v>
      </c>
      <c r="AC2782" t="s">
        <v>265</v>
      </c>
      <c r="AD2782" t="s">
        <v>265</v>
      </c>
      <c r="AE2782" t="s">
        <v>265</v>
      </c>
      <c r="AF2782" t="s">
        <v>267</v>
      </c>
      <c r="AG2782" t="s">
        <v>265</v>
      </c>
      <c r="AH2782" t="s">
        <v>265</v>
      </c>
      <c r="AI2782" t="s">
        <v>265</v>
      </c>
      <c r="AJ2782" t="s">
        <v>265</v>
      </c>
      <c r="AL2782" t="str">
        <f>IF(Sudan_News12[[#This Row],[relevancy_classification_english]]="Relevant","مناسب",IF(Sudan_News12[[#This Row],[relevancy_classification_english]]="Relevant","عَرَضِيّ",""))</f>
        <v/>
      </c>
      <c r="AN2782" t="str">
        <f>IF(Sudan_News12[[#This Row],[sentiment_analysis_english]]="Negative","سلبي",IF(Sudan_News12[[#This Row],[sentiment_analysis_english]]="Neutral","حيادي",IF(Sudan_News12[[#This Row],[sentiment_analysis_english]]="Positive","إيجابي","")))</f>
        <v/>
      </c>
      <c r="AO2782" t="e">
        <f>INDEX(TextClassificationList[],MATCH(Sudan_News12[[#This Row],[text_classification_arabic]],TextClassificationList[text_classification_arabic],0),1)</f>
        <v>#N/A</v>
      </c>
      <c r="AQ2782" t="e">
        <f>INDEX(TextClassificationList[],MATCH(Sudan_News12[[#This Row],[text_classification_arabic2]],TextClassificationList[text_classification_arabic],0),1)</f>
        <v>#N/A</v>
      </c>
      <c r="AS2782" t="e">
        <f>INDEX(TextClassificationList[],MATCH(Sudan_News12[[#This Row],[text_classification_arabic3]],TextClassificationList[text_classification_arabic],0),1)</f>
        <v>#N/A</v>
      </c>
      <c r="AU2782" t="e">
        <f>INDEX(TextClassificationList[],MATCH(Sudan_News12[[#This Row],[text_classification_arabic4]],TextClassificationList[text_classification_arabic],0),1)</f>
        <v>#N/A</v>
      </c>
      <c r="AW2782" t="e">
        <f>INDEX(TextClassificationList[],MATCH(Sudan_News12[[#This Row],[text_classification_arabic5]],TextClassificationList[text_classification_arabic],0),1)</f>
        <v>#N/A</v>
      </c>
    </row>
    <row r="2783" spans="1:49" x14ac:dyDescent="0.2">
      <c r="A2783">
        <v>1.315298893454807E+18</v>
      </c>
      <c r="B2783">
        <v>1.315298893454807E+18</v>
      </c>
      <c r="C2783" t="s">
        <v>10686</v>
      </c>
      <c r="D2783" s="1">
        <v>44115</v>
      </c>
      <c r="E2783" s="2">
        <v>0.68827546296296294</v>
      </c>
      <c r="F2783">
        <v>200</v>
      </c>
      <c r="G2783">
        <v>1889611729</v>
      </c>
      <c r="H2783" t="s">
        <v>354</v>
      </c>
      <c r="I2783" t="s">
        <v>355</v>
      </c>
      <c r="J2783" t="s">
        <v>265</v>
      </c>
      <c r="K2783" t="s">
        <v>10687</v>
      </c>
      <c r="L2783" t="s">
        <v>266</v>
      </c>
      <c r="M2783" t="s">
        <v>267</v>
      </c>
      <c r="N2783" t="s">
        <v>267</v>
      </c>
      <c r="O2783" t="s">
        <v>10688</v>
      </c>
      <c r="P2783">
        <v>2</v>
      </c>
      <c r="Q2783">
        <v>15</v>
      </c>
      <c r="R2783">
        <v>7</v>
      </c>
      <c r="S2783" t="s">
        <v>10689</v>
      </c>
      <c r="T2783" t="s">
        <v>267</v>
      </c>
      <c r="U2783" t="s">
        <v>10690</v>
      </c>
      <c r="V2783" t="b">
        <v>0</v>
      </c>
      <c r="W2783" t="s">
        <v>265</v>
      </c>
      <c r="X2783">
        <v>1</v>
      </c>
      <c r="Y2783" t="s">
        <v>10691</v>
      </c>
      <c r="Z2783" t="s">
        <v>265</v>
      </c>
      <c r="AA2783" t="s">
        <v>265</v>
      </c>
      <c r="AB2783" t="s">
        <v>265</v>
      </c>
      <c r="AC2783" t="s">
        <v>265</v>
      </c>
      <c r="AD2783" t="s">
        <v>265</v>
      </c>
      <c r="AE2783" t="s">
        <v>265</v>
      </c>
      <c r="AF2783" t="s">
        <v>267</v>
      </c>
      <c r="AG2783" t="s">
        <v>265</v>
      </c>
      <c r="AH2783" t="s">
        <v>265</v>
      </c>
      <c r="AI2783" t="s">
        <v>265</v>
      </c>
      <c r="AJ2783" t="s">
        <v>265</v>
      </c>
      <c r="AL2783" t="str">
        <f>IF(Sudan_News12[[#This Row],[relevancy_classification_english]]="Relevant","مناسب",IF(Sudan_News12[[#This Row],[relevancy_classification_english]]="Relevant","عَرَضِيّ",""))</f>
        <v/>
      </c>
      <c r="AN2783" t="str">
        <f>IF(Sudan_News12[[#This Row],[sentiment_analysis_english]]="Negative","سلبي",IF(Sudan_News12[[#This Row],[sentiment_analysis_english]]="Neutral","حيادي",IF(Sudan_News12[[#This Row],[sentiment_analysis_english]]="Positive","إيجابي","")))</f>
        <v/>
      </c>
      <c r="AO2783" t="e">
        <f>INDEX(TextClassificationList[],MATCH(Sudan_News12[[#This Row],[text_classification_arabic]],TextClassificationList[text_classification_arabic],0),1)</f>
        <v>#N/A</v>
      </c>
      <c r="AQ2783" t="e">
        <f>INDEX(TextClassificationList[],MATCH(Sudan_News12[[#This Row],[text_classification_arabic2]],TextClassificationList[text_classification_arabic],0),1)</f>
        <v>#N/A</v>
      </c>
      <c r="AS2783" t="e">
        <f>INDEX(TextClassificationList[],MATCH(Sudan_News12[[#This Row],[text_classification_arabic3]],TextClassificationList[text_classification_arabic],0),1)</f>
        <v>#N/A</v>
      </c>
      <c r="AU2783" t="e">
        <f>INDEX(TextClassificationList[],MATCH(Sudan_News12[[#This Row],[text_classification_arabic4]],TextClassificationList[text_classification_arabic],0),1)</f>
        <v>#N/A</v>
      </c>
      <c r="AW2783" t="e">
        <f>INDEX(TextClassificationList[],MATCH(Sudan_News12[[#This Row],[text_classification_arabic5]],TextClassificationList[text_classification_arabic],0),1)</f>
        <v>#N/A</v>
      </c>
    </row>
    <row r="2784" spans="1:49" x14ac:dyDescent="0.2">
      <c r="A2784">
        <v>1.3152894219152712E+18</v>
      </c>
      <c r="B2784">
        <v>1.3152480793863127E+18</v>
      </c>
      <c r="C2784" t="s">
        <v>10692</v>
      </c>
      <c r="D2784" s="1">
        <v>44115</v>
      </c>
      <c r="E2784" s="2">
        <v>0.66214120370370366</v>
      </c>
      <c r="F2784">
        <v>200</v>
      </c>
      <c r="G2784">
        <v>1889611729</v>
      </c>
      <c r="H2784" t="s">
        <v>354</v>
      </c>
      <c r="I2784" t="s">
        <v>355</v>
      </c>
      <c r="J2784" t="s">
        <v>265</v>
      </c>
      <c r="K2784" t="s">
        <v>10693</v>
      </c>
      <c r="L2784" t="s">
        <v>266</v>
      </c>
      <c r="M2784" t="s">
        <v>267</v>
      </c>
      <c r="N2784" t="s">
        <v>267</v>
      </c>
      <c r="O2784" t="s">
        <v>267</v>
      </c>
      <c r="P2784">
        <v>0</v>
      </c>
      <c r="Q2784">
        <v>0</v>
      </c>
      <c r="R2784">
        <v>0</v>
      </c>
      <c r="S2784" t="s">
        <v>267</v>
      </c>
      <c r="T2784" t="s">
        <v>267</v>
      </c>
      <c r="U2784" t="s">
        <v>10694</v>
      </c>
      <c r="V2784" t="b">
        <v>0</v>
      </c>
      <c r="W2784" t="s">
        <v>265</v>
      </c>
      <c r="X2784">
        <v>0</v>
      </c>
      <c r="Y2784" t="s">
        <v>265</v>
      </c>
      <c r="Z2784" t="s">
        <v>265</v>
      </c>
      <c r="AA2784" t="s">
        <v>265</v>
      </c>
      <c r="AB2784" t="s">
        <v>265</v>
      </c>
      <c r="AC2784" t="s">
        <v>265</v>
      </c>
      <c r="AD2784" t="s">
        <v>265</v>
      </c>
      <c r="AE2784" t="s">
        <v>265</v>
      </c>
      <c r="AF2784" t="s">
        <v>1721</v>
      </c>
      <c r="AG2784" t="s">
        <v>265</v>
      </c>
      <c r="AH2784" t="s">
        <v>265</v>
      </c>
      <c r="AI2784" t="s">
        <v>265</v>
      </c>
      <c r="AJ2784" t="s">
        <v>265</v>
      </c>
      <c r="AL2784" t="str">
        <f>IF(Sudan_News12[[#This Row],[relevancy_classification_english]]="Relevant","مناسب",IF(Sudan_News12[[#This Row],[relevancy_classification_english]]="Relevant","عَرَضِيّ",""))</f>
        <v/>
      </c>
      <c r="AN2784" t="str">
        <f>IF(Sudan_News12[[#This Row],[sentiment_analysis_english]]="Negative","سلبي",IF(Sudan_News12[[#This Row],[sentiment_analysis_english]]="Neutral","حيادي",IF(Sudan_News12[[#This Row],[sentiment_analysis_english]]="Positive","إيجابي","")))</f>
        <v/>
      </c>
      <c r="AO2784" t="e">
        <f>INDEX(TextClassificationList[],MATCH(Sudan_News12[[#This Row],[text_classification_arabic]],TextClassificationList[text_classification_arabic],0),1)</f>
        <v>#N/A</v>
      </c>
      <c r="AQ2784" t="e">
        <f>INDEX(TextClassificationList[],MATCH(Sudan_News12[[#This Row],[text_classification_arabic2]],TextClassificationList[text_classification_arabic],0),1)</f>
        <v>#N/A</v>
      </c>
      <c r="AS2784" t="e">
        <f>INDEX(TextClassificationList[],MATCH(Sudan_News12[[#This Row],[text_classification_arabic3]],TextClassificationList[text_classification_arabic],0),1)</f>
        <v>#N/A</v>
      </c>
      <c r="AU2784" t="e">
        <f>INDEX(TextClassificationList[],MATCH(Sudan_News12[[#This Row],[text_classification_arabic4]],TextClassificationList[text_classification_arabic],0),1)</f>
        <v>#N/A</v>
      </c>
      <c r="AW2784" t="e">
        <f>INDEX(TextClassificationList[],MATCH(Sudan_News12[[#This Row],[text_classification_arabic5]],TextClassificationList[text_classification_arabic],0),1)</f>
        <v>#N/A</v>
      </c>
    </row>
    <row r="2785" spans="1:49" x14ac:dyDescent="0.2">
      <c r="A2785">
        <v>1.3152893176994734E+18</v>
      </c>
      <c r="B2785">
        <v>1.3152480793863127E+18</v>
      </c>
      <c r="C2785" t="s">
        <v>10695</v>
      </c>
      <c r="D2785" s="1">
        <v>44115</v>
      </c>
      <c r="E2785" s="2">
        <v>0.6618518518518518</v>
      </c>
      <c r="F2785">
        <v>200</v>
      </c>
      <c r="G2785">
        <v>1889611729</v>
      </c>
      <c r="H2785" t="s">
        <v>354</v>
      </c>
      <c r="I2785" t="s">
        <v>355</v>
      </c>
      <c r="J2785" t="s">
        <v>265</v>
      </c>
      <c r="K2785" t="s">
        <v>10696</v>
      </c>
      <c r="L2785" t="s">
        <v>266</v>
      </c>
      <c r="M2785" t="s">
        <v>267</v>
      </c>
      <c r="N2785" t="s">
        <v>267</v>
      </c>
      <c r="O2785" t="s">
        <v>267</v>
      </c>
      <c r="P2785">
        <v>0</v>
      </c>
      <c r="Q2785">
        <v>0</v>
      </c>
      <c r="R2785">
        <v>0</v>
      </c>
      <c r="S2785" t="s">
        <v>267</v>
      </c>
      <c r="T2785" t="s">
        <v>267</v>
      </c>
      <c r="U2785" t="s">
        <v>10697</v>
      </c>
      <c r="V2785" t="b">
        <v>0</v>
      </c>
      <c r="W2785" t="s">
        <v>265</v>
      </c>
      <c r="X2785">
        <v>0</v>
      </c>
      <c r="Y2785" t="s">
        <v>265</v>
      </c>
      <c r="Z2785" t="s">
        <v>265</v>
      </c>
      <c r="AA2785" t="s">
        <v>265</v>
      </c>
      <c r="AB2785" t="s">
        <v>265</v>
      </c>
      <c r="AC2785" t="s">
        <v>265</v>
      </c>
      <c r="AD2785" t="s">
        <v>265</v>
      </c>
      <c r="AE2785" t="s">
        <v>265</v>
      </c>
      <c r="AF2785" t="s">
        <v>1721</v>
      </c>
      <c r="AG2785" t="s">
        <v>265</v>
      </c>
      <c r="AH2785" t="s">
        <v>265</v>
      </c>
      <c r="AI2785" t="s">
        <v>265</v>
      </c>
      <c r="AJ2785" t="s">
        <v>265</v>
      </c>
      <c r="AL2785" t="str">
        <f>IF(Sudan_News12[[#This Row],[relevancy_classification_english]]="Relevant","مناسب",IF(Sudan_News12[[#This Row],[relevancy_classification_english]]="Relevant","عَرَضِيّ",""))</f>
        <v/>
      </c>
      <c r="AN2785" t="str">
        <f>IF(Sudan_News12[[#This Row],[sentiment_analysis_english]]="Negative","سلبي",IF(Sudan_News12[[#This Row],[sentiment_analysis_english]]="Neutral","حيادي",IF(Sudan_News12[[#This Row],[sentiment_analysis_english]]="Positive","إيجابي","")))</f>
        <v/>
      </c>
      <c r="AO2785" t="e">
        <f>INDEX(TextClassificationList[],MATCH(Sudan_News12[[#This Row],[text_classification_arabic]],TextClassificationList[text_classification_arabic],0),1)</f>
        <v>#N/A</v>
      </c>
      <c r="AQ2785" t="e">
        <f>INDEX(TextClassificationList[],MATCH(Sudan_News12[[#This Row],[text_classification_arabic2]],TextClassificationList[text_classification_arabic],0),1)</f>
        <v>#N/A</v>
      </c>
      <c r="AS2785" t="e">
        <f>INDEX(TextClassificationList[],MATCH(Sudan_News12[[#This Row],[text_classification_arabic3]],TextClassificationList[text_classification_arabic],0),1)</f>
        <v>#N/A</v>
      </c>
      <c r="AU2785" t="e">
        <f>INDEX(TextClassificationList[],MATCH(Sudan_News12[[#This Row],[text_classification_arabic4]],TextClassificationList[text_classification_arabic],0),1)</f>
        <v>#N/A</v>
      </c>
      <c r="AW2785" t="e">
        <f>INDEX(TextClassificationList[],MATCH(Sudan_News12[[#This Row],[text_classification_arabic5]],TextClassificationList[text_classification_arabic],0),1)</f>
        <v>#N/A</v>
      </c>
    </row>
    <row r="2786" spans="1:49" x14ac:dyDescent="0.2">
      <c r="A2786">
        <v>1.3152888633892209E+18</v>
      </c>
      <c r="B2786">
        <v>1.3152787401555108E+18</v>
      </c>
      <c r="C2786" t="s">
        <v>10698</v>
      </c>
      <c r="D2786" s="1">
        <v>44115</v>
      </c>
      <c r="E2786" s="2">
        <v>0.66060185185185183</v>
      </c>
      <c r="F2786">
        <v>200</v>
      </c>
      <c r="G2786">
        <v>1889611729</v>
      </c>
      <c r="H2786" t="s">
        <v>354</v>
      </c>
      <c r="I2786" t="s">
        <v>355</v>
      </c>
      <c r="J2786" t="s">
        <v>265</v>
      </c>
      <c r="K2786" t="s">
        <v>10699</v>
      </c>
      <c r="L2786" t="s">
        <v>266</v>
      </c>
      <c r="M2786" t="s">
        <v>267</v>
      </c>
      <c r="N2786" t="s">
        <v>267</v>
      </c>
      <c r="O2786" t="s">
        <v>267</v>
      </c>
      <c r="P2786">
        <v>0</v>
      </c>
      <c r="Q2786">
        <v>0</v>
      </c>
      <c r="R2786">
        <v>0</v>
      </c>
      <c r="S2786" t="s">
        <v>267</v>
      </c>
      <c r="T2786" t="s">
        <v>267</v>
      </c>
      <c r="U2786" t="s">
        <v>10700</v>
      </c>
      <c r="V2786" t="b">
        <v>0</v>
      </c>
      <c r="W2786" t="s">
        <v>265</v>
      </c>
      <c r="X2786">
        <v>0</v>
      </c>
      <c r="Y2786" t="s">
        <v>265</v>
      </c>
      <c r="Z2786" t="s">
        <v>265</v>
      </c>
      <c r="AA2786" t="s">
        <v>265</v>
      </c>
      <c r="AB2786" t="s">
        <v>265</v>
      </c>
      <c r="AC2786" t="s">
        <v>265</v>
      </c>
      <c r="AD2786" t="s">
        <v>265</v>
      </c>
      <c r="AE2786" t="s">
        <v>265</v>
      </c>
      <c r="AF2786" t="s">
        <v>10701</v>
      </c>
      <c r="AG2786" t="s">
        <v>265</v>
      </c>
      <c r="AH2786" t="s">
        <v>265</v>
      </c>
      <c r="AI2786" t="s">
        <v>265</v>
      </c>
      <c r="AJ2786" t="s">
        <v>265</v>
      </c>
      <c r="AL2786" t="str">
        <f>IF(Sudan_News12[[#This Row],[relevancy_classification_english]]="Relevant","مناسب",IF(Sudan_News12[[#This Row],[relevancy_classification_english]]="Relevant","عَرَضِيّ",""))</f>
        <v/>
      </c>
      <c r="AN2786" t="str">
        <f>IF(Sudan_News12[[#This Row],[sentiment_analysis_english]]="Negative","سلبي",IF(Sudan_News12[[#This Row],[sentiment_analysis_english]]="Neutral","حيادي",IF(Sudan_News12[[#This Row],[sentiment_analysis_english]]="Positive","إيجابي","")))</f>
        <v/>
      </c>
      <c r="AO2786" t="e">
        <f>INDEX(TextClassificationList[],MATCH(Sudan_News12[[#This Row],[text_classification_arabic]],TextClassificationList[text_classification_arabic],0),1)</f>
        <v>#N/A</v>
      </c>
      <c r="AQ2786" t="e">
        <f>INDEX(TextClassificationList[],MATCH(Sudan_News12[[#This Row],[text_classification_arabic2]],TextClassificationList[text_classification_arabic],0),1)</f>
        <v>#N/A</v>
      </c>
      <c r="AS2786" t="e">
        <f>INDEX(TextClassificationList[],MATCH(Sudan_News12[[#This Row],[text_classification_arabic3]],TextClassificationList[text_classification_arabic],0),1)</f>
        <v>#N/A</v>
      </c>
      <c r="AU2786" t="e">
        <f>INDEX(TextClassificationList[],MATCH(Sudan_News12[[#This Row],[text_classification_arabic4]],TextClassificationList[text_classification_arabic],0),1)</f>
        <v>#N/A</v>
      </c>
      <c r="AW2786" t="e">
        <f>INDEX(TextClassificationList[],MATCH(Sudan_News12[[#This Row],[text_classification_arabic5]],TextClassificationList[text_classification_arabic],0),1)</f>
        <v>#N/A</v>
      </c>
    </row>
    <row r="2787" spans="1:49" x14ac:dyDescent="0.2">
      <c r="A2787">
        <v>1.3152028694533038E+18</v>
      </c>
      <c r="B2787">
        <v>1.3152017501446103E+18</v>
      </c>
      <c r="C2787" t="s">
        <v>10702</v>
      </c>
      <c r="D2787" s="1">
        <v>44115</v>
      </c>
      <c r="E2787" s="2">
        <v>0.42331018518518521</v>
      </c>
      <c r="F2787">
        <v>200</v>
      </c>
      <c r="G2787">
        <v>1889611729</v>
      </c>
      <c r="H2787" t="s">
        <v>354</v>
      </c>
      <c r="I2787" t="s">
        <v>355</v>
      </c>
      <c r="J2787" t="s">
        <v>265</v>
      </c>
      <c r="K2787" t="s">
        <v>10703</v>
      </c>
      <c r="L2787" t="s">
        <v>266</v>
      </c>
      <c r="M2787" t="s">
        <v>267</v>
      </c>
      <c r="N2787" t="s">
        <v>267</v>
      </c>
      <c r="O2787" t="s">
        <v>267</v>
      </c>
      <c r="P2787">
        <v>0</v>
      </c>
      <c r="Q2787">
        <v>0</v>
      </c>
      <c r="R2787">
        <v>0</v>
      </c>
      <c r="S2787" t="s">
        <v>267</v>
      </c>
      <c r="T2787" t="s">
        <v>267</v>
      </c>
      <c r="U2787" t="s">
        <v>10704</v>
      </c>
      <c r="V2787" t="b">
        <v>0</v>
      </c>
      <c r="W2787" t="s">
        <v>265</v>
      </c>
      <c r="X2787">
        <v>0</v>
      </c>
      <c r="Y2787" t="s">
        <v>265</v>
      </c>
      <c r="Z2787" t="s">
        <v>265</v>
      </c>
      <c r="AA2787" t="s">
        <v>265</v>
      </c>
      <c r="AB2787" t="s">
        <v>265</v>
      </c>
      <c r="AC2787" t="s">
        <v>265</v>
      </c>
      <c r="AD2787" t="s">
        <v>265</v>
      </c>
      <c r="AE2787" t="s">
        <v>265</v>
      </c>
      <c r="AF2787" t="s">
        <v>10705</v>
      </c>
      <c r="AG2787" t="s">
        <v>265</v>
      </c>
      <c r="AH2787" t="s">
        <v>265</v>
      </c>
      <c r="AI2787" t="s">
        <v>265</v>
      </c>
      <c r="AJ2787" t="s">
        <v>265</v>
      </c>
      <c r="AL2787" t="str">
        <f>IF(Sudan_News12[[#This Row],[relevancy_classification_english]]="Relevant","مناسب",IF(Sudan_News12[[#This Row],[relevancy_classification_english]]="Relevant","عَرَضِيّ",""))</f>
        <v/>
      </c>
      <c r="AN2787" t="str">
        <f>IF(Sudan_News12[[#This Row],[sentiment_analysis_english]]="Negative","سلبي",IF(Sudan_News12[[#This Row],[sentiment_analysis_english]]="Neutral","حيادي",IF(Sudan_News12[[#This Row],[sentiment_analysis_english]]="Positive","إيجابي","")))</f>
        <v/>
      </c>
      <c r="AO2787" t="e">
        <f>INDEX(TextClassificationList[],MATCH(Sudan_News12[[#This Row],[text_classification_arabic]],TextClassificationList[text_classification_arabic],0),1)</f>
        <v>#N/A</v>
      </c>
      <c r="AQ2787" t="e">
        <f>INDEX(TextClassificationList[],MATCH(Sudan_News12[[#This Row],[text_classification_arabic2]],TextClassificationList[text_classification_arabic],0),1)</f>
        <v>#N/A</v>
      </c>
      <c r="AS2787" t="e">
        <f>INDEX(TextClassificationList[],MATCH(Sudan_News12[[#This Row],[text_classification_arabic3]],TextClassificationList[text_classification_arabic],0),1)</f>
        <v>#N/A</v>
      </c>
      <c r="AU2787" t="e">
        <f>INDEX(TextClassificationList[],MATCH(Sudan_News12[[#This Row],[text_classification_arabic4]],TextClassificationList[text_classification_arabic],0),1)</f>
        <v>#N/A</v>
      </c>
      <c r="AW2787" t="e">
        <f>INDEX(TextClassificationList[],MATCH(Sudan_News12[[#This Row],[text_classification_arabic5]],TextClassificationList[text_classification_arabic],0),1)</f>
        <v>#N/A</v>
      </c>
    </row>
    <row r="2788" spans="1:49" x14ac:dyDescent="0.2">
      <c r="A2788">
        <v>1.3151969607401185E+18</v>
      </c>
      <c r="B2788">
        <v>1.3151969607401185E+18</v>
      </c>
      <c r="C2788" t="s">
        <v>10706</v>
      </c>
      <c r="D2788" s="1">
        <v>44115</v>
      </c>
      <c r="E2788" s="2">
        <v>0.4070023148148148</v>
      </c>
      <c r="F2788">
        <v>200</v>
      </c>
      <c r="G2788">
        <v>1889611729</v>
      </c>
      <c r="H2788" t="s">
        <v>354</v>
      </c>
      <c r="I2788" t="s">
        <v>355</v>
      </c>
      <c r="J2788" t="s">
        <v>265</v>
      </c>
      <c r="K2788" t="s">
        <v>10707</v>
      </c>
      <c r="L2788" t="s">
        <v>266</v>
      </c>
      <c r="M2788" t="s">
        <v>267</v>
      </c>
      <c r="N2788" t="s">
        <v>267</v>
      </c>
      <c r="O2788" t="s">
        <v>10708</v>
      </c>
      <c r="P2788">
        <v>0</v>
      </c>
      <c r="Q2788">
        <v>0</v>
      </c>
      <c r="R2788">
        <v>0</v>
      </c>
      <c r="S2788" t="s">
        <v>267</v>
      </c>
      <c r="T2788" t="s">
        <v>267</v>
      </c>
      <c r="U2788" t="s">
        <v>10709</v>
      </c>
      <c r="V2788" t="b">
        <v>0</v>
      </c>
      <c r="W2788" t="s">
        <v>265</v>
      </c>
      <c r="X2788">
        <v>1</v>
      </c>
      <c r="Y2788" t="s">
        <v>10710</v>
      </c>
      <c r="Z2788" t="s">
        <v>265</v>
      </c>
      <c r="AA2788" t="s">
        <v>265</v>
      </c>
      <c r="AB2788" t="s">
        <v>265</v>
      </c>
      <c r="AC2788" t="s">
        <v>265</v>
      </c>
      <c r="AD2788" t="s">
        <v>265</v>
      </c>
      <c r="AE2788" t="s">
        <v>265</v>
      </c>
      <c r="AF2788" t="s">
        <v>267</v>
      </c>
      <c r="AG2788" t="s">
        <v>265</v>
      </c>
      <c r="AH2788" t="s">
        <v>265</v>
      </c>
      <c r="AI2788" t="s">
        <v>265</v>
      </c>
      <c r="AJ2788" t="s">
        <v>265</v>
      </c>
      <c r="AL2788" t="str">
        <f>IF(Sudan_News12[[#This Row],[relevancy_classification_english]]="Relevant","مناسب",IF(Sudan_News12[[#This Row],[relevancy_classification_english]]="Relevant","عَرَضِيّ",""))</f>
        <v/>
      </c>
      <c r="AN2788" t="str">
        <f>IF(Sudan_News12[[#This Row],[sentiment_analysis_english]]="Negative","سلبي",IF(Sudan_News12[[#This Row],[sentiment_analysis_english]]="Neutral","حيادي",IF(Sudan_News12[[#This Row],[sentiment_analysis_english]]="Positive","إيجابي","")))</f>
        <v/>
      </c>
      <c r="AO2788" t="e">
        <f>INDEX(TextClassificationList[],MATCH(Sudan_News12[[#This Row],[text_classification_arabic]],TextClassificationList[text_classification_arabic],0),1)</f>
        <v>#N/A</v>
      </c>
      <c r="AQ2788" t="e">
        <f>INDEX(TextClassificationList[],MATCH(Sudan_News12[[#This Row],[text_classification_arabic2]],TextClassificationList[text_classification_arabic],0),1)</f>
        <v>#N/A</v>
      </c>
      <c r="AS2788" t="e">
        <f>INDEX(TextClassificationList[],MATCH(Sudan_News12[[#This Row],[text_classification_arabic3]],TextClassificationList[text_classification_arabic],0),1)</f>
        <v>#N/A</v>
      </c>
      <c r="AU2788" t="e">
        <f>INDEX(TextClassificationList[],MATCH(Sudan_News12[[#This Row],[text_classification_arabic4]],TextClassificationList[text_classification_arabic],0),1)</f>
        <v>#N/A</v>
      </c>
      <c r="AW2788" t="e">
        <f>INDEX(TextClassificationList[],MATCH(Sudan_News12[[#This Row],[text_classification_arabic5]],TextClassificationList[text_classification_arabic],0),1)</f>
        <v>#N/A</v>
      </c>
    </row>
    <row r="2789" spans="1:49" x14ac:dyDescent="0.2">
      <c r="A2789">
        <v>1.3151921435819827E+18</v>
      </c>
      <c r="B2789">
        <v>1.3151921435819827E+18</v>
      </c>
      <c r="C2789" t="s">
        <v>10711</v>
      </c>
      <c r="D2789" s="1">
        <v>44115</v>
      </c>
      <c r="E2789" s="2">
        <v>0.39370370370370372</v>
      </c>
      <c r="F2789">
        <v>200</v>
      </c>
      <c r="G2789">
        <v>1889611729</v>
      </c>
      <c r="H2789" t="s">
        <v>354</v>
      </c>
      <c r="I2789" t="s">
        <v>355</v>
      </c>
      <c r="J2789" t="s">
        <v>265</v>
      </c>
      <c r="K2789" t="s">
        <v>10712</v>
      </c>
      <c r="L2789" t="s">
        <v>266</v>
      </c>
      <c r="M2789" t="s">
        <v>267</v>
      </c>
      <c r="N2789" t="s">
        <v>267</v>
      </c>
      <c r="O2789" t="s">
        <v>267</v>
      </c>
      <c r="P2789">
        <v>0</v>
      </c>
      <c r="Q2789">
        <v>0</v>
      </c>
      <c r="R2789">
        <v>0</v>
      </c>
      <c r="S2789" t="s">
        <v>267</v>
      </c>
      <c r="T2789" t="s">
        <v>267</v>
      </c>
      <c r="U2789" t="s">
        <v>10713</v>
      </c>
      <c r="V2789" t="b">
        <v>0</v>
      </c>
      <c r="W2789" t="s">
        <v>265</v>
      </c>
      <c r="X2789">
        <v>0</v>
      </c>
      <c r="Y2789" t="s">
        <v>265</v>
      </c>
      <c r="Z2789" t="s">
        <v>265</v>
      </c>
      <c r="AA2789" t="s">
        <v>265</v>
      </c>
      <c r="AB2789" t="s">
        <v>265</v>
      </c>
      <c r="AC2789" t="s">
        <v>265</v>
      </c>
      <c r="AD2789" t="s">
        <v>265</v>
      </c>
      <c r="AE2789" t="s">
        <v>265</v>
      </c>
      <c r="AF2789" t="s">
        <v>267</v>
      </c>
      <c r="AG2789" t="s">
        <v>265</v>
      </c>
      <c r="AH2789" t="s">
        <v>265</v>
      </c>
      <c r="AI2789" t="s">
        <v>265</v>
      </c>
      <c r="AJ2789" t="s">
        <v>265</v>
      </c>
      <c r="AL2789" t="str">
        <f>IF(Sudan_News12[[#This Row],[relevancy_classification_english]]="Relevant","مناسب",IF(Sudan_News12[[#This Row],[relevancy_classification_english]]="Relevant","عَرَضِيّ",""))</f>
        <v/>
      </c>
      <c r="AN2789" t="str">
        <f>IF(Sudan_News12[[#This Row],[sentiment_analysis_english]]="Negative","سلبي",IF(Sudan_News12[[#This Row],[sentiment_analysis_english]]="Neutral","حيادي",IF(Sudan_News12[[#This Row],[sentiment_analysis_english]]="Positive","إيجابي","")))</f>
        <v/>
      </c>
      <c r="AO2789" t="e">
        <f>INDEX(TextClassificationList[],MATCH(Sudan_News12[[#This Row],[text_classification_arabic]],TextClassificationList[text_classification_arabic],0),1)</f>
        <v>#N/A</v>
      </c>
      <c r="AQ2789" t="e">
        <f>INDEX(TextClassificationList[],MATCH(Sudan_News12[[#This Row],[text_classification_arabic2]],TextClassificationList[text_classification_arabic],0),1)</f>
        <v>#N/A</v>
      </c>
      <c r="AS2789" t="e">
        <f>INDEX(TextClassificationList[],MATCH(Sudan_News12[[#This Row],[text_classification_arabic3]],TextClassificationList[text_classification_arabic],0),1)</f>
        <v>#N/A</v>
      </c>
      <c r="AU2789" t="e">
        <f>INDEX(TextClassificationList[],MATCH(Sudan_News12[[#This Row],[text_classification_arabic4]],TextClassificationList[text_classification_arabic],0),1)</f>
        <v>#N/A</v>
      </c>
      <c r="AW2789" t="e">
        <f>INDEX(TextClassificationList[],MATCH(Sudan_News12[[#This Row],[text_classification_arabic5]],TextClassificationList[text_classification_arabic],0),1)</f>
        <v>#N/A</v>
      </c>
    </row>
    <row r="2790" spans="1:49" x14ac:dyDescent="0.2">
      <c r="A2790">
        <v>1.3150710264857518E+18</v>
      </c>
      <c r="B2790">
        <v>1.3150628639297741E+18</v>
      </c>
      <c r="C2790" t="s">
        <v>10714</v>
      </c>
      <c r="D2790" s="1">
        <v>44115</v>
      </c>
      <c r="E2790" s="2">
        <v>5.949074074074074E-2</v>
      </c>
      <c r="F2790">
        <v>200</v>
      </c>
      <c r="G2790">
        <v>1889611729</v>
      </c>
      <c r="H2790" t="s">
        <v>354</v>
      </c>
      <c r="I2790" t="s">
        <v>355</v>
      </c>
      <c r="J2790" t="s">
        <v>265</v>
      </c>
      <c r="K2790" t="s">
        <v>10715</v>
      </c>
      <c r="L2790" t="s">
        <v>266</v>
      </c>
      <c r="M2790" t="s">
        <v>267</v>
      </c>
      <c r="N2790" t="s">
        <v>267</v>
      </c>
      <c r="O2790" t="s">
        <v>267</v>
      </c>
      <c r="P2790">
        <v>0</v>
      </c>
      <c r="Q2790">
        <v>0</v>
      </c>
      <c r="R2790">
        <v>0</v>
      </c>
      <c r="S2790" t="s">
        <v>267</v>
      </c>
      <c r="T2790" t="s">
        <v>267</v>
      </c>
      <c r="U2790" t="s">
        <v>10716</v>
      </c>
      <c r="V2790" t="b">
        <v>0</v>
      </c>
      <c r="W2790" t="s">
        <v>265</v>
      </c>
      <c r="X2790">
        <v>0</v>
      </c>
      <c r="Y2790" t="s">
        <v>265</v>
      </c>
      <c r="Z2790" t="s">
        <v>265</v>
      </c>
      <c r="AA2790" t="s">
        <v>265</v>
      </c>
      <c r="AB2790" t="s">
        <v>265</v>
      </c>
      <c r="AC2790" t="s">
        <v>265</v>
      </c>
      <c r="AD2790" t="s">
        <v>265</v>
      </c>
      <c r="AE2790" t="s">
        <v>265</v>
      </c>
      <c r="AF2790" t="s">
        <v>10717</v>
      </c>
      <c r="AG2790" t="s">
        <v>265</v>
      </c>
      <c r="AH2790" t="s">
        <v>265</v>
      </c>
      <c r="AI2790" t="s">
        <v>265</v>
      </c>
      <c r="AJ2790" t="s">
        <v>265</v>
      </c>
      <c r="AL2790" t="str">
        <f>IF(Sudan_News12[[#This Row],[relevancy_classification_english]]="Relevant","مناسب",IF(Sudan_News12[[#This Row],[relevancy_classification_english]]="Relevant","عَرَضِيّ",""))</f>
        <v/>
      </c>
      <c r="AN2790" t="str">
        <f>IF(Sudan_News12[[#This Row],[sentiment_analysis_english]]="Negative","سلبي",IF(Sudan_News12[[#This Row],[sentiment_analysis_english]]="Neutral","حيادي",IF(Sudan_News12[[#This Row],[sentiment_analysis_english]]="Positive","إيجابي","")))</f>
        <v/>
      </c>
      <c r="AO2790" t="e">
        <f>INDEX(TextClassificationList[],MATCH(Sudan_News12[[#This Row],[text_classification_arabic]],TextClassificationList[text_classification_arabic],0),1)</f>
        <v>#N/A</v>
      </c>
      <c r="AQ2790" t="e">
        <f>INDEX(TextClassificationList[],MATCH(Sudan_News12[[#This Row],[text_classification_arabic2]],TextClassificationList[text_classification_arabic],0),1)</f>
        <v>#N/A</v>
      </c>
      <c r="AS2790" t="e">
        <f>INDEX(TextClassificationList[],MATCH(Sudan_News12[[#This Row],[text_classification_arabic3]],TextClassificationList[text_classification_arabic],0),1)</f>
        <v>#N/A</v>
      </c>
      <c r="AU2790" t="e">
        <f>INDEX(TextClassificationList[],MATCH(Sudan_News12[[#This Row],[text_classification_arabic4]],TextClassificationList[text_classification_arabic],0),1)</f>
        <v>#N/A</v>
      </c>
      <c r="AW2790" t="e">
        <f>INDEX(TextClassificationList[],MATCH(Sudan_News12[[#This Row],[text_classification_arabic5]],TextClassificationList[text_classification_arabic],0),1)</f>
        <v>#N/A</v>
      </c>
    </row>
    <row r="2791" spans="1:49" x14ac:dyDescent="0.2">
      <c r="A2791">
        <v>1.3150409750483722E+18</v>
      </c>
      <c r="B2791">
        <v>1.3150409750483722E+18</v>
      </c>
      <c r="C2791" t="s">
        <v>10718</v>
      </c>
      <c r="D2791" s="1">
        <v>44114</v>
      </c>
      <c r="E2791" s="2">
        <v>0.9765625</v>
      </c>
      <c r="F2791">
        <v>200</v>
      </c>
      <c r="G2791">
        <v>1889611729</v>
      </c>
      <c r="H2791" t="s">
        <v>354</v>
      </c>
      <c r="I2791" t="s">
        <v>355</v>
      </c>
      <c r="J2791" t="s">
        <v>265</v>
      </c>
      <c r="K2791" t="s">
        <v>10719</v>
      </c>
      <c r="L2791" t="s">
        <v>266</v>
      </c>
      <c r="M2791" t="s">
        <v>267</v>
      </c>
      <c r="N2791" t="s">
        <v>267</v>
      </c>
      <c r="O2791" t="s">
        <v>10720</v>
      </c>
      <c r="P2791">
        <v>0</v>
      </c>
      <c r="Q2791">
        <v>0</v>
      </c>
      <c r="R2791">
        <v>1</v>
      </c>
      <c r="S2791" t="s">
        <v>10721</v>
      </c>
      <c r="T2791" t="s">
        <v>267</v>
      </c>
      <c r="U2791" t="s">
        <v>10722</v>
      </c>
      <c r="V2791" t="b">
        <v>0</v>
      </c>
      <c r="W2791" t="s">
        <v>265</v>
      </c>
      <c r="X2791">
        <v>1</v>
      </c>
      <c r="Y2791" t="s">
        <v>10723</v>
      </c>
      <c r="Z2791" t="s">
        <v>265</v>
      </c>
      <c r="AA2791" t="s">
        <v>265</v>
      </c>
      <c r="AB2791" t="s">
        <v>265</v>
      </c>
      <c r="AC2791" t="s">
        <v>265</v>
      </c>
      <c r="AD2791" t="s">
        <v>265</v>
      </c>
      <c r="AE2791" t="s">
        <v>265</v>
      </c>
      <c r="AF2791" t="s">
        <v>267</v>
      </c>
      <c r="AG2791" t="s">
        <v>265</v>
      </c>
      <c r="AH2791" t="s">
        <v>265</v>
      </c>
      <c r="AI2791" t="s">
        <v>265</v>
      </c>
      <c r="AJ2791" t="s">
        <v>265</v>
      </c>
      <c r="AL2791" t="str">
        <f>IF(Sudan_News12[[#This Row],[relevancy_classification_english]]="Relevant","مناسب",IF(Sudan_News12[[#This Row],[relevancy_classification_english]]="Relevant","عَرَضِيّ",""))</f>
        <v/>
      </c>
      <c r="AN2791" t="str">
        <f>IF(Sudan_News12[[#This Row],[sentiment_analysis_english]]="Negative","سلبي",IF(Sudan_News12[[#This Row],[sentiment_analysis_english]]="Neutral","حيادي",IF(Sudan_News12[[#This Row],[sentiment_analysis_english]]="Positive","إيجابي","")))</f>
        <v/>
      </c>
      <c r="AO2791" t="e">
        <f>INDEX(TextClassificationList[],MATCH(Sudan_News12[[#This Row],[text_classification_arabic]],TextClassificationList[text_classification_arabic],0),1)</f>
        <v>#N/A</v>
      </c>
      <c r="AQ2791" t="e">
        <f>INDEX(TextClassificationList[],MATCH(Sudan_News12[[#This Row],[text_classification_arabic2]],TextClassificationList[text_classification_arabic],0),1)</f>
        <v>#N/A</v>
      </c>
      <c r="AS2791" t="e">
        <f>INDEX(TextClassificationList[],MATCH(Sudan_News12[[#This Row],[text_classification_arabic3]],TextClassificationList[text_classification_arabic],0),1)</f>
        <v>#N/A</v>
      </c>
      <c r="AU2791" t="e">
        <f>INDEX(TextClassificationList[],MATCH(Sudan_News12[[#This Row],[text_classification_arabic4]],TextClassificationList[text_classification_arabic],0),1)</f>
        <v>#N/A</v>
      </c>
      <c r="AW2791" t="e">
        <f>INDEX(TextClassificationList[],MATCH(Sudan_News12[[#This Row],[text_classification_arabic5]],TextClassificationList[text_classification_arabic],0),1)</f>
        <v>#N/A</v>
      </c>
    </row>
    <row r="2792" spans="1:49" x14ac:dyDescent="0.2">
      <c r="A2792">
        <v>1.3150391497459958E+18</v>
      </c>
      <c r="B2792">
        <v>1.3150391497459958E+18</v>
      </c>
      <c r="C2792" t="s">
        <v>10724</v>
      </c>
      <c r="D2792" s="1">
        <v>44114</v>
      </c>
      <c r="E2792" s="2">
        <v>0.97152777777777777</v>
      </c>
      <c r="F2792">
        <v>200</v>
      </c>
      <c r="G2792">
        <v>1889611729</v>
      </c>
      <c r="H2792" t="s">
        <v>354</v>
      </c>
      <c r="I2792" t="s">
        <v>355</v>
      </c>
      <c r="J2792" t="s">
        <v>265</v>
      </c>
      <c r="K2792" t="s">
        <v>10725</v>
      </c>
      <c r="L2792" t="s">
        <v>266</v>
      </c>
      <c r="M2792" t="s">
        <v>267</v>
      </c>
      <c r="N2792" t="s">
        <v>267</v>
      </c>
      <c r="O2792" t="s">
        <v>10726</v>
      </c>
      <c r="P2792">
        <v>0</v>
      </c>
      <c r="Q2792">
        <v>0</v>
      </c>
      <c r="R2792">
        <v>0</v>
      </c>
      <c r="S2792" t="s">
        <v>267</v>
      </c>
      <c r="T2792" t="s">
        <v>267</v>
      </c>
      <c r="U2792" t="s">
        <v>10727</v>
      </c>
      <c r="V2792" t="b">
        <v>0</v>
      </c>
      <c r="W2792" t="s">
        <v>265</v>
      </c>
      <c r="X2792">
        <v>1</v>
      </c>
      <c r="Y2792" t="s">
        <v>10728</v>
      </c>
      <c r="Z2792" t="s">
        <v>265</v>
      </c>
      <c r="AA2792" t="s">
        <v>265</v>
      </c>
      <c r="AB2792" t="s">
        <v>265</v>
      </c>
      <c r="AC2792" t="s">
        <v>265</v>
      </c>
      <c r="AD2792" t="s">
        <v>265</v>
      </c>
      <c r="AE2792" t="s">
        <v>265</v>
      </c>
      <c r="AF2792" t="s">
        <v>267</v>
      </c>
      <c r="AG2792" t="s">
        <v>265</v>
      </c>
      <c r="AH2792" t="s">
        <v>265</v>
      </c>
      <c r="AI2792" t="s">
        <v>265</v>
      </c>
      <c r="AJ2792" t="s">
        <v>265</v>
      </c>
      <c r="AL2792" t="str">
        <f>IF(Sudan_News12[[#This Row],[relevancy_classification_english]]="Relevant","مناسب",IF(Sudan_News12[[#This Row],[relevancy_classification_english]]="Relevant","عَرَضِيّ",""))</f>
        <v/>
      </c>
      <c r="AN2792" t="str">
        <f>IF(Sudan_News12[[#This Row],[sentiment_analysis_english]]="Negative","سلبي",IF(Sudan_News12[[#This Row],[sentiment_analysis_english]]="Neutral","حيادي",IF(Sudan_News12[[#This Row],[sentiment_analysis_english]]="Positive","إيجابي","")))</f>
        <v/>
      </c>
      <c r="AO2792" t="e">
        <f>INDEX(TextClassificationList[],MATCH(Sudan_News12[[#This Row],[text_classification_arabic]],TextClassificationList[text_classification_arabic],0),1)</f>
        <v>#N/A</v>
      </c>
      <c r="AQ2792" t="e">
        <f>INDEX(TextClassificationList[],MATCH(Sudan_News12[[#This Row],[text_classification_arabic2]],TextClassificationList[text_classification_arabic],0),1)</f>
        <v>#N/A</v>
      </c>
      <c r="AS2792" t="e">
        <f>INDEX(TextClassificationList[],MATCH(Sudan_News12[[#This Row],[text_classification_arabic3]],TextClassificationList[text_classification_arabic],0),1)</f>
        <v>#N/A</v>
      </c>
      <c r="AU2792" t="e">
        <f>INDEX(TextClassificationList[],MATCH(Sudan_News12[[#This Row],[text_classification_arabic4]],TextClassificationList[text_classification_arabic],0),1)</f>
        <v>#N/A</v>
      </c>
      <c r="AW2792" t="e">
        <f>INDEX(TextClassificationList[],MATCH(Sudan_News12[[#This Row],[text_classification_arabic5]],TextClassificationList[text_classification_arabic],0),1)</f>
        <v>#N/A</v>
      </c>
    </row>
    <row r="2793" spans="1:49" x14ac:dyDescent="0.2">
      <c r="A2793">
        <v>1.3150383395910083E+18</v>
      </c>
      <c r="B2793">
        <v>1.3150383395910083E+18</v>
      </c>
      <c r="C2793" t="s">
        <v>10729</v>
      </c>
      <c r="D2793" s="1">
        <v>44114</v>
      </c>
      <c r="E2793" s="2">
        <v>0.96929398148148149</v>
      </c>
      <c r="F2793">
        <v>200</v>
      </c>
      <c r="G2793">
        <v>1889611729</v>
      </c>
      <c r="H2793" t="s">
        <v>354</v>
      </c>
      <c r="I2793" t="s">
        <v>355</v>
      </c>
      <c r="J2793" t="s">
        <v>265</v>
      </c>
      <c r="K2793" t="s">
        <v>10730</v>
      </c>
      <c r="L2793" t="s">
        <v>266</v>
      </c>
      <c r="M2793" t="s">
        <v>267</v>
      </c>
      <c r="N2793" t="s">
        <v>267</v>
      </c>
      <c r="O2793" t="s">
        <v>10731</v>
      </c>
      <c r="P2793">
        <v>0</v>
      </c>
      <c r="Q2793">
        <v>0</v>
      </c>
      <c r="R2793">
        <v>0</v>
      </c>
      <c r="S2793" t="s">
        <v>267</v>
      </c>
      <c r="T2793" t="s">
        <v>267</v>
      </c>
      <c r="U2793" t="s">
        <v>10732</v>
      </c>
      <c r="V2793" t="b">
        <v>0</v>
      </c>
      <c r="W2793" t="s">
        <v>265</v>
      </c>
      <c r="X2793">
        <v>1</v>
      </c>
      <c r="Y2793" t="s">
        <v>10733</v>
      </c>
      <c r="Z2793" t="s">
        <v>265</v>
      </c>
      <c r="AA2793" t="s">
        <v>265</v>
      </c>
      <c r="AB2793" t="s">
        <v>265</v>
      </c>
      <c r="AC2793" t="s">
        <v>265</v>
      </c>
      <c r="AD2793" t="s">
        <v>265</v>
      </c>
      <c r="AE2793" t="s">
        <v>265</v>
      </c>
      <c r="AF2793" t="s">
        <v>267</v>
      </c>
      <c r="AG2793" t="s">
        <v>265</v>
      </c>
      <c r="AH2793" t="s">
        <v>265</v>
      </c>
      <c r="AI2793" t="s">
        <v>265</v>
      </c>
      <c r="AJ2793" t="s">
        <v>265</v>
      </c>
      <c r="AL2793" t="str">
        <f>IF(Sudan_News12[[#This Row],[relevancy_classification_english]]="Relevant","مناسب",IF(Sudan_News12[[#This Row],[relevancy_classification_english]]="Relevant","عَرَضِيّ",""))</f>
        <v/>
      </c>
      <c r="AN2793" t="str">
        <f>IF(Sudan_News12[[#This Row],[sentiment_analysis_english]]="Negative","سلبي",IF(Sudan_News12[[#This Row],[sentiment_analysis_english]]="Neutral","حيادي",IF(Sudan_News12[[#This Row],[sentiment_analysis_english]]="Positive","إيجابي","")))</f>
        <v/>
      </c>
      <c r="AO2793" t="e">
        <f>INDEX(TextClassificationList[],MATCH(Sudan_News12[[#This Row],[text_classification_arabic]],TextClassificationList[text_classification_arabic],0),1)</f>
        <v>#N/A</v>
      </c>
      <c r="AQ2793" t="e">
        <f>INDEX(TextClassificationList[],MATCH(Sudan_News12[[#This Row],[text_classification_arabic2]],TextClassificationList[text_classification_arabic],0),1)</f>
        <v>#N/A</v>
      </c>
      <c r="AS2793" t="e">
        <f>INDEX(TextClassificationList[],MATCH(Sudan_News12[[#This Row],[text_classification_arabic3]],TextClassificationList[text_classification_arabic],0),1)</f>
        <v>#N/A</v>
      </c>
      <c r="AU2793" t="e">
        <f>INDEX(TextClassificationList[],MATCH(Sudan_News12[[#This Row],[text_classification_arabic4]],TextClassificationList[text_classification_arabic],0),1)</f>
        <v>#N/A</v>
      </c>
      <c r="AW2793" t="e">
        <f>INDEX(TextClassificationList[],MATCH(Sudan_News12[[#This Row],[text_classification_arabic5]],TextClassificationList[text_classification_arabic],0),1)</f>
        <v>#N/A</v>
      </c>
    </row>
    <row r="2794" spans="1:49" x14ac:dyDescent="0.2">
      <c r="A2794">
        <v>1.3150352233741476E+18</v>
      </c>
      <c r="B2794">
        <v>1.3150349479886602E+18</v>
      </c>
      <c r="C2794" t="s">
        <v>10734</v>
      </c>
      <c r="D2794" s="1">
        <v>44114</v>
      </c>
      <c r="E2794" s="2">
        <v>0.96069444444444441</v>
      </c>
      <c r="F2794">
        <v>200</v>
      </c>
      <c r="G2794">
        <v>1889611729</v>
      </c>
      <c r="H2794" t="s">
        <v>354</v>
      </c>
      <c r="I2794" t="s">
        <v>355</v>
      </c>
      <c r="J2794" t="s">
        <v>265</v>
      </c>
      <c r="K2794" t="s">
        <v>10735</v>
      </c>
      <c r="L2794" t="s">
        <v>266</v>
      </c>
      <c r="M2794" t="s">
        <v>267</v>
      </c>
      <c r="N2794" t="s">
        <v>267</v>
      </c>
      <c r="O2794" t="s">
        <v>267</v>
      </c>
      <c r="P2794">
        <v>0</v>
      </c>
      <c r="Q2794">
        <v>0</v>
      </c>
      <c r="R2794">
        <v>0</v>
      </c>
      <c r="S2794" t="s">
        <v>267</v>
      </c>
      <c r="T2794" t="s">
        <v>267</v>
      </c>
      <c r="U2794" t="s">
        <v>10736</v>
      </c>
      <c r="V2794" t="b">
        <v>0</v>
      </c>
      <c r="W2794" t="s">
        <v>265</v>
      </c>
      <c r="X2794">
        <v>0</v>
      </c>
      <c r="Y2794" t="s">
        <v>265</v>
      </c>
      <c r="Z2794" t="s">
        <v>265</v>
      </c>
      <c r="AA2794" t="s">
        <v>265</v>
      </c>
      <c r="AB2794" t="s">
        <v>265</v>
      </c>
      <c r="AC2794" t="s">
        <v>265</v>
      </c>
      <c r="AD2794" t="s">
        <v>265</v>
      </c>
      <c r="AE2794" t="s">
        <v>265</v>
      </c>
      <c r="AF2794" t="s">
        <v>10737</v>
      </c>
      <c r="AG2794" t="s">
        <v>265</v>
      </c>
      <c r="AH2794" t="s">
        <v>265</v>
      </c>
      <c r="AI2794" t="s">
        <v>265</v>
      </c>
      <c r="AJ2794" t="s">
        <v>265</v>
      </c>
      <c r="AL2794" t="str">
        <f>IF(Sudan_News12[[#This Row],[relevancy_classification_english]]="Relevant","مناسب",IF(Sudan_News12[[#This Row],[relevancy_classification_english]]="Relevant","عَرَضِيّ",""))</f>
        <v/>
      </c>
      <c r="AN2794" t="str">
        <f>IF(Sudan_News12[[#This Row],[sentiment_analysis_english]]="Negative","سلبي",IF(Sudan_News12[[#This Row],[sentiment_analysis_english]]="Neutral","حيادي",IF(Sudan_News12[[#This Row],[sentiment_analysis_english]]="Positive","إيجابي","")))</f>
        <v/>
      </c>
      <c r="AO2794" t="e">
        <f>INDEX(TextClassificationList[],MATCH(Sudan_News12[[#This Row],[text_classification_arabic]],TextClassificationList[text_classification_arabic],0),1)</f>
        <v>#N/A</v>
      </c>
      <c r="AQ2794" t="e">
        <f>INDEX(TextClassificationList[],MATCH(Sudan_News12[[#This Row],[text_classification_arabic2]],TextClassificationList[text_classification_arabic],0),1)</f>
        <v>#N/A</v>
      </c>
      <c r="AS2794" t="e">
        <f>INDEX(TextClassificationList[],MATCH(Sudan_News12[[#This Row],[text_classification_arabic3]],TextClassificationList[text_classification_arabic],0),1)</f>
        <v>#N/A</v>
      </c>
      <c r="AU2794" t="e">
        <f>INDEX(TextClassificationList[],MATCH(Sudan_News12[[#This Row],[text_classification_arabic4]],TextClassificationList[text_classification_arabic],0),1)</f>
        <v>#N/A</v>
      </c>
      <c r="AW2794" t="e">
        <f>INDEX(TextClassificationList[],MATCH(Sudan_News12[[#This Row],[text_classification_arabic5]],TextClassificationList[text_classification_arabic],0),1)</f>
        <v>#N/A</v>
      </c>
    </row>
    <row r="2795" spans="1:49" x14ac:dyDescent="0.2">
      <c r="A2795">
        <v>1.3150339405420626E+18</v>
      </c>
      <c r="B2795">
        <v>1.3150335615028306E+18</v>
      </c>
      <c r="C2795" t="s">
        <v>10738</v>
      </c>
      <c r="D2795" s="1">
        <v>44114</v>
      </c>
      <c r="E2795" s="2">
        <v>0.95715277777777774</v>
      </c>
      <c r="F2795">
        <v>200</v>
      </c>
      <c r="G2795">
        <v>1889611729</v>
      </c>
      <c r="H2795" t="s">
        <v>354</v>
      </c>
      <c r="I2795" t="s">
        <v>355</v>
      </c>
      <c r="J2795" t="s">
        <v>265</v>
      </c>
      <c r="K2795" t="s">
        <v>10739</v>
      </c>
      <c r="L2795" t="s">
        <v>266</v>
      </c>
      <c r="M2795" t="s">
        <v>267</v>
      </c>
      <c r="N2795" t="s">
        <v>267</v>
      </c>
      <c r="O2795" t="s">
        <v>267</v>
      </c>
      <c r="P2795">
        <v>0</v>
      </c>
      <c r="Q2795">
        <v>0</v>
      </c>
      <c r="R2795">
        <v>0</v>
      </c>
      <c r="S2795" t="s">
        <v>267</v>
      </c>
      <c r="T2795" t="s">
        <v>267</v>
      </c>
      <c r="U2795" t="s">
        <v>10740</v>
      </c>
      <c r="V2795" t="b">
        <v>0</v>
      </c>
      <c r="W2795" t="s">
        <v>265</v>
      </c>
      <c r="X2795">
        <v>0</v>
      </c>
      <c r="Y2795" t="s">
        <v>265</v>
      </c>
      <c r="Z2795" t="s">
        <v>265</v>
      </c>
      <c r="AA2795" t="s">
        <v>265</v>
      </c>
      <c r="AB2795" t="s">
        <v>265</v>
      </c>
      <c r="AC2795" t="s">
        <v>265</v>
      </c>
      <c r="AD2795" t="s">
        <v>265</v>
      </c>
      <c r="AE2795" t="s">
        <v>265</v>
      </c>
      <c r="AF2795" t="s">
        <v>9896</v>
      </c>
      <c r="AG2795" t="s">
        <v>265</v>
      </c>
      <c r="AH2795" t="s">
        <v>265</v>
      </c>
      <c r="AI2795" t="s">
        <v>265</v>
      </c>
      <c r="AJ2795" t="s">
        <v>265</v>
      </c>
      <c r="AL2795" t="str">
        <f>IF(Sudan_News12[[#This Row],[relevancy_classification_english]]="Relevant","مناسب",IF(Sudan_News12[[#This Row],[relevancy_classification_english]]="Relevant","عَرَضِيّ",""))</f>
        <v/>
      </c>
      <c r="AN2795" t="str">
        <f>IF(Sudan_News12[[#This Row],[sentiment_analysis_english]]="Negative","سلبي",IF(Sudan_News12[[#This Row],[sentiment_analysis_english]]="Neutral","حيادي",IF(Sudan_News12[[#This Row],[sentiment_analysis_english]]="Positive","إيجابي","")))</f>
        <v/>
      </c>
      <c r="AO2795" t="e">
        <f>INDEX(TextClassificationList[],MATCH(Sudan_News12[[#This Row],[text_classification_arabic]],TextClassificationList[text_classification_arabic],0),1)</f>
        <v>#N/A</v>
      </c>
      <c r="AQ2795" t="e">
        <f>INDEX(TextClassificationList[],MATCH(Sudan_News12[[#This Row],[text_classification_arabic2]],TextClassificationList[text_classification_arabic],0),1)</f>
        <v>#N/A</v>
      </c>
      <c r="AS2795" t="e">
        <f>INDEX(TextClassificationList[],MATCH(Sudan_News12[[#This Row],[text_classification_arabic3]],TextClassificationList[text_classification_arabic],0),1)</f>
        <v>#N/A</v>
      </c>
      <c r="AU2795" t="e">
        <f>INDEX(TextClassificationList[],MATCH(Sudan_News12[[#This Row],[text_classification_arabic4]],TextClassificationList[text_classification_arabic],0),1)</f>
        <v>#N/A</v>
      </c>
      <c r="AW2795" t="e">
        <f>INDEX(TextClassificationList[],MATCH(Sudan_News12[[#This Row],[text_classification_arabic5]],TextClassificationList[text_classification_arabic],0),1)</f>
        <v>#N/A</v>
      </c>
    </row>
    <row r="2796" spans="1:49" x14ac:dyDescent="0.2">
      <c r="A2796">
        <v>1.3150335226593034E+18</v>
      </c>
      <c r="B2796">
        <v>1.3133963776035103E+18</v>
      </c>
      <c r="C2796" t="s">
        <v>10741</v>
      </c>
      <c r="D2796" s="1">
        <v>44114</v>
      </c>
      <c r="E2796" s="2">
        <v>0.95599537037037041</v>
      </c>
      <c r="F2796">
        <v>200</v>
      </c>
      <c r="G2796">
        <v>1889611729</v>
      </c>
      <c r="H2796" t="s">
        <v>354</v>
      </c>
      <c r="I2796" t="s">
        <v>355</v>
      </c>
      <c r="J2796" t="s">
        <v>265</v>
      </c>
      <c r="K2796" t="s">
        <v>10742</v>
      </c>
      <c r="L2796" t="s">
        <v>266</v>
      </c>
      <c r="M2796" t="s">
        <v>267</v>
      </c>
      <c r="N2796" t="s">
        <v>267</v>
      </c>
      <c r="O2796" t="s">
        <v>267</v>
      </c>
      <c r="P2796">
        <v>0</v>
      </c>
      <c r="Q2796">
        <v>0</v>
      </c>
      <c r="R2796">
        <v>0</v>
      </c>
      <c r="S2796" t="s">
        <v>267</v>
      </c>
      <c r="T2796" t="s">
        <v>267</v>
      </c>
      <c r="U2796" t="s">
        <v>10743</v>
      </c>
      <c r="V2796" t="b">
        <v>0</v>
      </c>
      <c r="W2796" t="s">
        <v>265</v>
      </c>
      <c r="X2796">
        <v>0</v>
      </c>
      <c r="Y2796" t="s">
        <v>265</v>
      </c>
      <c r="Z2796" t="s">
        <v>265</v>
      </c>
      <c r="AA2796" t="s">
        <v>265</v>
      </c>
      <c r="AB2796" t="s">
        <v>265</v>
      </c>
      <c r="AC2796" t="s">
        <v>265</v>
      </c>
      <c r="AD2796" t="s">
        <v>265</v>
      </c>
      <c r="AE2796" t="s">
        <v>265</v>
      </c>
      <c r="AF2796" t="s">
        <v>9874</v>
      </c>
      <c r="AG2796" t="s">
        <v>265</v>
      </c>
      <c r="AH2796" t="s">
        <v>265</v>
      </c>
      <c r="AI2796" t="s">
        <v>265</v>
      </c>
      <c r="AJ2796" t="s">
        <v>265</v>
      </c>
      <c r="AL2796" t="str">
        <f>IF(Sudan_News12[[#This Row],[relevancy_classification_english]]="Relevant","مناسب",IF(Sudan_News12[[#This Row],[relevancy_classification_english]]="Relevant","عَرَضِيّ",""))</f>
        <v/>
      </c>
      <c r="AN2796" t="str">
        <f>IF(Sudan_News12[[#This Row],[sentiment_analysis_english]]="Negative","سلبي",IF(Sudan_News12[[#This Row],[sentiment_analysis_english]]="Neutral","حيادي",IF(Sudan_News12[[#This Row],[sentiment_analysis_english]]="Positive","إيجابي","")))</f>
        <v/>
      </c>
      <c r="AO2796" t="e">
        <f>INDEX(TextClassificationList[],MATCH(Sudan_News12[[#This Row],[text_classification_arabic]],TextClassificationList[text_classification_arabic],0),1)</f>
        <v>#N/A</v>
      </c>
      <c r="AQ2796" t="e">
        <f>INDEX(TextClassificationList[],MATCH(Sudan_News12[[#This Row],[text_classification_arabic2]],TextClassificationList[text_classification_arabic],0),1)</f>
        <v>#N/A</v>
      </c>
      <c r="AS2796" t="e">
        <f>INDEX(TextClassificationList[],MATCH(Sudan_News12[[#This Row],[text_classification_arabic3]],TextClassificationList[text_classification_arabic],0),1)</f>
        <v>#N/A</v>
      </c>
      <c r="AU2796" t="e">
        <f>INDEX(TextClassificationList[],MATCH(Sudan_News12[[#This Row],[text_classification_arabic4]],TextClassificationList[text_classification_arabic],0),1)</f>
        <v>#N/A</v>
      </c>
      <c r="AW2796" t="e">
        <f>INDEX(TextClassificationList[],MATCH(Sudan_News12[[#This Row],[text_classification_arabic5]],TextClassificationList[text_classification_arabic],0),1)</f>
        <v>#N/A</v>
      </c>
    </row>
    <row r="2797" spans="1:49" x14ac:dyDescent="0.2">
      <c r="A2797">
        <v>1.3150334607975096E+18</v>
      </c>
      <c r="B2797">
        <v>1.3148464829321298E+18</v>
      </c>
      <c r="C2797" t="s">
        <v>10744</v>
      </c>
      <c r="D2797" s="1">
        <v>44114</v>
      </c>
      <c r="E2797" s="2">
        <v>0.95582175925925927</v>
      </c>
      <c r="F2797">
        <v>200</v>
      </c>
      <c r="G2797">
        <v>1889611729</v>
      </c>
      <c r="H2797" t="s">
        <v>354</v>
      </c>
      <c r="I2797" t="s">
        <v>355</v>
      </c>
      <c r="J2797" t="s">
        <v>265</v>
      </c>
      <c r="K2797" t="s">
        <v>10742</v>
      </c>
      <c r="L2797" t="s">
        <v>266</v>
      </c>
      <c r="M2797" t="s">
        <v>267</v>
      </c>
      <c r="N2797" t="s">
        <v>267</v>
      </c>
      <c r="O2797" t="s">
        <v>267</v>
      </c>
      <c r="P2797">
        <v>0</v>
      </c>
      <c r="Q2797">
        <v>0</v>
      </c>
      <c r="R2797">
        <v>0</v>
      </c>
      <c r="S2797" t="s">
        <v>267</v>
      </c>
      <c r="T2797" t="s">
        <v>267</v>
      </c>
      <c r="U2797" t="s">
        <v>10745</v>
      </c>
      <c r="V2797" t="b">
        <v>0</v>
      </c>
      <c r="W2797" t="s">
        <v>265</v>
      </c>
      <c r="X2797">
        <v>0</v>
      </c>
      <c r="Y2797" t="s">
        <v>265</v>
      </c>
      <c r="Z2797" t="s">
        <v>265</v>
      </c>
      <c r="AA2797" t="s">
        <v>265</v>
      </c>
      <c r="AB2797" t="s">
        <v>265</v>
      </c>
      <c r="AC2797" t="s">
        <v>265</v>
      </c>
      <c r="AD2797" t="s">
        <v>265</v>
      </c>
      <c r="AE2797" t="s">
        <v>265</v>
      </c>
      <c r="AF2797" t="s">
        <v>9874</v>
      </c>
      <c r="AG2797" t="s">
        <v>265</v>
      </c>
      <c r="AH2797" t="s">
        <v>265</v>
      </c>
      <c r="AI2797" t="s">
        <v>265</v>
      </c>
      <c r="AJ2797" t="s">
        <v>265</v>
      </c>
      <c r="AL2797" t="str">
        <f>IF(Sudan_News12[[#This Row],[relevancy_classification_english]]="Relevant","مناسب",IF(Sudan_News12[[#This Row],[relevancy_classification_english]]="Relevant","عَرَضِيّ",""))</f>
        <v/>
      </c>
      <c r="AN2797" t="str">
        <f>IF(Sudan_News12[[#This Row],[sentiment_analysis_english]]="Negative","سلبي",IF(Sudan_News12[[#This Row],[sentiment_analysis_english]]="Neutral","حيادي",IF(Sudan_News12[[#This Row],[sentiment_analysis_english]]="Positive","إيجابي","")))</f>
        <v/>
      </c>
      <c r="AO2797" t="e">
        <f>INDEX(TextClassificationList[],MATCH(Sudan_News12[[#This Row],[text_classification_arabic]],TextClassificationList[text_classification_arabic],0),1)</f>
        <v>#N/A</v>
      </c>
      <c r="AQ2797" t="e">
        <f>INDEX(TextClassificationList[],MATCH(Sudan_News12[[#This Row],[text_classification_arabic2]],TextClassificationList[text_classification_arabic],0),1)</f>
        <v>#N/A</v>
      </c>
      <c r="AS2797" t="e">
        <f>INDEX(TextClassificationList[],MATCH(Sudan_News12[[#This Row],[text_classification_arabic3]],TextClassificationList[text_classification_arabic],0),1)</f>
        <v>#N/A</v>
      </c>
      <c r="AU2797" t="e">
        <f>INDEX(TextClassificationList[],MATCH(Sudan_News12[[#This Row],[text_classification_arabic4]],TextClassificationList[text_classification_arabic],0),1)</f>
        <v>#N/A</v>
      </c>
      <c r="AW2797" t="e">
        <f>INDEX(TextClassificationList[],MATCH(Sudan_News12[[#This Row],[text_classification_arabic5]],TextClassificationList[text_classification_arabic],0),1)</f>
        <v>#N/A</v>
      </c>
    </row>
    <row r="2798" spans="1:49" x14ac:dyDescent="0.2">
      <c r="A2798">
        <v>1.315033390593323E+18</v>
      </c>
      <c r="B2798">
        <v>1.2452563726331945E+18</v>
      </c>
      <c r="C2798" t="s">
        <v>10746</v>
      </c>
      <c r="D2798" s="1">
        <v>44114</v>
      </c>
      <c r="E2798" s="2">
        <v>0.9556365740740741</v>
      </c>
      <c r="F2798">
        <v>200</v>
      </c>
      <c r="G2798">
        <v>1889611729</v>
      </c>
      <c r="H2798" t="s">
        <v>354</v>
      </c>
      <c r="I2798" t="s">
        <v>355</v>
      </c>
      <c r="J2798" t="s">
        <v>265</v>
      </c>
      <c r="K2798" t="s">
        <v>10742</v>
      </c>
      <c r="L2798" t="s">
        <v>266</v>
      </c>
      <c r="M2798" t="s">
        <v>267</v>
      </c>
      <c r="N2798" t="s">
        <v>267</v>
      </c>
      <c r="O2798" t="s">
        <v>267</v>
      </c>
      <c r="P2798">
        <v>0</v>
      </c>
      <c r="Q2798">
        <v>0</v>
      </c>
      <c r="R2798">
        <v>0</v>
      </c>
      <c r="S2798" t="s">
        <v>267</v>
      </c>
      <c r="T2798" t="s">
        <v>267</v>
      </c>
      <c r="U2798" t="s">
        <v>10747</v>
      </c>
      <c r="V2798" t="b">
        <v>0</v>
      </c>
      <c r="W2798" t="s">
        <v>265</v>
      </c>
      <c r="X2798">
        <v>0</v>
      </c>
      <c r="Y2798" t="s">
        <v>265</v>
      </c>
      <c r="Z2798" t="s">
        <v>265</v>
      </c>
      <c r="AA2798" t="s">
        <v>265</v>
      </c>
      <c r="AB2798" t="s">
        <v>265</v>
      </c>
      <c r="AC2798" t="s">
        <v>265</v>
      </c>
      <c r="AD2798" t="s">
        <v>265</v>
      </c>
      <c r="AE2798" t="s">
        <v>265</v>
      </c>
      <c r="AF2798" t="s">
        <v>9874</v>
      </c>
      <c r="AG2798" t="s">
        <v>265</v>
      </c>
      <c r="AH2798" t="s">
        <v>265</v>
      </c>
      <c r="AI2798" t="s">
        <v>265</v>
      </c>
      <c r="AJ2798" t="s">
        <v>265</v>
      </c>
      <c r="AL2798" t="str">
        <f>IF(Sudan_News12[[#This Row],[relevancy_classification_english]]="Relevant","مناسب",IF(Sudan_News12[[#This Row],[relevancy_classification_english]]="Relevant","عَرَضِيّ",""))</f>
        <v/>
      </c>
      <c r="AN2798" t="str">
        <f>IF(Sudan_News12[[#This Row],[sentiment_analysis_english]]="Negative","سلبي",IF(Sudan_News12[[#This Row],[sentiment_analysis_english]]="Neutral","حيادي",IF(Sudan_News12[[#This Row],[sentiment_analysis_english]]="Positive","إيجابي","")))</f>
        <v/>
      </c>
      <c r="AO2798" t="e">
        <f>INDEX(TextClassificationList[],MATCH(Sudan_News12[[#This Row],[text_classification_arabic]],TextClassificationList[text_classification_arabic],0),1)</f>
        <v>#N/A</v>
      </c>
      <c r="AQ2798" t="e">
        <f>INDEX(TextClassificationList[],MATCH(Sudan_News12[[#This Row],[text_classification_arabic2]],TextClassificationList[text_classification_arabic],0),1)</f>
        <v>#N/A</v>
      </c>
      <c r="AS2798" t="e">
        <f>INDEX(TextClassificationList[],MATCH(Sudan_News12[[#This Row],[text_classification_arabic3]],TextClassificationList[text_classification_arabic],0),1)</f>
        <v>#N/A</v>
      </c>
      <c r="AU2798" t="e">
        <f>INDEX(TextClassificationList[],MATCH(Sudan_News12[[#This Row],[text_classification_arabic4]],TextClassificationList[text_classification_arabic],0),1)</f>
        <v>#N/A</v>
      </c>
      <c r="AW2798" t="e">
        <f>INDEX(TextClassificationList[],MATCH(Sudan_News12[[#This Row],[text_classification_arabic5]],TextClassificationList[text_classification_arabic],0),1)</f>
        <v>#N/A</v>
      </c>
    </row>
    <row r="2799" spans="1:49" x14ac:dyDescent="0.2">
      <c r="A2799">
        <v>1.3150333238199869E+18</v>
      </c>
      <c r="B2799">
        <v>1.3150040072162877E+18</v>
      </c>
      <c r="C2799" t="s">
        <v>10748</v>
      </c>
      <c r="D2799" s="1">
        <v>44114</v>
      </c>
      <c r="E2799" s="2">
        <v>0.95545138888888892</v>
      </c>
      <c r="F2799">
        <v>200</v>
      </c>
      <c r="G2799">
        <v>1889611729</v>
      </c>
      <c r="H2799" t="s">
        <v>354</v>
      </c>
      <c r="I2799" t="s">
        <v>355</v>
      </c>
      <c r="J2799" t="s">
        <v>265</v>
      </c>
      <c r="K2799" t="s">
        <v>2551</v>
      </c>
      <c r="L2799" t="s">
        <v>266</v>
      </c>
      <c r="M2799" t="s">
        <v>267</v>
      </c>
      <c r="N2799" t="s">
        <v>267</v>
      </c>
      <c r="O2799" t="s">
        <v>267</v>
      </c>
      <c r="P2799">
        <v>0</v>
      </c>
      <c r="Q2799">
        <v>0</v>
      </c>
      <c r="R2799">
        <v>0</v>
      </c>
      <c r="S2799" t="s">
        <v>267</v>
      </c>
      <c r="T2799" t="s">
        <v>267</v>
      </c>
      <c r="U2799" t="s">
        <v>10749</v>
      </c>
      <c r="V2799" t="b">
        <v>0</v>
      </c>
      <c r="W2799" t="s">
        <v>265</v>
      </c>
      <c r="X2799">
        <v>0</v>
      </c>
      <c r="Y2799" t="s">
        <v>265</v>
      </c>
      <c r="Z2799" t="s">
        <v>265</v>
      </c>
      <c r="AA2799" t="s">
        <v>265</v>
      </c>
      <c r="AB2799" t="s">
        <v>265</v>
      </c>
      <c r="AC2799" t="s">
        <v>265</v>
      </c>
      <c r="AD2799" t="s">
        <v>265</v>
      </c>
      <c r="AE2799" t="s">
        <v>265</v>
      </c>
      <c r="AF2799" t="s">
        <v>1251</v>
      </c>
      <c r="AG2799" t="s">
        <v>265</v>
      </c>
      <c r="AH2799" t="s">
        <v>265</v>
      </c>
      <c r="AI2799" t="s">
        <v>265</v>
      </c>
      <c r="AJ2799" t="s">
        <v>265</v>
      </c>
      <c r="AL2799" t="str">
        <f>IF(Sudan_News12[[#This Row],[relevancy_classification_english]]="Relevant","مناسب",IF(Sudan_News12[[#This Row],[relevancy_classification_english]]="Relevant","عَرَضِيّ",""))</f>
        <v/>
      </c>
      <c r="AN2799" t="str">
        <f>IF(Sudan_News12[[#This Row],[sentiment_analysis_english]]="Negative","سلبي",IF(Sudan_News12[[#This Row],[sentiment_analysis_english]]="Neutral","حيادي",IF(Sudan_News12[[#This Row],[sentiment_analysis_english]]="Positive","إيجابي","")))</f>
        <v/>
      </c>
      <c r="AO2799" t="e">
        <f>INDEX(TextClassificationList[],MATCH(Sudan_News12[[#This Row],[text_classification_arabic]],TextClassificationList[text_classification_arabic],0),1)</f>
        <v>#N/A</v>
      </c>
      <c r="AQ2799" t="e">
        <f>INDEX(TextClassificationList[],MATCH(Sudan_News12[[#This Row],[text_classification_arabic2]],TextClassificationList[text_classification_arabic],0),1)</f>
        <v>#N/A</v>
      </c>
      <c r="AS2799" t="e">
        <f>INDEX(TextClassificationList[],MATCH(Sudan_News12[[#This Row],[text_classification_arabic3]],TextClassificationList[text_classification_arabic],0),1)</f>
        <v>#N/A</v>
      </c>
      <c r="AU2799" t="e">
        <f>INDEX(TextClassificationList[],MATCH(Sudan_News12[[#This Row],[text_classification_arabic4]],TextClassificationList[text_classification_arabic],0),1)</f>
        <v>#N/A</v>
      </c>
      <c r="AW2799" t="e">
        <f>INDEX(TextClassificationList[],MATCH(Sudan_News12[[#This Row],[text_classification_arabic5]],TextClassificationList[text_classification_arabic],0),1)</f>
        <v>#N/A</v>
      </c>
    </row>
    <row r="2800" spans="1:49" x14ac:dyDescent="0.2">
      <c r="A2800">
        <v>1.3150328395707556E+18</v>
      </c>
      <c r="B2800">
        <v>1.2552248044179046E+18</v>
      </c>
      <c r="C2800" t="s">
        <v>10750</v>
      </c>
      <c r="D2800" s="1">
        <v>44114</v>
      </c>
      <c r="E2800" s="2">
        <v>0.9541087962962963</v>
      </c>
      <c r="F2800">
        <v>200</v>
      </c>
      <c r="G2800">
        <v>1889611729</v>
      </c>
      <c r="H2800" t="s">
        <v>354</v>
      </c>
      <c r="I2800" t="s">
        <v>355</v>
      </c>
      <c r="J2800" t="s">
        <v>265</v>
      </c>
      <c r="K2800" t="s">
        <v>10751</v>
      </c>
      <c r="L2800" t="s">
        <v>266</v>
      </c>
      <c r="M2800" t="s">
        <v>267</v>
      </c>
      <c r="N2800" t="s">
        <v>267</v>
      </c>
      <c r="O2800" t="s">
        <v>267</v>
      </c>
      <c r="P2800">
        <v>0</v>
      </c>
      <c r="Q2800">
        <v>0</v>
      </c>
      <c r="R2800">
        <v>0</v>
      </c>
      <c r="S2800" t="s">
        <v>267</v>
      </c>
      <c r="T2800" t="s">
        <v>267</v>
      </c>
      <c r="U2800" t="s">
        <v>10752</v>
      </c>
      <c r="V2800" t="b">
        <v>0</v>
      </c>
      <c r="W2800" t="s">
        <v>265</v>
      </c>
      <c r="X2800">
        <v>0</v>
      </c>
      <c r="Y2800" t="s">
        <v>265</v>
      </c>
      <c r="Z2800" t="s">
        <v>265</v>
      </c>
      <c r="AA2800" t="s">
        <v>265</v>
      </c>
      <c r="AB2800" t="s">
        <v>265</v>
      </c>
      <c r="AC2800" t="s">
        <v>265</v>
      </c>
      <c r="AD2800" t="s">
        <v>265</v>
      </c>
      <c r="AE2800" t="s">
        <v>265</v>
      </c>
      <c r="AF2800" t="s">
        <v>10753</v>
      </c>
      <c r="AG2800" t="s">
        <v>265</v>
      </c>
      <c r="AH2800" t="s">
        <v>265</v>
      </c>
      <c r="AI2800" t="s">
        <v>265</v>
      </c>
      <c r="AJ2800" t="s">
        <v>265</v>
      </c>
      <c r="AL2800" t="str">
        <f>IF(Sudan_News12[[#This Row],[relevancy_classification_english]]="Relevant","مناسب",IF(Sudan_News12[[#This Row],[relevancy_classification_english]]="Relevant","عَرَضِيّ",""))</f>
        <v/>
      </c>
      <c r="AN2800" t="str">
        <f>IF(Sudan_News12[[#This Row],[sentiment_analysis_english]]="Negative","سلبي",IF(Sudan_News12[[#This Row],[sentiment_analysis_english]]="Neutral","حيادي",IF(Sudan_News12[[#This Row],[sentiment_analysis_english]]="Positive","إيجابي","")))</f>
        <v/>
      </c>
      <c r="AO2800" t="e">
        <f>INDEX(TextClassificationList[],MATCH(Sudan_News12[[#This Row],[text_classification_arabic]],TextClassificationList[text_classification_arabic],0),1)</f>
        <v>#N/A</v>
      </c>
      <c r="AQ2800" t="e">
        <f>INDEX(TextClassificationList[],MATCH(Sudan_News12[[#This Row],[text_classification_arabic2]],TextClassificationList[text_classification_arabic],0),1)</f>
        <v>#N/A</v>
      </c>
      <c r="AS2800" t="e">
        <f>INDEX(TextClassificationList[],MATCH(Sudan_News12[[#This Row],[text_classification_arabic3]],TextClassificationList[text_classification_arabic],0),1)</f>
        <v>#N/A</v>
      </c>
      <c r="AU2800" t="e">
        <f>INDEX(TextClassificationList[],MATCH(Sudan_News12[[#This Row],[text_classification_arabic4]],TextClassificationList[text_classification_arabic],0),1)</f>
        <v>#N/A</v>
      </c>
      <c r="AW2800" t="e">
        <f>INDEX(TextClassificationList[],MATCH(Sudan_News12[[#This Row],[text_classification_arabic5]],TextClassificationList[text_classification_arabic],0),1)</f>
        <v>#N/A</v>
      </c>
    </row>
    <row r="2801" spans="1:49" x14ac:dyDescent="0.2">
      <c r="A2801">
        <v>1.3150307149670932E+18</v>
      </c>
      <c r="B2801">
        <v>1.3150307149670932E+18</v>
      </c>
      <c r="C2801" t="s">
        <v>10754</v>
      </c>
      <c r="D2801" s="1">
        <v>44114</v>
      </c>
      <c r="E2801" s="2">
        <v>0.94825231481481487</v>
      </c>
      <c r="F2801">
        <v>200</v>
      </c>
      <c r="G2801">
        <v>1889611729</v>
      </c>
      <c r="H2801" t="s">
        <v>354</v>
      </c>
      <c r="I2801" t="s">
        <v>355</v>
      </c>
      <c r="J2801" t="s">
        <v>265</v>
      </c>
      <c r="K2801" t="s">
        <v>10755</v>
      </c>
      <c r="L2801" t="s">
        <v>266</v>
      </c>
      <c r="M2801" t="s">
        <v>267</v>
      </c>
      <c r="N2801" t="s">
        <v>267</v>
      </c>
      <c r="O2801" t="s">
        <v>267</v>
      </c>
      <c r="P2801">
        <v>0</v>
      </c>
      <c r="Q2801">
        <v>1</v>
      </c>
      <c r="R2801">
        <v>1</v>
      </c>
      <c r="S2801" t="s">
        <v>10756</v>
      </c>
      <c r="T2801" t="s">
        <v>267</v>
      </c>
      <c r="U2801" t="s">
        <v>10757</v>
      </c>
      <c r="V2801" t="b">
        <v>0</v>
      </c>
      <c r="W2801" t="s">
        <v>265</v>
      </c>
      <c r="X2801">
        <v>0</v>
      </c>
      <c r="Y2801" t="s">
        <v>265</v>
      </c>
      <c r="Z2801" t="s">
        <v>265</v>
      </c>
      <c r="AA2801" t="s">
        <v>265</v>
      </c>
      <c r="AB2801" t="s">
        <v>265</v>
      </c>
      <c r="AC2801" t="s">
        <v>265</v>
      </c>
      <c r="AD2801" t="s">
        <v>265</v>
      </c>
      <c r="AE2801" t="s">
        <v>265</v>
      </c>
      <c r="AF2801" t="s">
        <v>267</v>
      </c>
      <c r="AG2801" t="s">
        <v>265</v>
      </c>
      <c r="AH2801" t="s">
        <v>265</v>
      </c>
      <c r="AI2801" t="s">
        <v>265</v>
      </c>
      <c r="AJ2801" t="s">
        <v>265</v>
      </c>
      <c r="AL2801" t="str">
        <f>IF(Sudan_News12[[#This Row],[relevancy_classification_english]]="Relevant","مناسب",IF(Sudan_News12[[#This Row],[relevancy_classification_english]]="Relevant","عَرَضِيّ",""))</f>
        <v/>
      </c>
      <c r="AN2801" t="str">
        <f>IF(Sudan_News12[[#This Row],[sentiment_analysis_english]]="Negative","سلبي",IF(Sudan_News12[[#This Row],[sentiment_analysis_english]]="Neutral","حيادي",IF(Sudan_News12[[#This Row],[sentiment_analysis_english]]="Positive","إيجابي","")))</f>
        <v/>
      </c>
      <c r="AO2801" t="e">
        <f>INDEX(TextClassificationList[],MATCH(Sudan_News12[[#This Row],[text_classification_arabic]],TextClassificationList[text_classification_arabic],0),1)</f>
        <v>#N/A</v>
      </c>
      <c r="AQ2801" t="e">
        <f>INDEX(TextClassificationList[],MATCH(Sudan_News12[[#This Row],[text_classification_arabic2]],TextClassificationList[text_classification_arabic],0),1)</f>
        <v>#N/A</v>
      </c>
      <c r="AS2801" t="e">
        <f>INDEX(TextClassificationList[],MATCH(Sudan_News12[[#This Row],[text_classification_arabic3]],TextClassificationList[text_classification_arabic],0),1)</f>
        <v>#N/A</v>
      </c>
      <c r="AU2801" t="e">
        <f>INDEX(TextClassificationList[],MATCH(Sudan_News12[[#This Row],[text_classification_arabic4]],TextClassificationList[text_classification_arabic],0),1)</f>
        <v>#N/A</v>
      </c>
      <c r="AW2801" t="e">
        <f>INDEX(TextClassificationList[],MATCH(Sudan_News12[[#This Row],[text_classification_arabic5]],TextClassificationList[text_classification_arabic],0),1)</f>
        <v>#N/A</v>
      </c>
    </row>
    <row r="2802" spans="1:49" x14ac:dyDescent="0.2">
      <c r="A2802">
        <v>1.3150259861409915E+18</v>
      </c>
      <c r="B2802">
        <v>1.3150254353365484E+18</v>
      </c>
      <c r="C2802" t="s">
        <v>10758</v>
      </c>
      <c r="D2802" s="1">
        <v>44114</v>
      </c>
      <c r="E2802" s="2">
        <v>0.93519675925925927</v>
      </c>
      <c r="F2802">
        <v>200</v>
      </c>
      <c r="G2802">
        <v>1889611729</v>
      </c>
      <c r="H2802" t="s">
        <v>354</v>
      </c>
      <c r="I2802" t="s">
        <v>355</v>
      </c>
      <c r="J2802" t="s">
        <v>265</v>
      </c>
      <c r="K2802" t="s">
        <v>10759</v>
      </c>
      <c r="L2802" t="s">
        <v>266</v>
      </c>
      <c r="M2802" t="s">
        <v>267</v>
      </c>
      <c r="N2802" t="s">
        <v>267</v>
      </c>
      <c r="O2802" t="s">
        <v>267</v>
      </c>
      <c r="P2802">
        <v>0</v>
      </c>
      <c r="Q2802">
        <v>0</v>
      </c>
      <c r="R2802">
        <v>0</v>
      </c>
      <c r="S2802" t="s">
        <v>538</v>
      </c>
      <c r="T2802" t="s">
        <v>267</v>
      </c>
      <c r="U2802" t="s">
        <v>10760</v>
      </c>
      <c r="V2802" t="b">
        <v>0</v>
      </c>
      <c r="W2802" t="s">
        <v>265</v>
      </c>
      <c r="X2802">
        <v>0</v>
      </c>
      <c r="Y2802" t="s">
        <v>265</v>
      </c>
      <c r="Z2802" t="s">
        <v>265</v>
      </c>
      <c r="AA2802" t="s">
        <v>265</v>
      </c>
      <c r="AB2802" t="s">
        <v>265</v>
      </c>
      <c r="AC2802" t="s">
        <v>265</v>
      </c>
      <c r="AD2802" t="s">
        <v>265</v>
      </c>
      <c r="AE2802" t="s">
        <v>265</v>
      </c>
      <c r="AF2802" t="s">
        <v>267</v>
      </c>
      <c r="AG2802" t="s">
        <v>265</v>
      </c>
      <c r="AH2802" t="s">
        <v>265</v>
      </c>
      <c r="AI2802" t="s">
        <v>265</v>
      </c>
      <c r="AJ2802" t="s">
        <v>265</v>
      </c>
      <c r="AL2802" t="str">
        <f>IF(Sudan_News12[[#This Row],[relevancy_classification_english]]="Relevant","مناسب",IF(Sudan_News12[[#This Row],[relevancy_classification_english]]="Relevant","عَرَضِيّ",""))</f>
        <v/>
      </c>
      <c r="AN2802" t="str">
        <f>IF(Sudan_News12[[#This Row],[sentiment_analysis_english]]="Negative","سلبي",IF(Sudan_News12[[#This Row],[sentiment_analysis_english]]="Neutral","حيادي",IF(Sudan_News12[[#This Row],[sentiment_analysis_english]]="Positive","إيجابي","")))</f>
        <v/>
      </c>
      <c r="AO2802" t="e">
        <f>INDEX(TextClassificationList[],MATCH(Sudan_News12[[#This Row],[text_classification_arabic]],TextClassificationList[text_classification_arabic],0),1)</f>
        <v>#N/A</v>
      </c>
      <c r="AQ2802" t="e">
        <f>INDEX(TextClassificationList[],MATCH(Sudan_News12[[#This Row],[text_classification_arabic2]],TextClassificationList[text_classification_arabic],0),1)</f>
        <v>#N/A</v>
      </c>
      <c r="AS2802" t="e">
        <f>INDEX(TextClassificationList[],MATCH(Sudan_News12[[#This Row],[text_classification_arabic3]],TextClassificationList[text_classification_arabic],0),1)</f>
        <v>#N/A</v>
      </c>
      <c r="AU2802" t="e">
        <f>INDEX(TextClassificationList[],MATCH(Sudan_News12[[#This Row],[text_classification_arabic4]],TextClassificationList[text_classification_arabic],0),1)</f>
        <v>#N/A</v>
      </c>
      <c r="AW2802" t="e">
        <f>INDEX(TextClassificationList[],MATCH(Sudan_News12[[#This Row],[text_classification_arabic5]],TextClassificationList[text_classification_arabic],0),1)</f>
        <v>#N/A</v>
      </c>
    </row>
    <row r="2803" spans="1:49" x14ac:dyDescent="0.2">
      <c r="A2803">
        <v>1.3150257180117443E+18</v>
      </c>
      <c r="B2803">
        <v>1.3150254353365484E+18</v>
      </c>
      <c r="C2803" t="s">
        <v>10761</v>
      </c>
      <c r="D2803" s="1">
        <v>44114</v>
      </c>
      <c r="E2803" s="2">
        <v>0.93445601851851856</v>
      </c>
      <c r="F2803">
        <v>200</v>
      </c>
      <c r="G2803">
        <v>1889611729</v>
      </c>
      <c r="H2803" t="s">
        <v>354</v>
      </c>
      <c r="I2803" t="s">
        <v>355</v>
      </c>
      <c r="J2803" t="s">
        <v>265</v>
      </c>
      <c r="K2803" t="s">
        <v>10762</v>
      </c>
      <c r="L2803" t="s">
        <v>266</v>
      </c>
      <c r="M2803" t="s">
        <v>267</v>
      </c>
      <c r="N2803" t="s">
        <v>267</v>
      </c>
      <c r="O2803" t="s">
        <v>267</v>
      </c>
      <c r="P2803">
        <v>1</v>
      </c>
      <c r="Q2803">
        <v>0</v>
      </c>
      <c r="R2803">
        <v>0</v>
      </c>
      <c r="S2803" t="s">
        <v>538</v>
      </c>
      <c r="T2803" t="s">
        <v>267</v>
      </c>
      <c r="U2803" t="s">
        <v>10763</v>
      </c>
      <c r="V2803" t="b">
        <v>0</v>
      </c>
      <c r="W2803" t="s">
        <v>265</v>
      </c>
      <c r="X2803">
        <v>0</v>
      </c>
      <c r="Y2803" t="s">
        <v>265</v>
      </c>
      <c r="Z2803" t="s">
        <v>265</v>
      </c>
      <c r="AA2803" t="s">
        <v>265</v>
      </c>
      <c r="AB2803" t="s">
        <v>265</v>
      </c>
      <c r="AC2803" t="s">
        <v>265</v>
      </c>
      <c r="AD2803" t="s">
        <v>265</v>
      </c>
      <c r="AE2803" t="s">
        <v>265</v>
      </c>
      <c r="AF2803" t="s">
        <v>267</v>
      </c>
      <c r="AG2803" t="s">
        <v>265</v>
      </c>
      <c r="AH2803" t="s">
        <v>265</v>
      </c>
      <c r="AI2803" t="s">
        <v>265</v>
      </c>
      <c r="AJ2803" t="s">
        <v>265</v>
      </c>
      <c r="AL2803" t="str">
        <f>IF(Sudan_News12[[#This Row],[relevancy_classification_english]]="Relevant","مناسب",IF(Sudan_News12[[#This Row],[relevancy_classification_english]]="Relevant","عَرَضِيّ",""))</f>
        <v/>
      </c>
      <c r="AN2803" t="str">
        <f>IF(Sudan_News12[[#This Row],[sentiment_analysis_english]]="Negative","سلبي",IF(Sudan_News12[[#This Row],[sentiment_analysis_english]]="Neutral","حيادي",IF(Sudan_News12[[#This Row],[sentiment_analysis_english]]="Positive","إيجابي","")))</f>
        <v/>
      </c>
      <c r="AO2803" t="e">
        <f>INDEX(TextClassificationList[],MATCH(Sudan_News12[[#This Row],[text_classification_arabic]],TextClassificationList[text_classification_arabic],0),1)</f>
        <v>#N/A</v>
      </c>
      <c r="AQ2803" t="e">
        <f>INDEX(TextClassificationList[],MATCH(Sudan_News12[[#This Row],[text_classification_arabic2]],TextClassificationList[text_classification_arabic],0),1)</f>
        <v>#N/A</v>
      </c>
      <c r="AS2803" t="e">
        <f>INDEX(TextClassificationList[],MATCH(Sudan_News12[[#This Row],[text_classification_arabic3]],TextClassificationList[text_classification_arabic],0),1)</f>
        <v>#N/A</v>
      </c>
      <c r="AU2803" t="e">
        <f>INDEX(TextClassificationList[],MATCH(Sudan_News12[[#This Row],[text_classification_arabic4]],TextClassificationList[text_classification_arabic],0),1)</f>
        <v>#N/A</v>
      </c>
      <c r="AW2803" t="e">
        <f>INDEX(TextClassificationList[],MATCH(Sudan_News12[[#This Row],[text_classification_arabic5]],TextClassificationList[text_classification_arabic],0),1)</f>
        <v>#N/A</v>
      </c>
    </row>
    <row r="2804" spans="1:49" x14ac:dyDescent="0.2">
      <c r="A2804">
        <v>1.3150254353365484E+18</v>
      </c>
      <c r="B2804">
        <v>1.3150254353365484E+18</v>
      </c>
      <c r="C2804" t="s">
        <v>10764</v>
      </c>
      <c r="D2804" s="1">
        <v>44114</v>
      </c>
      <c r="E2804" s="2">
        <v>0.93368055555555551</v>
      </c>
      <c r="F2804">
        <v>200</v>
      </c>
      <c r="G2804">
        <v>1889611729</v>
      </c>
      <c r="H2804" t="s">
        <v>354</v>
      </c>
      <c r="I2804" t="s">
        <v>355</v>
      </c>
      <c r="J2804" t="s">
        <v>265</v>
      </c>
      <c r="K2804" t="s">
        <v>10765</v>
      </c>
      <c r="L2804" t="s">
        <v>266</v>
      </c>
      <c r="M2804" t="s">
        <v>267</v>
      </c>
      <c r="N2804" t="s">
        <v>267</v>
      </c>
      <c r="O2804" t="s">
        <v>267</v>
      </c>
      <c r="P2804">
        <v>1</v>
      </c>
      <c r="Q2804">
        <v>0</v>
      </c>
      <c r="R2804">
        <v>0</v>
      </c>
      <c r="S2804" t="s">
        <v>538</v>
      </c>
      <c r="T2804" t="s">
        <v>267</v>
      </c>
      <c r="U2804" t="s">
        <v>10766</v>
      </c>
      <c r="V2804" t="b">
        <v>0</v>
      </c>
      <c r="W2804" t="s">
        <v>265</v>
      </c>
      <c r="X2804">
        <v>0</v>
      </c>
      <c r="Y2804" t="s">
        <v>265</v>
      </c>
      <c r="Z2804" t="s">
        <v>265</v>
      </c>
      <c r="AA2804" t="s">
        <v>265</v>
      </c>
      <c r="AB2804" t="s">
        <v>265</v>
      </c>
      <c r="AC2804" t="s">
        <v>265</v>
      </c>
      <c r="AD2804" t="s">
        <v>265</v>
      </c>
      <c r="AE2804" t="s">
        <v>265</v>
      </c>
      <c r="AF2804" t="s">
        <v>267</v>
      </c>
      <c r="AG2804" t="s">
        <v>265</v>
      </c>
      <c r="AH2804" t="s">
        <v>265</v>
      </c>
      <c r="AI2804" t="s">
        <v>265</v>
      </c>
      <c r="AJ2804" t="s">
        <v>265</v>
      </c>
      <c r="AL2804" t="str">
        <f>IF(Sudan_News12[[#This Row],[relevancy_classification_english]]="Relevant","مناسب",IF(Sudan_News12[[#This Row],[relevancy_classification_english]]="Relevant","عَرَضِيّ",""))</f>
        <v/>
      </c>
      <c r="AN2804" t="str">
        <f>IF(Sudan_News12[[#This Row],[sentiment_analysis_english]]="Negative","سلبي",IF(Sudan_News12[[#This Row],[sentiment_analysis_english]]="Neutral","حيادي",IF(Sudan_News12[[#This Row],[sentiment_analysis_english]]="Positive","إيجابي","")))</f>
        <v/>
      </c>
      <c r="AO2804" t="e">
        <f>INDEX(TextClassificationList[],MATCH(Sudan_News12[[#This Row],[text_classification_arabic]],TextClassificationList[text_classification_arabic],0),1)</f>
        <v>#N/A</v>
      </c>
      <c r="AQ2804" t="e">
        <f>INDEX(TextClassificationList[],MATCH(Sudan_News12[[#This Row],[text_classification_arabic2]],TextClassificationList[text_classification_arabic],0),1)</f>
        <v>#N/A</v>
      </c>
      <c r="AS2804" t="e">
        <f>INDEX(TextClassificationList[],MATCH(Sudan_News12[[#This Row],[text_classification_arabic3]],TextClassificationList[text_classification_arabic],0),1)</f>
        <v>#N/A</v>
      </c>
      <c r="AU2804" t="e">
        <f>INDEX(TextClassificationList[],MATCH(Sudan_News12[[#This Row],[text_classification_arabic4]],TextClassificationList[text_classification_arabic],0),1)</f>
        <v>#N/A</v>
      </c>
      <c r="AW2804" t="e">
        <f>INDEX(TextClassificationList[],MATCH(Sudan_News12[[#This Row],[text_classification_arabic5]],TextClassificationList[text_classification_arabic],0),1)</f>
        <v>#N/A</v>
      </c>
    </row>
    <row r="2805" spans="1:49" x14ac:dyDescent="0.2">
      <c r="A2805">
        <v>1.3150190989176668E+18</v>
      </c>
      <c r="B2805">
        <v>1.3150190989176668E+18</v>
      </c>
      <c r="C2805" t="s">
        <v>10767</v>
      </c>
      <c r="D2805" s="1">
        <v>44114</v>
      </c>
      <c r="E2805" s="2">
        <v>0.91619212962962959</v>
      </c>
      <c r="F2805">
        <v>200</v>
      </c>
      <c r="G2805">
        <v>1889611729</v>
      </c>
      <c r="H2805" t="s">
        <v>354</v>
      </c>
      <c r="I2805" t="s">
        <v>355</v>
      </c>
      <c r="J2805" t="s">
        <v>265</v>
      </c>
      <c r="K2805" t="s">
        <v>10768</v>
      </c>
      <c r="L2805" t="s">
        <v>266</v>
      </c>
      <c r="M2805" t="s">
        <v>267</v>
      </c>
      <c r="N2805" t="s">
        <v>267</v>
      </c>
      <c r="O2805" t="s">
        <v>267</v>
      </c>
      <c r="P2805">
        <v>0</v>
      </c>
      <c r="Q2805">
        <v>0</v>
      </c>
      <c r="R2805">
        <v>2</v>
      </c>
      <c r="S2805" t="s">
        <v>3758</v>
      </c>
      <c r="T2805" t="s">
        <v>267</v>
      </c>
      <c r="U2805" t="s">
        <v>10769</v>
      </c>
      <c r="V2805" t="b">
        <v>0</v>
      </c>
      <c r="W2805" t="s">
        <v>265</v>
      </c>
      <c r="X2805">
        <v>0</v>
      </c>
      <c r="Y2805" t="s">
        <v>265</v>
      </c>
      <c r="Z2805" t="s">
        <v>265</v>
      </c>
      <c r="AA2805" t="s">
        <v>265</v>
      </c>
      <c r="AB2805" t="s">
        <v>265</v>
      </c>
      <c r="AC2805" t="s">
        <v>265</v>
      </c>
      <c r="AD2805" t="s">
        <v>265</v>
      </c>
      <c r="AE2805" t="s">
        <v>265</v>
      </c>
      <c r="AF2805" t="s">
        <v>267</v>
      </c>
      <c r="AG2805" t="s">
        <v>265</v>
      </c>
      <c r="AH2805" t="s">
        <v>265</v>
      </c>
      <c r="AI2805" t="s">
        <v>265</v>
      </c>
      <c r="AJ2805" t="s">
        <v>265</v>
      </c>
      <c r="AL2805" t="str">
        <f>IF(Sudan_News12[[#This Row],[relevancy_classification_english]]="Relevant","مناسب",IF(Sudan_News12[[#This Row],[relevancy_classification_english]]="Relevant","عَرَضِيّ",""))</f>
        <v/>
      </c>
      <c r="AN2805" t="str">
        <f>IF(Sudan_News12[[#This Row],[sentiment_analysis_english]]="Negative","سلبي",IF(Sudan_News12[[#This Row],[sentiment_analysis_english]]="Neutral","حيادي",IF(Sudan_News12[[#This Row],[sentiment_analysis_english]]="Positive","إيجابي","")))</f>
        <v/>
      </c>
      <c r="AO2805" t="e">
        <f>INDEX(TextClassificationList[],MATCH(Sudan_News12[[#This Row],[text_classification_arabic]],TextClassificationList[text_classification_arabic],0),1)</f>
        <v>#N/A</v>
      </c>
      <c r="AQ2805" t="e">
        <f>INDEX(TextClassificationList[],MATCH(Sudan_News12[[#This Row],[text_classification_arabic2]],TextClassificationList[text_classification_arabic],0),1)</f>
        <v>#N/A</v>
      </c>
      <c r="AS2805" t="e">
        <f>INDEX(TextClassificationList[],MATCH(Sudan_News12[[#This Row],[text_classification_arabic3]],TextClassificationList[text_classification_arabic],0),1)</f>
        <v>#N/A</v>
      </c>
      <c r="AU2805" t="e">
        <f>INDEX(TextClassificationList[],MATCH(Sudan_News12[[#This Row],[text_classification_arabic4]],TextClassificationList[text_classification_arabic],0),1)</f>
        <v>#N/A</v>
      </c>
      <c r="AW2805" t="e">
        <f>INDEX(TextClassificationList[],MATCH(Sudan_News12[[#This Row],[text_classification_arabic5]],TextClassificationList[text_classification_arabic],0),1)</f>
        <v>#N/A</v>
      </c>
    </row>
    <row r="2806" spans="1:49" x14ac:dyDescent="0.2">
      <c r="A2806">
        <v>1.3150026962236539E+18</v>
      </c>
      <c r="B2806">
        <v>1.3149711150858772E+18</v>
      </c>
      <c r="C2806" t="s">
        <v>10770</v>
      </c>
      <c r="D2806" s="1">
        <v>44114</v>
      </c>
      <c r="E2806" s="2">
        <v>0.87093750000000003</v>
      </c>
      <c r="F2806">
        <v>200</v>
      </c>
      <c r="G2806">
        <v>1889611729</v>
      </c>
      <c r="H2806" t="s">
        <v>354</v>
      </c>
      <c r="I2806" t="s">
        <v>355</v>
      </c>
      <c r="J2806" t="s">
        <v>265</v>
      </c>
      <c r="K2806" t="s">
        <v>10771</v>
      </c>
      <c r="L2806" t="s">
        <v>275</v>
      </c>
      <c r="M2806" t="s">
        <v>267</v>
      </c>
      <c r="N2806" t="s">
        <v>267</v>
      </c>
      <c r="O2806" t="s">
        <v>267</v>
      </c>
      <c r="P2806">
        <v>0</v>
      </c>
      <c r="Q2806">
        <v>0</v>
      </c>
      <c r="R2806">
        <v>0</v>
      </c>
      <c r="S2806" t="s">
        <v>267</v>
      </c>
      <c r="T2806" t="s">
        <v>267</v>
      </c>
      <c r="U2806" t="s">
        <v>10772</v>
      </c>
      <c r="V2806" t="b">
        <v>0</v>
      </c>
      <c r="W2806" t="s">
        <v>265</v>
      </c>
      <c r="X2806">
        <v>0</v>
      </c>
      <c r="Y2806" t="s">
        <v>265</v>
      </c>
      <c r="Z2806" t="s">
        <v>265</v>
      </c>
      <c r="AA2806" t="s">
        <v>265</v>
      </c>
      <c r="AB2806" t="s">
        <v>265</v>
      </c>
      <c r="AC2806" t="s">
        <v>265</v>
      </c>
      <c r="AD2806" t="s">
        <v>265</v>
      </c>
      <c r="AE2806" t="s">
        <v>265</v>
      </c>
      <c r="AF2806" t="s">
        <v>267</v>
      </c>
      <c r="AG2806" t="s">
        <v>265</v>
      </c>
      <c r="AH2806" t="s">
        <v>265</v>
      </c>
      <c r="AI2806" t="s">
        <v>265</v>
      </c>
      <c r="AJ2806" t="s">
        <v>265</v>
      </c>
      <c r="AL2806" t="str">
        <f>IF(Sudan_News12[[#This Row],[relevancy_classification_english]]="Relevant","مناسب",IF(Sudan_News12[[#This Row],[relevancy_classification_english]]="Relevant","عَرَضِيّ",""))</f>
        <v/>
      </c>
      <c r="AN2806" t="str">
        <f>IF(Sudan_News12[[#This Row],[sentiment_analysis_english]]="Negative","سلبي",IF(Sudan_News12[[#This Row],[sentiment_analysis_english]]="Neutral","حيادي",IF(Sudan_News12[[#This Row],[sentiment_analysis_english]]="Positive","إيجابي","")))</f>
        <v/>
      </c>
      <c r="AO2806" t="e">
        <f>INDEX(TextClassificationList[],MATCH(Sudan_News12[[#This Row],[text_classification_arabic]],TextClassificationList[text_classification_arabic],0),1)</f>
        <v>#N/A</v>
      </c>
      <c r="AQ2806" t="e">
        <f>INDEX(TextClassificationList[],MATCH(Sudan_News12[[#This Row],[text_classification_arabic2]],TextClassificationList[text_classification_arabic],0),1)</f>
        <v>#N/A</v>
      </c>
      <c r="AS2806" t="e">
        <f>INDEX(TextClassificationList[],MATCH(Sudan_News12[[#This Row],[text_classification_arabic3]],TextClassificationList[text_classification_arabic],0),1)</f>
        <v>#N/A</v>
      </c>
      <c r="AU2806" t="e">
        <f>INDEX(TextClassificationList[],MATCH(Sudan_News12[[#This Row],[text_classification_arabic4]],TextClassificationList[text_classification_arabic],0),1)</f>
        <v>#N/A</v>
      </c>
      <c r="AW2806" t="e">
        <f>INDEX(TextClassificationList[],MATCH(Sudan_News12[[#This Row],[text_classification_arabic5]],TextClassificationList[text_classification_arabic],0),1)</f>
        <v>#N/A</v>
      </c>
    </row>
    <row r="2807" spans="1:49" x14ac:dyDescent="0.2">
      <c r="A2807">
        <v>1.3149819684891976E+18</v>
      </c>
      <c r="B2807">
        <v>1.3149210702611538E+18</v>
      </c>
      <c r="C2807" t="s">
        <v>10773</v>
      </c>
      <c r="D2807" s="1">
        <v>44114</v>
      </c>
      <c r="E2807" s="2">
        <v>0.81373842592592593</v>
      </c>
      <c r="F2807">
        <v>200</v>
      </c>
      <c r="G2807">
        <v>1889611729</v>
      </c>
      <c r="H2807" t="s">
        <v>354</v>
      </c>
      <c r="I2807" t="s">
        <v>355</v>
      </c>
      <c r="J2807" t="s">
        <v>265</v>
      </c>
      <c r="K2807" t="s">
        <v>10774</v>
      </c>
      <c r="L2807" t="s">
        <v>266</v>
      </c>
      <c r="M2807" t="s">
        <v>267</v>
      </c>
      <c r="N2807" t="s">
        <v>267</v>
      </c>
      <c r="O2807" t="s">
        <v>267</v>
      </c>
      <c r="P2807">
        <v>0</v>
      </c>
      <c r="Q2807">
        <v>0</v>
      </c>
      <c r="R2807">
        <v>0</v>
      </c>
      <c r="S2807" t="s">
        <v>267</v>
      </c>
      <c r="T2807" t="s">
        <v>267</v>
      </c>
      <c r="U2807" t="s">
        <v>10775</v>
      </c>
      <c r="V2807" t="b">
        <v>0</v>
      </c>
      <c r="W2807" t="s">
        <v>265</v>
      </c>
      <c r="X2807">
        <v>0</v>
      </c>
      <c r="Y2807" t="s">
        <v>265</v>
      </c>
      <c r="Z2807" t="s">
        <v>265</v>
      </c>
      <c r="AA2807" t="s">
        <v>265</v>
      </c>
      <c r="AB2807" t="s">
        <v>265</v>
      </c>
      <c r="AC2807" t="s">
        <v>265</v>
      </c>
      <c r="AD2807" t="s">
        <v>265</v>
      </c>
      <c r="AE2807" t="s">
        <v>265</v>
      </c>
      <c r="AF2807" t="s">
        <v>10737</v>
      </c>
      <c r="AG2807" t="s">
        <v>265</v>
      </c>
      <c r="AH2807" t="s">
        <v>265</v>
      </c>
      <c r="AI2807" t="s">
        <v>265</v>
      </c>
      <c r="AJ2807" t="s">
        <v>265</v>
      </c>
      <c r="AL2807" t="str">
        <f>IF(Sudan_News12[[#This Row],[relevancy_classification_english]]="Relevant","مناسب",IF(Sudan_News12[[#This Row],[relevancy_classification_english]]="Relevant","عَرَضِيّ",""))</f>
        <v/>
      </c>
      <c r="AN2807" t="str">
        <f>IF(Sudan_News12[[#This Row],[sentiment_analysis_english]]="Negative","سلبي",IF(Sudan_News12[[#This Row],[sentiment_analysis_english]]="Neutral","حيادي",IF(Sudan_News12[[#This Row],[sentiment_analysis_english]]="Positive","إيجابي","")))</f>
        <v/>
      </c>
      <c r="AO2807" t="e">
        <f>INDEX(TextClassificationList[],MATCH(Sudan_News12[[#This Row],[text_classification_arabic]],TextClassificationList[text_classification_arabic],0),1)</f>
        <v>#N/A</v>
      </c>
      <c r="AQ2807" t="e">
        <f>INDEX(TextClassificationList[],MATCH(Sudan_News12[[#This Row],[text_classification_arabic2]],TextClassificationList[text_classification_arabic],0),1)</f>
        <v>#N/A</v>
      </c>
      <c r="AS2807" t="e">
        <f>INDEX(TextClassificationList[],MATCH(Sudan_News12[[#This Row],[text_classification_arabic3]],TextClassificationList[text_classification_arabic],0),1)</f>
        <v>#N/A</v>
      </c>
      <c r="AU2807" t="e">
        <f>INDEX(TextClassificationList[],MATCH(Sudan_News12[[#This Row],[text_classification_arabic4]],TextClassificationList[text_classification_arabic],0),1)</f>
        <v>#N/A</v>
      </c>
      <c r="AW2807" t="e">
        <f>INDEX(TextClassificationList[],MATCH(Sudan_News12[[#This Row],[text_classification_arabic5]],TextClassificationList[text_classification_arabic],0),1)</f>
        <v>#N/A</v>
      </c>
    </row>
    <row r="2808" spans="1:49" x14ac:dyDescent="0.2">
      <c r="A2808">
        <v>1.3149810744397332E+18</v>
      </c>
      <c r="B2808">
        <v>1.3149810744397332E+18</v>
      </c>
      <c r="C2808" t="s">
        <v>10776</v>
      </c>
      <c r="D2808" s="1">
        <v>44114</v>
      </c>
      <c r="E2808" s="2">
        <v>0.81126157407407407</v>
      </c>
      <c r="F2808">
        <v>200</v>
      </c>
      <c r="G2808">
        <v>1889611729</v>
      </c>
      <c r="H2808" t="s">
        <v>354</v>
      </c>
      <c r="I2808" t="s">
        <v>355</v>
      </c>
      <c r="J2808" t="s">
        <v>265</v>
      </c>
      <c r="K2808" t="s">
        <v>10777</v>
      </c>
      <c r="L2808" t="s">
        <v>266</v>
      </c>
      <c r="M2808" t="s">
        <v>267</v>
      </c>
      <c r="N2808" t="s">
        <v>267</v>
      </c>
      <c r="O2808" t="s">
        <v>10778</v>
      </c>
      <c r="P2808">
        <v>0</v>
      </c>
      <c r="Q2808">
        <v>0</v>
      </c>
      <c r="R2808">
        <v>1</v>
      </c>
      <c r="S2808" t="s">
        <v>267</v>
      </c>
      <c r="T2808" t="s">
        <v>267</v>
      </c>
      <c r="U2808" t="s">
        <v>10779</v>
      </c>
      <c r="V2808" t="b">
        <v>0</v>
      </c>
      <c r="W2808" t="s">
        <v>265</v>
      </c>
      <c r="X2808">
        <v>1</v>
      </c>
      <c r="Y2808" t="s">
        <v>10780</v>
      </c>
      <c r="Z2808" t="s">
        <v>265</v>
      </c>
      <c r="AA2808" t="s">
        <v>265</v>
      </c>
      <c r="AB2808" t="s">
        <v>265</v>
      </c>
      <c r="AC2808" t="s">
        <v>265</v>
      </c>
      <c r="AD2808" t="s">
        <v>265</v>
      </c>
      <c r="AE2808" t="s">
        <v>265</v>
      </c>
      <c r="AF2808" t="s">
        <v>267</v>
      </c>
      <c r="AG2808" t="s">
        <v>265</v>
      </c>
      <c r="AH2808" t="s">
        <v>265</v>
      </c>
      <c r="AI2808" t="s">
        <v>265</v>
      </c>
      <c r="AJ2808" t="s">
        <v>265</v>
      </c>
      <c r="AL2808" t="str">
        <f>IF(Sudan_News12[[#This Row],[relevancy_classification_english]]="Relevant","مناسب",IF(Sudan_News12[[#This Row],[relevancy_classification_english]]="Relevant","عَرَضِيّ",""))</f>
        <v/>
      </c>
      <c r="AN2808" t="str">
        <f>IF(Sudan_News12[[#This Row],[sentiment_analysis_english]]="Negative","سلبي",IF(Sudan_News12[[#This Row],[sentiment_analysis_english]]="Neutral","حيادي",IF(Sudan_News12[[#This Row],[sentiment_analysis_english]]="Positive","إيجابي","")))</f>
        <v/>
      </c>
      <c r="AO2808" t="e">
        <f>INDEX(TextClassificationList[],MATCH(Sudan_News12[[#This Row],[text_classification_arabic]],TextClassificationList[text_classification_arabic],0),1)</f>
        <v>#N/A</v>
      </c>
      <c r="AQ2808" t="e">
        <f>INDEX(TextClassificationList[],MATCH(Sudan_News12[[#This Row],[text_classification_arabic2]],TextClassificationList[text_classification_arabic],0),1)</f>
        <v>#N/A</v>
      </c>
      <c r="AS2808" t="e">
        <f>INDEX(TextClassificationList[],MATCH(Sudan_News12[[#This Row],[text_classification_arabic3]],TextClassificationList[text_classification_arabic],0),1)</f>
        <v>#N/A</v>
      </c>
      <c r="AU2808" t="e">
        <f>INDEX(TextClassificationList[],MATCH(Sudan_News12[[#This Row],[text_classification_arabic4]],TextClassificationList[text_classification_arabic],0),1)</f>
        <v>#N/A</v>
      </c>
      <c r="AW2808" t="e">
        <f>INDEX(TextClassificationList[],MATCH(Sudan_News12[[#This Row],[text_classification_arabic5]],TextClassificationList[text_classification_arabic],0),1)</f>
        <v>#N/A</v>
      </c>
    </row>
    <row r="2809" spans="1:49" x14ac:dyDescent="0.2">
      <c r="A2809">
        <v>1.3149730577112515E+18</v>
      </c>
      <c r="B2809">
        <v>1.3149730577112515E+18</v>
      </c>
      <c r="C2809" t="s">
        <v>10781</v>
      </c>
      <c r="D2809" s="1">
        <v>44114</v>
      </c>
      <c r="E2809" s="2">
        <v>0.78914351851851849</v>
      </c>
      <c r="F2809">
        <v>200</v>
      </c>
      <c r="G2809">
        <v>1889611729</v>
      </c>
      <c r="H2809" t="s">
        <v>354</v>
      </c>
      <c r="I2809" t="s">
        <v>355</v>
      </c>
      <c r="J2809" t="s">
        <v>265</v>
      </c>
      <c r="K2809" t="s">
        <v>10782</v>
      </c>
      <c r="L2809" t="s">
        <v>266</v>
      </c>
      <c r="M2809" t="s">
        <v>267</v>
      </c>
      <c r="N2809" t="s">
        <v>267</v>
      </c>
      <c r="O2809" t="s">
        <v>267</v>
      </c>
      <c r="P2809">
        <v>0</v>
      </c>
      <c r="Q2809">
        <v>0</v>
      </c>
      <c r="R2809">
        <v>0</v>
      </c>
      <c r="S2809" t="s">
        <v>267</v>
      </c>
      <c r="T2809" t="s">
        <v>267</v>
      </c>
      <c r="U2809" t="s">
        <v>10783</v>
      </c>
      <c r="V2809" t="b">
        <v>0</v>
      </c>
      <c r="W2809" t="s">
        <v>265</v>
      </c>
      <c r="X2809">
        <v>0</v>
      </c>
      <c r="Y2809" t="s">
        <v>265</v>
      </c>
      <c r="Z2809" t="s">
        <v>265</v>
      </c>
      <c r="AA2809" t="s">
        <v>265</v>
      </c>
      <c r="AB2809" t="s">
        <v>265</v>
      </c>
      <c r="AC2809" t="s">
        <v>265</v>
      </c>
      <c r="AD2809" t="s">
        <v>265</v>
      </c>
      <c r="AE2809" t="s">
        <v>265</v>
      </c>
      <c r="AF2809" t="s">
        <v>267</v>
      </c>
      <c r="AG2809" t="s">
        <v>265</v>
      </c>
      <c r="AH2809" t="s">
        <v>265</v>
      </c>
      <c r="AI2809" t="s">
        <v>265</v>
      </c>
      <c r="AJ2809" t="s">
        <v>265</v>
      </c>
      <c r="AL2809" t="str">
        <f>IF(Sudan_News12[[#This Row],[relevancy_classification_english]]="Relevant","مناسب",IF(Sudan_News12[[#This Row],[relevancy_classification_english]]="Relevant","عَرَضِيّ",""))</f>
        <v/>
      </c>
      <c r="AN2809" t="str">
        <f>IF(Sudan_News12[[#This Row],[sentiment_analysis_english]]="Negative","سلبي",IF(Sudan_News12[[#This Row],[sentiment_analysis_english]]="Neutral","حيادي",IF(Sudan_News12[[#This Row],[sentiment_analysis_english]]="Positive","إيجابي","")))</f>
        <v/>
      </c>
      <c r="AO2809" t="e">
        <f>INDEX(TextClassificationList[],MATCH(Sudan_News12[[#This Row],[text_classification_arabic]],TextClassificationList[text_classification_arabic],0),1)</f>
        <v>#N/A</v>
      </c>
      <c r="AQ2809" t="e">
        <f>INDEX(TextClassificationList[],MATCH(Sudan_News12[[#This Row],[text_classification_arabic2]],TextClassificationList[text_classification_arabic],0),1)</f>
        <v>#N/A</v>
      </c>
      <c r="AS2809" t="e">
        <f>INDEX(TextClassificationList[],MATCH(Sudan_News12[[#This Row],[text_classification_arabic3]],TextClassificationList[text_classification_arabic],0),1)</f>
        <v>#N/A</v>
      </c>
      <c r="AU2809" t="e">
        <f>INDEX(TextClassificationList[],MATCH(Sudan_News12[[#This Row],[text_classification_arabic4]],TextClassificationList[text_classification_arabic],0),1)</f>
        <v>#N/A</v>
      </c>
      <c r="AW2809" t="e">
        <f>INDEX(TextClassificationList[],MATCH(Sudan_News12[[#This Row],[text_classification_arabic5]],TextClassificationList[text_classification_arabic],0),1)</f>
        <v>#N/A</v>
      </c>
    </row>
    <row r="2810" spans="1:49" x14ac:dyDescent="0.2">
      <c r="A2810">
        <v>1.314972138235818E+18</v>
      </c>
      <c r="B2810">
        <v>1.314972138235818E+18</v>
      </c>
      <c r="C2810" t="s">
        <v>10784</v>
      </c>
      <c r="D2810" s="1">
        <v>44114</v>
      </c>
      <c r="E2810" s="2">
        <v>0.78660879629629632</v>
      </c>
      <c r="F2810">
        <v>200</v>
      </c>
      <c r="G2810">
        <v>1889611729</v>
      </c>
      <c r="H2810" t="s">
        <v>354</v>
      </c>
      <c r="I2810" t="s">
        <v>355</v>
      </c>
      <c r="J2810" t="s">
        <v>265</v>
      </c>
      <c r="K2810" t="s">
        <v>10785</v>
      </c>
      <c r="L2810" t="s">
        <v>266</v>
      </c>
      <c r="M2810" t="s">
        <v>267</v>
      </c>
      <c r="N2810" t="s">
        <v>267</v>
      </c>
      <c r="O2810" t="s">
        <v>267</v>
      </c>
      <c r="P2810">
        <v>0</v>
      </c>
      <c r="Q2810">
        <v>0</v>
      </c>
      <c r="R2810">
        <v>0</v>
      </c>
      <c r="S2810" t="s">
        <v>267</v>
      </c>
      <c r="T2810" t="s">
        <v>267</v>
      </c>
      <c r="U2810" t="s">
        <v>10786</v>
      </c>
      <c r="V2810" t="b">
        <v>0</v>
      </c>
      <c r="W2810" t="s">
        <v>265</v>
      </c>
      <c r="X2810">
        <v>0</v>
      </c>
      <c r="Y2810" t="s">
        <v>265</v>
      </c>
      <c r="Z2810" t="s">
        <v>265</v>
      </c>
      <c r="AA2810" t="s">
        <v>265</v>
      </c>
      <c r="AB2810" t="s">
        <v>265</v>
      </c>
      <c r="AC2810" t="s">
        <v>265</v>
      </c>
      <c r="AD2810" t="s">
        <v>265</v>
      </c>
      <c r="AE2810" t="s">
        <v>265</v>
      </c>
      <c r="AF2810" t="s">
        <v>267</v>
      </c>
      <c r="AG2810" t="s">
        <v>265</v>
      </c>
      <c r="AH2810" t="s">
        <v>265</v>
      </c>
      <c r="AI2810" t="s">
        <v>265</v>
      </c>
      <c r="AJ2810" t="s">
        <v>265</v>
      </c>
      <c r="AL2810" t="str">
        <f>IF(Sudan_News12[[#This Row],[relevancy_classification_english]]="Relevant","مناسب",IF(Sudan_News12[[#This Row],[relevancy_classification_english]]="Relevant","عَرَضِيّ",""))</f>
        <v/>
      </c>
      <c r="AN2810" t="str">
        <f>IF(Sudan_News12[[#This Row],[sentiment_analysis_english]]="Negative","سلبي",IF(Sudan_News12[[#This Row],[sentiment_analysis_english]]="Neutral","حيادي",IF(Sudan_News12[[#This Row],[sentiment_analysis_english]]="Positive","إيجابي","")))</f>
        <v/>
      </c>
      <c r="AO2810" t="e">
        <f>INDEX(TextClassificationList[],MATCH(Sudan_News12[[#This Row],[text_classification_arabic]],TextClassificationList[text_classification_arabic],0),1)</f>
        <v>#N/A</v>
      </c>
      <c r="AQ2810" t="e">
        <f>INDEX(TextClassificationList[],MATCH(Sudan_News12[[#This Row],[text_classification_arabic2]],TextClassificationList[text_classification_arabic],0),1)</f>
        <v>#N/A</v>
      </c>
      <c r="AS2810" t="e">
        <f>INDEX(TextClassificationList[],MATCH(Sudan_News12[[#This Row],[text_classification_arabic3]],TextClassificationList[text_classification_arabic],0),1)</f>
        <v>#N/A</v>
      </c>
      <c r="AU2810" t="e">
        <f>INDEX(TextClassificationList[],MATCH(Sudan_News12[[#This Row],[text_classification_arabic4]],TextClassificationList[text_classification_arabic],0),1)</f>
        <v>#N/A</v>
      </c>
      <c r="AW2810" t="e">
        <f>INDEX(TextClassificationList[],MATCH(Sudan_News12[[#This Row],[text_classification_arabic5]],TextClassificationList[text_classification_arabic],0),1)</f>
        <v>#N/A</v>
      </c>
    </row>
    <row r="2811" spans="1:49" x14ac:dyDescent="0.2">
      <c r="A2811">
        <v>1.3149720513761649E+18</v>
      </c>
      <c r="B2811">
        <v>1.3149720513761649E+18</v>
      </c>
      <c r="C2811" t="s">
        <v>10787</v>
      </c>
      <c r="D2811" s="1">
        <v>44114</v>
      </c>
      <c r="E2811" s="2">
        <v>0.78636574074074073</v>
      </c>
      <c r="F2811">
        <v>200</v>
      </c>
      <c r="G2811">
        <v>1889611729</v>
      </c>
      <c r="H2811" t="s">
        <v>354</v>
      </c>
      <c r="I2811" t="s">
        <v>355</v>
      </c>
      <c r="J2811" t="s">
        <v>265</v>
      </c>
      <c r="K2811" t="s">
        <v>10788</v>
      </c>
      <c r="L2811" t="s">
        <v>266</v>
      </c>
      <c r="M2811" t="s">
        <v>267</v>
      </c>
      <c r="N2811" t="s">
        <v>267</v>
      </c>
      <c r="O2811" t="s">
        <v>267</v>
      </c>
      <c r="P2811">
        <v>0</v>
      </c>
      <c r="Q2811">
        <v>0</v>
      </c>
      <c r="R2811">
        <v>0</v>
      </c>
      <c r="S2811" t="s">
        <v>267</v>
      </c>
      <c r="T2811" t="s">
        <v>267</v>
      </c>
      <c r="U2811" t="s">
        <v>10789</v>
      </c>
      <c r="V2811" t="b">
        <v>0</v>
      </c>
      <c r="W2811" t="s">
        <v>265</v>
      </c>
      <c r="X2811">
        <v>0</v>
      </c>
      <c r="Y2811" t="s">
        <v>265</v>
      </c>
      <c r="Z2811" t="s">
        <v>265</v>
      </c>
      <c r="AA2811" t="s">
        <v>265</v>
      </c>
      <c r="AB2811" t="s">
        <v>265</v>
      </c>
      <c r="AC2811" t="s">
        <v>265</v>
      </c>
      <c r="AD2811" t="s">
        <v>265</v>
      </c>
      <c r="AE2811" t="s">
        <v>265</v>
      </c>
      <c r="AF2811" t="s">
        <v>267</v>
      </c>
      <c r="AG2811" t="s">
        <v>265</v>
      </c>
      <c r="AH2811" t="s">
        <v>265</v>
      </c>
      <c r="AI2811" t="s">
        <v>265</v>
      </c>
      <c r="AJ2811" t="s">
        <v>265</v>
      </c>
      <c r="AL2811" t="str">
        <f>IF(Sudan_News12[[#This Row],[relevancy_classification_english]]="Relevant","مناسب",IF(Sudan_News12[[#This Row],[relevancy_classification_english]]="Relevant","عَرَضِيّ",""))</f>
        <v/>
      </c>
      <c r="AN2811" t="str">
        <f>IF(Sudan_News12[[#This Row],[sentiment_analysis_english]]="Negative","سلبي",IF(Sudan_News12[[#This Row],[sentiment_analysis_english]]="Neutral","حيادي",IF(Sudan_News12[[#This Row],[sentiment_analysis_english]]="Positive","إيجابي","")))</f>
        <v/>
      </c>
      <c r="AO2811" t="e">
        <f>INDEX(TextClassificationList[],MATCH(Sudan_News12[[#This Row],[text_classification_arabic]],TextClassificationList[text_classification_arabic],0),1)</f>
        <v>#N/A</v>
      </c>
      <c r="AQ2811" t="e">
        <f>INDEX(TextClassificationList[],MATCH(Sudan_News12[[#This Row],[text_classification_arabic2]],TextClassificationList[text_classification_arabic],0),1)</f>
        <v>#N/A</v>
      </c>
      <c r="AS2811" t="e">
        <f>INDEX(TextClassificationList[],MATCH(Sudan_News12[[#This Row],[text_classification_arabic3]],TextClassificationList[text_classification_arabic],0),1)</f>
        <v>#N/A</v>
      </c>
      <c r="AU2811" t="e">
        <f>INDEX(TextClassificationList[],MATCH(Sudan_News12[[#This Row],[text_classification_arabic4]],TextClassificationList[text_classification_arabic],0),1)</f>
        <v>#N/A</v>
      </c>
      <c r="AW2811" t="e">
        <f>INDEX(TextClassificationList[],MATCH(Sudan_News12[[#This Row],[text_classification_arabic5]],TextClassificationList[text_classification_arabic],0),1)</f>
        <v>#N/A</v>
      </c>
    </row>
    <row r="2812" spans="1:49" x14ac:dyDescent="0.2">
      <c r="A2812">
        <v>1.3149715065401917E+18</v>
      </c>
      <c r="B2812">
        <v>1.3149715065401917E+18</v>
      </c>
      <c r="C2812" t="s">
        <v>10790</v>
      </c>
      <c r="D2812" s="1">
        <v>44114</v>
      </c>
      <c r="E2812" s="2">
        <v>0.78486111111111112</v>
      </c>
      <c r="F2812">
        <v>200</v>
      </c>
      <c r="G2812">
        <v>1889611729</v>
      </c>
      <c r="H2812" t="s">
        <v>354</v>
      </c>
      <c r="I2812" t="s">
        <v>355</v>
      </c>
      <c r="J2812" t="s">
        <v>265</v>
      </c>
      <c r="K2812" t="s">
        <v>10791</v>
      </c>
      <c r="L2812" t="s">
        <v>266</v>
      </c>
      <c r="M2812" t="s">
        <v>267</v>
      </c>
      <c r="N2812" t="s">
        <v>267</v>
      </c>
      <c r="O2812" t="s">
        <v>267</v>
      </c>
      <c r="P2812">
        <v>0</v>
      </c>
      <c r="Q2812">
        <v>0</v>
      </c>
      <c r="R2812">
        <v>0</v>
      </c>
      <c r="S2812" t="s">
        <v>267</v>
      </c>
      <c r="T2812" t="s">
        <v>267</v>
      </c>
      <c r="U2812" t="s">
        <v>10792</v>
      </c>
      <c r="V2812" t="b">
        <v>0</v>
      </c>
      <c r="W2812" t="s">
        <v>265</v>
      </c>
      <c r="X2812">
        <v>0</v>
      </c>
      <c r="Y2812" t="s">
        <v>265</v>
      </c>
      <c r="Z2812" t="s">
        <v>265</v>
      </c>
      <c r="AA2812" t="s">
        <v>265</v>
      </c>
      <c r="AB2812" t="s">
        <v>265</v>
      </c>
      <c r="AC2812" t="s">
        <v>265</v>
      </c>
      <c r="AD2812" t="s">
        <v>265</v>
      </c>
      <c r="AE2812" t="s">
        <v>265</v>
      </c>
      <c r="AF2812" t="s">
        <v>267</v>
      </c>
      <c r="AG2812" t="s">
        <v>265</v>
      </c>
      <c r="AH2812" t="s">
        <v>265</v>
      </c>
      <c r="AI2812" t="s">
        <v>265</v>
      </c>
      <c r="AJ2812" t="s">
        <v>265</v>
      </c>
      <c r="AL2812" t="str">
        <f>IF(Sudan_News12[[#This Row],[relevancy_classification_english]]="Relevant","مناسب",IF(Sudan_News12[[#This Row],[relevancy_classification_english]]="Relevant","عَرَضِيّ",""))</f>
        <v/>
      </c>
      <c r="AN2812" t="str">
        <f>IF(Sudan_News12[[#This Row],[sentiment_analysis_english]]="Negative","سلبي",IF(Sudan_News12[[#This Row],[sentiment_analysis_english]]="Neutral","حيادي",IF(Sudan_News12[[#This Row],[sentiment_analysis_english]]="Positive","إيجابي","")))</f>
        <v/>
      </c>
      <c r="AO2812" t="e">
        <f>INDEX(TextClassificationList[],MATCH(Sudan_News12[[#This Row],[text_classification_arabic]],TextClassificationList[text_classification_arabic],0),1)</f>
        <v>#N/A</v>
      </c>
      <c r="AQ2812" t="e">
        <f>INDEX(TextClassificationList[],MATCH(Sudan_News12[[#This Row],[text_classification_arabic2]],TextClassificationList[text_classification_arabic],0),1)</f>
        <v>#N/A</v>
      </c>
      <c r="AS2812" t="e">
        <f>INDEX(TextClassificationList[],MATCH(Sudan_News12[[#This Row],[text_classification_arabic3]],TextClassificationList[text_classification_arabic],0),1)</f>
        <v>#N/A</v>
      </c>
      <c r="AU2812" t="e">
        <f>INDEX(TextClassificationList[],MATCH(Sudan_News12[[#This Row],[text_classification_arabic4]],TextClassificationList[text_classification_arabic],0),1)</f>
        <v>#N/A</v>
      </c>
      <c r="AW2812" t="e">
        <f>INDEX(TextClassificationList[],MATCH(Sudan_News12[[#This Row],[text_classification_arabic5]],TextClassificationList[text_classification_arabic],0),1)</f>
        <v>#N/A</v>
      </c>
    </row>
    <row r="2813" spans="1:49" x14ac:dyDescent="0.2">
      <c r="A2813">
        <v>1.314971407424598E+18</v>
      </c>
      <c r="B2813">
        <v>1.314971407424598E+18</v>
      </c>
      <c r="C2813" t="s">
        <v>10793</v>
      </c>
      <c r="D2813" s="1">
        <v>44114</v>
      </c>
      <c r="E2813" s="2">
        <v>0.78459490740740745</v>
      </c>
      <c r="F2813">
        <v>200</v>
      </c>
      <c r="G2813">
        <v>1889611729</v>
      </c>
      <c r="H2813" t="s">
        <v>354</v>
      </c>
      <c r="I2813" t="s">
        <v>355</v>
      </c>
      <c r="J2813" t="s">
        <v>265</v>
      </c>
      <c r="K2813" t="s">
        <v>10794</v>
      </c>
      <c r="L2813" t="s">
        <v>266</v>
      </c>
      <c r="M2813" t="s">
        <v>267</v>
      </c>
      <c r="N2813" t="s">
        <v>267</v>
      </c>
      <c r="O2813" t="s">
        <v>267</v>
      </c>
      <c r="P2813">
        <v>0</v>
      </c>
      <c r="Q2813">
        <v>0</v>
      </c>
      <c r="R2813">
        <v>0</v>
      </c>
      <c r="S2813" t="s">
        <v>267</v>
      </c>
      <c r="T2813" t="s">
        <v>267</v>
      </c>
      <c r="U2813" t="s">
        <v>10795</v>
      </c>
      <c r="V2813" t="b">
        <v>0</v>
      </c>
      <c r="W2813" t="s">
        <v>265</v>
      </c>
      <c r="X2813">
        <v>0</v>
      </c>
      <c r="Y2813" t="s">
        <v>265</v>
      </c>
      <c r="Z2813" t="s">
        <v>265</v>
      </c>
      <c r="AA2813" t="s">
        <v>265</v>
      </c>
      <c r="AB2813" t="s">
        <v>265</v>
      </c>
      <c r="AC2813" t="s">
        <v>265</v>
      </c>
      <c r="AD2813" t="s">
        <v>265</v>
      </c>
      <c r="AE2813" t="s">
        <v>265</v>
      </c>
      <c r="AF2813" t="s">
        <v>267</v>
      </c>
      <c r="AG2813" t="s">
        <v>265</v>
      </c>
      <c r="AH2813" t="s">
        <v>265</v>
      </c>
      <c r="AI2813" t="s">
        <v>265</v>
      </c>
      <c r="AJ2813" t="s">
        <v>265</v>
      </c>
      <c r="AL2813" t="str">
        <f>IF(Sudan_News12[[#This Row],[relevancy_classification_english]]="Relevant","مناسب",IF(Sudan_News12[[#This Row],[relevancy_classification_english]]="Relevant","عَرَضِيّ",""))</f>
        <v/>
      </c>
      <c r="AN2813" t="str">
        <f>IF(Sudan_News12[[#This Row],[sentiment_analysis_english]]="Negative","سلبي",IF(Sudan_News12[[#This Row],[sentiment_analysis_english]]="Neutral","حيادي",IF(Sudan_News12[[#This Row],[sentiment_analysis_english]]="Positive","إيجابي","")))</f>
        <v/>
      </c>
      <c r="AO2813" t="e">
        <f>INDEX(TextClassificationList[],MATCH(Sudan_News12[[#This Row],[text_classification_arabic]],TextClassificationList[text_classification_arabic],0),1)</f>
        <v>#N/A</v>
      </c>
      <c r="AQ2813" t="e">
        <f>INDEX(TextClassificationList[],MATCH(Sudan_News12[[#This Row],[text_classification_arabic2]],TextClassificationList[text_classification_arabic],0),1)</f>
        <v>#N/A</v>
      </c>
      <c r="AS2813" t="e">
        <f>INDEX(TextClassificationList[],MATCH(Sudan_News12[[#This Row],[text_classification_arabic3]],TextClassificationList[text_classification_arabic],0),1)</f>
        <v>#N/A</v>
      </c>
      <c r="AU2813" t="e">
        <f>INDEX(TextClassificationList[],MATCH(Sudan_News12[[#This Row],[text_classification_arabic4]],TextClassificationList[text_classification_arabic],0),1)</f>
        <v>#N/A</v>
      </c>
      <c r="AW2813" t="e">
        <f>INDEX(TextClassificationList[],MATCH(Sudan_News12[[#This Row],[text_classification_arabic5]],TextClassificationList[text_classification_arabic],0),1)</f>
        <v>#N/A</v>
      </c>
    </row>
    <row r="2814" spans="1:49" x14ac:dyDescent="0.2">
      <c r="A2814">
        <v>1.3149713188786995E+18</v>
      </c>
      <c r="B2814">
        <v>1.3149713188786995E+18</v>
      </c>
      <c r="C2814" t="s">
        <v>10796</v>
      </c>
      <c r="D2814" s="1">
        <v>44114</v>
      </c>
      <c r="E2814" s="2">
        <v>0.78435185185185186</v>
      </c>
      <c r="F2814">
        <v>200</v>
      </c>
      <c r="G2814">
        <v>1889611729</v>
      </c>
      <c r="H2814" t="s">
        <v>354</v>
      </c>
      <c r="I2814" t="s">
        <v>355</v>
      </c>
      <c r="J2814" t="s">
        <v>265</v>
      </c>
      <c r="K2814" t="s">
        <v>10797</v>
      </c>
      <c r="L2814" t="s">
        <v>266</v>
      </c>
      <c r="M2814" t="s">
        <v>267</v>
      </c>
      <c r="N2814" t="s">
        <v>267</v>
      </c>
      <c r="O2814" t="s">
        <v>267</v>
      </c>
      <c r="P2814">
        <v>0</v>
      </c>
      <c r="Q2814">
        <v>0</v>
      </c>
      <c r="R2814">
        <v>0</v>
      </c>
      <c r="S2814" t="s">
        <v>267</v>
      </c>
      <c r="T2814" t="s">
        <v>267</v>
      </c>
      <c r="U2814" t="s">
        <v>10798</v>
      </c>
      <c r="V2814" t="b">
        <v>0</v>
      </c>
      <c r="W2814" t="s">
        <v>265</v>
      </c>
      <c r="X2814">
        <v>0</v>
      </c>
      <c r="Y2814" t="s">
        <v>265</v>
      </c>
      <c r="Z2814" t="s">
        <v>265</v>
      </c>
      <c r="AA2814" t="s">
        <v>265</v>
      </c>
      <c r="AB2814" t="s">
        <v>265</v>
      </c>
      <c r="AC2814" t="s">
        <v>265</v>
      </c>
      <c r="AD2814" t="s">
        <v>265</v>
      </c>
      <c r="AE2814" t="s">
        <v>265</v>
      </c>
      <c r="AF2814" t="s">
        <v>267</v>
      </c>
      <c r="AG2814" t="s">
        <v>265</v>
      </c>
      <c r="AH2814" t="s">
        <v>265</v>
      </c>
      <c r="AI2814" t="s">
        <v>265</v>
      </c>
      <c r="AJ2814" t="s">
        <v>265</v>
      </c>
      <c r="AL2814" t="str">
        <f>IF(Sudan_News12[[#This Row],[relevancy_classification_english]]="Relevant","مناسب",IF(Sudan_News12[[#This Row],[relevancy_classification_english]]="Relevant","عَرَضِيّ",""))</f>
        <v/>
      </c>
      <c r="AN2814" t="str">
        <f>IF(Sudan_News12[[#This Row],[sentiment_analysis_english]]="Negative","سلبي",IF(Sudan_News12[[#This Row],[sentiment_analysis_english]]="Neutral","حيادي",IF(Sudan_News12[[#This Row],[sentiment_analysis_english]]="Positive","إيجابي","")))</f>
        <v/>
      </c>
      <c r="AO2814" t="e">
        <f>INDEX(TextClassificationList[],MATCH(Sudan_News12[[#This Row],[text_classification_arabic]],TextClassificationList[text_classification_arabic],0),1)</f>
        <v>#N/A</v>
      </c>
      <c r="AQ2814" t="e">
        <f>INDEX(TextClassificationList[],MATCH(Sudan_News12[[#This Row],[text_classification_arabic2]],TextClassificationList[text_classification_arabic],0),1)</f>
        <v>#N/A</v>
      </c>
      <c r="AS2814" t="e">
        <f>INDEX(TextClassificationList[],MATCH(Sudan_News12[[#This Row],[text_classification_arabic3]],TextClassificationList[text_classification_arabic],0),1)</f>
        <v>#N/A</v>
      </c>
      <c r="AU2814" t="e">
        <f>INDEX(TextClassificationList[],MATCH(Sudan_News12[[#This Row],[text_classification_arabic4]],TextClassificationList[text_classification_arabic],0),1)</f>
        <v>#N/A</v>
      </c>
      <c r="AW2814" t="e">
        <f>INDEX(TextClassificationList[],MATCH(Sudan_News12[[#This Row],[text_classification_arabic5]],TextClassificationList[text_classification_arabic],0),1)</f>
        <v>#N/A</v>
      </c>
    </row>
    <row r="2815" spans="1:49" x14ac:dyDescent="0.2">
      <c r="A2815">
        <v>1.3149712224054149E+18</v>
      </c>
      <c r="B2815">
        <v>1.3149712224054149E+18</v>
      </c>
      <c r="C2815" t="s">
        <v>10799</v>
      </c>
      <c r="D2815" s="1">
        <v>44114</v>
      </c>
      <c r="E2815" s="2">
        <v>0.78408564814814818</v>
      </c>
      <c r="F2815">
        <v>200</v>
      </c>
      <c r="G2815">
        <v>1889611729</v>
      </c>
      <c r="H2815" t="s">
        <v>354</v>
      </c>
      <c r="I2815" t="s">
        <v>355</v>
      </c>
      <c r="J2815" t="s">
        <v>265</v>
      </c>
      <c r="K2815" t="s">
        <v>10800</v>
      </c>
      <c r="L2815" t="s">
        <v>266</v>
      </c>
      <c r="M2815" t="s">
        <v>267</v>
      </c>
      <c r="N2815" t="s">
        <v>267</v>
      </c>
      <c r="O2815" t="s">
        <v>10801</v>
      </c>
      <c r="P2815">
        <v>0</v>
      </c>
      <c r="Q2815">
        <v>1</v>
      </c>
      <c r="R2815">
        <v>1</v>
      </c>
      <c r="S2815" t="s">
        <v>267</v>
      </c>
      <c r="T2815" t="s">
        <v>267</v>
      </c>
      <c r="U2815" t="s">
        <v>10802</v>
      </c>
      <c r="V2815" t="b">
        <v>0</v>
      </c>
      <c r="W2815" t="s">
        <v>265</v>
      </c>
      <c r="X2815">
        <v>1</v>
      </c>
      <c r="Y2815" t="s">
        <v>10803</v>
      </c>
      <c r="Z2815" t="s">
        <v>265</v>
      </c>
      <c r="AA2815" t="s">
        <v>265</v>
      </c>
      <c r="AB2815" t="s">
        <v>265</v>
      </c>
      <c r="AC2815" t="s">
        <v>265</v>
      </c>
      <c r="AD2815" t="s">
        <v>265</v>
      </c>
      <c r="AE2815" t="s">
        <v>265</v>
      </c>
      <c r="AF2815" t="s">
        <v>267</v>
      </c>
      <c r="AG2815" t="s">
        <v>265</v>
      </c>
      <c r="AH2815" t="s">
        <v>265</v>
      </c>
      <c r="AI2815" t="s">
        <v>265</v>
      </c>
      <c r="AJ2815" t="s">
        <v>265</v>
      </c>
      <c r="AL2815" t="str">
        <f>IF(Sudan_News12[[#This Row],[relevancy_classification_english]]="Relevant","مناسب",IF(Sudan_News12[[#This Row],[relevancy_classification_english]]="Relevant","عَرَضِيّ",""))</f>
        <v/>
      </c>
      <c r="AN2815" t="str">
        <f>IF(Sudan_News12[[#This Row],[sentiment_analysis_english]]="Negative","سلبي",IF(Sudan_News12[[#This Row],[sentiment_analysis_english]]="Neutral","حيادي",IF(Sudan_News12[[#This Row],[sentiment_analysis_english]]="Positive","إيجابي","")))</f>
        <v/>
      </c>
      <c r="AO2815" t="e">
        <f>INDEX(TextClassificationList[],MATCH(Sudan_News12[[#This Row],[text_classification_arabic]],TextClassificationList[text_classification_arabic],0),1)</f>
        <v>#N/A</v>
      </c>
      <c r="AQ2815" t="e">
        <f>INDEX(TextClassificationList[],MATCH(Sudan_News12[[#This Row],[text_classification_arabic2]],TextClassificationList[text_classification_arabic],0),1)</f>
        <v>#N/A</v>
      </c>
      <c r="AS2815" t="e">
        <f>INDEX(TextClassificationList[],MATCH(Sudan_News12[[#This Row],[text_classification_arabic3]],TextClassificationList[text_classification_arabic],0),1)</f>
        <v>#N/A</v>
      </c>
      <c r="AU2815" t="e">
        <f>INDEX(TextClassificationList[],MATCH(Sudan_News12[[#This Row],[text_classification_arabic4]],TextClassificationList[text_classification_arabic],0),1)</f>
        <v>#N/A</v>
      </c>
      <c r="AW2815" t="e">
        <f>INDEX(TextClassificationList[],MATCH(Sudan_News12[[#This Row],[text_classification_arabic5]],TextClassificationList[text_classification_arabic],0),1)</f>
        <v>#N/A</v>
      </c>
    </row>
    <row r="2816" spans="1:49" x14ac:dyDescent="0.2">
      <c r="A2816">
        <v>1.3149711150858772E+18</v>
      </c>
      <c r="B2816">
        <v>1.3149711150858772E+18</v>
      </c>
      <c r="C2816" t="s">
        <v>10804</v>
      </c>
      <c r="D2816" s="1">
        <v>44114</v>
      </c>
      <c r="E2816" s="2">
        <v>0.78378472222222217</v>
      </c>
      <c r="F2816">
        <v>200</v>
      </c>
      <c r="G2816">
        <v>1889611729</v>
      </c>
      <c r="H2816" t="s">
        <v>354</v>
      </c>
      <c r="I2816" t="s">
        <v>355</v>
      </c>
      <c r="J2816" t="s">
        <v>265</v>
      </c>
      <c r="K2816" t="s">
        <v>10805</v>
      </c>
      <c r="L2816" t="s">
        <v>266</v>
      </c>
      <c r="M2816" t="s">
        <v>267</v>
      </c>
      <c r="N2816" t="s">
        <v>267</v>
      </c>
      <c r="O2816" t="s">
        <v>267</v>
      </c>
      <c r="P2816">
        <v>2</v>
      </c>
      <c r="Q2816">
        <v>0</v>
      </c>
      <c r="R2816">
        <v>1</v>
      </c>
      <c r="S2816" t="s">
        <v>267</v>
      </c>
      <c r="T2816" t="s">
        <v>267</v>
      </c>
      <c r="U2816" t="s">
        <v>10806</v>
      </c>
      <c r="V2816" t="b">
        <v>0</v>
      </c>
      <c r="W2816" t="s">
        <v>265</v>
      </c>
      <c r="X2816">
        <v>0</v>
      </c>
      <c r="Y2816" t="s">
        <v>265</v>
      </c>
      <c r="Z2816" t="s">
        <v>265</v>
      </c>
      <c r="AA2816" t="s">
        <v>265</v>
      </c>
      <c r="AB2816" t="s">
        <v>265</v>
      </c>
      <c r="AC2816" t="s">
        <v>265</v>
      </c>
      <c r="AD2816" t="s">
        <v>265</v>
      </c>
      <c r="AE2816" t="s">
        <v>265</v>
      </c>
      <c r="AF2816" t="s">
        <v>267</v>
      </c>
      <c r="AG2816" t="s">
        <v>265</v>
      </c>
      <c r="AH2816" t="s">
        <v>265</v>
      </c>
      <c r="AI2816" t="s">
        <v>265</v>
      </c>
      <c r="AJ2816" t="s">
        <v>265</v>
      </c>
      <c r="AL2816" t="str">
        <f>IF(Sudan_News12[[#This Row],[relevancy_classification_english]]="Relevant","مناسب",IF(Sudan_News12[[#This Row],[relevancy_classification_english]]="Relevant","عَرَضِيّ",""))</f>
        <v/>
      </c>
      <c r="AN2816" t="str">
        <f>IF(Sudan_News12[[#This Row],[sentiment_analysis_english]]="Negative","سلبي",IF(Sudan_News12[[#This Row],[sentiment_analysis_english]]="Neutral","حيادي",IF(Sudan_News12[[#This Row],[sentiment_analysis_english]]="Positive","إيجابي","")))</f>
        <v/>
      </c>
      <c r="AO2816" t="e">
        <f>INDEX(TextClassificationList[],MATCH(Sudan_News12[[#This Row],[text_classification_arabic]],TextClassificationList[text_classification_arabic],0),1)</f>
        <v>#N/A</v>
      </c>
      <c r="AQ2816" t="e">
        <f>INDEX(TextClassificationList[],MATCH(Sudan_News12[[#This Row],[text_classification_arabic2]],TextClassificationList[text_classification_arabic],0),1)</f>
        <v>#N/A</v>
      </c>
      <c r="AS2816" t="e">
        <f>INDEX(TextClassificationList[],MATCH(Sudan_News12[[#This Row],[text_classification_arabic3]],TextClassificationList[text_classification_arabic],0),1)</f>
        <v>#N/A</v>
      </c>
      <c r="AU2816" t="e">
        <f>INDEX(TextClassificationList[],MATCH(Sudan_News12[[#This Row],[text_classification_arabic4]],TextClassificationList[text_classification_arabic],0),1)</f>
        <v>#N/A</v>
      </c>
      <c r="AW2816" t="e">
        <f>INDEX(TextClassificationList[],MATCH(Sudan_News12[[#This Row],[text_classification_arabic5]],TextClassificationList[text_classification_arabic],0),1)</f>
        <v>#N/A</v>
      </c>
    </row>
    <row r="2817" spans="1:49" x14ac:dyDescent="0.2">
      <c r="A2817">
        <v>1.3149704916235305E+18</v>
      </c>
      <c r="B2817">
        <v>1.3149704916235305E+18</v>
      </c>
      <c r="C2817" t="s">
        <v>10807</v>
      </c>
      <c r="D2817" s="1">
        <v>44114</v>
      </c>
      <c r="E2817" s="2">
        <v>0.78206018518518516</v>
      </c>
      <c r="F2817">
        <v>200</v>
      </c>
      <c r="G2817">
        <v>1889611729</v>
      </c>
      <c r="H2817" t="s">
        <v>354</v>
      </c>
      <c r="I2817" t="s">
        <v>355</v>
      </c>
      <c r="J2817" t="s">
        <v>265</v>
      </c>
      <c r="K2817" t="s">
        <v>10808</v>
      </c>
      <c r="L2817" t="s">
        <v>266</v>
      </c>
      <c r="M2817" t="s">
        <v>267</v>
      </c>
      <c r="N2817" t="s">
        <v>267</v>
      </c>
      <c r="O2817" t="s">
        <v>267</v>
      </c>
      <c r="P2817">
        <v>0</v>
      </c>
      <c r="Q2817">
        <v>0</v>
      </c>
      <c r="R2817">
        <v>0</v>
      </c>
      <c r="S2817" t="s">
        <v>267</v>
      </c>
      <c r="T2817" t="s">
        <v>267</v>
      </c>
      <c r="U2817" t="s">
        <v>10809</v>
      </c>
      <c r="V2817" t="b">
        <v>0</v>
      </c>
      <c r="W2817" t="s">
        <v>265</v>
      </c>
      <c r="X2817">
        <v>0</v>
      </c>
      <c r="Y2817" t="s">
        <v>265</v>
      </c>
      <c r="Z2817" t="s">
        <v>265</v>
      </c>
      <c r="AA2817" t="s">
        <v>265</v>
      </c>
      <c r="AB2817" t="s">
        <v>265</v>
      </c>
      <c r="AC2817" t="s">
        <v>265</v>
      </c>
      <c r="AD2817" t="s">
        <v>265</v>
      </c>
      <c r="AE2817" t="s">
        <v>265</v>
      </c>
      <c r="AF2817" t="s">
        <v>267</v>
      </c>
      <c r="AG2817" t="s">
        <v>265</v>
      </c>
      <c r="AH2817" t="s">
        <v>265</v>
      </c>
      <c r="AI2817" t="s">
        <v>265</v>
      </c>
      <c r="AJ2817" t="s">
        <v>265</v>
      </c>
      <c r="AL2817" t="str">
        <f>IF(Sudan_News12[[#This Row],[relevancy_classification_english]]="Relevant","مناسب",IF(Sudan_News12[[#This Row],[relevancy_classification_english]]="Relevant","عَرَضِيّ",""))</f>
        <v/>
      </c>
      <c r="AN2817" t="str">
        <f>IF(Sudan_News12[[#This Row],[sentiment_analysis_english]]="Negative","سلبي",IF(Sudan_News12[[#This Row],[sentiment_analysis_english]]="Neutral","حيادي",IF(Sudan_News12[[#This Row],[sentiment_analysis_english]]="Positive","إيجابي","")))</f>
        <v/>
      </c>
      <c r="AO2817" t="e">
        <f>INDEX(TextClassificationList[],MATCH(Sudan_News12[[#This Row],[text_classification_arabic]],TextClassificationList[text_classification_arabic],0),1)</f>
        <v>#N/A</v>
      </c>
      <c r="AQ2817" t="e">
        <f>INDEX(TextClassificationList[],MATCH(Sudan_News12[[#This Row],[text_classification_arabic2]],TextClassificationList[text_classification_arabic],0),1)</f>
        <v>#N/A</v>
      </c>
      <c r="AS2817" t="e">
        <f>INDEX(TextClassificationList[],MATCH(Sudan_News12[[#This Row],[text_classification_arabic3]],TextClassificationList[text_classification_arabic],0),1)</f>
        <v>#N/A</v>
      </c>
      <c r="AU2817" t="e">
        <f>INDEX(TextClassificationList[],MATCH(Sudan_News12[[#This Row],[text_classification_arabic4]],TextClassificationList[text_classification_arabic],0),1)</f>
        <v>#N/A</v>
      </c>
      <c r="AW2817" t="e">
        <f>INDEX(TextClassificationList[],MATCH(Sudan_News12[[#This Row],[text_classification_arabic5]],TextClassificationList[text_classification_arabic],0),1)</f>
        <v>#N/A</v>
      </c>
    </row>
    <row r="2818" spans="1:49" x14ac:dyDescent="0.2">
      <c r="A2818">
        <v>1.3148932660394721E+18</v>
      </c>
      <c r="B2818">
        <v>1.3148932660394721E+18</v>
      </c>
      <c r="C2818" t="s">
        <v>10810</v>
      </c>
      <c r="D2818" s="1">
        <v>44114</v>
      </c>
      <c r="E2818" s="2">
        <v>0.56895833333333334</v>
      </c>
      <c r="F2818">
        <v>200</v>
      </c>
      <c r="G2818">
        <v>1889611729</v>
      </c>
      <c r="H2818" t="s">
        <v>354</v>
      </c>
      <c r="I2818" t="s">
        <v>355</v>
      </c>
      <c r="J2818" t="s">
        <v>265</v>
      </c>
      <c r="K2818" t="s">
        <v>10811</v>
      </c>
      <c r="L2818" t="s">
        <v>266</v>
      </c>
      <c r="M2818" t="s">
        <v>267</v>
      </c>
      <c r="N2818" t="s">
        <v>267</v>
      </c>
      <c r="O2818" t="s">
        <v>10812</v>
      </c>
      <c r="P2818">
        <v>0</v>
      </c>
      <c r="Q2818">
        <v>0</v>
      </c>
      <c r="R2818">
        <v>1</v>
      </c>
      <c r="S2818" t="s">
        <v>267</v>
      </c>
      <c r="T2818" t="s">
        <v>267</v>
      </c>
      <c r="U2818" t="s">
        <v>10813</v>
      </c>
      <c r="V2818" t="b">
        <v>0</v>
      </c>
      <c r="W2818" t="s">
        <v>265</v>
      </c>
      <c r="X2818">
        <v>1</v>
      </c>
      <c r="Y2818" t="s">
        <v>10814</v>
      </c>
      <c r="Z2818" t="s">
        <v>265</v>
      </c>
      <c r="AA2818" t="s">
        <v>265</v>
      </c>
      <c r="AB2818" t="s">
        <v>265</v>
      </c>
      <c r="AC2818" t="s">
        <v>265</v>
      </c>
      <c r="AD2818" t="s">
        <v>265</v>
      </c>
      <c r="AE2818" t="s">
        <v>265</v>
      </c>
      <c r="AF2818" t="s">
        <v>267</v>
      </c>
      <c r="AG2818" t="s">
        <v>265</v>
      </c>
      <c r="AH2818" t="s">
        <v>265</v>
      </c>
      <c r="AI2818" t="s">
        <v>265</v>
      </c>
      <c r="AJ2818" t="s">
        <v>265</v>
      </c>
      <c r="AL2818" t="str">
        <f>IF(Sudan_News12[[#This Row],[relevancy_classification_english]]="Relevant","مناسب",IF(Sudan_News12[[#This Row],[relevancy_classification_english]]="Relevant","عَرَضِيّ",""))</f>
        <v/>
      </c>
      <c r="AN2818" t="str">
        <f>IF(Sudan_News12[[#This Row],[sentiment_analysis_english]]="Negative","سلبي",IF(Sudan_News12[[#This Row],[sentiment_analysis_english]]="Neutral","حيادي",IF(Sudan_News12[[#This Row],[sentiment_analysis_english]]="Positive","إيجابي","")))</f>
        <v/>
      </c>
      <c r="AO2818" t="e">
        <f>INDEX(TextClassificationList[],MATCH(Sudan_News12[[#This Row],[text_classification_arabic]],TextClassificationList[text_classification_arabic],0),1)</f>
        <v>#N/A</v>
      </c>
      <c r="AQ2818" t="e">
        <f>INDEX(TextClassificationList[],MATCH(Sudan_News12[[#This Row],[text_classification_arabic2]],TextClassificationList[text_classification_arabic],0),1)</f>
        <v>#N/A</v>
      </c>
      <c r="AS2818" t="e">
        <f>INDEX(TextClassificationList[],MATCH(Sudan_News12[[#This Row],[text_classification_arabic3]],TextClassificationList[text_classification_arabic],0),1)</f>
        <v>#N/A</v>
      </c>
      <c r="AU2818" t="e">
        <f>INDEX(TextClassificationList[],MATCH(Sudan_News12[[#This Row],[text_classification_arabic4]],TextClassificationList[text_classification_arabic],0),1)</f>
        <v>#N/A</v>
      </c>
      <c r="AW2818" t="e">
        <f>INDEX(TextClassificationList[],MATCH(Sudan_News12[[#This Row],[text_classification_arabic5]],TextClassificationList[text_classification_arabic],0),1)</f>
        <v>#N/A</v>
      </c>
    </row>
    <row r="2819" spans="1:49" x14ac:dyDescent="0.2">
      <c r="A2819">
        <v>1.3148747389096223E+18</v>
      </c>
      <c r="B2819">
        <v>1.3148747389096223E+18</v>
      </c>
      <c r="C2819" t="s">
        <v>10815</v>
      </c>
      <c r="D2819" s="1">
        <v>44114</v>
      </c>
      <c r="E2819" s="2">
        <v>0.5178356481481482</v>
      </c>
      <c r="F2819">
        <v>200</v>
      </c>
      <c r="G2819">
        <v>1889611729</v>
      </c>
      <c r="H2819" t="s">
        <v>354</v>
      </c>
      <c r="I2819" t="s">
        <v>355</v>
      </c>
      <c r="J2819" t="s">
        <v>265</v>
      </c>
      <c r="K2819" t="s">
        <v>10816</v>
      </c>
      <c r="L2819" t="s">
        <v>266</v>
      </c>
      <c r="M2819" t="s">
        <v>267</v>
      </c>
      <c r="N2819" t="s">
        <v>267</v>
      </c>
      <c r="O2819" t="s">
        <v>267</v>
      </c>
      <c r="P2819">
        <v>0</v>
      </c>
      <c r="Q2819">
        <v>0</v>
      </c>
      <c r="R2819">
        <v>1</v>
      </c>
      <c r="S2819" t="s">
        <v>267</v>
      </c>
      <c r="T2819" t="s">
        <v>267</v>
      </c>
      <c r="U2819" t="s">
        <v>10817</v>
      </c>
      <c r="V2819" t="b">
        <v>0</v>
      </c>
      <c r="W2819" t="s">
        <v>265</v>
      </c>
      <c r="X2819">
        <v>0</v>
      </c>
      <c r="Y2819" t="s">
        <v>265</v>
      </c>
      <c r="Z2819" t="s">
        <v>265</v>
      </c>
      <c r="AA2819" t="s">
        <v>265</v>
      </c>
      <c r="AB2819" t="s">
        <v>265</v>
      </c>
      <c r="AC2819" t="s">
        <v>265</v>
      </c>
      <c r="AD2819" t="s">
        <v>265</v>
      </c>
      <c r="AE2819" t="s">
        <v>265</v>
      </c>
      <c r="AF2819" t="s">
        <v>267</v>
      </c>
      <c r="AG2819" t="s">
        <v>265</v>
      </c>
      <c r="AH2819" t="s">
        <v>265</v>
      </c>
      <c r="AI2819" t="s">
        <v>265</v>
      </c>
      <c r="AJ2819" t="s">
        <v>265</v>
      </c>
      <c r="AL2819" t="str">
        <f>IF(Sudan_News12[[#This Row],[relevancy_classification_english]]="Relevant","مناسب",IF(Sudan_News12[[#This Row],[relevancy_classification_english]]="Relevant","عَرَضِيّ",""))</f>
        <v/>
      </c>
      <c r="AN2819" t="str">
        <f>IF(Sudan_News12[[#This Row],[sentiment_analysis_english]]="Negative","سلبي",IF(Sudan_News12[[#This Row],[sentiment_analysis_english]]="Neutral","حيادي",IF(Sudan_News12[[#This Row],[sentiment_analysis_english]]="Positive","إيجابي","")))</f>
        <v/>
      </c>
      <c r="AO2819" t="e">
        <f>INDEX(TextClassificationList[],MATCH(Sudan_News12[[#This Row],[text_classification_arabic]],TextClassificationList[text_classification_arabic],0),1)</f>
        <v>#N/A</v>
      </c>
      <c r="AQ2819" t="e">
        <f>INDEX(TextClassificationList[],MATCH(Sudan_News12[[#This Row],[text_classification_arabic2]],TextClassificationList[text_classification_arabic],0),1)</f>
        <v>#N/A</v>
      </c>
      <c r="AS2819" t="e">
        <f>INDEX(TextClassificationList[],MATCH(Sudan_News12[[#This Row],[text_classification_arabic3]],TextClassificationList[text_classification_arabic],0),1)</f>
        <v>#N/A</v>
      </c>
      <c r="AU2819" t="e">
        <f>INDEX(TextClassificationList[],MATCH(Sudan_News12[[#This Row],[text_classification_arabic4]],TextClassificationList[text_classification_arabic],0),1)</f>
        <v>#N/A</v>
      </c>
      <c r="AW2819" t="e">
        <f>INDEX(TextClassificationList[],MATCH(Sudan_News12[[#This Row],[text_classification_arabic5]],TextClassificationList[text_classification_arabic],0),1)</f>
        <v>#N/A</v>
      </c>
    </row>
    <row r="2820" spans="1:49" x14ac:dyDescent="0.2">
      <c r="A2820">
        <v>1.3148655170401075E+18</v>
      </c>
      <c r="B2820">
        <v>1.3148653024763372E+18</v>
      </c>
      <c r="C2820" t="s">
        <v>10818</v>
      </c>
      <c r="D2820" s="1">
        <v>44114</v>
      </c>
      <c r="E2820" s="2">
        <v>0.49238425925925927</v>
      </c>
      <c r="F2820">
        <v>200</v>
      </c>
      <c r="G2820">
        <v>1889611729</v>
      </c>
      <c r="H2820" t="s">
        <v>354</v>
      </c>
      <c r="I2820" t="s">
        <v>355</v>
      </c>
      <c r="J2820" t="s">
        <v>265</v>
      </c>
      <c r="K2820" t="s">
        <v>10819</v>
      </c>
      <c r="L2820" t="s">
        <v>266</v>
      </c>
      <c r="M2820" t="s">
        <v>267</v>
      </c>
      <c r="N2820" t="s">
        <v>267</v>
      </c>
      <c r="O2820" t="s">
        <v>267</v>
      </c>
      <c r="P2820">
        <v>0</v>
      </c>
      <c r="Q2820">
        <v>1</v>
      </c>
      <c r="R2820">
        <v>0</v>
      </c>
      <c r="S2820" t="s">
        <v>267</v>
      </c>
      <c r="T2820" t="s">
        <v>267</v>
      </c>
      <c r="U2820" t="s">
        <v>10820</v>
      </c>
      <c r="V2820" t="b">
        <v>0</v>
      </c>
      <c r="W2820" t="s">
        <v>265</v>
      </c>
      <c r="X2820">
        <v>0</v>
      </c>
      <c r="Y2820" t="s">
        <v>265</v>
      </c>
      <c r="Z2820" t="s">
        <v>265</v>
      </c>
      <c r="AA2820" t="s">
        <v>265</v>
      </c>
      <c r="AB2820" t="s">
        <v>265</v>
      </c>
      <c r="AC2820" t="s">
        <v>265</v>
      </c>
      <c r="AD2820" t="s">
        <v>265</v>
      </c>
      <c r="AE2820" t="s">
        <v>265</v>
      </c>
      <c r="AF2820" t="s">
        <v>267</v>
      </c>
      <c r="AG2820" t="s">
        <v>265</v>
      </c>
      <c r="AH2820" t="s">
        <v>265</v>
      </c>
      <c r="AI2820" t="s">
        <v>265</v>
      </c>
      <c r="AJ2820" t="s">
        <v>265</v>
      </c>
      <c r="AL2820" t="str">
        <f>IF(Sudan_News12[[#This Row],[relevancy_classification_english]]="Relevant","مناسب",IF(Sudan_News12[[#This Row],[relevancy_classification_english]]="Relevant","عَرَضِيّ",""))</f>
        <v/>
      </c>
      <c r="AN2820" t="str">
        <f>IF(Sudan_News12[[#This Row],[sentiment_analysis_english]]="Negative","سلبي",IF(Sudan_News12[[#This Row],[sentiment_analysis_english]]="Neutral","حيادي",IF(Sudan_News12[[#This Row],[sentiment_analysis_english]]="Positive","إيجابي","")))</f>
        <v/>
      </c>
      <c r="AO2820" t="e">
        <f>INDEX(TextClassificationList[],MATCH(Sudan_News12[[#This Row],[text_classification_arabic]],TextClassificationList[text_classification_arabic],0),1)</f>
        <v>#N/A</v>
      </c>
      <c r="AQ2820" t="e">
        <f>INDEX(TextClassificationList[],MATCH(Sudan_News12[[#This Row],[text_classification_arabic2]],TextClassificationList[text_classification_arabic],0),1)</f>
        <v>#N/A</v>
      </c>
      <c r="AS2820" t="e">
        <f>INDEX(TextClassificationList[],MATCH(Sudan_News12[[#This Row],[text_classification_arabic3]],TextClassificationList[text_classification_arabic],0),1)</f>
        <v>#N/A</v>
      </c>
      <c r="AU2820" t="e">
        <f>INDEX(TextClassificationList[],MATCH(Sudan_News12[[#This Row],[text_classification_arabic4]],TextClassificationList[text_classification_arabic],0),1)</f>
        <v>#N/A</v>
      </c>
      <c r="AW2820" t="e">
        <f>INDEX(TextClassificationList[],MATCH(Sudan_News12[[#This Row],[text_classification_arabic5]],TextClassificationList[text_classification_arabic],0),1)</f>
        <v>#N/A</v>
      </c>
    </row>
    <row r="2821" spans="1:49" x14ac:dyDescent="0.2">
      <c r="A2821">
        <v>1.3148653024763372E+18</v>
      </c>
      <c r="B2821">
        <v>1.3148653024763372E+18</v>
      </c>
      <c r="C2821" t="s">
        <v>10821</v>
      </c>
      <c r="D2821" s="1">
        <v>44114</v>
      </c>
      <c r="E2821" s="2">
        <v>0.49179398148148146</v>
      </c>
      <c r="F2821">
        <v>200</v>
      </c>
      <c r="G2821">
        <v>1889611729</v>
      </c>
      <c r="H2821" t="s">
        <v>354</v>
      </c>
      <c r="I2821" t="s">
        <v>355</v>
      </c>
      <c r="J2821" t="s">
        <v>265</v>
      </c>
      <c r="K2821" t="s">
        <v>10822</v>
      </c>
      <c r="L2821" t="s">
        <v>266</v>
      </c>
      <c r="M2821" t="s">
        <v>267</v>
      </c>
      <c r="N2821" t="s">
        <v>267</v>
      </c>
      <c r="O2821" t="s">
        <v>267</v>
      </c>
      <c r="P2821">
        <v>1</v>
      </c>
      <c r="Q2821">
        <v>1</v>
      </c>
      <c r="R2821">
        <v>0</v>
      </c>
      <c r="S2821" t="s">
        <v>267</v>
      </c>
      <c r="T2821" t="s">
        <v>267</v>
      </c>
      <c r="U2821" t="s">
        <v>10823</v>
      </c>
      <c r="V2821" t="b">
        <v>0</v>
      </c>
      <c r="W2821" t="s">
        <v>265</v>
      </c>
      <c r="X2821">
        <v>0</v>
      </c>
      <c r="Y2821" t="s">
        <v>265</v>
      </c>
      <c r="Z2821" t="s">
        <v>265</v>
      </c>
      <c r="AA2821" t="s">
        <v>265</v>
      </c>
      <c r="AB2821" t="s">
        <v>265</v>
      </c>
      <c r="AC2821" t="s">
        <v>265</v>
      </c>
      <c r="AD2821" t="s">
        <v>265</v>
      </c>
      <c r="AE2821" t="s">
        <v>265</v>
      </c>
      <c r="AF2821" t="s">
        <v>267</v>
      </c>
      <c r="AG2821" t="s">
        <v>265</v>
      </c>
      <c r="AH2821" t="s">
        <v>265</v>
      </c>
      <c r="AI2821" t="s">
        <v>265</v>
      </c>
      <c r="AJ2821" t="s">
        <v>265</v>
      </c>
      <c r="AL2821" t="str">
        <f>IF(Sudan_News12[[#This Row],[relevancy_classification_english]]="Relevant","مناسب",IF(Sudan_News12[[#This Row],[relevancy_classification_english]]="Relevant","عَرَضِيّ",""))</f>
        <v/>
      </c>
      <c r="AN2821" t="str">
        <f>IF(Sudan_News12[[#This Row],[sentiment_analysis_english]]="Negative","سلبي",IF(Sudan_News12[[#This Row],[sentiment_analysis_english]]="Neutral","حيادي",IF(Sudan_News12[[#This Row],[sentiment_analysis_english]]="Positive","إيجابي","")))</f>
        <v/>
      </c>
      <c r="AO2821" t="e">
        <f>INDEX(TextClassificationList[],MATCH(Sudan_News12[[#This Row],[text_classification_arabic]],TextClassificationList[text_classification_arabic],0),1)</f>
        <v>#N/A</v>
      </c>
      <c r="AQ2821" t="e">
        <f>INDEX(TextClassificationList[],MATCH(Sudan_News12[[#This Row],[text_classification_arabic2]],TextClassificationList[text_classification_arabic],0),1)</f>
        <v>#N/A</v>
      </c>
      <c r="AS2821" t="e">
        <f>INDEX(TextClassificationList[],MATCH(Sudan_News12[[#This Row],[text_classification_arabic3]],TextClassificationList[text_classification_arabic],0),1)</f>
        <v>#N/A</v>
      </c>
      <c r="AU2821" t="e">
        <f>INDEX(TextClassificationList[],MATCH(Sudan_News12[[#This Row],[text_classification_arabic4]],TextClassificationList[text_classification_arabic],0),1)</f>
        <v>#N/A</v>
      </c>
      <c r="AW2821" t="e">
        <f>INDEX(TextClassificationList[],MATCH(Sudan_News12[[#This Row],[text_classification_arabic5]],TextClassificationList[text_classification_arabic],0),1)</f>
        <v>#N/A</v>
      </c>
    </row>
    <row r="2822" spans="1:49" x14ac:dyDescent="0.2">
      <c r="A2822">
        <v>1.3148624946205532E+18</v>
      </c>
      <c r="B2822">
        <v>1.3148624946205532E+18</v>
      </c>
      <c r="C2822" t="s">
        <v>10824</v>
      </c>
      <c r="D2822" s="1">
        <v>44114</v>
      </c>
      <c r="E2822" s="2">
        <v>0.48405092592592591</v>
      </c>
      <c r="F2822">
        <v>200</v>
      </c>
      <c r="G2822">
        <v>1889611729</v>
      </c>
      <c r="H2822" t="s">
        <v>354</v>
      </c>
      <c r="I2822" t="s">
        <v>355</v>
      </c>
      <c r="J2822" t="s">
        <v>265</v>
      </c>
      <c r="K2822" t="s">
        <v>10825</v>
      </c>
      <c r="L2822" t="s">
        <v>266</v>
      </c>
      <c r="M2822" t="s">
        <v>267</v>
      </c>
      <c r="N2822" t="s">
        <v>267</v>
      </c>
      <c r="O2822" t="s">
        <v>267</v>
      </c>
      <c r="P2822">
        <v>0</v>
      </c>
      <c r="Q2822">
        <v>0</v>
      </c>
      <c r="R2822">
        <v>0</v>
      </c>
      <c r="S2822" t="s">
        <v>267</v>
      </c>
      <c r="T2822" t="s">
        <v>267</v>
      </c>
      <c r="U2822" t="s">
        <v>10826</v>
      </c>
      <c r="V2822" t="b">
        <v>0</v>
      </c>
      <c r="W2822" t="s">
        <v>265</v>
      </c>
      <c r="X2822">
        <v>0</v>
      </c>
      <c r="Y2822" t="s">
        <v>265</v>
      </c>
      <c r="Z2822" t="s">
        <v>265</v>
      </c>
      <c r="AA2822" t="s">
        <v>265</v>
      </c>
      <c r="AB2822" t="s">
        <v>265</v>
      </c>
      <c r="AC2822" t="s">
        <v>265</v>
      </c>
      <c r="AD2822" t="s">
        <v>265</v>
      </c>
      <c r="AE2822" t="s">
        <v>265</v>
      </c>
      <c r="AF2822" t="s">
        <v>267</v>
      </c>
      <c r="AG2822" t="s">
        <v>265</v>
      </c>
      <c r="AH2822" t="s">
        <v>265</v>
      </c>
      <c r="AI2822" t="s">
        <v>265</v>
      </c>
      <c r="AJ2822" t="s">
        <v>265</v>
      </c>
      <c r="AL2822" t="str">
        <f>IF(Sudan_News12[[#This Row],[relevancy_classification_english]]="Relevant","مناسب",IF(Sudan_News12[[#This Row],[relevancy_classification_english]]="Relevant","عَرَضِيّ",""))</f>
        <v/>
      </c>
      <c r="AN2822" t="str">
        <f>IF(Sudan_News12[[#This Row],[sentiment_analysis_english]]="Negative","سلبي",IF(Sudan_News12[[#This Row],[sentiment_analysis_english]]="Neutral","حيادي",IF(Sudan_News12[[#This Row],[sentiment_analysis_english]]="Positive","إيجابي","")))</f>
        <v/>
      </c>
      <c r="AO2822" t="e">
        <f>INDEX(TextClassificationList[],MATCH(Sudan_News12[[#This Row],[text_classification_arabic]],TextClassificationList[text_classification_arabic],0),1)</f>
        <v>#N/A</v>
      </c>
      <c r="AQ2822" t="e">
        <f>INDEX(TextClassificationList[],MATCH(Sudan_News12[[#This Row],[text_classification_arabic2]],TextClassificationList[text_classification_arabic],0),1)</f>
        <v>#N/A</v>
      </c>
      <c r="AS2822" t="e">
        <f>INDEX(TextClassificationList[],MATCH(Sudan_News12[[#This Row],[text_classification_arabic3]],TextClassificationList[text_classification_arabic],0),1)</f>
        <v>#N/A</v>
      </c>
      <c r="AU2822" t="e">
        <f>INDEX(TextClassificationList[],MATCH(Sudan_News12[[#This Row],[text_classification_arabic4]],TextClassificationList[text_classification_arabic],0),1)</f>
        <v>#N/A</v>
      </c>
      <c r="AW2822" t="e">
        <f>INDEX(TextClassificationList[],MATCH(Sudan_News12[[#This Row],[text_classification_arabic5]],TextClassificationList[text_classification_arabic],0),1)</f>
        <v>#N/A</v>
      </c>
    </row>
    <row r="2823" spans="1:49" x14ac:dyDescent="0.2">
      <c r="A2823">
        <v>1.3148621652083057E+18</v>
      </c>
      <c r="B2823">
        <v>1.3148621652083057E+18</v>
      </c>
      <c r="C2823" t="s">
        <v>10827</v>
      </c>
      <c r="D2823" s="1">
        <v>44114</v>
      </c>
      <c r="E2823" s="2">
        <v>0.48313657407407407</v>
      </c>
      <c r="F2823">
        <v>200</v>
      </c>
      <c r="G2823">
        <v>1889611729</v>
      </c>
      <c r="H2823" t="s">
        <v>354</v>
      </c>
      <c r="I2823" t="s">
        <v>355</v>
      </c>
      <c r="J2823" t="s">
        <v>265</v>
      </c>
      <c r="K2823" t="s">
        <v>10828</v>
      </c>
      <c r="L2823" t="s">
        <v>266</v>
      </c>
      <c r="M2823" t="s">
        <v>267</v>
      </c>
      <c r="N2823" t="s">
        <v>267</v>
      </c>
      <c r="O2823" t="s">
        <v>267</v>
      </c>
      <c r="P2823">
        <v>0</v>
      </c>
      <c r="Q2823">
        <v>0</v>
      </c>
      <c r="R2823">
        <v>0</v>
      </c>
      <c r="S2823" t="s">
        <v>282</v>
      </c>
      <c r="T2823" t="s">
        <v>267</v>
      </c>
      <c r="U2823" t="s">
        <v>10829</v>
      </c>
      <c r="V2823" t="b">
        <v>0</v>
      </c>
      <c r="W2823" t="s">
        <v>265</v>
      </c>
      <c r="X2823">
        <v>0</v>
      </c>
      <c r="Y2823" t="s">
        <v>265</v>
      </c>
      <c r="Z2823" t="s">
        <v>265</v>
      </c>
      <c r="AA2823" t="s">
        <v>265</v>
      </c>
      <c r="AB2823" t="s">
        <v>265</v>
      </c>
      <c r="AC2823" t="s">
        <v>265</v>
      </c>
      <c r="AD2823" t="s">
        <v>265</v>
      </c>
      <c r="AE2823" t="s">
        <v>265</v>
      </c>
      <c r="AF2823" t="s">
        <v>267</v>
      </c>
      <c r="AG2823" t="s">
        <v>265</v>
      </c>
      <c r="AH2823" t="s">
        <v>265</v>
      </c>
      <c r="AI2823" t="s">
        <v>265</v>
      </c>
      <c r="AJ2823" t="s">
        <v>265</v>
      </c>
      <c r="AL2823" t="str">
        <f>IF(Sudan_News12[[#This Row],[relevancy_classification_english]]="Relevant","مناسب",IF(Sudan_News12[[#This Row],[relevancy_classification_english]]="Relevant","عَرَضِيّ",""))</f>
        <v/>
      </c>
      <c r="AN2823" t="str">
        <f>IF(Sudan_News12[[#This Row],[sentiment_analysis_english]]="Negative","سلبي",IF(Sudan_News12[[#This Row],[sentiment_analysis_english]]="Neutral","حيادي",IF(Sudan_News12[[#This Row],[sentiment_analysis_english]]="Positive","إيجابي","")))</f>
        <v/>
      </c>
      <c r="AO2823" t="e">
        <f>INDEX(TextClassificationList[],MATCH(Sudan_News12[[#This Row],[text_classification_arabic]],TextClassificationList[text_classification_arabic],0),1)</f>
        <v>#N/A</v>
      </c>
      <c r="AQ2823" t="e">
        <f>INDEX(TextClassificationList[],MATCH(Sudan_News12[[#This Row],[text_classification_arabic2]],TextClassificationList[text_classification_arabic],0),1)</f>
        <v>#N/A</v>
      </c>
      <c r="AS2823" t="e">
        <f>INDEX(TextClassificationList[],MATCH(Sudan_News12[[#This Row],[text_classification_arabic3]],TextClassificationList[text_classification_arabic],0),1)</f>
        <v>#N/A</v>
      </c>
      <c r="AU2823" t="e">
        <f>INDEX(TextClassificationList[],MATCH(Sudan_News12[[#This Row],[text_classification_arabic4]],TextClassificationList[text_classification_arabic],0),1)</f>
        <v>#N/A</v>
      </c>
      <c r="AW2823" t="e">
        <f>INDEX(TextClassificationList[],MATCH(Sudan_News12[[#This Row],[text_classification_arabic5]],TextClassificationList[text_classification_arabic],0),1)</f>
        <v>#N/A</v>
      </c>
    </row>
    <row r="2824" spans="1:49" x14ac:dyDescent="0.2">
      <c r="A2824">
        <v>1.314861561362645E+18</v>
      </c>
      <c r="B2824">
        <v>1.314861561362645E+18</v>
      </c>
      <c r="C2824" t="s">
        <v>10830</v>
      </c>
      <c r="D2824" s="1">
        <v>44114</v>
      </c>
      <c r="E2824" s="2">
        <v>0.48146990740740742</v>
      </c>
      <c r="F2824">
        <v>200</v>
      </c>
      <c r="G2824">
        <v>1889611729</v>
      </c>
      <c r="H2824" t="s">
        <v>354</v>
      </c>
      <c r="I2824" t="s">
        <v>355</v>
      </c>
      <c r="J2824" t="s">
        <v>265</v>
      </c>
      <c r="K2824" t="s">
        <v>10831</v>
      </c>
      <c r="L2824" t="s">
        <v>266</v>
      </c>
      <c r="M2824" t="s">
        <v>267</v>
      </c>
      <c r="N2824" t="s">
        <v>267</v>
      </c>
      <c r="O2824" t="s">
        <v>10832</v>
      </c>
      <c r="P2824">
        <v>0</v>
      </c>
      <c r="Q2824">
        <v>0</v>
      </c>
      <c r="R2824">
        <v>0</v>
      </c>
      <c r="S2824" t="s">
        <v>267</v>
      </c>
      <c r="T2824" t="s">
        <v>267</v>
      </c>
      <c r="U2824" t="s">
        <v>10833</v>
      </c>
      <c r="V2824" t="b">
        <v>0</v>
      </c>
      <c r="W2824" t="s">
        <v>265</v>
      </c>
      <c r="X2824">
        <v>1</v>
      </c>
      <c r="Y2824" t="s">
        <v>10834</v>
      </c>
      <c r="Z2824" t="s">
        <v>265</v>
      </c>
      <c r="AA2824" t="s">
        <v>265</v>
      </c>
      <c r="AB2824" t="s">
        <v>265</v>
      </c>
      <c r="AC2824" t="s">
        <v>265</v>
      </c>
      <c r="AD2824" t="s">
        <v>265</v>
      </c>
      <c r="AE2824" t="s">
        <v>265</v>
      </c>
      <c r="AF2824" t="s">
        <v>267</v>
      </c>
      <c r="AG2824" t="s">
        <v>265</v>
      </c>
      <c r="AH2824" t="s">
        <v>265</v>
      </c>
      <c r="AI2824" t="s">
        <v>265</v>
      </c>
      <c r="AJ2824" t="s">
        <v>265</v>
      </c>
      <c r="AL2824" t="str">
        <f>IF(Sudan_News12[[#This Row],[relevancy_classification_english]]="Relevant","مناسب",IF(Sudan_News12[[#This Row],[relevancy_classification_english]]="Relevant","عَرَضِيّ",""))</f>
        <v/>
      </c>
      <c r="AN2824" t="str">
        <f>IF(Sudan_News12[[#This Row],[sentiment_analysis_english]]="Negative","سلبي",IF(Sudan_News12[[#This Row],[sentiment_analysis_english]]="Neutral","حيادي",IF(Sudan_News12[[#This Row],[sentiment_analysis_english]]="Positive","إيجابي","")))</f>
        <v/>
      </c>
      <c r="AO2824" t="e">
        <f>INDEX(TextClassificationList[],MATCH(Sudan_News12[[#This Row],[text_classification_arabic]],TextClassificationList[text_classification_arabic],0),1)</f>
        <v>#N/A</v>
      </c>
      <c r="AQ2824" t="e">
        <f>INDEX(TextClassificationList[],MATCH(Sudan_News12[[#This Row],[text_classification_arabic2]],TextClassificationList[text_classification_arabic],0),1)</f>
        <v>#N/A</v>
      </c>
      <c r="AS2824" t="e">
        <f>INDEX(TextClassificationList[],MATCH(Sudan_News12[[#This Row],[text_classification_arabic3]],TextClassificationList[text_classification_arabic],0),1)</f>
        <v>#N/A</v>
      </c>
      <c r="AU2824" t="e">
        <f>INDEX(TextClassificationList[],MATCH(Sudan_News12[[#This Row],[text_classification_arabic4]],TextClassificationList[text_classification_arabic],0),1)</f>
        <v>#N/A</v>
      </c>
      <c r="AW2824" t="e">
        <f>INDEX(TextClassificationList[],MATCH(Sudan_News12[[#This Row],[text_classification_arabic5]],TextClassificationList[text_classification_arabic],0),1)</f>
        <v>#N/A</v>
      </c>
    </row>
    <row r="2825" spans="1:49" x14ac:dyDescent="0.2">
      <c r="A2825">
        <v>1.3148612787841147E+18</v>
      </c>
      <c r="B2825">
        <v>1.3148612787841147E+18</v>
      </c>
      <c r="C2825" t="s">
        <v>10835</v>
      </c>
      <c r="D2825" s="1">
        <v>44114</v>
      </c>
      <c r="E2825" s="2">
        <v>0.48069444444444442</v>
      </c>
      <c r="F2825">
        <v>200</v>
      </c>
      <c r="G2825">
        <v>1889611729</v>
      </c>
      <c r="H2825" t="s">
        <v>354</v>
      </c>
      <c r="I2825" t="s">
        <v>355</v>
      </c>
      <c r="J2825" t="s">
        <v>265</v>
      </c>
      <c r="K2825" t="s">
        <v>10836</v>
      </c>
      <c r="L2825" t="s">
        <v>266</v>
      </c>
      <c r="M2825" t="s">
        <v>267</v>
      </c>
      <c r="N2825" t="s">
        <v>267</v>
      </c>
      <c r="O2825" t="s">
        <v>10837</v>
      </c>
      <c r="P2825">
        <v>1</v>
      </c>
      <c r="Q2825">
        <v>8</v>
      </c>
      <c r="R2825">
        <v>45</v>
      </c>
      <c r="S2825" t="s">
        <v>267</v>
      </c>
      <c r="T2825" t="s">
        <v>267</v>
      </c>
      <c r="U2825" t="s">
        <v>10838</v>
      </c>
      <c r="V2825" t="b">
        <v>0</v>
      </c>
      <c r="W2825" t="s">
        <v>265</v>
      </c>
      <c r="X2825">
        <v>1</v>
      </c>
      <c r="Y2825" t="s">
        <v>10839</v>
      </c>
      <c r="Z2825" t="s">
        <v>265</v>
      </c>
      <c r="AA2825" t="s">
        <v>265</v>
      </c>
      <c r="AB2825" t="s">
        <v>265</v>
      </c>
      <c r="AC2825" t="s">
        <v>265</v>
      </c>
      <c r="AD2825" t="s">
        <v>265</v>
      </c>
      <c r="AE2825" t="s">
        <v>265</v>
      </c>
      <c r="AF2825" t="s">
        <v>267</v>
      </c>
      <c r="AG2825" t="s">
        <v>265</v>
      </c>
      <c r="AH2825" t="s">
        <v>265</v>
      </c>
      <c r="AI2825" t="s">
        <v>265</v>
      </c>
      <c r="AJ2825" t="s">
        <v>265</v>
      </c>
      <c r="AL2825" t="str">
        <f>IF(Sudan_News12[[#This Row],[relevancy_classification_english]]="Relevant","مناسب",IF(Sudan_News12[[#This Row],[relevancy_classification_english]]="Relevant","عَرَضِيّ",""))</f>
        <v/>
      </c>
      <c r="AN2825" t="str">
        <f>IF(Sudan_News12[[#This Row],[sentiment_analysis_english]]="Negative","سلبي",IF(Sudan_News12[[#This Row],[sentiment_analysis_english]]="Neutral","حيادي",IF(Sudan_News12[[#This Row],[sentiment_analysis_english]]="Positive","إيجابي","")))</f>
        <v/>
      </c>
      <c r="AO2825" t="e">
        <f>INDEX(TextClassificationList[],MATCH(Sudan_News12[[#This Row],[text_classification_arabic]],TextClassificationList[text_classification_arabic],0),1)</f>
        <v>#N/A</v>
      </c>
      <c r="AQ2825" t="e">
        <f>INDEX(TextClassificationList[],MATCH(Sudan_News12[[#This Row],[text_classification_arabic2]],TextClassificationList[text_classification_arabic],0),1)</f>
        <v>#N/A</v>
      </c>
      <c r="AS2825" t="e">
        <f>INDEX(TextClassificationList[],MATCH(Sudan_News12[[#This Row],[text_classification_arabic3]],TextClassificationList[text_classification_arabic],0),1)</f>
        <v>#N/A</v>
      </c>
      <c r="AU2825" t="e">
        <f>INDEX(TextClassificationList[],MATCH(Sudan_News12[[#This Row],[text_classification_arabic4]],TextClassificationList[text_classification_arabic],0),1)</f>
        <v>#N/A</v>
      </c>
      <c r="AW2825" t="e">
        <f>INDEX(TextClassificationList[],MATCH(Sudan_News12[[#This Row],[text_classification_arabic5]],TextClassificationList[text_classification_arabic],0),1)</f>
        <v>#N/A</v>
      </c>
    </row>
    <row r="2826" spans="1:49" x14ac:dyDescent="0.2">
      <c r="A2826">
        <v>1.3147095102300774E+18</v>
      </c>
      <c r="B2826">
        <v>1.3147091077488026E+18</v>
      </c>
      <c r="C2826" t="s">
        <v>10840</v>
      </c>
      <c r="D2826" s="1">
        <v>44114</v>
      </c>
      <c r="E2826" s="2">
        <v>6.1898148148148147E-2</v>
      </c>
      <c r="F2826">
        <v>200</v>
      </c>
      <c r="G2826">
        <v>1889611729</v>
      </c>
      <c r="H2826" t="s">
        <v>354</v>
      </c>
      <c r="I2826" t="s">
        <v>355</v>
      </c>
      <c r="J2826" t="s">
        <v>265</v>
      </c>
      <c r="K2826" t="s">
        <v>10841</v>
      </c>
      <c r="L2826" t="s">
        <v>266</v>
      </c>
      <c r="M2826" t="s">
        <v>267</v>
      </c>
      <c r="N2826" t="s">
        <v>267</v>
      </c>
      <c r="O2826" t="s">
        <v>267</v>
      </c>
      <c r="P2826">
        <v>0</v>
      </c>
      <c r="Q2826">
        <v>0</v>
      </c>
      <c r="R2826">
        <v>0</v>
      </c>
      <c r="S2826" t="s">
        <v>267</v>
      </c>
      <c r="T2826" t="s">
        <v>267</v>
      </c>
      <c r="U2826" t="s">
        <v>10842</v>
      </c>
      <c r="V2826" t="b">
        <v>0</v>
      </c>
      <c r="W2826" t="s">
        <v>265</v>
      </c>
      <c r="X2826">
        <v>0</v>
      </c>
      <c r="Y2826" t="s">
        <v>265</v>
      </c>
      <c r="Z2826" t="s">
        <v>265</v>
      </c>
      <c r="AA2826" t="s">
        <v>265</v>
      </c>
      <c r="AB2826" t="s">
        <v>265</v>
      </c>
      <c r="AC2826" t="s">
        <v>265</v>
      </c>
      <c r="AD2826" t="s">
        <v>265</v>
      </c>
      <c r="AE2826" t="s">
        <v>265</v>
      </c>
      <c r="AF2826" t="s">
        <v>267</v>
      </c>
      <c r="AG2826" t="s">
        <v>265</v>
      </c>
      <c r="AH2826" t="s">
        <v>265</v>
      </c>
      <c r="AI2826" t="s">
        <v>265</v>
      </c>
      <c r="AJ2826" t="s">
        <v>265</v>
      </c>
      <c r="AL2826" t="str">
        <f>IF(Sudan_News12[[#This Row],[relevancy_classification_english]]="Relevant","مناسب",IF(Sudan_News12[[#This Row],[relevancy_classification_english]]="Relevant","عَرَضِيّ",""))</f>
        <v/>
      </c>
      <c r="AN2826" t="str">
        <f>IF(Sudan_News12[[#This Row],[sentiment_analysis_english]]="Negative","سلبي",IF(Sudan_News12[[#This Row],[sentiment_analysis_english]]="Neutral","حيادي",IF(Sudan_News12[[#This Row],[sentiment_analysis_english]]="Positive","إيجابي","")))</f>
        <v/>
      </c>
      <c r="AO2826" t="e">
        <f>INDEX(TextClassificationList[],MATCH(Sudan_News12[[#This Row],[text_classification_arabic]],TextClassificationList[text_classification_arabic],0),1)</f>
        <v>#N/A</v>
      </c>
      <c r="AQ2826" t="e">
        <f>INDEX(TextClassificationList[],MATCH(Sudan_News12[[#This Row],[text_classification_arabic2]],TextClassificationList[text_classification_arabic],0),1)</f>
        <v>#N/A</v>
      </c>
      <c r="AS2826" t="e">
        <f>INDEX(TextClassificationList[],MATCH(Sudan_News12[[#This Row],[text_classification_arabic3]],TextClassificationList[text_classification_arabic],0),1)</f>
        <v>#N/A</v>
      </c>
      <c r="AU2826" t="e">
        <f>INDEX(TextClassificationList[],MATCH(Sudan_News12[[#This Row],[text_classification_arabic4]],TextClassificationList[text_classification_arabic],0),1)</f>
        <v>#N/A</v>
      </c>
      <c r="AW2826" t="e">
        <f>INDEX(TextClassificationList[],MATCH(Sudan_News12[[#This Row],[text_classification_arabic5]],TextClassificationList[text_classification_arabic],0),1)</f>
        <v>#N/A</v>
      </c>
    </row>
    <row r="2827" spans="1:49" x14ac:dyDescent="0.2">
      <c r="A2827">
        <v>1.3147092921388687E+18</v>
      </c>
      <c r="B2827">
        <v>1.3147091077488026E+18</v>
      </c>
      <c r="C2827" t="s">
        <v>10843</v>
      </c>
      <c r="D2827" s="1">
        <v>44114</v>
      </c>
      <c r="E2827" s="2">
        <v>6.1296296296296293E-2</v>
      </c>
      <c r="F2827">
        <v>200</v>
      </c>
      <c r="G2827">
        <v>1889611729</v>
      </c>
      <c r="H2827" t="s">
        <v>354</v>
      </c>
      <c r="I2827" t="s">
        <v>355</v>
      </c>
      <c r="J2827" t="s">
        <v>265</v>
      </c>
      <c r="K2827" t="s">
        <v>10844</v>
      </c>
      <c r="L2827" t="s">
        <v>266</v>
      </c>
      <c r="M2827" t="s">
        <v>267</v>
      </c>
      <c r="N2827" t="s">
        <v>267</v>
      </c>
      <c r="O2827" t="s">
        <v>267</v>
      </c>
      <c r="P2827">
        <v>1</v>
      </c>
      <c r="Q2827">
        <v>0</v>
      </c>
      <c r="R2827">
        <v>0</v>
      </c>
      <c r="S2827" t="s">
        <v>267</v>
      </c>
      <c r="T2827" t="s">
        <v>267</v>
      </c>
      <c r="U2827" t="s">
        <v>10845</v>
      </c>
      <c r="V2827" t="b">
        <v>0</v>
      </c>
      <c r="W2827" t="s">
        <v>265</v>
      </c>
      <c r="X2827">
        <v>0</v>
      </c>
      <c r="Y2827" t="s">
        <v>265</v>
      </c>
      <c r="Z2827" t="s">
        <v>265</v>
      </c>
      <c r="AA2827" t="s">
        <v>265</v>
      </c>
      <c r="AB2827" t="s">
        <v>265</v>
      </c>
      <c r="AC2827" t="s">
        <v>265</v>
      </c>
      <c r="AD2827" t="s">
        <v>265</v>
      </c>
      <c r="AE2827" t="s">
        <v>265</v>
      </c>
      <c r="AF2827" t="s">
        <v>267</v>
      </c>
      <c r="AG2827" t="s">
        <v>265</v>
      </c>
      <c r="AH2827" t="s">
        <v>265</v>
      </c>
      <c r="AI2827" t="s">
        <v>265</v>
      </c>
      <c r="AJ2827" t="s">
        <v>265</v>
      </c>
      <c r="AL2827" t="str">
        <f>IF(Sudan_News12[[#This Row],[relevancy_classification_english]]="Relevant","مناسب",IF(Sudan_News12[[#This Row],[relevancy_classification_english]]="Relevant","عَرَضِيّ",""))</f>
        <v/>
      </c>
      <c r="AN2827" t="str">
        <f>IF(Sudan_News12[[#This Row],[sentiment_analysis_english]]="Negative","سلبي",IF(Sudan_News12[[#This Row],[sentiment_analysis_english]]="Neutral","حيادي",IF(Sudan_News12[[#This Row],[sentiment_analysis_english]]="Positive","إيجابي","")))</f>
        <v/>
      </c>
      <c r="AO2827" t="e">
        <f>INDEX(TextClassificationList[],MATCH(Sudan_News12[[#This Row],[text_classification_arabic]],TextClassificationList[text_classification_arabic],0),1)</f>
        <v>#N/A</v>
      </c>
      <c r="AQ2827" t="e">
        <f>INDEX(TextClassificationList[],MATCH(Sudan_News12[[#This Row],[text_classification_arabic2]],TextClassificationList[text_classification_arabic],0),1)</f>
        <v>#N/A</v>
      </c>
      <c r="AS2827" t="e">
        <f>INDEX(TextClassificationList[],MATCH(Sudan_News12[[#This Row],[text_classification_arabic3]],TextClassificationList[text_classification_arabic],0),1)</f>
        <v>#N/A</v>
      </c>
      <c r="AU2827" t="e">
        <f>INDEX(TextClassificationList[],MATCH(Sudan_News12[[#This Row],[text_classification_arabic4]],TextClassificationList[text_classification_arabic],0),1)</f>
        <v>#N/A</v>
      </c>
      <c r="AW2827" t="e">
        <f>INDEX(TextClassificationList[],MATCH(Sudan_News12[[#This Row],[text_classification_arabic5]],TextClassificationList[text_classification_arabic],0),1)</f>
        <v>#N/A</v>
      </c>
    </row>
    <row r="2828" spans="1:49" x14ac:dyDescent="0.2">
      <c r="A2828">
        <v>1.3147091077488026E+18</v>
      </c>
      <c r="B2828">
        <v>1.3147091077488026E+18</v>
      </c>
      <c r="C2828" t="s">
        <v>10846</v>
      </c>
      <c r="D2828" s="1">
        <v>44114</v>
      </c>
      <c r="E2828" s="2">
        <v>6.0787037037037035E-2</v>
      </c>
      <c r="F2828">
        <v>200</v>
      </c>
      <c r="G2828">
        <v>1889611729</v>
      </c>
      <c r="H2828" t="s">
        <v>354</v>
      </c>
      <c r="I2828" t="s">
        <v>355</v>
      </c>
      <c r="J2828" t="s">
        <v>265</v>
      </c>
      <c r="K2828" t="s">
        <v>10847</v>
      </c>
      <c r="L2828" t="s">
        <v>266</v>
      </c>
      <c r="M2828" t="s">
        <v>267</v>
      </c>
      <c r="N2828" t="s">
        <v>267</v>
      </c>
      <c r="O2828" t="s">
        <v>10848</v>
      </c>
      <c r="P2828">
        <v>1</v>
      </c>
      <c r="Q2828">
        <v>0</v>
      </c>
      <c r="R2828">
        <v>0</v>
      </c>
      <c r="S2828" t="s">
        <v>10849</v>
      </c>
      <c r="T2828" t="s">
        <v>267</v>
      </c>
      <c r="U2828" t="s">
        <v>10850</v>
      </c>
      <c r="V2828" t="b">
        <v>0</v>
      </c>
      <c r="W2828" t="s">
        <v>265</v>
      </c>
      <c r="X2828">
        <v>1</v>
      </c>
      <c r="Y2828" t="s">
        <v>10851</v>
      </c>
      <c r="Z2828" t="s">
        <v>265</v>
      </c>
      <c r="AA2828" t="s">
        <v>265</v>
      </c>
      <c r="AB2828" t="s">
        <v>265</v>
      </c>
      <c r="AC2828" t="s">
        <v>265</v>
      </c>
      <c r="AD2828" t="s">
        <v>265</v>
      </c>
      <c r="AE2828" t="s">
        <v>265</v>
      </c>
      <c r="AF2828" t="s">
        <v>267</v>
      </c>
      <c r="AG2828" t="s">
        <v>265</v>
      </c>
      <c r="AH2828" t="s">
        <v>265</v>
      </c>
      <c r="AI2828" t="s">
        <v>265</v>
      </c>
      <c r="AJ2828" t="s">
        <v>265</v>
      </c>
      <c r="AL2828" t="str">
        <f>IF(Sudan_News12[[#This Row],[relevancy_classification_english]]="Relevant","مناسب",IF(Sudan_News12[[#This Row],[relevancy_classification_english]]="Relevant","عَرَضِيّ",""))</f>
        <v/>
      </c>
      <c r="AN2828" t="str">
        <f>IF(Sudan_News12[[#This Row],[sentiment_analysis_english]]="Negative","سلبي",IF(Sudan_News12[[#This Row],[sentiment_analysis_english]]="Neutral","حيادي",IF(Sudan_News12[[#This Row],[sentiment_analysis_english]]="Positive","إيجابي","")))</f>
        <v/>
      </c>
      <c r="AO2828" t="e">
        <f>INDEX(TextClassificationList[],MATCH(Sudan_News12[[#This Row],[text_classification_arabic]],TextClassificationList[text_classification_arabic],0),1)</f>
        <v>#N/A</v>
      </c>
      <c r="AQ2828" t="e">
        <f>INDEX(TextClassificationList[],MATCH(Sudan_News12[[#This Row],[text_classification_arabic2]],TextClassificationList[text_classification_arabic],0),1)</f>
        <v>#N/A</v>
      </c>
      <c r="AS2828" t="e">
        <f>INDEX(TextClassificationList[],MATCH(Sudan_News12[[#This Row],[text_classification_arabic3]],TextClassificationList[text_classification_arabic],0),1)</f>
        <v>#N/A</v>
      </c>
      <c r="AU2828" t="e">
        <f>INDEX(TextClassificationList[],MATCH(Sudan_News12[[#This Row],[text_classification_arabic4]],TextClassificationList[text_classification_arabic],0),1)</f>
        <v>#N/A</v>
      </c>
      <c r="AW2828" t="e">
        <f>INDEX(TextClassificationList[],MATCH(Sudan_News12[[#This Row],[text_classification_arabic5]],TextClassificationList[text_classification_arabic],0),1)</f>
        <v>#N/A</v>
      </c>
    </row>
    <row r="2829" spans="1:49" x14ac:dyDescent="0.2">
      <c r="A2829">
        <v>1.3146763264361472E+18</v>
      </c>
      <c r="B2829">
        <v>1.3146763264361472E+18</v>
      </c>
      <c r="C2829" t="s">
        <v>10852</v>
      </c>
      <c r="D2829" s="1">
        <v>44113</v>
      </c>
      <c r="E2829" s="2">
        <v>0.97032407407407406</v>
      </c>
      <c r="F2829">
        <v>200</v>
      </c>
      <c r="G2829">
        <v>1889611729</v>
      </c>
      <c r="H2829" t="s">
        <v>354</v>
      </c>
      <c r="I2829" t="s">
        <v>355</v>
      </c>
      <c r="J2829" t="s">
        <v>265</v>
      </c>
      <c r="K2829" t="s">
        <v>10853</v>
      </c>
      <c r="L2829" t="s">
        <v>266</v>
      </c>
      <c r="M2829" t="s">
        <v>267</v>
      </c>
      <c r="N2829" t="s">
        <v>267</v>
      </c>
      <c r="O2829" t="s">
        <v>267</v>
      </c>
      <c r="P2829">
        <v>1</v>
      </c>
      <c r="Q2829">
        <v>0</v>
      </c>
      <c r="R2829">
        <v>1</v>
      </c>
      <c r="S2829" t="s">
        <v>8631</v>
      </c>
      <c r="T2829" t="s">
        <v>267</v>
      </c>
      <c r="U2829" t="s">
        <v>10854</v>
      </c>
      <c r="V2829" t="b">
        <v>0</v>
      </c>
      <c r="W2829" t="s">
        <v>265</v>
      </c>
      <c r="X2829">
        <v>0</v>
      </c>
      <c r="Y2829" t="s">
        <v>265</v>
      </c>
      <c r="Z2829" t="s">
        <v>265</v>
      </c>
      <c r="AA2829" t="s">
        <v>265</v>
      </c>
      <c r="AB2829" t="s">
        <v>265</v>
      </c>
      <c r="AC2829" t="s">
        <v>265</v>
      </c>
      <c r="AD2829" t="s">
        <v>265</v>
      </c>
      <c r="AE2829" t="s">
        <v>265</v>
      </c>
      <c r="AF2829" t="s">
        <v>267</v>
      </c>
      <c r="AG2829" t="s">
        <v>265</v>
      </c>
      <c r="AH2829" t="s">
        <v>265</v>
      </c>
      <c r="AI2829" t="s">
        <v>265</v>
      </c>
      <c r="AJ2829" t="s">
        <v>265</v>
      </c>
      <c r="AL2829" t="str">
        <f>IF(Sudan_News12[[#This Row],[relevancy_classification_english]]="Relevant","مناسب",IF(Sudan_News12[[#This Row],[relevancy_classification_english]]="Relevant","عَرَضِيّ",""))</f>
        <v/>
      </c>
      <c r="AN2829" t="str">
        <f>IF(Sudan_News12[[#This Row],[sentiment_analysis_english]]="Negative","سلبي",IF(Sudan_News12[[#This Row],[sentiment_analysis_english]]="Neutral","حيادي",IF(Sudan_News12[[#This Row],[sentiment_analysis_english]]="Positive","إيجابي","")))</f>
        <v/>
      </c>
      <c r="AO2829" t="e">
        <f>INDEX(TextClassificationList[],MATCH(Sudan_News12[[#This Row],[text_classification_arabic]],TextClassificationList[text_classification_arabic],0),1)</f>
        <v>#N/A</v>
      </c>
      <c r="AQ2829" t="e">
        <f>INDEX(TextClassificationList[],MATCH(Sudan_News12[[#This Row],[text_classification_arabic2]],TextClassificationList[text_classification_arabic],0),1)</f>
        <v>#N/A</v>
      </c>
      <c r="AS2829" t="e">
        <f>INDEX(TextClassificationList[],MATCH(Sudan_News12[[#This Row],[text_classification_arabic3]],TextClassificationList[text_classification_arabic],0),1)</f>
        <v>#N/A</v>
      </c>
      <c r="AU2829" t="e">
        <f>INDEX(TextClassificationList[],MATCH(Sudan_News12[[#This Row],[text_classification_arabic4]],TextClassificationList[text_classification_arabic],0),1)</f>
        <v>#N/A</v>
      </c>
      <c r="AW2829" t="e">
        <f>INDEX(TextClassificationList[],MATCH(Sudan_News12[[#This Row],[text_classification_arabic5]],TextClassificationList[text_classification_arabic],0),1)</f>
        <v>#N/A</v>
      </c>
    </row>
    <row r="2830" spans="1:49" x14ac:dyDescent="0.2">
      <c r="A2830">
        <v>1.3146762114828575E+18</v>
      </c>
      <c r="B2830">
        <v>1.3146762114828575E+18</v>
      </c>
      <c r="C2830" t="s">
        <v>10855</v>
      </c>
      <c r="D2830" s="1">
        <v>44113</v>
      </c>
      <c r="E2830" s="2">
        <v>0.97</v>
      </c>
      <c r="F2830">
        <v>200</v>
      </c>
      <c r="G2830">
        <v>1889611729</v>
      </c>
      <c r="H2830" t="s">
        <v>354</v>
      </c>
      <c r="I2830" t="s">
        <v>355</v>
      </c>
      <c r="J2830" t="s">
        <v>265</v>
      </c>
      <c r="K2830" t="s">
        <v>10856</v>
      </c>
      <c r="L2830" t="s">
        <v>266</v>
      </c>
      <c r="M2830" t="s">
        <v>267</v>
      </c>
      <c r="N2830" t="s">
        <v>267</v>
      </c>
      <c r="O2830" t="s">
        <v>267</v>
      </c>
      <c r="P2830">
        <v>0</v>
      </c>
      <c r="Q2830">
        <v>0</v>
      </c>
      <c r="R2830">
        <v>1</v>
      </c>
      <c r="S2830" t="s">
        <v>267</v>
      </c>
      <c r="T2830" t="s">
        <v>267</v>
      </c>
      <c r="U2830" t="s">
        <v>10857</v>
      </c>
      <c r="V2830" t="b">
        <v>0</v>
      </c>
      <c r="W2830" t="s">
        <v>265</v>
      </c>
      <c r="X2830">
        <v>0</v>
      </c>
      <c r="Y2830" t="s">
        <v>265</v>
      </c>
      <c r="Z2830" t="s">
        <v>265</v>
      </c>
      <c r="AA2830" t="s">
        <v>265</v>
      </c>
      <c r="AB2830" t="s">
        <v>265</v>
      </c>
      <c r="AC2830" t="s">
        <v>265</v>
      </c>
      <c r="AD2830" t="s">
        <v>265</v>
      </c>
      <c r="AE2830" t="s">
        <v>265</v>
      </c>
      <c r="AF2830" t="s">
        <v>267</v>
      </c>
      <c r="AG2830" t="s">
        <v>265</v>
      </c>
      <c r="AH2830" t="s">
        <v>265</v>
      </c>
      <c r="AI2830" t="s">
        <v>265</v>
      </c>
      <c r="AJ2830" t="s">
        <v>265</v>
      </c>
      <c r="AL2830" t="str">
        <f>IF(Sudan_News12[[#This Row],[relevancy_classification_english]]="Relevant","مناسب",IF(Sudan_News12[[#This Row],[relevancy_classification_english]]="Relevant","عَرَضِيّ",""))</f>
        <v/>
      </c>
      <c r="AN2830" t="str">
        <f>IF(Sudan_News12[[#This Row],[sentiment_analysis_english]]="Negative","سلبي",IF(Sudan_News12[[#This Row],[sentiment_analysis_english]]="Neutral","حيادي",IF(Sudan_News12[[#This Row],[sentiment_analysis_english]]="Positive","إيجابي","")))</f>
        <v/>
      </c>
      <c r="AO2830" t="e">
        <f>INDEX(TextClassificationList[],MATCH(Sudan_News12[[#This Row],[text_classification_arabic]],TextClassificationList[text_classification_arabic],0),1)</f>
        <v>#N/A</v>
      </c>
      <c r="AQ2830" t="e">
        <f>INDEX(TextClassificationList[],MATCH(Sudan_News12[[#This Row],[text_classification_arabic2]],TextClassificationList[text_classification_arabic],0),1)</f>
        <v>#N/A</v>
      </c>
      <c r="AS2830" t="e">
        <f>INDEX(TextClassificationList[],MATCH(Sudan_News12[[#This Row],[text_classification_arabic3]],TextClassificationList[text_classification_arabic],0),1)</f>
        <v>#N/A</v>
      </c>
      <c r="AU2830" t="e">
        <f>INDEX(TextClassificationList[],MATCH(Sudan_News12[[#This Row],[text_classification_arabic4]],TextClassificationList[text_classification_arabic],0),1)</f>
        <v>#N/A</v>
      </c>
      <c r="AW2830" t="e">
        <f>INDEX(TextClassificationList[],MATCH(Sudan_News12[[#This Row],[text_classification_arabic5]],TextClassificationList[text_classification_arabic],0),1)</f>
        <v>#N/A</v>
      </c>
    </row>
    <row r="2831" spans="1:49" x14ac:dyDescent="0.2">
      <c r="A2831">
        <v>1.3146760871132938E+18</v>
      </c>
      <c r="B2831">
        <v>1.3146760871132938E+18</v>
      </c>
      <c r="C2831" t="s">
        <v>10858</v>
      </c>
      <c r="D2831" s="1">
        <v>44113</v>
      </c>
      <c r="E2831" s="2">
        <v>0.96966435185185185</v>
      </c>
      <c r="F2831">
        <v>200</v>
      </c>
      <c r="G2831">
        <v>1889611729</v>
      </c>
      <c r="H2831" t="s">
        <v>354</v>
      </c>
      <c r="I2831" t="s">
        <v>355</v>
      </c>
      <c r="J2831" t="s">
        <v>265</v>
      </c>
      <c r="K2831" t="s">
        <v>10859</v>
      </c>
      <c r="L2831" t="s">
        <v>266</v>
      </c>
      <c r="M2831" t="s">
        <v>267</v>
      </c>
      <c r="N2831" t="s">
        <v>267</v>
      </c>
      <c r="O2831" t="s">
        <v>267</v>
      </c>
      <c r="P2831">
        <v>1</v>
      </c>
      <c r="Q2831">
        <v>0</v>
      </c>
      <c r="R2831">
        <v>1</v>
      </c>
      <c r="S2831" t="s">
        <v>267</v>
      </c>
      <c r="T2831" t="s">
        <v>267</v>
      </c>
      <c r="U2831" t="s">
        <v>10860</v>
      </c>
      <c r="V2831" t="b">
        <v>0</v>
      </c>
      <c r="W2831" t="s">
        <v>265</v>
      </c>
      <c r="X2831">
        <v>0</v>
      </c>
      <c r="Y2831" t="s">
        <v>265</v>
      </c>
      <c r="Z2831" t="s">
        <v>265</v>
      </c>
      <c r="AA2831" t="s">
        <v>265</v>
      </c>
      <c r="AB2831" t="s">
        <v>265</v>
      </c>
      <c r="AC2831" t="s">
        <v>265</v>
      </c>
      <c r="AD2831" t="s">
        <v>265</v>
      </c>
      <c r="AE2831" t="s">
        <v>265</v>
      </c>
      <c r="AF2831" t="s">
        <v>267</v>
      </c>
      <c r="AG2831" t="s">
        <v>265</v>
      </c>
      <c r="AH2831" t="s">
        <v>265</v>
      </c>
      <c r="AI2831" t="s">
        <v>265</v>
      </c>
      <c r="AJ2831" t="s">
        <v>265</v>
      </c>
      <c r="AL2831" t="str">
        <f>IF(Sudan_News12[[#This Row],[relevancy_classification_english]]="Relevant","مناسب",IF(Sudan_News12[[#This Row],[relevancy_classification_english]]="Relevant","عَرَضِيّ",""))</f>
        <v/>
      </c>
      <c r="AN2831" t="str">
        <f>IF(Sudan_News12[[#This Row],[sentiment_analysis_english]]="Negative","سلبي",IF(Sudan_News12[[#This Row],[sentiment_analysis_english]]="Neutral","حيادي",IF(Sudan_News12[[#This Row],[sentiment_analysis_english]]="Positive","إيجابي","")))</f>
        <v/>
      </c>
      <c r="AO2831" t="e">
        <f>INDEX(TextClassificationList[],MATCH(Sudan_News12[[#This Row],[text_classification_arabic]],TextClassificationList[text_classification_arabic],0),1)</f>
        <v>#N/A</v>
      </c>
      <c r="AQ2831" t="e">
        <f>INDEX(TextClassificationList[],MATCH(Sudan_News12[[#This Row],[text_classification_arabic2]],TextClassificationList[text_classification_arabic],0),1)</f>
        <v>#N/A</v>
      </c>
      <c r="AS2831" t="e">
        <f>INDEX(TextClassificationList[],MATCH(Sudan_News12[[#This Row],[text_classification_arabic3]],TextClassificationList[text_classification_arabic],0),1)</f>
        <v>#N/A</v>
      </c>
      <c r="AU2831" t="e">
        <f>INDEX(TextClassificationList[],MATCH(Sudan_News12[[#This Row],[text_classification_arabic4]],TextClassificationList[text_classification_arabic],0),1)</f>
        <v>#N/A</v>
      </c>
      <c r="AW2831" t="e">
        <f>INDEX(TextClassificationList[],MATCH(Sudan_News12[[#This Row],[text_classification_arabic5]],TextClassificationList[text_classification_arabic],0),1)</f>
        <v>#N/A</v>
      </c>
    </row>
    <row r="2832" spans="1:49" x14ac:dyDescent="0.2">
      <c r="A2832">
        <v>1.3146022171947827E+18</v>
      </c>
      <c r="B2832">
        <v>1.3146022171947827E+18</v>
      </c>
      <c r="C2832" t="s">
        <v>10861</v>
      </c>
      <c r="D2832" s="1">
        <v>44113</v>
      </c>
      <c r="E2832" s="2">
        <v>0.76582175925925922</v>
      </c>
      <c r="F2832">
        <v>200</v>
      </c>
      <c r="G2832">
        <v>1889611729</v>
      </c>
      <c r="H2832" t="s">
        <v>354</v>
      </c>
      <c r="I2832" t="s">
        <v>355</v>
      </c>
      <c r="J2832" t="s">
        <v>265</v>
      </c>
      <c r="K2832" t="s">
        <v>10862</v>
      </c>
      <c r="L2832" t="s">
        <v>266</v>
      </c>
      <c r="M2832" t="s">
        <v>267</v>
      </c>
      <c r="N2832" t="s">
        <v>267</v>
      </c>
      <c r="O2832" t="s">
        <v>267</v>
      </c>
      <c r="P2832">
        <v>0</v>
      </c>
      <c r="Q2832">
        <v>1</v>
      </c>
      <c r="R2832">
        <v>3</v>
      </c>
      <c r="S2832" t="s">
        <v>10863</v>
      </c>
      <c r="T2832" t="s">
        <v>267</v>
      </c>
      <c r="U2832" t="s">
        <v>10864</v>
      </c>
      <c r="V2832" t="b">
        <v>0</v>
      </c>
      <c r="W2832" t="s">
        <v>265</v>
      </c>
      <c r="X2832">
        <v>0</v>
      </c>
      <c r="Y2832" t="s">
        <v>265</v>
      </c>
      <c r="Z2832" t="s">
        <v>265</v>
      </c>
      <c r="AA2832" t="s">
        <v>265</v>
      </c>
      <c r="AB2832" t="s">
        <v>265</v>
      </c>
      <c r="AC2832" t="s">
        <v>265</v>
      </c>
      <c r="AD2832" t="s">
        <v>265</v>
      </c>
      <c r="AE2832" t="s">
        <v>265</v>
      </c>
      <c r="AF2832" t="s">
        <v>267</v>
      </c>
      <c r="AG2832" t="s">
        <v>265</v>
      </c>
      <c r="AH2832" t="s">
        <v>265</v>
      </c>
      <c r="AI2832" t="s">
        <v>265</v>
      </c>
      <c r="AJ2832" t="s">
        <v>265</v>
      </c>
      <c r="AL2832" t="str">
        <f>IF(Sudan_News12[[#This Row],[relevancy_classification_english]]="Relevant","مناسب",IF(Sudan_News12[[#This Row],[relevancy_classification_english]]="Relevant","عَرَضِيّ",""))</f>
        <v/>
      </c>
      <c r="AN2832" t="str">
        <f>IF(Sudan_News12[[#This Row],[sentiment_analysis_english]]="Negative","سلبي",IF(Sudan_News12[[#This Row],[sentiment_analysis_english]]="Neutral","حيادي",IF(Sudan_News12[[#This Row],[sentiment_analysis_english]]="Positive","إيجابي","")))</f>
        <v/>
      </c>
      <c r="AO2832" t="e">
        <f>INDEX(TextClassificationList[],MATCH(Sudan_News12[[#This Row],[text_classification_arabic]],TextClassificationList[text_classification_arabic],0),1)</f>
        <v>#N/A</v>
      </c>
      <c r="AQ2832" t="e">
        <f>INDEX(TextClassificationList[],MATCH(Sudan_News12[[#This Row],[text_classification_arabic2]],TextClassificationList[text_classification_arabic],0),1)</f>
        <v>#N/A</v>
      </c>
      <c r="AS2832" t="e">
        <f>INDEX(TextClassificationList[],MATCH(Sudan_News12[[#This Row],[text_classification_arabic3]],TextClassificationList[text_classification_arabic],0),1)</f>
        <v>#N/A</v>
      </c>
      <c r="AU2832" t="e">
        <f>INDEX(TextClassificationList[],MATCH(Sudan_News12[[#This Row],[text_classification_arabic4]],TextClassificationList[text_classification_arabic],0),1)</f>
        <v>#N/A</v>
      </c>
      <c r="AW2832" t="e">
        <f>INDEX(TextClassificationList[],MATCH(Sudan_News12[[#This Row],[text_classification_arabic5]],TextClassificationList[text_classification_arabic],0),1)</f>
        <v>#N/A</v>
      </c>
    </row>
    <row r="2833" spans="1:49" x14ac:dyDescent="0.2">
      <c r="A2833">
        <v>1.3145334678546924E+18</v>
      </c>
      <c r="B2833">
        <v>1.3145334678546924E+18</v>
      </c>
      <c r="C2833" t="s">
        <v>10865</v>
      </c>
      <c r="D2833" s="1">
        <v>44113</v>
      </c>
      <c r="E2833" s="2">
        <v>0.57611111111111113</v>
      </c>
      <c r="F2833">
        <v>200</v>
      </c>
      <c r="G2833">
        <v>1889611729</v>
      </c>
      <c r="H2833" t="s">
        <v>354</v>
      </c>
      <c r="I2833" t="s">
        <v>355</v>
      </c>
      <c r="J2833" t="s">
        <v>265</v>
      </c>
      <c r="K2833" t="s">
        <v>10866</v>
      </c>
      <c r="L2833" t="s">
        <v>273</v>
      </c>
      <c r="M2833" t="s">
        <v>267</v>
      </c>
      <c r="N2833" t="s">
        <v>267</v>
      </c>
      <c r="O2833" t="s">
        <v>10867</v>
      </c>
      <c r="P2833">
        <v>0</v>
      </c>
      <c r="Q2833">
        <v>3</v>
      </c>
      <c r="R2833">
        <v>2</v>
      </c>
      <c r="S2833" t="s">
        <v>267</v>
      </c>
      <c r="T2833" t="s">
        <v>267</v>
      </c>
      <c r="U2833" t="s">
        <v>10868</v>
      </c>
      <c r="V2833" t="b">
        <v>0</v>
      </c>
      <c r="W2833" t="s">
        <v>265</v>
      </c>
      <c r="X2833">
        <v>1</v>
      </c>
      <c r="Y2833" t="s">
        <v>10869</v>
      </c>
      <c r="Z2833" t="s">
        <v>265</v>
      </c>
      <c r="AA2833" t="s">
        <v>265</v>
      </c>
      <c r="AB2833" t="s">
        <v>265</v>
      </c>
      <c r="AC2833" t="s">
        <v>265</v>
      </c>
      <c r="AD2833" t="s">
        <v>265</v>
      </c>
      <c r="AE2833" t="s">
        <v>265</v>
      </c>
      <c r="AF2833" t="s">
        <v>267</v>
      </c>
      <c r="AG2833" t="s">
        <v>265</v>
      </c>
      <c r="AH2833" t="s">
        <v>265</v>
      </c>
      <c r="AI2833" t="s">
        <v>265</v>
      </c>
      <c r="AJ2833" t="s">
        <v>265</v>
      </c>
      <c r="AL2833" t="str">
        <f>IF(Sudan_News12[[#This Row],[relevancy_classification_english]]="Relevant","مناسب",IF(Sudan_News12[[#This Row],[relevancy_classification_english]]="Relevant","عَرَضِيّ",""))</f>
        <v/>
      </c>
      <c r="AN2833" t="str">
        <f>IF(Sudan_News12[[#This Row],[sentiment_analysis_english]]="Negative","سلبي",IF(Sudan_News12[[#This Row],[sentiment_analysis_english]]="Neutral","حيادي",IF(Sudan_News12[[#This Row],[sentiment_analysis_english]]="Positive","إيجابي","")))</f>
        <v/>
      </c>
      <c r="AO2833" t="e">
        <f>INDEX(TextClassificationList[],MATCH(Sudan_News12[[#This Row],[text_classification_arabic]],TextClassificationList[text_classification_arabic],0),1)</f>
        <v>#N/A</v>
      </c>
      <c r="AQ2833" t="e">
        <f>INDEX(TextClassificationList[],MATCH(Sudan_News12[[#This Row],[text_classification_arabic2]],TextClassificationList[text_classification_arabic],0),1)</f>
        <v>#N/A</v>
      </c>
      <c r="AS2833" t="e">
        <f>INDEX(TextClassificationList[],MATCH(Sudan_News12[[#This Row],[text_classification_arabic3]],TextClassificationList[text_classification_arabic],0),1)</f>
        <v>#N/A</v>
      </c>
      <c r="AU2833" t="e">
        <f>INDEX(TextClassificationList[],MATCH(Sudan_News12[[#This Row],[text_classification_arabic4]],TextClassificationList[text_classification_arabic],0),1)</f>
        <v>#N/A</v>
      </c>
      <c r="AW2833" t="e">
        <f>INDEX(TextClassificationList[],MATCH(Sudan_News12[[#This Row],[text_classification_arabic5]],TextClassificationList[text_classification_arabic],0),1)</f>
        <v>#N/A</v>
      </c>
    </row>
    <row r="2834" spans="1:49" x14ac:dyDescent="0.2">
      <c r="A2834">
        <v>1.3145092376792719E+18</v>
      </c>
      <c r="B2834">
        <v>1.3144951459796623E+18</v>
      </c>
      <c r="C2834" t="s">
        <v>10870</v>
      </c>
      <c r="D2834" s="1">
        <v>44113</v>
      </c>
      <c r="E2834" s="2">
        <v>0.50924768518518515</v>
      </c>
      <c r="F2834">
        <v>200</v>
      </c>
      <c r="G2834">
        <v>1889611729</v>
      </c>
      <c r="H2834" t="s">
        <v>354</v>
      </c>
      <c r="I2834" t="s">
        <v>355</v>
      </c>
      <c r="J2834" t="s">
        <v>265</v>
      </c>
      <c r="K2834" t="s">
        <v>10871</v>
      </c>
      <c r="L2834" t="s">
        <v>266</v>
      </c>
      <c r="M2834" t="s">
        <v>267</v>
      </c>
      <c r="N2834" t="s">
        <v>267</v>
      </c>
      <c r="O2834" t="s">
        <v>267</v>
      </c>
      <c r="P2834">
        <v>0</v>
      </c>
      <c r="Q2834">
        <v>0</v>
      </c>
      <c r="R2834">
        <v>1</v>
      </c>
      <c r="S2834" t="s">
        <v>267</v>
      </c>
      <c r="T2834" t="s">
        <v>267</v>
      </c>
      <c r="U2834" t="s">
        <v>10872</v>
      </c>
      <c r="V2834" t="b">
        <v>0</v>
      </c>
      <c r="W2834" t="s">
        <v>265</v>
      </c>
      <c r="X2834">
        <v>0</v>
      </c>
      <c r="Y2834" t="s">
        <v>265</v>
      </c>
      <c r="Z2834" t="s">
        <v>265</v>
      </c>
      <c r="AA2834" t="s">
        <v>265</v>
      </c>
      <c r="AB2834" t="s">
        <v>265</v>
      </c>
      <c r="AC2834" t="s">
        <v>265</v>
      </c>
      <c r="AD2834" t="s">
        <v>265</v>
      </c>
      <c r="AE2834" t="s">
        <v>265</v>
      </c>
      <c r="AF2834" t="s">
        <v>10873</v>
      </c>
      <c r="AG2834" t="s">
        <v>265</v>
      </c>
      <c r="AH2834" t="s">
        <v>265</v>
      </c>
      <c r="AI2834" t="s">
        <v>265</v>
      </c>
      <c r="AJ2834" t="s">
        <v>265</v>
      </c>
      <c r="AL2834" t="str">
        <f>IF(Sudan_News12[[#This Row],[relevancy_classification_english]]="Relevant","مناسب",IF(Sudan_News12[[#This Row],[relevancy_classification_english]]="Relevant","عَرَضِيّ",""))</f>
        <v/>
      </c>
      <c r="AN2834" t="str">
        <f>IF(Sudan_News12[[#This Row],[sentiment_analysis_english]]="Negative","سلبي",IF(Sudan_News12[[#This Row],[sentiment_analysis_english]]="Neutral","حيادي",IF(Sudan_News12[[#This Row],[sentiment_analysis_english]]="Positive","إيجابي","")))</f>
        <v/>
      </c>
      <c r="AO2834" t="e">
        <f>INDEX(TextClassificationList[],MATCH(Sudan_News12[[#This Row],[text_classification_arabic]],TextClassificationList[text_classification_arabic],0),1)</f>
        <v>#N/A</v>
      </c>
      <c r="AQ2834" t="e">
        <f>INDEX(TextClassificationList[],MATCH(Sudan_News12[[#This Row],[text_classification_arabic2]],TextClassificationList[text_classification_arabic],0),1)</f>
        <v>#N/A</v>
      </c>
      <c r="AS2834" t="e">
        <f>INDEX(TextClassificationList[],MATCH(Sudan_News12[[#This Row],[text_classification_arabic3]],TextClassificationList[text_classification_arabic],0),1)</f>
        <v>#N/A</v>
      </c>
      <c r="AU2834" t="e">
        <f>INDEX(TextClassificationList[],MATCH(Sudan_News12[[#This Row],[text_classification_arabic4]],TextClassificationList[text_classification_arabic],0),1)</f>
        <v>#N/A</v>
      </c>
      <c r="AW2834" t="e">
        <f>INDEX(TextClassificationList[],MATCH(Sudan_News12[[#This Row],[text_classification_arabic5]],TextClassificationList[text_classification_arabic],0),1)</f>
        <v>#N/A</v>
      </c>
    </row>
    <row r="2835" spans="1:49" x14ac:dyDescent="0.2">
      <c r="A2835">
        <v>1.314508893050069E+18</v>
      </c>
      <c r="B2835">
        <v>1.314508893050069E+18</v>
      </c>
      <c r="C2835" t="s">
        <v>10874</v>
      </c>
      <c r="D2835" s="1">
        <v>44113</v>
      </c>
      <c r="E2835" s="2">
        <v>0.50829861111111108</v>
      </c>
      <c r="F2835">
        <v>200</v>
      </c>
      <c r="G2835">
        <v>1889611729</v>
      </c>
      <c r="H2835" t="s">
        <v>354</v>
      </c>
      <c r="I2835" t="s">
        <v>355</v>
      </c>
      <c r="J2835" t="s">
        <v>265</v>
      </c>
      <c r="K2835" t="s">
        <v>10875</v>
      </c>
      <c r="L2835" t="s">
        <v>266</v>
      </c>
      <c r="M2835" t="s">
        <v>267</v>
      </c>
      <c r="N2835" t="s">
        <v>267</v>
      </c>
      <c r="O2835" t="s">
        <v>267</v>
      </c>
      <c r="P2835">
        <v>0</v>
      </c>
      <c r="Q2835">
        <v>0</v>
      </c>
      <c r="R2835">
        <v>1</v>
      </c>
      <c r="S2835" t="s">
        <v>267</v>
      </c>
      <c r="T2835" t="s">
        <v>267</v>
      </c>
      <c r="U2835" t="s">
        <v>10876</v>
      </c>
      <c r="V2835" t="b">
        <v>0</v>
      </c>
      <c r="W2835" t="s">
        <v>265</v>
      </c>
      <c r="X2835">
        <v>0</v>
      </c>
      <c r="Y2835" t="s">
        <v>265</v>
      </c>
      <c r="Z2835" t="s">
        <v>265</v>
      </c>
      <c r="AA2835" t="s">
        <v>265</v>
      </c>
      <c r="AB2835" t="s">
        <v>265</v>
      </c>
      <c r="AC2835" t="s">
        <v>265</v>
      </c>
      <c r="AD2835" t="s">
        <v>265</v>
      </c>
      <c r="AE2835" t="s">
        <v>265</v>
      </c>
      <c r="AF2835" t="s">
        <v>267</v>
      </c>
      <c r="AG2835" t="s">
        <v>265</v>
      </c>
      <c r="AH2835" t="s">
        <v>265</v>
      </c>
      <c r="AI2835" t="s">
        <v>265</v>
      </c>
      <c r="AJ2835" t="s">
        <v>265</v>
      </c>
      <c r="AL2835" t="str">
        <f>IF(Sudan_News12[[#This Row],[relevancy_classification_english]]="Relevant","مناسب",IF(Sudan_News12[[#This Row],[relevancy_classification_english]]="Relevant","عَرَضِيّ",""))</f>
        <v/>
      </c>
      <c r="AN2835" t="str">
        <f>IF(Sudan_News12[[#This Row],[sentiment_analysis_english]]="Negative","سلبي",IF(Sudan_News12[[#This Row],[sentiment_analysis_english]]="Neutral","حيادي",IF(Sudan_News12[[#This Row],[sentiment_analysis_english]]="Positive","إيجابي","")))</f>
        <v/>
      </c>
      <c r="AO2835" t="e">
        <f>INDEX(TextClassificationList[],MATCH(Sudan_News12[[#This Row],[text_classification_arabic]],TextClassificationList[text_classification_arabic],0),1)</f>
        <v>#N/A</v>
      </c>
      <c r="AQ2835" t="e">
        <f>INDEX(TextClassificationList[],MATCH(Sudan_News12[[#This Row],[text_classification_arabic2]],TextClassificationList[text_classification_arabic],0),1)</f>
        <v>#N/A</v>
      </c>
      <c r="AS2835" t="e">
        <f>INDEX(TextClassificationList[],MATCH(Sudan_News12[[#This Row],[text_classification_arabic3]],TextClassificationList[text_classification_arabic],0),1)</f>
        <v>#N/A</v>
      </c>
      <c r="AU2835" t="e">
        <f>INDEX(TextClassificationList[],MATCH(Sudan_News12[[#This Row],[text_classification_arabic4]],TextClassificationList[text_classification_arabic],0),1)</f>
        <v>#N/A</v>
      </c>
      <c r="AW2835" t="e">
        <f>INDEX(TextClassificationList[],MATCH(Sudan_News12[[#This Row],[text_classification_arabic5]],TextClassificationList[text_classification_arabic],0),1)</f>
        <v>#N/A</v>
      </c>
    </row>
    <row r="2836" spans="1:49" x14ac:dyDescent="0.2">
      <c r="A2836">
        <v>1.3144962951895982E+18</v>
      </c>
      <c r="B2836">
        <v>1.3143266776029471E+18</v>
      </c>
      <c r="C2836" t="s">
        <v>10877</v>
      </c>
      <c r="D2836" s="1">
        <v>44113</v>
      </c>
      <c r="E2836" s="2">
        <v>0.4735300925925926</v>
      </c>
      <c r="F2836">
        <v>200</v>
      </c>
      <c r="G2836">
        <v>1889611729</v>
      </c>
      <c r="H2836" t="s">
        <v>354</v>
      </c>
      <c r="I2836" t="s">
        <v>355</v>
      </c>
      <c r="J2836" t="s">
        <v>265</v>
      </c>
      <c r="K2836" t="s">
        <v>10878</v>
      </c>
      <c r="L2836" t="s">
        <v>266</v>
      </c>
      <c r="M2836" t="s">
        <v>267</v>
      </c>
      <c r="N2836" t="s">
        <v>267</v>
      </c>
      <c r="O2836" t="s">
        <v>267</v>
      </c>
      <c r="P2836">
        <v>0</v>
      </c>
      <c r="Q2836">
        <v>0</v>
      </c>
      <c r="R2836">
        <v>1</v>
      </c>
      <c r="S2836" t="s">
        <v>267</v>
      </c>
      <c r="T2836" t="s">
        <v>267</v>
      </c>
      <c r="U2836" t="s">
        <v>10879</v>
      </c>
      <c r="V2836" t="b">
        <v>0</v>
      </c>
      <c r="W2836" t="s">
        <v>265</v>
      </c>
      <c r="X2836">
        <v>0</v>
      </c>
      <c r="Y2836" t="s">
        <v>265</v>
      </c>
      <c r="Z2836" t="s">
        <v>265</v>
      </c>
      <c r="AA2836" t="s">
        <v>265</v>
      </c>
      <c r="AB2836" t="s">
        <v>265</v>
      </c>
      <c r="AC2836" t="s">
        <v>265</v>
      </c>
      <c r="AD2836" t="s">
        <v>265</v>
      </c>
      <c r="AE2836" t="s">
        <v>265</v>
      </c>
      <c r="AF2836" t="s">
        <v>10880</v>
      </c>
      <c r="AG2836" t="s">
        <v>265</v>
      </c>
      <c r="AH2836" t="s">
        <v>265</v>
      </c>
      <c r="AI2836" t="s">
        <v>265</v>
      </c>
      <c r="AJ2836" t="s">
        <v>265</v>
      </c>
      <c r="AL2836" t="str">
        <f>IF(Sudan_News12[[#This Row],[relevancy_classification_english]]="Relevant","مناسب",IF(Sudan_News12[[#This Row],[relevancy_classification_english]]="Relevant","عَرَضِيّ",""))</f>
        <v/>
      </c>
      <c r="AN2836" t="str">
        <f>IF(Sudan_News12[[#This Row],[sentiment_analysis_english]]="Negative","سلبي",IF(Sudan_News12[[#This Row],[sentiment_analysis_english]]="Neutral","حيادي",IF(Sudan_News12[[#This Row],[sentiment_analysis_english]]="Positive","إيجابي","")))</f>
        <v/>
      </c>
      <c r="AO2836" t="e">
        <f>INDEX(TextClassificationList[],MATCH(Sudan_News12[[#This Row],[text_classification_arabic]],TextClassificationList[text_classification_arabic],0),1)</f>
        <v>#N/A</v>
      </c>
      <c r="AQ2836" t="e">
        <f>INDEX(TextClassificationList[],MATCH(Sudan_News12[[#This Row],[text_classification_arabic2]],TextClassificationList[text_classification_arabic],0),1)</f>
        <v>#N/A</v>
      </c>
      <c r="AS2836" t="e">
        <f>INDEX(TextClassificationList[],MATCH(Sudan_News12[[#This Row],[text_classification_arabic3]],TextClassificationList[text_classification_arabic],0),1)</f>
        <v>#N/A</v>
      </c>
      <c r="AU2836" t="e">
        <f>INDEX(TextClassificationList[],MATCH(Sudan_News12[[#This Row],[text_classification_arabic4]],TextClassificationList[text_classification_arabic],0),1)</f>
        <v>#N/A</v>
      </c>
      <c r="AW2836" t="e">
        <f>INDEX(TextClassificationList[],MATCH(Sudan_News12[[#This Row],[text_classification_arabic5]],TextClassificationList[text_classification_arabic],0),1)</f>
        <v>#N/A</v>
      </c>
    </row>
    <row r="2837" spans="1:49" x14ac:dyDescent="0.2">
      <c r="A2837">
        <v>1.3144932173086351E+18</v>
      </c>
      <c r="B2837">
        <v>1.3144932173086351E+18</v>
      </c>
      <c r="C2837" t="s">
        <v>10881</v>
      </c>
      <c r="D2837" s="1">
        <v>44113</v>
      </c>
      <c r="E2837" s="2">
        <v>0.4650347222222222</v>
      </c>
      <c r="F2837">
        <v>200</v>
      </c>
      <c r="G2837">
        <v>1889611729</v>
      </c>
      <c r="H2837" t="s">
        <v>354</v>
      </c>
      <c r="I2837" t="s">
        <v>355</v>
      </c>
      <c r="J2837" t="s">
        <v>265</v>
      </c>
      <c r="K2837" t="s">
        <v>10882</v>
      </c>
      <c r="L2837" t="s">
        <v>266</v>
      </c>
      <c r="M2837" t="s">
        <v>267</v>
      </c>
      <c r="N2837" t="s">
        <v>267</v>
      </c>
      <c r="O2837" t="s">
        <v>10883</v>
      </c>
      <c r="P2837">
        <v>1</v>
      </c>
      <c r="Q2837">
        <v>0</v>
      </c>
      <c r="R2837">
        <v>2</v>
      </c>
      <c r="S2837" t="s">
        <v>267</v>
      </c>
      <c r="T2837" t="s">
        <v>267</v>
      </c>
      <c r="U2837" t="s">
        <v>10884</v>
      </c>
      <c r="V2837" t="b">
        <v>0</v>
      </c>
      <c r="W2837" t="s">
        <v>265</v>
      </c>
      <c r="X2837">
        <v>1</v>
      </c>
      <c r="Y2837" t="s">
        <v>10885</v>
      </c>
      <c r="Z2837" t="s">
        <v>265</v>
      </c>
      <c r="AA2837" t="s">
        <v>265</v>
      </c>
      <c r="AB2837" t="s">
        <v>265</v>
      </c>
      <c r="AC2837" t="s">
        <v>265</v>
      </c>
      <c r="AD2837" t="s">
        <v>265</v>
      </c>
      <c r="AE2837" t="s">
        <v>265</v>
      </c>
      <c r="AF2837" t="s">
        <v>267</v>
      </c>
      <c r="AG2837" t="s">
        <v>265</v>
      </c>
      <c r="AH2837" t="s">
        <v>265</v>
      </c>
      <c r="AI2837" t="s">
        <v>265</v>
      </c>
      <c r="AJ2837" t="s">
        <v>265</v>
      </c>
      <c r="AL2837" t="str">
        <f>IF(Sudan_News12[[#This Row],[relevancy_classification_english]]="Relevant","مناسب",IF(Sudan_News12[[#This Row],[relevancy_classification_english]]="Relevant","عَرَضِيّ",""))</f>
        <v/>
      </c>
      <c r="AN2837" t="str">
        <f>IF(Sudan_News12[[#This Row],[sentiment_analysis_english]]="Negative","سلبي",IF(Sudan_News12[[#This Row],[sentiment_analysis_english]]="Neutral","حيادي",IF(Sudan_News12[[#This Row],[sentiment_analysis_english]]="Positive","إيجابي","")))</f>
        <v/>
      </c>
      <c r="AO2837" t="e">
        <f>INDEX(TextClassificationList[],MATCH(Sudan_News12[[#This Row],[text_classification_arabic]],TextClassificationList[text_classification_arabic],0),1)</f>
        <v>#N/A</v>
      </c>
      <c r="AQ2837" t="e">
        <f>INDEX(TextClassificationList[],MATCH(Sudan_News12[[#This Row],[text_classification_arabic2]],TextClassificationList[text_classification_arabic],0),1)</f>
        <v>#N/A</v>
      </c>
      <c r="AS2837" t="e">
        <f>INDEX(TextClassificationList[],MATCH(Sudan_News12[[#This Row],[text_classification_arabic3]],TextClassificationList[text_classification_arabic],0),1)</f>
        <v>#N/A</v>
      </c>
      <c r="AU2837" t="e">
        <f>INDEX(TextClassificationList[],MATCH(Sudan_News12[[#This Row],[text_classification_arabic4]],TextClassificationList[text_classification_arabic],0),1)</f>
        <v>#N/A</v>
      </c>
      <c r="AW2837" t="e">
        <f>INDEX(TextClassificationList[],MATCH(Sudan_News12[[#This Row],[text_classification_arabic5]],TextClassificationList[text_classification_arabic],0),1)</f>
        <v>#N/A</v>
      </c>
    </row>
    <row r="2838" spans="1:49" x14ac:dyDescent="0.2">
      <c r="A2838">
        <v>1.3144821149398344E+18</v>
      </c>
      <c r="B2838">
        <v>1.3144821149398344E+18</v>
      </c>
      <c r="C2838" t="s">
        <v>10886</v>
      </c>
      <c r="D2838" s="1">
        <v>44113</v>
      </c>
      <c r="E2838" s="2">
        <v>0.43439814814814814</v>
      </c>
      <c r="F2838">
        <v>200</v>
      </c>
      <c r="G2838">
        <v>1889611729</v>
      </c>
      <c r="H2838" t="s">
        <v>354</v>
      </c>
      <c r="I2838" t="s">
        <v>355</v>
      </c>
      <c r="J2838" t="s">
        <v>265</v>
      </c>
      <c r="K2838" t="s">
        <v>10887</v>
      </c>
      <c r="L2838" t="s">
        <v>266</v>
      </c>
      <c r="M2838" t="s">
        <v>267</v>
      </c>
      <c r="N2838" t="s">
        <v>267</v>
      </c>
      <c r="O2838" t="s">
        <v>10888</v>
      </c>
      <c r="P2838">
        <v>0</v>
      </c>
      <c r="Q2838">
        <v>0</v>
      </c>
      <c r="R2838">
        <v>1</v>
      </c>
      <c r="S2838" t="s">
        <v>267</v>
      </c>
      <c r="T2838" t="s">
        <v>267</v>
      </c>
      <c r="U2838" t="s">
        <v>10889</v>
      </c>
      <c r="V2838" t="b">
        <v>0</v>
      </c>
      <c r="W2838" t="s">
        <v>265</v>
      </c>
      <c r="X2838">
        <v>1</v>
      </c>
      <c r="Y2838" t="s">
        <v>10890</v>
      </c>
      <c r="Z2838" t="s">
        <v>265</v>
      </c>
      <c r="AA2838" t="s">
        <v>265</v>
      </c>
      <c r="AB2838" t="s">
        <v>265</v>
      </c>
      <c r="AC2838" t="s">
        <v>265</v>
      </c>
      <c r="AD2838" t="s">
        <v>265</v>
      </c>
      <c r="AE2838" t="s">
        <v>265</v>
      </c>
      <c r="AF2838" t="s">
        <v>267</v>
      </c>
      <c r="AG2838" t="s">
        <v>265</v>
      </c>
      <c r="AH2838" t="s">
        <v>265</v>
      </c>
      <c r="AI2838" t="s">
        <v>265</v>
      </c>
      <c r="AJ2838" t="s">
        <v>265</v>
      </c>
      <c r="AL2838" t="str">
        <f>IF(Sudan_News12[[#This Row],[relevancy_classification_english]]="Relevant","مناسب",IF(Sudan_News12[[#This Row],[relevancy_classification_english]]="Relevant","عَرَضِيّ",""))</f>
        <v/>
      </c>
      <c r="AN2838" t="str">
        <f>IF(Sudan_News12[[#This Row],[sentiment_analysis_english]]="Negative","سلبي",IF(Sudan_News12[[#This Row],[sentiment_analysis_english]]="Neutral","حيادي",IF(Sudan_News12[[#This Row],[sentiment_analysis_english]]="Positive","إيجابي","")))</f>
        <v/>
      </c>
      <c r="AO2838" t="e">
        <f>INDEX(TextClassificationList[],MATCH(Sudan_News12[[#This Row],[text_classification_arabic]],TextClassificationList[text_classification_arabic],0),1)</f>
        <v>#N/A</v>
      </c>
      <c r="AQ2838" t="e">
        <f>INDEX(TextClassificationList[],MATCH(Sudan_News12[[#This Row],[text_classification_arabic2]],TextClassificationList[text_classification_arabic],0),1)</f>
        <v>#N/A</v>
      </c>
      <c r="AS2838" t="e">
        <f>INDEX(TextClassificationList[],MATCH(Sudan_News12[[#This Row],[text_classification_arabic3]],TextClassificationList[text_classification_arabic],0),1)</f>
        <v>#N/A</v>
      </c>
      <c r="AU2838" t="e">
        <f>INDEX(TextClassificationList[],MATCH(Sudan_News12[[#This Row],[text_classification_arabic4]],TextClassificationList[text_classification_arabic],0),1)</f>
        <v>#N/A</v>
      </c>
      <c r="AW2838" t="e">
        <f>INDEX(TextClassificationList[],MATCH(Sudan_News12[[#This Row],[text_classification_arabic5]],TextClassificationList[text_classification_arabic],0),1)</f>
        <v>#N/A</v>
      </c>
    </row>
    <row r="2839" spans="1:49" x14ac:dyDescent="0.2">
      <c r="A2839">
        <v>1.3144800182323487E+18</v>
      </c>
      <c r="B2839">
        <v>1.3144800182323487E+18</v>
      </c>
      <c r="C2839" t="s">
        <v>10891</v>
      </c>
      <c r="D2839" s="1">
        <v>44113</v>
      </c>
      <c r="E2839" s="2">
        <v>0.42861111111111111</v>
      </c>
      <c r="F2839">
        <v>200</v>
      </c>
      <c r="G2839">
        <v>1889611729</v>
      </c>
      <c r="H2839" t="s">
        <v>354</v>
      </c>
      <c r="I2839" t="s">
        <v>355</v>
      </c>
      <c r="J2839" t="s">
        <v>265</v>
      </c>
      <c r="K2839" t="s">
        <v>10892</v>
      </c>
      <c r="L2839" t="s">
        <v>266</v>
      </c>
      <c r="M2839" t="s">
        <v>267</v>
      </c>
      <c r="N2839" t="s">
        <v>267</v>
      </c>
      <c r="O2839" t="s">
        <v>10893</v>
      </c>
      <c r="P2839">
        <v>0</v>
      </c>
      <c r="Q2839">
        <v>0</v>
      </c>
      <c r="R2839">
        <v>2</v>
      </c>
      <c r="S2839" t="s">
        <v>10894</v>
      </c>
      <c r="T2839" t="s">
        <v>267</v>
      </c>
      <c r="U2839" t="s">
        <v>10895</v>
      </c>
      <c r="V2839" t="b">
        <v>0</v>
      </c>
      <c r="W2839" t="s">
        <v>265</v>
      </c>
      <c r="X2839">
        <v>1</v>
      </c>
      <c r="Y2839" t="s">
        <v>10896</v>
      </c>
      <c r="Z2839" t="s">
        <v>265</v>
      </c>
      <c r="AA2839" t="s">
        <v>265</v>
      </c>
      <c r="AB2839" t="s">
        <v>265</v>
      </c>
      <c r="AC2839" t="s">
        <v>265</v>
      </c>
      <c r="AD2839" t="s">
        <v>265</v>
      </c>
      <c r="AE2839" t="s">
        <v>265</v>
      </c>
      <c r="AF2839" t="s">
        <v>267</v>
      </c>
      <c r="AG2839" t="s">
        <v>265</v>
      </c>
      <c r="AH2839" t="s">
        <v>265</v>
      </c>
      <c r="AI2839" t="s">
        <v>265</v>
      </c>
      <c r="AJ2839" t="s">
        <v>265</v>
      </c>
      <c r="AL2839" t="str">
        <f>IF(Sudan_News12[[#This Row],[relevancy_classification_english]]="Relevant","مناسب",IF(Sudan_News12[[#This Row],[relevancy_classification_english]]="Relevant","عَرَضِيّ",""))</f>
        <v/>
      </c>
      <c r="AN2839" t="str">
        <f>IF(Sudan_News12[[#This Row],[sentiment_analysis_english]]="Negative","سلبي",IF(Sudan_News12[[#This Row],[sentiment_analysis_english]]="Neutral","حيادي",IF(Sudan_News12[[#This Row],[sentiment_analysis_english]]="Positive","إيجابي","")))</f>
        <v/>
      </c>
      <c r="AO2839" t="e">
        <f>INDEX(TextClassificationList[],MATCH(Sudan_News12[[#This Row],[text_classification_arabic]],TextClassificationList[text_classification_arabic],0),1)</f>
        <v>#N/A</v>
      </c>
      <c r="AQ2839" t="e">
        <f>INDEX(TextClassificationList[],MATCH(Sudan_News12[[#This Row],[text_classification_arabic2]],TextClassificationList[text_classification_arabic],0),1)</f>
        <v>#N/A</v>
      </c>
      <c r="AS2839" t="e">
        <f>INDEX(TextClassificationList[],MATCH(Sudan_News12[[#This Row],[text_classification_arabic3]],TextClassificationList[text_classification_arabic],0),1)</f>
        <v>#N/A</v>
      </c>
      <c r="AU2839" t="e">
        <f>INDEX(TextClassificationList[],MATCH(Sudan_News12[[#This Row],[text_classification_arabic4]],TextClassificationList[text_classification_arabic],0),1)</f>
        <v>#N/A</v>
      </c>
      <c r="AW2839" t="e">
        <f>INDEX(TextClassificationList[],MATCH(Sudan_News12[[#This Row],[text_classification_arabic5]],TextClassificationList[text_classification_arabic],0),1)</f>
        <v>#N/A</v>
      </c>
    </row>
    <row r="2840" spans="1:49" x14ac:dyDescent="0.2">
      <c r="A2840">
        <v>1.3144772540392202E+18</v>
      </c>
      <c r="B2840">
        <v>1.3144772540392202E+18</v>
      </c>
      <c r="C2840" t="s">
        <v>10897</v>
      </c>
      <c r="D2840" s="1">
        <v>44113</v>
      </c>
      <c r="E2840" s="2">
        <v>0.42098379629629629</v>
      </c>
      <c r="F2840">
        <v>200</v>
      </c>
      <c r="G2840">
        <v>1889611729</v>
      </c>
      <c r="H2840" t="s">
        <v>354</v>
      </c>
      <c r="I2840" t="s">
        <v>355</v>
      </c>
      <c r="J2840" t="s">
        <v>265</v>
      </c>
      <c r="K2840" t="s">
        <v>10898</v>
      </c>
      <c r="L2840" t="s">
        <v>266</v>
      </c>
      <c r="M2840" t="s">
        <v>267</v>
      </c>
      <c r="N2840" t="s">
        <v>267</v>
      </c>
      <c r="O2840" t="s">
        <v>10899</v>
      </c>
      <c r="P2840">
        <v>0</v>
      </c>
      <c r="Q2840">
        <v>1</v>
      </c>
      <c r="R2840">
        <v>4</v>
      </c>
      <c r="S2840" t="s">
        <v>267</v>
      </c>
      <c r="T2840" t="s">
        <v>267</v>
      </c>
      <c r="U2840" t="s">
        <v>10900</v>
      </c>
      <c r="V2840" t="b">
        <v>0</v>
      </c>
      <c r="W2840" t="s">
        <v>265</v>
      </c>
      <c r="X2840">
        <v>1</v>
      </c>
      <c r="Y2840" t="s">
        <v>10901</v>
      </c>
      <c r="Z2840" t="s">
        <v>265</v>
      </c>
      <c r="AA2840" t="s">
        <v>265</v>
      </c>
      <c r="AB2840" t="s">
        <v>265</v>
      </c>
      <c r="AC2840" t="s">
        <v>265</v>
      </c>
      <c r="AD2840" t="s">
        <v>265</v>
      </c>
      <c r="AE2840" t="s">
        <v>265</v>
      </c>
      <c r="AF2840" t="s">
        <v>267</v>
      </c>
      <c r="AG2840" t="s">
        <v>265</v>
      </c>
      <c r="AH2840" t="s">
        <v>265</v>
      </c>
      <c r="AI2840" t="s">
        <v>265</v>
      </c>
      <c r="AJ2840" t="s">
        <v>265</v>
      </c>
      <c r="AL2840" t="str">
        <f>IF(Sudan_News12[[#This Row],[relevancy_classification_english]]="Relevant","مناسب",IF(Sudan_News12[[#This Row],[relevancy_classification_english]]="Relevant","عَرَضِيّ",""))</f>
        <v/>
      </c>
      <c r="AN2840" t="str">
        <f>IF(Sudan_News12[[#This Row],[sentiment_analysis_english]]="Negative","سلبي",IF(Sudan_News12[[#This Row],[sentiment_analysis_english]]="Neutral","حيادي",IF(Sudan_News12[[#This Row],[sentiment_analysis_english]]="Positive","إيجابي","")))</f>
        <v/>
      </c>
      <c r="AO2840" t="e">
        <f>INDEX(TextClassificationList[],MATCH(Sudan_News12[[#This Row],[text_classification_arabic]],TextClassificationList[text_classification_arabic],0),1)</f>
        <v>#N/A</v>
      </c>
      <c r="AQ2840" t="e">
        <f>INDEX(TextClassificationList[],MATCH(Sudan_News12[[#This Row],[text_classification_arabic2]],TextClassificationList[text_classification_arabic],0),1)</f>
        <v>#N/A</v>
      </c>
      <c r="AS2840" t="e">
        <f>INDEX(TextClassificationList[],MATCH(Sudan_News12[[#This Row],[text_classification_arabic3]],TextClassificationList[text_classification_arabic],0),1)</f>
        <v>#N/A</v>
      </c>
      <c r="AU2840" t="e">
        <f>INDEX(TextClassificationList[],MATCH(Sudan_News12[[#This Row],[text_classification_arabic4]],TextClassificationList[text_classification_arabic],0),1)</f>
        <v>#N/A</v>
      </c>
      <c r="AW2840" t="e">
        <f>INDEX(TextClassificationList[],MATCH(Sudan_News12[[#This Row],[text_classification_arabic5]],TextClassificationList[text_classification_arabic],0),1)</f>
        <v>#N/A</v>
      </c>
    </row>
    <row r="2841" spans="1:49" x14ac:dyDescent="0.2">
      <c r="A2841">
        <v>1.3144680130396611E+18</v>
      </c>
      <c r="B2841">
        <v>1.3144680130396611E+18</v>
      </c>
      <c r="C2841" t="s">
        <v>10902</v>
      </c>
      <c r="D2841" s="1">
        <v>44113</v>
      </c>
      <c r="E2841" s="2">
        <v>0.39548611111111109</v>
      </c>
      <c r="F2841">
        <v>200</v>
      </c>
      <c r="G2841">
        <v>1889611729</v>
      </c>
      <c r="H2841" t="s">
        <v>354</v>
      </c>
      <c r="I2841" t="s">
        <v>355</v>
      </c>
      <c r="J2841" t="s">
        <v>265</v>
      </c>
      <c r="K2841" t="s">
        <v>10903</v>
      </c>
      <c r="L2841" t="s">
        <v>266</v>
      </c>
      <c r="M2841" t="s">
        <v>267</v>
      </c>
      <c r="N2841" t="s">
        <v>267</v>
      </c>
      <c r="O2841" t="s">
        <v>267</v>
      </c>
      <c r="P2841">
        <v>0</v>
      </c>
      <c r="Q2841">
        <v>0</v>
      </c>
      <c r="R2841">
        <v>2</v>
      </c>
      <c r="S2841" t="s">
        <v>267</v>
      </c>
      <c r="T2841" t="s">
        <v>267</v>
      </c>
      <c r="U2841" t="s">
        <v>10904</v>
      </c>
      <c r="V2841" t="b">
        <v>0</v>
      </c>
      <c r="W2841" t="s">
        <v>265</v>
      </c>
      <c r="X2841">
        <v>0</v>
      </c>
      <c r="Y2841" t="s">
        <v>265</v>
      </c>
      <c r="Z2841" t="s">
        <v>265</v>
      </c>
      <c r="AA2841" t="s">
        <v>265</v>
      </c>
      <c r="AB2841" t="s">
        <v>265</v>
      </c>
      <c r="AC2841" t="s">
        <v>265</v>
      </c>
      <c r="AD2841" t="s">
        <v>265</v>
      </c>
      <c r="AE2841" t="s">
        <v>265</v>
      </c>
      <c r="AF2841" t="s">
        <v>267</v>
      </c>
      <c r="AG2841" t="s">
        <v>265</v>
      </c>
      <c r="AH2841" t="s">
        <v>265</v>
      </c>
      <c r="AI2841" t="s">
        <v>265</v>
      </c>
      <c r="AJ2841" t="s">
        <v>265</v>
      </c>
      <c r="AL2841" t="str">
        <f>IF(Sudan_News12[[#This Row],[relevancy_classification_english]]="Relevant","مناسب",IF(Sudan_News12[[#This Row],[relevancy_classification_english]]="Relevant","عَرَضِيّ",""))</f>
        <v/>
      </c>
      <c r="AN2841" t="str">
        <f>IF(Sudan_News12[[#This Row],[sentiment_analysis_english]]="Negative","سلبي",IF(Sudan_News12[[#This Row],[sentiment_analysis_english]]="Neutral","حيادي",IF(Sudan_News12[[#This Row],[sentiment_analysis_english]]="Positive","إيجابي","")))</f>
        <v/>
      </c>
      <c r="AO2841" t="e">
        <f>INDEX(TextClassificationList[],MATCH(Sudan_News12[[#This Row],[text_classification_arabic]],TextClassificationList[text_classification_arabic],0),1)</f>
        <v>#N/A</v>
      </c>
      <c r="AQ2841" t="e">
        <f>INDEX(TextClassificationList[],MATCH(Sudan_News12[[#This Row],[text_classification_arabic2]],TextClassificationList[text_classification_arabic],0),1)</f>
        <v>#N/A</v>
      </c>
      <c r="AS2841" t="e">
        <f>INDEX(TextClassificationList[],MATCH(Sudan_News12[[#This Row],[text_classification_arabic3]],TextClassificationList[text_classification_arabic],0),1)</f>
        <v>#N/A</v>
      </c>
      <c r="AU2841" t="e">
        <f>INDEX(TextClassificationList[],MATCH(Sudan_News12[[#This Row],[text_classification_arabic4]],TextClassificationList[text_classification_arabic],0),1)</f>
        <v>#N/A</v>
      </c>
      <c r="AW2841" t="e">
        <f>INDEX(TextClassificationList[],MATCH(Sudan_News12[[#This Row],[text_classification_arabic5]],TextClassificationList[text_classification_arabic],0),1)</f>
        <v>#N/A</v>
      </c>
    </row>
    <row r="2842" spans="1:49" x14ac:dyDescent="0.2">
      <c r="A2842">
        <v>1.3143442759378248E+18</v>
      </c>
      <c r="B2842">
        <v>1.3142751681816822E+18</v>
      </c>
      <c r="C2842" t="s">
        <v>10905</v>
      </c>
      <c r="D2842" s="1">
        <v>44113</v>
      </c>
      <c r="E2842" s="2">
        <v>5.4039351851851852E-2</v>
      </c>
      <c r="F2842">
        <v>200</v>
      </c>
      <c r="G2842">
        <v>1889611729</v>
      </c>
      <c r="H2842" t="s">
        <v>354</v>
      </c>
      <c r="I2842" t="s">
        <v>355</v>
      </c>
      <c r="J2842" t="s">
        <v>265</v>
      </c>
      <c r="K2842" t="s">
        <v>10906</v>
      </c>
      <c r="L2842" t="s">
        <v>266</v>
      </c>
      <c r="M2842" t="s">
        <v>267</v>
      </c>
      <c r="N2842" t="s">
        <v>267</v>
      </c>
      <c r="O2842" t="s">
        <v>267</v>
      </c>
      <c r="P2842">
        <v>1</v>
      </c>
      <c r="Q2842">
        <v>1</v>
      </c>
      <c r="R2842">
        <v>0</v>
      </c>
      <c r="S2842" t="s">
        <v>267</v>
      </c>
      <c r="T2842" t="s">
        <v>267</v>
      </c>
      <c r="U2842" t="s">
        <v>10907</v>
      </c>
      <c r="V2842" t="b">
        <v>0</v>
      </c>
      <c r="W2842" t="s">
        <v>265</v>
      </c>
      <c r="X2842">
        <v>0</v>
      </c>
      <c r="Y2842" t="s">
        <v>265</v>
      </c>
      <c r="Z2842" t="s">
        <v>265</v>
      </c>
      <c r="AA2842" t="s">
        <v>265</v>
      </c>
      <c r="AB2842" t="s">
        <v>265</v>
      </c>
      <c r="AC2842" t="s">
        <v>265</v>
      </c>
      <c r="AD2842" t="s">
        <v>265</v>
      </c>
      <c r="AE2842" t="s">
        <v>265</v>
      </c>
      <c r="AF2842" t="s">
        <v>10908</v>
      </c>
      <c r="AG2842" t="s">
        <v>265</v>
      </c>
      <c r="AH2842" t="s">
        <v>265</v>
      </c>
      <c r="AI2842" t="s">
        <v>265</v>
      </c>
      <c r="AJ2842" t="s">
        <v>265</v>
      </c>
      <c r="AL2842" t="str">
        <f>IF(Sudan_News12[[#This Row],[relevancy_classification_english]]="Relevant","مناسب",IF(Sudan_News12[[#This Row],[relevancy_classification_english]]="Relevant","عَرَضِيّ",""))</f>
        <v/>
      </c>
      <c r="AN2842" t="str">
        <f>IF(Sudan_News12[[#This Row],[sentiment_analysis_english]]="Negative","سلبي",IF(Sudan_News12[[#This Row],[sentiment_analysis_english]]="Neutral","حيادي",IF(Sudan_News12[[#This Row],[sentiment_analysis_english]]="Positive","إيجابي","")))</f>
        <v/>
      </c>
      <c r="AO2842" t="e">
        <f>INDEX(TextClassificationList[],MATCH(Sudan_News12[[#This Row],[text_classification_arabic]],TextClassificationList[text_classification_arabic],0),1)</f>
        <v>#N/A</v>
      </c>
      <c r="AQ2842" t="e">
        <f>INDEX(TextClassificationList[],MATCH(Sudan_News12[[#This Row],[text_classification_arabic2]],TextClassificationList[text_classification_arabic],0),1)</f>
        <v>#N/A</v>
      </c>
      <c r="AS2842" t="e">
        <f>INDEX(TextClassificationList[],MATCH(Sudan_News12[[#This Row],[text_classification_arabic3]],TextClassificationList[text_classification_arabic],0),1)</f>
        <v>#N/A</v>
      </c>
      <c r="AU2842" t="e">
        <f>INDEX(TextClassificationList[],MATCH(Sudan_News12[[#This Row],[text_classification_arabic4]],TextClassificationList[text_classification_arabic],0),1)</f>
        <v>#N/A</v>
      </c>
      <c r="AW2842" t="e">
        <f>INDEX(TextClassificationList[],MATCH(Sudan_News12[[#This Row],[text_classification_arabic5]],TextClassificationList[text_classification_arabic],0),1)</f>
        <v>#N/A</v>
      </c>
    </row>
    <row r="2843" spans="1:49" x14ac:dyDescent="0.2">
      <c r="A2843">
        <v>1.3143431808344105E+18</v>
      </c>
      <c r="B2843">
        <v>1.3142957184969892E+18</v>
      </c>
      <c r="C2843" t="s">
        <v>10909</v>
      </c>
      <c r="D2843" s="1">
        <v>44113</v>
      </c>
      <c r="E2843" s="2">
        <v>5.1018518518518519E-2</v>
      </c>
      <c r="F2843">
        <v>200</v>
      </c>
      <c r="G2843">
        <v>1889611729</v>
      </c>
      <c r="H2843" t="s">
        <v>354</v>
      </c>
      <c r="I2843" t="s">
        <v>355</v>
      </c>
      <c r="J2843" t="s">
        <v>265</v>
      </c>
      <c r="K2843" t="s">
        <v>10910</v>
      </c>
      <c r="L2843" t="s">
        <v>266</v>
      </c>
      <c r="M2843" t="s">
        <v>267</v>
      </c>
      <c r="N2843" t="s">
        <v>267</v>
      </c>
      <c r="O2843" t="s">
        <v>267</v>
      </c>
      <c r="P2843">
        <v>0</v>
      </c>
      <c r="Q2843">
        <v>0</v>
      </c>
      <c r="R2843">
        <v>0</v>
      </c>
      <c r="S2843" t="s">
        <v>267</v>
      </c>
      <c r="T2843" t="s">
        <v>267</v>
      </c>
      <c r="U2843" t="s">
        <v>10911</v>
      </c>
      <c r="V2843" t="b">
        <v>0</v>
      </c>
      <c r="W2843" t="s">
        <v>265</v>
      </c>
      <c r="X2843">
        <v>0</v>
      </c>
      <c r="Y2843" t="s">
        <v>265</v>
      </c>
      <c r="Z2843" t="s">
        <v>265</v>
      </c>
      <c r="AA2843" t="s">
        <v>265</v>
      </c>
      <c r="AB2843" t="s">
        <v>265</v>
      </c>
      <c r="AC2843" t="s">
        <v>265</v>
      </c>
      <c r="AD2843" t="s">
        <v>265</v>
      </c>
      <c r="AE2843" t="s">
        <v>265</v>
      </c>
      <c r="AF2843" t="s">
        <v>10912</v>
      </c>
      <c r="AG2843" t="s">
        <v>265</v>
      </c>
      <c r="AH2843" t="s">
        <v>265</v>
      </c>
      <c r="AI2843" t="s">
        <v>265</v>
      </c>
      <c r="AJ2843" t="s">
        <v>265</v>
      </c>
      <c r="AL2843" t="str">
        <f>IF(Sudan_News12[[#This Row],[relevancy_classification_english]]="Relevant","مناسب",IF(Sudan_News12[[#This Row],[relevancy_classification_english]]="Relevant","عَرَضِيّ",""))</f>
        <v/>
      </c>
      <c r="AN2843" t="str">
        <f>IF(Sudan_News12[[#This Row],[sentiment_analysis_english]]="Negative","سلبي",IF(Sudan_News12[[#This Row],[sentiment_analysis_english]]="Neutral","حيادي",IF(Sudan_News12[[#This Row],[sentiment_analysis_english]]="Positive","إيجابي","")))</f>
        <v/>
      </c>
      <c r="AO2843" t="e">
        <f>INDEX(TextClassificationList[],MATCH(Sudan_News12[[#This Row],[text_classification_arabic]],TextClassificationList[text_classification_arabic],0),1)</f>
        <v>#N/A</v>
      </c>
      <c r="AQ2843" t="e">
        <f>INDEX(TextClassificationList[],MATCH(Sudan_News12[[#This Row],[text_classification_arabic2]],TextClassificationList[text_classification_arabic],0),1)</f>
        <v>#N/A</v>
      </c>
      <c r="AS2843" t="e">
        <f>INDEX(TextClassificationList[],MATCH(Sudan_News12[[#This Row],[text_classification_arabic3]],TextClassificationList[text_classification_arabic],0),1)</f>
        <v>#N/A</v>
      </c>
      <c r="AU2843" t="e">
        <f>INDEX(TextClassificationList[],MATCH(Sudan_News12[[#This Row],[text_classification_arabic4]],TextClassificationList[text_classification_arabic],0),1)</f>
        <v>#N/A</v>
      </c>
      <c r="AW2843" t="e">
        <f>INDEX(TextClassificationList[],MATCH(Sudan_News12[[#This Row],[text_classification_arabic5]],TextClassificationList[text_classification_arabic],0),1)</f>
        <v>#N/A</v>
      </c>
    </row>
    <row r="2844" spans="1:49" x14ac:dyDescent="0.2">
      <c r="A2844">
        <v>1.3143423894908805E+18</v>
      </c>
      <c r="B2844">
        <v>1.1268780509839933E+18</v>
      </c>
      <c r="C2844" t="s">
        <v>10913</v>
      </c>
      <c r="D2844" s="1">
        <v>44113</v>
      </c>
      <c r="E2844" s="2">
        <v>4.8831018518518517E-2</v>
      </c>
      <c r="F2844">
        <v>200</v>
      </c>
      <c r="G2844">
        <v>1889611729</v>
      </c>
      <c r="H2844" t="s">
        <v>354</v>
      </c>
      <c r="I2844" t="s">
        <v>355</v>
      </c>
      <c r="J2844" t="s">
        <v>265</v>
      </c>
      <c r="K2844" t="s">
        <v>10914</v>
      </c>
      <c r="L2844" t="s">
        <v>266</v>
      </c>
      <c r="M2844" t="s">
        <v>267</v>
      </c>
      <c r="N2844" t="s">
        <v>267</v>
      </c>
      <c r="O2844" t="s">
        <v>267</v>
      </c>
      <c r="P2844">
        <v>0</v>
      </c>
      <c r="Q2844">
        <v>0</v>
      </c>
      <c r="R2844">
        <v>0</v>
      </c>
      <c r="S2844" t="s">
        <v>267</v>
      </c>
      <c r="T2844" t="s">
        <v>267</v>
      </c>
      <c r="U2844" t="s">
        <v>10915</v>
      </c>
      <c r="V2844" t="b">
        <v>0</v>
      </c>
      <c r="W2844" t="s">
        <v>265</v>
      </c>
      <c r="X2844">
        <v>0</v>
      </c>
      <c r="Y2844" t="s">
        <v>265</v>
      </c>
      <c r="Z2844" t="s">
        <v>265</v>
      </c>
      <c r="AA2844" t="s">
        <v>265</v>
      </c>
      <c r="AB2844" t="s">
        <v>265</v>
      </c>
      <c r="AC2844" t="s">
        <v>265</v>
      </c>
      <c r="AD2844" t="s">
        <v>265</v>
      </c>
      <c r="AE2844" t="s">
        <v>265</v>
      </c>
      <c r="AF2844" t="s">
        <v>10912</v>
      </c>
      <c r="AG2844" t="s">
        <v>265</v>
      </c>
      <c r="AH2844" t="s">
        <v>265</v>
      </c>
      <c r="AI2844" t="s">
        <v>265</v>
      </c>
      <c r="AJ2844" t="s">
        <v>265</v>
      </c>
      <c r="AL2844" t="str">
        <f>IF(Sudan_News12[[#This Row],[relevancy_classification_english]]="Relevant","مناسب",IF(Sudan_News12[[#This Row],[relevancy_classification_english]]="Relevant","عَرَضِيّ",""))</f>
        <v/>
      </c>
      <c r="AN2844" t="str">
        <f>IF(Sudan_News12[[#This Row],[sentiment_analysis_english]]="Negative","سلبي",IF(Sudan_News12[[#This Row],[sentiment_analysis_english]]="Neutral","حيادي",IF(Sudan_News12[[#This Row],[sentiment_analysis_english]]="Positive","إيجابي","")))</f>
        <v/>
      </c>
      <c r="AO2844" t="e">
        <f>INDEX(TextClassificationList[],MATCH(Sudan_News12[[#This Row],[text_classification_arabic]],TextClassificationList[text_classification_arabic],0),1)</f>
        <v>#N/A</v>
      </c>
      <c r="AQ2844" t="e">
        <f>INDEX(TextClassificationList[],MATCH(Sudan_News12[[#This Row],[text_classification_arabic2]],TextClassificationList[text_classification_arabic],0),1)</f>
        <v>#N/A</v>
      </c>
      <c r="AS2844" t="e">
        <f>INDEX(TextClassificationList[],MATCH(Sudan_News12[[#This Row],[text_classification_arabic3]],TextClassificationList[text_classification_arabic],0),1)</f>
        <v>#N/A</v>
      </c>
      <c r="AU2844" t="e">
        <f>INDEX(TextClassificationList[],MATCH(Sudan_News12[[#This Row],[text_classification_arabic4]],TextClassificationList[text_classification_arabic],0),1)</f>
        <v>#N/A</v>
      </c>
      <c r="AW2844" t="e">
        <f>INDEX(TextClassificationList[],MATCH(Sudan_News12[[#This Row],[text_classification_arabic5]],TextClassificationList[text_classification_arabic],0),1)</f>
        <v>#N/A</v>
      </c>
    </row>
    <row r="2845" spans="1:49" x14ac:dyDescent="0.2">
      <c r="A2845">
        <v>1.3143010127321907E+18</v>
      </c>
      <c r="B2845">
        <v>1.3143010127321907E+18</v>
      </c>
      <c r="C2845" t="s">
        <v>10916</v>
      </c>
      <c r="D2845" s="1">
        <v>44112</v>
      </c>
      <c r="E2845" s="2">
        <v>0.93465277777777778</v>
      </c>
      <c r="F2845">
        <v>200</v>
      </c>
      <c r="G2845">
        <v>1889611729</v>
      </c>
      <c r="H2845" t="s">
        <v>354</v>
      </c>
      <c r="I2845" t="s">
        <v>355</v>
      </c>
      <c r="J2845" t="s">
        <v>265</v>
      </c>
      <c r="K2845" t="s">
        <v>10917</v>
      </c>
      <c r="L2845" t="s">
        <v>266</v>
      </c>
      <c r="M2845" t="s">
        <v>267</v>
      </c>
      <c r="N2845" t="s">
        <v>267</v>
      </c>
      <c r="O2845" t="s">
        <v>10918</v>
      </c>
      <c r="P2845">
        <v>0</v>
      </c>
      <c r="Q2845">
        <v>0</v>
      </c>
      <c r="R2845">
        <v>3</v>
      </c>
      <c r="S2845" t="s">
        <v>267</v>
      </c>
      <c r="T2845" t="s">
        <v>267</v>
      </c>
      <c r="U2845" t="s">
        <v>10919</v>
      </c>
      <c r="V2845" t="b">
        <v>0</v>
      </c>
      <c r="W2845" t="s">
        <v>265</v>
      </c>
      <c r="X2845">
        <v>1</v>
      </c>
      <c r="Y2845" t="s">
        <v>10920</v>
      </c>
      <c r="Z2845" t="s">
        <v>265</v>
      </c>
      <c r="AA2845" t="s">
        <v>265</v>
      </c>
      <c r="AB2845" t="s">
        <v>265</v>
      </c>
      <c r="AC2845" t="s">
        <v>265</v>
      </c>
      <c r="AD2845" t="s">
        <v>265</v>
      </c>
      <c r="AE2845" t="s">
        <v>265</v>
      </c>
      <c r="AF2845" t="s">
        <v>267</v>
      </c>
      <c r="AG2845" t="s">
        <v>265</v>
      </c>
      <c r="AH2845" t="s">
        <v>265</v>
      </c>
      <c r="AI2845" t="s">
        <v>265</v>
      </c>
      <c r="AJ2845" t="s">
        <v>265</v>
      </c>
      <c r="AL2845" t="str">
        <f>IF(Sudan_News12[[#This Row],[relevancy_classification_english]]="Relevant","مناسب",IF(Sudan_News12[[#This Row],[relevancy_classification_english]]="Relevant","عَرَضِيّ",""))</f>
        <v/>
      </c>
      <c r="AN2845" t="str">
        <f>IF(Sudan_News12[[#This Row],[sentiment_analysis_english]]="Negative","سلبي",IF(Sudan_News12[[#This Row],[sentiment_analysis_english]]="Neutral","حيادي",IF(Sudan_News12[[#This Row],[sentiment_analysis_english]]="Positive","إيجابي","")))</f>
        <v/>
      </c>
      <c r="AO2845" t="e">
        <f>INDEX(TextClassificationList[],MATCH(Sudan_News12[[#This Row],[text_classification_arabic]],TextClassificationList[text_classification_arabic],0),1)</f>
        <v>#N/A</v>
      </c>
      <c r="AQ2845" t="e">
        <f>INDEX(TextClassificationList[],MATCH(Sudan_News12[[#This Row],[text_classification_arabic2]],TextClassificationList[text_classification_arabic],0),1)</f>
        <v>#N/A</v>
      </c>
      <c r="AS2845" t="e">
        <f>INDEX(TextClassificationList[],MATCH(Sudan_News12[[#This Row],[text_classification_arabic3]],TextClassificationList[text_classification_arabic],0),1)</f>
        <v>#N/A</v>
      </c>
      <c r="AU2845" t="e">
        <f>INDEX(TextClassificationList[],MATCH(Sudan_News12[[#This Row],[text_classification_arabic4]],TextClassificationList[text_classification_arabic],0),1)</f>
        <v>#N/A</v>
      </c>
      <c r="AW2845" t="e">
        <f>INDEX(TextClassificationList[],MATCH(Sudan_News12[[#This Row],[text_classification_arabic5]],TextClassificationList[text_classification_arabic],0),1)</f>
        <v>#N/A</v>
      </c>
    </row>
    <row r="2846" spans="1:49" x14ac:dyDescent="0.2">
      <c r="A2846">
        <v>1.3142477901098271E+18</v>
      </c>
      <c r="B2846">
        <v>1.3142310636742656E+18</v>
      </c>
      <c r="C2846" t="s">
        <v>10921</v>
      </c>
      <c r="D2846" s="1">
        <v>44112</v>
      </c>
      <c r="E2846" s="2">
        <v>0.78778935185185184</v>
      </c>
      <c r="F2846">
        <v>200</v>
      </c>
      <c r="G2846">
        <v>1889611729</v>
      </c>
      <c r="H2846" t="s">
        <v>354</v>
      </c>
      <c r="I2846" t="s">
        <v>355</v>
      </c>
      <c r="J2846" t="s">
        <v>265</v>
      </c>
      <c r="K2846" t="s">
        <v>10922</v>
      </c>
      <c r="L2846" t="s">
        <v>266</v>
      </c>
      <c r="M2846" t="s">
        <v>267</v>
      </c>
      <c r="N2846" t="s">
        <v>267</v>
      </c>
      <c r="O2846" t="s">
        <v>267</v>
      </c>
      <c r="P2846">
        <v>1</v>
      </c>
      <c r="Q2846">
        <v>0</v>
      </c>
      <c r="R2846">
        <v>1</v>
      </c>
      <c r="S2846" t="s">
        <v>267</v>
      </c>
      <c r="T2846" t="s">
        <v>267</v>
      </c>
      <c r="U2846" t="s">
        <v>10923</v>
      </c>
      <c r="V2846" t="b">
        <v>0</v>
      </c>
      <c r="W2846" t="s">
        <v>265</v>
      </c>
      <c r="X2846">
        <v>0</v>
      </c>
      <c r="Y2846" t="s">
        <v>265</v>
      </c>
      <c r="Z2846" t="s">
        <v>265</v>
      </c>
      <c r="AA2846" t="s">
        <v>265</v>
      </c>
      <c r="AB2846" t="s">
        <v>265</v>
      </c>
      <c r="AC2846" t="s">
        <v>265</v>
      </c>
      <c r="AD2846" t="s">
        <v>265</v>
      </c>
      <c r="AE2846" t="s">
        <v>265</v>
      </c>
      <c r="AF2846" t="s">
        <v>10924</v>
      </c>
      <c r="AG2846" t="s">
        <v>265</v>
      </c>
      <c r="AH2846" t="s">
        <v>265</v>
      </c>
      <c r="AI2846" t="s">
        <v>265</v>
      </c>
      <c r="AJ2846" t="s">
        <v>265</v>
      </c>
      <c r="AL2846" t="str">
        <f>IF(Sudan_News12[[#This Row],[relevancy_classification_english]]="Relevant","مناسب",IF(Sudan_News12[[#This Row],[relevancy_classification_english]]="Relevant","عَرَضِيّ",""))</f>
        <v/>
      </c>
      <c r="AN2846" t="str">
        <f>IF(Sudan_News12[[#This Row],[sentiment_analysis_english]]="Negative","سلبي",IF(Sudan_News12[[#This Row],[sentiment_analysis_english]]="Neutral","حيادي",IF(Sudan_News12[[#This Row],[sentiment_analysis_english]]="Positive","إيجابي","")))</f>
        <v/>
      </c>
      <c r="AO2846" t="e">
        <f>INDEX(TextClassificationList[],MATCH(Sudan_News12[[#This Row],[text_classification_arabic]],TextClassificationList[text_classification_arabic],0),1)</f>
        <v>#N/A</v>
      </c>
      <c r="AQ2846" t="e">
        <f>INDEX(TextClassificationList[],MATCH(Sudan_News12[[#This Row],[text_classification_arabic2]],TextClassificationList[text_classification_arabic],0),1)</f>
        <v>#N/A</v>
      </c>
      <c r="AS2846" t="e">
        <f>INDEX(TextClassificationList[],MATCH(Sudan_News12[[#This Row],[text_classification_arabic3]],TextClassificationList[text_classification_arabic],0),1)</f>
        <v>#N/A</v>
      </c>
      <c r="AU2846" t="e">
        <f>INDEX(TextClassificationList[],MATCH(Sudan_News12[[#This Row],[text_classification_arabic4]],TextClassificationList[text_classification_arabic],0),1)</f>
        <v>#N/A</v>
      </c>
      <c r="AW2846" t="e">
        <f>INDEX(TextClassificationList[],MATCH(Sudan_News12[[#This Row],[text_classification_arabic5]],TextClassificationList[text_classification_arabic],0),1)</f>
        <v>#N/A</v>
      </c>
    </row>
    <row r="2847" spans="1:49" x14ac:dyDescent="0.2">
      <c r="A2847">
        <v>1.3142449479361905E+18</v>
      </c>
      <c r="B2847">
        <v>1.3142310636742656E+18</v>
      </c>
      <c r="C2847" t="s">
        <v>10925</v>
      </c>
      <c r="D2847" s="1">
        <v>44112</v>
      </c>
      <c r="E2847" s="2">
        <v>0.77994212962962961</v>
      </c>
      <c r="F2847">
        <v>200</v>
      </c>
      <c r="G2847">
        <v>1889611729</v>
      </c>
      <c r="H2847" t="s">
        <v>354</v>
      </c>
      <c r="I2847" t="s">
        <v>355</v>
      </c>
      <c r="J2847" t="s">
        <v>265</v>
      </c>
      <c r="K2847" t="s">
        <v>10926</v>
      </c>
      <c r="L2847" t="s">
        <v>266</v>
      </c>
      <c r="M2847" t="s">
        <v>267</v>
      </c>
      <c r="N2847" t="s">
        <v>267</v>
      </c>
      <c r="O2847" t="s">
        <v>267</v>
      </c>
      <c r="P2847">
        <v>1</v>
      </c>
      <c r="Q2847">
        <v>0</v>
      </c>
      <c r="R2847">
        <v>2</v>
      </c>
      <c r="S2847" t="s">
        <v>267</v>
      </c>
      <c r="T2847" t="s">
        <v>267</v>
      </c>
      <c r="U2847" t="s">
        <v>10927</v>
      </c>
      <c r="V2847" t="b">
        <v>0</v>
      </c>
      <c r="W2847" t="s">
        <v>265</v>
      </c>
      <c r="X2847">
        <v>0</v>
      </c>
      <c r="Y2847" t="s">
        <v>265</v>
      </c>
      <c r="Z2847" t="s">
        <v>265</v>
      </c>
      <c r="AA2847" t="s">
        <v>265</v>
      </c>
      <c r="AB2847" t="s">
        <v>265</v>
      </c>
      <c r="AC2847" t="s">
        <v>265</v>
      </c>
      <c r="AD2847" t="s">
        <v>265</v>
      </c>
      <c r="AE2847" t="s">
        <v>265</v>
      </c>
      <c r="AF2847" t="s">
        <v>10928</v>
      </c>
      <c r="AG2847" t="s">
        <v>265</v>
      </c>
      <c r="AH2847" t="s">
        <v>265</v>
      </c>
      <c r="AI2847" t="s">
        <v>265</v>
      </c>
      <c r="AJ2847" t="s">
        <v>265</v>
      </c>
      <c r="AL2847" t="str">
        <f>IF(Sudan_News12[[#This Row],[relevancy_classification_english]]="Relevant","مناسب",IF(Sudan_News12[[#This Row],[relevancy_classification_english]]="Relevant","عَرَضِيّ",""))</f>
        <v/>
      </c>
      <c r="AN2847" t="str">
        <f>IF(Sudan_News12[[#This Row],[sentiment_analysis_english]]="Negative","سلبي",IF(Sudan_News12[[#This Row],[sentiment_analysis_english]]="Neutral","حيادي",IF(Sudan_News12[[#This Row],[sentiment_analysis_english]]="Positive","إيجابي","")))</f>
        <v/>
      </c>
      <c r="AO2847" t="e">
        <f>INDEX(TextClassificationList[],MATCH(Sudan_News12[[#This Row],[text_classification_arabic]],TextClassificationList[text_classification_arabic],0),1)</f>
        <v>#N/A</v>
      </c>
      <c r="AQ2847" t="e">
        <f>INDEX(TextClassificationList[],MATCH(Sudan_News12[[#This Row],[text_classification_arabic2]],TextClassificationList[text_classification_arabic],0),1)</f>
        <v>#N/A</v>
      </c>
      <c r="AS2847" t="e">
        <f>INDEX(TextClassificationList[],MATCH(Sudan_News12[[#This Row],[text_classification_arabic3]],TextClassificationList[text_classification_arabic],0),1)</f>
        <v>#N/A</v>
      </c>
      <c r="AU2847" t="e">
        <f>INDEX(TextClassificationList[],MATCH(Sudan_News12[[#This Row],[text_classification_arabic4]],TextClassificationList[text_classification_arabic],0),1)</f>
        <v>#N/A</v>
      </c>
      <c r="AW2847" t="e">
        <f>INDEX(TextClassificationList[],MATCH(Sudan_News12[[#This Row],[text_classification_arabic5]],TextClassificationList[text_classification_arabic],0),1)</f>
        <v>#N/A</v>
      </c>
    </row>
    <row r="2848" spans="1:49" x14ac:dyDescent="0.2">
      <c r="A2848">
        <v>1.3142443006754529E+18</v>
      </c>
      <c r="B2848">
        <v>1.3142310636742656E+18</v>
      </c>
      <c r="C2848" t="s">
        <v>10929</v>
      </c>
      <c r="D2848" s="1">
        <v>44112</v>
      </c>
      <c r="E2848" s="2">
        <v>0.77815972222222218</v>
      </c>
      <c r="F2848">
        <v>200</v>
      </c>
      <c r="G2848">
        <v>1889611729</v>
      </c>
      <c r="H2848" t="s">
        <v>354</v>
      </c>
      <c r="I2848" t="s">
        <v>355</v>
      </c>
      <c r="J2848" t="s">
        <v>265</v>
      </c>
      <c r="K2848" t="s">
        <v>10930</v>
      </c>
      <c r="L2848" t="s">
        <v>266</v>
      </c>
      <c r="M2848" t="s">
        <v>267</v>
      </c>
      <c r="N2848" t="s">
        <v>267</v>
      </c>
      <c r="O2848" t="s">
        <v>267</v>
      </c>
      <c r="P2848">
        <v>2</v>
      </c>
      <c r="Q2848">
        <v>0</v>
      </c>
      <c r="R2848">
        <v>4</v>
      </c>
      <c r="S2848" t="s">
        <v>267</v>
      </c>
      <c r="T2848" t="s">
        <v>267</v>
      </c>
      <c r="U2848" t="s">
        <v>10931</v>
      </c>
      <c r="V2848" t="b">
        <v>0</v>
      </c>
      <c r="W2848" t="s">
        <v>265</v>
      </c>
      <c r="X2848">
        <v>0</v>
      </c>
      <c r="Y2848" t="s">
        <v>265</v>
      </c>
      <c r="Z2848" t="s">
        <v>265</v>
      </c>
      <c r="AA2848" t="s">
        <v>265</v>
      </c>
      <c r="AB2848" t="s">
        <v>265</v>
      </c>
      <c r="AC2848" t="s">
        <v>265</v>
      </c>
      <c r="AD2848" t="s">
        <v>265</v>
      </c>
      <c r="AE2848" t="s">
        <v>265</v>
      </c>
      <c r="AF2848" t="s">
        <v>10928</v>
      </c>
      <c r="AG2848" t="s">
        <v>265</v>
      </c>
      <c r="AH2848" t="s">
        <v>265</v>
      </c>
      <c r="AI2848" t="s">
        <v>265</v>
      </c>
      <c r="AJ2848" t="s">
        <v>265</v>
      </c>
      <c r="AL2848" t="str">
        <f>IF(Sudan_News12[[#This Row],[relevancy_classification_english]]="Relevant","مناسب",IF(Sudan_News12[[#This Row],[relevancy_classification_english]]="Relevant","عَرَضِيّ",""))</f>
        <v/>
      </c>
      <c r="AN2848" t="str">
        <f>IF(Sudan_News12[[#This Row],[sentiment_analysis_english]]="Negative","سلبي",IF(Sudan_News12[[#This Row],[sentiment_analysis_english]]="Neutral","حيادي",IF(Sudan_News12[[#This Row],[sentiment_analysis_english]]="Positive","إيجابي","")))</f>
        <v/>
      </c>
      <c r="AO2848" t="e">
        <f>INDEX(TextClassificationList[],MATCH(Sudan_News12[[#This Row],[text_classification_arabic]],TextClassificationList[text_classification_arabic],0),1)</f>
        <v>#N/A</v>
      </c>
      <c r="AQ2848" t="e">
        <f>INDEX(TextClassificationList[],MATCH(Sudan_News12[[#This Row],[text_classification_arabic2]],TextClassificationList[text_classification_arabic],0),1)</f>
        <v>#N/A</v>
      </c>
      <c r="AS2848" t="e">
        <f>INDEX(TextClassificationList[],MATCH(Sudan_News12[[#This Row],[text_classification_arabic3]],TextClassificationList[text_classification_arabic],0),1)</f>
        <v>#N/A</v>
      </c>
      <c r="AU2848" t="e">
        <f>INDEX(TextClassificationList[],MATCH(Sudan_News12[[#This Row],[text_classification_arabic4]],TextClassificationList[text_classification_arabic],0),1)</f>
        <v>#N/A</v>
      </c>
      <c r="AW2848" t="e">
        <f>INDEX(TextClassificationList[],MATCH(Sudan_News12[[#This Row],[text_classification_arabic5]],TextClassificationList[text_classification_arabic],0),1)</f>
        <v>#N/A</v>
      </c>
    </row>
    <row r="2849" spans="1:49" x14ac:dyDescent="0.2">
      <c r="A2849">
        <v>1.3142217865491702E+18</v>
      </c>
      <c r="B2849">
        <v>1.3142217865491702E+18</v>
      </c>
      <c r="C2849" t="s">
        <v>10932</v>
      </c>
      <c r="D2849" s="1">
        <v>44112</v>
      </c>
      <c r="E2849" s="2">
        <v>0.71603009259259254</v>
      </c>
      <c r="F2849">
        <v>200</v>
      </c>
      <c r="G2849">
        <v>1889611729</v>
      </c>
      <c r="H2849" t="s">
        <v>354</v>
      </c>
      <c r="I2849" t="s">
        <v>355</v>
      </c>
      <c r="J2849" t="s">
        <v>265</v>
      </c>
      <c r="K2849" t="s">
        <v>10933</v>
      </c>
      <c r="L2849" t="s">
        <v>266</v>
      </c>
      <c r="M2849" t="s">
        <v>267</v>
      </c>
      <c r="N2849" t="s">
        <v>267</v>
      </c>
      <c r="O2849" t="s">
        <v>267</v>
      </c>
      <c r="P2849">
        <v>0</v>
      </c>
      <c r="Q2849">
        <v>0</v>
      </c>
      <c r="R2849">
        <v>2</v>
      </c>
      <c r="S2849" t="s">
        <v>267</v>
      </c>
      <c r="T2849" t="s">
        <v>267</v>
      </c>
      <c r="U2849" t="s">
        <v>10934</v>
      </c>
      <c r="V2849" t="b">
        <v>0</v>
      </c>
      <c r="W2849" t="s">
        <v>265</v>
      </c>
      <c r="X2849">
        <v>0</v>
      </c>
      <c r="Y2849" t="s">
        <v>265</v>
      </c>
      <c r="Z2849" t="s">
        <v>265</v>
      </c>
      <c r="AA2849" t="s">
        <v>265</v>
      </c>
      <c r="AB2849" t="s">
        <v>265</v>
      </c>
      <c r="AC2849" t="s">
        <v>265</v>
      </c>
      <c r="AD2849" t="s">
        <v>265</v>
      </c>
      <c r="AE2849" t="s">
        <v>265</v>
      </c>
      <c r="AF2849" t="s">
        <v>267</v>
      </c>
      <c r="AG2849" t="s">
        <v>265</v>
      </c>
      <c r="AH2849" t="s">
        <v>265</v>
      </c>
      <c r="AI2849" t="s">
        <v>265</v>
      </c>
      <c r="AJ2849" t="s">
        <v>265</v>
      </c>
      <c r="AL2849" t="str">
        <f>IF(Sudan_News12[[#This Row],[relevancy_classification_english]]="Relevant","مناسب",IF(Sudan_News12[[#This Row],[relevancy_classification_english]]="Relevant","عَرَضِيّ",""))</f>
        <v/>
      </c>
      <c r="AN2849" t="str">
        <f>IF(Sudan_News12[[#This Row],[sentiment_analysis_english]]="Negative","سلبي",IF(Sudan_News12[[#This Row],[sentiment_analysis_english]]="Neutral","حيادي",IF(Sudan_News12[[#This Row],[sentiment_analysis_english]]="Positive","إيجابي","")))</f>
        <v/>
      </c>
      <c r="AO2849" t="e">
        <f>INDEX(TextClassificationList[],MATCH(Sudan_News12[[#This Row],[text_classification_arabic]],TextClassificationList[text_classification_arabic],0),1)</f>
        <v>#N/A</v>
      </c>
      <c r="AQ2849" t="e">
        <f>INDEX(TextClassificationList[],MATCH(Sudan_News12[[#This Row],[text_classification_arabic2]],TextClassificationList[text_classification_arabic],0),1)</f>
        <v>#N/A</v>
      </c>
      <c r="AS2849" t="e">
        <f>INDEX(TextClassificationList[],MATCH(Sudan_News12[[#This Row],[text_classification_arabic3]],TextClassificationList[text_classification_arabic],0),1)</f>
        <v>#N/A</v>
      </c>
      <c r="AU2849" t="e">
        <f>INDEX(TextClassificationList[],MATCH(Sudan_News12[[#This Row],[text_classification_arabic4]],TextClassificationList[text_classification_arabic],0),1)</f>
        <v>#N/A</v>
      </c>
      <c r="AW2849" t="e">
        <f>INDEX(TextClassificationList[],MATCH(Sudan_News12[[#This Row],[text_classification_arabic5]],TextClassificationList[text_classification_arabic],0),1)</f>
        <v>#N/A</v>
      </c>
    </row>
    <row r="2850" spans="1:49" x14ac:dyDescent="0.2">
      <c r="A2850">
        <v>1.3142155417126748E+18</v>
      </c>
      <c r="B2850">
        <v>1.3142155417126748E+18</v>
      </c>
      <c r="C2850" t="s">
        <v>10935</v>
      </c>
      <c r="D2850" s="1">
        <v>44112</v>
      </c>
      <c r="E2850" s="2">
        <v>0.69879629629629625</v>
      </c>
      <c r="F2850">
        <v>200</v>
      </c>
      <c r="G2850">
        <v>1889611729</v>
      </c>
      <c r="H2850" t="s">
        <v>354</v>
      </c>
      <c r="I2850" t="s">
        <v>355</v>
      </c>
      <c r="J2850" t="s">
        <v>265</v>
      </c>
      <c r="K2850" t="s">
        <v>10936</v>
      </c>
      <c r="L2850" t="s">
        <v>266</v>
      </c>
      <c r="M2850" t="s">
        <v>267</v>
      </c>
      <c r="N2850" t="s">
        <v>267</v>
      </c>
      <c r="O2850" t="s">
        <v>10937</v>
      </c>
      <c r="P2850">
        <v>0</v>
      </c>
      <c r="Q2850">
        <v>0</v>
      </c>
      <c r="R2850">
        <v>0</v>
      </c>
      <c r="S2850" t="s">
        <v>267</v>
      </c>
      <c r="T2850" t="s">
        <v>267</v>
      </c>
      <c r="U2850" t="s">
        <v>10938</v>
      </c>
      <c r="V2850" t="b">
        <v>0</v>
      </c>
      <c r="W2850" t="s">
        <v>265</v>
      </c>
      <c r="X2850">
        <v>1</v>
      </c>
      <c r="Y2850" t="s">
        <v>10939</v>
      </c>
      <c r="Z2850" t="s">
        <v>265</v>
      </c>
      <c r="AA2850" t="s">
        <v>265</v>
      </c>
      <c r="AB2850" t="s">
        <v>265</v>
      </c>
      <c r="AC2850" t="s">
        <v>265</v>
      </c>
      <c r="AD2850" t="s">
        <v>265</v>
      </c>
      <c r="AE2850" t="s">
        <v>265</v>
      </c>
      <c r="AF2850" t="s">
        <v>267</v>
      </c>
      <c r="AG2850" t="s">
        <v>265</v>
      </c>
      <c r="AH2850" t="s">
        <v>265</v>
      </c>
      <c r="AI2850" t="s">
        <v>265</v>
      </c>
      <c r="AJ2850" t="s">
        <v>265</v>
      </c>
      <c r="AL2850" t="str">
        <f>IF(Sudan_News12[[#This Row],[relevancy_classification_english]]="Relevant","مناسب",IF(Sudan_News12[[#This Row],[relevancy_classification_english]]="Relevant","عَرَضِيّ",""))</f>
        <v/>
      </c>
      <c r="AN2850" t="str">
        <f>IF(Sudan_News12[[#This Row],[sentiment_analysis_english]]="Negative","سلبي",IF(Sudan_News12[[#This Row],[sentiment_analysis_english]]="Neutral","حيادي",IF(Sudan_News12[[#This Row],[sentiment_analysis_english]]="Positive","إيجابي","")))</f>
        <v/>
      </c>
      <c r="AO2850" t="e">
        <f>INDEX(TextClassificationList[],MATCH(Sudan_News12[[#This Row],[text_classification_arabic]],TextClassificationList[text_classification_arabic],0),1)</f>
        <v>#N/A</v>
      </c>
      <c r="AQ2850" t="e">
        <f>INDEX(TextClassificationList[],MATCH(Sudan_News12[[#This Row],[text_classification_arabic2]],TextClassificationList[text_classification_arabic],0),1)</f>
        <v>#N/A</v>
      </c>
      <c r="AS2850" t="e">
        <f>INDEX(TextClassificationList[],MATCH(Sudan_News12[[#This Row],[text_classification_arabic3]],TextClassificationList[text_classification_arabic],0),1)</f>
        <v>#N/A</v>
      </c>
      <c r="AU2850" t="e">
        <f>INDEX(TextClassificationList[],MATCH(Sudan_News12[[#This Row],[text_classification_arabic4]],TextClassificationList[text_classification_arabic],0),1)</f>
        <v>#N/A</v>
      </c>
      <c r="AW2850" t="e">
        <f>INDEX(TextClassificationList[],MATCH(Sudan_News12[[#This Row],[text_classification_arabic5]],TextClassificationList[text_classification_arabic],0),1)</f>
        <v>#N/A</v>
      </c>
    </row>
    <row r="2851" spans="1:49" x14ac:dyDescent="0.2">
      <c r="A2851">
        <v>1.3142154291794903E+18</v>
      </c>
      <c r="B2851">
        <v>1.3142154291794903E+18</v>
      </c>
      <c r="C2851" t="s">
        <v>10940</v>
      </c>
      <c r="D2851" s="1">
        <v>44112</v>
      </c>
      <c r="E2851" s="2">
        <v>0.69848379629629631</v>
      </c>
      <c r="F2851">
        <v>200</v>
      </c>
      <c r="G2851">
        <v>1889611729</v>
      </c>
      <c r="H2851" t="s">
        <v>354</v>
      </c>
      <c r="I2851" t="s">
        <v>355</v>
      </c>
      <c r="J2851" t="s">
        <v>265</v>
      </c>
      <c r="K2851" t="s">
        <v>10941</v>
      </c>
      <c r="L2851" t="s">
        <v>266</v>
      </c>
      <c r="M2851" t="s">
        <v>267</v>
      </c>
      <c r="N2851" t="s">
        <v>267</v>
      </c>
      <c r="O2851" t="s">
        <v>267</v>
      </c>
      <c r="P2851">
        <v>0</v>
      </c>
      <c r="Q2851">
        <v>2</v>
      </c>
      <c r="R2851">
        <v>4</v>
      </c>
      <c r="S2851" t="s">
        <v>267</v>
      </c>
      <c r="T2851" t="s">
        <v>267</v>
      </c>
      <c r="U2851" t="s">
        <v>10942</v>
      </c>
      <c r="V2851" t="b">
        <v>0</v>
      </c>
      <c r="W2851" t="s">
        <v>265</v>
      </c>
      <c r="X2851">
        <v>0</v>
      </c>
      <c r="Y2851" t="s">
        <v>265</v>
      </c>
      <c r="Z2851" t="s">
        <v>265</v>
      </c>
      <c r="AA2851" t="s">
        <v>265</v>
      </c>
      <c r="AB2851" t="s">
        <v>265</v>
      </c>
      <c r="AC2851" t="s">
        <v>265</v>
      </c>
      <c r="AD2851" t="s">
        <v>265</v>
      </c>
      <c r="AE2851" t="s">
        <v>265</v>
      </c>
      <c r="AF2851" t="s">
        <v>267</v>
      </c>
      <c r="AG2851" t="s">
        <v>265</v>
      </c>
      <c r="AH2851" t="s">
        <v>265</v>
      </c>
      <c r="AI2851" t="s">
        <v>265</v>
      </c>
      <c r="AJ2851" t="s">
        <v>265</v>
      </c>
      <c r="AL2851" t="str">
        <f>IF(Sudan_News12[[#This Row],[relevancy_classification_english]]="Relevant","مناسب",IF(Sudan_News12[[#This Row],[relevancy_classification_english]]="Relevant","عَرَضِيّ",""))</f>
        <v/>
      </c>
      <c r="AN2851" t="str">
        <f>IF(Sudan_News12[[#This Row],[sentiment_analysis_english]]="Negative","سلبي",IF(Sudan_News12[[#This Row],[sentiment_analysis_english]]="Neutral","حيادي",IF(Sudan_News12[[#This Row],[sentiment_analysis_english]]="Positive","إيجابي","")))</f>
        <v/>
      </c>
      <c r="AO2851" t="e">
        <f>INDEX(TextClassificationList[],MATCH(Sudan_News12[[#This Row],[text_classification_arabic]],TextClassificationList[text_classification_arabic],0),1)</f>
        <v>#N/A</v>
      </c>
      <c r="AQ2851" t="e">
        <f>INDEX(TextClassificationList[],MATCH(Sudan_News12[[#This Row],[text_classification_arabic2]],TextClassificationList[text_classification_arabic],0),1)</f>
        <v>#N/A</v>
      </c>
      <c r="AS2851" t="e">
        <f>INDEX(TextClassificationList[],MATCH(Sudan_News12[[#This Row],[text_classification_arabic3]],TextClassificationList[text_classification_arabic],0),1)</f>
        <v>#N/A</v>
      </c>
      <c r="AU2851" t="e">
        <f>INDEX(TextClassificationList[],MATCH(Sudan_News12[[#This Row],[text_classification_arabic4]],TextClassificationList[text_classification_arabic],0),1)</f>
        <v>#N/A</v>
      </c>
      <c r="AW2851" t="e">
        <f>INDEX(TextClassificationList[],MATCH(Sudan_News12[[#This Row],[text_classification_arabic5]],TextClassificationList[text_classification_arabic],0),1)</f>
        <v>#N/A</v>
      </c>
    </row>
    <row r="2852" spans="1:49" x14ac:dyDescent="0.2">
      <c r="A2852">
        <v>1.3142144266905068E+18</v>
      </c>
      <c r="B2852">
        <v>1.3142144266905068E+18</v>
      </c>
      <c r="C2852" t="s">
        <v>10943</v>
      </c>
      <c r="D2852" s="1">
        <v>44112</v>
      </c>
      <c r="E2852" s="2">
        <v>0.69571759259259258</v>
      </c>
      <c r="F2852">
        <v>200</v>
      </c>
      <c r="G2852">
        <v>1889611729</v>
      </c>
      <c r="H2852" t="s">
        <v>354</v>
      </c>
      <c r="I2852" t="s">
        <v>355</v>
      </c>
      <c r="J2852" t="s">
        <v>265</v>
      </c>
      <c r="K2852" t="s">
        <v>10944</v>
      </c>
      <c r="L2852" t="s">
        <v>266</v>
      </c>
      <c r="M2852" t="s">
        <v>267</v>
      </c>
      <c r="N2852" t="s">
        <v>267</v>
      </c>
      <c r="O2852" t="s">
        <v>10945</v>
      </c>
      <c r="P2852">
        <v>0</v>
      </c>
      <c r="Q2852">
        <v>0</v>
      </c>
      <c r="R2852">
        <v>0</v>
      </c>
      <c r="S2852" t="s">
        <v>267</v>
      </c>
      <c r="T2852" t="s">
        <v>267</v>
      </c>
      <c r="U2852" t="s">
        <v>10946</v>
      </c>
      <c r="V2852" t="b">
        <v>0</v>
      </c>
      <c r="W2852" t="s">
        <v>265</v>
      </c>
      <c r="X2852">
        <v>1</v>
      </c>
      <c r="Y2852" t="s">
        <v>10947</v>
      </c>
      <c r="Z2852" t="s">
        <v>265</v>
      </c>
      <c r="AA2852" t="s">
        <v>265</v>
      </c>
      <c r="AB2852" t="s">
        <v>265</v>
      </c>
      <c r="AC2852" t="s">
        <v>265</v>
      </c>
      <c r="AD2852" t="s">
        <v>265</v>
      </c>
      <c r="AE2852" t="s">
        <v>265</v>
      </c>
      <c r="AF2852" t="s">
        <v>267</v>
      </c>
      <c r="AG2852" t="s">
        <v>265</v>
      </c>
      <c r="AH2852" t="s">
        <v>265</v>
      </c>
      <c r="AI2852" t="s">
        <v>265</v>
      </c>
      <c r="AJ2852" t="s">
        <v>265</v>
      </c>
      <c r="AL2852" t="str">
        <f>IF(Sudan_News12[[#This Row],[relevancy_classification_english]]="Relevant","مناسب",IF(Sudan_News12[[#This Row],[relevancy_classification_english]]="Relevant","عَرَضِيّ",""))</f>
        <v/>
      </c>
      <c r="AN2852" t="str">
        <f>IF(Sudan_News12[[#This Row],[sentiment_analysis_english]]="Negative","سلبي",IF(Sudan_News12[[#This Row],[sentiment_analysis_english]]="Neutral","حيادي",IF(Sudan_News12[[#This Row],[sentiment_analysis_english]]="Positive","إيجابي","")))</f>
        <v/>
      </c>
      <c r="AO2852" t="e">
        <f>INDEX(TextClassificationList[],MATCH(Sudan_News12[[#This Row],[text_classification_arabic]],TextClassificationList[text_classification_arabic],0),1)</f>
        <v>#N/A</v>
      </c>
      <c r="AQ2852" t="e">
        <f>INDEX(TextClassificationList[],MATCH(Sudan_News12[[#This Row],[text_classification_arabic2]],TextClassificationList[text_classification_arabic],0),1)</f>
        <v>#N/A</v>
      </c>
      <c r="AS2852" t="e">
        <f>INDEX(TextClassificationList[],MATCH(Sudan_News12[[#This Row],[text_classification_arabic3]],TextClassificationList[text_classification_arabic],0),1)</f>
        <v>#N/A</v>
      </c>
      <c r="AU2852" t="e">
        <f>INDEX(TextClassificationList[],MATCH(Sudan_News12[[#This Row],[text_classification_arabic4]],TextClassificationList[text_classification_arabic],0),1)</f>
        <v>#N/A</v>
      </c>
      <c r="AW2852" t="e">
        <f>INDEX(TextClassificationList[],MATCH(Sudan_News12[[#This Row],[text_classification_arabic5]],TextClassificationList[text_classification_arabic],0),1)</f>
        <v>#N/A</v>
      </c>
    </row>
    <row r="2853" spans="1:49" x14ac:dyDescent="0.2">
      <c r="A2853">
        <v>1.3141736516217405E+18</v>
      </c>
      <c r="B2853">
        <v>1.3139304004195123E+18</v>
      </c>
      <c r="C2853" t="s">
        <v>10948</v>
      </c>
      <c r="D2853" s="1">
        <v>44112</v>
      </c>
      <c r="E2853" s="2">
        <v>0.5832060185185185</v>
      </c>
      <c r="F2853">
        <v>200</v>
      </c>
      <c r="G2853">
        <v>1889611729</v>
      </c>
      <c r="H2853" t="s">
        <v>354</v>
      </c>
      <c r="I2853" t="s">
        <v>355</v>
      </c>
      <c r="J2853" t="s">
        <v>265</v>
      </c>
      <c r="K2853" t="s">
        <v>10949</v>
      </c>
      <c r="L2853" t="s">
        <v>276</v>
      </c>
      <c r="M2853" t="s">
        <v>267</v>
      </c>
      <c r="N2853" t="s">
        <v>267</v>
      </c>
      <c r="O2853" t="s">
        <v>267</v>
      </c>
      <c r="P2853">
        <v>0</v>
      </c>
      <c r="Q2853">
        <v>0</v>
      </c>
      <c r="R2853">
        <v>0</v>
      </c>
      <c r="S2853" t="s">
        <v>267</v>
      </c>
      <c r="T2853" t="s">
        <v>267</v>
      </c>
      <c r="U2853" t="s">
        <v>10950</v>
      </c>
      <c r="V2853" t="b">
        <v>0</v>
      </c>
      <c r="W2853" t="s">
        <v>265</v>
      </c>
      <c r="X2853">
        <v>0</v>
      </c>
      <c r="Y2853" t="s">
        <v>265</v>
      </c>
      <c r="Z2853" t="s">
        <v>265</v>
      </c>
      <c r="AA2853" t="s">
        <v>265</v>
      </c>
      <c r="AB2853" t="s">
        <v>265</v>
      </c>
      <c r="AC2853" t="s">
        <v>265</v>
      </c>
      <c r="AD2853" t="s">
        <v>265</v>
      </c>
      <c r="AE2853" t="s">
        <v>265</v>
      </c>
      <c r="AF2853" t="s">
        <v>267</v>
      </c>
      <c r="AG2853" t="s">
        <v>265</v>
      </c>
      <c r="AH2853" t="s">
        <v>265</v>
      </c>
      <c r="AI2853" t="s">
        <v>265</v>
      </c>
      <c r="AJ2853" t="s">
        <v>265</v>
      </c>
      <c r="AL2853" t="str">
        <f>IF(Sudan_News12[[#This Row],[relevancy_classification_english]]="Relevant","مناسب",IF(Sudan_News12[[#This Row],[relevancy_classification_english]]="Relevant","عَرَضِيّ",""))</f>
        <v/>
      </c>
      <c r="AN2853" t="str">
        <f>IF(Sudan_News12[[#This Row],[sentiment_analysis_english]]="Negative","سلبي",IF(Sudan_News12[[#This Row],[sentiment_analysis_english]]="Neutral","حيادي",IF(Sudan_News12[[#This Row],[sentiment_analysis_english]]="Positive","إيجابي","")))</f>
        <v/>
      </c>
      <c r="AO2853" t="e">
        <f>INDEX(TextClassificationList[],MATCH(Sudan_News12[[#This Row],[text_classification_arabic]],TextClassificationList[text_classification_arabic],0),1)</f>
        <v>#N/A</v>
      </c>
      <c r="AQ2853" t="e">
        <f>INDEX(TextClassificationList[],MATCH(Sudan_News12[[#This Row],[text_classification_arabic2]],TextClassificationList[text_classification_arabic],0),1)</f>
        <v>#N/A</v>
      </c>
      <c r="AS2853" t="e">
        <f>INDEX(TextClassificationList[],MATCH(Sudan_News12[[#This Row],[text_classification_arabic3]],TextClassificationList[text_classification_arabic],0),1)</f>
        <v>#N/A</v>
      </c>
      <c r="AU2853" t="e">
        <f>INDEX(TextClassificationList[],MATCH(Sudan_News12[[#This Row],[text_classification_arabic4]],TextClassificationList[text_classification_arabic],0),1)</f>
        <v>#N/A</v>
      </c>
      <c r="AW2853" t="e">
        <f>INDEX(TextClassificationList[],MATCH(Sudan_News12[[#This Row],[text_classification_arabic5]],TextClassificationList[text_classification_arabic],0),1)</f>
        <v>#N/A</v>
      </c>
    </row>
    <row r="2854" spans="1:49" x14ac:dyDescent="0.2">
      <c r="A2854">
        <v>1.3141641893851013E+18</v>
      </c>
      <c r="B2854">
        <v>1.3141640438763643E+18</v>
      </c>
      <c r="C2854" t="s">
        <v>10951</v>
      </c>
      <c r="D2854" s="1">
        <v>44112</v>
      </c>
      <c r="E2854" s="2">
        <v>0.55709490740740741</v>
      </c>
      <c r="F2854">
        <v>200</v>
      </c>
      <c r="G2854">
        <v>1889611729</v>
      </c>
      <c r="H2854" t="s">
        <v>354</v>
      </c>
      <c r="I2854" t="s">
        <v>355</v>
      </c>
      <c r="J2854" t="s">
        <v>265</v>
      </c>
      <c r="K2854" t="s">
        <v>10952</v>
      </c>
      <c r="L2854" t="s">
        <v>266</v>
      </c>
      <c r="M2854" t="s">
        <v>267</v>
      </c>
      <c r="N2854" t="s">
        <v>267</v>
      </c>
      <c r="O2854" t="s">
        <v>267</v>
      </c>
      <c r="P2854">
        <v>0</v>
      </c>
      <c r="Q2854">
        <v>1</v>
      </c>
      <c r="R2854">
        <v>2</v>
      </c>
      <c r="S2854" t="s">
        <v>267</v>
      </c>
      <c r="T2854" t="s">
        <v>267</v>
      </c>
      <c r="U2854" t="s">
        <v>10953</v>
      </c>
      <c r="V2854" t="b">
        <v>0</v>
      </c>
      <c r="W2854" t="s">
        <v>265</v>
      </c>
      <c r="X2854">
        <v>0</v>
      </c>
      <c r="Y2854" t="s">
        <v>265</v>
      </c>
      <c r="Z2854" t="s">
        <v>265</v>
      </c>
      <c r="AA2854" t="s">
        <v>265</v>
      </c>
      <c r="AB2854" t="s">
        <v>265</v>
      </c>
      <c r="AC2854" t="s">
        <v>265</v>
      </c>
      <c r="AD2854" t="s">
        <v>265</v>
      </c>
      <c r="AE2854" t="s">
        <v>265</v>
      </c>
      <c r="AF2854" t="s">
        <v>267</v>
      </c>
      <c r="AG2854" t="s">
        <v>265</v>
      </c>
      <c r="AH2854" t="s">
        <v>265</v>
      </c>
      <c r="AI2854" t="s">
        <v>265</v>
      </c>
      <c r="AJ2854" t="s">
        <v>265</v>
      </c>
      <c r="AL2854" t="str">
        <f>IF(Sudan_News12[[#This Row],[relevancy_classification_english]]="Relevant","مناسب",IF(Sudan_News12[[#This Row],[relevancy_classification_english]]="Relevant","عَرَضِيّ",""))</f>
        <v/>
      </c>
      <c r="AN2854" t="str">
        <f>IF(Sudan_News12[[#This Row],[sentiment_analysis_english]]="Negative","سلبي",IF(Sudan_News12[[#This Row],[sentiment_analysis_english]]="Neutral","حيادي",IF(Sudan_News12[[#This Row],[sentiment_analysis_english]]="Positive","إيجابي","")))</f>
        <v/>
      </c>
      <c r="AO2854" t="e">
        <f>INDEX(TextClassificationList[],MATCH(Sudan_News12[[#This Row],[text_classification_arabic]],TextClassificationList[text_classification_arabic],0),1)</f>
        <v>#N/A</v>
      </c>
      <c r="AQ2854" t="e">
        <f>INDEX(TextClassificationList[],MATCH(Sudan_News12[[#This Row],[text_classification_arabic2]],TextClassificationList[text_classification_arabic],0),1)</f>
        <v>#N/A</v>
      </c>
      <c r="AS2854" t="e">
        <f>INDEX(TextClassificationList[],MATCH(Sudan_News12[[#This Row],[text_classification_arabic3]],TextClassificationList[text_classification_arabic],0),1)</f>
        <v>#N/A</v>
      </c>
      <c r="AU2854" t="e">
        <f>INDEX(TextClassificationList[],MATCH(Sudan_News12[[#This Row],[text_classification_arabic4]],TextClassificationList[text_classification_arabic],0),1)</f>
        <v>#N/A</v>
      </c>
      <c r="AW2854" t="e">
        <f>INDEX(TextClassificationList[],MATCH(Sudan_News12[[#This Row],[text_classification_arabic5]],TextClassificationList[text_classification_arabic],0),1)</f>
        <v>#N/A</v>
      </c>
    </row>
    <row r="2855" spans="1:49" x14ac:dyDescent="0.2">
      <c r="A2855">
        <v>1.3141602144474604E+18</v>
      </c>
      <c r="B2855">
        <v>1.3141602144474604E+18</v>
      </c>
      <c r="C2855" t="s">
        <v>10954</v>
      </c>
      <c r="D2855" s="1">
        <v>44112</v>
      </c>
      <c r="E2855" s="2">
        <v>0.54612268518518514</v>
      </c>
      <c r="F2855">
        <v>200</v>
      </c>
      <c r="G2855">
        <v>1889611729</v>
      </c>
      <c r="H2855" t="s">
        <v>354</v>
      </c>
      <c r="I2855" t="s">
        <v>355</v>
      </c>
      <c r="J2855" t="s">
        <v>265</v>
      </c>
      <c r="K2855" t="s">
        <v>10955</v>
      </c>
      <c r="L2855" t="s">
        <v>266</v>
      </c>
      <c r="M2855" t="s">
        <v>267</v>
      </c>
      <c r="N2855" t="s">
        <v>267</v>
      </c>
      <c r="O2855" t="s">
        <v>267</v>
      </c>
      <c r="P2855">
        <v>0</v>
      </c>
      <c r="Q2855">
        <v>0</v>
      </c>
      <c r="R2855">
        <v>1</v>
      </c>
      <c r="S2855" t="s">
        <v>267</v>
      </c>
      <c r="T2855" t="s">
        <v>267</v>
      </c>
      <c r="U2855" t="s">
        <v>10956</v>
      </c>
      <c r="V2855" t="b">
        <v>0</v>
      </c>
      <c r="W2855" t="s">
        <v>265</v>
      </c>
      <c r="X2855">
        <v>0</v>
      </c>
      <c r="Y2855" t="s">
        <v>265</v>
      </c>
      <c r="Z2855" t="s">
        <v>265</v>
      </c>
      <c r="AA2855" t="s">
        <v>265</v>
      </c>
      <c r="AB2855" t="s">
        <v>265</v>
      </c>
      <c r="AC2855" t="s">
        <v>265</v>
      </c>
      <c r="AD2855" t="s">
        <v>265</v>
      </c>
      <c r="AE2855" t="s">
        <v>265</v>
      </c>
      <c r="AF2855" t="s">
        <v>267</v>
      </c>
      <c r="AG2855" t="s">
        <v>265</v>
      </c>
      <c r="AH2855" t="s">
        <v>265</v>
      </c>
      <c r="AI2855" t="s">
        <v>265</v>
      </c>
      <c r="AJ2855" t="s">
        <v>265</v>
      </c>
      <c r="AL2855" t="str">
        <f>IF(Sudan_News12[[#This Row],[relevancy_classification_english]]="Relevant","مناسب",IF(Sudan_News12[[#This Row],[relevancy_classification_english]]="Relevant","عَرَضِيّ",""))</f>
        <v/>
      </c>
      <c r="AN2855" t="str">
        <f>IF(Sudan_News12[[#This Row],[sentiment_analysis_english]]="Negative","سلبي",IF(Sudan_News12[[#This Row],[sentiment_analysis_english]]="Neutral","حيادي",IF(Sudan_News12[[#This Row],[sentiment_analysis_english]]="Positive","إيجابي","")))</f>
        <v/>
      </c>
      <c r="AO2855" t="e">
        <f>INDEX(TextClassificationList[],MATCH(Sudan_News12[[#This Row],[text_classification_arabic]],TextClassificationList[text_classification_arabic],0),1)</f>
        <v>#N/A</v>
      </c>
      <c r="AQ2855" t="e">
        <f>INDEX(TextClassificationList[],MATCH(Sudan_News12[[#This Row],[text_classification_arabic2]],TextClassificationList[text_classification_arabic],0),1)</f>
        <v>#N/A</v>
      </c>
      <c r="AS2855" t="e">
        <f>INDEX(TextClassificationList[],MATCH(Sudan_News12[[#This Row],[text_classification_arabic3]],TextClassificationList[text_classification_arabic],0),1)</f>
        <v>#N/A</v>
      </c>
      <c r="AU2855" t="e">
        <f>INDEX(TextClassificationList[],MATCH(Sudan_News12[[#This Row],[text_classification_arabic4]],TextClassificationList[text_classification_arabic],0),1)</f>
        <v>#N/A</v>
      </c>
      <c r="AW2855" t="e">
        <f>INDEX(TextClassificationList[],MATCH(Sudan_News12[[#This Row],[text_classification_arabic5]],TextClassificationList[text_classification_arabic],0),1)</f>
        <v>#N/A</v>
      </c>
    </row>
    <row r="2856" spans="1:49" x14ac:dyDescent="0.2">
      <c r="A2856">
        <v>1.3141391600396411E+18</v>
      </c>
      <c r="B2856">
        <v>1.3141391600396411E+18</v>
      </c>
      <c r="C2856" t="s">
        <v>10957</v>
      </c>
      <c r="D2856" s="1">
        <v>44112</v>
      </c>
      <c r="E2856" s="2">
        <v>0.48802083333333335</v>
      </c>
      <c r="F2856">
        <v>200</v>
      </c>
      <c r="G2856">
        <v>1889611729</v>
      </c>
      <c r="H2856" t="s">
        <v>354</v>
      </c>
      <c r="I2856" t="s">
        <v>355</v>
      </c>
      <c r="J2856" t="s">
        <v>265</v>
      </c>
      <c r="K2856" t="s">
        <v>10958</v>
      </c>
      <c r="L2856" t="s">
        <v>266</v>
      </c>
      <c r="M2856" t="s">
        <v>267</v>
      </c>
      <c r="N2856" t="s">
        <v>267</v>
      </c>
      <c r="O2856" t="s">
        <v>10959</v>
      </c>
      <c r="P2856">
        <v>1</v>
      </c>
      <c r="Q2856">
        <v>1</v>
      </c>
      <c r="R2856">
        <v>1</v>
      </c>
      <c r="S2856" t="s">
        <v>352</v>
      </c>
      <c r="T2856" t="s">
        <v>267</v>
      </c>
      <c r="U2856" t="s">
        <v>10960</v>
      </c>
      <c r="V2856" t="b">
        <v>0</v>
      </c>
      <c r="W2856" t="s">
        <v>265</v>
      </c>
      <c r="X2856">
        <v>1</v>
      </c>
      <c r="Y2856" t="s">
        <v>10961</v>
      </c>
      <c r="Z2856" t="s">
        <v>265</v>
      </c>
      <c r="AA2856" t="s">
        <v>265</v>
      </c>
      <c r="AB2856" t="s">
        <v>265</v>
      </c>
      <c r="AC2856" t="s">
        <v>265</v>
      </c>
      <c r="AD2856" t="s">
        <v>265</v>
      </c>
      <c r="AE2856" t="s">
        <v>265</v>
      </c>
      <c r="AF2856" t="s">
        <v>267</v>
      </c>
      <c r="AG2856" t="s">
        <v>265</v>
      </c>
      <c r="AH2856" t="s">
        <v>265</v>
      </c>
      <c r="AI2856" t="s">
        <v>265</v>
      </c>
      <c r="AJ2856" t="s">
        <v>265</v>
      </c>
      <c r="AL2856" t="str">
        <f>IF(Sudan_News12[[#This Row],[relevancy_classification_english]]="Relevant","مناسب",IF(Sudan_News12[[#This Row],[relevancy_classification_english]]="Relevant","عَرَضِيّ",""))</f>
        <v/>
      </c>
      <c r="AN2856" t="str">
        <f>IF(Sudan_News12[[#This Row],[sentiment_analysis_english]]="Negative","سلبي",IF(Sudan_News12[[#This Row],[sentiment_analysis_english]]="Neutral","حيادي",IF(Sudan_News12[[#This Row],[sentiment_analysis_english]]="Positive","إيجابي","")))</f>
        <v/>
      </c>
      <c r="AO2856" t="e">
        <f>INDEX(TextClassificationList[],MATCH(Sudan_News12[[#This Row],[text_classification_arabic]],TextClassificationList[text_classification_arabic],0),1)</f>
        <v>#N/A</v>
      </c>
      <c r="AQ2856" t="e">
        <f>INDEX(TextClassificationList[],MATCH(Sudan_News12[[#This Row],[text_classification_arabic2]],TextClassificationList[text_classification_arabic],0),1)</f>
        <v>#N/A</v>
      </c>
      <c r="AS2856" t="e">
        <f>INDEX(TextClassificationList[],MATCH(Sudan_News12[[#This Row],[text_classification_arabic3]],TextClassificationList[text_classification_arabic],0),1)</f>
        <v>#N/A</v>
      </c>
      <c r="AU2856" t="e">
        <f>INDEX(TextClassificationList[],MATCH(Sudan_News12[[#This Row],[text_classification_arabic4]],TextClassificationList[text_classification_arabic],0),1)</f>
        <v>#N/A</v>
      </c>
      <c r="AW2856" t="e">
        <f>INDEX(TextClassificationList[],MATCH(Sudan_News12[[#This Row],[text_classification_arabic5]],TextClassificationList[text_classification_arabic],0),1)</f>
        <v>#N/A</v>
      </c>
    </row>
    <row r="2857" spans="1:49" x14ac:dyDescent="0.2">
      <c r="A2857">
        <v>1.3141377365809193E+18</v>
      </c>
      <c r="B2857">
        <v>1.3141377365809193E+18</v>
      </c>
      <c r="C2857" t="s">
        <v>10962</v>
      </c>
      <c r="D2857" s="1">
        <v>44112</v>
      </c>
      <c r="E2857" s="2">
        <v>0.48409722222222223</v>
      </c>
      <c r="F2857">
        <v>200</v>
      </c>
      <c r="G2857">
        <v>1889611729</v>
      </c>
      <c r="H2857" t="s">
        <v>354</v>
      </c>
      <c r="I2857" t="s">
        <v>355</v>
      </c>
      <c r="J2857" t="s">
        <v>265</v>
      </c>
      <c r="K2857" t="s">
        <v>10963</v>
      </c>
      <c r="L2857" t="s">
        <v>266</v>
      </c>
      <c r="M2857" t="s">
        <v>267</v>
      </c>
      <c r="N2857" t="s">
        <v>267</v>
      </c>
      <c r="O2857" t="s">
        <v>267</v>
      </c>
      <c r="P2857">
        <v>0</v>
      </c>
      <c r="Q2857">
        <v>0</v>
      </c>
      <c r="R2857">
        <v>0</v>
      </c>
      <c r="S2857" t="s">
        <v>267</v>
      </c>
      <c r="T2857" t="s">
        <v>267</v>
      </c>
      <c r="U2857" t="s">
        <v>10964</v>
      </c>
      <c r="V2857" t="b">
        <v>0</v>
      </c>
      <c r="W2857" t="s">
        <v>265</v>
      </c>
      <c r="X2857">
        <v>0</v>
      </c>
      <c r="Y2857" t="s">
        <v>265</v>
      </c>
      <c r="Z2857" t="s">
        <v>265</v>
      </c>
      <c r="AA2857" t="s">
        <v>265</v>
      </c>
      <c r="AB2857" t="s">
        <v>265</v>
      </c>
      <c r="AC2857" t="s">
        <v>265</v>
      </c>
      <c r="AD2857" t="s">
        <v>265</v>
      </c>
      <c r="AE2857" t="s">
        <v>265</v>
      </c>
      <c r="AF2857" t="s">
        <v>267</v>
      </c>
      <c r="AG2857" t="s">
        <v>265</v>
      </c>
      <c r="AH2857" t="s">
        <v>265</v>
      </c>
      <c r="AI2857" t="s">
        <v>265</v>
      </c>
      <c r="AJ2857" t="s">
        <v>265</v>
      </c>
      <c r="AL2857" t="str">
        <f>IF(Sudan_News12[[#This Row],[relevancy_classification_english]]="Relevant","مناسب",IF(Sudan_News12[[#This Row],[relevancy_classification_english]]="Relevant","عَرَضِيّ",""))</f>
        <v/>
      </c>
      <c r="AN2857" t="str">
        <f>IF(Sudan_News12[[#This Row],[sentiment_analysis_english]]="Negative","سلبي",IF(Sudan_News12[[#This Row],[sentiment_analysis_english]]="Neutral","حيادي",IF(Sudan_News12[[#This Row],[sentiment_analysis_english]]="Positive","إيجابي","")))</f>
        <v/>
      </c>
      <c r="AO2857" t="e">
        <f>INDEX(TextClassificationList[],MATCH(Sudan_News12[[#This Row],[text_classification_arabic]],TextClassificationList[text_classification_arabic],0),1)</f>
        <v>#N/A</v>
      </c>
      <c r="AQ2857" t="e">
        <f>INDEX(TextClassificationList[],MATCH(Sudan_News12[[#This Row],[text_classification_arabic2]],TextClassificationList[text_classification_arabic],0),1)</f>
        <v>#N/A</v>
      </c>
      <c r="AS2857" t="e">
        <f>INDEX(TextClassificationList[],MATCH(Sudan_News12[[#This Row],[text_classification_arabic3]],TextClassificationList[text_classification_arabic],0),1)</f>
        <v>#N/A</v>
      </c>
      <c r="AU2857" t="e">
        <f>INDEX(TextClassificationList[],MATCH(Sudan_News12[[#This Row],[text_classification_arabic4]],TextClassificationList[text_classification_arabic],0),1)</f>
        <v>#N/A</v>
      </c>
      <c r="AW2857" t="e">
        <f>INDEX(TextClassificationList[],MATCH(Sudan_News12[[#This Row],[text_classification_arabic5]],TextClassificationList[text_classification_arabic],0),1)</f>
        <v>#N/A</v>
      </c>
    </row>
    <row r="2858" spans="1:49" x14ac:dyDescent="0.2">
      <c r="A2858">
        <v>1.3141375135194399E+18</v>
      </c>
      <c r="B2858">
        <v>1.3141375135194399E+18</v>
      </c>
      <c r="C2858" t="s">
        <v>10965</v>
      </c>
      <c r="D2858" s="1">
        <v>44112</v>
      </c>
      <c r="E2858" s="2">
        <v>0.48348379629629629</v>
      </c>
      <c r="F2858">
        <v>200</v>
      </c>
      <c r="G2858">
        <v>1889611729</v>
      </c>
      <c r="H2858" t="s">
        <v>354</v>
      </c>
      <c r="I2858" t="s">
        <v>355</v>
      </c>
      <c r="J2858" t="s">
        <v>265</v>
      </c>
      <c r="K2858" t="s">
        <v>10966</v>
      </c>
      <c r="L2858" t="s">
        <v>266</v>
      </c>
      <c r="M2858" t="s">
        <v>267</v>
      </c>
      <c r="N2858" t="s">
        <v>267</v>
      </c>
      <c r="O2858" t="s">
        <v>10967</v>
      </c>
      <c r="P2858">
        <v>0</v>
      </c>
      <c r="Q2858">
        <v>0</v>
      </c>
      <c r="R2858">
        <v>0</v>
      </c>
      <c r="S2858" t="s">
        <v>10968</v>
      </c>
      <c r="T2858" t="s">
        <v>267</v>
      </c>
      <c r="U2858" t="s">
        <v>10969</v>
      </c>
      <c r="V2858" t="b">
        <v>0</v>
      </c>
      <c r="W2858" t="s">
        <v>265</v>
      </c>
      <c r="X2858">
        <v>1</v>
      </c>
      <c r="Y2858" t="s">
        <v>10970</v>
      </c>
      <c r="Z2858" t="s">
        <v>265</v>
      </c>
      <c r="AA2858" t="s">
        <v>265</v>
      </c>
      <c r="AB2858" t="s">
        <v>265</v>
      </c>
      <c r="AC2858" t="s">
        <v>265</v>
      </c>
      <c r="AD2858" t="s">
        <v>265</v>
      </c>
      <c r="AE2858" t="s">
        <v>265</v>
      </c>
      <c r="AF2858" t="s">
        <v>267</v>
      </c>
      <c r="AG2858" t="s">
        <v>265</v>
      </c>
      <c r="AH2858" t="s">
        <v>265</v>
      </c>
      <c r="AI2858" t="s">
        <v>265</v>
      </c>
      <c r="AJ2858" t="s">
        <v>265</v>
      </c>
      <c r="AL2858" t="str">
        <f>IF(Sudan_News12[[#This Row],[relevancy_classification_english]]="Relevant","مناسب",IF(Sudan_News12[[#This Row],[relevancy_classification_english]]="Relevant","عَرَضِيّ",""))</f>
        <v/>
      </c>
      <c r="AN2858" t="str">
        <f>IF(Sudan_News12[[#This Row],[sentiment_analysis_english]]="Negative","سلبي",IF(Sudan_News12[[#This Row],[sentiment_analysis_english]]="Neutral","حيادي",IF(Sudan_News12[[#This Row],[sentiment_analysis_english]]="Positive","إيجابي","")))</f>
        <v/>
      </c>
      <c r="AO2858" t="e">
        <f>INDEX(TextClassificationList[],MATCH(Sudan_News12[[#This Row],[text_classification_arabic]],TextClassificationList[text_classification_arabic],0),1)</f>
        <v>#N/A</v>
      </c>
      <c r="AQ2858" t="e">
        <f>INDEX(TextClassificationList[],MATCH(Sudan_News12[[#This Row],[text_classification_arabic2]],TextClassificationList[text_classification_arabic],0),1)</f>
        <v>#N/A</v>
      </c>
      <c r="AS2858" t="e">
        <f>INDEX(TextClassificationList[],MATCH(Sudan_News12[[#This Row],[text_classification_arabic3]],TextClassificationList[text_classification_arabic],0),1)</f>
        <v>#N/A</v>
      </c>
      <c r="AU2858" t="e">
        <f>INDEX(TextClassificationList[],MATCH(Sudan_News12[[#This Row],[text_classification_arabic4]],TextClassificationList[text_classification_arabic],0),1)</f>
        <v>#N/A</v>
      </c>
      <c r="AW2858" t="e">
        <f>INDEX(TextClassificationList[],MATCH(Sudan_News12[[#This Row],[text_classification_arabic5]],TextClassificationList[text_classification_arabic],0),1)</f>
        <v>#N/A</v>
      </c>
    </row>
    <row r="2859" spans="1:49" x14ac:dyDescent="0.2">
      <c r="A2859">
        <v>1.3141371141000643E+18</v>
      </c>
      <c r="B2859">
        <v>1.3141371141000643E+18</v>
      </c>
      <c r="C2859" t="s">
        <v>10971</v>
      </c>
      <c r="D2859" s="1">
        <v>44112</v>
      </c>
      <c r="E2859" s="2">
        <v>0.48238425925925926</v>
      </c>
      <c r="F2859">
        <v>200</v>
      </c>
      <c r="G2859">
        <v>1889611729</v>
      </c>
      <c r="H2859" t="s">
        <v>354</v>
      </c>
      <c r="I2859" t="s">
        <v>355</v>
      </c>
      <c r="J2859" t="s">
        <v>265</v>
      </c>
      <c r="K2859" t="s">
        <v>10972</v>
      </c>
      <c r="L2859" t="s">
        <v>266</v>
      </c>
      <c r="M2859" t="s">
        <v>267</v>
      </c>
      <c r="N2859" t="s">
        <v>267</v>
      </c>
      <c r="O2859" t="s">
        <v>267</v>
      </c>
      <c r="P2859">
        <v>0</v>
      </c>
      <c r="Q2859">
        <v>0</v>
      </c>
      <c r="R2859">
        <v>0</v>
      </c>
      <c r="S2859" t="s">
        <v>267</v>
      </c>
      <c r="T2859" t="s">
        <v>267</v>
      </c>
      <c r="U2859" t="s">
        <v>10973</v>
      </c>
      <c r="V2859" t="b">
        <v>0</v>
      </c>
      <c r="W2859" t="s">
        <v>265</v>
      </c>
      <c r="X2859">
        <v>0</v>
      </c>
      <c r="Y2859" t="s">
        <v>265</v>
      </c>
      <c r="Z2859" t="s">
        <v>265</v>
      </c>
      <c r="AA2859" t="s">
        <v>265</v>
      </c>
      <c r="AB2859" t="s">
        <v>265</v>
      </c>
      <c r="AC2859" t="s">
        <v>265</v>
      </c>
      <c r="AD2859" t="s">
        <v>265</v>
      </c>
      <c r="AE2859" t="s">
        <v>265</v>
      </c>
      <c r="AF2859" t="s">
        <v>267</v>
      </c>
      <c r="AG2859" t="s">
        <v>265</v>
      </c>
      <c r="AH2859" t="s">
        <v>265</v>
      </c>
      <c r="AI2859" t="s">
        <v>265</v>
      </c>
      <c r="AJ2859" t="s">
        <v>265</v>
      </c>
      <c r="AL2859" t="str">
        <f>IF(Sudan_News12[[#This Row],[relevancy_classification_english]]="Relevant","مناسب",IF(Sudan_News12[[#This Row],[relevancy_classification_english]]="Relevant","عَرَضِيّ",""))</f>
        <v/>
      </c>
      <c r="AN2859" t="str">
        <f>IF(Sudan_News12[[#This Row],[sentiment_analysis_english]]="Negative","سلبي",IF(Sudan_News12[[#This Row],[sentiment_analysis_english]]="Neutral","حيادي",IF(Sudan_News12[[#This Row],[sentiment_analysis_english]]="Positive","إيجابي","")))</f>
        <v/>
      </c>
      <c r="AO2859" t="e">
        <f>INDEX(TextClassificationList[],MATCH(Sudan_News12[[#This Row],[text_classification_arabic]],TextClassificationList[text_classification_arabic],0),1)</f>
        <v>#N/A</v>
      </c>
      <c r="AQ2859" t="e">
        <f>INDEX(TextClassificationList[],MATCH(Sudan_News12[[#This Row],[text_classification_arabic2]],TextClassificationList[text_classification_arabic],0),1)</f>
        <v>#N/A</v>
      </c>
      <c r="AS2859" t="e">
        <f>INDEX(TextClassificationList[],MATCH(Sudan_News12[[#This Row],[text_classification_arabic3]],TextClassificationList[text_classification_arabic],0),1)</f>
        <v>#N/A</v>
      </c>
      <c r="AU2859" t="e">
        <f>INDEX(TextClassificationList[],MATCH(Sudan_News12[[#This Row],[text_classification_arabic4]],TextClassificationList[text_classification_arabic],0),1)</f>
        <v>#N/A</v>
      </c>
      <c r="AW2859" t="e">
        <f>INDEX(TextClassificationList[],MATCH(Sudan_News12[[#This Row],[text_classification_arabic5]],TextClassificationList[text_classification_arabic],0),1)</f>
        <v>#N/A</v>
      </c>
    </row>
    <row r="2860" spans="1:49" x14ac:dyDescent="0.2">
      <c r="A2860">
        <v>1.3141369889839227E+18</v>
      </c>
      <c r="B2860">
        <v>1.3141369889839227E+18</v>
      </c>
      <c r="C2860" t="s">
        <v>10974</v>
      </c>
      <c r="D2860" s="1">
        <v>44112</v>
      </c>
      <c r="E2860" s="2">
        <v>0.48203703703703704</v>
      </c>
      <c r="F2860">
        <v>200</v>
      </c>
      <c r="G2860">
        <v>1889611729</v>
      </c>
      <c r="H2860" t="s">
        <v>354</v>
      </c>
      <c r="I2860" t="s">
        <v>355</v>
      </c>
      <c r="J2860" t="s">
        <v>265</v>
      </c>
      <c r="K2860" t="s">
        <v>10975</v>
      </c>
      <c r="L2860" t="s">
        <v>266</v>
      </c>
      <c r="M2860" t="s">
        <v>267</v>
      </c>
      <c r="N2860" t="s">
        <v>267</v>
      </c>
      <c r="O2860" t="s">
        <v>267</v>
      </c>
      <c r="P2860">
        <v>0</v>
      </c>
      <c r="Q2860">
        <v>0</v>
      </c>
      <c r="R2860">
        <v>1</v>
      </c>
      <c r="S2860" t="s">
        <v>267</v>
      </c>
      <c r="T2860" t="s">
        <v>267</v>
      </c>
      <c r="U2860" t="s">
        <v>10976</v>
      </c>
      <c r="V2860" t="b">
        <v>0</v>
      </c>
      <c r="W2860" t="s">
        <v>265</v>
      </c>
      <c r="X2860">
        <v>0</v>
      </c>
      <c r="Y2860" t="s">
        <v>265</v>
      </c>
      <c r="Z2860" t="s">
        <v>265</v>
      </c>
      <c r="AA2860" t="s">
        <v>265</v>
      </c>
      <c r="AB2860" t="s">
        <v>265</v>
      </c>
      <c r="AC2860" t="s">
        <v>265</v>
      </c>
      <c r="AD2860" t="s">
        <v>265</v>
      </c>
      <c r="AE2860" t="s">
        <v>265</v>
      </c>
      <c r="AF2860" t="s">
        <v>267</v>
      </c>
      <c r="AG2860" t="s">
        <v>265</v>
      </c>
      <c r="AH2860" t="s">
        <v>265</v>
      </c>
      <c r="AI2860" t="s">
        <v>265</v>
      </c>
      <c r="AJ2860" t="s">
        <v>265</v>
      </c>
      <c r="AL2860" t="str">
        <f>IF(Sudan_News12[[#This Row],[relevancy_classification_english]]="Relevant","مناسب",IF(Sudan_News12[[#This Row],[relevancy_classification_english]]="Relevant","عَرَضِيّ",""))</f>
        <v/>
      </c>
      <c r="AN2860" t="str">
        <f>IF(Sudan_News12[[#This Row],[sentiment_analysis_english]]="Negative","سلبي",IF(Sudan_News12[[#This Row],[sentiment_analysis_english]]="Neutral","حيادي",IF(Sudan_News12[[#This Row],[sentiment_analysis_english]]="Positive","إيجابي","")))</f>
        <v/>
      </c>
      <c r="AO2860" t="e">
        <f>INDEX(TextClassificationList[],MATCH(Sudan_News12[[#This Row],[text_classification_arabic]],TextClassificationList[text_classification_arabic],0),1)</f>
        <v>#N/A</v>
      </c>
      <c r="AQ2860" t="e">
        <f>INDEX(TextClassificationList[],MATCH(Sudan_News12[[#This Row],[text_classification_arabic2]],TextClassificationList[text_classification_arabic],0),1)</f>
        <v>#N/A</v>
      </c>
      <c r="AS2860" t="e">
        <f>INDEX(TextClassificationList[],MATCH(Sudan_News12[[#This Row],[text_classification_arabic3]],TextClassificationList[text_classification_arabic],0),1)</f>
        <v>#N/A</v>
      </c>
      <c r="AU2860" t="e">
        <f>INDEX(TextClassificationList[],MATCH(Sudan_News12[[#This Row],[text_classification_arabic4]],TextClassificationList[text_classification_arabic],0),1)</f>
        <v>#N/A</v>
      </c>
      <c r="AW2860" t="e">
        <f>INDEX(TextClassificationList[],MATCH(Sudan_News12[[#This Row],[text_classification_arabic5]],TextClassificationList[text_classification_arabic],0),1)</f>
        <v>#N/A</v>
      </c>
    </row>
    <row r="2861" spans="1:49" x14ac:dyDescent="0.2">
      <c r="A2861">
        <v>1.3141366689711677E+18</v>
      </c>
      <c r="B2861">
        <v>1.3141366689711677E+18</v>
      </c>
      <c r="C2861" t="s">
        <v>10977</v>
      </c>
      <c r="D2861" s="1">
        <v>44112</v>
      </c>
      <c r="E2861" s="2">
        <v>0.48115740740740742</v>
      </c>
      <c r="F2861">
        <v>200</v>
      </c>
      <c r="G2861">
        <v>1889611729</v>
      </c>
      <c r="H2861" t="s">
        <v>354</v>
      </c>
      <c r="I2861" t="s">
        <v>355</v>
      </c>
      <c r="J2861" t="s">
        <v>265</v>
      </c>
      <c r="K2861" t="s">
        <v>10978</v>
      </c>
      <c r="L2861" t="s">
        <v>266</v>
      </c>
      <c r="M2861" t="s">
        <v>267</v>
      </c>
      <c r="N2861" t="s">
        <v>267</v>
      </c>
      <c r="O2861" t="s">
        <v>267</v>
      </c>
      <c r="P2861">
        <v>0</v>
      </c>
      <c r="Q2861">
        <v>0</v>
      </c>
      <c r="R2861">
        <v>0</v>
      </c>
      <c r="S2861" t="s">
        <v>267</v>
      </c>
      <c r="T2861" t="s">
        <v>267</v>
      </c>
      <c r="U2861" t="s">
        <v>10979</v>
      </c>
      <c r="V2861" t="b">
        <v>0</v>
      </c>
      <c r="W2861" t="s">
        <v>265</v>
      </c>
      <c r="X2861">
        <v>0</v>
      </c>
      <c r="Y2861" t="s">
        <v>265</v>
      </c>
      <c r="Z2861" t="s">
        <v>265</v>
      </c>
      <c r="AA2861" t="s">
        <v>265</v>
      </c>
      <c r="AB2861" t="s">
        <v>265</v>
      </c>
      <c r="AC2861" t="s">
        <v>265</v>
      </c>
      <c r="AD2861" t="s">
        <v>265</v>
      </c>
      <c r="AE2861" t="s">
        <v>265</v>
      </c>
      <c r="AF2861" t="s">
        <v>267</v>
      </c>
      <c r="AG2861" t="s">
        <v>265</v>
      </c>
      <c r="AH2861" t="s">
        <v>265</v>
      </c>
      <c r="AI2861" t="s">
        <v>265</v>
      </c>
      <c r="AJ2861" t="s">
        <v>265</v>
      </c>
      <c r="AL2861" t="str">
        <f>IF(Sudan_News12[[#This Row],[relevancy_classification_english]]="Relevant","مناسب",IF(Sudan_News12[[#This Row],[relevancy_classification_english]]="Relevant","عَرَضِيّ",""))</f>
        <v/>
      </c>
      <c r="AN2861" t="str">
        <f>IF(Sudan_News12[[#This Row],[sentiment_analysis_english]]="Negative","سلبي",IF(Sudan_News12[[#This Row],[sentiment_analysis_english]]="Neutral","حيادي",IF(Sudan_News12[[#This Row],[sentiment_analysis_english]]="Positive","إيجابي","")))</f>
        <v/>
      </c>
      <c r="AO2861" t="e">
        <f>INDEX(TextClassificationList[],MATCH(Sudan_News12[[#This Row],[text_classification_arabic]],TextClassificationList[text_classification_arabic],0),1)</f>
        <v>#N/A</v>
      </c>
      <c r="AQ2861" t="e">
        <f>INDEX(TextClassificationList[],MATCH(Sudan_News12[[#This Row],[text_classification_arabic2]],TextClassificationList[text_classification_arabic],0),1)</f>
        <v>#N/A</v>
      </c>
      <c r="AS2861" t="e">
        <f>INDEX(TextClassificationList[],MATCH(Sudan_News12[[#This Row],[text_classification_arabic3]],TextClassificationList[text_classification_arabic],0),1)</f>
        <v>#N/A</v>
      </c>
      <c r="AU2861" t="e">
        <f>INDEX(TextClassificationList[],MATCH(Sudan_News12[[#This Row],[text_classification_arabic4]],TextClassificationList[text_classification_arabic],0),1)</f>
        <v>#N/A</v>
      </c>
      <c r="AW2861" t="e">
        <f>INDEX(TextClassificationList[],MATCH(Sudan_News12[[#This Row],[text_classification_arabic5]],TextClassificationList[text_classification_arabic],0),1)</f>
        <v>#N/A</v>
      </c>
    </row>
    <row r="2862" spans="1:49" x14ac:dyDescent="0.2">
      <c r="A2862">
        <v>1.3141243239348675E+18</v>
      </c>
      <c r="B2862">
        <v>1.3141243239348675E+18</v>
      </c>
      <c r="C2862" t="s">
        <v>10980</v>
      </c>
      <c r="D2862" s="1">
        <v>44112</v>
      </c>
      <c r="E2862" s="2">
        <v>0.44708333333333333</v>
      </c>
      <c r="F2862">
        <v>200</v>
      </c>
      <c r="G2862">
        <v>1889611729</v>
      </c>
      <c r="H2862" t="s">
        <v>354</v>
      </c>
      <c r="I2862" t="s">
        <v>355</v>
      </c>
      <c r="J2862" t="s">
        <v>265</v>
      </c>
      <c r="K2862" t="s">
        <v>10981</v>
      </c>
      <c r="L2862" t="s">
        <v>266</v>
      </c>
      <c r="M2862" t="s">
        <v>267</v>
      </c>
      <c r="N2862" t="s">
        <v>267</v>
      </c>
      <c r="O2862" t="s">
        <v>10982</v>
      </c>
      <c r="P2862">
        <v>0</v>
      </c>
      <c r="Q2862">
        <v>0</v>
      </c>
      <c r="R2862">
        <v>1</v>
      </c>
      <c r="S2862" t="s">
        <v>10983</v>
      </c>
      <c r="T2862" t="s">
        <v>267</v>
      </c>
      <c r="U2862" t="s">
        <v>10984</v>
      </c>
      <c r="V2862" t="b">
        <v>0</v>
      </c>
      <c r="W2862" t="s">
        <v>265</v>
      </c>
      <c r="X2862">
        <v>1</v>
      </c>
      <c r="Y2862" t="s">
        <v>10985</v>
      </c>
      <c r="Z2862" t="s">
        <v>265</v>
      </c>
      <c r="AA2862" t="s">
        <v>265</v>
      </c>
      <c r="AB2862" t="s">
        <v>265</v>
      </c>
      <c r="AC2862" t="s">
        <v>265</v>
      </c>
      <c r="AD2862" t="s">
        <v>265</v>
      </c>
      <c r="AE2862" t="s">
        <v>265</v>
      </c>
      <c r="AF2862" t="s">
        <v>267</v>
      </c>
      <c r="AG2862" t="s">
        <v>265</v>
      </c>
      <c r="AH2862" t="s">
        <v>265</v>
      </c>
      <c r="AI2862" t="s">
        <v>265</v>
      </c>
      <c r="AJ2862" t="s">
        <v>265</v>
      </c>
      <c r="AL2862" t="str">
        <f>IF(Sudan_News12[[#This Row],[relevancy_classification_english]]="Relevant","مناسب",IF(Sudan_News12[[#This Row],[relevancy_classification_english]]="Relevant","عَرَضِيّ",""))</f>
        <v/>
      </c>
      <c r="AN2862" t="str">
        <f>IF(Sudan_News12[[#This Row],[sentiment_analysis_english]]="Negative","سلبي",IF(Sudan_News12[[#This Row],[sentiment_analysis_english]]="Neutral","حيادي",IF(Sudan_News12[[#This Row],[sentiment_analysis_english]]="Positive","إيجابي","")))</f>
        <v/>
      </c>
      <c r="AO2862" t="e">
        <f>INDEX(TextClassificationList[],MATCH(Sudan_News12[[#This Row],[text_classification_arabic]],TextClassificationList[text_classification_arabic],0),1)</f>
        <v>#N/A</v>
      </c>
      <c r="AQ2862" t="e">
        <f>INDEX(TextClassificationList[],MATCH(Sudan_News12[[#This Row],[text_classification_arabic2]],TextClassificationList[text_classification_arabic],0),1)</f>
        <v>#N/A</v>
      </c>
      <c r="AS2862" t="e">
        <f>INDEX(TextClassificationList[],MATCH(Sudan_News12[[#This Row],[text_classification_arabic3]],TextClassificationList[text_classification_arabic],0),1)</f>
        <v>#N/A</v>
      </c>
      <c r="AU2862" t="e">
        <f>INDEX(TextClassificationList[],MATCH(Sudan_News12[[#This Row],[text_classification_arabic4]],TextClassificationList[text_classification_arabic],0),1)</f>
        <v>#N/A</v>
      </c>
      <c r="AW2862" t="e">
        <f>INDEX(TextClassificationList[],MATCH(Sudan_News12[[#This Row],[text_classification_arabic5]],TextClassificationList[text_classification_arabic],0),1)</f>
        <v>#N/A</v>
      </c>
    </row>
    <row r="2863" spans="1:49" x14ac:dyDescent="0.2">
      <c r="A2863">
        <v>1.3140718947238912E+18</v>
      </c>
      <c r="B2863">
        <v>1.3140718947238912E+18</v>
      </c>
      <c r="C2863" t="s">
        <v>10986</v>
      </c>
      <c r="D2863" s="1">
        <v>44112</v>
      </c>
      <c r="E2863" s="2">
        <v>0.3024074074074074</v>
      </c>
      <c r="F2863">
        <v>200</v>
      </c>
      <c r="G2863">
        <v>1889611729</v>
      </c>
      <c r="H2863" t="s">
        <v>354</v>
      </c>
      <c r="I2863" t="s">
        <v>355</v>
      </c>
      <c r="J2863" t="s">
        <v>265</v>
      </c>
      <c r="K2863" t="s">
        <v>10987</v>
      </c>
      <c r="L2863" t="s">
        <v>266</v>
      </c>
      <c r="M2863" t="s">
        <v>267</v>
      </c>
      <c r="N2863" t="s">
        <v>267</v>
      </c>
      <c r="O2863" t="s">
        <v>267</v>
      </c>
      <c r="P2863">
        <v>0</v>
      </c>
      <c r="Q2863">
        <v>0</v>
      </c>
      <c r="R2863">
        <v>2</v>
      </c>
      <c r="S2863" t="s">
        <v>267</v>
      </c>
      <c r="T2863" t="s">
        <v>267</v>
      </c>
      <c r="U2863" t="s">
        <v>10988</v>
      </c>
      <c r="V2863" t="b">
        <v>0</v>
      </c>
      <c r="W2863" t="s">
        <v>265</v>
      </c>
      <c r="X2863">
        <v>0</v>
      </c>
      <c r="Y2863" t="s">
        <v>265</v>
      </c>
      <c r="Z2863" t="s">
        <v>265</v>
      </c>
      <c r="AA2863" t="s">
        <v>265</v>
      </c>
      <c r="AB2863" t="s">
        <v>265</v>
      </c>
      <c r="AC2863" t="s">
        <v>265</v>
      </c>
      <c r="AD2863" t="s">
        <v>265</v>
      </c>
      <c r="AE2863" t="s">
        <v>265</v>
      </c>
      <c r="AF2863" t="s">
        <v>267</v>
      </c>
      <c r="AG2863" t="s">
        <v>265</v>
      </c>
      <c r="AH2863" t="s">
        <v>265</v>
      </c>
      <c r="AI2863" t="s">
        <v>265</v>
      </c>
      <c r="AJ2863" t="s">
        <v>265</v>
      </c>
      <c r="AL2863" t="str">
        <f>IF(Sudan_News12[[#This Row],[relevancy_classification_english]]="Relevant","مناسب",IF(Sudan_News12[[#This Row],[relevancy_classification_english]]="Relevant","عَرَضِيّ",""))</f>
        <v/>
      </c>
      <c r="AN2863" t="str">
        <f>IF(Sudan_News12[[#This Row],[sentiment_analysis_english]]="Negative","سلبي",IF(Sudan_News12[[#This Row],[sentiment_analysis_english]]="Neutral","حيادي",IF(Sudan_News12[[#This Row],[sentiment_analysis_english]]="Positive","إيجابي","")))</f>
        <v/>
      </c>
      <c r="AO2863" t="e">
        <f>INDEX(TextClassificationList[],MATCH(Sudan_News12[[#This Row],[text_classification_arabic]],TextClassificationList[text_classification_arabic],0),1)</f>
        <v>#N/A</v>
      </c>
      <c r="AQ2863" t="e">
        <f>INDEX(TextClassificationList[],MATCH(Sudan_News12[[#This Row],[text_classification_arabic2]],TextClassificationList[text_classification_arabic],0),1)</f>
        <v>#N/A</v>
      </c>
      <c r="AS2863" t="e">
        <f>INDEX(TextClassificationList[],MATCH(Sudan_News12[[#This Row],[text_classification_arabic3]],TextClassificationList[text_classification_arabic],0),1)</f>
        <v>#N/A</v>
      </c>
      <c r="AU2863" t="e">
        <f>INDEX(TextClassificationList[],MATCH(Sudan_News12[[#This Row],[text_classification_arabic4]],TextClassificationList[text_classification_arabic],0),1)</f>
        <v>#N/A</v>
      </c>
      <c r="AW2863" t="e">
        <f>INDEX(TextClassificationList[],MATCH(Sudan_News12[[#This Row],[text_classification_arabic5]],TextClassificationList[text_classification_arabic],0),1)</f>
        <v>#N/A</v>
      </c>
    </row>
    <row r="2864" spans="1:49" x14ac:dyDescent="0.2">
      <c r="A2864">
        <v>1.3140716198250291E+18</v>
      </c>
      <c r="B2864">
        <v>1.3140716198250291E+18</v>
      </c>
      <c r="C2864" t="s">
        <v>10989</v>
      </c>
      <c r="D2864" s="1">
        <v>44112</v>
      </c>
      <c r="E2864" s="2">
        <v>0.3016550925925926</v>
      </c>
      <c r="F2864">
        <v>200</v>
      </c>
      <c r="G2864">
        <v>1889611729</v>
      </c>
      <c r="H2864" t="s">
        <v>354</v>
      </c>
      <c r="I2864" t="s">
        <v>355</v>
      </c>
      <c r="J2864" t="s">
        <v>265</v>
      </c>
      <c r="K2864" t="s">
        <v>10990</v>
      </c>
      <c r="L2864" t="s">
        <v>266</v>
      </c>
      <c r="M2864" t="s">
        <v>267</v>
      </c>
      <c r="N2864" t="s">
        <v>267</v>
      </c>
      <c r="O2864" t="s">
        <v>267</v>
      </c>
      <c r="P2864">
        <v>0</v>
      </c>
      <c r="Q2864">
        <v>0</v>
      </c>
      <c r="R2864">
        <v>0</v>
      </c>
      <c r="S2864" t="s">
        <v>267</v>
      </c>
      <c r="T2864" t="s">
        <v>267</v>
      </c>
      <c r="U2864" t="s">
        <v>10991</v>
      </c>
      <c r="V2864" t="b">
        <v>0</v>
      </c>
      <c r="W2864" t="s">
        <v>265</v>
      </c>
      <c r="X2864">
        <v>0</v>
      </c>
      <c r="Y2864" t="s">
        <v>265</v>
      </c>
      <c r="Z2864" t="s">
        <v>265</v>
      </c>
      <c r="AA2864" t="s">
        <v>265</v>
      </c>
      <c r="AB2864" t="s">
        <v>265</v>
      </c>
      <c r="AC2864" t="s">
        <v>265</v>
      </c>
      <c r="AD2864" t="s">
        <v>265</v>
      </c>
      <c r="AE2864" t="s">
        <v>265</v>
      </c>
      <c r="AF2864" t="s">
        <v>267</v>
      </c>
      <c r="AG2864" t="s">
        <v>265</v>
      </c>
      <c r="AH2864" t="s">
        <v>265</v>
      </c>
      <c r="AI2864" t="s">
        <v>265</v>
      </c>
      <c r="AJ2864" t="s">
        <v>265</v>
      </c>
      <c r="AL2864" t="str">
        <f>IF(Sudan_News12[[#This Row],[relevancy_classification_english]]="Relevant","مناسب",IF(Sudan_News12[[#This Row],[relevancy_classification_english]]="Relevant","عَرَضِيّ",""))</f>
        <v/>
      </c>
      <c r="AN2864" t="str">
        <f>IF(Sudan_News12[[#This Row],[sentiment_analysis_english]]="Negative","سلبي",IF(Sudan_News12[[#This Row],[sentiment_analysis_english]]="Neutral","حيادي",IF(Sudan_News12[[#This Row],[sentiment_analysis_english]]="Positive","إيجابي","")))</f>
        <v/>
      </c>
      <c r="AO2864" t="e">
        <f>INDEX(TextClassificationList[],MATCH(Sudan_News12[[#This Row],[text_classification_arabic]],TextClassificationList[text_classification_arabic],0),1)</f>
        <v>#N/A</v>
      </c>
      <c r="AQ2864" t="e">
        <f>INDEX(TextClassificationList[],MATCH(Sudan_News12[[#This Row],[text_classification_arabic2]],TextClassificationList[text_classification_arabic],0),1)</f>
        <v>#N/A</v>
      </c>
      <c r="AS2864" t="e">
        <f>INDEX(TextClassificationList[],MATCH(Sudan_News12[[#This Row],[text_classification_arabic3]],TextClassificationList[text_classification_arabic],0),1)</f>
        <v>#N/A</v>
      </c>
      <c r="AU2864" t="e">
        <f>INDEX(TextClassificationList[],MATCH(Sudan_News12[[#This Row],[text_classification_arabic4]],TextClassificationList[text_classification_arabic],0),1)</f>
        <v>#N/A</v>
      </c>
      <c r="AW2864" t="e">
        <f>INDEX(TextClassificationList[],MATCH(Sudan_News12[[#This Row],[text_classification_arabic5]],TextClassificationList[text_classification_arabic],0),1)</f>
        <v>#N/A</v>
      </c>
    </row>
    <row r="2865" spans="1:49" x14ac:dyDescent="0.2">
      <c r="A2865">
        <v>1.3139924778969989E+18</v>
      </c>
      <c r="B2865">
        <v>1.3139924778969989E+18</v>
      </c>
      <c r="C2865" t="s">
        <v>10992</v>
      </c>
      <c r="D2865" s="1">
        <v>44112</v>
      </c>
      <c r="E2865" s="2">
        <v>8.3263888888888887E-2</v>
      </c>
      <c r="F2865">
        <v>200</v>
      </c>
      <c r="G2865">
        <v>1889611729</v>
      </c>
      <c r="H2865" t="s">
        <v>354</v>
      </c>
      <c r="I2865" t="s">
        <v>355</v>
      </c>
      <c r="J2865" t="s">
        <v>265</v>
      </c>
      <c r="K2865" t="s">
        <v>10993</v>
      </c>
      <c r="L2865" t="s">
        <v>266</v>
      </c>
      <c r="M2865" t="s">
        <v>267</v>
      </c>
      <c r="N2865" t="s">
        <v>267</v>
      </c>
      <c r="O2865" t="s">
        <v>267</v>
      </c>
      <c r="P2865">
        <v>0</v>
      </c>
      <c r="Q2865">
        <v>0</v>
      </c>
      <c r="R2865">
        <v>0</v>
      </c>
      <c r="S2865" t="s">
        <v>267</v>
      </c>
      <c r="T2865" t="s">
        <v>267</v>
      </c>
      <c r="U2865" t="s">
        <v>10994</v>
      </c>
      <c r="V2865" t="b">
        <v>0</v>
      </c>
      <c r="W2865" t="s">
        <v>265</v>
      </c>
      <c r="X2865">
        <v>0</v>
      </c>
      <c r="Y2865" t="s">
        <v>265</v>
      </c>
      <c r="Z2865" t="s">
        <v>265</v>
      </c>
      <c r="AA2865" t="s">
        <v>265</v>
      </c>
      <c r="AB2865" t="s">
        <v>265</v>
      </c>
      <c r="AC2865" t="s">
        <v>265</v>
      </c>
      <c r="AD2865" t="s">
        <v>265</v>
      </c>
      <c r="AE2865" t="s">
        <v>265</v>
      </c>
      <c r="AF2865" t="s">
        <v>267</v>
      </c>
      <c r="AG2865" t="s">
        <v>265</v>
      </c>
      <c r="AH2865" t="s">
        <v>265</v>
      </c>
      <c r="AI2865" t="s">
        <v>265</v>
      </c>
      <c r="AJ2865" t="s">
        <v>265</v>
      </c>
      <c r="AL2865" t="str">
        <f>IF(Sudan_News12[[#This Row],[relevancy_classification_english]]="Relevant","مناسب",IF(Sudan_News12[[#This Row],[relevancy_classification_english]]="Relevant","عَرَضِيّ",""))</f>
        <v/>
      </c>
      <c r="AN2865" t="str">
        <f>IF(Sudan_News12[[#This Row],[sentiment_analysis_english]]="Negative","سلبي",IF(Sudan_News12[[#This Row],[sentiment_analysis_english]]="Neutral","حيادي",IF(Sudan_News12[[#This Row],[sentiment_analysis_english]]="Positive","إيجابي","")))</f>
        <v/>
      </c>
      <c r="AO2865" t="e">
        <f>INDEX(TextClassificationList[],MATCH(Sudan_News12[[#This Row],[text_classification_arabic]],TextClassificationList[text_classification_arabic],0),1)</f>
        <v>#N/A</v>
      </c>
      <c r="AQ2865" t="e">
        <f>INDEX(TextClassificationList[],MATCH(Sudan_News12[[#This Row],[text_classification_arabic2]],TextClassificationList[text_classification_arabic],0),1)</f>
        <v>#N/A</v>
      </c>
      <c r="AS2865" t="e">
        <f>INDEX(TextClassificationList[],MATCH(Sudan_News12[[#This Row],[text_classification_arabic3]],TextClassificationList[text_classification_arabic],0),1)</f>
        <v>#N/A</v>
      </c>
      <c r="AU2865" t="e">
        <f>INDEX(TextClassificationList[],MATCH(Sudan_News12[[#This Row],[text_classification_arabic4]],TextClassificationList[text_classification_arabic],0),1)</f>
        <v>#N/A</v>
      </c>
      <c r="AW2865" t="e">
        <f>INDEX(TextClassificationList[],MATCH(Sudan_News12[[#This Row],[text_classification_arabic5]],TextClassificationList[text_classification_arabic],0),1)</f>
        <v>#N/A</v>
      </c>
    </row>
    <row r="2866" spans="1:49" x14ac:dyDescent="0.2">
      <c r="A2866">
        <v>1.3139923538505482E+18</v>
      </c>
      <c r="B2866">
        <v>1.3139923538505482E+18</v>
      </c>
      <c r="C2866" t="s">
        <v>10995</v>
      </c>
      <c r="D2866" s="1">
        <v>44112</v>
      </c>
      <c r="E2866" s="2">
        <v>8.2916666666666666E-2</v>
      </c>
      <c r="F2866">
        <v>200</v>
      </c>
      <c r="G2866">
        <v>1889611729</v>
      </c>
      <c r="H2866" t="s">
        <v>354</v>
      </c>
      <c r="I2866" t="s">
        <v>355</v>
      </c>
      <c r="J2866" t="s">
        <v>265</v>
      </c>
      <c r="K2866" t="s">
        <v>10996</v>
      </c>
      <c r="L2866" t="s">
        <v>266</v>
      </c>
      <c r="M2866" t="s">
        <v>267</v>
      </c>
      <c r="N2866" t="s">
        <v>267</v>
      </c>
      <c r="O2866" t="s">
        <v>267</v>
      </c>
      <c r="P2866">
        <v>0</v>
      </c>
      <c r="Q2866">
        <v>0</v>
      </c>
      <c r="R2866">
        <v>0</v>
      </c>
      <c r="S2866" t="s">
        <v>267</v>
      </c>
      <c r="T2866" t="s">
        <v>267</v>
      </c>
      <c r="U2866" t="s">
        <v>10997</v>
      </c>
      <c r="V2866" t="b">
        <v>0</v>
      </c>
      <c r="W2866" t="s">
        <v>265</v>
      </c>
      <c r="X2866">
        <v>0</v>
      </c>
      <c r="Y2866" t="s">
        <v>265</v>
      </c>
      <c r="Z2866" t="s">
        <v>265</v>
      </c>
      <c r="AA2866" t="s">
        <v>265</v>
      </c>
      <c r="AB2866" t="s">
        <v>265</v>
      </c>
      <c r="AC2866" t="s">
        <v>265</v>
      </c>
      <c r="AD2866" t="s">
        <v>265</v>
      </c>
      <c r="AE2866" t="s">
        <v>265</v>
      </c>
      <c r="AF2866" t="s">
        <v>267</v>
      </c>
      <c r="AG2866" t="s">
        <v>265</v>
      </c>
      <c r="AH2866" t="s">
        <v>265</v>
      </c>
      <c r="AI2866" t="s">
        <v>265</v>
      </c>
      <c r="AJ2866" t="s">
        <v>265</v>
      </c>
      <c r="AL2866" t="str">
        <f>IF(Sudan_News12[[#This Row],[relevancy_classification_english]]="Relevant","مناسب",IF(Sudan_News12[[#This Row],[relevancy_classification_english]]="Relevant","عَرَضِيّ",""))</f>
        <v/>
      </c>
      <c r="AN2866" t="str">
        <f>IF(Sudan_News12[[#This Row],[sentiment_analysis_english]]="Negative","سلبي",IF(Sudan_News12[[#This Row],[sentiment_analysis_english]]="Neutral","حيادي",IF(Sudan_News12[[#This Row],[sentiment_analysis_english]]="Positive","إيجابي","")))</f>
        <v/>
      </c>
      <c r="AO2866" t="e">
        <f>INDEX(TextClassificationList[],MATCH(Sudan_News12[[#This Row],[text_classification_arabic]],TextClassificationList[text_classification_arabic],0),1)</f>
        <v>#N/A</v>
      </c>
      <c r="AQ2866" t="e">
        <f>INDEX(TextClassificationList[],MATCH(Sudan_News12[[#This Row],[text_classification_arabic2]],TextClassificationList[text_classification_arabic],0),1)</f>
        <v>#N/A</v>
      </c>
      <c r="AS2866" t="e">
        <f>INDEX(TextClassificationList[],MATCH(Sudan_News12[[#This Row],[text_classification_arabic3]],TextClassificationList[text_classification_arabic],0),1)</f>
        <v>#N/A</v>
      </c>
      <c r="AU2866" t="e">
        <f>INDEX(TextClassificationList[],MATCH(Sudan_News12[[#This Row],[text_classification_arabic4]],TextClassificationList[text_classification_arabic],0),1)</f>
        <v>#N/A</v>
      </c>
      <c r="AW2866" t="e">
        <f>INDEX(TextClassificationList[],MATCH(Sudan_News12[[#This Row],[text_classification_arabic5]],TextClassificationList[text_classification_arabic],0),1)</f>
        <v>#N/A</v>
      </c>
    </row>
    <row r="2867" spans="1:49" x14ac:dyDescent="0.2">
      <c r="A2867">
        <v>1.3139922666719519E+18</v>
      </c>
      <c r="B2867">
        <v>1.3139922666719519E+18</v>
      </c>
      <c r="C2867" t="s">
        <v>10998</v>
      </c>
      <c r="D2867" s="1">
        <v>44112</v>
      </c>
      <c r="E2867" s="2">
        <v>8.2673611111111114E-2</v>
      </c>
      <c r="F2867">
        <v>200</v>
      </c>
      <c r="G2867">
        <v>1889611729</v>
      </c>
      <c r="H2867" t="s">
        <v>354</v>
      </c>
      <c r="I2867" t="s">
        <v>355</v>
      </c>
      <c r="J2867" t="s">
        <v>265</v>
      </c>
      <c r="K2867" t="s">
        <v>10999</v>
      </c>
      <c r="L2867" t="s">
        <v>266</v>
      </c>
      <c r="M2867" t="s">
        <v>267</v>
      </c>
      <c r="N2867" t="s">
        <v>267</v>
      </c>
      <c r="O2867" t="s">
        <v>267</v>
      </c>
      <c r="P2867">
        <v>0</v>
      </c>
      <c r="Q2867">
        <v>0</v>
      </c>
      <c r="R2867">
        <v>0</v>
      </c>
      <c r="S2867" t="s">
        <v>267</v>
      </c>
      <c r="T2867" t="s">
        <v>267</v>
      </c>
      <c r="U2867" t="s">
        <v>11000</v>
      </c>
      <c r="V2867" t="b">
        <v>0</v>
      </c>
      <c r="W2867" t="s">
        <v>265</v>
      </c>
      <c r="X2867">
        <v>0</v>
      </c>
      <c r="Y2867" t="s">
        <v>265</v>
      </c>
      <c r="Z2867" t="s">
        <v>265</v>
      </c>
      <c r="AA2867" t="s">
        <v>265</v>
      </c>
      <c r="AB2867" t="s">
        <v>265</v>
      </c>
      <c r="AC2867" t="s">
        <v>265</v>
      </c>
      <c r="AD2867" t="s">
        <v>265</v>
      </c>
      <c r="AE2867" t="s">
        <v>265</v>
      </c>
      <c r="AF2867" t="s">
        <v>267</v>
      </c>
      <c r="AG2867" t="s">
        <v>265</v>
      </c>
      <c r="AH2867" t="s">
        <v>265</v>
      </c>
      <c r="AI2867" t="s">
        <v>265</v>
      </c>
      <c r="AJ2867" t="s">
        <v>265</v>
      </c>
      <c r="AL2867" t="str">
        <f>IF(Sudan_News12[[#This Row],[relevancy_classification_english]]="Relevant","مناسب",IF(Sudan_News12[[#This Row],[relevancy_classification_english]]="Relevant","عَرَضِيّ",""))</f>
        <v/>
      </c>
      <c r="AN2867" t="str">
        <f>IF(Sudan_News12[[#This Row],[sentiment_analysis_english]]="Negative","سلبي",IF(Sudan_News12[[#This Row],[sentiment_analysis_english]]="Neutral","حيادي",IF(Sudan_News12[[#This Row],[sentiment_analysis_english]]="Positive","إيجابي","")))</f>
        <v/>
      </c>
      <c r="AO2867" t="e">
        <f>INDEX(TextClassificationList[],MATCH(Sudan_News12[[#This Row],[text_classification_arabic]],TextClassificationList[text_classification_arabic],0),1)</f>
        <v>#N/A</v>
      </c>
      <c r="AQ2867" t="e">
        <f>INDEX(TextClassificationList[],MATCH(Sudan_News12[[#This Row],[text_classification_arabic2]],TextClassificationList[text_classification_arabic],0),1)</f>
        <v>#N/A</v>
      </c>
      <c r="AS2867" t="e">
        <f>INDEX(TextClassificationList[],MATCH(Sudan_News12[[#This Row],[text_classification_arabic3]],TextClassificationList[text_classification_arabic],0),1)</f>
        <v>#N/A</v>
      </c>
      <c r="AU2867" t="e">
        <f>INDEX(TextClassificationList[],MATCH(Sudan_News12[[#This Row],[text_classification_arabic4]],TextClassificationList[text_classification_arabic],0),1)</f>
        <v>#N/A</v>
      </c>
      <c r="AW2867" t="e">
        <f>INDEX(TextClassificationList[],MATCH(Sudan_News12[[#This Row],[text_classification_arabic5]],TextClassificationList[text_classification_arabic],0),1)</f>
        <v>#N/A</v>
      </c>
    </row>
    <row r="2868" spans="1:49" x14ac:dyDescent="0.2">
      <c r="A2868">
        <v>1.3139921730047468E+18</v>
      </c>
      <c r="B2868">
        <v>1.3139921730047468E+18</v>
      </c>
      <c r="C2868" t="s">
        <v>11001</v>
      </c>
      <c r="D2868" s="1">
        <v>44112</v>
      </c>
      <c r="E2868" s="2">
        <v>8.2418981481481482E-2</v>
      </c>
      <c r="F2868">
        <v>200</v>
      </c>
      <c r="G2868">
        <v>1889611729</v>
      </c>
      <c r="H2868" t="s">
        <v>354</v>
      </c>
      <c r="I2868" t="s">
        <v>355</v>
      </c>
      <c r="J2868" t="s">
        <v>265</v>
      </c>
      <c r="K2868" t="s">
        <v>11002</v>
      </c>
      <c r="L2868" t="s">
        <v>266</v>
      </c>
      <c r="M2868" t="s">
        <v>267</v>
      </c>
      <c r="N2868" t="s">
        <v>267</v>
      </c>
      <c r="O2868" t="s">
        <v>267</v>
      </c>
      <c r="P2868">
        <v>0</v>
      </c>
      <c r="Q2868">
        <v>0</v>
      </c>
      <c r="R2868">
        <v>0</v>
      </c>
      <c r="S2868" t="s">
        <v>267</v>
      </c>
      <c r="T2868" t="s">
        <v>267</v>
      </c>
      <c r="U2868" t="s">
        <v>11003</v>
      </c>
      <c r="V2868" t="b">
        <v>0</v>
      </c>
      <c r="W2868" t="s">
        <v>265</v>
      </c>
      <c r="X2868">
        <v>0</v>
      </c>
      <c r="Y2868" t="s">
        <v>265</v>
      </c>
      <c r="Z2868" t="s">
        <v>265</v>
      </c>
      <c r="AA2868" t="s">
        <v>265</v>
      </c>
      <c r="AB2868" t="s">
        <v>265</v>
      </c>
      <c r="AC2868" t="s">
        <v>265</v>
      </c>
      <c r="AD2868" t="s">
        <v>265</v>
      </c>
      <c r="AE2868" t="s">
        <v>265</v>
      </c>
      <c r="AF2868" t="s">
        <v>267</v>
      </c>
      <c r="AG2868" t="s">
        <v>265</v>
      </c>
      <c r="AH2868" t="s">
        <v>265</v>
      </c>
      <c r="AI2868" t="s">
        <v>265</v>
      </c>
      <c r="AJ2868" t="s">
        <v>265</v>
      </c>
      <c r="AL2868" t="str">
        <f>IF(Sudan_News12[[#This Row],[relevancy_classification_english]]="Relevant","مناسب",IF(Sudan_News12[[#This Row],[relevancy_classification_english]]="Relevant","عَرَضِيّ",""))</f>
        <v/>
      </c>
      <c r="AN2868" t="str">
        <f>IF(Sudan_News12[[#This Row],[sentiment_analysis_english]]="Negative","سلبي",IF(Sudan_News12[[#This Row],[sentiment_analysis_english]]="Neutral","حيادي",IF(Sudan_News12[[#This Row],[sentiment_analysis_english]]="Positive","إيجابي","")))</f>
        <v/>
      </c>
      <c r="AO2868" t="e">
        <f>INDEX(TextClassificationList[],MATCH(Sudan_News12[[#This Row],[text_classification_arabic]],TextClassificationList[text_classification_arabic],0),1)</f>
        <v>#N/A</v>
      </c>
      <c r="AQ2868" t="e">
        <f>INDEX(TextClassificationList[],MATCH(Sudan_News12[[#This Row],[text_classification_arabic2]],TextClassificationList[text_classification_arabic],0),1)</f>
        <v>#N/A</v>
      </c>
      <c r="AS2868" t="e">
        <f>INDEX(TextClassificationList[],MATCH(Sudan_News12[[#This Row],[text_classification_arabic3]],TextClassificationList[text_classification_arabic],0),1)</f>
        <v>#N/A</v>
      </c>
      <c r="AU2868" t="e">
        <f>INDEX(TextClassificationList[],MATCH(Sudan_News12[[#This Row],[text_classification_arabic4]],TextClassificationList[text_classification_arabic],0),1)</f>
        <v>#N/A</v>
      </c>
      <c r="AW2868" t="e">
        <f>INDEX(TextClassificationList[],MATCH(Sudan_News12[[#This Row],[text_classification_arabic5]],TextClassificationList[text_classification_arabic],0),1)</f>
        <v>#N/A</v>
      </c>
    </row>
    <row r="2869" spans="1:49" x14ac:dyDescent="0.2">
      <c r="A2869">
        <v>1.3139920613691597E+18</v>
      </c>
      <c r="B2869">
        <v>1.3139920613691597E+18</v>
      </c>
      <c r="C2869" t="s">
        <v>11004</v>
      </c>
      <c r="D2869" s="1">
        <v>44112</v>
      </c>
      <c r="E2869" s="2">
        <v>8.2106481481481475E-2</v>
      </c>
      <c r="F2869">
        <v>200</v>
      </c>
      <c r="G2869">
        <v>1889611729</v>
      </c>
      <c r="H2869" t="s">
        <v>354</v>
      </c>
      <c r="I2869" t="s">
        <v>355</v>
      </c>
      <c r="J2869" t="s">
        <v>265</v>
      </c>
      <c r="K2869" t="s">
        <v>11005</v>
      </c>
      <c r="L2869" t="s">
        <v>266</v>
      </c>
      <c r="M2869" t="s">
        <v>267</v>
      </c>
      <c r="N2869" t="s">
        <v>267</v>
      </c>
      <c r="O2869" t="s">
        <v>267</v>
      </c>
      <c r="P2869">
        <v>0</v>
      </c>
      <c r="Q2869">
        <v>0</v>
      </c>
      <c r="R2869">
        <v>1</v>
      </c>
      <c r="S2869" t="s">
        <v>267</v>
      </c>
      <c r="T2869" t="s">
        <v>267</v>
      </c>
      <c r="U2869" t="s">
        <v>11006</v>
      </c>
      <c r="V2869" t="b">
        <v>0</v>
      </c>
      <c r="W2869" t="s">
        <v>265</v>
      </c>
      <c r="X2869">
        <v>0</v>
      </c>
      <c r="Y2869" t="s">
        <v>265</v>
      </c>
      <c r="Z2869" t="s">
        <v>265</v>
      </c>
      <c r="AA2869" t="s">
        <v>265</v>
      </c>
      <c r="AB2869" t="s">
        <v>265</v>
      </c>
      <c r="AC2869" t="s">
        <v>265</v>
      </c>
      <c r="AD2869" t="s">
        <v>265</v>
      </c>
      <c r="AE2869" t="s">
        <v>265</v>
      </c>
      <c r="AF2869" t="s">
        <v>267</v>
      </c>
      <c r="AG2869" t="s">
        <v>265</v>
      </c>
      <c r="AH2869" t="s">
        <v>265</v>
      </c>
      <c r="AI2869" t="s">
        <v>265</v>
      </c>
      <c r="AJ2869" t="s">
        <v>265</v>
      </c>
      <c r="AL2869" t="str">
        <f>IF(Sudan_News12[[#This Row],[relevancy_classification_english]]="Relevant","مناسب",IF(Sudan_News12[[#This Row],[relevancy_classification_english]]="Relevant","عَرَضِيّ",""))</f>
        <v/>
      </c>
      <c r="AN2869" t="str">
        <f>IF(Sudan_News12[[#This Row],[sentiment_analysis_english]]="Negative","سلبي",IF(Sudan_News12[[#This Row],[sentiment_analysis_english]]="Neutral","حيادي",IF(Sudan_News12[[#This Row],[sentiment_analysis_english]]="Positive","إيجابي","")))</f>
        <v/>
      </c>
      <c r="AO2869" t="e">
        <f>INDEX(TextClassificationList[],MATCH(Sudan_News12[[#This Row],[text_classification_arabic]],TextClassificationList[text_classification_arabic],0),1)</f>
        <v>#N/A</v>
      </c>
      <c r="AQ2869" t="e">
        <f>INDEX(TextClassificationList[],MATCH(Sudan_News12[[#This Row],[text_classification_arabic2]],TextClassificationList[text_classification_arabic],0),1)</f>
        <v>#N/A</v>
      </c>
      <c r="AS2869" t="e">
        <f>INDEX(TextClassificationList[],MATCH(Sudan_News12[[#This Row],[text_classification_arabic3]],TextClassificationList[text_classification_arabic],0),1)</f>
        <v>#N/A</v>
      </c>
      <c r="AU2869" t="e">
        <f>INDEX(TextClassificationList[],MATCH(Sudan_News12[[#This Row],[text_classification_arabic4]],TextClassificationList[text_classification_arabic],0),1)</f>
        <v>#N/A</v>
      </c>
      <c r="AW2869" t="e">
        <f>INDEX(TextClassificationList[],MATCH(Sudan_News12[[#This Row],[text_classification_arabic5]],TextClassificationList[text_classification_arabic],0),1)</f>
        <v>#N/A</v>
      </c>
    </row>
    <row r="2870" spans="1:49" x14ac:dyDescent="0.2">
      <c r="A2870">
        <v>1.3139919652734689E+18</v>
      </c>
      <c r="B2870">
        <v>1.3139919652734689E+18</v>
      </c>
      <c r="C2870" t="s">
        <v>11007</v>
      </c>
      <c r="D2870" s="1">
        <v>44112</v>
      </c>
      <c r="E2870" s="2">
        <v>8.1840277777777776E-2</v>
      </c>
      <c r="F2870">
        <v>200</v>
      </c>
      <c r="G2870">
        <v>1889611729</v>
      </c>
      <c r="H2870" t="s">
        <v>354</v>
      </c>
      <c r="I2870" t="s">
        <v>355</v>
      </c>
      <c r="J2870" t="s">
        <v>265</v>
      </c>
      <c r="K2870" t="s">
        <v>11008</v>
      </c>
      <c r="L2870" t="s">
        <v>266</v>
      </c>
      <c r="M2870" t="s">
        <v>267</v>
      </c>
      <c r="N2870" t="s">
        <v>267</v>
      </c>
      <c r="O2870" t="s">
        <v>267</v>
      </c>
      <c r="P2870">
        <v>0</v>
      </c>
      <c r="Q2870">
        <v>0</v>
      </c>
      <c r="R2870">
        <v>0</v>
      </c>
      <c r="S2870" t="s">
        <v>267</v>
      </c>
      <c r="T2870" t="s">
        <v>267</v>
      </c>
      <c r="U2870" t="s">
        <v>11009</v>
      </c>
      <c r="V2870" t="b">
        <v>0</v>
      </c>
      <c r="W2870" t="s">
        <v>265</v>
      </c>
      <c r="X2870">
        <v>0</v>
      </c>
      <c r="Y2870" t="s">
        <v>265</v>
      </c>
      <c r="Z2870" t="s">
        <v>265</v>
      </c>
      <c r="AA2870" t="s">
        <v>265</v>
      </c>
      <c r="AB2870" t="s">
        <v>265</v>
      </c>
      <c r="AC2870" t="s">
        <v>265</v>
      </c>
      <c r="AD2870" t="s">
        <v>265</v>
      </c>
      <c r="AE2870" t="s">
        <v>265</v>
      </c>
      <c r="AF2870" t="s">
        <v>267</v>
      </c>
      <c r="AG2870" t="s">
        <v>265</v>
      </c>
      <c r="AH2870" t="s">
        <v>265</v>
      </c>
      <c r="AI2870" t="s">
        <v>265</v>
      </c>
      <c r="AJ2870" t="s">
        <v>265</v>
      </c>
      <c r="AL2870" t="str">
        <f>IF(Sudan_News12[[#This Row],[relevancy_classification_english]]="Relevant","مناسب",IF(Sudan_News12[[#This Row],[relevancy_classification_english]]="Relevant","عَرَضِيّ",""))</f>
        <v/>
      </c>
      <c r="AN2870" t="str">
        <f>IF(Sudan_News12[[#This Row],[sentiment_analysis_english]]="Negative","سلبي",IF(Sudan_News12[[#This Row],[sentiment_analysis_english]]="Neutral","حيادي",IF(Sudan_News12[[#This Row],[sentiment_analysis_english]]="Positive","إيجابي","")))</f>
        <v/>
      </c>
      <c r="AO2870" t="e">
        <f>INDEX(TextClassificationList[],MATCH(Sudan_News12[[#This Row],[text_classification_arabic]],TextClassificationList[text_classification_arabic],0),1)</f>
        <v>#N/A</v>
      </c>
      <c r="AQ2870" t="e">
        <f>INDEX(TextClassificationList[],MATCH(Sudan_News12[[#This Row],[text_classification_arabic2]],TextClassificationList[text_classification_arabic],0),1)</f>
        <v>#N/A</v>
      </c>
      <c r="AS2870" t="e">
        <f>INDEX(TextClassificationList[],MATCH(Sudan_News12[[#This Row],[text_classification_arabic3]],TextClassificationList[text_classification_arabic],0),1)</f>
        <v>#N/A</v>
      </c>
      <c r="AU2870" t="e">
        <f>INDEX(TextClassificationList[],MATCH(Sudan_News12[[#This Row],[text_classification_arabic4]],TextClassificationList[text_classification_arabic],0),1)</f>
        <v>#N/A</v>
      </c>
      <c r="AW2870" t="e">
        <f>INDEX(TextClassificationList[],MATCH(Sudan_News12[[#This Row],[text_classification_arabic5]],TextClassificationList[text_classification_arabic],0),1)</f>
        <v>#N/A</v>
      </c>
    </row>
    <row r="2871" spans="1:49" x14ac:dyDescent="0.2">
      <c r="A2871">
        <v>1.3139918570561659E+18</v>
      </c>
      <c r="B2871">
        <v>1.3139918570561659E+18</v>
      </c>
      <c r="C2871" t="s">
        <v>11010</v>
      </c>
      <c r="D2871" s="1">
        <v>44112</v>
      </c>
      <c r="E2871" s="2">
        <v>8.1550925925925929E-2</v>
      </c>
      <c r="F2871">
        <v>200</v>
      </c>
      <c r="G2871">
        <v>1889611729</v>
      </c>
      <c r="H2871" t="s">
        <v>354</v>
      </c>
      <c r="I2871" t="s">
        <v>355</v>
      </c>
      <c r="J2871" t="s">
        <v>265</v>
      </c>
      <c r="K2871" t="s">
        <v>11011</v>
      </c>
      <c r="L2871" t="s">
        <v>266</v>
      </c>
      <c r="M2871" t="s">
        <v>267</v>
      </c>
      <c r="N2871" t="s">
        <v>267</v>
      </c>
      <c r="O2871" t="s">
        <v>267</v>
      </c>
      <c r="P2871">
        <v>0</v>
      </c>
      <c r="Q2871">
        <v>0</v>
      </c>
      <c r="R2871">
        <v>0</v>
      </c>
      <c r="S2871" t="s">
        <v>267</v>
      </c>
      <c r="T2871" t="s">
        <v>267</v>
      </c>
      <c r="U2871" t="s">
        <v>11012</v>
      </c>
      <c r="V2871" t="b">
        <v>0</v>
      </c>
      <c r="W2871" t="s">
        <v>265</v>
      </c>
      <c r="X2871">
        <v>0</v>
      </c>
      <c r="Y2871" t="s">
        <v>265</v>
      </c>
      <c r="Z2871" t="s">
        <v>265</v>
      </c>
      <c r="AA2871" t="s">
        <v>265</v>
      </c>
      <c r="AB2871" t="s">
        <v>265</v>
      </c>
      <c r="AC2871" t="s">
        <v>265</v>
      </c>
      <c r="AD2871" t="s">
        <v>265</v>
      </c>
      <c r="AE2871" t="s">
        <v>265</v>
      </c>
      <c r="AF2871" t="s">
        <v>267</v>
      </c>
      <c r="AG2871" t="s">
        <v>265</v>
      </c>
      <c r="AH2871" t="s">
        <v>265</v>
      </c>
      <c r="AI2871" t="s">
        <v>265</v>
      </c>
      <c r="AJ2871" t="s">
        <v>265</v>
      </c>
      <c r="AL2871" t="str">
        <f>IF(Sudan_News12[[#This Row],[relevancy_classification_english]]="Relevant","مناسب",IF(Sudan_News12[[#This Row],[relevancy_classification_english]]="Relevant","عَرَضِيّ",""))</f>
        <v/>
      </c>
      <c r="AN2871" t="str">
        <f>IF(Sudan_News12[[#This Row],[sentiment_analysis_english]]="Negative","سلبي",IF(Sudan_News12[[#This Row],[sentiment_analysis_english]]="Neutral","حيادي",IF(Sudan_News12[[#This Row],[sentiment_analysis_english]]="Positive","إيجابي","")))</f>
        <v/>
      </c>
      <c r="AO2871" t="e">
        <f>INDEX(TextClassificationList[],MATCH(Sudan_News12[[#This Row],[text_classification_arabic]],TextClassificationList[text_classification_arabic],0),1)</f>
        <v>#N/A</v>
      </c>
      <c r="AQ2871" t="e">
        <f>INDEX(TextClassificationList[],MATCH(Sudan_News12[[#This Row],[text_classification_arabic2]],TextClassificationList[text_classification_arabic],0),1)</f>
        <v>#N/A</v>
      </c>
      <c r="AS2871" t="e">
        <f>INDEX(TextClassificationList[],MATCH(Sudan_News12[[#This Row],[text_classification_arabic3]],TextClassificationList[text_classification_arabic],0),1)</f>
        <v>#N/A</v>
      </c>
      <c r="AU2871" t="e">
        <f>INDEX(TextClassificationList[],MATCH(Sudan_News12[[#This Row],[text_classification_arabic4]],TextClassificationList[text_classification_arabic],0),1)</f>
        <v>#N/A</v>
      </c>
      <c r="AW2871" t="e">
        <f>INDEX(TextClassificationList[],MATCH(Sudan_News12[[#This Row],[text_classification_arabic5]],TextClassificationList[text_classification_arabic],0),1)</f>
        <v>#N/A</v>
      </c>
    </row>
    <row r="2872" spans="1:49" x14ac:dyDescent="0.2">
      <c r="A2872">
        <v>1.313991623794217E+18</v>
      </c>
      <c r="B2872">
        <v>1.313991623794217E+18</v>
      </c>
      <c r="C2872" t="s">
        <v>11013</v>
      </c>
      <c r="D2872" s="1">
        <v>44112</v>
      </c>
      <c r="E2872" s="2">
        <v>8.0902777777777782E-2</v>
      </c>
      <c r="F2872">
        <v>200</v>
      </c>
      <c r="G2872">
        <v>1889611729</v>
      </c>
      <c r="H2872" t="s">
        <v>354</v>
      </c>
      <c r="I2872" t="s">
        <v>355</v>
      </c>
      <c r="J2872" t="s">
        <v>265</v>
      </c>
      <c r="K2872" t="s">
        <v>11014</v>
      </c>
      <c r="L2872" t="s">
        <v>266</v>
      </c>
      <c r="M2872" t="s">
        <v>267</v>
      </c>
      <c r="N2872" t="s">
        <v>267</v>
      </c>
      <c r="O2872" t="s">
        <v>267</v>
      </c>
      <c r="P2872">
        <v>0</v>
      </c>
      <c r="Q2872">
        <v>0</v>
      </c>
      <c r="R2872">
        <v>0</v>
      </c>
      <c r="S2872" t="s">
        <v>267</v>
      </c>
      <c r="T2872" t="s">
        <v>267</v>
      </c>
      <c r="U2872" t="s">
        <v>11015</v>
      </c>
      <c r="V2872" t="b">
        <v>0</v>
      </c>
      <c r="W2872" t="s">
        <v>265</v>
      </c>
      <c r="X2872">
        <v>0</v>
      </c>
      <c r="Y2872" t="s">
        <v>265</v>
      </c>
      <c r="Z2872" t="s">
        <v>265</v>
      </c>
      <c r="AA2872" t="s">
        <v>265</v>
      </c>
      <c r="AB2872" t="s">
        <v>265</v>
      </c>
      <c r="AC2872" t="s">
        <v>265</v>
      </c>
      <c r="AD2872" t="s">
        <v>265</v>
      </c>
      <c r="AE2872" t="s">
        <v>265</v>
      </c>
      <c r="AF2872" t="s">
        <v>267</v>
      </c>
      <c r="AG2872" t="s">
        <v>265</v>
      </c>
      <c r="AH2872" t="s">
        <v>265</v>
      </c>
      <c r="AI2872" t="s">
        <v>265</v>
      </c>
      <c r="AJ2872" t="s">
        <v>265</v>
      </c>
      <c r="AL2872" t="str">
        <f>IF(Sudan_News12[[#This Row],[relevancy_classification_english]]="Relevant","مناسب",IF(Sudan_News12[[#This Row],[relevancy_classification_english]]="Relevant","عَرَضِيّ",""))</f>
        <v/>
      </c>
      <c r="AN2872" t="str">
        <f>IF(Sudan_News12[[#This Row],[sentiment_analysis_english]]="Negative","سلبي",IF(Sudan_News12[[#This Row],[sentiment_analysis_english]]="Neutral","حيادي",IF(Sudan_News12[[#This Row],[sentiment_analysis_english]]="Positive","إيجابي","")))</f>
        <v/>
      </c>
      <c r="AO2872" t="e">
        <f>INDEX(TextClassificationList[],MATCH(Sudan_News12[[#This Row],[text_classification_arabic]],TextClassificationList[text_classification_arabic],0),1)</f>
        <v>#N/A</v>
      </c>
      <c r="AQ2872" t="e">
        <f>INDEX(TextClassificationList[],MATCH(Sudan_News12[[#This Row],[text_classification_arabic2]],TextClassificationList[text_classification_arabic],0),1)</f>
        <v>#N/A</v>
      </c>
      <c r="AS2872" t="e">
        <f>INDEX(TextClassificationList[],MATCH(Sudan_News12[[#This Row],[text_classification_arabic3]],TextClassificationList[text_classification_arabic],0),1)</f>
        <v>#N/A</v>
      </c>
      <c r="AU2872" t="e">
        <f>INDEX(TextClassificationList[],MATCH(Sudan_News12[[#This Row],[text_classification_arabic4]],TextClassificationList[text_classification_arabic],0),1)</f>
        <v>#N/A</v>
      </c>
      <c r="AW2872" t="e">
        <f>INDEX(TextClassificationList[],MATCH(Sudan_News12[[#This Row],[text_classification_arabic5]],TextClassificationList[text_classification_arabic],0),1)</f>
        <v>#N/A</v>
      </c>
    </row>
    <row r="2873" spans="1:49" x14ac:dyDescent="0.2">
      <c r="A2873">
        <v>1.3139698981970616E+18</v>
      </c>
      <c r="B2873">
        <v>1.3139698981970616E+18</v>
      </c>
      <c r="C2873" t="s">
        <v>11016</v>
      </c>
      <c r="D2873" s="1">
        <v>44112</v>
      </c>
      <c r="E2873" s="2">
        <v>2.0949074074074075E-2</v>
      </c>
      <c r="F2873">
        <v>200</v>
      </c>
      <c r="G2873">
        <v>1889611729</v>
      </c>
      <c r="H2873" t="s">
        <v>354</v>
      </c>
      <c r="I2873" t="s">
        <v>355</v>
      </c>
      <c r="J2873" t="s">
        <v>265</v>
      </c>
      <c r="K2873" t="s">
        <v>11017</v>
      </c>
      <c r="L2873" t="s">
        <v>266</v>
      </c>
      <c r="M2873" t="s">
        <v>267</v>
      </c>
      <c r="N2873" t="s">
        <v>267</v>
      </c>
      <c r="O2873" t="s">
        <v>267</v>
      </c>
      <c r="P2873">
        <v>0</v>
      </c>
      <c r="Q2873">
        <v>0</v>
      </c>
      <c r="R2873">
        <v>0</v>
      </c>
      <c r="S2873" t="s">
        <v>267</v>
      </c>
      <c r="T2873" t="s">
        <v>267</v>
      </c>
      <c r="U2873" t="s">
        <v>11018</v>
      </c>
      <c r="V2873" t="b">
        <v>0</v>
      </c>
      <c r="W2873" t="s">
        <v>265</v>
      </c>
      <c r="X2873">
        <v>0</v>
      </c>
      <c r="Y2873" t="s">
        <v>265</v>
      </c>
      <c r="Z2873" t="s">
        <v>265</v>
      </c>
      <c r="AA2873" t="s">
        <v>265</v>
      </c>
      <c r="AB2873" t="s">
        <v>265</v>
      </c>
      <c r="AC2873" t="s">
        <v>265</v>
      </c>
      <c r="AD2873" t="s">
        <v>265</v>
      </c>
      <c r="AE2873" t="s">
        <v>265</v>
      </c>
      <c r="AF2873" t="s">
        <v>267</v>
      </c>
      <c r="AG2873" t="s">
        <v>265</v>
      </c>
      <c r="AH2873" t="s">
        <v>265</v>
      </c>
      <c r="AI2873" t="s">
        <v>265</v>
      </c>
      <c r="AJ2873" t="s">
        <v>265</v>
      </c>
      <c r="AL2873" t="str">
        <f>IF(Sudan_News12[[#This Row],[relevancy_classification_english]]="Relevant","مناسب",IF(Sudan_News12[[#This Row],[relevancy_classification_english]]="Relevant","عَرَضِيّ",""))</f>
        <v/>
      </c>
      <c r="AN2873" t="str">
        <f>IF(Sudan_News12[[#This Row],[sentiment_analysis_english]]="Negative","سلبي",IF(Sudan_News12[[#This Row],[sentiment_analysis_english]]="Neutral","حيادي",IF(Sudan_News12[[#This Row],[sentiment_analysis_english]]="Positive","إيجابي","")))</f>
        <v/>
      </c>
      <c r="AO2873" t="e">
        <f>INDEX(TextClassificationList[],MATCH(Sudan_News12[[#This Row],[text_classification_arabic]],TextClassificationList[text_classification_arabic],0),1)</f>
        <v>#N/A</v>
      </c>
      <c r="AQ2873" t="e">
        <f>INDEX(TextClassificationList[],MATCH(Sudan_News12[[#This Row],[text_classification_arabic2]],TextClassificationList[text_classification_arabic],0),1)</f>
        <v>#N/A</v>
      </c>
      <c r="AS2873" t="e">
        <f>INDEX(TextClassificationList[],MATCH(Sudan_News12[[#This Row],[text_classification_arabic3]],TextClassificationList[text_classification_arabic],0),1)</f>
        <v>#N/A</v>
      </c>
      <c r="AU2873" t="e">
        <f>INDEX(TextClassificationList[],MATCH(Sudan_News12[[#This Row],[text_classification_arabic4]],TextClassificationList[text_classification_arabic],0),1)</f>
        <v>#N/A</v>
      </c>
      <c r="AW2873" t="e">
        <f>INDEX(TextClassificationList[],MATCH(Sudan_News12[[#This Row],[text_classification_arabic5]],TextClassificationList[text_classification_arabic],0),1)</f>
        <v>#N/A</v>
      </c>
    </row>
    <row r="2874" spans="1:49" x14ac:dyDescent="0.2">
      <c r="A2874">
        <v>1.3139604387874365E+18</v>
      </c>
      <c r="B2874">
        <v>1.3139604387874365E+18</v>
      </c>
      <c r="C2874" t="s">
        <v>11019</v>
      </c>
      <c r="D2874" s="1">
        <v>44111</v>
      </c>
      <c r="E2874" s="2">
        <v>0.99484953703703705</v>
      </c>
      <c r="F2874">
        <v>200</v>
      </c>
      <c r="G2874">
        <v>1889611729</v>
      </c>
      <c r="H2874" t="s">
        <v>354</v>
      </c>
      <c r="I2874" t="s">
        <v>355</v>
      </c>
      <c r="J2874" t="s">
        <v>265</v>
      </c>
      <c r="K2874" t="s">
        <v>11020</v>
      </c>
      <c r="L2874" t="s">
        <v>266</v>
      </c>
      <c r="M2874" t="s">
        <v>267</v>
      </c>
      <c r="N2874" t="s">
        <v>267</v>
      </c>
      <c r="O2874" t="s">
        <v>267</v>
      </c>
      <c r="P2874">
        <v>0</v>
      </c>
      <c r="Q2874">
        <v>0</v>
      </c>
      <c r="R2874">
        <v>0</v>
      </c>
      <c r="S2874" t="s">
        <v>267</v>
      </c>
      <c r="T2874" t="s">
        <v>267</v>
      </c>
      <c r="U2874" t="s">
        <v>11021</v>
      </c>
      <c r="V2874" t="b">
        <v>0</v>
      </c>
      <c r="W2874" t="s">
        <v>265</v>
      </c>
      <c r="X2874">
        <v>0</v>
      </c>
      <c r="Y2874" t="s">
        <v>265</v>
      </c>
      <c r="Z2874" t="s">
        <v>265</v>
      </c>
      <c r="AA2874" t="s">
        <v>265</v>
      </c>
      <c r="AB2874" t="s">
        <v>265</v>
      </c>
      <c r="AC2874" t="s">
        <v>265</v>
      </c>
      <c r="AD2874" t="s">
        <v>265</v>
      </c>
      <c r="AE2874" t="s">
        <v>265</v>
      </c>
      <c r="AF2874" t="s">
        <v>267</v>
      </c>
      <c r="AG2874" t="s">
        <v>265</v>
      </c>
      <c r="AH2874" t="s">
        <v>265</v>
      </c>
      <c r="AI2874" t="s">
        <v>265</v>
      </c>
      <c r="AJ2874" t="s">
        <v>265</v>
      </c>
      <c r="AL2874" t="str">
        <f>IF(Sudan_News12[[#This Row],[relevancy_classification_english]]="Relevant","مناسب",IF(Sudan_News12[[#This Row],[relevancy_classification_english]]="Relevant","عَرَضِيّ",""))</f>
        <v/>
      </c>
      <c r="AN2874" t="str">
        <f>IF(Sudan_News12[[#This Row],[sentiment_analysis_english]]="Negative","سلبي",IF(Sudan_News12[[#This Row],[sentiment_analysis_english]]="Neutral","حيادي",IF(Sudan_News12[[#This Row],[sentiment_analysis_english]]="Positive","إيجابي","")))</f>
        <v/>
      </c>
      <c r="AO2874" t="e">
        <f>INDEX(TextClassificationList[],MATCH(Sudan_News12[[#This Row],[text_classification_arabic]],TextClassificationList[text_classification_arabic],0),1)</f>
        <v>#N/A</v>
      </c>
      <c r="AQ2874" t="e">
        <f>INDEX(TextClassificationList[],MATCH(Sudan_News12[[#This Row],[text_classification_arabic2]],TextClassificationList[text_classification_arabic],0),1)</f>
        <v>#N/A</v>
      </c>
      <c r="AS2874" t="e">
        <f>INDEX(TextClassificationList[],MATCH(Sudan_News12[[#This Row],[text_classification_arabic3]],TextClassificationList[text_classification_arabic],0),1)</f>
        <v>#N/A</v>
      </c>
      <c r="AU2874" t="e">
        <f>INDEX(TextClassificationList[],MATCH(Sudan_News12[[#This Row],[text_classification_arabic4]],TextClassificationList[text_classification_arabic],0),1)</f>
        <v>#N/A</v>
      </c>
      <c r="AW2874" t="e">
        <f>INDEX(TextClassificationList[],MATCH(Sudan_News12[[#This Row],[text_classification_arabic5]],TextClassificationList[text_classification_arabic],0),1)</f>
        <v>#N/A</v>
      </c>
    </row>
    <row r="2875" spans="1:49" x14ac:dyDescent="0.2">
      <c r="A2875">
        <v>1.3139421413837169E+18</v>
      </c>
      <c r="B2875">
        <v>1.3139421413837169E+18</v>
      </c>
      <c r="C2875" t="s">
        <v>11022</v>
      </c>
      <c r="D2875" s="1">
        <v>44111</v>
      </c>
      <c r="E2875" s="2">
        <v>0.94436342592592593</v>
      </c>
      <c r="F2875">
        <v>200</v>
      </c>
      <c r="G2875">
        <v>1889611729</v>
      </c>
      <c r="H2875" t="s">
        <v>354</v>
      </c>
      <c r="I2875" t="s">
        <v>355</v>
      </c>
      <c r="J2875" t="s">
        <v>265</v>
      </c>
      <c r="K2875" t="s">
        <v>11023</v>
      </c>
      <c r="L2875" t="s">
        <v>266</v>
      </c>
      <c r="M2875" t="s">
        <v>267</v>
      </c>
      <c r="N2875" t="s">
        <v>267</v>
      </c>
      <c r="O2875" t="s">
        <v>267</v>
      </c>
      <c r="P2875">
        <v>0</v>
      </c>
      <c r="Q2875">
        <v>0</v>
      </c>
      <c r="R2875">
        <v>2</v>
      </c>
      <c r="S2875" t="s">
        <v>267</v>
      </c>
      <c r="T2875" t="s">
        <v>267</v>
      </c>
      <c r="U2875" t="s">
        <v>11024</v>
      </c>
      <c r="V2875" t="b">
        <v>0</v>
      </c>
      <c r="W2875" t="s">
        <v>265</v>
      </c>
      <c r="X2875">
        <v>0</v>
      </c>
      <c r="Y2875" t="s">
        <v>265</v>
      </c>
      <c r="Z2875" t="s">
        <v>265</v>
      </c>
      <c r="AA2875" t="s">
        <v>265</v>
      </c>
      <c r="AB2875" t="s">
        <v>265</v>
      </c>
      <c r="AC2875" t="s">
        <v>265</v>
      </c>
      <c r="AD2875" t="s">
        <v>265</v>
      </c>
      <c r="AE2875" t="s">
        <v>265</v>
      </c>
      <c r="AF2875" t="s">
        <v>267</v>
      </c>
      <c r="AG2875" t="s">
        <v>265</v>
      </c>
      <c r="AH2875" t="s">
        <v>265</v>
      </c>
      <c r="AI2875" t="s">
        <v>265</v>
      </c>
      <c r="AJ2875" t="s">
        <v>265</v>
      </c>
      <c r="AL2875" t="str">
        <f>IF(Sudan_News12[[#This Row],[relevancy_classification_english]]="Relevant","مناسب",IF(Sudan_News12[[#This Row],[relevancy_classification_english]]="Relevant","عَرَضِيّ",""))</f>
        <v/>
      </c>
      <c r="AN2875" t="str">
        <f>IF(Sudan_News12[[#This Row],[sentiment_analysis_english]]="Negative","سلبي",IF(Sudan_News12[[#This Row],[sentiment_analysis_english]]="Neutral","حيادي",IF(Sudan_News12[[#This Row],[sentiment_analysis_english]]="Positive","إيجابي","")))</f>
        <v/>
      </c>
      <c r="AO2875" t="e">
        <f>INDEX(TextClassificationList[],MATCH(Sudan_News12[[#This Row],[text_classification_arabic]],TextClassificationList[text_classification_arabic],0),1)</f>
        <v>#N/A</v>
      </c>
      <c r="AQ2875" t="e">
        <f>INDEX(TextClassificationList[],MATCH(Sudan_News12[[#This Row],[text_classification_arabic2]],TextClassificationList[text_classification_arabic],0),1)</f>
        <v>#N/A</v>
      </c>
      <c r="AS2875" t="e">
        <f>INDEX(TextClassificationList[],MATCH(Sudan_News12[[#This Row],[text_classification_arabic3]],TextClassificationList[text_classification_arabic],0),1)</f>
        <v>#N/A</v>
      </c>
      <c r="AU2875" t="e">
        <f>INDEX(TextClassificationList[],MATCH(Sudan_News12[[#This Row],[text_classification_arabic4]],TextClassificationList[text_classification_arabic],0),1)</f>
        <v>#N/A</v>
      </c>
      <c r="AW2875" t="e">
        <f>INDEX(TextClassificationList[],MATCH(Sudan_News12[[#This Row],[text_classification_arabic5]],TextClassificationList[text_classification_arabic],0),1)</f>
        <v>#N/A</v>
      </c>
    </row>
    <row r="2876" spans="1:49" x14ac:dyDescent="0.2">
      <c r="A2876">
        <v>1.3137955377794662E+18</v>
      </c>
      <c r="B2876">
        <v>1.3137955377794662E+18</v>
      </c>
      <c r="C2876" t="s">
        <v>11025</v>
      </c>
      <c r="D2876" s="1">
        <v>44111</v>
      </c>
      <c r="E2876" s="2">
        <v>0.53981481481481486</v>
      </c>
      <c r="F2876">
        <v>200</v>
      </c>
      <c r="G2876">
        <v>1889611729</v>
      </c>
      <c r="H2876" t="s">
        <v>354</v>
      </c>
      <c r="I2876" t="s">
        <v>355</v>
      </c>
      <c r="J2876" t="s">
        <v>265</v>
      </c>
      <c r="K2876" t="s">
        <v>11026</v>
      </c>
      <c r="L2876" t="s">
        <v>266</v>
      </c>
      <c r="M2876" t="s">
        <v>267</v>
      </c>
      <c r="N2876" t="s">
        <v>11027</v>
      </c>
      <c r="O2876" t="s">
        <v>267</v>
      </c>
      <c r="P2876">
        <v>0</v>
      </c>
      <c r="Q2876">
        <v>0</v>
      </c>
      <c r="R2876">
        <v>0</v>
      </c>
      <c r="S2876" t="s">
        <v>267</v>
      </c>
      <c r="T2876" t="s">
        <v>267</v>
      </c>
      <c r="U2876" t="s">
        <v>11028</v>
      </c>
      <c r="V2876" t="b">
        <v>0</v>
      </c>
      <c r="W2876" t="s">
        <v>265</v>
      </c>
      <c r="X2876">
        <v>0</v>
      </c>
      <c r="Y2876" t="s">
        <v>265</v>
      </c>
      <c r="Z2876" t="s">
        <v>265</v>
      </c>
      <c r="AA2876" t="s">
        <v>265</v>
      </c>
      <c r="AB2876" t="s">
        <v>265</v>
      </c>
      <c r="AC2876" t="s">
        <v>265</v>
      </c>
      <c r="AD2876" t="s">
        <v>265</v>
      </c>
      <c r="AE2876" t="s">
        <v>265</v>
      </c>
      <c r="AF2876" t="s">
        <v>267</v>
      </c>
      <c r="AG2876" t="s">
        <v>265</v>
      </c>
      <c r="AH2876" t="s">
        <v>265</v>
      </c>
      <c r="AI2876" t="s">
        <v>265</v>
      </c>
      <c r="AJ2876" t="s">
        <v>265</v>
      </c>
      <c r="AL2876" t="str">
        <f>IF(Sudan_News12[[#This Row],[relevancy_classification_english]]="Relevant","مناسب",IF(Sudan_News12[[#This Row],[relevancy_classification_english]]="Relevant","عَرَضِيّ",""))</f>
        <v/>
      </c>
      <c r="AN2876" t="str">
        <f>IF(Sudan_News12[[#This Row],[sentiment_analysis_english]]="Negative","سلبي",IF(Sudan_News12[[#This Row],[sentiment_analysis_english]]="Neutral","حيادي",IF(Sudan_News12[[#This Row],[sentiment_analysis_english]]="Positive","إيجابي","")))</f>
        <v/>
      </c>
      <c r="AO2876" t="e">
        <f>INDEX(TextClassificationList[],MATCH(Sudan_News12[[#This Row],[text_classification_arabic]],TextClassificationList[text_classification_arabic],0),1)</f>
        <v>#N/A</v>
      </c>
      <c r="AQ2876" t="e">
        <f>INDEX(TextClassificationList[],MATCH(Sudan_News12[[#This Row],[text_classification_arabic2]],TextClassificationList[text_classification_arabic],0),1)</f>
        <v>#N/A</v>
      </c>
      <c r="AS2876" t="e">
        <f>INDEX(TextClassificationList[],MATCH(Sudan_News12[[#This Row],[text_classification_arabic3]],TextClassificationList[text_classification_arabic],0),1)</f>
        <v>#N/A</v>
      </c>
      <c r="AU2876" t="e">
        <f>INDEX(TextClassificationList[],MATCH(Sudan_News12[[#This Row],[text_classification_arabic4]],TextClassificationList[text_classification_arabic],0),1)</f>
        <v>#N/A</v>
      </c>
      <c r="AW2876" t="e">
        <f>INDEX(TextClassificationList[],MATCH(Sudan_News12[[#This Row],[text_classification_arabic5]],TextClassificationList[text_classification_arabic],0),1)</f>
        <v>#N/A</v>
      </c>
    </row>
    <row r="2877" spans="1:49" x14ac:dyDescent="0.2">
      <c r="A2877">
        <v>1.3137424063664865E+18</v>
      </c>
      <c r="B2877">
        <v>1.3137424063664865E+18</v>
      </c>
      <c r="C2877" t="s">
        <v>11029</v>
      </c>
      <c r="D2877" s="1">
        <v>44111</v>
      </c>
      <c r="E2877" s="2">
        <v>0.39319444444444446</v>
      </c>
      <c r="F2877">
        <v>200</v>
      </c>
      <c r="G2877">
        <v>1889611729</v>
      </c>
      <c r="H2877" t="s">
        <v>354</v>
      </c>
      <c r="I2877" t="s">
        <v>355</v>
      </c>
      <c r="J2877" t="s">
        <v>265</v>
      </c>
      <c r="K2877" t="s">
        <v>11030</v>
      </c>
      <c r="L2877" t="s">
        <v>266</v>
      </c>
      <c r="M2877" t="s">
        <v>267</v>
      </c>
      <c r="N2877" t="s">
        <v>267</v>
      </c>
      <c r="O2877" t="s">
        <v>11031</v>
      </c>
      <c r="P2877">
        <v>0</v>
      </c>
      <c r="Q2877">
        <v>0</v>
      </c>
      <c r="R2877">
        <v>0</v>
      </c>
      <c r="S2877" t="s">
        <v>267</v>
      </c>
      <c r="T2877" t="s">
        <v>267</v>
      </c>
      <c r="U2877" t="s">
        <v>11032</v>
      </c>
      <c r="V2877" t="b">
        <v>0</v>
      </c>
      <c r="W2877" t="s">
        <v>265</v>
      </c>
      <c r="X2877">
        <v>1</v>
      </c>
      <c r="Y2877" t="s">
        <v>11033</v>
      </c>
      <c r="Z2877" t="s">
        <v>265</v>
      </c>
      <c r="AA2877" t="s">
        <v>265</v>
      </c>
      <c r="AB2877" t="s">
        <v>265</v>
      </c>
      <c r="AC2877" t="s">
        <v>265</v>
      </c>
      <c r="AD2877" t="s">
        <v>265</v>
      </c>
      <c r="AE2877" t="s">
        <v>265</v>
      </c>
      <c r="AF2877" t="s">
        <v>267</v>
      </c>
      <c r="AG2877" t="s">
        <v>265</v>
      </c>
      <c r="AH2877" t="s">
        <v>265</v>
      </c>
      <c r="AI2877" t="s">
        <v>265</v>
      </c>
      <c r="AJ2877" t="s">
        <v>265</v>
      </c>
      <c r="AL2877" t="str">
        <f>IF(Sudan_News12[[#This Row],[relevancy_classification_english]]="Relevant","مناسب",IF(Sudan_News12[[#This Row],[relevancy_classification_english]]="Relevant","عَرَضِيّ",""))</f>
        <v/>
      </c>
      <c r="AN2877" t="str">
        <f>IF(Sudan_News12[[#This Row],[sentiment_analysis_english]]="Negative","سلبي",IF(Sudan_News12[[#This Row],[sentiment_analysis_english]]="Neutral","حيادي",IF(Sudan_News12[[#This Row],[sentiment_analysis_english]]="Positive","إيجابي","")))</f>
        <v/>
      </c>
      <c r="AO2877" t="e">
        <f>INDEX(TextClassificationList[],MATCH(Sudan_News12[[#This Row],[text_classification_arabic]],TextClassificationList[text_classification_arabic],0),1)</f>
        <v>#N/A</v>
      </c>
      <c r="AQ2877" t="e">
        <f>INDEX(TextClassificationList[],MATCH(Sudan_News12[[#This Row],[text_classification_arabic2]],TextClassificationList[text_classification_arabic],0),1)</f>
        <v>#N/A</v>
      </c>
      <c r="AS2877" t="e">
        <f>INDEX(TextClassificationList[],MATCH(Sudan_News12[[#This Row],[text_classification_arabic3]],TextClassificationList[text_classification_arabic],0),1)</f>
        <v>#N/A</v>
      </c>
      <c r="AU2877" t="e">
        <f>INDEX(TextClassificationList[],MATCH(Sudan_News12[[#This Row],[text_classification_arabic4]],TextClassificationList[text_classification_arabic],0),1)</f>
        <v>#N/A</v>
      </c>
      <c r="AW2877" t="e">
        <f>INDEX(TextClassificationList[],MATCH(Sudan_News12[[#This Row],[text_classification_arabic5]],TextClassificationList[text_classification_arabic],0),1)</f>
        <v>#N/A</v>
      </c>
    </row>
    <row r="2878" spans="1:49" x14ac:dyDescent="0.2">
      <c r="A2878">
        <v>1.3135913217439826E+18</v>
      </c>
      <c r="B2878">
        <v>1.3135910512701399E+18</v>
      </c>
      <c r="C2878" t="s">
        <v>11034</v>
      </c>
      <c r="D2878" s="1">
        <v>44110</v>
      </c>
      <c r="E2878" s="2">
        <v>0.97628472222222218</v>
      </c>
      <c r="F2878">
        <v>200</v>
      </c>
      <c r="G2878">
        <v>1889611729</v>
      </c>
      <c r="H2878" t="s">
        <v>354</v>
      </c>
      <c r="I2878" t="s">
        <v>355</v>
      </c>
      <c r="J2878" t="s">
        <v>265</v>
      </c>
      <c r="K2878" t="s">
        <v>11035</v>
      </c>
      <c r="L2878" t="s">
        <v>266</v>
      </c>
      <c r="M2878" t="s">
        <v>267</v>
      </c>
      <c r="N2878" t="s">
        <v>267</v>
      </c>
      <c r="O2878" t="s">
        <v>267</v>
      </c>
      <c r="P2878">
        <v>0</v>
      </c>
      <c r="Q2878">
        <v>0</v>
      </c>
      <c r="R2878">
        <v>0</v>
      </c>
      <c r="S2878" t="s">
        <v>267</v>
      </c>
      <c r="T2878" t="s">
        <v>267</v>
      </c>
      <c r="U2878" t="s">
        <v>11036</v>
      </c>
      <c r="V2878" t="b">
        <v>0</v>
      </c>
      <c r="W2878" t="s">
        <v>265</v>
      </c>
      <c r="X2878">
        <v>0</v>
      </c>
      <c r="Y2878" t="s">
        <v>265</v>
      </c>
      <c r="Z2878" t="s">
        <v>265</v>
      </c>
      <c r="AA2878" t="s">
        <v>265</v>
      </c>
      <c r="AB2878" t="s">
        <v>265</v>
      </c>
      <c r="AC2878" t="s">
        <v>265</v>
      </c>
      <c r="AD2878" t="s">
        <v>265</v>
      </c>
      <c r="AE2878" t="s">
        <v>265</v>
      </c>
      <c r="AF2878" t="s">
        <v>267</v>
      </c>
      <c r="AG2878" t="s">
        <v>265</v>
      </c>
      <c r="AH2878" t="s">
        <v>265</v>
      </c>
      <c r="AI2878" t="s">
        <v>265</v>
      </c>
      <c r="AJ2878" t="s">
        <v>265</v>
      </c>
      <c r="AL2878" t="str">
        <f>IF(Sudan_News12[[#This Row],[relevancy_classification_english]]="Relevant","مناسب",IF(Sudan_News12[[#This Row],[relevancy_classification_english]]="Relevant","عَرَضِيّ",""))</f>
        <v/>
      </c>
      <c r="AN2878" t="str">
        <f>IF(Sudan_News12[[#This Row],[sentiment_analysis_english]]="Negative","سلبي",IF(Sudan_News12[[#This Row],[sentiment_analysis_english]]="Neutral","حيادي",IF(Sudan_News12[[#This Row],[sentiment_analysis_english]]="Positive","إيجابي","")))</f>
        <v/>
      </c>
      <c r="AO2878" t="e">
        <f>INDEX(TextClassificationList[],MATCH(Sudan_News12[[#This Row],[text_classification_arabic]],TextClassificationList[text_classification_arabic],0),1)</f>
        <v>#N/A</v>
      </c>
      <c r="AQ2878" t="e">
        <f>INDEX(TextClassificationList[],MATCH(Sudan_News12[[#This Row],[text_classification_arabic2]],TextClassificationList[text_classification_arabic],0),1)</f>
        <v>#N/A</v>
      </c>
      <c r="AS2878" t="e">
        <f>INDEX(TextClassificationList[],MATCH(Sudan_News12[[#This Row],[text_classification_arabic3]],TextClassificationList[text_classification_arabic],0),1)</f>
        <v>#N/A</v>
      </c>
      <c r="AU2878" t="e">
        <f>INDEX(TextClassificationList[],MATCH(Sudan_News12[[#This Row],[text_classification_arabic4]],TextClassificationList[text_classification_arabic],0),1)</f>
        <v>#N/A</v>
      </c>
      <c r="AW2878" t="e">
        <f>INDEX(TextClassificationList[],MATCH(Sudan_News12[[#This Row],[text_classification_arabic5]],TextClassificationList[text_classification_arabic],0),1)</f>
        <v>#N/A</v>
      </c>
    </row>
    <row r="2879" spans="1:49" x14ac:dyDescent="0.2">
      <c r="A2879">
        <v>1.3135910512701399E+18</v>
      </c>
      <c r="B2879">
        <v>1.3135910512701399E+18</v>
      </c>
      <c r="C2879" t="s">
        <v>11037</v>
      </c>
      <c r="D2879" s="1">
        <v>44110</v>
      </c>
      <c r="E2879" s="2">
        <v>0.97553240740740743</v>
      </c>
      <c r="F2879">
        <v>200</v>
      </c>
      <c r="G2879">
        <v>1889611729</v>
      </c>
      <c r="H2879" t="s">
        <v>354</v>
      </c>
      <c r="I2879" t="s">
        <v>355</v>
      </c>
      <c r="J2879" t="s">
        <v>265</v>
      </c>
      <c r="K2879" t="s">
        <v>11038</v>
      </c>
      <c r="L2879" t="s">
        <v>266</v>
      </c>
      <c r="M2879" t="s">
        <v>267</v>
      </c>
      <c r="N2879" t="s">
        <v>267</v>
      </c>
      <c r="O2879" t="s">
        <v>267</v>
      </c>
      <c r="P2879">
        <v>1</v>
      </c>
      <c r="Q2879">
        <v>0</v>
      </c>
      <c r="R2879">
        <v>0</v>
      </c>
      <c r="S2879" t="s">
        <v>267</v>
      </c>
      <c r="T2879" t="s">
        <v>267</v>
      </c>
      <c r="U2879" t="s">
        <v>11039</v>
      </c>
      <c r="V2879" t="b">
        <v>0</v>
      </c>
      <c r="W2879" t="s">
        <v>265</v>
      </c>
      <c r="X2879">
        <v>0</v>
      </c>
      <c r="Y2879" t="s">
        <v>265</v>
      </c>
      <c r="Z2879" t="s">
        <v>265</v>
      </c>
      <c r="AA2879" t="s">
        <v>265</v>
      </c>
      <c r="AB2879" t="s">
        <v>265</v>
      </c>
      <c r="AC2879" t="s">
        <v>265</v>
      </c>
      <c r="AD2879" t="s">
        <v>265</v>
      </c>
      <c r="AE2879" t="s">
        <v>265</v>
      </c>
      <c r="AF2879" t="s">
        <v>267</v>
      </c>
      <c r="AG2879" t="s">
        <v>265</v>
      </c>
      <c r="AH2879" t="s">
        <v>265</v>
      </c>
      <c r="AI2879" t="s">
        <v>265</v>
      </c>
      <c r="AJ2879" t="s">
        <v>265</v>
      </c>
      <c r="AL2879" t="str">
        <f>IF(Sudan_News12[[#This Row],[relevancy_classification_english]]="Relevant","مناسب",IF(Sudan_News12[[#This Row],[relevancy_classification_english]]="Relevant","عَرَضِيّ",""))</f>
        <v/>
      </c>
      <c r="AN2879" t="str">
        <f>IF(Sudan_News12[[#This Row],[sentiment_analysis_english]]="Negative","سلبي",IF(Sudan_News12[[#This Row],[sentiment_analysis_english]]="Neutral","حيادي",IF(Sudan_News12[[#This Row],[sentiment_analysis_english]]="Positive","إيجابي","")))</f>
        <v/>
      </c>
      <c r="AO2879" t="e">
        <f>INDEX(TextClassificationList[],MATCH(Sudan_News12[[#This Row],[text_classification_arabic]],TextClassificationList[text_classification_arabic],0),1)</f>
        <v>#N/A</v>
      </c>
      <c r="AQ2879" t="e">
        <f>INDEX(TextClassificationList[],MATCH(Sudan_News12[[#This Row],[text_classification_arabic2]],TextClassificationList[text_classification_arabic],0),1)</f>
        <v>#N/A</v>
      </c>
      <c r="AS2879" t="e">
        <f>INDEX(TextClassificationList[],MATCH(Sudan_News12[[#This Row],[text_classification_arabic3]],TextClassificationList[text_classification_arabic],0),1)</f>
        <v>#N/A</v>
      </c>
      <c r="AU2879" t="e">
        <f>INDEX(TextClassificationList[],MATCH(Sudan_News12[[#This Row],[text_classification_arabic4]],TextClassificationList[text_classification_arabic],0),1)</f>
        <v>#N/A</v>
      </c>
      <c r="AW2879" t="e">
        <f>INDEX(TextClassificationList[],MATCH(Sudan_News12[[#This Row],[text_classification_arabic5]],TextClassificationList[text_classification_arabic],0),1)</f>
        <v>#N/A</v>
      </c>
    </row>
    <row r="2880" spans="1:49" x14ac:dyDescent="0.2">
      <c r="A2880">
        <v>1.3135880778526106E+18</v>
      </c>
      <c r="B2880">
        <v>1.3135880778526106E+18</v>
      </c>
      <c r="C2880" t="s">
        <v>11040</v>
      </c>
      <c r="D2880" s="1">
        <v>44110</v>
      </c>
      <c r="E2880" s="2">
        <v>0.96732638888888889</v>
      </c>
      <c r="F2880">
        <v>200</v>
      </c>
      <c r="G2880">
        <v>1889611729</v>
      </c>
      <c r="H2880" t="s">
        <v>354</v>
      </c>
      <c r="I2880" t="s">
        <v>355</v>
      </c>
      <c r="J2880" t="s">
        <v>265</v>
      </c>
      <c r="K2880" t="s">
        <v>11041</v>
      </c>
      <c r="L2880" t="s">
        <v>290</v>
      </c>
      <c r="M2880" t="s">
        <v>267</v>
      </c>
      <c r="N2880" t="s">
        <v>267</v>
      </c>
      <c r="O2880" t="s">
        <v>267</v>
      </c>
      <c r="P2880">
        <v>0</v>
      </c>
      <c r="Q2880">
        <v>0</v>
      </c>
      <c r="R2880">
        <v>0</v>
      </c>
      <c r="S2880" t="s">
        <v>267</v>
      </c>
      <c r="T2880" t="s">
        <v>267</v>
      </c>
      <c r="U2880" t="s">
        <v>11042</v>
      </c>
      <c r="V2880" t="b">
        <v>0</v>
      </c>
      <c r="W2880" t="s">
        <v>11043</v>
      </c>
      <c r="X2880">
        <v>0</v>
      </c>
      <c r="Y2880" t="s">
        <v>265</v>
      </c>
      <c r="Z2880" t="s">
        <v>265</v>
      </c>
      <c r="AA2880" t="s">
        <v>265</v>
      </c>
      <c r="AB2880" t="s">
        <v>265</v>
      </c>
      <c r="AC2880" t="s">
        <v>265</v>
      </c>
      <c r="AD2880" t="s">
        <v>265</v>
      </c>
      <c r="AE2880" t="s">
        <v>265</v>
      </c>
      <c r="AF2880" t="s">
        <v>267</v>
      </c>
      <c r="AG2880" t="s">
        <v>265</v>
      </c>
      <c r="AH2880" t="s">
        <v>265</v>
      </c>
      <c r="AI2880" t="s">
        <v>265</v>
      </c>
      <c r="AJ2880" t="s">
        <v>265</v>
      </c>
      <c r="AL2880" t="str">
        <f>IF(Sudan_News12[[#This Row],[relevancy_classification_english]]="Relevant","مناسب",IF(Sudan_News12[[#This Row],[relevancy_classification_english]]="Relevant","عَرَضِيّ",""))</f>
        <v/>
      </c>
      <c r="AN2880" t="str">
        <f>IF(Sudan_News12[[#This Row],[sentiment_analysis_english]]="Negative","سلبي",IF(Sudan_News12[[#This Row],[sentiment_analysis_english]]="Neutral","حيادي",IF(Sudan_News12[[#This Row],[sentiment_analysis_english]]="Positive","إيجابي","")))</f>
        <v/>
      </c>
      <c r="AO2880" t="e">
        <f>INDEX(TextClassificationList[],MATCH(Sudan_News12[[#This Row],[text_classification_arabic]],TextClassificationList[text_classification_arabic],0),1)</f>
        <v>#N/A</v>
      </c>
      <c r="AQ2880" t="e">
        <f>INDEX(TextClassificationList[],MATCH(Sudan_News12[[#This Row],[text_classification_arabic2]],TextClassificationList[text_classification_arabic],0),1)</f>
        <v>#N/A</v>
      </c>
      <c r="AS2880" t="e">
        <f>INDEX(TextClassificationList[],MATCH(Sudan_News12[[#This Row],[text_classification_arabic3]],TextClassificationList[text_classification_arabic],0),1)</f>
        <v>#N/A</v>
      </c>
      <c r="AU2880" t="e">
        <f>INDEX(TextClassificationList[],MATCH(Sudan_News12[[#This Row],[text_classification_arabic4]],TextClassificationList[text_classification_arabic],0),1)</f>
        <v>#N/A</v>
      </c>
      <c r="AW2880" t="e">
        <f>INDEX(TextClassificationList[],MATCH(Sudan_News12[[#This Row],[text_classification_arabic5]],TextClassificationList[text_classification_arabic],0),1)</f>
        <v>#N/A</v>
      </c>
    </row>
    <row r="2881" spans="1:49" x14ac:dyDescent="0.2">
      <c r="A2881">
        <v>1.313587744405418E+18</v>
      </c>
      <c r="B2881">
        <v>1.313587744405418E+18</v>
      </c>
      <c r="C2881" t="s">
        <v>11044</v>
      </c>
      <c r="D2881" s="1">
        <v>44110</v>
      </c>
      <c r="E2881" s="2">
        <v>0.96641203703703704</v>
      </c>
      <c r="F2881">
        <v>200</v>
      </c>
      <c r="G2881">
        <v>1889611729</v>
      </c>
      <c r="H2881" t="s">
        <v>354</v>
      </c>
      <c r="I2881" t="s">
        <v>355</v>
      </c>
      <c r="J2881" t="s">
        <v>265</v>
      </c>
      <c r="K2881" t="s">
        <v>11045</v>
      </c>
      <c r="L2881" t="s">
        <v>266</v>
      </c>
      <c r="M2881" t="s">
        <v>267</v>
      </c>
      <c r="N2881" t="s">
        <v>267</v>
      </c>
      <c r="O2881" t="s">
        <v>267</v>
      </c>
      <c r="P2881">
        <v>0</v>
      </c>
      <c r="Q2881">
        <v>0</v>
      </c>
      <c r="R2881">
        <v>0</v>
      </c>
      <c r="S2881" t="s">
        <v>11046</v>
      </c>
      <c r="T2881" t="s">
        <v>267</v>
      </c>
      <c r="U2881" t="s">
        <v>11047</v>
      </c>
      <c r="V2881" t="b">
        <v>0</v>
      </c>
      <c r="W2881" t="s">
        <v>265</v>
      </c>
      <c r="X2881">
        <v>0</v>
      </c>
      <c r="Y2881" t="s">
        <v>265</v>
      </c>
      <c r="Z2881" t="s">
        <v>265</v>
      </c>
      <c r="AA2881" t="s">
        <v>265</v>
      </c>
      <c r="AB2881" t="s">
        <v>265</v>
      </c>
      <c r="AC2881" t="s">
        <v>265</v>
      </c>
      <c r="AD2881" t="s">
        <v>265</v>
      </c>
      <c r="AE2881" t="s">
        <v>265</v>
      </c>
      <c r="AF2881" t="s">
        <v>267</v>
      </c>
      <c r="AG2881" t="s">
        <v>265</v>
      </c>
      <c r="AH2881" t="s">
        <v>265</v>
      </c>
      <c r="AI2881" t="s">
        <v>265</v>
      </c>
      <c r="AJ2881" t="s">
        <v>265</v>
      </c>
      <c r="AL2881" t="str">
        <f>IF(Sudan_News12[[#This Row],[relevancy_classification_english]]="Relevant","مناسب",IF(Sudan_News12[[#This Row],[relevancy_classification_english]]="Relevant","عَرَضِيّ",""))</f>
        <v/>
      </c>
      <c r="AN2881" t="str">
        <f>IF(Sudan_News12[[#This Row],[sentiment_analysis_english]]="Negative","سلبي",IF(Sudan_News12[[#This Row],[sentiment_analysis_english]]="Neutral","حيادي",IF(Sudan_News12[[#This Row],[sentiment_analysis_english]]="Positive","إيجابي","")))</f>
        <v/>
      </c>
      <c r="AO2881" t="e">
        <f>INDEX(TextClassificationList[],MATCH(Sudan_News12[[#This Row],[text_classification_arabic]],TextClassificationList[text_classification_arabic],0),1)</f>
        <v>#N/A</v>
      </c>
      <c r="AQ2881" t="e">
        <f>INDEX(TextClassificationList[],MATCH(Sudan_News12[[#This Row],[text_classification_arabic2]],TextClassificationList[text_classification_arabic],0),1)</f>
        <v>#N/A</v>
      </c>
      <c r="AS2881" t="e">
        <f>INDEX(TextClassificationList[],MATCH(Sudan_News12[[#This Row],[text_classification_arabic3]],TextClassificationList[text_classification_arabic],0),1)</f>
        <v>#N/A</v>
      </c>
      <c r="AU2881" t="e">
        <f>INDEX(TextClassificationList[],MATCH(Sudan_News12[[#This Row],[text_classification_arabic4]],TextClassificationList[text_classification_arabic],0),1)</f>
        <v>#N/A</v>
      </c>
      <c r="AW2881" t="e">
        <f>INDEX(TextClassificationList[],MATCH(Sudan_News12[[#This Row],[text_classification_arabic5]],TextClassificationList[text_classification_arabic],0),1)</f>
        <v>#N/A</v>
      </c>
    </row>
    <row r="2882" spans="1:49" x14ac:dyDescent="0.2">
      <c r="A2882">
        <v>1.3135716626972918E+18</v>
      </c>
      <c r="B2882">
        <v>1.3135716626972918E+18</v>
      </c>
      <c r="C2882" t="s">
        <v>11048</v>
      </c>
      <c r="D2882" s="1">
        <v>44110</v>
      </c>
      <c r="E2882" s="2">
        <v>0.92203703703703699</v>
      </c>
      <c r="F2882">
        <v>200</v>
      </c>
      <c r="G2882">
        <v>1889611729</v>
      </c>
      <c r="H2882" t="s">
        <v>354</v>
      </c>
      <c r="I2882" t="s">
        <v>355</v>
      </c>
      <c r="J2882" t="s">
        <v>265</v>
      </c>
      <c r="K2882" t="s">
        <v>11049</v>
      </c>
      <c r="L2882" t="s">
        <v>266</v>
      </c>
      <c r="M2882" t="s">
        <v>267</v>
      </c>
      <c r="N2882" t="s">
        <v>267</v>
      </c>
      <c r="O2882" t="s">
        <v>267</v>
      </c>
      <c r="P2882">
        <v>0</v>
      </c>
      <c r="Q2882">
        <v>0</v>
      </c>
      <c r="R2882">
        <v>0</v>
      </c>
      <c r="S2882" t="s">
        <v>11050</v>
      </c>
      <c r="T2882" t="s">
        <v>267</v>
      </c>
      <c r="U2882" t="s">
        <v>11051</v>
      </c>
      <c r="V2882" t="b">
        <v>0</v>
      </c>
      <c r="W2882" t="s">
        <v>265</v>
      </c>
      <c r="X2882">
        <v>0</v>
      </c>
      <c r="Y2882" t="s">
        <v>265</v>
      </c>
      <c r="Z2882" t="s">
        <v>265</v>
      </c>
      <c r="AA2882" t="s">
        <v>265</v>
      </c>
      <c r="AB2882" t="s">
        <v>265</v>
      </c>
      <c r="AC2882" t="s">
        <v>265</v>
      </c>
      <c r="AD2882" t="s">
        <v>265</v>
      </c>
      <c r="AE2882" t="s">
        <v>265</v>
      </c>
      <c r="AF2882" t="s">
        <v>267</v>
      </c>
      <c r="AG2882" t="s">
        <v>265</v>
      </c>
      <c r="AH2882" t="s">
        <v>265</v>
      </c>
      <c r="AI2882" t="s">
        <v>265</v>
      </c>
      <c r="AJ2882" t="s">
        <v>265</v>
      </c>
      <c r="AL2882" t="str">
        <f>IF(Sudan_News12[[#This Row],[relevancy_classification_english]]="Relevant","مناسب",IF(Sudan_News12[[#This Row],[relevancy_classification_english]]="Relevant","عَرَضِيّ",""))</f>
        <v/>
      </c>
      <c r="AN2882" t="str">
        <f>IF(Sudan_News12[[#This Row],[sentiment_analysis_english]]="Negative","سلبي",IF(Sudan_News12[[#This Row],[sentiment_analysis_english]]="Neutral","حيادي",IF(Sudan_News12[[#This Row],[sentiment_analysis_english]]="Positive","إيجابي","")))</f>
        <v/>
      </c>
      <c r="AO2882" t="e">
        <f>INDEX(TextClassificationList[],MATCH(Sudan_News12[[#This Row],[text_classification_arabic]],TextClassificationList[text_classification_arabic],0),1)</f>
        <v>#N/A</v>
      </c>
      <c r="AQ2882" t="e">
        <f>INDEX(TextClassificationList[],MATCH(Sudan_News12[[#This Row],[text_classification_arabic2]],TextClassificationList[text_classification_arabic],0),1)</f>
        <v>#N/A</v>
      </c>
      <c r="AS2882" t="e">
        <f>INDEX(TextClassificationList[],MATCH(Sudan_News12[[#This Row],[text_classification_arabic3]],TextClassificationList[text_classification_arabic],0),1)</f>
        <v>#N/A</v>
      </c>
      <c r="AU2882" t="e">
        <f>INDEX(TextClassificationList[],MATCH(Sudan_News12[[#This Row],[text_classification_arabic4]],TextClassificationList[text_classification_arabic],0),1)</f>
        <v>#N/A</v>
      </c>
      <c r="AW2882" t="e">
        <f>INDEX(TextClassificationList[],MATCH(Sudan_News12[[#This Row],[text_classification_arabic5]],TextClassificationList[text_classification_arabic],0),1)</f>
        <v>#N/A</v>
      </c>
    </row>
    <row r="2883" spans="1:49" x14ac:dyDescent="0.2">
      <c r="A2883">
        <v>1.3135715424633201E+18</v>
      </c>
      <c r="B2883">
        <v>1.3135715424633201E+18</v>
      </c>
      <c r="C2883" t="s">
        <v>11052</v>
      </c>
      <c r="D2883" s="1">
        <v>44110</v>
      </c>
      <c r="E2883" s="2">
        <v>0.92170138888888886</v>
      </c>
      <c r="F2883">
        <v>200</v>
      </c>
      <c r="G2883">
        <v>1889611729</v>
      </c>
      <c r="H2883" t="s">
        <v>354</v>
      </c>
      <c r="I2883" t="s">
        <v>355</v>
      </c>
      <c r="J2883" t="s">
        <v>265</v>
      </c>
      <c r="K2883" t="s">
        <v>11053</v>
      </c>
      <c r="L2883" t="s">
        <v>266</v>
      </c>
      <c r="M2883" t="s">
        <v>267</v>
      </c>
      <c r="N2883" t="s">
        <v>267</v>
      </c>
      <c r="O2883" t="s">
        <v>267</v>
      </c>
      <c r="P2883">
        <v>0</v>
      </c>
      <c r="Q2883">
        <v>0</v>
      </c>
      <c r="R2883">
        <v>0</v>
      </c>
      <c r="S2883" t="s">
        <v>4706</v>
      </c>
      <c r="T2883" t="s">
        <v>267</v>
      </c>
      <c r="U2883" t="s">
        <v>11054</v>
      </c>
      <c r="V2883" t="b">
        <v>0</v>
      </c>
      <c r="W2883" t="s">
        <v>265</v>
      </c>
      <c r="X2883">
        <v>0</v>
      </c>
      <c r="Y2883" t="s">
        <v>265</v>
      </c>
      <c r="Z2883" t="s">
        <v>265</v>
      </c>
      <c r="AA2883" t="s">
        <v>265</v>
      </c>
      <c r="AB2883" t="s">
        <v>265</v>
      </c>
      <c r="AC2883" t="s">
        <v>265</v>
      </c>
      <c r="AD2883" t="s">
        <v>265</v>
      </c>
      <c r="AE2883" t="s">
        <v>265</v>
      </c>
      <c r="AF2883" t="s">
        <v>267</v>
      </c>
      <c r="AG2883" t="s">
        <v>265</v>
      </c>
      <c r="AH2883" t="s">
        <v>265</v>
      </c>
      <c r="AI2883" t="s">
        <v>265</v>
      </c>
      <c r="AJ2883" t="s">
        <v>265</v>
      </c>
      <c r="AL2883" t="str">
        <f>IF(Sudan_News12[[#This Row],[relevancy_classification_english]]="Relevant","مناسب",IF(Sudan_News12[[#This Row],[relevancy_classification_english]]="Relevant","عَرَضِيّ",""))</f>
        <v/>
      </c>
      <c r="AN2883" t="str">
        <f>IF(Sudan_News12[[#This Row],[sentiment_analysis_english]]="Negative","سلبي",IF(Sudan_News12[[#This Row],[sentiment_analysis_english]]="Neutral","حيادي",IF(Sudan_News12[[#This Row],[sentiment_analysis_english]]="Positive","إيجابي","")))</f>
        <v/>
      </c>
      <c r="AO2883" t="e">
        <f>INDEX(TextClassificationList[],MATCH(Sudan_News12[[#This Row],[text_classification_arabic]],TextClassificationList[text_classification_arabic],0),1)</f>
        <v>#N/A</v>
      </c>
      <c r="AQ2883" t="e">
        <f>INDEX(TextClassificationList[],MATCH(Sudan_News12[[#This Row],[text_classification_arabic2]],TextClassificationList[text_classification_arabic],0),1)</f>
        <v>#N/A</v>
      </c>
      <c r="AS2883" t="e">
        <f>INDEX(TextClassificationList[],MATCH(Sudan_News12[[#This Row],[text_classification_arabic3]],TextClassificationList[text_classification_arabic],0),1)</f>
        <v>#N/A</v>
      </c>
      <c r="AU2883" t="e">
        <f>INDEX(TextClassificationList[],MATCH(Sudan_News12[[#This Row],[text_classification_arabic4]],TextClassificationList[text_classification_arabic],0),1)</f>
        <v>#N/A</v>
      </c>
      <c r="AW2883" t="e">
        <f>INDEX(TextClassificationList[],MATCH(Sudan_News12[[#This Row],[text_classification_arabic5]],TextClassificationList[text_classification_arabic],0),1)</f>
        <v>#N/A</v>
      </c>
    </row>
    <row r="2884" spans="1:49" x14ac:dyDescent="0.2">
      <c r="A2884">
        <v>1.313571472863105E+18</v>
      </c>
      <c r="B2884">
        <v>1.313571472863105E+18</v>
      </c>
      <c r="C2884" t="s">
        <v>11055</v>
      </c>
      <c r="D2884" s="1">
        <v>44110</v>
      </c>
      <c r="E2884" s="2">
        <v>0.92150462962962965</v>
      </c>
      <c r="F2884">
        <v>200</v>
      </c>
      <c r="G2884">
        <v>1889611729</v>
      </c>
      <c r="H2884" t="s">
        <v>354</v>
      </c>
      <c r="I2884" t="s">
        <v>355</v>
      </c>
      <c r="J2884" t="s">
        <v>265</v>
      </c>
      <c r="K2884" t="s">
        <v>11056</v>
      </c>
      <c r="L2884" t="s">
        <v>266</v>
      </c>
      <c r="M2884" t="s">
        <v>267</v>
      </c>
      <c r="N2884" t="s">
        <v>267</v>
      </c>
      <c r="O2884" t="s">
        <v>267</v>
      </c>
      <c r="P2884">
        <v>0</v>
      </c>
      <c r="Q2884">
        <v>0</v>
      </c>
      <c r="R2884">
        <v>0</v>
      </c>
      <c r="S2884" t="s">
        <v>349</v>
      </c>
      <c r="T2884" t="s">
        <v>267</v>
      </c>
      <c r="U2884" t="s">
        <v>11057</v>
      </c>
      <c r="V2884" t="b">
        <v>0</v>
      </c>
      <c r="W2884" t="s">
        <v>265</v>
      </c>
      <c r="X2884">
        <v>0</v>
      </c>
      <c r="Y2884" t="s">
        <v>265</v>
      </c>
      <c r="Z2884" t="s">
        <v>265</v>
      </c>
      <c r="AA2884" t="s">
        <v>265</v>
      </c>
      <c r="AB2884" t="s">
        <v>265</v>
      </c>
      <c r="AC2884" t="s">
        <v>265</v>
      </c>
      <c r="AD2884" t="s">
        <v>265</v>
      </c>
      <c r="AE2884" t="s">
        <v>265</v>
      </c>
      <c r="AF2884" t="s">
        <v>267</v>
      </c>
      <c r="AG2884" t="s">
        <v>265</v>
      </c>
      <c r="AH2884" t="s">
        <v>265</v>
      </c>
      <c r="AI2884" t="s">
        <v>265</v>
      </c>
      <c r="AJ2884" t="s">
        <v>265</v>
      </c>
      <c r="AL2884" t="str">
        <f>IF(Sudan_News12[[#This Row],[relevancy_classification_english]]="Relevant","مناسب",IF(Sudan_News12[[#This Row],[relevancy_classification_english]]="Relevant","عَرَضِيّ",""))</f>
        <v/>
      </c>
      <c r="AN2884" t="str">
        <f>IF(Sudan_News12[[#This Row],[sentiment_analysis_english]]="Negative","سلبي",IF(Sudan_News12[[#This Row],[sentiment_analysis_english]]="Neutral","حيادي",IF(Sudan_News12[[#This Row],[sentiment_analysis_english]]="Positive","إيجابي","")))</f>
        <v/>
      </c>
      <c r="AO2884" t="e">
        <f>INDEX(TextClassificationList[],MATCH(Sudan_News12[[#This Row],[text_classification_arabic]],TextClassificationList[text_classification_arabic],0),1)</f>
        <v>#N/A</v>
      </c>
      <c r="AQ2884" t="e">
        <f>INDEX(TextClassificationList[],MATCH(Sudan_News12[[#This Row],[text_classification_arabic2]],TextClassificationList[text_classification_arabic],0),1)</f>
        <v>#N/A</v>
      </c>
      <c r="AS2884" t="e">
        <f>INDEX(TextClassificationList[],MATCH(Sudan_News12[[#This Row],[text_classification_arabic3]],TextClassificationList[text_classification_arabic],0),1)</f>
        <v>#N/A</v>
      </c>
      <c r="AU2884" t="e">
        <f>INDEX(TextClassificationList[],MATCH(Sudan_News12[[#This Row],[text_classification_arabic4]],TextClassificationList[text_classification_arabic],0),1)</f>
        <v>#N/A</v>
      </c>
      <c r="AW2884" t="e">
        <f>INDEX(TextClassificationList[],MATCH(Sudan_News12[[#This Row],[text_classification_arabic5]],TextClassificationList[text_classification_arabic],0),1)</f>
        <v>#N/A</v>
      </c>
    </row>
    <row r="2885" spans="1:49" x14ac:dyDescent="0.2">
      <c r="A2885">
        <v>1.3135711529425101E+18</v>
      </c>
      <c r="B2885">
        <v>1.3135711529425101E+18</v>
      </c>
      <c r="C2885" t="s">
        <v>11058</v>
      </c>
      <c r="D2885" s="1">
        <v>44110</v>
      </c>
      <c r="E2885" s="2">
        <v>0.92062500000000003</v>
      </c>
      <c r="F2885">
        <v>200</v>
      </c>
      <c r="G2885">
        <v>1889611729</v>
      </c>
      <c r="H2885" t="s">
        <v>354</v>
      </c>
      <c r="I2885" t="s">
        <v>355</v>
      </c>
      <c r="J2885" t="s">
        <v>265</v>
      </c>
      <c r="K2885" t="s">
        <v>11059</v>
      </c>
      <c r="L2885" t="s">
        <v>266</v>
      </c>
      <c r="M2885" t="s">
        <v>267</v>
      </c>
      <c r="N2885" t="s">
        <v>267</v>
      </c>
      <c r="O2885" t="s">
        <v>11060</v>
      </c>
      <c r="P2885">
        <v>0</v>
      </c>
      <c r="Q2885">
        <v>0</v>
      </c>
      <c r="R2885">
        <v>1</v>
      </c>
      <c r="S2885" t="s">
        <v>267</v>
      </c>
      <c r="T2885" t="s">
        <v>267</v>
      </c>
      <c r="U2885" t="s">
        <v>11061</v>
      </c>
      <c r="V2885" t="b">
        <v>0</v>
      </c>
      <c r="W2885" t="s">
        <v>265</v>
      </c>
      <c r="X2885">
        <v>1</v>
      </c>
      <c r="Y2885" t="s">
        <v>11062</v>
      </c>
      <c r="Z2885" t="s">
        <v>265</v>
      </c>
      <c r="AA2885" t="s">
        <v>265</v>
      </c>
      <c r="AB2885" t="s">
        <v>265</v>
      </c>
      <c r="AC2885" t="s">
        <v>265</v>
      </c>
      <c r="AD2885" t="s">
        <v>265</v>
      </c>
      <c r="AE2885" t="s">
        <v>265</v>
      </c>
      <c r="AF2885" t="s">
        <v>267</v>
      </c>
      <c r="AG2885" t="s">
        <v>265</v>
      </c>
      <c r="AH2885" t="s">
        <v>265</v>
      </c>
      <c r="AI2885" t="s">
        <v>265</v>
      </c>
      <c r="AJ2885" t="s">
        <v>265</v>
      </c>
      <c r="AL2885" t="str">
        <f>IF(Sudan_News12[[#This Row],[relevancy_classification_english]]="Relevant","مناسب",IF(Sudan_News12[[#This Row],[relevancy_classification_english]]="Relevant","عَرَضِيّ",""))</f>
        <v/>
      </c>
      <c r="AN2885" t="str">
        <f>IF(Sudan_News12[[#This Row],[sentiment_analysis_english]]="Negative","سلبي",IF(Sudan_News12[[#This Row],[sentiment_analysis_english]]="Neutral","حيادي",IF(Sudan_News12[[#This Row],[sentiment_analysis_english]]="Positive","إيجابي","")))</f>
        <v/>
      </c>
      <c r="AO2885" t="e">
        <f>INDEX(TextClassificationList[],MATCH(Sudan_News12[[#This Row],[text_classification_arabic]],TextClassificationList[text_classification_arabic],0),1)</f>
        <v>#N/A</v>
      </c>
      <c r="AQ2885" t="e">
        <f>INDEX(TextClassificationList[],MATCH(Sudan_News12[[#This Row],[text_classification_arabic2]],TextClassificationList[text_classification_arabic],0),1)</f>
        <v>#N/A</v>
      </c>
      <c r="AS2885" t="e">
        <f>INDEX(TextClassificationList[],MATCH(Sudan_News12[[#This Row],[text_classification_arabic3]],TextClassificationList[text_classification_arabic],0),1)</f>
        <v>#N/A</v>
      </c>
      <c r="AU2885" t="e">
        <f>INDEX(TextClassificationList[],MATCH(Sudan_News12[[#This Row],[text_classification_arabic4]],TextClassificationList[text_classification_arabic],0),1)</f>
        <v>#N/A</v>
      </c>
      <c r="AW2885" t="e">
        <f>INDEX(TextClassificationList[],MATCH(Sudan_News12[[#This Row],[text_classification_arabic5]],TextClassificationList[text_classification_arabic],0),1)</f>
        <v>#N/A</v>
      </c>
    </row>
    <row r="2886" spans="1:49" x14ac:dyDescent="0.2">
      <c r="A2886">
        <v>1.3135707617229906E+18</v>
      </c>
      <c r="B2886">
        <v>1.3135707617229906E+18</v>
      </c>
      <c r="C2886" t="s">
        <v>11063</v>
      </c>
      <c r="D2886" s="1">
        <v>44110</v>
      </c>
      <c r="E2886" s="2">
        <v>0.91954861111111108</v>
      </c>
      <c r="F2886">
        <v>200</v>
      </c>
      <c r="G2886">
        <v>1889611729</v>
      </c>
      <c r="H2886" t="s">
        <v>354</v>
      </c>
      <c r="I2886" t="s">
        <v>355</v>
      </c>
      <c r="J2886" t="s">
        <v>265</v>
      </c>
      <c r="K2886" t="s">
        <v>11064</v>
      </c>
      <c r="L2886" t="s">
        <v>266</v>
      </c>
      <c r="M2886" t="s">
        <v>267</v>
      </c>
      <c r="N2886" t="s">
        <v>267</v>
      </c>
      <c r="O2886" t="s">
        <v>267</v>
      </c>
      <c r="P2886">
        <v>0</v>
      </c>
      <c r="Q2886">
        <v>1</v>
      </c>
      <c r="R2886">
        <v>0</v>
      </c>
      <c r="S2886" t="s">
        <v>267</v>
      </c>
      <c r="T2886" t="s">
        <v>267</v>
      </c>
      <c r="U2886" t="s">
        <v>11065</v>
      </c>
      <c r="V2886" t="b">
        <v>0</v>
      </c>
      <c r="W2886" t="s">
        <v>265</v>
      </c>
      <c r="X2886">
        <v>0</v>
      </c>
      <c r="Y2886" t="s">
        <v>265</v>
      </c>
      <c r="Z2886" t="s">
        <v>265</v>
      </c>
      <c r="AA2886" t="s">
        <v>265</v>
      </c>
      <c r="AB2886" t="s">
        <v>265</v>
      </c>
      <c r="AC2886" t="s">
        <v>265</v>
      </c>
      <c r="AD2886" t="s">
        <v>265</v>
      </c>
      <c r="AE2886" t="s">
        <v>265</v>
      </c>
      <c r="AF2886" t="s">
        <v>267</v>
      </c>
      <c r="AG2886" t="s">
        <v>265</v>
      </c>
      <c r="AH2886" t="s">
        <v>265</v>
      </c>
      <c r="AI2886" t="s">
        <v>265</v>
      </c>
      <c r="AJ2886" t="s">
        <v>265</v>
      </c>
      <c r="AL2886" t="str">
        <f>IF(Sudan_News12[[#This Row],[relevancy_classification_english]]="Relevant","مناسب",IF(Sudan_News12[[#This Row],[relevancy_classification_english]]="Relevant","عَرَضِيّ",""))</f>
        <v/>
      </c>
      <c r="AN2886" t="str">
        <f>IF(Sudan_News12[[#This Row],[sentiment_analysis_english]]="Negative","سلبي",IF(Sudan_News12[[#This Row],[sentiment_analysis_english]]="Neutral","حيادي",IF(Sudan_News12[[#This Row],[sentiment_analysis_english]]="Positive","إيجابي","")))</f>
        <v/>
      </c>
      <c r="AO2886" t="e">
        <f>INDEX(TextClassificationList[],MATCH(Sudan_News12[[#This Row],[text_classification_arabic]],TextClassificationList[text_classification_arabic],0),1)</f>
        <v>#N/A</v>
      </c>
      <c r="AQ2886" t="e">
        <f>INDEX(TextClassificationList[],MATCH(Sudan_News12[[#This Row],[text_classification_arabic2]],TextClassificationList[text_classification_arabic],0),1)</f>
        <v>#N/A</v>
      </c>
      <c r="AS2886" t="e">
        <f>INDEX(TextClassificationList[],MATCH(Sudan_News12[[#This Row],[text_classification_arabic3]],TextClassificationList[text_classification_arabic],0),1)</f>
        <v>#N/A</v>
      </c>
      <c r="AU2886" t="e">
        <f>INDEX(TextClassificationList[],MATCH(Sudan_News12[[#This Row],[text_classification_arabic4]],TextClassificationList[text_classification_arabic],0),1)</f>
        <v>#N/A</v>
      </c>
      <c r="AW2886" t="e">
        <f>INDEX(TextClassificationList[],MATCH(Sudan_News12[[#This Row],[text_classification_arabic5]],TextClassificationList[text_classification_arabic],0),1)</f>
        <v>#N/A</v>
      </c>
    </row>
    <row r="2887" spans="1:49" x14ac:dyDescent="0.2">
      <c r="A2887">
        <v>1.3135050590539981E+18</v>
      </c>
      <c r="B2887">
        <v>1.3135050590539981E+18</v>
      </c>
      <c r="C2887" t="s">
        <v>11066</v>
      </c>
      <c r="D2887" s="1">
        <v>44110</v>
      </c>
      <c r="E2887" s="2">
        <v>0.73824074074074075</v>
      </c>
      <c r="F2887">
        <v>200</v>
      </c>
      <c r="G2887">
        <v>1889611729</v>
      </c>
      <c r="H2887" t="s">
        <v>354</v>
      </c>
      <c r="I2887" t="s">
        <v>355</v>
      </c>
      <c r="J2887" t="s">
        <v>265</v>
      </c>
      <c r="K2887" t="s">
        <v>11067</v>
      </c>
      <c r="L2887" t="s">
        <v>266</v>
      </c>
      <c r="M2887" t="s">
        <v>267</v>
      </c>
      <c r="N2887" t="s">
        <v>11068</v>
      </c>
      <c r="O2887" t="s">
        <v>267</v>
      </c>
      <c r="P2887">
        <v>0</v>
      </c>
      <c r="Q2887">
        <v>0</v>
      </c>
      <c r="R2887">
        <v>0</v>
      </c>
      <c r="S2887" t="s">
        <v>267</v>
      </c>
      <c r="T2887" t="s">
        <v>267</v>
      </c>
      <c r="U2887" t="s">
        <v>11069</v>
      </c>
      <c r="V2887" t="b">
        <v>0</v>
      </c>
      <c r="W2887" t="s">
        <v>265</v>
      </c>
      <c r="X2887">
        <v>0</v>
      </c>
      <c r="Y2887" t="s">
        <v>265</v>
      </c>
      <c r="Z2887" t="s">
        <v>265</v>
      </c>
      <c r="AA2887" t="s">
        <v>265</v>
      </c>
      <c r="AB2887" t="s">
        <v>265</v>
      </c>
      <c r="AC2887" t="s">
        <v>265</v>
      </c>
      <c r="AD2887" t="s">
        <v>265</v>
      </c>
      <c r="AE2887" t="s">
        <v>265</v>
      </c>
      <c r="AF2887" t="s">
        <v>267</v>
      </c>
      <c r="AG2887" t="s">
        <v>265</v>
      </c>
      <c r="AH2887" t="s">
        <v>265</v>
      </c>
      <c r="AI2887" t="s">
        <v>265</v>
      </c>
      <c r="AJ2887" t="s">
        <v>265</v>
      </c>
      <c r="AL2887" t="str">
        <f>IF(Sudan_News12[[#This Row],[relevancy_classification_english]]="Relevant","مناسب",IF(Sudan_News12[[#This Row],[relevancy_classification_english]]="Relevant","عَرَضِيّ",""))</f>
        <v/>
      </c>
      <c r="AN2887" t="str">
        <f>IF(Sudan_News12[[#This Row],[sentiment_analysis_english]]="Negative","سلبي",IF(Sudan_News12[[#This Row],[sentiment_analysis_english]]="Neutral","حيادي",IF(Sudan_News12[[#This Row],[sentiment_analysis_english]]="Positive","إيجابي","")))</f>
        <v/>
      </c>
      <c r="AO2887" t="e">
        <f>INDEX(TextClassificationList[],MATCH(Sudan_News12[[#This Row],[text_classification_arabic]],TextClassificationList[text_classification_arabic],0),1)</f>
        <v>#N/A</v>
      </c>
      <c r="AQ2887" t="e">
        <f>INDEX(TextClassificationList[],MATCH(Sudan_News12[[#This Row],[text_classification_arabic2]],TextClassificationList[text_classification_arabic],0),1)</f>
        <v>#N/A</v>
      </c>
      <c r="AS2887" t="e">
        <f>INDEX(TextClassificationList[],MATCH(Sudan_News12[[#This Row],[text_classification_arabic3]],TextClassificationList[text_classification_arabic],0),1)</f>
        <v>#N/A</v>
      </c>
      <c r="AU2887" t="e">
        <f>INDEX(TextClassificationList[],MATCH(Sudan_News12[[#This Row],[text_classification_arabic4]],TextClassificationList[text_classification_arabic],0),1)</f>
        <v>#N/A</v>
      </c>
      <c r="AW2887" t="e">
        <f>INDEX(TextClassificationList[],MATCH(Sudan_News12[[#This Row],[text_classification_arabic5]],TextClassificationList[text_classification_arabic],0),1)</f>
        <v>#N/A</v>
      </c>
    </row>
    <row r="2888" spans="1:49" x14ac:dyDescent="0.2">
      <c r="A2888">
        <v>1.3135036034668667E+18</v>
      </c>
      <c r="B2888">
        <v>1.3135033523623567E+18</v>
      </c>
      <c r="C2888" t="s">
        <v>11070</v>
      </c>
      <c r="D2888" s="1">
        <v>44110</v>
      </c>
      <c r="E2888" s="2">
        <v>0.73422453703703705</v>
      </c>
      <c r="F2888">
        <v>200</v>
      </c>
      <c r="G2888">
        <v>1889611729</v>
      </c>
      <c r="H2888" t="s">
        <v>354</v>
      </c>
      <c r="I2888" t="s">
        <v>355</v>
      </c>
      <c r="J2888" t="s">
        <v>265</v>
      </c>
      <c r="K2888" t="s">
        <v>11071</v>
      </c>
      <c r="L2888" t="s">
        <v>266</v>
      </c>
      <c r="M2888" t="s">
        <v>267</v>
      </c>
      <c r="N2888" t="s">
        <v>267</v>
      </c>
      <c r="O2888" t="s">
        <v>267</v>
      </c>
      <c r="P2888">
        <v>0</v>
      </c>
      <c r="Q2888">
        <v>0</v>
      </c>
      <c r="R2888">
        <v>0</v>
      </c>
      <c r="S2888" t="s">
        <v>267</v>
      </c>
      <c r="T2888" t="s">
        <v>267</v>
      </c>
      <c r="U2888" t="s">
        <v>11072</v>
      </c>
      <c r="V2888" t="b">
        <v>0</v>
      </c>
      <c r="W2888" t="s">
        <v>265</v>
      </c>
      <c r="X2888">
        <v>0</v>
      </c>
      <c r="Y2888" t="s">
        <v>265</v>
      </c>
      <c r="Z2888" t="s">
        <v>265</v>
      </c>
      <c r="AA2888" t="s">
        <v>265</v>
      </c>
      <c r="AB2888" t="s">
        <v>265</v>
      </c>
      <c r="AC2888" t="s">
        <v>265</v>
      </c>
      <c r="AD2888" t="s">
        <v>265</v>
      </c>
      <c r="AE2888" t="s">
        <v>265</v>
      </c>
      <c r="AF2888" t="s">
        <v>267</v>
      </c>
      <c r="AG2888" t="s">
        <v>265</v>
      </c>
      <c r="AH2888" t="s">
        <v>265</v>
      </c>
      <c r="AI2888" t="s">
        <v>265</v>
      </c>
      <c r="AJ2888" t="s">
        <v>265</v>
      </c>
      <c r="AL2888" t="str">
        <f>IF(Sudan_News12[[#This Row],[relevancy_classification_english]]="Relevant","مناسب",IF(Sudan_News12[[#This Row],[relevancy_classification_english]]="Relevant","عَرَضِيّ",""))</f>
        <v/>
      </c>
      <c r="AN2888" t="str">
        <f>IF(Sudan_News12[[#This Row],[sentiment_analysis_english]]="Negative","سلبي",IF(Sudan_News12[[#This Row],[sentiment_analysis_english]]="Neutral","حيادي",IF(Sudan_News12[[#This Row],[sentiment_analysis_english]]="Positive","إيجابي","")))</f>
        <v/>
      </c>
      <c r="AO2888" t="e">
        <f>INDEX(TextClassificationList[],MATCH(Sudan_News12[[#This Row],[text_classification_arabic]],TextClassificationList[text_classification_arabic],0),1)</f>
        <v>#N/A</v>
      </c>
      <c r="AQ2888" t="e">
        <f>INDEX(TextClassificationList[],MATCH(Sudan_News12[[#This Row],[text_classification_arabic2]],TextClassificationList[text_classification_arabic],0),1)</f>
        <v>#N/A</v>
      </c>
      <c r="AS2888" t="e">
        <f>INDEX(TextClassificationList[],MATCH(Sudan_News12[[#This Row],[text_classification_arabic3]],TextClassificationList[text_classification_arabic],0),1)</f>
        <v>#N/A</v>
      </c>
      <c r="AU2888" t="e">
        <f>INDEX(TextClassificationList[],MATCH(Sudan_News12[[#This Row],[text_classification_arabic4]],TextClassificationList[text_classification_arabic],0),1)</f>
        <v>#N/A</v>
      </c>
      <c r="AW2888" t="e">
        <f>INDEX(TextClassificationList[],MATCH(Sudan_News12[[#This Row],[text_classification_arabic5]],TextClassificationList[text_classification_arabic],0),1)</f>
        <v>#N/A</v>
      </c>
    </row>
    <row r="2889" spans="1:49" x14ac:dyDescent="0.2">
      <c r="A2889">
        <v>1.3135033523623567E+18</v>
      </c>
      <c r="B2889">
        <v>1.3135033523623567E+18</v>
      </c>
      <c r="C2889" t="s">
        <v>11073</v>
      </c>
      <c r="D2889" s="1">
        <v>44110</v>
      </c>
      <c r="E2889" s="2">
        <v>0.73353009259259261</v>
      </c>
      <c r="F2889">
        <v>200</v>
      </c>
      <c r="G2889">
        <v>1889611729</v>
      </c>
      <c r="H2889" t="s">
        <v>354</v>
      </c>
      <c r="I2889" t="s">
        <v>355</v>
      </c>
      <c r="J2889" t="s">
        <v>265</v>
      </c>
      <c r="K2889" t="s">
        <v>11074</v>
      </c>
      <c r="L2889" t="s">
        <v>266</v>
      </c>
      <c r="M2889" t="s">
        <v>267</v>
      </c>
      <c r="N2889" t="s">
        <v>267</v>
      </c>
      <c r="O2889" t="s">
        <v>11075</v>
      </c>
      <c r="P2889">
        <v>1</v>
      </c>
      <c r="Q2889">
        <v>0</v>
      </c>
      <c r="R2889">
        <v>0</v>
      </c>
      <c r="S2889" t="s">
        <v>267</v>
      </c>
      <c r="T2889" t="s">
        <v>267</v>
      </c>
      <c r="U2889" t="s">
        <v>11076</v>
      </c>
      <c r="V2889" t="b">
        <v>0</v>
      </c>
      <c r="W2889" t="s">
        <v>265</v>
      </c>
      <c r="X2889">
        <v>1</v>
      </c>
      <c r="Y2889" t="s">
        <v>11077</v>
      </c>
      <c r="Z2889" t="s">
        <v>265</v>
      </c>
      <c r="AA2889" t="s">
        <v>265</v>
      </c>
      <c r="AB2889" t="s">
        <v>265</v>
      </c>
      <c r="AC2889" t="s">
        <v>265</v>
      </c>
      <c r="AD2889" t="s">
        <v>265</v>
      </c>
      <c r="AE2889" t="s">
        <v>265</v>
      </c>
      <c r="AF2889" t="s">
        <v>267</v>
      </c>
      <c r="AG2889" t="s">
        <v>265</v>
      </c>
      <c r="AH2889" t="s">
        <v>265</v>
      </c>
      <c r="AI2889" t="s">
        <v>265</v>
      </c>
      <c r="AJ2889" t="s">
        <v>265</v>
      </c>
      <c r="AL2889" t="str">
        <f>IF(Sudan_News12[[#This Row],[relevancy_classification_english]]="Relevant","مناسب",IF(Sudan_News12[[#This Row],[relevancy_classification_english]]="Relevant","عَرَضِيّ",""))</f>
        <v/>
      </c>
      <c r="AN2889" t="str">
        <f>IF(Sudan_News12[[#This Row],[sentiment_analysis_english]]="Negative","سلبي",IF(Sudan_News12[[#This Row],[sentiment_analysis_english]]="Neutral","حيادي",IF(Sudan_News12[[#This Row],[sentiment_analysis_english]]="Positive","إيجابي","")))</f>
        <v/>
      </c>
      <c r="AO2889" t="e">
        <f>INDEX(TextClassificationList[],MATCH(Sudan_News12[[#This Row],[text_classification_arabic]],TextClassificationList[text_classification_arabic],0),1)</f>
        <v>#N/A</v>
      </c>
      <c r="AQ2889" t="e">
        <f>INDEX(TextClassificationList[],MATCH(Sudan_News12[[#This Row],[text_classification_arabic2]],TextClassificationList[text_classification_arabic],0),1)</f>
        <v>#N/A</v>
      </c>
      <c r="AS2889" t="e">
        <f>INDEX(TextClassificationList[],MATCH(Sudan_News12[[#This Row],[text_classification_arabic3]],TextClassificationList[text_classification_arabic],0),1)</f>
        <v>#N/A</v>
      </c>
      <c r="AU2889" t="e">
        <f>INDEX(TextClassificationList[],MATCH(Sudan_News12[[#This Row],[text_classification_arabic4]],TextClassificationList[text_classification_arabic],0),1)</f>
        <v>#N/A</v>
      </c>
      <c r="AW2889" t="e">
        <f>INDEX(TextClassificationList[],MATCH(Sudan_News12[[#This Row],[text_classification_arabic5]],TextClassificationList[text_classification_arabic],0),1)</f>
        <v>#N/A</v>
      </c>
    </row>
    <row r="2890" spans="1:49" x14ac:dyDescent="0.2">
      <c r="A2890">
        <v>1.3134612863411446E+18</v>
      </c>
      <c r="B2890">
        <v>1.3134612863411446E+18</v>
      </c>
      <c r="C2890" t="s">
        <v>11078</v>
      </c>
      <c r="D2890" s="1">
        <v>44110</v>
      </c>
      <c r="E2890" s="2">
        <v>0.61745370370370367</v>
      </c>
      <c r="F2890">
        <v>200</v>
      </c>
      <c r="G2890">
        <v>1889611729</v>
      </c>
      <c r="H2890" t="s">
        <v>354</v>
      </c>
      <c r="I2890" t="s">
        <v>355</v>
      </c>
      <c r="J2890" t="s">
        <v>265</v>
      </c>
      <c r="K2890" t="s">
        <v>11079</v>
      </c>
      <c r="L2890" t="s">
        <v>266</v>
      </c>
      <c r="M2890" t="s">
        <v>267</v>
      </c>
      <c r="N2890" t="s">
        <v>267</v>
      </c>
      <c r="O2890" t="s">
        <v>267</v>
      </c>
      <c r="P2890">
        <v>0</v>
      </c>
      <c r="Q2890">
        <v>0</v>
      </c>
      <c r="R2890">
        <v>0</v>
      </c>
      <c r="S2890" t="s">
        <v>267</v>
      </c>
      <c r="T2890" t="s">
        <v>267</v>
      </c>
      <c r="U2890" t="s">
        <v>11080</v>
      </c>
      <c r="V2890" t="b">
        <v>0</v>
      </c>
      <c r="W2890" t="s">
        <v>265</v>
      </c>
      <c r="X2890">
        <v>0</v>
      </c>
      <c r="Y2890" t="s">
        <v>265</v>
      </c>
      <c r="Z2890" t="s">
        <v>265</v>
      </c>
      <c r="AA2890" t="s">
        <v>265</v>
      </c>
      <c r="AB2890" t="s">
        <v>265</v>
      </c>
      <c r="AC2890" t="s">
        <v>265</v>
      </c>
      <c r="AD2890" t="s">
        <v>265</v>
      </c>
      <c r="AE2890" t="s">
        <v>265</v>
      </c>
      <c r="AF2890" t="s">
        <v>267</v>
      </c>
      <c r="AG2890" t="s">
        <v>265</v>
      </c>
      <c r="AH2890" t="s">
        <v>265</v>
      </c>
      <c r="AI2890" t="s">
        <v>265</v>
      </c>
      <c r="AJ2890" t="s">
        <v>265</v>
      </c>
      <c r="AL2890" t="str">
        <f>IF(Sudan_News12[[#This Row],[relevancy_classification_english]]="Relevant","مناسب",IF(Sudan_News12[[#This Row],[relevancy_classification_english]]="Relevant","عَرَضِيّ",""))</f>
        <v/>
      </c>
      <c r="AN2890" t="str">
        <f>IF(Sudan_News12[[#This Row],[sentiment_analysis_english]]="Negative","سلبي",IF(Sudan_News12[[#This Row],[sentiment_analysis_english]]="Neutral","حيادي",IF(Sudan_News12[[#This Row],[sentiment_analysis_english]]="Positive","إيجابي","")))</f>
        <v/>
      </c>
      <c r="AO2890" t="e">
        <f>INDEX(TextClassificationList[],MATCH(Sudan_News12[[#This Row],[text_classification_arabic]],TextClassificationList[text_classification_arabic],0),1)</f>
        <v>#N/A</v>
      </c>
      <c r="AQ2890" t="e">
        <f>INDEX(TextClassificationList[],MATCH(Sudan_News12[[#This Row],[text_classification_arabic2]],TextClassificationList[text_classification_arabic],0),1)</f>
        <v>#N/A</v>
      </c>
      <c r="AS2890" t="e">
        <f>INDEX(TextClassificationList[],MATCH(Sudan_News12[[#This Row],[text_classification_arabic3]],TextClassificationList[text_classification_arabic],0),1)</f>
        <v>#N/A</v>
      </c>
      <c r="AU2890" t="e">
        <f>INDEX(TextClassificationList[],MATCH(Sudan_News12[[#This Row],[text_classification_arabic4]],TextClassificationList[text_classification_arabic],0),1)</f>
        <v>#N/A</v>
      </c>
      <c r="AW2890" t="e">
        <f>INDEX(TextClassificationList[],MATCH(Sudan_News12[[#This Row],[text_classification_arabic5]],TextClassificationList[text_classification_arabic],0),1)</f>
        <v>#N/A</v>
      </c>
    </row>
    <row r="2891" spans="1:49" x14ac:dyDescent="0.2">
      <c r="A2891">
        <v>1.3134574741717402E+18</v>
      </c>
      <c r="B2891">
        <v>1.3134574741717402E+18</v>
      </c>
      <c r="C2891" t="s">
        <v>11081</v>
      </c>
      <c r="D2891" s="1">
        <v>44110</v>
      </c>
      <c r="E2891" s="2">
        <v>0.60693287037037036</v>
      </c>
      <c r="F2891">
        <v>200</v>
      </c>
      <c r="G2891">
        <v>1889611729</v>
      </c>
      <c r="H2891" t="s">
        <v>354</v>
      </c>
      <c r="I2891" t="s">
        <v>355</v>
      </c>
      <c r="J2891" t="s">
        <v>265</v>
      </c>
      <c r="K2891" t="s">
        <v>9406</v>
      </c>
      <c r="L2891" t="s">
        <v>266</v>
      </c>
      <c r="M2891" t="s">
        <v>267</v>
      </c>
      <c r="N2891" t="s">
        <v>267</v>
      </c>
      <c r="O2891" t="s">
        <v>267</v>
      </c>
      <c r="P2891">
        <v>0</v>
      </c>
      <c r="Q2891">
        <v>0</v>
      </c>
      <c r="R2891">
        <v>1</v>
      </c>
      <c r="S2891" t="s">
        <v>267</v>
      </c>
      <c r="T2891" t="s">
        <v>267</v>
      </c>
      <c r="U2891" t="s">
        <v>11082</v>
      </c>
      <c r="V2891" t="b">
        <v>0</v>
      </c>
      <c r="W2891" t="s">
        <v>11083</v>
      </c>
      <c r="X2891">
        <v>0</v>
      </c>
      <c r="Y2891" t="s">
        <v>265</v>
      </c>
      <c r="Z2891" t="s">
        <v>265</v>
      </c>
      <c r="AA2891" t="s">
        <v>265</v>
      </c>
      <c r="AB2891" t="s">
        <v>265</v>
      </c>
      <c r="AC2891" t="s">
        <v>265</v>
      </c>
      <c r="AD2891" t="s">
        <v>265</v>
      </c>
      <c r="AE2891" t="s">
        <v>265</v>
      </c>
      <c r="AF2891" t="s">
        <v>267</v>
      </c>
      <c r="AG2891" t="s">
        <v>265</v>
      </c>
      <c r="AH2891" t="s">
        <v>265</v>
      </c>
      <c r="AI2891" t="s">
        <v>265</v>
      </c>
      <c r="AJ2891" t="s">
        <v>265</v>
      </c>
      <c r="AL2891" t="str">
        <f>IF(Sudan_News12[[#This Row],[relevancy_classification_english]]="Relevant","مناسب",IF(Sudan_News12[[#This Row],[relevancy_classification_english]]="Relevant","عَرَضِيّ",""))</f>
        <v/>
      </c>
      <c r="AN2891" t="str">
        <f>IF(Sudan_News12[[#This Row],[sentiment_analysis_english]]="Negative","سلبي",IF(Sudan_News12[[#This Row],[sentiment_analysis_english]]="Neutral","حيادي",IF(Sudan_News12[[#This Row],[sentiment_analysis_english]]="Positive","إيجابي","")))</f>
        <v/>
      </c>
      <c r="AO2891" t="e">
        <f>INDEX(TextClassificationList[],MATCH(Sudan_News12[[#This Row],[text_classification_arabic]],TextClassificationList[text_classification_arabic],0),1)</f>
        <v>#N/A</v>
      </c>
      <c r="AQ2891" t="e">
        <f>INDEX(TextClassificationList[],MATCH(Sudan_News12[[#This Row],[text_classification_arabic2]],TextClassificationList[text_classification_arabic],0),1)</f>
        <v>#N/A</v>
      </c>
      <c r="AS2891" t="e">
        <f>INDEX(TextClassificationList[],MATCH(Sudan_News12[[#This Row],[text_classification_arabic3]],TextClassificationList[text_classification_arabic],0),1)</f>
        <v>#N/A</v>
      </c>
      <c r="AU2891" t="e">
        <f>INDEX(TextClassificationList[],MATCH(Sudan_News12[[#This Row],[text_classification_arabic4]],TextClassificationList[text_classification_arabic],0),1)</f>
        <v>#N/A</v>
      </c>
      <c r="AW2891" t="e">
        <f>INDEX(TextClassificationList[],MATCH(Sudan_News12[[#This Row],[text_classification_arabic5]],TextClassificationList[text_classification_arabic],0),1)</f>
        <v>#N/A</v>
      </c>
    </row>
    <row r="2892" spans="1:49" x14ac:dyDescent="0.2">
      <c r="A2892">
        <v>1.3133881027239977E+18</v>
      </c>
      <c r="B2892">
        <v>1.3133873151722004E+18</v>
      </c>
      <c r="C2892" t="s">
        <v>11084</v>
      </c>
      <c r="D2892" s="1">
        <v>44110</v>
      </c>
      <c r="E2892" s="2">
        <v>0.41549768518518521</v>
      </c>
      <c r="F2892">
        <v>200</v>
      </c>
      <c r="G2892">
        <v>1889611729</v>
      </c>
      <c r="H2892" t="s">
        <v>354</v>
      </c>
      <c r="I2892" t="s">
        <v>355</v>
      </c>
      <c r="J2892" t="s">
        <v>265</v>
      </c>
      <c r="K2892" t="s">
        <v>11085</v>
      </c>
      <c r="L2892" t="s">
        <v>266</v>
      </c>
      <c r="M2892" t="s">
        <v>267</v>
      </c>
      <c r="N2892" t="s">
        <v>267</v>
      </c>
      <c r="O2892" t="s">
        <v>267</v>
      </c>
      <c r="P2892">
        <v>0</v>
      </c>
      <c r="Q2892">
        <v>0</v>
      </c>
      <c r="R2892">
        <v>0</v>
      </c>
      <c r="S2892" t="s">
        <v>267</v>
      </c>
      <c r="T2892" t="s">
        <v>267</v>
      </c>
      <c r="U2892" t="s">
        <v>11086</v>
      </c>
      <c r="V2892" t="b">
        <v>0</v>
      </c>
      <c r="W2892" t="s">
        <v>265</v>
      </c>
      <c r="X2892">
        <v>0</v>
      </c>
      <c r="Y2892" t="s">
        <v>265</v>
      </c>
      <c r="Z2892" t="s">
        <v>265</v>
      </c>
      <c r="AA2892" t="s">
        <v>265</v>
      </c>
      <c r="AB2892" t="s">
        <v>265</v>
      </c>
      <c r="AC2892" t="s">
        <v>265</v>
      </c>
      <c r="AD2892" t="s">
        <v>265</v>
      </c>
      <c r="AE2892" t="s">
        <v>265</v>
      </c>
      <c r="AF2892" t="s">
        <v>267</v>
      </c>
      <c r="AG2892" t="s">
        <v>265</v>
      </c>
      <c r="AH2892" t="s">
        <v>265</v>
      </c>
      <c r="AI2892" t="s">
        <v>265</v>
      </c>
      <c r="AJ2892" t="s">
        <v>265</v>
      </c>
      <c r="AL2892" t="str">
        <f>IF(Sudan_News12[[#This Row],[relevancy_classification_english]]="Relevant","مناسب",IF(Sudan_News12[[#This Row],[relevancy_classification_english]]="Relevant","عَرَضِيّ",""))</f>
        <v/>
      </c>
      <c r="AN2892" t="str">
        <f>IF(Sudan_News12[[#This Row],[sentiment_analysis_english]]="Negative","سلبي",IF(Sudan_News12[[#This Row],[sentiment_analysis_english]]="Neutral","حيادي",IF(Sudan_News12[[#This Row],[sentiment_analysis_english]]="Positive","إيجابي","")))</f>
        <v/>
      </c>
      <c r="AO2892" t="e">
        <f>INDEX(TextClassificationList[],MATCH(Sudan_News12[[#This Row],[text_classification_arabic]],TextClassificationList[text_classification_arabic],0),1)</f>
        <v>#N/A</v>
      </c>
      <c r="AQ2892" t="e">
        <f>INDEX(TextClassificationList[],MATCH(Sudan_News12[[#This Row],[text_classification_arabic2]],TextClassificationList[text_classification_arabic],0),1)</f>
        <v>#N/A</v>
      </c>
      <c r="AS2892" t="e">
        <f>INDEX(TextClassificationList[],MATCH(Sudan_News12[[#This Row],[text_classification_arabic3]],TextClassificationList[text_classification_arabic],0),1)</f>
        <v>#N/A</v>
      </c>
      <c r="AU2892" t="e">
        <f>INDEX(TextClassificationList[],MATCH(Sudan_News12[[#This Row],[text_classification_arabic4]],TextClassificationList[text_classification_arabic],0),1)</f>
        <v>#N/A</v>
      </c>
      <c r="AW2892" t="e">
        <f>INDEX(TextClassificationList[],MATCH(Sudan_News12[[#This Row],[text_classification_arabic5]],TextClassificationList[text_classification_arabic],0),1)</f>
        <v>#N/A</v>
      </c>
    </row>
    <row r="2893" spans="1:49" x14ac:dyDescent="0.2">
      <c r="A2893">
        <v>1.3133879089764762E+18</v>
      </c>
      <c r="B2893">
        <v>1.3133873151722004E+18</v>
      </c>
      <c r="C2893" t="s">
        <v>11087</v>
      </c>
      <c r="D2893" s="1">
        <v>44110</v>
      </c>
      <c r="E2893" s="2">
        <v>0.41496527777777775</v>
      </c>
      <c r="F2893">
        <v>200</v>
      </c>
      <c r="G2893">
        <v>1889611729</v>
      </c>
      <c r="H2893" t="s">
        <v>354</v>
      </c>
      <c r="I2893" t="s">
        <v>355</v>
      </c>
      <c r="J2893" t="s">
        <v>265</v>
      </c>
      <c r="K2893" t="s">
        <v>11088</v>
      </c>
      <c r="L2893" t="s">
        <v>266</v>
      </c>
      <c r="M2893" t="s">
        <v>267</v>
      </c>
      <c r="N2893" t="s">
        <v>267</v>
      </c>
      <c r="O2893" t="s">
        <v>267</v>
      </c>
      <c r="P2893">
        <v>1</v>
      </c>
      <c r="Q2893">
        <v>0</v>
      </c>
      <c r="R2893">
        <v>0</v>
      </c>
      <c r="S2893" t="s">
        <v>267</v>
      </c>
      <c r="T2893" t="s">
        <v>267</v>
      </c>
      <c r="U2893" t="s">
        <v>11089</v>
      </c>
      <c r="V2893" t="b">
        <v>0</v>
      </c>
      <c r="W2893" t="s">
        <v>265</v>
      </c>
      <c r="X2893">
        <v>0</v>
      </c>
      <c r="Y2893" t="s">
        <v>265</v>
      </c>
      <c r="Z2893" t="s">
        <v>265</v>
      </c>
      <c r="AA2893" t="s">
        <v>265</v>
      </c>
      <c r="AB2893" t="s">
        <v>265</v>
      </c>
      <c r="AC2893" t="s">
        <v>265</v>
      </c>
      <c r="AD2893" t="s">
        <v>265</v>
      </c>
      <c r="AE2893" t="s">
        <v>265</v>
      </c>
      <c r="AF2893" t="s">
        <v>267</v>
      </c>
      <c r="AG2893" t="s">
        <v>265</v>
      </c>
      <c r="AH2893" t="s">
        <v>265</v>
      </c>
      <c r="AI2893" t="s">
        <v>265</v>
      </c>
      <c r="AJ2893" t="s">
        <v>265</v>
      </c>
      <c r="AL2893" t="str">
        <f>IF(Sudan_News12[[#This Row],[relevancy_classification_english]]="Relevant","مناسب",IF(Sudan_News12[[#This Row],[relevancy_classification_english]]="Relevant","عَرَضِيّ",""))</f>
        <v/>
      </c>
      <c r="AN2893" t="str">
        <f>IF(Sudan_News12[[#This Row],[sentiment_analysis_english]]="Negative","سلبي",IF(Sudan_News12[[#This Row],[sentiment_analysis_english]]="Neutral","حيادي",IF(Sudan_News12[[#This Row],[sentiment_analysis_english]]="Positive","إيجابي","")))</f>
        <v/>
      </c>
      <c r="AO2893" t="e">
        <f>INDEX(TextClassificationList[],MATCH(Sudan_News12[[#This Row],[text_classification_arabic]],TextClassificationList[text_classification_arabic],0),1)</f>
        <v>#N/A</v>
      </c>
      <c r="AQ2893" t="e">
        <f>INDEX(TextClassificationList[],MATCH(Sudan_News12[[#This Row],[text_classification_arabic2]],TextClassificationList[text_classification_arabic],0),1)</f>
        <v>#N/A</v>
      </c>
      <c r="AS2893" t="e">
        <f>INDEX(TextClassificationList[],MATCH(Sudan_News12[[#This Row],[text_classification_arabic3]],TextClassificationList[text_classification_arabic],0),1)</f>
        <v>#N/A</v>
      </c>
      <c r="AU2893" t="e">
        <f>INDEX(TextClassificationList[],MATCH(Sudan_News12[[#This Row],[text_classification_arabic4]],TextClassificationList[text_classification_arabic],0),1)</f>
        <v>#N/A</v>
      </c>
      <c r="AW2893" t="e">
        <f>INDEX(TextClassificationList[],MATCH(Sudan_News12[[#This Row],[text_classification_arabic5]],TextClassificationList[text_classification_arabic],0),1)</f>
        <v>#N/A</v>
      </c>
    </row>
    <row r="2894" spans="1:49" x14ac:dyDescent="0.2">
      <c r="A2894">
        <v>1.3133876614454313E+18</v>
      </c>
      <c r="B2894">
        <v>1.3133873151722004E+18</v>
      </c>
      <c r="C2894" t="s">
        <v>11090</v>
      </c>
      <c r="D2894" s="1">
        <v>44110</v>
      </c>
      <c r="E2894" s="2">
        <v>0.4142824074074074</v>
      </c>
      <c r="F2894">
        <v>200</v>
      </c>
      <c r="G2894">
        <v>1889611729</v>
      </c>
      <c r="H2894" t="s">
        <v>354</v>
      </c>
      <c r="I2894" t="s">
        <v>355</v>
      </c>
      <c r="J2894" t="s">
        <v>265</v>
      </c>
      <c r="K2894" t="s">
        <v>11091</v>
      </c>
      <c r="L2894" t="s">
        <v>266</v>
      </c>
      <c r="M2894" t="s">
        <v>267</v>
      </c>
      <c r="N2894" t="s">
        <v>267</v>
      </c>
      <c r="O2894" t="s">
        <v>267</v>
      </c>
      <c r="P2894">
        <v>1</v>
      </c>
      <c r="Q2894">
        <v>0</v>
      </c>
      <c r="R2894">
        <v>0</v>
      </c>
      <c r="S2894" t="s">
        <v>267</v>
      </c>
      <c r="T2894" t="s">
        <v>267</v>
      </c>
      <c r="U2894" t="s">
        <v>11092</v>
      </c>
      <c r="V2894" t="b">
        <v>0</v>
      </c>
      <c r="W2894" t="s">
        <v>265</v>
      </c>
      <c r="X2894">
        <v>0</v>
      </c>
      <c r="Y2894" t="s">
        <v>265</v>
      </c>
      <c r="Z2894" t="s">
        <v>265</v>
      </c>
      <c r="AA2894" t="s">
        <v>265</v>
      </c>
      <c r="AB2894" t="s">
        <v>265</v>
      </c>
      <c r="AC2894" t="s">
        <v>265</v>
      </c>
      <c r="AD2894" t="s">
        <v>265</v>
      </c>
      <c r="AE2894" t="s">
        <v>265</v>
      </c>
      <c r="AF2894" t="s">
        <v>267</v>
      </c>
      <c r="AG2894" t="s">
        <v>265</v>
      </c>
      <c r="AH2894" t="s">
        <v>265</v>
      </c>
      <c r="AI2894" t="s">
        <v>265</v>
      </c>
      <c r="AJ2894" t="s">
        <v>265</v>
      </c>
      <c r="AL2894" t="str">
        <f>IF(Sudan_News12[[#This Row],[relevancy_classification_english]]="Relevant","مناسب",IF(Sudan_News12[[#This Row],[relevancy_classification_english]]="Relevant","عَرَضِيّ",""))</f>
        <v/>
      </c>
      <c r="AN2894" t="str">
        <f>IF(Sudan_News12[[#This Row],[sentiment_analysis_english]]="Negative","سلبي",IF(Sudan_News12[[#This Row],[sentiment_analysis_english]]="Neutral","حيادي",IF(Sudan_News12[[#This Row],[sentiment_analysis_english]]="Positive","إيجابي","")))</f>
        <v/>
      </c>
      <c r="AO2894" t="e">
        <f>INDEX(TextClassificationList[],MATCH(Sudan_News12[[#This Row],[text_classification_arabic]],TextClassificationList[text_classification_arabic],0),1)</f>
        <v>#N/A</v>
      </c>
      <c r="AQ2894" t="e">
        <f>INDEX(TextClassificationList[],MATCH(Sudan_News12[[#This Row],[text_classification_arabic2]],TextClassificationList[text_classification_arabic],0),1)</f>
        <v>#N/A</v>
      </c>
      <c r="AS2894" t="e">
        <f>INDEX(TextClassificationList[],MATCH(Sudan_News12[[#This Row],[text_classification_arabic3]],TextClassificationList[text_classification_arabic],0),1)</f>
        <v>#N/A</v>
      </c>
      <c r="AU2894" t="e">
        <f>INDEX(TextClassificationList[],MATCH(Sudan_News12[[#This Row],[text_classification_arabic4]],TextClassificationList[text_classification_arabic],0),1)</f>
        <v>#N/A</v>
      </c>
      <c r="AW2894" t="e">
        <f>INDEX(TextClassificationList[],MATCH(Sudan_News12[[#This Row],[text_classification_arabic5]],TextClassificationList[text_classification_arabic],0),1)</f>
        <v>#N/A</v>
      </c>
    </row>
    <row r="2895" spans="1:49" x14ac:dyDescent="0.2">
      <c r="A2895">
        <v>1.3133873151722004E+18</v>
      </c>
      <c r="B2895">
        <v>1.3133873151722004E+18</v>
      </c>
      <c r="C2895" t="s">
        <v>11093</v>
      </c>
      <c r="D2895" s="1">
        <v>44110</v>
      </c>
      <c r="E2895" s="2">
        <v>0.41333333333333333</v>
      </c>
      <c r="F2895">
        <v>200</v>
      </c>
      <c r="G2895">
        <v>1889611729</v>
      </c>
      <c r="H2895" t="s">
        <v>354</v>
      </c>
      <c r="I2895" t="s">
        <v>355</v>
      </c>
      <c r="J2895" t="s">
        <v>265</v>
      </c>
      <c r="K2895" t="s">
        <v>11094</v>
      </c>
      <c r="L2895" t="s">
        <v>266</v>
      </c>
      <c r="M2895" t="s">
        <v>267</v>
      </c>
      <c r="N2895" t="s">
        <v>267</v>
      </c>
      <c r="O2895" t="s">
        <v>267</v>
      </c>
      <c r="P2895">
        <v>1</v>
      </c>
      <c r="Q2895">
        <v>0</v>
      </c>
      <c r="R2895">
        <v>0</v>
      </c>
      <c r="S2895" t="s">
        <v>267</v>
      </c>
      <c r="T2895" t="s">
        <v>267</v>
      </c>
      <c r="U2895" t="s">
        <v>11095</v>
      </c>
      <c r="V2895" t="b">
        <v>0</v>
      </c>
      <c r="W2895" t="s">
        <v>265</v>
      </c>
      <c r="X2895">
        <v>0</v>
      </c>
      <c r="Y2895" t="s">
        <v>265</v>
      </c>
      <c r="Z2895" t="s">
        <v>265</v>
      </c>
      <c r="AA2895" t="s">
        <v>265</v>
      </c>
      <c r="AB2895" t="s">
        <v>265</v>
      </c>
      <c r="AC2895" t="s">
        <v>265</v>
      </c>
      <c r="AD2895" t="s">
        <v>265</v>
      </c>
      <c r="AE2895" t="s">
        <v>265</v>
      </c>
      <c r="AF2895" t="s">
        <v>267</v>
      </c>
      <c r="AG2895" t="s">
        <v>265</v>
      </c>
      <c r="AH2895" t="s">
        <v>265</v>
      </c>
      <c r="AI2895" t="s">
        <v>265</v>
      </c>
      <c r="AJ2895" t="s">
        <v>265</v>
      </c>
      <c r="AL2895" t="str">
        <f>IF(Sudan_News12[[#This Row],[relevancy_classification_english]]="Relevant","مناسب",IF(Sudan_News12[[#This Row],[relevancy_classification_english]]="Relevant","عَرَضِيّ",""))</f>
        <v/>
      </c>
      <c r="AN2895" t="str">
        <f>IF(Sudan_News12[[#This Row],[sentiment_analysis_english]]="Negative","سلبي",IF(Sudan_News12[[#This Row],[sentiment_analysis_english]]="Neutral","حيادي",IF(Sudan_News12[[#This Row],[sentiment_analysis_english]]="Positive","إيجابي","")))</f>
        <v/>
      </c>
      <c r="AO2895" t="e">
        <f>INDEX(TextClassificationList[],MATCH(Sudan_News12[[#This Row],[text_classification_arabic]],TextClassificationList[text_classification_arabic],0),1)</f>
        <v>#N/A</v>
      </c>
      <c r="AQ2895" t="e">
        <f>INDEX(TextClassificationList[],MATCH(Sudan_News12[[#This Row],[text_classification_arabic2]],TextClassificationList[text_classification_arabic],0),1)</f>
        <v>#N/A</v>
      </c>
      <c r="AS2895" t="e">
        <f>INDEX(TextClassificationList[],MATCH(Sudan_News12[[#This Row],[text_classification_arabic3]],TextClassificationList[text_classification_arabic],0),1)</f>
        <v>#N/A</v>
      </c>
      <c r="AU2895" t="e">
        <f>INDEX(TextClassificationList[],MATCH(Sudan_News12[[#This Row],[text_classification_arabic4]],TextClassificationList[text_classification_arabic],0),1)</f>
        <v>#N/A</v>
      </c>
      <c r="AW2895" t="e">
        <f>INDEX(TextClassificationList[],MATCH(Sudan_News12[[#This Row],[text_classification_arabic5]],TextClassificationList[text_classification_arabic],0),1)</f>
        <v>#N/A</v>
      </c>
    </row>
    <row r="2896" spans="1:49" x14ac:dyDescent="0.2">
      <c r="A2896">
        <v>1.3133781193241764E+18</v>
      </c>
      <c r="B2896">
        <v>1.3133781193241764E+18</v>
      </c>
      <c r="C2896" t="s">
        <v>11096</v>
      </c>
      <c r="D2896" s="1">
        <v>44110</v>
      </c>
      <c r="E2896" s="2">
        <v>0.38795138888888892</v>
      </c>
      <c r="F2896">
        <v>200</v>
      </c>
      <c r="G2896">
        <v>1889611729</v>
      </c>
      <c r="H2896" t="s">
        <v>354</v>
      </c>
      <c r="I2896" t="s">
        <v>355</v>
      </c>
      <c r="J2896" t="s">
        <v>265</v>
      </c>
      <c r="K2896" t="s">
        <v>11097</v>
      </c>
      <c r="L2896" t="s">
        <v>266</v>
      </c>
      <c r="M2896" t="s">
        <v>267</v>
      </c>
      <c r="N2896" t="s">
        <v>267</v>
      </c>
      <c r="O2896" t="s">
        <v>11098</v>
      </c>
      <c r="P2896">
        <v>1</v>
      </c>
      <c r="Q2896">
        <v>1</v>
      </c>
      <c r="R2896">
        <v>1</v>
      </c>
      <c r="S2896" t="s">
        <v>282</v>
      </c>
      <c r="T2896" t="s">
        <v>267</v>
      </c>
      <c r="U2896" t="s">
        <v>11099</v>
      </c>
      <c r="V2896" t="b">
        <v>0</v>
      </c>
      <c r="W2896" t="s">
        <v>265</v>
      </c>
      <c r="X2896">
        <v>1</v>
      </c>
      <c r="Y2896" t="s">
        <v>11100</v>
      </c>
      <c r="Z2896" t="s">
        <v>265</v>
      </c>
      <c r="AA2896" t="s">
        <v>265</v>
      </c>
      <c r="AB2896" t="s">
        <v>265</v>
      </c>
      <c r="AC2896" t="s">
        <v>265</v>
      </c>
      <c r="AD2896" t="s">
        <v>265</v>
      </c>
      <c r="AE2896" t="s">
        <v>265</v>
      </c>
      <c r="AF2896" t="s">
        <v>267</v>
      </c>
      <c r="AG2896" t="s">
        <v>265</v>
      </c>
      <c r="AH2896" t="s">
        <v>265</v>
      </c>
      <c r="AI2896" t="s">
        <v>265</v>
      </c>
      <c r="AJ2896" t="s">
        <v>265</v>
      </c>
      <c r="AL2896" t="str">
        <f>IF(Sudan_News12[[#This Row],[relevancy_classification_english]]="Relevant","مناسب",IF(Sudan_News12[[#This Row],[relevancy_classification_english]]="Relevant","عَرَضِيّ",""))</f>
        <v/>
      </c>
      <c r="AN2896" t="str">
        <f>IF(Sudan_News12[[#This Row],[sentiment_analysis_english]]="Negative","سلبي",IF(Sudan_News12[[#This Row],[sentiment_analysis_english]]="Neutral","حيادي",IF(Sudan_News12[[#This Row],[sentiment_analysis_english]]="Positive","إيجابي","")))</f>
        <v/>
      </c>
      <c r="AO2896" t="e">
        <f>INDEX(TextClassificationList[],MATCH(Sudan_News12[[#This Row],[text_classification_arabic]],TextClassificationList[text_classification_arabic],0),1)</f>
        <v>#N/A</v>
      </c>
      <c r="AQ2896" t="e">
        <f>INDEX(TextClassificationList[],MATCH(Sudan_News12[[#This Row],[text_classification_arabic2]],TextClassificationList[text_classification_arabic],0),1)</f>
        <v>#N/A</v>
      </c>
      <c r="AS2896" t="e">
        <f>INDEX(TextClassificationList[],MATCH(Sudan_News12[[#This Row],[text_classification_arabic3]],TextClassificationList[text_classification_arabic],0),1)</f>
        <v>#N/A</v>
      </c>
      <c r="AU2896" t="e">
        <f>INDEX(TextClassificationList[],MATCH(Sudan_News12[[#This Row],[text_classification_arabic4]],TextClassificationList[text_classification_arabic],0),1)</f>
        <v>#N/A</v>
      </c>
      <c r="AW2896" t="e">
        <f>INDEX(TextClassificationList[],MATCH(Sudan_News12[[#This Row],[text_classification_arabic5]],TextClassificationList[text_classification_arabic],0),1)</f>
        <v>#N/A</v>
      </c>
    </row>
    <row r="2897" spans="1:49" x14ac:dyDescent="0.2">
      <c r="A2897">
        <v>1.3132217138539274E+18</v>
      </c>
      <c r="B2897">
        <v>1.3132217138539274E+18</v>
      </c>
      <c r="C2897" t="s">
        <v>11101</v>
      </c>
      <c r="D2897" s="1">
        <v>44109</v>
      </c>
      <c r="E2897" s="2">
        <v>0.95635416666666662</v>
      </c>
      <c r="F2897">
        <v>200</v>
      </c>
      <c r="G2897">
        <v>1889611729</v>
      </c>
      <c r="H2897" t="s">
        <v>354</v>
      </c>
      <c r="I2897" t="s">
        <v>355</v>
      </c>
      <c r="J2897" t="s">
        <v>265</v>
      </c>
      <c r="K2897" t="s">
        <v>11102</v>
      </c>
      <c r="L2897" t="s">
        <v>266</v>
      </c>
      <c r="M2897" t="s">
        <v>267</v>
      </c>
      <c r="N2897" t="s">
        <v>267</v>
      </c>
      <c r="O2897" t="s">
        <v>267</v>
      </c>
      <c r="P2897">
        <v>0</v>
      </c>
      <c r="Q2897">
        <v>2</v>
      </c>
      <c r="R2897">
        <v>2</v>
      </c>
      <c r="S2897" t="s">
        <v>11103</v>
      </c>
      <c r="T2897" t="s">
        <v>267</v>
      </c>
      <c r="U2897" t="s">
        <v>11104</v>
      </c>
      <c r="V2897" t="b">
        <v>0</v>
      </c>
      <c r="W2897" t="s">
        <v>265</v>
      </c>
      <c r="X2897">
        <v>0</v>
      </c>
      <c r="Y2897" t="s">
        <v>265</v>
      </c>
      <c r="Z2897" t="s">
        <v>265</v>
      </c>
      <c r="AA2897" t="s">
        <v>265</v>
      </c>
      <c r="AB2897" t="s">
        <v>265</v>
      </c>
      <c r="AC2897" t="s">
        <v>265</v>
      </c>
      <c r="AD2897" t="s">
        <v>265</v>
      </c>
      <c r="AE2897" t="s">
        <v>265</v>
      </c>
      <c r="AF2897" t="s">
        <v>267</v>
      </c>
      <c r="AG2897" t="s">
        <v>265</v>
      </c>
      <c r="AH2897" t="s">
        <v>265</v>
      </c>
      <c r="AI2897" t="s">
        <v>265</v>
      </c>
      <c r="AJ2897" t="s">
        <v>265</v>
      </c>
      <c r="AL2897" t="str">
        <f>IF(Sudan_News12[[#This Row],[relevancy_classification_english]]="Relevant","مناسب",IF(Sudan_News12[[#This Row],[relevancy_classification_english]]="Relevant","عَرَضِيّ",""))</f>
        <v/>
      </c>
      <c r="AN2897" t="str">
        <f>IF(Sudan_News12[[#This Row],[sentiment_analysis_english]]="Negative","سلبي",IF(Sudan_News12[[#This Row],[sentiment_analysis_english]]="Neutral","حيادي",IF(Sudan_News12[[#This Row],[sentiment_analysis_english]]="Positive","إيجابي","")))</f>
        <v/>
      </c>
      <c r="AO2897" t="e">
        <f>INDEX(TextClassificationList[],MATCH(Sudan_News12[[#This Row],[text_classification_arabic]],TextClassificationList[text_classification_arabic],0),1)</f>
        <v>#N/A</v>
      </c>
      <c r="AQ2897" t="e">
        <f>INDEX(TextClassificationList[],MATCH(Sudan_News12[[#This Row],[text_classification_arabic2]],TextClassificationList[text_classification_arabic],0),1)</f>
        <v>#N/A</v>
      </c>
      <c r="AS2897" t="e">
        <f>INDEX(TextClassificationList[],MATCH(Sudan_News12[[#This Row],[text_classification_arabic3]],TextClassificationList[text_classification_arabic],0),1)</f>
        <v>#N/A</v>
      </c>
      <c r="AU2897" t="e">
        <f>INDEX(TextClassificationList[],MATCH(Sudan_News12[[#This Row],[text_classification_arabic4]],TextClassificationList[text_classification_arabic],0),1)</f>
        <v>#N/A</v>
      </c>
      <c r="AW2897" t="e">
        <f>INDEX(TextClassificationList[],MATCH(Sudan_News12[[#This Row],[text_classification_arabic5]],TextClassificationList[text_classification_arabic],0),1)</f>
        <v>#N/A</v>
      </c>
    </row>
    <row r="2898" spans="1:49" x14ac:dyDescent="0.2">
      <c r="A2898">
        <v>1.3131583318722765E+18</v>
      </c>
      <c r="B2898">
        <v>1.3131583318722765E+18</v>
      </c>
      <c r="C2898" t="s">
        <v>11105</v>
      </c>
      <c r="D2898" s="1">
        <v>44109</v>
      </c>
      <c r="E2898" s="2">
        <v>0.78145833333333337</v>
      </c>
      <c r="F2898">
        <v>200</v>
      </c>
      <c r="G2898">
        <v>1889611729</v>
      </c>
      <c r="H2898" t="s">
        <v>354</v>
      </c>
      <c r="I2898" t="s">
        <v>355</v>
      </c>
      <c r="J2898" t="s">
        <v>265</v>
      </c>
      <c r="K2898" t="s">
        <v>11106</v>
      </c>
      <c r="L2898" t="s">
        <v>290</v>
      </c>
      <c r="M2898" t="s">
        <v>267</v>
      </c>
      <c r="N2898" t="s">
        <v>267</v>
      </c>
      <c r="O2898" t="s">
        <v>267</v>
      </c>
      <c r="P2898">
        <v>0</v>
      </c>
      <c r="Q2898">
        <v>0</v>
      </c>
      <c r="R2898">
        <v>0</v>
      </c>
      <c r="S2898" t="s">
        <v>267</v>
      </c>
      <c r="T2898" t="s">
        <v>267</v>
      </c>
      <c r="U2898" t="s">
        <v>11107</v>
      </c>
      <c r="V2898" t="b">
        <v>0</v>
      </c>
      <c r="W2898" t="s">
        <v>11108</v>
      </c>
      <c r="X2898">
        <v>0</v>
      </c>
      <c r="Y2898" t="s">
        <v>265</v>
      </c>
      <c r="Z2898" t="s">
        <v>265</v>
      </c>
      <c r="AA2898" t="s">
        <v>265</v>
      </c>
      <c r="AB2898" t="s">
        <v>265</v>
      </c>
      <c r="AC2898" t="s">
        <v>265</v>
      </c>
      <c r="AD2898" t="s">
        <v>265</v>
      </c>
      <c r="AE2898" t="s">
        <v>265</v>
      </c>
      <c r="AF2898" t="s">
        <v>267</v>
      </c>
      <c r="AG2898" t="s">
        <v>265</v>
      </c>
      <c r="AH2898" t="s">
        <v>265</v>
      </c>
      <c r="AI2898" t="s">
        <v>265</v>
      </c>
      <c r="AJ2898" t="s">
        <v>265</v>
      </c>
      <c r="AL2898" t="str">
        <f>IF(Sudan_News12[[#This Row],[relevancy_classification_english]]="Relevant","مناسب",IF(Sudan_News12[[#This Row],[relevancy_classification_english]]="Relevant","عَرَضِيّ",""))</f>
        <v/>
      </c>
      <c r="AN2898" t="str">
        <f>IF(Sudan_News12[[#This Row],[sentiment_analysis_english]]="Negative","سلبي",IF(Sudan_News12[[#This Row],[sentiment_analysis_english]]="Neutral","حيادي",IF(Sudan_News12[[#This Row],[sentiment_analysis_english]]="Positive","إيجابي","")))</f>
        <v/>
      </c>
      <c r="AO2898" t="e">
        <f>INDEX(TextClassificationList[],MATCH(Sudan_News12[[#This Row],[text_classification_arabic]],TextClassificationList[text_classification_arabic],0),1)</f>
        <v>#N/A</v>
      </c>
      <c r="AQ2898" t="e">
        <f>INDEX(TextClassificationList[],MATCH(Sudan_News12[[#This Row],[text_classification_arabic2]],TextClassificationList[text_classification_arabic],0),1)</f>
        <v>#N/A</v>
      </c>
      <c r="AS2898" t="e">
        <f>INDEX(TextClassificationList[],MATCH(Sudan_News12[[#This Row],[text_classification_arabic3]],TextClassificationList[text_classification_arabic],0),1)</f>
        <v>#N/A</v>
      </c>
      <c r="AU2898" t="e">
        <f>INDEX(TextClassificationList[],MATCH(Sudan_News12[[#This Row],[text_classification_arabic4]],TextClassificationList[text_classification_arabic],0),1)</f>
        <v>#N/A</v>
      </c>
      <c r="AW2898" t="e">
        <f>INDEX(TextClassificationList[],MATCH(Sudan_News12[[#This Row],[text_classification_arabic5]],TextClassificationList[text_classification_arabic],0),1)</f>
        <v>#N/A</v>
      </c>
    </row>
    <row r="2899" spans="1:49" x14ac:dyDescent="0.2">
      <c r="A2899">
        <v>1.313142340417196E+18</v>
      </c>
      <c r="B2899">
        <v>1.3131422187907113E+18</v>
      </c>
      <c r="C2899" t="s">
        <v>11109</v>
      </c>
      <c r="D2899" s="1">
        <v>44109</v>
      </c>
      <c r="E2899" s="2">
        <v>0.73732638888888891</v>
      </c>
      <c r="F2899">
        <v>200</v>
      </c>
      <c r="G2899">
        <v>1889611729</v>
      </c>
      <c r="H2899" t="s">
        <v>354</v>
      </c>
      <c r="I2899" t="s">
        <v>355</v>
      </c>
      <c r="J2899" t="s">
        <v>265</v>
      </c>
      <c r="K2899" t="s">
        <v>11110</v>
      </c>
      <c r="L2899" t="s">
        <v>266</v>
      </c>
      <c r="M2899" t="s">
        <v>267</v>
      </c>
      <c r="N2899" t="s">
        <v>267</v>
      </c>
      <c r="O2899" t="s">
        <v>267</v>
      </c>
      <c r="P2899">
        <v>0</v>
      </c>
      <c r="Q2899">
        <v>0</v>
      </c>
      <c r="R2899">
        <v>1</v>
      </c>
      <c r="S2899" t="s">
        <v>267</v>
      </c>
      <c r="T2899" t="s">
        <v>267</v>
      </c>
      <c r="U2899" t="s">
        <v>11111</v>
      </c>
      <c r="V2899" t="b">
        <v>0</v>
      </c>
      <c r="W2899" t="s">
        <v>265</v>
      </c>
      <c r="X2899">
        <v>0</v>
      </c>
      <c r="Y2899" t="s">
        <v>265</v>
      </c>
      <c r="Z2899" t="s">
        <v>265</v>
      </c>
      <c r="AA2899" t="s">
        <v>265</v>
      </c>
      <c r="AB2899" t="s">
        <v>265</v>
      </c>
      <c r="AC2899" t="s">
        <v>265</v>
      </c>
      <c r="AD2899" t="s">
        <v>265</v>
      </c>
      <c r="AE2899" t="s">
        <v>265</v>
      </c>
      <c r="AF2899" t="s">
        <v>267</v>
      </c>
      <c r="AG2899" t="s">
        <v>265</v>
      </c>
      <c r="AH2899" t="s">
        <v>265</v>
      </c>
      <c r="AI2899" t="s">
        <v>265</v>
      </c>
      <c r="AJ2899" t="s">
        <v>265</v>
      </c>
      <c r="AL2899" t="str">
        <f>IF(Sudan_News12[[#This Row],[relevancy_classification_english]]="Relevant","مناسب",IF(Sudan_News12[[#This Row],[relevancy_classification_english]]="Relevant","عَرَضِيّ",""))</f>
        <v/>
      </c>
      <c r="AN2899" t="str">
        <f>IF(Sudan_News12[[#This Row],[sentiment_analysis_english]]="Negative","سلبي",IF(Sudan_News12[[#This Row],[sentiment_analysis_english]]="Neutral","حيادي",IF(Sudan_News12[[#This Row],[sentiment_analysis_english]]="Positive","إيجابي","")))</f>
        <v/>
      </c>
      <c r="AO2899" t="e">
        <f>INDEX(TextClassificationList[],MATCH(Sudan_News12[[#This Row],[text_classification_arabic]],TextClassificationList[text_classification_arabic],0),1)</f>
        <v>#N/A</v>
      </c>
      <c r="AQ2899" t="e">
        <f>INDEX(TextClassificationList[],MATCH(Sudan_News12[[#This Row],[text_classification_arabic2]],TextClassificationList[text_classification_arabic],0),1)</f>
        <v>#N/A</v>
      </c>
      <c r="AS2899" t="e">
        <f>INDEX(TextClassificationList[],MATCH(Sudan_News12[[#This Row],[text_classification_arabic3]],TextClassificationList[text_classification_arabic],0),1)</f>
        <v>#N/A</v>
      </c>
      <c r="AU2899" t="e">
        <f>INDEX(TextClassificationList[],MATCH(Sudan_News12[[#This Row],[text_classification_arabic4]],TextClassificationList[text_classification_arabic],0),1)</f>
        <v>#N/A</v>
      </c>
      <c r="AW2899" t="e">
        <f>INDEX(TextClassificationList[],MATCH(Sudan_News12[[#This Row],[text_classification_arabic5]],TextClassificationList[text_classification_arabic],0),1)</f>
        <v>#N/A</v>
      </c>
    </row>
    <row r="2900" spans="1:49" x14ac:dyDescent="0.2">
      <c r="A2900">
        <v>1.3131422187907113E+18</v>
      </c>
      <c r="B2900">
        <v>1.3131422187907113E+18</v>
      </c>
      <c r="C2900" t="s">
        <v>11112</v>
      </c>
      <c r="D2900" s="1">
        <v>44109</v>
      </c>
      <c r="E2900" s="2">
        <v>0.73699074074074078</v>
      </c>
      <c r="F2900">
        <v>200</v>
      </c>
      <c r="G2900">
        <v>1889611729</v>
      </c>
      <c r="H2900" t="s">
        <v>354</v>
      </c>
      <c r="I2900" t="s">
        <v>355</v>
      </c>
      <c r="J2900" t="s">
        <v>265</v>
      </c>
      <c r="K2900" t="s">
        <v>11113</v>
      </c>
      <c r="L2900" t="s">
        <v>266</v>
      </c>
      <c r="M2900" t="s">
        <v>267</v>
      </c>
      <c r="N2900" t="s">
        <v>267</v>
      </c>
      <c r="O2900" t="s">
        <v>267</v>
      </c>
      <c r="P2900">
        <v>1</v>
      </c>
      <c r="Q2900">
        <v>6</v>
      </c>
      <c r="R2900">
        <v>6</v>
      </c>
      <c r="S2900" t="s">
        <v>267</v>
      </c>
      <c r="T2900" t="s">
        <v>267</v>
      </c>
      <c r="U2900" t="s">
        <v>11114</v>
      </c>
      <c r="V2900" t="b">
        <v>0</v>
      </c>
      <c r="W2900" t="s">
        <v>265</v>
      </c>
      <c r="X2900">
        <v>0</v>
      </c>
      <c r="Y2900" t="s">
        <v>265</v>
      </c>
      <c r="Z2900" t="s">
        <v>265</v>
      </c>
      <c r="AA2900" t="s">
        <v>265</v>
      </c>
      <c r="AB2900" t="s">
        <v>265</v>
      </c>
      <c r="AC2900" t="s">
        <v>265</v>
      </c>
      <c r="AD2900" t="s">
        <v>265</v>
      </c>
      <c r="AE2900" t="s">
        <v>265</v>
      </c>
      <c r="AF2900" t="s">
        <v>267</v>
      </c>
      <c r="AG2900" t="s">
        <v>265</v>
      </c>
      <c r="AH2900" t="s">
        <v>265</v>
      </c>
      <c r="AI2900" t="s">
        <v>265</v>
      </c>
      <c r="AJ2900" t="s">
        <v>265</v>
      </c>
      <c r="AL2900" t="str">
        <f>IF(Sudan_News12[[#This Row],[relevancy_classification_english]]="Relevant","مناسب",IF(Sudan_News12[[#This Row],[relevancy_classification_english]]="Relevant","عَرَضِيّ",""))</f>
        <v/>
      </c>
      <c r="AN2900" t="str">
        <f>IF(Sudan_News12[[#This Row],[sentiment_analysis_english]]="Negative","سلبي",IF(Sudan_News12[[#This Row],[sentiment_analysis_english]]="Neutral","حيادي",IF(Sudan_News12[[#This Row],[sentiment_analysis_english]]="Positive","إيجابي","")))</f>
        <v/>
      </c>
      <c r="AO2900" t="e">
        <f>INDEX(TextClassificationList[],MATCH(Sudan_News12[[#This Row],[text_classification_arabic]],TextClassificationList[text_classification_arabic],0),1)</f>
        <v>#N/A</v>
      </c>
      <c r="AQ2900" t="e">
        <f>INDEX(TextClassificationList[],MATCH(Sudan_News12[[#This Row],[text_classification_arabic2]],TextClassificationList[text_classification_arabic],0),1)</f>
        <v>#N/A</v>
      </c>
      <c r="AS2900" t="e">
        <f>INDEX(TextClassificationList[],MATCH(Sudan_News12[[#This Row],[text_classification_arabic3]],TextClassificationList[text_classification_arabic],0),1)</f>
        <v>#N/A</v>
      </c>
      <c r="AU2900" t="e">
        <f>INDEX(TextClassificationList[],MATCH(Sudan_News12[[#This Row],[text_classification_arabic4]],TextClassificationList[text_classification_arabic],0),1)</f>
        <v>#N/A</v>
      </c>
      <c r="AW2900" t="e">
        <f>INDEX(TextClassificationList[],MATCH(Sudan_News12[[#This Row],[text_classification_arabic5]],TextClassificationList[text_classification_arabic],0),1)</f>
        <v>#N/A</v>
      </c>
    </row>
    <row r="2901" spans="1:49" x14ac:dyDescent="0.2">
      <c r="A2901">
        <v>1.3131415183504056E+18</v>
      </c>
      <c r="B2901">
        <v>1.313141316583338E+18</v>
      </c>
      <c r="C2901" t="s">
        <v>11115</v>
      </c>
      <c r="D2901" s="1">
        <v>44109</v>
      </c>
      <c r="E2901" s="2">
        <v>0.7350578703703704</v>
      </c>
      <c r="F2901">
        <v>200</v>
      </c>
      <c r="G2901">
        <v>1889611729</v>
      </c>
      <c r="H2901" t="s">
        <v>354</v>
      </c>
      <c r="I2901" t="s">
        <v>355</v>
      </c>
      <c r="J2901" t="s">
        <v>265</v>
      </c>
      <c r="K2901" t="s">
        <v>11116</v>
      </c>
      <c r="L2901" t="s">
        <v>266</v>
      </c>
      <c r="M2901" t="s">
        <v>267</v>
      </c>
      <c r="N2901" t="s">
        <v>267</v>
      </c>
      <c r="O2901" t="s">
        <v>267</v>
      </c>
      <c r="P2901">
        <v>0</v>
      </c>
      <c r="Q2901">
        <v>0</v>
      </c>
      <c r="R2901">
        <v>0</v>
      </c>
      <c r="S2901" t="s">
        <v>267</v>
      </c>
      <c r="T2901" t="s">
        <v>267</v>
      </c>
      <c r="U2901" t="s">
        <v>11117</v>
      </c>
      <c r="V2901" t="b">
        <v>0</v>
      </c>
      <c r="W2901" t="s">
        <v>265</v>
      </c>
      <c r="X2901">
        <v>0</v>
      </c>
      <c r="Y2901" t="s">
        <v>265</v>
      </c>
      <c r="Z2901" t="s">
        <v>265</v>
      </c>
      <c r="AA2901" t="s">
        <v>265</v>
      </c>
      <c r="AB2901" t="s">
        <v>265</v>
      </c>
      <c r="AC2901" t="s">
        <v>265</v>
      </c>
      <c r="AD2901" t="s">
        <v>265</v>
      </c>
      <c r="AE2901" t="s">
        <v>265</v>
      </c>
      <c r="AF2901" t="s">
        <v>267</v>
      </c>
      <c r="AG2901" t="s">
        <v>265</v>
      </c>
      <c r="AH2901" t="s">
        <v>265</v>
      </c>
      <c r="AI2901" t="s">
        <v>265</v>
      </c>
      <c r="AJ2901" t="s">
        <v>265</v>
      </c>
      <c r="AL2901" t="str">
        <f>IF(Sudan_News12[[#This Row],[relevancy_classification_english]]="Relevant","مناسب",IF(Sudan_News12[[#This Row],[relevancy_classification_english]]="Relevant","عَرَضِيّ",""))</f>
        <v/>
      </c>
      <c r="AN2901" t="str">
        <f>IF(Sudan_News12[[#This Row],[sentiment_analysis_english]]="Negative","سلبي",IF(Sudan_News12[[#This Row],[sentiment_analysis_english]]="Neutral","حيادي",IF(Sudan_News12[[#This Row],[sentiment_analysis_english]]="Positive","إيجابي","")))</f>
        <v/>
      </c>
      <c r="AO2901" t="e">
        <f>INDEX(TextClassificationList[],MATCH(Sudan_News12[[#This Row],[text_classification_arabic]],TextClassificationList[text_classification_arabic],0),1)</f>
        <v>#N/A</v>
      </c>
      <c r="AQ2901" t="e">
        <f>INDEX(TextClassificationList[],MATCH(Sudan_News12[[#This Row],[text_classification_arabic2]],TextClassificationList[text_classification_arabic],0),1)</f>
        <v>#N/A</v>
      </c>
      <c r="AS2901" t="e">
        <f>INDEX(TextClassificationList[],MATCH(Sudan_News12[[#This Row],[text_classification_arabic3]],TextClassificationList[text_classification_arabic],0),1)</f>
        <v>#N/A</v>
      </c>
      <c r="AU2901" t="e">
        <f>INDEX(TextClassificationList[],MATCH(Sudan_News12[[#This Row],[text_classification_arabic4]],TextClassificationList[text_classification_arabic],0),1)</f>
        <v>#N/A</v>
      </c>
      <c r="AW2901" t="e">
        <f>INDEX(TextClassificationList[],MATCH(Sudan_News12[[#This Row],[text_classification_arabic5]],TextClassificationList[text_classification_arabic],0),1)</f>
        <v>#N/A</v>
      </c>
    </row>
    <row r="2902" spans="1:49" x14ac:dyDescent="0.2">
      <c r="A2902">
        <v>1.313141316583338E+18</v>
      </c>
      <c r="B2902">
        <v>1.313141316583338E+18</v>
      </c>
      <c r="C2902" t="s">
        <v>11118</v>
      </c>
      <c r="D2902" s="1">
        <v>44109</v>
      </c>
      <c r="E2902" s="2">
        <v>0.73450231481481476</v>
      </c>
      <c r="F2902">
        <v>200</v>
      </c>
      <c r="G2902">
        <v>1889611729</v>
      </c>
      <c r="H2902" t="s">
        <v>354</v>
      </c>
      <c r="I2902" t="s">
        <v>355</v>
      </c>
      <c r="J2902" t="s">
        <v>265</v>
      </c>
      <c r="K2902" t="s">
        <v>11119</v>
      </c>
      <c r="L2902" t="s">
        <v>266</v>
      </c>
      <c r="M2902" t="s">
        <v>267</v>
      </c>
      <c r="N2902" t="s">
        <v>267</v>
      </c>
      <c r="O2902" t="s">
        <v>11120</v>
      </c>
      <c r="P2902">
        <v>1</v>
      </c>
      <c r="Q2902">
        <v>0</v>
      </c>
      <c r="R2902">
        <v>0</v>
      </c>
      <c r="S2902" t="s">
        <v>267</v>
      </c>
      <c r="T2902" t="s">
        <v>267</v>
      </c>
      <c r="U2902" t="s">
        <v>11121</v>
      </c>
      <c r="V2902" t="b">
        <v>0</v>
      </c>
      <c r="W2902" t="s">
        <v>265</v>
      </c>
      <c r="X2902">
        <v>1</v>
      </c>
      <c r="Y2902" t="s">
        <v>11122</v>
      </c>
      <c r="Z2902" t="s">
        <v>265</v>
      </c>
      <c r="AA2902" t="s">
        <v>265</v>
      </c>
      <c r="AB2902" t="s">
        <v>265</v>
      </c>
      <c r="AC2902" t="s">
        <v>265</v>
      </c>
      <c r="AD2902" t="s">
        <v>265</v>
      </c>
      <c r="AE2902" t="s">
        <v>265</v>
      </c>
      <c r="AF2902" t="s">
        <v>267</v>
      </c>
      <c r="AG2902" t="s">
        <v>265</v>
      </c>
      <c r="AH2902" t="s">
        <v>265</v>
      </c>
      <c r="AI2902" t="s">
        <v>265</v>
      </c>
      <c r="AJ2902" t="s">
        <v>265</v>
      </c>
      <c r="AL2902" t="str">
        <f>IF(Sudan_News12[[#This Row],[relevancy_classification_english]]="Relevant","مناسب",IF(Sudan_News12[[#This Row],[relevancy_classification_english]]="Relevant","عَرَضِيّ",""))</f>
        <v/>
      </c>
      <c r="AN2902" t="str">
        <f>IF(Sudan_News12[[#This Row],[sentiment_analysis_english]]="Negative","سلبي",IF(Sudan_News12[[#This Row],[sentiment_analysis_english]]="Neutral","حيادي",IF(Sudan_News12[[#This Row],[sentiment_analysis_english]]="Positive","إيجابي","")))</f>
        <v/>
      </c>
      <c r="AO2902" t="e">
        <f>INDEX(TextClassificationList[],MATCH(Sudan_News12[[#This Row],[text_classification_arabic]],TextClassificationList[text_classification_arabic],0),1)</f>
        <v>#N/A</v>
      </c>
      <c r="AQ2902" t="e">
        <f>INDEX(TextClassificationList[],MATCH(Sudan_News12[[#This Row],[text_classification_arabic2]],TextClassificationList[text_classification_arabic],0),1)</f>
        <v>#N/A</v>
      </c>
      <c r="AS2902" t="e">
        <f>INDEX(TextClassificationList[],MATCH(Sudan_News12[[#This Row],[text_classification_arabic3]],TextClassificationList[text_classification_arabic],0),1)</f>
        <v>#N/A</v>
      </c>
      <c r="AU2902" t="e">
        <f>INDEX(TextClassificationList[],MATCH(Sudan_News12[[#This Row],[text_classification_arabic4]],TextClassificationList[text_classification_arabic],0),1)</f>
        <v>#N/A</v>
      </c>
      <c r="AW2902" t="e">
        <f>INDEX(TextClassificationList[],MATCH(Sudan_News12[[#This Row],[text_classification_arabic5]],TextClassificationList[text_classification_arabic],0),1)</f>
        <v>#N/A</v>
      </c>
    </row>
    <row r="2903" spans="1:49" x14ac:dyDescent="0.2">
      <c r="A2903">
        <v>1.3130876466929336E+18</v>
      </c>
      <c r="B2903">
        <v>1.3130876466929336E+18</v>
      </c>
      <c r="C2903" t="s">
        <v>11123</v>
      </c>
      <c r="D2903" s="1">
        <v>44109</v>
      </c>
      <c r="E2903" s="2">
        <v>0.586400462962963</v>
      </c>
      <c r="F2903">
        <v>200</v>
      </c>
      <c r="G2903">
        <v>1889611729</v>
      </c>
      <c r="H2903" t="s">
        <v>354</v>
      </c>
      <c r="I2903" t="s">
        <v>355</v>
      </c>
      <c r="J2903" t="s">
        <v>265</v>
      </c>
      <c r="K2903" t="s">
        <v>11124</v>
      </c>
      <c r="L2903" t="s">
        <v>266</v>
      </c>
      <c r="M2903" t="s">
        <v>267</v>
      </c>
      <c r="N2903" t="s">
        <v>267</v>
      </c>
      <c r="O2903" t="s">
        <v>11125</v>
      </c>
      <c r="P2903">
        <v>0</v>
      </c>
      <c r="Q2903">
        <v>0</v>
      </c>
      <c r="R2903">
        <v>0</v>
      </c>
      <c r="S2903" t="s">
        <v>267</v>
      </c>
      <c r="T2903" t="s">
        <v>267</v>
      </c>
      <c r="U2903" t="s">
        <v>11126</v>
      </c>
      <c r="V2903" t="b">
        <v>0</v>
      </c>
      <c r="W2903" t="s">
        <v>265</v>
      </c>
      <c r="X2903">
        <v>1</v>
      </c>
      <c r="Y2903" t="s">
        <v>11127</v>
      </c>
      <c r="Z2903" t="s">
        <v>265</v>
      </c>
      <c r="AA2903" t="s">
        <v>265</v>
      </c>
      <c r="AB2903" t="s">
        <v>265</v>
      </c>
      <c r="AC2903" t="s">
        <v>265</v>
      </c>
      <c r="AD2903" t="s">
        <v>265</v>
      </c>
      <c r="AE2903" t="s">
        <v>265</v>
      </c>
      <c r="AF2903" t="s">
        <v>267</v>
      </c>
      <c r="AG2903" t="s">
        <v>265</v>
      </c>
      <c r="AH2903" t="s">
        <v>265</v>
      </c>
      <c r="AI2903" t="s">
        <v>265</v>
      </c>
      <c r="AJ2903" t="s">
        <v>265</v>
      </c>
      <c r="AL2903" t="str">
        <f>IF(Sudan_News12[[#This Row],[relevancy_classification_english]]="Relevant","مناسب",IF(Sudan_News12[[#This Row],[relevancy_classification_english]]="Relevant","عَرَضِيّ",""))</f>
        <v/>
      </c>
      <c r="AN2903" t="str">
        <f>IF(Sudan_News12[[#This Row],[sentiment_analysis_english]]="Negative","سلبي",IF(Sudan_News12[[#This Row],[sentiment_analysis_english]]="Neutral","حيادي",IF(Sudan_News12[[#This Row],[sentiment_analysis_english]]="Positive","إيجابي","")))</f>
        <v/>
      </c>
      <c r="AO2903" t="e">
        <f>INDEX(TextClassificationList[],MATCH(Sudan_News12[[#This Row],[text_classification_arabic]],TextClassificationList[text_classification_arabic],0),1)</f>
        <v>#N/A</v>
      </c>
      <c r="AQ2903" t="e">
        <f>INDEX(TextClassificationList[],MATCH(Sudan_News12[[#This Row],[text_classification_arabic2]],TextClassificationList[text_classification_arabic],0),1)</f>
        <v>#N/A</v>
      </c>
      <c r="AS2903" t="e">
        <f>INDEX(TextClassificationList[],MATCH(Sudan_News12[[#This Row],[text_classification_arabic3]],TextClassificationList[text_classification_arabic],0),1)</f>
        <v>#N/A</v>
      </c>
      <c r="AU2903" t="e">
        <f>INDEX(TextClassificationList[],MATCH(Sudan_News12[[#This Row],[text_classification_arabic4]],TextClassificationList[text_classification_arabic],0),1)</f>
        <v>#N/A</v>
      </c>
      <c r="AW2903" t="e">
        <f>INDEX(TextClassificationList[],MATCH(Sudan_News12[[#This Row],[text_classification_arabic5]],TextClassificationList[text_classification_arabic],0),1)</f>
        <v>#N/A</v>
      </c>
    </row>
    <row r="2904" spans="1:49" x14ac:dyDescent="0.2">
      <c r="A2904">
        <v>1.3130682829000909E+18</v>
      </c>
      <c r="B2904">
        <v>1.3130109467434353E+18</v>
      </c>
      <c r="C2904" t="s">
        <v>11128</v>
      </c>
      <c r="D2904" s="1">
        <v>44109</v>
      </c>
      <c r="E2904" s="2">
        <v>0.53296296296296297</v>
      </c>
      <c r="F2904">
        <v>200</v>
      </c>
      <c r="G2904">
        <v>1889611729</v>
      </c>
      <c r="H2904" t="s">
        <v>354</v>
      </c>
      <c r="I2904" t="s">
        <v>355</v>
      </c>
      <c r="J2904" t="s">
        <v>265</v>
      </c>
      <c r="K2904" t="s">
        <v>11129</v>
      </c>
      <c r="L2904" t="s">
        <v>276</v>
      </c>
      <c r="M2904" t="s">
        <v>267</v>
      </c>
      <c r="N2904" t="s">
        <v>267</v>
      </c>
      <c r="O2904" t="s">
        <v>267</v>
      </c>
      <c r="P2904">
        <v>0</v>
      </c>
      <c r="Q2904">
        <v>0</v>
      </c>
      <c r="R2904">
        <v>0</v>
      </c>
      <c r="S2904" t="s">
        <v>267</v>
      </c>
      <c r="T2904" t="s">
        <v>267</v>
      </c>
      <c r="U2904" t="s">
        <v>11130</v>
      </c>
      <c r="V2904" t="b">
        <v>0</v>
      </c>
      <c r="W2904" t="s">
        <v>265</v>
      </c>
      <c r="X2904">
        <v>0</v>
      </c>
      <c r="Y2904" t="s">
        <v>265</v>
      </c>
      <c r="Z2904" t="s">
        <v>265</v>
      </c>
      <c r="AA2904" t="s">
        <v>265</v>
      </c>
      <c r="AB2904" t="s">
        <v>265</v>
      </c>
      <c r="AC2904" t="s">
        <v>265</v>
      </c>
      <c r="AD2904" t="s">
        <v>265</v>
      </c>
      <c r="AE2904" t="s">
        <v>265</v>
      </c>
      <c r="AF2904" t="s">
        <v>311</v>
      </c>
      <c r="AG2904" t="s">
        <v>265</v>
      </c>
      <c r="AH2904" t="s">
        <v>265</v>
      </c>
      <c r="AI2904" t="s">
        <v>265</v>
      </c>
      <c r="AJ2904" t="s">
        <v>265</v>
      </c>
      <c r="AL2904" t="str">
        <f>IF(Sudan_News12[[#This Row],[relevancy_classification_english]]="Relevant","مناسب",IF(Sudan_News12[[#This Row],[relevancy_classification_english]]="Relevant","عَرَضِيّ",""))</f>
        <v/>
      </c>
      <c r="AN2904" t="str">
        <f>IF(Sudan_News12[[#This Row],[sentiment_analysis_english]]="Negative","سلبي",IF(Sudan_News12[[#This Row],[sentiment_analysis_english]]="Neutral","حيادي",IF(Sudan_News12[[#This Row],[sentiment_analysis_english]]="Positive","إيجابي","")))</f>
        <v/>
      </c>
      <c r="AO2904" t="e">
        <f>INDEX(TextClassificationList[],MATCH(Sudan_News12[[#This Row],[text_classification_arabic]],TextClassificationList[text_classification_arabic],0),1)</f>
        <v>#N/A</v>
      </c>
      <c r="AQ2904" t="e">
        <f>INDEX(TextClassificationList[],MATCH(Sudan_News12[[#This Row],[text_classification_arabic2]],TextClassificationList[text_classification_arabic],0),1)</f>
        <v>#N/A</v>
      </c>
      <c r="AS2904" t="e">
        <f>INDEX(TextClassificationList[],MATCH(Sudan_News12[[#This Row],[text_classification_arabic3]],TextClassificationList[text_classification_arabic],0),1)</f>
        <v>#N/A</v>
      </c>
      <c r="AU2904" t="e">
        <f>INDEX(TextClassificationList[],MATCH(Sudan_News12[[#This Row],[text_classification_arabic4]],TextClassificationList[text_classification_arabic],0),1)</f>
        <v>#N/A</v>
      </c>
      <c r="AW2904" t="e">
        <f>INDEX(TextClassificationList[],MATCH(Sudan_News12[[#This Row],[text_classification_arabic5]],TextClassificationList[text_classification_arabic],0),1)</f>
        <v>#N/A</v>
      </c>
    </row>
    <row r="2905" spans="1:49" x14ac:dyDescent="0.2">
      <c r="A2905">
        <v>1.3130620321288274E+18</v>
      </c>
      <c r="B2905">
        <v>1.3130620321288274E+18</v>
      </c>
      <c r="C2905" t="s">
        <v>11131</v>
      </c>
      <c r="D2905" s="1">
        <v>44109</v>
      </c>
      <c r="E2905" s="2">
        <v>0.51571759259259264</v>
      </c>
      <c r="F2905">
        <v>200</v>
      </c>
      <c r="G2905">
        <v>1889611729</v>
      </c>
      <c r="H2905" t="s">
        <v>354</v>
      </c>
      <c r="I2905" t="s">
        <v>355</v>
      </c>
      <c r="J2905" t="s">
        <v>265</v>
      </c>
      <c r="K2905" t="s">
        <v>11132</v>
      </c>
      <c r="L2905" t="s">
        <v>266</v>
      </c>
      <c r="M2905" t="s">
        <v>267</v>
      </c>
      <c r="N2905" t="s">
        <v>267</v>
      </c>
      <c r="O2905" t="s">
        <v>267</v>
      </c>
      <c r="P2905">
        <v>0</v>
      </c>
      <c r="Q2905">
        <v>1</v>
      </c>
      <c r="R2905">
        <v>0</v>
      </c>
      <c r="S2905" t="s">
        <v>267</v>
      </c>
      <c r="T2905" t="s">
        <v>267</v>
      </c>
      <c r="U2905" t="s">
        <v>11133</v>
      </c>
      <c r="V2905" t="b">
        <v>0</v>
      </c>
      <c r="W2905" t="s">
        <v>265</v>
      </c>
      <c r="X2905">
        <v>0</v>
      </c>
      <c r="Y2905" t="s">
        <v>265</v>
      </c>
      <c r="Z2905" t="s">
        <v>265</v>
      </c>
      <c r="AA2905" t="s">
        <v>265</v>
      </c>
      <c r="AB2905" t="s">
        <v>265</v>
      </c>
      <c r="AC2905" t="s">
        <v>265</v>
      </c>
      <c r="AD2905" t="s">
        <v>265</v>
      </c>
      <c r="AE2905" t="s">
        <v>265</v>
      </c>
      <c r="AF2905" t="s">
        <v>267</v>
      </c>
      <c r="AG2905" t="s">
        <v>265</v>
      </c>
      <c r="AH2905" t="s">
        <v>265</v>
      </c>
      <c r="AI2905" t="s">
        <v>265</v>
      </c>
      <c r="AJ2905" t="s">
        <v>265</v>
      </c>
      <c r="AL2905" t="str">
        <f>IF(Sudan_News12[[#This Row],[relevancy_classification_english]]="Relevant","مناسب",IF(Sudan_News12[[#This Row],[relevancy_classification_english]]="Relevant","عَرَضِيّ",""))</f>
        <v/>
      </c>
      <c r="AN2905" t="str">
        <f>IF(Sudan_News12[[#This Row],[sentiment_analysis_english]]="Negative","سلبي",IF(Sudan_News12[[#This Row],[sentiment_analysis_english]]="Neutral","حيادي",IF(Sudan_News12[[#This Row],[sentiment_analysis_english]]="Positive","إيجابي","")))</f>
        <v/>
      </c>
      <c r="AO2905" t="e">
        <f>INDEX(TextClassificationList[],MATCH(Sudan_News12[[#This Row],[text_classification_arabic]],TextClassificationList[text_classification_arabic],0),1)</f>
        <v>#N/A</v>
      </c>
      <c r="AQ2905" t="e">
        <f>INDEX(TextClassificationList[],MATCH(Sudan_News12[[#This Row],[text_classification_arabic2]],TextClassificationList[text_classification_arabic],0),1)</f>
        <v>#N/A</v>
      </c>
      <c r="AS2905" t="e">
        <f>INDEX(TextClassificationList[],MATCH(Sudan_News12[[#This Row],[text_classification_arabic3]],TextClassificationList[text_classification_arabic],0),1)</f>
        <v>#N/A</v>
      </c>
      <c r="AU2905" t="e">
        <f>INDEX(TextClassificationList[],MATCH(Sudan_News12[[#This Row],[text_classification_arabic4]],TextClassificationList[text_classification_arabic],0),1)</f>
        <v>#N/A</v>
      </c>
      <c r="AW2905" t="e">
        <f>INDEX(TextClassificationList[],MATCH(Sudan_News12[[#This Row],[text_classification_arabic5]],TextClassificationList[text_classification_arabic],0),1)</f>
        <v>#N/A</v>
      </c>
    </row>
    <row r="2906" spans="1:49" x14ac:dyDescent="0.2">
      <c r="A2906">
        <v>1.3130614062967276E+18</v>
      </c>
      <c r="B2906">
        <v>1.3130614062967276E+18</v>
      </c>
      <c r="C2906" t="s">
        <v>11134</v>
      </c>
      <c r="D2906" s="1">
        <v>44109</v>
      </c>
      <c r="E2906" s="2">
        <v>0.51399305555555552</v>
      </c>
      <c r="F2906">
        <v>200</v>
      </c>
      <c r="G2906">
        <v>1889611729</v>
      </c>
      <c r="H2906" t="s">
        <v>354</v>
      </c>
      <c r="I2906" t="s">
        <v>355</v>
      </c>
      <c r="J2906" t="s">
        <v>265</v>
      </c>
      <c r="K2906" t="s">
        <v>11135</v>
      </c>
      <c r="L2906" t="s">
        <v>266</v>
      </c>
      <c r="M2906" t="s">
        <v>267</v>
      </c>
      <c r="N2906" t="s">
        <v>267</v>
      </c>
      <c r="O2906" t="s">
        <v>267</v>
      </c>
      <c r="P2906">
        <v>0</v>
      </c>
      <c r="Q2906">
        <v>0</v>
      </c>
      <c r="R2906">
        <v>0</v>
      </c>
      <c r="S2906" t="s">
        <v>267</v>
      </c>
      <c r="T2906" t="s">
        <v>267</v>
      </c>
      <c r="U2906" t="s">
        <v>11136</v>
      </c>
      <c r="V2906" t="b">
        <v>0</v>
      </c>
      <c r="W2906" t="s">
        <v>265</v>
      </c>
      <c r="X2906">
        <v>0</v>
      </c>
      <c r="Y2906" t="s">
        <v>265</v>
      </c>
      <c r="Z2906" t="s">
        <v>265</v>
      </c>
      <c r="AA2906" t="s">
        <v>265</v>
      </c>
      <c r="AB2906" t="s">
        <v>265</v>
      </c>
      <c r="AC2906" t="s">
        <v>265</v>
      </c>
      <c r="AD2906" t="s">
        <v>265</v>
      </c>
      <c r="AE2906" t="s">
        <v>265</v>
      </c>
      <c r="AF2906" t="s">
        <v>267</v>
      </c>
      <c r="AG2906" t="s">
        <v>265</v>
      </c>
      <c r="AH2906" t="s">
        <v>265</v>
      </c>
      <c r="AI2906" t="s">
        <v>265</v>
      </c>
      <c r="AJ2906" t="s">
        <v>265</v>
      </c>
      <c r="AL2906" t="str">
        <f>IF(Sudan_News12[[#This Row],[relevancy_classification_english]]="Relevant","مناسب",IF(Sudan_News12[[#This Row],[relevancy_classification_english]]="Relevant","عَرَضِيّ",""))</f>
        <v/>
      </c>
      <c r="AN2906" t="str">
        <f>IF(Sudan_News12[[#This Row],[sentiment_analysis_english]]="Negative","سلبي",IF(Sudan_News12[[#This Row],[sentiment_analysis_english]]="Neutral","حيادي",IF(Sudan_News12[[#This Row],[sentiment_analysis_english]]="Positive","إيجابي","")))</f>
        <v/>
      </c>
      <c r="AO2906" t="e">
        <f>INDEX(TextClassificationList[],MATCH(Sudan_News12[[#This Row],[text_classification_arabic]],TextClassificationList[text_classification_arabic],0),1)</f>
        <v>#N/A</v>
      </c>
      <c r="AQ2906" t="e">
        <f>INDEX(TextClassificationList[],MATCH(Sudan_News12[[#This Row],[text_classification_arabic2]],TextClassificationList[text_classification_arabic],0),1)</f>
        <v>#N/A</v>
      </c>
      <c r="AS2906" t="e">
        <f>INDEX(TextClassificationList[],MATCH(Sudan_News12[[#This Row],[text_classification_arabic3]],TextClassificationList[text_classification_arabic],0),1)</f>
        <v>#N/A</v>
      </c>
      <c r="AU2906" t="e">
        <f>INDEX(TextClassificationList[],MATCH(Sudan_News12[[#This Row],[text_classification_arabic4]],TextClassificationList[text_classification_arabic],0),1)</f>
        <v>#N/A</v>
      </c>
      <c r="AW2906" t="e">
        <f>INDEX(TextClassificationList[],MATCH(Sudan_News12[[#This Row],[text_classification_arabic5]],TextClassificationList[text_classification_arabic],0),1)</f>
        <v>#N/A</v>
      </c>
    </row>
    <row r="2907" spans="1:49" x14ac:dyDescent="0.2">
      <c r="A2907">
        <v>1.3130535214245478E+18</v>
      </c>
      <c r="B2907">
        <v>1.3130535214245478E+18</v>
      </c>
      <c r="C2907" t="s">
        <v>11137</v>
      </c>
      <c r="D2907" s="1">
        <v>44109</v>
      </c>
      <c r="E2907" s="2">
        <v>0.49223379629629632</v>
      </c>
      <c r="F2907">
        <v>200</v>
      </c>
      <c r="G2907">
        <v>1889611729</v>
      </c>
      <c r="H2907" t="s">
        <v>354</v>
      </c>
      <c r="I2907" t="s">
        <v>355</v>
      </c>
      <c r="J2907" t="s">
        <v>265</v>
      </c>
      <c r="K2907" t="s">
        <v>11138</v>
      </c>
      <c r="L2907" t="s">
        <v>266</v>
      </c>
      <c r="M2907" t="s">
        <v>267</v>
      </c>
      <c r="N2907" t="s">
        <v>267</v>
      </c>
      <c r="O2907" t="s">
        <v>11139</v>
      </c>
      <c r="P2907">
        <v>0</v>
      </c>
      <c r="Q2907">
        <v>0</v>
      </c>
      <c r="R2907">
        <v>0</v>
      </c>
      <c r="S2907" t="s">
        <v>267</v>
      </c>
      <c r="T2907" t="s">
        <v>267</v>
      </c>
      <c r="U2907" t="s">
        <v>11140</v>
      </c>
      <c r="V2907" t="b">
        <v>0</v>
      </c>
      <c r="W2907" t="s">
        <v>265</v>
      </c>
      <c r="X2907">
        <v>1</v>
      </c>
      <c r="Y2907" t="s">
        <v>11141</v>
      </c>
      <c r="Z2907" t="s">
        <v>265</v>
      </c>
      <c r="AA2907" t="s">
        <v>265</v>
      </c>
      <c r="AB2907" t="s">
        <v>265</v>
      </c>
      <c r="AC2907" t="s">
        <v>265</v>
      </c>
      <c r="AD2907" t="s">
        <v>265</v>
      </c>
      <c r="AE2907" t="s">
        <v>265</v>
      </c>
      <c r="AF2907" t="s">
        <v>267</v>
      </c>
      <c r="AG2907" t="s">
        <v>265</v>
      </c>
      <c r="AH2907" t="s">
        <v>265</v>
      </c>
      <c r="AI2907" t="s">
        <v>265</v>
      </c>
      <c r="AJ2907" t="s">
        <v>265</v>
      </c>
      <c r="AL2907" t="str">
        <f>IF(Sudan_News12[[#This Row],[relevancy_classification_english]]="Relevant","مناسب",IF(Sudan_News12[[#This Row],[relevancy_classification_english]]="Relevant","عَرَضِيّ",""))</f>
        <v/>
      </c>
      <c r="AN2907" t="str">
        <f>IF(Sudan_News12[[#This Row],[sentiment_analysis_english]]="Negative","سلبي",IF(Sudan_News12[[#This Row],[sentiment_analysis_english]]="Neutral","حيادي",IF(Sudan_News12[[#This Row],[sentiment_analysis_english]]="Positive","إيجابي","")))</f>
        <v/>
      </c>
      <c r="AO2907" t="e">
        <f>INDEX(TextClassificationList[],MATCH(Sudan_News12[[#This Row],[text_classification_arabic]],TextClassificationList[text_classification_arabic],0),1)</f>
        <v>#N/A</v>
      </c>
      <c r="AQ2907" t="e">
        <f>INDEX(TextClassificationList[],MATCH(Sudan_News12[[#This Row],[text_classification_arabic2]],TextClassificationList[text_classification_arabic],0),1)</f>
        <v>#N/A</v>
      </c>
      <c r="AS2907" t="e">
        <f>INDEX(TextClassificationList[],MATCH(Sudan_News12[[#This Row],[text_classification_arabic3]],TextClassificationList[text_classification_arabic],0),1)</f>
        <v>#N/A</v>
      </c>
      <c r="AU2907" t="e">
        <f>INDEX(TextClassificationList[],MATCH(Sudan_News12[[#This Row],[text_classification_arabic4]],TextClassificationList[text_classification_arabic],0),1)</f>
        <v>#N/A</v>
      </c>
      <c r="AW2907" t="e">
        <f>INDEX(TextClassificationList[],MATCH(Sudan_News12[[#This Row],[text_classification_arabic5]],TextClassificationList[text_classification_arabic],0),1)</f>
        <v>#N/A</v>
      </c>
    </row>
    <row r="2908" spans="1:49" x14ac:dyDescent="0.2">
      <c r="A2908">
        <v>1.3130526085930394E+18</v>
      </c>
      <c r="B2908">
        <v>1.3130513562075013E+18</v>
      </c>
      <c r="C2908" t="s">
        <v>11142</v>
      </c>
      <c r="D2908" s="1">
        <v>44109</v>
      </c>
      <c r="E2908" s="2">
        <v>0.48971064814814813</v>
      </c>
      <c r="F2908">
        <v>200</v>
      </c>
      <c r="G2908">
        <v>1889611729</v>
      </c>
      <c r="H2908" t="s">
        <v>354</v>
      </c>
      <c r="I2908" t="s">
        <v>355</v>
      </c>
      <c r="J2908" t="s">
        <v>265</v>
      </c>
      <c r="K2908" t="s">
        <v>11143</v>
      </c>
      <c r="L2908" t="s">
        <v>266</v>
      </c>
      <c r="M2908" t="s">
        <v>267</v>
      </c>
      <c r="N2908" t="s">
        <v>267</v>
      </c>
      <c r="O2908" t="s">
        <v>267</v>
      </c>
      <c r="P2908">
        <v>0</v>
      </c>
      <c r="Q2908">
        <v>0</v>
      </c>
      <c r="R2908">
        <v>0</v>
      </c>
      <c r="S2908" t="s">
        <v>267</v>
      </c>
      <c r="T2908" t="s">
        <v>267</v>
      </c>
      <c r="U2908" t="s">
        <v>11144</v>
      </c>
      <c r="V2908" t="b">
        <v>0</v>
      </c>
      <c r="W2908" t="s">
        <v>265</v>
      </c>
      <c r="X2908">
        <v>0</v>
      </c>
      <c r="Y2908" t="s">
        <v>265</v>
      </c>
      <c r="Z2908" t="s">
        <v>265</v>
      </c>
      <c r="AA2908" t="s">
        <v>265</v>
      </c>
      <c r="AB2908" t="s">
        <v>265</v>
      </c>
      <c r="AC2908" t="s">
        <v>265</v>
      </c>
      <c r="AD2908" t="s">
        <v>265</v>
      </c>
      <c r="AE2908" t="s">
        <v>265</v>
      </c>
      <c r="AF2908" t="s">
        <v>267</v>
      </c>
      <c r="AG2908" t="s">
        <v>265</v>
      </c>
      <c r="AH2908" t="s">
        <v>265</v>
      </c>
      <c r="AI2908" t="s">
        <v>265</v>
      </c>
      <c r="AJ2908" t="s">
        <v>265</v>
      </c>
      <c r="AL2908" t="str">
        <f>IF(Sudan_News12[[#This Row],[relevancy_classification_english]]="Relevant","مناسب",IF(Sudan_News12[[#This Row],[relevancy_classification_english]]="Relevant","عَرَضِيّ",""))</f>
        <v/>
      </c>
      <c r="AN2908" t="str">
        <f>IF(Sudan_News12[[#This Row],[sentiment_analysis_english]]="Negative","سلبي",IF(Sudan_News12[[#This Row],[sentiment_analysis_english]]="Neutral","حيادي",IF(Sudan_News12[[#This Row],[sentiment_analysis_english]]="Positive","إيجابي","")))</f>
        <v/>
      </c>
      <c r="AO2908" t="e">
        <f>INDEX(TextClassificationList[],MATCH(Sudan_News12[[#This Row],[text_classification_arabic]],TextClassificationList[text_classification_arabic],0),1)</f>
        <v>#N/A</v>
      </c>
      <c r="AQ2908" t="e">
        <f>INDEX(TextClassificationList[],MATCH(Sudan_News12[[#This Row],[text_classification_arabic2]],TextClassificationList[text_classification_arabic],0),1)</f>
        <v>#N/A</v>
      </c>
      <c r="AS2908" t="e">
        <f>INDEX(TextClassificationList[],MATCH(Sudan_News12[[#This Row],[text_classification_arabic3]],TextClassificationList[text_classification_arabic],0),1)</f>
        <v>#N/A</v>
      </c>
      <c r="AU2908" t="e">
        <f>INDEX(TextClassificationList[],MATCH(Sudan_News12[[#This Row],[text_classification_arabic4]],TextClassificationList[text_classification_arabic],0),1)</f>
        <v>#N/A</v>
      </c>
      <c r="AW2908" t="e">
        <f>INDEX(TextClassificationList[],MATCH(Sudan_News12[[#This Row],[text_classification_arabic5]],TextClassificationList[text_classification_arabic],0),1)</f>
        <v>#N/A</v>
      </c>
    </row>
    <row r="2909" spans="1:49" x14ac:dyDescent="0.2">
      <c r="A2909">
        <v>1.3130520978358723E+18</v>
      </c>
      <c r="B2909">
        <v>1.3130513562075013E+18</v>
      </c>
      <c r="C2909" t="s">
        <v>11145</v>
      </c>
      <c r="D2909" s="1">
        <v>44109</v>
      </c>
      <c r="E2909" s="2">
        <v>0.48831018518518521</v>
      </c>
      <c r="F2909">
        <v>200</v>
      </c>
      <c r="G2909">
        <v>1889611729</v>
      </c>
      <c r="H2909" t="s">
        <v>354</v>
      </c>
      <c r="I2909" t="s">
        <v>355</v>
      </c>
      <c r="J2909" t="s">
        <v>265</v>
      </c>
      <c r="K2909" t="s">
        <v>11146</v>
      </c>
      <c r="L2909" t="s">
        <v>266</v>
      </c>
      <c r="M2909" t="s">
        <v>267</v>
      </c>
      <c r="N2909" t="s">
        <v>267</v>
      </c>
      <c r="O2909" t="s">
        <v>267</v>
      </c>
      <c r="P2909">
        <v>1</v>
      </c>
      <c r="Q2909">
        <v>0</v>
      </c>
      <c r="R2909">
        <v>0</v>
      </c>
      <c r="S2909" t="s">
        <v>267</v>
      </c>
      <c r="T2909" t="s">
        <v>267</v>
      </c>
      <c r="U2909" t="s">
        <v>11147</v>
      </c>
      <c r="V2909" t="b">
        <v>0</v>
      </c>
      <c r="W2909" t="s">
        <v>265</v>
      </c>
      <c r="X2909">
        <v>0</v>
      </c>
      <c r="Y2909" t="s">
        <v>265</v>
      </c>
      <c r="Z2909" t="s">
        <v>265</v>
      </c>
      <c r="AA2909" t="s">
        <v>265</v>
      </c>
      <c r="AB2909" t="s">
        <v>265</v>
      </c>
      <c r="AC2909" t="s">
        <v>265</v>
      </c>
      <c r="AD2909" t="s">
        <v>265</v>
      </c>
      <c r="AE2909" t="s">
        <v>265</v>
      </c>
      <c r="AF2909" t="s">
        <v>267</v>
      </c>
      <c r="AG2909" t="s">
        <v>265</v>
      </c>
      <c r="AH2909" t="s">
        <v>265</v>
      </c>
      <c r="AI2909" t="s">
        <v>265</v>
      </c>
      <c r="AJ2909" t="s">
        <v>265</v>
      </c>
      <c r="AL2909" t="str">
        <f>IF(Sudan_News12[[#This Row],[relevancy_classification_english]]="Relevant","مناسب",IF(Sudan_News12[[#This Row],[relevancy_classification_english]]="Relevant","عَرَضِيّ",""))</f>
        <v/>
      </c>
      <c r="AN2909" t="str">
        <f>IF(Sudan_News12[[#This Row],[sentiment_analysis_english]]="Negative","سلبي",IF(Sudan_News12[[#This Row],[sentiment_analysis_english]]="Neutral","حيادي",IF(Sudan_News12[[#This Row],[sentiment_analysis_english]]="Positive","إيجابي","")))</f>
        <v/>
      </c>
      <c r="AO2909" t="e">
        <f>INDEX(TextClassificationList[],MATCH(Sudan_News12[[#This Row],[text_classification_arabic]],TextClassificationList[text_classification_arabic],0),1)</f>
        <v>#N/A</v>
      </c>
      <c r="AQ2909" t="e">
        <f>INDEX(TextClassificationList[],MATCH(Sudan_News12[[#This Row],[text_classification_arabic2]],TextClassificationList[text_classification_arabic],0),1)</f>
        <v>#N/A</v>
      </c>
      <c r="AS2909" t="e">
        <f>INDEX(TextClassificationList[],MATCH(Sudan_News12[[#This Row],[text_classification_arabic3]],TextClassificationList[text_classification_arabic],0),1)</f>
        <v>#N/A</v>
      </c>
      <c r="AU2909" t="e">
        <f>INDEX(TextClassificationList[],MATCH(Sudan_News12[[#This Row],[text_classification_arabic4]],TextClassificationList[text_classification_arabic],0),1)</f>
        <v>#N/A</v>
      </c>
      <c r="AW2909" t="e">
        <f>INDEX(TextClassificationList[],MATCH(Sudan_News12[[#This Row],[text_classification_arabic5]],TextClassificationList[text_classification_arabic],0),1)</f>
        <v>#N/A</v>
      </c>
    </row>
    <row r="2910" spans="1:49" x14ac:dyDescent="0.2">
      <c r="A2910">
        <v>1.3130519163357553E+18</v>
      </c>
      <c r="B2910">
        <v>1.3130513562075013E+18</v>
      </c>
      <c r="C2910" t="s">
        <v>11148</v>
      </c>
      <c r="D2910" s="1">
        <v>44109</v>
      </c>
      <c r="E2910" s="2">
        <v>0.48780092592592594</v>
      </c>
      <c r="F2910">
        <v>200</v>
      </c>
      <c r="G2910">
        <v>1889611729</v>
      </c>
      <c r="H2910" t="s">
        <v>354</v>
      </c>
      <c r="I2910" t="s">
        <v>355</v>
      </c>
      <c r="J2910" t="s">
        <v>265</v>
      </c>
      <c r="K2910" t="s">
        <v>11149</v>
      </c>
      <c r="L2910" t="s">
        <v>266</v>
      </c>
      <c r="M2910" t="s">
        <v>267</v>
      </c>
      <c r="N2910" t="s">
        <v>267</v>
      </c>
      <c r="O2910" t="s">
        <v>267</v>
      </c>
      <c r="P2910">
        <v>1</v>
      </c>
      <c r="Q2910">
        <v>0</v>
      </c>
      <c r="R2910">
        <v>0</v>
      </c>
      <c r="S2910" t="s">
        <v>267</v>
      </c>
      <c r="T2910" t="s">
        <v>267</v>
      </c>
      <c r="U2910" t="s">
        <v>11150</v>
      </c>
      <c r="V2910" t="b">
        <v>0</v>
      </c>
      <c r="W2910" t="s">
        <v>265</v>
      </c>
      <c r="X2910">
        <v>0</v>
      </c>
      <c r="Y2910" t="s">
        <v>265</v>
      </c>
      <c r="Z2910" t="s">
        <v>265</v>
      </c>
      <c r="AA2910" t="s">
        <v>265</v>
      </c>
      <c r="AB2910" t="s">
        <v>265</v>
      </c>
      <c r="AC2910" t="s">
        <v>265</v>
      </c>
      <c r="AD2910" t="s">
        <v>265</v>
      </c>
      <c r="AE2910" t="s">
        <v>265</v>
      </c>
      <c r="AF2910" t="s">
        <v>267</v>
      </c>
      <c r="AG2910" t="s">
        <v>265</v>
      </c>
      <c r="AH2910" t="s">
        <v>265</v>
      </c>
      <c r="AI2910" t="s">
        <v>265</v>
      </c>
      <c r="AJ2910" t="s">
        <v>265</v>
      </c>
      <c r="AL2910" t="str">
        <f>IF(Sudan_News12[[#This Row],[relevancy_classification_english]]="Relevant","مناسب",IF(Sudan_News12[[#This Row],[relevancy_classification_english]]="Relevant","عَرَضِيّ",""))</f>
        <v/>
      </c>
      <c r="AN2910" t="str">
        <f>IF(Sudan_News12[[#This Row],[sentiment_analysis_english]]="Negative","سلبي",IF(Sudan_News12[[#This Row],[sentiment_analysis_english]]="Neutral","حيادي",IF(Sudan_News12[[#This Row],[sentiment_analysis_english]]="Positive","إيجابي","")))</f>
        <v/>
      </c>
      <c r="AO2910" t="e">
        <f>INDEX(TextClassificationList[],MATCH(Sudan_News12[[#This Row],[text_classification_arabic]],TextClassificationList[text_classification_arabic],0),1)</f>
        <v>#N/A</v>
      </c>
      <c r="AQ2910" t="e">
        <f>INDEX(TextClassificationList[],MATCH(Sudan_News12[[#This Row],[text_classification_arabic2]],TextClassificationList[text_classification_arabic],0),1)</f>
        <v>#N/A</v>
      </c>
      <c r="AS2910" t="e">
        <f>INDEX(TextClassificationList[],MATCH(Sudan_News12[[#This Row],[text_classification_arabic3]],TextClassificationList[text_classification_arabic],0),1)</f>
        <v>#N/A</v>
      </c>
      <c r="AU2910" t="e">
        <f>INDEX(TextClassificationList[],MATCH(Sudan_News12[[#This Row],[text_classification_arabic4]],TextClassificationList[text_classification_arabic],0),1)</f>
        <v>#N/A</v>
      </c>
      <c r="AW2910" t="e">
        <f>INDEX(TextClassificationList[],MATCH(Sudan_News12[[#This Row],[text_classification_arabic5]],TextClassificationList[text_classification_arabic],0),1)</f>
        <v>#N/A</v>
      </c>
    </row>
    <row r="2911" spans="1:49" x14ac:dyDescent="0.2">
      <c r="A2911">
        <v>1.3130516167828152E+18</v>
      </c>
      <c r="B2911">
        <v>1.3130513562075013E+18</v>
      </c>
      <c r="C2911" t="s">
        <v>11151</v>
      </c>
      <c r="D2911" s="1">
        <v>44109</v>
      </c>
      <c r="E2911" s="2">
        <v>0.48697916666666669</v>
      </c>
      <c r="F2911">
        <v>200</v>
      </c>
      <c r="G2911">
        <v>1889611729</v>
      </c>
      <c r="H2911" t="s">
        <v>354</v>
      </c>
      <c r="I2911" t="s">
        <v>355</v>
      </c>
      <c r="J2911" t="s">
        <v>265</v>
      </c>
      <c r="K2911" t="s">
        <v>11152</v>
      </c>
      <c r="L2911" t="s">
        <v>266</v>
      </c>
      <c r="M2911" t="s">
        <v>267</v>
      </c>
      <c r="N2911" t="s">
        <v>267</v>
      </c>
      <c r="O2911" t="s">
        <v>267</v>
      </c>
      <c r="P2911">
        <v>1</v>
      </c>
      <c r="Q2911">
        <v>0</v>
      </c>
      <c r="R2911">
        <v>1</v>
      </c>
      <c r="S2911" t="s">
        <v>267</v>
      </c>
      <c r="T2911" t="s">
        <v>267</v>
      </c>
      <c r="U2911" t="s">
        <v>11153</v>
      </c>
      <c r="V2911" t="b">
        <v>0</v>
      </c>
      <c r="W2911" t="s">
        <v>265</v>
      </c>
      <c r="X2911">
        <v>0</v>
      </c>
      <c r="Y2911" t="s">
        <v>265</v>
      </c>
      <c r="Z2911" t="s">
        <v>265</v>
      </c>
      <c r="AA2911" t="s">
        <v>265</v>
      </c>
      <c r="AB2911" t="s">
        <v>265</v>
      </c>
      <c r="AC2911" t="s">
        <v>265</v>
      </c>
      <c r="AD2911" t="s">
        <v>265</v>
      </c>
      <c r="AE2911" t="s">
        <v>265</v>
      </c>
      <c r="AF2911" t="s">
        <v>267</v>
      </c>
      <c r="AG2911" t="s">
        <v>265</v>
      </c>
      <c r="AH2911" t="s">
        <v>265</v>
      </c>
      <c r="AI2911" t="s">
        <v>265</v>
      </c>
      <c r="AJ2911" t="s">
        <v>265</v>
      </c>
      <c r="AL2911" t="str">
        <f>IF(Sudan_News12[[#This Row],[relevancy_classification_english]]="Relevant","مناسب",IF(Sudan_News12[[#This Row],[relevancy_classification_english]]="Relevant","عَرَضِيّ",""))</f>
        <v/>
      </c>
      <c r="AN2911" t="str">
        <f>IF(Sudan_News12[[#This Row],[sentiment_analysis_english]]="Negative","سلبي",IF(Sudan_News12[[#This Row],[sentiment_analysis_english]]="Neutral","حيادي",IF(Sudan_News12[[#This Row],[sentiment_analysis_english]]="Positive","إيجابي","")))</f>
        <v/>
      </c>
      <c r="AO2911" t="e">
        <f>INDEX(TextClassificationList[],MATCH(Sudan_News12[[#This Row],[text_classification_arabic]],TextClassificationList[text_classification_arabic],0),1)</f>
        <v>#N/A</v>
      </c>
      <c r="AQ2911" t="e">
        <f>INDEX(TextClassificationList[],MATCH(Sudan_News12[[#This Row],[text_classification_arabic2]],TextClassificationList[text_classification_arabic],0),1)</f>
        <v>#N/A</v>
      </c>
      <c r="AS2911" t="e">
        <f>INDEX(TextClassificationList[],MATCH(Sudan_News12[[#This Row],[text_classification_arabic3]],TextClassificationList[text_classification_arabic],0),1)</f>
        <v>#N/A</v>
      </c>
      <c r="AU2911" t="e">
        <f>INDEX(TextClassificationList[],MATCH(Sudan_News12[[#This Row],[text_classification_arabic4]],TextClassificationList[text_classification_arabic],0),1)</f>
        <v>#N/A</v>
      </c>
      <c r="AW2911" t="e">
        <f>INDEX(TextClassificationList[],MATCH(Sudan_News12[[#This Row],[text_classification_arabic5]],TextClassificationList[text_classification_arabic],0),1)</f>
        <v>#N/A</v>
      </c>
    </row>
    <row r="2912" spans="1:49" x14ac:dyDescent="0.2">
      <c r="A2912">
        <v>1.3130513562075013E+18</v>
      </c>
      <c r="B2912">
        <v>1.3130513562075013E+18</v>
      </c>
      <c r="C2912" t="s">
        <v>11154</v>
      </c>
      <c r="D2912" s="1">
        <v>44109</v>
      </c>
      <c r="E2912" s="2">
        <v>0.48626157407407405</v>
      </c>
      <c r="F2912">
        <v>200</v>
      </c>
      <c r="G2912">
        <v>1889611729</v>
      </c>
      <c r="H2912" t="s">
        <v>354</v>
      </c>
      <c r="I2912" t="s">
        <v>355</v>
      </c>
      <c r="J2912" t="s">
        <v>265</v>
      </c>
      <c r="K2912" t="s">
        <v>11155</v>
      </c>
      <c r="L2912" t="s">
        <v>266</v>
      </c>
      <c r="M2912" t="s">
        <v>267</v>
      </c>
      <c r="N2912" t="s">
        <v>267</v>
      </c>
      <c r="O2912" t="s">
        <v>11156</v>
      </c>
      <c r="P2912">
        <v>1</v>
      </c>
      <c r="Q2912">
        <v>0</v>
      </c>
      <c r="R2912">
        <v>2</v>
      </c>
      <c r="S2912" t="s">
        <v>267</v>
      </c>
      <c r="T2912" t="s">
        <v>267</v>
      </c>
      <c r="U2912" t="s">
        <v>11157</v>
      </c>
      <c r="V2912" t="b">
        <v>0</v>
      </c>
      <c r="W2912" t="s">
        <v>265</v>
      </c>
      <c r="X2912">
        <v>1</v>
      </c>
      <c r="Y2912" t="s">
        <v>11158</v>
      </c>
      <c r="Z2912" t="s">
        <v>265</v>
      </c>
      <c r="AA2912" t="s">
        <v>265</v>
      </c>
      <c r="AB2912" t="s">
        <v>265</v>
      </c>
      <c r="AC2912" t="s">
        <v>265</v>
      </c>
      <c r="AD2912" t="s">
        <v>265</v>
      </c>
      <c r="AE2912" t="s">
        <v>265</v>
      </c>
      <c r="AF2912" t="s">
        <v>267</v>
      </c>
      <c r="AG2912" t="s">
        <v>265</v>
      </c>
      <c r="AH2912" t="s">
        <v>265</v>
      </c>
      <c r="AI2912" t="s">
        <v>265</v>
      </c>
      <c r="AJ2912" t="s">
        <v>265</v>
      </c>
      <c r="AL2912" t="str">
        <f>IF(Sudan_News12[[#This Row],[relevancy_classification_english]]="Relevant","مناسب",IF(Sudan_News12[[#This Row],[relevancy_classification_english]]="Relevant","عَرَضِيّ",""))</f>
        <v/>
      </c>
      <c r="AN2912" t="str">
        <f>IF(Sudan_News12[[#This Row],[sentiment_analysis_english]]="Negative","سلبي",IF(Sudan_News12[[#This Row],[sentiment_analysis_english]]="Neutral","حيادي",IF(Sudan_News12[[#This Row],[sentiment_analysis_english]]="Positive","إيجابي","")))</f>
        <v/>
      </c>
      <c r="AO2912" t="e">
        <f>INDEX(TextClassificationList[],MATCH(Sudan_News12[[#This Row],[text_classification_arabic]],TextClassificationList[text_classification_arabic],0),1)</f>
        <v>#N/A</v>
      </c>
      <c r="AQ2912" t="e">
        <f>INDEX(TextClassificationList[],MATCH(Sudan_News12[[#This Row],[text_classification_arabic2]],TextClassificationList[text_classification_arabic],0),1)</f>
        <v>#N/A</v>
      </c>
      <c r="AS2912" t="e">
        <f>INDEX(TextClassificationList[],MATCH(Sudan_News12[[#This Row],[text_classification_arabic3]],TextClassificationList[text_classification_arabic],0),1)</f>
        <v>#N/A</v>
      </c>
      <c r="AU2912" t="e">
        <f>INDEX(TextClassificationList[],MATCH(Sudan_News12[[#This Row],[text_classification_arabic4]],TextClassificationList[text_classification_arabic],0),1)</f>
        <v>#N/A</v>
      </c>
      <c r="AW2912" t="e">
        <f>INDEX(TextClassificationList[],MATCH(Sudan_News12[[#This Row],[text_classification_arabic5]],TextClassificationList[text_classification_arabic],0),1)</f>
        <v>#N/A</v>
      </c>
    </row>
    <row r="2913" spans="1:49" x14ac:dyDescent="0.2">
      <c r="A2913">
        <v>1.3128679519267963E+18</v>
      </c>
      <c r="B2913">
        <v>1.3128679519267963E+18</v>
      </c>
      <c r="C2913" t="s">
        <v>11159</v>
      </c>
      <c r="D2913" s="1">
        <v>44108</v>
      </c>
      <c r="E2913" s="2">
        <v>0.98016203703703708</v>
      </c>
      <c r="F2913">
        <v>200</v>
      </c>
      <c r="G2913">
        <v>1889611729</v>
      </c>
      <c r="H2913" t="s">
        <v>354</v>
      </c>
      <c r="I2913" t="s">
        <v>355</v>
      </c>
      <c r="J2913" t="s">
        <v>265</v>
      </c>
      <c r="K2913" t="s">
        <v>11160</v>
      </c>
      <c r="L2913" t="s">
        <v>266</v>
      </c>
      <c r="M2913" t="s">
        <v>267</v>
      </c>
      <c r="N2913" t="s">
        <v>267</v>
      </c>
      <c r="O2913" t="s">
        <v>267</v>
      </c>
      <c r="P2913">
        <v>0</v>
      </c>
      <c r="Q2913">
        <v>0</v>
      </c>
      <c r="R2913">
        <v>2</v>
      </c>
      <c r="S2913" t="s">
        <v>11161</v>
      </c>
      <c r="T2913" t="s">
        <v>267</v>
      </c>
      <c r="U2913" t="s">
        <v>11162</v>
      </c>
      <c r="V2913" t="b">
        <v>0</v>
      </c>
      <c r="W2913" t="s">
        <v>265</v>
      </c>
      <c r="X2913">
        <v>0</v>
      </c>
      <c r="Y2913" t="s">
        <v>265</v>
      </c>
      <c r="Z2913" t="s">
        <v>265</v>
      </c>
      <c r="AA2913" t="s">
        <v>265</v>
      </c>
      <c r="AB2913" t="s">
        <v>265</v>
      </c>
      <c r="AC2913" t="s">
        <v>265</v>
      </c>
      <c r="AD2913" t="s">
        <v>265</v>
      </c>
      <c r="AE2913" t="s">
        <v>265</v>
      </c>
      <c r="AF2913" t="s">
        <v>267</v>
      </c>
      <c r="AG2913" t="s">
        <v>265</v>
      </c>
      <c r="AH2913" t="s">
        <v>265</v>
      </c>
      <c r="AI2913" t="s">
        <v>265</v>
      </c>
      <c r="AJ2913" t="s">
        <v>265</v>
      </c>
      <c r="AL2913" t="str">
        <f>IF(Sudan_News12[[#This Row],[relevancy_classification_english]]="Relevant","مناسب",IF(Sudan_News12[[#This Row],[relevancy_classification_english]]="Relevant","عَرَضِيّ",""))</f>
        <v/>
      </c>
      <c r="AN2913" t="str">
        <f>IF(Sudan_News12[[#This Row],[sentiment_analysis_english]]="Negative","سلبي",IF(Sudan_News12[[#This Row],[sentiment_analysis_english]]="Neutral","حيادي",IF(Sudan_News12[[#This Row],[sentiment_analysis_english]]="Positive","إيجابي","")))</f>
        <v/>
      </c>
      <c r="AO2913" t="e">
        <f>INDEX(TextClassificationList[],MATCH(Sudan_News12[[#This Row],[text_classification_arabic]],TextClassificationList[text_classification_arabic],0),1)</f>
        <v>#N/A</v>
      </c>
      <c r="AQ2913" t="e">
        <f>INDEX(TextClassificationList[],MATCH(Sudan_News12[[#This Row],[text_classification_arabic2]],TextClassificationList[text_classification_arabic],0),1)</f>
        <v>#N/A</v>
      </c>
      <c r="AS2913" t="e">
        <f>INDEX(TextClassificationList[],MATCH(Sudan_News12[[#This Row],[text_classification_arabic3]],TextClassificationList[text_classification_arabic],0),1)</f>
        <v>#N/A</v>
      </c>
      <c r="AU2913" t="e">
        <f>INDEX(TextClassificationList[],MATCH(Sudan_News12[[#This Row],[text_classification_arabic4]],TextClassificationList[text_classification_arabic],0),1)</f>
        <v>#N/A</v>
      </c>
      <c r="AW2913" t="e">
        <f>INDEX(TextClassificationList[],MATCH(Sudan_News12[[#This Row],[text_classification_arabic5]],TextClassificationList[text_classification_arabic],0),1)</f>
        <v>#N/A</v>
      </c>
    </row>
    <row r="2914" spans="1:49" x14ac:dyDescent="0.2">
      <c r="A2914">
        <v>1.3128676246116557E+18</v>
      </c>
      <c r="B2914">
        <v>1.3128676246116557E+18</v>
      </c>
      <c r="C2914" t="s">
        <v>11163</v>
      </c>
      <c r="D2914" s="1">
        <v>44108</v>
      </c>
      <c r="E2914" s="2">
        <v>0.97925925925925927</v>
      </c>
      <c r="F2914">
        <v>200</v>
      </c>
      <c r="G2914">
        <v>1889611729</v>
      </c>
      <c r="H2914" t="s">
        <v>354</v>
      </c>
      <c r="I2914" t="s">
        <v>355</v>
      </c>
      <c r="J2914" t="s">
        <v>265</v>
      </c>
      <c r="K2914" t="s">
        <v>11164</v>
      </c>
      <c r="L2914" t="s">
        <v>266</v>
      </c>
      <c r="M2914" t="s">
        <v>267</v>
      </c>
      <c r="N2914" t="s">
        <v>267</v>
      </c>
      <c r="O2914" t="s">
        <v>267</v>
      </c>
      <c r="P2914">
        <v>0</v>
      </c>
      <c r="Q2914">
        <v>1</v>
      </c>
      <c r="R2914">
        <v>1</v>
      </c>
      <c r="S2914" t="s">
        <v>267</v>
      </c>
      <c r="T2914" t="s">
        <v>267</v>
      </c>
      <c r="U2914" t="s">
        <v>11165</v>
      </c>
      <c r="V2914" t="b">
        <v>0</v>
      </c>
      <c r="W2914" t="s">
        <v>265</v>
      </c>
      <c r="X2914">
        <v>0</v>
      </c>
      <c r="Y2914" t="s">
        <v>265</v>
      </c>
      <c r="Z2914" t="s">
        <v>265</v>
      </c>
      <c r="AA2914" t="s">
        <v>265</v>
      </c>
      <c r="AB2914" t="s">
        <v>265</v>
      </c>
      <c r="AC2914" t="s">
        <v>265</v>
      </c>
      <c r="AD2914" t="s">
        <v>265</v>
      </c>
      <c r="AE2914" t="s">
        <v>265</v>
      </c>
      <c r="AF2914" t="s">
        <v>267</v>
      </c>
      <c r="AG2914" t="s">
        <v>265</v>
      </c>
      <c r="AH2914" t="s">
        <v>265</v>
      </c>
      <c r="AI2914" t="s">
        <v>265</v>
      </c>
      <c r="AJ2914" t="s">
        <v>265</v>
      </c>
      <c r="AL2914" t="str">
        <f>IF(Sudan_News12[[#This Row],[relevancy_classification_english]]="Relevant","مناسب",IF(Sudan_News12[[#This Row],[relevancy_classification_english]]="Relevant","عَرَضِيّ",""))</f>
        <v/>
      </c>
      <c r="AN2914" t="str">
        <f>IF(Sudan_News12[[#This Row],[sentiment_analysis_english]]="Negative","سلبي",IF(Sudan_News12[[#This Row],[sentiment_analysis_english]]="Neutral","حيادي",IF(Sudan_News12[[#This Row],[sentiment_analysis_english]]="Positive","إيجابي","")))</f>
        <v/>
      </c>
      <c r="AO2914" t="e">
        <f>INDEX(TextClassificationList[],MATCH(Sudan_News12[[#This Row],[text_classification_arabic]],TextClassificationList[text_classification_arabic],0),1)</f>
        <v>#N/A</v>
      </c>
      <c r="AQ2914" t="e">
        <f>INDEX(TextClassificationList[],MATCH(Sudan_News12[[#This Row],[text_classification_arabic2]],TextClassificationList[text_classification_arabic],0),1)</f>
        <v>#N/A</v>
      </c>
      <c r="AS2914" t="e">
        <f>INDEX(TextClassificationList[],MATCH(Sudan_News12[[#This Row],[text_classification_arabic3]],TextClassificationList[text_classification_arabic],0),1)</f>
        <v>#N/A</v>
      </c>
      <c r="AU2914" t="e">
        <f>INDEX(TextClassificationList[],MATCH(Sudan_News12[[#This Row],[text_classification_arabic4]],TextClassificationList[text_classification_arabic],0),1)</f>
        <v>#N/A</v>
      </c>
      <c r="AW2914" t="e">
        <f>INDEX(TextClassificationList[],MATCH(Sudan_News12[[#This Row],[text_classification_arabic5]],TextClassificationList[text_classification_arabic],0),1)</f>
        <v>#N/A</v>
      </c>
    </row>
    <row r="2915" spans="1:49" x14ac:dyDescent="0.2">
      <c r="A2915">
        <v>1.3128673959967703E+18</v>
      </c>
      <c r="B2915">
        <v>1.3128673959967703E+18</v>
      </c>
      <c r="C2915" t="s">
        <v>11166</v>
      </c>
      <c r="D2915" s="1">
        <v>44108</v>
      </c>
      <c r="E2915" s="2">
        <v>0.97862268518518514</v>
      </c>
      <c r="F2915">
        <v>200</v>
      </c>
      <c r="G2915">
        <v>1889611729</v>
      </c>
      <c r="H2915" t="s">
        <v>354</v>
      </c>
      <c r="I2915" t="s">
        <v>355</v>
      </c>
      <c r="J2915" t="s">
        <v>265</v>
      </c>
      <c r="K2915" t="s">
        <v>11167</v>
      </c>
      <c r="L2915" t="s">
        <v>266</v>
      </c>
      <c r="M2915" t="s">
        <v>267</v>
      </c>
      <c r="N2915" t="s">
        <v>267</v>
      </c>
      <c r="O2915" t="s">
        <v>267</v>
      </c>
      <c r="P2915">
        <v>0</v>
      </c>
      <c r="Q2915">
        <v>0</v>
      </c>
      <c r="R2915">
        <v>0</v>
      </c>
      <c r="S2915" t="s">
        <v>267</v>
      </c>
      <c r="T2915" t="s">
        <v>267</v>
      </c>
      <c r="U2915" t="s">
        <v>11168</v>
      </c>
      <c r="V2915" t="b">
        <v>0</v>
      </c>
      <c r="W2915" t="s">
        <v>265</v>
      </c>
      <c r="X2915">
        <v>0</v>
      </c>
      <c r="Y2915" t="s">
        <v>265</v>
      </c>
      <c r="Z2915" t="s">
        <v>265</v>
      </c>
      <c r="AA2915" t="s">
        <v>265</v>
      </c>
      <c r="AB2915" t="s">
        <v>265</v>
      </c>
      <c r="AC2915" t="s">
        <v>265</v>
      </c>
      <c r="AD2915" t="s">
        <v>265</v>
      </c>
      <c r="AE2915" t="s">
        <v>265</v>
      </c>
      <c r="AF2915" t="s">
        <v>267</v>
      </c>
      <c r="AG2915" t="s">
        <v>265</v>
      </c>
      <c r="AH2915" t="s">
        <v>265</v>
      </c>
      <c r="AI2915" t="s">
        <v>265</v>
      </c>
      <c r="AJ2915" t="s">
        <v>265</v>
      </c>
      <c r="AL2915" t="str">
        <f>IF(Sudan_News12[[#This Row],[relevancy_classification_english]]="Relevant","مناسب",IF(Sudan_News12[[#This Row],[relevancy_classification_english]]="Relevant","عَرَضِيّ",""))</f>
        <v/>
      </c>
      <c r="AN2915" t="str">
        <f>IF(Sudan_News12[[#This Row],[sentiment_analysis_english]]="Negative","سلبي",IF(Sudan_News12[[#This Row],[sentiment_analysis_english]]="Neutral","حيادي",IF(Sudan_News12[[#This Row],[sentiment_analysis_english]]="Positive","إيجابي","")))</f>
        <v/>
      </c>
      <c r="AO2915" t="e">
        <f>INDEX(TextClassificationList[],MATCH(Sudan_News12[[#This Row],[text_classification_arabic]],TextClassificationList[text_classification_arabic],0),1)</f>
        <v>#N/A</v>
      </c>
      <c r="AQ2915" t="e">
        <f>INDEX(TextClassificationList[],MATCH(Sudan_News12[[#This Row],[text_classification_arabic2]],TextClassificationList[text_classification_arabic],0),1)</f>
        <v>#N/A</v>
      </c>
      <c r="AS2915" t="e">
        <f>INDEX(TextClassificationList[],MATCH(Sudan_News12[[#This Row],[text_classification_arabic3]],TextClassificationList[text_classification_arabic],0),1)</f>
        <v>#N/A</v>
      </c>
      <c r="AU2915" t="e">
        <f>INDEX(TextClassificationList[],MATCH(Sudan_News12[[#This Row],[text_classification_arabic4]],TextClassificationList[text_classification_arabic],0),1)</f>
        <v>#N/A</v>
      </c>
      <c r="AW2915" t="e">
        <f>INDEX(TextClassificationList[],MATCH(Sudan_News12[[#This Row],[text_classification_arabic5]],TextClassificationList[text_classification_arabic],0),1)</f>
        <v>#N/A</v>
      </c>
    </row>
    <row r="2916" spans="1:49" x14ac:dyDescent="0.2">
      <c r="A2916">
        <v>1.3128673167161795E+18</v>
      </c>
      <c r="B2916">
        <v>1.3128673167161795E+18</v>
      </c>
      <c r="C2916" t="s">
        <v>11169</v>
      </c>
      <c r="D2916" s="1">
        <v>44108</v>
      </c>
      <c r="E2916" s="2">
        <v>0.97840277777777773</v>
      </c>
      <c r="F2916">
        <v>200</v>
      </c>
      <c r="G2916">
        <v>1889611729</v>
      </c>
      <c r="H2916" t="s">
        <v>354</v>
      </c>
      <c r="I2916" t="s">
        <v>355</v>
      </c>
      <c r="J2916" t="s">
        <v>265</v>
      </c>
      <c r="K2916" t="s">
        <v>11170</v>
      </c>
      <c r="L2916" t="s">
        <v>266</v>
      </c>
      <c r="M2916" t="s">
        <v>267</v>
      </c>
      <c r="N2916" t="s">
        <v>267</v>
      </c>
      <c r="O2916" t="s">
        <v>267</v>
      </c>
      <c r="P2916">
        <v>0</v>
      </c>
      <c r="Q2916">
        <v>0</v>
      </c>
      <c r="R2916">
        <v>0</v>
      </c>
      <c r="S2916" t="s">
        <v>3758</v>
      </c>
      <c r="T2916" t="s">
        <v>267</v>
      </c>
      <c r="U2916" t="s">
        <v>11171</v>
      </c>
      <c r="V2916" t="b">
        <v>0</v>
      </c>
      <c r="W2916" t="s">
        <v>265</v>
      </c>
      <c r="X2916">
        <v>0</v>
      </c>
      <c r="Y2916" t="s">
        <v>265</v>
      </c>
      <c r="Z2916" t="s">
        <v>265</v>
      </c>
      <c r="AA2916" t="s">
        <v>265</v>
      </c>
      <c r="AB2916" t="s">
        <v>265</v>
      </c>
      <c r="AC2916" t="s">
        <v>265</v>
      </c>
      <c r="AD2916" t="s">
        <v>265</v>
      </c>
      <c r="AE2916" t="s">
        <v>265</v>
      </c>
      <c r="AF2916" t="s">
        <v>267</v>
      </c>
      <c r="AG2916" t="s">
        <v>265</v>
      </c>
      <c r="AH2916" t="s">
        <v>265</v>
      </c>
      <c r="AI2916" t="s">
        <v>265</v>
      </c>
      <c r="AJ2916" t="s">
        <v>265</v>
      </c>
      <c r="AL2916" t="str">
        <f>IF(Sudan_News12[[#This Row],[relevancy_classification_english]]="Relevant","مناسب",IF(Sudan_News12[[#This Row],[relevancy_classification_english]]="Relevant","عَرَضِيّ",""))</f>
        <v/>
      </c>
      <c r="AN2916" t="str">
        <f>IF(Sudan_News12[[#This Row],[sentiment_analysis_english]]="Negative","سلبي",IF(Sudan_News12[[#This Row],[sentiment_analysis_english]]="Neutral","حيادي",IF(Sudan_News12[[#This Row],[sentiment_analysis_english]]="Positive","إيجابي","")))</f>
        <v/>
      </c>
      <c r="AO2916" t="e">
        <f>INDEX(TextClassificationList[],MATCH(Sudan_News12[[#This Row],[text_classification_arabic]],TextClassificationList[text_classification_arabic],0),1)</f>
        <v>#N/A</v>
      </c>
      <c r="AQ2916" t="e">
        <f>INDEX(TextClassificationList[],MATCH(Sudan_News12[[#This Row],[text_classification_arabic2]],TextClassificationList[text_classification_arabic],0),1)</f>
        <v>#N/A</v>
      </c>
      <c r="AS2916" t="e">
        <f>INDEX(TextClassificationList[],MATCH(Sudan_News12[[#This Row],[text_classification_arabic3]],TextClassificationList[text_classification_arabic],0),1)</f>
        <v>#N/A</v>
      </c>
      <c r="AU2916" t="e">
        <f>INDEX(TextClassificationList[],MATCH(Sudan_News12[[#This Row],[text_classification_arabic4]],TextClassificationList[text_classification_arabic],0),1)</f>
        <v>#N/A</v>
      </c>
      <c r="AW2916" t="e">
        <f>INDEX(TextClassificationList[],MATCH(Sudan_News12[[#This Row],[text_classification_arabic5]],TextClassificationList[text_classification_arabic],0),1)</f>
        <v>#N/A</v>
      </c>
    </row>
    <row r="2917" spans="1:49" x14ac:dyDescent="0.2">
      <c r="A2917">
        <v>1.3128670111989637E+18</v>
      </c>
      <c r="B2917">
        <v>1.3128297687070433E+18</v>
      </c>
      <c r="C2917" t="s">
        <v>11172</v>
      </c>
      <c r="D2917" s="1">
        <v>44108</v>
      </c>
      <c r="E2917" s="2">
        <v>0.97756944444444449</v>
      </c>
      <c r="F2917">
        <v>200</v>
      </c>
      <c r="G2917">
        <v>1889611729</v>
      </c>
      <c r="H2917" t="s">
        <v>354</v>
      </c>
      <c r="I2917" t="s">
        <v>355</v>
      </c>
      <c r="J2917" t="s">
        <v>265</v>
      </c>
      <c r="K2917" t="s">
        <v>2551</v>
      </c>
      <c r="L2917" t="s">
        <v>266</v>
      </c>
      <c r="M2917" t="s">
        <v>267</v>
      </c>
      <c r="N2917" t="s">
        <v>267</v>
      </c>
      <c r="O2917" t="s">
        <v>267</v>
      </c>
      <c r="P2917">
        <v>0</v>
      </c>
      <c r="Q2917">
        <v>0</v>
      </c>
      <c r="R2917">
        <v>0</v>
      </c>
      <c r="S2917" t="s">
        <v>267</v>
      </c>
      <c r="T2917" t="s">
        <v>267</v>
      </c>
      <c r="U2917" t="s">
        <v>11173</v>
      </c>
      <c r="V2917" t="b">
        <v>0</v>
      </c>
      <c r="W2917" t="s">
        <v>265</v>
      </c>
      <c r="X2917">
        <v>0</v>
      </c>
      <c r="Y2917" t="s">
        <v>265</v>
      </c>
      <c r="Z2917" t="s">
        <v>265</v>
      </c>
      <c r="AA2917" t="s">
        <v>265</v>
      </c>
      <c r="AB2917" t="s">
        <v>265</v>
      </c>
      <c r="AC2917" t="s">
        <v>265</v>
      </c>
      <c r="AD2917" t="s">
        <v>265</v>
      </c>
      <c r="AE2917" t="s">
        <v>265</v>
      </c>
      <c r="AF2917" t="s">
        <v>1251</v>
      </c>
      <c r="AG2917" t="s">
        <v>265</v>
      </c>
      <c r="AH2917" t="s">
        <v>265</v>
      </c>
      <c r="AI2917" t="s">
        <v>265</v>
      </c>
      <c r="AJ2917" t="s">
        <v>265</v>
      </c>
      <c r="AL2917" t="str">
        <f>IF(Sudan_News12[[#This Row],[relevancy_classification_english]]="Relevant","مناسب",IF(Sudan_News12[[#This Row],[relevancy_classification_english]]="Relevant","عَرَضِيّ",""))</f>
        <v/>
      </c>
      <c r="AN2917" t="str">
        <f>IF(Sudan_News12[[#This Row],[sentiment_analysis_english]]="Negative","سلبي",IF(Sudan_News12[[#This Row],[sentiment_analysis_english]]="Neutral","حيادي",IF(Sudan_News12[[#This Row],[sentiment_analysis_english]]="Positive","إيجابي","")))</f>
        <v/>
      </c>
      <c r="AO2917" t="e">
        <f>INDEX(TextClassificationList[],MATCH(Sudan_News12[[#This Row],[text_classification_arabic]],TextClassificationList[text_classification_arabic],0),1)</f>
        <v>#N/A</v>
      </c>
      <c r="AQ2917" t="e">
        <f>INDEX(TextClassificationList[],MATCH(Sudan_News12[[#This Row],[text_classification_arabic2]],TextClassificationList[text_classification_arabic],0),1)</f>
        <v>#N/A</v>
      </c>
      <c r="AS2917" t="e">
        <f>INDEX(TextClassificationList[],MATCH(Sudan_News12[[#This Row],[text_classification_arabic3]],TextClassificationList[text_classification_arabic],0),1)</f>
        <v>#N/A</v>
      </c>
      <c r="AU2917" t="e">
        <f>INDEX(TextClassificationList[],MATCH(Sudan_News12[[#This Row],[text_classification_arabic4]],TextClassificationList[text_classification_arabic],0),1)</f>
        <v>#N/A</v>
      </c>
      <c r="AW2917" t="e">
        <f>INDEX(TextClassificationList[],MATCH(Sudan_News12[[#This Row],[text_classification_arabic5]],TextClassificationList[text_classification_arabic],0),1)</f>
        <v>#N/A</v>
      </c>
    </row>
    <row r="2918" spans="1:49" x14ac:dyDescent="0.2">
      <c r="A2918">
        <v>1.312808063884288E+18</v>
      </c>
      <c r="B2918">
        <v>1.3127955199919268E+18</v>
      </c>
      <c r="C2918" t="s">
        <v>11174</v>
      </c>
      <c r="D2918" s="1">
        <v>44108</v>
      </c>
      <c r="E2918" s="2">
        <v>0.81489583333333337</v>
      </c>
      <c r="F2918">
        <v>200</v>
      </c>
      <c r="G2918">
        <v>1889611729</v>
      </c>
      <c r="H2918" t="s">
        <v>354</v>
      </c>
      <c r="I2918" t="s">
        <v>355</v>
      </c>
      <c r="J2918" t="s">
        <v>265</v>
      </c>
      <c r="K2918" t="s">
        <v>11175</v>
      </c>
      <c r="L2918" t="s">
        <v>276</v>
      </c>
      <c r="M2918" t="s">
        <v>267</v>
      </c>
      <c r="N2918" t="s">
        <v>267</v>
      </c>
      <c r="O2918" t="s">
        <v>267</v>
      </c>
      <c r="P2918">
        <v>0</v>
      </c>
      <c r="Q2918">
        <v>0</v>
      </c>
      <c r="R2918">
        <v>0</v>
      </c>
      <c r="S2918" t="s">
        <v>267</v>
      </c>
      <c r="T2918" t="s">
        <v>267</v>
      </c>
      <c r="U2918" t="s">
        <v>11176</v>
      </c>
      <c r="V2918" t="b">
        <v>0</v>
      </c>
      <c r="W2918" t="s">
        <v>265</v>
      </c>
      <c r="X2918">
        <v>0</v>
      </c>
      <c r="Y2918" t="s">
        <v>265</v>
      </c>
      <c r="Z2918" t="s">
        <v>265</v>
      </c>
      <c r="AA2918" t="s">
        <v>265</v>
      </c>
      <c r="AB2918" t="s">
        <v>265</v>
      </c>
      <c r="AC2918" t="s">
        <v>265</v>
      </c>
      <c r="AD2918" t="s">
        <v>265</v>
      </c>
      <c r="AE2918" t="s">
        <v>265</v>
      </c>
      <c r="AF2918" t="s">
        <v>11177</v>
      </c>
      <c r="AG2918" t="s">
        <v>265</v>
      </c>
      <c r="AH2918" t="s">
        <v>265</v>
      </c>
      <c r="AI2918" t="s">
        <v>265</v>
      </c>
      <c r="AJ2918" t="s">
        <v>265</v>
      </c>
      <c r="AL2918" t="str">
        <f>IF(Sudan_News12[[#This Row],[relevancy_classification_english]]="Relevant","مناسب",IF(Sudan_News12[[#This Row],[relevancy_classification_english]]="Relevant","عَرَضِيّ",""))</f>
        <v/>
      </c>
      <c r="AN2918" t="str">
        <f>IF(Sudan_News12[[#This Row],[sentiment_analysis_english]]="Negative","سلبي",IF(Sudan_News12[[#This Row],[sentiment_analysis_english]]="Neutral","حيادي",IF(Sudan_News12[[#This Row],[sentiment_analysis_english]]="Positive","إيجابي","")))</f>
        <v/>
      </c>
      <c r="AO2918" t="e">
        <f>INDEX(TextClassificationList[],MATCH(Sudan_News12[[#This Row],[text_classification_arabic]],TextClassificationList[text_classification_arabic],0),1)</f>
        <v>#N/A</v>
      </c>
      <c r="AQ2918" t="e">
        <f>INDEX(TextClassificationList[],MATCH(Sudan_News12[[#This Row],[text_classification_arabic2]],TextClassificationList[text_classification_arabic],0),1)</f>
        <v>#N/A</v>
      </c>
      <c r="AS2918" t="e">
        <f>INDEX(TextClassificationList[],MATCH(Sudan_News12[[#This Row],[text_classification_arabic3]],TextClassificationList[text_classification_arabic],0),1)</f>
        <v>#N/A</v>
      </c>
      <c r="AU2918" t="e">
        <f>INDEX(TextClassificationList[],MATCH(Sudan_News12[[#This Row],[text_classification_arabic4]],TextClassificationList[text_classification_arabic],0),1)</f>
        <v>#N/A</v>
      </c>
      <c r="AW2918" t="e">
        <f>INDEX(TextClassificationList[],MATCH(Sudan_News12[[#This Row],[text_classification_arabic5]],TextClassificationList[text_classification_arabic],0),1)</f>
        <v>#N/A</v>
      </c>
    </row>
    <row r="2919" spans="1:49" x14ac:dyDescent="0.2">
      <c r="A2919">
        <v>1.3128076803864371E+18</v>
      </c>
      <c r="B2919">
        <v>1.3128076803864371E+18</v>
      </c>
      <c r="C2919" t="s">
        <v>11178</v>
      </c>
      <c r="D2919" s="1">
        <v>44108</v>
      </c>
      <c r="E2919" s="2">
        <v>0.81384259259259262</v>
      </c>
      <c r="F2919">
        <v>200</v>
      </c>
      <c r="G2919">
        <v>1889611729</v>
      </c>
      <c r="H2919" t="s">
        <v>354</v>
      </c>
      <c r="I2919" t="s">
        <v>355</v>
      </c>
      <c r="J2919" t="s">
        <v>265</v>
      </c>
      <c r="K2919" t="s">
        <v>11179</v>
      </c>
      <c r="L2919" t="s">
        <v>266</v>
      </c>
      <c r="M2919" t="s">
        <v>267</v>
      </c>
      <c r="N2919" t="s">
        <v>267</v>
      </c>
      <c r="O2919" t="s">
        <v>11180</v>
      </c>
      <c r="P2919">
        <v>0</v>
      </c>
      <c r="Q2919">
        <v>0</v>
      </c>
      <c r="R2919">
        <v>0</v>
      </c>
      <c r="S2919" t="s">
        <v>267</v>
      </c>
      <c r="T2919" t="s">
        <v>267</v>
      </c>
      <c r="U2919" t="s">
        <v>11181</v>
      </c>
      <c r="V2919" t="b">
        <v>0</v>
      </c>
      <c r="W2919" t="s">
        <v>265</v>
      </c>
      <c r="X2919">
        <v>1</v>
      </c>
      <c r="Y2919" t="s">
        <v>11182</v>
      </c>
      <c r="Z2919" t="s">
        <v>265</v>
      </c>
      <c r="AA2919" t="s">
        <v>265</v>
      </c>
      <c r="AB2919" t="s">
        <v>265</v>
      </c>
      <c r="AC2919" t="s">
        <v>265</v>
      </c>
      <c r="AD2919" t="s">
        <v>265</v>
      </c>
      <c r="AE2919" t="s">
        <v>265</v>
      </c>
      <c r="AF2919" t="s">
        <v>267</v>
      </c>
      <c r="AG2919" t="s">
        <v>265</v>
      </c>
      <c r="AH2919" t="s">
        <v>265</v>
      </c>
      <c r="AI2919" t="s">
        <v>265</v>
      </c>
      <c r="AJ2919" t="s">
        <v>265</v>
      </c>
      <c r="AL2919" t="str">
        <f>IF(Sudan_News12[[#This Row],[relevancy_classification_english]]="Relevant","مناسب",IF(Sudan_News12[[#This Row],[relevancy_classification_english]]="Relevant","عَرَضِيّ",""))</f>
        <v/>
      </c>
      <c r="AN2919" t="str">
        <f>IF(Sudan_News12[[#This Row],[sentiment_analysis_english]]="Negative","سلبي",IF(Sudan_News12[[#This Row],[sentiment_analysis_english]]="Neutral","حيادي",IF(Sudan_News12[[#This Row],[sentiment_analysis_english]]="Positive","إيجابي","")))</f>
        <v/>
      </c>
      <c r="AO2919" t="e">
        <f>INDEX(TextClassificationList[],MATCH(Sudan_News12[[#This Row],[text_classification_arabic]],TextClassificationList[text_classification_arabic],0),1)</f>
        <v>#N/A</v>
      </c>
      <c r="AQ2919" t="e">
        <f>INDEX(TextClassificationList[],MATCH(Sudan_News12[[#This Row],[text_classification_arabic2]],TextClassificationList[text_classification_arabic],0),1)</f>
        <v>#N/A</v>
      </c>
      <c r="AS2919" t="e">
        <f>INDEX(TextClassificationList[],MATCH(Sudan_News12[[#This Row],[text_classification_arabic3]],TextClassificationList[text_classification_arabic],0),1)</f>
        <v>#N/A</v>
      </c>
      <c r="AU2919" t="e">
        <f>INDEX(TextClassificationList[],MATCH(Sudan_News12[[#This Row],[text_classification_arabic4]],TextClassificationList[text_classification_arabic],0),1)</f>
        <v>#N/A</v>
      </c>
      <c r="AW2919" t="e">
        <f>INDEX(TextClassificationList[],MATCH(Sudan_News12[[#This Row],[text_classification_arabic5]],TextClassificationList[text_classification_arabic],0),1)</f>
        <v>#N/A</v>
      </c>
    </row>
    <row r="2920" spans="1:49" x14ac:dyDescent="0.2">
      <c r="A2920">
        <v>1.3128037097856451E+18</v>
      </c>
      <c r="B2920">
        <v>1.3128037097856451E+18</v>
      </c>
      <c r="C2920" t="s">
        <v>11183</v>
      </c>
      <c r="D2920" s="1">
        <v>44108</v>
      </c>
      <c r="E2920" s="2">
        <v>0.8028819444444445</v>
      </c>
      <c r="F2920">
        <v>200</v>
      </c>
      <c r="G2920">
        <v>1889611729</v>
      </c>
      <c r="H2920" t="s">
        <v>354</v>
      </c>
      <c r="I2920" t="s">
        <v>355</v>
      </c>
      <c r="J2920" t="s">
        <v>265</v>
      </c>
      <c r="K2920" t="s">
        <v>11184</v>
      </c>
      <c r="L2920" t="s">
        <v>266</v>
      </c>
      <c r="M2920" t="s">
        <v>267</v>
      </c>
      <c r="N2920" t="s">
        <v>267</v>
      </c>
      <c r="O2920" t="s">
        <v>267</v>
      </c>
      <c r="P2920">
        <v>0</v>
      </c>
      <c r="Q2920">
        <v>0</v>
      </c>
      <c r="R2920">
        <v>0</v>
      </c>
      <c r="S2920" t="s">
        <v>267</v>
      </c>
      <c r="T2920" t="s">
        <v>267</v>
      </c>
      <c r="U2920" t="s">
        <v>11185</v>
      </c>
      <c r="V2920" t="b">
        <v>0</v>
      </c>
      <c r="W2920" t="s">
        <v>265</v>
      </c>
      <c r="X2920">
        <v>0</v>
      </c>
      <c r="Y2920" t="s">
        <v>265</v>
      </c>
      <c r="Z2920" t="s">
        <v>265</v>
      </c>
      <c r="AA2920" t="s">
        <v>265</v>
      </c>
      <c r="AB2920" t="s">
        <v>265</v>
      </c>
      <c r="AC2920" t="s">
        <v>265</v>
      </c>
      <c r="AD2920" t="s">
        <v>265</v>
      </c>
      <c r="AE2920" t="s">
        <v>265</v>
      </c>
      <c r="AF2920" t="s">
        <v>267</v>
      </c>
      <c r="AG2920" t="s">
        <v>265</v>
      </c>
      <c r="AH2920" t="s">
        <v>265</v>
      </c>
      <c r="AI2920" t="s">
        <v>265</v>
      </c>
      <c r="AJ2920" t="s">
        <v>265</v>
      </c>
      <c r="AL2920" t="str">
        <f>IF(Sudan_News12[[#This Row],[relevancy_classification_english]]="Relevant","مناسب",IF(Sudan_News12[[#This Row],[relevancy_classification_english]]="Relevant","عَرَضِيّ",""))</f>
        <v/>
      </c>
      <c r="AN2920" t="str">
        <f>IF(Sudan_News12[[#This Row],[sentiment_analysis_english]]="Negative","سلبي",IF(Sudan_News12[[#This Row],[sentiment_analysis_english]]="Neutral","حيادي",IF(Sudan_News12[[#This Row],[sentiment_analysis_english]]="Positive","إيجابي","")))</f>
        <v/>
      </c>
      <c r="AO2920" t="e">
        <f>INDEX(TextClassificationList[],MATCH(Sudan_News12[[#This Row],[text_classification_arabic]],TextClassificationList[text_classification_arabic],0),1)</f>
        <v>#N/A</v>
      </c>
      <c r="AQ2920" t="e">
        <f>INDEX(TextClassificationList[],MATCH(Sudan_News12[[#This Row],[text_classification_arabic2]],TextClassificationList[text_classification_arabic],0),1)</f>
        <v>#N/A</v>
      </c>
      <c r="AS2920" t="e">
        <f>INDEX(TextClassificationList[],MATCH(Sudan_News12[[#This Row],[text_classification_arabic3]],TextClassificationList[text_classification_arabic],0),1)</f>
        <v>#N/A</v>
      </c>
      <c r="AU2920" t="e">
        <f>INDEX(TextClassificationList[],MATCH(Sudan_News12[[#This Row],[text_classification_arabic4]],TextClassificationList[text_classification_arabic],0),1)</f>
        <v>#N/A</v>
      </c>
      <c r="AW2920" t="e">
        <f>INDEX(TextClassificationList[],MATCH(Sudan_News12[[#This Row],[text_classification_arabic5]],TextClassificationList[text_classification_arabic],0),1)</f>
        <v>#N/A</v>
      </c>
    </row>
    <row r="2921" spans="1:49" x14ac:dyDescent="0.2">
      <c r="A2921">
        <v>1.3127943821819904E+18</v>
      </c>
      <c r="B2921">
        <v>1.3127943821819904E+18</v>
      </c>
      <c r="C2921" t="s">
        <v>11186</v>
      </c>
      <c r="D2921" s="1">
        <v>44108</v>
      </c>
      <c r="E2921" s="2">
        <v>0.77714120370370365</v>
      </c>
      <c r="F2921">
        <v>200</v>
      </c>
      <c r="G2921">
        <v>1889611729</v>
      </c>
      <c r="H2921" t="s">
        <v>354</v>
      </c>
      <c r="I2921" t="s">
        <v>355</v>
      </c>
      <c r="J2921" t="s">
        <v>265</v>
      </c>
      <c r="K2921" t="s">
        <v>11187</v>
      </c>
      <c r="L2921" t="s">
        <v>266</v>
      </c>
      <c r="M2921" t="s">
        <v>267</v>
      </c>
      <c r="N2921" t="s">
        <v>267</v>
      </c>
      <c r="O2921" t="s">
        <v>267</v>
      </c>
      <c r="P2921">
        <v>0</v>
      </c>
      <c r="Q2921">
        <v>0</v>
      </c>
      <c r="R2921">
        <v>1</v>
      </c>
      <c r="S2921" t="s">
        <v>282</v>
      </c>
      <c r="T2921" t="s">
        <v>267</v>
      </c>
      <c r="U2921" t="s">
        <v>11188</v>
      </c>
      <c r="V2921" t="b">
        <v>0</v>
      </c>
      <c r="W2921" t="s">
        <v>265</v>
      </c>
      <c r="X2921">
        <v>0</v>
      </c>
      <c r="Y2921" t="s">
        <v>265</v>
      </c>
      <c r="Z2921" t="s">
        <v>265</v>
      </c>
      <c r="AA2921" t="s">
        <v>265</v>
      </c>
      <c r="AB2921" t="s">
        <v>265</v>
      </c>
      <c r="AC2921" t="s">
        <v>265</v>
      </c>
      <c r="AD2921" t="s">
        <v>265</v>
      </c>
      <c r="AE2921" t="s">
        <v>265</v>
      </c>
      <c r="AF2921" t="s">
        <v>267</v>
      </c>
      <c r="AG2921" t="s">
        <v>265</v>
      </c>
      <c r="AH2921" t="s">
        <v>265</v>
      </c>
      <c r="AI2921" t="s">
        <v>265</v>
      </c>
      <c r="AJ2921" t="s">
        <v>265</v>
      </c>
      <c r="AL2921" t="str">
        <f>IF(Sudan_News12[[#This Row],[relevancy_classification_english]]="Relevant","مناسب",IF(Sudan_News12[[#This Row],[relevancy_classification_english]]="Relevant","عَرَضِيّ",""))</f>
        <v/>
      </c>
      <c r="AN2921" t="str">
        <f>IF(Sudan_News12[[#This Row],[sentiment_analysis_english]]="Negative","سلبي",IF(Sudan_News12[[#This Row],[sentiment_analysis_english]]="Neutral","حيادي",IF(Sudan_News12[[#This Row],[sentiment_analysis_english]]="Positive","إيجابي","")))</f>
        <v/>
      </c>
      <c r="AO2921" t="e">
        <f>INDEX(TextClassificationList[],MATCH(Sudan_News12[[#This Row],[text_classification_arabic]],TextClassificationList[text_classification_arabic],0),1)</f>
        <v>#N/A</v>
      </c>
      <c r="AQ2921" t="e">
        <f>INDEX(TextClassificationList[],MATCH(Sudan_News12[[#This Row],[text_classification_arabic2]],TextClassificationList[text_classification_arabic],0),1)</f>
        <v>#N/A</v>
      </c>
      <c r="AS2921" t="e">
        <f>INDEX(TextClassificationList[],MATCH(Sudan_News12[[#This Row],[text_classification_arabic3]],TextClassificationList[text_classification_arabic],0),1)</f>
        <v>#N/A</v>
      </c>
      <c r="AU2921" t="e">
        <f>INDEX(TextClassificationList[],MATCH(Sudan_News12[[#This Row],[text_classification_arabic4]],TextClassificationList[text_classification_arabic],0),1)</f>
        <v>#N/A</v>
      </c>
      <c r="AW2921" t="e">
        <f>INDEX(TextClassificationList[],MATCH(Sudan_News12[[#This Row],[text_classification_arabic5]],TextClassificationList[text_classification_arabic],0),1)</f>
        <v>#N/A</v>
      </c>
    </row>
    <row r="2922" spans="1:49" x14ac:dyDescent="0.2">
      <c r="A2922">
        <v>1.3127938438053683E+18</v>
      </c>
      <c r="B2922">
        <v>1.3127938438053683E+18</v>
      </c>
      <c r="C2922" t="s">
        <v>11189</v>
      </c>
      <c r="D2922" s="1">
        <v>44108</v>
      </c>
      <c r="E2922" s="2">
        <v>0.77565972222222224</v>
      </c>
      <c r="F2922">
        <v>200</v>
      </c>
      <c r="G2922">
        <v>1889611729</v>
      </c>
      <c r="H2922" t="s">
        <v>354</v>
      </c>
      <c r="I2922" t="s">
        <v>355</v>
      </c>
      <c r="J2922" t="s">
        <v>265</v>
      </c>
      <c r="K2922" t="s">
        <v>11190</v>
      </c>
      <c r="L2922" t="s">
        <v>266</v>
      </c>
      <c r="M2922" t="s">
        <v>11191</v>
      </c>
      <c r="N2922" t="s">
        <v>267</v>
      </c>
      <c r="O2922" t="s">
        <v>267</v>
      </c>
      <c r="P2922">
        <v>0</v>
      </c>
      <c r="Q2922">
        <v>0</v>
      </c>
      <c r="R2922">
        <v>0</v>
      </c>
      <c r="S2922" t="s">
        <v>282</v>
      </c>
      <c r="T2922" t="s">
        <v>267</v>
      </c>
      <c r="U2922" t="s">
        <v>11192</v>
      </c>
      <c r="V2922" t="b">
        <v>0</v>
      </c>
      <c r="W2922" t="s">
        <v>265</v>
      </c>
      <c r="X2922">
        <v>0</v>
      </c>
      <c r="Y2922" t="s">
        <v>265</v>
      </c>
      <c r="Z2922" t="s">
        <v>265</v>
      </c>
      <c r="AA2922" t="s">
        <v>265</v>
      </c>
      <c r="AB2922" t="s">
        <v>265</v>
      </c>
      <c r="AC2922" t="s">
        <v>265</v>
      </c>
      <c r="AD2922" t="s">
        <v>265</v>
      </c>
      <c r="AE2922" t="s">
        <v>265</v>
      </c>
      <c r="AF2922" t="s">
        <v>267</v>
      </c>
      <c r="AG2922" t="s">
        <v>265</v>
      </c>
      <c r="AH2922" t="s">
        <v>265</v>
      </c>
      <c r="AI2922" t="s">
        <v>265</v>
      </c>
      <c r="AJ2922" t="s">
        <v>265</v>
      </c>
      <c r="AL2922" t="str">
        <f>IF(Sudan_News12[[#This Row],[relevancy_classification_english]]="Relevant","مناسب",IF(Sudan_News12[[#This Row],[relevancy_classification_english]]="Relevant","عَرَضِيّ",""))</f>
        <v/>
      </c>
      <c r="AN2922" t="str">
        <f>IF(Sudan_News12[[#This Row],[sentiment_analysis_english]]="Negative","سلبي",IF(Sudan_News12[[#This Row],[sentiment_analysis_english]]="Neutral","حيادي",IF(Sudan_News12[[#This Row],[sentiment_analysis_english]]="Positive","إيجابي","")))</f>
        <v/>
      </c>
      <c r="AO2922" t="e">
        <f>INDEX(TextClassificationList[],MATCH(Sudan_News12[[#This Row],[text_classification_arabic]],TextClassificationList[text_classification_arabic],0),1)</f>
        <v>#N/A</v>
      </c>
      <c r="AQ2922" t="e">
        <f>INDEX(TextClassificationList[],MATCH(Sudan_News12[[#This Row],[text_classification_arabic2]],TextClassificationList[text_classification_arabic],0),1)</f>
        <v>#N/A</v>
      </c>
      <c r="AS2922" t="e">
        <f>INDEX(TextClassificationList[],MATCH(Sudan_News12[[#This Row],[text_classification_arabic3]],TextClassificationList[text_classification_arabic],0),1)</f>
        <v>#N/A</v>
      </c>
      <c r="AU2922" t="e">
        <f>INDEX(TextClassificationList[],MATCH(Sudan_News12[[#This Row],[text_classification_arabic4]],TextClassificationList[text_classification_arabic],0),1)</f>
        <v>#N/A</v>
      </c>
      <c r="AW2922" t="e">
        <f>INDEX(TextClassificationList[],MATCH(Sudan_News12[[#This Row],[text_classification_arabic5]],TextClassificationList[text_classification_arabic],0),1)</f>
        <v>#N/A</v>
      </c>
    </row>
    <row r="2923" spans="1:49" x14ac:dyDescent="0.2">
      <c r="A2923">
        <v>1.3127908181100175E+18</v>
      </c>
      <c r="B2923">
        <v>1.3127908181100175E+18</v>
      </c>
      <c r="C2923" t="s">
        <v>11193</v>
      </c>
      <c r="D2923" s="1">
        <v>44108</v>
      </c>
      <c r="E2923" s="2">
        <v>0.76731481481481478</v>
      </c>
      <c r="F2923">
        <v>200</v>
      </c>
      <c r="G2923">
        <v>1889611729</v>
      </c>
      <c r="H2923" t="s">
        <v>354</v>
      </c>
      <c r="I2923" t="s">
        <v>355</v>
      </c>
      <c r="J2923" t="s">
        <v>265</v>
      </c>
      <c r="K2923" t="s">
        <v>11194</v>
      </c>
      <c r="L2923" t="s">
        <v>266</v>
      </c>
      <c r="M2923" t="s">
        <v>267</v>
      </c>
      <c r="N2923" t="s">
        <v>267</v>
      </c>
      <c r="O2923" t="s">
        <v>11195</v>
      </c>
      <c r="P2923">
        <v>1</v>
      </c>
      <c r="Q2923">
        <v>0</v>
      </c>
      <c r="R2923">
        <v>0</v>
      </c>
      <c r="S2923" t="s">
        <v>267</v>
      </c>
      <c r="T2923" t="s">
        <v>267</v>
      </c>
      <c r="U2923" t="s">
        <v>11196</v>
      </c>
      <c r="V2923" t="b">
        <v>0</v>
      </c>
      <c r="W2923" t="s">
        <v>265</v>
      </c>
      <c r="X2923">
        <v>1</v>
      </c>
      <c r="Y2923" t="s">
        <v>11197</v>
      </c>
      <c r="Z2923" t="s">
        <v>265</v>
      </c>
      <c r="AA2923" t="s">
        <v>265</v>
      </c>
      <c r="AB2923" t="s">
        <v>265</v>
      </c>
      <c r="AC2923" t="s">
        <v>265</v>
      </c>
      <c r="AD2923" t="s">
        <v>265</v>
      </c>
      <c r="AE2923" t="s">
        <v>265</v>
      </c>
      <c r="AF2923" t="s">
        <v>267</v>
      </c>
      <c r="AG2923" t="s">
        <v>265</v>
      </c>
      <c r="AH2923" t="s">
        <v>265</v>
      </c>
      <c r="AI2923" t="s">
        <v>265</v>
      </c>
      <c r="AJ2923" t="s">
        <v>265</v>
      </c>
      <c r="AL2923" t="str">
        <f>IF(Sudan_News12[[#This Row],[relevancy_classification_english]]="Relevant","مناسب",IF(Sudan_News12[[#This Row],[relevancy_classification_english]]="Relevant","عَرَضِيّ",""))</f>
        <v/>
      </c>
      <c r="AN2923" t="str">
        <f>IF(Sudan_News12[[#This Row],[sentiment_analysis_english]]="Negative","سلبي",IF(Sudan_News12[[#This Row],[sentiment_analysis_english]]="Neutral","حيادي",IF(Sudan_News12[[#This Row],[sentiment_analysis_english]]="Positive","إيجابي","")))</f>
        <v/>
      </c>
      <c r="AO2923" t="e">
        <f>INDEX(TextClassificationList[],MATCH(Sudan_News12[[#This Row],[text_classification_arabic]],TextClassificationList[text_classification_arabic],0),1)</f>
        <v>#N/A</v>
      </c>
      <c r="AQ2923" t="e">
        <f>INDEX(TextClassificationList[],MATCH(Sudan_News12[[#This Row],[text_classification_arabic2]],TextClassificationList[text_classification_arabic],0),1)</f>
        <v>#N/A</v>
      </c>
      <c r="AS2923" t="e">
        <f>INDEX(TextClassificationList[],MATCH(Sudan_News12[[#This Row],[text_classification_arabic3]],TextClassificationList[text_classification_arabic],0),1)</f>
        <v>#N/A</v>
      </c>
      <c r="AU2923" t="e">
        <f>INDEX(TextClassificationList[],MATCH(Sudan_News12[[#This Row],[text_classification_arabic4]],TextClassificationList[text_classification_arabic],0),1)</f>
        <v>#N/A</v>
      </c>
      <c r="AW2923" t="e">
        <f>INDEX(TextClassificationList[],MATCH(Sudan_News12[[#This Row],[text_classification_arabic5]],TextClassificationList[text_classification_arabic],0),1)</f>
        <v>#N/A</v>
      </c>
    </row>
    <row r="2924" spans="1:49" x14ac:dyDescent="0.2">
      <c r="A2924">
        <v>1.3127879594905027E+18</v>
      </c>
      <c r="B2924">
        <v>1.3127876756954153E+18</v>
      </c>
      <c r="C2924" t="s">
        <v>11198</v>
      </c>
      <c r="D2924" s="1">
        <v>44108</v>
      </c>
      <c r="E2924" s="2">
        <v>0.75942129629629629</v>
      </c>
      <c r="F2924">
        <v>200</v>
      </c>
      <c r="G2924">
        <v>1889611729</v>
      </c>
      <c r="H2924" t="s">
        <v>354</v>
      </c>
      <c r="I2924" t="s">
        <v>355</v>
      </c>
      <c r="J2924" t="s">
        <v>265</v>
      </c>
      <c r="K2924" t="s">
        <v>11199</v>
      </c>
      <c r="L2924" t="s">
        <v>266</v>
      </c>
      <c r="M2924" t="s">
        <v>267</v>
      </c>
      <c r="N2924" t="s">
        <v>267</v>
      </c>
      <c r="O2924" t="s">
        <v>267</v>
      </c>
      <c r="P2924">
        <v>0</v>
      </c>
      <c r="Q2924">
        <v>1</v>
      </c>
      <c r="R2924">
        <v>0</v>
      </c>
      <c r="S2924" t="s">
        <v>267</v>
      </c>
      <c r="T2924" t="s">
        <v>267</v>
      </c>
      <c r="U2924" t="s">
        <v>11200</v>
      </c>
      <c r="V2924" t="b">
        <v>0</v>
      </c>
      <c r="W2924" t="s">
        <v>265</v>
      </c>
      <c r="X2924">
        <v>0</v>
      </c>
      <c r="Y2924" t="s">
        <v>265</v>
      </c>
      <c r="Z2924" t="s">
        <v>265</v>
      </c>
      <c r="AA2924" t="s">
        <v>265</v>
      </c>
      <c r="AB2924" t="s">
        <v>265</v>
      </c>
      <c r="AC2924" t="s">
        <v>265</v>
      </c>
      <c r="AD2924" t="s">
        <v>265</v>
      </c>
      <c r="AE2924" t="s">
        <v>265</v>
      </c>
      <c r="AF2924" t="s">
        <v>267</v>
      </c>
      <c r="AG2924" t="s">
        <v>265</v>
      </c>
      <c r="AH2924" t="s">
        <v>265</v>
      </c>
      <c r="AI2924" t="s">
        <v>265</v>
      </c>
      <c r="AJ2924" t="s">
        <v>265</v>
      </c>
      <c r="AL2924" t="str">
        <f>IF(Sudan_News12[[#This Row],[relevancy_classification_english]]="Relevant","مناسب",IF(Sudan_News12[[#This Row],[relevancy_classification_english]]="Relevant","عَرَضِيّ",""))</f>
        <v/>
      </c>
      <c r="AN2924" t="str">
        <f>IF(Sudan_News12[[#This Row],[sentiment_analysis_english]]="Negative","سلبي",IF(Sudan_News12[[#This Row],[sentiment_analysis_english]]="Neutral","حيادي",IF(Sudan_News12[[#This Row],[sentiment_analysis_english]]="Positive","إيجابي","")))</f>
        <v/>
      </c>
      <c r="AO2924" t="e">
        <f>INDEX(TextClassificationList[],MATCH(Sudan_News12[[#This Row],[text_classification_arabic]],TextClassificationList[text_classification_arabic],0),1)</f>
        <v>#N/A</v>
      </c>
      <c r="AQ2924" t="e">
        <f>INDEX(TextClassificationList[],MATCH(Sudan_News12[[#This Row],[text_classification_arabic2]],TextClassificationList[text_classification_arabic],0),1)</f>
        <v>#N/A</v>
      </c>
      <c r="AS2924" t="e">
        <f>INDEX(TextClassificationList[],MATCH(Sudan_News12[[#This Row],[text_classification_arabic3]],TextClassificationList[text_classification_arabic],0),1)</f>
        <v>#N/A</v>
      </c>
      <c r="AU2924" t="e">
        <f>INDEX(TextClassificationList[],MATCH(Sudan_News12[[#This Row],[text_classification_arabic4]],TextClassificationList[text_classification_arabic],0),1)</f>
        <v>#N/A</v>
      </c>
      <c r="AW2924" t="e">
        <f>INDEX(TextClassificationList[],MATCH(Sudan_News12[[#This Row],[text_classification_arabic5]],TextClassificationList[text_classification_arabic],0),1)</f>
        <v>#N/A</v>
      </c>
    </row>
    <row r="2925" spans="1:49" x14ac:dyDescent="0.2">
      <c r="A2925">
        <v>1.3127876756954153E+18</v>
      </c>
      <c r="B2925">
        <v>1.3127876756954153E+18</v>
      </c>
      <c r="C2925" t="s">
        <v>11201</v>
      </c>
      <c r="D2925" s="1">
        <v>44108</v>
      </c>
      <c r="E2925" s="2">
        <v>0.75863425925925931</v>
      </c>
      <c r="F2925">
        <v>200</v>
      </c>
      <c r="G2925">
        <v>1889611729</v>
      </c>
      <c r="H2925" t="s">
        <v>354</v>
      </c>
      <c r="I2925" t="s">
        <v>355</v>
      </c>
      <c r="J2925" t="s">
        <v>265</v>
      </c>
      <c r="K2925" t="s">
        <v>11202</v>
      </c>
      <c r="L2925" t="s">
        <v>266</v>
      </c>
      <c r="M2925" t="s">
        <v>267</v>
      </c>
      <c r="N2925" t="s">
        <v>267</v>
      </c>
      <c r="O2925" t="s">
        <v>11203</v>
      </c>
      <c r="P2925">
        <v>1</v>
      </c>
      <c r="Q2925">
        <v>1</v>
      </c>
      <c r="R2925">
        <v>0</v>
      </c>
      <c r="S2925" t="s">
        <v>11204</v>
      </c>
      <c r="T2925" t="s">
        <v>267</v>
      </c>
      <c r="U2925" t="s">
        <v>11205</v>
      </c>
      <c r="V2925" t="b">
        <v>0</v>
      </c>
      <c r="W2925" t="s">
        <v>265</v>
      </c>
      <c r="X2925">
        <v>1</v>
      </c>
      <c r="Y2925" t="s">
        <v>11206</v>
      </c>
      <c r="Z2925" t="s">
        <v>265</v>
      </c>
      <c r="AA2925" t="s">
        <v>265</v>
      </c>
      <c r="AB2925" t="s">
        <v>265</v>
      </c>
      <c r="AC2925" t="s">
        <v>265</v>
      </c>
      <c r="AD2925" t="s">
        <v>265</v>
      </c>
      <c r="AE2925" t="s">
        <v>265</v>
      </c>
      <c r="AF2925" t="s">
        <v>267</v>
      </c>
      <c r="AG2925" t="s">
        <v>265</v>
      </c>
      <c r="AH2925" t="s">
        <v>265</v>
      </c>
      <c r="AI2925" t="s">
        <v>265</v>
      </c>
      <c r="AJ2925" t="s">
        <v>265</v>
      </c>
      <c r="AL2925" t="str">
        <f>IF(Sudan_News12[[#This Row],[relevancy_classification_english]]="Relevant","مناسب",IF(Sudan_News12[[#This Row],[relevancy_classification_english]]="Relevant","عَرَضِيّ",""))</f>
        <v/>
      </c>
      <c r="AN2925" t="str">
        <f>IF(Sudan_News12[[#This Row],[sentiment_analysis_english]]="Negative","سلبي",IF(Sudan_News12[[#This Row],[sentiment_analysis_english]]="Neutral","حيادي",IF(Sudan_News12[[#This Row],[sentiment_analysis_english]]="Positive","إيجابي","")))</f>
        <v/>
      </c>
      <c r="AO2925" t="e">
        <f>INDEX(TextClassificationList[],MATCH(Sudan_News12[[#This Row],[text_classification_arabic]],TextClassificationList[text_classification_arabic],0),1)</f>
        <v>#N/A</v>
      </c>
      <c r="AQ2925" t="e">
        <f>INDEX(TextClassificationList[],MATCH(Sudan_News12[[#This Row],[text_classification_arabic2]],TextClassificationList[text_classification_arabic],0),1)</f>
        <v>#N/A</v>
      </c>
      <c r="AS2925" t="e">
        <f>INDEX(TextClassificationList[],MATCH(Sudan_News12[[#This Row],[text_classification_arabic3]],TextClassificationList[text_classification_arabic],0),1)</f>
        <v>#N/A</v>
      </c>
      <c r="AU2925" t="e">
        <f>INDEX(TextClassificationList[],MATCH(Sudan_News12[[#This Row],[text_classification_arabic4]],TextClassificationList[text_classification_arabic],0),1)</f>
        <v>#N/A</v>
      </c>
      <c r="AW2925" t="e">
        <f>INDEX(TextClassificationList[],MATCH(Sudan_News12[[#This Row],[text_classification_arabic5]],TextClassificationList[text_classification_arabic],0),1)</f>
        <v>#N/A</v>
      </c>
    </row>
    <row r="2926" spans="1:49" x14ac:dyDescent="0.2">
      <c r="A2926">
        <v>1.3127674030094131E+18</v>
      </c>
      <c r="B2926">
        <v>1.3127674030094131E+18</v>
      </c>
      <c r="C2926" t="s">
        <v>11207</v>
      </c>
      <c r="D2926" s="1">
        <v>44108</v>
      </c>
      <c r="E2926" s="2">
        <v>0.70269675925925923</v>
      </c>
      <c r="F2926">
        <v>200</v>
      </c>
      <c r="G2926">
        <v>1889611729</v>
      </c>
      <c r="H2926" t="s">
        <v>354</v>
      </c>
      <c r="I2926" t="s">
        <v>355</v>
      </c>
      <c r="J2926" t="s">
        <v>265</v>
      </c>
      <c r="K2926" t="s">
        <v>11208</v>
      </c>
      <c r="L2926" t="s">
        <v>266</v>
      </c>
      <c r="M2926" t="s">
        <v>267</v>
      </c>
      <c r="N2926" t="s">
        <v>267</v>
      </c>
      <c r="O2926" t="s">
        <v>11209</v>
      </c>
      <c r="P2926">
        <v>0</v>
      </c>
      <c r="Q2926">
        <v>0</v>
      </c>
      <c r="R2926">
        <v>0</v>
      </c>
      <c r="S2926" t="s">
        <v>267</v>
      </c>
      <c r="T2926" t="s">
        <v>267</v>
      </c>
      <c r="U2926" t="s">
        <v>11210</v>
      </c>
      <c r="V2926" t="b">
        <v>0</v>
      </c>
      <c r="W2926" t="s">
        <v>265</v>
      </c>
      <c r="X2926">
        <v>1</v>
      </c>
      <c r="Y2926" t="s">
        <v>11211</v>
      </c>
      <c r="Z2926" t="s">
        <v>265</v>
      </c>
      <c r="AA2926" t="s">
        <v>265</v>
      </c>
      <c r="AB2926" t="s">
        <v>265</v>
      </c>
      <c r="AC2926" t="s">
        <v>265</v>
      </c>
      <c r="AD2926" t="s">
        <v>265</v>
      </c>
      <c r="AE2926" t="s">
        <v>265</v>
      </c>
      <c r="AF2926" t="s">
        <v>267</v>
      </c>
      <c r="AG2926" t="s">
        <v>265</v>
      </c>
      <c r="AH2926" t="s">
        <v>265</v>
      </c>
      <c r="AI2926" t="s">
        <v>265</v>
      </c>
      <c r="AJ2926" t="s">
        <v>265</v>
      </c>
      <c r="AL2926" t="str">
        <f>IF(Sudan_News12[[#This Row],[relevancy_classification_english]]="Relevant","مناسب",IF(Sudan_News12[[#This Row],[relevancy_classification_english]]="Relevant","عَرَضِيّ",""))</f>
        <v/>
      </c>
      <c r="AN2926" t="str">
        <f>IF(Sudan_News12[[#This Row],[sentiment_analysis_english]]="Negative","سلبي",IF(Sudan_News12[[#This Row],[sentiment_analysis_english]]="Neutral","حيادي",IF(Sudan_News12[[#This Row],[sentiment_analysis_english]]="Positive","إيجابي","")))</f>
        <v/>
      </c>
      <c r="AO2926" t="e">
        <f>INDEX(TextClassificationList[],MATCH(Sudan_News12[[#This Row],[text_classification_arabic]],TextClassificationList[text_classification_arabic],0),1)</f>
        <v>#N/A</v>
      </c>
      <c r="AQ2926" t="e">
        <f>INDEX(TextClassificationList[],MATCH(Sudan_News12[[#This Row],[text_classification_arabic2]],TextClassificationList[text_classification_arabic],0),1)</f>
        <v>#N/A</v>
      </c>
      <c r="AS2926" t="e">
        <f>INDEX(TextClassificationList[],MATCH(Sudan_News12[[#This Row],[text_classification_arabic3]],TextClassificationList[text_classification_arabic],0),1)</f>
        <v>#N/A</v>
      </c>
      <c r="AU2926" t="e">
        <f>INDEX(TextClassificationList[],MATCH(Sudan_News12[[#This Row],[text_classification_arabic4]],TextClassificationList[text_classification_arabic],0),1)</f>
        <v>#N/A</v>
      </c>
      <c r="AW2926" t="e">
        <f>INDEX(TextClassificationList[],MATCH(Sudan_News12[[#This Row],[text_classification_arabic5]],TextClassificationList[text_classification_arabic],0),1)</f>
        <v>#N/A</v>
      </c>
    </row>
    <row r="2927" spans="1:49" x14ac:dyDescent="0.2">
      <c r="A2927">
        <v>1.3127405697356268E+18</v>
      </c>
      <c r="B2927">
        <v>1.3127405697356268E+18</v>
      </c>
      <c r="C2927" t="s">
        <v>11212</v>
      </c>
      <c r="D2927" s="1">
        <v>44108</v>
      </c>
      <c r="E2927" s="2">
        <v>0.62865740740740739</v>
      </c>
      <c r="F2927">
        <v>200</v>
      </c>
      <c r="G2927">
        <v>1889611729</v>
      </c>
      <c r="H2927" t="s">
        <v>354</v>
      </c>
      <c r="I2927" t="s">
        <v>355</v>
      </c>
      <c r="J2927" t="s">
        <v>265</v>
      </c>
      <c r="K2927" t="s">
        <v>11213</v>
      </c>
      <c r="L2927" t="s">
        <v>266</v>
      </c>
      <c r="M2927" t="s">
        <v>267</v>
      </c>
      <c r="N2927" t="s">
        <v>267</v>
      </c>
      <c r="O2927" t="s">
        <v>267</v>
      </c>
      <c r="P2927">
        <v>0</v>
      </c>
      <c r="Q2927">
        <v>0</v>
      </c>
      <c r="R2927">
        <v>0</v>
      </c>
      <c r="S2927" t="s">
        <v>267</v>
      </c>
      <c r="T2927" t="s">
        <v>267</v>
      </c>
      <c r="U2927" t="s">
        <v>11214</v>
      </c>
      <c r="V2927" t="b">
        <v>0</v>
      </c>
      <c r="W2927" t="s">
        <v>265</v>
      </c>
      <c r="X2927">
        <v>0</v>
      </c>
      <c r="Y2927" t="s">
        <v>265</v>
      </c>
      <c r="Z2927" t="s">
        <v>265</v>
      </c>
      <c r="AA2927" t="s">
        <v>265</v>
      </c>
      <c r="AB2927" t="s">
        <v>265</v>
      </c>
      <c r="AC2927" t="s">
        <v>265</v>
      </c>
      <c r="AD2927" t="s">
        <v>265</v>
      </c>
      <c r="AE2927" t="s">
        <v>265</v>
      </c>
      <c r="AF2927" t="s">
        <v>267</v>
      </c>
      <c r="AG2927" t="s">
        <v>265</v>
      </c>
      <c r="AH2927" t="s">
        <v>265</v>
      </c>
      <c r="AI2927" t="s">
        <v>265</v>
      </c>
      <c r="AJ2927" t="s">
        <v>265</v>
      </c>
      <c r="AL2927" t="str">
        <f>IF(Sudan_News12[[#This Row],[relevancy_classification_english]]="Relevant","مناسب",IF(Sudan_News12[[#This Row],[relevancy_classification_english]]="Relevant","عَرَضِيّ",""))</f>
        <v/>
      </c>
      <c r="AN2927" t="str">
        <f>IF(Sudan_News12[[#This Row],[sentiment_analysis_english]]="Negative","سلبي",IF(Sudan_News12[[#This Row],[sentiment_analysis_english]]="Neutral","حيادي",IF(Sudan_News12[[#This Row],[sentiment_analysis_english]]="Positive","إيجابي","")))</f>
        <v/>
      </c>
      <c r="AO2927" t="e">
        <f>INDEX(TextClassificationList[],MATCH(Sudan_News12[[#This Row],[text_classification_arabic]],TextClassificationList[text_classification_arabic],0),1)</f>
        <v>#N/A</v>
      </c>
      <c r="AQ2927" t="e">
        <f>INDEX(TextClassificationList[],MATCH(Sudan_News12[[#This Row],[text_classification_arabic2]],TextClassificationList[text_classification_arabic],0),1)</f>
        <v>#N/A</v>
      </c>
      <c r="AS2927" t="e">
        <f>INDEX(TextClassificationList[],MATCH(Sudan_News12[[#This Row],[text_classification_arabic3]],TextClassificationList[text_classification_arabic],0),1)</f>
        <v>#N/A</v>
      </c>
      <c r="AU2927" t="e">
        <f>INDEX(TextClassificationList[],MATCH(Sudan_News12[[#This Row],[text_classification_arabic4]],TextClassificationList[text_classification_arabic],0),1)</f>
        <v>#N/A</v>
      </c>
      <c r="AW2927" t="e">
        <f>INDEX(TextClassificationList[],MATCH(Sudan_News12[[#This Row],[text_classification_arabic5]],TextClassificationList[text_classification_arabic],0),1)</f>
        <v>#N/A</v>
      </c>
    </row>
    <row r="2928" spans="1:49" x14ac:dyDescent="0.2">
      <c r="A2928">
        <v>1.3127010573367378E+18</v>
      </c>
      <c r="B2928">
        <v>1.3127010573367378E+18</v>
      </c>
      <c r="C2928" t="s">
        <v>11215</v>
      </c>
      <c r="D2928" s="1">
        <v>44108</v>
      </c>
      <c r="E2928" s="2">
        <v>0.51961805555555551</v>
      </c>
      <c r="F2928">
        <v>200</v>
      </c>
      <c r="G2928">
        <v>1889611729</v>
      </c>
      <c r="H2928" t="s">
        <v>354</v>
      </c>
      <c r="I2928" t="s">
        <v>355</v>
      </c>
      <c r="J2928" t="s">
        <v>265</v>
      </c>
      <c r="K2928" t="s">
        <v>11216</v>
      </c>
      <c r="L2928" t="s">
        <v>266</v>
      </c>
      <c r="M2928" t="s">
        <v>267</v>
      </c>
      <c r="N2928" t="s">
        <v>267</v>
      </c>
      <c r="O2928" t="s">
        <v>11217</v>
      </c>
      <c r="P2928">
        <v>0</v>
      </c>
      <c r="Q2928">
        <v>0</v>
      </c>
      <c r="R2928">
        <v>1</v>
      </c>
      <c r="S2928" t="s">
        <v>11218</v>
      </c>
      <c r="T2928" t="s">
        <v>267</v>
      </c>
      <c r="U2928" t="s">
        <v>11219</v>
      </c>
      <c r="V2928" t="b">
        <v>0</v>
      </c>
      <c r="W2928" t="s">
        <v>265</v>
      </c>
      <c r="X2928">
        <v>1</v>
      </c>
      <c r="Y2928" t="s">
        <v>11220</v>
      </c>
      <c r="Z2928" t="s">
        <v>265</v>
      </c>
      <c r="AA2928" t="s">
        <v>265</v>
      </c>
      <c r="AB2928" t="s">
        <v>265</v>
      </c>
      <c r="AC2928" t="s">
        <v>265</v>
      </c>
      <c r="AD2928" t="s">
        <v>265</v>
      </c>
      <c r="AE2928" t="s">
        <v>265</v>
      </c>
      <c r="AF2928" t="s">
        <v>267</v>
      </c>
      <c r="AG2928" t="s">
        <v>265</v>
      </c>
      <c r="AH2928" t="s">
        <v>265</v>
      </c>
      <c r="AI2928" t="s">
        <v>265</v>
      </c>
      <c r="AJ2928" t="s">
        <v>265</v>
      </c>
      <c r="AL2928" t="str">
        <f>IF(Sudan_News12[[#This Row],[relevancy_classification_english]]="Relevant","مناسب",IF(Sudan_News12[[#This Row],[relevancy_classification_english]]="Relevant","عَرَضِيّ",""))</f>
        <v/>
      </c>
      <c r="AN2928" t="str">
        <f>IF(Sudan_News12[[#This Row],[sentiment_analysis_english]]="Negative","سلبي",IF(Sudan_News12[[#This Row],[sentiment_analysis_english]]="Neutral","حيادي",IF(Sudan_News12[[#This Row],[sentiment_analysis_english]]="Positive","إيجابي","")))</f>
        <v/>
      </c>
      <c r="AO2928" t="e">
        <f>INDEX(TextClassificationList[],MATCH(Sudan_News12[[#This Row],[text_classification_arabic]],TextClassificationList[text_classification_arabic],0),1)</f>
        <v>#N/A</v>
      </c>
      <c r="AQ2928" t="e">
        <f>INDEX(TextClassificationList[],MATCH(Sudan_News12[[#This Row],[text_classification_arabic2]],TextClassificationList[text_classification_arabic],0),1)</f>
        <v>#N/A</v>
      </c>
      <c r="AS2928" t="e">
        <f>INDEX(TextClassificationList[],MATCH(Sudan_News12[[#This Row],[text_classification_arabic3]],TextClassificationList[text_classification_arabic],0),1)</f>
        <v>#N/A</v>
      </c>
      <c r="AU2928" t="e">
        <f>INDEX(TextClassificationList[],MATCH(Sudan_News12[[#This Row],[text_classification_arabic4]],TextClassificationList[text_classification_arabic],0),1)</f>
        <v>#N/A</v>
      </c>
      <c r="AW2928" t="e">
        <f>INDEX(TextClassificationList[],MATCH(Sudan_News12[[#This Row],[text_classification_arabic5]],TextClassificationList[text_classification_arabic],0),1)</f>
        <v>#N/A</v>
      </c>
    </row>
    <row r="2929" spans="1:49" x14ac:dyDescent="0.2">
      <c r="A2929">
        <v>1.3126566008811479E+18</v>
      </c>
      <c r="B2929">
        <v>1.3126566008811479E+18</v>
      </c>
      <c r="C2929" t="s">
        <v>11221</v>
      </c>
      <c r="D2929" s="1">
        <v>44108</v>
      </c>
      <c r="E2929" s="2">
        <v>0.39694444444444443</v>
      </c>
      <c r="F2929">
        <v>200</v>
      </c>
      <c r="G2929">
        <v>1889611729</v>
      </c>
      <c r="H2929" t="s">
        <v>354</v>
      </c>
      <c r="I2929" t="s">
        <v>355</v>
      </c>
      <c r="J2929" t="s">
        <v>265</v>
      </c>
      <c r="K2929" t="s">
        <v>11222</v>
      </c>
      <c r="L2929" t="s">
        <v>266</v>
      </c>
      <c r="M2929" t="s">
        <v>267</v>
      </c>
      <c r="N2929" t="s">
        <v>267</v>
      </c>
      <c r="O2929" t="s">
        <v>11223</v>
      </c>
      <c r="P2929">
        <v>0</v>
      </c>
      <c r="Q2929">
        <v>0</v>
      </c>
      <c r="R2929">
        <v>0</v>
      </c>
      <c r="S2929" t="s">
        <v>267</v>
      </c>
      <c r="T2929" t="s">
        <v>267</v>
      </c>
      <c r="U2929" t="s">
        <v>11224</v>
      </c>
      <c r="V2929" t="b">
        <v>0</v>
      </c>
      <c r="W2929" t="s">
        <v>265</v>
      </c>
      <c r="X2929">
        <v>1</v>
      </c>
      <c r="Y2929" t="s">
        <v>11225</v>
      </c>
      <c r="Z2929" t="s">
        <v>265</v>
      </c>
      <c r="AA2929" t="s">
        <v>265</v>
      </c>
      <c r="AB2929" t="s">
        <v>265</v>
      </c>
      <c r="AC2929" t="s">
        <v>265</v>
      </c>
      <c r="AD2929" t="s">
        <v>265</v>
      </c>
      <c r="AE2929" t="s">
        <v>265</v>
      </c>
      <c r="AF2929" t="s">
        <v>267</v>
      </c>
      <c r="AG2929" t="s">
        <v>265</v>
      </c>
      <c r="AH2929" t="s">
        <v>265</v>
      </c>
      <c r="AI2929" t="s">
        <v>265</v>
      </c>
      <c r="AJ2929" t="s">
        <v>265</v>
      </c>
      <c r="AL2929" t="str">
        <f>IF(Sudan_News12[[#This Row],[relevancy_classification_english]]="Relevant","مناسب",IF(Sudan_News12[[#This Row],[relevancy_classification_english]]="Relevant","عَرَضِيّ",""))</f>
        <v/>
      </c>
      <c r="AN2929" t="str">
        <f>IF(Sudan_News12[[#This Row],[sentiment_analysis_english]]="Negative","سلبي",IF(Sudan_News12[[#This Row],[sentiment_analysis_english]]="Neutral","حيادي",IF(Sudan_News12[[#This Row],[sentiment_analysis_english]]="Positive","إيجابي","")))</f>
        <v/>
      </c>
      <c r="AO2929" t="e">
        <f>INDEX(TextClassificationList[],MATCH(Sudan_News12[[#This Row],[text_classification_arabic]],TextClassificationList[text_classification_arabic],0),1)</f>
        <v>#N/A</v>
      </c>
      <c r="AQ2929" t="e">
        <f>INDEX(TextClassificationList[],MATCH(Sudan_News12[[#This Row],[text_classification_arabic2]],TextClassificationList[text_classification_arabic],0),1)</f>
        <v>#N/A</v>
      </c>
      <c r="AS2929" t="e">
        <f>INDEX(TextClassificationList[],MATCH(Sudan_News12[[#This Row],[text_classification_arabic3]],TextClassificationList[text_classification_arabic],0),1)</f>
        <v>#N/A</v>
      </c>
      <c r="AU2929" t="e">
        <f>INDEX(TextClassificationList[],MATCH(Sudan_News12[[#This Row],[text_classification_arabic4]],TextClassificationList[text_classification_arabic],0),1)</f>
        <v>#N/A</v>
      </c>
      <c r="AW2929" t="e">
        <f>INDEX(TextClassificationList[],MATCH(Sudan_News12[[#This Row],[text_classification_arabic5]],TextClassificationList[text_classification_arabic],0),1)</f>
        <v>#N/A</v>
      </c>
    </row>
    <row r="2930" spans="1:49" x14ac:dyDescent="0.2">
      <c r="A2930">
        <v>1.3126546303760876E+18</v>
      </c>
      <c r="B2930">
        <v>1.3126546303760876E+18</v>
      </c>
      <c r="C2930" t="s">
        <v>11226</v>
      </c>
      <c r="D2930" s="1">
        <v>44108</v>
      </c>
      <c r="E2930" s="2">
        <v>0.39150462962962962</v>
      </c>
      <c r="F2930">
        <v>200</v>
      </c>
      <c r="G2930">
        <v>1889611729</v>
      </c>
      <c r="H2930" t="s">
        <v>354</v>
      </c>
      <c r="I2930" t="s">
        <v>355</v>
      </c>
      <c r="J2930" t="s">
        <v>265</v>
      </c>
      <c r="K2930" t="s">
        <v>11227</v>
      </c>
      <c r="L2930" t="s">
        <v>266</v>
      </c>
      <c r="M2930" t="s">
        <v>267</v>
      </c>
      <c r="N2930" t="s">
        <v>267</v>
      </c>
      <c r="O2930" t="s">
        <v>267</v>
      </c>
      <c r="P2930">
        <v>0</v>
      </c>
      <c r="Q2930">
        <v>0</v>
      </c>
      <c r="R2930">
        <v>0</v>
      </c>
      <c r="S2930" t="s">
        <v>267</v>
      </c>
      <c r="T2930" t="s">
        <v>267</v>
      </c>
      <c r="U2930" t="s">
        <v>11228</v>
      </c>
      <c r="V2930" t="b">
        <v>0</v>
      </c>
      <c r="W2930" t="s">
        <v>265</v>
      </c>
      <c r="X2930">
        <v>0</v>
      </c>
      <c r="Y2930" t="s">
        <v>265</v>
      </c>
      <c r="Z2930" t="s">
        <v>265</v>
      </c>
      <c r="AA2930" t="s">
        <v>265</v>
      </c>
      <c r="AB2930" t="s">
        <v>265</v>
      </c>
      <c r="AC2930" t="s">
        <v>265</v>
      </c>
      <c r="AD2930" t="s">
        <v>265</v>
      </c>
      <c r="AE2930" t="s">
        <v>265</v>
      </c>
      <c r="AF2930" t="s">
        <v>267</v>
      </c>
      <c r="AG2930" t="s">
        <v>265</v>
      </c>
      <c r="AH2930" t="s">
        <v>265</v>
      </c>
      <c r="AI2930" t="s">
        <v>265</v>
      </c>
      <c r="AJ2930" t="s">
        <v>265</v>
      </c>
      <c r="AL2930" t="str">
        <f>IF(Sudan_News12[[#This Row],[relevancy_classification_english]]="Relevant","مناسب",IF(Sudan_News12[[#This Row],[relevancy_classification_english]]="Relevant","عَرَضِيّ",""))</f>
        <v/>
      </c>
      <c r="AN2930" t="str">
        <f>IF(Sudan_News12[[#This Row],[sentiment_analysis_english]]="Negative","سلبي",IF(Sudan_News12[[#This Row],[sentiment_analysis_english]]="Neutral","حيادي",IF(Sudan_News12[[#This Row],[sentiment_analysis_english]]="Positive","إيجابي","")))</f>
        <v/>
      </c>
      <c r="AO2930" t="e">
        <f>INDEX(TextClassificationList[],MATCH(Sudan_News12[[#This Row],[text_classification_arabic]],TextClassificationList[text_classification_arabic],0),1)</f>
        <v>#N/A</v>
      </c>
      <c r="AQ2930" t="e">
        <f>INDEX(TextClassificationList[],MATCH(Sudan_News12[[#This Row],[text_classification_arabic2]],TextClassificationList[text_classification_arabic],0),1)</f>
        <v>#N/A</v>
      </c>
      <c r="AS2930" t="e">
        <f>INDEX(TextClassificationList[],MATCH(Sudan_News12[[#This Row],[text_classification_arabic3]],TextClassificationList[text_classification_arabic],0),1)</f>
        <v>#N/A</v>
      </c>
      <c r="AU2930" t="e">
        <f>INDEX(TextClassificationList[],MATCH(Sudan_News12[[#This Row],[text_classification_arabic4]],TextClassificationList[text_classification_arabic],0),1)</f>
        <v>#N/A</v>
      </c>
      <c r="AW2930" t="e">
        <f>INDEX(TextClassificationList[],MATCH(Sudan_News12[[#This Row],[text_classification_arabic5]],TextClassificationList[text_classification_arabic],0),1)</f>
        <v>#N/A</v>
      </c>
    </row>
    <row r="2931" spans="1:49" x14ac:dyDescent="0.2">
      <c r="A2931">
        <v>1.3126402960904684E+18</v>
      </c>
      <c r="B2931">
        <v>1.3126402960904684E+18</v>
      </c>
      <c r="C2931" t="s">
        <v>11229</v>
      </c>
      <c r="D2931" s="1">
        <v>44108</v>
      </c>
      <c r="E2931" s="2">
        <v>0.35194444444444445</v>
      </c>
      <c r="F2931">
        <v>200</v>
      </c>
      <c r="G2931">
        <v>1889611729</v>
      </c>
      <c r="H2931" t="s">
        <v>354</v>
      </c>
      <c r="I2931" t="s">
        <v>355</v>
      </c>
      <c r="J2931" t="s">
        <v>265</v>
      </c>
      <c r="K2931" t="s">
        <v>11230</v>
      </c>
      <c r="L2931" t="s">
        <v>266</v>
      </c>
      <c r="M2931" t="s">
        <v>267</v>
      </c>
      <c r="N2931" t="s">
        <v>267</v>
      </c>
      <c r="O2931" t="s">
        <v>11231</v>
      </c>
      <c r="P2931">
        <v>0</v>
      </c>
      <c r="Q2931">
        <v>0</v>
      </c>
      <c r="R2931">
        <v>0</v>
      </c>
      <c r="S2931" t="s">
        <v>267</v>
      </c>
      <c r="T2931" t="s">
        <v>267</v>
      </c>
      <c r="U2931" t="s">
        <v>11232</v>
      </c>
      <c r="V2931" t="b">
        <v>0</v>
      </c>
      <c r="W2931" t="s">
        <v>265</v>
      </c>
      <c r="X2931">
        <v>1</v>
      </c>
      <c r="Y2931" t="s">
        <v>11233</v>
      </c>
      <c r="Z2931" t="s">
        <v>265</v>
      </c>
      <c r="AA2931" t="s">
        <v>265</v>
      </c>
      <c r="AB2931" t="s">
        <v>265</v>
      </c>
      <c r="AC2931" t="s">
        <v>265</v>
      </c>
      <c r="AD2931" t="s">
        <v>265</v>
      </c>
      <c r="AE2931" t="s">
        <v>265</v>
      </c>
      <c r="AF2931" t="s">
        <v>267</v>
      </c>
      <c r="AG2931" t="s">
        <v>265</v>
      </c>
      <c r="AH2931" t="s">
        <v>265</v>
      </c>
      <c r="AI2931" t="s">
        <v>265</v>
      </c>
      <c r="AJ2931" t="s">
        <v>265</v>
      </c>
      <c r="AL2931" t="str">
        <f>IF(Sudan_News12[[#This Row],[relevancy_classification_english]]="Relevant","مناسب",IF(Sudan_News12[[#This Row],[relevancy_classification_english]]="Relevant","عَرَضِيّ",""))</f>
        <v/>
      </c>
      <c r="AN2931" t="str">
        <f>IF(Sudan_News12[[#This Row],[sentiment_analysis_english]]="Negative","سلبي",IF(Sudan_News12[[#This Row],[sentiment_analysis_english]]="Neutral","حيادي",IF(Sudan_News12[[#This Row],[sentiment_analysis_english]]="Positive","إيجابي","")))</f>
        <v/>
      </c>
      <c r="AO2931" t="e">
        <f>INDEX(TextClassificationList[],MATCH(Sudan_News12[[#This Row],[text_classification_arabic]],TextClassificationList[text_classification_arabic],0),1)</f>
        <v>#N/A</v>
      </c>
      <c r="AQ2931" t="e">
        <f>INDEX(TextClassificationList[],MATCH(Sudan_News12[[#This Row],[text_classification_arabic2]],TextClassificationList[text_classification_arabic],0),1)</f>
        <v>#N/A</v>
      </c>
      <c r="AS2931" t="e">
        <f>INDEX(TextClassificationList[],MATCH(Sudan_News12[[#This Row],[text_classification_arabic3]],TextClassificationList[text_classification_arabic],0),1)</f>
        <v>#N/A</v>
      </c>
      <c r="AU2931" t="e">
        <f>INDEX(TextClassificationList[],MATCH(Sudan_News12[[#This Row],[text_classification_arabic4]],TextClassificationList[text_classification_arabic],0),1)</f>
        <v>#N/A</v>
      </c>
      <c r="AW2931" t="e">
        <f>INDEX(TextClassificationList[],MATCH(Sudan_News12[[#This Row],[text_classification_arabic5]],TextClassificationList[text_classification_arabic],0),1)</f>
        <v>#N/A</v>
      </c>
    </row>
    <row r="2932" spans="1:49" x14ac:dyDescent="0.2">
      <c r="A2932">
        <v>1.3125046232996209E+18</v>
      </c>
      <c r="B2932">
        <v>1.3125042868996588E+18</v>
      </c>
      <c r="C2932" t="s">
        <v>11234</v>
      </c>
      <c r="D2932" s="1">
        <v>44107</v>
      </c>
      <c r="E2932" s="2">
        <v>0.97756944444444449</v>
      </c>
      <c r="F2932">
        <v>200</v>
      </c>
      <c r="G2932">
        <v>1889611729</v>
      </c>
      <c r="H2932" t="s">
        <v>354</v>
      </c>
      <c r="I2932" t="s">
        <v>355</v>
      </c>
      <c r="J2932" t="s">
        <v>265</v>
      </c>
      <c r="K2932" t="s">
        <v>11235</v>
      </c>
      <c r="L2932" t="s">
        <v>276</v>
      </c>
      <c r="M2932" t="s">
        <v>267</v>
      </c>
      <c r="N2932" t="s">
        <v>267</v>
      </c>
      <c r="O2932" t="s">
        <v>267</v>
      </c>
      <c r="P2932">
        <v>1</v>
      </c>
      <c r="Q2932">
        <v>0</v>
      </c>
      <c r="R2932">
        <v>0</v>
      </c>
      <c r="S2932" t="s">
        <v>267</v>
      </c>
      <c r="T2932" t="s">
        <v>267</v>
      </c>
      <c r="U2932" t="s">
        <v>11236</v>
      </c>
      <c r="V2932" t="b">
        <v>0</v>
      </c>
      <c r="W2932" t="s">
        <v>265</v>
      </c>
      <c r="X2932">
        <v>0</v>
      </c>
      <c r="Y2932" t="s">
        <v>265</v>
      </c>
      <c r="Z2932" t="s">
        <v>265</v>
      </c>
      <c r="AA2932" t="s">
        <v>265</v>
      </c>
      <c r="AB2932" t="s">
        <v>265</v>
      </c>
      <c r="AC2932" t="s">
        <v>265</v>
      </c>
      <c r="AD2932" t="s">
        <v>265</v>
      </c>
      <c r="AE2932" t="s">
        <v>265</v>
      </c>
      <c r="AF2932" t="s">
        <v>11237</v>
      </c>
      <c r="AG2932" t="s">
        <v>265</v>
      </c>
      <c r="AH2932" t="s">
        <v>265</v>
      </c>
      <c r="AI2932" t="s">
        <v>265</v>
      </c>
      <c r="AJ2932" t="s">
        <v>265</v>
      </c>
      <c r="AL2932" t="str">
        <f>IF(Sudan_News12[[#This Row],[relevancy_classification_english]]="Relevant","مناسب",IF(Sudan_News12[[#This Row],[relevancy_classification_english]]="Relevant","عَرَضِيّ",""))</f>
        <v/>
      </c>
      <c r="AN2932" t="str">
        <f>IF(Sudan_News12[[#This Row],[sentiment_analysis_english]]="Negative","سلبي",IF(Sudan_News12[[#This Row],[sentiment_analysis_english]]="Neutral","حيادي",IF(Sudan_News12[[#This Row],[sentiment_analysis_english]]="Positive","إيجابي","")))</f>
        <v/>
      </c>
      <c r="AO2932" t="e">
        <f>INDEX(TextClassificationList[],MATCH(Sudan_News12[[#This Row],[text_classification_arabic]],TextClassificationList[text_classification_arabic],0),1)</f>
        <v>#N/A</v>
      </c>
      <c r="AQ2932" t="e">
        <f>INDEX(TextClassificationList[],MATCH(Sudan_News12[[#This Row],[text_classification_arabic2]],TextClassificationList[text_classification_arabic],0),1)</f>
        <v>#N/A</v>
      </c>
      <c r="AS2932" t="e">
        <f>INDEX(TextClassificationList[],MATCH(Sudan_News12[[#This Row],[text_classification_arabic3]],TextClassificationList[text_classification_arabic],0),1)</f>
        <v>#N/A</v>
      </c>
      <c r="AU2932" t="e">
        <f>INDEX(TextClassificationList[],MATCH(Sudan_News12[[#This Row],[text_classification_arabic4]],TextClassificationList[text_classification_arabic],0),1)</f>
        <v>#N/A</v>
      </c>
      <c r="AW2932" t="e">
        <f>INDEX(TextClassificationList[],MATCH(Sudan_News12[[#This Row],[text_classification_arabic5]],TextClassificationList[text_classification_arabic],0),1)</f>
        <v>#N/A</v>
      </c>
    </row>
    <row r="2933" spans="1:49" x14ac:dyDescent="0.2">
      <c r="A2933">
        <v>1.3125040316972769E+18</v>
      </c>
      <c r="B2933">
        <v>1.3125040316972769E+18</v>
      </c>
      <c r="C2933" t="s">
        <v>11238</v>
      </c>
      <c r="D2933" s="1">
        <v>44107</v>
      </c>
      <c r="E2933" s="2">
        <v>0.97592592592592597</v>
      </c>
      <c r="F2933">
        <v>200</v>
      </c>
      <c r="G2933">
        <v>1889611729</v>
      </c>
      <c r="H2933" t="s">
        <v>354</v>
      </c>
      <c r="I2933" t="s">
        <v>355</v>
      </c>
      <c r="J2933" t="s">
        <v>265</v>
      </c>
      <c r="K2933" t="s">
        <v>11239</v>
      </c>
      <c r="L2933" t="s">
        <v>266</v>
      </c>
      <c r="M2933" t="s">
        <v>267</v>
      </c>
      <c r="N2933" t="s">
        <v>267</v>
      </c>
      <c r="O2933" t="s">
        <v>11240</v>
      </c>
      <c r="P2933">
        <v>0</v>
      </c>
      <c r="Q2933">
        <v>0</v>
      </c>
      <c r="R2933">
        <v>2</v>
      </c>
      <c r="S2933" t="s">
        <v>267</v>
      </c>
      <c r="T2933" t="s">
        <v>267</v>
      </c>
      <c r="U2933" t="s">
        <v>11241</v>
      </c>
      <c r="V2933" t="b">
        <v>0</v>
      </c>
      <c r="W2933" t="s">
        <v>265</v>
      </c>
      <c r="X2933">
        <v>1</v>
      </c>
      <c r="Y2933" t="s">
        <v>11242</v>
      </c>
      <c r="Z2933" t="s">
        <v>265</v>
      </c>
      <c r="AA2933" t="s">
        <v>265</v>
      </c>
      <c r="AB2933" t="s">
        <v>265</v>
      </c>
      <c r="AC2933" t="s">
        <v>265</v>
      </c>
      <c r="AD2933" t="s">
        <v>265</v>
      </c>
      <c r="AE2933" t="s">
        <v>265</v>
      </c>
      <c r="AF2933" t="s">
        <v>267</v>
      </c>
      <c r="AG2933" t="s">
        <v>265</v>
      </c>
      <c r="AH2933" t="s">
        <v>265</v>
      </c>
      <c r="AI2933" t="s">
        <v>265</v>
      </c>
      <c r="AJ2933" t="s">
        <v>265</v>
      </c>
      <c r="AL2933" t="str">
        <f>IF(Sudan_News12[[#This Row],[relevancy_classification_english]]="Relevant","مناسب",IF(Sudan_News12[[#This Row],[relevancy_classification_english]]="Relevant","عَرَضِيّ",""))</f>
        <v/>
      </c>
      <c r="AN2933" t="str">
        <f>IF(Sudan_News12[[#This Row],[sentiment_analysis_english]]="Negative","سلبي",IF(Sudan_News12[[#This Row],[sentiment_analysis_english]]="Neutral","حيادي",IF(Sudan_News12[[#This Row],[sentiment_analysis_english]]="Positive","إيجابي","")))</f>
        <v/>
      </c>
      <c r="AO2933" t="e">
        <f>INDEX(TextClassificationList[],MATCH(Sudan_News12[[#This Row],[text_classification_arabic]],TextClassificationList[text_classification_arabic],0),1)</f>
        <v>#N/A</v>
      </c>
      <c r="AQ2933" t="e">
        <f>INDEX(TextClassificationList[],MATCH(Sudan_News12[[#This Row],[text_classification_arabic2]],TextClassificationList[text_classification_arabic],0),1)</f>
        <v>#N/A</v>
      </c>
      <c r="AS2933" t="e">
        <f>INDEX(TextClassificationList[],MATCH(Sudan_News12[[#This Row],[text_classification_arabic3]],TextClassificationList[text_classification_arabic],0),1)</f>
        <v>#N/A</v>
      </c>
      <c r="AU2933" t="e">
        <f>INDEX(TextClassificationList[],MATCH(Sudan_News12[[#This Row],[text_classification_arabic4]],TextClassificationList[text_classification_arabic],0),1)</f>
        <v>#N/A</v>
      </c>
      <c r="AW2933" t="e">
        <f>INDEX(TextClassificationList[],MATCH(Sudan_News12[[#This Row],[text_classification_arabic5]],TextClassificationList[text_classification_arabic],0),1)</f>
        <v>#N/A</v>
      </c>
    </row>
    <row r="2934" spans="1:49" x14ac:dyDescent="0.2">
      <c r="A2934">
        <v>1.3124835233919672E+18</v>
      </c>
      <c r="B2934">
        <v>1.3124835233919672E+18</v>
      </c>
      <c r="C2934" t="s">
        <v>11243</v>
      </c>
      <c r="D2934" s="1">
        <v>44107</v>
      </c>
      <c r="E2934" s="2">
        <v>0.91934027777777783</v>
      </c>
      <c r="F2934">
        <v>200</v>
      </c>
      <c r="G2934">
        <v>1889611729</v>
      </c>
      <c r="H2934" t="s">
        <v>354</v>
      </c>
      <c r="I2934" t="s">
        <v>355</v>
      </c>
      <c r="J2934" t="s">
        <v>265</v>
      </c>
      <c r="K2934" t="s">
        <v>11244</v>
      </c>
      <c r="L2934" t="s">
        <v>266</v>
      </c>
      <c r="M2934" t="s">
        <v>267</v>
      </c>
      <c r="N2934" t="s">
        <v>267</v>
      </c>
      <c r="O2934" t="s">
        <v>11245</v>
      </c>
      <c r="P2934">
        <v>2</v>
      </c>
      <c r="Q2934">
        <v>1</v>
      </c>
      <c r="R2934">
        <v>2</v>
      </c>
      <c r="S2934" t="s">
        <v>267</v>
      </c>
      <c r="T2934" t="s">
        <v>267</v>
      </c>
      <c r="U2934" t="s">
        <v>11246</v>
      </c>
      <c r="V2934" t="b">
        <v>0</v>
      </c>
      <c r="W2934" t="s">
        <v>265</v>
      </c>
      <c r="X2934">
        <v>1</v>
      </c>
      <c r="Y2934" t="s">
        <v>11247</v>
      </c>
      <c r="Z2934" t="s">
        <v>265</v>
      </c>
      <c r="AA2934" t="s">
        <v>265</v>
      </c>
      <c r="AB2934" t="s">
        <v>265</v>
      </c>
      <c r="AC2934" t="s">
        <v>265</v>
      </c>
      <c r="AD2934" t="s">
        <v>265</v>
      </c>
      <c r="AE2934" t="s">
        <v>265</v>
      </c>
      <c r="AF2934" t="s">
        <v>267</v>
      </c>
      <c r="AG2934" t="s">
        <v>265</v>
      </c>
      <c r="AH2934" t="s">
        <v>265</v>
      </c>
      <c r="AI2934" t="s">
        <v>265</v>
      </c>
      <c r="AJ2934" t="s">
        <v>265</v>
      </c>
      <c r="AL2934" t="str">
        <f>IF(Sudan_News12[[#This Row],[relevancy_classification_english]]="Relevant","مناسب",IF(Sudan_News12[[#This Row],[relevancy_classification_english]]="Relevant","عَرَضِيّ",""))</f>
        <v/>
      </c>
      <c r="AN2934" t="str">
        <f>IF(Sudan_News12[[#This Row],[sentiment_analysis_english]]="Negative","سلبي",IF(Sudan_News12[[#This Row],[sentiment_analysis_english]]="Neutral","حيادي",IF(Sudan_News12[[#This Row],[sentiment_analysis_english]]="Positive","إيجابي","")))</f>
        <v/>
      </c>
      <c r="AO2934" t="e">
        <f>INDEX(TextClassificationList[],MATCH(Sudan_News12[[#This Row],[text_classification_arabic]],TextClassificationList[text_classification_arabic],0),1)</f>
        <v>#N/A</v>
      </c>
      <c r="AQ2934" t="e">
        <f>INDEX(TextClassificationList[],MATCH(Sudan_News12[[#This Row],[text_classification_arabic2]],TextClassificationList[text_classification_arabic],0),1)</f>
        <v>#N/A</v>
      </c>
      <c r="AS2934" t="e">
        <f>INDEX(TextClassificationList[],MATCH(Sudan_News12[[#This Row],[text_classification_arabic3]],TextClassificationList[text_classification_arabic],0),1)</f>
        <v>#N/A</v>
      </c>
      <c r="AU2934" t="e">
        <f>INDEX(TextClassificationList[],MATCH(Sudan_News12[[#This Row],[text_classification_arabic4]],TextClassificationList[text_classification_arabic],0),1)</f>
        <v>#N/A</v>
      </c>
      <c r="AW2934" t="e">
        <f>INDEX(TextClassificationList[],MATCH(Sudan_News12[[#This Row],[text_classification_arabic5]],TextClassificationList[text_classification_arabic],0),1)</f>
        <v>#N/A</v>
      </c>
    </row>
    <row r="2935" spans="1:49" x14ac:dyDescent="0.2">
      <c r="A2935">
        <v>1.3124769905244652E+18</v>
      </c>
      <c r="B2935">
        <v>1.3124769905244652E+18</v>
      </c>
      <c r="C2935" t="s">
        <v>11248</v>
      </c>
      <c r="D2935" s="1">
        <v>44107</v>
      </c>
      <c r="E2935" s="2">
        <v>0.90130787037037041</v>
      </c>
      <c r="F2935">
        <v>200</v>
      </c>
      <c r="G2935">
        <v>1889611729</v>
      </c>
      <c r="H2935" t="s">
        <v>354</v>
      </c>
      <c r="I2935" t="s">
        <v>355</v>
      </c>
      <c r="J2935" t="s">
        <v>265</v>
      </c>
      <c r="K2935" t="s">
        <v>11249</v>
      </c>
      <c r="L2935" t="s">
        <v>266</v>
      </c>
      <c r="M2935" t="s">
        <v>267</v>
      </c>
      <c r="N2935" t="s">
        <v>267</v>
      </c>
      <c r="O2935" t="s">
        <v>267</v>
      </c>
      <c r="P2935">
        <v>0</v>
      </c>
      <c r="Q2935">
        <v>1</v>
      </c>
      <c r="R2935">
        <v>2</v>
      </c>
      <c r="S2935" t="s">
        <v>4060</v>
      </c>
      <c r="T2935" t="s">
        <v>267</v>
      </c>
      <c r="U2935" t="s">
        <v>11250</v>
      </c>
      <c r="V2935" t="b">
        <v>0</v>
      </c>
      <c r="W2935" t="s">
        <v>265</v>
      </c>
      <c r="X2935">
        <v>0</v>
      </c>
      <c r="Y2935" t="s">
        <v>265</v>
      </c>
      <c r="Z2935" t="s">
        <v>265</v>
      </c>
      <c r="AA2935" t="s">
        <v>265</v>
      </c>
      <c r="AB2935" t="s">
        <v>265</v>
      </c>
      <c r="AC2935" t="s">
        <v>265</v>
      </c>
      <c r="AD2935" t="s">
        <v>265</v>
      </c>
      <c r="AE2935" t="s">
        <v>265</v>
      </c>
      <c r="AF2935" t="s">
        <v>267</v>
      </c>
      <c r="AG2935" t="s">
        <v>265</v>
      </c>
      <c r="AH2935" t="s">
        <v>265</v>
      </c>
      <c r="AI2935" t="s">
        <v>265</v>
      </c>
      <c r="AJ2935" t="s">
        <v>265</v>
      </c>
      <c r="AL2935" t="str">
        <f>IF(Sudan_News12[[#This Row],[relevancy_classification_english]]="Relevant","مناسب",IF(Sudan_News12[[#This Row],[relevancy_classification_english]]="Relevant","عَرَضِيّ",""))</f>
        <v/>
      </c>
      <c r="AN2935" t="str">
        <f>IF(Sudan_News12[[#This Row],[sentiment_analysis_english]]="Negative","سلبي",IF(Sudan_News12[[#This Row],[sentiment_analysis_english]]="Neutral","حيادي",IF(Sudan_News12[[#This Row],[sentiment_analysis_english]]="Positive","إيجابي","")))</f>
        <v/>
      </c>
      <c r="AO2935" t="e">
        <f>INDEX(TextClassificationList[],MATCH(Sudan_News12[[#This Row],[text_classification_arabic]],TextClassificationList[text_classification_arabic],0),1)</f>
        <v>#N/A</v>
      </c>
      <c r="AQ2935" t="e">
        <f>INDEX(TextClassificationList[],MATCH(Sudan_News12[[#This Row],[text_classification_arabic2]],TextClassificationList[text_classification_arabic],0),1)</f>
        <v>#N/A</v>
      </c>
      <c r="AS2935" t="e">
        <f>INDEX(TextClassificationList[],MATCH(Sudan_News12[[#This Row],[text_classification_arabic3]],TextClassificationList[text_classification_arabic],0),1)</f>
        <v>#N/A</v>
      </c>
      <c r="AU2935" t="e">
        <f>INDEX(TextClassificationList[],MATCH(Sudan_News12[[#This Row],[text_classification_arabic4]],TextClassificationList[text_classification_arabic],0),1)</f>
        <v>#N/A</v>
      </c>
      <c r="AW2935" t="e">
        <f>INDEX(TextClassificationList[],MATCH(Sudan_News12[[#This Row],[text_classification_arabic5]],TextClassificationList[text_classification_arabic],0),1)</f>
        <v>#N/A</v>
      </c>
    </row>
    <row r="2936" spans="1:49" x14ac:dyDescent="0.2">
      <c r="A2936">
        <v>1.3124768917444076E+18</v>
      </c>
      <c r="B2936">
        <v>1.3124768917444076E+18</v>
      </c>
      <c r="C2936" t="s">
        <v>11251</v>
      </c>
      <c r="D2936" s="1">
        <v>44107</v>
      </c>
      <c r="E2936" s="2">
        <v>0.90104166666666663</v>
      </c>
      <c r="F2936">
        <v>200</v>
      </c>
      <c r="G2936">
        <v>1889611729</v>
      </c>
      <c r="H2936" t="s">
        <v>354</v>
      </c>
      <c r="I2936" t="s">
        <v>355</v>
      </c>
      <c r="J2936" t="s">
        <v>265</v>
      </c>
      <c r="K2936" t="s">
        <v>11252</v>
      </c>
      <c r="L2936" t="s">
        <v>266</v>
      </c>
      <c r="M2936" t="s">
        <v>267</v>
      </c>
      <c r="N2936" t="s">
        <v>267</v>
      </c>
      <c r="O2936" t="s">
        <v>267</v>
      </c>
      <c r="P2936">
        <v>0</v>
      </c>
      <c r="Q2936">
        <v>0</v>
      </c>
      <c r="R2936">
        <v>0</v>
      </c>
      <c r="S2936" t="s">
        <v>11253</v>
      </c>
      <c r="T2936" t="s">
        <v>267</v>
      </c>
      <c r="U2936" t="s">
        <v>11254</v>
      </c>
      <c r="V2936" t="b">
        <v>0</v>
      </c>
      <c r="W2936" t="s">
        <v>265</v>
      </c>
      <c r="X2936">
        <v>0</v>
      </c>
      <c r="Y2936" t="s">
        <v>265</v>
      </c>
      <c r="Z2936" t="s">
        <v>265</v>
      </c>
      <c r="AA2936" t="s">
        <v>265</v>
      </c>
      <c r="AB2936" t="s">
        <v>265</v>
      </c>
      <c r="AC2936" t="s">
        <v>265</v>
      </c>
      <c r="AD2936" t="s">
        <v>265</v>
      </c>
      <c r="AE2936" t="s">
        <v>265</v>
      </c>
      <c r="AF2936" t="s">
        <v>267</v>
      </c>
      <c r="AG2936" t="s">
        <v>265</v>
      </c>
      <c r="AH2936" t="s">
        <v>265</v>
      </c>
      <c r="AI2936" t="s">
        <v>265</v>
      </c>
      <c r="AJ2936" t="s">
        <v>265</v>
      </c>
      <c r="AL2936" t="str">
        <f>IF(Sudan_News12[[#This Row],[relevancy_classification_english]]="Relevant","مناسب",IF(Sudan_News12[[#This Row],[relevancy_classification_english]]="Relevant","عَرَضِيّ",""))</f>
        <v/>
      </c>
      <c r="AN2936" t="str">
        <f>IF(Sudan_News12[[#This Row],[sentiment_analysis_english]]="Negative","سلبي",IF(Sudan_News12[[#This Row],[sentiment_analysis_english]]="Neutral","حيادي",IF(Sudan_News12[[#This Row],[sentiment_analysis_english]]="Positive","إيجابي","")))</f>
        <v/>
      </c>
      <c r="AO2936" t="e">
        <f>INDEX(TextClassificationList[],MATCH(Sudan_News12[[#This Row],[text_classification_arabic]],TextClassificationList[text_classification_arabic],0),1)</f>
        <v>#N/A</v>
      </c>
      <c r="AQ2936" t="e">
        <f>INDEX(TextClassificationList[],MATCH(Sudan_News12[[#This Row],[text_classification_arabic2]],TextClassificationList[text_classification_arabic],0),1)</f>
        <v>#N/A</v>
      </c>
      <c r="AS2936" t="e">
        <f>INDEX(TextClassificationList[],MATCH(Sudan_News12[[#This Row],[text_classification_arabic3]],TextClassificationList[text_classification_arabic],0),1)</f>
        <v>#N/A</v>
      </c>
      <c r="AU2936" t="e">
        <f>INDEX(TextClassificationList[],MATCH(Sudan_News12[[#This Row],[text_classification_arabic4]],TextClassificationList[text_classification_arabic],0),1)</f>
        <v>#N/A</v>
      </c>
      <c r="AW2936" t="e">
        <f>INDEX(TextClassificationList[],MATCH(Sudan_News12[[#This Row],[text_classification_arabic5]],TextClassificationList[text_classification_arabic],0),1)</f>
        <v>#N/A</v>
      </c>
    </row>
    <row r="2937" spans="1:49" x14ac:dyDescent="0.2">
      <c r="A2937">
        <v>1.3124767880317993E+18</v>
      </c>
      <c r="B2937">
        <v>1.3124767880317993E+18</v>
      </c>
      <c r="C2937" t="s">
        <v>11255</v>
      </c>
      <c r="D2937" s="1">
        <v>44107</v>
      </c>
      <c r="E2937" s="2">
        <v>0.90075231481481477</v>
      </c>
      <c r="F2937">
        <v>200</v>
      </c>
      <c r="G2937">
        <v>1889611729</v>
      </c>
      <c r="H2937" t="s">
        <v>354</v>
      </c>
      <c r="I2937" t="s">
        <v>355</v>
      </c>
      <c r="J2937" t="s">
        <v>265</v>
      </c>
      <c r="K2937" t="s">
        <v>11256</v>
      </c>
      <c r="L2937" t="s">
        <v>266</v>
      </c>
      <c r="M2937" t="s">
        <v>267</v>
      </c>
      <c r="N2937" t="s">
        <v>267</v>
      </c>
      <c r="O2937" t="s">
        <v>267</v>
      </c>
      <c r="P2937">
        <v>0</v>
      </c>
      <c r="Q2937">
        <v>0</v>
      </c>
      <c r="R2937">
        <v>0</v>
      </c>
      <c r="S2937" t="s">
        <v>4060</v>
      </c>
      <c r="T2937" t="s">
        <v>267</v>
      </c>
      <c r="U2937" t="s">
        <v>11257</v>
      </c>
      <c r="V2937" t="b">
        <v>0</v>
      </c>
      <c r="W2937" t="s">
        <v>265</v>
      </c>
      <c r="X2937">
        <v>0</v>
      </c>
      <c r="Y2937" t="s">
        <v>265</v>
      </c>
      <c r="Z2937" t="s">
        <v>265</v>
      </c>
      <c r="AA2937" t="s">
        <v>265</v>
      </c>
      <c r="AB2937" t="s">
        <v>265</v>
      </c>
      <c r="AC2937" t="s">
        <v>265</v>
      </c>
      <c r="AD2937" t="s">
        <v>265</v>
      </c>
      <c r="AE2937" t="s">
        <v>265</v>
      </c>
      <c r="AF2937" t="s">
        <v>267</v>
      </c>
      <c r="AG2937" t="s">
        <v>265</v>
      </c>
      <c r="AH2937" t="s">
        <v>265</v>
      </c>
      <c r="AI2937" t="s">
        <v>265</v>
      </c>
      <c r="AJ2937" t="s">
        <v>265</v>
      </c>
      <c r="AL2937" t="str">
        <f>IF(Sudan_News12[[#This Row],[relevancy_classification_english]]="Relevant","مناسب",IF(Sudan_News12[[#This Row],[relevancy_classification_english]]="Relevant","عَرَضِيّ",""))</f>
        <v/>
      </c>
      <c r="AN2937" t="str">
        <f>IF(Sudan_News12[[#This Row],[sentiment_analysis_english]]="Negative","سلبي",IF(Sudan_News12[[#This Row],[sentiment_analysis_english]]="Neutral","حيادي",IF(Sudan_News12[[#This Row],[sentiment_analysis_english]]="Positive","إيجابي","")))</f>
        <v/>
      </c>
      <c r="AO2937" t="e">
        <f>INDEX(TextClassificationList[],MATCH(Sudan_News12[[#This Row],[text_classification_arabic]],TextClassificationList[text_classification_arabic],0),1)</f>
        <v>#N/A</v>
      </c>
      <c r="AQ2937" t="e">
        <f>INDEX(TextClassificationList[],MATCH(Sudan_News12[[#This Row],[text_classification_arabic2]],TextClassificationList[text_classification_arabic],0),1)</f>
        <v>#N/A</v>
      </c>
      <c r="AS2937" t="e">
        <f>INDEX(TextClassificationList[],MATCH(Sudan_News12[[#This Row],[text_classification_arabic3]],TextClassificationList[text_classification_arabic],0),1)</f>
        <v>#N/A</v>
      </c>
      <c r="AU2937" t="e">
        <f>INDEX(TextClassificationList[],MATCH(Sudan_News12[[#This Row],[text_classification_arabic4]],TextClassificationList[text_classification_arabic],0),1)</f>
        <v>#N/A</v>
      </c>
      <c r="AW2937" t="e">
        <f>INDEX(TextClassificationList[],MATCH(Sudan_News12[[#This Row],[text_classification_arabic5]],TextClassificationList[text_classification_arabic],0),1)</f>
        <v>#N/A</v>
      </c>
    </row>
    <row r="2938" spans="1:49" x14ac:dyDescent="0.2">
      <c r="A2938">
        <v>1.312476669161087E+18</v>
      </c>
      <c r="B2938">
        <v>1.312476669161087E+18</v>
      </c>
      <c r="C2938" t="s">
        <v>11258</v>
      </c>
      <c r="D2938" s="1">
        <v>44107</v>
      </c>
      <c r="E2938" s="2">
        <v>0.90042824074074079</v>
      </c>
      <c r="F2938">
        <v>200</v>
      </c>
      <c r="G2938">
        <v>1889611729</v>
      </c>
      <c r="H2938" t="s">
        <v>354</v>
      </c>
      <c r="I2938" t="s">
        <v>355</v>
      </c>
      <c r="J2938" t="s">
        <v>265</v>
      </c>
      <c r="K2938" t="s">
        <v>11259</v>
      </c>
      <c r="L2938" t="s">
        <v>266</v>
      </c>
      <c r="M2938" t="s">
        <v>267</v>
      </c>
      <c r="N2938" t="s">
        <v>267</v>
      </c>
      <c r="O2938" t="s">
        <v>267</v>
      </c>
      <c r="P2938">
        <v>0</v>
      </c>
      <c r="Q2938">
        <v>0</v>
      </c>
      <c r="R2938">
        <v>1</v>
      </c>
      <c r="S2938" t="s">
        <v>267</v>
      </c>
      <c r="T2938" t="s">
        <v>267</v>
      </c>
      <c r="U2938" t="s">
        <v>11260</v>
      </c>
      <c r="V2938" t="b">
        <v>0</v>
      </c>
      <c r="W2938" t="s">
        <v>265</v>
      </c>
      <c r="X2938">
        <v>0</v>
      </c>
      <c r="Y2938" t="s">
        <v>265</v>
      </c>
      <c r="Z2938" t="s">
        <v>265</v>
      </c>
      <c r="AA2938" t="s">
        <v>265</v>
      </c>
      <c r="AB2938" t="s">
        <v>265</v>
      </c>
      <c r="AC2938" t="s">
        <v>265</v>
      </c>
      <c r="AD2938" t="s">
        <v>265</v>
      </c>
      <c r="AE2938" t="s">
        <v>265</v>
      </c>
      <c r="AF2938" t="s">
        <v>267</v>
      </c>
      <c r="AG2938" t="s">
        <v>265</v>
      </c>
      <c r="AH2938" t="s">
        <v>265</v>
      </c>
      <c r="AI2938" t="s">
        <v>265</v>
      </c>
      <c r="AJ2938" t="s">
        <v>265</v>
      </c>
      <c r="AL2938" t="str">
        <f>IF(Sudan_News12[[#This Row],[relevancy_classification_english]]="Relevant","مناسب",IF(Sudan_News12[[#This Row],[relevancy_classification_english]]="Relevant","عَرَضِيّ",""))</f>
        <v/>
      </c>
      <c r="AN2938" t="str">
        <f>IF(Sudan_News12[[#This Row],[sentiment_analysis_english]]="Negative","سلبي",IF(Sudan_News12[[#This Row],[sentiment_analysis_english]]="Neutral","حيادي",IF(Sudan_News12[[#This Row],[sentiment_analysis_english]]="Positive","إيجابي","")))</f>
        <v/>
      </c>
      <c r="AO2938" t="e">
        <f>INDEX(TextClassificationList[],MATCH(Sudan_News12[[#This Row],[text_classification_arabic]],TextClassificationList[text_classification_arabic],0),1)</f>
        <v>#N/A</v>
      </c>
      <c r="AQ2938" t="e">
        <f>INDEX(TextClassificationList[],MATCH(Sudan_News12[[#This Row],[text_classification_arabic2]],TextClassificationList[text_classification_arabic],0),1)</f>
        <v>#N/A</v>
      </c>
      <c r="AS2938" t="e">
        <f>INDEX(TextClassificationList[],MATCH(Sudan_News12[[#This Row],[text_classification_arabic3]],TextClassificationList[text_classification_arabic],0),1)</f>
        <v>#N/A</v>
      </c>
      <c r="AU2938" t="e">
        <f>INDEX(TextClassificationList[],MATCH(Sudan_News12[[#This Row],[text_classification_arabic4]],TextClassificationList[text_classification_arabic],0),1)</f>
        <v>#N/A</v>
      </c>
      <c r="AW2938" t="e">
        <f>INDEX(TextClassificationList[],MATCH(Sudan_News12[[#This Row],[text_classification_arabic5]],TextClassificationList[text_classification_arabic],0),1)</f>
        <v>#N/A</v>
      </c>
    </row>
    <row r="2939" spans="1:49" x14ac:dyDescent="0.2">
      <c r="A2939">
        <v>1.3124765977949471E+18</v>
      </c>
      <c r="B2939">
        <v>1.3124765977949471E+18</v>
      </c>
      <c r="C2939" t="s">
        <v>11261</v>
      </c>
      <c r="D2939" s="1">
        <v>44107</v>
      </c>
      <c r="E2939" s="2">
        <v>0.90023148148148147</v>
      </c>
      <c r="F2939">
        <v>200</v>
      </c>
      <c r="G2939">
        <v>1889611729</v>
      </c>
      <c r="H2939" t="s">
        <v>354</v>
      </c>
      <c r="I2939" t="s">
        <v>355</v>
      </c>
      <c r="J2939" t="s">
        <v>265</v>
      </c>
      <c r="K2939" t="s">
        <v>11262</v>
      </c>
      <c r="L2939" t="s">
        <v>266</v>
      </c>
      <c r="M2939" t="s">
        <v>267</v>
      </c>
      <c r="N2939" t="s">
        <v>267</v>
      </c>
      <c r="O2939" t="s">
        <v>267</v>
      </c>
      <c r="P2939">
        <v>0</v>
      </c>
      <c r="Q2939">
        <v>0</v>
      </c>
      <c r="R2939">
        <v>0</v>
      </c>
      <c r="S2939" t="s">
        <v>267</v>
      </c>
      <c r="T2939" t="s">
        <v>267</v>
      </c>
      <c r="U2939" t="s">
        <v>11263</v>
      </c>
      <c r="V2939" t="b">
        <v>0</v>
      </c>
      <c r="W2939" t="s">
        <v>265</v>
      </c>
      <c r="X2939">
        <v>0</v>
      </c>
      <c r="Y2939" t="s">
        <v>265</v>
      </c>
      <c r="Z2939" t="s">
        <v>265</v>
      </c>
      <c r="AA2939" t="s">
        <v>265</v>
      </c>
      <c r="AB2939" t="s">
        <v>265</v>
      </c>
      <c r="AC2939" t="s">
        <v>265</v>
      </c>
      <c r="AD2939" t="s">
        <v>265</v>
      </c>
      <c r="AE2939" t="s">
        <v>265</v>
      </c>
      <c r="AF2939" t="s">
        <v>267</v>
      </c>
      <c r="AG2939" t="s">
        <v>265</v>
      </c>
      <c r="AH2939" t="s">
        <v>265</v>
      </c>
      <c r="AI2939" t="s">
        <v>265</v>
      </c>
      <c r="AJ2939" t="s">
        <v>265</v>
      </c>
      <c r="AL2939" t="str">
        <f>IF(Sudan_News12[[#This Row],[relevancy_classification_english]]="Relevant","مناسب",IF(Sudan_News12[[#This Row],[relevancy_classification_english]]="Relevant","عَرَضِيّ",""))</f>
        <v/>
      </c>
      <c r="AN2939" t="str">
        <f>IF(Sudan_News12[[#This Row],[sentiment_analysis_english]]="Negative","سلبي",IF(Sudan_News12[[#This Row],[sentiment_analysis_english]]="Neutral","حيادي",IF(Sudan_News12[[#This Row],[sentiment_analysis_english]]="Positive","إيجابي","")))</f>
        <v/>
      </c>
      <c r="AO2939" t="e">
        <f>INDEX(TextClassificationList[],MATCH(Sudan_News12[[#This Row],[text_classification_arabic]],TextClassificationList[text_classification_arabic],0),1)</f>
        <v>#N/A</v>
      </c>
      <c r="AQ2939" t="e">
        <f>INDEX(TextClassificationList[],MATCH(Sudan_News12[[#This Row],[text_classification_arabic2]],TextClassificationList[text_classification_arabic],0),1)</f>
        <v>#N/A</v>
      </c>
      <c r="AS2939" t="e">
        <f>INDEX(TextClassificationList[],MATCH(Sudan_News12[[#This Row],[text_classification_arabic3]],TextClassificationList[text_classification_arabic],0),1)</f>
        <v>#N/A</v>
      </c>
      <c r="AU2939" t="e">
        <f>INDEX(TextClassificationList[],MATCH(Sudan_News12[[#This Row],[text_classification_arabic4]],TextClassificationList[text_classification_arabic],0),1)</f>
        <v>#N/A</v>
      </c>
      <c r="AW2939" t="e">
        <f>INDEX(TextClassificationList[],MATCH(Sudan_News12[[#This Row],[text_classification_arabic5]],TextClassificationList[text_classification_arabic],0),1)</f>
        <v>#N/A</v>
      </c>
    </row>
    <row r="2940" spans="1:49" x14ac:dyDescent="0.2">
      <c r="A2940">
        <v>1.31247648791262E+18</v>
      </c>
      <c r="B2940">
        <v>1.31247648791262E+18</v>
      </c>
      <c r="C2940" t="s">
        <v>11264</v>
      </c>
      <c r="D2940" s="1">
        <v>44107</v>
      </c>
      <c r="E2940" s="2">
        <v>0.89993055555555557</v>
      </c>
      <c r="F2940">
        <v>200</v>
      </c>
      <c r="G2940">
        <v>1889611729</v>
      </c>
      <c r="H2940" t="s">
        <v>354</v>
      </c>
      <c r="I2940" t="s">
        <v>355</v>
      </c>
      <c r="J2940" t="s">
        <v>265</v>
      </c>
      <c r="K2940" t="s">
        <v>11265</v>
      </c>
      <c r="L2940" t="s">
        <v>266</v>
      </c>
      <c r="M2940" t="s">
        <v>267</v>
      </c>
      <c r="N2940" t="s">
        <v>267</v>
      </c>
      <c r="O2940" t="s">
        <v>267</v>
      </c>
      <c r="P2940">
        <v>0</v>
      </c>
      <c r="Q2940">
        <v>1</v>
      </c>
      <c r="R2940">
        <v>0</v>
      </c>
      <c r="S2940" t="s">
        <v>4060</v>
      </c>
      <c r="T2940" t="s">
        <v>267</v>
      </c>
      <c r="U2940" t="s">
        <v>11266</v>
      </c>
      <c r="V2940" t="b">
        <v>0</v>
      </c>
      <c r="W2940" t="s">
        <v>265</v>
      </c>
      <c r="X2940">
        <v>0</v>
      </c>
      <c r="Y2940" t="s">
        <v>265</v>
      </c>
      <c r="Z2940" t="s">
        <v>265</v>
      </c>
      <c r="AA2940" t="s">
        <v>265</v>
      </c>
      <c r="AB2940" t="s">
        <v>265</v>
      </c>
      <c r="AC2940" t="s">
        <v>265</v>
      </c>
      <c r="AD2940" t="s">
        <v>265</v>
      </c>
      <c r="AE2940" t="s">
        <v>265</v>
      </c>
      <c r="AF2940" t="s">
        <v>267</v>
      </c>
      <c r="AG2940" t="s">
        <v>265</v>
      </c>
      <c r="AH2940" t="s">
        <v>265</v>
      </c>
      <c r="AI2940" t="s">
        <v>265</v>
      </c>
      <c r="AJ2940" t="s">
        <v>265</v>
      </c>
      <c r="AL2940" t="str">
        <f>IF(Sudan_News12[[#This Row],[relevancy_classification_english]]="Relevant","مناسب",IF(Sudan_News12[[#This Row],[relevancy_classification_english]]="Relevant","عَرَضِيّ",""))</f>
        <v/>
      </c>
      <c r="AN2940" t="str">
        <f>IF(Sudan_News12[[#This Row],[sentiment_analysis_english]]="Negative","سلبي",IF(Sudan_News12[[#This Row],[sentiment_analysis_english]]="Neutral","حيادي",IF(Sudan_News12[[#This Row],[sentiment_analysis_english]]="Positive","إيجابي","")))</f>
        <v/>
      </c>
      <c r="AO2940" t="e">
        <f>INDEX(TextClassificationList[],MATCH(Sudan_News12[[#This Row],[text_classification_arabic]],TextClassificationList[text_classification_arabic],0),1)</f>
        <v>#N/A</v>
      </c>
      <c r="AQ2940" t="e">
        <f>INDEX(TextClassificationList[],MATCH(Sudan_News12[[#This Row],[text_classification_arabic2]],TextClassificationList[text_classification_arabic],0),1)</f>
        <v>#N/A</v>
      </c>
      <c r="AS2940" t="e">
        <f>INDEX(TextClassificationList[],MATCH(Sudan_News12[[#This Row],[text_classification_arabic3]],TextClassificationList[text_classification_arabic],0),1)</f>
        <v>#N/A</v>
      </c>
      <c r="AU2940" t="e">
        <f>INDEX(TextClassificationList[],MATCH(Sudan_News12[[#This Row],[text_classification_arabic4]],TextClassificationList[text_classification_arabic],0),1)</f>
        <v>#N/A</v>
      </c>
      <c r="AW2940" t="e">
        <f>INDEX(TextClassificationList[],MATCH(Sudan_News12[[#This Row],[text_classification_arabic5]],TextClassificationList[text_classification_arabic],0),1)</f>
        <v>#N/A</v>
      </c>
    </row>
    <row r="2941" spans="1:49" x14ac:dyDescent="0.2">
      <c r="A2941">
        <v>1.3124635273245245E+18</v>
      </c>
      <c r="B2941">
        <v>1.3124635273245245E+18</v>
      </c>
      <c r="C2941" t="s">
        <v>11267</v>
      </c>
      <c r="D2941" s="1">
        <v>44107</v>
      </c>
      <c r="E2941" s="2">
        <v>0.8641550925925926</v>
      </c>
      <c r="F2941">
        <v>200</v>
      </c>
      <c r="G2941">
        <v>1889611729</v>
      </c>
      <c r="H2941" t="s">
        <v>354</v>
      </c>
      <c r="I2941" t="s">
        <v>355</v>
      </c>
      <c r="J2941" t="s">
        <v>265</v>
      </c>
      <c r="K2941" t="s">
        <v>11268</v>
      </c>
      <c r="L2941" t="s">
        <v>266</v>
      </c>
      <c r="M2941" t="s">
        <v>11269</v>
      </c>
      <c r="N2941" t="s">
        <v>267</v>
      </c>
      <c r="O2941" t="s">
        <v>267</v>
      </c>
      <c r="P2941">
        <v>0</v>
      </c>
      <c r="Q2941">
        <v>0</v>
      </c>
      <c r="R2941">
        <v>0</v>
      </c>
      <c r="S2941" t="s">
        <v>11218</v>
      </c>
      <c r="T2941" t="s">
        <v>267</v>
      </c>
      <c r="U2941" t="s">
        <v>11270</v>
      </c>
      <c r="V2941" t="b">
        <v>0</v>
      </c>
      <c r="W2941" t="s">
        <v>265</v>
      </c>
      <c r="X2941">
        <v>0</v>
      </c>
      <c r="Y2941" t="s">
        <v>265</v>
      </c>
      <c r="Z2941" t="s">
        <v>265</v>
      </c>
      <c r="AA2941" t="s">
        <v>265</v>
      </c>
      <c r="AB2941" t="s">
        <v>265</v>
      </c>
      <c r="AC2941" t="s">
        <v>265</v>
      </c>
      <c r="AD2941" t="s">
        <v>265</v>
      </c>
      <c r="AE2941" t="s">
        <v>265</v>
      </c>
      <c r="AF2941" t="s">
        <v>267</v>
      </c>
      <c r="AG2941" t="s">
        <v>265</v>
      </c>
      <c r="AH2941" t="s">
        <v>265</v>
      </c>
      <c r="AI2941" t="s">
        <v>265</v>
      </c>
      <c r="AJ2941" t="s">
        <v>265</v>
      </c>
      <c r="AL2941" t="str">
        <f>IF(Sudan_News12[[#This Row],[relevancy_classification_english]]="Relevant","مناسب",IF(Sudan_News12[[#This Row],[relevancy_classification_english]]="Relevant","عَرَضِيّ",""))</f>
        <v/>
      </c>
      <c r="AN2941" t="str">
        <f>IF(Sudan_News12[[#This Row],[sentiment_analysis_english]]="Negative","سلبي",IF(Sudan_News12[[#This Row],[sentiment_analysis_english]]="Neutral","حيادي",IF(Sudan_News12[[#This Row],[sentiment_analysis_english]]="Positive","إيجابي","")))</f>
        <v/>
      </c>
      <c r="AO2941" t="e">
        <f>INDEX(TextClassificationList[],MATCH(Sudan_News12[[#This Row],[text_classification_arabic]],TextClassificationList[text_classification_arabic],0),1)</f>
        <v>#N/A</v>
      </c>
      <c r="AQ2941" t="e">
        <f>INDEX(TextClassificationList[],MATCH(Sudan_News12[[#This Row],[text_classification_arabic2]],TextClassificationList[text_classification_arabic],0),1)</f>
        <v>#N/A</v>
      </c>
      <c r="AS2941" t="e">
        <f>INDEX(TextClassificationList[],MATCH(Sudan_News12[[#This Row],[text_classification_arabic3]],TextClassificationList[text_classification_arabic],0),1)</f>
        <v>#N/A</v>
      </c>
      <c r="AU2941" t="e">
        <f>INDEX(TextClassificationList[],MATCH(Sudan_News12[[#This Row],[text_classification_arabic4]],TextClassificationList[text_classification_arabic],0),1)</f>
        <v>#N/A</v>
      </c>
      <c r="AW2941" t="e">
        <f>INDEX(TextClassificationList[],MATCH(Sudan_News12[[#This Row],[text_classification_arabic5]],TextClassificationList[text_classification_arabic],0),1)</f>
        <v>#N/A</v>
      </c>
    </row>
    <row r="2942" spans="1:49" x14ac:dyDescent="0.2">
      <c r="A2942">
        <v>1.3124312402434867E+18</v>
      </c>
      <c r="B2942">
        <v>1.3124312402434867E+18</v>
      </c>
      <c r="C2942" t="s">
        <v>11271</v>
      </c>
      <c r="D2942" s="1">
        <v>44107</v>
      </c>
      <c r="E2942" s="2">
        <v>0.77506944444444448</v>
      </c>
      <c r="F2942">
        <v>200</v>
      </c>
      <c r="G2942">
        <v>1889611729</v>
      </c>
      <c r="H2942" t="s">
        <v>354</v>
      </c>
      <c r="I2942" t="s">
        <v>355</v>
      </c>
      <c r="J2942" t="s">
        <v>265</v>
      </c>
      <c r="K2942" t="s">
        <v>11272</v>
      </c>
      <c r="L2942" t="s">
        <v>266</v>
      </c>
      <c r="M2942" t="s">
        <v>298</v>
      </c>
      <c r="N2942" t="s">
        <v>267</v>
      </c>
      <c r="O2942" t="s">
        <v>11273</v>
      </c>
      <c r="P2942">
        <v>0</v>
      </c>
      <c r="Q2942">
        <v>0</v>
      </c>
      <c r="R2942">
        <v>1</v>
      </c>
      <c r="S2942" t="s">
        <v>11274</v>
      </c>
      <c r="T2942" t="s">
        <v>267</v>
      </c>
      <c r="U2942" t="s">
        <v>11275</v>
      </c>
      <c r="V2942" t="b">
        <v>0</v>
      </c>
      <c r="W2942" t="s">
        <v>265</v>
      </c>
      <c r="X2942">
        <v>1</v>
      </c>
      <c r="Y2942" t="s">
        <v>11276</v>
      </c>
      <c r="Z2942" t="s">
        <v>265</v>
      </c>
      <c r="AA2942" t="s">
        <v>265</v>
      </c>
      <c r="AB2942" t="s">
        <v>265</v>
      </c>
      <c r="AC2942" t="s">
        <v>265</v>
      </c>
      <c r="AD2942" t="s">
        <v>265</v>
      </c>
      <c r="AE2942" t="s">
        <v>265</v>
      </c>
      <c r="AF2942" t="s">
        <v>267</v>
      </c>
      <c r="AG2942" t="s">
        <v>265</v>
      </c>
      <c r="AH2942" t="s">
        <v>265</v>
      </c>
      <c r="AI2942" t="s">
        <v>265</v>
      </c>
      <c r="AJ2942" t="s">
        <v>265</v>
      </c>
      <c r="AL2942" t="str">
        <f>IF(Sudan_News12[[#This Row],[relevancy_classification_english]]="Relevant","مناسب",IF(Sudan_News12[[#This Row],[relevancy_classification_english]]="Relevant","عَرَضِيّ",""))</f>
        <v/>
      </c>
      <c r="AN2942" t="str">
        <f>IF(Sudan_News12[[#This Row],[sentiment_analysis_english]]="Negative","سلبي",IF(Sudan_News12[[#This Row],[sentiment_analysis_english]]="Neutral","حيادي",IF(Sudan_News12[[#This Row],[sentiment_analysis_english]]="Positive","إيجابي","")))</f>
        <v/>
      </c>
      <c r="AO2942" t="e">
        <f>INDEX(TextClassificationList[],MATCH(Sudan_News12[[#This Row],[text_classification_arabic]],TextClassificationList[text_classification_arabic],0),1)</f>
        <v>#N/A</v>
      </c>
      <c r="AQ2942" t="e">
        <f>INDEX(TextClassificationList[],MATCH(Sudan_News12[[#This Row],[text_classification_arabic2]],TextClassificationList[text_classification_arabic],0),1)</f>
        <v>#N/A</v>
      </c>
      <c r="AS2942" t="e">
        <f>INDEX(TextClassificationList[],MATCH(Sudan_News12[[#This Row],[text_classification_arabic3]],TextClassificationList[text_classification_arabic],0),1)</f>
        <v>#N/A</v>
      </c>
      <c r="AU2942" t="e">
        <f>INDEX(TextClassificationList[],MATCH(Sudan_News12[[#This Row],[text_classification_arabic4]],TextClassificationList[text_classification_arabic],0),1)</f>
        <v>#N/A</v>
      </c>
      <c r="AW2942" t="e">
        <f>INDEX(TextClassificationList[],MATCH(Sudan_News12[[#This Row],[text_classification_arabic5]],TextClassificationList[text_classification_arabic],0),1)</f>
        <v>#N/A</v>
      </c>
    </row>
    <row r="2943" spans="1:49" x14ac:dyDescent="0.2">
      <c r="A2943">
        <v>1.3124309226550313E+18</v>
      </c>
      <c r="B2943">
        <v>1.3124309226550313E+18</v>
      </c>
      <c r="C2943" t="s">
        <v>11277</v>
      </c>
      <c r="D2943" s="1">
        <v>44107</v>
      </c>
      <c r="E2943" s="2">
        <v>0.77418981481481486</v>
      </c>
      <c r="F2943">
        <v>200</v>
      </c>
      <c r="G2943">
        <v>1889611729</v>
      </c>
      <c r="H2943" t="s">
        <v>354</v>
      </c>
      <c r="I2943" t="s">
        <v>355</v>
      </c>
      <c r="J2943" t="s">
        <v>265</v>
      </c>
      <c r="K2943" t="s">
        <v>11278</v>
      </c>
      <c r="L2943" t="s">
        <v>266</v>
      </c>
      <c r="M2943" t="s">
        <v>267</v>
      </c>
      <c r="N2943" t="s">
        <v>267</v>
      </c>
      <c r="O2943" t="s">
        <v>11279</v>
      </c>
      <c r="P2943">
        <v>0</v>
      </c>
      <c r="Q2943">
        <v>0</v>
      </c>
      <c r="R2943">
        <v>1</v>
      </c>
      <c r="S2943" t="s">
        <v>538</v>
      </c>
      <c r="T2943" t="s">
        <v>267</v>
      </c>
      <c r="U2943" t="s">
        <v>11280</v>
      </c>
      <c r="V2943" t="b">
        <v>0</v>
      </c>
      <c r="W2943" t="s">
        <v>265</v>
      </c>
      <c r="X2943">
        <v>1</v>
      </c>
      <c r="Y2943" t="s">
        <v>11281</v>
      </c>
      <c r="Z2943" t="s">
        <v>265</v>
      </c>
      <c r="AA2943" t="s">
        <v>265</v>
      </c>
      <c r="AB2943" t="s">
        <v>265</v>
      </c>
      <c r="AC2943" t="s">
        <v>265</v>
      </c>
      <c r="AD2943" t="s">
        <v>265</v>
      </c>
      <c r="AE2943" t="s">
        <v>265</v>
      </c>
      <c r="AF2943" t="s">
        <v>267</v>
      </c>
      <c r="AG2943" t="s">
        <v>265</v>
      </c>
      <c r="AH2943" t="s">
        <v>265</v>
      </c>
      <c r="AI2943" t="s">
        <v>265</v>
      </c>
      <c r="AJ2943" t="s">
        <v>265</v>
      </c>
      <c r="AL2943" t="str">
        <f>IF(Sudan_News12[[#This Row],[relevancy_classification_english]]="Relevant","مناسب",IF(Sudan_News12[[#This Row],[relevancy_classification_english]]="Relevant","عَرَضِيّ",""))</f>
        <v/>
      </c>
      <c r="AN2943" t="str">
        <f>IF(Sudan_News12[[#This Row],[sentiment_analysis_english]]="Negative","سلبي",IF(Sudan_News12[[#This Row],[sentiment_analysis_english]]="Neutral","حيادي",IF(Sudan_News12[[#This Row],[sentiment_analysis_english]]="Positive","إيجابي","")))</f>
        <v/>
      </c>
      <c r="AO2943" t="e">
        <f>INDEX(TextClassificationList[],MATCH(Sudan_News12[[#This Row],[text_classification_arabic]],TextClassificationList[text_classification_arabic],0),1)</f>
        <v>#N/A</v>
      </c>
      <c r="AQ2943" t="e">
        <f>INDEX(TextClassificationList[],MATCH(Sudan_News12[[#This Row],[text_classification_arabic2]],TextClassificationList[text_classification_arabic],0),1)</f>
        <v>#N/A</v>
      </c>
      <c r="AS2943" t="e">
        <f>INDEX(TextClassificationList[],MATCH(Sudan_News12[[#This Row],[text_classification_arabic3]],TextClassificationList[text_classification_arabic],0),1)</f>
        <v>#N/A</v>
      </c>
      <c r="AU2943" t="e">
        <f>INDEX(TextClassificationList[],MATCH(Sudan_News12[[#This Row],[text_classification_arabic4]],TextClassificationList[text_classification_arabic],0),1)</f>
        <v>#N/A</v>
      </c>
      <c r="AW2943" t="e">
        <f>INDEX(TextClassificationList[],MATCH(Sudan_News12[[#This Row],[text_classification_arabic5]],TextClassificationList[text_classification_arabic],0),1)</f>
        <v>#N/A</v>
      </c>
    </row>
    <row r="2944" spans="1:49" x14ac:dyDescent="0.2">
      <c r="A2944">
        <v>1.3124301429926584E+18</v>
      </c>
      <c r="B2944">
        <v>1.3124299011406889E+18</v>
      </c>
      <c r="C2944" t="s">
        <v>11282</v>
      </c>
      <c r="D2944" s="1">
        <v>44107</v>
      </c>
      <c r="E2944" s="2">
        <v>0.77203703703703708</v>
      </c>
      <c r="F2944">
        <v>200</v>
      </c>
      <c r="G2944">
        <v>1889611729</v>
      </c>
      <c r="H2944" t="s">
        <v>354</v>
      </c>
      <c r="I2944" t="s">
        <v>355</v>
      </c>
      <c r="J2944" t="s">
        <v>265</v>
      </c>
      <c r="K2944" t="s">
        <v>11283</v>
      </c>
      <c r="L2944" t="s">
        <v>266</v>
      </c>
      <c r="M2944" t="s">
        <v>267</v>
      </c>
      <c r="N2944" t="s">
        <v>267</v>
      </c>
      <c r="O2944" t="s">
        <v>267</v>
      </c>
      <c r="P2944">
        <v>0</v>
      </c>
      <c r="Q2944">
        <v>1</v>
      </c>
      <c r="R2944">
        <v>0</v>
      </c>
      <c r="S2944" t="s">
        <v>267</v>
      </c>
      <c r="T2944" t="s">
        <v>267</v>
      </c>
      <c r="U2944" t="s">
        <v>11284</v>
      </c>
      <c r="V2944" t="b">
        <v>0</v>
      </c>
      <c r="W2944" t="s">
        <v>265</v>
      </c>
      <c r="X2944">
        <v>0</v>
      </c>
      <c r="Y2944" t="s">
        <v>265</v>
      </c>
      <c r="Z2944" t="s">
        <v>265</v>
      </c>
      <c r="AA2944" t="s">
        <v>265</v>
      </c>
      <c r="AB2944" t="s">
        <v>265</v>
      </c>
      <c r="AC2944" t="s">
        <v>265</v>
      </c>
      <c r="AD2944" t="s">
        <v>265</v>
      </c>
      <c r="AE2944" t="s">
        <v>265</v>
      </c>
      <c r="AF2944" t="s">
        <v>267</v>
      </c>
      <c r="AG2944" t="s">
        <v>265</v>
      </c>
      <c r="AH2944" t="s">
        <v>265</v>
      </c>
      <c r="AI2944" t="s">
        <v>265</v>
      </c>
      <c r="AJ2944" t="s">
        <v>265</v>
      </c>
      <c r="AL2944" t="str">
        <f>IF(Sudan_News12[[#This Row],[relevancy_classification_english]]="Relevant","مناسب",IF(Sudan_News12[[#This Row],[relevancy_classification_english]]="Relevant","عَرَضِيّ",""))</f>
        <v/>
      </c>
      <c r="AN2944" t="str">
        <f>IF(Sudan_News12[[#This Row],[sentiment_analysis_english]]="Negative","سلبي",IF(Sudan_News12[[#This Row],[sentiment_analysis_english]]="Neutral","حيادي",IF(Sudan_News12[[#This Row],[sentiment_analysis_english]]="Positive","إيجابي","")))</f>
        <v/>
      </c>
      <c r="AO2944" t="e">
        <f>INDEX(TextClassificationList[],MATCH(Sudan_News12[[#This Row],[text_classification_arabic]],TextClassificationList[text_classification_arabic],0),1)</f>
        <v>#N/A</v>
      </c>
      <c r="AQ2944" t="e">
        <f>INDEX(TextClassificationList[],MATCH(Sudan_News12[[#This Row],[text_classification_arabic2]],TextClassificationList[text_classification_arabic],0),1)</f>
        <v>#N/A</v>
      </c>
      <c r="AS2944" t="e">
        <f>INDEX(TextClassificationList[],MATCH(Sudan_News12[[#This Row],[text_classification_arabic3]],TextClassificationList[text_classification_arabic],0),1)</f>
        <v>#N/A</v>
      </c>
      <c r="AU2944" t="e">
        <f>INDEX(TextClassificationList[],MATCH(Sudan_News12[[#This Row],[text_classification_arabic4]],TextClassificationList[text_classification_arabic],0),1)</f>
        <v>#N/A</v>
      </c>
      <c r="AW2944" t="e">
        <f>INDEX(TextClassificationList[],MATCH(Sudan_News12[[#This Row],[text_classification_arabic5]],TextClassificationList[text_classification_arabic],0),1)</f>
        <v>#N/A</v>
      </c>
    </row>
    <row r="2945" spans="1:49" x14ac:dyDescent="0.2">
      <c r="A2945">
        <v>1.3124299011406889E+18</v>
      </c>
      <c r="B2945">
        <v>1.3124299011406889E+18</v>
      </c>
      <c r="C2945" t="s">
        <v>11285</v>
      </c>
      <c r="D2945" s="1">
        <v>44107</v>
      </c>
      <c r="E2945" s="2">
        <v>0.77136574074074071</v>
      </c>
      <c r="F2945">
        <v>200</v>
      </c>
      <c r="G2945">
        <v>1889611729</v>
      </c>
      <c r="H2945" t="s">
        <v>354</v>
      </c>
      <c r="I2945" t="s">
        <v>355</v>
      </c>
      <c r="J2945" t="s">
        <v>265</v>
      </c>
      <c r="K2945" t="s">
        <v>11286</v>
      </c>
      <c r="L2945" t="s">
        <v>266</v>
      </c>
      <c r="M2945" t="s">
        <v>267</v>
      </c>
      <c r="N2945" t="s">
        <v>267</v>
      </c>
      <c r="O2945" t="s">
        <v>11287</v>
      </c>
      <c r="P2945">
        <v>1</v>
      </c>
      <c r="Q2945">
        <v>4</v>
      </c>
      <c r="R2945">
        <v>4</v>
      </c>
      <c r="S2945" t="s">
        <v>11218</v>
      </c>
      <c r="T2945" t="s">
        <v>267</v>
      </c>
      <c r="U2945" t="s">
        <v>11288</v>
      </c>
      <c r="V2945" t="b">
        <v>0</v>
      </c>
      <c r="W2945" t="s">
        <v>265</v>
      </c>
      <c r="X2945">
        <v>1</v>
      </c>
      <c r="Y2945" t="s">
        <v>11289</v>
      </c>
      <c r="Z2945" t="s">
        <v>265</v>
      </c>
      <c r="AA2945" t="s">
        <v>265</v>
      </c>
      <c r="AB2945" t="s">
        <v>265</v>
      </c>
      <c r="AC2945" t="s">
        <v>265</v>
      </c>
      <c r="AD2945" t="s">
        <v>265</v>
      </c>
      <c r="AE2945" t="s">
        <v>265</v>
      </c>
      <c r="AF2945" t="s">
        <v>267</v>
      </c>
      <c r="AG2945" t="s">
        <v>265</v>
      </c>
      <c r="AH2945" t="s">
        <v>265</v>
      </c>
      <c r="AI2945" t="s">
        <v>265</v>
      </c>
      <c r="AJ2945" t="s">
        <v>265</v>
      </c>
      <c r="AL2945" t="str">
        <f>IF(Sudan_News12[[#This Row],[relevancy_classification_english]]="Relevant","مناسب",IF(Sudan_News12[[#This Row],[relevancy_classification_english]]="Relevant","عَرَضِيّ",""))</f>
        <v/>
      </c>
      <c r="AN2945" t="str">
        <f>IF(Sudan_News12[[#This Row],[sentiment_analysis_english]]="Negative","سلبي",IF(Sudan_News12[[#This Row],[sentiment_analysis_english]]="Neutral","حيادي",IF(Sudan_News12[[#This Row],[sentiment_analysis_english]]="Positive","إيجابي","")))</f>
        <v/>
      </c>
      <c r="AO2945" t="e">
        <f>INDEX(TextClassificationList[],MATCH(Sudan_News12[[#This Row],[text_classification_arabic]],TextClassificationList[text_classification_arabic],0),1)</f>
        <v>#N/A</v>
      </c>
      <c r="AQ2945" t="e">
        <f>INDEX(TextClassificationList[],MATCH(Sudan_News12[[#This Row],[text_classification_arabic2]],TextClassificationList[text_classification_arabic],0),1)</f>
        <v>#N/A</v>
      </c>
      <c r="AS2945" t="e">
        <f>INDEX(TextClassificationList[],MATCH(Sudan_News12[[#This Row],[text_classification_arabic3]],TextClassificationList[text_classification_arabic],0),1)</f>
        <v>#N/A</v>
      </c>
      <c r="AU2945" t="e">
        <f>INDEX(TextClassificationList[],MATCH(Sudan_News12[[#This Row],[text_classification_arabic4]],TextClassificationList[text_classification_arabic],0),1)</f>
        <v>#N/A</v>
      </c>
      <c r="AW2945" t="e">
        <f>INDEX(TextClassificationList[],MATCH(Sudan_News12[[#This Row],[text_classification_arabic5]],TextClassificationList[text_classification_arabic],0),1)</f>
        <v>#N/A</v>
      </c>
    </row>
    <row r="2946" spans="1:49" x14ac:dyDescent="0.2">
      <c r="A2946">
        <v>1.3124177516932506E+18</v>
      </c>
      <c r="B2946">
        <v>1.3124177516932506E+18</v>
      </c>
      <c r="C2946" t="s">
        <v>11290</v>
      </c>
      <c r="D2946" s="1">
        <v>44107</v>
      </c>
      <c r="E2946" s="2">
        <v>0.73784722222222221</v>
      </c>
      <c r="F2946">
        <v>200</v>
      </c>
      <c r="G2946">
        <v>1889611729</v>
      </c>
      <c r="H2946" t="s">
        <v>354</v>
      </c>
      <c r="I2946" t="s">
        <v>355</v>
      </c>
      <c r="J2946" t="s">
        <v>265</v>
      </c>
      <c r="K2946" t="s">
        <v>11291</v>
      </c>
      <c r="L2946" t="s">
        <v>266</v>
      </c>
      <c r="M2946" t="s">
        <v>6799</v>
      </c>
      <c r="N2946" t="s">
        <v>267</v>
      </c>
      <c r="O2946" t="s">
        <v>267</v>
      </c>
      <c r="P2946">
        <v>0</v>
      </c>
      <c r="Q2946">
        <v>0</v>
      </c>
      <c r="R2946">
        <v>0</v>
      </c>
      <c r="S2946" t="s">
        <v>267</v>
      </c>
      <c r="T2946" t="s">
        <v>267</v>
      </c>
      <c r="U2946" t="s">
        <v>11292</v>
      </c>
      <c r="V2946" t="b">
        <v>0</v>
      </c>
      <c r="W2946" t="s">
        <v>265</v>
      </c>
      <c r="X2946">
        <v>0</v>
      </c>
      <c r="Y2946" t="s">
        <v>265</v>
      </c>
      <c r="Z2946" t="s">
        <v>265</v>
      </c>
      <c r="AA2946" t="s">
        <v>265</v>
      </c>
      <c r="AB2946" t="s">
        <v>265</v>
      </c>
      <c r="AC2946" t="s">
        <v>265</v>
      </c>
      <c r="AD2946" t="s">
        <v>265</v>
      </c>
      <c r="AE2946" t="s">
        <v>265</v>
      </c>
      <c r="AF2946" t="s">
        <v>267</v>
      </c>
      <c r="AG2946" t="s">
        <v>265</v>
      </c>
      <c r="AH2946" t="s">
        <v>265</v>
      </c>
      <c r="AI2946" t="s">
        <v>265</v>
      </c>
      <c r="AJ2946" t="s">
        <v>265</v>
      </c>
      <c r="AL2946" t="str">
        <f>IF(Sudan_News12[[#This Row],[relevancy_classification_english]]="Relevant","مناسب",IF(Sudan_News12[[#This Row],[relevancy_classification_english]]="Relevant","عَرَضِيّ",""))</f>
        <v/>
      </c>
      <c r="AN2946" t="str">
        <f>IF(Sudan_News12[[#This Row],[sentiment_analysis_english]]="Negative","سلبي",IF(Sudan_News12[[#This Row],[sentiment_analysis_english]]="Neutral","حيادي",IF(Sudan_News12[[#This Row],[sentiment_analysis_english]]="Positive","إيجابي","")))</f>
        <v/>
      </c>
      <c r="AO2946" t="e">
        <f>INDEX(TextClassificationList[],MATCH(Sudan_News12[[#This Row],[text_classification_arabic]],TextClassificationList[text_classification_arabic],0),1)</f>
        <v>#N/A</v>
      </c>
      <c r="AQ2946" t="e">
        <f>INDEX(TextClassificationList[],MATCH(Sudan_News12[[#This Row],[text_classification_arabic2]],TextClassificationList[text_classification_arabic],0),1)</f>
        <v>#N/A</v>
      </c>
      <c r="AS2946" t="e">
        <f>INDEX(TextClassificationList[],MATCH(Sudan_News12[[#This Row],[text_classification_arabic3]],TextClassificationList[text_classification_arabic],0),1)</f>
        <v>#N/A</v>
      </c>
      <c r="AU2946" t="e">
        <f>INDEX(TextClassificationList[],MATCH(Sudan_News12[[#This Row],[text_classification_arabic4]],TextClassificationList[text_classification_arabic],0),1)</f>
        <v>#N/A</v>
      </c>
      <c r="AW2946" t="e">
        <f>INDEX(TextClassificationList[],MATCH(Sudan_News12[[#This Row],[text_classification_arabic5]],TextClassificationList[text_classification_arabic],0),1)</f>
        <v>#N/A</v>
      </c>
    </row>
    <row r="2947" spans="1:49" x14ac:dyDescent="0.2">
      <c r="A2947">
        <v>1.3124172365278618E+18</v>
      </c>
      <c r="B2947">
        <v>1.3124172365278618E+18</v>
      </c>
      <c r="C2947" t="s">
        <v>11293</v>
      </c>
      <c r="D2947" s="1">
        <v>44107</v>
      </c>
      <c r="E2947" s="2">
        <v>0.7364236111111111</v>
      </c>
      <c r="F2947">
        <v>200</v>
      </c>
      <c r="G2947">
        <v>1889611729</v>
      </c>
      <c r="H2947" t="s">
        <v>354</v>
      </c>
      <c r="I2947" t="s">
        <v>355</v>
      </c>
      <c r="J2947" t="s">
        <v>265</v>
      </c>
      <c r="K2947" t="s">
        <v>11294</v>
      </c>
      <c r="L2947" t="s">
        <v>266</v>
      </c>
      <c r="M2947" t="s">
        <v>267</v>
      </c>
      <c r="N2947" t="s">
        <v>267</v>
      </c>
      <c r="O2947" t="s">
        <v>11295</v>
      </c>
      <c r="P2947">
        <v>0</v>
      </c>
      <c r="Q2947">
        <v>2</v>
      </c>
      <c r="R2947">
        <v>24</v>
      </c>
      <c r="S2947" t="s">
        <v>4060</v>
      </c>
      <c r="T2947" t="s">
        <v>267</v>
      </c>
      <c r="U2947" t="s">
        <v>11296</v>
      </c>
      <c r="V2947" t="b">
        <v>0</v>
      </c>
      <c r="W2947" t="s">
        <v>265</v>
      </c>
      <c r="X2947">
        <v>1</v>
      </c>
      <c r="Y2947" t="s">
        <v>11297</v>
      </c>
      <c r="Z2947" t="s">
        <v>265</v>
      </c>
      <c r="AA2947" t="s">
        <v>265</v>
      </c>
      <c r="AB2947" t="s">
        <v>265</v>
      </c>
      <c r="AC2947" t="s">
        <v>265</v>
      </c>
      <c r="AD2947" t="s">
        <v>265</v>
      </c>
      <c r="AE2947" t="s">
        <v>265</v>
      </c>
      <c r="AF2947" t="s">
        <v>267</v>
      </c>
      <c r="AG2947" t="s">
        <v>265</v>
      </c>
      <c r="AH2947" t="s">
        <v>265</v>
      </c>
      <c r="AI2947" t="s">
        <v>265</v>
      </c>
      <c r="AJ2947" t="s">
        <v>265</v>
      </c>
      <c r="AL2947" t="str">
        <f>IF(Sudan_News12[[#This Row],[relevancy_classification_english]]="Relevant","مناسب",IF(Sudan_News12[[#This Row],[relevancy_classification_english]]="Relevant","عَرَضِيّ",""))</f>
        <v/>
      </c>
      <c r="AN2947" t="str">
        <f>IF(Sudan_News12[[#This Row],[sentiment_analysis_english]]="Negative","سلبي",IF(Sudan_News12[[#This Row],[sentiment_analysis_english]]="Neutral","حيادي",IF(Sudan_News12[[#This Row],[sentiment_analysis_english]]="Positive","إيجابي","")))</f>
        <v/>
      </c>
      <c r="AO2947" t="e">
        <f>INDEX(TextClassificationList[],MATCH(Sudan_News12[[#This Row],[text_classification_arabic]],TextClassificationList[text_classification_arabic],0),1)</f>
        <v>#N/A</v>
      </c>
      <c r="AQ2947" t="e">
        <f>INDEX(TextClassificationList[],MATCH(Sudan_News12[[#This Row],[text_classification_arabic2]],TextClassificationList[text_classification_arabic],0),1)</f>
        <v>#N/A</v>
      </c>
      <c r="AS2947" t="e">
        <f>INDEX(TextClassificationList[],MATCH(Sudan_News12[[#This Row],[text_classification_arabic3]],TextClassificationList[text_classification_arabic],0),1)</f>
        <v>#N/A</v>
      </c>
      <c r="AU2947" t="e">
        <f>INDEX(TextClassificationList[],MATCH(Sudan_News12[[#This Row],[text_classification_arabic4]],TextClassificationList[text_classification_arabic],0),1)</f>
        <v>#N/A</v>
      </c>
      <c r="AW2947" t="e">
        <f>INDEX(TextClassificationList[],MATCH(Sudan_News12[[#This Row],[text_classification_arabic5]],TextClassificationList[text_classification_arabic],0),1)</f>
        <v>#N/A</v>
      </c>
    </row>
    <row r="2948" spans="1:49" x14ac:dyDescent="0.2">
      <c r="A2948">
        <v>1.3124163247279145E+18</v>
      </c>
      <c r="B2948">
        <v>1.3124163247279145E+18</v>
      </c>
      <c r="C2948" t="s">
        <v>11298</v>
      </c>
      <c r="D2948" s="1">
        <v>44107</v>
      </c>
      <c r="E2948" s="2">
        <v>0.73390046296296296</v>
      </c>
      <c r="F2948">
        <v>200</v>
      </c>
      <c r="G2948">
        <v>1889611729</v>
      </c>
      <c r="H2948" t="s">
        <v>354</v>
      </c>
      <c r="I2948" t="s">
        <v>355</v>
      </c>
      <c r="J2948" t="s">
        <v>265</v>
      </c>
      <c r="K2948" t="s">
        <v>11299</v>
      </c>
      <c r="L2948" t="s">
        <v>266</v>
      </c>
      <c r="M2948" t="s">
        <v>267</v>
      </c>
      <c r="N2948" t="s">
        <v>267</v>
      </c>
      <c r="O2948" t="s">
        <v>11300</v>
      </c>
      <c r="P2948">
        <v>0</v>
      </c>
      <c r="Q2948">
        <v>0</v>
      </c>
      <c r="R2948">
        <v>4</v>
      </c>
      <c r="S2948" t="s">
        <v>267</v>
      </c>
      <c r="T2948" t="s">
        <v>267</v>
      </c>
      <c r="U2948" t="s">
        <v>11301</v>
      </c>
      <c r="V2948" t="b">
        <v>0</v>
      </c>
      <c r="W2948" t="s">
        <v>265</v>
      </c>
      <c r="X2948">
        <v>1</v>
      </c>
      <c r="Y2948" t="s">
        <v>11302</v>
      </c>
      <c r="Z2948" t="s">
        <v>265</v>
      </c>
      <c r="AA2948" t="s">
        <v>265</v>
      </c>
      <c r="AB2948" t="s">
        <v>265</v>
      </c>
      <c r="AC2948" t="s">
        <v>265</v>
      </c>
      <c r="AD2948" t="s">
        <v>265</v>
      </c>
      <c r="AE2948" t="s">
        <v>265</v>
      </c>
      <c r="AF2948" t="s">
        <v>267</v>
      </c>
      <c r="AG2948" t="s">
        <v>265</v>
      </c>
      <c r="AH2948" t="s">
        <v>265</v>
      </c>
      <c r="AI2948" t="s">
        <v>265</v>
      </c>
      <c r="AJ2948" t="s">
        <v>265</v>
      </c>
      <c r="AL2948" t="str">
        <f>IF(Sudan_News12[[#This Row],[relevancy_classification_english]]="Relevant","مناسب",IF(Sudan_News12[[#This Row],[relevancy_classification_english]]="Relevant","عَرَضِيّ",""))</f>
        <v/>
      </c>
      <c r="AN2948" t="str">
        <f>IF(Sudan_News12[[#This Row],[sentiment_analysis_english]]="Negative","سلبي",IF(Sudan_News12[[#This Row],[sentiment_analysis_english]]="Neutral","حيادي",IF(Sudan_News12[[#This Row],[sentiment_analysis_english]]="Positive","إيجابي","")))</f>
        <v/>
      </c>
      <c r="AO2948" t="e">
        <f>INDEX(TextClassificationList[],MATCH(Sudan_News12[[#This Row],[text_classification_arabic]],TextClassificationList[text_classification_arabic],0),1)</f>
        <v>#N/A</v>
      </c>
      <c r="AQ2948" t="e">
        <f>INDEX(TextClassificationList[],MATCH(Sudan_News12[[#This Row],[text_classification_arabic2]],TextClassificationList[text_classification_arabic],0),1)</f>
        <v>#N/A</v>
      </c>
      <c r="AS2948" t="e">
        <f>INDEX(TextClassificationList[],MATCH(Sudan_News12[[#This Row],[text_classification_arabic3]],TextClassificationList[text_classification_arabic],0),1)</f>
        <v>#N/A</v>
      </c>
      <c r="AU2948" t="e">
        <f>INDEX(TextClassificationList[],MATCH(Sudan_News12[[#This Row],[text_classification_arabic4]],TextClassificationList[text_classification_arabic],0),1)</f>
        <v>#N/A</v>
      </c>
      <c r="AW2948" t="e">
        <f>INDEX(TextClassificationList[],MATCH(Sudan_News12[[#This Row],[text_classification_arabic5]],TextClassificationList[text_classification_arabic],0),1)</f>
        <v>#N/A</v>
      </c>
    </row>
    <row r="2949" spans="1:49" x14ac:dyDescent="0.2">
      <c r="A2949">
        <v>1.3124146528616899E+18</v>
      </c>
      <c r="B2949">
        <v>1.3124146528616899E+18</v>
      </c>
      <c r="C2949" t="s">
        <v>11303</v>
      </c>
      <c r="D2949" s="1">
        <v>44107</v>
      </c>
      <c r="E2949" s="2">
        <v>0.7292939814814815</v>
      </c>
      <c r="F2949">
        <v>200</v>
      </c>
      <c r="G2949">
        <v>1889611729</v>
      </c>
      <c r="H2949" t="s">
        <v>354</v>
      </c>
      <c r="I2949" t="s">
        <v>355</v>
      </c>
      <c r="J2949" t="s">
        <v>265</v>
      </c>
      <c r="K2949" t="s">
        <v>11304</v>
      </c>
      <c r="L2949" t="s">
        <v>266</v>
      </c>
      <c r="M2949" t="s">
        <v>267</v>
      </c>
      <c r="N2949" t="s">
        <v>267</v>
      </c>
      <c r="O2949" t="s">
        <v>11305</v>
      </c>
      <c r="P2949">
        <v>0</v>
      </c>
      <c r="Q2949">
        <v>0</v>
      </c>
      <c r="R2949">
        <v>2</v>
      </c>
      <c r="S2949" t="s">
        <v>11218</v>
      </c>
      <c r="T2949" t="s">
        <v>267</v>
      </c>
      <c r="U2949" t="s">
        <v>11306</v>
      </c>
      <c r="V2949" t="b">
        <v>0</v>
      </c>
      <c r="W2949" t="s">
        <v>265</v>
      </c>
      <c r="X2949">
        <v>1</v>
      </c>
      <c r="Y2949" t="s">
        <v>11307</v>
      </c>
      <c r="Z2949" t="s">
        <v>265</v>
      </c>
      <c r="AA2949" t="s">
        <v>265</v>
      </c>
      <c r="AB2949" t="s">
        <v>265</v>
      </c>
      <c r="AC2949" t="s">
        <v>265</v>
      </c>
      <c r="AD2949" t="s">
        <v>265</v>
      </c>
      <c r="AE2949" t="s">
        <v>265</v>
      </c>
      <c r="AF2949" t="s">
        <v>267</v>
      </c>
      <c r="AG2949" t="s">
        <v>265</v>
      </c>
      <c r="AH2949" t="s">
        <v>265</v>
      </c>
      <c r="AI2949" t="s">
        <v>265</v>
      </c>
      <c r="AJ2949" t="s">
        <v>265</v>
      </c>
      <c r="AL2949" t="str">
        <f>IF(Sudan_News12[[#This Row],[relevancy_classification_english]]="Relevant","مناسب",IF(Sudan_News12[[#This Row],[relevancy_classification_english]]="Relevant","عَرَضِيّ",""))</f>
        <v/>
      </c>
      <c r="AN2949" t="str">
        <f>IF(Sudan_News12[[#This Row],[sentiment_analysis_english]]="Negative","سلبي",IF(Sudan_News12[[#This Row],[sentiment_analysis_english]]="Neutral","حيادي",IF(Sudan_News12[[#This Row],[sentiment_analysis_english]]="Positive","إيجابي","")))</f>
        <v/>
      </c>
      <c r="AO2949" t="e">
        <f>INDEX(TextClassificationList[],MATCH(Sudan_News12[[#This Row],[text_classification_arabic]],TextClassificationList[text_classification_arabic],0),1)</f>
        <v>#N/A</v>
      </c>
      <c r="AQ2949" t="e">
        <f>INDEX(TextClassificationList[],MATCH(Sudan_News12[[#This Row],[text_classification_arabic2]],TextClassificationList[text_classification_arabic],0),1)</f>
        <v>#N/A</v>
      </c>
      <c r="AS2949" t="e">
        <f>INDEX(TextClassificationList[],MATCH(Sudan_News12[[#This Row],[text_classification_arabic3]],TextClassificationList[text_classification_arabic],0),1)</f>
        <v>#N/A</v>
      </c>
      <c r="AU2949" t="e">
        <f>INDEX(TextClassificationList[],MATCH(Sudan_News12[[#This Row],[text_classification_arabic4]],TextClassificationList[text_classification_arabic],0),1)</f>
        <v>#N/A</v>
      </c>
      <c r="AW2949" t="e">
        <f>INDEX(TextClassificationList[],MATCH(Sudan_News12[[#This Row],[text_classification_arabic5]],TextClassificationList[text_classification_arabic],0),1)</f>
        <v>#N/A</v>
      </c>
    </row>
    <row r="2950" spans="1:49" x14ac:dyDescent="0.2">
      <c r="A2950">
        <v>1.3124082547571876E+18</v>
      </c>
      <c r="B2950">
        <v>1.3124082547571876E+18</v>
      </c>
      <c r="C2950" t="s">
        <v>11308</v>
      </c>
      <c r="D2950" s="1">
        <v>44107</v>
      </c>
      <c r="E2950" s="2">
        <v>0.71163194444444444</v>
      </c>
      <c r="F2950">
        <v>200</v>
      </c>
      <c r="G2950">
        <v>1889611729</v>
      </c>
      <c r="H2950" t="s">
        <v>354</v>
      </c>
      <c r="I2950" t="s">
        <v>355</v>
      </c>
      <c r="J2950" t="s">
        <v>265</v>
      </c>
      <c r="K2950" t="s">
        <v>11309</v>
      </c>
      <c r="L2950" t="s">
        <v>266</v>
      </c>
      <c r="M2950" t="s">
        <v>267</v>
      </c>
      <c r="N2950" t="s">
        <v>267</v>
      </c>
      <c r="O2950" t="s">
        <v>267</v>
      </c>
      <c r="P2950">
        <v>0</v>
      </c>
      <c r="Q2950">
        <v>0</v>
      </c>
      <c r="R2950">
        <v>1</v>
      </c>
      <c r="S2950" t="s">
        <v>11310</v>
      </c>
      <c r="T2950" t="s">
        <v>267</v>
      </c>
      <c r="U2950" t="s">
        <v>11311</v>
      </c>
      <c r="V2950" t="b">
        <v>0</v>
      </c>
      <c r="W2950" t="s">
        <v>265</v>
      </c>
      <c r="X2950">
        <v>0</v>
      </c>
      <c r="Y2950" t="s">
        <v>265</v>
      </c>
      <c r="Z2950" t="s">
        <v>265</v>
      </c>
      <c r="AA2950" t="s">
        <v>265</v>
      </c>
      <c r="AB2950" t="s">
        <v>265</v>
      </c>
      <c r="AC2950" t="s">
        <v>265</v>
      </c>
      <c r="AD2950" t="s">
        <v>265</v>
      </c>
      <c r="AE2950" t="s">
        <v>265</v>
      </c>
      <c r="AF2950" t="s">
        <v>267</v>
      </c>
      <c r="AG2950" t="s">
        <v>265</v>
      </c>
      <c r="AH2950" t="s">
        <v>265</v>
      </c>
      <c r="AI2950" t="s">
        <v>265</v>
      </c>
      <c r="AJ2950" t="s">
        <v>265</v>
      </c>
      <c r="AL2950" t="str">
        <f>IF(Sudan_News12[[#This Row],[relevancy_classification_english]]="Relevant","مناسب",IF(Sudan_News12[[#This Row],[relevancy_classification_english]]="Relevant","عَرَضِيّ",""))</f>
        <v/>
      </c>
      <c r="AN2950" t="str">
        <f>IF(Sudan_News12[[#This Row],[sentiment_analysis_english]]="Negative","سلبي",IF(Sudan_News12[[#This Row],[sentiment_analysis_english]]="Neutral","حيادي",IF(Sudan_News12[[#This Row],[sentiment_analysis_english]]="Positive","إيجابي","")))</f>
        <v/>
      </c>
      <c r="AO2950" t="e">
        <f>INDEX(TextClassificationList[],MATCH(Sudan_News12[[#This Row],[text_classification_arabic]],TextClassificationList[text_classification_arabic],0),1)</f>
        <v>#N/A</v>
      </c>
      <c r="AQ2950" t="e">
        <f>INDEX(TextClassificationList[],MATCH(Sudan_News12[[#This Row],[text_classification_arabic2]],TextClassificationList[text_classification_arabic],0),1)</f>
        <v>#N/A</v>
      </c>
      <c r="AS2950" t="e">
        <f>INDEX(TextClassificationList[],MATCH(Sudan_News12[[#This Row],[text_classification_arabic3]],TextClassificationList[text_classification_arabic],0),1)</f>
        <v>#N/A</v>
      </c>
      <c r="AU2950" t="e">
        <f>INDEX(TextClassificationList[],MATCH(Sudan_News12[[#This Row],[text_classification_arabic4]],TextClassificationList[text_classification_arabic],0),1)</f>
        <v>#N/A</v>
      </c>
      <c r="AW2950" t="e">
        <f>INDEX(TextClassificationList[],MATCH(Sudan_News12[[#This Row],[text_classification_arabic5]],TextClassificationList[text_classification_arabic],0),1)</f>
        <v>#N/A</v>
      </c>
    </row>
    <row r="2951" spans="1:49" x14ac:dyDescent="0.2">
      <c r="A2951">
        <v>1.3123959433928172E+18</v>
      </c>
      <c r="B2951">
        <v>1.3123959433928172E+18</v>
      </c>
      <c r="C2951" t="s">
        <v>11312</v>
      </c>
      <c r="D2951" s="1">
        <v>44107</v>
      </c>
      <c r="E2951" s="2">
        <v>0.67766203703703709</v>
      </c>
      <c r="F2951">
        <v>200</v>
      </c>
      <c r="G2951">
        <v>1889611729</v>
      </c>
      <c r="H2951" t="s">
        <v>354</v>
      </c>
      <c r="I2951" t="s">
        <v>355</v>
      </c>
      <c r="J2951" t="s">
        <v>265</v>
      </c>
      <c r="K2951" t="s">
        <v>11313</v>
      </c>
      <c r="L2951" t="s">
        <v>266</v>
      </c>
      <c r="M2951" t="s">
        <v>11314</v>
      </c>
      <c r="N2951" t="s">
        <v>267</v>
      </c>
      <c r="O2951" t="s">
        <v>267</v>
      </c>
      <c r="P2951">
        <v>0</v>
      </c>
      <c r="Q2951">
        <v>0</v>
      </c>
      <c r="R2951">
        <v>0</v>
      </c>
      <c r="S2951" t="s">
        <v>267</v>
      </c>
      <c r="T2951" t="s">
        <v>267</v>
      </c>
      <c r="U2951" t="s">
        <v>11315</v>
      </c>
      <c r="V2951" t="b">
        <v>0</v>
      </c>
      <c r="W2951" t="s">
        <v>265</v>
      </c>
      <c r="X2951">
        <v>0</v>
      </c>
      <c r="Y2951" t="s">
        <v>265</v>
      </c>
      <c r="Z2951" t="s">
        <v>265</v>
      </c>
      <c r="AA2951" t="s">
        <v>265</v>
      </c>
      <c r="AB2951" t="s">
        <v>265</v>
      </c>
      <c r="AC2951" t="s">
        <v>265</v>
      </c>
      <c r="AD2951" t="s">
        <v>265</v>
      </c>
      <c r="AE2951" t="s">
        <v>265</v>
      </c>
      <c r="AF2951" t="s">
        <v>267</v>
      </c>
      <c r="AG2951" t="s">
        <v>265</v>
      </c>
      <c r="AH2951" t="s">
        <v>265</v>
      </c>
      <c r="AI2951" t="s">
        <v>265</v>
      </c>
      <c r="AJ2951" t="s">
        <v>265</v>
      </c>
      <c r="AL2951" t="str">
        <f>IF(Sudan_News12[[#This Row],[relevancy_classification_english]]="Relevant","مناسب",IF(Sudan_News12[[#This Row],[relevancy_classification_english]]="Relevant","عَرَضِيّ",""))</f>
        <v/>
      </c>
      <c r="AN2951" t="str">
        <f>IF(Sudan_News12[[#This Row],[sentiment_analysis_english]]="Negative","سلبي",IF(Sudan_News12[[#This Row],[sentiment_analysis_english]]="Neutral","حيادي",IF(Sudan_News12[[#This Row],[sentiment_analysis_english]]="Positive","إيجابي","")))</f>
        <v/>
      </c>
      <c r="AO2951" t="e">
        <f>INDEX(TextClassificationList[],MATCH(Sudan_News12[[#This Row],[text_classification_arabic]],TextClassificationList[text_classification_arabic],0),1)</f>
        <v>#N/A</v>
      </c>
      <c r="AQ2951" t="e">
        <f>INDEX(TextClassificationList[],MATCH(Sudan_News12[[#This Row],[text_classification_arabic2]],TextClassificationList[text_classification_arabic],0),1)</f>
        <v>#N/A</v>
      </c>
      <c r="AS2951" t="e">
        <f>INDEX(TextClassificationList[],MATCH(Sudan_News12[[#This Row],[text_classification_arabic3]],TextClassificationList[text_classification_arabic],0),1)</f>
        <v>#N/A</v>
      </c>
      <c r="AU2951" t="e">
        <f>INDEX(TextClassificationList[],MATCH(Sudan_News12[[#This Row],[text_classification_arabic4]],TextClassificationList[text_classification_arabic],0),1)</f>
        <v>#N/A</v>
      </c>
      <c r="AW2951" t="e">
        <f>INDEX(TextClassificationList[],MATCH(Sudan_News12[[#This Row],[text_classification_arabic5]],TextClassificationList[text_classification_arabic],0),1)</f>
        <v>#N/A</v>
      </c>
    </row>
    <row r="2952" spans="1:49" x14ac:dyDescent="0.2">
      <c r="A2952">
        <v>1.3123953835413217E+18</v>
      </c>
      <c r="B2952">
        <v>1.3123953835413217E+18</v>
      </c>
      <c r="C2952" t="s">
        <v>11316</v>
      </c>
      <c r="D2952" s="1">
        <v>44107</v>
      </c>
      <c r="E2952" s="2">
        <v>0.67612268518518515</v>
      </c>
      <c r="F2952">
        <v>200</v>
      </c>
      <c r="G2952">
        <v>1889611729</v>
      </c>
      <c r="H2952" t="s">
        <v>354</v>
      </c>
      <c r="I2952" t="s">
        <v>355</v>
      </c>
      <c r="J2952" t="s">
        <v>265</v>
      </c>
      <c r="K2952" t="s">
        <v>11317</v>
      </c>
      <c r="L2952" t="s">
        <v>266</v>
      </c>
      <c r="M2952" t="s">
        <v>267</v>
      </c>
      <c r="N2952" t="s">
        <v>267</v>
      </c>
      <c r="O2952" t="s">
        <v>11318</v>
      </c>
      <c r="P2952">
        <v>0</v>
      </c>
      <c r="Q2952">
        <v>0</v>
      </c>
      <c r="R2952">
        <v>0</v>
      </c>
      <c r="S2952" t="s">
        <v>267</v>
      </c>
      <c r="T2952" t="s">
        <v>267</v>
      </c>
      <c r="U2952" t="s">
        <v>11319</v>
      </c>
      <c r="V2952" t="b">
        <v>0</v>
      </c>
      <c r="W2952" t="s">
        <v>265</v>
      </c>
      <c r="X2952">
        <v>1</v>
      </c>
      <c r="Y2952" t="s">
        <v>11320</v>
      </c>
      <c r="Z2952" t="s">
        <v>265</v>
      </c>
      <c r="AA2952" t="s">
        <v>265</v>
      </c>
      <c r="AB2952" t="s">
        <v>265</v>
      </c>
      <c r="AC2952" t="s">
        <v>265</v>
      </c>
      <c r="AD2952" t="s">
        <v>265</v>
      </c>
      <c r="AE2952" t="s">
        <v>265</v>
      </c>
      <c r="AF2952" t="s">
        <v>267</v>
      </c>
      <c r="AG2952" t="s">
        <v>265</v>
      </c>
      <c r="AH2952" t="s">
        <v>265</v>
      </c>
      <c r="AI2952" t="s">
        <v>265</v>
      </c>
      <c r="AJ2952" t="s">
        <v>265</v>
      </c>
      <c r="AL2952" t="str">
        <f>IF(Sudan_News12[[#This Row],[relevancy_classification_english]]="Relevant","مناسب",IF(Sudan_News12[[#This Row],[relevancy_classification_english]]="Relevant","عَرَضِيّ",""))</f>
        <v/>
      </c>
      <c r="AN2952" t="str">
        <f>IF(Sudan_News12[[#This Row],[sentiment_analysis_english]]="Negative","سلبي",IF(Sudan_News12[[#This Row],[sentiment_analysis_english]]="Neutral","حيادي",IF(Sudan_News12[[#This Row],[sentiment_analysis_english]]="Positive","إيجابي","")))</f>
        <v/>
      </c>
      <c r="AO2952" t="e">
        <f>INDEX(TextClassificationList[],MATCH(Sudan_News12[[#This Row],[text_classification_arabic]],TextClassificationList[text_classification_arabic],0),1)</f>
        <v>#N/A</v>
      </c>
      <c r="AQ2952" t="e">
        <f>INDEX(TextClassificationList[],MATCH(Sudan_News12[[#This Row],[text_classification_arabic2]],TextClassificationList[text_classification_arabic],0),1)</f>
        <v>#N/A</v>
      </c>
      <c r="AS2952" t="e">
        <f>INDEX(TextClassificationList[],MATCH(Sudan_News12[[#This Row],[text_classification_arabic3]],TextClassificationList[text_classification_arabic],0),1)</f>
        <v>#N/A</v>
      </c>
      <c r="AU2952" t="e">
        <f>INDEX(TextClassificationList[],MATCH(Sudan_News12[[#This Row],[text_classification_arabic4]],TextClassificationList[text_classification_arabic],0),1)</f>
        <v>#N/A</v>
      </c>
      <c r="AW2952" t="e">
        <f>INDEX(TextClassificationList[],MATCH(Sudan_News12[[#This Row],[text_classification_arabic5]],TextClassificationList[text_classification_arabic],0),1)</f>
        <v>#N/A</v>
      </c>
    </row>
    <row r="2953" spans="1:49" x14ac:dyDescent="0.2">
      <c r="A2953">
        <v>1.3123933287182213E+18</v>
      </c>
      <c r="B2953">
        <v>1.3123933287182213E+18</v>
      </c>
      <c r="C2953" t="s">
        <v>11321</v>
      </c>
      <c r="D2953" s="1">
        <v>44107</v>
      </c>
      <c r="E2953" s="2">
        <v>0.67045138888888889</v>
      </c>
      <c r="F2953">
        <v>200</v>
      </c>
      <c r="G2953">
        <v>1889611729</v>
      </c>
      <c r="H2953" t="s">
        <v>354</v>
      </c>
      <c r="I2953" t="s">
        <v>355</v>
      </c>
      <c r="J2953" t="s">
        <v>265</v>
      </c>
      <c r="K2953" t="s">
        <v>11322</v>
      </c>
      <c r="L2953" t="s">
        <v>266</v>
      </c>
      <c r="M2953" t="s">
        <v>267</v>
      </c>
      <c r="N2953" t="s">
        <v>267</v>
      </c>
      <c r="O2953" t="s">
        <v>267</v>
      </c>
      <c r="P2953">
        <v>0</v>
      </c>
      <c r="Q2953">
        <v>0</v>
      </c>
      <c r="R2953">
        <v>2</v>
      </c>
      <c r="S2953" t="s">
        <v>282</v>
      </c>
      <c r="T2953" t="s">
        <v>267</v>
      </c>
      <c r="U2953" t="s">
        <v>11323</v>
      </c>
      <c r="V2953" t="b">
        <v>0</v>
      </c>
      <c r="W2953" t="s">
        <v>265</v>
      </c>
      <c r="X2953">
        <v>0</v>
      </c>
      <c r="Y2953" t="s">
        <v>265</v>
      </c>
      <c r="Z2953" t="s">
        <v>265</v>
      </c>
      <c r="AA2953" t="s">
        <v>265</v>
      </c>
      <c r="AB2953" t="s">
        <v>265</v>
      </c>
      <c r="AC2953" t="s">
        <v>265</v>
      </c>
      <c r="AD2953" t="s">
        <v>265</v>
      </c>
      <c r="AE2953" t="s">
        <v>265</v>
      </c>
      <c r="AF2953" t="s">
        <v>267</v>
      </c>
      <c r="AG2953" t="s">
        <v>265</v>
      </c>
      <c r="AH2953" t="s">
        <v>265</v>
      </c>
      <c r="AI2953" t="s">
        <v>265</v>
      </c>
      <c r="AJ2953" t="s">
        <v>265</v>
      </c>
      <c r="AL2953" t="str">
        <f>IF(Sudan_News12[[#This Row],[relevancy_classification_english]]="Relevant","مناسب",IF(Sudan_News12[[#This Row],[relevancy_classification_english]]="Relevant","عَرَضِيّ",""))</f>
        <v/>
      </c>
      <c r="AN2953" t="str">
        <f>IF(Sudan_News12[[#This Row],[sentiment_analysis_english]]="Negative","سلبي",IF(Sudan_News12[[#This Row],[sentiment_analysis_english]]="Neutral","حيادي",IF(Sudan_News12[[#This Row],[sentiment_analysis_english]]="Positive","إيجابي","")))</f>
        <v/>
      </c>
      <c r="AO2953" t="e">
        <f>INDEX(TextClassificationList[],MATCH(Sudan_News12[[#This Row],[text_classification_arabic]],TextClassificationList[text_classification_arabic],0),1)</f>
        <v>#N/A</v>
      </c>
      <c r="AQ2953" t="e">
        <f>INDEX(TextClassificationList[],MATCH(Sudan_News12[[#This Row],[text_classification_arabic2]],TextClassificationList[text_classification_arabic],0),1)</f>
        <v>#N/A</v>
      </c>
      <c r="AS2953" t="e">
        <f>INDEX(TextClassificationList[],MATCH(Sudan_News12[[#This Row],[text_classification_arabic3]],TextClassificationList[text_classification_arabic],0),1)</f>
        <v>#N/A</v>
      </c>
      <c r="AU2953" t="e">
        <f>INDEX(TextClassificationList[],MATCH(Sudan_News12[[#This Row],[text_classification_arabic4]],TextClassificationList[text_classification_arabic],0),1)</f>
        <v>#N/A</v>
      </c>
      <c r="AW2953" t="e">
        <f>INDEX(TextClassificationList[],MATCH(Sudan_News12[[#This Row],[text_classification_arabic5]],TextClassificationList[text_classification_arabic],0),1)</f>
        <v>#N/A</v>
      </c>
    </row>
    <row r="2954" spans="1:49" x14ac:dyDescent="0.2">
      <c r="A2954">
        <v>1.3123808041741722E+18</v>
      </c>
      <c r="B2954">
        <v>1.3123808041741722E+18</v>
      </c>
      <c r="C2954" t="s">
        <v>11324</v>
      </c>
      <c r="D2954" s="1">
        <v>44107</v>
      </c>
      <c r="E2954" s="2">
        <v>0.63589120370370367</v>
      </c>
      <c r="F2954">
        <v>200</v>
      </c>
      <c r="G2954">
        <v>1889611729</v>
      </c>
      <c r="H2954" t="s">
        <v>354</v>
      </c>
      <c r="I2954" t="s">
        <v>355</v>
      </c>
      <c r="J2954" t="s">
        <v>265</v>
      </c>
      <c r="K2954" t="s">
        <v>11325</v>
      </c>
      <c r="L2954" t="s">
        <v>266</v>
      </c>
      <c r="M2954" t="s">
        <v>267</v>
      </c>
      <c r="N2954" t="s">
        <v>267</v>
      </c>
      <c r="O2954" t="s">
        <v>267</v>
      </c>
      <c r="P2954">
        <v>0</v>
      </c>
      <c r="Q2954">
        <v>0</v>
      </c>
      <c r="R2954">
        <v>0</v>
      </c>
      <c r="S2954" t="s">
        <v>267</v>
      </c>
      <c r="T2954" t="s">
        <v>267</v>
      </c>
      <c r="U2954" t="s">
        <v>11326</v>
      </c>
      <c r="V2954" t="b">
        <v>0</v>
      </c>
      <c r="W2954" t="s">
        <v>265</v>
      </c>
      <c r="X2954">
        <v>0</v>
      </c>
      <c r="Y2954" t="s">
        <v>265</v>
      </c>
      <c r="Z2954" t="s">
        <v>265</v>
      </c>
      <c r="AA2954" t="s">
        <v>265</v>
      </c>
      <c r="AB2954" t="s">
        <v>265</v>
      </c>
      <c r="AC2954" t="s">
        <v>265</v>
      </c>
      <c r="AD2954" t="s">
        <v>265</v>
      </c>
      <c r="AE2954" t="s">
        <v>265</v>
      </c>
      <c r="AF2954" t="s">
        <v>267</v>
      </c>
      <c r="AG2954" t="s">
        <v>265</v>
      </c>
      <c r="AH2954" t="s">
        <v>265</v>
      </c>
      <c r="AI2954" t="s">
        <v>265</v>
      </c>
      <c r="AJ2954" t="s">
        <v>265</v>
      </c>
      <c r="AL2954" t="str">
        <f>IF(Sudan_News12[[#This Row],[relevancy_classification_english]]="Relevant","مناسب",IF(Sudan_News12[[#This Row],[relevancy_classification_english]]="Relevant","عَرَضِيّ",""))</f>
        <v/>
      </c>
      <c r="AN2954" t="str">
        <f>IF(Sudan_News12[[#This Row],[sentiment_analysis_english]]="Negative","سلبي",IF(Sudan_News12[[#This Row],[sentiment_analysis_english]]="Neutral","حيادي",IF(Sudan_News12[[#This Row],[sentiment_analysis_english]]="Positive","إيجابي","")))</f>
        <v/>
      </c>
      <c r="AO2954" t="e">
        <f>INDEX(TextClassificationList[],MATCH(Sudan_News12[[#This Row],[text_classification_arabic]],TextClassificationList[text_classification_arabic],0),1)</f>
        <v>#N/A</v>
      </c>
      <c r="AQ2954" t="e">
        <f>INDEX(TextClassificationList[],MATCH(Sudan_News12[[#This Row],[text_classification_arabic2]],TextClassificationList[text_classification_arabic],0),1)</f>
        <v>#N/A</v>
      </c>
      <c r="AS2954" t="e">
        <f>INDEX(TextClassificationList[],MATCH(Sudan_News12[[#This Row],[text_classification_arabic3]],TextClassificationList[text_classification_arabic],0),1)</f>
        <v>#N/A</v>
      </c>
      <c r="AU2954" t="e">
        <f>INDEX(TextClassificationList[],MATCH(Sudan_News12[[#This Row],[text_classification_arabic4]],TextClassificationList[text_classification_arabic],0),1)</f>
        <v>#N/A</v>
      </c>
      <c r="AW2954" t="e">
        <f>INDEX(TextClassificationList[],MATCH(Sudan_News12[[#This Row],[text_classification_arabic5]],TextClassificationList[text_classification_arabic],0),1)</f>
        <v>#N/A</v>
      </c>
    </row>
    <row r="2955" spans="1:49" x14ac:dyDescent="0.2">
      <c r="A2955">
        <v>1.3123802222773862E+18</v>
      </c>
      <c r="B2955">
        <v>1.3123802222773862E+18</v>
      </c>
      <c r="C2955" t="s">
        <v>11327</v>
      </c>
      <c r="D2955" s="1">
        <v>44107</v>
      </c>
      <c r="E2955" s="2">
        <v>0.63428240740740738</v>
      </c>
      <c r="F2955">
        <v>200</v>
      </c>
      <c r="G2955">
        <v>1889611729</v>
      </c>
      <c r="H2955" t="s">
        <v>354</v>
      </c>
      <c r="I2955" t="s">
        <v>355</v>
      </c>
      <c r="J2955" t="s">
        <v>265</v>
      </c>
      <c r="K2955" t="s">
        <v>11328</v>
      </c>
      <c r="L2955" t="s">
        <v>266</v>
      </c>
      <c r="M2955" t="s">
        <v>267</v>
      </c>
      <c r="N2955" t="s">
        <v>267</v>
      </c>
      <c r="O2955" t="s">
        <v>11329</v>
      </c>
      <c r="P2955">
        <v>0</v>
      </c>
      <c r="Q2955">
        <v>0</v>
      </c>
      <c r="R2955">
        <v>1</v>
      </c>
      <c r="S2955" t="s">
        <v>267</v>
      </c>
      <c r="T2955" t="s">
        <v>267</v>
      </c>
      <c r="U2955" t="s">
        <v>11330</v>
      </c>
      <c r="V2955" t="b">
        <v>0</v>
      </c>
      <c r="W2955" t="s">
        <v>265</v>
      </c>
      <c r="X2955">
        <v>1</v>
      </c>
      <c r="Y2955" t="s">
        <v>11331</v>
      </c>
      <c r="Z2955" t="s">
        <v>265</v>
      </c>
      <c r="AA2955" t="s">
        <v>265</v>
      </c>
      <c r="AB2955" t="s">
        <v>265</v>
      </c>
      <c r="AC2955" t="s">
        <v>265</v>
      </c>
      <c r="AD2955" t="s">
        <v>265</v>
      </c>
      <c r="AE2955" t="s">
        <v>265</v>
      </c>
      <c r="AF2955" t="s">
        <v>267</v>
      </c>
      <c r="AG2955" t="s">
        <v>265</v>
      </c>
      <c r="AH2955" t="s">
        <v>265</v>
      </c>
      <c r="AI2955" t="s">
        <v>265</v>
      </c>
      <c r="AJ2955" t="s">
        <v>265</v>
      </c>
      <c r="AL2955" t="str">
        <f>IF(Sudan_News12[[#This Row],[relevancy_classification_english]]="Relevant","مناسب",IF(Sudan_News12[[#This Row],[relevancy_classification_english]]="Relevant","عَرَضِيّ",""))</f>
        <v/>
      </c>
      <c r="AN2955" t="str">
        <f>IF(Sudan_News12[[#This Row],[sentiment_analysis_english]]="Negative","سلبي",IF(Sudan_News12[[#This Row],[sentiment_analysis_english]]="Neutral","حيادي",IF(Sudan_News12[[#This Row],[sentiment_analysis_english]]="Positive","إيجابي","")))</f>
        <v/>
      </c>
      <c r="AO2955" t="e">
        <f>INDEX(TextClassificationList[],MATCH(Sudan_News12[[#This Row],[text_classification_arabic]],TextClassificationList[text_classification_arabic],0),1)</f>
        <v>#N/A</v>
      </c>
      <c r="AQ2955" t="e">
        <f>INDEX(TextClassificationList[],MATCH(Sudan_News12[[#This Row],[text_classification_arabic2]],TextClassificationList[text_classification_arabic],0),1)</f>
        <v>#N/A</v>
      </c>
      <c r="AS2955" t="e">
        <f>INDEX(TextClassificationList[],MATCH(Sudan_News12[[#This Row],[text_classification_arabic3]],TextClassificationList[text_classification_arabic],0),1)</f>
        <v>#N/A</v>
      </c>
      <c r="AU2955" t="e">
        <f>INDEX(TextClassificationList[],MATCH(Sudan_News12[[#This Row],[text_classification_arabic4]],TextClassificationList[text_classification_arabic],0),1)</f>
        <v>#N/A</v>
      </c>
      <c r="AW2955" t="e">
        <f>INDEX(TextClassificationList[],MATCH(Sudan_News12[[#This Row],[text_classification_arabic5]],TextClassificationList[text_classification_arabic],0),1)</f>
        <v>#N/A</v>
      </c>
    </row>
    <row r="2956" spans="1:49" x14ac:dyDescent="0.2">
      <c r="A2956">
        <v>1.3123681436088279E+18</v>
      </c>
      <c r="B2956">
        <v>1.3123681436088279E+18</v>
      </c>
      <c r="C2956" t="s">
        <v>11332</v>
      </c>
      <c r="D2956" s="1">
        <v>44107</v>
      </c>
      <c r="E2956" s="2">
        <v>0.60094907407407405</v>
      </c>
      <c r="F2956">
        <v>200</v>
      </c>
      <c r="G2956">
        <v>1889611729</v>
      </c>
      <c r="H2956" t="s">
        <v>354</v>
      </c>
      <c r="I2956" t="s">
        <v>355</v>
      </c>
      <c r="J2956" t="s">
        <v>265</v>
      </c>
      <c r="K2956" t="s">
        <v>11333</v>
      </c>
      <c r="L2956" t="s">
        <v>266</v>
      </c>
      <c r="M2956" t="s">
        <v>11334</v>
      </c>
      <c r="N2956" t="s">
        <v>267</v>
      </c>
      <c r="O2956" t="s">
        <v>267</v>
      </c>
      <c r="P2956">
        <v>0</v>
      </c>
      <c r="Q2956">
        <v>0</v>
      </c>
      <c r="R2956">
        <v>1</v>
      </c>
      <c r="S2956" t="s">
        <v>11335</v>
      </c>
      <c r="T2956" t="s">
        <v>267</v>
      </c>
      <c r="U2956" t="s">
        <v>11336</v>
      </c>
      <c r="V2956" t="b">
        <v>0</v>
      </c>
      <c r="W2956" t="s">
        <v>265</v>
      </c>
      <c r="X2956">
        <v>0</v>
      </c>
      <c r="Y2956" t="s">
        <v>265</v>
      </c>
      <c r="Z2956" t="s">
        <v>265</v>
      </c>
      <c r="AA2956" t="s">
        <v>265</v>
      </c>
      <c r="AB2956" t="s">
        <v>265</v>
      </c>
      <c r="AC2956" t="s">
        <v>265</v>
      </c>
      <c r="AD2956" t="s">
        <v>265</v>
      </c>
      <c r="AE2956" t="s">
        <v>265</v>
      </c>
      <c r="AF2956" t="s">
        <v>267</v>
      </c>
      <c r="AG2956" t="s">
        <v>265</v>
      </c>
      <c r="AH2956" t="s">
        <v>265</v>
      </c>
      <c r="AI2956" t="s">
        <v>265</v>
      </c>
      <c r="AJ2956" t="s">
        <v>265</v>
      </c>
      <c r="AL2956" t="str">
        <f>IF(Sudan_News12[[#This Row],[relevancy_classification_english]]="Relevant","مناسب",IF(Sudan_News12[[#This Row],[relevancy_classification_english]]="Relevant","عَرَضِيّ",""))</f>
        <v/>
      </c>
      <c r="AN2956" t="str">
        <f>IF(Sudan_News12[[#This Row],[sentiment_analysis_english]]="Negative","سلبي",IF(Sudan_News12[[#This Row],[sentiment_analysis_english]]="Neutral","حيادي",IF(Sudan_News12[[#This Row],[sentiment_analysis_english]]="Positive","إيجابي","")))</f>
        <v/>
      </c>
      <c r="AO2956" t="e">
        <f>INDEX(TextClassificationList[],MATCH(Sudan_News12[[#This Row],[text_classification_arabic]],TextClassificationList[text_classification_arabic],0),1)</f>
        <v>#N/A</v>
      </c>
      <c r="AQ2956" t="e">
        <f>INDEX(TextClassificationList[],MATCH(Sudan_News12[[#This Row],[text_classification_arabic2]],TextClassificationList[text_classification_arabic],0),1)</f>
        <v>#N/A</v>
      </c>
      <c r="AS2956" t="e">
        <f>INDEX(TextClassificationList[],MATCH(Sudan_News12[[#This Row],[text_classification_arabic3]],TextClassificationList[text_classification_arabic],0),1)</f>
        <v>#N/A</v>
      </c>
      <c r="AU2956" t="e">
        <f>INDEX(TextClassificationList[],MATCH(Sudan_News12[[#This Row],[text_classification_arabic4]],TextClassificationList[text_classification_arabic],0),1)</f>
        <v>#N/A</v>
      </c>
      <c r="AW2956" t="e">
        <f>INDEX(TextClassificationList[],MATCH(Sudan_News12[[#This Row],[text_classification_arabic5]],TextClassificationList[text_classification_arabic],0),1)</f>
        <v>#N/A</v>
      </c>
    </row>
    <row r="2957" spans="1:49" x14ac:dyDescent="0.2">
      <c r="A2957">
        <v>1.3123668015993037E+18</v>
      </c>
      <c r="B2957">
        <v>1.3123668015993037E+18</v>
      </c>
      <c r="C2957" t="s">
        <v>11337</v>
      </c>
      <c r="D2957" s="1">
        <v>44107</v>
      </c>
      <c r="E2957" s="2">
        <v>0.5972453703703704</v>
      </c>
      <c r="F2957">
        <v>200</v>
      </c>
      <c r="G2957">
        <v>1889611729</v>
      </c>
      <c r="H2957" t="s">
        <v>354</v>
      </c>
      <c r="I2957" t="s">
        <v>355</v>
      </c>
      <c r="J2957" t="s">
        <v>265</v>
      </c>
      <c r="K2957" t="s">
        <v>11338</v>
      </c>
      <c r="L2957" t="s">
        <v>266</v>
      </c>
      <c r="M2957" t="s">
        <v>11339</v>
      </c>
      <c r="N2957" t="s">
        <v>267</v>
      </c>
      <c r="O2957" t="s">
        <v>11340</v>
      </c>
      <c r="P2957">
        <v>0</v>
      </c>
      <c r="Q2957">
        <v>0</v>
      </c>
      <c r="R2957">
        <v>1</v>
      </c>
      <c r="S2957" t="s">
        <v>267</v>
      </c>
      <c r="T2957" t="s">
        <v>267</v>
      </c>
      <c r="U2957" t="s">
        <v>11341</v>
      </c>
      <c r="V2957" t="b">
        <v>0</v>
      </c>
      <c r="W2957" t="s">
        <v>265</v>
      </c>
      <c r="X2957">
        <v>1</v>
      </c>
      <c r="Y2957" t="s">
        <v>11342</v>
      </c>
      <c r="Z2957" t="s">
        <v>265</v>
      </c>
      <c r="AA2957" t="s">
        <v>265</v>
      </c>
      <c r="AB2957" t="s">
        <v>265</v>
      </c>
      <c r="AC2957" t="s">
        <v>265</v>
      </c>
      <c r="AD2957" t="s">
        <v>265</v>
      </c>
      <c r="AE2957" t="s">
        <v>265</v>
      </c>
      <c r="AF2957" t="s">
        <v>267</v>
      </c>
      <c r="AG2957" t="s">
        <v>265</v>
      </c>
      <c r="AH2957" t="s">
        <v>265</v>
      </c>
      <c r="AI2957" t="s">
        <v>265</v>
      </c>
      <c r="AJ2957" t="s">
        <v>265</v>
      </c>
      <c r="AL2957" t="str">
        <f>IF(Sudan_News12[[#This Row],[relevancy_classification_english]]="Relevant","مناسب",IF(Sudan_News12[[#This Row],[relevancy_classification_english]]="Relevant","عَرَضِيّ",""))</f>
        <v/>
      </c>
      <c r="AN2957" t="str">
        <f>IF(Sudan_News12[[#This Row],[sentiment_analysis_english]]="Negative","سلبي",IF(Sudan_News12[[#This Row],[sentiment_analysis_english]]="Neutral","حيادي",IF(Sudan_News12[[#This Row],[sentiment_analysis_english]]="Positive","إيجابي","")))</f>
        <v/>
      </c>
      <c r="AO2957" t="e">
        <f>INDEX(TextClassificationList[],MATCH(Sudan_News12[[#This Row],[text_classification_arabic]],TextClassificationList[text_classification_arabic],0),1)</f>
        <v>#N/A</v>
      </c>
      <c r="AQ2957" t="e">
        <f>INDEX(TextClassificationList[],MATCH(Sudan_News12[[#This Row],[text_classification_arabic2]],TextClassificationList[text_classification_arabic],0),1)</f>
        <v>#N/A</v>
      </c>
      <c r="AS2957" t="e">
        <f>INDEX(TextClassificationList[],MATCH(Sudan_News12[[#This Row],[text_classification_arabic3]],TextClassificationList[text_classification_arabic],0),1)</f>
        <v>#N/A</v>
      </c>
      <c r="AU2957" t="e">
        <f>INDEX(TextClassificationList[],MATCH(Sudan_News12[[#This Row],[text_classification_arabic4]],TextClassificationList[text_classification_arabic],0),1)</f>
        <v>#N/A</v>
      </c>
      <c r="AW2957" t="e">
        <f>INDEX(TextClassificationList[],MATCH(Sudan_News12[[#This Row],[text_classification_arabic5]],TextClassificationList[text_classification_arabic],0),1)</f>
        <v>#N/A</v>
      </c>
    </row>
    <row r="2958" spans="1:49" x14ac:dyDescent="0.2">
      <c r="A2958">
        <v>1.3123553111692861E+18</v>
      </c>
      <c r="B2958">
        <v>1.3123553111692861E+18</v>
      </c>
      <c r="C2958" t="s">
        <v>11343</v>
      </c>
      <c r="D2958" s="1">
        <v>44107</v>
      </c>
      <c r="E2958" s="2">
        <v>0.56554398148148144</v>
      </c>
      <c r="F2958">
        <v>200</v>
      </c>
      <c r="G2958">
        <v>1889611729</v>
      </c>
      <c r="H2958" t="s">
        <v>354</v>
      </c>
      <c r="I2958" t="s">
        <v>355</v>
      </c>
      <c r="J2958" t="s">
        <v>265</v>
      </c>
      <c r="K2958" t="s">
        <v>11344</v>
      </c>
      <c r="L2958" t="s">
        <v>266</v>
      </c>
      <c r="M2958" t="s">
        <v>267</v>
      </c>
      <c r="N2958" t="s">
        <v>267</v>
      </c>
      <c r="O2958" t="s">
        <v>267</v>
      </c>
      <c r="P2958">
        <v>0</v>
      </c>
      <c r="Q2958">
        <v>0</v>
      </c>
      <c r="R2958">
        <v>0</v>
      </c>
      <c r="S2958" t="s">
        <v>267</v>
      </c>
      <c r="T2958" t="s">
        <v>267</v>
      </c>
      <c r="U2958" t="s">
        <v>11345</v>
      </c>
      <c r="V2958" t="b">
        <v>0</v>
      </c>
      <c r="W2958" t="s">
        <v>265</v>
      </c>
      <c r="X2958">
        <v>0</v>
      </c>
      <c r="Y2958" t="s">
        <v>265</v>
      </c>
      <c r="Z2958" t="s">
        <v>265</v>
      </c>
      <c r="AA2958" t="s">
        <v>265</v>
      </c>
      <c r="AB2958" t="s">
        <v>265</v>
      </c>
      <c r="AC2958" t="s">
        <v>265</v>
      </c>
      <c r="AD2958" t="s">
        <v>265</v>
      </c>
      <c r="AE2958" t="s">
        <v>265</v>
      </c>
      <c r="AF2958" t="s">
        <v>267</v>
      </c>
      <c r="AG2958" t="s">
        <v>265</v>
      </c>
      <c r="AH2958" t="s">
        <v>265</v>
      </c>
      <c r="AI2958" t="s">
        <v>265</v>
      </c>
      <c r="AJ2958" t="s">
        <v>265</v>
      </c>
      <c r="AL2958" t="str">
        <f>IF(Sudan_News12[[#This Row],[relevancy_classification_english]]="Relevant","مناسب",IF(Sudan_News12[[#This Row],[relevancy_classification_english]]="Relevant","عَرَضِيّ",""))</f>
        <v/>
      </c>
      <c r="AN2958" t="str">
        <f>IF(Sudan_News12[[#This Row],[sentiment_analysis_english]]="Negative","سلبي",IF(Sudan_News12[[#This Row],[sentiment_analysis_english]]="Neutral","حيادي",IF(Sudan_News12[[#This Row],[sentiment_analysis_english]]="Positive","إيجابي","")))</f>
        <v/>
      </c>
      <c r="AO2958" t="e">
        <f>INDEX(TextClassificationList[],MATCH(Sudan_News12[[#This Row],[text_classification_arabic]],TextClassificationList[text_classification_arabic],0),1)</f>
        <v>#N/A</v>
      </c>
      <c r="AQ2958" t="e">
        <f>INDEX(TextClassificationList[],MATCH(Sudan_News12[[#This Row],[text_classification_arabic2]],TextClassificationList[text_classification_arabic],0),1)</f>
        <v>#N/A</v>
      </c>
      <c r="AS2958" t="e">
        <f>INDEX(TextClassificationList[],MATCH(Sudan_News12[[#This Row],[text_classification_arabic3]],TextClassificationList[text_classification_arabic],0),1)</f>
        <v>#N/A</v>
      </c>
      <c r="AU2958" t="e">
        <f>INDEX(TextClassificationList[],MATCH(Sudan_News12[[#This Row],[text_classification_arabic4]],TextClassificationList[text_classification_arabic],0),1)</f>
        <v>#N/A</v>
      </c>
      <c r="AW2958" t="e">
        <f>INDEX(TextClassificationList[],MATCH(Sudan_News12[[#This Row],[text_classification_arabic5]],TextClassificationList[text_classification_arabic],0),1)</f>
        <v>#N/A</v>
      </c>
    </row>
    <row r="2959" spans="1:49" x14ac:dyDescent="0.2">
      <c r="A2959">
        <v>1.3123546569416376E+18</v>
      </c>
      <c r="B2959">
        <v>1.3123546569416376E+18</v>
      </c>
      <c r="C2959" t="s">
        <v>11346</v>
      </c>
      <c r="D2959" s="1">
        <v>44107</v>
      </c>
      <c r="E2959" s="2">
        <v>0.56373842592592593</v>
      </c>
      <c r="F2959">
        <v>200</v>
      </c>
      <c r="G2959">
        <v>1889611729</v>
      </c>
      <c r="H2959" t="s">
        <v>354</v>
      </c>
      <c r="I2959" t="s">
        <v>355</v>
      </c>
      <c r="J2959" t="s">
        <v>265</v>
      </c>
      <c r="K2959" t="s">
        <v>11347</v>
      </c>
      <c r="L2959" t="s">
        <v>266</v>
      </c>
      <c r="M2959" t="s">
        <v>267</v>
      </c>
      <c r="N2959" t="s">
        <v>267</v>
      </c>
      <c r="O2959" t="s">
        <v>11348</v>
      </c>
      <c r="P2959">
        <v>0</v>
      </c>
      <c r="Q2959">
        <v>0</v>
      </c>
      <c r="R2959">
        <v>0</v>
      </c>
      <c r="S2959" t="s">
        <v>11218</v>
      </c>
      <c r="T2959" t="s">
        <v>267</v>
      </c>
      <c r="U2959" t="s">
        <v>11349</v>
      </c>
      <c r="V2959" t="b">
        <v>0</v>
      </c>
      <c r="W2959" t="s">
        <v>265</v>
      </c>
      <c r="X2959">
        <v>1</v>
      </c>
      <c r="Y2959" t="s">
        <v>11350</v>
      </c>
      <c r="Z2959" t="s">
        <v>265</v>
      </c>
      <c r="AA2959" t="s">
        <v>265</v>
      </c>
      <c r="AB2959" t="s">
        <v>265</v>
      </c>
      <c r="AC2959" t="s">
        <v>265</v>
      </c>
      <c r="AD2959" t="s">
        <v>265</v>
      </c>
      <c r="AE2959" t="s">
        <v>265</v>
      </c>
      <c r="AF2959" t="s">
        <v>267</v>
      </c>
      <c r="AG2959" t="s">
        <v>265</v>
      </c>
      <c r="AH2959" t="s">
        <v>265</v>
      </c>
      <c r="AI2959" t="s">
        <v>265</v>
      </c>
      <c r="AJ2959" t="s">
        <v>265</v>
      </c>
      <c r="AL2959" t="str">
        <f>IF(Sudan_News12[[#This Row],[relevancy_classification_english]]="Relevant","مناسب",IF(Sudan_News12[[#This Row],[relevancy_classification_english]]="Relevant","عَرَضِيّ",""))</f>
        <v/>
      </c>
      <c r="AN2959" t="str">
        <f>IF(Sudan_News12[[#This Row],[sentiment_analysis_english]]="Negative","سلبي",IF(Sudan_News12[[#This Row],[sentiment_analysis_english]]="Neutral","حيادي",IF(Sudan_News12[[#This Row],[sentiment_analysis_english]]="Positive","إيجابي","")))</f>
        <v/>
      </c>
      <c r="AO2959" t="e">
        <f>INDEX(TextClassificationList[],MATCH(Sudan_News12[[#This Row],[text_classification_arabic]],TextClassificationList[text_classification_arabic],0),1)</f>
        <v>#N/A</v>
      </c>
      <c r="AQ2959" t="e">
        <f>INDEX(TextClassificationList[],MATCH(Sudan_News12[[#This Row],[text_classification_arabic2]],TextClassificationList[text_classification_arabic],0),1)</f>
        <v>#N/A</v>
      </c>
      <c r="AS2959" t="e">
        <f>INDEX(TextClassificationList[],MATCH(Sudan_News12[[#This Row],[text_classification_arabic3]],TextClassificationList[text_classification_arabic],0),1)</f>
        <v>#N/A</v>
      </c>
      <c r="AU2959" t="e">
        <f>INDEX(TextClassificationList[],MATCH(Sudan_News12[[#This Row],[text_classification_arabic4]],TextClassificationList[text_classification_arabic],0),1)</f>
        <v>#N/A</v>
      </c>
      <c r="AW2959" t="e">
        <f>INDEX(TextClassificationList[],MATCH(Sudan_News12[[#This Row],[text_classification_arabic5]],TextClassificationList[text_classification_arabic],0),1)</f>
        <v>#N/A</v>
      </c>
    </row>
    <row r="2960" spans="1:49" x14ac:dyDescent="0.2">
      <c r="A2960">
        <v>1.3123473567178875E+18</v>
      </c>
      <c r="B2960">
        <v>1.3123473567178875E+18</v>
      </c>
      <c r="C2960" t="s">
        <v>11351</v>
      </c>
      <c r="D2960" s="1">
        <v>44107</v>
      </c>
      <c r="E2960" s="2">
        <v>0.54358796296296297</v>
      </c>
      <c r="F2960">
        <v>200</v>
      </c>
      <c r="G2960">
        <v>1889611729</v>
      </c>
      <c r="H2960" t="s">
        <v>354</v>
      </c>
      <c r="I2960" t="s">
        <v>355</v>
      </c>
      <c r="J2960" t="s">
        <v>265</v>
      </c>
      <c r="K2960" t="s">
        <v>11352</v>
      </c>
      <c r="L2960" t="s">
        <v>278</v>
      </c>
      <c r="M2960" t="s">
        <v>267</v>
      </c>
      <c r="N2960" t="s">
        <v>267</v>
      </c>
      <c r="O2960" t="s">
        <v>11353</v>
      </c>
      <c r="P2960">
        <v>0</v>
      </c>
      <c r="Q2960">
        <v>0</v>
      </c>
      <c r="R2960">
        <v>0</v>
      </c>
      <c r="S2960" t="s">
        <v>11218</v>
      </c>
      <c r="T2960" t="s">
        <v>267</v>
      </c>
      <c r="U2960" t="s">
        <v>11354</v>
      </c>
      <c r="V2960" t="b">
        <v>0</v>
      </c>
      <c r="W2960" t="s">
        <v>265</v>
      </c>
      <c r="X2960">
        <v>1</v>
      </c>
      <c r="Y2960" t="s">
        <v>11355</v>
      </c>
      <c r="Z2960" t="s">
        <v>265</v>
      </c>
      <c r="AA2960" t="s">
        <v>265</v>
      </c>
      <c r="AB2960" t="s">
        <v>265</v>
      </c>
      <c r="AC2960" t="s">
        <v>265</v>
      </c>
      <c r="AD2960" t="s">
        <v>265</v>
      </c>
      <c r="AE2960" t="s">
        <v>265</v>
      </c>
      <c r="AF2960" t="s">
        <v>267</v>
      </c>
      <c r="AG2960" t="s">
        <v>265</v>
      </c>
      <c r="AH2960" t="s">
        <v>265</v>
      </c>
      <c r="AI2960" t="s">
        <v>265</v>
      </c>
      <c r="AJ2960" t="s">
        <v>265</v>
      </c>
      <c r="AL2960" t="str">
        <f>IF(Sudan_News12[[#This Row],[relevancy_classification_english]]="Relevant","مناسب",IF(Sudan_News12[[#This Row],[relevancy_classification_english]]="Relevant","عَرَضِيّ",""))</f>
        <v/>
      </c>
      <c r="AN2960" t="str">
        <f>IF(Sudan_News12[[#This Row],[sentiment_analysis_english]]="Negative","سلبي",IF(Sudan_News12[[#This Row],[sentiment_analysis_english]]="Neutral","حيادي",IF(Sudan_News12[[#This Row],[sentiment_analysis_english]]="Positive","إيجابي","")))</f>
        <v/>
      </c>
      <c r="AO2960" t="e">
        <f>INDEX(TextClassificationList[],MATCH(Sudan_News12[[#This Row],[text_classification_arabic]],TextClassificationList[text_classification_arabic],0),1)</f>
        <v>#N/A</v>
      </c>
      <c r="AQ2960" t="e">
        <f>INDEX(TextClassificationList[],MATCH(Sudan_News12[[#This Row],[text_classification_arabic2]],TextClassificationList[text_classification_arabic],0),1)</f>
        <v>#N/A</v>
      </c>
      <c r="AS2960" t="e">
        <f>INDEX(TextClassificationList[],MATCH(Sudan_News12[[#This Row],[text_classification_arabic3]],TextClassificationList[text_classification_arabic],0),1)</f>
        <v>#N/A</v>
      </c>
      <c r="AU2960" t="e">
        <f>INDEX(TextClassificationList[],MATCH(Sudan_News12[[#This Row],[text_classification_arabic4]],TextClassificationList[text_classification_arabic],0),1)</f>
        <v>#N/A</v>
      </c>
      <c r="AW2960" t="e">
        <f>INDEX(TextClassificationList[],MATCH(Sudan_News12[[#This Row],[text_classification_arabic5]],TextClassificationList[text_classification_arabic],0),1)</f>
        <v>#N/A</v>
      </c>
    </row>
    <row r="2961" spans="1:49" x14ac:dyDescent="0.2">
      <c r="A2961">
        <v>1.3123466376673812E+18</v>
      </c>
      <c r="B2961">
        <v>1.3123466376673812E+18</v>
      </c>
      <c r="C2961" t="s">
        <v>11356</v>
      </c>
      <c r="D2961" s="1">
        <v>44107</v>
      </c>
      <c r="E2961" s="2">
        <v>0.54160879629629632</v>
      </c>
      <c r="F2961">
        <v>200</v>
      </c>
      <c r="G2961">
        <v>1889611729</v>
      </c>
      <c r="H2961" t="s">
        <v>354</v>
      </c>
      <c r="I2961" t="s">
        <v>355</v>
      </c>
      <c r="J2961" t="s">
        <v>265</v>
      </c>
      <c r="K2961" t="s">
        <v>11357</v>
      </c>
      <c r="L2961" t="s">
        <v>266</v>
      </c>
      <c r="M2961" t="s">
        <v>267</v>
      </c>
      <c r="N2961" t="s">
        <v>267</v>
      </c>
      <c r="O2961" t="s">
        <v>11358</v>
      </c>
      <c r="P2961">
        <v>0</v>
      </c>
      <c r="Q2961">
        <v>3</v>
      </c>
      <c r="R2961">
        <v>4</v>
      </c>
      <c r="S2961" t="s">
        <v>267</v>
      </c>
      <c r="T2961" t="s">
        <v>267</v>
      </c>
      <c r="U2961" t="s">
        <v>11359</v>
      </c>
      <c r="V2961" t="b">
        <v>0</v>
      </c>
      <c r="W2961" t="s">
        <v>265</v>
      </c>
      <c r="X2961">
        <v>1</v>
      </c>
      <c r="Y2961" t="s">
        <v>11360</v>
      </c>
      <c r="Z2961" t="s">
        <v>265</v>
      </c>
      <c r="AA2961" t="s">
        <v>265</v>
      </c>
      <c r="AB2961" t="s">
        <v>265</v>
      </c>
      <c r="AC2961" t="s">
        <v>265</v>
      </c>
      <c r="AD2961" t="s">
        <v>265</v>
      </c>
      <c r="AE2961" t="s">
        <v>265</v>
      </c>
      <c r="AF2961" t="s">
        <v>267</v>
      </c>
      <c r="AG2961" t="s">
        <v>265</v>
      </c>
      <c r="AH2961" t="s">
        <v>265</v>
      </c>
      <c r="AI2961" t="s">
        <v>265</v>
      </c>
      <c r="AJ2961" t="s">
        <v>265</v>
      </c>
      <c r="AL2961" t="str">
        <f>IF(Sudan_News12[[#This Row],[relevancy_classification_english]]="Relevant","مناسب",IF(Sudan_News12[[#This Row],[relevancy_classification_english]]="Relevant","عَرَضِيّ",""))</f>
        <v/>
      </c>
      <c r="AN2961" t="str">
        <f>IF(Sudan_News12[[#This Row],[sentiment_analysis_english]]="Negative","سلبي",IF(Sudan_News12[[#This Row],[sentiment_analysis_english]]="Neutral","حيادي",IF(Sudan_News12[[#This Row],[sentiment_analysis_english]]="Positive","إيجابي","")))</f>
        <v/>
      </c>
      <c r="AO2961" t="e">
        <f>INDEX(TextClassificationList[],MATCH(Sudan_News12[[#This Row],[text_classification_arabic]],TextClassificationList[text_classification_arabic],0),1)</f>
        <v>#N/A</v>
      </c>
      <c r="AQ2961" t="e">
        <f>INDEX(TextClassificationList[],MATCH(Sudan_News12[[#This Row],[text_classification_arabic2]],TextClassificationList[text_classification_arabic],0),1)</f>
        <v>#N/A</v>
      </c>
      <c r="AS2961" t="e">
        <f>INDEX(TextClassificationList[],MATCH(Sudan_News12[[#This Row],[text_classification_arabic3]],TextClassificationList[text_classification_arabic],0),1)</f>
        <v>#N/A</v>
      </c>
      <c r="AU2961" t="e">
        <f>INDEX(TextClassificationList[],MATCH(Sudan_News12[[#This Row],[text_classification_arabic4]],TextClassificationList[text_classification_arabic],0),1)</f>
        <v>#N/A</v>
      </c>
      <c r="AW2961" t="e">
        <f>INDEX(TextClassificationList[],MATCH(Sudan_News12[[#This Row],[text_classification_arabic5]],TextClassificationList[text_classification_arabic],0),1)</f>
        <v>#N/A</v>
      </c>
    </row>
    <row r="2962" spans="1:49" x14ac:dyDescent="0.2">
      <c r="A2962">
        <v>1.3123456811059569E+18</v>
      </c>
      <c r="B2962">
        <v>1.3123456811059569E+18</v>
      </c>
      <c r="C2962" t="s">
        <v>11361</v>
      </c>
      <c r="D2962" s="1">
        <v>44107</v>
      </c>
      <c r="E2962" s="2">
        <v>0.53896990740740736</v>
      </c>
      <c r="F2962">
        <v>200</v>
      </c>
      <c r="G2962">
        <v>1889611729</v>
      </c>
      <c r="H2962" t="s">
        <v>354</v>
      </c>
      <c r="I2962" t="s">
        <v>355</v>
      </c>
      <c r="J2962" t="s">
        <v>265</v>
      </c>
      <c r="K2962" t="s">
        <v>11362</v>
      </c>
      <c r="L2962" t="s">
        <v>266</v>
      </c>
      <c r="M2962" t="s">
        <v>267</v>
      </c>
      <c r="N2962" t="s">
        <v>267</v>
      </c>
      <c r="O2962" t="s">
        <v>267</v>
      </c>
      <c r="P2962">
        <v>0</v>
      </c>
      <c r="Q2962">
        <v>1</v>
      </c>
      <c r="R2962">
        <v>1</v>
      </c>
      <c r="S2962" t="s">
        <v>267</v>
      </c>
      <c r="T2962" t="s">
        <v>267</v>
      </c>
      <c r="U2962" t="s">
        <v>11363</v>
      </c>
      <c r="V2962" t="b">
        <v>0</v>
      </c>
      <c r="W2962" t="s">
        <v>265</v>
      </c>
      <c r="X2962">
        <v>0</v>
      </c>
      <c r="Y2962" t="s">
        <v>265</v>
      </c>
      <c r="Z2962" t="s">
        <v>265</v>
      </c>
      <c r="AA2962" t="s">
        <v>265</v>
      </c>
      <c r="AB2962" t="s">
        <v>265</v>
      </c>
      <c r="AC2962" t="s">
        <v>265</v>
      </c>
      <c r="AD2962" t="s">
        <v>265</v>
      </c>
      <c r="AE2962" t="s">
        <v>265</v>
      </c>
      <c r="AF2962" t="s">
        <v>267</v>
      </c>
      <c r="AG2962" t="s">
        <v>265</v>
      </c>
      <c r="AH2962" t="s">
        <v>265</v>
      </c>
      <c r="AI2962" t="s">
        <v>265</v>
      </c>
      <c r="AJ2962" t="s">
        <v>265</v>
      </c>
      <c r="AL2962" t="str">
        <f>IF(Sudan_News12[[#This Row],[relevancy_classification_english]]="Relevant","مناسب",IF(Sudan_News12[[#This Row],[relevancy_classification_english]]="Relevant","عَرَضِيّ",""))</f>
        <v/>
      </c>
      <c r="AN2962" t="str">
        <f>IF(Sudan_News12[[#This Row],[sentiment_analysis_english]]="Negative","سلبي",IF(Sudan_News12[[#This Row],[sentiment_analysis_english]]="Neutral","حيادي",IF(Sudan_News12[[#This Row],[sentiment_analysis_english]]="Positive","إيجابي","")))</f>
        <v/>
      </c>
      <c r="AO2962" t="e">
        <f>INDEX(TextClassificationList[],MATCH(Sudan_News12[[#This Row],[text_classification_arabic]],TextClassificationList[text_classification_arabic],0),1)</f>
        <v>#N/A</v>
      </c>
      <c r="AQ2962" t="e">
        <f>INDEX(TextClassificationList[],MATCH(Sudan_News12[[#This Row],[text_classification_arabic2]],TextClassificationList[text_classification_arabic],0),1)</f>
        <v>#N/A</v>
      </c>
      <c r="AS2962" t="e">
        <f>INDEX(TextClassificationList[],MATCH(Sudan_News12[[#This Row],[text_classification_arabic3]],TextClassificationList[text_classification_arabic],0),1)</f>
        <v>#N/A</v>
      </c>
      <c r="AU2962" t="e">
        <f>INDEX(TextClassificationList[],MATCH(Sudan_News12[[#This Row],[text_classification_arabic4]],TextClassificationList[text_classification_arabic],0),1)</f>
        <v>#N/A</v>
      </c>
      <c r="AW2962" t="e">
        <f>INDEX(TextClassificationList[],MATCH(Sudan_News12[[#This Row],[text_classification_arabic5]],TextClassificationList[text_classification_arabic],0),1)</f>
        <v>#N/A</v>
      </c>
    </row>
    <row r="2963" spans="1:49" x14ac:dyDescent="0.2">
      <c r="A2963">
        <v>1.3123452714525327E+18</v>
      </c>
      <c r="B2963">
        <v>1.312344994057986E+18</v>
      </c>
      <c r="C2963" t="s">
        <v>11364</v>
      </c>
      <c r="D2963" s="1">
        <v>44107</v>
      </c>
      <c r="E2963" s="2">
        <v>0.5378356481481481</v>
      </c>
      <c r="F2963">
        <v>200</v>
      </c>
      <c r="G2963">
        <v>1889611729</v>
      </c>
      <c r="H2963" t="s">
        <v>354</v>
      </c>
      <c r="I2963" t="s">
        <v>355</v>
      </c>
      <c r="J2963" t="s">
        <v>265</v>
      </c>
      <c r="K2963" t="s">
        <v>11365</v>
      </c>
      <c r="L2963" t="s">
        <v>266</v>
      </c>
      <c r="M2963" t="s">
        <v>267</v>
      </c>
      <c r="N2963" t="s">
        <v>267</v>
      </c>
      <c r="O2963" t="s">
        <v>267</v>
      </c>
      <c r="P2963">
        <v>0</v>
      </c>
      <c r="Q2963">
        <v>0</v>
      </c>
      <c r="R2963">
        <v>0</v>
      </c>
      <c r="S2963" t="s">
        <v>267</v>
      </c>
      <c r="T2963" t="s">
        <v>267</v>
      </c>
      <c r="U2963" t="s">
        <v>11366</v>
      </c>
      <c r="V2963" t="b">
        <v>0</v>
      </c>
      <c r="W2963" t="s">
        <v>265</v>
      </c>
      <c r="X2963">
        <v>0</v>
      </c>
      <c r="Y2963" t="s">
        <v>265</v>
      </c>
      <c r="Z2963" t="s">
        <v>265</v>
      </c>
      <c r="AA2963" t="s">
        <v>265</v>
      </c>
      <c r="AB2963" t="s">
        <v>265</v>
      </c>
      <c r="AC2963" t="s">
        <v>265</v>
      </c>
      <c r="AD2963" t="s">
        <v>265</v>
      </c>
      <c r="AE2963" t="s">
        <v>265</v>
      </c>
      <c r="AF2963" t="s">
        <v>326</v>
      </c>
      <c r="AG2963" t="s">
        <v>265</v>
      </c>
      <c r="AH2963" t="s">
        <v>265</v>
      </c>
      <c r="AI2963" t="s">
        <v>265</v>
      </c>
      <c r="AJ2963" t="s">
        <v>265</v>
      </c>
      <c r="AL2963" t="str">
        <f>IF(Sudan_News12[[#This Row],[relevancy_classification_english]]="Relevant","مناسب",IF(Sudan_News12[[#This Row],[relevancy_classification_english]]="Relevant","عَرَضِيّ",""))</f>
        <v/>
      </c>
      <c r="AN2963" t="str">
        <f>IF(Sudan_News12[[#This Row],[sentiment_analysis_english]]="Negative","سلبي",IF(Sudan_News12[[#This Row],[sentiment_analysis_english]]="Neutral","حيادي",IF(Sudan_News12[[#This Row],[sentiment_analysis_english]]="Positive","إيجابي","")))</f>
        <v/>
      </c>
      <c r="AO2963" t="e">
        <f>INDEX(TextClassificationList[],MATCH(Sudan_News12[[#This Row],[text_classification_arabic]],TextClassificationList[text_classification_arabic],0),1)</f>
        <v>#N/A</v>
      </c>
      <c r="AQ2963" t="e">
        <f>INDEX(TextClassificationList[],MATCH(Sudan_News12[[#This Row],[text_classification_arabic2]],TextClassificationList[text_classification_arabic],0),1)</f>
        <v>#N/A</v>
      </c>
      <c r="AS2963" t="e">
        <f>INDEX(TextClassificationList[],MATCH(Sudan_News12[[#This Row],[text_classification_arabic3]],TextClassificationList[text_classification_arabic],0),1)</f>
        <v>#N/A</v>
      </c>
      <c r="AU2963" t="e">
        <f>INDEX(TextClassificationList[],MATCH(Sudan_News12[[#This Row],[text_classification_arabic4]],TextClassificationList[text_classification_arabic],0),1)</f>
        <v>#N/A</v>
      </c>
      <c r="AW2963" t="e">
        <f>INDEX(TextClassificationList[],MATCH(Sudan_News12[[#This Row],[text_classification_arabic5]],TextClassificationList[text_classification_arabic],0),1)</f>
        <v>#N/A</v>
      </c>
    </row>
    <row r="2964" spans="1:49" x14ac:dyDescent="0.2">
      <c r="A2964">
        <v>1.3123425420930376E+18</v>
      </c>
      <c r="B2964">
        <v>1.3123422908542771E+18</v>
      </c>
      <c r="C2964" t="s">
        <v>11367</v>
      </c>
      <c r="D2964" s="1">
        <v>44107</v>
      </c>
      <c r="E2964" s="2">
        <v>0.53030092592592593</v>
      </c>
      <c r="F2964">
        <v>200</v>
      </c>
      <c r="G2964">
        <v>1889611729</v>
      </c>
      <c r="H2964" t="s">
        <v>354</v>
      </c>
      <c r="I2964" t="s">
        <v>355</v>
      </c>
      <c r="J2964" t="s">
        <v>265</v>
      </c>
      <c r="K2964" t="s">
        <v>11368</v>
      </c>
      <c r="L2964" t="s">
        <v>266</v>
      </c>
      <c r="M2964" t="s">
        <v>267</v>
      </c>
      <c r="N2964" t="s">
        <v>267</v>
      </c>
      <c r="O2964" t="s">
        <v>267</v>
      </c>
      <c r="P2964">
        <v>0</v>
      </c>
      <c r="Q2964">
        <v>0</v>
      </c>
      <c r="R2964">
        <v>1</v>
      </c>
      <c r="S2964" t="s">
        <v>267</v>
      </c>
      <c r="T2964" t="s">
        <v>267</v>
      </c>
      <c r="U2964" t="s">
        <v>11369</v>
      </c>
      <c r="V2964" t="b">
        <v>0</v>
      </c>
      <c r="W2964" t="s">
        <v>265</v>
      </c>
      <c r="X2964">
        <v>0</v>
      </c>
      <c r="Y2964" t="s">
        <v>265</v>
      </c>
      <c r="Z2964" t="s">
        <v>265</v>
      </c>
      <c r="AA2964" t="s">
        <v>265</v>
      </c>
      <c r="AB2964" t="s">
        <v>265</v>
      </c>
      <c r="AC2964" t="s">
        <v>265</v>
      </c>
      <c r="AD2964" t="s">
        <v>265</v>
      </c>
      <c r="AE2964" t="s">
        <v>265</v>
      </c>
      <c r="AF2964" t="s">
        <v>267</v>
      </c>
      <c r="AG2964" t="s">
        <v>265</v>
      </c>
      <c r="AH2964" t="s">
        <v>265</v>
      </c>
      <c r="AI2964" t="s">
        <v>265</v>
      </c>
      <c r="AJ2964" t="s">
        <v>265</v>
      </c>
      <c r="AL2964" t="str">
        <f>IF(Sudan_News12[[#This Row],[relevancy_classification_english]]="Relevant","مناسب",IF(Sudan_News12[[#This Row],[relevancy_classification_english]]="Relevant","عَرَضِيّ",""))</f>
        <v/>
      </c>
      <c r="AN2964" t="str">
        <f>IF(Sudan_News12[[#This Row],[sentiment_analysis_english]]="Negative","سلبي",IF(Sudan_News12[[#This Row],[sentiment_analysis_english]]="Neutral","حيادي",IF(Sudan_News12[[#This Row],[sentiment_analysis_english]]="Positive","إيجابي","")))</f>
        <v/>
      </c>
      <c r="AO2964" t="e">
        <f>INDEX(TextClassificationList[],MATCH(Sudan_News12[[#This Row],[text_classification_arabic]],TextClassificationList[text_classification_arabic],0),1)</f>
        <v>#N/A</v>
      </c>
      <c r="AQ2964" t="e">
        <f>INDEX(TextClassificationList[],MATCH(Sudan_News12[[#This Row],[text_classification_arabic2]],TextClassificationList[text_classification_arabic],0),1)</f>
        <v>#N/A</v>
      </c>
      <c r="AS2964" t="e">
        <f>INDEX(TextClassificationList[],MATCH(Sudan_News12[[#This Row],[text_classification_arabic3]],TextClassificationList[text_classification_arabic],0),1)</f>
        <v>#N/A</v>
      </c>
      <c r="AU2964" t="e">
        <f>INDEX(TextClassificationList[],MATCH(Sudan_News12[[#This Row],[text_classification_arabic4]],TextClassificationList[text_classification_arabic],0),1)</f>
        <v>#N/A</v>
      </c>
      <c r="AW2964" t="e">
        <f>INDEX(TextClassificationList[],MATCH(Sudan_News12[[#This Row],[text_classification_arabic5]],TextClassificationList[text_classification_arabic],0),1)</f>
        <v>#N/A</v>
      </c>
    </row>
    <row r="2965" spans="1:49" x14ac:dyDescent="0.2">
      <c r="A2965">
        <v>1.3123417715449201E+18</v>
      </c>
      <c r="B2965">
        <v>1.3123417715449201E+18</v>
      </c>
      <c r="C2965" t="s">
        <v>11370</v>
      </c>
      <c r="D2965" s="1">
        <v>44107</v>
      </c>
      <c r="E2965" s="2">
        <v>0.52818287037037037</v>
      </c>
      <c r="F2965">
        <v>200</v>
      </c>
      <c r="G2965">
        <v>1889611729</v>
      </c>
      <c r="H2965" t="s">
        <v>354</v>
      </c>
      <c r="I2965" t="s">
        <v>355</v>
      </c>
      <c r="J2965" t="s">
        <v>265</v>
      </c>
      <c r="K2965" t="s">
        <v>11371</v>
      </c>
      <c r="L2965" t="s">
        <v>266</v>
      </c>
      <c r="M2965" t="s">
        <v>267</v>
      </c>
      <c r="N2965" t="s">
        <v>267</v>
      </c>
      <c r="O2965" t="s">
        <v>11372</v>
      </c>
      <c r="P2965">
        <v>0</v>
      </c>
      <c r="Q2965">
        <v>0</v>
      </c>
      <c r="R2965">
        <v>0</v>
      </c>
      <c r="S2965" t="s">
        <v>4872</v>
      </c>
      <c r="T2965" t="s">
        <v>267</v>
      </c>
      <c r="U2965" t="s">
        <v>11373</v>
      </c>
      <c r="V2965" t="b">
        <v>0</v>
      </c>
      <c r="W2965" t="s">
        <v>265</v>
      </c>
      <c r="X2965">
        <v>1</v>
      </c>
      <c r="Y2965" t="s">
        <v>11374</v>
      </c>
      <c r="Z2965" t="s">
        <v>265</v>
      </c>
      <c r="AA2965" t="s">
        <v>265</v>
      </c>
      <c r="AB2965" t="s">
        <v>265</v>
      </c>
      <c r="AC2965" t="s">
        <v>265</v>
      </c>
      <c r="AD2965" t="s">
        <v>265</v>
      </c>
      <c r="AE2965" t="s">
        <v>265</v>
      </c>
      <c r="AF2965" t="s">
        <v>267</v>
      </c>
      <c r="AG2965" t="s">
        <v>265</v>
      </c>
      <c r="AH2965" t="s">
        <v>265</v>
      </c>
      <c r="AI2965" t="s">
        <v>265</v>
      </c>
      <c r="AJ2965" t="s">
        <v>265</v>
      </c>
      <c r="AL2965" t="str">
        <f>IF(Sudan_News12[[#This Row],[relevancy_classification_english]]="Relevant","مناسب",IF(Sudan_News12[[#This Row],[relevancy_classification_english]]="Relevant","عَرَضِيّ",""))</f>
        <v/>
      </c>
      <c r="AN2965" t="str">
        <f>IF(Sudan_News12[[#This Row],[sentiment_analysis_english]]="Negative","سلبي",IF(Sudan_News12[[#This Row],[sentiment_analysis_english]]="Neutral","حيادي",IF(Sudan_News12[[#This Row],[sentiment_analysis_english]]="Positive","إيجابي","")))</f>
        <v/>
      </c>
      <c r="AO2965" t="e">
        <f>INDEX(TextClassificationList[],MATCH(Sudan_News12[[#This Row],[text_classification_arabic]],TextClassificationList[text_classification_arabic],0),1)</f>
        <v>#N/A</v>
      </c>
      <c r="AQ2965" t="e">
        <f>INDEX(TextClassificationList[],MATCH(Sudan_News12[[#This Row],[text_classification_arabic2]],TextClassificationList[text_classification_arabic],0),1)</f>
        <v>#N/A</v>
      </c>
      <c r="AS2965" t="e">
        <f>INDEX(TextClassificationList[],MATCH(Sudan_News12[[#This Row],[text_classification_arabic3]],TextClassificationList[text_classification_arabic],0),1)</f>
        <v>#N/A</v>
      </c>
      <c r="AU2965" t="e">
        <f>INDEX(TextClassificationList[],MATCH(Sudan_News12[[#This Row],[text_classification_arabic4]],TextClassificationList[text_classification_arabic],0),1)</f>
        <v>#N/A</v>
      </c>
      <c r="AW2965" t="e">
        <f>INDEX(TextClassificationList[],MATCH(Sudan_News12[[#This Row],[text_classification_arabic5]],TextClassificationList[text_classification_arabic],0),1)</f>
        <v>#N/A</v>
      </c>
    </row>
    <row r="2966" spans="1:49" x14ac:dyDescent="0.2">
      <c r="A2966">
        <v>1.3123279812605133E+18</v>
      </c>
      <c r="B2966">
        <v>1.3123278314526269E+18</v>
      </c>
      <c r="C2966" t="s">
        <v>11375</v>
      </c>
      <c r="D2966" s="1">
        <v>44107</v>
      </c>
      <c r="E2966" s="2">
        <v>0.49012731481481481</v>
      </c>
      <c r="F2966">
        <v>200</v>
      </c>
      <c r="G2966">
        <v>1889611729</v>
      </c>
      <c r="H2966" t="s">
        <v>354</v>
      </c>
      <c r="I2966" t="s">
        <v>355</v>
      </c>
      <c r="J2966" t="s">
        <v>265</v>
      </c>
      <c r="K2966" t="s">
        <v>11376</v>
      </c>
      <c r="L2966" t="s">
        <v>266</v>
      </c>
      <c r="M2966" t="s">
        <v>267</v>
      </c>
      <c r="N2966" t="s">
        <v>267</v>
      </c>
      <c r="O2966" t="s">
        <v>267</v>
      </c>
      <c r="P2966">
        <v>0</v>
      </c>
      <c r="Q2966">
        <v>0</v>
      </c>
      <c r="R2966">
        <v>0</v>
      </c>
      <c r="S2966" t="s">
        <v>267</v>
      </c>
      <c r="T2966" t="s">
        <v>267</v>
      </c>
      <c r="U2966" t="s">
        <v>11377</v>
      </c>
      <c r="V2966" t="b">
        <v>0</v>
      </c>
      <c r="W2966" t="s">
        <v>265</v>
      </c>
      <c r="X2966">
        <v>0</v>
      </c>
      <c r="Y2966" t="s">
        <v>265</v>
      </c>
      <c r="Z2966" t="s">
        <v>265</v>
      </c>
      <c r="AA2966" t="s">
        <v>265</v>
      </c>
      <c r="AB2966" t="s">
        <v>265</v>
      </c>
      <c r="AC2966" t="s">
        <v>265</v>
      </c>
      <c r="AD2966" t="s">
        <v>265</v>
      </c>
      <c r="AE2966" t="s">
        <v>265</v>
      </c>
      <c r="AF2966" t="s">
        <v>267</v>
      </c>
      <c r="AG2966" t="s">
        <v>265</v>
      </c>
      <c r="AH2966" t="s">
        <v>265</v>
      </c>
      <c r="AI2966" t="s">
        <v>265</v>
      </c>
      <c r="AJ2966" t="s">
        <v>265</v>
      </c>
      <c r="AL2966" t="str">
        <f>IF(Sudan_News12[[#This Row],[relevancy_classification_english]]="Relevant","مناسب",IF(Sudan_News12[[#This Row],[relevancy_classification_english]]="Relevant","عَرَضِيّ",""))</f>
        <v/>
      </c>
      <c r="AN2966" t="str">
        <f>IF(Sudan_News12[[#This Row],[sentiment_analysis_english]]="Negative","سلبي",IF(Sudan_News12[[#This Row],[sentiment_analysis_english]]="Neutral","حيادي",IF(Sudan_News12[[#This Row],[sentiment_analysis_english]]="Positive","إيجابي","")))</f>
        <v/>
      </c>
      <c r="AO2966" t="e">
        <f>INDEX(TextClassificationList[],MATCH(Sudan_News12[[#This Row],[text_classification_arabic]],TextClassificationList[text_classification_arabic],0),1)</f>
        <v>#N/A</v>
      </c>
      <c r="AQ2966" t="e">
        <f>INDEX(TextClassificationList[],MATCH(Sudan_News12[[#This Row],[text_classification_arabic2]],TextClassificationList[text_classification_arabic],0),1)</f>
        <v>#N/A</v>
      </c>
      <c r="AS2966" t="e">
        <f>INDEX(TextClassificationList[],MATCH(Sudan_News12[[#This Row],[text_classification_arabic3]],TextClassificationList[text_classification_arabic],0),1)</f>
        <v>#N/A</v>
      </c>
      <c r="AU2966" t="e">
        <f>INDEX(TextClassificationList[],MATCH(Sudan_News12[[#This Row],[text_classification_arabic4]],TextClassificationList[text_classification_arabic],0),1)</f>
        <v>#N/A</v>
      </c>
      <c r="AW2966" t="e">
        <f>INDEX(TextClassificationList[],MATCH(Sudan_News12[[#This Row],[text_classification_arabic5]],TextClassificationList[text_classification_arabic],0),1)</f>
        <v>#N/A</v>
      </c>
    </row>
    <row r="2967" spans="1:49" x14ac:dyDescent="0.2">
      <c r="A2967">
        <v>1.3123278314526269E+18</v>
      </c>
      <c r="B2967">
        <v>1.3123278314526269E+18</v>
      </c>
      <c r="C2967" t="s">
        <v>11378</v>
      </c>
      <c r="D2967" s="1">
        <v>44107</v>
      </c>
      <c r="E2967" s="2">
        <v>0.48971064814814813</v>
      </c>
      <c r="F2967">
        <v>200</v>
      </c>
      <c r="G2967">
        <v>1889611729</v>
      </c>
      <c r="H2967" t="s">
        <v>354</v>
      </c>
      <c r="I2967" t="s">
        <v>355</v>
      </c>
      <c r="J2967" t="s">
        <v>265</v>
      </c>
      <c r="K2967" t="s">
        <v>11379</v>
      </c>
      <c r="L2967" t="s">
        <v>266</v>
      </c>
      <c r="M2967" t="s">
        <v>267</v>
      </c>
      <c r="N2967" t="s">
        <v>267</v>
      </c>
      <c r="O2967" t="s">
        <v>11380</v>
      </c>
      <c r="P2967">
        <v>1</v>
      </c>
      <c r="Q2967">
        <v>0</v>
      </c>
      <c r="R2967">
        <v>0</v>
      </c>
      <c r="S2967" t="s">
        <v>2932</v>
      </c>
      <c r="T2967" t="s">
        <v>267</v>
      </c>
      <c r="U2967" t="s">
        <v>11381</v>
      </c>
      <c r="V2967" t="b">
        <v>0</v>
      </c>
      <c r="W2967" t="s">
        <v>265</v>
      </c>
      <c r="X2967">
        <v>1</v>
      </c>
      <c r="Y2967" t="s">
        <v>11382</v>
      </c>
      <c r="Z2967" t="s">
        <v>265</v>
      </c>
      <c r="AA2967" t="s">
        <v>265</v>
      </c>
      <c r="AB2967" t="s">
        <v>265</v>
      </c>
      <c r="AC2967" t="s">
        <v>265</v>
      </c>
      <c r="AD2967" t="s">
        <v>265</v>
      </c>
      <c r="AE2967" t="s">
        <v>265</v>
      </c>
      <c r="AF2967" t="s">
        <v>267</v>
      </c>
      <c r="AG2967" t="s">
        <v>265</v>
      </c>
      <c r="AH2967" t="s">
        <v>265</v>
      </c>
      <c r="AI2967" t="s">
        <v>265</v>
      </c>
      <c r="AJ2967" t="s">
        <v>265</v>
      </c>
      <c r="AL2967" t="str">
        <f>IF(Sudan_News12[[#This Row],[relevancy_classification_english]]="Relevant","مناسب",IF(Sudan_News12[[#This Row],[relevancy_classification_english]]="Relevant","عَرَضِيّ",""))</f>
        <v/>
      </c>
      <c r="AN2967" t="str">
        <f>IF(Sudan_News12[[#This Row],[sentiment_analysis_english]]="Negative","سلبي",IF(Sudan_News12[[#This Row],[sentiment_analysis_english]]="Neutral","حيادي",IF(Sudan_News12[[#This Row],[sentiment_analysis_english]]="Positive","إيجابي","")))</f>
        <v/>
      </c>
      <c r="AO2967" t="e">
        <f>INDEX(TextClassificationList[],MATCH(Sudan_News12[[#This Row],[text_classification_arabic]],TextClassificationList[text_classification_arabic],0),1)</f>
        <v>#N/A</v>
      </c>
      <c r="AQ2967" t="e">
        <f>INDEX(TextClassificationList[],MATCH(Sudan_News12[[#This Row],[text_classification_arabic2]],TextClassificationList[text_classification_arabic],0),1)</f>
        <v>#N/A</v>
      </c>
      <c r="AS2967" t="e">
        <f>INDEX(TextClassificationList[],MATCH(Sudan_News12[[#This Row],[text_classification_arabic3]],TextClassificationList[text_classification_arabic],0),1)</f>
        <v>#N/A</v>
      </c>
      <c r="AU2967" t="e">
        <f>INDEX(TextClassificationList[],MATCH(Sudan_News12[[#This Row],[text_classification_arabic4]],TextClassificationList[text_classification_arabic],0),1)</f>
        <v>#N/A</v>
      </c>
      <c r="AW2967" t="e">
        <f>INDEX(TextClassificationList[],MATCH(Sudan_News12[[#This Row],[text_classification_arabic5]],TextClassificationList[text_classification_arabic],0),1)</f>
        <v>#N/A</v>
      </c>
    </row>
    <row r="2968" spans="1:49" x14ac:dyDescent="0.2">
      <c r="A2968">
        <v>1.3123273321080873E+18</v>
      </c>
      <c r="B2968">
        <v>1.3123273321080873E+18</v>
      </c>
      <c r="C2968" t="s">
        <v>11383</v>
      </c>
      <c r="D2968" s="1">
        <v>44107</v>
      </c>
      <c r="E2968" s="2">
        <v>0.48833333333333334</v>
      </c>
      <c r="F2968">
        <v>200</v>
      </c>
      <c r="G2968">
        <v>1889611729</v>
      </c>
      <c r="H2968" t="s">
        <v>354</v>
      </c>
      <c r="I2968" t="s">
        <v>355</v>
      </c>
      <c r="J2968" t="s">
        <v>265</v>
      </c>
      <c r="K2968" t="s">
        <v>11384</v>
      </c>
      <c r="L2968" t="s">
        <v>266</v>
      </c>
      <c r="M2968" t="s">
        <v>267</v>
      </c>
      <c r="N2968" t="s">
        <v>11385</v>
      </c>
      <c r="O2968" t="s">
        <v>267</v>
      </c>
      <c r="P2968">
        <v>0</v>
      </c>
      <c r="Q2968">
        <v>0</v>
      </c>
      <c r="R2968">
        <v>0</v>
      </c>
      <c r="S2968" t="s">
        <v>267</v>
      </c>
      <c r="T2968" t="s">
        <v>267</v>
      </c>
      <c r="U2968" t="s">
        <v>11386</v>
      </c>
      <c r="V2968" t="b">
        <v>0</v>
      </c>
      <c r="W2968" t="s">
        <v>265</v>
      </c>
      <c r="X2968">
        <v>0</v>
      </c>
      <c r="Y2968" t="s">
        <v>265</v>
      </c>
      <c r="Z2968" t="s">
        <v>265</v>
      </c>
      <c r="AA2968" t="s">
        <v>265</v>
      </c>
      <c r="AB2968" t="s">
        <v>265</v>
      </c>
      <c r="AC2968" t="s">
        <v>265</v>
      </c>
      <c r="AD2968" t="s">
        <v>265</v>
      </c>
      <c r="AE2968" t="s">
        <v>265</v>
      </c>
      <c r="AF2968" t="s">
        <v>267</v>
      </c>
      <c r="AG2968" t="s">
        <v>265</v>
      </c>
      <c r="AH2968" t="s">
        <v>265</v>
      </c>
      <c r="AI2968" t="s">
        <v>265</v>
      </c>
      <c r="AJ2968" t="s">
        <v>265</v>
      </c>
      <c r="AL2968" t="str">
        <f>IF(Sudan_News12[[#This Row],[relevancy_classification_english]]="Relevant","مناسب",IF(Sudan_News12[[#This Row],[relevancy_classification_english]]="Relevant","عَرَضِيّ",""))</f>
        <v/>
      </c>
      <c r="AN2968" t="str">
        <f>IF(Sudan_News12[[#This Row],[sentiment_analysis_english]]="Negative","سلبي",IF(Sudan_News12[[#This Row],[sentiment_analysis_english]]="Neutral","حيادي",IF(Sudan_News12[[#This Row],[sentiment_analysis_english]]="Positive","إيجابي","")))</f>
        <v/>
      </c>
      <c r="AO2968" t="e">
        <f>INDEX(TextClassificationList[],MATCH(Sudan_News12[[#This Row],[text_classification_arabic]],TextClassificationList[text_classification_arabic],0),1)</f>
        <v>#N/A</v>
      </c>
      <c r="AQ2968" t="e">
        <f>INDEX(TextClassificationList[],MATCH(Sudan_News12[[#This Row],[text_classification_arabic2]],TextClassificationList[text_classification_arabic],0),1)</f>
        <v>#N/A</v>
      </c>
      <c r="AS2968" t="e">
        <f>INDEX(TextClassificationList[],MATCH(Sudan_News12[[#This Row],[text_classification_arabic3]],TextClassificationList[text_classification_arabic],0),1)</f>
        <v>#N/A</v>
      </c>
      <c r="AU2968" t="e">
        <f>INDEX(TextClassificationList[],MATCH(Sudan_News12[[#This Row],[text_classification_arabic4]],TextClassificationList[text_classification_arabic],0),1)</f>
        <v>#N/A</v>
      </c>
      <c r="AW2968" t="e">
        <f>INDEX(TextClassificationList[],MATCH(Sudan_News12[[#This Row],[text_classification_arabic5]],TextClassificationList[text_classification_arabic],0),1)</f>
        <v>#N/A</v>
      </c>
    </row>
    <row r="2969" spans="1:49" x14ac:dyDescent="0.2">
      <c r="A2969">
        <v>1.3123177887243551E+18</v>
      </c>
      <c r="B2969">
        <v>1.3123177887243551E+18</v>
      </c>
      <c r="C2969" t="s">
        <v>11387</v>
      </c>
      <c r="D2969" s="1">
        <v>44107</v>
      </c>
      <c r="E2969" s="2">
        <v>0.4620023148148148</v>
      </c>
      <c r="F2969">
        <v>200</v>
      </c>
      <c r="G2969">
        <v>1889611729</v>
      </c>
      <c r="H2969" t="s">
        <v>354</v>
      </c>
      <c r="I2969" t="s">
        <v>355</v>
      </c>
      <c r="J2969" t="s">
        <v>265</v>
      </c>
      <c r="K2969" t="s">
        <v>11388</v>
      </c>
      <c r="L2969" t="s">
        <v>266</v>
      </c>
      <c r="M2969" t="s">
        <v>267</v>
      </c>
      <c r="N2969" t="s">
        <v>267</v>
      </c>
      <c r="O2969" t="s">
        <v>11389</v>
      </c>
      <c r="P2969">
        <v>0</v>
      </c>
      <c r="Q2969">
        <v>0</v>
      </c>
      <c r="R2969">
        <v>1</v>
      </c>
      <c r="S2969" t="s">
        <v>2932</v>
      </c>
      <c r="T2969" t="s">
        <v>267</v>
      </c>
      <c r="U2969" t="s">
        <v>11390</v>
      </c>
      <c r="V2969" t="b">
        <v>0</v>
      </c>
      <c r="W2969" t="s">
        <v>265</v>
      </c>
      <c r="X2969">
        <v>1</v>
      </c>
      <c r="Y2969" t="s">
        <v>11391</v>
      </c>
      <c r="Z2969" t="s">
        <v>265</v>
      </c>
      <c r="AA2969" t="s">
        <v>265</v>
      </c>
      <c r="AB2969" t="s">
        <v>265</v>
      </c>
      <c r="AC2969" t="s">
        <v>265</v>
      </c>
      <c r="AD2969" t="s">
        <v>265</v>
      </c>
      <c r="AE2969" t="s">
        <v>265</v>
      </c>
      <c r="AF2969" t="s">
        <v>267</v>
      </c>
      <c r="AG2969" t="s">
        <v>265</v>
      </c>
      <c r="AH2969" t="s">
        <v>265</v>
      </c>
      <c r="AI2969" t="s">
        <v>265</v>
      </c>
      <c r="AJ2969" t="s">
        <v>265</v>
      </c>
      <c r="AL2969" t="str">
        <f>IF(Sudan_News12[[#This Row],[relevancy_classification_english]]="Relevant","مناسب",IF(Sudan_News12[[#This Row],[relevancy_classification_english]]="Relevant","عَرَضِيّ",""))</f>
        <v/>
      </c>
      <c r="AN2969" t="str">
        <f>IF(Sudan_News12[[#This Row],[sentiment_analysis_english]]="Negative","سلبي",IF(Sudan_News12[[#This Row],[sentiment_analysis_english]]="Neutral","حيادي",IF(Sudan_News12[[#This Row],[sentiment_analysis_english]]="Positive","إيجابي","")))</f>
        <v/>
      </c>
      <c r="AO2969" t="e">
        <f>INDEX(TextClassificationList[],MATCH(Sudan_News12[[#This Row],[text_classification_arabic]],TextClassificationList[text_classification_arabic],0),1)</f>
        <v>#N/A</v>
      </c>
      <c r="AQ2969" t="e">
        <f>INDEX(TextClassificationList[],MATCH(Sudan_News12[[#This Row],[text_classification_arabic2]],TextClassificationList[text_classification_arabic],0),1)</f>
        <v>#N/A</v>
      </c>
      <c r="AS2969" t="e">
        <f>INDEX(TextClassificationList[],MATCH(Sudan_News12[[#This Row],[text_classification_arabic3]],TextClassificationList[text_classification_arabic],0),1)</f>
        <v>#N/A</v>
      </c>
      <c r="AU2969" t="e">
        <f>INDEX(TextClassificationList[],MATCH(Sudan_News12[[#This Row],[text_classification_arabic4]],TextClassificationList[text_classification_arabic],0),1)</f>
        <v>#N/A</v>
      </c>
      <c r="AW2969" t="e">
        <f>INDEX(TextClassificationList[],MATCH(Sudan_News12[[#This Row],[text_classification_arabic5]],TextClassificationList[text_classification_arabic],0),1)</f>
        <v>#N/A</v>
      </c>
    </row>
    <row r="2970" spans="1:49" x14ac:dyDescent="0.2">
      <c r="A2970">
        <v>1.3123118174908826E+18</v>
      </c>
      <c r="B2970">
        <v>1.3123116712355144E+18</v>
      </c>
      <c r="C2970" t="s">
        <v>11392</v>
      </c>
      <c r="D2970" s="1">
        <v>44107</v>
      </c>
      <c r="E2970" s="2">
        <v>0.44552083333333331</v>
      </c>
      <c r="F2970">
        <v>200</v>
      </c>
      <c r="G2970">
        <v>1889611729</v>
      </c>
      <c r="H2970" t="s">
        <v>354</v>
      </c>
      <c r="I2970" t="s">
        <v>355</v>
      </c>
      <c r="J2970" t="s">
        <v>265</v>
      </c>
      <c r="K2970" t="s">
        <v>11393</v>
      </c>
      <c r="L2970" t="s">
        <v>266</v>
      </c>
      <c r="M2970" t="s">
        <v>267</v>
      </c>
      <c r="N2970" t="s">
        <v>267</v>
      </c>
      <c r="O2970" t="s">
        <v>267</v>
      </c>
      <c r="P2970">
        <v>0</v>
      </c>
      <c r="Q2970">
        <v>0</v>
      </c>
      <c r="R2970">
        <v>0</v>
      </c>
      <c r="S2970" t="s">
        <v>267</v>
      </c>
      <c r="T2970" t="s">
        <v>267</v>
      </c>
      <c r="U2970" t="s">
        <v>11394</v>
      </c>
      <c r="V2970" t="b">
        <v>0</v>
      </c>
      <c r="W2970" t="s">
        <v>265</v>
      </c>
      <c r="X2970">
        <v>0</v>
      </c>
      <c r="Y2970" t="s">
        <v>265</v>
      </c>
      <c r="Z2970" t="s">
        <v>265</v>
      </c>
      <c r="AA2970" t="s">
        <v>265</v>
      </c>
      <c r="AB2970" t="s">
        <v>265</v>
      </c>
      <c r="AC2970" t="s">
        <v>265</v>
      </c>
      <c r="AD2970" t="s">
        <v>265</v>
      </c>
      <c r="AE2970" t="s">
        <v>265</v>
      </c>
      <c r="AF2970" t="s">
        <v>267</v>
      </c>
      <c r="AG2970" t="s">
        <v>265</v>
      </c>
      <c r="AH2970" t="s">
        <v>265</v>
      </c>
      <c r="AI2970" t="s">
        <v>265</v>
      </c>
      <c r="AJ2970" t="s">
        <v>265</v>
      </c>
      <c r="AL2970" t="str">
        <f>IF(Sudan_News12[[#This Row],[relevancy_classification_english]]="Relevant","مناسب",IF(Sudan_News12[[#This Row],[relevancy_classification_english]]="Relevant","عَرَضِيّ",""))</f>
        <v/>
      </c>
      <c r="AN2970" t="str">
        <f>IF(Sudan_News12[[#This Row],[sentiment_analysis_english]]="Negative","سلبي",IF(Sudan_News12[[#This Row],[sentiment_analysis_english]]="Neutral","حيادي",IF(Sudan_News12[[#This Row],[sentiment_analysis_english]]="Positive","إيجابي","")))</f>
        <v/>
      </c>
      <c r="AO2970" t="e">
        <f>INDEX(TextClassificationList[],MATCH(Sudan_News12[[#This Row],[text_classification_arabic]],TextClassificationList[text_classification_arabic],0),1)</f>
        <v>#N/A</v>
      </c>
      <c r="AQ2970" t="e">
        <f>INDEX(TextClassificationList[],MATCH(Sudan_News12[[#This Row],[text_classification_arabic2]],TextClassificationList[text_classification_arabic],0),1)</f>
        <v>#N/A</v>
      </c>
      <c r="AS2970" t="e">
        <f>INDEX(TextClassificationList[],MATCH(Sudan_News12[[#This Row],[text_classification_arabic3]],TextClassificationList[text_classification_arabic],0),1)</f>
        <v>#N/A</v>
      </c>
      <c r="AU2970" t="e">
        <f>INDEX(TextClassificationList[],MATCH(Sudan_News12[[#This Row],[text_classification_arabic4]],TextClassificationList[text_classification_arabic],0),1)</f>
        <v>#N/A</v>
      </c>
      <c r="AW2970" t="e">
        <f>INDEX(TextClassificationList[],MATCH(Sudan_News12[[#This Row],[text_classification_arabic5]],TextClassificationList[text_classification_arabic],0),1)</f>
        <v>#N/A</v>
      </c>
    </row>
    <row r="2971" spans="1:49" x14ac:dyDescent="0.2">
      <c r="A2971">
        <v>1.3123116712355144E+18</v>
      </c>
      <c r="B2971">
        <v>1.3123116712355144E+18</v>
      </c>
      <c r="C2971" t="s">
        <v>11395</v>
      </c>
      <c r="D2971" s="1">
        <v>44107</v>
      </c>
      <c r="E2971" s="2">
        <v>0.44511574074074073</v>
      </c>
      <c r="F2971">
        <v>200</v>
      </c>
      <c r="G2971">
        <v>1889611729</v>
      </c>
      <c r="H2971" t="s">
        <v>354</v>
      </c>
      <c r="I2971" t="s">
        <v>355</v>
      </c>
      <c r="J2971" t="s">
        <v>265</v>
      </c>
      <c r="K2971" t="s">
        <v>11396</v>
      </c>
      <c r="L2971" t="s">
        <v>266</v>
      </c>
      <c r="M2971" t="s">
        <v>267</v>
      </c>
      <c r="N2971" t="s">
        <v>267</v>
      </c>
      <c r="O2971" t="s">
        <v>11397</v>
      </c>
      <c r="P2971">
        <v>1</v>
      </c>
      <c r="Q2971">
        <v>0</v>
      </c>
      <c r="R2971">
        <v>2</v>
      </c>
      <c r="S2971" t="s">
        <v>267</v>
      </c>
      <c r="T2971" t="s">
        <v>267</v>
      </c>
      <c r="U2971" t="s">
        <v>11398</v>
      </c>
      <c r="V2971" t="b">
        <v>0</v>
      </c>
      <c r="W2971" t="s">
        <v>265</v>
      </c>
      <c r="X2971">
        <v>1</v>
      </c>
      <c r="Y2971" t="s">
        <v>11399</v>
      </c>
      <c r="Z2971" t="s">
        <v>265</v>
      </c>
      <c r="AA2971" t="s">
        <v>265</v>
      </c>
      <c r="AB2971" t="s">
        <v>265</v>
      </c>
      <c r="AC2971" t="s">
        <v>265</v>
      </c>
      <c r="AD2971" t="s">
        <v>265</v>
      </c>
      <c r="AE2971" t="s">
        <v>265</v>
      </c>
      <c r="AF2971" t="s">
        <v>267</v>
      </c>
      <c r="AG2971" t="s">
        <v>265</v>
      </c>
      <c r="AH2971" t="s">
        <v>265</v>
      </c>
      <c r="AI2971" t="s">
        <v>265</v>
      </c>
      <c r="AJ2971" t="s">
        <v>265</v>
      </c>
      <c r="AL2971" t="str">
        <f>IF(Sudan_News12[[#This Row],[relevancy_classification_english]]="Relevant","مناسب",IF(Sudan_News12[[#This Row],[relevancy_classification_english]]="Relevant","عَرَضِيّ",""))</f>
        <v/>
      </c>
      <c r="AN2971" t="str">
        <f>IF(Sudan_News12[[#This Row],[sentiment_analysis_english]]="Negative","سلبي",IF(Sudan_News12[[#This Row],[sentiment_analysis_english]]="Neutral","حيادي",IF(Sudan_News12[[#This Row],[sentiment_analysis_english]]="Positive","إيجابي","")))</f>
        <v/>
      </c>
      <c r="AO2971" t="e">
        <f>INDEX(TextClassificationList[],MATCH(Sudan_News12[[#This Row],[text_classification_arabic]],TextClassificationList[text_classification_arabic],0),1)</f>
        <v>#N/A</v>
      </c>
      <c r="AQ2971" t="e">
        <f>INDEX(TextClassificationList[],MATCH(Sudan_News12[[#This Row],[text_classification_arabic2]],TextClassificationList[text_classification_arabic],0),1)</f>
        <v>#N/A</v>
      </c>
      <c r="AS2971" t="e">
        <f>INDEX(TextClassificationList[],MATCH(Sudan_News12[[#This Row],[text_classification_arabic3]],TextClassificationList[text_classification_arabic],0),1)</f>
        <v>#N/A</v>
      </c>
      <c r="AU2971" t="e">
        <f>INDEX(TextClassificationList[],MATCH(Sudan_News12[[#This Row],[text_classification_arabic4]],TextClassificationList[text_classification_arabic],0),1)</f>
        <v>#N/A</v>
      </c>
      <c r="AW2971" t="e">
        <f>INDEX(TextClassificationList[],MATCH(Sudan_News12[[#This Row],[text_classification_arabic5]],TextClassificationList[text_classification_arabic],0),1)</f>
        <v>#N/A</v>
      </c>
    </row>
    <row r="2972" spans="1:49" x14ac:dyDescent="0.2">
      <c r="A2972">
        <v>1.3123040928495411E+18</v>
      </c>
      <c r="B2972">
        <v>1.3123040928495411E+18</v>
      </c>
      <c r="C2972" t="s">
        <v>11400</v>
      </c>
      <c r="D2972" s="1">
        <v>44107</v>
      </c>
      <c r="E2972" s="2">
        <v>0.42420138888888886</v>
      </c>
      <c r="F2972">
        <v>200</v>
      </c>
      <c r="G2972">
        <v>1889611729</v>
      </c>
      <c r="H2972" t="s">
        <v>354</v>
      </c>
      <c r="I2972" t="s">
        <v>355</v>
      </c>
      <c r="J2972" t="s">
        <v>265</v>
      </c>
      <c r="K2972" t="s">
        <v>11401</v>
      </c>
      <c r="L2972" t="s">
        <v>266</v>
      </c>
      <c r="M2972" t="s">
        <v>267</v>
      </c>
      <c r="N2972" t="s">
        <v>267</v>
      </c>
      <c r="O2972" t="s">
        <v>267</v>
      </c>
      <c r="P2972">
        <v>0</v>
      </c>
      <c r="Q2972">
        <v>0</v>
      </c>
      <c r="R2972">
        <v>0</v>
      </c>
      <c r="S2972" t="s">
        <v>267</v>
      </c>
      <c r="T2972" t="s">
        <v>267</v>
      </c>
      <c r="U2972" t="s">
        <v>11402</v>
      </c>
      <c r="V2972" t="b">
        <v>0</v>
      </c>
      <c r="W2972" t="s">
        <v>265</v>
      </c>
      <c r="X2972">
        <v>0</v>
      </c>
      <c r="Y2972" t="s">
        <v>265</v>
      </c>
      <c r="Z2972" t="s">
        <v>265</v>
      </c>
      <c r="AA2972" t="s">
        <v>265</v>
      </c>
      <c r="AB2972" t="s">
        <v>265</v>
      </c>
      <c r="AC2972" t="s">
        <v>265</v>
      </c>
      <c r="AD2972" t="s">
        <v>265</v>
      </c>
      <c r="AE2972" t="s">
        <v>265</v>
      </c>
      <c r="AF2972" t="s">
        <v>267</v>
      </c>
      <c r="AG2972" t="s">
        <v>265</v>
      </c>
      <c r="AH2972" t="s">
        <v>265</v>
      </c>
      <c r="AI2972" t="s">
        <v>265</v>
      </c>
      <c r="AJ2972" t="s">
        <v>265</v>
      </c>
      <c r="AL2972" t="str">
        <f>IF(Sudan_News12[[#This Row],[relevancy_classification_english]]="Relevant","مناسب",IF(Sudan_News12[[#This Row],[relevancy_classification_english]]="Relevant","عَرَضِيّ",""))</f>
        <v/>
      </c>
      <c r="AN2972" t="str">
        <f>IF(Sudan_News12[[#This Row],[sentiment_analysis_english]]="Negative","سلبي",IF(Sudan_News12[[#This Row],[sentiment_analysis_english]]="Neutral","حيادي",IF(Sudan_News12[[#This Row],[sentiment_analysis_english]]="Positive","إيجابي","")))</f>
        <v/>
      </c>
      <c r="AO2972" t="e">
        <f>INDEX(TextClassificationList[],MATCH(Sudan_News12[[#This Row],[text_classification_arabic]],TextClassificationList[text_classification_arabic],0),1)</f>
        <v>#N/A</v>
      </c>
      <c r="AQ2972" t="e">
        <f>INDEX(TextClassificationList[],MATCH(Sudan_News12[[#This Row],[text_classification_arabic2]],TextClassificationList[text_classification_arabic],0),1)</f>
        <v>#N/A</v>
      </c>
      <c r="AS2972" t="e">
        <f>INDEX(TextClassificationList[],MATCH(Sudan_News12[[#This Row],[text_classification_arabic3]],TextClassificationList[text_classification_arabic],0),1)</f>
        <v>#N/A</v>
      </c>
      <c r="AU2972" t="e">
        <f>INDEX(TextClassificationList[],MATCH(Sudan_News12[[#This Row],[text_classification_arabic4]],TextClassificationList[text_classification_arabic],0),1)</f>
        <v>#N/A</v>
      </c>
      <c r="AW2972" t="e">
        <f>INDEX(TextClassificationList[],MATCH(Sudan_News12[[#This Row],[text_classification_arabic5]],TextClassificationList[text_classification_arabic],0),1)</f>
        <v>#N/A</v>
      </c>
    </row>
    <row r="2973" spans="1:49" x14ac:dyDescent="0.2">
      <c r="A2973">
        <v>1.3122983147847926E+18</v>
      </c>
      <c r="B2973">
        <v>1.3122983147847926E+18</v>
      </c>
      <c r="C2973" t="s">
        <v>11403</v>
      </c>
      <c r="D2973" s="1">
        <v>44107</v>
      </c>
      <c r="E2973" s="2">
        <v>0.40826388888888887</v>
      </c>
      <c r="F2973">
        <v>200</v>
      </c>
      <c r="G2973">
        <v>1889611729</v>
      </c>
      <c r="H2973" t="s">
        <v>354</v>
      </c>
      <c r="I2973" t="s">
        <v>355</v>
      </c>
      <c r="J2973" t="s">
        <v>265</v>
      </c>
      <c r="K2973" t="s">
        <v>11404</v>
      </c>
      <c r="L2973" t="s">
        <v>266</v>
      </c>
      <c r="M2973" t="s">
        <v>267</v>
      </c>
      <c r="N2973" t="s">
        <v>267</v>
      </c>
      <c r="O2973" t="s">
        <v>11405</v>
      </c>
      <c r="P2973">
        <v>0</v>
      </c>
      <c r="Q2973">
        <v>0</v>
      </c>
      <c r="R2973">
        <v>1</v>
      </c>
      <c r="S2973" t="s">
        <v>267</v>
      </c>
      <c r="T2973" t="s">
        <v>267</v>
      </c>
      <c r="U2973" t="s">
        <v>11406</v>
      </c>
      <c r="V2973" t="b">
        <v>0</v>
      </c>
      <c r="W2973" t="s">
        <v>265</v>
      </c>
      <c r="X2973">
        <v>1</v>
      </c>
      <c r="Y2973" t="s">
        <v>11407</v>
      </c>
      <c r="Z2973" t="s">
        <v>265</v>
      </c>
      <c r="AA2973" t="s">
        <v>265</v>
      </c>
      <c r="AB2973" t="s">
        <v>265</v>
      </c>
      <c r="AC2973" t="s">
        <v>265</v>
      </c>
      <c r="AD2973" t="s">
        <v>265</v>
      </c>
      <c r="AE2973" t="s">
        <v>265</v>
      </c>
      <c r="AF2973" t="s">
        <v>267</v>
      </c>
      <c r="AG2973" t="s">
        <v>265</v>
      </c>
      <c r="AH2973" t="s">
        <v>265</v>
      </c>
      <c r="AI2973" t="s">
        <v>265</v>
      </c>
      <c r="AJ2973" t="s">
        <v>265</v>
      </c>
      <c r="AL2973" t="str">
        <f>IF(Sudan_News12[[#This Row],[relevancy_classification_english]]="Relevant","مناسب",IF(Sudan_News12[[#This Row],[relevancy_classification_english]]="Relevant","عَرَضِيّ",""))</f>
        <v/>
      </c>
      <c r="AN2973" t="str">
        <f>IF(Sudan_News12[[#This Row],[sentiment_analysis_english]]="Negative","سلبي",IF(Sudan_News12[[#This Row],[sentiment_analysis_english]]="Neutral","حيادي",IF(Sudan_News12[[#This Row],[sentiment_analysis_english]]="Positive","إيجابي","")))</f>
        <v/>
      </c>
      <c r="AO2973" t="e">
        <f>INDEX(TextClassificationList[],MATCH(Sudan_News12[[#This Row],[text_classification_arabic]],TextClassificationList[text_classification_arabic],0),1)</f>
        <v>#N/A</v>
      </c>
      <c r="AQ2973" t="e">
        <f>INDEX(TextClassificationList[],MATCH(Sudan_News12[[#This Row],[text_classification_arabic2]],TextClassificationList[text_classification_arabic],0),1)</f>
        <v>#N/A</v>
      </c>
      <c r="AS2973" t="e">
        <f>INDEX(TextClassificationList[],MATCH(Sudan_News12[[#This Row],[text_classification_arabic3]],TextClassificationList[text_classification_arabic],0),1)</f>
        <v>#N/A</v>
      </c>
      <c r="AU2973" t="e">
        <f>INDEX(TextClassificationList[],MATCH(Sudan_News12[[#This Row],[text_classification_arabic4]],TextClassificationList[text_classification_arabic],0),1)</f>
        <v>#N/A</v>
      </c>
      <c r="AW2973" t="e">
        <f>INDEX(TextClassificationList[],MATCH(Sudan_News12[[#This Row],[text_classification_arabic5]],TextClassificationList[text_classification_arabic],0),1)</f>
        <v>#N/A</v>
      </c>
    </row>
    <row r="2974" spans="1:49" x14ac:dyDescent="0.2">
      <c r="A2974">
        <v>1.3121505406089585E+18</v>
      </c>
      <c r="B2974">
        <v>1.3121505406089585E+18</v>
      </c>
      <c r="C2974" t="s">
        <v>11408</v>
      </c>
      <c r="D2974" s="1">
        <v>44107</v>
      </c>
      <c r="E2974" s="2">
        <v>4.861111111111111E-4</v>
      </c>
      <c r="F2974">
        <v>200</v>
      </c>
      <c r="G2974">
        <v>1889611729</v>
      </c>
      <c r="H2974" t="s">
        <v>354</v>
      </c>
      <c r="I2974" t="s">
        <v>355</v>
      </c>
      <c r="J2974" t="s">
        <v>265</v>
      </c>
      <c r="K2974" t="s">
        <v>11409</v>
      </c>
      <c r="L2974" t="s">
        <v>266</v>
      </c>
      <c r="M2974" t="s">
        <v>267</v>
      </c>
      <c r="N2974" t="s">
        <v>267</v>
      </c>
      <c r="O2974" t="s">
        <v>267</v>
      </c>
      <c r="P2974">
        <v>1</v>
      </c>
      <c r="Q2974">
        <v>0</v>
      </c>
      <c r="R2974">
        <v>1</v>
      </c>
      <c r="S2974" t="s">
        <v>267</v>
      </c>
      <c r="T2974" t="s">
        <v>267</v>
      </c>
      <c r="U2974" t="s">
        <v>11410</v>
      </c>
      <c r="V2974" t="b">
        <v>0</v>
      </c>
      <c r="W2974" t="s">
        <v>265</v>
      </c>
      <c r="X2974">
        <v>0</v>
      </c>
      <c r="Y2974" t="s">
        <v>265</v>
      </c>
      <c r="Z2974" t="s">
        <v>265</v>
      </c>
      <c r="AA2974" t="s">
        <v>265</v>
      </c>
      <c r="AB2974" t="s">
        <v>265</v>
      </c>
      <c r="AC2974" t="s">
        <v>265</v>
      </c>
      <c r="AD2974" t="s">
        <v>265</v>
      </c>
      <c r="AE2974" t="s">
        <v>265</v>
      </c>
      <c r="AF2974" t="s">
        <v>267</v>
      </c>
      <c r="AG2974" t="s">
        <v>265</v>
      </c>
      <c r="AH2974" t="s">
        <v>265</v>
      </c>
      <c r="AI2974" t="s">
        <v>265</v>
      </c>
      <c r="AJ2974" t="s">
        <v>265</v>
      </c>
      <c r="AL2974" t="str">
        <f>IF(Sudan_News12[[#This Row],[relevancy_classification_english]]="Relevant","مناسب",IF(Sudan_News12[[#This Row],[relevancy_classification_english]]="Relevant","عَرَضِيّ",""))</f>
        <v/>
      </c>
      <c r="AN2974" t="str">
        <f>IF(Sudan_News12[[#This Row],[sentiment_analysis_english]]="Negative","سلبي",IF(Sudan_News12[[#This Row],[sentiment_analysis_english]]="Neutral","حيادي",IF(Sudan_News12[[#This Row],[sentiment_analysis_english]]="Positive","إيجابي","")))</f>
        <v/>
      </c>
      <c r="AO2974" t="e">
        <f>INDEX(TextClassificationList[],MATCH(Sudan_News12[[#This Row],[text_classification_arabic]],TextClassificationList[text_classification_arabic],0),1)</f>
        <v>#N/A</v>
      </c>
      <c r="AQ2974" t="e">
        <f>INDEX(TextClassificationList[],MATCH(Sudan_News12[[#This Row],[text_classification_arabic2]],TextClassificationList[text_classification_arabic],0),1)</f>
        <v>#N/A</v>
      </c>
      <c r="AS2974" t="e">
        <f>INDEX(TextClassificationList[],MATCH(Sudan_News12[[#This Row],[text_classification_arabic3]],TextClassificationList[text_classification_arabic],0),1)</f>
        <v>#N/A</v>
      </c>
      <c r="AU2974" t="e">
        <f>INDEX(TextClassificationList[],MATCH(Sudan_News12[[#This Row],[text_classification_arabic4]],TextClassificationList[text_classification_arabic],0),1)</f>
        <v>#N/A</v>
      </c>
      <c r="AW2974" t="e">
        <f>INDEX(TextClassificationList[],MATCH(Sudan_News12[[#This Row],[text_classification_arabic5]],TextClassificationList[text_classification_arabic],0),1)</f>
        <v>#N/A</v>
      </c>
    </row>
    <row r="2975" spans="1:49" x14ac:dyDescent="0.2">
      <c r="A2975">
        <v>1.3121503505272259E+18</v>
      </c>
      <c r="B2975">
        <v>1.3121503505272259E+18</v>
      </c>
      <c r="C2975" t="s">
        <v>11411</v>
      </c>
      <c r="D2975" s="1">
        <v>44106</v>
      </c>
      <c r="E2975" s="2">
        <v>0.99995370370370373</v>
      </c>
      <c r="F2975">
        <v>200</v>
      </c>
      <c r="G2975">
        <v>1889611729</v>
      </c>
      <c r="H2975" t="s">
        <v>354</v>
      </c>
      <c r="I2975" t="s">
        <v>355</v>
      </c>
      <c r="J2975" t="s">
        <v>265</v>
      </c>
      <c r="K2975" t="s">
        <v>11412</v>
      </c>
      <c r="L2975" t="s">
        <v>266</v>
      </c>
      <c r="M2975" t="s">
        <v>267</v>
      </c>
      <c r="N2975" t="s">
        <v>267</v>
      </c>
      <c r="O2975" t="s">
        <v>267</v>
      </c>
      <c r="P2975">
        <v>0</v>
      </c>
      <c r="Q2975">
        <v>0</v>
      </c>
      <c r="R2975">
        <v>0</v>
      </c>
      <c r="S2975" t="s">
        <v>267</v>
      </c>
      <c r="T2975" t="s">
        <v>267</v>
      </c>
      <c r="U2975" t="s">
        <v>11413</v>
      </c>
      <c r="V2975" t="b">
        <v>0</v>
      </c>
      <c r="W2975" t="s">
        <v>265</v>
      </c>
      <c r="X2975">
        <v>0</v>
      </c>
      <c r="Y2975" t="s">
        <v>265</v>
      </c>
      <c r="Z2975" t="s">
        <v>265</v>
      </c>
      <c r="AA2975" t="s">
        <v>265</v>
      </c>
      <c r="AB2975" t="s">
        <v>265</v>
      </c>
      <c r="AC2975" t="s">
        <v>265</v>
      </c>
      <c r="AD2975" t="s">
        <v>265</v>
      </c>
      <c r="AE2975" t="s">
        <v>265</v>
      </c>
      <c r="AF2975" t="s">
        <v>267</v>
      </c>
      <c r="AG2975" t="s">
        <v>265</v>
      </c>
      <c r="AH2975" t="s">
        <v>265</v>
      </c>
      <c r="AI2975" t="s">
        <v>265</v>
      </c>
      <c r="AJ2975" t="s">
        <v>265</v>
      </c>
      <c r="AL2975" t="str">
        <f>IF(Sudan_News12[[#This Row],[relevancy_classification_english]]="Relevant","مناسب",IF(Sudan_News12[[#This Row],[relevancy_classification_english]]="Relevant","عَرَضِيّ",""))</f>
        <v/>
      </c>
      <c r="AN2975" t="str">
        <f>IF(Sudan_News12[[#This Row],[sentiment_analysis_english]]="Negative","سلبي",IF(Sudan_News12[[#This Row],[sentiment_analysis_english]]="Neutral","حيادي",IF(Sudan_News12[[#This Row],[sentiment_analysis_english]]="Positive","إيجابي","")))</f>
        <v/>
      </c>
      <c r="AO2975" t="e">
        <f>INDEX(TextClassificationList[],MATCH(Sudan_News12[[#This Row],[text_classification_arabic]],TextClassificationList[text_classification_arabic],0),1)</f>
        <v>#N/A</v>
      </c>
      <c r="AQ2975" t="e">
        <f>INDEX(TextClassificationList[],MATCH(Sudan_News12[[#This Row],[text_classification_arabic2]],TextClassificationList[text_classification_arabic],0),1)</f>
        <v>#N/A</v>
      </c>
      <c r="AS2975" t="e">
        <f>INDEX(TextClassificationList[],MATCH(Sudan_News12[[#This Row],[text_classification_arabic3]],TextClassificationList[text_classification_arabic],0),1)</f>
        <v>#N/A</v>
      </c>
      <c r="AU2975" t="e">
        <f>INDEX(TextClassificationList[],MATCH(Sudan_News12[[#This Row],[text_classification_arabic4]],TextClassificationList[text_classification_arabic],0),1)</f>
        <v>#N/A</v>
      </c>
      <c r="AW2975" t="e">
        <f>INDEX(TextClassificationList[],MATCH(Sudan_News12[[#This Row],[text_classification_arabic5]],TextClassificationList[text_classification_arabic],0),1)</f>
        <v>#N/A</v>
      </c>
    </row>
    <row r="2976" spans="1:49" x14ac:dyDescent="0.2">
      <c r="A2976">
        <v>1.3121502085123154E+18</v>
      </c>
      <c r="B2976">
        <v>1.3121502085123154E+18</v>
      </c>
      <c r="C2976" t="s">
        <v>11414</v>
      </c>
      <c r="D2976" s="1">
        <v>44106</v>
      </c>
      <c r="E2976" s="2">
        <v>0.99956018518518519</v>
      </c>
      <c r="F2976">
        <v>200</v>
      </c>
      <c r="G2976">
        <v>1889611729</v>
      </c>
      <c r="H2976" t="s">
        <v>354</v>
      </c>
      <c r="I2976" t="s">
        <v>355</v>
      </c>
      <c r="J2976" t="s">
        <v>265</v>
      </c>
      <c r="K2976" t="s">
        <v>11415</v>
      </c>
      <c r="L2976" t="s">
        <v>266</v>
      </c>
      <c r="M2976" t="s">
        <v>267</v>
      </c>
      <c r="N2976" t="s">
        <v>267</v>
      </c>
      <c r="O2976" t="s">
        <v>267</v>
      </c>
      <c r="P2976">
        <v>0</v>
      </c>
      <c r="Q2976">
        <v>0</v>
      </c>
      <c r="R2976">
        <v>1</v>
      </c>
      <c r="S2976" t="s">
        <v>267</v>
      </c>
      <c r="T2976" t="s">
        <v>267</v>
      </c>
      <c r="U2976" t="s">
        <v>11416</v>
      </c>
      <c r="V2976" t="b">
        <v>0</v>
      </c>
      <c r="W2976" t="s">
        <v>265</v>
      </c>
      <c r="X2976">
        <v>0</v>
      </c>
      <c r="Y2976" t="s">
        <v>265</v>
      </c>
      <c r="Z2976" t="s">
        <v>265</v>
      </c>
      <c r="AA2976" t="s">
        <v>265</v>
      </c>
      <c r="AB2976" t="s">
        <v>265</v>
      </c>
      <c r="AC2976" t="s">
        <v>265</v>
      </c>
      <c r="AD2976" t="s">
        <v>265</v>
      </c>
      <c r="AE2976" t="s">
        <v>265</v>
      </c>
      <c r="AF2976" t="s">
        <v>267</v>
      </c>
      <c r="AG2976" t="s">
        <v>265</v>
      </c>
      <c r="AH2976" t="s">
        <v>265</v>
      </c>
      <c r="AI2976" t="s">
        <v>265</v>
      </c>
      <c r="AJ2976" t="s">
        <v>265</v>
      </c>
      <c r="AL2976" t="str">
        <f>IF(Sudan_News12[[#This Row],[relevancy_classification_english]]="Relevant","مناسب",IF(Sudan_News12[[#This Row],[relevancy_classification_english]]="Relevant","عَرَضِيّ",""))</f>
        <v/>
      </c>
      <c r="AN2976" t="str">
        <f>IF(Sudan_News12[[#This Row],[sentiment_analysis_english]]="Negative","سلبي",IF(Sudan_News12[[#This Row],[sentiment_analysis_english]]="Neutral","حيادي",IF(Sudan_News12[[#This Row],[sentiment_analysis_english]]="Positive","إيجابي","")))</f>
        <v/>
      </c>
      <c r="AO2976" t="e">
        <f>INDEX(TextClassificationList[],MATCH(Sudan_News12[[#This Row],[text_classification_arabic]],TextClassificationList[text_classification_arabic],0),1)</f>
        <v>#N/A</v>
      </c>
      <c r="AQ2976" t="e">
        <f>INDEX(TextClassificationList[],MATCH(Sudan_News12[[#This Row],[text_classification_arabic2]],TextClassificationList[text_classification_arabic],0),1)</f>
        <v>#N/A</v>
      </c>
      <c r="AS2976" t="e">
        <f>INDEX(TextClassificationList[],MATCH(Sudan_News12[[#This Row],[text_classification_arabic3]],TextClassificationList[text_classification_arabic],0),1)</f>
        <v>#N/A</v>
      </c>
      <c r="AU2976" t="e">
        <f>INDEX(TextClassificationList[],MATCH(Sudan_News12[[#This Row],[text_classification_arabic4]],TextClassificationList[text_classification_arabic],0),1)</f>
        <v>#N/A</v>
      </c>
      <c r="AW2976" t="e">
        <f>INDEX(TextClassificationList[],MATCH(Sudan_News12[[#This Row],[text_classification_arabic5]],TextClassificationList[text_classification_arabic],0),1)</f>
        <v>#N/A</v>
      </c>
    </row>
    <row r="2977" spans="1:49" x14ac:dyDescent="0.2">
      <c r="A2977">
        <v>1.3121225995230085E+18</v>
      </c>
      <c r="B2977">
        <v>1.3121225995230085E+18</v>
      </c>
      <c r="C2977" t="s">
        <v>11417</v>
      </c>
      <c r="D2977" s="1">
        <v>44106</v>
      </c>
      <c r="E2977" s="2">
        <v>0.92337962962962961</v>
      </c>
      <c r="F2977">
        <v>200</v>
      </c>
      <c r="G2977">
        <v>1889611729</v>
      </c>
      <c r="H2977" t="s">
        <v>354</v>
      </c>
      <c r="I2977" t="s">
        <v>355</v>
      </c>
      <c r="J2977" t="s">
        <v>265</v>
      </c>
      <c r="K2977" t="s">
        <v>11418</v>
      </c>
      <c r="L2977" t="s">
        <v>266</v>
      </c>
      <c r="M2977" t="s">
        <v>11269</v>
      </c>
      <c r="N2977" t="s">
        <v>267</v>
      </c>
      <c r="O2977" t="s">
        <v>267</v>
      </c>
      <c r="P2977">
        <v>0</v>
      </c>
      <c r="Q2977">
        <v>0</v>
      </c>
      <c r="R2977">
        <v>3</v>
      </c>
      <c r="S2977" t="s">
        <v>267</v>
      </c>
      <c r="T2977" t="s">
        <v>267</v>
      </c>
      <c r="U2977" t="s">
        <v>11419</v>
      </c>
      <c r="V2977" t="b">
        <v>0</v>
      </c>
      <c r="W2977" t="s">
        <v>265</v>
      </c>
      <c r="X2977">
        <v>0</v>
      </c>
      <c r="Y2977" t="s">
        <v>265</v>
      </c>
      <c r="Z2977" t="s">
        <v>265</v>
      </c>
      <c r="AA2977" t="s">
        <v>265</v>
      </c>
      <c r="AB2977" t="s">
        <v>265</v>
      </c>
      <c r="AC2977" t="s">
        <v>265</v>
      </c>
      <c r="AD2977" t="s">
        <v>265</v>
      </c>
      <c r="AE2977" t="s">
        <v>265</v>
      </c>
      <c r="AF2977" t="s">
        <v>267</v>
      </c>
      <c r="AG2977" t="s">
        <v>265</v>
      </c>
      <c r="AH2977" t="s">
        <v>265</v>
      </c>
      <c r="AI2977" t="s">
        <v>265</v>
      </c>
      <c r="AJ2977" t="s">
        <v>265</v>
      </c>
      <c r="AL2977" t="str">
        <f>IF(Sudan_News12[[#This Row],[relevancy_classification_english]]="Relevant","مناسب",IF(Sudan_News12[[#This Row],[relevancy_classification_english]]="Relevant","عَرَضِيّ",""))</f>
        <v/>
      </c>
      <c r="AN2977" t="str">
        <f>IF(Sudan_News12[[#This Row],[sentiment_analysis_english]]="Negative","سلبي",IF(Sudan_News12[[#This Row],[sentiment_analysis_english]]="Neutral","حيادي",IF(Sudan_News12[[#This Row],[sentiment_analysis_english]]="Positive","إيجابي","")))</f>
        <v/>
      </c>
      <c r="AO2977" t="e">
        <f>INDEX(TextClassificationList[],MATCH(Sudan_News12[[#This Row],[text_classification_arabic]],TextClassificationList[text_classification_arabic],0),1)</f>
        <v>#N/A</v>
      </c>
      <c r="AQ2977" t="e">
        <f>INDEX(TextClassificationList[],MATCH(Sudan_News12[[#This Row],[text_classification_arabic2]],TextClassificationList[text_classification_arabic],0),1)</f>
        <v>#N/A</v>
      </c>
      <c r="AS2977" t="e">
        <f>INDEX(TextClassificationList[],MATCH(Sudan_News12[[#This Row],[text_classification_arabic3]],TextClassificationList[text_classification_arabic],0),1)</f>
        <v>#N/A</v>
      </c>
      <c r="AU2977" t="e">
        <f>INDEX(TextClassificationList[],MATCH(Sudan_News12[[#This Row],[text_classification_arabic4]],TextClassificationList[text_classification_arabic],0),1)</f>
        <v>#N/A</v>
      </c>
      <c r="AW2977" t="e">
        <f>INDEX(TextClassificationList[],MATCH(Sudan_News12[[#This Row],[text_classification_arabic5]],TextClassificationList[text_classification_arabic],0),1)</f>
        <v>#N/A</v>
      </c>
    </row>
    <row r="2978" spans="1:49" x14ac:dyDescent="0.2">
      <c r="A2978">
        <v>1.3121065179197522E+18</v>
      </c>
      <c r="B2978">
        <v>1.3121065179197522E+18</v>
      </c>
      <c r="C2978" t="s">
        <v>11420</v>
      </c>
      <c r="D2978" s="1">
        <v>44106</v>
      </c>
      <c r="E2978" s="2">
        <v>0.87900462962962966</v>
      </c>
      <c r="F2978">
        <v>200</v>
      </c>
      <c r="G2978">
        <v>1889611729</v>
      </c>
      <c r="H2978" t="s">
        <v>354</v>
      </c>
      <c r="I2978" t="s">
        <v>355</v>
      </c>
      <c r="J2978" t="s">
        <v>265</v>
      </c>
      <c r="K2978" t="s">
        <v>11421</v>
      </c>
      <c r="L2978" t="s">
        <v>266</v>
      </c>
      <c r="M2978" t="s">
        <v>11422</v>
      </c>
      <c r="N2978" t="s">
        <v>267</v>
      </c>
      <c r="O2978" t="s">
        <v>267</v>
      </c>
      <c r="P2978">
        <v>0</v>
      </c>
      <c r="Q2978">
        <v>0</v>
      </c>
      <c r="R2978">
        <v>0</v>
      </c>
      <c r="S2978" t="s">
        <v>267</v>
      </c>
      <c r="T2978" t="s">
        <v>267</v>
      </c>
      <c r="U2978" t="s">
        <v>11423</v>
      </c>
      <c r="V2978" t="b">
        <v>0</v>
      </c>
      <c r="W2978" t="s">
        <v>265</v>
      </c>
      <c r="X2978">
        <v>0</v>
      </c>
      <c r="Y2978" t="s">
        <v>265</v>
      </c>
      <c r="Z2978" t="s">
        <v>265</v>
      </c>
      <c r="AA2978" t="s">
        <v>265</v>
      </c>
      <c r="AB2978" t="s">
        <v>265</v>
      </c>
      <c r="AC2978" t="s">
        <v>265</v>
      </c>
      <c r="AD2978" t="s">
        <v>265</v>
      </c>
      <c r="AE2978" t="s">
        <v>265</v>
      </c>
      <c r="AF2978" t="s">
        <v>267</v>
      </c>
      <c r="AG2978" t="s">
        <v>265</v>
      </c>
      <c r="AH2978" t="s">
        <v>265</v>
      </c>
      <c r="AI2978" t="s">
        <v>265</v>
      </c>
      <c r="AJ2978" t="s">
        <v>265</v>
      </c>
      <c r="AL2978" t="str">
        <f>IF(Sudan_News12[[#This Row],[relevancy_classification_english]]="Relevant","مناسب",IF(Sudan_News12[[#This Row],[relevancy_classification_english]]="Relevant","عَرَضِيّ",""))</f>
        <v/>
      </c>
      <c r="AN2978" t="str">
        <f>IF(Sudan_News12[[#This Row],[sentiment_analysis_english]]="Negative","سلبي",IF(Sudan_News12[[#This Row],[sentiment_analysis_english]]="Neutral","حيادي",IF(Sudan_News12[[#This Row],[sentiment_analysis_english]]="Positive","إيجابي","")))</f>
        <v/>
      </c>
      <c r="AO2978" t="e">
        <f>INDEX(TextClassificationList[],MATCH(Sudan_News12[[#This Row],[text_classification_arabic]],TextClassificationList[text_classification_arabic],0),1)</f>
        <v>#N/A</v>
      </c>
      <c r="AQ2978" t="e">
        <f>INDEX(TextClassificationList[],MATCH(Sudan_News12[[#This Row],[text_classification_arabic2]],TextClassificationList[text_classification_arabic],0),1)</f>
        <v>#N/A</v>
      </c>
      <c r="AS2978" t="e">
        <f>INDEX(TextClassificationList[],MATCH(Sudan_News12[[#This Row],[text_classification_arabic3]],TextClassificationList[text_classification_arabic],0),1)</f>
        <v>#N/A</v>
      </c>
      <c r="AU2978" t="e">
        <f>INDEX(TextClassificationList[],MATCH(Sudan_News12[[#This Row],[text_classification_arabic4]],TextClassificationList[text_classification_arabic],0),1)</f>
        <v>#N/A</v>
      </c>
      <c r="AW2978" t="e">
        <f>INDEX(TextClassificationList[],MATCH(Sudan_News12[[#This Row],[text_classification_arabic5]],TextClassificationList[text_classification_arabic],0),1)</f>
        <v>#N/A</v>
      </c>
    </row>
    <row r="2979" spans="1:49" x14ac:dyDescent="0.2">
      <c r="A2979">
        <v>1.3121061039419843E+18</v>
      </c>
      <c r="B2979">
        <v>1.3121061039419843E+18</v>
      </c>
      <c r="C2979" t="s">
        <v>11424</v>
      </c>
      <c r="D2979" s="1">
        <v>44106</v>
      </c>
      <c r="E2979" s="2">
        <v>0.87785879629629626</v>
      </c>
      <c r="F2979">
        <v>200</v>
      </c>
      <c r="G2979">
        <v>1889611729</v>
      </c>
      <c r="H2979" t="s">
        <v>354</v>
      </c>
      <c r="I2979" t="s">
        <v>355</v>
      </c>
      <c r="J2979" t="s">
        <v>265</v>
      </c>
      <c r="K2979" t="s">
        <v>11425</v>
      </c>
      <c r="L2979" t="s">
        <v>266</v>
      </c>
      <c r="M2979" t="s">
        <v>267</v>
      </c>
      <c r="N2979" t="s">
        <v>267</v>
      </c>
      <c r="O2979" t="s">
        <v>267</v>
      </c>
      <c r="P2979">
        <v>0</v>
      </c>
      <c r="Q2979">
        <v>0</v>
      </c>
      <c r="R2979">
        <v>0</v>
      </c>
      <c r="S2979" t="s">
        <v>267</v>
      </c>
      <c r="T2979" t="s">
        <v>267</v>
      </c>
      <c r="U2979" t="s">
        <v>11426</v>
      </c>
      <c r="V2979" t="b">
        <v>0</v>
      </c>
      <c r="W2979" t="s">
        <v>265</v>
      </c>
      <c r="X2979">
        <v>0</v>
      </c>
      <c r="Y2979" t="s">
        <v>265</v>
      </c>
      <c r="Z2979" t="s">
        <v>265</v>
      </c>
      <c r="AA2979" t="s">
        <v>265</v>
      </c>
      <c r="AB2979" t="s">
        <v>265</v>
      </c>
      <c r="AC2979" t="s">
        <v>265</v>
      </c>
      <c r="AD2979" t="s">
        <v>265</v>
      </c>
      <c r="AE2979" t="s">
        <v>265</v>
      </c>
      <c r="AF2979" t="s">
        <v>267</v>
      </c>
      <c r="AG2979" t="s">
        <v>265</v>
      </c>
      <c r="AH2979" t="s">
        <v>265</v>
      </c>
      <c r="AI2979" t="s">
        <v>265</v>
      </c>
      <c r="AJ2979" t="s">
        <v>265</v>
      </c>
      <c r="AL2979" t="str">
        <f>IF(Sudan_News12[[#This Row],[relevancy_classification_english]]="Relevant","مناسب",IF(Sudan_News12[[#This Row],[relevancy_classification_english]]="Relevant","عَرَضِيّ",""))</f>
        <v/>
      </c>
      <c r="AN2979" t="str">
        <f>IF(Sudan_News12[[#This Row],[sentiment_analysis_english]]="Negative","سلبي",IF(Sudan_News12[[#This Row],[sentiment_analysis_english]]="Neutral","حيادي",IF(Sudan_News12[[#This Row],[sentiment_analysis_english]]="Positive","إيجابي","")))</f>
        <v/>
      </c>
      <c r="AO2979" t="e">
        <f>INDEX(TextClassificationList[],MATCH(Sudan_News12[[#This Row],[text_classification_arabic]],TextClassificationList[text_classification_arabic],0),1)</f>
        <v>#N/A</v>
      </c>
      <c r="AQ2979" t="e">
        <f>INDEX(TextClassificationList[],MATCH(Sudan_News12[[#This Row],[text_classification_arabic2]],TextClassificationList[text_classification_arabic],0),1)</f>
        <v>#N/A</v>
      </c>
      <c r="AS2979" t="e">
        <f>INDEX(TextClassificationList[],MATCH(Sudan_News12[[#This Row],[text_classification_arabic3]],TextClassificationList[text_classification_arabic],0),1)</f>
        <v>#N/A</v>
      </c>
      <c r="AU2979" t="e">
        <f>INDEX(TextClassificationList[],MATCH(Sudan_News12[[#This Row],[text_classification_arabic4]],TextClassificationList[text_classification_arabic],0),1)</f>
        <v>#N/A</v>
      </c>
      <c r="AW2979" t="e">
        <f>INDEX(TextClassificationList[],MATCH(Sudan_News12[[#This Row],[text_classification_arabic5]],TextClassificationList[text_classification_arabic],0),1)</f>
        <v>#N/A</v>
      </c>
    </row>
    <row r="2980" spans="1:49" x14ac:dyDescent="0.2">
      <c r="A2980">
        <v>1.3121050298771292E+18</v>
      </c>
      <c r="B2980">
        <v>1.3121050298771292E+18</v>
      </c>
      <c r="C2980" t="s">
        <v>11427</v>
      </c>
      <c r="D2980" s="1">
        <v>44106</v>
      </c>
      <c r="E2980" s="2">
        <v>0.87489583333333332</v>
      </c>
      <c r="F2980">
        <v>200</v>
      </c>
      <c r="G2980">
        <v>1889611729</v>
      </c>
      <c r="H2980" t="s">
        <v>354</v>
      </c>
      <c r="I2980" t="s">
        <v>355</v>
      </c>
      <c r="J2980" t="s">
        <v>265</v>
      </c>
      <c r="K2980" t="s">
        <v>11428</v>
      </c>
      <c r="L2980" t="s">
        <v>266</v>
      </c>
      <c r="M2980" t="s">
        <v>267</v>
      </c>
      <c r="N2980" t="s">
        <v>267</v>
      </c>
      <c r="O2980" t="s">
        <v>267</v>
      </c>
      <c r="P2980">
        <v>1</v>
      </c>
      <c r="Q2980">
        <v>0</v>
      </c>
      <c r="R2980">
        <v>0</v>
      </c>
      <c r="S2980" t="s">
        <v>267</v>
      </c>
      <c r="T2980" t="s">
        <v>267</v>
      </c>
      <c r="U2980" t="s">
        <v>11429</v>
      </c>
      <c r="V2980" t="b">
        <v>0</v>
      </c>
      <c r="W2980" t="s">
        <v>265</v>
      </c>
      <c r="X2980">
        <v>0</v>
      </c>
      <c r="Y2980" t="s">
        <v>265</v>
      </c>
      <c r="Z2980" t="s">
        <v>265</v>
      </c>
      <c r="AA2980" t="s">
        <v>265</v>
      </c>
      <c r="AB2980" t="s">
        <v>265</v>
      </c>
      <c r="AC2980" t="s">
        <v>265</v>
      </c>
      <c r="AD2980" t="s">
        <v>265</v>
      </c>
      <c r="AE2980" t="s">
        <v>265</v>
      </c>
      <c r="AF2980" t="s">
        <v>267</v>
      </c>
      <c r="AG2980" t="s">
        <v>265</v>
      </c>
      <c r="AH2980" t="s">
        <v>265</v>
      </c>
      <c r="AI2980" t="s">
        <v>265</v>
      </c>
      <c r="AJ2980" t="s">
        <v>265</v>
      </c>
      <c r="AL2980" t="str">
        <f>IF(Sudan_News12[[#This Row],[relevancy_classification_english]]="Relevant","مناسب",IF(Sudan_News12[[#This Row],[relevancy_classification_english]]="Relevant","عَرَضِيّ",""))</f>
        <v/>
      </c>
      <c r="AN2980" t="str">
        <f>IF(Sudan_News12[[#This Row],[sentiment_analysis_english]]="Negative","سلبي",IF(Sudan_News12[[#This Row],[sentiment_analysis_english]]="Neutral","حيادي",IF(Sudan_News12[[#This Row],[sentiment_analysis_english]]="Positive","إيجابي","")))</f>
        <v/>
      </c>
      <c r="AO2980" t="e">
        <f>INDEX(TextClassificationList[],MATCH(Sudan_News12[[#This Row],[text_classification_arabic]],TextClassificationList[text_classification_arabic],0),1)</f>
        <v>#N/A</v>
      </c>
      <c r="AQ2980" t="e">
        <f>INDEX(TextClassificationList[],MATCH(Sudan_News12[[#This Row],[text_classification_arabic2]],TextClassificationList[text_classification_arabic],0),1)</f>
        <v>#N/A</v>
      </c>
      <c r="AS2980" t="e">
        <f>INDEX(TextClassificationList[],MATCH(Sudan_News12[[#This Row],[text_classification_arabic3]],TextClassificationList[text_classification_arabic],0),1)</f>
        <v>#N/A</v>
      </c>
      <c r="AU2980" t="e">
        <f>INDEX(TextClassificationList[],MATCH(Sudan_News12[[#This Row],[text_classification_arabic4]],TextClassificationList[text_classification_arabic],0),1)</f>
        <v>#N/A</v>
      </c>
      <c r="AW2980" t="e">
        <f>INDEX(TextClassificationList[],MATCH(Sudan_News12[[#This Row],[text_classification_arabic5]],TextClassificationList[text_classification_arabic],0),1)</f>
        <v>#N/A</v>
      </c>
    </row>
    <row r="2981" spans="1:49" x14ac:dyDescent="0.2">
      <c r="A2981">
        <v>1.3121047285625979E+18</v>
      </c>
      <c r="B2981">
        <v>1.3121047285625979E+18</v>
      </c>
      <c r="C2981" t="s">
        <v>11430</v>
      </c>
      <c r="D2981" s="1">
        <v>44106</v>
      </c>
      <c r="E2981" s="2">
        <v>0.87406249999999996</v>
      </c>
      <c r="F2981">
        <v>200</v>
      </c>
      <c r="G2981">
        <v>1889611729</v>
      </c>
      <c r="H2981" t="s">
        <v>354</v>
      </c>
      <c r="I2981" t="s">
        <v>355</v>
      </c>
      <c r="J2981" t="s">
        <v>265</v>
      </c>
      <c r="K2981" t="s">
        <v>11431</v>
      </c>
      <c r="L2981" t="s">
        <v>266</v>
      </c>
      <c r="M2981" t="s">
        <v>267</v>
      </c>
      <c r="N2981" t="s">
        <v>267</v>
      </c>
      <c r="O2981" t="s">
        <v>267</v>
      </c>
      <c r="P2981">
        <v>0</v>
      </c>
      <c r="Q2981">
        <v>0</v>
      </c>
      <c r="R2981">
        <v>0</v>
      </c>
      <c r="S2981" t="s">
        <v>267</v>
      </c>
      <c r="T2981" t="s">
        <v>267</v>
      </c>
      <c r="U2981" t="s">
        <v>11432</v>
      </c>
      <c r="V2981" t="b">
        <v>0</v>
      </c>
      <c r="W2981" t="s">
        <v>265</v>
      </c>
      <c r="X2981">
        <v>0</v>
      </c>
      <c r="Y2981" t="s">
        <v>265</v>
      </c>
      <c r="Z2981" t="s">
        <v>265</v>
      </c>
      <c r="AA2981" t="s">
        <v>265</v>
      </c>
      <c r="AB2981" t="s">
        <v>265</v>
      </c>
      <c r="AC2981" t="s">
        <v>265</v>
      </c>
      <c r="AD2981" t="s">
        <v>265</v>
      </c>
      <c r="AE2981" t="s">
        <v>265</v>
      </c>
      <c r="AF2981" t="s">
        <v>267</v>
      </c>
      <c r="AG2981" t="s">
        <v>265</v>
      </c>
      <c r="AH2981" t="s">
        <v>265</v>
      </c>
      <c r="AI2981" t="s">
        <v>265</v>
      </c>
      <c r="AJ2981" t="s">
        <v>265</v>
      </c>
      <c r="AL2981" t="str">
        <f>IF(Sudan_News12[[#This Row],[relevancy_classification_english]]="Relevant","مناسب",IF(Sudan_News12[[#This Row],[relevancy_classification_english]]="Relevant","عَرَضِيّ",""))</f>
        <v/>
      </c>
      <c r="AN2981" t="str">
        <f>IF(Sudan_News12[[#This Row],[sentiment_analysis_english]]="Negative","سلبي",IF(Sudan_News12[[#This Row],[sentiment_analysis_english]]="Neutral","حيادي",IF(Sudan_News12[[#This Row],[sentiment_analysis_english]]="Positive","إيجابي","")))</f>
        <v/>
      </c>
      <c r="AO2981" t="e">
        <f>INDEX(TextClassificationList[],MATCH(Sudan_News12[[#This Row],[text_classification_arabic]],TextClassificationList[text_classification_arabic],0),1)</f>
        <v>#N/A</v>
      </c>
      <c r="AQ2981" t="e">
        <f>INDEX(TextClassificationList[],MATCH(Sudan_News12[[#This Row],[text_classification_arabic2]],TextClassificationList[text_classification_arabic],0),1)</f>
        <v>#N/A</v>
      </c>
      <c r="AS2981" t="e">
        <f>INDEX(TextClassificationList[],MATCH(Sudan_News12[[#This Row],[text_classification_arabic3]],TextClassificationList[text_classification_arabic],0),1)</f>
        <v>#N/A</v>
      </c>
      <c r="AU2981" t="e">
        <f>INDEX(TextClassificationList[],MATCH(Sudan_News12[[#This Row],[text_classification_arabic4]],TextClassificationList[text_classification_arabic],0),1)</f>
        <v>#N/A</v>
      </c>
      <c r="AW2981" t="e">
        <f>INDEX(TextClassificationList[],MATCH(Sudan_News12[[#This Row],[text_classification_arabic5]],TextClassificationList[text_classification_arabic],0),1)</f>
        <v>#N/A</v>
      </c>
    </row>
    <row r="2982" spans="1:49" x14ac:dyDescent="0.2">
      <c r="A2982">
        <v>1.3121040331805E+18</v>
      </c>
      <c r="B2982">
        <v>1.3121040331805E+18</v>
      </c>
      <c r="C2982" t="s">
        <v>11433</v>
      </c>
      <c r="D2982" s="1">
        <v>44106</v>
      </c>
      <c r="E2982" s="2">
        <v>0.87214120370370374</v>
      </c>
      <c r="F2982">
        <v>200</v>
      </c>
      <c r="G2982">
        <v>1889611729</v>
      </c>
      <c r="H2982" t="s">
        <v>354</v>
      </c>
      <c r="I2982" t="s">
        <v>355</v>
      </c>
      <c r="J2982" t="s">
        <v>265</v>
      </c>
      <c r="K2982" t="s">
        <v>11434</v>
      </c>
      <c r="L2982" t="s">
        <v>266</v>
      </c>
      <c r="M2982" t="s">
        <v>267</v>
      </c>
      <c r="N2982" t="s">
        <v>267</v>
      </c>
      <c r="O2982" t="s">
        <v>267</v>
      </c>
      <c r="P2982">
        <v>0</v>
      </c>
      <c r="Q2982">
        <v>0</v>
      </c>
      <c r="R2982">
        <v>1</v>
      </c>
      <c r="S2982" t="s">
        <v>11435</v>
      </c>
      <c r="T2982" t="s">
        <v>267</v>
      </c>
      <c r="U2982" t="s">
        <v>11436</v>
      </c>
      <c r="V2982" t="b">
        <v>0</v>
      </c>
      <c r="W2982" t="s">
        <v>265</v>
      </c>
      <c r="X2982">
        <v>0</v>
      </c>
      <c r="Y2982" t="s">
        <v>265</v>
      </c>
      <c r="Z2982" t="s">
        <v>265</v>
      </c>
      <c r="AA2982" t="s">
        <v>265</v>
      </c>
      <c r="AB2982" t="s">
        <v>265</v>
      </c>
      <c r="AC2982" t="s">
        <v>265</v>
      </c>
      <c r="AD2982" t="s">
        <v>265</v>
      </c>
      <c r="AE2982" t="s">
        <v>265</v>
      </c>
      <c r="AF2982" t="s">
        <v>267</v>
      </c>
      <c r="AG2982" t="s">
        <v>265</v>
      </c>
      <c r="AH2982" t="s">
        <v>265</v>
      </c>
      <c r="AI2982" t="s">
        <v>265</v>
      </c>
      <c r="AJ2982" t="s">
        <v>265</v>
      </c>
      <c r="AL2982" t="str">
        <f>IF(Sudan_News12[[#This Row],[relevancy_classification_english]]="Relevant","مناسب",IF(Sudan_News12[[#This Row],[relevancy_classification_english]]="Relevant","عَرَضِيّ",""))</f>
        <v/>
      </c>
      <c r="AN2982" t="str">
        <f>IF(Sudan_News12[[#This Row],[sentiment_analysis_english]]="Negative","سلبي",IF(Sudan_News12[[#This Row],[sentiment_analysis_english]]="Neutral","حيادي",IF(Sudan_News12[[#This Row],[sentiment_analysis_english]]="Positive","إيجابي","")))</f>
        <v/>
      </c>
      <c r="AO2982" t="e">
        <f>INDEX(TextClassificationList[],MATCH(Sudan_News12[[#This Row],[text_classification_arabic]],TextClassificationList[text_classification_arabic],0),1)</f>
        <v>#N/A</v>
      </c>
      <c r="AQ2982" t="e">
        <f>INDEX(TextClassificationList[],MATCH(Sudan_News12[[#This Row],[text_classification_arabic2]],TextClassificationList[text_classification_arabic],0),1)</f>
        <v>#N/A</v>
      </c>
      <c r="AS2982" t="e">
        <f>INDEX(TextClassificationList[],MATCH(Sudan_News12[[#This Row],[text_classification_arabic3]],TextClassificationList[text_classification_arabic],0),1)</f>
        <v>#N/A</v>
      </c>
      <c r="AU2982" t="e">
        <f>INDEX(TextClassificationList[],MATCH(Sudan_News12[[#This Row],[text_classification_arabic4]],TextClassificationList[text_classification_arabic],0),1)</f>
        <v>#N/A</v>
      </c>
      <c r="AW2982" t="e">
        <f>INDEX(TextClassificationList[],MATCH(Sudan_News12[[#This Row],[text_classification_arabic5]],TextClassificationList[text_classification_arabic],0),1)</f>
        <v>#N/A</v>
      </c>
    </row>
    <row r="2983" spans="1:49" x14ac:dyDescent="0.2">
      <c r="A2983">
        <v>1.3119976247576863E+18</v>
      </c>
      <c r="B2983">
        <v>1.3119976247576863E+18</v>
      </c>
      <c r="C2983" t="s">
        <v>11437</v>
      </c>
      <c r="D2983" s="1">
        <v>44106</v>
      </c>
      <c r="E2983" s="2">
        <v>0.57851851851851854</v>
      </c>
      <c r="F2983">
        <v>200</v>
      </c>
      <c r="G2983">
        <v>1889611729</v>
      </c>
      <c r="H2983" t="s">
        <v>354</v>
      </c>
      <c r="I2983" t="s">
        <v>355</v>
      </c>
      <c r="J2983" t="s">
        <v>265</v>
      </c>
      <c r="K2983" t="s">
        <v>11438</v>
      </c>
      <c r="L2983" t="s">
        <v>266</v>
      </c>
      <c r="M2983" t="s">
        <v>267</v>
      </c>
      <c r="N2983" t="s">
        <v>267</v>
      </c>
      <c r="O2983" t="s">
        <v>267</v>
      </c>
      <c r="P2983">
        <v>0</v>
      </c>
      <c r="Q2983">
        <v>0</v>
      </c>
      <c r="R2983">
        <v>1</v>
      </c>
      <c r="S2983" t="s">
        <v>267</v>
      </c>
      <c r="T2983" t="s">
        <v>267</v>
      </c>
      <c r="U2983" t="s">
        <v>11439</v>
      </c>
      <c r="V2983" t="b">
        <v>0</v>
      </c>
      <c r="W2983" t="s">
        <v>265</v>
      </c>
      <c r="X2983">
        <v>0</v>
      </c>
      <c r="Y2983" t="s">
        <v>265</v>
      </c>
      <c r="Z2983" t="s">
        <v>265</v>
      </c>
      <c r="AA2983" t="s">
        <v>265</v>
      </c>
      <c r="AB2983" t="s">
        <v>265</v>
      </c>
      <c r="AC2983" t="s">
        <v>265</v>
      </c>
      <c r="AD2983" t="s">
        <v>265</v>
      </c>
      <c r="AE2983" t="s">
        <v>265</v>
      </c>
      <c r="AF2983" t="s">
        <v>267</v>
      </c>
      <c r="AG2983" t="s">
        <v>265</v>
      </c>
      <c r="AH2983" t="s">
        <v>265</v>
      </c>
      <c r="AI2983" t="s">
        <v>265</v>
      </c>
      <c r="AJ2983" t="s">
        <v>265</v>
      </c>
      <c r="AL2983" t="str">
        <f>IF(Sudan_News12[[#This Row],[relevancy_classification_english]]="Relevant","مناسب",IF(Sudan_News12[[#This Row],[relevancy_classification_english]]="Relevant","عَرَضِيّ",""))</f>
        <v/>
      </c>
      <c r="AN2983" t="str">
        <f>IF(Sudan_News12[[#This Row],[sentiment_analysis_english]]="Negative","سلبي",IF(Sudan_News12[[#This Row],[sentiment_analysis_english]]="Neutral","حيادي",IF(Sudan_News12[[#This Row],[sentiment_analysis_english]]="Positive","إيجابي","")))</f>
        <v/>
      </c>
      <c r="AO2983" t="e">
        <f>INDEX(TextClassificationList[],MATCH(Sudan_News12[[#This Row],[text_classification_arabic]],TextClassificationList[text_classification_arabic],0),1)</f>
        <v>#N/A</v>
      </c>
      <c r="AQ2983" t="e">
        <f>INDEX(TextClassificationList[],MATCH(Sudan_News12[[#This Row],[text_classification_arabic2]],TextClassificationList[text_classification_arabic],0),1)</f>
        <v>#N/A</v>
      </c>
      <c r="AS2983" t="e">
        <f>INDEX(TextClassificationList[],MATCH(Sudan_News12[[#This Row],[text_classification_arabic3]],TextClassificationList[text_classification_arabic],0),1)</f>
        <v>#N/A</v>
      </c>
      <c r="AU2983" t="e">
        <f>INDEX(TextClassificationList[],MATCH(Sudan_News12[[#This Row],[text_classification_arabic4]],TextClassificationList[text_classification_arabic],0),1)</f>
        <v>#N/A</v>
      </c>
      <c r="AW2983" t="e">
        <f>INDEX(TextClassificationList[],MATCH(Sudan_News12[[#This Row],[text_classification_arabic5]],TextClassificationList[text_classification_arabic],0),1)</f>
        <v>#N/A</v>
      </c>
    </row>
    <row r="2984" spans="1:49" x14ac:dyDescent="0.2">
      <c r="A2984">
        <v>1.3119969072969032E+18</v>
      </c>
      <c r="B2984">
        <v>1.3119969072969032E+18</v>
      </c>
      <c r="C2984" t="s">
        <v>11440</v>
      </c>
      <c r="D2984" s="1">
        <v>44106</v>
      </c>
      <c r="E2984" s="2">
        <v>0.5765393518518519</v>
      </c>
      <c r="F2984">
        <v>200</v>
      </c>
      <c r="G2984">
        <v>1889611729</v>
      </c>
      <c r="H2984" t="s">
        <v>354</v>
      </c>
      <c r="I2984" t="s">
        <v>355</v>
      </c>
      <c r="J2984" t="s">
        <v>265</v>
      </c>
      <c r="K2984" t="s">
        <v>11441</v>
      </c>
      <c r="L2984" t="s">
        <v>266</v>
      </c>
      <c r="M2984" t="s">
        <v>267</v>
      </c>
      <c r="N2984" t="s">
        <v>267</v>
      </c>
      <c r="O2984" t="s">
        <v>11442</v>
      </c>
      <c r="P2984">
        <v>0</v>
      </c>
      <c r="Q2984">
        <v>0</v>
      </c>
      <c r="R2984">
        <v>0</v>
      </c>
      <c r="S2984" t="s">
        <v>267</v>
      </c>
      <c r="T2984" t="s">
        <v>267</v>
      </c>
      <c r="U2984" t="s">
        <v>11443</v>
      </c>
      <c r="V2984" t="b">
        <v>0</v>
      </c>
      <c r="W2984" t="s">
        <v>265</v>
      </c>
      <c r="X2984">
        <v>1</v>
      </c>
      <c r="Y2984" t="s">
        <v>11444</v>
      </c>
      <c r="Z2984" t="s">
        <v>265</v>
      </c>
      <c r="AA2984" t="s">
        <v>265</v>
      </c>
      <c r="AB2984" t="s">
        <v>265</v>
      </c>
      <c r="AC2984" t="s">
        <v>265</v>
      </c>
      <c r="AD2984" t="s">
        <v>265</v>
      </c>
      <c r="AE2984" t="s">
        <v>265</v>
      </c>
      <c r="AF2984" t="s">
        <v>267</v>
      </c>
      <c r="AG2984" t="s">
        <v>265</v>
      </c>
      <c r="AH2984" t="s">
        <v>265</v>
      </c>
      <c r="AI2984" t="s">
        <v>265</v>
      </c>
      <c r="AJ2984" t="s">
        <v>265</v>
      </c>
      <c r="AL2984" t="str">
        <f>IF(Sudan_News12[[#This Row],[relevancy_classification_english]]="Relevant","مناسب",IF(Sudan_News12[[#This Row],[relevancy_classification_english]]="Relevant","عَرَضِيّ",""))</f>
        <v/>
      </c>
      <c r="AN2984" t="str">
        <f>IF(Sudan_News12[[#This Row],[sentiment_analysis_english]]="Negative","سلبي",IF(Sudan_News12[[#This Row],[sentiment_analysis_english]]="Neutral","حيادي",IF(Sudan_News12[[#This Row],[sentiment_analysis_english]]="Positive","إيجابي","")))</f>
        <v/>
      </c>
      <c r="AO2984" t="e">
        <f>INDEX(TextClassificationList[],MATCH(Sudan_News12[[#This Row],[text_classification_arabic]],TextClassificationList[text_classification_arabic],0),1)</f>
        <v>#N/A</v>
      </c>
      <c r="AQ2984" t="e">
        <f>INDEX(TextClassificationList[],MATCH(Sudan_News12[[#This Row],[text_classification_arabic2]],TextClassificationList[text_classification_arabic],0),1)</f>
        <v>#N/A</v>
      </c>
      <c r="AS2984" t="e">
        <f>INDEX(TextClassificationList[],MATCH(Sudan_News12[[#This Row],[text_classification_arabic3]],TextClassificationList[text_classification_arabic],0),1)</f>
        <v>#N/A</v>
      </c>
      <c r="AU2984" t="e">
        <f>INDEX(TextClassificationList[],MATCH(Sudan_News12[[#This Row],[text_classification_arabic4]],TextClassificationList[text_classification_arabic],0),1)</f>
        <v>#N/A</v>
      </c>
      <c r="AW2984" t="e">
        <f>INDEX(TextClassificationList[],MATCH(Sudan_News12[[#This Row],[text_classification_arabic5]],TextClassificationList[text_classification_arabic],0),1)</f>
        <v>#N/A</v>
      </c>
    </row>
    <row r="2985" spans="1:49" x14ac:dyDescent="0.2">
      <c r="A2985">
        <v>1.3119892461112402E+18</v>
      </c>
      <c r="B2985">
        <v>1.3119892461112402E+18</v>
      </c>
      <c r="C2985" t="s">
        <v>11445</v>
      </c>
      <c r="D2985" s="1">
        <v>44106</v>
      </c>
      <c r="E2985" s="2">
        <v>0.55539351851851848</v>
      </c>
      <c r="F2985">
        <v>200</v>
      </c>
      <c r="G2985">
        <v>1889611729</v>
      </c>
      <c r="H2985" t="s">
        <v>354</v>
      </c>
      <c r="I2985" t="s">
        <v>355</v>
      </c>
      <c r="J2985" t="s">
        <v>265</v>
      </c>
      <c r="K2985" t="s">
        <v>11446</v>
      </c>
      <c r="L2985" t="s">
        <v>266</v>
      </c>
      <c r="M2985" t="s">
        <v>267</v>
      </c>
      <c r="N2985" t="s">
        <v>267</v>
      </c>
      <c r="O2985" t="s">
        <v>11447</v>
      </c>
      <c r="P2985">
        <v>0</v>
      </c>
      <c r="Q2985">
        <v>1</v>
      </c>
      <c r="R2985">
        <v>0</v>
      </c>
      <c r="S2985" t="s">
        <v>267</v>
      </c>
      <c r="T2985" t="s">
        <v>267</v>
      </c>
      <c r="U2985" t="s">
        <v>11448</v>
      </c>
      <c r="V2985" t="b">
        <v>0</v>
      </c>
      <c r="W2985" t="s">
        <v>265</v>
      </c>
      <c r="X2985">
        <v>1</v>
      </c>
      <c r="Y2985" t="s">
        <v>11449</v>
      </c>
      <c r="Z2985" t="s">
        <v>265</v>
      </c>
      <c r="AA2985" t="s">
        <v>265</v>
      </c>
      <c r="AB2985" t="s">
        <v>265</v>
      </c>
      <c r="AC2985" t="s">
        <v>265</v>
      </c>
      <c r="AD2985" t="s">
        <v>265</v>
      </c>
      <c r="AE2985" t="s">
        <v>265</v>
      </c>
      <c r="AF2985" t="s">
        <v>267</v>
      </c>
      <c r="AG2985" t="s">
        <v>265</v>
      </c>
      <c r="AH2985" t="s">
        <v>265</v>
      </c>
      <c r="AI2985" t="s">
        <v>265</v>
      </c>
      <c r="AJ2985" t="s">
        <v>265</v>
      </c>
      <c r="AL2985" t="str">
        <f>IF(Sudan_News12[[#This Row],[relevancy_classification_english]]="Relevant","مناسب",IF(Sudan_News12[[#This Row],[relevancy_classification_english]]="Relevant","عَرَضِيّ",""))</f>
        <v/>
      </c>
      <c r="AN2985" t="str">
        <f>IF(Sudan_News12[[#This Row],[sentiment_analysis_english]]="Negative","سلبي",IF(Sudan_News12[[#This Row],[sentiment_analysis_english]]="Neutral","حيادي",IF(Sudan_News12[[#This Row],[sentiment_analysis_english]]="Positive","إيجابي","")))</f>
        <v/>
      </c>
      <c r="AO2985" t="e">
        <f>INDEX(TextClassificationList[],MATCH(Sudan_News12[[#This Row],[text_classification_arabic]],TextClassificationList[text_classification_arabic],0),1)</f>
        <v>#N/A</v>
      </c>
      <c r="AQ2985" t="e">
        <f>INDEX(TextClassificationList[],MATCH(Sudan_News12[[#This Row],[text_classification_arabic2]],TextClassificationList[text_classification_arabic],0),1)</f>
        <v>#N/A</v>
      </c>
      <c r="AS2985" t="e">
        <f>INDEX(TextClassificationList[],MATCH(Sudan_News12[[#This Row],[text_classification_arabic3]],TextClassificationList[text_classification_arabic],0),1)</f>
        <v>#N/A</v>
      </c>
      <c r="AU2985" t="e">
        <f>INDEX(TextClassificationList[],MATCH(Sudan_News12[[#This Row],[text_classification_arabic4]],TextClassificationList[text_classification_arabic],0),1)</f>
        <v>#N/A</v>
      </c>
      <c r="AW2985" t="e">
        <f>INDEX(TextClassificationList[],MATCH(Sudan_News12[[#This Row],[text_classification_arabic5]],TextClassificationList[text_classification_arabic],0),1)</f>
        <v>#N/A</v>
      </c>
    </row>
    <row r="2986" spans="1:49" x14ac:dyDescent="0.2">
      <c r="A2986">
        <v>1.3119660066890465E+18</v>
      </c>
      <c r="B2986">
        <v>1.3119660066890465E+18</v>
      </c>
      <c r="C2986" t="s">
        <v>11450</v>
      </c>
      <c r="D2986" s="1">
        <v>44106</v>
      </c>
      <c r="E2986" s="2">
        <v>0.49126157407407406</v>
      </c>
      <c r="F2986">
        <v>200</v>
      </c>
      <c r="G2986">
        <v>1889611729</v>
      </c>
      <c r="H2986" t="s">
        <v>354</v>
      </c>
      <c r="I2986" t="s">
        <v>355</v>
      </c>
      <c r="J2986" t="s">
        <v>265</v>
      </c>
      <c r="K2986" t="s">
        <v>11451</v>
      </c>
      <c r="L2986" t="s">
        <v>266</v>
      </c>
      <c r="M2986" t="s">
        <v>267</v>
      </c>
      <c r="N2986" t="s">
        <v>267</v>
      </c>
      <c r="O2986" t="s">
        <v>267</v>
      </c>
      <c r="P2986">
        <v>0</v>
      </c>
      <c r="Q2986">
        <v>0</v>
      </c>
      <c r="R2986">
        <v>0</v>
      </c>
      <c r="S2986" t="s">
        <v>267</v>
      </c>
      <c r="T2986" t="s">
        <v>267</v>
      </c>
      <c r="U2986" t="s">
        <v>11452</v>
      </c>
      <c r="V2986" t="b">
        <v>0</v>
      </c>
      <c r="W2986" t="s">
        <v>265</v>
      </c>
      <c r="X2986">
        <v>0</v>
      </c>
      <c r="Y2986" t="s">
        <v>265</v>
      </c>
      <c r="Z2986" t="s">
        <v>265</v>
      </c>
      <c r="AA2986" t="s">
        <v>265</v>
      </c>
      <c r="AB2986" t="s">
        <v>265</v>
      </c>
      <c r="AC2986" t="s">
        <v>265</v>
      </c>
      <c r="AD2986" t="s">
        <v>265</v>
      </c>
      <c r="AE2986" t="s">
        <v>265</v>
      </c>
      <c r="AF2986" t="s">
        <v>267</v>
      </c>
      <c r="AG2986" t="s">
        <v>265</v>
      </c>
      <c r="AH2986" t="s">
        <v>265</v>
      </c>
      <c r="AI2986" t="s">
        <v>265</v>
      </c>
      <c r="AJ2986" t="s">
        <v>265</v>
      </c>
      <c r="AL2986" t="str">
        <f>IF(Sudan_News12[[#This Row],[relevancy_classification_english]]="Relevant","مناسب",IF(Sudan_News12[[#This Row],[relevancy_classification_english]]="Relevant","عَرَضِيّ",""))</f>
        <v/>
      </c>
      <c r="AN2986" t="str">
        <f>IF(Sudan_News12[[#This Row],[sentiment_analysis_english]]="Negative","سلبي",IF(Sudan_News12[[#This Row],[sentiment_analysis_english]]="Neutral","حيادي",IF(Sudan_News12[[#This Row],[sentiment_analysis_english]]="Positive","إيجابي","")))</f>
        <v/>
      </c>
      <c r="AO2986" t="e">
        <f>INDEX(TextClassificationList[],MATCH(Sudan_News12[[#This Row],[text_classification_arabic]],TextClassificationList[text_classification_arabic],0),1)</f>
        <v>#N/A</v>
      </c>
      <c r="AQ2986" t="e">
        <f>INDEX(TextClassificationList[],MATCH(Sudan_News12[[#This Row],[text_classification_arabic2]],TextClassificationList[text_classification_arabic],0),1)</f>
        <v>#N/A</v>
      </c>
      <c r="AS2986" t="e">
        <f>INDEX(TextClassificationList[],MATCH(Sudan_News12[[#This Row],[text_classification_arabic3]],TextClassificationList[text_classification_arabic],0),1)</f>
        <v>#N/A</v>
      </c>
      <c r="AU2986" t="e">
        <f>INDEX(TextClassificationList[],MATCH(Sudan_News12[[#This Row],[text_classification_arabic4]],TextClassificationList[text_classification_arabic],0),1)</f>
        <v>#N/A</v>
      </c>
      <c r="AW2986" t="e">
        <f>INDEX(TextClassificationList[],MATCH(Sudan_News12[[#This Row],[text_classification_arabic5]],TextClassificationList[text_classification_arabic],0),1)</f>
        <v>#N/A</v>
      </c>
    </row>
    <row r="2987" spans="1:49" x14ac:dyDescent="0.2">
      <c r="A2987">
        <v>1.3119504025066865E+18</v>
      </c>
      <c r="B2987">
        <v>1.3119504025066865E+18</v>
      </c>
      <c r="C2987" t="s">
        <v>11453</v>
      </c>
      <c r="D2987" s="1">
        <v>44106</v>
      </c>
      <c r="E2987" s="2">
        <v>0.44820601851851855</v>
      </c>
      <c r="F2987">
        <v>200</v>
      </c>
      <c r="G2987">
        <v>1889611729</v>
      </c>
      <c r="H2987" t="s">
        <v>354</v>
      </c>
      <c r="I2987" t="s">
        <v>355</v>
      </c>
      <c r="J2987" t="s">
        <v>265</v>
      </c>
      <c r="K2987" t="s">
        <v>11454</v>
      </c>
      <c r="L2987" t="s">
        <v>266</v>
      </c>
      <c r="M2987" t="s">
        <v>267</v>
      </c>
      <c r="N2987" t="s">
        <v>267</v>
      </c>
      <c r="O2987" t="s">
        <v>267</v>
      </c>
      <c r="P2987">
        <v>0</v>
      </c>
      <c r="Q2987">
        <v>0</v>
      </c>
      <c r="R2987">
        <v>0</v>
      </c>
      <c r="S2987" t="s">
        <v>11455</v>
      </c>
      <c r="T2987" t="s">
        <v>267</v>
      </c>
      <c r="U2987" t="s">
        <v>11456</v>
      </c>
      <c r="V2987" t="b">
        <v>0</v>
      </c>
      <c r="W2987" t="s">
        <v>265</v>
      </c>
      <c r="X2987">
        <v>0</v>
      </c>
      <c r="Y2987" t="s">
        <v>265</v>
      </c>
      <c r="Z2987" t="s">
        <v>265</v>
      </c>
      <c r="AA2987" t="s">
        <v>265</v>
      </c>
      <c r="AB2987" t="s">
        <v>265</v>
      </c>
      <c r="AC2987" t="s">
        <v>265</v>
      </c>
      <c r="AD2987" t="s">
        <v>265</v>
      </c>
      <c r="AE2987" t="s">
        <v>265</v>
      </c>
      <c r="AF2987" t="s">
        <v>267</v>
      </c>
      <c r="AG2987" t="s">
        <v>265</v>
      </c>
      <c r="AH2987" t="s">
        <v>265</v>
      </c>
      <c r="AI2987" t="s">
        <v>265</v>
      </c>
      <c r="AJ2987" t="s">
        <v>265</v>
      </c>
      <c r="AL2987" t="str">
        <f>IF(Sudan_News12[[#This Row],[relevancy_classification_english]]="Relevant","مناسب",IF(Sudan_News12[[#This Row],[relevancy_classification_english]]="Relevant","عَرَضِيّ",""))</f>
        <v/>
      </c>
      <c r="AN2987" t="str">
        <f>IF(Sudan_News12[[#This Row],[sentiment_analysis_english]]="Negative","سلبي",IF(Sudan_News12[[#This Row],[sentiment_analysis_english]]="Neutral","حيادي",IF(Sudan_News12[[#This Row],[sentiment_analysis_english]]="Positive","إيجابي","")))</f>
        <v/>
      </c>
      <c r="AO2987" t="e">
        <f>INDEX(TextClassificationList[],MATCH(Sudan_News12[[#This Row],[text_classification_arabic]],TextClassificationList[text_classification_arabic],0),1)</f>
        <v>#N/A</v>
      </c>
      <c r="AQ2987" t="e">
        <f>INDEX(TextClassificationList[],MATCH(Sudan_News12[[#This Row],[text_classification_arabic2]],TextClassificationList[text_classification_arabic],0),1)</f>
        <v>#N/A</v>
      </c>
      <c r="AS2987" t="e">
        <f>INDEX(TextClassificationList[],MATCH(Sudan_News12[[#This Row],[text_classification_arabic3]],TextClassificationList[text_classification_arabic],0),1)</f>
        <v>#N/A</v>
      </c>
      <c r="AU2987" t="e">
        <f>INDEX(TextClassificationList[],MATCH(Sudan_News12[[#This Row],[text_classification_arabic4]],TextClassificationList[text_classification_arabic],0),1)</f>
        <v>#N/A</v>
      </c>
      <c r="AW2987" t="e">
        <f>INDEX(TextClassificationList[],MATCH(Sudan_News12[[#This Row],[text_classification_arabic5]],TextClassificationList[text_classification_arabic],0),1)</f>
        <v>#N/A</v>
      </c>
    </row>
    <row r="2988" spans="1:49" x14ac:dyDescent="0.2">
      <c r="A2988">
        <v>1.311949046093951E+18</v>
      </c>
      <c r="B2988">
        <v>1.3119482891646648E+18</v>
      </c>
      <c r="C2988" t="s">
        <v>11457</v>
      </c>
      <c r="D2988" s="1">
        <v>44106</v>
      </c>
      <c r="E2988" s="2">
        <v>0.44446759259259261</v>
      </c>
      <c r="F2988">
        <v>200</v>
      </c>
      <c r="G2988">
        <v>1889611729</v>
      </c>
      <c r="H2988" t="s">
        <v>354</v>
      </c>
      <c r="I2988" t="s">
        <v>355</v>
      </c>
      <c r="J2988" t="s">
        <v>265</v>
      </c>
      <c r="K2988" t="s">
        <v>11458</v>
      </c>
      <c r="L2988" t="s">
        <v>266</v>
      </c>
      <c r="M2988" t="s">
        <v>267</v>
      </c>
      <c r="N2988" t="s">
        <v>267</v>
      </c>
      <c r="O2988" t="s">
        <v>267</v>
      </c>
      <c r="P2988">
        <v>0</v>
      </c>
      <c r="Q2988">
        <v>1</v>
      </c>
      <c r="R2988">
        <v>0</v>
      </c>
      <c r="S2988" t="s">
        <v>267</v>
      </c>
      <c r="T2988" t="s">
        <v>267</v>
      </c>
      <c r="U2988" t="s">
        <v>11459</v>
      </c>
      <c r="V2988" t="b">
        <v>0</v>
      </c>
      <c r="W2988" t="s">
        <v>265</v>
      </c>
      <c r="X2988">
        <v>0</v>
      </c>
      <c r="Y2988" t="s">
        <v>265</v>
      </c>
      <c r="Z2988" t="s">
        <v>265</v>
      </c>
      <c r="AA2988" t="s">
        <v>265</v>
      </c>
      <c r="AB2988" t="s">
        <v>265</v>
      </c>
      <c r="AC2988" t="s">
        <v>265</v>
      </c>
      <c r="AD2988" t="s">
        <v>265</v>
      </c>
      <c r="AE2988" t="s">
        <v>265</v>
      </c>
      <c r="AF2988" t="s">
        <v>267</v>
      </c>
      <c r="AG2988" t="s">
        <v>265</v>
      </c>
      <c r="AH2988" t="s">
        <v>265</v>
      </c>
      <c r="AI2988" t="s">
        <v>265</v>
      </c>
      <c r="AJ2988" t="s">
        <v>265</v>
      </c>
      <c r="AL2988" t="str">
        <f>IF(Sudan_News12[[#This Row],[relevancy_classification_english]]="Relevant","مناسب",IF(Sudan_News12[[#This Row],[relevancy_classification_english]]="Relevant","عَرَضِيّ",""))</f>
        <v/>
      </c>
      <c r="AN2988" t="str">
        <f>IF(Sudan_News12[[#This Row],[sentiment_analysis_english]]="Negative","سلبي",IF(Sudan_News12[[#This Row],[sentiment_analysis_english]]="Neutral","حيادي",IF(Sudan_News12[[#This Row],[sentiment_analysis_english]]="Positive","إيجابي","")))</f>
        <v/>
      </c>
      <c r="AO2988" t="e">
        <f>INDEX(TextClassificationList[],MATCH(Sudan_News12[[#This Row],[text_classification_arabic]],TextClassificationList[text_classification_arabic],0),1)</f>
        <v>#N/A</v>
      </c>
      <c r="AQ2988" t="e">
        <f>INDEX(TextClassificationList[],MATCH(Sudan_News12[[#This Row],[text_classification_arabic2]],TextClassificationList[text_classification_arabic],0),1)</f>
        <v>#N/A</v>
      </c>
      <c r="AS2988" t="e">
        <f>INDEX(TextClassificationList[],MATCH(Sudan_News12[[#This Row],[text_classification_arabic3]],TextClassificationList[text_classification_arabic],0),1)</f>
        <v>#N/A</v>
      </c>
      <c r="AU2988" t="e">
        <f>INDEX(TextClassificationList[],MATCH(Sudan_News12[[#This Row],[text_classification_arabic4]],TextClassificationList[text_classification_arabic],0),1)</f>
        <v>#N/A</v>
      </c>
      <c r="AW2988" t="e">
        <f>INDEX(TextClassificationList[],MATCH(Sudan_News12[[#This Row],[text_classification_arabic5]],TextClassificationList[text_classification_arabic],0),1)</f>
        <v>#N/A</v>
      </c>
    </row>
    <row r="2989" spans="1:49" x14ac:dyDescent="0.2">
      <c r="A2989">
        <v>1.3119482891646648E+18</v>
      </c>
      <c r="B2989">
        <v>1.3119482891646648E+18</v>
      </c>
      <c r="C2989" t="s">
        <v>11460</v>
      </c>
      <c r="D2989" s="1">
        <v>44106</v>
      </c>
      <c r="E2989" s="2">
        <v>0.44237268518518519</v>
      </c>
      <c r="F2989">
        <v>200</v>
      </c>
      <c r="G2989">
        <v>1889611729</v>
      </c>
      <c r="H2989" t="s">
        <v>354</v>
      </c>
      <c r="I2989" t="s">
        <v>355</v>
      </c>
      <c r="J2989" t="s">
        <v>265</v>
      </c>
      <c r="K2989" t="s">
        <v>11461</v>
      </c>
      <c r="L2989" t="s">
        <v>266</v>
      </c>
      <c r="M2989" t="s">
        <v>267</v>
      </c>
      <c r="N2989" t="s">
        <v>267</v>
      </c>
      <c r="O2989" t="s">
        <v>11462</v>
      </c>
      <c r="P2989">
        <v>2</v>
      </c>
      <c r="Q2989">
        <v>1</v>
      </c>
      <c r="R2989">
        <v>0</v>
      </c>
      <c r="S2989" t="s">
        <v>267</v>
      </c>
      <c r="T2989" t="s">
        <v>267</v>
      </c>
      <c r="U2989" t="s">
        <v>11463</v>
      </c>
      <c r="V2989" t="b">
        <v>0</v>
      </c>
      <c r="W2989" t="s">
        <v>265</v>
      </c>
      <c r="X2989">
        <v>1</v>
      </c>
      <c r="Y2989" t="s">
        <v>11464</v>
      </c>
      <c r="Z2989" t="s">
        <v>265</v>
      </c>
      <c r="AA2989" t="s">
        <v>265</v>
      </c>
      <c r="AB2989" t="s">
        <v>265</v>
      </c>
      <c r="AC2989" t="s">
        <v>265</v>
      </c>
      <c r="AD2989" t="s">
        <v>265</v>
      </c>
      <c r="AE2989" t="s">
        <v>265</v>
      </c>
      <c r="AF2989" t="s">
        <v>267</v>
      </c>
      <c r="AG2989" t="s">
        <v>265</v>
      </c>
      <c r="AH2989" t="s">
        <v>265</v>
      </c>
      <c r="AI2989" t="s">
        <v>265</v>
      </c>
      <c r="AJ2989" t="s">
        <v>265</v>
      </c>
      <c r="AL2989" t="str">
        <f>IF(Sudan_News12[[#This Row],[relevancy_classification_english]]="Relevant","مناسب",IF(Sudan_News12[[#This Row],[relevancy_classification_english]]="Relevant","عَرَضِيّ",""))</f>
        <v/>
      </c>
      <c r="AN2989" t="str">
        <f>IF(Sudan_News12[[#This Row],[sentiment_analysis_english]]="Negative","سلبي",IF(Sudan_News12[[#This Row],[sentiment_analysis_english]]="Neutral","حيادي",IF(Sudan_News12[[#This Row],[sentiment_analysis_english]]="Positive","إيجابي","")))</f>
        <v/>
      </c>
      <c r="AO2989" t="e">
        <f>INDEX(TextClassificationList[],MATCH(Sudan_News12[[#This Row],[text_classification_arabic]],TextClassificationList[text_classification_arabic],0),1)</f>
        <v>#N/A</v>
      </c>
      <c r="AQ2989" t="e">
        <f>INDEX(TextClassificationList[],MATCH(Sudan_News12[[#This Row],[text_classification_arabic2]],TextClassificationList[text_classification_arabic],0),1)</f>
        <v>#N/A</v>
      </c>
      <c r="AS2989" t="e">
        <f>INDEX(TextClassificationList[],MATCH(Sudan_News12[[#This Row],[text_classification_arabic3]],TextClassificationList[text_classification_arabic],0),1)</f>
        <v>#N/A</v>
      </c>
      <c r="AU2989" t="e">
        <f>INDEX(TextClassificationList[],MATCH(Sudan_News12[[#This Row],[text_classification_arabic4]],TextClassificationList[text_classification_arabic],0),1)</f>
        <v>#N/A</v>
      </c>
      <c r="AW2989" t="e">
        <f>INDEX(TextClassificationList[],MATCH(Sudan_News12[[#This Row],[text_classification_arabic5]],TextClassificationList[text_classification_arabic],0),1)</f>
        <v>#N/A</v>
      </c>
    </row>
    <row r="2990" spans="1:49" x14ac:dyDescent="0.2">
      <c r="A2990">
        <v>1.3119220555379261E+18</v>
      </c>
      <c r="B2990">
        <v>1.3119220555379261E+18</v>
      </c>
      <c r="C2990" t="s">
        <v>11465</v>
      </c>
      <c r="D2990" s="1">
        <v>44106</v>
      </c>
      <c r="E2990" s="2">
        <v>0.3699884259259259</v>
      </c>
      <c r="F2990">
        <v>200</v>
      </c>
      <c r="G2990">
        <v>1889611729</v>
      </c>
      <c r="H2990" t="s">
        <v>354</v>
      </c>
      <c r="I2990" t="s">
        <v>355</v>
      </c>
      <c r="J2990" t="s">
        <v>265</v>
      </c>
      <c r="K2990" t="s">
        <v>11466</v>
      </c>
      <c r="L2990" t="s">
        <v>266</v>
      </c>
      <c r="M2990" t="s">
        <v>267</v>
      </c>
      <c r="N2990" t="s">
        <v>267</v>
      </c>
      <c r="O2990" t="s">
        <v>267</v>
      </c>
      <c r="P2990">
        <v>0</v>
      </c>
      <c r="Q2990">
        <v>0</v>
      </c>
      <c r="R2990">
        <v>0</v>
      </c>
      <c r="S2990" t="s">
        <v>10610</v>
      </c>
      <c r="T2990" t="s">
        <v>267</v>
      </c>
      <c r="U2990" t="s">
        <v>11467</v>
      </c>
      <c r="V2990" t="b">
        <v>0</v>
      </c>
      <c r="W2990" t="s">
        <v>265</v>
      </c>
      <c r="X2990">
        <v>0</v>
      </c>
      <c r="Y2990" t="s">
        <v>265</v>
      </c>
      <c r="Z2990" t="s">
        <v>265</v>
      </c>
      <c r="AA2990" t="s">
        <v>265</v>
      </c>
      <c r="AB2990" t="s">
        <v>265</v>
      </c>
      <c r="AC2990" t="s">
        <v>265</v>
      </c>
      <c r="AD2990" t="s">
        <v>265</v>
      </c>
      <c r="AE2990" t="s">
        <v>265</v>
      </c>
      <c r="AF2990" t="s">
        <v>267</v>
      </c>
      <c r="AG2990" t="s">
        <v>265</v>
      </c>
      <c r="AH2990" t="s">
        <v>265</v>
      </c>
      <c r="AI2990" t="s">
        <v>265</v>
      </c>
      <c r="AJ2990" t="s">
        <v>265</v>
      </c>
      <c r="AL2990" t="str">
        <f>IF(Sudan_News12[[#This Row],[relevancy_classification_english]]="Relevant","مناسب",IF(Sudan_News12[[#This Row],[relevancy_classification_english]]="Relevant","عَرَضِيّ",""))</f>
        <v/>
      </c>
      <c r="AN2990" t="str">
        <f>IF(Sudan_News12[[#This Row],[sentiment_analysis_english]]="Negative","سلبي",IF(Sudan_News12[[#This Row],[sentiment_analysis_english]]="Neutral","حيادي",IF(Sudan_News12[[#This Row],[sentiment_analysis_english]]="Positive","إيجابي","")))</f>
        <v/>
      </c>
      <c r="AO2990" t="e">
        <f>INDEX(TextClassificationList[],MATCH(Sudan_News12[[#This Row],[text_classification_arabic]],TextClassificationList[text_classification_arabic],0),1)</f>
        <v>#N/A</v>
      </c>
      <c r="AQ2990" t="e">
        <f>INDEX(TextClassificationList[],MATCH(Sudan_News12[[#This Row],[text_classification_arabic2]],TextClassificationList[text_classification_arabic],0),1)</f>
        <v>#N/A</v>
      </c>
      <c r="AS2990" t="e">
        <f>INDEX(TextClassificationList[],MATCH(Sudan_News12[[#This Row],[text_classification_arabic3]],TextClassificationList[text_classification_arabic],0),1)</f>
        <v>#N/A</v>
      </c>
      <c r="AU2990" t="e">
        <f>INDEX(TextClassificationList[],MATCH(Sudan_News12[[#This Row],[text_classification_arabic4]],TextClassificationList[text_classification_arabic],0),1)</f>
        <v>#N/A</v>
      </c>
      <c r="AW2990" t="e">
        <f>INDEX(TextClassificationList[],MATCH(Sudan_News12[[#This Row],[text_classification_arabic5]],TextClassificationList[text_classification_arabic],0),1)</f>
        <v>#N/A</v>
      </c>
    </row>
    <row r="2991" spans="1:49" x14ac:dyDescent="0.2">
      <c r="A2991">
        <v>1.3119105280638607E+18</v>
      </c>
      <c r="B2991">
        <v>1.3118823047515709E+18</v>
      </c>
      <c r="C2991" t="s">
        <v>11468</v>
      </c>
      <c r="D2991" s="1">
        <v>44106</v>
      </c>
      <c r="E2991" s="2">
        <v>0.33817129629629628</v>
      </c>
      <c r="F2991">
        <v>200</v>
      </c>
      <c r="G2991">
        <v>1889611729</v>
      </c>
      <c r="H2991" t="s">
        <v>354</v>
      </c>
      <c r="I2991" t="s">
        <v>355</v>
      </c>
      <c r="J2991" t="s">
        <v>265</v>
      </c>
      <c r="K2991" t="s">
        <v>11469</v>
      </c>
      <c r="L2991" t="s">
        <v>266</v>
      </c>
      <c r="M2991" t="s">
        <v>267</v>
      </c>
      <c r="N2991" t="s">
        <v>267</v>
      </c>
      <c r="O2991" t="s">
        <v>267</v>
      </c>
      <c r="P2991">
        <v>0</v>
      </c>
      <c r="Q2991">
        <v>0</v>
      </c>
      <c r="R2991">
        <v>0</v>
      </c>
      <c r="S2991" t="s">
        <v>267</v>
      </c>
      <c r="T2991" t="s">
        <v>267</v>
      </c>
      <c r="U2991" t="s">
        <v>11470</v>
      </c>
      <c r="V2991" t="b">
        <v>0</v>
      </c>
      <c r="W2991" t="s">
        <v>265</v>
      </c>
      <c r="X2991">
        <v>0</v>
      </c>
      <c r="Y2991" t="s">
        <v>265</v>
      </c>
      <c r="Z2991" t="s">
        <v>265</v>
      </c>
      <c r="AA2991" t="s">
        <v>265</v>
      </c>
      <c r="AB2991" t="s">
        <v>265</v>
      </c>
      <c r="AC2991" t="s">
        <v>265</v>
      </c>
      <c r="AD2991" t="s">
        <v>265</v>
      </c>
      <c r="AE2991" t="s">
        <v>265</v>
      </c>
      <c r="AF2991" t="s">
        <v>11471</v>
      </c>
      <c r="AG2991" t="s">
        <v>265</v>
      </c>
      <c r="AH2991" t="s">
        <v>265</v>
      </c>
      <c r="AI2991" t="s">
        <v>265</v>
      </c>
      <c r="AJ2991" t="s">
        <v>265</v>
      </c>
      <c r="AL2991" t="str">
        <f>IF(Sudan_News12[[#This Row],[relevancy_classification_english]]="Relevant","مناسب",IF(Sudan_News12[[#This Row],[relevancy_classification_english]]="Relevant","عَرَضِيّ",""))</f>
        <v/>
      </c>
      <c r="AN2991" t="str">
        <f>IF(Sudan_News12[[#This Row],[sentiment_analysis_english]]="Negative","سلبي",IF(Sudan_News12[[#This Row],[sentiment_analysis_english]]="Neutral","حيادي",IF(Sudan_News12[[#This Row],[sentiment_analysis_english]]="Positive","إيجابي","")))</f>
        <v/>
      </c>
      <c r="AO2991" t="e">
        <f>INDEX(TextClassificationList[],MATCH(Sudan_News12[[#This Row],[text_classification_arabic]],TextClassificationList[text_classification_arabic],0),1)</f>
        <v>#N/A</v>
      </c>
      <c r="AQ2991" t="e">
        <f>INDEX(TextClassificationList[],MATCH(Sudan_News12[[#This Row],[text_classification_arabic2]],TextClassificationList[text_classification_arabic],0),1)</f>
        <v>#N/A</v>
      </c>
      <c r="AS2991" t="e">
        <f>INDEX(TextClassificationList[],MATCH(Sudan_News12[[#This Row],[text_classification_arabic3]],TextClassificationList[text_classification_arabic],0),1)</f>
        <v>#N/A</v>
      </c>
      <c r="AU2991" t="e">
        <f>INDEX(TextClassificationList[],MATCH(Sudan_News12[[#This Row],[text_classification_arabic4]],TextClassificationList[text_classification_arabic],0),1)</f>
        <v>#N/A</v>
      </c>
      <c r="AW2991" t="e">
        <f>INDEX(TextClassificationList[],MATCH(Sudan_News12[[#This Row],[text_classification_arabic5]],TextClassificationList[text_classification_arabic],0),1)</f>
        <v>#N/A</v>
      </c>
    </row>
    <row r="2992" spans="1:49" x14ac:dyDescent="0.2">
      <c r="A2992">
        <v>1.3119103049646449E+18</v>
      </c>
      <c r="B2992">
        <v>1.3119103049646449E+18</v>
      </c>
      <c r="C2992" t="s">
        <v>11472</v>
      </c>
      <c r="D2992" s="1">
        <v>44106</v>
      </c>
      <c r="E2992" s="2">
        <v>0.33755787037037038</v>
      </c>
      <c r="F2992">
        <v>200</v>
      </c>
      <c r="G2992">
        <v>1889611729</v>
      </c>
      <c r="H2992" t="s">
        <v>354</v>
      </c>
      <c r="I2992" t="s">
        <v>355</v>
      </c>
      <c r="J2992" t="s">
        <v>265</v>
      </c>
      <c r="K2992" t="s">
        <v>11473</v>
      </c>
      <c r="L2992" t="s">
        <v>266</v>
      </c>
      <c r="M2992" t="s">
        <v>267</v>
      </c>
      <c r="N2992" t="s">
        <v>267</v>
      </c>
      <c r="O2992" t="s">
        <v>267</v>
      </c>
      <c r="P2992">
        <v>0</v>
      </c>
      <c r="Q2992">
        <v>0</v>
      </c>
      <c r="R2992">
        <v>0</v>
      </c>
      <c r="S2992" t="s">
        <v>267</v>
      </c>
      <c r="T2992" t="s">
        <v>267</v>
      </c>
      <c r="U2992" t="s">
        <v>11474</v>
      </c>
      <c r="V2992" t="b">
        <v>0</v>
      </c>
      <c r="W2992" t="s">
        <v>265</v>
      </c>
      <c r="X2992">
        <v>0</v>
      </c>
      <c r="Y2992" t="s">
        <v>265</v>
      </c>
      <c r="Z2992" t="s">
        <v>265</v>
      </c>
      <c r="AA2992" t="s">
        <v>265</v>
      </c>
      <c r="AB2992" t="s">
        <v>265</v>
      </c>
      <c r="AC2992" t="s">
        <v>265</v>
      </c>
      <c r="AD2992" t="s">
        <v>265</v>
      </c>
      <c r="AE2992" t="s">
        <v>265</v>
      </c>
      <c r="AF2992" t="s">
        <v>267</v>
      </c>
      <c r="AG2992" t="s">
        <v>265</v>
      </c>
      <c r="AH2992" t="s">
        <v>265</v>
      </c>
      <c r="AI2992" t="s">
        <v>265</v>
      </c>
      <c r="AJ2992" t="s">
        <v>265</v>
      </c>
      <c r="AL2992" t="str">
        <f>IF(Sudan_News12[[#This Row],[relevancy_classification_english]]="Relevant","مناسب",IF(Sudan_News12[[#This Row],[relevancy_classification_english]]="Relevant","عَرَضِيّ",""))</f>
        <v/>
      </c>
      <c r="AN2992" t="str">
        <f>IF(Sudan_News12[[#This Row],[sentiment_analysis_english]]="Negative","سلبي",IF(Sudan_News12[[#This Row],[sentiment_analysis_english]]="Neutral","حيادي",IF(Sudan_News12[[#This Row],[sentiment_analysis_english]]="Positive","إيجابي","")))</f>
        <v/>
      </c>
      <c r="AO2992" t="e">
        <f>INDEX(TextClassificationList[],MATCH(Sudan_News12[[#This Row],[text_classification_arabic]],TextClassificationList[text_classification_arabic],0),1)</f>
        <v>#N/A</v>
      </c>
      <c r="AQ2992" t="e">
        <f>INDEX(TextClassificationList[],MATCH(Sudan_News12[[#This Row],[text_classification_arabic2]],TextClassificationList[text_classification_arabic],0),1)</f>
        <v>#N/A</v>
      </c>
      <c r="AS2992" t="e">
        <f>INDEX(TextClassificationList[],MATCH(Sudan_News12[[#This Row],[text_classification_arabic3]],TextClassificationList[text_classification_arabic],0),1)</f>
        <v>#N/A</v>
      </c>
      <c r="AU2992" t="e">
        <f>INDEX(TextClassificationList[],MATCH(Sudan_News12[[#This Row],[text_classification_arabic4]],TextClassificationList[text_classification_arabic],0),1)</f>
        <v>#N/A</v>
      </c>
      <c r="AW2992" t="e">
        <f>INDEX(TextClassificationList[],MATCH(Sudan_News12[[#This Row],[text_classification_arabic5]],TextClassificationList[text_classification_arabic],0),1)</f>
        <v>#N/A</v>
      </c>
    </row>
    <row r="2993" spans="1:49" x14ac:dyDescent="0.2">
      <c r="A2993">
        <v>1.3119083430327501E+18</v>
      </c>
      <c r="B2993">
        <v>1.3119083430327501E+18</v>
      </c>
      <c r="C2993" t="s">
        <v>11475</v>
      </c>
      <c r="D2993" s="1">
        <v>44106</v>
      </c>
      <c r="E2993" s="2">
        <v>0.3321412037037037</v>
      </c>
      <c r="F2993">
        <v>200</v>
      </c>
      <c r="G2993">
        <v>1889611729</v>
      </c>
      <c r="H2993" t="s">
        <v>354</v>
      </c>
      <c r="I2993" t="s">
        <v>355</v>
      </c>
      <c r="J2993" t="s">
        <v>265</v>
      </c>
      <c r="K2993" t="s">
        <v>11476</v>
      </c>
      <c r="L2993" t="s">
        <v>266</v>
      </c>
      <c r="M2993" t="s">
        <v>267</v>
      </c>
      <c r="N2993" t="s">
        <v>267</v>
      </c>
      <c r="O2993" t="s">
        <v>267</v>
      </c>
      <c r="P2993">
        <v>0</v>
      </c>
      <c r="Q2993">
        <v>0</v>
      </c>
      <c r="R2993">
        <v>0</v>
      </c>
      <c r="S2993" t="s">
        <v>4872</v>
      </c>
      <c r="T2993" t="s">
        <v>267</v>
      </c>
      <c r="U2993" t="s">
        <v>11477</v>
      </c>
      <c r="V2993" t="b">
        <v>0</v>
      </c>
      <c r="W2993" t="s">
        <v>265</v>
      </c>
      <c r="X2993">
        <v>0</v>
      </c>
      <c r="Y2993" t="s">
        <v>265</v>
      </c>
      <c r="Z2993" t="s">
        <v>265</v>
      </c>
      <c r="AA2993" t="s">
        <v>265</v>
      </c>
      <c r="AB2993" t="s">
        <v>265</v>
      </c>
      <c r="AC2993" t="s">
        <v>265</v>
      </c>
      <c r="AD2993" t="s">
        <v>265</v>
      </c>
      <c r="AE2993" t="s">
        <v>265</v>
      </c>
      <c r="AF2993" t="s">
        <v>267</v>
      </c>
      <c r="AG2993" t="s">
        <v>265</v>
      </c>
      <c r="AH2993" t="s">
        <v>265</v>
      </c>
      <c r="AI2993" t="s">
        <v>265</v>
      </c>
      <c r="AJ2993" t="s">
        <v>265</v>
      </c>
      <c r="AL2993" t="str">
        <f>IF(Sudan_News12[[#This Row],[relevancy_classification_english]]="Relevant","مناسب",IF(Sudan_News12[[#This Row],[relevancy_classification_english]]="Relevant","عَرَضِيّ",""))</f>
        <v/>
      </c>
      <c r="AN2993" t="str">
        <f>IF(Sudan_News12[[#This Row],[sentiment_analysis_english]]="Negative","سلبي",IF(Sudan_News12[[#This Row],[sentiment_analysis_english]]="Neutral","حيادي",IF(Sudan_News12[[#This Row],[sentiment_analysis_english]]="Positive","إيجابي","")))</f>
        <v/>
      </c>
      <c r="AO2993" t="e">
        <f>INDEX(TextClassificationList[],MATCH(Sudan_News12[[#This Row],[text_classification_arabic]],TextClassificationList[text_classification_arabic],0),1)</f>
        <v>#N/A</v>
      </c>
      <c r="AQ2993" t="e">
        <f>INDEX(TextClassificationList[],MATCH(Sudan_News12[[#This Row],[text_classification_arabic2]],TextClassificationList[text_classification_arabic],0),1)</f>
        <v>#N/A</v>
      </c>
      <c r="AS2993" t="e">
        <f>INDEX(TextClassificationList[],MATCH(Sudan_News12[[#This Row],[text_classification_arabic3]],TextClassificationList[text_classification_arabic],0),1)</f>
        <v>#N/A</v>
      </c>
      <c r="AU2993" t="e">
        <f>INDEX(TextClassificationList[],MATCH(Sudan_News12[[#This Row],[text_classification_arabic4]],TextClassificationList[text_classification_arabic],0),1)</f>
        <v>#N/A</v>
      </c>
      <c r="AW2993" t="e">
        <f>INDEX(TextClassificationList[],MATCH(Sudan_News12[[#This Row],[text_classification_arabic5]],TextClassificationList[text_classification_arabic],0),1)</f>
        <v>#N/A</v>
      </c>
    </row>
    <row r="2994" spans="1:49" x14ac:dyDescent="0.2">
      <c r="A2994">
        <v>1.3119075383220429E+18</v>
      </c>
      <c r="B2994">
        <v>1.3119075383220429E+18</v>
      </c>
      <c r="C2994" t="s">
        <v>11478</v>
      </c>
      <c r="D2994" s="1">
        <v>44106</v>
      </c>
      <c r="E2994" s="2">
        <v>0.32991898148148147</v>
      </c>
      <c r="F2994">
        <v>200</v>
      </c>
      <c r="G2994">
        <v>1889611729</v>
      </c>
      <c r="H2994" t="s">
        <v>354</v>
      </c>
      <c r="I2994" t="s">
        <v>355</v>
      </c>
      <c r="J2994" t="s">
        <v>265</v>
      </c>
      <c r="K2994" t="s">
        <v>11479</v>
      </c>
      <c r="L2994" t="s">
        <v>266</v>
      </c>
      <c r="M2994" t="s">
        <v>267</v>
      </c>
      <c r="N2994" t="s">
        <v>267</v>
      </c>
      <c r="O2994" t="s">
        <v>267</v>
      </c>
      <c r="P2994">
        <v>0</v>
      </c>
      <c r="Q2994">
        <v>0</v>
      </c>
      <c r="R2994">
        <v>0</v>
      </c>
      <c r="S2994" t="s">
        <v>3758</v>
      </c>
      <c r="T2994" t="s">
        <v>267</v>
      </c>
      <c r="U2994" t="s">
        <v>11480</v>
      </c>
      <c r="V2994" t="b">
        <v>0</v>
      </c>
      <c r="W2994" t="s">
        <v>265</v>
      </c>
      <c r="X2994">
        <v>0</v>
      </c>
      <c r="Y2994" t="s">
        <v>265</v>
      </c>
      <c r="Z2994" t="s">
        <v>265</v>
      </c>
      <c r="AA2994" t="s">
        <v>265</v>
      </c>
      <c r="AB2994" t="s">
        <v>265</v>
      </c>
      <c r="AC2994" t="s">
        <v>265</v>
      </c>
      <c r="AD2994" t="s">
        <v>265</v>
      </c>
      <c r="AE2994" t="s">
        <v>265</v>
      </c>
      <c r="AF2994" t="s">
        <v>267</v>
      </c>
      <c r="AG2994" t="s">
        <v>265</v>
      </c>
      <c r="AH2994" t="s">
        <v>265</v>
      </c>
      <c r="AI2994" t="s">
        <v>265</v>
      </c>
      <c r="AJ2994" t="s">
        <v>265</v>
      </c>
      <c r="AL2994" t="str">
        <f>IF(Sudan_News12[[#This Row],[relevancy_classification_english]]="Relevant","مناسب",IF(Sudan_News12[[#This Row],[relevancy_classification_english]]="Relevant","عَرَضِيّ",""))</f>
        <v/>
      </c>
      <c r="AN2994" t="str">
        <f>IF(Sudan_News12[[#This Row],[sentiment_analysis_english]]="Negative","سلبي",IF(Sudan_News12[[#This Row],[sentiment_analysis_english]]="Neutral","حيادي",IF(Sudan_News12[[#This Row],[sentiment_analysis_english]]="Positive","إيجابي","")))</f>
        <v/>
      </c>
      <c r="AO2994" t="e">
        <f>INDEX(TextClassificationList[],MATCH(Sudan_News12[[#This Row],[text_classification_arabic]],TextClassificationList[text_classification_arabic],0),1)</f>
        <v>#N/A</v>
      </c>
      <c r="AQ2994" t="e">
        <f>INDEX(TextClassificationList[],MATCH(Sudan_News12[[#This Row],[text_classification_arabic2]],TextClassificationList[text_classification_arabic],0),1)</f>
        <v>#N/A</v>
      </c>
      <c r="AS2994" t="e">
        <f>INDEX(TextClassificationList[],MATCH(Sudan_News12[[#This Row],[text_classification_arabic3]],TextClassificationList[text_classification_arabic],0),1)</f>
        <v>#N/A</v>
      </c>
      <c r="AU2994" t="e">
        <f>INDEX(TextClassificationList[],MATCH(Sudan_News12[[#This Row],[text_classification_arabic4]],TextClassificationList[text_classification_arabic],0),1)</f>
        <v>#N/A</v>
      </c>
      <c r="AW2994" t="e">
        <f>INDEX(TextClassificationList[],MATCH(Sudan_News12[[#This Row],[text_classification_arabic5]],TextClassificationList[text_classification_arabic],0),1)</f>
        <v>#N/A</v>
      </c>
    </row>
    <row r="2995" spans="1:49" x14ac:dyDescent="0.2">
      <c r="A2995">
        <v>1.3117800123207967E+18</v>
      </c>
      <c r="B2995">
        <v>1.3117800123207967E+18</v>
      </c>
      <c r="C2995" t="s">
        <v>11481</v>
      </c>
      <c r="D2995" s="1">
        <v>44105</v>
      </c>
      <c r="E2995" s="2">
        <v>0.97802083333333334</v>
      </c>
      <c r="F2995">
        <v>200</v>
      </c>
      <c r="G2995">
        <v>1889611729</v>
      </c>
      <c r="H2995" t="s">
        <v>354</v>
      </c>
      <c r="I2995" t="s">
        <v>355</v>
      </c>
      <c r="J2995" t="s">
        <v>265</v>
      </c>
      <c r="K2995" t="s">
        <v>11482</v>
      </c>
      <c r="L2995" t="s">
        <v>266</v>
      </c>
      <c r="M2995" t="s">
        <v>267</v>
      </c>
      <c r="N2995" t="s">
        <v>267</v>
      </c>
      <c r="O2995" t="s">
        <v>11483</v>
      </c>
      <c r="P2995">
        <v>0</v>
      </c>
      <c r="Q2995">
        <v>0</v>
      </c>
      <c r="R2995">
        <v>0</v>
      </c>
      <c r="S2995" t="s">
        <v>11484</v>
      </c>
      <c r="T2995" t="s">
        <v>267</v>
      </c>
      <c r="U2995" t="s">
        <v>11485</v>
      </c>
      <c r="V2995" t="b">
        <v>0</v>
      </c>
      <c r="W2995" t="s">
        <v>265</v>
      </c>
      <c r="X2995">
        <v>1</v>
      </c>
      <c r="Y2995" t="s">
        <v>11486</v>
      </c>
      <c r="Z2995" t="s">
        <v>265</v>
      </c>
      <c r="AA2995" t="s">
        <v>265</v>
      </c>
      <c r="AB2995" t="s">
        <v>265</v>
      </c>
      <c r="AC2995" t="s">
        <v>265</v>
      </c>
      <c r="AD2995" t="s">
        <v>265</v>
      </c>
      <c r="AE2995" t="s">
        <v>265</v>
      </c>
      <c r="AF2995" t="s">
        <v>267</v>
      </c>
      <c r="AG2995" t="s">
        <v>265</v>
      </c>
      <c r="AH2995" t="s">
        <v>265</v>
      </c>
      <c r="AI2995" t="s">
        <v>265</v>
      </c>
      <c r="AJ2995" t="s">
        <v>265</v>
      </c>
      <c r="AL2995" t="str">
        <f>IF(Sudan_News12[[#This Row],[relevancy_classification_english]]="Relevant","مناسب",IF(Sudan_News12[[#This Row],[relevancy_classification_english]]="Relevant","عَرَضِيّ",""))</f>
        <v/>
      </c>
      <c r="AN2995" t="str">
        <f>IF(Sudan_News12[[#This Row],[sentiment_analysis_english]]="Negative","سلبي",IF(Sudan_News12[[#This Row],[sentiment_analysis_english]]="Neutral","حيادي",IF(Sudan_News12[[#This Row],[sentiment_analysis_english]]="Positive","إيجابي","")))</f>
        <v/>
      </c>
      <c r="AO2995" t="e">
        <f>INDEX(TextClassificationList[],MATCH(Sudan_News12[[#This Row],[text_classification_arabic]],TextClassificationList[text_classification_arabic],0),1)</f>
        <v>#N/A</v>
      </c>
      <c r="AQ2995" t="e">
        <f>INDEX(TextClassificationList[],MATCH(Sudan_News12[[#This Row],[text_classification_arabic2]],TextClassificationList[text_classification_arabic],0),1)</f>
        <v>#N/A</v>
      </c>
      <c r="AS2995" t="e">
        <f>INDEX(TextClassificationList[],MATCH(Sudan_News12[[#This Row],[text_classification_arabic3]],TextClassificationList[text_classification_arabic],0),1)</f>
        <v>#N/A</v>
      </c>
      <c r="AU2995" t="e">
        <f>INDEX(TextClassificationList[],MATCH(Sudan_News12[[#This Row],[text_classification_arabic4]],TextClassificationList[text_classification_arabic],0),1)</f>
        <v>#N/A</v>
      </c>
      <c r="AW2995" t="e">
        <f>INDEX(TextClassificationList[],MATCH(Sudan_News12[[#This Row],[text_classification_arabic5]],TextClassificationList[text_classification_arabic],0),1)</f>
        <v>#N/A</v>
      </c>
    </row>
    <row r="2996" spans="1:49" x14ac:dyDescent="0.2">
      <c r="A2996">
        <v>1.3117791503410463E+18</v>
      </c>
      <c r="B2996">
        <v>1.3117782327825244E+18</v>
      </c>
      <c r="C2996" t="s">
        <v>11487</v>
      </c>
      <c r="D2996" s="1">
        <v>44105</v>
      </c>
      <c r="E2996" s="2">
        <v>0.97563657407407411</v>
      </c>
      <c r="F2996">
        <v>200</v>
      </c>
      <c r="G2996">
        <v>1889611729</v>
      </c>
      <c r="H2996" t="s">
        <v>354</v>
      </c>
      <c r="I2996" t="s">
        <v>355</v>
      </c>
      <c r="J2996" t="s">
        <v>265</v>
      </c>
      <c r="K2996" t="s">
        <v>11488</v>
      </c>
      <c r="L2996" t="s">
        <v>266</v>
      </c>
      <c r="M2996" t="s">
        <v>267</v>
      </c>
      <c r="N2996" t="s">
        <v>267</v>
      </c>
      <c r="O2996" t="s">
        <v>267</v>
      </c>
      <c r="P2996">
        <v>0</v>
      </c>
      <c r="Q2996">
        <v>0</v>
      </c>
      <c r="R2996">
        <v>0</v>
      </c>
      <c r="S2996" t="s">
        <v>267</v>
      </c>
      <c r="T2996" t="s">
        <v>267</v>
      </c>
      <c r="U2996" t="s">
        <v>11489</v>
      </c>
      <c r="V2996" t="b">
        <v>0</v>
      </c>
      <c r="W2996" t="s">
        <v>265</v>
      </c>
      <c r="X2996">
        <v>0</v>
      </c>
      <c r="Y2996" t="s">
        <v>265</v>
      </c>
      <c r="Z2996" t="s">
        <v>265</v>
      </c>
      <c r="AA2996" t="s">
        <v>265</v>
      </c>
      <c r="AB2996" t="s">
        <v>265</v>
      </c>
      <c r="AC2996" t="s">
        <v>265</v>
      </c>
      <c r="AD2996" t="s">
        <v>265</v>
      </c>
      <c r="AE2996" t="s">
        <v>265</v>
      </c>
      <c r="AF2996" t="s">
        <v>267</v>
      </c>
      <c r="AG2996" t="s">
        <v>265</v>
      </c>
      <c r="AH2996" t="s">
        <v>265</v>
      </c>
      <c r="AI2996" t="s">
        <v>265</v>
      </c>
      <c r="AJ2996" t="s">
        <v>265</v>
      </c>
      <c r="AL2996" t="str">
        <f>IF(Sudan_News12[[#This Row],[relevancy_classification_english]]="Relevant","مناسب",IF(Sudan_News12[[#This Row],[relevancy_classification_english]]="Relevant","عَرَضِيّ",""))</f>
        <v/>
      </c>
      <c r="AN2996" t="str">
        <f>IF(Sudan_News12[[#This Row],[sentiment_analysis_english]]="Negative","سلبي",IF(Sudan_News12[[#This Row],[sentiment_analysis_english]]="Neutral","حيادي",IF(Sudan_News12[[#This Row],[sentiment_analysis_english]]="Positive","إيجابي","")))</f>
        <v/>
      </c>
      <c r="AO2996" t="e">
        <f>INDEX(TextClassificationList[],MATCH(Sudan_News12[[#This Row],[text_classification_arabic]],TextClassificationList[text_classification_arabic],0),1)</f>
        <v>#N/A</v>
      </c>
      <c r="AQ2996" t="e">
        <f>INDEX(TextClassificationList[],MATCH(Sudan_News12[[#This Row],[text_classification_arabic2]],TextClassificationList[text_classification_arabic],0),1)</f>
        <v>#N/A</v>
      </c>
      <c r="AS2996" t="e">
        <f>INDEX(TextClassificationList[],MATCH(Sudan_News12[[#This Row],[text_classification_arabic3]],TextClassificationList[text_classification_arabic],0),1)</f>
        <v>#N/A</v>
      </c>
      <c r="AU2996" t="e">
        <f>INDEX(TextClassificationList[],MATCH(Sudan_News12[[#This Row],[text_classification_arabic4]],TextClassificationList[text_classification_arabic],0),1)</f>
        <v>#N/A</v>
      </c>
      <c r="AW2996" t="e">
        <f>INDEX(TextClassificationList[],MATCH(Sudan_News12[[#This Row],[text_classification_arabic5]],TextClassificationList[text_classification_arabic],0),1)</f>
        <v>#N/A</v>
      </c>
    </row>
    <row r="2997" spans="1:49" x14ac:dyDescent="0.2">
      <c r="A2997">
        <v>1.3117782327825244E+18</v>
      </c>
      <c r="B2997">
        <v>1.3117782327825244E+18</v>
      </c>
      <c r="C2997" t="s">
        <v>11490</v>
      </c>
      <c r="D2997" s="1">
        <v>44105</v>
      </c>
      <c r="E2997" s="2">
        <v>0.97311342592592598</v>
      </c>
      <c r="F2997">
        <v>200</v>
      </c>
      <c r="G2997">
        <v>1889611729</v>
      </c>
      <c r="H2997" t="s">
        <v>354</v>
      </c>
      <c r="I2997" t="s">
        <v>355</v>
      </c>
      <c r="J2997" t="s">
        <v>265</v>
      </c>
      <c r="K2997" t="s">
        <v>11491</v>
      </c>
      <c r="L2997" t="s">
        <v>266</v>
      </c>
      <c r="M2997" t="s">
        <v>267</v>
      </c>
      <c r="N2997" t="s">
        <v>267</v>
      </c>
      <c r="O2997" t="s">
        <v>11492</v>
      </c>
      <c r="P2997">
        <v>1</v>
      </c>
      <c r="Q2997">
        <v>0</v>
      </c>
      <c r="R2997">
        <v>0</v>
      </c>
      <c r="S2997" t="s">
        <v>282</v>
      </c>
      <c r="T2997" t="s">
        <v>267</v>
      </c>
      <c r="U2997" t="s">
        <v>11493</v>
      </c>
      <c r="V2997" t="b">
        <v>0</v>
      </c>
      <c r="W2997" t="s">
        <v>265</v>
      </c>
      <c r="X2997">
        <v>1</v>
      </c>
      <c r="Y2997" t="s">
        <v>11494</v>
      </c>
      <c r="Z2997" t="s">
        <v>265</v>
      </c>
      <c r="AA2997" t="s">
        <v>265</v>
      </c>
      <c r="AB2997" t="s">
        <v>265</v>
      </c>
      <c r="AC2997" t="s">
        <v>265</v>
      </c>
      <c r="AD2997" t="s">
        <v>265</v>
      </c>
      <c r="AE2997" t="s">
        <v>265</v>
      </c>
      <c r="AF2997" t="s">
        <v>267</v>
      </c>
      <c r="AG2997" t="s">
        <v>265</v>
      </c>
      <c r="AH2997" t="s">
        <v>265</v>
      </c>
      <c r="AI2997" t="s">
        <v>265</v>
      </c>
      <c r="AJ2997" t="s">
        <v>265</v>
      </c>
      <c r="AL2997" t="str">
        <f>IF(Sudan_News12[[#This Row],[relevancy_classification_english]]="Relevant","مناسب",IF(Sudan_News12[[#This Row],[relevancy_classification_english]]="Relevant","عَرَضِيّ",""))</f>
        <v/>
      </c>
      <c r="AN2997" t="str">
        <f>IF(Sudan_News12[[#This Row],[sentiment_analysis_english]]="Negative","سلبي",IF(Sudan_News12[[#This Row],[sentiment_analysis_english]]="Neutral","حيادي",IF(Sudan_News12[[#This Row],[sentiment_analysis_english]]="Positive","إيجابي","")))</f>
        <v/>
      </c>
      <c r="AO2997" t="e">
        <f>INDEX(TextClassificationList[],MATCH(Sudan_News12[[#This Row],[text_classification_arabic]],TextClassificationList[text_classification_arabic],0),1)</f>
        <v>#N/A</v>
      </c>
      <c r="AQ2997" t="e">
        <f>INDEX(TextClassificationList[],MATCH(Sudan_News12[[#This Row],[text_classification_arabic2]],TextClassificationList[text_classification_arabic],0),1)</f>
        <v>#N/A</v>
      </c>
      <c r="AS2997" t="e">
        <f>INDEX(TextClassificationList[],MATCH(Sudan_News12[[#This Row],[text_classification_arabic3]],TextClassificationList[text_classification_arabic],0),1)</f>
        <v>#N/A</v>
      </c>
      <c r="AU2997" t="e">
        <f>INDEX(TextClassificationList[],MATCH(Sudan_News12[[#This Row],[text_classification_arabic4]],TextClassificationList[text_classification_arabic],0),1)</f>
        <v>#N/A</v>
      </c>
      <c r="AW2997" t="e">
        <f>INDEX(TextClassificationList[],MATCH(Sudan_News12[[#This Row],[text_classification_arabic5]],TextClassificationList[text_classification_arabic],0),1)</f>
        <v>#N/A</v>
      </c>
    </row>
    <row r="2998" spans="1:49" x14ac:dyDescent="0.2">
      <c r="A2998">
        <v>1.3117667573806899E+18</v>
      </c>
      <c r="B2998">
        <v>1.3117665319578092E+18</v>
      </c>
      <c r="C2998" t="s">
        <v>11495</v>
      </c>
      <c r="D2998" s="1">
        <v>44105</v>
      </c>
      <c r="E2998" s="2">
        <v>0.94144675925925925</v>
      </c>
      <c r="F2998">
        <v>200</v>
      </c>
      <c r="G2998">
        <v>1889611729</v>
      </c>
      <c r="H2998" t="s">
        <v>354</v>
      </c>
      <c r="I2998" t="s">
        <v>355</v>
      </c>
      <c r="J2998" t="s">
        <v>265</v>
      </c>
      <c r="K2998" t="s">
        <v>11496</v>
      </c>
      <c r="L2998" t="s">
        <v>266</v>
      </c>
      <c r="M2998" t="s">
        <v>267</v>
      </c>
      <c r="N2998" t="s">
        <v>267</v>
      </c>
      <c r="O2998" t="s">
        <v>267</v>
      </c>
      <c r="P2998">
        <v>0</v>
      </c>
      <c r="Q2998">
        <v>0</v>
      </c>
      <c r="R2998">
        <v>1</v>
      </c>
      <c r="S2998" t="s">
        <v>267</v>
      </c>
      <c r="T2998" t="s">
        <v>267</v>
      </c>
      <c r="U2998" t="s">
        <v>11497</v>
      </c>
      <c r="V2998" t="b">
        <v>0</v>
      </c>
      <c r="W2998" t="s">
        <v>265</v>
      </c>
      <c r="X2998">
        <v>0</v>
      </c>
      <c r="Y2998" t="s">
        <v>265</v>
      </c>
      <c r="Z2998" t="s">
        <v>265</v>
      </c>
      <c r="AA2998" t="s">
        <v>265</v>
      </c>
      <c r="AB2998" t="s">
        <v>265</v>
      </c>
      <c r="AC2998" t="s">
        <v>265</v>
      </c>
      <c r="AD2998" t="s">
        <v>265</v>
      </c>
      <c r="AE2998" t="s">
        <v>265</v>
      </c>
      <c r="AF2998" t="s">
        <v>267</v>
      </c>
      <c r="AG2998" t="s">
        <v>265</v>
      </c>
      <c r="AH2998" t="s">
        <v>265</v>
      </c>
      <c r="AI2998" t="s">
        <v>265</v>
      </c>
      <c r="AJ2998" t="s">
        <v>265</v>
      </c>
      <c r="AL2998" t="str">
        <f>IF(Sudan_News12[[#This Row],[relevancy_classification_english]]="Relevant","مناسب",IF(Sudan_News12[[#This Row],[relevancy_classification_english]]="Relevant","عَرَضِيّ",""))</f>
        <v/>
      </c>
      <c r="AN2998" t="str">
        <f>IF(Sudan_News12[[#This Row],[sentiment_analysis_english]]="Negative","سلبي",IF(Sudan_News12[[#This Row],[sentiment_analysis_english]]="Neutral","حيادي",IF(Sudan_News12[[#This Row],[sentiment_analysis_english]]="Positive","إيجابي","")))</f>
        <v/>
      </c>
      <c r="AO2998" t="e">
        <f>INDEX(TextClassificationList[],MATCH(Sudan_News12[[#This Row],[text_classification_arabic]],TextClassificationList[text_classification_arabic],0),1)</f>
        <v>#N/A</v>
      </c>
      <c r="AQ2998" t="e">
        <f>INDEX(TextClassificationList[],MATCH(Sudan_News12[[#This Row],[text_classification_arabic2]],TextClassificationList[text_classification_arabic],0),1)</f>
        <v>#N/A</v>
      </c>
      <c r="AS2998" t="e">
        <f>INDEX(TextClassificationList[],MATCH(Sudan_News12[[#This Row],[text_classification_arabic3]],TextClassificationList[text_classification_arabic],0),1)</f>
        <v>#N/A</v>
      </c>
      <c r="AU2998" t="e">
        <f>INDEX(TextClassificationList[],MATCH(Sudan_News12[[#This Row],[text_classification_arabic4]],TextClassificationList[text_classification_arabic],0),1)</f>
        <v>#N/A</v>
      </c>
      <c r="AW2998" t="e">
        <f>INDEX(TextClassificationList[],MATCH(Sudan_News12[[#This Row],[text_classification_arabic5]],TextClassificationList[text_classification_arabic],0),1)</f>
        <v>#N/A</v>
      </c>
    </row>
    <row r="2999" spans="1:49" x14ac:dyDescent="0.2">
      <c r="A2999">
        <v>1.3117665319578092E+18</v>
      </c>
      <c r="B2999">
        <v>1.3117665319578092E+18</v>
      </c>
      <c r="C2999" t="s">
        <v>11498</v>
      </c>
      <c r="D2999" s="1">
        <v>44105</v>
      </c>
      <c r="E2999" s="2">
        <v>0.94082175925925926</v>
      </c>
      <c r="F2999">
        <v>200</v>
      </c>
      <c r="G2999">
        <v>1889611729</v>
      </c>
      <c r="H2999" t="s">
        <v>354</v>
      </c>
      <c r="I2999" t="s">
        <v>355</v>
      </c>
      <c r="J2999" t="s">
        <v>265</v>
      </c>
      <c r="K2999" t="s">
        <v>11499</v>
      </c>
      <c r="L2999" t="s">
        <v>266</v>
      </c>
      <c r="M2999" t="s">
        <v>267</v>
      </c>
      <c r="N2999" t="s">
        <v>267</v>
      </c>
      <c r="O2999" t="s">
        <v>11500</v>
      </c>
      <c r="P2999">
        <v>1</v>
      </c>
      <c r="Q2999">
        <v>0</v>
      </c>
      <c r="R2999">
        <v>3</v>
      </c>
      <c r="S2999" t="s">
        <v>282</v>
      </c>
      <c r="T2999" t="s">
        <v>267</v>
      </c>
      <c r="U2999" t="s">
        <v>11501</v>
      </c>
      <c r="V2999" t="b">
        <v>0</v>
      </c>
      <c r="W2999" t="s">
        <v>265</v>
      </c>
      <c r="X2999">
        <v>1</v>
      </c>
      <c r="Y2999" t="s">
        <v>11502</v>
      </c>
      <c r="Z2999" t="s">
        <v>265</v>
      </c>
      <c r="AA2999" t="s">
        <v>265</v>
      </c>
      <c r="AB2999" t="s">
        <v>265</v>
      </c>
      <c r="AC2999" t="s">
        <v>265</v>
      </c>
      <c r="AD2999" t="s">
        <v>265</v>
      </c>
      <c r="AE2999" t="s">
        <v>265</v>
      </c>
      <c r="AF2999" t="s">
        <v>267</v>
      </c>
      <c r="AG2999" t="s">
        <v>265</v>
      </c>
      <c r="AH2999" t="s">
        <v>265</v>
      </c>
      <c r="AI2999" t="s">
        <v>265</v>
      </c>
      <c r="AJ2999" t="s">
        <v>265</v>
      </c>
      <c r="AL2999" t="str">
        <f>IF(Sudan_News12[[#This Row],[relevancy_classification_english]]="Relevant","مناسب",IF(Sudan_News12[[#This Row],[relevancy_classification_english]]="Relevant","عَرَضِيّ",""))</f>
        <v/>
      </c>
      <c r="AN2999" t="str">
        <f>IF(Sudan_News12[[#This Row],[sentiment_analysis_english]]="Negative","سلبي",IF(Sudan_News12[[#This Row],[sentiment_analysis_english]]="Neutral","حيادي",IF(Sudan_News12[[#This Row],[sentiment_analysis_english]]="Positive","إيجابي","")))</f>
        <v/>
      </c>
      <c r="AO2999" t="e">
        <f>INDEX(TextClassificationList[],MATCH(Sudan_News12[[#This Row],[text_classification_arabic]],TextClassificationList[text_classification_arabic],0),1)</f>
        <v>#N/A</v>
      </c>
      <c r="AQ2999" t="e">
        <f>INDEX(TextClassificationList[],MATCH(Sudan_News12[[#This Row],[text_classification_arabic2]],TextClassificationList[text_classification_arabic],0),1)</f>
        <v>#N/A</v>
      </c>
      <c r="AS2999" t="e">
        <f>INDEX(TextClassificationList[],MATCH(Sudan_News12[[#This Row],[text_classification_arabic3]],TextClassificationList[text_classification_arabic],0),1)</f>
        <v>#N/A</v>
      </c>
      <c r="AU2999" t="e">
        <f>INDEX(TextClassificationList[],MATCH(Sudan_News12[[#This Row],[text_classification_arabic4]],TextClassificationList[text_classification_arabic],0),1)</f>
        <v>#N/A</v>
      </c>
      <c r="AW2999" t="e">
        <f>INDEX(TextClassificationList[],MATCH(Sudan_News12[[#This Row],[text_classification_arabic5]],TextClassificationList[text_classification_arabic],0),1)</f>
        <v>#N/A</v>
      </c>
    </row>
    <row r="3000" spans="1:49" x14ac:dyDescent="0.2">
      <c r="A3000">
        <v>1.3117397973298463E+18</v>
      </c>
      <c r="B3000">
        <v>1.3117397973298463E+18</v>
      </c>
      <c r="C3000" t="s">
        <v>11503</v>
      </c>
      <c r="D3000" s="1">
        <v>44105</v>
      </c>
      <c r="E3000" s="2">
        <v>0.86704861111111109</v>
      </c>
      <c r="F3000">
        <v>200</v>
      </c>
      <c r="G3000">
        <v>1889611729</v>
      </c>
      <c r="H3000" t="s">
        <v>354</v>
      </c>
      <c r="I3000" t="s">
        <v>355</v>
      </c>
      <c r="J3000" t="s">
        <v>265</v>
      </c>
      <c r="K3000" t="s">
        <v>11504</v>
      </c>
      <c r="L3000" t="s">
        <v>266</v>
      </c>
      <c r="M3000" t="s">
        <v>267</v>
      </c>
      <c r="N3000" t="s">
        <v>267</v>
      </c>
      <c r="O3000" t="s">
        <v>11505</v>
      </c>
      <c r="P3000">
        <v>0</v>
      </c>
      <c r="Q3000">
        <v>0</v>
      </c>
      <c r="R3000">
        <v>1</v>
      </c>
      <c r="S3000" t="s">
        <v>267</v>
      </c>
      <c r="T3000" t="s">
        <v>267</v>
      </c>
      <c r="U3000" t="s">
        <v>11506</v>
      </c>
      <c r="V3000" t="b">
        <v>0</v>
      </c>
      <c r="W3000" t="s">
        <v>265</v>
      </c>
      <c r="X3000">
        <v>1</v>
      </c>
      <c r="Y3000" t="s">
        <v>11507</v>
      </c>
      <c r="Z3000" t="s">
        <v>265</v>
      </c>
      <c r="AA3000" t="s">
        <v>265</v>
      </c>
      <c r="AB3000" t="s">
        <v>265</v>
      </c>
      <c r="AC3000" t="s">
        <v>265</v>
      </c>
      <c r="AD3000" t="s">
        <v>265</v>
      </c>
      <c r="AE3000" t="s">
        <v>265</v>
      </c>
      <c r="AF3000" t="s">
        <v>267</v>
      </c>
      <c r="AG3000" t="s">
        <v>265</v>
      </c>
      <c r="AH3000" t="s">
        <v>265</v>
      </c>
      <c r="AI3000" t="s">
        <v>265</v>
      </c>
      <c r="AJ3000" t="s">
        <v>265</v>
      </c>
      <c r="AL3000" t="str">
        <f>IF(Sudan_News12[[#This Row],[relevancy_classification_english]]="Relevant","مناسب",IF(Sudan_News12[[#This Row],[relevancy_classification_english]]="Relevant","عَرَضِيّ",""))</f>
        <v/>
      </c>
      <c r="AN3000" t="str">
        <f>IF(Sudan_News12[[#This Row],[sentiment_analysis_english]]="Negative","سلبي",IF(Sudan_News12[[#This Row],[sentiment_analysis_english]]="Neutral","حيادي",IF(Sudan_News12[[#This Row],[sentiment_analysis_english]]="Positive","إيجابي","")))</f>
        <v/>
      </c>
      <c r="AO3000" t="e">
        <f>INDEX(TextClassificationList[],MATCH(Sudan_News12[[#This Row],[text_classification_arabic]],TextClassificationList[text_classification_arabic],0),1)</f>
        <v>#N/A</v>
      </c>
      <c r="AQ3000" t="e">
        <f>INDEX(TextClassificationList[],MATCH(Sudan_News12[[#This Row],[text_classification_arabic2]],TextClassificationList[text_classification_arabic],0),1)</f>
        <v>#N/A</v>
      </c>
      <c r="AS3000" t="e">
        <f>INDEX(TextClassificationList[],MATCH(Sudan_News12[[#This Row],[text_classification_arabic3]],TextClassificationList[text_classification_arabic],0),1)</f>
        <v>#N/A</v>
      </c>
      <c r="AU3000" t="e">
        <f>INDEX(TextClassificationList[],MATCH(Sudan_News12[[#This Row],[text_classification_arabic4]],TextClassificationList[text_classification_arabic],0),1)</f>
        <v>#N/A</v>
      </c>
      <c r="AW3000" t="e">
        <f>INDEX(TextClassificationList[],MATCH(Sudan_News12[[#This Row],[text_classification_arabic5]],TextClassificationList[text_classification_arabic],0),1)</f>
        <v>#N/A</v>
      </c>
    </row>
    <row r="3001" spans="1:49" x14ac:dyDescent="0.2">
      <c r="A3001">
        <v>1.3117283277748675E+18</v>
      </c>
      <c r="B3001">
        <v>1.3117283277748675E+18</v>
      </c>
      <c r="C3001" t="s">
        <v>11508</v>
      </c>
      <c r="D3001" s="1">
        <v>44105</v>
      </c>
      <c r="E3001" s="2">
        <v>0.83539351851851851</v>
      </c>
      <c r="F3001">
        <v>200</v>
      </c>
      <c r="G3001">
        <v>1889611729</v>
      </c>
      <c r="H3001" t="s">
        <v>354</v>
      </c>
      <c r="I3001" t="s">
        <v>355</v>
      </c>
      <c r="J3001" t="s">
        <v>265</v>
      </c>
      <c r="K3001" t="s">
        <v>11509</v>
      </c>
      <c r="L3001" t="s">
        <v>266</v>
      </c>
      <c r="M3001" t="s">
        <v>267</v>
      </c>
      <c r="N3001" t="s">
        <v>267</v>
      </c>
      <c r="O3001" t="s">
        <v>11510</v>
      </c>
      <c r="P3001">
        <v>0</v>
      </c>
      <c r="Q3001">
        <v>0</v>
      </c>
      <c r="R3001">
        <v>20</v>
      </c>
      <c r="S3001" t="s">
        <v>267</v>
      </c>
      <c r="T3001" t="s">
        <v>267</v>
      </c>
      <c r="U3001" t="s">
        <v>11511</v>
      </c>
      <c r="V3001" t="b">
        <v>0</v>
      </c>
      <c r="W3001" t="s">
        <v>265</v>
      </c>
      <c r="X3001">
        <v>1</v>
      </c>
      <c r="Y3001" t="s">
        <v>11512</v>
      </c>
      <c r="Z3001" t="s">
        <v>265</v>
      </c>
      <c r="AA3001" t="s">
        <v>265</v>
      </c>
      <c r="AB3001" t="s">
        <v>265</v>
      </c>
      <c r="AC3001" t="s">
        <v>265</v>
      </c>
      <c r="AD3001" t="s">
        <v>265</v>
      </c>
      <c r="AE3001" t="s">
        <v>265</v>
      </c>
      <c r="AF3001" t="s">
        <v>267</v>
      </c>
      <c r="AG3001" t="s">
        <v>265</v>
      </c>
      <c r="AH3001" t="s">
        <v>265</v>
      </c>
      <c r="AI3001" t="s">
        <v>265</v>
      </c>
      <c r="AJ3001" t="s">
        <v>265</v>
      </c>
      <c r="AL3001" t="str">
        <f>IF(Sudan_News12[[#This Row],[relevancy_classification_english]]="Relevant","مناسب",IF(Sudan_News12[[#This Row],[relevancy_classification_english]]="Relevant","عَرَضِيّ",""))</f>
        <v/>
      </c>
      <c r="AN3001" t="str">
        <f>IF(Sudan_News12[[#This Row],[sentiment_analysis_english]]="Negative","سلبي",IF(Sudan_News12[[#This Row],[sentiment_analysis_english]]="Neutral","حيادي",IF(Sudan_News12[[#This Row],[sentiment_analysis_english]]="Positive","إيجابي","")))</f>
        <v/>
      </c>
      <c r="AO3001" t="e">
        <f>INDEX(TextClassificationList[],MATCH(Sudan_News12[[#This Row],[text_classification_arabic]],TextClassificationList[text_classification_arabic],0),1)</f>
        <v>#N/A</v>
      </c>
      <c r="AQ3001" t="e">
        <f>INDEX(TextClassificationList[],MATCH(Sudan_News12[[#This Row],[text_classification_arabic2]],TextClassificationList[text_classification_arabic],0),1)</f>
        <v>#N/A</v>
      </c>
      <c r="AS3001" t="e">
        <f>INDEX(TextClassificationList[],MATCH(Sudan_News12[[#This Row],[text_classification_arabic3]],TextClassificationList[text_classification_arabic],0),1)</f>
        <v>#N/A</v>
      </c>
      <c r="AU3001" t="e">
        <f>INDEX(TextClassificationList[],MATCH(Sudan_News12[[#This Row],[text_classification_arabic4]],TextClassificationList[text_classification_arabic],0),1)</f>
        <v>#N/A</v>
      </c>
      <c r="AW3001" t="e">
        <f>INDEX(TextClassificationList[],MATCH(Sudan_News12[[#This Row],[text_classification_arabic5]],TextClassificationList[text_classification_arabic],0),1)</f>
        <v>#N/A</v>
      </c>
    </row>
    <row r="3002" spans="1:49" x14ac:dyDescent="0.2">
      <c r="A3002">
        <v>1.3117238900041687E+18</v>
      </c>
      <c r="B3002">
        <v>1.3117238900041687E+18</v>
      </c>
      <c r="C3002" t="s">
        <v>11513</v>
      </c>
      <c r="D3002" s="1">
        <v>44105</v>
      </c>
      <c r="E3002" s="2">
        <v>0.82314814814814818</v>
      </c>
      <c r="F3002">
        <v>200</v>
      </c>
      <c r="G3002">
        <v>1889611729</v>
      </c>
      <c r="H3002" t="s">
        <v>354</v>
      </c>
      <c r="I3002" t="s">
        <v>355</v>
      </c>
      <c r="J3002" t="s">
        <v>265</v>
      </c>
      <c r="K3002" t="s">
        <v>11514</v>
      </c>
      <c r="L3002" t="s">
        <v>266</v>
      </c>
      <c r="M3002" t="s">
        <v>267</v>
      </c>
      <c r="N3002" t="s">
        <v>267</v>
      </c>
      <c r="O3002" t="s">
        <v>11515</v>
      </c>
      <c r="P3002">
        <v>0</v>
      </c>
      <c r="Q3002">
        <v>0</v>
      </c>
      <c r="R3002">
        <v>0</v>
      </c>
      <c r="S3002" t="s">
        <v>282</v>
      </c>
      <c r="T3002" t="s">
        <v>267</v>
      </c>
      <c r="U3002" t="s">
        <v>11516</v>
      </c>
      <c r="V3002" t="b">
        <v>0</v>
      </c>
      <c r="W3002" t="s">
        <v>265</v>
      </c>
      <c r="X3002">
        <v>1</v>
      </c>
      <c r="Y3002" t="s">
        <v>11517</v>
      </c>
      <c r="Z3002" t="s">
        <v>265</v>
      </c>
      <c r="AA3002" t="s">
        <v>265</v>
      </c>
      <c r="AB3002" t="s">
        <v>265</v>
      </c>
      <c r="AC3002" t="s">
        <v>265</v>
      </c>
      <c r="AD3002" t="s">
        <v>265</v>
      </c>
      <c r="AE3002" t="s">
        <v>265</v>
      </c>
      <c r="AF3002" t="s">
        <v>267</v>
      </c>
      <c r="AG3002" t="s">
        <v>265</v>
      </c>
      <c r="AH3002" t="s">
        <v>265</v>
      </c>
      <c r="AI3002" t="s">
        <v>265</v>
      </c>
      <c r="AJ3002" t="s">
        <v>265</v>
      </c>
      <c r="AL3002" t="str">
        <f>IF(Sudan_News12[[#This Row],[relevancy_classification_english]]="Relevant","مناسب",IF(Sudan_News12[[#This Row],[relevancy_classification_english]]="Relevant","عَرَضِيّ",""))</f>
        <v/>
      </c>
      <c r="AN3002" t="str">
        <f>IF(Sudan_News12[[#This Row],[sentiment_analysis_english]]="Negative","سلبي",IF(Sudan_News12[[#This Row],[sentiment_analysis_english]]="Neutral","حيادي",IF(Sudan_News12[[#This Row],[sentiment_analysis_english]]="Positive","إيجابي","")))</f>
        <v/>
      </c>
      <c r="AO3002" t="e">
        <f>INDEX(TextClassificationList[],MATCH(Sudan_News12[[#This Row],[text_classification_arabic]],TextClassificationList[text_classification_arabic],0),1)</f>
        <v>#N/A</v>
      </c>
      <c r="AQ3002" t="e">
        <f>INDEX(TextClassificationList[],MATCH(Sudan_News12[[#This Row],[text_classification_arabic2]],TextClassificationList[text_classification_arabic],0),1)</f>
        <v>#N/A</v>
      </c>
      <c r="AS3002" t="e">
        <f>INDEX(TextClassificationList[],MATCH(Sudan_News12[[#This Row],[text_classification_arabic3]],TextClassificationList[text_classification_arabic],0),1)</f>
        <v>#N/A</v>
      </c>
      <c r="AU3002" t="e">
        <f>INDEX(TextClassificationList[],MATCH(Sudan_News12[[#This Row],[text_classification_arabic4]],TextClassificationList[text_classification_arabic],0),1)</f>
        <v>#N/A</v>
      </c>
      <c r="AW3002" t="e">
        <f>INDEX(TextClassificationList[],MATCH(Sudan_News12[[#This Row],[text_classification_arabic5]],TextClassificationList[text_classification_arabic],0),1)</f>
        <v>#N/A</v>
      </c>
    </row>
    <row r="3003" spans="1:49" x14ac:dyDescent="0.2">
      <c r="A3003">
        <v>1.3117082416765993E+18</v>
      </c>
      <c r="B3003">
        <v>1.3117082416765993E+18</v>
      </c>
      <c r="C3003" t="s">
        <v>11518</v>
      </c>
      <c r="D3003" s="1">
        <v>44105</v>
      </c>
      <c r="E3003" s="2">
        <v>0.7799652777777778</v>
      </c>
      <c r="F3003">
        <v>200</v>
      </c>
      <c r="G3003">
        <v>1889611729</v>
      </c>
      <c r="H3003" t="s">
        <v>354</v>
      </c>
      <c r="I3003" t="s">
        <v>355</v>
      </c>
      <c r="J3003" t="s">
        <v>265</v>
      </c>
      <c r="K3003" t="s">
        <v>11519</v>
      </c>
      <c r="L3003" t="s">
        <v>266</v>
      </c>
      <c r="M3003" t="s">
        <v>267</v>
      </c>
      <c r="N3003" t="s">
        <v>267</v>
      </c>
      <c r="O3003" t="s">
        <v>11520</v>
      </c>
      <c r="P3003">
        <v>0</v>
      </c>
      <c r="Q3003">
        <v>1</v>
      </c>
      <c r="R3003">
        <v>4</v>
      </c>
      <c r="S3003" t="s">
        <v>267</v>
      </c>
      <c r="T3003" t="s">
        <v>267</v>
      </c>
      <c r="U3003" t="s">
        <v>11521</v>
      </c>
      <c r="V3003" t="b">
        <v>0</v>
      </c>
      <c r="W3003" t="s">
        <v>265</v>
      </c>
      <c r="X3003">
        <v>1</v>
      </c>
      <c r="Y3003" t="s">
        <v>11522</v>
      </c>
      <c r="Z3003" t="s">
        <v>265</v>
      </c>
      <c r="AA3003" t="s">
        <v>265</v>
      </c>
      <c r="AB3003" t="s">
        <v>265</v>
      </c>
      <c r="AC3003" t="s">
        <v>265</v>
      </c>
      <c r="AD3003" t="s">
        <v>265</v>
      </c>
      <c r="AE3003" t="s">
        <v>265</v>
      </c>
      <c r="AF3003" t="s">
        <v>267</v>
      </c>
      <c r="AG3003" t="s">
        <v>265</v>
      </c>
      <c r="AH3003" t="s">
        <v>265</v>
      </c>
      <c r="AI3003" t="s">
        <v>265</v>
      </c>
      <c r="AJ3003" t="s">
        <v>265</v>
      </c>
      <c r="AL3003" t="str">
        <f>IF(Sudan_News12[[#This Row],[relevancy_classification_english]]="Relevant","مناسب",IF(Sudan_News12[[#This Row],[relevancy_classification_english]]="Relevant","عَرَضِيّ",""))</f>
        <v/>
      </c>
      <c r="AN3003" t="str">
        <f>IF(Sudan_News12[[#This Row],[sentiment_analysis_english]]="Negative","سلبي",IF(Sudan_News12[[#This Row],[sentiment_analysis_english]]="Neutral","حيادي",IF(Sudan_News12[[#This Row],[sentiment_analysis_english]]="Positive","إيجابي","")))</f>
        <v/>
      </c>
      <c r="AO3003" t="e">
        <f>INDEX(TextClassificationList[],MATCH(Sudan_News12[[#This Row],[text_classification_arabic]],TextClassificationList[text_classification_arabic],0),1)</f>
        <v>#N/A</v>
      </c>
      <c r="AQ3003" t="e">
        <f>INDEX(TextClassificationList[],MATCH(Sudan_News12[[#This Row],[text_classification_arabic2]],TextClassificationList[text_classification_arabic],0),1)</f>
        <v>#N/A</v>
      </c>
      <c r="AS3003" t="e">
        <f>INDEX(TextClassificationList[],MATCH(Sudan_News12[[#This Row],[text_classification_arabic3]],TextClassificationList[text_classification_arabic],0),1)</f>
        <v>#N/A</v>
      </c>
      <c r="AU3003" t="e">
        <f>INDEX(TextClassificationList[],MATCH(Sudan_News12[[#This Row],[text_classification_arabic4]],TextClassificationList[text_classification_arabic],0),1)</f>
        <v>#N/A</v>
      </c>
      <c r="AW3003" t="e">
        <f>INDEX(TextClassificationList[],MATCH(Sudan_News12[[#This Row],[text_classification_arabic5]],TextClassificationList[text_classification_arabic],0),1)</f>
        <v>#N/A</v>
      </c>
    </row>
    <row r="3004" spans="1:49" x14ac:dyDescent="0.2">
      <c r="A3004">
        <v>1.3116769374215864E+18</v>
      </c>
      <c r="B3004">
        <v>1.3116769374215864E+18</v>
      </c>
      <c r="C3004" t="s">
        <v>11523</v>
      </c>
      <c r="D3004" s="1">
        <v>44105</v>
      </c>
      <c r="E3004" s="2">
        <v>0.69358796296296299</v>
      </c>
      <c r="F3004">
        <v>200</v>
      </c>
      <c r="G3004">
        <v>1889611729</v>
      </c>
      <c r="H3004" t="s">
        <v>354</v>
      </c>
      <c r="I3004" t="s">
        <v>355</v>
      </c>
      <c r="J3004" t="s">
        <v>265</v>
      </c>
      <c r="K3004" t="s">
        <v>11524</v>
      </c>
      <c r="L3004" t="s">
        <v>266</v>
      </c>
      <c r="M3004" t="s">
        <v>267</v>
      </c>
      <c r="N3004" t="s">
        <v>267</v>
      </c>
      <c r="O3004" t="s">
        <v>11525</v>
      </c>
      <c r="P3004">
        <v>0</v>
      </c>
      <c r="Q3004">
        <v>0</v>
      </c>
      <c r="R3004">
        <v>4</v>
      </c>
      <c r="S3004" t="s">
        <v>267</v>
      </c>
      <c r="T3004" t="s">
        <v>267</v>
      </c>
      <c r="U3004" t="s">
        <v>11526</v>
      </c>
      <c r="V3004" t="b">
        <v>0</v>
      </c>
      <c r="W3004" t="s">
        <v>265</v>
      </c>
      <c r="X3004">
        <v>1</v>
      </c>
      <c r="Y3004" t="s">
        <v>11527</v>
      </c>
      <c r="Z3004" t="s">
        <v>265</v>
      </c>
      <c r="AA3004" t="s">
        <v>265</v>
      </c>
      <c r="AB3004" t="s">
        <v>265</v>
      </c>
      <c r="AC3004" t="s">
        <v>265</v>
      </c>
      <c r="AD3004" t="s">
        <v>265</v>
      </c>
      <c r="AE3004" t="s">
        <v>265</v>
      </c>
      <c r="AF3004" t="s">
        <v>267</v>
      </c>
      <c r="AG3004" t="s">
        <v>265</v>
      </c>
      <c r="AH3004" t="s">
        <v>265</v>
      </c>
      <c r="AI3004" t="s">
        <v>265</v>
      </c>
      <c r="AJ3004" t="s">
        <v>265</v>
      </c>
      <c r="AL3004" t="str">
        <f>IF(Sudan_News12[[#This Row],[relevancy_classification_english]]="Relevant","مناسب",IF(Sudan_News12[[#This Row],[relevancy_classification_english]]="Relevant","عَرَضِيّ",""))</f>
        <v/>
      </c>
      <c r="AN3004" t="str">
        <f>IF(Sudan_News12[[#This Row],[sentiment_analysis_english]]="Negative","سلبي",IF(Sudan_News12[[#This Row],[sentiment_analysis_english]]="Neutral","حيادي",IF(Sudan_News12[[#This Row],[sentiment_analysis_english]]="Positive","إيجابي","")))</f>
        <v/>
      </c>
      <c r="AO3004" t="e">
        <f>INDEX(TextClassificationList[],MATCH(Sudan_News12[[#This Row],[text_classification_arabic]],TextClassificationList[text_classification_arabic],0),1)</f>
        <v>#N/A</v>
      </c>
      <c r="AQ3004" t="e">
        <f>INDEX(TextClassificationList[],MATCH(Sudan_News12[[#This Row],[text_classification_arabic2]],TextClassificationList[text_classification_arabic],0),1)</f>
        <v>#N/A</v>
      </c>
      <c r="AS3004" t="e">
        <f>INDEX(TextClassificationList[],MATCH(Sudan_News12[[#This Row],[text_classification_arabic3]],TextClassificationList[text_classification_arabic],0),1)</f>
        <v>#N/A</v>
      </c>
      <c r="AU3004" t="e">
        <f>INDEX(TextClassificationList[],MATCH(Sudan_News12[[#This Row],[text_classification_arabic4]],TextClassificationList[text_classification_arabic],0),1)</f>
        <v>#N/A</v>
      </c>
      <c r="AW3004" t="e">
        <f>INDEX(TextClassificationList[],MATCH(Sudan_News12[[#This Row],[text_classification_arabic5]],TextClassificationList[text_classification_arabic],0),1)</f>
        <v>#N/A</v>
      </c>
    </row>
    <row r="3005" spans="1:49" x14ac:dyDescent="0.2">
      <c r="A3005">
        <v>1.3116736650088694E+18</v>
      </c>
      <c r="B3005">
        <v>1.3116736650088694E+18</v>
      </c>
      <c r="C3005" t="s">
        <v>11528</v>
      </c>
      <c r="D3005" s="1">
        <v>44105</v>
      </c>
      <c r="E3005" s="2">
        <v>0.68456018518518513</v>
      </c>
      <c r="F3005">
        <v>200</v>
      </c>
      <c r="G3005">
        <v>1889611729</v>
      </c>
      <c r="H3005" t="s">
        <v>354</v>
      </c>
      <c r="I3005" t="s">
        <v>355</v>
      </c>
      <c r="J3005" t="s">
        <v>265</v>
      </c>
      <c r="K3005" t="s">
        <v>11529</v>
      </c>
      <c r="L3005" t="s">
        <v>266</v>
      </c>
      <c r="M3005" t="s">
        <v>267</v>
      </c>
      <c r="N3005" t="s">
        <v>267</v>
      </c>
      <c r="O3005" t="s">
        <v>267</v>
      </c>
      <c r="P3005">
        <v>0</v>
      </c>
      <c r="Q3005">
        <v>0</v>
      </c>
      <c r="R3005">
        <v>0</v>
      </c>
      <c r="S3005" t="s">
        <v>11530</v>
      </c>
      <c r="T3005" t="s">
        <v>267</v>
      </c>
      <c r="U3005" t="s">
        <v>11531</v>
      </c>
      <c r="V3005" t="b">
        <v>0</v>
      </c>
      <c r="W3005" t="s">
        <v>265</v>
      </c>
      <c r="X3005">
        <v>1</v>
      </c>
      <c r="Y3005" t="s">
        <v>11532</v>
      </c>
      <c r="Z3005" t="s">
        <v>265</v>
      </c>
      <c r="AA3005" t="s">
        <v>265</v>
      </c>
      <c r="AB3005" t="s">
        <v>265</v>
      </c>
      <c r="AC3005" t="s">
        <v>265</v>
      </c>
      <c r="AD3005" t="s">
        <v>265</v>
      </c>
      <c r="AE3005" t="s">
        <v>265</v>
      </c>
      <c r="AF3005" t="s">
        <v>267</v>
      </c>
      <c r="AG3005" t="s">
        <v>265</v>
      </c>
      <c r="AH3005" t="s">
        <v>265</v>
      </c>
      <c r="AI3005" t="s">
        <v>265</v>
      </c>
      <c r="AJ3005" t="s">
        <v>265</v>
      </c>
      <c r="AL3005" t="str">
        <f>IF(Sudan_News12[[#This Row],[relevancy_classification_english]]="Relevant","مناسب",IF(Sudan_News12[[#This Row],[relevancy_classification_english]]="Relevant","عَرَضِيّ",""))</f>
        <v/>
      </c>
      <c r="AN3005" t="str">
        <f>IF(Sudan_News12[[#This Row],[sentiment_analysis_english]]="Negative","سلبي",IF(Sudan_News12[[#This Row],[sentiment_analysis_english]]="Neutral","حيادي",IF(Sudan_News12[[#This Row],[sentiment_analysis_english]]="Positive","إيجابي","")))</f>
        <v/>
      </c>
      <c r="AO3005" t="e">
        <f>INDEX(TextClassificationList[],MATCH(Sudan_News12[[#This Row],[text_classification_arabic]],TextClassificationList[text_classification_arabic],0),1)</f>
        <v>#N/A</v>
      </c>
      <c r="AQ3005" t="e">
        <f>INDEX(TextClassificationList[],MATCH(Sudan_News12[[#This Row],[text_classification_arabic2]],TextClassificationList[text_classification_arabic],0),1)</f>
        <v>#N/A</v>
      </c>
      <c r="AS3005" t="e">
        <f>INDEX(TextClassificationList[],MATCH(Sudan_News12[[#This Row],[text_classification_arabic3]],TextClassificationList[text_classification_arabic],0),1)</f>
        <v>#N/A</v>
      </c>
      <c r="AU3005" t="e">
        <f>INDEX(TextClassificationList[],MATCH(Sudan_News12[[#This Row],[text_classification_arabic4]],TextClassificationList[text_classification_arabic],0),1)</f>
        <v>#N/A</v>
      </c>
      <c r="AW3005" t="e">
        <f>INDEX(TextClassificationList[],MATCH(Sudan_News12[[#This Row],[text_classification_arabic5]],TextClassificationList[text_classification_arabic],0),1)</f>
        <v>#N/A</v>
      </c>
    </row>
    <row r="3006" spans="1:49" x14ac:dyDescent="0.2">
      <c r="A3006">
        <v>1.3116486201863946E+18</v>
      </c>
      <c r="B3006">
        <v>1.3116486201863946E+18</v>
      </c>
      <c r="C3006" t="s">
        <v>11533</v>
      </c>
      <c r="D3006" s="1">
        <v>44105</v>
      </c>
      <c r="E3006" s="2">
        <v>0.6154398148148148</v>
      </c>
      <c r="F3006">
        <v>200</v>
      </c>
      <c r="G3006">
        <v>1889611729</v>
      </c>
      <c r="H3006" t="s">
        <v>354</v>
      </c>
      <c r="I3006" t="s">
        <v>355</v>
      </c>
      <c r="J3006" t="s">
        <v>265</v>
      </c>
      <c r="K3006" t="s">
        <v>11534</v>
      </c>
      <c r="L3006" t="s">
        <v>266</v>
      </c>
      <c r="M3006" t="s">
        <v>267</v>
      </c>
      <c r="N3006" t="s">
        <v>267</v>
      </c>
      <c r="O3006" t="s">
        <v>267</v>
      </c>
      <c r="P3006">
        <v>0</v>
      </c>
      <c r="Q3006">
        <v>0</v>
      </c>
      <c r="R3006">
        <v>0</v>
      </c>
      <c r="S3006" t="s">
        <v>11484</v>
      </c>
      <c r="T3006" t="s">
        <v>267</v>
      </c>
      <c r="U3006" t="s">
        <v>11535</v>
      </c>
      <c r="V3006" t="b">
        <v>0</v>
      </c>
      <c r="W3006" t="s">
        <v>265</v>
      </c>
      <c r="X3006">
        <v>1</v>
      </c>
      <c r="Y3006" t="s">
        <v>11536</v>
      </c>
      <c r="Z3006" t="s">
        <v>265</v>
      </c>
      <c r="AA3006" t="s">
        <v>265</v>
      </c>
      <c r="AB3006" t="s">
        <v>265</v>
      </c>
      <c r="AC3006" t="s">
        <v>265</v>
      </c>
      <c r="AD3006" t="s">
        <v>265</v>
      </c>
      <c r="AE3006" t="s">
        <v>265</v>
      </c>
      <c r="AF3006" t="s">
        <v>267</v>
      </c>
      <c r="AG3006" t="s">
        <v>265</v>
      </c>
      <c r="AH3006" t="s">
        <v>265</v>
      </c>
      <c r="AI3006" t="s">
        <v>265</v>
      </c>
      <c r="AJ3006" t="s">
        <v>265</v>
      </c>
      <c r="AL3006" t="str">
        <f>IF(Sudan_News12[[#This Row],[relevancy_classification_english]]="Relevant","مناسب",IF(Sudan_News12[[#This Row],[relevancy_classification_english]]="Relevant","عَرَضِيّ",""))</f>
        <v/>
      </c>
      <c r="AN3006" t="str">
        <f>IF(Sudan_News12[[#This Row],[sentiment_analysis_english]]="Negative","سلبي",IF(Sudan_News12[[#This Row],[sentiment_analysis_english]]="Neutral","حيادي",IF(Sudan_News12[[#This Row],[sentiment_analysis_english]]="Positive","إيجابي","")))</f>
        <v/>
      </c>
      <c r="AO3006" t="e">
        <f>INDEX(TextClassificationList[],MATCH(Sudan_News12[[#This Row],[text_classification_arabic]],TextClassificationList[text_classification_arabic],0),1)</f>
        <v>#N/A</v>
      </c>
      <c r="AQ3006" t="e">
        <f>INDEX(TextClassificationList[],MATCH(Sudan_News12[[#This Row],[text_classification_arabic2]],TextClassificationList[text_classification_arabic],0),1)</f>
        <v>#N/A</v>
      </c>
      <c r="AS3006" t="e">
        <f>INDEX(TextClassificationList[],MATCH(Sudan_News12[[#This Row],[text_classification_arabic3]],TextClassificationList[text_classification_arabic],0),1)</f>
        <v>#N/A</v>
      </c>
      <c r="AU3006" t="e">
        <f>INDEX(TextClassificationList[],MATCH(Sudan_News12[[#This Row],[text_classification_arabic4]],TextClassificationList[text_classification_arabic],0),1)</f>
        <v>#N/A</v>
      </c>
      <c r="AW3006" t="e">
        <f>INDEX(TextClassificationList[],MATCH(Sudan_News12[[#This Row],[text_classification_arabic5]],TextClassificationList[text_classification_arabic],0),1)</f>
        <v>#N/A</v>
      </c>
    </row>
    <row r="3007" spans="1:49" x14ac:dyDescent="0.2">
      <c r="A3007">
        <v>1.3114137979455693E+18</v>
      </c>
      <c r="B3007">
        <v>1.3114135413380506E+18</v>
      </c>
      <c r="C3007" t="s">
        <v>11537</v>
      </c>
      <c r="D3007" s="1">
        <v>44104</v>
      </c>
      <c r="E3007" s="2">
        <v>0.96745370370370365</v>
      </c>
      <c r="F3007">
        <v>200</v>
      </c>
      <c r="G3007">
        <v>1889611729</v>
      </c>
      <c r="H3007" t="s">
        <v>354</v>
      </c>
      <c r="I3007" t="s">
        <v>355</v>
      </c>
      <c r="J3007" t="s">
        <v>265</v>
      </c>
      <c r="K3007" t="s">
        <v>11538</v>
      </c>
      <c r="L3007" t="s">
        <v>266</v>
      </c>
      <c r="M3007" t="s">
        <v>267</v>
      </c>
      <c r="N3007" t="s">
        <v>267</v>
      </c>
      <c r="O3007" t="s">
        <v>267</v>
      </c>
      <c r="P3007">
        <v>0</v>
      </c>
      <c r="Q3007">
        <v>2</v>
      </c>
      <c r="R3007">
        <v>1</v>
      </c>
      <c r="S3007" t="s">
        <v>267</v>
      </c>
      <c r="T3007" t="s">
        <v>267</v>
      </c>
      <c r="U3007" t="s">
        <v>11539</v>
      </c>
      <c r="V3007" t="b">
        <v>0</v>
      </c>
      <c r="W3007" t="s">
        <v>265</v>
      </c>
      <c r="X3007">
        <v>0</v>
      </c>
      <c r="Y3007" t="s">
        <v>265</v>
      </c>
      <c r="Z3007" t="s">
        <v>265</v>
      </c>
      <c r="AA3007" t="s">
        <v>265</v>
      </c>
      <c r="AB3007" t="s">
        <v>265</v>
      </c>
      <c r="AC3007" t="s">
        <v>265</v>
      </c>
      <c r="AD3007" t="s">
        <v>265</v>
      </c>
      <c r="AE3007" t="s">
        <v>265</v>
      </c>
      <c r="AF3007" t="s">
        <v>267</v>
      </c>
      <c r="AG3007" t="s">
        <v>265</v>
      </c>
      <c r="AH3007" t="s">
        <v>265</v>
      </c>
      <c r="AI3007" t="s">
        <v>265</v>
      </c>
      <c r="AJ3007" t="s">
        <v>265</v>
      </c>
      <c r="AL3007" t="str">
        <f>IF(Sudan_News12[[#This Row],[relevancy_classification_english]]="Relevant","مناسب",IF(Sudan_News12[[#This Row],[relevancy_classification_english]]="Relevant","عَرَضِيّ",""))</f>
        <v/>
      </c>
      <c r="AN3007" t="str">
        <f>IF(Sudan_News12[[#This Row],[sentiment_analysis_english]]="Negative","سلبي",IF(Sudan_News12[[#This Row],[sentiment_analysis_english]]="Neutral","حيادي",IF(Sudan_News12[[#This Row],[sentiment_analysis_english]]="Positive","إيجابي","")))</f>
        <v/>
      </c>
      <c r="AO3007" t="e">
        <f>INDEX(TextClassificationList[],MATCH(Sudan_News12[[#This Row],[text_classification_arabic]],TextClassificationList[text_classification_arabic],0),1)</f>
        <v>#N/A</v>
      </c>
      <c r="AQ3007" t="e">
        <f>INDEX(TextClassificationList[],MATCH(Sudan_News12[[#This Row],[text_classification_arabic2]],TextClassificationList[text_classification_arabic],0),1)</f>
        <v>#N/A</v>
      </c>
      <c r="AS3007" t="e">
        <f>INDEX(TextClassificationList[],MATCH(Sudan_News12[[#This Row],[text_classification_arabic3]],TextClassificationList[text_classification_arabic],0),1)</f>
        <v>#N/A</v>
      </c>
      <c r="AU3007" t="e">
        <f>INDEX(TextClassificationList[],MATCH(Sudan_News12[[#This Row],[text_classification_arabic4]],TextClassificationList[text_classification_arabic],0),1)</f>
        <v>#N/A</v>
      </c>
      <c r="AW3007" t="e">
        <f>INDEX(TextClassificationList[],MATCH(Sudan_News12[[#This Row],[text_classification_arabic5]],TextClassificationList[text_classification_arabic],0),1)</f>
        <v>#N/A</v>
      </c>
    </row>
    <row r="3008" spans="1:49" x14ac:dyDescent="0.2">
      <c r="A3008">
        <v>1.311413647206486E+18</v>
      </c>
      <c r="B3008">
        <v>1.3114135413380506E+18</v>
      </c>
      <c r="C3008" t="s">
        <v>11540</v>
      </c>
      <c r="D3008" s="1">
        <v>44104</v>
      </c>
      <c r="E3008" s="2">
        <v>0.96704861111111107</v>
      </c>
      <c r="F3008">
        <v>200</v>
      </c>
      <c r="G3008">
        <v>1889611729</v>
      </c>
      <c r="H3008" t="s">
        <v>354</v>
      </c>
      <c r="I3008" t="s">
        <v>355</v>
      </c>
      <c r="J3008" t="s">
        <v>265</v>
      </c>
      <c r="K3008" t="s">
        <v>11541</v>
      </c>
      <c r="L3008" t="s">
        <v>266</v>
      </c>
      <c r="M3008" t="s">
        <v>267</v>
      </c>
      <c r="N3008" t="s">
        <v>267</v>
      </c>
      <c r="O3008" t="s">
        <v>267</v>
      </c>
      <c r="P3008">
        <v>1</v>
      </c>
      <c r="Q3008">
        <v>3</v>
      </c>
      <c r="R3008">
        <v>0</v>
      </c>
      <c r="S3008" t="s">
        <v>267</v>
      </c>
      <c r="T3008" t="s">
        <v>267</v>
      </c>
      <c r="U3008" t="s">
        <v>11542</v>
      </c>
      <c r="V3008" t="b">
        <v>0</v>
      </c>
      <c r="W3008" t="s">
        <v>265</v>
      </c>
      <c r="X3008">
        <v>0</v>
      </c>
      <c r="Y3008" t="s">
        <v>265</v>
      </c>
      <c r="Z3008" t="s">
        <v>265</v>
      </c>
      <c r="AA3008" t="s">
        <v>265</v>
      </c>
      <c r="AB3008" t="s">
        <v>265</v>
      </c>
      <c r="AC3008" t="s">
        <v>265</v>
      </c>
      <c r="AD3008" t="s">
        <v>265</v>
      </c>
      <c r="AE3008" t="s">
        <v>265</v>
      </c>
      <c r="AF3008" t="s">
        <v>267</v>
      </c>
      <c r="AG3008" t="s">
        <v>265</v>
      </c>
      <c r="AH3008" t="s">
        <v>265</v>
      </c>
      <c r="AI3008" t="s">
        <v>265</v>
      </c>
      <c r="AJ3008" t="s">
        <v>265</v>
      </c>
      <c r="AL3008" t="str">
        <f>IF(Sudan_News12[[#This Row],[relevancy_classification_english]]="Relevant","مناسب",IF(Sudan_News12[[#This Row],[relevancy_classification_english]]="Relevant","عَرَضِيّ",""))</f>
        <v/>
      </c>
      <c r="AN3008" t="str">
        <f>IF(Sudan_News12[[#This Row],[sentiment_analysis_english]]="Negative","سلبي",IF(Sudan_News12[[#This Row],[sentiment_analysis_english]]="Neutral","حيادي",IF(Sudan_News12[[#This Row],[sentiment_analysis_english]]="Positive","إيجابي","")))</f>
        <v/>
      </c>
      <c r="AO3008" t="e">
        <f>INDEX(TextClassificationList[],MATCH(Sudan_News12[[#This Row],[text_classification_arabic]],TextClassificationList[text_classification_arabic],0),1)</f>
        <v>#N/A</v>
      </c>
      <c r="AQ3008" t="e">
        <f>INDEX(TextClassificationList[],MATCH(Sudan_News12[[#This Row],[text_classification_arabic2]],TextClassificationList[text_classification_arabic],0),1)</f>
        <v>#N/A</v>
      </c>
      <c r="AS3008" t="e">
        <f>INDEX(TextClassificationList[],MATCH(Sudan_News12[[#This Row],[text_classification_arabic3]],TextClassificationList[text_classification_arabic],0),1)</f>
        <v>#N/A</v>
      </c>
      <c r="AU3008" t="e">
        <f>INDEX(TextClassificationList[],MATCH(Sudan_News12[[#This Row],[text_classification_arabic4]],TextClassificationList[text_classification_arabic],0),1)</f>
        <v>#N/A</v>
      </c>
      <c r="AW3008" t="e">
        <f>INDEX(TextClassificationList[],MATCH(Sudan_News12[[#This Row],[text_classification_arabic5]],TextClassificationList[text_classification_arabic],0),1)</f>
        <v>#N/A</v>
      </c>
    </row>
    <row r="3009" spans="1:49" x14ac:dyDescent="0.2">
      <c r="A3009">
        <v>1.3114135413380506E+18</v>
      </c>
      <c r="B3009">
        <v>1.3114135413380506E+18</v>
      </c>
      <c r="C3009" t="s">
        <v>11543</v>
      </c>
      <c r="D3009" s="1">
        <v>44104</v>
      </c>
      <c r="E3009" s="2">
        <v>0.96674768518518517</v>
      </c>
      <c r="F3009">
        <v>200</v>
      </c>
      <c r="G3009">
        <v>1889611729</v>
      </c>
      <c r="H3009" t="s">
        <v>354</v>
      </c>
      <c r="I3009" t="s">
        <v>355</v>
      </c>
      <c r="J3009" t="s">
        <v>265</v>
      </c>
      <c r="K3009" t="s">
        <v>11544</v>
      </c>
      <c r="L3009" t="s">
        <v>266</v>
      </c>
      <c r="M3009" t="s">
        <v>267</v>
      </c>
      <c r="N3009" t="s">
        <v>267</v>
      </c>
      <c r="O3009" t="s">
        <v>267</v>
      </c>
      <c r="P3009">
        <v>1</v>
      </c>
      <c r="Q3009">
        <v>2</v>
      </c>
      <c r="R3009">
        <v>1</v>
      </c>
      <c r="S3009" t="s">
        <v>3758</v>
      </c>
      <c r="T3009" t="s">
        <v>267</v>
      </c>
      <c r="U3009" t="s">
        <v>11545</v>
      </c>
      <c r="V3009" t="b">
        <v>0</v>
      </c>
      <c r="W3009" t="s">
        <v>265</v>
      </c>
      <c r="X3009">
        <v>0</v>
      </c>
      <c r="Y3009" t="s">
        <v>265</v>
      </c>
      <c r="Z3009" t="s">
        <v>265</v>
      </c>
      <c r="AA3009" t="s">
        <v>265</v>
      </c>
      <c r="AB3009" t="s">
        <v>265</v>
      </c>
      <c r="AC3009" t="s">
        <v>265</v>
      </c>
      <c r="AD3009" t="s">
        <v>265</v>
      </c>
      <c r="AE3009" t="s">
        <v>265</v>
      </c>
      <c r="AF3009" t="s">
        <v>267</v>
      </c>
      <c r="AG3009" t="s">
        <v>265</v>
      </c>
      <c r="AH3009" t="s">
        <v>265</v>
      </c>
      <c r="AI3009" t="s">
        <v>265</v>
      </c>
      <c r="AJ3009" t="s">
        <v>265</v>
      </c>
      <c r="AL3009" t="str">
        <f>IF(Sudan_News12[[#This Row],[relevancy_classification_english]]="Relevant","مناسب",IF(Sudan_News12[[#This Row],[relevancy_classification_english]]="Relevant","عَرَضِيّ",""))</f>
        <v/>
      </c>
      <c r="AN3009" t="str">
        <f>IF(Sudan_News12[[#This Row],[sentiment_analysis_english]]="Negative","سلبي",IF(Sudan_News12[[#This Row],[sentiment_analysis_english]]="Neutral","حيادي",IF(Sudan_News12[[#This Row],[sentiment_analysis_english]]="Positive","إيجابي","")))</f>
        <v/>
      </c>
      <c r="AO3009" t="e">
        <f>INDEX(TextClassificationList[],MATCH(Sudan_News12[[#This Row],[text_classification_arabic]],TextClassificationList[text_classification_arabic],0),1)</f>
        <v>#N/A</v>
      </c>
      <c r="AQ3009" t="e">
        <f>INDEX(TextClassificationList[],MATCH(Sudan_News12[[#This Row],[text_classification_arabic2]],TextClassificationList[text_classification_arabic],0),1)</f>
        <v>#N/A</v>
      </c>
      <c r="AS3009" t="e">
        <f>INDEX(TextClassificationList[],MATCH(Sudan_News12[[#This Row],[text_classification_arabic3]],TextClassificationList[text_classification_arabic],0),1)</f>
        <v>#N/A</v>
      </c>
      <c r="AU3009" t="e">
        <f>INDEX(TextClassificationList[],MATCH(Sudan_News12[[#This Row],[text_classification_arabic4]],TextClassificationList[text_classification_arabic],0),1)</f>
        <v>#N/A</v>
      </c>
      <c r="AW3009" t="e">
        <f>INDEX(TextClassificationList[],MATCH(Sudan_News12[[#This Row],[text_classification_arabic5]],TextClassificationList[text_classification_arabic],0),1)</f>
        <v>#N/A</v>
      </c>
    </row>
    <row r="3010" spans="1:49" x14ac:dyDescent="0.2">
      <c r="A3010">
        <v>1.3114128600111309E+18</v>
      </c>
      <c r="B3010">
        <v>1.3114128600111309E+18</v>
      </c>
      <c r="C3010" t="s">
        <v>11546</v>
      </c>
      <c r="D3010" s="1">
        <v>44104</v>
      </c>
      <c r="E3010" s="2">
        <v>0.96487268518518521</v>
      </c>
      <c r="F3010">
        <v>200</v>
      </c>
      <c r="G3010">
        <v>1889611729</v>
      </c>
      <c r="H3010" t="s">
        <v>354</v>
      </c>
      <c r="I3010" t="s">
        <v>355</v>
      </c>
      <c r="J3010" t="s">
        <v>265</v>
      </c>
      <c r="K3010" t="s">
        <v>11547</v>
      </c>
      <c r="L3010" t="s">
        <v>266</v>
      </c>
      <c r="M3010" t="s">
        <v>267</v>
      </c>
      <c r="N3010" t="s">
        <v>267</v>
      </c>
      <c r="O3010" t="s">
        <v>267</v>
      </c>
      <c r="P3010">
        <v>0</v>
      </c>
      <c r="Q3010">
        <v>0</v>
      </c>
      <c r="R3010">
        <v>0</v>
      </c>
      <c r="S3010" t="s">
        <v>267</v>
      </c>
      <c r="T3010" t="s">
        <v>267</v>
      </c>
      <c r="U3010" t="s">
        <v>11548</v>
      </c>
      <c r="V3010" t="b">
        <v>0</v>
      </c>
      <c r="W3010" t="s">
        <v>265</v>
      </c>
      <c r="X3010">
        <v>0</v>
      </c>
      <c r="Y3010" t="s">
        <v>265</v>
      </c>
      <c r="Z3010" t="s">
        <v>265</v>
      </c>
      <c r="AA3010" t="s">
        <v>265</v>
      </c>
      <c r="AB3010" t="s">
        <v>265</v>
      </c>
      <c r="AC3010" t="s">
        <v>265</v>
      </c>
      <c r="AD3010" t="s">
        <v>265</v>
      </c>
      <c r="AE3010" t="s">
        <v>265</v>
      </c>
      <c r="AF3010" t="s">
        <v>267</v>
      </c>
      <c r="AG3010" t="s">
        <v>265</v>
      </c>
      <c r="AH3010" t="s">
        <v>265</v>
      </c>
      <c r="AI3010" t="s">
        <v>265</v>
      </c>
      <c r="AJ3010" t="s">
        <v>265</v>
      </c>
      <c r="AL3010" t="str">
        <f>IF(Sudan_News12[[#This Row],[relevancy_classification_english]]="Relevant","مناسب",IF(Sudan_News12[[#This Row],[relevancy_classification_english]]="Relevant","عَرَضِيّ",""))</f>
        <v/>
      </c>
      <c r="AN3010" t="str">
        <f>IF(Sudan_News12[[#This Row],[sentiment_analysis_english]]="Negative","سلبي",IF(Sudan_News12[[#This Row],[sentiment_analysis_english]]="Neutral","حيادي",IF(Sudan_News12[[#This Row],[sentiment_analysis_english]]="Positive","إيجابي","")))</f>
        <v/>
      </c>
      <c r="AO3010" t="e">
        <f>INDEX(TextClassificationList[],MATCH(Sudan_News12[[#This Row],[text_classification_arabic]],TextClassificationList[text_classification_arabic],0),1)</f>
        <v>#N/A</v>
      </c>
      <c r="AQ3010" t="e">
        <f>INDEX(TextClassificationList[],MATCH(Sudan_News12[[#This Row],[text_classification_arabic2]],TextClassificationList[text_classification_arabic],0),1)</f>
        <v>#N/A</v>
      </c>
      <c r="AS3010" t="e">
        <f>INDEX(TextClassificationList[],MATCH(Sudan_News12[[#This Row],[text_classification_arabic3]],TextClassificationList[text_classification_arabic],0),1)</f>
        <v>#N/A</v>
      </c>
      <c r="AU3010" t="e">
        <f>INDEX(TextClassificationList[],MATCH(Sudan_News12[[#This Row],[text_classification_arabic4]],TextClassificationList[text_classification_arabic],0),1)</f>
        <v>#N/A</v>
      </c>
      <c r="AW3010" t="e">
        <f>INDEX(TextClassificationList[],MATCH(Sudan_News12[[#This Row],[text_classification_arabic5]],TextClassificationList[text_classification_arabic],0),1)</f>
        <v>#N/A</v>
      </c>
    </row>
    <row r="3011" spans="1:49" x14ac:dyDescent="0.2">
      <c r="A3011">
        <v>1.3114125552949371E+18</v>
      </c>
      <c r="B3011">
        <v>1.3114125552949371E+18</v>
      </c>
      <c r="C3011" t="s">
        <v>11549</v>
      </c>
      <c r="D3011" s="1">
        <v>44104</v>
      </c>
      <c r="E3011" s="2">
        <v>0.96402777777777782</v>
      </c>
      <c r="F3011">
        <v>200</v>
      </c>
      <c r="G3011">
        <v>1889611729</v>
      </c>
      <c r="H3011" t="s">
        <v>354</v>
      </c>
      <c r="I3011" t="s">
        <v>355</v>
      </c>
      <c r="J3011" t="s">
        <v>265</v>
      </c>
      <c r="K3011" t="s">
        <v>11550</v>
      </c>
      <c r="L3011" t="s">
        <v>266</v>
      </c>
      <c r="M3011" t="s">
        <v>267</v>
      </c>
      <c r="N3011" t="s">
        <v>267</v>
      </c>
      <c r="O3011" t="s">
        <v>267</v>
      </c>
      <c r="P3011">
        <v>0</v>
      </c>
      <c r="Q3011">
        <v>0</v>
      </c>
      <c r="R3011">
        <v>0</v>
      </c>
      <c r="S3011" t="s">
        <v>267</v>
      </c>
      <c r="T3011" t="s">
        <v>267</v>
      </c>
      <c r="U3011" t="s">
        <v>11551</v>
      </c>
      <c r="V3011" t="b">
        <v>0</v>
      </c>
      <c r="W3011" t="s">
        <v>265</v>
      </c>
      <c r="X3011">
        <v>0</v>
      </c>
      <c r="Y3011" t="s">
        <v>265</v>
      </c>
      <c r="Z3011" t="s">
        <v>265</v>
      </c>
      <c r="AA3011" t="s">
        <v>265</v>
      </c>
      <c r="AB3011" t="s">
        <v>265</v>
      </c>
      <c r="AC3011" t="s">
        <v>265</v>
      </c>
      <c r="AD3011" t="s">
        <v>265</v>
      </c>
      <c r="AE3011" t="s">
        <v>265</v>
      </c>
      <c r="AF3011" t="s">
        <v>267</v>
      </c>
      <c r="AG3011" t="s">
        <v>265</v>
      </c>
      <c r="AH3011" t="s">
        <v>265</v>
      </c>
      <c r="AI3011" t="s">
        <v>265</v>
      </c>
      <c r="AJ3011" t="s">
        <v>265</v>
      </c>
      <c r="AL3011" t="str">
        <f>IF(Sudan_News12[[#This Row],[relevancy_classification_english]]="Relevant","مناسب",IF(Sudan_News12[[#This Row],[relevancy_classification_english]]="Relevant","عَرَضِيّ",""))</f>
        <v/>
      </c>
      <c r="AN3011" t="str">
        <f>IF(Sudan_News12[[#This Row],[sentiment_analysis_english]]="Negative","سلبي",IF(Sudan_News12[[#This Row],[sentiment_analysis_english]]="Neutral","حيادي",IF(Sudan_News12[[#This Row],[sentiment_analysis_english]]="Positive","إيجابي","")))</f>
        <v/>
      </c>
      <c r="AO3011" t="e">
        <f>INDEX(TextClassificationList[],MATCH(Sudan_News12[[#This Row],[text_classification_arabic]],TextClassificationList[text_classification_arabic],0),1)</f>
        <v>#N/A</v>
      </c>
      <c r="AQ3011" t="e">
        <f>INDEX(TextClassificationList[],MATCH(Sudan_News12[[#This Row],[text_classification_arabic2]],TextClassificationList[text_classification_arabic],0),1)</f>
        <v>#N/A</v>
      </c>
      <c r="AS3011" t="e">
        <f>INDEX(TextClassificationList[],MATCH(Sudan_News12[[#This Row],[text_classification_arabic3]],TextClassificationList[text_classification_arabic],0),1)</f>
        <v>#N/A</v>
      </c>
      <c r="AU3011" t="e">
        <f>INDEX(TextClassificationList[],MATCH(Sudan_News12[[#This Row],[text_classification_arabic4]],TextClassificationList[text_classification_arabic],0),1)</f>
        <v>#N/A</v>
      </c>
      <c r="AW3011" t="e">
        <f>INDEX(TextClassificationList[],MATCH(Sudan_News12[[#This Row],[text_classification_arabic5]],TextClassificationList[text_classification_arabic],0),1)</f>
        <v>#N/A</v>
      </c>
    </row>
    <row r="3012" spans="1:49" x14ac:dyDescent="0.2">
      <c r="A3012">
        <v>1.3114107950252483E+18</v>
      </c>
      <c r="B3012">
        <v>1.3114107950252483E+18</v>
      </c>
      <c r="C3012" t="s">
        <v>11552</v>
      </c>
      <c r="D3012" s="1">
        <v>44104</v>
      </c>
      <c r="E3012" s="2">
        <v>0.95917824074074076</v>
      </c>
      <c r="F3012">
        <v>200</v>
      </c>
      <c r="G3012">
        <v>1889611729</v>
      </c>
      <c r="H3012" t="s">
        <v>354</v>
      </c>
      <c r="I3012" t="s">
        <v>355</v>
      </c>
      <c r="J3012" t="s">
        <v>265</v>
      </c>
      <c r="K3012" t="s">
        <v>11553</v>
      </c>
      <c r="L3012" t="s">
        <v>266</v>
      </c>
      <c r="M3012" t="s">
        <v>267</v>
      </c>
      <c r="N3012" t="s">
        <v>267</v>
      </c>
      <c r="O3012" t="s">
        <v>11554</v>
      </c>
      <c r="P3012">
        <v>0</v>
      </c>
      <c r="Q3012">
        <v>0</v>
      </c>
      <c r="R3012">
        <v>0</v>
      </c>
      <c r="S3012" t="s">
        <v>282</v>
      </c>
      <c r="T3012" t="s">
        <v>267</v>
      </c>
      <c r="U3012" t="s">
        <v>11555</v>
      </c>
      <c r="V3012" t="b">
        <v>0</v>
      </c>
      <c r="W3012" t="s">
        <v>265</v>
      </c>
      <c r="X3012">
        <v>1</v>
      </c>
      <c r="Y3012" t="s">
        <v>11556</v>
      </c>
      <c r="Z3012" t="s">
        <v>265</v>
      </c>
      <c r="AA3012" t="s">
        <v>265</v>
      </c>
      <c r="AB3012" t="s">
        <v>265</v>
      </c>
      <c r="AC3012" t="s">
        <v>265</v>
      </c>
      <c r="AD3012" t="s">
        <v>265</v>
      </c>
      <c r="AE3012" t="s">
        <v>265</v>
      </c>
      <c r="AF3012" t="s">
        <v>267</v>
      </c>
      <c r="AG3012" t="s">
        <v>265</v>
      </c>
      <c r="AH3012" t="s">
        <v>265</v>
      </c>
      <c r="AI3012" t="s">
        <v>265</v>
      </c>
      <c r="AJ3012" t="s">
        <v>265</v>
      </c>
      <c r="AL3012" t="str">
        <f>IF(Sudan_News12[[#This Row],[relevancy_classification_english]]="Relevant","مناسب",IF(Sudan_News12[[#This Row],[relevancy_classification_english]]="Relevant","عَرَضِيّ",""))</f>
        <v/>
      </c>
      <c r="AN3012" t="str">
        <f>IF(Sudan_News12[[#This Row],[sentiment_analysis_english]]="Negative","سلبي",IF(Sudan_News12[[#This Row],[sentiment_analysis_english]]="Neutral","حيادي",IF(Sudan_News12[[#This Row],[sentiment_analysis_english]]="Positive","إيجابي","")))</f>
        <v/>
      </c>
      <c r="AO3012" t="e">
        <f>INDEX(TextClassificationList[],MATCH(Sudan_News12[[#This Row],[text_classification_arabic]],TextClassificationList[text_classification_arabic],0),1)</f>
        <v>#N/A</v>
      </c>
      <c r="AQ3012" t="e">
        <f>INDEX(TextClassificationList[],MATCH(Sudan_News12[[#This Row],[text_classification_arabic2]],TextClassificationList[text_classification_arabic],0),1)</f>
        <v>#N/A</v>
      </c>
      <c r="AS3012" t="e">
        <f>INDEX(TextClassificationList[],MATCH(Sudan_News12[[#This Row],[text_classification_arabic3]],TextClassificationList[text_classification_arabic],0),1)</f>
        <v>#N/A</v>
      </c>
      <c r="AU3012" t="e">
        <f>INDEX(TextClassificationList[],MATCH(Sudan_News12[[#This Row],[text_classification_arabic4]],TextClassificationList[text_classification_arabic],0),1)</f>
        <v>#N/A</v>
      </c>
      <c r="AW3012" t="e">
        <f>INDEX(TextClassificationList[],MATCH(Sudan_News12[[#This Row],[text_classification_arabic5]],TextClassificationList[text_classification_arabic],0),1)</f>
        <v>#N/A</v>
      </c>
    </row>
    <row r="3013" spans="1:49" x14ac:dyDescent="0.2">
      <c r="A3013">
        <v>1.3114090676472177E+18</v>
      </c>
      <c r="B3013">
        <v>1.3114090676472177E+18</v>
      </c>
      <c r="C3013" t="s">
        <v>11557</v>
      </c>
      <c r="D3013" s="1">
        <v>44104</v>
      </c>
      <c r="E3013" s="2">
        <v>0.9544097222222222</v>
      </c>
      <c r="F3013">
        <v>200</v>
      </c>
      <c r="G3013">
        <v>1889611729</v>
      </c>
      <c r="H3013" t="s">
        <v>354</v>
      </c>
      <c r="I3013" t="s">
        <v>355</v>
      </c>
      <c r="J3013" t="s">
        <v>265</v>
      </c>
      <c r="K3013" t="s">
        <v>11558</v>
      </c>
      <c r="L3013" t="s">
        <v>266</v>
      </c>
      <c r="M3013" t="s">
        <v>267</v>
      </c>
      <c r="N3013" t="s">
        <v>267</v>
      </c>
      <c r="O3013" t="s">
        <v>11559</v>
      </c>
      <c r="P3013">
        <v>0</v>
      </c>
      <c r="Q3013">
        <v>0</v>
      </c>
      <c r="R3013">
        <v>0</v>
      </c>
      <c r="S3013" t="s">
        <v>282</v>
      </c>
      <c r="T3013" t="s">
        <v>267</v>
      </c>
      <c r="U3013" t="s">
        <v>11560</v>
      </c>
      <c r="V3013" t="b">
        <v>0</v>
      </c>
      <c r="W3013" t="s">
        <v>265</v>
      </c>
      <c r="X3013">
        <v>1</v>
      </c>
      <c r="Y3013" t="s">
        <v>11561</v>
      </c>
      <c r="Z3013" t="s">
        <v>265</v>
      </c>
      <c r="AA3013" t="s">
        <v>265</v>
      </c>
      <c r="AB3013" t="s">
        <v>265</v>
      </c>
      <c r="AC3013" t="s">
        <v>265</v>
      </c>
      <c r="AD3013" t="s">
        <v>265</v>
      </c>
      <c r="AE3013" t="s">
        <v>265</v>
      </c>
      <c r="AF3013" t="s">
        <v>267</v>
      </c>
      <c r="AG3013" t="s">
        <v>265</v>
      </c>
      <c r="AH3013" t="s">
        <v>265</v>
      </c>
      <c r="AI3013" t="s">
        <v>265</v>
      </c>
      <c r="AJ3013" t="s">
        <v>265</v>
      </c>
      <c r="AL3013" t="str">
        <f>IF(Sudan_News12[[#This Row],[relevancy_classification_english]]="Relevant","مناسب",IF(Sudan_News12[[#This Row],[relevancy_classification_english]]="Relevant","عَرَضِيّ",""))</f>
        <v/>
      </c>
      <c r="AN3013" t="str">
        <f>IF(Sudan_News12[[#This Row],[sentiment_analysis_english]]="Negative","سلبي",IF(Sudan_News12[[#This Row],[sentiment_analysis_english]]="Neutral","حيادي",IF(Sudan_News12[[#This Row],[sentiment_analysis_english]]="Positive","إيجابي","")))</f>
        <v/>
      </c>
      <c r="AO3013" t="e">
        <f>INDEX(TextClassificationList[],MATCH(Sudan_News12[[#This Row],[text_classification_arabic]],TextClassificationList[text_classification_arabic],0),1)</f>
        <v>#N/A</v>
      </c>
      <c r="AQ3013" t="e">
        <f>INDEX(TextClassificationList[],MATCH(Sudan_News12[[#This Row],[text_classification_arabic2]],TextClassificationList[text_classification_arabic],0),1)</f>
        <v>#N/A</v>
      </c>
      <c r="AS3013" t="e">
        <f>INDEX(TextClassificationList[],MATCH(Sudan_News12[[#This Row],[text_classification_arabic3]],TextClassificationList[text_classification_arabic],0),1)</f>
        <v>#N/A</v>
      </c>
      <c r="AU3013" t="e">
        <f>INDEX(TextClassificationList[],MATCH(Sudan_News12[[#This Row],[text_classification_arabic4]],TextClassificationList[text_classification_arabic],0),1)</f>
        <v>#N/A</v>
      </c>
      <c r="AW3013" t="e">
        <f>INDEX(TextClassificationList[],MATCH(Sudan_News12[[#This Row],[text_classification_arabic5]],TextClassificationList[text_classification_arabic],0),1)</f>
        <v>#N/A</v>
      </c>
    </row>
    <row r="3014" spans="1:49" x14ac:dyDescent="0.2">
      <c r="A3014">
        <v>1.3112152639379661E+18</v>
      </c>
      <c r="B3014">
        <v>1.3112152639379661E+18</v>
      </c>
      <c r="C3014" t="s">
        <v>11562</v>
      </c>
      <c r="D3014" s="1">
        <v>44104</v>
      </c>
      <c r="E3014" s="2">
        <v>0.4196064814814815</v>
      </c>
      <c r="F3014">
        <v>200</v>
      </c>
      <c r="G3014">
        <v>1889611729</v>
      </c>
      <c r="H3014" t="s">
        <v>354</v>
      </c>
      <c r="I3014" t="s">
        <v>355</v>
      </c>
      <c r="J3014" t="s">
        <v>265</v>
      </c>
      <c r="K3014" t="s">
        <v>11563</v>
      </c>
      <c r="L3014" t="s">
        <v>266</v>
      </c>
      <c r="M3014" t="s">
        <v>267</v>
      </c>
      <c r="N3014" t="s">
        <v>267</v>
      </c>
      <c r="O3014" t="s">
        <v>267</v>
      </c>
      <c r="P3014">
        <v>0</v>
      </c>
      <c r="Q3014">
        <v>0</v>
      </c>
      <c r="R3014">
        <v>0</v>
      </c>
      <c r="S3014" t="s">
        <v>11564</v>
      </c>
      <c r="T3014" t="s">
        <v>267</v>
      </c>
      <c r="U3014" t="s">
        <v>11565</v>
      </c>
      <c r="V3014" t="b">
        <v>0</v>
      </c>
      <c r="W3014" t="s">
        <v>265</v>
      </c>
      <c r="X3014">
        <v>0</v>
      </c>
      <c r="Y3014" t="s">
        <v>265</v>
      </c>
      <c r="Z3014" t="s">
        <v>265</v>
      </c>
      <c r="AA3014" t="s">
        <v>265</v>
      </c>
      <c r="AB3014" t="s">
        <v>265</v>
      </c>
      <c r="AC3014" t="s">
        <v>265</v>
      </c>
      <c r="AD3014" t="s">
        <v>265</v>
      </c>
      <c r="AE3014" t="s">
        <v>265</v>
      </c>
      <c r="AF3014" t="s">
        <v>267</v>
      </c>
      <c r="AG3014" t="s">
        <v>265</v>
      </c>
      <c r="AH3014" t="s">
        <v>265</v>
      </c>
      <c r="AI3014" t="s">
        <v>265</v>
      </c>
      <c r="AJ3014" t="s">
        <v>265</v>
      </c>
      <c r="AL3014" t="str">
        <f>IF(Sudan_News12[[#This Row],[relevancy_classification_english]]="Relevant","مناسب",IF(Sudan_News12[[#This Row],[relevancy_classification_english]]="Relevant","عَرَضِيّ",""))</f>
        <v/>
      </c>
      <c r="AN3014" t="str">
        <f>IF(Sudan_News12[[#This Row],[sentiment_analysis_english]]="Negative","سلبي",IF(Sudan_News12[[#This Row],[sentiment_analysis_english]]="Neutral","حيادي",IF(Sudan_News12[[#This Row],[sentiment_analysis_english]]="Positive","إيجابي","")))</f>
        <v/>
      </c>
      <c r="AO3014" t="e">
        <f>INDEX(TextClassificationList[],MATCH(Sudan_News12[[#This Row],[text_classification_arabic]],TextClassificationList[text_classification_arabic],0),1)</f>
        <v>#N/A</v>
      </c>
      <c r="AQ3014" t="e">
        <f>INDEX(TextClassificationList[],MATCH(Sudan_News12[[#This Row],[text_classification_arabic2]],TextClassificationList[text_classification_arabic],0),1)</f>
        <v>#N/A</v>
      </c>
      <c r="AS3014" t="e">
        <f>INDEX(TextClassificationList[],MATCH(Sudan_News12[[#This Row],[text_classification_arabic3]],TextClassificationList[text_classification_arabic],0),1)</f>
        <v>#N/A</v>
      </c>
      <c r="AU3014" t="e">
        <f>INDEX(TextClassificationList[],MATCH(Sudan_News12[[#This Row],[text_classification_arabic4]],TextClassificationList[text_classification_arabic],0),1)</f>
        <v>#N/A</v>
      </c>
      <c r="AW3014" t="e">
        <f>INDEX(TextClassificationList[],MATCH(Sudan_News12[[#This Row],[text_classification_arabic5]],TextClassificationList[text_classification_arabic],0),1)</f>
        <v>#N/A</v>
      </c>
    </row>
    <row r="3015" spans="1:49" x14ac:dyDescent="0.2">
      <c r="A3015">
        <v>1.3112129273331302E+18</v>
      </c>
      <c r="B3015">
        <v>1.3112126233467576E+18</v>
      </c>
      <c r="C3015" t="s">
        <v>11566</v>
      </c>
      <c r="D3015" s="1">
        <v>44104</v>
      </c>
      <c r="E3015" s="2">
        <v>0.41315972222222225</v>
      </c>
      <c r="F3015">
        <v>200</v>
      </c>
      <c r="G3015">
        <v>1889611729</v>
      </c>
      <c r="H3015" t="s">
        <v>354</v>
      </c>
      <c r="I3015" t="s">
        <v>355</v>
      </c>
      <c r="J3015" t="s">
        <v>265</v>
      </c>
      <c r="K3015" t="s">
        <v>11567</v>
      </c>
      <c r="L3015" t="s">
        <v>266</v>
      </c>
      <c r="M3015" t="s">
        <v>267</v>
      </c>
      <c r="N3015" t="s">
        <v>267</v>
      </c>
      <c r="O3015" t="s">
        <v>267</v>
      </c>
      <c r="P3015">
        <v>0</v>
      </c>
      <c r="Q3015">
        <v>0</v>
      </c>
      <c r="R3015">
        <v>0</v>
      </c>
      <c r="S3015" t="s">
        <v>267</v>
      </c>
      <c r="T3015" t="s">
        <v>267</v>
      </c>
      <c r="U3015" t="s">
        <v>11568</v>
      </c>
      <c r="V3015" t="b">
        <v>0</v>
      </c>
      <c r="W3015" t="s">
        <v>265</v>
      </c>
      <c r="X3015">
        <v>0</v>
      </c>
      <c r="Y3015" t="s">
        <v>265</v>
      </c>
      <c r="Z3015" t="s">
        <v>265</v>
      </c>
      <c r="AA3015" t="s">
        <v>265</v>
      </c>
      <c r="AB3015" t="s">
        <v>265</v>
      </c>
      <c r="AC3015" t="s">
        <v>265</v>
      </c>
      <c r="AD3015" t="s">
        <v>265</v>
      </c>
      <c r="AE3015" t="s">
        <v>265</v>
      </c>
      <c r="AF3015" t="s">
        <v>267</v>
      </c>
      <c r="AG3015" t="s">
        <v>265</v>
      </c>
      <c r="AH3015" t="s">
        <v>265</v>
      </c>
      <c r="AI3015" t="s">
        <v>265</v>
      </c>
      <c r="AJ3015" t="s">
        <v>265</v>
      </c>
      <c r="AL3015" t="str">
        <f>IF(Sudan_News12[[#This Row],[relevancy_classification_english]]="Relevant","مناسب",IF(Sudan_News12[[#This Row],[relevancy_classification_english]]="Relevant","عَرَضِيّ",""))</f>
        <v/>
      </c>
      <c r="AN3015" t="str">
        <f>IF(Sudan_News12[[#This Row],[sentiment_analysis_english]]="Negative","سلبي",IF(Sudan_News12[[#This Row],[sentiment_analysis_english]]="Neutral","حيادي",IF(Sudan_News12[[#This Row],[sentiment_analysis_english]]="Positive","إيجابي","")))</f>
        <v/>
      </c>
      <c r="AO3015" t="e">
        <f>INDEX(TextClassificationList[],MATCH(Sudan_News12[[#This Row],[text_classification_arabic]],TextClassificationList[text_classification_arabic],0),1)</f>
        <v>#N/A</v>
      </c>
      <c r="AQ3015" t="e">
        <f>INDEX(TextClassificationList[],MATCH(Sudan_News12[[#This Row],[text_classification_arabic2]],TextClassificationList[text_classification_arabic],0),1)</f>
        <v>#N/A</v>
      </c>
      <c r="AS3015" t="e">
        <f>INDEX(TextClassificationList[],MATCH(Sudan_News12[[#This Row],[text_classification_arabic3]],TextClassificationList[text_classification_arabic],0),1)</f>
        <v>#N/A</v>
      </c>
      <c r="AU3015" t="e">
        <f>INDEX(TextClassificationList[],MATCH(Sudan_News12[[#This Row],[text_classification_arabic4]],TextClassificationList[text_classification_arabic],0),1)</f>
        <v>#N/A</v>
      </c>
      <c r="AW3015" t="e">
        <f>INDEX(TextClassificationList[],MATCH(Sudan_News12[[#This Row],[text_classification_arabic5]],TextClassificationList[text_classification_arabic],0),1)</f>
        <v>#N/A</v>
      </c>
    </row>
    <row r="3016" spans="1:49" x14ac:dyDescent="0.2">
      <c r="A3016">
        <v>1.3112126233467576E+18</v>
      </c>
      <c r="B3016">
        <v>1.3112126233467576E+18</v>
      </c>
      <c r="C3016" t="s">
        <v>11569</v>
      </c>
      <c r="D3016" s="1">
        <v>44104</v>
      </c>
      <c r="E3016" s="2">
        <v>0.4123263888888889</v>
      </c>
      <c r="F3016">
        <v>200</v>
      </c>
      <c r="G3016">
        <v>1889611729</v>
      </c>
      <c r="H3016" t="s">
        <v>354</v>
      </c>
      <c r="I3016" t="s">
        <v>355</v>
      </c>
      <c r="J3016" t="s">
        <v>265</v>
      </c>
      <c r="K3016" t="s">
        <v>11570</v>
      </c>
      <c r="L3016" t="s">
        <v>266</v>
      </c>
      <c r="M3016" t="s">
        <v>267</v>
      </c>
      <c r="N3016" t="s">
        <v>267</v>
      </c>
      <c r="O3016" t="s">
        <v>11571</v>
      </c>
      <c r="P3016">
        <v>1</v>
      </c>
      <c r="Q3016">
        <v>0</v>
      </c>
      <c r="R3016">
        <v>0</v>
      </c>
      <c r="S3016" t="s">
        <v>11572</v>
      </c>
      <c r="T3016" t="s">
        <v>267</v>
      </c>
      <c r="U3016" t="s">
        <v>11573</v>
      </c>
      <c r="V3016" t="b">
        <v>0</v>
      </c>
      <c r="W3016" t="s">
        <v>265</v>
      </c>
      <c r="X3016">
        <v>1</v>
      </c>
      <c r="Y3016" t="s">
        <v>11574</v>
      </c>
      <c r="Z3016" t="s">
        <v>265</v>
      </c>
      <c r="AA3016" t="s">
        <v>265</v>
      </c>
      <c r="AB3016" t="s">
        <v>265</v>
      </c>
      <c r="AC3016" t="s">
        <v>265</v>
      </c>
      <c r="AD3016" t="s">
        <v>265</v>
      </c>
      <c r="AE3016" t="s">
        <v>265</v>
      </c>
      <c r="AF3016" t="s">
        <v>267</v>
      </c>
      <c r="AG3016" t="s">
        <v>265</v>
      </c>
      <c r="AH3016" t="s">
        <v>265</v>
      </c>
      <c r="AI3016" t="s">
        <v>265</v>
      </c>
      <c r="AJ3016" t="s">
        <v>265</v>
      </c>
      <c r="AL3016" t="str">
        <f>IF(Sudan_News12[[#This Row],[relevancy_classification_english]]="Relevant","مناسب",IF(Sudan_News12[[#This Row],[relevancy_classification_english]]="Relevant","عَرَضِيّ",""))</f>
        <v/>
      </c>
      <c r="AN3016" t="str">
        <f>IF(Sudan_News12[[#This Row],[sentiment_analysis_english]]="Negative","سلبي",IF(Sudan_News12[[#This Row],[sentiment_analysis_english]]="Neutral","حيادي",IF(Sudan_News12[[#This Row],[sentiment_analysis_english]]="Positive","إيجابي","")))</f>
        <v/>
      </c>
      <c r="AO3016" t="e">
        <f>INDEX(TextClassificationList[],MATCH(Sudan_News12[[#This Row],[text_classification_arabic]],TextClassificationList[text_classification_arabic],0),1)</f>
        <v>#N/A</v>
      </c>
      <c r="AQ3016" t="e">
        <f>INDEX(TextClassificationList[],MATCH(Sudan_News12[[#This Row],[text_classification_arabic2]],TextClassificationList[text_classification_arabic],0),1)</f>
        <v>#N/A</v>
      </c>
      <c r="AS3016" t="e">
        <f>INDEX(TextClassificationList[],MATCH(Sudan_News12[[#This Row],[text_classification_arabic3]],TextClassificationList[text_classification_arabic],0),1)</f>
        <v>#N/A</v>
      </c>
      <c r="AU3016" t="e">
        <f>INDEX(TextClassificationList[],MATCH(Sudan_News12[[#This Row],[text_classification_arabic4]],TextClassificationList[text_classification_arabic],0),1)</f>
        <v>#N/A</v>
      </c>
      <c r="AW3016" t="e">
        <f>INDEX(TextClassificationList[],MATCH(Sudan_News12[[#This Row],[text_classification_arabic5]],TextClassificationList[text_classification_arabic],0),1)</f>
        <v>#N/A</v>
      </c>
    </row>
    <row r="3017" spans="1:49" x14ac:dyDescent="0.2">
      <c r="A3017">
        <v>1.3112053763402506E+18</v>
      </c>
      <c r="B3017">
        <v>1.3112047205817631E+18</v>
      </c>
      <c r="C3017" t="s">
        <v>11575</v>
      </c>
      <c r="D3017" s="1">
        <v>44104</v>
      </c>
      <c r="E3017" s="2">
        <v>0.39232638888888888</v>
      </c>
      <c r="F3017">
        <v>200</v>
      </c>
      <c r="G3017">
        <v>1889611729</v>
      </c>
      <c r="H3017" t="s">
        <v>354</v>
      </c>
      <c r="I3017" t="s">
        <v>355</v>
      </c>
      <c r="J3017" t="s">
        <v>265</v>
      </c>
      <c r="K3017" t="s">
        <v>11576</v>
      </c>
      <c r="L3017" t="s">
        <v>266</v>
      </c>
      <c r="M3017" t="s">
        <v>267</v>
      </c>
      <c r="N3017" t="s">
        <v>267</v>
      </c>
      <c r="O3017" t="s">
        <v>267</v>
      </c>
      <c r="P3017">
        <v>0</v>
      </c>
      <c r="Q3017">
        <v>0</v>
      </c>
      <c r="R3017">
        <v>1</v>
      </c>
      <c r="S3017" t="s">
        <v>267</v>
      </c>
      <c r="T3017" t="s">
        <v>267</v>
      </c>
      <c r="U3017" t="s">
        <v>11577</v>
      </c>
      <c r="V3017" t="b">
        <v>0</v>
      </c>
      <c r="W3017" t="s">
        <v>265</v>
      </c>
      <c r="X3017">
        <v>0</v>
      </c>
      <c r="Y3017" t="s">
        <v>265</v>
      </c>
      <c r="Z3017" t="s">
        <v>265</v>
      </c>
      <c r="AA3017" t="s">
        <v>265</v>
      </c>
      <c r="AB3017" t="s">
        <v>265</v>
      </c>
      <c r="AC3017" t="s">
        <v>265</v>
      </c>
      <c r="AD3017" t="s">
        <v>265</v>
      </c>
      <c r="AE3017" t="s">
        <v>265</v>
      </c>
      <c r="AF3017" t="s">
        <v>267</v>
      </c>
      <c r="AG3017" t="s">
        <v>265</v>
      </c>
      <c r="AH3017" t="s">
        <v>265</v>
      </c>
      <c r="AI3017" t="s">
        <v>265</v>
      </c>
      <c r="AJ3017" t="s">
        <v>265</v>
      </c>
      <c r="AL3017" t="str">
        <f>IF(Sudan_News12[[#This Row],[relevancy_classification_english]]="Relevant","مناسب",IF(Sudan_News12[[#This Row],[relevancy_classification_english]]="Relevant","عَرَضِيّ",""))</f>
        <v/>
      </c>
      <c r="AN3017" t="str">
        <f>IF(Sudan_News12[[#This Row],[sentiment_analysis_english]]="Negative","سلبي",IF(Sudan_News12[[#This Row],[sentiment_analysis_english]]="Neutral","حيادي",IF(Sudan_News12[[#This Row],[sentiment_analysis_english]]="Positive","إيجابي","")))</f>
        <v/>
      </c>
      <c r="AO3017" t="e">
        <f>INDEX(TextClassificationList[],MATCH(Sudan_News12[[#This Row],[text_classification_arabic]],TextClassificationList[text_classification_arabic],0),1)</f>
        <v>#N/A</v>
      </c>
      <c r="AQ3017" t="e">
        <f>INDEX(TextClassificationList[],MATCH(Sudan_News12[[#This Row],[text_classification_arabic2]],TextClassificationList[text_classification_arabic],0),1)</f>
        <v>#N/A</v>
      </c>
      <c r="AS3017" t="e">
        <f>INDEX(TextClassificationList[],MATCH(Sudan_News12[[#This Row],[text_classification_arabic3]],TextClassificationList[text_classification_arabic],0),1)</f>
        <v>#N/A</v>
      </c>
      <c r="AU3017" t="e">
        <f>INDEX(TextClassificationList[],MATCH(Sudan_News12[[#This Row],[text_classification_arabic4]],TextClassificationList[text_classification_arabic],0),1)</f>
        <v>#N/A</v>
      </c>
      <c r="AW3017" t="e">
        <f>INDEX(TextClassificationList[],MATCH(Sudan_News12[[#This Row],[text_classification_arabic5]],TextClassificationList[text_classification_arabic],0),1)</f>
        <v>#N/A</v>
      </c>
    </row>
    <row r="3018" spans="1:49" x14ac:dyDescent="0.2">
      <c r="A3018">
        <v>1.3112049204906312E+18</v>
      </c>
      <c r="B3018">
        <v>1.3112047205817631E+18</v>
      </c>
      <c r="C3018" t="s">
        <v>11578</v>
      </c>
      <c r="D3018" s="1">
        <v>44104</v>
      </c>
      <c r="E3018" s="2">
        <v>0.39106481481481481</v>
      </c>
      <c r="F3018">
        <v>200</v>
      </c>
      <c r="G3018">
        <v>1889611729</v>
      </c>
      <c r="H3018" t="s">
        <v>354</v>
      </c>
      <c r="I3018" t="s">
        <v>355</v>
      </c>
      <c r="J3018" t="s">
        <v>265</v>
      </c>
      <c r="K3018" t="s">
        <v>11579</v>
      </c>
      <c r="L3018" t="s">
        <v>266</v>
      </c>
      <c r="M3018" t="s">
        <v>267</v>
      </c>
      <c r="N3018" t="s">
        <v>267</v>
      </c>
      <c r="O3018" t="s">
        <v>267</v>
      </c>
      <c r="P3018">
        <v>1</v>
      </c>
      <c r="Q3018">
        <v>0</v>
      </c>
      <c r="R3018">
        <v>0</v>
      </c>
      <c r="S3018" t="s">
        <v>267</v>
      </c>
      <c r="T3018" t="s">
        <v>267</v>
      </c>
      <c r="U3018" t="s">
        <v>11580</v>
      </c>
      <c r="V3018" t="b">
        <v>0</v>
      </c>
      <c r="W3018" t="s">
        <v>265</v>
      </c>
      <c r="X3018">
        <v>0</v>
      </c>
      <c r="Y3018" t="s">
        <v>265</v>
      </c>
      <c r="Z3018" t="s">
        <v>265</v>
      </c>
      <c r="AA3018" t="s">
        <v>265</v>
      </c>
      <c r="AB3018" t="s">
        <v>265</v>
      </c>
      <c r="AC3018" t="s">
        <v>265</v>
      </c>
      <c r="AD3018" t="s">
        <v>265</v>
      </c>
      <c r="AE3018" t="s">
        <v>265</v>
      </c>
      <c r="AF3018" t="s">
        <v>267</v>
      </c>
      <c r="AG3018" t="s">
        <v>265</v>
      </c>
      <c r="AH3018" t="s">
        <v>265</v>
      </c>
      <c r="AI3018" t="s">
        <v>265</v>
      </c>
      <c r="AJ3018" t="s">
        <v>265</v>
      </c>
      <c r="AL3018" t="str">
        <f>IF(Sudan_News12[[#This Row],[relevancy_classification_english]]="Relevant","مناسب",IF(Sudan_News12[[#This Row],[relevancy_classification_english]]="Relevant","عَرَضِيّ",""))</f>
        <v/>
      </c>
      <c r="AN3018" t="str">
        <f>IF(Sudan_News12[[#This Row],[sentiment_analysis_english]]="Negative","سلبي",IF(Sudan_News12[[#This Row],[sentiment_analysis_english]]="Neutral","حيادي",IF(Sudan_News12[[#This Row],[sentiment_analysis_english]]="Positive","إيجابي","")))</f>
        <v/>
      </c>
      <c r="AO3018" t="e">
        <f>INDEX(TextClassificationList[],MATCH(Sudan_News12[[#This Row],[text_classification_arabic]],TextClassificationList[text_classification_arabic],0),1)</f>
        <v>#N/A</v>
      </c>
      <c r="AQ3018" t="e">
        <f>INDEX(TextClassificationList[],MATCH(Sudan_News12[[#This Row],[text_classification_arabic2]],TextClassificationList[text_classification_arabic],0),1)</f>
        <v>#N/A</v>
      </c>
      <c r="AS3018" t="e">
        <f>INDEX(TextClassificationList[],MATCH(Sudan_News12[[#This Row],[text_classification_arabic3]],TextClassificationList[text_classification_arabic],0),1)</f>
        <v>#N/A</v>
      </c>
      <c r="AU3018" t="e">
        <f>INDEX(TextClassificationList[],MATCH(Sudan_News12[[#This Row],[text_classification_arabic4]],TextClassificationList[text_classification_arabic],0),1)</f>
        <v>#N/A</v>
      </c>
      <c r="AW3018" t="e">
        <f>INDEX(TextClassificationList[],MATCH(Sudan_News12[[#This Row],[text_classification_arabic5]],TextClassificationList[text_classification_arabic],0),1)</f>
        <v>#N/A</v>
      </c>
    </row>
    <row r="3019" spans="1:49" x14ac:dyDescent="0.2">
      <c r="A3019">
        <v>1.3112047205817631E+18</v>
      </c>
      <c r="B3019">
        <v>1.3112047205817631E+18</v>
      </c>
      <c r="C3019" t="s">
        <v>11581</v>
      </c>
      <c r="D3019" s="1">
        <v>44104</v>
      </c>
      <c r="E3019" s="2">
        <v>0.39052083333333332</v>
      </c>
      <c r="F3019">
        <v>200</v>
      </c>
      <c r="G3019">
        <v>1889611729</v>
      </c>
      <c r="H3019" t="s">
        <v>354</v>
      </c>
      <c r="I3019" t="s">
        <v>355</v>
      </c>
      <c r="J3019" t="s">
        <v>265</v>
      </c>
      <c r="K3019" t="s">
        <v>11582</v>
      </c>
      <c r="L3019" t="s">
        <v>266</v>
      </c>
      <c r="M3019" t="s">
        <v>267</v>
      </c>
      <c r="N3019" t="s">
        <v>267</v>
      </c>
      <c r="O3019" t="s">
        <v>11583</v>
      </c>
      <c r="P3019">
        <v>1</v>
      </c>
      <c r="Q3019">
        <v>0</v>
      </c>
      <c r="R3019">
        <v>3</v>
      </c>
      <c r="S3019" t="s">
        <v>267</v>
      </c>
      <c r="T3019" t="s">
        <v>267</v>
      </c>
      <c r="U3019" t="s">
        <v>11584</v>
      </c>
      <c r="V3019" t="b">
        <v>0</v>
      </c>
      <c r="W3019" t="s">
        <v>265</v>
      </c>
      <c r="X3019">
        <v>1</v>
      </c>
      <c r="Y3019" t="s">
        <v>11585</v>
      </c>
      <c r="Z3019" t="s">
        <v>265</v>
      </c>
      <c r="AA3019" t="s">
        <v>265</v>
      </c>
      <c r="AB3019" t="s">
        <v>265</v>
      </c>
      <c r="AC3019" t="s">
        <v>265</v>
      </c>
      <c r="AD3019" t="s">
        <v>265</v>
      </c>
      <c r="AE3019" t="s">
        <v>265</v>
      </c>
      <c r="AF3019" t="s">
        <v>267</v>
      </c>
      <c r="AG3019" t="s">
        <v>265</v>
      </c>
      <c r="AH3019" t="s">
        <v>265</v>
      </c>
      <c r="AI3019" t="s">
        <v>265</v>
      </c>
      <c r="AJ3019" t="s">
        <v>265</v>
      </c>
      <c r="AL3019" t="str">
        <f>IF(Sudan_News12[[#This Row],[relevancy_classification_english]]="Relevant","مناسب",IF(Sudan_News12[[#This Row],[relevancy_classification_english]]="Relevant","عَرَضِيّ",""))</f>
        <v/>
      </c>
      <c r="AN3019" t="str">
        <f>IF(Sudan_News12[[#This Row],[sentiment_analysis_english]]="Negative","سلبي",IF(Sudan_News12[[#This Row],[sentiment_analysis_english]]="Neutral","حيادي",IF(Sudan_News12[[#This Row],[sentiment_analysis_english]]="Positive","إيجابي","")))</f>
        <v/>
      </c>
      <c r="AO3019" t="e">
        <f>INDEX(TextClassificationList[],MATCH(Sudan_News12[[#This Row],[text_classification_arabic]],TextClassificationList[text_classification_arabic],0),1)</f>
        <v>#N/A</v>
      </c>
      <c r="AQ3019" t="e">
        <f>INDEX(TextClassificationList[],MATCH(Sudan_News12[[#This Row],[text_classification_arabic2]],TextClassificationList[text_classification_arabic],0),1)</f>
        <v>#N/A</v>
      </c>
      <c r="AS3019" t="e">
        <f>INDEX(TextClassificationList[],MATCH(Sudan_News12[[#This Row],[text_classification_arabic3]],TextClassificationList[text_classification_arabic],0),1)</f>
        <v>#N/A</v>
      </c>
      <c r="AU3019" t="e">
        <f>INDEX(TextClassificationList[],MATCH(Sudan_News12[[#This Row],[text_classification_arabic4]],TextClassificationList[text_classification_arabic],0),1)</f>
        <v>#N/A</v>
      </c>
      <c r="AW3019" t="e">
        <f>INDEX(TextClassificationList[],MATCH(Sudan_News12[[#This Row],[text_classification_arabic5]],TextClassificationList[text_classification_arabic],0),1)</f>
        <v>#N/A</v>
      </c>
    </row>
    <row r="3020" spans="1:49" x14ac:dyDescent="0.2">
      <c r="A3020">
        <v>1.3112036134699377E+18</v>
      </c>
      <c r="B3020">
        <v>1.3112036134699377E+18</v>
      </c>
      <c r="C3020" t="s">
        <v>11586</v>
      </c>
      <c r="D3020" s="1">
        <v>44104</v>
      </c>
      <c r="E3020" s="2">
        <v>0.38746527777777778</v>
      </c>
      <c r="F3020">
        <v>200</v>
      </c>
      <c r="G3020">
        <v>1889611729</v>
      </c>
      <c r="H3020" t="s">
        <v>354</v>
      </c>
      <c r="I3020" t="s">
        <v>355</v>
      </c>
      <c r="J3020" t="s">
        <v>265</v>
      </c>
      <c r="K3020" t="s">
        <v>11587</v>
      </c>
      <c r="L3020" t="s">
        <v>266</v>
      </c>
      <c r="M3020" t="s">
        <v>267</v>
      </c>
      <c r="N3020" t="s">
        <v>267</v>
      </c>
      <c r="O3020" t="s">
        <v>11588</v>
      </c>
      <c r="P3020">
        <v>0</v>
      </c>
      <c r="Q3020">
        <v>0</v>
      </c>
      <c r="R3020">
        <v>1</v>
      </c>
      <c r="S3020" t="s">
        <v>282</v>
      </c>
      <c r="T3020" t="s">
        <v>267</v>
      </c>
      <c r="U3020" t="s">
        <v>11589</v>
      </c>
      <c r="V3020" t="b">
        <v>0</v>
      </c>
      <c r="W3020" t="s">
        <v>265</v>
      </c>
      <c r="X3020">
        <v>1</v>
      </c>
      <c r="Y3020" t="s">
        <v>11590</v>
      </c>
      <c r="Z3020" t="s">
        <v>265</v>
      </c>
      <c r="AA3020" t="s">
        <v>265</v>
      </c>
      <c r="AB3020" t="s">
        <v>265</v>
      </c>
      <c r="AC3020" t="s">
        <v>265</v>
      </c>
      <c r="AD3020" t="s">
        <v>265</v>
      </c>
      <c r="AE3020" t="s">
        <v>265</v>
      </c>
      <c r="AF3020" t="s">
        <v>267</v>
      </c>
      <c r="AG3020" t="s">
        <v>265</v>
      </c>
      <c r="AH3020" t="s">
        <v>265</v>
      </c>
      <c r="AI3020" t="s">
        <v>265</v>
      </c>
      <c r="AJ3020" t="s">
        <v>265</v>
      </c>
      <c r="AL3020" t="str">
        <f>IF(Sudan_News12[[#This Row],[relevancy_classification_english]]="Relevant","مناسب",IF(Sudan_News12[[#This Row],[relevancy_classification_english]]="Relevant","عَرَضِيّ",""))</f>
        <v/>
      </c>
      <c r="AN3020" t="str">
        <f>IF(Sudan_News12[[#This Row],[sentiment_analysis_english]]="Negative","سلبي",IF(Sudan_News12[[#This Row],[sentiment_analysis_english]]="Neutral","حيادي",IF(Sudan_News12[[#This Row],[sentiment_analysis_english]]="Positive","إيجابي","")))</f>
        <v/>
      </c>
      <c r="AO3020" t="e">
        <f>INDEX(TextClassificationList[],MATCH(Sudan_News12[[#This Row],[text_classification_arabic]],TextClassificationList[text_classification_arabic],0),1)</f>
        <v>#N/A</v>
      </c>
      <c r="AQ3020" t="e">
        <f>INDEX(TextClassificationList[],MATCH(Sudan_News12[[#This Row],[text_classification_arabic2]],TextClassificationList[text_classification_arabic],0),1)</f>
        <v>#N/A</v>
      </c>
      <c r="AS3020" t="e">
        <f>INDEX(TextClassificationList[],MATCH(Sudan_News12[[#This Row],[text_classification_arabic3]],TextClassificationList[text_classification_arabic],0),1)</f>
        <v>#N/A</v>
      </c>
      <c r="AU3020" t="e">
        <f>INDEX(TextClassificationList[],MATCH(Sudan_News12[[#This Row],[text_classification_arabic4]],TextClassificationList[text_classification_arabic],0),1)</f>
        <v>#N/A</v>
      </c>
      <c r="AW3020" t="e">
        <f>INDEX(TextClassificationList[],MATCH(Sudan_News12[[#This Row],[text_classification_arabic5]],TextClassificationList[text_classification_arabic],0),1)</f>
        <v>#N/A</v>
      </c>
    </row>
    <row r="3021" spans="1:49" x14ac:dyDescent="0.2">
      <c r="A3021">
        <v>1.3110327650061312E+18</v>
      </c>
      <c r="B3021">
        <v>1.3110327650061312E+18</v>
      </c>
      <c r="C3021" t="s">
        <v>11591</v>
      </c>
      <c r="D3021" s="1">
        <v>44103</v>
      </c>
      <c r="E3021" s="2">
        <v>0.91600694444444442</v>
      </c>
      <c r="F3021">
        <v>200</v>
      </c>
      <c r="G3021">
        <v>1889611729</v>
      </c>
      <c r="H3021" t="s">
        <v>354</v>
      </c>
      <c r="I3021" t="s">
        <v>355</v>
      </c>
      <c r="J3021" t="s">
        <v>265</v>
      </c>
      <c r="K3021" t="s">
        <v>11592</v>
      </c>
      <c r="L3021" t="s">
        <v>266</v>
      </c>
      <c r="M3021" t="s">
        <v>267</v>
      </c>
      <c r="N3021" t="s">
        <v>267</v>
      </c>
      <c r="O3021" t="s">
        <v>11593</v>
      </c>
      <c r="P3021">
        <v>0</v>
      </c>
      <c r="Q3021">
        <v>0</v>
      </c>
      <c r="R3021">
        <v>5</v>
      </c>
      <c r="S3021" t="s">
        <v>8359</v>
      </c>
      <c r="T3021" t="s">
        <v>267</v>
      </c>
      <c r="U3021" t="s">
        <v>11594</v>
      </c>
      <c r="V3021" t="b">
        <v>0</v>
      </c>
      <c r="W3021" t="s">
        <v>265</v>
      </c>
      <c r="X3021">
        <v>1</v>
      </c>
      <c r="Y3021" t="s">
        <v>11595</v>
      </c>
      <c r="Z3021" t="s">
        <v>265</v>
      </c>
      <c r="AA3021" t="s">
        <v>265</v>
      </c>
      <c r="AB3021" t="s">
        <v>265</v>
      </c>
      <c r="AC3021" t="s">
        <v>265</v>
      </c>
      <c r="AD3021" t="s">
        <v>265</v>
      </c>
      <c r="AE3021" t="s">
        <v>265</v>
      </c>
      <c r="AF3021" t="s">
        <v>267</v>
      </c>
      <c r="AG3021" t="s">
        <v>265</v>
      </c>
      <c r="AH3021" t="s">
        <v>265</v>
      </c>
      <c r="AI3021" t="s">
        <v>265</v>
      </c>
      <c r="AJ3021" t="s">
        <v>265</v>
      </c>
      <c r="AL3021" t="str">
        <f>IF(Sudan_News12[[#This Row],[relevancy_classification_english]]="Relevant","مناسب",IF(Sudan_News12[[#This Row],[relevancy_classification_english]]="Relevant","عَرَضِيّ",""))</f>
        <v/>
      </c>
      <c r="AN3021" t="str">
        <f>IF(Sudan_News12[[#This Row],[sentiment_analysis_english]]="Negative","سلبي",IF(Sudan_News12[[#This Row],[sentiment_analysis_english]]="Neutral","حيادي",IF(Sudan_News12[[#This Row],[sentiment_analysis_english]]="Positive","إيجابي","")))</f>
        <v/>
      </c>
      <c r="AO3021" t="e">
        <f>INDEX(TextClassificationList[],MATCH(Sudan_News12[[#This Row],[text_classification_arabic]],TextClassificationList[text_classification_arabic],0),1)</f>
        <v>#N/A</v>
      </c>
      <c r="AQ3021" t="e">
        <f>INDEX(TextClassificationList[],MATCH(Sudan_News12[[#This Row],[text_classification_arabic2]],TextClassificationList[text_classification_arabic],0),1)</f>
        <v>#N/A</v>
      </c>
      <c r="AS3021" t="e">
        <f>INDEX(TextClassificationList[],MATCH(Sudan_News12[[#This Row],[text_classification_arabic3]],TextClassificationList[text_classification_arabic],0),1)</f>
        <v>#N/A</v>
      </c>
      <c r="AU3021" t="e">
        <f>INDEX(TextClassificationList[],MATCH(Sudan_News12[[#This Row],[text_classification_arabic4]],TextClassificationList[text_classification_arabic],0),1)</f>
        <v>#N/A</v>
      </c>
      <c r="AW3021" t="e">
        <f>INDEX(TextClassificationList[],MATCH(Sudan_News12[[#This Row],[text_classification_arabic5]],TextClassificationList[text_classification_arabic],0),1)</f>
        <v>#N/A</v>
      </c>
    </row>
    <row r="3022" spans="1:49" x14ac:dyDescent="0.2">
      <c r="A3022">
        <v>1.3110291936275333E+18</v>
      </c>
      <c r="B3022">
        <v>1.3110291936275333E+18</v>
      </c>
      <c r="C3022" t="s">
        <v>11596</v>
      </c>
      <c r="D3022" s="1">
        <v>44103</v>
      </c>
      <c r="E3022" s="2">
        <v>0.90615740740740736</v>
      </c>
      <c r="F3022">
        <v>200</v>
      </c>
      <c r="G3022">
        <v>1889611729</v>
      </c>
      <c r="H3022" t="s">
        <v>354</v>
      </c>
      <c r="I3022" t="s">
        <v>355</v>
      </c>
      <c r="J3022" t="s">
        <v>265</v>
      </c>
      <c r="K3022" t="s">
        <v>11597</v>
      </c>
      <c r="L3022" t="s">
        <v>266</v>
      </c>
      <c r="M3022" t="s">
        <v>267</v>
      </c>
      <c r="N3022" t="s">
        <v>267</v>
      </c>
      <c r="O3022" t="s">
        <v>11598</v>
      </c>
      <c r="P3022">
        <v>0</v>
      </c>
      <c r="Q3022">
        <v>0</v>
      </c>
      <c r="R3022">
        <v>0</v>
      </c>
      <c r="S3022" t="s">
        <v>267</v>
      </c>
      <c r="T3022" t="s">
        <v>267</v>
      </c>
      <c r="U3022" t="s">
        <v>11599</v>
      </c>
      <c r="V3022" t="b">
        <v>0</v>
      </c>
      <c r="W3022" t="s">
        <v>265</v>
      </c>
      <c r="X3022">
        <v>1</v>
      </c>
      <c r="Y3022" t="s">
        <v>11600</v>
      </c>
      <c r="Z3022" t="s">
        <v>265</v>
      </c>
      <c r="AA3022" t="s">
        <v>265</v>
      </c>
      <c r="AB3022" t="s">
        <v>265</v>
      </c>
      <c r="AC3022" t="s">
        <v>265</v>
      </c>
      <c r="AD3022" t="s">
        <v>265</v>
      </c>
      <c r="AE3022" t="s">
        <v>265</v>
      </c>
      <c r="AF3022" t="s">
        <v>267</v>
      </c>
      <c r="AG3022" t="s">
        <v>265</v>
      </c>
      <c r="AH3022" t="s">
        <v>265</v>
      </c>
      <c r="AI3022" t="s">
        <v>265</v>
      </c>
      <c r="AJ3022" t="s">
        <v>265</v>
      </c>
      <c r="AL3022" t="str">
        <f>IF(Sudan_News12[[#This Row],[relevancy_classification_english]]="Relevant","مناسب",IF(Sudan_News12[[#This Row],[relevancy_classification_english]]="Relevant","عَرَضِيّ",""))</f>
        <v/>
      </c>
      <c r="AN3022" t="str">
        <f>IF(Sudan_News12[[#This Row],[sentiment_analysis_english]]="Negative","سلبي",IF(Sudan_News12[[#This Row],[sentiment_analysis_english]]="Neutral","حيادي",IF(Sudan_News12[[#This Row],[sentiment_analysis_english]]="Positive","إيجابي","")))</f>
        <v/>
      </c>
      <c r="AO3022" t="e">
        <f>INDEX(TextClassificationList[],MATCH(Sudan_News12[[#This Row],[text_classification_arabic]],TextClassificationList[text_classification_arabic],0),1)</f>
        <v>#N/A</v>
      </c>
      <c r="AQ3022" t="e">
        <f>INDEX(TextClassificationList[],MATCH(Sudan_News12[[#This Row],[text_classification_arabic2]],TextClassificationList[text_classification_arabic],0),1)</f>
        <v>#N/A</v>
      </c>
      <c r="AS3022" t="e">
        <f>INDEX(TextClassificationList[],MATCH(Sudan_News12[[#This Row],[text_classification_arabic3]],TextClassificationList[text_classification_arabic],0),1)</f>
        <v>#N/A</v>
      </c>
      <c r="AU3022" t="e">
        <f>INDEX(TextClassificationList[],MATCH(Sudan_News12[[#This Row],[text_classification_arabic4]],TextClassificationList[text_classification_arabic],0),1)</f>
        <v>#N/A</v>
      </c>
      <c r="AW3022" t="e">
        <f>INDEX(TextClassificationList[],MATCH(Sudan_News12[[#This Row],[text_classification_arabic5]],TextClassificationList[text_classification_arabic],0),1)</f>
        <v>#N/A</v>
      </c>
    </row>
    <row r="3023" spans="1:49" x14ac:dyDescent="0.2">
      <c r="A3023">
        <v>1.3110234433122918E+18</v>
      </c>
      <c r="B3023">
        <v>1.3110234433122918E+18</v>
      </c>
      <c r="C3023" t="s">
        <v>11601</v>
      </c>
      <c r="D3023" s="1">
        <v>44103</v>
      </c>
      <c r="E3023" s="2">
        <v>0.89028935185185187</v>
      </c>
      <c r="F3023">
        <v>200</v>
      </c>
      <c r="G3023">
        <v>1889611729</v>
      </c>
      <c r="H3023" t="s">
        <v>354</v>
      </c>
      <c r="I3023" t="s">
        <v>355</v>
      </c>
      <c r="J3023" t="s">
        <v>265</v>
      </c>
      <c r="K3023" t="s">
        <v>11602</v>
      </c>
      <c r="L3023" t="s">
        <v>266</v>
      </c>
      <c r="M3023" t="s">
        <v>267</v>
      </c>
      <c r="N3023" t="s">
        <v>267</v>
      </c>
      <c r="O3023" t="s">
        <v>11603</v>
      </c>
      <c r="P3023">
        <v>0</v>
      </c>
      <c r="Q3023">
        <v>0</v>
      </c>
      <c r="R3023">
        <v>0</v>
      </c>
      <c r="S3023" t="s">
        <v>267</v>
      </c>
      <c r="T3023" t="s">
        <v>267</v>
      </c>
      <c r="U3023" t="s">
        <v>11604</v>
      </c>
      <c r="V3023" t="b">
        <v>0</v>
      </c>
      <c r="W3023" t="s">
        <v>265</v>
      </c>
      <c r="X3023">
        <v>1</v>
      </c>
      <c r="Y3023" t="s">
        <v>11605</v>
      </c>
      <c r="Z3023" t="s">
        <v>265</v>
      </c>
      <c r="AA3023" t="s">
        <v>265</v>
      </c>
      <c r="AB3023" t="s">
        <v>265</v>
      </c>
      <c r="AC3023" t="s">
        <v>265</v>
      </c>
      <c r="AD3023" t="s">
        <v>265</v>
      </c>
      <c r="AE3023" t="s">
        <v>265</v>
      </c>
      <c r="AF3023" t="s">
        <v>267</v>
      </c>
      <c r="AG3023" t="s">
        <v>265</v>
      </c>
      <c r="AH3023" t="s">
        <v>265</v>
      </c>
      <c r="AI3023" t="s">
        <v>265</v>
      </c>
      <c r="AJ3023" t="s">
        <v>265</v>
      </c>
      <c r="AL3023" t="str">
        <f>IF(Sudan_News12[[#This Row],[relevancy_classification_english]]="Relevant","مناسب",IF(Sudan_News12[[#This Row],[relevancy_classification_english]]="Relevant","عَرَضِيّ",""))</f>
        <v/>
      </c>
      <c r="AN3023" t="str">
        <f>IF(Sudan_News12[[#This Row],[sentiment_analysis_english]]="Negative","سلبي",IF(Sudan_News12[[#This Row],[sentiment_analysis_english]]="Neutral","حيادي",IF(Sudan_News12[[#This Row],[sentiment_analysis_english]]="Positive","إيجابي","")))</f>
        <v/>
      </c>
      <c r="AO3023" t="e">
        <f>INDEX(TextClassificationList[],MATCH(Sudan_News12[[#This Row],[text_classification_arabic]],TextClassificationList[text_classification_arabic],0),1)</f>
        <v>#N/A</v>
      </c>
      <c r="AQ3023" t="e">
        <f>INDEX(TextClassificationList[],MATCH(Sudan_News12[[#This Row],[text_classification_arabic2]],TextClassificationList[text_classification_arabic],0),1)</f>
        <v>#N/A</v>
      </c>
      <c r="AS3023" t="e">
        <f>INDEX(TextClassificationList[],MATCH(Sudan_News12[[#This Row],[text_classification_arabic3]],TextClassificationList[text_classification_arabic],0),1)</f>
        <v>#N/A</v>
      </c>
      <c r="AU3023" t="e">
        <f>INDEX(TextClassificationList[],MATCH(Sudan_News12[[#This Row],[text_classification_arabic4]],TextClassificationList[text_classification_arabic],0),1)</f>
        <v>#N/A</v>
      </c>
      <c r="AW3023" t="e">
        <f>INDEX(TextClassificationList[],MATCH(Sudan_News12[[#This Row],[text_classification_arabic5]],TextClassificationList[text_classification_arabic],0),1)</f>
        <v>#N/A</v>
      </c>
    </row>
    <row r="3024" spans="1:49" x14ac:dyDescent="0.2">
      <c r="A3024">
        <v>1.3110217952863642E+18</v>
      </c>
      <c r="B3024">
        <v>1.3110217952863642E+18</v>
      </c>
      <c r="C3024" t="s">
        <v>11606</v>
      </c>
      <c r="D3024" s="1">
        <v>44103</v>
      </c>
      <c r="E3024" s="2">
        <v>0.88574074074074072</v>
      </c>
      <c r="F3024">
        <v>200</v>
      </c>
      <c r="G3024">
        <v>1889611729</v>
      </c>
      <c r="H3024" t="s">
        <v>354</v>
      </c>
      <c r="I3024" t="s">
        <v>355</v>
      </c>
      <c r="J3024" t="s">
        <v>265</v>
      </c>
      <c r="K3024" t="s">
        <v>11607</v>
      </c>
      <c r="L3024" t="s">
        <v>266</v>
      </c>
      <c r="M3024" t="s">
        <v>267</v>
      </c>
      <c r="N3024" t="s">
        <v>267</v>
      </c>
      <c r="O3024" t="s">
        <v>267</v>
      </c>
      <c r="P3024">
        <v>0</v>
      </c>
      <c r="Q3024">
        <v>1</v>
      </c>
      <c r="R3024">
        <v>6</v>
      </c>
      <c r="S3024" t="s">
        <v>282</v>
      </c>
      <c r="T3024" t="s">
        <v>267</v>
      </c>
      <c r="U3024" t="s">
        <v>11608</v>
      </c>
      <c r="V3024" t="b">
        <v>0</v>
      </c>
      <c r="W3024" t="s">
        <v>265</v>
      </c>
      <c r="X3024">
        <v>0</v>
      </c>
      <c r="Y3024" t="s">
        <v>265</v>
      </c>
      <c r="Z3024" t="s">
        <v>265</v>
      </c>
      <c r="AA3024" t="s">
        <v>265</v>
      </c>
      <c r="AB3024" t="s">
        <v>265</v>
      </c>
      <c r="AC3024" t="s">
        <v>265</v>
      </c>
      <c r="AD3024" t="s">
        <v>265</v>
      </c>
      <c r="AE3024" t="s">
        <v>265</v>
      </c>
      <c r="AF3024" t="s">
        <v>267</v>
      </c>
      <c r="AG3024" t="s">
        <v>265</v>
      </c>
      <c r="AH3024" t="s">
        <v>265</v>
      </c>
      <c r="AI3024" t="s">
        <v>265</v>
      </c>
      <c r="AJ3024" t="s">
        <v>265</v>
      </c>
      <c r="AL3024" t="str">
        <f>IF(Sudan_News12[[#This Row],[relevancy_classification_english]]="Relevant","مناسب",IF(Sudan_News12[[#This Row],[relevancy_classification_english]]="Relevant","عَرَضِيّ",""))</f>
        <v/>
      </c>
      <c r="AN3024" t="str">
        <f>IF(Sudan_News12[[#This Row],[sentiment_analysis_english]]="Negative","سلبي",IF(Sudan_News12[[#This Row],[sentiment_analysis_english]]="Neutral","حيادي",IF(Sudan_News12[[#This Row],[sentiment_analysis_english]]="Positive","إيجابي","")))</f>
        <v/>
      </c>
      <c r="AO3024" t="e">
        <f>INDEX(TextClassificationList[],MATCH(Sudan_News12[[#This Row],[text_classification_arabic]],TextClassificationList[text_classification_arabic],0),1)</f>
        <v>#N/A</v>
      </c>
      <c r="AQ3024" t="e">
        <f>INDEX(TextClassificationList[],MATCH(Sudan_News12[[#This Row],[text_classification_arabic2]],TextClassificationList[text_classification_arabic],0),1)</f>
        <v>#N/A</v>
      </c>
      <c r="AS3024" t="e">
        <f>INDEX(TextClassificationList[],MATCH(Sudan_News12[[#This Row],[text_classification_arabic3]],TextClassificationList[text_classification_arabic],0),1)</f>
        <v>#N/A</v>
      </c>
      <c r="AU3024" t="e">
        <f>INDEX(TextClassificationList[],MATCH(Sudan_News12[[#This Row],[text_classification_arabic4]],TextClassificationList[text_classification_arabic],0),1)</f>
        <v>#N/A</v>
      </c>
      <c r="AW3024" t="e">
        <f>INDEX(TextClassificationList[],MATCH(Sudan_News12[[#This Row],[text_classification_arabic5]],TextClassificationList[text_classification_arabic],0),1)</f>
        <v>#N/A</v>
      </c>
    </row>
    <row r="3025" spans="1:49" x14ac:dyDescent="0.2">
      <c r="A3025">
        <v>1.3110110017945231E+18</v>
      </c>
      <c r="B3025">
        <v>1.3110110017945231E+18</v>
      </c>
      <c r="C3025" t="s">
        <v>11609</v>
      </c>
      <c r="D3025" s="1">
        <v>44103</v>
      </c>
      <c r="E3025" s="2">
        <v>0.85594907407407406</v>
      </c>
      <c r="F3025">
        <v>200</v>
      </c>
      <c r="G3025">
        <v>1889611729</v>
      </c>
      <c r="H3025" t="s">
        <v>354</v>
      </c>
      <c r="I3025" t="s">
        <v>355</v>
      </c>
      <c r="J3025" t="s">
        <v>265</v>
      </c>
      <c r="K3025" t="s">
        <v>11610</v>
      </c>
      <c r="L3025" t="s">
        <v>266</v>
      </c>
      <c r="M3025" t="s">
        <v>267</v>
      </c>
      <c r="N3025" t="s">
        <v>267</v>
      </c>
      <c r="O3025" t="s">
        <v>267</v>
      </c>
      <c r="P3025">
        <v>0</v>
      </c>
      <c r="Q3025">
        <v>0</v>
      </c>
      <c r="R3025">
        <v>0</v>
      </c>
      <c r="S3025" t="s">
        <v>11611</v>
      </c>
      <c r="T3025" t="s">
        <v>267</v>
      </c>
      <c r="U3025" t="s">
        <v>11612</v>
      </c>
      <c r="V3025" t="b">
        <v>0</v>
      </c>
      <c r="W3025" t="s">
        <v>265</v>
      </c>
      <c r="X3025">
        <v>0</v>
      </c>
      <c r="Y3025" t="s">
        <v>265</v>
      </c>
      <c r="Z3025" t="s">
        <v>265</v>
      </c>
      <c r="AA3025" t="s">
        <v>265</v>
      </c>
      <c r="AB3025" t="s">
        <v>265</v>
      </c>
      <c r="AC3025" t="s">
        <v>265</v>
      </c>
      <c r="AD3025" t="s">
        <v>265</v>
      </c>
      <c r="AE3025" t="s">
        <v>265</v>
      </c>
      <c r="AF3025" t="s">
        <v>267</v>
      </c>
      <c r="AG3025" t="s">
        <v>265</v>
      </c>
      <c r="AH3025" t="s">
        <v>265</v>
      </c>
      <c r="AI3025" t="s">
        <v>265</v>
      </c>
      <c r="AJ3025" t="s">
        <v>265</v>
      </c>
      <c r="AL3025" t="str">
        <f>IF(Sudan_News12[[#This Row],[relevancy_classification_english]]="Relevant","مناسب",IF(Sudan_News12[[#This Row],[relevancy_classification_english]]="Relevant","عَرَضِيّ",""))</f>
        <v/>
      </c>
      <c r="AN3025" t="str">
        <f>IF(Sudan_News12[[#This Row],[sentiment_analysis_english]]="Negative","سلبي",IF(Sudan_News12[[#This Row],[sentiment_analysis_english]]="Neutral","حيادي",IF(Sudan_News12[[#This Row],[sentiment_analysis_english]]="Positive","إيجابي","")))</f>
        <v/>
      </c>
      <c r="AO3025" t="e">
        <f>INDEX(TextClassificationList[],MATCH(Sudan_News12[[#This Row],[text_classification_arabic]],TextClassificationList[text_classification_arabic],0),1)</f>
        <v>#N/A</v>
      </c>
      <c r="AQ3025" t="e">
        <f>INDEX(TextClassificationList[],MATCH(Sudan_News12[[#This Row],[text_classification_arabic2]],TextClassificationList[text_classification_arabic],0),1)</f>
        <v>#N/A</v>
      </c>
      <c r="AS3025" t="e">
        <f>INDEX(TextClassificationList[],MATCH(Sudan_News12[[#This Row],[text_classification_arabic3]],TextClassificationList[text_classification_arabic],0),1)</f>
        <v>#N/A</v>
      </c>
      <c r="AU3025" t="e">
        <f>INDEX(TextClassificationList[],MATCH(Sudan_News12[[#This Row],[text_classification_arabic4]],TextClassificationList[text_classification_arabic],0),1)</f>
        <v>#N/A</v>
      </c>
      <c r="AW3025" t="e">
        <f>INDEX(TextClassificationList[],MATCH(Sudan_News12[[#This Row],[text_classification_arabic5]],TextClassificationList[text_classification_arabic],0),1)</f>
        <v>#N/A</v>
      </c>
    </row>
    <row r="3026" spans="1:49" x14ac:dyDescent="0.2">
      <c r="A3026">
        <v>1.31100864675149E+18</v>
      </c>
      <c r="B3026">
        <v>1.31100864675149E+18</v>
      </c>
      <c r="C3026" t="s">
        <v>11613</v>
      </c>
      <c r="D3026" s="1">
        <v>44103</v>
      </c>
      <c r="E3026" s="2">
        <v>0.84945601851851849</v>
      </c>
      <c r="F3026">
        <v>200</v>
      </c>
      <c r="G3026">
        <v>1889611729</v>
      </c>
      <c r="H3026" t="s">
        <v>354</v>
      </c>
      <c r="I3026" t="s">
        <v>355</v>
      </c>
      <c r="J3026" t="s">
        <v>265</v>
      </c>
      <c r="K3026" t="s">
        <v>11614</v>
      </c>
      <c r="L3026" t="s">
        <v>266</v>
      </c>
      <c r="M3026" t="s">
        <v>267</v>
      </c>
      <c r="N3026" t="s">
        <v>267</v>
      </c>
      <c r="O3026" t="s">
        <v>11615</v>
      </c>
      <c r="P3026">
        <v>0</v>
      </c>
      <c r="Q3026">
        <v>0</v>
      </c>
      <c r="R3026">
        <v>0</v>
      </c>
      <c r="S3026" t="s">
        <v>11616</v>
      </c>
      <c r="T3026" t="s">
        <v>267</v>
      </c>
      <c r="U3026" t="s">
        <v>11617</v>
      </c>
      <c r="V3026" t="b">
        <v>0</v>
      </c>
      <c r="W3026" t="s">
        <v>265</v>
      </c>
      <c r="X3026">
        <v>1</v>
      </c>
      <c r="Y3026" t="s">
        <v>11618</v>
      </c>
      <c r="Z3026" t="s">
        <v>265</v>
      </c>
      <c r="AA3026" t="s">
        <v>265</v>
      </c>
      <c r="AB3026" t="s">
        <v>265</v>
      </c>
      <c r="AC3026" t="s">
        <v>265</v>
      </c>
      <c r="AD3026" t="s">
        <v>265</v>
      </c>
      <c r="AE3026" t="s">
        <v>265</v>
      </c>
      <c r="AF3026" t="s">
        <v>267</v>
      </c>
      <c r="AG3026" t="s">
        <v>265</v>
      </c>
      <c r="AH3026" t="s">
        <v>265</v>
      </c>
      <c r="AI3026" t="s">
        <v>265</v>
      </c>
      <c r="AJ3026" t="s">
        <v>265</v>
      </c>
      <c r="AL3026" t="str">
        <f>IF(Sudan_News12[[#This Row],[relevancy_classification_english]]="Relevant","مناسب",IF(Sudan_News12[[#This Row],[relevancy_classification_english]]="Relevant","عَرَضِيّ",""))</f>
        <v/>
      </c>
      <c r="AN3026" t="str">
        <f>IF(Sudan_News12[[#This Row],[sentiment_analysis_english]]="Negative","سلبي",IF(Sudan_News12[[#This Row],[sentiment_analysis_english]]="Neutral","حيادي",IF(Sudan_News12[[#This Row],[sentiment_analysis_english]]="Positive","إيجابي","")))</f>
        <v/>
      </c>
      <c r="AO3026" t="e">
        <f>INDEX(TextClassificationList[],MATCH(Sudan_News12[[#This Row],[text_classification_arabic]],TextClassificationList[text_classification_arabic],0),1)</f>
        <v>#N/A</v>
      </c>
      <c r="AQ3026" t="e">
        <f>INDEX(TextClassificationList[],MATCH(Sudan_News12[[#This Row],[text_classification_arabic2]],TextClassificationList[text_classification_arabic],0),1)</f>
        <v>#N/A</v>
      </c>
      <c r="AS3026" t="e">
        <f>INDEX(TextClassificationList[],MATCH(Sudan_News12[[#This Row],[text_classification_arabic3]],TextClassificationList[text_classification_arabic],0),1)</f>
        <v>#N/A</v>
      </c>
      <c r="AU3026" t="e">
        <f>INDEX(TextClassificationList[],MATCH(Sudan_News12[[#This Row],[text_classification_arabic4]],TextClassificationList[text_classification_arabic],0),1)</f>
        <v>#N/A</v>
      </c>
      <c r="AW3026" t="e">
        <f>INDEX(TextClassificationList[],MATCH(Sudan_News12[[#This Row],[text_classification_arabic5]],TextClassificationList[text_classification_arabic],0),1)</f>
        <v>#N/A</v>
      </c>
    </row>
    <row r="3027" spans="1:49" x14ac:dyDescent="0.2">
      <c r="A3027">
        <v>1.3109790408541348E+18</v>
      </c>
      <c r="B3027">
        <v>1.3109790408541348E+18</v>
      </c>
      <c r="C3027" t="s">
        <v>11619</v>
      </c>
      <c r="D3027" s="1">
        <v>44103</v>
      </c>
      <c r="E3027" s="2">
        <v>0.76775462962962959</v>
      </c>
      <c r="F3027">
        <v>200</v>
      </c>
      <c r="G3027">
        <v>1889611729</v>
      </c>
      <c r="H3027" t="s">
        <v>354</v>
      </c>
      <c r="I3027" t="s">
        <v>355</v>
      </c>
      <c r="J3027" t="s">
        <v>265</v>
      </c>
      <c r="K3027" t="s">
        <v>11620</v>
      </c>
      <c r="L3027" t="s">
        <v>266</v>
      </c>
      <c r="M3027" t="s">
        <v>267</v>
      </c>
      <c r="N3027" t="s">
        <v>267</v>
      </c>
      <c r="O3027" t="s">
        <v>267</v>
      </c>
      <c r="P3027">
        <v>0</v>
      </c>
      <c r="Q3027">
        <v>0</v>
      </c>
      <c r="R3027">
        <v>0</v>
      </c>
      <c r="S3027" t="s">
        <v>282</v>
      </c>
      <c r="T3027" t="s">
        <v>267</v>
      </c>
      <c r="U3027" t="s">
        <v>11621</v>
      </c>
      <c r="V3027" t="b">
        <v>0</v>
      </c>
      <c r="W3027" t="s">
        <v>265</v>
      </c>
      <c r="X3027">
        <v>0</v>
      </c>
      <c r="Y3027" t="s">
        <v>265</v>
      </c>
      <c r="Z3027" t="s">
        <v>265</v>
      </c>
      <c r="AA3027" t="s">
        <v>265</v>
      </c>
      <c r="AB3027" t="s">
        <v>265</v>
      </c>
      <c r="AC3027" t="s">
        <v>265</v>
      </c>
      <c r="AD3027" t="s">
        <v>265</v>
      </c>
      <c r="AE3027" t="s">
        <v>265</v>
      </c>
      <c r="AF3027" t="s">
        <v>267</v>
      </c>
      <c r="AG3027" t="s">
        <v>265</v>
      </c>
      <c r="AH3027" t="s">
        <v>265</v>
      </c>
      <c r="AI3027" t="s">
        <v>265</v>
      </c>
      <c r="AJ3027" t="s">
        <v>265</v>
      </c>
      <c r="AL3027" t="str">
        <f>IF(Sudan_News12[[#This Row],[relevancy_classification_english]]="Relevant","مناسب",IF(Sudan_News12[[#This Row],[relevancy_classification_english]]="Relevant","عَرَضِيّ",""))</f>
        <v/>
      </c>
      <c r="AN3027" t="str">
        <f>IF(Sudan_News12[[#This Row],[sentiment_analysis_english]]="Negative","سلبي",IF(Sudan_News12[[#This Row],[sentiment_analysis_english]]="Neutral","حيادي",IF(Sudan_News12[[#This Row],[sentiment_analysis_english]]="Positive","إيجابي","")))</f>
        <v/>
      </c>
      <c r="AO3027" t="e">
        <f>INDEX(TextClassificationList[],MATCH(Sudan_News12[[#This Row],[text_classification_arabic]],TextClassificationList[text_classification_arabic],0),1)</f>
        <v>#N/A</v>
      </c>
      <c r="AQ3027" t="e">
        <f>INDEX(TextClassificationList[],MATCH(Sudan_News12[[#This Row],[text_classification_arabic2]],TextClassificationList[text_classification_arabic],0),1)</f>
        <v>#N/A</v>
      </c>
      <c r="AS3027" t="e">
        <f>INDEX(TextClassificationList[],MATCH(Sudan_News12[[#This Row],[text_classification_arabic3]],TextClassificationList[text_classification_arabic],0),1)</f>
        <v>#N/A</v>
      </c>
      <c r="AU3027" t="e">
        <f>INDEX(TextClassificationList[],MATCH(Sudan_News12[[#This Row],[text_classification_arabic4]],TextClassificationList[text_classification_arabic],0),1)</f>
        <v>#N/A</v>
      </c>
      <c r="AW3027" t="e">
        <f>INDEX(TextClassificationList[],MATCH(Sudan_News12[[#This Row],[text_classification_arabic5]],TextClassificationList[text_classification_arabic],0),1)</f>
        <v>#N/A</v>
      </c>
    </row>
    <row r="3028" spans="1:49" x14ac:dyDescent="0.2">
      <c r="A3028">
        <v>1.3109772836042629E+18</v>
      </c>
      <c r="B3028">
        <v>1.3109677951533302E+18</v>
      </c>
      <c r="C3028" t="s">
        <v>11622</v>
      </c>
      <c r="D3028" s="1">
        <v>44103</v>
      </c>
      <c r="E3028" s="2">
        <v>0.76290509259259254</v>
      </c>
      <c r="F3028">
        <v>200</v>
      </c>
      <c r="G3028">
        <v>1889611729</v>
      </c>
      <c r="H3028" t="s">
        <v>354</v>
      </c>
      <c r="I3028" t="s">
        <v>355</v>
      </c>
      <c r="J3028" t="s">
        <v>265</v>
      </c>
      <c r="K3028" t="s">
        <v>11623</v>
      </c>
      <c r="L3028" t="s">
        <v>266</v>
      </c>
      <c r="M3028" t="s">
        <v>267</v>
      </c>
      <c r="N3028" t="s">
        <v>267</v>
      </c>
      <c r="O3028" t="s">
        <v>267</v>
      </c>
      <c r="P3028">
        <v>0</v>
      </c>
      <c r="Q3028">
        <v>0</v>
      </c>
      <c r="R3028">
        <v>1</v>
      </c>
      <c r="S3028" t="s">
        <v>267</v>
      </c>
      <c r="T3028" t="s">
        <v>267</v>
      </c>
      <c r="U3028" t="s">
        <v>11624</v>
      </c>
      <c r="V3028" t="b">
        <v>0</v>
      </c>
      <c r="W3028" t="s">
        <v>265</v>
      </c>
      <c r="X3028">
        <v>0</v>
      </c>
      <c r="Y3028" t="s">
        <v>265</v>
      </c>
      <c r="Z3028" t="s">
        <v>265</v>
      </c>
      <c r="AA3028" t="s">
        <v>265</v>
      </c>
      <c r="AB3028" t="s">
        <v>265</v>
      </c>
      <c r="AC3028" t="s">
        <v>265</v>
      </c>
      <c r="AD3028" t="s">
        <v>265</v>
      </c>
      <c r="AE3028" t="s">
        <v>265</v>
      </c>
      <c r="AF3028" t="s">
        <v>323</v>
      </c>
      <c r="AG3028" t="s">
        <v>265</v>
      </c>
      <c r="AH3028" t="s">
        <v>265</v>
      </c>
      <c r="AI3028" t="s">
        <v>265</v>
      </c>
      <c r="AJ3028" t="s">
        <v>265</v>
      </c>
      <c r="AL3028" t="str">
        <f>IF(Sudan_News12[[#This Row],[relevancy_classification_english]]="Relevant","مناسب",IF(Sudan_News12[[#This Row],[relevancy_classification_english]]="Relevant","عَرَضِيّ",""))</f>
        <v/>
      </c>
      <c r="AN3028" t="str">
        <f>IF(Sudan_News12[[#This Row],[sentiment_analysis_english]]="Negative","سلبي",IF(Sudan_News12[[#This Row],[sentiment_analysis_english]]="Neutral","حيادي",IF(Sudan_News12[[#This Row],[sentiment_analysis_english]]="Positive","إيجابي","")))</f>
        <v/>
      </c>
      <c r="AO3028" t="e">
        <f>INDEX(TextClassificationList[],MATCH(Sudan_News12[[#This Row],[text_classification_arabic]],TextClassificationList[text_classification_arabic],0),1)</f>
        <v>#N/A</v>
      </c>
      <c r="AQ3028" t="e">
        <f>INDEX(TextClassificationList[],MATCH(Sudan_News12[[#This Row],[text_classification_arabic2]],TextClassificationList[text_classification_arabic],0),1)</f>
        <v>#N/A</v>
      </c>
      <c r="AS3028" t="e">
        <f>INDEX(TextClassificationList[],MATCH(Sudan_News12[[#This Row],[text_classification_arabic3]],TextClassificationList[text_classification_arabic],0),1)</f>
        <v>#N/A</v>
      </c>
      <c r="AU3028" t="e">
        <f>INDEX(TextClassificationList[],MATCH(Sudan_News12[[#This Row],[text_classification_arabic4]],TextClassificationList[text_classification_arabic],0),1)</f>
        <v>#N/A</v>
      </c>
      <c r="AW3028" t="e">
        <f>INDEX(TextClassificationList[],MATCH(Sudan_News12[[#This Row],[text_classification_arabic5]],TextClassificationList[text_classification_arabic],0),1)</f>
        <v>#N/A</v>
      </c>
    </row>
    <row r="3029" spans="1:49" x14ac:dyDescent="0.2">
      <c r="A3029">
        <v>1.3109702260880507E+18</v>
      </c>
      <c r="B3029">
        <v>1.3109702260880507E+18</v>
      </c>
      <c r="C3029" t="s">
        <v>11625</v>
      </c>
      <c r="D3029" s="1">
        <v>44103</v>
      </c>
      <c r="E3029" s="2">
        <v>0.74343749999999997</v>
      </c>
      <c r="F3029">
        <v>200</v>
      </c>
      <c r="G3029">
        <v>1889611729</v>
      </c>
      <c r="H3029" t="s">
        <v>354</v>
      </c>
      <c r="I3029" t="s">
        <v>355</v>
      </c>
      <c r="J3029" t="s">
        <v>265</v>
      </c>
      <c r="K3029" t="s">
        <v>11626</v>
      </c>
      <c r="L3029" t="s">
        <v>266</v>
      </c>
      <c r="M3029" t="s">
        <v>267</v>
      </c>
      <c r="N3029" t="s">
        <v>267</v>
      </c>
      <c r="O3029" t="s">
        <v>11627</v>
      </c>
      <c r="P3029">
        <v>0</v>
      </c>
      <c r="Q3029">
        <v>0</v>
      </c>
      <c r="R3029">
        <v>0</v>
      </c>
      <c r="S3029" t="s">
        <v>3855</v>
      </c>
      <c r="T3029" t="s">
        <v>267</v>
      </c>
      <c r="U3029" t="s">
        <v>11628</v>
      </c>
      <c r="V3029" t="b">
        <v>0</v>
      </c>
      <c r="W3029" t="s">
        <v>265</v>
      </c>
      <c r="X3029">
        <v>1</v>
      </c>
      <c r="Y3029" t="s">
        <v>11629</v>
      </c>
      <c r="Z3029" t="s">
        <v>265</v>
      </c>
      <c r="AA3029" t="s">
        <v>265</v>
      </c>
      <c r="AB3029" t="s">
        <v>265</v>
      </c>
      <c r="AC3029" t="s">
        <v>265</v>
      </c>
      <c r="AD3029" t="s">
        <v>265</v>
      </c>
      <c r="AE3029" t="s">
        <v>265</v>
      </c>
      <c r="AF3029" t="s">
        <v>267</v>
      </c>
      <c r="AG3029" t="s">
        <v>265</v>
      </c>
      <c r="AH3029" t="s">
        <v>265</v>
      </c>
      <c r="AI3029" t="s">
        <v>265</v>
      </c>
      <c r="AJ3029" t="s">
        <v>265</v>
      </c>
      <c r="AL3029" t="str">
        <f>IF(Sudan_News12[[#This Row],[relevancy_classification_english]]="Relevant","مناسب",IF(Sudan_News12[[#This Row],[relevancy_classification_english]]="Relevant","عَرَضِيّ",""))</f>
        <v/>
      </c>
      <c r="AN3029" t="str">
        <f>IF(Sudan_News12[[#This Row],[sentiment_analysis_english]]="Negative","سلبي",IF(Sudan_News12[[#This Row],[sentiment_analysis_english]]="Neutral","حيادي",IF(Sudan_News12[[#This Row],[sentiment_analysis_english]]="Positive","إيجابي","")))</f>
        <v/>
      </c>
      <c r="AO3029" t="e">
        <f>INDEX(TextClassificationList[],MATCH(Sudan_News12[[#This Row],[text_classification_arabic]],TextClassificationList[text_classification_arabic],0),1)</f>
        <v>#N/A</v>
      </c>
      <c r="AQ3029" t="e">
        <f>INDEX(TextClassificationList[],MATCH(Sudan_News12[[#This Row],[text_classification_arabic2]],TextClassificationList[text_classification_arabic],0),1)</f>
        <v>#N/A</v>
      </c>
      <c r="AS3029" t="e">
        <f>INDEX(TextClassificationList[],MATCH(Sudan_News12[[#This Row],[text_classification_arabic3]],TextClassificationList[text_classification_arabic],0),1)</f>
        <v>#N/A</v>
      </c>
      <c r="AU3029" t="e">
        <f>INDEX(TextClassificationList[],MATCH(Sudan_News12[[#This Row],[text_classification_arabic4]],TextClassificationList[text_classification_arabic],0),1)</f>
        <v>#N/A</v>
      </c>
      <c r="AW3029" t="e">
        <f>INDEX(TextClassificationList[],MATCH(Sudan_News12[[#This Row],[text_classification_arabic5]],TextClassificationList[text_classification_arabic],0),1)</f>
        <v>#N/A</v>
      </c>
    </row>
    <row r="3030" spans="1:49" x14ac:dyDescent="0.2">
      <c r="A3030">
        <v>1.3109605782408847E+18</v>
      </c>
      <c r="B3030">
        <v>1.3109605782408847E+18</v>
      </c>
      <c r="C3030" t="s">
        <v>11630</v>
      </c>
      <c r="D3030" s="1">
        <v>44103</v>
      </c>
      <c r="E3030" s="2">
        <v>0.71680555555555558</v>
      </c>
      <c r="F3030">
        <v>200</v>
      </c>
      <c r="G3030">
        <v>1889611729</v>
      </c>
      <c r="H3030" t="s">
        <v>354</v>
      </c>
      <c r="I3030" t="s">
        <v>355</v>
      </c>
      <c r="J3030" t="s">
        <v>265</v>
      </c>
      <c r="K3030" t="s">
        <v>11631</v>
      </c>
      <c r="L3030" t="s">
        <v>266</v>
      </c>
      <c r="M3030" t="s">
        <v>267</v>
      </c>
      <c r="N3030" t="s">
        <v>267</v>
      </c>
      <c r="O3030" t="s">
        <v>11632</v>
      </c>
      <c r="P3030">
        <v>0</v>
      </c>
      <c r="Q3030">
        <v>0</v>
      </c>
      <c r="R3030">
        <v>1</v>
      </c>
      <c r="S3030" t="s">
        <v>268</v>
      </c>
      <c r="T3030" t="s">
        <v>267</v>
      </c>
      <c r="U3030" t="s">
        <v>11633</v>
      </c>
      <c r="V3030" t="b">
        <v>0</v>
      </c>
      <c r="W3030" t="s">
        <v>265</v>
      </c>
      <c r="X3030">
        <v>1</v>
      </c>
      <c r="Y3030" t="s">
        <v>11634</v>
      </c>
      <c r="Z3030" t="s">
        <v>265</v>
      </c>
      <c r="AA3030" t="s">
        <v>265</v>
      </c>
      <c r="AB3030" t="s">
        <v>265</v>
      </c>
      <c r="AC3030" t="s">
        <v>265</v>
      </c>
      <c r="AD3030" t="s">
        <v>265</v>
      </c>
      <c r="AE3030" t="s">
        <v>265</v>
      </c>
      <c r="AF3030" t="s">
        <v>267</v>
      </c>
      <c r="AG3030" t="s">
        <v>265</v>
      </c>
      <c r="AH3030" t="s">
        <v>265</v>
      </c>
      <c r="AI3030" t="s">
        <v>265</v>
      </c>
      <c r="AJ3030" t="s">
        <v>265</v>
      </c>
      <c r="AL3030" t="str">
        <f>IF(Sudan_News12[[#This Row],[relevancy_classification_english]]="Relevant","مناسب",IF(Sudan_News12[[#This Row],[relevancy_classification_english]]="Relevant","عَرَضِيّ",""))</f>
        <v/>
      </c>
      <c r="AN3030" t="str">
        <f>IF(Sudan_News12[[#This Row],[sentiment_analysis_english]]="Negative","سلبي",IF(Sudan_News12[[#This Row],[sentiment_analysis_english]]="Neutral","حيادي",IF(Sudan_News12[[#This Row],[sentiment_analysis_english]]="Positive","إيجابي","")))</f>
        <v/>
      </c>
      <c r="AO3030" t="e">
        <f>INDEX(TextClassificationList[],MATCH(Sudan_News12[[#This Row],[text_classification_arabic]],TextClassificationList[text_classification_arabic],0),1)</f>
        <v>#N/A</v>
      </c>
      <c r="AQ3030" t="e">
        <f>INDEX(TextClassificationList[],MATCH(Sudan_News12[[#This Row],[text_classification_arabic2]],TextClassificationList[text_classification_arabic],0),1)</f>
        <v>#N/A</v>
      </c>
      <c r="AS3030" t="e">
        <f>INDEX(TextClassificationList[],MATCH(Sudan_News12[[#This Row],[text_classification_arabic3]],TextClassificationList[text_classification_arabic],0),1)</f>
        <v>#N/A</v>
      </c>
      <c r="AU3030" t="e">
        <f>INDEX(TextClassificationList[],MATCH(Sudan_News12[[#This Row],[text_classification_arabic4]],TextClassificationList[text_classification_arabic],0),1)</f>
        <v>#N/A</v>
      </c>
      <c r="AW3030" t="e">
        <f>INDEX(TextClassificationList[],MATCH(Sudan_News12[[#This Row],[text_classification_arabic5]],TextClassificationList[text_classification_arabic],0),1)</f>
        <v>#N/A</v>
      </c>
    </row>
    <row r="3031" spans="1:49" x14ac:dyDescent="0.2">
      <c r="A3031">
        <v>1.31093295943279E+18</v>
      </c>
      <c r="B3031">
        <v>1.31093295943279E+18</v>
      </c>
      <c r="C3031" t="s">
        <v>11635</v>
      </c>
      <c r="D3031" s="1">
        <v>44103</v>
      </c>
      <c r="E3031" s="2">
        <v>0.64060185185185181</v>
      </c>
      <c r="F3031">
        <v>200</v>
      </c>
      <c r="G3031">
        <v>1889611729</v>
      </c>
      <c r="H3031" t="s">
        <v>354</v>
      </c>
      <c r="I3031" t="s">
        <v>355</v>
      </c>
      <c r="J3031" t="s">
        <v>265</v>
      </c>
      <c r="K3031" t="s">
        <v>11636</v>
      </c>
      <c r="L3031" t="s">
        <v>266</v>
      </c>
      <c r="M3031" t="s">
        <v>267</v>
      </c>
      <c r="N3031" t="s">
        <v>267</v>
      </c>
      <c r="O3031" t="s">
        <v>11637</v>
      </c>
      <c r="P3031">
        <v>0</v>
      </c>
      <c r="Q3031">
        <v>0</v>
      </c>
      <c r="R3031">
        <v>0</v>
      </c>
      <c r="S3031" t="s">
        <v>282</v>
      </c>
      <c r="T3031" t="s">
        <v>267</v>
      </c>
      <c r="U3031" t="s">
        <v>11638</v>
      </c>
      <c r="V3031" t="b">
        <v>0</v>
      </c>
      <c r="W3031" t="s">
        <v>265</v>
      </c>
      <c r="X3031">
        <v>1</v>
      </c>
      <c r="Y3031" t="s">
        <v>11639</v>
      </c>
      <c r="Z3031" t="s">
        <v>265</v>
      </c>
      <c r="AA3031" t="s">
        <v>265</v>
      </c>
      <c r="AB3031" t="s">
        <v>265</v>
      </c>
      <c r="AC3031" t="s">
        <v>265</v>
      </c>
      <c r="AD3031" t="s">
        <v>265</v>
      </c>
      <c r="AE3031" t="s">
        <v>265</v>
      </c>
      <c r="AF3031" t="s">
        <v>267</v>
      </c>
      <c r="AG3031" t="s">
        <v>265</v>
      </c>
      <c r="AH3031" t="s">
        <v>265</v>
      </c>
      <c r="AI3031" t="s">
        <v>265</v>
      </c>
      <c r="AJ3031" t="s">
        <v>265</v>
      </c>
      <c r="AL3031" t="str">
        <f>IF(Sudan_News12[[#This Row],[relevancy_classification_english]]="Relevant","مناسب",IF(Sudan_News12[[#This Row],[relevancy_classification_english]]="Relevant","عَرَضِيّ",""))</f>
        <v/>
      </c>
      <c r="AN3031" t="str">
        <f>IF(Sudan_News12[[#This Row],[sentiment_analysis_english]]="Negative","سلبي",IF(Sudan_News12[[#This Row],[sentiment_analysis_english]]="Neutral","حيادي",IF(Sudan_News12[[#This Row],[sentiment_analysis_english]]="Positive","إيجابي","")))</f>
        <v/>
      </c>
      <c r="AO3031" t="e">
        <f>INDEX(TextClassificationList[],MATCH(Sudan_News12[[#This Row],[text_classification_arabic]],TextClassificationList[text_classification_arabic],0),1)</f>
        <v>#N/A</v>
      </c>
      <c r="AQ3031" t="e">
        <f>INDEX(TextClassificationList[],MATCH(Sudan_News12[[#This Row],[text_classification_arabic2]],TextClassificationList[text_classification_arabic],0),1)</f>
        <v>#N/A</v>
      </c>
      <c r="AS3031" t="e">
        <f>INDEX(TextClassificationList[],MATCH(Sudan_News12[[#This Row],[text_classification_arabic3]],TextClassificationList[text_classification_arabic],0),1)</f>
        <v>#N/A</v>
      </c>
      <c r="AU3031" t="e">
        <f>INDEX(TextClassificationList[],MATCH(Sudan_News12[[#This Row],[text_classification_arabic4]],TextClassificationList[text_classification_arabic],0),1)</f>
        <v>#N/A</v>
      </c>
      <c r="AW3031" t="e">
        <f>INDEX(TextClassificationList[],MATCH(Sudan_News12[[#This Row],[text_classification_arabic5]],TextClassificationList[text_classification_arabic],0),1)</f>
        <v>#N/A</v>
      </c>
    </row>
    <row r="3032" spans="1:49" x14ac:dyDescent="0.2">
      <c r="A3032">
        <v>1.3108990350463754E+18</v>
      </c>
      <c r="B3032">
        <v>1.3108987150544773E+18</v>
      </c>
      <c r="C3032" t="s">
        <v>11640</v>
      </c>
      <c r="D3032" s="1">
        <v>44103</v>
      </c>
      <c r="E3032" s="2">
        <v>0.54697916666666668</v>
      </c>
      <c r="F3032">
        <v>200</v>
      </c>
      <c r="G3032">
        <v>1889611729</v>
      </c>
      <c r="H3032" t="s">
        <v>354</v>
      </c>
      <c r="I3032" t="s">
        <v>355</v>
      </c>
      <c r="J3032" t="s">
        <v>265</v>
      </c>
      <c r="K3032" t="s">
        <v>11641</v>
      </c>
      <c r="L3032" t="s">
        <v>266</v>
      </c>
      <c r="M3032" t="s">
        <v>267</v>
      </c>
      <c r="N3032" t="s">
        <v>267</v>
      </c>
      <c r="O3032" t="s">
        <v>267</v>
      </c>
      <c r="P3032">
        <v>0</v>
      </c>
      <c r="Q3032">
        <v>0</v>
      </c>
      <c r="R3032">
        <v>1</v>
      </c>
      <c r="S3032" t="s">
        <v>267</v>
      </c>
      <c r="T3032" t="s">
        <v>267</v>
      </c>
      <c r="U3032" t="s">
        <v>11642</v>
      </c>
      <c r="V3032" t="b">
        <v>0</v>
      </c>
      <c r="W3032" t="s">
        <v>265</v>
      </c>
      <c r="X3032">
        <v>0</v>
      </c>
      <c r="Y3032" t="s">
        <v>265</v>
      </c>
      <c r="Z3032" t="s">
        <v>265</v>
      </c>
      <c r="AA3032" t="s">
        <v>265</v>
      </c>
      <c r="AB3032" t="s">
        <v>265</v>
      </c>
      <c r="AC3032" t="s">
        <v>265</v>
      </c>
      <c r="AD3032" t="s">
        <v>265</v>
      </c>
      <c r="AE3032" t="s">
        <v>265</v>
      </c>
      <c r="AF3032" t="s">
        <v>267</v>
      </c>
      <c r="AG3032" t="s">
        <v>265</v>
      </c>
      <c r="AH3032" t="s">
        <v>265</v>
      </c>
      <c r="AI3032" t="s">
        <v>265</v>
      </c>
      <c r="AJ3032" t="s">
        <v>265</v>
      </c>
      <c r="AL3032" t="str">
        <f>IF(Sudan_News12[[#This Row],[relevancy_classification_english]]="Relevant","مناسب",IF(Sudan_News12[[#This Row],[relevancy_classification_english]]="Relevant","عَرَضِيّ",""))</f>
        <v/>
      </c>
      <c r="AN3032" t="str">
        <f>IF(Sudan_News12[[#This Row],[sentiment_analysis_english]]="Negative","سلبي",IF(Sudan_News12[[#This Row],[sentiment_analysis_english]]="Neutral","حيادي",IF(Sudan_News12[[#This Row],[sentiment_analysis_english]]="Positive","إيجابي","")))</f>
        <v/>
      </c>
      <c r="AO3032" t="e">
        <f>INDEX(TextClassificationList[],MATCH(Sudan_News12[[#This Row],[text_classification_arabic]],TextClassificationList[text_classification_arabic],0),1)</f>
        <v>#N/A</v>
      </c>
      <c r="AQ3032" t="e">
        <f>INDEX(TextClassificationList[],MATCH(Sudan_News12[[#This Row],[text_classification_arabic2]],TextClassificationList[text_classification_arabic],0),1)</f>
        <v>#N/A</v>
      </c>
      <c r="AS3032" t="e">
        <f>INDEX(TextClassificationList[],MATCH(Sudan_News12[[#This Row],[text_classification_arabic3]],TextClassificationList[text_classification_arabic],0),1)</f>
        <v>#N/A</v>
      </c>
      <c r="AU3032" t="e">
        <f>INDEX(TextClassificationList[],MATCH(Sudan_News12[[#This Row],[text_classification_arabic4]],TextClassificationList[text_classification_arabic],0),1)</f>
        <v>#N/A</v>
      </c>
      <c r="AW3032" t="e">
        <f>INDEX(TextClassificationList[],MATCH(Sudan_News12[[#This Row],[text_classification_arabic5]],TextClassificationList[text_classification_arabic],0),1)</f>
        <v>#N/A</v>
      </c>
    </row>
    <row r="3033" spans="1:49" x14ac:dyDescent="0.2">
      <c r="A3033">
        <v>1.3108987150544773E+18</v>
      </c>
      <c r="B3033">
        <v>1.3108987150544773E+18</v>
      </c>
      <c r="C3033" t="s">
        <v>11643</v>
      </c>
      <c r="D3033" s="1">
        <v>44103</v>
      </c>
      <c r="E3033" s="2">
        <v>0.54609953703703706</v>
      </c>
      <c r="F3033">
        <v>200</v>
      </c>
      <c r="G3033">
        <v>1889611729</v>
      </c>
      <c r="H3033" t="s">
        <v>354</v>
      </c>
      <c r="I3033" t="s">
        <v>355</v>
      </c>
      <c r="J3033" t="s">
        <v>265</v>
      </c>
      <c r="K3033" t="s">
        <v>11644</v>
      </c>
      <c r="L3033" t="s">
        <v>266</v>
      </c>
      <c r="M3033" t="s">
        <v>267</v>
      </c>
      <c r="N3033" t="s">
        <v>267</v>
      </c>
      <c r="O3033" t="s">
        <v>11645</v>
      </c>
      <c r="P3033">
        <v>1</v>
      </c>
      <c r="Q3033">
        <v>0</v>
      </c>
      <c r="R3033">
        <v>1</v>
      </c>
      <c r="S3033" t="s">
        <v>282</v>
      </c>
      <c r="T3033" t="s">
        <v>267</v>
      </c>
      <c r="U3033" t="s">
        <v>11646</v>
      </c>
      <c r="V3033" t="b">
        <v>0</v>
      </c>
      <c r="W3033" t="s">
        <v>265</v>
      </c>
      <c r="X3033">
        <v>1</v>
      </c>
      <c r="Y3033" t="s">
        <v>11647</v>
      </c>
      <c r="Z3033" t="s">
        <v>265</v>
      </c>
      <c r="AA3033" t="s">
        <v>265</v>
      </c>
      <c r="AB3033" t="s">
        <v>265</v>
      </c>
      <c r="AC3033" t="s">
        <v>265</v>
      </c>
      <c r="AD3033" t="s">
        <v>265</v>
      </c>
      <c r="AE3033" t="s">
        <v>265</v>
      </c>
      <c r="AF3033" t="s">
        <v>267</v>
      </c>
      <c r="AG3033" t="s">
        <v>265</v>
      </c>
      <c r="AH3033" t="s">
        <v>265</v>
      </c>
      <c r="AI3033" t="s">
        <v>265</v>
      </c>
      <c r="AJ3033" t="s">
        <v>265</v>
      </c>
      <c r="AL3033" t="str">
        <f>IF(Sudan_News12[[#This Row],[relevancy_classification_english]]="Relevant","مناسب",IF(Sudan_News12[[#This Row],[relevancy_classification_english]]="Relevant","عَرَضِيّ",""))</f>
        <v/>
      </c>
      <c r="AN3033" t="str">
        <f>IF(Sudan_News12[[#This Row],[sentiment_analysis_english]]="Negative","سلبي",IF(Sudan_News12[[#This Row],[sentiment_analysis_english]]="Neutral","حيادي",IF(Sudan_News12[[#This Row],[sentiment_analysis_english]]="Positive","إيجابي","")))</f>
        <v/>
      </c>
      <c r="AO3033" t="e">
        <f>INDEX(TextClassificationList[],MATCH(Sudan_News12[[#This Row],[text_classification_arabic]],TextClassificationList[text_classification_arabic],0),1)</f>
        <v>#N/A</v>
      </c>
      <c r="AQ3033" t="e">
        <f>INDEX(TextClassificationList[],MATCH(Sudan_News12[[#This Row],[text_classification_arabic2]],TextClassificationList[text_classification_arabic],0),1)</f>
        <v>#N/A</v>
      </c>
      <c r="AS3033" t="e">
        <f>INDEX(TextClassificationList[],MATCH(Sudan_News12[[#This Row],[text_classification_arabic3]],TextClassificationList[text_classification_arabic],0),1)</f>
        <v>#N/A</v>
      </c>
      <c r="AU3033" t="e">
        <f>INDEX(TextClassificationList[],MATCH(Sudan_News12[[#This Row],[text_classification_arabic4]],TextClassificationList[text_classification_arabic],0),1)</f>
        <v>#N/A</v>
      </c>
      <c r="AW3033" t="e">
        <f>INDEX(TextClassificationList[],MATCH(Sudan_News12[[#This Row],[text_classification_arabic5]],TextClassificationList[text_classification_arabic],0),1)</f>
        <v>#N/A</v>
      </c>
    </row>
    <row r="3034" spans="1:49" x14ac:dyDescent="0.2">
      <c r="A3034">
        <v>1.310894435484545E+18</v>
      </c>
      <c r="B3034">
        <v>1.310894435484545E+18</v>
      </c>
      <c r="C3034" t="s">
        <v>11648</v>
      </c>
      <c r="D3034" s="1">
        <v>44103</v>
      </c>
      <c r="E3034" s="2">
        <v>0.53429398148148144</v>
      </c>
      <c r="F3034">
        <v>200</v>
      </c>
      <c r="G3034">
        <v>1889611729</v>
      </c>
      <c r="H3034" t="s">
        <v>354</v>
      </c>
      <c r="I3034" t="s">
        <v>355</v>
      </c>
      <c r="J3034" t="s">
        <v>265</v>
      </c>
      <c r="K3034" t="s">
        <v>11649</v>
      </c>
      <c r="L3034" t="s">
        <v>266</v>
      </c>
      <c r="M3034" t="s">
        <v>267</v>
      </c>
      <c r="N3034" t="s">
        <v>267</v>
      </c>
      <c r="O3034" t="s">
        <v>11650</v>
      </c>
      <c r="P3034">
        <v>0</v>
      </c>
      <c r="Q3034">
        <v>0</v>
      </c>
      <c r="R3034">
        <v>0</v>
      </c>
      <c r="S3034" t="s">
        <v>11651</v>
      </c>
      <c r="T3034" t="s">
        <v>267</v>
      </c>
      <c r="U3034" t="s">
        <v>11652</v>
      </c>
      <c r="V3034" t="b">
        <v>0</v>
      </c>
      <c r="W3034" t="s">
        <v>265</v>
      </c>
      <c r="X3034">
        <v>1</v>
      </c>
      <c r="Y3034" t="s">
        <v>11653</v>
      </c>
      <c r="Z3034" t="s">
        <v>265</v>
      </c>
      <c r="AA3034" t="s">
        <v>265</v>
      </c>
      <c r="AB3034" t="s">
        <v>265</v>
      </c>
      <c r="AC3034" t="s">
        <v>265</v>
      </c>
      <c r="AD3034" t="s">
        <v>265</v>
      </c>
      <c r="AE3034" t="s">
        <v>265</v>
      </c>
      <c r="AF3034" t="s">
        <v>267</v>
      </c>
      <c r="AG3034" t="s">
        <v>265</v>
      </c>
      <c r="AH3034" t="s">
        <v>265</v>
      </c>
      <c r="AI3034" t="s">
        <v>265</v>
      </c>
      <c r="AJ3034" t="s">
        <v>265</v>
      </c>
      <c r="AL3034" t="str">
        <f>IF(Sudan_News12[[#This Row],[relevancy_classification_english]]="Relevant","مناسب",IF(Sudan_News12[[#This Row],[relevancy_classification_english]]="Relevant","عَرَضِيّ",""))</f>
        <v/>
      </c>
      <c r="AN3034" t="str">
        <f>IF(Sudan_News12[[#This Row],[sentiment_analysis_english]]="Negative","سلبي",IF(Sudan_News12[[#This Row],[sentiment_analysis_english]]="Neutral","حيادي",IF(Sudan_News12[[#This Row],[sentiment_analysis_english]]="Positive","إيجابي","")))</f>
        <v/>
      </c>
      <c r="AO3034" t="e">
        <f>INDEX(TextClassificationList[],MATCH(Sudan_News12[[#This Row],[text_classification_arabic]],TextClassificationList[text_classification_arabic],0),1)</f>
        <v>#N/A</v>
      </c>
      <c r="AQ3034" t="e">
        <f>INDEX(TextClassificationList[],MATCH(Sudan_News12[[#This Row],[text_classification_arabic2]],TextClassificationList[text_classification_arabic],0),1)</f>
        <v>#N/A</v>
      </c>
      <c r="AS3034" t="e">
        <f>INDEX(TextClassificationList[],MATCH(Sudan_News12[[#This Row],[text_classification_arabic3]],TextClassificationList[text_classification_arabic],0),1)</f>
        <v>#N/A</v>
      </c>
      <c r="AU3034" t="e">
        <f>INDEX(TextClassificationList[],MATCH(Sudan_News12[[#This Row],[text_classification_arabic4]],TextClassificationList[text_classification_arabic],0),1)</f>
        <v>#N/A</v>
      </c>
      <c r="AW3034" t="e">
        <f>INDEX(TextClassificationList[],MATCH(Sudan_News12[[#This Row],[text_classification_arabic5]],TextClassificationList[text_classification_arabic],0),1)</f>
        <v>#N/A</v>
      </c>
    </row>
    <row r="3035" spans="1:49" x14ac:dyDescent="0.2">
      <c r="A3035">
        <v>1.3108886509059236E+18</v>
      </c>
      <c r="B3035">
        <v>1.3108886509059236E+18</v>
      </c>
      <c r="C3035" t="s">
        <v>11654</v>
      </c>
      <c r="D3035" s="1">
        <v>44103</v>
      </c>
      <c r="E3035" s="2">
        <v>0.51833333333333331</v>
      </c>
      <c r="F3035">
        <v>200</v>
      </c>
      <c r="G3035">
        <v>1889611729</v>
      </c>
      <c r="H3035" t="s">
        <v>354</v>
      </c>
      <c r="I3035" t="s">
        <v>355</v>
      </c>
      <c r="J3035" t="s">
        <v>265</v>
      </c>
      <c r="K3035" t="s">
        <v>11655</v>
      </c>
      <c r="L3035" t="s">
        <v>266</v>
      </c>
      <c r="M3035" t="s">
        <v>267</v>
      </c>
      <c r="N3035" t="s">
        <v>267</v>
      </c>
      <c r="O3035" t="s">
        <v>11656</v>
      </c>
      <c r="P3035">
        <v>1</v>
      </c>
      <c r="Q3035">
        <v>1</v>
      </c>
      <c r="R3035">
        <v>1</v>
      </c>
      <c r="S3035" t="s">
        <v>11657</v>
      </c>
      <c r="T3035" t="s">
        <v>267</v>
      </c>
      <c r="U3035" t="s">
        <v>11658</v>
      </c>
      <c r="V3035" t="b">
        <v>0</v>
      </c>
      <c r="W3035" t="s">
        <v>265</v>
      </c>
      <c r="X3035">
        <v>1</v>
      </c>
      <c r="Y3035" t="s">
        <v>11659</v>
      </c>
      <c r="Z3035" t="s">
        <v>265</v>
      </c>
      <c r="AA3035" t="s">
        <v>265</v>
      </c>
      <c r="AB3035" t="s">
        <v>265</v>
      </c>
      <c r="AC3035" t="s">
        <v>265</v>
      </c>
      <c r="AD3035" t="s">
        <v>265</v>
      </c>
      <c r="AE3035" t="s">
        <v>265</v>
      </c>
      <c r="AF3035" t="s">
        <v>267</v>
      </c>
      <c r="AG3035" t="s">
        <v>265</v>
      </c>
      <c r="AH3035" t="s">
        <v>265</v>
      </c>
      <c r="AI3035" t="s">
        <v>265</v>
      </c>
      <c r="AJ3035" t="s">
        <v>265</v>
      </c>
      <c r="AL3035" t="str">
        <f>IF(Sudan_News12[[#This Row],[relevancy_classification_english]]="Relevant","مناسب",IF(Sudan_News12[[#This Row],[relevancy_classification_english]]="Relevant","عَرَضِيّ",""))</f>
        <v/>
      </c>
      <c r="AN3035" t="str">
        <f>IF(Sudan_News12[[#This Row],[sentiment_analysis_english]]="Negative","سلبي",IF(Sudan_News12[[#This Row],[sentiment_analysis_english]]="Neutral","حيادي",IF(Sudan_News12[[#This Row],[sentiment_analysis_english]]="Positive","إيجابي","")))</f>
        <v/>
      </c>
      <c r="AO3035" t="e">
        <f>INDEX(TextClassificationList[],MATCH(Sudan_News12[[#This Row],[text_classification_arabic]],TextClassificationList[text_classification_arabic],0),1)</f>
        <v>#N/A</v>
      </c>
      <c r="AQ3035" t="e">
        <f>INDEX(TextClassificationList[],MATCH(Sudan_News12[[#This Row],[text_classification_arabic2]],TextClassificationList[text_classification_arabic],0),1)</f>
        <v>#N/A</v>
      </c>
      <c r="AS3035" t="e">
        <f>INDEX(TextClassificationList[],MATCH(Sudan_News12[[#This Row],[text_classification_arabic3]],TextClassificationList[text_classification_arabic],0),1)</f>
        <v>#N/A</v>
      </c>
      <c r="AU3035" t="e">
        <f>INDEX(TextClassificationList[],MATCH(Sudan_News12[[#This Row],[text_classification_arabic4]],TextClassificationList[text_classification_arabic],0),1)</f>
        <v>#N/A</v>
      </c>
      <c r="AW3035" t="e">
        <f>INDEX(TextClassificationList[],MATCH(Sudan_News12[[#This Row],[text_classification_arabic5]],TextClassificationList[text_classification_arabic],0),1)</f>
        <v>#N/A</v>
      </c>
    </row>
    <row r="3036" spans="1:49" x14ac:dyDescent="0.2">
      <c r="A3036">
        <v>1.310885485053653E+18</v>
      </c>
      <c r="B3036">
        <v>1.310885485053653E+18</v>
      </c>
      <c r="C3036" t="s">
        <v>11660</v>
      </c>
      <c r="D3036" s="1">
        <v>44103</v>
      </c>
      <c r="E3036" s="2">
        <v>0.50959490740740743</v>
      </c>
      <c r="F3036">
        <v>200</v>
      </c>
      <c r="G3036">
        <v>1889611729</v>
      </c>
      <c r="H3036" t="s">
        <v>354</v>
      </c>
      <c r="I3036" t="s">
        <v>355</v>
      </c>
      <c r="J3036" t="s">
        <v>265</v>
      </c>
      <c r="K3036" t="s">
        <v>11661</v>
      </c>
      <c r="L3036" t="s">
        <v>266</v>
      </c>
      <c r="M3036" t="s">
        <v>267</v>
      </c>
      <c r="N3036" t="s">
        <v>267</v>
      </c>
      <c r="O3036" t="s">
        <v>267</v>
      </c>
      <c r="P3036">
        <v>1</v>
      </c>
      <c r="Q3036">
        <v>0</v>
      </c>
      <c r="R3036">
        <v>0</v>
      </c>
      <c r="S3036" t="s">
        <v>11662</v>
      </c>
      <c r="T3036" t="s">
        <v>267</v>
      </c>
      <c r="U3036" t="s">
        <v>11663</v>
      </c>
      <c r="V3036" t="b">
        <v>0</v>
      </c>
      <c r="W3036" t="s">
        <v>265</v>
      </c>
      <c r="X3036">
        <v>0</v>
      </c>
      <c r="Y3036" t="s">
        <v>265</v>
      </c>
      <c r="Z3036" t="s">
        <v>265</v>
      </c>
      <c r="AA3036" t="s">
        <v>265</v>
      </c>
      <c r="AB3036" t="s">
        <v>265</v>
      </c>
      <c r="AC3036" t="s">
        <v>265</v>
      </c>
      <c r="AD3036" t="s">
        <v>265</v>
      </c>
      <c r="AE3036" t="s">
        <v>265</v>
      </c>
      <c r="AF3036" t="s">
        <v>267</v>
      </c>
      <c r="AG3036" t="s">
        <v>265</v>
      </c>
      <c r="AH3036" t="s">
        <v>265</v>
      </c>
      <c r="AI3036" t="s">
        <v>265</v>
      </c>
      <c r="AJ3036" t="s">
        <v>265</v>
      </c>
      <c r="AL3036" t="str">
        <f>IF(Sudan_News12[[#This Row],[relevancy_classification_english]]="Relevant","مناسب",IF(Sudan_News12[[#This Row],[relevancy_classification_english]]="Relevant","عَرَضِيّ",""))</f>
        <v/>
      </c>
      <c r="AN3036" t="str">
        <f>IF(Sudan_News12[[#This Row],[sentiment_analysis_english]]="Negative","سلبي",IF(Sudan_News12[[#This Row],[sentiment_analysis_english]]="Neutral","حيادي",IF(Sudan_News12[[#This Row],[sentiment_analysis_english]]="Positive","إيجابي","")))</f>
        <v/>
      </c>
      <c r="AO3036" t="e">
        <f>INDEX(TextClassificationList[],MATCH(Sudan_News12[[#This Row],[text_classification_arabic]],TextClassificationList[text_classification_arabic],0),1)</f>
        <v>#N/A</v>
      </c>
      <c r="AQ3036" t="e">
        <f>INDEX(TextClassificationList[],MATCH(Sudan_News12[[#This Row],[text_classification_arabic2]],TextClassificationList[text_classification_arabic],0),1)</f>
        <v>#N/A</v>
      </c>
      <c r="AS3036" t="e">
        <f>INDEX(TextClassificationList[],MATCH(Sudan_News12[[#This Row],[text_classification_arabic3]],TextClassificationList[text_classification_arabic],0),1)</f>
        <v>#N/A</v>
      </c>
      <c r="AU3036" t="e">
        <f>INDEX(TextClassificationList[],MATCH(Sudan_News12[[#This Row],[text_classification_arabic4]],TextClassificationList[text_classification_arabic],0),1)</f>
        <v>#N/A</v>
      </c>
      <c r="AW3036" t="e">
        <f>INDEX(TextClassificationList[],MATCH(Sudan_News12[[#This Row],[text_classification_arabic5]],TextClassificationList[text_classification_arabic],0),1)</f>
        <v>#N/A</v>
      </c>
    </row>
    <row r="3037" spans="1:49" x14ac:dyDescent="0.2">
      <c r="A3037">
        <v>1.3108851277325066E+18</v>
      </c>
      <c r="B3037">
        <v>1.3108851277325066E+18</v>
      </c>
      <c r="C3037" t="s">
        <v>11664</v>
      </c>
      <c r="D3037" s="1">
        <v>44103</v>
      </c>
      <c r="E3037" s="2">
        <v>0.50861111111111112</v>
      </c>
      <c r="F3037">
        <v>200</v>
      </c>
      <c r="G3037">
        <v>1889611729</v>
      </c>
      <c r="H3037" t="s">
        <v>354</v>
      </c>
      <c r="I3037" t="s">
        <v>355</v>
      </c>
      <c r="J3037" t="s">
        <v>265</v>
      </c>
      <c r="K3037" t="s">
        <v>11665</v>
      </c>
      <c r="L3037" t="s">
        <v>266</v>
      </c>
      <c r="M3037" t="s">
        <v>267</v>
      </c>
      <c r="N3037" t="s">
        <v>267</v>
      </c>
      <c r="O3037" t="s">
        <v>11666</v>
      </c>
      <c r="P3037">
        <v>0</v>
      </c>
      <c r="Q3037">
        <v>0</v>
      </c>
      <c r="R3037">
        <v>0</v>
      </c>
      <c r="S3037" t="s">
        <v>282</v>
      </c>
      <c r="T3037" t="s">
        <v>267</v>
      </c>
      <c r="U3037" t="s">
        <v>11667</v>
      </c>
      <c r="V3037" t="b">
        <v>0</v>
      </c>
      <c r="W3037" t="s">
        <v>265</v>
      </c>
      <c r="X3037">
        <v>1</v>
      </c>
      <c r="Y3037" t="s">
        <v>11668</v>
      </c>
      <c r="Z3037" t="s">
        <v>265</v>
      </c>
      <c r="AA3037" t="s">
        <v>265</v>
      </c>
      <c r="AB3037" t="s">
        <v>265</v>
      </c>
      <c r="AC3037" t="s">
        <v>265</v>
      </c>
      <c r="AD3037" t="s">
        <v>265</v>
      </c>
      <c r="AE3037" t="s">
        <v>265</v>
      </c>
      <c r="AF3037" t="s">
        <v>267</v>
      </c>
      <c r="AG3037" t="s">
        <v>265</v>
      </c>
      <c r="AH3037" t="s">
        <v>265</v>
      </c>
      <c r="AI3037" t="s">
        <v>265</v>
      </c>
      <c r="AJ3037" t="s">
        <v>265</v>
      </c>
      <c r="AL3037" t="str">
        <f>IF(Sudan_News12[[#This Row],[relevancy_classification_english]]="Relevant","مناسب",IF(Sudan_News12[[#This Row],[relevancy_classification_english]]="Relevant","عَرَضِيّ",""))</f>
        <v/>
      </c>
      <c r="AN3037" t="str">
        <f>IF(Sudan_News12[[#This Row],[sentiment_analysis_english]]="Negative","سلبي",IF(Sudan_News12[[#This Row],[sentiment_analysis_english]]="Neutral","حيادي",IF(Sudan_News12[[#This Row],[sentiment_analysis_english]]="Positive","إيجابي","")))</f>
        <v/>
      </c>
      <c r="AO3037" t="e">
        <f>INDEX(TextClassificationList[],MATCH(Sudan_News12[[#This Row],[text_classification_arabic]],TextClassificationList[text_classification_arabic],0),1)</f>
        <v>#N/A</v>
      </c>
      <c r="AQ3037" t="e">
        <f>INDEX(TextClassificationList[],MATCH(Sudan_News12[[#This Row],[text_classification_arabic2]],TextClassificationList[text_classification_arabic],0),1)</f>
        <v>#N/A</v>
      </c>
      <c r="AS3037" t="e">
        <f>INDEX(TextClassificationList[],MATCH(Sudan_News12[[#This Row],[text_classification_arabic3]],TextClassificationList[text_classification_arabic],0),1)</f>
        <v>#N/A</v>
      </c>
      <c r="AU3037" t="e">
        <f>INDEX(TextClassificationList[],MATCH(Sudan_News12[[#This Row],[text_classification_arabic4]],TextClassificationList[text_classification_arabic],0),1)</f>
        <v>#N/A</v>
      </c>
      <c r="AW3037" t="e">
        <f>INDEX(TextClassificationList[],MATCH(Sudan_News12[[#This Row],[text_classification_arabic5]],TextClassificationList[text_classification_arabic],0),1)</f>
        <v>#N/A</v>
      </c>
    </row>
    <row r="3038" spans="1:49" x14ac:dyDescent="0.2">
      <c r="A3038">
        <v>1.3108629467724227E+18</v>
      </c>
      <c r="B3038">
        <v>1.3108629467724227E+18</v>
      </c>
      <c r="C3038" t="s">
        <v>11669</v>
      </c>
      <c r="D3038" s="1">
        <v>44103</v>
      </c>
      <c r="E3038" s="2">
        <v>0.44739583333333333</v>
      </c>
      <c r="F3038">
        <v>200</v>
      </c>
      <c r="G3038">
        <v>1889611729</v>
      </c>
      <c r="H3038" t="s">
        <v>354</v>
      </c>
      <c r="I3038" t="s">
        <v>355</v>
      </c>
      <c r="J3038" t="s">
        <v>265</v>
      </c>
      <c r="K3038" t="s">
        <v>11670</v>
      </c>
      <c r="L3038" t="s">
        <v>266</v>
      </c>
      <c r="M3038" t="s">
        <v>267</v>
      </c>
      <c r="N3038" t="s">
        <v>267</v>
      </c>
      <c r="O3038" t="s">
        <v>267</v>
      </c>
      <c r="P3038">
        <v>0</v>
      </c>
      <c r="Q3038">
        <v>1</v>
      </c>
      <c r="R3038">
        <v>2</v>
      </c>
      <c r="S3038" t="s">
        <v>282</v>
      </c>
      <c r="T3038" t="s">
        <v>267</v>
      </c>
      <c r="U3038" t="s">
        <v>11671</v>
      </c>
      <c r="V3038" t="b">
        <v>0</v>
      </c>
      <c r="W3038" t="s">
        <v>265</v>
      </c>
      <c r="X3038">
        <v>0</v>
      </c>
      <c r="Y3038" t="s">
        <v>265</v>
      </c>
      <c r="Z3038" t="s">
        <v>265</v>
      </c>
      <c r="AA3038" t="s">
        <v>265</v>
      </c>
      <c r="AB3038" t="s">
        <v>265</v>
      </c>
      <c r="AC3038" t="s">
        <v>265</v>
      </c>
      <c r="AD3038" t="s">
        <v>265</v>
      </c>
      <c r="AE3038" t="s">
        <v>265</v>
      </c>
      <c r="AF3038" t="s">
        <v>267</v>
      </c>
      <c r="AG3038" t="s">
        <v>265</v>
      </c>
      <c r="AH3038" t="s">
        <v>265</v>
      </c>
      <c r="AI3038" t="s">
        <v>265</v>
      </c>
      <c r="AJ3038" t="s">
        <v>265</v>
      </c>
      <c r="AL3038" t="str">
        <f>IF(Sudan_News12[[#This Row],[relevancy_classification_english]]="Relevant","مناسب",IF(Sudan_News12[[#This Row],[relevancy_classification_english]]="Relevant","عَرَضِيّ",""))</f>
        <v/>
      </c>
      <c r="AN3038" t="str">
        <f>IF(Sudan_News12[[#This Row],[sentiment_analysis_english]]="Negative","سلبي",IF(Sudan_News12[[#This Row],[sentiment_analysis_english]]="Neutral","حيادي",IF(Sudan_News12[[#This Row],[sentiment_analysis_english]]="Positive","إيجابي","")))</f>
        <v/>
      </c>
      <c r="AO3038" t="e">
        <f>INDEX(TextClassificationList[],MATCH(Sudan_News12[[#This Row],[text_classification_arabic]],TextClassificationList[text_classification_arabic],0),1)</f>
        <v>#N/A</v>
      </c>
      <c r="AQ3038" t="e">
        <f>INDEX(TextClassificationList[],MATCH(Sudan_News12[[#This Row],[text_classification_arabic2]],TextClassificationList[text_classification_arabic],0),1)</f>
        <v>#N/A</v>
      </c>
      <c r="AS3038" t="e">
        <f>INDEX(TextClassificationList[],MATCH(Sudan_News12[[#This Row],[text_classification_arabic3]],TextClassificationList[text_classification_arabic],0),1)</f>
        <v>#N/A</v>
      </c>
      <c r="AU3038" t="e">
        <f>INDEX(TextClassificationList[],MATCH(Sudan_News12[[#This Row],[text_classification_arabic4]],TextClassificationList[text_classification_arabic],0),1)</f>
        <v>#N/A</v>
      </c>
      <c r="AW3038" t="e">
        <f>INDEX(TextClassificationList[],MATCH(Sudan_News12[[#This Row],[text_classification_arabic5]],TextClassificationList[text_classification_arabic],0),1)</f>
        <v>#N/A</v>
      </c>
    </row>
    <row r="3039" spans="1:49" x14ac:dyDescent="0.2">
      <c r="A3039">
        <v>1.3108618497731174E+18</v>
      </c>
      <c r="B3039">
        <v>1.3108618497731174E+18</v>
      </c>
      <c r="C3039" t="s">
        <v>11672</v>
      </c>
      <c r="D3039" s="1">
        <v>44103</v>
      </c>
      <c r="E3039" s="2">
        <v>0.44437500000000002</v>
      </c>
      <c r="F3039">
        <v>200</v>
      </c>
      <c r="G3039">
        <v>1889611729</v>
      </c>
      <c r="H3039" t="s">
        <v>354</v>
      </c>
      <c r="I3039" t="s">
        <v>355</v>
      </c>
      <c r="J3039" t="s">
        <v>265</v>
      </c>
      <c r="K3039" t="s">
        <v>11673</v>
      </c>
      <c r="L3039" t="s">
        <v>266</v>
      </c>
      <c r="M3039" t="s">
        <v>267</v>
      </c>
      <c r="N3039" t="s">
        <v>267</v>
      </c>
      <c r="O3039" t="s">
        <v>267</v>
      </c>
      <c r="P3039">
        <v>0</v>
      </c>
      <c r="Q3039">
        <v>0</v>
      </c>
      <c r="R3039">
        <v>0</v>
      </c>
      <c r="S3039" t="s">
        <v>5770</v>
      </c>
      <c r="T3039" t="s">
        <v>267</v>
      </c>
      <c r="U3039" t="s">
        <v>11674</v>
      </c>
      <c r="V3039" t="b">
        <v>0</v>
      </c>
      <c r="W3039" t="s">
        <v>265</v>
      </c>
      <c r="X3039">
        <v>0</v>
      </c>
      <c r="Y3039" t="s">
        <v>265</v>
      </c>
      <c r="Z3039" t="s">
        <v>265</v>
      </c>
      <c r="AA3039" t="s">
        <v>265</v>
      </c>
      <c r="AB3039" t="s">
        <v>265</v>
      </c>
      <c r="AC3039" t="s">
        <v>265</v>
      </c>
      <c r="AD3039" t="s">
        <v>265</v>
      </c>
      <c r="AE3039" t="s">
        <v>265</v>
      </c>
      <c r="AF3039" t="s">
        <v>267</v>
      </c>
      <c r="AG3039" t="s">
        <v>265</v>
      </c>
      <c r="AH3039" t="s">
        <v>265</v>
      </c>
      <c r="AI3039" t="s">
        <v>265</v>
      </c>
      <c r="AJ3039" t="s">
        <v>265</v>
      </c>
      <c r="AL3039" t="str">
        <f>IF(Sudan_News12[[#This Row],[relevancy_classification_english]]="Relevant","مناسب",IF(Sudan_News12[[#This Row],[relevancy_classification_english]]="Relevant","عَرَضِيّ",""))</f>
        <v/>
      </c>
      <c r="AN3039" t="str">
        <f>IF(Sudan_News12[[#This Row],[sentiment_analysis_english]]="Negative","سلبي",IF(Sudan_News12[[#This Row],[sentiment_analysis_english]]="Neutral","حيادي",IF(Sudan_News12[[#This Row],[sentiment_analysis_english]]="Positive","إيجابي","")))</f>
        <v/>
      </c>
      <c r="AO3039" t="e">
        <f>INDEX(TextClassificationList[],MATCH(Sudan_News12[[#This Row],[text_classification_arabic]],TextClassificationList[text_classification_arabic],0),1)</f>
        <v>#N/A</v>
      </c>
      <c r="AQ3039" t="e">
        <f>INDEX(TextClassificationList[],MATCH(Sudan_News12[[#This Row],[text_classification_arabic2]],TextClassificationList[text_classification_arabic],0),1)</f>
        <v>#N/A</v>
      </c>
      <c r="AS3039" t="e">
        <f>INDEX(TextClassificationList[],MATCH(Sudan_News12[[#This Row],[text_classification_arabic3]],TextClassificationList[text_classification_arabic],0),1)</f>
        <v>#N/A</v>
      </c>
      <c r="AU3039" t="e">
        <f>INDEX(TextClassificationList[],MATCH(Sudan_News12[[#This Row],[text_classification_arabic4]],TextClassificationList[text_classification_arabic],0),1)</f>
        <v>#N/A</v>
      </c>
      <c r="AW3039" t="e">
        <f>INDEX(TextClassificationList[],MATCH(Sudan_News12[[#This Row],[text_classification_arabic5]],TextClassificationList[text_classification_arabic],0),1)</f>
        <v>#N/A</v>
      </c>
    </row>
    <row r="3040" spans="1:49" x14ac:dyDescent="0.2">
      <c r="A3040">
        <v>1.3108508670594703E+18</v>
      </c>
      <c r="B3040">
        <v>1.3108508670594703E+18</v>
      </c>
      <c r="C3040" t="s">
        <v>11675</v>
      </c>
      <c r="D3040" s="1">
        <v>44103</v>
      </c>
      <c r="E3040" s="2">
        <v>0.4140625</v>
      </c>
      <c r="F3040">
        <v>200</v>
      </c>
      <c r="G3040">
        <v>1889611729</v>
      </c>
      <c r="H3040" t="s">
        <v>354</v>
      </c>
      <c r="I3040" t="s">
        <v>355</v>
      </c>
      <c r="J3040" t="s">
        <v>265</v>
      </c>
      <c r="K3040" t="s">
        <v>11676</v>
      </c>
      <c r="L3040" t="s">
        <v>266</v>
      </c>
      <c r="M3040" t="s">
        <v>267</v>
      </c>
      <c r="N3040" t="s">
        <v>267</v>
      </c>
      <c r="O3040" t="s">
        <v>267</v>
      </c>
      <c r="P3040">
        <v>0</v>
      </c>
      <c r="Q3040">
        <v>0</v>
      </c>
      <c r="R3040">
        <v>0</v>
      </c>
      <c r="S3040" t="s">
        <v>282</v>
      </c>
      <c r="T3040" t="s">
        <v>267</v>
      </c>
      <c r="U3040" t="s">
        <v>11677</v>
      </c>
      <c r="V3040" t="b">
        <v>0</v>
      </c>
      <c r="W3040" t="s">
        <v>265</v>
      </c>
      <c r="X3040">
        <v>0</v>
      </c>
      <c r="Y3040" t="s">
        <v>265</v>
      </c>
      <c r="Z3040" t="s">
        <v>265</v>
      </c>
      <c r="AA3040" t="s">
        <v>265</v>
      </c>
      <c r="AB3040" t="s">
        <v>265</v>
      </c>
      <c r="AC3040" t="s">
        <v>265</v>
      </c>
      <c r="AD3040" t="s">
        <v>265</v>
      </c>
      <c r="AE3040" t="s">
        <v>265</v>
      </c>
      <c r="AF3040" t="s">
        <v>267</v>
      </c>
      <c r="AG3040" t="s">
        <v>265</v>
      </c>
      <c r="AH3040" t="s">
        <v>265</v>
      </c>
      <c r="AI3040" t="s">
        <v>265</v>
      </c>
      <c r="AJ3040" t="s">
        <v>265</v>
      </c>
      <c r="AL3040" t="str">
        <f>IF(Sudan_News12[[#This Row],[relevancy_classification_english]]="Relevant","مناسب",IF(Sudan_News12[[#This Row],[relevancy_classification_english]]="Relevant","عَرَضِيّ",""))</f>
        <v/>
      </c>
      <c r="AN3040" t="str">
        <f>IF(Sudan_News12[[#This Row],[sentiment_analysis_english]]="Negative","سلبي",IF(Sudan_News12[[#This Row],[sentiment_analysis_english]]="Neutral","حيادي",IF(Sudan_News12[[#This Row],[sentiment_analysis_english]]="Positive","إيجابي","")))</f>
        <v/>
      </c>
      <c r="AO3040" t="e">
        <f>INDEX(TextClassificationList[],MATCH(Sudan_News12[[#This Row],[text_classification_arabic]],TextClassificationList[text_classification_arabic],0),1)</f>
        <v>#N/A</v>
      </c>
      <c r="AQ3040" t="e">
        <f>INDEX(TextClassificationList[],MATCH(Sudan_News12[[#This Row],[text_classification_arabic2]],TextClassificationList[text_classification_arabic],0),1)</f>
        <v>#N/A</v>
      </c>
      <c r="AS3040" t="e">
        <f>INDEX(TextClassificationList[],MATCH(Sudan_News12[[#This Row],[text_classification_arabic3]],TextClassificationList[text_classification_arabic],0),1)</f>
        <v>#N/A</v>
      </c>
      <c r="AU3040" t="e">
        <f>INDEX(TextClassificationList[],MATCH(Sudan_News12[[#This Row],[text_classification_arabic4]],TextClassificationList[text_classification_arabic],0),1)</f>
        <v>#N/A</v>
      </c>
      <c r="AW3040" t="e">
        <f>INDEX(TextClassificationList[],MATCH(Sudan_News12[[#This Row],[text_classification_arabic5]],TextClassificationList[text_classification_arabic],0),1)</f>
        <v>#N/A</v>
      </c>
    </row>
    <row r="3041" spans="1:49" x14ac:dyDescent="0.2">
      <c r="A3041">
        <v>1.3108330310123315E+18</v>
      </c>
      <c r="B3041">
        <v>1.3108330310123315E+18</v>
      </c>
      <c r="C3041" t="s">
        <v>11678</v>
      </c>
      <c r="D3041" s="1">
        <v>44103</v>
      </c>
      <c r="E3041" s="2">
        <v>0.36484953703703704</v>
      </c>
      <c r="F3041">
        <v>200</v>
      </c>
      <c r="G3041">
        <v>1889611729</v>
      </c>
      <c r="H3041" t="s">
        <v>354</v>
      </c>
      <c r="I3041" t="s">
        <v>355</v>
      </c>
      <c r="J3041" t="s">
        <v>265</v>
      </c>
      <c r="K3041" t="s">
        <v>11679</v>
      </c>
      <c r="L3041" t="s">
        <v>266</v>
      </c>
      <c r="M3041" t="s">
        <v>267</v>
      </c>
      <c r="N3041" t="s">
        <v>267</v>
      </c>
      <c r="O3041" t="s">
        <v>11680</v>
      </c>
      <c r="P3041">
        <v>0</v>
      </c>
      <c r="Q3041">
        <v>0</v>
      </c>
      <c r="R3041">
        <v>0</v>
      </c>
      <c r="S3041" t="s">
        <v>11681</v>
      </c>
      <c r="T3041" t="s">
        <v>267</v>
      </c>
      <c r="U3041" t="s">
        <v>11682</v>
      </c>
      <c r="V3041" t="b">
        <v>0</v>
      </c>
      <c r="W3041" t="s">
        <v>265</v>
      </c>
      <c r="X3041">
        <v>1</v>
      </c>
      <c r="Y3041" t="s">
        <v>11683</v>
      </c>
      <c r="Z3041" t="s">
        <v>265</v>
      </c>
      <c r="AA3041" t="s">
        <v>265</v>
      </c>
      <c r="AB3041" t="s">
        <v>265</v>
      </c>
      <c r="AC3041" t="s">
        <v>265</v>
      </c>
      <c r="AD3041" t="s">
        <v>265</v>
      </c>
      <c r="AE3041" t="s">
        <v>265</v>
      </c>
      <c r="AF3041" t="s">
        <v>267</v>
      </c>
      <c r="AG3041" t="s">
        <v>265</v>
      </c>
      <c r="AH3041" t="s">
        <v>265</v>
      </c>
      <c r="AI3041" t="s">
        <v>265</v>
      </c>
      <c r="AJ3041" t="s">
        <v>265</v>
      </c>
      <c r="AL3041" t="str">
        <f>IF(Sudan_News12[[#This Row],[relevancy_classification_english]]="Relevant","مناسب",IF(Sudan_News12[[#This Row],[relevancy_classification_english]]="Relevant","عَرَضِيّ",""))</f>
        <v/>
      </c>
      <c r="AN3041" t="str">
        <f>IF(Sudan_News12[[#This Row],[sentiment_analysis_english]]="Negative","سلبي",IF(Sudan_News12[[#This Row],[sentiment_analysis_english]]="Neutral","حيادي",IF(Sudan_News12[[#This Row],[sentiment_analysis_english]]="Positive","إيجابي","")))</f>
        <v/>
      </c>
      <c r="AO3041" t="e">
        <f>INDEX(TextClassificationList[],MATCH(Sudan_News12[[#This Row],[text_classification_arabic]],TextClassificationList[text_classification_arabic],0),1)</f>
        <v>#N/A</v>
      </c>
      <c r="AQ3041" t="e">
        <f>INDEX(TextClassificationList[],MATCH(Sudan_News12[[#This Row],[text_classification_arabic2]],TextClassificationList[text_classification_arabic],0),1)</f>
        <v>#N/A</v>
      </c>
      <c r="AS3041" t="e">
        <f>INDEX(TextClassificationList[],MATCH(Sudan_News12[[#This Row],[text_classification_arabic3]],TextClassificationList[text_classification_arabic],0),1)</f>
        <v>#N/A</v>
      </c>
      <c r="AU3041" t="e">
        <f>INDEX(TextClassificationList[],MATCH(Sudan_News12[[#This Row],[text_classification_arabic4]],TextClassificationList[text_classification_arabic],0),1)</f>
        <v>#N/A</v>
      </c>
      <c r="AW3041" t="e">
        <f>INDEX(TextClassificationList[],MATCH(Sudan_News12[[#This Row],[text_classification_arabic5]],TextClassificationList[text_classification_arabic],0),1)</f>
        <v>#N/A</v>
      </c>
    </row>
    <row r="3042" spans="1:49" x14ac:dyDescent="0.2">
      <c r="A3042">
        <v>1.3107013493325496E+18</v>
      </c>
      <c r="B3042">
        <v>1.3107013493325496E+18</v>
      </c>
      <c r="C3042" t="s">
        <v>11684</v>
      </c>
      <c r="D3042" s="1">
        <v>44103</v>
      </c>
      <c r="E3042" s="2">
        <v>1.4699074074074074E-3</v>
      </c>
      <c r="F3042">
        <v>200</v>
      </c>
      <c r="G3042">
        <v>1889611729</v>
      </c>
      <c r="H3042" t="s">
        <v>354</v>
      </c>
      <c r="I3042" t="s">
        <v>355</v>
      </c>
      <c r="J3042" t="s">
        <v>265</v>
      </c>
      <c r="K3042" t="s">
        <v>11685</v>
      </c>
      <c r="L3042" t="s">
        <v>266</v>
      </c>
      <c r="M3042" t="s">
        <v>267</v>
      </c>
      <c r="N3042" t="s">
        <v>267</v>
      </c>
      <c r="O3042" t="s">
        <v>11686</v>
      </c>
      <c r="P3042">
        <v>0</v>
      </c>
      <c r="Q3042">
        <v>0</v>
      </c>
      <c r="R3042">
        <v>0</v>
      </c>
      <c r="S3042" t="s">
        <v>11687</v>
      </c>
      <c r="T3042" t="s">
        <v>267</v>
      </c>
      <c r="U3042" t="s">
        <v>11688</v>
      </c>
      <c r="V3042" t="b">
        <v>0</v>
      </c>
      <c r="W3042" t="s">
        <v>265</v>
      </c>
      <c r="X3042">
        <v>1</v>
      </c>
      <c r="Y3042" t="s">
        <v>11689</v>
      </c>
      <c r="Z3042" t="s">
        <v>265</v>
      </c>
      <c r="AA3042" t="s">
        <v>265</v>
      </c>
      <c r="AB3042" t="s">
        <v>265</v>
      </c>
      <c r="AC3042" t="s">
        <v>265</v>
      </c>
      <c r="AD3042" t="s">
        <v>265</v>
      </c>
      <c r="AE3042" t="s">
        <v>265</v>
      </c>
      <c r="AF3042" t="s">
        <v>267</v>
      </c>
      <c r="AG3042" t="s">
        <v>265</v>
      </c>
      <c r="AH3042" t="s">
        <v>265</v>
      </c>
      <c r="AI3042" t="s">
        <v>265</v>
      </c>
      <c r="AJ3042" t="s">
        <v>265</v>
      </c>
      <c r="AL3042" t="str">
        <f>IF(Sudan_News12[[#This Row],[relevancy_classification_english]]="Relevant","مناسب",IF(Sudan_News12[[#This Row],[relevancy_classification_english]]="Relevant","عَرَضِيّ",""))</f>
        <v/>
      </c>
      <c r="AN3042" t="str">
        <f>IF(Sudan_News12[[#This Row],[sentiment_analysis_english]]="Negative","سلبي",IF(Sudan_News12[[#This Row],[sentiment_analysis_english]]="Neutral","حيادي",IF(Sudan_News12[[#This Row],[sentiment_analysis_english]]="Positive","إيجابي","")))</f>
        <v/>
      </c>
      <c r="AO3042" t="e">
        <f>INDEX(TextClassificationList[],MATCH(Sudan_News12[[#This Row],[text_classification_arabic]],TextClassificationList[text_classification_arabic],0),1)</f>
        <v>#N/A</v>
      </c>
      <c r="AQ3042" t="e">
        <f>INDEX(TextClassificationList[],MATCH(Sudan_News12[[#This Row],[text_classification_arabic2]],TextClassificationList[text_classification_arabic],0),1)</f>
        <v>#N/A</v>
      </c>
      <c r="AS3042" t="e">
        <f>INDEX(TextClassificationList[],MATCH(Sudan_News12[[#This Row],[text_classification_arabic3]],TextClassificationList[text_classification_arabic],0),1)</f>
        <v>#N/A</v>
      </c>
      <c r="AU3042" t="e">
        <f>INDEX(TextClassificationList[],MATCH(Sudan_News12[[#This Row],[text_classification_arabic4]],TextClassificationList[text_classification_arabic],0),1)</f>
        <v>#N/A</v>
      </c>
      <c r="AW3042" t="e">
        <f>INDEX(TextClassificationList[],MATCH(Sudan_News12[[#This Row],[text_classification_arabic5]],TextClassificationList[text_classification_arabic],0),1)</f>
        <v>#N/A</v>
      </c>
    </row>
    <row r="3043" spans="1:49" x14ac:dyDescent="0.2">
      <c r="A3043">
        <v>1.310694077495681E+18</v>
      </c>
      <c r="B3043">
        <v>1.310694077495681E+18</v>
      </c>
      <c r="C3043" t="s">
        <v>11690</v>
      </c>
      <c r="D3043" s="1">
        <v>44102</v>
      </c>
      <c r="E3043" s="2">
        <v>0.98141203703703705</v>
      </c>
      <c r="F3043">
        <v>200</v>
      </c>
      <c r="G3043">
        <v>1889611729</v>
      </c>
      <c r="H3043" t="s">
        <v>354</v>
      </c>
      <c r="I3043" t="s">
        <v>355</v>
      </c>
      <c r="J3043" t="s">
        <v>265</v>
      </c>
      <c r="K3043" t="s">
        <v>11691</v>
      </c>
      <c r="L3043" t="s">
        <v>266</v>
      </c>
      <c r="M3043" t="s">
        <v>267</v>
      </c>
      <c r="N3043" t="s">
        <v>267</v>
      </c>
      <c r="O3043" t="s">
        <v>11692</v>
      </c>
      <c r="P3043">
        <v>0</v>
      </c>
      <c r="Q3043">
        <v>0</v>
      </c>
      <c r="R3043">
        <v>0</v>
      </c>
      <c r="S3043" t="s">
        <v>11693</v>
      </c>
      <c r="T3043" t="s">
        <v>267</v>
      </c>
      <c r="U3043" t="s">
        <v>11694</v>
      </c>
      <c r="V3043" t="b">
        <v>0</v>
      </c>
      <c r="W3043" t="s">
        <v>265</v>
      </c>
      <c r="X3043">
        <v>1</v>
      </c>
      <c r="Y3043" t="s">
        <v>11695</v>
      </c>
      <c r="Z3043" t="s">
        <v>265</v>
      </c>
      <c r="AA3043" t="s">
        <v>265</v>
      </c>
      <c r="AB3043" t="s">
        <v>265</v>
      </c>
      <c r="AC3043" t="s">
        <v>265</v>
      </c>
      <c r="AD3043" t="s">
        <v>265</v>
      </c>
      <c r="AE3043" t="s">
        <v>265</v>
      </c>
      <c r="AF3043" t="s">
        <v>267</v>
      </c>
      <c r="AG3043" t="s">
        <v>265</v>
      </c>
      <c r="AH3043" t="s">
        <v>265</v>
      </c>
      <c r="AI3043" t="s">
        <v>265</v>
      </c>
      <c r="AJ3043" t="s">
        <v>265</v>
      </c>
      <c r="AL3043" t="str">
        <f>IF(Sudan_News12[[#This Row],[relevancy_classification_english]]="Relevant","مناسب",IF(Sudan_News12[[#This Row],[relevancy_classification_english]]="Relevant","عَرَضِيّ",""))</f>
        <v/>
      </c>
      <c r="AN3043" t="str">
        <f>IF(Sudan_News12[[#This Row],[sentiment_analysis_english]]="Negative","سلبي",IF(Sudan_News12[[#This Row],[sentiment_analysis_english]]="Neutral","حيادي",IF(Sudan_News12[[#This Row],[sentiment_analysis_english]]="Positive","إيجابي","")))</f>
        <v/>
      </c>
      <c r="AO3043" t="e">
        <f>INDEX(TextClassificationList[],MATCH(Sudan_News12[[#This Row],[text_classification_arabic]],TextClassificationList[text_classification_arabic],0),1)</f>
        <v>#N/A</v>
      </c>
      <c r="AQ3043" t="e">
        <f>INDEX(TextClassificationList[],MATCH(Sudan_News12[[#This Row],[text_classification_arabic2]],TextClassificationList[text_classification_arabic],0),1)</f>
        <v>#N/A</v>
      </c>
      <c r="AS3043" t="e">
        <f>INDEX(TextClassificationList[],MATCH(Sudan_News12[[#This Row],[text_classification_arabic3]],TextClassificationList[text_classification_arabic],0),1)</f>
        <v>#N/A</v>
      </c>
      <c r="AU3043" t="e">
        <f>INDEX(TextClassificationList[],MATCH(Sudan_News12[[#This Row],[text_classification_arabic4]],TextClassificationList[text_classification_arabic],0),1)</f>
        <v>#N/A</v>
      </c>
      <c r="AW3043" t="e">
        <f>INDEX(TextClassificationList[],MATCH(Sudan_News12[[#This Row],[text_classification_arabic5]],TextClassificationList[text_classification_arabic],0),1)</f>
        <v>#N/A</v>
      </c>
    </row>
    <row r="3044" spans="1:49" x14ac:dyDescent="0.2">
      <c r="A3044">
        <v>1.3106929436327567E+18</v>
      </c>
      <c r="B3044">
        <v>1.3106929436327567E+18</v>
      </c>
      <c r="C3044" t="s">
        <v>11696</v>
      </c>
      <c r="D3044" s="1">
        <v>44102</v>
      </c>
      <c r="E3044" s="2">
        <v>0.97827546296296297</v>
      </c>
      <c r="F3044">
        <v>200</v>
      </c>
      <c r="G3044">
        <v>1889611729</v>
      </c>
      <c r="H3044" t="s">
        <v>354</v>
      </c>
      <c r="I3044" t="s">
        <v>355</v>
      </c>
      <c r="J3044" t="s">
        <v>265</v>
      </c>
      <c r="K3044" t="s">
        <v>11697</v>
      </c>
      <c r="L3044" t="s">
        <v>266</v>
      </c>
      <c r="M3044" t="s">
        <v>11698</v>
      </c>
      <c r="N3044" t="s">
        <v>267</v>
      </c>
      <c r="O3044" t="s">
        <v>267</v>
      </c>
      <c r="P3044">
        <v>0</v>
      </c>
      <c r="Q3044">
        <v>0</v>
      </c>
      <c r="R3044">
        <v>0</v>
      </c>
      <c r="S3044" t="s">
        <v>267</v>
      </c>
      <c r="T3044" t="s">
        <v>267</v>
      </c>
      <c r="U3044" t="s">
        <v>11699</v>
      </c>
      <c r="V3044" t="b">
        <v>0</v>
      </c>
      <c r="W3044" t="s">
        <v>265</v>
      </c>
      <c r="X3044">
        <v>0</v>
      </c>
      <c r="Y3044" t="s">
        <v>265</v>
      </c>
      <c r="Z3044" t="s">
        <v>265</v>
      </c>
      <c r="AA3044" t="s">
        <v>265</v>
      </c>
      <c r="AB3044" t="s">
        <v>265</v>
      </c>
      <c r="AC3044" t="s">
        <v>265</v>
      </c>
      <c r="AD3044" t="s">
        <v>265</v>
      </c>
      <c r="AE3044" t="s">
        <v>265</v>
      </c>
      <c r="AF3044" t="s">
        <v>267</v>
      </c>
      <c r="AG3044" t="s">
        <v>265</v>
      </c>
      <c r="AH3044" t="s">
        <v>265</v>
      </c>
      <c r="AI3044" t="s">
        <v>265</v>
      </c>
      <c r="AJ3044" t="s">
        <v>265</v>
      </c>
      <c r="AL3044" t="str">
        <f>IF(Sudan_News12[[#This Row],[relevancy_classification_english]]="Relevant","مناسب",IF(Sudan_News12[[#This Row],[relevancy_classification_english]]="Relevant","عَرَضِيّ",""))</f>
        <v/>
      </c>
      <c r="AN3044" t="str">
        <f>IF(Sudan_News12[[#This Row],[sentiment_analysis_english]]="Negative","سلبي",IF(Sudan_News12[[#This Row],[sentiment_analysis_english]]="Neutral","حيادي",IF(Sudan_News12[[#This Row],[sentiment_analysis_english]]="Positive","إيجابي","")))</f>
        <v/>
      </c>
      <c r="AO3044" t="e">
        <f>INDEX(TextClassificationList[],MATCH(Sudan_News12[[#This Row],[text_classification_arabic]],TextClassificationList[text_classification_arabic],0),1)</f>
        <v>#N/A</v>
      </c>
      <c r="AQ3044" t="e">
        <f>INDEX(TextClassificationList[],MATCH(Sudan_News12[[#This Row],[text_classification_arabic2]],TextClassificationList[text_classification_arabic],0),1)</f>
        <v>#N/A</v>
      </c>
      <c r="AS3044" t="e">
        <f>INDEX(TextClassificationList[],MATCH(Sudan_News12[[#This Row],[text_classification_arabic3]],TextClassificationList[text_classification_arabic],0),1)</f>
        <v>#N/A</v>
      </c>
      <c r="AU3044" t="e">
        <f>INDEX(TextClassificationList[],MATCH(Sudan_News12[[#This Row],[text_classification_arabic4]],TextClassificationList[text_classification_arabic],0),1)</f>
        <v>#N/A</v>
      </c>
      <c r="AW3044" t="e">
        <f>INDEX(TextClassificationList[],MATCH(Sudan_News12[[#This Row],[text_classification_arabic5]],TextClassificationList[text_classification_arabic],0),1)</f>
        <v>#N/A</v>
      </c>
    </row>
    <row r="3045" spans="1:49" x14ac:dyDescent="0.2">
      <c r="A3045">
        <v>1.3106863674967859E+18</v>
      </c>
      <c r="B3045">
        <v>1.3106863674967859E+18</v>
      </c>
      <c r="C3045" t="s">
        <v>11700</v>
      </c>
      <c r="D3045" s="1">
        <v>44102</v>
      </c>
      <c r="E3045" s="2">
        <v>0.96013888888888888</v>
      </c>
      <c r="F3045">
        <v>200</v>
      </c>
      <c r="G3045">
        <v>1889611729</v>
      </c>
      <c r="H3045" t="s">
        <v>354</v>
      </c>
      <c r="I3045" t="s">
        <v>355</v>
      </c>
      <c r="J3045" t="s">
        <v>265</v>
      </c>
      <c r="K3045" t="s">
        <v>11701</v>
      </c>
      <c r="L3045" t="s">
        <v>266</v>
      </c>
      <c r="M3045" t="s">
        <v>267</v>
      </c>
      <c r="N3045" t="s">
        <v>267</v>
      </c>
      <c r="O3045" t="s">
        <v>267</v>
      </c>
      <c r="P3045">
        <v>0</v>
      </c>
      <c r="Q3045">
        <v>0</v>
      </c>
      <c r="R3045">
        <v>0</v>
      </c>
      <c r="S3045" t="s">
        <v>268</v>
      </c>
      <c r="T3045" t="s">
        <v>267</v>
      </c>
      <c r="U3045" t="s">
        <v>11702</v>
      </c>
      <c r="V3045" t="b">
        <v>0</v>
      </c>
      <c r="W3045" t="s">
        <v>265</v>
      </c>
      <c r="X3045">
        <v>0</v>
      </c>
      <c r="Y3045" t="s">
        <v>265</v>
      </c>
      <c r="Z3045" t="s">
        <v>265</v>
      </c>
      <c r="AA3045" t="s">
        <v>265</v>
      </c>
      <c r="AB3045" t="s">
        <v>265</v>
      </c>
      <c r="AC3045" t="s">
        <v>265</v>
      </c>
      <c r="AD3045" t="s">
        <v>265</v>
      </c>
      <c r="AE3045" t="s">
        <v>265</v>
      </c>
      <c r="AF3045" t="s">
        <v>267</v>
      </c>
      <c r="AG3045" t="s">
        <v>265</v>
      </c>
      <c r="AH3045" t="s">
        <v>265</v>
      </c>
      <c r="AI3045" t="s">
        <v>265</v>
      </c>
      <c r="AJ3045" t="s">
        <v>265</v>
      </c>
      <c r="AL3045" t="str">
        <f>IF(Sudan_News12[[#This Row],[relevancy_classification_english]]="Relevant","مناسب",IF(Sudan_News12[[#This Row],[relevancy_classification_english]]="Relevant","عَرَضِيّ",""))</f>
        <v/>
      </c>
      <c r="AN3045" t="str">
        <f>IF(Sudan_News12[[#This Row],[sentiment_analysis_english]]="Negative","سلبي",IF(Sudan_News12[[#This Row],[sentiment_analysis_english]]="Neutral","حيادي",IF(Sudan_News12[[#This Row],[sentiment_analysis_english]]="Positive","إيجابي","")))</f>
        <v/>
      </c>
      <c r="AO3045" t="e">
        <f>INDEX(TextClassificationList[],MATCH(Sudan_News12[[#This Row],[text_classification_arabic]],TextClassificationList[text_classification_arabic],0),1)</f>
        <v>#N/A</v>
      </c>
      <c r="AQ3045" t="e">
        <f>INDEX(TextClassificationList[],MATCH(Sudan_News12[[#This Row],[text_classification_arabic2]],TextClassificationList[text_classification_arabic],0),1)</f>
        <v>#N/A</v>
      </c>
      <c r="AS3045" t="e">
        <f>INDEX(TextClassificationList[],MATCH(Sudan_News12[[#This Row],[text_classification_arabic3]],TextClassificationList[text_classification_arabic],0),1)</f>
        <v>#N/A</v>
      </c>
      <c r="AU3045" t="e">
        <f>INDEX(TextClassificationList[],MATCH(Sudan_News12[[#This Row],[text_classification_arabic4]],TextClassificationList[text_classification_arabic],0),1)</f>
        <v>#N/A</v>
      </c>
      <c r="AW3045" t="e">
        <f>INDEX(TextClassificationList[],MATCH(Sudan_News12[[#This Row],[text_classification_arabic5]],TextClassificationList[text_classification_arabic],0),1)</f>
        <v>#N/A</v>
      </c>
    </row>
    <row r="3046" spans="1:49" x14ac:dyDescent="0.2">
      <c r="A3046">
        <v>1.3106830661851914E+18</v>
      </c>
      <c r="B3046">
        <v>1.3106830661851914E+18</v>
      </c>
      <c r="C3046" t="s">
        <v>11703</v>
      </c>
      <c r="D3046" s="1">
        <v>44102</v>
      </c>
      <c r="E3046" s="2">
        <v>0.95101851851851849</v>
      </c>
      <c r="F3046">
        <v>200</v>
      </c>
      <c r="G3046">
        <v>1889611729</v>
      </c>
      <c r="H3046" t="s">
        <v>354</v>
      </c>
      <c r="I3046" t="s">
        <v>355</v>
      </c>
      <c r="J3046" t="s">
        <v>265</v>
      </c>
      <c r="K3046" t="s">
        <v>11704</v>
      </c>
      <c r="L3046" t="s">
        <v>266</v>
      </c>
      <c r="M3046" t="s">
        <v>267</v>
      </c>
      <c r="N3046" t="s">
        <v>267</v>
      </c>
      <c r="O3046" t="s">
        <v>267</v>
      </c>
      <c r="P3046">
        <v>0</v>
      </c>
      <c r="Q3046">
        <v>0</v>
      </c>
      <c r="R3046">
        <v>0</v>
      </c>
      <c r="S3046" t="s">
        <v>11705</v>
      </c>
      <c r="T3046" t="s">
        <v>267</v>
      </c>
      <c r="U3046" t="s">
        <v>11706</v>
      </c>
      <c r="V3046" t="b">
        <v>0</v>
      </c>
      <c r="W3046" t="s">
        <v>265</v>
      </c>
      <c r="X3046">
        <v>0</v>
      </c>
      <c r="Y3046" t="s">
        <v>265</v>
      </c>
      <c r="Z3046" t="s">
        <v>265</v>
      </c>
      <c r="AA3046" t="s">
        <v>265</v>
      </c>
      <c r="AB3046" t="s">
        <v>265</v>
      </c>
      <c r="AC3046" t="s">
        <v>265</v>
      </c>
      <c r="AD3046" t="s">
        <v>265</v>
      </c>
      <c r="AE3046" t="s">
        <v>265</v>
      </c>
      <c r="AF3046" t="s">
        <v>267</v>
      </c>
      <c r="AG3046" t="s">
        <v>265</v>
      </c>
      <c r="AH3046" t="s">
        <v>265</v>
      </c>
      <c r="AI3046" t="s">
        <v>265</v>
      </c>
      <c r="AJ3046" t="s">
        <v>265</v>
      </c>
      <c r="AL3046" t="str">
        <f>IF(Sudan_News12[[#This Row],[relevancy_classification_english]]="Relevant","مناسب",IF(Sudan_News12[[#This Row],[relevancy_classification_english]]="Relevant","عَرَضِيّ",""))</f>
        <v/>
      </c>
      <c r="AN3046" t="str">
        <f>IF(Sudan_News12[[#This Row],[sentiment_analysis_english]]="Negative","سلبي",IF(Sudan_News12[[#This Row],[sentiment_analysis_english]]="Neutral","حيادي",IF(Sudan_News12[[#This Row],[sentiment_analysis_english]]="Positive","إيجابي","")))</f>
        <v/>
      </c>
      <c r="AO3046" t="e">
        <f>INDEX(TextClassificationList[],MATCH(Sudan_News12[[#This Row],[text_classification_arabic]],TextClassificationList[text_classification_arabic],0),1)</f>
        <v>#N/A</v>
      </c>
      <c r="AQ3046" t="e">
        <f>INDEX(TextClassificationList[],MATCH(Sudan_News12[[#This Row],[text_classification_arabic2]],TextClassificationList[text_classification_arabic],0),1)</f>
        <v>#N/A</v>
      </c>
      <c r="AS3046" t="e">
        <f>INDEX(TextClassificationList[],MATCH(Sudan_News12[[#This Row],[text_classification_arabic3]],TextClassificationList[text_classification_arabic],0),1)</f>
        <v>#N/A</v>
      </c>
      <c r="AU3046" t="e">
        <f>INDEX(TextClassificationList[],MATCH(Sudan_News12[[#This Row],[text_classification_arabic4]],TextClassificationList[text_classification_arabic],0),1)</f>
        <v>#N/A</v>
      </c>
      <c r="AW3046" t="e">
        <f>INDEX(TextClassificationList[],MATCH(Sudan_News12[[#This Row],[text_classification_arabic5]],TextClassificationList[text_classification_arabic],0),1)</f>
        <v>#N/A</v>
      </c>
    </row>
    <row r="3047" spans="1:49" x14ac:dyDescent="0.2">
      <c r="A3047">
        <v>1.3106649004029174E+18</v>
      </c>
      <c r="B3047">
        <v>1.3106649004029174E+18</v>
      </c>
      <c r="C3047" t="s">
        <v>11707</v>
      </c>
      <c r="D3047" s="1">
        <v>44102</v>
      </c>
      <c r="E3047" s="2">
        <v>0.90089120370370368</v>
      </c>
      <c r="F3047">
        <v>200</v>
      </c>
      <c r="G3047">
        <v>1889611729</v>
      </c>
      <c r="H3047" t="s">
        <v>354</v>
      </c>
      <c r="I3047" t="s">
        <v>355</v>
      </c>
      <c r="J3047" t="s">
        <v>265</v>
      </c>
      <c r="K3047" t="s">
        <v>11708</v>
      </c>
      <c r="L3047" t="s">
        <v>266</v>
      </c>
      <c r="M3047" t="s">
        <v>267</v>
      </c>
      <c r="N3047" t="s">
        <v>267</v>
      </c>
      <c r="O3047" t="s">
        <v>11709</v>
      </c>
      <c r="P3047">
        <v>0</v>
      </c>
      <c r="Q3047">
        <v>0</v>
      </c>
      <c r="R3047">
        <v>0</v>
      </c>
      <c r="S3047" t="s">
        <v>11710</v>
      </c>
      <c r="T3047" t="s">
        <v>267</v>
      </c>
      <c r="U3047" t="s">
        <v>11711</v>
      </c>
      <c r="V3047" t="b">
        <v>0</v>
      </c>
      <c r="W3047" t="s">
        <v>265</v>
      </c>
      <c r="X3047">
        <v>1</v>
      </c>
      <c r="Y3047" t="s">
        <v>11712</v>
      </c>
      <c r="Z3047" t="s">
        <v>265</v>
      </c>
      <c r="AA3047" t="s">
        <v>265</v>
      </c>
      <c r="AB3047" t="s">
        <v>265</v>
      </c>
      <c r="AC3047" t="s">
        <v>265</v>
      </c>
      <c r="AD3047" t="s">
        <v>265</v>
      </c>
      <c r="AE3047" t="s">
        <v>265</v>
      </c>
      <c r="AF3047" t="s">
        <v>267</v>
      </c>
      <c r="AG3047" t="s">
        <v>265</v>
      </c>
      <c r="AH3047" t="s">
        <v>265</v>
      </c>
      <c r="AI3047" t="s">
        <v>265</v>
      </c>
      <c r="AJ3047" t="s">
        <v>265</v>
      </c>
      <c r="AL3047" t="str">
        <f>IF(Sudan_News12[[#This Row],[relevancy_classification_english]]="Relevant","مناسب",IF(Sudan_News12[[#This Row],[relevancy_classification_english]]="Relevant","عَرَضِيّ",""))</f>
        <v/>
      </c>
      <c r="AN3047" t="str">
        <f>IF(Sudan_News12[[#This Row],[sentiment_analysis_english]]="Negative","سلبي",IF(Sudan_News12[[#This Row],[sentiment_analysis_english]]="Neutral","حيادي",IF(Sudan_News12[[#This Row],[sentiment_analysis_english]]="Positive","إيجابي","")))</f>
        <v/>
      </c>
      <c r="AO3047" t="e">
        <f>INDEX(TextClassificationList[],MATCH(Sudan_News12[[#This Row],[text_classification_arabic]],TextClassificationList[text_classification_arabic],0),1)</f>
        <v>#N/A</v>
      </c>
      <c r="AQ3047" t="e">
        <f>INDEX(TextClassificationList[],MATCH(Sudan_News12[[#This Row],[text_classification_arabic2]],TextClassificationList[text_classification_arabic],0),1)</f>
        <v>#N/A</v>
      </c>
      <c r="AS3047" t="e">
        <f>INDEX(TextClassificationList[],MATCH(Sudan_News12[[#This Row],[text_classification_arabic3]],TextClassificationList[text_classification_arabic],0),1)</f>
        <v>#N/A</v>
      </c>
      <c r="AU3047" t="e">
        <f>INDEX(TextClassificationList[],MATCH(Sudan_News12[[#This Row],[text_classification_arabic4]],TextClassificationList[text_classification_arabic],0),1)</f>
        <v>#N/A</v>
      </c>
      <c r="AW3047" t="e">
        <f>INDEX(TextClassificationList[],MATCH(Sudan_News12[[#This Row],[text_classification_arabic5]],TextClassificationList[text_classification_arabic],0),1)</f>
        <v>#N/A</v>
      </c>
    </row>
    <row r="3048" spans="1:49" x14ac:dyDescent="0.2">
      <c r="A3048">
        <v>1.3106627360540262E+18</v>
      </c>
      <c r="B3048">
        <v>1.3106627360540262E+18</v>
      </c>
      <c r="C3048" t="s">
        <v>11713</v>
      </c>
      <c r="D3048" s="1">
        <v>44102</v>
      </c>
      <c r="E3048" s="2">
        <v>0.89491898148148152</v>
      </c>
      <c r="F3048">
        <v>200</v>
      </c>
      <c r="G3048">
        <v>1889611729</v>
      </c>
      <c r="H3048" t="s">
        <v>354</v>
      </c>
      <c r="I3048" t="s">
        <v>355</v>
      </c>
      <c r="J3048" t="s">
        <v>265</v>
      </c>
      <c r="K3048" t="s">
        <v>11714</v>
      </c>
      <c r="L3048" t="s">
        <v>266</v>
      </c>
      <c r="M3048" t="s">
        <v>267</v>
      </c>
      <c r="N3048" t="s">
        <v>267</v>
      </c>
      <c r="O3048" t="s">
        <v>267</v>
      </c>
      <c r="P3048">
        <v>0</v>
      </c>
      <c r="Q3048">
        <v>0</v>
      </c>
      <c r="R3048">
        <v>0</v>
      </c>
      <c r="S3048" t="s">
        <v>267</v>
      </c>
      <c r="T3048" t="s">
        <v>267</v>
      </c>
      <c r="U3048" t="s">
        <v>11715</v>
      </c>
      <c r="V3048" t="b">
        <v>0</v>
      </c>
      <c r="W3048" t="s">
        <v>265</v>
      </c>
      <c r="X3048">
        <v>0</v>
      </c>
      <c r="Y3048" t="s">
        <v>265</v>
      </c>
      <c r="Z3048" t="s">
        <v>265</v>
      </c>
      <c r="AA3048" t="s">
        <v>265</v>
      </c>
      <c r="AB3048" t="s">
        <v>265</v>
      </c>
      <c r="AC3048" t="s">
        <v>265</v>
      </c>
      <c r="AD3048" t="s">
        <v>265</v>
      </c>
      <c r="AE3048" t="s">
        <v>265</v>
      </c>
      <c r="AF3048" t="s">
        <v>267</v>
      </c>
      <c r="AG3048" t="s">
        <v>265</v>
      </c>
      <c r="AH3048" t="s">
        <v>265</v>
      </c>
      <c r="AI3048" t="s">
        <v>265</v>
      </c>
      <c r="AJ3048" t="s">
        <v>265</v>
      </c>
      <c r="AL3048" t="str">
        <f>IF(Sudan_News12[[#This Row],[relevancy_classification_english]]="Relevant","مناسب",IF(Sudan_News12[[#This Row],[relevancy_classification_english]]="Relevant","عَرَضِيّ",""))</f>
        <v/>
      </c>
      <c r="AN3048" t="str">
        <f>IF(Sudan_News12[[#This Row],[sentiment_analysis_english]]="Negative","سلبي",IF(Sudan_News12[[#This Row],[sentiment_analysis_english]]="Neutral","حيادي",IF(Sudan_News12[[#This Row],[sentiment_analysis_english]]="Positive","إيجابي","")))</f>
        <v/>
      </c>
      <c r="AO3048" t="e">
        <f>INDEX(TextClassificationList[],MATCH(Sudan_News12[[#This Row],[text_classification_arabic]],TextClassificationList[text_classification_arabic],0),1)</f>
        <v>#N/A</v>
      </c>
      <c r="AQ3048" t="e">
        <f>INDEX(TextClassificationList[],MATCH(Sudan_News12[[#This Row],[text_classification_arabic2]],TextClassificationList[text_classification_arabic],0),1)</f>
        <v>#N/A</v>
      </c>
      <c r="AS3048" t="e">
        <f>INDEX(TextClassificationList[],MATCH(Sudan_News12[[#This Row],[text_classification_arabic3]],TextClassificationList[text_classification_arabic],0),1)</f>
        <v>#N/A</v>
      </c>
      <c r="AU3048" t="e">
        <f>INDEX(TextClassificationList[],MATCH(Sudan_News12[[#This Row],[text_classification_arabic4]],TextClassificationList[text_classification_arabic],0),1)</f>
        <v>#N/A</v>
      </c>
      <c r="AW3048" t="e">
        <f>INDEX(TextClassificationList[],MATCH(Sudan_News12[[#This Row],[text_classification_arabic5]],TextClassificationList[text_classification_arabic],0),1)</f>
        <v>#N/A</v>
      </c>
    </row>
    <row r="3049" spans="1:49" x14ac:dyDescent="0.2">
      <c r="A3049">
        <v>1.3106624593598874E+18</v>
      </c>
      <c r="B3049">
        <v>1.3106621468716933E+18</v>
      </c>
      <c r="C3049" t="s">
        <v>11716</v>
      </c>
      <c r="D3049" s="1">
        <v>44102</v>
      </c>
      <c r="E3049" s="2">
        <v>0.89415509259259263</v>
      </c>
      <c r="F3049">
        <v>200</v>
      </c>
      <c r="G3049">
        <v>1889611729</v>
      </c>
      <c r="H3049" t="s">
        <v>354</v>
      </c>
      <c r="I3049" t="s">
        <v>355</v>
      </c>
      <c r="J3049" t="s">
        <v>265</v>
      </c>
      <c r="K3049" t="s">
        <v>11717</v>
      </c>
      <c r="L3049" t="s">
        <v>266</v>
      </c>
      <c r="M3049" t="s">
        <v>267</v>
      </c>
      <c r="N3049" t="s">
        <v>267</v>
      </c>
      <c r="O3049" t="s">
        <v>267</v>
      </c>
      <c r="P3049">
        <v>0</v>
      </c>
      <c r="Q3049">
        <v>3</v>
      </c>
      <c r="R3049">
        <v>1</v>
      </c>
      <c r="S3049" t="s">
        <v>267</v>
      </c>
      <c r="T3049" t="s">
        <v>267</v>
      </c>
      <c r="U3049" t="s">
        <v>11718</v>
      </c>
      <c r="V3049" t="b">
        <v>0</v>
      </c>
      <c r="W3049" t="s">
        <v>265</v>
      </c>
      <c r="X3049">
        <v>0</v>
      </c>
      <c r="Y3049" t="s">
        <v>265</v>
      </c>
      <c r="Z3049" t="s">
        <v>265</v>
      </c>
      <c r="AA3049" t="s">
        <v>265</v>
      </c>
      <c r="AB3049" t="s">
        <v>265</v>
      </c>
      <c r="AC3049" t="s">
        <v>265</v>
      </c>
      <c r="AD3049" t="s">
        <v>265</v>
      </c>
      <c r="AE3049" t="s">
        <v>265</v>
      </c>
      <c r="AF3049" t="s">
        <v>267</v>
      </c>
      <c r="AG3049" t="s">
        <v>265</v>
      </c>
      <c r="AH3049" t="s">
        <v>265</v>
      </c>
      <c r="AI3049" t="s">
        <v>265</v>
      </c>
      <c r="AJ3049" t="s">
        <v>265</v>
      </c>
      <c r="AL3049" t="str">
        <f>IF(Sudan_News12[[#This Row],[relevancy_classification_english]]="Relevant","مناسب",IF(Sudan_News12[[#This Row],[relevancy_classification_english]]="Relevant","عَرَضِيّ",""))</f>
        <v/>
      </c>
      <c r="AN3049" t="str">
        <f>IF(Sudan_News12[[#This Row],[sentiment_analysis_english]]="Negative","سلبي",IF(Sudan_News12[[#This Row],[sentiment_analysis_english]]="Neutral","حيادي",IF(Sudan_News12[[#This Row],[sentiment_analysis_english]]="Positive","إيجابي","")))</f>
        <v/>
      </c>
      <c r="AO3049" t="e">
        <f>INDEX(TextClassificationList[],MATCH(Sudan_News12[[#This Row],[text_classification_arabic]],TextClassificationList[text_classification_arabic],0),1)</f>
        <v>#N/A</v>
      </c>
      <c r="AQ3049" t="e">
        <f>INDEX(TextClassificationList[],MATCH(Sudan_News12[[#This Row],[text_classification_arabic2]],TextClassificationList[text_classification_arabic],0),1)</f>
        <v>#N/A</v>
      </c>
      <c r="AS3049" t="e">
        <f>INDEX(TextClassificationList[],MATCH(Sudan_News12[[#This Row],[text_classification_arabic3]],TextClassificationList[text_classification_arabic],0),1)</f>
        <v>#N/A</v>
      </c>
      <c r="AU3049" t="e">
        <f>INDEX(TextClassificationList[],MATCH(Sudan_News12[[#This Row],[text_classification_arabic4]],TextClassificationList[text_classification_arabic],0),1)</f>
        <v>#N/A</v>
      </c>
      <c r="AW3049" t="e">
        <f>INDEX(TextClassificationList[],MATCH(Sudan_News12[[#This Row],[text_classification_arabic5]],TextClassificationList[text_classification_arabic],0),1)</f>
        <v>#N/A</v>
      </c>
    </row>
    <row r="3050" spans="1:49" x14ac:dyDescent="0.2">
      <c r="A3050">
        <v>1.3106621468716933E+18</v>
      </c>
      <c r="B3050">
        <v>1.3106621468716933E+18</v>
      </c>
      <c r="C3050" t="s">
        <v>11719</v>
      </c>
      <c r="D3050" s="1">
        <v>44102</v>
      </c>
      <c r="E3050" s="2">
        <v>0.89329861111111108</v>
      </c>
      <c r="F3050">
        <v>200</v>
      </c>
      <c r="G3050">
        <v>1889611729</v>
      </c>
      <c r="H3050" t="s">
        <v>354</v>
      </c>
      <c r="I3050" t="s">
        <v>355</v>
      </c>
      <c r="J3050" t="s">
        <v>265</v>
      </c>
      <c r="K3050" t="s">
        <v>11720</v>
      </c>
      <c r="L3050" t="s">
        <v>266</v>
      </c>
      <c r="M3050" t="s">
        <v>267</v>
      </c>
      <c r="N3050" t="s">
        <v>267</v>
      </c>
      <c r="O3050" t="s">
        <v>267</v>
      </c>
      <c r="P3050">
        <v>1</v>
      </c>
      <c r="Q3050">
        <v>0</v>
      </c>
      <c r="R3050">
        <v>1</v>
      </c>
      <c r="S3050" t="s">
        <v>9350</v>
      </c>
      <c r="T3050" t="s">
        <v>267</v>
      </c>
      <c r="U3050" t="s">
        <v>11721</v>
      </c>
      <c r="V3050" t="b">
        <v>0</v>
      </c>
      <c r="W3050" t="s">
        <v>265</v>
      </c>
      <c r="X3050">
        <v>0</v>
      </c>
      <c r="Y3050" t="s">
        <v>265</v>
      </c>
      <c r="Z3050" t="s">
        <v>265</v>
      </c>
      <c r="AA3050" t="s">
        <v>265</v>
      </c>
      <c r="AB3050" t="s">
        <v>265</v>
      </c>
      <c r="AC3050" t="s">
        <v>265</v>
      </c>
      <c r="AD3050" t="s">
        <v>265</v>
      </c>
      <c r="AE3050" t="s">
        <v>265</v>
      </c>
      <c r="AF3050" t="s">
        <v>267</v>
      </c>
      <c r="AG3050" t="s">
        <v>265</v>
      </c>
      <c r="AH3050" t="s">
        <v>265</v>
      </c>
      <c r="AI3050" t="s">
        <v>265</v>
      </c>
      <c r="AJ3050" t="s">
        <v>265</v>
      </c>
      <c r="AL3050" t="str">
        <f>IF(Sudan_News12[[#This Row],[relevancy_classification_english]]="Relevant","مناسب",IF(Sudan_News12[[#This Row],[relevancy_classification_english]]="Relevant","عَرَضِيّ",""))</f>
        <v/>
      </c>
      <c r="AN3050" t="str">
        <f>IF(Sudan_News12[[#This Row],[sentiment_analysis_english]]="Negative","سلبي",IF(Sudan_News12[[#This Row],[sentiment_analysis_english]]="Neutral","حيادي",IF(Sudan_News12[[#This Row],[sentiment_analysis_english]]="Positive","إيجابي","")))</f>
        <v/>
      </c>
      <c r="AO3050" t="e">
        <f>INDEX(TextClassificationList[],MATCH(Sudan_News12[[#This Row],[text_classification_arabic]],TextClassificationList[text_classification_arabic],0),1)</f>
        <v>#N/A</v>
      </c>
      <c r="AQ3050" t="e">
        <f>INDEX(TextClassificationList[],MATCH(Sudan_News12[[#This Row],[text_classification_arabic2]],TextClassificationList[text_classification_arabic],0),1)</f>
        <v>#N/A</v>
      </c>
      <c r="AS3050" t="e">
        <f>INDEX(TextClassificationList[],MATCH(Sudan_News12[[#This Row],[text_classification_arabic3]],TextClassificationList[text_classification_arabic],0),1)</f>
        <v>#N/A</v>
      </c>
      <c r="AU3050" t="e">
        <f>INDEX(TextClassificationList[],MATCH(Sudan_News12[[#This Row],[text_classification_arabic4]],TextClassificationList[text_classification_arabic],0),1)</f>
        <v>#N/A</v>
      </c>
      <c r="AW3050" t="e">
        <f>INDEX(TextClassificationList[],MATCH(Sudan_News12[[#This Row],[text_classification_arabic5]],TextClassificationList[text_classification_arabic],0),1)</f>
        <v>#N/A</v>
      </c>
    </row>
    <row r="3051" spans="1:49" x14ac:dyDescent="0.2">
      <c r="A3051">
        <v>1.3106614829721723E+18</v>
      </c>
      <c r="B3051">
        <v>1.3106614829721723E+18</v>
      </c>
      <c r="C3051" t="s">
        <v>11722</v>
      </c>
      <c r="D3051" s="1">
        <v>44102</v>
      </c>
      <c r="E3051" s="2">
        <v>0.89146990740740739</v>
      </c>
      <c r="F3051">
        <v>200</v>
      </c>
      <c r="G3051">
        <v>1889611729</v>
      </c>
      <c r="H3051" t="s">
        <v>354</v>
      </c>
      <c r="I3051" t="s">
        <v>355</v>
      </c>
      <c r="J3051" t="s">
        <v>265</v>
      </c>
      <c r="K3051" t="s">
        <v>11723</v>
      </c>
      <c r="L3051" t="s">
        <v>266</v>
      </c>
      <c r="M3051" t="s">
        <v>267</v>
      </c>
      <c r="N3051" t="s">
        <v>267</v>
      </c>
      <c r="O3051" t="s">
        <v>11724</v>
      </c>
      <c r="P3051">
        <v>0</v>
      </c>
      <c r="Q3051">
        <v>0</v>
      </c>
      <c r="R3051">
        <v>1</v>
      </c>
      <c r="S3051" t="s">
        <v>11725</v>
      </c>
      <c r="T3051" t="s">
        <v>267</v>
      </c>
      <c r="U3051" t="s">
        <v>11726</v>
      </c>
      <c r="V3051" t="b">
        <v>0</v>
      </c>
      <c r="W3051" t="s">
        <v>265</v>
      </c>
      <c r="X3051">
        <v>1</v>
      </c>
      <c r="Y3051" t="s">
        <v>11727</v>
      </c>
      <c r="Z3051" t="s">
        <v>265</v>
      </c>
      <c r="AA3051" t="s">
        <v>265</v>
      </c>
      <c r="AB3051" t="s">
        <v>265</v>
      </c>
      <c r="AC3051" t="s">
        <v>265</v>
      </c>
      <c r="AD3051" t="s">
        <v>265</v>
      </c>
      <c r="AE3051" t="s">
        <v>265</v>
      </c>
      <c r="AF3051" t="s">
        <v>267</v>
      </c>
      <c r="AG3051" t="s">
        <v>265</v>
      </c>
      <c r="AH3051" t="s">
        <v>265</v>
      </c>
      <c r="AI3051" t="s">
        <v>265</v>
      </c>
      <c r="AJ3051" t="s">
        <v>265</v>
      </c>
      <c r="AL3051" t="str">
        <f>IF(Sudan_News12[[#This Row],[relevancy_classification_english]]="Relevant","مناسب",IF(Sudan_News12[[#This Row],[relevancy_classification_english]]="Relevant","عَرَضِيّ",""))</f>
        <v/>
      </c>
      <c r="AN3051" t="str">
        <f>IF(Sudan_News12[[#This Row],[sentiment_analysis_english]]="Negative","سلبي",IF(Sudan_News12[[#This Row],[sentiment_analysis_english]]="Neutral","حيادي",IF(Sudan_News12[[#This Row],[sentiment_analysis_english]]="Positive","إيجابي","")))</f>
        <v/>
      </c>
      <c r="AO3051" t="e">
        <f>INDEX(TextClassificationList[],MATCH(Sudan_News12[[#This Row],[text_classification_arabic]],TextClassificationList[text_classification_arabic],0),1)</f>
        <v>#N/A</v>
      </c>
      <c r="AQ3051" t="e">
        <f>INDEX(TextClassificationList[],MATCH(Sudan_News12[[#This Row],[text_classification_arabic2]],TextClassificationList[text_classification_arabic],0),1)</f>
        <v>#N/A</v>
      </c>
      <c r="AS3051" t="e">
        <f>INDEX(TextClassificationList[],MATCH(Sudan_News12[[#This Row],[text_classification_arabic3]],TextClassificationList[text_classification_arabic],0),1)</f>
        <v>#N/A</v>
      </c>
      <c r="AU3051" t="e">
        <f>INDEX(TextClassificationList[],MATCH(Sudan_News12[[#This Row],[text_classification_arabic4]],TextClassificationList[text_classification_arabic],0),1)</f>
        <v>#N/A</v>
      </c>
      <c r="AW3051" t="e">
        <f>INDEX(TextClassificationList[],MATCH(Sudan_News12[[#This Row],[text_classification_arabic5]],TextClassificationList[text_classification_arabic],0),1)</f>
        <v>#N/A</v>
      </c>
    </row>
    <row r="3052" spans="1:49" x14ac:dyDescent="0.2">
      <c r="A3052">
        <v>1.3106606018034115E+18</v>
      </c>
      <c r="B3052">
        <v>1.3106606018034115E+18</v>
      </c>
      <c r="C3052" t="s">
        <v>11728</v>
      </c>
      <c r="D3052" s="1">
        <v>44102</v>
      </c>
      <c r="E3052" s="2">
        <v>0.8890393518518519</v>
      </c>
      <c r="F3052">
        <v>200</v>
      </c>
      <c r="G3052">
        <v>1889611729</v>
      </c>
      <c r="H3052" t="s">
        <v>354</v>
      </c>
      <c r="I3052" t="s">
        <v>355</v>
      </c>
      <c r="J3052" t="s">
        <v>265</v>
      </c>
      <c r="K3052" t="s">
        <v>11729</v>
      </c>
      <c r="L3052" t="s">
        <v>266</v>
      </c>
      <c r="M3052" t="s">
        <v>267</v>
      </c>
      <c r="N3052" t="s">
        <v>267</v>
      </c>
      <c r="O3052" t="s">
        <v>11730</v>
      </c>
      <c r="P3052">
        <v>0</v>
      </c>
      <c r="Q3052">
        <v>0</v>
      </c>
      <c r="R3052">
        <v>0</v>
      </c>
      <c r="S3052" t="s">
        <v>9350</v>
      </c>
      <c r="T3052" t="s">
        <v>267</v>
      </c>
      <c r="U3052" t="s">
        <v>11731</v>
      </c>
      <c r="V3052" t="b">
        <v>0</v>
      </c>
      <c r="W3052" t="s">
        <v>265</v>
      </c>
      <c r="X3052">
        <v>1</v>
      </c>
      <c r="Y3052" t="s">
        <v>11732</v>
      </c>
      <c r="Z3052" t="s">
        <v>265</v>
      </c>
      <c r="AA3052" t="s">
        <v>265</v>
      </c>
      <c r="AB3052" t="s">
        <v>265</v>
      </c>
      <c r="AC3052" t="s">
        <v>265</v>
      </c>
      <c r="AD3052" t="s">
        <v>265</v>
      </c>
      <c r="AE3052" t="s">
        <v>265</v>
      </c>
      <c r="AF3052" t="s">
        <v>267</v>
      </c>
      <c r="AG3052" t="s">
        <v>265</v>
      </c>
      <c r="AH3052" t="s">
        <v>265</v>
      </c>
      <c r="AI3052" t="s">
        <v>265</v>
      </c>
      <c r="AJ3052" t="s">
        <v>265</v>
      </c>
      <c r="AL3052" t="str">
        <f>IF(Sudan_News12[[#This Row],[relevancy_classification_english]]="Relevant","مناسب",IF(Sudan_News12[[#This Row],[relevancy_classification_english]]="Relevant","عَرَضِيّ",""))</f>
        <v/>
      </c>
      <c r="AN3052" t="str">
        <f>IF(Sudan_News12[[#This Row],[sentiment_analysis_english]]="Negative","سلبي",IF(Sudan_News12[[#This Row],[sentiment_analysis_english]]="Neutral","حيادي",IF(Sudan_News12[[#This Row],[sentiment_analysis_english]]="Positive","إيجابي","")))</f>
        <v/>
      </c>
      <c r="AO3052" t="e">
        <f>INDEX(TextClassificationList[],MATCH(Sudan_News12[[#This Row],[text_classification_arabic]],TextClassificationList[text_classification_arabic],0),1)</f>
        <v>#N/A</v>
      </c>
      <c r="AQ3052" t="e">
        <f>INDEX(TextClassificationList[],MATCH(Sudan_News12[[#This Row],[text_classification_arabic2]],TextClassificationList[text_classification_arabic],0),1)</f>
        <v>#N/A</v>
      </c>
      <c r="AS3052" t="e">
        <f>INDEX(TextClassificationList[],MATCH(Sudan_News12[[#This Row],[text_classification_arabic3]],TextClassificationList[text_classification_arabic],0),1)</f>
        <v>#N/A</v>
      </c>
      <c r="AU3052" t="e">
        <f>INDEX(TextClassificationList[],MATCH(Sudan_News12[[#This Row],[text_classification_arabic4]],TextClassificationList[text_classification_arabic],0),1)</f>
        <v>#N/A</v>
      </c>
      <c r="AW3052" t="e">
        <f>INDEX(TextClassificationList[],MATCH(Sudan_News12[[#This Row],[text_classification_arabic5]],TextClassificationList[text_classification_arabic],0),1)</f>
        <v>#N/A</v>
      </c>
    </row>
    <row r="3053" spans="1:49" x14ac:dyDescent="0.2">
      <c r="A3053">
        <v>1.310566350532866E+18</v>
      </c>
      <c r="B3053">
        <v>1.310566350532866E+18</v>
      </c>
      <c r="C3053" t="s">
        <v>11733</v>
      </c>
      <c r="D3053" s="1">
        <v>44102</v>
      </c>
      <c r="E3053" s="2">
        <v>0.62894675925925925</v>
      </c>
      <c r="F3053">
        <v>200</v>
      </c>
      <c r="G3053">
        <v>1889611729</v>
      </c>
      <c r="H3053" t="s">
        <v>354</v>
      </c>
      <c r="I3053" t="s">
        <v>355</v>
      </c>
      <c r="J3053" t="s">
        <v>265</v>
      </c>
      <c r="K3053" t="s">
        <v>11734</v>
      </c>
      <c r="L3053" t="s">
        <v>266</v>
      </c>
      <c r="M3053" t="s">
        <v>267</v>
      </c>
      <c r="N3053" t="s">
        <v>267</v>
      </c>
      <c r="O3053" t="s">
        <v>11735</v>
      </c>
      <c r="P3053">
        <v>0</v>
      </c>
      <c r="Q3053">
        <v>0</v>
      </c>
      <c r="R3053">
        <v>0</v>
      </c>
      <c r="S3053" t="s">
        <v>282</v>
      </c>
      <c r="T3053" t="s">
        <v>267</v>
      </c>
      <c r="U3053" t="s">
        <v>11736</v>
      </c>
      <c r="V3053" t="b">
        <v>0</v>
      </c>
      <c r="W3053" t="s">
        <v>265</v>
      </c>
      <c r="X3053">
        <v>1</v>
      </c>
      <c r="Y3053" t="s">
        <v>11737</v>
      </c>
      <c r="Z3053" t="s">
        <v>265</v>
      </c>
      <c r="AA3053" t="s">
        <v>265</v>
      </c>
      <c r="AB3053" t="s">
        <v>265</v>
      </c>
      <c r="AC3053" t="s">
        <v>265</v>
      </c>
      <c r="AD3053" t="s">
        <v>265</v>
      </c>
      <c r="AE3053" t="s">
        <v>265</v>
      </c>
      <c r="AF3053" t="s">
        <v>267</v>
      </c>
      <c r="AG3053" t="s">
        <v>265</v>
      </c>
      <c r="AH3053" t="s">
        <v>265</v>
      </c>
      <c r="AI3053" t="s">
        <v>265</v>
      </c>
      <c r="AJ3053" t="s">
        <v>265</v>
      </c>
      <c r="AL3053" t="str">
        <f>IF(Sudan_News12[[#This Row],[relevancy_classification_english]]="Relevant","مناسب",IF(Sudan_News12[[#This Row],[relevancy_classification_english]]="Relevant","عَرَضِيّ",""))</f>
        <v/>
      </c>
      <c r="AN3053" t="str">
        <f>IF(Sudan_News12[[#This Row],[sentiment_analysis_english]]="Negative","سلبي",IF(Sudan_News12[[#This Row],[sentiment_analysis_english]]="Neutral","حيادي",IF(Sudan_News12[[#This Row],[sentiment_analysis_english]]="Positive","إيجابي","")))</f>
        <v/>
      </c>
      <c r="AO3053" t="e">
        <f>INDEX(TextClassificationList[],MATCH(Sudan_News12[[#This Row],[text_classification_arabic]],TextClassificationList[text_classification_arabic],0),1)</f>
        <v>#N/A</v>
      </c>
      <c r="AQ3053" t="e">
        <f>INDEX(TextClassificationList[],MATCH(Sudan_News12[[#This Row],[text_classification_arabic2]],TextClassificationList[text_classification_arabic],0),1)</f>
        <v>#N/A</v>
      </c>
      <c r="AS3053" t="e">
        <f>INDEX(TextClassificationList[],MATCH(Sudan_News12[[#This Row],[text_classification_arabic3]],TextClassificationList[text_classification_arabic],0),1)</f>
        <v>#N/A</v>
      </c>
      <c r="AU3053" t="e">
        <f>INDEX(TextClassificationList[],MATCH(Sudan_News12[[#This Row],[text_classification_arabic4]],TextClassificationList[text_classification_arabic],0),1)</f>
        <v>#N/A</v>
      </c>
      <c r="AW3053" t="e">
        <f>INDEX(TextClassificationList[],MATCH(Sudan_News12[[#This Row],[text_classification_arabic5]],TextClassificationList[text_classification_arabic],0),1)</f>
        <v>#N/A</v>
      </c>
    </row>
    <row r="3054" spans="1:49" x14ac:dyDescent="0.2">
      <c r="A3054">
        <v>1.310522344306348E+18</v>
      </c>
      <c r="B3054">
        <v>1.310522344306348E+18</v>
      </c>
      <c r="C3054" t="s">
        <v>11738</v>
      </c>
      <c r="D3054" s="1">
        <v>44102</v>
      </c>
      <c r="E3054" s="2">
        <v>0.5075115740740741</v>
      </c>
      <c r="F3054">
        <v>200</v>
      </c>
      <c r="G3054">
        <v>1889611729</v>
      </c>
      <c r="H3054" t="s">
        <v>354</v>
      </c>
      <c r="I3054" t="s">
        <v>355</v>
      </c>
      <c r="J3054" t="s">
        <v>265</v>
      </c>
      <c r="K3054" t="s">
        <v>11739</v>
      </c>
      <c r="L3054" t="s">
        <v>266</v>
      </c>
      <c r="M3054" t="s">
        <v>267</v>
      </c>
      <c r="N3054" t="s">
        <v>267</v>
      </c>
      <c r="O3054" t="s">
        <v>11740</v>
      </c>
      <c r="P3054">
        <v>0</v>
      </c>
      <c r="Q3054">
        <v>0</v>
      </c>
      <c r="R3054">
        <v>0</v>
      </c>
      <c r="S3054" t="s">
        <v>267</v>
      </c>
      <c r="T3054" t="s">
        <v>267</v>
      </c>
      <c r="U3054" t="s">
        <v>11741</v>
      </c>
      <c r="V3054" t="b">
        <v>0</v>
      </c>
      <c r="W3054" t="s">
        <v>265</v>
      </c>
      <c r="X3054">
        <v>1</v>
      </c>
      <c r="Y3054" t="s">
        <v>11742</v>
      </c>
      <c r="Z3054" t="s">
        <v>265</v>
      </c>
      <c r="AA3054" t="s">
        <v>265</v>
      </c>
      <c r="AB3054" t="s">
        <v>265</v>
      </c>
      <c r="AC3054" t="s">
        <v>265</v>
      </c>
      <c r="AD3054" t="s">
        <v>265</v>
      </c>
      <c r="AE3054" t="s">
        <v>265</v>
      </c>
      <c r="AF3054" t="s">
        <v>267</v>
      </c>
      <c r="AG3054" t="s">
        <v>265</v>
      </c>
      <c r="AH3054" t="s">
        <v>265</v>
      </c>
      <c r="AI3054" t="s">
        <v>265</v>
      </c>
      <c r="AJ3054" t="s">
        <v>265</v>
      </c>
      <c r="AL3054" t="str">
        <f>IF(Sudan_News12[[#This Row],[relevancy_classification_english]]="Relevant","مناسب",IF(Sudan_News12[[#This Row],[relevancy_classification_english]]="Relevant","عَرَضِيّ",""))</f>
        <v/>
      </c>
      <c r="AN3054" t="str">
        <f>IF(Sudan_News12[[#This Row],[sentiment_analysis_english]]="Negative","سلبي",IF(Sudan_News12[[#This Row],[sentiment_analysis_english]]="Neutral","حيادي",IF(Sudan_News12[[#This Row],[sentiment_analysis_english]]="Positive","إيجابي","")))</f>
        <v/>
      </c>
      <c r="AO3054" t="e">
        <f>INDEX(TextClassificationList[],MATCH(Sudan_News12[[#This Row],[text_classification_arabic]],TextClassificationList[text_classification_arabic],0),1)</f>
        <v>#N/A</v>
      </c>
      <c r="AQ3054" t="e">
        <f>INDEX(TextClassificationList[],MATCH(Sudan_News12[[#This Row],[text_classification_arabic2]],TextClassificationList[text_classification_arabic],0),1)</f>
        <v>#N/A</v>
      </c>
      <c r="AS3054" t="e">
        <f>INDEX(TextClassificationList[],MATCH(Sudan_News12[[#This Row],[text_classification_arabic3]],TextClassificationList[text_classification_arabic],0),1)</f>
        <v>#N/A</v>
      </c>
      <c r="AU3054" t="e">
        <f>INDEX(TextClassificationList[],MATCH(Sudan_News12[[#This Row],[text_classification_arabic4]],TextClassificationList[text_classification_arabic],0),1)</f>
        <v>#N/A</v>
      </c>
      <c r="AW3054" t="e">
        <f>INDEX(TextClassificationList[],MATCH(Sudan_News12[[#This Row],[text_classification_arabic5]],TextClassificationList[text_classification_arabic],0),1)</f>
        <v>#N/A</v>
      </c>
    </row>
    <row r="3055" spans="1:49" x14ac:dyDescent="0.2">
      <c r="A3055">
        <v>1.3104916774009938E+18</v>
      </c>
      <c r="B3055">
        <v>1.3104916774009938E+18</v>
      </c>
      <c r="C3055" t="s">
        <v>11743</v>
      </c>
      <c r="D3055" s="1">
        <v>44102</v>
      </c>
      <c r="E3055" s="2">
        <v>0.42289351851851853</v>
      </c>
      <c r="F3055">
        <v>200</v>
      </c>
      <c r="G3055">
        <v>1889611729</v>
      </c>
      <c r="H3055" t="s">
        <v>354</v>
      </c>
      <c r="I3055" t="s">
        <v>355</v>
      </c>
      <c r="J3055" t="s">
        <v>265</v>
      </c>
      <c r="K3055" t="s">
        <v>11744</v>
      </c>
      <c r="L3055" t="s">
        <v>266</v>
      </c>
      <c r="M3055" t="s">
        <v>267</v>
      </c>
      <c r="N3055" t="s">
        <v>267</v>
      </c>
      <c r="O3055" t="s">
        <v>267</v>
      </c>
      <c r="P3055">
        <v>0</v>
      </c>
      <c r="Q3055">
        <v>0</v>
      </c>
      <c r="R3055">
        <v>0</v>
      </c>
      <c r="S3055" t="s">
        <v>267</v>
      </c>
      <c r="T3055" t="s">
        <v>267</v>
      </c>
      <c r="U3055" t="s">
        <v>11745</v>
      </c>
      <c r="V3055" t="b">
        <v>0</v>
      </c>
      <c r="W3055" t="s">
        <v>265</v>
      </c>
      <c r="X3055">
        <v>0</v>
      </c>
      <c r="Y3055" t="s">
        <v>265</v>
      </c>
      <c r="Z3055" t="s">
        <v>265</v>
      </c>
      <c r="AA3055" t="s">
        <v>265</v>
      </c>
      <c r="AB3055" t="s">
        <v>265</v>
      </c>
      <c r="AC3055" t="s">
        <v>265</v>
      </c>
      <c r="AD3055" t="s">
        <v>265</v>
      </c>
      <c r="AE3055" t="s">
        <v>265</v>
      </c>
      <c r="AF3055" t="s">
        <v>267</v>
      </c>
      <c r="AG3055" t="s">
        <v>265</v>
      </c>
      <c r="AH3055" t="s">
        <v>265</v>
      </c>
      <c r="AI3055" t="s">
        <v>265</v>
      </c>
      <c r="AJ3055" t="s">
        <v>265</v>
      </c>
      <c r="AL3055" t="str">
        <f>IF(Sudan_News12[[#This Row],[relevancy_classification_english]]="Relevant","مناسب",IF(Sudan_News12[[#This Row],[relevancy_classification_english]]="Relevant","عَرَضِيّ",""))</f>
        <v/>
      </c>
      <c r="AN3055" t="str">
        <f>IF(Sudan_News12[[#This Row],[sentiment_analysis_english]]="Negative","سلبي",IF(Sudan_News12[[#This Row],[sentiment_analysis_english]]="Neutral","حيادي",IF(Sudan_News12[[#This Row],[sentiment_analysis_english]]="Positive","إيجابي","")))</f>
        <v/>
      </c>
      <c r="AO3055" t="e">
        <f>INDEX(TextClassificationList[],MATCH(Sudan_News12[[#This Row],[text_classification_arabic]],TextClassificationList[text_classification_arabic],0),1)</f>
        <v>#N/A</v>
      </c>
      <c r="AQ3055" t="e">
        <f>INDEX(TextClassificationList[],MATCH(Sudan_News12[[#This Row],[text_classification_arabic2]],TextClassificationList[text_classification_arabic],0),1)</f>
        <v>#N/A</v>
      </c>
      <c r="AS3055" t="e">
        <f>INDEX(TextClassificationList[],MATCH(Sudan_News12[[#This Row],[text_classification_arabic3]],TextClassificationList[text_classification_arabic],0),1)</f>
        <v>#N/A</v>
      </c>
      <c r="AU3055" t="e">
        <f>INDEX(TextClassificationList[],MATCH(Sudan_News12[[#This Row],[text_classification_arabic4]],TextClassificationList[text_classification_arabic],0),1)</f>
        <v>#N/A</v>
      </c>
      <c r="AW3055" t="e">
        <f>INDEX(TextClassificationList[],MATCH(Sudan_News12[[#This Row],[text_classification_arabic5]],TextClassificationList[text_classification_arabic],0),1)</f>
        <v>#N/A</v>
      </c>
    </row>
    <row r="3056" spans="1:49" x14ac:dyDescent="0.2">
      <c r="A3056">
        <v>1.3104160136458281E+18</v>
      </c>
      <c r="B3056">
        <v>1.3104155185753416E+18</v>
      </c>
      <c r="C3056" t="s">
        <v>11746</v>
      </c>
      <c r="D3056" s="1">
        <v>44102</v>
      </c>
      <c r="E3056" s="2">
        <v>0.21409722222222222</v>
      </c>
      <c r="F3056">
        <v>200</v>
      </c>
      <c r="G3056">
        <v>1889611729</v>
      </c>
      <c r="H3056" t="s">
        <v>354</v>
      </c>
      <c r="I3056" t="s">
        <v>355</v>
      </c>
      <c r="J3056" t="s">
        <v>265</v>
      </c>
      <c r="K3056" t="s">
        <v>11747</v>
      </c>
      <c r="L3056" t="s">
        <v>266</v>
      </c>
      <c r="M3056" t="s">
        <v>267</v>
      </c>
      <c r="N3056" t="s">
        <v>267</v>
      </c>
      <c r="O3056" t="s">
        <v>267</v>
      </c>
      <c r="P3056">
        <v>0</v>
      </c>
      <c r="Q3056">
        <v>0</v>
      </c>
      <c r="R3056">
        <v>0</v>
      </c>
      <c r="S3056" t="s">
        <v>267</v>
      </c>
      <c r="T3056" t="s">
        <v>267</v>
      </c>
      <c r="U3056" t="s">
        <v>11748</v>
      </c>
      <c r="V3056" t="b">
        <v>0</v>
      </c>
      <c r="W3056" t="s">
        <v>265</v>
      </c>
      <c r="X3056">
        <v>0</v>
      </c>
      <c r="Y3056" t="s">
        <v>265</v>
      </c>
      <c r="Z3056" t="s">
        <v>265</v>
      </c>
      <c r="AA3056" t="s">
        <v>265</v>
      </c>
      <c r="AB3056" t="s">
        <v>265</v>
      </c>
      <c r="AC3056" t="s">
        <v>265</v>
      </c>
      <c r="AD3056" t="s">
        <v>265</v>
      </c>
      <c r="AE3056" t="s">
        <v>265</v>
      </c>
      <c r="AF3056" t="s">
        <v>9798</v>
      </c>
      <c r="AG3056" t="s">
        <v>265</v>
      </c>
      <c r="AH3056" t="s">
        <v>265</v>
      </c>
      <c r="AI3056" t="s">
        <v>265</v>
      </c>
      <c r="AJ3056" t="s">
        <v>265</v>
      </c>
      <c r="AL3056" t="str">
        <f>IF(Sudan_News12[[#This Row],[relevancy_classification_english]]="Relevant","مناسب",IF(Sudan_News12[[#This Row],[relevancy_classification_english]]="Relevant","عَرَضِيّ",""))</f>
        <v/>
      </c>
      <c r="AN3056" t="str">
        <f>IF(Sudan_News12[[#This Row],[sentiment_analysis_english]]="Negative","سلبي",IF(Sudan_News12[[#This Row],[sentiment_analysis_english]]="Neutral","حيادي",IF(Sudan_News12[[#This Row],[sentiment_analysis_english]]="Positive","إيجابي","")))</f>
        <v/>
      </c>
      <c r="AO3056" t="e">
        <f>INDEX(TextClassificationList[],MATCH(Sudan_News12[[#This Row],[text_classification_arabic]],TextClassificationList[text_classification_arabic],0),1)</f>
        <v>#N/A</v>
      </c>
      <c r="AQ3056" t="e">
        <f>INDEX(TextClassificationList[],MATCH(Sudan_News12[[#This Row],[text_classification_arabic2]],TextClassificationList[text_classification_arabic],0),1)</f>
        <v>#N/A</v>
      </c>
      <c r="AS3056" t="e">
        <f>INDEX(TextClassificationList[],MATCH(Sudan_News12[[#This Row],[text_classification_arabic3]],TextClassificationList[text_classification_arabic],0),1)</f>
        <v>#N/A</v>
      </c>
      <c r="AU3056" t="e">
        <f>INDEX(TextClassificationList[],MATCH(Sudan_News12[[#This Row],[text_classification_arabic4]],TextClassificationList[text_classification_arabic],0),1)</f>
        <v>#N/A</v>
      </c>
      <c r="AW3056" t="e">
        <f>INDEX(TextClassificationList[],MATCH(Sudan_News12[[#This Row],[text_classification_arabic5]],TextClassificationList[text_classification_arabic],0),1)</f>
        <v>#N/A</v>
      </c>
    </row>
    <row r="3057" spans="1:49" x14ac:dyDescent="0.2">
      <c r="A3057">
        <v>1.3103025355304837E+18</v>
      </c>
      <c r="B3057">
        <v>1.3103025355304837E+18</v>
      </c>
      <c r="C3057" t="s">
        <v>11749</v>
      </c>
      <c r="D3057" s="1">
        <v>44101</v>
      </c>
      <c r="E3057" s="2">
        <v>0.90096064814814814</v>
      </c>
      <c r="F3057">
        <v>200</v>
      </c>
      <c r="G3057">
        <v>1889611729</v>
      </c>
      <c r="H3057" t="s">
        <v>354</v>
      </c>
      <c r="I3057" t="s">
        <v>355</v>
      </c>
      <c r="J3057" t="s">
        <v>265</v>
      </c>
      <c r="K3057" t="s">
        <v>11750</v>
      </c>
      <c r="L3057" t="s">
        <v>266</v>
      </c>
      <c r="M3057" t="s">
        <v>267</v>
      </c>
      <c r="N3057" t="s">
        <v>267</v>
      </c>
      <c r="O3057" t="s">
        <v>267</v>
      </c>
      <c r="P3057">
        <v>0</v>
      </c>
      <c r="Q3057">
        <v>2</v>
      </c>
      <c r="R3057">
        <v>3</v>
      </c>
      <c r="S3057" t="s">
        <v>282</v>
      </c>
      <c r="T3057" t="s">
        <v>267</v>
      </c>
      <c r="U3057" t="s">
        <v>11751</v>
      </c>
      <c r="V3057" t="b">
        <v>0</v>
      </c>
      <c r="W3057" t="s">
        <v>265</v>
      </c>
      <c r="X3057">
        <v>0</v>
      </c>
      <c r="Y3057" t="s">
        <v>265</v>
      </c>
      <c r="Z3057" t="s">
        <v>265</v>
      </c>
      <c r="AA3057" t="s">
        <v>265</v>
      </c>
      <c r="AB3057" t="s">
        <v>265</v>
      </c>
      <c r="AC3057" t="s">
        <v>265</v>
      </c>
      <c r="AD3057" t="s">
        <v>265</v>
      </c>
      <c r="AE3057" t="s">
        <v>265</v>
      </c>
      <c r="AF3057" t="s">
        <v>267</v>
      </c>
      <c r="AG3057" t="s">
        <v>265</v>
      </c>
      <c r="AH3057" t="s">
        <v>265</v>
      </c>
      <c r="AI3057" t="s">
        <v>265</v>
      </c>
      <c r="AJ3057" t="s">
        <v>265</v>
      </c>
      <c r="AL3057" t="str">
        <f>IF(Sudan_News12[[#This Row],[relevancy_classification_english]]="Relevant","مناسب",IF(Sudan_News12[[#This Row],[relevancy_classification_english]]="Relevant","عَرَضِيّ",""))</f>
        <v/>
      </c>
      <c r="AN3057" t="str">
        <f>IF(Sudan_News12[[#This Row],[sentiment_analysis_english]]="Negative","سلبي",IF(Sudan_News12[[#This Row],[sentiment_analysis_english]]="Neutral","حيادي",IF(Sudan_News12[[#This Row],[sentiment_analysis_english]]="Positive","إيجابي","")))</f>
        <v/>
      </c>
      <c r="AO3057" t="e">
        <f>INDEX(TextClassificationList[],MATCH(Sudan_News12[[#This Row],[text_classification_arabic]],TextClassificationList[text_classification_arabic],0),1)</f>
        <v>#N/A</v>
      </c>
      <c r="AQ3057" t="e">
        <f>INDEX(TextClassificationList[],MATCH(Sudan_News12[[#This Row],[text_classification_arabic2]],TextClassificationList[text_classification_arabic],0),1)</f>
        <v>#N/A</v>
      </c>
      <c r="AS3057" t="e">
        <f>INDEX(TextClassificationList[],MATCH(Sudan_News12[[#This Row],[text_classification_arabic3]],TextClassificationList[text_classification_arabic],0),1)</f>
        <v>#N/A</v>
      </c>
      <c r="AU3057" t="e">
        <f>INDEX(TextClassificationList[],MATCH(Sudan_News12[[#This Row],[text_classification_arabic4]],TextClassificationList[text_classification_arabic],0),1)</f>
        <v>#N/A</v>
      </c>
      <c r="AW3057" t="e">
        <f>INDEX(TextClassificationList[],MATCH(Sudan_News12[[#This Row],[text_classification_arabic5]],TextClassificationList[text_classification_arabic],0),1)</f>
        <v>#N/A</v>
      </c>
    </row>
    <row r="3058" spans="1:49" x14ac:dyDescent="0.2">
      <c r="A3058">
        <v>1.3102928173323182E+18</v>
      </c>
      <c r="B3058">
        <v>1.3102928173323182E+18</v>
      </c>
      <c r="C3058" t="s">
        <v>11752</v>
      </c>
      <c r="D3058" s="1">
        <v>44101</v>
      </c>
      <c r="E3058" s="2">
        <v>0.87414351851851857</v>
      </c>
      <c r="F3058">
        <v>200</v>
      </c>
      <c r="G3058">
        <v>1889611729</v>
      </c>
      <c r="H3058" t="s">
        <v>354</v>
      </c>
      <c r="I3058" t="s">
        <v>355</v>
      </c>
      <c r="J3058" t="s">
        <v>265</v>
      </c>
      <c r="K3058" t="s">
        <v>11753</v>
      </c>
      <c r="L3058" t="s">
        <v>266</v>
      </c>
      <c r="M3058" t="s">
        <v>267</v>
      </c>
      <c r="N3058" t="s">
        <v>267</v>
      </c>
      <c r="O3058" t="s">
        <v>11754</v>
      </c>
      <c r="P3058">
        <v>0</v>
      </c>
      <c r="Q3058">
        <v>1</v>
      </c>
      <c r="R3058">
        <v>0</v>
      </c>
      <c r="S3058" t="s">
        <v>267</v>
      </c>
      <c r="T3058" t="s">
        <v>267</v>
      </c>
      <c r="U3058" t="s">
        <v>11755</v>
      </c>
      <c r="V3058" t="b">
        <v>0</v>
      </c>
      <c r="W3058" t="s">
        <v>265</v>
      </c>
      <c r="X3058">
        <v>1</v>
      </c>
      <c r="Y3058" t="s">
        <v>11756</v>
      </c>
      <c r="Z3058" t="s">
        <v>265</v>
      </c>
      <c r="AA3058" t="s">
        <v>265</v>
      </c>
      <c r="AB3058" t="s">
        <v>265</v>
      </c>
      <c r="AC3058" t="s">
        <v>265</v>
      </c>
      <c r="AD3058" t="s">
        <v>265</v>
      </c>
      <c r="AE3058" t="s">
        <v>265</v>
      </c>
      <c r="AF3058" t="s">
        <v>267</v>
      </c>
      <c r="AG3058" t="s">
        <v>265</v>
      </c>
      <c r="AH3058" t="s">
        <v>265</v>
      </c>
      <c r="AI3058" t="s">
        <v>265</v>
      </c>
      <c r="AJ3058" t="s">
        <v>265</v>
      </c>
      <c r="AL3058" t="str">
        <f>IF(Sudan_News12[[#This Row],[relevancy_classification_english]]="Relevant","مناسب",IF(Sudan_News12[[#This Row],[relevancy_classification_english]]="Relevant","عَرَضِيّ",""))</f>
        <v/>
      </c>
      <c r="AN3058" t="str">
        <f>IF(Sudan_News12[[#This Row],[sentiment_analysis_english]]="Negative","سلبي",IF(Sudan_News12[[#This Row],[sentiment_analysis_english]]="Neutral","حيادي",IF(Sudan_News12[[#This Row],[sentiment_analysis_english]]="Positive","إيجابي","")))</f>
        <v/>
      </c>
      <c r="AO3058" t="e">
        <f>INDEX(TextClassificationList[],MATCH(Sudan_News12[[#This Row],[text_classification_arabic]],TextClassificationList[text_classification_arabic],0),1)</f>
        <v>#N/A</v>
      </c>
      <c r="AQ3058" t="e">
        <f>INDEX(TextClassificationList[],MATCH(Sudan_News12[[#This Row],[text_classification_arabic2]],TextClassificationList[text_classification_arabic],0),1)</f>
        <v>#N/A</v>
      </c>
      <c r="AS3058" t="e">
        <f>INDEX(TextClassificationList[],MATCH(Sudan_News12[[#This Row],[text_classification_arabic3]],TextClassificationList[text_classification_arabic],0),1)</f>
        <v>#N/A</v>
      </c>
      <c r="AU3058" t="e">
        <f>INDEX(TextClassificationList[],MATCH(Sudan_News12[[#This Row],[text_classification_arabic4]],TextClassificationList[text_classification_arabic],0),1)</f>
        <v>#N/A</v>
      </c>
      <c r="AW3058" t="e">
        <f>INDEX(TextClassificationList[],MATCH(Sudan_News12[[#This Row],[text_classification_arabic5]],TextClassificationList[text_classification_arabic],0),1)</f>
        <v>#N/A</v>
      </c>
    </row>
    <row r="3059" spans="1:49" x14ac:dyDescent="0.2">
      <c r="A3059">
        <v>1.3102542192916972E+18</v>
      </c>
      <c r="B3059">
        <v>1.3102539798431293E+18</v>
      </c>
      <c r="C3059" t="s">
        <v>11757</v>
      </c>
      <c r="D3059" s="1">
        <v>44101</v>
      </c>
      <c r="E3059" s="2">
        <v>0.76762731481481483</v>
      </c>
      <c r="F3059">
        <v>200</v>
      </c>
      <c r="G3059">
        <v>1889611729</v>
      </c>
      <c r="H3059" t="s">
        <v>354</v>
      </c>
      <c r="I3059" t="s">
        <v>355</v>
      </c>
      <c r="J3059" t="s">
        <v>265</v>
      </c>
      <c r="K3059" t="s">
        <v>11758</v>
      </c>
      <c r="L3059" t="s">
        <v>266</v>
      </c>
      <c r="M3059" t="s">
        <v>267</v>
      </c>
      <c r="N3059" t="s">
        <v>267</v>
      </c>
      <c r="O3059" t="s">
        <v>267</v>
      </c>
      <c r="P3059">
        <v>0</v>
      </c>
      <c r="Q3059">
        <v>0</v>
      </c>
      <c r="R3059">
        <v>0</v>
      </c>
      <c r="S3059" t="s">
        <v>284</v>
      </c>
      <c r="T3059" t="s">
        <v>267</v>
      </c>
      <c r="U3059" t="s">
        <v>11759</v>
      </c>
      <c r="V3059" t="b">
        <v>0</v>
      </c>
      <c r="W3059" t="s">
        <v>265</v>
      </c>
      <c r="X3059">
        <v>0</v>
      </c>
      <c r="Y3059" t="s">
        <v>265</v>
      </c>
      <c r="Z3059" t="s">
        <v>265</v>
      </c>
      <c r="AA3059" t="s">
        <v>265</v>
      </c>
      <c r="AB3059" t="s">
        <v>265</v>
      </c>
      <c r="AC3059" t="s">
        <v>265</v>
      </c>
      <c r="AD3059" t="s">
        <v>265</v>
      </c>
      <c r="AE3059" t="s">
        <v>265</v>
      </c>
      <c r="AF3059" t="s">
        <v>267</v>
      </c>
      <c r="AG3059" t="s">
        <v>265</v>
      </c>
      <c r="AH3059" t="s">
        <v>265</v>
      </c>
      <c r="AI3059" t="s">
        <v>265</v>
      </c>
      <c r="AJ3059" t="s">
        <v>265</v>
      </c>
      <c r="AL3059" t="str">
        <f>IF(Sudan_News12[[#This Row],[relevancy_classification_english]]="Relevant","مناسب",IF(Sudan_News12[[#This Row],[relevancy_classification_english]]="Relevant","عَرَضِيّ",""))</f>
        <v/>
      </c>
      <c r="AN3059" t="str">
        <f>IF(Sudan_News12[[#This Row],[sentiment_analysis_english]]="Negative","سلبي",IF(Sudan_News12[[#This Row],[sentiment_analysis_english]]="Neutral","حيادي",IF(Sudan_News12[[#This Row],[sentiment_analysis_english]]="Positive","إيجابي","")))</f>
        <v/>
      </c>
      <c r="AO3059" t="e">
        <f>INDEX(TextClassificationList[],MATCH(Sudan_News12[[#This Row],[text_classification_arabic]],TextClassificationList[text_classification_arabic],0),1)</f>
        <v>#N/A</v>
      </c>
      <c r="AQ3059" t="e">
        <f>INDEX(TextClassificationList[],MATCH(Sudan_News12[[#This Row],[text_classification_arabic2]],TextClassificationList[text_classification_arabic],0),1)</f>
        <v>#N/A</v>
      </c>
      <c r="AS3059" t="e">
        <f>INDEX(TextClassificationList[],MATCH(Sudan_News12[[#This Row],[text_classification_arabic3]],TextClassificationList[text_classification_arabic],0),1)</f>
        <v>#N/A</v>
      </c>
      <c r="AU3059" t="e">
        <f>INDEX(TextClassificationList[],MATCH(Sudan_News12[[#This Row],[text_classification_arabic4]],TextClassificationList[text_classification_arabic],0),1)</f>
        <v>#N/A</v>
      </c>
      <c r="AW3059" t="e">
        <f>INDEX(TextClassificationList[],MATCH(Sudan_News12[[#This Row],[text_classification_arabic5]],TextClassificationList[text_classification_arabic],0),1)</f>
        <v>#N/A</v>
      </c>
    </row>
    <row r="3060" spans="1:49" x14ac:dyDescent="0.2">
      <c r="A3060">
        <v>1.3102539798431293E+18</v>
      </c>
      <c r="B3060">
        <v>1.3102539798431293E+18</v>
      </c>
      <c r="C3060" t="s">
        <v>11760</v>
      </c>
      <c r="D3060" s="1">
        <v>44101</v>
      </c>
      <c r="E3060" s="2">
        <v>0.76696759259259262</v>
      </c>
      <c r="F3060">
        <v>200</v>
      </c>
      <c r="G3060">
        <v>1889611729</v>
      </c>
      <c r="H3060" t="s">
        <v>354</v>
      </c>
      <c r="I3060" t="s">
        <v>355</v>
      </c>
      <c r="J3060" t="s">
        <v>265</v>
      </c>
      <c r="K3060" t="s">
        <v>11761</v>
      </c>
      <c r="L3060" t="s">
        <v>266</v>
      </c>
      <c r="M3060" t="s">
        <v>267</v>
      </c>
      <c r="N3060" t="s">
        <v>267</v>
      </c>
      <c r="O3060" t="s">
        <v>11762</v>
      </c>
      <c r="P3060">
        <v>1</v>
      </c>
      <c r="Q3060">
        <v>0</v>
      </c>
      <c r="R3060">
        <v>3</v>
      </c>
      <c r="S3060" t="s">
        <v>11763</v>
      </c>
      <c r="T3060" t="s">
        <v>267</v>
      </c>
      <c r="U3060" t="s">
        <v>11764</v>
      </c>
      <c r="V3060" t="b">
        <v>0</v>
      </c>
      <c r="W3060" t="s">
        <v>265</v>
      </c>
      <c r="X3060">
        <v>1</v>
      </c>
      <c r="Y3060" t="s">
        <v>11765</v>
      </c>
      <c r="Z3060" t="s">
        <v>265</v>
      </c>
      <c r="AA3060" t="s">
        <v>265</v>
      </c>
      <c r="AB3060" t="s">
        <v>265</v>
      </c>
      <c r="AC3060" t="s">
        <v>265</v>
      </c>
      <c r="AD3060" t="s">
        <v>265</v>
      </c>
      <c r="AE3060" t="s">
        <v>265</v>
      </c>
      <c r="AF3060" t="s">
        <v>267</v>
      </c>
      <c r="AG3060" t="s">
        <v>265</v>
      </c>
      <c r="AH3060" t="s">
        <v>265</v>
      </c>
      <c r="AI3060" t="s">
        <v>265</v>
      </c>
      <c r="AJ3060" t="s">
        <v>265</v>
      </c>
      <c r="AL3060" t="str">
        <f>IF(Sudan_News12[[#This Row],[relevancy_classification_english]]="Relevant","مناسب",IF(Sudan_News12[[#This Row],[relevancy_classification_english]]="Relevant","عَرَضِيّ",""))</f>
        <v/>
      </c>
      <c r="AN3060" t="str">
        <f>IF(Sudan_News12[[#This Row],[sentiment_analysis_english]]="Negative","سلبي",IF(Sudan_News12[[#This Row],[sentiment_analysis_english]]="Neutral","حيادي",IF(Sudan_News12[[#This Row],[sentiment_analysis_english]]="Positive","إيجابي","")))</f>
        <v/>
      </c>
      <c r="AO3060" t="e">
        <f>INDEX(TextClassificationList[],MATCH(Sudan_News12[[#This Row],[text_classification_arabic]],TextClassificationList[text_classification_arabic],0),1)</f>
        <v>#N/A</v>
      </c>
      <c r="AQ3060" t="e">
        <f>INDEX(TextClassificationList[],MATCH(Sudan_News12[[#This Row],[text_classification_arabic2]],TextClassificationList[text_classification_arabic],0),1)</f>
        <v>#N/A</v>
      </c>
      <c r="AS3060" t="e">
        <f>INDEX(TextClassificationList[],MATCH(Sudan_News12[[#This Row],[text_classification_arabic3]],TextClassificationList[text_classification_arabic],0),1)</f>
        <v>#N/A</v>
      </c>
      <c r="AU3060" t="e">
        <f>INDEX(TextClassificationList[],MATCH(Sudan_News12[[#This Row],[text_classification_arabic4]],TextClassificationList[text_classification_arabic],0),1)</f>
        <v>#N/A</v>
      </c>
      <c r="AW3060" t="e">
        <f>INDEX(TextClassificationList[],MATCH(Sudan_News12[[#This Row],[text_classification_arabic5]],TextClassificationList[text_classification_arabic],0),1)</f>
        <v>#N/A</v>
      </c>
    </row>
    <row r="3061" spans="1:49" x14ac:dyDescent="0.2">
      <c r="A3061">
        <v>1.3101847452010045E+18</v>
      </c>
      <c r="B3061">
        <v>1.3101847452010045E+18</v>
      </c>
      <c r="C3061" t="s">
        <v>11766</v>
      </c>
      <c r="D3061" s="1">
        <v>44101</v>
      </c>
      <c r="E3061" s="2">
        <v>0.5759143518518518</v>
      </c>
      <c r="F3061">
        <v>200</v>
      </c>
      <c r="G3061">
        <v>1889611729</v>
      </c>
      <c r="H3061" t="s">
        <v>354</v>
      </c>
      <c r="I3061" t="s">
        <v>355</v>
      </c>
      <c r="J3061" t="s">
        <v>265</v>
      </c>
      <c r="K3061" t="s">
        <v>11767</v>
      </c>
      <c r="L3061" t="s">
        <v>266</v>
      </c>
      <c r="M3061" t="s">
        <v>267</v>
      </c>
      <c r="N3061" t="s">
        <v>267</v>
      </c>
      <c r="O3061" t="s">
        <v>11768</v>
      </c>
      <c r="P3061">
        <v>0</v>
      </c>
      <c r="Q3061">
        <v>0</v>
      </c>
      <c r="R3061">
        <v>0</v>
      </c>
      <c r="S3061" t="s">
        <v>11769</v>
      </c>
      <c r="T3061" t="s">
        <v>267</v>
      </c>
      <c r="U3061" t="s">
        <v>11770</v>
      </c>
      <c r="V3061" t="b">
        <v>0</v>
      </c>
      <c r="W3061" t="s">
        <v>265</v>
      </c>
      <c r="X3061">
        <v>1</v>
      </c>
      <c r="Y3061" t="s">
        <v>11771</v>
      </c>
      <c r="Z3061" t="s">
        <v>265</v>
      </c>
      <c r="AA3061" t="s">
        <v>265</v>
      </c>
      <c r="AB3061" t="s">
        <v>265</v>
      </c>
      <c r="AC3061" t="s">
        <v>265</v>
      </c>
      <c r="AD3061" t="s">
        <v>265</v>
      </c>
      <c r="AE3061" t="s">
        <v>265</v>
      </c>
      <c r="AF3061" t="s">
        <v>267</v>
      </c>
      <c r="AG3061" t="s">
        <v>265</v>
      </c>
      <c r="AH3061" t="s">
        <v>265</v>
      </c>
      <c r="AI3061" t="s">
        <v>265</v>
      </c>
      <c r="AJ3061" t="s">
        <v>265</v>
      </c>
      <c r="AL3061" t="str">
        <f>IF(Sudan_News12[[#This Row],[relevancy_classification_english]]="Relevant","مناسب",IF(Sudan_News12[[#This Row],[relevancy_classification_english]]="Relevant","عَرَضِيّ",""))</f>
        <v/>
      </c>
      <c r="AN3061" t="str">
        <f>IF(Sudan_News12[[#This Row],[sentiment_analysis_english]]="Negative","سلبي",IF(Sudan_News12[[#This Row],[sentiment_analysis_english]]="Neutral","حيادي",IF(Sudan_News12[[#This Row],[sentiment_analysis_english]]="Positive","إيجابي","")))</f>
        <v/>
      </c>
      <c r="AO3061" t="e">
        <f>INDEX(TextClassificationList[],MATCH(Sudan_News12[[#This Row],[text_classification_arabic]],TextClassificationList[text_classification_arabic],0),1)</f>
        <v>#N/A</v>
      </c>
      <c r="AQ3061" t="e">
        <f>INDEX(TextClassificationList[],MATCH(Sudan_News12[[#This Row],[text_classification_arabic2]],TextClassificationList[text_classification_arabic],0),1)</f>
        <v>#N/A</v>
      </c>
      <c r="AS3061" t="e">
        <f>INDEX(TextClassificationList[],MATCH(Sudan_News12[[#This Row],[text_classification_arabic3]],TextClassificationList[text_classification_arabic],0),1)</f>
        <v>#N/A</v>
      </c>
      <c r="AU3061" t="e">
        <f>INDEX(TextClassificationList[],MATCH(Sudan_News12[[#This Row],[text_classification_arabic4]],TextClassificationList[text_classification_arabic],0),1)</f>
        <v>#N/A</v>
      </c>
      <c r="AW3061" t="e">
        <f>INDEX(TextClassificationList[],MATCH(Sudan_News12[[#This Row],[text_classification_arabic5]],TextClassificationList[text_classification_arabic],0),1)</f>
        <v>#N/A</v>
      </c>
    </row>
    <row r="3062" spans="1:49" x14ac:dyDescent="0.2">
      <c r="A3062">
        <v>1.3101694858784727E+18</v>
      </c>
      <c r="B3062">
        <v>1.3101694858784727E+18</v>
      </c>
      <c r="C3062" t="s">
        <v>11772</v>
      </c>
      <c r="D3062" s="1">
        <v>44101</v>
      </c>
      <c r="E3062" s="2">
        <v>0.53380787037037036</v>
      </c>
      <c r="F3062">
        <v>200</v>
      </c>
      <c r="G3062">
        <v>1889611729</v>
      </c>
      <c r="H3062" t="s">
        <v>354</v>
      </c>
      <c r="I3062" t="s">
        <v>355</v>
      </c>
      <c r="J3062" t="s">
        <v>265</v>
      </c>
      <c r="K3062" t="s">
        <v>11773</v>
      </c>
      <c r="L3062" t="s">
        <v>266</v>
      </c>
      <c r="M3062" t="s">
        <v>267</v>
      </c>
      <c r="N3062" t="s">
        <v>267</v>
      </c>
      <c r="O3062" t="s">
        <v>11774</v>
      </c>
      <c r="P3062">
        <v>0</v>
      </c>
      <c r="Q3062">
        <v>0</v>
      </c>
      <c r="R3062">
        <v>0</v>
      </c>
      <c r="S3062" t="s">
        <v>11775</v>
      </c>
      <c r="T3062" t="s">
        <v>267</v>
      </c>
      <c r="U3062" t="s">
        <v>11776</v>
      </c>
      <c r="V3062" t="b">
        <v>0</v>
      </c>
      <c r="W3062" t="s">
        <v>265</v>
      </c>
      <c r="X3062">
        <v>1</v>
      </c>
      <c r="Y3062" t="s">
        <v>11777</v>
      </c>
      <c r="Z3062" t="s">
        <v>265</v>
      </c>
      <c r="AA3062" t="s">
        <v>265</v>
      </c>
      <c r="AB3062" t="s">
        <v>265</v>
      </c>
      <c r="AC3062" t="s">
        <v>265</v>
      </c>
      <c r="AD3062" t="s">
        <v>265</v>
      </c>
      <c r="AE3062" t="s">
        <v>265</v>
      </c>
      <c r="AF3062" t="s">
        <v>267</v>
      </c>
      <c r="AG3062" t="s">
        <v>265</v>
      </c>
      <c r="AH3062" t="s">
        <v>265</v>
      </c>
      <c r="AI3062" t="s">
        <v>265</v>
      </c>
      <c r="AJ3062" t="s">
        <v>265</v>
      </c>
      <c r="AL3062" t="str">
        <f>IF(Sudan_News12[[#This Row],[relevancy_classification_english]]="Relevant","مناسب",IF(Sudan_News12[[#This Row],[relevancy_classification_english]]="Relevant","عَرَضِيّ",""))</f>
        <v/>
      </c>
      <c r="AN3062" t="str">
        <f>IF(Sudan_News12[[#This Row],[sentiment_analysis_english]]="Negative","سلبي",IF(Sudan_News12[[#This Row],[sentiment_analysis_english]]="Neutral","حيادي",IF(Sudan_News12[[#This Row],[sentiment_analysis_english]]="Positive","إيجابي","")))</f>
        <v/>
      </c>
      <c r="AO3062" t="e">
        <f>INDEX(TextClassificationList[],MATCH(Sudan_News12[[#This Row],[text_classification_arabic]],TextClassificationList[text_classification_arabic],0),1)</f>
        <v>#N/A</v>
      </c>
      <c r="AQ3062" t="e">
        <f>INDEX(TextClassificationList[],MATCH(Sudan_News12[[#This Row],[text_classification_arabic2]],TextClassificationList[text_classification_arabic],0),1)</f>
        <v>#N/A</v>
      </c>
      <c r="AS3062" t="e">
        <f>INDEX(TextClassificationList[],MATCH(Sudan_News12[[#This Row],[text_classification_arabic3]],TextClassificationList[text_classification_arabic],0),1)</f>
        <v>#N/A</v>
      </c>
      <c r="AU3062" t="e">
        <f>INDEX(TextClassificationList[],MATCH(Sudan_News12[[#This Row],[text_classification_arabic4]],TextClassificationList[text_classification_arabic],0),1)</f>
        <v>#N/A</v>
      </c>
      <c r="AW3062" t="e">
        <f>INDEX(TextClassificationList[],MATCH(Sudan_News12[[#This Row],[text_classification_arabic5]],TextClassificationList[text_classification_arabic],0),1)</f>
        <v>#N/A</v>
      </c>
    </row>
    <row r="3063" spans="1:49" x14ac:dyDescent="0.2">
      <c r="A3063">
        <v>1.3101688777379267E+18</v>
      </c>
      <c r="B3063">
        <v>1.3101688777379267E+18</v>
      </c>
      <c r="C3063" t="s">
        <v>11778</v>
      </c>
      <c r="D3063" s="1">
        <v>44101</v>
      </c>
      <c r="E3063" s="2">
        <v>0.53212962962962962</v>
      </c>
      <c r="F3063">
        <v>200</v>
      </c>
      <c r="G3063">
        <v>1889611729</v>
      </c>
      <c r="H3063" t="s">
        <v>354</v>
      </c>
      <c r="I3063" t="s">
        <v>355</v>
      </c>
      <c r="J3063" t="s">
        <v>265</v>
      </c>
      <c r="K3063" t="s">
        <v>11779</v>
      </c>
      <c r="L3063" t="s">
        <v>266</v>
      </c>
      <c r="M3063" t="s">
        <v>267</v>
      </c>
      <c r="N3063" t="s">
        <v>267</v>
      </c>
      <c r="O3063" t="s">
        <v>11780</v>
      </c>
      <c r="P3063">
        <v>0</v>
      </c>
      <c r="Q3063">
        <v>0</v>
      </c>
      <c r="R3063">
        <v>0</v>
      </c>
      <c r="S3063" t="s">
        <v>11775</v>
      </c>
      <c r="T3063" t="s">
        <v>267</v>
      </c>
      <c r="U3063" t="s">
        <v>11781</v>
      </c>
      <c r="V3063" t="b">
        <v>0</v>
      </c>
      <c r="W3063" t="s">
        <v>265</v>
      </c>
      <c r="X3063">
        <v>1</v>
      </c>
      <c r="Y3063" t="s">
        <v>11782</v>
      </c>
      <c r="Z3063" t="s">
        <v>265</v>
      </c>
      <c r="AA3063" t="s">
        <v>265</v>
      </c>
      <c r="AB3063" t="s">
        <v>265</v>
      </c>
      <c r="AC3063" t="s">
        <v>265</v>
      </c>
      <c r="AD3063" t="s">
        <v>265</v>
      </c>
      <c r="AE3063" t="s">
        <v>265</v>
      </c>
      <c r="AF3063" t="s">
        <v>267</v>
      </c>
      <c r="AG3063" t="s">
        <v>265</v>
      </c>
      <c r="AH3063" t="s">
        <v>265</v>
      </c>
      <c r="AI3063" t="s">
        <v>265</v>
      </c>
      <c r="AJ3063" t="s">
        <v>265</v>
      </c>
      <c r="AL3063" t="str">
        <f>IF(Sudan_News12[[#This Row],[relevancy_classification_english]]="Relevant","مناسب",IF(Sudan_News12[[#This Row],[relevancy_classification_english]]="Relevant","عَرَضِيّ",""))</f>
        <v/>
      </c>
      <c r="AN3063" t="str">
        <f>IF(Sudan_News12[[#This Row],[sentiment_analysis_english]]="Negative","سلبي",IF(Sudan_News12[[#This Row],[sentiment_analysis_english]]="Neutral","حيادي",IF(Sudan_News12[[#This Row],[sentiment_analysis_english]]="Positive","إيجابي","")))</f>
        <v/>
      </c>
      <c r="AO3063" t="e">
        <f>INDEX(TextClassificationList[],MATCH(Sudan_News12[[#This Row],[text_classification_arabic]],TextClassificationList[text_classification_arabic],0),1)</f>
        <v>#N/A</v>
      </c>
      <c r="AQ3063" t="e">
        <f>INDEX(TextClassificationList[],MATCH(Sudan_News12[[#This Row],[text_classification_arabic2]],TextClassificationList[text_classification_arabic],0),1)</f>
        <v>#N/A</v>
      </c>
      <c r="AS3063" t="e">
        <f>INDEX(TextClassificationList[],MATCH(Sudan_News12[[#This Row],[text_classification_arabic3]],TextClassificationList[text_classification_arabic],0),1)</f>
        <v>#N/A</v>
      </c>
      <c r="AU3063" t="e">
        <f>INDEX(TextClassificationList[],MATCH(Sudan_News12[[#This Row],[text_classification_arabic4]],TextClassificationList[text_classification_arabic],0),1)</f>
        <v>#N/A</v>
      </c>
      <c r="AW3063" t="e">
        <f>INDEX(TextClassificationList[],MATCH(Sudan_News12[[#This Row],[text_classification_arabic5]],TextClassificationList[text_classification_arabic],0),1)</f>
        <v>#N/A</v>
      </c>
    </row>
    <row r="3064" spans="1:49" x14ac:dyDescent="0.2">
      <c r="A3064">
        <v>1.309808218424705E+18</v>
      </c>
      <c r="B3064">
        <v>1.309808218424705E+18</v>
      </c>
      <c r="C3064" t="s">
        <v>11783</v>
      </c>
      <c r="D3064" s="1">
        <v>44100</v>
      </c>
      <c r="E3064" s="2">
        <v>0.53689814814814818</v>
      </c>
      <c r="F3064">
        <v>200</v>
      </c>
      <c r="G3064">
        <v>1889611729</v>
      </c>
      <c r="H3064" t="s">
        <v>354</v>
      </c>
      <c r="I3064" t="s">
        <v>355</v>
      </c>
      <c r="J3064" t="s">
        <v>265</v>
      </c>
      <c r="K3064" t="s">
        <v>11784</v>
      </c>
      <c r="L3064" t="s">
        <v>266</v>
      </c>
      <c r="M3064" t="s">
        <v>267</v>
      </c>
      <c r="N3064" t="s">
        <v>267</v>
      </c>
      <c r="O3064" t="s">
        <v>267</v>
      </c>
      <c r="P3064">
        <v>0</v>
      </c>
      <c r="Q3064">
        <v>0</v>
      </c>
      <c r="R3064">
        <v>0</v>
      </c>
      <c r="S3064" t="s">
        <v>267</v>
      </c>
      <c r="T3064" t="s">
        <v>267</v>
      </c>
      <c r="U3064" t="s">
        <v>11785</v>
      </c>
      <c r="V3064" t="b">
        <v>0</v>
      </c>
      <c r="W3064" t="s">
        <v>265</v>
      </c>
      <c r="X3064">
        <v>0</v>
      </c>
      <c r="Y3064" t="s">
        <v>265</v>
      </c>
      <c r="Z3064" t="s">
        <v>265</v>
      </c>
      <c r="AA3064" t="s">
        <v>265</v>
      </c>
      <c r="AB3064" t="s">
        <v>265</v>
      </c>
      <c r="AC3064" t="s">
        <v>265</v>
      </c>
      <c r="AD3064" t="s">
        <v>265</v>
      </c>
      <c r="AE3064" t="s">
        <v>265</v>
      </c>
      <c r="AF3064" t="s">
        <v>267</v>
      </c>
      <c r="AG3064" t="s">
        <v>265</v>
      </c>
      <c r="AH3064" t="s">
        <v>265</v>
      </c>
      <c r="AI3064" t="s">
        <v>265</v>
      </c>
      <c r="AJ3064" t="s">
        <v>265</v>
      </c>
      <c r="AL3064" t="str">
        <f>IF(Sudan_News12[[#This Row],[relevancy_classification_english]]="Relevant","مناسب",IF(Sudan_News12[[#This Row],[relevancy_classification_english]]="Relevant","عَرَضِيّ",""))</f>
        <v/>
      </c>
      <c r="AN3064" t="str">
        <f>IF(Sudan_News12[[#This Row],[sentiment_analysis_english]]="Negative","سلبي",IF(Sudan_News12[[#This Row],[sentiment_analysis_english]]="Neutral","حيادي",IF(Sudan_News12[[#This Row],[sentiment_analysis_english]]="Positive","إيجابي","")))</f>
        <v/>
      </c>
      <c r="AO3064" t="e">
        <f>INDEX(TextClassificationList[],MATCH(Sudan_News12[[#This Row],[text_classification_arabic]],TextClassificationList[text_classification_arabic],0),1)</f>
        <v>#N/A</v>
      </c>
      <c r="AQ3064" t="e">
        <f>INDEX(TextClassificationList[],MATCH(Sudan_News12[[#This Row],[text_classification_arabic2]],TextClassificationList[text_classification_arabic],0),1)</f>
        <v>#N/A</v>
      </c>
      <c r="AS3064" t="e">
        <f>INDEX(TextClassificationList[],MATCH(Sudan_News12[[#This Row],[text_classification_arabic3]],TextClassificationList[text_classification_arabic],0),1)</f>
        <v>#N/A</v>
      </c>
      <c r="AU3064" t="e">
        <f>INDEX(TextClassificationList[],MATCH(Sudan_News12[[#This Row],[text_classification_arabic4]],TextClassificationList[text_classification_arabic],0),1)</f>
        <v>#N/A</v>
      </c>
      <c r="AW3064" t="e">
        <f>INDEX(TextClassificationList[],MATCH(Sudan_News12[[#This Row],[text_classification_arabic5]],TextClassificationList[text_classification_arabic],0),1)</f>
        <v>#N/A</v>
      </c>
    </row>
    <row r="3065" spans="1:49" x14ac:dyDescent="0.2">
      <c r="A3065">
        <v>1.309800962006057E+18</v>
      </c>
      <c r="B3065">
        <v>1.309800962006057E+18</v>
      </c>
      <c r="C3065" t="s">
        <v>11786</v>
      </c>
      <c r="D3065" s="1">
        <v>44100</v>
      </c>
      <c r="E3065" s="2">
        <v>0.51687499999999997</v>
      </c>
      <c r="F3065">
        <v>200</v>
      </c>
      <c r="G3065">
        <v>1889611729</v>
      </c>
      <c r="H3065" t="s">
        <v>354</v>
      </c>
      <c r="I3065" t="s">
        <v>355</v>
      </c>
      <c r="J3065" t="s">
        <v>265</v>
      </c>
      <c r="K3065" t="s">
        <v>11787</v>
      </c>
      <c r="L3065" t="s">
        <v>266</v>
      </c>
      <c r="M3065" t="s">
        <v>267</v>
      </c>
      <c r="N3065" t="s">
        <v>267</v>
      </c>
      <c r="O3065" t="s">
        <v>11788</v>
      </c>
      <c r="P3065">
        <v>0</v>
      </c>
      <c r="Q3065">
        <v>1</v>
      </c>
      <c r="R3065">
        <v>0</v>
      </c>
      <c r="S3065" t="s">
        <v>11789</v>
      </c>
      <c r="T3065" t="s">
        <v>267</v>
      </c>
      <c r="U3065" t="s">
        <v>11790</v>
      </c>
      <c r="V3065" t="b">
        <v>0</v>
      </c>
      <c r="W3065" t="s">
        <v>265</v>
      </c>
      <c r="X3065">
        <v>1</v>
      </c>
      <c r="Y3065" t="s">
        <v>11791</v>
      </c>
      <c r="Z3065" t="s">
        <v>265</v>
      </c>
      <c r="AA3065" t="s">
        <v>265</v>
      </c>
      <c r="AB3065" t="s">
        <v>265</v>
      </c>
      <c r="AC3065" t="s">
        <v>265</v>
      </c>
      <c r="AD3065" t="s">
        <v>265</v>
      </c>
      <c r="AE3065" t="s">
        <v>265</v>
      </c>
      <c r="AF3065" t="s">
        <v>267</v>
      </c>
      <c r="AG3065" t="s">
        <v>265</v>
      </c>
      <c r="AH3065" t="s">
        <v>265</v>
      </c>
      <c r="AI3065" t="s">
        <v>265</v>
      </c>
      <c r="AJ3065" t="s">
        <v>265</v>
      </c>
      <c r="AL3065" t="str">
        <f>IF(Sudan_News12[[#This Row],[relevancy_classification_english]]="Relevant","مناسب",IF(Sudan_News12[[#This Row],[relevancy_classification_english]]="Relevant","عَرَضِيّ",""))</f>
        <v/>
      </c>
      <c r="AN3065" t="str">
        <f>IF(Sudan_News12[[#This Row],[sentiment_analysis_english]]="Negative","سلبي",IF(Sudan_News12[[#This Row],[sentiment_analysis_english]]="Neutral","حيادي",IF(Sudan_News12[[#This Row],[sentiment_analysis_english]]="Positive","إيجابي","")))</f>
        <v/>
      </c>
      <c r="AO3065" t="e">
        <f>INDEX(TextClassificationList[],MATCH(Sudan_News12[[#This Row],[text_classification_arabic]],TextClassificationList[text_classification_arabic],0),1)</f>
        <v>#N/A</v>
      </c>
      <c r="AQ3065" t="e">
        <f>INDEX(TextClassificationList[],MATCH(Sudan_News12[[#This Row],[text_classification_arabic2]],TextClassificationList[text_classification_arabic],0),1)</f>
        <v>#N/A</v>
      </c>
      <c r="AS3065" t="e">
        <f>INDEX(TextClassificationList[],MATCH(Sudan_News12[[#This Row],[text_classification_arabic3]],TextClassificationList[text_classification_arabic],0),1)</f>
        <v>#N/A</v>
      </c>
      <c r="AU3065" t="e">
        <f>INDEX(TextClassificationList[],MATCH(Sudan_News12[[#This Row],[text_classification_arabic4]],TextClassificationList[text_classification_arabic],0),1)</f>
        <v>#N/A</v>
      </c>
      <c r="AW3065" t="e">
        <f>INDEX(TextClassificationList[],MATCH(Sudan_News12[[#This Row],[text_classification_arabic5]],TextClassificationList[text_classification_arabic],0),1)</f>
        <v>#N/A</v>
      </c>
    </row>
    <row r="3066" spans="1:49" x14ac:dyDescent="0.2">
      <c r="A3066">
        <v>1.3097833184146637E+18</v>
      </c>
      <c r="B3066">
        <v>1.3097826810021519E+18</v>
      </c>
      <c r="C3066" t="s">
        <v>11792</v>
      </c>
      <c r="D3066" s="1">
        <v>44100</v>
      </c>
      <c r="E3066" s="2">
        <v>0.46819444444444447</v>
      </c>
      <c r="F3066">
        <v>200</v>
      </c>
      <c r="G3066">
        <v>1889611729</v>
      </c>
      <c r="H3066" t="s">
        <v>354</v>
      </c>
      <c r="I3066" t="s">
        <v>355</v>
      </c>
      <c r="J3066" t="s">
        <v>265</v>
      </c>
      <c r="K3066" t="s">
        <v>11793</v>
      </c>
      <c r="L3066" t="s">
        <v>266</v>
      </c>
      <c r="M3066" t="s">
        <v>267</v>
      </c>
      <c r="N3066" t="s">
        <v>267</v>
      </c>
      <c r="O3066" t="s">
        <v>267</v>
      </c>
      <c r="P3066">
        <v>0</v>
      </c>
      <c r="Q3066">
        <v>0</v>
      </c>
      <c r="R3066">
        <v>0</v>
      </c>
      <c r="S3066" t="s">
        <v>267</v>
      </c>
      <c r="T3066" t="s">
        <v>267</v>
      </c>
      <c r="U3066" t="s">
        <v>11794</v>
      </c>
      <c r="V3066" t="b">
        <v>0</v>
      </c>
      <c r="W3066" t="s">
        <v>265</v>
      </c>
      <c r="X3066">
        <v>0</v>
      </c>
      <c r="Y3066" t="s">
        <v>265</v>
      </c>
      <c r="Z3066" t="s">
        <v>265</v>
      </c>
      <c r="AA3066" t="s">
        <v>265</v>
      </c>
      <c r="AB3066" t="s">
        <v>265</v>
      </c>
      <c r="AC3066" t="s">
        <v>265</v>
      </c>
      <c r="AD3066" t="s">
        <v>265</v>
      </c>
      <c r="AE3066" t="s">
        <v>265</v>
      </c>
      <c r="AF3066" t="s">
        <v>267</v>
      </c>
      <c r="AG3066" t="s">
        <v>265</v>
      </c>
      <c r="AH3066" t="s">
        <v>265</v>
      </c>
      <c r="AI3066" t="s">
        <v>265</v>
      </c>
      <c r="AJ3066" t="s">
        <v>265</v>
      </c>
      <c r="AL3066" t="str">
        <f>IF(Sudan_News12[[#This Row],[relevancy_classification_english]]="Relevant","مناسب",IF(Sudan_News12[[#This Row],[relevancy_classification_english]]="Relevant","عَرَضِيّ",""))</f>
        <v/>
      </c>
      <c r="AN3066" t="str">
        <f>IF(Sudan_News12[[#This Row],[sentiment_analysis_english]]="Negative","سلبي",IF(Sudan_News12[[#This Row],[sentiment_analysis_english]]="Neutral","حيادي",IF(Sudan_News12[[#This Row],[sentiment_analysis_english]]="Positive","إيجابي","")))</f>
        <v/>
      </c>
      <c r="AO3066" t="e">
        <f>INDEX(TextClassificationList[],MATCH(Sudan_News12[[#This Row],[text_classification_arabic]],TextClassificationList[text_classification_arabic],0),1)</f>
        <v>#N/A</v>
      </c>
      <c r="AQ3066" t="e">
        <f>INDEX(TextClassificationList[],MATCH(Sudan_News12[[#This Row],[text_classification_arabic2]],TextClassificationList[text_classification_arabic],0),1)</f>
        <v>#N/A</v>
      </c>
      <c r="AS3066" t="e">
        <f>INDEX(TextClassificationList[],MATCH(Sudan_News12[[#This Row],[text_classification_arabic3]],TextClassificationList[text_classification_arabic],0),1)</f>
        <v>#N/A</v>
      </c>
      <c r="AU3066" t="e">
        <f>INDEX(TextClassificationList[],MATCH(Sudan_News12[[#This Row],[text_classification_arabic4]],TextClassificationList[text_classification_arabic],0),1)</f>
        <v>#N/A</v>
      </c>
      <c r="AW3066" t="e">
        <f>INDEX(TextClassificationList[],MATCH(Sudan_News12[[#This Row],[text_classification_arabic5]],TextClassificationList[text_classification_arabic],0),1)</f>
        <v>#N/A</v>
      </c>
    </row>
    <row r="3067" spans="1:49" x14ac:dyDescent="0.2">
      <c r="A3067">
        <v>1.3097830951938089E+18</v>
      </c>
      <c r="B3067">
        <v>1.3097826810021519E+18</v>
      </c>
      <c r="C3067" t="s">
        <v>11795</v>
      </c>
      <c r="D3067" s="1">
        <v>44100</v>
      </c>
      <c r="E3067" s="2">
        <v>0.46758101851851852</v>
      </c>
      <c r="F3067">
        <v>200</v>
      </c>
      <c r="G3067">
        <v>1889611729</v>
      </c>
      <c r="H3067" t="s">
        <v>354</v>
      </c>
      <c r="I3067" t="s">
        <v>355</v>
      </c>
      <c r="J3067" t="s">
        <v>265</v>
      </c>
      <c r="K3067" t="s">
        <v>11796</v>
      </c>
      <c r="L3067" t="s">
        <v>266</v>
      </c>
      <c r="M3067" t="s">
        <v>267</v>
      </c>
      <c r="N3067" t="s">
        <v>267</v>
      </c>
      <c r="O3067" t="s">
        <v>267</v>
      </c>
      <c r="P3067">
        <v>1</v>
      </c>
      <c r="Q3067">
        <v>0</v>
      </c>
      <c r="R3067">
        <v>0</v>
      </c>
      <c r="S3067" t="s">
        <v>267</v>
      </c>
      <c r="T3067" t="s">
        <v>267</v>
      </c>
      <c r="U3067" t="s">
        <v>11797</v>
      </c>
      <c r="V3067" t="b">
        <v>0</v>
      </c>
      <c r="W3067" t="s">
        <v>265</v>
      </c>
      <c r="X3067">
        <v>0</v>
      </c>
      <c r="Y3067" t="s">
        <v>265</v>
      </c>
      <c r="Z3067" t="s">
        <v>265</v>
      </c>
      <c r="AA3067" t="s">
        <v>265</v>
      </c>
      <c r="AB3067" t="s">
        <v>265</v>
      </c>
      <c r="AC3067" t="s">
        <v>265</v>
      </c>
      <c r="AD3067" t="s">
        <v>265</v>
      </c>
      <c r="AE3067" t="s">
        <v>265</v>
      </c>
      <c r="AF3067" t="s">
        <v>267</v>
      </c>
      <c r="AG3067" t="s">
        <v>265</v>
      </c>
      <c r="AH3067" t="s">
        <v>265</v>
      </c>
      <c r="AI3067" t="s">
        <v>265</v>
      </c>
      <c r="AJ3067" t="s">
        <v>265</v>
      </c>
      <c r="AL3067" t="str">
        <f>IF(Sudan_News12[[#This Row],[relevancy_classification_english]]="Relevant","مناسب",IF(Sudan_News12[[#This Row],[relevancy_classification_english]]="Relevant","عَرَضِيّ",""))</f>
        <v/>
      </c>
      <c r="AN3067" t="str">
        <f>IF(Sudan_News12[[#This Row],[sentiment_analysis_english]]="Negative","سلبي",IF(Sudan_News12[[#This Row],[sentiment_analysis_english]]="Neutral","حيادي",IF(Sudan_News12[[#This Row],[sentiment_analysis_english]]="Positive","إيجابي","")))</f>
        <v/>
      </c>
      <c r="AO3067" t="e">
        <f>INDEX(TextClassificationList[],MATCH(Sudan_News12[[#This Row],[text_classification_arabic]],TextClassificationList[text_classification_arabic],0),1)</f>
        <v>#N/A</v>
      </c>
      <c r="AQ3067" t="e">
        <f>INDEX(TextClassificationList[],MATCH(Sudan_News12[[#This Row],[text_classification_arabic2]],TextClassificationList[text_classification_arabic],0),1)</f>
        <v>#N/A</v>
      </c>
      <c r="AS3067" t="e">
        <f>INDEX(TextClassificationList[],MATCH(Sudan_News12[[#This Row],[text_classification_arabic3]],TextClassificationList[text_classification_arabic],0),1)</f>
        <v>#N/A</v>
      </c>
      <c r="AU3067" t="e">
        <f>INDEX(TextClassificationList[],MATCH(Sudan_News12[[#This Row],[text_classification_arabic4]],TextClassificationList[text_classification_arabic],0),1)</f>
        <v>#N/A</v>
      </c>
      <c r="AW3067" t="e">
        <f>INDEX(TextClassificationList[],MATCH(Sudan_News12[[#This Row],[text_classification_arabic5]],TextClassificationList[text_classification_arabic],0),1)</f>
        <v>#N/A</v>
      </c>
    </row>
    <row r="3068" spans="1:49" x14ac:dyDescent="0.2">
      <c r="A3068">
        <v>1.3097826810021519E+18</v>
      </c>
      <c r="B3068">
        <v>1.3097826810021519E+18</v>
      </c>
      <c r="C3068" t="s">
        <v>11798</v>
      </c>
      <c r="D3068" s="1">
        <v>44100</v>
      </c>
      <c r="E3068" s="2">
        <v>0.46643518518518517</v>
      </c>
      <c r="F3068">
        <v>200</v>
      </c>
      <c r="G3068">
        <v>1889611729</v>
      </c>
      <c r="H3068" t="s">
        <v>354</v>
      </c>
      <c r="I3068" t="s">
        <v>355</v>
      </c>
      <c r="J3068" t="s">
        <v>265</v>
      </c>
      <c r="K3068" t="s">
        <v>11799</v>
      </c>
      <c r="L3068" t="s">
        <v>266</v>
      </c>
      <c r="M3068" t="s">
        <v>267</v>
      </c>
      <c r="N3068" t="s">
        <v>267</v>
      </c>
      <c r="O3068" t="s">
        <v>267</v>
      </c>
      <c r="P3068">
        <v>1</v>
      </c>
      <c r="Q3068">
        <v>1</v>
      </c>
      <c r="R3068">
        <v>1</v>
      </c>
      <c r="S3068" t="s">
        <v>11769</v>
      </c>
      <c r="T3068" t="s">
        <v>267</v>
      </c>
      <c r="U3068" t="s">
        <v>11800</v>
      </c>
      <c r="V3068" t="b">
        <v>0</v>
      </c>
      <c r="W3068" t="s">
        <v>265</v>
      </c>
      <c r="X3068">
        <v>0</v>
      </c>
      <c r="Y3068" t="s">
        <v>265</v>
      </c>
      <c r="Z3068" t="s">
        <v>265</v>
      </c>
      <c r="AA3068" t="s">
        <v>265</v>
      </c>
      <c r="AB3068" t="s">
        <v>265</v>
      </c>
      <c r="AC3068" t="s">
        <v>265</v>
      </c>
      <c r="AD3068" t="s">
        <v>265</v>
      </c>
      <c r="AE3068" t="s">
        <v>265</v>
      </c>
      <c r="AF3068" t="s">
        <v>267</v>
      </c>
      <c r="AG3068" t="s">
        <v>265</v>
      </c>
      <c r="AH3068" t="s">
        <v>265</v>
      </c>
      <c r="AI3068" t="s">
        <v>265</v>
      </c>
      <c r="AJ3068" t="s">
        <v>265</v>
      </c>
      <c r="AL3068" t="str">
        <f>IF(Sudan_News12[[#This Row],[relevancy_classification_english]]="Relevant","مناسب",IF(Sudan_News12[[#This Row],[relevancy_classification_english]]="Relevant","عَرَضِيّ",""))</f>
        <v/>
      </c>
      <c r="AN3068" t="str">
        <f>IF(Sudan_News12[[#This Row],[sentiment_analysis_english]]="Negative","سلبي",IF(Sudan_News12[[#This Row],[sentiment_analysis_english]]="Neutral","حيادي",IF(Sudan_News12[[#This Row],[sentiment_analysis_english]]="Positive","إيجابي","")))</f>
        <v/>
      </c>
      <c r="AO3068" t="e">
        <f>INDEX(TextClassificationList[],MATCH(Sudan_News12[[#This Row],[text_classification_arabic]],TextClassificationList[text_classification_arabic],0),1)</f>
        <v>#N/A</v>
      </c>
      <c r="AQ3068" t="e">
        <f>INDEX(TextClassificationList[],MATCH(Sudan_News12[[#This Row],[text_classification_arabic2]],TextClassificationList[text_classification_arabic],0),1)</f>
        <v>#N/A</v>
      </c>
      <c r="AS3068" t="e">
        <f>INDEX(TextClassificationList[],MATCH(Sudan_News12[[#This Row],[text_classification_arabic3]],TextClassificationList[text_classification_arabic],0),1)</f>
        <v>#N/A</v>
      </c>
      <c r="AU3068" t="e">
        <f>INDEX(TextClassificationList[],MATCH(Sudan_News12[[#This Row],[text_classification_arabic4]],TextClassificationList[text_classification_arabic],0),1)</f>
        <v>#N/A</v>
      </c>
      <c r="AW3068" t="e">
        <f>INDEX(TextClassificationList[],MATCH(Sudan_News12[[#This Row],[text_classification_arabic5]],TextClassificationList[text_classification_arabic],0),1)</f>
        <v>#N/A</v>
      </c>
    </row>
    <row r="3069" spans="1:49" x14ac:dyDescent="0.2">
      <c r="A3069">
        <v>1.3095893550449664E+18</v>
      </c>
      <c r="B3069">
        <v>1.3095893550449664E+18</v>
      </c>
      <c r="C3069" t="s">
        <v>11801</v>
      </c>
      <c r="D3069" s="1">
        <v>44099</v>
      </c>
      <c r="E3069" s="2">
        <v>0.93295138888888884</v>
      </c>
      <c r="F3069">
        <v>200</v>
      </c>
      <c r="G3069">
        <v>1889611729</v>
      </c>
      <c r="H3069" t="s">
        <v>354</v>
      </c>
      <c r="I3069" t="s">
        <v>355</v>
      </c>
      <c r="J3069" t="s">
        <v>265</v>
      </c>
      <c r="K3069" t="s">
        <v>11802</v>
      </c>
      <c r="L3069" t="s">
        <v>266</v>
      </c>
      <c r="M3069" t="s">
        <v>267</v>
      </c>
      <c r="N3069" t="s">
        <v>267</v>
      </c>
      <c r="O3069" t="s">
        <v>267</v>
      </c>
      <c r="P3069">
        <v>0</v>
      </c>
      <c r="Q3069">
        <v>0</v>
      </c>
      <c r="R3069">
        <v>0</v>
      </c>
      <c r="S3069" t="s">
        <v>11803</v>
      </c>
      <c r="T3069" t="s">
        <v>267</v>
      </c>
      <c r="U3069" t="s">
        <v>11804</v>
      </c>
      <c r="V3069" t="b">
        <v>0</v>
      </c>
      <c r="W3069" t="s">
        <v>265</v>
      </c>
      <c r="X3069">
        <v>0</v>
      </c>
      <c r="Y3069" t="s">
        <v>265</v>
      </c>
      <c r="Z3069" t="s">
        <v>265</v>
      </c>
      <c r="AA3069" t="s">
        <v>265</v>
      </c>
      <c r="AB3069" t="s">
        <v>265</v>
      </c>
      <c r="AC3069" t="s">
        <v>265</v>
      </c>
      <c r="AD3069" t="s">
        <v>265</v>
      </c>
      <c r="AE3069" t="s">
        <v>265</v>
      </c>
      <c r="AF3069" t="s">
        <v>267</v>
      </c>
      <c r="AG3069" t="s">
        <v>265</v>
      </c>
      <c r="AH3069" t="s">
        <v>265</v>
      </c>
      <c r="AI3069" t="s">
        <v>265</v>
      </c>
      <c r="AJ3069" t="s">
        <v>265</v>
      </c>
      <c r="AL3069" t="str">
        <f>IF(Sudan_News12[[#This Row],[relevancy_classification_english]]="Relevant","مناسب",IF(Sudan_News12[[#This Row],[relevancy_classification_english]]="Relevant","عَرَضِيّ",""))</f>
        <v/>
      </c>
      <c r="AN3069" t="str">
        <f>IF(Sudan_News12[[#This Row],[sentiment_analysis_english]]="Negative","سلبي",IF(Sudan_News12[[#This Row],[sentiment_analysis_english]]="Neutral","حيادي",IF(Sudan_News12[[#This Row],[sentiment_analysis_english]]="Positive","إيجابي","")))</f>
        <v/>
      </c>
      <c r="AO3069" t="e">
        <f>INDEX(TextClassificationList[],MATCH(Sudan_News12[[#This Row],[text_classification_arabic]],TextClassificationList[text_classification_arabic],0),1)</f>
        <v>#N/A</v>
      </c>
      <c r="AQ3069" t="e">
        <f>INDEX(TextClassificationList[],MATCH(Sudan_News12[[#This Row],[text_classification_arabic2]],TextClassificationList[text_classification_arabic],0),1)</f>
        <v>#N/A</v>
      </c>
      <c r="AS3069" t="e">
        <f>INDEX(TextClassificationList[],MATCH(Sudan_News12[[#This Row],[text_classification_arabic3]],TextClassificationList[text_classification_arabic],0),1)</f>
        <v>#N/A</v>
      </c>
      <c r="AU3069" t="e">
        <f>INDEX(TextClassificationList[],MATCH(Sudan_News12[[#This Row],[text_classification_arabic4]],TextClassificationList[text_classification_arabic],0),1)</f>
        <v>#N/A</v>
      </c>
      <c r="AW3069" t="e">
        <f>INDEX(TextClassificationList[],MATCH(Sudan_News12[[#This Row],[text_classification_arabic5]],TextClassificationList[text_classification_arabic],0),1)</f>
        <v>#N/A</v>
      </c>
    </row>
    <row r="3070" spans="1:49" x14ac:dyDescent="0.2">
      <c r="A3070">
        <v>1.3095871231635866E+18</v>
      </c>
      <c r="B3070">
        <v>1.3095871231635866E+18</v>
      </c>
      <c r="C3070" t="s">
        <v>11805</v>
      </c>
      <c r="D3070" s="1">
        <v>44099</v>
      </c>
      <c r="E3070" s="2">
        <v>0.92679398148148151</v>
      </c>
      <c r="F3070">
        <v>200</v>
      </c>
      <c r="G3070">
        <v>1889611729</v>
      </c>
      <c r="H3070" t="s">
        <v>354</v>
      </c>
      <c r="I3070" t="s">
        <v>355</v>
      </c>
      <c r="J3070" t="s">
        <v>265</v>
      </c>
      <c r="K3070" t="s">
        <v>11806</v>
      </c>
      <c r="L3070" t="s">
        <v>266</v>
      </c>
      <c r="M3070" t="s">
        <v>267</v>
      </c>
      <c r="N3070" t="s">
        <v>267</v>
      </c>
      <c r="O3070" t="s">
        <v>267</v>
      </c>
      <c r="P3070">
        <v>3</v>
      </c>
      <c r="Q3070">
        <v>4</v>
      </c>
      <c r="R3070">
        <v>8</v>
      </c>
      <c r="S3070" t="s">
        <v>11807</v>
      </c>
      <c r="T3070" t="s">
        <v>267</v>
      </c>
      <c r="U3070" t="s">
        <v>11808</v>
      </c>
      <c r="V3070" t="b">
        <v>0</v>
      </c>
      <c r="W3070" t="s">
        <v>265</v>
      </c>
      <c r="X3070">
        <v>0</v>
      </c>
      <c r="Y3070" t="s">
        <v>265</v>
      </c>
      <c r="Z3070" t="s">
        <v>265</v>
      </c>
      <c r="AA3070" t="s">
        <v>265</v>
      </c>
      <c r="AB3070" t="s">
        <v>265</v>
      </c>
      <c r="AC3070" t="s">
        <v>265</v>
      </c>
      <c r="AD3070" t="s">
        <v>265</v>
      </c>
      <c r="AE3070" t="s">
        <v>265</v>
      </c>
      <c r="AF3070" t="s">
        <v>267</v>
      </c>
      <c r="AG3070" t="s">
        <v>265</v>
      </c>
      <c r="AH3070" t="s">
        <v>265</v>
      </c>
      <c r="AI3070" t="s">
        <v>265</v>
      </c>
      <c r="AJ3070" t="s">
        <v>265</v>
      </c>
      <c r="AL3070" t="str">
        <f>IF(Sudan_News12[[#This Row],[relevancy_classification_english]]="Relevant","مناسب",IF(Sudan_News12[[#This Row],[relevancy_classification_english]]="Relevant","عَرَضِيّ",""))</f>
        <v/>
      </c>
      <c r="AN3070" t="str">
        <f>IF(Sudan_News12[[#This Row],[sentiment_analysis_english]]="Negative","سلبي",IF(Sudan_News12[[#This Row],[sentiment_analysis_english]]="Neutral","حيادي",IF(Sudan_News12[[#This Row],[sentiment_analysis_english]]="Positive","إيجابي","")))</f>
        <v/>
      </c>
      <c r="AO3070" t="e">
        <f>INDEX(TextClassificationList[],MATCH(Sudan_News12[[#This Row],[text_classification_arabic]],TextClassificationList[text_classification_arabic],0),1)</f>
        <v>#N/A</v>
      </c>
      <c r="AQ3070" t="e">
        <f>INDEX(TextClassificationList[],MATCH(Sudan_News12[[#This Row],[text_classification_arabic2]],TextClassificationList[text_classification_arabic],0),1)</f>
        <v>#N/A</v>
      </c>
      <c r="AS3070" t="e">
        <f>INDEX(TextClassificationList[],MATCH(Sudan_News12[[#This Row],[text_classification_arabic3]],TextClassificationList[text_classification_arabic],0),1)</f>
        <v>#N/A</v>
      </c>
      <c r="AU3070" t="e">
        <f>INDEX(TextClassificationList[],MATCH(Sudan_News12[[#This Row],[text_classification_arabic4]],TextClassificationList[text_classification_arabic],0),1)</f>
        <v>#N/A</v>
      </c>
      <c r="AW3070" t="e">
        <f>INDEX(TextClassificationList[],MATCH(Sudan_News12[[#This Row],[text_classification_arabic5]],TextClassificationList[text_classification_arabic],0),1)</f>
        <v>#N/A</v>
      </c>
    </row>
    <row r="3071" spans="1:49" x14ac:dyDescent="0.2">
      <c r="A3071">
        <v>1.3095643386724639E+18</v>
      </c>
      <c r="B3071">
        <v>1.3095643386724639E+18</v>
      </c>
      <c r="C3071" t="s">
        <v>11809</v>
      </c>
      <c r="D3071" s="1">
        <v>44099</v>
      </c>
      <c r="E3071" s="2">
        <v>0.86392361111111116</v>
      </c>
      <c r="F3071">
        <v>200</v>
      </c>
      <c r="G3071">
        <v>1889611729</v>
      </c>
      <c r="H3071" t="s">
        <v>354</v>
      </c>
      <c r="I3071" t="s">
        <v>355</v>
      </c>
      <c r="J3071" t="s">
        <v>265</v>
      </c>
      <c r="K3071" t="s">
        <v>11810</v>
      </c>
      <c r="L3071" t="s">
        <v>266</v>
      </c>
      <c r="M3071" t="s">
        <v>267</v>
      </c>
      <c r="N3071" t="s">
        <v>267</v>
      </c>
      <c r="O3071" t="s">
        <v>267</v>
      </c>
      <c r="P3071">
        <v>0</v>
      </c>
      <c r="Q3071">
        <v>2</v>
      </c>
      <c r="R3071">
        <v>0</v>
      </c>
      <c r="S3071" t="s">
        <v>11811</v>
      </c>
      <c r="T3071" t="s">
        <v>267</v>
      </c>
      <c r="U3071" t="s">
        <v>11812</v>
      </c>
      <c r="V3071" t="b">
        <v>0</v>
      </c>
      <c r="W3071" t="s">
        <v>265</v>
      </c>
      <c r="X3071">
        <v>0</v>
      </c>
      <c r="Y3071" t="s">
        <v>265</v>
      </c>
      <c r="Z3071" t="s">
        <v>265</v>
      </c>
      <c r="AA3071" t="s">
        <v>265</v>
      </c>
      <c r="AB3071" t="s">
        <v>265</v>
      </c>
      <c r="AC3071" t="s">
        <v>265</v>
      </c>
      <c r="AD3071" t="s">
        <v>265</v>
      </c>
      <c r="AE3071" t="s">
        <v>265</v>
      </c>
      <c r="AF3071" t="s">
        <v>267</v>
      </c>
      <c r="AG3071" t="s">
        <v>265</v>
      </c>
      <c r="AH3071" t="s">
        <v>265</v>
      </c>
      <c r="AI3071" t="s">
        <v>265</v>
      </c>
      <c r="AJ3071" t="s">
        <v>265</v>
      </c>
      <c r="AL3071" t="str">
        <f>IF(Sudan_News12[[#This Row],[relevancy_classification_english]]="Relevant","مناسب",IF(Sudan_News12[[#This Row],[relevancy_classification_english]]="Relevant","عَرَضِيّ",""))</f>
        <v/>
      </c>
      <c r="AN3071" t="str">
        <f>IF(Sudan_News12[[#This Row],[sentiment_analysis_english]]="Negative","سلبي",IF(Sudan_News12[[#This Row],[sentiment_analysis_english]]="Neutral","حيادي",IF(Sudan_News12[[#This Row],[sentiment_analysis_english]]="Positive","إيجابي","")))</f>
        <v/>
      </c>
      <c r="AO3071" t="e">
        <f>INDEX(TextClassificationList[],MATCH(Sudan_News12[[#This Row],[text_classification_arabic]],TextClassificationList[text_classification_arabic],0),1)</f>
        <v>#N/A</v>
      </c>
      <c r="AQ3071" t="e">
        <f>INDEX(TextClassificationList[],MATCH(Sudan_News12[[#This Row],[text_classification_arabic2]],TextClassificationList[text_classification_arabic],0),1)</f>
        <v>#N/A</v>
      </c>
      <c r="AS3071" t="e">
        <f>INDEX(TextClassificationList[],MATCH(Sudan_News12[[#This Row],[text_classification_arabic3]],TextClassificationList[text_classification_arabic],0),1)</f>
        <v>#N/A</v>
      </c>
      <c r="AU3071" t="e">
        <f>INDEX(TextClassificationList[],MATCH(Sudan_News12[[#This Row],[text_classification_arabic4]],TextClassificationList[text_classification_arabic],0),1)</f>
        <v>#N/A</v>
      </c>
      <c r="AW3071" t="e">
        <f>INDEX(TextClassificationList[],MATCH(Sudan_News12[[#This Row],[text_classification_arabic5]],TextClassificationList[text_classification_arabic],0),1)</f>
        <v>#N/A</v>
      </c>
    </row>
    <row r="3072" spans="1:49" x14ac:dyDescent="0.2">
      <c r="A3072">
        <v>1.3095631407247319E+18</v>
      </c>
      <c r="B3072">
        <v>1.3095631407247319E+18</v>
      </c>
      <c r="C3072" t="s">
        <v>11813</v>
      </c>
      <c r="D3072" s="1">
        <v>44099</v>
      </c>
      <c r="E3072" s="2">
        <v>0.86061342592592593</v>
      </c>
      <c r="F3072">
        <v>200</v>
      </c>
      <c r="G3072">
        <v>1889611729</v>
      </c>
      <c r="H3072" t="s">
        <v>354</v>
      </c>
      <c r="I3072" t="s">
        <v>355</v>
      </c>
      <c r="J3072" t="s">
        <v>265</v>
      </c>
      <c r="K3072" t="s">
        <v>11814</v>
      </c>
      <c r="L3072" t="s">
        <v>266</v>
      </c>
      <c r="M3072" t="s">
        <v>267</v>
      </c>
      <c r="N3072" t="s">
        <v>267</v>
      </c>
      <c r="O3072" t="s">
        <v>267</v>
      </c>
      <c r="P3072">
        <v>0</v>
      </c>
      <c r="Q3072">
        <v>2</v>
      </c>
      <c r="R3072">
        <v>0</v>
      </c>
      <c r="S3072" t="s">
        <v>11815</v>
      </c>
      <c r="T3072" t="s">
        <v>267</v>
      </c>
      <c r="U3072" t="s">
        <v>11816</v>
      </c>
      <c r="V3072" t="b">
        <v>0</v>
      </c>
      <c r="W3072" t="s">
        <v>265</v>
      </c>
      <c r="X3072">
        <v>0</v>
      </c>
      <c r="Y3072" t="s">
        <v>265</v>
      </c>
      <c r="Z3072" t="s">
        <v>265</v>
      </c>
      <c r="AA3072" t="s">
        <v>265</v>
      </c>
      <c r="AB3072" t="s">
        <v>265</v>
      </c>
      <c r="AC3072" t="s">
        <v>265</v>
      </c>
      <c r="AD3072" t="s">
        <v>265</v>
      </c>
      <c r="AE3072" t="s">
        <v>265</v>
      </c>
      <c r="AF3072" t="s">
        <v>267</v>
      </c>
      <c r="AG3072" t="s">
        <v>265</v>
      </c>
      <c r="AH3072" t="s">
        <v>265</v>
      </c>
      <c r="AI3072" t="s">
        <v>265</v>
      </c>
      <c r="AJ3072" t="s">
        <v>265</v>
      </c>
      <c r="AL3072" t="str">
        <f>IF(Sudan_News12[[#This Row],[relevancy_classification_english]]="Relevant","مناسب",IF(Sudan_News12[[#This Row],[relevancy_classification_english]]="Relevant","عَرَضِيّ",""))</f>
        <v/>
      </c>
      <c r="AN3072" t="str">
        <f>IF(Sudan_News12[[#This Row],[sentiment_analysis_english]]="Negative","سلبي",IF(Sudan_News12[[#This Row],[sentiment_analysis_english]]="Neutral","حيادي",IF(Sudan_News12[[#This Row],[sentiment_analysis_english]]="Positive","إيجابي","")))</f>
        <v/>
      </c>
      <c r="AO3072" t="e">
        <f>INDEX(TextClassificationList[],MATCH(Sudan_News12[[#This Row],[text_classification_arabic]],TextClassificationList[text_classification_arabic],0),1)</f>
        <v>#N/A</v>
      </c>
      <c r="AQ3072" t="e">
        <f>INDEX(TextClassificationList[],MATCH(Sudan_News12[[#This Row],[text_classification_arabic2]],TextClassificationList[text_classification_arabic],0),1)</f>
        <v>#N/A</v>
      </c>
      <c r="AS3072" t="e">
        <f>INDEX(TextClassificationList[],MATCH(Sudan_News12[[#This Row],[text_classification_arabic3]],TextClassificationList[text_classification_arabic],0),1)</f>
        <v>#N/A</v>
      </c>
      <c r="AU3072" t="e">
        <f>INDEX(TextClassificationList[],MATCH(Sudan_News12[[#This Row],[text_classification_arabic4]],TextClassificationList[text_classification_arabic],0),1)</f>
        <v>#N/A</v>
      </c>
      <c r="AW3072" t="e">
        <f>INDEX(TextClassificationList[],MATCH(Sudan_News12[[#This Row],[text_classification_arabic5]],TextClassificationList[text_classification_arabic],0),1)</f>
        <v>#N/A</v>
      </c>
    </row>
    <row r="3073" spans="1:49" x14ac:dyDescent="0.2">
      <c r="A3073">
        <v>1.309545477495554E+18</v>
      </c>
      <c r="B3073">
        <v>1.309545477495554E+18</v>
      </c>
      <c r="C3073" t="s">
        <v>11817</v>
      </c>
      <c r="D3073" s="1">
        <v>44099</v>
      </c>
      <c r="E3073" s="2">
        <v>0.81187500000000001</v>
      </c>
      <c r="F3073">
        <v>200</v>
      </c>
      <c r="G3073">
        <v>1889611729</v>
      </c>
      <c r="H3073" t="s">
        <v>354</v>
      </c>
      <c r="I3073" t="s">
        <v>355</v>
      </c>
      <c r="J3073" t="s">
        <v>265</v>
      </c>
      <c r="K3073" t="s">
        <v>11818</v>
      </c>
      <c r="L3073" t="s">
        <v>266</v>
      </c>
      <c r="M3073" t="s">
        <v>267</v>
      </c>
      <c r="N3073" t="s">
        <v>267</v>
      </c>
      <c r="O3073" t="s">
        <v>267</v>
      </c>
      <c r="P3073">
        <v>1</v>
      </c>
      <c r="Q3073">
        <v>0</v>
      </c>
      <c r="R3073">
        <v>1</v>
      </c>
      <c r="S3073" t="s">
        <v>267</v>
      </c>
      <c r="T3073" t="s">
        <v>267</v>
      </c>
      <c r="U3073" t="s">
        <v>11819</v>
      </c>
      <c r="V3073" t="b">
        <v>0</v>
      </c>
      <c r="W3073" t="s">
        <v>11820</v>
      </c>
      <c r="X3073">
        <v>0</v>
      </c>
      <c r="Y3073" t="s">
        <v>265</v>
      </c>
      <c r="Z3073" t="s">
        <v>265</v>
      </c>
      <c r="AA3073" t="s">
        <v>265</v>
      </c>
      <c r="AB3073" t="s">
        <v>265</v>
      </c>
      <c r="AC3073" t="s">
        <v>265</v>
      </c>
      <c r="AD3073" t="s">
        <v>265</v>
      </c>
      <c r="AE3073" t="s">
        <v>265</v>
      </c>
      <c r="AF3073" t="s">
        <v>267</v>
      </c>
      <c r="AG3073" t="s">
        <v>265</v>
      </c>
      <c r="AH3073" t="s">
        <v>265</v>
      </c>
      <c r="AI3073" t="s">
        <v>265</v>
      </c>
      <c r="AJ3073" t="s">
        <v>265</v>
      </c>
      <c r="AL3073" t="str">
        <f>IF(Sudan_News12[[#This Row],[relevancy_classification_english]]="Relevant","مناسب",IF(Sudan_News12[[#This Row],[relevancy_classification_english]]="Relevant","عَرَضِيّ",""))</f>
        <v/>
      </c>
      <c r="AN3073" t="str">
        <f>IF(Sudan_News12[[#This Row],[sentiment_analysis_english]]="Negative","سلبي",IF(Sudan_News12[[#This Row],[sentiment_analysis_english]]="Neutral","حيادي",IF(Sudan_News12[[#This Row],[sentiment_analysis_english]]="Positive","إيجابي","")))</f>
        <v/>
      </c>
      <c r="AO3073" t="e">
        <f>INDEX(TextClassificationList[],MATCH(Sudan_News12[[#This Row],[text_classification_arabic]],TextClassificationList[text_classification_arabic],0),1)</f>
        <v>#N/A</v>
      </c>
      <c r="AQ3073" t="e">
        <f>INDEX(TextClassificationList[],MATCH(Sudan_News12[[#This Row],[text_classification_arabic2]],TextClassificationList[text_classification_arabic],0),1)</f>
        <v>#N/A</v>
      </c>
      <c r="AS3073" t="e">
        <f>INDEX(TextClassificationList[],MATCH(Sudan_News12[[#This Row],[text_classification_arabic3]],TextClassificationList[text_classification_arabic],0),1)</f>
        <v>#N/A</v>
      </c>
      <c r="AU3073" t="e">
        <f>INDEX(TextClassificationList[],MATCH(Sudan_News12[[#This Row],[text_classification_arabic4]],TextClassificationList[text_classification_arabic],0),1)</f>
        <v>#N/A</v>
      </c>
      <c r="AW3073" t="e">
        <f>INDEX(TextClassificationList[],MATCH(Sudan_News12[[#This Row],[text_classification_arabic5]],TextClassificationList[text_classification_arabic],0),1)</f>
        <v>#N/A</v>
      </c>
    </row>
    <row r="3074" spans="1:49" x14ac:dyDescent="0.2">
      <c r="A3074">
        <v>1.309537017504596E+18</v>
      </c>
      <c r="B3074">
        <v>1.309537017504596E+18</v>
      </c>
      <c r="C3074" t="s">
        <v>11821</v>
      </c>
      <c r="D3074" s="1">
        <v>44099</v>
      </c>
      <c r="E3074" s="2">
        <v>0.78853009259259255</v>
      </c>
      <c r="F3074">
        <v>200</v>
      </c>
      <c r="G3074">
        <v>1889611729</v>
      </c>
      <c r="H3074" t="s">
        <v>354</v>
      </c>
      <c r="I3074" t="s">
        <v>355</v>
      </c>
      <c r="J3074" t="s">
        <v>265</v>
      </c>
      <c r="K3074" t="s">
        <v>11822</v>
      </c>
      <c r="L3074" t="s">
        <v>266</v>
      </c>
      <c r="M3074" t="s">
        <v>267</v>
      </c>
      <c r="N3074" t="s">
        <v>267</v>
      </c>
      <c r="O3074" t="s">
        <v>267</v>
      </c>
      <c r="P3074">
        <v>0</v>
      </c>
      <c r="Q3074">
        <v>2</v>
      </c>
      <c r="R3074">
        <v>0</v>
      </c>
      <c r="S3074" t="s">
        <v>11775</v>
      </c>
      <c r="T3074" t="s">
        <v>267</v>
      </c>
      <c r="U3074" t="s">
        <v>11823</v>
      </c>
      <c r="V3074" t="b">
        <v>0</v>
      </c>
      <c r="W3074" t="s">
        <v>265</v>
      </c>
      <c r="X3074">
        <v>0</v>
      </c>
      <c r="Y3074" t="s">
        <v>265</v>
      </c>
      <c r="Z3074" t="s">
        <v>265</v>
      </c>
      <c r="AA3074" t="s">
        <v>265</v>
      </c>
      <c r="AB3074" t="s">
        <v>265</v>
      </c>
      <c r="AC3074" t="s">
        <v>265</v>
      </c>
      <c r="AD3074" t="s">
        <v>265</v>
      </c>
      <c r="AE3074" t="s">
        <v>265</v>
      </c>
      <c r="AF3074" t="s">
        <v>267</v>
      </c>
      <c r="AG3074" t="s">
        <v>265</v>
      </c>
      <c r="AH3074" t="s">
        <v>265</v>
      </c>
      <c r="AI3074" t="s">
        <v>265</v>
      </c>
      <c r="AJ3074" t="s">
        <v>265</v>
      </c>
      <c r="AL3074" t="str">
        <f>IF(Sudan_News12[[#This Row],[relevancy_classification_english]]="Relevant","مناسب",IF(Sudan_News12[[#This Row],[relevancy_classification_english]]="Relevant","عَرَضِيّ",""))</f>
        <v/>
      </c>
      <c r="AN3074" t="str">
        <f>IF(Sudan_News12[[#This Row],[sentiment_analysis_english]]="Negative","سلبي",IF(Sudan_News12[[#This Row],[sentiment_analysis_english]]="Neutral","حيادي",IF(Sudan_News12[[#This Row],[sentiment_analysis_english]]="Positive","إيجابي","")))</f>
        <v/>
      </c>
      <c r="AO3074" t="e">
        <f>INDEX(TextClassificationList[],MATCH(Sudan_News12[[#This Row],[text_classification_arabic]],TextClassificationList[text_classification_arabic],0),1)</f>
        <v>#N/A</v>
      </c>
      <c r="AQ3074" t="e">
        <f>INDEX(TextClassificationList[],MATCH(Sudan_News12[[#This Row],[text_classification_arabic2]],TextClassificationList[text_classification_arabic],0),1)</f>
        <v>#N/A</v>
      </c>
      <c r="AS3074" t="e">
        <f>INDEX(TextClassificationList[],MATCH(Sudan_News12[[#This Row],[text_classification_arabic3]],TextClassificationList[text_classification_arabic],0),1)</f>
        <v>#N/A</v>
      </c>
      <c r="AU3074" t="e">
        <f>INDEX(TextClassificationList[],MATCH(Sudan_News12[[#This Row],[text_classification_arabic4]],TextClassificationList[text_classification_arabic],0),1)</f>
        <v>#N/A</v>
      </c>
      <c r="AW3074" t="e">
        <f>INDEX(TextClassificationList[],MATCH(Sudan_News12[[#This Row],[text_classification_arabic5]],TextClassificationList[text_classification_arabic],0),1)</f>
        <v>#N/A</v>
      </c>
    </row>
    <row r="3075" spans="1:49" x14ac:dyDescent="0.2">
      <c r="A3075">
        <v>1.3095242570729759E+18</v>
      </c>
      <c r="B3075">
        <v>1.3095242570729759E+18</v>
      </c>
      <c r="C3075" t="s">
        <v>11824</v>
      </c>
      <c r="D3075" s="1">
        <v>44099</v>
      </c>
      <c r="E3075" s="2">
        <v>0.75332175925925926</v>
      </c>
      <c r="F3075">
        <v>200</v>
      </c>
      <c r="G3075">
        <v>1889611729</v>
      </c>
      <c r="H3075" t="s">
        <v>354</v>
      </c>
      <c r="I3075" t="s">
        <v>355</v>
      </c>
      <c r="J3075" t="s">
        <v>265</v>
      </c>
      <c r="K3075" t="s">
        <v>11825</v>
      </c>
      <c r="L3075" t="s">
        <v>266</v>
      </c>
      <c r="M3075" t="s">
        <v>267</v>
      </c>
      <c r="N3075" t="s">
        <v>267</v>
      </c>
      <c r="O3075" t="s">
        <v>267</v>
      </c>
      <c r="P3075">
        <v>0</v>
      </c>
      <c r="Q3075">
        <v>2</v>
      </c>
      <c r="R3075">
        <v>1</v>
      </c>
      <c r="S3075" t="s">
        <v>11775</v>
      </c>
      <c r="T3075" t="s">
        <v>267</v>
      </c>
      <c r="U3075" t="s">
        <v>11826</v>
      </c>
      <c r="V3075" t="b">
        <v>0</v>
      </c>
      <c r="W3075" t="s">
        <v>265</v>
      </c>
      <c r="X3075">
        <v>0</v>
      </c>
      <c r="Y3075" t="s">
        <v>265</v>
      </c>
      <c r="Z3075" t="s">
        <v>265</v>
      </c>
      <c r="AA3075" t="s">
        <v>265</v>
      </c>
      <c r="AB3075" t="s">
        <v>265</v>
      </c>
      <c r="AC3075" t="s">
        <v>265</v>
      </c>
      <c r="AD3075" t="s">
        <v>265</v>
      </c>
      <c r="AE3075" t="s">
        <v>265</v>
      </c>
      <c r="AF3075" t="s">
        <v>267</v>
      </c>
      <c r="AG3075" t="s">
        <v>265</v>
      </c>
      <c r="AH3075" t="s">
        <v>265</v>
      </c>
      <c r="AI3075" t="s">
        <v>265</v>
      </c>
      <c r="AJ3075" t="s">
        <v>265</v>
      </c>
      <c r="AL3075" t="str">
        <f>IF(Sudan_News12[[#This Row],[relevancy_classification_english]]="Relevant","مناسب",IF(Sudan_News12[[#This Row],[relevancy_classification_english]]="Relevant","عَرَضِيّ",""))</f>
        <v/>
      </c>
      <c r="AN3075" t="str">
        <f>IF(Sudan_News12[[#This Row],[sentiment_analysis_english]]="Negative","سلبي",IF(Sudan_News12[[#This Row],[sentiment_analysis_english]]="Neutral","حيادي",IF(Sudan_News12[[#This Row],[sentiment_analysis_english]]="Positive","إيجابي","")))</f>
        <v/>
      </c>
      <c r="AO3075" t="e">
        <f>INDEX(TextClassificationList[],MATCH(Sudan_News12[[#This Row],[text_classification_arabic]],TextClassificationList[text_classification_arabic],0),1)</f>
        <v>#N/A</v>
      </c>
      <c r="AQ3075" t="e">
        <f>INDEX(TextClassificationList[],MATCH(Sudan_News12[[#This Row],[text_classification_arabic2]],TextClassificationList[text_classification_arabic],0),1)</f>
        <v>#N/A</v>
      </c>
      <c r="AS3075" t="e">
        <f>INDEX(TextClassificationList[],MATCH(Sudan_News12[[#This Row],[text_classification_arabic3]],TextClassificationList[text_classification_arabic],0),1)</f>
        <v>#N/A</v>
      </c>
      <c r="AU3075" t="e">
        <f>INDEX(TextClassificationList[],MATCH(Sudan_News12[[#This Row],[text_classification_arabic4]],TextClassificationList[text_classification_arabic],0),1)</f>
        <v>#N/A</v>
      </c>
      <c r="AW3075" t="e">
        <f>INDEX(TextClassificationList[],MATCH(Sudan_News12[[#This Row],[text_classification_arabic5]],TextClassificationList[text_classification_arabic],0),1)</f>
        <v>#N/A</v>
      </c>
    </row>
    <row r="3076" spans="1:49" x14ac:dyDescent="0.2">
      <c r="A3076">
        <v>1.3095076445210993E+18</v>
      </c>
      <c r="B3076">
        <v>1.3095074245759836E+18</v>
      </c>
      <c r="C3076" t="s">
        <v>11827</v>
      </c>
      <c r="D3076" s="1">
        <v>44099</v>
      </c>
      <c r="E3076" s="2">
        <v>0.70747685185185183</v>
      </c>
      <c r="F3076">
        <v>200</v>
      </c>
      <c r="G3076">
        <v>1889611729</v>
      </c>
      <c r="H3076" t="s">
        <v>354</v>
      </c>
      <c r="I3076" t="s">
        <v>355</v>
      </c>
      <c r="J3076" t="s">
        <v>265</v>
      </c>
      <c r="K3076" t="s">
        <v>11828</v>
      </c>
      <c r="L3076" t="s">
        <v>266</v>
      </c>
      <c r="M3076" t="s">
        <v>267</v>
      </c>
      <c r="N3076" t="s">
        <v>267</v>
      </c>
      <c r="O3076" t="s">
        <v>267</v>
      </c>
      <c r="P3076">
        <v>0</v>
      </c>
      <c r="Q3076">
        <v>0</v>
      </c>
      <c r="R3076">
        <v>1</v>
      </c>
      <c r="S3076" t="s">
        <v>267</v>
      </c>
      <c r="T3076" t="s">
        <v>267</v>
      </c>
      <c r="U3076" t="s">
        <v>11829</v>
      </c>
      <c r="V3076" t="b">
        <v>0</v>
      </c>
      <c r="W3076" t="s">
        <v>265</v>
      </c>
      <c r="X3076">
        <v>0</v>
      </c>
      <c r="Y3076" t="s">
        <v>265</v>
      </c>
      <c r="Z3076" t="s">
        <v>265</v>
      </c>
      <c r="AA3076" t="s">
        <v>265</v>
      </c>
      <c r="AB3076" t="s">
        <v>265</v>
      </c>
      <c r="AC3076" t="s">
        <v>265</v>
      </c>
      <c r="AD3076" t="s">
        <v>265</v>
      </c>
      <c r="AE3076" t="s">
        <v>265</v>
      </c>
      <c r="AF3076" t="s">
        <v>267</v>
      </c>
      <c r="AG3076" t="s">
        <v>265</v>
      </c>
      <c r="AH3076" t="s">
        <v>265</v>
      </c>
      <c r="AI3076" t="s">
        <v>265</v>
      </c>
      <c r="AJ3076" t="s">
        <v>265</v>
      </c>
      <c r="AL3076" t="str">
        <f>IF(Sudan_News12[[#This Row],[relevancy_classification_english]]="Relevant","مناسب",IF(Sudan_News12[[#This Row],[relevancy_classification_english]]="Relevant","عَرَضِيّ",""))</f>
        <v/>
      </c>
      <c r="AN3076" t="str">
        <f>IF(Sudan_News12[[#This Row],[sentiment_analysis_english]]="Negative","سلبي",IF(Sudan_News12[[#This Row],[sentiment_analysis_english]]="Neutral","حيادي",IF(Sudan_News12[[#This Row],[sentiment_analysis_english]]="Positive","إيجابي","")))</f>
        <v/>
      </c>
      <c r="AO3076" t="e">
        <f>INDEX(TextClassificationList[],MATCH(Sudan_News12[[#This Row],[text_classification_arabic]],TextClassificationList[text_classification_arabic],0),1)</f>
        <v>#N/A</v>
      </c>
      <c r="AQ3076" t="e">
        <f>INDEX(TextClassificationList[],MATCH(Sudan_News12[[#This Row],[text_classification_arabic2]],TextClassificationList[text_classification_arabic],0),1)</f>
        <v>#N/A</v>
      </c>
      <c r="AS3076" t="e">
        <f>INDEX(TextClassificationList[],MATCH(Sudan_News12[[#This Row],[text_classification_arabic3]],TextClassificationList[text_classification_arabic],0),1)</f>
        <v>#N/A</v>
      </c>
      <c r="AU3076" t="e">
        <f>INDEX(TextClassificationList[],MATCH(Sudan_News12[[#This Row],[text_classification_arabic4]],TextClassificationList[text_classification_arabic],0),1)</f>
        <v>#N/A</v>
      </c>
      <c r="AW3076" t="e">
        <f>INDEX(TextClassificationList[],MATCH(Sudan_News12[[#This Row],[text_classification_arabic5]],TextClassificationList[text_classification_arabic],0),1)</f>
        <v>#N/A</v>
      </c>
    </row>
    <row r="3077" spans="1:49" x14ac:dyDescent="0.2">
      <c r="A3077">
        <v>1.3095074245759836E+18</v>
      </c>
      <c r="B3077">
        <v>1.3095074245759836E+18</v>
      </c>
      <c r="C3077" t="s">
        <v>11830</v>
      </c>
      <c r="D3077" s="1">
        <v>44099</v>
      </c>
      <c r="E3077" s="2">
        <v>0.70687500000000003</v>
      </c>
      <c r="F3077">
        <v>200</v>
      </c>
      <c r="G3077">
        <v>1889611729</v>
      </c>
      <c r="H3077" t="s">
        <v>354</v>
      </c>
      <c r="I3077" t="s">
        <v>355</v>
      </c>
      <c r="J3077" t="s">
        <v>265</v>
      </c>
      <c r="K3077" t="s">
        <v>11831</v>
      </c>
      <c r="L3077" t="s">
        <v>266</v>
      </c>
      <c r="M3077" t="s">
        <v>267</v>
      </c>
      <c r="N3077" t="s">
        <v>267</v>
      </c>
      <c r="O3077" t="s">
        <v>267</v>
      </c>
      <c r="P3077">
        <v>1</v>
      </c>
      <c r="Q3077">
        <v>3</v>
      </c>
      <c r="R3077">
        <v>8</v>
      </c>
      <c r="S3077" t="s">
        <v>11775</v>
      </c>
      <c r="T3077" t="s">
        <v>267</v>
      </c>
      <c r="U3077" t="s">
        <v>11832</v>
      </c>
      <c r="V3077" t="b">
        <v>0</v>
      </c>
      <c r="W3077" t="s">
        <v>265</v>
      </c>
      <c r="X3077">
        <v>0</v>
      </c>
      <c r="Y3077" t="s">
        <v>265</v>
      </c>
      <c r="Z3077" t="s">
        <v>265</v>
      </c>
      <c r="AA3077" t="s">
        <v>265</v>
      </c>
      <c r="AB3077" t="s">
        <v>265</v>
      </c>
      <c r="AC3077" t="s">
        <v>265</v>
      </c>
      <c r="AD3077" t="s">
        <v>265</v>
      </c>
      <c r="AE3077" t="s">
        <v>265</v>
      </c>
      <c r="AF3077" t="s">
        <v>267</v>
      </c>
      <c r="AG3077" t="s">
        <v>265</v>
      </c>
      <c r="AH3077" t="s">
        <v>265</v>
      </c>
      <c r="AI3077" t="s">
        <v>265</v>
      </c>
      <c r="AJ3077" t="s">
        <v>265</v>
      </c>
      <c r="AL3077" t="str">
        <f>IF(Sudan_News12[[#This Row],[relevancy_classification_english]]="Relevant","مناسب",IF(Sudan_News12[[#This Row],[relevancy_classification_english]]="Relevant","عَرَضِيّ",""))</f>
        <v/>
      </c>
      <c r="AN3077" t="str">
        <f>IF(Sudan_News12[[#This Row],[sentiment_analysis_english]]="Negative","سلبي",IF(Sudan_News12[[#This Row],[sentiment_analysis_english]]="Neutral","حيادي",IF(Sudan_News12[[#This Row],[sentiment_analysis_english]]="Positive","إيجابي","")))</f>
        <v/>
      </c>
      <c r="AO3077" t="e">
        <f>INDEX(TextClassificationList[],MATCH(Sudan_News12[[#This Row],[text_classification_arabic]],TextClassificationList[text_classification_arabic],0),1)</f>
        <v>#N/A</v>
      </c>
      <c r="AQ3077" t="e">
        <f>INDEX(TextClassificationList[],MATCH(Sudan_News12[[#This Row],[text_classification_arabic2]],TextClassificationList[text_classification_arabic],0),1)</f>
        <v>#N/A</v>
      </c>
      <c r="AS3077" t="e">
        <f>INDEX(TextClassificationList[],MATCH(Sudan_News12[[#This Row],[text_classification_arabic3]],TextClassificationList[text_classification_arabic],0),1)</f>
        <v>#N/A</v>
      </c>
      <c r="AU3077" t="e">
        <f>INDEX(TextClassificationList[],MATCH(Sudan_News12[[#This Row],[text_classification_arabic4]],TextClassificationList[text_classification_arabic],0),1)</f>
        <v>#N/A</v>
      </c>
      <c r="AW3077" t="e">
        <f>INDEX(TextClassificationList[],MATCH(Sudan_News12[[#This Row],[text_classification_arabic5]],TextClassificationList[text_classification_arabic],0),1)</f>
        <v>#N/A</v>
      </c>
    </row>
    <row r="3078" spans="1:49" x14ac:dyDescent="0.2">
      <c r="A3078">
        <v>1.3095059428920115E+18</v>
      </c>
      <c r="B3078">
        <v>1.3094537029866414E+18</v>
      </c>
      <c r="C3078" t="s">
        <v>11833</v>
      </c>
      <c r="D3078" s="1">
        <v>44099</v>
      </c>
      <c r="E3078" s="2">
        <v>0.70277777777777772</v>
      </c>
      <c r="F3078">
        <v>200</v>
      </c>
      <c r="G3078">
        <v>1889611729</v>
      </c>
      <c r="H3078" t="s">
        <v>354</v>
      </c>
      <c r="I3078" t="s">
        <v>355</v>
      </c>
      <c r="J3078" t="s">
        <v>265</v>
      </c>
      <c r="K3078" t="s">
        <v>11834</v>
      </c>
      <c r="L3078" t="s">
        <v>266</v>
      </c>
      <c r="M3078" t="s">
        <v>267</v>
      </c>
      <c r="N3078" t="s">
        <v>267</v>
      </c>
      <c r="O3078" t="s">
        <v>267</v>
      </c>
      <c r="P3078">
        <v>0</v>
      </c>
      <c r="Q3078">
        <v>0</v>
      </c>
      <c r="R3078">
        <v>0</v>
      </c>
      <c r="S3078" t="s">
        <v>267</v>
      </c>
      <c r="T3078" t="s">
        <v>267</v>
      </c>
      <c r="U3078" t="s">
        <v>11835</v>
      </c>
      <c r="V3078" t="b">
        <v>0</v>
      </c>
      <c r="W3078" t="s">
        <v>265</v>
      </c>
      <c r="X3078">
        <v>0</v>
      </c>
      <c r="Y3078" t="s">
        <v>265</v>
      </c>
      <c r="Z3078" t="s">
        <v>265</v>
      </c>
      <c r="AA3078" t="s">
        <v>265</v>
      </c>
      <c r="AB3078" t="s">
        <v>265</v>
      </c>
      <c r="AC3078" t="s">
        <v>265</v>
      </c>
      <c r="AD3078" t="s">
        <v>265</v>
      </c>
      <c r="AE3078" t="s">
        <v>265</v>
      </c>
      <c r="AF3078" t="s">
        <v>11836</v>
      </c>
      <c r="AG3078" t="s">
        <v>265</v>
      </c>
      <c r="AH3078" t="s">
        <v>265</v>
      </c>
      <c r="AI3078" t="s">
        <v>265</v>
      </c>
      <c r="AJ3078" t="s">
        <v>265</v>
      </c>
      <c r="AL3078" t="str">
        <f>IF(Sudan_News12[[#This Row],[relevancy_classification_english]]="Relevant","مناسب",IF(Sudan_News12[[#This Row],[relevancy_classification_english]]="Relevant","عَرَضِيّ",""))</f>
        <v/>
      </c>
      <c r="AN3078" t="str">
        <f>IF(Sudan_News12[[#This Row],[sentiment_analysis_english]]="Negative","سلبي",IF(Sudan_News12[[#This Row],[sentiment_analysis_english]]="Neutral","حيادي",IF(Sudan_News12[[#This Row],[sentiment_analysis_english]]="Positive","إيجابي","")))</f>
        <v/>
      </c>
      <c r="AO3078" t="e">
        <f>INDEX(TextClassificationList[],MATCH(Sudan_News12[[#This Row],[text_classification_arabic]],TextClassificationList[text_classification_arabic],0),1)</f>
        <v>#N/A</v>
      </c>
      <c r="AQ3078" t="e">
        <f>INDEX(TextClassificationList[],MATCH(Sudan_News12[[#This Row],[text_classification_arabic2]],TextClassificationList[text_classification_arabic],0),1)</f>
        <v>#N/A</v>
      </c>
      <c r="AS3078" t="e">
        <f>INDEX(TextClassificationList[],MATCH(Sudan_News12[[#This Row],[text_classification_arabic3]],TextClassificationList[text_classification_arabic],0),1)</f>
        <v>#N/A</v>
      </c>
      <c r="AU3078" t="e">
        <f>INDEX(TextClassificationList[],MATCH(Sudan_News12[[#This Row],[text_classification_arabic4]],TextClassificationList[text_classification_arabic],0),1)</f>
        <v>#N/A</v>
      </c>
      <c r="AW3078" t="e">
        <f>INDEX(TextClassificationList[],MATCH(Sudan_News12[[#This Row],[text_classification_arabic5]],TextClassificationList[text_classification_arabic],0),1)</f>
        <v>#N/A</v>
      </c>
    </row>
    <row r="3079" spans="1:49" x14ac:dyDescent="0.2">
      <c r="A3079">
        <v>1.3094545221468529E+18</v>
      </c>
      <c r="B3079">
        <v>1.3094538900483973E+18</v>
      </c>
      <c r="C3079" t="s">
        <v>11837</v>
      </c>
      <c r="D3079" s="1">
        <v>44099</v>
      </c>
      <c r="E3079" s="2">
        <v>0.56089120370370371</v>
      </c>
      <c r="F3079">
        <v>200</v>
      </c>
      <c r="G3079">
        <v>1889611729</v>
      </c>
      <c r="H3079" t="s">
        <v>354</v>
      </c>
      <c r="I3079" t="s">
        <v>355</v>
      </c>
      <c r="J3079" t="s">
        <v>265</v>
      </c>
      <c r="K3079" t="s">
        <v>11838</v>
      </c>
      <c r="L3079" t="s">
        <v>266</v>
      </c>
      <c r="M3079" t="s">
        <v>267</v>
      </c>
      <c r="N3079" t="s">
        <v>267</v>
      </c>
      <c r="O3079" t="s">
        <v>267</v>
      </c>
      <c r="P3079">
        <v>0</v>
      </c>
      <c r="Q3079">
        <v>0</v>
      </c>
      <c r="R3079">
        <v>0</v>
      </c>
      <c r="S3079" t="s">
        <v>267</v>
      </c>
      <c r="T3079" t="s">
        <v>267</v>
      </c>
      <c r="U3079" t="s">
        <v>11839</v>
      </c>
      <c r="V3079" t="b">
        <v>0</v>
      </c>
      <c r="W3079" t="s">
        <v>265</v>
      </c>
      <c r="X3079">
        <v>0</v>
      </c>
      <c r="Y3079" t="s">
        <v>265</v>
      </c>
      <c r="Z3079" t="s">
        <v>265</v>
      </c>
      <c r="AA3079" t="s">
        <v>265</v>
      </c>
      <c r="AB3079" t="s">
        <v>265</v>
      </c>
      <c r="AC3079" t="s">
        <v>265</v>
      </c>
      <c r="AD3079" t="s">
        <v>265</v>
      </c>
      <c r="AE3079" t="s">
        <v>265</v>
      </c>
      <c r="AF3079" t="s">
        <v>9586</v>
      </c>
      <c r="AG3079" t="s">
        <v>265</v>
      </c>
      <c r="AH3079" t="s">
        <v>265</v>
      </c>
      <c r="AI3079" t="s">
        <v>265</v>
      </c>
      <c r="AJ3079" t="s">
        <v>265</v>
      </c>
      <c r="AL3079" t="str">
        <f>IF(Sudan_News12[[#This Row],[relevancy_classification_english]]="Relevant","مناسب",IF(Sudan_News12[[#This Row],[relevancy_classification_english]]="Relevant","عَرَضِيّ",""))</f>
        <v/>
      </c>
      <c r="AN3079" t="str">
        <f>IF(Sudan_News12[[#This Row],[sentiment_analysis_english]]="Negative","سلبي",IF(Sudan_News12[[#This Row],[sentiment_analysis_english]]="Neutral","حيادي",IF(Sudan_News12[[#This Row],[sentiment_analysis_english]]="Positive","إيجابي","")))</f>
        <v/>
      </c>
      <c r="AO3079" t="e">
        <f>INDEX(TextClassificationList[],MATCH(Sudan_News12[[#This Row],[text_classification_arabic]],TextClassificationList[text_classification_arabic],0),1)</f>
        <v>#N/A</v>
      </c>
      <c r="AQ3079" t="e">
        <f>INDEX(TextClassificationList[],MATCH(Sudan_News12[[#This Row],[text_classification_arabic2]],TextClassificationList[text_classification_arabic],0),1)</f>
        <v>#N/A</v>
      </c>
      <c r="AS3079" t="e">
        <f>INDEX(TextClassificationList[],MATCH(Sudan_News12[[#This Row],[text_classification_arabic3]],TextClassificationList[text_classification_arabic],0),1)</f>
        <v>#N/A</v>
      </c>
      <c r="AU3079" t="e">
        <f>INDEX(TextClassificationList[],MATCH(Sudan_News12[[#This Row],[text_classification_arabic4]],TextClassificationList[text_classification_arabic],0),1)</f>
        <v>#N/A</v>
      </c>
      <c r="AW3079" t="e">
        <f>INDEX(TextClassificationList[],MATCH(Sudan_News12[[#This Row],[text_classification_arabic5]],TextClassificationList[text_classification_arabic],0),1)</f>
        <v>#N/A</v>
      </c>
    </row>
    <row r="3080" spans="1:49" x14ac:dyDescent="0.2">
      <c r="A3080">
        <v>1.3094542818509906E+18</v>
      </c>
      <c r="B3080">
        <v>1.3094542818509906E+18</v>
      </c>
      <c r="C3080" t="s">
        <v>11840</v>
      </c>
      <c r="D3080" s="1">
        <v>44099</v>
      </c>
      <c r="E3080" s="2">
        <v>0.56021990740740746</v>
      </c>
      <c r="F3080">
        <v>200</v>
      </c>
      <c r="G3080">
        <v>1889611729</v>
      </c>
      <c r="H3080" t="s">
        <v>354</v>
      </c>
      <c r="I3080" t="s">
        <v>355</v>
      </c>
      <c r="J3080" t="s">
        <v>265</v>
      </c>
      <c r="K3080" t="s">
        <v>11841</v>
      </c>
      <c r="L3080" t="s">
        <v>266</v>
      </c>
      <c r="M3080" t="s">
        <v>267</v>
      </c>
      <c r="N3080" t="s">
        <v>267</v>
      </c>
      <c r="O3080" t="s">
        <v>267</v>
      </c>
      <c r="P3080">
        <v>0</v>
      </c>
      <c r="Q3080">
        <v>0</v>
      </c>
      <c r="R3080">
        <v>1</v>
      </c>
      <c r="S3080" t="s">
        <v>267</v>
      </c>
      <c r="T3080" t="s">
        <v>267</v>
      </c>
      <c r="U3080" t="s">
        <v>11842</v>
      </c>
      <c r="V3080" t="b">
        <v>0</v>
      </c>
      <c r="W3080" t="s">
        <v>11843</v>
      </c>
      <c r="X3080">
        <v>0</v>
      </c>
      <c r="Y3080" t="s">
        <v>265</v>
      </c>
      <c r="Z3080" t="s">
        <v>265</v>
      </c>
      <c r="AA3080" t="s">
        <v>265</v>
      </c>
      <c r="AB3080" t="s">
        <v>265</v>
      </c>
      <c r="AC3080" t="s">
        <v>265</v>
      </c>
      <c r="AD3080" t="s">
        <v>265</v>
      </c>
      <c r="AE3080" t="s">
        <v>265</v>
      </c>
      <c r="AF3080" t="s">
        <v>267</v>
      </c>
      <c r="AG3080" t="s">
        <v>265</v>
      </c>
      <c r="AH3080" t="s">
        <v>265</v>
      </c>
      <c r="AI3080" t="s">
        <v>265</v>
      </c>
      <c r="AJ3080" t="s">
        <v>265</v>
      </c>
      <c r="AL3080" t="str">
        <f>IF(Sudan_News12[[#This Row],[relevancy_classification_english]]="Relevant","مناسب",IF(Sudan_News12[[#This Row],[relevancy_classification_english]]="Relevant","عَرَضِيّ",""))</f>
        <v/>
      </c>
      <c r="AN3080" t="str">
        <f>IF(Sudan_News12[[#This Row],[sentiment_analysis_english]]="Negative","سلبي",IF(Sudan_News12[[#This Row],[sentiment_analysis_english]]="Neutral","حيادي",IF(Sudan_News12[[#This Row],[sentiment_analysis_english]]="Positive","إيجابي","")))</f>
        <v/>
      </c>
      <c r="AO3080" t="e">
        <f>INDEX(TextClassificationList[],MATCH(Sudan_News12[[#This Row],[text_classification_arabic]],TextClassificationList[text_classification_arabic],0),1)</f>
        <v>#N/A</v>
      </c>
      <c r="AQ3080" t="e">
        <f>INDEX(TextClassificationList[],MATCH(Sudan_News12[[#This Row],[text_classification_arabic2]],TextClassificationList[text_classification_arabic],0),1)</f>
        <v>#N/A</v>
      </c>
      <c r="AS3080" t="e">
        <f>INDEX(TextClassificationList[],MATCH(Sudan_News12[[#This Row],[text_classification_arabic3]],TextClassificationList[text_classification_arabic],0),1)</f>
        <v>#N/A</v>
      </c>
      <c r="AU3080" t="e">
        <f>INDEX(TextClassificationList[],MATCH(Sudan_News12[[#This Row],[text_classification_arabic4]],TextClassificationList[text_classification_arabic],0),1)</f>
        <v>#N/A</v>
      </c>
      <c r="AW3080" t="e">
        <f>INDEX(TextClassificationList[],MATCH(Sudan_News12[[#This Row],[text_classification_arabic5]],TextClassificationList[text_classification_arabic],0),1)</f>
        <v>#N/A</v>
      </c>
    </row>
    <row r="3081" spans="1:49" x14ac:dyDescent="0.2">
      <c r="A3081">
        <v>1.3094537029866414E+18</v>
      </c>
      <c r="B3081">
        <v>1.3094537029866414E+18</v>
      </c>
      <c r="C3081" t="s">
        <v>11844</v>
      </c>
      <c r="D3081" s="1">
        <v>44099</v>
      </c>
      <c r="E3081" s="2">
        <v>0.55862268518518521</v>
      </c>
      <c r="F3081">
        <v>200</v>
      </c>
      <c r="G3081">
        <v>1889611729</v>
      </c>
      <c r="H3081" t="s">
        <v>354</v>
      </c>
      <c r="I3081" t="s">
        <v>355</v>
      </c>
      <c r="J3081" t="s">
        <v>265</v>
      </c>
      <c r="K3081" t="s">
        <v>11845</v>
      </c>
      <c r="L3081" t="s">
        <v>266</v>
      </c>
      <c r="M3081" t="s">
        <v>267</v>
      </c>
      <c r="N3081" t="s">
        <v>267</v>
      </c>
      <c r="O3081" t="s">
        <v>267</v>
      </c>
      <c r="P3081">
        <v>1</v>
      </c>
      <c r="Q3081">
        <v>5</v>
      </c>
      <c r="R3081">
        <v>1</v>
      </c>
      <c r="S3081" t="s">
        <v>11775</v>
      </c>
      <c r="T3081" t="s">
        <v>267</v>
      </c>
      <c r="U3081" t="s">
        <v>11846</v>
      </c>
      <c r="V3081" t="b">
        <v>0</v>
      </c>
      <c r="W3081" t="s">
        <v>265</v>
      </c>
      <c r="X3081">
        <v>0</v>
      </c>
      <c r="Y3081" t="s">
        <v>265</v>
      </c>
      <c r="Z3081" t="s">
        <v>265</v>
      </c>
      <c r="AA3081" t="s">
        <v>265</v>
      </c>
      <c r="AB3081" t="s">
        <v>265</v>
      </c>
      <c r="AC3081" t="s">
        <v>265</v>
      </c>
      <c r="AD3081" t="s">
        <v>265</v>
      </c>
      <c r="AE3081" t="s">
        <v>265</v>
      </c>
      <c r="AF3081" t="s">
        <v>267</v>
      </c>
      <c r="AG3081" t="s">
        <v>265</v>
      </c>
      <c r="AH3081" t="s">
        <v>265</v>
      </c>
      <c r="AI3081" t="s">
        <v>265</v>
      </c>
      <c r="AJ3081" t="s">
        <v>265</v>
      </c>
      <c r="AL3081" t="str">
        <f>IF(Sudan_News12[[#This Row],[relevancy_classification_english]]="Relevant","مناسب",IF(Sudan_News12[[#This Row],[relevancy_classification_english]]="Relevant","عَرَضِيّ",""))</f>
        <v/>
      </c>
      <c r="AN3081" t="str">
        <f>IF(Sudan_News12[[#This Row],[sentiment_analysis_english]]="Negative","سلبي",IF(Sudan_News12[[#This Row],[sentiment_analysis_english]]="Neutral","حيادي",IF(Sudan_News12[[#This Row],[sentiment_analysis_english]]="Positive","إيجابي","")))</f>
        <v/>
      </c>
      <c r="AO3081" t="e">
        <f>INDEX(TextClassificationList[],MATCH(Sudan_News12[[#This Row],[text_classification_arabic]],TextClassificationList[text_classification_arabic],0),1)</f>
        <v>#N/A</v>
      </c>
      <c r="AQ3081" t="e">
        <f>INDEX(TextClassificationList[],MATCH(Sudan_News12[[#This Row],[text_classification_arabic2]],TextClassificationList[text_classification_arabic],0),1)</f>
        <v>#N/A</v>
      </c>
      <c r="AS3081" t="e">
        <f>INDEX(TextClassificationList[],MATCH(Sudan_News12[[#This Row],[text_classification_arabic3]],TextClassificationList[text_classification_arabic],0),1)</f>
        <v>#N/A</v>
      </c>
      <c r="AU3081" t="e">
        <f>INDEX(TextClassificationList[],MATCH(Sudan_News12[[#This Row],[text_classification_arabic4]],TextClassificationList[text_classification_arabic],0),1)</f>
        <v>#N/A</v>
      </c>
      <c r="AW3081" t="e">
        <f>INDEX(TextClassificationList[],MATCH(Sudan_News12[[#This Row],[text_classification_arabic5]],TextClassificationList[text_classification_arabic],0),1)</f>
        <v>#N/A</v>
      </c>
    </row>
    <row r="3082" spans="1:49" x14ac:dyDescent="0.2">
      <c r="A3082">
        <v>1.3094007841032479E+18</v>
      </c>
      <c r="B3082">
        <v>1.3092330028667904E+18</v>
      </c>
      <c r="C3082" t="s">
        <v>11847</v>
      </c>
      <c r="D3082" s="1">
        <v>44099</v>
      </c>
      <c r="E3082" s="2">
        <v>0.41260416666666666</v>
      </c>
      <c r="F3082">
        <v>200</v>
      </c>
      <c r="G3082">
        <v>1889611729</v>
      </c>
      <c r="H3082" t="s">
        <v>354</v>
      </c>
      <c r="I3082" t="s">
        <v>355</v>
      </c>
      <c r="J3082" t="s">
        <v>265</v>
      </c>
      <c r="K3082" t="s">
        <v>11848</v>
      </c>
      <c r="L3082" t="s">
        <v>266</v>
      </c>
      <c r="M3082" t="s">
        <v>267</v>
      </c>
      <c r="N3082" t="s">
        <v>267</v>
      </c>
      <c r="O3082" t="s">
        <v>267</v>
      </c>
      <c r="P3082">
        <v>0</v>
      </c>
      <c r="Q3082">
        <v>0</v>
      </c>
      <c r="R3082">
        <v>0</v>
      </c>
      <c r="S3082" t="s">
        <v>267</v>
      </c>
      <c r="T3082" t="s">
        <v>267</v>
      </c>
      <c r="U3082" t="s">
        <v>11849</v>
      </c>
      <c r="V3082" t="b">
        <v>0</v>
      </c>
      <c r="W3082" t="s">
        <v>265</v>
      </c>
      <c r="X3082">
        <v>0</v>
      </c>
      <c r="Y3082" t="s">
        <v>265</v>
      </c>
      <c r="Z3082" t="s">
        <v>265</v>
      </c>
      <c r="AA3082" t="s">
        <v>265</v>
      </c>
      <c r="AB3082" t="s">
        <v>265</v>
      </c>
      <c r="AC3082" t="s">
        <v>265</v>
      </c>
      <c r="AD3082" t="s">
        <v>265</v>
      </c>
      <c r="AE3082" t="s">
        <v>265</v>
      </c>
      <c r="AF3082" t="s">
        <v>11850</v>
      </c>
      <c r="AG3082" t="s">
        <v>265</v>
      </c>
      <c r="AH3082" t="s">
        <v>265</v>
      </c>
      <c r="AI3082" t="s">
        <v>265</v>
      </c>
      <c r="AJ3082" t="s">
        <v>265</v>
      </c>
      <c r="AL3082" t="str">
        <f>IF(Sudan_News12[[#This Row],[relevancy_classification_english]]="Relevant","مناسب",IF(Sudan_News12[[#This Row],[relevancy_classification_english]]="Relevant","عَرَضِيّ",""))</f>
        <v/>
      </c>
      <c r="AN3082" t="str">
        <f>IF(Sudan_News12[[#This Row],[sentiment_analysis_english]]="Negative","سلبي",IF(Sudan_News12[[#This Row],[sentiment_analysis_english]]="Neutral","حيادي",IF(Sudan_News12[[#This Row],[sentiment_analysis_english]]="Positive","إيجابي","")))</f>
        <v/>
      </c>
      <c r="AO3082" t="e">
        <f>INDEX(TextClassificationList[],MATCH(Sudan_News12[[#This Row],[text_classification_arabic]],TextClassificationList[text_classification_arabic],0),1)</f>
        <v>#N/A</v>
      </c>
      <c r="AQ3082" t="e">
        <f>INDEX(TextClassificationList[],MATCH(Sudan_News12[[#This Row],[text_classification_arabic2]],TextClassificationList[text_classification_arabic],0),1)</f>
        <v>#N/A</v>
      </c>
      <c r="AS3082" t="e">
        <f>INDEX(TextClassificationList[],MATCH(Sudan_News12[[#This Row],[text_classification_arabic3]],TextClassificationList[text_classification_arabic],0),1)</f>
        <v>#N/A</v>
      </c>
      <c r="AU3082" t="e">
        <f>INDEX(TextClassificationList[],MATCH(Sudan_News12[[#This Row],[text_classification_arabic4]],TextClassificationList[text_classification_arabic],0),1)</f>
        <v>#N/A</v>
      </c>
      <c r="AW3082" t="e">
        <f>INDEX(TextClassificationList[],MATCH(Sudan_News12[[#This Row],[text_classification_arabic5]],TextClassificationList[text_classification_arabic],0),1)</f>
        <v>#N/A</v>
      </c>
    </row>
    <row r="3083" spans="1:49" x14ac:dyDescent="0.2">
      <c r="A3083">
        <v>1.3093994262476677E+18</v>
      </c>
      <c r="B3083">
        <v>1.3093994262476677E+18</v>
      </c>
      <c r="C3083" t="s">
        <v>11851</v>
      </c>
      <c r="D3083" s="1">
        <v>44099</v>
      </c>
      <c r="E3083" s="2">
        <v>0.40885416666666669</v>
      </c>
      <c r="F3083">
        <v>200</v>
      </c>
      <c r="G3083">
        <v>1889611729</v>
      </c>
      <c r="H3083" t="s">
        <v>354</v>
      </c>
      <c r="I3083" t="s">
        <v>355</v>
      </c>
      <c r="J3083" t="s">
        <v>265</v>
      </c>
      <c r="K3083" t="s">
        <v>11852</v>
      </c>
      <c r="L3083" t="s">
        <v>266</v>
      </c>
      <c r="M3083" t="s">
        <v>267</v>
      </c>
      <c r="N3083" t="s">
        <v>267</v>
      </c>
      <c r="O3083" t="s">
        <v>267</v>
      </c>
      <c r="P3083">
        <v>0</v>
      </c>
      <c r="Q3083">
        <v>3</v>
      </c>
      <c r="R3083">
        <v>0</v>
      </c>
      <c r="S3083" t="s">
        <v>11769</v>
      </c>
      <c r="T3083" t="s">
        <v>267</v>
      </c>
      <c r="U3083" t="s">
        <v>11853</v>
      </c>
      <c r="V3083" t="b">
        <v>0</v>
      </c>
      <c r="W3083" t="s">
        <v>265</v>
      </c>
      <c r="X3083">
        <v>0</v>
      </c>
      <c r="Y3083" t="s">
        <v>265</v>
      </c>
      <c r="Z3083" t="s">
        <v>265</v>
      </c>
      <c r="AA3083" t="s">
        <v>265</v>
      </c>
      <c r="AB3083" t="s">
        <v>265</v>
      </c>
      <c r="AC3083" t="s">
        <v>265</v>
      </c>
      <c r="AD3083" t="s">
        <v>265</v>
      </c>
      <c r="AE3083" t="s">
        <v>265</v>
      </c>
      <c r="AF3083" t="s">
        <v>267</v>
      </c>
      <c r="AG3083" t="s">
        <v>265</v>
      </c>
      <c r="AH3083" t="s">
        <v>265</v>
      </c>
      <c r="AI3083" t="s">
        <v>265</v>
      </c>
      <c r="AJ3083" t="s">
        <v>265</v>
      </c>
      <c r="AL3083" t="str">
        <f>IF(Sudan_News12[[#This Row],[relevancy_classification_english]]="Relevant","مناسب",IF(Sudan_News12[[#This Row],[relevancy_classification_english]]="Relevant","عَرَضِيّ",""))</f>
        <v/>
      </c>
      <c r="AN3083" t="str">
        <f>IF(Sudan_News12[[#This Row],[sentiment_analysis_english]]="Negative","سلبي",IF(Sudan_News12[[#This Row],[sentiment_analysis_english]]="Neutral","حيادي",IF(Sudan_News12[[#This Row],[sentiment_analysis_english]]="Positive","إيجابي","")))</f>
        <v/>
      </c>
      <c r="AO3083" t="e">
        <f>INDEX(TextClassificationList[],MATCH(Sudan_News12[[#This Row],[text_classification_arabic]],TextClassificationList[text_classification_arabic],0),1)</f>
        <v>#N/A</v>
      </c>
      <c r="AQ3083" t="e">
        <f>INDEX(TextClassificationList[],MATCH(Sudan_News12[[#This Row],[text_classification_arabic2]],TextClassificationList[text_classification_arabic],0),1)</f>
        <v>#N/A</v>
      </c>
      <c r="AS3083" t="e">
        <f>INDEX(TextClassificationList[],MATCH(Sudan_News12[[#This Row],[text_classification_arabic3]],TextClassificationList[text_classification_arabic],0),1)</f>
        <v>#N/A</v>
      </c>
      <c r="AU3083" t="e">
        <f>INDEX(TextClassificationList[],MATCH(Sudan_News12[[#This Row],[text_classification_arabic4]],TextClassificationList[text_classification_arabic],0),1)</f>
        <v>#N/A</v>
      </c>
      <c r="AW3083" t="e">
        <f>INDEX(TextClassificationList[],MATCH(Sudan_News12[[#This Row],[text_classification_arabic5]],TextClassificationList[text_classification_arabic],0),1)</f>
        <v>#N/A</v>
      </c>
    </row>
    <row r="3084" spans="1:49" x14ac:dyDescent="0.2">
      <c r="A3084">
        <v>1.3093982235477647E+18</v>
      </c>
      <c r="B3084">
        <v>1.3093982235477647E+18</v>
      </c>
      <c r="C3084" t="s">
        <v>11854</v>
      </c>
      <c r="D3084" s="1">
        <v>44099</v>
      </c>
      <c r="E3084" s="2">
        <v>0.40553240740740742</v>
      </c>
      <c r="F3084">
        <v>200</v>
      </c>
      <c r="G3084">
        <v>1889611729</v>
      </c>
      <c r="H3084" t="s">
        <v>354</v>
      </c>
      <c r="I3084" t="s">
        <v>355</v>
      </c>
      <c r="J3084" t="s">
        <v>265</v>
      </c>
      <c r="K3084" t="s">
        <v>11855</v>
      </c>
      <c r="L3084" t="s">
        <v>266</v>
      </c>
      <c r="M3084" t="s">
        <v>267</v>
      </c>
      <c r="N3084" t="s">
        <v>267</v>
      </c>
      <c r="O3084" t="s">
        <v>267</v>
      </c>
      <c r="P3084">
        <v>0</v>
      </c>
      <c r="Q3084">
        <v>5</v>
      </c>
      <c r="R3084">
        <v>2</v>
      </c>
      <c r="S3084" t="s">
        <v>11775</v>
      </c>
      <c r="T3084" t="s">
        <v>267</v>
      </c>
      <c r="U3084" t="s">
        <v>11856</v>
      </c>
      <c r="V3084" t="b">
        <v>0</v>
      </c>
      <c r="W3084" t="s">
        <v>265</v>
      </c>
      <c r="X3084">
        <v>0</v>
      </c>
      <c r="Y3084" t="s">
        <v>265</v>
      </c>
      <c r="Z3084" t="s">
        <v>265</v>
      </c>
      <c r="AA3084" t="s">
        <v>265</v>
      </c>
      <c r="AB3084" t="s">
        <v>265</v>
      </c>
      <c r="AC3084" t="s">
        <v>265</v>
      </c>
      <c r="AD3084" t="s">
        <v>265</v>
      </c>
      <c r="AE3084" t="s">
        <v>265</v>
      </c>
      <c r="AF3084" t="s">
        <v>267</v>
      </c>
      <c r="AG3084" t="s">
        <v>265</v>
      </c>
      <c r="AH3084" t="s">
        <v>265</v>
      </c>
      <c r="AI3084" t="s">
        <v>265</v>
      </c>
      <c r="AJ3084" t="s">
        <v>265</v>
      </c>
      <c r="AL3084" t="str">
        <f>IF(Sudan_News12[[#This Row],[relevancy_classification_english]]="Relevant","مناسب",IF(Sudan_News12[[#This Row],[relevancy_classification_english]]="Relevant","عَرَضِيّ",""))</f>
        <v/>
      </c>
      <c r="AN3084" t="str">
        <f>IF(Sudan_News12[[#This Row],[sentiment_analysis_english]]="Negative","سلبي",IF(Sudan_News12[[#This Row],[sentiment_analysis_english]]="Neutral","حيادي",IF(Sudan_News12[[#This Row],[sentiment_analysis_english]]="Positive","إيجابي","")))</f>
        <v/>
      </c>
      <c r="AO3084" t="e">
        <f>INDEX(TextClassificationList[],MATCH(Sudan_News12[[#This Row],[text_classification_arabic]],TextClassificationList[text_classification_arabic],0),1)</f>
        <v>#N/A</v>
      </c>
      <c r="AQ3084" t="e">
        <f>INDEX(TextClassificationList[],MATCH(Sudan_News12[[#This Row],[text_classification_arabic2]],TextClassificationList[text_classification_arabic],0),1)</f>
        <v>#N/A</v>
      </c>
      <c r="AS3084" t="e">
        <f>INDEX(TextClassificationList[],MATCH(Sudan_News12[[#This Row],[text_classification_arabic3]],TextClassificationList[text_classification_arabic],0),1)</f>
        <v>#N/A</v>
      </c>
      <c r="AU3084" t="e">
        <f>INDEX(TextClassificationList[],MATCH(Sudan_News12[[#This Row],[text_classification_arabic4]],TextClassificationList[text_classification_arabic],0),1)</f>
        <v>#N/A</v>
      </c>
      <c r="AW3084" t="e">
        <f>INDEX(TextClassificationList[],MATCH(Sudan_News12[[#This Row],[text_classification_arabic5]],TextClassificationList[text_classification_arabic],0),1)</f>
        <v>#N/A</v>
      </c>
    </row>
    <row r="3085" spans="1:49" x14ac:dyDescent="0.2">
      <c r="A3085">
        <v>1.3092372672030106E+18</v>
      </c>
      <c r="B3085">
        <v>1.3092184637019628E+18</v>
      </c>
      <c r="C3085" t="s">
        <v>11857</v>
      </c>
      <c r="D3085" s="1">
        <v>44098</v>
      </c>
      <c r="E3085" s="2">
        <v>0.96137731481481481</v>
      </c>
      <c r="F3085">
        <v>200</v>
      </c>
      <c r="G3085">
        <v>1889611729</v>
      </c>
      <c r="H3085" t="s">
        <v>354</v>
      </c>
      <c r="I3085" t="s">
        <v>355</v>
      </c>
      <c r="J3085" t="s">
        <v>265</v>
      </c>
      <c r="K3085" t="s">
        <v>11858</v>
      </c>
      <c r="L3085" t="s">
        <v>266</v>
      </c>
      <c r="M3085" t="s">
        <v>267</v>
      </c>
      <c r="N3085" t="s">
        <v>267</v>
      </c>
      <c r="O3085" t="s">
        <v>267</v>
      </c>
      <c r="P3085">
        <v>0</v>
      </c>
      <c r="Q3085">
        <v>0</v>
      </c>
      <c r="R3085">
        <v>0</v>
      </c>
      <c r="S3085" t="s">
        <v>267</v>
      </c>
      <c r="T3085" t="s">
        <v>267</v>
      </c>
      <c r="U3085" t="s">
        <v>11859</v>
      </c>
      <c r="V3085" t="b">
        <v>0</v>
      </c>
      <c r="W3085" t="s">
        <v>265</v>
      </c>
      <c r="X3085">
        <v>0</v>
      </c>
      <c r="Y3085" t="s">
        <v>265</v>
      </c>
      <c r="Z3085" t="s">
        <v>265</v>
      </c>
      <c r="AA3085" t="s">
        <v>265</v>
      </c>
      <c r="AB3085" t="s">
        <v>265</v>
      </c>
      <c r="AC3085" t="s">
        <v>265</v>
      </c>
      <c r="AD3085" t="s">
        <v>265</v>
      </c>
      <c r="AE3085" t="s">
        <v>265</v>
      </c>
      <c r="AF3085" t="s">
        <v>11860</v>
      </c>
      <c r="AG3085" t="s">
        <v>265</v>
      </c>
      <c r="AH3085" t="s">
        <v>265</v>
      </c>
      <c r="AI3085" t="s">
        <v>265</v>
      </c>
      <c r="AJ3085" t="s">
        <v>265</v>
      </c>
      <c r="AL3085" t="str">
        <f>IF(Sudan_News12[[#This Row],[relevancy_classification_english]]="Relevant","مناسب",IF(Sudan_News12[[#This Row],[relevancy_classification_english]]="Relevant","عَرَضِيّ",""))</f>
        <v/>
      </c>
      <c r="AN3085" t="str">
        <f>IF(Sudan_News12[[#This Row],[sentiment_analysis_english]]="Negative","سلبي",IF(Sudan_News12[[#This Row],[sentiment_analysis_english]]="Neutral","حيادي",IF(Sudan_News12[[#This Row],[sentiment_analysis_english]]="Positive","إيجابي","")))</f>
        <v/>
      </c>
      <c r="AO3085" t="e">
        <f>INDEX(TextClassificationList[],MATCH(Sudan_News12[[#This Row],[text_classification_arabic]],TextClassificationList[text_classification_arabic],0),1)</f>
        <v>#N/A</v>
      </c>
      <c r="AQ3085" t="e">
        <f>INDEX(TextClassificationList[],MATCH(Sudan_News12[[#This Row],[text_classification_arabic2]],TextClassificationList[text_classification_arabic],0),1)</f>
        <v>#N/A</v>
      </c>
      <c r="AS3085" t="e">
        <f>INDEX(TextClassificationList[],MATCH(Sudan_News12[[#This Row],[text_classification_arabic3]],TextClassificationList[text_classification_arabic],0),1)</f>
        <v>#N/A</v>
      </c>
      <c r="AU3085" t="e">
        <f>INDEX(TextClassificationList[],MATCH(Sudan_News12[[#This Row],[text_classification_arabic4]],TextClassificationList[text_classification_arabic],0),1)</f>
        <v>#N/A</v>
      </c>
      <c r="AW3085" t="e">
        <f>INDEX(TextClassificationList[],MATCH(Sudan_News12[[#This Row],[text_classification_arabic5]],TextClassificationList[text_classification_arabic],0),1)</f>
        <v>#N/A</v>
      </c>
    </row>
    <row r="3086" spans="1:49" x14ac:dyDescent="0.2">
      <c r="A3086">
        <v>1.3092297148343255E+18</v>
      </c>
      <c r="B3086">
        <v>1.3092297148343255E+18</v>
      </c>
      <c r="C3086" t="s">
        <v>11861</v>
      </c>
      <c r="D3086" s="1">
        <v>44098</v>
      </c>
      <c r="E3086" s="2">
        <v>0.9405324074074074</v>
      </c>
      <c r="F3086">
        <v>200</v>
      </c>
      <c r="G3086">
        <v>1889611729</v>
      </c>
      <c r="H3086" t="s">
        <v>354</v>
      </c>
      <c r="I3086" t="s">
        <v>355</v>
      </c>
      <c r="J3086" t="s">
        <v>265</v>
      </c>
      <c r="K3086" t="s">
        <v>11862</v>
      </c>
      <c r="L3086" t="s">
        <v>266</v>
      </c>
      <c r="M3086" t="s">
        <v>267</v>
      </c>
      <c r="N3086" t="s">
        <v>267</v>
      </c>
      <c r="O3086" t="s">
        <v>11863</v>
      </c>
      <c r="P3086">
        <v>0</v>
      </c>
      <c r="Q3086">
        <v>0</v>
      </c>
      <c r="R3086">
        <v>3</v>
      </c>
      <c r="S3086" t="s">
        <v>267</v>
      </c>
      <c r="T3086" t="s">
        <v>267</v>
      </c>
      <c r="U3086" t="s">
        <v>11864</v>
      </c>
      <c r="V3086" t="b">
        <v>0</v>
      </c>
      <c r="W3086" t="s">
        <v>265</v>
      </c>
      <c r="X3086">
        <v>1</v>
      </c>
      <c r="Y3086" t="s">
        <v>11865</v>
      </c>
      <c r="Z3086" t="s">
        <v>265</v>
      </c>
      <c r="AA3086" t="s">
        <v>265</v>
      </c>
      <c r="AB3086" t="s">
        <v>265</v>
      </c>
      <c r="AC3086" t="s">
        <v>265</v>
      </c>
      <c r="AD3086" t="s">
        <v>265</v>
      </c>
      <c r="AE3086" t="s">
        <v>265</v>
      </c>
      <c r="AF3086" t="s">
        <v>267</v>
      </c>
      <c r="AG3086" t="s">
        <v>265</v>
      </c>
      <c r="AH3086" t="s">
        <v>265</v>
      </c>
      <c r="AI3086" t="s">
        <v>265</v>
      </c>
      <c r="AJ3086" t="s">
        <v>265</v>
      </c>
      <c r="AL3086" t="str">
        <f>IF(Sudan_News12[[#This Row],[relevancy_classification_english]]="Relevant","مناسب",IF(Sudan_News12[[#This Row],[relevancy_classification_english]]="Relevant","عَرَضِيّ",""))</f>
        <v/>
      </c>
      <c r="AN3086" t="str">
        <f>IF(Sudan_News12[[#This Row],[sentiment_analysis_english]]="Negative","سلبي",IF(Sudan_News12[[#This Row],[sentiment_analysis_english]]="Neutral","حيادي",IF(Sudan_News12[[#This Row],[sentiment_analysis_english]]="Positive","إيجابي","")))</f>
        <v/>
      </c>
      <c r="AO3086" t="e">
        <f>INDEX(TextClassificationList[],MATCH(Sudan_News12[[#This Row],[text_classification_arabic]],TextClassificationList[text_classification_arabic],0),1)</f>
        <v>#N/A</v>
      </c>
      <c r="AQ3086" t="e">
        <f>INDEX(TextClassificationList[],MATCH(Sudan_News12[[#This Row],[text_classification_arabic2]],TextClassificationList[text_classification_arabic],0),1)</f>
        <v>#N/A</v>
      </c>
      <c r="AS3086" t="e">
        <f>INDEX(TextClassificationList[],MATCH(Sudan_News12[[#This Row],[text_classification_arabic3]],TextClassificationList[text_classification_arabic],0),1)</f>
        <v>#N/A</v>
      </c>
      <c r="AU3086" t="e">
        <f>INDEX(TextClassificationList[],MATCH(Sudan_News12[[#This Row],[text_classification_arabic4]],TextClassificationList[text_classification_arabic],0),1)</f>
        <v>#N/A</v>
      </c>
      <c r="AW3086" t="e">
        <f>INDEX(TextClassificationList[],MATCH(Sudan_News12[[#This Row],[text_classification_arabic5]],TextClassificationList[text_classification_arabic],0),1)</f>
        <v>#N/A</v>
      </c>
    </row>
    <row r="3087" spans="1:49" x14ac:dyDescent="0.2">
      <c r="A3087">
        <v>1.309228661762134E+18</v>
      </c>
      <c r="B3087">
        <v>1.3092184637019628E+18</v>
      </c>
      <c r="C3087" t="s">
        <v>11866</v>
      </c>
      <c r="D3087" s="1">
        <v>44098</v>
      </c>
      <c r="E3087" s="2">
        <v>0.93762731481481476</v>
      </c>
      <c r="F3087">
        <v>200</v>
      </c>
      <c r="G3087">
        <v>1889611729</v>
      </c>
      <c r="H3087" t="s">
        <v>354</v>
      </c>
      <c r="I3087" t="s">
        <v>355</v>
      </c>
      <c r="J3087" t="s">
        <v>265</v>
      </c>
      <c r="K3087" t="s">
        <v>11867</v>
      </c>
      <c r="L3087" t="s">
        <v>276</v>
      </c>
      <c r="M3087" t="s">
        <v>267</v>
      </c>
      <c r="N3087" t="s">
        <v>267</v>
      </c>
      <c r="O3087" t="s">
        <v>267</v>
      </c>
      <c r="P3087">
        <v>0</v>
      </c>
      <c r="Q3087">
        <v>0</v>
      </c>
      <c r="R3087">
        <v>0</v>
      </c>
      <c r="S3087" t="s">
        <v>267</v>
      </c>
      <c r="T3087" t="s">
        <v>267</v>
      </c>
      <c r="U3087" t="s">
        <v>11868</v>
      </c>
      <c r="V3087" t="b">
        <v>0</v>
      </c>
      <c r="W3087" t="s">
        <v>265</v>
      </c>
      <c r="X3087">
        <v>0</v>
      </c>
      <c r="Y3087" t="s">
        <v>265</v>
      </c>
      <c r="Z3087" t="s">
        <v>265</v>
      </c>
      <c r="AA3087" t="s">
        <v>265</v>
      </c>
      <c r="AB3087" t="s">
        <v>265</v>
      </c>
      <c r="AC3087" t="s">
        <v>265</v>
      </c>
      <c r="AD3087" t="s">
        <v>265</v>
      </c>
      <c r="AE3087" t="s">
        <v>265</v>
      </c>
      <c r="AF3087" t="s">
        <v>11869</v>
      </c>
      <c r="AG3087" t="s">
        <v>265</v>
      </c>
      <c r="AH3087" t="s">
        <v>265</v>
      </c>
      <c r="AI3087" t="s">
        <v>265</v>
      </c>
      <c r="AJ3087" t="s">
        <v>265</v>
      </c>
      <c r="AL3087" t="str">
        <f>IF(Sudan_News12[[#This Row],[relevancy_classification_english]]="Relevant","مناسب",IF(Sudan_News12[[#This Row],[relevancy_classification_english]]="Relevant","عَرَضِيّ",""))</f>
        <v/>
      </c>
      <c r="AN3087" t="str">
        <f>IF(Sudan_News12[[#This Row],[sentiment_analysis_english]]="Negative","سلبي",IF(Sudan_News12[[#This Row],[sentiment_analysis_english]]="Neutral","حيادي",IF(Sudan_News12[[#This Row],[sentiment_analysis_english]]="Positive","إيجابي","")))</f>
        <v/>
      </c>
      <c r="AO3087" t="e">
        <f>INDEX(TextClassificationList[],MATCH(Sudan_News12[[#This Row],[text_classification_arabic]],TextClassificationList[text_classification_arabic],0),1)</f>
        <v>#N/A</v>
      </c>
      <c r="AQ3087" t="e">
        <f>INDEX(TextClassificationList[],MATCH(Sudan_News12[[#This Row],[text_classification_arabic2]],TextClassificationList[text_classification_arabic],0),1)</f>
        <v>#N/A</v>
      </c>
      <c r="AS3087" t="e">
        <f>INDEX(TextClassificationList[],MATCH(Sudan_News12[[#This Row],[text_classification_arabic3]],TextClassificationList[text_classification_arabic],0),1)</f>
        <v>#N/A</v>
      </c>
      <c r="AU3087" t="e">
        <f>INDEX(TextClassificationList[],MATCH(Sudan_News12[[#This Row],[text_classification_arabic4]],TextClassificationList[text_classification_arabic],0),1)</f>
        <v>#N/A</v>
      </c>
      <c r="AW3087" t="e">
        <f>INDEX(TextClassificationList[],MATCH(Sudan_News12[[#This Row],[text_classification_arabic5]],TextClassificationList[text_classification_arabic],0),1)</f>
        <v>#N/A</v>
      </c>
    </row>
    <row r="3088" spans="1:49" x14ac:dyDescent="0.2">
      <c r="A3088">
        <v>1.3092240270980915E+18</v>
      </c>
      <c r="B3088">
        <v>1.3092240270980915E+18</v>
      </c>
      <c r="C3088" t="s">
        <v>11870</v>
      </c>
      <c r="D3088" s="1">
        <v>44098</v>
      </c>
      <c r="E3088" s="2">
        <v>0.92483796296296295</v>
      </c>
      <c r="F3088">
        <v>200</v>
      </c>
      <c r="G3088">
        <v>1889611729</v>
      </c>
      <c r="H3088" t="s">
        <v>354</v>
      </c>
      <c r="I3088" t="s">
        <v>355</v>
      </c>
      <c r="J3088" t="s">
        <v>265</v>
      </c>
      <c r="K3088" t="s">
        <v>11871</v>
      </c>
      <c r="L3088" t="s">
        <v>266</v>
      </c>
      <c r="M3088" t="s">
        <v>267</v>
      </c>
      <c r="N3088" t="s">
        <v>267</v>
      </c>
      <c r="O3088" t="s">
        <v>267</v>
      </c>
      <c r="P3088">
        <v>0</v>
      </c>
      <c r="Q3088">
        <v>2</v>
      </c>
      <c r="R3088">
        <v>4</v>
      </c>
      <c r="S3088" t="s">
        <v>267</v>
      </c>
      <c r="T3088" t="s">
        <v>267</v>
      </c>
      <c r="U3088" t="s">
        <v>11872</v>
      </c>
      <c r="V3088" t="b">
        <v>0</v>
      </c>
      <c r="W3088" t="s">
        <v>265</v>
      </c>
      <c r="X3088">
        <v>0</v>
      </c>
      <c r="Y3088" t="s">
        <v>265</v>
      </c>
      <c r="Z3088" t="s">
        <v>265</v>
      </c>
      <c r="AA3088" t="s">
        <v>265</v>
      </c>
      <c r="AB3088" t="s">
        <v>265</v>
      </c>
      <c r="AC3088" t="s">
        <v>265</v>
      </c>
      <c r="AD3088" t="s">
        <v>265</v>
      </c>
      <c r="AE3088" t="s">
        <v>265</v>
      </c>
      <c r="AF3088" t="s">
        <v>267</v>
      </c>
      <c r="AG3088" t="s">
        <v>265</v>
      </c>
      <c r="AH3088" t="s">
        <v>265</v>
      </c>
      <c r="AI3088" t="s">
        <v>265</v>
      </c>
      <c r="AJ3088" t="s">
        <v>265</v>
      </c>
      <c r="AL3088" t="str">
        <f>IF(Sudan_News12[[#This Row],[relevancy_classification_english]]="Relevant","مناسب",IF(Sudan_News12[[#This Row],[relevancy_classification_english]]="Relevant","عَرَضِيّ",""))</f>
        <v/>
      </c>
      <c r="AN3088" t="str">
        <f>IF(Sudan_News12[[#This Row],[sentiment_analysis_english]]="Negative","سلبي",IF(Sudan_News12[[#This Row],[sentiment_analysis_english]]="Neutral","حيادي",IF(Sudan_News12[[#This Row],[sentiment_analysis_english]]="Positive","إيجابي","")))</f>
        <v/>
      </c>
      <c r="AO3088" t="e">
        <f>INDEX(TextClassificationList[],MATCH(Sudan_News12[[#This Row],[text_classification_arabic]],TextClassificationList[text_classification_arabic],0),1)</f>
        <v>#N/A</v>
      </c>
      <c r="AQ3088" t="e">
        <f>INDEX(TextClassificationList[],MATCH(Sudan_News12[[#This Row],[text_classification_arabic2]],TextClassificationList[text_classification_arabic],0),1)</f>
        <v>#N/A</v>
      </c>
      <c r="AS3088" t="e">
        <f>INDEX(TextClassificationList[],MATCH(Sudan_News12[[#This Row],[text_classification_arabic3]],TextClassificationList[text_classification_arabic],0),1)</f>
        <v>#N/A</v>
      </c>
      <c r="AU3088" t="e">
        <f>INDEX(TextClassificationList[],MATCH(Sudan_News12[[#This Row],[text_classification_arabic4]],TextClassificationList[text_classification_arabic],0),1)</f>
        <v>#N/A</v>
      </c>
      <c r="AW3088" t="e">
        <f>INDEX(TextClassificationList[],MATCH(Sudan_News12[[#This Row],[text_classification_arabic5]],TextClassificationList[text_classification_arabic],0),1)</f>
        <v>#N/A</v>
      </c>
    </row>
    <row r="3089" spans="1:49" x14ac:dyDescent="0.2">
      <c r="A3089">
        <v>1.3092184637019628E+18</v>
      </c>
      <c r="B3089">
        <v>1.3092184637019628E+18</v>
      </c>
      <c r="C3089" t="s">
        <v>11873</v>
      </c>
      <c r="D3089" s="1">
        <v>44098</v>
      </c>
      <c r="E3089" s="2">
        <v>0.90949074074074077</v>
      </c>
      <c r="F3089">
        <v>200</v>
      </c>
      <c r="G3089">
        <v>1889611729</v>
      </c>
      <c r="H3089" t="s">
        <v>354</v>
      </c>
      <c r="I3089" t="s">
        <v>355</v>
      </c>
      <c r="J3089" t="s">
        <v>265</v>
      </c>
      <c r="K3089" t="s">
        <v>11874</v>
      </c>
      <c r="L3089" t="s">
        <v>266</v>
      </c>
      <c r="M3089" t="s">
        <v>267</v>
      </c>
      <c r="N3089" t="s">
        <v>267</v>
      </c>
      <c r="O3089" t="s">
        <v>11875</v>
      </c>
      <c r="P3089">
        <v>3</v>
      </c>
      <c r="Q3089">
        <v>12</v>
      </c>
      <c r="R3089">
        <v>26</v>
      </c>
      <c r="S3089" t="s">
        <v>11775</v>
      </c>
      <c r="T3089" t="s">
        <v>267</v>
      </c>
      <c r="U3089" t="s">
        <v>11876</v>
      </c>
      <c r="V3089" t="b">
        <v>0</v>
      </c>
      <c r="W3089" t="s">
        <v>265</v>
      </c>
      <c r="X3089">
        <v>1</v>
      </c>
      <c r="Y3089" t="s">
        <v>11877</v>
      </c>
      <c r="Z3089" t="s">
        <v>265</v>
      </c>
      <c r="AA3089" t="s">
        <v>265</v>
      </c>
      <c r="AB3089" t="s">
        <v>265</v>
      </c>
      <c r="AC3089" t="s">
        <v>265</v>
      </c>
      <c r="AD3089" t="s">
        <v>265</v>
      </c>
      <c r="AE3089" t="s">
        <v>265</v>
      </c>
      <c r="AF3089" t="s">
        <v>267</v>
      </c>
      <c r="AG3089" t="s">
        <v>265</v>
      </c>
      <c r="AH3089" t="s">
        <v>265</v>
      </c>
      <c r="AI3089" t="s">
        <v>265</v>
      </c>
      <c r="AJ3089" t="s">
        <v>265</v>
      </c>
      <c r="AL3089" t="str">
        <f>IF(Sudan_News12[[#This Row],[relevancy_classification_english]]="Relevant","مناسب",IF(Sudan_News12[[#This Row],[relevancy_classification_english]]="Relevant","عَرَضِيّ",""))</f>
        <v/>
      </c>
      <c r="AN3089" t="str">
        <f>IF(Sudan_News12[[#This Row],[sentiment_analysis_english]]="Negative","سلبي",IF(Sudan_News12[[#This Row],[sentiment_analysis_english]]="Neutral","حيادي",IF(Sudan_News12[[#This Row],[sentiment_analysis_english]]="Positive","إيجابي","")))</f>
        <v/>
      </c>
      <c r="AO3089" t="e">
        <f>INDEX(TextClassificationList[],MATCH(Sudan_News12[[#This Row],[text_classification_arabic]],TextClassificationList[text_classification_arabic],0),1)</f>
        <v>#N/A</v>
      </c>
      <c r="AQ3089" t="e">
        <f>INDEX(TextClassificationList[],MATCH(Sudan_News12[[#This Row],[text_classification_arabic2]],TextClassificationList[text_classification_arabic],0),1)</f>
        <v>#N/A</v>
      </c>
      <c r="AS3089" t="e">
        <f>INDEX(TextClassificationList[],MATCH(Sudan_News12[[#This Row],[text_classification_arabic3]],TextClassificationList[text_classification_arabic],0),1)</f>
        <v>#N/A</v>
      </c>
      <c r="AU3089" t="e">
        <f>INDEX(TextClassificationList[],MATCH(Sudan_News12[[#This Row],[text_classification_arabic4]],TextClassificationList[text_classification_arabic],0),1)</f>
        <v>#N/A</v>
      </c>
      <c r="AW3089" t="e">
        <f>INDEX(TextClassificationList[],MATCH(Sudan_News12[[#This Row],[text_classification_arabic5]],TextClassificationList[text_classification_arabic],0),1)</f>
        <v>#N/A</v>
      </c>
    </row>
    <row r="3090" spans="1:49" x14ac:dyDescent="0.2">
      <c r="A3090">
        <v>1.3092151836514509E+18</v>
      </c>
      <c r="B3090">
        <v>1.3092151836514509E+18</v>
      </c>
      <c r="C3090" t="s">
        <v>11878</v>
      </c>
      <c r="D3090" s="1">
        <v>44098</v>
      </c>
      <c r="E3090" s="2">
        <v>0.90043981481481483</v>
      </c>
      <c r="F3090">
        <v>200</v>
      </c>
      <c r="G3090">
        <v>1889611729</v>
      </c>
      <c r="H3090" t="s">
        <v>354</v>
      </c>
      <c r="I3090" t="s">
        <v>355</v>
      </c>
      <c r="J3090" t="s">
        <v>265</v>
      </c>
      <c r="K3090" t="s">
        <v>6917</v>
      </c>
      <c r="L3090" t="s">
        <v>290</v>
      </c>
      <c r="M3090" t="s">
        <v>267</v>
      </c>
      <c r="N3090" t="s">
        <v>267</v>
      </c>
      <c r="O3090" t="s">
        <v>267</v>
      </c>
      <c r="P3090">
        <v>1</v>
      </c>
      <c r="Q3090">
        <v>0</v>
      </c>
      <c r="R3090">
        <v>0</v>
      </c>
      <c r="S3090" t="s">
        <v>267</v>
      </c>
      <c r="T3090" t="s">
        <v>267</v>
      </c>
      <c r="U3090" t="s">
        <v>11879</v>
      </c>
      <c r="V3090" t="b">
        <v>0</v>
      </c>
      <c r="W3090" t="s">
        <v>11880</v>
      </c>
      <c r="X3090">
        <v>0</v>
      </c>
      <c r="Y3090" t="s">
        <v>265</v>
      </c>
      <c r="Z3090" t="s">
        <v>265</v>
      </c>
      <c r="AA3090" t="s">
        <v>265</v>
      </c>
      <c r="AB3090" t="s">
        <v>265</v>
      </c>
      <c r="AC3090" t="s">
        <v>265</v>
      </c>
      <c r="AD3090" t="s">
        <v>265</v>
      </c>
      <c r="AE3090" t="s">
        <v>265</v>
      </c>
      <c r="AF3090" t="s">
        <v>267</v>
      </c>
      <c r="AG3090" t="s">
        <v>265</v>
      </c>
      <c r="AH3090" t="s">
        <v>265</v>
      </c>
      <c r="AI3090" t="s">
        <v>265</v>
      </c>
      <c r="AJ3090" t="s">
        <v>265</v>
      </c>
      <c r="AL3090" t="str">
        <f>IF(Sudan_News12[[#This Row],[relevancy_classification_english]]="Relevant","مناسب",IF(Sudan_News12[[#This Row],[relevancy_classification_english]]="Relevant","عَرَضِيّ",""))</f>
        <v/>
      </c>
      <c r="AN3090" t="str">
        <f>IF(Sudan_News12[[#This Row],[sentiment_analysis_english]]="Negative","سلبي",IF(Sudan_News12[[#This Row],[sentiment_analysis_english]]="Neutral","حيادي",IF(Sudan_News12[[#This Row],[sentiment_analysis_english]]="Positive","إيجابي","")))</f>
        <v/>
      </c>
      <c r="AO3090" t="e">
        <f>INDEX(TextClassificationList[],MATCH(Sudan_News12[[#This Row],[text_classification_arabic]],TextClassificationList[text_classification_arabic],0),1)</f>
        <v>#N/A</v>
      </c>
      <c r="AQ3090" t="e">
        <f>INDEX(TextClassificationList[],MATCH(Sudan_News12[[#This Row],[text_classification_arabic2]],TextClassificationList[text_classification_arabic],0),1)</f>
        <v>#N/A</v>
      </c>
      <c r="AS3090" t="e">
        <f>INDEX(TextClassificationList[],MATCH(Sudan_News12[[#This Row],[text_classification_arabic3]],TextClassificationList[text_classification_arabic],0),1)</f>
        <v>#N/A</v>
      </c>
      <c r="AU3090" t="e">
        <f>INDEX(TextClassificationList[],MATCH(Sudan_News12[[#This Row],[text_classification_arabic4]],TextClassificationList[text_classification_arabic],0),1)</f>
        <v>#N/A</v>
      </c>
      <c r="AW3090" t="e">
        <f>INDEX(TextClassificationList[],MATCH(Sudan_News12[[#This Row],[text_classification_arabic5]],TextClassificationList[text_classification_arabic],0),1)</f>
        <v>#N/A</v>
      </c>
    </row>
    <row r="3091" spans="1:49" x14ac:dyDescent="0.2">
      <c r="A3091">
        <v>1.3091928513146143E+18</v>
      </c>
      <c r="B3091">
        <v>1.3091928513146143E+18</v>
      </c>
      <c r="C3091" t="s">
        <v>11881</v>
      </c>
      <c r="D3091" s="1">
        <v>44098</v>
      </c>
      <c r="E3091" s="2">
        <v>0.83881944444444445</v>
      </c>
      <c r="F3091">
        <v>200</v>
      </c>
      <c r="G3091">
        <v>1889611729</v>
      </c>
      <c r="H3091" t="s">
        <v>354</v>
      </c>
      <c r="I3091" t="s">
        <v>355</v>
      </c>
      <c r="J3091" t="s">
        <v>265</v>
      </c>
      <c r="K3091" t="s">
        <v>7009</v>
      </c>
      <c r="L3091" t="s">
        <v>290</v>
      </c>
      <c r="M3091" t="s">
        <v>267</v>
      </c>
      <c r="N3091" t="s">
        <v>267</v>
      </c>
      <c r="O3091" t="s">
        <v>267</v>
      </c>
      <c r="P3091">
        <v>0</v>
      </c>
      <c r="Q3091">
        <v>1</v>
      </c>
      <c r="R3091">
        <v>1</v>
      </c>
      <c r="S3091" t="s">
        <v>267</v>
      </c>
      <c r="T3091" t="s">
        <v>267</v>
      </c>
      <c r="U3091" t="s">
        <v>11882</v>
      </c>
      <c r="V3091" t="b">
        <v>0</v>
      </c>
      <c r="W3091" t="s">
        <v>11883</v>
      </c>
      <c r="X3091">
        <v>0</v>
      </c>
      <c r="Y3091" t="s">
        <v>265</v>
      </c>
      <c r="Z3091" t="s">
        <v>265</v>
      </c>
      <c r="AA3091" t="s">
        <v>265</v>
      </c>
      <c r="AB3091" t="s">
        <v>265</v>
      </c>
      <c r="AC3091" t="s">
        <v>265</v>
      </c>
      <c r="AD3091" t="s">
        <v>265</v>
      </c>
      <c r="AE3091" t="s">
        <v>265</v>
      </c>
      <c r="AF3091" t="s">
        <v>267</v>
      </c>
      <c r="AG3091" t="s">
        <v>265</v>
      </c>
      <c r="AH3091" t="s">
        <v>265</v>
      </c>
      <c r="AI3091" t="s">
        <v>265</v>
      </c>
      <c r="AJ3091" t="s">
        <v>265</v>
      </c>
      <c r="AL3091" t="str">
        <f>IF(Sudan_News12[[#This Row],[relevancy_classification_english]]="Relevant","مناسب",IF(Sudan_News12[[#This Row],[relevancy_classification_english]]="Relevant","عَرَضِيّ",""))</f>
        <v/>
      </c>
      <c r="AN3091" t="str">
        <f>IF(Sudan_News12[[#This Row],[sentiment_analysis_english]]="Negative","سلبي",IF(Sudan_News12[[#This Row],[sentiment_analysis_english]]="Neutral","حيادي",IF(Sudan_News12[[#This Row],[sentiment_analysis_english]]="Positive","إيجابي","")))</f>
        <v/>
      </c>
      <c r="AO3091" t="e">
        <f>INDEX(TextClassificationList[],MATCH(Sudan_News12[[#This Row],[text_classification_arabic]],TextClassificationList[text_classification_arabic],0),1)</f>
        <v>#N/A</v>
      </c>
      <c r="AQ3091" t="e">
        <f>INDEX(TextClassificationList[],MATCH(Sudan_News12[[#This Row],[text_classification_arabic2]],TextClassificationList[text_classification_arabic],0),1)</f>
        <v>#N/A</v>
      </c>
      <c r="AS3091" t="e">
        <f>INDEX(TextClassificationList[],MATCH(Sudan_News12[[#This Row],[text_classification_arabic3]],TextClassificationList[text_classification_arabic],0),1)</f>
        <v>#N/A</v>
      </c>
      <c r="AU3091" t="e">
        <f>INDEX(TextClassificationList[],MATCH(Sudan_News12[[#This Row],[text_classification_arabic4]],TextClassificationList[text_classification_arabic],0),1)</f>
        <v>#N/A</v>
      </c>
      <c r="AW3091" t="e">
        <f>INDEX(TextClassificationList[],MATCH(Sudan_News12[[#This Row],[text_classification_arabic5]],TextClassificationList[text_classification_arabic],0),1)</f>
        <v>#N/A</v>
      </c>
    </row>
    <row r="3092" spans="1:49" x14ac:dyDescent="0.2">
      <c r="A3092">
        <v>1.3086835560346132E+18</v>
      </c>
      <c r="B3092">
        <v>1.3082019549596672E+18</v>
      </c>
      <c r="C3092" t="s">
        <v>11884</v>
      </c>
      <c r="D3092" s="1">
        <v>44097</v>
      </c>
      <c r="E3092" s="2">
        <v>0.43342592592592594</v>
      </c>
      <c r="F3092">
        <v>200</v>
      </c>
      <c r="G3092">
        <v>1889611729</v>
      </c>
      <c r="H3092" t="s">
        <v>354</v>
      </c>
      <c r="I3092" t="s">
        <v>355</v>
      </c>
      <c r="J3092" t="s">
        <v>265</v>
      </c>
      <c r="K3092" t="s">
        <v>11885</v>
      </c>
      <c r="L3092" t="s">
        <v>266</v>
      </c>
      <c r="M3092" t="s">
        <v>267</v>
      </c>
      <c r="N3092" t="s">
        <v>267</v>
      </c>
      <c r="O3092" t="s">
        <v>267</v>
      </c>
      <c r="P3092">
        <v>0</v>
      </c>
      <c r="Q3092">
        <v>0</v>
      </c>
      <c r="R3092">
        <v>0</v>
      </c>
      <c r="S3092" t="s">
        <v>267</v>
      </c>
      <c r="T3092" t="s">
        <v>267</v>
      </c>
      <c r="U3092" t="s">
        <v>11886</v>
      </c>
      <c r="V3092" t="b">
        <v>0</v>
      </c>
      <c r="W3092" t="s">
        <v>265</v>
      </c>
      <c r="X3092">
        <v>0</v>
      </c>
      <c r="Y3092" t="s">
        <v>265</v>
      </c>
      <c r="Z3092" t="s">
        <v>265</v>
      </c>
      <c r="AA3092" t="s">
        <v>265</v>
      </c>
      <c r="AB3092" t="s">
        <v>265</v>
      </c>
      <c r="AC3092" t="s">
        <v>265</v>
      </c>
      <c r="AD3092" t="s">
        <v>265</v>
      </c>
      <c r="AE3092" t="s">
        <v>265</v>
      </c>
      <c r="AF3092" t="s">
        <v>11887</v>
      </c>
      <c r="AG3092" t="s">
        <v>265</v>
      </c>
      <c r="AH3092" t="s">
        <v>265</v>
      </c>
      <c r="AI3092" t="s">
        <v>265</v>
      </c>
      <c r="AJ3092" t="s">
        <v>265</v>
      </c>
      <c r="AL3092" t="str">
        <f>IF(Sudan_News12[[#This Row],[relevancy_classification_english]]="Relevant","مناسب",IF(Sudan_News12[[#This Row],[relevancy_classification_english]]="Relevant","عَرَضِيّ",""))</f>
        <v/>
      </c>
      <c r="AN3092" t="str">
        <f>IF(Sudan_News12[[#This Row],[sentiment_analysis_english]]="Negative","سلبي",IF(Sudan_News12[[#This Row],[sentiment_analysis_english]]="Neutral","حيادي",IF(Sudan_News12[[#This Row],[sentiment_analysis_english]]="Positive","إيجابي","")))</f>
        <v/>
      </c>
      <c r="AO3092" t="e">
        <f>INDEX(TextClassificationList[],MATCH(Sudan_News12[[#This Row],[text_classification_arabic]],TextClassificationList[text_classification_arabic],0),1)</f>
        <v>#N/A</v>
      </c>
      <c r="AQ3092" t="e">
        <f>INDEX(TextClassificationList[],MATCH(Sudan_News12[[#This Row],[text_classification_arabic2]],TextClassificationList[text_classification_arabic],0),1)</f>
        <v>#N/A</v>
      </c>
      <c r="AS3092" t="e">
        <f>INDEX(TextClassificationList[],MATCH(Sudan_News12[[#This Row],[text_classification_arabic3]],TextClassificationList[text_classification_arabic],0),1)</f>
        <v>#N/A</v>
      </c>
      <c r="AU3092" t="e">
        <f>INDEX(TextClassificationList[],MATCH(Sudan_News12[[#This Row],[text_classification_arabic4]],TextClassificationList[text_classification_arabic],0),1)</f>
        <v>#N/A</v>
      </c>
      <c r="AW3092" t="e">
        <f>INDEX(TextClassificationList[],MATCH(Sudan_News12[[#This Row],[text_classification_arabic5]],TextClassificationList[text_classification_arabic],0),1)</f>
        <v>#N/A</v>
      </c>
    </row>
    <row r="3093" spans="1:49" x14ac:dyDescent="0.2">
      <c r="A3093">
        <v>1.3083397000553759E+18</v>
      </c>
      <c r="B3093">
        <v>1.3083397000553759E+18</v>
      </c>
      <c r="C3093" t="s">
        <v>11888</v>
      </c>
      <c r="D3093" s="1">
        <v>44096</v>
      </c>
      <c r="E3093" s="2">
        <v>0.48456018518518518</v>
      </c>
      <c r="F3093">
        <v>200</v>
      </c>
      <c r="G3093">
        <v>1889611729</v>
      </c>
      <c r="H3093" t="s">
        <v>354</v>
      </c>
      <c r="I3093" t="s">
        <v>355</v>
      </c>
      <c r="J3093" t="s">
        <v>265</v>
      </c>
      <c r="K3093" t="s">
        <v>11889</v>
      </c>
      <c r="L3093" t="s">
        <v>266</v>
      </c>
      <c r="M3093" t="s">
        <v>267</v>
      </c>
      <c r="N3093" t="s">
        <v>267</v>
      </c>
      <c r="O3093" t="s">
        <v>11890</v>
      </c>
      <c r="P3093">
        <v>0</v>
      </c>
      <c r="Q3093">
        <v>0</v>
      </c>
      <c r="R3093">
        <v>0</v>
      </c>
      <c r="S3093" t="s">
        <v>282</v>
      </c>
      <c r="T3093" t="s">
        <v>267</v>
      </c>
      <c r="U3093" t="s">
        <v>11891</v>
      </c>
      <c r="V3093" t="b">
        <v>0</v>
      </c>
      <c r="W3093" t="s">
        <v>265</v>
      </c>
      <c r="X3093">
        <v>1</v>
      </c>
      <c r="Y3093" t="s">
        <v>11892</v>
      </c>
      <c r="Z3093" t="s">
        <v>265</v>
      </c>
      <c r="AA3093" t="s">
        <v>265</v>
      </c>
      <c r="AB3093" t="s">
        <v>265</v>
      </c>
      <c r="AC3093" t="s">
        <v>265</v>
      </c>
      <c r="AD3093" t="s">
        <v>265</v>
      </c>
      <c r="AE3093" t="s">
        <v>265</v>
      </c>
      <c r="AF3093" t="s">
        <v>267</v>
      </c>
      <c r="AG3093" t="s">
        <v>265</v>
      </c>
      <c r="AH3093" t="s">
        <v>265</v>
      </c>
      <c r="AI3093" t="s">
        <v>265</v>
      </c>
      <c r="AJ3093" t="s">
        <v>265</v>
      </c>
      <c r="AL3093" t="str">
        <f>IF(Sudan_News12[[#This Row],[relevancy_classification_english]]="Relevant","مناسب",IF(Sudan_News12[[#This Row],[relevancy_classification_english]]="Relevant","عَرَضِيّ",""))</f>
        <v/>
      </c>
      <c r="AN3093" t="str">
        <f>IF(Sudan_News12[[#This Row],[sentiment_analysis_english]]="Negative","سلبي",IF(Sudan_News12[[#This Row],[sentiment_analysis_english]]="Neutral","حيادي",IF(Sudan_News12[[#This Row],[sentiment_analysis_english]]="Positive","إيجابي","")))</f>
        <v/>
      </c>
      <c r="AO3093" t="e">
        <f>INDEX(TextClassificationList[],MATCH(Sudan_News12[[#This Row],[text_classification_arabic]],TextClassificationList[text_classification_arabic],0),1)</f>
        <v>#N/A</v>
      </c>
      <c r="AQ3093" t="e">
        <f>INDEX(TextClassificationList[],MATCH(Sudan_News12[[#This Row],[text_classification_arabic2]],TextClassificationList[text_classification_arabic],0),1)</f>
        <v>#N/A</v>
      </c>
      <c r="AS3093" t="e">
        <f>INDEX(TextClassificationList[],MATCH(Sudan_News12[[#This Row],[text_classification_arabic3]],TextClassificationList[text_classification_arabic],0),1)</f>
        <v>#N/A</v>
      </c>
      <c r="AU3093" t="e">
        <f>INDEX(TextClassificationList[],MATCH(Sudan_News12[[#This Row],[text_classification_arabic4]],TextClassificationList[text_classification_arabic],0),1)</f>
        <v>#N/A</v>
      </c>
      <c r="AW3093" t="e">
        <f>INDEX(TextClassificationList[],MATCH(Sudan_News12[[#This Row],[text_classification_arabic5]],TextClassificationList[text_classification_arabic],0),1)</f>
        <v>#N/A</v>
      </c>
    </row>
    <row r="3094" spans="1:49" x14ac:dyDescent="0.2">
      <c r="A3094">
        <v>1.3080617913736643E+18</v>
      </c>
      <c r="B3094">
        <v>1.3080617913736643E+18</v>
      </c>
      <c r="C3094" t="s">
        <v>11893</v>
      </c>
      <c r="D3094" s="1">
        <v>44095</v>
      </c>
      <c r="E3094" s="2">
        <v>0.7176851851851852</v>
      </c>
      <c r="F3094">
        <v>200</v>
      </c>
      <c r="G3094">
        <v>1889611729</v>
      </c>
      <c r="H3094" t="s">
        <v>354</v>
      </c>
      <c r="I3094" t="s">
        <v>355</v>
      </c>
      <c r="J3094" t="s">
        <v>265</v>
      </c>
      <c r="K3094" t="s">
        <v>11894</v>
      </c>
      <c r="L3094" t="s">
        <v>290</v>
      </c>
      <c r="M3094" t="s">
        <v>267</v>
      </c>
      <c r="N3094" t="s">
        <v>267</v>
      </c>
      <c r="O3094" t="s">
        <v>267</v>
      </c>
      <c r="P3094">
        <v>0</v>
      </c>
      <c r="Q3094">
        <v>0</v>
      </c>
      <c r="R3094">
        <v>1</v>
      </c>
      <c r="S3094" t="s">
        <v>267</v>
      </c>
      <c r="T3094" t="s">
        <v>267</v>
      </c>
      <c r="U3094" t="s">
        <v>11895</v>
      </c>
      <c r="V3094" t="b">
        <v>0</v>
      </c>
      <c r="W3094" t="s">
        <v>11896</v>
      </c>
      <c r="X3094">
        <v>0</v>
      </c>
      <c r="Y3094" t="s">
        <v>265</v>
      </c>
      <c r="Z3094" t="s">
        <v>265</v>
      </c>
      <c r="AA3094" t="s">
        <v>265</v>
      </c>
      <c r="AB3094" t="s">
        <v>265</v>
      </c>
      <c r="AC3094" t="s">
        <v>265</v>
      </c>
      <c r="AD3094" t="s">
        <v>265</v>
      </c>
      <c r="AE3094" t="s">
        <v>265</v>
      </c>
      <c r="AF3094" t="s">
        <v>267</v>
      </c>
      <c r="AG3094" t="s">
        <v>265</v>
      </c>
      <c r="AH3094" t="s">
        <v>265</v>
      </c>
      <c r="AI3094" t="s">
        <v>265</v>
      </c>
      <c r="AJ3094" t="s">
        <v>265</v>
      </c>
      <c r="AL3094" t="str">
        <f>IF(Sudan_News12[[#This Row],[relevancy_classification_english]]="Relevant","مناسب",IF(Sudan_News12[[#This Row],[relevancy_classification_english]]="Relevant","عَرَضِيّ",""))</f>
        <v/>
      </c>
      <c r="AN3094" t="str">
        <f>IF(Sudan_News12[[#This Row],[sentiment_analysis_english]]="Negative","سلبي",IF(Sudan_News12[[#This Row],[sentiment_analysis_english]]="Neutral","حيادي",IF(Sudan_News12[[#This Row],[sentiment_analysis_english]]="Positive","إيجابي","")))</f>
        <v/>
      </c>
      <c r="AO3094" t="e">
        <f>INDEX(TextClassificationList[],MATCH(Sudan_News12[[#This Row],[text_classification_arabic]],TextClassificationList[text_classification_arabic],0),1)</f>
        <v>#N/A</v>
      </c>
      <c r="AQ3094" t="e">
        <f>INDEX(TextClassificationList[],MATCH(Sudan_News12[[#This Row],[text_classification_arabic2]],TextClassificationList[text_classification_arabic],0),1)</f>
        <v>#N/A</v>
      </c>
      <c r="AS3094" t="e">
        <f>INDEX(TextClassificationList[],MATCH(Sudan_News12[[#This Row],[text_classification_arabic3]],TextClassificationList[text_classification_arabic],0),1)</f>
        <v>#N/A</v>
      </c>
      <c r="AU3094" t="e">
        <f>INDEX(TextClassificationList[],MATCH(Sudan_News12[[#This Row],[text_classification_arabic4]],TextClassificationList[text_classification_arabic],0),1)</f>
        <v>#N/A</v>
      </c>
      <c r="AW3094" t="e">
        <f>INDEX(TextClassificationList[],MATCH(Sudan_News12[[#This Row],[text_classification_arabic5]],TextClassificationList[text_classification_arabic],0),1)</f>
        <v>#N/A</v>
      </c>
    </row>
    <row r="3095" spans="1:49" x14ac:dyDescent="0.2">
      <c r="A3095">
        <v>1.3080580415273533E+18</v>
      </c>
      <c r="B3095">
        <v>1.3079020523544699E+18</v>
      </c>
      <c r="C3095" t="s">
        <v>11897</v>
      </c>
      <c r="D3095" s="1">
        <v>44095</v>
      </c>
      <c r="E3095" s="2">
        <v>0.70733796296296292</v>
      </c>
      <c r="F3095">
        <v>200</v>
      </c>
      <c r="G3095">
        <v>1889611729</v>
      </c>
      <c r="H3095" t="s">
        <v>354</v>
      </c>
      <c r="I3095" t="s">
        <v>355</v>
      </c>
      <c r="J3095" t="s">
        <v>265</v>
      </c>
      <c r="K3095" t="s">
        <v>11898</v>
      </c>
      <c r="L3095" t="s">
        <v>266</v>
      </c>
      <c r="M3095" t="s">
        <v>267</v>
      </c>
      <c r="N3095" t="s">
        <v>267</v>
      </c>
      <c r="O3095" t="s">
        <v>267</v>
      </c>
      <c r="P3095">
        <v>0</v>
      </c>
      <c r="Q3095">
        <v>0</v>
      </c>
      <c r="R3095">
        <v>1</v>
      </c>
      <c r="S3095" t="s">
        <v>267</v>
      </c>
      <c r="T3095" t="s">
        <v>267</v>
      </c>
      <c r="U3095" t="s">
        <v>11899</v>
      </c>
      <c r="V3095" t="b">
        <v>0</v>
      </c>
      <c r="W3095" t="s">
        <v>265</v>
      </c>
      <c r="X3095">
        <v>0</v>
      </c>
      <c r="Y3095" t="s">
        <v>265</v>
      </c>
      <c r="Z3095" t="s">
        <v>265</v>
      </c>
      <c r="AA3095" t="s">
        <v>265</v>
      </c>
      <c r="AB3095" t="s">
        <v>265</v>
      </c>
      <c r="AC3095" t="s">
        <v>265</v>
      </c>
      <c r="AD3095" t="s">
        <v>265</v>
      </c>
      <c r="AE3095" t="s">
        <v>265</v>
      </c>
      <c r="AF3095" t="s">
        <v>9586</v>
      </c>
      <c r="AG3095" t="s">
        <v>265</v>
      </c>
      <c r="AH3095" t="s">
        <v>265</v>
      </c>
      <c r="AI3095" t="s">
        <v>265</v>
      </c>
      <c r="AJ3095" t="s">
        <v>265</v>
      </c>
      <c r="AL3095" t="str">
        <f>IF(Sudan_News12[[#This Row],[relevancy_classification_english]]="Relevant","مناسب",IF(Sudan_News12[[#This Row],[relevancy_classification_english]]="Relevant","عَرَضِيّ",""))</f>
        <v/>
      </c>
      <c r="AN3095" t="str">
        <f>IF(Sudan_News12[[#This Row],[sentiment_analysis_english]]="Negative","سلبي",IF(Sudan_News12[[#This Row],[sentiment_analysis_english]]="Neutral","حيادي",IF(Sudan_News12[[#This Row],[sentiment_analysis_english]]="Positive","إيجابي","")))</f>
        <v/>
      </c>
      <c r="AO3095" t="e">
        <f>INDEX(TextClassificationList[],MATCH(Sudan_News12[[#This Row],[text_classification_arabic]],TextClassificationList[text_classification_arabic],0),1)</f>
        <v>#N/A</v>
      </c>
      <c r="AQ3095" t="e">
        <f>INDEX(TextClassificationList[],MATCH(Sudan_News12[[#This Row],[text_classification_arabic2]],TextClassificationList[text_classification_arabic],0),1)</f>
        <v>#N/A</v>
      </c>
      <c r="AS3095" t="e">
        <f>INDEX(TextClassificationList[],MATCH(Sudan_News12[[#This Row],[text_classification_arabic3]],TextClassificationList[text_classification_arabic],0),1)</f>
        <v>#N/A</v>
      </c>
      <c r="AU3095" t="e">
        <f>INDEX(TextClassificationList[],MATCH(Sudan_News12[[#This Row],[text_classification_arabic4]],TextClassificationList[text_classification_arabic],0),1)</f>
        <v>#N/A</v>
      </c>
      <c r="AW3095" t="e">
        <f>INDEX(TextClassificationList[],MATCH(Sudan_News12[[#This Row],[text_classification_arabic5]],TextClassificationList[text_classification_arabic],0),1)</f>
        <v>#N/A</v>
      </c>
    </row>
    <row r="3096" spans="1:49" x14ac:dyDescent="0.2">
      <c r="A3096">
        <v>1.3078004783827886E+18</v>
      </c>
      <c r="B3096">
        <v>1.3078004783827886E+18</v>
      </c>
      <c r="C3096" t="s">
        <v>11900</v>
      </c>
      <c r="D3096" s="1">
        <v>44094</v>
      </c>
      <c r="E3096" s="2">
        <v>0.99659722222222225</v>
      </c>
      <c r="F3096">
        <v>200</v>
      </c>
      <c r="G3096">
        <v>1889611729</v>
      </c>
      <c r="H3096" t="s">
        <v>354</v>
      </c>
      <c r="I3096" t="s">
        <v>355</v>
      </c>
      <c r="J3096" t="s">
        <v>265</v>
      </c>
      <c r="K3096" t="s">
        <v>11901</v>
      </c>
      <c r="L3096" t="s">
        <v>266</v>
      </c>
      <c r="M3096" t="s">
        <v>267</v>
      </c>
      <c r="N3096" t="s">
        <v>267</v>
      </c>
      <c r="O3096" t="s">
        <v>11902</v>
      </c>
      <c r="P3096">
        <v>0</v>
      </c>
      <c r="Q3096">
        <v>1</v>
      </c>
      <c r="R3096">
        <v>0</v>
      </c>
      <c r="S3096" t="s">
        <v>5553</v>
      </c>
      <c r="T3096" t="s">
        <v>267</v>
      </c>
      <c r="U3096" t="s">
        <v>11903</v>
      </c>
      <c r="V3096" t="b">
        <v>0</v>
      </c>
      <c r="W3096" t="s">
        <v>265</v>
      </c>
      <c r="X3096">
        <v>1</v>
      </c>
      <c r="Y3096" t="s">
        <v>11904</v>
      </c>
      <c r="Z3096" t="s">
        <v>265</v>
      </c>
      <c r="AA3096" t="s">
        <v>265</v>
      </c>
      <c r="AB3096" t="s">
        <v>265</v>
      </c>
      <c r="AC3096" t="s">
        <v>265</v>
      </c>
      <c r="AD3096" t="s">
        <v>265</v>
      </c>
      <c r="AE3096" t="s">
        <v>265</v>
      </c>
      <c r="AF3096" t="s">
        <v>267</v>
      </c>
      <c r="AG3096" t="s">
        <v>265</v>
      </c>
      <c r="AH3096" t="s">
        <v>265</v>
      </c>
      <c r="AI3096" t="s">
        <v>265</v>
      </c>
      <c r="AJ3096" t="s">
        <v>265</v>
      </c>
      <c r="AL3096" t="str">
        <f>IF(Sudan_News12[[#This Row],[relevancy_classification_english]]="Relevant","مناسب",IF(Sudan_News12[[#This Row],[relevancy_classification_english]]="Relevant","عَرَضِيّ",""))</f>
        <v/>
      </c>
      <c r="AN3096" t="str">
        <f>IF(Sudan_News12[[#This Row],[sentiment_analysis_english]]="Negative","سلبي",IF(Sudan_News12[[#This Row],[sentiment_analysis_english]]="Neutral","حيادي",IF(Sudan_News12[[#This Row],[sentiment_analysis_english]]="Positive","إيجابي","")))</f>
        <v/>
      </c>
      <c r="AO3096" t="e">
        <f>INDEX(TextClassificationList[],MATCH(Sudan_News12[[#This Row],[text_classification_arabic]],TextClassificationList[text_classification_arabic],0),1)</f>
        <v>#N/A</v>
      </c>
      <c r="AQ3096" t="e">
        <f>INDEX(TextClassificationList[],MATCH(Sudan_News12[[#This Row],[text_classification_arabic2]],TextClassificationList[text_classification_arabic],0),1)</f>
        <v>#N/A</v>
      </c>
      <c r="AS3096" t="e">
        <f>INDEX(TextClassificationList[],MATCH(Sudan_News12[[#This Row],[text_classification_arabic3]],TextClassificationList[text_classification_arabic],0),1)</f>
        <v>#N/A</v>
      </c>
      <c r="AU3096" t="e">
        <f>INDEX(TextClassificationList[],MATCH(Sudan_News12[[#This Row],[text_classification_arabic4]],TextClassificationList[text_classification_arabic],0),1)</f>
        <v>#N/A</v>
      </c>
      <c r="AW3096" t="e">
        <f>INDEX(TextClassificationList[],MATCH(Sudan_News12[[#This Row],[text_classification_arabic5]],TextClassificationList[text_classification_arabic],0),1)</f>
        <v>#N/A</v>
      </c>
    </row>
    <row r="3097" spans="1:49" x14ac:dyDescent="0.2">
      <c r="A3097">
        <v>1.3077897906543657E+18</v>
      </c>
      <c r="B3097">
        <v>1.3077897906543657E+18</v>
      </c>
      <c r="C3097" t="s">
        <v>11905</v>
      </c>
      <c r="D3097" s="1">
        <v>44094</v>
      </c>
      <c r="E3097" s="2">
        <v>0.96710648148148148</v>
      </c>
      <c r="F3097">
        <v>200</v>
      </c>
      <c r="G3097">
        <v>1889611729</v>
      </c>
      <c r="H3097" t="s">
        <v>354</v>
      </c>
      <c r="I3097" t="s">
        <v>355</v>
      </c>
      <c r="J3097" t="s">
        <v>265</v>
      </c>
      <c r="K3097" t="s">
        <v>11906</v>
      </c>
      <c r="L3097" t="s">
        <v>266</v>
      </c>
      <c r="M3097" t="s">
        <v>267</v>
      </c>
      <c r="N3097" t="s">
        <v>267</v>
      </c>
      <c r="O3097" t="s">
        <v>267</v>
      </c>
      <c r="P3097">
        <v>0</v>
      </c>
      <c r="Q3097">
        <v>0</v>
      </c>
      <c r="R3097">
        <v>0</v>
      </c>
      <c r="S3097" t="s">
        <v>267</v>
      </c>
      <c r="T3097" t="s">
        <v>267</v>
      </c>
      <c r="U3097" t="s">
        <v>11907</v>
      </c>
      <c r="V3097" t="b">
        <v>0</v>
      </c>
      <c r="W3097" t="s">
        <v>265</v>
      </c>
      <c r="X3097">
        <v>0</v>
      </c>
      <c r="Y3097" t="s">
        <v>265</v>
      </c>
      <c r="Z3097" t="s">
        <v>265</v>
      </c>
      <c r="AA3097" t="s">
        <v>265</v>
      </c>
      <c r="AB3097" t="s">
        <v>265</v>
      </c>
      <c r="AC3097" t="s">
        <v>265</v>
      </c>
      <c r="AD3097" t="s">
        <v>265</v>
      </c>
      <c r="AE3097" t="s">
        <v>265</v>
      </c>
      <c r="AF3097" t="s">
        <v>267</v>
      </c>
      <c r="AG3097" t="s">
        <v>265</v>
      </c>
      <c r="AH3097" t="s">
        <v>265</v>
      </c>
      <c r="AI3097" t="s">
        <v>265</v>
      </c>
      <c r="AJ3097" t="s">
        <v>265</v>
      </c>
      <c r="AL3097" t="str">
        <f>IF(Sudan_News12[[#This Row],[relevancy_classification_english]]="Relevant","مناسب",IF(Sudan_News12[[#This Row],[relevancy_classification_english]]="Relevant","عَرَضِيّ",""))</f>
        <v/>
      </c>
      <c r="AN3097" t="str">
        <f>IF(Sudan_News12[[#This Row],[sentiment_analysis_english]]="Negative","سلبي",IF(Sudan_News12[[#This Row],[sentiment_analysis_english]]="Neutral","حيادي",IF(Sudan_News12[[#This Row],[sentiment_analysis_english]]="Positive","إيجابي","")))</f>
        <v/>
      </c>
      <c r="AO3097" t="e">
        <f>INDEX(TextClassificationList[],MATCH(Sudan_News12[[#This Row],[text_classification_arabic]],TextClassificationList[text_classification_arabic],0),1)</f>
        <v>#N/A</v>
      </c>
      <c r="AQ3097" t="e">
        <f>INDEX(TextClassificationList[],MATCH(Sudan_News12[[#This Row],[text_classification_arabic2]],TextClassificationList[text_classification_arabic],0),1)</f>
        <v>#N/A</v>
      </c>
      <c r="AS3097" t="e">
        <f>INDEX(TextClassificationList[],MATCH(Sudan_News12[[#This Row],[text_classification_arabic3]],TextClassificationList[text_classification_arabic],0),1)</f>
        <v>#N/A</v>
      </c>
      <c r="AU3097" t="e">
        <f>INDEX(TextClassificationList[],MATCH(Sudan_News12[[#This Row],[text_classification_arabic4]],TextClassificationList[text_classification_arabic],0),1)</f>
        <v>#N/A</v>
      </c>
      <c r="AW3097" t="e">
        <f>INDEX(TextClassificationList[],MATCH(Sudan_News12[[#This Row],[text_classification_arabic5]],TextClassificationList[text_classification_arabic],0),1)</f>
        <v>#N/A</v>
      </c>
    </row>
    <row r="3098" spans="1:49" x14ac:dyDescent="0.2">
      <c r="A3098">
        <v>1.3077373288578949E+18</v>
      </c>
      <c r="B3098">
        <v>1.3077360991089091E+18</v>
      </c>
      <c r="C3098" t="s">
        <v>11908</v>
      </c>
      <c r="D3098" s="1">
        <v>44094</v>
      </c>
      <c r="E3098" s="2">
        <v>0.82233796296296291</v>
      </c>
      <c r="F3098">
        <v>200</v>
      </c>
      <c r="G3098">
        <v>1889611729</v>
      </c>
      <c r="H3098" t="s">
        <v>354</v>
      </c>
      <c r="I3098" t="s">
        <v>355</v>
      </c>
      <c r="J3098" t="s">
        <v>265</v>
      </c>
      <c r="K3098" t="s">
        <v>11909</v>
      </c>
      <c r="L3098" t="s">
        <v>276</v>
      </c>
      <c r="M3098" t="s">
        <v>267</v>
      </c>
      <c r="N3098" t="s">
        <v>267</v>
      </c>
      <c r="O3098" t="s">
        <v>267</v>
      </c>
      <c r="P3098">
        <v>0</v>
      </c>
      <c r="Q3098">
        <v>0</v>
      </c>
      <c r="R3098">
        <v>0</v>
      </c>
      <c r="S3098" t="s">
        <v>267</v>
      </c>
      <c r="T3098" t="s">
        <v>267</v>
      </c>
      <c r="U3098" t="s">
        <v>11910</v>
      </c>
      <c r="V3098" t="b">
        <v>0</v>
      </c>
      <c r="W3098" t="s">
        <v>265</v>
      </c>
      <c r="X3098">
        <v>0</v>
      </c>
      <c r="Y3098" t="s">
        <v>265</v>
      </c>
      <c r="Z3098" t="s">
        <v>265</v>
      </c>
      <c r="AA3098" t="s">
        <v>265</v>
      </c>
      <c r="AB3098" t="s">
        <v>265</v>
      </c>
      <c r="AC3098" t="s">
        <v>265</v>
      </c>
      <c r="AD3098" t="s">
        <v>265</v>
      </c>
      <c r="AE3098" t="s">
        <v>265</v>
      </c>
      <c r="AF3098" t="s">
        <v>11911</v>
      </c>
      <c r="AG3098" t="s">
        <v>265</v>
      </c>
      <c r="AH3098" t="s">
        <v>265</v>
      </c>
      <c r="AI3098" t="s">
        <v>265</v>
      </c>
      <c r="AJ3098" t="s">
        <v>265</v>
      </c>
      <c r="AL3098" t="str">
        <f>IF(Sudan_News12[[#This Row],[relevancy_classification_english]]="Relevant","مناسب",IF(Sudan_News12[[#This Row],[relevancy_classification_english]]="Relevant","عَرَضِيّ",""))</f>
        <v/>
      </c>
      <c r="AN3098" t="str">
        <f>IF(Sudan_News12[[#This Row],[sentiment_analysis_english]]="Negative","سلبي",IF(Sudan_News12[[#This Row],[sentiment_analysis_english]]="Neutral","حيادي",IF(Sudan_News12[[#This Row],[sentiment_analysis_english]]="Positive","إيجابي","")))</f>
        <v/>
      </c>
      <c r="AO3098" t="e">
        <f>INDEX(TextClassificationList[],MATCH(Sudan_News12[[#This Row],[text_classification_arabic]],TextClassificationList[text_classification_arabic],0),1)</f>
        <v>#N/A</v>
      </c>
      <c r="AQ3098" t="e">
        <f>INDEX(TextClassificationList[],MATCH(Sudan_News12[[#This Row],[text_classification_arabic2]],TextClassificationList[text_classification_arabic],0),1)</f>
        <v>#N/A</v>
      </c>
      <c r="AS3098" t="e">
        <f>INDEX(TextClassificationList[],MATCH(Sudan_News12[[#This Row],[text_classification_arabic3]],TextClassificationList[text_classification_arabic],0),1)</f>
        <v>#N/A</v>
      </c>
      <c r="AU3098" t="e">
        <f>INDEX(TextClassificationList[],MATCH(Sudan_News12[[#This Row],[text_classification_arabic4]],TextClassificationList[text_classification_arabic],0),1)</f>
        <v>#N/A</v>
      </c>
      <c r="AW3098" t="e">
        <f>INDEX(TextClassificationList[],MATCH(Sudan_News12[[#This Row],[text_classification_arabic5]],TextClassificationList[text_classification_arabic],0),1)</f>
        <v>#N/A</v>
      </c>
    </row>
    <row r="3099" spans="1:49" x14ac:dyDescent="0.2">
      <c r="A3099">
        <v>1.3076293182611374E+18</v>
      </c>
      <c r="B3099">
        <v>1.3076293182611374E+18</v>
      </c>
      <c r="C3099" t="s">
        <v>11912</v>
      </c>
      <c r="D3099" s="1">
        <v>44094</v>
      </c>
      <c r="E3099" s="2">
        <v>0.52428240740740739</v>
      </c>
      <c r="F3099">
        <v>200</v>
      </c>
      <c r="G3099">
        <v>1889611729</v>
      </c>
      <c r="H3099" t="s">
        <v>354</v>
      </c>
      <c r="I3099" t="s">
        <v>355</v>
      </c>
      <c r="J3099" t="s">
        <v>265</v>
      </c>
      <c r="K3099" t="s">
        <v>11913</v>
      </c>
      <c r="L3099" t="s">
        <v>266</v>
      </c>
      <c r="M3099" t="s">
        <v>267</v>
      </c>
      <c r="N3099" t="s">
        <v>267</v>
      </c>
      <c r="O3099" t="s">
        <v>267</v>
      </c>
      <c r="P3099">
        <v>0</v>
      </c>
      <c r="Q3099">
        <v>0</v>
      </c>
      <c r="R3099">
        <v>0</v>
      </c>
      <c r="S3099" t="s">
        <v>267</v>
      </c>
      <c r="T3099" t="s">
        <v>267</v>
      </c>
      <c r="U3099" t="s">
        <v>11914</v>
      </c>
      <c r="V3099" t="b">
        <v>0</v>
      </c>
      <c r="W3099" t="s">
        <v>11915</v>
      </c>
      <c r="X3099">
        <v>0</v>
      </c>
      <c r="Y3099" t="s">
        <v>265</v>
      </c>
      <c r="Z3099" t="s">
        <v>265</v>
      </c>
      <c r="AA3099" t="s">
        <v>265</v>
      </c>
      <c r="AB3099" t="s">
        <v>265</v>
      </c>
      <c r="AC3099" t="s">
        <v>265</v>
      </c>
      <c r="AD3099" t="s">
        <v>265</v>
      </c>
      <c r="AE3099" t="s">
        <v>265</v>
      </c>
      <c r="AF3099" t="s">
        <v>267</v>
      </c>
      <c r="AG3099" t="s">
        <v>265</v>
      </c>
      <c r="AH3099" t="s">
        <v>265</v>
      </c>
      <c r="AI3099" t="s">
        <v>265</v>
      </c>
      <c r="AJ3099" t="s">
        <v>265</v>
      </c>
      <c r="AL3099" t="str">
        <f>IF(Sudan_News12[[#This Row],[relevancy_classification_english]]="Relevant","مناسب",IF(Sudan_News12[[#This Row],[relevancy_classification_english]]="Relevant","عَرَضِيّ",""))</f>
        <v/>
      </c>
      <c r="AN3099" t="str">
        <f>IF(Sudan_News12[[#This Row],[sentiment_analysis_english]]="Negative","سلبي",IF(Sudan_News12[[#This Row],[sentiment_analysis_english]]="Neutral","حيادي",IF(Sudan_News12[[#This Row],[sentiment_analysis_english]]="Positive","إيجابي","")))</f>
        <v/>
      </c>
      <c r="AO3099" t="e">
        <f>INDEX(TextClassificationList[],MATCH(Sudan_News12[[#This Row],[text_classification_arabic]],TextClassificationList[text_classification_arabic],0),1)</f>
        <v>#N/A</v>
      </c>
      <c r="AQ3099" t="e">
        <f>INDEX(TextClassificationList[],MATCH(Sudan_News12[[#This Row],[text_classification_arabic2]],TextClassificationList[text_classification_arabic],0),1)</f>
        <v>#N/A</v>
      </c>
      <c r="AS3099" t="e">
        <f>INDEX(TextClassificationList[],MATCH(Sudan_News12[[#This Row],[text_classification_arabic3]],TextClassificationList[text_classification_arabic],0),1)</f>
        <v>#N/A</v>
      </c>
      <c r="AU3099" t="e">
        <f>INDEX(TextClassificationList[],MATCH(Sudan_News12[[#This Row],[text_classification_arabic4]],TextClassificationList[text_classification_arabic],0),1)</f>
        <v>#N/A</v>
      </c>
      <c r="AW3099" t="e">
        <f>INDEX(TextClassificationList[],MATCH(Sudan_News12[[#This Row],[text_classification_arabic5]],TextClassificationList[text_classification_arabic],0),1)</f>
        <v>#N/A</v>
      </c>
    </row>
    <row r="3100" spans="1:49" x14ac:dyDescent="0.2">
      <c r="A3100">
        <v>1.3076292405071503E+18</v>
      </c>
      <c r="B3100">
        <v>1.3076292405071503E+18</v>
      </c>
      <c r="C3100" t="s">
        <v>11916</v>
      </c>
      <c r="D3100" s="1">
        <v>44094</v>
      </c>
      <c r="E3100" s="2">
        <v>0.52407407407407403</v>
      </c>
      <c r="F3100">
        <v>200</v>
      </c>
      <c r="G3100">
        <v>1889611729</v>
      </c>
      <c r="H3100" t="s">
        <v>354</v>
      </c>
      <c r="I3100" t="s">
        <v>355</v>
      </c>
      <c r="J3100" t="s">
        <v>265</v>
      </c>
      <c r="K3100" t="s">
        <v>11917</v>
      </c>
      <c r="L3100" t="s">
        <v>266</v>
      </c>
      <c r="M3100" t="s">
        <v>267</v>
      </c>
      <c r="N3100" t="s">
        <v>267</v>
      </c>
      <c r="O3100" t="s">
        <v>267</v>
      </c>
      <c r="P3100">
        <v>0</v>
      </c>
      <c r="Q3100">
        <v>0</v>
      </c>
      <c r="R3100">
        <v>0</v>
      </c>
      <c r="S3100" t="s">
        <v>267</v>
      </c>
      <c r="T3100" t="s">
        <v>267</v>
      </c>
      <c r="U3100" t="s">
        <v>11918</v>
      </c>
      <c r="V3100" t="b">
        <v>0</v>
      </c>
      <c r="W3100" t="s">
        <v>11919</v>
      </c>
      <c r="X3100">
        <v>0</v>
      </c>
      <c r="Y3100" t="s">
        <v>265</v>
      </c>
      <c r="Z3100" t="s">
        <v>265</v>
      </c>
      <c r="AA3100" t="s">
        <v>265</v>
      </c>
      <c r="AB3100" t="s">
        <v>265</v>
      </c>
      <c r="AC3100" t="s">
        <v>265</v>
      </c>
      <c r="AD3100" t="s">
        <v>265</v>
      </c>
      <c r="AE3100" t="s">
        <v>265</v>
      </c>
      <c r="AF3100" t="s">
        <v>267</v>
      </c>
      <c r="AG3100" t="s">
        <v>265</v>
      </c>
      <c r="AH3100" t="s">
        <v>265</v>
      </c>
      <c r="AI3100" t="s">
        <v>265</v>
      </c>
      <c r="AJ3100" t="s">
        <v>265</v>
      </c>
      <c r="AL3100" t="str">
        <f>IF(Sudan_News12[[#This Row],[relevancy_classification_english]]="Relevant","مناسب",IF(Sudan_News12[[#This Row],[relevancy_classification_english]]="Relevant","عَرَضِيّ",""))</f>
        <v/>
      </c>
      <c r="AN3100" t="str">
        <f>IF(Sudan_News12[[#This Row],[sentiment_analysis_english]]="Negative","سلبي",IF(Sudan_News12[[#This Row],[sentiment_analysis_english]]="Neutral","حيادي",IF(Sudan_News12[[#This Row],[sentiment_analysis_english]]="Positive","إيجابي","")))</f>
        <v/>
      </c>
      <c r="AO3100" t="e">
        <f>INDEX(TextClassificationList[],MATCH(Sudan_News12[[#This Row],[text_classification_arabic]],TextClassificationList[text_classification_arabic],0),1)</f>
        <v>#N/A</v>
      </c>
      <c r="AQ3100" t="e">
        <f>INDEX(TextClassificationList[],MATCH(Sudan_News12[[#This Row],[text_classification_arabic2]],TextClassificationList[text_classification_arabic],0),1)</f>
        <v>#N/A</v>
      </c>
      <c r="AS3100" t="e">
        <f>INDEX(TextClassificationList[],MATCH(Sudan_News12[[#This Row],[text_classification_arabic3]],TextClassificationList[text_classification_arabic],0),1)</f>
        <v>#N/A</v>
      </c>
      <c r="AU3100" t="e">
        <f>INDEX(TextClassificationList[],MATCH(Sudan_News12[[#This Row],[text_classification_arabic4]],TextClassificationList[text_classification_arabic],0),1)</f>
        <v>#N/A</v>
      </c>
      <c r="AW3100" t="e">
        <f>INDEX(TextClassificationList[],MATCH(Sudan_News12[[#This Row],[text_classification_arabic5]],TextClassificationList[text_classification_arabic],0),1)</f>
        <v>#N/A</v>
      </c>
    </row>
    <row r="3101" spans="1:49" x14ac:dyDescent="0.2">
      <c r="A3101">
        <v>1.3076288809210675E+18</v>
      </c>
      <c r="B3101">
        <v>1.3076288809210675E+18</v>
      </c>
      <c r="C3101" t="s">
        <v>11920</v>
      </c>
      <c r="D3101" s="1">
        <v>44094</v>
      </c>
      <c r="E3101" s="2">
        <v>0.52307870370370368</v>
      </c>
      <c r="F3101">
        <v>200</v>
      </c>
      <c r="G3101">
        <v>1889611729</v>
      </c>
      <c r="H3101" t="s">
        <v>354</v>
      </c>
      <c r="I3101" t="s">
        <v>355</v>
      </c>
      <c r="J3101" t="s">
        <v>265</v>
      </c>
      <c r="K3101" t="s">
        <v>11921</v>
      </c>
      <c r="L3101" t="s">
        <v>266</v>
      </c>
      <c r="M3101" t="s">
        <v>267</v>
      </c>
      <c r="N3101" t="s">
        <v>267</v>
      </c>
      <c r="O3101" t="s">
        <v>267</v>
      </c>
      <c r="P3101">
        <v>0</v>
      </c>
      <c r="Q3101">
        <v>0</v>
      </c>
      <c r="R3101">
        <v>0</v>
      </c>
      <c r="S3101" t="s">
        <v>267</v>
      </c>
      <c r="T3101" t="s">
        <v>267</v>
      </c>
      <c r="U3101" t="s">
        <v>11922</v>
      </c>
      <c r="V3101" t="b">
        <v>0</v>
      </c>
      <c r="W3101" t="s">
        <v>11923</v>
      </c>
      <c r="X3101">
        <v>0</v>
      </c>
      <c r="Y3101" t="s">
        <v>265</v>
      </c>
      <c r="Z3101" t="s">
        <v>265</v>
      </c>
      <c r="AA3101" t="s">
        <v>265</v>
      </c>
      <c r="AB3101" t="s">
        <v>265</v>
      </c>
      <c r="AC3101" t="s">
        <v>265</v>
      </c>
      <c r="AD3101" t="s">
        <v>265</v>
      </c>
      <c r="AE3101" t="s">
        <v>265</v>
      </c>
      <c r="AF3101" t="s">
        <v>267</v>
      </c>
      <c r="AG3101" t="s">
        <v>265</v>
      </c>
      <c r="AH3101" t="s">
        <v>265</v>
      </c>
      <c r="AI3101" t="s">
        <v>265</v>
      </c>
      <c r="AJ3101" t="s">
        <v>265</v>
      </c>
      <c r="AL3101" t="str">
        <f>IF(Sudan_News12[[#This Row],[relevancy_classification_english]]="Relevant","مناسب",IF(Sudan_News12[[#This Row],[relevancy_classification_english]]="Relevant","عَرَضِيّ",""))</f>
        <v/>
      </c>
      <c r="AN3101" t="str">
        <f>IF(Sudan_News12[[#This Row],[sentiment_analysis_english]]="Negative","سلبي",IF(Sudan_News12[[#This Row],[sentiment_analysis_english]]="Neutral","حيادي",IF(Sudan_News12[[#This Row],[sentiment_analysis_english]]="Positive","إيجابي","")))</f>
        <v/>
      </c>
      <c r="AO3101" t="e">
        <f>INDEX(TextClassificationList[],MATCH(Sudan_News12[[#This Row],[text_classification_arabic]],TextClassificationList[text_classification_arabic],0),1)</f>
        <v>#N/A</v>
      </c>
      <c r="AQ3101" t="e">
        <f>INDEX(TextClassificationList[],MATCH(Sudan_News12[[#This Row],[text_classification_arabic2]],TextClassificationList[text_classification_arabic],0),1)</f>
        <v>#N/A</v>
      </c>
      <c r="AS3101" t="e">
        <f>INDEX(TextClassificationList[],MATCH(Sudan_News12[[#This Row],[text_classification_arabic3]],TextClassificationList[text_classification_arabic],0),1)</f>
        <v>#N/A</v>
      </c>
      <c r="AU3101" t="e">
        <f>INDEX(TextClassificationList[],MATCH(Sudan_News12[[#This Row],[text_classification_arabic4]],TextClassificationList[text_classification_arabic],0),1)</f>
        <v>#N/A</v>
      </c>
      <c r="AW3101" t="e">
        <f>INDEX(TextClassificationList[],MATCH(Sudan_News12[[#This Row],[text_classification_arabic5]],TextClassificationList[text_classification_arabic],0),1)</f>
        <v>#N/A</v>
      </c>
    </row>
    <row r="3102" spans="1:49" x14ac:dyDescent="0.2">
      <c r="A3102">
        <v>1.3076285588991222E+18</v>
      </c>
      <c r="B3102">
        <v>1.3074036382021509E+18</v>
      </c>
      <c r="C3102" t="s">
        <v>11924</v>
      </c>
      <c r="D3102" s="1">
        <v>44094</v>
      </c>
      <c r="E3102" s="2">
        <v>0.52218750000000003</v>
      </c>
      <c r="F3102">
        <v>200</v>
      </c>
      <c r="G3102">
        <v>1889611729</v>
      </c>
      <c r="H3102" t="s">
        <v>354</v>
      </c>
      <c r="I3102" t="s">
        <v>355</v>
      </c>
      <c r="J3102" t="s">
        <v>265</v>
      </c>
      <c r="K3102" t="s">
        <v>11925</v>
      </c>
      <c r="L3102" t="s">
        <v>266</v>
      </c>
      <c r="M3102" t="s">
        <v>267</v>
      </c>
      <c r="N3102" t="s">
        <v>267</v>
      </c>
      <c r="O3102" t="s">
        <v>267</v>
      </c>
      <c r="P3102">
        <v>0</v>
      </c>
      <c r="Q3102">
        <v>0</v>
      </c>
      <c r="R3102">
        <v>0</v>
      </c>
      <c r="S3102" t="s">
        <v>267</v>
      </c>
      <c r="T3102" t="s">
        <v>267</v>
      </c>
      <c r="U3102" t="s">
        <v>11926</v>
      </c>
      <c r="V3102" t="b">
        <v>0</v>
      </c>
      <c r="W3102" t="s">
        <v>265</v>
      </c>
      <c r="X3102">
        <v>0</v>
      </c>
      <c r="Y3102" t="s">
        <v>265</v>
      </c>
      <c r="Z3102" t="s">
        <v>265</v>
      </c>
      <c r="AA3102" t="s">
        <v>265</v>
      </c>
      <c r="AB3102" t="s">
        <v>265</v>
      </c>
      <c r="AC3102" t="s">
        <v>265</v>
      </c>
      <c r="AD3102" t="s">
        <v>265</v>
      </c>
      <c r="AE3102" t="s">
        <v>265</v>
      </c>
      <c r="AF3102" t="s">
        <v>11927</v>
      </c>
      <c r="AG3102" t="s">
        <v>265</v>
      </c>
      <c r="AH3102" t="s">
        <v>265</v>
      </c>
      <c r="AI3102" t="s">
        <v>265</v>
      </c>
      <c r="AJ3102" t="s">
        <v>265</v>
      </c>
      <c r="AL3102" t="str">
        <f>IF(Sudan_News12[[#This Row],[relevancy_classification_english]]="Relevant","مناسب",IF(Sudan_News12[[#This Row],[relevancy_classification_english]]="Relevant","عَرَضِيّ",""))</f>
        <v/>
      </c>
      <c r="AN3102" t="str">
        <f>IF(Sudan_News12[[#This Row],[sentiment_analysis_english]]="Negative","سلبي",IF(Sudan_News12[[#This Row],[sentiment_analysis_english]]="Neutral","حيادي",IF(Sudan_News12[[#This Row],[sentiment_analysis_english]]="Positive","إيجابي","")))</f>
        <v/>
      </c>
      <c r="AO3102" t="e">
        <f>INDEX(TextClassificationList[],MATCH(Sudan_News12[[#This Row],[text_classification_arabic]],TextClassificationList[text_classification_arabic],0),1)</f>
        <v>#N/A</v>
      </c>
      <c r="AQ3102" t="e">
        <f>INDEX(TextClassificationList[],MATCH(Sudan_News12[[#This Row],[text_classification_arabic2]],TextClassificationList[text_classification_arabic],0),1)</f>
        <v>#N/A</v>
      </c>
      <c r="AS3102" t="e">
        <f>INDEX(TextClassificationList[],MATCH(Sudan_News12[[#This Row],[text_classification_arabic3]],TextClassificationList[text_classification_arabic],0),1)</f>
        <v>#N/A</v>
      </c>
      <c r="AU3102" t="e">
        <f>INDEX(TextClassificationList[],MATCH(Sudan_News12[[#This Row],[text_classification_arabic4]],TextClassificationList[text_classification_arabic],0),1)</f>
        <v>#N/A</v>
      </c>
      <c r="AW3102" t="e">
        <f>INDEX(TextClassificationList[],MATCH(Sudan_News12[[#This Row],[text_classification_arabic5]],TextClassificationList[text_classification_arabic],0),1)</f>
        <v>#N/A</v>
      </c>
    </row>
    <row r="3103" spans="1:49" x14ac:dyDescent="0.2">
      <c r="A3103">
        <v>1.3076182905257779E+18</v>
      </c>
      <c r="B3103">
        <v>1.3076182905257779E+18</v>
      </c>
      <c r="C3103" t="s">
        <v>11928</v>
      </c>
      <c r="D3103" s="1">
        <v>44094</v>
      </c>
      <c r="E3103" s="2">
        <v>0.49385416666666665</v>
      </c>
      <c r="F3103">
        <v>200</v>
      </c>
      <c r="G3103">
        <v>1889611729</v>
      </c>
      <c r="H3103" t="s">
        <v>354</v>
      </c>
      <c r="I3103" t="s">
        <v>355</v>
      </c>
      <c r="J3103" t="s">
        <v>265</v>
      </c>
      <c r="K3103" t="s">
        <v>11929</v>
      </c>
      <c r="L3103" t="s">
        <v>266</v>
      </c>
      <c r="M3103" t="s">
        <v>267</v>
      </c>
      <c r="N3103" t="s">
        <v>267</v>
      </c>
      <c r="O3103" t="s">
        <v>267</v>
      </c>
      <c r="P3103">
        <v>0</v>
      </c>
      <c r="Q3103">
        <v>0</v>
      </c>
      <c r="R3103">
        <v>0</v>
      </c>
      <c r="S3103" t="s">
        <v>267</v>
      </c>
      <c r="T3103" t="s">
        <v>267</v>
      </c>
      <c r="U3103" t="s">
        <v>11930</v>
      </c>
      <c r="V3103" t="b">
        <v>0</v>
      </c>
      <c r="W3103" t="s">
        <v>11931</v>
      </c>
      <c r="X3103">
        <v>0</v>
      </c>
      <c r="Y3103" t="s">
        <v>265</v>
      </c>
      <c r="Z3103" t="s">
        <v>265</v>
      </c>
      <c r="AA3103" t="s">
        <v>265</v>
      </c>
      <c r="AB3103" t="s">
        <v>265</v>
      </c>
      <c r="AC3103" t="s">
        <v>265</v>
      </c>
      <c r="AD3103" t="s">
        <v>265</v>
      </c>
      <c r="AE3103" t="s">
        <v>265</v>
      </c>
      <c r="AF3103" t="s">
        <v>267</v>
      </c>
      <c r="AG3103" t="s">
        <v>265</v>
      </c>
      <c r="AH3103" t="s">
        <v>265</v>
      </c>
      <c r="AI3103" t="s">
        <v>265</v>
      </c>
      <c r="AJ3103" t="s">
        <v>265</v>
      </c>
      <c r="AL3103" t="str">
        <f>IF(Sudan_News12[[#This Row],[relevancy_classification_english]]="Relevant","مناسب",IF(Sudan_News12[[#This Row],[relevancy_classification_english]]="Relevant","عَرَضِيّ",""))</f>
        <v/>
      </c>
      <c r="AN3103" t="str">
        <f>IF(Sudan_News12[[#This Row],[sentiment_analysis_english]]="Negative","سلبي",IF(Sudan_News12[[#This Row],[sentiment_analysis_english]]="Neutral","حيادي",IF(Sudan_News12[[#This Row],[sentiment_analysis_english]]="Positive","إيجابي","")))</f>
        <v/>
      </c>
      <c r="AO3103" t="e">
        <f>INDEX(TextClassificationList[],MATCH(Sudan_News12[[#This Row],[text_classification_arabic]],TextClassificationList[text_classification_arabic],0),1)</f>
        <v>#N/A</v>
      </c>
      <c r="AQ3103" t="e">
        <f>INDEX(TextClassificationList[],MATCH(Sudan_News12[[#This Row],[text_classification_arabic2]],TextClassificationList[text_classification_arabic],0),1)</f>
        <v>#N/A</v>
      </c>
      <c r="AS3103" t="e">
        <f>INDEX(TextClassificationList[],MATCH(Sudan_News12[[#This Row],[text_classification_arabic3]],TextClassificationList[text_classification_arabic],0),1)</f>
        <v>#N/A</v>
      </c>
      <c r="AU3103" t="e">
        <f>INDEX(TextClassificationList[],MATCH(Sudan_News12[[#This Row],[text_classification_arabic4]],TextClassificationList[text_classification_arabic],0),1)</f>
        <v>#N/A</v>
      </c>
      <c r="AW3103" t="e">
        <f>INDEX(TextClassificationList[],MATCH(Sudan_News12[[#This Row],[text_classification_arabic5]],TextClassificationList[text_classification_arabic],0),1)</f>
        <v>#N/A</v>
      </c>
    </row>
    <row r="3104" spans="1:49" x14ac:dyDescent="0.2">
      <c r="A3104">
        <v>1.3075662786269921E+18</v>
      </c>
      <c r="B3104">
        <v>1.3075662786269921E+18</v>
      </c>
      <c r="C3104" t="s">
        <v>11932</v>
      </c>
      <c r="D3104" s="1">
        <v>44094</v>
      </c>
      <c r="E3104" s="2">
        <v>0.35032407407407407</v>
      </c>
      <c r="F3104">
        <v>200</v>
      </c>
      <c r="G3104">
        <v>1889611729</v>
      </c>
      <c r="H3104" t="s">
        <v>354</v>
      </c>
      <c r="I3104" t="s">
        <v>355</v>
      </c>
      <c r="J3104" t="s">
        <v>265</v>
      </c>
      <c r="K3104" t="s">
        <v>11933</v>
      </c>
      <c r="L3104" t="s">
        <v>266</v>
      </c>
      <c r="M3104" t="s">
        <v>267</v>
      </c>
      <c r="N3104" t="s">
        <v>267</v>
      </c>
      <c r="O3104" t="s">
        <v>267</v>
      </c>
      <c r="P3104">
        <v>0</v>
      </c>
      <c r="Q3104">
        <v>0</v>
      </c>
      <c r="R3104">
        <v>1</v>
      </c>
      <c r="S3104" t="s">
        <v>267</v>
      </c>
      <c r="T3104" t="s">
        <v>267</v>
      </c>
      <c r="U3104" t="s">
        <v>11934</v>
      </c>
      <c r="V3104" t="b">
        <v>0</v>
      </c>
      <c r="W3104" t="s">
        <v>265</v>
      </c>
      <c r="X3104">
        <v>0</v>
      </c>
      <c r="Y3104" t="s">
        <v>265</v>
      </c>
      <c r="Z3104" t="s">
        <v>265</v>
      </c>
      <c r="AA3104" t="s">
        <v>265</v>
      </c>
      <c r="AB3104" t="s">
        <v>265</v>
      </c>
      <c r="AC3104" t="s">
        <v>265</v>
      </c>
      <c r="AD3104" t="s">
        <v>265</v>
      </c>
      <c r="AE3104" t="s">
        <v>265</v>
      </c>
      <c r="AF3104" t="s">
        <v>267</v>
      </c>
      <c r="AG3104" t="s">
        <v>265</v>
      </c>
      <c r="AH3104" t="s">
        <v>265</v>
      </c>
      <c r="AI3104" t="s">
        <v>265</v>
      </c>
      <c r="AJ3104" t="s">
        <v>265</v>
      </c>
      <c r="AL3104" t="str">
        <f>IF(Sudan_News12[[#This Row],[relevancy_classification_english]]="Relevant","مناسب",IF(Sudan_News12[[#This Row],[relevancy_classification_english]]="Relevant","عَرَضِيّ",""))</f>
        <v/>
      </c>
      <c r="AN3104" t="str">
        <f>IF(Sudan_News12[[#This Row],[sentiment_analysis_english]]="Negative","سلبي",IF(Sudan_News12[[#This Row],[sentiment_analysis_english]]="Neutral","حيادي",IF(Sudan_News12[[#This Row],[sentiment_analysis_english]]="Positive","إيجابي","")))</f>
        <v/>
      </c>
      <c r="AO3104" t="e">
        <f>INDEX(TextClassificationList[],MATCH(Sudan_News12[[#This Row],[text_classification_arabic]],TextClassificationList[text_classification_arabic],0),1)</f>
        <v>#N/A</v>
      </c>
      <c r="AQ3104" t="e">
        <f>INDEX(TextClassificationList[],MATCH(Sudan_News12[[#This Row],[text_classification_arabic2]],TextClassificationList[text_classification_arabic],0),1)</f>
        <v>#N/A</v>
      </c>
      <c r="AS3104" t="e">
        <f>INDEX(TextClassificationList[],MATCH(Sudan_News12[[#This Row],[text_classification_arabic3]],TextClassificationList[text_classification_arabic],0),1)</f>
        <v>#N/A</v>
      </c>
      <c r="AU3104" t="e">
        <f>INDEX(TextClassificationList[],MATCH(Sudan_News12[[#This Row],[text_classification_arabic4]],TextClassificationList[text_classification_arabic],0),1)</f>
        <v>#N/A</v>
      </c>
      <c r="AW3104" t="e">
        <f>INDEX(TextClassificationList[],MATCH(Sudan_News12[[#This Row],[text_classification_arabic5]],TextClassificationList[text_classification_arabic],0),1)</f>
        <v>#N/A</v>
      </c>
    </row>
    <row r="3105" spans="1:49" x14ac:dyDescent="0.2">
      <c r="A3105">
        <v>1.3074355042758042E+18</v>
      </c>
      <c r="B3105">
        <v>1.3074355042758042E+18</v>
      </c>
      <c r="C3105" t="s">
        <v>11935</v>
      </c>
      <c r="D3105" s="1">
        <v>44093</v>
      </c>
      <c r="E3105" s="2">
        <v>0.9894560185185185</v>
      </c>
      <c r="F3105">
        <v>200</v>
      </c>
      <c r="G3105">
        <v>1889611729</v>
      </c>
      <c r="H3105" t="s">
        <v>354</v>
      </c>
      <c r="I3105" t="s">
        <v>355</v>
      </c>
      <c r="J3105" t="s">
        <v>265</v>
      </c>
      <c r="K3105" t="s">
        <v>11936</v>
      </c>
      <c r="L3105" t="s">
        <v>266</v>
      </c>
      <c r="M3105" t="s">
        <v>267</v>
      </c>
      <c r="N3105" t="s">
        <v>267</v>
      </c>
      <c r="O3105" t="s">
        <v>11937</v>
      </c>
      <c r="P3105">
        <v>0</v>
      </c>
      <c r="Q3105">
        <v>2</v>
      </c>
      <c r="R3105">
        <v>2</v>
      </c>
      <c r="S3105" t="s">
        <v>9350</v>
      </c>
      <c r="T3105" t="s">
        <v>267</v>
      </c>
      <c r="U3105" t="s">
        <v>11938</v>
      </c>
      <c r="V3105" t="b">
        <v>0</v>
      </c>
      <c r="W3105" t="s">
        <v>265</v>
      </c>
      <c r="X3105">
        <v>1</v>
      </c>
      <c r="Y3105" t="s">
        <v>11939</v>
      </c>
      <c r="Z3105" t="s">
        <v>265</v>
      </c>
      <c r="AA3105" t="s">
        <v>265</v>
      </c>
      <c r="AB3105" t="s">
        <v>265</v>
      </c>
      <c r="AC3105" t="s">
        <v>265</v>
      </c>
      <c r="AD3105" t="s">
        <v>265</v>
      </c>
      <c r="AE3105" t="s">
        <v>265</v>
      </c>
      <c r="AF3105" t="s">
        <v>267</v>
      </c>
      <c r="AG3105" t="s">
        <v>265</v>
      </c>
      <c r="AH3105" t="s">
        <v>265</v>
      </c>
      <c r="AI3105" t="s">
        <v>265</v>
      </c>
      <c r="AJ3105" t="s">
        <v>265</v>
      </c>
      <c r="AL3105" t="str">
        <f>IF(Sudan_News12[[#This Row],[relevancy_classification_english]]="Relevant","مناسب",IF(Sudan_News12[[#This Row],[relevancy_classification_english]]="Relevant","عَرَضِيّ",""))</f>
        <v/>
      </c>
      <c r="AN3105" t="str">
        <f>IF(Sudan_News12[[#This Row],[sentiment_analysis_english]]="Negative","سلبي",IF(Sudan_News12[[#This Row],[sentiment_analysis_english]]="Neutral","حيادي",IF(Sudan_News12[[#This Row],[sentiment_analysis_english]]="Positive","إيجابي","")))</f>
        <v/>
      </c>
      <c r="AO3105" t="e">
        <f>INDEX(TextClassificationList[],MATCH(Sudan_News12[[#This Row],[text_classification_arabic]],TextClassificationList[text_classification_arabic],0),1)</f>
        <v>#N/A</v>
      </c>
      <c r="AQ3105" t="e">
        <f>INDEX(TextClassificationList[],MATCH(Sudan_News12[[#This Row],[text_classification_arabic2]],TextClassificationList[text_classification_arabic],0),1)</f>
        <v>#N/A</v>
      </c>
      <c r="AS3105" t="e">
        <f>INDEX(TextClassificationList[],MATCH(Sudan_News12[[#This Row],[text_classification_arabic3]],TextClassificationList[text_classification_arabic],0),1)</f>
        <v>#N/A</v>
      </c>
      <c r="AU3105" t="e">
        <f>INDEX(TextClassificationList[],MATCH(Sudan_News12[[#This Row],[text_classification_arabic4]],TextClassificationList[text_classification_arabic],0),1)</f>
        <v>#N/A</v>
      </c>
      <c r="AW3105" t="e">
        <f>INDEX(TextClassificationList[],MATCH(Sudan_News12[[#This Row],[text_classification_arabic5]],TextClassificationList[text_classification_arabic],0),1)</f>
        <v>#N/A</v>
      </c>
    </row>
    <row r="3106" spans="1:49" x14ac:dyDescent="0.2">
      <c r="A3106">
        <v>1.307380689004884E+18</v>
      </c>
      <c r="B3106">
        <v>1.3068447442832876E+18</v>
      </c>
      <c r="C3106" t="s">
        <v>11940</v>
      </c>
      <c r="D3106" s="1">
        <v>44093</v>
      </c>
      <c r="E3106" s="2">
        <v>0.83819444444444446</v>
      </c>
      <c r="F3106">
        <v>200</v>
      </c>
      <c r="G3106">
        <v>1889611729</v>
      </c>
      <c r="H3106" t="s">
        <v>354</v>
      </c>
      <c r="I3106" t="s">
        <v>355</v>
      </c>
      <c r="J3106" t="s">
        <v>265</v>
      </c>
      <c r="K3106" t="s">
        <v>11941</v>
      </c>
      <c r="L3106" t="s">
        <v>266</v>
      </c>
      <c r="M3106" t="s">
        <v>267</v>
      </c>
      <c r="N3106" t="s">
        <v>267</v>
      </c>
      <c r="O3106" t="s">
        <v>267</v>
      </c>
      <c r="P3106">
        <v>0</v>
      </c>
      <c r="Q3106">
        <v>0</v>
      </c>
      <c r="R3106">
        <v>0</v>
      </c>
      <c r="S3106" t="s">
        <v>267</v>
      </c>
      <c r="T3106" t="s">
        <v>267</v>
      </c>
      <c r="U3106" t="s">
        <v>11942</v>
      </c>
      <c r="V3106" t="b">
        <v>0</v>
      </c>
      <c r="W3106" t="s">
        <v>265</v>
      </c>
      <c r="X3106">
        <v>0</v>
      </c>
      <c r="Y3106" t="s">
        <v>265</v>
      </c>
      <c r="Z3106" t="s">
        <v>265</v>
      </c>
      <c r="AA3106" t="s">
        <v>265</v>
      </c>
      <c r="AB3106" t="s">
        <v>265</v>
      </c>
      <c r="AC3106" t="s">
        <v>265</v>
      </c>
      <c r="AD3106" t="s">
        <v>265</v>
      </c>
      <c r="AE3106" t="s">
        <v>265</v>
      </c>
      <c r="AF3106" t="s">
        <v>11943</v>
      </c>
      <c r="AG3106" t="s">
        <v>265</v>
      </c>
      <c r="AH3106" t="s">
        <v>265</v>
      </c>
      <c r="AI3106" t="s">
        <v>265</v>
      </c>
      <c r="AJ3106" t="s">
        <v>265</v>
      </c>
      <c r="AL3106" t="str">
        <f>IF(Sudan_News12[[#This Row],[relevancy_classification_english]]="Relevant","مناسب",IF(Sudan_News12[[#This Row],[relevancy_classification_english]]="Relevant","عَرَضِيّ",""))</f>
        <v/>
      </c>
      <c r="AN3106" t="str">
        <f>IF(Sudan_News12[[#This Row],[sentiment_analysis_english]]="Negative","سلبي",IF(Sudan_News12[[#This Row],[sentiment_analysis_english]]="Neutral","حيادي",IF(Sudan_News12[[#This Row],[sentiment_analysis_english]]="Positive","إيجابي","")))</f>
        <v/>
      </c>
      <c r="AO3106" t="e">
        <f>INDEX(TextClassificationList[],MATCH(Sudan_News12[[#This Row],[text_classification_arabic]],TextClassificationList[text_classification_arabic],0),1)</f>
        <v>#N/A</v>
      </c>
      <c r="AQ3106" t="e">
        <f>INDEX(TextClassificationList[],MATCH(Sudan_News12[[#This Row],[text_classification_arabic2]],TextClassificationList[text_classification_arabic],0),1)</f>
        <v>#N/A</v>
      </c>
      <c r="AS3106" t="e">
        <f>INDEX(TextClassificationList[],MATCH(Sudan_News12[[#This Row],[text_classification_arabic3]],TextClassificationList[text_classification_arabic],0),1)</f>
        <v>#N/A</v>
      </c>
      <c r="AU3106" t="e">
        <f>INDEX(TextClassificationList[],MATCH(Sudan_News12[[#This Row],[text_classification_arabic4]],TextClassificationList[text_classification_arabic],0),1)</f>
        <v>#N/A</v>
      </c>
      <c r="AW3106" t="e">
        <f>INDEX(TextClassificationList[],MATCH(Sudan_News12[[#This Row],[text_classification_arabic5]],TextClassificationList[text_classification_arabic],0),1)</f>
        <v>#N/A</v>
      </c>
    </row>
    <row r="3107" spans="1:49" x14ac:dyDescent="0.2">
      <c r="A3107">
        <v>1.3073785174207119E+18</v>
      </c>
      <c r="B3107">
        <v>1.307347055698903E+18</v>
      </c>
      <c r="C3107" t="s">
        <v>11944</v>
      </c>
      <c r="D3107" s="1">
        <v>44093</v>
      </c>
      <c r="E3107" s="2">
        <v>0.83221064814814816</v>
      </c>
      <c r="F3107">
        <v>200</v>
      </c>
      <c r="G3107">
        <v>1889611729</v>
      </c>
      <c r="H3107" t="s">
        <v>354</v>
      </c>
      <c r="I3107" t="s">
        <v>355</v>
      </c>
      <c r="J3107" t="s">
        <v>265</v>
      </c>
      <c r="K3107" t="s">
        <v>11945</v>
      </c>
      <c r="L3107" t="s">
        <v>266</v>
      </c>
      <c r="M3107" t="s">
        <v>267</v>
      </c>
      <c r="N3107" t="s">
        <v>267</v>
      </c>
      <c r="O3107" t="s">
        <v>267</v>
      </c>
      <c r="P3107">
        <v>0</v>
      </c>
      <c r="Q3107">
        <v>1</v>
      </c>
      <c r="R3107">
        <v>1</v>
      </c>
      <c r="S3107" t="s">
        <v>267</v>
      </c>
      <c r="T3107" t="s">
        <v>267</v>
      </c>
      <c r="U3107" t="s">
        <v>11946</v>
      </c>
      <c r="V3107" t="b">
        <v>0</v>
      </c>
      <c r="W3107" t="s">
        <v>265</v>
      </c>
      <c r="X3107">
        <v>0</v>
      </c>
      <c r="Y3107" t="s">
        <v>265</v>
      </c>
      <c r="Z3107" t="s">
        <v>265</v>
      </c>
      <c r="AA3107" t="s">
        <v>265</v>
      </c>
      <c r="AB3107" t="s">
        <v>265</v>
      </c>
      <c r="AC3107" t="s">
        <v>265</v>
      </c>
      <c r="AD3107" t="s">
        <v>265</v>
      </c>
      <c r="AE3107" t="s">
        <v>265</v>
      </c>
      <c r="AF3107" t="s">
        <v>11237</v>
      </c>
      <c r="AG3107" t="s">
        <v>265</v>
      </c>
      <c r="AH3107" t="s">
        <v>265</v>
      </c>
      <c r="AI3107" t="s">
        <v>265</v>
      </c>
      <c r="AJ3107" t="s">
        <v>265</v>
      </c>
      <c r="AL3107" t="str">
        <f>IF(Sudan_News12[[#This Row],[relevancy_classification_english]]="Relevant","مناسب",IF(Sudan_News12[[#This Row],[relevancy_classification_english]]="Relevant","عَرَضِيّ",""))</f>
        <v/>
      </c>
      <c r="AN3107" t="str">
        <f>IF(Sudan_News12[[#This Row],[sentiment_analysis_english]]="Negative","سلبي",IF(Sudan_News12[[#This Row],[sentiment_analysis_english]]="Neutral","حيادي",IF(Sudan_News12[[#This Row],[sentiment_analysis_english]]="Positive","إيجابي","")))</f>
        <v/>
      </c>
      <c r="AO3107" t="e">
        <f>INDEX(TextClassificationList[],MATCH(Sudan_News12[[#This Row],[text_classification_arabic]],TextClassificationList[text_classification_arabic],0),1)</f>
        <v>#N/A</v>
      </c>
      <c r="AQ3107" t="e">
        <f>INDEX(TextClassificationList[],MATCH(Sudan_News12[[#This Row],[text_classification_arabic2]],TextClassificationList[text_classification_arabic],0),1)</f>
        <v>#N/A</v>
      </c>
      <c r="AS3107" t="e">
        <f>INDEX(TextClassificationList[],MATCH(Sudan_News12[[#This Row],[text_classification_arabic3]],TextClassificationList[text_classification_arabic],0),1)</f>
        <v>#N/A</v>
      </c>
      <c r="AU3107" t="e">
        <f>INDEX(TextClassificationList[],MATCH(Sudan_News12[[#This Row],[text_classification_arabic4]],TextClassificationList[text_classification_arabic],0),1)</f>
        <v>#N/A</v>
      </c>
      <c r="AW3107" t="e">
        <f>INDEX(TextClassificationList[],MATCH(Sudan_News12[[#This Row],[text_classification_arabic5]],TextClassificationList[text_classification_arabic],0),1)</f>
        <v>#N/A</v>
      </c>
    </row>
    <row r="3108" spans="1:49" x14ac:dyDescent="0.2">
      <c r="A3108">
        <v>1.3073783769156813E+18</v>
      </c>
      <c r="B3108">
        <v>1.3073783769156813E+18</v>
      </c>
      <c r="C3108" t="s">
        <v>11947</v>
      </c>
      <c r="D3108" s="1">
        <v>44093</v>
      </c>
      <c r="E3108" s="2">
        <v>0.83181712962962961</v>
      </c>
      <c r="F3108">
        <v>200</v>
      </c>
      <c r="G3108">
        <v>1889611729</v>
      </c>
      <c r="H3108" t="s">
        <v>354</v>
      </c>
      <c r="I3108" t="s">
        <v>355</v>
      </c>
      <c r="J3108" t="s">
        <v>265</v>
      </c>
      <c r="K3108" t="s">
        <v>11948</v>
      </c>
      <c r="L3108" t="s">
        <v>266</v>
      </c>
      <c r="M3108" t="s">
        <v>267</v>
      </c>
      <c r="N3108" t="s">
        <v>267</v>
      </c>
      <c r="O3108" t="s">
        <v>11949</v>
      </c>
      <c r="P3108">
        <v>0</v>
      </c>
      <c r="Q3108">
        <v>0</v>
      </c>
      <c r="R3108">
        <v>0</v>
      </c>
      <c r="S3108" t="s">
        <v>282</v>
      </c>
      <c r="T3108" t="s">
        <v>267</v>
      </c>
      <c r="U3108" t="s">
        <v>11950</v>
      </c>
      <c r="V3108" t="b">
        <v>0</v>
      </c>
      <c r="W3108" t="s">
        <v>265</v>
      </c>
      <c r="X3108">
        <v>1</v>
      </c>
      <c r="Y3108" t="s">
        <v>11951</v>
      </c>
      <c r="Z3108" t="s">
        <v>265</v>
      </c>
      <c r="AA3108" t="s">
        <v>265</v>
      </c>
      <c r="AB3108" t="s">
        <v>265</v>
      </c>
      <c r="AC3108" t="s">
        <v>265</v>
      </c>
      <c r="AD3108" t="s">
        <v>265</v>
      </c>
      <c r="AE3108" t="s">
        <v>265</v>
      </c>
      <c r="AF3108" t="s">
        <v>267</v>
      </c>
      <c r="AG3108" t="s">
        <v>265</v>
      </c>
      <c r="AH3108" t="s">
        <v>265</v>
      </c>
      <c r="AI3108" t="s">
        <v>265</v>
      </c>
      <c r="AJ3108" t="s">
        <v>265</v>
      </c>
      <c r="AL3108" t="str">
        <f>IF(Sudan_News12[[#This Row],[relevancy_classification_english]]="Relevant","مناسب",IF(Sudan_News12[[#This Row],[relevancy_classification_english]]="Relevant","عَرَضِيّ",""))</f>
        <v/>
      </c>
      <c r="AN3108" t="str">
        <f>IF(Sudan_News12[[#This Row],[sentiment_analysis_english]]="Negative","سلبي",IF(Sudan_News12[[#This Row],[sentiment_analysis_english]]="Neutral","حيادي",IF(Sudan_News12[[#This Row],[sentiment_analysis_english]]="Positive","إيجابي","")))</f>
        <v/>
      </c>
      <c r="AO3108" t="e">
        <f>INDEX(TextClassificationList[],MATCH(Sudan_News12[[#This Row],[text_classification_arabic]],TextClassificationList[text_classification_arabic],0),1)</f>
        <v>#N/A</v>
      </c>
      <c r="AQ3108" t="e">
        <f>INDEX(TextClassificationList[],MATCH(Sudan_News12[[#This Row],[text_classification_arabic2]],TextClassificationList[text_classification_arabic],0),1)</f>
        <v>#N/A</v>
      </c>
      <c r="AS3108" t="e">
        <f>INDEX(TextClassificationList[],MATCH(Sudan_News12[[#This Row],[text_classification_arabic3]],TextClassificationList[text_classification_arabic],0),1)</f>
        <v>#N/A</v>
      </c>
      <c r="AU3108" t="e">
        <f>INDEX(TextClassificationList[],MATCH(Sudan_News12[[#This Row],[text_classification_arabic4]],TextClassificationList[text_classification_arabic],0),1)</f>
        <v>#N/A</v>
      </c>
      <c r="AW3108" t="e">
        <f>INDEX(TextClassificationList[],MATCH(Sudan_News12[[#This Row],[text_classification_arabic5]],TextClassificationList[text_classification_arabic],0),1)</f>
        <v>#N/A</v>
      </c>
    </row>
    <row r="3109" spans="1:49" x14ac:dyDescent="0.2">
      <c r="A3109">
        <v>1.3070642771199263E+18</v>
      </c>
      <c r="B3109">
        <v>1.3070642771199263E+18</v>
      </c>
      <c r="C3109" t="s">
        <v>11952</v>
      </c>
      <c r="D3109" s="1">
        <v>44092</v>
      </c>
      <c r="E3109" s="2">
        <v>0.96506944444444442</v>
      </c>
      <c r="F3109">
        <v>200</v>
      </c>
      <c r="G3109">
        <v>1889611729</v>
      </c>
      <c r="H3109" t="s">
        <v>354</v>
      </c>
      <c r="I3109" t="s">
        <v>355</v>
      </c>
      <c r="J3109" t="s">
        <v>265</v>
      </c>
      <c r="K3109" t="s">
        <v>11953</v>
      </c>
      <c r="L3109" t="s">
        <v>266</v>
      </c>
      <c r="M3109" t="s">
        <v>267</v>
      </c>
      <c r="N3109" t="s">
        <v>267</v>
      </c>
      <c r="O3109" t="s">
        <v>267</v>
      </c>
      <c r="P3109">
        <v>0</v>
      </c>
      <c r="Q3109">
        <v>0</v>
      </c>
      <c r="R3109">
        <v>0</v>
      </c>
      <c r="S3109" t="s">
        <v>11954</v>
      </c>
      <c r="T3109" t="s">
        <v>267</v>
      </c>
      <c r="U3109" t="s">
        <v>11955</v>
      </c>
      <c r="V3109" t="b">
        <v>0</v>
      </c>
      <c r="W3109" t="s">
        <v>265</v>
      </c>
      <c r="X3109">
        <v>0</v>
      </c>
      <c r="Y3109" t="s">
        <v>265</v>
      </c>
      <c r="Z3109" t="s">
        <v>265</v>
      </c>
      <c r="AA3109" t="s">
        <v>265</v>
      </c>
      <c r="AB3109" t="s">
        <v>265</v>
      </c>
      <c r="AC3109" t="s">
        <v>265</v>
      </c>
      <c r="AD3109" t="s">
        <v>265</v>
      </c>
      <c r="AE3109" t="s">
        <v>265</v>
      </c>
      <c r="AF3109" t="s">
        <v>267</v>
      </c>
      <c r="AG3109" t="s">
        <v>265</v>
      </c>
      <c r="AH3109" t="s">
        <v>265</v>
      </c>
      <c r="AI3109" t="s">
        <v>265</v>
      </c>
      <c r="AJ3109" t="s">
        <v>265</v>
      </c>
      <c r="AL3109" t="str">
        <f>IF(Sudan_News12[[#This Row],[relevancy_classification_english]]="Relevant","مناسب",IF(Sudan_News12[[#This Row],[relevancy_classification_english]]="Relevant","عَرَضِيّ",""))</f>
        <v/>
      </c>
      <c r="AN3109" t="str">
        <f>IF(Sudan_News12[[#This Row],[sentiment_analysis_english]]="Negative","سلبي",IF(Sudan_News12[[#This Row],[sentiment_analysis_english]]="Neutral","حيادي",IF(Sudan_News12[[#This Row],[sentiment_analysis_english]]="Positive","إيجابي","")))</f>
        <v/>
      </c>
      <c r="AO3109" t="e">
        <f>INDEX(TextClassificationList[],MATCH(Sudan_News12[[#This Row],[text_classification_arabic]],TextClassificationList[text_classification_arabic],0),1)</f>
        <v>#N/A</v>
      </c>
      <c r="AQ3109" t="e">
        <f>INDEX(TextClassificationList[],MATCH(Sudan_News12[[#This Row],[text_classification_arabic2]],TextClassificationList[text_classification_arabic],0),1)</f>
        <v>#N/A</v>
      </c>
      <c r="AS3109" t="e">
        <f>INDEX(TextClassificationList[],MATCH(Sudan_News12[[#This Row],[text_classification_arabic3]],TextClassificationList[text_classification_arabic],0),1)</f>
        <v>#N/A</v>
      </c>
      <c r="AU3109" t="e">
        <f>INDEX(TextClassificationList[],MATCH(Sudan_News12[[#This Row],[text_classification_arabic4]],TextClassificationList[text_classification_arabic],0),1)</f>
        <v>#N/A</v>
      </c>
      <c r="AW3109" t="e">
        <f>INDEX(TextClassificationList[],MATCH(Sudan_News12[[#This Row],[text_classification_arabic5]],TextClassificationList[text_classification_arabic],0),1)</f>
        <v>#N/A</v>
      </c>
    </row>
    <row r="3110" spans="1:49" x14ac:dyDescent="0.2">
      <c r="A3110">
        <v>1.3067002302351278E+18</v>
      </c>
      <c r="B3110">
        <v>1.3067002302351278E+18</v>
      </c>
      <c r="C3110" t="s">
        <v>11956</v>
      </c>
      <c r="D3110" s="1">
        <v>44091</v>
      </c>
      <c r="E3110" s="2">
        <v>0.96048611111111115</v>
      </c>
      <c r="F3110">
        <v>200</v>
      </c>
      <c r="G3110">
        <v>1889611729</v>
      </c>
      <c r="H3110" t="s">
        <v>354</v>
      </c>
      <c r="I3110" t="s">
        <v>355</v>
      </c>
      <c r="J3110" t="s">
        <v>265</v>
      </c>
      <c r="K3110" t="s">
        <v>11957</v>
      </c>
      <c r="L3110" t="s">
        <v>266</v>
      </c>
      <c r="M3110" t="s">
        <v>267</v>
      </c>
      <c r="N3110" t="s">
        <v>267</v>
      </c>
      <c r="O3110" t="s">
        <v>267</v>
      </c>
      <c r="P3110">
        <v>0</v>
      </c>
      <c r="Q3110">
        <v>0</v>
      </c>
      <c r="R3110">
        <v>2</v>
      </c>
      <c r="S3110" t="s">
        <v>11958</v>
      </c>
      <c r="T3110" t="s">
        <v>267</v>
      </c>
      <c r="U3110" t="s">
        <v>11959</v>
      </c>
      <c r="V3110" t="b">
        <v>0</v>
      </c>
      <c r="W3110" t="s">
        <v>265</v>
      </c>
      <c r="X3110">
        <v>0</v>
      </c>
      <c r="Y3110" t="s">
        <v>265</v>
      </c>
      <c r="Z3110" t="s">
        <v>265</v>
      </c>
      <c r="AA3110" t="s">
        <v>265</v>
      </c>
      <c r="AB3110" t="s">
        <v>265</v>
      </c>
      <c r="AC3110" t="s">
        <v>265</v>
      </c>
      <c r="AD3110" t="s">
        <v>265</v>
      </c>
      <c r="AE3110" t="s">
        <v>265</v>
      </c>
      <c r="AF3110" t="s">
        <v>267</v>
      </c>
      <c r="AG3110" t="s">
        <v>265</v>
      </c>
      <c r="AH3110" t="s">
        <v>265</v>
      </c>
      <c r="AI3110" t="s">
        <v>265</v>
      </c>
      <c r="AJ3110" t="s">
        <v>265</v>
      </c>
      <c r="AL3110" t="str">
        <f>IF(Sudan_News12[[#This Row],[relevancy_classification_english]]="Relevant","مناسب",IF(Sudan_News12[[#This Row],[relevancy_classification_english]]="Relevant","عَرَضِيّ",""))</f>
        <v/>
      </c>
      <c r="AN3110" t="str">
        <f>IF(Sudan_News12[[#This Row],[sentiment_analysis_english]]="Negative","سلبي",IF(Sudan_News12[[#This Row],[sentiment_analysis_english]]="Neutral","حيادي",IF(Sudan_News12[[#This Row],[sentiment_analysis_english]]="Positive","إيجابي","")))</f>
        <v/>
      </c>
      <c r="AO3110" t="e">
        <f>INDEX(TextClassificationList[],MATCH(Sudan_News12[[#This Row],[text_classification_arabic]],TextClassificationList[text_classification_arabic],0),1)</f>
        <v>#N/A</v>
      </c>
      <c r="AQ3110" t="e">
        <f>INDEX(TextClassificationList[],MATCH(Sudan_News12[[#This Row],[text_classification_arabic2]],TextClassificationList[text_classification_arabic],0),1)</f>
        <v>#N/A</v>
      </c>
      <c r="AS3110" t="e">
        <f>INDEX(TextClassificationList[],MATCH(Sudan_News12[[#This Row],[text_classification_arabic3]],TextClassificationList[text_classification_arabic],0),1)</f>
        <v>#N/A</v>
      </c>
      <c r="AU3110" t="e">
        <f>INDEX(TextClassificationList[],MATCH(Sudan_News12[[#This Row],[text_classification_arabic4]],TextClassificationList[text_classification_arabic],0),1)</f>
        <v>#N/A</v>
      </c>
      <c r="AW3110" t="e">
        <f>INDEX(TextClassificationList[],MATCH(Sudan_News12[[#This Row],[text_classification_arabic5]],TextClassificationList[text_classification_arabic],0),1)</f>
        <v>#N/A</v>
      </c>
    </row>
    <row r="3111" spans="1:49" x14ac:dyDescent="0.2">
      <c r="A3111">
        <v>1.3065391813556961E+18</v>
      </c>
      <c r="B3111">
        <v>1.3062334620856279E+18</v>
      </c>
      <c r="C3111" t="s">
        <v>11960</v>
      </c>
      <c r="D3111" s="1">
        <v>44091</v>
      </c>
      <c r="E3111" s="2">
        <v>0.51607638888888885</v>
      </c>
      <c r="F3111">
        <v>200</v>
      </c>
      <c r="G3111">
        <v>1889611729</v>
      </c>
      <c r="H3111" t="s">
        <v>354</v>
      </c>
      <c r="I3111" t="s">
        <v>355</v>
      </c>
      <c r="J3111" t="s">
        <v>265</v>
      </c>
      <c r="K3111" t="s">
        <v>11961</v>
      </c>
      <c r="L3111" t="s">
        <v>266</v>
      </c>
      <c r="M3111" t="s">
        <v>267</v>
      </c>
      <c r="N3111" t="s">
        <v>267</v>
      </c>
      <c r="O3111" t="s">
        <v>267</v>
      </c>
      <c r="P3111">
        <v>0</v>
      </c>
      <c r="Q3111">
        <v>0</v>
      </c>
      <c r="R3111">
        <v>1</v>
      </c>
      <c r="S3111" t="s">
        <v>267</v>
      </c>
      <c r="T3111" t="s">
        <v>267</v>
      </c>
      <c r="U3111" t="s">
        <v>11962</v>
      </c>
      <c r="V3111" t="b">
        <v>0</v>
      </c>
      <c r="W3111" t="s">
        <v>265</v>
      </c>
      <c r="X3111">
        <v>0</v>
      </c>
      <c r="Y3111" t="s">
        <v>265</v>
      </c>
      <c r="Z3111" t="s">
        <v>265</v>
      </c>
      <c r="AA3111" t="s">
        <v>265</v>
      </c>
      <c r="AB3111" t="s">
        <v>265</v>
      </c>
      <c r="AC3111" t="s">
        <v>265</v>
      </c>
      <c r="AD3111" t="s">
        <v>265</v>
      </c>
      <c r="AE3111" t="s">
        <v>265</v>
      </c>
      <c r="AF3111" t="s">
        <v>11963</v>
      </c>
      <c r="AG3111" t="s">
        <v>265</v>
      </c>
      <c r="AH3111" t="s">
        <v>265</v>
      </c>
      <c r="AI3111" t="s">
        <v>265</v>
      </c>
      <c r="AJ3111" t="s">
        <v>265</v>
      </c>
      <c r="AL3111" t="str">
        <f>IF(Sudan_News12[[#This Row],[relevancy_classification_english]]="Relevant","مناسب",IF(Sudan_News12[[#This Row],[relevancy_classification_english]]="Relevant","عَرَضِيّ",""))</f>
        <v/>
      </c>
      <c r="AN3111" t="str">
        <f>IF(Sudan_News12[[#This Row],[sentiment_analysis_english]]="Negative","سلبي",IF(Sudan_News12[[#This Row],[sentiment_analysis_english]]="Neutral","حيادي",IF(Sudan_News12[[#This Row],[sentiment_analysis_english]]="Positive","إيجابي","")))</f>
        <v/>
      </c>
      <c r="AO3111" t="e">
        <f>INDEX(TextClassificationList[],MATCH(Sudan_News12[[#This Row],[text_classification_arabic]],TextClassificationList[text_classification_arabic],0),1)</f>
        <v>#N/A</v>
      </c>
      <c r="AQ3111" t="e">
        <f>INDEX(TextClassificationList[],MATCH(Sudan_News12[[#This Row],[text_classification_arabic2]],TextClassificationList[text_classification_arabic],0),1)</f>
        <v>#N/A</v>
      </c>
      <c r="AS3111" t="e">
        <f>INDEX(TextClassificationList[],MATCH(Sudan_News12[[#This Row],[text_classification_arabic3]],TextClassificationList[text_classification_arabic],0),1)</f>
        <v>#N/A</v>
      </c>
      <c r="AU3111" t="e">
        <f>INDEX(TextClassificationList[],MATCH(Sudan_News12[[#This Row],[text_classification_arabic4]],TextClassificationList[text_classification_arabic],0),1)</f>
        <v>#N/A</v>
      </c>
      <c r="AW3111" t="e">
        <f>INDEX(TextClassificationList[],MATCH(Sudan_News12[[#This Row],[text_classification_arabic5]],TextClassificationList[text_classification_arabic],0),1)</f>
        <v>#N/A</v>
      </c>
    </row>
    <row r="3112" spans="1:49" x14ac:dyDescent="0.2">
      <c r="A3112">
        <v>1.3063299183646802E+18</v>
      </c>
      <c r="B3112">
        <v>1.3063299183646802E+18</v>
      </c>
      <c r="C3112" t="s">
        <v>11964</v>
      </c>
      <c r="D3112" s="1">
        <v>44090</v>
      </c>
      <c r="E3112" s="2">
        <v>0.93862268518518521</v>
      </c>
      <c r="F3112">
        <v>200</v>
      </c>
      <c r="G3112">
        <v>1889611729</v>
      </c>
      <c r="H3112" t="s">
        <v>354</v>
      </c>
      <c r="I3112" t="s">
        <v>355</v>
      </c>
      <c r="J3112" t="s">
        <v>265</v>
      </c>
      <c r="K3112" t="s">
        <v>11965</v>
      </c>
      <c r="L3112" t="s">
        <v>266</v>
      </c>
      <c r="M3112" t="s">
        <v>267</v>
      </c>
      <c r="N3112" t="s">
        <v>267</v>
      </c>
      <c r="O3112" t="s">
        <v>11966</v>
      </c>
      <c r="P3112">
        <v>0</v>
      </c>
      <c r="Q3112">
        <v>0</v>
      </c>
      <c r="R3112">
        <v>1</v>
      </c>
      <c r="S3112" t="s">
        <v>11967</v>
      </c>
      <c r="T3112" t="s">
        <v>267</v>
      </c>
      <c r="U3112" t="s">
        <v>11968</v>
      </c>
      <c r="V3112" t="b">
        <v>0</v>
      </c>
      <c r="W3112" t="s">
        <v>265</v>
      </c>
      <c r="X3112">
        <v>1</v>
      </c>
      <c r="Y3112" t="s">
        <v>11969</v>
      </c>
      <c r="Z3112" t="s">
        <v>265</v>
      </c>
      <c r="AA3112" t="s">
        <v>265</v>
      </c>
      <c r="AB3112" t="s">
        <v>265</v>
      </c>
      <c r="AC3112" t="s">
        <v>265</v>
      </c>
      <c r="AD3112" t="s">
        <v>265</v>
      </c>
      <c r="AE3112" t="s">
        <v>265</v>
      </c>
      <c r="AF3112" t="s">
        <v>267</v>
      </c>
      <c r="AG3112" t="s">
        <v>265</v>
      </c>
      <c r="AH3112" t="s">
        <v>265</v>
      </c>
      <c r="AI3112" t="s">
        <v>265</v>
      </c>
      <c r="AJ3112" t="s">
        <v>265</v>
      </c>
      <c r="AL3112" t="str">
        <f>IF(Sudan_News12[[#This Row],[relevancy_classification_english]]="Relevant","مناسب",IF(Sudan_News12[[#This Row],[relevancy_classification_english]]="Relevant","عَرَضِيّ",""))</f>
        <v/>
      </c>
      <c r="AN3112" t="str">
        <f>IF(Sudan_News12[[#This Row],[sentiment_analysis_english]]="Negative","سلبي",IF(Sudan_News12[[#This Row],[sentiment_analysis_english]]="Neutral","حيادي",IF(Sudan_News12[[#This Row],[sentiment_analysis_english]]="Positive","إيجابي","")))</f>
        <v/>
      </c>
      <c r="AO3112" t="e">
        <f>INDEX(TextClassificationList[],MATCH(Sudan_News12[[#This Row],[text_classification_arabic]],TextClassificationList[text_classification_arabic],0),1)</f>
        <v>#N/A</v>
      </c>
      <c r="AQ3112" t="e">
        <f>INDEX(TextClassificationList[],MATCH(Sudan_News12[[#This Row],[text_classification_arabic2]],TextClassificationList[text_classification_arabic],0),1)</f>
        <v>#N/A</v>
      </c>
      <c r="AS3112" t="e">
        <f>INDEX(TextClassificationList[],MATCH(Sudan_News12[[#This Row],[text_classification_arabic3]],TextClassificationList[text_classification_arabic],0),1)</f>
        <v>#N/A</v>
      </c>
      <c r="AU3112" t="e">
        <f>INDEX(TextClassificationList[],MATCH(Sudan_News12[[#This Row],[text_classification_arabic4]],TextClassificationList[text_classification_arabic],0),1)</f>
        <v>#N/A</v>
      </c>
      <c r="AW3112" t="e">
        <f>INDEX(TextClassificationList[],MATCH(Sudan_News12[[#This Row],[text_classification_arabic5]],TextClassificationList[text_classification_arabic],0),1)</f>
        <v>#N/A</v>
      </c>
    </row>
    <row r="3113" spans="1:49" x14ac:dyDescent="0.2">
      <c r="A3113">
        <v>1.3062824605950648E+18</v>
      </c>
      <c r="B3113">
        <v>1.3062824605950648E+18</v>
      </c>
      <c r="C3113" t="s">
        <v>11970</v>
      </c>
      <c r="D3113" s="1">
        <v>44090</v>
      </c>
      <c r="E3113" s="2">
        <v>0.80766203703703698</v>
      </c>
      <c r="F3113">
        <v>200</v>
      </c>
      <c r="G3113">
        <v>1889611729</v>
      </c>
      <c r="H3113" t="s">
        <v>354</v>
      </c>
      <c r="I3113" t="s">
        <v>355</v>
      </c>
      <c r="J3113" t="s">
        <v>265</v>
      </c>
      <c r="K3113" t="s">
        <v>11971</v>
      </c>
      <c r="L3113" t="s">
        <v>266</v>
      </c>
      <c r="M3113" t="s">
        <v>267</v>
      </c>
      <c r="N3113" t="s">
        <v>267</v>
      </c>
      <c r="O3113" t="s">
        <v>267</v>
      </c>
      <c r="P3113">
        <v>0</v>
      </c>
      <c r="Q3113">
        <v>0</v>
      </c>
      <c r="R3113">
        <v>1</v>
      </c>
      <c r="S3113" t="s">
        <v>267</v>
      </c>
      <c r="T3113" t="s">
        <v>267</v>
      </c>
      <c r="U3113" t="s">
        <v>11972</v>
      </c>
      <c r="V3113" t="b">
        <v>0</v>
      </c>
      <c r="W3113" t="s">
        <v>11973</v>
      </c>
      <c r="X3113">
        <v>0</v>
      </c>
      <c r="Y3113" t="s">
        <v>265</v>
      </c>
      <c r="Z3113" t="s">
        <v>265</v>
      </c>
      <c r="AA3113" t="s">
        <v>265</v>
      </c>
      <c r="AB3113" t="s">
        <v>265</v>
      </c>
      <c r="AC3113" t="s">
        <v>265</v>
      </c>
      <c r="AD3113" t="s">
        <v>265</v>
      </c>
      <c r="AE3113" t="s">
        <v>265</v>
      </c>
      <c r="AF3113" t="s">
        <v>267</v>
      </c>
      <c r="AG3113" t="s">
        <v>265</v>
      </c>
      <c r="AH3113" t="s">
        <v>265</v>
      </c>
      <c r="AI3113" t="s">
        <v>265</v>
      </c>
      <c r="AJ3113" t="s">
        <v>265</v>
      </c>
      <c r="AL3113" t="str">
        <f>IF(Sudan_News12[[#This Row],[relevancy_classification_english]]="Relevant","مناسب",IF(Sudan_News12[[#This Row],[relevancy_classification_english]]="Relevant","عَرَضِيّ",""))</f>
        <v/>
      </c>
      <c r="AN3113" t="str">
        <f>IF(Sudan_News12[[#This Row],[sentiment_analysis_english]]="Negative","سلبي",IF(Sudan_News12[[#This Row],[sentiment_analysis_english]]="Neutral","حيادي",IF(Sudan_News12[[#This Row],[sentiment_analysis_english]]="Positive","إيجابي","")))</f>
        <v/>
      </c>
      <c r="AO3113" t="e">
        <f>INDEX(TextClassificationList[],MATCH(Sudan_News12[[#This Row],[text_classification_arabic]],TextClassificationList[text_classification_arabic],0),1)</f>
        <v>#N/A</v>
      </c>
      <c r="AQ3113" t="e">
        <f>INDEX(TextClassificationList[],MATCH(Sudan_News12[[#This Row],[text_classification_arabic2]],TextClassificationList[text_classification_arabic],0),1)</f>
        <v>#N/A</v>
      </c>
      <c r="AS3113" t="e">
        <f>INDEX(TextClassificationList[],MATCH(Sudan_News12[[#This Row],[text_classification_arabic3]],TextClassificationList[text_classification_arabic],0),1)</f>
        <v>#N/A</v>
      </c>
      <c r="AU3113" t="e">
        <f>INDEX(TextClassificationList[],MATCH(Sudan_News12[[#This Row],[text_classification_arabic4]],TextClassificationList[text_classification_arabic],0),1)</f>
        <v>#N/A</v>
      </c>
      <c r="AW3113" t="e">
        <f>INDEX(TextClassificationList[],MATCH(Sudan_News12[[#This Row],[text_classification_arabic5]],TextClassificationList[text_classification_arabic],0),1)</f>
        <v>#N/A</v>
      </c>
    </row>
    <row r="3114" spans="1:49" x14ac:dyDescent="0.2">
      <c r="A3114">
        <v>1.3062369498087956E+18</v>
      </c>
      <c r="B3114">
        <v>1.3062369498087956E+18</v>
      </c>
      <c r="C3114" t="s">
        <v>11974</v>
      </c>
      <c r="D3114" s="1">
        <v>44090</v>
      </c>
      <c r="E3114" s="2">
        <v>0.68208333333333337</v>
      </c>
      <c r="F3114">
        <v>200</v>
      </c>
      <c r="G3114">
        <v>1889611729</v>
      </c>
      <c r="H3114" t="s">
        <v>354</v>
      </c>
      <c r="I3114" t="s">
        <v>355</v>
      </c>
      <c r="J3114" t="s">
        <v>265</v>
      </c>
      <c r="K3114" t="s">
        <v>11975</v>
      </c>
      <c r="L3114" t="s">
        <v>266</v>
      </c>
      <c r="M3114" t="s">
        <v>267</v>
      </c>
      <c r="N3114" t="s">
        <v>267</v>
      </c>
      <c r="O3114" t="s">
        <v>267</v>
      </c>
      <c r="P3114">
        <v>0</v>
      </c>
      <c r="Q3114">
        <v>0</v>
      </c>
      <c r="R3114">
        <v>0</v>
      </c>
      <c r="S3114" t="s">
        <v>267</v>
      </c>
      <c r="T3114" t="s">
        <v>267</v>
      </c>
      <c r="U3114" t="s">
        <v>11976</v>
      </c>
      <c r="V3114" t="b">
        <v>0</v>
      </c>
      <c r="W3114" t="s">
        <v>265</v>
      </c>
      <c r="X3114">
        <v>0</v>
      </c>
      <c r="Y3114" t="s">
        <v>265</v>
      </c>
      <c r="Z3114" t="s">
        <v>265</v>
      </c>
      <c r="AA3114" t="s">
        <v>265</v>
      </c>
      <c r="AB3114" t="s">
        <v>265</v>
      </c>
      <c r="AC3114" t="s">
        <v>265</v>
      </c>
      <c r="AD3114" t="s">
        <v>265</v>
      </c>
      <c r="AE3114" t="s">
        <v>265</v>
      </c>
      <c r="AF3114" t="s">
        <v>267</v>
      </c>
      <c r="AG3114" t="s">
        <v>265</v>
      </c>
      <c r="AH3114" t="s">
        <v>265</v>
      </c>
      <c r="AI3114" t="s">
        <v>265</v>
      </c>
      <c r="AJ3114" t="s">
        <v>265</v>
      </c>
      <c r="AL3114" t="str">
        <f>IF(Sudan_News12[[#This Row],[relevancy_classification_english]]="Relevant","مناسب",IF(Sudan_News12[[#This Row],[relevancy_classification_english]]="Relevant","عَرَضِيّ",""))</f>
        <v/>
      </c>
      <c r="AN3114" t="str">
        <f>IF(Sudan_News12[[#This Row],[sentiment_analysis_english]]="Negative","سلبي",IF(Sudan_News12[[#This Row],[sentiment_analysis_english]]="Neutral","حيادي",IF(Sudan_News12[[#This Row],[sentiment_analysis_english]]="Positive","إيجابي","")))</f>
        <v/>
      </c>
      <c r="AO3114" t="e">
        <f>INDEX(TextClassificationList[],MATCH(Sudan_News12[[#This Row],[text_classification_arabic]],TextClassificationList[text_classification_arabic],0),1)</f>
        <v>#N/A</v>
      </c>
      <c r="AQ3114" t="e">
        <f>INDEX(TextClassificationList[],MATCH(Sudan_News12[[#This Row],[text_classification_arabic2]],TextClassificationList[text_classification_arabic],0),1)</f>
        <v>#N/A</v>
      </c>
      <c r="AS3114" t="e">
        <f>INDEX(TextClassificationList[],MATCH(Sudan_News12[[#This Row],[text_classification_arabic3]],TextClassificationList[text_classification_arabic],0),1)</f>
        <v>#N/A</v>
      </c>
      <c r="AU3114" t="e">
        <f>INDEX(TextClassificationList[],MATCH(Sudan_News12[[#This Row],[text_classification_arabic4]],TextClassificationList[text_classification_arabic],0),1)</f>
        <v>#N/A</v>
      </c>
      <c r="AW3114" t="e">
        <f>INDEX(TextClassificationList[],MATCH(Sudan_News12[[#This Row],[text_classification_arabic5]],TextClassificationList[text_classification_arabic],0),1)</f>
        <v>#N/A</v>
      </c>
    </row>
    <row r="3115" spans="1:49" x14ac:dyDescent="0.2">
      <c r="A3115">
        <v>1.3062241422330716E+18</v>
      </c>
      <c r="B3115">
        <v>1.3061218704424632E+18</v>
      </c>
      <c r="C3115" t="s">
        <v>11977</v>
      </c>
      <c r="D3115" s="1">
        <v>44090</v>
      </c>
      <c r="E3115" s="2">
        <v>0.64673611111111107</v>
      </c>
      <c r="F3115">
        <v>200</v>
      </c>
      <c r="G3115">
        <v>1889611729</v>
      </c>
      <c r="H3115" t="s">
        <v>354</v>
      </c>
      <c r="I3115" t="s">
        <v>355</v>
      </c>
      <c r="J3115" t="s">
        <v>265</v>
      </c>
      <c r="K3115" t="s">
        <v>11978</v>
      </c>
      <c r="L3115" t="s">
        <v>276</v>
      </c>
      <c r="M3115" t="s">
        <v>267</v>
      </c>
      <c r="N3115" t="s">
        <v>267</v>
      </c>
      <c r="O3115" t="s">
        <v>267</v>
      </c>
      <c r="P3115">
        <v>0</v>
      </c>
      <c r="Q3115">
        <v>0</v>
      </c>
      <c r="R3115">
        <v>0</v>
      </c>
      <c r="S3115" t="s">
        <v>267</v>
      </c>
      <c r="T3115" t="s">
        <v>267</v>
      </c>
      <c r="U3115" t="s">
        <v>11979</v>
      </c>
      <c r="V3115" t="b">
        <v>0</v>
      </c>
      <c r="W3115" t="s">
        <v>265</v>
      </c>
      <c r="X3115">
        <v>0</v>
      </c>
      <c r="Y3115" t="s">
        <v>265</v>
      </c>
      <c r="Z3115" t="s">
        <v>265</v>
      </c>
      <c r="AA3115" t="s">
        <v>265</v>
      </c>
      <c r="AB3115" t="s">
        <v>265</v>
      </c>
      <c r="AC3115" t="s">
        <v>265</v>
      </c>
      <c r="AD3115" t="s">
        <v>265</v>
      </c>
      <c r="AE3115" t="s">
        <v>265</v>
      </c>
      <c r="AF3115" t="s">
        <v>11237</v>
      </c>
      <c r="AG3115" t="s">
        <v>265</v>
      </c>
      <c r="AH3115" t="s">
        <v>265</v>
      </c>
      <c r="AI3115" t="s">
        <v>265</v>
      </c>
      <c r="AJ3115" t="s">
        <v>265</v>
      </c>
      <c r="AL3115" t="str">
        <f>IF(Sudan_News12[[#This Row],[relevancy_classification_english]]="Relevant","مناسب",IF(Sudan_News12[[#This Row],[relevancy_classification_english]]="Relevant","عَرَضِيّ",""))</f>
        <v/>
      </c>
      <c r="AN3115" t="str">
        <f>IF(Sudan_News12[[#This Row],[sentiment_analysis_english]]="Negative","سلبي",IF(Sudan_News12[[#This Row],[sentiment_analysis_english]]="Neutral","حيادي",IF(Sudan_News12[[#This Row],[sentiment_analysis_english]]="Positive","إيجابي","")))</f>
        <v/>
      </c>
      <c r="AO3115" t="e">
        <f>INDEX(TextClassificationList[],MATCH(Sudan_News12[[#This Row],[text_classification_arabic]],TextClassificationList[text_classification_arabic],0),1)</f>
        <v>#N/A</v>
      </c>
      <c r="AQ3115" t="e">
        <f>INDEX(TextClassificationList[],MATCH(Sudan_News12[[#This Row],[text_classification_arabic2]],TextClassificationList[text_classification_arabic],0),1)</f>
        <v>#N/A</v>
      </c>
      <c r="AS3115" t="e">
        <f>INDEX(TextClassificationList[],MATCH(Sudan_News12[[#This Row],[text_classification_arabic3]],TextClassificationList[text_classification_arabic],0),1)</f>
        <v>#N/A</v>
      </c>
      <c r="AU3115" t="e">
        <f>INDEX(TextClassificationList[],MATCH(Sudan_News12[[#This Row],[text_classification_arabic4]],TextClassificationList[text_classification_arabic],0),1)</f>
        <v>#N/A</v>
      </c>
      <c r="AW3115" t="e">
        <f>INDEX(TextClassificationList[],MATCH(Sudan_News12[[#This Row],[text_classification_arabic5]],TextClassificationList[text_classification_arabic],0),1)</f>
        <v>#N/A</v>
      </c>
    </row>
    <row r="3116" spans="1:49" x14ac:dyDescent="0.2">
      <c r="A3116">
        <v>1.3062201468061942E+18</v>
      </c>
      <c r="B3116">
        <v>1.3062184299097948E+18</v>
      </c>
      <c r="C3116" t="s">
        <v>11980</v>
      </c>
      <c r="D3116" s="1">
        <v>44090</v>
      </c>
      <c r="E3116" s="2">
        <v>0.63571759259259264</v>
      </c>
      <c r="F3116">
        <v>200</v>
      </c>
      <c r="G3116">
        <v>1889611729</v>
      </c>
      <c r="H3116" t="s">
        <v>354</v>
      </c>
      <c r="I3116" t="s">
        <v>355</v>
      </c>
      <c r="J3116" t="s">
        <v>265</v>
      </c>
      <c r="K3116" t="s">
        <v>11981</v>
      </c>
      <c r="L3116" t="s">
        <v>266</v>
      </c>
      <c r="M3116" t="s">
        <v>267</v>
      </c>
      <c r="N3116" t="s">
        <v>267</v>
      </c>
      <c r="O3116" t="s">
        <v>267</v>
      </c>
      <c r="P3116">
        <v>0</v>
      </c>
      <c r="Q3116">
        <v>0</v>
      </c>
      <c r="R3116">
        <v>0</v>
      </c>
      <c r="S3116" t="s">
        <v>267</v>
      </c>
      <c r="T3116" t="s">
        <v>267</v>
      </c>
      <c r="U3116" t="s">
        <v>11982</v>
      </c>
      <c r="V3116" t="b">
        <v>0</v>
      </c>
      <c r="W3116" t="s">
        <v>265</v>
      </c>
      <c r="X3116">
        <v>0</v>
      </c>
      <c r="Y3116" t="s">
        <v>265</v>
      </c>
      <c r="Z3116" t="s">
        <v>265</v>
      </c>
      <c r="AA3116" t="s">
        <v>265</v>
      </c>
      <c r="AB3116" t="s">
        <v>265</v>
      </c>
      <c r="AC3116" t="s">
        <v>265</v>
      </c>
      <c r="AD3116" t="s">
        <v>265</v>
      </c>
      <c r="AE3116" t="s">
        <v>265</v>
      </c>
      <c r="AF3116" t="s">
        <v>267</v>
      </c>
      <c r="AG3116" t="s">
        <v>265</v>
      </c>
      <c r="AH3116" t="s">
        <v>265</v>
      </c>
      <c r="AI3116" t="s">
        <v>265</v>
      </c>
      <c r="AJ3116" t="s">
        <v>265</v>
      </c>
      <c r="AL3116" t="str">
        <f>IF(Sudan_News12[[#This Row],[relevancy_classification_english]]="Relevant","مناسب",IF(Sudan_News12[[#This Row],[relevancy_classification_english]]="Relevant","عَرَضِيّ",""))</f>
        <v/>
      </c>
      <c r="AN3116" t="str">
        <f>IF(Sudan_News12[[#This Row],[sentiment_analysis_english]]="Negative","سلبي",IF(Sudan_News12[[#This Row],[sentiment_analysis_english]]="Neutral","حيادي",IF(Sudan_News12[[#This Row],[sentiment_analysis_english]]="Positive","إيجابي","")))</f>
        <v/>
      </c>
      <c r="AO3116" t="e">
        <f>INDEX(TextClassificationList[],MATCH(Sudan_News12[[#This Row],[text_classification_arabic]],TextClassificationList[text_classification_arabic],0),1)</f>
        <v>#N/A</v>
      </c>
      <c r="AQ3116" t="e">
        <f>INDEX(TextClassificationList[],MATCH(Sudan_News12[[#This Row],[text_classification_arabic2]],TextClassificationList[text_classification_arabic],0),1)</f>
        <v>#N/A</v>
      </c>
      <c r="AS3116" t="e">
        <f>INDEX(TextClassificationList[],MATCH(Sudan_News12[[#This Row],[text_classification_arabic3]],TextClassificationList[text_classification_arabic],0),1)</f>
        <v>#N/A</v>
      </c>
      <c r="AU3116" t="e">
        <f>INDEX(TextClassificationList[],MATCH(Sudan_News12[[#This Row],[text_classification_arabic4]],TextClassificationList[text_classification_arabic],0),1)</f>
        <v>#N/A</v>
      </c>
      <c r="AW3116" t="e">
        <f>INDEX(TextClassificationList[],MATCH(Sudan_News12[[#This Row],[text_classification_arabic5]],TextClassificationList[text_classification_arabic],0),1)</f>
        <v>#N/A</v>
      </c>
    </row>
    <row r="3117" spans="1:49" x14ac:dyDescent="0.2">
      <c r="A3117">
        <v>1.3061812560911401E+18</v>
      </c>
      <c r="B3117">
        <v>1.3061655040092652E+18</v>
      </c>
      <c r="C3117" t="s">
        <v>11983</v>
      </c>
      <c r="D3117" s="1">
        <v>44090</v>
      </c>
      <c r="E3117" s="2">
        <v>0.52839120370370374</v>
      </c>
      <c r="F3117">
        <v>200</v>
      </c>
      <c r="G3117">
        <v>1889611729</v>
      </c>
      <c r="H3117" t="s">
        <v>354</v>
      </c>
      <c r="I3117" t="s">
        <v>355</v>
      </c>
      <c r="J3117" t="s">
        <v>265</v>
      </c>
      <c r="K3117" t="s">
        <v>11984</v>
      </c>
      <c r="L3117" t="s">
        <v>266</v>
      </c>
      <c r="M3117" t="s">
        <v>267</v>
      </c>
      <c r="N3117" t="s">
        <v>267</v>
      </c>
      <c r="O3117" t="s">
        <v>267</v>
      </c>
      <c r="P3117">
        <v>0</v>
      </c>
      <c r="Q3117">
        <v>0</v>
      </c>
      <c r="R3117">
        <v>0</v>
      </c>
      <c r="S3117" t="s">
        <v>267</v>
      </c>
      <c r="T3117" t="s">
        <v>267</v>
      </c>
      <c r="U3117" t="s">
        <v>11985</v>
      </c>
      <c r="V3117" t="b">
        <v>0</v>
      </c>
      <c r="W3117" t="s">
        <v>265</v>
      </c>
      <c r="X3117">
        <v>0</v>
      </c>
      <c r="Y3117" t="s">
        <v>265</v>
      </c>
      <c r="Z3117" t="s">
        <v>265</v>
      </c>
      <c r="AA3117" t="s">
        <v>265</v>
      </c>
      <c r="AB3117" t="s">
        <v>265</v>
      </c>
      <c r="AC3117" t="s">
        <v>265</v>
      </c>
      <c r="AD3117" t="s">
        <v>265</v>
      </c>
      <c r="AE3117" t="s">
        <v>265</v>
      </c>
      <c r="AF3117" t="s">
        <v>9785</v>
      </c>
      <c r="AG3117" t="s">
        <v>265</v>
      </c>
      <c r="AH3117" t="s">
        <v>265</v>
      </c>
      <c r="AI3117" t="s">
        <v>265</v>
      </c>
      <c r="AJ3117" t="s">
        <v>265</v>
      </c>
      <c r="AL3117" t="str">
        <f>IF(Sudan_News12[[#This Row],[relevancy_classification_english]]="Relevant","مناسب",IF(Sudan_News12[[#This Row],[relevancy_classification_english]]="Relevant","عَرَضِيّ",""))</f>
        <v/>
      </c>
      <c r="AN3117" t="str">
        <f>IF(Sudan_News12[[#This Row],[sentiment_analysis_english]]="Negative","سلبي",IF(Sudan_News12[[#This Row],[sentiment_analysis_english]]="Neutral","حيادي",IF(Sudan_News12[[#This Row],[sentiment_analysis_english]]="Positive","إيجابي","")))</f>
        <v/>
      </c>
      <c r="AO3117" t="e">
        <f>INDEX(TextClassificationList[],MATCH(Sudan_News12[[#This Row],[text_classification_arabic]],TextClassificationList[text_classification_arabic],0),1)</f>
        <v>#N/A</v>
      </c>
      <c r="AQ3117" t="e">
        <f>INDEX(TextClassificationList[],MATCH(Sudan_News12[[#This Row],[text_classification_arabic2]],TextClassificationList[text_classification_arabic],0),1)</f>
        <v>#N/A</v>
      </c>
      <c r="AS3117" t="e">
        <f>INDEX(TextClassificationList[],MATCH(Sudan_News12[[#This Row],[text_classification_arabic3]],TextClassificationList[text_classification_arabic],0),1)</f>
        <v>#N/A</v>
      </c>
      <c r="AU3117" t="e">
        <f>INDEX(TextClassificationList[],MATCH(Sudan_News12[[#This Row],[text_classification_arabic4]],TextClassificationList[text_classification_arabic],0),1)</f>
        <v>#N/A</v>
      </c>
      <c r="AW3117" t="e">
        <f>INDEX(TextClassificationList[],MATCH(Sudan_News12[[#This Row],[text_classification_arabic5]],TextClassificationList[text_classification_arabic],0),1)</f>
        <v>#N/A</v>
      </c>
    </row>
    <row r="3118" spans="1:49" x14ac:dyDescent="0.2">
      <c r="A3118">
        <v>1.3059557125820129E+18</v>
      </c>
      <c r="B3118">
        <v>1.3059557125820129E+18</v>
      </c>
      <c r="C3118" t="s">
        <v>11986</v>
      </c>
      <c r="D3118" s="1">
        <v>44089</v>
      </c>
      <c r="E3118" s="2">
        <v>0.90601851851851856</v>
      </c>
      <c r="F3118">
        <v>200</v>
      </c>
      <c r="G3118">
        <v>1889611729</v>
      </c>
      <c r="H3118" t="s">
        <v>354</v>
      </c>
      <c r="I3118" t="s">
        <v>355</v>
      </c>
      <c r="J3118" t="s">
        <v>265</v>
      </c>
      <c r="K3118" t="s">
        <v>11987</v>
      </c>
      <c r="L3118" t="s">
        <v>266</v>
      </c>
      <c r="M3118" t="s">
        <v>267</v>
      </c>
      <c r="N3118" t="s">
        <v>267</v>
      </c>
      <c r="O3118" t="s">
        <v>267</v>
      </c>
      <c r="P3118">
        <v>0</v>
      </c>
      <c r="Q3118">
        <v>0</v>
      </c>
      <c r="R3118">
        <v>0</v>
      </c>
      <c r="S3118" t="s">
        <v>267</v>
      </c>
      <c r="T3118" t="s">
        <v>267</v>
      </c>
      <c r="U3118" t="s">
        <v>11988</v>
      </c>
      <c r="V3118" t="b">
        <v>0</v>
      </c>
      <c r="W3118" t="s">
        <v>265</v>
      </c>
      <c r="X3118">
        <v>0</v>
      </c>
      <c r="Y3118" t="s">
        <v>265</v>
      </c>
      <c r="Z3118" t="s">
        <v>265</v>
      </c>
      <c r="AA3118" t="s">
        <v>265</v>
      </c>
      <c r="AB3118" t="s">
        <v>265</v>
      </c>
      <c r="AC3118" t="s">
        <v>265</v>
      </c>
      <c r="AD3118" t="s">
        <v>265</v>
      </c>
      <c r="AE3118" t="s">
        <v>265</v>
      </c>
      <c r="AF3118" t="s">
        <v>267</v>
      </c>
      <c r="AG3118" t="s">
        <v>265</v>
      </c>
      <c r="AH3118" t="s">
        <v>265</v>
      </c>
      <c r="AI3118" t="s">
        <v>265</v>
      </c>
      <c r="AJ3118" t="s">
        <v>265</v>
      </c>
      <c r="AL3118" t="str">
        <f>IF(Sudan_News12[[#This Row],[relevancy_classification_english]]="Relevant","مناسب",IF(Sudan_News12[[#This Row],[relevancy_classification_english]]="Relevant","عَرَضِيّ",""))</f>
        <v/>
      </c>
      <c r="AN3118" t="str">
        <f>IF(Sudan_News12[[#This Row],[sentiment_analysis_english]]="Negative","سلبي",IF(Sudan_News12[[#This Row],[sentiment_analysis_english]]="Neutral","حيادي",IF(Sudan_News12[[#This Row],[sentiment_analysis_english]]="Positive","إيجابي","")))</f>
        <v/>
      </c>
      <c r="AO3118" t="e">
        <f>INDEX(TextClassificationList[],MATCH(Sudan_News12[[#This Row],[text_classification_arabic]],TextClassificationList[text_classification_arabic],0),1)</f>
        <v>#N/A</v>
      </c>
      <c r="AQ3118" t="e">
        <f>INDEX(TextClassificationList[],MATCH(Sudan_News12[[#This Row],[text_classification_arabic2]],TextClassificationList[text_classification_arabic],0),1)</f>
        <v>#N/A</v>
      </c>
      <c r="AS3118" t="e">
        <f>INDEX(TextClassificationList[],MATCH(Sudan_News12[[#This Row],[text_classification_arabic3]],TextClassificationList[text_classification_arabic],0),1)</f>
        <v>#N/A</v>
      </c>
      <c r="AU3118" t="e">
        <f>INDEX(TextClassificationList[],MATCH(Sudan_News12[[#This Row],[text_classification_arabic4]],TextClassificationList[text_classification_arabic],0),1)</f>
        <v>#N/A</v>
      </c>
      <c r="AW3118" t="e">
        <f>INDEX(TextClassificationList[],MATCH(Sudan_News12[[#This Row],[text_classification_arabic5]],TextClassificationList[text_classification_arabic],0),1)</f>
        <v>#N/A</v>
      </c>
    </row>
    <row r="3119" spans="1:49" x14ac:dyDescent="0.2">
      <c r="A3119">
        <v>1.30587825765342E+18</v>
      </c>
      <c r="B3119">
        <v>1.30587825765342E+18</v>
      </c>
      <c r="C3119" t="s">
        <v>11989</v>
      </c>
      <c r="D3119" s="1">
        <v>44089</v>
      </c>
      <c r="E3119" s="2">
        <v>0.6922800925925926</v>
      </c>
      <c r="F3119">
        <v>200</v>
      </c>
      <c r="G3119">
        <v>1889611729</v>
      </c>
      <c r="H3119" t="s">
        <v>354</v>
      </c>
      <c r="I3119" t="s">
        <v>355</v>
      </c>
      <c r="J3119" t="s">
        <v>265</v>
      </c>
      <c r="K3119" t="s">
        <v>11990</v>
      </c>
      <c r="L3119" t="s">
        <v>266</v>
      </c>
      <c r="M3119" t="s">
        <v>267</v>
      </c>
      <c r="N3119" t="s">
        <v>267</v>
      </c>
      <c r="O3119" t="s">
        <v>11991</v>
      </c>
      <c r="P3119">
        <v>0</v>
      </c>
      <c r="Q3119">
        <v>0</v>
      </c>
      <c r="R3119">
        <v>0</v>
      </c>
      <c r="S3119" t="s">
        <v>11992</v>
      </c>
      <c r="T3119" t="s">
        <v>267</v>
      </c>
      <c r="U3119" t="s">
        <v>11993</v>
      </c>
      <c r="V3119" t="b">
        <v>0</v>
      </c>
      <c r="W3119" t="s">
        <v>265</v>
      </c>
      <c r="X3119">
        <v>1</v>
      </c>
      <c r="Y3119" t="s">
        <v>11994</v>
      </c>
      <c r="Z3119" t="s">
        <v>265</v>
      </c>
      <c r="AA3119" t="s">
        <v>265</v>
      </c>
      <c r="AB3119" t="s">
        <v>265</v>
      </c>
      <c r="AC3119" t="s">
        <v>265</v>
      </c>
      <c r="AD3119" t="s">
        <v>265</v>
      </c>
      <c r="AE3119" t="s">
        <v>265</v>
      </c>
      <c r="AF3119" t="s">
        <v>267</v>
      </c>
      <c r="AG3119" t="s">
        <v>265</v>
      </c>
      <c r="AH3119" t="s">
        <v>265</v>
      </c>
      <c r="AI3119" t="s">
        <v>265</v>
      </c>
      <c r="AJ3119" t="s">
        <v>265</v>
      </c>
      <c r="AL3119" t="str">
        <f>IF(Sudan_News12[[#This Row],[relevancy_classification_english]]="Relevant","مناسب",IF(Sudan_News12[[#This Row],[relevancy_classification_english]]="Relevant","عَرَضِيّ",""))</f>
        <v/>
      </c>
      <c r="AN3119" t="str">
        <f>IF(Sudan_News12[[#This Row],[sentiment_analysis_english]]="Negative","سلبي",IF(Sudan_News12[[#This Row],[sentiment_analysis_english]]="Neutral","حيادي",IF(Sudan_News12[[#This Row],[sentiment_analysis_english]]="Positive","إيجابي","")))</f>
        <v/>
      </c>
      <c r="AO3119" t="e">
        <f>INDEX(TextClassificationList[],MATCH(Sudan_News12[[#This Row],[text_classification_arabic]],TextClassificationList[text_classification_arabic],0),1)</f>
        <v>#N/A</v>
      </c>
      <c r="AQ3119" t="e">
        <f>INDEX(TextClassificationList[],MATCH(Sudan_News12[[#This Row],[text_classification_arabic2]],TextClassificationList[text_classification_arabic],0),1)</f>
        <v>#N/A</v>
      </c>
      <c r="AS3119" t="e">
        <f>INDEX(TextClassificationList[],MATCH(Sudan_News12[[#This Row],[text_classification_arabic3]],TextClassificationList[text_classification_arabic],0),1)</f>
        <v>#N/A</v>
      </c>
      <c r="AU3119" t="e">
        <f>INDEX(TextClassificationList[],MATCH(Sudan_News12[[#This Row],[text_classification_arabic4]],TextClassificationList[text_classification_arabic],0),1)</f>
        <v>#N/A</v>
      </c>
      <c r="AW3119" t="e">
        <f>INDEX(TextClassificationList[],MATCH(Sudan_News12[[#This Row],[text_classification_arabic5]],TextClassificationList[text_classification_arabic],0),1)</f>
        <v>#N/A</v>
      </c>
    </row>
    <row r="3120" spans="1:49" x14ac:dyDescent="0.2">
      <c r="A3120">
        <v>1.3058605827222118E+18</v>
      </c>
      <c r="B3120">
        <v>1.3057870449799741E+18</v>
      </c>
      <c r="C3120" t="s">
        <v>11995</v>
      </c>
      <c r="D3120" s="1">
        <v>44089</v>
      </c>
      <c r="E3120" s="2">
        <v>0.64350694444444445</v>
      </c>
      <c r="F3120">
        <v>200</v>
      </c>
      <c r="G3120">
        <v>1889611729</v>
      </c>
      <c r="H3120" t="s">
        <v>354</v>
      </c>
      <c r="I3120" t="s">
        <v>355</v>
      </c>
      <c r="J3120" t="s">
        <v>265</v>
      </c>
      <c r="K3120" t="s">
        <v>11996</v>
      </c>
      <c r="L3120" t="s">
        <v>276</v>
      </c>
      <c r="M3120" t="s">
        <v>267</v>
      </c>
      <c r="N3120" t="s">
        <v>267</v>
      </c>
      <c r="O3120" t="s">
        <v>267</v>
      </c>
      <c r="P3120">
        <v>0</v>
      </c>
      <c r="Q3120">
        <v>0</v>
      </c>
      <c r="R3120">
        <v>0</v>
      </c>
      <c r="S3120" t="s">
        <v>267</v>
      </c>
      <c r="T3120" t="s">
        <v>267</v>
      </c>
      <c r="U3120" t="s">
        <v>11997</v>
      </c>
      <c r="V3120" t="b">
        <v>0</v>
      </c>
      <c r="W3120" t="s">
        <v>265</v>
      </c>
      <c r="X3120">
        <v>0</v>
      </c>
      <c r="Y3120" t="s">
        <v>265</v>
      </c>
      <c r="Z3120" t="s">
        <v>265</v>
      </c>
      <c r="AA3120" t="s">
        <v>265</v>
      </c>
      <c r="AB3120" t="s">
        <v>265</v>
      </c>
      <c r="AC3120" t="s">
        <v>265</v>
      </c>
      <c r="AD3120" t="s">
        <v>265</v>
      </c>
      <c r="AE3120" t="s">
        <v>265</v>
      </c>
      <c r="AF3120" t="s">
        <v>11998</v>
      </c>
      <c r="AG3120" t="s">
        <v>265</v>
      </c>
      <c r="AH3120" t="s">
        <v>265</v>
      </c>
      <c r="AI3120" t="s">
        <v>265</v>
      </c>
      <c r="AJ3120" t="s">
        <v>265</v>
      </c>
      <c r="AL3120" t="str">
        <f>IF(Sudan_News12[[#This Row],[relevancy_classification_english]]="Relevant","مناسب",IF(Sudan_News12[[#This Row],[relevancy_classification_english]]="Relevant","عَرَضِيّ",""))</f>
        <v/>
      </c>
      <c r="AN3120" t="str">
        <f>IF(Sudan_News12[[#This Row],[sentiment_analysis_english]]="Negative","سلبي",IF(Sudan_News12[[#This Row],[sentiment_analysis_english]]="Neutral","حيادي",IF(Sudan_News12[[#This Row],[sentiment_analysis_english]]="Positive","إيجابي","")))</f>
        <v/>
      </c>
      <c r="AO3120" t="e">
        <f>INDEX(TextClassificationList[],MATCH(Sudan_News12[[#This Row],[text_classification_arabic]],TextClassificationList[text_classification_arabic],0),1)</f>
        <v>#N/A</v>
      </c>
      <c r="AQ3120" t="e">
        <f>INDEX(TextClassificationList[],MATCH(Sudan_News12[[#This Row],[text_classification_arabic2]],TextClassificationList[text_classification_arabic],0),1)</f>
        <v>#N/A</v>
      </c>
      <c r="AS3120" t="e">
        <f>INDEX(TextClassificationList[],MATCH(Sudan_News12[[#This Row],[text_classification_arabic3]],TextClassificationList[text_classification_arabic],0),1)</f>
        <v>#N/A</v>
      </c>
      <c r="AU3120" t="e">
        <f>INDEX(TextClassificationList[],MATCH(Sudan_News12[[#This Row],[text_classification_arabic4]],TextClassificationList[text_classification_arabic],0),1)</f>
        <v>#N/A</v>
      </c>
      <c r="AW3120" t="e">
        <f>INDEX(TextClassificationList[],MATCH(Sudan_News12[[#This Row],[text_classification_arabic5]],TextClassificationList[text_classification_arabic],0),1)</f>
        <v>#N/A</v>
      </c>
    </row>
    <row r="3121" spans="1:49" x14ac:dyDescent="0.2">
      <c r="A3121">
        <v>1.3058438077837189E+18</v>
      </c>
      <c r="B3121">
        <v>1.3057870449799741E+18</v>
      </c>
      <c r="C3121" t="s">
        <v>11999</v>
      </c>
      <c r="D3121" s="1">
        <v>44089</v>
      </c>
      <c r="E3121" s="2">
        <v>0.59721064814814817</v>
      </c>
      <c r="F3121">
        <v>200</v>
      </c>
      <c r="G3121">
        <v>1889611729</v>
      </c>
      <c r="H3121" t="s">
        <v>354</v>
      </c>
      <c r="I3121" t="s">
        <v>355</v>
      </c>
      <c r="J3121" t="s">
        <v>265</v>
      </c>
      <c r="K3121" t="s">
        <v>12000</v>
      </c>
      <c r="L3121" t="s">
        <v>266</v>
      </c>
      <c r="M3121" t="s">
        <v>267</v>
      </c>
      <c r="N3121" t="s">
        <v>267</v>
      </c>
      <c r="O3121" t="s">
        <v>267</v>
      </c>
      <c r="P3121">
        <v>1</v>
      </c>
      <c r="Q3121">
        <v>0</v>
      </c>
      <c r="R3121">
        <v>0</v>
      </c>
      <c r="S3121" t="s">
        <v>267</v>
      </c>
      <c r="T3121" t="s">
        <v>267</v>
      </c>
      <c r="U3121" t="s">
        <v>12001</v>
      </c>
      <c r="V3121" t="b">
        <v>0</v>
      </c>
      <c r="W3121" t="s">
        <v>265</v>
      </c>
      <c r="X3121">
        <v>0</v>
      </c>
      <c r="Y3121" t="s">
        <v>265</v>
      </c>
      <c r="Z3121" t="s">
        <v>265</v>
      </c>
      <c r="AA3121" t="s">
        <v>265</v>
      </c>
      <c r="AB3121" t="s">
        <v>265</v>
      </c>
      <c r="AC3121" t="s">
        <v>265</v>
      </c>
      <c r="AD3121" t="s">
        <v>265</v>
      </c>
      <c r="AE3121" t="s">
        <v>265</v>
      </c>
      <c r="AF3121" t="s">
        <v>11237</v>
      </c>
      <c r="AG3121" t="s">
        <v>265</v>
      </c>
      <c r="AH3121" t="s">
        <v>265</v>
      </c>
      <c r="AI3121" t="s">
        <v>265</v>
      </c>
      <c r="AJ3121" t="s">
        <v>265</v>
      </c>
      <c r="AL3121" t="str">
        <f>IF(Sudan_News12[[#This Row],[relevancy_classification_english]]="Relevant","مناسب",IF(Sudan_News12[[#This Row],[relevancy_classification_english]]="Relevant","عَرَضِيّ",""))</f>
        <v/>
      </c>
      <c r="AN3121" t="str">
        <f>IF(Sudan_News12[[#This Row],[sentiment_analysis_english]]="Negative","سلبي",IF(Sudan_News12[[#This Row],[sentiment_analysis_english]]="Neutral","حيادي",IF(Sudan_News12[[#This Row],[sentiment_analysis_english]]="Positive","إيجابي","")))</f>
        <v/>
      </c>
      <c r="AO3121" t="e">
        <f>INDEX(TextClassificationList[],MATCH(Sudan_News12[[#This Row],[text_classification_arabic]],TextClassificationList[text_classification_arabic],0),1)</f>
        <v>#N/A</v>
      </c>
      <c r="AQ3121" t="e">
        <f>INDEX(TextClassificationList[],MATCH(Sudan_News12[[#This Row],[text_classification_arabic2]],TextClassificationList[text_classification_arabic],0),1)</f>
        <v>#N/A</v>
      </c>
      <c r="AS3121" t="e">
        <f>INDEX(TextClassificationList[],MATCH(Sudan_News12[[#This Row],[text_classification_arabic3]],TextClassificationList[text_classification_arabic],0),1)</f>
        <v>#N/A</v>
      </c>
      <c r="AU3121" t="e">
        <f>INDEX(TextClassificationList[],MATCH(Sudan_News12[[#This Row],[text_classification_arabic4]],TextClassificationList[text_classification_arabic],0),1)</f>
        <v>#N/A</v>
      </c>
      <c r="AW3121" t="e">
        <f>INDEX(TextClassificationList[],MATCH(Sudan_News12[[#This Row],[text_classification_arabic5]],TextClassificationList[text_classification_arabic],0),1)</f>
        <v>#N/A</v>
      </c>
    </row>
    <row r="3122" spans="1:49" x14ac:dyDescent="0.2">
      <c r="A3122">
        <v>1.3055652312472248E+18</v>
      </c>
      <c r="B3122">
        <v>1.3054963740799017E+18</v>
      </c>
      <c r="C3122" t="s">
        <v>12002</v>
      </c>
      <c r="D3122" s="1">
        <v>44088</v>
      </c>
      <c r="E3122" s="2">
        <v>0.82849537037037035</v>
      </c>
      <c r="F3122">
        <v>200</v>
      </c>
      <c r="G3122">
        <v>1889611729</v>
      </c>
      <c r="H3122" t="s">
        <v>354</v>
      </c>
      <c r="I3122" t="s">
        <v>355</v>
      </c>
      <c r="J3122" t="s">
        <v>265</v>
      </c>
      <c r="K3122" t="s">
        <v>12003</v>
      </c>
      <c r="L3122" t="s">
        <v>266</v>
      </c>
      <c r="M3122" t="s">
        <v>267</v>
      </c>
      <c r="N3122" t="s">
        <v>267</v>
      </c>
      <c r="O3122" t="s">
        <v>267</v>
      </c>
      <c r="P3122">
        <v>0</v>
      </c>
      <c r="Q3122">
        <v>0</v>
      </c>
      <c r="R3122">
        <v>0</v>
      </c>
      <c r="S3122" t="s">
        <v>267</v>
      </c>
      <c r="T3122" t="s">
        <v>267</v>
      </c>
      <c r="U3122" t="s">
        <v>12004</v>
      </c>
      <c r="V3122" t="b">
        <v>0</v>
      </c>
      <c r="W3122" t="s">
        <v>265</v>
      </c>
      <c r="X3122">
        <v>0</v>
      </c>
      <c r="Y3122" t="s">
        <v>265</v>
      </c>
      <c r="Z3122" t="s">
        <v>265</v>
      </c>
      <c r="AA3122" t="s">
        <v>265</v>
      </c>
      <c r="AB3122" t="s">
        <v>265</v>
      </c>
      <c r="AC3122" t="s">
        <v>265</v>
      </c>
      <c r="AD3122" t="s">
        <v>265</v>
      </c>
      <c r="AE3122" t="s">
        <v>265</v>
      </c>
      <c r="AF3122" t="s">
        <v>12005</v>
      </c>
      <c r="AG3122" t="s">
        <v>265</v>
      </c>
      <c r="AH3122" t="s">
        <v>265</v>
      </c>
      <c r="AI3122" t="s">
        <v>265</v>
      </c>
      <c r="AJ3122" t="s">
        <v>265</v>
      </c>
      <c r="AL3122" t="str">
        <f>IF(Sudan_News12[[#This Row],[relevancy_classification_english]]="Relevant","مناسب",IF(Sudan_News12[[#This Row],[relevancy_classification_english]]="Relevant","عَرَضِيّ",""))</f>
        <v/>
      </c>
      <c r="AN3122" t="str">
        <f>IF(Sudan_News12[[#This Row],[sentiment_analysis_english]]="Negative","سلبي",IF(Sudan_News12[[#This Row],[sentiment_analysis_english]]="Neutral","حيادي",IF(Sudan_News12[[#This Row],[sentiment_analysis_english]]="Positive","إيجابي","")))</f>
        <v/>
      </c>
      <c r="AO3122" t="e">
        <f>INDEX(TextClassificationList[],MATCH(Sudan_News12[[#This Row],[text_classification_arabic]],TextClassificationList[text_classification_arabic],0),1)</f>
        <v>#N/A</v>
      </c>
      <c r="AQ3122" t="e">
        <f>INDEX(TextClassificationList[],MATCH(Sudan_News12[[#This Row],[text_classification_arabic2]],TextClassificationList[text_classification_arabic],0),1)</f>
        <v>#N/A</v>
      </c>
      <c r="AS3122" t="e">
        <f>INDEX(TextClassificationList[],MATCH(Sudan_News12[[#This Row],[text_classification_arabic3]],TextClassificationList[text_classification_arabic],0),1)</f>
        <v>#N/A</v>
      </c>
      <c r="AU3122" t="e">
        <f>INDEX(TextClassificationList[],MATCH(Sudan_News12[[#This Row],[text_classification_arabic4]],TextClassificationList[text_classification_arabic],0),1)</f>
        <v>#N/A</v>
      </c>
      <c r="AW3122" t="e">
        <f>INDEX(TextClassificationList[],MATCH(Sudan_News12[[#This Row],[text_classification_arabic5]],TextClassificationList[text_classification_arabic],0),1)</f>
        <v>#N/A</v>
      </c>
    </row>
    <row r="3123" spans="1:49" x14ac:dyDescent="0.2">
      <c r="A3123">
        <v>1.3054979185358807E+18</v>
      </c>
      <c r="B3123">
        <v>1.305409333598081E+18</v>
      </c>
      <c r="C3123" t="s">
        <v>12006</v>
      </c>
      <c r="D3123" s="1">
        <v>44088</v>
      </c>
      <c r="E3123" s="2">
        <v>0.64274305555555555</v>
      </c>
      <c r="F3123">
        <v>200</v>
      </c>
      <c r="G3123">
        <v>1889611729</v>
      </c>
      <c r="H3123" t="s">
        <v>354</v>
      </c>
      <c r="I3123" t="s">
        <v>355</v>
      </c>
      <c r="J3123" t="s">
        <v>265</v>
      </c>
      <c r="K3123" t="s">
        <v>12007</v>
      </c>
      <c r="L3123" t="s">
        <v>266</v>
      </c>
      <c r="M3123" t="s">
        <v>267</v>
      </c>
      <c r="N3123" t="s">
        <v>267</v>
      </c>
      <c r="O3123" t="s">
        <v>267</v>
      </c>
      <c r="P3123">
        <v>0</v>
      </c>
      <c r="Q3123">
        <v>0</v>
      </c>
      <c r="R3123">
        <v>0</v>
      </c>
      <c r="S3123" t="s">
        <v>267</v>
      </c>
      <c r="T3123" t="s">
        <v>267</v>
      </c>
      <c r="U3123" t="s">
        <v>12008</v>
      </c>
      <c r="V3123" t="b">
        <v>0</v>
      </c>
      <c r="W3123" t="s">
        <v>265</v>
      </c>
      <c r="X3123">
        <v>0</v>
      </c>
      <c r="Y3123" t="s">
        <v>265</v>
      </c>
      <c r="Z3123" t="s">
        <v>265</v>
      </c>
      <c r="AA3123" t="s">
        <v>265</v>
      </c>
      <c r="AB3123" t="s">
        <v>265</v>
      </c>
      <c r="AC3123" t="s">
        <v>265</v>
      </c>
      <c r="AD3123" t="s">
        <v>265</v>
      </c>
      <c r="AE3123" t="s">
        <v>265</v>
      </c>
      <c r="AF3123" t="s">
        <v>12009</v>
      </c>
      <c r="AG3123" t="s">
        <v>265</v>
      </c>
      <c r="AH3123" t="s">
        <v>265</v>
      </c>
      <c r="AI3123" t="s">
        <v>265</v>
      </c>
      <c r="AJ3123" t="s">
        <v>265</v>
      </c>
      <c r="AL3123" t="str">
        <f>IF(Sudan_News12[[#This Row],[relevancy_classification_english]]="Relevant","مناسب",IF(Sudan_News12[[#This Row],[relevancy_classification_english]]="Relevant","عَرَضِيّ",""))</f>
        <v/>
      </c>
      <c r="AN3123" t="str">
        <f>IF(Sudan_News12[[#This Row],[sentiment_analysis_english]]="Negative","سلبي",IF(Sudan_News12[[#This Row],[sentiment_analysis_english]]="Neutral","حيادي",IF(Sudan_News12[[#This Row],[sentiment_analysis_english]]="Positive","إيجابي","")))</f>
        <v/>
      </c>
      <c r="AO3123" t="e">
        <f>INDEX(TextClassificationList[],MATCH(Sudan_News12[[#This Row],[text_classification_arabic]],TextClassificationList[text_classification_arabic],0),1)</f>
        <v>#N/A</v>
      </c>
      <c r="AQ3123" t="e">
        <f>INDEX(TextClassificationList[],MATCH(Sudan_News12[[#This Row],[text_classification_arabic2]],TextClassificationList[text_classification_arabic],0),1)</f>
        <v>#N/A</v>
      </c>
      <c r="AS3123" t="e">
        <f>INDEX(TextClassificationList[],MATCH(Sudan_News12[[#This Row],[text_classification_arabic3]],TextClassificationList[text_classification_arabic],0),1)</f>
        <v>#N/A</v>
      </c>
      <c r="AU3123" t="e">
        <f>INDEX(TextClassificationList[],MATCH(Sudan_News12[[#This Row],[text_classification_arabic4]],TextClassificationList[text_classification_arabic],0),1)</f>
        <v>#N/A</v>
      </c>
      <c r="AW3123" t="e">
        <f>INDEX(TextClassificationList[],MATCH(Sudan_News12[[#This Row],[text_classification_arabic5]],TextClassificationList[text_classification_arabic],0),1)</f>
        <v>#N/A</v>
      </c>
    </row>
    <row r="3124" spans="1:49" x14ac:dyDescent="0.2">
      <c r="A3124">
        <v>1.3054974495245885E+18</v>
      </c>
      <c r="B3124">
        <v>1.305434768264364E+18</v>
      </c>
      <c r="C3124" t="s">
        <v>12010</v>
      </c>
      <c r="D3124" s="1">
        <v>44088</v>
      </c>
      <c r="E3124" s="2">
        <v>0.64144675925925931</v>
      </c>
      <c r="F3124">
        <v>200</v>
      </c>
      <c r="G3124">
        <v>1889611729</v>
      </c>
      <c r="H3124" t="s">
        <v>354</v>
      </c>
      <c r="I3124" t="s">
        <v>355</v>
      </c>
      <c r="J3124" t="s">
        <v>265</v>
      </c>
      <c r="K3124" t="s">
        <v>12011</v>
      </c>
      <c r="L3124" t="s">
        <v>266</v>
      </c>
      <c r="M3124" t="s">
        <v>267</v>
      </c>
      <c r="N3124" t="s">
        <v>267</v>
      </c>
      <c r="O3124" t="s">
        <v>267</v>
      </c>
      <c r="P3124">
        <v>0</v>
      </c>
      <c r="Q3124">
        <v>0</v>
      </c>
      <c r="R3124">
        <v>0</v>
      </c>
      <c r="S3124" t="s">
        <v>267</v>
      </c>
      <c r="T3124" t="s">
        <v>267</v>
      </c>
      <c r="U3124" t="s">
        <v>12012</v>
      </c>
      <c r="V3124" t="b">
        <v>0</v>
      </c>
      <c r="W3124" t="s">
        <v>265</v>
      </c>
      <c r="X3124">
        <v>0</v>
      </c>
      <c r="Y3124" t="s">
        <v>265</v>
      </c>
      <c r="Z3124" t="s">
        <v>265</v>
      </c>
      <c r="AA3124" t="s">
        <v>265</v>
      </c>
      <c r="AB3124" t="s">
        <v>265</v>
      </c>
      <c r="AC3124" t="s">
        <v>265</v>
      </c>
      <c r="AD3124" t="s">
        <v>265</v>
      </c>
      <c r="AE3124" t="s">
        <v>265</v>
      </c>
      <c r="AF3124" t="s">
        <v>12013</v>
      </c>
      <c r="AG3124" t="s">
        <v>265</v>
      </c>
      <c r="AH3124" t="s">
        <v>265</v>
      </c>
      <c r="AI3124" t="s">
        <v>265</v>
      </c>
      <c r="AJ3124" t="s">
        <v>265</v>
      </c>
      <c r="AL3124" t="str">
        <f>IF(Sudan_News12[[#This Row],[relevancy_classification_english]]="Relevant","مناسب",IF(Sudan_News12[[#This Row],[relevancy_classification_english]]="Relevant","عَرَضِيّ",""))</f>
        <v/>
      </c>
      <c r="AN3124" t="str">
        <f>IF(Sudan_News12[[#This Row],[sentiment_analysis_english]]="Negative","سلبي",IF(Sudan_News12[[#This Row],[sentiment_analysis_english]]="Neutral","حيادي",IF(Sudan_News12[[#This Row],[sentiment_analysis_english]]="Positive","إيجابي","")))</f>
        <v/>
      </c>
      <c r="AO3124" t="e">
        <f>INDEX(TextClassificationList[],MATCH(Sudan_News12[[#This Row],[text_classification_arabic]],TextClassificationList[text_classification_arabic],0),1)</f>
        <v>#N/A</v>
      </c>
      <c r="AQ3124" t="e">
        <f>INDEX(TextClassificationList[],MATCH(Sudan_News12[[#This Row],[text_classification_arabic2]],TextClassificationList[text_classification_arabic],0),1)</f>
        <v>#N/A</v>
      </c>
      <c r="AS3124" t="e">
        <f>INDEX(TextClassificationList[],MATCH(Sudan_News12[[#This Row],[text_classification_arabic3]],TextClassificationList[text_classification_arabic],0),1)</f>
        <v>#N/A</v>
      </c>
      <c r="AU3124" t="e">
        <f>INDEX(TextClassificationList[],MATCH(Sudan_News12[[#This Row],[text_classification_arabic4]],TextClassificationList[text_classification_arabic],0),1)</f>
        <v>#N/A</v>
      </c>
      <c r="AW3124" t="e">
        <f>INDEX(TextClassificationList[],MATCH(Sudan_News12[[#This Row],[text_classification_arabic5]],TextClassificationList[text_classification_arabic],0),1)</f>
        <v>#N/A</v>
      </c>
    </row>
    <row r="3125" spans="1:49" x14ac:dyDescent="0.2">
      <c r="A3125">
        <v>1.3052497021752689E+18</v>
      </c>
      <c r="B3125">
        <v>1.3052497021752689E+18</v>
      </c>
      <c r="C3125" t="s">
        <v>12014</v>
      </c>
      <c r="D3125" s="1">
        <v>44087</v>
      </c>
      <c r="E3125" s="2">
        <v>0.95780092592592592</v>
      </c>
      <c r="F3125">
        <v>200</v>
      </c>
      <c r="G3125">
        <v>1889611729</v>
      </c>
      <c r="H3125" t="s">
        <v>354</v>
      </c>
      <c r="I3125" t="s">
        <v>355</v>
      </c>
      <c r="J3125" t="s">
        <v>265</v>
      </c>
      <c r="K3125" t="s">
        <v>12015</v>
      </c>
      <c r="L3125" t="s">
        <v>266</v>
      </c>
      <c r="M3125" t="s">
        <v>267</v>
      </c>
      <c r="N3125" t="s">
        <v>267</v>
      </c>
      <c r="O3125" t="s">
        <v>12016</v>
      </c>
      <c r="P3125">
        <v>0</v>
      </c>
      <c r="Q3125">
        <v>0</v>
      </c>
      <c r="R3125">
        <v>1</v>
      </c>
      <c r="S3125" t="s">
        <v>4851</v>
      </c>
      <c r="T3125" t="s">
        <v>267</v>
      </c>
      <c r="U3125" t="s">
        <v>12017</v>
      </c>
      <c r="V3125" t="b">
        <v>0</v>
      </c>
      <c r="W3125" t="s">
        <v>265</v>
      </c>
      <c r="X3125">
        <v>1</v>
      </c>
      <c r="Y3125" t="s">
        <v>12018</v>
      </c>
      <c r="Z3125" t="s">
        <v>265</v>
      </c>
      <c r="AA3125" t="s">
        <v>265</v>
      </c>
      <c r="AB3125" t="s">
        <v>265</v>
      </c>
      <c r="AC3125" t="s">
        <v>265</v>
      </c>
      <c r="AD3125" t="s">
        <v>265</v>
      </c>
      <c r="AE3125" t="s">
        <v>265</v>
      </c>
      <c r="AF3125" t="s">
        <v>267</v>
      </c>
      <c r="AG3125" t="s">
        <v>265</v>
      </c>
      <c r="AH3125" t="s">
        <v>265</v>
      </c>
      <c r="AI3125" t="s">
        <v>265</v>
      </c>
      <c r="AJ3125" t="s">
        <v>265</v>
      </c>
      <c r="AL3125" t="str">
        <f>IF(Sudan_News12[[#This Row],[relevancy_classification_english]]="Relevant","مناسب",IF(Sudan_News12[[#This Row],[relevancy_classification_english]]="Relevant","عَرَضِيّ",""))</f>
        <v/>
      </c>
      <c r="AN3125" t="str">
        <f>IF(Sudan_News12[[#This Row],[sentiment_analysis_english]]="Negative","سلبي",IF(Sudan_News12[[#This Row],[sentiment_analysis_english]]="Neutral","حيادي",IF(Sudan_News12[[#This Row],[sentiment_analysis_english]]="Positive","إيجابي","")))</f>
        <v/>
      </c>
      <c r="AO3125" t="e">
        <f>INDEX(TextClassificationList[],MATCH(Sudan_News12[[#This Row],[text_classification_arabic]],TextClassificationList[text_classification_arabic],0),1)</f>
        <v>#N/A</v>
      </c>
      <c r="AQ3125" t="e">
        <f>INDEX(TextClassificationList[],MATCH(Sudan_News12[[#This Row],[text_classification_arabic2]],TextClassificationList[text_classification_arabic],0),1)</f>
        <v>#N/A</v>
      </c>
      <c r="AS3125" t="e">
        <f>INDEX(TextClassificationList[],MATCH(Sudan_News12[[#This Row],[text_classification_arabic3]],TextClassificationList[text_classification_arabic],0),1)</f>
        <v>#N/A</v>
      </c>
      <c r="AU3125" t="e">
        <f>INDEX(TextClassificationList[],MATCH(Sudan_News12[[#This Row],[text_classification_arabic4]],TextClassificationList[text_classification_arabic],0),1)</f>
        <v>#N/A</v>
      </c>
      <c r="AW3125" t="e">
        <f>INDEX(TextClassificationList[],MATCH(Sudan_News12[[#This Row],[text_classification_arabic5]],TextClassificationList[text_classification_arabic],0),1)</f>
        <v>#N/A</v>
      </c>
    </row>
    <row r="3126" spans="1:49" x14ac:dyDescent="0.2">
      <c r="A3126">
        <v>1.305223237199188E+18</v>
      </c>
      <c r="B3126">
        <v>1.305223237199188E+18</v>
      </c>
      <c r="C3126" t="s">
        <v>12019</v>
      </c>
      <c r="D3126" s="1">
        <v>44087</v>
      </c>
      <c r="E3126" s="2">
        <v>0.88476851851851857</v>
      </c>
      <c r="F3126">
        <v>200</v>
      </c>
      <c r="G3126">
        <v>1889611729</v>
      </c>
      <c r="H3126" t="s">
        <v>354</v>
      </c>
      <c r="I3126" t="s">
        <v>355</v>
      </c>
      <c r="J3126" t="s">
        <v>265</v>
      </c>
      <c r="K3126" t="s">
        <v>12020</v>
      </c>
      <c r="L3126" t="s">
        <v>266</v>
      </c>
      <c r="M3126" t="s">
        <v>267</v>
      </c>
      <c r="N3126" t="s">
        <v>267</v>
      </c>
      <c r="O3126" t="s">
        <v>267</v>
      </c>
      <c r="P3126">
        <v>0</v>
      </c>
      <c r="Q3126">
        <v>1</v>
      </c>
      <c r="R3126">
        <v>0</v>
      </c>
      <c r="S3126" t="s">
        <v>267</v>
      </c>
      <c r="T3126" t="s">
        <v>267</v>
      </c>
      <c r="U3126" t="s">
        <v>12021</v>
      </c>
      <c r="V3126" t="b">
        <v>0</v>
      </c>
      <c r="W3126" t="s">
        <v>12022</v>
      </c>
      <c r="X3126">
        <v>0</v>
      </c>
      <c r="Y3126" t="s">
        <v>265</v>
      </c>
      <c r="Z3126" t="s">
        <v>265</v>
      </c>
      <c r="AA3126" t="s">
        <v>265</v>
      </c>
      <c r="AB3126" t="s">
        <v>265</v>
      </c>
      <c r="AC3126" t="s">
        <v>265</v>
      </c>
      <c r="AD3126" t="s">
        <v>265</v>
      </c>
      <c r="AE3126" t="s">
        <v>265</v>
      </c>
      <c r="AF3126" t="s">
        <v>267</v>
      </c>
      <c r="AG3126" t="s">
        <v>265</v>
      </c>
      <c r="AH3126" t="s">
        <v>265</v>
      </c>
      <c r="AI3126" t="s">
        <v>265</v>
      </c>
      <c r="AJ3126" t="s">
        <v>265</v>
      </c>
      <c r="AL3126" t="str">
        <f>IF(Sudan_News12[[#This Row],[relevancy_classification_english]]="Relevant","مناسب",IF(Sudan_News12[[#This Row],[relevancy_classification_english]]="Relevant","عَرَضِيّ",""))</f>
        <v/>
      </c>
      <c r="AN3126" t="str">
        <f>IF(Sudan_News12[[#This Row],[sentiment_analysis_english]]="Negative","سلبي",IF(Sudan_News12[[#This Row],[sentiment_analysis_english]]="Neutral","حيادي",IF(Sudan_News12[[#This Row],[sentiment_analysis_english]]="Positive","إيجابي","")))</f>
        <v/>
      </c>
      <c r="AO3126" t="e">
        <f>INDEX(TextClassificationList[],MATCH(Sudan_News12[[#This Row],[text_classification_arabic]],TextClassificationList[text_classification_arabic],0),1)</f>
        <v>#N/A</v>
      </c>
      <c r="AQ3126" t="e">
        <f>INDEX(TextClassificationList[],MATCH(Sudan_News12[[#This Row],[text_classification_arabic2]],TextClassificationList[text_classification_arabic],0),1)</f>
        <v>#N/A</v>
      </c>
      <c r="AS3126" t="e">
        <f>INDEX(TextClassificationList[],MATCH(Sudan_News12[[#This Row],[text_classification_arabic3]],TextClassificationList[text_classification_arabic],0),1)</f>
        <v>#N/A</v>
      </c>
      <c r="AU3126" t="e">
        <f>INDEX(TextClassificationList[],MATCH(Sudan_News12[[#This Row],[text_classification_arabic4]],TextClassificationList[text_classification_arabic],0),1)</f>
        <v>#N/A</v>
      </c>
      <c r="AW3126" t="e">
        <f>INDEX(TextClassificationList[],MATCH(Sudan_News12[[#This Row],[text_classification_arabic5]],TextClassificationList[text_classification_arabic],0),1)</f>
        <v>#N/A</v>
      </c>
    </row>
    <row r="3127" spans="1:49" x14ac:dyDescent="0.2">
      <c r="A3127">
        <v>1.3051416066355036E+18</v>
      </c>
      <c r="B3127">
        <v>1.3051416066355036E+18</v>
      </c>
      <c r="C3127" t="s">
        <v>12023</v>
      </c>
      <c r="D3127" s="1">
        <v>44087</v>
      </c>
      <c r="E3127" s="2">
        <v>0.65951388888888884</v>
      </c>
      <c r="F3127">
        <v>200</v>
      </c>
      <c r="G3127">
        <v>1889611729</v>
      </c>
      <c r="H3127" t="s">
        <v>354</v>
      </c>
      <c r="I3127" t="s">
        <v>355</v>
      </c>
      <c r="J3127" t="s">
        <v>265</v>
      </c>
      <c r="K3127" t="s">
        <v>12024</v>
      </c>
      <c r="L3127" t="s">
        <v>266</v>
      </c>
      <c r="M3127" t="s">
        <v>267</v>
      </c>
      <c r="N3127" t="s">
        <v>267</v>
      </c>
      <c r="O3127" t="s">
        <v>267</v>
      </c>
      <c r="P3127">
        <v>0</v>
      </c>
      <c r="Q3127">
        <v>0</v>
      </c>
      <c r="R3127">
        <v>1</v>
      </c>
      <c r="S3127" t="s">
        <v>267</v>
      </c>
      <c r="T3127" t="s">
        <v>267</v>
      </c>
      <c r="U3127" t="s">
        <v>12025</v>
      </c>
      <c r="V3127" t="b">
        <v>0</v>
      </c>
      <c r="W3127" t="s">
        <v>265</v>
      </c>
      <c r="X3127">
        <v>0</v>
      </c>
      <c r="Y3127" t="s">
        <v>265</v>
      </c>
      <c r="Z3127" t="s">
        <v>265</v>
      </c>
      <c r="AA3127" t="s">
        <v>265</v>
      </c>
      <c r="AB3127" t="s">
        <v>265</v>
      </c>
      <c r="AC3127" t="s">
        <v>265</v>
      </c>
      <c r="AD3127" t="s">
        <v>265</v>
      </c>
      <c r="AE3127" t="s">
        <v>265</v>
      </c>
      <c r="AF3127" t="s">
        <v>267</v>
      </c>
      <c r="AG3127" t="s">
        <v>265</v>
      </c>
      <c r="AH3127" t="s">
        <v>265</v>
      </c>
      <c r="AI3127" t="s">
        <v>265</v>
      </c>
      <c r="AJ3127" t="s">
        <v>265</v>
      </c>
      <c r="AL3127" t="str">
        <f>IF(Sudan_News12[[#This Row],[relevancy_classification_english]]="Relevant","مناسب",IF(Sudan_News12[[#This Row],[relevancy_classification_english]]="Relevant","عَرَضِيّ",""))</f>
        <v/>
      </c>
      <c r="AN3127" t="str">
        <f>IF(Sudan_News12[[#This Row],[sentiment_analysis_english]]="Negative","سلبي",IF(Sudan_News12[[#This Row],[sentiment_analysis_english]]="Neutral","حيادي",IF(Sudan_News12[[#This Row],[sentiment_analysis_english]]="Positive","إيجابي","")))</f>
        <v/>
      </c>
      <c r="AO3127" t="e">
        <f>INDEX(TextClassificationList[],MATCH(Sudan_News12[[#This Row],[text_classification_arabic]],TextClassificationList[text_classification_arabic],0),1)</f>
        <v>#N/A</v>
      </c>
      <c r="AQ3127" t="e">
        <f>INDEX(TextClassificationList[],MATCH(Sudan_News12[[#This Row],[text_classification_arabic2]],TextClassificationList[text_classification_arabic],0),1)</f>
        <v>#N/A</v>
      </c>
      <c r="AS3127" t="e">
        <f>INDEX(TextClassificationList[],MATCH(Sudan_News12[[#This Row],[text_classification_arabic3]],TextClassificationList[text_classification_arabic],0),1)</f>
        <v>#N/A</v>
      </c>
      <c r="AU3127" t="e">
        <f>INDEX(TextClassificationList[],MATCH(Sudan_News12[[#This Row],[text_classification_arabic4]],TextClassificationList[text_classification_arabic],0),1)</f>
        <v>#N/A</v>
      </c>
      <c r="AW3127" t="e">
        <f>INDEX(TextClassificationList[],MATCH(Sudan_News12[[#This Row],[text_classification_arabic5]],TextClassificationList[text_classification_arabic],0),1)</f>
        <v>#N/A</v>
      </c>
    </row>
    <row r="3128" spans="1:49" x14ac:dyDescent="0.2">
      <c r="A3128">
        <v>1.3049248934615982E+18</v>
      </c>
      <c r="B3128">
        <v>1.3049248934615982E+18</v>
      </c>
      <c r="C3128" t="s">
        <v>12026</v>
      </c>
      <c r="D3128" s="1">
        <v>44087</v>
      </c>
      <c r="E3128" s="2">
        <v>6.1493055555555558E-2</v>
      </c>
      <c r="F3128">
        <v>200</v>
      </c>
      <c r="G3128">
        <v>1889611729</v>
      </c>
      <c r="H3128" t="s">
        <v>354</v>
      </c>
      <c r="I3128" t="s">
        <v>355</v>
      </c>
      <c r="J3128" t="s">
        <v>265</v>
      </c>
      <c r="K3128" t="s">
        <v>12027</v>
      </c>
      <c r="L3128" t="s">
        <v>266</v>
      </c>
      <c r="M3128" t="s">
        <v>267</v>
      </c>
      <c r="N3128" t="s">
        <v>267</v>
      </c>
      <c r="O3128" t="s">
        <v>267</v>
      </c>
      <c r="P3128">
        <v>0</v>
      </c>
      <c r="Q3128">
        <v>0</v>
      </c>
      <c r="R3128">
        <v>0</v>
      </c>
      <c r="S3128" t="s">
        <v>267</v>
      </c>
      <c r="T3128" t="s">
        <v>267</v>
      </c>
      <c r="U3128" t="s">
        <v>12028</v>
      </c>
      <c r="V3128" t="b">
        <v>0</v>
      </c>
      <c r="W3128" t="s">
        <v>265</v>
      </c>
      <c r="X3128">
        <v>0</v>
      </c>
      <c r="Y3128" t="s">
        <v>265</v>
      </c>
      <c r="Z3128" t="s">
        <v>265</v>
      </c>
      <c r="AA3128" t="s">
        <v>265</v>
      </c>
      <c r="AB3128" t="s">
        <v>265</v>
      </c>
      <c r="AC3128" t="s">
        <v>265</v>
      </c>
      <c r="AD3128" t="s">
        <v>265</v>
      </c>
      <c r="AE3128" t="s">
        <v>265</v>
      </c>
      <c r="AF3128" t="s">
        <v>267</v>
      </c>
      <c r="AG3128" t="s">
        <v>265</v>
      </c>
      <c r="AH3128" t="s">
        <v>265</v>
      </c>
      <c r="AI3128" t="s">
        <v>265</v>
      </c>
      <c r="AJ3128" t="s">
        <v>265</v>
      </c>
      <c r="AL3128" t="str">
        <f>IF(Sudan_News12[[#This Row],[relevancy_classification_english]]="Relevant","مناسب",IF(Sudan_News12[[#This Row],[relevancy_classification_english]]="Relevant","عَرَضِيّ",""))</f>
        <v/>
      </c>
      <c r="AN3128" t="str">
        <f>IF(Sudan_News12[[#This Row],[sentiment_analysis_english]]="Negative","سلبي",IF(Sudan_News12[[#This Row],[sentiment_analysis_english]]="Neutral","حيادي",IF(Sudan_News12[[#This Row],[sentiment_analysis_english]]="Positive","إيجابي","")))</f>
        <v/>
      </c>
      <c r="AO3128" t="e">
        <f>INDEX(TextClassificationList[],MATCH(Sudan_News12[[#This Row],[text_classification_arabic]],TextClassificationList[text_classification_arabic],0),1)</f>
        <v>#N/A</v>
      </c>
      <c r="AQ3128" t="e">
        <f>INDEX(TextClassificationList[],MATCH(Sudan_News12[[#This Row],[text_classification_arabic2]],TextClassificationList[text_classification_arabic],0),1)</f>
        <v>#N/A</v>
      </c>
      <c r="AS3128" t="e">
        <f>INDEX(TextClassificationList[],MATCH(Sudan_News12[[#This Row],[text_classification_arabic3]],TextClassificationList[text_classification_arabic],0),1)</f>
        <v>#N/A</v>
      </c>
      <c r="AU3128" t="e">
        <f>INDEX(TextClassificationList[],MATCH(Sudan_News12[[#This Row],[text_classification_arabic4]],TextClassificationList[text_classification_arabic],0),1)</f>
        <v>#N/A</v>
      </c>
      <c r="AW3128" t="e">
        <f>INDEX(TextClassificationList[],MATCH(Sudan_News12[[#This Row],[text_classification_arabic5]],TextClassificationList[text_classification_arabic],0),1)</f>
        <v>#N/A</v>
      </c>
    </row>
    <row r="3129" spans="1:49" x14ac:dyDescent="0.2">
      <c r="A3129">
        <v>1.3049235988728832E+18</v>
      </c>
      <c r="B3129">
        <v>1.3048398062797128E+18</v>
      </c>
      <c r="C3129" t="s">
        <v>12029</v>
      </c>
      <c r="D3129" s="1">
        <v>44087</v>
      </c>
      <c r="E3129" s="2">
        <v>5.7916666666666665E-2</v>
      </c>
      <c r="F3129">
        <v>200</v>
      </c>
      <c r="G3129">
        <v>1889611729</v>
      </c>
      <c r="H3129" t="s">
        <v>354</v>
      </c>
      <c r="I3129" t="s">
        <v>355</v>
      </c>
      <c r="J3129" t="s">
        <v>265</v>
      </c>
      <c r="K3129" t="s">
        <v>12030</v>
      </c>
      <c r="L3129" t="s">
        <v>266</v>
      </c>
      <c r="M3129" t="s">
        <v>267</v>
      </c>
      <c r="N3129" t="s">
        <v>267</v>
      </c>
      <c r="O3129" t="s">
        <v>267</v>
      </c>
      <c r="P3129">
        <v>0</v>
      </c>
      <c r="Q3129">
        <v>0</v>
      </c>
      <c r="R3129">
        <v>0</v>
      </c>
      <c r="S3129" t="s">
        <v>267</v>
      </c>
      <c r="T3129" t="s">
        <v>267</v>
      </c>
      <c r="U3129" t="s">
        <v>12031</v>
      </c>
      <c r="V3129" t="b">
        <v>0</v>
      </c>
      <c r="W3129" t="s">
        <v>265</v>
      </c>
      <c r="X3129">
        <v>0</v>
      </c>
      <c r="Y3129" t="s">
        <v>265</v>
      </c>
      <c r="Z3129" t="s">
        <v>265</v>
      </c>
      <c r="AA3129" t="s">
        <v>265</v>
      </c>
      <c r="AB3129" t="s">
        <v>265</v>
      </c>
      <c r="AC3129" t="s">
        <v>265</v>
      </c>
      <c r="AD3129" t="s">
        <v>265</v>
      </c>
      <c r="AE3129" t="s">
        <v>265</v>
      </c>
      <c r="AF3129" t="s">
        <v>12032</v>
      </c>
      <c r="AG3129" t="s">
        <v>265</v>
      </c>
      <c r="AH3129" t="s">
        <v>265</v>
      </c>
      <c r="AI3129" t="s">
        <v>265</v>
      </c>
      <c r="AJ3129" t="s">
        <v>265</v>
      </c>
      <c r="AL3129" t="str">
        <f>IF(Sudan_News12[[#This Row],[relevancy_classification_english]]="Relevant","مناسب",IF(Sudan_News12[[#This Row],[relevancy_classification_english]]="Relevant","عَرَضِيّ",""))</f>
        <v/>
      </c>
      <c r="AN3129" t="str">
        <f>IF(Sudan_News12[[#This Row],[sentiment_analysis_english]]="Negative","سلبي",IF(Sudan_News12[[#This Row],[sentiment_analysis_english]]="Neutral","حيادي",IF(Sudan_News12[[#This Row],[sentiment_analysis_english]]="Positive","إيجابي","")))</f>
        <v/>
      </c>
      <c r="AO3129" t="e">
        <f>INDEX(TextClassificationList[],MATCH(Sudan_News12[[#This Row],[text_classification_arabic]],TextClassificationList[text_classification_arabic],0),1)</f>
        <v>#N/A</v>
      </c>
      <c r="AQ3129" t="e">
        <f>INDEX(TextClassificationList[],MATCH(Sudan_News12[[#This Row],[text_classification_arabic2]],TextClassificationList[text_classification_arabic],0),1)</f>
        <v>#N/A</v>
      </c>
      <c r="AS3129" t="e">
        <f>INDEX(TextClassificationList[],MATCH(Sudan_News12[[#This Row],[text_classification_arabic3]],TextClassificationList[text_classification_arabic],0),1)</f>
        <v>#N/A</v>
      </c>
      <c r="AU3129" t="e">
        <f>INDEX(TextClassificationList[],MATCH(Sudan_News12[[#This Row],[text_classification_arabic4]],TextClassificationList[text_classification_arabic],0),1)</f>
        <v>#N/A</v>
      </c>
      <c r="AW3129" t="e">
        <f>INDEX(TextClassificationList[],MATCH(Sudan_News12[[#This Row],[text_classification_arabic5]],TextClassificationList[text_classification_arabic],0),1)</f>
        <v>#N/A</v>
      </c>
    </row>
    <row r="3130" spans="1:49" x14ac:dyDescent="0.2">
      <c r="A3130">
        <v>1.3049233939894518E+18</v>
      </c>
      <c r="B3130">
        <v>1.3049233939894518E+18</v>
      </c>
      <c r="C3130" t="s">
        <v>12033</v>
      </c>
      <c r="D3130" s="1">
        <v>44087</v>
      </c>
      <c r="E3130" s="2">
        <v>5.7361111111111113E-2</v>
      </c>
      <c r="F3130">
        <v>200</v>
      </c>
      <c r="G3130">
        <v>1889611729</v>
      </c>
      <c r="H3130" t="s">
        <v>354</v>
      </c>
      <c r="I3130" t="s">
        <v>355</v>
      </c>
      <c r="J3130" t="s">
        <v>265</v>
      </c>
      <c r="K3130" t="s">
        <v>12034</v>
      </c>
      <c r="L3130" t="s">
        <v>266</v>
      </c>
      <c r="M3130" t="s">
        <v>267</v>
      </c>
      <c r="N3130" t="s">
        <v>267</v>
      </c>
      <c r="O3130" t="s">
        <v>267</v>
      </c>
      <c r="P3130">
        <v>0</v>
      </c>
      <c r="Q3130">
        <v>1</v>
      </c>
      <c r="R3130">
        <v>1</v>
      </c>
      <c r="S3130" t="s">
        <v>267</v>
      </c>
      <c r="T3130" t="s">
        <v>267</v>
      </c>
      <c r="U3130" t="s">
        <v>12035</v>
      </c>
      <c r="V3130" t="b">
        <v>0</v>
      </c>
      <c r="W3130" t="s">
        <v>265</v>
      </c>
      <c r="X3130">
        <v>0</v>
      </c>
      <c r="Y3130" t="s">
        <v>265</v>
      </c>
      <c r="Z3130" t="s">
        <v>265</v>
      </c>
      <c r="AA3130" t="s">
        <v>265</v>
      </c>
      <c r="AB3130" t="s">
        <v>265</v>
      </c>
      <c r="AC3130" t="s">
        <v>265</v>
      </c>
      <c r="AD3130" t="s">
        <v>265</v>
      </c>
      <c r="AE3130" t="s">
        <v>265</v>
      </c>
      <c r="AF3130" t="s">
        <v>267</v>
      </c>
      <c r="AG3130" t="s">
        <v>265</v>
      </c>
      <c r="AH3130" t="s">
        <v>265</v>
      </c>
      <c r="AI3130" t="s">
        <v>265</v>
      </c>
      <c r="AJ3130" t="s">
        <v>265</v>
      </c>
      <c r="AL3130" t="str">
        <f>IF(Sudan_News12[[#This Row],[relevancy_classification_english]]="Relevant","مناسب",IF(Sudan_News12[[#This Row],[relevancy_classification_english]]="Relevant","عَرَضِيّ",""))</f>
        <v/>
      </c>
      <c r="AN3130" t="str">
        <f>IF(Sudan_News12[[#This Row],[sentiment_analysis_english]]="Negative","سلبي",IF(Sudan_News12[[#This Row],[sentiment_analysis_english]]="Neutral","حيادي",IF(Sudan_News12[[#This Row],[sentiment_analysis_english]]="Positive","إيجابي","")))</f>
        <v/>
      </c>
      <c r="AO3130" t="e">
        <f>INDEX(TextClassificationList[],MATCH(Sudan_News12[[#This Row],[text_classification_arabic]],TextClassificationList[text_classification_arabic],0),1)</f>
        <v>#N/A</v>
      </c>
      <c r="AQ3130" t="e">
        <f>INDEX(TextClassificationList[],MATCH(Sudan_News12[[#This Row],[text_classification_arabic2]],TextClassificationList[text_classification_arabic],0),1)</f>
        <v>#N/A</v>
      </c>
      <c r="AS3130" t="e">
        <f>INDEX(TextClassificationList[],MATCH(Sudan_News12[[#This Row],[text_classification_arabic3]],TextClassificationList[text_classification_arabic],0),1)</f>
        <v>#N/A</v>
      </c>
      <c r="AU3130" t="e">
        <f>INDEX(TextClassificationList[],MATCH(Sudan_News12[[#This Row],[text_classification_arabic4]],TextClassificationList[text_classification_arabic],0),1)</f>
        <v>#N/A</v>
      </c>
      <c r="AW3130" t="e">
        <f>INDEX(TextClassificationList[],MATCH(Sudan_News12[[#This Row],[text_classification_arabic5]],TextClassificationList[text_classification_arabic],0),1)</f>
        <v>#N/A</v>
      </c>
    </row>
    <row r="3131" spans="1:49" x14ac:dyDescent="0.2">
      <c r="A3131">
        <v>1.3049224655048335E+18</v>
      </c>
      <c r="B3131">
        <v>1.3049224655048335E+18</v>
      </c>
      <c r="C3131" t="s">
        <v>12036</v>
      </c>
      <c r="D3131" s="1">
        <v>44087</v>
      </c>
      <c r="E3131" s="2">
        <v>5.4791666666666669E-2</v>
      </c>
      <c r="F3131">
        <v>200</v>
      </c>
      <c r="G3131">
        <v>1889611729</v>
      </c>
      <c r="H3131" t="s">
        <v>354</v>
      </c>
      <c r="I3131" t="s">
        <v>355</v>
      </c>
      <c r="J3131" t="s">
        <v>265</v>
      </c>
      <c r="K3131" t="s">
        <v>12037</v>
      </c>
      <c r="L3131" t="s">
        <v>266</v>
      </c>
      <c r="M3131" t="s">
        <v>267</v>
      </c>
      <c r="N3131" t="s">
        <v>267</v>
      </c>
      <c r="O3131" t="s">
        <v>267</v>
      </c>
      <c r="P3131">
        <v>0</v>
      </c>
      <c r="Q3131">
        <v>1</v>
      </c>
      <c r="R3131">
        <v>1</v>
      </c>
      <c r="S3131" t="s">
        <v>267</v>
      </c>
      <c r="T3131" t="s">
        <v>267</v>
      </c>
      <c r="U3131" t="s">
        <v>12038</v>
      </c>
      <c r="V3131" t="b">
        <v>0</v>
      </c>
      <c r="W3131" t="s">
        <v>265</v>
      </c>
      <c r="X3131">
        <v>0</v>
      </c>
      <c r="Y3131" t="s">
        <v>265</v>
      </c>
      <c r="Z3131" t="s">
        <v>265</v>
      </c>
      <c r="AA3131" t="s">
        <v>265</v>
      </c>
      <c r="AB3131" t="s">
        <v>265</v>
      </c>
      <c r="AC3131" t="s">
        <v>265</v>
      </c>
      <c r="AD3131" t="s">
        <v>265</v>
      </c>
      <c r="AE3131" t="s">
        <v>265</v>
      </c>
      <c r="AF3131" t="s">
        <v>267</v>
      </c>
      <c r="AG3131" t="s">
        <v>265</v>
      </c>
      <c r="AH3131" t="s">
        <v>265</v>
      </c>
      <c r="AI3131" t="s">
        <v>265</v>
      </c>
      <c r="AJ3131" t="s">
        <v>265</v>
      </c>
      <c r="AL3131" t="str">
        <f>IF(Sudan_News12[[#This Row],[relevancy_classification_english]]="Relevant","مناسب",IF(Sudan_News12[[#This Row],[relevancy_classification_english]]="Relevant","عَرَضِيّ",""))</f>
        <v/>
      </c>
      <c r="AN3131" t="str">
        <f>IF(Sudan_News12[[#This Row],[sentiment_analysis_english]]="Negative","سلبي",IF(Sudan_News12[[#This Row],[sentiment_analysis_english]]="Neutral","حيادي",IF(Sudan_News12[[#This Row],[sentiment_analysis_english]]="Positive","إيجابي","")))</f>
        <v/>
      </c>
      <c r="AO3131" t="e">
        <f>INDEX(TextClassificationList[],MATCH(Sudan_News12[[#This Row],[text_classification_arabic]],TextClassificationList[text_classification_arabic],0),1)</f>
        <v>#N/A</v>
      </c>
      <c r="AQ3131" t="e">
        <f>INDEX(TextClassificationList[],MATCH(Sudan_News12[[#This Row],[text_classification_arabic2]],TextClassificationList[text_classification_arabic],0),1)</f>
        <v>#N/A</v>
      </c>
      <c r="AS3131" t="e">
        <f>INDEX(TextClassificationList[],MATCH(Sudan_News12[[#This Row],[text_classification_arabic3]],TextClassificationList[text_classification_arabic],0),1)</f>
        <v>#N/A</v>
      </c>
      <c r="AU3131" t="e">
        <f>INDEX(TextClassificationList[],MATCH(Sudan_News12[[#This Row],[text_classification_arabic4]],TextClassificationList[text_classification_arabic],0),1)</f>
        <v>#N/A</v>
      </c>
      <c r="AW3131" t="e">
        <f>INDEX(TextClassificationList[],MATCH(Sudan_News12[[#This Row],[text_classification_arabic5]],TextClassificationList[text_classification_arabic],0),1)</f>
        <v>#N/A</v>
      </c>
    </row>
    <row r="3132" spans="1:49" x14ac:dyDescent="0.2">
      <c r="A3132">
        <v>1.3049185658044867E+18</v>
      </c>
      <c r="B3132">
        <v>1.3049185658044867E+18</v>
      </c>
      <c r="C3132" t="s">
        <v>12039</v>
      </c>
      <c r="D3132" s="1">
        <v>44087</v>
      </c>
      <c r="E3132" s="2">
        <v>4.4027777777777777E-2</v>
      </c>
      <c r="F3132">
        <v>200</v>
      </c>
      <c r="G3132">
        <v>1889611729</v>
      </c>
      <c r="H3132" t="s">
        <v>354</v>
      </c>
      <c r="I3132" t="s">
        <v>355</v>
      </c>
      <c r="J3132" t="s">
        <v>265</v>
      </c>
      <c r="K3132" t="s">
        <v>12040</v>
      </c>
      <c r="L3132" t="s">
        <v>266</v>
      </c>
      <c r="M3132" t="s">
        <v>267</v>
      </c>
      <c r="N3132" t="s">
        <v>267</v>
      </c>
      <c r="O3132" t="s">
        <v>267</v>
      </c>
      <c r="P3132">
        <v>0</v>
      </c>
      <c r="Q3132">
        <v>1</v>
      </c>
      <c r="R3132">
        <v>2</v>
      </c>
      <c r="S3132" t="s">
        <v>12041</v>
      </c>
      <c r="T3132" t="s">
        <v>267</v>
      </c>
      <c r="U3132" t="s">
        <v>12042</v>
      </c>
      <c r="V3132" t="b">
        <v>0</v>
      </c>
      <c r="W3132" t="s">
        <v>265</v>
      </c>
      <c r="X3132">
        <v>0</v>
      </c>
      <c r="Y3132" t="s">
        <v>265</v>
      </c>
      <c r="Z3132" t="s">
        <v>265</v>
      </c>
      <c r="AA3132" t="s">
        <v>265</v>
      </c>
      <c r="AB3132" t="s">
        <v>265</v>
      </c>
      <c r="AC3132" t="s">
        <v>265</v>
      </c>
      <c r="AD3132" t="s">
        <v>265</v>
      </c>
      <c r="AE3132" t="s">
        <v>265</v>
      </c>
      <c r="AF3132" t="s">
        <v>267</v>
      </c>
      <c r="AG3132" t="s">
        <v>265</v>
      </c>
      <c r="AH3132" t="s">
        <v>265</v>
      </c>
      <c r="AI3132" t="s">
        <v>265</v>
      </c>
      <c r="AJ3132" t="s">
        <v>265</v>
      </c>
      <c r="AL3132" t="str">
        <f>IF(Sudan_News12[[#This Row],[relevancy_classification_english]]="Relevant","مناسب",IF(Sudan_News12[[#This Row],[relevancy_classification_english]]="Relevant","عَرَضِيّ",""))</f>
        <v/>
      </c>
      <c r="AN3132" t="str">
        <f>IF(Sudan_News12[[#This Row],[sentiment_analysis_english]]="Negative","سلبي",IF(Sudan_News12[[#This Row],[sentiment_analysis_english]]="Neutral","حيادي",IF(Sudan_News12[[#This Row],[sentiment_analysis_english]]="Positive","إيجابي","")))</f>
        <v/>
      </c>
      <c r="AO3132" t="e">
        <f>INDEX(TextClassificationList[],MATCH(Sudan_News12[[#This Row],[text_classification_arabic]],TextClassificationList[text_classification_arabic],0),1)</f>
        <v>#N/A</v>
      </c>
      <c r="AQ3132" t="e">
        <f>INDEX(TextClassificationList[],MATCH(Sudan_News12[[#This Row],[text_classification_arabic2]],TextClassificationList[text_classification_arabic],0),1)</f>
        <v>#N/A</v>
      </c>
      <c r="AS3132" t="e">
        <f>INDEX(TextClassificationList[],MATCH(Sudan_News12[[#This Row],[text_classification_arabic3]],TextClassificationList[text_classification_arabic],0),1)</f>
        <v>#N/A</v>
      </c>
      <c r="AU3132" t="e">
        <f>INDEX(TextClassificationList[],MATCH(Sudan_News12[[#This Row],[text_classification_arabic4]],TextClassificationList[text_classification_arabic],0),1)</f>
        <v>#N/A</v>
      </c>
      <c r="AW3132" t="e">
        <f>INDEX(TextClassificationList[],MATCH(Sudan_News12[[#This Row],[text_classification_arabic5]],TextClassificationList[text_classification_arabic],0),1)</f>
        <v>#N/A</v>
      </c>
    </row>
    <row r="3133" spans="1:49" x14ac:dyDescent="0.2">
      <c r="A3133">
        <v>1.3049178189038674E+18</v>
      </c>
      <c r="B3133">
        <v>1.3048490580628398E+18</v>
      </c>
      <c r="C3133" t="s">
        <v>12043</v>
      </c>
      <c r="D3133" s="1">
        <v>44087</v>
      </c>
      <c r="E3133" s="2">
        <v>4.1967592592592591E-2</v>
      </c>
      <c r="F3133">
        <v>200</v>
      </c>
      <c r="G3133">
        <v>1889611729</v>
      </c>
      <c r="H3133" t="s">
        <v>354</v>
      </c>
      <c r="I3133" t="s">
        <v>355</v>
      </c>
      <c r="J3133" t="s">
        <v>265</v>
      </c>
      <c r="K3133" t="s">
        <v>12044</v>
      </c>
      <c r="L3133" t="s">
        <v>266</v>
      </c>
      <c r="M3133" t="s">
        <v>267</v>
      </c>
      <c r="N3133" t="s">
        <v>267</v>
      </c>
      <c r="O3133" t="s">
        <v>267</v>
      </c>
      <c r="P3133">
        <v>0</v>
      </c>
      <c r="Q3133">
        <v>0</v>
      </c>
      <c r="R3133">
        <v>1</v>
      </c>
      <c r="S3133" t="s">
        <v>267</v>
      </c>
      <c r="T3133" t="s">
        <v>267</v>
      </c>
      <c r="U3133" t="s">
        <v>12045</v>
      </c>
      <c r="V3133" t="b">
        <v>0</v>
      </c>
      <c r="W3133" t="s">
        <v>265</v>
      </c>
      <c r="X3133">
        <v>0</v>
      </c>
      <c r="Y3133" t="s">
        <v>265</v>
      </c>
      <c r="Z3133" t="s">
        <v>265</v>
      </c>
      <c r="AA3133" t="s">
        <v>265</v>
      </c>
      <c r="AB3133" t="s">
        <v>265</v>
      </c>
      <c r="AC3133" t="s">
        <v>265</v>
      </c>
      <c r="AD3133" t="s">
        <v>265</v>
      </c>
      <c r="AE3133" t="s">
        <v>265</v>
      </c>
      <c r="AF3133" t="s">
        <v>12046</v>
      </c>
      <c r="AG3133" t="s">
        <v>265</v>
      </c>
      <c r="AH3133" t="s">
        <v>265</v>
      </c>
      <c r="AI3133" t="s">
        <v>265</v>
      </c>
      <c r="AJ3133" t="s">
        <v>265</v>
      </c>
      <c r="AL3133" t="str">
        <f>IF(Sudan_News12[[#This Row],[relevancy_classification_english]]="Relevant","مناسب",IF(Sudan_News12[[#This Row],[relevancy_classification_english]]="Relevant","عَرَضِيّ",""))</f>
        <v/>
      </c>
      <c r="AN3133" t="str">
        <f>IF(Sudan_News12[[#This Row],[sentiment_analysis_english]]="Negative","سلبي",IF(Sudan_News12[[#This Row],[sentiment_analysis_english]]="Neutral","حيادي",IF(Sudan_News12[[#This Row],[sentiment_analysis_english]]="Positive","إيجابي","")))</f>
        <v/>
      </c>
      <c r="AO3133" t="e">
        <f>INDEX(TextClassificationList[],MATCH(Sudan_News12[[#This Row],[text_classification_arabic]],TextClassificationList[text_classification_arabic],0),1)</f>
        <v>#N/A</v>
      </c>
      <c r="AQ3133" t="e">
        <f>INDEX(TextClassificationList[],MATCH(Sudan_News12[[#This Row],[text_classification_arabic2]],TextClassificationList[text_classification_arabic],0),1)</f>
        <v>#N/A</v>
      </c>
      <c r="AS3133" t="e">
        <f>INDEX(TextClassificationList[],MATCH(Sudan_News12[[#This Row],[text_classification_arabic3]],TextClassificationList[text_classification_arabic],0),1)</f>
        <v>#N/A</v>
      </c>
      <c r="AU3133" t="e">
        <f>INDEX(TextClassificationList[],MATCH(Sudan_News12[[#This Row],[text_classification_arabic4]],TextClassificationList[text_classification_arabic],0),1)</f>
        <v>#N/A</v>
      </c>
      <c r="AW3133" t="e">
        <f>INDEX(TextClassificationList[],MATCH(Sudan_News12[[#This Row],[text_classification_arabic5]],TextClassificationList[text_classification_arabic],0),1)</f>
        <v>#N/A</v>
      </c>
    </row>
    <row r="3134" spans="1:49" x14ac:dyDescent="0.2">
      <c r="A3134">
        <v>1.3049133120445071E+18</v>
      </c>
      <c r="B3134">
        <v>1.3049133120445071E+18</v>
      </c>
      <c r="C3134" t="s">
        <v>12047</v>
      </c>
      <c r="D3134" s="1">
        <v>44087</v>
      </c>
      <c r="E3134" s="2">
        <v>2.9537037037037039E-2</v>
      </c>
      <c r="F3134">
        <v>200</v>
      </c>
      <c r="G3134">
        <v>1889611729</v>
      </c>
      <c r="H3134" t="s">
        <v>354</v>
      </c>
      <c r="I3134" t="s">
        <v>355</v>
      </c>
      <c r="J3134" t="s">
        <v>265</v>
      </c>
      <c r="K3134" t="s">
        <v>12048</v>
      </c>
      <c r="L3134" t="s">
        <v>266</v>
      </c>
      <c r="M3134" t="s">
        <v>267</v>
      </c>
      <c r="N3134" t="s">
        <v>267</v>
      </c>
      <c r="O3134" t="s">
        <v>267</v>
      </c>
      <c r="P3134">
        <v>0</v>
      </c>
      <c r="Q3134">
        <v>2</v>
      </c>
      <c r="R3134">
        <v>3</v>
      </c>
      <c r="S3134" t="s">
        <v>12049</v>
      </c>
      <c r="T3134" t="s">
        <v>267</v>
      </c>
      <c r="U3134" t="s">
        <v>12050</v>
      </c>
      <c r="V3134" t="b">
        <v>0</v>
      </c>
      <c r="W3134" t="s">
        <v>265</v>
      </c>
      <c r="X3134">
        <v>1</v>
      </c>
      <c r="Y3134" t="s">
        <v>12051</v>
      </c>
      <c r="Z3134" t="s">
        <v>265</v>
      </c>
      <c r="AA3134" t="s">
        <v>265</v>
      </c>
      <c r="AB3134" t="s">
        <v>265</v>
      </c>
      <c r="AC3134" t="s">
        <v>265</v>
      </c>
      <c r="AD3134" t="s">
        <v>265</v>
      </c>
      <c r="AE3134" t="s">
        <v>265</v>
      </c>
      <c r="AF3134" t="s">
        <v>267</v>
      </c>
      <c r="AG3134" t="s">
        <v>265</v>
      </c>
      <c r="AH3134" t="s">
        <v>265</v>
      </c>
      <c r="AI3134" t="s">
        <v>265</v>
      </c>
      <c r="AJ3134" t="s">
        <v>265</v>
      </c>
      <c r="AL3134" t="str">
        <f>IF(Sudan_News12[[#This Row],[relevancy_classification_english]]="Relevant","مناسب",IF(Sudan_News12[[#This Row],[relevancy_classification_english]]="Relevant","عَرَضِيّ",""))</f>
        <v/>
      </c>
      <c r="AN3134" t="str">
        <f>IF(Sudan_News12[[#This Row],[sentiment_analysis_english]]="Negative","سلبي",IF(Sudan_News12[[#This Row],[sentiment_analysis_english]]="Neutral","حيادي",IF(Sudan_News12[[#This Row],[sentiment_analysis_english]]="Positive","إيجابي","")))</f>
        <v/>
      </c>
      <c r="AO3134" t="e">
        <f>INDEX(TextClassificationList[],MATCH(Sudan_News12[[#This Row],[text_classification_arabic]],TextClassificationList[text_classification_arabic],0),1)</f>
        <v>#N/A</v>
      </c>
      <c r="AQ3134" t="e">
        <f>INDEX(TextClassificationList[],MATCH(Sudan_News12[[#This Row],[text_classification_arabic2]],TextClassificationList[text_classification_arabic],0),1)</f>
        <v>#N/A</v>
      </c>
      <c r="AS3134" t="e">
        <f>INDEX(TextClassificationList[],MATCH(Sudan_News12[[#This Row],[text_classification_arabic3]],TextClassificationList[text_classification_arabic],0),1)</f>
        <v>#N/A</v>
      </c>
      <c r="AU3134" t="e">
        <f>INDEX(TextClassificationList[],MATCH(Sudan_News12[[#This Row],[text_classification_arabic4]],TextClassificationList[text_classification_arabic],0),1)</f>
        <v>#N/A</v>
      </c>
      <c r="AW3134" t="e">
        <f>INDEX(TextClassificationList[],MATCH(Sudan_News12[[#This Row],[text_classification_arabic5]],TextClassificationList[text_classification_arabic],0),1)</f>
        <v>#N/A</v>
      </c>
    </row>
    <row r="3135" spans="1:49" x14ac:dyDescent="0.2">
      <c r="A3135">
        <v>1.3045519653351342E+18</v>
      </c>
      <c r="B3135">
        <v>1.3045519653351342E+18</v>
      </c>
      <c r="C3135" t="s">
        <v>12052</v>
      </c>
      <c r="D3135" s="1">
        <v>44086</v>
      </c>
      <c r="E3135" s="2">
        <v>3.2407407407407406E-2</v>
      </c>
      <c r="F3135">
        <v>200</v>
      </c>
      <c r="G3135">
        <v>1889611729</v>
      </c>
      <c r="H3135" t="s">
        <v>354</v>
      </c>
      <c r="I3135" t="s">
        <v>355</v>
      </c>
      <c r="J3135" t="s">
        <v>265</v>
      </c>
      <c r="K3135" t="s">
        <v>12053</v>
      </c>
      <c r="L3135" t="s">
        <v>266</v>
      </c>
      <c r="M3135" t="s">
        <v>267</v>
      </c>
      <c r="N3135" t="s">
        <v>267</v>
      </c>
      <c r="O3135" t="s">
        <v>267</v>
      </c>
      <c r="P3135">
        <v>0</v>
      </c>
      <c r="Q3135">
        <v>1</v>
      </c>
      <c r="R3135">
        <v>2</v>
      </c>
      <c r="S3135" t="s">
        <v>12054</v>
      </c>
      <c r="T3135" t="s">
        <v>267</v>
      </c>
      <c r="U3135" t="s">
        <v>12055</v>
      </c>
      <c r="V3135" t="b">
        <v>0</v>
      </c>
      <c r="W3135" t="s">
        <v>265</v>
      </c>
      <c r="X3135">
        <v>0</v>
      </c>
      <c r="Y3135" t="s">
        <v>265</v>
      </c>
      <c r="Z3135" t="s">
        <v>265</v>
      </c>
      <c r="AA3135" t="s">
        <v>265</v>
      </c>
      <c r="AB3135" t="s">
        <v>265</v>
      </c>
      <c r="AC3135" t="s">
        <v>265</v>
      </c>
      <c r="AD3135" t="s">
        <v>265</v>
      </c>
      <c r="AE3135" t="s">
        <v>265</v>
      </c>
      <c r="AF3135" t="s">
        <v>267</v>
      </c>
      <c r="AG3135" t="s">
        <v>265</v>
      </c>
      <c r="AH3135" t="s">
        <v>265</v>
      </c>
      <c r="AI3135" t="s">
        <v>265</v>
      </c>
      <c r="AJ3135" t="s">
        <v>265</v>
      </c>
      <c r="AL3135" t="str">
        <f>IF(Sudan_News12[[#This Row],[relevancy_classification_english]]="Relevant","مناسب",IF(Sudan_News12[[#This Row],[relevancy_classification_english]]="Relevant","عَرَضِيّ",""))</f>
        <v/>
      </c>
      <c r="AN3135" t="str">
        <f>IF(Sudan_News12[[#This Row],[sentiment_analysis_english]]="Negative","سلبي",IF(Sudan_News12[[#This Row],[sentiment_analysis_english]]="Neutral","حيادي",IF(Sudan_News12[[#This Row],[sentiment_analysis_english]]="Positive","إيجابي","")))</f>
        <v/>
      </c>
      <c r="AO3135" t="e">
        <f>INDEX(TextClassificationList[],MATCH(Sudan_News12[[#This Row],[text_classification_arabic]],TextClassificationList[text_classification_arabic],0),1)</f>
        <v>#N/A</v>
      </c>
      <c r="AQ3135" t="e">
        <f>INDEX(TextClassificationList[],MATCH(Sudan_News12[[#This Row],[text_classification_arabic2]],TextClassificationList[text_classification_arabic],0),1)</f>
        <v>#N/A</v>
      </c>
      <c r="AS3135" t="e">
        <f>INDEX(TextClassificationList[],MATCH(Sudan_News12[[#This Row],[text_classification_arabic3]],TextClassificationList[text_classification_arabic],0),1)</f>
        <v>#N/A</v>
      </c>
      <c r="AU3135" t="e">
        <f>INDEX(TextClassificationList[],MATCH(Sudan_News12[[#This Row],[text_classification_arabic4]],TextClassificationList[text_classification_arabic],0),1)</f>
        <v>#N/A</v>
      </c>
      <c r="AW3135" t="e">
        <f>INDEX(TextClassificationList[],MATCH(Sudan_News12[[#This Row],[text_classification_arabic5]],TextClassificationList[text_classification_arabic],0),1)</f>
        <v>#N/A</v>
      </c>
    </row>
    <row r="3136" spans="1:49" x14ac:dyDescent="0.2">
      <c r="A3136">
        <v>1.3044169621607997E+18</v>
      </c>
      <c r="B3136">
        <v>1.3044164449025024E+18</v>
      </c>
      <c r="C3136" t="s">
        <v>12056</v>
      </c>
      <c r="D3136" s="1">
        <v>44085</v>
      </c>
      <c r="E3136" s="2">
        <v>0.65987268518518516</v>
      </c>
      <c r="F3136">
        <v>200</v>
      </c>
      <c r="G3136">
        <v>1889611729</v>
      </c>
      <c r="H3136" t="s">
        <v>354</v>
      </c>
      <c r="I3136" t="s">
        <v>355</v>
      </c>
      <c r="J3136" t="s">
        <v>265</v>
      </c>
      <c r="K3136" t="s">
        <v>12057</v>
      </c>
      <c r="L3136" t="s">
        <v>266</v>
      </c>
      <c r="M3136" t="s">
        <v>267</v>
      </c>
      <c r="N3136" t="s">
        <v>267</v>
      </c>
      <c r="O3136" t="s">
        <v>267</v>
      </c>
      <c r="P3136">
        <v>0</v>
      </c>
      <c r="Q3136">
        <v>0</v>
      </c>
      <c r="R3136">
        <v>0</v>
      </c>
      <c r="S3136" t="s">
        <v>267</v>
      </c>
      <c r="T3136" t="s">
        <v>267</v>
      </c>
      <c r="U3136" t="s">
        <v>12058</v>
      </c>
      <c r="V3136" t="b">
        <v>0</v>
      </c>
      <c r="W3136" t="s">
        <v>265</v>
      </c>
      <c r="X3136">
        <v>0</v>
      </c>
      <c r="Y3136" t="s">
        <v>265</v>
      </c>
      <c r="Z3136" t="s">
        <v>265</v>
      </c>
      <c r="AA3136" t="s">
        <v>265</v>
      </c>
      <c r="AB3136" t="s">
        <v>265</v>
      </c>
      <c r="AC3136" t="s">
        <v>265</v>
      </c>
      <c r="AD3136" t="s">
        <v>265</v>
      </c>
      <c r="AE3136" t="s">
        <v>265</v>
      </c>
      <c r="AF3136" t="s">
        <v>12059</v>
      </c>
      <c r="AG3136" t="s">
        <v>265</v>
      </c>
      <c r="AH3136" t="s">
        <v>265</v>
      </c>
      <c r="AI3136" t="s">
        <v>265</v>
      </c>
      <c r="AJ3136" t="s">
        <v>265</v>
      </c>
      <c r="AL3136" t="str">
        <f>IF(Sudan_News12[[#This Row],[relevancy_classification_english]]="Relevant","مناسب",IF(Sudan_News12[[#This Row],[relevancy_classification_english]]="Relevant","عَرَضِيّ",""))</f>
        <v/>
      </c>
      <c r="AN3136" t="str">
        <f>IF(Sudan_News12[[#This Row],[sentiment_analysis_english]]="Negative","سلبي",IF(Sudan_News12[[#This Row],[sentiment_analysis_english]]="Neutral","حيادي",IF(Sudan_News12[[#This Row],[sentiment_analysis_english]]="Positive","إيجابي","")))</f>
        <v/>
      </c>
      <c r="AO3136" t="e">
        <f>INDEX(TextClassificationList[],MATCH(Sudan_News12[[#This Row],[text_classification_arabic]],TextClassificationList[text_classification_arabic],0),1)</f>
        <v>#N/A</v>
      </c>
      <c r="AQ3136" t="e">
        <f>INDEX(TextClassificationList[],MATCH(Sudan_News12[[#This Row],[text_classification_arabic2]],TextClassificationList[text_classification_arabic],0),1)</f>
        <v>#N/A</v>
      </c>
      <c r="AS3136" t="e">
        <f>INDEX(TextClassificationList[],MATCH(Sudan_News12[[#This Row],[text_classification_arabic3]],TextClassificationList[text_classification_arabic],0),1)</f>
        <v>#N/A</v>
      </c>
      <c r="AU3136" t="e">
        <f>INDEX(TextClassificationList[],MATCH(Sudan_News12[[#This Row],[text_classification_arabic4]],TextClassificationList[text_classification_arabic],0),1)</f>
        <v>#N/A</v>
      </c>
      <c r="AW3136" t="e">
        <f>INDEX(TextClassificationList[],MATCH(Sudan_News12[[#This Row],[text_classification_arabic5]],TextClassificationList[text_classification_arabic],0),1)</f>
        <v>#N/A</v>
      </c>
    </row>
    <row r="3137" spans="1:49" x14ac:dyDescent="0.2">
      <c r="A3137">
        <v>1.3041093196177613E+18</v>
      </c>
      <c r="B3137">
        <v>1.3041093196177613E+18</v>
      </c>
      <c r="C3137" t="s">
        <v>12060</v>
      </c>
      <c r="D3137" s="1">
        <v>44084</v>
      </c>
      <c r="E3137" s="2">
        <v>0.81093749999999998</v>
      </c>
      <c r="F3137">
        <v>200</v>
      </c>
      <c r="G3137">
        <v>1889611729</v>
      </c>
      <c r="H3137" t="s">
        <v>354</v>
      </c>
      <c r="I3137" t="s">
        <v>355</v>
      </c>
      <c r="J3137" t="s">
        <v>265</v>
      </c>
      <c r="K3137" t="s">
        <v>12061</v>
      </c>
      <c r="L3137" t="s">
        <v>266</v>
      </c>
      <c r="M3137" t="s">
        <v>267</v>
      </c>
      <c r="N3137" t="s">
        <v>267</v>
      </c>
      <c r="O3137" t="s">
        <v>12062</v>
      </c>
      <c r="P3137">
        <v>0</v>
      </c>
      <c r="Q3137">
        <v>1</v>
      </c>
      <c r="R3137">
        <v>4</v>
      </c>
      <c r="S3137" t="s">
        <v>12063</v>
      </c>
      <c r="T3137" t="s">
        <v>267</v>
      </c>
      <c r="U3137" t="s">
        <v>12064</v>
      </c>
      <c r="V3137" t="b">
        <v>0</v>
      </c>
      <c r="W3137" t="s">
        <v>265</v>
      </c>
      <c r="X3137">
        <v>1</v>
      </c>
      <c r="Y3137" t="s">
        <v>12065</v>
      </c>
      <c r="Z3137" t="s">
        <v>265</v>
      </c>
      <c r="AA3137" t="s">
        <v>265</v>
      </c>
      <c r="AB3137" t="s">
        <v>265</v>
      </c>
      <c r="AC3137" t="s">
        <v>265</v>
      </c>
      <c r="AD3137" t="s">
        <v>265</v>
      </c>
      <c r="AE3137" t="s">
        <v>265</v>
      </c>
      <c r="AF3137" t="s">
        <v>267</v>
      </c>
      <c r="AG3137" t="s">
        <v>265</v>
      </c>
      <c r="AH3137" t="s">
        <v>265</v>
      </c>
      <c r="AI3137" t="s">
        <v>265</v>
      </c>
      <c r="AJ3137" t="s">
        <v>265</v>
      </c>
      <c r="AL3137" t="str">
        <f>IF(Sudan_News12[[#This Row],[relevancy_classification_english]]="Relevant","مناسب",IF(Sudan_News12[[#This Row],[relevancy_classification_english]]="Relevant","عَرَضِيّ",""))</f>
        <v/>
      </c>
      <c r="AN3137" t="str">
        <f>IF(Sudan_News12[[#This Row],[sentiment_analysis_english]]="Negative","سلبي",IF(Sudan_News12[[#This Row],[sentiment_analysis_english]]="Neutral","حيادي",IF(Sudan_News12[[#This Row],[sentiment_analysis_english]]="Positive","إيجابي","")))</f>
        <v/>
      </c>
      <c r="AO3137" t="e">
        <f>INDEX(TextClassificationList[],MATCH(Sudan_News12[[#This Row],[text_classification_arabic]],TextClassificationList[text_classification_arabic],0),1)</f>
        <v>#N/A</v>
      </c>
      <c r="AQ3137" t="e">
        <f>INDEX(TextClassificationList[],MATCH(Sudan_News12[[#This Row],[text_classification_arabic2]],TextClassificationList[text_classification_arabic],0),1)</f>
        <v>#N/A</v>
      </c>
      <c r="AS3137" t="e">
        <f>INDEX(TextClassificationList[],MATCH(Sudan_News12[[#This Row],[text_classification_arabic3]],TextClassificationList[text_classification_arabic],0),1)</f>
        <v>#N/A</v>
      </c>
      <c r="AU3137" t="e">
        <f>INDEX(TextClassificationList[],MATCH(Sudan_News12[[#This Row],[text_classification_arabic4]],TextClassificationList[text_classification_arabic],0),1)</f>
        <v>#N/A</v>
      </c>
      <c r="AW3137" t="e">
        <f>INDEX(TextClassificationList[],MATCH(Sudan_News12[[#This Row],[text_classification_arabic5]],TextClassificationList[text_classification_arabic],0),1)</f>
        <v>#N/A</v>
      </c>
    </row>
    <row r="3138" spans="1:49" x14ac:dyDescent="0.2">
      <c r="A3138">
        <v>1.3033514531180626E+18</v>
      </c>
      <c r="B3138">
        <v>1.3030965404965724E+18</v>
      </c>
      <c r="C3138" t="s">
        <v>12066</v>
      </c>
      <c r="D3138" s="1">
        <v>44082</v>
      </c>
      <c r="E3138" s="2">
        <v>0.71962962962962962</v>
      </c>
      <c r="F3138">
        <v>200</v>
      </c>
      <c r="G3138">
        <v>1889611729</v>
      </c>
      <c r="H3138" t="s">
        <v>354</v>
      </c>
      <c r="I3138" t="s">
        <v>355</v>
      </c>
      <c r="J3138" t="s">
        <v>265</v>
      </c>
      <c r="K3138" t="s">
        <v>12067</v>
      </c>
      <c r="L3138" t="s">
        <v>270</v>
      </c>
      <c r="M3138" t="s">
        <v>267</v>
      </c>
      <c r="N3138" t="s">
        <v>267</v>
      </c>
      <c r="O3138" t="s">
        <v>267</v>
      </c>
      <c r="P3138">
        <v>0</v>
      </c>
      <c r="Q3138">
        <v>0</v>
      </c>
      <c r="R3138">
        <v>0</v>
      </c>
      <c r="S3138" t="s">
        <v>267</v>
      </c>
      <c r="T3138" t="s">
        <v>267</v>
      </c>
      <c r="U3138" t="s">
        <v>12068</v>
      </c>
      <c r="V3138" t="b">
        <v>0</v>
      </c>
      <c r="W3138" t="s">
        <v>265</v>
      </c>
      <c r="X3138">
        <v>0</v>
      </c>
      <c r="Y3138" t="s">
        <v>265</v>
      </c>
      <c r="Z3138" t="s">
        <v>265</v>
      </c>
      <c r="AA3138" t="s">
        <v>265</v>
      </c>
      <c r="AB3138" t="s">
        <v>265</v>
      </c>
      <c r="AC3138" t="s">
        <v>265</v>
      </c>
      <c r="AD3138" t="s">
        <v>265</v>
      </c>
      <c r="AE3138" t="s">
        <v>265</v>
      </c>
      <c r="AF3138" t="s">
        <v>267</v>
      </c>
      <c r="AG3138" t="s">
        <v>265</v>
      </c>
      <c r="AH3138" t="s">
        <v>265</v>
      </c>
      <c r="AI3138" t="s">
        <v>265</v>
      </c>
      <c r="AJ3138" t="s">
        <v>265</v>
      </c>
      <c r="AL3138" t="str">
        <f>IF(Sudan_News12[[#This Row],[relevancy_classification_english]]="Relevant","مناسب",IF(Sudan_News12[[#This Row],[relevancy_classification_english]]="Relevant","عَرَضِيّ",""))</f>
        <v/>
      </c>
      <c r="AN3138" t="str">
        <f>IF(Sudan_News12[[#This Row],[sentiment_analysis_english]]="Negative","سلبي",IF(Sudan_News12[[#This Row],[sentiment_analysis_english]]="Neutral","حيادي",IF(Sudan_News12[[#This Row],[sentiment_analysis_english]]="Positive","إيجابي","")))</f>
        <v/>
      </c>
      <c r="AO3138" t="e">
        <f>INDEX(TextClassificationList[],MATCH(Sudan_News12[[#This Row],[text_classification_arabic]],TextClassificationList[text_classification_arabic],0),1)</f>
        <v>#N/A</v>
      </c>
      <c r="AQ3138" t="e">
        <f>INDEX(TextClassificationList[],MATCH(Sudan_News12[[#This Row],[text_classification_arabic2]],TextClassificationList[text_classification_arabic],0),1)</f>
        <v>#N/A</v>
      </c>
      <c r="AS3138" t="e">
        <f>INDEX(TextClassificationList[],MATCH(Sudan_News12[[#This Row],[text_classification_arabic3]],TextClassificationList[text_classification_arabic],0),1)</f>
        <v>#N/A</v>
      </c>
      <c r="AU3138" t="e">
        <f>INDEX(TextClassificationList[],MATCH(Sudan_News12[[#This Row],[text_classification_arabic4]],TextClassificationList[text_classification_arabic],0),1)</f>
        <v>#N/A</v>
      </c>
      <c r="AW3138" t="e">
        <f>INDEX(TextClassificationList[],MATCH(Sudan_News12[[#This Row],[text_classification_arabic5]],TextClassificationList[text_classification_arabic],0),1)</f>
        <v>#N/A</v>
      </c>
    </row>
    <row r="3139" spans="1:49" x14ac:dyDescent="0.2">
      <c r="A3139">
        <v>1.3033480289888952E+18</v>
      </c>
      <c r="B3139">
        <v>1.3033480289888952E+18</v>
      </c>
      <c r="C3139" t="s">
        <v>12069</v>
      </c>
      <c r="D3139" s="1">
        <v>44082</v>
      </c>
      <c r="E3139" s="2">
        <v>0.7101736111111111</v>
      </c>
      <c r="F3139">
        <v>200</v>
      </c>
      <c r="G3139">
        <v>1889611729</v>
      </c>
      <c r="H3139" t="s">
        <v>354</v>
      </c>
      <c r="I3139" t="s">
        <v>355</v>
      </c>
      <c r="J3139" t="s">
        <v>265</v>
      </c>
      <c r="K3139" t="s">
        <v>12070</v>
      </c>
      <c r="L3139" t="s">
        <v>272</v>
      </c>
      <c r="M3139" t="s">
        <v>267</v>
      </c>
      <c r="N3139" t="s">
        <v>267</v>
      </c>
      <c r="O3139" t="s">
        <v>267</v>
      </c>
      <c r="P3139">
        <v>0</v>
      </c>
      <c r="Q3139">
        <v>1</v>
      </c>
      <c r="R3139">
        <v>1</v>
      </c>
      <c r="S3139" t="s">
        <v>12071</v>
      </c>
      <c r="T3139" t="s">
        <v>267</v>
      </c>
      <c r="U3139" t="s">
        <v>12072</v>
      </c>
      <c r="V3139" t="b">
        <v>0</v>
      </c>
      <c r="W3139" t="s">
        <v>12073</v>
      </c>
      <c r="X3139">
        <v>0</v>
      </c>
      <c r="Y3139" t="s">
        <v>265</v>
      </c>
      <c r="Z3139" t="s">
        <v>265</v>
      </c>
      <c r="AA3139" t="s">
        <v>265</v>
      </c>
      <c r="AB3139" t="s">
        <v>265</v>
      </c>
      <c r="AC3139" t="s">
        <v>265</v>
      </c>
      <c r="AD3139" t="s">
        <v>265</v>
      </c>
      <c r="AE3139" t="s">
        <v>265</v>
      </c>
      <c r="AF3139" t="s">
        <v>267</v>
      </c>
      <c r="AG3139" t="s">
        <v>265</v>
      </c>
      <c r="AH3139" t="s">
        <v>265</v>
      </c>
      <c r="AI3139" t="s">
        <v>265</v>
      </c>
      <c r="AJ3139" t="s">
        <v>265</v>
      </c>
      <c r="AL3139" t="str">
        <f>IF(Sudan_News12[[#This Row],[relevancy_classification_english]]="Relevant","مناسب",IF(Sudan_News12[[#This Row],[relevancy_classification_english]]="Relevant","عَرَضِيّ",""))</f>
        <v/>
      </c>
      <c r="AN3139" t="str">
        <f>IF(Sudan_News12[[#This Row],[sentiment_analysis_english]]="Negative","سلبي",IF(Sudan_News12[[#This Row],[sentiment_analysis_english]]="Neutral","حيادي",IF(Sudan_News12[[#This Row],[sentiment_analysis_english]]="Positive","إيجابي","")))</f>
        <v/>
      </c>
      <c r="AO3139" t="e">
        <f>INDEX(TextClassificationList[],MATCH(Sudan_News12[[#This Row],[text_classification_arabic]],TextClassificationList[text_classification_arabic],0),1)</f>
        <v>#N/A</v>
      </c>
      <c r="AQ3139" t="e">
        <f>INDEX(TextClassificationList[],MATCH(Sudan_News12[[#This Row],[text_classification_arabic2]],TextClassificationList[text_classification_arabic],0),1)</f>
        <v>#N/A</v>
      </c>
      <c r="AS3139" t="e">
        <f>INDEX(TextClassificationList[],MATCH(Sudan_News12[[#This Row],[text_classification_arabic3]],TextClassificationList[text_classification_arabic],0),1)</f>
        <v>#N/A</v>
      </c>
      <c r="AU3139" t="e">
        <f>INDEX(TextClassificationList[],MATCH(Sudan_News12[[#This Row],[text_classification_arabic4]],TextClassificationList[text_classification_arabic],0),1)</f>
        <v>#N/A</v>
      </c>
      <c r="AW3139" t="e">
        <f>INDEX(TextClassificationList[],MATCH(Sudan_News12[[#This Row],[text_classification_arabic5]],TextClassificationList[text_classification_arabic],0),1)</f>
        <v>#N/A</v>
      </c>
    </row>
    <row r="3140" spans="1:49" x14ac:dyDescent="0.2">
      <c r="A3140">
        <v>1.3033466615367967E+18</v>
      </c>
      <c r="B3140">
        <v>1.3033429241225257E+18</v>
      </c>
      <c r="C3140" t="s">
        <v>12074</v>
      </c>
      <c r="D3140" s="1">
        <v>44082</v>
      </c>
      <c r="E3140" s="2">
        <v>0.70640046296296299</v>
      </c>
      <c r="F3140">
        <v>200</v>
      </c>
      <c r="G3140">
        <v>1889611729</v>
      </c>
      <c r="H3140" t="s">
        <v>354</v>
      </c>
      <c r="I3140" t="s">
        <v>355</v>
      </c>
      <c r="J3140" t="s">
        <v>265</v>
      </c>
      <c r="K3140" t="s">
        <v>12075</v>
      </c>
      <c r="L3140" t="s">
        <v>266</v>
      </c>
      <c r="M3140" t="s">
        <v>267</v>
      </c>
      <c r="N3140" t="s">
        <v>267</v>
      </c>
      <c r="O3140" t="s">
        <v>267</v>
      </c>
      <c r="P3140">
        <v>0</v>
      </c>
      <c r="Q3140">
        <v>0</v>
      </c>
      <c r="R3140">
        <v>0</v>
      </c>
      <c r="S3140" t="s">
        <v>267</v>
      </c>
      <c r="T3140" t="s">
        <v>267</v>
      </c>
      <c r="U3140" t="s">
        <v>12076</v>
      </c>
      <c r="V3140" t="b">
        <v>0</v>
      </c>
      <c r="W3140" t="s">
        <v>265</v>
      </c>
      <c r="X3140">
        <v>0</v>
      </c>
      <c r="Y3140" t="s">
        <v>265</v>
      </c>
      <c r="Z3140" t="s">
        <v>265</v>
      </c>
      <c r="AA3140" t="s">
        <v>265</v>
      </c>
      <c r="AB3140" t="s">
        <v>265</v>
      </c>
      <c r="AC3140" t="s">
        <v>265</v>
      </c>
      <c r="AD3140" t="s">
        <v>265</v>
      </c>
      <c r="AE3140" t="s">
        <v>265</v>
      </c>
      <c r="AF3140" t="s">
        <v>9586</v>
      </c>
      <c r="AG3140" t="s">
        <v>265</v>
      </c>
      <c r="AH3140" t="s">
        <v>265</v>
      </c>
      <c r="AI3140" t="s">
        <v>265</v>
      </c>
      <c r="AJ3140" t="s">
        <v>265</v>
      </c>
      <c r="AL3140" t="str">
        <f>IF(Sudan_News12[[#This Row],[relevancy_classification_english]]="Relevant","مناسب",IF(Sudan_News12[[#This Row],[relevancy_classification_english]]="Relevant","عَرَضِيّ",""))</f>
        <v/>
      </c>
      <c r="AN3140" t="str">
        <f>IF(Sudan_News12[[#This Row],[sentiment_analysis_english]]="Negative","سلبي",IF(Sudan_News12[[#This Row],[sentiment_analysis_english]]="Neutral","حيادي",IF(Sudan_News12[[#This Row],[sentiment_analysis_english]]="Positive","إيجابي","")))</f>
        <v/>
      </c>
      <c r="AO3140" t="e">
        <f>INDEX(TextClassificationList[],MATCH(Sudan_News12[[#This Row],[text_classification_arabic]],TextClassificationList[text_classification_arabic],0),1)</f>
        <v>#N/A</v>
      </c>
      <c r="AQ3140" t="e">
        <f>INDEX(TextClassificationList[],MATCH(Sudan_News12[[#This Row],[text_classification_arabic2]],TextClassificationList[text_classification_arabic],0),1)</f>
        <v>#N/A</v>
      </c>
      <c r="AS3140" t="e">
        <f>INDEX(TextClassificationList[],MATCH(Sudan_News12[[#This Row],[text_classification_arabic3]],TextClassificationList[text_classification_arabic],0),1)</f>
        <v>#N/A</v>
      </c>
      <c r="AU3140" t="e">
        <f>INDEX(TextClassificationList[],MATCH(Sudan_News12[[#This Row],[text_classification_arabic4]],TextClassificationList[text_classification_arabic],0),1)</f>
        <v>#N/A</v>
      </c>
      <c r="AW3140" t="e">
        <f>INDEX(TextClassificationList[],MATCH(Sudan_News12[[#This Row],[text_classification_arabic5]],TextClassificationList[text_classification_arabic],0),1)</f>
        <v>#N/A</v>
      </c>
    </row>
    <row r="3141" spans="1:49" x14ac:dyDescent="0.2">
      <c r="A3141">
        <v>1.3033429241225257E+18</v>
      </c>
      <c r="B3141">
        <v>1.3033429241225257E+18</v>
      </c>
      <c r="C3141" t="s">
        <v>12077</v>
      </c>
      <c r="D3141" s="1">
        <v>44082</v>
      </c>
      <c r="E3141" s="2">
        <v>0.69608796296296294</v>
      </c>
      <c r="F3141">
        <v>200</v>
      </c>
      <c r="G3141">
        <v>1889611729</v>
      </c>
      <c r="H3141" t="s">
        <v>354</v>
      </c>
      <c r="I3141" t="s">
        <v>355</v>
      </c>
      <c r="J3141" t="s">
        <v>265</v>
      </c>
      <c r="K3141" t="s">
        <v>12078</v>
      </c>
      <c r="L3141" t="s">
        <v>266</v>
      </c>
      <c r="M3141" t="s">
        <v>267</v>
      </c>
      <c r="N3141" t="s">
        <v>267</v>
      </c>
      <c r="O3141" t="s">
        <v>12079</v>
      </c>
      <c r="P3141">
        <v>1</v>
      </c>
      <c r="Q3141">
        <v>3</v>
      </c>
      <c r="R3141">
        <v>1</v>
      </c>
      <c r="S3141" t="s">
        <v>12080</v>
      </c>
      <c r="T3141" t="s">
        <v>267</v>
      </c>
      <c r="U3141" t="s">
        <v>12073</v>
      </c>
      <c r="V3141" t="b">
        <v>0</v>
      </c>
      <c r="W3141" t="s">
        <v>265</v>
      </c>
      <c r="X3141">
        <v>1</v>
      </c>
      <c r="Y3141" t="s">
        <v>12081</v>
      </c>
      <c r="Z3141" t="s">
        <v>265</v>
      </c>
      <c r="AA3141" t="s">
        <v>265</v>
      </c>
      <c r="AB3141" t="s">
        <v>265</v>
      </c>
      <c r="AC3141" t="s">
        <v>265</v>
      </c>
      <c r="AD3141" t="s">
        <v>265</v>
      </c>
      <c r="AE3141" t="s">
        <v>265</v>
      </c>
      <c r="AF3141" t="s">
        <v>267</v>
      </c>
      <c r="AG3141" t="s">
        <v>265</v>
      </c>
      <c r="AH3141" t="s">
        <v>265</v>
      </c>
      <c r="AI3141" t="s">
        <v>265</v>
      </c>
      <c r="AJ3141" t="s">
        <v>265</v>
      </c>
      <c r="AL3141" t="str">
        <f>IF(Sudan_News12[[#This Row],[relevancy_classification_english]]="Relevant","مناسب",IF(Sudan_News12[[#This Row],[relevancy_classification_english]]="Relevant","عَرَضِيّ",""))</f>
        <v/>
      </c>
      <c r="AN3141" t="str">
        <f>IF(Sudan_News12[[#This Row],[sentiment_analysis_english]]="Negative","سلبي",IF(Sudan_News12[[#This Row],[sentiment_analysis_english]]="Neutral","حيادي",IF(Sudan_News12[[#This Row],[sentiment_analysis_english]]="Positive","إيجابي","")))</f>
        <v/>
      </c>
      <c r="AO3141" t="e">
        <f>INDEX(TextClassificationList[],MATCH(Sudan_News12[[#This Row],[text_classification_arabic]],TextClassificationList[text_classification_arabic],0),1)</f>
        <v>#N/A</v>
      </c>
      <c r="AQ3141" t="e">
        <f>INDEX(TextClassificationList[],MATCH(Sudan_News12[[#This Row],[text_classification_arabic2]],TextClassificationList[text_classification_arabic],0),1)</f>
        <v>#N/A</v>
      </c>
      <c r="AS3141" t="e">
        <f>INDEX(TextClassificationList[],MATCH(Sudan_News12[[#This Row],[text_classification_arabic3]],TextClassificationList[text_classification_arabic],0),1)</f>
        <v>#N/A</v>
      </c>
      <c r="AU3141" t="e">
        <f>INDEX(TextClassificationList[],MATCH(Sudan_News12[[#This Row],[text_classification_arabic4]],TextClassificationList[text_classification_arabic],0),1)</f>
        <v>#N/A</v>
      </c>
      <c r="AW3141" t="e">
        <f>INDEX(TextClassificationList[],MATCH(Sudan_News12[[#This Row],[text_classification_arabic5]],TextClassificationList[text_classification_arabic],0),1)</f>
        <v>#N/A</v>
      </c>
    </row>
    <row r="3142" spans="1:49" x14ac:dyDescent="0.2">
      <c r="A3142">
        <v>1.3031208755841843E+18</v>
      </c>
      <c r="B3142">
        <v>1.3031208755841843E+18</v>
      </c>
      <c r="C3142" t="s">
        <v>12082</v>
      </c>
      <c r="D3142" s="1">
        <v>44082</v>
      </c>
      <c r="E3142" s="2">
        <v>8.3356481481481476E-2</v>
      </c>
      <c r="F3142">
        <v>200</v>
      </c>
      <c r="G3142">
        <v>1889611729</v>
      </c>
      <c r="H3142" t="s">
        <v>354</v>
      </c>
      <c r="I3142" t="s">
        <v>355</v>
      </c>
      <c r="J3142" t="s">
        <v>265</v>
      </c>
      <c r="K3142" t="s">
        <v>12083</v>
      </c>
      <c r="L3142" t="s">
        <v>278</v>
      </c>
      <c r="M3142" t="s">
        <v>267</v>
      </c>
      <c r="N3142" t="s">
        <v>267</v>
      </c>
      <c r="O3142" t="s">
        <v>267</v>
      </c>
      <c r="P3142">
        <v>0</v>
      </c>
      <c r="Q3142">
        <v>0</v>
      </c>
      <c r="R3142">
        <v>0</v>
      </c>
      <c r="S3142" t="s">
        <v>12084</v>
      </c>
      <c r="T3142" t="s">
        <v>267</v>
      </c>
      <c r="U3142" t="s">
        <v>12085</v>
      </c>
      <c r="V3142" t="b">
        <v>0</v>
      </c>
      <c r="W3142" t="s">
        <v>265</v>
      </c>
      <c r="X3142">
        <v>1</v>
      </c>
      <c r="Y3142" t="s">
        <v>12086</v>
      </c>
      <c r="Z3142" t="s">
        <v>265</v>
      </c>
      <c r="AA3142" t="s">
        <v>265</v>
      </c>
      <c r="AB3142" t="s">
        <v>265</v>
      </c>
      <c r="AC3142" t="s">
        <v>265</v>
      </c>
      <c r="AD3142" t="s">
        <v>265</v>
      </c>
      <c r="AE3142" t="s">
        <v>265</v>
      </c>
      <c r="AF3142" t="s">
        <v>267</v>
      </c>
      <c r="AG3142" t="s">
        <v>265</v>
      </c>
      <c r="AH3142" t="s">
        <v>265</v>
      </c>
      <c r="AI3142" t="s">
        <v>265</v>
      </c>
      <c r="AJ3142" t="s">
        <v>265</v>
      </c>
      <c r="AL3142" t="str">
        <f>IF(Sudan_News12[[#This Row],[relevancy_classification_english]]="Relevant","مناسب",IF(Sudan_News12[[#This Row],[relevancy_classification_english]]="Relevant","عَرَضِيّ",""))</f>
        <v/>
      </c>
      <c r="AN3142" t="str">
        <f>IF(Sudan_News12[[#This Row],[sentiment_analysis_english]]="Negative","سلبي",IF(Sudan_News12[[#This Row],[sentiment_analysis_english]]="Neutral","حيادي",IF(Sudan_News12[[#This Row],[sentiment_analysis_english]]="Positive","إيجابي","")))</f>
        <v/>
      </c>
      <c r="AO3142" t="e">
        <f>INDEX(TextClassificationList[],MATCH(Sudan_News12[[#This Row],[text_classification_arabic]],TextClassificationList[text_classification_arabic],0),1)</f>
        <v>#N/A</v>
      </c>
      <c r="AQ3142" t="e">
        <f>INDEX(TextClassificationList[],MATCH(Sudan_News12[[#This Row],[text_classification_arabic2]],TextClassificationList[text_classification_arabic],0),1)</f>
        <v>#N/A</v>
      </c>
      <c r="AS3142" t="e">
        <f>INDEX(TextClassificationList[],MATCH(Sudan_News12[[#This Row],[text_classification_arabic3]],TextClassificationList[text_classification_arabic],0),1)</f>
        <v>#N/A</v>
      </c>
      <c r="AU3142" t="e">
        <f>INDEX(TextClassificationList[],MATCH(Sudan_News12[[#This Row],[text_classification_arabic4]],TextClassificationList[text_classification_arabic],0),1)</f>
        <v>#N/A</v>
      </c>
      <c r="AW3142" t="e">
        <f>INDEX(TextClassificationList[],MATCH(Sudan_News12[[#This Row],[text_classification_arabic5]],TextClassificationList[text_classification_arabic],0),1)</f>
        <v>#N/A</v>
      </c>
    </row>
    <row r="3143" spans="1:49" x14ac:dyDescent="0.2">
      <c r="A3143">
        <v>1.3031181516563784E+18</v>
      </c>
      <c r="B3143">
        <v>1.3016418396662333E+18</v>
      </c>
      <c r="C3143" t="s">
        <v>12087</v>
      </c>
      <c r="D3143" s="1">
        <v>44082</v>
      </c>
      <c r="E3143" s="2">
        <v>7.5833333333333336E-2</v>
      </c>
      <c r="F3143">
        <v>200</v>
      </c>
      <c r="G3143">
        <v>1889611729</v>
      </c>
      <c r="H3143" t="s">
        <v>354</v>
      </c>
      <c r="I3143" t="s">
        <v>355</v>
      </c>
      <c r="J3143" t="s">
        <v>265</v>
      </c>
      <c r="K3143" t="s">
        <v>12088</v>
      </c>
      <c r="L3143" t="s">
        <v>266</v>
      </c>
      <c r="M3143" t="s">
        <v>267</v>
      </c>
      <c r="N3143" t="s">
        <v>267</v>
      </c>
      <c r="O3143" t="s">
        <v>267</v>
      </c>
      <c r="P3143">
        <v>0</v>
      </c>
      <c r="Q3143">
        <v>0</v>
      </c>
      <c r="R3143">
        <v>0</v>
      </c>
      <c r="S3143" t="s">
        <v>267</v>
      </c>
      <c r="T3143" t="s">
        <v>267</v>
      </c>
      <c r="U3143" t="s">
        <v>12089</v>
      </c>
      <c r="V3143" t="b">
        <v>0</v>
      </c>
      <c r="W3143" t="s">
        <v>265</v>
      </c>
      <c r="X3143">
        <v>0</v>
      </c>
      <c r="Y3143" t="s">
        <v>265</v>
      </c>
      <c r="Z3143" t="s">
        <v>265</v>
      </c>
      <c r="AA3143" t="s">
        <v>265</v>
      </c>
      <c r="AB3143" t="s">
        <v>265</v>
      </c>
      <c r="AC3143" t="s">
        <v>265</v>
      </c>
      <c r="AD3143" t="s">
        <v>265</v>
      </c>
      <c r="AE3143" t="s">
        <v>265</v>
      </c>
      <c r="AF3143" t="s">
        <v>267</v>
      </c>
      <c r="AG3143" t="s">
        <v>265</v>
      </c>
      <c r="AH3143" t="s">
        <v>265</v>
      </c>
      <c r="AI3143" t="s">
        <v>265</v>
      </c>
      <c r="AJ3143" t="s">
        <v>265</v>
      </c>
      <c r="AL3143" t="str">
        <f>IF(Sudan_News12[[#This Row],[relevancy_classification_english]]="Relevant","مناسب",IF(Sudan_News12[[#This Row],[relevancy_classification_english]]="Relevant","عَرَضِيّ",""))</f>
        <v/>
      </c>
      <c r="AN3143" t="str">
        <f>IF(Sudan_News12[[#This Row],[sentiment_analysis_english]]="Negative","سلبي",IF(Sudan_News12[[#This Row],[sentiment_analysis_english]]="Neutral","حيادي",IF(Sudan_News12[[#This Row],[sentiment_analysis_english]]="Positive","إيجابي","")))</f>
        <v/>
      </c>
      <c r="AO3143" t="e">
        <f>INDEX(TextClassificationList[],MATCH(Sudan_News12[[#This Row],[text_classification_arabic]],TextClassificationList[text_classification_arabic],0),1)</f>
        <v>#N/A</v>
      </c>
      <c r="AQ3143" t="e">
        <f>INDEX(TextClassificationList[],MATCH(Sudan_News12[[#This Row],[text_classification_arabic2]],TextClassificationList[text_classification_arabic],0),1)</f>
        <v>#N/A</v>
      </c>
      <c r="AS3143" t="e">
        <f>INDEX(TextClassificationList[],MATCH(Sudan_News12[[#This Row],[text_classification_arabic3]],TextClassificationList[text_classification_arabic],0),1)</f>
        <v>#N/A</v>
      </c>
      <c r="AU3143" t="e">
        <f>INDEX(TextClassificationList[],MATCH(Sudan_News12[[#This Row],[text_classification_arabic4]],TextClassificationList[text_classification_arabic],0),1)</f>
        <v>#N/A</v>
      </c>
      <c r="AW3143" t="e">
        <f>INDEX(TextClassificationList[],MATCH(Sudan_News12[[#This Row],[text_classification_arabic5]],TextClassificationList[text_classification_arabic],0),1)</f>
        <v>#N/A</v>
      </c>
    </row>
    <row r="3144" spans="1:49" x14ac:dyDescent="0.2">
      <c r="A3144">
        <v>1.3030972353837507E+18</v>
      </c>
      <c r="B3144">
        <v>1.3016418396662333E+18</v>
      </c>
      <c r="C3144" t="s">
        <v>12090</v>
      </c>
      <c r="D3144" s="1">
        <v>44082</v>
      </c>
      <c r="E3144" s="2">
        <v>1.8113425925925925E-2</v>
      </c>
      <c r="F3144">
        <v>200</v>
      </c>
      <c r="G3144">
        <v>1889611729</v>
      </c>
      <c r="H3144" t="s">
        <v>354</v>
      </c>
      <c r="I3144" t="s">
        <v>355</v>
      </c>
      <c r="J3144" t="s">
        <v>265</v>
      </c>
      <c r="K3144" t="s">
        <v>12091</v>
      </c>
      <c r="L3144" t="s">
        <v>266</v>
      </c>
      <c r="M3144" t="s">
        <v>267</v>
      </c>
      <c r="N3144" t="s">
        <v>267</v>
      </c>
      <c r="O3144" t="s">
        <v>267</v>
      </c>
      <c r="P3144">
        <v>0</v>
      </c>
      <c r="Q3144">
        <v>0</v>
      </c>
      <c r="R3144">
        <v>0</v>
      </c>
      <c r="S3144" t="s">
        <v>267</v>
      </c>
      <c r="T3144" t="s">
        <v>267</v>
      </c>
      <c r="U3144" t="s">
        <v>12092</v>
      </c>
      <c r="V3144" t="b">
        <v>0</v>
      </c>
      <c r="W3144" t="s">
        <v>265</v>
      </c>
      <c r="X3144">
        <v>0</v>
      </c>
      <c r="Y3144" t="s">
        <v>265</v>
      </c>
      <c r="Z3144" t="s">
        <v>265</v>
      </c>
      <c r="AA3144" t="s">
        <v>265</v>
      </c>
      <c r="AB3144" t="s">
        <v>265</v>
      </c>
      <c r="AC3144" t="s">
        <v>265</v>
      </c>
      <c r="AD3144" t="s">
        <v>265</v>
      </c>
      <c r="AE3144" t="s">
        <v>265</v>
      </c>
      <c r="AF3144" t="s">
        <v>12093</v>
      </c>
      <c r="AG3144" t="s">
        <v>265</v>
      </c>
      <c r="AH3144" t="s">
        <v>265</v>
      </c>
      <c r="AI3144" t="s">
        <v>265</v>
      </c>
      <c r="AJ3144" t="s">
        <v>265</v>
      </c>
      <c r="AL3144" t="str">
        <f>IF(Sudan_News12[[#This Row],[relevancy_classification_english]]="Relevant","مناسب",IF(Sudan_News12[[#This Row],[relevancy_classification_english]]="Relevant","عَرَضِيّ",""))</f>
        <v/>
      </c>
      <c r="AN3144" t="str">
        <f>IF(Sudan_News12[[#This Row],[sentiment_analysis_english]]="Negative","سلبي",IF(Sudan_News12[[#This Row],[sentiment_analysis_english]]="Neutral","حيادي",IF(Sudan_News12[[#This Row],[sentiment_analysis_english]]="Positive","إيجابي","")))</f>
        <v/>
      </c>
      <c r="AO3144" t="e">
        <f>INDEX(TextClassificationList[],MATCH(Sudan_News12[[#This Row],[text_classification_arabic]],TextClassificationList[text_classification_arabic],0),1)</f>
        <v>#N/A</v>
      </c>
      <c r="AQ3144" t="e">
        <f>INDEX(TextClassificationList[],MATCH(Sudan_News12[[#This Row],[text_classification_arabic2]],TextClassificationList[text_classification_arabic],0),1)</f>
        <v>#N/A</v>
      </c>
      <c r="AS3144" t="e">
        <f>INDEX(TextClassificationList[],MATCH(Sudan_News12[[#This Row],[text_classification_arabic3]],TextClassificationList[text_classification_arabic],0),1)</f>
        <v>#N/A</v>
      </c>
      <c r="AU3144" t="e">
        <f>INDEX(TextClassificationList[],MATCH(Sudan_News12[[#This Row],[text_classification_arabic4]],TextClassificationList[text_classification_arabic],0),1)</f>
        <v>#N/A</v>
      </c>
      <c r="AW3144" t="e">
        <f>INDEX(TextClassificationList[],MATCH(Sudan_News12[[#This Row],[text_classification_arabic5]],TextClassificationList[text_classification_arabic],0),1)</f>
        <v>#N/A</v>
      </c>
    </row>
    <row r="3145" spans="1:49" x14ac:dyDescent="0.2">
      <c r="A3145">
        <v>1.3030127241342484E+18</v>
      </c>
      <c r="B3145">
        <v>1.3030127241342484E+18</v>
      </c>
      <c r="C3145" t="s">
        <v>12094</v>
      </c>
      <c r="D3145" s="1">
        <v>44081</v>
      </c>
      <c r="E3145" s="2">
        <v>0.78490740740740739</v>
      </c>
      <c r="F3145">
        <v>200</v>
      </c>
      <c r="G3145">
        <v>1889611729</v>
      </c>
      <c r="H3145" t="s">
        <v>354</v>
      </c>
      <c r="I3145" t="s">
        <v>355</v>
      </c>
      <c r="J3145" t="s">
        <v>265</v>
      </c>
      <c r="K3145" t="s">
        <v>12095</v>
      </c>
      <c r="L3145" t="s">
        <v>266</v>
      </c>
      <c r="M3145" t="s">
        <v>267</v>
      </c>
      <c r="N3145" t="s">
        <v>267</v>
      </c>
      <c r="O3145" t="s">
        <v>12096</v>
      </c>
      <c r="P3145">
        <v>0</v>
      </c>
      <c r="Q3145">
        <v>5</v>
      </c>
      <c r="R3145">
        <v>15</v>
      </c>
      <c r="S3145" t="s">
        <v>12097</v>
      </c>
      <c r="T3145" t="s">
        <v>267</v>
      </c>
      <c r="U3145" t="s">
        <v>12098</v>
      </c>
      <c r="V3145" t="b">
        <v>0</v>
      </c>
      <c r="W3145" t="s">
        <v>265</v>
      </c>
      <c r="X3145">
        <v>1</v>
      </c>
      <c r="Y3145" t="s">
        <v>12099</v>
      </c>
      <c r="Z3145" t="s">
        <v>265</v>
      </c>
      <c r="AA3145" t="s">
        <v>265</v>
      </c>
      <c r="AB3145" t="s">
        <v>265</v>
      </c>
      <c r="AC3145" t="s">
        <v>265</v>
      </c>
      <c r="AD3145" t="s">
        <v>265</v>
      </c>
      <c r="AE3145" t="s">
        <v>265</v>
      </c>
      <c r="AF3145" t="s">
        <v>267</v>
      </c>
      <c r="AG3145" t="s">
        <v>265</v>
      </c>
      <c r="AH3145" t="s">
        <v>265</v>
      </c>
      <c r="AI3145" t="s">
        <v>265</v>
      </c>
      <c r="AJ3145" t="s">
        <v>265</v>
      </c>
      <c r="AL3145" t="str">
        <f>IF(Sudan_News12[[#This Row],[relevancy_classification_english]]="Relevant","مناسب",IF(Sudan_News12[[#This Row],[relevancy_classification_english]]="Relevant","عَرَضِيّ",""))</f>
        <v/>
      </c>
      <c r="AN3145" t="str">
        <f>IF(Sudan_News12[[#This Row],[sentiment_analysis_english]]="Negative","سلبي",IF(Sudan_News12[[#This Row],[sentiment_analysis_english]]="Neutral","حيادي",IF(Sudan_News12[[#This Row],[sentiment_analysis_english]]="Positive","إيجابي","")))</f>
        <v/>
      </c>
      <c r="AO3145" t="e">
        <f>INDEX(TextClassificationList[],MATCH(Sudan_News12[[#This Row],[text_classification_arabic]],TextClassificationList[text_classification_arabic],0),1)</f>
        <v>#N/A</v>
      </c>
      <c r="AQ3145" t="e">
        <f>INDEX(TextClassificationList[],MATCH(Sudan_News12[[#This Row],[text_classification_arabic2]],TextClassificationList[text_classification_arabic],0),1)</f>
        <v>#N/A</v>
      </c>
      <c r="AS3145" t="e">
        <f>INDEX(TextClassificationList[],MATCH(Sudan_News12[[#This Row],[text_classification_arabic3]],TextClassificationList[text_classification_arabic],0),1)</f>
        <v>#N/A</v>
      </c>
      <c r="AU3145" t="e">
        <f>INDEX(TextClassificationList[],MATCH(Sudan_News12[[#This Row],[text_classification_arabic4]],TextClassificationList[text_classification_arabic],0),1)</f>
        <v>#N/A</v>
      </c>
      <c r="AW3145" t="e">
        <f>INDEX(TextClassificationList[],MATCH(Sudan_News12[[#This Row],[text_classification_arabic5]],TextClassificationList[text_classification_arabic],0),1)</f>
        <v>#N/A</v>
      </c>
    </row>
    <row r="3146" spans="1:49" x14ac:dyDescent="0.2">
      <c r="A3146">
        <v>1.3027235104150979E+18</v>
      </c>
      <c r="B3146">
        <v>1.3027235104150979E+18</v>
      </c>
      <c r="C3146" t="s">
        <v>12100</v>
      </c>
      <c r="D3146" s="1">
        <v>44080</v>
      </c>
      <c r="E3146" s="2">
        <v>0.98682870370370368</v>
      </c>
      <c r="F3146">
        <v>200</v>
      </c>
      <c r="G3146">
        <v>1889611729</v>
      </c>
      <c r="H3146" t="s">
        <v>354</v>
      </c>
      <c r="I3146" t="s">
        <v>355</v>
      </c>
      <c r="J3146" t="s">
        <v>265</v>
      </c>
      <c r="K3146" t="s">
        <v>12101</v>
      </c>
      <c r="L3146" t="s">
        <v>266</v>
      </c>
      <c r="M3146" t="s">
        <v>267</v>
      </c>
      <c r="N3146" t="s">
        <v>267</v>
      </c>
      <c r="O3146" t="s">
        <v>12102</v>
      </c>
      <c r="P3146">
        <v>0</v>
      </c>
      <c r="Q3146">
        <v>1</v>
      </c>
      <c r="R3146">
        <v>2</v>
      </c>
      <c r="S3146" t="s">
        <v>12097</v>
      </c>
      <c r="T3146" t="s">
        <v>267</v>
      </c>
      <c r="U3146" t="s">
        <v>12103</v>
      </c>
      <c r="V3146" t="b">
        <v>0</v>
      </c>
      <c r="W3146" t="s">
        <v>265</v>
      </c>
      <c r="X3146">
        <v>1</v>
      </c>
      <c r="Y3146" t="s">
        <v>12104</v>
      </c>
      <c r="Z3146" t="s">
        <v>265</v>
      </c>
      <c r="AA3146" t="s">
        <v>265</v>
      </c>
      <c r="AB3146" t="s">
        <v>265</v>
      </c>
      <c r="AC3146" t="s">
        <v>265</v>
      </c>
      <c r="AD3146" t="s">
        <v>265</v>
      </c>
      <c r="AE3146" t="s">
        <v>265</v>
      </c>
      <c r="AF3146" t="s">
        <v>267</v>
      </c>
      <c r="AG3146" t="s">
        <v>265</v>
      </c>
      <c r="AH3146" t="s">
        <v>265</v>
      </c>
      <c r="AI3146" t="s">
        <v>265</v>
      </c>
      <c r="AJ3146" t="s">
        <v>265</v>
      </c>
      <c r="AL3146" t="str">
        <f>IF(Sudan_News12[[#This Row],[relevancy_classification_english]]="Relevant","مناسب",IF(Sudan_News12[[#This Row],[relevancy_classification_english]]="Relevant","عَرَضِيّ",""))</f>
        <v/>
      </c>
      <c r="AN3146" t="str">
        <f>IF(Sudan_News12[[#This Row],[sentiment_analysis_english]]="Negative","سلبي",IF(Sudan_News12[[#This Row],[sentiment_analysis_english]]="Neutral","حيادي",IF(Sudan_News12[[#This Row],[sentiment_analysis_english]]="Positive","إيجابي","")))</f>
        <v/>
      </c>
      <c r="AO3146" t="e">
        <f>INDEX(TextClassificationList[],MATCH(Sudan_News12[[#This Row],[text_classification_arabic]],TextClassificationList[text_classification_arabic],0),1)</f>
        <v>#N/A</v>
      </c>
      <c r="AQ3146" t="e">
        <f>INDEX(TextClassificationList[],MATCH(Sudan_News12[[#This Row],[text_classification_arabic2]],TextClassificationList[text_classification_arabic],0),1)</f>
        <v>#N/A</v>
      </c>
      <c r="AS3146" t="e">
        <f>INDEX(TextClassificationList[],MATCH(Sudan_News12[[#This Row],[text_classification_arabic3]],TextClassificationList[text_classification_arabic],0),1)</f>
        <v>#N/A</v>
      </c>
      <c r="AU3146" t="e">
        <f>INDEX(TextClassificationList[],MATCH(Sudan_News12[[#This Row],[text_classification_arabic4]],TextClassificationList[text_classification_arabic],0),1)</f>
        <v>#N/A</v>
      </c>
      <c r="AW3146" t="e">
        <f>INDEX(TextClassificationList[],MATCH(Sudan_News12[[#This Row],[text_classification_arabic5]],TextClassificationList[text_classification_arabic],0),1)</f>
        <v>#N/A</v>
      </c>
    </row>
    <row r="3147" spans="1:49" x14ac:dyDescent="0.2">
      <c r="A3147">
        <v>1.3027220352406323E+18</v>
      </c>
      <c r="B3147">
        <v>1.3027097534335263E+18</v>
      </c>
      <c r="C3147" t="s">
        <v>12105</v>
      </c>
      <c r="D3147" s="1">
        <v>44080</v>
      </c>
      <c r="E3147" s="2">
        <v>0.98276620370370371</v>
      </c>
      <c r="F3147">
        <v>200</v>
      </c>
      <c r="G3147">
        <v>1889611729</v>
      </c>
      <c r="H3147" t="s">
        <v>354</v>
      </c>
      <c r="I3147" t="s">
        <v>355</v>
      </c>
      <c r="J3147" t="s">
        <v>265</v>
      </c>
      <c r="K3147" t="s">
        <v>12106</v>
      </c>
      <c r="L3147" t="s">
        <v>266</v>
      </c>
      <c r="M3147" t="s">
        <v>267</v>
      </c>
      <c r="N3147" t="s">
        <v>267</v>
      </c>
      <c r="O3147" t="s">
        <v>267</v>
      </c>
      <c r="P3147">
        <v>0</v>
      </c>
      <c r="Q3147">
        <v>1</v>
      </c>
      <c r="R3147">
        <v>2</v>
      </c>
      <c r="S3147" t="s">
        <v>267</v>
      </c>
      <c r="T3147" t="s">
        <v>267</v>
      </c>
      <c r="U3147" t="s">
        <v>12107</v>
      </c>
      <c r="V3147" t="b">
        <v>0</v>
      </c>
      <c r="W3147" t="s">
        <v>265</v>
      </c>
      <c r="X3147">
        <v>0</v>
      </c>
      <c r="Y3147" t="s">
        <v>265</v>
      </c>
      <c r="Z3147" t="s">
        <v>265</v>
      </c>
      <c r="AA3147" t="s">
        <v>265</v>
      </c>
      <c r="AB3147" t="s">
        <v>265</v>
      </c>
      <c r="AC3147" t="s">
        <v>265</v>
      </c>
      <c r="AD3147" t="s">
        <v>265</v>
      </c>
      <c r="AE3147" t="s">
        <v>265</v>
      </c>
      <c r="AF3147" t="s">
        <v>311</v>
      </c>
      <c r="AG3147" t="s">
        <v>265</v>
      </c>
      <c r="AH3147" t="s">
        <v>265</v>
      </c>
      <c r="AI3147" t="s">
        <v>265</v>
      </c>
      <c r="AJ3147" t="s">
        <v>265</v>
      </c>
      <c r="AL3147" t="str">
        <f>IF(Sudan_News12[[#This Row],[relevancy_classification_english]]="Relevant","مناسب",IF(Sudan_News12[[#This Row],[relevancy_classification_english]]="Relevant","عَرَضِيّ",""))</f>
        <v/>
      </c>
      <c r="AN3147" t="str">
        <f>IF(Sudan_News12[[#This Row],[sentiment_analysis_english]]="Negative","سلبي",IF(Sudan_News12[[#This Row],[sentiment_analysis_english]]="Neutral","حيادي",IF(Sudan_News12[[#This Row],[sentiment_analysis_english]]="Positive","إيجابي","")))</f>
        <v/>
      </c>
      <c r="AO3147" t="e">
        <f>INDEX(TextClassificationList[],MATCH(Sudan_News12[[#This Row],[text_classification_arabic]],TextClassificationList[text_classification_arabic],0),1)</f>
        <v>#N/A</v>
      </c>
      <c r="AQ3147" t="e">
        <f>INDEX(TextClassificationList[],MATCH(Sudan_News12[[#This Row],[text_classification_arabic2]],TextClassificationList[text_classification_arabic],0),1)</f>
        <v>#N/A</v>
      </c>
      <c r="AS3147" t="e">
        <f>INDEX(TextClassificationList[],MATCH(Sudan_News12[[#This Row],[text_classification_arabic3]],TextClassificationList[text_classification_arabic],0),1)</f>
        <v>#N/A</v>
      </c>
      <c r="AU3147" t="e">
        <f>INDEX(TextClassificationList[],MATCH(Sudan_News12[[#This Row],[text_classification_arabic4]],TextClassificationList[text_classification_arabic],0),1)</f>
        <v>#N/A</v>
      </c>
      <c r="AW3147" t="e">
        <f>INDEX(TextClassificationList[],MATCH(Sudan_News12[[#This Row],[text_classification_arabic5]],TextClassificationList[text_classification_arabic],0),1)</f>
        <v>#N/A</v>
      </c>
    </row>
    <row r="3148" spans="1:49" x14ac:dyDescent="0.2">
      <c r="A3148">
        <v>1.3027161323743355E+18</v>
      </c>
      <c r="B3148">
        <v>1.3027161323743355E+18</v>
      </c>
      <c r="C3148" t="s">
        <v>12108</v>
      </c>
      <c r="D3148" s="1">
        <v>44080</v>
      </c>
      <c r="E3148" s="2">
        <v>0.96646990740740746</v>
      </c>
      <c r="F3148">
        <v>200</v>
      </c>
      <c r="G3148">
        <v>1889611729</v>
      </c>
      <c r="H3148" t="s">
        <v>354</v>
      </c>
      <c r="I3148" t="s">
        <v>355</v>
      </c>
      <c r="J3148" t="s">
        <v>265</v>
      </c>
      <c r="K3148" t="s">
        <v>12109</v>
      </c>
      <c r="L3148" t="s">
        <v>266</v>
      </c>
      <c r="M3148" t="s">
        <v>267</v>
      </c>
      <c r="N3148" t="s">
        <v>267</v>
      </c>
      <c r="O3148" t="s">
        <v>267</v>
      </c>
      <c r="P3148">
        <v>0</v>
      </c>
      <c r="Q3148">
        <v>0</v>
      </c>
      <c r="R3148">
        <v>0</v>
      </c>
      <c r="S3148" t="s">
        <v>12097</v>
      </c>
      <c r="T3148" t="s">
        <v>267</v>
      </c>
      <c r="U3148" t="s">
        <v>12110</v>
      </c>
      <c r="V3148" t="b">
        <v>0</v>
      </c>
      <c r="W3148" t="s">
        <v>265</v>
      </c>
      <c r="X3148">
        <v>0</v>
      </c>
      <c r="Y3148" t="s">
        <v>265</v>
      </c>
      <c r="Z3148" t="s">
        <v>265</v>
      </c>
      <c r="AA3148" t="s">
        <v>265</v>
      </c>
      <c r="AB3148" t="s">
        <v>265</v>
      </c>
      <c r="AC3148" t="s">
        <v>265</v>
      </c>
      <c r="AD3148" t="s">
        <v>265</v>
      </c>
      <c r="AE3148" t="s">
        <v>265</v>
      </c>
      <c r="AF3148" t="s">
        <v>267</v>
      </c>
      <c r="AG3148" t="s">
        <v>265</v>
      </c>
      <c r="AH3148" t="s">
        <v>265</v>
      </c>
      <c r="AI3148" t="s">
        <v>265</v>
      </c>
      <c r="AJ3148" t="s">
        <v>265</v>
      </c>
      <c r="AL3148" t="str">
        <f>IF(Sudan_News12[[#This Row],[relevancy_classification_english]]="Relevant","مناسب",IF(Sudan_News12[[#This Row],[relevancy_classification_english]]="Relevant","عَرَضِيّ",""))</f>
        <v/>
      </c>
      <c r="AN3148" t="str">
        <f>IF(Sudan_News12[[#This Row],[sentiment_analysis_english]]="Negative","سلبي",IF(Sudan_News12[[#This Row],[sentiment_analysis_english]]="Neutral","حيادي",IF(Sudan_News12[[#This Row],[sentiment_analysis_english]]="Positive","إيجابي","")))</f>
        <v/>
      </c>
      <c r="AO3148" t="e">
        <f>INDEX(TextClassificationList[],MATCH(Sudan_News12[[#This Row],[text_classification_arabic]],TextClassificationList[text_classification_arabic],0),1)</f>
        <v>#N/A</v>
      </c>
      <c r="AQ3148" t="e">
        <f>INDEX(TextClassificationList[],MATCH(Sudan_News12[[#This Row],[text_classification_arabic2]],TextClassificationList[text_classification_arabic],0),1)</f>
        <v>#N/A</v>
      </c>
      <c r="AS3148" t="e">
        <f>INDEX(TextClassificationList[],MATCH(Sudan_News12[[#This Row],[text_classification_arabic3]],TextClassificationList[text_classification_arabic],0),1)</f>
        <v>#N/A</v>
      </c>
      <c r="AU3148" t="e">
        <f>INDEX(TextClassificationList[],MATCH(Sudan_News12[[#This Row],[text_classification_arabic4]],TextClassificationList[text_classification_arabic],0),1)</f>
        <v>#N/A</v>
      </c>
      <c r="AW3148" t="e">
        <f>INDEX(TextClassificationList[],MATCH(Sudan_News12[[#This Row],[text_classification_arabic5]],TextClassificationList[text_classification_arabic],0),1)</f>
        <v>#N/A</v>
      </c>
    </row>
    <row r="3149" spans="1:49" x14ac:dyDescent="0.2">
      <c r="A3149">
        <v>1.3023662052196639E+18</v>
      </c>
      <c r="B3149">
        <v>1.3023264486241485E+18</v>
      </c>
      <c r="C3149" t="s">
        <v>12111</v>
      </c>
      <c r="D3149" s="1">
        <v>44080</v>
      </c>
      <c r="E3149" s="2">
        <v>8.564814814814815E-4</v>
      </c>
      <c r="F3149">
        <v>200</v>
      </c>
      <c r="G3149">
        <v>1889611729</v>
      </c>
      <c r="H3149" t="s">
        <v>354</v>
      </c>
      <c r="I3149" t="s">
        <v>355</v>
      </c>
      <c r="J3149" t="s">
        <v>265</v>
      </c>
      <c r="K3149" t="s">
        <v>12112</v>
      </c>
      <c r="L3149" t="s">
        <v>266</v>
      </c>
      <c r="M3149" t="s">
        <v>267</v>
      </c>
      <c r="N3149" t="s">
        <v>267</v>
      </c>
      <c r="O3149" t="s">
        <v>267</v>
      </c>
      <c r="P3149">
        <v>0</v>
      </c>
      <c r="Q3149">
        <v>0</v>
      </c>
      <c r="R3149">
        <v>0</v>
      </c>
      <c r="S3149" t="s">
        <v>267</v>
      </c>
      <c r="T3149" t="s">
        <v>267</v>
      </c>
      <c r="U3149" t="s">
        <v>12113</v>
      </c>
      <c r="V3149" t="b">
        <v>0</v>
      </c>
      <c r="W3149" t="s">
        <v>265</v>
      </c>
      <c r="X3149">
        <v>0</v>
      </c>
      <c r="Y3149" t="s">
        <v>265</v>
      </c>
      <c r="Z3149" t="s">
        <v>265</v>
      </c>
      <c r="AA3149" t="s">
        <v>265</v>
      </c>
      <c r="AB3149" t="s">
        <v>265</v>
      </c>
      <c r="AC3149" t="s">
        <v>265</v>
      </c>
      <c r="AD3149" t="s">
        <v>265</v>
      </c>
      <c r="AE3149" t="s">
        <v>265</v>
      </c>
      <c r="AF3149" t="s">
        <v>12114</v>
      </c>
      <c r="AG3149" t="s">
        <v>265</v>
      </c>
      <c r="AH3149" t="s">
        <v>265</v>
      </c>
      <c r="AI3149" t="s">
        <v>265</v>
      </c>
      <c r="AJ3149" t="s">
        <v>265</v>
      </c>
      <c r="AL3149" t="str">
        <f>IF(Sudan_News12[[#This Row],[relevancy_classification_english]]="Relevant","مناسب",IF(Sudan_News12[[#This Row],[relevancy_classification_english]]="Relevant","عَرَضِيّ",""))</f>
        <v/>
      </c>
      <c r="AN3149" t="str">
        <f>IF(Sudan_News12[[#This Row],[sentiment_analysis_english]]="Negative","سلبي",IF(Sudan_News12[[#This Row],[sentiment_analysis_english]]="Neutral","حيادي",IF(Sudan_News12[[#This Row],[sentiment_analysis_english]]="Positive","إيجابي","")))</f>
        <v/>
      </c>
      <c r="AO3149" t="e">
        <f>INDEX(TextClassificationList[],MATCH(Sudan_News12[[#This Row],[text_classification_arabic]],TextClassificationList[text_classification_arabic],0),1)</f>
        <v>#N/A</v>
      </c>
      <c r="AQ3149" t="e">
        <f>INDEX(TextClassificationList[],MATCH(Sudan_News12[[#This Row],[text_classification_arabic2]],TextClassificationList[text_classification_arabic],0),1)</f>
        <v>#N/A</v>
      </c>
      <c r="AS3149" t="e">
        <f>INDEX(TextClassificationList[],MATCH(Sudan_News12[[#This Row],[text_classification_arabic3]],TextClassificationList[text_classification_arabic],0),1)</f>
        <v>#N/A</v>
      </c>
      <c r="AU3149" t="e">
        <f>INDEX(TextClassificationList[],MATCH(Sudan_News12[[#This Row],[text_classification_arabic4]],TextClassificationList[text_classification_arabic],0),1)</f>
        <v>#N/A</v>
      </c>
      <c r="AW3149" t="e">
        <f>INDEX(TextClassificationList[],MATCH(Sudan_News12[[#This Row],[text_classification_arabic5]],TextClassificationList[text_classification_arabic],0),1)</f>
        <v>#N/A</v>
      </c>
    </row>
    <row r="3150" spans="1:49" x14ac:dyDescent="0.2">
      <c r="A3150">
        <v>1.3016418396662333E+18</v>
      </c>
      <c r="B3150">
        <v>1.3016418396662333E+18</v>
      </c>
      <c r="C3150" t="s">
        <v>12115</v>
      </c>
      <c r="D3150" s="1">
        <v>44078</v>
      </c>
      <c r="E3150" s="2">
        <v>1.9907407407407408E-3</v>
      </c>
      <c r="F3150">
        <v>200</v>
      </c>
      <c r="G3150">
        <v>1889611729</v>
      </c>
      <c r="H3150" t="s">
        <v>354</v>
      </c>
      <c r="I3150" t="s">
        <v>355</v>
      </c>
      <c r="J3150" t="s">
        <v>265</v>
      </c>
      <c r="K3150" t="s">
        <v>12116</v>
      </c>
      <c r="L3150" t="s">
        <v>266</v>
      </c>
      <c r="M3150" t="s">
        <v>267</v>
      </c>
      <c r="N3150" t="s">
        <v>267</v>
      </c>
      <c r="O3150" t="s">
        <v>12117</v>
      </c>
      <c r="P3150">
        <v>1</v>
      </c>
      <c r="Q3150">
        <v>1</v>
      </c>
      <c r="R3150">
        <v>14</v>
      </c>
      <c r="S3150" t="s">
        <v>12049</v>
      </c>
      <c r="T3150" t="s">
        <v>267</v>
      </c>
      <c r="U3150" t="s">
        <v>12118</v>
      </c>
      <c r="V3150" t="b">
        <v>0</v>
      </c>
      <c r="W3150" t="s">
        <v>265</v>
      </c>
      <c r="X3150">
        <v>1</v>
      </c>
      <c r="Y3150" t="s">
        <v>12119</v>
      </c>
      <c r="Z3150" t="s">
        <v>265</v>
      </c>
      <c r="AA3150" t="s">
        <v>265</v>
      </c>
      <c r="AB3150" t="s">
        <v>265</v>
      </c>
      <c r="AC3150" t="s">
        <v>265</v>
      </c>
      <c r="AD3150" t="s">
        <v>265</v>
      </c>
      <c r="AE3150" t="s">
        <v>265</v>
      </c>
      <c r="AF3150" t="s">
        <v>267</v>
      </c>
      <c r="AG3150" t="s">
        <v>265</v>
      </c>
      <c r="AH3150" t="s">
        <v>265</v>
      </c>
      <c r="AI3150" t="s">
        <v>265</v>
      </c>
      <c r="AJ3150" t="s">
        <v>265</v>
      </c>
      <c r="AL3150" t="str">
        <f>IF(Sudan_News12[[#This Row],[relevancy_classification_english]]="Relevant","مناسب",IF(Sudan_News12[[#This Row],[relevancy_classification_english]]="Relevant","عَرَضِيّ",""))</f>
        <v/>
      </c>
      <c r="AN3150" t="str">
        <f>IF(Sudan_News12[[#This Row],[sentiment_analysis_english]]="Negative","سلبي",IF(Sudan_News12[[#This Row],[sentiment_analysis_english]]="Neutral","حيادي",IF(Sudan_News12[[#This Row],[sentiment_analysis_english]]="Positive","إيجابي","")))</f>
        <v/>
      </c>
      <c r="AO3150" t="e">
        <f>INDEX(TextClassificationList[],MATCH(Sudan_News12[[#This Row],[text_classification_arabic]],TextClassificationList[text_classification_arabic],0),1)</f>
        <v>#N/A</v>
      </c>
      <c r="AQ3150" t="e">
        <f>INDEX(TextClassificationList[],MATCH(Sudan_News12[[#This Row],[text_classification_arabic2]],TextClassificationList[text_classification_arabic],0),1)</f>
        <v>#N/A</v>
      </c>
      <c r="AS3150" t="e">
        <f>INDEX(TextClassificationList[],MATCH(Sudan_News12[[#This Row],[text_classification_arabic3]],TextClassificationList[text_classification_arabic],0),1)</f>
        <v>#N/A</v>
      </c>
      <c r="AU3150" t="e">
        <f>INDEX(TextClassificationList[],MATCH(Sudan_News12[[#This Row],[text_classification_arabic4]],TextClassificationList[text_classification_arabic],0),1)</f>
        <v>#N/A</v>
      </c>
      <c r="AW3150" t="e">
        <f>INDEX(TextClassificationList[],MATCH(Sudan_News12[[#This Row],[text_classification_arabic5]],TextClassificationList[text_classification_arabic],0),1)</f>
        <v>#N/A</v>
      </c>
    </row>
    <row r="3151" spans="1:49" x14ac:dyDescent="0.2">
      <c r="A3151">
        <v>1.3012189728476774E+18</v>
      </c>
      <c r="B3151">
        <v>1.3008732009356206E+18</v>
      </c>
      <c r="C3151" t="s">
        <v>12120</v>
      </c>
      <c r="D3151" s="1">
        <v>44076</v>
      </c>
      <c r="E3151" s="2">
        <v>0.83510416666666665</v>
      </c>
      <c r="F3151">
        <v>200</v>
      </c>
      <c r="G3151">
        <v>1889611729</v>
      </c>
      <c r="H3151" t="s">
        <v>354</v>
      </c>
      <c r="I3151" t="s">
        <v>355</v>
      </c>
      <c r="J3151" t="s">
        <v>265</v>
      </c>
      <c r="K3151" t="s">
        <v>12121</v>
      </c>
      <c r="L3151" t="s">
        <v>266</v>
      </c>
      <c r="M3151" t="s">
        <v>267</v>
      </c>
      <c r="N3151" t="s">
        <v>267</v>
      </c>
      <c r="O3151" t="s">
        <v>267</v>
      </c>
      <c r="P3151">
        <v>0</v>
      </c>
      <c r="Q3151">
        <v>0</v>
      </c>
      <c r="R3151">
        <v>0</v>
      </c>
      <c r="S3151" t="s">
        <v>267</v>
      </c>
      <c r="T3151" t="s">
        <v>267</v>
      </c>
      <c r="U3151" t="s">
        <v>12122</v>
      </c>
      <c r="V3151" t="b">
        <v>0</v>
      </c>
      <c r="W3151" t="s">
        <v>265</v>
      </c>
      <c r="X3151">
        <v>0</v>
      </c>
      <c r="Y3151" t="s">
        <v>265</v>
      </c>
      <c r="Z3151" t="s">
        <v>265</v>
      </c>
      <c r="AA3151" t="s">
        <v>265</v>
      </c>
      <c r="AB3151" t="s">
        <v>265</v>
      </c>
      <c r="AC3151" t="s">
        <v>265</v>
      </c>
      <c r="AD3151" t="s">
        <v>265</v>
      </c>
      <c r="AE3151" t="s">
        <v>265</v>
      </c>
      <c r="AF3151" t="s">
        <v>12123</v>
      </c>
      <c r="AG3151" t="s">
        <v>265</v>
      </c>
      <c r="AH3151" t="s">
        <v>265</v>
      </c>
      <c r="AI3151" t="s">
        <v>265</v>
      </c>
      <c r="AJ3151" t="s">
        <v>265</v>
      </c>
      <c r="AL3151" t="str">
        <f>IF(Sudan_News12[[#This Row],[relevancy_classification_english]]="Relevant","مناسب",IF(Sudan_News12[[#This Row],[relevancy_classification_english]]="Relevant","عَرَضِيّ",""))</f>
        <v/>
      </c>
      <c r="AN3151" t="str">
        <f>IF(Sudan_News12[[#This Row],[sentiment_analysis_english]]="Negative","سلبي",IF(Sudan_News12[[#This Row],[sentiment_analysis_english]]="Neutral","حيادي",IF(Sudan_News12[[#This Row],[sentiment_analysis_english]]="Positive","إيجابي","")))</f>
        <v/>
      </c>
      <c r="AO3151" t="e">
        <f>INDEX(TextClassificationList[],MATCH(Sudan_News12[[#This Row],[text_classification_arabic]],TextClassificationList[text_classification_arabic],0),1)</f>
        <v>#N/A</v>
      </c>
      <c r="AQ3151" t="e">
        <f>INDEX(TextClassificationList[],MATCH(Sudan_News12[[#This Row],[text_classification_arabic2]],TextClassificationList[text_classification_arabic],0),1)</f>
        <v>#N/A</v>
      </c>
      <c r="AS3151" t="e">
        <f>INDEX(TextClassificationList[],MATCH(Sudan_News12[[#This Row],[text_classification_arabic3]],TextClassificationList[text_classification_arabic],0),1)</f>
        <v>#N/A</v>
      </c>
      <c r="AU3151" t="e">
        <f>INDEX(TextClassificationList[],MATCH(Sudan_News12[[#This Row],[text_classification_arabic4]],TextClassificationList[text_classification_arabic],0),1)</f>
        <v>#N/A</v>
      </c>
      <c r="AW3151" t="e">
        <f>INDEX(TextClassificationList[],MATCH(Sudan_News12[[#This Row],[text_classification_arabic5]],TextClassificationList[text_classification_arabic],0),1)</f>
        <v>#N/A</v>
      </c>
    </row>
    <row r="3152" spans="1:49" x14ac:dyDescent="0.2">
      <c r="A3152">
        <v>1.3009076317757563E+18</v>
      </c>
      <c r="B3152">
        <v>1.3007300887539466E+18</v>
      </c>
      <c r="C3152" t="s">
        <v>12124</v>
      </c>
      <c r="D3152" s="1">
        <v>44075</v>
      </c>
      <c r="E3152" s="2">
        <v>0.9759606481481482</v>
      </c>
      <c r="F3152">
        <v>200</v>
      </c>
      <c r="G3152">
        <v>1889611729</v>
      </c>
      <c r="H3152" t="s">
        <v>354</v>
      </c>
      <c r="I3152" t="s">
        <v>355</v>
      </c>
      <c r="J3152" t="s">
        <v>265</v>
      </c>
      <c r="K3152" t="s">
        <v>12125</v>
      </c>
      <c r="L3152" t="s">
        <v>266</v>
      </c>
      <c r="M3152" t="s">
        <v>267</v>
      </c>
      <c r="N3152" t="s">
        <v>267</v>
      </c>
      <c r="O3152" t="s">
        <v>267</v>
      </c>
      <c r="P3152">
        <v>0</v>
      </c>
      <c r="Q3152">
        <v>0</v>
      </c>
      <c r="R3152">
        <v>0</v>
      </c>
      <c r="S3152" t="s">
        <v>267</v>
      </c>
      <c r="T3152" t="s">
        <v>267</v>
      </c>
      <c r="U3152" t="s">
        <v>12126</v>
      </c>
      <c r="V3152" t="b">
        <v>0</v>
      </c>
      <c r="W3152" t="s">
        <v>265</v>
      </c>
      <c r="X3152">
        <v>0</v>
      </c>
      <c r="Y3152" t="s">
        <v>265</v>
      </c>
      <c r="Z3152" t="s">
        <v>265</v>
      </c>
      <c r="AA3152" t="s">
        <v>265</v>
      </c>
      <c r="AB3152" t="s">
        <v>265</v>
      </c>
      <c r="AC3152" t="s">
        <v>265</v>
      </c>
      <c r="AD3152" t="s">
        <v>265</v>
      </c>
      <c r="AE3152" t="s">
        <v>265</v>
      </c>
      <c r="AF3152" t="s">
        <v>12127</v>
      </c>
      <c r="AG3152" t="s">
        <v>265</v>
      </c>
      <c r="AH3152" t="s">
        <v>265</v>
      </c>
      <c r="AI3152" t="s">
        <v>265</v>
      </c>
      <c r="AJ3152" t="s">
        <v>265</v>
      </c>
      <c r="AL3152" t="str">
        <f>IF(Sudan_News12[[#This Row],[relevancy_classification_english]]="Relevant","مناسب",IF(Sudan_News12[[#This Row],[relevancy_classification_english]]="Relevant","عَرَضِيّ",""))</f>
        <v/>
      </c>
      <c r="AN3152" t="str">
        <f>IF(Sudan_News12[[#This Row],[sentiment_analysis_english]]="Negative","سلبي",IF(Sudan_News12[[#This Row],[sentiment_analysis_english]]="Neutral","حيادي",IF(Sudan_News12[[#This Row],[sentiment_analysis_english]]="Positive","إيجابي","")))</f>
        <v/>
      </c>
      <c r="AO3152" t="e">
        <f>INDEX(TextClassificationList[],MATCH(Sudan_News12[[#This Row],[text_classification_arabic]],TextClassificationList[text_classification_arabic],0),1)</f>
        <v>#N/A</v>
      </c>
      <c r="AQ3152" t="e">
        <f>INDEX(TextClassificationList[],MATCH(Sudan_News12[[#This Row],[text_classification_arabic2]],TextClassificationList[text_classification_arabic],0),1)</f>
        <v>#N/A</v>
      </c>
      <c r="AS3152" t="e">
        <f>INDEX(TextClassificationList[],MATCH(Sudan_News12[[#This Row],[text_classification_arabic3]],TextClassificationList[text_classification_arabic],0),1)</f>
        <v>#N/A</v>
      </c>
      <c r="AU3152" t="e">
        <f>INDEX(TextClassificationList[],MATCH(Sudan_News12[[#This Row],[text_classification_arabic4]],TextClassificationList[text_classification_arabic],0),1)</f>
        <v>#N/A</v>
      </c>
      <c r="AW3152" t="e">
        <f>INDEX(TextClassificationList[],MATCH(Sudan_News12[[#This Row],[text_classification_arabic5]],TextClassificationList[text_classification_arabic],0),1)</f>
        <v>#N/A</v>
      </c>
    </row>
    <row r="3153" spans="1:49" x14ac:dyDescent="0.2">
      <c r="A3153">
        <v>1.3008862880406815E+18</v>
      </c>
      <c r="B3153">
        <v>1.3004434250457006E+18</v>
      </c>
      <c r="C3153" t="s">
        <v>12128</v>
      </c>
      <c r="D3153" s="1">
        <v>44075</v>
      </c>
      <c r="E3153" s="2">
        <v>0.91707175925925921</v>
      </c>
      <c r="F3153">
        <v>200</v>
      </c>
      <c r="G3153">
        <v>1889611729</v>
      </c>
      <c r="H3153" t="s">
        <v>354</v>
      </c>
      <c r="I3153" t="s">
        <v>355</v>
      </c>
      <c r="J3153" t="s">
        <v>265</v>
      </c>
      <c r="K3153" t="s">
        <v>12129</v>
      </c>
      <c r="L3153" t="s">
        <v>266</v>
      </c>
      <c r="M3153" t="s">
        <v>267</v>
      </c>
      <c r="N3153" t="s">
        <v>267</v>
      </c>
      <c r="O3153" t="s">
        <v>267</v>
      </c>
      <c r="P3153">
        <v>0</v>
      </c>
      <c r="Q3153">
        <v>0</v>
      </c>
      <c r="R3153">
        <v>0</v>
      </c>
      <c r="S3153" t="s">
        <v>267</v>
      </c>
      <c r="T3153" t="s">
        <v>267</v>
      </c>
      <c r="U3153" t="s">
        <v>12130</v>
      </c>
      <c r="V3153" t="b">
        <v>0</v>
      </c>
      <c r="W3153" t="s">
        <v>265</v>
      </c>
      <c r="X3153">
        <v>0</v>
      </c>
      <c r="Y3153" t="s">
        <v>265</v>
      </c>
      <c r="Z3153" t="s">
        <v>265</v>
      </c>
      <c r="AA3153" t="s">
        <v>265</v>
      </c>
      <c r="AB3153" t="s">
        <v>265</v>
      </c>
      <c r="AC3153" t="s">
        <v>265</v>
      </c>
      <c r="AD3153" t="s">
        <v>265</v>
      </c>
      <c r="AE3153" t="s">
        <v>265</v>
      </c>
      <c r="AF3153" t="s">
        <v>335</v>
      </c>
      <c r="AG3153" t="s">
        <v>265</v>
      </c>
      <c r="AH3153" t="s">
        <v>265</v>
      </c>
      <c r="AI3153" t="s">
        <v>265</v>
      </c>
      <c r="AJ3153" t="s">
        <v>265</v>
      </c>
      <c r="AL3153" t="str">
        <f>IF(Sudan_News12[[#This Row],[relevancy_classification_english]]="Relevant","مناسب",IF(Sudan_News12[[#This Row],[relevancy_classification_english]]="Relevant","عَرَضِيّ",""))</f>
        <v/>
      </c>
      <c r="AN3153" t="str">
        <f>IF(Sudan_News12[[#This Row],[sentiment_analysis_english]]="Negative","سلبي",IF(Sudan_News12[[#This Row],[sentiment_analysis_english]]="Neutral","حيادي",IF(Sudan_News12[[#This Row],[sentiment_analysis_english]]="Positive","إيجابي","")))</f>
        <v/>
      </c>
      <c r="AO3153" t="e">
        <f>INDEX(TextClassificationList[],MATCH(Sudan_News12[[#This Row],[text_classification_arabic]],TextClassificationList[text_classification_arabic],0),1)</f>
        <v>#N/A</v>
      </c>
      <c r="AQ3153" t="e">
        <f>INDEX(TextClassificationList[],MATCH(Sudan_News12[[#This Row],[text_classification_arabic2]],TextClassificationList[text_classification_arabic],0),1)</f>
        <v>#N/A</v>
      </c>
      <c r="AS3153" t="e">
        <f>INDEX(TextClassificationList[],MATCH(Sudan_News12[[#This Row],[text_classification_arabic3]],TextClassificationList[text_classification_arabic],0),1)</f>
        <v>#N/A</v>
      </c>
      <c r="AU3153" t="e">
        <f>INDEX(TextClassificationList[],MATCH(Sudan_News12[[#This Row],[text_classification_arabic4]],TextClassificationList[text_classification_arabic],0),1)</f>
        <v>#N/A</v>
      </c>
      <c r="AW3153" t="e">
        <f>INDEX(TextClassificationList[],MATCH(Sudan_News12[[#This Row],[text_classification_arabic5]],TextClassificationList[text_classification_arabic],0),1)</f>
        <v>#N/A</v>
      </c>
    </row>
    <row r="3154" spans="1:49" x14ac:dyDescent="0.2">
      <c r="A3154">
        <v>1.3005590991936307E+18</v>
      </c>
      <c r="B3154">
        <v>1.3005512857631826E+18</v>
      </c>
      <c r="C3154" t="s">
        <v>12131</v>
      </c>
      <c r="D3154" s="1">
        <v>44075</v>
      </c>
      <c r="E3154" s="2">
        <v>1.4201388888888888E-2</v>
      </c>
      <c r="F3154">
        <v>200</v>
      </c>
      <c r="G3154">
        <v>1889611729</v>
      </c>
      <c r="H3154" t="s">
        <v>354</v>
      </c>
      <c r="I3154" t="s">
        <v>355</v>
      </c>
      <c r="J3154" t="s">
        <v>265</v>
      </c>
      <c r="K3154" t="s">
        <v>12132</v>
      </c>
      <c r="L3154" t="s">
        <v>266</v>
      </c>
      <c r="M3154" t="s">
        <v>267</v>
      </c>
      <c r="N3154" t="s">
        <v>267</v>
      </c>
      <c r="O3154" t="s">
        <v>267</v>
      </c>
      <c r="P3154">
        <v>0</v>
      </c>
      <c r="Q3154">
        <v>0</v>
      </c>
      <c r="R3154">
        <v>0</v>
      </c>
      <c r="S3154" t="s">
        <v>267</v>
      </c>
      <c r="T3154" t="s">
        <v>267</v>
      </c>
      <c r="U3154" t="s">
        <v>12133</v>
      </c>
      <c r="V3154" t="b">
        <v>0</v>
      </c>
      <c r="W3154" t="s">
        <v>265</v>
      </c>
      <c r="X3154">
        <v>0</v>
      </c>
      <c r="Y3154" t="s">
        <v>265</v>
      </c>
      <c r="Z3154" t="s">
        <v>265</v>
      </c>
      <c r="AA3154" t="s">
        <v>265</v>
      </c>
      <c r="AB3154" t="s">
        <v>265</v>
      </c>
      <c r="AC3154" t="s">
        <v>265</v>
      </c>
      <c r="AD3154" t="s">
        <v>265</v>
      </c>
      <c r="AE3154" t="s">
        <v>265</v>
      </c>
      <c r="AF3154" t="s">
        <v>12134</v>
      </c>
      <c r="AG3154" t="s">
        <v>265</v>
      </c>
      <c r="AH3154" t="s">
        <v>265</v>
      </c>
      <c r="AI3154" t="s">
        <v>265</v>
      </c>
      <c r="AJ3154" t="s">
        <v>265</v>
      </c>
      <c r="AL3154" t="str">
        <f>IF(Sudan_News12[[#This Row],[relevancy_classification_english]]="Relevant","مناسب",IF(Sudan_News12[[#This Row],[relevancy_classification_english]]="Relevant","عَرَضِيّ",""))</f>
        <v/>
      </c>
      <c r="AN3154" t="str">
        <f>IF(Sudan_News12[[#This Row],[sentiment_analysis_english]]="Negative","سلبي",IF(Sudan_News12[[#This Row],[sentiment_analysis_english]]="Neutral","حيادي",IF(Sudan_News12[[#This Row],[sentiment_analysis_english]]="Positive","إيجابي","")))</f>
        <v/>
      </c>
      <c r="AO3154" t="e">
        <f>INDEX(TextClassificationList[],MATCH(Sudan_News12[[#This Row],[text_classification_arabic]],TextClassificationList[text_classification_arabic],0),1)</f>
        <v>#N/A</v>
      </c>
      <c r="AQ3154" t="e">
        <f>INDEX(TextClassificationList[],MATCH(Sudan_News12[[#This Row],[text_classification_arabic2]],TextClassificationList[text_classification_arabic],0),1)</f>
        <v>#N/A</v>
      </c>
      <c r="AS3154" t="e">
        <f>INDEX(TextClassificationList[],MATCH(Sudan_News12[[#This Row],[text_classification_arabic3]],TextClassificationList[text_classification_arabic],0),1)</f>
        <v>#N/A</v>
      </c>
      <c r="AU3154" t="e">
        <f>INDEX(TextClassificationList[],MATCH(Sudan_News12[[#This Row],[text_classification_arabic4]],TextClassificationList[text_classification_arabic],0),1)</f>
        <v>#N/A</v>
      </c>
      <c r="AW3154" t="e">
        <f>INDEX(TextClassificationList[],MATCH(Sudan_News12[[#This Row],[text_classification_arabic5]],TextClassificationList[text_classification_arabic],0),1)</f>
        <v>#N/A</v>
      </c>
    </row>
    <row r="3155" spans="1:49" x14ac:dyDescent="0.2">
      <c r="A3155">
        <v>1.2997443574912778E+18</v>
      </c>
      <c r="B3155">
        <v>1.2996263087256044E+18</v>
      </c>
      <c r="C3155" t="s">
        <v>12135</v>
      </c>
      <c r="D3155" s="1">
        <v>44072</v>
      </c>
      <c r="E3155" s="2">
        <v>0.76593750000000005</v>
      </c>
      <c r="F3155">
        <v>200</v>
      </c>
      <c r="G3155">
        <v>1889611729</v>
      </c>
      <c r="H3155" t="s">
        <v>354</v>
      </c>
      <c r="I3155" t="s">
        <v>355</v>
      </c>
      <c r="J3155" t="s">
        <v>265</v>
      </c>
      <c r="K3155" t="s">
        <v>12136</v>
      </c>
      <c r="L3155" t="s">
        <v>266</v>
      </c>
      <c r="M3155" t="s">
        <v>267</v>
      </c>
      <c r="N3155" t="s">
        <v>267</v>
      </c>
      <c r="O3155" t="s">
        <v>267</v>
      </c>
      <c r="P3155">
        <v>0</v>
      </c>
      <c r="Q3155">
        <v>0</v>
      </c>
      <c r="R3155">
        <v>1</v>
      </c>
      <c r="S3155" t="s">
        <v>267</v>
      </c>
      <c r="T3155" t="s">
        <v>267</v>
      </c>
      <c r="U3155" t="s">
        <v>12137</v>
      </c>
      <c r="V3155" t="b">
        <v>0</v>
      </c>
      <c r="W3155" t="s">
        <v>265</v>
      </c>
      <c r="X3155">
        <v>0</v>
      </c>
      <c r="Y3155" t="s">
        <v>265</v>
      </c>
      <c r="Z3155" t="s">
        <v>265</v>
      </c>
      <c r="AA3155" t="s">
        <v>265</v>
      </c>
      <c r="AB3155" t="s">
        <v>265</v>
      </c>
      <c r="AC3155" t="s">
        <v>265</v>
      </c>
      <c r="AD3155" t="s">
        <v>265</v>
      </c>
      <c r="AE3155" t="s">
        <v>265</v>
      </c>
      <c r="AF3155" t="s">
        <v>9878</v>
      </c>
      <c r="AG3155" t="s">
        <v>265</v>
      </c>
      <c r="AH3155" t="s">
        <v>265</v>
      </c>
      <c r="AI3155" t="s">
        <v>265</v>
      </c>
      <c r="AJ3155" t="s">
        <v>265</v>
      </c>
      <c r="AL3155" t="str">
        <f>IF(Sudan_News12[[#This Row],[relevancy_classification_english]]="Relevant","مناسب",IF(Sudan_News12[[#This Row],[relevancy_classification_english]]="Relevant","عَرَضِيّ",""))</f>
        <v/>
      </c>
      <c r="AN3155" t="str">
        <f>IF(Sudan_News12[[#This Row],[sentiment_analysis_english]]="Negative","سلبي",IF(Sudan_News12[[#This Row],[sentiment_analysis_english]]="Neutral","حيادي",IF(Sudan_News12[[#This Row],[sentiment_analysis_english]]="Positive","إيجابي","")))</f>
        <v/>
      </c>
      <c r="AO3155" t="e">
        <f>INDEX(TextClassificationList[],MATCH(Sudan_News12[[#This Row],[text_classification_arabic]],TextClassificationList[text_classification_arabic],0),1)</f>
        <v>#N/A</v>
      </c>
      <c r="AQ3155" t="e">
        <f>INDEX(TextClassificationList[],MATCH(Sudan_News12[[#This Row],[text_classification_arabic2]],TextClassificationList[text_classification_arabic],0),1)</f>
        <v>#N/A</v>
      </c>
      <c r="AS3155" t="e">
        <f>INDEX(TextClassificationList[],MATCH(Sudan_News12[[#This Row],[text_classification_arabic3]],TextClassificationList[text_classification_arabic],0),1)</f>
        <v>#N/A</v>
      </c>
      <c r="AU3155" t="e">
        <f>INDEX(TextClassificationList[],MATCH(Sudan_News12[[#This Row],[text_classification_arabic4]],TextClassificationList[text_classification_arabic],0),1)</f>
        <v>#N/A</v>
      </c>
      <c r="AW3155" t="e">
        <f>INDEX(TextClassificationList[],MATCH(Sudan_News12[[#This Row],[text_classification_arabic5]],TextClassificationList[text_classification_arabic],0),1)</f>
        <v>#N/A</v>
      </c>
    </row>
    <row r="3156" spans="1:49" x14ac:dyDescent="0.2">
      <c r="A3156">
        <v>1.2994906474229678E+18</v>
      </c>
      <c r="B3156">
        <v>1.2994883329934336E+18</v>
      </c>
      <c r="C3156" t="s">
        <v>12138</v>
      </c>
      <c r="D3156" s="1">
        <v>44072</v>
      </c>
      <c r="E3156" s="2">
        <v>6.5833333333333327E-2</v>
      </c>
      <c r="F3156">
        <v>200</v>
      </c>
      <c r="G3156">
        <v>1889611729</v>
      </c>
      <c r="H3156" t="s">
        <v>354</v>
      </c>
      <c r="I3156" t="s">
        <v>355</v>
      </c>
      <c r="J3156" t="s">
        <v>265</v>
      </c>
      <c r="K3156" t="s">
        <v>12139</v>
      </c>
      <c r="L3156" t="s">
        <v>266</v>
      </c>
      <c r="M3156" t="s">
        <v>267</v>
      </c>
      <c r="N3156" t="s">
        <v>267</v>
      </c>
      <c r="O3156" t="s">
        <v>267</v>
      </c>
      <c r="P3156">
        <v>0</v>
      </c>
      <c r="Q3156">
        <v>0</v>
      </c>
      <c r="R3156">
        <v>1</v>
      </c>
      <c r="S3156" t="s">
        <v>267</v>
      </c>
      <c r="T3156" t="s">
        <v>267</v>
      </c>
      <c r="U3156" t="s">
        <v>12140</v>
      </c>
      <c r="V3156" t="b">
        <v>0</v>
      </c>
      <c r="W3156" t="s">
        <v>265</v>
      </c>
      <c r="X3156">
        <v>0</v>
      </c>
      <c r="Y3156" t="s">
        <v>265</v>
      </c>
      <c r="Z3156" t="s">
        <v>265</v>
      </c>
      <c r="AA3156" t="s">
        <v>265</v>
      </c>
      <c r="AB3156" t="s">
        <v>265</v>
      </c>
      <c r="AC3156" t="s">
        <v>265</v>
      </c>
      <c r="AD3156" t="s">
        <v>265</v>
      </c>
      <c r="AE3156" t="s">
        <v>265</v>
      </c>
      <c r="AF3156" t="s">
        <v>311</v>
      </c>
      <c r="AG3156" t="s">
        <v>265</v>
      </c>
      <c r="AH3156" t="s">
        <v>265</v>
      </c>
      <c r="AI3156" t="s">
        <v>265</v>
      </c>
      <c r="AJ3156" t="s">
        <v>265</v>
      </c>
      <c r="AL3156" t="str">
        <f>IF(Sudan_News12[[#This Row],[relevancy_classification_english]]="Relevant","مناسب",IF(Sudan_News12[[#This Row],[relevancy_classification_english]]="Relevant","عَرَضِيّ",""))</f>
        <v/>
      </c>
      <c r="AN3156" t="str">
        <f>IF(Sudan_News12[[#This Row],[sentiment_analysis_english]]="Negative","سلبي",IF(Sudan_News12[[#This Row],[sentiment_analysis_english]]="Neutral","حيادي",IF(Sudan_News12[[#This Row],[sentiment_analysis_english]]="Positive","إيجابي","")))</f>
        <v/>
      </c>
      <c r="AO3156" t="e">
        <f>INDEX(TextClassificationList[],MATCH(Sudan_News12[[#This Row],[text_classification_arabic]],TextClassificationList[text_classification_arabic],0),1)</f>
        <v>#N/A</v>
      </c>
      <c r="AQ3156" t="e">
        <f>INDEX(TextClassificationList[],MATCH(Sudan_News12[[#This Row],[text_classification_arabic2]],TextClassificationList[text_classification_arabic],0),1)</f>
        <v>#N/A</v>
      </c>
      <c r="AS3156" t="e">
        <f>INDEX(TextClassificationList[],MATCH(Sudan_News12[[#This Row],[text_classification_arabic3]],TextClassificationList[text_classification_arabic],0),1)</f>
        <v>#N/A</v>
      </c>
      <c r="AU3156" t="e">
        <f>INDEX(TextClassificationList[],MATCH(Sudan_News12[[#This Row],[text_classification_arabic4]],TextClassificationList[text_classification_arabic],0),1)</f>
        <v>#N/A</v>
      </c>
      <c r="AW3156" t="e">
        <f>INDEX(TextClassificationList[],MATCH(Sudan_News12[[#This Row],[text_classification_arabic5]],TextClassificationList[text_classification_arabic],0),1)</f>
        <v>#N/A</v>
      </c>
    </row>
    <row r="3157" spans="1:49" x14ac:dyDescent="0.2">
      <c r="A3157">
        <v>1.2987586336024044E+18</v>
      </c>
      <c r="B3157">
        <v>1.2987586336024044E+18</v>
      </c>
      <c r="C3157" t="s">
        <v>12141</v>
      </c>
      <c r="D3157" s="1">
        <v>44070</v>
      </c>
      <c r="E3157" s="2">
        <v>4.5856481481481484E-2</v>
      </c>
      <c r="F3157">
        <v>200</v>
      </c>
      <c r="G3157">
        <v>1889611729</v>
      </c>
      <c r="H3157" t="s">
        <v>354</v>
      </c>
      <c r="I3157" t="s">
        <v>355</v>
      </c>
      <c r="J3157" t="s">
        <v>265</v>
      </c>
      <c r="K3157" t="s">
        <v>12142</v>
      </c>
      <c r="L3157" t="s">
        <v>266</v>
      </c>
      <c r="M3157" t="s">
        <v>267</v>
      </c>
      <c r="N3157" t="s">
        <v>267</v>
      </c>
      <c r="O3157" t="s">
        <v>267</v>
      </c>
      <c r="P3157">
        <v>0</v>
      </c>
      <c r="Q3157">
        <v>2</v>
      </c>
      <c r="R3157">
        <v>1</v>
      </c>
      <c r="S3157" t="s">
        <v>12143</v>
      </c>
      <c r="T3157" t="s">
        <v>267</v>
      </c>
      <c r="U3157" t="s">
        <v>12144</v>
      </c>
      <c r="V3157" t="b">
        <v>0</v>
      </c>
      <c r="W3157" t="s">
        <v>265</v>
      </c>
      <c r="X3157">
        <v>0</v>
      </c>
      <c r="Y3157" t="s">
        <v>265</v>
      </c>
      <c r="Z3157" t="s">
        <v>265</v>
      </c>
      <c r="AA3157" t="s">
        <v>265</v>
      </c>
      <c r="AB3157" t="s">
        <v>265</v>
      </c>
      <c r="AC3157" t="s">
        <v>265</v>
      </c>
      <c r="AD3157" t="s">
        <v>265</v>
      </c>
      <c r="AE3157" t="s">
        <v>265</v>
      </c>
      <c r="AF3157" t="s">
        <v>267</v>
      </c>
      <c r="AG3157" t="s">
        <v>265</v>
      </c>
      <c r="AH3157" t="s">
        <v>265</v>
      </c>
      <c r="AI3157" t="s">
        <v>265</v>
      </c>
      <c r="AJ3157" t="s">
        <v>265</v>
      </c>
      <c r="AL3157" t="str">
        <f>IF(Sudan_News12[[#This Row],[relevancy_classification_english]]="Relevant","مناسب",IF(Sudan_News12[[#This Row],[relevancy_classification_english]]="Relevant","عَرَضِيّ",""))</f>
        <v/>
      </c>
      <c r="AN3157" t="str">
        <f>IF(Sudan_News12[[#This Row],[sentiment_analysis_english]]="Negative","سلبي",IF(Sudan_News12[[#This Row],[sentiment_analysis_english]]="Neutral","حيادي",IF(Sudan_News12[[#This Row],[sentiment_analysis_english]]="Positive","إيجابي","")))</f>
        <v/>
      </c>
      <c r="AO3157" t="e">
        <f>INDEX(TextClassificationList[],MATCH(Sudan_News12[[#This Row],[text_classification_arabic]],TextClassificationList[text_classification_arabic],0),1)</f>
        <v>#N/A</v>
      </c>
      <c r="AQ3157" t="e">
        <f>INDEX(TextClassificationList[],MATCH(Sudan_News12[[#This Row],[text_classification_arabic2]],TextClassificationList[text_classification_arabic],0),1)</f>
        <v>#N/A</v>
      </c>
      <c r="AS3157" t="e">
        <f>INDEX(TextClassificationList[],MATCH(Sudan_News12[[#This Row],[text_classification_arabic3]],TextClassificationList[text_classification_arabic],0),1)</f>
        <v>#N/A</v>
      </c>
      <c r="AU3157" t="e">
        <f>INDEX(TextClassificationList[],MATCH(Sudan_News12[[#This Row],[text_classification_arabic4]],TextClassificationList[text_classification_arabic],0),1)</f>
        <v>#N/A</v>
      </c>
      <c r="AW3157" t="e">
        <f>INDEX(TextClassificationList[],MATCH(Sudan_News12[[#This Row],[text_classification_arabic5]],TextClassificationList[text_classification_arabic],0),1)</f>
        <v>#N/A</v>
      </c>
    </row>
    <row r="3158" spans="1:49" x14ac:dyDescent="0.2">
      <c r="A3158">
        <v>1.2987215656353546E+18</v>
      </c>
      <c r="B3158">
        <v>1.2987215656353546E+18</v>
      </c>
      <c r="C3158" t="s">
        <v>12145</v>
      </c>
      <c r="D3158" s="1">
        <v>44069</v>
      </c>
      <c r="E3158" s="2">
        <v>0.9435648148148148</v>
      </c>
      <c r="F3158">
        <v>200</v>
      </c>
      <c r="G3158">
        <v>1889611729</v>
      </c>
      <c r="H3158" t="s">
        <v>354</v>
      </c>
      <c r="I3158" t="s">
        <v>355</v>
      </c>
      <c r="J3158" t="s">
        <v>265</v>
      </c>
      <c r="K3158" t="s">
        <v>12146</v>
      </c>
      <c r="L3158" t="s">
        <v>266</v>
      </c>
      <c r="M3158" t="s">
        <v>267</v>
      </c>
      <c r="N3158" t="s">
        <v>267</v>
      </c>
      <c r="O3158" t="s">
        <v>267</v>
      </c>
      <c r="P3158">
        <v>0</v>
      </c>
      <c r="Q3158">
        <v>0</v>
      </c>
      <c r="R3158">
        <v>0</v>
      </c>
      <c r="S3158" t="s">
        <v>12147</v>
      </c>
      <c r="T3158" t="s">
        <v>267</v>
      </c>
      <c r="U3158" t="s">
        <v>12148</v>
      </c>
      <c r="V3158" t="b">
        <v>0</v>
      </c>
      <c r="W3158" t="s">
        <v>265</v>
      </c>
      <c r="X3158">
        <v>0</v>
      </c>
      <c r="Y3158" t="s">
        <v>265</v>
      </c>
      <c r="Z3158" t="s">
        <v>265</v>
      </c>
      <c r="AA3158" t="s">
        <v>265</v>
      </c>
      <c r="AB3158" t="s">
        <v>265</v>
      </c>
      <c r="AC3158" t="s">
        <v>265</v>
      </c>
      <c r="AD3158" t="s">
        <v>265</v>
      </c>
      <c r="AE3158" t="s">
        <v>265</v>
      </c>
      <c r="AF3158" t="s">
        <v>267</v>
      </c>
      <c r="AG3158" t="s">
        <v>265</v>
      </c>
      <c r="AH3158" t="s">
        <v>265</v>
      </c>
      <c r="AI3158" t="s">
        <v>265</v>
      </c>
      <c r="AJ3158" t="s">
        <v>265</v>
      </c>
      <c r="AL3158" t="str">
        <f>IF(Sudan_News12[[#This Row],[relevancy_classification_english]]="Relevant","مناسب",IF(Sudan_News12[[#This Row],[relevancy_classification_english]]="Relevant","عَرَضِيّ",""))</f>
        <v/>
      </c>
      <c r="AN3158" t="str">
        <f>IF(Sudan_News12[[#This Row],[sentiment_analysis_english]]="Negative","سلبي",IF(Sudan_News12[[#This Row],[sentiment_analysis_english]]="Neutral","حيادي",IF(Sudan_News12[[#This Row],[sentiment_analysis_english]]="Positive","إيجابي","")))</f>
        <v/>
      </c>
      <c r="AO3158" t="e">
        <f>INDEX(TextClassificationList[],MATCH(Sudan_News12[[#This Row],[text_classification_arabic]],TextClassificationList[text_classification_arabic],0),1)</f>
        <v>#N/A</v>
      </c>
      <c r="AQ3158" t="e">
        <f>INDEX(TextClassificationList[],MATCH(Sudan_News12[[#This Row],[text_classification_arabic2]],TextClassificationList[text_classification_arabic],0),1)</f>
        <v>#N/A</v>
      </c>
      <c r="AS3158" t="e">
        <f>INDEX(TextClassificationList[],MATCH(Sudan_News12[[#This Row],[text_classification_arabic3]],TextClassificationList[text_classification_arabic],0),1)</f>
        <v>#N/A</v>
      </c>
      <c r="AU3158" t="e">
        <f>INDEX(TextClassificationList[],MATCH(Sudan_News12[[#This Row],[text_classification_arabic4]],TextClassificationList[text_classification_arabic],0),1)</f>
        <v>#N/A</v>
      </c>
      <c r="AW3158" t="e">
        <f>INDEX(TextClassificationList[],MATCH(Sudan_News12[[#This Row],[text_classification_arabic5]],TextClassificationList[text_classification_arabic],0),1)</f>
        <v>#N/A</v>
      </c>
    </row>
    <row r="3159" spans="1:49" x14ac:dyDescent="0.2">
      <c r="A3159">
        <v>1.2982953145170452E+18</v>
      </c>
      <c r="B3159">
        <v>1.2981096844953764E+18</v>
      </c>
      <c r="C3159" t="s">
        <v>12149</v>
      </c>
      <c r="D3159" s="1">
        <v>44068</v>
      </c>
      <c r="E3159" s="2">
        <v>0.76733796296296297</v>
      </c>
      <c r="F3159">
        <v>200</v>
      </c>
      <c r="G3159">
        <v>1889611729</v>
      </c>
      <c r="H3159" t="s">
        <v>354</v>
      </c>
      <c r="I3159" t="s">
        <v>355</v>
      </c>
      <c r="J3159" t="s">
        <v>265</v>
      </c>
      <c r="K3159" t="s">
        <v>12150</v>
      </c>
      <c r="L3159" t="s">
        <v>266</v>
      </c>
      <c r="M3159" t="s">
        <v>267</v>
      </c>
      <c r="N3159" t="s">
        <v>267</v>
      </c>
      <c r="O3159" t="s">
        <v>267</v>
      </c>
      <c r="P3159">
        <v>1</v>
      </c>
      <c r="Q3159">
        <v>0</v>
      </c>
      <c r="R3159">
        <v>0</v>
      </c>
      <c r="S3159" t="s">
        <v>267</v>
      </c>
      <c r="T3159" t="s">
        <v>267</v>
      </c>
      <c r="U3159" t="s">
        <v>12151</v>
      </c>
      <c r="V3159" t="b">
        <v>0</v>
      </c>
      <c r="W3159" t="s">
        <v>265</v>
      </c>
      <c r="X3159">
        <v>0</v>
      </c>
      <c r="Y3159" t="s">
        <v>265</v>
      </c>
      <c r="Z3159" t="s">
        <v>265</v>
      </c>
      <c r="AA3159" t="s">
        <v>265</v>
      </c>
      <c r="AB3159" t="s">
        <v>265</v>
      </c>
      <c r="AC3159" t="s">
        <v>265</v>
      </c>
      <c r="AD3159" t="s">
        <v>265</v>
      </c>
      <c r="AE3159" t="s">
        <v>265</v>
      </c>
      <c r="AF3159" t="s">
        <v>12152</v>
      </c>
      <c r="AG3159" t="s">
        <v>265</v>
      </c>
      <c r="AH3159" t="s">
        <v>265</v>
      </c>
      <c r="AI3159" t="s">
        <v>265</v>
      </c>
      <c r="AJ3159" t="s">
        <v>265</v>
      </c>
      <c r="AL3159" t="str">
        <f>IF(Sudan_News12[[#This Row],[relevancy_classification_english]]="Relevant","مناسب",IF(Sudan_News12[[#This Row],[relevancy_classification_english]]="Relevant","عَرَضِيّ",""))</f>
        <v/>
      </c>
      <c r="AN3159" t="str">
        <f>IF(Sudan_News12[[#This Row],[sentiment_analysis_english]]="Negative","سلبي",IF(Sudan_News12[[#This Row],[sentiment_analysis_english]]="Neutral","حيادي",IF(Sudan_News12[[#This Row],[sentiment_analysis_english]]="Positive","إيجابي","")))</f>
        <v/>
      </c>
      <c r="AO3159" t="e">
        <f>INDEX(TextClassificationList[],MATCH(Sudan_News12[[#This Row],[text_classification_arabic]],TextClassificationList[text_classification_arabic],0),1)</f>
        <v>#N/A</v>
      </c>
      <c r="AQ3159" t="e">
        <f>INDEX(TextClassificationList[],MATCH(Sudan_News12[[#This Row],[text_classification_arabic2]],TextClassificationList[text_classification_arabic],0),1)</f>
        <v>#N/A</v>
      </c>
      <c r="AS3159" t="e">
        <f>INDEX(TextClassificationList[],MATCH(Sudan_News12[[#This Row],[text_classification_arabic3]],TextClassificationList[text_classification_arabic],0),1)</f>
        <v>#N/A</v>
      </c>
      <c r="AU3159" t="e">
        <f>INDEX(TextClassificationList[],MATCH(Sudan_News12[[#This Row],[text_classification_arabic4]],TextClassificationList[text_classification_arabic],0),1)</f>
        <v>#N/A</v>
      </c>
      <c r="AW3159" t="e">
        <f>INDEX(TextClassificationList[],MATCH(Sudan_News12[[#This Row],[text_classification_arabic5]],TextClassificationList[text_classification_arabic],0),1)</f>
        <v>#N/A</v>
      </c>
    </row>
    <row r="3160" spans="1:49" x14ac:dyDescent="0.2">
      <c r="A3160">
        <v>1.2976367590695895E+18</v>
      </c>
      <c r="B3160">
        <v>1.2976367590695895E+18</v>
      </c>
      <c r="C3160" t="s">
        <v>12153</v>
      </c>
      <c r="D3160" s="1">
        <v>44066</v>
      </c>
      <c r="E3160" s="2">
        <v>0.95006944444444441</v>
      </c>
      <c r="F3160">
        <v>200</v>
      </c>
      <c r="G3160">
        <v>1889611729</v>
      </c>
      <c r="H3160" t="s">
        <v>354</v>
      </c>
      <c r="I3160" t="s">
        <v>355</v>
      </c>
      <c r="J3160" t="s">
        <v>265</v>
      </c>
      <c r="K3160" t="s">
        <v>12154</v>
      </c>
      <c r="L3160" t="s">
        <v>275</v>
      </c>
      <c r="M3160" t="s">
        <v>12155</v>
      </c>
      <c r="N3160" t="s">
        <v>267</v>
      </c>
      <c r="O3160" t="s">
        <v>267</v>
      </c>
      <c r="P3160">
        <v>0</v>
      </c>
      <c r="Q3160">
        <v>0</v>
      </c>
      <c r="R3160">
        <v>0</v>
      </c>
      <c r="S3160" t="s">
        <v>267</v>
      </c>
      <c r="T3160" t="s">
        <v>267</v>
      </c>
      <c r="U3160" t="s">
        <v>12156</v>
      </c>
      <c r="V3160" t="b">
        <v>0</v>
      </c>
      <c r="W3160" t="s">
        <v>12157</v>
      </c>
      <c r="X3160">
        <v>0</v>
      </c>
      <c r="Y3160" t="s">
        <v>265</v>
      </c>
      <c r="Z3160" t="s">
        <v>265</v>
      </c>
      <c r="AA3160" t="s">
        <v>265</v>
      </c>
      <c r="AB3160" t="s">
        <v>265</v>
      </c>
      <c r="AC3160" t="s">
        <v>265</v>
      </c>
      <c r="AD3160" t="s">
        <v>265</v>
      </c>
      <c r="AE3160" t="s">
        <v>265</v>
      </c>
      <c r="AF3160" t="s">
        <v>267</v>
      </c>
      <c r="AG3160" t="s">
        <v>265</v>
      </c>
      <c r="AH3160" t="s">
        <v>265</v>
      </c>
      <c r="AI3160" t="s">
        <v>265</v>
      </c>
      <c r="AJ3160" t="s">
        <v>265</v>
      </c>
      <c r="AL3160" t="str">
        <f>IF(Sudan_News12[[#This Row],[relevancy_classification_english]]="Relevant","مناسب",IF(Sudan_News12[[#This Row],[relevancy_classification_english]]="Relevant","عَرَضِيّ",""))</f>
        <v/>
      </c>
      <c r="AN3160" t="str">
        <f>IF(Sudan_News12[[#This Row],[sentiment_analysis_english]]="Negative","سلبي",IF(Sudan_News12[[#This Row],[sentiment_analysis_english]]="Neutral","حيادي",IF(Sudan_News12[[#This Row],[sentiment_analysis_english]]="Positive","إيجابي","")))</f>
        <v/>
      </c>
      <c r="AO3160" t="e">
        <f>INDEX(TextClassificationList[],MATCH(Sudan_News12[[#This Row],[text_classification_arabic]],TextClassificationList[text_classification_arabic],0),1)</f>
        <v>#N/A</v>
      </c>
      <c r="AQ3160" t="e">
        <f>INDEX(TextClassificationList[],MATCH(Sudan_News12[[#This Row],[text_classification_arabic2]],TextClassificationList[text_classification_arabic],0),1)</f>
        <v>#N/A</v>
      </c>
      <c r="AS3160" t="e">
        <f>INDEX(TextClassificationList[],MATCH(Sudan_News12[[#This Row],[text_classification_arabic3]],TextClassificationList[text_classification_arabic],0),1)</f>
        <v>#N/A</v>
      </c>
      <c r="AU3160" t="e">
        <f>INDEX(TextClassificationList[],MATCH(Sudan_News12[[#This Row],[text_classification_arabic4]],TextClassificationList[text_classification_arabic],0),1)</f>
        <v>#N/A</v>
      </c>
      <c r="AW3160" t="e">
        <f>INDEX(TextClassificationList[],MATCH(Sudan_News12[[#This Row],[text_classification_arabic5]],TextClassificationList[text_classification_arabic],0),1)</f>
        <v>#N/A</v>
      </c>
    </row>
    <row r="3161" spans="1:49" x14ac:dyDescent="0.2">
      <c r="A3161">
        <v>1.2976296722184643E+18</v>
      </c>
      <c r="B3161">
        <v>1.2976112031376712E+18</v>
      </c>
      <c r="C3161" t="s">
        <v>12158</v>
      </c>
      <c r="D3161" s="1">
        <v>44066</v>
      </c>
      <c r="E3161" s="2">
        <v>0.93052083333333335</v>
      </c>
      <c r="F3161">
        <v>200</v>
      </c>
      <c r="G3161">
        <v>1889611729</v>
      </c>
      <c r="H3161" t="s">
        <v>354</v>
      </c>
      <c r="I3161" t="s">
        <v>355</v>
      </c>
      <c r="J3161" t="s">
        <v>265</v>
      </c>
      <c r="K3161" t="s">
        <v>12159</v>
      </c>
      <c r="L3161" t="s">
        <v>266</v>
      </c>
      <c r="M3161" t="s">
        <v>267</v>
      </c>
      <c r="N3161" t="s">
        <v>267</v>
      </c>
      <c r="O3161" t="s">
        <v>267</v>
      </c>
      <c r="P3161">
        <v>0</v>
      </c>
      <c r="Q3161">
        <v>0</v>
      </c>
      <c r="R3161">
        <v>0</v>
      </c>
      <c r="S3161" t="s">
        <v>267</v>
      </c>
      <c r="T3161" t="s">
        <v>267</v>
      </c>
      <c r="U3161" t="s">
        <v>12160</v>
      </c>
      <c r="V3161" t="b">
        <v>0</v>
      </c>
      <c r="W3161" t="s">
        <v>265</v>
      </c>
      <c r="X3161">
        <v>0</v>
      </c>
      <c r="Y3161" t="s">
        <v>265</v>
      </c>
      <c r="Z3161" t="s">
        <v>265</v>
      </c>
      <c r="AA3161" t="s">
        <v>265</v>
      </c>
      <c r="AB3161" t="s">
        <v>265</v>
      </c>
      <c r="AC3161" t="s">
        <v>265</v>
      </c>
      <c r="AD3161" t="s">
        <v>265</v>
      </c>
      <c r="AE3161" t="s">
        <v>265</v>
      </c>
      <c r="AF3161" t="s">
        <v>9878</v>
      </c>
      <c r="AG3161" t="s">
        <v>265</v>
      </c>
      <c r="AH3161" t="s">
        <v>265</v>
      </c>
      <c r="AI3161" t="s">
        <v>265</v>
      </c>
      <c r="AJ3161" t="s">
        <v>265</v>
      </c>
      <c r="AL3161" t="str">
        <f>IF(Sudan_News12[[#This Row],[relevancy_classification_english]]="Relevant","مناسب",IF(Sudan_News12[[#This Row],[relevancy_classification_english]]="Relevant","عَرَضِيّ",""))</f>
        <v/>
      </c>
      <c r="AN3161" t="str">
        <f>IF(Sudan_News12[[#This Row],[sentiment_analysis_english]]="Negative","سلبي",IF(Sudan_News12[[#This Row],[sentiment_analysis_english]]="Neutral","حيادي",IF(Sudan_News12[[#This Row],[sentiment_analysis_english]]="Positive","إيجابي","")))</f>
        <v/>
      </c>
      <c r="AO3161" t="e">
        <f>INDEX(TextClassificationList[],MATCH(Sudan_News12[[#This Row],[text_classification_arabic]],TextClassificationList[text_classification_arabic],0),1)</f>
        <v>#N/A</v>
      </c>
      <c r="AQ3161" t="e">
        <f>INDEX(TextClassificationList[],MATCH(Sudan_News12[[#This Row],[text_classification_arabic2]],TextClassificationList[text_classification_arabic],0),1)</f>
        <v>#N/A</v>
      </c>
      <c r="AS3161" t="e">
        <f>INDEX(TextClassificationList[],MATCH(Sudan_News12[[#This Row],[text_classification_arabic3]],TextClassificationList[text_classification_arabic],0),1)</f>
        <v>#N/A</v>
      </c>
      <c r="AU3161" t="e">
        <f>INDEX(TextClassificationList[],MATCH(Sudan_News12[[#This Row],[text_classification_arabic4]],TextClassificationList[text_classification_arabic],0),1)</f>
        <v>#N/A</v>
      </c>
      <c r="AW3161" t="e">
        <f>INDEX(TextClassificationList[],MATCH(Sudan_News12[[#This Row],[text_classification_arabic5]],TextClassificationList[text_classification_arabic],0),1)</f>
        <v>#N/A</v>
      </c>
    </row>
    <row r="3162" spans="1:49" x14ac:dyDescent="0.2">
      <c r="A3162">
        <v>1.2976113930053878E+18</v>
      </c>
      <c r="B3162">
        <v>1.2975379327362376E+18</v>
      </c>
      <c r="C3162" t="s">
        <v>12161</v>
      </c>
      <c r="D3162" s="1">
        <v>44066</v>
      </c>
      <c r="E3162" s="2">
        <v>0.8800810185185185</v>
      </c>
      <c r="F3162">
        <v>200</v>
      </c>
      <c r="G3162">
        <v>1889611729</v>
      </c>
      <c r="H3162" t="s">
        <v>354</v>
      </c>
      <c r="I3162" t="s">
        <v>355</v>
      </c>
      <c r="J3162" t="s">
        <v>265</v>
      </c>
      <c r="K3162" t="s">
        <v>12162</v>
      </c>
      <c r="L3162" t="s">
        <v>266</v>
      </c>
      <c r="M3162" t="s">
        <v>267</v>
      </c>
      <c r="N3162" t="s">
        <v>267</v>
      </c>
      <c r="O3162" t="s">
        <v>267</v>
      </c>
      <c r="P3162">
        <v>1</v>
      </c>
      <c r="Q3162">
        <v>0</v>
      </c>
      <c r="R3162">
        <v>0</v>
      </c>
      <c r="S3162" t="s">
        <v>267</v>
      </c>
      <c r="T3162" t="s">
        <v>267</v>
      </c>
      <c r="U3162" t="s">
        <v>12163</v>
      </c>
      <c r="V3162" t="b">
        <v>0</v>
      </c>
      <c r="W3162" t="s">
        <v>265</v>
      </c>
      <c r="X3162">
        <v>0</v>
      </c>
      <c r="Y3162" t="s">
        <v>265</v>
      </c>
      <c r="Z3162" t="s">
        <v>265</v>
      </c>
      <c r="AA3162" t="s">
        <v>265</v>
      </c>
      <c r="AB3162" t="s">
        <v>265</v>
      </c>
      <c r="AC3162" t="s">
        <v>265</v>
      </c>
      <c r="AD3162" t="s">
        <v>265</v>
      </c>
      <c r="AE3162" t="s">
        <v>265</v>
      </c>
      <c r="AF3162" t="s">
        <v>288</v>
      </c>
      <c r="AG3162" t="s">
        <v>265</v>
      </c>
      <c r="AH3162" t="s">
        <v>265</v>
      </c>
      <c r="AI3162" t="s">
        <v>265</v>
      </c>
      <c r="AJ3162" t="s">
        <v>265</v>
      </c>
      <c r="AL3162" t="str">
        <f>IF(Sudan_News12[[#This Row],[relevancy_classification_english]]="Relevant","مناسب",IF(Sudan_News12[[#This Row],[relevancy_classification_english]]="Relevant","عَرَضِيّ",""))</f>
        <v/>
      </c>
      <c r="AN3162" t="str">
        <f>IF(Sudan_News12[[#This Row],[sentiment_analysis_english]]="Negative","سلبي",IF(Sudan_News12[[#This Row],[sentiment_analysis_english]]="Neutral","حيادي",IF(Sudan_News12[[#This Row],[sentiment_analysis_english]]="Positive","إيجابي","")))</f>
        <v/>
      </c>
      <c r="AO3162" t="e">
        <f>INDEX(TextClassificationList[],MATCH(Sudan_News12[[#This Row],[text_classification_arabic]],TextClassificationList[text_classification_arabic],0),1)</f>
        <v>#N/A</v>
      </c>
      <c r="AQ3162" t="e">
        <f>INDEX(TextClassificationList[],MATCH(Sudan_News12[[#This Row],[text_classification_arabic2]],TextClassificationList[text_classification_arabic],0),1)</f>
        <v>#N/A</v>
      </c>
      <c r="AS3162" t="e">
        <f>INDEX(TextClassificationList[],MATCH(Sudan_News12[[#This Row],[text_classification_arabic3]],TextClassificationList[text_classification_arabic],0),1)</f>
        <v>#N/A</v>
      </c>
      <c r="AU3162" t="e">
        <f>INDEX(TextClassificationList[],MATCH(Sudan_News12[[#This Row],[text_classification_arabic4]],TextClassificationList[text_classification_arabic],0),1)</f>
        <v>#N/A</v>
      </c>
      <c r="AW3162" t="e">
        <f>INDEX(TextClassificationList[],MATCH(Sudan_News12[[#This Row],[text_classification_arabic5]],TextClassificationList[text_classification_arabic],0),1)</f>
        <v>#N/A</v>
      </c>
    </row>
    <row r="3163" spans="1:49" x14ac:dyDescent="0.2">
      <c r="A3163">
        <v>1.2975504779791974E+18</v>
      </c>
      <c r="B3163">
        <v>1.2975504779791974E+18</v>
      </c>
      <c r="C3163" t="s">
        <v>12164</v>
      </c>
      <c r="D3163" s="1">
        <v>44066</v>
      </c>
      <c r="E3163" s="2">
        <v>0.71197916666666672</v>
      </c>
      <c r="F3163">
        <v>200</v>
      </c>
      <c r="G3163">
        <v>1889611729</v>
      </c>
      <c r="H3163" t="s">
        <v>354</v>
      </c>
      <c r="I3163" t="s">
        <v>355</v>
      </c>
      <c r="J3163" t="s">
        <v>265</v>
      </c>
      <c r="K3163" t="s">
        <v>12165</v>
      </c>
      <c r="L3163" t="s">
        <v>266</v>
      </c>
      <c r="M3163" t="s">
        <v>267</v>
      </c>
      <c r="N3163" t="s">
        <v>267</v>
      </c>
      <c r="O3163" t="s">
        <v>267</v>
      </c>
      <c r="P3163">
        <v>0</v>
      </c>
      <c r="Q3163">
        <v>0</v>
      </c>
      <c r="R3163">
        <v>1</v>
      </c>
      <c r="S3163" t="s">
        <v>267</v>
      </c>
      <c r="T3163" t="s">
        <v>267</v>
      </c>
      <c r="U3163" t="s">
        <v>12166</v>
      </c>
      <c r="V3163" t="b">
        <v>0</v>
      </c>
      <c r="W3163" t="s">
        <v>12157</v>
      </c>
      <c r="X3163">
        <v>0</v>
      </c>
      <c r="Y3163" t="s">
        <v>265</v>
      </c>
      <c r="Z3163" t="s">
        <v>265</v>
      </c>
      <c r="AA3163" t="s">
        <v>265</v>
      </c>
      <c r="AB3163" t="s">
        <v>265</v>
      </c>
      <c r="AC3163" t="s">
        <v>265</v>
      </c>
      <c r="AD3163" t="s">
        <v>265</v>
      </c>
      <c r="AE3163" t="s">
        <v>265</v>
      </c>
      <c r="AF3163" t="s">
        <v>267</v>
      </c>
      <c r="AG3163" t="s">
        <v>265</v>
      </c>
      <c r="AH3163" t="s">
        <v>265</v>
      </c>
      <c r="AI3163" t="s">
        <v>265</v>
      </c>
      <c r="AJ3163" t="s">
        <v>265</v>
      </c>
      <c r="AL3163" t="str">
        <f>IF(Sudan_News12[[#This Row],[relevancy_classification_english]]="Relevant","مناسب",IF(Sudan_News12[[#This Row],[relevancy_classification_english]]="Relevant","عَرَضِيّ",""))</f>
        <v/>
      </c>
      <c r="AN3163" t="str">
        <f>IF(Sudan_News12[[#This Row],[sentiment_analysis_english]]="Negative","سلبي",IF(Sudan_News12[[#This Row],[sentiment_analysis_english]]="Neutral","حيادي",IF(Sudan_News12[[#This Row],[sentiment_analysis_english]]="Positive","إيجابي","")))</f>
        <v/>
      </c>
      <c r="AO3163" t="e">
        <f>INDEX(TextClassificationList[],MATCH(Sudan_News12[[#This Row],[text_classification_arabic]],TextClassificationList[text_classification_arabic],0),1)</f>
        <v>#N/A</v>
      </c>
      <c r="AQ3163" t="e">
        <f>INDEX(TextClassificationList[],MATCH(Sudan_News12[[#This Row],[text_classification_arabic2]],TextClassificationList[text_classification_arabic],0),1)</f>
        <v>#N/A</v>
      </c>
      <c r="AS3163" t="e">
        <f>INDEX(TextClassificationList[],MATCH(Sudan_News12[[#This Row],[text_classification_arabic3]],TextClassificationList[text_classification_arabic],0),1)</f>
        <v>#N/A</v>
      </c>
      <c r="AU3163" t="e">
        <f>INDEX(TextClassificationList[],MATCH(Sudan_News12[[#This Row],[text_classification_arabic4]],TextClassificationList[text_classification_arabic],0),1)</f>
        <v>#N/A</v>
      </c>
      <c r="AW3163" t="e">
        <f>INDEX(TextClassificationList[],MATCH(Sudan_News12[[#This Row],[text_classification_arabic5]],TextClassificationList[text_classification_arabic],0),1)</f>
        <v>#N/A</v>
      </c>
    </row>
    <row r="3164" spans="1:49" x14ac:dyDescent="0.2">
      <c r="A3164">
        <v>1.2974467699204874E+18</v>
      </c>
      <c r="B3164">
        <v>1.297326911048364E+18</v>
      </c>
      <c r="C3164" t="s">
        <v>12167</v>
      </c>
      <c r="D3164" s="1">
        <v>44066</v>
      </c>
      <c r="E3164" s="2">
        <v>0.42581018518518521</v>
      </c>
      <c r="F3164">
        <v>200</v>
      </c>
      <c r="G3164">
        <v>1889611729</v>
      </c>
      <c r="H3164" t="s">
        <v>354</v>
      </c>
      <c r="I3164" t="s">
        <v>355</v>
      </c>
      <c r="J3164" t="s">
        <v>265</v>
      </c>
      <c r="K3164" t="s">
        <v>12168</v>
      </c>
      <c r="L3164" t="s">
        <v>266</v>
      </c>
      <c r="M3164" t="s">
        <v>267</v>
      </c>
      <c r="N3164" t="s">
        <v>267</v>
      </c>
      <c r="O3164" t="s">
        <v>267</v>
      </c>
      <c r="P3164">
        <v>0</v>
      </c>
      <c r="Q3164">
        <v>0</v>
      </c>
      <c r="R3164">
        <v>0</v>
      </c>
      <c r="S3164" t="s">
        <v>267</v>
      </c>
      <c r="T3164" t="s">
        <v>267</v>
      </c>
      <c r="U3164" t="s">
        <v>12169</v>
      </c>
      <c r="V3164" t="b">
        <v>0</v>
      </c>
      <c r="W3164" t="s">
        <v>265</v>
      </c>
      <c r="X3164">
        <v>0</v>
      </c>
      <c r="Y3164" t="s">
        <v>265</v>
      </c>
      <c r="Z3164" t="s">
        <v>265</v>
      </c>
      <c r="AA3164" t="s">
        <v>265</v>
      </c>
      <c r="AB3164" t="s">
        <v>265</v>
      </c>
      <c r="AC3164" t="s">
        <v>265</v>
      </c>
      <c r="AD3164" t="s">
        <v>265</v>
      </c>
      <c r="AE3164" t="s">
        <v>265</v>
      </c>
      <c r="AF3164" t="s">
        <v>311</v>
      </c>
      <c r="AG3164" t="s">
        <v>265</v>
      </c>
      <c r="AH3164" t="s">
        <v>265</v>
      </c>
      <c r="AI3164" t="s">
        <v>265</v>
      </c>
      <c r="AJ3164" t="s">
        <v>265</v>
      </c>
      <c r="AL3164" t="str">
        <f>IF(Sudan_News12[[#This Row],[relevancy_classification_english]]="Relevant","مناسب",IF(Sudan_News12[[#This Row],[relevancy_classification_english]]="Relevant","عَرَضِيّ",""))</f>
        <v/>
      </c>
      <c r="AN3164" t="str">
        <f>IF(Sudan_News12[[#This Row],[sentiment_analysis_english]]="Negative","سلبي",IF(Sudan_News12[[#This Row],[sentiment_analysis_english]]="Neutral","حيادي",IF(Sudan_News12[[#This Row],[sentiment_analysis_english]]="Positive","إيجابي","")))</f>
        <v/>
      </c>
      <c r="AO3164" t="e">
        <f>INDEX(TextClassificationList[],MATCH(Sudan_News12[[#This Row],[text_classification_arabic]],TextClassificationList[text_classification_arabic],0),1)</f>
        <v>#N/A</v>
      </c>
      <c r="AQ3164" t="e">
        <f>INDEX(TextClassificationList[],MATCH(Sudan_News12[[#This Row],[text_classification_arabic2]],TextClassificationList[text_classification_arabic],0),1)</f>
        <v>#N/A</v>
      </c>
      <c r="AS3164" t="e">
        <f>INDEX(TextClassificationList[],MATCH(Sudan_News12[[#This Row],[text_classification_arabic3]],TextClassificationList[text_classification_arabic],0),1)</f>
        <v>#N/A</v>
      </c>
      <c r="AU3164" t="e">
        <f>INDEX(TextClassificationList[],MATCH(Sudan_News12[[#This Row],[text_classification_arabic4]],TextClassificationList[text_classification_arabic],0),1)</f>
        <v>#N/A</v>
      </c>
      <c r="AW3164" t="e">
        <f>INDEX(TextClassificationList[],MATCH(Sudan_News12[[#This Row],[text_classification_arabic5]],TextClassificationList[text_classification_arabic],0),1)</f>
        <v>#N/A</v>
      </c>
    </row>
    <row r="3165" spans="1:49" x14ac:dyDescent="0.2">
      <c r="A3165">
        <v>1.296608407902978E+18</v>
      </c>
      <c r="B3165">
        <v>1.29644185028753E+18</v>
      </c>
      <c r="C3165" t="s">
        <v>12170</v>
      </c>
      <c r="D3165" s="1">
        <v>44064</v>
      </c>
      <c r="E3165" s="2">
        <v>0.11236111111111111</v>
      </c>
      <c r="F3165">
        <v>200</v>
      </c>
      <c r="G3165">
        <v>1889611729</v>
      </c>
      <c r="H3165" t="s">
        <v>354</v>
      </c>
      <c r="I3165" t="s">
        <v>355</v>
      </c>
      <c r="J3165" t="s">
        <v>265</v>
      </c>
      <c r="K3165" t="s">
        <v>12171</v>
      </c>
      <c r="L3165" t="s">
        <v>276</v>
      </c>
      <c r="M3165" t="s">
        <v>267</v>
      </c>
      <c r="N3165" t="s">
        <v>267</v>
      </c>
      <c r="O3165" t="s">
        <v>267</v>
      </c>
      <c r="P3165">
        <v>0</v>
      </c>
      <c r="Q3165">
        <v>0</v>
      </c>
      <c r="R3165">
        <v>0</v>
      </c>
      <c r="S3165" t="s">
        <v>267</v>
      </c>
      <c r="T3165" t="s">
        <v>267</v>
      </c>
      <c r="U3165" t="s">
        <v>12172</v>
      </c>
      <c r="V3165" t="b">
        <v>0</v>
      </c>
      <c r="W3165" t="s">
        <v>265</v>
      </c>
      <c r="X3165">
        <v>0</v>
      </c>
      <c r="Y3165" t="s">
        <v>265</v>
      </c>
      <c r="Z3165" t="s">
        <v>265</v>
      </c>
      <c r="AA3165" t="s">
        <v>265</v>
      </c>
      <c r="AB3165" t="s">
        <v>265</v>
      </c>
      <c r="AC3165" t="s">
        <v>265</v>
      </c>
      <c r="AD3165" t="s">
        <v>265</v>
      </c>
      <c r="AE3165" t="s">
        <v>265</v>
      </c>
      <c r="AF3165" t="s">
        <v>12173</v>
      </c>
      <c r="AG3165" t="s">
        <v>265</v>
      </c>
      <c r="AH3165" t="s">
        <v>265</v>
      </c>
      <c r="AI3165" t="s">
        <v>265</v>
      </c>
      <c r="AJ3165" t="s">
        <v>265</v>
      </c>
      <c r="AL3165" t="str">
        <f>IF(Sudan_News12[[#This Row],[relevancy_classification_english]]="Relevant","مناسب",IF(Sudan_News12[[#This Row],[relevancy_classification_english]]="Relevant","عَرَضِيّ",""))</f>
        <v/>
      </c>
      <c r="AN3165" t="str">
        <f>IF(Sudan_News12[[#This Row],[sentiment_analysis_english]]="Negative","سلبي",IF(Sudan_News12[[#This Row],[sentiment_analysis_english]]="Neutral","حيادي",IF(Sudan_News12[[#This Row],[sentiment_analysis_english]]="Positive","إيجابي","")))</f>
        <v/>
      </c>
      <c r="AO3165" t="e">
        <f>INDEX(TextClassificationList[],MATCH(Sudan_News12[[#This Row],[text_classification_arabic]],TextClassificationList[text_classification_arabic],0),1)</f>
        <v>#N/A</v>
      </c>
      <c r="AQ3165" t="e">
        <f>INDEX(TextClassificationList[],MATCH(Sudan_News12[[#This Row],[text_classification_arabic2]],TextClassificationList[text_classification_arabic],0),1)</f>
        <v>#N/A</v>
      </c>
      <c r="AS3165" t="e">
        <f>INDEX(TextClassificationList[],MATCH(Sudan_News12[[#This Row],[text_classification_arabic3]],TextClassificationList[text_classification_arabic],0),1)</f>
        <v>#N/A</v>
      </c>
      <c r="AU3165" t="e">
        <f>INDEX(TextClassificationList[],MATCH(Sudan_News12[[#This Row],[text_classification_arabic4]],TextClassificationList[text_classification_arabic],0),1)</f>
        <v>#N/A</v>
      </c>
      <c r="AW3165" t="e">
        <f>INDEX(TextClassificationList[],MATCH(Sudan_News12[[#This Row],[text_classification_arabic5]],TextClassificationList[text_classification_arabic],0),1)</f>
        <v>#N/A</v>
      </c>
    </row>
    <row r="3166" spans="1:49" x14ac:dyDescent="0.2">
      <c r="A3166">
        <v>1.2965787834456883E+18</v>
      </c>
      <c r="B3166">
        <v>1.2961449656308572E+18</v>
      </c>
      <c r="C3166" t="s">
        <v>12174</v>
      </c>
      <c r="D3166" s="1">
        <v>44064</v>
      </c>
      <c r="E3166" s="2">
        <v>3.0613425925925926E-2</v>
      </c>
      <c r="F3166">
        <v>200</v>
      </c>
      <c r="G3166">
        <v>1889611729</v>
      </c>
      <c r="H3166" t="s">
        <v>354</v>
      </c>
      <c r="I3166" t="s">
        <v>355</v>
      </c>
      <c r="J3166" t="s">
        <v>265</v>
      </c>
      <c r="K3166" t="s">
        <v>12175</v>
      </c>
      <c r="L3166" t="s">
        <v>266</v>
      </c>
      <c r="M3166" t="s">
        <v>267</v>
      </c>
      <c r="N3166" t="s">
        <v>267</v>
      </c>
      <c r="O3166" t="s">
        <v>267</v>
      </c>
      <c r="P3166">
        <v>0</v>
      </c>
      <c r="Q3166">
        <v>0</v>
      </c>
      <c r="R3166">
        <v>1</v>
      </c>
      <c r="S3166" t="s">
        <v>267</v>
      </c>
      <c r="T3166" t="s">
        <v>267</v>
      </c>
      <c r="U3166" t="s">
        <v>12176</v>
      </c>
      <c r="V3166" t="b">
        <v>0</v>
      </c>
      <c r="W3166" t="s">
        <v>265</v>
      </c>
      <c r="X3166">
        <v>0</v>
      </c>
      <c r="Y3166" t="s">
        <v>265</v>
      </c>
      <c r="Z3166" t="s">
        <v>265</v>
      </c>
      <c r="AA3166" t="s">
        <v>265</v>
      </c>
      <c r="AB3166" t="s">
        <v>265</v>
      </c>
      <c r="AC3166" t="s">
        <v>265</v>
      </c>
      <c r="AD3166" t="s">
        <v>265</v>
      </c>
      <c r="AE3166" t="s">
        <v>265</v>
      </c>
      <c r="AF3166" t="s">
        <v>12177</v>
      </c>
      <c r="AG3166" t="s">
        <v>265</v>
      </c>
      <c r="AH3166" t="s">
        <v>265</v>
      </c>
      <c r="AI3166" t="s">
        <v>265</v>
      </c>
      <c r="AJ3166" t="s">
        <v>265</v>
      </c>
      <c r="AL3166" t="str">
        <f>IF(Sudan_News12[[#This Row],[relevancy_classification_english]]="Relevant","مناسب",IF(Sudan_News12[[#This Row],[relevancy_classification_english]]="Relevant","عَرَضِيّ",""))</f>
        <v/>
      </c>
      <c r="AN3166" t="str">
        <f>IF(Sudan_News12[[#This Row],[sentiment_analysis_english]]="Negative","سلبي",IF(Sudan_News12[[#This Row],[sentiment_analysis_english]]="Neutral","حيادي",IF(Sudan_News12[[#This Row],[sentiment_analysis_english]]="Positive","إيجابي","")))</f>
        <v/>
      </c>
      <c r="AO3166" t="e">
        <f>INDEX(TextClassificationList[],MATCH(Sudan_News12[[#This Row],[text_classification_arabic]],TextClassificationList[text_classification_arabic],0),1)</f>
        <v>#N/A</v>
      </c>
      <c r="AQ3166" t="e">
        <f>INDEX(TextClassificationList[],MATCH(Sudan_News12[[#This Row],[text_classification_arabic2]],TextClassificationList[text_classification_arabic],0),1)</f>
        <v>#N/A</v>
      </c>
      <c r="AS3166" t="e">
        <f>INDEX(TextClassificationList[],MATCH(Sudan_News12[[#This Row],[text_classification_arabic3]],TextClassificationList[text_classification_arabic],0),1)</f>
        <v>#N/A</v>
      </c>
      <c r="AU3166" t="e">
        <f>INDEX(TextClassificationList[],MATCH(Sudan_News12[[#This Row],[text_classification_arabic4]],TextClassificationList[text_classification_arabic],0),1)</f>
        <v>#N/A</v>
      </c>
      <c r="AW3166" t="e">
        <f>INDEX(TextClassificationList[],MATCH(Sudan_News12[[#This Row],[text_classification_arabic5]],TextClassificationList[text_classification_arabic],0),1)</f>
        <v>#N/A</v>
      </c>
    </row>
    <row r="3167" spans="1:49" x14ac:dyDescent="0.2">
      <c r="A3167">
        <v>1.2954712054918922E+18</v>
      </c>
      <c r="B3167">
        <v>1.2951088321889321E+18</v>
      </c>
      <c r="C3167" t="s">
        <v>12178</v>
      </c>
      <c r="D3167" s="1">
        <v>44060</v>
      </c>
      <c r="E3167" s="2">
        <v>0.97428240740740746</v>
      </c>
      <c r="F3167">
        <v>200</v>
      </c>
      <c r="G3167">
        <v>1889611729</v>
      </c>
      <c r="H3167" t="s">
        <v>354</v>
      </c>
      <c r="I3167" t="s">
        <v>355</v>
      </c>
      <c r="J3167" t="s">
        <v>265</v>
      </c>
      <c r="K3167" t="s">
        <v>12179</v>
      </c>
      <c r="L3167" t="s">
        <v>275</v>
      </c>
      <c r="M3167" t="s">
        <v>267</v>
      </c>
      <c r="N3167" t="s">
        <v>267</v>
      </c>
      <c r="O3167" t="s">
        <v>267</v>
      </c>
      <c r="P3167">
        <v>0</v>
      </c>
      <c r="Q3167">
        <v>1</v>
      </c>
      <c r="R3167">
        <v>1</v>
      </c>
      <c r="S3167" t="s">
        <v>267</v>
      </c>
      <c r="T3167" t="s">
        <v>267</v>
      </c>
      <c r="U3167" t="s">
        <v>12180</v>
      </c>
      <c r="V3167" t="b">
        <v>0</v>
      </c>
      <c r="W3167" t="s">
        <v>265</v>
      </c>
      <c r="X3167">
        <v>0</v>
      </c>
      <c r="Y3167" t="s">
        <v>265</v>
      </c>
      <c r="Z3167" t="s">
        <v>265</v>
      </c>
      <c r="AA3167" t="s">
        <v>265</v>
      </c>
      <c r="AB3167" t="s">
        <v>265</v>
      </c>
      <c r="AC3167" t="s">
        <v>265</v>
      </c>
      <c r="AD3167" t="s">
        <v>265</v>
      </c>
      <c r="AE3167" t="s">
        <v>265</v>
      </c>
      <c r="AF3167" t="s">
        <v>267</v>
      </c>
      <c r="AG3167" t="s">
        <v>265</v>
      </c>
      <c r="AH3167" t="s">
        <v>265</v>
      </c>
      <c r="AI3167" t="s">
        <v>265</v>
      </c>
      <c r="AJ3167" t="s">
        <v>265</v>
      </c>
      <c r="AL3167" t="str">
        <f>IF(Sudan_News12[[#This Row],[relevancy_classification_english]]="Relevant","مناسب",IF(Sudan_News12[[#This Row],[relevancy_classification_english]]="Relevant","عَرَضِيّ",""))</f>
        <v/>
      </c>
      <c r="AN3167" t="str">
        <f>IF(Sudan_News12[[#This Row],[sentiment_analysis_english]]="Negative","سلبي",IF(Sudan_News12[[#This Row],[sentiment_analysis_english]]="Neutral","حيادي",IF(Sudan_News12[[#This Row],[sentiment_analysis_english]]="Positive","إيجابي","")))</f>
        <v/>
      </c>
      <c r="AO3167" t="e">
        <f>INDEX(TextClassificationList[],MATCH(Sudan_News12[[#This Row],[text_classification_arabic]],TextClassificationList[text_classification_arabic],0),1)</f>
        <v>#N/A</v>
      </c>
      <c r="AQ3167" t="e">
        <f>INDEX(TextClassificationList[],MATCH(Sudan_News12[[#This Row],[text_classification_arabic2]],TextClassificationList[text_classification_arabic],0),1)</f>
        <v>#N/A</v>
      </c>
      <c r="AS3167" t="e">
        <f>INDEX(TextClassificationList[],MATCH(Sudan_News12[[#This Row],[text_classification_arabic3]],TextClassificationList[text_classification_arabic],0),1)</f>
        <v>#N/A</v>
      </c>
      <c r="AU3167" t="e">
        <f>INDEX(TextClassificationList[],MATCH(Sudan_News12[[#This Row],[text_classification_arabic4]],TextClassificationList[text_classification_arabic],0),1)</f>
        <v>#N/A</v>
      </c>
      <c r="AW3167" t="e">
        <f>INDEX(TextClassificationList[],MATCH(Sudan_News12[[#This Row],[text_classification_arabic5]],TextClassificationList[text_classification_arabic],0),1)</f>
        <v>#N/A</v>
      </c>
    </row>
    <row r="3168" spans="1:49" x14ac:dyDescent="0.2">
      <c r="A3168">
        <v>1.2954028942677484E+18</v>
      </c>
      <c r="B3168">
        <v>1.2953773571010519E+18</v>
      </c>
      <c r="C3168" t="s">
        <v>12181</v>
      </c>
      <c r="D3168" s="1">
        <v>44060</v>
      </c>
      <c r="E3168" s="2">
        <v>0.78578703703703701</v>
      </c>
      <c r="F3168">
        <v>200</v>
      </c>
      <c r="G3168">
        <v>1889611729</v>
      </c>
      <c r="H3168" t="s">
        <v>354</v>
      </c>
      <c r="I3168" t="s">
        <v>355</v>
      </c>
      <c r="J3168" t="s">
        <v>265</v>
      </c>
      <c r="K3168" t="s">
        <v>12182</v>
      </c>
      <c r="L3168" t="s">
        <v>266</v>
      </c>
      <c r="M3168" t="s">
        <v>267</v>
      </c>
      <c r="N3168" t="s">
        <v>267</v>
      </c>
      <c r="O3168" t="s">
        <v>267</v>
      </c>
      <c r="P3168">
        <v>1</v>
      </c>
      <c r="Q3168">
        <v>0</v>
      </c>
      <c r="R3168">
        <v>0</v>
      </c>
      <c r="S3168" t="s">
        <v>267</v>
      </c>
      <c r="T3168" t="s">
        <v>267</v>
      </c>
      <c r="U3168" t="s">
        <v>12183</v>
      </c>
      <c r="V3168" t="b">
        <v>0</v>
      </c>
      <c r="W3168" t="s">
        <v>265</v>
      </c>
      <c r="X3168">
        <v>0</v>
      </c>
      <c r="Y3168" t="s">
        <v>265</v>
      </c>
      <c r="Z3168" t="s">
        <v>265</v>
      </c>
      <c r="AA3168" t="s">
        <v>265</v>
      </c>
      <c r="AB3168" t="s">
        <v>265</v>
      </c>
      <c r="AC3168" t="s">
        <v>265</v>
      </c>
      <c r="AD3168" t="s">
        <v>265</v>
      </c>
      <c r="AE3168" t="s">
        <v>265</v>
      </c>
      <c r="AF3168" t="s">
        <v>12184</v>
      </c>
      <c r="AG3168" t="s">
        <v>265</v>
      </c>
      <c r="AH3168" t="s">
        <v>265</v>
      </c>
      <c r="AI3168" t="s">
        <v>265</v>
      </c>
      <c r="AJ3168" t="s">
        <v>265</v>
      </c>
      <c r="AL3168" t="str">
        <f>IF(Sudan_News12[[#This Row],[relevancy_classification_english]]="Relevant","مناسب",IF(Sudan_News12[[#This Row],[relevancy_classification_english]]="Relevant","عَرَضِيّ",""))</f>
        <v/>
      </c>
      <c r="AN3168" t="str">
        <f>IF(Sudan_News12[[#This Row],[sentiment_analysis_english]]="Negative","سلبي",IF(Sudan_News12[[#This Row],[sentiment_analysis_english]]="Neutral","حيادي",IF(Sudan_News12[[#This Row],[sentiment_analysis_english]]="Positive","إيجابي","")))</f>
        <v/>
      </c>
      <c r="AO3168" t="e">
        <f>INDEX(TextClassificationList[],MATCH(Sudan_News12[[#This Row],[text_classification_arabic]],TextClassificationList[text_classification_arabic],0),1)</f>
        <v>#N/A</v>
      </c>
      <c r="AQ3168" t="e">
        <f>INDEX(TextClassificationList[],MATCH(Sudan_News12[[#This Row],[text_classification_arabic2]],TextClassificationList[text_classification_arabic],0),1)</f>
        <v>#N/A</v>
      </c>
      <c r="AS3168" t="e">
        <f>INDEX(TextClassificationList[],MATCH(Sudan_News12[[#This Row],[text_classification_arabic3]],TextClassificationList[text_classification_arabic],0),1)</f>
        <v>#N/A</v>
      </c>
      <c r="AU3168" t="e">
        <f>INDEX(TextClassificationList[],MATCH(Sudan_News12[[#This Row],[text_classification_arabic4]],TextClassificationList[text_classification_arabic],0),1)</f>
        <v>#N/A</v>
      </c>
      <c r="AW3168" t="e">
        <f>INDEX(TextClassificationList[],MATCH(Sudan_News12[[#This Row],[text_classification_arabic5]],TextClassificationList[text_classification_arabic],0),1)</f>
        <v>#N/A</v>
      </c>
    </row>
    <row r="3169" spans="1:49" x14ac:dyDescent="0.2">
      <c r="A3169">
        <v>1.2943850855133757E+18</v>
      </c>
      <c r="B3169">
        <v>1.2943847898275922E+18</v>
      </c>
      <c r="C3169" t="s">
        <v>12185</v>
      </c>
      <c r="D3169" s="1">
        <v>44057</v>
      </c>
      <c r="E3169" s="2">
        <v>0.9771643518518518</v>
      </c>
      <c r="F3169">
        <v>200</v>
      </c>
      <c r="G3169">
        <v>1889611729</v>
      </c>
      <c r="H3169" t="s">
        <v>354</v>
      </c>
      <c r="I3169" t="s">
        <v>355</v>
      </c>
      <c r="J3169" t="s">
        <v>265</v>
      </c>
      <c r="K3169" t="s">
        <v>12186</v>
      </c>
      <c r="L3169" t="s">
        <v>290</v>
      </c>
      <c r="M3169" t="s">
        <v>267</v>
      </c>
      <c r="N3169" t="s">
        <v>267</v>
      </c>
      <c r="O3169" t="s">
        <v>267</v>
      </c>
      <c r="P3169">
        <v>0</v>
      </c>
      <c r="Q3169">
        <v>0</v>
      </c>
      <c r="R3169">
        <v>0</v>
      </c>
      <c r="S3169" t="s">
        <v>267</v>
      </c>
      <c r="T3169" t="s">
        <v>267</v>
      </c>
      <c r="U3169" t="s">
        <v>12187</v>
      </c>
      <c r="V3169" t="b">
        <v>0</v>
      </c>
      <c r="W3169" t="s">
        <v>265</v>
      </c>
      <c r="X3169">
        <v>0</v>
      </c>
      <c r="Y3169" t="s">
        <v>265</v>
      </c>
      <c r="Z3169" t="s">
        <v>265</v>
      </c>
      <c r="AA3169" t="s">
        <v>265</v>
      </c>
      <c r="AB3169" t="s">
        <v>265</v>
      </c>
      <c r="AC3169" t="s">
        <v>265</v>
      </c>
      <c r="AD3169" t="s">
        <v>265</v>
      </c>
      <c r="AE3169" t="s">
        <v>265</v>
      </c>
      <c r="AF3169" t="s">
        <v>267</v>
      </c>
      <c r="AG3169" t="s">
        <v>265</v>
      </c>
      <c r="AH3169" t="s">
        <v>265</v>
      </c>
      <c r="AI3169" t="s">
        <v>265</v>
      </c>
      <c r="AJ3169" t="s">
        <v>265</v>
      </c>
      <c r="AL3169" t="str">
        <f>IF(Sudan_News12[[#This Row],[relevancy_classification_english]]="Relevant","مناسب",IF(Sudan_News12[[#This Row],[relevancy_classification_english]]="Relevant","عَرَضِيّ",""))</f>
        <v/>
      </c>
      <c r="AN3169" t="str">
        <f>IF(Sudan_News12[[#This Row],[sentiment_analysis_english]]="Negative","سلبي",IF(Sudan_News12[[#This Row],[sentiment_analysis_english]]="Neutral","حيادي",IF(Sudan_News12[[#This Row],[sentiment_analysis_english]]="Positive","إيجابي","")))</f>
        <v/>
      </c>
      <c r="AO3169" t="e">
        <f>INDEX(TextClassificationList[],MATCH(Sudan_News12[[#This Row],[text_classification_arabic]],TextClassificationList[text_classification_arabic],0),1)</f>
        <v>#N/A</v>
      </c>
      <c r="AQ3169" t="e">
        <f>INDEX(TextClassificationList[],MATCH(Sudan_News12[[#This Row],[text_classification_arabic2]],TextClassificationList[text_classification_arabic],0),1)</f>
        <v>#N/A</v>
      </c>
      <c r="AS3169" t="e">
        <f>INDEX(TextClassificationList[],MATCH(Sudan_News12[[#This Row],[text_classification_arabic3]],TextClassificationList[text_classification_arabic],0),1)</f>
        <v>#N/A</v>
      </c>
      <c r="AU3169" t="e">
        <f>INDEX(TextClassificationList[],MATCH(Sudan_News12[[#This Row],[text_classification_arabic4]],TextClassificationList[text_classification_arabic],0),1)</f>
        <v>#N/A</v>
      </c>
      <c r="AW3169" t="e">
        <f>INDEX(TextClassificationList[],MATCH(Sudan_News12[[#This Row],[text_classification_arabic5]],TextClassificationList[text_classification_arabic],0),1)</f>
        <v>#N/A</v>
      </c>
    </row>
    <row r="3170" spans="1:49" x14ac:dyDescent="0.2">
      <c r="A3170">
        <v>1.2943847898275922E+18</v>
      </c>
      <c r="B3170">
        <v>1.2943847898275922E+18</v>
      </c>
      <c r="C3170" t="s">
        <v>12188</v>
      </c>
      <c r="D3170" s="1">
        <v>44057</v>
      </c>
      <c r="E3170" s="2">
        <v>0.97635416666666663</v>
      </c>
      <c r="F3170">
        <v>200</v>
      </c>
      <c r="G3170">
        <v>1889611729</v>
      </c>
      <c r="H3170" t="s">
        <v>354</v>
      </c>
      <c r="I3170" t="s">
        <v>355</v>
      </c>
      <c r="J3170" t="s">
        <v>265</v>
      </c>
      <c r="K3170" t="s">
        <v>12189</v>
      </c>
      <c r="L3170" t="s">
        <v>273</v>
      </c>
      <c r="M3170" t="s">
        <v>267</v>
      </c>
      <c r="N3170" t="s">
        <v>267</v>
      </c>
      <c r="O3170" t="s">
        <v>12190</v>
      </c>
      <c r="P3170">
        <v>1</v>
      </c>
      <c r="Q3170">
        <v>1</v>
      </c>
      <c r="R3170">
        <v>1</v>
      </c>
      <c r="S3170" t="s">
        <v>267</v>
      </c>
      <c r="T3170" t="s">
        <v>267</v>
      </c>
      <c r="U3170" t="s">
        <v>12191</v>
      </c>
      <c r="V3170" t="b">
        <v>0</v>
      </c>
      <c r="W3170" t="s">
        <v>265</v>
      </c>
      <c r="X3170">
        <v>1</v>
      </c>
      <c r="Y3170" t="s">
        <v>12192</v>
      </c>
      <c r="Z3170" t="s">
        <v>265</v>
      </c>
      <c r="AA3170" t="s">
        <v>265</v>
      </c>
      <c r="AB3170" t="s">
        <v>265</v>
      </c>
      <c r="AC3170" t="s">
        <v>265</v>
      </c>
      <c r="AD3170" t="s">
        <v>265</v>
      </c>
      <c r="AE3170" t="s">
        <v>265</v>
      </c>
      <c r="AF3170" t="s">
        <v>267</v>
      </c>
      <c r="AG3170" t="s">
        <v>265</v>
      </c>
      <c r="AH3170" t="s">
        <v>265</v>
      </c>
      <c r="AI3170" t="s">
        <v>265</v>
      </c>
      <c r="AJ3170" t="s">
        <v>265</v>
      </c>
      <c r="AL3170" t="str">
        <f>IF(Sudan_News12[[#This Row],[relevancy_classification_english]]="Relevant","مناسب",IF(Sudan_News12[[#This Row],[relevancy_classification_english]]="Relevant","عَرَضِيّ",""))</f>
        <v/>
      </c>
      <c r="AN3170" t="str">
        <f>IF(Sudan_News12[[#This Row],[sentiment_analysis_english]]="Negative","سلبي",IF(Sudan_News12[[#This Row],[sentiment_analysis_english]]="Neutral","حيادي",IF(Sudan_News12[[#This Row],[sentiment_analysis_english]]="Positive","إيجابي","")))</f>
        <v/>
      </c>
      <c r="AO3170" t="e">
        <f>INDEX(TextClassificationList[],MATCH(Sudan_News12[[#This Row],[text_classification_arabic]],TextClassificationList[text_classification_arabic],0),1)</f>
        <v>#N/A</v>
      </c>
      <c r="AQ3170" t="e">
        <f>INDEX(TextClassificationList[],MATCH(Sudan_News12[[#This Row],[text_classification_arabic2]],TextClassificationList[text_classification_arabic],0),1)</f>
        <v>#N/A</v>
      </c>
      <c r="AS3170" t="e">
        <f>INDEX(TextClassificationList[],MATCH(Sudan_News12[[#This Row],[text_classification_arabic3]],TextClassificationList[text_classification_arabic],0),1)</f>
        <v>#N/A</v>
      </c>
      <c r="AU3170" t="e">
        <f>INDEX(TextClassificationList[],MATCH(Sudan_News12[[#This Row],[text_classification_arabic4]],TextClassificationList[text_classification_arabic],0),1)</f>
        <v>#N/A</v>
      </c>
      <c r="AW3170" t="e">
        <f>INDEX(TextClassificationList[],MATCH(Sudan_News12[[#This Row],[text_classification_arabic5]],TextClassificationList[text_classification_arabic],0),1)</f>
        <v>#N/A</v>
      </c>
    </row>
    <row r="3171" spans="1:49" x14ac:dyDescent="0.2">
      <c r="A3171">
        <v>1.2943843663873679E+18</v>
      </c>
      <c r="B3171">
        <v>1.2942951590652518E+18</v>
      </c>
      <c r="C3171" t="s">
        <v>12193</v>
      </c>
      <c r="D3171" s="1">
        <v>44057</v>
      </c>
      <c r="E3171" s="2">
        <v>0.97518518518518515</v>
      </c>
      <c r="F3171">
        <v>200</v>
      </c>
      <c r="G3171">
        <v>1889611729</v>
      </c>
      <c r="H3171" t="s">
        <v>354</v>
      </c>
      <c r="I3171" t="s">
        <v>355</v>
      </c>
      <c r="J3171" t="s">
        <v>265</v>
      </c>
      <c r="K3171" t="s">
        <v>12194</v>
      </c>
      <c r="L3171" t="s">
        <v>266</v>
      </c>
      <c r="M3171" t="s">
        <v>267</v>
      </c>
      <c r="N3171" t="s">
        <v>267</v>
      </c>
      <c r="O3171" t="s">
        <v>267</v>
      </c>
      <c r="P3171">
        <v>0</v>
      </c>
      <c r="Q3171">
        <v>0</v>
      </c>
      <c r="R3171">
        <v>0</v>
      </c>
      <c r="S3171" t="s">
        <v>267</v>
      </c>
      <c r="T3171" t="s">
        <v>267</v>
      </c>
      <c r="U3171" t="s">
        <v>12195</v>
      </c>
      <c r="V3171" t="b">
        <v>0</v>
      </c>
      <c r="W3171" t="s">
        <v>265</v>
      </c>
      <c r="X3171">
        <v>0</v>
      </c>
      <c r="Y3171" t="s">
        <v>265</v>
      </c>
      <c r="Z3171" t="s">
        <v>265</v>
      </c>
      <c r="AA3171" t="s">
        <v>265</v>
      </c>
      <c r="AB3171" t="s">
        <v>265</v>
      </c>
      <c r="AC3171" t="s">
        <v>265</v>
      </c>
      <c r="AD3171" t="s">
        <v>265</v>
      </c>
      <c r="AE3171" t="s">
        <v>265</v>
      </c>
      <c r="AF3171" t="s">
        <v>12196</v>
      </c>
      <c r="AG3171" t="s">
        <v>265</v>
      </c>
      <c r="AH3171" t="s">
        <v>265</v>
      </c>
      <c r="AI3171" t="s">
        <v>265</v>
      </c>
      <c r="AJ3171" t="s">
        <v>265</v>
      </c>
      <c r="AL3171" t="str">
        <f>IF(Sudan_News12[[#This Row],[relevancy_classification_english]]="Relevant","مناسب",IF(Sudan_News12[[#This Row],[relevancy_classification_english]]="Relevant","عَرَضِيّ",""))</f>
        <v/>
      </c>
      <c r="AN3171" t="str">
        <f>IF(Sudan_News12[[#This Row],[sentiment_analysis_english]]="Negative","سلبي",IF(Sudan_News12[[#This Row],[sentiment_analysis_english]]="Neutral","حيادي",IF(Sudan_News12[[#This Row],[sentiment_analysis_english]]="Positive","إيجابي","")))</f>
        <v/>
      </c>
      <c r="AO3171" t="e">
        <f>INDEX(TextClassificationList[],MATCH(Sudan_News12[[#This Row],[text_classification_arabic]],TextClassificationList[text_classification_arabic],0),1)</f>
        <v>#N/A</v>
      </c>
      <c r="AQ3171" t="e">
        <f>INDEX(TextClassificationList[],MATCH(Sudan_News12[[#This Row],[text_classification_arabic2]],TextClassificationList[text_classification_arabic],0),1)</f>
        <v>#N/A</v>
      </c>
      <c r="AS3171" t="e">
        <f>INDEX(TextClassificationList[],MATCH(Sudan_News12[[#This Row],[text_classification_arabic3]],TextClassificationList[text_classification_arabic],0),1)</f>
        <v>#N/A</v>
      </c>
      <c r="AU3171" t="e">
        <f>INDEX(TextClassificationList[],MATCH(Sudan_News12[[#This Row],[text_classification_arabic4]],TextClassificationList[text_classification_arabic],0),1)</f>
        <v>#N/A</v>
      </c>
      <c r="AW3171" t="e">
        <f>INDEX(TextClassificationList[],MATCH(Sudan_News12[[#This Row],[text_classification_arabic5]],TextClassificationList[text_classification_arabic],0),1)</f>
        <v>#N/A</v>
      </c>
    </row>
    <row r="3172" spans="1:49" x14ac:dyDescent="0.2">
      <c r="A3172">
        <v>1.2943720779659141E+18</v>
      </c>
      <c r="B3172">
        <v>1.2943388074126868E+18</v>
      </c>
      <c r="C3172" t="s">
        <v>12197</v>
      </c>
      <c r="D3172" s="1">
        <v>44057</v>
      </c>
      <c r="E3172" s="2">
        <v>0.94127314814814811</v>
      </c>
      <c r="F3172">
        <v>200</v>
      </c>
      <c r="G3172">
        <v>1889611729</v>
      </c>
      <c r="H3172" t="s">
        <v>354</v>
      </c>
      <c r="I3172" t="s">
        <v>355</v>
      </c>
      <c r="J3172" t="s">
        <v>265</v>
      </c>
      <c r="K3172" t="s">
        <v>12198</v>
      </c>
      <c r="L3172" t="s">
        <v>266</v>
      </c>
      <c r="M3172" t="s">
        <v>267</v>
      </c>
      <c r="N3172" t="s">
        <v>267</v>
      </c>
      <c r="O3172" t="s">
        <v>267</v>
      </c>
      <c r="P3172">
        <v>0</v>
      </c>
      <c r="Q3172">
        <v>0</v>
      </c>
      <c r="R3172">
        <v>0</v>
      </c>
      <c r="S3172" t="s">
        <v>267</v>
      </c>
      <c r="T3172" t="s">
        <v>267</v>
      </c>
      <c r="U3172" t="s">
        <v>12199</v>
      </c>
      <c r="V3172" t="b">
        <v>0</v>
      </c>
      <c r="W3172" t="s">
        <v>265</v>
      </c>
      <c r="X3172">
        <v>0</v>
      </c>
      <c r="Y3172" t="s">
        <v>265</v>
      </c>
      <c r="Z3172" t="s">
        <v>265</v>
      </c>
      <c r="AA3172" t="s">
        <v>265</v>
      </c>
      <c r="AB3172" t="s">
        <v>265</v>
      </c>
      <c r="AC3172" t="s">
        <v>265</v>
      </c>
      <c r="AD3172" t="s">
        <v>265</v>
      </c>
      <c r="AE3172" t="s">
        <v>265</v>
      </c>
      <c r="AF3172" t="s">
        <v>12200</v>
      </c>
      <c r="AG3172" t="s">
        <v>265</v>
      </c>
      <c r="AH3172" t="s">
        <v>265</v>
      </c>
      <c r="AI3172" t="s">
        <v>265</v>
      </c>
      <c r="AJ3172" t="s">
        <v>265</v>
      </c>
      <c r="AL3172" t="str">
        <f>IF(Sudan_News12[[#This Row],[relevancy_classification_english]]="Relevant","مناسب",IF(Sudan_News12[[#This Row],[relevancy_classification_english]]="Relevant","عَرَضِيّ",""))</f>
        <v/>
      </c>
      <c r="AN3172" t="str">
        <f>IF(Sudan_News12[[#This Row],[sentiment_analysis_english]]="Negative","سلبي",IF(Sudan_News12[[#This Row],[sentiment_analysis_english]]="Neutral","حيادي",IF(Sudan_News12[[#This Row],[sentiment_analysis_english]]="Positive","إيجابي","")))</f>
        <v/>
      </c>
      <c r="AO3172" t="e">
        <f>INDEX(TextClassificationList[],MATCH(Sudan_News12[[#This Row],[text_classification_arabic]],TextClassificationList[text_classification_arabic],0),1)</f>
        <v>#N/A</v>
      </c>
      <c r="AQ3172" t="e">
        <f>INDEX(TextClassificationList[],MATCH(Sudan_News12[[#This Row],[text_classification_arabic2]],TextClassificationList[text_classification_arabic],0),1)</f>
        <v>#N/A</v>
      </c>
      <c r="AS3172" t="e">
        <f>INDEX(TextClassificationList[],MATCH(Sudan_News12[[#This Row],[text_classification_arabic3]],TextClassificationList[text_classification_arabic],0),1)</f>
        <v>#N/A</v>
      </c>
      <c r="AU3172" t="e">
        <f>INDEX(TextClassificationList[],MATCH(Sudan_News12[[#This Row],[text_classification_arabic4]],TextClassificationList[text_classification_arabic],0),1)</f>
        <v>#N/A</v>
      </c>
      <c r="AW3172" t="e">
        <f>INDEX(TextClassificationList[],MATCH(Sudan_News12[[#This Row],[text_classification_arabic5]],TextClassificationList[text_classification_arabic],0),1)</f>
        <v>#N/A</v>
      </c>
    </row>
    <row r="3173" spans="1:49" x14ac:dyDescent="0.2">
      <c r="A3173">
        <v>1.293307217517609E+18</v>
      </c>
      <c r="B3173">
        <v>1.293307217517609E+18</v>
      </c>
      <c r="C3173" t="s">
        <v>12201</v>
      </c>
      <c r="D3173" s="1">
        <v>44055</v>
      </c>
      <c r="E3173" s="2">
        <v>2.8124999999999999E-3</v>
      </c>
      <c r="F3173">
        <v>200</v>
      </c>
      <c r="G3173">
        <v>1889611729</v>
      </c>
      <c r="H3173" t="s">
        <v>354</v>
      </c>
      <c r="I3173" t="s">
        <v>355</v>
      </c>
      <c r="J3173" t="s">
        <v>265</v>
      </c>
      <c r="K3173" t="s">
        <v>12202</v>
      </c>
      <c r="L3173" t="s">
        <v>266</v>
      </c>
      <c r="M3173" t="s">
        <v>267</v>
      </c>
      <c r="N3173" t="s">
        <v>267</v>
      </c>
      <c r="O3173" t="s">
        <v>12203</v>
      </c>
      <c r="P3173">
        <v>0</v>
      </c>
      <c r="Q3173">
        <v>2</v>
      </c>
      <c r="R3173">
        <v>4</v>
      </c>
      <c r="S3173" t="s">
        <v>12204</v>
      </c>
      <c r="T3173" t="s">
        <v>267</v>
      </c>
      <c r="U3173" t="s">
        <v>12205</v>
      </c>
      <c r="V3173" t="b">
        <v>0</v>
      </c>
      <c r="W3173" t="s">
        <v>265</v>
      </c>
      <c r="X3173">
        <v>1</v>
      </c>
      <c r="Y3173" t="s">
        <v>12206</v>
      </c>
      <c r="Z3173" t="s">
        <v>265</v>
      </c>
      <c r="AA3173" t="s">
        <v>265</v>
      </c>
      <c r="AB3173" t="s">
        <v>265</v>
      </c>
      <c r="AC3173" t="s">
        <v>265</v>
      </c>
      <c r="AD3173" t="s">
        <v>265</v>
      </c>
      <c r="AE3173" t="s">
        <v>265</v>
      </c>
      <c r="AF3173" t="s">
        <v>267</v>
      </c>
      <c r="AG3173" t="s">
        <v>265</v>
      </c>
      <c r="AH3173" t="s">
        <v>265</v>
      </c>
      <c r="AI3173" t="s">
        <v>265</v>
      </c>
      <c r="AJ3173" t="s">
        <v>265</v>
      </c>
      <c r="AL3173" t="str">
        <f>IF(Sudan_News12[[#This Row],[relevancy_classification_english]]="Relevant","مناسب",IF(Sudan_News12[[#This Row],[relevancy_classification_english]]="Relevant","عَرَضِيّ",""))</f>
        <v/>
      </c>
      <c r="AN3173" t="str">
        <f>IF(Sudan_News12[[#This Row],[sentiment_analysis_english]]="Negative","سلبي",IF(Sudan_News12[[#This Row],[sentiment_analysis_english]]="Neutral","حيادي",IF(Sudan_News12[[#This Row],[sentiment_analysis_english]]="Positive","إيجابي","")))</f>
        <v/>
      </c>
      <c r="AO3173" t="e">
        <f>INDEX(TextClassificationList[],MATCH(Sudan_News12[[#This Row],[text_classification_arabic]],TextClassificationList[text_classification_arabic],0),1)</f>
        <v>#N/A</v>
      </c>
      <c r="AQ3173" t="e">
        <f>INDEX(TextClassificationList[],MATCH(Sudan_News12[[#This Row],[text_classification_arabic2]],TextClassificationList[text_classification_arabic],0),1)</f>
        <v>#N/A</v>
      </c>
      <c r="AS3173" t="e">
        <f>INDEX(TextClassificationList[],MATCH(Sudan_News12[[#This Row],[text_classification_arabic3]],TextClassificationList[text_classification_arabic],0),1)</f>
        <v>#N/A</v>
      </c>
      <c r="AU3173" t="e">
        <f>INDEX(TextClassificationList[],MATCH(Sudan_News12[[#This Row],[text_classification_arabic4]],TextClassificationList[text_classification_arabic],0),1)</f>
        <v>#N/A</v>
      </c>
      <c r="AW3173" t="e">
        <f>INDEX(TextClassificationList[],MATCH(Sudan_News12[[#This Row],[text_classification_arabic5]],TextClassificationList[text_classification_arabic],0),1)</f>
        <v>#N/A</v>
      </c>
    </row>
    <row r="3174" spans="1:49" x14ac:dyDescent="0.2">
      <c r="A3174">
        <v>1.2929937196507136E+18</v>
      </c>
      <c r="B3174">
        <v>1.2929937196507136E+18</v>
      </c>
      <c r="C3174" t="s">
        <v>12207</v>
      </c>
      <c r="D3174" s="1">
        <v>44054</v>
      </c>
      <c r="E3174" s="2">
        <v>0.13773148148148148</v>
      </c>
      <c r="F3174">
        <v>200</v>
      </c>
      <c r="G3174">
        <v>1889611729</v>
      </c>
      <c r="H3174" t="s">
        <v>354</v>
      </c>
      <c r="I3174" t="s">
        <v>355</v>
      </c>
      <c r="J3174" t="s">
        <v>265</v>
      </c>
      <c r="K3174" t="s">
        <v>12208</v>
      </c>
      <c r="L3174" t="s">
        <v>278</v>
      </c>
      <c r="M3174" t="s">
        <v>267</v>
      </c>
      <c r="N3174" t="s">
        <v>267</v>
      </c>
      <c r="O3174" t="s">
        <v>12209</v>
      </c>
      <c r="P3174">
        <v>0</v>
      </c>
      <c r="Q3174">
        <v>3</v>
      </c>
      <c r="R3174">
        <v>4</v>
      </c>
      <c r="S3174" t="s">
        <v>12204</v>
      </c>
      <c r="T3174" t="s">
        <v>267</v>
      </c>
      <c r="U3174" t="s">
        <v>12210</v>
      </c>
      <c r="V3174" t="b">
        <v>0</v>
      </c>
      <c r="W3174" t="s">
        <v>265</v>
      </c>
      <c r="X3174">
        <v>1</v>
      </c>
      <c r="Y3174" t="s">
        <v>12211</v>
      </c>
      <c r="Z3174" t="s">
        <v>265</v>
      </c>
      <c r="AA3174" t="s">
        <v>265</v>
      </c>
      <c r="AB3174" t="s">
        <v>265</v>
      </c>
      <c r="AC3174" t="s">
        <v>265</v>
      </c>
      <c r="AD3174" t="s">
        <v>265</v>
      </c>
      <c r="AE3174" t="s">
        <v>265</v>
      </c>
      <c r="AF3174" t="s">
        <v>267</v>
      </c>
      <c r="AG3174" t="s">
        <v>265</v>
      </c>
      <c r="AH3174" t="s">
        <v>265</v>
      </c>
      <c r="AI3174" t="s">
        <v>265</v>
      </c>
      <c r="AJ3174" t="s">
        <v>265</v>
      </c>
      <c r="AL3174" t="str">
        <f>IF(Sudan_News12[[#This Row],[relevancy_classification_english]]="Relevant","مناسب",IF(Sudan_News12[[#This Row],[relevancy_classification_english]]="Relevant","عَرَضِيّ",""))</f>
        <v/>
      </c>
      <c r="AN3174" t="str">
        <f>IF(Sudan_News12[[#This Row],[sentiment_analysis_english]]="Negative","سلبي",IF(Sudan_News12[[#This Row],[sentiment_analysis_english]]="Neutral","حيادي",IF(Sudan_News12[[#This Row],[sentiment_analysis_english]]="Positive","إيجابي","")))</f>
        <v/>
      </c>
      <c r="AO3174" t="e">
        <f>INDEX(TextClassificationList[],MATCH(Sudan_News12[[#This Row],[text_classification_arabic]],TextClassificationList[text_classification_arabic],0),1)</f>
        <v>#N/A</v>
      </c>
      <c r="AQ3174" t="e">
        <f>INDEX(TextClassificationList[],MATCH(Sudan_News12[[#This Row],[text_classification_arabic2]],TextClassificationList[text_classification_arabic],0),1)</f>
        <v>#N/A</v>
      </c>
      <c r="AS3174" t="e">
        <f>INDEX(TextClassificationList[],MATCH(Sudan_News12[[#This Row],[text_classification_arabic3]],TextClassificationList[text_classification_arabic],0),1)</f>
        <v>#N/A</v>
      </c>
      <c r="AU3174" t="e">
        <f>INDEX(TextClassificationList[],MATCH(Sudan_News12[[#This Row],[text_classification_arabic4]],TextClassificationList[text_classification_arabic],0),1)</f>
        <v>#N/A</v>
      </c>
      <c r="AW3174" t="e">
        <f>INDEX(TextClassificationList[],MATCH(Sudan_News12[[#This Row],[text_classification_arabic5]],TextClassificationList[text_classification_arabic],0),1)</f>
        <v>#N/A</v>
      </c>
    </row>
    <row r="3175" spans="1:49" x14ac:dyDescent="0.2">
      <c r="A3175">
        <v>1.2929934901718917E+18</v>
      </c>
      <c r="B3175">
        <v>1.2929934901718917E+18</v>
      </c>
      <c r="C3175" t="s">
        <v>12212</v>
      </c>
      <c r="D3175" s="1">
        <v>44054</v>
      </c>
      <c r="E3175" s="2">
        <v>0.1370949074074074</v>
      </c>
      <c r="F3175">
        <v>200</v>
      </c>
      <c r="G3175">
        <v>1889611729</v>
      </c>
      <c r="H3175" t="s">
        <v>354</v>
      </c>
      <c r="I3175" t="s">
        <v>355</v>
      </c>
      <c r="J3175" t="s">
        <v>265</v>
      </c>
      <c r="K3175" t="s">
        <v>12213</v>
      </c>
      <c r="L3175" t="s">
        <v>278</v>
      </c>
      <c r="M3175" t="s">
        <v>267</v>
      </c>
      <c r="N3175" t="s">
        <v>267</v>
      </c>
      <c r="O3175" t="s">
        <v>12214</v>
      </c>
      <c r="P3175">
        <v>0</v>
      </c>
      <c r="Q3175">
        <v>1</v>
      </c>
      <c r="R3175">
        <v>0</v>
      </c>
      <c r="S3175" t="s">
        <v>12204</v>
      </c>
      <c r="T3175" t="s">
        <v>267</v>
      </c>
      <c r="U3175" t="s">
        <v>12215</v>
      </c>
      <c r="V3175" t="b">
        <v>0</v>
      </c>
      <c r="W3175" t="s">
        <v>265</v>
      </c>
      <c r="X3175">
        <v>1</v>
      </c>
      <c r="Y3175" t="s">
        <v>12216</v>
      </c>
      <c r="Z3175" t="s">
        <v>265</v>
      </c>
      <c r="AA3175" t="s">
        <v>265</v>
      </c>
      <c r="AB3175" t="s">
        <v>265</v>
      </c>
      <c r="AC3175" t="s">
        <v>265</v>
      </c>
      <c r="AD3175" t="s">
        <v>265</v>
      </c>
      <c r="AE3175" t="s">
        <v>265</v>
      </c>
      <c r="AF3175" t="s">
        <v>267</v>
      </c>
      <c r="AG3175" t="s">
        <v>265</v>
      </c>
      <c r="AH3175" t="s">
        <v>265</v>
      </c>
      <c r="AI3175" t="s">
        <v>265</v>
      </c>
      <c r="AJ3175" t="s">
        <v>265</v>
      </c>
      <c r="AL3175" t="str">
        <f>IF(Sudan_News12[[#This Row],[relevancy_classification_english]]="Relevant","مناسب",IF(Sudan_News12[[#This Row],[relevancy_classification_english]]="Relevant","عَرَضِيّ",""))</f>
        <v/>
      </c>
      <c r="AN3175" t="str">
        <f>IF(Sudan_News12[[#This Row],[sentiment_analysis_english]]="Negative","سلبي",IF(Sudan_News12[[#This Row],[sentiment_analysis_english]]="Neutral","حيادي",IF(Sudan_News12[[#This Row],[sentiment_analysis_english]]="Positive","إيجابي","")))</f>
        <v/>
      </c>
      <c r="AO3175" t="e">
        <f>INDEX(TextClassificationList[],MATCH(Sudan_News12[[#This Row],[text_classification_arabic]],TextClassificationList[text_classification_arabic],0),1)</f>
        <v>#N/A</v>
      </c>
      <c r="AQ3175" t="e">
        <f>INDEX(TextClassificationList[],MATCH(Sudan_News12[[#This Row],[text_classification_arabic2]],TextClassificationList[text_classification_arabic],0),1)</f>
        <v>#N/A</v>
      </c>
      <c r="AS3175" t="e">
        <f>INDEX(TextClassificationList[],MATCH(Sudan_News12[[#This Row],[text_classification_arabic3]],TextClassificationList[text_classification_arabic],0),1)</f>
        <v>#N/A</v>
      </c>
      <c r="AU3175" t="e">
        <f>INDEX(TextClassificationList[],MATCH(Sudan_News12[[#This Row],[text_classification_arabic4]],TextClassificationList[text_classification_arabic],0),1)</f>
        <v>#N/A</v>
      </c>
      <c r="AW3175" t="e">
        <f>INDEX(TextClassificationList[],MATCH(Sudan_News12[[#This Row],[text_classification_arabic5]],TextClassificationList[text_classification_arabic],0),1)</f>
        <v>#N/A</v>
      </c>
    </row>
    <row r="3176" spans="1:49" x14ac:dyDescent="0.2">
      <c r="A3176">
        <v>1.2929933750592225E+18</v>
      </c>
      <c r="B3176">
        <v>1.2929933750592225E+18</v>
      </c>
      <c r="C3176" t="s">
        <v>12217</v>
      </c>
      <c r="D3176" s="1">
        <v>44054</v>
      </c>
      <c r="E3176" s="2">
        <v>0.13677083333333334</v>
      </c>
      <c r="F3176">
        <v>200</v>
      </c>
      <c r="G3176">
        <v>1889611729</v>
      </c>
      <c r="H3176" t="s">
        <v>354</v>
      </c>
      <c r="I3176" t="s">
        <v>355</v>
      </c>
      <c r="J3176" t="s">
        <v>265</v>
      </c>
      <c r="K3176" t="s">
        <v>12218</v>
      </c>
      <c r="L3176" t="s">
        <v>278</v>
      </c>
      <c r="M3176" t="s">
        <v>267</v>
      </c>
      <c r="N3176" t="s">
        <v>267</v>
      </c>
      <c r="O3176" t="s">
        <v>12219</v>
      </c>
      <c r="P3176">
        <v>0</v>
      </c>
      <c r="Q3176">
        <v>2</v>
      </c>
      <c r="R3176">
        <v>0</v>
      </c>
      <c r="S3176" t="s">
        <v>12204</v>
      </c>
      <c r="T3176" t="s">
        <v>267</v>
      </c>
      <c r="U3176" t="s">
        <v>12220</v>
      </c>
      <c r="V3176" t="b">
        <v>0</v>
      </c>
      <c r="W3176" t="s">
        <v>265</v>
      </c>
      <c r="X3176">
        <v>1</v>
      </c>
      <c r="Y3176" t="s">
        <v>12221</v>
      </c>
      <c r="Z3176" t="s">
        <v>265</v>
      </c>
      <c r="AA3176" t="s">
        <v>265</v>
      </c>
      <c r="AB3176" t="s">
        <v>265</v>
      </c>
      <c r="AC3176" t="s">
        <v>265</v>
      </c>
      <c r="AD3176" t="s">
        <v>265</v>
      </c>
      <c r="AE3176" t="s">
        <v>265</v>
      </c>
      <c r="AF3176" t="s">
        <v>267</v>
      </c>
      <c r="AG3176" t="s">
        <v>265</v>
      </c>
      <c r="AH3176" t="s">
        <v>265</v>
      </c>
      <c r="AI3176" t="s">
        <v>265</v>
      </c>
      <c r="AJ3176" t="s">
        <v>265</v>
      </c>
      <c r="AL3176" t="str">
        <f>IF(Sudan_News12[[#This Row],[relevancy_classification_english]]="Relevant","مناسب",IF(Sudan_News12[[#This Row],[relevancy_classification_english]]="Relevant","عَرَضِيّ",""))</f>
        <v/>
      </c>
      <c r="AN3176" t="str">
        <f>IF(Sudan_News12[[#This Row],[sentiment_analysis_english]]="Negative","سلبي",IF(Sudan_News12[[#This Row],[sentiment_analysis_english]]="Neutral","حيادي",IF(Sudan_News12[[#This Row],[sentiment_analysis_english]]="Positive","إيجابي","")))</f>
        <v/>
      </c>
      <c r="AO3176" t="e">
        <f>INDEX(TextClassificationList[],MATCH(Sudan_News12[[#This Row],[text_classification_arabic]],TextClassificationList[text_classification_arabic],0),1)</f>
        <v>#N/A</v>
      </c>
      <c r="AQ3176" t="e">
        <f>INDEX(TextClassificationList[],MATCH(Sudan_News12[[#This Row],[text_classification_arabic2]],TextClassificationList[text_classification_arabic],0),1)</f>
        <v>#N/A</v>
      </c>
      <c r="AS3176" t="e">
        <f>INDEX(TextClassificationList[],MATCH(Sudan_News12[[#This Row],[text_classification_arabic3]],TextClassificationList[text_classification_arabic],0),1)</f>
        <v>#N/A</v>
      </c>
      <c r="AU3176" t="e">
        <f>INDEX(TextClassificationList[],MATCH(Sudan_News12[[#This Row],[text_classification_arabic4]],TextClassificationList[text_classification_arabic],0),1)</f>
        <v>#N/A</v>
      </c>
      <c r="AW3176" t="e">
        <f>INDEX(TextClassificationList[],MATCH(Sudan_News12[[#This Row],[text_classification_arabic5]],TextClassificationList[text_classification_arabic],0),1)</f>
        <v>#N/A</v>
      </c>
    </row>
    <row r="3177" spans="1:49" x14ac:dyDescent="0.2">
      <c r="A3177">
        <v>1.292990427407188E+18</v>
      </c>
      <c r="B3177">
        <v>1.292900543694807E+18</v>
      </c>
      <c r="C3177" t="s">
        <v>12222</v>
      </c>
      <c r="D3177" s="1">
        <v>44054</v>
      </c>
      <c r="E3177" s="2">
        <v>0.12864583333333332</v>
      </c>
      <c r="F3177">
        <v>200</v>
      </c>
      <c r="G3177">
        <v>1889611729</v>
      </c>
      <c r="H3177" t="s">
        <v>354</v>
      </c>
      <c r="I3177" t="s">
        <v>355</v>
      </c>
      <c r="J3177" t="s">
        <v>265</v>
      </c>
      <c r="K3177" t="s">
        <v>12223</v>
      </c>
      <c r="L3177" t="s">
        <v>266</v>
      </c>
      <c r="M3177" t="s">
        <v>267</v>
      </c>
      <c r="N3177" t="s">
        <v>267</v>
      </c>
      <c r="O3177" t="s">
        <v>267</v>
      </c>
      <c r="P3177">
        <v>0</v>
      </c>
      <c r="Q3177">
        <v>0</v>
      </c>
      <c r="R3177">
        <v>0</v>
      </c>
      <c r="S3177" t="s">
        <v>267</v>
      </c>
      <c r="T3177" t="s">
        <v>267</v>
      </c>
      <c r="U3177" t="s">
        <v>12224</v>
      </c>
      <c r="V3177" t="b">
        <v>0</v>
      </c>
      <c r="W3177" t="s">
        <v>265</v>
      </c>
      <c r="X3177">
        <v>0</v>
      </c>
      <c r="Y3177" t="s">
        <v>265</v>
      </c>
      <c r="Z3177" t="s">
        <v>265</v>
      </c>
      <c r="AA3177" t="s">
        <v>265</v>
      </c>
      <c r="AB3177" t="s">
        <v>265</v>
      </c>
      <c r="AC3177" t="s">
        <v>265</v>
      </c>
      <c r="AD3177" t="s">
        <v>265</v>
      </c>
      <c r="AE3177" t="s">
        <v>265</v>
      </c>
      <c r="AF3177" t="s">
        <v>12225</v>
      </c>
      <c r="AG3177" t="s">
        <v>265</v>
      </c>
      <c r="AH3177" t="s">
        <v>265</v>
      </c>
      <c r="AI3177" t="s">
        <v>265</v>
      </c>
      <c r="AJ3177" t="s">
        <v>265</v>
      </c>
      <c r="AL3177" t="str">
        <f>IF(Sudan_News12[[#This Row],[relevancy_classification_english]]="Relevant","مناسب",IF(Sudan_News12[[#This Row],[relevancy_classification_english]]="Relevant","عَرَضِيّ",""))</f>
        <v/>
      </c>
      <c r="AN3177" t="str">
        <f>IF(Sudan_News12[[#This Row],[sentiment_analysis_english]]="Negative","سلبي",IF(Sudan_News12[[#This Row],[sentiment_analysis_english]]="Neutral","حيادي",IF(Sudan_News12[[#This Row],[sentiment_analysis_english]]="Positive","إيجابي","")))</f>
        <v/>
      </c>
      <c r="AO3177" t="e">
        <f>INDEX(TextClassificationList[],MATCH(Sudan_News12[[#This Row],[text_classification_arabic]],TextClassificationList[text_classification_arabic],0),1)</f>
        <v>#N/A</v>
      </c>
      <c r="AQ3177" t="e">
        <f>INDEX(TextClassificationList[],MATCH(Sudan_News12[[#This Row],[text_classification_arabic2]],TextClassificationList[text_classification_arabic],0),1)</f>
        <v>#N/A</v>
      </c>
      <c r="AS3177" t="e">
        <f>INDEX(TextClassificationList[],MATCH(Sudan_News12[[#This Row],[text_classification_arabic3]],TextClassificationList[text_classification_arabic],0),1)</f>
        <v>#N/A</v>
      </c>
      <c r="AU3177" t="e">
        <f>INDEX(TextClassificationList[],MATCH(Sudan_News12[[#This Row],[text_classification_arabic4]],TextClassificationList[text_classification_arabic],0),1)</f>
        <v>#N/A</v>
      </c>
      <c r="AW3177" t="e">
        <f>INDEX(TextClassificationList[],MATCH(Sudan_News12[[#This Row],[text_classification_arabic5]],TextClassificationList[text_classification_arabic],0),1)</f>
        <v>#N/A</v>
      </c>
    </row>
    <row r="3178" spans="1:49" x14ac:dyDescent="0.2">
      <c r="A3178">
        <v>1.2929885912457912E+18</v>
      </c>
      <c r="B3178">
        <v>1.2929683614885274E+18</v>
      </c>
      <c r="C3178" t="s">
        <v>12226</v>
      </c>
      <c r="D3178" s="1">
        <v>44054</v>
      </c>
      <c r="E3178" s="2">
        <v>0.12357638888888889</v>
      </c>
      <c r="F3178">
        <v>200</v>
      </c>
      <c r="G3178">
        <v>1889611729</v>
      </c>
      <c r="H3178" t="s">
        <v>354</v>
      </c>
      <c r="I3178" t="s">
        <v>355</v>
      </c>
      <c r="J3178" t="s">
        <v>265</v>
      </c>
      <c r="K3178" t="s">
        <v>12227</v>
      </c>
      <c r="L3178" t="s">
        <v>266</v>
      </c>
      <c r="M3178" t="s">
        <v>267</v>
      </c>
      <c r="N3178" t="s">
        <v>267</v>
      </c>
      <c r="O3178" t="s">
        <v>267</v>
      </c>
      <c r="P3178">
        <v>0</v>
      </c>
      <c r="Q3178">
        <v>0</v>
      </c>
      <c r="R3178">
        <v>0</v>
      </c>
      <c r="S3178" t="s">
        <v>267</v>
      </c>
      <c r="T3178" t="s">
        <v>267</v>
      </c>
      <c r="U3178" t="s">
        <v>12228</v>
      </c>
      <c r="V3178" t="b">
        <v>0</v>
      </c>
      <c r="W3178" t="s">
        <v>265</v>
      </c>
      <c r="X3178">
        <v>0</v>
      </c>
      <c r="Y3178" t="s">
        <v>265</v>
      </c>
      <c r="Z3178" t="s">
        <v>265</v>
      </c>
      <c r="AA3178" t="s">
        <v>265</v>
      </c>
      <c r="AB3178" t="s">
        <v>265</v>
      </c>
      <c r="AC3178" t="s">
        <v>265</v>
      </c>
      <c r="AD3178" t="s">
        <v>265</v>
      </c>
      <c r="AE3178" t="s">
        <v>265</v>
      </c>
      <c r="AF3178" t="s">
        <v>12229</v>
      </c>
      <c r="AG3178" t="s">
        <v>265</v>
      </c>
      <c r="AH3178" t="s">
        <v>265</v>
      </c>
      <c r="AI3178" t="s">
        <v>265</v>
      </c>
      <c r="AJ3178" t="s">
        <v>265</v>
      </c>
      <c r="AL3178" t="str">
        <f>IF(Sudan_News12[[#This Row],[relevancy_classification_english]]="Relevant","مناسب",IF(Sudan_News12[[#This Row],[relevancy_classification_english]]="Relevant","عَرَضِيّ",""))</f>
        <v/>
      </c>
      <c r="AN3178" t="str">
        <f>IF(Sudan_News12[[#This Row],[sentiment_analysis_english]]="Negative","سلبي",IF(Sudan_News12[[#This Row],[sentiment_analysis_english]]="Neutral","حيادي",IF(Sudan_News12[[#This Row],[sentiment_analysis_english]]="Positive","إيجابي","")))</f>
        <v/>
      </c>
      <c r="AO3178" t="e">
        <f>INDEX(TextClassificationList[],MATCH(Sudan_News12[[#This Row],[text_classification_arabic]],TextClassificationList[text_classification_arabic],0),1)</f>
        <v>#N/A</v>
      </c>
      <c r="AQ3178" t="e">
        <f>INDEX(TextClassificationList[],MATCH(Sudan_News12[[#This Row],[text_classification_arabic2]],TextClassificationList[text_classification_arabic],0),1)</f>
        <v>#N/A</v>
      </c>
      <c r="AS3178" t="e">
        <f>INDEX(TextClassificationList[],MATCH(Sudan_News12[[#This Row],[text_classification_arabic3]],TextClassificationList[text_classification_arabic],0),1)</f>
        <v>#N/A</v>
      </c>
      <c r="AU3178" t="e">
        <f>INDEX(TextClassificationList[],MATCH(Sudan_News12[[#This Row],[text_classification_arabic4]],TextClassificationList[text_classification_arabic],0),1)</f>
        <v>#N/A</v>
      </c>
      <c r="AW3178" t="e">
        <f>INDEX(TextClassificationList[],MATCH(Sudan_News12[[#This Row],[text_classification_arabic5]],TextClassificationList[text_classification_arabic],0),1)</f>
        <v>#N/A</v>
      </c>
    </row>
    <row r="3179" spans="1:49" x14ac:dyDescent="0.2">
      <c r="A3179">
        <v>1.2929395340874752E+18</v>
      </c>
      <c r="B3179">
        <v>1.2929395340874752E+18</v>
      </c>
      <c r="C3179" t="s">
        <v>12230</v>
      </c>
      <c r="D3179" s="1">
        <v>44053</v>
      </c>
      <c r="E3179" s="2">
        <v>0.98820601851851853</v>
      </c>
      <c r="F3179">
        <v>200</v>
      </c>
      <c r="G3179">
        <v>1889611729</v>
      </c>
      <c r="H3179" t="s">
        <v>354</v>
      </c>
      <c r="I3179" t="s">
        <v>355</v>
      </c>
      <c r="J3179" t="s">
        <v>265</v>
      </c>
      <c r="K3179" t="s">
        <v>12231</v>
      </c>
      <c r="L3179" t="s">
        <v>266</v>
      </c>
      <c r="M3179" t="s">
        <v>267</v>
      </c>
      <c r="N3179" t="s">
        <v>267</v>
      </c>
      <c r="O3179" t="s">
        <v>267</v>
      </c>
      <c r="P3179">
        <v>0</v>
      </c>
      <c r="Q3179">
        <v>0</v>
      </c>
      <c r="R3179">
        <v>0</v>
      </c>
      <c r="S3179" t="s">
        <v>267</v>
      </c>
      <c r="T3179" t="s">
        <v>267</v>
      </c>
      <c r="U3179" t="s">
        <v>12232</v>
      </c>
      <c r="V3179" t="b">
        <v>0</v>
      </c>
      <c r="W3179" t="s">
        <v>265</v>
      </c>
      <c r="X3179">
        <v>0</v>
      </c>
      <c r="Y3179" t="s">
        <v>265</v>
      </c>
      <c r="Z3179" t="s">
        <v>265</v>
      </c>
      <c r="AA3179" t="s">
        <v>265</v>
      </c>
      <c r="AB3179" t="s">
        <v>265</v>
      </c>
      <c r="AC3179" t="s">
        <v>265</v>
      </c>
      <c r="AD3179" t="s">
        <v>265</v>
      </c>
      <c r="AE3179" t="s">
        <v>265</v>
      </c>
      <c r="AF3179" t="s">
        <v>267</v>
      </c>
      <c r="AG3179" t="s">
        <v>265</v>
      </c>
      <c r="AH3179" t="s">
        <v>265</v>
      </c>
      <c r="AI3179" t="s">
        <v>265</v>
      </c>
      <c r="AJ3179" t="s">
        <v>265</v>
      </c>
      <c r="AL3179" t="str">
        <f>IF(Sudan_News12[[#This Row],[relevancy_classification_english]]="Relevant","مناسب",IF(Sudan_News12[[#This Row],[relevancy_classification_english]]="Relevant","عَرَضِيّ",""))</f>
        <v/>
      </c>
      <c r="AN3179" t="str">
        <f>IF(Sudan_News12[[#This Row],[sentiment_analysis_english]]="Negative","سلبي",IF(Sudan_News12[[#This Row],[sentiment_analysis_english]]="Neutral","حيادي",IF(Sudan_News12[[#This Row],[sentiment_analysis_english]]="Positive","إيجابي","")))</f>
        <v/>
      </c>
      <c r="AO3179" t="e">
        <f>INDEX(TextClassificationList[],MATCH(Sudan_News12[[#This Row],[text_classification_arabic]],TextClassificationList[text_classification_arabic],0),1)</f>
        <v>#N/A</v>
      </c>
      <c r="AQ3179" t="e">
        <f>INDEX(TextClassificationList[],MATCH(Sudan_News12[[#This Row],[text_classification_arabic2]],TextClassificationList[text_classification_arabic],0),1)</f>
        <v>#N/A</v>
      </c>
      <c r="AS3179" t="e">
        <f>INDEX(TextClassificationList[],MATCH(Sudan_News12[[#This Row],[text_classification_arabic3]],TextClassificationList[text_classification_arabic],0),1)</f>
        <v>#N/A</v>
      </c>
      <c r="AU3179" t="e">
        <f>INDEX(TextClassificationList[],MATCH(Sudan_News12[[#This Row],[text_classification_arabic4]],TextClassificationList[text_classification_arabic],0),1)</f>
        <v>#N/A</v>
      </c>
      <c r="AW3179" t="e">
        <f>INDEX(TextClassificationList[],MATCH(Sudan_News12[[#This Row],[text_classification_arabic5]],TextClassificationList[text_classification_arabic],0),1)</f>
        <v>#N/A</v>
      </c>
    </row>
    <row r="3180" spans="1:49" x14ac:dyDescent="0.2">
      <c r="A3180">
        <v>1.2927575760279839E+18</v>
      </c>
      <c r="B3180">
        <v>1.2925821759641027E+18</v>
      </c>
      <c r="C3180" t="s">
        <v>12233</v>
      </c>
      <c r="D3180" s="1">
        <v>44053</v>
      </c>
      <c r="E3180" s="2">
        <v>0.48609953703703701</v>
      </c>
      <c r="F3180">
        <v>200</v>
      </c>
      <c r="G3180">
        <v>1889611729</v>
      </c>
      <c r="H3180" t="s">
        <v>354</v>
      </c>
      <c r="I3180" t="s">
        <v>355</v>
      </c>
      <c r="J3180" t="s">
        <v>265</v>
      </c>
      <c r="K3180" t="s">
        <v>12234</v>
      </c>
      <c r="L3180" t="s">
        <v>276</v>
      </c>
      <c r="M3180" t="s">
        <v>267</v>
      </c>
      <c r="N3180" t="s">
        <v>267</v>
      </c>
      <c r="O3180" t="s">
        <v>267</v>
      </c>
      <c r="P3180">
        <v>0</v>
      </c>
      <c r="Q3180">
        <v>0</v>
      </c>
      <c r="R3180">
        <v>0</v>
      </c>
      <c r="S3180" t="s">
        <v>267</v>
      </c>
      <c r="T3180" t="s">
        <v>267</v>
      </c>
      <c r="U3180" t="s">
        <v>12235</v>
      </c>
      <c r="V3180" t="b">
        <v>0</v>
      </c>
      <c r="W3180" t="s">
        <v>265</v>
      </c>
      <c r="X3180">
        <v>0</v>
      </c>
      <c r="Y3180" t="s">
        <v>265</v>
      </c>
      <c r="Z3180" t="s">
        <v>265</v>
      </c>
      <c r="AA3180" t="s">
        <v>265</v>
      </c>
      <c r="AB3180" t="s">
        <v>265</v>
      </c>
      <c r="AC3180" t="s">
        <v>265</v>
      </c>
      <c r="AD3180" t="s">
        <v>265</v>
      </c>
      <c r="AE3180" t="s">
        <v>265</v>
      </c>
      <c r="AF3180" t="s">
        <v>12236</v>
      </c>
      <c r="AG3180" t="s">
        <v>265</v>
      </c>
      <c r="AH3180" t="s">
        <v>265</v>
      </c>
      <c r="AI3180" t="s">
        <v>265</v>
      </c>
      <c r="AJ3180" t="s">
        <v>265</v>
      </c>
      <c r="AL3180" t="str">
        <f>IF(Sudan_News12[[#This Row],[relevancy_classification_english]]="Relevant","مناسب",IF(Sudan_News12[[#This Row],[relevancy_classification_english]]="Relevant","عَرَضِيّ",""))</f>
        <v/>
      </c>
      <c r="AN3180" t="str">
        <f>IF(Sudan_News12[[#This Row],[sentiment_analysis_english]]="Negative","سلبي",IF(Sudan_News12[[#This Row],[sentiment_analysis_english]]="Neutral","حيادي",IF(Sudan_News12[[#This Row],[sentiment_analysis_english]]="Positive","إيجابي","")))</f>
        <v/>
      </c>
      <c r="AO3180" t="e">
        <f>INDEX(TextClassificationList[],MATCH(Sudan_News12[[#This Row],[text_classification_arabic]],TextClassificationList[text_classification_arabic],0),1)</f>
        <v>#N/A</v>
      </c>
      <c r="AQ3180" t="e">
        <f>INDEX(TextClassificationList[],MATCH(Sudan_News12[[#This Row],[text_classification_arabic2]],TextClassificationList[text_classification_arabic],0),1)</f>
        <v>#N/A</v>
      </c>
      <c r="AS3180" t="e">
        <f>INDEX(TextClassificationList[],MATCH(Sudan_News12[[#This Row],[text_classification_arabic3]],TextClassificationList[text_classification_arabic],0),1)</f>
        <v>#N/A</v>
      </c>
      <c r="AU3180" t="e">
        <f>INDEX(TextClassificationList[],MATCH(Sudan_News12[[#This Row],[text_classification_arabic4]],TextClassificationList[text_classification_arabic],0),1)</f>
        <v>#N/A</v>
      </c>
      <c r="AW3180" t="e">
        <f>INDEX(TextClassificationList[],MATCH(Sudan_News12[[#This Row],[text_classification_arabic5]],TextClassificationList[text_classification_arabic],0),1)</f>
        <v>#N/A</v>
      </c>
    </row>
    <row r="3181" spans="1:49" x14ac:dyDescent="0.2">
      <c r="A3181">
        <v>1.2925545601926103E+18</v>
      </c>
      <c r="B3181">
        <v>1.2925545601926103E+18</v>
      </c>
      <c r="C3181" t="s">
        <v>12237</v>
      </c>
      <c r="D3181" s="1">
        <v>44052</v>
      </c>
      <c r="E3181" s="2">
        <v>0.92587962962962966</v>
      </c>
      <c r="F3181">
        <v>200</v>
      </c>
      <c r="G3181">
        <v>1889611729</v>
      </c>
      <c r="H3181" t="s">
        <v>354</v>
      </c>
      <c r="I3181" t="s">
        <v>355</v>
      </c>
      <c r="J3181" t="s">
        <v>265</v>
      </c>
      <c r="K3181" t="s">
        <v>12238</v>
      </c>
      <c r="L3181" t="s">
        <v>278</v>
      </c>
      <c r="M3181" t="s">
        <v>267</v>
      </c>
      <c r="N3181" t="s">
        <v>267</v>
      </c>
      <c r="O3181" t="s">
        <v>12239</v>
      </c>
      <c r="P3181">
        <v>0</v>
      </c>
      <c r="Q3181">
        <v>0</v>
      </c>
      <c r="R3181">
        <v>0</v>
      </c>
      <c r="S3181" t="s">
        <v>12240</v>
      </c>
      <c r="T3181" t="s">
        <v>267</v>
      </c>
      <c r="U3181" t="s">
        <v>12241</v>
      </c>
      <c r="V3181" t="b">
        <v>0</v>
      </c>
      <c r="W3181" t="s">
        <v>265</v>
      </c>
      <c r="X3181">
        <v>1</v>
      </c>
      <c r="Y3181" t="s">
        <v>12242</v>
      </c>
      <c r="Z3181" t="s">
        <v>265</v>
      </c>
      <c r="AA3181" t="s">
        <v>265</v>
      </c>
      <c r="AB3181" t="s">
        <v>265</v>
      </c>
      <c r="AC3181" t="s">
        <v>265</v>
      </c>
      <c r="AD3181" t="s">
        <v>265</v>
      </c>
      <c r="AE3181" t="s">
        <v>265</v>
      </c>
      <c r="AF3181" t="s">
        <v>267</v>
      </c>
      <c r="AG3181" t="s">
        <v>265</v>
      </c>
      <c r="AH3181" t="s">
        <v>265</v>
      </c>
      <c r="AI3181" t="s">
        <v>265</v>
      </c>
      <c r="AJ3181" t="s">
        <v>265</v>
      </c>
      <c r="AL3181" t="str">
        <f>IF(Sudan_News12[[#This Row],[relevancy_classification_english]]="Relevant","مناسب",IF(Sudan_News12[[#This Row],[relevancy_classification_english]]="Relevant","عَرَضِيّ",""))</f>
        <v/>
      </c>
      <c r="AN3181" t="str">
        <f>IF(Sudan_News12[[#This Row],[sentiment_analysis_english]]="Negative","سلبي",IF(Sudan_News12[[#This Row],[sentiment_analysis_english]]="Neutral","حيادي",IF(Sudan_News12[[#This Row],[sentiment_analysis_english]]="Positive","إيجابي","")))</f>
        <v/>
      </c>
      <c r="AO3181" t="e">
        <f>INDEX(TextClassificationList[],MATCH(Sudan_News12[[#This Row],[text_classification_arabic]],TextClassificationList[text_classification_arabic],0),1)</f>
        <v>#N/A</v>
      </c>
      <c r="AQ3181" t="e">
        <f>INDEX(TextClassificationList[],MATCH(Sudan_News12[[#This Row],[text_classification_arabic2]],TextClassificationList[text_classification_arabic],0),1)</f>
        <v>#N/A</v>
      </c>
      <c r="AS3181" t="e">
        <f>INDEX(TextClassificationList[],MATCH(Sudan_News12[[#This Row],[text_classification_arabic3]],TextClassificationList[text_classification_arabic],0),1)</f>
        <v>#N/A</v>
      </c>
      <c r="AU3181" t="e">
        <f>INDEX(TextClassificationList[],MATCH(Sudan_News12[[#This Row],[text_classification_arabic4]],TextClassificationList[text_classification_arabic],0),1)</f>
        <v>#N/A</v>
      </c>
      <c r="AW3181" t="e">
        <f>INDEX(TextClassificationList[],MATCH(Sudan_News12[[#This Row],[text_classification_arabic5]],TextClassificationList[text_classification_arabic],0),1)</f>
        <v>#N/A</v>
      </c>
    </row>
    <row r="3182" spans="1:49" x14ac:dyDescent="0.2">
      <c r="A3182">
        <v>1.2918551376953057E+18</v>
      </c>
      <c r="B3182">
        <v>1.2918551376953057E+18</v>
      </c>
      <c r="C3182" t="s">
        <v>12243</v>
      </c>
      <c r="D3182" s="1">
        <v>44050</v>
      </c>
      <c r="E3182" s="2">
        <v>0.99583333333333335</v>
      </c>
      <c r="F3182">
        <v>200</v>
      </c>
      <c r="G3182">
        <v>1889611729</v>
      </c>
      <c r="H3182" t="s">
        <v>354</v>
      </c>
      <c r="I3182" t="s">
        <v>355</v>
      </c>
      <c r="J3182" t="s">
        <v>265</v>
      </c>
      <c r="K3182" t="s">
        <v>12244</v>
      </c>
      <c r="L3182" t="s">
        <v>266</v>
      </c>
      <c r="M3182" t="s">
        <v>267</v>
      </c>
      <c r="N3182" t="s">
        <v>267</v>
      </c>
      <c r="O3182" t="s">
        <v>267</v>
      </c>
      <c r="P3182">
        <v>0</v>
      </c>
      <c r="Q3182">
        <v>0</v>
      </c>
      <c r="R3182">
        <v>0</v>
      </c>
      <c r="S3182" t="s">
        <v>267</v>
      </c>
      <c r="T3182" t="s">
        <v>267</v>
      </c>
      <c r="U3182" t="s">
        <v>12245</v>
      </c>
      <c r="V3182" t="b">
        <v>0</v>
      </c>
      <c r="W3182" t="s">
        <v>12246</v>
      </c>
      <c r="X3182">
        <v>0</v>
      </c>
      <c r="Y3182" t="s">
        <v>265</v>
      </c>
      <c r="Z3182" t="s">
        <v>265</v>
      </c>
      <c r="AA3182" t="s">
        <v>265</v>
      </c>
      <c r="AB3182" t="s">
        <v>265</v>
      </c>
      <c r="AC3182" t="s">
        <v>265</v>
      </c>
      <c r="AD3182" t="s">
        <v>265</v>
      </c>
      <c r="AE3182" t="s">
        <v>265</v>
      </c>
      <c r="AF3182" t="s">
        <v>267</v>
      </c>
      <c r="AG3182" t="s">
        <v>265</v>
      </c>
      <c r="AH3182" t="s">
        <v>265</v>
      </c>
      <c r="AI3182" t="s">
        <v>265</v>
      </c>
      <c r="AJ3182" t="s">
        <v>265</v>
      </c>
      <c r="AL3182" t="str">
        <f>IF(Sudan_News12[[#This Row],[relevancy_classification_english]]="Relevant","مناسب",IF(Sudan_News12[[#This Row],[relevancy_classification_english]]="Relevant","عَرَضِيّ",""))</f>
        <v/>
      </c>
      <c r="AN3182" t="str">
        <f>IF(Sudan_News12[[#This Row],[sentiment_analysis_english]]="Negative","سلبي",IF(Sudan_News12[[#This Row],[sentiment_analysis_english]]="Neutral","حيادي",IF(Sudan_News12[[#This Row],[sentiment_analysis_english]]="Positive","إيجابي","")))</f>
        <v/>
      </c>
      <c r="AO3182" t="e">
        <f>INDEX(TextClassificationList[],MATCH(Sudan_News12[[#This Row],[text_classification_arabic]],TextClassificationList[text_classification_arabic],0),1)</f>
        <v>#N/A</v>
      </c>
      <c r="AQ3182" t="e">
        <f>INDEX(TextClassificationList[],MATCH(Sudan_News12[[#This Row],[text_classification_arabic2]],TextClassificationList[text_classification_arabic],0),1)</f>
        <v>#N/A</v>
      </c>
      <c r="AS3182" t="e">
        <f>INDEX(TextClassificationList[],MATCH(Sudan_News12[[#This Row],[text_classification_arabic3]],TextClassificationList[text_classification_arabic],0),1)</f>
        <v>#N/A</v>
      </c>
      <c r="AU3182" t="e">
        <f>INDEX(TextClassificationList[],MATCH(Sudan_News12[[#This Row],[text_classification_arabic4]],TextClassificationList[text_classification_arabic],0),1)</f>
        <v>#N/A</v>
      </c>
      <c r="AW3182" t="e">
        <f>INDEX(TextClassificationList[],MATCH(Sudan_News12[[#This Row],[text_classification_arabic5]],TextClassificationList[text_classification_arabic],0),1)</f>
        <v>#N/A</v>
      </c>
    </row>
    <row r="3183" spans="1:49" x14ac:dyDescent="0.2">
      <c r="A3183">
        <v>1.2918116315094057E+18</v>
      </c>
      <c r="B3183">
        <v>1.2917751883974328E+18</v>
      </c>
      <c r="C3183" t="s">
        <v>12247</v>
      </c>
      <c r="D3183" s="1">
        <v>44050</v>
      </c>
      <c r="E3183" s="2">
        <v>0.87578703703703709</v>
      </c>
      <c r="F3183">
        <v>200</v>
      </c>
      <c r="G3183">
        <v>1889611729</v>
      </c>
      <c r="H3183" t="s">
        <v>354</v>
      </c>
      <c r="I3183" t="s">
        <v>355</v>
      </c>
      <c r="J3183" t="s">
        <v>265</v>
      </c>
      <c r="K3183" t="s">
        <v>12248</v>
      </c>
      <c r="L3183" t="s">
        <v>266</v>
      </c>
      <c r="M3183" t="s">
        <v>267</v>
      </c>
      <c r="N3183" t="s">
        <v>267</v>
      </c>
      <c r="O3183" t="s">
        <v>267</v>
      </c>
      <c r="P3183">
        <v>0</v>
      </c>
      <c r="Q3183">
        <v>0</v>
      </c>
      <c r="R3183">
        <v>0</v>
      </c>
      <c r="S3183" t="s">
        <v>267</v>
      </c>
      <c r="T3183" t="s">
        <v>267</v>
      </c>
      <c r="U3183" t="s">
        <v>12249</v>
      </c>
      <c r="V3183" t="b">
        <v>0</v>
      </c>
      <c r="W3183" t="s">
        <v>265</v>
      </c>
      <c r="X3183">
        <v>0</v>
      </c>
      <c r="Y3183" t="s">
        <v>265</v>
      </c>
      <c r="Z3183" t="s">
        <v>265</v>
      </c>
      <c r="AA3183" t="s">
        <v>265</v>
      </c>
      <c r="AB3183" t="s">
        <v>265</v>
      </c>
      <c r="AC3183" t="s">
        <v>265</v>
      </c>
      <c r="AD3183" t="s">
        <v>265</v>
      </c>
      <c r="AE3183" t="s">
        <v>265</v>
      </c>
      <c r="AF3183" t="s">
        <v>267</v>
      </c>
      <c r="AG3183" t="s">
        <v>265</v>
      </c>
      <c r="AH3183" t="s">
        <v>265</v>
      </c>
      <c r="AI3183" t="s">
        <v>265</v>
      </c>
      <c r="AJ3183" t="s">
        <v>265</v>
      </c>
      <c r="AL3183" t="str">
        <f>IF(Sudan_News12[[#This Row],[relevancy_classification_english]]="Relevant","مناسب",IF(Sudan_News12[[#This Row],[relevancy_classification_english]]="Relevant","عَرَضِيّ",""))</f>
        <v/>
      </c>
      <c r="AN3183" t="str">
        <f>IF(Sudan_News12[[#This Row],[sentiment_analysis_english]]="Negative","سلبي",IF(Sudan_News12[[#This Row],[sentiment_analysis_english]]="Neutral","حيادي",IF(Sudan_News12[[#This Row],[sentiment_analysis_english]]="Positive","إيجابي","")))</f>
        <v/>
      </c>
      <c r="AO3183" t="e">
        <f>INDEX(TextClassificationList[],MATCH(Sudan_News12[[#This Row],[text_classification_arabic]],TextClassificationList[text_classification_arabic],0),1)</f>
        <v>#N/A</v>
      </c>
      <c r="AQ3183" t="e">
        <f>INDEX(TextClassificationList[],MATCH(Sudan_News12[[#This Row],[text_classification_arabic2]],TextClassificationList[text_classification_arabic],0),1)</f>
        <v>#N/A</v>
      </c>
      <c r="AS3183" t="e">
        <f>INDEX(TextClassificationList[],MATCH(Sudan_News12[[#This Row],[text_classification_arabic3]],TextClassificationList[text_classification_arabic],0),1)</f>
        <v>#N/A</v>
      </c>
      <c r="AU3183" t="e">
        <f>INDEX(TextClassificationList[],MATCH(Sudan_News12[[#This Row],[text_classification_arabic4]],TextClassificationList[text_classification_arabic],0),1)</f>
        <v>#N/A</v>
      </c>
      <c r="AW3183" t="e">
        <f>INDEX(TextClassificationList[],MATCH(Sudan_News12[[#This Row],[text_classification_arabic5]],TextClassificationList[text_classification_arabic],0),1)</f>
        <v>#N/A</v>
      </c>
    </row>
    <row r="3184" spans="1:49" x14ac:dyDescent="0.2">
      <c r="A3184">
        <v>1.2918112356301332E+18</v>
      </c>
      <c r="B3184">
        <v>1.2918112356301332E+18</v>
      </c>
      <c r="C3184" t="s">
        <v>12250</v>
      </c>
      <c r="D3184" s="1">
        <v>44050</v>
      </c>
      <c r="E3184" s="2">
        <v>0.87468749999999995</v>
      </c>
      <c r="F3184">
        <v>200</v>
      </c>
      <c r="G3184">
        <v>1889611729</v>
      </c>
      <c r="H3184" t="s">
        <v>354</v>
      </c>
      <c r="I3184" t="s">
        <v>355</v>
      </c>
      <c r="J3184" t="s">
        <v>265</v>
      </c>
      <c r="K3184" t="s">
        <v>12251</v>
      </c>
      <c r="L3184" t="s">
        <v>266</v>
      </c>
      <c r="M3184" t="s">
        <v>267</v>
      </c>
      <c r="N3184" t="s">
        <v>267</v>
      </c>
      <c r="O3184" t="s">
        <v>267</v>
      </c>
      <c r="P3184">
        <v>0</v>
      </c>
      <c r="Q3184">
        <v>0</v>
      </c>
      <c r="R3184">
        <v>0</v>
      </c>
      <c r="S3184" t="s">
        <v>267</v>
      </c>
      <c r="T3184" t="s">
        <v>267</v>
      </c>
      <c r="U3184" t="s">
        <v>12252</v>
      </c>
      <c r="V3184" t="b">
        <v>0</v>
      </c>
      <c r="W3184" t="s">
        <v>12253</v>
      </c>
      <c r="X3184">
        <v>0</v>
      </c>
      <c r="Y3184" t="s">
        <v>265</v>
      </c>
      <c r="Z3184" t="s">
        <v>265</v>
      </c>
      <c r="AA3184" t="s">
        <v>265</v>
      </c>
      <c r="AB3184" t="s">
        <v>265</v>
      </c>
      <c r="AC3184" t="s">
        <v>265</v>
      </c>
      <c r="AD3184" t="s">
        <v>265</v>
      </c>
      <c r="AE3184" t="s">
        <v>265</v>
      </c>
      <c r="AF3184" t="s">
        <v>267</v>
      </c>
      <c r="AG3184" t="s">
        <v>265</v>
      </c>
      <c r="AH3184" t="s">
        <v>265</v>
      </c>
      <c r="AI3184" t="s">
        <v>265</v>
      </c>
      <c r="AJ3184" t="s">
        <v>265</v>
      </c>
      <c r="AL3184" t="str">
        <f>IF(Sudan_News12[[#This Row],[relevancy_classification_english]]="Relevant","مناسب",IF(Sudan_News12[[#This Row],[relevancy_classification_english]]="Relevant","عَرَضِيّ",""))</f>
        <v/>
      </c>
      <c r="AN3184" t="str">
        <f>IF(Sudan_News12[[#This Row],[sentiment_analysis_english]]="Negative","سلبي",IF(Sudan_News12[[#This Row],[sentiment_analysis_english]]="Neutral","حيادي",IF(Sudan_News12[[#This Row],[sentiment_analysis_english]]="Positive","إيجابي","")))</f>
        <v/>
      </c>
      <c r="AO3184" t="e">
        <f>INDEX(TextClassificationList[],MATCH(Sudan_News12[[#This Row],[text_classification_arabic]],TextClassificationList[text_classification_arabic],0),1)</f>
        <v>#N/A</v>
      </c>
      <c r="AQ3184" t="e">
        <f>INDEX(TextClassificationList[],MATCH(Sudan_News12[[#This Row],[text_classification_arabic2]],TextClassificationList[text_classification_arabic],0),1)</f>
        <v>#N/A</v>
      </c>
      <c r="AS3184" t="e">
        <f>INDEX(TextClassificationList[],MATCH(Sudan_News12[[#This Row],[text_classification_arabic3]],TextClassificationList[text_classification_arabic],0),1)</f>
        <v>#N/A</v>
      </c>
      <c r="AU3184" t="e">
        <f>INDEX(TextClassificationList[],MATCH(Sudan_News12[[#This Row],[text_classification_arabic4]],TextClassificationList[text_classification_arabic],0),1)</f>
        <v>#N/A</v>
      </c>
      <c r="AW3184" t="e">
        <f>INDEX(TextClassificationList[],MATCH(Sudan_News12[[#This Row],[text_classification_arabic5]],TextClassificationList[text_classification_arabic],0),1)</f>
        <v>#N/A</v>
      </c>
    </row>
    <row r="3185" spans="1:49" x14ac:dyDescent="0.2">
      <c r="A3185">
        <v>1.291514356451115E+18</v>
      </c>
      <c r="B3185">
        <v>1.291514356451115E+18</v>
      </c>
      <c r="C3185" t="s">
        <v>12254</v>
      </c>
      <c r="D3185" s="1">
        <v>44050</v>
      </c>
      <c r="E3185" s="2">
        <v>5.5462962962962964E-2</v>
      </c>
      <c r="F3185">
        <v>200</v>
      </c>
      <c r="G3185">
        <v>1889611729</v>
      </c>
      <c r="H3185" t="s">
        <v>354</v>
      </c>
      <c r="I3185" t="s">
        <v>355</v>
      </c>
      <c r="J3185" t="s">
        <v>265</v>
      </c>
      <c r="K3185" t="s">
        <v>12255</v>
      </c>
      <c r="L3185" t="s">
        <v>278</v>
      </c>
      <c r="M3185" t="s">
        <v>267</v>
      </c>
      <c r="N3185" t="s">
        <v>267</v>
      </c>
      <c r="O3185" t="s">
        <v>12256</v>
      </c>
      <c r="P3185">
        <v>0</v>
      </c>
      <c r="Q3185">
        <v>0</v>
      </c>
      <c r="R3185">
        <v>1</v>
      </c>
      <c r="S3185" t="s">
        <v>12257</v>
      </c>
      <c r="T3185" t="s">
        <v>267</v>
      </c>
      <c r="U3185" t="s">
        <v>12258</v>
      </c>
      <c r="V3185" t="b">
        <v>0</v>
      </c>
      <c r="W3185" t="s">
        <v>265</v>
      </c>
      <c r="X3185">
        <v>1</v>
      </c>
      <c r="Y3185" t="s">
        <v>12259</v>
      </c>
      <c r="Z3185" t="s">
        <v>265</v>
      </c>
      <c r="AA3185" t="s">
        <v>265</v>
      </c>
      <c r="AB3185" t="s">
        <v>265</v>
      </c>
      <c r="AC3185" t="s">
        <v>265</v>
      </c>
      <c r="AD3185" t="s">
        <v>265</v>
      </c>
      <c r="AE3185" t="s">
        <v>265</v>
      </c>
      <c r="AF3185" t="s">
        <v>267</v>
      </c>
      <c r="AG3185" t="s">
        <v>265</v>
      </c>
      <c r="AH3185" t="s">
        <v>265</v>
      </c>
      <c r="AI3185" t="s">
        <v>265</v>
      </c>
      <c r="AJ3185" t="s">
        <v>265</v>
      </c>
      <c r="AL3185" t="str">
        <f>IF(Sudan_News12[[#This Row],[relevancy_classification_english]]="Relevant","مناسب",IF(Sudan_News12[[#This Row],[relevancy_classification_english]]="Relevant","عَرَضِيّ",""))</f>
        <v/>
      </c>
      <c r="AN3185" t="str">
        <f>IF(Sudan_News12[[#This Row],[sentiment_analysis_english]]="Negative","سلبي",IF(Sudan_News12[[#This Row],[sentiment_analysis_english]]="Neutral","حيادي",IF(Sudan_News12[[#This Row],[sentiment_analysis_english]]="Positive","إيجابي","")))</f>
        <v/>
      </c>
      <c r="AO3185" t="e">
        <f>INDEX(TextClassificationList[],MATCH(Sudan_News12[[#This Row],[text_classification_arabic]],TextClassificationList[text_classification_arabic],0),1)</f>
        <v>#N/A</v>
      </c>
      <c r="AQ3185" t="e">
        <f>INDEX(TextClassificationList[],MATCH(Sudan_News12[[#This Row],[text_classification_arabic2]],TextClassificationList[text_classification_arabic],0),1)</f>
        <v>#N/A</v>
      </c>
      <c r="AS3185" t="e">
        <f>INDEX(TextClassificationList[],MATCH(Sudan_News12[[#This Row],[text_classification_arabic3]],TextClassificationList[text_classification_arabic],0),1)</f>
        <v>#N/A</v>
      </c>
      <c r="AU3185" t="e">
        <f>INDEX(TextClassificationList[],MATCH(Sudan_News12[[#This Row],[text_classification_arabic4]],TextClassificationList[text_classification_arabic],0),1)</f>
        <v>#N/A</v>
      </c>
      <c r="AW3185" t="e">
        <f>INDEX(TextClassificationList[],MATCH(Sudan_News12[[#This Row],[text_classification_arabic5]],TextClassificationList[text_classification_arabic],0),1)</f>
        <v>#N/A</v>
      </c>
    </row>
    <row r="3186" spans="1:49" x14ac:dyDescent="0.2">
      <c r="A3186">
        <v>1.2915137852832973E+18</v>
      </c>
      <c r="B3186">
        <v>1.2915137852832973E+18</v>
      </c>
      <c r="C3186" t="s">
        <v>12260</v>
      </c>
      <c r="D3186" s="1">
        <v>44050</v>
      </c>
      <c r="E3186" s="2">
        <v>5.3888888888888889E-2</v>
      </c>
      <c r="F3186">
        <v>200</v>
      </c>
      <c r="G3186">
        <v>1889611729</v>
      </c>
      <c r="H3186" t="s">
        <v>354</v>
      </c>
      <c r="I3186" t="s">
        <v>355</v>
      </c>
      <c r="J3186" t="s">
        <v>265</v>
      </c>
      <c r="K3186" t="s">
        <v>12261</v>
      </c>
      <c r="L3186" t="s">
        <v>278</v>
      </c>
      <c r="M3186" t="s">
        <v>267</v>
      </c>
      <c r="N3186" t="s">
        <v>267</v>
      </c>
      <c r="O3186" t="s">
        <v>12262</v>
      </c>
      <c r="P3186">
        <v>0</v>
      </c>
      <c r="Q3186">
        <v>0</v>
      </c>
      <c r="R3186">
        <v>1</v>
      </c>
      <c r="S3186" t="s">
        <v>12263</v>
      </c>
      <c r="T3186" t="s">
        <v>267</v>
      </c>
      <c r="U3186" t="s">
        <v>12264</v>
      </c>
      <c r="V3186" t="b">
        <v>0</v>
      </c>
      <c r="W3186" t="s">
        <v>265</v>
      </c>
      <c r="X3186">
        <v>1</v>
      </c>
      <c r="Y3186" t="s">
        <v>12265</v>
      </c>
      <c r="Z3186" t="s">
        <v>265</v>
      </c>
      <c r="AA3186" t="s">
        <v>265</v>
      </c>
      <c r="AB3186" t="s">
        <v>265</v>
      </c>
      <c r="AC3186" t="s">
        <v>265</v>
      </c>
      <c r="AD3186" t="s">
        <v>265</v>
      </c>
      <c r="AE3186" t="s">
        <v>265</v>
      </c>
      <c r="AF3186" t="s">
        <v>267</v>
      </c>
      <c r="AG3186" t="s">
        <v>265</v>
      </c>
      <c r="AH3186" t="s">
        <v>265</v>
      </c>
      <c r="AI3186" t="s">
        <v>265</v>
      </c>
      <c r="AJ3186" t="s">
        <v>265</v>
      </c>
      <c r="AL3186" t="str">
        <f>IF(Sudan_News12[[#This Row],[relevancy_classification_english]]="Relevant","مناسب",IF(Sudan_News12[[#This Row],[relevancy_classification_english]]="Relevant","عَرَضِيّ",""))</f>
        <v/>
      </c>
      <c r="AN3186" t="str">
        <f>IF(Sudan_News12[[#This Row],[sentiment_analysis_english]]="Negative","سلبي",IF(Sudan_News12[[#This Row],[sentiment_analysis_english]]="Neutral","حيادي",IF(Sudan_News12[[#This Row],[sentiment_analysis_english]]="Positive","إيجابي","")))</f>
        <v/>
      </c>
      <c r="AO3186" t="e">
        <f>INDEX(TextClassificationList[],MATCH(Sudan_News12[[#This Row],[text_classification_arabic]],TextClassificationList[text_classification_arabic],0),1)</f>
        <v>#N/A</v>
      </c>
      <c r="AQ3186" t="e">
        <f>INDEX(TextClassificationList[],MATCH(Sudan_News12[[#This Row],[text_classification_arabic2]],TextClassificationList[text_classification_arabic],0),1)</f>
        <v>#N/A</v>
      </c>
      <c r="AS3186" t="e">
        <f>INDEX(TextClassificationList[],MATCH(Sudan_News12[[#This Row],[text_classification_arabic3]],TextClassificationList[text_classification_arabic],0),1)</f>
        <v>#N/A</v>
      </c>
      <c r="AU3186" t="e">
        <f>INDEX(TextClassificationList[],MATCH(Sudan_News12[[#This Row],[text_classification_arabic4]],TextClassificationList[text_classification_arabic],0),1)</f>
        <v>#N/A</v>
      </c>
      <c r="AW3186" t="e">
        <f>INDEX(TextClassificationList[],MATCH(Sudan_News12[[#This Row],[text_classification_arabic5]],TextClassificationList[text_classification_arabic],0),1)</f>
        <v>#N/A</v>
      </c>
    </row>
    <row r="3187" spans="1:49" x14ac:dyDescent="0.2">
      <c r="A3187">
        <v>1.2915135693816914E+18</v>
      </c>
      <c r="B3187">
        <v>1.2915135693816914E+18</v>
      </c>
      <c r="C3187" t="s">
        <v>12266</v>
      </c>
      <c r="D3187" s="1">
        <v>44050</v>
      </c>
      <c r="E3187" s="2">
        <v>5.3287037037037036E-2</v>
      </c>
      <c r="F3187">
        <v>200</v>
      </c>
      <c r="G3187">
        <v>1889611729</v>
      </c>
      <c r="H3187" t="s">
        <v>354</v>
      </c>
      <c r="I3187" t="s">
        <v>355</v>
      </c>
      <c r="J3187" t="s">
        <v>265</v>
      </c>
      <c r="K3187" t="s">
        <v>12267</v>
      </c>
      <c r="L3187" t="s">
        <v>278</v>
      </c>
      <c r="M3187" t="s">
        <v>267</v>
      </c>
      <c r="N3187" t="s">
        <v>267</v>
      </c>
      <c r="O3187" t="s">
        <v>12268</v>
      </c>
      <c r="P3187">
        <v>0</v>
      </c>
      <c r="Q3187">
        <v>0</v>
      </c>
      <c r="R3187">
        <v>1</v>
      </c>
      <c r="S3187" t="s">
        <v>12269</v>
      </c>
      <c r="T3187" t="s">
        <v>267</v>
      </c>
      <c r="U3187" t="s">
        <v>12270</v>
      </c>
      <c r="V3187" t="b">
        <v>0</v>
      </c>
      <c r="W3187" t="s">
        <v>265</v>
      </c>
      <c r="X3187">
        <v>1</v>
      </c>
      <c r="Y3187" t="s">
        <v>12271</v>
      </c>
      <c r="Z3187" t="s">
        <v>265</v>
      </c>
      <c r="AA3187" t="s">
        <v>265</v>
      </c>
      <c r="AB3187" t="s">
        <v>265</v>
      </c>
      <c r="AC3187" t="s">
        <v>265</v>
      </c>
      <c r="AD3187" t="s">
        <v>265</v>
      </c>
      <c r="AE3187" t="s">
        <v>265</v>
      </c>
      <c r="AF3187" t="s">
        <v>267</v>
      </c>
      <c r="AG3187" t="s">
        <v>265</v>
      </c>
      <c r="AH3187" t="s">
        <v>265</v>
      </c>
      <c r="AI3187" t="s">
        <v>265</v>
      </c>
      <c r="AJ3187" t="s">
        <v>265</v>
      </c>
      <c r="AL3187" t="str">
        <f>IF(Sudan_News12[[#This Row],[relevancy_classification_english]]="Relevant","مناسب",IF(Sudan_News12[[#This Row],[relevancy_classification_english]]="Relevant","عَرَضِيّ",""))</f>
        <v/>
      </c>
      <c r="AN3187" t="str">
        <f>IF(Sudan_News12[[#This Row],[sentiment_analysis_english]]="Negative","سلبي",IF(Sudan_News12[[#This Row],[sentiment_analysis_english]]="Neutral","حيادي",IF(Sudan_News12[[#This Row],[sentiment_analysis_english]]="Positive","إيجابي","")))</f>
        <v/>
      </c>
      <c r="AO3187" t="e">
        <f>INDEX(TextClassificationList[],MATCH(Sudan_News12[[#This Row],[text_classification_arabic]],TextClassificationList[text_classification_arabic],0),1)</f>
        <v>#N/A</v>
      </c>
      <c r="AQ3187" t="e">
        <f>INDEX(TextClassificationList[],MATCH(Sudan_News12[[#This Row],[text_classification_arabic2]],TextClassificationList[text_classification_arabic],0),1)</f>
        <v>#N/A</v>
      </c>
      <c r="AS3187" t="e">
        <f>INDEX(TextClassificationList[],MATCH(Sudan_News12[[#This Row],[text_classification_arabic3]],TextClassificationList[text_classification_arabic],0),1)</f>
        <v>#N/A</v>
      </c>
      <c r="AU3187" t="e">
        <f>INDEX(TextClassificationList[],MATCH(Sudan_News12[[#This Row],[text_classification_arabic4]],TextClassificationList[text_classification_arabic],0),1)</f>
        <v>#N/A</v>
      </c>
      <c r="AW3187" t="e">
        <f>INDEX(TextClassificationList[],MATCH(Sudan_News12[[#This Row],[text_classification_arabic5]],TextClassificationList[text_classification_arabic],0),1)</f>
        <v>#N/A</v>
      </c>
    </row>
    <row r="3188" spans="1:49" x14ac:dyDescent="0.2">
      <c r="A3188">
        <v>1.2915133559628554E+18</v>
      </c>
      <c r="B3188">
        <v>1.2915133559628554E+18</v>
      </c>
      <c r="C3188" t="s">
        <v>12272</v>
      </c>
      <c r="D3188" s="1">
        <v>44050</v>
      </c>
      <c r="E3188" s="2">
        <v>5.2696759259259263E-2</v>
      </c>
      <c r="F3188">
        <v>200</v>
      </c>
      <c r="G3188">
        <v>1889611729</v>
      </c>
      <c r="H3188" t="s">
        <v>354</v>
      </c>
      <c r="I3188" t="s">
        <v>355</v>
      </c>
      <c r="J3188" t="s">
        <v>265</v>
      </c>
      <c r="K3188" t="s">
        <v>12273</v>
      </c>
      <c r="L3188" t="s">
        <v>278</v>
      </c>
      <c r="M3188" t="s">
        <v>267</v>
      </c>
      <c r="N3188" t="s">
        <v>267</v>
      </c>
      <c r="O3188" t="s">
        <v>12274</v>
      </c>
      <c r="P3188">
        <v>0</v>
      </c>
      <c r="Q3188">
        <v>0</v>
      </c>
      <c r="R3188">
        <v>0</v>
      </c>
      <c r="S3188" t="s">
        <v>12269</v>
      </c>
      <c r="T3188" t="s">
        <v>267</v>
      </c>
      <c r="U3188" t="s">
        <v>12275</v>
      </c>
      <c r="V3188" t="b">
        <v>0</v>
      </c>
      <c r="W3188" t="s">
        <v>265</v>
      </c>
      <c r="X3188">
        <v>1</v>
      </c>
      <c r="Y3188" t="s">
        <v>12276</v>
      </c>
      <c r="Z3188" t="s">
        <v>265</v>
      </c>
      <c r="AA3188" t="s">
        <v>265</v>
      </c>
      <c r="AB3188" t="s">
        <v>265</v>
      </c>
      <c r="AC3188" t="s">
        <v>265</v>
      </c>
      <c r="AD3188" t="s">
        <v>265</v>
      </c>
      <c r="AE3188" t="s">
        <v>265</v>
      </c>
      <c r="AF3188" t="s">
        <v>267</v>
      </c>
      <c r="AG3188" t="s">
        <v>265</v>
      </c>
      <c r="AH3188" t="s">
        <v>265</v>
      </c>
      <c r="AI3188" t="s">
        <v>265</v>
      </c>
      <c r="AJ3188" t="s">
        <v>265</v>
      </c>
      <c r="AL3188" t="str">
        <f>IF(Sudan_News12[[#This Row],[relevancy_classification_english]]="Relevant","مناسب",IF(Sudan_News12[[#This Row],[relevancy_classification_english]]="Relevant","عَرَضِيّ",""))</f>
        <v/>
      </c>
      <c r="AN3188" t="str">
        <f>IF(Sudan_News12[[#This Row],[sentiment_analysis_english]]="Negative","سلبي",IF(Sudan_News12[[#This Row],[sentiment_analysis_english]]="Neutral","حيادي",IF(Sudan_News12[[#This Row],[sentiment_analysis_english]]="Positive","إيجابي","")))</f>
        <v/>
      </c>
      <c r="AO3188" t="e">
        <f>INDEX(TextClassificationList[],MATCH(Sudan_News12[[#This Row],[text_classification_arabic]],TextClassificationList[text_classification_arabic],0),1)</f>
        <v>#N/A</v>
      </c>
      <c r="AQ3188" t="e">
        <f>INDEX(TextClassificationList[],MATCH(Sudan_News12[[#This Row],[text_classification_arabic2]],TextClassificationList[text_classification_arabic],0),1)</f>
        <v>#N/A</v>
      </c>
      <c r="AS3188" t="e">
        <f>INDEX(TextClassificationList[],MATCH(Sudan_News12[[#This Row],[text_classification_arabic3]],TextClassificationList[text_classification_arabic],0),1)</f>
        <v>#N/A</v>
      </c>
      <c r="AU3188" t="e">
        <f>INDEX(TextClassificationList[],MATCH(Sudan_News12[[#This Row],[text_classification_arabic4]],TextClassificationList[text_classification_arabic],0),1)</f>
        <v>#N/A</v>
      </c>
      <c r="AW3188" t="e">
        <f>INDEX(TextClassificationList[],MATCH(Sudan_News12[[#This Row],[text_classification_arabic5]],TextClassificationList[text_classification_arabic],0),1)</f>
        <v>#N/A</v>
      </c>
    </row>
    <row r="3189" spans="1:49" x14ac:dyDescent="0.2">
      <c r="A3189">
        <v>1.2915128219608924E+18</v>
      </c>
      <c r="B3189">
        <v>1.2913055013309399E+18</v>
      </c>
      <c r="C3189" t="s">
        <v>12277</v>
      </c>
      <c r="D3189" s="1">
        <v>44050</v>
      </c>
      <c r="E3189" s="2">
        <v>5.122685185185185E-2</v>
      </c>
      <c r="F3189">
        <v>200</v>
      </c>
      <c r="G3189">
        <v>1889611729</v>
      </c>
      <c r="H3189" t="s">
        <v>354</v>
      </c>
      <c r="I3189" t="s">
        <v>355</v>
      </c>
      <c r="J3189" t="s">
        <v>265</v>
      </c>
      <c r="K3189" t="s">
        <v>12278</v>
      </c>
      <c r="L3189" t="s">
        <v>266</v>
      </c>
      <c r="M3189" t="s">
        <v>267</v>
      </c>
      <c r="N3189" t="s">
        <v>267</v>
      </c>
      <c r="O3189" t="s">
        <v>267</v>
      </c>
      <c r="P3189">
        <v>0</v>
      </c>
      <c r="Q3189">
        <v>0</v>
      </c>
      <c r="R3189">
        <v>2</v>
      </c>
      <c r="S3189" t="s">
        <v>267</v>
      </c>
      <c r="T3189" t="s">
        <v>267</v>
      </c>
      <c r="U3189" t="s">
        <v>12279</v>
      </c>
      <c r="V3189" t="b">
        <v>0</v>
      </c>
      <c r="W3189" t="s">
        <v>265</v>
      </c>
      <c r="X3189">
        <v>0</v>
      </c>
      <c r="Y3189" t="s">
        <v>265</v>
      </c>
      <c r="Z3189" t="s">
        <v>265</v>
      </c>
      <c r="AA3189" t="s">
        <v>265</v>
      </c>
      <c r="AB3189" t="s">
        <v>265</v>
      </c>
      <c r="AC3189" t="s">
        <v>265</v>
      </c>
      <c r="AD3189" t="s">
        <v>265</v>
      </c>
      <c r="AE3189" t="s">
        <v>265</v>
      </c>
      <c r="AF3189" t="s">
        <v>6786</v>
      </c>
      <c r="AG3189" t="s">
        <v>265</v>
      </c>
      <c r="AH3189" t="s">
        <v>265</v>
      </c>
      <c r="AI3189" t="s">
        <v>265</v>
      </c>
      <c r="AJ3189" t="s">
        <v>265</v>
      </c>
      <c r="AL3189" t="str">
        <f>IF(Sudan_News12[[#This Row],[relevancy_classification_english]]="Relevant","مناسب",IF(Sudan_News12[[#This Row],[relevancy_classification_english]]="Relevant","عَرَضِيّ",""))</f>
        <v/>
      </c>
      <c r="AN3189" t="str">
        <f>IF(Sudan_News12[[#This Row],[sentiment_analysis_english]]="Negative","سلبي",IF(Sudan_News12[[#This Row],[sentiment_analysis_english]]="Neutral","حيادي",IF(Sudan_News12[[#This Row],[sentiment_analysis_english]]="Positive","إيجابي","")))</f>
        <v/>
      </c>
      <c r="AO3189" t="e">
        <f>INDEX(TextClassificationList[],MATCH(Sudan_News12[[#This Row],[text_classification_arabic]],TextClassificationList[text_classification_arabic],0),1)</f>
        <v>#N/A</v>
      </c>
      <c r="AQ3189" t="e">
        <f>INDEX(TextClassificationList[],MATCH(Sudan_News12[[#This Row],[text_classification_arabic2]],TextClassificationList[text_classification_arabic],0),1)</f>
        <v>#N/A</v>
      </c>
      <c r="AS3189" t="e">
        <f>INDEX(TextClassificationList[],MATCH(Sudan_News12[[#This Row],[text_classification_arabic3]],TextClassificationList[text_classification_arabic],0),1)</f>
        <v>#N/A</v>
      </c>
      <c r="AU3189" t="e">
        <f>INDEX(TextClassificationList[],MATCH(Sudan_News12[[#This Row],[text_classification_arabic4]],TextClassificationList[text_classification_arabic],0),1)</f>
        <v>#N/A</v>
      </c>
      <c r="AW3189" t="e">
        <f>INDEX(TextClassificationList[],MATCH(Sudan_News12[[#This Row],[text_classification_arabic5]],TextClassificationList[text_classification_arabic],0),1)</f>
        <v>#N/A</v>
      </c>
    </row>
    <row r="3190" spans="1:49" x14ac:dyDescent="0.2">
      <c r="A3190">
        <v>1.2915127546171023E+18</v>
      </c>
      <c r="B3190">
        <v>1.2913055013309399E+18</v>
      </c>
      <c r="C3190" t="s">
        <v>12280</v>
      </c>
      <c r="D3190" s="1">
        <v>44050</v>
      </c>
      <c r="E3190" s="2">
        <v>5.1041666666666666E-2</v>
      </c>
      <c r="F3190">
        <v>200</v>
      </c>
      <c r="G3190">
        <v>1889611729</v>
      </c>
      <c r="H3190" t="s">
        <v>354</v>
      </c>
      <c r="I3190" t="s">
        <v>355</v>
      </c>
      <c r="J3190" t="s">
        <v>265</v>
      </c>
      <c r="K3190" t="s">
        <v>12281</v>
      </c>
      <c r="L3190" t="s">
        <v>266</v>
      </c>
      <c r="M3190" t="s">
        <v>267</v>
      </c>
      <c r="N3190" t="s">
        <v>267</v>
      </c>
      <c r="O3190" t="s">
        <v>267</v>
      </c>
      <c r="P3190">
        <v>0</v>
      </c>
      <c r="Q3190">
        <v>0</v>
      </c>
      <c r="R3190">
        <v>1</v>
      </c>
      <c r="S3190" t="s">
        <v>267</v>
      </c>
      <c r="T3190" t="s">
        <v>267</v>
      </c>
      <c r="U3190" t="s">
        <v>12282</v>
      </c>
      <c r="V3190" t="b">
        <v>0</v>
      </c>
      <c r="W3190" t="s">
        <v>265</v>
      </c>
      <c r="X3190">
        <v>0</v>
      </c>
      <c r="Y3190" t="s">
        <v>265</v>
      </c>
      <c r="Z3190" t="s">
        <v>265</v>
      </c>
      <c r="AA3190" t="s">
        <v>265</v>
      </c>
      <c r="AB3190" t="s">
        <v>265</v>
      </c>
      <c r="AC3190" t="s">
        <v>265</v>
      </c>
      <c r="AD3190" t="s">
        <v>265</v>
      </c>
      <c r="AE3190" t="s">
        <v>265</v>
      </c>
      <c r="AF3190" t="s">
        <v>6786</v>
      </c>
      <c r="AG3190" t="s">
        <v>265</v>
      </c>
      <c r="AH3190" t="s">
        <v>265</v>
      </c>
      <c r="AI3190" t="s">
        <v>265</v>
      </c>
      <c r="AJ3190" t="s">
        <v>265</v>
      </c>
      <c r="AL3190" t="str">
        <f>IF(Sudan_News12[[#This Row],[relevancy_classification_english]]="Relevant","مناسب",IF(Sudan_News12[[#This Row],[relevancy_classification_english]]="Relevant","عَرَضِيّ",""))</f>
        <v/>
      </c>
      <c r="AN3190" t="str">
        <f>IF(Sudan_News12[[#This Row],[sentiment_analysis_english]]="Negative","سلبي",IF(Sudan_News12[[#This Row],[sentiment_analysis_english]]="Neutral","حيادي",IF(Sudan_News12[[#This Row],[sentiment_analysis_english]]="Positive","إيجابي","")))</f>
        <v/>
      </c>
      <c r="AO3190" t="e">
        <f>INDEX(TextClassificationList[],MATCH(Sudan_News12[[#This Row],[text_classification_arabic]],TextClassificationList[text_classification_arabic],0),1)</f>
        <v>#N/A</v>
      </c>
      <c r="AQ3190" t="e">
        <f>INDEX(TextClassificationList[],MATCH(Sudan_News12[[#This Row],[text_classification_arabic2]],TextClassificationList[text_classification_arabic],0),1)</f>
        <v>#N/A</v>
      </c>
      <c r="AS3190" t="e">
        <f>INDEX(TextClassificationList[],MATCH(Sudan_News12[[#This Row],[text_classification_arabic3]],TextClassificationList[text_classification_arabic],0),1)</f>
        <v>#N/A</v>
      </c>
      <c r="AU3190" t="e">
        <f>INDEX(TextClassificationList[],MATCH(Sudan_News12[[#This Row],[text_classification_arabic4]],TextClassificationList[text_classification_arabic],0),1)</f>
        <v>#N/A</v>
      </c>
      <c r="AW3190" t="e">
        <f>INDEX(TextClassificationList[],MATCH(Sudan_News12[[#This Row],[text_classification_arabic5]],TextClassificationList[text_classification_arabic],0),1)</f>
        <v>#N/A</v>
      </c>
    </row>
    <row r="3191" spans="1:49" x14ac:dyDescent="0.2">
      <c r="A3191">
        <v>1.2915110791436943E+18</v>
      </c>
      <c r="B3191">
        <v>1.2913688537008497E+18</v>
      </c>
      <c r="C3191" t="s">
        <v>12283</v>
      </c>
      <c r="D3191" s="1">
        <v>44050</v>
      </c>
      <c r="E3191" s="2">
        <v>4.642361111111111E-2</v>
      </c>
      <c r="F3191">
        <v>200</v>
      </c>
      <c r="G3191">
        <v>1889611729</v>
      </c>
      <c r="H3191" t="s">
        <v>354</v>
      </c>
      <c r="I3191" t="s">
        <v>355</v>
      </c>
      <c r="J3191" t="s">
        <v>265</v>
      </c>
      <c r="K3191" t="s">
        <v>12284</v>
      </c>
      <c r="L3191" t="s">
        <v>266</v>
      </c>
      <c r="M3191" t="s">
        <v>267</v>
      </c>
      <c r="N3191" t="s">
        <v>267</v>
      </c>
      <c r="O3191" t="s">
        <v>267</v>
      </c>
      <c r="P3191">
        <v>0</v>
      </c>
      <c r="Q3191">
        <v>0</v>
      </c>
      <c r="R3191">
        <v>0</v>
      </c>
      <c r="S3191" t="s">
        <v>267</v>
      </c>
      <c r="T3191" t="s">
        <v>267</v>
      </c>
      <c r="U3191" t="s">
        <v>12285</v>
      </c>
      <c r="V3191" t="b">
        <v>0</v>
      </c>
      <c r="W3191" t="s">
        <v>265</v>
      </c>
      <c r="X3191">
        <v>0</v>
      </c>
      <c r="Y3191" t="s">
        <v>265</v>
      </c>
      <c r="Z3191" t="s">
        <v>265</v>
      </c>
      <c r="AA3191" t="s">
        <v>265</v>
      </c>
      <c r="AB3191" t="s">
        <v>265</v>
      </c>
      <c r="AC3191" t="s">
        <v>265</v>
      </c>
      <c r="AD3191" t="s">
        <v>265</v>
      </c>
      <c r="AE3191" t="s">
        <v>265</v>
      </c>
      <c r="AF3191" t="s">
        <v>11887</v>
      </c>
      <c r="AG3191" t="s">
        <v>265</v>
      </c>
      <c r="AH3191" t="s">
        <v>265</v>
      </c>
      <c r="AI3191" t="s">
        <v>265</v>
      </c>
      <c r="AJ3191" t="s">
        <v>265</v>
      </c>
      <c r="AL3191" t="str">
        <f>IF(Sudan_News12[[#This Row],[relevancy_classification_english]]="Relevant","مناسب",IF(Sudan_News12[[#This Row],[relevancy_classification_english]]="Relevant","عَرَضِيّ",""))</f>
        <v/>
      </c>
      <c r="AN3191" t="str">
        <f>IF(Sudan_News12[[#This Row],[sentiment_analysis_english]]="Negative","سلبي",IF(Sudan_News12[[#This Row],[sentiment_analysis_english]]="Neutral","حيادي",IF(Sudan_News12[[#This Row],[sentiment_analysis_english]]="Positive","إيجابي","")))</f>
        <v/>
      </c>
      <c r="AO3191" t="e">
        <f>INDEX(TextClassificationList[],MATCH(Sudan_News12[[#This Row],[text_classification_arabic]],TextClassificationList[text_classification_arabic],0),1)</f>
        <v>#N/A</v>
      </c>
      <c r="AQ3191" t="e">
        <f>INDEX(TextClassificationList[],MATCH(Sudan_News12[[#This Row],[text_classification_arabic2]],TextClassificationList[text_classification_arabic],0),1)</f>
        <v>#N/A</v>
      </c>
      <c r="AS3191" t="e">
        <f>INDEX(TextClassificationList[],MATCH(Sudan_News12[[#This Row],[text_classification_arabic3]],TextClassificationList[text_classification_arabic],0),1)</f>
        <v>#N/A</v>
      </c>
      <c r="AU3191" t="e">
        <f>INDEX(TextClassificationList[],MATCH(Sudan_News12[[#This Row],[text_classification_arabic4]],TextClassificationList[text_classification_arabic],0),1)</f>
        <v>#N/A</v>
      </c>
      <c r="AW3191" t="e">
        <f>INDEX(TextClassificationList[],MATCH(Sudan_News12[[#This Row],[text_classification_arabic5]],TextClassificationList[text_classification_arabic],0),1)</f>
        <v>#N/A</v>
      </c>
    </row>
    <row r="3192" spans="1:49" x14ac:dyDescent="0.2">
      <c r="A3192">
        <v>1.291510318120788E+18</v>
      </c>
      <c r="B3192">
        <v>1.2914644896746045E+18</v>
      </c>
      <c r="C3192" t="s">
        <v>12286</v>
      </c>
      <c r="D3192" s="1">
        <v>44050</v>
      </c>
      <c r="E3192" s="2">
        <v>4.431712962962963E-2</v>
      </c>
      <c r="F3192">
        <v>200</v>
      </c>
      <c r="G3192">
        <v>1889611729</v>
      </c>
      <c r="H3192" t="s">
        <v>354</v>
      </c>
      <c r="I3192" t="s">
        <v>355</v>
      </c>
      <c r="J3192" t="s">
        <v>265</v>
      </c>
      <c r="K3192" t="s">
        <v>12287</v>
      </c>
      <c r="L3192" t="s">
        <v>266</v>
      </c>
      <c r="M3192" t="s">
        <v>267</v>
      </c>
      <c r="N3192" t="s">
        <v>267</v>
      </c>
      <c r="O3192" t="s">
        <v>267</v>
      </c>
      <c r="P3192">
        <v>0</v>
      </c>
      <c r="Q3192">
        <v>0</v>
      </c>
      <c r="R3192">
        <v>0</v>
      </c>
      <c r="S3192" t="s">
        <v>267</v>
      </c>
      <c r="T3192" t="s">
        <v>267</v>
      </c>
      <c r="U3192" t="s">
        <v>12288</v>
      </c>
      <c r="V3192" t="b">
        <v>0</v>
      </c>
      <c r="W3192" t="s">
        <v>265</v>
      </c>
      <c r="X3192">
        <v>0</v>
      </c>
      <c r="Y3192" t="s">
        <v>265</v>
      </c>
      <c r="Z3192" t="s">
        <v>265</v>
      </c>
      <c r="AA3192" t="s">
        <v>265</v>
      </c>
      <c r="AB3192" t="s">
        <v>265</v>
      </c>
      <c r="AC3192" t="s">
        <v>265</v>
      </c>
      <c r="AD3192" t="s">
        <v>265</v>
      </c>
      <c r="AE3192" t="s">
        <v>265</v>
      </c>
      <c r="AF3192" t="s">
        <v>12289</v>
      </c>
      <c r="AG3192" t="s">
        <v>265</v>
      </c>
      <c r="AH3192" t="s">
        <v>265</v>
      </c>
      <c r="AI3192" t="s">
        <v>265</v>
      </c>
      <c r="AJ3192" t="s">
        <v>265</v>
      </c>
      <c r="AL3192" t="str">
        <f>IF(Sudan_News12[[#This Row],[relevancy_classification_english]]="Relevant","مناسب",IF(Sudan_News12[[#This Row],[relevancy_classification_english]]="Relevant","عَرَضِيّ",""))</f>
        <v/>
      </c>
      <c r="AN3192" t="str">
        <f>IF(Sudan_News12[[#This Row],[sentiment_analysis_english]]="Negative","سلبي",IF(Sudan_News12[[#This Row],[sentiment_analysis_english]]="Neutral","حيادي",IF(Sudan_News12[[#This Row],[sentiment_analysis_english]]="Positive","إيجابي","")))</f>
        <v/>
      </c>
      <c r="AO3192" t="e">
        <f>INDEX(TextClassificationList[],MATCH(Sudan_News12[[#This Row],[text_classification_arabic]],TextClassificationList[text_classification_arabic],0),1)</f>
        <v>#N/A</v>
      </c>
      <c r="AQ3192" t="e">
        <f>INDEX(TextClassificationList[],MATCH(Sudan_News12[[#This Row],[text_classification_arabic2]],TextClassificationList[text_classification_arabic],0),1)</f>
        <v>#N/A</v>
      </c>
      <c r="AS3192" t="e">
        <f>INDEX(TextClassificationList[],MATCH(Sudan_News12[[#This Row],[text_classification_arabic3]],TextClassificationList[text_classification_arabic],0),1)</f>
        <v>#N/A</v>
      </c>
      <c r="AU3192" t="e">
        <f>INDEX(TextClassificationList[],MATCH(Sudan_News12[[#This Row],[text_classification_arabic4]],TextClassificationList[text_classification_arabic],0),1)</f>
        <v>#N/A</v>
      </c>
      <c r="AW3192" t="e">
        <f>INDEX(TextClassificationList[],MATCH(Sudan_News12[[#This Row],[text_classification_arabic5]],TextClassificationList[text_classification_arabic],0),1)</f>
        <v>#N/A</v>
      </c>
    </row>
    <row r="3193" spans="1:49" x14ac:dyDescent="0.2">
      <c r="A3193">
        <v>1.2907983369210184E+18</v>
      </c>
      <c r="B3193">
        <v>1.2906173752519885E+18</v>
      </c>
      <c r="C3193" t="s">
        <v>12290</v>
      </c>
      <c r="D3193" s="1">
        <v>44048</v>
      </c>
      <c r="E3193" s="2">
        <v>7.9629629629629634E-2</v>
      </c>
      <c r="F3193">
        <v>200</v>
      </c>
      <c r="G3193">
        <v>1889611729</v>
      </c>
      <c r="H3193" t="s">
        <v>354</v>
      </c>
      <c r="I3193" t="s">
        <v>355</v>
      </c>
      <c r="J3193" t="s">
        <v>265</v>
      </c>
      <c r="K3193" t="s">
        <v>12291</v>
      </c>
      <c r="L3193" t="s">
        <v>266</v>
      </c>
      <c r="M3193" t="s">
        <v>267</v>
      </c>
      <c r="N3193" t="s">
        <v>267</v>
      </c>
      <c r="O3193" t="s">
        <v>267</v>
      </c>
      <c r="P3193">
        <v>0</v>
      </c>
      <c r="Q3193">
        <v>0</v>
      </c>
      <c r="R3193">
        <v>0</v>
      </c>
      <c r="S3193" t="s">
        <v>267</v>
      </c>
      <c r="T3193" t="s">
        <v>267</v>
      </c>
      <c r="U3193" t="s">
        <v>12292</v>
      </c>
      <c r="V3193" t="b">
        <v>0</v>
      </c>
      <c r="W3193" t="s">
        <v>265</v>
      </c>
      <c r="X3193">
        <v>0</v>
      </c>
      <c r="Y3193" t="s">
        <v>265</v>
      </c>
      <c r="Z3193" t="s">
        <v>265</v>
      </c>
      <c r="AA3193" t="s">
        <v>265</v>
      </c>
      <c r="AB3193" t="s">
        <v>265</v>
      </c>
      <c r="AC3193" t="s">
        <v>265</v>
      </c>
      <c r="AD3193" t="s">
        <v>265</v>
      </c>
      <c r="AE3193" t="s">
        <v>265</v>
      </c>
      <c r="AF3193" t="s">
        <v>12009</v>
      </c>
      <c r="AG3193" t="s">
        <v>265</v>
      </c>
      <c r="AH3193" t="s">
        <v>265</v>
      </c>
      <c r="AI3193" t="s">
        <v>265</v>
      </c>
      <c r="AJ3193" t="s">
        <v>265</v>
      </c>
      <c r="AL3193" t="str">
        <f>IF(Sudan_News12[[#This Row],[relevancy_classification_english]]="Relevant","مناسب",IF(Sudan_News12[[#This Row],[relevancy_classification_english]]="Relevant","عَرَضِيّ",""))</f>
        <v/>
      </c>
      <c r="AN3193" t="str">
        <f>IF(Sudan_News12[[#This Row],[sentiment_analysis_english]]="Negative","سلبي",IF(Sudan_News12[[#This Row],[sentiment_analysis_english]]="Neutral","حيادي",IF(Sudan_News12[[#This Row],[sentiment_analysis_english]]="Positive","إيجابي","")))</f>
        <v/>
      </c>
      <c r="AO3193" t="e">
        <f>INDEX(TextClassificationList[],MATCH(Sudan_News12[[#This Row],[text_classification_arabic]],TextClassificationList[text_classification_arabic],0),1)</f>
        <v>#N/A</v>
      </c>
      <c r="AQ3193" t="e">
        <f>INDEX(TextClassificationList[],MATCH(Sudan_News12[[#This Row],[text_classification_arabic2]],TextClassificationList[text_classification_arabic],0),1)</f>
        <v>#N/A</v>
      </c>
      <c r="AS3193" t="e">
        <f>INDEX(TextClassificationList[],MATCH(Sudan_News12[[#This Row],[text_classification_arabic3]],TextClassificationList[text_classification_arabic],0),1)</f>
        <v>#N/A</v>
      </c>
      <c r="AU3193" t="e">
        <f>INDEX(TextClassificationList[],MATCH(Sudan_News12[[#This Row],[text_classification_arabic4]],TextClassificationList[text_classification_arabic],0),1)</f>
        <v>#N/A</v>
      </c>
      <c r="AW3193" t="e">
        <f>INDEX(TextClassificationList[],MATCH(Sudan_News12[[#This Row],[text_classification_arabic5]],TextClassificationList[text_classification_arabic],0),1)</f>
        <v>#N/A</v>
      </c>
    </row>
    <row r="3194" spans="1:49" x14ac:dyDescent="0.2">
      <c r="A3194">
        <v>1.2907981155413524E+18</v>
      </c>
      <c r="B3194">
        <v>1.290675650643329E+18</v>
      </c>
      <c r="C3194" t="s">
        <v>12293</v>
      </c>
      <c r="D3194" s="1">
        <v>44048</v>
      </c>
      <c r="E3194" s="2">
        <v>7.90162037037037E-2</v>
      </c>
      <c r="F3194">
        <v>200</v>
      </c>
      <c r="G3194">
        <v>1889611729</v>
      </c>
      <c r="H3194" t="s">
        <v>354</v>
      </c>
      <c r="I3194" t="s">
        <v>355</v>
      </c>
      <c r="J3194" t="s">
        <v>265</v>
      </c>
      <c r="K3194" t="s">
        <v>12294</v>
      </c>
      <c r="L3194" t="s">
        <v>266</v>
      </c>
      <c r="M3194" t="s">
        <v>267</v>
      </c>
      <c r="N3194" t="s">
        <v>267</v>
      </c>
      <c r="O3194" t="s">
        <v>267</v>
      </c>
      <c r="P3194">
        <v>0</v>
      </c>
      <c r="Q3194">
        <v>0</v>
      </c>
      <c r="R3194">
        <v>0</v>
      </c>
      <c r="S3194" t="s">
        <v>267</v>
      </c>
      <c r="T3194" t="s">
        <v>267</v>
      </c>
      <c r="U3194" t="s">
        <v>12295</v>
      </c>
      <c r="V3194" t="b">
        <v>0</v>
      </c>
      <c r="W3194" t="s">
        <v>265</v>
      </c>
      <c r="X3194">
        <v>0</v>
      </c>
      <c r="Y3194" t="s">
        <v>265</v>
      </c>
      <c r="Z3194" t="s">
        <v>265</v>
      </c>
      <c r="AA3194" t="s">
        <v>265</v>
      </c>
      <c r="AB3194" t="s">
        <v>265</v>
      </c>
      <c r="AC3194" t="s">
        <v>265</v>
      </c>
      <c r="AD3194" t="s">
        <v>265</v>
      </c>
      <c r="AE3194" t="s">
        <v>265</v>
      </c>
      <c r="AF3194" t="s">
        <v>12296</v>
      </c>
      <c r="AG3194" t="s">
        <v>265</v>
      </c>
      <c r="AH3194" t="s">
        <v>265</v>
      </c>
      <c r="AI3194" t="s">
        <v>265</v>
      </c>
      <c r="AJ3194" t="s">
        <v>265</v>
      </c>
      <c r="AL3194" t="str">
        <f>IF(Sudan_News12[[#This Row],[relevancy_classification_english]]="Relevant","مناسب",IF(Sudan_News12[[#This Row],[relevancy_classification_english]]="Relevant","عَرَضِيّ",""))</f>
        <v/>
      </c>
      <c r="AN3194" t="str">
        <f>IF(Sudan_News12[[#This Row],[sentiment_analysis_english]]="Negative","سلبي",IF(Sudan_News12[[#This Row],[sentiment_analysis_english]]="Neutral","حيادي",IF(Sudan_News12[[#This Row],[sentiment_analysis_english]]="Positive","إيجابي","")))</f>
        <v/>
      </c>
      <c r="AO3194" t="e">
        <f>INDEX(TextClassificationList[],MATCH(Sudan_News12[[#This Row],[text_classification_arabic]],TextClassificationList[text_classification_arabic],0),1)</f>
        <v>#N/A</v>
      </c>
      <c r="AQ3194" t="e">
        <f>INDEX(TextClassificationList[],MATCH(Sudan_News12[[#This Row],[text_classification_arabic2]],TextClassificationList[text_classification_arabic],0),1)</f>
        <v>#N/A</v>
      </c>
      <c r="AS3194" t="e">
        <f>INDEX(TextClassificationList[],MATCH(Sudan_News12[[#This Row],[text_classification_arabic3]],TextClassificationList[text_classification_arabic],0),1)</f>
        <v>#N/A</v>
      </c>
      <c r="AU3194" t="e">
        <f>INDEX(TextClassificationList[],MATCH(Sudan_News12[[#This Row],[text_classification_arabic4]],TextClassificationList[text_classification_arabic],0),1)</f>
        <v>#N/A</v>
      </c>
      <c r="AW3194" t="e">
        <f>INDEX(TextClassificationList[],MATCH(Sudan_News12[[#This Row],[text_classification_arabic5]],TextClassificationList[text_classification_arabic],0),1)</f>
        <v>#N/A</v>
      </c>
    </row>
    <row r="3195" spans="1:49" x14ac:dyDescent="0.2">
      <c r="A3195">
        <v>1.2904325050997514E+18</v>
      </c>
      <c r="B3195">
        <v>1.2904325050997514E+18</v>
      </c>
      <c r="C3195" t="s">
        <v>12297</v>
      </c>
      <c r="D3195" s="1">
        <v>44047</v>
      </c>
      <c r="E3195" s="2">
        <v>7.0115740740740742E-2</v>
      </c>
      <c r="F3195">
        <v>200</v>
      </c>
      <c r="G3195">
        <v>1889611729</v>
      </c>
      <c r="H3195" t="s">
        <v>354</v>
      </c>
      <c r="I3195" t="s">
        <v>355</v>
      </c>
      <c r="J3195" t="s">
        <v>265</v>
      </c>
      <c r="K3195" t="s">
        <v>12298</v>
      </c>
      <c r="L3195" t="s">
        <v>266</v>
      </c>
      <c r="M3195" t="s">
        <v>267</v>
      </c>
      <c r="N3195" t="s">
        <v>267</v>
      </c>
      <c r="O3195" t="s">
        <v>267</v>
      </c>
      <c r="P3195">
        <v>0</v>
      </c>
      <c r="Q3195">
        <v>0</v>
      </c>
      <c r="R3195">
        <v>0</v>
      </c>
      <c r="S3195" t="s">
        <v>12299</v>
      </c>
      <c r="T3195" t="s">
        <v>267</v>
      </c>
      <c r="U3195" t="s">
        <v>12300</v>
      </c>
      <c r="V3195" t="b">
        <v>0</v>
      </c>
      <c r="W3195" t="s">
        <v>265</v>
      </c>
      <c r="X3195">
        <v>0</v>
      </c>
      <c r="Y3195" t="s">
        <v>265</v>
      </c>
      <c r="Z3195" t="s">
        <v>265</v>
      </c>
      <c r="AA3195" t="s">
        <v>265</v>
      </c>
      <c r="AB3195" t="s">
        <v>265</v>
      </c>
      <c r="AC3195" t="s">
        <v>265</v>
      </c>
      <c r="AD3195" t="s">
        <v>265</v>
      </c>
      <c r="AE3195" t="s">
        <v>265</v>
      </c>
      <c r="AF3195" t="s">
        <v>267</v>
      </c>
      <c r="AG3195" t="s">
        <v>265</v>
      </c>
      <c r="AH3195" t="s">
        <v>265</v>
      </c>
      <c r="AI3195" t="s">
        <v>265</v>
      </c>
      <c r="AJ3195" t="s">
        <v>265</v>
      </c>
      <c r="AL3195" t="str">
        <f>IF(Sudan_News12[[#This Row],[relevancy_classification_english]]="Relevant","مناسب",IF(Sudan_News12[[#This Row],[relevancy_classification_english]]="Relevant","عَرَضِيّ",""))</f>
        <v/>
      </c>
      <c r="AN3195" t="str">
        <f>IF(Sudan_News12[[#This Row],[sentiment_analysis_english]]="Negative","سلبي",IF(Sudan_News12[[#This Row],[sentiment_analysis_english]]="Neutral","حيادي",IF(Sudan_News12[[#This Row],[sentiment_analysis_english]]="Positive","إيجابي","")))</f>
        <v/>
      </c>
      <c r="AO3195" t="e">
        <f>INDEX(TextClassificationList[],MATCH(Sudan_News12[[#This Row],[text_classification_arabic]],TextClassificationList[text_classification_arabic],0),1)</f>
        <v>#N/A</v>
      </c>
      <c r="AQ3195" t="e">
        <f>INDEX(TextClassificationList[],MATCH(Sudan_News12[[#This Row],[text_classification_arabic2]],TextClassificationList[text_classification_arabic],0),1)</f>
        <v>#N/A</v>
      </c>
      <c r="AS3195" t="e">
        <f>INDEX(TextClassificationList[],MATCH(Sudan_News12[[#This Row],[text_classification_arabic3]],TextClassificationList[text_classification_arabic],0),1)</f>
        <v>#N/A</v>
      </c>
      <c r="AU3195" t="e">
        <f>INDEX(TextClassificationList[],MATCH(Sudan_News12[[#This Row],[text_classification_arabic4]],TextClassificationList[text_classification_arabic],0),1)</f>
        <v>#N/A</v>
      </c>
      <c r="AW3195" t="e">
        <f>INDEX(TextClassificationList[],MATCH(Sudan_News12[[#This Row],[text_classification_arabic5]],TextClassificationList[text_classification_arabic],0),1)</f>
        <v>#N/A</v>
      </c>
    </row>
    <row r="3196" spans="1:49" x14ac:dyDescent="0.2">
      <c r="A3196">
        <v>1.2904322156760801E+18</v>
      </c>
      <c r="B3196">
        <v>1.2904322156760801E+18</v>
      </c>
      <c r="C3196" t="s">
        <v>12301</v>
      </c>
      <c r="D3196" s="1">
        <v>44047</v>
      </c>
      <c r="E3196" s="2">
        <v>6.9317129629629631E-2</v>
      </c>
      <c r="F3196">
        <v>200</v>
      </c>
      <c r="G3196">
        <v>1889611729</v>
      </c>
      <c r="H3196" t="s">
        <v>354</v>
      </c>
      <c r="I3196" t="s">
        <v>355</v>
      </c>
      <c r="J3196" t="s">
        <v>265</v>
      </c>
      <c r="K3196" t="s">
        <v>12302</v>
      </c>
      <c r="L3196" t="s">
        <v>266</v>
      </c>
      <c r="M3196" t="s">
        <v>267</v>
      </c>
      <c r="N3196" t="s">
        <v>267</v>
      </c>
      <c r="O3196" t="s">
        <v>267</v>
      </c>
      <c r="P3196">
        <v>1</v>
      </c>
      <c r="Q3196">
        <v>1</v>
      </c>
      <c r="R3196">
        <v>4</v>
      </c>
      <c r="S3196" t="s">
        <v>267</v>
      </c>
      <c r="T3196" t="s">
        <v>267</v>
      </c>
      <c r="U3196" t="s">
        <v>12303</v>
      </c>
      <c r="V3196" t="b">
        <v>0</v>
      </c>
      <c r="W3196" t="s">
        <v>265</v>
      </c>
      <c r="X3196">
        <v>0</v>
      </c>
      <c r="Y3196" t="s">
        <v>265</v>
      </c>
      <c r="Z3196" t="s">
        <v>265</v>
      </c>
      <c r="AA3196" t="s">
        <v>265</v>
      </c>
      <c r="AB3196" t="s">
        <v>265</v>
      </c>
      <c r="AC3196" t="s">
        <v>265</v>
      </c>
      <c r="AD3196" t="s">
        <v>265</v>
      </c>
      <c r="AE3196" t="s">
        <v>265</v>
      </c>
      <c r="AF3196" t="s">
        <v>267</v>
      </c>
      <c r="AG3196" t="s">
        <v>265</v>
      </c>
      <c r="AH3196" t="s">
        <v>265</v>
      </c>
      <c r="AI3196" t="s">
        <v>265</v>
      </c>
      <c r="AJ3196" t="s">
        <v>265</v>
      </c>
      <c r="AL3196" t="str">
        <f>IF(Sudan_News12[[#This Row],[relevancy_classification_english]]="Relevant","مناسب",IF(Sudan_News12[[#This Row],[relevancy_classification_english]]="Relevant","عَرَضِيّ",""))</f>
        <v/>
      </c>
      <c r="AN3196" t="str">
        <f>IF(Sudan_News12[[#This Row],[sentiment_analysis_english]]="Negative","سلبي",IF(Sudan_News12[[#This Row],[sentiment_analysis_english]]="Neutral","حيادي",IF(Sudan_News12[[#This Row],[sentiment_analysis_english]]="Positive","إيجابي","")))</f>
        <v/>
      </c>
      <c r="AO3196" t="e">
        <f>INDEX(TextClassificationList[],MATCH(Sudan_News12[[#This Row],[text_classification_arabic]],TextClassificationList[text_classification_arabic],0),1)</f>
        <v>#N/A</v>
      </c>
      <c r="AQ3196" t="e">
        <f>INDEX(TextClassificationList[],MATCH(Sudan_News12[[#This Row],[text_classification_arabic2]],TextClassificationList[text_classification_arabic],0),1)</f>
        <v>#N/A</v>
      </c>
      <c r="AS3196" t="e">
        <f>INDEX(TextClassificationList[],MATCH(Sudan_News12[[#This Row],[text_classification_arabic3]],TextClassificationList[text_classification_arabic],0),1)</f>
        <v>#N/A</v>
      </c>
      <c r="AU3196" t="e">
        <f>INDEX(TextClassificationList[],MATCH(Sudan_News12[[#This Row],[text_classification_arabic4]],TextClassificationList[text_classification_arabic],0),1)</f>
        <v>#N/A</v>
      </c>
      <c r="AW3196" t="e">
        <f>INDEX(TextClassificationList[],MATCH(Sudan_News12[[#This Row],[text_classification_arabic5]],TextClassificationList[text_classification_arabic],0),1)</f>
        <v>#N/A</v>
      </c>
    </row>
    <row r="3197" spans="1:49" x14ac:dyDescent="0.2">
      <c r="A3197">
        <v>1.290430866653696E+18</v>
      </c>
      <c r="B3197">
        <v>1.2902741874376745E+18</v>
      </c>
      <c r="C3197" t="s">
        <v>12304</v>
      </c>
      <c r="D3197" s="1">
        <v>44047</v>
      </c>
      <c r="E3197" s="2">
        <v>6.5601851851851856E-2</v>
      </c>
      <c r="F3197">
        <v>200</v>
      </c>
      <c r="G3197">
        <v>1889611729</v>
      </c>
      <c r="H3197" t="s">
        <v>354</v>
      </c>
      <c r="I3197" t="s">
        <v>355</v>
      </c>
      <c r="J3197" t="s">
        <v>265</v>
      </c>
      <c r="K3197" t="s">
        <v>12305</v>
      </c>
      <c r="L3197" t="s">
        <v>266</v>
      </c>
      <c r="M3197" t="s">
        <v>267</v>
      </c>
      <c r="N3197" t="s">
        <v>267</v>
      </c>
      <c r="O3197" t="s">
        <v>267</v>
      </c>
      <c r="P3197">
        <v>0</v>
      </c>
      <c r="Q3197">
        <v>0</v>
      </c>
      <c r="R3197">
        <v>0</v>
      </c>
      <c r="S3197" t="s">
        <v>267</v>
      </c>
      <c r="T3197" t="s">
        <v>267</v>
      </c>
      <c r="U3197" t="s">
        <v>12306</v>
      </c>
      <c r="V3197" t="b">
        <v>0</v>
      </c>
      <c r="W3197" t="s">
        <v>265</v>
      </c>
      <c r="X3197">
        <v>0</v>
      </c>
      <c r="Y3197" t="s">
        <v>265</v>
      </c>
      <c r="Z3197" t="s">
        <v>265</v>
      </c>
      <c r="AA3197" t="s">
        <v>265</v>
      </c>
      <c r="AB3197" t="s">
        <v>265</v>
      </c>
      <c r="AC3197" t="s">
        <v>265</v>
      </c>
      <c r="AD3197" t="s">
        <v>265</v>
      </c>
      <c r="AE3197" t="s">
        <v>265</v>
      </c>
      <c r="AF3197" t="s">
        <v>318</v>
      </c>
      <c r="AG3197" t="s">
        <v>265</v>
      </c>
      <c r="AH3197" t="s">
        <v>265</v>
      </c>
      <c r="AI3197" t="s">
        <v>265</v>
      </c>
      <c r="AJ3197" t="s">
        <v>265</v>
      </c>
      <c r="AL3197" t="str">
        <f>IF(Sudan_News12[[#This Row],[relevancy_classification_english]]="Relevant","مناسب",IF(Sudan_News12[[#This Row],[relevancy_classification_english]]="Relevant","عَرَضِيّ",""))</f>
        <v/>
      </c>
      <c r="AN3197" t="str">
        <f>IF(Sudan_News12[[#This Row],[sentiment_analysis_english]]="Negative","سلبي",IF(Sudan_News12[[#This Row],[sentiment_analysis_english]]="Neutral","حيادي",IF(Sudan_News12[[#This Row],[sentiment_analysis_english]]="Positive","إيجابي","")))</f>
        <v/>
      </c>
      <c r="AO3197" t="e">
        <f>INDEX(TextClassificationList[],MATCH(Sudan_News12[[#This Row],[text_classification_arabic]],TextClassificationList[text_classification_arabic],0),1)</f>
        <v>#N/A</v>
      </c>
      <c r="AQ3197" t="e">
        <f>INDEX(TextClassificationList[],MATCH(Sudan_News12[[#This Row],[text_classification_arabic2]],TextClassificationList[text_classification_arabic],0),1)</f>
        <v>#N/A</v>
      </c>
      <c r="AS3197" t="e">
        <f>INDEX(TextClassificationList[],MATCH(Sudan_News12[[#This Row],[text_classification_arabic3]],TextClassificationList[text_classification_arabic],0),1)</f>
        <v>#N/A</v>
      </c>
      <c r="AU3197" t="e">
        <f>INDEX(TextClassificationList[],MATCH(Sudan_News12[[#This Row],[text_classification_arabic4]],TextClassificationList[text_classification_arabic],0),1)</f>
        <v>#N/A</v>
      </c>
      <c r="AW3197" t="e">
        <f>INDEX(TextClassificationList[],MATCH(Sudan_News12[[#This Row],[text_classification_arabic5]],TextClassificationList[text_classification_arabic],0),1)</f>
        <v>#N/A</v>
      </c>
    </row>
    <row r="3198" spans="1:49" x14ac:dyDescent="0.2">
      <c r="A3198">
        <v>1.2904300737750426E+18</v>
      </c>
      <c r="B3198">
        <v>1.290383966806188E+18</v>
      </c>
      <c r="C3198" t="s">
        <v>12307</v>
      </c>
      <c r="D3198" s="1">
        <v>44047</v>
      </c>
      <c r="E3198" s="2">
        <v>6.3414351851851847E-2</v>
      </c>
      <c r="F3198">
        <v>200</v>
      </c>
      <c r="G3198">
        <v>1889611729</v>
      </c>
      <c r="H3198" t="s">
        <v>354</v>
      </c>
      <c r="I3198" t="s">
        <v>355</v>
      </c>
      <c r="J3198" t="s">
        <v>265</v>
      </c>
      <c r="K3198" t="s">
        <v>12308</v>
      </c>
      <c r="L3198" t="s">
        <v>266</v>
      </c>
      <c r="M3198" t="s">
        <v>267</v>
      </c>
      <c r="N3198" t="s">
        <v>267</v>
      </c>
      <c r="O3198" t="s">
        <v>267</v>
      </c>
      <c r="P3198">
        <v>0</v>
      </c>
      <c r="Q3198">
        <v>0</v>
      </c>
      <c r="R3198">
        <v>0</v>
      </c>
      <c r="S3198" t="s">
        <v>267</v>
      </c>
      <c r="T3198" t="s">
        <v>267</v>
      </c>
      <c r="U3198" t="s">
        <v>12309</v>
      </c>
      <c r="V3198" t="b">
        <v>0</v>
      </c>
      <c r="W3198" t="s">
        <v>265</v>
      </c>
      <c r="X3198">
        <v>0</v>
      </c>
      <c r="Y3198" t="s">
        <v>265</v>
      </c>
      <c r="Z3198" t="s">
        <v>265</v>
      </c>
      <c r="AA3198" t="s">
        <v>265</v>
      </c>
      <c r="AB3198" t="s">
        <v>265</v>
      </c>
      <c r="AC3198" t="s">
        <v>265</v>
      </c>
      <c r="AD3198" t="s">
        <v>265</v>
      </c>
      <c r="AE3198" t="s">
        <v>265</v>
      </c>
      <c r="AF3198" t="s">
        <v>12310</v>
      </c>
      <c r="AG3198" t="s">
        <v>265</v>
      </c>
      <c r="AH3198" t="s">
        <v>265</v>
      </c>
      <c r="AI3198" t="s">
        <v>265</v>
      </c>
      <c r="AJ3198" t="s">
        <v>265</v>
      </c>
      <c r="AL3198" t="str">
        <f>IF(Sudan_News12[[#This Row],[relevancy_classification_english]]="Relevant","مناسب",IF(Sudan_News12[[#This Row],[relevancy_classification_english]]="Relevant","عَرَضِيّ",""))</f>
        <v/>
      </c>
      <c r="AN3198" t="str">
        <f>IF(Sudan_News12[[#This Row],[sentiment_analysis_english]]="Negative","سلبي",IF(Sudan_News12[[#This Row],[sentiment_analysis_english]]="Neutral","حيادي",IF(Sudan_News12[[#This Row],[sentiment_analysis_english]]="Positive","إيجابي","")))</f>
        <v/>
      </c>
      <c r="AO3198" t="e">
        <f>INDEX(TextClassificationList[],MATCH(Sudan_News12[[#This Row],[text_classification_arabic]],TextClassificationList[text_classification_arabic],0),1)</f>
        <v>#N/A</v>
      </c>
      <c r="AQ3198" t="e">
        <f>INDEX(TextClassificationList[],MATCH(Sudan_News12[[#This Row],[text_classification_arabic2]],TextClassificationList[text_classification_arabic],0),1)</f>
        <v>#N/A</v>
      </c>
      <c r="AS3198" t="e">
        <f>INDEX(TextClassificationList[],MATCH(Sudan_News12[[#This Row],[text_classification_arabic3]],TextClassificationList[text_classification_arabic],0),1)</f>
        <v>#N/A</v>
      </c>
      <c r="AU3198" t="e">
        <f>INDEX(TextClassificationList[],MATCH(Sudan_News12[[#This Row],[text_classification_arabic4]],TextClassificationList[text_classification_arabic],0),1)</f>
        <v>#N/A</v>
      </c>
      <c r="AW3198" t="e">
        <f>INDEX(TextClassificationList[],MATCH(Sudan_News12[[#This Row],[text_classification_arabic5]],TextClassificationList[text_classification_arabic],0),1)</f>
        <v>#N/A</v>
      </c>
    </row>
    <row r="3199" spans="1:49" x14ac:dyDescent="0.2">
      <c r="A3199">
        <v>1.2900364883868631E+18</v>
      </c>
      <c r="B3199">
        <v>1.2900364883868631E+18</v>
      </c>
      <c r="C3199" t="s">
        <v>12311</v>
      </c>
      <c r="D3199" s="1">
        <v>44045</v>
      </c>
      <c r="E3199" s="2">
        <v>0.9773263888888889</v>
      </c>
      <c r="F3199">
        <v>200</v>
      </c>
      <c r="G3199">
        <v>1889611729</v>
      </c>
      <c r="H3199" t="s">
        <v>354</v>
      </c>
      <c r="I3199" t="s">
        <v>355</v>
      </c>
      <c r="J3199" t="s">
        <v>265</v>
      </c>
      <c r="K3199" t="s">
        <v>12312</v>
      </c>
      <c r="L3199" t="s">
        <v>266</v>
      </c>
      <c r="M3199" t="s">
        <v>267</v>
      </c>
      <c r="N3199" t="s">
        <v>267</v>
      </c>
      <c r="O3199" t="s">
        <v>267</v>
      </c>
      <c r="P3199">
        <v>0</v>
      </c>
      <c r="Q3199">
        <v>0</v>
      </c>
      <c r="R3199">
        <v>0</v>
      </c>
      <c r="S3199" t="s">
        <v>267</v>
      </c>
      <c r="T3199" t="s">
        <v>267</v>
      </c>
      <c r="U3199" t="s">
        <v>12313</v>
      </c>
      <c r="V3199" t="b">
        <v>0</v>
      </c>
      <c r="W3199" t="s">
        <v>12314</v>
      </c>
      <c r="X3199">
        <v>0</v>
      </c>
      <c r="Y3199" t="s">
        <v>265</v>
      </c>
      <c r="Z3199" t="s">
        <v>265</v>
      </c>
      <c r="AA3199" t="s">
        <v>265</v>
      </c>
      <c r="AB3199" t="s">
        <v>265</v>
      </c>
      <c r="AC3199" t="s">
        <v>265</v>
      </c>
      <c r="AD3199" t="s">
        <v>265</v>
      </c>
      <c r="AE3199" t="s">
        <v>265</v>
      </c>
      <c r="AF3199" t="s">
        <v>267</v>
      </c>
      <c r="AG3199" t="s">
        <v>265</v>
      </c>
      <c r="AH3199" t="s">
        <v>265</v>
      </c>
      <c r="AI3199" t="s">
        <v>265</v>
      </c>
      <c r="AJ3199" t="s">
        <v>265</v>
      </c>
      <c r="AL3199" t="str">
        <f>IF(Sudan_News12[[#This Row],[relevancy_classification_english]]="Relevant","مناسب",IF(Sudan_News12[[#This Row],[relevancy_classification_english]]="Relevant","عَرَضِيّ",""))</f>
        <v/>
      </c>
      <c r="AN3199" t="str">
        <f>IF(Sudan_News12[[#This Row],[sentiment_analysis_english]]="Negative","سلبي",IF(Sudan_News12[[#This Row],[sentiment_analysis_english]]="Neutral","حيادي",IF(Sudan_News12[[#This Row],[sentiment_analysis_english]]="Positive","إيجابي","")))</f>
        <v/>
      </c>
      <c r="AO3199" t="e">
        <f>INDEX(TextClassificationList[],MATCH(Sudan_News12[[#This Row],[text_classification_arabic]],TextClassificationList[text_classification_arabic],0),1)</f>
        <v>#N/A</v>
      </c>
      <c r="AQ3199" t="e">
        <f>INDEX(TextClassificationList[],MATCH(Sudan_News12[[#This Row],[text_classification_arabic2]],TextClassificationList[text_classification_arabic],0),1)</f>
        <v>#N/A</v>
      </c>
      <c r="AS3199" t="e">
        <f>INDEX(TextClassificationList[],MATCH(Sudan_News12[[#This Row],[text_classification_arabic3]],TextClassificationList[text_classification_arabic],0),1)</f>
        <v>#N/A</v>
      </c>
      <c r="AU3199" t="e">
        <f>INDEX(TextClassificationList[],MATCH(Sudan_News12[[#This Row],[text_classification_arabic4]],TextClassificationList[text_classification_arabic],0),1)</f>
        <v>#N/A</v>
      </c>
      <c r="AW3199" t="e">
        <f>INDEX(TextClassificationList[],MATCH(Sudan_News12[[#This Row],[text_classification_arabic5]],TextClassificationList[text_classification_arabic],0),1)</f>
        <v>#N/A</v>
      </c>
    </row>
    <row r="3200" spans="1:49" x14ac:dyDescent="0.2">
      <c r="A3200">
        <v>1.2900335393423892E+18</v>
      </c>
      <c r="B3200">
        <v>1.2896314583913349E+18</v>
      </c>
      <c r="C3200" t="s">
        <v>12315</v>
      </c>
      <c r="D3200" s="1">
        <v>44045</v>
      </c>
      <c r="E3200" s="2">
        <v>0.96918981481481481</v>
      </c>
      <c r="F3200">
        <v>200</v>
      </c>
      <c r="G3200">
        <v>1889611729</v>
      </c>
      <c r="H3200" t="s">
        <v>354</v>
      </c>
      <c r="I3200" t="s">
        <v>355</v>
      </c>
      <c r="J3200" t="s">
        <v>265</v>
      </c>
      <c r="K3200" t="s">
        <v>12316</v>
      </c>
      <c r="L3200" t="s">
        <v>266</v>
      </c>
      <c r="M3200" t="s">
        <v>267</v>
      </c>
      <c r="N3200" t="s">
        <v>267</v>
      </c>
      <c r="O3200" t="s">
        <v>267</v>
      </c>
      <c r="P3200">
        <v>0</v>
      </c>
      <c r="Q3200">
        <v>0</v>
      </c>
      <c r="R3200">
        <v>0</v>
      </c>
      <c r="S3200" t="s">
        <v>267</v>
      </c>
      <c r="T3200" t="s">
        <v>267</v>
      </c>
      <c r="U3200" t="s">
        <v>12317</v>
      </c>
      <c r="V3200" t="b">
        <v>0</v>
      </c>
      <c r="W3200" t="s">
        <v>265</v>
      </c>
      <c r="X3200">
        <v>0</v>
      </c>
      <c r="Y3200" t="s">
        <v>265</v>
      </c>
      <c r="Z3200" t="s">
        <v>265</v>
      </c>
      <c r="AA3200" t="s">
        <v>265</v>
      </c>
      <c r="AB3200" t="s">
        <v>265</v>
      </c>
      <c r="AC3200" t="s">
        <v>265</v>
      </c>
      <c r="AD3200" t="s">
        <v>265</v>
      </c>
      <c r="AE3200" t="s">
        <v>265</v>
      </c>
      <c r="AF3200" t="s">
        <v>12318</v>
      </c>
      <c r="AG3200" t="s">
        <v>265</v>
      </c>
      <c r="AH3200" t="s">
        <v>265</v>
      </c>
      <c r="AI3200" t="s">
        <v>265</v>
      </c>
      <c r="AJ3200" t="s">
        <v>265</v>
      </c>
      <c r="AL3200" t="str">
        <f>IF(Sudan_News12[[#This Row],[relevancy_classification_english]]="Relevant","مناسب",IF(Sudan_News12[[#This Row],[relevancy_classification_english]]="Relevant","عَرَضِيّ",""))</f>
        <v/>
      </c>
      <c r="AN3200" t="str">
        <f>IF(Sudan_News12[[#This Row],[sentiment_analysis_english]]="Negative","سلبي",IF(Sudan_News12[[#This Row],[sentiment_analysis_english]]="Neutral","حيادي",IF(Sudan_News12[[#This Row],[sentiment_analysis_english]]="Positive","إيجابي","")))</f>
        <v/>
      </c>
      <c r="AO3200" t="e">
        <f>INDEX(TextClassificationList[],MATCH(Sudan_News12[[#This Row],[text_classification_arabic]],TextClassificationList[text_classification_arabic],0),1)</f>
        <v>#N/A</v>
      </c>
      <c r="AQ3200" t="e">
        <f>INDEX(TextClassificationList[],MATCH(Sudan_News12[[#This Row],[text_classification_arabic2]],TextClassificationList[text_classification_arabic],0),1)</f>
        <v>#N/A</v>
      </c>
      <c r="AS3200" t="e">
        <f>INDEX(TextClassificationList[],MATCH(Sudan_News12[[#This Row],[text_classification_arabic3]],TextClassificationList[text_classification_arabic],0),1)</f>
        <v>#N/A</v>
      </c>
      <c r="AU3200" t="e">
        <f>INDEX(TextClassificationList[],MATCH(Sudan_News12[[#This Row],[text_classification_arabic4]],TextClassificationList[text_classification_arabic],0),1)</f>
        <v>#N/A</v>
      </c>
      <c r="AW3200" t="e">
        <f>INDEX(TextClassificationList[],MATCH(Sudan_News12[[#This Row],[text_classification_arabic5]],TextClassificationList[text_classification_arabic],0),1)</f>
        <v>#N/A</v>
      </c>
    </row>
    <row r="3201" spans="1:49" x14ac:dyDescent="0.2">
      <c r="A3201">
        <v>1.2900329366206792E+18</v>
      </c>
      <c r="B3201">
        <v>1.2898182160138199E+18</v>
      </c>
      <c r="C3201" t="s">
        <v>12319</v>
      </c>
      <c r="D3201" s="1">
        <v>44045</v>
      </c>
      <c r="E3201" s="2">
        <v>0.9675231481481481</v>
      </c>
      <c r="F3201">
        <v>200</v>
      </c>
      <c r="G3201">
        <v>1889611729</v>
      </c>
      <c r="H3201" t="s">
        <v>354</v>
      </c>
      <c r="I3201" t="s">
        <v>355</v>
      </c>
      <c r="J3201" t="s">
        <v>265</v>
      </c>
      <c r="K3201" t="s">
        <v>12320</v>
      </c>
      <c r="L3201" t="s">
        <v>266</v>
      </c>
      <c r="M3201" t="s">
        <v>267</v>
      </c>
      <c r="N3201" t="s">
        <v>267</v>
      </c>
      <c r="O3201" t="s">
        <v>267</v>
      </c>
      <c r="P3201">
        <v>0</v>
      </c>
      <c r="Q3201">
        <v>0</v>
      </c>
      <c r="R3201">
        <v>0</v>
      </c>
      <c r="S3201" t="s">
        <v>267</v>
      </c>
      <c r="T3201" t="s">
        <v>267</v>
      </c>
      <c r="U3201" t="s">
        <v>12321</v>
      </c>
      <c r="V3201" t="b">
        <v>0</v>
      </c>
      <c r="W3201" t="s">
        <v>265</v>
      </c>
      <c r="X3201">
        <v>0</v>
      </c>
      <c r="Y3201" t="s">
        <v>265</v>
      </c>
      <c r="Z3201" t="s">
        <v>265</v>
      </c>
      <c r="AA3201" t="s">
        <v>265</v>
      </c>
      <c r="AB3201" t="s">
        <v>265</v>
      </c>
      <c r="AC3201" t="s">
        <v>265</v>
      </c>
      <c r="AD3201" t="s">
        <v>265</v>
      </c>
      <c r="AE3201" t="s">
        <v>265</v>
      </c>
      <c r="AF3201" t="s">
        <v>12322</v>
      </c>
      <c r="AG3201" t="s">
        <v>265</v>
      </c>
      <c r="AH3201" t="s">
        <v>265</v>
      </c>
      <c r="AI3201" t="s">
        <v>265</v>
      </c>
      <c r="AJ3201" t="s">
        <v>265</v>
      </c>
      <c r="AL3201" t="str">
        <f>IF(Sudan_News12[[#This Row],[relevancy_classification_english]]="Relevant","مناسب",IF(Sudan_News12[[#This Row],[relevancy_classification_english]]="Relevant","عَرَضِيّ",""))</f>
        <v/>
      </c>
      <c r="AN3201" t="str">
        <f>IF(Sudan_News12[[#This Row],[sentiment_analysis_english]]="Negative","سلبي",IF(Sudan_News12[[#This Row],[sentiment_analysis_english]]="Neutral","حيادي",IF(Sudan_News12[[#This Row],[sentiment_analysis_english]]="Positive","إيجابي","")))</f>
        <v/>
      </c>
      <c r="AO3201" t="e">
        <f>INDEX(TextClassificationList[],MATCH(Sudan_News12[[#This Row],[text_classification_arabic]],TextClassificationList[text_classification_arabic],0),1)</f>
        <v>#N/A</v>
      </c>
      <c r="AQ3201" t="e">
        <f>INDEX(TextClassificationList[],MATCH(Sudan_News12[[#This Row],[text_classification_arabic2]],TextClassificationList[text_classification_arabic],0),1)</f>
        <v>#N/A</v>
      </c>
      <c r="AS3201" t="e">
        <f>INDEX(TextClassificationList[],MATCH(Sudan_News12[[#This Row],[text_classification_arabic3]],TextClassificationList[text_classification_arabic],0),1)</f>
        <v>#N/A</v>
      </c>
      <c r="AU3201" t="e">
        <f>INDEX(TextClassificationList[],MATCH(Sudan_News12[[#This Row],[text_classification_arabic4]],TextClassificationList[text_classification_arabic],0),1)</f>
        <v>#N/A</v>
      </c>
      <c r="AW3201" t="e">
        <f>INDEX(TextClassificationList[],MATCH(Sudan_News12[[#This Row],[text_classification_arabic5]],TextClassificationList[text_classification_arabic],0),1)</f>
        <v>#N/A</v>
      </c>
    </row>
    <row r="3202" spans="1:49" x14ac:dyDescent="0.2">
      <c r="A3202">
        <v>1.2897135253974426E+18</v>
      </c>
      <c r="B3202">
        <v>1.2896310387217777E+18</v>
      </c>
      <c r="C3202" t="s">
        <v>12323</v>
      </c>
      <c r="D3202" s="1">
        <v>44045</v>
      </c>
      <c r="E3202" s="2">
        <v>8.611111111111111E-2</v>
      </c>
      <c r="F3202">
        <v>200</v>
      </c>
      <c r="G3202">
        <v>1889611729</v>
      </c>
      <c r="H3202" t="s">
        <v>354</v>
      </c>
      <c r="I3202" t="s">
        <v>355</v>
      </c>
      <c r="J3202" t="s">
        <v>265</v>
      </c>
      <c r="K3202" t="s">
        <v>12324</v>
      </c>
      <c r="L3202" t="s">
        <v>266</v>
      </c>
      <c r="M3202" t="s">
        <v>267</v>
      </c>
      <c r="N3202" t="s">
        <v>267</v>
      </c>
      <c r="O3202" t="s">
        <v>267</v>
      </c>
      <c r="P3202">
        <v>0</v>
      </c>
      <c r="Q3202">
        <v>1</v>
      </c>
      <c r="R3202">
        <v>1</v>
      </c>
      <c r="S3202" t="s">
        <v>267</v>
      </c>
      <c r="T3202" t="s">
        <v>267</v>
      </c>
      <c r="U3202" t="s">
        <v>12325</v>
      </c>
      <c r="V3202" t="b">
        <v>0</v>
      </c>
      <c r="W3202" t="s">
        <v>265</v>
      </c>
      <c r="X3202">
        <v>0</v>
      </c>
      <c r="Y3202" t="s">
        <v>265</v>
      </c>
      <c r="Z3202" t="s">
        <v>265</v>
      </c>
      <c r="AA3202" t="s">
        <v>265</v>
      </c>
      <c r="AB3202" t="s">
        <v>265</v>
      </c>
      <c r="AC3202" t="s">
        <v>265</v>
      </c>
      <c r="AD3202" t="s">
        <v>265</v>
      </c>
      <c r="AE3202" t="s">
        <v>265</v>
      </c>
      <c r="AF3202" t="s">
        <v>267</v>
      </c>
      <c r="AG3202" t="s">
        <v>265</v>
      </c>
      <c r="AH3202" t="s">
        <v>265</v>
      </c>
      <c r="AI3202" t="s">
        <v>265</v>
      </c>
      <c r="AJ3202" t="s">
        <v>265</v>
      </c>
      <c r="AL3202" t="str">
        <f>IF(Sudan_News12[[#This Row],[relevancy_classification_english]]="Relevant","مناسب",IF(Sudan_News12[[#This Row],[relevancy_classification_english]]="Relevant","عَرَضِيّ",""))</f>
        <v/>
      </c>
      <c r="AN3202" t="str">
        <f>IF(Sudan_News12[[#This Row],[sentiment_analysis_english]]="Negative","سلبي",IF(Sudan_News12[[#This Row],[sentiment_analysis_english]]="Neutral","حيادي",IF(Sudan_News12[[#This Row],[sentiment_analysis_english]]="Positive","إيجابي","")))</f>
        <v/>
      </c>
      <c r="AO3202" t="e">
        <f>INDEX(TextClassificationList[],MATCH(Sudan_News12[[#This Row],[text_classification_arabic]],TextClassificationList[text_classification_arabic],0),1)</f>
        <v>#N/A</v>
      </c>
      <c r="AQ3202" t="e">
        <f>INDEX(TextClassificationList[],MATCH(Sudan_News12[[#This Row],[text_classification_arabic2]],TextClassificationList[text_classification_arabic],0),1)</f>
        <v>#N/A</v>
      </c>
      <c r="AS3202" t="e">
        <f>INDEX(TextClassificationList[],MATCH(Sudan_News12[[#This Row],[text_classification_arabic3]],TextClassificationList[text_classification_arabic],0),1)</f>
        <v>#N/A</v>
      </c>
      <c r="AU3202" t="e">
        <f>INDEX(TextClassificationList[],MATCH(Sudan_News12[[#This Row],[text_classification_arabic4]],TextClassificationList[text_classification_arabic],0),1)</f>
        <v>#N/A</v>
      </c>
      <c r="AW3202" t="e">
        <f>INDEX(TextClassificationList[],MATCH(Sudan_News12[[#This Row],[text_classification_arabic5]],TextClassificationList[text_classification_arabic],0),1)</f>
        <v>#N/A</v>
      </c>
    </row>
    <row r="3203" spans="1:49" x14ac:dyDescent="0.2">
      <c r="A3203">
        <v>1.2897125111686103E+18</v>
      </c>
      <c r="B3203">
        <v>1.2894766525781361E+18</v>
      </c>
      <c r="C3203" t="s">
        <v>12326</v>
      </c>
      <c r="D3203" s="1">
        <v>44045</v>
      </c>
      <c r="E3203" s="2">
        <v>8.3321759259259262E-2</v>
      </c>
      <c r="F3203">
        <v>200</v>
      </c>
      <c r="G3203">
        <v>1889611729</v>
      </c>
      <c r="H3203" t="s">
        <v>354</v>
      </c>
      <c r="I3203" t="s">
        <v>355</v>
      </c>
      <c r="J3203" t="s">
        <v>265</v>
      </c>
      <c r="K3203" t="s">
        <v>12327</v>
      </c>
      <c r="L3203" t="s">
        <v>266</v>
      </c>
      <c r="M3203" t="s">
        <v>267</v>
      </c>
      <c r="N3203" t="s">
        <v>267</v>
      </c>
      <c r="O3203" t="s">
        <v>267</v>
      </c>
      <c r="P3203">
        <v>0</v>
      </c>
      <c r="Q3203">
        <v>0</v>
      </c>
      <c r="R3203">
        <v>0</v>
      </c>
      <c r="S3203" t="s">
        <v>267</v>
      </c>
      <c r="T3203" t="s">
        <v>267</v>
      </c>
      <c r="U3203" t="s">
        <v>12328</v>
      </c>
      <c r="V3203" t="b">
        <v>0</v>
      </c>
      <c r="W3203" t="s">
        <v>265</v>
      </c>
      <c r="X3203">
        <v>0</v>
      </c>
      <c r="Y3203" t="s">
        <v>265</v>
      </c>
      <c r="Z3203" t="s">
        <v>265</v>
      </c>
      <c r="AA3203" t="s">
        <v>265</v>
      </c>
      <c r="AB3203" t="s">
        <v>265</v>
      </c>
      <c r="AC3203" t="s">
        <v>265</v>
      </c>
      <c r="AD3203" t="s">
        <v>265</v>
      </c>
      <c r="AE3203" t="s">
        <v>265</v>
      </c>
      <c r="AF3203" t="s">
        <v>267</v>
      </c>
      <c r="AG3203" t="s">
        <v>265</v>
      </c>
      <c r="AH3203" t="s">
        <v>265</v>
      </c>
      <c r="AI3203" t="s">
        <v>265</v>
      </c>
      <c r="AJ3203" t="s">
        <v>265</v>
      </c>
      <c r="AL3203" t="str">
        <f>IF(Sudan_News12[[#This Row],[relevancy_classification_english]]="Relevant","مناسب",IF(Sudan_News12[[#This Row],[relevancy_classification_english]]="Relevant","عَرَضِيّ",""))</f>
        <v/>
      </c>
      <c r="AN3203" t="str">
        <f>IF(Sudan_News12[[#This Row],[sentiment_analysis_english]]="Negative","سلبي",IF(Sudan_News12[[#This Row],[sentiment_analysis_english]]="Neutral","حيادي",IF(Sudan_News12[[#This Row],[sentiment_analysis_english]]="Positive","إيجابي","")))</f>
        <v/>
      </c>
      <c r="AO3203" t="e">
        <f>INDEX(TextClassificationList[],MATCH(Sudan_News12[[#This Row],[text_classification_arabic]],TextClassificationList[text_classification_arabic],0),1)</f>
        <v>#N/A</v>
      </c>
      <c r="AQ3203" t="e">
        <f>INDEX(TextClassificationList[],MATCH(Sudan_News12[[#This Row],[text_classification_arabic2]],TextClassificationList[text_classification_arabic],0),1)</f>
        <v>#N/A</v>
      </c>
      <c r="AS3203" t="e">
        <f>INDEX(TextClassificationList[],MATCH(Sudan_News12[[#This Row],[text_classification_arabic3]],TextClassificationList[text_classification_arabic],0),1)</f>
        <v>#N/A</v>
      </c>
      <c r="AU3203" t="e">
        <f>INDEX(TextClassificationList[],MATCH(Sudan_News12[[#This Row],[text_classification_arabic4]],TextClassificationList[text_classification_arabic],0),1)</f>
        <v>#N/A</v>
      </c>
      <c r="AW3203" t="e">
        <f>INDEX(TextClassificationList[],MATCH(Sudan_News12[[#This Row],[text_classification_arabic5]],TextClassificationList[text_classification_arabic],0),1)</f>
        <v>#N/A</v>
      </c>
    </row>
    <row r="3204" spans="1:49" x14ac:dyDescent="0.2">
      <c r="A3204">
        <v>1.2897112024242954E+18</v>
      </c>
      <c r="B3204">
        <v>1.2895627881934766E+18</v>
      </c>
      <c r="C3204" t="s">
        <v>12329</v>
      </c>
      <c r="D3204" s="1">
        <v>44045</v>
      </c>
      <c r="E3204" s="2">
        <v>7.9699074074074075E-2</v>
      </c>
      <c r="F3204">
        <v>200</v>
      </c>
      <c r="G3204">
        <v>1889611729</v>
      </c>
      <c r="H3204" t="s">
        <v>354</v>
      </c>
      <c r="I3204" t="s">
        <v>355</v>
      </c>
      <c r="J3204" t="s">
        <v>265</v>
      </c>
      <c r="K3204" t="s">
        <v>12330</v>
      </c>
      <c r="L3204" t="s">
        <v>276</v>
      </c>
      <c r="M3204" t="s">
        <v>267</v>
      </c>
      <c r="N3204" t="s">
        <v>267</v>
      </c>
      <c r="O3204" t="s">
        <v>267</v>
      </c>
      <c r="P3204">
        <v>0</v>
      </c>
      <c r="Q3204">
        <v>0</v>
      </c>
      <c r="R3204">
        <v>0</v>
      </c>
      <c r="S3204" t="s">
        <v>267</v>
      </c>
      <c r="T3204" t="s">
        <v>267</v>
      </c>
      <c r="U3204" t="s">
        <v>12331</v>
      </c>
      <c r="V3204" t="b">
        <v>0</v>
      </c>
      <c r="W3204" t="s">
        <v>265</v>
      </c>
      <c r="X3204">
        <v>0</v>
      </c>
      <c r="Y3204" t="s">
        <v>265</v>
      </c>
      <c r="Z3204" t="s">
        <v>265</v>
      </c>
      <c r="AA3204" t="s">
        <v>265</v>
      </c>
      <c r="AB3204" t="s">
        <v>265</v>
      </c>
      <c r="AC3204" t="s">
        <v>265</v>
      </c>
      <c r="AD3204" t="s">
        <v>265</v>
      </c>
      <c r="AE3204" t="s">
        <v>265</v>
      </c>
      <c r="AF3204" t="s">
        <v>12332</v>
      </c>
      <c r="AG3204" t="s">
        <v>265</v>
      </c>
      <c r="AH3204" t="s">
        <v>265</v>
      </c>
      <c r="AI3204" t="s">
        <v>265</v>
      </c>
      <c r="AJ3204" t="s">
        <v>265</v>
      </c>
      <c r="AL3204" t="str">
        <f>IF(Sudan_News12[[#This Row],[relevancy_classification_english]]="Relevant","مناسب",IF(Sudan_News12[[#This Row],[relevancy_classification_english]]="Relevant","عَرَضِيّ",""))</f>
        <v/>
      </c>
      <c r="AN3204" t="str">
        <f>IF(Sudan_News12[[#This Row],[sentiment_analysis_english]]="Negative","سلبي",IF(Sudan_News12[[#This Row],[sentiment_analysis_english]]="Neutral","حيادي",IF(Sudan_News12[[#This Row],[sentiment_analysis_english]]="Positive","إيجابي","")))</f>
        <v/>
      </c>
      <c r="AO3204" t="e">
        <f>INDEX(TextClassificationList[],MATCH(Sudan_News12[[#This Row],[text_classification_arabic]],TextClassificationList[text_classification_arabic],0),1)</f>
        <v>#N/A</v>
      </c>
      <c r="AQ3204" t="e">
        <f>INDEX(TextClassificationList[],MATCH(Sudan_News12[[#This Row],[text_classification_arabic2]],TextClassificationList[text_classification_arabic],0),1)</f>
        <v>#N/A</v>
      </c>
      <c r="AS3204" t="e">
        <f>INDEX(TextClassificationList[],MATCH(Sudan_News12[[#This Row],[text_classification_arabic3]],TextClassificationList[text_classification_arabic],0),1)</f>
        <v>#N/A</v>
      </c>
      <c r="AU3204" t="e">
        <f>INDEX(TextClassificationList[],MATCH(Sudan_News12[[#This Row],[text_classification_arabic4]],TextClassificationList[text_classification_arabic],0),1)</f>
        <v>#N/A</v>
      </c>
      <c r="AW3204" t="e">
        <f>INDEX(TextClassificationList[],MATCH(Sudan_News12[[#This Row],[text_classification_arabic5]],TextClassificationList[text_classification_arabic],0),1)</f>
        <v>#N/A</v>
      </c>
    </row>
    <row r="3205" spans="1:49" x14ac:dyDescent="0.2">
      <c r="A3205">
        <v>1.289708406626902E+18</v>
      </c>
      <c r="B3205">
        <v>1.2896083628757115E+18</v>
      </c>
      <c r="C3205" t="s">
        <v>12333</v>
      </c>
      <c r="D3205" s="1">
        <v>44045</v>
      </c>
      <c r="E3205" s="2">
        <v>7.1990740740740744E-2</v>
      </c>
      <c r="F3205">
        <v>200</v>
      </c>
      <c r="G3205">
        <v>1889611729</v>
      </c>
      <c r="H3205" t="s">
        <v>354</v>
      </c>
      <c r="I3205" t="s">
        <v>355</v>
      </c>
      <c r="J3205" t="s">
        <v>265</v>
      </c>
      <c r="K3205" t="s">
        <v>12334</v>
      </c>
      <c r="L3205" t="s">
        <v>266</v>
      </c>
      <c r="M3205" t="s">
        <v>267</v>
      </c>
      <c r="N3205" t="s">
        <v>267</v>
      </c>
      <c r="O3205" t="s">
        <v>267</v>
      </c>
      <c r="P3205">
        <v>0</v>
      </c>
      <c r="Q3205">
        <v>0</v>
      </c>
      <c r="R3205">
        <v>0</v>
      </c>
      <c r="S3205" t="s">
        <v>267</v>
      </c>
      <c r="T3205" t="s">
        <v>267</v>
      </c>
      <c r="U3205" t="s">
        <v>12335</v>
      </c>
      <c r="V3205" t="b">
        <v>0</v>
      </c>
      <c r="W3205" t="s">
        <v>265</v>
      </c>
      <c r="X3205">
        <v>0</v>
      </c>
      <c r="Y3205" t="s">
        <v>265</v>
      </c>
      <c r="Z3205" t="s">
        <v>265</v>
      </c>
      <c r="AA3205" t="s">
        <v>265</v>
      </c>
      <c r="AB3205" t="s">
        <v>265</v>
      </c>
      <c r="AC3205" t="s">
        <v>265</v>
      </c>
      <c r="AD3205" t="s">
        <v>265</v>
      </c>
      <c r="AE3205" t="s">
        <v>265</v>
      </c>
      <c r="AF3205" t="s">
        <v>12336</v>
      </c>
      <c r="AG3205" t="s">
        <v>265</v>
      </c>
      <c r="AH3205" t="s">
        <v>265</v>
      </c>
      <c r="AI3205" t="s">
        <v>265</v>
      </c>
      <c r="AJ3205" t="s">
        <v>265</v>
      </c>
      <c r="AL3205" t="str">
        <f>IF(Sudan_News12[[#This Row],[relevancy_classification_english]]="Relevant","مناسب",IF(Sudan_News12[[#This Row],[relevancy_classification_english]]="Relevant","عَرَضِيّ",""))</f>
        <v/>
      </c>
      <c r="AN3205" t="str">
        <f>IF(Sudan_News12[[#This Row],[sentiment_analysis_english]]="Negative","سلبي",IF(Sudan_News12[[#This Row],[sentiment_analysis_english]]="Neutral","حيادي",IF(Sudan_News12[[#This Row],[sentiment_analysis_english]]="Positive","إيجابي","")))</f>
        <v/>
      </c>
      <c r="AO3205" t="e">
        <f>INDEX(TextClassificationList[],MATCH(Sudan_News12[[#This Row],[text_classification_arabic]],TextClassificationList[text_classification_arabic],0),1)</f>
        <v>#N/A</v>
      </c>
      <c r="AQ3205" t="e">
        <f>INDEX(TextClassificationList[],MATCH(Sudan_News12[[#This Row],[text_classification_arabic2]],TextClassificationList[text_classification_arabic],0),1)</f>
        <v>#N/A</v>
      </c>
      <c r="AS3205" t="e">
        <f>INDEX(TextClassificationList[],MATCH(Sudan_News12[[#This Row],[text_classification_arabic3]],TextClassificationList[text_classification_arabic],0),1)</f>
        <v>#N/A</v>
      </c>
      <c r="AU3205" t="e">
        <f>INDEX(TextClassificationList[],MATCH(Sudan_News12[[#This Row],[text_classification_arabic4]],TextClassificationList[text_classification_arabic],0),1)</f>
        <v>#N/A</v>
      </c>
      <c r="AW3205" t="e">
        <f>INDEX(TextClassificationList[],MATCH(Sudan_News12[[#This Row],[text_classification_arabic5]],TextClassificationList[text_classification_arabic],0),1)</f>
        <v>#N/A</v>
      </c>
    </row>
    <row r="3206" spans="1:49" x14ac:dyDescent="0.2">
      <c r="A3206">
        <v>1.2897082765281649E+18</v>
      </c>
      <c r="B3206">
        <v>1.2897082765281649E+18</v>
      </c>
      <c r="C3206" t="s">
        <v>12337</v>
      </c>
      <c r="D3206" s="1">
        <v>44045</v>
      </c>
      <c r="E3206" s="2">
        <v>7.1631944444444443E-2</v>
      </c>
      <c r="F3206">
        <v>200</v>
      </c>
      <c r="G3206">
        <v>1889611729</v>
      </c>
      <c r="H3206" t="s">
        <v>354</v>
      </c>
      <c r="I3206" t="s">
        <v>355</v>
      </c>
      <c r="J3206" t="s">
        <v>265</v>
      </c>
      <c r="K3206" t="s">
        <v>12338</v>
      </c>
      <c r="L3206" t="s">
        <v>266</v>
      </c>
      <c r="M3206" t="s">
        <v>267</v>
      </c>
      <c r="N3206" t="s">
        <v>267</v>
      </c>
      <c r="O3206" t="s">
        <v>12339</v>
      </c>
      <c r="P3206">
        <v>0</v>
      </c>
      <c r="Q3206">
        <v>0</v>
      </c>
      <c r="R3206">
        <v>0</v>
      </c>
      <c r="S3206" t="s">
        <v>12340</v>
      </c>
      <c r="T3206" t="s">
        <v>267</v>
      </c>
      <c r="U3206" t="s">
        <v>12341</v>
      </c>
      <c r="V3206" t="b">
        <v>0</v>
      </c>
      <c r="W3206" t="s">
        <v>265</v>
      </c>
      <c r="X3206">
        <v>1</v>
      </c>
      <c r="Y3206" t="s">
        <v>12342</v>
      </c>
      <c r="Z3206" t="s">
        <v>265</v>
      </c>
      <c r="AA3206" t="s">
        <v>265</v>
      </c>
      <c r="AB3206" t="s">
        <v>265</v>
      </c>
      <c r="AC3206" t="s">
        <v>265</v>
      </c>
      <c r="AD3206" t="s">
        <v>265</v>
      </c>
      <c r="AE3206" t="s">
        <v>265</v>
      </c>
      <c r="AF3206" t="s">
        <v>267</v>
      </c>
      <c r="AG3206" t="s">
        <v>265</v>
      </c>
      <c r="AH3206" t="s">
        <v>265</v>
      </c>
      <c r="AI3206" t="s">
        <v>265</v>
      </c>
      <c r="AJ3206" t="s">
        <v>265</v>
      </c>
      <c r="AL3206" t="str">
        <f>IF(Sudan_News12[[#This Row],[relevancy_classification_english]]="Relevant","مناسب",IF(Sudan_News12[[#This Row],[relevancy_classification_english]]="Relevant","عَرَضِيّ",""))</f>
        <v/>
      </c>
      <c r="AN3206" t="str">
        <f>IF(Sudan_News12[[#This Row],[sentiment_analysis_english]]="Negative","سلبي",IF(Sudan_News12[[#This Row],[sentiment_analysis_english]]="Neutral","حيادي",IF(Sudan_News12[[#This Row],[sentiment_analysis_english]]="Positive","إيجابي","")))</f>
        <v/>
      </c>
      <c r="AO3206" t="e">
        <f>INDEX(TextClassificationList[],MATCH(Sudan_News12[[#This Row],[text_classification_arabic]],TextClassificationList[text_classification_arabic],0),1)</f>
        <v>#N/A</v>
      </c>
      <c r="AQ3206" t="e">
        <f>INDEX(TextClassificationList[],MATCH(Sudan_News12[[#This Row],[text_classification_arabic2]],TextClassificationList[text_classification_arabic],0),1)</f>
        <v>#N/A</v>
      </c>
      <c r="AS3206" t="e">
        <f>INDEX(TextClassificationList[],MATCH(Sudan_News12[[#This Row],[text_classification_arabic3]],TextClassificationList[text_classification_arabic],0),1)</f>
        <v>#N/A</v>
      </c>
      <c r="AU3206" t="e">
        <f>INDEX(TextClassificationList[],MATCH(Sudan_News12[[#This Row],[text_classification_arabic4]],TextClassificationList[text_classification_arabic],0),1)</f>
        <v>#N/A</v>
      </c>
      <c r="AW3206" t="e">
        <f>INDEX(TextClassificationList[],MATCH(Sudan_News12[[#This Row],[text_classification_arabic5]],TextClassificationList[text_classification_arabic],0),1)</f>
        <v>#N/A</v>
      </c>
    </row>
    <row r="3207" spans="1:49" x14ac:dyDescent="0.2">
      <c r="A3207">
        <v>1.2882530519004938E+18</v>
      </c>
      <c r="B3207">
        <v>1.2874413981663642E+18</v>
      </c>
      <c r="C3207" t="s">
        <v>12343</v>
      </c>
      <c r="D3207" s="1">
        <v>44041</v>
      </c>
      <c r="E3207" s="2">
        <v>5.5972222222222222E-2</v>
      </c>
      <c r="F3207">
        <v>200</v>
      </c>
      <c r="G3207">
        <v>1889611729</v>
      </c>
      <c r="H3207" t="s">
        <v>354</v>
      </c>
      <c r="I3207" t="s">
        <v>355</v>
      </c>
      <c r="J3207" t="s">
        <v>265</v>
      </c>
      <c r="K3207" t="s">
        <v>12344</v>
      </c>
      <c r="L3207" t="s">
        <v>266</v>
      </c>
      <c r="M3207" t="s">
        <v>267</v>
      </c>
      <c r="N3207" t="s">
        <v>267</v>
      </c>
      <c r="O3207" t="s">
        <v>267</v>
      </c>
      <c r="P3207">
        <v>0</v>
      </c>
      <c r="Q3207">
        <v>0</v>
      </c>
      <c r="R3207">
        <v>0</v>
      </c>
      <c r="S3207" t="s">
        <v>267</v>
      </c>
      <c r="T3207" t="s">
        <v>267</v>
      </c>
      <c r="U3207" t="s">
        <v>12345</v>
      </c>
      <c r="V3207" t="b">
        <v>0</v>
      </c>
      <c r="W3207" t="s">
        <v>265</v>
      </c>
      <c r="X3207">
        <v>0</v>
      </c>
      <c r="Y3207" t="s">
        <v>265</v>
      </c>
      <c r="Z3207" t="s">
        <v>265</v>
      </c>
      <c r="AA3207" t="s">
        <v>265</v>
      </c>
      <c r="AB3207" t="s">
        <v>265</v>
      </c>
      <c r="AC3207" t="s">
        <v>265</v>
      </c>
      <c r="AD3207" t="s">
        <v>265</v>
      </c>
      <c r="AE3207" t="s">
        <v>265</v>
      </c>
      <c r="AF3207" t="s">
        <v>12346</v>
      </c>
      <c r="AG3207" t="s">
        <v>265</v>
      </c>
      <c r="AH3207" t="s">
        <v>265</v>
      </c>
      <c r="AI3207" t="s">
        <v>265</v>
      </c>
      <c r="AJ3207" t="s">
        <v>265</v>
      </c>
      <c r="AL3207" t="str">
        <f>IF(Sudan_News12[[#This Row],[relevancy_classification_english]]="Relevant","مناسب",IF(Sudan_News12[[#This Row],[relevancy_classification_english]]="Relevant","عَرَضِيّ",""))</f>
        <v/>
      </c>
      <c r="AN3207" t="str">
        <f>IF(Sudan_News12[[#This Row],[sentiment_analysis_english]]="Negative","سلبي",IF(Sudan_News12[[#This Row],[sentiment_analysis_english]]="Neutral","حيادي",IF(Sudan_News12[[#This Row],[sentiment_analysis_english]]="Positive","إيجابي","")))</f>
        <v/>
      </c>
      <c r="AO3207" t="e">
        <f>INDEX(TextClassificationList[],MATCH(Sudan_News12[[#This Row],[text_classification_arabic]],TextClassificationList[text_classification_arabic],0),1)</f>
        <v>#N/A</v>
      </c>
      <c r="AQ3207" t="e">
        <f>INDEX(TextClassificationList[],MATCH(Sudan_News12[[#This Row],[text_classification_arabic2]],TextClassificationList[text_classification_arabic],0),1)</f>
        <v>#N/A</v>
      </c>
      <c r="AS3207" t="e">
        <f>INDEX(TextClassificationList[],MATCH(Sudan_News12[[#This Row],[text_classification_arabic3]],TextClassificationList[text_classification_arabic],0),1)</f>
        <v>#N/A</v>
      </c>
      <c r="AU3207" t="e">
        <f>INDEX(TextClassificationList[],MATCH(Sudan_News12[[#This Row],[text_classification_arabic4]],TextClassificationList[text_classification_arabic],0),1)</f>
        <v>#N/A</v>
      </c>
      <c r="AW3207" t="e">
        <f>INDEX(TextClassificationList[],MATCH(Sudan_News12[[#This Row],[text_classification_arabic5]],TextClassificationList[text_classification_arabic],0),1)</f>
        <v>#N/A</v>
      </c>
    </row>
    <row r="3208" spans="1:49" x14ac:dyDescent="0.2">
      <c r="A3208">
        <v>1.2878724736318792E+18</v>
      </c>
      <c r="B3208">
        <v>1.2874413981663642E+18</v>
      </c>
      <c r="C3208" t="s">
        <v>12347</v>
      </c>
      <c r="D3208" s="1">
        <v>44040</v>
      </c>
      <c r="E3208" s="2">
        <v>5.7754629629629631E-3</v>
      </c>
      <c r="F3208">
        <v>200</v>
      </c>
      <c r="G3208">
        <v>1889611729</v>
      </c>
      <c r="H3208" t="s">
        <v>354</v>
      </c>
      <c r="I3208" t="s">
        <v>355</v>
      </c>
      <c r="J3208" t="s">
        <v>265</v>
      </c>
      <c r="K3208" t="s">
        <v>12348</v>
      </c>
      <c r="L3208" t="s">
        <v>266</v>
      </c>
      <c r="M3208" t="s">
        <v>267</v>
      </c>
      <c r="N3208" t="s">
        <v>267</v>
      </c>
      <c r="O3208" t="s">
        <v>267</v>
      </c>
      <c r="P3208">
        <v>1</v>
      </c>
      <c r="Q3208">
        <v>0</v>
      </c>
      <c r="R3208">
        <v>0</v>
      </c>
      <c r="S3208" t="s">
        <v>267</v>
      </c>
      <c r="T3208" t="s">
        <v>267</v>
      </c>
      <c r="U3208" t="s">
        <v>12349</v>
      </c>
      <c r="V3208" t="b">
        <v>0</v>
      </c>
      <c r="W3208" t="s">
        <v>265</v>
      </c>
      <c r="X3208">
        <v>0</v>
      </c>
      <c r="Y3208" t="s">
        <v>265</v>
      </c>
      <c r="Z3208" t="s">
        <v>265</v>
      </c>
      <c r="AA3208" t="s">
        <v>265</v>
      </c>
      <c r="AB3208" t="s">
        <v>265</v>
      </c>
      <c r="AC3208" t="s">
        <v>265</v>
      </c>
      <c r="AD3208" t="s">
        <v>265</v>
      </c>
      <c r="AE3208" t="s">
        <v>265</v>
      </c>
      <c r="AF3208" t="s">
        <v>12350</v>
      </c>
      <c r="AG3208" t="s">
        <v>265</v>
      </c>
      <c r="AH3208" t="s">
        <v>265</v>
      </c>
      <c r="AI3208" t="s">
        <v>265</v>
      </c>
      <c r="AJ3208" t="s">
        <v>265</v>
      </c>
      <c r="AL3208" t="str">
        <f>IF(Sudan_News12[[#This Row],[relevancy_classification_english]]="Relevant","مناسب",IF(Sudan_News12[[#This Row],[relevancy_classification_english]]="Relevant","عَرَضِيّ",""))</f>
        <v/>
      </c>
      <c r="AN3208" t="str">
        <f>IF(Sudan_News12[[#This Row],[sentiment_analysis_english]]="Negative","سلبي",IF(Sudan_News12[[#This Row],[sentiment_analysis_english]]="Neutral","حيادي",IF(Sudan_News12[[#This Row],[sentiment_analysis_english]]="Positive","إيجابي","")))</f>
        <v/>
      </c>
      <c r="AO3208" t="e">
        <f>INDEX(TextClassificationList[],MATCH(Sudan_News12[[#This Row],[text_classification_arabic]],TextClassificationList[text_classification_arabic],0),1)</f>
        <v>#N/A</v>
      </c>
      <c r="AQ3208" t="e">
        <f>INDEX(TextClassificationList[],MATCH(Sudan_News12[[#This Row],[text_classification_arabic2]],TextClassificationList[text_classification_arabic],0),1)</f>
        <v>#N/A</v>
      </c>
      <c r="AS3208" t="e">
        <f>INDEX(TextClassificationList[],MATCH(Sudan_News12[[#This Row],[text_classification_arabic3]],TextClassificationList[text_classification_arabic],0),1)</f>
        <v>#N/A</v>
      </c>
      <c r="AU3208" t="e">
        <f>INDEX(TextClassificationList[],MATCH(Sudan_News12[[#This Row],[text_classification_arabic4]],TextClassificationList[text_classification_arabic],0),1)</f>
        <v>#N/A</v>
      </c>
      <c r="AW3208" t="e">
        <f>INDEX(TextClassificationList[],MATCH(Sudan_News12[[#This Row],[text_classification_arabic5]],TextClassificationList[text_classification_arabic],0),1)</f>
        <v>#N/A</v>
      </c>
    </row>
    <row r="3209" spans="1:49" x14ac:dyDescent="0.2">
      <c r="A3209">
        <v>1.2877980435894436E+18</v>
      </c>
      <c r="B3209">
        <v>1.2876404374366822E+18</v>
      </c>
      <c r="C3209" t="s">
        <v>12351</v>
      </c>
      <c r="D3209" s="1">
        <v>44039</v>
      </c>
      <c r="E3209" s="2">
        <v>0.80039351851851848</v>
      </c>
      <c r="F3209">
        <v>200</v>
      </c>
      <c r="G3209">
        <v>1889611729</v>
      </c>
      <c r="H3209" t="s">
        <v>354</v>
      </c>
      <c r="I3209" t="s">
        <v>355</v>
      </c>
      <c r="J3209" t="s">
        <v>265</v>
      </c>
      <c r="K3209" t="s">
        <v>12352</v>
      </c>
      <c r="L3209" t="s">
        <v>266</v>
      </c>
      <c r="M3209" t="s">
        <v>267</v>
      </c>
      <c r="N3209" t="s">
        <v>267</v>
      </c>
      <c r="O3209" t="s">
        <v>267</v>
      </c>
      <c r="P3209">
        <v>0</v>
      </c>
      <c r="Q3209">
        <v>0</v>
      </c>
      <c r="R3209">
        <v>0</v>
      </c>
      <c r="S3209" t="s">
        <v>267</v>
      </c>
      <c r="T3209" t="s">
        <v>267</v>
      </c>
      <c r="U3209" t="s">
        <v>12353</v>
      </c>
      <c r="V3209" t="b">
        <v>0</v>
      </c>
      <c r="W3209" t="s">
        <v>265</v>
      </c>
      <c r="X3209">
        <v>0</v>
      </c>
      <c r="Y3209" t="s">
        <v>265</v>
      </c>
      <c r="Z3209" t="s">
        <v>265</v>
      </c>
      <c r="AA3209" t="s">
        <v>265</v>
      </c>
      <c r="AB3209" t="s">
        <v>265</v>
      </c>
      <c r="AC3209" t="s">
        <v>265</v>
      </c>
      <c r="AD3209" t="s">
        <v>265</v>
      </c>
      <c r="AE3209" t="s">
        <v>265</v>
      </c>
      <c r="AF3209" t="s">
        <v>267</v>
      </c>
      <c r="AG3209" t="s">
        <v>265</v>
      </c>
      <c r="AH3209" t="s">
        <v>265</v>
      </c>
      <c r="AI3209" t="s">
        <v>265</v>
      </c>
      <c r="AJ3209" t="s">
        <v>265</v>
      </c>
      <c r="AL3209" t="str">
        <f>IF(Sudan_News12[[#This Row],[relevancy_classification_english]]="Relevant","مناسب",IF(Sudan_News12[[#This Row],[relevancy_classification_english]]="Relevant","عَرَضِيّ",""))</f>
        <v/>
      </c>
      <c r="AN3209" t="str">
        <f>IF(Sudan_News12[[#This Row],[sentiment_analysis_english]]="Negative","سلبي",IF(Sudan_News12[[#This Row],[sentiment_analysis_english]]="Neutral","حيادي",IF(Sudan_News12[[#This Row],[sentiment_analysis_english]]="Positive","إيجابي","")))</f>
        <v/>
      </c>
      <c r="AO3209" t="e">
        <f>INDEX(TextClassificationList[],MATCH(Sudan_News12[[#This Row],[text_classification_arabic]],TextClassificationList[text_classification_arabic],0),1)</f>
        <v>#N/A</v>
      </c>
      <c r="AQ3209" t="e">
        <f>INDEX(TextClassificationList[],MATCH(Sudan_News12[[#This Row],[text_classification_arabic2]],TextClassificationList[text_classification_arabic],0),1)</f>
        <v>#N/A</v>
      </c>
      <c r="AS3209" t="e">
        <f>INDEX(TextClassificationList[],MATCH(Sudan_News12[[#This Row],[text_classification_arabic3]],TextClassificationList[text_classification_arabic],0),1)</f>
        <v>#N/A</v>
      </c>
      <c r="AU3209" t="e">
        <f>INDEX(TextClassificationList[],MATCH(Sudan_News12[[#This Row],[text_classification_arabic4]],TextClassificationList[text_classification_arabic],0),1)</f>
        <v>#N/A</v>
      </c>
      <c r="AW3209" t="e">
        <f>INDEX(TextClassificationList[],MATCH(Sudan_News12[[#This Row],[text_classification_arabic5]],TextClassificationList[text_classification_arabic],0),1)</f>
        <v>#N/A</v>
      </c>
    </row>
    <row r="3210" spans="1:49" x14ac:dyDescent="0.2">
      <c r="A3210">
        <v>1.2877975022557307E+18</v>
      </c>
      <c r="B3210">
        <v>1.2877791165200179E+18</v>
      </c>
      <c r="C3210" t="s">
        <v>12354</v>
      </c>
      <c r="D3210" s="1">
        <v>44039</v>
      </c>
      <c r="E3210" s="2">
        <v>0.79890046296296291</v>
      </c>
      <c r="F3210">
        <v>200</v>
      </c>
      <c r="G3210">
        <v>1889611729</v>
      </c>
      <c r="H3210" t="s">
        <v>354</v>
      </c>
      <c r="I3210" t="s">
        <v>355</v>
      </c>
      <c r="J3210" t="s">
        <v>265</v>
      </c>
      <c r="K3210" t="s">
        <v>12355</v>
      </c>
      <c r="L3210" t="s">
        <v>266</v>
      </c>
      <c r="M3210" t="s">
        <v>267</v>
      </c>
      <c r="N3210" t="s">
        <v>267</v>
      </c>
      <c r="O3210" t="s">
        <v>267</v>
      </c>
      <c r="P3210">
        <v>0</v>
      </c>
      <c r="Q3210">
        <v>0</v>
      </c>
      <c r="R3210">
        <v>0</v>
      </c>
      <c r="S3210" t="s">
        <v>267</v>
      </c>
      <c r="T3210" t="s">
        <v>267</v>
      </c>
      <c r="U3210" t="s">
        <v>12356</v>
      </c>
      <c r="V3210" t="b">
        <v>0</v>
      </c>
      <c r="W3210" t="s">
        <v>265</v>
      </c>
      <c r="X3210">
        <v>0</v>
      </c>
      <c r="Y3210" t="s">
        <v>265</v>
      </c>
      <c r="Z3210" t="s">
        <v>265</v>
      </c>
      <c r="AA3210" t="s">
        <v>265</v>
      </c>
      <c r="AB3210" t="s">
        <v>265</v>
      </c>
      <c r="AC3210" t="s">
        <v>265</v>
      </c>
      <c r="AD3210" t="s">
        <v>265</v>
      </c>
      <c r="AE3210" t="s">
        <v>265</v>
      </c>
      <c r="AF3210" t="s">
        <v>323</v>
      </c>
      <c r="AG3210" t="s">
        <v>265</v>
      </c>
      <c r="AH3210" t="s">
        <v>265</v>
      </c>
      <c r="AI3210" t="s">
        <v>265</v>
      </c>
      <c r="AJ3210" t="s">
        <v>265</v>
      </c>
      <c r="AL3210" t="str">
        <f>IF(Sudan_News12[[#This Row],[relevancy_classification_english]]="Relevant","مناسب",IF(Sudan_News12[[#This Row],[relevancy_classification_english]]="Relevant","عَرَضِيّ",""))</f>
        <v/>
      </c>
      <c r="AN3210" t="str">
        <f>IF(Sudan_News12[[#This Row],[sentiment_analysis_english]]="Negative","سلبي",IF(Sudan_News12[[#This Row],[sentiment_analysis_english]]="Neutral","حيادي",IF(Sudan_News12[[#This Row],[sentiment_analysis_english]]="Positive","إيجابي","")))</f>
        <v/>
      </c>
      <c r="AO3210" t="e">
        <f>INDEX(TextClassificationList[],MATCH(Sudan_News12[[#This Row],[text_classification_arabic]],TextClassificationList[text_classification_arabic],0),1)</f>
        <v>#N/A</v>
      </c>
      <c r="AQ3210" t="e">
        <f>INDEX(TextClassificationList[],MATCH(Sudan_News12[[#This Row],[text_classification_arabic2]],TextClassificationList[text_classification_arabic],0),1)</f>
        <v>#N/A</v>
      </c>
      <c r="AS3210" t="e">
        <f>INDEX(TextClassificationList[],MATCH(Sudan_News12[[#This Row],[text_classification_arabic3]],TextClassificationList[text_classification_arabic],0),1)</f>
        <v>#N/A</v>
      </c>
      <c r="AU3210" t="e">
        <f>INDEX(TextClassificationList[],MATCH(Sudan_News12[[#This Row],[text_classification_arabic4]],TextClassificationList[text_classification_arabic],0),1)</f>
        <v>#N/A</v>
      </c>
      <c r="AW3210" t="e">
        <f>INDEX(TextClassificationList[],MATCH(Sudan_News12[[#This Row],[text_classification_arabic5]],TextClassificationList[text_classification_arabic],0),1)</f>
        <v>#N/A</v>
      </c>
    </row>
    <row r="3211" spans="1:49" x14ac:dyDescent="0.2">
      <c r="A3211">
        <v>1.2877776100476518E+18</v>
      </c>
      <c r="B3211">
        <v>1.2874413981663642E+18</v>
      </c>
      <c r="C3211" t="s">
        <v>12357</v>
      </c>
      <c r="D3211" s="1">
        <v>44039</v>
      </c>
      <c r="E3211" s="2">
        <v>0.74400462962962965</v>
      </c>
      <c r="F3211">
        <v>200</v>
      </c>
      <c r="G3211">
        <v>1889611729</v>
      </c>
      <c r="H3211" t="s">
        <v>354</v>
      </c>
      <c r="I3211" t="s">
        <v>355</v>
      </c>
      <c r="J3211" t="s">
        <v>265</v>
      </c>
      <c r="K3211" t="s">
        <v>12358</v>
      </c>
      <c r="L3211" t="s">
        <v>266</v>
      </c>
      <c r="M3211" t="s">
        <v>267</v>
      </c>
      <c r="N3211" t="s">
        <v>267</v>
      </c>
      <c r="O3211" t="s">
        <v>267</v>
      </c>
      <c r="P3211">
        <v>0</v>
      </c>
      <c r="Q3211">
        <v>0</v>
      </c>
      <c r="R3211">
        <v>0</v>
      </c>
      <c r="S3211" t="s">
        <v>267</v>
      </c>
      <c r="T3211" t="s">
        <v>267</v>
      </c>
      <c r="U3211" t="s">
        <v>12359</v>
      </c>
      <c r="V3211" t="b">
        <v>0</v>
      </c>
      <c r="W3211" t="s">
        <v>265</v>
      </c>
      <c r="X3211">
        <v>0</v>
      </c>
      <c r="Y3211" t="s">
        <v>265</v>
      </c>
      <c r="Z3211" t="s">
        <v>265</v>
      </c>
      <c r="AA3211" t="s">
        <v>265</v>
      </c>
      <c r="AB3211" t="s">
        <v>265</v>
      </c>
      <c r="AC3211" t="s">
        <v>265</v>
      </c>
      <c r="AD3211" t="s">
        <v>265</v>
      </c>
      <c r="AE3211" t="s">
        <v>265</v>
      </c>
      <c r="AF3211" t="s">
        <v>12346</v>
      </c>
      <c r="AG3211" t="s">
        <v>265</v>
      </c>
      <c r="AH3211" t="s">
        <v>265</v>
      </c>
      <c r="AI3211" t="s">
        <v>265</v>
      </c>
      <c r="AJ3211" t="s">
        <v>265</v>
      </c>
      <c r="AL3211" t="str">
        <f>IF(Sudan_News12[[#This Row],[relevancy_classification_english]]="Relevant","مناسب",IF(Sudan_News12[[#This Row],[relevancy_classification_english]]="Relevant","عَرَضِيّ",""))</f>
        <v/>
      </c>
      <c r="AN3211" t="str">
        <f>IF(Sudan_News12[[#This Row],[sentiment_analysis_english]]="Negative","سلبي",IF(Sudan_News12[[#This Row],[sentiment_analysis_english]]="Neutral","حيادي",IF(Sudan_News12[[#This Row],[sentiment_analysis_english]]="Positive","إيجابي","")))</f>
        <v/>
      </c>
      <c r="AO3211" t="e">
        <f>INDEX(TextClassificationList[],MATCH(Sudan_News12[[#This Row],[text_classification_arabic]],TextClassificationList[text_classification_arabic],0),1)</f>
        <v>#N/A</v>
      </c>
      <c r="AQ3211" t="e">
        <f>INDEX(TextClassificationList[],MATCH(Sudan_News12[[#This Row],[text_classification_arabic2]],TextClassificationList[text_classification_arabic],0),1)</f>
        <v>#N/A</v>
      </c>
      <c r="AS3211" t="e">
        <f>INDEX(TextClassificationList[],MATCH(Sudan_News12[[#This Row],[text_classification_arabic3]],TextClassificationList[text_classification_arabic],0),1)</f>
        <v>#N/A</v>
      </c>
      <c r="AU3211" t="e">
        <f>INDEX(TextClassificationList[],MATCH(Sudan_News12[[#This Row],[text_classification_arabic4]],TextClassificationList[text_classification_arabic],0),1)</f>
        <v>#N/A</v>
      </c>
      <c r="AW3211" t="e">
        <f>INDEX(TextClassificationList[],MATCH(Sudan_News12[[#This Row],[text_classification_arabic5]],TextClassificationList[text_classification_arabic],0),1)</f>
        <v>#N/A</v>
      </c>
    </row>
    <row r="3212" spans="1:49" x14ac:dyDescent="0.2">
      <c r="A3212">
        <v>1.2877766798180762E+18</v>
      </c>
      <c r="B3212">
        <v>1.2874413981663642E+18</v>
      </c>
      <c r="C3212" t="s">
        <v>12360</v>
      </c>
      <c r="D3212" s="1">
        <v>44039</v>
      </c>
      <c r="E3212" s="2">
        <v>0.74143518518518514</v>
      </c>
      <c r="F3212">
        <v>200</v>
      </c>
      <c r="G3212">
        <v>1889611729</v>
      </c>
      <c r="H3212" t="s">
        <v>354</v>
      </c>
      <c r="I3212" t="s">
        <v>355</v>
      </c>
      <c r="J3212" t="s">
        <v>265</v>
      </c>
      <c r="K3212" t="s">
        <v>12361</v>
      </c>
      <c r="L3212" t="s">
        <v>266</v>
      </c>
      <c r="M3212" t="s">
        <v>267</v>
      </c>
      <c r="N3212" t="s">
        <v>267</v>
      </c>
      <c r="O3212" t="s">
        <v>267</v>
      </c>
      <c r="P3212">
        <v>1</v>
      </c>
      <c r="Q3212">
        <v>0</v>
      </c>
      <c r="R3212">
        <v>0</v>
      </c>
      <c r="S3212" t="s">
        <v>267</v>
      </c>
      <c r="T3212" t="s">
        <v>267</v>
      </c>
      <c r="U3212" t="s">
        <v>12362</v>
      </c>
      <c r="V3212" t="b">
        <v>0</v>
      </c>
      <c r="W3212" t="s">
        <v>265</v>
      </c>
      <c r="X3212">
        <v>0</v>
      </c>
      <c r="Y3212" t="s">
        <v>265</v>
      </c>
      <c r="Z3212" t="s">
        <v>265</v>
      </c>
      <c r="AA3212" t="s">
        <v>265</v>
      </c>
      <c r="AB3212" t="s">
        <v>265</v>
      </c>
      <c r="AC3212" t="s">
        <v>265</v>
      </c>
      <c r="AD3212" t="s">
        <v>265</v>
      </c>
      <c r="AE3212" t="s">
        <v>265</v>
      </c>
      <c r="AF3212" t="s">
        <v>12346</v>
      </c>
      <c r="AG3212" t="s">
        <v>265</v>
      </c>
      <c r="AH3212" t="s">
        <v>265</v>
      </c>
      <c r="AI3212" t="s">
        <v>265</v>
      </c>
      <c r="AJ3212" t="s">
        <v>265</v>
      </c>
      <c r="AL3212" t="str">
        <f>IF(Sudan_News12[[#This Row],[relevancy_classification_english]]="Relevant","مناسب",IF(Sudan_News12[[#This Row],[relevancy_classification_english]]="Relevant","عَرَضِيّ",""))</f>
        <v/>
      </c>
      <c r="AN3212" t="str">
        <f>IF(Sudan_News12[[#This Row],[sentiment_analysis_english]]="Negative","سلبي",IF(Sudan_News12[[#This Row],[sentiment_analysis_english]]="Neutral","حيادي",IF(Sudan_News12[[#This Row],[sentiment_analysis_english]]="Positive","إيجابي","")))</f>
        <v/>
      </c>
      <c r="AO3212" t="e">
        <f>INDEX(TextClassificationList[],MATCH(Sudan_News12[[#This Row],[text_classification_arabic]],TextClassificationList[text_classification_arabic],0),1)</f>
        <v>#N/A</v>
      </c>
      <c r="AQ3212" t="e">
        <f>INDEX(TextClassificationList[],MATCH(Sudan_News12[[#This Row],[text_classification_arabic2]],TextClassificationList[text_classification_arabic],0),1)</f>
        <v>#N/A</v>
      </c>
      <c r="AS3212" t="e">
        <f>INDEX(TextClassificationList[],MATCH(Sudan_News12[[#This Row],[text_classification_arabic3]],TextClassificationList[text_classification_arabic],0),1)</f>
        <v>#N/A</v>
      </c>
      <c r="AU3212" t="e">
        <f>INDEX(TextClassificationList[],MATCH(Sudan_News12[[#This Row],[text_classification_arabic4]],TextClassificationList[text_classification_arabic],0),1)</f>
        <v>#N/A</v>
      </c>
      <c r="AW3212" t="e">
        <f>INDEX(TextClassificationList[],MATCH(Sudan_News12[[#This Row],[text_classification_arabic5]],TextClassificationList[text_classification_arabic],0),1)</f>
        <v>#N/A</v>
      </c>
    </row>
    <row r="3213" spans="1:49" x14ac:dyDescent="0.2">
      <c r="A3213">
        <v>1.2877763687978557E+18</v>
      </c>
      <c r="B3213">
        <v>1.2874413981663642E+18</v>
      </c>
      <c r="C3213" t="s">
        <v>12363</v>
      </c>
      <c r="D3213" s="1">
        <v>44039</v>
      </c>
      <c r="E3213" s="2">
        <v>0.74057870370370371</v>
      </c>
      <c r="F3213">
        <v>200</v>
      </c>
      <c r="G3213">
        <v>1889611729</v>
      </c>
      <c r="H3213" t="s">
        <v>354</v>
      </c>
      <c r="I3213" t="s">
        <v>355</v>
      </c>
      <c r="J3213" t="s">
        <v>265</v>
      </c>
      <c r="K3213" t="s">
        <v>12364</v>
      </c>
      <c r="L3213" t="s">
        <v>266</v>
      </c>
      <c r="M3213" t="s">
        <v>267</v>
      </c>
      <c r="N3213" t="s">
        <v>267</v>
      </c>
      <c r="O3213" t="s">
        <v>267</v>
      </c>
      <c r="P3213">
        <v>0</v>
      </c>
      <c r="Q3213">
        <v>0</v>
      </c>
      <c r="R3213">
        <v>0</v>
      </c>
      <c r="S3213" t="s">
        <v>267</v>
      </c>
      <c r="T3213" t="s">
        <v>267</v>
      </c>
      <c r="U3213" t="s">
        <v>12365</v>
      </c>
      <c r="V3213" t="b">
        <v>0</v>
      </c>
      <c r="W3213" t="s">
        <v>265</v>
      </c>
      <c r="X3213">
        <v>0</v>
      </c>
      <c r="Y3213" t="s">
        <v>265</v>
      </c>
      <c r="Z3213" t="s">
        <v>265</v>
      </c>
      <c r="AA3213" t="s">
        <v>265</v>
      </c>
      <c r="AB3213" t="s">
        <v>265</v>
      </c>
      <c r="AC3213" t="s">
        <v>265</v>
      </c>
      <c r="AD3213" t="s">
        <v>265</v>
      </c>
      <c r="AE3213" t="s">
        <v>265</v>
      </c>
      <c r="AF3213" t="s">
        <v>12346</v>
      </c>
      <c r="AG3213" t="s">
        <v>265</v>
      </c>
      <c r="AH3213" t="s">
        <v>265</v>
      </c>
      <c r="AI3213" t="s">
        <v>265</v>
      </c>
      <c r="AJ3213" t="s">
        <v>265</v>
      </c>
      <c r="AL3213" t="str">
        <f>IF(Sudan_News12[[#This Row],[relevancy_classification_english]]="Relevant","مناسب",IF(Sudan_News12[[#This Row],[relevancy_classification_english]]="Relevant","عَرَضِيّ",""))</f>
        <v/>
      </c>
      <c r="AN3213" t="str">
        <f>IF(Sudan_News12[[#This Row],[sentiment_analysis_english]]="Negative","سلبي",IF(Sudan_News12[[#This Row],[sentiment_analysis_english]]="Neutral","حيادي",IF(Sudan_News12[[#This Row],[sentiment_analysis_english]]="Positive","إيجابي","")))</f>
        <v/>
      </c>
      <c r="AO3213" t="e">
        <f>INDEX(TextClassificationList[],MATCH(Sudan_News12[[#This Row],[text_classification_arabic]],TextClassificationList[text_classification_arabic],0),1)</f>
        <v>#N/A</v>
      </c>
      <c r="AQ3213" t="e">
        <f>INDEX(TextClassificationList[],MATCH(Sudan_News12[[#This Row],[text_classification_arabic2]],TextClassificationList[text_classification_arabic],0),1)</f>
        <v>#N/A</v>
      </c>
      <c r="AS3213" t="e">
        <f>INDEX(TextClassificationList[],MATCH(Sudan_News12[[#This Row],[text_classification_arabic3]],TextClassificationList[text_classification_arabic],0),1)</f>
        <v>#N/A</v>
      </c>
      <c r="AU3213" t="e">
        <f>INDEX(TextClassificationList[],MATCH(Sudan_News12[[#This Row],[text_classification_arabic4]],TextClassificationList[text_classification_arabic],0),1)</f>
        <v>#N/A</v>
      </c>
      <c r="AW3213" t="e">
        <f>INDEX(TextClassificationList[],MATCH(Sudan_News12[[#This Row],[text_classification_arabic5]],TextClassificationList[text_classification_arabic],0),1)</f>
        <v>#N/A</v>
      </c>
    </row>
    <row r="3214" spans="1:49" x14ac:dyDescent="0.2">
      <c r="A3214">
        <v>1.2877757524617175E+18</v>
      </c>
      <c r="B3214">
        <v>1.2874413981663642E+18</v>
      </c>
      <c r="C3214" t="s">
        <v>12366</v>
      </c>
      <c r="D3214" s="1">
        <v>44039</v>
      </c>
      <c r="E3214" s="2">
        <v>0.73887731481481478</v>
      </c>
      <c r="F3214">
        <v>200</v>
      </c>
      <c r="G3214">
        <v>1889611729</v>
      </c>
      <c r="H3214" t="s">
        <v>354</v>
      </c>
      <c r="I3214" t="s">
        <v>355</v>
      </c>
      <c r="J3214" t="s">
        <v>265</v>
      </c>
      <c r="K3214" t="s">
        <v>12367</v>
      </c>
      <c r="L3214" t="s">
        <v>266</v>
      </c>
      <c r="M3214" t="s">
        <v>267</v>
      </c>
      <c r="N3214" t="s">
        <v>267</v>
      </c>
      <c r="O3214" t="s">
        <v>267</v>
      </c>
      <c r="P3214">
        <v>1</v>
      </c>
      <c r="Q3214">
        <v>0</v>
      </c>
      <c r="R3214">
        <v>0</v>
      </c>
      <c r="S3214" t="s">
        <v>267</v>
      </c>
      <c r="T3214" t="s">
        <v>267</v>
      </c>
      <c r="U3214" t="s">
        <v>12368</v>
      </c>
      <c r="V3214" t="b">
        <v>0</v>
      </c>
      <c r="W3214" t="s">
        <v>265</v>
      </c>
      <c r="X3214">
        <v>0</v>
      </c>
      <c r="Y3214" t="s">
        <v>265</v>
      </c>
      <c r="Z3214" t="s">
        <v>265</v>
      </c>
      <c r="AA3214" t="s">
        <v>265</v>
      </c>
      <c r="AB3214" t="s">
        <v>265</v>
      </c>
      <c r="AC3214" t="s">
        <v>265</v>
      </c>
      <c r="AD3214" t="s">
        <v>265</v>
      </c>
      <c r="AE3214" t="s">
        <v>265</v>
      </c>
      <c r="AF3214" t="s">
        <v>12346</v>
      </c>
      <c r="AG3214" t="s">
        <v>265</v>
      </c>
      <c r="AH3214" t="s">
        <v>265</v>
      </c>
      <c r="AI3214" t="s">
        <v>265</v>
      </c>
      <c r="AJ3214" t="s">
        <v>265</v>
      </c>
      <c r="AL3214" t="str">
        <f>IF(Sudan_News12[[#This Row],[relevancy_classification_english]]="Relevant","مناسب",IF(Sudan_News12[[#This Row],[relevancy_classification_english]]="Relevant","عَرَضِيّ",""))</f>
        <v/>
      </c>
      <c r="AN3214" t="str">
        <f>IF(Sudan_News12[[#This Row],[sentiment_analysis_english]]="Negative","سلبي",IF(Sudan_News12[[#This Row],[sentiment_analysis_english]]="Neutral","حيادي",IF(Sudan_News12[[#This Row],[sentiment_analysis_english]]="Positive","إيجابي","")))</f>
        <v/>
      </c>
      <c r="AO3214" t="e">
        <f>INDEX(TextClassificationList[],MATCH(Sudan_News12[[#This Row],[text_classification_arabic]],TextClassificationList[text_classification_arabic],0),1)</f>
        <v>#N/A</v>
      </c>
      <c r="AQ3214" t="e">
        <f>INDEX(TextClassificationList[],MATCH(Sudan_News12[[#This Row],[text_classification_arabic2]],TextClassificationList[text_classification_arabic],0),1)</f>
        <v>#N/A</v>
      </c>
      <c r="AS3214" t="e">
        <f>INDEX(TextClassificationList[],MATCH(Sudan_News12[[#This Row],[text_classification_arabic3]],TextClassificationList[text_classification_arabic],0),1)</f>
        <v>#N/A</v>
      </c>
      <c r="AU3214" t="e">
        <f>INDEX(TextClassificationList[],MATCH(Sudan_News12[[#This Row],[text_classification_arabic4]],TextClassificationList[text_classification_arabic],0),1)</f>
        <v>#N/A</v>
      </c>
      <c r="AW3214" t="e">
        <f>INDEX(TextClassificationList[],MATCH(Sudan_News12[[#This Row],[text_classification_arabic5]],TextClassificationList[text_classification_arabic],0),1)</f>
        <v>#N/A</v>
      </c>
    </row>
    <row r="3215" spans="1:49" x14ac:dyDescent="0.2">
      <c r="A3215">
        <v>1.2877751561113764E+18</v>
      </c>
      <c r="B3215">
        <v>1.2877751561113764E+18</v>
      </c>
      <c r="C3215" t="s">
        <v>12369</v>
      </c>
      <c r="D3215" s="1">
        <v>44039</v>
      </c>
      <c r="E3215" s="2">
        <v>0.73723379629629626</v>
      </c>
      <c r="F3215">
        <v>200</v>
      </c>
      <c r="G3215">
        <v>1889611729</v>
      </c>
      <c r="H3215" t="s">
        <v>354</v>
      </c>
      <c r="I3215" t="s">
        <v>355</v>
      </c>
      <c r="J3215" t="s">
        <v>265</v>
      </c>
      <c r="K3215" t="s">
        <v>12370</v>
      </c>
      <c r="L3215" t="s">
        <v>266</v>
      </c>
      <c r="M3215" t="s">
        <v>267</v>
      </c>
      <c r="N3215" t="s">
        <v>267</v>
      </c>
      <c r="O3215" t="s">
        <v>267</v>
      </c>
      <c r="P3215">
        <v>0</v>
      </c>
      <c r="Q3215">
        <v>0</v>
      </c>
      <c r="R3215">
        <v>0</v>
      </c>
      <c r="S3215" t="s">
        <v>267</v>
      </c>
      <c r="T3215" t="s">
        <v>267</v>
      </c>
      <c r="U3215" t="s">
        <v>12371</v>
      </c>
      <c r="V3215" t="b">
        <v>0</v>
      </c>
      <c r="W3215" t="s">
        <v>265</v>
      </c>
      <c r="X3215">
        <v>0</v>
      </c>
      <c r="Y3215" t="s">
        <v>265</v>
      </c>
      <c r="Z3215" t="s">
        <v>265</v>
      </c>
      <c r="AA3215" t="s">
        <v>265</v>
      </c>
      <c r="AB3215" t="s">
        <v>265</v>
      </c>
      <c r="AC3215" t="s">
        <v>265</v>
      </c>
      <c r="AD3215" t="s">
        <v>265</v>
      </c>
      <c r="AE3215" t="s">
        <v>265</v>
      </c>
      <c r="AF3215" t="s">
        <v>267</v>
      </c>
      <c r="AG3215" t="s">
        <v>265</v>
      </c>
      <c r="AH3215" t="s">
        <v>265</v>
      </c>
      <c r="AI3215" t="s">
        <v>265</v>
      </c>
      <c r="AJ3215" t="s">
        <v>265</v>
      </c>
      <c r="AL3215" t="str">
        <f>IF(Sudan_News12[[#This Row],[relevancy_classification_english]]="Relevant","مناسب",IF(Sudan_News12[[#This Row],[relevancy_classification_english]]="Relevant","عَرَضِيّ",""))</f>
        <v/>
      </c>
      <c r="AN3215" t="str">
        <f>IF(Sudan_News12[[#This Row],[sentiment_analysis_english]]="Negative","سلبي",IF(Sudan_News12[[#This Row],[sentiment_analysis_english]]="Neutral","حيادي",IF(Sudan_News12[[#This Row],[sentiment_analysis_english]]="Positive","إيجابي","")))</f>
        <v/>
      </c>
      <c r="AO3215" t="e">
        <f>INDEX(TextClassificationList[],MATCH(Sudan_News12[[#This Row],[text_classification_arabic]],TextClassificationList[text_classification_arabic],0),1)</f>
        <v>#N/A</v>
      </c>
      <c r="AQ3215" t="e">
        <f>INDEX(TextClassificationList[],MATCH(Sudan_News12[[#This Row],[text_classification_arabic2]],TextClassificationList[text_classification_arabic],0),1)</f>
        <v>#N/A</v>
      </c>
      <c r="AS3215" t="e">
        <f>INDEX(TextClassificationList[],MATCH(Sudan_News12[[#This Row],[text_classification_arabic3]],TextClassificationList[text_classification_arabic],0),1)</f>
        <v>#N/A</v>
      </c>
      <c r="AU3215" t="e">
        <f>INDEX(TextClassificationList[],MATCH(Sudan_News12[[#This Row],[text_classification_arabic4]],TextClassificationList[text_classification_arabic],0),1)</f>
        <v>#N/A</v>
      </c>
      <c r="AW3215" t="e">
        <f>INDEX(TextClassificationList[],MATCH(Sudan_News12[[#This Row],[text_classification_arabic5]],TextClassificationList[text_classification_arabic],0),1)</f>
        <v>#N/A</v>
      </c>
    </row>
    <row r="3216" spans="1:49" x14ac:dyDescent="0.2">
      <c r="A3216">
        <v>1.2877745810303468E+18</v>
      </c>
      <c r="B3216">
        <v>1.2874413981663642E+18</v>
      </c>
      <c r="C3216" t="s">
        <v>12372</v>
      </c>
      <c r="D3216" s="1">
        <v>44039</v>
      </c>
      <c r="E3216" s="2">
        <v>0.73564814814814816</v>
      </c>
      <c r="F3216">
        <v>200</v>
      </c>
      <c r="G3216">
        <v>1889611729</v>
      </c>
      <c r="H3216" t="s">
        <v>354</v>
      </c>
      <c r="I3216" t="s">
        <v>355</v>
      </c>
      <c r="J3216" t="s">
        <v>265</v>
      </c>
      <c r="K3216" t="s">
        <v>12373</v>
      </c>
      <c r="L3216" t="s">
        <v>266</v>
      </c>
      <c r="M3216" t="s">
        <v>267</v>
      </c>
      <c r="N3216" t="s">
        <v>267</v>
      </c>
      <c r="O3216" t="s">
        <v>267</v>
      </c>
      <c r="P3216">
        <v>1</v>
      </c>
      <c r="Q3216">
        <v>0</v>
      </c>
      <c r="R3216">
        <v>1</v>
      </c>
      <c r="S3216" t="s">
        <v>267</v>
      </c>
      <c r="T3216" t="s">
        <v>267</v>
      </c>
      <c r="U3216" t="s">
        <v>12374</v>
      </c>
      <c r="V3216" t="b">
        <v>0</v>
      </c>
      <c r="W3216" t="s">
        <v>265</v>
      </c>
      <c r="X3216">
        <v>0</v>
      </c>
      <c r="Y3216" t="s">
        <v>265</v>
      </c>
      <c r="Z3216" t="s">
        <v>265</v>
      </c>
      <c r="AA3216" t="s">
        <v>265</v>
      </c>
      <c r="AB3216" t="s">
        <v>265</v>
      </c>
      <c r="AC3216" t="s">
        <v>265</v>
      </c>
      <c r="AD3216" t="s">
        <v>265</v>
      </c>
      <c r="AE3216" t="s">
        <v>265</v>
      </c>
      <c r="AF3216" t="s">
        <v>12375</v>
      </c>
      <c r="AG3216" t="s">
        <v>265</v>
      </c>
      <c r="AH3216" t="s">
        <v>265</v>
      </c>
      <c r="AI3216" t="s">
        <v>265</v>
      </c>
      <c r="AJ3216" t="s">
        <v>265</v>
      </c>
      <c r="AL3216" t="str">
        <f>IF(Sudan_News12[[#This Row],[relevancy_classification_english]]="Relevant","مناسب",IF(Sudan_News12[[#This Row],[relevancy_classification_english]]="Relevant","عَرَضِيّ",""))</f>
        <v/>
      </c>
      <c r="AN3216" t="str">
        <f>IF(Sudan_News12[[#This Row],[sentiment_analysis_english]]="Negative","سلبي",IF(Sudan_News12[[#This Row],[sentiment_analysis_english]]="Neutral","حيادي",IF(Sudan_News12[[#This Row],[sentiment_analysis_english]]="Positive","إيجابي","")))</f>
        <v/>
      </c>
      <c r="AO3216" t="e">
        <f>INDEX(TextClassificationList[],MATCH(Sudan_News12[[#This Row],[text_classification_arabic]],TextClassificationList[text_classification_arabic],0),1)</f>
        <v>#N/A</v>
      </c>
      <c r="AQ3216" t="e">
        <f>INDEX(TextClassificationList[],MATCH(Sudan_News12[[#This Row],[text_classification_arabic2]],TextClassificationList[text_classification_arabic],0),1)</f>
        <v>#N/A</v>
      </c>
      <c r="AS3216" t="e">
        <f>INDEX(TextClassificationList[],MATCH(Sudan_News12[[#This Row],[text_classification_arabic3]],TextClassificationList[text_classification_arabic],0),1)</f>
        <v>#N/A</v>
      </c>
      <c r="AU3216" t="e">
        <f>INDEX(TextClassificationList[],MATCH(Sudan_News12[[#This Row],[text_classification_arabic4]],TextClassificationList[text_classification_arabic],0),1)</f>
        <v>#N/A</v>
      </c>
      <c r="AW3216" t="e">
        <f>INDEX(TextClassificationList[],MATCH(Sudan_News12[[#This Row],[text_classification_arabic5]],TextClassificationList[text_classification_arabic],0),1)</f>
        <v>#N/A</v>
      </c>
    </row>
    <row r="3217" spans="1:49" x14ac:dyDescent="0.2">
      <c r="A3217">
        <v>1.2876319145228616E+18</v>
      </c>
      <c r="B3217">
        <v>1.2874413981663642E+18</v>
      </c>
      <c r="C3217" t="s">
        <v>12376</v>
      </c>
      <c r="D3217" s="1">
        <v>44039</v>
      </c>
      <c r="E3217" s="2">
        <v>0.34196759259259257</v>
      </c>
      <c r="F3217">
        <v>200</v>
      </c>
      <c r="G3217">
        <v>1889611729</v>
      </c>
      <c r="H3217" t="s">
        <v>354</v>
      </c>
      <c r="I3217" t="s">
        <v>355</v>
      </c>
      <c r="J3217" t="s">
        <v>265</v>
      </c>
      <c r="K3217" t="s">
        <v>12377</v>
      </c>
      <c r="L3217" t="s">
        <v>266</v>
      </c>
      <c r="M3217" t="s">
        <v>267</v>
      </c>
      <c r="N3217" t="s">
        <v>267</v>
      </c>
      <c r="O3217" t="s">
        <v>267</v>
      </c>
      <c r="P3217">
        <v>0</v>
      </c>
      <c r="Q3217">
        <v>0</v>
      </c>
      <c r="R3217">
        <v>0</v>
      </c>
      <c r="S3217" t="s">
        <v>267</v>
      </c>
      <c r="T3217" t="s">
        <v>267</v>
      </c>
      <c r="U3217" t="s">
        <v>12378</v>
      </c>
      <c r="V3217" t="b">
        <v>0</v>
      </c>
      <c r="W3217" t="s">
        <v>265</v>
      </c>
      <c r="X3217">
        <v>0</v>
      </c>
      <c r="Y3217" t="s">
        <v>265</v>
      </c>
      <c r="Z3217" t="s">
        <v>265</v>
      </c>
      <c r="AA3217" t="s">
        <v>265</v>
      </c>
      <c r="AB3217" t="s">
        <v>265</v>
      </c>
      <c r="AC3217" t="s">
        <v>265</v>
      </c>
      <c r="AD3217" t="s">
        <v>265</v>
      </c>
      <c r="AE3217" t="s">
        <v>265</v>
      </c>
      <c r="AF3217" t="s">
        <v>12379</v>
      </c>
      <c r="AG3217" t="s">
        <v>265</v>
      </c>
      <c r="AH3217" t="s">
        <v>265</v>
      </c>
      <c r="AI3217" t="s">
        <v>265</v>
      </c>
      <c r="AJ3217" t="s">
        <v>265</v>
      </c>
      <c r="AL3217" t="str">
        <f>IF(Sudan_News12[[#This Row],[relevancy_classification_english]]="Relevant","مناسب",IF(Sudan_News12[[#This Row],[relevancy_classification_english]]="Relevant","عَرَضِيّ",""))</f>
        <v/>
      </c>
      <c r="AN3217" t="str">
        <f>IF(Sudan_News12[[#This Row],[sentiment_analysis_english]]="Negative","سلبي",IF(Sudan_News12[[#This Row],[sentiment_analysis_english]]="Neutral","حيادي",IF(Sudan_News12[[#This Row],[sentiment_analysis_english]]="Positive","إيجابي","")))</f>
        <v/>
      </c>
      <c r="AO3217" t="e">
        <f>INDEX(TextClassificationList[],MATCH(Sudan_News12[[#This Row],[text_classification_arabic]],TextClassificationList[text_classification_arabic],0),1)</f>
        <v>#N/A</v>
      </c>
      <c r="AQ3217" t="e">
        <f>INDEX(TextClassificationList[],MATCH(Sudan_News12[[#This Row],[text_classification_arabic2]],TextClassificationList[text_classification_arabic],0),1)</f>
        <v>#N/A</v>
      </c>
      <c r="AS3217" t="e">
        <f>INDEX(TextClassificationList[],MATCH(Sudan_News12[[#This Row],[text_classification_arabic3]],TextClassificationList[text_classification_arabic],0),1)</f>
        <v>#N/A</v>
      </c>
      <c r="AU3217" t="e">
        <f>INDEX(TextClassificationList[],MATCH(Sudan_News12[[#This Row],[text_classification_arabic4]],TextClassificationList[text_classification_arabic],0),1)</f>
        <v>#N/A</v>
      </c>
      <c r="AW3217" t="e">
        <f>INDEX(TextClassificationList[],MATCH(Sudan_News12[[#This Row],[text_classification_arabic5]],TextClassificationList[text_classification_arabic],0),1)</f>
        <v>#N/A</v>
      </c>
    </row>
    <row r="3218" spans="1:49" x14ac:dyDescent="0.2">
      <c r="A3218">
        <v>1.2875422653852262E+18</v>
      </c>
      <c r="B3218">
        <v>1.2874413981663642E+18</v>
      </c>
      <c r="C3218" t="s">
        <v>12380</v>
      </c>
      <c r="D3218" s="1">
        <v>44039</v>
      </c>
      <c r="E3218" s="2">
        <v>9.4583333333333339E-2</v>
      </c>
      <c r="F3218">
        <v>200</v>
      </c>
      <c r="G3218">
        <v>1889611729</v>
      </c>
      <c r="H3218" t="s">
        <v>354</v>
      </c>
      <c r="I3218" t="s">
        <v>355</v>
      </c>
      <c r="J3218" t="s">
        <v>265</v>
      </c>
      <c r="K3218" t="s">
        <v>12381</v>
      </c>
      <c r="L3218" t="s">
        <v>266</v>
      </c>
      <c r="M3218" t="s">
        <v>267</v>
      </c>
      <c r="N3218" t="s">
        <v>267</v>
      </c>
      <c r="O3218" t="s">
        <v>267</v>
      </c>
      <c r="P3218">
        <v>1</v>
      </c>
      <c r="Q3218">
        <v>0</v>
      </c>
      <c r="R3218">
        <v>0</v>
      </c>
      <c r="S3218" t="s">
        <v>267</v>
      </c>
      <c r="T3218" t="s">
        <v>267</v>
      </c>
      <c r="U3218" t="s">
        <v>12382</v>
      </c>
      <c r="V3218" t="b">
        <v>0</v>
      </c>
      <c r="W3218" t="s">
        <v>265</v>
      </c>
      <c r="X3218">
        <v>0</v>
      </c>
      <c r="Y3218" t="s">
        <v>265</v>
      </c>
      <c r="Z3218" t="s">
        <v>265</v>
      </c>
      <c r="AA3218" t="s">
        <v>265</v>
      </c>
      <c r="AB3218" t="s">
        <v>265</v>
      </c>
      <c r="AC3218" t="s">
        <v>265</v>
      </c>
      <c r="AD3218" t="s">
        <v>265</v>
      </c>
      <c r="AE3218" t="s">
        <v>265</v>
      </c>
      <c r="AF3218" t="s">
        <v>12379</v>
      </c>
      <c r="AG3218" t="s">
        <v>265</v>
      </c>
      <c r="AH3218" t="s">
        <v>265</v>
      </c>
      <c r="AI3218" t="s">
        <v>265</v>
      </c>
      <c r="AJ3218" t="s">
        <v>265</v>
      </c>
      <c r="AL3218" t="str">
        <f>IF(Sudan_News12[[#This Row],[relevancy_classification_english]]="Relevant","مناسب",IF(Sudan_News12[[#This Row],[relevancy_classification_english]]="Relevant","عَرَضِيّ",""))</f>
        <v/>
      </c>
      <c r="AN3218" t="str">
        <f>IF(Sudan_News12[[#This Row],[sentiment_analysis_english]]="Negative","سلبي",IF(Sudan_News12[[#This Row],[sentiment_analysis_english]]="Neutral","حيادي",IF(Sudan_News12[[#This Row],[sentiment_analysis_english]]="Positive","إيجابي","")))</f>
        <v/>
      </c>
      <c r="AO3218" t="e">
        <f>INDEX(TextClassificationList[],MATCH(Sudan_News12[[#This Row],[text_classification_arabic]],TextClassificationList[text_classification_arabic],0),1)</f>
        <v>#N/A</v>
      </c>
      <c r="AQ3218" t="e">
        <f>INDEX(TextClassificationList[],MATCH(Sudan_News12[[#This Row],[text_classification_arabic2]],TextClassificationList[text_classification_arabic],0),1)</f>
        <v>#N/A</v>
      </c>
      <c r="AS3218" t="e">
        <f>INDEX(TextClassificationList[],MATCH(Sudan_News12[[#This Row],[text_classification_arabic3]],TextClassificationList[text_classification_arabic],0),1)</f>
        <v>#N/A</v>
      </c>
      <c r="AU3218" t="e">
        <f>INDEX(TextClassificationList[],MATCH(Sudan_News12[[#This Row],[text_classification_arabic4]],TextClassificationList[text_classification_arabic],0),1)</f>
        <v>#N/A</v>
      </c>
      <c r="AW3218" t="e">
        <f>INDEX(TextClassificationList[],MATCH(Sudan_News12[[#This Row],[text_classification_arabic5]],TextClassificationList[text_classification_arabic],0),1)</f>
        <v>#N/A</v>
      </c>
    </row>
    <row r="3219" spans="1:49" x14ac:dyDescent="0.2">
      <c r="A3219">
        <v>1.287540539198505E+18</v>
      </c>
      <c r="B3219">
        <v>1.2872668105308037E+18</v>
      </c>
      <c r="C3219" t="s">
        <v>12383</v>
      </c>
      <c r="D3219" s="1">
        <v>44039</v>
      </c>
      <c r="E3219" s="2">
        <v>8.981481481481482E-2</v>
      </c>
      <c r="F3219">
        <v>200</v>
      </c>
      <c r="G3219">
        <v>1889611729</v>
      </c>
      <c r="H3219" t="s">
        <v>354</v>
      </c>
      <c r="I3219" t="s">
        <v>355</v>
      </c>
      <c r="J3219" t="s">
        <v>265</v>
      </c>
      <c r="K3219" t="s">
        <v>12384</v>
      </c>
      <c r="L3219" t="s">
        <v>266</v>
      </c>
      <c r="M3219" t="s">
        <v>267</v>
      </c>
      <c r="N3219" t="s">
        <v>267</v>
      </c>
      <c r="O3219" t="s">
        <v>267</v>
      </c>
      <c r="P3219">
        <v>0</v>
      </c>
      <c r="Q3219">
        <v>0</v>
      </c>
      <c r="R3219">
        <v>0</v>
      </c>
      <c r="S3219" t="s">
        <v>267</v>
      </c>
      <c r="T3219" t="s">
        <v>267</v>
      </c>
      <c r="U3219" t="s">
        <v>12385</v>
      </c>
      <c r="V3219" t="b">
        <v>0</v>
      </c>
      <c r="W3219" t="s">
        <v>265</v>
      </c>
      <c r="X3219">
        <v>0</v>
      </c>
      <c r="Y3219" t="s">
        <v>265</v>
      </c>
      <c r="Z3219" t="s">
        <v>265</v>
      </c>
      <c r="AA3219" t="s">
        <v>265</v>
      </c>
      <c r="AB3219" t="s">
        <v>265</v>
      </c>
      <c r="AC3219" t="s">
        <v>265</v>
      </c>
      <c r="AD3219" t="s">
        <v>265</v>
      </c>
      <c r="AE3219" t="s">
        <v>265</v>
      </c>
      <c r="AF3219" t="s">
        <v>12386</v>
      </c>
      <c r="AG3219" t="s">
        <v>265</v>
      </c>
      <c r="AH3219" t="s">
        <v>265</v>
      </c>
      <c r="AI3219" t="s">
        <v>265</v>
      </c>
      <c r="AJ3219" t="s">
        <v>265</v>
      </c>
      <c r="AL3219" t="str">
        <f>IF(Sudan_News12[[#This Row],[relevancy_classification_english]]="Relevant","مناسب",IF(Sudan_News12[[#This Row],[relevancy_classification_english]]="Relevant","عَرَضِيّ",""))</f>
        <v/>
      </c>
      <c r="AN3219" t="str">
        <f>IF(Sudan_News12[[#This Row],[sentiment_analysis_english]]="Negative","سلبي",IF(Sudan_News12[[#This Row],[sentiment_analysis_english]]="Neutral","حيادي",IF(Sudan_News12[[#This Row],[sentiment_analysis_english]]="Positive","إيجابي","")))</f>
        <v/>
      </c>
      <c r="AO3219" t="e">
        <f>INDEX(TextClassificationList[],MATCH(Sudan_News12[[#This Row],[text_classification_arabic]],TextClassificationList[text_classification_arabic],0),1)</f>
        <v>#N/A</v>
      </c>
      <c r="AQ3219" t="e">
        <f>INDEX(TextClassificationList[],MATCH(Sudan_News12[[#This Row],[text_classification_arabic2]],TextClassificationList[text_classification_arabic],0),1)</f>
        <v>#N/A</v>
      </c>
      <c r="AS3219" t="e">
        <f>INDEX(TextClassificationList[],MATCH(Sudan_News12[[#This Row],[text_classification_arabic3]],TextClassificationList[text_classification_arabic],0),1)</f>
        <v>#N/A</v>
      </c>
      <c r="AU3219" t="e">
        <f>INDEX(TextClassificationList[],MATCH(Sudan_News12[[#This Row],[text_classification_arabic4]],TextClassificationList[text_classification_arabic],0),1)</f>
        <v>#N/A</v>
      </c>
      <c r="AW3219" t="e">
        <f>INDEX(TextClassificationList[],MATCH(Sudan_News12[[#This Row],[text_classification_arabic5]],TextClassificationList[text_classification_arabic],0),1)</f>
        <v>#N/A</v>
      </c>
    </row>
    <row r="3220" spans="1:49" x14ac:dyDescent="0.2">
      <c r="A3220">
        <v>1.2875402408828314E+18</v>
      </c>
      <c r="B3220">
        <v>1.2872668105308037E+18</v>
      </c>
      <c r="C3220" t="s">
        <v>12387</v>
      </c>
      <c r="D3220" s="1">
        <v>44039</v>
      </c>
      <c r="E3220" s="2">
        <v>8.8993055555555561E-2</v>
      </c>
      <c r="F3220">
        <v>200</v>
      </c>
      <c r="G3220">
        <v>1889611729</v>
      </c>
      <c r="H3220" t="s">
        <v>354</v>
      </c>
      <c r="I3220" t="s">
        <v>355</v>
      </c>
      <c r="J3220" t="s">
        <v>265</v>
      </c>
      <c r="K3220" t="s">
        <v>12388</v>
      </c>
      <c r="L3220" t="s">
        <v>266</v>
      </c>
      <c r="M3220" t="s">
        <v>267</v>
      </c>
      <c r="N3220" t="s">
        <v>267</v>
      </c>
      <c r="O3220" t="s">
        <v>267</v>
      </c>
      <c r="P3220">
        <v>0</v>
      </c>
      <c r="Q3220">
        <v>0</v>
      </c>
      <c r="R3220">
        <v>0</v>
      </c>
      <c r="S3220" t="s">
        <v>267</v>
      </c>
      <c r="T3220" t="s">
        <v>267</v>
      </c>
      <c r="U3220" t="s">
        <v>12389</v>
      </c>
      <c r="V3220" t="b">
        <v>0</v>
      </c>
      <c r="W3220" t="s">
        <v>265</v>
      </c>
      <c r="X3220">
        <v>0</v>
      </c>
      <c r="Y3220" t="s">
        <v>265</v>
      </c>
      <c r="Z3220" t="s">
        <v>265</v>
      </c>
      <c r="AA3220" t="s">
        <v>265</v>
      </c>
      <c r="AB3220" t="s">
        <v>265</v>
      </c>
      <c r="AC3220" t="s">
        <v>265</v>
      </c>
      <c r="AD3220" t="s">
        <v>265</v>
      </c>
      <c r="AE3220" t="s">
        <v>265</v>
      </c>
      <c r="AF3220" t="s">
        <v>12390</v>
      </c>
      <c r="AG3220" t="s">
        <v>265</v>
      </c>
      <c r="AH3220" t="s">
        <v>265</v>
      </c>
      <c r="AI3220" t="s">
        <v>265</v>
      </c>
      <c r="AJ3220" t="s">
        <v>265</v>
      </c>
      <c r="AL3220" t="str">
        <f>IF(Sudan_News12[[#This Row],[relevancy_classification_english]]="Relevant","مناسب",IF(Sudan_News12[[#This Row],[relevancy_classification_english]]="Relevant","عَرَضِيّ",""))</f>
        <v/>
      </c>
      <c r="AN3220" t="str">
        <f>IF(Sudan_News12[[#This Row],[sentiment_analysis_english]]="Negative","سلبي",IF(Sudan_News12[[#This Row],[sentiment_analysis_english]]="Neutral","حيادي",IF(Sudan_News12[[#This Row],[sentiment_analysis_english]]="Positive","إيجابي","")))</f>
        <v/>
      </c>
      <c r="AO3220" t="e">
        <f>INDEX(TextClassificationList[],MATCH(Sudan_News12[[#This Row],[text_classification_arabic]],TextClassificationList[text_classification_arabic],0),1)</f>
        <v>#N/A</v>
      </c>
      <c r="AQ3220" t="e">
        <f>INDEX(TextClassificationList[],MATCH(Sudan_News12[[#This Row],[text_classification_arabic2]],TextClassificationList[text_classification_arabic],0),1)</f>
        <v>#N/A</v>
      </c>
      <c r="AS3220" t="e">
        <f>INDEX(TextClassificationList[],MATCH(Sudan_News12[[#This Row],[text_classification_arabic3]],TextClassificationList[text_classification_arabic],0),1)</f>
        <v>#N/A</v>
      </c>
      <c r="AU3220" t="e">
        <f>INDEX(TextClassificationList[],MATCH(Sudan_News12[[#This Row],[text_classification_arabic4]],TextClassificationList[text_classification_arabic],0),1)</f>
        <v>#N/A</v>
      </c>
      <c r="AW3220" t="e">
        <f>INDEX(TextClassificationList[],MATCH(Sudan_News12[[#This Row],[text_classification_arabic5]],TextClassificationList[text_classification_arabic],0),1)</f>
        <v>#N/A</v>
      </c>
    </row>
    <row r="3221" spans="1:49" x14ac:dyDescent="0.2">
      <c r="A3221">
        <v>1.2874747416039793E+18</v>
      </c>
      <c r="B3221">
        <v>1.2873873441952686E+18</v>
      </c>
      <c r="C3221" t="s">
        <v>12391</v>
      </c>
      <c r="D3221" s="1">
        <v>44038</v>
      </c>
      <c r="E3221" s="2">
        <v>0.90825231481481483</v>
      </c>
      <c r="F3221">
        <v>200</v>
      </c>
      <c r="G3221">
        <v>1889611729</v>
      </c>
      <c r="H3221" t="s">
        <v>354</v>
      </c>
      <c r="I3221" t="s">
        <v>355</v>
      </c>
      <c r="J3221" t="s">
        <v>265</v>
      </c>
      <c r="K3221" t="s">
        <v>12392</v>
      </c>
      <c r="L3221" t="s">
        <v>266</v>
      </c>
      <c r="M3221" t="s">
        <v>267</v>
      </c>
      <c r="N3221" t="s">
        <v>267</v>
      </c>
      <c r="O3221" t="s">
        <v>267</v>
      </c>
      <c r="P3221">
        <v>0</v>
      </c>
      <c r="Q3221">
        <v>0</v>
      </c>
      <c r="R3221">
        <v>1</v>
      </c>
      <c r="S3221" t="s">
        <v>267</v>
      </c>
      <c r="T3221" t="s">
        <v>267</v>
      </c>
      <c r="U3221" t="s">
        <v>12393</v>
      </c>
      <c r="V3221" t="b">
        <v>0</v>
      </c>
      <c r="W3221" t="s">
        <v>265</v>
      </c>
      <c r="X3221">
        <v>0</v>
      </c>
      <c r="Y3221" t="s">
        <v>265</v>
      </c>
      <c r="Z3221" t="s">
        <v>265</v>
      </c>
      <c r="AA3221" t="s">
        <v>265</v>
      </c>
      <c r="AB3221" t="s">
        <v>265</v>
      </c>
      <c r="AC3221" t="s">
        <v>265</v>
      </c>
      <c r="AD3221" t="s">
        <v>265</v>
      </c>
      <c r="AE3221" t="s">
        <v>265</v>
      </c>
      <c r="AF3221" t="s">
        <v>12394</v>
      </c>
      <c r="AG3221" t="s">
        <v>265</v>
      </c>
      <c r="AH3221" t="s">
        <v>265</v>
      </c>
      <c r="AI3221" t="s">
        <v>265</v>
      </c>
      <c r="AJ3221" t="s">
        <v>265</v>
      </c>
      <c r="AL3221" t="str">
        <f>IF(Sudan_News12[[#This Row],[relevancy_classification_english]]="Relevant","مناسب",IF(Sudan_News12[[#This Row],[relevancy_classification_english]]="Relevant","عَرَضِيّ",""))</f>
        <v/>
      </c>
      <c r="AN3221" t="str">
        <f>IF(Sudan_News12[[#This Row],[sentiment_analysis_english]]="Negative","سلبي",IF(Sudan_News12[[#This Row],[sentiment_analysis_english]]="Neutral","حيادي",IF(Sudan_News12[[#This Row],[sentiment_analysis_english]]="Positive","إيجابي","")))</f>
        <v/>
      </c>
      <c r="AO3221" t="e">
        <f>INDEX(TextClassificationList[],MATCH(Sudan_News12[[#This Row],[text_classification_arabic]],TextClassificationList[text_classification_arabic],0),1)</f>
        <v>#N/A</v>
      </c>
      <c r="AQ3221" t="e">
        <f>INDEX(TextClassificationList[],MATCH(Sudan_News12[[#This Row],[text_classification_arabic2]],TextClassificationList[text_classification_arabic],0),1)</f>
        <v>#N/A</v>
      </c>
      <c r="AS3221" t="e">
        <f>INDEX(TextClassificationList[],MATCH(Sudan_News12[[#This Row],[text_classification_arabic3]],TextClassificationList[text_classification_arabic],0),1)</f>
        <v>#N/A</v>
      </c>
      <c r="AU3221" t="e">
        <f>INDEX(TextClassificationList[],MATCH(Sudan_News12[[#This Row],[text_classification_arabic4]],TextClassificationList[text_classification_arabic],0),1)</f>
        <v>#N/A</v>
      </c>
      <c r="AW3221" t="e">
        <f>INDEX(TextClassificationList[],MATCH(Sudan_News12[[#This Row],[text_classification_arabic5]],TextClassificationList[text_classification_arabic],0),1)</f>
        <v>#N/A</v>
      </c>
    </row>
    <row r="3222" spans="1:49" x14ac:dyDescent="0.2">
      <c r="A3222">
        <v>1.2874208894291476E+18</v>
      </c>
      <c r="B3222">
        <v>1.2874208894291476E+18</v>
      </c>
      <c r="C3222" t="s">
        <v>12395</v>
      </c>
      <c r="D3222" s="1">
        <v>44038</v>
      </c>
      <c r="E3222" s="2">
        <v>0.75964120370370369</v>
      </c>
      <c r="F3222">
        <v>200</v>
      </c>
      <c r="G3222">
        <v>1889611729</v>
      </c>
      <c r="H3222" t="s">
        <v>354</v>
      </c>
      <c r="I3222" t="s">
        <v>355</v>
      </c>
      <c r="J3222" t="s">
        <v>265</v>
      </c>
      <c r="K3222" t="s">
        <v>12396</v>
      </c>
      <c r="L3222" t="s">
        <v>290</v>
      </c>
      <c r="M3222" t="s">
        <v>267</v>
      </c>
      <c r="N3222" t="s">
        <v>267</v>
      </c>
      <c r="O3222" t="s">
        <v>267</v>
      </c>
      <c r="P3222">
        <v>0</v>
      </c>
      <c r="Q3222">
        <v>0</v>
      </c>
      <c r="R3222">
        <v>0</v>
      </c>
      <c r="S3222" t="s">
        <v>267</v>
      </c>
      <c r="T3222" t="s">
        <v>267</v>
      </c>
      <c r="U3222" t="s">
        <v>12397</v>
      </c>
      <c r="V3222" t="b">
        <v>0</v>
      </c>
      <c r="W3222" t="s">
        <v>12398</v>
      </c>
      <c r="X3222">
        <v>0</v>
      </c>
      <c r="Y3222" t="s">
        <v>265</v>
      </c>
      <c r="Z3222" t="s">
        <v>265</v>
      </c>
      <c r="AA3222" t="s">
        <v>265</v>
      </c>
      <c r="AB3222" t="s">
        <v>265</v>
      </c>
      <c r="AC3222" t="s">
        <v>265</v>
      </c>
      <c r="AD3222" t="s">
        <v>265</v>
      </c>
      <c r="AE3222" t="s">
        <v>265</v>
      </c>
      <c r="AF3222" t="s">
        <v>267</v>
      </c>
      <c r="AG3222" t="s">
        <v>265</v>
      </c>
      <c r="AH3222" t="s">
        <v>265</v>
      </c>
      <c r="AI3222" t="s">
        <v>265</v>
      </c>
      <c r="AJ3222" t="s">
        <v>265</v>
      </c>
      <c r="AL3222" t="str">
        <f>IF(Sudan_News12[[#This Row],[relevancy_classification_english]]="Relevant","مناسب",IF(Sudan_News12[[#This Row],[relevancy_classification_english]]="Relevant","عَرَضِيّ",""))</f>
        <v/>
      </c>
      <c r="AN3222" t="str">
        <f>IF(Sudan_News12[[#This Row],[sentiment_analysis_english]]="Negative","سلبي",IF(Sudan_News12[[#This Row],[sentiment_analysis_english]]="Neutral","حيادي",IF(Sudan_News12[[#This Row],[sentiment_analysis_english]]="Positive","إيجابي","")))</f>
        <v/>
      </c>
      <c r="AO3222" t="e">
        <f>INDEX(TextClassificationList[],MATCH(Sudan_News12[[#This Row],[text_classification_arabic]],TextClassificationList[text_classification_arabic],0),1)</f>
        <v>#N/A</v>
      </c>
      <c r="AQ3222" t="e">
        <f>INDEX(TextClassificationList[],MATCH(Sudan_News12[[#This Row],[text_classification_arabic2]],TextClassificationList[text_classification_arabic],0),1)</f>
        <v>#N/A</v>
      </c>
      <c r="AS3222" t="e">
        <f>INDEX(TextClassificationList[],MATCH(Sudan_News12[[#This Row],[text_classification_arabic3]],TextClassificationList[text_classification_arabic],0),1)</f>
        <v>#N/A</v>
      </c>
      <c r="AU3222" t="e">
        <f>INDEX(TextClassificationList[],MATCH(Sudan_News12[[#This Row],[text_classification_arabic4]],TextClassificationList[text_classification_arabic],0),1)</f>
        <v>#N/A</v>
      </c>
      <c r="AW3222" t="e">
        <f>INDEX(TextClassificationList[],MATCH(Sudan_News12[[#This Row],[text_classification_arabic5]],TextClassificationList[text_classification_arabic],0),1)</f>
        <v>#N/A</v>
      </c>
    </row>
    <row r="3223" spans="1:49" x14ac:dyDescent="0.2">
      <c r="A3223">
        <v>1.2874205449886556E+18</v>
      </c>
      <c r="B3223">
        <v>1.2874205449886556E+18</v>
      </c>
      <c r="C3223" t="s">
        <v>12399</v>
      </c>
      <c r="D3223" s="1">
        <v>44038</v>
      </c>
      <c r="E3223" s="2">
        <v>0.75869212962962962</v>
      </c>
      <c r="F3223">
        <v>200</v>
      </c>
      <c r="G3223">
        <v>1889611729</v>
      </c>
      <c r="H3223" t="s">
        <v>354</v>
      </c>
      <c r="I3223" t="s">
        <v>355</v>
      </c>
      <c r="J3223" t="s">
        <v>265</v>
      </c>
      <c r="K3223" t="s">
        <v>12400</v>
      </c>
      <c r="L3223" t="s">
        <v>266</v>
      </c>
      <c r="M3223" t="s">
        <v>267</v>
      </c>
      <c r="N3223" t="s">
        <v>267</v>
      </c>
      <c r="O3223" t="s">
        <v>267</v>
      </c>
      <c r="P3223">
        <v>0</v>
      </c>
      <c r="Q3223">
        <v>0</v>
      </c>
      <c r="R3223">
        <v>1</v>
      </c>
      <c r="S3223" t="s">
        <v>267</v>
      </c>
      <c r="T3223" t="s">
        <v>267</v>
      </c>
      <c r="U3223" t="s">
        <v>12401</v>
      </c>
      <c r="V3223" t="b">
        <v>0</v>
      </c>
      <c r="W3223" t="s">
        <v>265</v>
      </c>
      <c r="X3223">
        <v>0</v>
      </c>
      <c r="Y3223" t="s">
        <v>265</v>
      </c>
      <c r="Z3223" t="s">
        <v>265</v>
      </c>
      <c r="AA3223" t="s">
        <v>265</v>
      </c>
      <c r="AB3223" t="s">
        <v>265</v>
      </c>
      <c r="AC3223" t="s">
        <v>265</v>
      </c>
      <c r="AD3223" t="s">
        <v>265</v>
      </c>
      <c r="AE3223" t="s">
        <v>265</v>
      </c>
      <c r="AF3223" t="s">
        <v>267</v>
      </c>
      <c r="AG3223" t="s">
        <v>265</v>
      </c>
      <c r="AH3223" t="s">
        <v>265</v>
      </c>
      <c r="AI3223" t="s">
        <v>265</v>
      </c>
      <c r="AJ3223" t="s">
        <v>265</v>
      </c>
      <c r="AL3223" t="str">
        <f>IF(Sudan_News12[[#This Row],[relevancy_classification_english]]="Relevant","مناسب",IF(Sudan_News12[[#This Row],[relevancy_classification_english]]="Relevant","عَرَضِيّ",""))</f>
        <v/>
      </c>
      <c r="AN3223" t="str">
        <f>IF(Sudan_News12[[#This Row],[sentiment_analysis_english]]="Negative","سلبي",IF(Sudan_News12[[#This Row],[sentiment_analysis_english]]="Neutral","حيادي",IF(Sudan_News12[[#This Row],[sentiment_analysis_english]]="Positive","إيجابي","")))</f>
        <v/>
      </c>
      <c r="AO3223" t="e">
        <f>INDEX(TextClassificationList[],MATCH(Sudan_News12[[#This Row],[text_classification_arabic]],TextClassificationList[text_classification_arabic],0),1)</f>
        <v>#N/A</v>
      </c>
      <c r="AQ3223" t="e">
        <f>INDEX(TextClassificationList[],MATCH(Sudan_News12[[#This Row],[text_classification_arabic2]],TextClassificationList[text_classification_arabic],0),1)</f>
        <v>#N/A</v>
      </c>
      <c r="AS3223" t="e">
        <f>INDEX(TextClassificationList[],MATCH(Sudan_News12[[#This Row],[text_classification_arabic3]],TextClassificationList[text_classification_arabic],0),1)</f>
        <v>#N/A</v>
      </c>
      <c r="AU3223" t="e">
        <f>INDEX(TextClassificationList[],MATCH(Sudan_News12[[#This Row],[text_classification_arabic4]],TextClassificationList[text_classification_arabic],0),1)</f>
        <v>#N/A</v>
      </c>
      <c r="AW3223" t="e">
        <f>INDEX(TextClassificationList[],MATCH(Sudan_News12[[#This Row],[text_classification_arabic5]],TextClassificationList[text_classification_arabic],0),1)</f>
        <v>#N/A</v>
      </c>
    </row>
    <row r="3224" spans="1:49" x14ac:dyDescent="0.2">
      <c r="A3224">
        <v>1.2871256810511852E+18</v>
      </c>
      <c r="B3224">
        <v>1.287088429302526E+18</v>
      </c>
      <c r="C3224" t="s">
        <v>12402</v>
      </c>
      <c r="D3224" s="1">
        <v>44037</v>
      </c>
      <c r="E3224" s="2">
        <v>0.94502314814814814</v>
      </c>
      <c r="F3224">
        <v>200</v>
      </c>
      <c r="G3224">
        <v>1889611729</v>
      </c>
      <c r="H3224" t="s">
        <v>354</v>
      </c>
      <c r="I3224" t="s">
        <v>355</v>
      </c>
      <c r="J3224" t="s">
        <v>265</v>
      </c>
      <c r="K3224" t="s">
        <v>12403</v>
      </c>
      <c r="L3224" t="s">
        <v>266</v>
      </c>
      <c r="M3224" t="s">
        <v>267</v>
      </c>
      <c r="N3224" t="s">
        <v>267</v>
      </c>
      <c r="O3224" t="s">
        <v>267</v>
      </c>
      <c r="P3224">
        <v>0</v>
      </c>
      <c r="Q3224">
        <v>0</v>
      </c>
      <c r="R3224">
        <v>0</v>
      </c>
      <c r="S3224" t="s">
        <v>267</v>
      </c>
      <c r="T3224" t="s">
        <v>267</v>
      </c>
      <c r="U3224" t="s">
        <v>12404</v>
      </c>
      <c r="V3224" t="b">
        <v>0</v>
      </c>
      <c r="W3224" t="s">
        <v>265</v>
      </c>
      <c r="X3224">
        <v>0</v>
      </c>
      <c r="Y3224" t="s">
        <v>265</v>
      </c>
      <c r="Z3224" t="s">
        <v>265</v>
      </c>
      <c r="AA3224" t="s">
        <v>265</v>
      </c>
      <c r="AB3224" t="s">
        <v>265</v>
      </c>
      <c r="AC3224" t="s">
        <v>265</v>
      </c>
      <c r="AD3224" t="s">
        <v>265</v>
      </c>
      <c r="AE3224" t="s">
        <v>265</v>
      </c>
      <c r="AF3224" t="s">
        <v>12405</v>
      </c>
      <c r="AG3224" t="s">
        <v>265</v>
      </c>
      <c r="AH3224" t="s">
        <v>265</v>
      </c>
      <c r="AI3224" t="s">
        <v>265</v>
      </c>
      <c r="AJ3224" t="s">
        <v>265</v>
      </c>
      <c r="AL3224" t="str">
        <f>IF(Sudan_News12[[#This Row],[relevancy_classification_english]]="Relevant","مناسب",IF(Sudan_News12[[#This Row],[relevancy_classification_english]]="Relevant","عَرَضِيّ",""))</f>
        <v/>
      </c>
      <c r="AN3224" t="str">
        <f>IF(Sudan_News12[[#This Row],[sentiment_analysis_english]]="Negative","سلبي",IF(Sudan_News12[[#This Row],[sentiment_analysis_english]]="Neutral","حيادي",IF(Sudan_News12[[#This Row],[sentiment_analysis_english]]="Positive","إيجابي","")))</f>
        <v/>
      </c>
      <c r="AO3224" t="e">
        <f>INDEX(TextClassificationList[],MATCH(Sudan_News12[[#This Row],[text_classification_arabic]],TextClassificationList[text_classification_arabic],0),1)</f>
        <v>#N/A</v>
      </c>
      <c r="AQ3224" t="e">
        <f>INDEX(TextClassificationList[],MATCH(Sudan_News12[[#This Row],[text_classification_arabic2]],TextClassificationList[text_classification_arabic],0),1)</f>
        <v>#N/A</v>
      </c>
      <c r="AS3224" t="e">
        <f>INDEX(TextClassificationList[],MATCH(Sudan_News12[[#This Row],[text_classification_arabic3]],TextClassificationList[text_classification_arabic],0),1)</f>
        <v>#N/A</v>
      </c>
      <c r="AU3224" t="e">
        <f>INDEX(TextClassificationList[],MATCH(Sudan_News12[[#This Row],[text_classification_arabic4]],TextClassificationList[text_classification_arabic],0),1)</f>
        <v>#N/A</v>
      </c>
      <c r="AW3224" t="e">
        <f>INDEX(TextClassificationList[],MATCH(Sudan_News12[[#This Row],[text_classification_arabic5]],TextClassificationList[text_classification_arabic],0),1)</f>
        <v>#N/A</v>
      </c>
    </row>
    <row r="3225" spans="1:49" x14ac:dyDescent="0.2">
      <c r="A3225">
        <v>1.2867889554306826E+18</v>
      </c>
      <c r="B3225">
        <v>1.2867453004100157E+18</v>
      </c>
      <c r="C3225" t="s">
        <v>12406</v>
      </c>
      <c r="D3225" s="1">
        <v>44037</v>
      </c>
      <c r="E3225" s="2">
        <v>1.5844907407407408E-2</v>
      </c>
      <c r="F3225">
        <v>200</v>
      </c>
      <c r="G3225">
        <v>1889611729</v>
      </c>
      <c r="H3225" t="s">
        <v>354</v>
      </c>
      <c r="I3225" t="s">
        <v>355</v>
      </c>
      <c r="J3225" t="s">
        <v>265</v>
      </c>
      <c r="K3225" t="s">
        <v>12407</v>
      </c>
      <c r="L3225" t="s">
        <v>266</v>
      </c>
      <c r="M3225" t="s">
        <v>267</v>
      </c>
      <c r="N3225" t="s">
        <v>267</v>
      </c>
      <c r="O3225" t="s">
        <v>267</v>
      </c>
      <c r="P3225">
        <v>0</v>
      </c>
      <c r="Q3225">
        <v>0</v>
      </c>
      <c r="R3225">
        <v>1</v>
      </c>
      <c r="S3225" t="s">
        <v>267</v>
      </c>
      <c r="T3225" t="s">
        <v>267</v>
      </c>
      <c r="U3225" t="s">
        <v>12408</v>
      </c>
      <c r="V3225" t="b">
        <v>0</v>
      </c>
      <c r="W3225" t="s">
        <v>265</v>
      </c>
      <c r="X3225">
        <v>0</v>
      </c>
      <c r="Y3225" t="s">
        <v>265</v>
      </c>
      <c r="Z3225" t="s">
        <v>265</v>
      </c>
      <c r="AA3225" t="s">
        <v>265</v>
      </c>
      <c r="AB3225" t="s">
        <v>265</v>
      </c>
      <c r="AC3225" t="s">
        <v>265</v>
      </c>
      <c r="AD3225" t="s">
        <v>265</v>
      </c>
      <c r="AE3225" t="s">
        <v>265</v>
      </c>
      <c r="AF3225" t="s">
        <v>267</v>
      </c>
      <c r="AG3225" t="s">
        <v>265</v>
      </c>
      <c r="AH3225" t="s">
        <v>265</v>
      </c>
      <c r="AI3225" t="s">
        <v>265</v>
      </c>
      <c r="AJ3225" t="s">
        <v>265</v>
      </c>
      <c r="AL3225" t="str">
        <f>IF(Sudan_News12[[#This Row],[relevancy_classification_english]]="Relevant","مناسب",IF(Sudan_News12[[#This Row],[relevancy_classification_english]]="Relevant","عَرَضِيّ",""))</f>
        <v/>
      </c>
      <c r="AN3225" t="str">
        <f>IF(Sudan_News12[[#This Row],[sentiment_analysis_english]]="Negative","سلبي",IF(Sudan_News12[[#This Row],[sentiment_analysis_english]]="Neutral","حيادي",IF(Sudan_News12[[#This Row],[sentiment_analysis_english]]="Positive","إيجابي","")))</f>
        <v/>
      </c>
      <c r="AO3225" t="e">
        <f>INDEX(TextClassificationList[],MATCH(Sudan_News12[[#This Row],[text_classification_arabic]],TextClassificationList[text_classification_arabic],0),1)</f>
        <v>#N/A</v>
      </c>
      <c r="AQ3225" t="e">
        <f>INDEX(TextClassificationList[],MATCH(Sudan_News12[[#This Row],[text_classification_arabic2]],TextClassificationList[text_classification_arabic],0),1)</f>
        <v>#N/A</v>
      </c>
      <c r="AS3225" t="e">
        <f>INDEX(TextClassificationList[],MATCH(Sudan_News12[[#This Row],[text_classification_arabic3]],TextClassificationList[text_classification_arabic],0),1)</f>
        <v>#N/A</v>
      </c>
      <c r="AU3225" t="e">
        <f>INDEX(TextClassificationList[],MATCH(Sudan_News12[[#This Row],[text_classification_arabic4]],TextClassificationList[text_classification_arabic],0),1)</f>
        <v>#N/A</v>
      </c>
      <c r="AW3225" t="e">
        <f>INDEX(TextClassificationList[],MATCH(Sudan_News12[[#This Row],[text_classification_arabic5]],TextClassificationList[text_classification_arabic],0),1)</f>
        <v>#N/A</v>
      </c>
    </row>
    <row r="3226" spans="1:49" x14ac:dyDescent="0.2">
      <c r="A3226">
        <v>1.2867706354531451E+18</v>
      </c>
      <c r="B3226">
        <v>1.2867706354531451E+18</v>
      </c>
      <c r="C3226" t="s">
        <v>12409</v>
      </c>
      <c r="D3226" s="1">
        <v>44036</v>
      </c>
      <c r="E3226" s="2">
        <v>0.96528935185185183</v>
      </c>
      <c r="F3226">
        <v>200</v>
      </c>
      <c r="G3226">
        <v>1889611729</v>
      </c>
      <c r="H3226" t="s">
        <v>354</v>
      </c>
      <c r="I3226" t="s">
        <v>355</v>
      </c>
      <c r="J3226" t="s">
        <v>265</v>
      </c>
      <c r="K3226" t="s">
        <v>12410</v>
      </c>
      <c r="L3226" t="s">
        <v>266</v>
      </c>
      <c r="M3226" t="s">
        <v>267</v>
      </c>
      <c r="N3226" t="s">
        <v>267</v>
      </c>
      <c r="O3226" t="s">
        <v>267</v>
      </c>
      <c r="P3226">
        <v>0</v>
      </c>
      <c r="Q3226">
        <v>0</v>
      </c>
      <c r="R3226">
        <v>1</v>
      </c>
      <c r="S3226" t="s">
        <v>267</v>
      </c>
      <c r="T3226" t="s">
        <v>267</v>
      </c>
      <c r="U3226" t="s">
        <v>12411</v>
      </c>
      <c r="V3226" t="b">
        <v>0</v>
      </c>
      <c r="W3226" t="s">
        <v>265</v>
      </c>
      <c r="X3226">
        <v>0</v>
      </c>
      <c r="Y3226" t="s">
        <v>265</v>
      </c>
      <c r="Z3226" t="s">
        <v>265</v>
      </c>
      <c r="AA3226" t="s">
        <v>265</v>
      </c>
      <c r="AB3226" t="s">
        <v>265</v>
      </c>
      <c r="AC3226" t="s">
        <v>265</v>
      </c>
      <c r="AD3226" t="s">
        <v>265</v>
      </c>
      <c r="AE3226" t="s">
        <v>265</v>
      </c>
      <c r="AF3226" t="s">
        <v>267</v>
      </c>
      <c r="AG3226" t="s">
        <v>265</v>
      </c>
      <c r="AH3226" t="s">
        <v>265</v>
      </c>
      <c r="AI3226" t="s">
        <v>265</v>
      </c>
      <c r="AJ3226" t="s">
        <v>265</v>
      </c>
      <c r="AL3226" t="str">
        <f>IF(Sudan_News12[[#This Row],[relevancy_classification_english]]="Relevant","مناسب",IF(Sudan_News12[[#This Row],[relevancy_classification_english]]="Relevant","عَرَضِيّ",""))</f>
        <v/>
      </c>
      <c r="AN3226" t="str">
        <f>IF(Sudan_News12[[#This Row],[sentiment_analysis_english]]="Negative","سلبي",IF(Sudan_News12[[#This Row],[sentiment_analysis_english]]="Neutral","حيادي",IF(Sudan_News12[[#This Row],[sentiment_analysis_english]]="Positive","إيجابي","")))</f>
        <v/>
      </c>
      <c r="AO3226" t="e">
        <f>INDEX(TextClassificationList[],MATCH(Sudan_News12[[#This Row],[text_classification_arabic]],TextClassificationList[text_classification_arabic],0),1)</f>
        <v>#N/A</v>
      </c>
      <c r="AQ3226" t="e">
        <f>INDEX(TextClassificationList[],MATCH(Sudan_News12[[#This Row],[text_classification_arabic2]],TextClassificationList[text_classification_arabic],0),1)</f>
        <v>#N/A</v>
      </c>
      <c r="AS3226" t="e">
        <f>INDEX(TextClassificationList[],MATCH(Sudan_News12[[#This Row],[text_classification_arabic3]],TextClassificationList[text_classification_arabic],0),1)</f>
        <v>#N/A</v>
      </c>
      <c r="AU3226" t="e">
        <f>INDEX(TextClassificationList[],MATCH(Sudan_News12[[#This Row],[text_classification_arabic4]],TextClassificationList[text_classification_arabic],0),1)</f>
        <v>#N/A</v>
      </c>
      <c r="AW3226" t="e">
        <f>INDEX(TextClassificationList[],MATCH(Sudan_News12[[#This Row],[text_classification_arabic5]],TextClassificationList[text_classification_arabic],0),1)</f>
        <v>#N/A</v>
      </c>
    </row>
    <row r="3227" spans="1:49" x14ac:dyDescent="0.2">
      <c r="A3227">
        <v>1.2866554122557604E+18</v>
      </c>
      <c r="B3227">
        <v>1.2859269254841303E+18</v>
      </c>
      <c r="C3227" t="s">
        <v>12412</v>
      </c>
      <c r="D3227" s="1">
        <v>44036</v>
      </c>
      <c r="E3227" s="2">
        <v>0.64732638888888894</v>
      </c>
      <c r="F3227">
        <v>200</v>
      </c>
      <c r="G3227">
        <v>1889611729</v>
      </c>
      <c r="H3227" t="s">
        <v>354</v>
      </c>
      <c r="I3227" t="s">
        <v>355</v>
      </c>
      <c r="J3227" t="s">
        <v>265</v>
      </c>
      <c r="K3227" t="s">
        <v>12413</v>
      </c>
      <c r="L3227" t="s">
        <v>266</v>
      </c>
      <c r="M3227" t="s">
        <v>267</v>
      </c>
      <c r="N3227" t="s">
        <v>267</v>
      </c>
      <c r="O3227" t="s">
        <v>267</v>
      </c>
      <c r="P3227">
        <v>0</v>
      </c>
      <c r="Q3227">
        <v>0</v>
      </c>
      <c r="R3227">
        <v>0</v>
      </c>
      <c r="S3227" t="s">
        <v>267</v>
      </c>
      <c r="T3227" t="s">
        <v>267</v>
      </c>
      <c r="U3227" t="s">
        <v>12414</v>
      </c>
      <c r="V3227" t="b">
        <v>0</v>
      </c>
      <c r="W3227" t="s">
        <v>265</v>
      </c>
      <c r="X3227">
        <v>0</v>
      </c>
      <c r="Y3227" t="s">
        <v>265</v>
      </c>
      <c r="Z3227" t="s">
        <v>265</v>
      </c>
      <c r="AA3227" t="s">
        <v>265</v>
      </c>
      <c r="AB3227" t="s">
        <v>265</v>
      </c>
      <c r="AC3227" t="s">
        <v>265</v>
      </c>
      <c r="AD3227" t="s">
        <v>265</v>
      </c>
      <c r="AE3227" t="s">
        <v>265</v>
      </c>
      <c r="AF3227" t="s">
        <v>12415</v>
      </c>
      <c r="AG3227" t="s">
        <v>265</v>
      </c>
      <c r="AH3227" t="s">
        <v>265</v>
      </c>
      <c r="AI3227" t="s">
        <v>265</v>
      </c>
      <c r="AJ3227" t="s">
        <v>265</v>
      </c>
      <c r="AL3227" t="str">
        <f>IF(Sudan_News12[[#This Row],[relevancy_classification_english]]="Relevant","مناسب",IF(Sudan_News12[[#This Row],[relevancy_classification_english]]="Relevant","عَرَضِيّ",""))</f>
        <v/>
      </c>
      <c r="AN3227" t="str">
        <f>IF(Sudan_News12[[#This Row],[sentiment_analysis_english]]="Negative","سلبي",IF(Sudan_News12[[#This Row],[sentiment_analysis_english]]="Neutral","حيادي",IF(Sudan_News12[[#This Row],[sentiment_analysis_english]]="Positive","إيجابي","")))</f>
        <v/>
      </c>
      <c r="AO3227" t="e">
        <f>INDEX(TextClassificationList[],MATCH(Sudan_News12[[#This Row],[text_classification_arabic]],TextClassificationList[text_classification_arabic],0),1)</f>
        <v>#N/A</v>
      </c>
      <c r="AQ3227" t="e">
        <f>INDEX(TextClassificationList[],MATCH(Sudan_News12[[#This Row],[text_classification_arabic2]],TextClassificationList[text_classification_arabic],0),1)</f>
        <v>#N/A</v>
      </c>
      <c r="AS3227" t="e">
        <f>INDEX(TextClassificationList[],MATCH(Sudan_News12[[#This Row],[text_classification_arabic3]],TextClassificationList[text_classification_arabic],0),1)</f>
        <v>#N/A</v>
      </c>
      <c r="AU3227" t="e">
        <f>INDEX(TextClassificationList[],MATCH(Sudan_News12[[#This Row],[text_classification_arabic4]],TextClassificationList[text_classification_arabic],0),1)</f>
        <v>#N/A</v>
      </c>
      <c r="AW3227" t="e">
        <f>INDEX(TextClassificationList[],MATCH(Sudan_News12[[#This Row],[text_classification_arabic5]],TextClassificationList[text_classification_arabic],0),1)</f>
        <v>#N/A</v>
      </c>
    </row>
    <row r="3228" spans="1:49" x14ac:dyDescent="0.2">
      <c r="A3228">
        <v>1.2866520785600225E+18</v>
      </c>
      <c r="B3228">
        <v>1.2864462654637015E+18</v>
      </c>
      <c r="C3228" t="s">
        <v>12416</v>
      </c>
      <c r="D3228" s="1">
        <v>44036</v>
      </c>
      <c r="E3228" s="2">
        <v>0.63813657407407409</v>
      </c>
      <c r="F3228">
        <v>200</v>
      </c>
      <c r="G3228">
        <v>1889611729</v>
      </c>
      <c r="H3228" t="s">
        <v>354</v>
      </c>
      <c r="I3228" t="s">
        <v>355</v>
      </c>
      <c r="J3228" t="s">
        <v>265</v>
      </c>
      <c r="K3228" t="s">
        <v>12417</v>
      </c>
      <c r="L3228" t="s">
        <v>266</v>
      </c>
      <c r="M3228" t="s">
        <v>267</v>
      </c>
      <c r="N3228" t="s">
        <v>267</v>
      </c>
      <c r="O3228" t="s">
        <v>267</v>
      </c>
      <c r="P3228">
        <v>0</v>
      </c>
      <c r="Q3228">
        <v>0</v>
      </c>
      <c r="R3228">
        <v>1</v>
      </c>
      <c r="S3228" t="s">
        <v>267</v>
      </c>
      <c r="T3228" t="s">
        <v>267</v>
      </c>
      <c r="U3228" t="s">
        <v>12418</v>
      </c>
      <c r="V3228" t="b">
        <v>0</v>
      </c>
      <c r="W3228" t="s">
        <v>265</v>
      </c>
      <c r="X3228">
        <v>0</v>
      </c>
      <c r="Y3228" t="s">
        <v>265</v>
      </c>
      <c r="Z3228" t="s">
        <v>265</v>
      </c>
      <c r="AA3228" t="s">
        <v>265</v>
      </c>
      <c r="AB3228" t="s">
        <v>265</v>
      </c>
      <c r="AC3228" t="s">
        <v>265</v>
      </c>
      <c r="AD3228" t="s">
        <v>265</v>
      </c>
      <c r="AE3228" t="s">
        <v>265</v>
      </c>
      <c r="AF3228" t="s">
        <v>267</v>
      </c>
      <c r="AG3228" t="s">
        <v>265</v>
      </c>
      <c r="AH3228" t="s">
        <v>265</v>
      </c>
      <c r="AI3228" t="s">
        <v>265</v>
      </c>
      <c r="AJ3228" t="s">
        <v>265</v>
      </c>
      <c r="AL3228" t="str">
        <f>IF(Sudan_News12[[#This Row],[relevancy_classification_english]]="Relevant","مناسب",IF(Sudan_News12[[#This Row],[relevancy_classification_english]]="Relevant","عَرَضِيّ",""))</f>
        <v/>
      </c>
      <c r="AN3228" t="str">
        <f>IF(Sudan_News12[[#This Row],[sentiment_analysis_english]]="Negative","سلبي",IF(Sudan_News12[[#This Row],[sentiment_analysis_english]]="Neutral","حيادي",IF(Sudan_News12[[#This Row],[sentiment_analysis_english]]="Positive","إيجابي","")))</f>
        <v/>
      </c>
      <c r="AO3228" t="e">
        <f>INDEX(TextClassificationList[],MATCH(Sudan_News12[[#This Row],[text_classification_arabic]],TextClassificationList[text_classification_arabic],0),1)</f>
        <v>#N/A</v>
      </c>
      <c r="AQ3228" t="e">
        <f>INDEX(TextClassificationList[],MATCH(Sudan_News12[[#This Row],[text_classification_arabic2]],TextClassificationList[text_classification_arabic],0),1)</f>
        <v>#N/A</v>
      </c>
      <c r="AS3228" t="e">
        <f>INDEX(TextClassificationList[],MATCH(Sudan_News12[[#This Row],[text_classification_arabic3]],TextClassificationList[text_classification_arabic],0),1)</f>
        <v>#N/A</v>
      </c>
      <c r="AU3228" t="e">
        <f>INDEX(TextClassificationList[],MATCH(Sudan_News12[[#This Row],[text_classification_arabic4]],TextClassificationList[text_classification_arabic],0),1)</f>
        <v>#N/A</v>
      </c>
      <c r="AW3228" t="e">
        <f>INDEX(TextClassificationList[],MATCH(Sudan_News12[[#This Row],[text_classification_arabic5]],TextClassificationList[text_classification_arabic],0),1)</f>
        <v>#N/A</v>
      </c>
    </row>
    <row r="3229" spans="1:49" x14ac:dyDescent="0.2">
      <c r="A3229">
        <v>1.2866514228645437E+18</v>
      </c>
      <c r="B3229">
        <v>1.2864035738369065E+18</v>
      </c>
      <c r="C3229" t="s">
        <v>12419</v>
      </c>
      <c r="D3229" s="1">
        <v>44036</v>
      </c>
      <c r="E3229" s="2">
        <v>0.63631944444444444</v>
      </c>
      <c r="F3229">
        <v>200</v>
      </c>
      <c r="G3229">
        <v>1889611729</v>
      </c>
      <c r="H3229" t="s">
        <v>354</v>
      </c>
      <c r="I3229" t="s">
        <v>355</v>
      </c>
      <c r="J3229" t="s">
        <v>265</v>
      </c>
      <c r="K3229" t="s">
        <v>12420</v>
      </c>
      <c r="L3229" t="s">
        <v>266</v>
      </c>
      <c r="M3229" t="s">
        <v>267</v>
      </c>
      <c r="N3229" t="s">
        <v>267</v>
      </c>
      <c r="O3229" t="s">
        <v>267</v>
      </c>
      <c r="P3229">
        <v>0</v>
      </c>
      <c r="Q3229">
        <v>0</v>
      </c>
      <c r="R3229">
        <v>0</v>
      </c>
      <c r="S3229" t="s">
        <v>267</v>
      </c>
      <c r="T3229" t="s">
        <v>267</v>
      </c>
      <c r="U3229" t="s">
        <v>12421</v>
      </c>
      <c r="V3229" t="b">
        <v>0</v>
      </c>
      <c r="W3229" t="s">
        <v>265</v>
      </c>
      <c r="X3229">
        <v>0</v>
      </c>
      <c r="Y3229" t="s">
        <v>265</v>
      </c>
      <c r="Z3229" t="s">
        <v>265</v>
      </c>
      <c r="AA3229" t="s">
        <v>265</v>
      </c>
      <c r="AB3229" t="s">
        <v>265</v>
      </c>
      <c r="AC3229" t="s">
        <v>265</v>
      </c>
      <c r="AD3229" t="s">
        <v>265</v>
      </c>
      <c r="AE3229" t="s">
        <v>265</v>
      </c>
      <c r="AF3229" t="s">
        <v>12422</v>
      </c>
      <c r="AG3229" t="s">
        <v>265</v>
      </c>
      <c r="AH3229" t="s">
        <v>265</v>
      </c>
      <c r="AI3229" t="s">
        <v>265</v>
      </c>
      <c r="AJ3229" t="s">
        <v>265</v>
      </c>
      <c r="AL3229" t="str">
        <f>IF(Sudan_News12[[#This Row],[relevancy_classification_english]]="Relevant","مناسب",IF(Sudan_News12[[#This Row],[relevancy_classification_english]]="Relevant","عَرَضِيّ",""))</f>
        <v/>
      </c>
      <c r="AN3229" t="str">
        <f>IF(Sudan_News12[[#This Row],[sentiment_analysis_english]]="Negative","سلبي",IF(Sudan_News12[[#This Row],[sentiment_analysis_english]]="Neutral","حيادي",IF(Sudan_News12[[#This Row],[sentiment_analysis_english]]="Positive","إيجابي","")))</f>
        <v/>
      </c>
      <c r="AO3229" t="e">
        <f>INDEX(TextClassificationList[],MATCH(Sudan_News12[[#This Row],[text_classification_arabic]],TextClassificationList[text_classification_arabic],0),1)</f>
        <v>#N/A</v>
      </c>
      <c r="AQ3229" t="e">
        <f>INDEX(TextClassificationList[],MATCH(Sudan_News12[[#This Row],[text_classification_arabic2]],TextClassificationList[text_classification_arabic],0),1)</f>
        <v>#N/A</v>
      </c>
      <c r="AS3229" t="e">
        <f>INDEX(TextClassificationList[],MATCH(Sudan_News12[[#This Row],[text_classification_arabic3]],TextClassificationList[text_classification_arabic],0),1)</f>
        <v>#N/A</v>
      </c>
      <c r="AU3229" t="e">
        <f>INDEX(TextClassificationList[],MATCH(Sudan_News12[[#This Row],[text_classification_arabic4]],TextClassificationList[text_classification_arabic],0),1)</f>
        <v>#N/A</v>
      </c>
      <c r="AW3229" t="e">
        <f>INDEX(TextClassificationList[],MATCH(Sudan_News12[[#This Row],[text_classification_arabic5]],TextClassificationList[text_classification_arabic],0),1)</f>
        <v>#N/A</v>
      </c>
    </row>
    <row r="3230" spans="1:49" x14ac:dyDescent="0.2">
      <c r="A3230">
        <v>1.2862293171864003E+18</v>
      </c>
      <c r="B3230">
        <v>1.2862293171864003E+18</v>
      </c>
      <c r="C3230" t="s">
        <v>12423</v>
      </c>
      <c r="D3230" s="1">
        <v>44035</v>
      </c>
      <c r="E3230" s="2">
        <v>0.47152777777777777</v>
      </c>
      <c r="F3230">
        <v>200</v>
      </c>
      <c r="G3230">
        <v>1889611729</v>
      </c>
      <c r="H3230" t="s">
        <v>354</v>
      </c>
      <c r="I3230" t="s">
        <v>355</v>
      </c>
      <c r="J3230" t="s">
        <v>265</v>
      </c>
      <c r="K3230" t="s">
        <v>12424</v>
      </c>
      <c r="L3230" t="s">
        <v>266</v>
      </c>
      <c r="M3230" t="s">
        <v>267</v>
      </c>
      <c r="N3230" t="s">
        <v>267</v>
      </c>
      <c r="O3230" t="s">
        <v>267</v>
      </c>
      <c r="P3230">
        <v>0</v>
      </c>
      <c r="Q3230">
        <v>0</v>
      </c>
      <c r="R3230">
        <v>0</v>
      </c>
      <c r="S3230" t="s">
        <v>267</v>
      </c>
      <c r="T3230" t="s">
        <v>267</v>
      </c>
      <c r="U3230" t="s">
        <v>12425</v>
      </c>
      <c r="V3230" t="b">
        <v>0</v>
      </c>
      <c r="W3230" t="s">
        <v>265</v>
      </c>
      <c r="X3230">
        <v>0</v>
      </c>
      <c r="Y3230" t="s">
        <v>265</v>
      </c>
      <c r="Z3230" t="s">
        <v>265</v>
      </c>
      <c r="AA3230" t="s">
        <v>265</v>
      </c>
      <c r="AB3230" t="s">
        <v>265</v>
      </c>
      <c r="AC3230" t="s">
        <v>265</v>
      </c>
      <c r="AD3230" t="s">
        <v>265</v>
      </c>
      <c r="AE3230" t="s">
        <v>265</v>
      </c>
      <c r="AF3230" t="s">
        <v>267</v>
      </c>
      <c r="AG3230" t="s">
        <v>265</v>
      </c>
      <c r="AH3230" t="s">
        <v>265</v>
      </c>
      <c r="AI3230" t="s">
        <v>265</v>
      </c>
      <c r="AJ3230" t="s">
        <v>265</v>
      </c>
      <c r="AL3230" t="str">
        <f>IF(Sudan_News12[[#This Row],[relevancy_classification_english]]="Relevant","مناسب",IF(Sudan_News12[[#This Row],[relevancy_classification_english]]="Relevant","عَرَضِيّ",""))</f>
        <v/>
      </c>
      <c r="AN3230" t="str">
        <f>IF(Sudan_News12[[#This Row],[sentiment_analysis_english]]="Negative","سلبي",IF(Sudan_News12[[#This Row],[sentiment_analysis_english]]="Neutral","حيادي",IF(Sudan_News12[[#This Row],[sentiment_analysis_english]]="Positive","إيجابي","")))</f>
        <v/>
      </c>
      <c r="AO3230" t="e">
        <f>INDEX(TextClassificationList[],MATCH(Sudan_News12[[#This Row],[text_classification_arabic]],TextClassificationList[text_classification_arabic],0),1)</f>
        <v>#N/A</v>
      </c>
      <c r="AQ3230" t="e">
        <f>INDEX(TextClassificationList[],MATCH(Sudan_News12[[#This Row],[text_classification_arabic2]],TextClassificationList[text_classification_arabic],0),1)</f>
        <v>#N/A</v>
      </c>
      <c r="AS3230" t="e">
        <f>INDEX(TextClassificationList[],MATCH(Sudan_News12[[#This Row],[text_classification_arabic3]],TextClassificationList[text_classification_arabic],0),1)</f>
        <v>#N/A</v>
      </c>
      <c r="AU3230" t="e">
        <f>INDEX(TextClassificationList[],MATCH(Sudan_News12[[#This Row],[text_classification_arabic4]],TextClassificationList[text_classification_arabic],0),1)</f>
        <v>#N/A</v>
      </c>
      <c r="AW3230" t="e">
        <f>INDEX(TextClassificationList[],MATCH(Sudan_News12[[#This Row],[text_classification_arabic5]],TextClassificationList[text_classification_arabic],0),1)</f>
        <v>#N/A</v>
      </c>
    </row>
    <row r="3231" spans="1:49" x14ac:dyDescent="0.2">
      <c r="A3231">
        <v>1.286002731426218E+18</v>
      </c>
      <c r="B3231">
        <v>1.2856156579591619E+18</v>
      </c>
      <c r="C3231" t="s">
        <v>12426</v>
      </c>
      <c r="D3231" s="1">
        <v>44034</v>
      </c>
      <c r="E3231" s="2">
        <v>0.84627314814814814</v>
      </c>
      <c r="F3231">
        <v>200</v>
      </c>
      <c r="G3231">
        <v>1889611729</v>
      </c>
      <c r="H3231" t="s">
        <v>354</v>
      </c>
      <c r="I3231" t="s">
        <v>355</v>
      </c>
      <c r="J3231" t="s">
        <v>265</v>
      </c>
      <c r="K3231" t="s">
        <v>12427</v>
      </c>
      <c r="L3231" t="s">
        <v>266</v>
      </c>
      <c r="M3231" t="s">
        <v>267</v>
      </c>
      <c r="N3231" t="s">
        <v>267</v>
      </c>
      <c r="O3231" t="s">
        <v>267</v>
      </c>
      <c r="P3231">
        <v>0</v>
      </c>
      <c r="Q3231">
        <v>0</v>
      </c>
      <c r="R3231">
        <v>0</v>
      </c>
      <c r="S3231" t="s">
        <v>267</v>
      </c>
      <c r="T3231" t="s">
        <v>267</v>
      </c>
      <c r="U3231" t="s">
        <v>12428</v>
      </c>
      <c r="V3231" t="b">
        <v>0</v>
      </c>
      <c r="W3231" t="s">
        <v>265</v>
      </c>
      <c r="X3231">
        <v>0</v>
      </c>
      <c r="Y3231" t="s">
        <v>265</v>
      </c>
      <c r="Z3231" t="s">
        <v>265</v>
      </c>
      <c r="AA3231" t="s">
        <v>265</v>
      </c>
      <c r="AB3231" t="s">
        <v>265</v>
      </c>
      <c r="AC3231" t="s">
        <v>265</v>
      </c>
      <c r="AD3231" t="s">
        <v>265</v>
      </c>
      <c r="AE3231" t="s">
        <v>265</v>
      </c>
      <c r="AF3231" t="s">
        <v>12429</v>
      </c>
      <c r="AG3231" t="s">
        <v>265</v>
      </c>
      <c r="AH3231" t="s">
        <v>265</v>
      </c>
      <c r="AI3231" t="s">
        <v>265</v>
      </c>
      <c r="AJ3231" t="s">
        <v>265</v>
      </c>
      <c r="AL3231" t="str">
        <f>IF(Sudan_News12[[#This Row],[relevancy_classification_english]]="Relevant","مناسب",IF(Sudan_News12[[#This Row],[relevancy_classification_english]]="Relevant","عَرَضِيّ",""))</f>
        <v/>
      </c>
      <c r="AN3231" t="str">
        <f>IF(Sudan_News12[[#This Row],[sentiment_analysis_english]]="Negative","سلبي",IF(Sudan_News12[[#This Row],[sentiment_analysis_english]]="Neutral","حيادي",IF(Sudan_News12[[#This Row],[sentiment_analysis_english]]="Positive","إيجابي","")))</f>
        <v/>
      </c>
      <c r="AO3231" t="e">
        <f>INDEX(TextClassificationList[],MATCH(Sudan_News12[[#This Row],[text_classification_arabic]],TextClassificationList[text_classification_arabic],0),1)</f>
        <v>#N/A</v>
      </c>
      <c r="AQ3231" t="e">
        <f>INDEX(TextClassificationList[],MATCH(Sudan_News12[[#This Row],[text_classification_arabic2]],TextClassificationList[text_classification_arabic],0),1)</f>
        <v>#N/A</v>
      </c>
      <c r="AS3231" t="e">
        <f>INDEX(TextClassificationList[],MATCH(Sudan_News12[[#This Row],[text_classification_arabic3]],TextClassificationList[text_classification_arabic],0),1)</f>
        <v>#N/A</v>
      </c>
      <c r="AU3231" t="e">
        <f>INDEX(TextClassificationList[],MATCH(Sudan_News12[[#This Row],[text_classification_arabic4]],TextClassificationList[text_classification_arabic],0),1)</f>
        <v>#N/A</v>
      </c>
      <c r="AW3231" t="e">
        <f>INDEX(TextClassificationList[],MATCH(Sudan_News12[[#This Row],[text_classification_arabic5]],TextClassificationList[text_classification_arabic],0),1)</f>
        <v>#N/A</v>
      </c>
    </row>
    <row r="3232" spans="1:49" x14ac:dyDescent="0.2">
      <c r="A3232">
        <v>1.2859943178956636E+18</v>
      </c>
      <c r="B3232">
        <v>1.2859943178956636E+18</v>
      </c>
      <c r="C3232" t="s">
        <v>12430</v>
      </c>
      <c r="D3232" s="1">
        <v>44034</v>
      </c>
      <c r="E3232" s="2">
        <v>0.82305555555555554</v>
      </c>
      <c r="F3232">
        <v>200</v>
      </c>
      <c r="G3232">
        <v>1889611729</v>
      </c>
      <c r="H3232" t="s">
        <v>354</v>
      </c>
      <c r="I3232" t="s">
        <v>355</v>
      </c>
      <c r="J3232" t="s">
        <v>265</v>
      </c>
      <c r="K3232" t="s">
        <v>12431</v>
      </c>
      <c r="L3232" t="s">
        <v>266</v>
      </c>
      <c r="M3232" t="s">
        <v>267</v>
      </c>
      <c r="N3232" t="s">
        <v>267</v>
      </c>
      <c r="O3232" t="s">
        <v>267</v>
      </c>
      <c r="P3232">
        <v>0</v>
      </c>
      <c r="Q3232">
        <v>0</v>
      </c>
      <c r="R3232">
        <v>0</v>
      </c>
      <c r="S3232" t="s">
        <v>267</v>
      </c>
      <c r="T3232" t="s">
        <v>267</v>
      </c>
      <c r="U3232" t="s">
        <v>12432</v>
      </c>
      <c r="V3232" t="b">
        <v>0</v>
      </c>
      <c r="W3232" t="s">
        <v>12433</v>
      </c>
      <c r="X3232">
        <v>0</v>
      </c>
      <c r="Y3232" t="s">
        <v>265</v>
      </c>
      <c r="Z3232" t="s">
        <v>265</v>
      </c>
      <c r="AA3232" t="s">
        <v>265</v>
      </c>
      <c r="AB3232" t="s">
        <v>265</v>
      </c>
      <c r="AC3232" t="s">
        <v>265</v>
      </c>
      <c r="AD3232" t="s">
        <v>265</v>
      </c>
      <c r="AE3232" t="s">
        <v>265</v>
      </c>
      <c r="AF3232" t="s">
        <v>267</v>
      </c>
      <c r="AG3232" t="s">
        <v>265</v>
      </c>
      <c r="AH3232" t="s">
        <v>265</v>
      </c>
      <c r="AI3232" t="s">
        <v>265</v>
      </c>
      <c r="AJ3232" t="s">
        <v>265</v>
      </c>
      <c r="AL3232" t="str">
        <f>IF(Sudan_News12[[#This Row],[relevancy_classification_english]]="Relevant","مناسب",IF(Sudan_News12[[#This Row],[relevancy_classification_english]]="Relevant","عَرَضِيّ",""))</f>
        <v/>
      </c>
      <c r="AN3232" t="str">
        <f>IF(Sudan_News12[[#This Row],[sentiment_analysis_english]]="Negative","سلبي",IF(Sudan_News12[[#This Row],[sentiment_analysis_english]]="Neutral","حيادي",IF(Sudan_News12[[#This Row],[sentiment_analysis_english]]="Positive","إيجابي","")))</f>
        <v/>
      </c>
      <c r="AO3232" t="e">
        <f>INDEX(TextClassificationList[],MATCH(Sudan_News12[[#This Row],[text_classification_arabic]],TextClassificationList[text_classification_arabic],0),1)</f>
        <v>#N/A</v>
      </c>
      <c r="AQ3232" t="e">
        <f>INDEX(TextClassificationList[],MATCH(Sudan_News12[[#This Row],[text_classification_arabic2]],TextClassificationList[text_classification_arabic],0),1)</f>
        <v>#N/A</v>
      </c>
      <c r="AS3232" t="e">
        <f>INDEX(TextClassificationList[],MATCH(Sudan_News12[[#This Row],[text_classification_arabic3]],TextClassificationList[text_classification_arabic],0),1)</f>
        <v>#N/A</v>
      </c>
      <c r="AU3232" t="e">
        <f>INDEX(TextClassificationList[],MATCH(Sudan_News12[[#This Row],[text_classification_arabic4]],TextClassificationList[text_classification_arabic],0),1)</f>
        <v>#N/A</v>
      </c>
      <c r="AW3232" t="e">
        <f>INDEX(TextClassificationList[],MATCH(Sudan_News12[[#This Row],[text_classification_arabic5]],TextClassificationList[text_classification_arabic],0),1)</f>
        <v>#N/A</v>
      </c>
    </row>
    <row r="3233" spans="1:49" x14ac:dyDescent="0.2">
      <c r="A3233">
        <v>1.2859942493229261E+18</v>
      </c>
      <c r="B3233">
        <v>1.2857456400651182E+18</v>
      </c>
      <c r="C3233" t="s">
        <v>12434</v>
      </c>
      <c r="D3233" s="1">
        <v>44034</v>
      </c>
      <c r="E3233" s="2">
        <v>0.82287037037037036</v>
      </c>
      <c r="F3233">
        <v>200</v>
      </c>
      <c r="G3233">
        <v>1889611729</v>
      </c>
      <c r="H3233" t="s">
        <v>354</v>
      </c>
      <c r="I3233" t="s">
        <v>355</v>
      </c>
      <c r="J3233" t="s">
        <v>265</v>
      </c>
      <c r="K3233" t="s">
        <v>12435</v>
      </c>
      <c r="L3233" t="s">
        <v>266</v>
      </c>
      <c r="M3233" t="s">
        <v>267</v>
      </c>
      <c r="N3233" t="s">
        <v>267</v>
      </c>
      <c r="O3233" t="s">
        <v>267</v>
      </c>
      <c r="P3233">
        <v>0</v>
      </c>
      <c r="Q3233">
        <v>0</v>
      </c>
      <c r="R3233">
        <v>0</v>
      </c>
      <c r="S3233" t="s">
        <v>267</v>
      </c>
      <c r="T3233" t="s">
        <v>267</v>
      </c>
      <c r="U3233" t="s">
        <v>12436</v>
      </c>
      <c r="V3233" t="b">
        <v>0</v>
      </c>
      <c r="W3233" t="s">
        <v>265</v>
      </c>
      <c r="X3233">
        <v>0</v>
      </c>
      <c r="Y3233" t="s">
        <v>265</v>
      </c>
      <c r="Z3233" t="s">
        <v>265</v>
      </c>
      <c r="AA3233" t="s">
        <v>265</v>
      </c>
      <c r="AB3233" t="s">
        <v>265</v>
      </c>
      <c r="AC3233" t="s">
        <v>265</v>
      </c>
      <c r="AD3233" t="s">
        <v>265</v>
      </c>
      <c r="AE3233" t="s">
        <v>265</v>
      </c>
      <c r="AF3233" t="s">
        <v>12437</v>
      </c>
      <c r="AG3233" t="s">
        <v>265</v>
      </c>
      <c r="AH3233" t="s">
        <v>265</v>
      </c>
      <c r="AI3233" t="s">
        <v>265</v>
      </c>
      <c r="AJ3233" t="s">
        <v>265</v>
      </c>
      <c r="AL3233" t="str">
        <f>IF(Sudan_News12[[#This Row],[relevancy_classification_english]]="Relevant","مناسب",IF(Sudan_News12[[#This Row],[relevancy_classification_english]]="Relevant","عَرَضِيّ",""))</f>
        <v/>
      </c>
      <c r="AN3233" t="str">
        <f>IF(Sudan_News12[[#This Row],[sentiment_analysis_english]]="Negative","سلبي",IF(Sudan_News12[[#This Row],[sentiment_analysis_english]]="Neutral","حيادي",IF(Sudan_News12[[#This Row],[sentiment_analysis_english]]="Positive","إيجابي","")))</f>
        <v/>
      </c>
      <c r="AO3233" t="e">
        <f>INDEX(TextClassificationList[],MATCH(Sudan_News12[[#This Row],[text_classification_arabic]],TextClassificationList[text_classification_arabic],0),1)</f>
        <v>#N/A</v>
      </c>
      <c r="AQ3233" t="e">
        <f>INDEX(TextClassificationList[],MATCH(Sudan_News12[[#This Row],[text_classification_arabic2]],TextClassificationList[text_classification_arabic],0),1)</f>
        <v>#N/A</v>
      </c>
      <c r="AS3233" t="e">
        <f>INDEX(TextClassificationList[],MATCH(Sudan_News12[[#This Row],[text_classification_arabic3]],TextClassificationList[text_classification_arabic],0),1)</f>
        <v>#N/A</v>
      </c>
      <c r="AU3233" t="e">
        <f>INDEX(TextClassificationList[],MATCH(Sudan_News12[[#This Row],[text_classification_arabic4]],TextClassificationList[text_classification_arabic],0),1)</f>
        <v>#N/A</v>
      </c>
      <c r="AW3233" t="e">
        <f>INDEX(TextClassificationList[],MATCH(Sudan_News12[[#This Row],[text_classification_arabic5]],TextClassificationList[text_classification_arabic],0),1)</f>
        <v>#N/A</v>
      </c>
    </row>
    <row r="3234" spans="1:49" x14ac:dyDescent="0.2">
      <c r="A3234">
        <v>1.2859926204230902E+18</v>
      </c>
      <c r="B3234">
        <v>1.2859926204230902E+18</v>
      </c>
      <c r="C3234" t="s">
        <v>12438</v>
      </c>
      <c r="D3234" s="1">
        <v>44034</v>
      </c>
      <c r="E3234" s="2">
        <v>0.81836805555555558</v>
      </c>
      <c r="F3234">
        <v>200</v>
      </c>
      <c r="G3234">
        <v>1889611729</v>
      </c>
      <c r="H3234" t="s">
        <v>354</v>
      </c>
      <c r="I3234" t="s">
        <v>355</v>
      </c>
      <c r="J3234" t="s">
        <v>265</v>
      </c>
      <c r="K3234" t="s">
        <v>12439</v>
      </c>
      <c r="L3234" t="s">
        <v>266</v>
      </c>
      <c r="M3234" t="s">
        <v>267</v>
      </c>
      <c r="N3234" t="s">
        <v>267</v>
      </c>
      <c r="O3234" t="s">
        <v>267</v>
      </c>
      <c r="P3234">
        <v>0</v>
      </c>
      <c r="Q3234">
        <v>0</v>
      </c>
      <c r="R3234">
        <v>0</v>
      </c>
      <c r="S3234" t="s">
        <v>267</v>
      </c>
      <c r="T3234" t="s">
        <v>267</v>
      </c>
      <c r="U3234" t="s">
        <v>12440</v>
      </c>
      <c r="V3234" t="b">
        <v>0</v>
      </c>
      <c r="W3234" t="s">
        <v>265</v>
      </c>
      <c r="X3234">
        <v>0</v>
      </c>
      <c r="Y3234" t="s">
        <v>265</v>
      </c>
      <c r="Z3234" t="s">
        <v>265</v>
      </c>
      <c r="AA3234" t="s">
        <v>265</v>
      </c>
      <c r="AB3234" t="s">
        <v>265</v>
      </c>
      <c r="AC3234" t="s">
        <v>265</v>
      </c>
      <c r="AD3234" t="s">
        <v>265</v>
      </c>
      <c r="AE3234" t="s">
        <v>265</v>
      </c>
      <c r="AF3234" t="s">
        <v>267</v>
      </c>
      <c r="AG3234" t="s">
        <v>265</v>
      </c>
      <c r="AH3234" t="s">
        <v>265</v>
      </c>
      <c r="AI3234" t="s">
        <v>265</v>
      </c>
      <c r="AJ3234" t="s">
        <v>265</v>
      </c>
      <c r="AL3234" t="str">
        <f>IF(Sudan_News12[[#This Row],[relevancy_classification_english]]="Relevant","مناسب",IF(Sudan_News12[[#This Row],[relevancy_classification_english]]="Relevant","عَرَضِيّ",""))</f>
        <v/>
      </c>
      <c r="AN3234" t="str">
        <f>IF(Sudan_News12[[#This Row],[sentiment_analysis_english]]="Negative","سلبي",IF(Sudan_News12[[#This Row],[sentiment_analysis_english]]="Neutral","حيادي",IF(Sudan_News12[[#This Row],[sentiment_analysis_english]]="Positive","إيجابي","")))</f>
        <v/>
      </c>
      <c r="AO3234" t="e">
        <f>INDEX(TextClassificationList[],MATCH(Sudan_News12[[#This Row],[text_classification_arabic]],TextClassificationList[text_classification_arabic],0),1)</f>
        <v>#N/A</v>
      </c>
      <c r="AQ3234" t="e">
        <f>INDEX(TextClassificationList[],MATCH(Sudan_News12[[#This Row],[text_classification_arabic2]],TextClassificationList[text_classification_arabic],0),1)</f>
        <v>#N/A</v>
      </c>
      <c r="AS3234" t="e">
        <f>INDEX(TextClassificationList[],MATCH(Sudan_News12[[#This Row],[text_classification_arabic3]],TextClassificationList[text_classification_arabic],0),1)</f>
        <v>#N/A</v>
      </c>
      <c r="AU3234" t="e">
        <f>INDEX(TextClassificationList[],MATCH(Sudan_News12[[#This Row],[text_classification_arabic4]],TextClassificationList[text_classification_arabic],0),1)</f>
        <v>#N/A</v>
      </c>
      <c r="AW3234" t="e">
        <f>INDEX(TextClassificationList[],MATCH(Sudan_News12[[#This Row],[text_classification_arabic5]],TextClassificationList[text_classification_arabic],0),1)</f>
        <v>#N/A</v>
      </c>
    </row>
    <row r="3235" spans="1:49" x14ac:dyDescent="0.2">
      <c r="A3235">
        <v>1.2859906333548093E+18</v>
      </c>
      <c r="B3235">
        <v>1.2859906333548093E+18</v>
      </c>
      <c r="C3235" t="s">
        <v>12441</v>
      </c>
      <c r="D3235" s="1">
        <v>44034</v>
      </c>
      <c r="E3235" s="2">
        <v>0.81289351851851854</v>
      </c>
      <c r="F3235">
        <v>200</v>
      </c>
      <c r="G3235">
        <v>1889611729</v>
      </c>
      <c r="H3235" t="s">
        <v>354</v>
      </c>
      <c r="I3235" t="s">
        <v>355</v>
      </c>
      <c r="J3235" t="s">
        <v>265</v>
      </c>
      <c r="K3235" t="s">
        <v>12442</v>
      </c>
      <c r="L3235" t="s">
        <v>266</v>
      </c>
      <c r="M3235" t="s">
        <v>267</v>
      </c>
      <c r="N3235" t="s">
        <v>267</v>
      </c>
      <c r="O3235" t="s">
        <v>267</v>
      </c>
      <c r="P3235">
        <v>0</v>
      </c>
      <c r="Q3235">
        <v>1</v>
      </c>
      <c r="R3235">
        <v>1</v>
      </c>
      <c r="S3235" t="s">
        <v>267</v>
      </c>
      <c r="T3235" t="s">
        <v>267</v>
      </c>
      <c r="U3235" t="s">
        <v>12443</v>
      </c>
      <c r="V3235" t="b">
        <v>0</v>
      </c>
      <c r="W3235" t="s">
        <v>12444</v>
      </c>
      <c r="X3235">
        <v>0</v>
      </c>
      <c r="Y3235" t="s">
        <v>265</v>
      </c>
      <c r="Z3235" t="s">
        <v>265</v>
      </c>
      <c r="AA3235" t="s">
        <v>265</v>
      </c>
      <c r="AB3235" t="s">
        <v>265</v>
      </c>
      <c r="AC3235" t="s">
        <v>265</v>
      </c>
      <c r="AD3235" t="s">
        <v>265</v>
      </c>
      <c r="AE3235" t="s">
        <v>265</v>
      </c>
      <c r="AF3235" t="s">
        <v>267</v>
      </c>
      <c r="AG3235" t="s">
        <v>265</v>
      </c>
      <c r="AH3235" t="s">
        <v>265</v>
      </c>
      <c r="AI3235" t="s">
        <v>265</v>
      </c>
      <c r="AJ3235" t="s">
        <v>265</v>
      </c>
      <c r="AL3235" t="str">
        <f>IF(Sudan_News12[[#This Row],[relevancy_classification_english]]="Relevant","مناسب",IF(Sudan_News12[[#This Row],[relevancy_classification_english]]="Relevant","عَرَضِيّ",""))</f>
        <v/>
      </c>
      <c r="AN3235" t="str">
        <f>IF(Sudan_News12[[#This Row],[sentiment_analysis_english]]="Negative","سلبي",IF(Sudan_News12[[#This Row],[sentiment_analysis_english]]="Neutral","حيادي",IF(Sudan_News12[[#This Row],[sentiment_analysis_english]]="Positive","إيجابي","")))</f>
        <v/>
      </c>
      <c r="AO3235" t="e">
        <f>INDEX(TextClassificationList[],MATCH(Sudan_News12[[#This Row],[text_classification_arabic]],TextClassificationList[text_classification_arabic],0),1)</f>
        <v>#N/A</v>
      </c>
      <c r="AQ3235" t="e">
        <f>INDEX(TextClassificationList[],MATCH(Sudan_News12[[#This Row],[text_classification_arabic2]],TextClassificationList[text_classification_arabic],0),1)</f>
        <v>#N/A</v>
      </c>
      <c r="AS3235" t="e">
        <f>INDEX(TextClassificationList[],MATCH(Sudan_News12[[#This Row],[text_classification_arabic3]],TextClassificationList[text_classification_arabic],0),1)</f>
        <v>#N/A</v>
      </c>
      <c r="AU3235" t="e">
        <f>INDEX(TextClassificationList[],MATCH(Sudan_News12[[#This Row],[text_classification_arabic4]],TextClassificationList[text_classification_arabic],0),1)</f>
        <v>#N/A</v>
      </c>
      <c r="AW3235" t="e">
        <f>INDEX(TextClassificationList[],MATCH(Sudan_News12[[#This Row],[text_classification_arabic5]],TextClassificationList[text_classification_arabic],0),1)</f>
        <v>#N/A</v>
      </c>
    </row>
    <row r="3236" spans="1:49" x14ac:dyDescent="0.2">
      <c r="A3236">
        <v>1.2859898857200394E+18</v>
      </c>
      <c r="B3236">
        <v>1.2859898857200394E+18</v>
      </c>
      <c r="C3236" t="s">
        <v>12445</v>
      </c>
      <c r="D3236" s="1">
        <v>44034</v>
      </c>
      <c r="E3236" s="2">
        <v>0.81082175925925926</v>
      </c>
      <c r="F3236">
        <v>200</v>
      </c>
      <c r="G3236">
        <v>1889611729</v>
      </c>
      <c r="H3236" t="s">
        <v>354</v>
      </c>
      <c r="I3236" t="s">
        <v>355</v>
      </c>
      <c r="J3236" t="s">
        <v>265</v>
      </c>
      <c r="K3236" t="s">
        <v>12446</v>
      </c>
      <c r="L3236" t="s">
        <v>266</v>
      </c>
      <c r="M3236" t="s">
        <v>267</v>
      </c>
      <c r="N3236" t="s">
        <v>267</v>
      </c>
      <c r="O3236" t="s">
        <v>267</v>
      </c>
      <c r="P3236">
        <v>0</v>
      </c>
      <c r="Q3236">
        <v>1</v>
      </c>
      <c r="R3236">
        <v>3</v>
      </c>
      <c r="S3236" t="s">
        <v>267</v>
      </c>
      <c r="T3236" t="s">
        <v>267</v>
      </c>
      <c r="U3236" t="s">
        <v>12447</v>
      </c>
      <c r="V3236" t="b">
        <v>0</v>
      </c>
      <c r="W3236" t="s">
        <v>265</v>
      </c>
      <c r="X3236">
        <v>0</v>
      </c>
      <c r="Y3236" t="s">
        <v>265</v>
      </c>
      <c r="Z3236" t="s">
        <v>265</v>
      </c>
      <c r="AA3236" t="s">
        <v>265</v>
      </c>
      <c r="AB3236" t="s">
        <v>265</v>
      </c>
      <c r="AC3236" t="s">
        <v>265</v>
      </c>
      <c r="AD3236" t="s">
        <v>265</v>
      </c>
      <c r="AE3236" t="s">
        <v>265</v>
      </c>
      <c r="AF3236" t="s">
        <v>267</v>
      </c>
      <c r="AG3236" t="s">
        <v>265</v>
      </c>
      <c r="AH3236" t="s">
        <v>265</v>
      </c>
      <c r="AI3236" t="s">
        <v>265</v>
      </c>
      <c r="AJ3236" t="s">
        <v>265</v>
      </c>
      <c r="AL3236" t="str">
        <f>IF(Sudan_News12[[#This Row],[relevancy_classification_english]]="Relevant","مناسب",IF(Sudan_News12[[#This Row],[relevancy_classification_english]]="Relevant","عَرَضِيّ",""))</f>
        <v/>
      </c>
      <c r="AN3236" t="str">
        <f>IF(Sudan_News12[[#This Row],[sentiment_analysis_english]]="Negative","سلبي",IF(Sudan_News12[[#This Row],[sentiment_analysis_english]]="Neutral","حيادي",IF(Sudan_News12[[#This Row],[sentiment_analysis_english]]="Positive","إيجابي","")))</f>
        <v/>
      </c>
      <c r="AO3236" t="e">
        <f>INDEX(TextClassificationList[],MATCH(Sudan_News12[[#This Row],[text_classification_arabic]],TextClassificationList[text_classification_arabic],0),1)</f>
        <v>#N/A</v>
      </c>
      <c r="AQ3236" t="e">
        <f>INDEX(TextClassificationList[],MATCH(Sudan_News12[[#This Row],[text_classification_arabic2]],TextClassificationList[text_classification_arabic],0),1)</f>
        <v>#N/A</v>
      </c>
      <c r="AS3236" t="e">
        <f>INDEX(TextClassificationList[],MATCH(Sudan_News12[[#This Row],[text_classification_arabic3]],TextClassificationList[text_classification_arabic],0),1)</f>
        <v>#N/A</v>
      </c>
      <c r="AU3236" t="e">
        <f>INDEX(TextClassificationList[],MATCH(Sudan_News12[[#This Row],[text_classification_arabic4]],TextClassificationList[text_classification_arabic],0),1)</f>
        <v>#N/A</v>
      </c>
      <c r="AW3236" t="e">
        <f>INDEX(TextClassificationList[],MATCH(Sudan_News12[[#This Row],[text_classification_arabic5]],TextClassificationList[text_classification_arabic],0),1)</f>
        <v>#N/A</v>
      </c>
    </row>
    <row r="3237" spans="1:49" x14ac:dyDescent="0.2">
      <c r="A3237">
        <v>1.2859871155374449E+18</v>
      </c>
      <c r="B3237">
        <v>1.2855693285580841E+18</v>
      </c>
      <c r="C3237" t="s">
        <v>12448</v>
      </c>
      <c r="D3237" s="1">
        <v>44034</v>
      </c>
      <c r="E3237" s="2">
        <v>0.80318287037037039</v>
      </c>
      <c r="F3237">
        <v>200</v>
      </c>
      <c r="G3237">
        <v>1889611729</v>
      </c>
      <c r="H3237" t="s">
        <v>354</v>
      </c>
      <c r="I3237" t="s">
        <v>355</v>
      </c>
      <c r="J3237" t="s">
        <v>265</v>
      </c>
      <c r="K3237" t="s">
        <v>12449</v>
      </c>
      <c r="L3237" t="s">
        <v>266</v>
      </c>
      <c r="M3237" t="s">
        <v>267</v>
      </c>
      <c r="N3237" t="s">
        <v>267</v>
      </c>
      <c r="O3237" t="s">
        <v>267</v>
      </c>
      <c r="P3237">
        <v>0</v>
      </c>
      <c r="Q3237">
        <v>0</v>
      </c>
      <c r="R3237">
        <v>0</v>
      </c>
      <c r="S3237" t="s">
        <v>267</v>
      </c>
      <c r="T3237" t="s">
        <v>267</v>
      </c>
      <c r="U3237" t="s">
        <v>12450</v>
      </c>
      <c r="V3237" t="b">
        <v>0</v>
      </c>
      <c r="W3237" t="s">
        <v>265</v>
      </c>
      <c r="X3237">
        <v>0</v>
      </c>
      <c r="Y3237" t="s">
        <v>265</v>
      </c>
      <c r="Z3237" t="s">
        <v>265</v>
      </c>
      <c r="AA3237" t="s">
        <v>265</v>
      </c>
      <c r="AB3237" t="s">
        <v>265</v>
      </c>
      <c r="AC3237" t="s">
        <v>265</v>
      </c>
      <c r="AD3237" t="s">
        <v>265</v>
      </c>
      <c r="AE3237" t="s">
        <v>265</v>
      </c>
      <c r="AF3237" t="s">
        <v>12451</v>
      </c>
      <c r="AG3237" t="s">
        <v>265</v>
      </c>
      <c r="AH3237" t="s">
        <v>265</v>
      </c>
      <c r="AI3237" t="s">
        <v>265</v>
      </c>
      <c r="AJ3237" t="s">
        <v>265</v>
      </c>
      <c r="AL3237" t="str">
        <f>IF(Sudan_News12[[#This Row],[relevancy_classification_english]]="Relevant","مناسب",IF(Sudan_News12[[#This Row],[relevancy_classification_english]]="Relevant","عَرَضِيّ",""))</f>
        <v/>
      </c>
      <c r="AN3237" t="str">
        <f>IF(Sudan_News12[[#This Row],[sentiment_analysis_english]]="Negative","سلبي",IF(Sudan_News12[[#This Row],[sentiment_analysis_english]]="Neutral","حيادي",IF(Sudan_News12[[#This Row],[sentiment_analysis_english]]="Positive","إيجابي","")))</f>
        <v/>
      </c>
      <c r="AO3237" t="e">
        <f>INDEX(TextClassificationList[],MATCH(Sudan_News12[[#This Row],[text_classification_arabic]],TextClassificationList[text_classification_arabic],0),1)</f>
        <v>#N/A</v>
      </c>
      <c r="AQ3237" t="e">
        <f>INDEX(TextClassificationList[],MATCH(Sudan_News12[[#This Row],[text_classification_arabic2]],TextClassificationList[text_classification_arabic],0),1)</f>
        <v>#N/A</v>
      </c>
      <c r="AS3237" t="e">
        <f>INDEX(TextClassificationList[],MATCH(Sudan_News12[[#This Row],[text_classification_arabic3]],TextClassificationList[text_classification_arabic],0),1)</f>
        <v>#N/A</v>
      </c>
      <c r="AU3237" t="e">
        <f>INDEX(TextClassificationList[],MATCH(Sudan_News12[[#This Row],[text_classification_arabic4]],TextClassificationList[text_classification_arabic],0),1)</f>
        <v>#N/A</v>
      </c>
      <c r="AW3237" t="e">
        <f>INDEX(TextClassificationList[],MATCH(Sudan_News12[[#This Row],[text_classification_arabic5]],TextClassificationList[text_classification_arabic],0),1)</f>
        <v>#N/A</v>
      </c>
    </row>
    <row r="3238" spans="1:49" x14ac:dyDescent="0.2">
      <c r="A3238">
        <v>1.2859860748048548E+18</v>
      </c>
      <c r="B3238">
        <v>1.2859860748048548E+18</v>
      </c>
      <c r="C3238" t="s">
        <v>12452</v>
      </c>
      <c r="D3238" s="1">
        <v>44034</v>
      </c>
      <c r="E3238" s="2">
        <v>0.80031249999999998</v>
      </c>
      <c r="F3238">
        <v>200</v>
      </c>
      <c r="G3238">
        <v>1889611729</v>
      </c>
      <c r="H3238" t="s">
        <v>354</v>
      </c>
      <c r="I3238" t="s">
        <v>355</v>
      </c>
      <c r="J3238" t="s">
        <v>265</v>
      </c>
      <c r="K3238" t="s">
        <v>12453</v>
      </c>
      <c r="L3238" t="s">
        <v>266</v>
      </c>
      <c r="M3238" t="s">
        <v>267</v>
      </c>
      <c r="N3238" t="s">
        <v>267</v>
      </c>
      <c r="O3238" t="s">
        <v>12454</v>
      </c>
      <c r="P3238">
        <v>0</v>
      </c>
      <c r="Q3238">
        <v>0</v>
      </c>
      <c r="R3238">
        <v>2</v>
      </c>
      <c r="S3238" t="s">
        <v>12455</v>
      </c>
      <c r="T3238" t="s">
        <v>267</v>
      </c>
      <c r="U3238" t="s">
        <v>12456</v>
      </c>
      <c r="V3238" t="b">
        <v>0</v>
      </c>
      <c r="W3238" t="s">
        <v>265</v>
      </c>
      <c r="X3238">
        <v>1</v>
      </c>
      <c r="Y3238" t="s">
        <v>12457</v>
      </c>
      <c r="Z3238" t="s">
        <v>265</v>
      </c>
      <c r="AA3238" t="s">
        <v>265</v>
      </c>
      <c r="AB3238" t="s">
        <v>265</v>
      </c>
      <c r="AC3238" t="s">
        <v>265</v>
      </c>
      <c r="AD3238" t="s">
        <v>265</v>
      </c>
      <c r="AE3238" t="s">
        <v>265</v>
      </c>
      <c r="AF3238" t="s">
        <v>267</v>
      </c>
      <c r="AG3238" t="s">
        <v>265</v>
      </c>
      <c r="AH3238" t="s">
        <v>265</v>
      </c>
      <c r="AI3238" t="s">
        <v>265</v>
      </c>
      <c r="AJ3238" t="s">
        <v>265</v>
      </c>
      <c r="AL3238" t="str">
        <f>IF(Sudan_News12[[#This Row],[relevancy_classification_english]]="Relevant","مناسب",IF(Sudan_News12[[#This Row],[relevancy_classification_english]]="Relevant","عَرَضِيّ",""))</f>
        <v/>
      </c>
      <c r="AN3238" t="str">
        <f>IF(Sudan_News12[[#This Row],[sentiment_analysis_english]]="Negative","سلبي",IF(Sudan_News12[[#This Row],[sentiment_analysis_english]]="Neutral","حيادي",IF(Sudan_News12[[#This Row],[sentiment_analysis_english]]="Positive","إيجابي","")))</f>
        <v/>
      </c>
      <c r="AO3238" t="e">
        <f>INDEX(TextClassificationList[],MATCH(Sudan_News12[[#This Row],[text_classification_arabic]],TextClassificationList[text_classification_arabic],0),1)</f>
        <v>#N/A</v>
      </c>
      <c r="AQ3238" t="e">
        <f>INDEX(TextClassificationList[],MATCH(Sudan_News12[[#This Row],[text_classification_arabic2]],TextClassificationList[text_classification_arabic],0),1)</f>
        <v>#N/A</v>
      </c>
      <c r="AS3238" t="e">
        <f>INDEX(TextClassificationList[],MATCH(Sudan_News12[[#This Row],[text_classification_arabic3]],TextClassificationList[text_classification_arabic],0),1)</f>
        <v>#N/A</v>
      </c>
      <c r="AU3238" t="e">
        <f>INDEX(TextClassificationList[],MATCH(Sudan_News12[[#This Row],[text_classification_arabic4]],TextClassificationList[text_classification_arabic],0),1)</f>
        <v>#N/A</v>
      </c>
      <c r="AW3238" t="e">
        <f>INDEX(TextClassificationList[],MATCH(Sudan_News12[[#This Row],[text_classification_arabic5]],TextClassificationList[text_classification_arabic],0),1)</f>
        <v>#N/A</v>
      </c>
    </row>
    <row r="3239" spans="1:49" x14ac:dyDescent="0.2">
      <c r="A3239">
        <v>1.285886113001943E+18</v>
      </c>
      <c r="B3239">
        <v>1.285886113001943E+18</v>
      </c>
      <c r="C3239" t="s">
        <v>12458</v>
      </c>
      <c r="D3239" s="1">
        <v>44034</v>
      </c>
      <c r="E3239" s="2">
        <v>0.52446759259259257</v>
      </c>
      <c r="F3239">
        <v>200</v>
      </c>
      <c r="G3239">
        <v>1889611729</v>
      </c>
      <c r="H3239" t="s">
        <v>354</v>
      </c>
      <c r="I3239" t="s">
        <v>355</v>
      </c>
      <c r="J3239" t="s">
        <v>265</v>
      </c>
      <c r="K3239" t="s">
        <v>12459</v>
      </c>
      <c r="L3239" t="s">
        <v>266</v>
      </c>
      <c r="M3239" t="s">
        <v>267</v>
      </c>
      <c r="N3239" t="s">
        <v>267</v>
      </c>
      <c r="O3239" t="s">
        <v>12460</v>
      </c>
      <c r="P3239">
        <v>0</v>
      </c>
      <c r="Q3239">
        <v>0</v>
      </c>
      <c r="R3239">
        <v>0</v>
      </c>
      <c r="S3239" t="s">
        <v>12455</v>
      </c>
      <c r="T3239" t="s">
        <v>267</v>
      </c>
      <c r="U3239" t="s">
        <v>12461</v>
      </c>
      <c r="V3239" t="b">
        <v>0</v>
      </c>
      <c r="W3239" t="s">
        <v>265</v>
      </c>
      <c r="X3239">
        <v>1</v>
      </c>
      <c r="Y3239" t="s">
        <v>12462</v>
      </c>
      <c r="Z3239" t="s">
        <v>265</v>
      </c>
      <c r="AA3239" t="s">
        <v>265</v>
      </c>
      <c r="AB3239" t="s">
        <v>265</v>
      </c>
      <c r="AC3239" t="s">
        <v>265</v>
      </c>
      <c r="AD3239" t="s">
        <v>265</v>
      </c>
      <c r="AE3239" t="s">
        <v>265</v>
      </c>
      <c r="AF3239" t="s">
        <v>267</v>
      </c>
      <c r="AG3239" t="s">
        <v>265</v>
      </c>
      <c r="AH3239" t="s">
        <v>265</v>
      </c>
      <c r="AI3239" t="s">
        <v>265</v>
      </c>
      <c r="AJ3239" t="s">
        <v>265</v>
      </c>
      <c r="AL3239" t="str">
        <f>IF(Sudan_News12[[#This Row],[relevancy_classification_english]]="Relevant","مناسب",IF(Sudan_News12[[#This Row],[relevancy_classification_english]]="Relevant","عَرَضِيّ",""))</f>
        <v/>
      </c>
      <c r="AN3239" t="str">
        <f>IF(Sudan_News12[[#This Row],[sentiment_analysis_english]]="Negative","سلبي",IF(Sudan_News12[[#This Row],[sentiment_analysis_english]]="Neutral","حيادي",IF(Sudan_News12[[#This Row],[sentiment_analysis_english]]="Positive","إيجابي","")))</f>
        <v/>
      </c>
      <c r="AO3239" t="e">
        <f>INDEX(TextClassificationList[],MATCH(Sudan_News12[[#This Row],[text_classification_arabic]],TextClassificationList[text_classification_arabic],0),1)</f>
        <v>#N/A</v>
      </c>
      <c r="AQ3239" t="e">
        <f>INDEX(TextClassificationList[],MATCH(Sudan_News12[[#This Row],[text_classification_arabic2]],TextClassificationList[text_classification_arabic],0),1)</f>
        <v>#N/A</v>
      </c>
      <c r="AS3239" t="e">
        <f>INDEX(TextClassificationList[],MATCH(Sudan_News12[[#This Row],[text_classification_arabic3]],TextClassificationList[text_classification_arabic],0),1)</f>
        <v>#N/A</v>
      </c>
      <c r="AU3239" t="e">
        <f>INDEX(TextClassificationList[],MATCH(Sudan_News12[[#This Row],[text_classification_arabic4]],TextClassificationList[text_classification_arabic],0),1)</f>
        <v>#N/A</v>
      </c>
      <c r="AW3239" t="e">
        <f>INDEX(TextClassificationList[],MATCH(Sudan_News12[[#This Row],[text_classification_arabic5]],TextClassificationList[text_classification_arabic],0),1)</f>
        <v>#N/A</v>
      </c>
    </row>
    <row r="3240" spans="1:49" x14ac:dyDescent="0.2">
      <c r="A3240">
        <v>1.2857005222851174E+18</v>
      </c>
      <c r="B3240">
        <v>1.2857005222851174E+18</v>
      </c>
      <c r="C3240" t="s">
        <v>12463</v>
      </c>
      <c r="D3240" s="1">
        <v>44034</v>
      </c>
      <c r="E3240" s="2">
        <v>1.2337962962962964E-2</v>
      </c>
      <c r="F3240">
        <v>200</v>
      </c>
      <c r="G3240">
        <v>1889611729</v>
      </c>
      <c r="H3240" t="s">
        <v>354</v>
      </c>
      <c r="I3240" t="s">
        <v>355</v>
      </c>
      <c r="J3240" t="s">
        <v>265</v>
      </c>
      <c r="K3240" t="s">
        <v>12464</v>
      </c>
      <c r="L3240" t="s">
        <v>266</v>
      </c>
      <c r="M3240" t="s">
        <v>267</v>
      </c>
      <c r="N3240" t="s">
        <v>267</v>
      </c>
      <c r="O3240" t="s">
        <v>12465</v>
      </c>
      <c r="P3240">
        <v>0</v>
      </c>
      <c r="Q3240">
        <v>0</v>
      </c>
      <c r="R3240">
        <v>1</v>
      </c>
      <c r="S3240" t="s">
        <v>12455</v>
      </c>
      <c r="T3240" t="s">
        <v>267</v>
      </c>
      <c r="U3240" t="s">
        <v>12466</v>
      </c>
      <c r="V3240" t="b">
        <v>0</v>
      </c>
      <c r="W3240" t="s">
        <v>265</v>
      </c>
      <c r="X3240">
        <v>1</v>
      </c>
      <c r="Y3240" t="s">
        <v>12467</v>
      </c>
      <c r="Z3240" t="s">
        <v>265</v>
      </c>
      <c r="AA3240" t="s">
        <v>265</v>
      </c>
      <c r="AB3240" t="s">
        <v>265</v>
      </c>
      <c r="AC3240" t="s">
        <v>265</v>
      </c>
      <c r="AD3240" t="s">
        <v>265</v>
      </c>
      <c r="AE3240" t="s">
        <v>265</v>
      </c>
      <c r="AF3240" t="s">
        <v>267</v>
      </c>
      <c r="AG3240" t="s">
        <v>265</v>
      </c>
      <c r="AH3240" t="s">
        <v>265</v>
      </c>
      <c r="AI3240" t="s">
        <v>265</v>
      </c>
      <c r="AJ3240" t="s">
        <v>265</v>
      </c>
      <c r="AL3240" t="str">
        <f>IF(Sudan_News12[[#This Row],[relevancy_classification_english]]="Relevant","مناسب",IF(Sudan_News12[[#This Row],[relevancy_classification_english]]="Relevant","عَرَضِيّ",""))</f>
        <v/>
      </c>
      <c r="AN3240" t="str">
        <f>IF(Sudan_News12[[#This Row],[sentiment_analysis_english]]="Negative","سلبي",IF(Sudan_News12[[#This Row],[sentiment_analysis_english]]="Neutral","حيادي",IF(Sudan_News12[[#This Row],[sentiment_analysis_english]]="Positive","إيجابي","")))</f>
        <v/>
      </c>
      <c r="AO3240" t="e">
        <f>INDEX(TextClassificationList[],MATCH(Sudan_News12[[#This Row],[text_classification_arabic]],TextClassificationList[text_classification_arabic],0),1)</f>
        <v>#N/A</v>
      </c>
      <c r="AQ3240" t="e">
        <f>INDEX(TextClassificationList[],MATCH(Sudan_News12[[#This Row],[text_classification_arabic2]],TextClassificationList[text_classification_arabic],0),1)</f>
        <v>#N/A</v>
      </c>
      <c r="AS3240" t="e">
        <f>INDEX(TextClassificationList[],MATCH(Sudan_News12[[#This Row],[text_classification_arabic3]],TextClassificationList[text_classification_arabic],0),1)</f>
        <v>#N/A</v>
      </c>
      <c r="AU3240" t="e">
        <f>INDEX(TextClassificationList[],MATCH(Sudan_News12[[#This Row],[text_classification_arabic4]],TextClassificationList[text_classification_arabic],0),1)</f>
        <v>#N/A</v>
      </c>
      <c r="AW3240" t="e">
        <f>INDEX(TextClassificationList[],MATCH(Sudan_News12[[#This Row],[text_classification_arabic5]],TextClassificationList[text_classification_arabic],0),1)</f>
        <v>#N/A</v>
      </c>
    </row>
    <row r="3241" spans="1:49" x14ac:dyDescent="0.2">
      <c r="A3241">
        <v>1.2813108950297477E+18</v>
      </c>
      <c r="B3241">
        <v>1.2813108950297477E+18</v>
      </c>
      <c r="C3241" t="s">
        <v>12468</v>
      </c>
      <c r="D3241" s="1">
        <v>44021</v>
      </c>
      <c r="E3241" s="2">
        <v>0.89927083333333335</v>
      </c>
      <c r="F3241">
        <v>200</v>
      </c>
      <c r="G3241">
        <v>1889611729</v>
      </c>
      <c r="H3241" t="s">
        <v>354</v>
      </c>
      <c r="I3241" t="s">
        <v>355</v>
      </c>
      <c r="J3241" t="s">
        <v>265</v>
      </c>
      <c r="K3241" t="s">
        <v>12469</v>
      </c>
      <c r="L3241" t="s">
        <v>266</v>
      </c>
      <c r="M3241" t="s">
        <v>267</v>
      </c>
      <c r="N3241" t="s">
        <v>267</v>
      </c>
      <c r="O3241" t="s">
        <v>267</v>
      </c>
      <c r="P3241">
        <v>1</v>
      </c>
      <c r="Q3241">
        <v>1</v>
      </c>
      <c r="R3241">
        <v>3</v>
      </c>
      <c r="S3241" t="s">
        <v>267</v>
      </c>
      <c r="T3241" t="s">
        <v>267</v>
      </c>
      <c r="U3241" t="s">
        <v>12470</v>
      </c>
      <c r="V3241" t="b">
        <v>0</v>
      </c>
      <c r="W3241" t="s">
        <v>265</v>
      </c>
      <c r="X3241">
        <v>0</v>
      </c>
      <c r="Y3241" t="s">
        <v>265</v>
      </c>
      <c r="Z3241" t="s">
        <v>265</v>
      </c>
      <c r="AA3241" t="s">
        <v>265</v>
      </c>
      <c r="AB3241" t="s">
        <v>265</v>
      </c>
      <c r="AC3241" t="s">
        <v>265</v>
      </c>
      <c r="AD3241" t="s">
        <v>265</v>
      </c>
      <c r="AE3241" t="s">
        <v>265</v>
      </c>
      <c r="AF3241" t="s">
        <v>267</v>
      </c>
      <c r="AG3241" t="s">
        <v>265</v>
      </c>
      <c r="AH3241" t="s">
        <v>265</v>
      </c>
      <c r="AI3241" t="s">
        <v>265</v>
      </c>
      <c r="AJ3241" t="s">
        <v>265</v>
      </c>
      <c r="AL3241" t="str">
        <f>IF(Sudan_News12[[#This Row],[relevancy_classification_english]]="Relevant","مناسب",IF(Sudan_News12[[#This Row],[relevancy_classification_english]]="Relevant","عَرَضِيّ",""))</f>
        <v/>
      </c>
      <c r="AN3241" t="str">
        <f>IF(Sudan_News12[[#This Row],[sentiment_analysis_english]]="Negative","سلبي",IF(Sudan_News12[[#This Row],[sentiment_analysis_english]]="Neutral","حيادي",IF(Sudan_News12[[#This Row],[sentiment_analysis_english]]="Positive","إيجابي","")))</f>
        <v/>
      </c>
      <c r="AO3241" t="e">
        <f>INDEX(TextClassificationList[],MATCH(Sudan_News12[[#This Row],[text_classification_arabic]],TextClassificationList[text_classification_arabic],0),1)</f>
        <v>#N/A</v>
      </c>
      <c r="AQ3241" t="e">
        <f>INDEX(TextClassificationList[],MATCH(Sudan_News12[[#This Row],[text_classification_arabic2]],TextClassificationList[text_classification_arabic],0),1)</f>
        <v>#N/A</v>
      </c>
      <c r="AS3241" t="e">
        <f>INDEX(TextClassificationList[],MATCH(Sudan_News12[[#This Row],[text_classification_arabic3]],TextClassificationList[text_classification_arabic],0),1)</f>
        <v>#N/A</v>
      </c>
      <c r="AU3241" t="e">
        <f>INDEX(TextClassificationList[],MATCH(Sudan_News12[[#This Row],[text_classification_arabic4]],TextClassificationList[text_classification_arabic],0),1)</f>
        <v>#N/A</v>
      </c>
      <c r="AW3241" t="e">
        <f>INDEX(TextClassificationList[],MATCH(Sudan_News12[[#This Row],[text_classification_arabic5]],TextClassificationList[text_classification_arabic],0),1)</f>
        <v>#N/A</v>
      </c>
    </row>
    <row r="3242" spans="1:49" x14ac:dyDescent="0.2">
      <c r="A3242">
        <v>1.2812263961032581E+18</v>
      </c>
      <c r="B3242">
        <v>1.2812263961032581E+18</v>
      </c>
      <c r="C3242" t="s">
        <v>12471</v>
      </c>
      <c r="D3242" s="1">
        <v>44021</v>
      </c>
      <c r="E3242" s="2">
        <v>0.66609953703703706</v>
      </c>
      <c r="F3242">
        <v>200</v>
      </c>
      <c r="G3242">
        <v>1889611729</v>
      </c>
      <c r="H3242" t="s">
        <v>354</v>
      </c>
      <c r="I3242" t="s">
        <v>355</v>
      </c>
      <c r="J3242" t="s">
        <v>265</v>
      </c>
      <c r="K3242" t="s">
        <v>12472</v>
      </c>
      <c r="L3242" t="s">
        <v>266</v>
      </c>
      <c r="M3242" t="s">
        <v>267</v>
      </c>
      <c r="N3242" t="s">
        <v>267</v>
      </c>
      <c r="O3242" t="s">
        <v>12473</v>
      </c>
      <c r="P3242">
        <v>0</v>
      </c>
      <c r="Q3242">
        <v>1</v>
      </c>
      <c r="R3242">
        <v>1</v>
      </c>
      <c r="S3242" t="s">
        <v>282</v>
      </c>
      <c r="T3242" t="s">
        <v>267</v>
      </c>
      <c r="U3242" t="s">
        <v>12474</v>
      </c>
      <c r="V3242" t="b">
        <v>0</v>
      </c>
      <c r="W3242" t="s">
        <v>265</v>
      </c>
      <c r="X3242">
        <v>1</v>
      </c>
      <c r="Y3242" t="s">
        <v>12475</v>
      </c>
      <c r="Z3242" t="s">
        <v>265</v>
      </c>
      <c r="AA3242" t="s">
        <v>265</v>
      </c>
      <c r="AB3242" t="s">
        <v>265</v>
      </c>
      <c r="AC3242" t="s">
        <v>265</v>
      </c>
      <c r="AD3242" t="s">
        <v>265</v>
      </c>
      <c r="AE3242" t="s">
        <v>265</v>
      </c>
      <c r="AF3242" t="s">
        <v>267</v>
      </c>
      <c r="AG3242" t="s">
        <v>265</v>
      </c>
      <c r="AH3242" t="s">
        <v>265</v>
      </c>
      <c r="AI3242" t="s">
        <v>265</v>
      </c>
      <c r="AJ3242" t="s">
        <v>265</v>
      </c>
      <c r="AL3242" t="str">
        <f>IF(Sudan_News12[[#This Row],[relevancy_classification_english]]="Relevant","مناسب",IF(Sudan_News12[[#This Row],[relevancy_classification_english]]="Relevant","عَرَضِيّ",""))</f>
        <v/>
      </c>
      <c r="AN3242" t="str">
        <f>IF(Sudan_News12[[#This Row],[sentiment_analysis_english]]="Negative","سلبي",IF(Sudan_News12[[#This Row],[sentiment_analysis_english]]="Neutral","حيادي",IF(Sudan_News12[[#This Row],[sentiment_analysis_english]]="Positive","إيجابي","")))</f>
        <v/>
      </c>
      <c r="AO3242" t="e">
        <f>INDEX(TextClassificationList[],MATCH(Sudan_News12[[#This Row],[text_classification_arabic]],TextClassificationList[text_classification_arabic],0),1)</f>
        <v>#N/A</v>
      </c>
      <c r="AQ3242" t="e">
        <f>INDEX(TextClassificationList[],MATCH(Sudan_News12[[#This Row],[text_classification_arabic2]],TextClassificationList[text_classification_arabic],0),1)</f>
        <v>#N/A</v>
      </c>
      <c r="AS3242" t="e">
        <f>INDEX(TextClassificationList[],MATCH(Sudan_News12[[#This Row],[text_classification_arabic3]],TextClassificationList[text_classification_arabic],0),1)</f>
        <v>#N/A</v>
      </c>
      <c r="AU3242" t="e">
        <f>INDEX(TextClassificationList[],MATCH(Sudan_News12[[#This Row],[text_classification_arabic4]],TextClassificationList[text_classification_arabic],0),1)</f>
        <v>#N/A</v>
      </c>
      <c r="AW3242" t="e">
        <f>INDEX(TextClassificationList[],MATCH(Sudan_News12[[#This Row],[text_classification_arabic5]],TextClassificationList[text_classification_arabic],0),1)</f>
        <v>#N/A</v>
      </c>
    </row>
    <row r="3243" spans="1:49" x14ac:dyDescent="0.2">
      <c r="A3243">
        <v>1.2806196273248133E+18</v>
      </c>
      <c r="B3243">
        <v>1.2804209109866578E+18</v>
      </c>
      <c r="C3243" t="s">
        <v>12476</v>
      </c>
      <c r="D3243" s="1">
        <v>44019</v>
      </c>
      <c r="E3243" s="2">
        <v>0.99173611111111115</v>
      </c>
      <c r="F3243">
        <v>200</v>
      </c>
      <c r="G3243">
        <v>1889611729</v>
      </c>
      <c r="H3243" t="s">
        <v>354</v>
      </c>
      <c r="I3243" t="s">
        <v>355</v>
      </c>
      <c r="J3243" t="s">
        <v>265</v>
      </c>
      <c r="K3243" t="s">
        <v>12477</v>
      </c>
      <c r="L3243" t="s">
        <v>266</v>
      </c>
      <c r="M3243" t="s">
        <v>267</v>
      </c>
      <c r="N3243" t="s">
        <v>267</v>
      </c>
      <c r="O3243" t="s">
        <v>267</v>
      </c>
      <c r="P3243">
        <v>0</v>
      </c>
      <c r="Q3243">
        <v>0</v>
      </c>
      <c r="R3243">
        <v>0</v>
      </c>
      <c r="S3243" t="s">
        <v>267</v>
      </c>
      <c r="T3243" t="s">
        <v>267</v>
      </c>
      <c r="U3243" t="s">
        <v>12478</v>
      </c>
      <c r="V3243" t="b">
        <v>0</v>
      </c>
      <c r="W3243" t="s">
        <v>265</v>
      </c>
      <c r="X3243">
        <v>0</v>
      </c>
      <c r="Y3243" t="s">
        <v>265</v>
      </c>
      <c r="Z3243" t="s">
        <v>265</v>
      </c>
      <c r="AA3243" t="s">
        <v>265</v>
      </c>
      <c r="AB3243" t="s">
        <v>265</v>
      </c>
      <c r="AC3243" t="s">
        <v>265</v>
      </c>
      <c r="AD3243" t="s">
        <v>265</v>
      </c>
      <c r="AE3243" t="s">
        <v>265</v>
      </c>
      <c r="AF3243" t="s">
        <v>12479</v>
      </c>
      <c r="AG3243" t="s">
        <v>265</v>
      </c>
      <c r="AH3243" t="s">
        <v>265</v>
      </c>
      <c r="AI3243" t="s">
        <v>265</v>
      </c>
      <c r="AJ3243" t="s">
        <v>265</v>
      </c>
      <c r="AL3243" t="str">
        <f>IF(Sudan_News12[[#This Row],[relevancy_classification_english]]="Relevant","مناسب",IF(Sudan_News12[[#This Row],[relevancy_classification_english]]="Relevant","عَرَضِيّ",""))</f>
        <v/>
      </c>
      <c r="AN3243" t="str">
        <f>IF(Sudan_News12[[#This Row],[sentiment_analysis_english]]="Negative","سلبي",IF(Sudan_News12[[#This Row],[sentiment_analysis_english]]="Neutral","حيادي",IF(Sudan_News12[[#This Row],[sentiment_analysis_english]]="Positive","إيجابي","")))</f>
        <v/>
      </c>
      <c r="AO3243" t="e">
        <f>INDEX(TextClassificationList[],MATCH(Sudan_News12[[#This Row],[text_classification_arabic]],TextClassificationList[text_classification_arabic],0),1)</f>
        <v>#N/A</v>
      </c>
      <c r="AQ3243" t="e">
        <f>INDEX(TextClassificationList[],MATCH(Sudan_News12[[#This Row],[text_classification_arabic2]],TextClassificationList[text_classification_arabic],0),1)</f>
        <v>#N/A</v>
      </c>
      <c r="AS3243" t="e">
        <f>INDEX(TextClassificationList[],MATCH(Sudan_News12[[#This Row],[text_classification_arabic3]],TextClassificationList[text_classification_arabic],0),1)</f>
        <v>#N/A</v>
      </c>
      <c r="AU3243" t="e">
        <f>INDEX(TextClassificationList[],MATCH(Sudan_News12[[#This Row],[text_classification_arabic4]],TextClassificationList[text_classification_arabic],0),1)</f>
        <v>#N/A</v>
      </c>
      <c r="AW3243" t="e">
        <f>INDEX(TextClassificationList[],MATCH(Sudan_News12[[#This Row],[text_classification_arabic5]],TextClassificationList[text_classification_arabic],0),1)</f>
        <v>#N/A</v>
      </c>
    </row>
    <row r="3244" spans="1:49" x14ac:dyDescent="0.2">
      <c r="A3244">
        <v>1.2787997613998408E+18</v>
      </c>
      <c r="B3244">
        <v>1.2787432189018767E+18</v>
      </c>
      <c r="C3244" t="s">
        <v>12480</v>
      </c>
      <c r="D3244" s="1">
        <v>44014</v>
      </c>
      <c r="E3244" s="2">
        <v>0.96986111111111106</v>
      </c>
      <c r="F3244">
        <v>200</v>
      </c>
      <c r="G3244">
        <v>1889611729</v>
      </c>
      <c r="H3244" t="s">
        <v>354</v>
      </c>
      <c r="I3244" t="s">
        <v>355</v>
      </c>
      <c r="J3244" t="s">
        <v>265</v>
      </c>
      <c r="K3244" t="s">
        <v>12481</v>
      </c>
      <c r="L3244" t="s">
        <v>266</v>
      </c>
      <c r="M3244" t="s">
        <v>267</v>
      </c>
      <c r="N3244" t="s">
        <v>267</v>
      </c>
      <c r="O3244" t="s">
        <v>267</v>
      </c>
      <c r="P3244">
        <v>0</v>
      </c>
      <c r="Q3244">
        <v>0</v>
      </c>
      <c r="R3244">
        <v>0</v>
      </c>
      <c r="S3244" t="s">
        <v>267</v>
      </c>
      <c r="T3244" t="s">
        <v>267</v>
      </c>
      <c r="U3244" t="s">
        <v>12482</v>
      </c>
      <c r="V3244" t="b">
        <v>0</v>
      </c>
      <c r="W3244" t="s">
        <v>265</v>
      </c>
      <c r="X3244">
        <v>0</v>
      </c>
      <c r="Y3244" t="s">
        <v>265</v>
      </c>
      <c r="Z3244" t="s">
        <v>265</v>
      </c>
      <c r="AA3244" t="s">
        <v>265</v>
      </c>
      <c r="AB3244" t="s">
        <v>265</v>
      </c>
      <c r="AC3244" t="s">
        <v>265</v>
      </c>
      <c r="AD3244" t="s">
        <v>265</v>
      </c>
      <c r="AE3244" t="s">
        <v>265</v>
      </c>
      <c r="AF3244" t="s">
        <v>9586</v>
      </c>
      <c r="AG3244" t="s">
        <v>265</v>
      </c>
      <c r="AH3244" t="s">
        <v>265</v>
      </c>
      <c r="AI3244" t="s">
        <v>265</v>
      </c>
      <c r="AJ3244" t="s">
        <v>265</v>
      </c>
      <c r="AL3244" t="str">
        <f>IF(Sudan_News12[[#This Row],[relevancy_classification_english]]="Relevant","مناسب",IF(Sudan_News12[[#This Row],[relevancy_classification_english]]="Relevant","عَرَضِيّ",""))</f>
        <v/>
      </c>
      <c r="AN3244" t="str">
        <f>IF(Sudan_News12[[#This Row],[sentiment_analysis_english]]="Negative","سلبي",IF(Sudan_News12[[#This Row],[sentiment_analysis_english]]="Neutral","حيادي",IF(Sudan_News12[[#This Row],[sentiment_analysis_english]]="Positive","إيجابي","")))</f>
        <v/>
      </c>
      <c r="AO3244" t="e">
        <f>INDEX(TextClassificationList[],MATCH(Sudan_News12[[#This Row],[text_classification_arabic]],TextClassificationList[text_classification_arabic],0),1)</f>
        <v>#N/A</v>
      </c>
      <c r="AQ3244" t="e">
        <f>INDEX(TextClassificationList[],MATCH(Sudan_News12[[#This Row],[text_classification_arabic2]],TextClassificationList[text_classification_arabic],0),1)</f>
        <v>#N/A</v>
      </c>
      <c r="AS3244" t="e">
        <f>INDEX(TextClassificationList[],MATCH(Sudan_News12[[#This Row],[text_classification_arabic3]],TextClassificationList[text_classification_arabic],0),1)</f>
        <v>#N/A</v>
      </c>
      <c r="AU3244" t="e">
        <f>INDEX(TextClassificationList[],MATCH(Sudan_News12[[#This Row],[text_classification_arabic4]],TextClassificationList[text_classification_arabic],0),1)</f>
        <v>#N/A</v>
      </c>
      <c r="AW3244" t="e">
        <f>INDEX(TextClassificationList[],MATCH(Sudan_News12[[#This Row],[text_classification_arabic5]],TextClassificationList[text_classification_arabic],0),1)</f>
        <v>#N/A</v>
      </c>
    </row>
    <row r="3245" spans="1:49" x14ac:dyDescent="0.2">
      <c r="A3245">
        <v>1.2787432189018767E+18</v>
      </c>
      <c r="B3245">
        <v>1.2787432189018767E+18</v>
      </c>
      <c r="C3245" t="s">
        <v>12483</v>
      </c>
      <c r="D3245" s="1">
        <v>44014</v>
      </c>
      <c r="E3245" s="2">
        <v>0.81383101851851847</v>
      </c>
      <c r="F3245">
        <v>200</v>
      </c>
      <c r="G3245">
        <v>1889611729</v>
      </c>
      <c r="H3245" t="s">
        <v>354</v>
      </c>
      <c r="I3245" t="s">
        <v>355</v>
      </c>
      <c r="J3245" t="s">
        <v>265</v>
      </c>
      <c r="K3245" t="s">
        <v>12484</v>
      </c>
      <c r="L3245" t="s">
        <v>276</v>
      </c>
      <c r="M3245" t="s">
        <v>267</v>
      </c>
      <c r="N3245" t="s">
        <v>267</v>
      </c>
      <c r="O3245" t="s">
        <v>12485</v>
      </c>
      <c r="P3245">
        <v>1</v>
      </c>
      <c r="Q3245">
        <v>0</v>
      </c>
      <c r="R3245">
        <v>2</v>
      </c>
      <c r="S3245" t="s">
        <v>12486</v>
      </c>
      <c r="T3245" t="s">
        <v>267</v>
      </c>
      <c r="U3245" t="s">
        <v>12487</v>
      </c>
      <c r="V3245" t="b">
        <v>0</v>
      </c>
      <c r="W3245" t="s">
        <v>265</v>
      </c>
      <c r="X3245">
        <v>1</v>
      </c>
      <c r="Y3245" t="s">
        <v>12488</v>
      </c>
      <c r="Z3245" t="s">
        <v>265</v>
      </c>
      <c r="AA3245" t="s">
        <v>265</v>
      </c>
      <c r="AB3245" t="s">
        <v>265</v>
      </c>
      <c r="AC3245" t="s">
        <v>265</v>
      </c>
      <c r="AD3245" t="s">
        <v>265</v>
      </c>
      <c r="AE3245" t="s">
        <v>265</v>
      </c>
      <c r="AF3245" t="s">
        <v>267</v>
      </c>
      <c r="AG3245" t="s">
        <v>265</v>
      </c>
      <c r="AH3245" t="s">
        <v>265</v>
      </c>
      <c r="AI3245" t="s">
        <v>265</v>
      </c>
      <c r="AJ3245" t="s">
        <v>265</v>
      </c>
      <c r="AL3245" t="str">
        <f>IF(Sudan_News12[[#This Row],[relevancy_classification_english]]="Relevant","مناسب",IF(Sudan_News12[[#This Row],[relevancy_classification_english]]="Relevant","عَرَضِيّ",""))</f>
        <v/>
      </c>
      <c r="AN3245" t="str">
        <f>IF(Sudan_News12[[#This Row],[sentiment_analysis_english]]="Negative","سلبي",IF(Sudan_News12[[#This Row],[sentiment_analysis_english]]="Neutral","حيادي",IF(Sudan_News12[[#This Row],[sentiment_analysis_english]]="Positive","إيجابي","")))</f>
        <v/>
      </c>
      <c r="AO3245" t="e">
        <f>INDEX(TextClassificationList[],MATCH(Sudan_News12[[#This Row],[text_classification_arabic]],TextClassificationList[text_classification_arabic],0),1)</f>
        <v>#N/A</v>
      </c>
      <c r="AQ3245" t="e">
        <f>INDEX(TextClassificationList[],MATCH(Sudan_News12[[#This Row],[text_classification_arabic2]],TextClassificationList[text_classification_arabic],0),1)</f>
        <v>#N/A</v>
      </c>
      <c r="AS3245" t="e">
        <f>INDEX(TextClassificationList[],MATCH(Sudan_News12[[#This Row],[text_classification_arabic3]],TextClassificationList[text_classification_arabic],0),1)</f>
        <v>#N/A</v>
      </c>
      <c r="AU3245" t="e">
        <f>INDEX(TextClassificationList[],MATCH(Sudan_News12[[#This Row],[text_classification_arabic4]],TextClassificationList[text_classification_arabic],0),1)</f>
        <v>#N/A</v>
      </c>
      <c r="AW3245" t="e">
        <f>INDEX(TextClassificationList[],MATCH(Sudan_News12[[#This Row],[text_classification_arabic5]],TextClassificationList[text_classification_arabic],0),1)</f>
        <v>#N/A</v>
      </c>
    </row>
    <row r="3246" spans="1:49" x14ac:dyDescent="0.2">
      <c r="A3246">
        <v>1.2786975287211254E+18</v>
      </c>
      <c r="B3246">
        <v>1.2772512548681155E+18</v>
      </c>
      <c r="C3246" t="s">
        <v>12489</v>
      </c>
      <c r="D3246" s="1">
        <v>44014</v>
      </c>
      <c r="E3246" s="2">
        <v>0.68775462962962963</v>
      </c>
      <c r="F3246">
        <v>200</v>
      </c>
      <c r="G3246">
        <v>1889611729</v>
      </c>
      <c r="H3246" t="s">
        <v>354</v>
      </c>
      <c r="I3246" t="s">
        <v>355</v>
      </c>
      <c r="J3246" t="s">
        <v>265</v>
      </c>
      <c r="K3246" t="s">
        <v>12490</v>
      </c>
      <c r="L3246" t="s">
        <v>266</v>
      </c>
      <c r="M3246" t="s">
        <v>267</v>
      </c>
      <c r="N3246" t="s">
        <v>267</v>
      </c>
      <c r="O3246" t="s">
        <v>267</v>
      </c>
      <c r="P3246">
        <v>0</v>
      </c>
      <c r="Q3246">
        <v>0</v>
      </c>
      <c r="R3246">
        <v>0</v>
      </c>
      <c r="S3246" t="s">
        <v>267</v>
      </c>
      <c r="T3246" t="s">
        <v>267</v>
      </c>
      <c r="U3246" t="s">
        <v>12491</v>
      </c>
      <c r="V3246" t="b">
        <v>0</v>
      </c>
      <c r="W3246" t="s">
        <v>265</v>
      </c>
      <c r="X3246">
        <v>0</v>
      </c>
      <c r="Y3246" t="s">
        <v>265</v>
      </c>
      <c r="Z3246" t="s">
        <v>265</v>
      </c>
      <c r="AA3246" t="s">
        <v>265</v>
      </c>
      <c r="AB3246" t="s">
        <v>265</v>
      </c>
      <c r="AC3246" t="s">
        <v>265</v>
      </c>
      <c r="AD3246" t="s">
        <v>265</v>
      </c>
      <c r="AE3246" t="s">
        <v>265</v>
      </c>
      <c r="AF3246" t="s">
        <v>12492</v>
      </c>
      <c r="AG3246" t="s">
        <v>265</v>
      </c>
      <c r="AH3246" t="s">
        <v>265</v>
      </c>
      <c r="AI3246" t="s">
        <v>265</v>
      </c>
      <c r="AJ3246" t="s">
        <v>265</v>
      </c>
      <c r="AL3246" t="str">
        <f>IF(Sudan_News12[[#This Row],[relevancy_classification_english]]="Relevant","مناسب",IF(Sudan_News12[[#This Row],[relevancy_classification_english]]="Relevant","عَرَضِيّ",""))</f>
        <v/>
      </c>
      <c r="AN3246" t="str">
        <f>IF(Sudan_News12[[#This Row],[sentiment_analysis_english]]="Negative","سلبي",IF(Sudan_News12[[#This Row],[sentiment_analysis_english]]="Neutral","حيادي",IF(Sudan_News12[[#This Row],[sentiment_analysis_english]]="Positive","إيجابي","")))</f>
        <v/>
      </c>
      <c r="AO3246" t="e">
        <f>INDEX(TextClassificationList[],MATCH(Sudan_News12[[#This Row],[text_classification_arabic]],TextClassificationList[text_classification_arabic],0),1)</f>
        <v>#N/A</v>
      </c>
      <c r="AQ3246" t="e">
        <f>INDEX(TextClassificationList[],MATCH(Sudan_News12[[#This Row],[text_classification_arabic2]],TextClassificationList[text_classification_arabic],0),1)</f>
        <v>#N/A</v>
      </c>
      <c r="AS3246" t="e">
        <f>INDEX(TextClassificationList[],MATCH(Sudan_News12[[#This Row],[text_classification_arabic3]],TextClassificationList[text_classification_arabic],0),1)</f>
        <v>#N/A</v>
      </c>
      <c r="AU3246" t="e">
        <f>INDEX(TextClassificationList[],MATCH(Sudan_News12[[#This Row],[text_classification_arabic4]],TextClassificationList[text_classification_arabic],0),1)</f>
        <v>#N/A</v>
      </c>
      <c r="AW3246" t="e">
        <f>INDEX(TextClassificationList[],MATCH(Sudan_News12[[#This Row],[text_classification_arabic5]],TextClassificationList[text_classification_arabic],0),1)</f>
        <v>#N/A</v>
      </c>
    </row>
    <row r="3247" spans="1:49" x14ac:dyDescent="0.2">
      <c r="A3247">
        <v>1.2782096488526807E+18</v>
      </c>
      <c r="B3247">
        <v>1.2782096488526807E+18</v>
      </c>
      <c r="C3247" t="s">
        <v>12493</v>
      </c>
      <c r="D3247" s="1">
        <v>44013</v>
      </c>
      <c r="E3247" s="2">
        <v>0.34145833333333331</v>
      </c>
      <c r="F3247">
        <v>200</v>
      </c>
      <c r="G3247">
        <v>1889611729</v>
      </c>
      <c r="H3247" t="s">
        <v>354</v>
      </c>
      <c r="I3247" t="s">
        <v>355</v>
      </c>
      <c r="J3247" t="s">
        <v>265</v>
      </c>
      <c r="K3247" t="s">
        <v>12494</v>
      </c>
      <c r="L3247" t="s">
        <v>266</v>
      </c>
      <c r="M3247" t="s">
        <v>267</v>
      </c>
      <c r="N3247" t="s">
        <v>267</v>
      </c>
      <c r="O3247" t="s">
        <v>267</v>
      </c>
      <c r="P3247">
        <v>1</v>
      </c>
      <c r="Q3247">
        <v>1</v>
      </c>
      <c r="R3247">
        <v>2</v>
      </c>
      <c r="S3247" t="s">
        <v>267</v>
      </c>
      <c r="T3247" t="s">
        <v>267</v>
      </c>
      <c r="U3247" t="s">
        <v>12495</v>
      </c>
      <c r="V3247" t="b">
        <v>0</v>
      </c>
      <c r="W3247" t="s">
        <v>265</v>
      </c>
      <c r="X3247">
        <v>0</v>
      </c>
      <c r="Y3247" t="s">
        <v>265</v>
      </c>
      <c r="Z3247" t="s">
        <v>265</v>
      </c>
      <c r="AA3247" t="s">
        <v>265</v>
      </c>
      <c r="AB3247" t="s">
        <v>265</v>
      </c>
      <c r="AC3247" t="s">
        <v>265</v>
      </c>
      <c r="AD3247" t="s">
        <v>265</v>
      </c>
      <c r="AE3247" t="s">
        <v>265</v>
      </c>
      <c r="AF3247" t="s">
        <v>267</v>
      </c>
      <c r="AG3247" t="s">
        <v>265</v>
      </c>
      <c r="AH3247" t="s">
        <v>265</v>
      </c>
      <c r="AI3247" t="s">
        <v>265</v>
      </c>
      <c r="AJ3247" t="s">
        <v>265</v>
      </c>
      <c r="AL3247" t="str">
        <f>IF(Sudan_News12[[#This Row],[relevancy_classification_english]]="Relevant","مناسب",IF(Sudan_News12[[#This Row],[relevancy_classification_english]]="Relevant","عَرَضِيّ",""))</f>
        <v/>
      </c>
      <c r="AN3247" t="str">
        <f>IF(Sudan_News12[[#This Row],[sentiment_analysis_english]]="Negative","سلبي",IF(Sudan_News12[[#This Row],[sentiment_analysis_english]]="Neutral","حيادي",IF(Sudan_News12[[#This Row],[sentiment_analysis_english]]="Positive","إيجابي","")))</f>
        <v/>
      </c>
      <c r="AO3247" t="e">
        <f>INDEX(TextClassificationList[],MATCH(Sudan_News12[[#This Row],[text_classification_arabic]],TextClassificationList[text_classification_arabic],0),1)</f>
        <v>#N/A</v>
      </c>
      <c r="AQ3247" t="e">
        <f>INDEX(TextClassificationList[],MATCH(Sudan_News12[[#This Row],[text_classification_arabic2]],TextClassificationList[text_classification_arabic],0),1)</f>
        <v>#N/A</v>
      </c>
      <c r="AS3247" t="e">
        <f>INDEX(TextClassificationList[],MATCH(Sudan_News12[[#This Row],[text_classification_arabic3]],TextClassificationList[text_classification_arabic],0),1)</f>
        <v>#N/A</v>
      </c>
      <c r="AU3247" t="e">
        <f>INDEX(TextClassificationList[],MATCH(Sudan_News12[[#This Row],[text_classification_arabic4]],TextClassificationList[text_classification_arabic],0),1)</f>
        <v>#N/A</v>
      </c>
      <c r="AW3247" t="e">
        <f>INDEX(TextClassificationList[],MATCH(Sudan_News12[[#This Row],[text_classification_arabic5]],TextClassificationList[text_classification_arabic],0),1)</f>
        <v>#N/A</v>
      </c>
    </row>
    <row r="3248" spans="1:49" x14ac:dyDescent="0.2">
      <c r="A3248">
        <v>1.2780147479554171E+18</v>
      </c>
      <c r="B3248">
        <v>1.2779945308145172E+18</v>
      </c>
      <c r="C3248" t="s">
        <v>12496</v>
      </c>
      <c r="D3248" s="1">
        <v>44012</v>
      </c>
      <c r="E3248" s="2">
        <v>0.80363425925925924</v>
      </c>
      <c r="F3248">
        <v>200</v>
      </c>
      <c r="G3248">
        <v>1889611729</v>
      </c>
      <c r="H3248" t="s">
        <v>354</v>
      </c>
      <c r="I3248" t="s">
        <v>355</v>
      </c>
      <c r="J3248" t="s">
        <v>265</v>
      </c>
      <c r="K3248" t="s">
        <v>12497</v>
      </c>
      <c r="L3248" t="s">
        <v>266</v>
      </c>
      <c r="M3248" t="s">
        <v>267</v>
      </c>
      <c r="N3248" t="s">
        <v>267</v>
      </c>
      <c r="O3248" t="s">
        <v>267</v>
      </c>
      <c r="P3248">
        <v>0</v>
      </c>
      <c r="Q3248">
        <v>0</v>
      </c>
      <c r="R3248">
        <v>1</v>
      </c>
      <c r="S3248" t="s">
        <v>267</v>
      </c>
      <c r="T3248" t="s">
        <v>267</v>
      </c>
      <c r="U3248" t="s">
        <v>12498</v>
      </c>
      <c r="V3248" t="b">
        <v>0</v>
      </c>
      <c r="W3248" t="s">
        <v>265</v>
      </c>
      <c r="X3248">
        <v>0</v>
      </c>
      <c r="Y3248" t="s">
        <v>265</v>
      </c>
      <c r="Z3248" t="s">
        <v>265</v>
      </c>
      <c r="AA3248" t="s">
        <v>265</v>
      </c>
      <c r="AB3248" t="s">
        <v>265</v>
      </c>
      <c r="AC3248" t="s">
        <v>265</v>
      </c>
      <c r="AD3248" t="s">
        <v>265</v>
      </c>
      <c r="AE3248" t="s">
        <v>265</v>
      </c>
      <c r="AF3248" t="s">
        <v>12499</v>
      </c>
      <c r="AG3248" t="s">
        <v>265</v>
      </c>
      <c r="AH3248" t="s">
        <v>265</v>
      </c>
      <c r="AI3248" t="s">
        <v>265</v>
      </c>
      <c r="AJ3248" t="s">
        <v>265</v>
      </c>
      <c r="AL3248" t="str">
        <f>IF(Sudan_News12[[#This Row],[relevancy_classification_english]]="Relevant","مناسب",IF(Sudan_News12[[#This Row],[relevancy_classification_english]]="Relevant","عَرَضِيّ",""))</f>
        <v/>
      </c>
      <c r="AN3248" t="str">
        <f>IF(Sudan_News12[[#This Row],[sentiment_analysis_english]]="Negative","سلبي",IF(Sudan_News12[[#This Row],[sentiment_analysis_english]]="Neutral","حيادي",IF(Sudan_News12[[#This Row],[sentiment_analysis_english]]="Positive","إيجابي","")))</f>
        <v/>
      </c>
      <c r="AO3248" t="e">
        <f>INDEX(TextClassificationList[],MATCH(Sudan_News12[[#This Row],[text_classification_arabic]],TextClassificationList[text_classification_arabic],0),1)</f>
        <v>#N/A</v>
      </c>
      <c r="AQ3248" t="e">
        <f>INDEX(TextClassificationList[],MATCH(Sudan_News12[[#This Row],[text_classification_arabic2]],TextClassificationList[text_classification_arabic],0),1)</f>
        <v>#N/A</v>
      </c>
      <c r="AS3248" t="e">
        <f>INDEX(TextClassificationList[],MATCH(Sudan_News12[[#This Row],[text_classification_arabic3]],TextClassificationList[text_classification_arabic],0),1)</f>
        <v>#N/A</v>
      </c>
      <c r="AU3248" t="e">
        <f>INDEX(TextClassificationList[],MATCH(Sudan_News12[[#This Row],[text_classification_arabic4]],TextClassificationList[text_classification_arabic],0),1)</f>
        <v>#N/A</v>
      </c>
      <c r="AW3248" t="e">
        <f>INDEX(TextClassificationList[],MATCH(Sudan_News12[[#This Row],[text_classification_arabic5]],TextClassificationList[text_classification_arabic],0),1)</f>
        <v>#N/A</v>
      </c>
    </row>
    <row r="3249" spans="1:49" x14ac:dyDescent="0.2">
      <c r="A3249">
        <v>1.2776338341006336E+18</v>
      </c>
      <c r="B3249">
        <v>1.2776338341006336E+18</v>
      </c>
      <c r="C3249" t="s">
        <v>12500</v>
      </c>
      <c r="D3249" s="1">
        <v>44011</v>
      </c>
      <c r="E3249" s="2">
        <v>0.7525115740740741</v>
      </c>
      <c r="F3249">
        <v>200</v>
      </c>
      <c r="G3249">
        <v>1889611729</v>
      </c>
      <c r="H3249" t="s">
        <v>354</v>
      </c>
      <c r="I3249" t="s">
        <v>355</v>
      </c>
      <c r="J3249" t="s">
        <v>265</v>
      </c>
      <c r="K3249" t="s">
        <v>12501</v>
      </c>
      <c r="L3249" t="s">
        <v>266</v>
      </c>
      <c r="M3249" t="s">
        <v>267</v>
      </c>
      <c r="N3249" t="s">
        <v>267</v>
      </c>
      <c r="O3249" t="s">
        <v>12502</v>
      </c>
      <c r="P3249">
        <v>0</v>
      </c>
      <c r="Q3249">
        <v>0</v>
      </c>
      <c r="R3249">
        <v>0</v>
      </c>
      <c r="S3249" t="s">
        <v>538</v>
      </c>
      <c r="T3249" t="s">
        <v>267</v>
      </c>
      <c r="U3249" t="s">
        <v>12503</v>
      </c>
      <c r="V3249" t="b">
        <v>0</v>
      </c>
      <c r="W3249" t="s">
        <v>265</v>
      </c>
      <c r="X3249">
        <v>1</v>
      </c>
      <c r="Y3249" t="s">
        <v>12504</v>
      </c>
      <c r="Z3249" t="s">
        <v>265</v>
      </c>
      <c r="AA3249" t="s">
        <v>265</v>
      </c>
      <c r="AB3249" t="s">
        <v>265</v>
      </c>
      <c r="AC3249" t="s">
        <v>265</v>
      </c>
      <c r="AD3249" t="s">
        <v>265</v>
      </c>
      <c r="AE3249" t="s">
        <v>265</v>
      </c>
      <c r="AF3249" t="s">
        <v>267</v>
      </c>
      <c r="AG3249" t="s">
        <v>265</v>
      </c>
      <c r="AH3249" t="s">
        <v>265</v>
      </c>
      <c r="AI3249" t="s">
        <v>265</v>
      </c>
      <c r="AJ3249" t="s">
        <v>265</v>
      </c>
      <c r="AL3249" t="str">
        <f>IF(Sudan_News12[[#This Row],[relevancy_classification_english]]="Relevant","مناسب",IF(Sudan_News12[[#This Row],[relevancy_classification_english]]="Relevant","عَرَضِيّ",""))</f>
        <v/>
      </c>
      <c r="AN3249" t="str">
        <f>IF(Sudan_News12[[#This Row],[sentiment_analysis_english]]="Negative","سلبي",IF(Sudan_News12[[#This Row],[sentiment_analysis_english]]="Neutral","حيادي",IF(Sudan_News12[[#This Row],[sentiment_analysis_english]]="Positive","إيجابي","")))</f>
        <v/>
      </c>
      <c r="AO3249" t="e">
        <f>INDEX(TextClassificationList[],MATCH(Sudan_News12[[#This Row],[text_classification_arabic]],TextClassificationList[text_classification_arabic],0),1)</f>
        <v>#N/A</v>
      </c>
      <c r="AQ3249" t="e">
        <f>INDEX(TextClassificationList[],MATCH(Sudan_News12[[#This Row],[text_classification_arabic2]],TextClassificationList[text_classification_arabic],0),1)</f>
        <v>#N/A</v>
      </c>
      <c r="AS3249" t="e">
        <f>INDEX(TextClassificationList[],MATCH(Sudan_News12[[#This Row],[text_classification_arabic3]],TextClassificationList[text_classification_arabic],0),1)</f>
        <v>#N/A</v>
      </c>
      <c r="AU3249" t="e">
        <f>INDEX(TextClassificationList[],MATCH(Sudan_News12[[#This Row],[text_classification_arabic4]],TextClassificationList[text_classification_arabic],0),1)</f>
        <v>#N/A</v>
      </c>
      <c r="AW3249" t="e">
        <f>INDEX(TextClassificationList[],MATCH(Sudan_News12[[#This Row],[text_classification_arabic5]],TextClassificationList[text_classification_arabic],0),1)</f>
        <v>#N/A</v>
      </c>
    </row>
    <row r="3250" spans="1:49" x14ac:dyDescent="0.2">
      <c r="A3250">
        <v>1.2773492484183982E+18</v>
      </c>
      <c r="B3250">
        <v>1.2773492484183982E+18</v>
      </c>
      <c r="C3250" t="s">
        <v>12505</v>
      </c>
      <c r="D3250" s="1">
        <v>44010</v>
      </c>
      <c r="E3250" s="2">
        <v>0.96721064814814817</v>
      </c>
      <c r="F3250">
        <v>200</v>
      </c>
      <c r="G3250">
        <v>1889611729</v>
      </c>
      <c r="H3250" t="s">
        <v>354</v>
      </c>
      <c r="I3250" t="s">
        <v>355</v>
      </c>
      <c r="J3250" t="s">
        <v>265</v>
      </c>
      <c r="K3250" t="s">
        <v>12506</v>
      </c>
      <c r="L3250" t="s">
        <v>270</v>
      </c>
      <c r="M3250" t="s">
        <v>267</v>
      </c>
      <c r="N3250" t="s">
        <v>267</v>
      </c>
      <c r="O3250" t="s">
        <v>267</v>
      </c>
      <c r="P3250">
        <v>0</v>
      </c>
      <c r="Q3250">
        <v>0</v>
      </c>
      <c r="R3250">
        <v>0</v>
      </c>
      <c r="S3250" t="s">
        <v>267</v>
      </c>
      <c r="T3250" t="s">
        <v>267</v>
      </c>
      <c r="U3250" t="s">
        <v>12507</v>
      </c>
      <c r="V3250" t="b">
        <v>0</v>
      </c>
      <c r="W3250" t="s">
        <v>265</v>
      </c>
      <c r="X3250">
        <v>0</v>
      </c>
      <c r="Y3250" t="s">
        <v>265</v>
      </c>
      <c r="Z3250" t="s">
        <v>265</v>
      </c>
      <c r="AA3250" t="s">
        <v>265</v>
      </c>
      <c r="AB3250" t="s">
        <v>265</v>
      </c>
      <c r="AC3250" t="s">
        <v>265</v>
      </c>
      <c r="AD3250" t="s">
        <v>265</v>
      </c>
      <c r="AE3250" t="s">
        <v>265</v>
      </c>
      <c r="AF3250" t="s">
        <v>267</v>
      </c>
      <c r="AG3250" t="s">
        <v>265</v>
      </c>
      <c r="AH3250" t="s">
        <v>265</v>
      </c>
      <c r="AI3250" t="s">
        <v>265</v>
      </c>
      <c r="AJ3250" t="s">
        <v>265</v>
      </c>
      <c r="AL3250" t="str">
        <f>IF(Sudan_News12[[#This Row],[relevancy_classification_english]]="Relevant","مناسب",IF(Sudan_News12[[#This Row],[relevancy_classification_english]]="Relevant","عَرَضِيّ",""))</f>
        <v/>
      </c>
      <c r="AN3250" t="str">
        <f>IF(Sudan_News12[[#This Row],[sentiment_analysis_english]]="Negative","سلبي",IF(Sudan_News12[[#This Row],[sentiment_analysis_english]]="Neutral","حيادي",IF(Sudan_News12[[#This Row],[sentiment_analysis_english]]="Positive","إيجابي","")))</f>
        <v/>
      </c>
      <c r="AO3250" t="e">
        <f>INDEX(TextClassificationList[],MATCH(Sudan_News12[[#This Row],[text_classification_arabic]],TextClassificationList[text_classification_arabic],0),1)</f>
        <v>#N/A</v>
      </c>
      <c r="AQ3250" t="e">
        <f>INDEX(TextClassificationList[],MATCH(Sudan_News12[[#This Row],[text_classification_arabic2]],TextClassificationList[text_classification_arabic],0),1)</f>
        <v>#N/A</v>
      </c>
      <c r="AS3250" t="e">
        <f>INDEX(TextClassificationList[],MATCH(Sudan_News12[[#This Row],[text_classification_arabic3]],TextClassificationList[text_classification_arabic],0),1)</f>
        <v>#N/A</v>
      </c>
      <c r="AU3250" t="e">
        <f>INDEX(TextClassificationList[],MATCH(Sudan_News12[[#This Row],[text_classification_arabic4]],TextClassificationList[text_classification_arabic],0),1)</f>
        <v>#N/A</v>
      </c>
      <c r="AW3250" t="e">
        <f>INDEX(TextClassificationList[],MATCH(Sudan_News12[[#This Row],[text_classification_arabic5]],TextClassificationList[text_classification_arabic],0),1)</f>
        <v>#N/A</v>
      </c>
    </row>
    <row r="3251" spans="1:49" x14ac:dyDescent="0.2">
      <c r="A3251">
        <v>1.2770111352087921E+18</v>
      </c>
      <c r="B3251">
        <v>1.2770111352087921E+18</v>
      </c>
      <c r="C3251" t="s">
        <v>12508</v>
      </c>
      <c r="D3251" s="1">
        <v>44010</v>
      </c>
      <c r="E3251" s="2">
        <v>3.4201388888888892E-2</v>
      </c>
      <c r="F3251">
        <v>200</v>
      </c>
      <c r="G3251">
        <v>1889611729</v>
      </c>
      <c r="H3251" t="s">
        <v>354</v>
      </c>
      <c r="I3251" t="s">
        <v>355</v>
      </c>
      <c r="J3251" t="s">
        <v>265</v>
      </c>
      <c r="K3251" t="s">
        <v>12509</v>
      </c>
      <c r="L3251" t="s">
        <v>266</v>
      </c>
      <c r="M3251" t="s">
        <v>267</v>
      </c>
      <c r="N3251" t="s">
        <v>267</v>
      </c>
      <c r="O3251" t="s">
        <v>12510</v>
      </c>
      <c r="P3251">
        <v>0</v>
      </c>
      <c r="Q3251">
        <v>0</v>
      </c>
      <c r="R3251">
        <v>1</v>
      </c>
      <c r="S3251" t="s">
        <v>267</v>
      </c>
      <c r="T3251" t="s">
        <v>267</v>
      </c>
      <c r="U3251" t="s">
        <v>12511</v>
      </c>
      <c r="V3251" t="b">
        <v>0</v>
      </c>
      <c r="W3251" t="s">
        <v>265</v>
      </c>
      <c r="X3251">
        <v>1</v>
      </c>
      <c r="Y3251" t="s">
        <v>12512</v>
      </c>
      <c r="Z3251" t="s">
        <v>265</v>
      </c>
      <c r="AA3251" t="s">
        <v>265</v>
      </c>
      <c r="AB3251" t="s">
        <v>265</v>
      </c>
      <c r="AC3251" t="s">
        <v>265</v>
      </c>
      <c r="AD3251" t="s">
        <v>265</v>
      </c>
      <c r="AE3251" t="s">
        <v>265</v>
      </c>
      <c r="AF3251" t="s">
        <v>267</v>
      </c>
      <c r="AG3251" t="s">
        <v>265</v>
      </c>
      <c r="AH3251" t="s">
        <v>265</v>
      </c>
      <c r="AI3251" t="s">
        <v>265</v>
      </c>
      <c r="AJ3251" t="s">
        <v>265</v>
      </c>
      <c r="AL3251" t="str">
        <f>IF(Sudan_News12[[#This Row],[relevancy_classification_english]]="Relevant","مناسب",IF(Sudan_News12[[#This Row],[relevancy_classification_english]]="Relevant","عَرَضِيّ",""))</f>
        <v/>
      </c>
      <c r="AN3251" t="str">
        <f>IF(Sudan_News12[[#This Row],[sentiment_analysis_english]]="Negative","سلبي",IF(Sudan_News12[[#This Row],[sentiment_analysis_english]]="Neutral","حيادي",IF(Sudan_News12[[#This Row],[sentiment_analysis_english]]="Positive","إيجابي","")))</f>
        <v/>
      </c>
      <c r="AO3251" t="e">
        <f>INDEX(TextClassificationList[],MATCH(Sudan_News12[[#This Row],[text_classification_arabic]],TextClassificationList[text_classification_arabic],0),1)</f>
        <v>#N/A</v>
      </c>
      <c r="AQ3251" t="e">
        <f>INDEX(TextClassificationList[],MATCH(Sudan_News12[[#This Row],[text_classification_arabic2]],TextClassificationList[text_classification_arabic],0),1)</f>
        <v>#N/A</v>
      </c>
      <c r="AS3251" t="e">
        <f>INDEX(TextClassificationList[],MATCH(Sudan_News12[[#This Row],[text_classification_arabic3]],TextClassificationList[text_classification_arabic],0),1)</f>
        <v>#N/A</v>
      </c>
      <c r="AU3251" t="e">
        <f>INDEX(TextClassificationList[],MATCH(Sudan_News12[[#This Row],[text_classification_arabic4]],TextClassificationList[text_classification_arabic],0),1)</f>
        <v>#N/A</v>
      </c>
      <c r="AW3251" t="e">
        <f>INDEX(TextClassificationList[],MATCH(Sudan_News12[[#This Row],[text_classification_arabic5]],TextClassificationList[text_classification_arabic],0),1)</f>
        <v>#N/A</v>
      </c>
    </row>
    <row r="3252" spans="1:49" x14ac:dyDescent="0.2">
      <c r="A3252">
        <v>1.2770105028839875E+18</v>
      </c>
      <c r="B3252">
        <v>1.2770105028839875E+18</v>
      </c>
      <c r="C3252" t="s">
        <v>12513</v>
      </c>
      <c r="D3252" s="1">
        <v>44010</v>
      </c>
      <c r="E3252" s="2">
        <v>3.2453703703703707E-2</v>
      </c>
      <c r="F3252">
        <v>200</v>
      </c>
      <c r="G3252">
        <v>1889611729</v>
      </c>
      <c r="H3252" t="s">
        <v>354</v>
      </c>
      <c r="I3252" t="s">
        <v>355</v>
      </c>
      <c r="J3252" t="s">
        <v>265</v>
      </c>
      <c r="K3252" t="s">
        <v>12514</v>
      </c>
      <c r="L3252" t="s">
        <v>266</v>
      </c>
      <c r="M3252" t="s">
        <v>267</v>
      </c>
      <c r="N3252" t="s">
        <v>267</v>
      </c>
      <c r="O3252" t="s">
        <v>267</v>
      </c>
      <c r="P3252">
        <v>0</v>
      </c>
      <c r="Q3252">
        <v>0</v>
      </c>
      <c r="R3252">
        <v>1</v>
      </c>
      <c r="S3252" t="s">
        <v>267</v>
      </c>
      <c r="T3252" t="s">
        <v>267</v>
      </c>
      <c r="U3252" t="s">
        <v>12515</v>
      </c>
      <c r="V3252" t="b">
        <v>0</v>
      </c>
      <c r="W3252" t="s">
        <v>265</v>
      </c>
      <c r="X3252">
        <v>0</v>
      </c>
      <c r="Y3252" t="s">
        <v>265</v>
      </c>
      <c r="Z3252" t="s">
        <v>265</v>
      </c>
      <c r="AA3252" t="s">
        <v>265</v>
      </c>
      <c r="AB3252" t="s">
        <v>265</v>
      </c>
      <c r="AC3252" t="s">
        <v>265</v>
      </c>
      <c r="AD3252" t="s">
        <v>265</v>
      </c>
      <c r="AE3252" t="s">
        <v>265</v>
      </c>
      <c r="AF3252" t="s">
        <v>267</v>
      </c>
      <c r="AG3252" t="s">
        <v>265</v>
      </c>
      <c r="AH3252" t="s">
        <v>265</v>
      </c>
      <c r="AI3252" t="s">
        <v>265</v>
      </c>
      <c r="AJ3252" t="s">
        <v>265</v>
      </c>
      <c r="AL3252" t="str">
        <f>IF(Sudan_News12[[#This Row],[relevancy_classification_english]]="Relevant","مناسب",IF(Sudan_News12[[#This Row],[relevancy_classification_english]]="Relevant","عَرَضِيّ",""))</f>
        <v/>
      </c>
      <c r="AN3252" t="str">
        <f>IF(Sudan_News12[[#This Row],[sentiment_analysis_english]]="Negative","سلبي",IF(Sudan_News12[[#This Row],[sentiment_analysis_english]]="Neutral","حيادي",IF(Sudan_News12[[#This Row],[sentiment_analysis_english]]="Positive","إيجابي","")))</f>
        <v/>
      </c>
      <c r="AO3252" t="e">
        <f>INDEX(TextClassificationList[],MATCH(Sudan_News12[[#This Row],[text_classification_arabic]],TextClassificationList[text_classification_arabic],0),1)</f>
        <v>#N/A</v>
      </c>
      <c r="AQ3252" t="e">
        <f>INDEX(TextClassificationList[],MATCH(Sudan_News12[[#This Row],[text_classification_arabic2]],TextClassificationList[text_classification_arabic],0),1)</f>
        <v>#N/A</v>
      </c>
      <c r="AS3252" t="e">
        <f>INDEX(TextClassificationList[],MATCH(Sudan_News12[[#This Row],[text_classification_arabic3]],TextClassificationList[text_classification_arabic],0),1)</f>
        <v>#N/A</v>
      </c>
      <c r="AU3252" t="e">
        <f>INDEX(TextClassificationList[],MATCH(Sudan_News12[[#This Row],[text_classification_arabic4]],TextClassificationList[text_classification_arabic],0),1)</f>
        <v>#N/A</v>
      </c>
      <c r="AW3252" t="e">
        <f>INDEX(TextClassificationList[],MATCH(Sudan_News12[[#This Row],[text_classification_arabic5]],TextClassificationList[text_classification_arabic],0),1)</f>
        <v>#N/A</v>
      </c>
    </row>
    <row r="3253" spans="1:49" x14ac:dyDescent="0.2">
      <c r="A3253">
        <v>1.2768602100454892E+18</v>
      </c>
      <c r="B3253">
        <v>1.2755617562874798E+18</v>
      </c>
      <c r="C3253" t="s">
        <v>12516</v>
      </c>
      <c r="D3253" s="1">
        <v>44009</v>
      </c>
      <c r="E3253" s="2">
        <v>0.61771990740740745</v>
      </c>
      <c r="F3253">
        <v>200</v>
      </c>
      <c r="G3253">
        <v>1889611729</v>
      </c>
      <c r="H3253" t="s">
        <v>354</v>
      </c>
      <c r="I3253" t="s">
        <v>355</v>
      </c>
      <c r="J3253" t="s">
        <v>265</v>
      </c>
      <c r="K3253" t="s">
        <v>12517</v>
      </c>
      <c r="L3253" t="s">
        <v>276</v>
      </c>
      <c r="M3253" t="s">
        <v>267</v>
      </c>
      <c r="N3253" t="s">
        <v>267</v>
      </c>
      <c r="O3253" t="s">
        <v>267</v>
      </c>
      <c r="P3253">
        <v>0</v>
      </c>
      <c r="Q3253">
        <v>0</v>
      </c>
      <c r="R3253">
        <v>0</v>
      </c>
      <c r="S3253" t="s">
        <v>267</v>
      </c>
      <c r="T3253" t="s">
        <v>267</v>
      </c>
      <c r="U3253" t="s">
        <v>12518</v>
      </c>
      <c r="V3253" t="b">
        <v>0</v>
      </c>
      <c r="W3253" t="s">
        <v>265</v>
      </c>
      <c r="X3253">
        <v>0</v>
      </c>
      <c r="Y3253" t="s">
        <v>265</v>
      </c>
      <c r="Z3253" t="s">
        <v>265</v>
      </c>
      <c r="AA3253" t="s">
        <v>265</v>
      </c>
      <c r="AB3253" t="s">
        <v>265</v>
      </c>
      <c r="AC3253" t="s">
        <v>265</v>
      </c>
      <c r="AD3253" t="s">
        <v>265</v>
      </c>
      <c r="AE3253" t="s">
        <v>265</v>
      </c>
      <c r="AF3253" t="s">
        <v>12519</v>
      </c>
      <c r="AG3253" t="s">
        <v>265</v>
      </c>
      <c r="AH3253" t="s">
        <v>265</v>
      </c>
      <c r="AI3253" t="s">
        <v>265</v>
      </c>
      <c r="AJ3253" t="s">
        <v>265</v>
      </c>
      <c r="AL3253" t="str">
        <f>IF(Sudan_News12[[#This Row],[relevancy_classification_english]]="Relevant","مناسب",IF(Sudan_News12[[#This Row],[relevancy_classification_english]]="Relevant","عَرَضِيّ",""))</f>
        <v/>
      </c>
      <c r="AN3253" t="str">
        <f>IF(Sudan_News12[[#This Row],[sentiment_analysis_english]]="Negative","سلبي",IF(Sudan_News12[[#This Row],[sentiment_analysis_english]]="Neutral","حيادي",IF(Sudan_News12[[#This Row],[sentiment_analysis_english]]="Positive","إيجابي","")))</f>
        <v/>
      </c>
      <c r="AO3253" t="e">
        <f>INDEX(TextClassificationList[],MATCH(Sudan_News12[[#This Row],[text_classification_arabic]],TextClassificationList[text_classification_arabic],0),1)</f>
        <v>#N/A</v>
      </c>
      <c r="AQ3253" t="e">
        <f>INDEX(TextClassificationList[],MATCH(Sudan_News12[[#This Row],[text_classification_arabic2]],TextClassificationList[text_classification_arabic],0),1)</f>
        <v>#N/A</v>
      </c>
      <c r="AS3253" t="e">
        <f>INDEX(TextClassificationList[],MATCH(Sudan_News12[[#This Row],[text_classification_arabic3]],TextClassificationList[text_classification_arabic],0),1)</f>
        <v>#N/A</v>
      </c>
      <c r="AU3253" t="e">
        <f>INDEX(TextClassificationList[],MATCH(Sudan_News12[[#This Row],[text_classification_arabic4]],TextClassificationList[text_classification_arabic],0),1)</f>
        <v>#N/A</v>
      </c>
      <c r="AW3253" t="e">
        <f>INDEX(TextClassificationList[],MATCH(Sudan_News12[[#This Row],[text_classification_arabic5]],TextClassificationList[text_classification_arabic],0),1)</f>
        <v>#N/A</v>
      </c>
    </row>
    <row r="3254" spans="1:49" x14ac:dyDescent="0.2">
      <c r="A3254">
        <v>1.2766574482004173E+18</v>
      </c>
      <c r="B3254">
        <v>1.2766574482004173E+18</v>
      </c>
      <c r="C3254" t="s">
        <v>12520</v>
      </c>
      <c r="D3254" s="1">
        <v>44009</v>
      </c>
      <c r="E3254" s="2">
        <v>5.8206018518518518E-2</v>
      </c>
      <c r="F3254">
        <v>200</v>
      </c>
      <c r="G3254">
        <v>1889611729</v>
      </c>
      <c r="H3254" t="s">
        <v>354</v>
      </c>
      <c r="I3254" t="s">
        <v>355</v>
      </c>
      <c r="J3254" t="s">
        <v>265</v>
      </c>
      <c r="K3254" t="s">
        <v>12521</v>
      </c>
      <c r="L3254" t="s">
        <v>278</v>
      </c>
      <c r="M3254" t="s">
        <v>267</v>
      </c>
      <c r="N3254" t="s">
        <v>267</v>
      </c>
      <c r="O3254" t="s">
        <v>267</v>
      </c>
      <c r="P3254">
        <v>0</v>
      </c>
      <c r="Q3254">
        <v>0</v>
      </c>
      <c r="R3254">
        <v>0</v>
      </c>
      <c r="S3254" t="s">
        <v>12522</v>
      </c>
      <c r="T3254" t="s">
        <v>267</v>
      </c>
      <c r="U3254" t="s">
        <v>12523</v>
      </c>
      <c r="V3254" t="b">
        <v>0</v>
      </c>
      <c r="W3254" t="s">
        <v>265</v>
      </c>
      <c r="X3254">
        <v>1</v>
      </c>
      <c r="Y3254" t="s">
        <v>12524</v>
      </c>
      <c r="Z3254" t="s">
        <v>265</v>
      </c>
      <c r="AA3254" t="s">
        <v>265</v>
      </c>
      <c r="AB3254" t="s">
        <v>265</v>
      </c>
      <c r="AC3254" t="s">
        <v>265</v>
      </c>
      <c r="AD3254" t="s">
        <v>265</v>
      </c>
      <c r="AE3254" t="s">
        <v>265</v>
      </c>
      <c r="AF3254" t="s">
        <v>267</v>
      </c>
      <c r="AG3254" t="s">
        <v>265</v>
      </c>
      <c r="AH3254" t="s">
        <v>265</v>
      </c>
      <c r="AI3254" t="s">
        <v>265</v>
      </c>
      <c r="AJ3254" t="s">
        <v>265</v>
      </c>
      <c r="AL3254" t="str">
        <f>IF(Sudan_News12[[#This Row],[relevancy_classification_english]]="Relevant","مناسب",IF(Sudan_News12[[#This Row],[relevancy_classification_english]]="Relevant","عَرَضِيّ",""))</f>
        <v/>
      </c>
      <c r="AN3254" t="str">
        <f>IF(Sudan_News12[[#This Row],[sentiment_analysis_english]]="Negative","سلبي",IF(Sudan_News12[[#This Row],[sentiment_analysis_english]]="Neutral","حيادي",IF(Sudan_News12[[#This Row],[sentiment_analysis_english]]="Positive","إيجابي","")))</f>
        <v/>
      </c>
      <c r="AO3254" t="e">
        <f>INDEX(TextClassificationList[],MATCH(Sudan_News12[[#This Row],[text_classification_arabic]],TextClassificationList[text_classification_arabic],0),1)</f>
        <v>#N/A</v>
      </c>
      <c r="AQ3254" t="e">
        <f>INDEX(TextClassificationList[],MATCH(Sudan_News12[[#This Row],[text_classification_arabic2]],TextClassificationList[text_classification_arabic],0),1)</f>
        <v>#N/A</v>
      </c>
      <c r="AS3254" t="e">
        <f>INDEX(TextClassificationList[],MATCH(Sudan_News12[[#This Row],[text_classification_arabic3]],TextClassificationList[text_classification_arabic],0),1)</f>
        <v>#N/A</v>
      </c>
      <c r="AU3254" t="e">
        <f>INDEX(TextClassificationList[],MATCH(Sudan_News12[[#This Row],[text_classification_arabic4]],TextClassificationList[text_classification_arabic],0),1)</f>
        <v>#N/A</v>
      </c>
      <c r="AW3254" t="e">
        <f>INDEX(TextClassificationList[],MATCH(Sudan_News12[[#This Row],[text_classification_arabic5]],TextClassificationList[text_classification_arabic],0),1)</f>
        <v>#N/A</v>
      </c>
    </row>
    <row r="3255" spans="1:49" x14ac:dyDescent="0.2">
      <c r="A3255">
        <v>1.2762836478098022E+18</v>
      </c>
      <c r="B3255">
        <v>1.2762836478098022E+18</v>
      </c>
      <c r="C3255" t="s">
        <v>12525</v>
      </c>
      <c r="D3255" s="1">
        <v>44008</v>
      </c>
      <c r="E3255" s="2">
        <v>2.6712962962962963E-2</v>
      </c>
      <c r="F3255">
        <v>200</v>
      </c>
      <c r="G3255">
        <v>1889611729</v>
      </c>
      <c r="H3255" t="s">
        <v>354</v>
      </c>
      <c r="I3255" t="s">
        <v>355</v>
      </c>
      <c r="J3255" t="s">
        <v>265</v>
      </c>
      <c r="K3255" t="s">
        <v>12526</v>
      </c>
      <c r="L3255" t="s">
        <v>273</v>
      </c>
      <c r="M3255" t="s">
        <v>267</v>
      </c>
      <c r="N3255" t="s">
        <v>267</v>
      </c>
      <c r="O3255" t="s">
        <v>12527</v>
      </c>
      <c r="P3255">
        <v>0</v>
      </c>
      <c r="Q3255">
        <v>0</v>
      </c>
      <c r="R3255">
        <v>0</v>
      </c>
      <c r="S3255" t="s">
        <v>267</v>
      </c>
      <c r="T3255" t="s">
        <v>267</v>
      </c>
      <c r="U3255" t="s">
        <v>12528</v>
      </c>
      <c r="V3255" t="b">
        <v>0</v>
      </c>
      <c r="W3255" t="s">
        <v>265</v>
      </c>
      <c r="X3255">
        <v>1</v>
      </c>
      <c r="Y3255" t="s">
        <v>12529</v>
      </c>
      <c r="Z3255" t="s">
        <v>265</v>
      </c>
      <c r="AA3255" t="s">
        <v>265</v>
      </c>
      <c r="AB3255" t="s">
        <v>265</v>
      </c>
      <c r="AC3255" t="s">
        <v>265</v>
      </c>
      <c r="AD3255" t="s">
        <v>265</v>
      </c>
      <c r="AE3255" t="s">
        <v>265</v>
      </c>
      <c r="AF3255" t="s">
        <v>267</v>
      </c>
      <c r="AG3255" t="s">
        <v>265</v>
      </c>
      <c r="AH3255" t="s">
        <v>265</v>
      </c>
      <c r="AI3255" t="s">
        <v>265</v>
      </c>
      <c r="AJ3255" t="s">
        <v>265</v>
      </c>
      <c r="AL3255" t="str">
        <f>IF(Sudan_News12[[#This Row],[relevancy_classification_english]]="Relevant","مناسب",IF(Sudan_News12[[#This Row],[relevancy_classification_english]]="Relevant","عَرَضِيّ",""))</f>
        <v/>
      </c>
      <c r="AN3255" t="str">
        <f>IF(Sudan_News12[[#This Row],[sentiment_analysis_english]]="Negative","سلبي",IF(Sudan_News12[[#This Row],[sentiment_analysis_english]]="Neutral","حيادي",IF(Sudan_News12[[#This Row],[sentiment_analysis_english]]="Positive","إيجابي","")))</f>
        <v/>
      </c>
      <c r="AO3255" t="e">
        <f>INDEX(TextClassificationList[],MATCH(Sudan_News12[[#This Row],[text_classification_arabic]],TextClassificationList[text_classification_arabic],0),1)</f>
        <v>#N/A</v>
      </c>
      <c r="AQ3255" t="e">
        <f>INDEX(TextClassificationList[],MATCH(Sudan_News12[[#This Row],[text_classification_arabic2]],TextClassificationList[text_classification_arabic],0),1)</f>
        <v>#N/A</v>
      </c>
      <c r="AS3255" t="e">
        <f>INDEX(TextClassificationList[],MATCH(Sudan_News12[[#This Row],[text_classification_arabic3]],TextClassificationList[text_classification_arabic],0),1)</f>
        <v>#N/A</v>
      </c>
      <c r="AU3255" t="e">
        <f>INDEX(TextClassificationList[],MATCH(Sudan_News12[[#This Row],[text_classification_arabic4]],TextClassificationList[text_classification_arabic],0),1)</f>
        <v>#N/A</v>
      </c>
      <c r="AW3255" t="e">
        <f>INDEX(TextClassificationList[],MATCH(Sudan_News12[[#This Row],[text_classification_arabic5]],TextClassificationList[text_classification_arabic],0),1)</f>
        <v>#N/A</v>
      </c>
    </row>
    <row r="3256" spans="1:49" x14ac:dyDescent="0.2">
      <c r="A3256">
        <v>1.2760405719210926E+18</v>
      </c>
      <c r="B3256">
        <v>1.276040276692394E+18</v>
      </c>
      <c r="C3256" t="s">
        <v>12530</v>
      </c>
      <c r="D3256" s="1">
        <v>44007</v>
      </c>
      <c r="E3256" s="2">
        <v>0.35594907407407406</v>
      </c>
      <c r="F3256">
        <v>200</v>
      </c>
      <c r="G3256">
        <v>1889611729</v>
      </c>
      <c r="H3256" t="s">
        <v>354</v>
      </c>
      <c r="I3256" t="s">
        <v>355</v>
      </c>
      <c r="J3256" t="s">
        <v>265</v>
      </c>
      <c r="K3256" t="s">
        <v>12531</v>
      </c>
      <c r="L3256" t="s">
        <v>266</v>
      </c>
      <c r="M3256" t="s">
        <v>267</v>
      </c>
      <c r="N3256" t="s">
        <v>267</v>
      </c>
      <c r="O3256" t="s">
        <v>267</v>
      </c>
      <c r="P3256">
        <v>0</v>
      </c>
      <c r="Q3256">
        <v>0</v>
      </c>
      <c r="R3256">
        <v>1</v>
      </c>
      <c r="S3256" t="s">
        <v>267</v>
      </c>
      <c r="T3256" t="s">
        <v>267</v>
      </c>
      <c r="U3256" t="s">
        <v>12532</v>
      </c>
      <c r="V3256" t="b">
        <v>0</v>
      </c>
      <c r="W3256" t="s">
        <v>265</v>
      </c>
      <c r="X3256">
        <v>0</v>
      </c>
      <c r="Y3256" t="s">
        <v>265</v>
      </c>
      <c r="Z3256" t="s">
        <v>265</v>
      </c>
      <c r="AA3256" t="s">
        <v>265</v>
      </c>
      <c r="AB3256" t="s">
        <v>265</v>
      </c>
      <c r="AC3256" t="s">
        <v>265</v>
      </c>
      <c r="AD3256" t="s">
        <v>265</v>
      </c>
      <c r="AE3256" t="s">
        <v>265</v>
      </c>
      <c r="AF3256" t="s">
        <v>267</v>
      </c>
      <c r="AG3256" t="s">
        <v>265</v>
      </c>
      <c r="AH3256" t="s">
        <v>265</v>
      </c>
      <c r="AI3256" t="s">
        <v>265</v>
      </c>
      <c r="AJ3256" t="s">
        <v>265</v>
      </c>
      <c r="AL3256" t="str">
        <f>IF(Sudan_News12[[#This Row],[relevancy_classification_english]]="Relevant","مناسب",IF(Sudan_News12[[#This Row],[relevancy_classification_english]]="Relevant","عَرَضِيّ",""))</f>
        <v/>
      </c>
      <c r="AN3256" t="str">
        <f>IF(Sudan_News12[[#This Row],[sentiment_analysis_english]]="Negative","سلبي",IF(Sudan_News12[[#This Row],[sentiment_analysis_english]]="Neutral","حيادي",IF(Sudan_News12[[#This Row],[sentiment_analysis_english]]="Positive","إيجابي","")))</f>
        <v/>
      </c>
      <c r="AO3256" t="e">
        <f>INDEX(TextClassificationList[],MATCH(Sudan_News12[[#This Row],[text_classification_arabic]],TextClassificationList[text_classification_arabic],0),1)</f>
        <v>#N/A</v>
      </c>
      <c r="AQ3256" t="e">
        <f>INDEX(TextClassificationList[],MATCH(Sudan_News12[[#This Row],[text_classification_arabic2]],TextClassificationList[text_classification_arabic],0),1)</f>
        <v>#N/A</v>
      </c>
      <c r="AS3256" t="e">
        <f>INDEX(TextClassificationList[],MATCH(Sudan_News12[[#This Row],[text_classification_arabic3]],TextClassificationList[text_classification_arabic],0),1)</f>
        <v>#N/A</v>
      </c>
      <c r="AU3256" t="e">
        <f>INDEX(TextClassificationList[],MATCH(Sudan_News12[[#This Row],[text_classification_arabic4]],TextClassificationList[text_classification_arabic],0),1)</f>
        <v>#N/A</v>
      </c>
      <c r="AW3256" t="e">
        <f>INDEX(TextClassificationList[],MATCH(Sudan_News12[[#This Row],[text_classification_arabic5]],TextClassificationList[text_classification_arabic],0),1)</f>
        <v>#N/A</v>
      </c>
    </row>
    <row r="3257" spans="1:49" x14ac:dyDescent="0.2">
      <c r="A3257">
        <v>1.276040276692394E+18</v>
      </c>
      <c r="B3257">
        <v>1.276040276692394E+18</v>
      </c>
      <c r="C3257" t="s">
        <v>12533</v>
      </c>
      <c r="D3257" s="1">
        <v>44007</v>
      </c>
      <c r="E3257" s="2">
        <v>0.35513888888888889</v>
      </c>
      <c r="F3257">
        <v>200</v>
      </c>
      <c r="G3257">
        <v>1889611729</v>
      </c>
      <c r="H3257" t="s">
        <v>354</v>
      </c>
      <c r="I3257" t="s">
        <v>355</v>
      </c>
      <c r="J3257" t="s">
        <v>265</v>
      </c>
      <c r="K3257" t="s">
        <v>12534</v>
      </c>
      <c r="L3257" t="s">
        <v>266</v>
      </c>
      <c r="M3257" t="s">
        <v>267</v>
      </c>
      <c r="N3257" t="s">
        <v>267</v>
      </c>
      <c r="O3257" t="s">
        <v>12535</v>
      </c>
      <c r="P3257">
        <v>2</v>
      </c>
      <c r="Q3257">
        <v>1</v>
      </c>
      <c r="R3257">
        <v>3</v>
      </c>
      <c r="S3257" t="s">
        <v>267</v>
      </c>
      <c r="T3257" t="s">
        <v>267</v>
      </c>
      <c r="U3257" t="s">
        <v>12536</v>
      </c>
      <c r="V3257" t="b">
        <v>0</v>
      </c>
      <c r="W3257" t="s">
        <v>265</v>
      </c>
      <c r="X3257">
        <v>1</v>
      </c>
      <c r="Y3257" t="s">
        <v>12537</v>
      </c>
      <c r="Z3257" t="s">
        <v>265</v>
      </c>
      <c r="AA3257" t="s">
        <v>265</v>
      </c>
      <c r="AB3257" t="s">
        <v>265</v>
      </c>
      <c r="AC3257" t="s">
        <v>265</v>
      </c>
      <c r="AD3257" t="s">
        <v>265</v>
      </c>
      <c r="AE3257" t="s">
        <v>265</v>
      </c>
      <c r="AF3257" t="s">
        <v>267</v>
      </c>
      <c r="AG3257" t="s">
        <v>265</v>
      </c>
      <c r="AH3257" t="s">
        <v>265</v>
      </c>
      <c r="AI3257" t="s">
        <v>265</v>
      </c>
      <c r="AJ3257" t="s">
        <v>265</v>
      </c>
      <c r="AL3257" t="str">
        <f>IF(Sudan_News12[[#This Row],[relevancy_classification_english]]="Relevant","مناسب",IF(Sudan_News12[[#This Row],[relevancy_classification_english]]="Relevant","عَرَضِيّ",""))</f>
        <v/>
      </c>
      <c r="AN3257" t="str">
        <f>IF(Sudan_News12[[#This Row],[sentiment_analysis_english]]="Negative","سلبي",IF(Sudan_News12[[#This Row],[sentiment_analysis_english]]="Neutral","حيادي",IF(Sudan_News12[[#This Row],[sentiment_analysis_english]]="Positive","إيجابي","")))</f>
        <v/>
      </c>
      <c r="AO3257" t="e">
        <f>INDEX(TextClassificationList[],MATCH(Sudan_News12[[#This Row],[text_classification_arabic]],TextClassificationList[text_classification_arabic],0),1)</f>
        <v>#N/A</v>
      </c>
      <c r="AQ3257" t="e">
        <f>INDEX(TextClassificationList[],MATCH(Sudan_News12[[#This Row],[text_classification_arabic2]],TextClassificationList[text_classification_arabic],0),1)</f>
        <v>#N/A</v>
      </c>
      <c r="AS3257" t="e">
        <f>INDEX(TextClassificationList[],MATCH(Sudan_News12[[#This Row],[text_classification_arabic3]],TextClassificationList[text_classification_arabic],0),1)</f>
        <v>#N/A</v>
      </c>
      <c r="AU3257" t="e">
        <f>INDEX(TextClassificationList[],MATCH(Sudan_News12[[#This Row],[text_classification_arabic4]],TextClassificationList[text_classification_arabic],0),1)</f>
        <v>#N/A</v>
      </c>
      <c r="AW3257" t="e">
        <f>INDEX(TextClassificationList[],MATCH(Sudan_News12[[#This Row],[text_classification_arabic5]],TextClassificationList[text_classification_arabic],0),1)</f>
        <v>#N/A</v>
      </c>
    </row>
    <row r="3258" spans="1:49" x14ac:dyDescent="0.2">
      <c r="A3258">
        <v>1.2758155190027796E+18</v>
      </c>
      <c r="B3258">
        <v>1.2754438311445012E+18</v>
      </c>
      <c r="C3258" t="s">
        <v>12538</v>
      </c>
      <c r="D3258" s="1">
        <v>44006</v>
      </c>
      <c r="E3258" s="2">
        <v>0.73491898148148149</v>
      </c>
      <c r="F3258">
        <v>200</v>
      </c>
      <c r="G3258">
        <v>1889611729</v>
      </c>
      <c r="H3258" t="s">
        <v>354</v>
      </c>
      <c r="I3258" t="s">
        <v>355</v>
      </c>
      <c r="J3258" t="s">
        <v>265</v>
      </c>
      <c r="K3258" t="s">
        <v>12539</v>
      </c>
      <c r="L3258" t="s">
        <v>266</v>
      </c>
      <c r="M3258" t="s">
        <v>267</v>
      </c>
      <c r="N3258" t="s">
        <v>267</v>
      </c>
      <c r="O3258" t="s">
        <v>267</v>
      </c>
      <c r="P3258">
        <v>0</v>
      </c>
      <c r="Q3258">
        <v>0</v>
      </c>
      <c r="R3258">
        <v>0</v>
      </c>
      <c r="S3258" t="s">
        <v>267</v>
      </c>
      <c r="T3258" t="s">
        <v>267</v>
      </c>
      <c r="U3258" t="s">
        <v>12540</v>
      </c>
      <c r="V3258" t="b">
        <v>0</v>
      </c>
      <c r="W3258" t="s">
        <v>265</v>
      </c>
      <c r="X3258">
        <v>0</v>
      </c>
      <c r="Y3258" t="s">
        <v>265</v>
      </c>
      <c r="Z3258" t="s">
        <v>265</v>
      </c>
      <c r="AA3258" t="s">
        <v>265</v>
      </c>
      <c r="AB3258" t="s">
        <v>265</v>
      </c>
      <c r="AC3258" t="s">
        <v>265</v>
      </c>
      <c r="AD3258" t="s">
        <v>265</v>
      </c>
      <c r="AE3258" t="s">
        <v>265</v>
      </c>
      <c r="AF3258" t="s">
        <v>12541</v>
      </c>
      <c r="AG3258" t="s">
        <v>265</v>
      </c>
      <c r="AH3258" t="s">
        <v>265</v>
      </c>
      <c r="AI3258" t="s">
        <v>265</v>
      </c>
      <c r="AJ3258" t="s">
        <v>265</v>
      </c>
      <c r="AL3258" t="str">
        <f>IF(Sudan_News12[[#This Row],[relevancy_classification_english]]="Relevant","مناسب",IF(Sudan_News12[[#This Row],[relevancy_classification_english]]="Relevant","عَرَضِيّ",""))</f>
        <v/>
      </c>
      <c r="AN3258" t="str">
        <f>IF(Sudan_News12[[#This Row],[sentiment_analysis_english]]="Negative","سلبي",IF(Sudan_News12[[#This Row],[sentiment_analysis_english]]="Neutral","حيادي",IF(Sudan_News12[[#This Row],[sentiment_analysis_english]]="Positive","إيجابي","")))</f>
        <v/>
      </c>
      <c r="AO3258" t="e">
        <f>INDEX(TextClassificationList[],MATCH(Sudan_News12[[#This Row],[text_classification_arabic]],TextClassificationList[text_classification_arabic],0),1)</f>
        <v>#N/A</v>
      </c>
      <c r="AQ3258" t="e">
        <f>INDEX(TextClassificationList[],MATCH(Sudan_News12[[#This Row],[text_classification_arabic2]],TextClassificationList[text_classification_arabic],0),1)</f>
        <v>#N/A</v>
      </c>
      <c r="AS3258" t="e">
        <f>INDEX(TextClassificationList[],MATCH(Sudan_News12[[#This Row],[text_classification_arabic3]],TextClassificationList[text_classification_arabic],0),1)</f>
        <v>#N/A</v>
      </c>
      <c r="AU3258" t="e">
        <f>INDEX(TextClassificationList[],MATCH(Sudan_News12[[#This Row],[text_classification_arabic4]],TextClassificationList[text_classification_arabic],0),1)</f>
        <v>#N/A</v>
      </c>
      <c r="AW3258" t="e">
        <f>INDEX(TextClassificationList[],MATCH(Sudan_News12[[#This Row],[text_classification_arabic5]],TextClassificationList[text_classification_arabic],0),1)</f>
        <v>#N/A</v>
      </c>
    </row>
    <row r="3259" spans="1:49" x14ac:dyDescent="0.2">
      <c r="A3259">
        <v>1.2758024970771743E+18</v>
      </c>
      <c r="B3259">
        <v>1.2757824077828301E+18</v>
      </c>
      <c r="C3259" t="s">
        <v>12542</v>
      </c>
      <c r="D3259" s="1">
        <v>44006</v>
      </c>
      <c r="E3259" s="2">
        <v>0.69899305555555558</v>
      </c>
      <c r="F3259">
        <v>200</v>
      </c>
      <c r="G3259">
        <v>1889611729</v>
      </c>
      <c r="H3259" t="s">
        <v>354</v>
      </c>
      <c r="I3259" t="s">
        <v>355</v>
      </c>
      <c r="J3259" t="s">
        <v>265</v>
      </c>
      <c r="K3259" t="s">
        <v>12543</v>
      </c>
      <c r="L3259" t="s">
        <v>266</v>
      </c>
      <c r="M3259" t="s">
        <v>267</v>
      </c>
      <c r="N3259" t="s">
        <v>267</v>
      </c>
      <c r="O3259" t="s">
        <v>267</v>
      </c>
      <c r="P3259">
        <v>0</v>
      </c>
      <c r="Q3259">
        <v>0</v>
      </c>
      <c r="R3259">
        <v>0</v>
      </c>
      <c r="S3259" t="s">
        <v>267</v>
      </c>
      <c r="T3259" t="s">
        <v>267</v>
      </c>
      <c r="U3259" t="s">
        <v>12544</v>
      </c>
      <c r="V3259" t="b">
        <v>0</v>
      </c>
      <c r="W3259" t="s">
        <v>265</v>
      </c>
      <c r="X3259">
        <v>0</v>
      </c>
      <c r="Y3259" t="s">
        <v>265</v>
      </c>
      <c r="Z3259" t="s">
        <v>265</v>
      </c>
      <c r="AA3259" t="s">
        <v>265</v>
      </c>
      <c r="AB3259" t="s">
        <v>265</v>
      </c>
      <c r="AC3259" t="s">
        <v>265</v>
      </c>
      <c r="AD3259" t="s">
        <v>265</v>
      </c>
      <c r="AE3259" t="s">
        <v>265</v>
      </c>
      <c r="AF3259" t="s">
        <v>12545</v>
      </c>
      <c r="AG3259" t="s">
        <v>265</v>
      </c>
      <c r="AH3259" t="s">
        <v>265</v>
      </c>
      <c r="AI3259" t="s">
        <v>265</v>
      </c>
      <c r="AJ3259" t="s">
        <v>265</v>
      </c>
      <c r="AL3259" t="str">
        <f>IF(Sudan_News12[[#This Row],[relevancy_classification_english]]="Relevant","مناسب",IF(Sudan_News12[[#This Row],[relevancy_classification_english]]="Relevant","عَرَضِيّ",""))</f>
        <v/>
      </c>
      <c r="AN3259" t="str">
        <f>IF(Sudan_News12[[#This Row],[sentiment_analysis_english]]="Negative","سلبي",IF(Sudan_News12[[#This Row],[sentiment_analysis_english]]="Neutral","حيادي",IF(Sudan_News12[[#This Row],[sentiment_analysis_english]]="Positive","إيجابي","")))</f>
        <v/>
      </c>
      <c r="AO3259" t="e">
        <f>INDEX(TextClassificationList[],MATCH(Sudan_News12[[#This Row],[text_classification_arabic]],TextClassificationList[text_classification_arabic],0),1)</f>
        <v>#N/A</v>
      </c>
      <c r="AQ3259" t="e">
        <f>INDEX(TextClassificationList[],MATCH(Sudan_News12[[#This Row],[text_classification_arabic2]],TextClassificationList[text_classification_arabic],0),1)</f>
        <v>#N/A</v>
      </c>
      <c r="AS3259" t="e">
        <f>INDEX(TextClassificationList[],MATCH(Sudan_News12[[#This Row],[text_classification_arabic3]],TextClassificationList[text_classification_arabic],0),1)</f>
        <v>#N/A</v>
      </c>
      <c r="AU3259" t="e">
        <f>INDEX(TextClassificationList[],MATCH(Sudan_News12[[#This Row],[text_classification_arabic4]],TextClassificationList[text_classification_arabic],0),1)</f>
        <v>#N/A</v>
      </c>
      <c r="AW3259" t="e">
        <f>INDEX(TextClassificationList[],MATCH(Sudan_News12[[#This Row],[text_classification_arabic5]],TextClassificationList[text_classification_arabic],0),1)</f>
        <v>#N/A</v>
      </c>
    </row>
    <row r="3260" spans="1:49" x14ac:dyDescent="0.2">
      <c r="A3260">
        <v>1.2758021266990694E+18</v>
      </c>
      <c r="B3260">
        <v>1.2754438311445012E+18</v>
      </c>
      <c r="C3260" t="s">
        <v>12546</v>
      </c>
      <c r="D3260" s="1">
        <v>44006</v>
      </c>
      <c r="E3260" s="2">
        <v>0.69796296296296301</v>
      </c>
      <c r="F3260">
        <v>200</v>
      </c>
      <c r="G3260">
        <v>1889611729</v>
      </c>
      <c r="H3260" t="s">
        <v>354</v>
      </c>
      <c r="I3260" t="s">
        <v>355</v>
      </c>
      <c r="J3260" t="s">
        <v>265</v>
      </c>
      <c r="K3260" t="s">
        <v>12547</v>
      </c>
      <c r="L3260" t="s">
        <v>266</v>
      </c>
      <c r="M3260" t="s">
        <v>267</v>
      </c>
      <c r="N3260" t="s">
        <v>267</v>
      </c>
      <c r="O3260" t="s">
        <v>267</v>
      </c>
      <c r="P3260">
        <v>1</v>
      </c>
      <c r="Q3260">
        <v>0</v>
      </c>
      <c r="R3260">
        <v>0</v>
      </c>
      <c r="S3260" t="s">
        <v>267</v>
      </c>
      <c r="T3260" t="s">
        <v>267</v>
      </c>
      <c r="U3260" t="s">
        <v>12548</v>
      </c>
      <c r="V3260" t="b">
        <v>0</v>
      </c>
      <c r="W3260" t="s">
        <v>265</v>
      </c>
      <c r="X3260">
        <v>0</v>
      </c>
      <c r="Y3260" t="s">
        <v>265</v>
      </c>
      <c r="Z3260" t="s">
        <v>265</v>
      </c>
      <c r="AA3260" t="s">
        <v>265</v>
      </c>
      <c r="AB3260" t="s">
        <v>265</v>
      </c>
      <c r="AC3260" t="s">
        <v>265</v>
      </c>
      <c r="AD3260" t="s">
        <v>265</v>
      </c>
      <c r="AE3260" t="s">
        <v>265</v>
      </c>
      <c r="AF3260" t="s">
        <v>12541</v>
      </c>
      <c r="AG3260" t="s">
        <v>265</v>
      </c>
      <c r="AH3260" t="s">
        <v>265</v>
      </c>
      <c r="AI3260" t="s">
        <v>265</v>
      </c>
      <c r="AJ3260" t="s">
        <v>265</v>
      </c>
      <c r="AL3260" t="str">
        <f>IF(Sudan_News12[[#This Row],[relevancy_classification_english]]="Relevant","مناسب",IF(Sudan_News12[[#This Row],[relevancy_classification_english]]="Relevant","عَرَضِيّ",""))</f>
        <v/>
      </c>
      <c r="AN3260" t="str">
        <f>IF(Sudan_News12[[#This Row],[sentiment_analysis_english]]="Negative","سلبي",IF(Sudan_News12[[#This Row],[sentiment_analysis_english]]="Neutral","حيادي",IF(Sudan_News12[[#This Row],[sentiment_analysis_english]]="Positive","إيجابي","")))</f>
        <v/>
      </c>
      <c r="AO3260" t="e">
        <f>INDEX(TextClassificationList[],MATCH(Sudan_News12[[#This Row],[text_classification_arabic]],TextClassificationList[text_classification_arabic],0),1)</f>
        <v>#N/A</v>
      </c>
      <c r="AQ3260" t="e">
        <f>INDEX(TextClassificationList[],MATCH(Sudan_News12[[#This Row],[text_classification_arabic2]],TextClassificationList[text_classification_arabic],0),1)</f>
        <v>#N/A</v>
      </c>
      <c r="AS3260" t="e">
        <f>INDEX(TextClassificationList[],MATCH(Sudan_News12[[#This Row],[text_classification_arabic3]],TextClassificationList[text_classification_arabic],0),1)</f>
        <v>#N/A</v>
      </c>
      <c r="AU3260" t="e">
        <f>INDEX(TextClassificationList[],MATCH(Sudan_News12[[#This Row],[text_classification_arabic4]],TextClassificationList[text_classification_arabic],0),1)</f>
        <v>#N/A</v>
      </c>
      <c r="AW3260" t="e">
        <f>INDEX(TextClassificationList[],MATCH(Sudan_News12[[#This Row],[text_classification_arabic5]],TextClassificationList[text_classification_arabic],0),1)</f>
        <v>#N/A</v>
      </c>
    </row>
    <row r="3261" spans="1:49" x14ac:dyDescent="0.2">
      <c r="A3261">
        <v>1.275758525063594E+18</v>
      </c>
      <c r="B3261">
        <v>1.2754438311445012E+18</v>
      </c>
      <c r="C3261" t="s">
        <v>12549</v>
      </c>
      <c r="D3261" s="1">
        <v>44006</v>
      </c>
      <c r="E3261" s="2">
        <v>0.57765046296296296</v>
      </c>
      <c r="F3261">
        <v>200</v>
      </c>
      <c r="G3261">
        <v>1889611729</v>
      </c>
      <c r="H3261" t="s">
        <v>354</v>
      </c>
      <c r="I3261" t="s">
        <v>355</v>
      </c>
      <c r="J3261" t="s">
        <v>265</v>
      </c>
      <c r="K3261" t="s">
        <v>12550</v>
      </c>
      <c r="L3261" t="s">
        <v>266</v>
      </c>
      <c r="M3261" t="s">
        <v>267</v>
      </c>
      <c r="N3261" t="s">
        <v>267</v>
      </c>
      <c r="O3261" t="s">
        <v>267</v>
      </c>
      <c r="P3261">
        <v>1</v>
      </c>
      <c r="Q3261">
        <v>0</v>
      </c>
      <c r="R3261">
        <v>0</v>
      </c>
      <c r="S3261" t="s">
        <v>267</v>
      </c>
      <c r="T3261" t="s">
        <v>267</v>
      </c>
      <c r="U3261" t="s">
        <v>12551</v>
      </c>
      <c r="V3261" t="b">
        <v>0</v>
      </c>
      <c r="W3261" t="s">
        <v>265</v>
      </c>
      <c r="X3261">
        <v>0</v>
      </c>
      <c r="Y3261" t="s">
        <v>265</v>
      </c>
      <c r="Z3261" t="s">
        <v>265</v>
      </c>
      <c r="AA3261" t="s">
        <v>265</v>
      </c>
      <c r="AB3261" t="s">
        <v>265</v>
      </c>
      <c r="AC3261" t="s">
        <v>265</v>
      </c>
      <c r="AD3261" t="s">
        <v>265</v>
      </c>
      <c r="AE3261" t="s">
        <v>265</v>
      </c>
      <c r="AF3261" t="s">
        <v>12541</v>
      </c>
      <c r="AG3261" t="s">
        <v>265</v>
      </c>
      <c r="AH3261" t="s">
        <v>265</v>
      </c>
      <c r="AI3261" t="s">
        <v>265</v>
      </c>
      <c r="AJ3261" t="s">
        <v>265</v>
      </c>
      <c r="AL3261" t="str">
        <f>IF(Sudan_News12[[#This Row],[relevancy_classification_english]]="Relevant","مناسب",IF(Sudan_News12[[#This Row],[relevancy_classification_english]]="Relevant","عَرَضِيّ",""))</f>
        <v/>
      </c>
      <c r="AN3261" t="str">
        <f>IF(Sudan_News12[[#This Row],[sentiment_analysis_english]]="Negative","سلبي",IF(Sudan_News12[[#This Row],[sentiment_analysis_english]]="Neutral","حيادي",IF(Sudan_News12[[#This Row],[sentiment_analysis_english]]="Positive","إيجابي","")))</f>
        <v/>
      </c>
      <c r="AO3261" t="e">
        <f>INDEX(TextClassificationList[],MATCH(Sudan_News12[[#This Row],[text_classification_arabic]],TextClassificationList[text_classification_arabic],0),1)</f>
        <v>#N/A</v>
      </c>
      <c r="AQ3261" t="e">
        <f>INDEX(TextClassificationList[],MATCH(Sudan_News12[[#This Row],[text_classification_arabic2]],TextClassificationList[text_classification_arabic],0),1)</f>
        <v>#N/A</v>
      </c>
      <c r="AS3261" t="e">
        <f>INDEX(TextClassificationList[],MATCH(Sudan_News12[[#This Row],[text_classification_arabic3]],TextClassificationList[text_classification_arabic],0),1)</f>
        <v>#N/A</v>
      </c>
      <c r="AU3261" t="e">
        <f>INDEX(TextClassificationList[],MATCH(Sudan_News12[[#This Row],[text_classification_arabic4]],TextClassificationList[text_classification_arabic],0),1)</f>
        <v>#N/A</v>
      </c>
      <c r="AW3261" t="e">
        <f>INDEX(TextClassificationList[],MATCH(Sudan_News12[[#This Row],[text_classification_arabic5]],TextClassificationList[text_classification_arabic],0),1)</f>
        <v>#N/A</v>
      </c>
    </row>
    <row r="3262" spans="1:49" x14ac:dyDescent="0.2">
      <c r="A3262">
        <v>1.2757583500352881E+18</v>
      </c>
      <c r="B3262">
        <v>1.2754438311445012E+18</v>
      </c>
      <c r="C3262" t="s">
        <v>12552</v>
      </c>
      <c r="D3262" s="1">
        <v>44006</v>
      </c>
      <c r="E3262" s="2">
        <v>0.57716435185185189</v>
      </c>
      <c r="F3262">
        <v>200</v>
      </c>
      <c r="G3262">
        <v>1889611729</v>
      </c>
      <c r="H3262" t="s">
        <v>354</v>
      </c>
      <c r="I3262" t="s">
        <v>355</v>
      </c>
      <c r="J3262" t="s">
        <v>265</v>
      </c>
      <c r="K3262" t="s">
        <v>12553</v>
      </c>
      <c r="L3262" t="s">
        <v>266</v>
      </c>
      <c r="M3262" t="s">
        <v>267</v>
      </c>
      <c r="N3262" t="s">
        <v>267</v>
      </c>
      <c r="O3262" t="s">
        <v>267</v>
      </c>
      <c r="P3262">
        <v>0</v>
      </c>
      <c r="Q3262">
        <v>0</v>
      </c>
      <c r="R3262">
        <v>0</v>
      </c>
      <c r="S3262" t="s">
        <v>267</v>
      </c>
      <c r="T3262" t="s">
        <v>267</v>
      </c>
      <c r="U3262" t="s">
        <v>12554</v>
      </c>
      <c r="V3262" t="b">
        <v>0</v>
      </c>
      <c r="W3262" t="s">
        <v>265</v>
      </c>
      <c r="X3262">
        <v>0</v>
      </c>
      <c r="Y3262" t="s">
        <v>265</v>
      </c>
      <c r="Z3262" t="s">
        <v>265</v>
      </c>
      <c r="AA3262" t="s">
        <v>265</v>
      </c>
      <c r="AB3262" t="s">
        <v>265</v>
      </c>
      <c r="AC3262" t="s">
        <v>265</v>
      </c>
      <c r="AD3262" t="s">
        <v>265</v>
      </c>
      <c r="AE3262" t="s">
        <v>265</v>
      </c>
      <c r="AF3262" t="s">
        <v>12541</v>
      </c>
      <c r="AG3262" t="s">
        <v>265</v>
      </c>
      <c r="AH3262" t="s">
        <v>265</v>
      </c>
      <c r="AI3262" t="s">
        <v>265</v>
      </c>
      <c r="AJ3262" t="s">
        <v>265</v>
      </c>
      <c r="AL3262" t="str">
        <f>IF(Sudan_News12[[#This Row],[relevancy_classification_english]]="Relevant","مناسب",IF(Sudan_News12[[#This Row],[relevancy_classification_english]]="Relevant","عَرَضِيّ",""))</f>
        <v/>
      </c>
      <c r="AN3262" t="str">
        <f>IF(Sudan_News12[[#This Row],[sentiment_analysis_english]]="Negative","سلبي",IF(Sudan_News12[[#This Row],[sentiment_analysis_english]]="Neutral","حيادي",IF(Sudan_News12[[#This Row],[sentiment_analysis_english]]="Positive","إيجابي","")))</f>
        <v/>
      </c>
      <c r="AO3262" t="e">
        <f>INDEX(TextClassificationList[],MATCH(Sudan_News12[[#This Row],[text_classification_arabic]],TextClassificationList[text_classification_arabic],0),1)</f>
        <v>#N/A</v>
      </c>
      <c r="AQ3262" t="e">
        <f>INDEX(TextClassificationList[],MATCH(Sudan_News12[[#This Row],[text_classification_arabic2]],TextClassificationList[text_classification_arabic],0),1)</f>
        <v>#N/A</v>
      </c>
      <c r="AS3262" t="e">
        <f>INDEX(TextClassificationList[],MATCH(Sudan_News12[[#This Row],[text_classification_arabic3]],TextClassificationList[text_classification_arabic],0),1)</f>
        <v>#N/A</v>
      </c>
      <c r="AU3262" t="e">
        <f>INDEX(TextClassificationList[],MATCH(Sudan_News12[[#This Row],[text_classification_arabic4]],TextClassificationList[text_classification_arabic],0),1)</f>
        <v>#N/A</v>
      </c>
      <c r="AW3262" t="e">
        <f>INDEX(TextClassificationList[],MATCH(Sudan_News12[[#This Row],[text_classification_arabic5]],TextClassificationList[text_classification_arabic],0),1)</f>
        <v>#N/A</v>
      </c>
    </row>
    <row r="3263" spans="1:49" x14ac:dyDescent="0.2">
      <c r="A3263">
        <v>1.2755609591223296E+18</v>
      </c>
      <c r="B3263">
        <v>1.2754438311445012E+18</v>
      </c>
      <c r="C3263" t="s">
        <v>12555</v>
      </c>
      <c r="D3263" s="1">
        <v>44006</v>
      </c>
      <c r="E3263" s="2">
        <v>3.2476851851851854E-2</v>
      </c>
      <c r="F3263">
        <v>200</v>
      </c>
      <c r="G3263">
        <v>1889611729</v>
      </c>
      <c r="H3263" t="s">
        <v>354</v>
      </c>
      <c r="I3263" t="s">
        <v>355</v>
      </c>
      <c r="J3263" t="s">
        <v>265</v>
      </c>
      <c r="K3263" t="s">
        <v>12556</v>
      </c>
      <c r="L3263" t="s">
        <v>266</v>
      </c>
      <c r="M3263" t="s">
        <v>267</v>
      </c>
      <c r="N3263" t="s">
        <v>267</v>
      </c>
      <c r="O3263" t="s">
        <v>267</v>
      </c>
      <c r="P3263">
        <v>1</v>
      </c>
      <c r="Q3263">
        <v>0</v>
      </c>
      <c r="R3263">
        <v>0</v>
      </c>
      <c r="S3263" t="s">
        <v>267</v>
      </c>
      <c r="T3263" t="s">
        <v>267</v>
      </c>
      <c r="U3263" t="s">
        <v>12557</v>
      </c>
      <c r="V3263" t="b">
        <v>0</v>
      </c>
      <c r="W3263" t="s">
        <v>265</v>
      </c>
      <c r="X3263">
        <v>0</v>
      </c>
      <c r="Y3263" t="s">
        <v>265</v>
      </c>
      <c r="Z3263" t="s">
        <v>265</v>
      </c>
      <c r="AA3263" t="s">
        <v>265</v>
      </c>
      <c r="AB3263" t="s">
        <v>265</v>
      </c>
      <c r="AC3263" t="s">
        <v>265</v>
      </c>
      <c r="AD3263" t="s">
        <v>265</v>
      </c>
      <c r="AE3263" t="s">
        <v>265</v>
      </c>
      <c r="AF3263" t="s">
        <v>12541</v>
      </c>
      <c r="AG3263" t="s">
        <v>265</v>
      </c>
      <c r="AH3263" t="s">
        <v>265</v>
      </c>
      <c r="AI3263" t="s">
        <v>265</v>
      </c>
      <c r="AJ3263" t="s">
        <v>265</v>
      </c>
      <c r="AL3263" t="str">
        <f>IF(Sudan_News12[[#This Row],[relevancy_classification_english]]="Relevant","مناسب",IF(Sudan_News12[[#This Row],[relevancy_classification_english]]="Relevant","عَرَضِيّ",""))</f>
        <v/>
      </c>
      <c r="AN3263" t="str">
        <f>IF(Sudan_News12[[#This Row],[sentiment_analysis_english]]="Negative","سلبي",IF(Sudan_News12[[#This Row],[sentiment_analysis_english]]="Neutral","حيادي",IF(Sudan_News12[[#This Row],[sentiment_analysis_english]]="Positive","إيجابي","")))</f>
        <v/>
      </c>
      <c r="AO3263" t="e">
        <f>INDEX(TextClassificationList[],MATCH(Sudan_News12[[#This Row],[text_classification_arabic]],TextClassificationList[text_classification_arabic],0),1)</f>
        <v>#N/A</v>
      </c>
      <c r="AQ3263" t="e">
        <f>INDEX(TextClassificationList[],MATCH(Sudan_News12[[#This Row],[text_classification_arabic2]],TextClassificationList[text_classification_arabic],0),1)</f>
        <v>#N/A</v>
      </c>
      <c r="AS3263" t="e">
        <f>INDEX(TextClassificationList[],MATCH(Sudan_News12[[#This Row],[text_classification_arabic3]],TextClassificationList[text_classification_arabic],0),1)</f>
        <v>#N/A</v>
      </c>
      <c r="AU3263" t="e">
        <f>INDEX(TextClassificationList[],MATCH(Sudan_News12[[#This Row],[text_classification_arabic4]],TextClassificationList[text_classification_arabic],0),1)</f>
        <v>#N/A</v>
      </c>
      <c r="AW3263" t="e">
        <f>INDEX(TextClassificationList[],MATCH(Sudan_News12[[#This Row],[text_classification_arabic5]],TextClassificationList[text_classification_arabic],0),1)</f>
        <v>#N/A</v>
      </c>
    </row>
    <row r="3264" spans="1:49" x14ac:dyDescent="0.2">
      <c r="A3264">
        <v>1.2754445028412744E+18</v>
      </c>
      <c r="B3264">
        <v>1.2754445028412744E+18</v>
      </c>
      <c r="C3264" t="s">
        <v>12558</v>
      </c>
      <c r="D3264" s="1">
        <v>44005</v>
      </c>
      <c r="E3264" s="2">
        <v>0.71111111111111114</v>
      </c>
      <c r="F3264">
        <v>200</v>
      </c>
      <c r="G3264">
        <v>1889611729</v>
      </c>
      <c r="H3264" t="s">
        <v>354</v>
      </c>
      <c r="I3264" t="s">
        <v>355</v>
      </c>
      <c r="J3264" t="s">
        <v>265</v>
      </c>
      <c r="K3264" t="s">
        <v>12559</v>
      </c>
      <c r="L3264" t="s">
        <v>266</v>
      </c>
      <c r="M3264" t="s">
        <v>267</v>
      </c>
      <c r="N3264" t="s">
        <v>267</v>
      </c>
      <c r="O3264" t="s">
        <v>267</v>
      </c>
      <c r="P3264">
        <v>0</v>
      </c>
      <c r="Q3264">
        <v>0</v>
      </c>
      <c r="R3264">
        <v>0</v>
      </c>
      <c r="S3264" t="s">
        <v>320</v>
      </c>
      <c r="T3264" t="s">
        <v>267</v>
      </c>
      <c r="U3264" t="s">
        <v>12560</v>
      </c>
      <c r="V3264" t="b">
        <v>0</v>
      </c>
      <c r="W3264" t="s">
        <v>265</v>
      </c>
      <c r="X3264">
        <v>0</v>
      </c>
      <c r="Y3264" t="s">
        <v>265</v>
      </c>
      <c r="Z3264" t="s">
        <v>265</v>
      </c>
      <c r="AA3264" t="s">
        <v>265</v>
      </c>
      <c r="AB3264" t="s">
        <v>265</v>
      </c>
      <c r="AC3264" t="s">
        <v>265</v>
      </c>
      <c r="AD3264" t="s">
        <v>265</v>
      </c>
      <c r="AE3264" t="s">
        <v>265</v>
      </c>
      <c r="AF3264" t="s">
        <v>267</v>
      </c>
      <c r="AG3264" t="s">
        <v>265</v>
      </c>
      <c r="AH3264" t="s">
        <v>265</v>
      </c>
      <c r="AI3264" t="s">
        <v>265</v>
      </c>
      <c r="AJ3264" t="s">
        <v>265</v>
      </c>
      <c r="AL3264" t="str">
        <f>IF(Sudan_News12[[#This Row],[relevancy_classification_english]]="Relevant","مناسب",IF(Sudan_News12[[#This Row],[relevancy_classification_english]]="Relevant","عَرَضِيّ",""))</f>
        <v/>
      </c>
      <c r="AN3264" t="str">
        <f>IF(Sudan_News12[[#This Row],[sentiment_analysis_english]]="Negative","سلبي",IF(Sudan_News12[[#This Row],[sentiment_analysis_english]]="Neutral","حيادي",IF(Sudan_News12[[#This Row],[sentiment_analysis_english]]="Positive","إيجابي","")))</f>
        <v/>
      </c>
      <c r="AO3264" t="e">
        <f>INDEX(TextClassificationList[],MATCH(Sudan_News12[[#This Row],[text_classification_arabic]],TextClassificationList[text_classification_arabic],0),1)</f>
        <v>#N/A</v>
      </c>
      <c r="AQ3264" t="e">
        <f>INDEX(TextClassificationList[],MATCH(Sudan_News12[[#This Row],[text_classification_arabic2]],TextClassificationList[text_classification_arabic],0),1)</f>
        <v>#N/A</v>
      </c>
      <c r="AS3264" t="e">
        <f>INDEX(TextClassificationList[],MATCH(Sudan_News12[[#This Row],[text_classification_arabic3]],TextClassificationList[text_classification_arabic],0),1)</f>
        <v>#N/A</v>
      </c>
      <c r="AU3264" t="e">
        <f>INDEX(TextClassificationList[],MATCH(Sudan_News12[[#This Row],[text_classification_arabic4]],TextClassificationList[text_classification_arabic],0),1)</f>
        <v>#N/A</v>
      </c>
      <c r="AW3264" t="e">
        <f>INDEX(TextClassificationList[],MATCH(Sudan_News12[[#This Row],[text_classification_arabic5]],TextClassificationList[text_classification_arabic],0),1)</f>
        <v>#N/A</v>
      </c>
    </row>
    <row r="3265" spans="1:49" x14ac:dyDescent="0.2">
      <c r="A3265">
        <v>1.2754438311445012E+18</v>
      </c>
      <c r="B3265">
        <v>1.2754438311445012E+18</v>
      </c>
      <c r="C3265" t="s">
        <v>12561</v>
      </c>
      <c r="D3265" s="1">
        <v>44005</v>
      </c>
      <c r="E3265" s="2">
        <v>0.70925925925925926</v>
      </c>
      <c r="F3265">
        <v>200</v>
      </c>
      <c r="G3265">
        <v>1889611729</v>
      </c>
      <c r="H3265" t="s">
        <v>354</v>
      </c>
      <c r="I3265" t="s">
        <v>355</v>
      </c>
      <c r="J3265" t="s">
        <v>265</v>
      </c>
      <c r="K3265" t="s">
        <v>12562</v>
      </c>
      <c r="L3265" t="s">
        <v>266</v>
      </c>
      <c r="M3265" t="s">
        <v>267</v>
      </c>
      <c r="N3265" t="s">
        <v>267</v>
      </c>
      <c r="O3265" t="s">
        <v>267</v>
      </c>
      <c r="P3265">
        <v>1</v>
      </c>
      <c r="Q3265">
        <v>0</v>
      </c>
      <c r="R3265">
        <v>0</v>
      </c>
      <c r="S3265" t="s">
        <v>319</v>
      </c>
      <c r="T3265" t="s">
        <v>267</v>
      </c>
      <c r="U3265" t="s">
        <v>12563</v>
      </c>
      <c r="V3265" t="b">
        <v>0</v>
      </c>
      <c r="W3265" t="s">
        <v>265</v>
      </c>
      <c r="X3265">
        <v>0</v>
      </c>
      <c r="Y3265" t="s">
        <v>265</v>
      </c>
      <c r="Z3265" t="s">
        <v>265</v>
      </c>
      <c r="AA3265" t="s">
        <v>265</v>
      </c>
      <c r="AB3265" t="s">
        <v>265</v>
      </c>
      <c r="AC3265" t="s">
        <v>265</v>
      </c>
      <c r="AD3265" t="s">
        <v>265</v>
      </c>
      <c r="AE3265" t="s">
        <v>265</v>
      </c>
      <c r="AF3265" t="s">
        <v>267</v>
      </c>
      <c r="AG3265" t="s">
        <v>265</v>
      </c>
      <c r="AH3265" t="s">
        <v>265</v>
      </c>
      <c r="AI3265" t="s">
        <v>265</v>
      </c>
      <c r="AJ3265" t="s">
        <v>265</v>
      </c>
      <c r="AL3265" t="str">
        <f>IF(Sudan_News12[[#This Row],[relevancy_classification_english]]="Relevant","مناسب",IF(Sudan_News12[[#This Row],[relevancy_classification_english]]="Relevant","عَرَضِيّ",""))</f>
        <v/>
      </c>
      <c r="AN3265" t="str">
        <f>IF(Sudan_News12[[#This Row],[sentiment_analysis_english]]="Negative","سلبي",IF(Sudan_News12[[#This Row],[sentiment_analysis_english]]="Neutral","حيادي",IF(Sudan_News12[[#This Row],[sentiment_analysis_english]]="Positive","إيجابي","")))</f>
        <v/>
      </c>
      <c r="AO3265" t="e">
        <f>INDEX(TextClassificationList[],MATCH(Sudan_News12[[#This Row],[text_classification_arabic]],TextClassificationList[text_classification_arabic],0),1)</f>
        <v>#N/A</v>
      </c>
      <c r="AQ3265" t="e">
        <f>INDEX(TextClassificationList[],MATCH(Sudan_News12[[#This Row],[text_classification_arabic2]],TextClassificationList[text_classification_arabic],0),1)</f>
        <v>#N/A</v>
      </c>
      <c r="AS3265" t="e">
        <f>INDEX(TextClassificationList[],MATCH(Sudan_News12[[#This Row],[text_classification_arabic3]],TextClassificationList[text_classification_arabic],0),1)</f>
        <v>#N/A</v>
      </c>
      <c r="AU3265" t="e">
        <f>INDEX(TextClassificationList[],MATCH(Sudan_News12[[#This Row],[text_classification_arabic4]],TextClassificationList[text_classification_arabic],0),1)</f>
        <v>#N/A</v>
      </c>
      <c r="AW3265" t="e">
        <f>INDEX(TextClassificationList[],MATCH(Sudan_News12[[#This Row],[text_classification_arabic5]],TextClassificationList[text_classification_arabic],0),1)</f>
        <v>#N/A</v>
      </c>
    </row>
    <row r="3266" spans="1:49" x14ac:dyDescent="0.2">
      <c r="A3266">
        <v>1.2754435822838211E+18</v>
      </c>
      <c r="B3266">
        <v>1.2754435822838211E+18</v>
      </c>
      <c r="C3266" t="s">
        <v>12564</v>
      </c>
      <c r="D3266" s="1">
        <v>44005</v>
      </c>
      <c r="E3266" s="2">
        <v>0.70857638888888885</v>
      </c>
      <c r="F3266">
        <v>200</v>
      </c>
      <c r="G3266">
        <v>1889611729</v>
      </c>
      <c r="H3266" t="s">
        <v>354</v>
      </c>
      <c r="I3266" t="s">
        <v>355</v>
      </c>
      <c r="J3266" t="s">
        <v>265</v>
      </c>
      <c r="K3266" t="s">
        <v>12565</v>
      </c>
      <c r="L3266" t="s">
        <v>266</v>
      </c>
      <c r="M3266" t="s">
        <v>267</v>
      </c>
      <c r="N3266" t="s">
        <v>267</v>
      </c>
      <c r="O3266" t="s">
        <v>267</v>
      </c>
      <c r="P3266">
        <v>0</v>
      </c>
      <c r="Q3266">
        <v>1</v>
      </c>
      <c r="R3266">
        <v>0</v>
      </c>
      <c r="S3266" t="s">
        <v>319</v>
      </c>
      <c r="T3266" t="s">
        <v>267</v>
      </c>
      <c r="U3266" t="s">
        <v>12566</v>
      </c>
      <c r="V3266" t="b">
        <v>0</v>
      </c>
      <c r="W3266" t="s">
        <v>265</v>
      </c>
      <c r="X3266">
        <v>0</v>
      </c>
      <c r="Y3266" t="s">
        <v>265</v>
      </c>
      <c r="Z3266" t="s">
        <v>265</v>
      </c>
      <c r="AA3266" t="s">
        <v>265</v>
      </c>
      <c r="AB3266" t="s">
        <v>265</v>
      </c>
      <c r="AC3266" t="s">
        <v>265</v>
      </c>
      <c r="AD3266" t="s">
        <v>265</v>
      </c>
      <c r="AE3266" t="s">
        <v>265</v>
      </c>
      <c r="AF3266" t="s">
        <v>267</v>
      </c>
      <c r="AG3266" t="s">
        <v>265</v>
      </c>
      <c r="AH3266" t="s">
        <v>265</v>
      </c>
      <c r="AI3266" t="s">
        <v>265</v>
      </c>
      <c r="AJ3266" t="s">
        <v>265</v>
      </c>
      <c r="AL3266" t="str">
        <f>IF(Sudan_News12[[#This Row],[relevancy_classification_english]]="Relevant","مناسب",IF(Sudan_News12[[#This Row],[relevancy_classification_english]]="Relevant","عَرَضِيّ",""))</f>
        <v/>
      </c>
      <c r="AN3266" t="str">
        <f>IF(Sudan_News12[[#This Row],[sentiment_analysis_english]]="Negative","سلبي",IF(Sudan_News12[[#This Row],[sentiment_analysis_english]]="Neutral","حيادي",IF(Sudan_News12[[#This Row],[sentiment_analysis_english]]="Positive","إيجابي","")))</f>
        <v/>
      </c>
      <c r="AO3266" t="e">
        <f>INDEX(TextClassificationList[],MATCH(Sudan_News12[[#This Row],[text_classification_arabic]],TextClassificationList[text_classification_arabic],0),1)</f>
        <v>#N/A</v>
      </c>
      <c r="AQ3266" t="e">
        <f>INDEX(TextClassificationList[],MATCH(Sudan_News12[[#This Row],[text_classification_arabic2]],TextClassificationList[text_classification_arabic],0),1)</f>
        <v>#N/A</v>
      </c>
      <c r="AS3266" t="e">
        <f>INDEX(TextClassificationList[],MATCH(Sudan_News12[[#This Row],[text_classification_arabic3]],TextClassificationList[text_classification_arabic],0),1)</f>
        <v>#N/A</v>
      </c>
      <c r="AU3266" t="e">
        <f>INDEX(TextClassificationList[],MATCH(Sudan_News12[[#This Row],[text_classification_arabic4]],TextClassificationList[text_classification_arabic],0),1)</f>
        <v>#N/A</v>
      </c>
      <c r="AW3266" t="e">
        <f>INDEX(TextClassificationList[],MATCH(Sudan_News12[[#This Row],[text_classification_arabic5]],TextClassificationList[text_classification_arabic],0),1)</f>
        <v>#N/A</v>
      </c>
    </row>
    <row r="3267" spans="1:49" x14ac:dyDescent="0.2">
      <c r="A3267">
        <v>1.2754431176010875E+18</v>
      </c>
      <c r="B3267">
        <v>1.2754431176010875E+18</v>
      </c>
      <c r="C3267" t="s">
        <v>12567</v>
      </c>
      <c r="D3267" s="1">
        <v>44005</v>
      </c>
      <c r="E3267" s="2">
        <v>0.70729166666666665</v>
      </c>
      <c r="F3267">
        <v>200</v>
      </c>
      <c r="G3267">
        <v>1889611729</v>
      </c>
      <c r="H3267" t="s">
        <v>354</v>
      </c>
      <c r="I3267" t="s">
        <v>355</v>
      </c>
      <c r="J3267" t="s">
        <v>265</v>
      </c>
      <c r="K3267" t="s">
        <v>12568</v>
      </c>
      <c r="L3267" t="s">
        <v>266</v>
      </c>
      <c r="M3267" t="s">
        <v>267</v>
      </c>
      <c r="N3267" t="s">
        <v>267</v>
      </c>
      <c r="O3267" t="s">
        <v>267</v>
      </c>
      <c r="P3267">
        <v>0</v>
      </c>
      <c r="Q3267">
        <v>0</v>
      </c>
      <c r="R3267">
        <v>0</v>
      </c>
      <c r="S3267" t="s">
        <v>319</v>
      </c>
      <c r="T3267" t="s">
        <v>267</v>
      </c>
      <c r="U3267" t="s">
        <v>12569</v>
      </c>
      <c r="V3267" t="b">
        <v>0</v>
      </c>
      <c r="W3267" t="s">
        <v>265</v>
      </c>
      <c r="X3267">
        <v>0</v>
      </c>
      <c r="Y3267" t="s">
        <v>265</v>
      </c>
      <c r="Z3267" t="s">
        <v>265</v>
      </c>
      <c r="AA3267" t="s">
        <v>265</v>
      </c>
      <c r="AB3267" t="s">
        <v>265</v>
      </c>
      <c r="AC3267" t="s">
        <v>265</v>
      </c>
      <c r="AD3267" t="s">
        <v>265</v>
      </c>
      <c r="AE3267" t="s">
        <v>265</v>
      </c>
      <c r="AF3267" t="s">
        <v>267</v>
      </c>
      <c r="AG3267" t="s">
        <v>265</v>
      </c>
      <c r="AH3267" t="s">
        <v>265</v>
      </c>
      <c r="AI3267" t="s">
        <v>265</v>
      </c>
      <c r="AJ3267" t="s">
        <v>265</v>
      </c>
      <c r="AL3267" t="str">
        <f>IF(Sudan_News12[[#This Row],[relevancy_classification_english]]="Relevant","مناسب",IF(Sudan_News12[[#This Row],[relevancy_classification_english]]="Relevant","عَرَضِيّ",""))</f>
        <v/>
      </c>
      <c r="AN3267" t="str">
        <f>IF(Sudan_News12[[#This Row],[sentiment_analysis_english]]="Negative","سلبي",IF(Sudan_News12[[#This Row],[sentiment_analysis_english]]="Neutral","حيادي",IF(Sudan_News12[[#This Row],[sentiment_analysis_english]]="Positive","إيجابي","")))</f>
        <v/>
      </c>
      <c r="AO3267" t="e">
        <f>INDEX(TextClassificationList[],MATCH(Sudan_News12[[#This Row],[text_classification_arabic]],TextClassificationList[text_classification_arabic],0),1)</f>
        <v>#N/A</v>
      </c>
      <c r="AQ3267" t="e">
        <f>INDEX(TextClassificationList[],MATCH(Sudan_News12[[#This Row],[text_classification_arabic2]],TextClassificationList[text_classification_arabic],0),1)</f>
        <v>#N/A</v>
      </c>
      <c r="AS3267" t="e">
        <f>INDEX(TextClassificationList[],MATCH(Sudan_News12[[#This Row],[text_classification_arabic3]],TextClassificationList[text_classification_arabic],0),1)</f>
        <v>#N/A</v>
      </c>
      <c r="AU3267" t="e">
        <f>INDEX(TextClassificationList[],MATCH(Sudan_News12[[#This Row],[text_classification_arabic4]],TextClassificationList[text_classification_arabic],0),1)</f>
        <v>#N/A</v>
      </c>
      <c r="AW3267" t="e">
        <f>INDEX(TextClassificationList[],MATCH(Sudan_News12[[#This Row],[text_classification_arabic5]],TextClassificationList[text_classification_arabic],0),1)</f>
        <v>#N/A</v>
      </c>
    </row>
    <row r="3268" spans="1:49" x14ac:dyDescent="0.2">
      <c r="A3268">
        <v>1.2751925381488763E+18</v>
      </c>
      <c r="B3268">
        <v>1.2751925381488763E+18</v>
      </c>
      <c r="C3268" t="s">
        <v>12570</v>
      </c>
      <c r="D3268" s="1">
        <v>44005</v>
      </c>
      <c r="E3268" s="2">
        <v>1.5821759259259258E-2</v>
      </c>
      <c r="F3268">
        <v>200</v>
      </c>
      <c r="G3268">
        <v>1889611729</v>
      </c>
      <c r="H3268" t="s">
        <v>354</v>
      </c>
      <c r="I3268" t="s">
        <v>355</v>
      </c>
      <c r="J3268" t="s">
        <v>265</v>
      </c>
      <c r="K3268" t="s">
        <v>12571</v>
      </c>
      <c r="L3268" t="s">
        <v>266</v>
      </c>
      <c r="M3268" t="s">
        <v>267</v>
      </c>
      <c r="N3268" t="s">
        <v>267</v>
      </c>
      <c r="O3268" t="s">
        <v>267</v>
      </c>
      <c r="P3268">
        <v>0</v>
      </c>
      <c r="Q3268">
        <v>1</v>
      </c>
      <c r="R3268">
        <v>0</v>
      </c>
      <c r="S3268" t="s">
        <v>267</v>
      </c>
      <c r="T3268" t="s">
        <v>267</v>
      </c>
      <c r="U3268" t="s">
        <v>12572</v>
      </c>
      <c r="V3268" t="b">
        <v>0</v>
      </c>
      <c r="W3268" t="s">
        <v>265</v>
      </c>
      <c r="X3268">
        <v>0</v>
      </c>
      <c r="Y3268" t="s">
        <v>265</v>
      </c>
      <c r="Z3268" t="s">
        <v>265</v>
      </c>
      <c r="AA3268" t="s">
        <v>265</v>
      </c>
      <c r="AB3268" t="s">
        <v>265</v>
      </c>
      <c r="AC3268" t="s">
        <v>265</v>
      </c>
      <c r="AD3268" t="s">
        <v>265</v>
      </c>
      <c r="AE3268" t="s">
        <v>265</v>
      </c>
      <c r="AF3268" t="s">
        <v>267</v>
      </c>
      <c r="AG3268" t="s">
        <v>265</v>
      </c>
      <c r="AH3268" t="s">
        <v>265</v>
      </c>
      <c r="AI3268" t="s">
        <v>265</v>
      </c>
      <c r="AJ3268" t="s">
        <v>265</v>
      </c>
      <c r="AL3268" t="str">
        <f>IF(Sudan_News12[[#This Row],[relevancy_classification_english]]="Relevant","مناسب",IF(Sudan_News12[[#This Row],[relevancy_classification_english]]="Relevant","عَرَضِيّ",""))</f>
        <v/>
      </c>
      <c r="AN3268" t="str">
        <f>IF(Sudan_News12[[#This Row],[sentiment_analysis_english]]="Negative","سلبي",IF(Sudan_News12[[#This Row],[sentiment_analysis_english]]="Neutral","حيادي",IF(Sudan_News12[[#This Row],[sentiment_analysis_english]]="Positive","إيجابي","")))</f>
        <v/>
      </c>
      <c r="AO3268" t="e">
        <f>INDEX(TextClassificationList[],MATCH(Sudan_News12[[#This Row],[text_classification_arabic]],TextClassificationList[text_classification_arabic],0),1)</f>
        <v>#N/A</v>
      </c>
      <c r="AQ3268" t="e">
        <f>INDEX(TextClassificationList[],MATCH(Sudan_News12[[#This Row],[text_classification_arabic2]],TextClassificationList[text_classification_arabic],0),1)</f>
        <v>#N/A</v>
      </c>
      <c r="AS3268" t="e">
        <f>INDEX(TextClassificationList[],MATCH(Sudan_News12[[#This Row],[text_classification_arabic3]],TextClassificationList[text_classification_arabic],0),1)</f>
        <v>#N/A</v>
      </c>
      <c r="AU3268" t="e">
        <f>INDEX(TextClassificationList[],MATCH(Sudan_News12[[#This Row],[text_classification_arabic4]],TextClassificationList[text_classification_arabic],0),1)</f>
        <v>#N/A</v>
      </c>
      <c r="AW3268" t="e">
        <f>INDEX(TextClassificationList[],MATCH(Sudan_News12[[#This Row],[text_classification_arabic5]],TextClassificationList[text_classification_arabic],0),1)</f>
        <v>#N/A</v>
      </c>
    </row>
    <row r="3269" spans="1:49" x14ac:dyDescent="0.2">
      <c r="A3269">
        <v>1.2745801206369812E+18</v>
      </c>
      <c r="B3269">
        <v>1.2739242422797271E+18</v>
      </c>
      <c r="C3269" t="s">
        <v>12573</v>
      </c>
      <c r="D3269" s="1">
        <v>44003</v>
      </c>
      <c r="E3269" s="2">
        <v>0.32586805555555554</v>
      </c>
      <c r="F3269">
        <v>200</v>
      </c>
      <c r="G3269">
        <v>1889611729</v>
      </c>
      <c r="H3269" t="s">
        <v>354</v>
      </c>
      <c r="I3269" t="s">
        <v>355</v>
      </c>
      <c r="J3269" t="s">
        <v>265</v>
      </c>
      <c r="K3269" t="s">
        <v>12574</v>
      </c>
      <c r="L3269" t="s">
        <v>266</v>
      </c>
      <c r="M3269" t="s">
        <v>267</v>
      </c>
      <c r="N3269" t="s">
        <v>267</v>
      </c>
      <c r="O3269" t="s">
        <v>267</v>
      </c>
      <c r="P3269">
        <v>0</v>
      </c>
      <c r="Q3269">
        <v>0</v>
      </c>
      <c r="R3269">
        <v>0</v>
      </c>
      <c r="S3269" t="s">
        <v>267</v>
      </c>
      <c r="T3269" t="s">
        <v>267</v>
      </c>
      <c r="U3269" t="s">
        <v>12575</v>
      </c>
      <c r="V3269" t="b">
        <v>0</v>
      </c>
      <c r="W3269" t="s">
        <v>265</v>
      </c>
      <c r="X3269">
        <v>0</v>
      </c>
      <c r="Y3269" t="s">
        <v>265</v>
      </c>
      <c r="Z3269" t="s">
        <v>265</v>
      </c>
      <c r="AA3269" t="s">
        <v>265</v>
      </c>
      <c r="AB3269" t="s">
        <v>265</v>
      </c>
      <c r="AC3269" t="s">
        <v>265</v>
      </c>
      <c r="AD3269" t="s">
        <v>265</v>
      </c>
      <c r="AE3269" t="s">
        <v>265</v>
      </c>
      <c r="AF3269" t="s">
        <v>267</v>
      </c>
      <c r="AG3269" t="s">
        <v>265</v>
      </c>
      <c r="AH3269" t="s">
        <v>265</v>
      </c>
      <c r="AI3269" t="s">
        <v>265</v>
      </c>
      <c r="AJ3269" t="s">
        <v>265</v>
      </c>
      <c r="AL3269" t="str">
        <f>IF(Sudan_News12[[#This Row],[relevancy_classification_english]]="Relevant","مناسب",IF(Sudan_News12[[#This Row],[relevancy_classification_english]]="Relevant","عَرَضِيّ",""))</f>
        <v/>
      </c>
      <c r="AN3269" t="str">
        <f>IF(Sudan_News12[[#This Row],[sentiment_analysis_english]]="Negative","سلبي",IF(Sudan_News12[[#This Row],[sentiment_analysis_english]]="Neutral","حيادي",IF(Sudan_News12[[#This Row],[sentiment_analysis_english]]="Positive","إيجابي","")))</f>
        <v/>
      </c>
      <c r="AO3269" t="e">
        <f>INDEX(TextClassificationList[],MATCH(Sudan_News12[[#This Row],[text_classification_arabic]],TextClassificationList[text_classification_arabic],0),1)</f>
        <v>#N/A</v>
      </c>
      <c r="AQ3269" t="e">
        <f>INDEX(TextClassificationList[],MATCH(Sudan_News12[[#This Row],[text_classification_arabic2]],TextClassificationList[text_classification_arabic],0),1)</f>
        <v>#N/A</v>
      </c>
      <c r="AS3269" t="e">
        <f>INDEX(TextClassificationList[],MATCH(Sudan_News12[[#This Row],[text_classification_arabic3]],TextClassificationList[text_classification_arabic],0),1)</f>
        <v>#N/A</v>
      </c>
      <c r="AU3269" t="e">
        <f>INDEX(TextClassificationList[],MATCH(Sudan_News12[[#This Row],[text_classification_arabic4]],TextClassificationList[text_classification_arabic],0),1)</f>
        <v>#N/A</v>
      </c>
      <c r="AW3269" t="e">
        <f>INDEX(TextClassificationList[],MATCH(Sudan_News12[[#This Row],[text_classification_arabic5]],TextClassificationList[text_classification_arabic],0),1)</f>
        <v>#N/A</v>
      </c>
    </row>
    <row r="3270" spans="1:49" x14ac:dyDescent="0.2">
      <c r="A3270">
        <v>1.2738721738500751E+18</v>
      </c>
      <c r="B3270">
        <v>1.2738721738500751E+18</v>
      </c>
      <c r="C3270" t="s">
        <v>12576</v>
      </c>
      <c r="D3270" s="1">
        <v>44001</v>
      </c>
      <c r="E3270" s="2">
        <v>0.37231481481481482</v>
      </c>
      <c r="F3270">
        <v>200</v>
      </c>
      <c r="G3270">
        <v>1889611729</v>
      </c>
      <c r="H3270" t="s">
        <v>354</v>
      </c>
      <c r="I3270" t="s">
        <v>355</v>
      </c>
      <c r="J3270" t="s">
        <v>265</v>
      </c>
      <c r="K3270" t="s">
        <v>12577</v>
      </c>
      <c r="L3270" t="s">
        <v>266</v>
      </c>
      <c r="M3270" t="s">
        <v>267</v>
      </c>
      <c r="N3270" t="s">
        <v>267</v>
      </c>
      <c r="O3270" t="s">
        <v>267</v>
      </c>
      <c r="P3270">
        <v>0</v>
      </c>
      <c r="Q3270">
        <v>1</v>
      </c>
      <c r="R3270">
        <v>2</v>
      </c>
      <c r="S3270" t="s">
        <v>267</v>
      </c>
      <c r="T3270" t="s">
        <v>267</v>
      </c>
      <c r="U3270" t="s">
        <v>12578</v>
      </c>
      <c r="V3270" t="b">
        <v>0</v>
      </c>
      <c r="W3270" t="s">
        <v>265</v>
      </c>
      <c r="X3270">
        <v>0</v>
      </c>
      <c r="Y3270" t="s">
        <v>265</v>
      </c>
      <c r="Z3270" t="s">
        <v>265</v>
      </c>
      <c r="AA3270" t="s">
        <v>265</v>
      </c>
      <c r="AB3270" t="s">
        <v>265</v>
      </c>
      <c r="AC3270" t="s">
        <v>265</v>
      </c>
      <c r="AD3270" t="s">
        <v>265</v>
      </c>
      <c r="AE3270" t="s">
        <v>265</v>
      </c>
      <c r="AF3270" t="s">
        <v>267</v>
      </c>
      <c r="AG3270" t="s">
        <v>265</v>
      </c>
      <c r="AH3270" t="s">
        <v>265</v>
      </c>
      <c r="AI3270" t="s">
        <v>265</v>
      </c>
      <c r="AJ3270" t="s">
        <v>265</v>
      </c>
      <c r="AL3270" t="str">
        <f>IF(Sudan_News12[[#This Row],[relevancy_classification_english]]="Relevant","مناسب",IF(Sudan_News12[[#This Row],[relevancy_classification_english]]="Relevant","عَرَضِيّ",""))</f>
        <v/>
      </c>
      <c r="AN3270" t="str">
        <f>IF(Sudan_News12[[#This Row],[sentiment_analysis_english]]="Negative","سلبي",IF(Sudan_News12[[#This Row],[sentiment_analysis_english]]="Neutral","حيادي",IF(Sudan_News12[[#This Row],[sentiment_analysis_english]]="Positive","إيجابي","")))</f>
        <v/>
      </c>
      <c r="AO3270" t="e">
        <f>INDEX(TextClassificationList[],MATCH(Sudan_News12[[#This Row],[text_classification_arabic]],TextClassificationList[text_classification_arabic],0),1)</f>
        <v>#N/A</v>
      </c>
      <c r="AQ3270" t="e">
        <f>INDEX(TextClassificationList[],MATCH(Sudan_News12[[#This Row],[text_classification_arabic2]],TextClassificationList[text_classification_arabic],0),1)</f>
        <v>#N/A</v>
      </c>
      <c r="AS3270" t="e">
        <f>INDEX(TextClassificationList[],MATCH(Sudan_News12[[#This Row],[text_classification_arabic3]],TextClassificationList[text_classification_arabic],0),1)</f>
        <v>#N/A</v>
      </c>
      <c r="AU3270" t="e">
        <f>INDEX(TextClassificationList[],MATCH(Sudan_News12[[#This Row],[text_classification_arabic4]],TextClassificationList[text_classification_arabic],0),1)</f>
        <v>#N/A</v>
      </c>
      <c r="AW3270" t="e">
        <f>INDEX(TextClassificationList[],MATCH(Sudan_News12[[#This Row],[text_classification_arabic5]],TextClassificationList[text_classification_arabic],0),1)</f>
        <v>#N/A</v>
      </c>
    </row>
    <row r="3271" spans="1:49" x14ac:dyDescent="0.2">
      <c r="A3271">
        <v>1.2733049466922394E+18</v>
      </c>
      <c r="B3271">
        <v>1.273303882421207E+18</v>
      </c>
      <c r="C3271" t="s">
        <v>12579</v>
      </c>
      <c r="D3271" s="1">
        <v>43999</v>
      </c>
      <c r="E3271" s="2">
        <v>0.80706018518518519</v>
      </c>
      <c r="F3271">
        <v>200</v>
      </c>
      <c r="G3271">
        <v>1889611729</v>
      </c>
      <c r="H3271" t="s">
        <v>354</v>
      </c>
      <c r="I3271" t="s">
        <v>355</v>
      </c>
      <c r="J3271" t="s">
        <v>265</v>
      </c>
      <c r="K3271" t="s">
        <v>12580</v>
      </c>
      <c r="L3271" t="s">
        <v>266</v>
      </c>
      <c r="M3271" t="s">
        <v>267</v>
      </c>
      <c r="N3271" t="s">
        <v>267</v>
      </c>
      <c r="O3271" t="s">
        <v>267</v>
      </c>
      <c r="P3271">
        <v>0</v>
      </c>
      <c r="Q3271">
        <v>0</v>
      </c>
      <c r="R3271">
        <v>1</v>
      </c>
      <c r="S3271" t="s">
        <v>267</v>
      </c>
      <c r="T3271" t="s">
        <v>267</v>
      </c>
      <c r="U3271" t="s">
        <v>12581</v>
      </c>
      <c r="V3271" t="b">
        <v>0</v>
      </c>
      <c r="W3271" t="s">
        <v>265</v>
      </c>
      <c r="X3271">
        <v>0</v>
      </c>
      <c r="Y3271" t="s">
        <v>265</v>
      </c>
      <c r="Z3271" t="s">
        <v>265</v>
      </c>
      <c r="AA3271" t="s">
        <v>265</v>
      </c>
      <c r="AB3271" t="s">
        <v>265</v>
      </c>
      <c r="AC3271" t="s">
        <v>265</v>
      </c>
      <c r="AD3271" t="s">
        <v>265</v>
      </c>
      <c r="AE3271" t="s">
        <v>265</v>
      </c>
      <c r="AF3271" t="s">
        <v>12582</v>
      </c>
      <c r="AG3271" t="s">
        <v>265</v>
      </c>
      <c r="AH3271" t="s">
        <v>265</v>
      </c>
      <c r="AI3271" t="s">
        <v>265</v>
      </c>
      <c r="AJ3271" t="s">
        <v>265</v>
      </c>
      <c r="AL3271" t="str">
        <f>IF(Sudan_News12[[#This Row],[relevancy_classification_english]]="Relevant","مناسب",IF(Sudan_News12[[#This Row],[relevancy_classification_english]]="Relevant","عَرَضِيّ",""))</f>
        <v/>
      </c>
      <c r="AN3271" t="str">
        <f>IF(Sudan_News12[[#This Row],[sentiment_analysis_english]]="Negative","سلبي",IF(Sudan_News12[[#This Row],[sentiment_analysis_english]]="Neutral","حيادي",IF(Sudan_News12[[#This Row],[sentiment_analysis_english]]="Positive","إيجابي","")))</f>
        <v/>
      </c>
      <c r="AO3271" t="e">
        <f>INDEX(TextClassificationList[],MATCH(Sudan_News12[[#This Row],[text_classification_arabic]],TextClassificationList[text_classification_arabic],0),1)</f>
        <v>#N/A</v>
      </c>
      <c r="AQ3271" t="e">
        <f>INDEX(TextClassificationList[],MATCH(Sudan_News12[[#This Row],[text_classification_arabic2]],TextClassificationList[text_classification_arabic],0),1)</f>
        <v>#N/A</v>
      </c>
      <c r="AS3271" t="e">
        <f>INDEX(TextClassificationList[],MATCH(Sudan_News12[[#This Row],[text_classification_arabic3]],TextClassificationList[text_classification_arabic],0),1)</f>
        <v>#N/A</v>
      </c>
      <c r="AU3271" t="e">
        <f>INDEX(TextClassificationList[],MATCH(Sudan_News12[[#This Row],[text_classification_arabic4]],TextClassificationList[text_classification_arabic],0),1)</f>
        <v>#N/A</v>
      </c>
      <c r="AW3271" t="e">
        <f>INDEX(TextClassificationList[],MATCH(Sudan_News12[[#This Row],[text_classification_arabic5]],TextClassificationList[text_classification_arabic],0),1)</f>
        <v>#N/A</v>
      </c>
    </row>
    <row r="3272" spans="1:49" x14ac:dyDescent="0.2">
      <c r="A3272">
        <v>1.2733048933826355E+18</v>
      </c>
      <c r="B3272">
        <v>1.2733048933826355E+18</v>
      </c>
      <c r="C3272" t="s">
        <v>12583</v>
      </c>
      <c r="D3272" s="1">
        <v>43999</v>
      </c>
      <c r="E3272" s="2">
        <v>0.80692129629629628</v>
      </c>
      <c r="F3272">
        <v>200</v>
      </c>
      <c r="G3272">
        <v>1889611729</v>
      </c>
      <c r="H3272" t="s">
        <v>354</v>
      </c>
      <c r="I3272" t="s">
        <v>355</v>
      </c>
      <c r="J3272" t="s">
        <v>265</v>
      </c>
      <c r="K3272" t="s">
        <v>12584</v>
      </c>
      <c r="L3272" t="s">
        <v>266</v>
      </c>
      <c r="M3272" t="s">
        <v>267</v>
      </c>
      <c r="N3272" t="s">
        <v>267</v>
      </c>
      <c r="O3272" t="s">
        <v>267</v>
      </c>
      <c r="P3272">
        <v>0</v>
      </c>
      <c r="Q3272">
        <v>1</v>
      </c>
      <c r="R3272">
        <v>1</v>
      </c>
      <c r="S3272" t="s">
        <v>267</v>
      </c>
      <c r="T3272" t="s">
        <v>267</v>
      </c>
      <c r="U3272" t="s">
        <v>12585</v>
      </c>
      <c r="V3272" t="b">
        <v>0</v>
      </c>
      <c r="W3272" t="s">
        <v>265</v>
      </c>
      <c r="X3272">
        <v>0</v>
      </c>
      <c r="Y3272" t="s">
        <v>265</v>
      </c>
      <c r="Z3272" t="s">
        <v>265</v>
      </c>
      <c r="AA3272" t="s">
        <v>265</v>
      </c>
      <c r="AB3272" t="s">
        <v>265</v>
      </c>
      <c r="AC3272" t="s">
        <v>265</v>
      </c>
      <c r="AD3272" t="s">
        <v>265</v>
      </c>
      <c r="AE3272" t="s">
        <v>265</v>
      </c>
      <c r="AF3272" t="s">
        <v>267</v>
      </c>
      <c r="AG3272" t="s">
        <v>265</v>
      </c>
      <c r="AH3272" t="s">
        <v>265</v>
      </c>
      <c r="AI3272" t="s">
        <v>265</v>
      </c>
      <c r="AJ3272" t="s">
        <v>265</v>
      </c>
      <c r="AL3272" t="str">
        <f>IF(Sudan_News12[[#This Row],[relevancy_classification_english]]="Relevant","مناسب",IF(Sudan_News12[[#This Row],[relevancy_classification_english]]="Relevant","عَرَضِيّ",""))</f>
        <v/>
      </c>
      <c r="AN3272" t="str">
        <f>IF(Sudan_News12[[#This Row],[sentiment_analysis_english]]="Negative","سلبي",IF(Sudan_News12[[#This Row],[sentiment_analysis_english]]="Neutral","حيادي",IF(Sudan_News12[[#This Row],[sentiment_analysis_english]]="Positive","إيجابي","")))</f>
        <v/>
      </c>
      <c r="AO3272" t="e">
        <f>INDEX(TextClassificationList[],MATCH(Sudan_News12[[#This Row],[text_classification_arabic]],TextClassificationList[text_classification_arabic],0),1)</f>
        <v>#N/A</v>
      </c>
      <c r="AQ3272" t="e">
        <f>INDEX(TextClassificationList[],MATCH(Sudan_News12[[#This Row],[text_classification_arabic2]],TextClassificationList[text_classification_arabic],0),1)</f>
        <v>#N/A</v>
      </c>
      <c r="AS3272" t="e">
        <f>INDEX(TextClassificationList[],MATCH(Sudan_News12[[#This Row],[text_classification_arabic3]],TextClassificationList[text_classification_arabic],0),1)</f>
        <v>#N/A</v>
      </c>
      <c r="AU3272" t="e">
        <f>INDEX(TextClassificationList[],MATCH(Sudan_News12[[#This Row],[text_classification_arabic4]],TextClassificationList[text_classification_arabic],0),1)</f>
        <v>#N/A</v>
      </c>
      <c r="AW3272" t="e">
        <f>INDEX(TextClassificationList[],MATCH(Sudan_News12[[#This Row],[text_classification_arabic5]],TextClassificationList[text_classification_arabic],0),1)</f>
        <v>#N/A</v>
      </c>
    </row>
    <row r="3273" spans="1:49" x14ac:dyDescent="0.2">
      <c r="A3273">
        <v>1.2732994378933576E+18</v>
      </c>
      <c r="B3273">
        <v>1.2732994378933576E+18</v>
      </c>
      <c r="C3273" t="s">
        <v>12586</v>
      </c>
      <c r="D3273" s="1">
        <v>43999</v>
      </c>
      <c r="E3273" s="2">
        <v>0.79186342592592596</v>
      </c>
      <c r="F3273">
        <v>200</v>
      </c>
      <c r="G3273">
        <v>1889611729</v>
      </c>
      <c r="H3273" t="s">
        <v>354</v>
      </c>
      <c r="I3273" t="s">
        <v>355</v>
      </c>
      <c r="J3273" t="s">
        <v>265</v>
      </c>
      <c r="K3273" t="s">
        <v>12587</v>
      </c>
      <c r="L3273" t="s">
        <v>266</v>
      </c>
      <c r="M3273" t="s">
        <v>267</v>
      </c>
      <c r="N3273" t="s">
        <v>267</v>
      </c>
      <c r="O3273" t="s">
        <v>267</v>
      </c>
      <c r="P3273">
        <v>0</v>
      </c>
      <c r="Q3273">
        <v>0</v>
      </c>
      <c r="R3273">
        <v>0</v>
      </c>
      <c r="S3273" t="s">
        <v>12588</v>
      </c>
      <c r="T3273" t="s">
        <v>267</v>
      </c>
      <c r="U3273" t="s">
        <v>12589</v>
      </c>
      <c r="V3273" t="b">
        <v>0</v>
      </c>
      <c r="W3273" t="s">
        <v>265</v>
      </c>
      <c r="X3273">
        <v>0</v>
      </c>
      <c r="Y3273" t="s">
        <v>265</v>
      </c>
      <c r="Z3273" t="s">
        <v>265</v>
      </c>
      <c r="AA3273" t="s">
        <v>265</v>
      </c>
      <c r="AB3273" t="s">
        <v>265</v>
      </c>
      <c r="AC3273" t="s">
        <v>265</v>
      </c>
      <c r="AD3273" t="s">
        <v>265</v>
      </c>
      <c r="AE3273" t="s">
        <v>265</v>
      </c>
      <c r="AF3273" t="s">
        <v>267</v>
      </c>
      <c r="AG3273" t="s">
        <v>265</v>
      </c>
      <c r="AH3273" t="s">
        <v>265</v>
      </c>
      <c r="AI3273" t="s">
        <v>265</v>
      </c>
      <c r="AJ3273" t="s">
        <v>265</v>
      </c>
      <c r="AL3273" t="str">
        <f>IF(Sudan_News12[[#This Row],[relevancy_classification_english]]="Relevant","مناسب",IF(Sudan_News12[[#This Row],[relevancy_classification_english]]="Relevant","عَرَضِيّ",""))</f>
        <v/>
      </c>
      <c r="AN3273" t="str">
        <f>IF(Sudan_News12[[#This Row],[sentiment_analysis_english]]="Negative","سلبي",IF(Sudan_News12[[#This Row],[sentiment_analysis_english]]="Neutral","حيادي",IF(Sudan_News12[[#This Row],[sentiment_analysis_english]]="Positive","إيجابي","")))</f>
        <v/>
      </c>
      <c r="AO3273" t="e">
        <f>INDEX(TextClassificationList[],MATCH(Sudan_News12[[#This Row],[text_classification_arabic]],TextClassificationList[text_classification_arabic],0),1)</f>
        <v>#N/A</v>
      </c>
      <c r="AQ3273" t="e">
        <f>INDEX(TextClassificationList[],MATCH(Sudan_News12[[#This Row],[text_classification_arabic2]],TextClassificationList[text_classification_arabic],0),1)</f>
        <v>#N/A</v>
      </c>
      <c r="AS3273" t="e">
        <f>INDEX(TextClassificationList[],MATCH(Sudan_News12[[#This Row],[text_classification_arabic3]],TextClassificationList[text_classification_arabic],0),1)</f>
        <v>#N/A</v>
      </c>
      <c r="AU3273" t="e">
        <f>INDEX(TextClassificationList[],MATCH(Sudan_News12[[#This Row],[text_classification_arabic4]],TextClassificationList[text_classification_arabic],0),1)</f>
        <v>#N/A</v>
      </c>
      <c r="AW3273" t="e">
        <f>INDEX(TextClassificationList[],MATCH(Sudan_News12[[#This Row],[text_classification_arabic5]],TextClassificationList[text_classification_arabic],0),1)</f>
        <v>#N/A</v>
      </c>
    </row>
    <row r="3274" spans="1:49" x14ac:dyDescent="0.2">
      <c r="A3274">
        <v>1.2732973144599142E+18</v>
      </c>
      <c r="B3274">
        <v>1.2732973144599142E+18</v>
      </c>
      <c r="C3274" t="s">
        <v>12590</v>
      </c>
      <c r="D3274" s="1">
        <v>43999</v>
      </c>
      <c r="E3274" s="2">
        <v>0.78600694444444441</v>
      </c>
      <c r="F3274">
        <v>200</v>
      </c>
      <c r="G3274">
        <v>1889611729</v>
      </c>
      <c r="H3274" t="s">
        <v>354</v>
      </c>
      <c r="I3274" t="s">
        <v>355</v>
      </c>
      <c r="J3274" t="s">
        <v>265</v>
      </c>
      <c r="K3274" t="s">
        <v>12591</v>
      </c>
      <c r="L3274" t="s">
        <v>266</v>
      </c>
      <c r="M3274" t="s">
        <v>267</v>
      </c>
      <c r="N3274" t="s">
        <v>267</v>
      </c>
      <c r="O3274" t="s">
        <v>267</v>
      </c>
      <c r="P3274">
        <v>0</v>
      </c>
      <c r="Q3274">
        <v>0</v>
      </c>
      <c r="R3274">
        <v>1</v>
      </c>
      <c r="S3274" t="s">
        <v>282</v>
      </c>
      <c r="T3274" t="s">
        <v>267</v>
      </c>
      <c r="U3274" t="s">
        <v>12592</v>
      </c>
      <c r="V3274" t="b">
        <v>0</v>
      </c>
      <c r="W3274" t="s">
        <v>265</v>
      </c>
      <c r="X3274">
        <v>0</v>
      </c>
      <c r="Y3274" t="s">
        <v>265</v>
      </c>
      <c r="Z3274" t="s">
        <v>265</v>
      </c>
      <c r="AA3274" t="s">
        <v>265</v>
      </c>
      <c r="AB3274" t="s">
        <v>265</v>
      </c>
      <c r="AC3274" t="s">
        <v>265</v>
      </c>
      <c r="AD3274" t="s">
        <v>265</v>
      </c>
      <c r="AE3274" t="s">
        <v>265</v>
      </c>
      <c r="AF3274" t="s">
        <v>267</v>
      </c>
      <c r="AG3274" t="s">
        <v>265</v>
      </c>
      <c r="AH3274" t="s">
        <v>265</v>
      </c>
      <c r="AI3274" t="s">
        <v>265</v>
      </c>
      <c r="AJ3274" t="s">
        <v>265</v>
      </c>
      <c r="AL3274" t="str">
        <f>IF(Sudan_News12[[#This Row],[relevancy_classification_english]]="Relevant","مناسب",IF(Sudan_News12[[#This Row],[relevancy_classification_english]]="Relevant","عَرَضِيّ",""))</f>
        <v/>
      </c>
      <c r="AN3274" t="str">
        <f>IF(Sudan_News12[[#This Row],[sentiment_analysis_english]]="Negative","سلبي",IF(Sudan_News12[[#This Row],[sentiment_analysis_english]]="Neutral","حيادي",IF(Sudan_News12[[#This Row],[sentiment_analysis_english]]="Positive","إيجابي","")))</f>
        <v/>
      </c>
      <c r="AO3274" t="e">
        <f>INDEX(TextClassificationList[],MATCH(Sudan_News12[[#This Row],[text_classification_arabic]],TextClassificationList[text_classification_arabic],0),1)</f>
        <v>#N/A</v>
      </c>
      <c r="AQ3274" t="e">
        <f>INDEX(TextClassificationList[],MATCH(Sudan_News12[[#This Row],[text_classification_arabic2]],TextClassificationList[text_classification_arabic],0),1)</f>
        <v>#N/A</v>
      </c>
      <c r="AS3274" t="e">
        <f>INDEX(TextClassificationList[],MATCH(Sudan_News12[[#This Row],[text_classification_arabic3]],TextClassificationList[text_classification_arabic],0),1)</f>
        <v>#N/A</v>
      </c>
      <c r="AU3274" t="e">
        <f>INDEX(TextClassificationList[],MATCH(Sudan_News12[[#This Row],[text_classification_arabic4]],TextClassificationList[text_classification_arabic],0),1)</f>
        <v>#N/A</v>
      </c>
      <c r="AW3274" t="e">
        <f>INDEX(TextClassificationList[],MATCH(Sudan_News12[[#This Row],[text_classification_arabic5]],TextClassificationList[text_classification_arabic],0),1)</f>
        <v>#N/A</v>
      </c>
    </row>
    <row r="3275" spans="1:49" x14ac:dyDescent="0.2">
      <c r="A3275">
        <v>1.2729421415311319E+18</v>
      </c>
      <c r="B3275">
        <v>1.2729421415311319E+18</v>
      </c>
      <c r="C3275" t="s">
        <v>12593</v>
      </c>
      <c r="D3275" s="1">
        <v>43998</v>
      </c>
      <c r="E3275" s="2">
        <v>0.8059143518518519</v>
      </c>
      <c r="F3275">
        <v>200</v>
      </c>
      <c r="G3275">
        <v>1889611729</v>
      </c>
      <c r="H3275" t="s">
        <v>354</v>
      </c>
      <c r="I3275" t="s">
        <v>355</v>
      </c>
      <c r="J3275" t="s">
        <v>265</v>
      </c>
      <c r="K3275" t="s">
        <v>12594</v>
      </c>
      <c r="L3275" t="s">
        <v>266</v>
      </c>
      <c r="M3275" t="s">
        <v>267</v>
      </c>
      <c r="N3275" t="s">
        <v>267</v>
      </c>
      <c r="O3275" t="s">
        <v>12595</v>
      </c>
      <c r="P3275">
        <v>0</v>
      </c>
      <c r="Q3275">
        <v>0</v>
      </c>
      <c r="R3275">
        <v>0</v>
      </c>
      <c r="S3275" t="s">
        <v>267</v>
      </c>
      <c r="T3275" t="s">
        <v>267</v>
      </c>
      <c r="U3275" t="s">
        <v>12596</v>
      </c>
      <c r="V3275" t="b">
        <v>0</v>
      </c>
      <c r="W3275" t="s">
        <v>265</v>
      </c>
      <c r="X3275">
        <v>1</v>
      </c>
      <c r="Y3275" t="s">
        <v>12597</v>
      </c>
      <c r="Z3275" t="s">
        <v>265</v>
      </c>
      <c r="AA3275" t="s">
        <v>265</v>
      </c>
      <c r="AB3275" t="s">
        <v>265</v>
      </c>
      <c r="AC3275" t="s">
        <v>265</v>
      </c>
      <c r="AD3275" t="s">
        <v>265</v>
      </c>
      <c r="AE3275" t="s">
        <v>265</v>
      </c>
      <c r="AF3275" t="s">
        <v>267</v>
      </c>
      <c r="AG3275" t="s">
        <v>265</v>
      </c>
      <c r="AH3275" t="s">
        <v>265</v>
      </c>
      <c r="AI3275" t="s">
        <v>265</v>
      </c>
      <c r="AJ3275" t="s">
        <v>265</v>
      </c>
      <c r="AL3275" t="str">
        <f>IF(Sudan_News12[[#This Row],[relevancy_classification_english]]="Relevant","مناسب",IF(Sudan_News12[[#This Row],[relevancy_classification_english]]="Relevant","عَرَضِيّ",""))</f>
        <v/>
      </c>
      <c r="AN3275" t="str">
        <f>IF(Sudan_News12[[#This Row],[sentiment_analysis_english]]="Negative","سلبي",IF(Sudan_News12[[#This Row],[sentiment_analysis_english]]="Neutral","حيادي",IF(Sudan_News12[[#This Row],[sentiment_analysis_english]]="Positive","إيجابي","")))</f>
        <v/>
      </c>
      <c r="AO3275" t="e">
        <f>INDEX(TextClassificationList[],MATCH(Sudan_News12[[#This Row],[text_classification_arabic]],TextClassificationList[text_classification_arabic],0),1)</f>
        <v>#N/A</v>
      </c>
      <c r="AQ3275" t="e">
        <f>INDEX(TextClassificationList[],MATCH(Sudan_News12[[#This Row],[text_classification_arabic2]],TextClassificationList[text_classification_arabic],0),1)</f>
        <v>#N/A</v>
      </c>
      <c r="AS3275" t="e">
        <f>INDEX(TextClassificationList[],MATCH(Sudan_News12[[#This Row],[text_classification_arabic3]],TextClassificationList[text_classification_arabic],0),1)</f>
        <v>#N/A</v>
      </c>
      <c r="AU3275" t="e">
        <f>INDEX(TextClassificationList[],MATCH(Sudan_News12[[#This Row],[text_classification_arabic4]],TextClassificationList[text_classification_arabic],0),1)</f>
        <v>#N/A</v>
      </c>
      <c r="AW3275" t="e">
        <f>INDEX(TextClassificationList[],MATCH(Sudan_News12[[#This Row],[text_classification_arabic5]],TextClassificationList[text_classification_arabic],0),1)</f>
        <v>#N/A</v>
      </c>
    </row>
    <row r="3276" spans="1:49" x14ac:dyDescent="0.2">
      <c r="A3276">
        <v>1.2729411543765197E+18</v>
      </c>
      <c r="B3276">
        <v>1.2728306400278282E+18</v>
      </c>
      <c r="C3276" t="s">
        <v>12598</v>
      </c>
      <c r="D3276" s="1">
        <v>43998</v>
      </c>
      <c r="E3276" s="2">
        <v>0.80318287037037039</v>
      </c>
      <c r="F3276">
        <v>200</v>
      </c>
      <c r="G3276">
        <v>1889611729</v>
      </c>
      <c r="H3276" t="s">
        <v>354</v>
      </c>
      <c r="I3276" t="s">
        <v>355</v>
      </c>
      <c r="J3276" t="s">
        <v>265</v>
      </c>
      <c r="K3276" t="s">
        <v>12599</v>
      </c>
      <c r="L3276" t="s">
        <v>266</v>
      </c>
      <c r="M3276" t="s">
        <v>267</v>
      </c>
      <c r="N3276" t="s">
        <v>267</v>
      </c>
      <c r="O3276" t="s">
        <v>267</v>
      </c>
      <c r="P3276">
        <v>0</v>
      </c>
      <c r="Q3276">
        <v>0</v>
      </c>
      <c r="R3276">
        <v>1</v>
      </c>
      <c r="S3276" t="s">
        <v>267</v>
      </c>
      <c r="T3276" t="s">
        <v>267</v>
      </c>
      <c r="U3276" t="s">
        <v>12600</v>
      </c>
      <c r="V3276" t="b">
        <v>0</v>
      </c>
      <c r="W3276" t="s">
        <v>265</v>
      </c>
      <c r="X3276">
        <v>0</v>
      </c>
      <c r="Y3276" t="s">
        <v>265</v>
      </c>
      <c r="Z3276" t="s">
        <v>265</v>
      </c>
      <c r="AA3276" t="s">
        <v>265</v>
      </c>
      <c r="AB3276" t="s">
        <v>265</v>
      </c>
      <c r="AC3276" t="s">
        <v>265</v>
      </c>
      <c r="AD3276" t="s">
        <v>265</v>
      </c>
      <c r="AE3276" t="s">
        <v>265</v>
      </c>
      <c r="AF3276" t="s">
        <v>267</v>
      </c>
      <c r="AG3276" t="s">
        <v>265</v>
      </c>
      <c r="AH3276" t="s">
        <v>265</v>
      </c>
      <c r="AI3276" t="s">
        <v>265</v>
      </c>
      <c r="AJ3276" t="s">
        <v>265</v>
      </c>
      <c r="AL3276" t="str">
        <f>IF(Sudan_News12[[#This Row],[relevancy_classification_english]]="Relevant","مناسب",IF(Sudan_News12[[#This Row],[relevancy_classification_english]]="Relevant","عَرَضِيّ",""))</f>
        <v/>
      </c>
      <c r="AN3276" t="str">
        <f>IF(Sudan_News12[[#This Row],[sentiment_analysis_english]]="Negative","سلبي",IF(Sudan_News12[[#This Row],[sentiment_analysis_english]]="Neutral","حيادي",IF(Sudan_News12[[#This Row],[sentiment_analysis_english]]="Positive","إيجابي","")))</f>
        <v/>
      </c>
      <c r="AO3276" t="e">
        <f>INDEX(TextClassificationList[],MATCH(Sudan_News12[[#This Row],[text_classification_arabic]],TextClassificationList[text_classification_arabic],0),1)</f>
        <v>#N/A</v>
      </c>
      <c r="AQ3276" t="e">
        <f>INDEX(TextClassificationList[],MATCH(Sudan_News12[[#This Row],[text_classification_arabic2]],TextClassificationList[text_classification_arabic],0),1)</f>
        <v>#N/A</v>
      </c>
      <c r="AS3276" t="e">
        <f>INDEX(TextClassificationList[],MATCH(Sudan_News12[[#This Row],[text_classification_arabic3]],TextClassificationList[text_classification_arabic],0),1)</f>
        <v>#N/A</v>
      </c>
      <c r="AU3276" t="e">
        <f>INDEX(TextClassificationList[],MATCH(Sudan_News12[[#This Row],[text_classification_arabic4]],TextClassificationList[text_classification_arabic],0),1)</f>
        <v>#N/A</v>
      </c>
      <c r="AW3276" t="e">
        <f>INDEX(TextClassificationList[],MATCH(Sudan_News12[[#This Row],[text_classification_arabic5]],TextClassificationList[text_classification_arabic],0),1)</f>
        <v>#N/A</v>
      </c>
    </row>
    <row r="3277" spans="1:49" x14ac:dyDescent="0.2">
      <c r="A3277">
        <v>1.272918191036076E+18</v>
      </c>
      <c r="B3277">
        <v>1.2726497946624614E+18</v>
      </c>
      <c r="C3277" t="s">
        <v>12601</v>
      </c>
      <c r="D3277" s="1">
        <v>43998</v>
      </c>
      <c r="E3277" s="2">
        <v>0.73982638888888885</v>
      </c>
      <c r="F3277">
        <v>200</v>
      </c>
      <c r="G3277">
        <v>1889611729</v>
      </c>
      <c r="H3277" t="s">
        <v>354</v>
      </c>
      <c r="I3277" t="s">
        <v>355</v>
      </c>
      <c r="J3277" t="s">
        <v>265</v>
      </c>
      <c r="K3277" t="s">
        <v>12602</v>
      </c>
      <c r="L3277" t="s">
        <v>266</v>
      </c>
      <c r="M3277" t="s">
        <v>267</v>
      </c>
      <c r="N3277" t="s">
        <v>267</v>
      </c>
      <c r="O3277" t="s">
        <v>267</v>
      </c>
      <c r="P3277">
        <v>0</v>
      </c>
      <c r="Q3277">
        <v>0</v>
      </c>
      <c r="R3277">
        <v>0</v>
      </c>
      <c r="S3277" t="s">
        <v>267</v>
      </c>
      <c r="T3277" t="s">
        <v>267</v>
      </c>
      <c r="U3277" t="s">
        <v>12603</v>
      </c>
      <c r="V3277" t="b">
        <v>0</v>
      </c>
      <c r="W3277" t="s">
        <v>265</v>
      </c>
      <c r="X3277">
        <v>0</v>
      </c>
      <c r="Y3277" t="s">
        <v>265</v>
      </c>
      <c r="Z3277" t="s">
        <v>265</v>
      </c>
      <c r="AA3277" t="s">
        <v>265</v>
      </c>
      <c r="AB3277" t="s">
        <v>265</v>
      </c>
      <c r="AC3277" t="s">
        <v>265</v>
      </c>
      <c r="AD3277" t="s">
        <v>265</v>
      </c>
      <c r="AE3277" t="s">
        <v>265</v>
      </c>
      <c r="AF3277" t="s">
        <v>12604</v>
      </c>
      <c r="AG3277" t="s">
        <v>265</v>
      </c>
      <c r="AH3277" t="s">
        <v>265</v>
      </c>
      <c r="AI3277" t="s">
        <v>265</v>
      </c>
      <c r="AJ3277" t="s">
        <v>265</v>
      </c>
      <c r="AL3277" t="str">
        <f>IF(Sudan_News12[[#This Row],[relevancy_classification_english]]="Relevant","مناسب",IF(Sudan_News12[[#This Row],[relevancy_classification_english]]="Relevant","عَرَضِيّ",""))</f>
        <v/>
      </c>
      <c r="AN3277" t="str">
        <f>IF(Sudan_News12[[#This Row],[sentiment_analysis_english]]="Negative","سلبي",IF(Sudan_News12[[#This Row],[sentiment_analysis_english]]="Neutral","حيادي",IF(Sudan_News12[[#This Row],[sentiment_analysis_english]]="Positive","إيجابي","")))</f>
        <v/>
      </c>
      <c r="AO3277" t="e">
        <f>INDEX(TextClassificationList[],MATCH(Sudan_News12[[#This Row],[text_classification_arabic]],TextClassificationList[text_classification_arabic],0),1)</f>
        <v>#N/A</v>
      </c>
      <c r="AQ3277" t="e">
        <f>INDEX(TextClassificationList[],MATCH(Sudan_News12[[#This Row],[text_classification_arabic2]],TextClassificationList[text_classification_arabic],0),1)</f>
        <v>#N/A</v>
      </c>
      <c r="AS3277" t="e">
        <f>INDEX(TextClassificationList[],MATCH(Sudan_News12[[#This Row],[text_classification_arabic3]],TextClassificationList[text_classification_arabic],0),1)</f>
        <v>#N/A</v>
      </c>
      <c r="AU3277" t="e">
        <f>INDEX(TextClassificationList[],MATCH(Sudan_News12[[#This Row],[text_classification_arabic4]],TextClassificationList[text_classification_arabic],0),1)</f>
        <v>#N/A</v>
      </c>
      <c r="AW3277" t="e">
        <f>INDEX(TextClassificationList[],MATCH(Sudan_News12[[#This Row],[text_classification_arabic5]],TextClassificationList[text_classification_arabic],0),1)</f>
        <v>#N/A</v>
      </c>
    </row>
    <row r="3278" spans="1:49" x14ac:dyDescent="0.2">
      <c r="A3278">
        <v>1.2729180366102528E+18</v>
      </c>
      <c r="B3278">
        <v>1.2729180366102528E+18</v>
      </c>
      <c r="C3278" t="s">
        <v>12605</v>
      </c>
      <c r="D3278" s="1">
        <v>43998</v>
      </c>
      <c r="E3278" s="2">
        <v>0.73939814814814819</v>
      </c>
      <c r="F3278">
        <v>200</v>
      </c>
      <c r="G3278">
        <v>1889611729</v>
      </c>
      <c r="H3278" t="s">
        <v>354</v>
      </c>
      <c r="I3278" t="s">
        <v>355</v>
      </c>
      <c r="J3278" t="s">
        <v>265</v>
      </c>
      <c r="K3278" t="s">
        <v>12606</v>
      </c>
      <c r="L3278" t="s">
        <v>266</v>
      </c>
      <c r="M3278" t="s">
        <v>267</v>
      </c>
      <c r="N3278" t="s">
        <v>267</v>
      </c>
      <c r="O3278" t="s">
        <v>12607</v>
      </c>
      <c r="P3278">
        <v>0</v>
      </c>
      <c r="Q3278">
        <v>0</v>
      </c>
      <c r="R3278">
        <v>0</v>
      </c>
      <c r="S3278" t="s">
        <v>267</v>
      </c>
      <c r="T3278" t="s">
        <v>267</v>
      </c>
      <c r="U3278" t="s">
        <v>12608</v>
      </c>
      <c r="V3278" t="b">
        <v>0</v>
      </c>
      <c r="W3278" t="s">
        <v>265</v>
      </c>
      <c r="X3278">
        <v>1</v>
      </c>
      <c r="Y3278" t="s">
        <v>12609</v>
      </c>
      <c r="Z3278" t="s">
        <v>265</v>
      </c>
      <c r="AA3278" t="s">
        <v>265</v>
      </c>
      <c r="AB3278" t="s">
        <v>265</v>
      </c>
      <c r="AC3278" t="s">
        <v>265</v>
      </c>
      <c r="AD3278" t="s">
        <v>265</v>
      </c>
      <c r="AE3278" t="s">
        <v>265</v>
      </c>
      <c r="AF3278" t="s">
        <v>267</v>
      </c>
      <c r="AG3278" t="s">
        <v>265</v>
      </c>
      <c r="AH3278" t="s">
        <v>265</v>
      </c>
      <c r="AI3278" t="s">
        <v>265</v>
      </c>
      <c r="AJ3278" t="s">
        <v>265</v>
      </c>
      <c r="AL3278" t="str">
        <f>IF(Sudan_News12[[#This Row],[relevancy_classification_english]]="Relevant","مناسب",IF(Sudan_News12[[#This Row],[relevancy_classification_english]]="Relevant","عَرَضِيّ",""))</f>
        <v/>
      </c>
      <c r="AN3278" t="str">
        <f>IF(Sudan_News12[[#This Row],[sentiment_analysis_english]]="Negative","سلبي",IF(Sudan_News12[[#This Row],[sentiment_analysis_english]]="Neutral","حيادي",IF(Sudan_News12[[#This Row],[sentiment_analysis_english]]="Positive","إيجابي","")))</f>
        <v/>
      </c>
      <c r="AO3278" t="e">
        <f>INDEX(TextClassificationList[],MATCH(Sudan_News12[[#This Row],[text_classification_arabic]],TextClassificationList[text_classification_arabic],0),1)</f>
        <v>#N/A</v>
      </c>
      <c r="AQ3278" t="e">
        <f>INDEX(TextClassificationList[],MATCH(Sudan_News12[[#This Row],[text_classification_arabic2]],TextClassificationList[text_classification_arabic],0),1)</f>
        <v>#N/A</v>
      </c>
      <c r="AS3278" t="e">
        <f>INDEX(TextClassificationList[],MATCH(Sudan_News12[[#This Row],[text_classification_arabic3]],TextClassificationList[text_classification_arabic],0),1)</f>
        <v>#N/A</v>
      </c>
      <c r="AU3278" t="e">
        <f>INDEX(TextClassificationList[],MATCH(Sudan_News12[[#This Row],[text_classification_arabic4]],TextClassificationList[text_classification_arabic],0),1)</f>
        <v>#N/A</v>
      </c>
      <c r="AW3278" t="e">
        <f>INDEX(TextClassificationList[],MATCH(Sudan_News12[[#This Row],[text_classification_arabic5]],TextClassificationList[text_classification_arabic],0),1)</f>
        <v>#N/A</v>
      </c>
    </row>
    <row r="3279" spans="1:49" x14ac:dyDescent="0.2">
      <c r="A3279">
        <v>1.2728322328399299E+18</v>
      </c>
      <c r="B3279">
        <v>1.2728306400278282E+18</v>
      </c>
      <c r="C3279" t="s">
        <v>12610</v>
      </c>
      <c r="D3279" s="1">
        <v>43998</v>
      </c>
      <c r="E3279" s="2">
        <v>0.50262731481481482</v>
      </c>
      <c r="F3279">
        <v>200</v>
      </c>
      <c r="G3279">
        <v>1889611729</v>
      </c>
      <c r="H3279" t="s">
        <v>354</v>
      </c>
      <c r="I3279" t="s">
        <v>355</v>
      </c>
      <c r="J3279" t="s">
        <v>265</v>
      </c>
      <c r="K3279" t="s">
        <v>12611</v>
      </c>
      <c r="L3279" t="s">
        <v>266</v>
      </c>
      <c r="M3279" t="s">
        <v>267</v>
      </c>
      <c r="N3279" t="s">
        <v>267</v>
      </c>
      <c r="O3279" t="s">
        <v>267</v>
      </c>
      <c r="P3279">
        <v>1</v>
      </c>
      <c r="Q3279">
        <v>0</v>
      </c>
      <c r="R3279">
        <v>1</v>
      </c>
      <c r="S3279" t="s">
        <v>267</v>
      </c>
      <c r="T3279" t="s">
        <v>267</v>
      </c>
      <c r="U3279" t="s">
        <v>12612</v>
      </c>
      <c r="V3279" t="b">
        <v>0</v>
      </c>
      <c r="W3279" t="s">
        <v>265</v>
      </c>
      <c r="X3279">
        <v>0</v>
      </c>
      <c r="Y3279" t="s">
        <v>265</v>
      </c>
      <c r="Z3279" t="s">
        <v>265</v>
      </c>
      <c r="AA3279" t="s">
        <v>265</v>
      </c>
      <c r="AB3279" t="s">
        <v>265</v>
      </c>
      <c r="AC3279" t="s">
        <v>265</v>
      </c>
      <c r="AD3279" t="s">
        <v>265</v>
      </c>
      <c r="AE3279" t="s">
        <v>265</v>
      </c>
      <c r="AF3279" t="s">
        <v>267</v>
      </c>
      <c r="AG3279" t="s">
        <v>265</v>
      </c>
      <c r="AH3279" t="s">
        <v>265</v>
      </c>
      <c r="AI3279" t="s">
        <v>265</v>
      </c>
      <c r="AJ3279" t="s">
        <v>265</v>
      </c>
      <c r="AL3279" t="str">
        <f>IF(Sudan_News12[[#This Row],[relevancy_classification_english]]="Relevant","مناسب",IF(Sudan_News12[[#This Row],[relevancy_classification_english]]="Relevant","عَرَضِيّ",""))</f>
        <v/>
      </c>
      <c r="AN3279" t="str">
        <f>IF(Sudan_News12[[#This Row],[sentiment_analysis_english]]="Negative","سلبي",IF(Sudan_News12[[#This Row],[sentiment_analysis_english]]="Neutral","حيادي",IF(Sudan_News12[[#This Row],[sentiment_analysis_english]]="Positive","إيجابي","")))</f>
        <v/>
      </c>
      <c r="AO3279" t="e">
        <f>INDEX(TextClassificationList[],MATCH(Sudan_News12[[#This Row],[text_classification_arabic]],TextClassificationList[text_classification_arabic],0),1)</f>
        <v>#N/A</v>
      </c>
      <c r="AQ3279" t="e">
        <f>INDEX(TextClassificationList[],MATCH(Sudan_News12[[#This Row],[text_classification_arabic2]],TextClassificationList[text_classification_arabic],0),1)</f>
        <v>#N/A</v>
      </c>
      <c r="AS3279" t="e">
        <f>INDEX(TextClassificationList[],MATCH(Sudan_News12[[#This Row],[text_classification_arabic3]],TextClassificationList[text_classification_arabic],0),1)</f>
        <v>#N/A</v>
      </c>
      <c r="AU3279" t="e">
        <f>INDEX(TextClassificationList[],MATCH(Sudan_News12[[#This Row],[text_classification_arabic4]],TextClassificationList[text_classification_arabic],0),1)</f>
        <v>#N/A</v>
      </c>
      <c r="AW3279" t="e">
        <f>INDEX(TextClassificationList[],MATCH(Sudan_News12[[#This Row],[text_classification_arabic5]],TextClassificationList[text_classification_arabic],0),1)</f>
        <v>#N/A</v>
      </c>
    </row>
    <row r="3280" spans="1:49" x14ac:dyDescent="0.2">
      <c r="A3280">
        <v>1.2728308144143073E+18</v>
      </c>
      <c r="B3280">
        <v>1.2728306400278282E+18</v>
      </c>
      <c r="C3280" t="s">
        <v>12613</v>
      </c>
      <c r="D3280" s="1">
        <v>43998</v>
      </c>
      <c r="E3280" s="2">
        <v>0.4987037037037037</v>
      </c>
      <c r="F3280">
        <v>200</v>
      </c>
      <c r="G3280">
        <v>1889611729</v>
      </c>
      <c r="H3280" t="s">
        <v>354</v>
      </c>
      <c r="I3280" t="s">
        <v>355</v>
      </c>
      <c r="J3280" t="s">
        <v>265</v>
      </c>
      <c r="K3280" t="s">
        <v>12614</v>
      </c>
      <c r="L3280" t="s">
        <v>266</v>
      </c>
      <c r="M3280" t="s">
        <v>267</v>
      </c>
      <c r="N3280" t="s">
        <v>267</v>
      </c>
      <c r="O3280" t="s">
        <v>267</v>
      </c>
      <c r="P3280">
        <v>2</v>
      </c>
      <c r="Q3280">
        <v>0</v>
      </c>
      <c r="R3280">
        <v>1</v>
      </c>
      <c r="S3280" t="s">
        <v>267</v>
      </c>
      <c r="T3280" t="s">
        <v>267</v>
      </c>
      <c r="U3280" t="s">
        <v>12615</v>
      </c>
      <c r="V3280" t="b">
        <v>0</v>
      </c>
      <c r="W3280" t="s">
        <v>265</v>
      </c>
      <c r="X3280">
        <v>0</v>
      </c>
      <c r="Y3280" t="s">
        <v>265</v>
      </c>
      <c r="Z3280" t="s">
        <v>265</v>
      </c>
      <c r="AA3280" t="s">
        <v>265</v>
      </c>
      <c r="AB3280" t="s">
        <v>265</v>
      </c>
      <c r="AC3280" t="s">
        <v>265</v>
      </c>
      <c r="AD3280" t="s">
        <v>265</v>
      </c>
      <c r="AE3280" t="s">
        <v>265</v>
      </c>
      <c r="AF3280" t="s">
        <v>267</v>
      </c>
      <c r="AG3280" t="s">
        <v>265</v>
      </c>
      <c r="AH3280" t="s">
        <v>265</v>
      </c>
      <c r="AI3280" t="s">
        <v>265</v>
      </c>
      <c r="AJ3280" t="s">
        <v>265</v>
      </c>
      <c r="AL3280" t="str">
        <f>IF(Sudan_News12[[#This Row],[relevancy_classification_english]]="Relevant","مناسب",IF(Sudan_News12[[#This Row],[relevancy_classification_english]]="Relevant","عَرَضِيّ",""))</f>
        <v/>
      </c>
      <c r="AN3280" t="str">
        <f>IF(Sudan_News12[[#This Row],[sentiment_analysis_english]]="Negative","سلبي",IF(Sudan_News12[[#This Row],[sentiment_analysis_english]]="Neutral","حيادي",IF(Sudan_News12[[#This Row],[sentiment_analysis_english]]="Positive","إيجابي","")))</f>
        <v/>
      </c>
      <c r="AO3280" t="e">
        <f>INDEX(TextClassificationList[],MATCH(Sudan_News12[[#This Row],[text_classification_arabic]],TextClassificationList[text_classification_arabic],0),1)</f>
        <v>#N/A</v>
      </c>
      <c r="AQ3280" t="e">
        <f>INDEX(TextClassificationList[],MATCH(Sudan_News12[[#This Row],[text_classification_arabic2]],TextClassificationList[text_classification_arabic],0),1)</f>
        <v>#N/A</v>
      </c>
      <c r="AS3280" t="e">
        <f>INDEX(TextClassificationList[],MATCH(Sudan_News12[[#This Row],[text_classification_arabic3]],TextClassificationList[text_classification_arabic],0),1)</f>
        <v>#N/A</v>
      </c>
      <c r="AU3280" t="e">
        <f>INDEX(TextClassificationList[],MATCH(Sudan_News12[[#This Row],[text_classification_arabic4]],TextClassificationList[text_classification_arabic],0),1)</f>
        <v>#N/A</v>
      </c>
      <c r="AW3280" t="e">
        <f>INDEX(TextClassificationList[],MATCH(Sudan_News12[[#This Row],[text_classification_arabic5]],TextClassificationList[text_classification_arabic],0),1)</f>
        <v>#N/A</v>
      </c>
    </row>
    <row r="3281" spans="1:49" x14ac:dyDescent="0.2">
      <c r="A3281">
        <v>1.272792112954839E+18</v>
      </c>
      <c r="B3281">
        <v>1.272792112954839E+18</v>
      </c>
      <c r="C3281" t="s">
        <v>12616</v>
      </c>
      <c r="D3281" s="1">
        <v>43998</v>
      </c>
      <c r="E3281" s="2">
        <v>0.3919097222222222</v>
      </c>
      <c r="F3281">
        <v>200</v>
      </c>
      <c r="G3281">
        <v>1889611729</v>
      </c>
      <c r="H3281" t="s">
        <v>354</v>
      </c>
      <c r="I3281" t="s">
        <v>355</v>
      </c>
      <c r="J3281" t="s">
        <v>265</v>
      </c>
      <c r="K3281" t="s">
        <v>12617</v>
      </c>
      <c r="L3281" t="s">
        <v>266</v>
      </c>
      <c r="M3281" t="s">
        <v>267</v>
      </c>
      <c r="N3281" t="s">
        <v>267</v>
      </c>
      <c r="O3281" t="s">
        <v>267</v>
      </c>
      <c r="P3281">
        <v>0</v>
      </c>
      <c r="Q3281">
        <v>0</v>
      </c>
      <c r="R3281">
        <v>0</v>
      </c>
      <c r="S3281" t="s">
        <v>267</v>
      </c>
      <c r="T3281" t="s">
        <v>267</v>
      </c>
      <c r="U3281" t="s">
        <v>12618</v>
      </c>
      <c r="V3281" t="b">
        <v>0</v>
      </c>
      <c r="W3281" t="s">
        <v>265</v>
      </c>
      <c r="X3281">
        <v>0</v>
      </c>
      <c r="Y3281" t="s">
        <v>265</v>
      </c>
      <c r="Z3281" t="s">
        <v>265</v>
      </c>
      <c r="AA3281" t="s">
        <v>265</v>
      </c>
      <c r="AB3281" t="s">
        <v>265</v>
      </c>
      <c r="AC3281" t="s">
        <v>265</v>
      </c>
      <c r="AD3281" t="s">
        <v>265</v>
      </c>
      <c r="AE3281" t="s">
        <v>265</v>
      </c>
      <c r="AF3281" t="s">
        <v>267</v>
      </c>
      <c r="AG3281" t="s">
        <v>265</v>
      </c>
      <c r="AH3281" t="s">
        <v>265</v>
      </c>
      <c r="AI3281" t="s">
        <v>265</v>
      </c>
      <c r="AJ3281" t="s">
        <v>265</v>
      </c>
      <c r="AL3281" t="str">
        <f>IF(Sudan_News12[[#This Row],[relevancy_classification_english]]="Relevant","مناسب",IF(Sudan_News12[[#This Row],[relevancy_classification_english]]="Relevant","عَرَضِيّ",""))</f>
        <v/>
      </c>
      <c r="AN3281" t="str">
        <f>IF(Sudan_News12[[#This Row],[sentiment_analysis_english]]="Negative","سلبي",IF(Sudan_News12[[#This Row],[sentiment_analysis_english]]="Neutral","حيادي",IF(Sudan_News12[[#This Row],[sentiment_analysis_english]]="Positive","إيجابي","")))</f>
        <v/>
      </c>
      <c r="AO3281" t="e">
        <f>INDEX(TextClassificationList[],MATCH(Sudan_News12[[#This Row],[text_classification_arabic]],TextClassificationList[text_classification_arabic],0),1)</f>
        <v>#N/A</v>
      </c>
      <c r="AQ3281" t="e">
        <f>INDEX(TextClassificationList[],MATCH(Sudan_News12[[#This Row],[text_classification_arabic2]],TextClassificationList[text_classification_arabic],0),1)</f>
        <v>#N/A</v>
      </c>
      <c r="AS3281" t="e">
        <f>INDEX(TextClassificationList[],MATCH(Sudan_News12[[#This Row],[text_classification_arabic3]],TextClassificationList[text_classification_arabic],0),1)</f>
        <v>#N/A</v>
      </c>
      <c r="AU3281" t="e">
        <f>INDEX(TextClassificationList[],MATCH(Sudan_News12[[#This Row],[text_classification_arabic4]],TextClassificationList[text_classification_arabic],0),1)</f>
        <v>#N/A</v>
      </c>
      <c r="AW3281" t="e">
        <f>INDEX(TextClassificationList[],MATCH(Sudan_News12[[#This Row],[text_classification_arabic5]],TextClassificationList[text_classification_arabic],0),1)</f>
        <v>#N/A</v>
      </c>
    </row>
    <row r="3282" spans="1:49" x14ac:dyDescent="0.2">
      <c r="A3282">
        <v>1.2727798593292001E+18</v>
      </c>
      <c r="B3282">
        <v>1.2727798593292001E+18</v>
      </c>
      <c r="C3282" t="s">
        <v>12619</v>
      </c>
      <c r="D3282" s="1">
        <v>43998</v>
      </c>
      <c r="E3282" s="2">
        <v>0.35810185185185184</v>
      </c>
      <c r="F3282">
        <v>200</v>
      </c>
      <c r="G3282">
        <v>1889611729</v>
      </c>
      <c r="H3282" t="s">
        <v>354</v>
      </c>
      <c r="I3282" t="s">
        <v>355</v>
      </c>
      <c r="J3282" t="s">
        <v>265</v>
      </c>
      <c r="K3282" t="s">
        <v>12620</v>
      </c>
      <c r="L3282" t="s">
        <v>266</v>
      </c>
      <c r="M3282" t="s">
        <v>267</v>
      </c>
      <c r="N3282" t="s">
        <v>267</v>
      </c>
      <c r="O3282" t="s">
        <v>267</v>
      </c>
      <c r="P3282">
        <v>0</v>
      </c>
      <c r="Q3282">
        <v>0</v>
      </c>
      <c r="R3282">
        <v>1</v>
      </c>
      <c r="S3282" t="s">
        <v>12621</v>
      </c>
      <c r="T3282" t="s">
        <v>267</v>
      </c>
      <c r="U3282" t="s">
        <v>12622</v>
      </c>
      <c r="V3282" t="b">
        <v>0</v>
      </c>
      <c r="W3282" t="s">
        <v>265</v>
      </c>
      <c r="X3282">
        <v>0</v>
      </c>
      <c r="Y3282" t="s">
        <v>265</v>
      </c>
      <c r="Z3282" t="s">
        <v>265</v>
      </c>
      <c r="AA3282" t="s">
        <v>265</v>
      </c>
      <c r="AB3282" t="s">
        <v>265</v>
      </c>
      <c r="AC3282" t="s">
        <v>265</v>
      </c>
      <c r="AD3282" t="s">
        <v>265</v>
      </c>
      <c r="AE3282" t="s">
        <v>265</v>
      </c>
      <c r="AF3282" t="s">
        <v>267</v>
      </c>
      <c r="AG3282" t="s">
        <v>265</v>
      </c>
      <c r="AH3282" t="s">
        <v>265</v>
      </c>
      <c r="AI3282" t="s">
        <v>265</v>
      </c>
      <c r="AJ3282" t="s">
        <v>265</v>
      </c>
      <c r="AL3282" t="str">
        <f>IF(Sudan_News12[[#This Row],[relevancy_classification_english]]="Relevant","مناسب",IF(Sudan_News12[[#This Row],[relevancy_classification_english]]="Relevant","عَرَضِيّ",""))</f>
        <v/>
      </c>
      <c r="AN3282" t="str">
        <f>IF(Sudan_News12[[#This Row],[sentiment_analysis_english]]="Negative","سلبي",IF(Sudan_News12[[#This Row],[sentiment_analysis_english]]="Neutral","حيادي",IF(Sudan_News12[[#This Row],[sentiment_analysis_english]]="Positive","إيجابي","")))</f>
        <v/>
      </c>
      <c r="AO3282" t="e">
        <f>INDEX(TextClassificationList[],MATCH(Sudan_News12[[#This Row],[text_classification_arabic]],TextClassificationList[text_classification_arabic],0),1)</f>
        <v>#N/A</v>
      </c>
      <c r="AQ3282" t="e">
        <f>INDEX(TextClassificationList[],MATCH(Sudan_News12[[#This Row],[text_classification_arabic2]],TextClassificationList[text_classification_arabic],0),1)</f>
        <v>#N/A</v>
      </c>
      <c r="AS3282" t="e">
        <f>INDEX(TextClassificationList[],MATCH(Sudan_News12[[#This Row],[text_classification_arabic3]],TextClassificationList[text_classification_arabic],0),1)</f>
        <v>#N/A</v>
      </c>
      <c r="AU3282" t="e">
        <f>INDEX(TextClassificationList[],MATCH(Sudan_News12[[#This Row],[text_classification_arabic4]],TextClassificationList[text_classification_arabic],0),1)</f>
        <v>#N/A</v>
      </c>
      <c r="AW3282" t="e">
        <f>INDEX(TextClassificationList[],MATCH(Sudan_News12[[#This Row],[text_classification_arabic5]],TextClassificationList[text_classification_arabic],0),1)</f>
        <v>#N/A</v>
      </c>
    </row>
    <row r="3283" spans="1:49" x14ac:dyDescent="0.2">
      <c r="A3283">
        <v>1.2727732279123231E+18</v>
      </c>
      <c r="B3283">
        <v>1.2727732279123231E+18</v>
      </c>
      <c r="C3283" t="s">
        <v>12623</v>
      </c>
      <c r="D3283" s="1">
        <v>43998</v>
      </c>
      <c r="E3283" s="2">
        <v>0.33980324074074075</v>
      </c>
      <c r="F3283">
        <v>200</v>
      </c>
      <c r="G3283">
        <v>1889611729</v>
      </c>
      <c r="H3283" t="s">
        <v>354</v>
      </c>
      <c r="I3283" t="s">
        <v>355</v>
      </c>
      <c r="J3283" t="s">
        <v>265</v>
      </c>
      <c r="K3283" t="s">
        <v>12624</v>
      </c>
      <c r="L3283" t="s">
        <v>266</v>
      </c>
      <c r="M3283" t="s">
        <v>267</v>
      </c>
      <c r="N3283" t="s">
        <v>267</v>
      </c>
      <c r="O3283" t="s">
        <v>12625</v>
      </c>
      <c r="P3283">
        <v>0</v>
      </c>
      <c r="Q3283">
        <v>0</v>
      </c>
      <c r="R3283">
        <v>5</v>
      </c>
      <c r="S3283" t="s">
        <v>267</v>
      </c>
      <c r="T3283" t="s">
        <v>267</v>
      </c>
      <c r="U3283" t="s">
        <v>12626</v>
      </c>
      <c r="V3283" t="b">
        <v>0</v>
      </c>
      <c r="W3283" t="s">
        <v>265</v>
      </c>
      <c r="X3283">
        <v>1</v>
      </c>
      <c r="Y3283" t="s">
        <v>12627</v>
      </c>
      <c r="Z3283" t="s">
        <v>265</v>
      </c>
      <c r="AA3283" t="s">
        <v>265</v>
      </c>
      <c r="AB3283" t="s">
        <v>265</v>
      </c>
      <c r="AC3283" t="s">
        <v>265</v>
      </c>
      <c r="AD3283" t="s">
        <v>265</v>
      </c>
      <c r="AE3283" t="s">
        <v>265</v>
      </c>
      <c r="AF3283" t="s">
        <v>267</v>
      </c>
      <c r="AG3283" t="s">
        <v>265</v>
      </c>
      <c r="AH3283" t="s">
        <v>265</v>
      </c>
      <c r="AI3283" t="s">
        <v>265</v>
      </c>
      <c r="AJ3283" t="s">
        <v>265</v>
      </c>
      <c r="AL3283" t="str">
        <f>IF(Sudan_News12[[#This Row],[relevancy_classification_english]]="Relevant","مناسب",IF(Sudan_News12[[#This Row],[relevancy_classification_english]]="Relevant","عَرَضِيّ",""))</f>
        <v/>
      </c>
      <c r="AN3283" t="str">
        <f>IF(Sudan_News12[[#This Row],[sentiment_analysis_english]]="Negative","سلبي",IF(Sudan_News12[[#This Row],[sentiment_analysis_english]]="Neutral","حيادي",IF(Sudan_News12[[#This Row],[sentiment_analysis_english]]="Positive","إيجابي","")))</f>
        <v/>
      </c>
      <c r="AO3283" t="e">
        <f>INDEX(TextClassificationList[],MATCH(Sudan_News12[[#This Row],[text_classification_arabic]],TextClassificationList[text_classification_arabic],0),1)</f>
        <v>#N/A</v>
      </c>
      <c r="AQ3283" t="e">
        <f>INDEX(TextClassificationList[],MATCH(Sudan_News12[[#This Row],[text_classification_arabic2]],TextClassificationList[text_classification_arabic],0),1)</f>
        <v>#N/A</v>
      </c>
      <c r="AS3283" t="e">
        <f>INDEX(TextClassificationList[],MATCH(Sudan_News12[[#This Row],[text_classification_arabic3]],TextClassificationList[text_classification_arabic],0),1)</f>
        <v>#N/A</v>
      </c>
      <c r="AU3283" t="e">
        <f>INDEX(TextClassificationList[],MATCH(Sudan_News12[[#This Row],[text_classification_arabic4]],TextClassificationList[text_classification_arabic],0),1)</f>
        <v>#N/A</v>
      </c>
      <c r="AW3283" t="e">
        <f>INDEX(TextClassificationList[],MATCH(Sudan_News12[[#This Row],[text_classification_arabic5]],TextClassificationList[text_classification_arabic],0),1)</f>
        <v>#N/A</v>
      </c>
    </row>
    <row r="3284" spans="1:49" x14ac:dyDescent="0.2">
      <c r="A3284">
        <v>1.2724038012244705E+18</v>
      </c>
      <c r="B3284">
        <v>1.2724038012244705E+18</v>
      </c>
      <c r="C3284" t="s">
        <v>12628</v>
      </c>
      <c r="D3284" s="1">
        <v>43997</v>
      </c>
      <c r="E3284" s="2">
        <v>0.32037037037037036</v>
      </c>
      <c r="F3284">
        <v>200</v>
      </c>
      <c r="G3284">
        <v>1889611729</v>
      </c>
      <c r="H3284" t="s">
        <v>354</v>
      </c>
      <c r="I3284" t="s">
        <v>355</v>
      </c>
      <c r="J3284" t="s">
        <v>265</v>
      </c>
      <c r="K3284" t="s">
        <v>12629</v>
      </c>
      <c r="L3284" t="s">
        <v>276</v>
      </c>
      <c r="M3284" t="s">
        <v>267</v>
      </c>
      <c r="N3284" t="s">
        <v>267</v>
      </c>
      <c r="O3284" t="s">
        <v>267</v>
      </c>
      <c r="P3284">
        <v>1</v>
      </c>
      <c r="Q3284">
        <v>0</v>
      </c>
      <c r="R3284">
        <v>0</v>
      </c>
      <c r="S3284" t="s">
        <v>12630</v>
      </c>
      <c r="T3284" t="s">
        <v>267</v>
      </c>
      <c r="U3284" t="s">
        <v>12631</v>
      </c>
      <c r="V3284" t="b">
        <v>0</v>
      </c>
      <c r="W3284" t="s">
        <v>265</v>
      </c>
      <c r="X3284">
        <v>0</v>
      </c>
      <c r="Y3284" t="s">
        <v>265</v>
      </c>
      <c r="Z3284" t="s">
        <v>265</v>
      </c>
      <c r="AA3284" t="s">
        <v>265</v>
      </c>
      <c r="AB3284" t="s">
        <v>265</v>
      </c>
      <c r="AC3284" t="s">
        <v>265</v>
      </c>
      <c r="AD3284" t="s">
        <v>265</v>
      </c>
      <c r="AE3284" t="s">
        <v>265</v>
      </c>
      <c r="AF3284" t="s">
        <v>267</v>
      </c>
      <c r="AG3284" t="s">
        <v>265</v>
      </c>
      <c r="AH3284" t="s">
        <v>265</v>
      </c>
      <c r="AI3284" t="s">
        <v>265</v>
      </c>
      <c r="AJ3284" t="s">
        <v>265</v>
      </c>
      <c r="AL3284" t="str">
        <f>IF(Sudan_News12[[#This Row],[relevancy_classification_english]]="Relevant","مناسب",IF(Sudan_News12[[#This Row],[relevancy_classification_english]]="Relevant","عَرَضِيّ",""))</f>
        <v/>
      </c>
      <c r="AN3284" t="str">
        <f>IF(Sudan_News12[[#This Row],[sentiment_analysis_english]]="Negative","سلبي",IF(Sudan_News12[[#This Row],[sentiment_analysis_english]]="Neutral","حيادي",IF(Sudan_News12[[#This Row],[sentiment_analysis_english]]="Positive","إيجابي","")))</f>
        <v/>
      </c>
      <c r="AO3284" t="e">
        <f>INDEX(TextClassificationList[],MATCH(Sudan_News12[[#This Row],[text_classification_arabic]],TextClassificationList[text_classification_arabic],0),1)</f>
        <v>#N/A</v>
      </c>
      <c r="AQ3284" t="e">
        <f>INDEX(TextClassificationList[],MATCH(Sudan_News12[[#This Row],[text_classification_arabic2]],TextClassificationList[text_classification_arabic],0),1)</f>
        <v>#N/A</v>
      </c>
      <c r="AS3284" t="e">
        <f>INDEX(TextClassificationList[],MATCH(Sudan_News12[[#This Row],[text_classification_arabic3]],TextClassificationList[text_classification_arabic],0),1)</f>
        <v>#N/A</v>
      </c>
      <c r="AU3284" t="e">
        <f>INDEX(TextClassificationList[],MATCH(Sudan_News12[[#This Row],[text_classification_arabic4]],TextClassificationList[text_classification_arabic],0),1)</f>
        <v>#N/A</v>
      </c>
      <c r="AW3284" t="e">
        <f>INDEX(TextClassificationList[],MATCH(Sudan_News12[[#This Row],[text_classification_arabic5]],TextClassificationList[text_classification_arabic],0),1)</f>
        <v>#N/A</v>
      </c>
    </row>
    <row r="3285" spans="1:49" x14ac:dyDescent="0.2">
      <c r="A3285">
        <v>1.2713849266136269E+18</v>
      </c>
      <c r="B3285">
        <v>1.2713848421319557E+18</v>
      </c>
      <c r="C3285" t="s">
        <v>12632</v>
      </c>
      <c r="D3285" s="1">
        <v>43994</v>
      </c>
      <c r="E3285" s="2">
        <v>0.50881944444444449</v>
      </c>
      <c r="F3285">
        <v>200</v>
      </c>
      <c r="G3285">
        <v>1889611729</v>
      </c>
      <c r="H3285" t="s">
        <v>354</v>
      </c>
      <c r="I3285" t="s">
        <v>355</v>
      </c>
      <c r="J3285" t="s">
        <v>265</v>
      </c>
      <c r="K3285" t="s">
        <v>12633</v>
      </c>
      <c r="L3285" t="s">
        <v>266</v>
      </c>
      <c r="M3285" t="s">
        <v>267</v>
      </c>
      <c r="N3285" t="s">
        <v>267</v>
      </c>
      <c r="O3285" t="s">
        <v>267</v>
      </c>
      <c r="P3285">
        <v>0</v>
      </c>
      <c r="Q3285">
        <v>0</v>
      </c>
      <c r="R3285">
        <v>0</v>
      </c>
      <c r="S3285" t="s">
        <v>267</v>
      </c>
      <c r="T3285" t="s">
        <v>267</v>
      </c>
      <c r="U3285" t="s">
        <v>12634</v>
      </c>
      <c r="V3285" t="b">
        <v>0</v>
      </c>
      <c r="W3285" t="s">
        <v>265</v>
      </c>
      <c r="X3285">
        <v>0</v>
      </c>
      <c r="Y3285" t="s">
        <v>265</v>
      </c>
      <c r="Z3285" t="s">
        <v>265</v>
      </c>
      <c r="AA3285" t="s">
        <v>265</v>
      </c>
      <c r="AB3285" t="s">
        <v>265</v>
      </c>
      <c r="AC3285" t="s">
        <v>265</v>
      </c>
      <c r="AD3285" t="s">
        <v>265</v>
      </c>
      <c r="AE3285" t="s">
        <v>265</v>
      </c>
      <c r="AF3285" t="s">
        <v>267</v>
      </c>
      <c r="AG3285" t="s">
        <v>265</v>
      </c>
      <c r="AH3285" t="s">
        <v>265</v>
      </c>
      <c r="AI3285" t="s">
        <v>265</v>
      </c>
      <c r="AJ3285" t="s">
        <v>265</v>
      </c>
      <c r="AL3285" t="str">
        <f>IF(Sudan_News12[[#This Row],[relevancy_classification_english]]="Relevant","مناسب",IF(Sudan_News12[[#This Row],[relevancy_classification_english]]="Relevant","عَرَضِيّ",""))</f>
        <v/>
      </c>
      <c r="AN3285" t="str">
        <f>IF(Sudan_News12[[#This Row],[sentiment_analysis_english]]="Negative","سلبي",IF(Sudan_News12[[#This Row],[sentiment_analysis_english]]="Neutral","حيادي",IF(Sudan_News12[[#This Row],[sentiment_analysis_english]]="Positive","إيجابي","")))</f>
        <v/>
      </c>
      <c r="AO3285" t="e">
        <f>INDEX(TextClassificationList[],MATCH(Sudan_News12[[#This Row],[text_classification_arabic]],TextClassificationList[text_classification_arabic],0),1)</f>
        <v>#N/A</v>
      </c>
      <c r="AQ3285" t="e">
        <f>INDEX(TextClassificationList[],MATCH(Sudan_News12[[#This Row],[text_classification_arabic2]],TextClassificationList[text_classification_arabic],0),1)</f>
        <v>#N/A</v>
      </c>
      <c r="AS3285" t="e">
        <f>INDEX(TextClassificationList[],MATCH(Sudan_News12[[#This Row],[text_classification_arabic3]],TextClassificationList[text_classification_arabic],0),1)</f>
        <v>#N/A</v>
      </c>
      <c r="AU3285" t="e">
        <f>INDEX(TextClassificationList[],MATCH(Sudan_News12[[#This Row],[text_classification_arabic4]],TextClassificationList[text_classification_arabic],0),1)</f>
        <v>#N/A</v>
      </c>
      <c r="AW3285" t="e">
        <f>INDEX(TextClassificationList[],MATCH(Sudan_News12[[#This Row],[text_classification_arabic5]],TextClassificationList[text_classification_arabic],0),1)</f>
        <v>#N/A</v>
      </c>
    </row>
    <row r="3286" spans="1:49" x14ac:dyDescent="0.2">
      <c r="A3286">
        <v>1.2713848421319557E+18</v>
      </c>
      <c r="B3286">
        <v>1.2713848421319557E+18</v>
      </c>
      <c r="C3286" t="s">
        <v>12635</v>
      </c>
      <c r="D3286" s="1">
        <v>43994</v>
      </c>
      <c r="E3286" s="2">
        <v>0.50858796296296294</v>
      </c>
      <c r="F3286">
        <v>200</v>
      </c>
      <c r="G3286">
        <v>1889611729</v>
      </c>
      <c r="H3286" t="s">
        <v>354</v>
      </c>
      <c r="I3286" t="s">
        <v>355</v>
      </c>
      <c r="J3286" t="s">
        <v>265</v>
      </c>
      <c r="K3286" t="s">
        <v>12636</v>
      </c>
      <c r="L3286" t="s">
        <v>266</v>
      </c>
      <c r="M3286" t="s">
        <v>267</v>
      </c>
      <c r="N3286" t="s">
        <v>267</v>
      </c>
      <c r="O3286" t="s">
        <v>267</v>
      </c>
      <c r="P3286">
        <v>1</v>
      </c>
      <c r="Q3286">
        <v>1</v>
      </c>
      <c r="R3286">
        <v>2</v>
      </c>
      <c r="S3286" t="s">
        <v>267</v>
      </c>
      <c r="T3286" t="s">
        <v>267</v>
      </c>
      <c r="U3286" t="s">
        <v>12637</v>
      </c>
      <c r="V3286" t="b">
        <v>0</v>
      </c>
      <c r="W3286" t="s">
        <v>265</v>
      </c>
      <c r="X3286">
        <v>0</v>
      </c>
      <c r="Y3286" t="s">
        <v>265</v>
      </c>
      <c r="Z3286" t="s">
        <v>265</v>
      </c>
      <c r="AA3286" t="s">
        <v>265</v>
      </c>
      <c r="AB3286" t="s">
        <v>265</v>
      </c>
      <c r="AC3286" t="s">
        <v>265</v>
      </c>
      <c r="AD3286" t="s">
        <v>265</v>
      </c>
      <c r="AE3286" t="s">
        <v>265</v>
      </c>
      <c r="AF3286" t="s">
        <v>267</v>
      </c>
      <c r="AG3286" t="s">
        <v>265</v>
      </c>
      <c r="AH3286" t="s">
        <v>265</v>
      </c>
      <c r="AI3286" t="s">
        <v>265</v>
      </c>
      <c r="AJ3286" t="s">
        <v>265</v>
      </c>
      <c r="AL3286" t="str">
        <f>IF(Sudan_News12[[#This Row],[relevancy_classification_english]]="Relevant","مناسب",IF(Sudan_News12[[#This Row],[relevancy_classification_english]]="Relevant","عَرَضِيّ",""))</f>
        <v/>
      </c>
      <c r="AN3286" t="str">
        <f>IF(Sudan_News12[[#This Row],[sentiment_analysis_english]]="Negative","سلبي",IF(Sudan_News12[[#This Row],[sentiment_analysis_english]]="Neutral","حيادي",IF(Sudan_News12[[#This Row],[sentiment_analysis_english]]="Positive","إيجابي","")))</f>
        <v/>
      </c>
      <c r="AO3286" t="e">
        <f>INDEX(TextClassificationList[],MATCH(Sudan_News12[[#This Row],[text_classification_arabic]],TextClassificationList[text_classification_arabic],0),1)</f>
        <v>#N/A</v>
      </c>
      <c r="AQ3286" t="e">
        <f>INDEX(TextClassificationList[],MATCH(Sudan_News12[[#This Row],[text_classification_arabic2]],TextClassificationList[text_classification_arabic],0),1)</f>
        <v>#N/A</v>
      </c>
      <c r="AS3286" t="e">
        <f>INDEX(TextClassificationList[],MATCH(Sudan_News12[[#This Row],[text_classification_arabic3]],TextClassificationList[text_classification_arabic],0),1)</f>
        <v>#N/A</v>
      </c>
      <c r="AU3286" t="e">
        <f>INDEX(TextClassificationList[],MATCH(Sudan_News12[[#This Row],[text_classification_arabic4]],TextClassificationList[text_classification_arabic],0),1)</f>
        <v>#N/A</v>
      </c>
      <c r="AW3286" t="e">
        <f>INDEX(TextClassificationList[],MATCH(Sudan_News12[[#This Row],[text_classification_arabic5]],TextClassificationList[text_classification_arabic],0),1)</f>
        <v>#N/A</v>
      </c>
    </row>
    <row r="3287" spans="1:49" x14ac:dyDescent="0.2">
      <c r="A3287">
        <v>1.2711339819883069E+18</v>
      </c>
      <c r="B3287">
        <v>1.2711339819883069E+18</v>
      </c>
      <c r="C3287" t="s">
        <v>12638</v>
      </c>
      <c r="D3287" s="1">
        <v>43993</v>
      </c>
      <c r="E3287" s="2">
        <v>0.81634259259259256</v>
      </c>
      <c r="F3287">
        <v>200</v>
      </c>
      <c r="G3287">
        <v>1889611729</v>
      </c>
      <c r="H3287" t="s">
        <v>354</v>
      </c>
      <c r="I3287" t="s">
        <v>355</v>
      </c>
      <c r="J3287" t="s">
        <v>265</v>
      </c>
      <c r="K3287" t="s">
        <v>12639</v>
      </c>
      <c r="L3287" t="s">
        <v>278</v>
      </c>
      <c r="M3287" t="s">
        <v>267</v>
      </c>
      <c r="N3287" t="s">
        <v>267</v>
      </c>
      <c r="O3287" t="s">
        <v>267</v>
      </c>
      <c r="P3287">
        <v>0</v>
      </c>
      <c r="Q3287">
        <v>0</v>
      </c>
      <c r="R3287">
        <v>1</v>
      </c>
      <c r="S3287" t="s">
        <v>12640</v>
      </c>
      <c r="T3287" t="s">
        <v>267</v>
      </c>
      <c r="U3287" t="s">
        <v>12641</v>
      </c>
      <c r="V3287" t="b">
        <v>0</v>
      </c>
      <c r="W3287" t="s">
        <v>265</v>
      </c>
      <c r="X3287">
        <v>1</v>
      </c>
      <c r="Y3287" t="s">
        <v>12642</v>
      </c>
      <c r="Z3287" t="s">
        <v>265</v>
      </c>
      <c r="AA3287" t="s">
        <v>265</v>
      </c>
      <c r="AB3287" t="s">
        <v>265</v>
      </c>
      <c r="AC3287" t="s">
        <v>265</v>
      </c>
      <c r="AD3287" t="s">
        <v>265</v>
      </c>
      <c r="AE3287" t="s">
        <v>265</v>
      </c>
      <c r="AF3287" t="s">
        <v>267</v>
      </c>
      <c r="AG3287" t="s">
        <v>265</v>
      </c>
      <c r="AH3287" t="s">
        <v>265</v>
      </c>
      <c r="AI3287" t="s">
        <v>265</v>
      </c>
      <c r="AJ3287" t="s">
        <v>265</v>
      </c>
      <c r="AL3287" t="str">
        <f>IF(Sudan_News12[[#This Row],[relevancy_classification_english]]="Relevant","مناسب",IF(Sudan_News12[[#This Row],[relevancy_classification_english]]="Relevant","عَرَضِيّ",""))</f>
        <v/>
      </c>
      <c r="AN3287" t="str">
        <f>IF(Sudan_News12[[#This Row],[sentiment_analysis_english]]="Negative","سلبي",IF(Sudan_News12[[#This Row],[sentiment_analysis_english]]="Neutral","حيادي",IF(Sudan_News12[[#This Row],[sentiment_analysis_english]]="Positive","إيجابي","")))</f>
        <v/>
      </c>
      <c r="AO3287" t="e">
        <f>INDEX(TextClassificationList[],MATCH(Sudan_News12[[#This Row],[text_classification_arabic]],TextClassificationList[text_classification_arabic],0),1)</f>
        <v>#N/A</v>
      </c>
      <c r="AQ3287" t="e">
        <f>INDEX(TextClassificationList[],MATCH(Sudan_News12[[#This Row],[text_classification_arabic2]],TextClassificationList[text_classification_arabic],0),1)</f>
        <v>#N/A</v>
      </c>
      <c r="AS3287" t="e">
        <f>INDEX(TextClassificationList[],MATCH(Sudan_News12[[#This Row],[text_classification_arabic3]],TextClassificationList[text_classification_arabic],0),1)</f>
        <v>#N/A</v>
      </c>
      <c r="AU3287" t="e">
        <f>INDEX(TextClassificationList[],MATCH(Sudan_News12[[#This Row],[text_classification_arabic4]],TextClassificationList[text_classification_arabic],0),1)</f>
        <v>#N/A</v>
      </c>
      <c r="AW3287" t="e">
        <f>INDEX(TextClassificationList[],MATCH(Sudan_News12[[#This Row],[text_classification_arabic5]],TextClassificationList[text_classification_arabic],0),1)</f>
        <v>#N/A</v>
      </c>
    </row>
    <row r="3288" spans="1:49" x14ac:dyDescent="0.2">
      <c r="A3288">
        <v>1.2703939235974103E+18</v>
      </c>
      <c r="B3288">
        <v>1.2703939235974103E+18</v>
      </c>
      <c r="C3288" t="s">
        <v>12643</v>
      </c>
      <c r="D3288" s="1">
        <v>43991</v>
      </c>
      <c r="E3288" s="2">
        <v>0.77416666666666667</v>
      </c>
      <c r="F3288">
        <v>200</v>
      </c>
      <c r="G3288">
        <v>1889611729</v>
      </c>
      <c r="H3288" t="s">
        <v>354</v>
      </c>
      <c r="I3288" t="s">
        <v>355</v>
      </c>
      <c r="J3288" t="s">
        <v>265</v>
      </c>
      <c r="K3288" t="s">
        <v>12644</v>
      </c>
      <c r="L3288" t="s">
        <v>266</v>
      </c>
      <c r="M3288" t="s">
        <v>267</v>
      </c>
      <c r="N3288" t="s">
        <v>267</v>
      </c>
      <c r="O3288" t="s">
        <v>12645</v>
      </c>
      <c r="P3288">
        <v>0</v>
      </c>
      <c r="Q3288">
        <v>0</v>
      </c>
      <c r="R3288">
        <v>0</v>
      </c>
      <c r="S3288" t="s">
        <v>12646</v>
      </c>
      <c r="T3288" t="s">
        <v>267</v>
      </c>
      <c r="U3288" t="s">
        <v>12647</v>
      </c>
      <c r="V3288" t="b">
        <v>0</v>
      </c>
      <c r="W3288" t="s">
        <v>265</v>
      </c>
      <c r="X3288">
        <v>1</v>
      </c>
      <c r="Y3288" t="s">
        <v>12648</v>
      </c>
      <c r="Z3288" t="s">
        <v>265</v>
      </c>
      <c r="AA3288" t="s">
        <v>265</v>
      </c>
      <c r="AB3288" t="s">
        <v>265</v>
      </c>
      <c r="AC3288" t="s">
        <v>265</v>
      </c>
      <c r="AD3288" t="s">
        <v>265</v>
      </c>
      <c r="AE3288" t="s">
        <v>265</v>
      </c>
      <c r="AF3288" t="s">
        <v>267</v>
      </c>
      <c r="AG3288" t="s">
        <v>265</v>
      </c>
      <c r="AH3288" t="s">
        <v>265</v>
      </c>
      <c r="AI3288" t="s">
        <v>265</v>
      </c>
      <c r="AJ3288" t="s">
        <v>265</v>
      </c>
      <c r="AL3288" t="str">
        <f>IF(Sudan_News12[[#This Row],[relevancy_classification_english]]="Relevant","مناسب",IF(Sudan_News12[[#This Row],[relevancy_classification_english]]="Relevant","عَرَضِيّ",""))</f>
        <v/>
      </c>
      <c r="AN3288" t="str">
        <f>IF(Sudan_News12[[#This Row],[sentiment_analysis_english]]="Negative","سلبي",IF(Sudan_News12[[#This Row],[sentiment_analysis_english]]="Neutral","حيادي",IF(Sudan_News12[[#This Row],[sentiment_analysis_english]]="Positive","إيجابي","")))</f>
        <v/>
      </c>
      <c r="AO3288" t="e">
        <f>INDEX(TextClassificationList[],MATCH(Sudan_News12[[#This Row],[text_classification_arabic]],TextClassificationList[text_classification_arabic],0),1)</f>
        <v>#N/A</v>
      </c>
      <c r="AQ3288" t="e">
        <f>INDEX(TextClassificationList[],MATCH(Sudan_News12[[#This Row],[text_classification_arabic2]],TextClassificationList[text_classification_arabic],0),1)</f>
        <v>#N/A</v>
      </c>
      <c r="AS3288" t="e">
        <f>INDEX(TextClassificationList[],MATCH(Sudan_News12[[#This Row],[text_classification_arabic3]],TextClassificationList[text_classification_arabic],0),1)</f>
        <v>#N/A</v>
      </c>
      <c r="AU3288" t="e">
        <f>INDEX(TextClassificationList[],MATCH(Sudan_News12[[#This Row],[text_classification_arabic4]],TextClassificationList[text_classification_arabic],0),1)</f>
        <v>#N/A</v>
      </c>
      <c r="AW3288" t="e">
        <f>INDEX(TextClassificationList[],MATCH(Sudan_News12[[#This Row],[text_classification_arabic5]],TextClassificationList[text_classification_arabic],0),1)</f>
        <v>#N/A</v>
      </c>
    </row>
    <row r="3289" spans="1:49" x14ac:dyDescent="0.2">
      <c r="A3289">
        <v>1.270008697880789E+18</v>
      </c>
      <c r="B3289">
        <v>1.270008697880789E+18</v>
      </c>
      <c r="C3289" t="s">
        <v>12649</v>
      </c>
      <c r="D3289" s="1">
        <v>43990</v>
      </c>
      <c r="E3289" s="2">
        <v>0.71114583333333337</v>
      </c>
      <c r="F3289">
        <v>200</v>
      </c>
      <c r="G3289">
        <v>1889611729</v>
      </c>
      <c r="H3289" t="s">
        <v>354</v>
      </c>
      <c r="I3289" t="s">
        <v>355</v>
      </c>
      <c r="J3289" t="s">
        <v>265</v>
      </c>
      <c r="K3289" t="s">
        <v>12650</v>
      </c>
      <c r="L3289" t="s">
        <v>266</v>
      </c>
      <c r="M3289" t="s">
        <v>267</v>
      </c>
      <c r="N3289" t="s">
        <v>267</v>
      </c>
      <c r="O3289" t="s">
        <v>267</v>
      </c>
      <c r="P3289">
        <v>0</v>
      </c>
      <c r="Q3289">
        <v>0</v>
      </c>
      <c r="R3289">
        <v>0</v>
      </c>
      <c r="S3289" t="s">
        <v>267</v>
      </c>
      <c r="T3289" t="s">
        <v>267</v>
      </c>
      <c r="U3289" t="s">
        <v>12651</v>
      </c>
      <c r="V3289" t="b">
        <v>0</v>
      </c>
      <c r="W3289" t="s">
        <v>265</v>
      </c>
      <c r="X3289">
        <v>0</v>
      </c>
      <c r="Y3289" t="s">
        <v>265</v>
      </c>
      <c r="Z3289" t="s">
        <v>265</v>
      </c>
      <c r="AA3289" t="s">
        <v>265</v>
      </c>
      <c r="AB3289" t="s">
        <v>265</v>
      </c>
      <c r="AC3289" t="s">
        <v>265</v>
      </c>
      <c r="AD3289" t="s">
        <v>265</v>
      </c>
      <c r="AE3289" t="s">
        <v>265</v>
      </c>
      <c r="AF3289" t="s">
        <v>267</v>
      </c>
      <c r="AG3289" t="s">
        <v>265</v>
      </c>
      <c r="AH3289" t="s">
        <v>265</v>
      </c>
      <c r="AI3289" t="s">
        <v>265</v>
      </c>
      <c r="AJ3289" t="s">
        <v>265</v>
      </c>
      <c r="AL3289" t="str">
        <f>IF(Sudan_News12[[#This Row],[relevancy_classification_english]]="Relevant","مناسب",IF(Sudan_News12[[#This Row],[relevancy_classification_english]]="Relevant","عَرَضِيّ",""))</f>
        <v/>
      </c>
      <c r="AN3289" t="str">
        <f>IF(Sudan_News12[[#This Row],[sentiment_analysis_english]]="Negative","سلبي",IF(Sudan_News12[[#This Row],[sentiment_analysis_english]]="Neutral","حيادي",IF(Sudan_News12[[#This Row],[sentiment_analysis_english]]="Positive","إيجابي","")))</f>
        <v/>
      </c>
      <c r="AO3289" t="e">
        <f>INDEX(TextClassificationList[],MATCH(Sudan_News12[[#This Row],[text_classification_arabic]],TextClassificationList[text_classification_arabic],0),1)</f>
        <v>#N/A</v>
      </c>
      <c r="AQ3289" t="e">
        <f>INDEX(TextClassificationList[],MATCH(Sudan_News12[[#This Row],[text_classification_arabic2]],TextClassificationList[text_classification_arabic],0),1)</f>
        <v>#N/A</v>
      </c>
      <c r="AS3289" t="e">
        <f>INDEX(TextClassificationList[],MATCH(Sudan_News12[[#This Row],[text_classification_arabic3]],TextClassificationList[text_classification_arabic],0),1)</f>
        <v>#N/A</v>
      </c>
      <c r="AU3289" t="e">
        <f>INDEX(TextClassificationList[],MATCH(Sudan_News12[[#This Row],[text_classification_arabic4]],TextClassificationList[text_classification_arabic],0),1)</f>
        <v>#N/A</v>
      </c>
      <c r="AW3289" t="e">
        <f>INDEX(TextClassificationList[],MATCH(Sudan_News12[[#This Row],[text_classification_arabic5]],TextClassificationList[text_classification_arabic],0),1)</f>
        <v>#N/A</v>
      </c>
    </row>
    <row r="3290" spans="1:49" x14ac:dyDescent="0.2">
      <c r="A3290">
        <v>1.2700085398310257E+18</v>
      </c>
      <c r="B3290">
        <v>1.2700085398310257E+18</v>
      </c>
      <c r="C3290" t="s">
        <v>12652</v>
      </c>
      <c r="D3290" s="1">
        <v>43990</v>
      </c>
      <c r="E3290" s="2">
        <v>0.7107175925925926</v>
      </c>
      <c r="F3290">
        <v>200</v>
      </c>
      <c r="G3290">
        <v>1889611729</v>
      </c>
      <c r="H3290" t="s">
        <v>354</v>
      </c>
      <c r="I3290" t="s">
        <v>355</v>
      </c>
      <c r="J3290" t="s">
        <v>265</v>
      </c>
      <c r="K3290" t="s">
        <v>12653</v>
      </c>
      <c r="L3290" t="s">
        <v>266</v>
      </c>
      <c r="M3290" t="s">
        <v>267</v>
      </c>
      <c r="N3290" t="s">
        <v>267</v>
      </c>
      <c r="O3290" t="s">
        <v>267</v>
      </c>
      <c r="P3290">
        <v>2</v>
      </c>
      <c r="Q3290">
        <v>0</v>
      </c>
      <c r="R3290">
        <v>0</v>
      </c>
      <c r="S3290" t="s">
        <v>267</v>
      </c>
      <c r="T3290" t="s">
        <v>267</v>
      </c>
      <c r="U3290" t="s">
        <v>12654</v>
      </c>
      <c r="V3290" t="b">
        <v>0</v>
      </c>
      <c r="W3290" t="s">
        <v>265</v>
      </c>
      <c r="X3290">
        <v>0</v>
      </c>
      <c r="Y3290" t="s">
        <v>265</v>
      </c>
      <c r="Z3290" t="s">
        <v>265</v>
      </c>
      <c r="AA3290" t="s">
        <v>265</v>
      </c>
      <c r="AB3290" t="s">
        <v>265</v>
      </c>
      <c r="AC3290" t="s">
        <v>265</v>
      </c>
      <c r="AD3290" t="s">
        <v>265</v>
      </c>
      <c r="AE3290" t="s">
        <v>265</v>
      </c>
      <c r="AF3290" t="s">
        <v>267</v>
      </c>
      <c r="AG3290" t="s">
        <v>265</v>
      </c>
      <c r="AH3290" t="s">
        <v>265</v>
      </c>
      <c r="AI3290" t="s">
        <v>265</v>
      </c>
      <c r="AJ3290" t="s">
        <v>265</v>
      </c>
      <c r="AL3290" t="str">
        <f>IF(Sudan_News12[[#This Row],[relevancy_classification_english]]="Relevant","مناسب",IF(Sudan_News12[[#This Row],[relevancy_classification_english]]="Relevant","عَرَضِيّ",""))</f>
        <v/>
      </c>
      <c r="AN3290" t="str">
        <f>IF(Sudan_News12[[#This Row],[sentiment_analysis_english]]="Negative","سلبي",IF(Sudan_News12[[#This Row],[sentiment_analysis_english]]="Neutral","حيادي",IF(Sudan_News12[[#This Row],[sentiment_analysis_english]]="Positive","إيجابي","")))</f>
        <v/>
      </c>
      <c r="AO3290" t="e">
        <f>INDEX(TextClassificationList[],MATCH(Sudan_News12[[#This Row],[text_classification_arabic]],TextClassificationList[text_classification_arabic],0),1)</f>
        <v>#N/A</v>
      </c>
      <c r="AQ3290" t="e">
        <f>INDEX(TextClassificationList[],MATCH(Sudan_News12[[#This Row],[text_classification_arabic2]],TextClassificationList[text_classification_arabic],0),1)</f>
        <v>#N/A</v>
      </c>
      <c r="AS3290" t="e">
        <f>INDEX(TextClassificationList[],MATCH(Sudan_News12[[#This Row],[text_classification_arabic3]],TextClassificationList[text_classification_arabic],0),1)</f>
        <v>#N/A</v>
      </c>
      <c r="AU3290" t="e">
        <f>INDEX(TextClassificationList[],MATCH(Sudan_News12[[#This Row],[text_classification_arabic4]],TextClassificationList[text_classification_arabic],0),1)</f>
        <v>#N/A</v>
      </c>
      <c r="AW3290" t="e">
        <f>INDEX(TextClassificationList[],MATCH(Sudan_News12[[#This Row],[text_classification_arabic5]],TextClassificationList[text_classification_arabic],0),1)</f>
        <v>#N/A</v>
      </c>
    </row>
    <row r="3291" spans="1:49" x14ac:dyDescent="0.2">
      <c r="A3291">
        <v>1.2693654406204375E+18</v>
      </c>
      <c r="B3291">
        <v>1.2693654406204375E+18</v>
      </c>
      <c r="C3291" t="s">
        <v>12655</v>
      </c>
      <c r="D3291" s="1">
        <v>43988</v>
      </c>
      <c r="E3291" s="2">
        <v>0.93609953703703708</v>
      </c>
      <c r="F3291">
        <v>200</v>
      </c>
      <c r="G3291">
        <v>1889611729</v>
      </c>
      <c r="H3291" t="s">
        <v>354</v>
      </c>
      <c r="I3291" t="s">
        <v>355</v>
      </c>
      <c r="J3291" t="s">
        <v>265</v>
      </c>
      <c r="K3291" t="s">
        <v>12656</v>
      </c>
      <c r="L3291" t="s">
        <v>266</v>
      </c>
      <c r="M3291" t="s">
        <v>267</v>
      </c>
      <c r="N3291" t="s">
        <v>267</v>
      </c>
      <c r="O3291" t="s">
        <v>267</v>
      </c>
      <c r="P3291">
        <v>0</v>
      </c>
      <c r="Q3291">
        <v>0</v>
      </c>
      <c r="R3291">
        <v>0</v>
      </c>
      <c r="S3291" t="s">
        <v>267</v>
      </c>
      <c r="T3291" t="s">
        <v>267</v>
      </c>
      <c r="U3291" t="s">
        <v>12657</v>
      </c>
      <c r="V3291" t="b">
        <v>0</v>
      </c>
      <c r="W3291" t="s">
        <v>265</v>
      </c>
      <c r="X3291">
        <v>0</v>
      </c>
      <c r="Y3291" t="s">
        <v>265</v>
      </c>
      <c r="Z3291" t="s">
        <v>265</v>
      </c>
      <c r="AA3291" t="s">
        <v>265</v>
      </c>
      <c r="AB3291" t="s">
        <v>265</v>
      </c>
      <c r="AC3291" t="s">
        <v>265</v>
      </c>
      <c r="AD3291" t="s">
        <v>265</v>
      </c>
      <c r="AE3291" t="s">
        <v>265</v>
      </c>
      <c r="AF3291" t="s">
        <v>267</v>
      </c>
      <c r="AG3291" t="s">
        <v>265</v>
      </c>
      <c r="AH3291" t="s">
        <v>265</v>
      </c>
      <c r="AI3291" t="s">
        <v>265</v>
      </c>
      <c r="AJ3291" t="s">
        <v>265</v>
      </c>
      <c r="AL3291" t="str">
        <f>IF(Sudan_News12[[#This Row],[relevancy_classification_english]]="Relevant","مناسب",IF(Sudan_News12[[#This Row],[relevancy_classification_english]]="Relevant","عَرَضِيّ",""))</f>
        <v/>
      </c>
      <c r="AN3291" t="str">
        <f>IF(Sudan_News12[[#This Row],[sentiment_analysis_english]]="Negative","سلبي",IF(Sudan_News12[[#This Row],[sentiment_analysis_english]]="Neutral","حيادي",IF(Sudan_News12[[#This Row],[sentiment_analysis_english]]="Positive","إيجابي","")))</f>
        <v/>
      </c>
      <c r="AO3291" t="e">
        <f>INDEX(TextClassificationList[],MATCH(Sudan_News12[[#This Row],[text_classification_arabic]],TextClassificationList[text_classification_arabic],0),1)</f>
        <v>#N/A</v>
      </c>
      <c r="AQ3291" t="e">
        <f>INDEX(TextClassificationList[],MATCH(Sudan_News12[[#This Row],[text_classification_arabic2]],TextClassificationList[text_classification_arabic],0),1)</f>
        <v>#N/A</v>
      </c>
      <c r="AS3291" t="e">
        <f>INDEX(TextClassificationList[],MATCH(Sudan_News12[[#This Row],[text_classification_arabic3]],TextClassificationList[text_classification_arabic],0),1)</f>
        <v>#N/A</v>
      </c>
      <c r="AU3291" t="e">
        <f>INDEX(TextClassificationList[],MATCH(Sudan_News12[[#This Row],[text_classification_arabic4]],TextClassificationList[text_classification_arabic],0),1)</f>
        <v>#N/A</v>
      </c>
      <c r="AW3291" t="e">
        <f>INDEX(TextClassificationList[],MATCH(Sudan_News12[[#This Row],[text_classification_arabic5]],TextClassificationList[text_classification_arabic],0),1)</f>
        <v>#N/A</v>
      </c>
    </row>
    <row r="3292" spans="1:49" x14ac:dyDescent="0.2">
      <c r="A3292">
        <v>1.269365163863552E+18</v>
      </c>
      <c r="B3292">
        <v>1.269365163863552E+18</v>
      </c>
      <c r="C3292" t="s">
        <v>12658</v>
      </c>
      <c r="D3292" s="1">
        <v>43988</v>
      </c>
      <c r="E3292" s="2">
        <v>0.93533564814814818</v>
      </c>
      <c r="F3292">
        <v>200</v>
      </c>
      <c r="G3292">
        <v>1889611729</v>
      </c>
      <c r="H3292" t="s">
        <v>354</v>
      </c>
      <c r="I3292" t="s">
        <v>355</v>
      </c>
      <c r="J3292" t="s">
        <v>265</v>
      </c>
      <c r="K3292" t="s">
        <v>12659</v>
      </c>
      <c r="L3292" t="s">
        <v>266</v>
      </c>
      <c r="M3292" t="s">
        <v>267</v>
      </c>
      <c r="N3292" t="s">
        <v>267</v>
      </c>
      <c r="O3292" t="s">
        <v>267</v>
      </c>
      <c r="P3292">
        <v>0</v>
      </c>
      <c r="Q3292">
        <v>0</v>
      </c>
      <c r="R3292">
        <v>0</v>
      </c>
      <c r="S3292" t="s">
        <v>267</v>
      </c>
      <c r="T3292" t="s">
        <v>267</v>
      </c>
      <c r="U3292" t="s">
        <v>12660</v>
      </c>
      <c r="V3292" t="b">
        <v>0</v>
      </c>
      <c r="W3292" t="s">
        <v>265</v>
      </c>
      <c r="X3292">
        <v>0</v>
      </c>
      <c r="Y3292" t="s">
        <v>265</v>
      </c>
      <c r="Z3292" t="s">
        <v>265</v>
      </c>
      <c r="AA3292" t="s">
        <v>265</v>
      </c>
      <c r="AB3292" t="s">
        <v>265</v>
      </c>
      <c r="AC3292" t="s">
        <v>265</v>
      </c>
      <c r="AD3292" t="s">
        <v>265</v>
      </c>
      <c r="AE3292" t="s">
        <v>265</v>
      </c>
      <c r="AF3292" t="s">
        <v>267</v>
      </c>
      <c r="AG3292" t="s">
        <v>265</v>
      </c>
      <c r="AH3292" t="s">
        <v>265</v>
      </c>
      <c r="AI3292" t="s">
        <v>265</v>
      </c>
      <c r="AJ3292" t="s">
        <v>265</v>
      </c>
      <c r="AL3292" t="str">
        <f>IF(Sudan_News12[[#This Row],[relevancy_classification_english]]="Relevant","مناسب",IF(Sudan_News12[[#This Row],[relevancy_classification_english]]="Relevant","عَرَضِيّ",""))</f>
        <v/>
      </c>
      <c r="AN3292" t="str">
        <f>IF(Sudan_News12[[#This Row],[sentiment_analysis_english]]="Negative","سلبي",IF(Sudan_News12[[#This Row],[sentiment_analysis_english]]="Neutral","حيادي",IF(Sudan_News12[[#This Row],[sentiment_analysis_english]]="Positive","إيجابي","")))</f>
        <v/>
      </c>
      <c r="AO3292" t="e">
        <f>INDEX(TextClassificationList[],MATCH(Sudan_News12[[#This Row],[text_classification_arabic]],TextClassificationList[text_classification_arabic],0),1)</f>
        <v>#N/A</v>
      </c>
      <c r="AQ3292" t="e">
        <f>INDEX(TextClassificationList[],MATCH(Sudan_News12[[#This Row],[text_classification_arabic2]],TextClassificationList[text_classification_arabic],0),1)</f>
        <v>#N/A</v>
      </c>
      <c r="AS3292" t="e">
        <f>INDEX(TextClassificationList[],MATCH(Sudan_News12[[#This Row],[text_classification_arabic3]],TextClassificationList[text_classification_arabic],0),1)</f>
        <v>#N/A</v>
      </c>
      <c r="AU3292" t="e">
        <f>INDEX(TextClassificationList[],MATCH(Sudan_News12[[#This Row],[text_classification_arabic4]],TextClassificationList[text_classification_arabic],0),1)</f>
        <v>#N/A</v>
      </c>
      <c r="AW3292" t="e">
        <f>INDEX(TextClassificationList[],MATCH(Sudan_News12[[#This Row],[text_classification_arabic5]],TextClassificationList[text_classification_arabic],0),1)</f>
        <v>#N/A</v>
      </c>
    </row>
    <row r="3293" spans="1:49" x14ac:dyDescent="0.2">
      <c r="A3293">
        <v>1.2693399454261289E+18</v>
      </c>
      <c r="B3293">
        <v>1.2693399454261289E+18</v>
      </c>
      <c r="C3293" t="s">
        <v>12661</v>
      </c>
      <c r="D3293" s="1">
        <v>43988</v>
      </c>
      <c r="E3293" s="2">
        <v>0.8657407407407407</v>
      </c>
      <c r="F3293">
        <v>200</v>
      </c>
      <c r="G3293">
        <v>1889611729</v>
      </c>
      <c r="H3293" t="s">
        <v>354</v>
      </c>
      <c r="I3293" t="s">
        <v>355</v>
      </c>
      <c r="J3293" t="s">
        <v>265</v>
      </c>
      <c r="K3293" t="s">
        <v>12662</v>
      </c>
      <c r="L3293" t="s">
        <v>266</v>
      </c>
      <c r="M3293" t="s">
        <v>267</v>
      </c>
      <c r="N3293" t="s">
        <v>267</v>
      </c>
      <c r="O3293" t="s">
        <v>267</v>
      </c>
      <c r="P3293">
        <v>0</v>
      </c>
      <c r="Q3293">
        <v>0</v>
      </c>
      <c r="R3293">
        <v>2</v>
      </c>
      <c r="S3293" t="s">
        <v>267</v>
      </c>
      <c r="T3293" t="s">
        <v>267</v>
      </c>
      <c r="U3293" t="s">
        <v>12663</v>
      </c>
      <c r="V3293" t="b">
        <v>0</v>
      </c>
      <c r="W3293" t="s">
        <v>265</v>
      </c>
      <c r="X3293">
        <v>0</v>
      </c>
      <c r="Y3293" t="s">
        <v>265</v>
      </c>
      <c r="Z3293" t="s">
        <v>265</v>
      </c>
      <c r="AA3293" t="s">
        <v>265</v>
      </c>
      <c r="AB3293" t="s">
        <v>265</v>
      </c>
      <c r="AC3293" t="s">
        <v>265</v>
      </c>
      <c r="AD3293" t="s">
        <v>265</v>
      </c>
      <c r="AE3293" t="s">
        <v>265</v>
      </c>
      <c r="AF3293" t="s">
        <v>267</v>
      </c>
      <c r="AG3293" t="s">
        <v>265</v>
      </c>
      <c r="AH3293" t="s">
        <v>265</v>
      </c>
      <c r="AI3293" t="s">
        <v>265</v>
      </c>
      <c r="AJ3293" t="s">
        <v>265</v>
      </c>
      <c r="AL3293" t="str">
        <f>IF(Sudan_News12[[#This Row],[relevancy_classification_english]]="Relevant","مناسب",IF(Sudan_News12[[#This Row],[relevancy_classification_english]]="Relevant","عَرَضِيّ",""))</f>
        <v/>
      </c>
      <c r="AN3293" t="str">
        <f>IF(Sudan_News12[[#This Row],[sentiment_analysis_english]]="Negative","سلبي",IF(Sudan_News12[[#This Row],[sentiment_analysis_english]]="Neutral","حيادي",IF(Sudan_News12[[#This Row],[sentiment_analysis_english]]="Positive","إيجابي","")))</f>
        <v/>
      </c>
      <c r="AO3293" t="e">
        <f>INDEX(TextClassificationList[],MATCH(Sudan_News12[[#This Row],[text_classification_arabic]],TextClassificationList[text_classification_arabic],0),1)</f>
        <v>#N/A</v>
      </c>
      <c r="AQ3293" t="e">
        <f>INDEX(TextClassificationList[],MATCH(Sudan_News12[[#This Row],[text_classification_arabic2]],TextClassificationList[text_classification_arabic],0),1)</f>
        <v>#N/A</v>
      </c>
      <c r="AS3293" t="e">
        <f>INDEX(TextClassificationList[],MATCH(Sudan_News12[[#This Row],[text_classification_arabic3]],TextClassificationList[text_classification_arabic],0),1)</f>
        <v>#N/A</v>
      </c>
      <c r="AU3293" t="e">
        <f>INDEX(TextClassificationList[],MATCH(Sudan_News12[[#This Row],[text_classification_arabic4]],TextClassificationList[text_classification_arabic],0),1)</f>
        <v>#N/A</v>
      </c>
      <c r="AW3293" t="e">
        <f>INDEX(TextClassificationList[],MATCH(Sudan_News12[[#This Row],[text_classification_arabic5]],TextClassificationList[text_classification_arabic],0),1)</f>
        <v>#N/A</v>
      </c>
    </row>
    <row r="3294" spans="1:49" x14ac:dyDescent="0.2">
      <c r="A3294">
        <v>1.2693384629535744E+18</v>
      </c>
      <c r="B3294">
        <v>1.2693384629535744E+18</v>
      </c>
      <c r="C3294" t="s">
        <v>12664</v>
      </c>
      <c r="D3294" s="1">
        <v>43988</v>
      </c>
      <c r="E3294" s="2">
        <v>0.86165509259259254</v>
      </c>
      <c r="F3294">
        <v>200</v>
      </c>
      <c r="G3294">
        <v>1889611729</v>
      </c>
      <c r="H3294" t="s">
        <v>354</v>
      </c>
      <c r="I3294" t="s">
        <v>355</v>
      </c>
      <c r="J3294" t="s">
        <v>265</v>
      </c>
      <c r="K3294" t="s">
        <v>12665</v>
      </c>
      <c r="L3294" t="s">
        <v>266</v>
      </c>
      <c r="M3294" t="s">
        <v>267</v>
      </c>
      <c r="N3294" t="s">
        <v>267</v>
      </c>
      <c r="O3294" t="s">
        <v>267</v>
      </c>
      <c r="P3294">
        <v>0</v>
      </c>
      <c r="Q3294">
        <v>0</v>
      </c>
      <c r="R3294">
        <v>0</v>
      </c>
      <c r="S3294" t="s">
        <v>267</v>
      </c>
      <c r="T3294" t="s">
        <v>267</v>
      </c>
      <c r="U3294" t="s">
        <v>12666</v>
      </c>
      <c r="V3294" t="b">
        <v>0</v>
      </c>
      <c r="W3294" t="s">
        <v>265</v>
      </c>
      <c r="X3294">
        <v>0</v>
      </c>
      <c r="Y3294" t="s">
        <v>265</v>
      </c>
      <c r="Z3294" t="s">
        <v>265</v>
      </c>
      <c r="AA3294" t="s">
        <v>265</v>
      </c>
      <c r="AB3294" t="s">
        <v>265</v>
      </c>
      <c r="AC3294" t="s">
        <v>265</v>
      </c>
      <c r="AD3294" t="s">
        <v>265</v>
      </c>
      <c r="AE3294" t="s">
        <v>265</v>
      </c>
      <c r="AF3294" t="s">
        <v>267</v>
      </c>
      <c r="AG3294" t="s">
        <v>265</v>
      </c>
      <c r="AH3294" t="s">
        <v>265</v>
      </c>
      <c r="AI3294" t="s">
        <v>265</v>
      </c>
      <c r="AJ3294" t="s">
        <v>265</v>
      </c>
      <c r="AL3294" t="str">
        <f>IF(Sudan_News12[[#This Row],[relevancy_classification_english]]="Relevant","مناسب",IF(Sudan_News12[[#This Row],[relevancy_classification_english]]="Relevant","عَرَضِيّ",""))</f>
        <v/>
      </c>
      <c r="AN3294" t="str">
        <f>IF(Sudan_News12[[#This Row],[sentiment_analysis_english]]="Negative","سلبي",IF(Sudan_News12[[#This Row],[sentiment_analysis_english]]="Neutral","حيادي",IF(Sudan_News12[[#This Row],[sentiment_analysis_english]]="Positive","إيجابي","")))</f>
        <v/>
      </c>
      <c r="AO3294" t="e">
        <f>INDEX(TextClassificationList[],MATCH(Sudan_News12[[#This Row],[text_classification_arabic]],TextClassificationList[text_classification_arabic],0),1)</f>
        <v>#N/A</v>
      </c>
      <c r="AQ3294" t="e">
        <f>INDEX(TextClassificationList[],MATCH(Sudan_News12[[#This Row],[text_classification_arabic2]],TextClassificationList[text_classification_arabic],0),1)</f>
        <v>#N/A</v>
      </c>
      <c r="AS3294" t="e">
        <f>INDEX(TextClassificationList[],MATCH(Sudan_News12[[#This Row],[text_classification_arabic3]],TextClassificationList[text_classification_arabic],0),1)</f>
        <v>#N/A</v>
      </c>
      <c r="AU3294" t="e">
        <f>INDEX(TextClassificationList[],MATCH(Sudan_News12[[#This Row],[text_classification_arabic4]],TextClassificationList[text_classification_arabic],0),1)</f>
        <v>#N/A</v>
      </c>
      <c r="AW3294" t="e">
        <f>INDEX(TextClassificationList[],MATCH(Sudan_News12[[#This Row],[text_classification_arabic5]],TextClassificationList[text_classification_arabic],0),1)</f>
        <v>#N/A</v>
      </c>
    </row>
    <row r="3295" spans="1:49" x14ac:dyDescent="0.2">
      <c r="A3295">
        <v>1.2693374339943997E+18</v>
      </c>
      <c r="B3295">
        <v>1.2693374339943997E+18</v>
      </c>
      <c r="C3295" t="s">
        <v>12667</v>
      </c>
      <c r="D3295" s="1">
        <v>43988</v>
      </c>
      <c r="E3295" s="2">
        <v>0.85881944444444447</v>
      </c>
      <c r="F3295">
        <v>200</v>
      </c>
      <c r="G3295">
        <v>1889611729</v>
      </c>
      <c r="H3295" t="s">
        <v>354</v>
      </c>
      <c r="I3295" t="s">
        <v>355</v>
      </c>
      <c r="J3295" t="s">
        <v>265</v>
      </c>
      <c r="K3295" t="s">
        <v>12668</v>
      </c>
      <c r="L3295" t="s">
        <v>266</v>
      </c>
      <c r="M3295" t="s">
        <v>267</v>
      </c>
      <c r="N3295" t="s">
        <v>267</v>
      </c>
      <c r="O3295" t="s">
        <v>267</v>
      </c>
      <c r="P3295">
        <v>0</v>
      </c>
      <c r="Q3295">
        <v>1</v>
      </c>
      <c r="R3295">
        <v>0</v>
      </c>
      <c r="S3295" t="s">
        <v>267</v>
      </c>
      <c r="T3295" t="s">
        <v>267</v>
      </c>
      <c r="U3295" t="s">
        <v>12669</v>
      </c>
      <c r="V3295" t="b">
        <v>0</v>
      </c>
      <c r="W3295" t="s">
        <v>265</v>
      </c>
      <c r="X3295">
        <v>0</v>
      </c>
      <c r="Y3295" t="s">
        <v>265</v>
      </c>
      <c r="Z3295" t="s">
        <v>265</v>
      </c>
      <c r="AA3295" t="s">
        <v>265</v>
      </c>
      <c r="AB3295" t="s">
        <v>265</v>
      </c>
      <c r="AC3295" t="s">
        <v>265</v>
      </c>
      <c r="AD3295" t="s">
        <v>265</v>
      </c>
      <c r="AE3295" t="s">
        <v>265</v>
      </c>
      <c r="AF3295" t="s">
        <v>267</v>
      </c>
      <c r="AG3295" t="s">
        <v>265</v>
      </c>
      <c r="AH3295" t="s">
        <v>265</v>
      </c>
      <c r="AI3295" t="s">
        <v>265</v>
      </c>
      <c r="AJ3295" t="s">
        <v>265</v>
      </c>
      <c r="AL3295" t="str">
        <f>IF(Sudan_News12[[#This Row],[relevancy_classification_english]]="Relevant","مناسب",IF(Sudan_News12[[#This Row],[relevancy_classification_english]]="Relevant","عَرَضِيّ",""))</f>
        <v/>
      </c>
      <c r="AN3295" t="str">
        <f>IF(Sudan_News12[[#This Row],[sentiment_analysis_english]]="Negative","سلبي",IF(Sudan_News12[[#This Row],[sentiment_analysis_english]]="Neutral","حيادي",IF(Sudan_News12[[#This Row],[sentiment_analysis_english]]="Positive","إيجابي","")))</f>
        <v/>
      </c>
      <c r="AO3295" t="e">
        <f>INDEX(TextClassificationList[],MATCH(Sudan_News12[[#This Row],[text_classification_arabic]],TextClassificationList[text_classification_arabic],0),1)</f>
        <v>#N/A</v>
      </c>
      <c r="AQ3295" t="e">
        <f>INDEX(TextClassificationList[],MATCH(Sudan_News12[[#This Row],[text_classification_arabic2]],TextClassificationList[text_classification_arabic],0),1)</f>
        <v>#N/A</v>
      </c>
      <c r="AS3295" t="e">
        <f>INDEX(TextClassificationList[],MATCH(Sudan_News12[[#This Row],[text_classification_arabic3]],TextClassificationList[text_classification_arabic],0),1)</f>
        <v>#N/A</v>
      </c>
      <c r="AU3295" t="e">
        <f>INDEX(TextClassificationList[],MATCH(Sudan_News12[[#This Row],[text_classification_arabic4]],TextClassificationList[text_classification_arabic],0),1)</f>
        <v>#N/A</v>
      </c>
      <c r="AW3295" t="e">
        <f>INDEX(TextClassificationList[],MATCH(Sudan_News12[[#This Row],[text_classification_arabic5]],TextClassificationList[text_classification_arabic],0),1)</f>
        <v>#N/A</v>
      </c>
    </row>
    <row r="3296" spans="1:49" x14ac:dyDescent="0.2">
      <c r="A3296">
        <v>1.2693369868102779E+18</v>
      </c>
      <c r="B3296">
        <v>1.2693369868102779E+18</v>
      </c>
      <c r="C3296" t="s">
        <v>12670</v>
      </c>
      <c r="D3296" s="1">
        <v>43988</v>
      </c>
      <c r="E3296" s="2">
        <v>0.85758101851851853</v>
      </c>
      <c r="F3296">
        <v>200</v>
      </c>
      <c r="G3296">
        <v>1889611729</v>
      </c>
      <c r="H3296" t="s">
        <v>354</v>
      </c>
      <c r="I3296" t="s">
        <v>355</v>
      </c>
      <c r="J3296" t="s">
        <v>265</v>
      </c>
      <c r="K3296" t="s">
        <v>12671</v>
      </c>
      <c r="L3296" t="s">
        <v>266</v>
      </c>
      <c r="M3296" t="s">
        <v>267</v>
      </c>
      <c r="N3296" t="s">
        <v>267</v>
      </c>
      <c r="O3296" t="s">
        <v>267</v>
      </c>
      <c r="P3296">
        <v>0</v>
      </c>
      <c r="Q3296">
        <v>0</v>
      </c>
      <c r="R3296">
        <v>0</v>
      </c>
      <c r="S3296" t="s">
        <v>267</v>
      </c>
      <c r="T3296" t="s">
        <v>267</v>
      </c>
      <c r="U3296" t="s">
        <v>12672</v>
      </c>
      <c r="V3296" t="b">
        <v>0</v>
      </c>
      <c r="W3296" t="s">
        <v>265</v>
      </c>
      <c r="X3296">
        <v>0</v>
      </c>
      <c r="Y3296" t="s">
        <v>265</v>
      </c>
      <c r="Z3296" t="s">
        <v>265</v>
      </c>
      <c r="AA3296" t="s">
        <v>265</v>
      </c>
      <c r="AB3296" t="s">
        <v>265</v>
      </c>
      <c r="AC3296" t="s">
        <v>265</v>
      </c>
      <c r="AD3296" t="s">
        <v>265</v>
      </c>
      <c r="AE3296" t="s">
        <v>265</v>
      </c>
      <c r="AF3296" t="s">
        <v>267</v>
      </c>
      <c r="AG3296" t="s">
        <v>265</v>
      </c>
      <c r="AH3296" t="s">
        <v>265</v>
      </c>
      <c r="AI3296" t="s">
        <v>265</v>
      </c>
      <c r="AJ3296" t="s">
        <v>265</v>
      </c>
      <c r="AL3296" t="str">
        <f>IF(Sudan_News12[[#This Row],[relevancy_classification_english]]="Relevant","مناسب",IF(Sudan_News12[[#This Row],[relevancy_classification_english]]="Relevant","عَرَضِيّ",""))</f>
        <v/>
      </c>
      <c r="AN3296" t="str">
        <f>IF(Sudan_News12[[#This Row],[sentiment_analysis_english]]="Negative","سلبي",IF(Sudan_News12[[#This Row],[sentiment_analysis_english]]="Neutral","حيادي",IF(Sudan_News12[[#This Row],[sentiment_analysis_english]]="Positive","إيجابي","")))</f>
        <v/>
      </c>
      <c r="AO3296" t="e">
        <f>INDEX(TextClassificationList[],MATCH(Sudan_News12[[#This Row],[text_classification_arabic]],TextClassificationList[text_classification_arabic],0),1)</f>
        <v>#N/A</v>
      </c>
      <c r="AQ3296" t="e">
        <f>INDEX(TextClassificationList[],MATCH(Sudan_News12[[#This Row],[text_classification_arabic2]],TextClassificationList[text_classification_arabic],0),1)</f>
        <v>#N/A</v>
      </c>
      <c r="AS3296" t="e">
        <f>INDEX(TextClassificationList[],MATCH(Sudan_News12[[#This Row],[text_classification_arabic3]],TextClassificationList[text_classification_arabic],0),1)</f>
        <v>#N/A</v>
      </c>
      <c r="AU3296" t="e">
        <f>INDEX(TextClassificationList[],MATCH(Sudan_News12[[#This Row],[text_classification_arabic4]],TextClassificationList[text_classification_arabic],0),1)</f>
        <v>#N/A</v>
      </c>
      <c r="AW3296" t="e">
        <f>INDEX(TextClassificationList[],MATCH(Sudan_News12[[#This Row],[text_classification_arabic5]],TextClassificationList[text_classification_arabic],0),1)</f>
        <v>#N/A</v>
      </c>
    </row>
    <row r="3297" spans="1:49" x14ac:dyDescent="0.2">
      <c r="A3297">
        <v>1.2693364899654001E+18</v>
      </c>
      <c r="B3297">
        <v>1.2693364899654001E+18</v>
      </c>
      <c r="C3297" t="s">
        <v>12673</v>
      </c>
      <c r="D3297" s="1">
        <v>43988</v>
      </c>
      <c r="E3297" s="2">
        <v>0.85620370370370369</v>
      </c>
      <c r="F3297">
        <v>200</v>
      </c>
      <c r="G3297">
        <v>1889611729</v>
      </c>
      <c r="H3297" t="s">
        <v>354</v>
      </c>
      <c r="I3297" t="s">
        <v>355</v>
      </c>
      <c r="J3297" t="s">
        <v>265</v>
      </c>
      <c r="K3297" t="s">
        <v>12674</v>
      </c>
      <c r="L3297" t="s">
        <v>266</v>
      </c>
      <c r="M3297" t="s">
        <v>267</v>
      </c>
      <c r="N3297" t="s">
        <v>267</v>
      </c>
      <c r="O3297" t="s">
        <v>267</v>
      </c>
      <c r="P3297">
        <v>0</v>
      </c>
      <c r="Q3297">
        <v>0</v>
      </c>
      <c r="R3297">
        <v>1</v>
      </c>
      <c r="S3297" t="s">
        <v>267</v>
      </c>
      <c r="T3297" t="s">
        <v>267</v>
      </c>
      <c r="U3297" t="s">
        <v>12675</v>
      </c>
      <c r="V3297" t="b">
        <v>0</v>
      </c>
      <c r="W3297" t="s">
        <v>265</v>
      </c>
      <c r="X3297">
        <v>0</v>
      </c>
      <c r="Y3297" t="s">
        <v>265</v>
      </c>
      <c r="Z3297" t="s">
        <v>265</v>
      </c>
      <c r="AA3297" t="s">
        <v>265</v>
      </c>
      <c r="AB3297" t="s">
        <v>265</v>
      </c>
      <c r="AC3297" t="s">
        <v>265</v>
      </c>
      <c r="AD3297" t="s">
        <v>265</v>
      </c>
      <c r="AE3297" t="s">
        <v>265</v>
      </c>
      <c r="AF3297" t="s">
        <v>267</v>
      </c>
      <c r="AG3297" t="s">
        <v>265</v>
      </c>
      <c r="AH3297" t="s">
        <v>265</v>
      </c>
      <c r="AI3297" t="s">
        <v>265</v>
      </c>
      <c r="AJ3297" t="s">
        <v>265</v>
      </c>
      <c r="AL3297" t="str">
        <f>IF(Sudan_News12[[#This Row],[relevancy_classification_english]]="Relevant","مناسب",IF(Sudan_News12[[#This Row],[relevancy_classification_english]]="Relevant","عَرَضِيّ",""))</f>
        <v/>
      </c>
      <c r="AN3297" t="str">
        <f>IF(Sudan_News12[[#This Row],[sentiment_analysis_english]]="Negative","سلبي",IF(Sudan_News12[[#This Row],[sentiment_analysis_english]]="Neutral","حيادي",IF(Sudan_News12[[#This Row],[sentiment_analysis_english]]="Positive","إيجابي","")))</f>
        <v/>
      </c>
      <c r="AO3297" t="e">
        <f>INDEX(TextClassificationList[],MATCH(Sudan_News12[[#This Row],[text_classification_arabic]],TextClassificationList[text_classification_arabic],0),1)</f>
        <v>#N/A</v>
      </c>
      <c r="AQ3297" t="e">
        <f>INDEX(TextClassificationList[],MATCH(Sudan_News12[[#This Row],[text_classification_arabic2]],TextClassificationList[text_classification_arabic],0),1)</f>
        <v>#N/A</v>
      </c>
      <c r="AS3297" t="e">
        <f>INDEX(TextClassificationList[],MATCH(Sudan_News12[[#This Row],[text_classification_arabic3]],TextClassificationList[text_classification_arabic],0),1)</f>
        <v>#N/A</v>
      </c>
      <c r="AU3297" t="e">
        <f>INDEX(TextClassificationList[],MATCH(Sudan_News12[[#This Row],[text_classification_arabic4]],TextClassificationList[text_classification_arabic],0),1)</f>
        <v>#N/A</v>
      </c>
      <c r="AW3297" t="e">
        <f>INDEX(TextClassificationList[],MATCH(Sudan_News12[[#This Row],[text_classification_arabic5]],TextClassificationList[text_classification_arabic],0),1)</f>
        <v>#N/A</v>
      </c>
    </row>
    <row r="3298" spans="1:49" x14ac:dyDescent="0.2">
      <c r="A3298">
        <v>1.2693330104339169E+18</v>
      </c>
      <c r="B3298">
        <v>1.2693330104339169E+18</v>
      </c>
      <c r="C3298" t="s">
        <v>12676</v>
      </c>
      <c r="D3298" s="1">
        <v>43988</v>
      </c>
      <c r="E3298" s="2">
        <v>0.84660879629629626</v>
      </c>
      <c r="F3298">
        <v>200</v>
      </c>
      <c r="G3298">
        <v>1889611729</v>
      </c>
      <c r="H3298" t="s">
        <v>354</v>
      </c>
      <c r="I3298" t="s">
        <v>355</v>
      </c>
      <c r="J3298" t="s">
        <v>265</v>
      </c>
      <c r="K3298" t="s">
        <v>12677</v>
      </c>
      <c r="L3298" t="s">
        <v>266</v>
      </c>
      <c r="M3298" t="s">
        <v>267</v>
      </c>
      <c r="N3298" t="s">
        <v>267</v>
      </c>
      <c r="O3298" t="s">
        <v>267</v>
      </c>
      <c r="P3298">
        <v>0</v>
      </c>
      <c r="Q3298">
        <v>1</v>
      </c>
      <c r="R3298">
        <v>1</v>
      </c>
      <c r="S3298" t="s">
        <v>267</v>
      </c>
      <c r="T3298" t="s">
        <v>267</v>
      </c>
      <c r="U3298" t="s">
        <v>12678</v>
      </c>
      <c r="V3298" t="b">
        <v>0</v>
      </c>
      <c r="W3298" t="s">
        <v>265</v>
      </c>
      <c r="X3298">
        <v>0</v>
      </c>
      <c r="Y3298" t="s">
        <v>265</v>
      </c>
      <c r="Z3298" t="s">
        <v>265</v>
      </c>
      <c r="AA3298" t="s">
        <v>265</v>
      </c>
      <c r="AB3298" t="s">
        <v>265</v>
      </c>
      <c r="AC3298" t="s">
        <v>265</v>
      </c>
      <c r="AD3298" t="s">
        <v>265</v>
      </c>
      <c r="AE3298" t="s">
        <v>265</v>
      </c>
      <c r="AF3298" t="s">
        <v>267</v>
      </c>
      <c r="AG3298" t="s">
        <v>265</v>
      </c>
      <c r="AH3298" t="s">
        <v>265</v>
      </c>
      <c r="AI3298" t="s">
        <v>265</v>
      </c>
      <c r="AJ3298" t="s">
        <v>265</v>
      </c>
      <c r="AL3298" t="str">
        <f>IF(Sudan_News12[[#This Row],[relevancy_classification_english]]="Relevant","مناسب",IF(Sudan_News12[[#This Row],[relevancy_classification_english]]="Relevant","عَرَضِيّ",""))</f>
        <v/>
      </c>
      <c r="AN3298" t="str">
        <f>IF(Sudan_News12[[#This Row],[sentiment_analysis_english]]="Negative","سلبي",IF(Sudan_News12[[#This Row],[sentiment_analysis_english]]="Neutral","حيادي",IF(Sudan_News12[[#This Row],[sentiment_analysis_english]]="Positive","إيجابي","")))</f>
        <v/>
      </c>
      <c r="AO3298" t="e">
        <f>INDEX(TextClassificationList[],MATCH(Sudan_News12[[#This Row],[text_classification_arabic]],TextClassificationList[text_classification_arabic],0),1)</f>
        <v>#N/A</v>
      </c>
      <c r="AQ3298" t="e">
        <f>INDEX(TextClassificationList[],MATCH(Sudan_News12[[#This Row],[text_classification_arabic2]],TextClassificationList[text_classification_arabic],0),1)</f>
        <v>#N/A</v>
      </c>
      <c r="AS3298" t="e">
        <f>INDEX(TextClassificationList[],MATCH(Sudan_News12[[#This Row],[text_classification_arabic3]],TextClassificationList[text_classification_arabic],0),1)</f>
        <v>#N/A</v>
      </c>
      <c r="AU3298" t="e">
        <f>INDEX(TextClassificationList[],MATCH(Sudan_News12[[#This Row],[text_classification_arabic4]],TextClassificationList[text_classification_arabic],0),1)</f>
        <v>#N/A</v>
      </c>
      <c r="AW3298" t="e">
        <f>INDEX(TextClassificationList[],MATCH(Sudan_News12[[#This Row],[text_classification_arabic5]],TextClassificationList[text_classification_arabic],0),1)</f>
        <v>#N/A</v>
      </c>
    </row>
    <row r="3299" spans="1:49" x14ac:dyDescent="0.2">
      <c r="A3299">
        <v>1.2693119936196649E+18</v>
      </c>
      <c r="B3299">
        <v>1.2693119936196649E+18</v>
      </c>
      <c r="C3299" t="s">
        <v>12679</v>
      </c>
      <c r="D3299" s="1">
        <v>43988</v>
      </c>
      <c r="E3299" s="2">
        <v>0.78861111111111115</v>
      </c>
      <c r="F3299">
        <v>200</v>
      </c>
      <c r="G3299">
        <v>1889611729</v>
      </c>
      <c r="H3299" t="s">
        <v>354</v>
      </c>
      <c r="I3299" t="s">
        <v>355</v>
      </c>
      <c r="J3299" t="s">
        <v>265</v>
      </c>
      <c r="K3299" t="s">
        <v>12680</v>
      </c>
      <c r="L3299" t="s">
        <v>266</v>
      </c>
      <c r="M3299" t="s">
        <v>267</v>
      </c>
      <c r="N3299" t="s">
        <v>267</v>
      </c>
      <c r="O3299" t="s">
        <v>267</v>
      </c>
      <c r="P3299">
        <v>0</v>
      </c>
      <c r="Q3299">
        <v>0</v>
      </c>
      <c r="R3299">
        <v>1</v>
      </c>
      <c r="S3299" t="s">
        <v>282</v>
      </c>
      <c r="T3299" t="s">
        <v>267</v>
      </c>
      <c r="U3299" t="s">
        <v>12681</v>
      </c>
      <c r="V3299" t="b">
        <v>0</v>
      </c>
      <c r="W3299" t="s">
        <v>265</v>
      </c>
      <c r="X3299">
        <v>0</v>
      </c>
      <c r="Y3299" t="s">
        <v>265</v>
      </c>
      <c r="Z3299" t="s">
        <v>265</v>
      </c>
      <c r="AA3299" t="s">
        <v>265</v>
      </c>
      <c r="AB3299" t="s">
        <v>265</v>
      </c>
      <c r="AC3299" t="s">
        <v>265</v>
      </c>
      <c r="AD3299" t="s">
        <v>265</v>
      </c>
      <c r="AE3299" t="s">
        <v>265</v>
      </c>
      <c r="AF3299" t="s">
        <v>267</v>
      </c>
      <c r="AG3299" t="s">
        <v>265</v>
      </c>
      <c r="AH3299" t="s">
        <v>265</v>
      </c>
      <c r="AI3299" t="s">
        <v>265</v>
      </c>
      <c r="AJ3299" t="s">
        <v>265</v>
      </c>
      <c r="AL3299" t="str">
        <f>IF(Sudan_News12[[#This Row],[relevancy_classification_english]]="Relevant","مناسب",IF(Sudan_News12[[#This Row],[relevancy_classification_english]]="Relevant","عَرَضِيّ",""))</f>
        <v/>
      </c>
      <c r="AN3299" t="str">
        <f>IF(Sudan_News12[[#This Row],[sentiment_analysis_english]]="Negative","سلبي",IF(Sudan_News12[[#This Row],[sentiment_analysis_english]]="Neutral","حيادي",IF(Sudan_News12[[#This Row],[sentiment_analysis_english]]="Positive","إيجابي","")))</f>
        <v/>
      </c>
      <c r="AO3299" t="e">
        <f>INDEX(TextClassificationList[],MATCH(Sudan_News12[[#This Row],[text_classification_arabic]],TextClassificationList[text_classification_arabic],0),1)</f>
        <v>#N/A</v>
      </c>
      <c r="AQ3299" t="e">
        <f>INDEX(TextClassificationList[],MATCH(Sudan_News12[[#This Row],[text_classification_arabic2]],TextClassificationList[text_classification_arabic],0),1)</f>
        <v>#N/A</v>
      </c>
      <c r="AS3299" t="e">
        <f>INDEX(TextClassificationList[],MATCH(Sudan_News12[[#This Row],[text_classification_arabic3]],TextClassificationList[text_classification_arabic],0),1)</f>
        <v>#N/A</v>
      </c>
      <c r="AU3299" t="e">
        <f>INDEX(TextClassificationList[],MATCH(Sudan_News12[[#This Row],[text_classification_arabic4]],TextClassificationList[text_classification_arabic],0),1)</f>
        <v>#N/A</v>
      </c>
      <c r="AW3299" t="e">
        <f>INDEX(TextClassificationList[],MATCH(Sudan_News12[[#This Row],[text_classification_arabic5]],TextClassificationList[text_classification_arabic],0),1)</f>
        <v>#N/A</v>
      </c>
    </row>
    <row r="3300" spans="1:49" x14ac:dyDescent="0.2">
      <c r="A3300">
        <v>1.2689315181368156E+18</v>
      </c>
      <c r="B3300">
        <v>1.2689315181368156E+18</v>
      </c>
      <c r="C3300" t="s">
        <v>12682</v>
      </c>
      <c r="D3300" s="1">
        <v>43987</v>
      </c>
      <c r="E3300" s="2">
        <v>0.73870370370370375</v>
      </c>
      <c r="F3300">
        <v>200</v>
      </c>
      <c r="G3300">
        <v>1889611729</v>
      </c>
      <c r="H3300" t="s">
        <v>354</v>
      </c>
      <c r="I3300" t="s">
        <v>355</v>
      </c>
      <c r="J3300" t="s">
        <v>265</v>
      </c>
      <c r="K3300" t="s">
        <v>12683</v>
      </c>
      <c r="L3300" t="s">
        <v>266</v>
      </c>
      <c r="M3300" t="s">
        <v>267</v>
      </c>
      <c r="N3300" t="s">
        <v>267</v>
      </c>
      <c r="O3300" t="s">
        <v>267</v>
      </c>
      <c r="P3300">
        <v>0</v>
      </c>
      <c r="Q3300">
        <v>0</v>
      </c>
      <c r="R3300">
        <v>1</v>
      </c>
      <c r="S3300" t="s">
        <v>267</v>
      </c>
      <c r="T3300" t="s">
        <v>267</v>
      </c>
      <c r="U3300" t="s">
        <v>12684</v>
      </c>
      <c r="V3300" t="b">
        <v>0</v>
      </c>
      <c r="W3300" t="s">
        <v>265</v>
      </c>
      <c r="X3300">
        <v>0</v>
      </c>
      <c r="Y3300" t="s">
        <v>265</v>
      </c>
      <c r="Z3300" t="s">
        <v>265</v>
      </c>
      <c r="AA3300" t="s">
        <v>265</v>
      </c>
      <c r="AB3300" t="s">
        <v>265</v>
      </c>
      <c r="AC3300" t="s">
        <v>265</v>
      </c>
      <c r="AD3300" t="s">
        <v>265</v>
      </c>
      <c r="AE3300" t="s">
        <v>265</v>
      </c>
      <c r="AF3300" t="s">
        <v>267</v>
      </c>
      <c r="AG3300" t="s">
        <v>265</v>
      </c>
      <c r="AH3300" t="s">
        <v>265</v>
      </c>
      <c r="AI3300" t="s">
        <v>265</v>
      </c>
      <c r="AJ3300" t="s">
        <v>265</v>
      </c>
      <c r="AL3300" t="str">
        <f>IF(Sudan_News12[[#This Row],[relevancy_classification_english]]="Relevant","مناسب",IF(Sudan_News12[[#This Row],[relevancy_classification_english]]="Relevant","عَرَضِيّ",""))</f>
        <v/>
      </c>
      <c r="AN3300" t="str">
        <f>IF(Sudan_News12[[#This Row],[sentiment_analysis_english]]="Negative","سلبي",IF(Sudan_News12[[#This Row],[sentiment_analysis_english]]="Neutral","حيادي",IF(Sudan_News12[[#This Row],[sentiment_analysis_english]]="Positive","إيجابي","")))</f>
        <v/>
      </c>
      <c r="AO3300" t="e">
        <f>INDEX(TextClassificationList[],MATCH(Sudan_News12[[#This Row],[text_classification_arabic]],TextClassificationList[text_classification_arabic],0),1)</f>
        <v>#N/A</v>
      </c>
      <c r="AQ3300" t="e">
        <f>INDEX(TextClassificationList[],MATCH(Sudan_News12[[#This Row],[text_classification_arabic2]],TextClassificationList[text_classification_arabic],0),1)</f>
        <v>#N/A</v>
      </c>
      <c r="AS3300" t="e">
        <f>INDEX(TextClassificationList[],MATCH(Sudan_News12[[#This Row],[text_classification_arabic3]],TextClassificationList[text_classification_arabic],0),1)</f>
        <v>#N/A</v>
      </c>
      <c r="AU3300" t="e">
        <f>INDEX(TextClassificationList[],MATCH(Sudan_News12[[#This Row],[text_classification_arabic4]],TextClassificationList[text_classification_arabic],0),1)</f>
        <v>#N/A</v>
      </c>
      <c r="AW3300" t="e">
        <f>INDEX(TextClassificationList[],MATCH(Sudan_News12[[#This Row],[text_classification_arabic5]],TextClassificationList[text_classification_arabic],0),1)</f>
        <v>#N/A</v>
      </c>
    </row>
    <row r="3301" spans="1:49" x14ac:dyDescent="0.2">
      <c r="A3301">
        <v>1.2689286700953641E+18</v>
      </c>
      <c r="B3301">
        <v>1.2689286700953641E+18</v>
      </c>
      <c r="C3301" t="s">
        <v>12685</v>
      </c>
      <c r="D3301" s="1">
        <v>43987</v>
      </c>
      <c r="E3301" s="2">
        <v>0.73084490740740737</v>
      </c>
      <c r="F3301">
        <v>200</v>
      </c>
      <c r="G3301">
        <v>1889611729</v>
      </c>
      <c r="H3301" t="s">
        <v>354</v>
      </c>
      <c r="I3301" t="s">
        <v>355</v>
      </c>
      <c r="J3301" t="s">
        <v>265</v>
      </c>
      <c r="K3301" t="s">
        <v>12686</v>
      </c>
      <c r="L3301" t="s">
        <v>266</v>
      </c>
      <c r="M3301" t="s">
        <v>267</v>
      </c>
      <c r="N3301" t="s">
        <v>267</v>
      </c>
      <c r="O3301" t="s">
        <v>12687</v>
      </c>
      <c r="P3301">
        <v>0</v>
      </c>
      <c r="Q3301">
        <v>0</v>
      </c>
      <c r="R3301">
        <v>1</v>
      </c>
      <c r="S3301" t="s">
        <v>12688</v>
      </c>
      <c r="T3301" t="s">
        <v>267</v>
      </c>
      <c r="U3301" t="s">
        <v>12689</v>
      </c>
      <c r="V3301" t="b">
        <v>0</v>
      </c>
      <c r="W3301" t="s">
        <v>265</v>
      </c>
      <c r="X3301">
        <v>1</v>
      </c>
      <c r="Y3301" t="s">
        <v>12690</v>
      </c>
      <c r="Z3301" t="s">
        <v>265</v>
      </c>
      <c r="AA3301" t="s">
        <v>265</v>
      </c>
      <c r="AB3301" t="s">
        <v>265</v>
      </c>
      <c r="AC3301" t="s">
        <v>265</v>
      </c>
      <c r="AD3301" t="s">
        <v>265</v>
      </c>
      <c r="AE3301" t="s">
        <v>265</v>
      </c>
      <c r="AF3301" t="s">
        <v>267</v>
      </c>
      <c r="AG3301" t="s">
        <v>265</v>
      </c>
      <c r="AH3301" t="s">
        <v>265</v>
      </c>
      <c r="AI3301" t="s">
        <v>265</v>
      </c>
      <c r="AJ3301" t="s">
        <v>265</v>
      </c>
      <c r="AL3301" t="str">
        <f>IF(Sudan_News12[[#This Row],[relevancy_classification_english]]="Relevant","مناسب",IF(Sudan_News12[[#This Row],[relevancy_classification_english]]="Relevant","عَرَضِيّ",""))</f>
        <v/>
      </c>
      <c r="AN3301" t="str">
        <f>IF(Sudan_News12[[#This Row],[sentiment_analysis_english]]="Negative","سلبي",IF(Sudan_News12[[#This Row],[sentiment_analysis_english]]="Neutral","حيادي",IF(Sudan_News12[[#This Row],[sentiment_analysis_english]]="Positive","إيجابي","")))</f>
        <v/>
      </c>
      <c r="AO3301" t="e">
        <f>INDEX(TextClassificationList[],MATCH(Sudan_News12[[#This Row],[text_classification_arabic]],TextClassificationList[text_classification_arabic],0),1)</f>
        <v>#N/A</v>
      </c>
      <c r="AQ3301" t="e">
        <f>INDEX(TextClassificationList[],MATCH(Sudan_News12[[#This Row],[text_classification_arabic2]],TextClassificationList[text_classification_arabic],0),1)</f>
        <v>#N/A</v>
      </c>
      <c r="AS3301" t="e">
        <f>INDEX(TextClassificationList[],MATCH(Sudan_News12[[#This Row],[text_classification_arabic3]],TextClassificationList[text_classification_arabic],0),1)</f>
        <v>#N/A</v>
      </c>
      <c r="AU3301" t="e">
        <f>INDEX(TextClassificationList[],MATCH(Sudan_News12[[#This Row],[text_classification_arabic4]],TextClassificationList[text_classification_arabic],0),1)</f>
        <v>#N/A</v>
      </c>
      <c r="AW3301" t="e">
        <f>INDEX(TextClassificationList[],MATCH(Sudan_News12[[#This Row],[text_classification_arabic5]],TextClassificationList[text_classification_arabic],0),1)</f>
        <v>#N/A</v>
      </c>
    </row>
    <row r="3302" spans="1:49" x14ac:dyDescent="0.2">
      <c r="A3302">
        <v>1.2689276819089449E+18</v>
      </c>
      <c r="B3302">
        <v>1.2689276819089449E+18</v>
      </c>
      <c r="C3302" t="s">
        <v>12691</v>
      </c>
      <c r="D3302" s="1">
        <v>43987</v>
      </c>
      <c r="E3302" s="2">
        <v>0.72811342592592587</v>
      </c>
      <c r="F3302">
        <v>200</v>
      </c>
      <c r="G3302">
        <v>1889611729</v>
      </c>
      <c r="H3302" t="s">
        <v>354</v>
      </c>
      <c r="I3302" t="s">
        <v>355</v>
      </c>
      <c r="J3302" t="s">
        <v>265</v>
      </c>
      <c r="K3302" t="s">
        <v>12692</v>
      </c>
      <c r="L3302" t="s">
        <v>266</v>
      </c>
      <c r="M3302" t="s">
        <v>267</v>
      </c>
      <c r="N3302" t="s">
        <v>267</v>
      </c>
      <c r="O3302" t="s">
        <v>267</v>
      </c>
      <c r="P3302">
        <v>0</v>
      </c>
      <c r="Q3302">
        <v>0</v>
      </c>
      <c r="R3302">
        <v>2</v>
      </c>
      <c r="S3302" t="s">
        <v>267</v>
      </c>
      <c r="T3302" t="s">
        <v>267</v>
      </c>
      <c r="U3302" t="s">
        <v>12693</v>
      </c>
      <c r="V3302" t="b">
        <v>0</v>
      </c>
      <c r="W3302" t="s">
        <v>265</v>
      </c>
      <c r="X3302">
        <v>0</v>
      </c>
      <c r="Y3302" t="s">
        <v>265</v>
      </c>
      <c r="Z3302" t="s">
        <v>265</v>
      </c>
      <c r="AA3302" t="s">
        <v>265</v>
      </c>
      <c r="AB3302" t="s">
        <v>265</v>
      </c>
      <c r="AC3302" t="s">
        <v>265</v>
      </c>
      <c r="AD3302" t="s">
        <v>265</v>
      </c>
      <c r="AE3302" t="s">
        <v>265</v>
      </c>
      <c r="AF3302" t="s">
        <v>267</v>
      </c>
      <c r="AG3302" t="s">
        <v>265</v>
      </c>
      <c r="AH3302" t="s">
        <v>265</v>
      </c>
      <c r="AI3302" t="s">
        <v>265</v>
      </c>
      <c r="AJ3302" t="s">
        <v>265</v>
      </c>
      <c r="AL3302" t="str">
        <f>IF(Sudan_News12[[#This Row],[relevancy_classification_english]]="Relevant","مناسب",IF(Sudan_News12[[#This Row],[relevancy_classification_english]]="Relevant","عَرَضِيّ",""))</f>
        <v/>
      </c>
      <c r="AN3302" t="str">
        <f>IF(Sudan_News12[[#This Row],[sentiment_analysis_english]]="Negative","سلبي",IF(Sudan_News12[[#This Row],[sentiment_analysis_english]]="Neutral","حيادي",IF(Sudan_News12[[#This Row],[sentiment_analysis_english]]="Positive","إيجابي","")))</f>
        <v/>
      </c>
      <c r="AO3302" t="e">
        <f>INDEX(TextClassificationList[],MATCH(Sudan_News12[[#This Row],[text_classification_arabic]],TextClassificationList[text_classification_arabic],0),1)</f>
        <v>#N/A</v>
      </c>
      <c r="AQ3302" t="e">
        <f>INDEX(TextClassificationList[],MATCH(Sudan_News12[[#This Row],[text_classification_arabic2]],TextClassificationList[text_classification_arabic],0),1)</f>
        <v>#N/A</v>
      </c>
      <c r="AS3302" t="e">
        <f>INDEX(TextClassificationList[],MATCH(Sudan_News12[[#This Row],[text_classification_arabic3]],TextClassificationList[text_classification_arabic],0),1)</f>
        <v>#N/A</v>
      </c>
      <c r="AU3302" t="e">
        <f>INDEX(TextClassificationList[],MATCH(Sudan_News12[[#This Row],[text_classification_arabic4]],TextClassificationList[text_classification_arabic],0),1)</f>
        <v>#N/A</v>
      </c>
      <c r="AW3302" t="e">
        <f>INDEX(TextClassificationList[],MATCH(Sudan_News12[[#This Row],[text_classification_arabic5]],TextClassificationList[text_classification_arabic],0),1)</f>
        <v>#N/A</v>
      </c>
    </row>
    <row r="3303" spans="1:49" x14ac:dyDescent="0.2">
      <c r="A3303">
        <v>1.2689127045400658E+18</v>
      </c>
      <c r="B3303">
        <v>1.2689127045400658E+18</v>
      </c>
      <c r="C3303" t="s">
        <v>12694</v>
      </c>
      <c r="D3303" s="1">
        <v>43987</v>
      </c>
      <c r="E3303" s="2">
        <v>0.68678240740740737</v>
      </c>
      <c r="F3303">
        <v>200</v>
      </c>
      <c r="G3303">
        <v>1889611729</v>
      </c>
      <c r="H3303" t="s">
        <v>354</v>
      </c>
      <c r="I3303" t="s">
        <v>355</v>
      </c>
      <c r="J3303" t="s">
        <v>265</v>
      </c>
      <c r="K3303" t="s">
        <v>12695</v>
      </c>
      <c r="L3303" t="s">
        <v>266</v>
      </c>
      <c r="M3303" t="s">
        <v>267</v>
      </c>
      <c r="N3303" t="s">
        <v>267</v>
      </c>
      <c r="O3303" t="s">
        <v>267</v>
      </c>
      <c r="P3303">
        <v>0</v>
      </c>
      <c r="Q3303">
        <v>0</v>
      </c>
      <c r="R3303">
        <v>3</v>
      </c>
      <c r="S3303" t="s">
        <v>267</v>
      </c>
      <c r="T3303" t="s">
        <v>267</v>
      </c>
      <c r="U3303" t="s">
        <v>12696</v>
      </c>
      <c r="V3303" t="b">
        <v>0</v>
      </c>
      <c r="W3303" t="s">
        <v>265</v>
      </c>
      <c r="X3303">
        <v>0</v>
      </c>
      <c r="Y3303" t="s">
        <v>265</v>
      </c>
      <c r="Z3303" t="s">
        <v>265</v>
      </c>
      <c r="AA3303" t="s">
        <v>265</v>
      </c>
      <c r="AB3303" t="s">
        <v>265</v>
      </c>
      <c r="AC3303" t="s">
        <v>265</v>
      </c>
      <c r="AD3303" t="s">
        <v>265</v>
      </c>
      <c r="AE3303" t="s">
        <v>265</v>
      </c>
      <c r="AF3303" t="s">
        <v>267</v>
      </c>
      <c r="AG3303" t="s">
        <v>265</v>
      </c>
      <c r="AH3303" t="s">
        <v>265</v>
      </c>
      <c r="AI3303" t="s">
        <v>265</v>
      </c>
      <c r="AJ3303" t="s">
        <v>265</v>
      </c>
      <c r="AL3303" t="str">
        <f>IF(Sudan_News12[[#This Row],[relevancy_classification_english]]="Relevant","مناسب",IF(Sudan_News12[[#This Row],[relevancy_classification_english]]="Relevant","عَرَضِيّ",""))</f>
        <v/>
      </c>
      <c r="AN3303" t="str">
        <f>IF(Sudan_News12[[#This Row],[sentiment_analysis_english]]="Negative","سلبي",IF(Sudan_News12[[#This Row],[sentiment_analysis_english]]="Neutral","حيادي",IF(Sudan_News12[[#This Row],[sentiment_analysis_english]]="Positive","إيجابي","")))</f>
        <v/>
      </c>
      <c r="AO3303" t="e">
        <f>INDEX(TextClassificationList[],MATCH(Sudan_News12[[#This Row],[text_classification_arabic]],TextClassificationList[text_classification_arabic],0),1)</f>
        <v>#N/A</v>
      </c>
      <c r="AQ3303" t="e">
        <f>INDEX(TextClassificationList[],MATCH(Sudan_News12[[#This Row],[text_classification_arabic2]],TextClassificationList[text_classification_arabic],0),1)</f>
        <v>#N/A</v>
      </c>
      <c r="AS3303" t="e">
        <f>INDEX(TextClassificationList[],MATCH(Sudan_News12[[#This Row],[text_classification_arabic3]],TextClassificationList[text_classification_arabic],0),1)</f>
        <v>#N/A</v>
      </c>
      <c r="AU3303" t="e">
        <f>INDEX(TextClassificationList[],MATCH(Sudan_News12[[#This Row],[text_classification_arabic4]],TextClassificationList[text_classification_arabic],0),1)</f>
        <v>#N/A</v>
      </c>
      <c r="AW3303" t="e">
        <f>INDEX(TextClassificationList[],MATCH(Sudan_News12[[#This Row],[text_classification_arabic5]],TextClassificationList[text_classification_arabic],0),1)</f>
        <v>#N/A</v>
      </c>
    </row>
    <row r="3304" spans="1:49" x14ac:dyDescent="0.2">
      <c r="A3304">
        <v>1.2682085195447009E+18</v>
      </c>
      <c r="B3304">
        <v>1.2682085195447009E+18</v>
      </c>
      <c r="C3304" t="s">
        <v>12697</v>
      </c>
      <c r="D3304" s="1">
        <v>43985</v>
      </c>
      <c r="E3304" s="2">
        <v>0.74359953703703707</v>
      </c>
      <c r="F3304">
        <v>200</v>
      </c>
      <c r="G3304">
        <v>1889611729</v>
      </c>
      <c r="H3304" t="s">
        <v>354</v>
      </c>
      <c r="I3304" t="s">
        <v>355</v>
      </c>
      <c r="J3304" t="s">
        <v>265</v>
      </c>
      <c r="K3304" t="s">
        <v>12698</v>
      </c>
      <c r="L3304" t="s">
        <v>266</v>
      </c>
      <c r="M3304" t="s">
        <v>267</v>
      </c>
      <c r="N3304" t="s">
        <v>267</v>
      </c>
      <c r="O3304" t="s">
        <v>267</v>
      </c>
      <c r="P3304">
        <v>0</v>
      </c>
      <c r="Q3304">
        <v>0</v>
      </c>
      <c r="R3304">
        <v>0</v>
      </c>
      <c r="S3304" t="s">
        <v>267</v>
      </c>
      <c r="T3304" t="s">
        <v>267</v>
      </c>
      <c r="U3304" t="s">
        <v>12699</v>
      </c>
      <c r="V3304" t="b">
        <v>0</v>
      </c>
      <c r="W3304" t="s">
        <v>265</v>
      </c>
      <c r="X3304">
        <v>0</v>
      </c>
      <c r="Y3304" t="s">
        <v>265</v>
      </c>
      <c r="Z3304" t="s">
        <v>265</v>
      </c>
      <c r="AA3304" t="s">
        <v>265</v>
      </c>
      <c r="AB3304" t="s">
        <v>265</v>
      </c>
      <c r="AC3304" t="s">
        <v>265</v>
      </c>
      <c r="AD3304" t="s">
        <v>265</v>
      </c>
      <c r="AE3304" t="s">
        <v>265</v>
      </c>
      <c r="AF3304" t="s">
        <v>267</v>
      </c>
      <c r="AG3304" t="s">
        <v>265</v>
      </c>
      <c r="AH3304" t="s">
        <v>265</v>
      </c>
      <c r="AI3304" t="s">
        <v>265</v>
      </c>
      <c r="AJ3304" t="s">
        <v>265</v>
      </c>
      <c r="AL3304" t="str">
        <f>IF(Sudan_News12[[#This Row],[relevancy_classification_english]]="Relevant","مناسب",IF(Sudan_News12[[#This Row],[relevancy_classification_english]]="Relevant","عَرَضِيّ",""))</f>
        <v/>
      </c>
      <c r="AN3304" t="str">
        <f>IF(Sudan_News12[[#This Row],[sentiment_analysis_english]]="Negative","سلبي",IF(Sudan_News12[[#This Row],[sentiment_analysis_english]]="Neutral","حيادي",IF(Sudan_News12[[#This Row],[sentiment_analysis_english]]="Positive","إيجابي","")))</f>
        <v/>
      </c>
      <c r="AO3304" t="e">
        <f>INDEX(TextClassificationList[],MATCH(Sudan_News12[[#This Row],[text_classification_arabic]],TextClassificationList[text_classification_arabic],0),1)</f>
        <v>#N/A</v>
      </c>
      <c r="AQ3304" t="e">
        <f>INDEX(TextClassificationList[],MATCH(Sudan_News12[[#This Row],[text_classification_arabic2]],TextClassificationList[text_classification_arabic],0),1)</f>
        <v>#N/A</v>
      </c>
      <c r="AS3304" t="e">
        <f>INDEX(TextClassificationList[],MATCH(Sudan_News12[[#This Row],[text_classification_arabic3]],TextClassificationList[text_classification_arabic],0),1)</f>
        <v>#N/A</v>
      </c>
      <c r="AU3304" t="e">
        <f>INDEX(TextClassificationList[],MATCH(Sudan_News12[[#This Row],[text_classification_arabic4]],TextClassificationList[text_classification_arabic],0),1)</f>
        <v>#N/A</v>
      </c>
      <c r="AW3304" t="e">
        <f>INDEX(TextClassificationList[],MATCH(Sudan_News12[[#This Row],[text_classification_arabic5]],TextClassificationList[text_classification_arabic],0),1)</f>
        <v>#N/A</v>
      </c>
    </row>
    <row r="3305" spans="1:49" x14ac:dyDescent="0.2">
      <c r="A3305">
        <v>1.2682056756849541E+18</v>
      </c>
      <c r="B3305">
        <v>1.2682056756849541E+18</v>
      </c>
      <c r="C3305" t="s">
        <v>12700</v>
      </c>
      <c r="D3305" s="1">
        <v>43985</v>
      </c>
      <c r="E3305" s="2">
        <v>0.73575231481481485</v>
      </c>
      <c r="F3305">
        <v>200</v>
      </c>
      <c r="G3305">
        <v>1889611729</v>
      </c>
      <c r="H3305" t="s">
        <v>354</v>
      </c>
      <c r="I3305" t="s">
        <v>355</v>
      </c>
      <c r="J3305" t="s">
        <v>265</v>
      </c>
      <c r="K3305" t="s">
        <v>12701</v>
      </c>
      <c r="L3305" t="s">
        <v>266</v>
      </c>
      <c r="M3305" t="s">
        <v>267</v>
      </c>
      <c r="N3305" t="s">
        <v>267</v>
      </c>
      <c r="O3305" t="s">
        <v>267</v>
      </c>
      <c r="P3305">
        <v>0</v>
      </c>
      <c r="Q3305">
        <v>0</v>
      </c>
      <c r="R3305">
        <v>0</v>
      </c>
      <c r="S3305" t="s">
        <v>267</v>
      </c>
      <c r="T3305" t="s">
        <v>267</v>
      </c>
      <c r="U3305" t="s">
        <v>12702</v>
      </c>
      <c r="V3305" t="b">
        <v>0</v>
      </c>
      <c r="W3305" t="s">
        <v>265</v>
      </c>
      <c r="X3305">
        <v>0</v>
      </c>
      <c r="Y3305" t="s">
        <v>265</v>
      </c>
      <c r="Z3305" t="s">
        <v>265</v>
      </c>
      <c r="AA3305" t="s">
        <v>265</v>
      </c>
      <c r="AB3305" t="s">
        <v>265</v>
      </c>
      <c r="AC3305" t="s">
        <v>265</v>
      </c>
      <c r="AD3305" t="s">
        <v>265</v>
      </c>
      <c r="AE3305" t="s">
        <v>265</v>
      </c>
      <c r="AF3305" t="s">
        <v>267</v>
      </c>
      <c r="AG3305" t="s">
        <v>265</v>
      </c>
      <c r="AH3305" t="s">
        <v>265</v>
      </c>
      <c r="AI3305" t="s">
        <v>265</v>
      </c>
      <c r="AJ3305" t="s">
        <v>265</v>
      </c>
      <c r="AL3305" t="str">
        <f>IF(Sudan_News12[[#This Row],[relevancy_classification_english]]="Relevant","مناسب",IF(Sudan_News12[[#This Row],[relevancy_classification_english]]="Relevant","عَرَضِيّ",""))</f>
        <v/>
      </c>
      <c r="AN3305" t="str">
        <f>IF(Sudan_News12[[#This Row],[sentiment_analysis_english]]="Negative","سلبي",IF(Sudan_News12[[#This Row],[sentiment_analysis_english]]="Neutral","حيادي",IF(Sudan_News12[[#This Row],[sentiment_analysis_english]]="Positive","إيجابي","")))</f>
        <v/>
      </c>
      <c r="AO3305" t="e">
        <f>INDEX(TextClassificationList[],MATCH(Sudan_News12[[#This Row],[text_classification_arabic]],TextClassificationList[text_classification_arabic],0),1)</f>
        <v>#N/A</v>
      </c>
      <c r="AQ3305" t="e">
        <f>INDEX(TextClassificationList[],MATCH(Sudan_News12[[#This Row],[text_classification_arabic2]],TextClassificationList[text_classification_arabic],0),1)</f>
        <v>#N/A</v>
      </c>
      <c r="AS3305" t="e">
        <f>INDEX(TextClassificationList[],MATCH(Sudan_News12[[#This Row],[text_classification_arabic3]],TextClassificationList[text_classification_arabic],0),1)</f>
        <v>#N/A</v>
      </c>
      <c r="AU3305" t="e">
        <f>INDEX(TextClassificationList[],MATCH(Sudan_News12[[#This Row],[text_classification_arabic4]],TextClassificationList[text_classification_arabic],0),1)</f>
        <v>#N/A</v>
      </c>
      <c r="AW3305" t="e">
        <f>INDEX(TextClassificationList[],MATCH(Sudan_News12[[#This Row],[text_classification_arabic5]],TextClassificationList[text_classification_arabic],0),1)</f>
        <v>#N/A</v>
      </c>
    </row>
    <row r="3306" spans="1:49" x14ac:dyDescent="0.2">
      <c r="A3306">
        <v>1.2682048924868813E+18</v>
      </c>
      <c r="B3306">
        <v>1.2682048924868813E+18</v>
      </c>
      <c r="C3306" t="s">
        <v>12703</v>
      </c>
      <c r="D3306" s="1">
        <v>43985</v>
      </c>
      <c r="E3306" s="2">
        <v>0.73359953703703706</v>
      </c>
      <c r="F3306">
        <v>200</v>
      </c>
      <c r="G3306">
        <v>1889611729</v>
      </c>
      <c r="H3306" t="s">
        <v>354</v>
      </c>
      <c r="I3306" t="s">
        <v>355</v>
      </c>
      <c r="J3306" t="s">
        <v>265</v>
      </c>
      <c r="K3306" t="s">
        <v>12704</v>
      </c>
      <c r="L3306" t="s">
        <v>278</v>
      </c>
      <c r="M3306" t="s">
        <v>267</v>
      </c>
      <c r="N3306" t="s">
        <v>267</v>
      </c>
      <c r="O3306" t="s">
        <v>12705</v>
      </c>
      <c r="P3306">
        <v>0</v>
      </c>
      <c r="Q3306">
        <v>0</v>
      </c>
      <c r="R3306">
        <v>0</v>
      </c>
      <c r="S3306" t="s">
        <v>284</v>
      </c>
      <c r="T3306" t="s">
        <v>267</v>
      </c>
      <c r="U3306" t="s">
        <v>12706</v>
      </c>
      <c r="V3306" t="b">
        <v>0</v>
      </c>
      <c r="W3306" t="s">
        <v>265</v>
      </c>
      <c r="X3306">
        <v>1</v>
      </c>
      <c r="Y3306" t="s">
        <v>12707</v>
      </c>
      <c r="Z3306" t="s">
        <v>265</v>
      </c>
      <c r="AA3306" t="s">
        <v>265</v>
      </c>
      <c r="AB3306" t="s">
        <v>265</v>
      </c>
      <c r="AC3306" t="s">
        <v>265</v>
      </c>
      <c r="AD3306" t="s">
        <v>265</v>
      </c>
      <c r="AE3306" t="s">
        <v>265</v>
      </c>
      <c r="AF3306" t="s">
        <v>267</v>
      </c>
      <c r="AG3306" t="s">
        <v>265</v>
      </c>
      <c r="AH3306" t="s">
        <v>265</v>
      </c>
      <c r="AI3306" t="s">
        <v>265</v>
      </c>
      <c r="AJ3306" t="s">
        <v>265</v>
      </c>
      <c r="AL3306" t="str">
        <f>IF(Sudan_News12[[#This Row],[relevancy_classification_english]]="Relevant","مناسب",IF(Sudan_News12[[#This Row],[relevancy_classification_english]]="Relevant","عَرَضِيّ",""))</f>
        <v/>
      </c>
      <c r="AN3306" t="str">
        <f>IF(Sudan_News12[[#This Row],[sentiment_analysis_english]]="Negative","سلبي",IF(Sudan_News12[[#This Row],[sentiment_analysis_english]]="Neutral","حيادي",IF(Sudan_News12[[#This Row],[sentiment_analysis_english]]="Positive","إيجابي","")))</f>
        <v/>
      </c>
      <c r="AO3306" t="e">
        <f>INDEX(TextClassificationList[],MATCH(Sudan_News12[[#This Row],[text_classification_arabic]],TextClassificationList[text_classification_arabic],0),1)</f>
        <v>#N/A</v>
      </c>
      <c r="AQ3306" t="e">
        <f>INDEX(TextClassificationList[],MATCH(Sudan_News12[[#This Row],[text_classification_arabic2]],TextClassificationList[text_classification_arabic],0),1)</f>
        <v>#N/A</v>
      </c>
      <c r="AS3306" t="e">
        <f>INDEX(TextClassificationList[],MATCH(Sudan_News12[[#This Row],[text_classification_arabic3]],TextClassificationList[text_classification_arabic],0),1)</f>
        <v>#N/A</v>
      </c>
      <c r="AU3306" t="e">
        <f>INDEX(TextClassificationList[],MATCH(Sudan_News12[[#This Row],[text_classification_arabic4]],TextClassificationList[text_classification_arabic],0),1)</f>
        <v>#N/A</v>
      </c>
      <c r="AW3306" t="e">
        <f>INDEX(TextClassificationList[],MATCH(Sudan_News12[[#This Row],[text_classification_arabic5]],TextClassificationList[text_classification_arabic],0),1)</f>
        <v>#N/A</v>
      </c>
    </row>
    <row r="3307" spans="1:49" x14ac:dyDescent="0.2">
      <c r="A3307">
        <v>1.2681106395385938E+18</v>
      </c>
      <c r="B3307">
        <v>1.2681106395385938E+18</v>
      </c>
      <c r="C3307" t="s">
        <v>12708</v>
      </c>
      <c r="D3307" s="1">
        <v>43985</v>
      </c>
      <c r="E3307" s="2">
        <v>0.47350694444444447</v>
      </c>
      <c r="F3307">
        <v>200</v>
      </c>
      <c r="G3307">
        <v>1889611729</v>
      </c>
      <c r="H3307" t="s">
        <v>354</v>
      </c>
      <c r="I3307" t="s">
        <v>355</v>
      </c>
      <c r="J3307" t="s">
        <v>265</v>
      </c>
      <c r="K3307" t="s">
        <v>12709</v>
      </c>
      <c r="L3307" t="s">
        <v>266</v>
      </c>
      <c r="M3307" t="s">
        <v>267</v>
      </c>
      <c r="N3307" t="s">
        <v>267</v>
      </c>
      <c r="O3307" t="s">
        <v>267</v>
      </c>
      <c r="P3307">
        <v>0</v>
      </c>
      <c r="Q3307">
        <v>0</v>
      </c>
      <c r="R3307">
        <v>0</v>
      </c>
      <c r="S3307" t="s">
        <v>325</v>
      </c>
      <c r="T3307" t="s">
        <v>267</v>
      </c>
      <c r="U3307" t="s">
        <v>12710</v>
      </c>
      <c r="V3307" t="b">
        <v>0</v>
      </c>
      <c r="W3307" t="s">
        <v>265</v>
      </c>
      <c r="X3307">
        <v>0</v>
      </c>
      <c r="Y3307" t="s">
        <v>265</v>
      </c>
      <c r="Z3307" t="s">
        <v>265</v>
      </c>
      <c r="AA3307" t="s">
        <v>265</v>
      </c>
      <c r="AB3307" t="s">
        <v>265</v>
      </c>
      <c r="AC3307" t="s">
        <v>265</v>
      </c>
      <c r="AD3307" t="s">
        <v>265</v>
      </c>
      <c r="AE3307" t="s">
        <v>265</v>
      </c>
      <c r="AF3307" t="s">
        <v>267</v>
      </c>
      <c r="AG3307" t="s">
        <v>265</v>
      </c>
      <c r="AH3307" t="s">
        <v>265</v>
      </c>
      <c r="AI3307" t="s">
        <v>265</v>
      </c>
      <c r="AJ3307" t="s">
        <v>265</v>
      </c>
      <c r="AL3307" t="str">
        <f>IF(Sudan_News12[[#This Row],[relevancy_classification_english]]="Relevant","مناسب",IF(Sudan_News12[[#This Row],[relevancy_classification_english]]="Relevant","عَرَضِيّ",""))</f>
        <v/>
      </c>
      <c r="AN3307" t="str">
        <f>IF(Sudan_News12[[#This Row],[sentiment_analysis_english]]="Negative","سلبي",IF(Sudan_News12[[#This Row],[sentiment_analysis_english]]="Neutral","حيادي",IF(Sudan_News12[[#This Row],[sentiment_analysis_english]]="Positive","إيجابي","")))</f>
        <v/>
      </c>
      <c r="AO3307" t="e">
        <f>INDEX(TextClassificationList[],MATCH(Sudan_News12[[#This Row],[text_classification_arabic]],TextClassificationList[text_classification_arabic],0),1)</f>
        <v>#N/A</v>
      </c>
      <c r="AQ3307" t="e">
        <f>INDEX(TextClassificationList[],MATCH(Sudan_News12[[#This Row],[text_classification_arabic2]],TextClassificationList[text_classification_arabic],0),1)</f>
        <v>#N/A</v>
      </c>
      <c r="AS3307" t="e">
        <f>INDEX(TextClassificationList[],MATCH(Sudan_News12[[#This Row],[text_classification_arabic3]],TextClassificationList[text_classification_arabic],0),1)</f>
        <v>#N/A</v>
      </c>
      <c r="AU3307" t="e">
        <f>INDEX(TextClassificationList[],MATCH(Sudan_News12[[#This Row],[text_classification_arabic4]],TextClassificationList[text_classification_arabic],0),1)</f>
        <v>#N/A</v>
      </c>
      <c r="AW3307" t="e">
        <f>INDEX(TextClassificationList[],MATCH(Sudan_News12[[#This Row],[text_classification_arabic5]],TextClassificationList[text_classification_arabic],0),1)</f>
        <v>#N/A</v>
      </c>
    </row>
    <row r="3308" spans="1:49" x14ac:dyDescent="0.2">
      <c r="A3308">
        <v>1.2681091334017761E+18</v>
      </c>
      <c r="B3308">
        <v>1.2680954974216233E+18</v>
      </c>
      <c r="C3308" t="s">
        <v>12711</v>
      </c>
      <c r="D3308" s="1">
        <v>43985</v>
      </c>
      <c r="E3308" s="2">
        <v>0.46935185185185185</v>
      </c>
      <c r="F3308">
        <v>200</v>
      </c>
      <c r="G3308">
        <v>1889611729</v>
      </c>
      <c r="H3308" t="s">
        <v>354</v>
      </c>
      <c r="I3308" t="s">
        <v>355</v>
      </c>
      <c r="J3308" t="s">
        <v>265</v>
      </c>
      <c r="K3308" t="s">
        <v>12712</v>
      </c>
      <c r="L3308" t="s">
        <v>266</v>
      </c>
      <c r="M3308" t="s">
        <v>267</v>
      </c>
      <c r="N3308" t="s">
        <v>267</v>
      </c>
      <c r="O3308" t="s">
        <v>267</v>
      </c>
      <c r="P3308">
        <v>0</v>
      </c>
      <c r="Q3308">
        <v>0</v>
      </c>
      <c r="R3308">
        <v>0</v>
      </c>
      <c r="S3308" t="s">
        <v>267</v>
      </c>
      <c r="T3308" t="s">
        <v>267</v>
      </c>
      <c r="U3308" t="s">
        <v>12713</v>
      </c>
      <c r="V3308" t="b">
        <v>0</v>
      </c>
      <c r="W3308" t="s">
        <v>265</v>
      </c>
      <c r="X3308">
        <v>0</v>
      </c>
      <c r="Y3308" t="s">
        <v>265</v>
      </c>
      <c r="Z3308" t="s">
        <v>265</v>
      </c>
      <c r="AA3308" t="s">
        <v>265</v>
      </c>
      <c r="AB3308" t="s">
        <v>265</v>
      </c>
      <c r="AC3308" t="s">
        <v>265</v>
      </c>
      <c r="AD3308" t="s">
        <v>265</v>
      </c>
      <c r="AE3308" t="s">
        <v>265</v>
      </c>
      <c r="AF3308" t="s">
        <v>12714</v>
      </c>
      <c r="AG3308" t="s">
        <v>265</v>
      </c>
      <c r="AH3308" t="s">
        <v>265</v>
      </c>
      <c r="AI3308" t="s">
        <v>265</v>
      </c>
      <c r="AJ3308" t="s">
        <v>265</v>
      </c>
      <c r="AL3308" t="str">
        <f>IF(Sudan_News12[[#This Row],[relevancy_classification_english]]="Relevant","مناسب",IF(Sudan_News12[[#This Row],[relevancy_classification_english]]="Relevant","عَرَضِيّ",""))</f>
        <v/>
      </c>
      <c r="AN3308" t="str">
        <f>IF(Sudan_News12[[#This Row],[sentiment_analysis_english]]="Negative","سلبي",IF(Sudan_News12[[#This Row],[sentiment_analysis_english]]="Neutral","حيادي",IF(Sudan_News12[[#This Row],[sentiment_analysis_english]]="Positive","إيجابي","")))</f>
        <v/>
      </c>
      <c r="AO3308" t="e">
        <f>INDEX(TextClassificationList[],MATCH(Sudan_News12[[#This Row],[text_classification_arabic]],TextClassificationList[text_classification_arabic],0),1)</f>
        <v>#N/A</v>
      </c>
      <c r="AQ3308" t="e">
        <f>INDEX(TextClassificationList[],MATCH(Sudan_News12[[#This Row],[text_classification_arabic2]],TextClassificationList[text_classification_arabic],0),1)</f>
        <v>#N/A</v>
      </c>
      <c r="AS3308" t="e">
        <f>INDEX(TextClassificationList[],MATCH(Sudan_News12[[#This Row],[text_classification_arabic3]],TextClassificationList[text_classification_arabic],0),1)</f>
        <v>#N/A</v>
      </c>
      <c r="AU3308" t="e">
        <f>INDEX(TextClassificationList[],MATCH(Sudan_News12[[#This Row],[text_classification_arabic4]],TextClassificationList[text_classification_arabic],0),1)</f>
        <v>#N/A</v>
      </c>
      <c r="AW3308" t="e">
        <f>INDEX(TextClassificationList[],MATCH(Sudan_News12[[#This Row],[text_classification_arabic5]],TextClassificationList[text_classification_arabic],0),1)</f>
        <v>#N/A</v>
      </c>
    </row>
    <row r="3309" spans="1:49" x14ac:dyDescent="0.2">
      <c r="A3309">
        <v>1.268105926206206E+18</v>
      </c>
      <c r="B3309">
        <v>1.268105926206206E+18</v>
      </c>
      <c r="C3309" t="s">
        <v>12715</v>
      </c>
      <c r="D3309" s="1">
        <v>43985</v>
      </c>
      <c r="E3309" s="2">
        <v>0.46049768518518519</v>
      </c>
      <c r="F3309">
        <v>200</v>
      </c>
      <c r="G3309">
        <v>1889611729</v>
      </c>
      <c r="H3309" t="s">
        <v>354</v>
      </c>
      <c r="I3309" t="s">
        <v>355</v>
      </c>
      <c r="J3309" t="s">
        <v>265</v>
      </c>
      <c r="K3309" t="s">
        <v>12716</v>
      </c>
      <c r="L3309" t="s">
        <v>266</v>
      </c>
      <c r="M3309" t="s">
        <v>267</v>
      </c>
      <c r="N3309" t="s">
        <v>267</v>
      </c>
      <c r="O3309" t="s">
        <v>12717</v>
      </c>
      <c r="P3309">
        <v>1</v>
      </c>
      <c r="Q3309">
        <v>1</v>
      </c>
      <c r="R3309">
        <v>1</v>
      </c>
      <c r="S3309" t="s">
        <v>282</v>
      </c>
      <c r="T3309" t="s">
        <v>267</v>
      </c>
      <c r="U3309" t="s">
        <v>12718</v>
      </c>
      <c r="V3309" t="b">
        <v>0</v>
      </c>
      <c r="W3309" t="s">
        <v>265</v>
      </c>
      <c r="X3309">
        <v>1</v>
      </c>
      <c r="Y3309" t="s">
        <v>12719</v>
      </c>
      <c r="Z3309" t="s">
        <v>265</v>
      </c>
      <c r="AA3309" t="s">
        <v>265</v>
      </c>
      <c r="AB3309" t="s">
        <v>265</v>
      </c>
      <c r="AC3309" t="s">
        <v>265</v>
      </c>
      <c r="AD3309" t="s">
        <v>265</v>
      </c>
      <c r="AE3309" t="s">
        <v>265</v>
      </c>
      <c r="AF3309" t="s">
        <v>267</v>
      </c>
      <c r="AG3309" t="s">
        <v>265</v>
      </c>
      <c r="AH3309" t="s">
        <v>265</v>
      </c>
      <c r="AI3309" t="s">
        <v>265</v>
      </c>
      <c r="AJ3309" t="s">
        <v>265</v>
      </c>
      <c r="AL3309" t="str">
        <f>IF(Sudan_News12[[#This Row],[relevancy_classification_english]]="Relevant","مناسب",IF(Sudan_News12[[#This Row],[relevancy_classification_english]]="Relevant","عَرَضِيّ",""))</f>
        <v/>
      </c>
      <c r="AN3309" t="str">
        <f>IF(Sudan_News12[[#This Row],[sentiment_analysis_english]]="Negative","سلبي",IF(Sudan_News12[[#This Row],[sentiment_analysis_english]]="Neutral","حيادي",IF(Sudan_News12[[#This Row],[sentiment_analysis_english]]="Positive","إيجابي","")))</f>
        <v/>
      </c>
      <c r="AO3309" t="e">
        <f>INDEX(TextClassificationList[],MATCH(Sudan_News12[[#This Row],[text_classification_arabic]],TextClassificationList[text_classification_arabic],0),1)</f>
        <v>#N/A</v>
      </c>
      <c r="AQ3309" t="e">
        <f>INDEX(TextClassificationList[],MATCH(Sudan_News12[[#This Row],[text_classification_arabic2]],TextClassificationList[text_classification_arabic],0),1)</f>
        <v>#N/A</v>
      </c>
      <c r="AS3309" t="e">
        <f>INDEX(TextClassificationList[],MATCH(Sudan_News12[[#This Row],[text_classification_arabic3]],TextClassificationList[text_classification_arabic],0),1)</f>
        <v>#N/A</v>
      </c>
      <c r="AU3309" t="e">
        <f>INDEX(TextClassificationList[],MATCH(Sudan_News12[[#This Row],[text_classification_arabic4]],TextClassificationList[text_classification_arabic],0),1)</f>
        <v>#N/A</v>
      </c>
      <c r="AW3309" t="e">
        <f>INDEX(TextClassificationList[],MATCH(Sudan_News12[[#This Row],[text_classification_arabic5]],TextClassificationList[text_classification_arabic],0),1)</f>
        <v>#N/A</v>
      </c>
    </row>
    <row r="3310" spans="1:49" x14ac:dyDescent="0.2">
      <c r="A3310">
        <v>1.2680977979470807E+18</v>
      </c>
      <c r="B3310">
        <v>1.2680474274807562E+18</v>
      </c>
      <c r="C3310" t="s">
        <v>12720</v>
      </c>
      <c r="D3310" s="1">
        <v>43985</v>
      </c>
      <c r="E3310" s="2">
        <v>0.43806712962962963</v>
      </c>
      <c r="F3310">
        <v>200</v>
      </c>
      <c r="G3310">
        <v>1889611729</v>
      </c>
      <c r="H3310" t="s">
        <v>354</v>
      </c>
      <c r="I3310" t="s">
        <v>355</v>
      </c>
      <c r="J3310" t="s">
        <v>265</v>
      </c>
      <c r="K3310" t="s">
        <v>12721</v>
      </c>
      <c r="L3310" t="s">
        <v>266</v>
      </c>
      <c r="M3310" t="s">
        <v>267</v>
      </c>
      <c r="N3310" t="s">
        <v>267</v>
      </c>
      <c r="O3310" t="s">
        <v>12722</v>
      </c>
      <c r="P3310">
        <v>0</v>
      </c>
      <c r="Q3310">
        <v>0</v>
      </c>
      <c r="R3310">
        <v>0</v>
      </c>
      <c r="S3310" t="s">
        <v>267</v>
      </c>
      <c r="T3310" t="s">
        <v>267</v>
      </c>
      <c r="U3310" t="s">
        <v>12723</v>
      </c>
      <c r="V3310" t="b">
        <v>0</v>
      </c>
      <c r="W3310" t="s">
        <v>265</v>
      </c>
      <c r="X3310">
        <v>1</v>
      </c>
      <c r="Y3310" t="s">
        <v>12724</v>
      </c>
      <c r="Z3310" t="s">
        <v>265</v>
      </c>
      <c r="AA3310" t="s">
        <v>265</v>
      </c>
      <c r="AB3310" t="s">
        <v>265</v>
      </c>
      <c r="AC3310" t="s">
        <v>265</v>
      </c>
      <c r="AD3310" t="s">
        <v>265</v>
      </c>
      <c r="AE3310" t="s">
        <v>265</v>
      </c>
      <c r="AF3310" t="s">
        <v>12725</v>
      </c>
      <c r="AG3310" t="s">
        <v>265</v>
      </c>
      <c r="AH3310" t="s">
        <v>265</v>
      </c>
      <c r="AI3310" t="s">
        <v>265</v>
      </c>
      <c r="AJ3310" t="s">
        <v>265</v>
      </c>
      <c r="AL3310" t="str">
        <f>IF(Sudan_News12[[#This Row],[relevancy_classification_english]]="Relevant","مناسب",IF(Sudan_News12[[#This Row],[relevancy_classification_english]]="Relevant","عَرَضِيّ",""))</f>
        <v/>
      </c>
      <c r="AN3310" t="str">
        <f>IF(Sudan_News12[[#This Row],[sentiment_analysis_english]]="Negative","سلبي",IF(Sudan_News12[[#This Row],[sentiment_analysis_english]]="Neutral","حيادي",IF(Sudan_News12[[#This Row],[sentiment_analysis_english]]="Positive","إيجابي","")))</f>
        <v/>
      </c>
      <c r="AO3310" t="e">
        <f>INDEX(TextClassificationList[],MATCH(Sudan_News12[[#This Row],[text_classification_arabic]],TextClassificationList[text_classification_arabic],0),1)</f>
        <v>#N/A</v>
      </c>
      <c r="AQ3310" t="e">
        <f>INDEX(TextClassificationList[],MATCH(Sudan_News12[[#This Row],[text_classification_arabic2]],TextClassificationList[text_classification_arabic],0),1)</f>
        <v>#N/A</v>
      </c>
      <c r="AS3310" t="e">
        <f>INDEX(TextClassificationList[],MATCH(Sudan_News12[[#This Row],[text_classification_arabic3]],TextClassificationList[text_classification_arabic],0),1)</f>
        <v>#N/A</v>
      </c>
      <c r="AU3310" t="e">
        <f>INDEX(TextClassificationList[],MATCH(Sudan_News12[[#This Row],[text_classification_arabic4]],TextClassificationList[text_classification_arabic],0),1)</f>
        <v>#N/A</v>
      </c>
      <c r="AW3310" t="e">
        <f>INDEX(TextClassificationList[],MATCH(Sudan_News12[[#This Row],[text_classification_arabic5]],TextClassificationList[text_classification_arabic],0),1)</f>
        <v>#N/A</v>
      </c>
    </row>
    <row r="3311" spans="1:49" x14ac:dyDescent="0.2">
      <c r="A3311">
        <v>1.2675133228171059E+18</v>
      </c>
      <c r="B3311">
        <v>1.2675133228171059E+18</v>
      </c>
      <c r="C3311" t="s">
        <v>12726</v>
      </c>
      <c r="D3311" s="1">
        <v>43983</v>
      </c>
      <c r="E3311" s="2">
        <v>0.82523148148148151</v>
      </c>
      <c r="F3311">
        <v>200</v>
      </c>
      <c r="G3311">
        <v>1889611729</v>
      </c>
      <c r="H3311" t="s">
        <v>354</v>
      </c>
      <c r="I3311" t="s">
        <v>355</v>
      </c>
      <c r="J3311" t="s">
        <v>265</v>
      </c>
      <c r="K3311" t="s">
        <v>12727</v>
      </c>
      <c r="L3311" t="s">
        <v>266</v>
      </c>
      <c r="M3311" t="s">
        <v>267</v>
      </c>
      <c r="N3311" t="s">
        <v>267</v>
      </c>
      <c r="O3311" t="s">
        <v>267</v>
      </c>
      <c r="P3311">
        <v>0</v>
      </c>
      <c r="Q3311">
        <v>0</v>
      </c>
      <c r="R3311">
        <v>0</v>
      </c>
      <c r="S3311" t="s">
        <v>282</v>
      </c>
      <c r="T3311" t="s">
        <v>267</v>
      </c>
      <c r="U3311" t="s">
        <v>12728</v>
      </c>
      <c r="V3311" t="b">
        <v>0</v>
      </c>
      <c r="W3311" t="s">
        <v>265</v>
      </c>
      <c r="X3311">
        <v>0</v>
      </c>
      <c r="Y3311" t="s">
        <v>265</v>
      </c>
      <c r="Z3311" t="s">
        <v>265</v>
      </c>
      <c r="AA3311" t="s">
        <v>265</v>
      </c>
      <c r="AB3311" t="s">
        <v>265</v>
      </c>
      <c r="AC3311" t="s">
        <v>265</v>
      </c>
      <c r="AD3311" t="s">
        <v>265</v>
      </c>
      <c r="AE3311" t="s">
        <v>265</v>
      </c>
      <c r="AF3311" t="s">
        <v>267</v>
      </c>
      <c r="AG3311" t="s">
        <v>265</v>
      </c>
      <c r="AH3311" t="s">
        <v>265</v>
      </c>
      <c r="AI3311" t="s">
        <v>265</v>
      </c>
      <c r="AJ3311" t="s">
        <v>265</v>
      </c>
      <c r="AL3311" t="str">
        <f>IF(Sudan_News12[[#This Row],[relevancy_classification_english]]="Relevant","مناسب",IF(Sudan_News12[[#This Row],[relevancy_classification_english]]="Relevant","عَرَضِيّ",""))</f>
        <v/>
      </c>
      <c r="AN3311" t="str">
        <f>IF(Sudan_News12[[#This Row],[sentiment_analysis_english]]="Negative","سلبي",IF(Sudan_News12[[#This Row],[sentiment_analysis_english]]="Neutral","حيادي",IF(Sudan_News12[[#This Row],[sentiment_analysis_english]]="Positive","إيجابي","")))</f>
        <v/>
      </c>
      <c r="AO3311" t="e">
        <f>INDEX(TextClassificationList[],MATCH(Sudan_News12[[#This Row],[text_classification_arabic]],TextClassificationList[text_classification_arabic],0),1)</f>
        <v>#N/A</v>
      </c>
      <c r="AQ3311" t="e">
        <f>INDEX(TextClassificationList[],MATCH(Sudan_News12[[#This Row],[text_classification_arabic2]],TextClassificationList[text_classification_arabic],0),1)</f>
        <v>#N/A</v>
      </c>
      <c r="AS3311" t="e">
        <f>INDEX(TextClassificationList[],MATCH(Sudan_News12[[#This Row],[text_classification_arabic3]],TextClassificationList[text_classification_arabic],0),1)</f>
        <v>#N/A</v>
      </c>
      <c r="AU3311" t="e">
        <f>INDEX(TextClassificationList[],MATCH(Sudan_News12[[#This Row],[text_classification_arabic4]],TextClassificationList[text_classification_arabic],0),1)</f>
        <v>#N/A</v>
      </c>
      <c r="AW3311" t="e">
        <f>INDEX(TextClassificationList[],MATCH(Sudan_News12[[#This Row],[text_classification_arabic5]],TextClassificationList[text_classification_arabic],0),1)</f>
        <v>#N/A</v>
      </c>
    </row>
    <row r="3312" spans="1:49" x14ac:dyDescent="0.2">
      <c r="A3312">
        <v>1.267388108854698E+18</v>
      </c>
      <c r="B3312">
        <v>1.267388108854698E+18</v>
      </c>
      <c r="C3312" t="s">
        <v>12729</v>
      </c>
      <c r="D3312" s="1">
        <v>43983</v>
      </c>
      <c r="E3312" s="2">
        <v>0.47969907407407408</v>
      </c>
      <c r="F3312">
        <v>200</v>
      </c>
      <c r="G3312">
        <v>1889611729</v>
      </c>
      <c r="H3312" t="s">
        <v>354</v>
      </c>
      <c r="I3312" t="s">
        <v>355</v>
      </c>
      <c r="J3312" t="s">
        <v>265</v>
      </c>
      <c r="K3312" t="s">
        <v>12730</v>
      </c>
      <c r="L3312" t="s">
        <v>266</v>
      </c>
      <c r="M3312" t="s">
        <v>267</v>
      </c>
      <c r="N3312" t="s">
        <v>267</v>
      </c>
      <c r="O3312" t="s">
        <v>267</v>
      </c>
      <c r="P3312">
        <v>1</v>
      </c>
      <c r="Q3312">
        <v>0</v>
      </c>
      <c r="R3312">
        <v>3</v>
      </c>
      <c r="S3312" t="s">
        <v>267</v>
      </c>
      <c r="T3312" t="s">
        <v>267</v>
      </c>
      <c r="U3312" t="s">
        <v>12731</v>
      </c>
      <c r="V3312" t="b">
        <v>0</v>
      </c>
      <c r="W3312" t="s">
        <v>12732</v>
      </c>
      <c r="X3312">
        <v>0</v>
      </c>
      <c r="Y3312" t="s">
        <v>265</v>
      </c>
      <c r="Z3312" t="s">
        <v>265</v>
      </c>
      <c r="AA3312" t="s">
        <v>265</v>
      </c>
      <c r="AB3312" t="s">
        <v>265</v>
      </c>
      <c r="AC3312" t="s">
        <v>265</v>
      </c>
      <c r="AD3312" t="s">
        <v>265</v>
      </c>
      <c r="AE3312" t="s">
        <v>265</v>
      </c>
      <c r="AF3312" t="s">
        <v>267</v>
      </c>
      <c r="AG3312" t="s">
        <v>265</v>
      </c>
      <c r="AH3312" t="s">
        <v>265</v>
      </c>
      <c r="AI3312" t="s">
        <v>265</v>
      </c>
      <c r="AJ3312" t="s">
        <v>265</v>
      </c>
      <c r="AL3312" t="str">
        <f>IF(Sudan_News12[[#This Row],[relevancy_classification_english]]="Relevant","مناسب",IF(Sudan_News12[[#This Row],[relevancy_classification_english]]="Relevant","عَرَضِيّ",""))</f>
        <v/>
      </c>
      <c r="AN3312" t="str">
        <f>IF(Sudan_News12[[#This Row],[sentiment_analysis_english]]="Negative","سلبي",IF(Sudan_News12[[#This Row],[sentiment_analysis_english]]="Neutral","حيادي",IF(Sudan_News12[[#This Row],[sentiment_analysis_english]]="Positive","إيجابي","")))</f>
        <v/>
      </c>
      <c r="AO3312" t="e">
        <f>INDEX(TextClassificationList[],MATCH(Sudan_News12[[#This Row],[text_classification_arabic]],TextClassificationList[text_classification_arabic],0),1)</f>
        <v>#N/A</v>
      </c>
      <c r="AQ3312" t="e">
        <f>INDEX(TextClassificationList[],MATCH(Sudan_News12[[#This Row],[text_classification_arabic2]],TextClassificationList[text_classification_arabic],0),1)</f>
        <v>#N/A</v>
      </c>
      <c r="AS3312" t="e">
        <f>INDEX(TextClassificationList[],MATCH(Sudan_News12[[#This Row],[text_classification_arabic3]],TextClassificationList[text_classification_arabic],0),1)</f>
        <v>#N/A</v>
      </c>
      <c r="AU3312" t="e">
        <f>INDEX(TextClassificationList[],MATCH(Sudan_News12[[#This Row],[text_classification_arabic4]],TextClassificationList[text_classification_arabic],0),1)</f>
        <v>#N/A</v>
      </c>
      <c r="AW3312" t="e">
        <f>INDEX(TextClassificationList[],MATCH(Sudan_News12[[#This Row],[text_classification_arabic5]],TextClassificationList[text_classification_arabic],0),1)</f>
        <v>#N/A</v>
      </c>
    </row>
    <row r="3313" spans="1:49" x14ac:dyDescent="0.2">
      <c r="A3313">
        <v>1.2673793544531149E+18</v>
      </c>
      <c r="B3313">
        <v>1.2673790980091126E+18</v>
      </c>
      <c r="C3313" t="s">
        <v>12733</v>
      </c>
      <c r="D3313" s="1">
        <v>43983</v>
      </c>
      <c r="E3313" s="2">
        <v>0.45554398148148151</v>
      </c>
      <c r="F3313">
        <v>200</v>
      </c>
      <c r="G3313">
        <v>1889611729</v>
      </c>
      <c r="H3313" t="s">
        <v>354</v>
      </c>
      <c r="I3313" t="s">
        <v>355</v>
      </c>
      <c r="J3313" t="s">
        <v>265</v>
      </c>
      <c r="K3313" t="s">
        <v>12734</v>
      </c>
      <c r="L3313" t="s">
        <v>276</v>
      </c>
      <c r="M3313" t="s">
        <v>267</v>
      </c>
      <c r="N3313" t="s">
        <v>267</v>
      </c>
      <c r="O3313" t="s">
        <v>267</v>
      </c>
      <c r="P3313">
        <v>0</v>
      </c>
      <c r="Q3313">
        <v>0</v>
      </c>
      <c r="R3313">
        <v>1</v>
      </c>
      <c r="S3313" t="s">
        <v>267</v>
      </c>
      <c r="T3313" t="s">
        <v>267</v>
      </c>
      <c r="U3313" t="s">
        <v>12735</v>
      </c>
      <c r="V3313" t="b">
        <v>0</v>
      </c>
      <c r="W3313" t="s">
        <v>265</v>
      </c>
      <c r="X3313">
        <v>0</v>
      </c>
      <c r="Y3313" t="s">
        <v>265</v>
      </c>
      <c r="Z3313" t="s">
        <v>265</v>
      </c>
      <c r="AA3313" t="s">
        <v>265</v>
      </c>
      <c r="AB3313" t="s">
        <v>265</v>
      </c>
      <c r="AC3313" t="s">
        <v>265</v>
      </c>
      <c r="AD3313" t="s">
        <v>265</v>
      </c>
      <c r="AE3313" t="s">
        <v>265</v>
      </c>
      <c r="AF3313" t="s">
        <v>267</v>
      </c>
      <c r="AG3313" t="s">
        <v>265</v>
      </c>
      <c r="AH3313" t="s">
        <v>265</v>
      </c>
      <c r="AI3313" t="s">
        <v>265</v>
      </c>
      <c r="AJ3313" t="s">
        <v>265</v>
      </c>
      <c r="AL3313" t="str">
        <f>IF(Sudan_News12[[#This Row],[relevancy_classification_english]]="Relevant","مناسب",IF(Sudan_News12[[#This Row],[relevancy_classification_english]]="Relevant","عَرَضِيّ",""))</f>
        <v/>
      </c>
      <c r="AN3313" t="str">
        <f>IF(Sudan_News12[[#This Row],[sentiment_analysis_english]]="Negative","سلبي",IF(Sudan_News12[[#This Row],[sentiment_analysis_english]]="Neutral","حيادي",IF(Sudan_News12[[#This Row],[sentiment_analysis_english]]="Positive","إيجابي","")))</f>
        <v/>
      </c>
      <c r="AO3313" t="e">
        <f>INDEX(TextClassificationList[],MATCH(Sudan_News12[[#This Row],[text_classification_arabic]],TextClassificationList[text_classification_arabic],0),1)</f>
        <v>#N/A</v>
      </c>
      <c r="AQ3313" t="e">
        <f>INDEX(TextClassificationList[],MATCH(Sudan_News12[[#This Row],[text_classification_arabic2]],TextClassificationList[text_classification_arabic],0),1)</f>
        <v>#N/A</v>
      </c>
      <c r="AS3313" t="e">
        <f>INDEX(TextClassificationList[],MATCH(Sudan_News12[[#This Row],[text_classification_arabic3]],TextClassificationList[text_classification_arabic],0),1)</f>
        <v>#N/A</v>
      </c>
      <c r="AU3313" t="e">
        <f>INDEX(TextClassificationList[],MATCH(Sudan_News12[[#This Row],[text_classification_arabic4]],TextClassificationList[text_classification_arabic],0),1)</f>
        <v>#N/A</v>
      </c>
      <c r="AW3313" t="e">
        <f>INDEX(TextClassificationList[],MATCH(Sudan_News12[[#This Row],[text_classification_arabic5]],TextClassificationList[text_classification_arabic],0),1)</f>
        <v>#N/A</v>
      </c>
    </row>
    <row r="3314" spans="1:49" x14ac:dyDescent="0.2">
      <c r="A3314">
        <v>1.2671337093015511E+18</v>
      </c>
      <c r="B3314">
        <v>1.2671337093015511E+18</v>
      </c>
      <c r="C3314" t="s">
        <v>12736</v>
      </c>
      <c r="D3314" s="1">
        <v>43982</v>
      </c>
      <c r="E3314" s="2">
        <v>0.7776967592592593</v>
      </c>
      <c r="F3314">
        <v>200</v>
      </c>
      <c r="G3314">
        <v>1889611729</v>
      </c>
      <c r="H3314" t="s">
        <v>354</v>
      </c>
      <c r="I3314" t="s">
        <v>355</v>
      </c>
      <c r="J3314" t="s">
        <v>265</v>
      </c>
      <c r="K3314" t="s">
        <v>12737</v>
      </c>
      <c r="L3314" t="s">
        <v>266</v>
      </c>
      <c r="M3314" t="s">
        <v>267</v>
      </c>
      <c r="N3314" t="s">
        <v>267</v>
      </c>
      <c r="O3314" t="s">
        <v>12738</v>
      </c>
      <c r="P3314">
        <v>0</v>
      </c>
      <c r="Q3314">
        <v>0</v>
      </c>
      <c r="R3314">
        <v>0</v>
      </c>
      <c r="S3314" t="s">
        <v>282</v>
      </c>
      <c r="T3314" t="s">
        <v>267</v>
      </c>
      <c r="U3314" t="s">
        <v>12739</v>
      </c>
      <c r="V3314" t="b">
        <v>0</v>
      </c>
      <c r="W3314" t="s">
        <v>265</v>
      </c>
      <c r="X3314">
        <v>1</v>
      </c>
      <c r="Y3314" t="s">
        <v>12740</v>
      </c>
      <c r="Z3314" t="s">
        <v>265</v>
      </c>
      <c r="AA3314" t="s">
        <v>265</v>
      </c>
      <c r="AB3314" t="s">
        <v>265</v>
      </c>
      <c r="AC3314" t="s">
        <v>265</v>
      </c>
      <c r="AD3314" t="s">
        <v>265</v>
      </c>
      <c r="AE3314" t="s">
        <v>265</v>
      </c>
      <c r="AF3314" t="s">
        <v>267</v>
      </c>
      <c r="AG3314" t="s">
        <v>265</v>
      </c>
      <c r="AH3314" t="s">
        <v>265</v>
      </c>
      <c r="AI3314" t="s">
        <v>265</v>
      </c>
      <c r="AJ3314" t="s">
        <v>265</v>
      </c>
      <c r="AL3314" t="str">
        <f>IF(Sudan_News12[[#This Row],[relevancy_classification_english]]="Relevant","مناسب",IF(Sudan_News12[[#This Row],[relevancy_classification_english]]="Relevant","عَرَضِيّ",""))</f>
        <v/>
      </c>
      <c r="AN3314" t="str">
        <f>IF(Sudan_News12[[#This Row],[sentiment_analysis_english]]="Negative","سلبي",IF(Sudan_News12[[#This Row],[sentiment_analysis_english]]="Neutral","حيادي",IF(Sudan_News12[[#This Row],[sentiment_analysis_english]]="Positive","إيجابي","")))</f>
        <v/>
      </c>
      <c r="AO3314" t="e">
        <f>INDEX(TextClassificationList[],MATCH(Sudan_News12[[#This Row],[text_classification_arabic]],TextClassificationList[text_classification_arabic],0),1)</f>
        <v>#N/A</v>
      </c>
      <c r="AQ3314" t="e">
        <f>INDEX(TextClassificationList[],MATCH(Sudan_News12[[#This Row],[text_classification_arabic2]],TextClassificationList[text_classification_arabic],0),1)</f>
        <v>#N/A</v>
      </c>
      <c r="AS3314" t="e">
        <f>INDEX(TextClassificationList[],MATCH(Sudan_News12[[#This Row],[text_classification_arabic3]],TextClassificationList[text_classification_arabic],0),1)</f>
        <v>#N/A</v>
      </c>
      <c r="AU3314" t="e">
        <f>INDEX(TextClassificationList[],MATCH(Sudan_News12[[#This Row],[text_classification_arabic4]],TextClassificationList[text_classification_arabic],0),1)</f>
        <v>#N/A</v>
      </c>
      <c r="AW3314" t="e">
        <f>INDEX(TextClassificationList[],MATCH(Sudan_News12[[#This Row],[text_classification_arabic5]],TextClassificationList[text_classification_arabic],0),1)</f>
        <v>#N/A</v>
      </c>
    </row>
    <row r="3315" spans="1:49" x14ac:dyDescent="0.2">
      <c r="A3315">
        <v>1.2670738237460562E+18</v>
      </c>
      <c r="B3315">
        <v>1.2670738237460562E+18</v>
      </c>
      <c r="C3315" t="s">
        <v>12741</v>
      </c>
      <c r="D3315" s="1">
        <v>43982</v>
      </c>
      <c r="E3315" s="2">
        <v>0.61244212962962963</v>
      </c>
      <c r="F3315">
        <v>200</v>
      </c>
      <c r="G3315">
        <v>1889611729</v>
      </c>
      <c r="H3315" t="s">
        <v>354</v>
      </c>
      <c r="I3315" t="s">
        <v>355</v>
      </c>
      <c r="J3315" t="s">
        <v>265</v>
      </c>
      <c r="K3315" t="s">
        <v>12742</v>
      </c>
      <c r="L3315" t="s">
        <v>266</v>
      </c>
      <c r="M3315" t="s">
        <v>267</v>
      </c>
      <c r="N3315" t="s">
        <v>267</v>
      </c>
      <c r="O3315" t="s">
        <v>267</v>
      </c>
      <c r="P3315">
        <v>0</v>
      </c>
      <c r="Q3315">
        <v>0</v>
      </c>
      <c r="R3315">
        <v>2</v>
      </c>
      <c r="S3315" t="s">
        <v>267</v>
      </c>
      <c r="T3315" t="s">
        <v>267</v>
      </c>
      <c r="U3315" t="s">
        <v>12743</v>
      </c>
      <c r="V3315" t="b">
        <v>0</v>
      </c>
      <c r="W3315" t="s">
        <v>265</v>
      </c>
      <c r="X3315">
        <v>0</v>
      </c>
      <c r="Y3315" t="s">
        <v>265</v>
      </c>
      <c r="Z3315" t="s">
        <v>265</v>
      </c>
      <c r="AA3315" t="s">
        <v>265</v>
      </c>
      <c r="AB3315" t="s">
        <v>265</v>
      </c>
      <c r="AC3315" t="s">
        <v>265</v>
      </c>
      <c r="AD3315" t="s">
        <v>265</v>
      </c>
      <c r="AE3315" t="s">
        <v>265</v>
      </c>
      <c r="AF3315" t="s">
        <v>267</v>
      </c>
      <c r="AG3315" t="s">
        <v>265</v>
      </c>
      <c r="AH3315" t="s">
        <v>265</v>
      </c>
      <c r="AI3315" t="s">
        <v>265</v>
      </c>
      <c r="AJ3315" t="s">
        <v>265</v>
      </c>
      <c r="AL3315" t="str">
        <f>IF(Sudan_News12[[#This Row],[relevancy_classification_english]]="Relevant","مناسب",IF(Sudan_News12[[#This Row],[relevancy_classification_english]]="Relevant","عَرَضِيّ",""))</f>
        <v/>
      </c>
      <c r="AN3315" t="str">
        <f>IF(Sudan_News12[[#This Row],[sentiment_analysis_english]]="Negative","سلبي",IF(Sudan_News12[[#This Row],[sentiment_analysis_english]]="Neutral","حيادي",IF(Sudan_News12[[#This Row],[sentiment_analysis_english]]="Positive","إيجابي","")))</f>
        <v/>
      </c>
      <c r="AO3315" t="e">
        <f>INDEX(TextClassificationList[],MATCH(Sudan_News12[[#This Row],[text_classification_arabic]],TextClassificationList[text_classification_arabic],0),1)</f>
        <v>#N/A</v>
      </c>
      <c r="AQ3315" t="e">
        <f>INDEX(TextClassificationList[],MATCH(Sudan_News12[[#This Row],[text_classification_arabic2]],TextClassificationList[text_classification_arabic],0),1)</f>
        <v>#N/A</v>
      </c>
      <c r="AS3315" t="e">
        <f>INDEX(TextClassificationList[],MATCH(Sudan_News12[[#This Row],[text_classification_arabic3]],TextClassificationList[text_classification_arabic],0),1)</f>
        <v>#N/A</v>
      </c>
      <c r="AU3315" t="e">
        <f>INDEX(TextClassificationList[],MATCH(Sudan_News12[[#This Row],[text_classification_arabic4]],TextClassificationList[text_classification_arabic],0),1)</f>
        <v>#N/A</v>
      </c>
      <c r="AW3315" t="e">
        <f>INDEX(TextClassificationList[],MATCH(Sudan_News12[[#This Row],[text_classification_arabic5]],TextClassificationList[text_classification_arabic],0),1)</f>
        <v>#N/A</v>
      </c>
    </row>
    <row r="3316" spans="1:49" x14ac:dyDescent="0.2">
      <c r="A3316">
        <v>1.2670679593626296E+18</v>
      </c>
      <c r="B3316">
        <v>1.2670679593626296E+18</v>
      </c>
      <c r="C3316" t="s">
        <v>12744</v>
      </c>
      <c r="D3316" s="1">
        <v>43982</v>
      </c>
      <c r="E3316" s="2">
        <v>0.5962615740740741</v>
      </c>
      <c r="F3316">
        <v>200</v>
      </c>
      <c r="G3316">
        <v>1889611729</v>
      </c>
      <c r="H3316" t="s">
        <v>354</v>
      </c>
      <c r="I3316" t="s">
        <v>355</v>
      </c>
      <c r="J3316" t="s">
        <v>265</v>
      </c>
      <c r="K3316" t="s">
        <v>12745</v>
      </c>
      <c r="L3316" t="s">
        <v>266</v>
      </c>
      <c r="M3316" t="s">
        <v>267</v>
      </c>
      <c r="N3316" t="s">
        <v>267</v>
      </c>
      <c r="O3316" t="s">
        <v>267</v>
      </c>
      <c r="P3316">
        <v>0</v>
      </c>
      <c r="Q3316">
        <v>0</v>
      </c>
      <c r="R3316">
        <v>1</v>
      </c>
      <c r="S3316" t="s">
        <v>267</v>
      </c>
      <c r="T3316" t="s">
        <v>267</v>
      </c>
      <c r="U3316" t="s">
        <v>12746</v>
      </c>
      <c r="V3316" t="b">
        <v>0</v>
      </c>
      <c r="W3316" t="s">
        <v>265</v>
      </c>
      <c r="X3316">
        <v>0</v>
      </c>
      <c r="Y3316" t="s">
        <v>265</v>
      </c>
      <c r="Z3316" t="s">
        <v>265</v>
      </c>
      <c r="AA3316" t="s">
        <v>265</v>
      </c>
      <c r="AB3316" t="s">
        <v>265</v>
      </c>
      <c r="AC3316" t="s">
        <v>265</v>
      </c>
      <c r="AD3316" t="s">
        <v>265</v>
      </c>
      <c r="AE3316" t="s">
        <v>265</v>
      </c>
      <c r="AF3316" t="s">
        <v>267</v>
      </c>
      <c r="AG3316" t="s">
        <v>265</v>
      </c>
      <c r="AH3316" t="s">
        <v>265</v>
      </c>
      <c r="AI3316" t="s">
        <v>265</v>
      </c>
      <c r="AJ3316" t="s">
        <v>265</v>
      </c>
      <c r="AL3316" t="str">
        <f>IF(Sudan_News12[[#This Row],[relevancy_classification_english]]="Relevant","مناسب",IF(Sudan_News12[[#This Row],[relevancy_classification_english]]="Relevant","عَرَضِيّ",""))</f>
        <v/>
      </c>
      <c r="AN3316" t="str">
        <f>IF(Sudan_News12[[#This Row],[sentiment_analysis_english]]="Negative","سلبي",IF(Sudan_News12[[#This Row],[sentiment_analysis_english]]="Neutral","حيادي",IF(Sudan_News12[[#This Row],[sentiment_analysis_english]]="Positive","إيجابي","")))</f>
        <v/>
      </c>
      <c r="AO3316" t="e">
        <f>INDEX(TextClassificationList[],MATCH(Sudan_News12[[#This Row],[text_classification_arabic]],TextClassificationList[text_classification_arabic],0),1)</f>
        <v>#N/A</v>
      </c>
      <c r="AQ3316" t="e">
        <f>INDEX(TextClassificationList[],MATCH(Sudan_News12[[#This Row],[text_classification_arabic2]],TextClassificationList[text_classification_arabic],0),1)</f>
        <v>#N/A</v>
      </c>
      <c r="AS3316" t="e">
        <f>INDEX(TextClassificationList[],MATCH(Sudan_News12[[#This Row],[text_classification_arabic3]],TextClassificationList[text_classification_arabic],0),1)</f>
        <v>#N/A</v>
      </c>
      <c r="AU3316" t="e">
        <f>INDEX(TextClassificationList[],MATCH(Sudan_News12[[#This Row],[text_classification_arabic4]],TextClassificationList[text_classification_arabic],0),1)</f>
        <v>#N/A</v>
      </c>
      <c r="AW3316" t="e">
        <f>INDEX(TextClassificationList[],MATCH(Sudan_News12[[#This Row],[text_classification_arabic5]],TextClassificationList[text_classification_arabic],0),1)</f>
        <v>#N/A</v>
      </c>
    </row>
    <row r="3317" spans="1:49" x14ac:dyDescent="0.2">
      <c r="A3317">
        <v>1.2670660774371901E+18</v>
      </c>
      <c r="B3317">
        <v>1.2670660774371901E+18</v>
      </c>
      <c r="C3317" t="s">
        <v>12747</v>
      </c>
      <c r="D3317" s="1">
        <v>43982</v>
      </c>
      <c r="E3317" s="2">
        <v>0.59106481481481477</v>
      </c>
      <c r="F3317">
        <v>200</v>
      </c>
      <c r="G3317">
        <v>1889611729</v>
      </c>
      <c r="H3317" t="s">
        <v>354</v>
      </c>
      <c r="I3317" t="s">
        <v>355</v>
      </c>
      <c r="J3317" t="s">
        <v>265</v>
      </c>
      <c r="K3317" t="s">
        <v>12748</v>
      </c>
      <c r="L3317" t="s">
        <v>266</v>
      </c>
      <c r="M3317" t="s">
        <v>267</v>
      </c>
      <c r="N3317" t="s">
        <v>267</v>
      </c>
      <c r="O3317" t="s">
        <v>267</v>
      </c>
      <c r="P3317">
        <v>0</v>
      </c>
      <c r="Q3317">
        <v>0</v>
      </c>
      <c r="R3317">
        <v>0</v>
      </c>
      <c r="S3317" t="s">
        <v>12749</v>
      </c>
      <c r="T3317" t="s">
        <v>267</v>
      </c>
      <c r="U3317" t="s">
        <v>12750</v>
      </c>
      <c r="V3317" t="b">
        <v>0</v>
      </c>
      <c r="W3317" t="s">
        <v>265</v>
      </c>
      <c r="X3317">
        <v>0</v>
      </c>
      <c r="Y3317" t="s">
        <v>265</v>
      </c>
      <c r="Z3317" t="s">
        <v>265</v>
      </c>
      <c r="AA3317" t="s">
        <v>265</v>
      </c>
      <c r="AB3317" t="s">
        <v>265</v>
      </c>
      <c r="AC3317" t="s">
        <v>265</v>
      </c>
      <c r="AD3317" t="s">
        <v>265</v>
      </c>
      <c r="AE3317" t="s">
        <v>265</v>
      </c>
      <c r="AF3317" t="s">
        <v>267</v>
      </c>
      <c r="AG3317" t="s">
        <v>265</v>
      </c>
      <c r="AH3317" t="s">
        <v>265</v>
      </c>
      <c r="AI3317" t="s">
        <v>265</v>
      </c>
      <c r="AJ3317" t="s">
        <v>265</v>
      </c>
      <c r="AL3317" t="str">
        <f>IF(Sudan_News12[[#This Row],[relevancy_classification_english]]="Relevant","مناسب",IF(Sudan_News12[[#This Row],[relevancy_classification_english]]="Relevant","عَرَضِيّ",""))</f>
        <v/>
      </c>
      <c r="AN3317" t="str">
        <f>IF(Sudan_News12[[#This Row],[sentiment_analysis_english]]="Negative","سلبي",IF(Sudan_News12[[#This Row],[sentiment_analysis_english]]="Neutral","حيادي",IF(Sudan_News12[[#This Row],[sentiment_analysis_english]]="Positive","إيجابي","")))</f>
        <v/>
      </c>
      <c r="AO3317" t="e">
        <f>INDEX(TextClassificationList[],MATCH(Sudan_News12[[#This Row],[text_classification_arabic]],TextClassificationList[text_classification_arabic],0),1)</f>
        <v>#N/A</v>
      </c>
      <c r="AQ3317" t="e">
        <f>INDEX(TextClassificationList[],MATCH(Sudan_News12[[#This Row],[text_classification_arabic2]],TextClassificationList[text_classification_arabic],0),1)</f>
        <v>#N/A</v>
      </c>
      <c r="AS3317" t="e">
        <f>INDEX(TextClassificationList[],MATCH(Sudan_News12[[#This Row],[text_classification_arabic3]],TextClassificationList[text_classification_arabic],0),1)</f>
        <v>#N/A</v>
      </c>
      <c r="AU3317" t="e">
        <f>INDEX(TextClassificationList[],MATCH(Sudan_News12[[#This Row],[text_classification_arabic4]],TextClassificationList[text_classification_arabic],0),1)</f>
        <v>#N/A</v>
      </c>
      <c r="AW3317" t="e">
        <f>INDEX(TextClassificationList[],MATCH(Sudan_News12[[#This Row],[text_classification_arabic5]],TextClassificationList[text_classification_arabic],0),1)</f>
        <v>#N/A</v>
      </c>
    </row>
    <row r="3318" spans="1:49" x14ac:dyDescent="0.2">
      <c r="A3318">
        <v>1.2670373343542436E+18</v>
      </c>
      <c r="B3318">
        <v>1.2670203145941524E+18</v>
      </c>
      <c r="C3318" t="s">
        <v>12751</v>
      </c>
      <c r="D3318" s="1">
        <v>43982</v>
      </c>
      <c r="E3318" s="2">
        <v>0.51174768518518521</v>
      </c>
      <c r="F3318">
        <v>200</v>
      </c>
      <c r="G3318">
        <v>1889611729</v>
      </c>
      <c r="H3318" t="s">
        <v>354</v>
      </c>
      <c r="I3318" t="s">
        <v>355</v>
      </c>
      <c r="J3318" t="s">
        <v>265</v>
      </c>
      <c r="K3318" t="s">
        <v>12752</v>
      </c>
      <c r="L3318" t="s">
        <v>266</v>
      </c>
      <c r="M3318" t="s">
        <v>267</v>
      </c>
      <c r="N3318" t="s">
        <v>267</v>
      </c>
      <c r="O3318" t="s">
        <v>267</v>
      </c>
      <c r="P3318">
        <v>0</v>
      </c>
      <c r="Q3318">
        <v>0</v>
      </c>
      <c r="R3318">
        <v>0</v>
      </c>
      <c r="S3318" t="s">
        <v>267</v>
      </c>
      <c r="T3318" t="s">
        <v>267</v>
      </c>
      <c r="U3318" t="s">
        <v>12753</v>
      </c>
      <c r="V3318" t="b">
        <v>0</v>
      </c>
      <c r="W3318" t="s">
        <v>265</v>
      </c>
      <c r="X3318">
        <v>0</v>
      </c>
      <c r="Y3318" t="s">
        <v>265</v>
      </c>
      <c r="Z3318" t="s">
        <v>265</v>
      </c>
      <c r="AA3318" t="s">
        <v>265</v>
      </c>
      <c r="AB3318" t="s">
        <v>265</v>
      </c>
      <c r="AC3318" t="s">
        <v>265</v>
      </c>
      <c r="AD3318" t="s">
        <v>265</v>
      </c>
      <c r="AE3318" t="s">
        <v>265</v>
      </c>
      <c r="AF3318" t="s">
        <v>12754</v>
      </c>
      <c r="AG3318" t="s">
        <v>265</v>
      </c>
      <c r="AH3318" t="s">
        <v>265</v>
      </c>
      <c r="AI3318" t="s">
        <v>265</v>
      </c>
      <c r="AJ3318" t="s">
        <v>265</v>
      </c>
      <c r="AL3318" t="str">
        <f>IF(Sudan_News12[[#This Row],[relevancy_classification_english]]="Relevant","مناسب",IF(Sudan_News12[[#This Row],[relevancy_classification_english]]="Relevant","عَرَضِيّ",""))</f>
        <v/>
      </c>
      <c r="AN3318" t="str">
        <f>IF(Sudan_News12[[#This Row],[sentiment_analysis_english]]="Negative","سلبي",IF(Sudan_News12[[#This Row],[sentiment_analysis_english]]="Neutral","حيادي",IF(Sudan_News12[[#This Row],[sentiment_analysis_english]]="Positive","إيجابي","")))</f>
        <v/>
      </c>
      <c r="AO3318" t="e">
        <f>INDEX(TextClassificationList[],MATCH(Sudan_News12[[#This Row],[text_classification_arabic]],TextClassificationList[text_classification_arabic],0),1)</f>
        <v>#N/A</v>
      </c>
      <c r="AQ3318" t="e">
        <f>INDEX(TextClassificationList[],MATCH(Sudan_News12[[#This Row],[text_classification_arabic2]],TextClassificationList[text_classification_arabic],0),1)</f>
        <v>#N/A</v>
      </c>
      <c r="AS3318" t="e">
        <f>INDEX(TextClassificationList[],MATCH(Sudan_News12[[#This Row],[text_classification_arabic3]],TextClassificationList[text_classification_arabic],0),1)</f>
        <v>#N/A</v>
      </c>
      <c r="AU3318" t="e">
        <f>INDEX(TextClassificationList[],MATCH(Sudan_News12[[#This Row],[text_classification_arabic4]],TextClassificationList[text_classification_arabic],0),1)</f>
        <v>#N/A</v>
      </c>
      <c r="AW3318" t="e">
        <f>INDEX(TextClassificationList[],MATCH(Sudan_News12[[#This Row],[text_classification_arabic5]],TextClassificationList[text_classification_arabic],0),1)</f>
        <v>#N/A</v>
      </c>
    </row>
    <row r="3319" spans="1:49" x14ac:dyDescent="0.2">
      <c r="A3319">
        <v>1.2670284410455736E+18</v>
      </c>
      <c r="B3319">
        <v>1.2670203145941524E+18</v>
      </c>
      <c r="C3319" t="s">
        <v>12755</v>
      </c>
      <c r="D3319" s="1">
        <v>43982</v>
      </c>
      <c r="E3319" s="2">
        <v>0.48721064814814813</v>
      </c>
      <c r="F3319">
        <v>200</v>
      </c>
      <c r="G3319">
        <v>1889611729</v>
      </c>
      <c r="H3319" t="s">
        <v>354</v>
      </c>
      <c r="I3319" t="s">
        <v>355</v>
      </c>
      <c r="J3319" t="s">
        <v>265</v>
      </c>
      <c r="K3319" t="s">
        <v>12756</v>
      </c>
      <c r="L3319" t="s">
        <v>266</v>
      </c>
      <c r="M3319" t="s">
        <v>267</v>
      </c>
      <c r="N3319" t="s">
        <v>267</v>
      </c>
      <c r="O3319" t="s">
        <v>267</v>
      </c>
      <c r="P3319">
        <v>1</v>
      </c>
      <c r="Q3319">
        <v>0</v>
      </c>
      <c r="R3319">
        <v>0</v>
      </c>
      <c r="S3319" t="s">
        <v>267</v>
      </c>
      <c r="T3319" t="s">
        <v>267</v>
      </c>
      <c r="U3319" t="s">
        <v>12757</v>
      </c>
      <c r="V3319" t="b">
        <v>0</v>
      </c>
      <c r="W3319" t="s">
        <v>265</v>
      </c>
      <c r="X3319">
        <v>0</v>
      </c>
      <c r="Y3319" t="s">
        <v>265</v>
      </c>
      <c r="Z3319" t="s">
        <v>265</v>
      </c>
      <c r="AA3319" t="s">
        <v>265</v>
      </c>
      <c r="AB3319" t="s">
        <v>265</v>
      </c>
      <c r="AC3319" t="s">
        <v>265</v>
      </c>
      <c r="AD3319" t="s">
        <v>265</v>
      </c>
      <c r="AE3319" t="s">
        <v>265</v>
      </c>
      <c r="AF3319" t="s">
        <v>12754</v>
      </c>
      <c r="AG3319" t="s">
        <v>265</v>
      </c>
      <c r="AH3319" t="s">
        <v>265</v>
      </c>
      <c r="AI3319" t="s">
        <v>265</v>
      </c>
      <c r="AJ3319" t="s">
        <v>265</v>
      </c>
      <c r="AL3319" t="str">
        <f>IF(Sudan_News12[[#This Row],[relevancy_classification_english]]="Relevant","مناسب",IF(Sudan_News12[[#This Row],[relevancy_classification_english]]="Relevant","عَرَضِيّ",""))</f>
        <v/>
      </c>
      <c r="AN3319" t="str">
        <f>IF(Sudan_News12[[#This Row],[sentiment_analysis_english]]="Negative","سلبي",IF(Sudan_News12[[#This Row],[sentiment_analysis_english]]="Neutral","حيادي",IF(Sudan_News12[[#This Row],[sentiment_analysis_english]]="Positive","إيجابي","")))</f>
        <v/>
      </c>
      <c r="AO3319" t="e">
        <f>INDEX(TextClassificationList[],MATCH(Sudan_News12[[#This Row],[text_classification_arabic]],TextClassificationList[text_classification_arabic],0),1)</f>
        <v>#N/A</v>
      </c>
      <c r="AQ3319" t="e">
        <f>INDEX(TextClassificationList[],MATCH(Sudan_News12[[#This Row],[text_classification_arabic2]],TextClassificationList[text_classification_arabic],0),1)</f>
        <v>#N/A</v>
      </c>
      <c r="AS3319" t="e">
        <f>INDEX(TextClassificationList[],MATCH(Sudan_News12[[#This Row],[text_classification_arabic3]],TextClassificationList[text_classification_arabic],0),1)</f>
        <v>#N/A</v>
      </c>
      <c r="AU3319" t="e">
        <f>INDEX(TextClassificationList[],MATCH(Sudan_News12[[#This Row],[text_classification_arabic4]],TextClassificationList[text_classification_arabic],0),1)</f>
        <v>#N/A</v>
      </c>
      <c r="AW3319" t="e">
        <f>INDEX(TextClassificationList[],MATCH(Sudan_News12[[#This Row],[text_classification_arabic5]],TextClassificationList[text_classification_arabic],0),1)</f>
        <v>#N/A</v>
      </c>
    </row>
    <row r="3320" spans="1:49" x14ac:dyDescent="0.2">
      <c r="A3320">
        <v>1.2670240286419599E+18</v>
      </c>
      <c r="B3320">
        <v>1.2670240286419599E+18</v>
      </c>
      <c r="C3320" t="s">
        <v>12758</v>
      </c>
      <c r="D3320" s="1">
        <v>43982</v>
      </c>
      <c r="E3320" s="2">
        <v>0.47503472222222221</v>
      </c>
      <c r="F3320">
        <v>200</v>
      </c>
      <c r="G3320">
        <v>1889611729</v>
      </c>
      <c r="H3320" t="s">
        <v>354</v>
      </c>
      <c r="I3320" t="s">
        <v>355</v>
      </c>
      <c r="J3320" t="s">
        <v>265</v>
      </c>
      <c r="K3320" t="s">
        <v>12759</v>
      </c>
      <c r="L3320" t="s">
        <v>266</v>
      </c>
      <c r="M3320" t="s">
        <v>267</v>
      </c>
      <c r="N3320" t="s">
        <v>267</v>
      </c>
      <c r="O3320" t="s">
        <v>12760</v>
      </c>
      <c r="P3320">
        <v>0</v>
      </c>
      <c r="Q3320">
        <v>0</v>
      </c>
      <c r="R3320">
        <v>0</v>
      </c>
      <c r="S3320" t="s">
        <v>282</v>
      </c>
      <c r="T3320" t="s">
        <v>267</v>
      </c>
      <c r="U3320" t="s">
        <v>12761</v>
      </c>
      <c r="V3320" t="b">
        <v>0</v>
      </c>
      <c r="W3320" t="s">
        <v>265</v>
      </c>
      <c r="X3320">
        <v>1</v>
      </c>
      <c r="Y3320" t="s">
        <v>12762</v>
      </c>
      <c r="Z3320" t="s">
        <v>265</v>
      </c>
      <c r="AA3320" t="s">
        <v>265</v>
      </c>
      <c r="AB3320" t="s">
        <v>265</v>
      </c>
      <c r="AC3320" t="s">
        <v>265</v>
      </c>
      <c r="AD3320" t="s">
        <v>265</v>
      </c>
      <c r="AE3320" t="s">
        <v>265</v>
      </c>
      <c r="AF3320" t="s">
        <v>267</v>
      </c>
      <c r="AG3320" t="s">
        <v>265</v>
      </c>
      <c r="AH3320" t="s">
        <v>265</v>
      </c>
      <c r="AI3320" t="s">
        <v>265</v>
      </c>
      <c r="AJ3320" t="s">
        <v>265</v>
      </c>
      <c r="AL3320" t="str">
        <f>IF(Sudan_News12[[#This Row],[relevancy_classification_english]]="Relevant","مناسب",IF(Sudan_News12[[#This Row],[relevancy_classification_english]]="Relevant","عَرَضِيّ",""))</f>
        <v/>
      </c>
      <c r="AN3320" t="str">
        <f>IF(Sudan_News12[[#This Row],[sentiment_analysis_english]]="Negative","سلبي",IF(Sudan_News12[[#This Row],[sentiment_analysis_english]]="Neutral","حيادي",IF(Sudan_News12[[#This Row],[sentiment_analysis_english]]="Positive","إيجابي","")))</f>
        <v/>
      </c>
      <c r="AO3320" t="e">
        <f>INDEX(TextClassificationList[],MATCH(Sudan_News12[[#This Row],[text_classification_arabic]],TextClassificationList[text_classification_arabic],0),1)</f>
        <v>#N/A</v>
      </c>
      <c r="AQ3320" t="e">
        <f>INDEX(TextClassificationList[],MATCH(Sudan_News12[[#This Row],[text_classification_arabic2]],TextClassificationList[text_classification_arabic],0),1)</f>
        <v>#N/A</v>
      </c>
      <c r="AS3320" t="e">
        <f>INDEX(TextClassificationList[],MATCH(Sudan_News12[[#This Row],[text_classification_arabic3]],TextClassificationList[text_classification_arabic],0),1)</f>
        <v>#N/A</v>
      </c>
      <c r="AU3320" t="e">
        <f>INDEX(TextClassificationList[],MATCH(Sudan_News12[[#This Row],[text_classification_arabic4]],TextClassificationList[text_classification_arabic],0),1)</f>
        <v>#N/A</v>
      </c>
      <c r="AW3320" t="e">
        <f>INDEX(TextClassificationList[],MATCH(Sudan_News12[[#This Row],[text_classification_arabic5]],TextClassificationList[text_classification_arabic],0),1)</f>
        <v>#N/A</v>
      </c>
    </row>
    <row r="3321" spans="1:49" x14ac:dyDescent="0.2">
      <c r="A3321">
        <v>1.2670223746978734E+18</v>
      </c>
      <c r="B3321">
        <v>1.2670223746978734E+18</v>
      </c>
      <c r="C3321" t="s">
        <v>12763</v>
      </c>
      <c r="D3321" s="1">
        <v>43982</v>
      </c>
      <c r="E3321" s="2">
        <v>0.47046296296296297</v>
      </c>
      <c r="F3321">
        <v>200</v>
      </c>
      <c r="G3321">
        <v>1889611729</v>
      </c>
      <c r="H3321" t="s">
        <v>354</v>
      </c>
      <c r="I3321" t="s">
        <v>355</v>
      </c>
      <c r="J3321" t="s">
        <v>265</v>
      </c>
      <c r="K3321" t="s">
        <v>12764</v>
      </c>
      <c r="L3321" t="s">
        <v>266</v>
      </c>
      <c r="M3321" t="s">
        <v>267</v>
      </c>
      <c r="N3321" t="s">
        <v>267</v>
      </c>
      <c r="O3321" t="s">
        <v>267</v>
      </c>
      <c r="P3321">
        <v>0</v>
      </c>
      <c r="Q3321">
        <v>0</v>
      </c>
      <c r="R3321">
        <v>0</v>
      </c>
      <c r="S3321" t="s">
        <v>12765</v>
      </c>
      <c r="T3321" t="s">
        <v>267</v>
      </c>
      <c r="U3321" t="s">
        <v>12766</v>
      </c>
      <c r="V3321" t="b">
        <v>0</v>
      </c>
      <c r="W3321" t="s">
        <v>265</v>
      </c>
      <c r="X3321">
        <v>0</v>
      </c>
      <c r="Y3321" t="s">
        <v>265</v>
      </c>
      <c r="Z3321" t="s">
        <v>265</v>
      </c>
      <c r="AA3321" t="s">
        <v>265</v>
      </c>
      <c r="AB3321" t="s">
        <v>265</v>
      </c>
      <c r="AC3321" t="s">
        <v>265</v>
      </c>
      <c r="AD3321" t="s">
        <v>265</v>
      </c>
      <c r="AE3321" t="s">
        <v>265</v>
      </c>
      <c r="AF3321" t="s">
        <v>267</v>
      </c>
      <c r="AG3321" t="s">
        <v>265</v>
      </c>
      <c r="AH3321" t="s">
        <v>265</v>
      </c>
      <c r="AI3321" t="s">
        <v>265</v>
      </c>
      <c r="AJ3321" t="s">
        <v>265</v>
      </c>
      <c r="AL3321" t="str">
        <f>IF(Sudan_News12[[#This Row],[relevancy_classification_english]]="Relevant","مناسب",IF(Sudan_News12[[#This Row],[relevancy_classification_english]]="Relevant","عَرَضِيّ",""))</f>
        <v/>
      </c>
      <c r="AN3321" t="str">
        <f>IF(Sudan_News12[[#This Row],[sentiment_analysis_english]]="Negative","سلبي",IF(Sudan_News12[[#This Row],[sentiment_analysis_english]]="Neutral","حيادي",IF(Sudan_News12[[#This Row],[sentiment_analysis_english]]="Positive","إيجابي","")))</f>
        <v/>
      </c>
      <c r="AO3321" t="e">
        <f>INDEX(TextClassificationList[],MATCH(Sudan_News12[[#This Row],[text_classification_arabic]],TextClassificationList[text_classification_arabic],0),1)</f>
        <v>#N/A</v>
      </c>
      <c r="AQ3321" t="e">
        <f>INDEX(TextClassificationList[],MATCH(Sudan_News12[[#This Row],[text_classification_arabic2]],TextClassificationList[text_classification_arabic],0),1)</f>
        <v>#N/A</v>
      </c>
      <c r="AS3321" t="e">
        <f>INDEX(TextClassificationList[],MATCH(Sudan_News12[[#This Row],[text_classification_arabic3]],TextClassificationList[text_classification_arabic],0),1)</f>
        <v>#N/A</v>
      </c>
      <c r="AU3321" t="e">
        <f>INDEX(TextClassificationList[],MATCH(Sudan_News12[[#This Row],[text_classification_arabic4]],TextClassificationList[text_classification_arabic],0),1)</f>
        <v>#N/A</v>
      </c>
      <c r="AW3321" t="e">
        <f>INDEX(TextClassificationList[],MATCH(Sudan_News12[[#This Row],[text_classification_arabic5]],TextClassificationList[text_classification_arabic],0),1)</f>
        <v>#N/A</v>
      </c>
    </row>
    <row r="3322" spans="1:49" x14ac:dyDescent="0.2">
      <c r="A3322">
        <v>1.2670203145941524E+18</v>
      </c>
      <c r="B3322">
        <v>1.2670203145941524E+18</v>
      </c>
      <c r="C3322" t="s">
        <v>12767</v>
      </c>
      <c r="D3322" s="1">
        <v>43982</v>
      </c>
      <c r="E3322" s="2">
        <v>0.46478009259259262</v>
      </c>
      <c r="F3322">
        <v>200</v>
      </c>
      <c r="G3322">
        <v>1889611729</v>
      </c>
      <c r="H3322" t="s">
        <v>354</v>
      </c>
      <c r="I3322" t="s">
        <v>355</v>
      </c>
      <c r="J3322" t="s">
        <v>265</v>
      </c>
      <c r="K3322" t="s">
        <v>12768</v>
      </c>
      <c r="L3322" t="s">
        <v>276</v>
      </c>
      <c r="M3322" t="s">
        <v>267</v>
      </c>
      <c r="N3322" t="s">
        <v>267</v>
      </c>
      <c r="O3322" t="s">
        <v>12769</v>
      </c>
      <c r="P3322">
        <v>1</v>
      </c>
      <c r="Q3322">
        <v>0</v>
      </c>
      <c r="R3322">
        <v>0</v>
      </c>
      <c r="S3322" t="s">
        <v>8359</v>
      </c>
      <c r="T3322" t="s">
        <v>267</v>
      </c>
      <c r="U3322" t="s">
        <v>12770</v>
      </c>
      <c r="V3322" t="b">
        <v>0</v>
      </c>
      <c r="W3322" t="s">
        <v>265</v>
      </c>
      <c r="X3322">
        <v>1</v>
      </c>
      <c r="Y3322" t="s">
        <v>12771</v>
      </c>
      <c r="Z3322" t="s">
        <v>265</v>
      </c>
      <c r="AA3322" t="s">
        <v>265</v>
      </c>
      <c r="AB3322" t="s">
        <v>265</v>
      </c>
      <c r="AC3322" t="s">
        <v>265</v>
      </c>
      <c r="AD3322" t="s">
        <v>265</v>
      </c>
      <c r="AE3322" t="s">
        <v>265</v>
      </c>
      <c r="AF3322" t="s">
        <v>267</v>
      </c>
      <c r="AG3322" t="s">
        <v>265</v>
      </c>
      <c r="AH3322" t="s">
        <v>265</v>
      </c>
      <c r="AI3322" t="s">
        <v>265</v>
      </c>
      <c r="AJ3322" t="s">
        <v>265</v>
      </c>
      <c r="AL3322" t="str">
        <f>IF(Sudan_News12[[#This Row],[relevancy_classification_english]]="Relevant","مناسب",IF(Sudan_News12[[#This Row],[relevancy_classification_english]]="Relevant","عَرَضِيّ",""))</f>
        <v/>
      </c>
      <c r="AN3322" t="str">
        <f>IF(Sudan_News12[[#This Row],[sentiment_analysis_english]]="Negative","سلبي",IF(Sudan_News12[[#This Row],[sentiment_analysis_english]]="Neutral","حيادي",IF(Sudan_News12[[#This Row],[sentiment_analysis_english]]="Positive","إيجابي","")))</f>
        <v/>
      </c>
      <c r="AO3322" t="e">
        <f>INDEX(TextClassificationList[],MATCH(Sudan_News12[[#This Row],[text_classification_arabic]],TextClassificationList[text_classification_arabic],0),1)</f>
        <v>#N/A</v>
      </c>
      <c r="AQ3322" t="e">
        <f>INDEX(TextClassificationList[],MATCH(Sudan_News12[[#This Row],[text_classification_arabic2]],TextClassificationList[text_classification_arabic],0),1)</f>
        <v>#N/A</v>
      </c>
      <c r="AS3322" t="e">
        <f>INDEX(TextClassificationList[],MATCH(Sudan_News12[[#This Row],[text_classification_arabic3]],TextClassificationList[text_classification_arabic],0),1)</f>
        <v>#N/A</v>
      </c>
      <c r="AU3322" t="e">
        <f>INDEX(TextClassificationList[],MATCH(Sudan_News12[[#This Row],[text_classification_arabic4]],TextClassificationList[text_classification_arabic],0),1)</f>
        <v>#N/A</v>
      </c>
      <c r="AW3322" t="e">
        <f>INDEX(TextClassificationList[],MATCH(Sudan_News12[[#This Row],[text_classification_arabic5]],TextClassificationList[text_classification_arabic],0),1)</f>
        <v>#N/A</v>
      </c>
    </row>
    <row r="3323" spans="1:49" x14ac:dyDescent="0.2">
      <c r="A3323">
        <v>1.2669840489431204E+18</v>
      </c>
      <c r="B3323">
        <v>1.2669840489431204E+18</v>
      </c>
      <c r="C3323" t="s">
        <v>12772</v>
      </c>
      <c r="D3323" s="1">
        <v>43982</v>
      </c>
      <c r="E3323" s="2">
        <v>0.36471064814814813</v>
      </c>
      <c r="F3323">
        <v>200</v>
      </c>
      <c r="G3323">
        <v>1889611729</v>
      </c>
      <c r="H3323" t="s">
        <v>354</v>
      </c>
      <c r="I3323" t="s">
        <v>355</v>
      </c>
      <c r="J3323" t="s">
        <v>265</v>
      </c>
      <c r="K3323" t="s">
        <v>12773</v>
      </c>
      <c r="L3323" t="s">
        <v>266</v>
      </c>
      <c r="M3323" t="s">
        <v>267</v>
      </c>
      <c r="N3323" t="s">
        <v>267</v>
      </c>
      <c r="O3323" t="s">
        <v>12774</v>
      </c>
      <c r="P3323">
        <v>1</v>
      </c>
      <c r="Q3323">
        <v>5</v>
      </c>
      <c r="R3323">
        <v>8</v>
      </c>
      <c r="S3323" t="s">
        <v>12775</v>
      </c>
      <c r="T3323" t="s">
        <v>267</v>
      </c>
      <c r="U3323" t="s">
        <v>12776</v>
      </c>
      <c r="V3323" t="b">
        <v>0</v>
      </c>
      <c r="W3323" t="s">
        <v>265</v>
      </c>
      <c r="X3323">
        <v>1</v>
      </c>
      <c r="Y3323" t="s">
        <v>12777</v>
      </c>
      <c r="Z3323" t="s">
        <v>265</v>
      </c>
      <c r="AA3323" t="s">
        <v>265</v>
      </c>
      <c r="AB3323" t="s">
        <v>265</v>
      </c>
      <c r="AC3323" t="s">
        <v>265</v>
      </c>
      <c r="AD3323" t="s">
        <v>265</v>
      </c>
      <c r="AE3323" t="s">
        <v>265</v>
      </c>
      <c r="AF3323" t="s">
        <v>267</v>
      </c>
      <c r="AG3323" t="s">
        <v>265</v>
      </c>
      <c r="AH3323" t="s">
        <v>265</v>
      </c>
      <c r="AI3323" t="s">
        <v>265</v>
      </c>
      <c r="AJ3323" t="s">
        <v>265</v>
      </c>
      <c r="AL3323" t="str">
        <f>IF(Sudan_News12[[#This Row],[relevancy_classification_english]]="Relevant","مناسب",IF(Sudan_News12[[#This Row],[relevancy_classification_english]]="Relevant","عَرَضِيّ",""))</f>
        <v/>
      </c>
      <c r="AN3323" t="str">
        <f>IF(Sudan_News12[[#This Row],[sentiment_analysis_english]]="Negative","سلبي",IF(Sudan_News12[[#This Row],[sentiment_analysis_english]]="Neutral","حيادي",IF(Sudan_News12[[#This Row],[sentiment_analysis_english]]="Positive","إيجابي","")))</f>
        <v/>
      </c>
      <c r="AO3323" t="e">
        <f>INDEX(TextClassificationList[],MATCH(Sudan_News12[[#This Row],[text_classification_arabic]],TextClassificationList[text_classification_arabic],0),1)</f>
        <v>#N/A</v>
      </c>
      <c r="AQ3323" t="e">
        <f>INDEX(TextClassificationList[],MATCH(Sudan_News12[[#This Row],[text_classification_arabic2]],TextClassificationList[text_classification_arabic],0),1)</f>
        <v>#N/A</v>
      </c>
      <c r="AS3323" t="e">
        <f>INDEX(TextClassificationList[],MATCH(Sudan_News12[[#This Row],[text_classification_arabic3]],TextClassificationList[text_classification_arabic],0),1)</f>
        <v>#N/A</v>
      </c>
      <c r="AU3323" t="e">
        <f>INDEX(TextClassificationList[],MATCH(Sudan_News12[[#This Row],[text_classification_arabic4]],TextClassificationList[text_classification_arabic],0),1)</f>
        <v>#N/A</v>
      </c>
      <c r="AW3323" t="e">
        <f>INDEX(TextClassificationList[],MATCH(Sudan_News12[[#This Row],[text_classification_arabic5]],TextClassificationList[text_classification_arabic],0),1)</f>
        <v>#N/A</v>
      </c>
    </row>
    <row r="3324" spans="1:49" x14ac:dyDescent="0.2">
      <c r="A3324">
        <v>1.2669833222799155E+18</v>
      </c>
      <c r="B3324">
        <v>1.2669832472814019E+18</v>
      </c>
      <c r="C3324" t="s">
        <v>12778</v>
      </c>
      <c r="D3324" s="1">
        <v>43982</v>
      </c>
      <c r="E3324" s="2">
        <v>0.36270833333333335</v>
      </c>
      <c r="F3324">
        <v>200</v>
      </c>
      <c r="G3324">
        <v>1889611729</v>
      </c>
      <c r="H3324" t="s">
        <v>354</v>
      </c>
      <c r="I3324" t="s">
        <v>355</v>
      </c>
      <c r="J3324" t="s">
        <v>265</v>
      </c>
      <c r="K3324" t="s">
        <v>12734</v>
      </c>
      <c r="L3324" t="s">
        <v>276</v>
      </c>
      <c r="M3324" t="s">
        <v>267</v>
      </c>
      <c r="N3324" t="s">
        <v>267</v>
      </c>
      <c r="O3324" t="s">
        <v>267</v>
      </c>
      <c r="P3324">
        <v>0</v>
      </c>
      <c r="Q3324">
        <v>0</v>
      </c>
      <c r="R3324">
        <v>0</v>
      </c>
      <c r="S3324" t="s">
        <v>267</v>
      </c>
      <c r="T3324" t="s">
        <v>267</v>
      </c>
      <c r="U3324" t="s">
        <v>12779</v>
      </c>
      <c r="V3324" t="b">
        <v>0</v>
      </c>
      <c r="W3324" t="s">
        <v>265</v>
      </c>
      <c r="X3324">
        <v>0</v>
      </c>
      <c r="Y3324" t="s">
        <v>265</v>
      </c>
      <c r="Z3324" t="s">
        <v>265</v>
      </c>
      <c r="AA3324" t="s">
        <v>265</v>
      </c>
      <c r="AB3324" t="s">
        <v>265</v>
      </c>
      <c r="AC3324" t="s">
        <v>265</v>
      </c>
      <c r="AD3324" t="s">
        <v>265</v>
      </c>
      <c r="AE3324" t="s">
        <v>265</v>
      </c>
      <c r="AF3324" t="s">
        <v>267</v>
      </c>
      <c r="AG3324" t="s">
        <v>265</v>
      </c>
      <c r="AH3324" t="s">
        <v>265</v>
      </c>
      <c r="AI3324" t="s">
        <v>265</v>
      </c>
      <c r="AJ3324" t="s">
        <v>265</v>
      </c>
      <c r="AL3324" t="str">
        <f>IF(Sudan_News12[[#This Row],[relevancy_classification_english]]="Relevant","مناسب",IF(Sudan_News12[[#This Row],[relevancy_classification_english]]="Relevant","عَرَضِيّ",""))</f>
        <v/>
      </c>
      <c r="AN3324" t="str">
        <f>IF(Sudan_News12[[#This Row],[sentiment_analysis_english]]="Negative","سلبي",IF(Sudan_News12[[#This Row],[sentiment_analysis_english]]="Neutral","حيادي",IF(Sudan_News12[[#This Row],[sentiment_analysis_english]]="Positive","إيجابي","")))</f>
        <v/>
      </c>
      <c r="AO3324" t="e">
        <f>INDEX(TextClassificationList[],MATCH(Sudan_News12[[#This Row],[text_classification_arabic]],TextClassificationList[text_classification_arabic],0),1)</f>
        <v>#N/A</v>
      </c>
      <c r="AQ3324" t="e">
        <f>INDEX(TextClassificationList[],MATCH(Sudan_News12[[#This Row],[text_classification_arabic2]],TextClassificationList[text_classification_arabic],0),1)</f>
        <v>#N/A</v>
      </c>
      <c r="AS3324" t="e">
        <f>INDEX(TextClassificationList[],MATCH(Sudan_News12[[#This Row],[text_classification_arabic3]],TextClassificationList[text_classification_arabic],0),1)</f>
        <v>#N/A</v>
      </c>
      <c r="AU3324" t="e">
        <f>INDEX(TextClassificationList[],MATCH(Sudan_News12[[#This Row],[text_classification_arabic4]],TextClassificationList[text_classification_arabic],0),1)</f>
        <v>#N/A</v>
      </c>
      <c r="AW3324" t="e">
        <f>INDEX(TextClassificationList[],MATCH(Sudan_News12[[#This Row],[text_classification_arabic5]],TextClassificationList[text_classification_arabic],0),1)</f>
        <v>#N/A</v>
      </c>
    </row>
    <row r="3325" spans="1:49" x14ac:dyDescent="0.2">
      <c r="A3325">
        <v>1.2669831167506309E+18</v>
      </c>
      <c r="B3325">
        <v>1.2669831167506309E+18</v>
      </c>
      <c r="C3325" t="s">
        <v>12780</v>
      </c>
      <c r="D3325" s="1">
        <v>43982</v>
      </c>
      <c r="E3325" s="2">
        <v>0.36214120370370373</v>
      </c>
      <c r="F3325">
        <v>200</v>
      </c>
      <c r="G3325">
        <v>1889611729</v>
      </c>
      <c r="H3325" t="s">
        <v>354</v>
      </c>
      <c r="I3325" t="s">
        <v>355</v>
      </c>
      <c r="J3325" t="s">
        <v>265</v>
      </c>
      <c r="K3325" t="s">
        <v>12781</v>
      </c>
      <c r="L3325" t="s">
        <v>266</v>
      </c>
      <c r="M3325" t="s">
        <v>267</v>
      </c>
      <c r="N3325" t="s">
        <v>267</v>
      </c>
      <c r="O3325" t="s">
        <v>12782</v>
      </c>
      <c r="P3325">
        <v>0</v>
      </c>
      <c r="Q3325">
        <v>0</v>
      </c>
      <c r="R3325">
        <v>2</v>
      </c>
      <c r="S3325" t="s">
        <v>12783</v>
      </c>
      <c r="T3325" t="s">
        <v>267</v>
      </c>
      <c r="U3325" t="s">
        <v>12784</v>
      </c>
      <c r="V3325" t="b">
        <v>0</v>
      </c>
      <c r="W3325" t="s">
        <v>265</v>
      </c>
      <c r="X3325">
        <v>1</v>
      </c>
      <c r="Y3325" t="s">
        <v>12785</v>
      </c>
      <c r="Z3325" t="s">
        <v>265</v>
      </c>
      <c r="AA3325" t="s">
        <v>265</v>
      </c>
      <c r="AB3325" t="s">
        <v>265</v>
      </c>
      <c r="AC3325" t="s">
        <v>265</v>
      </c>
      <c r="AD3325" t="s">
        <v>265</v>
      </c>
      <c r="AE3325" t="s">
        <v>265</v>
      </c>
      <c r="AF3325" t="s">
        <v>267</v>
      </c>
      <c r="AG3325" t="s">
        <v>265</v>
      </c>
      <c r="AH3325" t="s">
        <v>265</v>
      </c>
      <c r="AI3325" t="s">
        <v>265</v>
      </c>
      <c r="AJ3325" t="s">
        <v>265</v>
      </c>
      <c r="AL3325" t="str">
        <f>IF(Sudan_News12[[#This Row],[relevancy_classification_english]]="Relevant","مناسب",IF(Sudan_News12[[#This Row],[relevancy_classification_english]]="Relevant","عَرَضِيّ",""))</f>
        <v/>
      </c>
      <c r="AN3325" t="str">
        <f>IF(Sudan_News12[[#This Row],[sentiment_analysis_english]]="Negative","سلبي",IF(Sudan_News12[[#This Row],[sentiment_analysis_english]]="Neutral","حيادي",IF(Sudan_News12[[#This Row],[sentiment_analysis_english]]="Positive","إيجابي","")))</f>
        <v/>
      </c>
      <c r="AO3325" t="e">
        <f>INDEX(TextClassificationList[],MATCH(Sudan_News12[[#This Row],[text_classification_arabic]],TextClassificationList[text_classification_arabic],0),1)</f>
        <v>#N/A</v>
      </c>
      <c r="AQ3325" t="e">
        <f>INDEX(TextClassificationList[],MATCH(Sudan_News12[[#This Row],[text_classification_arabic2]],TextClassificationList[text_classification_arabic],0),1)</f>
        <v>#N/A</v>
      </c>
      <c r="AS3325" t="e">
        <f>INDEX(TextClassificationList[],MATCH(Sudan_News12[[#This Row],[text_classification_arabic3]],TextClassificationList[text_classification_arabic],0),1)</f>
        <v>#N/A</v>
      </c>
      <c r="AU3325" t="e">
        <f>INDEX(TextClassificationList[],MATCH(Sudan_News12[[#This Row],[text_classification_arabic4]],TextClassificationList[text_classification_arabic],0),1)</f>
        <v>#N/A</v>
      </c>
      <c r="AW3325" t="e">
        <f>INDEX(TextClassificationList[],MATCH(Sudan_News12[[#This Row],[text_classification_arabic5]],TextClassificationList[text_classification_arabic],0),1)</f>
        <v>#N/A</v>
      </c>
    </row>
    <row r="3326" spans="1:49" x14ac:dyDescent="0.2">
      <c r="A3326">
        <v>1.2668414368609526E+18</v>
      </c>
      <c r="B3326">
        <v>1.2668414368609526E+18</v>
      </c>
      <c r="C3326" t="s">
        <v>12786</v>
      </c>
      <c r="D3326" s="1">
        <v>43981</v>
      </c>
      <c r="E3326" s="2">
        <v>0.97116898148148145</v>
      </c>
      <c r="F3326">
        <v>200</v>
      </c>
      <c r="G3326">
        <v>1889611729</v>
      </c>
      <c r="H3326" t="s">
        <v>354</v>
      </c>
      <c r="I3326" t="s">
        <v>355</v>
      </c>
      <c r="J3326" t="s">
        <v>265</v>
      </c>
      <c r="K3326" t="s">
        <v>12787</v>
      </c>
      <c r="L3326" t="s">
        <v>266</v>
      </c>
      <c r="M3326" t="s">
        <v>267</v>
      </c>
      <c r="N3326" t="s">
        <v>267</v>
      </c>
      <c r="O3326" t="s">
        <v>12788</v>
      </c>
      <c r="P3326">
        <v>0</v>
      </c>
      <c r="Q3326">
        <v>1</v>
      </c>
      <c r="R3326">
        <v>1</v>
      </c>
      <c r="S3326" t="s">
        <v>282</v>
      </c>
      <c r="T3326" t="s">
        <v>267</v>
      </c>
      <c r="U3326" t="s">
        <v>12789</v>
      </c>
      <c r="V3326" t="b">
        <v>0</v>
      </c>
      <c r="W3326" t="s">
        <v>265</v>
      </c>
      <c r="X3326">
        <v>1</v>
      </c>
      <c r="Y3326" t="s">
        <v>12790</v>
      </c>
      <c r="Z3326" t="s">
        <v>265</v>
      </c>
      <c r="AA3326" t="s">
        <v>265</v>
      </c>
      <c r="AB3326" t="s">
        <v>265</v>
      </c>
      <c r="AC3326" t="s">
        <v>265</v>
      </c>
      <c r="AD3326" t="s">
        <v>265</v>
      </c>
      <c r="AE3326" t="s">
        <v>265</v>
      </c>
      <c r="AF3326" t="s">
        <v>267</v>
      </c>
      <c r="AG3326" t="s">
        <v>265</v>
      </c>
      <c r="AH3326" t="s">
        <v>265</v>
      </c>
      <c r="AI3326" t="s">
        <v>265</v>
      </c>
      <c r="AJ3326" t="s">
        <v>265</v>
      </c>
      <c r="AL3326" t="str">
        <f>IF(Sudan_News12[[#This Row],[relevancy_classification_english]]="Relevant","مناسب",IF(Sudan_News12[[#This Row],[relevancy_classification_english]]="Relevant","عَرَضِيّ",""))</f>
        <v/>
      </c>
      <c r="AN3326" t="str">
        <f>IF(Sudan_News12[[#This Row],[sentiment_analysis_english]]="Negative","سلبي",IF(Sudan_News12[[#This Row],[sentiment_analysis_english]]="Neutral","حيادي",IF(Sudan_News12[[#This Row],[sentiment_analysis_english]]="Positive","إيجابي","")))</f>
        <v/>
      </c>
      <c r="AO3326" t="e">
        <f>INDEX(TextClassificationList[],MATCH(Sudan_News12[[#This Row],[text_classification_arabic]],TextClassificationList[text_classification_arabic],0),1)</f>
        <v>#N/A</v>
      </c>
      <c r="AQ3326" t="e">
        <f>INDEX(TextClassificationList[],MATCH(Sudan_News12[[#This Row],[text_classification_arabic2]],TextClassificationList[text_classification_arabic],0),1)</f>
        <v>#N/A</v>
      </c>
      <c r="AS3326" t="e">
        <f>INDEX(TextClassificationList[],MATCH(Sudan_News12[[#This Row],[text_classification_arabic3]],TextClassificationList[text_classification_arabic],0),1)</f>
        <v>#N/A</v>
      </c>
      <c r="AU3326" t="e">
        <f>INDEX(TextClassificationList[],MATCH(Sudan_News12[[#This Row],[text_classification_arabic4]],TextClassificationList[text_classification_arabic],0),1)</f>
        <v>#N/A</v>
      </c>
      <c r="AW3326" t="e">
        <f>INDEX(TextClassificationList[],MATCH(Sudan_News12[[#This Row],[text_classification_arabic5]],TextClassificationList[text_classification_arabic],0),1)</f>
        <v>#N/A</v>
      </c>
    </row>
    <row r="3327" spans="1:49" x14ac:dyDescent="0.2">
      <c r="A3327">
        <v>1.2664824082930893E+18</v>
      </c>
      <c r="B3327">
        <v>1.2664824082930893E+18</v>
      </c>
      <c r="C3327" t="s">
        <v>12791</v>
      </c>
      <c r="D3327" s="1">
        <v>43980</v>
      </c>
      <c r="E3327" s="2">
        <v>0.98043981481481479</v>
      </c>
      <c r="F3327">
        <v>200</v>
      </c>
      <c r="G3327">
        <v>1889611729</v>
      </c>
      <c r="H3327" t="s">
        <v>354</v>
      </c>
      <c r="I3327" t="s">
        <v>355</v>
      </c>
      <c r="J3327" t="s">
        <v>265</v>
      </c>
      <c r="K3327" t="s">
        <v>12792</v>
      </c>
      <c r="L3327" t="s">
        <v>266</v>
      </c>
      <c r="M3327" t="s">
        <v>267</v>
      </c>
      <c r="N3327" t="s">
        <v>267</v>
      </c>
      <c r="O3327" t="s">
        <v>267</v>
      </c>
      <c r="P3327">
        <v>0</v>
      </c>
      <c r="Q3327">
        <v>0</v>
      </c>
      <c r="R3327">
        <v>2</v>
      </c>
      <c r="S3327" t="s">
        <v>267</v>
      </c>
      <c r="T3327" t="s">
        <v>267</v>
      </c>
      <c r="U3327" t="s">
        <v>12793</v>
      </c>
      <c r="V3327" t="b">
        <v>0</v>
      </c>
      <c r="W3327" t="s">
        <v>265</v>
      </c>
      <c r="X3327">
        <v>0</v>
      </c>
      <c r="Y3327" t="s">
        <v>265</v>
      </c>
      <c r="Z3327" t="s">
        <v>265</v>
      </c>
      <c r="AA3327" t="s">
        <v>265</v>
      </c>
      <c r="AB3327" t="s">
        <v>265</v>
      </c>
      <c r="AC3327" t="s">
        <v>265</v>
      </c>
      <c r="AD3327" t="s">
        <v>265</v>
      </c>
      <c r="AE3327" t="s">
        <v>265</v>
      </c>
      <c r="AF3327" t="s">
        <v>267</v>
      </c>
      <c r="AG3327" t="s">
        <v>265</v>
      </c>
      <c r="AH3327" t="s">
        <v>265</v>
      </c>
      <c r="AI3327" t="s">
        <v>265</v>
      </c>
      <c r="AJ3327" t="s">
        <v>265</v>
      </c>
      <c r="AL3327" t="str">
        <f>IF(Sudan_News12[[#This Row],[relevancy_classification_english]]="Relevant","مناسب",IF(Sudan_News12[[#This Row],[relevancy_classification_english]]="Relevant","عَرَضِيّ",""))</f>
        <v/>
      </c>
      <c r="AN3327" t="str">
        <f>IF(Sudan_News12[[#This Row],[sentiment_analysis_english]]="Negative","سلبي",IF(Sudan_News12[[#This Row],[sentiment_analysis_english]]="Neutral","حيادي",IF(Sudan_News12[[#This Row],[sentiment_analysis_english]]="Positive","إيجابي","")))</f>
        <v/>
      </c>
      <c r="AO3327" t="e">
        <f>INDEX(TextClassificationList[],MATCH(Sudan_News12[[#This Row],[text_classification_arabic]],TextClassificationList[text_classification_arabic],0),1)</f>
        <v>#N/A</v>
      </c>
      <c r="AQ3327" t="e">
        <f>INDEX(TextClassificationList[],MATCH(Sudan_News12[[#This Row],[text_classification_arabic2]],TextClassificationList[text_classification_arabic],0),1)</f>
        <v>#N/A</v>
      </c>
      <c r="AS3327" t="e">
        <f>INDEX(TextClassificationList[],MATCH(Sudan_News12[[#This Row],[text_classification_arabic3]],TextClassificationList[text_classification_arabic],0),1)</f>
        <v>#N/A</v>
      </c>
      <c r="AU3327" t="e">
        <f>INDEX(TextClassificationList[],MATCH(Sudan_News12[[#This Row],[text_classification_arabic4]],TextClassificationList[text_classification_arabic],0),1)</f>
        <v>#N/A</v>
      </c>
      <c r="AW3327" t="e">
        <f>INDEX(TextClassificationList[],MATCH(Sudan_News12[[#This Row],[text_classification_arabic5]],TextClassificationList[text_classification_arabic],0),1)</f>
        <v>#N/A</v>
      </c>
    </row>
    <row r="3328" spans="1:49" x14ac:dyDescent="0.2">
      <c r="A3328">
        <v>1.2664486835472179E+18</v>
      </c>
      <c r="B3328">
        <v>1.2664456999919616E+18</v>
      </c>
      <c r="C3328" t="s">
        <v>12794</v>
      </c>
      <c r="D3328" s="1">
        <v>43980</v>
      </c>
      <c r="E3328" s="2">
        <v>0.88738425925925923</v>
      </c>
      <c r="F3328">
        <v>200</v>
      </c>
      <c r="G3328">
        <v>1889611729</v>
      </c>
      <c r="H3328" t="s">
        <v>354</v>
      </c>
      <c r="I3328" t="s">
        <v>355</v>
      </c>
      <c r="J3328" t="s">
        <v>265</v>
      </c>
      <c r="K3328" t="s">
        <v>12795</v>
      </c>
      <c r="L3328" t="s">
        <v>266</v>
      </c>
      <c r="M3328" t="s">
        <v>267</v>
      </c>
      <c r="N3328" t="s">
        <v>267</v>
      </c>
      <c r="O3328" t="s">
        <v>267</v>
      </c>
      <c r="P3328">
        <v>0</v>
      </c>
      <c r="Q3328">
        <v>0</v>
      </c>
      <c r="R3328">
        <v>0</v>
      </c>
      <c r="S3328" t="s">
        <v>267</v>
      </c>
      <c r="T3328" t="s">
        <v>267</v>
      </c>
      <c r="U3328" t="s">
        <v>12796</v>
      </c>
      <c r="V3328" t="b">
        <v>0</v>
      </c>
      <c r="W3328" t="s">
        <v>265</v>
      </c>
      <c r="X3328">
        <v>0</v>
      </c>
      <c r="Y3328" t="s">
        <v>265</v>
      </c>
      <c r="Z3328" t="s">
        <v>265</v>
      </c>
      <c r="AA3328" t="s">
        <v>265</v>
      </c>
      <c r="AB3328" t="s">
        <v>265</v>
      </c>
      <c r="AC3328" t="s">
        <v>265</v>
      </c>
      <c r="AD3328" t="s">
        <v>265</v>
      </c>
      <c r="AE3328" t="s">
        <v>265</v>
      </c>
      <c r="AF3328" t="s">
        <v>12797</v>
      </c>
      <c r="AG3328" t="s">
        <v>265</v>
      </c>
      <c r="AH3328" t="s">
        <v>265</v>
      </c>
      <c r="AI3328" t="s">
        <v>265</v>
      </c>
      <c r="AJ3328" t="s">
        <v>265</v>
      </c>
      <c r="AL3328" t="str">
        <f>IF(Sudan_News12[[#This Row],[relevancy_classification_english]]="Relevant","مناسب",IF(Sudan_News12[[#This Row],[relevancy_classification_english]]="Relevant","عَرَضِيّ",""))</f>
        <v/>
      </c>
      <c r="AN3328" t="str">
        <f>IF(Sudan_News12[[#This Row],[sentiment_analysis_english]]="Negative","سلبي",IF(Sudan_News12[[#This Row],[sentiment_analysis_english]]="Neutral","حيادي",IF(Sudan_News12[[#This Row],[sentiment_analysis_english]]="Positive","إيجابي","")))</f>
        <v/>
      </c>
      <c r="AO3328" t="e">
        <f>INDEX(TextClassificationList[],MATCH(Sudan_News12[[#This Row],[text_classification_arabic]],TextClassificationList[text_classification_arabic],0),1)</f>
        <v>#N/A</v>
      </c>
      <c r="AQ3328" t="e">
        <f>INDEX(TextClassificationList[],MATCH(Sudan_News12[[#This Row],[text_classification_arabic2]],TextClassificationList[text_classification_arabic],0),1)</f>
        <v>#N/A</v>
      </c>
      <c r="AS3328" t="e">
        <f>INDEX(TextClassificationList[],MATCH(Sudan_News12[[#This Row],[text_classification_arabic3]],TextClassificationList[text_classification_arabic],0),1)</f>
        <v>#N/A</v>
      </c>
      <c r="AU3328" t="e">
        <f>INDEX(TextClassificationList[],MATCH(Sudan_News12[[#This Row],[text_classification_arabic4]],TextClassificationList[text_classification_arabic],0),1)</f>
        <v>#N/A</v>
      </c>
      <c r="AW3328" t="e">
        <f>INDEX(TextClassificationList[],MATCH(Sudan_News12[[#This Row],[text_classification_arabic5]],TextClassificationList[text_classification_arabic],0),1)</f>
        <v>#N/A</v>
      </c>
    </row>
    <row r="3329" spans="1:49" x14ac:dyDescent="0.2">
      <c r="A3329">
        <v>1.2664328472518984E+18</v>
      </c>
      <c r="B3329">
        <v>1.2664328472518984E+18</v>
      </c>
      <c r="C3329" t="s">
        <v>12798</v>
      </c>
      <c r="D3329" s="1">
        <v>43980</v>
      </c>
      <c r="E3329" s="2">
        <v>0.84368055555555554</v>
      </c>
      <c r="F3329">
        <v>200</v>
      </c>
      <c r="G3329">
        <v>1889611729</v>
      </c>
      <c r="H3329" t="s">
        <v>354</v>
      </c>
      <c r="I3329" t="s">
        <v>355</v>
      </c>
      <c r="J3329" t="s">
        <v>265</v>
      </c>
      <c r="K3329" t="s">
        <v>12799</v>
      </c>
      <c r="L3329" t="s">
        <v>266</v>
      </c>
      <c r="M3329" t="s">
        <v>267</v>
      </c>
      <c r="N3329" t="s">
        <v>267</v>
      </c>
      <c r="O3329" t="s">
        <v>267</v>
      </c>
      <c r="P3329">
        <v>0</v>
      </c>
      <c r="Q3329">
        <v>0</v>
      </c>
      <c r="R3329">
        <v>0</v>
      </c>
      <c r="S3329" t="s">
        <v>12800</v>
      </c>
      <c r="T3329" t="s">
        <v>267</v>
      </c>
      <c r="U3329" t="s">
        <v>12801</v>
      </c>
      <c r="V3329" t="b">
        <v>0</v>
      </c>
      <c r="W3329" t="s">
        <v>265</v>
      </c>
      <c r="X3329">
        <v>0</v>
      </c>
      <c r="Y3329" t="s">
        <v>265</v>
      </c>
      <c r="Z3329" t="s">
        <v>265</v>
      </c>
      <c r="AA3329" t="s">
        <v>265</v>
      </c>
      <c r="AB3329" t="s">
        <v>265</v>
      </c>
      <c r="AC3329" t="s">
        <v>265</v>
      </c>
      <c r="AD3329" t="s">
        <v>265</v>
      </c>
      <c r="AE3329" t="s">
        <v>265</v>
      </c>
      <c r="AF3329" t="s">
        <v>267</v>
      </c>
      <c r="AG3329" t="s">
        <v>265</v>
      </c>
      <c r="AH3329" t="s">
        <v>265</v>
      </c>
      <c r="AI3329" t="s">
        <v>265</v>
      </c>
      <c r="AJ3329" t="s">
        <v>265</v>
      </c>
      <c r="AL3329" t="str">
        <f>IF(Sudan_News12[[#This Row],[relevancy_classification_english]]="Relevant","مناسب",IF(Sudan_News12[[#This Row],[relevancy_classification_english]]="Relevant","عَرَضِيّ",""))</f>
        <v/>
      </c>
      <c r="AN3329" t="str">
        <f>IF(Sudan_News12[[#This Row],[sentiment_analysis_english]]="Negative","سلبي",IF(Sudan_News12[[#This Row],[sentiment_analysis_english]]="Neutral","حيادي",IF(Sudan_News12[[#This Row],[sentiment_analysis_english]]="Positive","إيجابي","")))</f>
        <v/>
      </c>
      <c r="AO3329" t="e">
        <f>INDEX(TextClassificationList[],MATCH(Sudan_News12[[#This Row],[text_classification_arabic]],TextClassificationList[text_classification_arabic],0),1)</f>
        <v>#N/A</v>
      </c>
      <c r="AQ3329" t="e">
        <f>INDEX(TextClassificationList[],MATCH(Sudan_News12[[#This Row],[text_classification_arabic2]],TextClassificationList[text_classification_arabic],0),1)</f>
        <v>#N/A</v>
      </c>
      <c r="AS3329" t="e">
        <f>INDEX(TextClassificationList[],MATCH(Sudan_News12[[#This Row],[text_classification_arabic3]],TextClassificationList[text_classification_arabic],0),1)</f>
        <v>#N/A</v>
      </c>
      <c r="AU3329" t="e">
        <f>INDEX(TextClassificationList[],MATCH(Sudan_News12[[#This Row],[text_classification_arabic4]],TextClassificationList[text_classification_arabic],0),1)</f>
        <v>#N/A</v>
      </c>
      <c r="AW3329" t="e">
        <f>INDEX(TextClassificationList[],MATCH(Sudan_News12[[#This Row],[text_classification_arabic5]],TextClassificationList[text_classification_arabic],0),1)</f>
        <v>#N/A</v>
      </c>
    </row>
    <row r="3330" spans="1:49" x14ac:dyDescent="0.2">
      <c r="A3330">
        <v>1.2661616204866765E+18</v>
      </c>
      <c r="B3330">
        <v>1.2661616204866765E+18</v>
      </c>
      <c r="C3330" t="s">
        <v>12802</v>
      </c>
      <c r="D3330" s="1">
        <v>43980</v>
      </c>
      <c r="E3330" s="2">
        <v>9.5243055555555553E-2</v>
      </c>
      <c r="F3330">
        <v>200</v>
      </c>
      <c r="G3330">
        <v>1889611729</v>
      </c>
      <c r="H3330" t="s">
        <v>354</v>
      </c>
      <c r="I3330" t="s">
        <v>355</v>
      </c>
      <c r="J3330" t="s">
        <v>265</v>
      </c>
      <c r="K3330" t="s">
        <v>12803</v>
      </c>
      <c r="L3330" t="s">
        <v>266</v>
      </c>
      <c r="M3330" t="s">
        <v>267</v>
      </c>
      <c r="N3330" t="s">
        <v>267</v>
      </c>
      <c r="O3330" t="s">
        <v>267</v>
      </c>
      <c r="P3330">
        <v>0</v>
      </c>
      <c r="Q3330">
        <v>1</v>
      </c>
      <c r="R3330">
        <v>2</v>
      </c>
      <c r="S3330" t="s">
        <v>12804</v>
      </c>
      <c r="T3330" t="s">
        <v>267</v>
      </c>
      <c r="U3330" t="s">
        <v>12805</v>
      </c>
      <c r="V3330" t="b">
        <v>0</v>
      </c>
      <c r="W3330" t="s">
        <v>265</v>
      </c>
      <c r="X3330">
        <v>0</v>
      </c>
      <c r="Y3330" t="s">
        <v>265</v>
      </c>
      <c r="Z3330" t="s">
        <v>265</v>
      </c>
      <c r="AA3330" t="s">
        <v>265</v>
      </c>
      <c r="AB3330" t="s">
        <v>265</v>
      </c>
      <c r="AC3330" t="s">
        <v>265</v>
      </c>
      <c r="AD3330" t="s">
        <v>265</v>
      </c>
      <c r="AE3330" t="s">
        <v>265</v>
      </c>
      <c r="AF3330" t="s">
        <v>267</v>
      </c>
      <c r="AG3330" t="s">
        <v>265</v>
      </c>
      <c r="AH3330" t="s">
        <v>265</v>
      </c>
      <c r="AI3330" t="s">
        <v>265</v>
      </c>
      <c r="AJ3330" t="s">
        <v>265</v>
      </c>
      <c r="AL3330" t="str">
        <f>IF(Sudan_News12[[#This Row],[relevancy_classification_english]]="Relevant","مناسب",IF(Sudan_News12[[#This Row],[relevancy_classification_english]]="Relevant","عَرَضِيّ",""))</f>
        <v/>
      </c>
      <c r="AN3330" t="str">
        <f>IF(Sudan_News12[[#This Row],[sentiment_analysis_english]]="Negative","سلبي",IF(Sudan_News12[[#This Row],[sentiment_analysis_english]]="Neutral","حيادي",IF(Sudan_News12[[#This Row],[sentiment_analysis_english]]="Positive","إيجابي","")))</f>
        <v/>
      </c>
      <c r="AO3330" t="e">
        <f>INDEX(TextClassificationList[],MATCH(Sudan_News12[[#This Row],[text_classification_arabic]],TextClassificationList[text_classification_arabic],0),1)</f>
        <v>#N/A</v>
      </c>
      <c r="AQ3330" t="e">
        <f>INDEX(TextClassificationList[],MATCH(Sudan_News12[[#This Row],[text_classification_arabic2]],TextClassificationList[text_classification_arabic],0),1)</f>
        <v>#N/A</v>
      </c>
      <c r="AS3330" t="e">
        <f>INDEX(TextClassificationList[],MATCH(Sudan_News12[[#This Row],[text_classification_arabic3]],TextClassificationList[text_classification_arabic],0),1)</f>
        <v>#N/A</v>
      </c>
      <c r="AU3330" t="e">
        <f>INDEX(TextClassificationList[],MATCH(Sudan_News12[[#This Row],[text_classification_arabic4]],TextClassificationList[text_classification_arabic],0),1)</f>
        <v>#N/A</v>
      </c>
      <c r="AW3330" t="e">
        <f>INDEX(TextClassificationList[],MATCH(Sudan_News12[[#This Row],[text_classification_arabic5]],TextClassificationList[text_classification_arabic],0),1)</f>
        <v>#N/A</v>
      </c>
    </row>
    <row r="3331" spans="1:49" x14ac:dyDescent="0.2">
      <c r="A3331">
        <v>1.2661578207072543E+18</v>
      </c>
      <c r="B3331">
        <v>1.2661578207072543E+18</v>
      </c>
      <c r="C3331" t="s">
        <v>12806</v>
      </c>
      <c r="D3331" s="1">
        <v>43980</v>
      </c>
      <c r="E3331" s="2">
        <v>8.475694444444444E-2</v>
      </c>
      <c r="F3331">
        <v>200</v>
      </c>
      <c r="G3331">
        <v>1889611729</v>
      </c>
      <c r="H3331" t="s">
        <v>354</v>
      </c>
      <c r="I3331" t="s">
        <v>355</v>
      </c>
      <c r="J3331" t="s">
        <v>265</v>
      </c>
      <c r="K3331" t="s">
        <v>12807</v>
      </c>
      <c r="L3331" t="s">
        <v>266</v>
      </c>
      <c r="M3331" t="s">
        <v>267</v>
      </c>
      <c r="N3331" t="s">
        <v>267</v>
      </c>
      <c r="O3331" t="s">
        <v>12808</v>
      </c>
      <c r="P3331">
        <v>0</v>
      </c>
      <c r="Q3331">
        <v>0</v>
      </c>
      <c r="R3331">
        <v>2</v>
      </c>
      <c r="S3331" t="s">
        <v>12809</v>
      </c>
      <c r="T3331" t="s">
        <v>267</v>
      </c>
      <c r="U3331" t="s">
        <v>12810</v>
      </c>
      <c r="V3331" t="b">
        <v>0</v>
      </c>
      <c r="W3331" t="s">
        <v>265</v>
      </c>
      <c r="X3331">
        <v>1</v>
      </c>
      <c r="Y3331" t="s">
        <v>12811</v>
      </c>
      <c r="Z3331" t="s">
        <v>265</v>
      </c>
      <c r="AA3331" t="s">
        <v>265</v>
      </c>
      <c r="AB3331" t="s">
        <v>265</v>
      </c>
      <c r="AC3331" t="s">
        <v>265</v>
      </c>
      <c r="AD3331" t="s">
        <v>265</v>
      </c>
      <c r="AE3331" t="s">
        <v>265</v>
      </c>
      <c r="AF3331" t="s">
        <v>267</v>
      </c>
      <c r="AG3331" t="s">
        <v>265</v>
      </c>
      <c r="AH3331" t="s">
        <v>265</v>
      </c>
      <c r="AI3331" t="s">
        <v>265</v>
      </c>
      <c r="AJ3331" t="s">
        <v>265</v>
      </c>
      <c r="AL3331" t="str">
        <f>IF(Sudan_News12[[#This Row],[relevancy_classification_english]]="Relevant","مناسب",IF(Sudan_News12[[#This Row],[relevancy_classification_english]]="Relevant","عَرَضِيّ",""))</f>
        <v/>
      </c>
      <c r="AN3331" t="str">
        <f>IF(Sudan_News12[[#This Row],[sentiment_analysis_english]]="Negative","سلبي",IF(Sudan_News12[[#This Row],[sentiment_analysis_english]]="Neutral","حيادي",IF(Sudan_News12[[#This Row],[sentiment_analysis_english]]="Positive","إيجابي","")))</f>
        <v/>
      </c>
      <c r="AO3331" t="e">
        <f>INDEX(TextClassificationList[],MATCH(Sudan_News12[[#This Row],[text_classification_arabic]],TextClassificationList[text_classification_arabic],0),1)</f>
        <v>#N/A</v>
      </c>
      <c r="AQ3331" t="e">
        <f>INDEX(TextClassificationList[],MATCH(Sudan_News12[[#This Row],[text_classification_arabic2]],TextClassificationList[text_classification_arabic],0),1)</f>
        <v>#N/A</v>
      </c>
      <c r="AS3331" t="e">
        <f>INDEX(TextClassificationList[],MATCH(Sudan_News12[[#This Row],[text_classification_arabic3]],TextClassificationList[text_classification_arabic],0),1)</f>
        <v>#N/A</v>
      </c>
      <c r="AU3331" t="e">
        <f>INDEX(TextClassificationList[],MATCH(Sudan_News12[[#This Row],[text_classification_arabic4]],TextClassificationList[text_classification_arabic],0),1)</f>
        <v>#N/A</v>
      </c>
      <c r="AW3331" t="e">
        <f>INDEX(TextClassificationList[],MATCH(Sudan_News12[[#This Row],[text_classification_arabic5]],TextClassificationList[text_classification_arabic],0),1)</f>
        <v>#N/A</v>
      </c>
    </row>
    <row r="3332" spans="1:49" x14ac:dyDescent="0.2">
      <c r="A3332">
        <v>1.2660764413908337E+18</v>
      </c>
      <c r="B3332">
        <v>1.2660764413908337E+18</v>
      </c>
      <c r="C3332" t="s">
        <v>12812</v>
      </c>
      <c r="D3332" s="1">
        <v>43979</v>
      </c>
      <c r="E3332" s="2">
        <v>0.86018518518518516</v>
      </c>
      <c r="F3332">
        <v>200</v>
      </c>
      <c r="G3332">
        <v>1889611729</v>
      </c>
      <c r="H3332" t="s">
        <v>354</v>
      </c>
      <c r="I3332" t="s">
        <v>355</v>
      </c>
      <c r="J3332" t="s">
        <v>265</v>
      </c>
      <c r="K3332" t="s">
        <v>12813</v>
      </c>
      <c r="L3332" t="s">
        <v>266</v>
      </c>
      <c r="M3332" t="s">
        <v>267</v>
      </c>
      <c r="N3332" t="s">
        <v>267</v>
      </c>
      <c r="O3332" t="s">
        <v>267</v>
      </c>
      <c r="P3332">
        <v>0</v>
      </c>
      <c r="Q3332">
        <v>0</v>
      </c>
      <c r="R3332">
        <v>1</v>
      </c>
      <c r="S3332" t="s">
        <v>267</v>
      </c>
      <c r="T3332" t="s">
        <v>267</v>
      </c>
      <c r="U3332" t="s">
        <v>12814</v>
      </c>
      <c r="V3332" t="b">
        <v>0</v>
      </c>
      <c r="W3332" t="s">
        <v>265</v>
      </c>
      <c r="X3332">
        <v>0</v>
      </c>
      <c r="Y3332" t="s">
        <v>265</v>
      </c>
      <c r="Z3332" t="s">
        <v>265</v>
      </c>
      <c r="AA3332" t="s">
        <v>265</v>
      </c>
      <c r="AB3332" t="s">
        <v>265</v>
      </c>
      <c r="AC3332" t="s">
        <v>265</v>
      </c>
      <c r="AD3332" t="s">
        <v>265</v>
      </c>
      <c r="AE3332" t="s">
        <v>265</v>
      </c>
      <c r="AF3332" t="s">
        <v>267</v>
      </c>
      <c r="AG3332" t="s">
        <v>265</v>
      </c>
      <c r="AH3332" t="s">
        <v>265</v>
      </c>
      <c r="AI3332" t="s">
        <v>265</v>
      </c>
      <c r="AJ3332" t="s">
        <v>265</v>
      </c>
      <c r="AL3332" t="str">
        <f>IF(Sudan_News12[[#This Row],[relevancy_classification_english]]="Relevant","مناسب",IF(Sudan_News12[[#This Row],[relevancy_classification_english]]="Relevant","عَرَضِيّ",""))</f>
        <v/>
      </c>
      <c r="AN3332" t="str">
        <f>IF(Sudan_News12[[#This Row],[sentiment_analysis_english]]="Negative","سلبي",IF(Sudan_News12[[#This Row],[sentiment_analysis_english]]="Neutral","حيادي",IF(Sudan_News12[[#This Row],[sentiment_analysis_english]]="Positive","إيجابي","")))</f>
        <v/>
      </c>
      <c r="AO3332" t="e">
        <f>INDEX(TextClassificationList[],MATCH(Sudan_News12[[#This Row],[text_classification_arabic]],TextClassificationList[text_classification_arabic],0),1)</f>
        <v>#N/A</v>
      </c>
      <c r="AQ3332" t="e">
        <f>INDEX(TextClassificationList[],MATCH(Sudan_News12[[#This Row],[text_classification_arabic2]],TextClassificationList[text_classification_arabic],0),1)</f>
        <v>#N/A</v>
      </c>
      <c r="AS3332" t="e">
        <f>INDEX(TextClassificationList[],MATCH(Sudan_News12[[#This Row],[text_classification_arabic3]],TextClassificationList[text_classification_arabic],0),1)</f>
        <v>#N/A</v>
      </c>
      <c r="AU3332" t="e">
        <f>INDEX(TextClassificationList[],MATCH(Sudan_News12[[#This Row],[text_classification_arabic4]],TextClassificationList[text_classification_arabic],0),1)</f>
        <v>#N/A</v>
      </c>
      <c r="AW3332" t="e">
        <f>INDEX(TextClassificationList[],MATCH(Sudan_News12[[#This Row],[text_classification_arabic5]],TextClassificationList[text_classification_arabic],0),1)</f>
        <v>#N/A</v>
      </c>
    </row>
    <row r="3333" spans="1:49" x14ac:dyDescent="0.2">
      <c r="A3333">
        <v>1.2660708372344668E+18</v>
      </c>
      <c r="B3333">
        <v>1.2660708372344668E+18</v>
      </c>
      <c r="C3333" t="s">
        <v>12815</v>
      </c>
      <c r="D3333" s="1">
        <v>43979</v>
      </c>
      <c r="E3333" s="2">
        <v>0.84472222222222226</v>
      </c>
      <c r="F3333">
        <v>200</v>
      </c>
      <c r="G3333">
        <v>1889611729</v>
      </c>
      <c r="H3333" t="s">
        <v>354</v>
      </c>
      <c r="I3333" t="s">
        <v>355</v>
      </c>
      <c r="J3333" t="s">
        <v>265</v>
      </c>
      <c r="K3333" t="s">
        <v>12816</v>
      </c>
      <c r="L3333" t="s">
        <v>266</v>
      </c>
      <c r="M3333" t="s">
        <v>267</v>
      </c>
      <c r="N3333" t="s">
        <v>267</v>
      </c>
      <c r="O3333" t="s">
        <v>12817</v>
      </c>
      <c r="P3333">
        <v>0</v>
      </c>
      <c r="Q3333">
        <v>0</v>
      </c>
      <c r="R3333">
        <v>0</v>
      </c>
      <c r="S3333" t="s">
        <v>269</v>
      </c>
      <c r="T3333" t="s">
        <v>267</v>
      </c>
      <c r="U3333" t="s">
        <v>12818</v>
      </c>
      <c r="V3333" t="b">
        <v>0</v>
      </c>
      <c r="W3333" t="s">
        <v>265</v>
      </c>
      <c r="X3333">
        <v>1</v>
      </c>
      <c r="Y3333" t="s">
        <v>12819</v>
      </c>
      <c r="Z3333" t="s">
        <v>265</v>
      </c>
      <c r="AA3333" t="s">
        <v>265</v>
      </c>
      <c r="AB3333" t="s">
        <v>265</v>
      </c>
      <c r="AC3333" t="s">
        <v>265</v>
      </c>
      <c r="AD3333" t="s">
        <v>265</v>
      </c>
      <c r="AE3333" t="s">
        <v>265</v>
      </c>
      <c r="AF3333" t="s">
        <v>267</v>
      </c>
      <c r="AG3333" t="s">
        <v>265</v>
      </c>
      <c r="AH3333" t="s">
        <v>265</v>
      </c>
      <c r="AI3333" t="s">
        <v>265</v>
      </c>
      <c r="AJ3333" t="s">
        <v>265</v>
      </c>
      <c r="AL3333" t="str">
        <f>IF(Sudan_News12[[#This Row],[relevancy_classification_english]]="Relevant","مناسب",IF(Sudan_News12[[#This Row],[relevancy_classification_english]]="Relevant","عَرَضِيّ",""))</f>
        <v/>
      </c>
      <c r="AN3333" t="str">
        <f>IF(Sudan_News12[[#This Row],[sentiment_analysis_english]]="Negative","سلبي",IF(Sudan_News12[[#This Row],[sentiment_analysis_english]]="Neutral","حيادي",IF(Sudan_News12[[#This Row],[sentiment_analysis_english]]="Positive","إيجابي","")))</f>
        <v/>
      </c>
      <c r="AO3333" t="e">
        <f>INDEX(TextClassificationList[],MATCH(Sudan_News12[[#This Row],[text_classification_arabic]],TextClassificationList[text_classification_arabic],0),1)</f>
        <v>#N/A</v>
      </c>
      <c r="AQ3333" t="e">
        <f>INDEX(TextClassificationList[],MATCH(Sudan_News12[[#This Row],[text_classification_arabic2]],TextClassificationList[text_classification_arabic],0),1)</f>
        <v>#N/A</v>
      </c>
      <c r="AS3333" t="e">
        <f>INDEX(TextClassificationList[],MATCH(Sudan_News12[[#This Row],[text_classification_arabic3]],TextClassificationList[text_classification_arabic],0),1)</f>
        <v>#N/A</v>
      </c>
      <c r="AU3333" t="e">
        <f>INDEX(TextClassificationList[],MATCH(Sudan_News12[[#This Row],[text_classification_arabic4]],TextClassificationList[text_classification_arabic],0),1)</f>
        <v>#N/A</v>
      </c>
      <c r="AW3333" t="e">
        <f>INDEX(TextClassificationList[],MATCH(Sudan_News12[[#This Row],[text_classification_arabic5]],TextClassificationList[text_classification_arabic],0),1)</f>
        <v>#N/A</v>
      </c>
    </row>
    <row r="3334" spans="1:49" x14ac:dyDescent="0.2">
      <c r="A3334">
        <v>1.2659259576444191E+18</v>
      </c>
      <c r="B3334">
        <v>1.2659259576444191E+18</v>
      </c>
      <c r="C3334" t="s">
        <v>12820</v>
      </c>
      <c r="D3334" s="1">
        <v>43979</v>
      </c>
      <c r="E3334" s="2">
        <v>0.44493055555555555</v>
      </c>
      <c r="F3334">
        <v>200</v>
      </c>
      <c r="G3334">
        <v>1889611729</v>
      </c>
      <c r="H3334" t="s">
        <v>354</v>
      </c>
      <c r="I3334" t="s">
        <v>355</v>
      </c>
      <c r="J3334" t="s">
        <v>265</v>
      </c>
      <c r="K3334" t="s">
        <v>12821</v>
      </c>
      <c r="L3334" t="s">
        <v>266</v>
      </c>
      <c r="M3334" t="s">
        <v>267</v>
      </c>
      <c r="N3334" t="s">
        <v>267</v>
      </c>
      <c r="O3334" t="s">
        <v>267</v>
      </c>
      <c r="P3334">
        <v>0</v>
      </c>
      <c r="Q3334">
        <v>0</v>
      </c>
      <c r="R3334">
        <v>0</v>
      </c>
      <c r="S3334" t="s">
        <v>269</v>
      </c>
      <c r="T3334" t="s">
        <v>267</v>
      </c>
      <c r="U3334" t="s">
        <v>12822</v>
      </c>
      <c r="V3334" t="b">
        <v>0</v>
      </c>
      <c r="W3334" t="s">
        <v>265</v>
      </c>
      <c r="X3334">
        <v>0</v>
      </c>
      <c r="Y3334" t="s">
        <v>265</v>
      </c>
      <c r="Z3334" t="s">
        <v>265</v>
      </c>
      <c r="AA3334" t="s">
        <v>265</v>
      </c>
      <c r="AB3334" t="s">
        <v>265</v>
      </c>
      <c r="AC3334" t="s">
        <v>265</v>
      </c>
      <c r="AD3334" t="s">
        <v>265</v>
      </c>
      <c r="AE3334" t="s">
        <v>265</v>
      </c>
      <c r="AF3334" t="s">
        <v>267</v>
      </c>
      <c r="AG3334" t="s">
        <v>265</v>
      </c>
      <c r="AH3334" t="s">
        <v>265</v>
      </c>
      <c r="AI3334" t="s">
        <v>265</v>
      </c>
      <c r="AJ3334" t="s">
        <v>265</v>
      </c>
      <c r="AL3334" t="str">
        <f>IF(Sudan_News12[[#This Row],[relevancy_classification_english]]="Relevant","مناسب",IF(Sudan_News12[[#This Row],[relevancy_classification_english]]="Relevant","عَرَضِيّ",""))</f>
        <v/>
      </c>
      <c r="AN3334" t="str">
        <f>IF(Sudan_News12[[#This Row],[sentiment_analysis_english]]="Negative","سلبي",IF(Sudan_News12[[#This Row],[sentiment_analysis_english]]="Neutral","حيادي",IF(Sudan_News12[[#This Row],[sentiment_analysis_english]]="Positive","إيجابي","")))</f>
        <v/>
      </c>
      <c r="AO3334" t="e">
        <f>INDEX(TextClassificationList[],MATCH(Sudan_News12[[#This Row],[text_classification_arabic]],TextClassificationList[text_classification_arabic],0),1)</f>
        <v>#N/A</v>
      </c>
      <c r="AQ3334" t="e">
        <f>INDEX(TextClassificationList[],MATCH(Sudan_News12[[#This Row],[text_classification_arabic2]],TextClassificationList[text_classification_arabic],0),1)</f>
        <v>#N/A</v>
      </c>
      <c r="AS3334" t="e">
        <f>INDEX(TextClassificationList[],MATCH(Sudan_News12[[#This Row],[text_classification_arabic3]],TextClassificationList[text_classification_arabic],0),1)</f>
        <v>#N/A</v>
      </c>
      <c r="AU3334" t="e">
        <f>INDEX(TextClassificationList[],MATCH(Sudan_News12[[#This Row],[text_classification_arabic4]],TextClassificationList[text_classification_arabic],0),1)</f>
        <v>#N/A</v>
      </c>
      <c r="AW3334" t="e">
        <f>INDEX(TextClassificationList[],MATCH(Sudan_News12[[#This Row],[text_classification_arabic5]],TextClassificationList[text_classification_arabic],0),1)</f>
        <v>#N/A</v>
      </c>
    </row>
    <row r="3335" spans="1:49" x14ac:dyDescent="0.2">
      <c r="A3335">
        <v>1.2657694991160852E+18</v>
      </c>
      <c r="B3335">
        <v>1.2657644625622917E+18</v>
      </c>
      <c r="C3335" t="s">
        <v>12823</v>
      </c>
      <c r="D3335" s="1">
        <v>43979</v>
      </c>
      <c r="E3335" s="2">
        <v>1.3194444444444444E-2</v>
      </c>
      <c r="F3335">
        <v>200</v>
      </c>
      <c r="G3335">
        <v>1889611729</v>
      </c>
      <c r="H3335" t="s">
        <v>354</v>
      </c>
      <c r="I3335" t="s">
        <v>355</v>
      </c>
      <c r="J3335" t="s">
        <v>265</v>
      </c>
      <c r="K3335" t="s">
        <v>12824</v>
      </c>
      <c r="L3335" t="s">
        <v>266</v>
      </c>
      <c r="M3335" t="s">
        <v>267</v>
      </c>
      <c r="N3335" t="s">
        <v>267</v>
      </c>
      <c r="O3335" t="s">
        <v>267</v>
      </c>
      <c r="P3335">
        <v>0</v>
      </c>
      <c r="Q3335">
        <v>0</v>
      </c>
      <c r="R3335">
        <v>0</v>
      </c>
      <c r="S3335" t="s">
        <v>267</v>
      </c>
      <c r="T3335" t="s">
        <v>267</v>
      </c>
      <c r="U3335" t="s">
        <v>12825</v>
      </c>
      <c r="V3335" t="b">
        <v>0</v>
      </c>
      <c r="W3335" t="s">
        <v>265</v>
      </c>
      <c r="X3335">
        <v>0</v>
      </c>
      <c r="Y3335" t="s">
        <v>265</v>
      </c>
      <c r="Z3335" t="s">
        <v>265</v>
      </c>
      <c r="AA3335" t="s">
        <v>265</v>
      </c>
      <c r="AB3335" t="s">
        <v>265</v>
      </c>
      <c r="AC3335" t="s">
        <v>265</v>
      </c>
      <c r="AD3335" t="s">
        <v>265</v>
      </c>
      <c r="AE3335" t="s">
        <v>265</v>
      </c>
      <c r="AF3335" t="s">
        <v>11887</v>
      </c>
      <c r="AG3335" t="s">
        <v>265</v>
      </c>
      <c r="AH3335" t="s">
        <v>265</v>
      </c>
      <c r="AI3335" t="s">
        <v>265</v>
      </c>
      <c r="AJ3335" t="s">
        <v>265</v>
      </c>
      <c r="AL3335" t="str">
        <f>IF(Sudan_News12[[#This Row],[relevancy_classification_english]]="Relevant","مناسب",IF(Sudan_News12[[#This Row],[relevancy_classification_english]]="Relevant","عَرَضِيّ",""))</f>
        <v/>
      </c>
      <c r="AN3335" t="str">
        <f>IF(Sudan_News12[[#This Row],[sentiment_analysis_english]]="Negative","سلبي",IF(Sudan_News12[[#This Row],[sentiment_analysis_english]]="Neutral","حيادي",IF(Sudan_News12[[#This Row],[sentiment_analysis_english]]="Positive","إيجابي","")))</f>
        <v/>
      </c>
      <c r="AO3335" t="e">
        <f>INDEX(TextClassificationList[],MATCH(Sudan_News12[[#This Row],[text_classification_arabic]],TextClassificationList[text_classification_arabic],0),1)</f>
        <v>#N/A</v>
      </c>
      <c r="AQ3335" t="e">
        <f>INDEX(TextClassificationList[],MATCH(Sudan_News12[[#This Row],[text_classification_arabic2]],TextClassificationList[text_classification_arabic],0),1)</f>
        <v>#N/A</v>
      </c>
      <c r="AS3335" t="e">
        <f>INDEX(TextClassificationList[],MATCH(Sudan_News12[[#This Row],[text_classification_arabic3]],TextClassificationList[text_classification_arabic],0),1)</f>
        <v>#N/A</v>
      </c>
      <c r="AU3335" t="e">
        <f>INDEX(TextClassificationList[],MATCH(Sudan_News12[[#This Row],[text_classification_arabic4]],TextClassificationList[text_classification_arabic],0),1)</f>
        <v>#N/A</v>
      </c>
      <c r="AW3335" t="e">
        <f>INDEX(TextClassificationList[],MATCH(Sudan_News12[[#This Row],[text_classification_arabic5]],TextClassificationList[text_classification_arabic],0),1)</f>
        <v>#N/A</v>
      </c>
    </row>
    <row r="3336" spans="1:49" x14ac:dyDescent="0.2">
      <c r="A3336">
        <v>1.2657675054334321E+18</v>
      </c>
      <c r="B3336">
        <v>1.2657675054334321E+18</v>
      </c>
      <c r="C3336" t="s">
        <v>12826</v>
      </c>
      <c r="D3336" s="1">
        <v>43979</v>
      </c>
      <c r="E3336" s="2">
        <v>7.6851851851851855E-3</v>
      </c>
      <c r="F3336">
        <v>200</v>
      </c>
      <c r="G3336">
        <v>1889611729</v>
      </c>
      <c r="H3336" t="s">
        <v>354</v>
      </c>
      <c r="I3336" t="s">
        <v>355</v>
      </c>
      <c r="J3336" t="s">
        <v>265</v>
      </c>
      <c r="K3336" t="s">
        <v>12827</v>
      </c>
      <c r="L3336" t="s">
        <v>266</v>
      </c>
      <c r="M3336" t="s">
        <v>267</v>
      </c>
      <c r="N3336" t="s">
        <v>267</v>
      </c>
      <c r="O3336" t="s">
        <v>267</v>
      </c>
      <c r="P3336">
        <v>0</v>
      </c>
      <c r="Q3336">
        <v>0</v>
      </c>
      <c r="R3336">
        <v>0</v>
      </c>
      <c r="S3336" t="s">
        <v>282</v>
      </c>
      <c r="T3336" t="s">
        <v>267</v>
      </c>
      <c r="U3336" t="s">
        <v>12828</v>
      </c>
      <c r="V3336" t="b">
        <v>0</v>
      </c>
      <c r="W3336" t="s">
        <v>265</v>
      </c>
      <c r="X3336">
        <v>0</v>
      </c>
      <c r="Y3336" t="s">
        <v>265</v>
      </c>
      <c r="Z3336" t="s">
        <v>265</v>
      </c>
      <c r="AA3336" t="s">
        <v>265</v>
      </c>
      <c r="AB3336" t="s">
        <v>265</v>
      </c>
      <c r="AC3336" t="s">
        <v>265</v>
      </c>
      <c r="AD3336" t="s">
        <v>265</v>
      </c>
      <c r="AE3336" t="s">
        <v>265</v>
      </c>
      <c r="AF3336" t="s">
        <v>267</v>
      </c>
      <c r="AG3336" t="s">
        <v>265</v>
      </c>
      <c r="AH3336" t="s">
        <v>265</v>
      </c>
      <c r="AI3336" t="s">
        <v>265</v>
      </c>
      <c r="AJ3336" t="s">
        <v>265</v>
      </c>
      <c r="AL3336" t="str">
        <f>IF(Sudan_News12[[#This Row],[relevancy_classification_english]]="Relevant","مناسب",IF(Sudan_News12[[#This Row],[relevancy_classification_english]]="Relevant","عَرَضِيّ",""))</f>
        <v/>
      </c>
      <c r="AN3336" t="str">
        <f>IF(Sudan_News12[[#This Row],[sentiment_analysis_english]]="Negative","سلبي",IF(Sudan_News12[[#This Row],[sentiment_analysis_english]]="Neutral","حيادي",IF(Sudan_News12[[#This Row],[sentiment_analysis_english]]="Positive","إيجابي","")))</f>
        <v/>
      </c>
      <c r="AO3336" t="e">
        <f>INDEX(TextClassificationList[],MATCH(Sudan_News12[[#This Row],[text_classification_arabic]],TextClassificationList[text_classification_arabic],0),1)</f>
        <v>#N/A</v>
      </c>
      <c r="AQ3336" t="e">
        <f>INDEX(TextClassificationList[],MATCH(Sudan_News12[[#This Row],[text_classification_arabic2]],TextClassificationList[text_classification_arabic],0),1)</f>
        <v>#N/A</v>
      </c>
      <c r="AS3336" t="e">
        <f>INDEX(TextClassificationList[],MATCH(Sudan_News12[[#This Row],[text_classification_arabic3]],TextClassificationList[text_classification_arabic],0),1)</f>
        <v>#N/A</v>
      </c>
      <c r="AU3336" t="e">
        <f>INDEX(TextClassificationList[],MATCH(Sudan_News12[[#This Row],[text_classification_arabic4]],TextClassificationList[text_classification_arabic],0),1)</f>
        <v>#N/A</v>
      </c>
      <c r="AW3336" t="e">
        <f>INDEX(TextClassificationList[],MATCH(Sudan_News12[[#This Row],[text_classification_arabic5]],TextClassificationList[text_classification_arabic],0),1)</f>
        <v>#N/A</v>
      </c>
    </row>
    <row r="3337" spans="1:49" x14ac:dyDescent="0.2">
      <c r="A3337">
        <v>1.2657668633692733E+18</v>
      </c>
      <c r="B3337">
        <v>1.2657064710959677E+18</v>
      </c>
      <c r="C3337" t="s">
        <v>12829</v>
      </c>
      <c r="D3337" s="1">
        <v>43979</v>
      </c>
      <c r="E3337" s="2">
        <v>5.9143518518518521E-3</v>
      </c>
      <c r="F3337">
        <v>200</v>
      </c>
      <c r="G3337">
        <v>1889611729</v>
      </c>
      <c r="H3337" t="s">
        <v>354</v>
      </c>
      <c r="I3337" t="s">
        <v>355</v>
      </c>
      <c r="J3337" t="s">
        <v>265</v>
      </c>
      <c r="K3337" t="s">
        <v>12830</v>
      </c>
      <c r="L3337" t="s">
        <v>266</v>
      </c>
      <c r="M3337" t="s">
        <v>267</v>
      </c>
      <c r="N3337" t="s">
        <v>267</v>
      </c>
      <c r="O3337" t="s">
        <v>267</v>
      </c>
      <c r="P3337">
        <v>0</v>
      </c>
      <c r="Q3337">
        <v>0</v>
      </c>
      <c r="R3337">
        <v>0</v>
      </c>
      <c r="S3337" t="s">
        <v>267</v>
      </c>
      <c r="T3337" t="s">
        <v>267</v>
      </c>
      <c r="U3337" t="s">
        <v>12831</v>
      </c>
      <c r="V3337" t="b">
        <v>0</v>
      </c>
      <c r="W3337" t="s">
        <v>265</v>
      </c>
      <c r="X3337">
        <v>0</v>
      </c>
      <c r="Y3337" t="s">
        <v>265</v>
      </c>
      <c r="Z3337" t="s">
        <v>265</v>
      </c>
      <c r="AA3337" t="s">
        <v>265</v>
      </c>
      <c r="AB3337" t="s">
        <v>265</v>
      </c>
      <c r="AC3337" t="s">
        <v>265</v>
      </c>
      <c r="AD3337" t="s">
        <v>265</v>
      </c>
      <c r="AE3337" t="s">
        <v>265</v>
      </c>
      <c r="AF3337" t="s">
        <v>267</v>
      </c>
      <c r="AG3337" t="s">
        <v>265</v>
      </c>
      <c r="AH3337" t="s">
        <v>265</v>
      </c>
      <c r="AI3337" t="s">
        <v>265</v>
      </c>
      <c r="AJ3337" t="s">
        <v>265</v>
      </c>
      <c r="AL3337" t="str">
        <f>IF(Sudan_News12[[#This Row],[relevancy_classification_english]]="Relevant","مناسب",IF(Sudan_News12[[#This Row],[relevancy_classification_english]]="Relevant","عَرَضِيّ",""))</f>
        <v/>
      </c>
      <c r="AN3337" t="str">
        <f>IF(Sudan_News12[[#This Row],[sentiment_analysis_english]]="Negative","سلبي",IF(Sudan_News12[[#This Row],[sentiment_analysis_english]]="Neutral","حيادي",IF(Sudan_News12[[#This Row],[sentiment_analysis_english]]="Positive","إيجابي","")))</f>
        <v/>
      </c>
      <c r="AO3337" t="e">
        <f>INDEX(TextClassificationList[],MATCH(Sudan_News12[[#This Row],[text_classification_arabic]],TextClassificationList[text_classification_arabic],0),1)</f>
        <v>#N/A</v>
      </c>
      <c r="AQ3337" t="e">
        <f>INDEX(TextClassificationList[],MATCH(Sudan_News12[[#This Row],[text_classification_arabic2]],TextClassificationList[text_classification_arabic],0),1)</f>
        <v>#N/A</v>
      </c>
      <c r="AS3337" t="e">
        <f>INDEX(TextClassificationList[],MATCH(Sudan_News12[[#This Row],[text_classification_arabic3]],TextClassificationList[text_classification_arabic],0),1)</f>
        <v>#N/A</v>
      </c>
      <c r="AU3337" t="e">
        <f>INDEX(TextClassificationList[],MATCH(Sudan_News12[[#This Row],[text_classification_arabic4]],TextClassificationList[text_classification_arabic],0),1)</f>
        <v>#N/A</v>
      </c>
      <c r="AW3337" t="e">
        <f>INDEX(TextClassificationList[],MATCH(Sudan_News12[[#This Row],[text_classification_arabic5]],TextClassificationList[text_classification_arabic],0),1)</f>
        <v>#N/A</v>
      </c>
    </row>
    <row r="3338" spans="1:49" x14ac:dyDescent="0.2">
      <c r="A3338">
        <v>1.2657663011564134E+18</v>
      </c>
      <c r="B3338">
        <v>1.2657663011564134E+18</v>
      </c>
      <c r="C3338" t="s">
        <v>12832</v>
      </c>
      <c r="D3338" s="1">
        <v>43979</v>
      </c>
      <c r="E3338" s="2">
        <v>4.363425925925926E-3</v>
      </c>
      <c r="F3338">
        <v>200</v>
      </c>
      <c r="G3338">
        <v>1889611729</v>
      </c>
      <c r="H3338" t="s">
        <v>354</v>
      </c>
      <c r="I3338" t="s">
        <v>355</v>
      </c>
      <c r="J3338" t="s">
        <v>265</v>
      </c>
      <c r="K3338" t="s">
        <v>12833</v>
      </c>
      <c r="L3338" t="s">
        <v>266</v>
      </c>
      <c r="M3338" t="s">
        <v>267</v>
      </c>
      <c r="N3338" t="s">
        <v>267</v>
      </c>
      <c r="O3338" t="s">
        <v>267</v>
      </c>
      <c r="P3338">
        <v>0</v>
      </c>
      <c r="Q3338">
        <v>2</v>
      </c>
      <c r="R3338">
        <v>1</v>
      </c>
      <c r="S3338" t="s">
        <v>267</v>
      </c>
      <c r="T3338" t="s">
        <v>267</v>
      </c>
      <c r="U3338" t="s">
        <v>12834</v>
      </c>
      <c r="V3338" t="b">
        <v>0</v>
      </c>
      <c r="W3338" t="s">
        <v>265</v>
      </c>
      <c r="X3338">
        <v>0</v>
      </c>
      <c r="Y3338" t="s">
        <v>265</v>
      </c>
      <c r="Z3338" t="s">
        <v>265</v>
      </c>
      <c r="AA3338" t="s">
        <v>265</v>
      </c>
      <c r="AB3338" t="s">
        <v>265</v>
      </c>
      <c r="AC3338" t="s">
        <v>265</v>
      </c>
      <c r="AD3338" t="s">
        <v>265</v>
      </c>
      <c r="AE3338" t="s">
        <v>265</v>
      </c>
      <c r="AF3338" t="s">
        <v>267</v>
      </c>
      <c r="AG3338" t="s">
        <v>265</v>
      </c>
      <c r="AH3338" t="s">
        <v>265</v>
      </c>
      <c r="AI3338" t="s">
        <v>265</v>
      </c>
      <c r="AJ3338" t="s">
        <v>265</v>
      </c>
      <c r="AL3338" t="str">
        <f>IF(Sudan_News12[[#This Row],[relevancy_classification_english]]="Relevant","مناسب",IF(Sudan_News12[[#This Row],[relevancy_classification_english]]="Relevant","عَرَضِيّ",""))</f>
        <v/>
      </c>
      <c r="AN3338" t="str">
        <f>IF(Sudan_News12[[#This Row],[sentiment_analysis_english]]="Negative","سلبي",IF(Sudan_News12[[#This Row],[sentiment_analysis_english]]="Neutral","حيادي",IF(Sudan_News12[[#This Row],[sentiment_analysis_english]]="Positive","إيجابي","")))</f>
        <v/>
      </c>
      <c r="AO3338" t="e">
        <f>INDEX(TextClassificationList[],MATCH(Sudan_News12[[#This Row],[text_classification_arabic]],TextClassificationList[text_classification_arabic],0),1)</f>
        <v>#N/A</v>
      </c>
      <c r="AQ3338" t="e">
        <f>INDEX(TextClassificationList[],MATCH(Sudan_News12[[#This Row],[text_classification_arabic2]],TextClassificationList[text_classification_arabic],0),1)</f>
        <v>#N/A</v>
      </c>
      <c r="AS3338" t="e">
        <f>INDEX(TextClassificationList[],MATCH(Sudan_News12[[#This Row],[text_classification_arabic3]],TextClassificationList[text_classification_arabic],0),1)</f>
        <v>#N/A</v>
      </c>
      <c r="AU3338" t="e">
        <f>INDEX(TextClassificationList[],MATCH(Sudan_News12[[#This Row],[text_classification_arabic4]],TextClassificationList[text_classification_arabic],0),1)</f>
        <v>#N/A</v>
      </c>
      <c r="AW3338" t="e">
        <f>INDEX(TextClassificationList[],MATCH(Sudan_News12[[#This Row],[text_classification_arabic5]],TextClassificationList[text_classification_arabic],0),1)</f>
        <v>#N/A</v>
      </c>
    </row>
    <row r="3339" spans="1:49" x14ac:dyDescent="0.2">
      <c r="A3339">
        <v>1.2657584968653578E+18</v>
      </c>
      <c r="B3339">
        <v>1.2657092702736794E+18</v>
      </c>
      <c r="C3339" t="s">
        <v>12835</v>
      </c>
      <c r="D3339" s="1">
        <v>43978</v>
      </c>
      <c r="E3339" s="2">
        <v>0.98282407407407413</v>
      </c>
      <c r="F3339">
        <v>200</v>
      </c>
      <c r="G3339">
        <v>1889611729</v>
      </c>
      <c r="H3339" t="s">
        <v>354</v>
      </c>
      <c r="I3339" t="s">
        <v>355</v>
      </c>
      <c r="J3339" t="s">
        <v>265</v>
      </c>
      <c r="K3339" t="s">
        <v>12836</v>
      </c>
      <c r="L3339" t="s">
        <v>266</v>
      </c>
      <c r="M3339" t="s">
        <v>267</v>
      </c>
      <c r="N3339" t="s">
        <v>267</v>
      </c>
      <c r="O3339" t="s">
        <v>267</v>
      </c>
      <c r="P3339">
        <v>1</v>
      </c>
      <c r="Q3339">
        <v>0</v>
      </c>
      <c r="R3339">
        <v>0</v>
      </c>
      <c r="S3339" t="s">
        <v>267</v>
      </c>
      <c r="T3339" t="s">
        <v>267</v>
      </c>
      <c r="U3339" t="s">
        <v>12837</v>
      </c>
      <c r="V3339" t="b">
        <v>0</v>
      </c>
      <c r="W3339" t="s">
        <v>265</v>
      </c>
      <c r="X3339">
        <v>0</v>
      </c>
      <c r="Y3339" t="s">
        <v>265</v>
      </c>
      <c r="Z3339" t="s">
        <v>265</v>
      </c>
      <c r="AA3339" t="s">
        <v>265</v>
      </c>
      <c r="AB3339" t="s">
        <v>265</v>
      </c>
      <c r="AC3339" t="s">
        <v>265</v>
      </c>
      <c r="AD3339" t="s">
        <v>265</v>
      </c>
      <c r="AE3339" t="s">
        <v>265</v>
      </c>
      <c r="AF3339" t="s">
        <v>12838</v>
      </c>
      <c r="AG3339" t="s">
        <v>265</v>
      </c>
      <c r="AH3339" t="s">
        <v>265</v>
      </c>
      <c r="AI3339" t="s">
        <v>265</v>
      </c>
      <c r="AJ3339" t="s">
        <v>265</v>
      </c>
      <c r="AL3339" t="str">
        <f>IF(Sudan_News12[[#This Row],[relevancy_classification_english]]="Relevant","مناسب",IF(Sudan_News12[[#This Row],[relevancy_classification_english]]="Relevant","عَرَضِيّ",""))</f>
        <v/>
      </c>
      <c r="AN3339" t="str">
        <f>IF(Sudan_News12[[#This Row],[sentiment_analysis_english]]="Negative","سلبي",IF(Sudan_News12[[#This Row],[sentiment_analysis_english]]="Neutral","حيادي",IF(Sudan_News12[[#This Row],[sentiment_analysis_english]]="Positive","إيجابي","")))</f>
        <v/>
      </c>
      <c r="AO3339" t="e">
        <f>INDEX(TextClassificationList[],MATCH(Sudan_News12[[#This Row],[text_classification_arabic]],TextClassificationList[text_classification_arabic],0),1)</f>
        <v>#N/A</v>
      </c>
      <c r="AQ3339" t="e">
        <f>INDEX(TextClassificationList[],MATCH(Sudan_News12[[#This Row],[text_classification_arabic2]],TextClassificationList[text_classification_arabic],0),1)</f>
        <v>#N/A</v>
      </c>
      <c r="AS3339" t="e">
        <f>INDEX(TextClassificationList[],MATCH(Sudan_News12[[#This Row],[text_classification_arabic3]],TextClassificationList[text_classification_arabic],0),1)</f>
        <v>#N/A</v>
      </c>
      <c r="AU3339" t="e">
        <f>INDEX(TextClassificationList[],MATCH(Sudan_News12[[#This Row],[text_classification_arabic4]],TextClassificationList[text_classification_arabic],0),1)</f>
        <v>#N/A</v>
      </c>
      <c r="AW3339" t="e">
        <f>INDEX(TextClassificationList[],MATCH(Sudan_News12[[#This Row],[text_classification_arabic5]],TextClassificationList[text_classification_arabic],0),1)</f>
        <v>#N/A</v>
      </c>
    </row>
    <row r="3340" spans="1:49" x14ac:dyDescent="0.2">
      <c r="A3340">
        <v>1.2657495172882473E+18</v>
      </c>
      <c r="B3340">
        <v>1.2657495172882473E+18</v>
      </c>
      <c r="C3340" t="s">
        <v>12839</v>
      </c>
      <c r="D3340" s="1">
        <v>43978</v>
      </c>
      <c r="E3340" s="2">
        <v>0.95805555555555555</v>
      </c>
      <c r="F3340">
        <v>200</v>
      </c>
      <c r="G3340">
        <v>1889611729</v>
      </c>
      <c r="H3340" t="s">
        <v>354</v>
      </c>
      <c r="I3340" t="s">
        <v>355</v>
      </c>
      <c r="J3340" t="s">
        <v>265</v>
      </c>
      <c r="K3340" t="s">
        <v>12840</v>
      </c>
      <c r="L3340" t="s">
        <v>266</v>
      </c>
      <c r="M3340" t="s">
        <v>267</v>
      </c>
      <c r="N3340" t="s">
        <v>267</v>
      </c>
      <c r="O3340" t="s">
        <v>12841</v>
      </c>
      <c r="P3340">
        <v>0</v>
      </c>
      <c r="Q3340">
        <v>1</v>
      </c>
      <c r="R3340">
        <v>0</v>
      </c>
      <c r="S3340" t="s">
        <v>269</v>
      </c>
      <c r="T3340" t="s">
        <v>267</v>
      </c>
      <c r="U3340" t="s">
        <v>12842</v>
      </c>
      <c r="V3340" t="b">
        <v>0</v>
      </c>
      <c r="W3340" t="s">
        <v>265</v>
      </c>
      <c r="X3340">
        <v>1</v>
      </c>
      <c r="Y3340" t="s">
        <v>12843</v>
      </c>
      <c r="Z3340" t="s">
        <v>265</v>
      </c>
      <c r="AA3340" t="s">
        <v>265</v>
      </c>
      <c r="AB3340" t="s">
        <v>265</v>
      </c>
      <c r="AC3340" t="s">
        <v>265</v>
      </c>
      <c r="AD3340" t="s">
        <v>265</v>
      </c>
      <c r="AE3340" t="s">
        <v>265</v>
      </c>
      <c r="AF3340" t="s">
        <v>267</v>
      </c>
      <c r="AG3340" t="s">
        <v>265</v>
      </c>
      <c r="AH3340" t="s">
        <v>265</v>
      </c>
      <c r="AI3340" t="s">
        <v>265</v>
      </c>
      <c r="AJ3340" t="s">
        <v>265</v>
      </c>
      <c r="AL3340" t="str">
        <f>IF(Sudan_News12[[#This Row],[relevancy_classification_english]]="Relevant","مناسب",IF(Sudan_News12[[#This Row],[relevancy_classification_english]]="Relevant","عَرَضِيّ",""))</f>
        <v/>
      </c>
      <c r="AN3340" t="str">
        <f>IF(Sudan_News12[[#This Row],[sentiment_analysis_english]]="Negative","سلبي",IF(Sudan_News12[[#This Row],[sentiment_analysis_english]]="Neutral","حيادي",IF(Sudan_News12[[#This Row],[sentiment_analysis_english]]="Positive","إيجابي","")))</f>
        <v/>
      </c>
      <c r="AO3340" t="e">
        <f>INDEX(TextClassificationList[],MATCH(Sudan_News12[[#This Row],[text_classification_arabic]],TextClassificationList[text_classification_arabic],0),1)</f>
        <v>#N/A</v>
      </c>
      <c r="AQ3340" t="e">
        <f>INDEX(TextClassificationList[],MATCH(Sudan_News12[[#This Row],[text_classification_arabic2]],TextClassificationList[text_classification_arabic],0),1)</f>
        <v>#N/A</v>
      </c>
      <c r="AS3340" t="e">
        <f>INDEX(TextClassificationList[],MATCH(Sudan_News12[[#This Row],[text_classification_arabic3]],TextClassificationList[text_classification_arabic],0),1)</f>
        <v>#N/A</v>
      </c>
      <c r="AU3340" t="e">
        <f>INDEX(TextClassificationList[],MATCH(Sudan_News12[[#This Row],[text_classification_arabic4]],TextClassificationList[text_classification_arabic],0),1)</f>
        <v>#N/A</v>
      </c>
      <c r="AW3340" t="e">
        <f>INDEX(TextClassificationList[],MATCH(Sudan_News12[[#This Row],[text_classification_arabic5]],TextClassificationList[text_classification_arabic],0),1)</f>
        <v>#N/A</v>
      </c>
    </row>
    <row r="3341" spans="1:49" x14ac:dyDescent="0.2">
      <c r="A3341">
        <v>1.2657473626911252E+18</v>
      </c>
      <c r="B3341">
        <v>1.2657470078109983E+18</v>
      </c>
      <c r="C3341" t="s">
        <v>12844</v>
      </c>
      <c r="D3341" s="1">
        <v>43978</v>
      </c>
      <c r="E3341" s="2">
        <v>0.95210648148148147</v>
      </c>
      <c r="F3341">
        <v>200</v>
      </c>
      <c r="G3341">
        <v>1889611729</v>
      </c>
      <c r="H3341" t="s">
        <v>354</v>
      </c>
      <c r="I3341" t="s">
        <v>355</v>
      </c>
      <c r="J3341" t="s">
        <v>265</v>
      </c>
      <c r="K3341" t="s">
        <v>12845</v>
      </c>
      <c r="L3341" t="s">
        <v>266</v>
      </c>
      <c r="M3341" t="s">
        <v>267</v>
      </c>
      <c r="N3341" t="s">
        <v>267</v>
      </c>
      <c r="O3341" t="s">
        <v>267</v>
      </c>
      <c r="P3341">
        <v>0</v>
      </c>
      <c r="Q3341">
        <v>0</v>
      </c>
      <c r="R3341">
        <v>1</v>
      </c>
      <c r="S3341" t="s">
        <v>267</v>
      </c>
      <c r="T3341" t="s">
        <v>267</v>
      </c>
      <c r="U3341" t="s">
        <v>12846</v>
      </c>
      <c r="V3341" t="b">
        <v>0</v>
      </c>
      <c r="W3341" t="s">
        <v>265</v>
      </c>
      <c r="X3341">
        <v>0</v>
      </c>
      <c r="Y3341" t="s">
        <v>265</v>
      </c>
      <c r="Z3341" t="s">
        <v>265</v>
      </c>
      <c r="AA3341" t="s">
        <v>265</v>
      </c>
      <c r="AB3341" t="s">
        <v>265</v>
      </c>
      <c r="AC3341" t="s">
        <v>265</v>
      </c>
      <c r="AD3341" t="s">
        <v>265</v>
      </c>
      <c r="AE3341" t="s">
        <v>265</v>
      </c>
      <c r="AF3341" t="s">
        <v>12847</v>
      </c>
      <c r="AG3341" t="s">
        <v>265</v>
      </c>
      <c r="AH3341" t="s">
        <v>265</v>
      </c>
      <c r="AI3341" t="s">
        <v>265</v>
      </c>
      <c r="AJ3341" t="s">
        <v>265</v>
      </c>
      <c r="AL3341" t="str">
        <f>IF(Sudan_News12[[#This Row],[relevancy_classification_english]]="Relevant","مناسب",IF(Sudan_News12[[#This Row],[relevancy_classification_english]]="Relevant","عَرَضِيّ",""))</f>
        <v/>
      </c>
      <c r="AN3341" t="str">
        <f>IF(Sudan_News12[[#This Row],[sentiment_analysis_english]]="Negative","سلبي",IF(Sudan_News12[[#This Row],[sentiment_analysis_english]]="Neutral","حيادي",IF(Sudan_News12[[#This Row],[sentiment_analysis_english]]="Positive","إيجابي","")))</f>
        <v/>
      </c>
      <c r="AO3341" t="e">
        <f>INDEX(TextClassificationList[],MATCH(Sudan_News12[[#This Row],[text_classification_arabic]],TextClassificationList[text_classification_arabic],0),1)</f>
        <v>#N/A</v>
      </c>
      <c r="AQ3341" t="e">
        <f>INDEX(TextClassificationList[],MATCH(Sudan_News12[[#This Row],[text_classification_arabic2]],TextClassificationList[text_classification_arabic],0),1)</f>
        <v>#N/A</v>
      </c>
      <c r="AS3341" t="e">
        <f>INDEX(TextClassificationList[],MATCH(Sudan_News12[[#This Row],[text_classification_arabic3]],TextClassificationList[text_classification_arabic],0),1)</f>
        <v>#N/A</v>
      </c>
      <c r="AU3341" t="e">
        <f>INDEX(TextClassificationList[],MATCH(Sudan_News12[[#This Row],[text_classification_arabic4]],TextClassificationList[text_classification_arabic],0),1)</f>
        <v>#N/A</v>
      </c>
      <c r="AW3341" t="e">
        <f>INDEX(TextClassificationList[],MATCH(Sudan_News12[[#This Row],[text_classification_arabic5]],TextClassificationList[text_classification_arabic],0),1)</f>
        <v>#N/A</v>
      </c>
    </row>
    <row r="3342" spans="1:49" x14ac:dyDescent="0.2">
      <c r="A3342">
        <v>1.2657450947302973E+18</v>
      </c>
      <c r="B3342">
        <v>1.2656925669488886E+18</v>
      </c>
      <c r="C3342" t="s">
        <v>12848</v>
      </c>
      <c r="D3342" s="1">
        <v>43978</v>
      </c>
      <c r="E3342" s="2">
        <v>0.94584490740740745</v>
      </c>
      <c r="F3342">
        <v>200</v>
      </c>
      <c r="G3342">
        <v>1889611729</v>
      </c>
      <c r="H3342" t="s">
        <v>354</v>
      </c>
      <c r="I3342" t="s">
        <v>355</v>
      </c>
      <c r="J3342" t="s">
        <v>265</v>
      </c>
      <c r="K3342" t="s">
        <v>12849</v>
      </c>
      <c r="L3342" t="s">
        <v>266</v>
      </c>
      <c r="M3342" t="s">
        <v>267</v>
      </c>
      <c r="N3342" t="s">
        <v>267</v>
      </c>
      <c r="O3342" t="s">
        <v>267</v>
      </c>
      <c r="P3342">
        <v>0</v>
      </c>
      <c r="Q3342">
        <v>0</v>
      </c>
      <c r="R3342">
        <v>0</v>
      </c>
      <c r="S3342" t="s">
        <v>267</v>
      </c>
      <c r="T3342" t="s">
        <v>267</v>
      </c>
      <c r="U3342" t="s">
        <v>12850</v>
      </c>
      <c r="V3342" t="b">
        <v>0</v>
      </c>
      <c r="W3342" t="s">
        <v>265</v>
      </c>
      <c r="X3342">
        <v>0</v>
      </c>
      <c r="Y3342" t="s">
        <v>265</v>
      </c>
      <c r="Z3342" t="s">
        <v>265</v>
      </c>
      <c r="AA3342" t="s">
        <v>265</v>
      </c>
      <c r="AB3342" t="s">
        <v>265</v>
      </c>
      <c r="AC3342" t="s">
        <v>265</v>
      </c>
      <c r="AD3342" t="s">
        <v>265</v>
      </c>
      <c r="AE3342" t="s">
        <v>265</v>
      </c>
      <c r="AF3342" t="s">
        <v>267</v>
      </c>
      <c r="AG3342" t="s">
        <v>265</v>
      </c>
      <c r="AH3342" t="s">
        <v>265</v>
      </c>
      <c r="AI3342" t="s">
        <v>265</v>
      </c>
      <c r="AJ3342" t="s">
        <v>265</v>
      </c>
      <c r="AL3342" t="str">
        <f>IF(Sudan_News12[[#This Row],[relevancy_classification_english]]="Relevant","مناسب",IF(Sudan_News12[[#This Row],[relevancy_classification_english]]="Relevant","عَرَضِيّ",""))</f>
        <v/>
      </c>
      <c r="AN3342" t="str">
        <f>IF(Sudan_News12[[#This Row],[sentiment_analysis_english]]="Negative","سلبي",IF(Sudan_News12[[#This Row],[sentiment_analysis_english]]="Neutral","حيادي",IF(Sudan_News12[[#This Row],[sentiment_analysis_english]]="Positive","إيجابي","")))</f>
        <v/>
      </c>
      <c r="AO3342" t="e">
        <f>INDEX(TextClassificationList[],MATCH(Sudan_News12[[#This Row],[text_classification_arabic]],TextClassificationList[text_classification_arabic],0),1)</f>
        <v>#N/A</v>
      </c>
      <c r="AQ3342" t="e">
        <f>INDEX(TextClassificationList[],MATCH(Sudan_News12[[#This Row],[text_classification_arabic2]],TextClassificationList[text_classification_arabic],0),1)</f>
        <v>#N/A</v>
      </c>
      <c r="AS3342" t="e">
        <f>INDEX(TextClassificationList[],MATCH(Sudan_News12[[#This Row],[text_classification_arabic3]],TextClassificationList[text_classification_arabic],0),1)</f>
        <v>#N/A</v>
      </c>
      <c r="AU3342" t="e">
        <f>INDEX(TextClassificationList[],MATCH(Sudan_News12[[#This Row],[text_classification_arabic4]],TextClassificationList[text_classification_arabic],0),1)</f>
        <v>#N/A</v>
      </c>
      <c r="AW3342" t="e">
        <f>INDEX(TextClassificationList[],MATCH(Sudan_News12[[#This Row],[text_classification_arabic5]],TextClassificationList[text_classification_arabic],0),1)</f>
        <v>#N/A</v>
      </c>
    </row>
    <row r="3343" spans="1:49" x14ac:dyDescent="0.2">
      <c r="A3343">
        <v>1.2657401291230413E+18</v>
      </c>
      <c r="B3343">
        <v>1.2657401291230413E+18</v>
      </c>
      <c r="C3343" t="s">
        <v>12851</v>
      </c>
      <c r="D3343" s="1">
        <v>43978</v>
      </c>
      <c r="E3343" s="2">
        <v>0.93214120370370368</v>
      </c>
      <c r="F3343">
        <v>200</v>
      </c>
      <c r="G3343">
        <v>1889611729</v>
      </c>
      <c r="H3343" t="s">
        <v>354</v>
      </c>
      <c r="I3343" t="s">
        <v>355</v>
      </c>
      <c r="J3343" t="s">
        <v>265</v>
      </c>
      <c r="K3343" t="s">
        <v>12852</v>
      </c>
      <c r="L3343" t="s">
        <v>266</v>
      </c>
      <c r="M3343" t="s">
        <v>267</v>
      </c>
      <c r="N3343" t="s">
        <v>267</v>
      </c>
      <c r="O3343" t="s">
        <v>267</v>
      </c>
      <c r="P3343">
        <v>0</v>
      </c>
      <c r="Q3343">
        <v>1</v>
      </c>
      <c r="R3343">
        <v>2</v>
      </c>
      <c r="S3343" t="s">
        <v>267</v>
      </c>
      <c r="T3343" t="s">
        <v>267</v>
      </c>
      <c r="U3343" t="s">
        <v>12853</v>
      </c>
      <c r="V3343" t="b">
        <v>0</v>
      </c>
      <c r="W3343" t="s">
        <v>265</v>
      </c>
      <c r="X3343">
        <v>0</v>
      </c>
      <c r="Y3343" t="s">
        <v>265</v>
      </c>
      <c r="Z3343" t="s">
        <v>265</v>
      </c>
      <c r="AA3343" t="s">
        <v>265</v>
      </c>
      <c r="AB3343" t="s">
        <v>265</v>
      </c>
      <c r="AC3343" t="s">
        <v>265</v>
      </c>
      <c r="AD3343" t="s">
        <v>265</v>
      </c>
      <c r="AE3343" t="s">
        <v>265</v>
      </c>
      <c r="AF3343" t="s">
        <v>267</v>
      </c>
      <c r="AG3343" t="s">
        <v>265</v>
      </c>
      <c r="AH3343" t="s">
        <v>265</v>
      </c>
      <c r="AI3343" t="s">
        <v>265</v>
      </c>
      <c r="AJ3343" t="s">
        <v>265</v>
      </c>
      <c r="AL3343" t="str">
        <f>IF(Sudan_News12[[#This Row],[relevancy_classification_english]]="Relevant","مناسب",IF(Sudan_News12[[#This Row],[relevancy_classification_english]]="Relevant","عَرَضِيّ",""))</f>
        <v/>
      </c>
      <c r="AN3343" t="str">
        <f>IF(Sudan_News12[[#This Row],[sentiment_analysis_english]]="Negative","سلبي",IF(Sudan_News12[[#This Row],[sentiment_analysis_english]]="Neutral","حيادي",IF(Sudan_News12[[#This Row],[sentiment_analysis_english]]="Positive","إيجابي","")))</f>
        <v/>
      </c>
      <c r="AO3343" t="e">
        <f>INDEX(TextClassificationList[],MATCH(Sudan_News12[[#This Row],[text_classification_arabic]],TextClassificationList[text_classification_arabic],0),1)</f>
        <v>#N/A</v>
      </c>
      <c r="AQ3343" t="e">
        <f>INDEX(TextClassificationList[],MATCH(Sudan_News12[[#This Row],[text_classification_arabic2]],TextClassificationList[text_classification_arabic],0),1)</f>
        <v>#N/A</v>
      </c>
      <c r="AS3343" t="e">
        <f>INDEX(TextClassificationList[],MATCH(Sudan_News12[[#This Row],[text_classification_arabic3]],TextClassificationList[text_classification_arabic],0),1)</f>
        <v>#N/A</v>
      </c>
      <c r="AU3343" t="e">
        <f>INDEX(TextClassificationList[],MATCH(Sudan_News12[[#This Row],[text_classification_arabic4]],TextClassificationList[text_classification_arabic],0),1)</f>
        <v>#N/A</v>
      </c>
      <c r="AW3343" t="e">
        <f>INDEX(TextClassificationList[],MATCH(Sudan_News12[[#This Row],[text_classification_arabic5]],TextClassificationList[text_classification_arabic],0),1)</f>
        <v>#N/A</v>
      </c>
    </row>
    <row r="3344" spans="1:49" x14ac:dyDescent="0.2">
      <c r="A3344">
        <v>1.2657292065766523E+18</v>
      </c>
      <c r="B3344">
        <v>1.2657292065766523E+18</v>
      </c>
      <c r="C3344" t="s">
        <v>12854</v>
      </c>
      <c r="D3344" s="1">
        <v>43978</v>
      </c>
      <c r="E3344" s="2">
        <v>0.90200231481481485</v>
      </c>
      <c r="F3344">
        <v>200</v>
      </c>
      <c r="G3344">
        <v>1889611729</v>
      </c>
      <c r="H3344" t="s">
        <v>354</v>
      </c>
      <c r="I3344" t="s">
        <v>355</v>
      </c>
      <c r="J3344" t="s">
        <v>265</v>
      </c>
      <c r="K3344" t="s">
        <v>12855</v>
      </c>
      <c r="L3344" t="s">
        <v>266</v>
      </c>
      <c r="M3344" t="s">
        <v>267</v>
      </c>
      <c r="N3344" t="s">
        <v>267</v>
      </c>
      <c r="O3344" t="s">
        <v>267</v>
      </c>
      <c r="P3344">
        <v>0</v>
      </c>
      <c r="Q3344">
        <v>0</v>
      </c>
      <c r="R3344">
        <v>0</v>
      </c>
      <c r="S3344" t="s">
        <v>267</v>
      </c>
      <c r="T3344" t="s">
        <v>267</v>
      </c>
      <c r="U3344" t="s">
        <v>12856</v>
      </c>
      <c r="V3344" t="b">
        <v>0</v>
      </c>
      <c r="W3344" t="s">
        <v>265</v>
      </c>
      <c r="X3344">
        <v>0</v>
      </c>
      <c r="Y3344" t="s">
        <v>265</v>
      </c>
      <c r="Z3344" t="s">
        <v>265</v>
      </c>
      <c r="AA3344" t="s">
        <v>265</v>
      </c>
      <c r="AB3344" t="s">
        <v>265</v>
      </c>
      <c r="AC3344" t="s">
        <v>265</v>
      </c>
      <c r="AD3344" t="s">
        <v>265</v>
      </c>
      <c r="AE3344" t="s">
        <v>265</v>
      </c>
      <c r="AF3344" t="s">
        <v>267</v>
      </c>
      <c r="AG3344" t="s">
        <v>265</v>
      </c>
      <c r="AH3344" t="s">
        <v>265</v>
      </c>
      <c r="AI3344" t="s">
        <v>265</v>
      </c>
      <c r="AJ3344" t="s">
        <v>265</v>
      </c>
      <c r="AL3344" t="str">
        <f>IF(Sudan_News12[[#This Row],[relevancy_classification_english]]="Relevant","مناسب",IF(Sudan_News12[[#This Row],[relevancy_classification_english]]="Relevant","عَرَضِيّ",""))</f>
        <v/>
      </c>
      <c r="AN3344" t="str">
        <f>IF(Sudan_News12[[#This Row],[sentiment_analysis_english]]="Negative","سلبي",IF(Sudan_News12[[#This Row],[sentiment_analysis_english]]="Neutral","حيادي",IF(Sudan_News12[[#This Row],[sentiment_analysis_english]]="Positive","إيجابي","")))</f>
        <v/>
      </c>
      <c r="AO3344" t="e">
        <f>INDEX(TextClassificationList[],MATCH(Sudan_News12[[#This Row],[text_classification_arabic]],TextClassificationList[text_classification_arabic],0),1)</f>
        <v>#N/A</v>
      </c>
      <c r="AQ3344" t="e">
        <f>INDEX(TextClassificationList[],MATCH(Sudan_News12[[#This Row],[text_classification_arabic2]],TextClassificationList[text_classification_arabic],0),1)</f>
        <v>#N/A</v>
      </c>
      <c r="AS3344" t="e">
        <f>INDEX(TextClassificationList[],MATCH(Sudan_News12[[#This Row],[text_classification_arabic3]],TextClassificationList[text_classification_arabic],0),1)</f>
        <v>#N/A</v>
      </c>
      <c r="AU3344" t="e">
        <f>INDEX(TextClassificationList[],MATCH(Sudan_News12[[#This Row],[text_classification_arabic4]],TextClassificationList[text_classification_arabic],0),1)</f>
        <v>#N/A</v>
      </c>
      <c r="AW3344" t="e">
        <f>INDEX(TextClassificationList[],MATCH(Sudan_News12[[#This Row],[text_classification_arabic5]],TextClassificationList[text_classification_arabic],0),1)</f>
        <v>#N/A</v>
      </c>
    </row>
    <row r="3345" spans="1:49" x14ac:dyDescent="0.2">
      <c r="A3345">
        <v>1.2657175602191811E+18</v>
      </c>
      <c r="B3345">
        <v>1.2657175602191811E+18</v>
      </c>
      <c r="C3345" t="s">
        <v>12857</v>
      </c>
      <c r="D3345" s="1">
        <v>43978</v>
      </c>
      <c r="E3345" s="2">
        <v>0.86986111111111108</v>
      </c>
      <c r="F3345">
        <v>200</v>
      </c>
      <c r="G3345">
        <v>1889611729</v>
      </c>
      <c r="H3345" t="s">
        <v>354</v>
      </c>
      <c r="I3345" t="s">
        <v>355</v>
      </c>
      <c r="J3345" t="s">
        <v>265</v>
      </c>
      <c r="K3345" t="s">
        <v>12858</v>
      </c>
      <c r="L3345" t="s">
        <v>266</v>
      </c>
      <c r="M3345" t="s">
        <v>267</v>
      </c>
      <c r="N3345" t="s">
        <v>267</v>
      </c>
      <c r="O3345" t="s">
        <v>267</v>
      </c>
      <c r="P3345">
        <v>0</v>
      </c>
      <c r="Q3345">
        <v>0</v>
      </c>
      <c r="R3345">
        <v>1</v>
      </c>
      <c r="S3345" t="s">
        <v>282</v>
      </c>
      <c r="T3345" t="s">
        <v>267</v>
      </c>
      <c r="U3345" t="s">
        <v>12859</v>
      </c>
      <c r="V3345" t="b">
        <v>0</v>
      </c>
      <c r="W3345" t="s">
        <v>265</v>
      </c>
      <c r="X3345">
        <v>0</v>
      </c>
      <c r="Y3345" t="s">
        <v>265</v>
      </c>
      <c r="Z3345" t="s">
        <v>265</v>
      </c>
      <c r="AA3345" t="s">
        <v>265</v>
      </c>
      <c r="AB3345" t="s">
        <v>265</v>
      </c>
      <c r="AC3345" t="s">
        <v>265</v>
      </c>
      <c r="AD3345" t="s">
        <v>265</v>
      </c>
      <c r="AE3345" t="s">
        <v>265</v>
      </c>
      <c r="AF3345" t="s">
        <v>267</v>
      </c>
      <c r="AG3345" t="s">
        <v>265</v>
      </c>
      <c r="AH3345" t="s">
        <v>265</v>
      </c>
      <c r="AI3345" t="s">
        <v>265</v>
      </c>
      <c r="AJ3345" t="s">
        <v>265</v>
      </c>
      <c r="AL3345" t="str">
        <f>IF(Sudan_News12[[#This Row],[relevancy_classification_english]]="Relevant","مناسب",IF(Sudan_News12[[#This Row],[relevancy_classification_english]]="Relevant","عَرَضِيّ",""))</f>
        <v/>
      </c>
      <c r="AN3345" t="str">
        <f>IF(Sudan_News12[[#This Row],[sentiment_analysis_english]]="Negative","سلبي",IF(Sudan_News12[[#This Row],[sentiment_analysis_english]]="Neutral","حيادي",IF(Sudan_News12[[#This Row],[sentiment_analysis_english]]="Positive","إيجابي","")))</f>
        <v/>
      </c>
      <c r="AO3345" t="e">
        <f>INDEX(TextClassificationList[],MATCH(Sudan_News12[[#This Row],[text_classification_arabic]],TextClassificationList[text_classification_arabic],0),1)</f>
        <v>#N/A</v>
      </c>
      <c r="AQ3345" t="e">
        <f>INDEX(TextClassificationList[],MATCH(Sudan_News12[[#This Row],[text_classification_arabic2]],TextClassificationList[text_classification_arabic],0),1)</f>
        <v>#N/A</v>
      </c>
      <c r="AS3345" t="e">
        <f>INDEX(TextClassificationList[],MATCH(Sudan_News12[[#This Row],[text_classification_arabic3]],TextClassificationList[text_classification_arabic],0),1)</f>
        <v>#N/A</v>
      </c>
      <c r="AU3345" t="e">
        <f>INDEX(TextClassificationList[],MATCH(Sudan_News12[[#This Row],[text_classification_arabic4]],TextClassificationList[text_classification_arabic],0),1)</f>
        <v>#N/A</v>
      </c>
      <c r="AW3345" t="e">
        <f>INDEX(TextClassificationList[],MATCH(Sudan_News12[[#This Row],[text_classification_arabic5]],TextClassificationList[text_classification_arabic],0),1)</f>
        <v>#N/A</v>
      </c>
    </row>
    <row r="3346" spans="1:49" x14ac:dyDescent="0.2">
      <c r="A3346">
        <v>1.2657124610150646E+18</v>
      </c>
      <c r="B3346">
        <v>1.2656871159516815E+18</v>
      </c>
      <c r="C3346" t="s">
        <v>12860</v>
      </c>
      <c r="D3346" s="1">
        <v>43978</v>
      </c>
      <c r="E3346" s="2">
        <v>0.85579861111111111</v>
      </c>
      <c r="F3346">
        <v>200</v>
      </c>
      <c r="G3346">
        <v>1889611729</v>
      </c>
      <c r="H3346" t="s">
        <v>354</v>
      </c>
      <c r="I3346" t="s">
        <v>355</v>
      </c>
      <c r="J3346" t="s">
        <v>265</v>
      </c>
      <c r="K3346" t="s">
        <v>12861</v>
      </c>
      <c r="L3346" t="s">
        <v>266</v>
      </c>
      <c r="M3346" t="s">
        <v>267</v>
      </c>
      <c r="N3346" t="s">
        <v>267</v>
      </c>
      <c r="O3346" t="s">
        <v>267</v>
      </c>
      <c r="P3346">
        <v>0</v>
      </c>
      <c r="Q3346">
        <v>0</v>
      </c>
      <c r="R3346">
        <v>0</v>
      </c>
      <c r="S3346" t="s">
        <v>267</v>
      </c>
      <c r="T3346" t="s">
        <v>267</v>
      </c>
      <c r="U3346" t="s">
        <v>12862</v>
      </c>
      <c r="V3346" t="b">
        <v>0</v>
      </c>
      <c r="W3346" t="s">
        <v>265</v>
      </c>
      <c r="X3346">
        <v>0</v>
      </c>
      <c r="Y3346" t="s">
        <v>265</v>
      </c>
      <c r="Z3346" t="s">
        <v>265</v>
      </c>
      <c r="AA3346" t="s">
        <v>265</v>
      </c>
      <c r="AB3346" t="s">
        <v>265</v>
      </c>
      <c r="AC3346" t="s">
        <v>265</v>
      </c>
      <c r="AD3346" t="s">
        <v>265</v>
      </c>
      <c r="AE3346" t="s">
        <v>265</v>
      </c>
      <c r="AF3346" t="s">
        <v>12863</v>
      </c>
      <c r="AG3346" t="s">
        <v>265</v>
      </c>
      <c r="AH3346" t="s">
        <v>265</v>
      </c>
      <c r="AI3346" t="s">
        <v>265</v>
      </c>
      <c r="AJ3346" t="s">
        <v>265</v>
      </c>
      <c r="AL3346" t="str">
        <f>IF(Sudan_News12[[#This Row],[relevancy_classification_english]]="Relevant","مناسب",IF(Sudan_News12[[#This Row],[relevancy_classification_english]]="Relevant","عَرَضِيّ",""))</f>
        <v/>
      </c>
      <c r="AN3346" t="str">
        <f>IF(Sudan_News12[[#This Row],[sentiment_analysis_english]]="Negative","سلبي",IF(Sudan_News12[[#This Row],[sentiment_analysis_english]]="Neutral","حيادي",IF(Sudan_News12[[#This Row],[sentiment_analysis_english]]="Positive","إيجابي","")))</f>
        <v/>
      </c>
      <c r="AO3346" t="e">
        <f>INDEX(TextClassificationList[],MATCH(Sudan_News12[[#This Row],[text_classification_arabic]],TextClassificationList[text_classification_arabic],0),1)</f>
        <v>#N/A</v>
      </c>
      <c r="AQ3346" t="e">
        <f>INDEX(TextClassificationList[],MATCH(Sudan_News12[[#This Row],[text_classification_arabic2]],TextClassificationList[text_classification_arabic],0),1)</f>
        <v>#N/A</v>
      </c>
      <c r="AS3346" t="e">
        <f>INDEX(TextClassificationList[],MATCH(Sudan_News12[[#This Row],[text_classification_arabic3]],TextClassificationList[text_classification_arabic],0),1)</f>
        <v>#N/A</v>
      </c>
      <c r="AU3346" t="e">
        <f>INDEX(TextClassificationList[],MATCH(Sudan_News12[[#This Row],[text_classification_arabic4]],TextClassificationList[text_classification_arabic],0),1)</f>
        <v>#N/A</v>
      </c>
      <c r="AW3346" t="e">
        <f>INDEX(TextClassificationList[],MATCH(Sudan_News12[[#This Row],[text_classification_arabic5]],TextClassificationList[text_classification_arabic],0),1)</f>
        <v>#N/A</v>
      </c>
    </row>
    <row r="3347" spans="1:49" x14ac:dyDescent="0.2">
      <c r="A3347">
        <v>1.2656204295128146E+18</v>
      </c>
      <c r="B3347">
        <v>1.2655987474609766E+18</v>
      </c>
      <c r="C3347" t="s">
        <v>12864</v>
      </c>
      <c r="D3347" s="1">
        <v>43978</v>
      </c>
      <c r="E3347" s="2">
        <v>0.60184027777777782</v>
      </c>
      <c r="F3347">
        <v>200</v>
      </c>
      <c r="G3347">
        <v>1889611729</v>
      </c>
      <c r="H3347" t="s">
        <v>354</v>
      </c>
      <c r="I3347" t="s">
        <v>355</v>
      </c>
      <c r="J3347" t="s">
        <v>265</v>
      </c>
      <c r="K3347" t="s">
        <v>12865</v>
      </c>
      <c r="L3347" t="s">
        <v>266</v>
      </c>
      <c r="M3347" t="s">
        <v>267</v>
      </c>
      <c r="N3347" t="s">
        <v>267</v>
      </c>
      <c r="O3347" t="s">
        <v>267</v>
      </c>
      <c r="P3347">
        <v>0</v>
      </c>
      <c r="Q3347">
        <v>0</v>
      </c>
      <c r="R3347">
        <v>0</v>
      </c>
      <c r="S3347" t="s">
        <v>267</v>
      </c>
      <c r="T3347" t="s">
        <v>267</v>
      </c>
      <c r="U3347" t="s">
        <v>12866</v>
      </c>
      <c r="V3347" t="b">
        <v>0</v>
      </c>
      <c r="W3347" t="s">
        <v>265</v>
      </c>
      <c r="X3347">
        <v>0</v>
      </c>
      <c r="Y3347" t="s">
        <v>265</v>
      </c>
      <c r="Z3347" t="s">
        <v>265</v>
      </c>
      <c r="AA3347" t="s">
        <v>265</v>
      </c>
      <c r="AB3347" t="s">
        <v>265</v>
      </c>
      <c r="AC3347" t="s">
        <v>265</v>
      </c>
      <c r="AD3347" t="s">
        <v>265</v>
      </c>
      <c r="AE3347" t="s">
        <v>265</v>
      </c>
      <c r="AF3347" t="s">
        <v>267</v>
      </c>
      <c r="AG3347" t="s">
        <v>265</v>
      </c>
      <c r="AH3347" t="s">
        <v>265</v>
      </c>
      <c r="AI3347" t="s">
        <v>265</v>
      </c>
      <c r="AJ3347" t="s">
        <v>265</v>
      </c>
      <c r="AL3347" t="str">
        <f>IF(Sudan_News12[[#This Row],[relevancy_classification_english]]="Relevant","مناسب",IF(Sudan_News12[[#This Row],[relevancy_classification_english]]="Relevant","عَرَضِيّ",""))</f>
        <v/>
      </c>
      <c r="AN3347" t="str">
        <f>IF(Sudan_News12[[#This Row],[sentiment_analysis_english]]="Negative","سلبي",IF(Sudan_News12[[#This Row],[sentiment_analysis_english]]="Neutral","حيادي",IF(Sudan_News12[[#This Row],[sentiment_analysis_english]]="Positive","إيجابي","")))</f>
        <v/>
      </c>
      <c r="AO3347" t="e">
        <f>INDEX(TextClassificationList[],MATCH(Sudan_News12[[#This Row],[text_classification_arabic]],TextClassificationList[text_classification_arabic],0),1)</f>
        <v>#N/A</v>
      </c>
      <c r="AQ3347" t="e">
        <f>INDEX(TextClassificationList[],MATCH(Sudan_News12[[#This Row],[text_classification_arabic2]],TextClassificationList[text_classification_arabic],0),1)</f>
        <v>#N/A</v>
      </c>
      <c r="AS3347" t="e">
        <f>INDEX(TextClassificationList[],MATCH(Sudan_News12[[#This Row],[text_classification_arabic3]],TextClassificationList[text_classification_arabic],0),1)</f>
        <v>#N/A</v>
      </c>
      <c r="AU3347" t="e">
        <f>INDEX(TextClassificationList[],MATCH(Sudan_News12[[#This Row],[text_classification_arabic4]],TextClassificationList[text_classification_arabic],0),1)</f>
        <v>#N/A</v>
      </c>
      <c r="AW3347" t="e">
        <f>INDEX(TextClassificationList[],MATCH(Sudan_News12[[#This Row],[text_classification_arabic5]],TextClassificationList[text_classification_arabic],0),1)</f>
        <v>#N/A</v>
      </c>
    </row>
    <row r="3348" spans="1:49" x14ac:dyDescent="0.2">
      <c r="A3348">
        <v>1.2656186727579402E+18</v>
      </c>
      <c r="B3348">
        <v>1.2656184604254945E+18</v>
      </c>
      <c r="C3348" t="s">
        <v>12867</v>
      </c>
      <c r="D3348" s="1">
        <v>43978</v>
      </c>
      <c r="E3348" s="2">
        <v>0.59699074074074077</v>
      </c>
      <c r="F3348">
        <v>200</v>
      </c>
      <c r="G3348">
        <v>1889611729</v>
      </c>
      <c r="H3348" t="s">
        <v>354</v>
      </c>
      <c r="I3348" t="s">
        <v>355</v>
      </c>
      <c r="J3348" t="s">
        <v>265</v>
      </c>
      <c r="K3348" t="s">
        <v>12868</v>
      </c>
      <c r="L3348" t="s">
        <v>266</v>
      </c>
      <c r="M3348" t="s">
        <v>267</v>
      </c>
      <c r="N3348" t="s">
        <v>267</v>
      </c>
      <c r="O3348" t="s">
        <v>267</v>
      </c>
      <c r="P3348">
        <v>0</v>
      </c>
      <c r="Q3348">
        <v>0</v>
      </c>
      <c r="R3348">
        <v>1</v>
      </c>
      <c r="S3348" t="s">
        <v>267</v>
      </c>
      <c r="T3348" t="s">
        <v>267</v>
      </c>
      <c r="U3348" t="s">
        <v>12869</v>
      </c>
      <c r="V3348" t="b">
        <v>0</v>
      </c>
      <c r="W3348" t="s">
        <v>265</v>
      </c>
      <c r="X3348">
        <v>0</v>
      </c>
      <c r="Y3348" t="s">
        <v>265</v>
      </c>
      <c r="Z3348" t="s">
        <v>265</v>
      </c>
      <c r="AA3348" t="s">
        <v>265</v>
      </c>
      <c r="AB3348" t="s">
        <v>265</v>
      </c>
      <c r="AC3348" t="s">
        <v>265</v>
      </c>
      <c r="AD3348" t="s">
        <v>265</v>
      </c>
      <c r="AE3348" t="s">
        <v>265</v>
      </c>
      <c r="AF3348" t="s">
        <v>267</v>
      </c>
      <c r="AG3348" t="s">
        <v>265</v>
      </c>
      <c r="AH3348" t="s">
        <v>265</v>
      </c>
      <c r="AI3348" t="s">
        <v>265</v>
      </c>
      <c r="AJ3348" t="s">
        <v>265</v>
      </c>
      <c r="AL3348" t="str">
        <f>IF(Sudan_News12[[#This Row],[relevancy_classification_english]]="Relevant","مناسب",IF(Sudan_News12[[#This Row],[relevancy_classification_english]]="Relevant","عَرَضِيّ",""))</f>
        <v/>
      </c>
      <c r="AN3348" t="str">
        <f>IF(Sudan_News12[[#This Row],[sentiment_analysis_english]]="Negative","سلبي",IF(Sudan_News12[[#This Row],[sentiment_analysis_english]]="Neutral","حيادي",IF(Sudan_News12[[#This Row],[sentiment_analysis_english]]="Positive","إيجابي","")))</f>
        <v/>
      </c>
      <c r="AO3348" t="e">
        <f>INDEX(TextClassificationList[],MATCH(Sudan_News12[[#This Row],[text_classification_arabic]],TextClassificationList[text_classification_arabic],0),1)</f>
        <v>#N/A</v>
      </c>
      <c r="AQ3348" t="e">
        <f>INDEX(TextClassificationList[],MATCH(Sudan_News12[[#This Row],[text_classification_arabic2]],TextClassificationList[text_classification_arabic],0),1)</f>
        <v>#N/A</v>
      </c>
      <c r="AS3348" t="e">
        <f>INDEX(TextClassificationList[],MATCH(Sudan_News12[[#This Row],[text_classification_arabic3]],TextClassificationList[text_classification_arabic],0),1)</f>
        <v>#N/A</v>
      </c>
      <c r="AU3348" t="e">
        <f>INDEX(TextClassificationList[],MATCH(Sudan_News12[[#This Row],[text_classification_arabic4]],TextClassificationList[text_classification_arabic],0),1)</f>
        <v>#N/A</v>
      </c>
      <c r="AW3348" t="e">
        <f>INDEX(TextClassificationList[],MATCH(Sudan_News12[[#This Row],[text_classification_arabic5]],TextClassificationList[text_classification_arabic],0),1)</f>
        <v>#N/A</v>
      </c>
    </row>
    <row r="3349" spans="1:49" x14ac:dyDescent="0.2">
      <c r="A3349">
        <v>1.2656134182639698E+18</v>
      </c>
      <c r="B3349">
        <v>1.2656133356067226E+18</v>
      </c>
      <c r="C3349" t="s">
        <v>12870</v>
      </c>
      <c r="D3349" s="1">
        <v>43978</v>
      </c>
      <c r="E3349" s="2">
        <v>0.58248842592592598</v>
      </c>
      <c r="F3349">
        <v>200</v>
      </c>
      <c r="G3349">
        <v>1889611729</v>
      </c>
      <c r="H3349" t="s">
        <v>354</v>
      </c>
      <c r="I3349" t="s">
        <v>355</v>
      </c>
      <c r="J3349" t="s">
        <v>265</v>
      </c>
      <c r="K3349" t="s">
        <v>12871</v>
      </c>
      <c r="L3349" t="s">
        <v>266</v>
      </c>
      <c r="M3349" t="s">
        <v>267</v>
      </c>
      <c r="N3349" t="s">
        <v>267</v>
      </c>
      <c r="O3349" t="s">
        <v>267</v>
      </c>
      <c r="P3349">
        <v>0</v>
      </c>
      <c r="Q3349">
        <v>0</v>
      </c>
      <c r="R3349">
        <v>0</v>
      </c>
      <c r="S3349" t="s">
        <v>267</v>
      </c>
      <c r="T3349" t="s">
        <v>267</v>
      </c>
      <c r="U3349" t="s">
        <v>12872</v>
      </c>
      <c r="V3349" t="b">
        <v>0</v>
      </c>
      <c r="W3349" t="s">
        <v>265</v>
      </c>
      <c r="X3349">
        <v>0</v>
      </c>
      <c r="Y3349" t="s">
        <v>265</v>
      </c>
      <c r="Z3349" t="s">
        <v>265</v>
      </c>
      <c r="AA3349" t="s">
        <v>265</v>
      </c>
      <c r="AB3349" t="s">
        <v>265</v>
      </c>
      <c r="AC3349" t="s">
        <v>265</v>
      </c>
      <c r="AD3349" t="s">
        <v>265</v>
      </c>
      <c r="AE3349" t="s">
        <v>265</v>
      </c>
      <c r="AF3349" t="s">
        <v>267</v>
      </c>
      <c r="AG3349" t="s">
        <v>265</v>
      </c>
      <c r="AH3349" t="s">
        <v>265</v>
      </c>
      <c r="AI3349" t="s">
        <v>265</v>
      </c>
      <c r="AJ3349" t="s">
        <v>265</v>
      </c>
      <c r="AL3349" t="str">
        <f>IF(Sudan_News12[[#This Row],[relevancy_classification_english]]="Relevant","مناسب",IF(Sudan_News12[[#This Row],[relevancy_classification_english]]="Relevant","عَرَضِيّ",""))</f>
        <v/>
      </c>
      <c r="AN3349" t="str">
        <f>IF(Sudan_News12[[#This Row],[sentiment_analysis_english]]="Negative","سلبي",IF(Sudan_News12[[#This Row],[sentiment_analysis_english]]="Neutral","حيادي",IF(Sudan_News12[[#This Row],[sentiment_analysis_english]]="Positive","إيجابي","")))</f>
        <v/>
      </c>
      <c r="AO3349" t="e">
        <f>INDEX(TextClassificationList[],MATCH(Sudan_News12[[#This Row],[text_classification_arabic]],TextClassificationList[text_classification_arabic],0),1)</f>
        <v>#N/A</v>
      </c>
      <c r="AQ3349" t="e">
        <f>INDEX(TextClassificationList[],MATCH(Sudan_News12[[#This Row],[text_classification_arabic2]],TextClassificationList[text_classification_arabic],0),1)</f>
        <v>#N/A</v>
      </c>
      <c r="AS3349" t="e">
        <f>INDEX(TextClassificationList[],MATCH(Sudan_News12[[#This Row],[text_classification_arabic3]],TextClassificationList[text_classification_arabic],0),1)</f>
        <v>#N/A</v>
      </c>
      <c r="AU3349" t="e">
        <f>INDEX(TextClassificationList[],MATCH(Sudan_News12[[#This Row],[text_classification_arabic4]],TextClassificationList[text_classification_arabic],0),1)</f>
        <v>#N/A</v>
      </c>
      <c r="AW3349" t="e">
        <f>INDEX(TextClassificationList[],MATCH(Sudan_News12[[#This Row],[text_classification_arabic5]],TextClassificationList[text_classification_arabic],0),1)</f>
        <v>#N/A</v>
      </c>
    </row>
    <row r="3350" spans="1:49" x14ac:dyDescent="0.2">
      <c r="A3350">
        <v>1.2656133356067226E+18</v>
      </c>
      <c r="B3350">
        <v>1.2656133356067226E+18</v>
      </c>
      <c r="C3350" t="s">
        <v>12873</v>
      </c>
      <c r="D3350" s="1">
        <v>43978</v>
      </c>
      <c r="E3350" s="2">
        <v>0.58225694444444442</v>
      </c>
      <c r="F3350">
        <v>200</v>
      </c>
      <c r="G3350">
        <v>1889611729</v>
      </c>
      <c r="H3350" t="s">
        <v>354</v>
      </c>
      <c r="I3350" t="s">
        <v>355</v>
      </c>
      <c r="J3350" t="s">
        <v>265</v>
      </c>
      <c r="K3350" t="s">
        <v>12874</v>
      </c>
      <c r="L3350" t="s">
        <v>266</v>
      </c>
      <c r="M3350" t="s">
        <v>267</v>
      </c>
      <c r="N3350" t="s">
        <v>267</v>
      </c>
      <c r="O3350" t="s">
        <v>267</v>
      </c>
      <c r="P3350">
        <v>1</v>
      </c>
      <c r="Q3350">
        <v>0</v>
      </c>
      <c r="R3350">
        <v>1</v>
      </c>
      <c r="S3350" t="s">
        <v>267</v>
      </c>
      <c r="T3350" t="s">
        <v>267</v>
      </c>
      <c r="U3350" t="s">
        <v>12875</v>
      </c>
      <c r="V3350" t="b">
        <v>0</v>
      </c>
      <c r="W3350" t="s">
        <v>265</v>
      </c>
      <c r="X3350">
        <v>0</v>
      </c>
      <c r="Y3350" t="s">
        <v>265</v>
      </c>
      <c r="Z3350" t="s">
        <v>265</v>
      </c>
      <c r="AA3350" t="s">
        <v>265</v>
      </c>
      <c r="AB3350" t="s">
        <v>265</v>
      </c>
      <c r="AC3350" t="s">
        <v>265</v>
      </c>
      <c r="AD3350" t="s">
        <v>265</v>
      </c>
      <c r="AE3350" t="s">
        <v>265</v>
      </c>
      <c r="AF3350" t="s">
        <v>267</v>
      </c>
      <c r="AG3350" t="s">
        <v>265</v>
      </c>
      <c r="AH3350" t="s">
        <v>265</v>
      </c>
      <c r="AI3350" t="s">
        <v>265</v>
      </c>
      <c r="AJ3350" t="s">
        <v>265</v>
      </c>
      <c r="AL3350" t="str">
        <f>IF(Sudan_News12[[#This Row],[relevancy_classification_english]]="Relevant","مناسب",IF(Sudan_News12[[#This Row],[relevancy_classification_english]]="Relevant","عَرَضِيّ",""))</f>
        <v/>
      </c>
      <c r="AN3350" t="str">
        <f>IF(Sudan_News12[[#This Row],[sentiment_analysis_english]]="Negative","سلبي",IF(Sudan_News12[[#This Row],[sentiment_analysis_english]]="Neutral","حيادي",IF(Sudan_News12[[#This Row],[sentiment_analysis_english]]="Positive","إيجابي","")))</f>
        <v/>
      </c>
      <c r="AO3350" t="e">
        <f>INDEX(TextClassificationList[],MATCH(Sudan_News12[[#This Row],[text_classification_arabic]],TextClassificationList[text_classification_arabic],0),1)</f>
        <v>#N/A</v>
      </c>
      <c r="AQ3350" t="e">
        <f>INDEX(TextClassificationList[],MATCH(Sudan_News12[[#This Row],[text_classification_arabic2]],TextClassificationList[text_classification_arabic],0),1)</f>
        <v>#N/A</v>
      </c>
      <c r="AS3350" t="e">
        <f>INDEX(TextClassificationList[],MATCH(Sudan_News12[[#This Row],[text_classification_arabic3]],TextClassificationList[text_classification_arabic],0),1)</f>
        <v>#N/A</v>
      </c>
      <c r="AU3350" t="e">
        <f>INDEX(TextClassificationList[],MATCH(Sudan_News12[[#This Row],[text_classification_arabic4]],TextClassificationList[text_classification_arabic],0),1)</f>
        <v>#N/A</v>
      </c>
      <c r="AW3350" t="e">
        <f>INDEX(TextClassificationList[],MATCH(Sudan_News12[[#This Row],[text_classification_arabic5]],TextClassificationList[text_classification_arabic],0),1)</f>
        <v>#N/A</v>
      </c>
    </row>
    <row r="3351" spans="1:49" x14ac:dyDescent="0.2">
      <c r="A3351">
        <v>1.2656080786422907E+18</v>
      </c>
      <c r="B3351">
        <v>1.2656080786422907E+18</v>
      </c>
      <c r="C3351" t="s">
        <v>12876</v>
      </c>
      <c r="D3351" s="1">
        <v>43978</v>
      </c>
      <c r="E3351" s="2">
        <v>0.56775462962962964</v>
      </c>
      <c r="F3351">
        <v>200</v>
      </c>
      <c r="G3351">
        <v>1889611729</v>
      </c>
      <c r="H3351" t="s">
        <v>354</v>
      </c>
      <c r="I3351" t="s">
        <v>355</v>
      </c>
      <c r="J3351" t="s">
        <v>265</v>
      </c>
      <c r="K3351" t="s">
        <v>12877</v>
      </c>
      <c r="L3351" t="s">
        <v>266</v>
      </c>
      <c r="M3351" t="s">
        <v>267</v>
      </c>
      <c r="N3351" t="s">
        <v>267</v>
      </c>
      <c r="O3351" t="s">
        <v>267</v>
      </c>
      <c r="P3351">
        <v>0</v>
      </c>
      <c r="Q3351">
        <v>2</v>
      </c>
      <c r="R3351">
        <v>2</v>
      </c>
      <c r="S3351" t="s">
        <v>267</v>
      </c>
      <c r="T3351" t="s">
        <v>267</v>
      </c>
      <c r="U3351" t="s">
        <v>12878</v>
      </c>
      <c r="V3351" t="b">
        <v>0</v>
      </c>
      <c r="W3351" t="s">
        <v>265</v>
      </c>
      <c r="X3351">
        <v>0</v>
      </c>
      <c r="Y3351" t="s">
        <v>265</v>
      </c>
      <c r="Z3351" t="s">
        <v>265</v>
      </c>
      <c r="AA3351" t="s">
        <v>265</v>
      </c>
      <c r="AB3351" t="s">
        <v>265</v>
      </c>
      <c r="AC3351" t="s">
        <v>265</v>
      </c>
      <c r="AD3351" t="s">
        <v>265</v>
      </c>
      <c r="AE3351" t="s">
        <v>265</v>
      </c>
      <c r="AF3351" t="s">
        <v>267</v>
      </c>
      <c r="AG3351" t="s">
        <v>265</v>
      </c>
      <c r="AH3351" t="s">
        <v>265</v>
      </c>
      <c r="AI3351" t="s">
        <v>265</v>
      </c>
      <c r="AJ3351" t="s">
        <v>265</v>
      </c>
      <c r="AL3351" t="str">
        <f>IF(Sudan_News12[[#This Row],[relevancy_classification_english]]="Relevant","مناسب",IF(Sudan_News12[[#This Row],[relevancy_classification_english]]="Relevant","عَرَضِيّ",""))</f>
        <v/>
      </c>
      <c r="AN3351" t="str">
        <f>IF(Sudan_News12[[#This Row],[sentiment_analysis_english]]="Negative","سلبي",IF(Sudan_News12[[#This Row],[sentiment_analysis_english]]="Neutral","حيادي",IF(Sudan_News12[[#This Row],[sentiment_analysis_english]]="Positive","إيجابي","")))</f>
        <v/>
      </c>
      <c r="AO3351" t="e">
        <f>INDEX(TextClassificationList[],MATCH(Sudan_News12[[#This Row],[text_classification_arabic]],TextClassificationList[text_classification_arabic],0),1)</f>
        <v>#N/A</v>
      </c>
      <c r="AQ3351" t="e">
        <f>INDEX(TextClassificationList[],MATCH(Sudan_News12[[#This Row],[text_classification_arabic2]],TextClassificationList[text_classification_arabic],0),1)</f>
        <v>#N/A</v>
      </c>
      <c r="AS3351" t="e">
        <f>INDEX(TextClassificationList[],MATCH(Sudan_News12[[#This Row],[text_classification_arabic3]],TextClassificationList[text_classification_arabic],0),1)</f>
        <v>#N/A</v>
      </c>
      <c r="AU3351" t="e">
        <f>INDEX(TextClassificationList[],MATCH(Sudan_News12[[#This Row],[text_classification_arabic4]],TextClassificationList[text_classification_arabic],0),1)</f>
        <v>#N/A</v>
      </c>
      <c r="AW3351" t="e">
        <f>INDEX(TextClassificationList[],MATCH(Sudan_News12[[#This Row],[text_classification_arabic5]],TextClassificationList[text_classification_arabic],0),1)</f>
        <v>#N/A</v>
      </c>
    </row>
    <row r="3352" spans="1:49" x14ac:dyDescent="0.2">
      <c r="A3352">
        <v>1.2654535333458248E+18</v>
      </c>
      <c r="B3352">
        <v>1.2654535333458248E+18</v>
      </c>
      <c r="C3352" t="s">
        <v>12879</v>
      </c>
      <c r="D3352" s="1">
        <v>43978</v>
      </c>
      <c r="E3352" s="2">
        <v>0.14128472222222221</v>
      </c>
      <c r="F3352">
        <v>200</v>
      </c>
      <c r="G3352">
        <v>1889611729</v>
      </c>
      <c r="H3352" t="s">
        <v>354</v>
      </c>
      <c r="I3352" t="s">
        <v>355</v>
      </c>
      <c r="J3352" t="s">
        <v>265</v>
      </c>
      <c r="K3352" t="s">
        <v>12880</v>
      </c>
      <c r="L3352" t="s">
        <v>266</v>
      </c>
      <c r="M3352" t="s">
        <v>267</v>
      </c>
      <c r="N3352" t="s">
        <v>267</v>
      </c>
      <c r="O3352" t="s">
        <v>267</v>
      </c>
      <c r="P3352">
        <v>0</v>
      </c>
      <c r="Q3352">
        <v>0</v>
      </c>
      <c r="R3352">
        <v>0</v>
      </c>
      <c r="S3352" t="s">
        <v>12881</v>
      </c>
      <c r="T3352" t="s">
        <v>267</v>
      </c>
      <c r="U3352" t="s">
        <v>12882</v>
      </c>
      <c r="V3352" t="b">
        <v>0</v>
      </c>
      <c r="W3352" t="s">
        <v>265</v>
      </c>
      <c r="X3352">
        <v>0</v>
      </c>
      <c r="Y3352" t="s">
        <v>265</v>
      </c>
      <c r="Z3352" t="s">
        <v>265</v>
      </c>
      <c r="AA3352" t="s">
        <v>265</v>
      </c>
      <c r="AB3352" t="s">
        <v>265</v>
      </c>
      <c r="AC3352" t="s">
        <v>265</v>
      </c>
      <c r="AD3352" t="s">
        <v>265</v>
      </c>
      <c r="AE3352" t="s">
        <v>265</v>
      </c>
      <c r="AF3352" t="s">
        <v>267</v>
      </c>
      <c r="AG3352" t="s">
        <v>265</v>
      </c>
      <c r="AH3352" t="s">
        <v>265</v>
      </c>
      <c r="AI3352" t="s">
        <v>265</v>
      </c>
      <c r="AJ3352" t="s">
        <v>265</v>
      </c>
      <c r="AL3352" t="str">
        <f>IF(Sudan_News12[[#This Row],[relevancy_classification_english]]="Relevant","مناسب",IF(Sudan_News12[[#This Row],[relevancy_classification_english]]="Relevant","عَرَضِيّ",""))</f>
        <v/>
      </c>
      <c r="AN3352" t="str">
        <f>IF(Sudan_News12[[#This Row],[sentiment_analysis_english]]="Negative","سلبي",IF(Sudan_News12[[#This Row],[sentiment_analysis_english]]="Neutral","حيادي",IF(Sudan_News12[[#This Row],[sentiment_analysis_english]]="Positive","إيجابي","")))</f>
        <v/>
      </c>
      <c r="AO3352" t="e">
        <f>INDEX(TextClassificationList[],MATCH(Sudan_News12[[#This Row],[text_classification_arabic]],TextClassificationList[text_classification_arabic],0),1)</f>
        <v>#N/A</v>
      </c>
      <c r="AQ3352" t="e">
        <f>INDEX(TextClassificationList[],MATCH(Sudan_News12[[#This Row],[text_classification_arabic2]],TextClassificationList[text_classification_arabic],0),1)</f>
        <v>#N/A</v>
      </c>
      <c r="AS3352" t="e">
        <f>INDEX(TextClassificationList[],MATCH(Sudan_News12[[#This Row],[text_classification_arabic3]],TextClassificationList[text_classification_arabic],0),1)</f>
        <v>#N/A</v>
      </c>
      <c r="AU3352" t="e">
        <f>INDEX(TextClassificationList[],MATCH(Sudan_News12[[#This Row],[text_classification_arabic4]],TextClassificationList[text_classification_arabic],0),1)</f>
        <v>#N/A</v>
      </c>
      <c r="AW3352" t="e">
        <f>INDEX(TextClassificationList[],MATCH(Sudan_News12[[#This Row],[text_classification_arabic5]],TextClassificationList[text_classification_arabic],0),1)</f>
        <v>#N/A</v>
      </c>
    </row>
    <row r="3353" spans="1:49" x14ac:dyDescent="0.2">
      <c r="A3353">
        <v>1.2654533414815457E+18</v>
      </c>
      <c r="B3353">
        <v>1.2653427225604588E+18</v>
      </c>
      <c r="C3353" t="s">
        <v>12883</v>
      </c>
      <c r="D3353" s="1">
        <v>43978</v>
      </c>
      <c r="E3353" s="2">
        <v>0.14076388888888888</v>
      </c>
      <c r="F3353">
        <v>200</v>
      </c>
      <c r="G3353">
        <v>1889611729</v>
      </c>
      <c r="H3353" t="s">
        <v>354</v>
      </c>
      <c r="I3353" t="s">
        <v>355</v>
      </c>
      <c r="J3353" t="s">
        <v>265</v>
      </c>
      <c r="K3353" t="s">
        <v>12884</v>
      </c>
      <c r="L3353" t="s">
        <v>276</v>
      </c>
      <c r="M3353" t="s">
        <v>267</v>
      </c>
      <c r="N3353" t="s">
        <v>267</v>
      </c>
      <c r="O3353" t="s">
        <v>267</v>
      </c>
      <c r="P3353">
        <v>0</v>
      </c>
      <c r="Q3353">
        <v>0</v>
      </c>
      <c r="R3353">
        <v>0</v>
      </c>
      <c r="S3353" t="s">
        <v>267</v>
      </c>
      <c r="T3353" t="s">
        <v>267</v>
      </c>
      <c r="U3353" t="s">
        <v>12885</v>
      </c>
      <c r="V3353" t="b">
        <v>0</v>
      </c>
      <c r="W3353" t="s">
        <v>265</v>
      </c>
      <c r="X3353">
        <v>0</v>
      </c>
      <c r="Y3353" t="s">
        <v>265</v>
      </c>
      <c r="Z3353" t="s">
        <v>265</v>
      </c>
      <c r="AA3353" t="s">
        <v>265</v>
      </c>
      <c r="AB3353" t="s">
        <v>265</v>
      </c>
      <c r="AC3353" t="s">
        <v>265</v>
      </c>
      <c r="AD3353" t="s">
        <v>265</v>
      </c>
      <c r="AE3353" t="s">
        <v>265</v>
      </c>
      <c r="AF3353" t="s">
        <v>267</v>
      </c>
      <c r="AG3353" t="s">
        <v>265</v>
      </c>
      <c r="AH3353" t="s">
        <v>265</v>
      </c>
      <c r="AI3353" t="s">
        <v>265</v>
      </c>
      <c r="AJ3353" t="s">
        <v>265</v>
      </c>
      <c r="AL3353" t="str">
        <f>IF(Sudan_News12[[#This Row],[relevancy_classification_english]]="Relevant","مناسب",IF(Sudan_News12[[#This Row],[relevancy_classification_english]]="Relevant","عَرَضِيّ",""))</f>
        <v/>
      </c>
      <c r="AN3353" t="str">
        <f>IF(Sudan_News12[[#This Row],[sentiment_analysis_english]]="Negative","سلبي",IF(Sudan_News12[[#This Row],[sentiment_analysis_english]]="Neutral","حيادي",IF(Sudan_News12[[#This Row],[sentiment_analysis_english]]="Positive","إيجابي","")))</f>
        <v/>
      </c>
      <c r="AO3353" t="e">
        <f>INDEX(TextClassificationList[],MATCH(Sudan_News12[[#This Row],[text_classification_arabic]],TextClassificationList[text_classification_arabic],0),1)</f>
        <v>#N/A</v>
      </c>
      <c r="AQ3353" t="e">
        <f>INDEX(TextClassificationList[],MATCH(Sudan_News12[[#This Row],[text_classification_arabic2]],TextClassificationList[text_classification_arabic],0),1)</f>
        <v>#N/A</v>
      </c>
      <c r="AS3353" t="e">
        <f>INDEX(TextClassificationList[],MATCH(Sudan_News12[[#This Row],[text_classification_arabic3]],TextClassificationList[text_classification_arabic],0),1)</f>
        <v>#N/A</v>
      </c>
      <c r="AU3353" t="e">
        <f>INDEX(TextClassificationList[],MATCH(Sudan_News12[[#This Row],[text_classification_arabic4]],TextClassificationList[text_classification_arabic],0),1)</f>
        <v>#N/A</v>
      </c>
      <c r="AW3353" t="e">
        <f>INDEX(TextClassificationList[],MATCH(Sudan_News12[[#This Row],[text_classification_arabic5]],TextClassificationList[text_classification_arabic],0),1)</f>
        <v>#N/A</v>
      </c>
    </row>
    <row r="3354" spans="1:49" x14ac:dyDescent="0.2">
      <c r="A3354">
        <v>1.265453250662273E+18</v>
      </c>
      <c r="B3354">
        <v>1.265453250662273E+18</v>
      </c>
      <c r="C3354" t="s">
        <v>12886</v>
      </c>
      <c r="D3354" s="1">
        <v>43978</v>
      </c>
      <c r="E3354" s="2">
        <v>0.14050925925925925</v>
      </c>
      <c r="F3354">
        <v>200</v>
      </c>
      <c r="G3354">
        <v>1889611729</v>
      </c>
      <c r="H3354" t="s">
        <v>354</v>
      </c>
      <c r="I3354" t="s">
        <v>355</v>
      </c>
      <c r="J3354" t="s">
        <v>265</v>
      </c>
      <c r="K3354" t="s">
        <v>12887</v>
      </c>
      <c r="L3354" t="s">
        <v>266</v>
      </c>
      <c r="M3354" t="s">
        <v>267</v>
      </c>
      <c r="N3354" t="s">
        <v>267</v>
      </c>
      <c r="O3354" t="s">
        <v>267</v>
      </c>
      <c r="P3354">
        <v>0</v>
      </c>
      <c r="Q3354">
        <v>0</v>
      </c>
      <c r="R3354">
        <v>0</v>
      </c>
      <c r="S3354" t="s">
        <v>267</v>
      </c>
      <c r="T3354" t="s">
        <v>267</v>
      </c>
      <c r="U3354" t="s">
        <v>12888</v>
      </c>
      <c r="V3354" t="b">
        <v>0</v>
      </c>
      <c r="W3354" t="s">
        <v>12889</v>
      </c>
      <c r="X3354">
        <v>0</v>
      </c>
      <c r="Y3354" t="s">
        <v>265</v>
      </c>
      <c r="Z3354" t="s">
        <v>265</v>
      </c>
      <c r="AA3354" t="s">
        <v>265</v>
      </c>
      <c r="AB3354" t="s">
        <v>265</v>
      </c>
      <c r="AC3354" t="s">
        <v>265</v>
      </c>
      <c r="AD3354" t="s">
        <v>265</v>
      </c>
      <c r="AE3354" t="s">
        <v>265</v>
      </c>
      <c r="AF3354" t="s">
        <v>267</v>
      </c>
      <c r="AG3354" t="s">
        <v>265</v>
      </c>
      <c r="AH3354" t="s">
        <v>265</v>
      </c>
      <c r="AI3354" t="s">
        <v>265</v>
      </c>
      <c r="AJ3354" t="s">
        <v>265</v>
      </c>
      <c r="AL3354" t="str">
        <f>IF(Sudan_News12[[#This Row],[relevancy_classification_english]]="Relevant","مناسب",IF(Sudan_News12[[#This Row],[relevancy_classification_english]]="Relevant","عَرَضِيّ",""))</f>
        <v/>
      </c>
      <c r="AN3354" t="str">
        <f>IF(Sudan_News12[[#This Row],[sentiment_analysis_english]]="Negative","سلبي",IF(Sudan_News12[[#This Row],[sentiment_analysis_english]]="Neutral","حيادي",IF(Sudan_News12[[#This Row],[sentiment_analysis_english]]="Positive","إيجابي","")))</f>
        <v/>
      </c>
      <c r="AO3354" t="e">
        <f>INDEX(TextClassificationList[],MATCH(Sudan_News12[[#This Row],[text_classification_arabic]],TextClassificationList[text_classification_arabic],0),1)</f>
        <v>#N/A</v>
      </c>
      <c r="AQ3354" t="e">
        <f>INDEX(TextClassificationList[],MATCH(Sudan_News12[[#This Row],[text_classification_arabic2]],TextClassificationList[text_classification_arabic],0),1)</f>
        <v>#N/A</v>
      </c>
      <c r="AS3354" t="e">
        <f>INDEX(TextClassificationList[],MATCH(Sudan_News12[[#This Row],[text_classification_arabic3]],TextClassificationList[text_classification_arabic],0),1)</f>
        <v>#N/A</v>
      </c>
      <c r="AU3354" t="e">
        <f>INDEX(TextClassificationList[],MATCH(Sudan_News12[[#This Row],[text_classification_arabic4]],TextClassificationList[text_classification_arabic],0),1)</f>
        <v>#N/A</v>
      </c>
      <c r="AW3354" t="e">
        <f>INDEX(TextClassificationList[],MATCH(Sudan_News12[[#This Row],[text_classification_arabic5]],TextClassificationList[text_classification_arabic],0),1)</f>
        <v>#N/A</v>
      </c>
    </row>
    <row r="3355" spans="1:49" x14ac:dyDescent="0.2">
      <c r="A3355">
        <v>1.2654520534611558E+18</v>
      </c>
      <c r="B3355">
        <v>1.2654520534611558E+18</v>
      </c>
      <c r="C3355" t="s">
        <v>12890</v>
      </c>
      <c r="D3355" s="1">
        <v>43978</v>
      </c>
      <c r="E3355" s="2">
        <v>0.13721064814814815</v>
      </c>
      <c r="F3355">
        <v>200</v>
      </c>
      <c r="G3355">
        <v>1889611729</v>
      </c>
      <c r="H3355" t="s">
        <v>354</v>
      </c>
      <c r="I3355" t="s">
        <v>355</v>
      </c>
      <c r="J3355" t="s">
        <v>265</v>
      </c>
      <c r="K3355" t="s">
        <v>12891</v>
      </c>
      <c r="L3355" t="s">
        <v>266</v>
      </c>
      <c r="M3355" t="s">
        <v>267</v>
      </c>
      <c r="N3355" t="s">
        <v>12892</v>
      </c>
      <c r="O3355" t="s">
        <v>267</v>
      </c>
      <c r="P3355">
        <v>0</v>
      </c>
      <c r="Q3355">
        <v>0</v>
      </c>
      <c r="R3355">
        <v>0</v>
      </c>
      <c r="S3355" t="s">
        <v>267</v>
      </c>
      <c r="T3355" t="s">
        <v>267</v>
      </c>
      <c r="U3355" t="s">
        <v>12893</v>
      </c>
      <c r="V3355" t="b">
        <v>0</v>
      </c>
      <c r="W3355" t="s">
        <v>306</v>
      </c>
      <c r="X3355">
        <v>0</v>
      </c>
      <c r="Y3355" t="s">
        <v>265</v>
      </c>
      <c r="Z3355" t="s">
        <v>265</v>
      </c>
      <c r="AA3355" t="s">
        <v>265</v>
      </c>
      <c r="AB3355" t="s">
        <v>265</v>
      </c>
      <c r="AC3355" t="s">
        <v>265</v>
      </c>
      <c r="AD3355" t="s">
        <v>265</v>
      </c>
      <c r="AE3355" t="s">
        <v>265</v>
      </c>
      <c r="AF3355" t="s">
        <v>267</v>
      </c>
      <c r="AG3355" t="s">
        <v>265</v>
      </c>
      <c r="AH3355" t="s">
        <v>265</v>
      </c>
      <c r="AI3355" t="s">
        <v>265</v>
      </c>
      <c r="AJ3355" t="s">
        <v>265</v>
      </c>
      <c r="AL3355" t="str">
        <f>IF(Sudan_News12[[#This Row],[relevancy_classification_english]]="Relevant","مناسب",IF(Sudan_News12[[#This Row],[relevancy_classification_english]]="Relevant","عَرَضِيّ",""))</f>
        <v/>
      </c>
      <c r="AN3355" t="str">
        <f>IF(Sudan_News12[[#This Row],[sentiment_analysis_english]]="Negative","سلبي",IF(Sudan_News12[[#This Row],[sentiment_analysis_english]]="Neutral","حيادي",IF(Sudan_News12[[#This Row],[sentiment_analysis_english]]="Positive","إيجابي","")))</f>
        <v/>
      </c>
      <c r="AO3355" t="e">
        <f>INDEX(TextClassificationList[],MATCH(Sudan_News12[[#This Row],[text_classification_arabic]],TextClassificationList[text_classification_arabic],0),1)</f>
        <v>#N/A</v>
      </c>
      <c r="AQ3355" t="e">
        <f>INDEX(TextClassificationList[],MATCH(Sudan_News12[[#This Row],[text_classification_arabic2]],TextClassificationList[text_classification_arabic],0),1)</f>
        <v>#N/A</v>
      </c>
      <c r="AS3355" t="e">
        <f>INDEX(TextClassificationList[],MATCH(Sudan_News12[[#This Row],[text_classification_arabic3]],TextClassificationList[text_classification_arabic],0),1)</f>
        <v>#N/A</v>
      </c>
      <c r="AU3355" t="e">
        <f>INDEX(TextClassificationList[],MATCH(Sudan_News12[[#This Row],[text_classification_arabic4]],TextClassificationList[text_classification_arabic],0),1)</f>
        <v>#N/A</v>
      </c>
      <c r="AW3355" t="e">
        <f>INDEX(TextClassificationList[],MATCH(Sudan_News12[[#This Row],[text_classification_arabic5]],TextClassificationList[text_classification_arabic],0),1)</f>
        <v>#N/A</v>
      </c>
    </row>
    <row r="3356" spans="1:49" x14ac:dyDescent="0.2">
      <c r="A3356">
        <v>1.2654391367622656E+18</v>
      </c>
      <c r="B3356">
        <v>1.2654391367622656E+18</v>
      </c>
      <c r="C3356" t="s">
        <v>12894</v>
      </c>
      <c r="D3356" s="1">
        <v>43978</v>
      </c>
      <c r="E3356" s="2">
        <v>0.1015625</v>
      </c>
      <c r="F3356">
        <v>200</v>
      </c>
      <c r="G3356">
        <v>1889611729</v>
      </c>
      <c r="H3356" t="s">
        <v>354</v>
      </c>
      <c r="I3356" t="s">
        <v>355</v>
      </c>
      <c r="J3356" t="s">
        <v>265</v>
      </c>
      <c r="K3356" t="s">
        <v>12895</v>
      </c>
      <c r="L3356" t="s">
        <v>266</v>
      </c>
      <c r="M3356" t="s">
        <v>267</v>
      </c>
      <c r="N3356" t="s">
        <v>267</v>
      </c>
      <c r="O3356" t="s">
        <v>12896</v>
      </c>
      <c r="P3356">
        <v>0</v>
      </c>
      <c r="Q3356">
        <v>0</v>
      </c>
      <c r="R3356">
        <v>0</v>
      </c>
      <c r="S3356" t="s">
        <v>12897</v>
      </c>
      <c r="T3356" t="s">
        <v>267</v>
      </c>
      <c r="U3356" t="s">
        <v>12898</v>
      </c>
      <c r="V3356" t="b">
        <v>0</v>
      </c>
      <c r="W3356" t="s">
        <v>265</v>
      </c>
      <c r="X3356">
        <v>1</v>
      </c>
      <c r="Y3356" t="s">
        <v>12899</v>
      </c>
      <c r="Z3356" t="s">
        <v>265</v>
      </c>
      <c r="AA3356" t="s">
        <v>265</v>
      </c>
      <c r="AB3356" t="s">
        <v>265</v>
      </c>
      <c r="AC3356" t="s">
        <v>265</v>
      </c>
      <c r="AD3356" t="s">
        <v>265</v>
      </c>
      <c r="AE3356" t="s">
        <v>265</v>
      </c>
      <c r="AF3356" t="s">
        <v>267</v>
      </c>
      <c r="AG3356" t="s">
        <v>265</v>
      </c>
      <c r="AH3356" t="s">
        <v>265</v>
      </c>
      <c r="AI3356" t="s">
        <v>265</v>
      </c>
      <c r="AJ3356" t="s">
        <v>265</v>
      </c>
      <c r="AL3356" t="str">
        <f>IF(Sudan_News12[[#This Row],[relevancy_classification_english]]="Relevant","مناسب",IF(Sudan_News12[[#This Row],[relevancy_classification_english]]="Relevant","عَرَضِيّ",""))</f>
        <v/>
      </c>
      <c r="AN3356" t="str">
        <f>IF(Sudan_News12[[#This Row],[sentiment_analysis_english]]="Negative","سلبي",IF(Sudan_News12[[#This Row],[sentiment_analysis_english]]="Neutral","حيادي",IF(Sudan_News12[[#This Row],[sentiment_analysis_english]]="Positive","إيجابي","")))</f>
        <v/>
      </c>
      <c r="AO3356" t="e">
        <f>INDEX(TextClassificationList[],MATCH(Sudan_News12[[#This Row],[text_classification_arabic]],TextClassificationList[text_classification_arabic],0),1)</f>
        <v>#N/A</v>
      </c>
      <c r="AQ3356" t="e">
        <f>INDEX(TextClassificationList[],MATCH(Sudan_News12[[#This Row],[text_classification_arabic2]],TextClassificationList[text_classification_arabic],0),1)</f>
        <v>#N/A</v>
      </c>
      <c r="AS3356" t="e">
        <f>INDEX(TextClassificationList[],MATCH(Sudan_News12[[#This Row],[text_classification_arabic3]],TextClassificationList[text_classification_arabic],0),1)</f>
        <v>#N/A</v>
      </c>
      <c r="AU3356" t="e">
        <f>INDEX(TextClassificationList[],MATCH(Sudan_News12[[#This Row],[text_classification_arabic4]],TextClassificationList[text_classification_arabic],0),1)</f>
        <v>#N/A</v>
      </c>
      <c r="AW3356" t="e">
        <f>INDEX(TextClassificationList[],MATCH(Sudan_News12[[#This Row],[text_classification_arabic5]],TextClassificationList[text_classification_arabic],0),1)</f>
        <v>#N/A</v>
      </c>
    </row>
    <row r="3357" spans="1:49" x14ac:dyDescent="0.2">
      <c r="A3357">
        <v>1.2654296550976717E+18</v>
      </c>
      <c r="B3357">
        <v>1.2654194603887165E+18</v>
      </c>
      <c r="C3357" t="s">
        <v>12900</v>
      </c>
      <c r="D3357" s="1">
        <v>43978</v>
      </c>
      <c r="E3357" s="2">
        <v>7.5393518518518512E-2</v>
      </c>
      <c r="F3357">
        <v>200</v>
      </c>
      <c r="G3357">
        <v>1889611729</v>
      </c>
      <c r="H3357" t="s">
        <v>354</v>
      </c>
      <c r="I3357" t="s">
        <v>355</v>
      </c>
      <c r="J3357" t="s">
        <v>265</v>
      </c>
      <c r="K3357" t="s">
        <v>12901</v>
      </c>
      <c r="L3357" t="s">
        <v>266</v>
      </c>
      <c r="M3357" t="s">
        <v>267</v>
      </c>
      <c r="N3357" t="s">
        <v>267</v>
      </c>
      <c r="O3357" t="s">
        <v>267</v>
      </c>
      <c r="P3357">
        <v>0</v>
      </c>
      <c r="Q3357">
        <v>0</v>
      </c>
      <c r="R3357">
        <v>1</v>
      </c>
      <c r="S3357" t="s">
        <v>267</v>
      </c>
      <c r="T3357" t="s">
        <v>267</v>
      </c>
      <c r="U3357" t="s">
        <v>12902</v>
      </c>
      <c r="V3357" t="b">
        <v>0</v>
      </c>
      <c r="W3357" t="s">
        <v>265</v>
      </c>
      <c r="X3357">
        <v>0</v>
      </c>
      <c r="Y3357" t="s">
        <v>265</v>
      </c>
      <c r="Z3357" t="s">
        <v>265</v>
      </c>
      <c r="AA3357" t="s">
        <v>265</v>
      </c>
      <c r="AB3357" t="s">
        <v>265</v>
      </c>
      <c r="AC3357" t="s">
        <v>265</v>
      </c>
      <c r="AD3357" t="s">
        <v>265</v>
      </c>
      <c r="AE3357" t="s">
        <v>265</v>
      </c>
      <c r="AF3357" t="s">
        <v>12134</v>
      </c>
      <c r="AG3357" t="s">
        <v>265</v>
      </c>
      <c r="AH3357" t="s">
        <v>265</v>
      </c>
      <c r="AI3357" t="s">
        <v>265</v>
      </c>
      <c r="AJ3357" t="s">
        <v>265</v>
      </c>
      <c r="AL3357" t="str">
        <f>IF(Sudan_News12[[#This Row],[relevancy_classification_english]]="Relevant","مناسب",IF(Sudan_News12[[#This Row],[relevancy_classification_english]]="Relevant","عَرَضِيّ",""))</f>
        <v/>
      </c>
      <c r="AN3357" t="str">
        <f>IF(Sudan_News12[[#This Row],[sentiment_analysis_english]]="Negative","سلبي",IF(Sudan_News12[[#This Row],[sentiment_analysis_english]]="Neutral","حيادي",IF(Sudan_News12[[#This Row],[sentiment_analysis_english]]="Positive","إيجابي","")))</f>
        <v/>
      </c>
      <c r="AO3357" t="e">
        <f>INDEX(TextClassificationList[],MATCH(Sudan_News12[[#This Row],[text_classification_arabic]],TextClassificationList[text_classification_arabic],0),1)</f>
        <v>#N/A</v>
      </c>
      <c r="AQ3357" t="e">
        <f>INDEX(TextClassificationList[],MATCH(Sudan_News12[[#This Row],[text_classification_arabic2]],TextClassificationList[text_classification_arabic],0),1)</f>
        <v>#N/A</v>
      </c>
      <c r="AS3357" t="e">
        <f>INDEX(TextClassificationList[],MATCH(Sudan_News12[[#This Row],[text_classification_arabic3]],TextClassificationList[text_classification_arabic],0),1)</f>
        <v>#N/A</v>
      </c>
      <c r="AU3357" t="e">
        <f>INDEX(TextClassificationList[],MATCH(Sudan_News12[[#This Row],[text_classification_arabic4]],TextClassificationList[text_classification_arabic],0),1)</f>
        <v>#N/A</v>
      </c>
      <c r="AW3357" t="e">
        <f>INDEX(TextClassificationList[],MATCH(Sudan_News12[[#This Row],[text_classification_arabic5]],TextClassificationList[text_classification_arabic],0),1)</f>
        <v>#N/A</v>
      </c>
    </row>
    <row r="3358" spans="1:49" x14ac:dyDescent="0.2">
      <c r="A3358">
        <v>1.265420169301631E+18</v>
      </c>
      <c r="B3358">
        <v>1.265420169301631E+18</v>
      </c>
      <c r="C3358" t="s">
        <v>12903</v>
      </c>
      <c r="D3358" s="1">
        <v>43978</v>
      </c>
      <c r="E3358" s="2">
        <v>4.9224537037037039E-2</v>
      </c>
      <c r="F3358">
        <v>200</v>
      </c>
      <c r="G3358">
        <v>1889611729</v>
      </c>
      <c r="H3358" t="s">
        <v>354</v>
      </c>
      <c r="I3358" t="s">
        <v>355</v>
      </c>
      <c r="J3358" t="s">
        <v>265</v>
      </c>
      <c r="K3358" t="s">
        <v>12904</v>
      </c>
      <c r="L3358" t="s">
        <v>266</v>
      </c>
      <c r="M3358" t="s">
        <v>267</v>
      </c>
      <c r="N3358" t="s">
        <v>267</v>
      </c>
      <c r="O3358" t="s">
        <v>267</v>
      </c>
      <c r="P3358">
        <v>0</v>
      </c>
      <c r="Q3358">
        <v>0</v>
      </c>
      <c r="R3358">
        <v>0</v>
      </c>
      <c r="S3358" t="s">
        <v>12905</v>
      </c>
      <c r="T3358" t="s">
        <v>267</v>
      </c>
      <c r="U3358" t="s">
        <v>12906</v>
      </c>
      <c r="V3358" t="b">
        <v>0</v>
      </c>
      <c r="W3358" t="s">
        <v>265</v>
      </c>
      <c r="X3358">
        <v>0</v>
      </c>
      <c r="Y3358" t="s">
        <v>265</v>
      </c>
      <c r="Z3358" t="s">
        <v>265</v>
      </c>
      <c r="AA3358" t="s">
        <v>265</v>
      </c>
      <c r="AB3358" t="s">
        <v>265</v>
      </c>
      <c r="AC3358" t="s">
        <v>265</v>
      </c>
      <c r="AD3358" t="s">
        <v>265</v>
      </c>
      <c r="AE3358" t="s">
        <v>265</v>
      </c>
      <c r="AF3358" t="s">
        <v>267</v>
      </c>
      <c r="AG3358" t="s">
        <v>265</v>
      </c>
      <c r="AH3358" t="s">
        <v>265</v>
      </c>
      <c r="AI3358" t="s">
        <v>265</v>
      </c>
      <c r="AJ3358" t="s">
        <v>265</v>
      </c>
      <c r="AL3358" t="str">
        <f>IF(Sudan_News12[[#This Row],[relevancy_classification_english]]="Relevant","مناسب",IF(Sudan_News12[[#This Row],[relevancy_classification_english]]="Relevant","عَرَضِيّ",""))</f>
        <v/>
      </c>
      <c r="AN3358" t="str">
        <f>IF(Sudan_News12[[#This Row],[sentiment_analysis_english]]="Negative","سلبي",IF(Sudan_News12[[#This Row],[sentiment_analysis_english]]="Neutral","حيادي",IF(Sudan_News12[[#This Row],[sentiment_analysis_english]]="Positive","إيجابي","")))</f>
        <v/>
      </c>
      <c r="AO3358" t="e">
        <f>INDEX(TextClassificationList[],MATCH(Sudan_News12[[#This Row],[text_classification_arabic]],TextClassificationList[text_classification_arabic],0),1)</f>
        <v>#N/A</v>
      </c>
      <c r="AQ3358" t="e">
        <f>INDEX(TextClassificationList[],MATCH(Sudan_News12[[#This Row],[text_classification_arabic2]],TextClassificationList[text_classification_arabic],0),1)</f>
        <v>#N/A</v>
      </c>
      <c r="AS3358" t="e">
        <f>INDEX(TextClassificationList[],MATCH(Sudan_News12[[#This Row],[text_classification_arabic3]],TextClassificationList[text_classification_arabic],0),1)</f>
        <v>#N/A</v>
      </c>
      <c r="AU3358" t="e">
        <f>INDEX(TextClassificationList[],MATCH(Sudan_News12[[#This Row],[text_classification_arabic4]],TextClassificationList[text_classification_arabic],0),1)</f>
        <v>#N/A</v>
      </c>
      <c r="AW3358" t="e">
        <f>INDEX(TextClassificationList[],MATCH(Sudan_News12[[#This Row],[text_classification_arabic5]],TextClassificationList[text_classification_arabic],0),1)</f>
        <v>#N/A</v>
      </c>
    </row>
    <row r="3359" spans="1:49" x14ac:dyDescent="0.2">
      <c r="A3359">
        <v>1.2653833863125852E+18</v>
      </c>
      <c r="B3359">
        <v>1.2653833863125852E+18</v>
      </c>
      <c r="C3359" t="s">
        <v>12907</v>
      </c>
      <c r="D3359" s="1">
        <v>43977</v>
      </c>
      <c r="E3359" s="2">
        <v>0.94771990740740741</v>
      </c>
      <c r="F3359">
        <v>200</v>
      </c>
      <c r="G3359">
        <v>1889611729</v>
      </c>
      <c r="H3359" t="s">
        <v>354</v>
      </c>
      <c r="I3359" t="s">
        <v>355</v>
      </c>
      <c r="J3359" t="s">
        <v>265</v>
      </c>
      <c r="K3359" t="s">
        <v>12908</v>
      </c>
      <c r="L3359" t="s">
        <v>266</v>
      </c>
      <c r="M3359" t="s">
        <v>267</v>
      </c>
      <c r="N3359" t="s">
        <v>267</v>
      </c>
      <c r="O3359" t="s">
        <v>267</v>
      </c>
      <c r="P3359">
        <v>0</v>
      </c>
      <c r="Q3359">
        <v>1</v>
      </c>
      <c r="R3359">
        <v>2</v>
      </c>
      <c r="S3359" t="s">
        <v>267</v>
      </c>
      <c r="T3359" t="s">
        <v>267</v>
      </c>
      <c r="U3359" t="s">
        <v>12909</v>
      </c>
      <c r="V3359" t="b">
        <v>0</v>
      </c>
      <c r="W3359" t="s">
        <v>12910</v>
      </c>
      <c r="X3359">
        <v>0</v>
      </c>
      <c r="Y3359" t="s">
        <v>265</v>
      </c>
      <c r="Z3359" t="s">
        <v>265</v>
      </c>
      <c r="AA3359" t="s">
        <v>265</v>
      </c>
      <c r="AB3359" t="s">
        <v>265</v>
      </c>
      <c r="AC3359" t="s">
        <v>265</v>
      </c>
      <c r="AD3359" t="s">
        <v>265</v>
      </c>
      <c r="AE3359" t="s">
        <v>265</v>
      </c>
      <c r="AF3359" t="s">
        <v>267</v>
      </c>
      <c r="AG3359" t="s">
        <v>265</v>
      </c>
      <c r="AH3359" t="s">
        <v>265</v>
      </c>
      <c r="AI3359" t="s">
        <v>265</v>
      </c>
      <c r="AJ3359" t="s">
        <v>265</v>
      </c>
      <c r="AL3359" t="str">
        <f>IF(Sudan_News12[[#This Row],[relevancy_classification_english]]="Relevant","مناسب",IF(Sudan_News12[[#This Row],[relevancy_classification_english]]="Relevant","عَرَضِيّ",""))</f>
        <v/>
      </c>
      <c r="AN3359" t="str">
        <f>IF(Sudan_News12[[#This Row],[sentiment_analysis_english]]="Negative","سلبي",IF(Sudan_News12[[#This Row],[sentiment_analysis_english]]="Neutral","حيادي",IF(Sudan_News12[[#This Row],[sentiment_analysis_english]]="Positive","إيجابي","")))</f>
        <v/>
      </c>
      <c r="AO3359" t="e">
        <f>INDEX(TextClassificationList[],MATCH(Sudan_News12[[#This Row],[text_classification_arabic]],TextClassificationList[text_classification_arabic],0),1)</f>
        <v>#N/A</v>
      </c>
      <c r="AQ3359" t="e">
        <f>INDEX(TextClassificationList[],MATCH(Sudan_News12[[#This Row],[text_classification_arabic2]],TextClassificationList[text_classification_arabic],0),1)</f>
        <v>#N/A</v>
      </c>
      <c r="AS3359" t="e">
        <f>INDEX(TextClassificationList[],MATCH(Sudan_News12[[#This Row],[text_classification_arabic3]],TextClassificationList[text_classification_arabic],0),1)</f>
        <v>#N/A</v>
      </c>
      <c r="AU3359" t="e">
        <f>INDEX(TextClassificationList[],MATCH(Sudan_News12[[#This Row],[text_classification_arabic4]],TextClassificationList[text_classification_arabic],0),1)</f>
        <v>#N/A</v>
      </c>
      <c r="AW3359" t="e">
        <f>INDEX(TextClassificationList[],MATCH(Sudan_News12[[#This Row],[text_classification_arabic5]],TextClassificationList[text_classification_arabic],0),1)</f>
        <v>#N/A</v>
      </c>
    </row>
    <row r="3360" spans="1:49" x14ac:dyDescent="0.2">
      <c r="A3360">
        <v>1.2653806540171182E+18</v>
      </c>
      <c r="B3360">
        <v>1.2653806540171182E+18</v>
      </c>
      <c r="C3360" t="s">
        <v>12911</v>
      </c>
      <c r="D3360" s="1">
        <v>43977</v>
      </c>
      <c r="E3360" s="2">
        <v>0.94018518518518523</v>
      </c>
      <c r="F3360">
        <v>200</v>
      </c>
      <c r="G3360">
        <v>1889611729</v>
      </c>
      <c r="H3360" t="s">
        <v>354</v>
      </c>
      <c r="I3360" t="s">
        <v>355</v>
      </c>
      <c r="J3360" t="s">
        <v>265</v>
      </c>
      <c r="K3360" t="s">
        <v>12912</v>
      </c>
      <c r="L3360" t="s">
        <v>266</v>
      </c>
      <c r="M3360" t="s">
        <v>267</v>
      </c>
      <c r="N3360" t="s">
        <v>267</v>
      </c>
      <c r="O3360" t="s">
        <v>12913</v>
      </c>
      <c r="P3360">
        <v>0</v>
      </c>
      <c r="Q3360">
        <v>0</v>
      </c>
      <c r="R3360">
        <v>0</v>
      </c>
      <c r="S3360" t="s">
        <v>267</v>
      </c>
      <c r="T3360" t="s">
        <v>267</v>
      </c>
      <c r="U3360" t="s">
        <v>12914</v>
      </c>
      <c r="V3360" t="b">
        <v>0</v>
      </c>
      <c r="W3360" t="s">
        <v>265</v>
      </c>
      <c r="X3360">
        <v>1</v>
      </c>
      <c r="Y3360" t="s">
        <v>12915</v>
      </c>
      <c r="Z3360" t="s">
        <v>265</v>
      </c>
      <c r="AA3360" t="s">
        <v>265</v>
      </c>
      <c r="AB3360" t="s">
        <v>265</v>
      </c>
      <c r="AC3360" t="s">
        <v>265</v>
      </c>
      <c r="AD3360" t="s">
        <v>265</v>
      </c>
      <c r="AE3360" t="s">
        <v>265</v>
      </c>
      <c r="AF3360" t="s">
        <v>267</v>
      </c>
      <c r="AG3360" t="s">
        <v>265</v>
      </c>
      <c r="AH3360" t="s">
        <v>265</v>
      </c>
      <c r="AI3360" t="s">
        <v>265</v>
      </c>
      <c r="AJ3360" t="s">
        <v>265</v>
      </c>
      <c r="AL3360" t="str">
        <f>IF(Sudan_News12[[#This Row],[relevancy_classification_english]]="Relevant","مناسب",IF(Sudan_News12[[#This Row],[relevancy_classification_english]]="Relevant","عَرَضِيّ",""))</f>
        <v/>
      </c>
      <c r="AN3360" t="str">
        <f>IF(Sudan_News12[[#This Row],[sentiment_analysis_english]]="Negative","سلبي",IF(Sudan_News12[[#This Row],[sentiment_analysis_english]]="Neutral","حيادي",IF(Sudan_News12[[#This Row],[sentiment_analysis_english]]="Positive","إيجابي","")))</f>
        <v/>
      </c>
      <c r="AO3360" t="e">
        <f>INDEX(TextClassificationList[],MATCH(Sudan_News12[[#This Row],[text_classification_arabic]],TextClassificationList[text_classification_arabic],0),1)</f>
        <v>#N/A</v>
      </c>
      <c r="AQ3360" t="e">
        <f>INDEX(TextClassificationList[],MATCH(Sudan_News12[[#This Row],[text_classification_arabic2]],TextClassificationList[text_classification_arabic],0),1)</f>
        <v>#N/A</v>
      </c>
      <c r="AS3360" t="e">
        <f>INDEX(TextClassificationList[],MATCH(Sudan_News12[[#This Row],[text_classification_arabic3]],TextClassificationList[text_classification_arabic],0),1)</f>
        <v>#N/A</v>
      </c>
      <c r="AU3360" t="e">
        <f>INDEX(TextClassificationList[],MATCH(Sudan_News12[[#This Row],[text_classification_arabic4]],TextClassificationList[text_classification_arabic],0),1)</f>
        <v>#N/A</v>
      </c>
      <c r="AW3360" t="e">
        <f>INDEX(TextClassificationList[],MATCH(Sudan_News12[[#This Row],[text_classification_arabic5]],TextClassificationList[text_classification_arabic],0),1)</f>
        <v>#N/A</v>
      </c>
    </row>
    <row r="3361" spans="1:49" x14ac:dyDescent="0.2">
      <c r="A3361">
        <v>1.2653653385580052E+18</v>
      </c>
      <c r="B3361">
        <v>1.2653641532224676E+18</v>
      </c>
      <c r="C3361" t="s">
        <v>12916</v>
      </c>
      <c r="D3361" s="1">
        <v>43977</v>
      </c>
      <c r="E3361" s="2">
        <v>0.8979166666666667</v>
      </c>
      <c r="F3361">
        <v>200</v>
      </c>
      <c r="G3361">
        <v>1889611729</v>
      </c>
      <c r="H3361" t="s">
        <v>354</v>
      </c>
      <c r="I3361" t="s">
        <v>355</v>
      </c>
      <c r="J3361" t="s">
        <v>265</v>
      </c>
      <c r="K3361" t="s">
        <v>12917</v>
      </c>
      <c r="L3361" t="s">
        <v>266</v>
      </c>
      <c r="M3361" t="s">
        <v>267</v>
      </c>
      <c r="N3361" t="s">
        <v>267</v>
      </c>
      <c r="O3361" t="s">
        <v>267</v>
      </c>
      <c r="P3361">
        <v>1</v>
      </c>
      <c r="Q3361">
        <v>0</v>
      </c>
      <c r="R3361">
        <v>0</v>
      </c>
      <c r="S3361" t="s">
        <v>267</v>
      </c>
      <c r="T3361" t="s">
        <v>267</v>
      </c>
      <c r="U3361" t="s">
        <v>12918</v>
      </c>
      <c r="V3361" t="b">
        <v>0</v>
      </c>
      <c r="W3361" t="s">
        <v>265</v>
      </c>
      <c r="X3361">
        <v>0</v>
      </c>
      <c r="Y3361" t="s">
        <v>265</v>
      </c>
      <c r="Z3361" t="s">
        <v>265</v>
      </c>
      <c r="AA3361" t="s">
        <v>265</v>
      </c>
      <c r="AB3361" t="s">
        <v>265</v>
      </c>
      <c r="AC3361" t="s">
        <v>265</v>
      </c>
      <c r="AD3361" t="s">
        <v>265</v>
      </c>
      <c r="AE3361" t="s">
        <v>265</v>
      </c>
      <c r="AF3361" t="s">
        <v>12919</v>
      </c>
      <c r="AG3361" t="s">
        <v>265</v>
      </c>
      <c r="AH3361" t="s">
        <v>265</v>
      </c>
      <c r="AI3361" t="s">
        <v>265</v>
      </c>
      <c r="AJ3361" t="s">
        <v>265</v>
      </c>
      <c r="AL3361" t="str">
        <f>IF(Sudan_News12[[#This Row],[relevancy_classification_english]]="Relevant","مناسب",IF(Sudan_News12[[#This Row],[relevancy_classification_english]]="Relevant","عَرَضِيّ",""))</f>
        <v/>
      </c>
      <c r="AN3361" t="str">
        <f>IF(Sudan_News12[[#This Row],[sentiment_analysis_english]]="Negative","سلبي",IF(Sudan_News12[[#This Row],[sentiment_analysis_english]]="Neutral","حيادي",IF(Sudan_News12[[#This Row],[sentiment_analysis_english]]="Positive","إيجابي","")))</f>
        <v/>
      </c>
      <c r="AO3361" t="e">
        <f>INDEX(TextClassificationList[],MATCH(Sudan_News12[[#This Row],[text_classification_arabic]],TextClassificationList[text_classification_arabic],0),1)</f>
        <v>#N/A</v>
      </c>
      <c r="AQ3361" t="e">
        <f>INDEX(TextClassificationList[],MATCH(Sudan_News12[[#This Row],[text_classification_arabic2]],TextClassificationList[text_classification_arabic],0),1)</f>
        <v>#N/A</v>
      </c>
      <c r="AS3361" t="e">
        <f>INDEX(TextClassificationList[],MATCH(Sudan_News12[[#This Row],[text_classification_arabic3]],TextClassificationList[text_classification_arabic],0),1)</f>
        <v>#N/A</v>
      </c>
      <c r="AU3361" t="e">
        <f>INDEX(TextClassificationList[],MATCH(Sudan_News12[[#This Row],[text_classification_arabic4]],TextClassificationList[text_classification_arabic],0),1)</f>
        <v>#N/A</v>
      </c>
      <c r="AW3361" t="e">
        <f>INDEX(TextClassificationList[],MATCH(Sudan_News12[[#This Row],[text_classification_arabic5]],TextClassificationList[text_classification_arabic],0),1)</f>
        <v>#N/A</v>
      </c>
    </row>
    <row r="3362" spans="1:49" x14ac:dyDescent="0.2">
      <c r="A3362">
        <v>1.2653652043738317E+18</v>
      </c>
      <c r="B3362">
        <v>1.2653652043738317E+18</v>
      </c>
      <c r="C3362" t="s">
        <v>12920</v>
      </c>
      <c r="D3362" s="1">
        <v>43977</v>
      </c>
      <c r="E3362" s="2">
        <v>0.89754629629629634</v>
      </c>
      <c r="F3362">
        <v>200</v>
      </c>
      <c r="G3362">
        <v>1889611729</v>
      </c>
      <c r="H3362" t="s">
        <v>354</v>
      </c>
      <c r="I3362" t="s">
        <v>355</v>
      </c>
      <c r="J3362" t="s">
        <v>265</v>
      </c>
      <c r="K3362" t="s">
        <v>12921</v>
      </c>
      <c r="L3362" t="s">
        <v>266</v>
      </c>
      <c r="M3362" t="s">
        <v>267</v>
      </c>
      <c r="N3362" t="s">
        <v>267</v>
      </c>
      <c r="O3362" t="s">
        <v>267</v>
      </c>
      <c r="P3362">
        <v>0</v>
      </c>
      <c r="Q3362">
        <v>0</v>
      </c>
      <c r="R3362">
        <v>0</v>
      </c>
      <c r="S3362" t="s">
        <v>267</v>
      </c>
      <c r="T3362" t="s">
        <v>267</v>
      </c>
      <c r="U3362" t="s">
        <v>12922</v>
      </c>
      <c r="V3362" t="b">
        <v>0</v>
      </c>
      <c r="W3362" t="s">
        <v>265</v>
      </c>
      <c r="X3362">
        <v>0</v>
      </c>
      <c r="Y3362" t="s">
        <v>265</v>
      </c>
      <c r="Z3362" t="s">
        <v>265</v>
      </c>
      <c r="AA3362" t="s">
        <v>265</v>
      </c>
      <c r="AB3362" t="s">
        <v>265</v>
      </c>
      <c r="AC3362" t="s">
        <v>265</v>
      </c>
      <c r="AD3362" t="s">
        <v>265</v>
      </c>
      <c r="AE3362" t="s">
        <v>265</v>
      </c>
      <c r="AF3362" t="s">
        <v>267</v>
      </c>
      <c r="AG3362" t="s">
        <v>265</v>
      </c>
      <c r="AH3362" t="s">
        <v>265</v>
      </c>
      <c r="AI3362" t="s">
        <v>265</v>
      </c>
      <c r="AJ3362" t="s">
        <v>265</v>
      </c>
      <c r="AL3362" t="str">
        <f>IF(Sudan_News12[[#This Row],[relevancy_classification_english]]="Relevant","مناسب",IF(Sudan_News12[[#This Row],[relevancy_classification_english]]="Relevant","عَرَضِيّ",""))</f>
        <v/>
      </c>
      <c r="AN3362" t="str">
        <f>IF(Sudan_News12[[#This Row],[sentiment_analysis_english]]="Negative","سلبي",IF(Sudan_News12[[#This Row],[sentiment_analysis_english]]="Neutral","حيادي",IF(Sudan_News12[[#This Row],[sentiment_analysis_english]]="Positive","إيجابي","")))</f>
        <v/>
      </c>
      <c r="AO3362" t="e">
        <f>INDEX(TextClassificationList[],MATCH(Sudan_News12[[#This Row],[text_classification_arabic]],TextClassificationList[text_classification_arabic],0),1)</f>
        <v>#N/A</v>
      </c>
      <c r="AQ3362" t="e">
        <f>INDEX(TextClassificationList[],MATCH(Sudan_News12[[#This Row],[text_classification_arabic2]],TextClassificationList[text_classification_arabic],0),1)</f>
        <v>#N/A</v>
      </c>
      <c r="AS3362" t="e">
        <f>INDEX(TextClassificationList[],MATCH(Sudan_News12[[#This Row],[text_classification_arabic3]],TextClassificationList[text_classification_arabic],0),1)</f>
        <v>#N/A</v>
      </c>
      <c r="AU3362" t="e">
        <f>INDEX(TextClassificationList[],MATCH(Sudan_News12[[#This Row],[text_classification_arabic4]],TextClassificationList[text_classification_arabic],0),1)</f>
        <v>#N/A</v>
      </c>
      <c r="AW3362" t="e">
        <f>INDEX(TextClassificationList[],MATCH(Sudan_News12[[#This Row],[text_classification_arabic5]],TextClassificationList[text_classification_arabic],0),1)</f>
        <v>#N/A</v>
      </c>
    </row>
    <row r="3363" spans="1:49" x14ac:dyDescent="0.2">
      <c r="A3363">
        <v>1.2653632612953375E+18</v>
      </c>
      <c r="B3363">
        <v>1.2653632612953375E+18</v>
      </c>
      <c r="C3363" t="s">
        <v>12923</v>
      </c>
      <c r="D3363" s="1">
        <v>43977</v>
      </c>
      <c r="E3363" s="2">
        <v>0.89218750000000002</v>
      </c>
      <c r="F3363">
        <v>200</v>
      </c>
      <c r="G3363">
        <v>1889611729</v>
      </c>
      <c r="H3363" t="s">
        <v>354</v>
      </c>
      <c r="I3363" t="s">
        <v>355</v>
      </c>
      <c r="J3363" t="s">
        <v>265</v>
      </c>
      <c r="K3363" t="s">
        <v>12924</v>
      </c>
      <c r="L3363" t="s">
        <v>266</v>
      </c>
      <c r="M3363" t="s">
        <v>267</v>
      </c>
      <c r="N3363" t="s">
        <v>267</v>
      </c>
      <c r="O3363" t="s">
        <v>267</v>
      </c>
      <c r="P3363">
        <v>0</v>
      </c>
      <c r="Q3363">
        <v>0</v>
      </c>
      <c r="R3363">
        <v>0</v>
      </c>
      <c r="S3363" t="s">
        <v>267</v>
      </c>
      <c r="T3363" t="s">
        <v>267</v>
      </c>
      <c r="U3363" t="s">
        <v>12925</v>
      </c>
      <c r="V3363" t="b">
        <v>0</v>
      </c>
      <c r="W3363" t="s">
        <v>265</v>
      </c>
      <c r="X3363">
        <v>0</v>
      </c>
      <c r="Y3363" t="s">
        <v>265</v>
      </c>
      <c r="Z3363" t="s">
        <v>265</v>
      </c>
      <c r="AA3363" t="s">
        <v>265</v>
      </c>
      <c r="AB3363" t="s">
        <v>265</v>
      </c>
      <c r="AC3363" t="s">
        <v>265</v>
      </c>
      <c r="AD3363" t="s">
        <v>265</v>
      </c>
      <c r="AE3363" t="s">
        <v>265</v>
      </c>
      <c r="AF3363" t="s">
        <v>267</v>
      </c>
      <c r="AG3363" t="s">
        <v>265</v>
      </c>
      <c r="AH3363" t="s">
        <v>265</v>
      </c>
      <c r="AI3363" t="s">
        <v>265</v>
      </c>
      <c r="AJ3363" t="s">
        <v>265</v>
      </c>
      <c r="AL3363" t="str">
        <f>IF(Sudan_News12[[#This Row],[relevancy_classification_english]]="Relevant","مناسب",IF(Sudan_News12[[#This Row],[relevancy_classification_english]]="Relevant","عَرَضِيّ",""))</f>
        <v/>
      </c>
      <c r="AN3363" t="str">
        <f>IF(Sudan_News12[[#This Row],[sentiment_analysis_english]]="Negative","سلبي",IF(Sudan_News12[[#This Row],[sentiment_analysis_english]]="Neutral","حيادي",IF(Sudan_News12[[#This Row],[sentiment_analysis_english]]="Positive","إيجابي","")))</f>
        <v/>
      </c>
      <c r="AO3363" t="e">
        <f>INDEX(TextClassificationList[],MATCH(Sudan_News12[[#This Row],[text_classification_arabic]],TextClassificationList[text_classification_arabic],0),1)</f>
        <v>#N/A</v>
      </c>
      <c r="AQ3363" t="e">
        <f>INDEX(TextClassificationList[],MATCH(Sudan_News12[[#This Row],[text_classification_arabic2]],TextClassificationList[text_classification_arabic],0),1)</f>
        <v>#N/A</v>
      </c>
      <c r="AS3363" t="e">
        <f>INDEX(TextClassificationList[],MATCH(Sudan_News12[[#This Row],[text_classification_arabic3]],TextClassificationList[text_classification_arabic],0),1)</f>
        <v>#N/A</v>
      </c>
      <c r="AU3363" t="e">
        <f>INDEX(TextClassificationList[],MATCH(Sudan_News12[[#This Row],[text_classification_arabic4]],TextClassificationList[text_classification_arabic],0),1)</f>
        <v>#N/A</v>
      </c>
      <c r="AW3363" t="e">
        <f>INDEX(TextClassificationList[],MATCH(Sudan_News12[[#This Row],[text_classification_arabic5]],TextClassificationList[text_classification_arabic],0),1)</f>
        <v>#N/A</v>
      </c>
    </row>
    <row r="3364" spans="1:49" x14ac:dyDescent="0.2">
      <c r="A3364">
        <v>1.2653213827134013E+18</v>
      </c>
      <c r="B3364">
        <v>1.2653213827134013E+18</v>
      </c>
      <c r="C3364" t="s">
        <v>12926</v>
      </c>
      <c r="D3364" s="1">
        <v>43977</v>
      </c>
      <c r="E3364" s="2">
        <v>0.77662037037037035</v>
      </c>
      <c r="F3364">
        <v>200</v>
      </c>
      <c r="G3364">
        <v>1889611729</v>
      </c>
      <c r="H3364" t="s">
        <v>354</v>
      </c>
      <c r="I3364" t="s">
        <v>355</v>
      </c>
      <c r="J3364" t="s">
        <v>265</v>
      </c>
      <c r="K3364" t="s">
        <v>12927</v>
      </c>
      <c r="L3364" t="s">
        <v>266</v>
      </c>
      <c r="M3364" t="s">
        <v>267</v>
      </c>
      <c r="N3364" t="s">
        <v>267</v>
      </c>
      <c r="O3364" t="s">
        <v>267</v>
      </c>
      <c r="P3364">
        <v>0</v>
      </c>
      <c r="Q3364">
        <v>0</v>
      </c>
      <c r="R3364">
        <v>0</v>
      </c>
      <c r="S3364" t="s">
        <v>12928</v>
      </c>
      <c r="T3364" t="s">
        <v>267</v>
      </c>
      <c r="U3364" t="s">
        <v>12929</v>
      </c>
      <c r="V3364" t="b">
        <v>0</v>
      </c>
      <c r="W3364" t="s">
        <v>265</v>
      </c>
      <c r="X3364">
        <v>0</v>
      </c>
      <c r="Y3364" t="s">
        <v>265</v>
      </c>
      <c r="Z3364" t="s">
        <v>265</v>
      </c>
      <c r="AA3364" t="s">
        <v>265</v>
      </c>
      <c r="AB3364" t="s">
        <v>265</v>
      </c>
      <c r="AC3364" t="s">
        <v>265</v>
      </c>
      <c r="AD3364" t="s">
        <v>265</v>
      </c>
      <c r="AE3364" t="s">
        <v>265</v>
      </c>
      <c r="AF3364" t="s">
        <v>267</v>
      </c>
      <c r="AG3364" t="s">
        <v>265</v>
      </c>
      <c r="AH3364" t="s">
        <v>265</v>
      </c>
      <c r="AI3364" t="s">
        <v>265</v>
      </c>
      <c r="AJ3364" t="s">
        <v>265</v>
      </c>
      <c r="AL3364" t="str">
        <f>IF(Sudan_News12[[#This Row],[relevancy_classification_english]]="Relevant","مناسب",IF(Sudan_News12[[#This Row],[relevancy_classification_english]]="Relevant","عَرَضِيّ",""))</f>
        <v/>
      </c>
      <c r="AN3364" t="str">
        <f>IF(Sudan_News12[[#This Row],[sentiment_analysis_english]]="Negative","سلبي",IF(Sudan_News12[[#This Row],[sentiment_analysis_english]]="Neutral","حيادي",IF(Sudan_News12[[#This Row],[sentiment_analysis_english]]="Positive","إيجابي","")))</f>
        <v/>
      </c>
      <c r="AO3364" t="e">
        <f>INDEX(TextClassificationList[],MATCH(Sudan_News12[[#This Row],[text_classification_arabic]],TextClassificationList[text_classification_arabic],0),1)</f>
        <v>#N/A</v>
      </c>
      <c r="AQ3364" t="e">
        <f>INDEX(TextClassificationList[],MATCH(Sudan_News12[[#This Row],[text_classification_arabic2]],TextClassificationList[text_classification_arabic],0),1)</f>
        <v>#N/A</v>
      </c>
      <c r="AS3364" t="e">
        <f>INDEX(TextClassificationList[],MATCH(Sudan_News12[[#This Row],[text_classification_arabic3]],TextClassificationList[text_classification_arabic],0),1)</f>
        <v>#N/A</v>
      </c>
      <c r="AU3364" t="e">
        <f>INDEX(TextClassificationList[],MATCH(Sudan_News12[[#This Row],[text_classification_arabic4]],TextClassificationList[text_classification_arabic],0),1)</f>
        <v>#N/A</v>
      </c>
      <c r="AW3364" t="e">
        <f>INDEX(TextClassificationList[],MATCH(Sudan_News12[[#This Row],[text_classification_arabic5]],TextClassificationList[text_classification_arabic],0),1)</f>
        <v>#N/A</v>
      </c>
    </row>
    <row r="3365" spans="1:49" x14ac:dyDescent="0.2">
      <c r="A3365">
        <v>1.2651606386257306E+18</v>
      </c>
      <c r="B3365">
        <v>1.2651604810414531E+18</v>
      </c>
      <c r="C3365" t="s">
        <v>12930</v>
      </c>
      <c r="D3365" s="1">
        <v>43977</v>
      </c>
      <c r="E3365" s="2">
        <v>0.33305555555555555</v>
      </c>
      <c r="F3365">
        <v>200</v>
      </c>
      <c r="G3365">
        <v>1889611729</v>
      </c>
      <c r="H3365" t="s">
        <v>354</v>
      </c>
      <c r="I3365" t="s">
        <v>355</v>
      </c>
      <c r="J3365" t="s">
        <v>265</v>
      </c>
      <c r="K3365" t="s">
        <v>12931</v>
      </c>
      <c r="L3365" t="s">
        <v>266</v>
      </c>
      <c r="M3365" t="s">
        <v>267</v>
      </c>
      <c r="N3365" t="s">
        <v>267</v>
      </c>
      <c r="O3365" t="s">
        <v>267</v>
      </c>
      <c r="P3365">
        <v>0</v>
      </c>
      <c r="Q3365">
        <v>0</v>
      </c>
      <c r="R3365">
        <v>0</v>
      </c>
      <c r="S3365" t="s">
        <v>267</v>
      </c>
      <c r="T3365" t="s">
        <v>267</v>
      </c>
      <c r="U3365" t="s">
        <v>12932</v>
      </c>
      <c r="V3365" t="b">
        <v>0</v>
      </c>
      <c r="W3365" t="s">
        <v>265</v>
      </c>
      <c r="X3365">
        <v>0</v>
      </c>
      <c r="Y3365" t="s">
        <v>265</v>
      </c>
      <c r="Z3365" t="s">
        <v>265</v>
      </c>
      <c r="AA3365" t="s">
        <v>265</v>
      </c>
      <c r="AB3365" t="s">
        <v>265</v>
      </c>
      <c r="AC3365" t="s">
        <v>265</v>
      </c>
      <c r="AD3365" t="s">
        <v>265</v>
      </c>
      <c r="AE3365" t="s">
        <v>265</v>
      </c>
      <c r="AF3365" t="s">
        <v>12933</v>
      </c>
      <c r="AG3365" t="s">
        <v>265</v>
      </c>
      <c r="AH3365" t="s">
        <v>265</v>
      </c>
      <c r="AI3365" t="s">
        <v>265</v>
      </c>
      <c r="AJ3365" t="s">
        <v>265</v>
      </c>
      <c r="AL3365" t="str">
        <f>IF(Sudan_News12[[#This Row],[relevancy_classification_english]]="Relevant","مناسب",IF(Sudan_News12[[#This Row],[relevancy_classification_english]]="Relevant","عَرَضِيّ",""))</f>
        <v/>
      </c>
      <c r="AN3365" t="str">
        <f>IF(Sudan_News12[[#This Row],[sentiment_analysis_english]]="Negative","سلبي",IF(Sudan_News12[[#This Row],[sentiment_analysis_english]]="Neutral","حيادي",IF(Sudan_News12[[#This Row],[sentiment_analysis_english]]="Positive","إيجابي","")))</f>
        <v/>
      </c>
      <c r="AO3365" t="e">
        <f>INDEX(TextClassificationList[],MATCH(Sudan_News12[[#This Row],[text_classification_arabic]],TextClassificationList[text_classification_arabic],0),1)</f>
        <v>#N/A</v>
      </c>
      <c r="AQ3365" t="e">
        <f>INDEX(TextClassificationList[],MATCH(Sudan_News12[[#This Row],[text_classification_arabic2]],TextClassificationList[text_classification_arabic],0),1)</f>
        <v>#N/A</v>
      </c>
      <c r="AS3365" t="e">
        <f>INDEX(TextClassificationList[],MATCH(Sudan_News12[[#This Row],[text_classification_arabic3]],TextClassificationList[text_classification_arabic],0),1)</f>
        <v>#N/A</v>
      </c>
      <c r="AU3365" t="e">
        <f>INDEX(TextClassificationList[],MATCH(Sudan_News12[[#This Row],[text_classification_arabic4]],TextClassificationList[text_classification_arabic],0),1)</f>
        <v>#N/A</v>
      </c>
      <c r="AW3365" t="e">
        <f>INDEX(TextClassificationList[],MATCH(Sudan_News12[[#This Row],[text_classification_arabic5]],TextClassificationList[text_classification_arabic],0),1)</f>
        <v>#N/A</v>
      </c>
    </row>
    <row r="3366" spans="1:49" x14ac:dyDescent="0.2">
      <c r="A3366">
        <v>1.2651081531270513E+18</v>
      </c>
      <c r="B3366">
        <v>1.2651081531270513E+18</v>
      </c>
      <c r="C3366" t="s">
        <v>12934</v>
      </c>
      <c r="D3366" s="1">
        <v>43977</v>
      </c>
      <c r="E3366" s="2">
        <v>0.1882175925925926</v>
      </c>
      <c r="F3366">
        <v>200</v>
      </c>
      <c r="G3366">
        <v>1889611729</v>
      </c>
      <c r="H3366" t="s">
        <v>354</v>
      </c>
      <c r="I3366" t="s">
        <v>355</v>
      </c>
      <c r="J3366" t="s">
        <v>265</v>
      </c>
      <c r="K3366" t="s">
        <v>12935</v>
      </c>
      <c r="L3366" t="s">
        <v>266</v>
      </c>
      <c r="M3366" t="s">
        <v>267</v>
      </c>
      <c r="N3366" t="s">
        <v>267</v>
      </c>
      <c r="O3366" t="s">
        <v>267</v>
      </c>
      <c r="P3366">
        <v>0</v>
      </c>
      <c r="Q3366">
        <v>0</v>
      </c>
      <c r="R3366">
        <v>0</v>
      </c>
      <c r="S3366" t="s">
        <v>12749</v>
      </c>
      <c r="T3366" t="s">
        <v>267</v>
      </c>
      <c r="U3366" t="s">
        <v>12936</v>
      </c>
      <c r="V3366" t="b">
        <v>0</v>
      </c>
      <c r="W3366" t="s">
        <v>265</v>
      </c>
      <c r="X3366">
        <v>0</v>
      </c>
      <c r="Y3366" t="s">
        <v>265</v>
      </c>
      <c r="Z3366" t="s">
        <v>265</v>
      </c>
      <c r="AA3366" t="s">
        <v>265</v>
      </c>
      <c r="AB3366" t="s">
        <v>265</v>
      </c>
      <c r="AC3366" t="s">
        <v>265</v>
      </c>
      <c r="AD3366" t="s">
        <v>265</v>
      </c>
      <c r="AE3366" t="s">
        <v>265</v>
      </c>
      <c r="AF3366" t="s">
        <v>267</v>
      </c>
      <c r="AG3366" t="s">
        <v>265</v>
      </c>
      <c r="AH3366" t="s">
        <v>265</v>
      </c>
      <c r="AI3366" t="s">
        <v>265</v>
      </c>
      <c r="AJ3366" t="s">
        <v>265</v>
      </c>
      <c r="AL3366" t="str">
        <f>IF(Sudan_News12[[#This Row],[relevancy_classification_english]]="Relevant","مناسب",IF(Sudan_News12[[#This Row],[relevancy_classification_english]]="Relevant","عَرَضِيّ",""))</f>
        <v/>
      </c>
      <c r="AN3366" t="str">
        <f>IF(Sudan_News12[[#This Row],[sentiment_analysis_english]]="Negative","سلبي",IF(Sudan_News12[[#This Row],[sentiment_analysis_english]]="Neutral","حيادي",IF(Sudan_News12[[#This Row],[sentiment_analysis_english]]="Positive","إيجابي","")))</f>
        <v/>
      </c>
      <c r="AO3366" t="e">
        <f>INDEX(TextClassificationList[],MATCH(Sudan_News12[[#This Row],[text_classification_arabic]],TextClassificationList[text_classification_arabic],0),1)</f>
        <v>#N/A</v>
      </c>
      <c r="AQ3366" t="e">
        <f>INDEX(TextClassificationList[],MATCH(Sudan_News12[[#This Row],[text_classification_arabic2]],TextClassificationList[text_classification_arabic],0),1)</f>
        <v>#N/A</v>
      </c>
      <c r="AS3366" t="e">
        <f>INDEX(TextClassificationList[],MATCH(Sudan_News12[[#This Row],[text_classification_arabic3]],TextClassificationList[text_classification_arabic],0),1)</f>
        <v>#N/A</v>
      </c>
      <c r="AU3366" t="e">
        <f>INDEX(TextClassificationList[],MATCH(Sudan_News12[[#This Row],[text_classification_arabic4]],TextClassificationList[text_classification_arabic],0),1)</f>
        <v>#N/A</v>
      </c>
      <c r="AW3366" t="e">
        <f>INDEX(TextClassificationList[],MATCH(Sudan_News12[[#This Row],[text_classification_arabic5]],TextClassificationList[text_classification_arabic],0),1)</f>
        <v>#N/A</v>
      </c>
    </row>
    <row r="3367" spans="1:49" x14ac:dyDescent="0.2">
      <c r="A3367">
        <v>1.2650914929278976E+18</v>
      </c>
      <c r="B3367">
        <v>1.2650914929278976E+18</v>
      </c>
      <c r="C3367" t="s">
        <v>12937</v>
      </c>
      <c r="D3367" s="1">
        <v>43977</v>
      </c>
      <c r="E3367" s="2">
        <v>0.14224537037037038</v>
      </c>
      <c r="F3367">
        <v>200</v>
      </c>
      <c r="G3367">
        <v>1889611729</v>
      </c>
      <c r="H3367" t="s">
        <v>354</v>
      </c>
      <c r="I3367" t="s">
        <v>355</v>
      </c>
      <c r="J3367" t="s">
        <v>265</v>
      </c>
      <c r="K3367" t="s">
        <v>12938</v>
      </c>
      <c r="L3367" t="s">
        <v>266</v>
      </c>
      <c r="M3367" t="s">
        <v>267</v>
      </c>
      <c r="N3367" t="s">
        <v>267</v>
      </c>
      <c r="O3367" t="s">
        <v>12939</v>
      </c>
      <c r="P3367">
        <v>0</v>
      </c>
      <c r="Q3367">
        <v>0</v>
      </c>
      <c r="R3367">
        <v>0</v>
      </c>
      <c r="S3367" t="s">
        <v>12940</v>
      </c>
      <c r="T3367" t="s">
        <v>267</v>
      </c>
      <c r="U3367" t="s">
        <v>12941</v>
      </c>
      <c r="V3367" t="b">
        <v>0</v>
      </c>
      <c r="W3367" t="s">
        <v>265</v>
      </c>
      <c r="X3367">
        <v>1</v>
      </c>
      <c r="Y3367" t="s">
        <v>12942</v>
      </c>
      <c r="Z3367" t="s">
        <v>265</v>
      </c>
      <c r="AA3367" t="s">
        <v>265</v>
      </c>
      <c r="AB3367" t="s">
        <v>265</v>
      </c>
      <c r="AC3367" t="s">
        <v>265</v>
      </c>
      <c r="AD3367" t="s">
        <v>265</v>
      </c>
      <c r="AE3367" t="s">
        <v>265</v>
      </c>
      <c r="AF3367" t="s">
        <v>267</v>
      </c>
      <c r="AG3367" t="s">
        <v>265</v>
      </c>
      <c r="AH3367" t="s">
        <v>265</v>
      </c>
      <c r="AI3367" t="s">
        <v>265</v>
      </c>
      <c r="AJ3367" t="s">
        <v>265</v>
      </c>
      <c r="AL3367" t="str">
        <f>IF(Sudan_News12[[#This Row],[relevancy_classification_english]]="Relevant","مناسب",IF(Sudan_News12[[#This Row],[relevancy_classification_english]]="Relevant","عَرَضِيّ",""))</f>
        <v/>
      </c>
      <c r="AN3367" t="str">
        <f>IF(Sudan_News12[[#This Row],[sentiment_analysis_english]]="Negative","سلبي",IF(Sudan_News12[[#This Row],[sentiment_analysis_english]]="Neutral","حيادي",IF(Sudan_News12[[#This Row],[sentiment_analysis_english]]="Positive","إيجابي","")))</f>
        <v/>
      </c>
      <c r="AO3367" t="e">
        <f>INDEX(TextClassificationList[],MATCH(Sudan_News12[[#This Row],[text_classification_arabic]],TextClassificationList[text_classification_arabic],0),1)</f>
        <v>#N/A</v>
      </c>
      <c r="AQ3367" t="e">
        <f>INDEX(TextClassificationList[],MATCH(Sudan_News12[[#This Row],[text_classification_arabic2]],TextClassificationList[text_classification_arabic],0),1)</f>
        <v>#N/A</v>
      </c>
      <c r="AS3367" t="e">
        <f>INDEX(TextClassificationList[],MATCH(Sudan_News12[[#This Row],[text_classification_arabic3]],TextClassificationList[text_classification_arabic],0),1)</f>
        <v>#N/A</v>
      </c>
      <c r="AU3367" t="e">
        <f>INDEX(TextClassificationList[],MATCH(Sudan_News12[[#This Row],[text_classification_arabic4]],TextClassificationList[text_classification_arabic],0),1)</f>
        <v>#N/A</v>
      </c>
      <c r="AW3367" t="e">
        <f>INDEX(TextClassificationList[],MATCH(Sudan_News12[[#This Row],[text_classification_arabic5]],TextClassificationList[text_classification_arabic],0),1)</f>
        <v>#N/A</v>
      </c>
    </row>
    <row r="3368" spans="1:49" x14ac:dyDescent="0.2">
      <c r="A3368">
        <v>1.2650572561455964E+18</v>
      </c>
      <c r="B3368">
        <v>1.2650572561455964E+18</v>
      </c>
      <c r="C3368" t="s">
        <v>12943</v>
      </c>
      <c r="D3368" s="1">
        <v>43977</v>
      </c>
      <c r="E3368" s="2">
        <v>4.777777777777778E-2</v>
      </c>
      <c r="F3368">
        <v>200</v>
      </c>
      <c r="G3368">
        <v>1889611729</v>
      </c>
      <c r="H3368" t="s">
        <v>354</v>
      </c>
      <c r="I3368" t="s">
        <v>355</v>
      </c>
      <c r="J3368" t="s">
        <v>265</v>
      </c>
      <c r="K3368" t="s">
        <v>12944</v>
      </c>
      <c r="L3368" t="s">
        <v>266</v>
      </c>
      <c r="M3368" t="s">
        <v>267</v>
      </c>
      <c r="N3368" t="s">
        <v>267</v>
      </c>
      <c r="O3368" t="s">
        <v>267</v>
      </c>
      <c r="P3368">
        <v>0</v>
      </c>
      <c r="Q3368">
        <v>0</v>
      </c>
      <c r="R3368">
        <v>1</v>
      </c>
      <c r="S3368" t="s">
        <v>8272</v>
      </c>
      <c r="T3368" t="s">
        <v>267</v>
      </c>
      <c r="U3368" t="s">
        <v>12945</v>
      </c>
      <c r="V3368" t="b">
        <v>0</v>
      </c>
      <c r="W3368" t="s">
        <v>265</v>
      </c>
      <c r="X3368">
        <v>0</v>
      </c>
      <c r="Y3368" t="s">
        <v>265</v>
      </c>
      <c r="Z3368" t="s">
        <v>265</v>
      </c>
      <c r="AA3368" t="s">
        <v>265</v>
      </c>
      <c r="AB3368" t="s">
        <v>265</v>
      </c>
      <c r="AC3368" t="s">
        <v>265</v>
      </c>
      <c r="AD3368" t="s">
        <v>265</v>
      </c>
      <c r="AE3368" t="s">
        <v>265</v>
      </c>
      <c r="AF3368" t="s">
        <v>267</v>
      </c>
      <c r="AG3368" t="s">
        <v>265</v>
      </c>
      <c r="AH3368" t="s">
        <v>265</v>
      </c>
      <c r="AI3368" t="s">
        <v>265</v>
      </c>
      <c r="AJ3368" t="s">
        <v>265</v>
      </c>
      <c r="AL3368" t="str">
        <f>IF(Sudan_News12[[#This Row],[relevancy_classification_english]]="Relevant","مناسب",IF(Sudan_News12[[#This Row],[relevancy_classification_english]]="Relevant","عَرَضِيّ",""))</f>
        <v/>
      </c>
      <c r="AN3368" t="str">
        <f>IF(Sudan_News12[[#This Row],[sentiment_analysis_english]]="Negative","سلبي",IF(Sudan_News12[[#This Row],[sentiment_analysis_english]]="Neutral","حيادي",IF(Sudan_News12[[#This Row],[sentiment_analysis_english]]="Positive","إيجابي","")))</f>
        <v/>
      </c>
      <c r="AO3368" t="e">
        <f>INDEX(TextClassificationList[],MATCH(Sudan_News12[[#This Row],[text_classification_arabic]],TextClassificationList[text_classification_arabic],0),1)</f>
        <v>#N/A</v>
      </c>
      <c r="AQ3368" t="e">
        <f>INDEX(TextClassificationList[],MATCH(Sudan_News12[[#This Row],[text_classification_arabic2]],TextClassificationList[text_classification_arabic],0),1)</f>
        <v>#N/A</v>
      </c>
      <c r="AS3368" t="e">
        <f>INDEX(TextClassificationList[],MATCH(Sudan_News12[[#This Row],[text_classification_arabic3]],TextClassificationList[text_classification_arabic],0),1)</f>
        <v>#N/A</v>
      </c>
      <c r="AU3368" t="e">
        <f>INDEX(TextClassificationList[],MATCH(Sudan_News12[[#This Row],[text_classification_arabic4]],TextClassificationList[text_classification_arabic],0),1)</f>
        <v>#N/A</v>
      </c>
      <c r="AW3368" t="e">
        <f>INDEX(TextClassificationList[],MATCH(Sudan_News12[[#This Row],[text_classification_arabic5]],TextClassificationList[text_classification_arabic],0),1)</f>
        <v>#N/A</v>
      </c>
    </row>
    <row r="3369" spans="1:49" x14ac:dyDescent="0.2">
      <c r="A3369">
        <v>1.2650255875566182E+18</v>
      </c>
      <c r="B3369">
        <v>1.2650252601282765E+18</v>
      </c>
      <c r="C3369" t="s">
        <v>12946</v>
      </c>
      <c r="D3369" s="1">
        <v>43976</v>
      </c>
      <c r="E3369" s="2">
        <v>0.96038194444444447</v>
      </c>
      <c r="F3369">
        <v>200</v>
      </c>
      <c r="G3369">
        <v>1889611729</v>
      </c>
      <c r="H3369" t="s">
        <v>354</v>
      </c>
      <c r="I3369" t="s">
        <v>355</v>
      </c>
      <c r="J3369" t="s">
        <v>265</v>
      </c>
      <c r="K3369" t="s">
        <v>12947</v>
      </c>
      <c r="L3369" t="s">
        <v>266</v>
      </c>
      <c r="M3369" t="s">
        <v>267</v>
      </c>
      <c r="N3369" t="s">
        <v>267</v>
      </c>
      <c r="O3369" t="s">
        <v>267</v>
      </c>
      <c r="P3369">
        <v>0</v>
      </c>
      <c r="Q3369">
        <v>0</v>
      </c>
      <c r="R3369">
        <v>0</v>
      </c>
      <c r="S3369" t="s">
        <v>267</v>
      </c>
      <c r="T3369" t="s">
        <v>267</v>
      </c>
      <c r="U3369" t="s">
        <v>12948</v>
      </c>
      <c r="V3369" t="b">
        <v>0</v>
      </c>
      <c r="W3369" t="s">
        <v>265</v>
      </c>
      <c r="X3369">
        <v>0</v>
      </c>
      <c r="Y3369" t="s">
        <v>265</v>
      </c>
      <c r="Z3369" t="s">
        <v>265</v>
      </c>
      <c r="AA3369" t="s">
        <v>265</v>
      </c>
      <c r="AB3369" t="s">
        <v>265</v>
      </c>
      <c r="AC3369" t="s">
        <v>265</v>
      </c>
      <c r="AD3369" t="s">
        <v>265</v>
      </c>
      <c r="AE3369" t="s">
        <v>265</v>
      </c>
      <c r="AF3369" t="s">
        <v>267</v>
      </c>
      <c r="AG3369" t="s">
        <v>265</v>
      </c>
      <c r="AH3369" t="s">
        <v>265</v>
      </c>
      <c r="AI3369" t="s">
        <v>265</v>
      </c>
      <c r="AJ3369" t="s">
        <v>265</v>
      </c>
      <c r="AL3369" t="str">
        <f>IF(Sudan_News12[[#This Row],[relevancy_classification_english]]="Relevant","مناسب",IF(Sudan_News12[[#This Row],[relevancy_classification_english]]="Relevant","عَرَضِيّ",""))</f>
        <v/>
      </c>
      <c r="AN3369" t="str">
        <f>IF(Sudan_News12[[#This Row],[sentiment_analysis_english]]="Negative","سلبي",IF(Sudan_News12[[#This Row],[sentiment_analysis_english]]="Neutral","حيادي",IF(Sudan_News12[[#This Row],[sentiment_analysis_english]]="Positive","إيجابي","")))</f>
        <v/>
      </c>
      <c r="AO3369" t="e">
        <f>INDEX(TextClassificationList[],MATCH(Sudan_News12[[#This Row],[text_classification_arabic]],TextClassificationList[text_classification_arabic],0),1)</f>
        <v>#N/A</v>
      </c>
      <c r="AQ3369" t="e">
        <f>INDEX(TextClassificationList[],MATCH(Sudan_News12[[#This Row],[text_classification_arabic2]],TextClassificationList[text_classification_arabic],0),1)</f>
        <v>#N/A</v>
      </c>
      <c r="AS3369" t="e">
        <f>INDEX(TextClassificationList[],MATCH(Sudan_News12[[#This Row],[text_classification_arabic3]],TextClassificationList[text_classification_arabic],0),1)</f>
        <v>#N/A</v>
      </c>
      <c r="AU3369" t="e">
        <f>INDEX(TextClassificationList[],MATCH(Sudan_News12[[#This Row],[text_classification_arabic4]],TextClassificationList[text_classification_arabic],0),1)</f>
        <v>#N/A</v>
      </c>
      <c r="AW3369" t="e">
        <f>INDEX(TextClassificationList[],MATCH(Sudan_News12[[#This Row],[text_classification_arabic5]],TextClassificationList[text_classification_arabic],0),1)</f>
        <v>#N/A</v>
      </c>
    </row>
    <row r="3370" spans="1:49" x14ac:dyDescent="0.2">
      <c r="A3370">
        <v>1.2650254624195011E+18</v>
      </c>
      <c r="B3370">
        <v>1.2650252601282765E+18</v>
      </c>
      <c r="C3370" t="s">
        <v>12949</v>
      </c>
      <c r="D3370" s="1">
        <v>43976</v>
      </c>
      <c r="E3370" s="2">
        <v>0.96003472222222219</v>
      </c>
      <c r="F3370">
        <v>200</v>
      </c>
      <c r="G3370">
        <v>1889611729</v>
      </c>
      <c r="H3370" t="s">
        <v>354</v>
      </c>
      <c r="I3370" t="s">
        <v>355</v>
      </c>
      <c r="J3370" t="s">
        <v>265</v>
      </c>
      <c r="K3370" t="s">
        <v>12950</v>
      </c>
      <c r="L3370" t="s">
        <v>266</v>
      </c>
      <c r="M3370" t="s">
        <v>267</v>
      </c>
      <c r="N3370" t="s">
        <v>267</v>
      </c>
      <c r="O3370" t="s">
        <v>267</v>
      </c>
      <c r="P3370">
        <v>1</v>
      </c>
      <c r="Q3370">
        <v>0</v>
      </c>
      <c r="R3370">
        <v>0</v>
      </c>
      <c r="S3370" t="s">
        <v>267</v>
      </c>
      <c r="T3370" t="s">
        <v>267</v>
      </c>
      <c r="U3370" t="s">
        <v>12951</v>
      </c>
      <c r="V3370" t="b">
        <v>0</v>
      </c>
      <c r="W3370" t="s">
        <v>265</v>
      </c>
      <c r="X3370">
        <v>0</v>
      </c>
      <c r="Y3370" t="s">
        <v>265</v>
      </c>
      <c r="Z3370" t="s">
        <v>265</v>
      </c>
      <c r="AA3370" t="s">
        <v>265</v>
      </c>
      <c r="AB3370" t="s">
        <v>265</v>
      </c>
      <c r="AC3370" t="s">
        <v>265</v>
      </c>
      <c r="AD3370" t="s">
        <v>265</v>
      </c>
      <c r="AE3370" t="s">
        <v>265</v>
      </c>
      <c r="AF3370" t="s">
        <v>267</v>
      </c>
      <c r="AG3370" t="s">
        <v>265</v>
      </c>
      <c r="AH3370" t="s">
        <v>265</v>
      </c>
      <c r="AI3370" t="s">
        <v>265</v>
      </c>
      <c r="AJ3370" t="s">
        <v>265</v>
      </c>
      <c r="AL3370" t="str">
        <f>IF(Sudan_News12[[#This Row],[relevancy_classification_english]]="Relevant","مناسب",IF(Sudan_News12[[#This Row],[relevancy_classification_english]]="Relevant","عَرَضِيّ",""))</f>
        <v/>
      </c>
      <c r="AN3370" t="str">
        <f>IF(Sudan_News12[[#This Row],[sentiment_analysis_english]]="Negative","سلبي",IF(Sudan_News12[[#This Row],[sentiment_analysis_english]]="Neutral","حيادي",IF(Sudan_News12[[#This Row],[sentiment_analysis_english]]="Positive","إيجابي","")))</f>
        <v/>
      </c>
      <c r="AO3370" t="e">
        <f>INDEX(TextClassificationList[],MATCH(Sudan_News12[[#This Row],[text_classification_arabic]],TextClassificationList[text_classification_arabic],0),1)</f>
        <v>#N/A</v>
      </c>
      <c r="AQ3370" t="e">
        <f>INDEX(TextClassificationList[],MATCH(Sudan_News12[[#This Row],[text_classification_arabic2]],TextClassificationList[text_classification_arabic],0),1)</f>
        <v>#N/A</v>
      </c>
      <c r="AS3370" t="e">
        <f>INDEX(TextClassificationList[],MATCH(Sudan_News12[[#This Row],[text_classification_arabic3]],TextClassificationList[text_classification_arabic],0),1)</f>
        <v>#N/A</v>
      </c>
      <c r="AU3370" t="e">
        <f>INDEX(TextClassificationList[],MATCH(Sudan_News12[[#This Row],[text_classification_arabic4]],TextClassificationList[text_classification_arabic],0),1)</f>
        <v>#N/A</v>
      </c>
      <c r="AW3370" t="e">
        <f>INDEX(TextClassificationList[],MATCH(Sudan_News12[[#This Row],[text_classification_arabic5]],TextClassificationList[text_classification_arabic],0),1)</f>
        <v>#N/A</v>
      </c>
    </row>
    <row r="3371" spans="1:49" x14ac:dyDescent="0.2">
      <c r="A3371">
        <v>1.2650252601282765E+18</v>
      </c>
      <c r="B3371">
        <v>1.2650252601282765E+18</v>
      </c>
      <c r="C3371" t="s">
        <v>12952</v>
      </c>
      <c r="D3371" s="1">
        <v>43976</v>
      </c>
      <c r="E3371" s="2">
        <v>0.95947916666666666</v>
      </c>
      <c r="F3371">
        <v>200</v>
      </c>
      <c r="G3371">
        <v>1889611729</v>
      </c>
      <c r="H3371" t="s">
        <v>354</v>
      </c>
      <c r="I3371" t="s">
        <v>355</v>
      </c>
      <c r="J3371" t="s">
        <v>265</v>
      </c>
      <c r="K3371" t="s">
        <v>12953</v>
      </c>
      <c r="L3371" t="s">
        <v>266</v>
      </c>
      <c r="M3371" t="s">
        <v>267</v>
      </c>
      <c r="N3371" t="s">
        <v>267</v>
      </c>
      <c r="O3371" t="s">
        <v>267</v>
      </c>
      <c r="P3371">
        <v>1</v>
      </c>
      <c r="Q3371">
        <v>0</v>
      </c>
      <c r="R3371">
        <v>0</v>
      </c>
      <c r="S3371" t="s">
        <v>267</v>
      </c>
      <c r="T3371" t="s">
        <v>267</v>
      </c>
      <c r="U3371" t="s">
        <v>12954</v>
      </c>
      <c r="V3371" t="b">
        <v>0</v>
      </c>
      <c r="W3371" t="s">
        <v>265</v>
      </c>
      <c r="X3371">
        <v>0</v>
      </c>
      <c r="Y3371" t="s">
        <v>265</v>
      </c>
      <c r="Z3371" t="s">
        <v>265</v>
      </c>
      <c r="AA3371" t="s">
        <v>265</v>
      </c>
      <c r="AB3371" t="s">
        <v>265</v>
      </c>
      <c r="AC3371" t="s">
        <v>265</v>
      </c>
      <c r="AD3371" t="s">
        <v>265</v>
      </c>
      <c r="AE3371" t="s">
        <v>265</v>
      </c>
      <c r="AF3371" t="s">
        <v>267</v>
      </c>
      <c r="AG3371" t="s">
        <v>265</v>
      </c>
      <c r="AH3371" t="s">
        <v>265</v>
      </c>
      <c r="AI3371" t="s">
        <v>265</v>
      </c>
      <c r="AJ3371" t="s">
        <v>265</v>
      </c>
      <c r="AL3371" t="str">
        <f>IF(Sudan_News12[[#This Row],[relevancy_classification_english]]="Relevant","مناسب",IF(Sudan_News12[[#This Row],[relevancy_classification_english]]="Relevant","عَرَضِيّ",""))</f>
        <v/>
      </c>
      <c r="AN3371" t="str">
        <f>IF(Sudan_News12[[#This Row],[sentiment_analysis_english]]="Negative","سلبي",IF(Sudan_News12[[#This Row],[sentiment_analysis_english]]="Neutral","حيادي",IF(Sudan_News12[[#This Row],[sentiment_analysis_english]]="Positive","إيجابي","")))</f>
        <v/>
      </c>
      <c r="AO3371" t="e">
        <f>INDEX(TextClassificationList[],MATCH(Sudan_News12[[#This Row],[text_classification_arabic]],TextClassificationList[text_classification_arabic],0),1)</f>
        <v>#N/A</v>
      </c>
      <c r="AQ3371" t="e">
        <f>INDEX(TextClassificationList[],MATCH(Sudan_News12[[#This Row],[text_classification_arabic2]],TextClassificationList[text_classification_arabic],0),1)</f>
        <v>#N/A</v>
      </c>
      <c r="AS3371" t="e">
        <f>INDEX(TextClassificationList[],MATCH(Sudan_News12[[#This Row],[text_classification_arabic3]],TextClassificationList[text_classification_arabic],0),1)</f>
        <v>#N/A</v>
      </c>
      <c r="AU3371" t="e">
        <f>INDEX(TextClassificationList[],MATCH(Sudan_News12[[#This Row],[text_classification_arabic4]],TextClassificationList[text_classification_arabic],0),1)</f>
        <v>#N/A</v>
      </c>
      <c r="AW3371" t="e">
        <f>INDEX(TextClassificationList[],MATCH(Sudan_News12[[#This Row],[text_classification_arabic5]],TextClassificationList[text_classification_arabic],0),1)</f>
        <v>#N/A</v>
      </c>
    </row>
    <row r="3372" spans="1:49" x14ac:dyDescent="0.2">
      <c r="A3372">
        <v>1.2650122074081075E+18</v>
      </c>
      <c r="B3372">
        <v>1.2650122074081075E+18</v>
      </c>
      <c r="C3372" t="s">
        <v>12955</v>
      </c>
      <c r="D3372" s="1">
        <v>43976</v>
      </c>
      <c r="E3372" s="2">
        <v>0.9234606481481481</v>
      </c>
      <c r="F3372">
        <v>200</v>
      </c>
      <c r="G3372">
        <v>1889611729</v>
      </c>
      <c r="H3372" t="s">
        <v>354</v>
      </c>
      <c r="I3372" t="s">
        <v>355</v>
      </c>
      <c r="J3372" t="s">
        <v>265</v>
      </c>
      <c r="K3372" t="s">
        <v>12956</v>
      </c>
      <c r="L3372" t="s">
        <v>266</v>
      </c>
      <c r="M3372" t="s">
        <v>267</v>
      </c>
      <c r="N3372" t="s">
        <v>267</v>
      </c>
      <c r="O3372" t="s">
        <v>12957</v>
      </c>
      <c r="P3372">
        <v>0</v>
      </c>
      <c r="Q3372">
        <v>0</v>
      </c>
      <c r="R3372">
        <v>0</v>
      </c>
      <c r="S3372" t="s">
        <v>538</v>
      </c>
      <c r="T3372" t="s">
        <v>267</v>
      </c>
      <c r="U3372" t="s">
        <v>12958</v>
      </c>
      <c r="V3372" t="b">
        <v>0</v>
      </c>
      <c r="W3372" t="s">
        <v>265</v>
      </c>
      <c r="X3372">
        <v>1</v>
      </c>
      <c r="Y3372" t="s">
        <v>12959</v>
      </c>
      <c r="Z3372" t="s">
        <v>265</v>
      </c>
      <c r="AA3372" t="s">
        <v>265</v>
      </c>
      <c r="AB3372" t="s">
        <v>265</v>
      </c>
      <c r="AC3372" t="s">
        <v>265</v>
      </c>
      <c r="AD3372" t="s">
        <v>265</v>
      </c>
      <c r="AE3372" t="s">
        <v>265</v>
      </c>
      <c r="AF3372" t="s">
        <v>267</v>
      </c>
      <c r="AG3372" t="s">
        <v>265</v>
      </c>
      <c r="AH3372" t="s">
        <v>265</v>
      </c>
      <c r="AI3372" t="s">
        <v>265</v>
      </c>
      <c r="AJ3372" t="s">
        <v>265</v>
      </c>
      <c r="AL3372" t="str">
        <f>IF(Sudan_News12[[#This Row],[relevancy_classification_english]]="Relevant","مناسب",IF(Sudan_News12[[#This Row],[relevancy_classification_english]]="Relevant","عَرَضِيّ",""))</f>
        <v/>
      </c>
      <c r="AN3372" t="str">
        <f>IF(Sudan_News12[[#This Row],[sentiment_analysis_english]]="Negative","سلبي",IF(Sudan_News12[[#This Row],[sentiment_analysis_english]]="Neutral","حيادي",IF(Sudan_News12[[#This Row],[sentiment_analysis_english]]="Positive","إيجابي","")))</f>
        <v/>
      </c>
      <c r="AO3372" t="e">
        <f>INDEX(TextClassificationList[],MATCH(Sudan_News12[[#This Row],[text_classification_arabic]],TextClassificationList[text_classification_arabic],0),1)</f>
        <v>#N/A</v>
      </c>
      <c r="AQ3372" t="e">
        <f>INDEX(TextClassificationList[],MATCH(Sudan_News12[[#This Row],[text_classification_arabic2]],TextClassificationList[text_classification_arabic],0),1)</f>
        <v>#N/A</v>
      </c>
      <c r="AS3372" t="e">
        <f>INDEX(TextClassificationList[],MATCH(Sudan_News12[[#This Row],[text_classification_arabic3]],TextClassificationList[text_classification_arabic],0),1)</f>
        <v>#N/A</v>
      </c>
      <c r="AU3372" t="e">
        <f>INDEX(TextClassificationList[],MATCH(Sudan_News12[[#This Row],[text_classification_arabic4]],TextClassificationList[text_classification_arabic],0),1)</f>
        <v>#N/A</v>
      </c>
      <c r="AW3372" t="e">
        <f>INDEX(TextClassificationList[],MATCH(Sudan_News12[[#This Row],[text_classification_arabic5]],TextClassificationList[text_classification_arabic],0),1)</f>
        <v>#N/A</v>
      </c>
    </row>
    <row r="3373" spans="1:49" x14ac:dyDescent="0.2">
      <c r="A3373">
        <v>1.2649848660111892E+18</v>
      </c>
      <c r="B3373">
        <v>1.2649443344718684E+18</v>
      </c>
      <c r="C3373" t="s">
        <v>12960</v>
      </c>
      <c r="D3373" s="1">
        <v>43976</v>
      </c>
      <c r="E3373" s="2">
        <v>0.8480092592592593</v>
      </c>
      <c r="F3373">
        <v>200</v>
      </c>
      <c r="G3373">
        <v>1889611729</v>
      </c>
      <c r="H3373" t="s">
        <v>354</v>
      </c>
      <c r="I3373" t="s">
        <v>355</v>
      </c>
      <c r="J3373" t="s">
        <v>265</v>
      </c>
      <c r="K3373" t="s">
        <v>12961</v>
      </c>
      <c r="L3373" t="s">
        <v>266</v>
      </c>
      <c r="M3373" t="s">
        <v>267</v>
      </c>
      <c r="N3373" t="s">
        <v>267</v>
      </c>
      <c r="O3373" t="s">
        <v>267</v>
      </c>
      <c r="P3373">
        <v>0</v>
      </c>
      <c r="Q3373">
        <v>0</v>
      </c>
      <c r="R3373">
        <v>0</v>
      </c>
      <c r="S3373" t="s">
        <v>267</v>
      </c>
      <c r="T3373" t="s">
        <v>267</v>
      </c>
      <c r="U3373" t="s">
        <v>12962</v>
      </c>
      <c r="V3373" t="b">
        <v>0</v>
      </c>
      <c r="W3373" t="s">
        <v>265</v>
      </c>
      <c r="X3373">
        <v>0</v>
      </c>
      <c r="Y3373" t="s">
        <v>265</v>
      </c>
      <c r="Z3373" t="s">
        <v>265</v>
      </c>
      <c r="AA3373" t="s">
        <v>265</v>
      </c>
      <c r="AB3373" t="s">
        <v>265</v>
      </c>
      <c r="AC3373" t="s">
        <v>265</v>
      </c>
      <c r="AD3373" t="s">
        <v>265</v>
      </c>
      <c r="AE3373" t="s">
        <v>265</v>
      </c>
      <c r="AF3373" t="s">
        <v>267</v>
      </c>
      <c r="AG3373" t="s">
        <v>265</v>
      </c>
      <c r="AH3373" t="s">
        <v>265</v>
      </c>
      <c r="AI3373" t="s">
        <v>265</v>
      </c>
      <c r="AJ3373" t="s">
        <v>265</v>
      </c>
      <c r="AL3373" t="str">
        <f>IF(Sudan_News12[[#This Row],[relevancy_classification_english]]="Relevant","مناسب",IF(Sudan_News12[[#This Row],[relevancy_classification_english]]="Relevant","عَرَضِيّ",""))</f>
        <v/>
      </c>
      <c r="AN3373" t="str">
        <f>IF(Sudan_News12[[#This Row],[sentiment_analysis_english]]="Negative","سلبي",IF(Sudan_News12[[#This Row],[sentiment_analysis_english]]="Neutral","حيادي",IF(Sudan_News12[[#This Row],[sentiment_analysis_english]]="Positive","إيجابي","")))</f>
        <v/>
      </c>
      <c r="AO3373" t="e">
        <f>INDEX(TextClassificationList[],MATCH(Sudan_News12[[#This Row],[text_classification_arabic]],TextClassificationList[text_classification_arabic],0),1)</f>
        <v>#N/A</v>
      </c>
      <c r="AQ3373" t="e">
        <f>INDEX(TextClassificationList[],MATCH(Sudan_News12[[#This Row],[text_classification_arabic2]],TextClassificationList[text_classification_arabic],0),1)</f>
        <v>#N/A</v>
      </c>
      <c r="AS3373" t="e">
        <f>INDEX(TextClassificationList[],MATCH(Sudan_News12[[#This Row],[text_classification_arabic3]],TextClassificationList[text_classification_arabic],0),1)</f>
        <v>#N/A</v>
      </c>
      <c r="AU3373" t="e">
        <f>INDEX(TextClassificationList[],MATCH(Sudan_News12[[#This Row],[text_classification_arabic4]],TextClassificationList[text_classification_arabic],0),1)</f>
        <v>#N/A</v>
      </c>
      <c r="AW3373" t="e">
        <f>INDEX(TextClassificationList[],MATCH(Sudan_News12[[#This Row],[text_classification_arabic5]],TextClassificationList[text_classification_arabic],0),1)</f>
        <v>#N/A</v>
      </c>
    </row>
    <row r="3374" spans="1:49" x14ac:dyDescent="0.2">
      <c r="A3374">
        <v>1.264969970825474E+18</v>
      </c>
      <c r="B3374">
        <v>1.264969800540971E+18</v>
      </c>
      <c r="C3374" t="s">
        <v>12963</v>
      </c>
      <c r="D3374" s="1">
        <v>43976</v>
      </c>
      <c r="E3374" s="2">
        <v>0.80690972222222224</v>
      </c>
      <c r="F3374">
        <v>200</v>
      </c>
      <c r="G3374">
        <v>1889611729</v>
      </c>
      <c r="H3374" t="s">
        <v>354</v>
      </c>
      <c r="I3374" t="s">
        <v>355</v>
      </c>
      <c r="J3374" t="s">
        <v>265</v>
      </c>
      <c r="K3374" t="s">
        <v>12964</v>
      </c>
      <c r="L3374" t="s">
        <v>266</v>
      </c>
      <c r="M3374" t="s">
        <v>267</v>
      </c>
      <c r="N3374" t="s">
        <v>267</v>
      </c>
      <c r="O3374" t="s">
        <v>267</v>
      </c>
      <c r="P3374">
        <v>1</v>
      </c>
      <c r="Q3374">
        <v>0</v>
      </c>
      <c r="R3374">
        <v>1</v>
      </c>
      <c r="S3374" t="s">
        <v>267</v>
      </c>
      <c r="T3374" t="s">
        <v>267</v>
      </c>
      <c r="U3374" t="s">
        <v>12965</v>
      </c>
      <c r="V3374" t="b">
        <v>0</v>
      </c>
      <c r="W3374" t="s">
        <v>265</v>
      </c>
      <c r="X3374">
        <v>0</v>
      </c>
      <c r="Y3374" t="s">
        <v>265</v>
      </c>
      <c r="Z3374" t="s">
        <v>265</v>
      </c>
      <c r="AA3374" t="s">
        <v>265</v>
      </c>
      <c r="AB3374" t="s">
        <v>265</v>
      </c>
      <c r="AC3374" t="s">
        <v>265</v>
      </c>
      <c r="AD3374" t="s">
        <v>265</v>
      </c>
      <c r="AE3374" t="s">
        <v>265</v>
      </c>
      <c r="AF3374" t="s">
        <v>267</v>
      </c>
      <c r="AG3374" t="s">
        <v>265</v>
      </c>
      <c r="AH3374" t="s">
        <v>265</v>
      </c>
      <c r="AI3374" t="s">
        <v>265</v>
      </c>
      <c r="AJ3374" t="s">
        <v>265</v>
      </c>
      <c r="AL3374" t="str">
        <f>IF(Sudan_News12[[#This Row],[relevancy_classification_english]]="Relevant","مناسب",IF(Sudan_News12[[#This Row],[relevancy_classification_english]]="Relevant","عَرَضِيّ",""))</f>
        <v/>
      </c>
      <c r="AN3374" t="str">
        <f>IF(Sudan_News12[[#This Row],[sentiment_analysis_english]]="Negative","سلبي",IF(Sudan_News12[[#This Row],[sentiment_analysis_english]]="Neutral","حيادي",IF(Sudan_News12[[#This Row],[sentiment_analysis_english]]="Positive","إيجابي","")))</f>
        <v/>
      </c>
      <c r="AO3374" t="e">
        <f>INDEX(TextClassificationList[],MATCH(Sudan_News12[[#This Row],[text_classification_arabic]],TextClassificationList[text_classification_arabic],0),1)</f>
        <v>#N/A</v>
      </c>
      <c r="AQ3374" t="e">
        <f>INDEX(TextClassificationList[],MATCH(Sudan_News12[[#This Row],[text_classification_arabic2]],TextClassificationList[text_classification_arabic],0),1)</f>
        <v>#N/A</v>
      </c>
      <c r="AS3374" t="e">
        <f>INDEX(TextClassificationList[],MATCH(Sudan_News12[[#This Row],[text_classification_arabic3]],TextClassificationList[text_classification_arabic],0),1)</f>
        <v>#N/A</v>
      </c>
      <c r="AU3374" t="e">
        <f>INDEX(TextClassificationList[],MATCH(Sudan_News12[[#This Row],[text_classification_arabic4]],TextClassificationList[text_classification_arabic],0),1)</f>
        <v>#N/A</v>
      </c>
      <c r="AW3374" t="e">
        <f>INDEX(TextClassificationList[],MATCH(Sudan_News12[[#This Row],[text_classification_arabic5]],TextClassificationList[text_classification_arabic],0),1)</f>
        <v>#N/A</v>
      </c>
    </row>
    <row r="3375" spans="1:49" x14ac:dyDescent="0.2">
      <c r="A3375">
        <v>1.264967433070293E+18</v>
      </c>
      <c r="B3375">
        <v>1.264967433070293E+18</v>
      </c>
      <c r="C3375" t="s">
        <v>12966</v>
      </c>
      <c r="D3375" s="1">
        <v>43976</v>
      </c>
      <c r="E3375" s="2">
        <v>0.7999074074074074</v>
      </c>
      <c r="F3375">
        <v>200</v>
      </c>
      <c r="G3375">
        <v>1889611729</v>
      </c>
      <c r="H3375" t="s">
        <v>354</v>
      </c>
      <c r="I3375" t="s">
        <v>355</v>
      </c>
      <c r="J3375" t="s">
        <v>265</v>
      </c>
      <c r="K3375" t="s">
        <v>12967</v>
      </c>
      <c r="L3375" t="s">
        <v>266</v>
      </c>
      <c r="M3375" t="s">
        <v>267</v>
      </c>
      <c r="N3375" t="s">
        <v>267</v>
      </c>
      <c r="O3375" t="s">
        <v>267</v>
      </c>
      <c r="P3375">
        <v>0</v>
      </c>
      <c r="Q3375">
        <v>0</v>
      </c>
      <c r="R3375">
        <v>2</v>
      </c>
      <c r="S3375" t="s">
        <v>12968</v>
      </c>
      <c r="T3375" t="s">
        <v>267</v>
      </c>
      <c r="U3375" t="s">
        <v>12969</v>
      </c>
      <c r="V3375" t="b">
        <v>0</v>
      </c>
      <c r="W3375" t="s">
        <v>265</v>
      </c>
      <c r="X3375">
        <v>1</v>
      </c>
      <c r="Y3375" t="s">
        <v>12970</v>
      </c>
      <c r="Z3375" t="s">
        <v>265</v>
      </c>
      <c r="AA3375" t="s">
        <v>265</v>
      </c>
      <c r="AB3375" t="s">
        <v>265</v>
      </c>
      <c r="AC3375" t="s">
        <v>265</v>
      </c>
      <c r="AD3375" t="s">
        <v>265</v>
      </c>
      <c r="AE3375" t="s">
        <v>265</v>
      </c>
      <c r="AF3375" t="s">
        <v>267</v>
      </c>
      <c r="AG3375" t="s">
        <v>265</v>
      </c>
      <c r="AH3375" t="s">
        <v>265</v>
      </c>
      <c r="AI3375" t="s">
        <v>265</v>
      </c>
      <c r="AJ3375" t="s">
        <v>265</v>
      </c>
      <c r="AL3375" t="str">
        <f>IF(Sudan_News12[[#This Row],[relevancy_classification_english]]="Relevant","مناسب",IF(Sudan_News12[[#This Row],[relevancy_classification_english]]="Relevant","عَرَضِيّ",""))</f>
        <v/>
      </c>
      <c r="AN3375" t="str">
        <f>IF(Sudan_News12[[#This Row],[sentiment_analysis_english]]="Negative","سلبي",IF(Sudan_News12[[#This Row],[sentiment_analysis_english]]="Neutral","حيادي",IF(Sudan_News12[[#This Row],[sentiment_analysis_english]]="Positive","إيجابي","")))</f>
        <v/>
      </c>
      <c r="AO3375" t="e">
        <f>INDEX(TextClassificationList[],MATCH(Sudan_News12[[#This Row],[text_classification_arabic]],TextClassificationList[text_classification_arabic],0),1)</f>
        <v>#N/A</v>
      </c>
      <c r="AQ3375" t="e">
        <f>INDEX(TextClassificationList[],MATCH(Sudan_News12[[#This Row],[text_classification_arabic2]],TextClassificationList[text_classification_arabic],0),1)</f>
        <v>#N/A</v>
      </c>
      <c r="AS3375" t="e">
        <f>INDEX(TextClassificationList[],MATCH(Sudan_News12[[#This Row],[text_classification_arabic3]],TextClassificationList[text_classification_arabic],0),1)</f>
        <v>#N/A</v>
      </c>
      <c r="AU3375" t="e">
        <f>INDEX(TextClassificationList[],MATCH(Sudan_News12[[#This Row],[text_classification_arabic4]],TextClassificationList[text_classification_arabic],0),1)</f>
        <v>#N/A</v>
      </c>
      <c r="AW3375" t="e">
        <f>INDEX(TextClassificationList[],MATCH(Sudan_News12[[#This Row],[text_classification_arabic5]],TextClassificationList[text_classification_arabic],0),1)</f>
        <v>#N/A</v>
      </c>
    </row>
    <row r="3376" spans="1:49" x14ac:dyDescent="0.2">
      <c r="A3376">
        <v>1.2649325403616952E+18</v>
      </c>
      <c r="B3376">
        <v>1.2649325403616952E+18</v>
      </c>
      <c r="C3376" t="s">
        <v>12971</v>
      </c>
      <c r="D3376" s="1">
        <v>43976</v>
      </c>
      <c r="E3376" s="2">
        <v>0.70362268518518523</v>
      </c>
      <c r="F3376">
        <v>200</v>
      </c>
      <c r="G3376">
        <v>1889611729</v>
      </c>
      <c r="H3376" t="s">
        <v>354</v>
      </c>
      <c r="I3376" t="s">
        <v>355</v>
      </c>
      <c r="J3376" t="s">
        <v>265</v>
      </c>
      <c r="K3376" t="s">
        <v>12972</v>
      </c>
      <c r="L3376" t="s">
        <v>266</v>
      </c>
      <c r="M3376" t="s">
        <v>267</v>
      </c>
      <c r="N3376" t="s">
        <v>267</v>
      </c>
      <c r="O3376" t="s">
        <v>12973</v>
      </c>
      <c r="P3376">
        <v>0</v>
      </c>
      <c r="Q3376">
        <v>0</v>
      </c>
      <c r="R3376">
        <v>1</v>
      </c>
      <c r="S3376" t="s">
        <v>12455</v>
      </c>
      <c r="T3376" t="s">
        <v>267</v>
      </c>
      <c r="U3376" t="s">
        <v>12974</v>
      </c>
      <c r="V3376" t="b">
        <v>0</v>
      </c>
      <c r="W3376" t="s">
        <v>265</v>
      </c>
      <c r="X3376">
        <v>1</v>
      </c>
      <c r="Y3376" t="s">
        <v>12975</v>
      </c>
      <c r="Z3376" t="s">
        <v>265</v>
      </c>
      <c r="AA3376" t="s">
        <v>265</v>
      </c>
      <c r="AB3376" t="s">
        <v>265</v>
      </c>
      <c r="AC3376" t="s">
        <v>265</v>
      </c>
      <c r="AD3376" t="s">
        <v>265</v>
      </c>
      <c r="AE3376" t="s">
        <v>265</v>
      </c>
      <c r="AF3376" t="s">
        <v>267</v>
      </c>
      <c r="AG3376" t="s">
        <v>265</v>
      </c>
      <c r="AH3376" t="s">
        <v>265</v>
      </c>
      <c r="AI3376" t="s">
        <v>265</v>
      </c>
      <c r="AJ3376" t="s">
        <v>265</v>
      </c>
      <c r="AL3376" t="str">
        <f>IF(Sudan_News12[[#This Row],[relevancy_classification_english]]="Relevant","مناسب",IF(Sudan_News12[[#This Row],[relevancy_classification_english]]="Relevant","عَرَضِيّ",""))</f>
        <v/>
      </c>
      <c r="AN3376" t="str">
        <f>IF(Sudan_News12[[#This Row],[sentiment_analysis_english]]="Negative","سلبي",IF(Sudan_News12[[#This Row],[sentiment_analysis_english]]="Neutral","حيادي",IF(Sudan_News12[[#This Row],[sentiment_analysis_english]]="Positive","إيجابي","")))</f>
        <v/>
      </c>
      <c r="AO3376" t="e">
        <f>INDEX(TextClassificationList[],MATCH(Sudan_News12[[#This Row],[text_classification_arabic]],TextClassificationList[text_classification_arabic],0),1)</f>
        <v>#N/A</v>
      </c>
      <c r="AQ3376" t="e">
        <f>INDEX(TextClassificationList[],MATCH(Sudan_News12[[#This Row],[text_classification_arabic2]],TextClassificationList[text_classification_arabic],0),1)</f>
        <v>#N/A</v>
      </c>
      <c r="AS3376" t="e">
        <f>INDEX(TextClassificationList[],MATCH(Sudan_News12[[#This Row],[text_classification_arabic3]],TextClassificationList[text_classification_arabic],0),1)</f>
        <v>#N/A</v>
      </c>
      <c r="AU3376" t="e">
        <f>INDEX(TextClassificationList[],MATCH(Sudan_News12[[#This Row],[text_classification_arabic4]],TextClassificationList[text_classification_arabic],0),1)</f>
        <v>#N/A</v>
      </c>
      <c r="AW3376" t="e">
        <f>INDEX(TextClassificationList[],MATCH(Sudan_News12[[#This Row],[text_classification_arabic5]],TextClassificationList[text_classification_arabic],0),1)</f>
        <v>#N/A</v>
      </c>
    </row>
    <row r="3377" spans="1:49" x14ac:dyDescent="0.2">
      <c r="A3377">
        <v>1.2649064445304832E+18</v>
      </c>
      <c r="B3377">
        <v>1.2649064445304832E+18</v>
      </c>
      <c r="C3377" t="s">
        <v>12976</v>
      </c>
      <c r="D3377" s="1">
        <v>43976</v>
      </c>
      <c r="E3377" s="2">
        <v>0.63160879629629629</v>
      </c>
      <c r="F3377">
        <v>200</v>
      </c>
      <c r="G3377">
        <v>1889611729</v>
      </c>
      <c r="H3377" t="s">
        <v>354</v>
      </c>
      <c r="I3377" t="s">
        <v>355</v>
      </c>
      <c r="J3377" t="s">
        <v>265</v>
      </c>
      <c r="K3377" t="s">
        <v>12977</v>
      </c>
      <c r="L3377" t="s">
        <v>266</v>
      </c>
      <c r="M3377" t="s">
        <v>267</v>
      </c>
      <c r="N3377" t="s">
        <v>267</v>
      </c>
      <c r="O3377" t="s">
        <v>267</v>
      </c>
      <c r="P3377">
        <v>0</v>
      </c>
      <c r="Q3377">
        <v>0</v>
      </c>
      <c r="R3377">
        <v>0</v>
      </c>
      <c r="S3377" t="s">
        <v>4706</v>
      </c>
      <c r="T3377" t="s">
        <v>267</v>
      </c>
      <c r="U3377" t="s">
        <v>12978</v>
      </c>
      <c r="V3377" t="b">
        <v>0</v>
      </c>
      <c r="W3377" t="s">
        <v>265</v>
      </c>
      <c r="X3377">
        <v>0</v>
      </c>
      <c r="Y3377" t="s">
        <v>265</v>
      </c>
      <c r="Z3377" t="s">
        <v>265</v>
      </c>
      <c r="AA3377" t="s">
        <v>265</v>
      </c>
      <c r="AB3377" t="s">
        <v>265</v>
      </c>
      <c r="AC3377" t="s">
        <v>265</v>
      </c>
      <c r="AD3377" t="s">
        <v>265</v>
      </c>
      <c r="AE3377" t="s">
        <v>265</v>
      </c>
      <c r="AF3377" t="s">
        <v>267</v>
      </c>
      <c r="AG3377" t="s">
        <v>265</v>
      </c>
      <c r="AH3377" t="s">
        <v>265</v>
      </c>
      <c r="AI3377" t="s">
        <v>265</v>
      </c>
      <c r="AJ3377" t="s">
        <v>265</v>
      </c>
      <c r="AL3377" t="str">
        <f>IF(Sudan_News12[[#This Row],[relevancy_classification_english]]="Relevant","مناسب",IF(Sudan_News12[[#This Row],[relevancy_classification_english]]="Relevant","عَرَضِيّ",""))</f>
        <v/>
      </c>
      <c r="AN3377" t="str">
        <f>IF(Sudan_News12[[#This Row],[sentiment_analysis_english]]="Negative","سلبي",IF(Sudan_News12[[#This Row],[sentiment_analysis_english]]="Neutral","حيادي",IF(Sudan_News12[[#This Row],[sentiment_analysis_english]]="Positive","إيجابي","")))</f>
        <v/>
      </c>
      <c r="AO3377" t="e">
        <f>INDEX(TextClassificationList[],MATCH(Sudan_News12[[#This Row],[text_classification_arabic]],TextClassificationList[text_classification_arabic],0),1)</f>
        <v>#N/A</v>
      </c>
      <c r="AQ3377" t="e">
        <f>INDEX(TextClassificationList[],MATCH(Sudan_News12[[#This Row],[text_classification_arabic2]],TextClassificationList[text_classification_arabic],0),1)</f>
        <v>#N/A</v>
      </c>
      <c r="AS3377" t="e">
        <f>INDEX(TextClassificationList[],MATCH(Sudan_News12[[#This Row],[text_classification_arabic3]],TextClassificationList[text_classification_arabic],0),1)</f>
        <v>#N/A</v>
      </c>
      <c r="AU3377" t="e">
        <f>INDEX(TextClassificationList[],MATCH(Sudan_News12[[#This Row],[text_classification_arabic4]],TextClassificationList[text_classification_arabic],0),1)</f>
        <v>#N/A</v>
      </c>
      <c r="AW3377" t="e">
        <f>INDEX(TextClassificationList[],MATCH(Sudan_News12[[#This Row],[text_classification_arabic5]],TextClassificationList[text_classification_arabic],0),1)</f>
        <v>#N/A</v>
      </c>
    </row>
    <row r="3378" spans="1:49" x14ac:dyDescent="0.2">
      <c r="A3378">
        <v>1.2649061755497103E+18</v>
      </c>
      <c r="B3378">
        <v>1.2649061755497103E+18</v>
      </c>
      <c r="C3378" t="s">
        <v>12979</v>
      </c>
      <c r="D3378" s="1">
        <v>43976</v>
      </c>
      <c r="E3378" s="2">
        <v>0.63086805555555558</v>
      </c>
      <c r="F3378">
        <v>200</v>
      </c>
      <c r="G3378">
        <v>1889611729</v>
      </c>
      <c r="H3378" t="s">
        <v>354</v>
      </c>
      <c r="I3378" t="s">
        <v>355</v>
      </c>
      <c r="J3378" t="s">
        <v>265</v>
      </c>
      <c r="K3378" t="s">
        <v>12980</v>
      </c>
      <c r="L3378" t="s">
        <v>266</v>
      </c>
      <c r="M3378" t="s">
        <v>267</v>
      </c>
      <c r="N3378" t="s">
        <v>267</v>
      </c>
      <c r="O3378" t="s">
        <v>267</v>
      </c>
      <c r="P3378">
        <v>0</v>
      </c>
      <c r="Q3378">
        <v>0</v>
      </c>
      <c r="R3378">
        <v>0</v>
      </c>
      <c r="S3378" t="s">
        <v>269</v>
      </c>
      <c r="T3378" t="s">
        <v>267</v>
      </c>
      <c r="U3378" t="s">
        <v>12981</v>
      </c>
      <c r="V3378" t="b">
        <v>0</v>
      </c>
      <c r="W3378" t="s">
        <v>265</v>
      </c>
      <c r="X3378">
        <v>0</v>
      </c>
      <c r="Y3378" t="s">
        <v>265</v>
      </c>
      <c r="Z3378" t="s">
        <v>265</v>
      </c>
      <c r="AA3378" t="s">
        <v>265</v>
      </c>
      <c r="AB3378" t="s">
        <v>265</v>
      </c>
      <c r="AC3378" t="s">
        <v>265</v>
      </c>
      <c r="AD3378" t="s">
        <v>265</v>
      </c>
      <c r="AE3378" t="s">
        <v>265</v>
      </c>
      <c r="AF3378" t="s">
        <v>267</v>
      </c>
      <c r="AG3378" t="s">
        <v>265</v>
      </c>
      <c r="AH3378" t="s">
        <v>265</v>
      </c>
      <c r="AI3378" t="s">
        <v>265</v>
      </c>
      <c r="AJ3378" t="s">
        <v>265</v>
      </c>
      <c r="AL3378" t="str">
        <f>IF(Sudan_News12[[#This Row],[relevancy_classification_english]]="Relevant","مناسب",IF(Sudan_News12[[#This Row],[relevancy_classification_english]]="Relevant","عَرَضِيّ",""))</f>
        <v/>
      </c>
      <c r="AN3378" t="str">
        <f>IF(Sudan_News12[[#This Row],[sentiment_analysis_english]]="Negative","سلبي",IF(Sudan_News12[[#This Row],[sentiment_analysis_english]]="Neutral","حيادي",IF(Sudan_News12[[#This Row],[sentiment_analysis_english]]="Positive","إيجابي","")))</f>
        <v/>
      </c>
      <c r="AO3378" t="e">
        <f>INDEX(TextClassificationList[],MATCH(Sudan_News12[[#This Row],[text_classification_arabic]],TextClassificationList[text_classification_arabic],0),1)</f>
        <v>#N/A</v>
      </c>
      <c r="AQ3378" t="e">
        <f>INDEX(TextClassificationList[],MATCH(Sudan_News12[[#This Row],[text_classification_arabic2]],TextClassificationList[text_classification_arabic],0),1)</f>
        <v>#N/A</v>
      </c>
      <c r="AS3378" t="e">
        <f>INDEX(TextClassificationList[],MATCH(Sudan_News12[[#This Row],[text_classification_arabic3]],TextClassificationList[text_classification_arabic],0),1)</f>
        <v>#N/A</v>
      </c>
      <c r="AU3378" t="e">
        <f>INDEX(TextClassificationList[],MATCH(Sudan_News12[[#This Row],[text_classification_arabic4]],TextClassificationList[text_classification_arabic],0),1)</f>
        <v>#N/A</v>
      </c>
      <c r="AW3378" t="e">
        <f>INDEX(TextClassificationList[],MATCH(Sudan_News12[[#This Row],[text_classification_arabic5]],TextClassificationList[text_classification_arabic],0),1)</f>
        <v>#N/A</v>
      </c>
    </row>
    <row r="3379" spans="1:49" x14ac:dyDescent="0.2">
      <c r="A3379">
        <v>1.2649027415597834E+18</v>
      </c>
      <c r="B3379">
        <v>1.2649027415597834E+18</v>
      </c>
      <c r="C3379" t="s">
        <v>12982</v>
      </c>
      <c r="D3379" s="1">
        <v>43976</v>
      </c>
      <c r="E3379" s="2">
        <v>0.62140046296296292</v>
      </c>
      <c r="F3379">
        <v>200</v>
      </c>
      <c r="G3379">
        <v>1889611729</v>
      </c>
      <c r="H3379" t="s">
        <v>354</v>
      </c>
      <c r="I3379" t="s">
        <v>355</v>
      </c>
      <c r="J3379" t="s">
        <v>265</v>
      </c>
      <c r="K3379" t="s">
        <v>12983</v>
      </c>
      <c r="L3379" t="s">
        <v>266</v>
      </c>
      <c r="M3379" t="s">
        <v>267</v>
      </c>
      <c r="N3379" t="s">
        <v>267</v>
      </c>
      <c r="O3379" t="s">
        <v>267</v>
      </c>
      <c r="P3379">
        <v>0</v>
      </c>
      <c r="Q3379">
        <v>0</v>
      </c>
      <c r="R3379">
        <v>0</v>
      </c>
      <c r="S3379" t="s">
        <v>267</v>
      </c>
      <c r="T3379" t="s">
        <v>267</v>
      </c>
      <c r="U3379" t="s">
        <v>12984</v>
      </c>
      <c r="V3379" t="b">
        <v>0</v>
      </c>
      <c r="W3379" t="s">
        <v>265</v>
      </c>
      <c r="X3379">
        <v>0</v>
      </c>
      <c r="Y3379" t="s">
        <v>265</v>
      </c>
      <c r="Z3379" t="s">
        <v>265</v>
      </c>
      <c r="AA3379" t="s">
        <v>265</v>
      </c>
      <c r="AB3379" t="s">
        <v>265</v>
      </c>
      <c r="AC3379" t="s">
        <v>265</v>
      </c>
      <c r="AD3379" t="s">
        <v>265</v>
      </c>
      <c r="AE3379" t="s">
        <v>265</v>
      </c>
      <c r="AF3379" t="s">
        <v>267</v>
      </c>
      <c r="AG3379" t="s">
        <v>265</v>
      </c>
      <c r="AH3379" t="s">
        <v>265</v>
      </c>
      <c r="AI3379" t="s">
        <v>265</v>
      </c>
      <c r="AJ3379" t="s">
        <v>265</v>
      </c>
      <c r="AL3379" t="str">
        <f>IF(Sudan_News12[[#This Row],[relevancy_classification_english]]="Relevant","مناسب",IF(Sudan_News12[[#This Row],[relevancy_classification_english]]="Relevant","عَرَضِيّ",""))</f>
        <v/>
      </c>
      <c r="AN3379" t="str">
        <f>IF(Sudan_News12[[#This Row],[sentiment_analysis_english]]="Negative","سلبي",IF(Sudan_News12[[#This Row],[sentiment_analysis_english]]="Neutral","حيادي",IF(Sudan_News12[[#This Row],[sentiment_analysis_english]]="Positive","إيجابي","")))</f>
        <v/>
      </c>
      <c r="AO3379" t="e">
        <f>INDEX(TextClassificationList[],MATCH(Sudan_News12[[#This Row],[text_classification_arabic]],TextClassificationList[text_classification_arabic],0),1)</f>
        <v>#N/A</v>
      </c>
      <c r="AQ3379" t="e">
        <f>INDEX(TextClassificationList[],MATCH(Sudan_News12[[#This Row],[text_classification_arabic2]],TextClassificationList[text_classification_arabic],0),1)</f>
        <v>#N/A</v>
      </c>
      <c r="AS3379" t="e">
        <f>INDEX(TextClassificationList[],MATCH(Sudan_News12[[#This Row],[text_classification_arabic3]],TextClassificationList[text_classification_arabic],0),1)</f>
        <v>#N/A</v>
      </c>
      <c r="AU3379" t="e">
        <f>INDEX(TextClassificationList[],MATCH(Sudan_News12[[#This Row],[text_classification_arabic4]],TextClassificationList[text_classification_arabic],0),1)</f>
        <v>#N/A</v>
      </c>
      <c r="AW3379" t="e">
        <f>INDEX(TextClassificationList[],MATCH(Sudan_News12[[#This Row],[text_classification_arabic5]],TextClassificationList[text_classification_arabic],0),1)</f>
        <v>#N/A</v>
      </c>
    </row>
    <row r="3380" spans="1:49" x14ac:dyDescent="0.2">
      <c r="A3380">
        <v>1.2649010394650378E+18</v>
      </c>
      <c r="B3380">
        <v>1.2649010394650378E+18</v>
      </c>
      <c r="C3380" t="s">
        <v>12985</v>
      </c>
      <c r="D3380" s="1">
        <v>43976</v>
      </c>
      <c r="E3380" s="2">
        <v>0.61670138888888892</v>
      </c>
      <c r="F3380">
        <v>200</v>
      </c>
      <c r="G3380">
        <v>1889611729</v>
      </c>
      <c r="H3380" t="s">
        <v>354</v>
      </c>
      <c r="I3380" t="s">
        <v>355</v>
      </c>
      <c r="J3380" t="s">
        <v>265</v>
      </c>
      <c r="K3380" t="s">
        <v>12986</v>
      </c>
      <c r="L3380" t="s">
        <v>266</v>
      </c>
      <c r="M3380" t="s">
        <v>267</v>
      </c>
      <c r="N3380" t="s">
        <v>267</v>
      </c>
      <c r="O3380" t="s">
        <v>267</v>
      </c>
      <c r="P3380">
        <v>0</v>
      </c>
      <c r="Q3380">
        <v>0</v>
      </c>
      <c r="R3380">
        <v>2</v>
      </c>
      <c r="S3380" t="s">
        <v>269</v>
      </c>
      <c r="T3380" t="s">
        <v>267</v>
      </c>
      <c r="U3380" t="s">
        <v>12987</v>
      </c>
      <c r="V3380" t="b">
        <v>0</v>
      </c>
      <c r="W3380" t="s">
        <v>265</v>
      </c>
      <c r="X3380">
        <v>0</v>
      </c>
      <c r="Y3380" t="s">
        <v>265</v>
      </c>
      <c r="Z3380" t="s">
        <v>265</v>
      </c>
      <c r="AA3380" t="s">
        <v>265</v>
      </c>
      <c r="AB3380" t="s">
        <v>265</v>
      </c>
      <c r="AC3380" t="s">
        <v>265</v>
      </c>
      <c r="AD3380" t="s">
        <v>265</v>
      </c>
      <c r="AE3380" t="s">
        <v>265</v>
      </c>
      <c r="AF3380" t="s">
        <v>267</v>
      </c>
      <c r="AG3380" t="s">
        <v>265</v>
      </c>
      <c r="AH3380" t="s">
        <v>265</v>
      </c>
      <c r="AI3380" t="s">
        <v>265</v>
      </c>
      <c r="AJ3380" t="s">
        <v>265</v>
      </c>
      <c r="AL3380" t="str">
        <f>IF(Sudan_News12[[#This Row],[relevancy_classification_english]]="Relevant","مناسب",IF(Sudan_News12[[#This Row],[relevancy_classification_english]]="Relevant","عَرَضِيّ",""))</f>
        <v/>
      </c>
      <c r="AN3380" t="str">
        <f>IF(Sudan_News12[[#This Row],[sentiment_analysis_english]]="Negative","سلبي",IF(Sudan_News12[[#This Row],[sentiment_analysis_english]]="Neutral","حيادي",IF(Sudan_News12[[#This Row],[sentiment_analysis_english]]="Positive","إيجابي","")))</f>
        <v/>
      </c>
      <c r="AO3380" t="e">
        <f>INDEX(TextClassificationList[],MATCH(Sudan_News12[[#This Row],[text_classification_arabic]],TextClassificationList[text_classification_arabic],0),1)</f>
        <v>#N/A</v>
      </c>
      <c r="AQ3380" t="e">
        <f>INDEX(TextClassificationList[],MATCH(Sudan_News12[[#This Row],[text_classification_arabic2]],TextClassificationList[text_classification_arabic],0),1)</f>
        <v>#N/A</v>
      </c>
      <c r="AS3380" t="e">
        <f>INDEX(TextClassificationList[],MATCH(Sudan_News12[[#This Row],[text_classification_arabic3]],TextClassificationList[text_classification_arabic],0),1)</f>
        <v>#N/A</v>
      </c>
      <c r="AU3380" t="e">
        <f>INDEX(TextClassificationList[],MATCH(Sudan_News12[[#This Row],[text_classification_arabic4]],TextClassificationList[text_classification_arabic],0),1)</f>
        <v>#N/A</v>
      </c>
      <c r="AW3380" t="e">
        <f>INDEX(TextClassificationList[],MATCH(Sudan_News12[[#This Row],[text_classification_arabic5]],TextClassificationList[text_classification_arabic],0),1)</f>
        <v>#N/A</v>
      </c>
    </row>
    <row r="3381" spans="1:49" x14ac:dyDescent="0.2">
      <c r="A3381">
        <v>1.2649007865821594E+18</v>
      </c>
      <c r="B3381">
        <v>1.2649007865821594E+18</v>
      </c>
      <c r="C3381" t="s">
        <v>12988</v>
      </c>
      <c r="D3381" s="1">
        <v>43976</v>
      </c>
      <c r="E3381" s="2">
        <v>0.61599537037037033</v>
      </c>
      <c r="F3381">
        <v>200</v>
      </c>
      <c r="G3381">
        <v>1889611729</v>
      </c>
      <c r="H3381" t="s">
        <v>354</v>
      </c>
      <c r="I3381" t="s">
        <v>355</v>
      </c>
      <c r="J3381" t="s">
        <v>265</v>
      </c>
      <c r="K3381" t="s">
        <v>12989</v>
      </c>
      <c r="L3381" t="s">
        <v>266</v>
      </c>
      <c r="M3381" t="s">
        <v>267</v>
      </c>
      <c r="N3381" t="s">
        <v>267</v>
      </c>
      <c r="O3381" t="s">
        <v>267</v>
      </c>
      <c r="P3381">
        <v>0</v>
      </c>
      <c r="Q3381">
        <v>0</v>
      </c>
      <c r="R3381">
        <v>0</v>
      </c>
      <c r="S3381" t="s">
        <v>12990</v>
      </c>
      <c r="T3381" t="s">
        <v>267</v>
      </c>
      <c r="U3381" t="s">
        <v>12991</v>
      </c>
      <c r="V3381" t="b">
        <v>0</v>
      </c>
      <c r="W3381" t="s">
        <v>265</v>
      </c>
      <c r="X3381">
        <v>0</v>
      </c>
      <c r="Y3381" t="s">
        <v>265</v>
      </c>
      <c r="Z3381" t="s">
        <v>265</v>
      </c>
      <c r="AA3381" t="s">
        <v>265</v>
      </c>
      <c r="AB3381" t="s">
        <v>265</v>
      </c>
      <c r="AC3381" t="s">
        <v>265</v>
      </c>
      <c r="AD3381" t="s">
        <v>265</v>
      </c>
      <c r="AE3381" t="s">
        <v>265</v>
      </c>
      <c r="AF3381" t="s">
        <v>267</v>
      </c>
      <c r="AG3381" t="s">
        <v>265</v>
      </c>
      <c r="AH3381" t="s">
        <v>265</v>
      </c>
      <c r="AI3381" t="s">
        <v>265</v>
      </c>
      <c r="AJ3381" t="s">
        <v>265</v>
      </c>
      <c r="AL3381" t="str">
        <f>IF(Sudan_News12[[#This Row],[relevancy_classification_english]]="Relevant","مناسب",IF(Sudan_News12[[#This Row],[relevancy_classification_english]]="Relevant","عَرَضِيّ",""))</f>
        <v/>
      </c>
      <c r="AN3381" t="str">
        <f>IF(Sudan_News12[[#This Row],[sentiment_analysis_english]]="Negative","سلبي",IF(Sudan_News12[[#This Row],[sentiment_analysis_english]]="Neutral","حيادي",IF(Sudan_News12[[#This Row],[sentiment_analysis_english]]="Positive","إيجابي","")))</f>
        <v/>
      </c>
      <c r="AO3381" t="e">
        <f>INDEX(TextClassificationList[],MATCH(Sudan_News12[[#This Row],[text_classification_arabic]],TextClassificationList[text_classification_arabic],0),1)</f>
        <v>#N/A</v>
      </c>
      <c r="AQ3381" t="e">
        <f>INDEX(TextClassificationList[],MATCH(Sudan_News12[[#This Row],[text_classification_arabic2]],TextClassificationList[text_classification_arabic],0),1)</f>
        <v>#N/A</v>
      </c>
      <c r="AS3381" t="e">
        <f>INDEX(TextClassificationList[],MATCH(Sudan_News12[[#This Row],[text_classification_arabic3]],TextClassificationList[text_classification_arabic],0),1)</f>
        <v>#N/A</v>
      </c>
      <c r="AU3381" t="e">
        <f>INDEX(TextClassificationList[],MATCH(Sudan_News12[[#This Row],[text_classification_arabic4]],TextClassificationList[text_classification_arabic],0),1)</f>
        <v>#N/A</v>
      </c>
      <c r="AW3381" t="e">
        <f>INDEX(TextClassificationList[],MATCH(Sudan_News12[[#This Row],[text_classification_arabic5]],TextClassificationList[text_classification_arabic],0),1)</f>
        <v>#N/A</v>
      </c>
    </row>
    <row r="3382" spans="1:49" x14ac:dyDescent="0.2">
      <c r="A3382">
        <v>1.2649004997714616E+18</v>
      </c>
      <c r="B3382">
        <v>1.2649004997714616E+18</v>
      </c>
      <c r="C3382" t="s">
        <v>12992</v>
      </c>
      <c r="D3382" s="1">
        <v>43976</v>
      </c>
      <c r="E3382" s="2">
        <v>0.61520833333333336</v>
      </c>
      <c r="F3382">
        <v>200</v>
      </c>
      <c r="G3382">
        <v>1889611729</v>
      </c>
      <c r="H3382" t="s">
        <v>354</v>
      </c>
      <c r="I3382" t="s">
        <v>355</v>
      </c>
      <c r="J3382" t="s">
        <v>265</v>
      </c>
      <c r="K3382" t="s">
        <v>12993</v>
      </c>
      <c r="L3382" t="s">
        <v>266</v>
      </c>
      <c r="M3382" t="s">
        <v>267</v>
      </c>
      <c r="N3382" t="s">
        <v>267</v>
      </c>
      <c r="O3382" t="s">
        <v>267</v>
      </c>
      <c r="P3382">
        <v>0</v>
      </c>
      <c r="Q3382">
        <v>0</v>
      </c>
      <c r="R3382">
        <v>0</v>
      </c>
      <c r="S3382" t="s">
        <v>269</v>
      </c>
      <c r="T3382" t="s">
        <v>267</v>
      </c>
      <c r="U3382" t="s">
        <v>12994</v>
      </c>
      <c r="V3382" t="b">
        <v>0</v>
      </c>
      <c r="W3382" t="s">
        <v>265</v>
      </c>
      <c r="X3382">
        <v>0</v>
      </c>
      <c r="Y3382" t="s">
        <v>265</v>
      </c>
      <c r="Z3382" t="s">
        <v>265</v>
      </c>
      <c r="AA3382" t="s">
        <v>265</v>
      </c>
      <c r="AB3382" t="s">
        <v>265</v>
      </c>
      <c r="AC3382" t="s">
        <v>265</v>
      </c>
      <c r="AD3382" t="s">
        <v>265</v>
      </c>
      <c r="AE3382" t="s">
        <v>265</v>
      </c>
      <c r="AF3382" t="s">
        <v>267</v>
      </c>
      <c r="AG3382" t="s">
        <v>265</v>
      </c>
      <c r="AH3382" t="s">
        <v>265</v>
      </c>
      <c r="AI3382" t="s">
        <v>265</v>
      </c>
      <c r="AJ3382" t="s">
        <v>265</v>
      </c>
      <c r="AL3382" t="str">
        <f>IF(Sudan_News12[[#This Row],[relevancy_classification_english]]="Relevant","مناسب",IF(Sudan_News12[[#This Row],[relevancy_classification_english]]="Relevant","عَرَضِيّ",""))</f>
        <v/>
      </c>
      <c r="AN3382" t="str">
        <f>IF(Sudan_News12[[#This Row],[sentiment_analysis_english]]="Negative","سلبي",IF(Sudan_News12[[#This Row],[sentiment_analysis_english]]="Neutral","حيادي",IF(Sudan_News12[[#This Row],[sentiment_analysis_english]]="Positive","إيجابي","")))</f>
        <v/>
      </c>
      <c r="AO3382" t="e">
        <f>INDEX(TextClassificationList[],MATCH(Sudan_News12[[#This Row],[text_classification_arabic]],TextClassificationList[text_classification_arabic],0),1)</f>
        <v>#N/A</v>
      </c>
      <c r="AQ3382" t="e">
        <f>INDEX(TextClassificationList[],MATCH(Sudan_News12[[#This Row],[text_classification_arabic2]],TextClassificationList[text_classification_arabic],0),1)</f>
        <v>#N/A</v>
      </c>
      <c r="AS3382" t="e">
        <f>INDEX(TextClassificationList[],MATCH(Sudan_News12[[#This Row],[text_classification_arabic3]],TextClassificationList[text_classification_arabic],0),1)</f>
        <v>#N/A</v>
      </c>
      <c r="AU3382" t="e">
        <f>INDEX(TextClassificationList[],MATCH(Sudan_News12[[#This Row],[text_classification_arabic4]],TextClassificationList[text_classification_arabic],0),1)</f>
        <v>#N/A</v>
      </c>
      <c r="AW3382" t="e">
        <f>INDEX(TextClassificationList[],MATCH(Sudan_News12[[#This Row],[text_classification_arabic5]],TextClassificationList[text_classification_arabic],0),1)</f>
        <v>#N/A</v>
      </c>
    </row>
    <row r="3383" spans="1:49" x14ac:dyDescent="0.2">
      <c r="A3383">
        <v>1.2648991106767135E+18</v>
      </c>
      <c r="B3383">
        <v>1.2648986516143186E+18</v>
      </c>
      <c r="C3383" t="s">
        <v>12995</v>
      </c>
      <c r="D3383" s="1">
        <v>43976</v>
      </c>
      <c r="E3383" s="2">
        <v>0.61137731481481483</v>
      </c>
      <c r="F3383">
        <v>200</v>
      </c>
      <c r="G3383">
        <v>1889611729</v>
      </c>
      <c r="H3383" t="s">
        <v>354</v>
      </c>
      <c r="I3383" t="s">
        <v>355</v>
      </c>
      <c r="J3383" t="s">
        <v>265</v>
      </c>
      <c r="K3383" t="s">
        <v>12996</v>
      </c>
      <c r="L3383" t="s">
        <v>266</v>
      </c>
      <c r="M3383" t="s">
        <v>267</v>
      </c>
      <c r="N3383" t="s">
        <v>267</v>
      </c>
      <c r="O3383" t="s">
        <v>267</v>
      </c>
      <c r="P3383">
        <v>0</v>
      </c>
      <c r="Q3383">
        <v>0</v>
      </c>
      <c r="R3383">
        <v>0</v>
      </c>
      <c r="S3383" t="s">
        <v>325</v>
      </c>
      <c r="T3383" t="s">
        <v>267</v>
      </c>
      <c r="U3383" t="s">
        <v>12997</v>
      </c>
      <c r="V3383" t="b">
        <v>0</v>
      </c>
      <c r="W3383" t="s">
        <v>265</v>
      </c>
      <c r="X3383">
        <v>0</v>
      </c>
      <c r="Y3383" t="s">
        <v>265</v>
      </c>
      <c r="Z3383" t="s">
        <v>265</v>
      </c>
      <c r="AA3383" t="s">
        <v>265</v>
      </c>
      <c r="AB3383" t="s">
        <v>265</v>
      </c>
      <c r="AC3383" t="s">
        <v>265</v>
      </c>
      <c r="AD3383" t="s">
        <v>265</v>
      </c>
      <c r="AE3383" t="s">
        <v>265</v>
      </c>
      <c r="AF3383" t="s">
        <v>267</v>
      </c>
      <c r="AG3383" t="s">
        <v>265</v>
      </c>
      <c r="AH3383" t="s">
        <v>265</v>
      </c>
      <c r="AI3383" t="s">
        <v>265</v>
      </c>
      <c r="AJ3383" t="s">
        <v>265</v>
      </c>
      <c r="AL3383" t="str">
        <f>IF(Sudan_News12[[#This Row],[relevancy_classification_english]]="Relevant","مناسب",IF(Sudan_News12[[#This Row],[relevancy_classification_english]]="Relevant","عَرَضِيّ",""))</f>
        <v/>
      </c>
      <c r="AN3383" t="str">
        <f>IF(Sudan_News12[[#This Row],[sentiment_analysis_english]]="Negative","سلبي",IF(Sudan_News12[[#This Row],[sentiment_analysis_english]]="Neutral","حيادي",IF(Sudan_News12[[#This Row],[sentiment_analysis_english]]="Positive","إيجابي","")))</f>
        <v/>
      </c>
      <c r="AO3383" t="e">
        <f>INDEX(TextClassificationList[],MATCH(Sudan_News12[[#This Row],[text_classification_arabic]],TextClassificationList[text_classification_arabic],0),1)</f>
        <v>#N/A</v>
      </c>
      <c r="AQ3383" t="e">
        <f>INDEX(TextClassificationList[],MATCH(Sudan_News12[[#This Row],[text_classification_arabic2]],TextClassificationList[text_classification_arabic],0),1)</f>
        <v>#N/A</v>
      </c>
      <c r="AS3383" t="e">
        <f>INDEX(TextClassificationList[],MATCH(Sudan_News12[[#This Row],[text_classification_arabic3]],TextClassificationList[text_classification_arabic],0),1)</f>
        <v>#N/A</v>
      </c>
      <c r="AU3383" t="e">
        <f>INDEX(TextClassificationList[],MATCH(Sudan_News12[[#This Row],[text_classification_arabic4]],TextClassificationList[text_classification_arabic],0),1)</f>
        <v>#N/A</v>
      </c>
      <c r="AW3383" t="e">
        <f>INDEX(TextClassificationList[],MATCH(Sudan_News12[[#This Row],[text_classification_arabic5]],TextClassificationList[text_classification_arabic],0),1)</f>
        <v>#N/A</v>
      </c>
    </row>
    <row r="3384" spans="1:49" x14ac:dyDescent="0.2">
      <c r="A3384">
        <v>1.2648986516143186E+18</v>
      </c>
      <c r="B3384">
        <v>1.2648986516143186E+18</v>
      </c>
      <c r="C3384" t="s">
        <v>12998</v>
      </c>
      <c r="D3384" s="1">
        <v>43976</v>
      </c>
      <c r="E3384" s="2">
        <v>0.61010416666666667</v>
      </c>
      <c r="F3384">
        <v>200</v>
      </c>
      <c r="G3384">
        <v>1889611729</v>
      </c>
      <c r="H3384" t="s">
        <v>354</v>
      </c>
      <c r="I3384" t="s">
        <v>355</v>
      </c>
      <c r="J3384" t="s">
        <v>265</v>
      </c>
      <c r="K3384" t="s">
        <v>12999</v>
      </c>
      <c r="L3384" t="s">
        <v>266</v>
      </c>
      <c r="M3384" t="s">
        <v>267</v>
      </c>
      <c r="N3384" t="s">
        <v>267</v>
      </c>
      <c r="O3384" t="s">
        <v>267</v>
      </c>
      <c r="P3384">
        <v>1</v>
      </c>
      <c r="Q3384">
        <v>0</v>
      </c>
      <c r="R3384">
        <v>0</v>
      </c>
      <c r="S3384" t="s">
        <v>267</v>
      </c>
      <c r="T3384" t="s">
        <v>267</v>
      </c>
      <c r="U3384" t="s">
        <v>13000</v>
      </c>
      <c r="V3384" t="b">
        <v>0</v>
      </c>
      <c r="W3384" t="s">
        <v>265</v>
      </c>
      <c r="X3384">
        <v>0</v>
      </c>
      <c r="Y3384" t="s">
        <v>265</v>
      </c>
      <c r="Z3384" t="s">
        <v>265</v>
      </c>
      <c r="AA3384" t="s">
        <v>265</v>
      </c>
      <c r="AB3384" t="s">
        <v>265</v>
      </c>
      <c r="AC3384" t="s">
        <v>265</v>
      </c>
      <c r="AD3384" t="s">
        <v>265</v>
      </c>
      <c r="AE3384" t="s">
        <v>265</v>
      </c>
      <c r="AF3384" t="s">
        <v>267</v>
      </c>
      <c r="AG3384" t="s">
        <v>265</v>
      </c>
      <c r="AH3384" t="s">
        <v>265</v>
      </c>
      <c r="AI3384" t="s">
        <v>265</v>
      </c>
      <c r="AJ3384" t="s">
        <v>265</v>
      </c>
      <c r="AL3384" t="str">
        <f>IF(Sudan_News12[[#This Row],[relevancy_classification_english]]="Relevant","مناسب",IF(Sudan_News12[[#This Row],[relevancy_classification_english]]="Relevant","عَرَضِيّ",""))</f>
        <v/>
      </c>
      <c r="AN3384" t="str">
        <f>IF(Sudan_News12[[#This Row],[sentiment_analysis_english]]="Negative","سلبي",IF(Sudan_News12[[#This Row],[sentiment_analysis_english]]="Neutral","حيادي",IF(Sudan_News12[[#This Row],[sentiment_analysis_english]]="Positive","إيجابي","")))</f>
        <v/>
      </c>
      <c r="AO3384" t="e">
        <f>INDEX(TextClassificationList[],MATCH(Sudan_News12[[#This Row],[text_classification_arabic]],TextClassificationList[text_classification_arabic],0),1)</f>
        <v>#N/A</v>
      </c>
      <c r="AQ3384" t="e">
        <f>INDEX(TextClassificationList[],MATCH(Sudan_News12[[#This Row],[text_classification_arabic2]],TextClassificationList[text_classification_arabic],0),1)</f>
        <v>#N/A</v>
      </c>
      <c r="AS3384" t="e">
        <f>INDEX(TextClassificationList[],MATCH(Sudan_News12[[#This Row],[text_classification_arabic3]],TextClassificationList[text_classification_arabic],0),1)</f>
        <v>#N/A</v>
      </c>
      <c r="AU3384" t="e">
        <f>INDEX(TextClassificationList[],MATCH(Sudan_News12[[#This Row],[text_classification_arabic4]],TextClassificationList[text_classification_arabic],0),1)</f>
        <v>#N/A</v>
      </c>
      <c r="AW3384" t="e">
        <f>INDEX(TextClassificationList[],MATCH(Sudan_News12[[#This Row],[text_classification_arabic5]],TextClassificationList[text_classification_arabic],0),1)</f>
        <v>#N/A</v>
      </c>
    </row>
    <row r="3385" spans="1:49" x14ac:dyDescent="0.2">
      <c r="A3385">
        <v>1.2647092812423946E+18</v>
      </c>
      <c r="B3385">
        <v>1.2647092812423946E+18</v>
      </c>
      <c r="C3385" t="s">
        <v>13001</v>
      </c>
      <c r="D3385" s="1">
        <v>43976</v>
      </c>
      <c r="E3385" s="2">
        <v>8.7546296296296303E-2</v>
      </c>
      <c r="F3385">
        <v>200</v>
      </c>
      <c r="G3385">
        <v>1889611729</v>
      </c>
      <c r="H3385" t="s">
        <v>354</v>
      </c>
      <c r="I3385" t="s">
        <v>355</v>
      </c>
      <c r="J3385" t="s">
        <v>265</v>
      </c>
      <c r="K3385" t="s">
        <v>13002</v>
      </c>
      <c r="L3385" t="s">
        <v>266</v>
      </c>
      <c r="M3385" t="s">
        <v>267</v>
      </c>
      <c r="N3385" t="s">
        <v>267</v>
      </c>
      <c r="O3385" t="s">
        <v>13003</v>
      </c>
      <c r="P3385">
        <v>0</v>
      </c>
      <c r="Q3385">
        <v>0</v>
      </c>
      <c r="R3385">
        <v>0</v>
      </c>
      <c r="S3385" t="s">
        <v>269</v>
      </c>
      <c r="T3385" t="s">
        <v>267</v>
      </c>
      <c r="U3385" t="s">
        <v>13004</v>
      </c>
      <c r="V3385" t="b">
        <v>0</v>
      </c>
      <c r="W3385" t="s">
        <v>265</v>
      </c>
      <c r="X3385">
        <v>1</v>
      </c>
      <c r="Y3385" t="s">
        <v>13005</v>
      </c>
      <c r="Z3385" t="s">
        <v>265</v>
      </c>
      <c r="AA3385" t="s">
        <v>265</v>
      </c>
      <c r="AB3385" t="s">
        <v>265</v>
      </c>
      <c r="AC3385" t="s">
        <v>265</v>
      </c>
      <c r="AD3385" t="s">
        <v>265</v>
      </c>
      <c r="AE3385" t="s">
        <v>265</v>
      </c>
      <c r="AF3385" t="s">
        <v>267</v>
      </c>
      <c r="AG3385" t="s">
        <v>265</v>
      </c>
      <c r="AH3385" t="s">
        <v>265</v>
      </c>
      <c r="AI3385" t="s">
        <v>265</v>
      </c>
      <c r="AJ3385" t="s">
        <v>265</v>
      </c>
      <c r="AL3385" t="str">
        <f>IF(Sudan_News12[[#This Row],[relevancy_classification_english]]="Relevant","مناسب",IF(Sudan_News12[[#This Row],[relevancy_classification_english]]="Relevant","عَرَضِيّ",""))</f>
        <v/>
      </c>
      <c r="AN3385" t="str">
        <f>IF(Sudan_News12[[#This Row],[sentiment_analysis_english]]="Negative","سلبي",IF(Sudan_News12[[#This Row],[sentiment_analysis_english]]="Neutral","حيادي",IF(Sudan_News12[[#This Row],[sentiment_analysis_english]]="Positive","إيجابي","")))</f>
        <v/>
      </c>
      <c r="AO3385" t="e">
        <f>INDEX(TextClassificationList[],MATCH(Sudan_News12[[#This Row],[text_classification_arabic]],TextClassificationList[text_classification_arabic],0),1)</f>
        <v>#N/A</v>
      </c>
      <c r="AQ3385" t="e">
        <f>INDEX(TextClassificationList[],MATCH(Sudan_News12[[#This Row],[text_classification_arabic2]],TextClassificationList[text_classification_arabic],0),1)</f>
        <v>#N/A</v>
      </c>
      <c r="AS3385" t="e">
        <f>INDEX(TextClassificationList[],MATCH(Sudan_News12[[#This Row],[text_classification_arabic3]],TextClassificationList[text_classification_arabic],0),1)</f>
        <v>#N/A</v>
      </c>
      <c r="AU3385" t="e">
        <f>INDEX(TextClassificationList[],MATCH(Sudan_News12[[#This Row],[text_classification_arabic4]],TextClassificationList[text_classification_arabic],0),1)</f>
        <v>#N/A</v>
      </c>
      <c r="AW3385" t="e">
        <f>INDEX(TextClassificationList[],MATCH(Sudan_News12[[#This Row],[text_classification_arabic5]],TextClassificationList[text_classification_arabic],0),1)</f>
        <v>#N/A</v>
      </c>
    </row>
    <row r="3386" spans="1:49" x14ac:dyDescent="0.2">
      <c r="A3386">
        <v>1.2646867894843064E+18</v>
      </c>
      <c r="B3386">
        <v>1.2646867894843064E+18</v>
      </c>
      <c r="C3386" t="s">
        <v>13006</v>
      </c>
      <c r="D3386" s="1">
        <v>43976</v>
      </c>
      <c r="E3386" s="2">
        <v>2.5486111111111112E-2</v>
      </c>
      <c r="F3386">
        <v>200</v>
      </c>
      <c r="G3386">
        <v>1889611729</v>
      </c>
      <c r="H3386" t="s">
        <v>354</v>
      </c>
      <c r="I3386" t="s">
        <v>355</v>
      </c>
      <c r="J3386" t="s">
        <v>265</v>
      </c>
      <c r="K3386" t="s">
        <v>13007</v>
      </c>
      <c r="L3386" t="s">
        <v>266</v>
      </c>
      <c r="M3386" t="s">
        <v>267</v>
      </c>
      <c r="N3386" t="s">
        <v>267</v>
      </c>
      <c r="O3386" t="s">
        <v>267</v>
      </c>
      <c r="P3386">
        <v>0</v>
      </c>
      <c r="Q3386">
        <v>0</v>
      </c>
      <c r="R3386">
        <v>0</v>
      </c>
      <c r="S3386" t="s">
        <v>13008</v>
      </c>
      <c r="T3386" t="s">
        <v>267</v>
      </c>
      <c r="U3386" t="s">
        <v>13009</v>
      </c>
      <c r="V3386" t="b">
        <v>0</v>
      </c>
      <c r="W3386" t="s">
        <v>265</v>
      </c>
      <c r="X3386">
        <v>0</v>
      </c>
      <c r="Y3386" t="s">
        <v>265</v>
      </c>
      <c r="Z3386" t="s">
        <v>265</v>
      </c>
      <c r="AA3386" t="s">
        <v>265</v>
      </c>
      <c r="AB3386" t="s">
        <v>265</v>
      </c>
      <c r="AC3386" t="s">
        <v>265</v>
      </c>
      <c r="AD3386" t="s">
        <v>265</v>
      </c>
      <c r="AE3386" t="s">
        <v>265</v>
      </c>
      <c r="AF3386" t="s">
        <v>267</v>
      </c>
      <c r="AG3386" t="s">
        <v>265</v>
      </c>
      <c r="AH3386" t="s">
        <v>265</v>
      </c>
      <c r="AI3386" t="s">
        <v>265</v>
      </c>
      <c r="AJ3386" t="s">
        <v>265</v>
      </c>
      <c r="AL3386" t="str">
        <f>IF(Sudan_News12[[#This Row],[relevancy_classification_english]]="Relevant","مناسب",IF(Sudan_News12[[#This Row],[relevancy_classification_english]]="Relevant","عَرَضِيّ",""))</f>
        <v/>
      </c>
      <c r="AN3386" t="str">
        <f>IF(Sudan_News12[[#This Row],[sentiment_analysis_english]]="Negative","سلبي",IF(Sudan_News12[[#This Row],[sentiment_analysis_english]]="Neutral","حيادي",IF(Sudan_News12[[#This Row],[sentiment_analysis_english]]="Positive","إيجابي","")))</f>
        <v/>
      </c>
      <c r="AO3386" t="e">
        <f>INDEX(TextClassificationList[],MATCH(Sudan_News12[[#This Row],[text_classification_arabic]],TextClassificationList[text_classification_arabic],0),1)</f>
        <v>#N/A</v>
      </c>
      <c r="AQ3386" t="e">
        <f>INDEX(TextClassificationList[],MATCH(Sudan_News12[[#This Row],[text_classification_arabic2]],TextClassificationList[text_classification_arabic],0),1)</f>
        <v>#N/A</v>
      </c>
      <c r="AS3386" t="e">
        <f>INDEX(TextClassificationList[],MATCH(Sudan_News12[[#This Row],[text_classification_arabic3]],TextClassificationList[text_classification_arabic],0),1)</f>
        <v>#N/A</v>
      </c>
      <c r="AU3386" t="e">
        <f>INDEX(TextClassificationList[],MATCH(Sudan_News12[[#This Row],[text_classification_arabic4]],TextClassificationList[text_classification_arabic],0),1)</f>
        <v>#N/A</v>
      </c>
      <c r="AW3386" t="e">
        <f>INDEX(TextClassificationList[],MATCH(Sudan_News12[[#This Row],[text_classification_arabic5]],TextClassificationList[text_classification_arabic],0),1)</f>
        <v>#N/A</v>
      </c>
    </row>
    <row r="3387" spans="1:49" x14ac:dyDescent="0.2">
      <c r="A3387">
        <v>1.2646270912717947E+18</v>
      </c>
      <c r="B3387">
        <v>1.2646270912717947E+18</v>
      </c>
      <c r="C3387" t="s">
        <v>13010</v>
      </c>
      <c r="D3387" s="1">
        <v>43975</v>
      </c>
      <c r="E3387" s="2">
        <v>0.8607407407407407</v>
      </c>
      <c r="F3387">
        <v>200</v>
      </c>
      <c r="G3387">
        <v>1889611729</v>
      </c>
      <c r="H3387" t="s">
        <v>354</v>
      </c>
      <c r="I3387" t="s">
        <v>355</v>
      </c>
      <c r="J3387" t="s">
        <v>265</v>
      </c>
      <c r="K3387" t="s">
        <v>13011</v>
      </c>
      <c r="L3387" t="s">
        <v>266</v>
      </c>
      <c r="M3387" t="s">
        <v>267</v>
      </c>
      <c r="N3387" t="s">
        <v>267</v>
      </c>
      <c r="O3387" t="s">
        <v>267</v>
      </c>
      <c r="P3387">
        <v>0</v>
      </c>
      <c r="Q3387">
        <v>0</v>
      </c>
      <c r="R3387">
        <v>0</v>
      </c>
      <c r="S3387" t="s">
        <v>282</v>
      </c>
      <c r="T3387" t="s">
        <v>267</v>
      </c>
      <c r="U3387" t="s">
        <v>13012</v>
      </c>
      <c r="V3387" t="b">
        <v>0</v>
      </c>
      <c r="W3387" t="s">
        <v>265</v>
      </c>
      <c r="X3387">
        <v>0</v>
      </c>
      <c r="Y3387" t="s">
        <v>265</v>
      </c>
      <c r="Z3387" t="s">
        <v>265</v>
      </c>
      <c r="AA3387" t="s">
        <v>265</v>
      </c>
      <c r="AB3387" t="s">
        <v>265</v>
      </c>
      <c r="AC3387" t="s">
        <v>265</v>
      </c>
      <c r="AD3387" t="s">
        <v>265</v>
      </c>
      <c r="AE3387" t="s">
        <v>265</v>
      </c>
      <c r="AF3387" t="s">
        <v>267</v>
      </c>
      <c r="AG3387" t="s">
        <v>265</v>
      </c>
      <c r="AH3387" t="s">
        <v>265</v>
      </c>
      <c r="AI3387" t="s">
        <v>265</v>
      </c>
      <c r="AJ3387" t="s">
        <v>265</v>
      </c>
      <c r="AL3387" t="str">
        <f>IF(Sudan_News12[[#This Row],[relevancy_classification_english]]="Relevant","مناسب",IF(Sudan_News12[[#This Row],[relevancy_classification_english]]="Relevant","عَرَضِيّ",""))</f>
        <v/>
      </c>
      <c r="AN3387" t="str">
        <f>IF(Sudan_News12[[#This Row],[sentiment_analysis_english]]="Negative","سلبي",IF(Sudan_News12[[#This Row],[sentiment_analysis_english]]="Neutral","حيادي",IF(Sudan_News12[[#This Row],[sentiment_analysis_english]]="Positive","إيجابي","")))</f>
        <v/>
      </c>
      <c r="AO3387" t="e">
        <f>INDEX(TextClassificationList[],MATCH(Sudan_News12[[#This Row],[text_classification_arabic]],TextClassificationList[text_classification_arabic],0),1)</f>
        <v>#N/A</v>
      </c>
      <c r="AQ3387" t="e">
        <f>INDEX(TextClassificationList[],MATCH(Sudan_News12[[#This Row],[text_classification_arabic2]],TextClassificationList[text_classification_arabic],0),1)</f>
        <v>#N/A</v>
      </c>
      <c r="AS3387" t="e">
        <f>INDEX(TextClassificationList[],MATCH(Sudan_News12[[#This Row],[text_classification_arabic3]],TextClassificationList[text_classification_arabic],0),1)</f>
        <v>#N/A</v>
      </c>
      <c r="AU3387" t="e">
        <f>INDEX(TextClassificationList[],MATCH(Sudan_News12[[#This Row],[text_classification_arabic4]],TextClassificationList[text_classification_arabic],0),1)</f>
        <v>#N/A</v>
      </c>
      <c r="AW3387" t="e">
        <f>INDEX(TextClassificationList[],MATCH(Sudan_News12[[#This Row],[text_classification_arabic5]],TextClassificationList[text_classification_arabic],0),1)</f>
        <v>#N/A</v>
      </c>
    </row>
    <row r="3388" spans="1:49" x14ac:dyDescent="0.2">
      <c r="A3388">
        <v>1.2646174975478989E+18</v>
      </c>
      <c r="B3388">
        <v>1.2646174975478989E+18</v>
      </c>
      <c r="C3388" t="s">
        <v>13013</v>
      </c>
      <c r="D3388" s="1">
        <v>43975</v>
      </c>
      <c r="E3388" s="2">
        <v>0.83427083333333329</v>
      </c>
      <c r="F3388">
        <v>200</v>
      </c>
      <c r="G3388">
        <v>1889611729</v>
      </c>
      <c r="H3388" t="s">
        <v>354</v>
      </c>
      <c r="I3388" t="s">
        <v>355</v>
      </c>
      <c r="J3388" t="s">
        <v>265</v>
      </c>
      <c r="K3388" t="s">
        <v>13014</v>
      </c>
      <c r="L3388" t="s">
        <v>266</v>
      </c>
      <c r="M3388" t="s">
        <v>267</v>
      </c>
      <c r="N3388" t="s">
        <v>267</v>
      </c>
      <c r="O3388" t="s">
        <v>267</v>
      </c>
      <c r="P3388">
        <v>0</v>
      </c>
      <c r="Q3388">
        <v>0</v>
      </c>
      <c r="R3388">
        <v>0</v>
      </c>
      <c r="S3388" t="s">
        <v>269</v>
      </c>
      <c r="T3388" t="s">
        <v>267</v>
      </c>
      <c r="U3388" t="s">
        <v>13015</v>
      </c>
      <c r="V3388" t="b">
        <v>0</v>
      </c>
      <c r="W3388" t="s">
        <v>265</v>
      </c>
      <c r="X3388">
        <v>0</v>
      </c>
      <c r="Y3388" t="s">
        <v>265</v>
      </c>
      <c r="Z3388" t="s">
        <v>265</v>
      </c>
      <c r="AA3388" t="s">
        <v>265</v>
      </c>
      <c r="AB3388" t="s">
        <v>265</v>
      </c>
      <c r="AC3388" t="s">
        <v>265</v>
      </c>
      <c r="AD3388" t="s">
        <v>265</v>
      </c>
      <c r="AE3388" t="s">
        <v>265</v>
      </c>
      <c r="AF3388" t="s">
        <v>267</v>
      </c>
      <c r="AG3388" t="s">
        <v>265</v>
      </c>
      <c r="AH3388" t="s">
        <v>265</v>
      </c>
      <c r="AI3388" t="s">
        <v>265</v>
      </c>
      <c r="AJ3388" t="s">
        <v>265</v>
      </c>
      <c r="AL3388" t="str">
        <f>IF(Sudan_News12[[#This Row],[relevancy_classification_english]]="Relevant","مناسب",IF(Sudan_News12[[#This Row],[relevancy_classification_english]]="Relevant","عَرَضِيّ",""))</f>
        <v/>
      </c>
      <c r="AN3388" t="str">
        <f>IF(Sudan_News12[[#This Row],[sentiment_analysis_english]]="Negative","سلبي",IF(Sudan_News12[[#This Row],[sentiment_analysis_english]]="Neutral","حيادي",IF(Sudan_News12[[#This Row],[sentiment_analysis_english]]="Positive","إيجابي","")))</f>
        <v/>
      </c>
      <c r="AO3388" t="e">
        <f>INDEX(TextClassificationList[],MATCH(Sudan_News12[[#This Row],[text_classification_arabic]],TextClassificationList[text_classification_arabic],0),1)</f>
        <v>#N/A</v>
      </c>
      <c r="AQ3388" t="e">
        <f>INDEX(TextClassificationList[],MATCH(Sudan_News12[[#This Row],[text_classification_arabic2]],TextClassificationList[text_classification_arabic],0),1)</f>
        <v>#N/A</v>
      </c>
      <c r="AS3388" t="e">
        <f>INDEX(TextClassificationList[],MATCH(Sudan_News12[[#This Row],[text_classification_arabic3]],TextClassificationList[text_classification_arabic],0),1)</f>
        <v>#N/A</v>
      </c>
      <c r="AU3388" t="e">
        <f>INDEX(TextClassificationList[],MATCH(Sudan_News12[[#This Row],[text_classification_arabic4]],TextClassificationList[text_classification_arabic],0),1)</f>
        <v>#N/A</v>
      </c>
      <c r="AW3388" t="e">
        <f>INDEX(TextClassificationList[],MATCH(Sudan_News12[[#This Row],[text_classification_arabic5]],TextClassificationList[text_classification_arabic],0),1)</f>
        <v>#N/A</v>
      </c>
    </row>
    <row r="3389" spans="1:49" x14ac:dyDescent="0.2">
      <c r="A3389">
        <v>1.2645977499175158E+18</v>
      </c>
      <c r="B3389">
        <v>1.2645977499175158E+18</v>
      </c>
      <c r="C3389" t="s">
        <v>13016</v>
      </c>
      <c r="D3389" s="1">
        <v>43975</v>
      </c>
      <c r="E3389" s="2">
        <v>0.77978009259259262</v>
      </c>
      <c r="F3389">
        <v>200</v>
      </c>
      <c r="G3389">
        <v>1889611729</v>
      </c>
      <c r="H3389" t="s">
        <v>354</v>
      </c>
      <c r="I3389" t="s">
        <v>355</v>
      </c>
      <c r="J3389" t="s">
        <v>265</v>
      </c>
      <c r="K3389" t="s">
        <v>13017</v>
      </c>
      <c r="L3389" t="s">
        <v>266</v>
      </c>
      <c r="M3389" t="s">
        <v>267</v>
      </c>
      <c r="N3389" t="s">
        <v>267</v>
      </c>
      <c r="O3389" t="s">
        <v>267</v>
      </c>
      <c r="P3389">
        <v>1</v>
      </c>
      <c r="Q3389">
        <v>1</v>
      </c>
      <c r="R3389">
        <v>1</v>
      </c>
      <c r="S3389" t="s">
        <v>267</v>
      </c>
      <c r="T3389" t="s">
        <v>267</v>
      </c>
      <c r="U3389" t="s">
        <v>13018</v>
      </c>
      <c r="V3389" t="b">
        <v>0</v>
      </c>
      <c r="W3389" t="s">
        <v>265</v>
      </c>
      <c r="X3389">
        <v>0</v>
      </c>
      <c r="Y3389" t="s">
        <v>265</v>
      </c>
      <c r="Z3389" t="s">
        <v>265</v>
      </c>
      <c r="AA3389" t="s">
        <v>265</v>
      </c>
      <c r="AB3389" t="s">
        <v>265</v>
      </c>
      <c r="AC3389" t="s">
        <v>265</v>
      </c>
      <c r="AD3389" t="s">
        <v>265</v>
      </c>
      <c r="AE3389" t="s">
        <v>265</v>
      </c>
      <c r="AF3389" t="s">
        <v>267</v>
      </c>
      <c r="AG3389" t="s">
        <v>265</v>
      </c>
      <c r="AH3389" t="s">
        <v>265</v>
      </c>
      <c r="AI3389" t="s">
        <v>265</v>
      </c>
      <c r="AJ3389" t="s">
        <v>265</v>
      </c>
      <c r="AL3389" t="str">
        <f>IF(Sudan_News12[[#This Row],[relevancy_classification_english]]="Relevant","مناسب",IF(Sudan_News12[[#This Row],[relevancy_classification_english]]="Relevant","عَرَضِيّ",""))</f>
        <v/>
      </c>
      <c r="AN3389" t="str">
        <f>IF(Sudan_News12[[#This Row],[sentiment_analysis_english]]="Negative","سلبي",IF(Sudan_News12[[#This Row],[sentiment_analysis_english]]="Neutral","حيادي",IF(Sudan_News12[[#This Row],[sentiment_analysis_english]]="Positive","إيجابي","")))</f>
        <v/>
      </c>
      <c r="AO3389" t="e">
        <f>INDEX(TextClassificationList[],MATCH(Sudan_News12[[#This Row],[text_classification_arabic]],TextClassificationList[text_classification_arabic],0),1)</f>
        <v>#N/A</v>
      </c>
      <c r="AQ3389" t="e">
        <f>INDEX(TextClassificationList[],MATCH(Sudan_News12[[#This Row],[text_classification_arabic2]],TextClassificationList[text_classification_arabic],0),1)</f>
        <v>#N/A</v>
      </c>
      <c r="AS3389" t="e">
        <f>INDEX(TextClassificationList[],MATCH(Sudan_News12[[#This Row],[text_classification_arabic3]],TextClassificationList[text_classification_arabic],0),1)</f>
        <v>#N/A</v>
      </c>
      <c r="AU3389" t="e">
        <f>INDEX(TextClassificationList[],MATCH(Sudan_News12[[#This Row],[text_classification_arabic4]],TextClassificationList[text_classification_arabic],0),1)</f>
        <v>#N/A</v>
      </c>
      <c r="AW3389" t="e">
        <f>INDEX(TextClassificationList[],MATCH(Sudan_News12[[#This Row],[text_classification_arabic5]],TextClassificationList[text_classification_arabic],0),1)</f>
        <v>#N/A</v>
      </c>
    </row>
    <row r="3390" spans="1:49" x14ac:dyDescent="0.2">
      <c r="A3390">
        <v>1.2645866183605289E+18</v>
      </c>
      <c r="B3390">
        <v>1.2645863011788104E+18</v>
      </c>
      <c r="C3390" t="s">
        <v>13019</v>
      </c>
      <c r="D3390" s="1">
        <v>43975</v>
      </c>
      <c r="E3390" s="2">
        <v>0.74906249999999996</v>
      </c>
      <c r="F3390">
        <v>200</v>
      </c>
      <c r="G3390">
        <v>1889611729</v>
      </c>
      <c r="H3390" t="s">
        <v>354</v>
      </c>
      <c r="I3390" t="s">
        <v>355</v>
      </c>
      <c r="J3390" t="s">
        <v>265</v>
      </c>
      <c r="K3390" t="s">
        <v>13020</v>
      </c>
      <c r="L3390" t="s">
        <v>276</v>
      </c>
      <c r="M3390" t="s">
        <v>267</v>
      </c>
      <c r="N3390" t="s">
        <v>267</v>
      </c>
      <c r="O3390" t="s">
        <v>267</v>
      </c>
      <c r="P3390">
        <v>0</v>
      </c>
      <c r="Q3390">
        <v>0</v>
      </c>
      <c r="R3390">
        <v>0</v>
      </c>
      <c r="S3390" t="s">
        <v>267</v>
      </c>
      <c r="T3390" t="s">
        <v>267</v>
      </c>
      <c r="U3390" t="s">
        <v>13021</v>
      </c>
      <c r="V3390" t="b">
        <v>0</v>
      </c>
      <c r="W3390" t="s">
        <v>265</v>
      </c>
      <c r="X3390">
        <v>0</v>
      </c>
      <c r="Y3390" t="s">
        <v>265</v>
      </c>
      <c r="Z3390" t="s">
        <v>265</v>
      </c>
      <c r="AA3390" t="s">
        <v>265</v>
      </c>
      <c r="AB3390" t="s">
        <v>265</v>
      </c>
      <c r="AC3390" t="s">
        <v>265</v>
      </c>
      <c r="AD3390" t="s">
        <v>265</v>
      </c>
      <c r="AE3390" t="s">
        <v>265</v>
      </c>
      <c r="AF3390" t="s">
        <v>6522</v>
      </c>
      <c r="AG3390" t="s">
        <v>265</v>
      </c>
      <c r="AH3390" t="s">
        <v>265</v>
      </c>
      <c r="AI3390" t="s">
        <v>265</v>
      </c>
      <c r="AJ3390" t="s">
        <v>265</v>
      </c>
      <c r="AL3390" t="str">
        <f>IF(Sudan_News12[[#This Row],[relevancy_classification_english]]="Relevant","مناسب",IF(Sudan_News12[[#This Row],[relevancy_classification_english]]="Relevant","عَرَضِيّ",""))</f>
        <v/>
      </c>
      <c r="AN3390" t="str">
        <f>IF(Sudan_News12[[#This Row],[sentiment_analysis_english]]="Negative","سلبي",IF(Sudan_News12[[#This Row],[sentiment_analysis_english]]="Neutral","حيادي",IF(Sudan_News12[[#This Row],[sentiment_analysis_english]]="Positive","إيجابي","")))</f>
        <v/>
      </c>
      <c r="AO3390" t="e">
        <f>INDEX(TextClassificationList[],MATCH(Sudan_News12[[#This Row],[text_classification_arabic]],TextClassificationList[text_classification_arabic],0),1)</f>
        <v>#N/A</v>
      </c>
      <c r="AQ3390" t="e">
        <f>INDEX(TextClassificationList[],MATCH(Sudan_News12[[#This Row],[text_classification_arabic2]],TextClassificationList[text_classification_arabic],0),1)</f>
        <v>#N/A</v>
      </c>
      <c r="AS3390" t="e">
        <f>INDEX(TextClassificationList[],MATCH(Sudan_News12[[#This Row],[text_classification_arabic3]],TextClassificationList[text_classification_arabic],0),1)</f>
        <v>#N/A</v>
      </c>
      <c r="AU3390" t="e">
        <f>INDEX(TextClassificationList[],MATCH(Sudan_News12[[#This Row],[text_classification_arabic4]],TextClassificationList[text_classification_arabic],0),1)</f>
        <v>#N/A</v>
      </c>
      <c r="AW3390" t="e">
        <f>INDEX(TextClassificationList[],MATCH(Sudan_News12[[#This Row],[text_classification_arabic5]],TextClassificationList[text_classification_arabic],0),1)</f>
        <v>#N/A</v>
      </c>
    </row>
    <row r="3391" spans="1:49" x14ac:dyDescent="0.2">
      <c r="A3391">
        <v>1.2645865599254692E+18</v>
      </c>
      <c r="B3391">
        <v>1.2645630696965775E+18</v>
      </c>
      <c r="C3391" t="s">
        <v>13022</v>
      </c>
      <c r="D3391" s="1">
        <v>43975</v>
      </c>
      <c r="E3391" s="2">
        <v>0.74890046296296298</v>
      </c>
      <c r="F3391">
        <v>200</v>
      </c>
      <c r="G3391">
        <v>1889611729</v>
      </c>
      <c r="H3391" t="s">
        <v>354</v>
      </c>
      <c r="I3391" t="s">
        <v>355</v>
      </c>
      <c r="J3391" t="s">
        <v>265</v>
      </c>
      <c r="K3391" t="s">
        <v>13023</v>
      </c>
      <c r="L3391" t="s">
        <v>266</v>
      </c>
      <c r="M3391" t="s">
        <v>267</v>
      </c>
      <c r="N3391" t="s">
        <v>267</v>
      </c>
      <c r="O3391" t="s">
        <v>267</v>
      </c>
      <c r="P3391">
        <v>0</v>
      </c>
      <c r="Q3391">
        <v>0</v>
      </c>
      <c r="R3391">
        <v>1</v>
      </c>
      <c r="S3391" t="s">
        <v>267</v>
      </c>
      <c r="T3391" t="s">
        <v>267</v>
      </c>
      <c r="U3391" t="s">
        <v>13024</v>
      </c>
      <c r="V3391" t="b">
        <v>0</v>
      </c>
      <c r="W3391" t="s">
        <v>265</v>
      </c>
      <c r="X3391">
        <v>0</v>
      </c>
      <c r="Y3391" t="s">
        <v>265</v>
      </c>
      <c r="Z3391" t="s">
        <v>265</v>
      </c>
      <c r="AA3391" t="s">
        <v>265</v>
      </c>
      <c r="AB3391" t="s">
        <v>265</v>
      </c>
      <c r="AC3391" t="s">
        <v>265</v>
      </c>
      <c r="AD3391" t="s">
        <v>265</v>
      </c>
      <c r="AE3391" t="s">
        <v>265</v>
      </c>
      <c r="AF3391" t="s">
        <v>13025</v>
      </c>
      <c r="AG3391" t="s">
        <v>265</v>
      </c>
      <c r="AH3391" t="s">
        <v>265</v>
      </c>
      <c r="AI3391" t="s">
        <v>265</v>
      </c>
      <c r="AJ3391" t="s">
        <v>265</v>
      </c>
      <c r="AL3391" t="str">
        <f>IF(Sudan_News12[[#This Row],[relevancy_classification_english]]="Relevant","مناسب",IF(Sudan_News12[[#This Row],[relevancy_classification_english]]="Relevant","عَرَضِيّ",""))</f>
        <v/>
      </c>
      <c r="AN3391" t="str">
        <f>IF(Sudan_News12[[#This Row],[sentiment_analysis_english]]="Negative","سلبي",IF(Sudan_News12[[#This Row],[sentiment_analysis_english]]="Neutral","حيادي",IF(Sudan_News12[[#This Row],[sentiment_analysis_english]]="Positive","إيجابي","")))</f>
        <v/>
      </c>
      <c r="AO3391" t="e">
        <f>INDEX(TextClassificationList[],MATCH(Sudan_News12[[#This Row],[text_classification_arabic]],TextClassificationList[text_classification_arabic],0),1)</f>
        <v>#N/A</v>
      </c>
      <c r="AQ3391" t="e">
        <f>INDEX(TextClassificationList[],MATCH(Sudan_News12[[#This Row],[text_classification_arabic2]],TextClassificationList[text_classification_arabic],0),1)</f>
        <v>#N/A</v>
      </c>
      <c r="AS3391" t="e">
        <f>INDEX(TextClassificationList[],MATCH(Sudan_News12[[#This Row],[text_classification_arabic3]],TextClassificationList[text_classification_arabic],0),1)</f>
        <v>#N/A</v>
      </c>
      <c r="AU3391" t="e">
        <f>INDEX(TextClassificationList[],MATCH(Sudan_News12[[#This Row],[text_classification_arabic4]],TextClassificationList[text_classification_arabic],0),1)</f>
        <v>#N/A</v>
      </c>
      <c r="AW3391" t="e">
        <f>INDEX(TextClassificationList[],MATCH(Sudan_News12[[#This Row],[text_classification_arabic5]],TextClassificationList[text_classification_arabic],0),1)</f>
        <v>#N/A</v>
      </c>
    </row>
    <row r="3392" spans="1:49" x14ac:dyDescent="0.2">
      <c r="A3392">
        <v>1.2645652909118751E+18</v>
      </c>
      <c r="B3392">
        <v>1.2645652909118751E+18</v>
      </c>
      <c r="C3392" t="s">
        <v>13026</v>
      </c>
      <c r="D3392" s="1">
        <v>43975</v>
      </c>
      <c r="E3392" s="2">
        <v>0.69020833333333331</v>
      </c>
      <c r="F3392">
        <v>200</v>
      </c>
      <c r="G3392">
        <v>1889611729</v>
      </c>
      <c r="H3392" t="s">
        <v>354</v>
      </c>
      <c r="I3392" t="s">
        <v>355</v>
      </c>
      <c r="J3392" t="s">
        <v>265</v>
      </c>
      <c r="K3392" t="s">
        <v>13027</v>
      </c>
      <c r="L3392" t="s">
        <v>266</v>
      </c>
      <c r="M3392" t="s">
        <v>267</v>
      </c>
      <c r="N3392" t="s">
        <v>267</v>
      </c>
      <c r="O3392" t="s">
        <v>267</v>
      </c>
      <c r="P3392">
        <v>0</v>
      </c>
      <c r="Q3392">
        <v>2</v>
      </c>
      <c r="R3392">
        <v>1</v>
      </c>
      <c r="S3392" t="s">
        <v>13028</v>
      </c>
      <c r="T3392" t="s">
        <v>267</v>
      </c>
      <c r="U3392" t="s">
        <v>13029</v>
      </c>
      <c r="V3392" t="b">
        <v>0</v>
      </c>
      <c r="W3392" t="s">
        <v>265</v>
      </c>
      <c r="X3392">
        <v>1</v>
      </c>
      <c r="Y3392" t="s">
        <v>13030</v>
      </c>
      <c r="Z3392" t="s">
        <v>265</v>
      </c>
      <c r="AA3392" t="s">
        <v>265</v>
      </c>
      <c r="AB3392" t="s">
        <v>265</v>
      </c>
      <c r="AC3392" t="s">
        <v>265</v>
      </c>
      <c r="AD3392" t="s">
        <v>265</v>
      </c>
      <c r="AE3392" t="s">
        <v>265</v>
      </c>
      <c r="AF3392" t="s">
        <v>267</v>
      </c>
      <c r="AG3392" t="s">
        <v>265</v>
      </c>
      <c r="AH3392" t="s">
        <v>265</v>
      </c>
      <c r="AI3392" t="s">
        <v>265</v>
      </c>
      <c r="AJ3392" t="s">
        <v>265</v>
      </c>
      <c r="AL3392" t="str">
        <f>IF(Sudan_News12[[#This Row],[relevancy_classification_english]]="Relevant","مناسب",IF(Sudan_News12[[#This Row],[relevancy_classification_english]]="Relevant","عَرَضِيّ",""))</f>
        <v/>
      </c>
      <c r="AN3392" t="str">
        <f>IF(Sudan_News12[[#This Row],[sentiment_analysis_english]]="Negative","سلبي",IF(Sudan_News12[[#This Row],[sentiment_analysis_english]]="Neutral","حيادي",IF(Sudan_News12[[#This Row],[sentiment_analysis_english]]="Positive","إيجابي","")))</f>
        <v/>
      </c>
      <c r="AO3392" t="e">
        <f>INDEX(TextClassificationList[],MATCH(Sudan_News12[[#This Row],[text_classification_arabic]],TextClassificationList[text_classification_arabic],0),1)</f>
        <v>#N/A</v>
      </c>
      <c r="AQ3392" t="e">
        <f>INDEX(TextClassificationList[],MATCH(Sudan_News12[[#This Row],[text_classification_arabic2]],TextClassificationList[text_classification_arabic],0),1)</f>
        <v>#N/A</v>
      </c>
      <c r="AS3392" t="e">
        <f>INDEX(TextClassificationList[],MATCH(Sudan_News12[[#This Row],[text_classification_arabic3]],TextClassificationList[text_classification_arabic],0),1)</f>
        <v>#N/A</v>
      </c>
      <c r="AU3392" t="e">
        <f>INDEX(TextClassificationList[],MATCH(Sudan_News12[[#This Row],[text_classification_arabic4]],TextClassificationList[text_classification_arabic],0),1)</f>
        <v>#N/A</v>
      </c>
      <c r="AW3392" t="e">
        <f>INDEX(TextClassificationList[],MATCH(Sudan_News12[[#This Row],[text_classification_arabic5]],TextClassificationList[text_classification_arabic],0),1)</f>
        <v>#N/A</v>
      </c>
    </row>
    <row r="3393" spans="1:49" x14ac:dyDescent="0.2">
      <c r="A3393">
        <v>1.2645632986510664E+18</v>
      </c>
      <c r="B3393">
        <v>1.2645632986510664E+18</v>
      </c>
      <c r="C3393" t="s">
        <v>13031</v>
      </c>
      <c r="D3393" s="1">
        <v>43975</v>
      </c>
      <c r="E3393" s="2">
        <v>0.68471064814814819</v>
      </c>
      <c r="F3393">
        <v>200</v>
      </c>
      <c r="G3393">
        <v>1889611729</v>
      </c>
      <c r="H3393" t="s">
        <v>354</v>
      </c>
      <c r="I3393" t="s">
        <v>355</v>
      </c>
      <c r="J3393" t="s">
        <v>265</v>
      </c>
      <c r="K3393" t="s">
        <v>286</v>
      </c>
      <c r="L3393" t="s">
        <v>272</v>
      </c>
      <c r="M3393" t="s">
        <v>267</v>
      </c>
      <c r="N3393" t="s">
        <v>267</v>
      </c>
      <c r="O3393" t="s">
        <v>267</v>
      </c>
      <c r="P3393">
        <v>0</v>
      </c>
      <c r="Q3393">
        <v>0</v>
      </c>
      <c r="R3393">
        <v>0</v>
      </c>
      <c r="S3393" t="s">
        <v>269</v>
      </c>
      <c r="T3393" t="s">
        <v>267</v>
      </c>
      <c r="U3393" t="s">
        <v>13032</v>
      </c>
      <c r="V3393" t="b">
        <v>0</v>
      </c>
      <c r="W3393" t="s">
        <v>13033</v>
      </c>
      <c r="X3393">
        <v>0</v>
      </c>
      <c r="Y3393" t="s">
        <v>265</v>
      </c>
      <c r="Z3393" t="s">
        <v>265</v>
      </c>
      <c r="AA3393" t="s">
        <v>265</v>
      </c>
      <c r="AB3393" t="s">
        <v>265</v>
      </c>
      <c r="AC3393" t="s">
        <v>265</v>
      </c>
      <c r="AD3393" t="s">
        <v>265</v>
      </c>
      <c r="AE3393" t="s">
        <v>265</v>
      </c>
      <c r="AF3393" t="s">
        <v>267</v>
      </c>
      <c r="AG3393" t="s">
        <v>265</v>
      </c>
      <c r="AH3393" t="s">
        <v>265</v>
      </c>
      <c r="AI3393" t="s">
        <v>265</v>
      </c>
      <c r="AJ3393" t="s">
        <v>265</v>
      </c>
      <c r="AL3393" t="str">
        <f>IF(Sudan_News12[[#This Row],[relevancy_classification_english]]="Relevant","مناسب",IF(Sudan_News12[[#This Row],[relevancy_classification_english]]="Relevant","عَرَضِيّ",""))</f>
        <v/>
      </c>
      <c r="AN3393" t="str">
        <f>IF(Sudan_News12[[#This Row],[sentiment_analysis_english]]="Negative","سلبي",IF(Sudan_News12[[#This Row],[sentiment_analysis_english]]="Neutral","حيادي",IF(Sudan_News12[[#This Row],[sentiment_analysis_english]]="Positive","إيجابي","")))</f>
        <v/>
      </c>
      <c r="AO3393" t="e">
        <f>INDEX(TextClassificationList[],MATCH(Sudan_News12[[#This Row],[text_classification_arabic]],TextClassificationList[text_classification_arabic],0),1)</f>
        <v>#N/A</v>
      </c>
      <c r="AQ3393" t="e">
        <f>INDEX(TextClassificationList[],MATCH(Sudan_News12[[#This Row],[text_classification_arabic2]],TextClassificationList[text_classification_arabic],0),1)</f>
        <v>#N/A</v>
      </c>
      <c r="AS3393" t="e">
        <f>INDEX(TextClassificationList[],MATCH(Sudan_News12[[#This Row],[text_classification_arabic3]],TextClassificationList[text_classification_arabic],0),1)</f>
        <v>#N/A</v>
      </c>
      <c r="AU3393" t="e">
        <f>INDEX(TextClassificationList[],MATCH(Sudan_News12[[#This Row],[text_classification_arabic4]],TextClassificationList[text_classification_arabic],0),1)</f>
        <v>#N/A</v>
      </c>
      <c r="AW3393" t="e">
        <f>INDEX(TextClassificationList[],MATCH(Sudan_News12[[#This Row],[text_classification_arabic5]],TextClassificationList[text_classification_arabic],0),1)</f>
        <v>#N/A</v>
      </c>
    </row>
    <row r="3394" spans="1:49" x14ac:dyDescent="0.2">
      <c r="A3394">
        <v>1.264563074163454E+18</v>
      </c>
      <c r="B3394">
        <v>1.264563074163454E+18</v>
      </c>
      <c r="C3394" t="s">
        <v>13034</v>
      </c>
      <c r="D3394" s="1">
        <v>43975</v>
      </c>
      <c r="E3394" s="2">
        <v>0.6840856481481481</v>
      </c>
      <c r="F3394">
        <v>200</v>
      </c>
      <c r="G3394">
        <v>1889611729</v>
      </c>
      <c r="H3394" t="s">
        <v>354</v>
      </c>
      <c r="I3394" t="s">
        <v>355</v>
      </c>
      <c r="J3394" t="s">
        <v>265</v>
      </c>
      <c r="K3394" t="s">
        <v>13035</v>
      </c>
      <c r="L3394" t="s">
        <v>278</v>
      </c>
      <c r="M3394" t="s">
        <v>267</v>
      </c>
      <c r="N3394" t="s">
        <v>267</v>
      </c>
      <c r="O3394" t="s">
        <v>267</v>
      </c>
      <c r="P3394">
        <v>0</v>
      </c>
      <c r="Q3394">
        <v>1</v>
      </c>
      <c r="R3394">
        <v>2</v>
      </c>
      <c r="S3394" t="s">
        <v>13036</v>
      </c>
      <c r="T3394" t="s">
        <v>267</v>
      </c>
      <c r="U3394" t="s">
        <v>13033</v>
      </c>
      <c r="V3394" t="b">
        <v>0</v>
      </c>
      <c r="W3394" t="s">
        <v>265</v>
      </c>
      <c r="X3394">
        <v>1</v>
      </c>
      <c r="Y3394" t="s">
        <v>13037</v>
      </c>
      <c r="Z3394" t="s">
        <v>265</v>
      </c>
      <c r="AA3394" t="s">
        <v>265</v>
      </c>
      <c r="AB3394" t="s">
        <v>265</v>
      </c>
      <c r="AC3394" t="s">
        <v>265</v>
      </c>
      <c r="AD3394" t="s">
        <v>265</v>
      </c>
      <c r="AE3394" t="s">
        <v>265</v>
      </c>
      <c r="AF3394" t="s">
        <v>267</v>
      </c>
      <c r="AG3394" t="s">
        <v>265</v>
      </c>
      <c r="AH3394" t="s">
        <v>265</v>
      </c>
      <c r="AI3394" t="s">
        <v>265</v>
      </c>
      <c r="AJ3394" t="s">
        <v>265</v>
      </c>
      <c r="AL3394" t="str">
        <f>IF(Sudan_News12[[#This Row],[relevancy_classification_english]]="Relevant","مناسب",IF(Sudan_News12[[#This Row],[relevancy_classification_english]]="Relevant","عَرَضِيّ",""))</f>
        <v/>
      </c>
      <c r="AN3394" t="str">
        <f>IF(Sudan_News12[[#This Row],[sentiment_analysis_english]]="Negative","سلبي",IF(Sudan_News12[[#This Row],[sentiment_analysis_english]]="Neutral","حيادي",IF(Sudan_News12[[#This Row],[sentiment_analysis_english]]="Positive","إيجابي","")))</f>
        <v/>
      </c>
      <c r="AO3394" t="e">
        <f>INDEX(TextClassificationList[],MATCH(Sudan_News12[[#This Row],[text_classification_arabic]],TextClassificationList[text_classification_arabic],0),1)</f>
        <v>#N/A</v>
      </c>
      <c r="AQ3394" t="e">
        <f>INDEX(TextClassificationList[],MATCH(Sudan_News12[[#This Row],[text_classification_arabic2]],TextClassificationList[text_classification_arabic],0),1)</f>
        <v>#N/A</v>
      </c>
      <c r="AS3394" t="e">
        <f>INDEX(TextClassificationList[],MATCH(Sudan_News12[[#This Row],[text_classification_arabic3]],TextClassificationList[text_classification_arabic],0),1)</f>
        <v>#N/A</v>
      </c>
      <c r="AU3394" t="e">
        <f>INDEX(TextClassificationList[],MATCH(Sudan_News12[[#This Row],[text_classification_arabic4]],TextClassificationList[text_classification_arabic],0),1)</f>
        <v>#N/A</v>
      </c>
      <c r="AW3394" t="e">
        <f>INDEX(TextClassificationList[],MATCH(Sudan_News12[[#This Row],[text_classification_arabic5]],TextClassificationList[text_classification_arabic],0),1)</f>
        <v>#N/A</v>
      </c>
    </row>
    <row r="3395" spans="1:49" x14ac:dyDescent="0.2">
      <c r="A3395">
        <v>1.2645549053789716E+18</v>
      </c>
      <c r="B3395">
        <v>1.2645549053789716E+18</v>
      </c>
      <c r="C3395" t="s">
        <v>13038</v>
      </c>
      <c r="D3395" s="1">
        <v>43975</v>
      </c>
      <c r="E3395" s="2">
        <v>0.6615509259259259</v>
      </c>
      <c r="F3395">
        <v>200</v>
      </c>
      <c r="G3395">
        <v>1889611729</v>
      </c>
      <c r="H3395" t="s">
        <v>354</v>
      </c>
      <c r="I3395" t="s">
        <v>355</v>
      </c>
      <c r="J3395" t="s">
        <v>265</v>
      </c>
      <c r="K3395" t="s">
        <v>13039</v>
      </c>
      <c r="L3395" t="s">
        <v>266</v>
      </c>
      <c r="M3395" t="s">
        <v>267</v>
      </c>
      <c r="N3395" t="s">
        <v>267</v>
      </c>
      <c r="O3395" t="s">
        <v>267</v>
      </c>
      <c r="P3395">
        <v>0</v>
      </c>
      <c r="Q3395">
        <v>0</v>
      </c>
      <c r="R3395">
        <v>2</v>
      </c>
      <c r="S3395" t="s">
        <v>267</v>
      </c>
      <c r="T3395" t="s">
        <v>267</v>
      </c>
      <c r="U3395" t="s">
        <v>13040</v>
      </c>
      <c r="V3395" t="b">
        <v>0</v>
      </c>
      <c r="W3395" t="s">
        <v>265</v>
      </c>
      <c r="X3395">
        <v>0</v>
      </c>
      <c r="Y3395" t="s">
        <v>265</v>
      </c>
      <c r="Z3395" t="s">
        <v>265</v>
      </c>
      <c r="AA3395" t="s">
        <v>265</v>
      </c>
      <c r="AB3395" t="s">
        <v>265</v>
      </c>
      <c r="AC3395" t="s">
        <v>265</v>
      </c>
      <c r="AD3395" t="s">
        <v>265</v>
      </c>
      <c r="AE3395" t="s">
        <v>265</v>
      </c>
      <c r="AF3395" t="s">
        <v>267</v>
      </c>
      <c r="AG3395" t="s">
        <v>265</v>
      </c>
      <c r="AH3395" t="s">
        <v>265</v>
      </c>
      <c r="AI3395" t="s">
        <v>265</v>
      </c>
      <c r="AJ3395" t="s">
        <v>265</v>
      </c>
      <c r="AL3395" t="str">
        <f>IF(Sudan_News12[[#This Row],[relevancy_classification_english]]="Relevant","مناسب",IF(Sudan_News12[[#This Row],[relevancy_classification_english]]="Relevant","عَرَضِيّ",""))</f>
        <v/>
      </c>
      <c r="AN3395" t="str">
        <f>IF(Sudan_News12[[#This Row],[sentiment_analysis_english]]="Negative","سلبي",IF(Sudan_News12[[#This Row],[sentiment_analysis_english]]="Neutral","حيادي",IF(Sudan_News12[[#This Row],[sentiment_analysis_english]]="Positive","إيجابي","")))</f>
        <v/>
      </c>
      <c r="AO3395" t="e">
        <f>INDEX(TextClassificationList[],MATCH(Sudan_News12[[#This Row],[text_classification_arabic]],TextClassificationList[text_classification_arabic],0),1)</f>
        <v>#N/A</v>
      </c>
      <c r="AQ3395" t="e">
        <f>INDEX(TextClassificationList[],MATCH(Sudan_News12[[#This Row],[text_classification_arabic2]],TextClassificationList[text_classification_arabic],0),1)</f>
        <v>#N/A</v>
      </c>
      <c r="AS3395" t="e">
        <f>INDEX(TextClassificationList[],MATCH(Sudan_News12[[#This Row],[text_classification_arabic3]],TextClassificationList[text_classification_arabic],0),1)</f>
        <v>#N/A</v>
      </c>
      <c r="AU3395" t="e">
        <f>INDEX(TextClassificationList[],MATCH(Sudan_News12[[#This Row],[text_classification_arabic4]],TextClassificationList[text_classification_arabic],0),1)</f>
        <v>#N/A</v>
      </c>
      <c r="AW3395" t="e">
        <f>INDEX(TextClassificationList[],MATCH(Sudan_News12[[#This Row],[text_classification_arabic5]],TextClassificationList[text_classification_arabic],0),1)</f>
        <v>#N/A</v>
      </c>
    </row>
    <row r="3396" spans="1:49" x14ac:dyDescent="0.2">
      <c r="A3396">
        <v>1.2644356990271939E+18</v>
      </c>
      <c r="B3396">
        <v>1.2644356990271939E+18</v>
      </c>
      <c r="C3396" t="s">
        <v>13041</v>
      </c>
      <c r="D3396" s="1">
        <v>43975</v>
      </c>
      <c r="E3396" s="2">
        <v>0.33260416666666665</v>
      </c>
      <c r="F3396">
        <v>200</v>
      </c>
      <c r="G3396">
        <v>1889611729</v>
      </c>
      <c r="H3396" t="s">
        <v>354</v>
      </c>
      <c r="I3396" t="s">
        <v>355</v>
      </c>
      <c r="J3396" t="s">
        <v>265</v>
      </c>
      <c r="K3396" t="s">
        <v>13042</v>
      </c>
      <c r="L3396" t="s">
        <v>266</v>
      </c>
      <c r="M3396" t="s">
        <v>267</v>
      </c>
      <c r="N3396" t="s">
        <v>267</v>
      </c>
      <c r="O3396" t="s">
        <v>267</v>
      </c>
      <c r="P3396">
        <v>0</v>
      </c>
      <c r="Q3396">
        <v>0</v>
      </c>
      <c r="R3396">
        <v>0</v>
      </c>
      <c r="S3396" t="s">
        <v>282</v>
      </c>
      <c r="T3396" t="s">
        <v>267</v>
      </c>
      <c r="U3396" t="s">
        <v>13043</v>
      </c>
      <c r="V3396" t="b">
        <v>0</v>
      </c>
      <c r="W3396" t="s">
        <v>265</v>
      </c>
      <c r="X3396">
        <v>0</v>
      </c>
      <c r="Y3396" t="s">
        <v>265</v>
      </c>
      <c r="Z3396" t="s">
        <v>265</v>
      </c>
      <c r="AA3396" t="s">
        <v>265</v>
      </c>
      <c r="AB3396" t="s">
        <v>265</v>
      </c>
      <c r="AC3396" t="s">
        <v>265</v>
      </c>
      <c r="AD3396" t="s">
        <v>265</v>
      </c>
      <c r="AE3396" t="s">
        <v>265</v>
      </c>
      <c r="AF3396" t="s">
        <v>267</v>
      </c>
      <c r="AG3396" t="s">
        <v>265</v>
      </c>
      <c r="AH3396" t="s">
        <v>265</v>
      </c>
      <c r="AI3396" t="s">
        <v>265</v>
      </c>
      <c r="AJ3396" t="s">
        <v>265</v>
      </c>
      <c r="AL3396" t="str">
        <f>IF(Sudan_News12[[#This Row],[relevancy_classification_english]]="Relevant","مناسب",IF(Sudan_News12[[#This Row],[relevancy_classification_english]]="Relevant","عَرَضِيّ",""))</f>
        <v/>
      </c>
      <c r="AN3396" t="str">
        <f>IF(Sudan_News12[[#This Row],[sentiment_analysis_english]]="Negative","سلبي",IF(Sudan_News12[[#This Row],[sentiment_analysis_english]]="Neutral","حيادي",IF(Sudan_News12[[#This Row],[sentiment_analysis_english]]="Positive","إيجابي","")))</f>
        <v/>
      </c>
      <c r="AO3396" t="e">
        <f>INDEX(TextClassificationList[],MATCH(Sudan_News12[[#This Row],[text_classification_arabic]],TextClassificationList[text_classification_arabic],0),1)</f>
        <v>#N/A</v>
      </c>
      <c r="AQ3396" t="e">
        <f>INDEX(TextClassificationList[],MATCH(Sudan_News12[[#This Row],[text_classification_arabic2]],TextClassificationList[text_classification_arabic],0),1)</f>
        <v>#N/A</v>
      </c>
      <c r="AS3396" t="e">
        <f>INDEX(TextClassificationList[],MATCH(Sudan_News12[[#This Row],[text_classification_arabic3]],TextClassificationList[text_classification_arabic],0),1)</f>
        <v>#N/A</v>
      </c>
      <c r="AU3396" t="e">
        <f>INDEX(TextClassificationList[],MATCH(Sudan_News12[[#This Row],[text_classification_arabic4]],TextClassificationList[text_classification_arabic],0),1)</f>
        <v>#N/A</v>
      </c>
      <c r="AW3396" t="e">
        <f>INDEX(TextClassificationList[],MATCH(Sudan_News12[[#This Row],[text_classification_arabic5]],TextClassificationList[text_classification_arabic],0),1)</f>
        <v>#N/A</v>
      </c>
    </row>
    <row r="3397" spans="1:49" x14ac:dyDescent="0.2">
      <c r="A3397">
        <v>1.2643657681138278E+18</v>
      </c>
      <c r="B3397">
        <v>1.2643657681138278E+18</v>
      </c>
      <c r="C3397" t="s">
        <v>13044</v>
      </c>
      <c r="D3397" s="1">
        <v>43975</v>
      </c>
      <c r="E3397" s="2">
        <v>0.13962962962962963</v>
      </c>
      <c r="F3397">
        <v>200</v>
      </c>
      <c r="G3397">
        <v>1889611729</v>
      </c>
      <c r="H3397" t="s">
        <v>354</v>
      </c>
      <c r="I3397" t="s">
        <v>355</v>
      </c>
      <c r="J3397" t="s">
        <v>265</v>
      </c>
      <c r="K3397" t="s">
        <v>13045</v>
      </c>
      <c r="L3397" t="s">
        <v>266</v>
      </c>
      <c r="M3397" t="s">
        <v>267</v>
      </c>
      <c r="N3397" t="s">
        <v>267</v>
      </c>
      <c r="O3397" t="s">
        <v>267</v>
      </c>
      <c r="P3397">
        <v>0</v>
      </c>
      <c r="Q3397">
        <v>1</v>
      </c>
      <c r="R3397">
        <v>1</v>
      </c>
      <c r="S3397" t="s">
        <v>277</v>
      </c>
      <c r="T3397" t="s">
        <v>267</v>
      </c>
      <c r="U3397" t="s">
        <v>13046</v>
      </c>
      <c r="V3397" t="b">
        <v>0</v>
      </c>
      <c r="W3397" t="s">
        <v>265</v>
      </c>
      <c r="X3397">
        <v>1</v>
      </c>
      <c r="Y3397" t="s">
        <v>13047</v>
      </c>
      <c r="Z3397" t="s">
        <v>265</v>
      </c>
      <c r="AA3397" t="s">
        <v>265</v>
      </c>
      <c r="AB3397" t="s">
        <v>265</v>
      </c>
      <c r="AC3397" t="s">
        <v>265</v>
      </c>
      <c r="AD3397" t="s">
        <v>265</v>
      </c>
      <c r="AE3397" t="s">
        <v>265</v>
      </c>
      <c r="AF3397" t="s">
        <v>267</v>
      </c>
      <c r="AG3397" t="s">
        <v>265</v>
      </c>
      <c r="AH3397" t="s">
        <v>265</v>
      </c>
      <c r="AI3397" t="s">
        <v>265</v>
      </c>
      <c r="AJ3397" t="s">
        <v>265</v>
      </c>
      <c r="AL3397" t="str">
        <f>IF(Sudan_News12[[#This Row],[relevancy_classification_english]]="Relevant","مناسب",IF(Sudan_News12[[#This Row],[relevancy_classification_english]]="Relevant","عَرَضِيّ",""))</f>
        <v/>
      </c>
      <c r="AN3397" t="str">
        <f>IF(Sudan_News12[[#This Row],[sentiment_analysis_english]]="Negative","سلبي",IF(Sudan_News12[[#This Row],[sentiment_analysis_english]]="Neutral","حيادي",IF(Sudan_News12[[#This Row],[sentiment_analysis_english]]="Positive","إيجابي","")))</f>
        <v/>
      </c>
      <c r="AO3397" t="e">
        <f>INDEX(TextClassificationList[],MATCH(Sudan_News12[[#This Row],[text_classification_arabic]],TextClassificationList[text_classification_arabic],0),1)</f>
        <v>#N/A</v>
      </c>
      <c r="AQ3397" t="e">
        <f>INDEX(TextClassificationList[],MATCH(Sudan_News12[[#This Row],[text_classification_arabic2]],TextClassificationList[text_classification_arabic],0),1)</f>
        <v>#N/A</v>
      </c>
      <c r="AS3397" t="e">
        <f>INDEX(TextClassificationList[],MATCH(Sudan_News12[[#This Row],[text_classification_arabic3]],TextClassificationList[text_classification_arabic],0),1)</f>
        <v>#N/A</v>
      </c>
      <c r="AU3397" t="e">
        <f>INDEX(TextClassificationList[],MATCH(Sudan_News12[[#This Row],[text_classification_arabic4]],TextClassificationList[text_classification_arabic],0),1)</f>
        <v>#N/A</v>
      </c>
      <c r="AW3397" t="e">
        <f>INDEX(TextClassificationList[],MATCH(Sudan_News12[[#This Row],[text_classification_arabic5]],TextClassificationList[text_classification_arabic],0),1)</f>
        <v>#N/A</v>
      </c>
    </row>
    <row r="3398" spans="1:49" x14ac:dyDescent="0.2">
      <c r="A3398">
        <v>1.2643648404596654E+18</v>
      </c>
      <c r="B3398">
        <v>1.2643648404596654E+18</v>
      </c>
      <c r="C3398" t="s">
        <v>13048</v>
      </c>
      <c r="D3398" s="1">
        <v>43975</v>
      </c>
      <c r="E3398" s="2">
        <v>0.13707175925925927</v>
      </c>
      <c r="F3398">
        <v>200</v>
      </c>
      <c r="G3398">
        <v>1889611729</v>
      </c>
      <c r="H3398" t="s">
        <v>354</v>
      </c>
      <c r="I3398" t="s">
        <v>355</v>
      </c>
      <c r="J3398" t="s">
        <v>265</v>
      </c>
      <c r="K3398" t="s">
        <v>13049</v>
      </c>
      <c r="L3398" t="s">
        <v>266</v>
      </c>
      <c r="M3398" t="s">
        <v>267</v>
      </c>
      <c r="N3398" t="s">
        <v>267</v>
      </c>
      <c r="O3398" t="s">
        <v>267</v>
      </c>
      <c r="P3398">
        <v>0</v>
      </c>
      <c r="Q3398">
        <v>0</v>
      </c>
      <c r="R3398">
        <v>0</v>
      </c>
      <c r="S3398" t="s">
        <v>269</v>
      </c>
      <c r="T3398" t="s">
        <v>267</v>
      </c>
      <c r="U3398" t="s">
        <v>13050</v>
      </c>
      <c r="V3398" t="b">
        <v>0</v>
      </c>
      <c r="W3398" t="s">
        <v>265</v>
      </c>
      <c r="X3398">
        <v>0</v>
      </c>
      <c r="Y3398" t="s">
        <v>265</v>
      </c>
      <c r="Z3398" t="s">
        <v>265</v>
      </c>
      <c r="AA3398" t="s">
        <v>265</v>
      </c>
      <c r="AB3398" t="s">
        <v>265</v>
      </c>
      <c r="AC3398" t="s">
        <v>265</v>
      </c>
      <c r="AD3398" t="s">
        <v>265</v>
      </c>
      <c r="AE3398" t="s">
        <v>265</v>
      </c>
      <c r="AF3398" t="s">
        <v>267</v>
      </c>
      <c r="AG3398" t="s">
        <v>265</v>
      </c>
      <c r="AH3398" t="s">
        <v>265</v>
      </c>
      <c r="AI3398" t="s">
        <v>265</v>
      </c>
      <c r="AJ3398" t="s">
        <v>265</v>
      </c>
      <c r="AL3398" t="str">
        <f>IF(Sudan_News12[[#This Row],[relevancy_classification_english]]="Relevant","مناسب",IF(Sudan_News12[[#This Row],[relevancy_classification_english]]="Relevant","عَرَضِيّ",""))</f>
        <v/>
      </c>
      <c r="AN3398" t="str">
        <f>IF(Sudan_News12[[#This Row],[sentiment_analysis_english]]="Negative","سلبي",IF(Sudan_News12[[#This Row],[sentiment_analysis_english]]="Neutral","حيادي",IF(Sudan_News12[[#This Row],[sentiment_analysis_english]]="Positive","إيجابي","")))</f>
        <v/>
      </c>
      <c r="AO3398" t="e">
        <f>INDEX(TextClassificationList[],MATCH(Sudan_News12[[#This Row],[text_classification_arabic]],TextClassificationList[text_classification_arabic],0),1)</f>
        <v>#N/A</v>
      </c>
      <c r="AQ3398" t="e">
        <f>INDEX(TextClassificationList[],MATCH(Sudan_News12[[#This Row],[text_classification_arabic2]],TextClassificationList[text_classification_arabic],0),1)</f>
        <v>#N/A</v>
      </c>
      <c r="AS3398" t="e">
        <f>INDEX(TextClassificationList[],MATCH(Sudan_News12[[#This Row],[text_classification_arabic3]],TextClassificationList[text_classification_arabic],0),1)</f>
        <v>#N/A</v>
      </c>
      <c r="AU3398" t="e">
        <f>INDEX(TextClassificationList[],MATCH(Sudan_News12[[#This Row],[text_classification_arabic4]],TextClassificationList[text_classification_arabic],0),1)</f>
        <v>#N/A</v>
      </c>
      <c r="AW3398" t="e">
        <f>INDEX(TextClassificationList[],MATCH(Sudan_News12[[#This Row],[text_classification_arabic5]],TextClassificationList[text_classification_arabic],0),1)</f>
        <v>#N/A</v>
      </c>
    </row>
    <row r="3399" spans="1:49" x14ac:dyDescent="0.2">
      <c r="A3399">
        <v>1.2643647006341734E+18</v>
      </c>
      <c r="B3399">
        <v>1.2643647006341734E+18</v>
      </c>
      <c r="C3399" t="s">
        <v>13051</v>
      </c>
      <c r="D3399" s="1">
        <v>43975</v>
      </c>
      <c r="E3399" s="2">
        <v>0.13668981481481482</v>
      </c>
      <c r="F3399">
        <v>200</v>
      </c>
      <c r="G3399">
        <v>1889611729</v>
      </c>
      <c r="H3399" t="s">
        <v>354</v>
      </c>
      <c r="I3399" t="s">
        <v>355</v>
      </c>
      <c r="J3399" t="s">
        <v>265</v>
      </c>
      <c r="K3399" t="s">
        <v>13052</v>
      </c>
      <c r="L3399" t="s">
        <v>266</v>
      </c>
      <c r="M3399" t="s">
        <v>267</v>
      </c>
      <c r="N3399" t="s">
        <v>267</v>
      </c>
      <c r="O3399" t="s">
        <v>13053</v>
      </c>
      <c r="P3399">
        <v>0</v>
      </c>
      <c r="Q3399">
        <v>0</v>
      </c>
      <c r="R3399">
        <v>0</v>
      </c>
      <c r="S3399" t="s">
        <v>267</v>
      </c>
      <c r="T3399" t="s">
        <v>267</v>
      </c>
      <c r="U3399" t="s">
        <v>13054</v>
      </c>
      <c r="V3399" t="b">
        <v>0</v>
      </c>
      <c r="W3399" t="s">
        <v>265</v>
      </c>
      <c r="X3399">
        <v>1</v>
      </c>
      <c r="Y3399" t="s">
        <v>13055</v>
      </c>
      <c r="Z3399" t="s">
        <v>265</v>
      </c>
      <c r="AA3399" t="s">
        <v>265</v>
      </c>
      <c r="AB3399" t="s">
        <v>265</v>
      </c>
      <c r="AC3399" t="s">
        <v>265</v>
      </c>
      <c r="AD3399" t="s">
        <v>265</v>
      </c>
      <c r="AE3399" t="s">
        <v>265</v>
      </c>
      <c r="AF3399" t="s">
        <v>267</v>
      </c>
      <c r="AG3399" t="s">
        <v>265</v>
      </c>
      <c r="AH3399" t="s">
        <v>265</v>
      </c>
      <c r="AI3399" t="s">
        <v>265</v>
      </c>
      <c r="AJ3399" t="s">
        <v>265</v>
      </c>
      <c r="AL3399" t="str">
        <f>IF(Sudan_News12[[#This Row],[relevancy_classification_english]]="Relevant","مناسب",IF(Sudan_News12[[#This Row],[relevancy_classification_english]]="Relevant","عَرَضِيّ",""))</f>
        <v/>
      </c>
      <c r="AN3399" t="str">
        <f>IF(Sudan_News12[[#This Row],[sentiment_analysis_english]]="Negative","سلبي",IF(Sudan_News12[[#This Row],[sentiment_analysis_english]]="Neutral","حيادي",IF(Sudan_News12[[#This Row],[sentiment_analysis_english]]="Positive","إيجابي","")))</f>
        <v/>
      </c>
      <c r="AO3399" t="e">
        <f>INDEX(TextClassificationList[],MATCH(Sudan_News12[[#This Row],[text_classification_arabic]],TextClassificationList[text_classification_arabic],0),1)</f>
        <v>#N/A</v>
      </c>
      <c r="AQ3399" t="e">
        <f>INDEX(TextClassificationList[],MATCH(Sudan_News12[[#This Row],[text_classification_arabic2]],TextClassificationList[text_classification_arabic],0),1)</f>
        <v>#N/A</v>
      </c>
      <c r="AS3399" t="e">
        <f>INDEX(TextClassificationList[],MATCH(Sudan_News12[[#This Row],[text_classification_arabic3]],TextClassificationList[text_classification_arabic],0),1)</f>
        <v>#N/A</v>
      </c>
      <c r="AU3399" t="e">
        <f>INDEX(TextClassificationList[],MATCH(Sudan_News12[[#This Row],[text_classification_arabic4]],TextClassificationList[text_classification_arabic],0),1)</f>
        <v>#N/A</v>
      </c>
      <c r="AW3399" t="e">
        <f>INDEX(TextClassificationList[],MATCH(Sudan_News12[[#This Row],[text_classification_arabic5]],TextClassificationList[text_classification_arabic],0),1)</f>
        <v>#N/A</v>
      </c>
    </row>
    <row r="3400" spans="1:49" x14ac:dyDescent="0.2">
      <c r="A3400">
        <v>1.2643641731752796E+18</v>
      </c>
      <c r="B3400">
        <v>1.2643641731752796E+18</v>
      </c>
      <c r="C3400" t="s">
        <v>13056</v>
      </c>
      <c r="D3400" s="1">
        <v>43975</v>
      </c>
      <c r="E3400" s="2">
        <v>0.13523148148148148</v>
      </c>
      <c r="F3400">
        <v>200</v>
      </c>
      <c r="G3400">
        <v>1889611729</v>
      </c>
      <c r="H3400" t="s">
        <v>354</v>
      </c>
      <c r="I3400" t="s">
        <v>355</v>
      </c>
      <c r="J3400" t="s">
        <v>265</v>
      </c>
      <c r="K3400" t="s">
        <v>13057</v>
      </c>
      <c r="L3400" t="s">
        <v>266</v>
      </c>
      <c r="M3400" t="s">
        <v>267</v>
      </c>
      <c r="N3400" t="s">
        <v>267</v>
      </c>
      <c r="O3400" t="s">
        <v>13058</v>
      </c>
      <c r="P3400">
        <v>4</v>
      </c>
      <c r="Q3400">
        <v>1</v>
      </c>
      <c r="R3400">
        <v>5</v>
      </c>
      <c r="S3400" t="s">
        <v>13059</v>
      </c>
      <c r="T3400" t="s">
        <v>267</v>
      </c>
      <c r="U3400" t="s">
        <v>13060</v>
      </c>
      <c r="V3400" t="b">
        <v>0</v>
      </c>
      <c r="W3400" t="s">
        <v>265</v>
      </c>
      <c r="X3400">
        <v>1</v>
      </c>
      <c r="Y3400" t="s">
        <v>13061</v>
      </c>
      <c r="Z3400" t="s">
        <v>265</v>
      </c>
      <c r="AA3400" t="s">
        <v>265</v>
      </c>
      <c r="AB3400" t="s">
        <v>265</v>
      </c>
      <c r="AC3400" t="s">
        <v>265</v>
      </c>
      <c r="AD3400" t="s">
        <v>265</v>
      </c>
      <c r="AE3400" t="s">
        <v>265</v>
      </c>
      <c r="AF3400" t="s">
        <v>267</v>
      </c>
      <c r="AG3400" t="s">
        <v>265</v>
      </c>
      <c r="AH3400" t="s">
        <v>265</v>
      </c>
      <c r="AI3400" t="s">
        <v>265</v>
      </c>
      <c r="AJ3400" t="s">
        <v>265</v>
      </c>
      <c r="AL3400" t="str">
        <f>IF(Sudan_News12[[#This Row],[relevancy_classification_english]]="Relevant","مناسب",IF(Sudan_News12[[#This Row],[relevancy_classification_english]]="Relevant","عَرَضِيّ",""))</f>
        <v/>
      </c>
      <c r="AN3400" t="str">
        <f>IF(Sudan_News12[[#This Row],[sentiment_analysis_english]]="Negative","سلبي",IF(Sudan_News12[[#This Row],[sentiment_analysis_english]]="Neutral","حيادي",IF(Sudan_News12[[#This Row],[sentiment_analysis_english]]="Positive","إيجابي","")))</f>
        <v/>
      </c>
      <c r="AO3400" t="e">
        <f>INDEX(TextClassificationList[],MATCH(Sudan_News12[[#This Row],[text_classification_arabic]],TextClassificationList[text_classification_arabic],0),1)</f>
        <v>#N/A</v>
      </c>
      <c r="AQ3400" t="e">
        <f>INDEX(TextClassificationList[],MATCH(Sudan_News12[[#This Row],[text_classification_arabic2]],TextClassificationList[text_classification_arabic],0),1)</f>
        <v>#N/A</v>
      </c>
      <c r="AS3400" t="e">
        <f>INDEX(TextClassificationList[],MATCH(Sudan_News12[[#This Row],[text_classification_arabic3]],TextClassificationList[text_classification_arabic],0),1)</f>
        <v>#N/A</v>
      </c>
      <c r="AU3400" t="e">
        <f>INDEX(TextClassificationList[],MATCH(Sudan_News12[[#This Row],[text_classification_arabic4]],TextClassificationList[text_classification_arabic],0),1)</f>
        <v>#N/A</v>
      </c>
      <c r="AW3400" t="e">
        <f>INDEX(TextClassificationList[],MATCH(Sudan_News12[[#This Row],[text_classification_arabic5]],TextClassificationList[text_classification_arabic],0),1)</f>
        <v>#N/A</v>
      </c>
    </row>
    <row r="3401" spans="1:49" x14ac:dyDescent="0.2">
      <c r="A3401">
        <v>1.2642714885989212E+18</v>
      </c>
      <c r="B3401">
        <v>1.264051726493143E+18</v>
      </c>
      <c r="C3401" t="s">
        <v>13062</v>
      </c>
      <c r="D3401" s="1">
        <v>43974</v>
      </c>
      <c r="E3401" s="2">
        <v>0.87946759259259255</v>
      </c>
      <c r="F3401">
        <v>200</v>
      </c>
      <c r="G3401">
        <v>1889611729</v>
      </c>
      <c r="H3401" t="s">
        <v>354</v>
      </c>
      <c r="I3401" t="s">
        <v>355</v>
      </c>
      <c r="J3401" t="s">
        <v>265</v>
      </c>
      <c r="K3401" t="s">
        <v>13063</v>
      </c>
      <c r="L3401" t="s">
        <v>275</v>
      </c>
      <c r="M3401" t="s">
        <v>267</v>
      </c>
      <c r="N3401" t="s">
        <v>267</v>
      </c>
      <c r="O3401" t="s">
        <v>267</v>
      </c>
      <c r="P3401">
        <v>0</v>
      </c>
      <c r="Q3401">
        <v>0</v>
      </c>
      <c r="R3401">
        <v>0</v>
      </c>
      <c r="S3401" t="s">
        <v>267</v>
      </c>
      <c r="T3401" t="s">
        <v>267</v>
      </c>
      <c r="U3401" t="s">
        <v>13064</v>
      </c>
      <c r="V3401" t="b">
        <v>0</v>
      </c>
      <c r="W3401" t="s">
        <v>265</v>
      </c>
      <c r="X3401">
        <v>0</v>
      </c>
      <c r="Y3401" t="s">
        <v>265</v>
      </c>
      <c r="Z3401" t="s">
        <v>265</v>
      </c>
      <c r="AA3401" t="s">
        <v>265</v>
      </c>
      <c r="AB3401" t="s">
        <v>265</v>
      </c>
      <c r="AC3401" t="s">
        <v>265</v>
      </c>
      <c r="AD3401" t="s">
        <v>265</v>
      </c>
      <c r="AE3401" t="s">
        <v>265</v>
      </c>
      <c r="AF3401" t="s">
        <v>13065</v>
      </c>
      <c r="AG3401" t="s">
        <v>265</v>
      </c>
      <c r="AH3401" t="s">
        <v>265</v>
      </c>
      <c r="AI3401" t="s">
        <v>265</v>
      </c>
      <c r="AJ3401" t="s">
        <v>265</v>
      </c>
      <c r="AL3401" t="str">
        <f>IF(Sudan_News12[[#This Row],[relevancy_classification_english]]="Relevant","مناسب",IF(Sudan_News12[[#This Row],[relevancy_classification_english]]="Relevant","عَرَضِيّ",""))</f>
        <v/>
      </c>
      <c r="AN3401" t="str">
        <f>IF(Sudan_News12[[#This Row],[sentiment_analysis_english]]="Negative","سلبي",IF(Sudan_News12[[#This Row],[sentiment_analysis_english]]="Neutral","حيادي",IF(Sudan_News12[[#This Row],[sentiment_analysis_english]]="Positive","إيجابي","")))</f>
        <v/>
      </c>
      <c r="AO3401" t="e">
        <f>INDEX(TextClassificationList[],MATCH(Sudan_News12[[#This Row],[text_classification_arabic]],TextClassificationList[text_classification_arabic],0),1)</f>
        <v>#N/A</v>
      </c>
      <c r="AQ3401" t="e">
        <f>INDEX(TextClassificationList[],MATCH(Sudan_News12[[#This Row],[text_classification_arabic2]],TextClassificationList[text_classification_arabic],0),1)</f>
        <v>#N/A</v>
      </c>
      <c r="AS3401" t="e">
        <f>INDEX(TextClassificationList[],MATCH(Sudan_News12[[#This Row],[text_classification_arabic3]],TextClassificationList[text_classification_arabic],0),1)</f>
        <v>#N/A</v>
      </c>
      <c r="AU3401" t="e">
        <f>INDEX(TextClassificationList[],MATCH(Sudan_News12[[#This Row],[text_classification_arabic4]],TextClassificationList[text_classification_arabic],0),1)</f>
        <v>#N/A</v>
      </c>
      <c r="AW3401" t="e">
        <f>INDEX(TextClassificationList[],MATCH(Sudan_News12[[#This Row],[text_classification_arabic5]],TextClassificationList[text_classification_arabic],0),1)</f>
        <v>#N/A</v>
      </c>
    </row>
    <row r="3402" spans="1:49" x14ac:dyDescent="0.2">
      <c r="A3402">
        <v>1.2642711813367726E+18</v>
      </c>
      <c r="B3402">
        <v>1.264140716562944E+18</v>
      </c>
      <c r="C3402" t="s">
        <v>13066</v>
      </c>
      <c r="D3402" s="1">
        <v>43974</v>
      </c>
      <c r="E3402" s="2">
        <v>0.87862268518518516</v>
      </c>
      <c r="F3402">
        <v>200</v>
      </c>
      <c r="G3402">
        <v>1889611729</v>
      </c>
      <c r="H3402" t="s">
        <v>354</v>
      </c>
      <c r="I3402" t="s">
        <v>355</v>
      </c>
      <c r="J3402" t="s">
        <v>265</v>
      </c>
      <c r="K3402" t="s">
        <v>13067</v>
      </c>
      <c r="L3402" t="s">
        <v>266</v>
      </c>
      <c r="M3402" t="s">
        <v>267</v>
      </c>
      <c r="N3402" t="s">
        <v>267</v>
      </c>
      <c r="O3402" t="s">
        <v>267</v>
      </c>
      <c r="P3402">
        <v>0</v>
      </c>
      <c r="Q3402">
        <v>0</v>
      </c>
      <c r="R3402">
        <v>1</v>
      </c>
      <c r="S3402" t="s">
        <v>267</v>
      </c>
      <c r="T3402" t="s">
        <v>267</v>
      </c>
      <c r="U3402" t="s">
        <v>13068</v>
      </c>
      <c r="V3402" t="b">
        <v>0</v>
      </c>
      <c r="W3402" t="s">
        <v>265</v>
      </c>
      <c r="X3402">
        <v>0</v>
      </c>
      <c r="Y3402" t="s">
        <v>265</v>
      </c>
      <c r="Z3402" t="s">
        <v>265</v>
      </c>
      <c r="AA3402" t="s">
        <v>265</v>
      </c>
      <c r="AB3402" t="s">
        <v>265</v>
      </c>
      <c r="AC3402" t="s">
        <v>265</v>
      </c>
      <c r="AD3402" t="s">
        <v>265</v>
      </c>
      <c r="AE3402" t="s">
        <v>265</v>
      </c>
      <c r="AF3402" t="s">
        <v>335</v>
      </c>
      <c r="AG3402" t="s">
        <v>265</v>
      </c>
      <c r="AH3402" t="s">
        <v>265</v>
      </c>
      <c r="AI3402" t="s">
        <v>265</v>
      </c>
      <c r="AJ3402" t="s">
        <v>265</v>
      </c>
      <c r="AL3402" t="str">
        <f>IF(Sudan_News12[[#This Row],[relevancy_classification_english]]="Relevant","مناسب",IF(Sudan_News12[[#This Row],[relevancy_classification_english]]="Relevant","عَرَضِيّ",""))</f>
        <v/>
      </c>
      <c r="AN3402" t="str">
        <f>IF(Sudan_News12[[#This Row],[sentiment_analysis_english]]="Negative","سلبي",IF(Sudan_News12[[#This Row],[sentiment_analysis_english]]="Neutral","حيادي",IF(Sudan_News12[[#This Row],[sentiment_analysis_english]]="Positive","إيجابي","")))</f>
        <v/>
      </c>
      <c r="AO3402" t="e">
        <f>INDEX(TextClassificationList[],MATCH(Sudan_News12[[#This Row],[text_classification_arabic]],TextClassificationList[text_classification_arabic],0),1)</f>
        <v>#N/A</v>
      </c>
      <c r="AQ3402" t="e">
        <f>INDEX(TextClassificationList[],MATCH(Sudan_News12[[#This Row],[text_classification_arabic2]],TextClassificationList[text_classification_arabic],0),1)</f>
        <v>#N/A</v>
      </c>
      <c r="AS3402" t="e">
        <f>INDEX(TextClassificationList[],MATCH(Sudan_News12[[#This Row],[text_classification_arabic3]],TextClassificationList[text_classification_arabic],0),1)</f>
        <v>#N/A</v>
      </c>
      <c r="AU3402" t="e">
        <f>INDEX(TextClassificationList[],MATCH(Sudan_News12[[#This Row],[text_classification_arabic4]],TextClassificationList[text_classification_arabic],0),1)</f>
        <v>#N/A</v>
      </c>
      <c r="AW3402" t="e">
        <f>INDEX(TextClassificationList[],MATCH(Sudan_News12[[#This Row],[text_classification_arabic5]],TextClassificationList[text_classification_arabic],0),1)</f>
        <v>#N/A</v>
      </c>
    </row>
    <row r="3403" spans="1:49" x14ac:dyDescent="0.2">
      <c r="A3403">
        <v>1.2642682768608461E+18</v>
      </c>
      <c r="B3403">
        <v>1.2642682768608461E+18</v>
      </c>
      <c r="C3403" t="s">
        <v>13069</v>
      </c>
      <c r="D3403" s="1">
        <v>43974</v>
      </c>
      <c r="E3403" s="2">
        <v>0.8706018518518519</v>
      </c>
      <c r="F3403">
        <v>200</v>
      </c>
      <c r="G3403">
        <v>1889611729</v>
      </c>
      <c r="H3403" t="s">
        <v>354</v>
      </c>
      <c r="I3403" t="s">
        <v>355</v>
      </c>
      <c r="J3403" t="s">
        <v>265</v>
      </c>
      <c r="K3403" t="s">
        <v>13070</v>
      </c>
      <c r="L3403" t="s">
        <v>278</v>
      </c>
      <c r="M3403" t="s">
        <v>267</v>
      </c>
      <c r="N3403" t="s">
        <v>267</v>
      </c>
      <c r="O3403" t="s">
        <v>13071</v>
      </c>
      <c r="P3403">
        <v>0</v>
      </c>
      <c r="Q3403">
        <v>0</v>
      </c>
      <c r="R3403">
        <v>0</v>
      </c>
      <c r="S3403" t="s">
        <v>13072</v>
      </c>
      <c r="T3403" t="s">
        <v>267</v>
      </c>
      <c r="U3403" t="s">
        <v>13073</v>
      </c>
      <c r="V3403" t="b">
        <v>0</v>
      </c>
      <c r="W3403" t="s">
        <v>265</v>
      </c>
      <c r="X3403">
        <v>1</v>
      </c>
      <c r="Y3403" t="s">
        <v>13074</v>
      </c>
      <c r="Z3403" t="s">
        <v>265</v>
      </c>
      <c r="AA3403" t="s">
        <v>265</v>
      </c>
      <c r="AB3403" t="s">
        <v>265</v>
      </c>
      <c r="AC3403" t="s">
        <v>265</v>
      </c>
      <c r="AD3403" t="s">
        <v>265</v>
      </c>
      <c r="AE3403" t="s">
        <v>265</v>
      </c>
      <c r="AF3403" t="s">
        <v>267</v>
      </c>
      <c r="AG3403" t="s">
        <v>265</v>
      </c>
      <c r="AH3403" t="s">
        <v>265</v>
      </c>
      <c r="AI3403" t="s">
        <v>265</v>
      </c>
      <c r="AJ3403" t="s">
        <v>265</v>
      </c>
      <c r="AL3403" t="str">
        <f>IF(Sudan_News12[[#This Row],[relevancy_classification_english]]="Relevant","مناسب",IF(Sudan_News12[[#This Row],[relevancy_classification_english]]="Relevant","عَرَضِيّ",""))</f>
        <v/>
      </c>
      <c r="AN3403" t="str">
        <f>IF(Sudan_News12[[#This Row],[sentiment_analysis_english]]="Negative","سلبي",IF(Sudan_News12[[#This Row],[sentiment_analysis_english]]="Neutral","حيادي",IF(Sudan_News12[[#This Row],[sentiment_analysis_english]]="Positive","إيجابي","")))</f>
        <v/>
      </c>
      <c r="AO3403" t="e">
        <f>INDEX(TextClassificationList[],MATCH(Sudan_News12[[#This Row],[text_classification_arabic]],TextClassificationList[text_classification_arabic],0),1)</f>
        <v>#N/A</v>
      </c>
      <c r="AQ3403" t="e">
        <f>INDEX(TextClassificationList[],MATCH(Sudan_News12[[#This Row],[text_classification_arabic2]],TextClassificationList[text_classification_arabic],0),1)</f>
        <v>#N/A</v>
      </c>
      <c r="AS3403" t="e">
        <f>INDEX(TextClassificationList[],MATCH(Sudan_News12[[#This Row],[text_classification_arabic3]],TextClassificationList[text_classification_arabic],0),1)</f>
        <v>#N/A</v>
      </c>
      <c r="AU3403" t="e">
        <f>INDEX(TextClassificationList[],MATCH(Sudan_News12[[#This Row],[text_classification_arabic4]],TextClassificationList[text_classification_arabic],0),1)</f>
        <v>#N/A</v>
      </c>
      <c r="AW3403" t="e">
        <f>INDEX(TextClassificationList[],MATCH(Sudan_News12[[#This Row],[text_classification_arabic5]],TextClassificationList[text_classification_arabic],0),1)</f>
        <v>#N/A</v>
      </c>
    </row>
    <row r="3404" spans="1:49" x14ac:dyDescent="0.2">
      <c r="A3404">
        <v>1.2642561252366541E+18</v>
      </c>
      <c r="B3404">
        <v>1.2642561252366541E+18</v>
      </c>
      <c r="C3404" t="s">
        <v>13075</v>
      </c>
      <c r="D3404" s="1">
        <v>43974</v>
      </c>
      <c r="E3404" s="2">
        <v>0.83707175925925925</v>
      </c>
      <c r="F3404">
        <v>200</v>
      </c>
      <c r="G3404">
        <v>1889611729</v>
      </c>
      <c r="H3404" t="s">
        <v>354</v>
      </c>
      <c r="I3404" t="s">
        <v>355</v>
      </c>
      <c r="J3404" t="s">
        <v>265</v>
      </c>
      <c r="K3404" t="s">
        <v>13076</v>
      </c>
      <c r="L3404" t="s">
        <v>266</v>
      </c>
      <c r="M3404" t="s">
        <v>267</v>
      </c>
      <c r="N3404" t="s">
        <v>267</v>
      </c>
      <c r="O3404" t="s">
        <v>267</v>
      </c>
      <c r="P3404">
        <v>0</v>
      </c>
      <c r="Q3404">
        <v>2</v>
      </c>
      <c r="R3404">
        <v>2</v>
      </c>
      <c r="S3404" t="s">
        <v>13077</v>
      </c>
      <c r="T3404" t="s">
        <v>267</v>
      </c>
      <c r="U3404" t="s">
        <v>13078</v>
      </c>
      <c r="V3404" t="b">
        <v>0</v>
      </c>
      <c r="W3404" t="s">
        <v>265</v>
      </c>
      <c r="X3404">
        <v>0</v>
      </c>
      <c r="Y3404" t="s">
        <v>265</v>
      </c>
      <c r="Z3404" t="s">
        <v>265</v>
      </c>
      <c r="AA3404" t="s">
        <v>265</v>
      </c>
      <c r="AB3404" t="s">
        <v>265</v>
      </c>
      <c r="AC3404" t="s">
        <v>265</v>
      </c>
      <c r="AD3404" t="s">
        <v>265</v>
      </c>
      <c r="AE3404" t="s">
        <v>265</v>
      </c>
      <c r="AF3404" t="s">
        <v>267</v>
      </c>
      <c r="AG3404" t="s">
        <v>265</v>
      </c>
      <c r="AH3404" t="s">
        <v>265</v>
      </c>
      <c r="AI3404" t="s">
        <v>265</v>
      </c>
      <c r="AJ3404" t="s">
        <v>265</v>
      </c>
      <c r="AL3404" t="str">
        <f>IF(Sudan_News12[[#This Row],[relevancy_classification_english]]="Relevant","مناسب",IF(Sudan_News12[[#This Row],[relevancy_classification_english]]="Relevant","عَرَضِيّ",""))</f>
        <v/>
      </c>
      <c r="AN3404" t="str">
        <f>IF(Sudan_News12[[#This Row],[sentiment_analysis_english]]="Negative","سلبي",IF(Sudan_News12[[#This Row],[sentiment_analysis_english]]="Neutral","حيادي",IF(Sudan_News12[[#This Row],[sentiment_analysis_english]]="Positive","إيجابي","")))</f>
        <v/>
      </c>
      <c r="AO3404" t="e">
        <f>INDEX(TextClassificationList[],MATCH(Sudan_News12[[#This Row],[text_classification_arabic]],TextClassificationList[text_classification_arabic],0),1)</f>
        <v>#N/A</v>
      </c>
      <c r="AQ3404" t="e">
        <f>INDEX(TextClassificationList[],MATCH(Sudan_News12[[#This Row],[text_classification_arabic2]],TextClassificationList[text_classification_arabic],0),1)</f>
        <v>#N/A</v>
      </c>
      <c r="AS3404" t="e">
        <f>INDEX(TextClassificationList[],MATCH(Sudan_News12[[#This Row],[text_classification_arabic3]],TextClassificationList[text_classification_arabic],0),1)</f>
        <v>#N/A</v>
      </c>
      <c r="AU3404" t="e">
        <f>INDEX(TextClassificationList[],MATCH(Sudan_News12[[#This Row],[text_classification_arabic4]],TextClassificationList[text_classification_arabic],0),1)</f>
        <v>#N/A</v>
      </c>
      <c r="AW3404" t="e">
        <f>INDEX(TextClassificationList[],MATCH(Sudan_News12[[#This Row],[text_classification_arabic5]],TextClassificationList[text_classification_arabic],0),1)</f>
        <v>#N/A</v>
      </c>
    </row>
    <row r="3405" spans="1:49" x14ac:dyDescent="0.2">
      <c r="A3405">
        <v>1.2642394211021947E+18</v>
      </c>
      <c r="B3405">
        <v>1.2642394211021947E+18</v>
      </c>
      <c r="C3405" t="s">
        <v>13079</v>
      </c>
      <c r="D3405" s="1">
        <v>43974</v>
      </c>
      <c r="E3405" s="2">
        <v>0.79098379629629634</v>
      </c>
      <c r="F3405">
        <v>200</v>
      </c>
      <c r="G3405">
        <v>1889611729</v>
      </c>
      <c r="H3405" t="s">
        <v>354</v>
      </c>
      <c r="I3405" t="s">
        <v>355</v>
      </c>
      <c r="J3405" t="s">
        <v>265</v>
      </c>
      <c r="K3405" t="s">
        <v>13080</v>
      </c>
      <c r="L3405" t="s">
        <v>266</v>
      </c>
      <c r="M3405" t="s">
        <v>267</v>
      </c>
      <c r="N3405" t="s">
        <v>267</v>
      </c>
      <c r="O3405" t="s">
        <v>13081</v>
      </c>
      <c r="P3405">
        <v>0</v>
      </c>
      <c r="Q3405">
        <v>1</v>
      </c>
      <c r="R3405">
        <v>0</v>
      </c>
      <c r="S3405" t="s">
        <v>269</v>
      </c>
      <c r="T3405" t="s">
        <v>267</v>
      </c>
      <c r="U3405" t="s">
        <v>13082</v>
      </c>
      <c r="V3405" t="b">
        <v>0</v>
      </c>
      <c r="W3405" t="s">
        <v>265</v>
      </c>
      <c r="X3405">
        <v>1</v>
      </c>
      <c r="Y3405" t="s">
        <v>13083</v>
      </c>
      <c r="Z3405" t="s">
        <v>265</v>
      </c>
      <c r="AA3405" t="s">
        <v>265</v>
      </c>
      <c r="AB3405" t="s">
        <v>265</v>
      </c>
      <c r="AC3405" t="s">
        <v>265</v>
      </c>
      <c r="AD3405" t="s">
        <v>265</v>
      </c>
      <c r="AE3405" t="s">
        <v>265</v>
      </c>
      <c r="AF3405" t="s">
        <v>267</v>
      </c>
      <c r="AG3405" t="s">
        <v>265</v>
      </c>
      <c r="AH3405" t="s">
        <v>265</v>
      </c>
      <c r="AI3405" t="s">
        <v>265</v>
      </c>
      <c r="AJ3405" t="s">
        <v>265</v>
      </c>
      <c r="AL3405" t="str">
        <f>IF(Sudan_News12[[#This Row],[relevancy_classification_english]]="Relevant","مناسب",IF(Sudan_News12[[#This Row],[relevancy_classification_english]]="Relevant","عَرَضِيّ",""))</f>
        <v/>
      </c>
      <c r="AN3405" t="str">
        <f>IF(Sudan_News12[[#This Row],[sentiment_analysis_english]]="Negative","سلبي",IF(Sudan_News12[[#This Row],[sentiment_analysis_english]]="Neutral","حيادي",IF(Sudan_News12[[#This Row],[sentiment_analysis_english]]="Positive","إيجابي","")))</f>
        <v/>
      </c>
      <c r="AO3405" t="e">
        <f>INDEX(TextClassificationList[],MATCH(Sudan_News12[[#This Row],[text_classification_arabic]],TextClassificationList[text_classification_arabic],0),1)</f>
        <v>#N/A</v>
      </c>
      <c r="AQ3405" t="e">
        <f>INDEX(TextClassificationList[],MATCH(Sudan_News12[[#This Row],[text_classification_arabic2]],TextClassificationList[text_classification_arabic],0),1)</f>
        <v>#N/A</v>
      </c>
      <c r="AS3405" t="e">
        <f>INDEX(TextClassificationList[],MATCH(Sudan_News12[[#This Row],[text_classification_arabic3]],TextClassificationList[text_classification_arabic],0),1)</f>
        <v>#N/A</v>
      </c>
      <c r="AU3405" t="e">
        <f>INDEX(TextClassificationList[],MATCH(Sudan_News12[[#This Row],[text_classification_arabic4]],TextClassificationList[text_classification_arabic],0),1)</f>
        <v>#N/A</v>
      </c>
      <c r="AW3405" t="e">
        <f>INDEX(TextClassificationList[],MATCH(Sudan_News12[[#This Row],[text_classification_arabic5]],TextClassificationList[text_classification_arabic],0),1)</f>
        <v>#N/A</v>
      </c>
    </row>
    <row r="3406" spans="1:49" x14ac:dyDescent="0.2">
      <c r="A3406">
        <v>1.2641881341720453E+18</v>
      </c>
      <c r="B3406">
        <v>1.2641881341720453E+18</v>
      </c>
      <c r="C3406" t="s">
        <v>13084</v>
      </c>
      <c r="D3406" s="1">
        <v>43974</v>
      </c>
      <c r="E3406" s="2">
        <v>0.64945601851851853</v>
      </c>
      <c r="F3406">
        <v>200</v>
      </c>
      <c r="G3406">
        <v>1889611729</v>
      </c>
      <c r="H3406" t="s">
        <v>354</v>
      </c>
      <c r="I3406" t="s">
        <v>355</v>
      </c>
      <c r="J3406" t="s">
        <v>265</v>
      </c>
      <c r="K3406" t="s">
        <v>13085</v>
      </c>
      <c r="L3406" t="s">
        <v>266</v>
      </c>
      <c r="M3406" t="s">
        <v>267</v>
      </c>
      <c r="N3406" t="s">
        <v>267</v>
      </c>
      <c r="O3406" t="s">
        <v>267</v>
      </c>
      <c r="P3406">
        <v>0</v>
      </c>
      <c r="Q3406">
        <v>3</v>
      </c>
      <c r="R3406">
        <v>0</v>
      </c>
      <c r="S3406" t="s">
        <v>269</v>
      </c>
      <c r="T3406" t="s">
        <v>267</v>
      </c>
      <c r="U3406" t="s">
        <v>13086</v>
      </c>
      <c r="V3406" t="b">
        <v>0</v>
      </c>
      <c r="W3406" t="s">
        <v>265</v>
      </c>
      <c r="X3406">
        <v>0</v>
      </c>
      <c r="Y3406" t="s">
        <v>265</v>
      </c>
      <c r="Z3406" t="s">
        <v>265</v>
      </c>
      <c r="AA3406" t="s">
        <v>265</v>
      </c>
      <c r="AB3406" t="s">
        <v>265</v>
      </c>
      <c r="AC3406" t="s">
        <v>265</v>
      </c>
      <c r="AD3406" t="s">
        <v>265</v>
      </c>
      <c r="AE3406" t="s">
        <v>265</v>
      </c>
      <c r="AF3406" t="s">
        <v>267</v>
      </c>
      <c r="AG3406" t="s">
        <v>265</v>
      </c>
      <c r="AH3406" t="s">
        <v>265</v>
      </c>
      <c r="AI3406" t="s">
        <v>265</v>
      </c>
      <c r="AJ3406" t="s">
        <v>265</v>
      </c>
      <c r="AL3406" t="str">
        <f>IF(Sudan_News12[[#This Row],[relevancy_classification_english]]="Relevant","مناسب",IF(Sudan_News12[[#This Row],[relevancy_classification_english]]="Relevant","عَرَضِيّ",""))</f>
        <v/>
      </c>
      <c r="AN3406" t="str">
        <f>IF(Sudan_News12[[#This Row],[sentiment_analysis_english]]="Negative","سلبي",IF(Sudan_News12[[#This Row],[sentiment_analysis_english]]="Neutral","حيادي",IF(Sudan_News12[[#This Row],[sentiment_analysis_english]]="Positive","إيجابي","")))</f>
        <v/>
      </c>
      <c r="AO3406" t="e">
        <f>INDEX(TextClassificationList[],MATCH(Sudan_News12[[#This Row],[text_classification_arabic]],TextClassificationList[text_classification_arabic],0),1)</f>
        <v>#N/A</v>
      </c>
      <c r="AQ3406" t="e">
        <f>INDEX(TextClassificationList[],MATCH(Sudan_News12[[#This Row],[text_classification_arabic2]],TextClassificationList[text_classification_arabic],0),1)</f>
        <v>#N/A</v>
      </c>
      <c r="AS3406" t="e">
        <f>INDEX(TextClassificationList[],MATCH(Sudan_News12[[#This Row],[text_classification_arabic3]],TextClassificationList[text_classification_arabic],0),1)</f>
        <v>#N/A</v>
      </c>
      <c r="AU3406" t="e">
        <f>INDEX(TextClassificationList[],MATCH(Sudan_News12[[#This Row],[text_classification_arabic4]],TextClassificationList[text_classification_arabic],0),1)</f>
        <v>#N/A</v>
      </c>
      <c r="AW3406" t="e">
        <f>INDEX(TextClassificationList[],MATCH(Sudan_News12[[#This Row],[text_classification_arabic5]],TextClassificationList[text_classification_arabic],0),1)</f>
        <v>#N/A</v>
      </c>
    </row>
    <row r="3407" spans="1:49" x14ac:dyDescent="0.2">
      <c r="A3407">
        <v>1.2639374722261115E+18</v>
      </c>
      <c r="B3407">
        <v>1.2639373453399572E+18</v>
      </c>
      <c r="C3407" t="s">
        <v>13087</v>
      </c>
      <c r="D3407" s="1">
        <v>43973</v>
      </c>
      <c r="E3407" s="2">
        <v>0.95775462962962965</v>
      </c>
      <c r="F3407">
        <v>200</v>
      </c>
      <c r="G3407">
        <v>1889611729</v>
      </c>
      <c r="H3407" t="s">
        <v>354</v>
      </c>
      <c r="I3407" t="s">
        <v>355</v>
      </c>
      <c r="J3407" t="s">
        <v>265</v>
      </c>
      <c r="K3407" t="s">
        <v>13088</v>
      </c>
      <c r="L3407" t="s">
        <v>266</v>
      </c>
      <c r="M3407" t="s">
        <v>267</v>
      </c>
      <c r="N3407" t="s">
        <v>267</v>
      </c>
      <c r="O3407" t="s">
        <v>267</v>
      </c>
      <c r="P3407">
        <v>0</v>
      </c>
      <c r="Q3407">
        <v>0</v>
      </c>
      <c r="R3407">
        <v>1</v>
      </c>
      <c r="S3407" t="s">
        <v>267</v>
      </c>
      <c r="T3407" t="s">
        <v>267</v>
      </c>
      <c r="U3407" t="s">
        <v>13089</v>
      </c>
      <c r="V3407" t="b">
        <v>0</v>
      </c>
      <c r="W3407" t="s">
        <v>265</v>
      </c>
      <c r="X3407">
        <v>0</v>
      </c>
      <c r="Y3407" t="s">
        <v>265</v>
      </c>
      <c r="Z3407" t="s">
        <v>265</v>
      </c>
      <c r="AA3407" t="s">
        <v>265</v>
      </c>
      <c r="AB3407" t="s">
        <v>265</v>
      </c>
      <c r="AC3407" t="s">
        <v>265</v>
      </c>
      <c r="AD3407" t="s">
        <v>265</v>
      </c>
      <c r="AE3407" t="s">
        <v>265</v>
      </c>
      <c r="AF3407" t="s">
        <v>267</v>
      </c>
      <c r="AG3407" t="s">
        <v>265</v>
      </c>
      <c r="AH3407" t="s">
        <v>265</v>
      </c>
      <c r="AI3407" t="s">
        <v>265</v>
      </c>
      <c r="AJ3407" t="s">
        <v>265</v>
      </c>
      <c r="AL3407" t="str">
        <f>IF(Sudan_News12[[#This Row],[relevancy_classification_english]]="Relevant","مناسب",IF(Sudan_News12[[#This Row],[relevancy_classification_english]]="Relevant","عَرَضِيّ",""))</f>
        <v/>
      </c>
      <c r="AN3407" t="str">
        <f>IF(Sudan_News12[[#This Row],[sentiment_analysis_english]]="Negative","سلبي",IF(Sudan_News12[[#This Row],[sentiment_analysis_english]]="Neutral","حيادي",IF(Sudan_News12[[#This Row],[sentiment_analysis_english]]="Positive","إيجابي","")))</f>
        <v/>
      </c>
      <c r="AO3407" t="e">
        <f>INDEX(TextClassificationList[],MATCH(Sudan_News12[[#This Row],[text_classification_arabic]],TextClassificationList[text_classification_arabic],0),1)</f>
        <v>#N/A</v>
      </c>
      <c r="AQ3407" t="e">
        <f>INDEX(TextClassificationList[],MATCH(Sudan_News12[[#This Row],[text_classification_arabic2]],TextClassificationList[text_classification_arabic],0),1)</f>
        <v>#N/A</v>
      </c>
      <c r="AS3407" t="e">
        <f>INDEX(TextClassificationList[],MATCH(Sudan_News12[[#This Row],[text_classification_arabic3]],TextClassificationList[text_classification_arabic],0),1)</f>
        <v>#N/A</v>
      </c>
      <c r="AU3407" t="e">
        <f>INDEX(TextClassificationList[],MATCH(Sudan_News12[[#This Row],[text_classification_arabic4]],TextClassificationList[text_classification_arabic],0),1)</f>
        <v>#N/A</v>
      </c>
      <c r="AW3407" t="e">
        <f>INDEX(TextClassificationList[],MATCH(Sudan_News12[[#This Row],[text_classification_arabic5]],TextClassificationList[text_classification_arabic],0),1)</f>
        <v>#N/A</v>
      </c>
    </row>
    <row r="3408" spans="1:49" x14ac:dyDescent="0.2">
      <c r="A3408">
        <v>1.2639373453399572E+18</v>
      </c>
      <c r="B3408">
        <v>1.2639373453399572E+18</v>
      </c>
      <c r="C3408" t="s">
        <v>13090</v>
      </c>
      <c r="D3408" s="1">
        <v>43973</v>
      </c>
      <c r="E3408" s="2">
        <v>0.95740740740740737</v>
      </c>
      <c r="F3408">
        <v>200</v>
      </c>
      <c r="G3408">
        <v>1889611729</v>
      </c>
      <c r="H3408" t="s">
        <v>354</v>
      </c>
      <c r="I3408" t="s">
        <v>355</v>
      </c>
      <c r="J3408" t="s">
        <v>265</v>
      </c>
      <c r="K3408" t="s">
        <v>13091</v>
      </c>
      <c r="L3408" t="s">
        <v>266</v>
      </c>
      <c r="M3408" t="s">
        <v>267</v>
      </c>
      <c r="N3408" t="s">
        <v>267</v>
      </c>
      <c r="O3408" t="s">
        <v>267</v>
      </c>
      <c r="P3408">
        <v>1</v>
      </c>
      <c r="Q3408">
        <v>0</v>
      </c>
      <c r="R3408">
        <v>3</v>
      </c>
      <c r="S3408" t="s">
        <v>269</v>
      </c>
      <c r="T3408" t="s">
        <v>267</v>
      </c>
      <c r="U3408" t="s">
        <v>13092</v>
      </c>
      <c r="V3408" t="b">
        <v>0</v>
      </c>
      <c r="W3408" t="s">
        <v>265</v>
      </c>
      <c r="X3408">
        <v>0</v>
      </c>
      <c r="Y3408" t="s">
        <v>265</v>
      </c>
      <c r="Z3408" t="s">
        <v>265</v>
      </c>
      <c r="AA3408" t="s">
        <v>265</v>
      </c>
      <c r="AB3408" t="s">
        <v>265</v>
      </c>
      <c r="AC3408" t="s">
        <v>265</v>
      </c>
      <c r="AD3408" t="s">
        <v>265</v>
      </c>
      <c r="AE3408" t="s">
        <v>265</v>
      </c>
      <c r="AF3408" t="s">
        <v>267</v>
      </c>
      <c r="AG3408" t="s">
        <v>265</v>
      </c>
      <c r="AH3408" t="s">
        <v>265</v>
      </c>
      <c r="AI3408" t="s">
        <v>265</v>
      </c>
      <c r="AJ3408" t="s">
        <v>265</v>
      </c>
      <c r="AL3408" t="str">
        <f>IF(Sudan_News12[[#This Row],[relevancy_classification_english]]="Relevant","مناسب",IF(Sudan_News12[[#This Row],[relevancy_classification_english]]="Relevant","عَرَضِيّ",""))</f>
        <v/>
      </c>
      <c r="AN3408" t="str">
        <f>IF(Sudan_News12[[#This Row],[sentiment_analysis_english]]="Negative","سلبي",IF(Sudan_News12[[#This Row],[sentiment_analysis_english]]="Neutral","حيادي",IF(Sudan_News12[[#This Row],[sentiment_analysis_english]]="Positive","إيجابي","")))</f>
        <v/>
      </c>
      <c r="AO3408" t="e">
        <f>INDEX(TextClassificationList[],MATCH(Sudan_News12[[#This Row],[text_classification_arabic]],TextClassificationList[text_classification_arabic],0),1)</f>
        <v>#N/A</v>
      </c>
      <c r="AQ3408" t="e">
        <f>INDEX(TextClassificationList[],MATCH(Sudan_News12[[#This Row],[text_classification_arabic2]],TextClassificationList[text_classification_arabic],0),1)</f>
        <v>#N/A</v>
      </c>
      <c r="AS3408" t="e">
        <f>INDEX(TextClassificationList[],MATCH(Sudan_News12[[#This Row],[text_classification_arabic3]],TextClassificationList[text_classification_arabic],0),1)</f>
        <v>#N/A</v>
      </c>
      <c r="AU3408" t="e">
        <f>INDEX(TextClassificationList[],MATCH(Sudan_News12[[#This Row],[text_classification_arabic4]],TextClassificationList[text_classification_arabic],0),1)</f>
        <v>#N/A</v>
      </c>
      <c r="AW3408" t="e">
        <f>INDEX(TextClassificationList[],MATCH(Sudan_News12[[#This Row],[text_classification_arabic5]],TextClassificationList[text_classification_arabic],0),1)</f>
        <v>#N/A</v>
      </c>
    </row>
    <row r="3409" spans="1:49" x14ac:dyDescent="0.2">
      <c r="A3409">
        <v>1.2639206372838769E+18</v>
      </c>
      <c r="B3409">
        <v>1.2639206372838769E+18</v>
      </c>
      <c r="C3409" t="s">
        <v>13093</v>
      </c>
      <c r="D3409" s="1">
        <v>43973</v>
      </c>
      <c r="E3409" s="2">
        <v>0.91130787037037042</v>
      </c>
      <c r="F3409">
        <v>200</v>
      </c>
      <c r="G3409">
        <v>1889611729</v>
      </c>
      <c r="H3409" t="s">
        <v>354</v>
      </c>
      <c r="I3409" t="s">
        <v>355</v>
      </c>
      <c r="J3409" t="s">
        <v>265</v>
      </c>
      <c r="K3409" t="s">
        <v>13094</v>
      </c>
      <c r="L3409" t="s">
        <v>266</v>
      </c>
      <c r="M3409" t="s">
        <v>267</v>
      </c>
      <c r="N3409" t="s">
        <v>267</v>
      </c>
      <c r="O3409" t="s">
        <v>267</v>
      </c>
      <c r="P3409">
        <v>0</v>
      </c>
      <c r="Q3409">
        <v>3</v>
      </c>
      <c r="R3409">
        <v>0</v>
      </c>
      <c r="S3409" t="s">
        <v>277</v>
      </c>
      <c r="T3409" t="s">
        <v>267</v>
      </c>
      <c r="U3409" t="s">
        <v>13095</v>
      </c>
      <c r="V3409" t="b">
        <v>0</v>
      </c>
      <c r="W3409" t="s">
        <v>265</v>
      </c>
      <c r="X3409">
        <v>0</v>
      </c>
      <c r="Y3409" t="s">
        <v>265</v>
      </c>
      <c r="Z3409" t="s">
        <v>265</v>
      </c>
      <c r="AA3409" t="s">
        <v>265</v>
      </c>
      <c r="AB3409" t="s">
        <v>265</v>
      </c>
      <c r="AC3409" t="s">
        <v>265</v>
      </c>
      <c r="AD3409" t="s">
        <v>265</v>
      </c>
      <c r="AE3409" t="s">
        <v>265</v>
      </c>
      <c r="AF3409" t="s">
        <v>267</v>
      </c>
      <c r="AG3409" t="s">
        <v>265</v>
      </c>
      <c r="AH3409" t="s">
        <v>265</v>
      </c>
      <c r="AI3409" t="s">
        <v>265</v>
      </c>
      <c r="AJ3409" t="s">
        <v>265</v>
      </c>
      <c r="AL3409" t="str">
        <f>IF(Sudan_News12[[#This Row],[relevancy_classification_english]]="Relevant","مناسب",IF(Sudan_News12[[#This Row],[relevancy_classification_english]]="Relevant","عَرَضِيّ",""))</f>
        <v/>
      </c>
      <c r="AN3409" t="str">
        <f>IF(Sudan_News12[[#This Row],[sentiment_analysis_english]]="Negative","سلبي",IF(Sudan_News12[[#This Row],[sentiment_analysis_english]]="Neutral","حيادي",IF(Sudan_News12[[#This Row],[sentiment_analysis_english]]="Positive","إيجابي","")))</f>
        <v/>
      </c>
      <c r="AO3409" t="e">
        <f>INDEX(TextClassificationList[],MATCH(Sudan_News12[[#This Row],[text_classification_arabic]],TextClassificationList[text_classification_arabic],0),1)</f>
        <v>#N/A</v>
      </c>
      <c r="AQ3409" t="e">
        <f>INDEX(TextClassificationList[],MATCH(Sudan_News12[[#This Row],[text_classification_arabic2]],TextClassificationList[text_classification_arabic],0),1)</f>
        <v>#N/A</v>
      </c>
      <c r="AS3409" t="e">
        <f>INDEX(TextClassificationList[],MATCH(Sudan_News12[[#This Row],[text_classification_arabic3]],TextClassificationList[text_classification_arabic],0),1)</f>
        <v>#N/A</v>
      </c>
      <c r="AU3409" t="e">
        <f>INDEX(TextClassificationList[],MATCH(Sudan_News12[[#This Row],[text_classification_arabic4]],TextClassificationList[text_classification_arabic],0),1)</f>
        <v>#N/A</v>
      </c>
      <c r="AW3409" t="e">
        <f>INDEX(TextClassificationList[],MATCH(Sudan_News12[[#This Row],[text_classification_arabic5]],TextClassificationList[text_classification_arabic],0),1)</f>
        <v>#N/A</v>
      </c>
    </row>
    <row r="3410" spans="1:49" x14ac:dyDescent="0.2">
      <c r="A3410">
        <v>1.2639151948934472E+18</v>
      </c>
      <c r="B3410">
        <v>1.2639150611370803E+18</v>
      </c>
      <c r="C3410" t="s">
        <v>13096</v>
      </c>
      <c r="D3410" s="1">
        <v>43973</v>
      </c>
      <c r="E3410" s="2">
        <v>0.89628472222222222</v>
      </c>
      <c r="F3410">
        <v>200</v>
      </c>
      <c r="G3410">
        <v>1889611729</v>
      </c>
      <c r="H3410" t="s">
        <v>354</v>
      </c>
      <c r="I3410" t="s">
        <v>355</v>
      </c>
      <c r="J3410" t="s">
        <v>265</v>
      </c>
      <c r="K3410" t="s">
        <v>13097</v>
      </c>
      <c r="L3410" t="s">
        <v>266</v>
      </c>
      <c r="M3410" t="s">
        <v>267</v>
      </c>
      <c r="N3410" t="s">
        <v>267</v>
      </c>
      <c r="O3410" t="s">
        <v>267</v>
      </c>
      <c r="P3410">
        <v>0</v>
      </c>
      <c r="Q3410">
        <v>1</v>
      </c>
      <c r="R3410">
        <v>0</v>
      </c>
      <c r="S3410" t="s">
        <v>13098</v>
      </c>
      <c r="T3410" t="s">
        <v>267</v>
      </c>
      <c r="U3410" t="s">
        <v>13099</v>
      </c>
      <c r="V3410" t="b">
        <v>0</v>
      </c>
      <c r="W3410" t="s">
        <v>265</v>
      </c>
      <c r="X3410">
        <v>0</v>
      </c>
      <c r="Y3410" t="s">
        <v>265</v>
      </c>
      <c r="Z3410" t="s">
        <v>265</v>
      </c>
      <c r="AA3410" t="s">
        <v>265</v>
      </c>
      <c r="AB3410" t="s">
        <v>265</v>
      </c>
      <c r="AC3410" t="s">
        <v>265</v>
      </c>
      <c r="AD3410" t="s">
        <v>265</v>
      </c>
      <c r="AE3410" t="s">
        <v>265</v>
      </c>
      <c r="AF3410" t="s">
        <v>267</v>
      </c>
      <c r="AG3410" t="s">
        <v>265</v>
      </c>
      <c r="AH3410" t="s">
        <v>265</v>
      </c>
      <c r="AI3410" t="s">
        <v>265</v>
      </c>
      <c r="AJ3410" t="s">
        <v>265</v>
      </c>
      <c r="AL3410" t="str">
        <f>IF(Sudan_News12[[#This Row],[relevancy_classification_english]]="Relevant","مناسب",IF(Sudan_News12[[#This Row],[relevancy_classification_english]]="Relevant","عَرَضِيّ",""))</f>
        <v/>
      </c>
      <c r="AN3410" t="str">
        <f>IF(Sudan_News12[[#This Row],[sentiment_analysis_english]]="Negative","سلبي",IF(Sudan_News12[[#This Row],[sentiment_analysis_english]]="Neutral","حيادي",IF(Sudan_News12[[#This Row],[sentiment_analysis_english]]="Positive","إيجابي","")))</f>
        <v/>
      </c>
      <c r="AO3410" t="e">
        <f>INDEX(TextClassificationList[],MATCH(Sudan_News12[[#This Row],[text_classification_arabic]],TextClassificationList[text_classification_arabic],0),1)</f>
        <v>#N/A</v>
      </c>
      <c r="AQ3410" t="e">
        <f>INDEX(TextClassificationList[],MATCH(Sudan_News12[[#This Row],[text_classification_arabic2]],TextClassificationList[text_classification_arabic],0),1)</f>
        <v>#N/A</v>
      </c>
      <c r="AS3410" t="e">
        <f>INDEX(TextClassificationList[],MATCH(Sudan_News12[[#This Row],[text_classification_arabic3]],TextClassificationList[text_classification_arabic],0),1)</f>
        <v>#N/A</v>
      </c>
      <c r="AU3410" t="e">
        <f>INDEX(TextClassificationList[],MATCH(Sudan_News12[[#This Row],[text_classification_arabic4]],TextClassificationList[text_classification_arabic],0),1)</f>
        <v>#N/A</v>
      </c>
      <c r="AW3410" t="e">
        <f>INDEX(TextClassificationList[],MATCH(Sudan_News12[[#This Row],[text_classification_arabic5]],TextClassificationList[text_classification_arabic],0),1)</f>
        <v>#N/A</v>
      </c>
    </row>
    <row r="3411" spans="1:49" x14ac:dyDescent="0.2">
      <c r="A3411">
        <v>1.2639150611370803E+18</v>
      </c>
      <c r="B3411">
        <v>1.2639150611370803E+18</v>
      </c>
      <c r="C3411" t="s">
        <v>13100</v>
      </c>
      <c r="D3411" s="1">
        <v>43973</v>
      </c>
      <c r="E3411" s="2">
        <v>0.89591435185185186</v>
      </c>
      <c r="F3411">
        <v>200</v>
      </c>
      <c r="G3411">
        <v>1889611729</v>
      </c>
      <c r="H3411" t="s">
        <v>354</v>
      </c>
      <c r="I3411" t="s">
        <v>355</v>
      </c>
      <c r="J3411" t="s">
        <v>265</v>
      </c>
      <c r="K3411" t="s">
        <v>13101</v>
      </c>
      <c r="L3411" t="s">
        <v>266</v>
      </c>
      <c r="M3411" t="s">
        <v>267</v>
      </c>
      <c r="N3411" t="s">
        <v>267</v>
      </c>
      <c r="O3411" t="s">
        <v>267</v>
      </c>
      <c r="P3411">
        <v>1</v>
      </c>
      <c r="Q3411">
        <v>1</v>
      </c>
      <c r="R3411">
        <v>1</v>
      </c>
      <c r="S3411" t="s">
        <v>267</v>
      </c>
      <c r="T3411" t="s">
        <v>267</v>
      </c>
      <c r="U3411" t="s">
        <v>13102</v>
      </c>
      <c r="V3411" t="b">
        <v>0</v>
      </c>
      <c r="W3411" t="s">
        <v>265</v>
      </c>
      <c r="X3411">
        <v>0</v>
      </c>
      <c r="Y3411" t="s">
        <v>265</v>
      </c>
      <c r="Z3411" t="s">
        <v>265</v>
      </c>
      <c r="AA3411" t="s">
        <v>265</v>
      </c>
      <c r="AB3411" t="s">
        <v>265</v>
      </c>
      <c r="AC3411" t="s">
        <v>265</v>
      </c>
      <c r="AD3411" t="s">
        <v>265</v>
      </c>
      <c r="AE3411" t="s">
        <v>265</v>
      </c>
      <c r="AF3411" t="s">
        <v>267</v>
      </c>
      <c r="AG3411" t="s">
        <v>265</v>
      </c>
      <c r="AH3411" t="s">
        <v>265</v>
      </c>
      <c r="AI3411" t="s">
        <v>265</v>
      </c>
      <c r="AJ3411" t="s">
        <v>265</v>
      </c>
      <c r="AL3411" t="str">
        <f>IF(Sudan_News12[[#This Row],[relevancy_classification_english]]="Relevant","مناسب",IF(Sudan_News12[[#This Row],[relevancy_classification_english]]="Relevant","عَرَضِيّ",""))</f>
        <v/>
      </c>
      <c r="AN3411" t="str">
        <f>IF(Sudan_News12[[#This Row],[sentiment_analysis_english]]="Negative","سلبي",IF(Sudan_News12[[#This Row],[sentiment_analysis_english]]="Neutral","حيادي",IF(Sudan_News12[[#This Row],[sentiment_analysis_english]]="Positive","إيجابي","")))</f>
        <v/>
      </c>
      <c r="AO3411" t="e">
        <f>INDEX(TextClassificationList[],MATCH(Sudan_News12[[#This Row],[text_classification_arabic]],TextClassificationList[text_classification_arabic],0),1)</f>
        <v>#N/A</v>
      </c>
      <c r="AQ3411" t="e">
        <f>INDEX(TextClassificationList[],MATCH(Sudan_News12[[#This Row],[text_classification_arabic2]],TextClassificationList[text_classification_arabic],0),1)</f>
        <v>#N/A</v>
      </c>
      <c r="AS3411" t="e">
        <f>INDEX(TextClassificationList[],MATCH(Sudan_News12[[#This Row],[text_classification_arabic3]],TextClassificationList[text_classification_arabic],0),1)</f>
        <v>#N/A</v>
      </c>
      <c r="AU3411" t="e">
        <f>INDEX(TextClassificationList[],MATCH(Sudan_News12[[#This Row],[text_classification_arabic4]],TextClassificationList[text_classification_arabic],0),1)</f>
        <v>#N/A</v>
      </c>
      <c r="AW3411" t="e">
        <f>INDEX(TextClassificationList[],MATCH(Sudan_News12[[#This Row],[text_classification_arabic5]],TextClassificationList[text_classification_arabic],0),1)</f>
        <v>#N/A</v>
      </c>
    </row>
    <row r="3412" spans="1:49" x14ac:dyDescent="0.2">
      <c r="A3412">
        <v>1.2638329804700099E+18</v>
      </c>
      <c r="B3412">
        <v>1.2638329804700099E+18</v>
      </c>
      <c r="C3412" t="s">
        <v>13103</v>
      </c>
      <c r="D3412" s="1">
        <v>43973</v>
      </c>
      <c r="E3412" s="2">
        <v>0.66942129629629632</v>
      </c>
      <c r="F3412">
        <v>200</v>
      </c>
      <c r="G3412">
        <v>1889611729</v>
      </c>
      <c r="H3412" t="s">
        <v>354</v>
      </c>
      <c r="I3412" t="s">
        <v>355</v>
      </c>
      <c r="J3412" t="s">
        <v>265</v>
      </c>
      <c r="K3412" t="s">
        <v>13104</v>
      </c>
      <c r="L3412" t="s">
        <v>266</v>
      </c>
      <c r="M3412" t="s">
        <v>267</v>
      </c>
      <c r="N3412" t="s">
        <v>267</v>
      </c>
      <c r="O3412" t="s">
        <v>13105</v>
      </c>
      <c r="P3412">
        <v>0</v>
      </c>
      <c r="Q3412">
        <v>0</v>
      </c>
      <c r="R3412">
        <v>0</v>
      </c>
      <c r="S3412" t="s">
        <v>267</v>
      </c>
      <c r="T3412" t="s">
        <v>267</v>
      </c>
      <c r="U3412" t="s">
        <v>13106</v>
      </c>
      <c r="V3412" t="b">
        <v>0</v>
      </c>
      <c r="W3412" t="s">
        <v>265</v>
      </c>
      <c r="X3412">
        <v>1</v>
      </c>
      <c r="Y3412" t="s">
        <v>13107</v>
      </c>
      <c r="Z3412" t="s">
        <v>265</v>
      </c>
      <c r="AA3412" t="s">
        <v>265</v>
      </c>
      <c r="AB3412" t="s">
        <v>265</v>
      </c>
      <c r="AC3412" t="s">
        <v>265</v>
      </c>
      <c r="AD3412" t="s">
        <v>265</v>
      </c>
      <c r="AE3412" t="s">
        <v>265</v>
      </c>
      <c r="AF3412" t="s">
        <v>267</v>
      </c>
      <c r="AG3412" t="s">
        <v>265</v>
      </c>
      <c r="AH3412" t="s">
        <v>265</v>
      </c>
      <c r="AI3412" t="s">
        <v>265</v>
      </c>
      <c r="AJ3412" t="s">
        <v>265</v>
      </c>
      <c r="AL3412" t="str">
        <f>IF(Sudan_News12[[#This Row],[relevancy_classification_english]]="Relevant","مناسب",IF(Sudan_News12[[#This Row],[relevancy_classification_english]]="Relevant","عَرَضِيّ",""))</f>
        <v/>
      </c>
      <c r="AN3412" t="str">
        <f>IF(Sudan_News12[[#This Row],[sentiment_analysis_english]]="Negative","سلبي",IF(Sudan_News12[[#This Row],[sentiment_analysis_english]]="Neutral","حيادي",IF(Sudan_News12[[#This Row],[sentiment_analysis_english]]="Positive","إيجابي","")))</f>
        <v/>
      </c>
      <c r="AO3412" t="e">
        <f>INDEX(TextClassificationList[],MATCH(Sudan_News12[[#This Row],[text_classification_arabic]],TextClassificationList[text_classification_arabic],0),1)</f>
        <v>#N/A</v>
      </c>
      <c r="AQ3412" t="e">
        <f>INDEX(TextClassificationList[],MATCH(Sudan_News12[[#This Row],[text_classification_arabic2]],TextClassificationList[text_classification_arabic],0),1)</f>
        <v>#N/A</v>
      </c>
      <c r="AS3412" t="e">
        <f>INDEX(TextClassificationList[],MATCH(Sudan_News12[[#This Row],[text_classification_arabic3]],TextClassificationList[text_classification_arabic],0),1)</f>
        <v>#N/A</v>
      </c>
      <c r="AU3412" t="e">
        <f>INDEX(TextClassificationList[],MATCH(Sudan_News12[[#This Row],[text_classification_arabic4]],TextClassificationList[text_classification_arabic],0),1)</f>
        <v>#N/A</v>
      </c>
      <c r="AW3412" t="e">
        <f>INDEX(TextClassificationList[],MATCH(Sudan_News12[[#This Row],[text_classification_arabic5]],TextClassificationList[text_classification_arabic],0),1)</f>
        <v>#N/A</v>
      </c>
    </row>
    <row r="3413" spans="1:49" x14ac:dyDescent="0.2">
      <c r="A3413">
        <v>1.2636180259425894E+18</v>
      </c>
      <c r="B3413">
        <v>1.2636180259425894E+18</v>
      </c>
      <c r="C3413" t="s">
        <v>13108</v>
      </c>
      <c r="D3413" s="1">
        <v>43973</v>
      </c>
      <c r="E3413" s="2">
        <v>7.6249999999999998E-2</v>
      </c>
      <c r="F3413">
        <v>200</v>
      </c>
      <c r="G3413">
        <v>1889611729</v>
      </c>
      <c r="H3413" t="s">
        <v>354</v>
      </c>
      <c r="I3413" t="s">
        <v>355</v>
      </c>
      <c r="J3413" t="s">
        <v>265</v>
      </c>
      <c r="K3413" t="s">
        <v>13109</v>
      </c>
      <c r="L3413" t="s">
        <v>266</v>
      </c>
      <c r="M3413" t="s">
        <v>267</v>
      </c>
      <c r="N3413" t="s">
        <v>267</v>
      </c>
      <c r="O3413" t="s">
        <v>267</v>
      </c>
      <c r="P3413">
        <v>0</v>
      </c>
      <c r="Q3413">
        <v>0</v>
      </c>
      <c r="R3413">
        <v>0</v>
      </c>
      <c r="S3413" t="s">
        <v>13110</v>
      </c>
      <c r="T3413" t="s">
        <v>267</v>
      </c>
      <c r="U3413" t="s">
        <v>13111</v>
      </c>
      <c r="V3413" t="b">
        <v>0</v>
      </c>
      <c r="W3413" t="s">
        <v>265</v>
      </c>
      <c r="X3413">
        <v>0</v>
      </c>
      <c r="Y3413" t="s">
        <v>265</v>
      </c>
      <c r="Z3413" t="s">
        <v>265</v>
      </c>
      <c r="AA3413" t="s">
        <v>265</v>
      </c>
      <c r="AB3413" t="s">
        <v>265</v>
      </c>
      <c r="AC3413" t="s">
        <v>265</v>
      </c>
      <c r="AD3413" t="s">
        <v>265</v>
      </c>
      <c r="AE3413" t="s">
        <v>265</v>
      </c>
      <c r="AF3413" t="s">
        <v>267</v>
      </c>
      <c r="AG3413" t="s">
        <v>265</v>
      </c>
      <c r="AH3413" t="s">
        <v>265</v>
      </c>
      <c r="AI3413" t="s">
        <v>265</v>
      </c>
      <c r="AJ3413" t="s">
        <v>265</v>
      </c>
      <c r="AL3413" t="str">
        <f>IF(Sudan_News12[[#This Row],[relevancy_classification_english]]="Relevant","مناسب",IF(Sudan_News12[[#This Row],[relevancy_classification_english]]="Relevant","عَرَضِيّ",""))</f>
        <v/>
      </c>
      <c r="AN3413" t="str">
        <f>IF(Sudan_News12[[#This Row],[sentiment_analysis_english]]="Negative","سلبي",IF(Sudan_News12[[#This Row],[sentiment_analysis_english]]="Neutral","حيادي",IF(Sudan_News12[[#This Row],[sentiment_analysis_english]]="Positive","إيجابي","")))</f>
        <v/>
      </c>
      <c r="AO3413" t="e">
        <f>INDEX(TextClassificationList[],MATCH(Sudan_News12[[#This Row],[text_classification_arabic]],TextClassificationList[text_classification_arabic],0),1)</f>
        <v>#N/A</v>
      </c>
      <c r="AQ3413" t="e">
        <f>INDEX(TextClassificationList[],MATCH(Sudan_News12[[#This Row],[text_classification_arabic2]],TextClassificationList[text_classification_arabic],0),1)</f>
        <v>#N/A</v>
      </c>
      <c r="AS3413" t="e">
        <f>INDEX(TextClassificationList[],MATCH(Sudan_News12[[#This Row],[text_classification_arabic3]],TextClassificationList[text_classification_arabic],0),1)</f>
        <v>#N/A</v>
      </c>
      <c r="AU3413" t="e">
        <f>INDEX(TextClassificationList[],MATCH(Sudan_News12[[#This Row],[text_classification_arabic4]],TextClassificationList[text_classification_arabic],0),1)</f>
        <v>#N/A</v>
      </c>
      <c r="AW3413" t="e">
        <f>INDEX(TextClassificationList[],MATCH(Sudan_News12[[#This Row],[text_classification_arabic5]],TextClassificationList[text_classification_arabic],0),1)</f>
        <v>#N/A</v>
      </c>
    </row>
    <row r="3414" spans="1:49" x14ac:dyDescent="0.2">
      <c r="A3414">
        <v>1.2636175038105231E+18</v>
      </c>
      <c r="B3414">
        <v>1.2636175038105231E+18</v>
      </c>
      <c r="C3414" t="s">
        <v>13112</v>
      </c>
      <c r="D3414" s="1">
        <v>43973</v>
      </c>
      <c r="E3414" s="2">
        <v>7.481481481481482E-2</v>
      </c>
      <c r="F3414">
        <v>200</v>
      </c>
      <c r="G3414">
        <v>1889611729</v>
      </c>
      <c r="H3414" t="s">
        <v>354</v>
      </c>
      <c r="I3414" t="s">
        <v>355</v>
      </c>
      <c r="J3414" t="s">
        <v>265</v>
      </c>
      <c r="K3414" t="s">
        <v>13113</v>
      </c>
      <c r="L3414" t="s">
        <v>266</v>
      </c>
      <c r="M3414" t="s">
        <v>267</v>
      </c>
      <c r="N3414" t="s">
        <v>267</v>
      </c>
      <c r="O3414" t="s">
        <v>267</v>
      </c>
      <c r="P3414">
        <v>0</v>
      </c>
      <c r="Q3414">
        <v>0</v>
      </c>
      <c r="R3414">
        <v>0</v>
      </c>
      <c r="S3414" t="s">
        <v>269</v>
      </c>
      <c r="T3414" t="s">
        <v>267</v>
      </c>
      <c r="U3414" t="s">
        <v>13114</v>
      </c>
      <c r="V3414" t="b">
        <v>0</v>
      </c>
      <c r="W3414" t="s">
        <v>265</v>
      </c>
      <c r="X3414">
        <v>0</v>
      </c>
      <c r="Y3414" t="s">
        <v>265</v>
      </c>
      <c r="Z3414" t="s">
        <v>265</v>
      </c>
      <c r="AA3414" t="s">
        <v>265</v>
      </c>
      <c r="AB3414" t="s">
        <v>265</v>
      </c>
      <c r="AC3414" t="s">
        <v>265</v>
      </c>
      <c r="AD3414" t="s">
        <v>265</v>
      </c>
      <c r="AE3414" t="s">
        <v>265</v>
      </c>
      <c r="AF3414" t="s">
        <v>267</v>
      </c>
      <c r="AG3414" t="s">
        <v>265</v>
      </c>
      <c r="AH3414" t="s">
        <v>265</v>
      </c>
      <c r="AI3414" t="s">
        <v>265</v>
      </c>
      <c r="AJ3414" t="s">
        <v>265</v>
      </c>
      <c r="AL3414" t="str">
        <f>IF(Sudan_News12[[#This Row],[relevancy_classification_english]]="Relevant","مناسب",IF(Sudan_News12[[#This Row],[relevancy_classification_english]]="Relevant","عَرَضِيّ",""))</f>
        <v/>
      </c>
      <c r="AN3414" t="str">
        <f>IF(Sudan_News12[[#This Row],[sentiment_analysis_english]]="Negative","سلبي",IF(Sudan_News12[[#This Row],[sentiment_analysis_english]]="Neutral","حيادي",IF(Sudan_News12[[#This Row],[sentiment_analysis_english]]="Positive","إيجابي","")))</f>
        <v/>
      </c>
      <c r="AO3414" t="e">
        <f>INDEX(TextClassificationList[],MATCH(Sudan_News12[[#This Row],[text_classification_arabic]],TextClassificationList[text_classification_arabic],0),1)</f>
        <v>#N/A</v>
      </c>
      <c r="AQ3414" t="e">
        <f>INDEX(TextClassificationList[],MATCH(Sudan_News12[[#This Row],[text_classification_arabic2]],TextClassificationList[text_classification_arabic],0),1)</f>
        <v>#N/A</v>
      </c>
      <c r="AS3414" t="e">
        <f>INDEX(TextClassificationList[],MATCH(Sudan_News12[[#This Row],[text_classification_arabic3]],TextClassificationList[text_classification_arabic],0),1)</f>
        <v>#N/A</v>
      </c>
      <c r="AU3414" t="e">
        <f>INDEX(TextClassificationList[],MATCH(Sudan_News12[[#This Row],[text_classification_arabic4]],TextClassificationList[text_classification_arabic],0),1)</f>
        <v>#N/A</v>
      </c>
      <c r="AW3414" t="e">
        <f>INDEX(TextClassificationList[],MATCH(Sudan_News12[[#This Row],[text_classification_arabic5]],TextClassificationList[text_classification_arabic],0),1)</f>
        <v>#N/A</v>
      </c>
    </row>
    <row r="3415" spans="1:49" x14ac:dyDescent="0.2">
      <c r="A3415">
        <v>1.2636169916020613E+18</v>
      </c>
      <c r="B3415">
        <v>1.2636169916020613E+18</v>
      </c>
      <c r="C3415" t="s">
        <v>13115</v>
      </c>
      <c r="D3415" s="1">
        <v>43973</v>
      </c>
      <c r="E3415" s="2">
        <v>7.3402777777777775E-2</v>
      </c>
      <c r="F3415">
        <v>200</v>
      </c>
      <c r="G3415">
        <v>1889611729</v>
      </c>
      <c r="H3415" t="s">
        <v>354</v>
      </c>
      <c r="I3415" t="s">
        <v>355</v>
      </c>
      <c r="J3415" t="s">
        <v>265</v>
      </c>
      <c r="K3415" t="s">
        <v>13116</v>
      </c>
      <c r="L3415" t="s">
        <v>266</v>
      </c>
      <c r="M3415" t="s">
        <v>267</v>
      </c>
      <c r="N3415" t="s">
        <v>267</v>
      </c>
      <c r="O3415" t="s">
        <v>267</v>
      </c>
      <c r="P3415">
        <v>0</v>
      </c>
      <c r="Q3415">
        <v>0</v>
      </c>
      <c r="R3415">
        <v>0</v>
      </c>
      <c r="S3415" t="s">
        <v>13117</v>
      </c>
      <c r="T3415" t="s">
        <v>267</v>
      </c>
      <c r="U3415" t="s">
        <v>13118</v>
      </c>
      <c r="V3415" t="b">
        <v>0</v>
      </c>
      <c r="W3415" t="s">
        <v>265</v>
      </c>
      <c r="X3415">
        <v>0</v>
      </c>
      <c r="Y3415" t="s">
        <v>265</v>
      </c>
      <c r="Z3415" t="s">
        <v>265</v>
      </c>
      <c r="AA3415" t="s">
        <v>265</v>
      </c>
      <c r="AB3415" t="s">
        <v>265</v>
      </c>
      <c r="AC3415" t="s">
        <v>265</v>
      </c>
      <c r="AD3415" t="s">
        <v>265</v>
      </c>
      <c r="AE3415" t="s">
        <v>265</v>
      </c>
      <c r="AF3415" t="s">
        <v>267</v>
      </c>
      <c r="AG3415" t="s">
        <v>265</v>
      </c>
      <c r="AH3415" t="s">
        <v>265</v>
      </c>
      <c r="AI3415" t="s">
        <v>265</v>
      </c>
      <c r="AJ3415" t="s">
        <v>265</v>
      </c>
      <c r="AL3415" t="str">
        <f>IF(Sudan_News12[[#This Row],[relevancy_classification_english]]="Relevant","مناسب",IF(Sudan_News12[[#This Row],[relevancy_classification_english]]="Relevant","عَرَضِيّ",""))</f>
        <v/>
      </c>
      <c r="AN3415" t="str">
        <f>IF(Sudan_News12[[#This Row],[sentiment_analysis_english]]="Negative","سلبي",IF(Sudan_News12[[#This Row],[sentiment_analysis_english]]="Neutral","حيادي",IF(Sudan_News12[[#This Row],[sentiment_analysis_english]]="Positive","إيجابي","")))</f>
        <v/>
      </c>
      <c r="AO3415" t="e">
        <f>INDEX(TextClassificationList[],MATCH(Sudan_News12[[#This Row],[text_classification_arabic]],TextClassificationList[text_classification_arabic],0),1)</f>
        <v>#N/A</v>
      </c>
      <c r="AQ3415" t="e">
        <f>INDEX(TextClassificationList[],MATCH(Sudan_News12[[#This Row],[text_classification_arabic2]],TextClassificationList[text_classification_arabic],0),1)</f>
        <v>#N/A</v>
      </c>
      <c r="AS3415" t="e">
        <f>INDEX(TextClassificationList[],MATCH(Sudan_News12[[#This Row],[text_classification_arabic3]],TextClassificationList[text_classification_arabic],0),1)</f>
        <v>#N/A</v>
      </c>
      <c r="AU3415" t="e">
        <f>INDEX(TextClassificationList[],MATCH(Sudan_News12[[#This Row],[text_classification_arabic4]],TextClassificationList[text_classification_arabic],0),1)</f>
        <v>#N/A</v>
      </c>
      <c r="AW3415" t="e">
        <f>INDEX(TextClassificationList[],MATCH(Sudan_News12[[#This Row],[text_classification_arabic5]],TextClassificationList[text_classification_arabic],0),1)</f>
        <v>#N/A</v>
      </c>
    </row>
    <row r="3416" spans="1:49" x14ac:dyDescent="0.2">
      <c r="A3416">
        <v>1.2635369240458486E+18</v>
      </c>
      <c r="B3416">
        <v>1.2635369240458486E+18</v>
      </c>
      <c r="C3416" t="s">
        <v>13119</v>
      </c>
      <c r="D3416" s="1">
        <v>43972</v>
      </c>
      <c r="E3416" s="2">
        <v>0.85245370370370366</v>
      </c>
      <c r="F3416">
        <v>200</v>
      </c>
      <c r="G3416">
        <v>1889611729</v>
      </c>
      <c r="H3416" t="s">
        <v>354</v>
      </c>
      <c r="I3416" t="s">
        <v>355</v>
      </c>
      <c r="J3416" t="s">
        <v>265</v>
      </c>
      <c r="K3416" t="s">
        <v>13120</v>
      </c>
      <c r="L3416" t="s">
        <v>266</v>
      </c>
      <c r="M3416" t="s">
        <v>267</v>
      </c>
      <c r="N3416" t="s">
        <v>267</v>
      </c>
      <c r="O3416" t="s">
        <v>267</v>
      </c>
      <c r="P3416">
        <v>0</v>
      </c>
      <c r="Q3416">
        <v>0</v>
      </c>
      <c r="R3416">
        <v>1</v>
      </c>
      <c r="S3416" t="s">
        <v>13121</v>
      </c>
      <c r="T3416" t="s">
        <v>267</v>
      </c>
      <c r="U3416" t="s">
        <v>13122</v>
      </c>
      <c r="V3416" t="b">
        <v>0</v>
      </c>
      <c r="W3416" t="s">
        <v>265</v>
      </c>
      <c r="X3416">
        <v>0</v>
      </c>
      <c r="Y3416" t="s">
        <v>265</v>
      </c>
      <c r="Z3416" t="s">
        <v>265</v>
      </c>
      <c r="AA3416" t="s">
        <v>265</v>
      </c>
      <c r="AB3416" t="s">
        <v>265</v>
      </c>
      <c r="AC3416" t="s">
        <v>265</v>
      </c>
      <c r="AD3416" t="s">
        <v>265</v>
      </c>
      <c r="AE3416" t="s">
        <v>265</v>
      </c>
      <c r="AF3416" t="s">
        <v>267</v>
      </c>
      <c r="AG3416" t="s">
        <v>265</v>
      </c>
      <c r="AH3416" t="s">
        <v>265</v>
      </c>
      <c r="AI3416" t="s">
        <v>265</v>
      </c>
      <c r="AJ3416" t="s">
        <v>265</v>
      </c>
      <c r="AL3416" t="str">
        <f>IF(Sudan_News12[[#This Row],[relevancy_classification_english]]="Relevant","مناسب",IF(Sudan_News12[[#This Row],[relevancy_classification_english]]="Relevant","عَرَضِيّ",""))</f>
        <v/>
      </c>
      <c r="AN3416" t="str">
        <f>IF(Sudan_News12[[#This Row],[sentiment_analysis_english]]="Negative","سلبي",IF(Sudan_News12[[#This Row],[sentiment_analysis_english]]="Neutral","حيادي",IF(Sudan_News12[[#This Row],[sentiment_analysis_english]]="Positive","إيجابي","")))</f>
        <v/>
      </c>
      <c r="AO3416" t="e">
        <f>INDEX(TextClassificationList[],MATCH(Sudan_News12[[#This Row],[text_classification_arabic]],TextClassificationList[text_classification_arabic],0),1)</f>
        <v>#N/A</v>
      </c>
      <c r="AQ3416" t="e">
        <f>INDEX(TextClassificationList[],MATCH(Sudan_News12[[#This Row],[text_classification_arabic2]],TextClassificationList[text_classification_arabic],0),1)</f>
        <v>#N/A</v>
      </c>
      <c r="AS3416" t="e">
        <f>INDEX(TextClassificationList[],MATCH(Sudan_News12[[#This Row],[text_classification_arabic3]],TextClassificationList[text_classification_arabic],0),1)</f>
        <v>#N/A</v>
      </c>
      <c r="AU3416" t="e">
        <f>INDEX(TextClassificationList[],MATCH(Sudan_News12[[#This Row],[text_classification_arabic4]],TextClassificationList[text_classification_arabic],0),1)</f>
        <v>#N/A</v>
      </c>
      <c r="AW3416" t="e">
        <f>INDEX(TextClassificationList[],MATCH(Sudan_News12[[#This Row],[text_classification_arabic5]],TextClassificationList[text_classification_arabic],0),1)</f>
        <v>#N/A</v>
      </c>
    </row>
    <row r="3417" spans="1:49" x14ac:dyDescent="0.2">
      <c r="A3417">
        <v>1.263438499115647E+18</v>
      </c>
      <c r="B3417">
        <v>1.2634294048369705E+18</v>
      </c>
      <c r="C3417" t="s">
        <v>13123</v>
      </c>
      <c r="D3417" s="1">
        <v>43972</v>
      </c>
      <c r="E3417" s="2">
        <v>0.5808564814814815</v>
      </c>
      <c r="F3417">
        <v>200</v>
      </c>
      <c r="G3417">
        <v>1889611729</v>
      </c>
      <c r="H3417" t="s">
        <v>354</v>
      </c>
      <c r="I3417" t="s">
        <v>355</v>
      </c>
      <c r="J3417" t="s">
        <v>265</v>
      </c>
      <c r="K3417" t="s">
        <v>13124</v>
      </c>
      <c r="L3417" t="s">
        <v>278</v>
      </c>
      <c r="M3417" t="s">
        <v>267</v>
      </c>
      <c r="N3417" t="s">
        <v>267</v>
      </c>
      <c r="O3417" t="s">
        <v>13125</v>
      </c>
      <c r="P3417">
        <v>0</v>
      </c>
      <c r="Q3417">
        <v>0</v>
      </c>
      <c r="R3417">
        <v>0</v>
      </c>
      <c r="S3417" t="s">
        <v>267</v>
      </c>
      <c r="T3417" t="s">
        <v>267</v>
      </c>
      <c r="U3417" t="s">
        <v>13126</v>
      </c>
      <c r="V3417" t="b">
        <v>0</v>
      </c>
      <c r="W3417" t="s">
        <v>265</v>
      </c>
      <c r="X3417">
        <v>1</v>
      </c>
      <c r="Y3417" t="s">
        <v>13127</v>
      </c>
      <c r="Z3417" t="s">
        <v>265</v>
      </c>
      <c r="AA3417" t="s">
        <v>265</v>
      </c>
      <c r="AB3417" t="s">
        <v>265</v>
      </c>
      <c r="AC3417" t="s">
        <v>265</v>
      </c>
      <c r="AD3417" t="s">
        <v>265</v>
      </c>
      <c r="AE3417" t="s">
        <v>265</v>
      </c>
      <c r="AF3417" t="s">
        <v>267</v>
      </c>
      <c r="AG3417" t="s">
        <v>265</v>
      </c>
      <c r="AH3417" t="s">
        <v>265</v>
      </c>
      <c r="AI3417" t="s">
        <v>265</v>
      </c>
      <c r="AJ3417" t="s">
        <v>265</v>
      </c>
      <c r="AL3417" t="str">
        <f>IF(Sudan_News12[[#This Row],[relevancy_classification_english]]="Relevant","مناسب",IF(Sudan_News12[[#This Row],[relevancy_classification_english]]="Relevant","عَرَضِيّ",""))</f>
        <v/>
      </c>
      <c r="AN3417" t="str">
        <f>IF(Sudan_News12[[#This Row],[sentiment_analysis_english]]="Negative","سلبي",IF(Sudan_News12[[#This Row],[sentiment_analysis_english]]="Neutral","حيادي",IF(Sudan_News12[[#This Row],[sentiment_analysis_english]]="Positive","إيجابي","")))</f>
        <v/>
      </c>
      <c r="AO3417" t="e">
        <f>INDEX(TextClassificationList[],MATCH(Sudan_News12[[#This Row],[text_classification_arabic]],TextClassificationList[text_classification_arabic],0),1)</f>
        <v>#N/A</v>
      </c>
      <c r="AQ3417" t="e">
        <f>INDEX(TextClassificationList[],MATCH(Sudan_News12[[#This Row],[text_classification_arabic2]],TextClassificationList[text_classification_arabic],0),1)</f>
        <v>#N/A</v>
      </c>
      <c r="AS3417" t="e">
        <f>INDEX(TextClassificationList[],MATCH(Sudan_News12[[#This Row],[text_classification_arabic3]],TextClassificationList[text_classification_arabic],0),1)</f>
        <v>#N/A</v>
      </c>
      <c r="AU3417" t="e">
        <f>INDEX(TextClassificationList[],MATCH(Sudan_News12[[#This Row],[text_classification_arabic4]],TextClassificationList[text_classification_arabic],0),1)</f>
        <v>#N/A</v>
      </c>
      <c r="AW3417" t="e">
        <f>INDEX(TextClassificationList[],MATCH(Sudan_News12[[#This Row],[text_classification_arabic5]],TextClassificationList[text_classification_arabic],0),1)</f>
        <v>#N/A</v>
      </c>
    </row>
    <row r="3418" spans="1:49" x14ac:dyDescent="0.2">
      <c r="A3418">
        <v>1.2633961935870362E+18</v>
      </c>
      <c r="B3418">
        <v>1.2633961935870362E+18</v>
      </c>
      <c r="C3418" t="s">
        <v>13128</v>
      </c>
      <c r="D3418" s="1">
        <v>43972</v>
      </c>
      <c r="E3418" s="2">
        <v>0.46410879629629631</v>
      </c>
      <c r="F3418">
        <v>200</v>
      </c>
      <c r="G3418">
        <v>1889611729</v>
      </c>
      <c r="H3418" t="s">
        <v>354</v>
      </c>
      <c r="I3418" t="s">
        <v>355</v>
      </c>
      <c r="J3418" t="s">
        <v>265</v>
      </c>
      <c r="K3418" t="s">
        <v>13129</v>
      </c>
      <c r="L3418" t="s">
        <v>266</v>
      </c>
      <c r="M3418" t="s">
        <v>267</v>
      </c>
      <c r="N3418" t="s">
        <v>267</v>
      </c>
      <c r="O3418" t="s">
        <v>267</v>
      </c>
      <c r="P3418">
        <v>0</v>
      </c>
      <c r="Q3418">
        <v>1</v>
      </c>
      <c r="R3418">
        <v>0</v>
      </c>
      <c r="S3418" t="s">
        <v>13130</v>
      </c>
      <c r="T3418" t="s">
        <v>267</v>
      </c>
      <c r="U3418" t="s">
        <v>13131</v>
      </c>
      <c r="V3418" t="b">
        <v>0</v>
      </c>
      <c r="W3418" t="s">
        <v>265</v>
      </c>
      <c r="X3418">
        <v>0</v>
      </c>
      <c r="Y3418" t="s">
        <v>265</v>
      </c>
      <c r="Z3418" t="s">
        <v>265</v>
      </c>
      <c r="AA3418" t="s">
        <v>265</v>
      </c>
      <c r="AB3418" t="s">
        <v>265</v>
      </c>
      <c r="AC3418" t="s">
        <v>265</v>
      </c>
      <c r="AD3418" t="s">
        <v>265</v>
      </c>
      <c r="AE3418" t="s">
        <v>265</v>
      </c>
      <c r="AF3418" t="s">
        <v>267</v>
      </c>
      <c r="AG3418" t="s">
        <v>265</v>
      </c>
      <c r="AH3418" t="s">
        <v>265</v>
      </c>
      <c r="AI3418" t="s">
        <v>265</v>
      </c>
      <c r="AJ3418" t="s">
        <v>265</v>
      </c>
      <c r="AL3418" t="str">
        <f>IF(Sudan_News12[[#This Row],[relevancy_classification_english]]="Relevant","مناسب",IF(Sudan_News12[[#This Row],[relevancy_classification_english]]="Relevant","عَرَضِيّ",""))</f>
        <v/>
      </c>
      <c r="AN3418" t="str">
        <f>IF(Sudan_News12[[#This Row],[sentiment_analysis_english]]="Negative","سلبي",IF(Sudan_News12[[#This Row],[sentiment_analysis_english]]="Neutral","حيادي",IF(Sudan_News12[[#This Row],[sentiment_analysis_english]]="Positive","إيجابي","")))</f>
        <v/>
      </c>
      <c r="AO3418" t="e">
        <f>INDEX(TextClassificationList[],MATCH(Sudan_News12[[#This Row],[text_classification_arabic]],TextClassificationList[text_classification_arabic],0),1)</f>
        <v>#N/A</v>
      </c>
      <c r="AQ3418" t="e">
        <f>INDEX(TextClassificationList[],MATCH(Sudan_News12[[#This Row],[text_classification_arabic2]],TextClassificationList[text_classification_arabic],0),1)</f>
        <v>#N/A</v>
      </c>
      <c r="AS3418" t="e">
        <f>INDEX(TextClassificationList[],MATCH(Sudan_News12[[#This Row],[text_classification_arabic3]],TextClassificationList[text_classification_arabic],0),1)</f>
        <v>#N/A</v>
      </c>
      <c r="AU3418" t="e">
        <f>INDEX(TextClassificationList[],MATCH(Sudan_News12[[#This Row],[text_classification_arabic4]],TextClassificationList[text_classification_arabic],0),1)</f>
        <v>#N/A</v>
      </c>
      <c r="AW3418" t="e">
        <f>INDEX(TextClassificationList[],MATCH(Sudan_News12[[#This Row],[text_classification_arabic5]],TextClassificationList[text_classification_arabic],0),1)</f>
        <v>#N/A</v>
      </c>
    </row>
    <row r="3419" spans="1:49" x14ac:dyDescent="0.2">
      <c r="A3419">
        <v>1.2633109077922939E+18</v>
      </c>
      <c r="B3419">
        <v>1.263270496977793E+18</v>
      </c>
      <c r="C3419" t="s">
        <v>13132</v>
      </c>
      <c r="D3419" s="1">
        <v>43972</v>
      </c>
      <c r="E3419" s="2">
        <v>0.22877314814814814</v>
      </c>
      <c r="F3419">
        <v>200</v>
      </c>
      <c r="G3419">
        <v>1889611729</v>
      </c>
      <c r="H3419" t="s">
        <v>354</v>
      </c>
      <c r="I3419" t="s">
        <v>355</v>
      </c>
      <c r="J3419" t="s">
        <v>265</v>
      </c>
      <c r="K3419" t="s">
        <v>13133</v>
      </c>
      <c r="L3419" t="s">
        <v>266</v>
      </c>
      <c r="M3419" t="s">
        <v>267</v>
      </c>
      <c r="N3419" t="s">
        <v>267</v>
      </c>
      <c r="O3419" t="s">
        <v>267</v>
      </c>
      <c r="P3419">
        <v>0</v>
      </c>
      <c r="Q3419">
        <v>0</v>
      </c>
      <c r="R3419">
        <v>1</v>
      </c>
      <c r="S3419" t="s">
        <v>267</v>
      </c>
      <c r="T3419" t="s">
        <v>267</v>
      </c>
      <c r="U3419" t="s">
        <v>13134</v>
      </c>
      <c r="V3419" t="b">
        <v>0</v>
      </c>
      <c r="W3419" t="s">
        <v>265</v>
      </c>
      <c r="X3419">
        <v>0</v>
      </c>
      <c r="Y3419" t="s">
        <v>265</v>
      </c>
      <c r="Z3419" t="s">
        <v>265</v>
      </c>
      <c r="AA3419" t="s">
        <v>265</v>
      </c>
      <c r="AB3419" t="s">
        <v>265</v>
      </c>
      <c r="AC3419" t="s">
        <v>265</v>
      </c>
      <c r="AD3419" t="s">
        <v>265</v>
      </c>
      <c r="AE3419" t="s">
        <v>265</v>
      </c>
      <c r="AF3419" t="s">
        <v>302</v>
      </c>
      <c r="AG3419" t="s">
        <v>265</v>
      </c>
      <c r="AH3419" t="s">
        <v>265</v>
      </c>
      <c r="AI3419" t="s">
        <v>265</v>
      </c>
      <c r="AJ3419" t="s">
        <v>265</v>
      </c>
      <c r="AL3419" t="str">
        <f>IF(Sudan_News12[[#This Row],[relevancy_classification_english]]="Relevant","مناسب",IF(Sudan_News12[[#This Row],[relevancy_classification_english]]="Relevant","عَرَضِيّ",""))</f>
        <v/>
      </c>
      <c r="AN3419" t="str">
        <f>IF(Sudan_News12[[#This Row],[sentiment_analysis_english]]="Negative","سلبي",IF(Sudan_News12[[#This Row],[sentiment_analysis_english]]="Neutral","حيادي",IF(Sudan_News12[[#This Row],[sentiment_analysis_english]]="Positive","إيجابي","")))</f>
        <v/>
      </c>
      <c r="AO3419" t="e">
        <f>INDEX(TextClassificationList[],MATCH(Sudan_News12[[#This Row],[text_classification_arabic]],TextClassificationList[text_classification_arabic],0),1)</f>
        <v>#N/A</v>
      </c>
      <c r="AQ3419" t="e">
        <f>INDEX(TextClassificationList[],MATCH(Sudan_News12[[#This Row],[text_classification_arabic2]],TextClassificationList[text_classification_arabic],0),1)</f>
        <v>#N/A</v>
      </c>
      <c r="AS3419" t="e">
        <f>INDEX(TextClassificationList[],MATCH(Sudan_News12[[#This Row],[text_classification_arabic3]],TextClassificationList[text_classification_arabic],0),1)</f>
        <v>#N/A</v>
      </c>
      <c r="AU3419" t="e">
        <f>INDEX(TextClassificationList[],MATCH(Sudan_News12[[#This Row],[text_classification_arabic4]],TextClassificationList[text_classification_arabic],0),1)</f>
        <v>#N/A</v>
      </c>
      <c r="AW3419" t="e">
        <f>INDEX(TextClassificationList[],MATCH(Sudan_News12[[#This Row],[text_classification_arabic5]],TextClassificationList[text_classification_arabic],0),1)</f>
        <v>#N/A</v>
      </c>
    </row>
    <row r="3420" spans="1:49" x14ac:dyDescent="0.2">
      <c r="A3420">
        <v>1.2633106204531098E+18</v>
      </c>
      <c r="B3420">
        <v>1.263270496977793E+18</v>
      </c>
      <c r="C3420" t="s">
        <v>13135</v>
      </c>
      <c r="D3420" s="1">
        <v>43972</v>
      </c>
      <c r="E3420" s="2">
        <v>0.22797453703703704</v>
      </c>
      <c r="F3420">
        <v>200</v>
      </c>
      <c r="G3420">
        <v>1889611729</v>
      </c>
      <c r="H3420" t="s">
        <v>354</v>
      </c>
      <c r="I3420" t="s">
        <v>355</v>
      </c>
      <c r="J3420" t="s">
        <v>265</v>
      </c>
      <c r="K3420" t="s">
        <v>13136</v>
      </c>
      <c r="L3420" t="s">
        <v>266</v>
      </c>
      <c r="M3420" t="s">
        <v>267</v>
      </c>
      <c r="N3420" t="s">
        <v>267</v>
      </c>
      <c r="O3420" t="s">
        <v>267</v>
      </c>
      <c r="P3420">
        <v>1</v>
      </c>
      <c r="Q3420">
        <v>0</v>
      </c>
      <c r="R3420">
        <v>0</v>
      </c>
      <c r="S3420" t="s">
        <v>267</v>
      </c>
      <c r="T3420" t="s">
        <v>267</v>
      </c>
      <c r="U3420" t="s">
        <v>13137</v>
      </c>
      <c r="V3420" t="b">
        <v>0</v>
      </c>
      <c r="W3420" t="s">
        <v>265</v>
      </c>
      <c r="X3420">
        <v>0</v>
      </c>
      <c r="Y3420" t="s">
        <v>265</v>
      </c>
      <c r="Z3420" t="s">
        <v>265</v>
      </c>
      <c r="AA3420" t="s">
        <v>265</v>
      </c>
      <c r="AB3420" t="s">
        <v>265</v>
      </c>
      <c r="AC3420" t="s">
        <v>265</v>
      </c>
      <c r="AD3420" t="s">
        <v>265</v>
      </c>
      <c r="AE3420" t="s">
        <v>265</v>
      </c>
      <c r="AF3420" t="s">
        <v>13138</v>
      </c>
      <c r="AG3420" t="s">
        <v>265</v>
      </c>
      <c r="AH3420" t="s">
        <v>265</v>
      </c>
      <c r="AI3420" t="s">
        <v>265</v>
      </c>
      <c r="AJ3420" t="s">
        <v>265</v>
      </c>
      <c r="AL3420" t="str">
        <f>IF(Sudan_News12[[#This Row],[relevancy_classification_english]]="Relevant","مناسب",IF(Sudan_News12[[#This Row],[relevancy_classification_english]]="Relevant","عَرَضِيّ",""))</f>
        <v/>
      </c>
      <c r="AN3420" t="str">
        <f>IF(Sudan_News12[[#This Row],[sentiment_analysis_english]]="Negative","سلبي",IF(Sudan_News12[[#This Row],[sentiment_analysis_english]]="Neutral","حيادي",IF(Sudan_News12[[#This Row],[sentiment_analysis_english]]="Positive","إيجابي","")))</f>
        <v/>
      </c>
      <c r="AO3420" t="e">
        <f>INDEX(TextClassificationList[],MATCH(Sudan_News12[[#This Row],[text_classification_arabic]],TextClassificationList[text_classification_arabic],0),1)</f>
        <v>#N/A</v>
      </c>
      <c r="AQ3420" t="e">
        <f>INDEX(TextClassificationList[],MATCH(Sudan_News12[[#This Row],[text_classification_arabic2]],TextClassificationList[text_classification_arabic],0),1)</f>
        <v>#N/A</v>
      </c>
      <c r="AS3420" t="e">
        <f>INDEX(TextClassificationList[],MATCH(Sudan_News12[[#This Row],[text_classification_arabic3]],TextClassificationList[text_classification_arabic],0),1)</f>
        <v>#N/A</v>
      </c>
      <c r="AU3420" t="e">
        <f>INDEX(TextClassificationList[],MATCH(Sudan_News12[[#This Row],[text_classification_arabic4]],TextClassificationList[text_classification_arabic],0),1)</f>
        <v>#N/A</v>
      </c>
      <c r="AW3420" t="e">
        <f>INDEX(TextClassificationList[],MATCH(Sudan_News12[[#This Row],[text_classification_arabic5]],TextClassificationList[text_classification_arabic],0),1)</f>
        <v>#N/A</v>
      </c>
    </row>
    <row r="3421" spans="1:49" x14ac:dyDescent="0.2">
      <c r="A3421">
        <v>1.2633094389512643E+18</v>
      </c>
      <c r="B3421">
        <v>1.2633014027821261E+18</v>
      </c>
      <c r="C3421" t="s">
        <v>13139</v>
      </c>
      <c r="D3421" s="1">
        <v>43972</v>
      </c>
      <c r="E3421" s="2">
        <v>0.22472222222222221</v>
      </c>
      <c r="F3421">
        <v>200</v>
      </c>
      <c r="G3421">
        <v>1889611729</v>
      </c>
      <c r="H3421" t="s">
        <v>354</v>
      </c>
      <c r="I3421" t="s">
        <v>355</v>
      </c>
      <c r="J3421" t="s">
        <v>265</v>
      </c>
      <c r="K3421" t="s">
        <v>13140</v>
      </c>
      <c r="L3421" t="s">
        <v>266</v>
      </c>
      <c r="M3421" t="s">
        <v>267</v>
      </c>
      <c r="N3421" t="s">
        <v>267</v>
      </c>
      <c r="O3421" t="s">
        <v>267</v>
      </c>
      <c r="P3421">
        <v>0</v>
      </c>
      <c r="Q3421">
        <v>0</v>
      </c>
      <c r="R3421">
        <v>0</v>
      </c>
      <c r="S3421" t="s">
        <v>267</v>
      </c>
      <c r="T3421" t="s">
        <v>267</v>
      </c>
      <c r="U3421" t="s">
        <v>13141</v>
      </c>
      <c r="V3421" t="b">
        <v>0</v>
      </c>
      <c r="W3421" t="s">
        <v>265</v>
      </c>
      <c r="X3421">
        <v>0</v>
      </c>
      <c r="Y3421" t="s">
        <v>265</v>
      </c>
      <c r="Z3421" t="s">
        <v>265</v>
      </c>
      <c r="AA3421" t="s">
        <v>265</v>
      </c>
      <c r="AB3421" t="s">
        <v>265</v>
      </c>
      <c r="AC3421" t="s">
        <v>265</v>
      </c>
      <c r="AD3421" t="s">
        <v>265</v>
      </c>
      <c r="AE3421" t="s">
        <v>265</v>
      </c>
      <c r="AF3421" t="s">
        <v>13142</v>
      </c>
      <c r="AG3421" t="s">
        <v>265</v>
      </c>
      <c r="AH3421" t="s">
        <v>265</v>
      </c>
      <c r="AI3421" t="s">
        <v>265</v>
      </c>
      <c r="AJ3421" t="s">
        <v>265</v>
      </c>
      <c r="AL3421" t="str">
        <f>IF(Sudan_News12[[#This Row],[relevancy_classification_english]]="Relevant","مناسب",IF(Sudan_News12[[#This Row],[relevancy_classification_english]]="Relevant","عَرَضِيّ",""))</f>
        <v/>
      </c>
      <c r="AN3421" t="str">
        <f>IF(Sudan_News12[[#This Row],[sentiment_analysis_english]]="Negative","سلبي",IF(Sudan_News12[[#This Row],[sentiment_analysis_english]]="Neutral","حيادي",IF(Sudan_News12[[#This Row],[sentiment_analysis_english]]="Positive","إيجابي","")))</f>
        <v/>
      </c>
      <c r="AO3421" t="e">
        <f>INDEX(TextClassificationList[],MATCH(Sudan_News12[[#This Row],[text_classification_arabic]],TextClassificationList[text_classification_arabic],0),1)</f>
        <v>#N/A</v>
      </c>
      <c r="AQ3421" t="e">
        <f>INDEX(TextClassificationList[],MATCH(Sudan_News12[[#This Row],[text_classification_arabic2]],TextClassificationList[text_classification_arabic],0),1)</f>
        <v>#N/A</v>
      </c>
      <c r="AS3421" t="e">
        <f>INDEX(TextClassificationList[],MATCH(Sudan_News12[[#This Row],[text_classification_arabic3]],TextClassificationList[text_classification_arabic],0),1)</f>
        <v>#N/A</v>
      </c>
      <c r="AU3421" t="e">
        <f>INDEX(TextClassificationList[],MATCH(Sudan_News12[[#This Row],[text_classification_arabic4]],TextClassificationList[text_classification_arabic],0),1)</f>
        <v>#N/A</v>
      </c>
      <c r="AW3421" t="e">
        <f>INDEX(TextClassificationList[],MATCH(Sudan_News12[[#This Row],[text_classification_arabic5]],TextClassificationList[text_classification_arabic],0),1)</f>
        <v>#N/A</v>
      </c>
    </row>
    <row r="3422" spans="1:49" x14ac:dyDescent="0.2">
      <c r="A3422">
        <v>1.2633028309218632E+18</v>
      </c>
      <c r="B3422">
        <v>1.263270496977793E+18</v>
      </c>
      <c r="C3422" t="s">
        <v>13143</v>
      </c>
      <c r="D3422" s="1">
        <v>43972</v>
      </c>
      <c r="E3422" s="2">
        <v>0.20648148148148149</v>
      </c>
      <c r="F3422">
        <v>200</v>
      </c>
      <c r="G3422">
        <v>1889611729</v>
      </c>
      <c r="H3422" t="s">
        <v>354</v>
      </c>
      <c r="I3422" t="s">
        <v>355</v>
      </c>
      <c r="J3422" t="s">
        <v>265</v>
      </c>
      <c r="K3422" t="s">
        <v>13144</v>
      </c>
      <c r="L3422" t="s">
        <v>266</v>
      </c>
      <c r="M3422" t="s">
        <v>267</v>
      </c>
      <c r="N3422" t="s">
        <v>267</v>
      </c>
      <c r="O3422" t="s">
        <v>267</v>
      </c>
      <c r="P3422">
        <v>0</v>
      </c>
      <c r="Q3422">
        <v>1</v>
      </c>
      <c r="R3422">
        <v>0</v>
      </c>
      <c r="S3422" t="s">
        <v>267</v>
      </c>
      <c r="T3422" t="s">
        <v>267</v>
      </c>
      <c r="U3422" t="s">
        <v>13145</v>
      </c>
      <c r="V3422" t="b">
        <v>0</v>
      </c>
      <c r="W3422" t="s">
        <v>265</v>
      </c>
      <c r="X3422">
        <v>0</v>
      </c>
      <c r="Y3422" t="s">
        <v>265</v>
      </c>
      <c r="Z3422" t="s">
        <v>265</v>
      </c>
      <c r="AA3422" t="s">
        <v>265</v>
      </c>
      <c r="AB3422" t="s">
        <v>265</v>
      </c>
      <c r="AC3422" t="s">
        <v>265</v>
      </c>
      <c r="AD3422" t="s">
        <v>265</v>
      </c>
      <c r="AE3422" t="s">
        <v>265</v>
      </c>
      <c r="AF3422" t="s">
        <v>13146</v>
      </c>
      <c r="AG3422" t="s">
        <v>265</v>
      </c>
      <c r="AH3422" t="s">
        <v>265</v>
      </c>
      <c r="AI3422" t="s">
        <v>265</v>
      </c>
      <c r="AJ3422" t="s">
        <v>265</v>
      </c>
      <c r="AL3422" t="str">
        <f>IF(Sudan_News12[[#This Row],[relevancy_classification_english]]="Relevant","مناسب",IF(Sudan_News12[[#This Row],[relevancy_classification_english]]="Relevant","عَرَضِيّ",""))</f>
        <v/>
      </c>
      <c r="AN3422" t="str">
        <f>IF(Sudan_News12[[#This Row],[sentiment_analysis_english]]="Negative","سلبي",IF(Sudan_News12[[#This Row],[sentiment_analysis_english]]="Neutral","حيادي",IF(Sudan_News12[[#This Row],[sentiment_analysis_english]]="Positive","إيجابي","")))</f>
        <v/>
      </c>
      <c r="AO3422" t="e">
        <f>INDEX(TextClassificationList[],MATCH(Sudan_News12[[#This Row],[text_classification_arabic]],TextClassificationList[text_classification_arabic],0),1)</f>
        <v>#N/A</v>
      </c>
      <c r="AQ3422" t="e">
        <f>INDEX(TextClassificationList[],MATCH(Sudan_News12[[#This Row],[text_classification_arabic2]],TextClassificationList[text_classification_arabic],0),1)</f>
        <v>#N/A</v>
      </c>
      <c r="AS3422" t="e">
        <f>INDEX(TextClassificationList[],MATCH(Sudan_News12[[#This Row],[text_classification_arabic3]],TextClassificationList[text_classification_arabic],0),1)</f>
        <v>#N/A</v>
      </c>
      <c r="AU3422" t="e">
        <f>INDEX(TextClassificationList[],MATCH(Sudan_News12[[#This Row],[text_classification_arabic4]],TextClassificationList[text_classification_arabic],0),1)</f>
        <v>#N/A</v>
      </c>
      <c r="AW3422" t="e">
        <f>INDEX(TextClassificationList[],MATCH(Sudan_News12[[#This Row],[text_classification_arabic5]],TextClassificationList[text_classification_arabic],0),1)</f>
        <v>#N/A</v>
      </c>
    </row>
    <row r="3423" spans="1:49" x14ac:dyDescent="0.2">
      <c r="A3423">
        <v>1.2633023647458673E+18</v>
      </c>
      <c r="B3423">
        <v>1.263270496977793E+18</v>
      </c>
      <c r="C3423" t="s">
        <v>13147</v>
      </c>
      <c r="D3423" s="1">
        <v>43972</v>
      </c>
      <c r="E3423" s="2">
        <v>0.20519675925925926</v>
      </c>
      <c r="F3423">
        <v>200</v>
      </c>
      <c r="G3423">
        <v>1889611729</v>
      </c>
      <c r="H3423" t="s">
        <v>354</v>
      </c>
      <c r="I3423" t="s">
        <v>355</v>
      </c>
      <c r="J3423" t="s">
        <v>265</v>
      </c>
      <c r="K3423" t="s">
        <v>13148</v>
      </c>
      <c r="L3423" t="s">
        <v>266</v>
      </c>
      <c r="M3423" t="s">
        <v>267</v>
      </c>
      <c r="N3423" t="s">
        <v>267</v>
      </c>
      <c r="O3423" t="s">
        <v>267</v>
      </c>
      <c r="P3423">
        <v>1</v>
      </c>
      <c r="Q3423">
        <v>0</v>
      </c>
      <c r="R3423">
        <v>0</v>
      </c>
      <c r="S3423" t="s">
        <v>267</v>
      </c>
      <c r="T3423" t="s">
        <v>267</v>
      </c>
      <c r="U3423" t="s">
        <v>13149</v>
      </c>
      <c r="V3423" t="b">
        <v>0</v>
      </c>
      <c r="W3423" t="s">
        <v>265</v>
      </c>
      <c r="X3423">
        <v>0</v>
      </c>
      <c r="Y3423" t="s">
        <v>265</v>
      </c>
      <c r="Z3423" t="s">
        <v>265</v>
      </c>
      <c r="AA3423" t="s">
        <v>265</v>
      </c>
      <c r="AB3423" t="s">
        <v>265</v>
      </c>
      <c r="AC3423" t="s">
        <v>265</v>
      </c>
      <c r="AD3423" t="s">
        <v>265</v>
      </c>
      <c r="AE3423" t="s">
        <v>265</v>
      </c>
      <c r="AF3423" t="s">
        <v>13150</v>
      </c>
      <c r="AG3423" t="s">
        <v>265</v>
      </c>
      <c r="AH3423" t="s">
        <v>265</v>
      </c>
      <c r="AI3423" t="s">
        <v>265</v>
      </c>
      <c r="AJ3423" t="s">
        <v>265</v>
      </c>
      <c r="AL3423" t="str">
        <f>IF(Sudan_News12[[#This Row],[relevancy_classification_english]]="Relevant","مناسب",IF(Sudan_News12[[#This Row],[relevancy_classification_english]]="Relevant","عَرَضِيّ",""))</f>
        <v/>
      </c>
      <c r="AN3423" t="str">
        <f>IF(Sudan_News12[[#This Row],[sentiment_analysis_english]]="Negative","سلبي",IF(Sudan_News12[[#This Row],[sentiment_analysis_english]]="Neutral","حيادي",IF(Sudan_News12[[#This Row],[sentiment_analysis_english]]="Positive","إيجابي","")))</f>
        <v/>
      </c>
      <c r="AO3423" t="e">
        <f>INDEX(TextClassificationList[],MATCH(Sudan_News12[[#This Row],[text_classification_arabic]],TextClassificationList[text_classification_arabic],0),1)</f>
        <v>#N/A</v>
      </c>
      <c r="AQ3423" t="e">
        <f>INDEX(TextClassificationList[],MATCH(Sudan_News12[[#This Row],[text_classification_arabic2]],TextClassificationList[text_classification_arabic],0),1)</f>
        <v>#N/A</v>
      </c>
      <c r="AS3423" t="e">
        <f>INDEX(TextClassificationList[],MATCH(Sudan_News12[[#This Row],[text_classification_arabic3]],TextClassificationList[text_classification_arabic],0),1)</f>
        <v>#N/A</v>
      </c>
      <c r="AU3423" t="e">
        <f>INDEX(TextClassificationList[],MATCH(Sudan_News12[[#This Row],[text_classification_arabic4]],TextClassificationList[text_classification_arabic],0),1)</f>
        <v>#N/A</v>
      </c>
      <c r="AW3423" t="e">
        <f>INDEX(TextClassificationList[],MATCH(Sudan_News12[[#This Row],[text_classification_arabic5]],TextClassificationList[text_classification_arabic],0),1)</f>
        <v>#N/A</v>
      </c>
    </row>
    <row r="3424" spans="1:49" x14ac:dyDescent="0.2">
      <c r="A3424">
        <v>1.2633021699037389E+18</v>
      </c>
      <c r="B3424">
        <v>1.2633014027821261E+18</v>
      </c>
      <c r="C3424" t="s">
        <v>13151</v>
      </c>
      <c r="D3424" s="1">
        <v>43972</v>
      </c>
      <c r="E3424" s="2">
        <v>0.20465277777777777</v>
      </c>
      <c r="F3424">
        <v>200</v>
      </c>
      <c r="G3424">
        <v>1889611729</v>
      </c>
      <c r="H3424" t="s">
        <v>354</v>
      </c>
      <c r="I3424" t="s">
        <v>355</v>
      </c>
      <c r="J3424" t="s">
        <v>265</v>
      </c>
      <c r="K3424" t="s">
        <v>13152</v>
      </c>
      <c r="L3424" t="s">
        <v>266</v>
      </c>
      <c r="M3424" t="s">
        <v>267</v>
      </c>
      <c r="N3424" t="s">
        <v>267</v>
      </c>
      <c r="O3424" t="s">
        <v>267</v>
      </c>
      <c r="P3424">
        <v>1</v>
      </c>
      <c r="Q3424">
        <v>0</v>
      </c>
      <c r="R3424">
        <v>0</v>
      </c>
      <c r="S3424" t="s">
        <v>267</v>
      </c>
      <c r="T3424" t="s">
        <v>267</v>
      </c>
      <c r="U3424" t="s">
        <v>13153</v>
      </c>
      <c r="V3424" t="b">
        <v>0</v>
      </c>
      <c r="W3424" t="s">
        <v>265</v>
      </c>
      <c r="X3424">
        <v>0</v>
      </c>
      <c r="Y3424" t="s">
        <v>265</v>
      </c>
      <c r="Z3424" t="s">
        <v>265</v>
      </c>
      <c r="AA3424" t="s">
        <v>265</v>
      </c>
      <c r="AB3424" t="s">
        <v>265</v>
      </c>
      <c r="AC3424" t="s">
        <v>265</v>
      </c>
      <c r="AD3424" t="s">
        <v>265</v>
      </c>
      <c r="AE3424" t="s">
        <v>265</v>
      </c>
      <c r="AF3424" t="s">
        <v>13142</v>
      </c>
      <c r="AG3424" t="s">
        <v>265</v>
      </c>
      <c r="AH3424" t="s">
        <v>265</v>
      </c>
      <c r="AI3424" t="s">
        <v>265</v>
      </c>
      <c r="AJ3424" t="s">
        <v>265</v>
      </c>
      <c r="AL3424" t="str">
        <f>IF(Sudan_News12[[#This Row],[relevancy_classification_english]]="Relevant","مناسب",IF(Sudan_News12[[#This Row],[relevancy_classification_english]]="Relevant","عَرَضِيّ",""))</f>
        <v/>
      </c>
      <c r="AN3424" t="str">
        <f>IF(Sudan_News12[[#This Row],[sentiment_analysis_english]]="Negative","سلبي",IF(Sudan_News12[[#This Row],[sentiment_analysis_english]]="Neutral","حيادي",IF(Sudan_News12[[#This Row],[sentiment_analysis_english]]="Positive","إيجابي","")))</f>
        <v/>
      </c>
      <c r="AO3424" t="e">
        <f>INDEX(TextClassificationList[],MATCH(Sudan_News12[[#This Row],[text_classification_arabic]],TextClassificationList[text_classification_arabic],0),1)</f>
        <v>#N/A</v>
      </c>
      <c r="AQ3424" t="e">
        <f>INDEX(TextClassificationList[],MATCH(Sudan_News12[[#This Row],[text_classification_arabic2]],TextClassificationList[text_classification_arabic],0),1)</f>
        <v>#N/A</v>
      </c>
      <c r="AS3424" t="e">
        <f>INDEX(TextClassificationList[],MATCH(Sudan_News12[[#This Row],[text_classification_arabic3]],TextClassificationList[text_classification_arabic],0),1)</f>
        <v>#N/A</v>
      </c>
      <c r="AU3424" t="e">
        <f>INDEX(TextClassificationList[],MATCH(Sudan_News12[[#This Row],[text_classification_arabic4]],TextClassificationList[text_classification_arabic],0),1)</f>
        <v>#N/A</v>
      </c>
      <c r="AW3424" t="e">
        <f>INDEX(TextClassificationList[],MATCH(Sudan_News12[[#This Row],[text_classification_arabic5]],TextClassificationList[text_classification_arabic],0),1)</f>
        <v>#N/A</v>
      </c>
    </row>
    <row r="3425" spans="1:49" x14ac:dyDescent="0.2">
      <c r="A3425">
        <v>1.2633005576678072E+18</v>
      </c>
      <c r="B3425">
        <v>1.263270496977793E+18</v>
      </c>
      <c r="C3425" t="s">
        <v>13154</v>
      </c>
      <c r="D3425" s="1">
        <v>43972</v>
      </c>
      <c r="E3425" s="2">
        <v>0.20020833333333332</v>
      </c>
      <c r="F3425">
        <v>200</v>
      </c>
      <c r="G3425">
        <v>1889611729</v>
      </c>
      <c r="H3425" t="s">
        <v>354</v>
      </c>
      <c r="I3425" t="s">
        <v>355</v>
      </c>
      <c r="J3425" t="s">
        <v>265</v>
      </c>
      <c r="K3425" t="s">
        <v>13155</v>
      </c>
      <c r="L3425" t="s">
        <v>266</v>
      </c>
      <c r="M3425" t="s">
        <v>267</v>
      </c>
      <c r="N3425" t="s">
        <v>267</v>
      </c>
      <c r="O3425" t="s">
        <v>267</v>
      </c>
      <c r="P3425">
        <v>1</v>
      </c>
      <c r="Q3425">
        <v>0</v>
      </c>
      <c r="R3425">
        <v>1</v>
      </c>
      <c r="S3425" t="s">
        <v>267</v>
      </c>
      <c r="T3425" t="s">
        <v>267</v>
      </c>
      <c r="U3425" t="s">
        <v>13156</v>
      </c>
      <c r="V3425" t="b">
        <v>0</v>
      </c>
      <c r="W3425" t="s">
        <v>265</v>
      </c>
      <c r="X3425">
        <v>0</v>
      </c>
      <c r="Y3425" t="s">
        <v>265</v>
      </c>
      <c r="Z3425" t="s">
        <v>265</v>
      </c>
      <c r="AA3425" t="s">
        <v>265</v>
      </c>
      <c r="AB3425" t="s">
        <v>265</v>
      </c>
      <c r="AC3425" t="s">
        <v>265</v>
      </c>
      <c r="AD3425" t="s">
        <v>265</v>
      </c>
      <c r="AE3425" t="s">
        <v>265</v>
      </c>
      <c r="AF3425" t="s">
        <v>13146</v>
      </c>
      <c r="AG3425" t="s">
        <v>265</v>
      </c>
      <c r="AH3425" t="s">
        <v>265</v>
      </c>
      <c r="AI3425" t="s">
        <v>265</v>
      </c>
      <c r="AJ3425" t="s">
        <v>265</v>
      </c>
      <c r="AL3425" t="str">
        <f>IF(Sudan_News12[[#This Row],[relevancy_classification_english]]="Relevant","مناسب",IF(Sudan_News12[[#This Row],[relevancy_classification_english]]="Relevant","عَرَضِيّ",""))</f>
        <v/>
      </c>
      <c r="AN3425" t="str">
        <f>IF(Sudan_News12[[#This Row],[sentiment_analysis_english]]="Negative","سلبي",IF(Sudan_News12[[#This Row],[sentiment_analysis_english]]="Neutral","حيادي",IF(Sudan_News12[[#This Row],[sentiment_analysis_english]]="Positive","إيجابي","")))</f>
        <v/>
      </c>
      <c r="AO3425" t="e">
        <f>INDEX(TextClassificationList[],MATCH(Sudan_News12[[#This Row],[text_classification_arabic]],TextClassificationList[text_classification_arabic],0),1)</f>
        <v>#N/A</v>
      </c>
      <c r="AQ3425" t="e">
        <f>INDEX(TextClassificationList[],MATCH(Sudan_News12[[#This Row],[text_classification_arabic2]],TextClassificationList[text_classification_arabic],0),1)</f>
        <v>#N/A</v>
      </c>
      <c r="AS3425" t="e">
        <f>INDEX(TextClassificationList[],MATCH(Sudan_News12[[#This Row],[text_classification_arabic3]],TextClassificationList[text_classification_arabic],0),1)</f>
        <v>#N/A</v>
      </c>
      <c r="AU3425" t="e">
        <f>INDEX(TextClassificationList[],MATCH(Sudan_News12[[#This Row],[text_classification_arabic4]],TextClassificationList[text_classification_arabic],0),1)</f>
        <v>#N/A</v>
      </c>
      <c r="AW3425" t="e">
        <f>INDEX(TextClassificationList[],MATCH(Sudan_News12[[#This Row],[text_classification_arabic5]],TextClassificationList[text_classification_arabic],0),1)</f>
        <v>#N/A</v>
      </c>
    </row>
    <row r="3426" spans="1:49" x14ac:dyDescent="0.2">
      <c r="A3426">
        <v>1.2632996810246513E+18</v>
      </c>
      <c r="B3426">
        <v>1.263270496977793E+18</v>
      </c>
      <c r="C3426" t="s">
        <v>13157</v>
      </c>
      <c r="D3426" s="1">
        <v>43972</v>
      </c>
      <c r="E3426" s="2">
        <v>0.19778935185185184</v>
      </c>
      <c r="F3426">
        <v>200</v>
      </c>
      <c r="G3426">
        <v>1889611729</v>
      </c>
      <c r="H3426" t="s">
        <v>354</v>
      </c>
      <c r="I3426" t="s">
        <v>355</v>
      </c>
      <c r="J3426" t="s">
        <v>265</v>
      </c>
      <c r="K3426" t="s">
        <v>13158</v>
      </c>
      <c r="L3426" t="s">
        <v>266</v>
      </c>
      <c r="M3426" t="s">
        <v>267</v>
      </c>
      <c r="N3426" t="s">
        <v>267</v>
      </c>
      <c r="O3426" t="s">
        <v>267</v>
      </c>
      <c r="P3426">
        <v>1</v>
      </c>
      <c r="Q3426">
        <v>0</v>
      </c>
      <c r="R3426">
        <v>1</v>
      </c>
      <c r="S3426" t="s">
        <v>267</v>
      </c>
      <c r="T3426" t="s">
        <v>267</v>
      </c>
      <c r="U3426" t="s">
        <v>13159</v>
      </c>
      <c r="V3426" t="b">
        <v>0</v>
      </c>
      <c r="W3426" t="s">
        <v>265</v>
      </c>
      <c r="X3426">
        <v>0</v>
      </c>
      <c r="Y3426" t="s">
        <v>265</v>
      </c>
      <c r="Z3426" t="s">
        <v>265</v>
      </c>
      <c r="AA3426" t="s">
        <v>265</v>
      </c>
      <c r="AB3426" t="s">
        <v>265</v>
      </c>
      <c r="AC3426" t="s">
        <v>265</v>
      </c>
      <c r="AD3426" t="s">
        <v>265</v>
      </c>
      <c r="AE3426" t="s">
        <v>265</v>
      </c>
      <c r="AF3426" t="s">
        <v>13146</v>
      </c>
      <c r="AG3426" t="s">
        <v>265</v>
      </c>
      <c r="AH3426" t="s">
        <v>265</v>
      </c>
      <c r="AI3426" t="s">
        <v>265</v>
      </c>
      <c r="AJ3426" t="s">
        <v>265</v>
      </c>
      <c r="AL3426" t="str">
        <f>IF(Sudan_News12[[#This Row],[relevancy_classification_english]]="Relevant","مناسب",IF(Sudan_News12[[#This Row],[relevancy_classification_english]]="Relevant","عَرَضِيّ",""))</f>
        <v/>
      </c>
      <c r="AN3426" t="str">
        <f>IF(Sudan_News12[[#This Row],[sentiment_analysis_english]]="Negative","سلبي",IF(Sudan_News12[[#This Row],[sentiment_analysis_english]]="Neutral","حيادي",IF(Sudan_News12[[#This Row],[sentiment_analysis_english]]="Positive","إيجابي","")))</f>
        <v/>
      </c>
      <c r="AO3426" t="e">
        <f>INDEX(TextClassificationList[],MATCH(Sudan_News12[[#This Row],[text_classification_arabic]],TextClassificationList[text_classification_arabic],0),1)</f>
        <v>#N/A</v>
      </c>
      <c r="AQ3426" t="e">
        <f>INDEX(TextClassificationList[],MATCH(Sudan_News12[[#This Row],[text_classification_arabic2]],TextClassificationList[text_classification_arabic],0),1)</f>
        <v>#N/A</v>
      </c>
      <c r="AS3426" t="e">
        <f>INDEX(TextClassificationList[],MATCH(Sudan_News12[[#This Row],[text_classification_arabic3]],TextClassificationList[text_classification_arabic],0),1)</f>
        <v>#N/A</v>
      </c>
      <c r="AU3426" t="e">
        <f>INDEX(TextClassificationList[],MATCH(Sudan_News12[[#This Row],[text_classification_arabic4]],TextClassificationList[text_classification_arabic],0),1)</f>
        <v>#N/A</v>
      </c>
      <c r="AW3426" t="e">
        <f>INDEX(TextClassificationList[],MATCH(Sudan_News12[[#This Row],[text_classification_arabic5]],TextClassificationList[text_classification_arabic],0),1)</f>
        <v>#N/A</v>
      </c>
    </row>
    <row r="3427" spans="1:49" x14ac:dyDescent="0.2">
      <c r="A3427">
        <v>1.2632991355931566E+18</v>
      </c>
      <c r="B3427">
        <v>1.263270496977793E+18</v>
      </c>
      <c r="C3427" t="s">
        <v>13160</v>
      </c>
      <c r="D3427" s="1">
        <v>43972</v>
      </c>
      <c r="E3427" s="2">
        <v>0.19628472222222224</v>
      </c>
      <c r="F3427">
        <v>200</v>
      </c>
      <c r="G3427">
        <v>1889611729</v>
      </c>
      <c r="H3427" t="s">
        <v>354</v>
      </c>
      <c r="I3427" t="s">
        <v>355</v>
      </c>
      <c r="J3427" t="s">
        <v>265</v>
      </c>
      <c r="K3427" t="s">
        <v>13161</v>
      </c>
      <c r="L3427" t="s">
        <v>266</v>
      </c>
      <c r="M3427" t="s">
        <v>267</v>
      </c>
      <c r="N3427" t="s">
        <v>267</v>
      </c>
      <c r="O3427" t="s">
        <v>267</v>
      </c>
      <c r="P3427">
        <v>2</v>
      </c>
      <c r="Q3427">
        <v>0</v>
      </c>
      <c r="R3427">
        <v>0</v>
      </c>
      <c r="S3427" t="s">
        <v>267</v>
      </c>
      <c r="T3427" t="s">
        <v>267</v>
      </c>
      <c r="U3427" t="s">
        <v>13162</v>
      </c>
      <c r="V3427" t="b">
        <v>0</v>
      </c>
      <c r="W3427" t="s">
        <v>265</v>
      </c>
      <c r="X3427">
        <v>0</v>
      </c>
      <c r="Y3427" t="s">
        <v>265</v>
      </c>
      <c r="Z3427" t="s">
        <v>265</v>
      </c>
      <c r="AA3427" t="s">
        <v>265</v>
      </c>
      <c r="AB3427" t="s">
        <v>265</v>
      </c>
      <c r="AC3427" t="s">
        <v>265</v>
      </c>
      <c r="AD3427" t="s">
        <v>265</v>
      </c>
      <c r="AE3427" t="s">
        <v>265</v>
      </c>
      <c r="AF3427" t="s">
        <v>13150</v>
      </c>
      <c r="AG3427" t="s">
        <v>265</v>
      </c>
      <c r="AH3427" t="s">
        <v>265</v>
      </c>
      <c r="AI3427" t="s">
        <v>265</v>
      </c>
      <c r="AJ3427" t="s">
        <v>265</v>
      </c>
      <c r="AL3427" t="str">
        <f>IF(Sudan_News12[[#This Row],[relevancy_classification_english]]="Relevant","مناسب",IF(Sudan_News12[[#This Row],[relevancy_classification_english]]="Relevant","عَرَضِيّ",""))</f>
        <v/>
      </c>
      <c r="AN3427" t="str">
        <f>IF(Sudan_News12[[#This Row],[sentiment_analysis_english]]="Negative","سلبي",IF(Sudan_News12[[#This Row],[sentiment_analysis_english]]="Neutral","حيادي",IF(Sudan_News12[[#This Row],[sentiment_analysis_english]]="Positive","إيجابي","")))</f>
        <v/>
      </c>
      <c r="AO3427" t="e">
        <f>INDEX(TextClassificationList[],MATCH(Sudan_News12[[#This Row],[text_classification_arabic]],TextClassificationList[text_classification_arabic],0),1)</f>
        <v>#N/A</v>
      </c>
      <c r="AQ3427" t="e">
        <f>INDEX(TextClassificationList[],MATCH(Sudan_News12[[#This Row],[text_classification_arabic2]],TextClassificationList[text_classification_arabic],0),1)</f>
        <v>#N/A</v>
      </c>
      <c r="AS3427" t="e">
        <f>INDEX(TextClassificationList[],MATCH(Sudan_News12[[#This Row],[text_classification_arabic3]],TextClassificationList[text_classification_arabic],0),1)</f>
        <v>#N/A</v>
      </c>
      <c r="AU3427" t="e">
        <f>INDEX(TextClassificationList[],MATCH(Sudan_News12[[#This Row],[text_classification_arabic4]],TextClassificationList[text_classification_arabic],0),1)</f>
        <v>#N/A</v>
      </c>
      <c r="AW3427" t="e">
        <f>INDEX(TextClassificationList[],MATCH(Sudan_News12[[#This Row],[text_classification_arabic5]],TextClassificationList[text_classification_arabic],0),1)</f>
        <v>#N/A</v>
      </c>
    </row>
    <row r="3428" spans="1:49" x14ac:dyDescent="0.2">
      <c r="A3428">
        <v>1.2632987137049682E+18</v>
      </c>
      <c r="B3428">
        <v>1.263270496977793E+18</v>
      </c>
      <c r="C3428" t="s">
        <v>13163</v>
      </c>
      <c r="D3428" s="1">
        <v>43972</v>
      </c>
      <c r="E3428" s="2">
        <v>0.19511574074074073</v>
      </c>
      <c r="F3428">
        <v>200</v>
      </c>
      <c r="G3428">
        <v>1889611729</v>
      </c>
      <c r="H3428" t="s">
        <v>354</v>
      </c>
      <c r="I3428" t="s">
        <v>355</v>
      </c>
      <c r="J3428" t="s">
        <v>265</v>
      </c>
      <c r="K3428" t="s">
        <v>13164</v>
      </c>
      <c r="L3428" t="s">
        <v>266</v>
      </c>
      <c r="M3428" t="s">
        <v>267</v>
      </c>
      <c r="N3428" t="s">
        <v>267</v>
      </c>
      <c r="O3428" t="s">
        <v>267</v>
      </c>
      <c r="P3428">
        <v>1</v>
      </c>
      <c r="Q3428">
        <v>0</v>
      </c>
      <c r="R3428">
        <v>1</v>
      </c>
      <c r="S3428" t="s">
        <v>267</v>
      </c>
      <c r="T3428" t="s">
        <v>267</v>
      </c>
      <c r="U3428" t="s">
        <v>13165</v>
      </c>
      <c r="V3428" t="b">
        <v>0</v>
      </c>
      <c r="W3428" t="s">
        <v>265</v>
      </c>
      <c r="X3428">
        <v>0</v>
      </c>
      <c r="Y3428" t="s">
        <v>265</v>
      </c>
      <c r="Z3428" t="s">
        <v>265</v>
      </c>
      <c r="AA3428" t="s">
        <v>265</v>
      </c>
      <c r="AB3428" t="s">
        <v>265</v>
      </c>
      <c r="AC3428" t="s">
        <v>265</v>
      </c>
      <c r="AD3428" t="s">
        <v>265</v>
      </c>
      <c r="AE3428" t="s">
        <v>265</v>
      </c>
      <c r="AF3428" t="s">
        <v>13146</v>
      </c>
      <c r="AG3428" t="s">
        <v>265</v>
      </c>
      <c r="AH3428" t="s">
        <v>265</v>
      </c>
      <c r="AI3428" t="s">
        <v>265</v>
      </c>
      <c r="AJ3428" t="s">
        <v>265</v>
      </c>
      <c r="AL3428" t="str">
        <f>IF(Sudan_News12[[#This Row],[relevancy_classification_english]]="Relevant","مناسب",IF(Sudan_News12[[#This Row],[relevancy_classification_english]]="Relevant","عَرَضِيّ",""))</f>
        <v/>
      </c>
      <c r="AN3428" t="str">
        <f>IF(Sudan_News12[[#This Row],[sentiment_analysis_english]]="Negative","سلبي",IF(Sudan_News12[[#This Row],[sentiment_analysis_english]]="Neutral","حيادي",IF(Sudan_News12[[#This Row],[sentiment_analysis_english]]="Positive","إيجابي","")))</f>
        <v/>
      </c>
      <c r="AO3428" t="e">
        <f>INDEX(TextClassificationList[],MATCH(Sudan_News12[[#This Row],[text_classification_arabic]],TextClassificationList[text_classification_arabic],0),1)</f>
        <v>#N/A</v>
      </c>
      <c r="AQ3428" t="e">
        <f>INDEX(TextClassificationList[],MATCH(Sudan_News12[[#This Row],[text_classification_arabic2]],TextClassificationList[text_classification_arabic],0),1)</f>
        <v>#N/A</v>
      </c>
      <c r="AS3428" t="e">
        <f>INDEX(TextClassificationList[],MATCH(Sudan_News12[[#This Row],[text_classification_arabic3]],TextClassificationList[text_classification_arabic],0),1)</f>
        <v>#N/A</v>
      </c>
      <c r="AU3428" t="e">
        <f>INDEX(TextClassificationList[],MATCH(Sudan_News12[[#This Row],[text_classification_arabic4]],TextClassificationList[text_classification_arabic],0),1)</f>
        <v>#N/A</v>
      </c>
      <c r="AW3428" t="e">
        <f>INDEX(TextClassificationList[],MATCH(Sudan_News12[[#This Row],[text_classification_arabic5]],TextClassificationList[text_classification_arabic],0),1)</f>
        <v>#N/A</v>
      </c>
    </row>
    <row r="3429" spans="1:49" x14ac:dyDescent="0.2">
      <c r="A3429">
        <v>1.2632981365476925E+18</v>
      </c>
      <c r="B3429">
        <v>1.263270496977793E+18</v>
      </c>
      <c r="C3429" t="s">
        <v>13166</v>
      </c>
      <c r="D3429" s="1">
        <v>43972</v>
      </c>
      <c r="E3429" s="2">
        <v>0.1935300925925926</v>
      </c>
      <c r="F3429">
        <v>200</v>
      </c>
      <c r="G3429">
        <v>1889611729</v>
      </c>
      <c r="H3429" t="s">
        <v>354</v>
      </c>
      <c r="I3429" t="s">
        <v>355</v>
      </c>
      <c r="J3429" t="s">
        <v>265</v>
      </c>
      <c r="K3429" t="s">
        <v>13167</v>
      </c>
      <c r="L3429" t="s">
        <v>266</v>
      </c>
      <c r="M3429" t="s">
        <v>267</v>
      </c>
      <c r="N3429" t="s">
        <v>267</v>
      </c>
      <c r="O3429" t="s">
        <v>267</v>
      </c>
      <c r="P3429">
        <v>1</v>
      </c>
      <c r="Q3429">
        <v>0</v>
      </c>
      <c r="R3429">
        <v>1</v>
      </c>
      <c r="S3429" t="s">
        <v>267</v>
      </c>
      <c r="T3429" t="s">
        <v>267</v>
      </c>
      <c r="U3429" t="s">
        <v>13168</v>
      </c>
      <c r="V3429" t="b">
        <v>0</v>
      </c>
      <c r="W3429" t="s">
        <v>265</v>
      </c>
      <c r="X3429">
        <v>0</v>
      </c>
      <c r="Y3429" t="s">
        <v>265</v>
      </c>
      <c r="Z3429" t="s">
        <v>265</v>
      </c>
      <c r="AA3429" t="s">
        <v>265</v>
      </c>
      <c r="AB3429" t="s">
        <v>265</v>
      </c>
      <c r="AC3429" t="s">
        <v>265</v>
      </c>
      <c r="AD3429" t="s">
        <v>265</v>
      </c>
      <c r="AE3429" t="s">
        <v>265</v>
      </c>
      <c r="AF3429" t="s">
        <v>13146</v>
      </c>
      <c r="AG3429" t="s">
        <v>265</v>
      </c>
      <c r="AH3429" t="s">
        <v>265</v>
      </c>
      <c r="AI3429" t="s">
        <v>265</v>
      </c>
      <c r="AJ3429" t="s">
        <v>265</v>
      </c>
      <c r="AL3429" t="str">
        <f>IF(Sudan_News12[[#This Row],[relevancy_classification_english]]="Relevant","مناسب",IF(Sudan_News12[[#This Row],[relevancy_classification_english]]="Relevant","عَرَضِيّ",""))</f>
        <v/>
      </c>
      <c r="AN3429" t="str">
        <f>IF(Sudan_News12[[#This Row],[sentiment_analysis_english]]="Negative","سلبي",IF(Sudan_News12[[#This Row],[sentiment_analysis_english]]="Neutral","حيادي",IF(Sudan_News12[[#This Row],[sentiment_analysis_english]]="Positive","إيجابي","")))</f>
        <v/>
      </c>
      <c r="AO3429" t="e">
        <f>INDEX(TextClassificationList[],MATCH(Sudan_News12[[#This Row],[text_classification_arabic]],TextClassificationList[text_classification_arabic],0),1)</f>
        <v>#N/A</v>
      </c>
      <c r="AQ3429" t="e">
        <f>INDEX(TextClassificationList[],MATCH(Sudan_News12[[#This Row],[text_classification_arabic2]],TextClassificationList[text_classification_arabic],0),1)</f>
        <v>#N/A</v>
      </c>
      <c r="AS3429" t="e">
        <f>INDEX(TextClassificationList[],MATCH(Sudan_News12[[#This Row],[text_classification_arabic3]],TextClassificationList[text_classification_arabic],0),1)</f>
        <v>#N/A</v>
      </c>
      <c r="AU3429" t="e">
        <f>INDEX(TextClassificationList[],MATCH(Sudan_News12[[#This Row],[text_classification_arabic4]],TextClassificationList[text_classification_arabic],0),1)</f>
        <v>#N/A</v>
      </c>
      <c r="AW3429" t="e">
        <f>INDEX(TextClassificationList[],MATCH(Sudan_News12[[#This Row],[text_classification_arabic5]],TextClassificationList[text_classification_arabic],0),1)</f>
        <v>#N/A</v>
      </c>
    </row>
    <row r="3430" spans="1:49" x14ac:dyDescent="0.2">
      <c r="A3430">
        <v>1.2632958403969843E+18</v>
      </c>
      <c r="B3430">
        <v>1.263270496977793E+18</v>
      </c>
      <c r="C3430" t="s">
        <v>13169</v>
      </c>
      <c r="D3430" s="1">
        <v>43972</v>
      </c>
      <c r="E3430" s="2">
        <v>0.18718750000000001</v>
      </c>
      <c r="F3430">
        <v>200</v>
      </c>
      <c r="G3430">
        <v>1889611729</v>
      </c>
      <c r="H3430" t="s">
        <v>354</v>
      </c>
      <c r="I3430" t="s">
        <v>355</v>
      </c>
      <c r="J3430" t="s">
        <v>265</v>
      </c>
      <c r="K3430" t="s">
        <v>13170</v>
      </c>
      <c r="L3430" t="s">
        <v>266</v>
      </c>
      <c r="M3430" t="s">
        <v>267</v>
      </c>
      <c r="N3430" t="s">
        <v>267</v>
      </c>
      <c r="O3430" t="s">
        <v>267</v>
      </c>
      <c r="P3430">
        <v>1</v>
      </c>
      <c r="Q3430">
        <v>1</v>
      </c>
      <c r="R3430">
        <v>0</v>
      </c>
      <c r="S3430" t="s">
        <v>267</v>
      </c>
      <c r="T3430" t="s">
        <v>267</v>
      </c>
      <c r="U3430" t="s">
        <v>13171</v>
      </c>
      <c r="V3430" t="b">
        <v>0</v>
      </c>
      <c r="W3430" t="s">
        <v>265</v>
      </c>
      <c r="X3430">
        <v>0</v>
      </c>
      <c r="Y3430" t="s">
        <v>265</v>
      </c>
      <c r="Z3430" t="s">
        <v>265</v>
      </c>
      <c r="AA3430" t="s">
        <v>265</v>
      </c>
      <c r="AB3430" t="s">
        <v>265</v>
      </c>
      <c r="AC3430" t="s">
        <v>265</v>
      </c>
      <c r="AD3430" t="s">
        <v>265</v>
      </c>
      <c r="AE3430" t="s">
        <v>265</v>
      </c>
      <c r="AF3430" t="s">
        <v>13172</v>
      </c>
      <c r="AG3430" t="s">
        <v>265</v>
      </c>
      <c r="AH3430" t="s">
        <v>265</v>
      </c>
      <c r="AI3430" t="s">
        <v>265</v>
      </c>
      <c r="AJ3430" t="s">
        <v>265</v>
      </c>
      <c r="AL3430" t="str">
        <f>IF(Sudan_News12[[#This Row],[relevancy_classification_english]]="Relevant","مناسب",IF(Sudan_News12[[#This Row],[relevancy_classification_english]]="Relevant","عَرَضِيّ",""))</f>
        <v/>
      </c>
      <c r="AN3430" t="str">
        <f>IF(Sudan_News12[[#This Row],[sentiment_analysis_english]]="Negative","سلبي",IF(Sudan_News12[[#This Row],[sentiment_analysis_english]]="Neutral","حيادي",IF(Sudan_News12[[#This Row],[sentiment_analysis_english]]="Positive","إيجابي","")))</f>
        <v/>
      </c>
      <c r="AO3430" t="e">
        <f>INDEX(TextClassificationList[],MATCH(Sudan_News12[[#This Row],[text_classification_arabic]],TextClassificationList[text_classification_arabic],0),1)</f>
        <v>#N/A</v>
      </c>
      <c r="AQ3430" t="e">
        <f>INDEX(TextClassificationList[],MATCH(Sudan_News12[[#This Row],[text_classification_arabic2]],TextClassificationList[text_classification_arabic],0),1)</f>
        <v>#N/A</v>
      </c>
      <c r="AS3430" t="e">
        <f>INDEX(TextClassificationList[],MATCH(Sudan_News12[[#This Row],[text_classification_arabic3]],TextClassificationList[text_classification_arabic],0),1)</f>
        <v>#N/A</v>
      </c>
      <c r="AU3430" t="e">
        <f>INDEX(TextClassificationList[],MATCH(Sudan_News12[[#This Row],[text_classification_arabic4]],TextClassificationList[text_classification_arabic],0),1)</f>
        <v>#N/A</v>
      </c>
      <c r="AW3430" t="e">
        <f>INDEX(TextClassificationList[],MATCH(Sudan_News12[[#This Row],[text_classification_arabic5]],TextClassificationList[text_classification_arabic],0),1)</f>
        <v>#N/A</v>
      </c>
    </row>
    <row r="3431" spans="1:49" x14ac:dyDescent="0.2">
      <c r="A3431">
        <v>1.2632949308328018E+18</v>
      </c>
      <c r="B3431">
        <v>1.263270496977793E+18</v>
      </c>
      <c r="C3431" t="s">
        <v>13173</v>
      </c>
      <c r="D3431" s="1">
        <v>43972</v>
      </c>
      <c r="E3431" s="2">
        <v>0.1846875</v>
      </c>
      <c r="F3431">
        <v>200</v>
      </c>
      <c r="G3431">
        <v>1889611729</v>
      </c>
      <c r="H3431" t="s">
        <v>354</v>
      </c>
      <c r="I3431" t="s">
        <v>355</v>
      </c>
      <c r="J3431" t="s">
        <v>265</v>
      </c>
      <c r="K3431" t="s">
        <v>13174</v>
      </c>
      <c r="L3431" t="s">
        <v>266</v>
      </c>
      <c r="M3431" t="s">
        <v>267</v>
      </c>
      <c r="N3431" t="s">
        <v>267</v>
      </c>
      <c r="O3431" t="s">
        <v>267</v>
      </c>
      <c r="P3431">
        <v>1</v>
      </c>
      <c r="Q3431">
        <v>0</v>
      </c>
      <c r="R3431">
        <v>0</v>
      </c>
      <c r="S3431" t="s">
        <v>267</v>
      </c>
      <c r="T3431" t="s">
        <v>267</v>
      </c>
      <c r="U3431" t="s">
        <v>13175</v>
      </c>
      <c r="V3431" t="b">
        <v>0</v>
      </c>
      <c r="W3431" t="s">
        <v>265</v>
      </c>
      <c r="X3431">
        <v>0</v>
      </c>
      <c r="Y3431" t="s">
        <v>265</v>
      </c>
      <c r="Z3431" t="s">
        <v>265</v>
      </c>
      <c r="AA3431" t="s">
        <v>265</v>
      </c>
      <c r="AB3431" t="s">
        <v>265</v>
      </c>
      <c r="AC3431" t="s">
        <v>265</v>
      </c>
      <c r="AD3431" t="s">
        <v>265</v>
      </c>
      <c r="AE3431" t="s">
        <v>265</v>
      </c>
      <c r="AF3431" t="s">
        <v>13172</v>
      </c>
      <c r="AG3431" t="s">
        <v>265</v>
      </c>
      <c r="AH3431" t="s">
        <v>265</v>
      </c>
      <c r="AI3431" t="s">
        <v>265</v>
      </c>
      <c r="AJ3431" t="s">
        <v>265</v>
      </c>
      <c r="AL3431" t="str">
        <f>IF(Sudan_News12[[#This Row],[relevancy_classification_english]]="Relevant","مناسب",IF(Sudan_News12[[#This Row],[relevancy_classification_english]]="Relevant","عَرَضِيّ",""))</f>
        <v/>
      </c>
      <c r="AN3431" t="str">
        <f>IF(Sudan_News12[[#This Row],[sentiment_analysis_english]]="Negative","سلبي",IF(Sudan_News12[[#This Row],[sentiment_analysis_english]]="Neutral","حيادي",IF(Sudan_News12[[#This Row],[sentiment_analysis_english]]="Positive","إيجابي","")))</f>
        <v/>
      </c>
      <c r="AO3431" t="e">
        <f>INDEX(TextClassificationList[],MATCH(Sudan_News12[[#This Row],[text_classification_arabic]],TextClassificationList[text_classification_arabic],0),1)</f>
        <v>#N/A</v>
      </c>
      <c r="AQ3431" t="e">
        <f>INDEX(TextClassificationList[],MATCH(Sudan_News12[[#This Row],[text_classification_arabic2]],TextClassificationList[text_classification_arabic],0),1)</f>
        <v>#N/A</v>
      </c>
      <c r="AS3431" t="e">
        <f>INDEX(TextClassificationList[],MATCH(Sudan_News12[[#This Row],[text_classification_arabic3]],TextClassificationList[text_classification_arabic],0),1)</f>
        <v>#N/A</v>
      </c>
      <c r="AU3431" t="e">
        <f>INDEX(TextClassificationList[],MATCH(Sudan_News12[[#This Row],[text_classification_arabic4]],TextClassificationList[text_classification_arabic],0),1)</f>
        <v>#N/A</v>
      </c>
      <c r="AW3431" t="e">
        <f>INDEX(TextClassificationList[],MATCH(Sudan_News12[[#This Row],[text_classification_arabic5]],TextClassificationList[text_classification_arabic],0),1)</f>
        <v>#N/A</v>
      </c>
    </row>
    <row r="3432" spans="1:49" x14ac:dyDescent="0.2">
      <c r="A3432">
        <v>1.2632938588861481E+18</v>
      </c>
      <c r="B3432">
        <v>1.263270496977793E+18</v>
      </c>
      <c r="C3432" t="s">
        <v>13176</v>
      </c>
      <c r="D3432" s="1">
        <v>43972</v>
      </c>
      <c r="E3432" s="2">
        <v>0.18172453703703703</v>
      </c>
      <c r="F3432">
        <v>200</v>
      </c>
      <c r="G3432">
        <v>1889611729</v>
      </c>
      <c r="H3432" t="s">
        <v>354</v>
      </c>
      <c r="I3432" t="s">
        <v>355</v>
      </c>
      <c r="J3432" t="s">
        <v>265</v>
      </c>
      <c r="K3432" t="s">
        <v>13177</v>
      </c>
      <c r="L3432" t="s">
        <v>266</v>
      </c>
      <c r="M3432" t="s">
        <v>267</v>
      </c>
      <c r="N3432" t="s">
        <v>267</v>
      </c>
      <c r="O3432" t="s">
        <v>267</v>
      </c>
      <c r="P3432">
        <v>1</v>
      </c>
      <c r="Q3432">
        <v>0</v>
      </c>
      <c r="R3432">
        <v>0</v>
      </c>
      <c r="S3432" t="s">
        <v>267</v>
      </c>
      <c r="T3432" t="s">
        <v>267</v>
      </c>
      <c r="U3432" t="s">
        <v>13178</v>
      </c>
      <c r="V3432" t="b">
        <v>0</v>
      </c>
      <c r="W3432" t="s">
        <v>265</v>
      </c>
      <c r="X3432">
        <v>0</v>
      </c>
      <c r="Y3432" t="s">
        <v>265</v>
      </c>
      <c r="Z3432" t="s">
        <v>265</v>
      </c>
      <c r="AA3432" t="s">
        <v>265</v>
      </c>
      <c r="AB3432" t="s">
        <v>265</v>
      </c>
      <c r="AC3432" t="s">
        <v>265</v>
      </c>
      <c r="AD3432" t="s">
        <v>265</v>
      </c>
      <c r="AE3432" t="s">
        <v>265</v>
      </c>
      <c r="AF3432" t="s">
        <v>13179</v>
      </c>
      <c r="AG3432" t="s">
        <v>265</v>
      </c>
      <c r="AH3432" t="s">
        <v>265</v>
      </c>
      <c r="AI3432" t="s">
        <v>265</v>
      </c>
      <c r="AJ3432" t="s">
        <v>265</v>
      </c>
      <c r="AL3432" t="str">
        <f>IF(Sudan_News12[[#This Row],[relevancy_classification_english]]="Relevant","مناسب",IF(Sudan_News12[[#This Row],[relevancy_classification_english]]="Relevant","عَرَضِيّ",""))</f>
        <v/>
      </c>
      <c r="AN3432" t="str">
        <f>IF(Sudan_News12[[#This Row],[sentiment_analysis_english]]="Negative","سلبي",IF(Sudan_News12[[#This Row],[sentiment_analysis_english]]="Neutral","حيادي",IF(Sudan_News12[[#This Row],[sentiment_analysis_english]]="Positive","إيجابي","")))</f>
        <v/>
      </c>
      <c r="AO3432" t="e">
        <f>INDEX(TextClassificationList[],MATCH(Sudan_News12[[#This Row],[text_classification_arabic]],TextClassificationList[text_classification_arabic],0),1)</f>
        <v>#N/A</v>
      </c>
      <c r="AQ3432" t="e">
        <f>INDEX(TextClassificationList[],MATCH(Sudan_News12[[#This Row],[text_classification_arabic2]],TextClassificationList[text_classification_arabic],0),1)</f>
        <v>#N/A</v>
      </c>
      <c r="AS3432" t="e">
        <f>INDEX(TextClassificationList[],MATCH(Sudan_News12[[#This Row],[text_classification_arabic3]],TextClassificationList[text_classification_arabic],0),1)</f>
        <v>#N/A</v>
      </c>
      <c r="AU3432" t="e">
        <f>INDEX(TextClassificationList[],MATCH(Sudan_News12[[#This Row],[text_classification_arabic4]],TextClassificationList[text_classification_arabic],0),1)</f>
        <v>#N/A</v>
      </c>
      <c r="AW3432" t="e">
        <f>INDEX(TextClassificationList[],MATCH(Sudan_News12[[#This Row],[text_classification_arabic5]],TextClassificationList[text_classification_arabic],0),1)</f>
        <v>#N/A</v>
      </c>
    </row>
    <row r="3433" spans="1:49" x14ac:dyDescent="0.2">
      <c r="A3433">
        <v>1.2632931808936919E+18</v>
      </c>
      <c r="B3433">
        <v>1.263270496977793E+18</v>
      </c>
      <c r="C3433" t="s">
        <v>13180</v>
      </c>
      <c r="D3433" s="1">
        <v>43972</v>
      </c>
      <c r="E3433" s="2">
        <v>0.17984953703703704</v>
      </c>
      <c r="F3433">
        <v>200</v>
      </c>
      <c r="G3433">
        <v>1889611729</v>
      </c>
      <c r="H3433" t="s">
        <v>354</v>
      </c>
      <c r="I3433" t="s">
        <v>355</v>
      </c>
      <c r="J3433" t="s">
        <v>265</v>
      </c>
      <c r="K3433" t="s">
        <v>13181</v>
      </c>
      <c r="L3433" t="s">
        <v>266</v>
      </c>
      <c r="M3433" t="s">
        <v>267</v>
      </c>
      <c r="N3433" t="s">
        <v>267</v>
      </c>
      <c r="O3433" t="s">
        <v>267</v>
      </c>
      <c r="P3433">
        <v>1</v>
      </c>
      <c r="Q3433">
        <v>0</v>
      </c>
      <c r="R3433">
        <v>0</v>
      </c>
      <c r="S3433" t="s">
        <v>267</v>
      </c>
      <c r="T3433" t="s">
        <v>267</v>
      </c>
      <c r="U3433" t="s">
        <v>13182</v>
      </c>
      <c r="V3433" t="b">
        <v>0</v>
      </c>
      <c r="W3433" t="s">
        <v>265</v>
      </c>
      <c r="X3433">
        <v>0</v>
      </c>
      <c r="Y3433" t="s">
        <v>265</v>
      </c>
      <c r="Z3433" t="s">
        <v>265</v>
      </c>
      <c r="AA3433" t="s">
        <v>265</v>
      </c>
      <c r="AB3433" t="s">
        <v>265</v>
      </c>
      <c r="AC3433" t="s">
        <v>265</v>
      </c>
      <c r="AD3433" t="s">
        <v>265</v>
      </c>
      <c r="AE3433" t="s">
        <v>265</v>
      </c>
      <c r="AF3433" t="s">
        <v>302</v>
      </c>
      <c r="AG3433" t="s">
        <v>265</v>
      </c>
      <c r="AH3433" t="s">
        <v>265</v>
      </c>
      <c r="AI3433" t="s">
        <v>265</v>
      </c>
      <c r="AJ3433" t="s">
        <v>265</v>
      </c>
      <c r="AL3433" t="str">
        <f>IF(Sudan_News12[[#This Row],[relevancy_classification_english]]="Relevant","مناسب",IF(Sudan_News12[[#This Row],[relevancy_classification_english]]="Relevant","عَرَضِيّ",""))</f>
        <v/>
      </c>
      <c r="AN3433" t="str">
        <f>IF(Sudan_News12[[#This Row],[sentiment_analysis_english]]="Negative","سلبي",IF(Sudan_News12[[#This Row],[sentiment_analysis_english]]="Neutral","حيادي",IF(Sudan_News12[[#This Row],[sentiment_analysis_english]]="Positive","إيجابي","")))</f>
        <v/>
      </c>
      <c r="AO3433" t="e">
        <f>INDEX(TextClassificationList[],MATCH(Sudan_News12[[#This Row],[text_classification_arabic]],TextClassificationList[text_classification_arabic],0),1)</f>
        <v>#N/A</v>
      </c>
      <c r="AQ3433" t="e">
        <f>INDEX(TextClassificationList[],MATCH(Sudan_News12[[#This Row],[text_classification_arabic2]],TextClassificationList[text_classification_arabic],0),1)</f>
        <v>#N/A</v>
      </c>
      <c r="AS3433" t="e">
        <f>INDEX(TextClassificationList[],MATCH(Sudan_News12[[#This Row],[text_classification_arabic3]],TextClassificationList[text_classification_arabic],0),1)</f>
        <v>#N/A</v>
      </c>
      <c r="AU3433" t="e">
        <f>INDEX(TextClassificationList[],MATCH(Sudan_News12[[#This Row],[text_classification_arabic4]],TextClassificationList[text_classification_arabic],0),1)</f>
        <v>#N/A</v>
      </c>
      <c r="AW3433" t="e">
        <f>INDEX(TextClassificationList[],MATCH(Sudan_News12[[#This Row],[text_classification_arabic5]],TextClassificationList[text_classification_arabic],0),1)</f>
        <v>#N/A</v>
      </c>
    </row>
    <row r="3434" spans="1:49" x14ac:dyDescent="0.2">
      <c r="A3434">
        <v>1.2632928357905654E+18</v>
      </c>
      <c r="B3434">
        <v>1.263270496977793E+18</v>
      </c>
      <c r="C3434" t="s">
        <v>13183</v>
      </c>
      <c r="D3434" s="1">
        <v>43972</v>
      </c>
      <c r="E3434" s="2">
        <v>0.17890046296296297</v>
      </c>
      <c r="F3434">
        <v>200</v>
      </c>
      <c r="G3434">
        <v>1889611729</v>
      </c>
      <c r="H3434" t="s">
        <v>354</v>
      </c>
      <c r="I3434" t="s">
        <v>355</v>
      </c>
      <c r="J3434" t="s">
        <v>265</v>
      </c>
      <c r="K3434" t="s">
        <v>13184</v>
      </c>
      <c r="L3434" t="s">
        <v>266</v>
      </c>
      <c r="M3434" t="s">
        <v>267</v>
      </c>
      <c r="N3434" t="s">
        <v>267</v>
      </c>
      <c r="O3434" t="s">
        <v>267</v>
      </c>
      <c r="P3434">
        <v>0</v>
      </c>
      <c r="Q3434">
        <v>0</v>
      </c>
      <c r="R3434">
        <v>0</v>
      </c>
      <c r="S3434" t="s">
        <v>267</v>
      </c>
      <c r="T3434" t="s">
        <v>267</v>
      </c>
      <c r="U3434" t="s">
        <v>13185</v>
      </c>
      <c r="V3434" t="b">
        <v>0</v>
      </c>
      <c r="W3434" t="s">
        <v>265</v>
      </c>
      <c r="X3434">
        <v>0</v>
      </c>
      <c r="Y3434" t="s">
        <v>265</v>
      </c>
      <c r="Z3434" t="s">
        <v>265</v>
      </c>
      <c r="AA3434" t="s">
        <v>265</v>
      </c>
      <c r="AB3434" t="s">
        <v>265</v>
      </c>
      <c r="AC3434" t="s">
        <v>265</v>
      </c>
      <c r="AD3434" t="s">
        <v>265</v>
      </c>
      <c r="AE3434" t="s">
        <v>265</v>
      </c>
      <c r="AF3434" t="s">
        <v>13186</v>
      </c>
      <c r="AG3434" t="s">
        <v>265</v>
      </c>
      <c r="AH3434" t="s">
        <v>265</v>
      </c>
      <c r="AI3434" t="s">
        <v>265</v>
      </c>
      <c r="AJ3434" t="s">
        <v>265</v>
      </c>
      <c r="AL3434" t="str">
        <f>IF(Sudan_News12[[#This Row],[relevancy_classification_english]]="Relevant","مناسب",IF(Sudan_News12[[#This Row],[relevancy_classification_english]]="Relevant","عَرَضِيّ",""))</f>
        <v/>
      </c>
      <c r="AN3434" t="str">
        <f>IF(Sudan_News12[[#This Row],[sentiment_analysis_english]]="Negative","سلبي",IF(Sudan_News12[[#This Row],[sentiment_analysis_english]]="Neutral","حيادي",IF(Sudan_News12[[#This Row],[sentiment_analysis_english]]="Positive","إيجابي","")))</f>
        <v/>
      </c>
      <c r="AO3434" t="e">
        <f>INDEX(TextClassificationList[],MATCH(Sudan_News12[[#This Row],[text_classification_arabic]],TextClassificationList[text_classification_arabic],0),1)</f>
        <v>#N/A</v>
      </c>
      <c r="AQ3434" t="e">
        <f>INDEX(TextClassificationList[],MATCH(Sudan_News12[[#This Row],[text_classification_arabic2]],TextClassificationList[text_classification_arabic],0),1)</f>
        <v>#N/A</v>
      </c>
      <c r="AS3434" t="e">
        <f>INDEX(TextClassificationList[],MATCH(Sudan_News12[[#This Row],[text_classification_arabic3]],TextClassificationList[text_classification_arabic],0),1)</f>
        <v>#N/A</v>
      </c>
      <c r="AU3434" t="e">
        <f>INDEX(TextClassificationList[],MATCH(Sudan_News12[[#This Row],[text_classification_arabic4]],TextClassificationList[text_classification_arabic],0),1)</f>
        <v>#N/A</v>
      </c>
      <c r="AW3434" t="e">
        <f>INDEX(TextClassificationList[],MATCH(Sudan_News12[[#This Row],[text_classification_arabic5]],TextClassificationList[text_classification_arabic],0),1)</f>
        <v>#N/A</v>
      </c>
    </row>
    <row r="3435" spans="1:49" x14ac:dyDescent="0.2">
      <c r="A3435">
        <v>1.2632926325303296E+18</v>
      </c>
      <c r="B3435">
        <v>1.263270496977793E+18</v>
      </c>
      <c r="C3435" t="s">
        <v>13187</v>
      </c>
      <c r="D3435" s="1">
        <v>43972</v>
      </c>
      <c r="E3435" s="2">
        <v>0.17834490740740741</v>
      </c>
      <c r="F3435">
        <v>200</v>
      </c>
      <c r="G3435">
        <v>1889611729</v>
      </c>
      <c r="H3435" t="s">
        <v>354</v>
      </c>
      <c r="I3435" t="s">
        <v>355</v>
      </c>
      <c r="J3435" t="s">
        <v>265</v>
      </c>
      <c r="K3435" t="s">
        <v>13188</v>
      </c>
      <c r="L3435" t="s">
        <v>266</v>
      </c>
      <c r="M3435" t="s">
        <v>267</v>
      </c>
      <c r="N3435" t="s">
        <v>267</v>
      </c>
      <c r="O3435" t="s">
        <v>267</v>
      </c>
      <c r="P3435">
        <v>0</v>
      </c>
      <c r="Q3435">
        <v>0</v>
      </c>
      <c r="R3435">
        <v>0</v>
      </c>
      <c r="S3435" t="s">
        <v>267</v>
      </c>
      <c r="T3435" t="s">
        <v>267</v>
      </c>
      <c r="U3435" t="s">
        <v>13189</v>
      </c>
      <c r="V3435" t="b">
        <v>0</v>
      </c>
      <c r="W3435" t="s">
        <v>265</v>
      </c>
      <c r="X3435">
        <v>0</v>
      </c>
      <c r="Y3435" t="s">
        <v>265</v>
      </c>
      <c r="Z3435" t="s">
        <v>265</v>
      </c>
      <c r="AA3435" t="s">
        <v>265</v>
      </c>
      <c r="AB3435" t="s">
        <v>265</v>
      </c>
      <c r="AC3435" t="s">
        <v>265</v>
      </c>
      <c r="AD3435" t="s">
        <v>265</v>
      </c>
      <c r="AE3435" t="s">
        <v>265</v>
      </c>
      <c r="AF3435" t="s">
        <v>13190</v>
      </c>
      <c r="AG3435" t="s">
        <v>265</v>
      </c>
      <c r="AH3435" t="s">
        <v>265</v>
      </c>
      <c r="AI3435" t="s">
        <v>265</v>
      </c>
      <c r="AJ3435" t="s">
        <v>265</v>
      </c>
      <c r="AL3435" t="str">
        <f>IF(Sudan_News12[[#This Row],[relevancy_classification_english]]="Relevant","مناسب",IF(Sudan_News12[[#This Row],[relevancy_classification_english]]="Relevant","عَرَضِيّ",""))</f>
        <v/>
      </c>
      <c r="AN3435" t="str">
        <f>IF(Sudan_News12[[#This Row],[sentiment_analysis_english]]="Negative","سلبي",IF(Sudan_News12[[#This Row],[sentiment_analysis_english]]="Neutral","حيادي",IF(Sudan_News12[[#This Row],[sentiment_analysis_english]]="Positive","إيجابي","")))</f>
        <v/>
      </c>
      <c r="AO3435" t="e">
        <f>INDEX(TextClassificationList[],MATCH(Sudan_News12[[#This Row],[text_classification_arabic]],TextClassificationList[text_classification_arabic],0),1)</f>
        <v>#N/A</v>
      </c>
      <c r="AQ3435" t="e">
        <f>INDEX(TextClassificationList[],MATCH(Sudan_News12[[#This Row],[text_classification_arabic2]],TextClassificationList[text_classification_arabic],0),1)</f>
        <v>#N/A</v>
      </c>
      <c r="AS3435" t="e">
        <f>INDEX(TextClassificationList[],MATCH(Sudan_News12[[#This Row],[text_classification_arabic3]],TextClassificationList[text_classification_arabic],0),1)</f>
        <v>#N/A</v>
      </c>
      <c r="AU3435" t="e">
        <f>INDEX(TextClassificationList[],MATCH(Sudan_News12[[#This Row],[text_classification_arabic4]],TextClassificationList[text_classification_arabic],0),1)</f>
        <v>#N/A</v>
      </c>
      <c r="AW3435" t="e">
        <f>INDEX(TextClassificationList[],MATCH(Sudan_News12[[#This Row],[text_classification_arabic5]],TextClassificationList[text_classification_arabic],0),1)</f>
        <v>#N/A</v>
      </c>
    </row>
    <row r="3436" spans="1:49" x14ac:dyDescent="0.2">
      <c r="A3436">
        <v>1.2632846748116255E+18</v>
      </c>
      <c r="B3436">
        <v>1.263270496977793E+18</v>
      </c>
      <c r="C3436" t="s">
        <v>13191</v>
      </c>
      <c r="D3436" s="1">
        <v>43972</v>
      </c>
      <c r="E3436" s="2">
        <v>0.15637731481481482</v>
      </c>
      <c r="F3436">
        <v>200</v>
      </c>
      <c r="G3436">
        <v>1889611729</v>
      </c>
      <c r="H3436" t="s">
        <v>354</v>
      </c>
      <c r="I3436" t="s">
        <v>355</v>
      </c>
      <c r="J3436" t="s">
        <v>265</v>
      </c>
      <c r="K3436" t="s">
        <v>13192</v>
      </c>
      <c r="L3436" t="s">
        <v>266</v>
      </c>
      <c r="M3436" t="s">
        <v>267</v>
      </c>
      <c r="N3436" t="s">
        <v>267</v>
      </c>
      <c r="O3436" t="s">
        <v>267</v>
      </c>
      <c r="P3436">
        <v>1</v>
      </c>
      <c r="Q3436">
        <v>0</v>
      </c>
      <c r="R3436">
        <v>0</v>
      </c>
      <c r="S3436" t="s">
        <v>267</v>
      </c>
      <c r="T3436" t="s">
        <v>267</v>
      </c>
      <c r="U3436" t="s">
        <v>13193</v>
      </c>
      <c r="V3436" t="b">
        <v>0</v>
      </c>
      <c r="W3436" t="s">
        <v>265</v>
      </c>
      <c r="X3436">
        <v>0</v>
      </c>
      <c r="Y3436" t="s">
        <v>265</v>
      </c>
      <c r="Z3436" t="s">
        <v>265</v>
      </c>
      <c r="AA3436" t="s">
        <v>265</v>
      </c>
      <c r="AB3436" t="s">
        <v>265</v>
      </c>
      <c r="AC3436" t="s">
        <v>265</v>
      </c>
      <c r="AD3436" t="s">
        <v>265</v>
      </c>
      <c r="AE3436" t="s">
        <v>265</v>
      </c>
      <c r="AF3436" t="s">
        <v>13194</v>
      </c>
      <c r="AG3436" t="s">
        <v>265</v>
      </c>
      <c r="AH3436" t="s">
        <v>265</v>
      </c>
      <c r="AI3436" t="s">
        <v>265</v>
      </c>
      <c r="AJ3436" t="s">
        <v>265</v>
      </c>
      <c r="AL3436" t="str">
        <f>IF(Sudan_News12[[#This Row],[relevancy_classification_english]]="Relevant","مناسب",IF(Sudan_News12[[#This Row],[relevancy_classification_english]]="Relevant","عَرَضِيّ",""))</f>
        <v/>
      </c>
      <c r="AN3436" t="str">
        <f>IF(Sudan_News12[[#This Row],[sentiment_analysis_english]]="Negative","سلبي",IF(Sudan_News12[[#This Row],[sentiment_analysis_english]]="Neutral","حيادي",IF(Sudan_News12[[#This Row],[sentiment_analysis_english]]="Positive","إيجابي","")))</f>
        <v/>
      </c>
      <c r="AO3436" t="e">
        <f>INDEX(TextClassificationList[],MATCH(Sudan_News12[[#This Row],[text_classification_arabic]],TextClassificationList[text_classification_arabic],0),1)</f>
        <v>#N/A</v>
      </c>
      <c r="AQ3436" t="e">
        <f>INDEX(TextClassificationList[],MATCH(Sudan_News12[[#This Row],[text_classification_arabic2]],TextClassificationList[text_classification_arabic],0),1)</f>
        <v>#N/A</v>
      </c>
      <c r="AS3436" t="e">
        <f>INDEX(TextClassificationList[],MATCH(Sudan_News12[[#This Row],[text_classification_arabic3]],TextClassificationList[text_classification_arabic],0),1)</f>
        <v>#N/A</v>
      </c>
      <c r="AU3436" t="e">
        <f>INDEX(TextClassificationList[],MATCH(Sudan_News12[[#This Row],[text_classification_arabic4]],TextClassificationList[text_classification_arabic],0),1)</f>
        <v>#N/A</v>
      </c>
      <c r="AW3436" t="e">
        <f>INDEX(TextClassificationList[],MATCH(Sudan_News12[[#This Row],[text_classification_arabic5]],TextClassificationList[text_classification_arabic],0),1)</f>
        <v>#N/A</v>
      </c>
    </row>
    <row r="3437" spans="1:49" x14ac:dyDescent="0.2">
      <c r="A3437">
        <v>1.263278986228052E+18</v>
      </c>
      <c r="B3437">
        <v>1.2632537360482632E+18</v>
      </c>
      <c r="C3437" t="s">
        <v>13195</v>
      </c>
      <c r="D3437" s="1">
        <v>43972</v>
      </c>
      <c r="E3437" s="2">
        <v>0.14068287037037036</v>
      </c>
      <c r="F3437">
        <v>200</v>
      </c>
      <c r="G3437">
        <v>1889611729</v>
      </c>
      <c r="H3437" t="s">
        <v>354</v>
      </c>
      <c r="I3437" t="s">
        <v>355</v>
      </c>
      <c r="J3437" t="s">
        <v>265</v>
      </c>
      <c r="K3437" t="s">
        <v>13196</v>
      </c>
      <c r="L3437" t="s">
        <v>266</v>
      </c>
      <c r="M3437" t="s">
        <v>267</v>
      </c>
      <c r="N3437" t="s">
        <v>267</v>
      </c>
      <c r="O3437" t="s">
        <v>267</v>
      </c>
      <c r="P3437">
        <v>0</v>
      </c>
      <c r="Q3437">
        <v>0</v>
      </c>
      <c r="R3437">
        <v>0</v>
      </c>
      <c r="S3437" t="s">
        <v>267</v>
      </c>
      <c r="T3437" t="s">
        <v>267</v>
      </c>
      <c r="U3437" t="s">
        <v>13197</v>
      </c>
      <c r="V3437" t="b">
        <v>0</v>
      </c>
      <c r="W3437" t="s">
        <v>265</v>
      </c>
      <c r="X3437">
        <v>0</v>
      </c>
      <c r="Y3437" t="s">
        <v>265</v>
      </c>
      <c r="Z3437" t="s">
        <v>265</v>
      </c>
      <c r="AA3437" t="s">
        <v>265</v>
      </c>
      <c r="AB3437" t="s">
        <v>265</v>
      </c>
      <c r="AC3437" t="s">
        <v>265</v>
      </c>
      <c r="AD3437" t="s">
        <v>265</v>
      </c>
      <c r="AE3437" t="s">
        <v>265</v>
      </c>
      <c r="AF3437" t="s">
        <v>13198</v>
      </c>
      <c r="AG3437" t="s">
        <v>265</v>
      </c>
      <c r="AH3437" t="s">
        <v>265</v>
      </c>
      <c r="AI3437" t="s">
        <v>265</v>
      </c>
      <c r="AJ3437" t="s">
        <v>265</v>
      </c>
      <c r="AL3437" t="str">
        <f>IF(Sudan_News12[[#This Row],[relevancy_classification_english]]="Relevant","مناسب",IF(Sudan_News12[[#This Row],[relevancy_classification_english]]="Relevant","عَرَضِيّ",""))</f>
        <v/>
      </c>
      <c r="AN3437" t="str">
        <f>IF(Sudan_News12[[#This Row],[sentiment_analysis_english]]="Negative","سلبي",IF(Sudan_News12[[#This Row],[sentiment_analysis_english]]="Neutral","حيادي",IF(Sudan_News12[[#This Row],[sentiment_analysis_english]]="Positive","إيجابي","")))</f>
        <v/>
      </c>
      <c r="AO3437" t="e">
        <f>INDEX(TextClassificationList[],MATCH(Sudan_News12[[#This Row],[text_classification_arabic]],TextClassificationList[text_classification_arabic],0),1)</f>
        <v>#N/A</v>
      </c>
      <c r="AQ3437" t="e">
        <f>INDEX(TextClassificationList[],MATCH(Sudan_News12[[#This Row],[text_classification_arabic2]],TextClassificationList[text_classification_arabic],0),1)</f>
        <v>#N/A</v>
      </c>
      <c r="AS3437" t="e">
        <f>INDEX(TextClassificationList[],MATCH(Sudan_News12[[#This Row],[text_classification_arabic3]],TextClassificationList[text_classification_arabic],0),1)</f>
        <v>#N/A</v>
      </c>
      <c r="AU3437" t="e">
        <f>INDEX(TextClassificationList[],MATCH(Sudan_News12[[#This Row],[text_classification_arabic4]],TextClassificationList[text_classification_arabic],0),1)</f>
        <v>#N/A</v>
      </c>
      <c r="AW3437" t="e">
        <f>INDEX(TextClassificationList[],MATCH(Sudan_News12[[#This Row],[text_classification_arabic5]],TextClassificationList[text_classification_arabic],0),1)</f>
        <v>#N/A</v>
      </c>
    </row>
    <row r="3438" spans="1:49" x14ac:dyDescent="0.2">
      <c r="A3438">
        <v>1.2632728009299313E+18</v>
      </c>
      <c r="B3438">
        <v>1.2632505010319237E+18</v>
      </c>
      <c r="C3438" t="s">
        <v>13199</v>
      </c>
      <c r="D3438" s="1">
        <v>43972</v>
      </c>
      <c r="E3438" s="2">
        <v>0.12361111111111112</v>
      </c>
      <c r="F3438">
        <v>200</v>
      </c>
      <c r="G3438">
        <v>1889611729</v>
      </c>
      <c r="H3438" t="s">
        <v>354</v>
      </c>
      <c r="I3438" t="s">
        <v>355</v>
      </c>
      <c r="J3438" t="s">
        <v>265</v>
      </c>
      <c r="K3438" t="s">
        <v>13200</v>
      </c>
      <c r="L3438" t="s">
        <v>276</v>
      </c>
      <c r="M3438" t="s">
        <v>267</v>
      </c>
      <c r="N3438" t="s">
        <v>267</v>
      </c>
      <c r="O3438" t="s">
        <v>267</v>
      </c>
      <c r="P3438">
        <v>0</v>
      </c>
      <c r="Q3438">
        <v>0</v>
      </c>
      <c r="R3438">
        <v>0</v>
      </c>
      <c r="S3438" t="s">
        <v>267</v>
      </c>
      <c r="T3438" t="s">
        <v>267</v>
      </c>
      <c r="U3438" t="s">
        <v>13201</v>
      </c>
      <c r="V3438" t="b">
        <v>0</v>
      </c>
      <c r="W3438" t="s">
        <v>265</v>
      </c>
      <c r="X3438">
        <v>0</v>
      </c>
      <c r="Y3438" t="s">
        <v>265</v>
      </c>
      <c r="Z3438" t="s">
        <v>265</v>
      </c>
      <c r="AA3438" t="s">
        <v>265</v>
      </c>
      <c r="AB3438" t="s">
        <v>265</v>
      </c>
      <c r="AC3438" t="s">
        <v>265</v>
      </c>
      <c r="AD3438" t="s">
        <v>265</v>
      </c>
      <c r="AE3438" t="s">
        <v>265</v>
      </c>
      <c r="AF3438" t="s">
        <v>13202</v>
      </c>
      <c r="AG3438" t="s">
        <v>265</v>
      </c>
      <c r="AH3438" t="s">
        <v>265</v>
      </c>
      <c r="AI3438" t="s">
        <v>265</v>
      </c>
      <c r="AJ3438" t="s">
        <v>265</v>
      </c>
      <c r="AL3438" t="str">
        <f>IF(Sudan_News12[[#This Row],[relevancy_classification_english]]="Relevant","مناسب",IF(Sudan_News12[[#This Row],[relevancy_classification_english]]="Relevant","عَرَضِيّ",""))</f>
        <v/>
      </c>
      <c r="AN3438" t="str">
        <f>IF(Sudan_News12[[#This Row],[sentiment_analysis_english]]="Negative","سلبي",IF(Sudan_News12[[#This Row],[sentiment_analysis_english]]="Neutral","حيادي",IF(Sudan_News12[[#This Row],[sentiment_analysis_english]]="Positive","إيجابي","")))</f>
        <v/>
      </c>
      <c r="AO3438" t="e">
        <f>INDEX(TextClassificationList[],MATCH(Sudan_News12[[#This Row],[text_classification_arabic]],TextClassificationList[text_classification_arabic],0),1)</f>
        <v>#N/A</v>
      </c>
      <c r="AQ3438" t="e">
        <f>INDEX(TextClassificationList[],MATCH(Sudan_News12[[#This Row],[text_classification_arabic2]],TextClassificationList[text_classification_arabic],0),1)</f>
        <v>#N/A</v>
      </c>
      <c r="AS3438" t="e">
        <f>INDEX(TextClassificationList[],MATCH(Sudan_News12[[#This Row],[text_classification_arabic3]],TextClassificationList[text_classification_arabic],0),1)</f>
        <v>#N/A</v>
      </c>
      <c r="AU3438" t="e">
        <f>INDEX(TextClassificationList[],MATCH(Sudan_News12[[#This Row],[text_classification_arabic4]],TextClassificationList[text_classification_arabic],0),1)</f>
        <v>#N/A</v>
      </c>
      <c r="AW3438" t="e">
        <f>INDEX(TextClassificationList[],MATCH(Sudan_News12[[#This Row],[text_classification_arabic5]],TextClassificationList[text_classification_arabic],0),1)</f>
        <v>#N/A</v>
      </c>
    </row>
    <row r="3439" spans="1:49" x14ac:dyDescent="0.2">
      <c r="A3439">
        <v>1.2632713907084861E+18</v>
      </c>
      <c r="B3439">
        <v>1.2632505010319237E+18</v>
      </c>
      <c r="C3439" t="s">
        <v>13203</v>
      </c>
      <c r="D3439" s="1">
        <v>43972</v>
      </c>
      <c r="E3439" s="2">
        <v>0.11972222222222222</v>
      </c>
      <c r="F3439">
        <v>200</v>
      </c>
      <c r="G3439">
        <v>1889611729</v>
      </c>
      <c r="H3439" t="s">
        <v>354</v>
      </c>
      <c r="I3439" t="s">
        <v>355</v>
      </c>
      <c r="J3439" t="s">
        <v>265</v>
      </c>
      <c r="K3439" t="s">
        <v>13204</v>
      </c>
      <c r="L3439" t="s">
        <v>266</v>
      </c>
      <c r="M3439" t="s">
        <v>267</v>
      </c>
      <c r="N3439" t="s">
        <v>267</v>
      </c>
      <c r="O3439" t="s">
        <v>267</v>
      </c>
      <c r="P3439">
        <v>1</v>
      </c>
      <c r="Q3439">
        <v>0</v>
      </c>
      <c r="R3439">
        <v>0</v>
      </c>
      <c r="S3439" t="s">
        <v>267</v>
      </c>
      <c r="T3439" t="s">
        <v>267</v>
      </c>
      <c r="U3439" t="s">
        <v>13205</v>
      </c>
      <c r="V3439" t="b">
        <v>0</v>
      </c>
      <c r="W3439" t="s">
        <v>265</v>
      </c>
      <c r="X3439">
        <v>0</v>
      </c>
      <c r="Y3439" t="s">
        <v>265</v>
      </c>
      <c r="Z3439" t="s">
        <v>265</v>
      </c>
      <c r="AA3439" t="s">
        <v>265</v>
      </c>
      <c r="AB3439" t="s">
        <v>265</v>
      </c>
      <c r="AC3439" t="s">
        <v>265</v>
      </c>
      <c r="AD3439" t="s">
        <v>265</v>
      </c>
      <c r="AE3439" t="s">
        <v>265</v>
      </c>
      <c r="AF3439" t="s">
        <v>13202</v>
      </c>
      <c r="AG3439" t="s">
        <v>265</v>
      </c>
      <c r="AH3439" t="s">
        <v>265</v>
      </c>
      <c r="AI3439" t="s">
        <v>265</v>
      </c>
      <c r="AJ3439" t="s">
        <v>265</v>
      </c>
      <c r="AL3439" t="str">
        <f>IF(Sudan_News12[[#This Row],[relevancy_classification_english]]="Relevant","مناسب",IF(Sudan_News12[[#This Row],[relevancy_classification_english]]="Relevant","عَرَضِيّ",""))</f>
        <v/>
      </c>
      <c r="AN3439" t="str">
        <f>IF(Sudan_News12[[#This Row],[sentiment_analysis_english]]="Negative","سلبي",IF(Sudan_News12[[#This Row],[sentiment_analysis_english]]="Neutral","حيادي",IF(Sudan_News12[[#This Row],[sentiment_analysis_english]]="Positive","إيجابي","")))</f>
        <v/>
      </c>
      <c r="AO3439" t="e">
        <f>INDEX(TextClassificationList[],MATCH(Sudan_News12[[#This Row],[text_classification_arabic]],TextClassificationList[text_classification_arabic],0),1)</f>
        <v>#N/A</v>
      </c>
      <c r="AQ3439" t="e">
        <f>INDEX(TextClassificationList[],MATCH(Sudan_News12[[#This Row],[text_classification_arabic2]],TextClassificationList[text_classification_arabic],0),1)</f>
        <v>#N/A</v>
      </c>
      <c r="AS3439" t="e">
        <f>INDEX(TextClassificationList[],MATCH(Sudan_News12[[#This Row],[text_classification_arabic3]],TextClassificationList[text_classification_arabic],0),1)</f>
        <v>#N/A</v>
      </c>
      <c r="AU3439" t="e">
        <f>INDEX(TextClassificationList[],MATCH(Sudan_News12[[#This Row],[text_classification_arabic4]],TextClassificationList[text_classification_arabic],0),1)</f>
        <v>#N/A</v>
      </c>
      <c r="AW3439" t="e">
        <f>INDEX(TextClassificationList[],MATCH(Sudan_News12[[#This Row],[text_classification_arabic5]],TextClassificationList[text_classification_arabic],0),1)</f>
        <v>#N/A</v>
      </c>
    </row>
    <row r="3440" spans="1:49" x14ac:dyDescent="0.2">
      <c r="A3440">
        <v>1.2632709778673377E+18</v>
      </c>
      <c r="B3440">
        <v>1.2630107489822761E+18</v>
      </c>
      <c r="C3440" t="s">
        <v>13206</v>
      </c>
      <c r="D3440" s="1">
        <v>43972</v>
      </c>
      <c r="E3440" s="2">
        <v>0.11858796296296296</v>
      </c>
      <c r="F3440">
        <v>200</v>
      </c>
      <c r="G3440">
        <v>1889611729</v>
      </c>
      <c r="H3440" t="s">
        <v>354</v>
      </c>
      <c r="I3440" t="s">
        <v>355</v>
      </c>
      <c r="J3440" t="s">
        <v>265</v>
      </c>
      <c r="K3440" t="s">
        <v>13207</v>
      </c>
      <c r="L3440" t="s">
        <v>266</v>
      </c>
      <c r="M3440" t="s">
        <v>267</v>
      </c>
      <c r="N3440" t="s">
        <v>267</v>
      </c>
      <c r="O3440" t="s">
        <v>267</v>
      </c>
      <c r="P3440">
        <v>0</v>
      </c>
      <c r="Q3440">
        <v>0</v>
      </c>
      <c r="R3440">
        <v>0</v>
      </c>
      <c r="S3440" t="s">
        <v>267</v>
      </c>
      <c r="T3440" t="s">
        <v>267</v>
      </c>
      <c r="U3440" t="s">
        <v>13208</v>
      </c>
      <c r="V3440" t="b">
        <v>0</v>
      </c>
      <c r="W3440" t="s">
        <v>265</v>
      </c>
      <c r="X3440">
        <v>0</v>
      </c>
      <c r="Y3440" t="s">
        <v>265</v>
      </c>
      <c r="Z3440" t="s">
        <v>265</v>
      </c>
      <c r="AA3440" t="s">
        <v>265</v>
      </c>
      <c r="AB3440" t="s">
        <v>265</v>
      </c>
      <c r="AC3440" t="s">
        <v>265</v>
      </c>
      <c r="AD3440" t="s">
        <v>265</v>
      </c>
      <c r="AE3440" t="s">
        <v>265</v>
      </c>
      <c r="AF3440" t="s">
        <v>267</v>
      </c>
      <c r="AG3440" t="s">
        <v>265</v>
      </c>
      <c r="AH3440" t="s">
        <v>265</v>
      </c>
      <c r="AI3440" t="s">
        <v>265</v>
      </c>
      <c r="AJ3440" t="s">
        <v>265</v>
      </c>
      <c r="AL3440" t="str">
        <f>IF(Sudan_News12[[#This Row],[relevancy_classification_english]]="Relevant","مناسب",IF(Sudan_News12[[#This Row],[relevancy_classification_english]]="Relevant","عَرَضِيّ",""))</f>
        <v/>
      </c>
      <c r="AN3440" t="str">
        <f>IF(Sudan_News12[[#This Row],[sentiment_analysis_english]]="Negative","سلبي",IF(Sudan_News12[[#This Row],[sentiment_analysis_english]]="Neutral","حيادي",IF(Sudan_News12[[#This Row],[sentiment_analysis_english]]="Positive","إيجابي","")))</f>
        <v/>
      </c>
      <c r="AO3440" t="e">
        <f>INDEX(TextClassificationList[],MATCH(Sudan_News12[[#This Row],[text_classification_arabic]],TextClassificationList[text_classification_arabic],0),1)</f>
        <v>#N/A</v>
      </c>
      <c r="AQ3440" t="e">
        <f>INDEX(TextClassificationList[],MATCH(Sudan_News12[[#This Row],[text_classification_arabic2]],TextClassificationList[text_classification_arabic],0),1)</f>
        <v>#N/A</v>
      </c>
      <c r="AS3440" t="e">
        <f>INDEX(TextClassificationList[],MATCH(Sudan_News12[[#This Row],[text_classification_arabic3]],TextClassificationList[text_classification_arabic],0),1)</f>
        <v>#N/A</v>
      </c>
      <c r="AU3440" t="e">
        <f>INDEX(TextClassificationList[],MATCH(Sudan_News12[[#This Row],[text_classification_arabic4]],TextClassificationList[text_classification_arabic],0),1)</f>
        <v>#N/A</v>
      </c>
      <c r="AW3440" t="e">
        <f>INDEX(TextClassificationList[],MATCH(Sudan_News12[[#This Row],[text_classification_arabic5]],TextClassificationList[text_classification_arabic],0),1)</f>
        <v>#N/A</v>
      </c>
    </row>
    <row r="3441" spans="1:49" x14ac:dyDescent="0.2">
      <c r="A3441">
        <v>1.263270496977793E+18</v>
      </c>
      <c r="B3441">
        <v>1.263270496977793E+18</v>
      </c>
      <c r="C3441" t="s">
        <v>13209</v>
      </c>
      <c r="D3441" s="1">
        <v>43972</v>
      </c>
      <c r="E3441" s="2">
        <v>0.11725694444444444</v>
      </c>
      <c r="F3441">
        <v>200</v>
      </c>
      <c r="G3441">
        <v>1889611729</v>
      </c>
      <c r="H3441" t="s">
        <v>354</v>
      </c>
      <c r="I3441" t="s">
        <v>355</v>
      </c>
      <c r="J3441" t="s">
        <v>265</v>
      </c>
      <c r="K3441" t="s">
        <v>13210</v>
      </c>
      <c r="L3441" t="s">
        <v>266</v>
      </c>
      <c r="M3441" t="s">
        <v>267</v>
      </c>
      <c r="N3441" t="s">
        <v>267</v>
      </c>
      <c r="O3441" t="s">
        <v>267</v>
      </c>
      <c r="P3441">
        <v>26</v>
      </c>
      <c r="Q3441">
        <v>6</v>
      </c>
      <c r="R3441">
        <v>20</v>
      </c>
      <c r="S3441" t="s">
        <v>13211</v>
      </c>
      <c r="T3441" t="s">
        <v>267</v>
      </c>
      <c r="U3441" t="s">
        <v>13212</v>
      </c>
      <c r="V3441" t="b">
        <v>0</v>
      </c>
      <c r="W3441" t="s">
        <v>265</v>
      </c>
      <c r="X3441">
        <v>0</v>
      </c>
      <c r="Y3441" t="s">
        <v>265</v>
      </c>
      <c r="Z3441" t="s">
        <v>265</v>
      </c>
      <c r="AA3441" t="s">
        <v>265</v>
      </c>
      <c r="AB3441" t="s">
        <v>265</v>
      </c>
      <c r="AC3441" t="s">
        <v>265</v>
      </c>
      <c r="AD3441" t="s">
        <v>265</v>
      </c>
      <c r="AE3441" t="s">
        <v>265</v>
      </c>
      <c r="AF3441" t="s">
        <v>267</v>
      </c>
      <c r="AG3441" t="s">
        <v>265</v>
      </c>
      <c r="AH3441" t="s">
        <v>265</v>
      </c>
      <c r="AI3441" t="s">
        <v>265</v>
      </c>
      <c r="AJ3441" t="s">
        <v>265</v>
      </c>
      <c r="AL3441" t="str">
        <f>IF(Sudan_News12[[#This Row],[relevancy_classification_english]]="Relevant","مناسب",IF(Sudan_News12[[#This Row],[relevancy_classification_english]]="Relevant","عَرَضِيّ",""))</f>
        <v/>
      </c>
      <c r="AN3441" t="str">
        <f>IF(Sudan_News12[[#This Row],[sentiment_analysis_english]]="Negative","سلبي",IF(Sudan_News12[[#This Row],[sentiment_analysis_english]]="Neutral","حيادي",IF(Sudan_News12[[#This Row],[sentiment_analysis_english]]="Positive","إيجابي","")))</f>
        <v/>
      </c>
      <c r="AO3441" t="e">
        <f>INDEX(TextClassificationList[],MATCH(Sudan_News12[[#This Row],[text_classification_arabic]],TextClassificationList[text_classification_arabic],0),1)</f>
        <v>#N/A</v>
      </c>
      <c r="AQ3441" t="e">
        <f>INDEX(TextClassificationList[],MATCH(Sudan_News12[[#This Row],[text_classification_arabic2]],TextClassificationList[text_classification_arabic],0),1)</f>
        <v>#N/A</v>
      </c>
      <c r="AS3441" t="e">
        <f>INDEX(TextClassificationList[],MATCH(Sudan_News12[[#This Row],[text_classification_arabic3]],TextClassificationList[text_classification_arabic],0),1)</f>
        <v>#N/A</v>
      </c>
      <c r="AU3441" t="e">
        <f>INDEX(TextClassificationList[],MATCH(Sudan_News12[[#This Row],[text_classification_arabic4]],TextClassificationList[text_classification_arabic],0),1)</f>
        <v>#N/A</v>
      </c>
      <c r="AW3441" t="e">
        <f>INDEX(TextClassificationList[],MATCH(Sudan_News12[[#This Row],[text_classification_arabic5]],TextClassificationList[text_classification_arabic],0),1)</f>
        <v>#N/A</v>
      </c>
    </row>
    <row r="3442" spans="1:49" x14ac:dyDescent="0.2">
      <c r="A3442">
        <v>1.2632701434902282E+18</v>
      </c>
      <c r="B3442">
        <v>1.2632639194786365E+18</v>
      </c>
      <c r="C3442" t="s">
        <v>13213</v>
      </c>
      <c r="D3442" s="1">
        <v>43972</v>
      </c>
      <c r="E3442" s="2">
        <v>0.11628472222222222</v>
      </c>
      <c r="F3442">
        <v>200</v>
      </c>
      <c r="G3442">
        <v>1889611729</v>
      </c>
      <c r="H3442" t="s">
        <v>354</v>
      </c>
      <c r="I3442" t="s">
        <v>355</v>
      </c>
      <c r="J3442" t="s">
        <v>265</v>
      </c>
      <c r="K3442" t="s">
        <v>13214</v>
      </c>
      <c r="L3442" t="s">
        <v>276</v>
      </c>
      <c r="M3442" t="s">
        <v>267</v>
      </c>
      <c r="N3442" t="s">
        <v>267</v>
      </c>
      <c r="O3442" t="s">
        <v>267</v>
      </c>
      <c r="P3442">
        <v>0</v>
      </c>
      <c r="Q3442">
        <v>0</v>
      </c>
      <c r="R3442">
        <v>0</v>
      </c>
      <c r="S3442" t="s">
        <v>267</v>
      </c>
      <c r="T3442" t="s">
        <v>267</v>
      </c>
      <c r="U3442" t="s">
        <v>13215</v>
      </c>
      <c r="V3442" t="b">
        <v>0</v>
      </c>
      <c r="W3442" t="s">
        <v>265</v>
      </c>
      <c r="X3442">
        <v>0</v>
      </c>
      <c r="Y3442" t="s">
        <v>265</v>
      </c>
      <c r="Z3442" t="s">
        <v>265</v>
      </c>
      <c r="AA3442" t="s">
        <v>265</v>
      </c>
      <c r="AB3442" t="s">
        <v>265</v>
      </c>
      <c r="AC3442" t="s">
        <v>265</v>
      </c>
      <c r="AD3442" t="s">
        <v>265</v>
      </c>
      <c r="AE3442" t="s">
        <v>265</v>
      </c>
      <c r="AF3442" t="s">
        <v>267</v>
      </c>
      <c r="AG3442" t="s">
        <v>265</v>
      </c>
      <c r="AH3442" t="s">
        <v>265</v>
      </c>
      <c r="AI3442" t="s">
        <v>265</v>
      </c>
      <c r="AJ3442" t="s">
        <v>265</v>
      </c>
      <c r="AL3442" t="str">
        <f>IF(Sudan_News12[[#This Row],[relevancy_classification_english]]="Relevant","مناسب",IF(Sudan_News12[[#This Row],[relevancy_classification_english]]="Relevant","عَرَضِيّ",""))</f>
        <v/>
      </c>
      <c r="AN3442" t="str">
        <f>IF(Sudan_News12[[#This Row],[sentiment_analysis_english]]="Negative","سلبي",IF(Sudan_News12[[#This Row],[sentiment_analysis_english]]="Neutral","حيادي",IF(Sudan_News12[[#This Row],[sentiment_analysis_english]]="Positive","إيجابي","")))</f>
        <v/>
      </c>
      <c r="AO3442" t="e">
        <f>INDEX(TextClassificationList[],MATCH(Sudan_News12[[#This Row],[text_classification_arabic]],TextClassificationList[text_classification_arabic],0),1)</f>
        <v>#N/A</v>
      </c>
      <c r="AQ3442" t="e">
        <f>INDEX(TextClassificationList[],MATCH(Sudan_News12[[#This Row],[text_classification_arabic2]],TextClassificationList[text_classification_arabic],0),1)</f>
        <v>#N/A</v>
      </c>
      <c r="AS3442" t="e">
        <f>INDEX(TextClassificationList[],MATCH(Sudan_News12[[#This Row],[text_classification_arabic3]],TextClassificationList[text_classification_arabic],0),1)</f>
        <v>#N/A</v>
      </c>
      <c r="AU3442" t="e">
        <f>INDEX(TextClassificationList[],MATCH(Sudan_News12[[#This Row],[text_classification_arabic4]],TextClassificationList[text_classification_arabic],0),1)</f>
        <v>#N/A</v>
      </c>
      <c r="AW3442" t="e">
        <f>INDEX(TextClassificationList[],MATCH(Sudan_News12[[#This Row],[text_classification_arabic5]],TextClassificationList[text_classification_arabic],0),1)</f>
        <v>#N/A</v>
      </c>
    </row>
    <row r="3443" spans="1:49" x14ac:dyDescent="0.2">
      <c r="A3443">
        <v>1.2632685241155338E+18</v>
      </c>
      <c r="B3443">
        <v>1.2632685241155338E+18</v>
      </c>
      <c r="C3443" t="s">
        <v>13216</v>
      </c>
      <c r="D3443" s="1">
        <v>43972</v>
      </c>
      <c r="E3443" s="2">
        <v>0.11181712962962963</v>
      </c>
      <c r="F3443">
        <v>200</v>
      </c>
      <c r="G3443">
        <v>1889611729</v>
      </c>
      <c r="H3443" t="s">
        <v>354</v>
      </c>
      <c r="I3443" t="s">
        <v>355</v>
      </c>
      <c r="J3443" t="s">
        <v>265</v>
      </c>
      <c r="K3443" t="s">
        <v>13217</v>
      </c>
      <c r="L3443" t="s">
        <v>266</v>
      </c>
      <c r="M3443" t="s">
        <v>267</v>
      </c>
      <c r="N3443" t="s">
        <v>267</v>
      </c>
      <c r="O3443" t="s">
        <v>267</v>
      </c>
      <c r="P3443">
        <v>0</v>
      </c>
      <c r="Q3443">
        <v>0</v>
      </c>
      <c r="R3443">
        <v>1</v>
      </c>
      <c r="S3443" t="s">
        <v>269</v>
      </c>
      <c r="T3443" t="s">
        <v>267</v>
      </c>
      <c r="U3443" t="s">
        <v>13218</v>
      </c>
      <c r="V3443" t="b">
        <v>0</v>
      </c>
      <c r="W3443" t="s">
        <v>265</v>
      </c>
      <c r="X3443">
        <v>0</v>
      </c>
      <c r="Y3443" t="s">
        <v>265</v>
      </c>
      <c r="Z3443" t="s">
        <v>265</v>
      </c>
      <c r="AA3443" t="s">
        <v>265</v>
      </c>
      <c r="AB3443" t="s">
        <v>265</v>
      </c>
      <c r="AC3443" t="s">
        <v>265</v>
      </c>
      <c r="AD3443" t="s">
        <v>265</v>
      </c>
      <c r="AE3443" t="s">
        <v>265</v>
      </c>
      <c r="AF3443" t="s">
        <v>267</v>
      </c>
      <c r="AG3443" t="s">
        <v>265</v>
      </c>
      <c r="AH3443" t="s">
        <v>265</v>
      </c>
      <c r="AI3443" t="s">
        <v>265</v>
      </c>
      <c r="AJ3443" t="s">
        <v>265</v>
      </c>
      <c r="AL3443" t="str">
        <f>IF(Sudan_News12[[#This Row],[relevancy_classification_english]]="Relevant","مناسب",IF(Sudan_News12[[#This Row],[relevancy_classification_english]]="Relevant","عَرَضِيّ",""))</f>
        <v/>
      </c>
      <c r="AN3443" t="str">
        <f>IF(Sudan_News12[[#This Row],[sentiment_analysis_english]]="Negative","سلبي",IF(Sudan_News12[[#This Row],[sentiment_analysis_english]]="Neutral","حيادي",IF(Sudan_News12[[#This Row],[sentiment_analysis_english]]="Positive","إيجابي","")))</f>
        <v/>
      </c>
      <c r="AO3443" t="e">
        <f>INDEX(TextClassificationList[],MATCH(Sudan_News12[[#This Row],[text_classification_arabic]],TextClassificationList[text_classification_arabic],0),1)</f>
        <v>#N/A</v>
      </c>
      <c r="AQ3443" t="e">
        <f>INDEX(TextClassificationList[],MATCH(Sudan_News12[[#This Row],[text_classification_arabic2]],TextClassificationList[text_classification_arabic],0),1)</f>
        <v>#N/A</v>
      </c>
      <c r="AS3443" t="e">
        <f>INDEX(TextClassificationList[],MATCH(Sudan_News12[[#This Row],[text_classification_arabic3]],TextClassificationList[text_classification_arabic],0),1)</f>
        <v>#N/A</v>
      </c>
      <c r="AU3443" t="e">
        <f>INDEX(TextClassificationList[],MATCH(Sudan_News12[[#This Row],[text_classification_arabic4]],TextClassificationList[text_classification_arabic],0),1)</f>
        <v>#N/A</v>
      </c>
      <c r="AW3443" t="e">
        <f>INDEX(TextClassificationList[],MATCH(Sudan_News12[[#This Row],[text_classification_arabic5]],TextClassificationList[text_classification_arabic],0),1)</f>
        <v>#N/A</v>
      </c>
    </row>
    <row r="3444" spans="1:49" x14ac:dyDescent="0.2">
      <c r="A3444">
        <v>1.2632673372616786E+18</v>
      </c>
      <c r="B3444">
        <v>1.2632673372616786E+18</v>
      </c>
      <c r="C3444" t="s">
        <v>13219</v>
      </c>
      <c r="D3444" s="1">
        <v>43972</v>
      </c>
      <c r="E3444" s="2">
        <v>0.10854166666666666</v>
      </c>
      <c r="F3444">
        <v>200</v>
      </c>
      <c r="G3444">
        <v>1889611729</v>
      </c>
      <c r="H3444" t="s">
        <v>354</v>
      </c>
      <c r="I3444" t="s">
        <v>355</v>
      </c>
      <c r="J3444" t="s">
        <v>265</v>
      </c>
      <c r="K3444" t="s">
        <v>13220</v>
      </c>
      <c r="L3444" t="s">
        <v>266</v>
      </c>
      <c r="M3444" t="s">
        <v>267</v>
      </c>
      <c r="N3444" t="s">
        <v>267</v>
      </c>
      <c r="O3444" t="s">
        <v>267</v>
      </c>
      <c r="P3444">
        <v>0</v>
      </c>
      <c r="Q3444">
        <v>0</v>
      </c>
      <c r="R3444">
        <v>0</v>
      </c>
      <c r="S3444" t="s">
        <v>267</v>
      </c>
      <c r="T3444" t="s">
        <v>267</v>
      </c>
      <c r="U3444" t="s">
        <v>13221</v>
      </c>
      <c r="V3444" t="b">
        <v>0</v>
      </c>
      <c r="W3444" t="s">
        <v>13222</v>
      </c>
      <c r="X3444">
        <v>0</v>
      </c>
      <c r="Y3444" t="s">
        <v>265</v>
      </c>
      <c r="Z3444" t="s">
        <v>265</v>
      </c>
      <c r="AA3444" t="s">
        <v>265</v>
      </c>
      <c r="AB3444" t="s">
        <v>265</v>
      </c>
      <c r="AC3444" t="s">
        <v>265</v>
      </c>
      <c r="AD3444" t="s">
        <v>265</v>
      </c>
      <c r="AE3444" t="s">
        <v>265</v>
      </c>
      <c r="AF3444" t="s">
        <v>267</v>
      </c>
      <c r="AG3444" t="s">
        <v>265</v>
      </c>
      <c r="AH3444" t="s">
        <v>265</v>
      </c>
      <c r="AI3444" t="s">
        <v>265</v>
      </c>
      <c r="AJ3444" t="s">
        <v>265</v>
      </c>
      <c r="AL3444" t="str">
        <f>IF(Sudan_News12[[#This Row],[relevancy_classification_english]]="Relevant","مناسب",IF(Sudan_News12[[#This Row],[relevancy_classification_english]]="Relevant","عَرَضِيّ",""))</f>
        <v/>
      </c>
      <c r="AN3444" t="str">
        <f>IF(Sudan_News12[[#This Row],[sentiment_analysis_english]]="Negative","سلبي",IF(Sudan_News12[[#This Row],[sentiment_analysis_english]]="Neutral","حيادي",IF(Sudan_News12[[#This Row],[sentiment_analysis_english]]="Positive","إيجابي","")))</f>
        <v/>
      </c>
      <c r="AO3444" t="e">
        <f>INDEX(TextClassificationList[],MATCH(Sudan_News12[[#This Row],[text_classification_arabic]],TextClassificationList[text_classification_arabic],0),1)</f>
        <v>#N/A</v>
      </c>
      <c r="AQ3444" t="e">
        <f>INDEX(TextClassificationList[],MATCH(Sudan_News12[[#This Row],[text_classification_arabic2]],TextClassificationList[text_classification_arabic],0),1)</f>
        <v>#N/A</v>
      </c>
      <c r="AS3444" t="e">
        <f>INDEX(TextClassificationList[],MATCH(Sudan_News12[[#This Row],[text_classification_arabic3]],TextClassificationList[text_classification_arabic],0),1)</f>
        <v>#N/A</v>
      </c>
      <c r="AU3444" t="e">
        <f>INDEX(TextClassificationList[],MATCH(Sudan_News12[[#This Row],[text_classification_arabic4]],TextClassificationList[text_classification_arabic],0),1)</f>
        <v>#N/A</v>
      </c>
      <c r="AW3444" t="e">
        <f>INDEX(TextClassificationList[],MATCH(Sudan_News12[[#This Row],[text_classification_arabic5]],TextClassificationList[text_classification_arabic],0),1)</f>
        <v>#N/A</v>
      </c>
    </row>
    <row r="3445" spans="1:49" x14ac:dyDescent="0.2">
      <c r="A3445">
        <v>1.2632604039765443E+18</v>
      </c>
      <c r="B3445">
        <v>1.2632596849428193E+18</v>
      </c>
      <c r="C3445" t="s">
        <v>13223</v>
      </c>
      <c r="D3445" s="1">
        <v>43972</v>
      </c>
      <c r="E3445" s="2">
        <v>8.9409722222222224E-2</v>
      </c>
      <c r="F3445">
        <v>200</v>
      </c>
      <c r="G3445">
        <v>1889611729</v>
      </c>
      <c r="H3445" t="s">
        <v>354</v>
      </c>
      <c r="I3445" t="s">
        <v>355</v>
      </c>
      <c r="J3445" t="s">
        <v>265</v>
      </c>
      <c r="K3445" t="s">
        <v>13224</v>
      </c>
      <c r="L3445" t="s">
        <v>266</v>
      </c>
      <c r="M3445" t="s">
        <v>267</v>
      </c>
      <c r="N3445" t="s">
        <v>267</v>
      </c>
      <c r="O3445" t="s">
        <v>267</v>
      </c>
      <c r="P3445">
        <v>0</v>
      </c>
      <c r="Q3445">
        <v>2</v>
      </c>
      <c r="R3445">
        <v>0</v>
      </c>
      <c r="S3445" t="s">
        <v>267</v>
      </c>
      <c r="T3445" t="s">
        <v>267</v>
      </c>
      <c r="U3445" t="s">
        <v>13225</v>
      </c>
      <c r="V3445" t="b">
        <v>0</v>
      </c>
      <c r="W3445" t="s">
        <v>265</v>
      </c>
      <c r="X3445">
        <v>0</v>
      </c>
      <c r="Y3445" t="s">
        <v>265</v>
      </c>
      <c r="Z3445" t="s">
        <v>265</v>
      </c>
      <c r="AA3445" t="s">
        <v>265</v>
      </c>
      <c r="AB3445" t="s">
        <v>265</v>
      </c>
      <c r="AC3445" t="s">
        <v>265</v>
      </c>
      <c r="AD3445" t="s">
        <v>265</v>
      </c>
      <c r="AE3445" t="s">
        <v>265</v>
      </c>
      <c r="AF3445" t="s">
        <v>267</v>
      </c>
      <c r="AG3445" t="s">
        <v>265</v>
      </c>
      <c r="AH3445" t="s">
        <v>265</v>
      </c>
      <c r="AI3445" t="s">
        <v>265</v>
      </c>
      <c r="AJ3445" t="s">
        <v>265</v>
      </c>
      <c r="AL3445" t="str">
        <f>IF(Sudan_News12[[#This Row],[relevancy_classification_english]]="Relevant","مناسب",IF(Sudan_News12[[#This Row],[relevancy_classification_english]]="Relevant","عَرَضِيّ",""))</f>
        <v/>
      </c>
      <c r="AN3445" t="str">
        <f>IF(Sudan_News12[[#This Row],[sentiment_analysis_english]]="Negative","سلبي",IF(Sudan_News12[[#This Row],[sentiment_analysis_english]]="Neutral","حيادي",IF(Sudan_News12[[#This Row],[sentiment_analysis_english]]="Positive","إيجابي","")))</f>
        <v/>
      </c>
      <c r="AO3445" t="e">
        <f>INDEX(TextClassificationList[],MATCH(Sudan_News12[[#This Row],[text_classification_arabic]],TextClassificationList[text_classification_arabic],0),1)</f>
        <v>#N/A</v>
      </c>
      <c r="AQ3445" t="e">
        <f>INDEX(TextClassificationList[],MATCH(Sudan_News12[[#This Row],[text_classification_arabic2]],TextClassificationList[text_classification_arabic],0),1)</f>
        <v>#N/A</v>
      </c>
      <c r="AS3445" t="e">
        <f>INDEX(TextClassificationList[],MATCH(Sudan_News12[[#This Row],[text_classification_arabic3]],TextClassificationList[text_classification_arabic],0),1)</f>
        <v>#N/A</v>
      </c>
      <c r="AU3445" t="e">
        <f>INDEX(TextClassificationList[],MATCH(Sudan_News12[[#This Row],[text_classification_arabic4]],TextClassificationList[text_classification_arabic],0),1)</f>
        <v>#N/A</v>
      </c>
      <c r="AW3445" t="e">
        <f>INDEX(TextClassificationList[],MATCH(Sudan_News12[[#This Row],[text_classification_arabic5]],TextClassificationList[text_classification_arabic],0),1)</f>
        <v>#N/A</v>
      </c>
    </row>
    <row r="3446" spans="1:49" x14ac:dyDescent="0.2">
      <c r="A3446">
        <v>1.2632603120332472E+18</v>
      </c>
      <c r="B3446">
        <v>1.2632596849428193E+18</v>
      </c>
      <c r="C3446" t="s">
        <v>13226</v>
      </c>
      <c r="D3446" s="1">
        <v>43972</v>
      </c>
      <c r="E3446" s="2">
        <v>8.9155092592592591E-2</v>
      </c>
      <c r="F3446">
        <v>200</v>
      </c>
      <c r="G3446">
        <v>1889611729</v>
      </c>
      <c r="H3446" t="s">
        <v>354</v>
      </c>
      <c r="I3446" t="s">
        <v>355</v>
      </c>
      <c r="J3446" t="s">
        <v>265</v>
      </c>
      <c r="K3446" t="s">
        <v>13227</v>
      </c>
      <c r="L3446" t="s">
        <v>266</v>
      </c>
      <c r="M3446" t="s">
        <v>267</v>
      </c>
      <c r="N3446" t="s">
        <v>267</v>
      </c>
      <c r="O3446" t="s">
        <v>267</v>
      </c>
      <c r="P3446">
        <v>1</v>
      </c>
      <c r="Q3446">
        <v>2</v>
      </c>
      <c r="R3446">
        <v>0</v>
      </c>
      <c r="S3446" t="s">
        <v>267</v>
      </c>
      <c r="T3446" t="s">
        <v>267</v>
      </c>
      <c r="U3446" t="s">
        <v>13228</v>
      </c>
      <c r="V3446" t="b">
        <v>0</v>
      </c>
      <c r="W3446" t="s">
        <v>265</v>
      </c>
      <c r="X3446">
        <v>0</v>
      </c>
      <c r="Y3446" t="s">
        <v>265</v>
      </c>
      <c r="Z3446" t="s">
        <v>265</v>
      </c>
      <c r="AA3446" t="s">
        <v>265</v>
      </c>
      <c r="AB3446" t="s">
        <v>265</v>
      </c>
      <c r="AC3446" t="s">
        <v>265</v>
      </c>
      <c r="AD3446" t="s">
        <v>265</v>
      </c>
      <c r="AE3446" t="s">
        <v>265</v>
      </c>
      <c r="AF3446" t="s">
        <v>267</v>
      </c>
      <c r="AG3446" t="s">
        <v>265</v>
      </c>
      <c r="AH3446" t="s">
        <v>265</v>
      </c>
      <c r="AI3446" t="s">
        <v>265</v>
      </c>
      <c r="AJ3446" t="s">
        <v>265</v>
      </c>
      <c r="AL3446" t="str">
        <f>IF(Sudan_News12[[#This Row],[relevancy_classification_english]]="Relevant","مناسب",IF(Sudan_News12[[#This Row],[relevancy_classification_english]]="Relevant","عَرَضِيّ",""))</f>
        <v/>
      </c>
      <c r="AN3446" t="str">
        <f>IF(Sudan_News12[[#This Row],[sentiment_analysis_english]]="Negative","سلبي",IF(Sudan_News12[[#This Row],[sentiment_analysis_english]]="Neutral","حيادي",IF(Sudan_News12[[#This Row],[sentiment_analysis_english]]="Positive","إيجابي","")))</f>
        <v/>
      </c>
      <c r="AO3446" t="e">
        <f>INDEX(TextClassificationList[],MATCH(Sudan_News12[[#This Row],[text_classification_arabic]],TextClassificationList[text_classification_arabic],0),1)</f>
        <v>#N/A</v>
      </c>
      <c r="AQ3446" t="e">
        <f>INDEX(TextClassificationList[],MATCH(Sudan_News12[[#This Row],[text_classification_arabic2]],TextClassificationList[text_classification_arabic],0),1)</f>
        <v>#N/A</v>
      </c>
      <c r="AS3446" t="e">
        <f>INDEX(TextClassificationList[],MATCH(Sudan_News12[[#This Row],[text_classification_arabic3]],TextClassificationList[text_classification_arabic],0),1)</f>
        <v>#N/A</v>
      </c>
      <c r="AU3446" t="e">
        <f>INDEX(TextClassificationList[],MATCH(Sudan_News12[[#This Row],[text_classification_arabic4]],TextClassificationList[text_classification_arabic],0),1)</f>
        <v>#N/A</v>
      </c>
      <c r="AW3446" t="e">
        <f>INDEX(TextClassificationList[],MATCH(Sudan_News12[[#This Row],[text_classification_arabic5]],TextClassificationList[text_classification_arabic],0),1)</f>
        <v>#N/A</v>
      </c>
    </row>
    <row r="3447" spans="1:49" x14ac:dyDescent="0.2">
      <c r="A3447">
        <v>1.2632600550818243E+18</v>
      </c>
      <c r="B3447">
        <v>1.2632596849428193E+18</v>
      </c>
      <c r="C3447" t="s">
        <v>13229</v>
      </c>
      <c r="D3447" s="1">
        <v>43972</v>
      </c>
      <c r="E3447" s="2">
        <v>8.8449074074074069E-2</v>
      </c>
      <c r="F3447">
        <v>200</v>
      </c>
      <c r="G3447">
        <v>1889611729</v>
      </c>
      <c r="H3447" t="s">
        <v>354</v>
      </c>
      <c r="I3447" t="s">
        <v>355</v>
      </c>
      <c r="J3447" t="s">
        <v>265</v>
      </c>
      <c r="K3447" t="s">
        <v>13230</v>
      </c>
      <c r="L3447" t="s">
        <v>266</v>
      </c>
      <c r="M3447" t="s">
        <v>267</v>
      </c>
      <c r="N3447" t="s">
        <v>267</v>
      </c>
      <c r="O3447" t="s">
        <v>267</v>
      </c>
      <c r="P3447">
        <v>1</v>
      </c>
      <c r="Q3447">
        <v>2</v>
      </c>
      <c r="R3447">
        <v>0</v>
      </c>
      <c r="S3447" t="s">
        <v>267</v>
      </c>
      <c r="T3447" t="s">
        <v>267</v>
      </c>
      <c r="U3447" t="s">
        <v>13231</v>
      </c>
      <c r="V3447" t="b">
        <v>0</v>
      </c>
      <c r="W3447" t="s">
        <v>265</v>
      </c>
      <c r="X3447">
        <v>0</v>
      </c>
      <c r="Y3447" t="s">
        <v>265</v>
      </c>
      <c r="Z3447" t="s">
        <v>265</v>
      </c>
      <c r="AA3447" t="s">
        <v>265</v>
      </c>
      <c r="AB3447" t="s">
        <v>265</v>
      </c>
      <c r="AC3447" t="s">
        <v>265</v>
      </c>
      <c r="AD3447" t="s">
        <v>265</v>
      </c>
      <c r="AE3447" t="s">
        <v>265</v>
      </c>
      <c r="AF3447" t="s">
        <v>267</v>
      </c>
      <c r="AG3447" t="s">
        <v>265</v>
      </c>
      <c r="AH3447" t="s">
        <v>265</v>
      </c>
      <c r="AI3447" t="s">
        <v>265</v>
      </c>
      <c r="AJ3447" t="s">
        <v>265</v>
      </c>
      <c r="AL3447" t="str">
        <f>IF(Sudan_News12[[#This Row],[relevancy_classification_english]]="Relevant","مناسب",IF(Sudan_News12[[#This Row],[relevancy_classification_english]]="Relevant","عَرَضِيّ",""))</f>
        <v/>
      </c>
      <c r="AN3447" t="str">
        <f>IF(Sudan_News12[[#This Row],[sentiment_analysis_english]]="Negative","سلبي",IF(Sudan_News12[[#This Row],[sentiment_analysis_english]]="Neutral","حيادي",IF(Sudan_News12[[#This Row],[sentiment_analysis_english]]="Positive","إيجابي","")))</f>
        <v/>
      </c>
      <c r="AO3447" t="e">
        <f>INDEX(TextClassificationList[],MATCH(Sudan_News12[[#This Row],[text_classification_arabic]],TextClassificationList[text_classification_arabic],0),1)</f>
        <v>#N/A</v>
      </c>
      <c r="AQ3447" t="e">
        <f>INDEX(TextClassificationList[],MATCH(Sudan_News12[[#This Row],[text_classification_arabic2]],TextClassificationList[text_classification_arabic],0),1)</f>
        <v>#N/A</v>
      </c>
      <c r="AS3447" t="e">
        <f>INDEX(TextClassificationList[],MATCH(Sudan_News12[[#This Row],[text_classification_arabic3]],TextClassificationList[text_classification_arabic],0),1)</f>
        <v>#N/A</v>
      </c>
      <c r="AU3447" t="e">
        <f>INDEX(TextClassificationList[],MATCH(Sudan_News12[[#This Row],[text_classification_arabic4]],TextClassificationList[text_classification_arabic],0),1)</f>
        <v>#N/A</v>
      </c>
      <c r="AW3447" t="e">
        <f>INDEX(TextClassificationList[],MATCH(Sudan_News12[[#This Row],[text_classification_arabic5]],TextClassificationList[text_classification_arabic],0),1)</f>
        <v>#N/A</v>
      </c>
    </row>
    <row r="3448" spans="1:49" x14ac:dyDescent="0.2">
      <c r="A3448">
        <v>1.2632596849428193E+18</v>
      </c>
      <c r="B3448">
        <v>1.2632596849428193E+18</v>
      </c>
      <c r="C3448" t="s">
        <v>13232</v>
      </c>
      <c r="D3448" s="1">
        <v>43972</v>
      </c>
      <c r="E3448" s="2">
        <v>8.7418981481481486E-2</v>
      </c>
      <c r="F3448">
        <v>200</v>
      </c>
      <c r="G3448">
        <v>1889611729</v>
      </c>
      <c r="H3448" t="s">
        <v>354</v>
      </c>
      <c r="I3448" t="s">
        <v>355</v>
      </c>
      <c r="J3448" t="s">
        <v>265</v>
      </c>
      <c r="K3448" t="s">
        <v>13233</v>
      </c>
      <c r="L3448" t="s">
        <v>266</v>
      </c>
      <c r="M3448" t="s">
        <v>267</v>
      </c>
      <c r="N3448" t="s">
        <v>267</v>
      </c>
      <c r="O3448" t="s">
        <v>267</v>
      </c>
      <c r="P3448">
        <v>1</v>
      </c>
      <c r="Q3448">
        <v>2</v>
      </c>
      <c r="R3448">
        <v>0</v>
      </c>
      <c r="S3448" t="s">
        <v>13234</v>
      </c>
      <c r="T3448" t="s">
        <v>267</v>
      </c>
      <c r="U3448" t="s">
        <v>13235</v>
      </c>
      <c r="V3448" t="b">
        <v>0</v>
      </c>
      <c r="W3448" t="s">
        <v>265</v>
      </c>
      <c r="X3448">
        <v>0</v>
      </c>
      <c r="Y3448" t="s">
        <v>265</v>
      </c>
      <c r="Z3448" t="s">
        <v>265</v>
      </c>
      <c r="AA3448" t="s">
        <v>265</v>
      </c>
      <c r="AB3448" t="s">
        <v>265</v>
      </c>
      <c r="AC3448" t="s">
        <v>265</v>
      </c>
      <c r="AD3448" t="s">
        <v>265</v>
      </c>
      <c r="AE3448" t="s">
        <v>265</v>
      </c>
      <c r="AF3448" t="s">
        <v>267</v>
      </c>
      <c r="AG3448" t="s">
        <v>265</v>
      </c>
      <c r="AH3448" t="s">
        <v>265</v>
      </c>
      <c r="AI3448" t="s">
        <v>265</v>
      </c>
      <c r="AJ3448" t="s">
        <v>265</v>
      </c>
      <c r="AL3448" t="str">
        <f>IF(Sudan_News12[[#This Row],[relevancy_classification_english]]="Relevant","مناسب",IF(Sudan_News12[[#This Row],[relevancy_classification_english]]="Relevant","عَرَضِيّ",""))</f>
        <v/>
      </c>
      <c r="AN3448" t="str">
        <f>IF(Sudan_News12[[#This Row],[sentiment_analysis_english]]="Negative","سلبي",IF(Sudan_News12[[#This Row],[sentiment_analysis_english]]="Neutral","حيادي",IF(Sudan_News12[[#This Row],[sentiment_analysis_english]]="Positive","إيجابي","")))</f>
        <v/>
      </c>
      <c r="AO3448" t="e">
        <f>INDEX(TextClassificationList[],MATCH(Sudan_News12[[#This Row],[text_classification_arabic]],TextClassificationList[text_classification_arabic],0),1)</f>
        <v>#N/A</v>
      </c>
      <c r="AQ3448" t="e">
        <f>INDEX(TextClassificationList[],MATCH(Sudan_News12[[#This Row],[text_classification_arabic2]],TextClassificationList[text_classification_arabic],0),1)</f>
        <v>#N/A</v>
      </c>
      <c r="AS3448" t="e">
        <f>INDEX(TextClassificationList[],MATCH(Sudan_News12[[#This Row],[text_classification_arabic3]],TextClassificationList[text_classification_arabic],0),1)</f>
        <v>#N/A</v>
      </c>
      <c r="AU3448" t="e">
        <f>INDEX(TextClassificationList[],MATCH(Sudan_News12[[#This Row],[text_classification_arabic4]],TextClassificationList[text_classification_arabic],0),1)</f>
        <v>#N/A</v>
      </c>
      <c r="AW3448" t="e">
        <f>INDEX(TextClassificationList[],MATCH(Sudan_News12[[#This Row],[text_classification_arabic5]],TextClassificationList[text_classification_arabic],0),1)</f>
        <v>#N/A</v>
      </c>
    </row>
    <row r="3449" spans="1:49" x14ac:dyDescent="0.2">
      <c r="A3449">
        <v>1.2632591045434204E+18</v>
      </c>
      <c r="B3449">
        <v>1.2632591045434204E+18</v>
      </c>
      <c r="C3449" t="s">
        <v>13236</v>
      </c>
      <c r="D3449" s="1">
        <v>43972</v>
      </c>
      <c r="E3449" s="2">
        <v>8.5821759259259264E-2</v>
      </c>
      <c r="F3449">
        <v>200</v>
      </c>
      <c r="G3449">
        <v>1889611729</v>
      </c>
      <c r="H3449" t="s">
        <v>354</v>
      </c>
      <c r="I3449" t="s">
        <v>355</v>
      </c>
      <c r="J3449" t="s">
        <v>265</v>
      </c>
      <c r="K3449" t="s">
        <v>13237</v>
      </c>
      <c r="L3449" t="s">
        <v>266</v>
      </c>
      <c r="M3449" t="s">
        <v>267</v>
      </c>
      <c r="N3449" t="s">
        <v>267</v>
      </c>
      <c r="O3449" t="s">
        <v>267</v>
      </c>
      <c r="P3449">
        <v>0</v>
      </c>
      <c r="Q3449">
        <v>0</v>
      </c>
      <c r="R3449">
        <v>0</v>
      </c>
      <c r="S3449" t="s">
        <v>269</v>
      </c>
      <c r="T3449" t="s">
        <v>267</v>
      </c>
      <c r="U3449" t="s">
        <v>13238</v>
      </c>
      <c r="V3449" t="b">
        <v>0</v>
      </c>
      <c r="W3449" t="s">
        <v>265</v>
      </c>
      <c r="X3449">
        <v>0</v>
      </c>
      <c r="Y3449" t="s">
        <v>265</v>
      </c>
      <c r="Z3449" t="s">
        <v>265</v>
      </c>
      <c r="AA3449" t="s">
        <v>265</v>
      </c>
      <c r="AB3449" t="s">
        <v>265</v>
      </c>
      <c r="AC3449" t="s">
        <v>265</v>
      </c>
      <c r="AD3449" t="s">
        <v>265</v>
      </c>
      <c r="AE3449" t="s">
        <v>265</v>
      </c>
      <c r="AF3449" t="s">
        <v>267</v>
      </c>
      <c r="AG3449" t="s">
        <v>265</v>
      </c>
      <c r="AH3449" t="s">
        <v>265</v>
      </c>
      <c r="AI3449" t="s">
        <v>265</v>
      </c>
      <c r="AJ3449" t="s">
        <v>265</v>
      </c>
      <c r="AL3449" t="str">
        <f>IF(Sudan_News12[[#This Row],[relevancy_classification_english]]="Relevant","مناسب",IF(Sudan_News12[[#This Row],[relevancy_classification_english]]="Relevant","عَرَضِيّ",""))</f>
        <v/>
      </c>
      <c r="AN3449" t="str">
        <f>IF(Sudan_News12[[#This Row],[sentiment_analysis_english]]="Negative","سلبي",IF(Sudan_News12[[#This Row],[sentiment_analysis_english]]="Neutral","حيادي",IF(Sudan_News12[[#This Row],[sentiment_analysis_english]]="Positive","إيجابي","")))</f>
        <v/>
      </c>
      <c r="AO3449" t="e">
        <f>INDEX(TextClassificationList[],MATCH(Sudan_News12[[#This Row],[text_classification_arabic]],TextClassificationList[text_classification_arabic],0),1)</f>
        <v>#N/A</v>
      </c>
      <c r="AQ3449" t="e">
        <f>INDEX(TextClassificationList[],MATCH(Sudan_News12[[#This Row],[text_classification_arabic2]],TextClassificationList[text_classification_arabic],0),1)</f>
        <v>#N/A</v>
      </c>
      <c r="AS3449" t="e">
        <f>INDEX(TextClassificationList[],MATCH(Sudan_News12[[#This Row],[text_classification_arabic3]],TextClassificationList[text_classification_arabic],0),1)</f>
        <v>#N/A</v>
      </c>
      <c r="AU3449" t="e">
        <f>INDEX(TextClassificationList[],MATCH(Sudan_News12[[#This Row],[text_classification_arabic4]],TextClassificationList[text_classification_arabic],0),1)</f>
        <v>#N/A</v>
      </c>
      <c r="AW3449" t="e">
        <f>INDEX(TextClassificationList[],MATCH(Sudan_News12[[#This Row],[text_classification_arabic5]],TextClassificationList[text_classification_arabic],0),1)</f>
        <v>#N/A</v>
      </c>
    </row>
    <row r="3450" spans="1:49" x14ac:dyDescent="0.2">
      <c r="A3450">
        <v>1.263183981505282E+18</v>
      </c>
      <c r="B3450">
        <v>1.263183981505282E+18</v>
      </c>
      <c r="C3450" t="s">
        <v>13239</v>
      </c>
      <c r="D3450" s="1">
        <v>43971</v>
      </c>
      <c r="E3450" s="2">
        <v>0.87851851851851848</v>
      </c>
      <c r="F3450">
        <v>200</v>
      </c>
      <c r="G3450">
        <v>1889611729</v>
      </c>
      <c r="H3450" t="s">
        <v>354</v>
      </c>
      <c r="I3450" t="s">
        <v>355</v>
      </c>
      <c r="J3450" t="s">
        <v>265</v>
      </c>
      <c r="K3450" t="s">
        <v>13240</v>
      </c>
      <c r="L3450" t="s">
        <v>266</v>
      </c>
      <c r="M3450" t="s">
        <v>267</v>
      </c>
      <c r="N3450" t="s">
        <v>267</v>
      </c>
      <c r="O3450" t="s">
        <v>13241</v>
      </c>
      <c r="P3450">
        <v>0</v>
      </c>
      <c r="Q3450">
        <v>0</v>
      </c>
      <c r="R3450">
        <v>0</v>
      </c>
      <c r="S3450" t="s">
        <v>269</v>
      </c>
      <c r="T3450" t="s">
        <v>267</v>
      </c>
      <c r="U3450" t="s">
        <v>13242</v>
      </c>
      <c r="V3450" t="b">
        <v>0</v>
      </c>
      <c r="W3450" t="s">
        <v>265</v>
      </c>
      <c r="X3450">
        <v>1</v>
      </c>
      <c r="Y3450" t="s">
        <v>13243</v>
      </c>
      <c r="Z3450" t="s">
        <v>265</v>
      </c>
      <c r="AA3450" t="s">
        <v>265</v>
      </c>
      <c r="AB3450" t="s">
        <v>265</v>
      </c>
      <c r="AC3450" t="s">
        <v>265</v>
      </c>
      <c r="AD3450" t="s">
        <v>265</v>
      </c>
      <c r="AE3450" t="s">
        <v>265</v>
      </c>
      <c r="AF3450" t="s">
        <v>267</v>
      </c>
      <c r="AG3450" t="s">
        <v>265</v>
      </c>
      <c r="AH3450" t="s">
        <v>265</v>
      </c>
      <c r="AI3450" t="s">
        <v>265</v>
      </c>
      <c r="AJ3450" t="s">
        <v>265</v>
      </c>
      <c r="AL3450" t="str">
        <f>IF(Sudan_News12[[#This Row],[relevancy_classification_english]]="Relevant","مناسب",IF(Sudan_News12[[#This Row],[relevancy_classification_english]]="Relevant","عَرَضِيّ",""))</f>
        <v/>
      </c>
      <c r="AN3450" t="str">
        <f>IF(Sudan_News12[[#This Row],[sentiment_analysis_english]]="Negative","سلبي",IF(Sudan_News12[[#This Row],[sentiment_analysis_english]]="Neutral","حيادي",IF(Sudan_News12[[#This Row],[sentiment_analysis_english]]="Positive","إيجابي","")))</f>
        <v/>
      </c>
      <c r="AO3450" t="e">
        <f>INDEX(TextClassificationList[],MATCH(Sudan_News12[[#This Row],[text_classification_arabic]],TextClassificationList[text_classification_arabic],0),1)</f>
        <v>#N/A</v>
      </c>
      <c r="AQ3450" t="e">
        <f>INDEX(TextClassificationList[],MATCH(Sudan_News12[[#This Row],[text_classification_arabic2]],TextClassificationList[text_classification_arabic],0),1)</f>
        <v>#N/A</v>
      </c>
      <c r="AS3450" t="e">
        <f>INDEX(TextClassificationList[],MATCH(Sudan_News12[[#This Row],[text_classification_arabic3]],TextClassificationList[text_classification_arabic],0),1)</f>
        <v>#N/A</v>
      </c>
      <c r="AU3450" t="e">
        <f>INDEX(TextClassificationList[],MATCH(Sudan_News12[[#This Row],[text_classification_arabic4]],TextClassificationList[text_classification_arabic],0),1)</f>
        <v>#N/A</v>
      </c>
      <c r="AW3450" t="e">
        <f>INDEX(TextClassificationList[],MATCH(Sudan_News12[[#This Row],[text_classification_arabic5]],TextClassificationList[text_classification_arabic],0),1)</f>
        <v>#N/A</v>
      </c>
    </row>
    <row r="3451" spans="1:49" x14ac:dyDescent="0.2">
      <c r="A3451">
        <v>1.2631680490390036E+18</v>
      </c>
      <c r="B3451">
        <v>1.2631680490390036E+18</v>
      </c>
      <c r="C3451" t="s">
        <v>13244</v>
      </c>
      <c r="D3451" s="1">
        <v>43971</v>
      </c>
      <c r="E3451" s="2">
        <v>0.83456018518518515</v>
      </c>
      <c r="F3451">
        <v>200</v>
      </c>
      <c r="G3451">
        <v>1889611729</v>
      </c>
      <c r="H3451" t="s">
        <v>354</v>
      </c>
      <c r="I3451" t="s">
        <v>355</v>
      </c>
      <c r="J3451" t="s">
        <v>265</v>
      </c>
      <c r="K3451" t="s">
        <v>13245</v>
      </c>
      <c r="L3451" t="s">
        <v>266</v>
      </c>
      <c r="M3451" t="s">
        <v>267</v>
      </c>
      <c r="N3451" t="s">
        <v>267</v>
      </c>
      <c r="O3451" t="s">
        <v>267</v>
      </c>
      <c r="P3451">
        <v>0</v>
      </c>
      <c r="Q3451">
        <v>2</v>
      </c>
      <c r="R3451">
        <v>1</v>
      </c>
      <c r="S3451" t="s">
        <v>13246</v>
      </c>
      <c r="T3451" t="s">
        <v>267</v>
      </c>
      <c r="U3451" t="s">
        <v>13247</v>
      </c>
      <c r="V3451" t="b">
        <v>0</v>
      </c>
      <c r="W3451" t="s">
        <v>265</v>
      </c>
      <c r="X3451">
        <v>0</v>
      </c>
      <c r="Y3451" t="s">
        <v>265</v>
      </c>
      <c r="Z3451" t="s">
        <v>265</v>
      </c>
      <c r="AA3451" t="s">
        <v>265</v>
      </c>
      <c r="AB3451" t="s">
        <v>265</v>
      </c>
      <c r="AC3451" t="s">
        <v>265</v>
      </c>
      <c r="AD3451" t="s">
        <v>265</v>
      </c>
      <c r="AE3451" t="s">
        <v>265</v>
      </c>
      <c r="AF3451" t="s">
        <v>267</v>
      </c>
      <c r="AG3451" t="s">
        <v>265</v>
      </c>
      <c r="AH3451" t="s">
        <v>265</v>
      </c>
      <c r="AI3451" t="s">
        <v>265</v>
      </c>
      <c r="AJ3451" t="s">
        <v>265</v>
      </c>
      <c r="AL3451" t="str">
        <f>IF(Sudan_News12[[#This Row],[relevancy_classification_english]]="Relevant","مناسب",IF(Sudan_News12[[#This Row],[relevancy_classification_english]]="Relevant","عَرَضِيّ",""))</f>
        <v/>
      </c>
      <c r="AN3451" t="str">
        <f>IF(Sudan_News12[[#This Row],[sentiment_analysis_english]]="Negative","سلبي",IF(Sudan_News12[[#This Row],[sentiment_analysis_english]]="Neutral","حيادي",IF(Sudan_News12[[#This Row],[sentiment_analysis_english]]="Positive","إيجابي","")))</f>
        <v/>
      </c>
      <c r="AO3451" t="e">
        <f>INDEX(TextClassificationList[],MATCH(Sudan_News12[[#This Row],[text_classification_arabic]],TextClassificationList[text_classification_arabic],0),1)</f>
        <v>#N/A</v>
      </c>
      <c r="AQ3451" t="e">
        <f>INDEX(TextClassificationList[],MATCH(Sudan_News12[[#This Row],[text_classification_arabic2]],TextClassificationList[text_classification_arabic],0),1)</f>
        <v>#N/A</v>
      </c>
      <c r="AS3451" t="e">
        <f>INDEX(TextClassificationList[],MATCH(Sudan_News12[[#This Row],[text_classification_arabic3]],TextClassificationList[text_classification_arabic],0),1)</f>
        <v>#N/A</v>
      </c>
      <c r="AU3451" t="e">
        <f>INDEX(TextClassificationList[],MATCH(Sudan_News12[[#This Row],[text_classification_arabic4]],TextClassificationList[text_classification_arabic],0),1)</f>
        <v>#N/A</v>
      </c>
      <c r="AW3451" t="e">
        <f>INDEX(TextClassificationList[],MATCH(Sudan_News12[[#This Row],[text_classification_arabic5]],TextClassificationList[text_classification_arabic],0),1)</f>
        <v>#N/A</v>
      </c>
    </row>
    <row r="3452" spans="1:49" x14ac:dyDescent="0.2">
      <c r="A3452">
        <v>1.2630991760715203E+18</v>
      </c>
      <c r="B3452">
        <v>1.2630991760715203E+18</v>
      </c>
      <c r="C3452" t="s">
        <v>13248</v>
      </c>
      <c r="D3452" s="1">
        <v>43971</v>
      </c>
      <c r="E3452" s="2">
        <v>0.64450231481481479</v>
      </c>
      <c r="F3452">
        <v>200</v>
      </c>
      <c r="G3452">
        <v>1889611729</v>
      </c>
      <c r="H3452" t="s">
        <v>354</v>
      </c>
      <c r="I3452" t="s">
        <v>355</v>
      </c>
      <c r="J3452" t="s">
        <v>265</v>
      </c>
      <c r="K3452" t="s">
        <v>13249</v>
      </c>
      <c r="L3452" t="s">
        <v>290</v>
      </c>
      <c r="M3452" t="s">
        <v>267</v>
      </c>
      <c r="N3452" t="s">
        <v>267</v>
      </c>
      <c r="O3452" t="s">
        <v>267</v>
      </c>
      <c r="P3452">
        <v>0</v>
      </c>
      <c r="Q3452">
        <v>0</v>
      </c>
      <c r="R3452">
        <v>0</v>
      </c>
      <c r="S3452" t="s">
        <v>267</v>
      </c>
      <c r="T3452" t="s">
        <v>267</v>
      </c>
      <c r="U3452" t="s">
        <v>13250</v>
      </c>
      <c r="V3452" t="b">
        <v>0</v>
      </c>
      <c r="W3452" t="s">
        <v>13251</v>
      </c>
      <c r="X3452">
        <v>0</v>
      </c>
      <c r="Y3452" t="s">
        <v>265</v>
      </c>
      <c r="Z3452" t="s">
        <v>265</v>
      </c>
      <c r="AA3452" t="s">
        <v>265</v>
      </c>
      <c r="AB3452" t="s">
        <v>265</v>
      </c>
      <c r="AC3452" t="s">
        <v>265</v>
      </c>
      <c r="AD3452" t="s">
        <v>265</v>
      </c>
      <c r="AE3452" t="s">
        <v>265</v>
      </c>
      <c r="AF3452" t="s">
        <v>267</v>
      </c>
      <c r="AG3452" t="s">
        <v>265</v>
      </c>
      <c r="AH3452" t="s">
        <v>265</v>
      </c>
      <c r="AI3452" t="s">
        <v>265</v>
      </c>
      <c r="AJ3452" t="s">
        <v>265</v>
      </c>
      <c r="AL3452" t="str">
        <f>IF(Sudan_News12[[#This Row],[relevancy_classification_english]]="Relevant","مناسب",IF(Sudan_News12[[#This Row],[relevancy_classification_english]]="Relevant","عَرَضِيّ",""))</f>
        <v/>
      </c>
      <c r="AN3452" t="str">
        <f>IF(Sudan_News12[[#This Row],[sentiment_analysis_english]]="Negative","سلبي",IF(Sudan_News12[[#This Row],[sentiment_analysis_english]]="Neutral","حيادي",IF(Sudan_News12[[#This Row],[sentiment_analysis_english]]="Positive","إيجابي","")))</f>
        <v/>
      </c>
      <c r="AO3452" t="e">
        <f>INDEX(TextClassificationList[],MATCH(Sudan_News12[[#This Row],[text_classification_arabic]],TextClassificationList[text_classification_arabic],0),1)</f>
        <v>#N/A</v>
      </c>
      <c r="AQ3452" t="e">
        <f>INDEX(TextClassificationList[],MATCH(Sudan_News12[[#This Row],[text_classification_arabic2]],TextClassificationList[text_classification_arabic],0),1)</f>
        <v>#N/A</v>
      </c>
      <c r="AS3452" t="e">
        <f>INDEX(TextClassificationList[],MATCH(Sudan_News12[[#This Row],[text_classification_arabic3]],TextClassificationList[text_classification_arabic],0),1)</f>
        <v>#N/A</v>
      </c>
      <c r="AU3452" t="e">
        <f>INDEX(TextClassificationList[],MATCH(Sudan_News12[[#This Row],[text_classification_arabic4]],TextClassificationList[text_classification_arabic],0),1)</f>
        <v>#N/A</v>
      </c>
      <c r="AW3452" t="e">
        <f>INDEX(TextClassificationList[],MATCH(Sudan_News12[[#This Row],[text_classification_arabic5]],TextClassificationList[text_classification_arabic],0),1)</f>
        <v>#N/A</v>
      </c>
    </row>
    <row r="3453" spans="1:49" x14ac:dyDescent="0.2">
      <c r="A3453">
        <v>1.2629139126489948E+18</v>
      </c>
      <c r="B3453">
        <v>1.2629139126489948E+18</v>
      </c>
      <c r="C3453" t="s">
        <v>13252</v>
      </c>
      <c r="D3453" s="1">
        <v>43971</v>
      </c>
      <c r="E3453" s="2">
        <v>0.13327546296296297</v>
      </c>
      <c r="F3453">
        <v>200</v>
      </c>
      <c r="G3453">
        <v>1889611729</v>
      </c>
      <c r="H3453" t="s">
        <v>354</v>
      </c>
      <c r="I3453" t="s">
        <v>355</v>
      </c>
      <c r="J3453" t="s">
        <v>265</v>
      </c>
      <c r="K3453" t="s">
        <v>286</v>
      </c>
      <c r="L3453" t="s">
        <v>272</v>
      </c>
      <c r="M3453" t="s">
        <v>267</v>
      </c>
      <c r="N3453" t="s">
        <v>267</v>
      </c>
      <c r="O3453" t="s">
        <v>267</v>
      </c>
      <c r="P3453">
        <v>0</v>
      </c>
      <c r="Q3453">
        <v>0</v>
      </c>
      <c r="R3453">
        <v>0</v>
      </c>
      <c r="S3453" t="s">
        <v>269</v>
      </c>
      <c r="T3453" t="s">
        <v>267</v>
      </c>
      <c r="U3453" t="s">
        <v>13253</v>
      </c>
      <c r="V3453" t="b">
        <v>0</v>
      </c>
      <c r="W3453" t="s">
        <v>13254</v>
      </c>
      <c r="X3453">
        <v>0</v>
      </c>
      <c r="Y3453" t="s">
        <v>265</v>
      </c>
      <c r="Z3453" t="s">
        <v>265</v>
      </c>
      <c r="AA3453" t="s">
        <v>265</v>
      </c>
      <c r="AB3453" t="s">
        <v>265</v>
      </c>
      <c r="AC3453" t="s">
        <v>265</v>
      </c>
      <c r="AD3453" t="s">
        <v>265</v>
      </c>
      <c r="AE3453" t="s">
        <v>265</v>
      </c>
      <c r="AF3453" t="s">
        <v>267</v>
      </c>
      <c r="AG3453" t="s">
        <v>265</v>
      </c>
      <c r="AH3453" t="s">
        <v>265</v>
      </c>
      <c r="AI3453" t="s">
        <v>265</v>
      </c>
      <c r="AJ3453" t="s">
        <v>265</v>
      </c>
      <c r="AL3453" t="str">
        <f>IF(Sudan_News12[[#This Row],[relevancy_classification_english]]="Relevant","مناسب",IF(Sudan_News12[[#This Row],[relevancy_classification_english]]="Relevant","عَرَضِيّ",""))</f>
        <v/>
      </c>
      <c r="AN3453" t="str">
        <f>IF(Sudan_News12[[#This Row],[sentiment_analysis_english]]="Negative","سلبي",IF(Sudan_News12[[#This Row],[sentiment_analysis_english]]="Neutral","حيادي",IF(Sudan_News12[[#This Row],[sentiment_analysis_english]]="Positive","إيجابي","")))</f>
        <v/>
      </c>
      <c r="AO3453" t="e">
        <f>INDEX(TextClassificationList[],MATCH(Sudan_News12[[#This Row],[text_classification_arabic]],TextClassificationList[text_classification_arabic],0),1)</f>
        <v>#N/A</v>
      </c>
      <c r="AQ3453" t="e">
        <f>INDEX(TextClassificationList[],MATCH(Sudan_News12[[#This Row],[text_classification_arabic2]],TextClassificationList[text_classification_arabic],0),1)</f>
        <v>#N/A</v>
      </c>
      <c r="AS3453" t="e">
        <f>INDEX(TextClassificationList[],MATCH(Sudan_News12[[#This Row],[text_classification_arabic3]],TextClassificationList[text_classification_arabic],0),1)</f>
        <v>#N/A</v>
      </c>
      <c r="AU3453" t="e">
        <f>INDEX(TextClassificationList[],MATCH(Sudan_News12[[#This Row],[text_classification_arabic4]],TextClassificationList[text_classification_arabic],0),1)</f>
        <v>#N/A</v>
      </c>
      <c r="AW3453" t="e">
        <f>INDEX(TextClassificationList[],MATCH(Sudan_News12[[#This Row],[text_classification_arabic5]],TextClassificationList[text_classification_arabic],0),1)</f>
        <v>#N/A</v>
      </c>
    </row>
    <row r="3454" spans="1:49" x14ac:dyDescent="0.2">
      <c r="A3454">
        <v>1.2629135465323725E+18</v>
      </c>
      <c r="B3454">
        <v>1.262913211449385E+18</v>
      </c>
      <c r="C3454" t="s">
        <v>13255</v>
      </c>
      <c r="D3454" s="1">
        <v>43971</v>
      </c>
      <c r="E3454" s="2">
        <v>0.13225694444444444</v>
      </c>
      <c r="F3454">
        <v>200</v>
      </c>
      <c r="G3454">
        <v>1889611729</v>
      </c>
      <c r="H3454" t="s">
        <v>354</v>
      </c>
      <c r="I3454" t="s">
        <v>355</v>
      </c>
      <c r="J3454" t="s">
        <v>265</v>
      </c>
      <c r="K3454" t="s">
        <v>13256</v>
      </c>
      <c r="L3454" t="s">
        <v>266</v>
      </c>
      <c r="M3454" t="s">
        <v>267</v>
      </c>
      <c r="N3454" t="s">
        <v>267</v>
      </c>
      <c r="O3454" t="s">
        <v>267</v>
      </c>
      <c r="P3454">
        <v>0</v>
      </c>
      <c r="Q3454">
        <v>0</v>
      </c>
      <c r="R3454">
        <v>0</v>
      </c>
      <c r="S3454" t="s">
        <v>341</v>
      </c>
      <c r="T3454" t="s">
        <v>267</v>
      </c>
      <c r="U3454" t="s">
        <v>13257</v>
      </c>
      <c r="V3454" t="b">
        <v>0</v>
      </c>
      <c r="W3454" t="s">
        <v>265</v>
      </c>
      <c r="X3454">
        <v>0</v>
      </c>
      <c r="Y3454" t="s">
        <v>265</v>
      </c>
      <c r="Z3454" t="s">
        <v>265</v>
      </c>
      <c r="AA3454" t="s">
        <v>265</v>
      </c>
      <c r="AB3454" t="s">
        <v>265</v>
      </c>
      <c r="AC3454" t="s">
        <v>265</v>
      </c>
      <c r="AD3454" t="s">
        <v>265</v>
      </c>
      <c r="AE3454" t="s">
        <v>265</v>
      </c>
      <c r="AF3454" t="s">
        <v>267</v>
      </c>
      <c r="AG3454" t="s">
        <v>265</v>
      </c>
      <c r="AH3454" t="s">
        <v>265</v>
      </c>
      <c r="AI3454" t="s">
        <v>265</v>
      </c>
      <c r="AJ3454" t="s">
        <v>265</v>
      </c>
      <c r="AL3454" t="str">
        <f>IF(Sudan_News12[[#This Row],[relevancy_classification_english]]="Relevant","مناسب",IF(Sudan_News12[[#This Row],[relevancy_classification_english]]="Relevant","عَرَضِيّ",""))</f>
        <v/>
      </c>
      <c r="AN3454" t="str">
        <f>IF(Sudan_News12[[#This Row],[sentiment_analysis_english]]="Negative","سلبي",IF(Sudan_News12[[#This Row],[sentiment_analysis_english]]="Neutral","حيادي",IF(Sudan_News12[[#This Row],[sentiment_analysis_english]]="Positive","إيجابي","")))</f>
        <v/>
      </c>
      <c r="AO3454" t="e">
        <f>INDEX(TextClassificationList[],MATCH(Sudan_News12[[#This Row],[text_classification_arabic]],TextClassificationList[text_classification_arabic],0),1)</f>
        <v>#N/A</v>
      </c>
      <c r="AQ3454" t="e">
        <f>INDEX(TextClassificationList[],MATCH(Sudan_News12[[#This Row],[text_classification_arabic2]],TextClassificationList[text_classification_arabic],0),1)</f>
        <v>#N/A</v>
      </c>
      <c r="AS3454" t="e">
        <f>INDEX(TextClassificationList[],MATCH(Sudan_News12[[#This Row],[text_classification_arabic3]],TextClassificationList[text_classification_arabic],0),1)</f>
        <v>#N/A</v>
      </c>
      <c r="AU3454" t="e">
        <f>INDEX(TextClassificationList[],MATCH(Sudan_News12[[#This Row],[text_classification_arabic4]],TextClassificationList[text_classification_arabic],0),1)</f>
        <v>#N/A</v>
      </c>
      <c r="AW3454" t="e">
        <f>INDEX(TextClassificationList[],MATCH(Sudan_News12[[#This Row],[text_classification_arabic5]],TextClassificationList[text_classification_arabic],0),1)</f>
        <v>#N/A</v>
      </c>
    </row>
    <row r="3455" spans="1:49" x14ac:dyDescent="0.2">
      <c r="A3455">
        <v>1.2629134400977142E+18</v>
      </c>
      <c r="B3455">
        <v>1.262913211449385E+18</v>
      </c>
      <c r="C3455" t="s">
        <v>13258</v>
      </c>
      <c r="D3455" s="1">
        <v>43971</v>
      </c>
      <c r="E3455" s="2">
        <v>0.13196759259259258</v>
      </c>
      <c r="F3455">
        <v>200</v>
      </c>
      <c r="G3455">
        <v>1889611729</v>
      </c>
      <c r="H3455" t="s">
        <v>354</v>
      </c>
      <c r="I3455" t="s">
        <v>355</v>
      </c>
      <c r="J3455" t="s">
        <v>265</v>
      </c>
      <c r="K3455" t="s">
        <v>13259</v>
      </c>
      <c r="L3455" t="s">
        <v>266</v>
      </c>
      <c r="M3455" t="s">
        <v>267</v>
      </c>
      <c r="N3455" t="s">
        <v>267</v>
      </c>
      <c r="O3455" t="s">
        <v>267</v>
      </c>
      <c r="P3455">
        <v>1</v>
      </c>
      <c r="Q3455">
        <v>0</v>
      </c>
      <c r="R3455">
        <v>0</v>
      </c>
      <c r="S3455" t="s">
        <v>291</v>
      </c>
      <c r="T3455" t="s">
        <v>267</v>
      </c>
      <c r="U3455" t="s">
        <v>13260</v>
      </c>
      <c r="V3455" t="b">
        <v>0</v>
      </c>
      <c r="W3455" t="s">
        <v>265</v>
      </c>
      <c r="X3455">
        <v>0</v>
      </c>
      <c r="Y3455" t="s">
        <v>265</v>
      </c>
      <c r="Z3455" t="s">
        <v>265</v>
      </c>
      <c r="AA3455" t="s">
        <v>265</v>
      </c>
      <c r="AB3455" t="s">
        <v>265</v>
      </c>
      <c r="AC3455" t="s">
        <v>265</v>
      </c>
      <c r="AD3455" t="s">
        <v>265</v>
      </c>
      <c r="AE3455" t="s">
        <v>265</v>
      </c>
      <c r="AF3455" t="s">
        <v>267</v>
      </c>
      <c r="AG3455" t="s">
        <v>265</v>
      </c>
      <c r="AH3455" t="s">
        <v>265</v>
      </c>
      <c r="AI3455" t="s">
        <v>265</v>
      </c>
      <c r="AJ3455" t="s">
        <v>265</v>
      </c>
      <c r="AL3455" t="str">
        <f>IF(Sudan_News12[[#This Row],[relevancy_classification_english]]="Relevant","مناسب",IF(Sudan_News12[[#This Row],[relevancy_classification_english]]="Relevant","عَرَضِيّ",""))</f>
        <v/>
      </c>
      <c r="AN3455" t="str">
        <f>IF(Sudan_News12[[#This Row],[sentiment_analysis_english]]="Negative","سلبي",IF(Sudan_News12[[#This Row],[sentiment_analysis_english]]="Neutral","حيادي",IF(Sudan_News12[[#This Row],[sentiment_analysis_english]]="Positive","إيجابي","")))</f>
        <v/>
      </c>
      <c r="AO3455" t="e">
        <f>INDEX(TextClassificationList[],MATCH(Sudan_News12[[#This Row],[text_classification_arabic]],TextClassificationList[text_classification_arabic],0),1)</f>
        <v>#N/A</v>
      </c>
      <c r="AQ3455" t="e">
        <f>INDEX(TextClassificationList[],MATCH(Sudan_News12[[#This Row],[text_classification_arabic2]],TextClassificationList[text_classification_arabic],0),1)</f>
        <v>#N/A</v>
      </c>
      <c r="AS3455" t="e">
        <f>INDEX(TextClassificationList[],MATCH(Sudan_News12[[#This Row],[text_classification_arabic3]],TextClassificationList[text_classification_arabic],0),1)</f>
        <v>#N/A</v>
      </c>
      <c r="AU3455" t="e">
        <f>INDEX(TextClassificationList[],MATCH(Sudan_News12[[#This Row],[text_classification_arabic4]],TextClassificationList[text_classification_arabic],0),1)</f>
        <v>#N/A</v>
      </c>
      <c r="AW3455" t="e">
        <f>INDEX(TextClassificationList[],MATCH(Sudan_News12[[#This Row],[text_classification_arabic5]],TextClassificationList[text_classification_arabic],0),1)</f>
        <v>#N/A</v>
      </c>
    </row>
    <row r="3456" spans="1:49" x14ac:dyDescent="0.2">
      <c r="A3456">
        <v>1.262913211449385E+18</v>
      </c>
      <c r="B3456">
        <v>1.262913211449385E+18</v>
      </c>
      <c r="C3456" t="s">
        <v>13261</v>
      </c>
      <c r="D3456" s="1">
        <v>43971</v>
      </c>
      <c r="E3456" s="2">
        <v>0.13134259259259259</v>
      </c>
      <c r="F3456">
        <v>200</v>
      </c>
      <c r="G3456">
        <v>1889611729</v>
      </c>
      <c r="H3456" t="s">
        <v>354</v>
      </c>
      <c r="I3456" t="s">
        <v>355</v>
      </c>
      <c r="J3456" t="s">
        <v>265</v>
      </c>
      <c r="K3456" t="s">
        <v>13262</v>
      </c>
      <c r="L3456" t="s">
        <v>266</v>
      </c>
      <c r="M3456" t="s">
        <v>267</v>
      </c>
      <c r="N3456" t="s">
        <v>267</v>
      </c>
      <c r="O3456" t="s">
        <v>267</v>
      </c>
      <c r="P3456">
        <v>1</v>
      </c>
      <c r="Q3456">
        <v>0</v>
      </c>
      <c r="R3456">
        <v>0</v>
      </c>
      <c r="S3456" t="s">
        <v>341</v>
      </c>
      <c r="T3456" t="s">
        <v>267</v>
      </c>
      <c r="U3456" t="s">
        <v>13254</v>
      </c>
      <c r="V3456" t="b">
        <v>0</v>
      </c>
      <c r="W3456" t="s">
        <v>265</v>
      </c>
      <c r="X3456">
        <v>0</v>
      </c>
      <c r="Y3456" t="s">
        <v>265</v>
      </c>
      <c r="Z3456" t="s">
        <v>265</v>
      </c>
      <c r="AA3456" t="s">
        <v>265</v>
      </c>
      <c r="AB3456" t="s">
        <v>265</v>
      </c>
      <c r="AC3456" t="s">
        <v>265</v>
      </c>
      <c r="AD3456" t="s">
        <v>265</v>
      </c>
      <c r="AE3456" t="s">
        <v>265</v>
      </c>
      <c r="AF3456" t="s">
        <v>267</v>
      </c>
      <c r="AG3456" t="s">
        <v>265</v>
      </c>
      <c r="AH3456" t="s">
        <v>265</v>
      </c>
      <c r="AI3456" t="s">
        <v>265</v>
      </c>
      <c r="AJ3456" t="s">
        <v>265</v>
      </c>
      <c r="AL3456" t="str">
        <f>IF(Sudan_News12[[#This Row],[relevancy_classification_english]]="Relevant","مناسب",IF(Sudan_News12[[#This Row],[relevancy_classification_english]]="Relevant","عَرَضِيّ",""))</f>
        <v/>
      </c>
      <c r="AN3456" t="str">
        <f>IF(Sudan_News12[[#This Row],[sentiment_analysis_english]]="Negative","سلبي",IF(Sudan_News12[[#This Row],[sentiment_analysis_english]]="Neutral","حيادي",IF(Sudan_News12[[#This Row],[sentiment_analysis_english]]="Positive","إيجابي","")))</f>
        <v/>
      </c>
      <c r="AO3456" t="e">
        <f>INDEX(TextClassificationList[],MATCH(Sudan_News12[[#This Row],[text_classification_arabic]],TextClassificationList[text_classification_arabic],0),1)</f>
        <v>#N/A</v>
      </c>
      <c r="AQ3456" t="e">
        <f>INDEX(TextClassificationList[],MATCH(Sudan_News12[[#This Row],[text_classification_arabic2]],TextClassificationList[text_classification_arabic],0),1)</f>
        <v>#N/A</v>
      </c>
      <c r="AS3456" t="e">
        <f>INDEX(TextClassificationList[],MATCH(Sudan_News12[[#This Row],[text_classification_arabic3]],TextClassificationList[text_classification_arabic],0),1)</f>
        <v>#N/A</v>
      </c>
      <c r="AU3456" t="e">
        <f>INDEX(TextClassificationList[],MATCH(Sudan_News12[[#This Row],[text_classification_arabic4]],TextClassificationList[text_classification_arabic],0),1)</f>
        <v>#N/A</v>
      </c>
      <c r="AW3456" t="e">
        <f>INDEX(TextClassificationList[],MATCH(Sudan_News12[[#This Row],[text_classification_arabic5]],TextClassificationList[text_classification_arabic],0),1)</f>
        <v>#N/A</v>
      </c>
    </row>
    <row r="3457" spans="1:49" x14ac:dyDescent="0.2">
      <c r="A3457">
        <v>1.2627364444073656E+18</v>
      </c>
      <c r="B3457">
        <v>1.2627364444073656E+18</v>
      </c>
      <c r="C3457" t="s">
        <v>13263</v>
      </c>
      <c r="D3457" s="1">
        <v>43970</v>
      </c>
      <c r="E3457" s="2">
        <v>0.64355324074074072</v>
      </c>
      <c r="F3457">
        <v>200</v>
      </c>
      <c r="G3457">
        <v>1889611729</v>
      </c>
      <c r="H3457" t="s">
        <v>354</v>
      </c>
      <c r="I3457" t="s">
        <v>355</v>
      </c>
      <c r="J3457" t="s">
        <v>265</v>
      </c>
      <c r="K3457" t="s">
        <v>13264</v>
      </c>
      <c r="L3457" t="s">
        <v>266</v>
      </c>
      <c r="M3457" t="s">
        <v>267</v>
      </c>
      <c r="N3457" t="s">
        <v>267</v>
      </c>
      <c r="O3457" t="s">
        <v>267</v>
      </c>
      <c r="P3457">
        <v>0</v>
      </c>
      <c r="Q3457">
        <v>0</v>
      </c>
      <c r="R3457">
        <v>0</v>
      </c>
      <c r="S3457" t="s">
        <v>13265</v>
      </c>
      <c r="T3457" t="s">
        <v>267</v>
      </c>
      <c r="U3457" t="s">
        <v>13266</v>
      </c>
      <c r="V3457" t="b">
        <v>0</v>
      </c>
      <c r="W3457" t="s">
        <v>265</v>
      </c>
      <c r="X3457">
        <v>0</v>
      </c>
      <c r="Y3457" t="s">
        <v>265</v>
      </c>
      <c r="Z3457" t="s">
        <v>265</v>
      </c>
      <c r="AA3457" t="s">
        <v>265</v>
      </c>
      <c r="AB3457" t="s">
        <v>265</v>
      </c>
      <c r="AC3457" t="s">
        <v>265</v>
      </c>
      <c r="AD3457" t="s">
        <v>265</v>
      </c>
      <c r="AE3457" t="s">
        <v>265</v>
      </c>
      <c r="AF3457" t="s">
        <v>267</v>
      </c>
      <c r="AG3457" t="s">
        <v>265</v>
      </c>
      <c r="AH3457" t="s">
        <v>265</v>
      </c>
      <c r="AI3457" t="s">
        <v>265</v>
      </c>
      <c r="AJ3457" t="s">
        <v>265</v>
      </c>
      <c r="AL3457" t="str">
        <f>IF(Sudan_News12[[#This Row],[relevancy_classification_english]]="Relevant","مناسب",IF(Sudan_News12[[#This Row],[relevancy_classification_english]]="Relevant","عَرَضِيّ",""))</f>
        <v/>
      </c>
      <c r="AN3457" t="str">
        <f>IF(Sudan_News12[[#This Row],[sentiment_analysis_english]]="Negative","سلبي",IF(Sudan_News12[[#This Row],[sentiment_analysis_english]]="Neutral","حيادي",IF(Sudan_News12[[#This Row],[sentiment_analysis_english]]="Positive","إيجابي","")))</f>
        <v/>
      </c>
      <c r="AO3457" t="e">
        <f>INDEX(TextClassificationList[],MATCH(Sudan_News12[[#This Row],[text_classification_arabic]],TextClassificationList[text_classification_arabic],0),1)</f>
        <v>#N/A</v>
      </c>
      <c r="AQ3457" t="e">
        <f>INDEX(TextClassificationList[],MATCH(Sudan_News12[[#This Row],[text_classification_arabic2]],TextClassificationList[text_classification_arabic],0),1)</f>
        <v>#N/A</v>
      </c>
      <c r="AS3457" t="e">
        <f>INDEX(TextClassificationList[],MATCH(Sudan_News12[[#This Row],[text_classification_arabic3]],TextClassificationList[text_classification_arabic],0),1)</f>
        <v>#N/A</v>
      </c>
      <c r="AU3457" t="e">
        <f>INDEX(TextClassificationList[],MATCH(Sudan_News12[[#This Row],[text_classification_arabic4]],TextClassificationList[text_classification_arabic],0),1)</f>
        <v>#N/A</v>
      </c>
      <c r="AW3457" t="e">
        <f>INDEX(TextClassificationList[],MATCH(Sudan_News12[[#This Row],[text_classification_arabic5]],TextClassificationList[text_classification_arabic],0),1)</f>
        <v>#N/A</v>
      </c>
    </row>
    <row r="3458" spans="1:49" x14ac:dyDescent="0.2">
      <c r="A3458">
        <v>1.2627345607789527E+18</v>
      </c>
      <c r="B3458">
        <v>1.2627288114913485E+18</v>
      </c>
      <c r="C3458" t="s">
        <v>13267</v>
      </c>
      <c r="D3458" s="1">
        <v>43970</v>
      </c>
      <c r="E3458" s="2">
        <v>0.6383564814814815</v>
      </c>
      <c r="F3458">
        <v>200</v>
      </c>
      <c r="G3458">
        <v>1889611729</v>
      </c>
      <c r="H3458" t="s">
        <v>354</v>
      </c>
      <c r="I3458" t="s">
        <v>355</v>
      </c>
      <c r="J3458" t="s">
        <v>265</v>
      </c>
      <c r="K3458" t="s">
        <v>13268</v>
      </c>
      <c r="L3458" t="s">
        <v>276</v>
      </c>
      <c r="M3458" t="s">
        <v>267</v>
      </c>
      <c r="N3458" t="s">
        <v>267</v>
      </c>
      <c r="O3458" t="s">
        <v>267</v>
      </c>
      <c r="P3458">
        <v>0</v>
      </c>
      <c r="Q3458">
        <v>0</v>
      </c>
      <c r="R3458">
        <v>0</v>
      </c>
      <c r="S3458" t="s">
        <v>267</v>
      </c>
      <c r="T3458" t="s">
        <v>267</v>
      </c>
      <c r="U3458" t="s">
        <v>13269</v>
      </c>
      <c r="V3458" t="b">
        <v>0</v>
      </c>
      <c r="W3458" t="s">
        <v>265</v>
      </c>
      <c r="X3458">
        <v>0</v>
      </c>
      <c r="Y3458" t="s">
        <v>265</v>
      </c>
      <c r="Z3458" t="s">
        <v>265</v>
      </c>
      <c r="AA3458" t="s">
        <v>265</v>
      </c>
      <c r="AB3458" t="s">
        <v>265</v>
      </c>
      <c r="AC3458" t="s">
        <v>265</v>
      </c>
      <c r="AD3458" t="s">
        <v>265</v>
      </c>
      <c r="AE3458" t="s">
        <v>265</v>
      </c>
      <c r="AF3458" t="s">
        <v>267</v>
      </c>
      <c r="AG3458" t="s">
        <v>265</v>
      </c>
      <c r="AH3458" t="s">
        <v>265</v>
      </c>
      <c r="AI3458" t="s">
        <v>265</v>
      </c>
      <c r="AJ3458" t="s">
        <v>265</v>
      </c>
      <c r="AL3458" t="str">
        <f>IF(Sudan_News12[[#This Row],[relevancy_classification_english]]="Relevant","مناسب",IF(Sudan_News12[[#This Row],[relevancy_classification_english]]="Relevant","عَرَضِيّ",""))</f>
        <v/>
      </c>
      <c r="AN3458" t="str">
        <f>IF(Sudan_News12[[#This Row],[sentiment_analysis_english]]="Negative","سلبي",IF(Sudan_News12[[#This Row],[sentiment_analysis_english]]="Neutral","حيادي",IF(Sudan_News12[[#This Row],[sentiment_analysis_english]]="Positive","إيجابي","")))</f>
        <v/>
      </c>
      <c r="AO3458" t="e">
        <f>INDEX(TextClassificationList[],MATCH(Sudan_News12[[#This Row],[text_classification_arabic]],TextClassificationList[text_classification_arabic],0),1)</f>
        <v>#N/A</v>
      </c>
      <c r="AQ3458" t="e">
        <f>INDEX(TextClassificationList[],MATCH(Sudan_News12[[#This Row],[text_classification_arabic2]],TextClassificationList[text_classification_arabic],0),1)</f>
        <v>#N/A</v>
      </c>
      <c r="AS3458" t="e">
        <f>INDEX(TextClassificationList[],MATCH(Sudan_News12[[#This Row],[text_classification_arabic3]],TextClassificationList[text_classification_arabic],0),1)</f>
        <v>#N/A</v>
      </c>
      <c r="AU3458" t="e">
        <f>INDEX(TextClassificationList[],MATCH(Sudan_News12[[#This Row],[text_classification_arabic4]],TextClassificationList[text_classification_arabic],0),1)</f>
        <v>#N/A</v>
      </c>
      <c r="AW3458" t="e">
        <f>INDEX(TextClassificationList[],MATCH(Sudan_News12[[#This Row],[text_classification_arabic5]],TextClassificationList[text_classification_arabic],0),1)</f>
        <v>#N/A</v>
      </c>
    </row>
    <row r="3459" spans="1:49" x14ac:dyDescent="0.2">
      <c r="A3459">
        <v>1.2618118327607337E+18</v>
      </c>
      <c r="B3459">
        <v>1.2618118327607337E+18</v>
      </c>
      <c r="C3459" t="s">
        <v>13270</v>
      </c>
      <c r="D3459" s="1">
        <v>43968</v>
      </c>
      <c r="E3459" s="2">
        <v>9.2106481481481484E-2</v>
      </c>
      <c r="F3459">
        <v>200</v>
      </c>
      <c r="G3459">
        <v>1889611729</v>
      </c>
      <c r="H3459" t="s">
        <v>354</v>
      </c>
      <c r="I3459" t="s">
        <v>355</v>
      </c>
      <c r="J3459" t="s">
        <v>265</v>
      </c>
      <c r="K3459" t="s">
        <v>13271</v>
      </c>
      <c r="L3459" t="s">
        <v>266</v>
      </c>
      <c r="M3459" t="s">
        <v>267</v>
      </c>
      <c r="N3459" t="s">
        <v>267</v>
      </c>
      <c r="O3459" t="s">
        <v>267</v>
      </c>
      <c r="P3459">
        <v>0</v>
      </c>
      <c r="Q3459">
        <v>0</v>
      </c>
      <c r="R3459">
        <v>0</v>
      </c>
      <c r="S3459" t="s">
        <v>13272</v>
      </c>
      <c r="T3459" t="s">
        <v>267</v>
      </c>
      <c r="U3459" t="s">
        <v>13273</v>
      </c>
      <c r="V3459" t="b">
        <v>0</v>
      </c>
      <c r="W3459" t="s">
        <v>265</v>
      </c>
      <c r="X3459">
        <v>0</v>
      </c>
      <c r="Y3459" t="s">
        <v>265</v>
      </c>
      <c r="Z3459" t="s">
        <v>265</v>
      </c>
      <c r="AA3459" t="s">
        <v>265</v>
      </c>
      <c r="AB3459" t="s">
        <v>265</v>
      </c>
      <c r="AC3459" t="s">
        <v>265</v>
      </c>
      <c r="AD3459" t="s">
        <v>265</v>
      </c>
      <c r="AE3459" t="s">
        <v>265</v>
      </c>
      <c r="AF3459" t="s">
        <v>267</v>
      </c>
      <c r="AG3459" t="s">
        <v>265</v>
      </c>
      <c r="AH3459" t="s">
        <v>265</v>
      </c>
      <c r="AI3459" t="s">
        <v>265</v>
      </c>
      <c r="AJ3459" t="s">
        <v>265</v>
      </c>
      <c r="AL3459" t="str">
        <f>IF(Sudan_News12[[#This Row],[relevancy_classification_english]]="Relevant","مناسب",IF(Sudan_News12[[#This Row],[relevancy_classification_english]]="Relevant","عَرَضِيّ",""))</f>
        <v/>
      </c>
      <c r="AN3459" t="str">
        <f>IF(Sudan_News12[[#This Row],[sentiment_analysis_english]]="Negative","سلبي",IF(Sudan_News12[[#This Row],[sentiment_analysis_english]]="Neutral","حيادي",IF(Sudan_News12[[#This Row],[sentiment_analysis_english]]="Positive","إيجابي","")))</f>
        <v/>
      </c>
      <c r="AO3459" t="e">
        <f>INDEX(TextClassificationList[],MATCH(Sudan_News12[[#This Row],[text_classification_arabic]],TextClassificationList[text_classification_arabic],0),1)</f>
        <v>#N/A</v>
      </c>
      <c r="AQ3459" t="e">
        <f>INDEX(TextClassificationList[],MATCH(Sudan_News12[[#This Row],[text_classification_arabic2]],TextClassificationList[text_classification_arabic],0),1)</f>
        <v>#N/A</v>
      </c>
      <c r="AS3459" t="e">
        <f>INDEX(TextClassificationList[],MATCH(Sudan_News12[[#This Row],[text_classification_arabic3]],TextClassificationList[text_classification_arabic],0),1)</f>
        <v>#N/A</v>
      </c>
      <c r="AU3459" t="e">
        <f>INDEX(TextClassificationList[],MATCH(Sudan_News12[[#This Row],[text_classification_arabic4]],TextClassificationList[text_classification_arabic],0),1)</f>
        <v>#N/A</v>
      </c>
      <c r="AW3459" t="e">
        <f>INDEX(TextClassificationList[],MATCH(Sudan_News12[[#This Row],[text_classification_arabic5]],TextClassificationList[text_classification_arabic],0),1)</f>
        <v>#N/A</v>
      </c>
    </row>
    <row r="3460" spans="1:49" x14ac:dyDescent="0.2">
      <c r="A3460">
        <v>1.2617886390482043E+18</v>
      </c>
      <c r="B3460">
        <v>1.2617886390482043E+18</v>
      </c>
      <c r="C3460" t="s">
        <v>13274</v>
      </c>
      <c r="D3460" s="1">
        <v>43968</v>
      </c>
      <c r="E3460" s="2">
        <v>2.8113425925925927E-2</v>
      </c>
      <c r="F3460">
        <v>200</v>
      </c>
      <c r="G3460">
        <v>1889611729</v>
      </c>
      <c r="H3460" t="s">
        <v>354</v>
      </c>
      <c r="I3460" t="s">
        <v>355</v>
      </c>
      <c r="J3460" t="s">
        <v>265</v>
      </c>
      <c r="K3460" t="s">
        <v>13275</v>
      </c>
      <c r="L3460" t="s">
        <v>266</v>
      </c>
      <c r="M3460" t="s">
        <v>267</v>
      </c>
      <c r="N3460" t="s">
        <v>267</v>
      </c>
      <c r="O3460" t="s">
        <v>13276</v>
      </c>
      <c r="P3460">
        <v>0</v>
      </c>
      <c r="Q3460">
        <v>0</v>
      </c>
      <c r="R3460">
        <v>0</v>
      </c>
      <c r="S3460" t="s">
        <v>13277</v>
      </c>
      <c r="T3460" t="s">
        <v>267</v>
      </c>
      <c r="U3460" t="s">
        <v>13278</v>
      </c>
      <c r="V3460" t="b">
        <v>0</v>
      </c>
      <c r="W3460" t="s">
        <v>265</v>
      </c>
      <c r="X3460">
        <v>1</v>
      </c>
      <c r="Y3460" t="s">
        <v>13279</v>
      </c>
      <c r="Z3460" t="s">
        <v>265</v>
      </c>
      <c r="AA3460" t="s">
        <v>265</v>
      </c>
      <c r="AB3460" t="s">
        <v>265</v>
      </c>
      <c r="AC3460" t="s">
        <v>265</v>
      </c>
      <c r="AD3460" t="s">
        <v>265</v>
      </c>
      <c r="AE3460" t="s">
        <v>265</v>
      </c>
      <c r="AF3460" t="s">
        <v>267</v>
      </c>
      <c r="AG3460" t="s">
        <v>265</v>
      </c>
      <c r="AH3460" t="s">
        <v>265</v>
      </c>
      <c r="AI3460" t="s">
        <v>265</v>
      </c>
      <c r="AJ3460" t="s">
        <v>265</v>
      </c>
      <c r="AL3460" t="str">
        <f>IF(Sudan_News12[[#This Row],[relevancy_classification_english]]="Relevant","مناسب",IF(Sudan_News12[[#This Row],[relevancy_classification_english]]="Relevant","عَرَضِيّ",""))</f>
        <v/>
      </c>
      <c r="AN3460" t="str">
        <f>IF(Sudan_News12[[#This Row],[sentiment_analysis_english]]="Negative","سلبي",IF(Sudan_News12[[#This Row],[sentiment_analysis_english]]="Neutral","حيادي",IF(Sudan_News12[[#This Row],[sentiment_analysis_english]]="Positive","إيجابي","")))</f>
        <v/>
      </c>
      <c r="AO3460" t="e">
        <f>INDEX(TextClassificationList[],MATCH(Sudan_News12[[#This Row],[text_classification_arabic]],TextClassificationList[text_classification_arabic],0),1)</f>
        <v>#N/A</v>
      </c>
      <c r="AQ3460" t="e">
        <f>INDEX(TextClassificationList[],MATCH(Sudan_News12[[#This Row],[text_classification_arabic2]],TextClassificationList[text_classification_arabic],0),1)</f>
        <v>#N/A</v>
      </c>
      <c r="AS3460" t="e">
        <f>INDEX(TextClassificationList[],MATCH(Sudan_News12[[#This Row],[text_classification_arabic3]],TextClassificationList[text_classification_arabic],0),1)</f>
        <v>#N/A</v>
      </c>
      <c r="AU3460" t="e">
        <f>INDEX(TextClassificationList[],MATCH(Sudan_News12[[#This Row],[text_classification_arabic4]],TextClassificationList[text_classification_arabic],0),1)</f>
        <v>#N/A</v>
      </c>
      <c r="AW3460" t="e">
        <f>INDEX(TextClassificationList[],MATCH(Sudan_News12[[#This Row],[text_classification_arabic5]],TextClassificationList[text_classification_arabic],0),1)</f>
        <v>#N/A</v>
      </c>
    </row>
    <row r="3461" spans="1:49" x14ac:dyDescent="0.2">
      <c r="A3461">
        <v>1.2617872502175826E+18</v>
      </c>
      <c r="B3461">
        <v>1.2617872502175826E+18</v>
      </c>
      <c r="C3461" t="s">
        <v>13280</v>
      </c>
      <c r="D3461" s="1">
        <v>43968</v>
      </c>
      <c r="E3461" s="2">
        <v>2.4270833333333332E-2</v>
      </c>
      <c r="F3461">
        <v>200</v>
      </c>
      <c r="G3461">
        <v>1889611729</v>
      </c>
      <c r="H3461" t="s">
        <v>354</v>
      </c>
      <c r="I3461" t="s">
        <v>355</v>
      </c>
      <c r="J3461" t="s">
        <v>265</v>
      </c>
      <c r="K3461" t="s">
        <v>13281</v>
      </c>
      <c r="L3461" t="s">
        <v>266</v>
      </c>
      <c r="M3461" t="s">
        <v>267</v>
      </c>
      <c r="N3461" t="s">
        <v>267</v>
      </c>
      <c r="O3461" t="s">
        <v>13282</v>
      </c>
      <c r="P3461">
        <v>0</v>
      </c>
      <c r="Q3461">
        <v>1</v>
      </c>
      <c r="R3461">
        <v>0</v>
      </c>
      <c r="S3461" t="s">
        <v>269</v>
      </c>
      <c r="T3461" t="s">
        <v>267</v>
      </c>
      <c r="U3461" t="s">
        <v>13283</v>
      </c>
      <c r="V3461" t="b">
        <v>0</v>
      </c>
      <c r="W3461" t="s">
        <v>265</v>
      </c>
      <c r="X3461">
        <v>1</v>
      </c>
      <c r="Y3461" t="s">
        <v>13284</v>
      </c>
      <c r="Z3461" t="s">
        <v>265</v>
      </c>
      <c r="AA3461" t="s">
        <v>265</v>
      </c>
      <c r="AB3461" t="s">
        <v>265</v>
      </c>
      <c r="AC3461" t="s">
        <v>265</v>
      </c>
      <c r="AD3461" t="s">
        <v>265</v>
      </c>
      <c r="AE3461" t="s">
        <v>265</v>
      </c>
      <c r="AF3461" t="s">
        <v>267</v>
      </c>
      <c r="AG3461" t="s">
        <v>265</v>
      </c>
      <c r="AH3461" t="s">
        <v>265</v>
      </c>
      <c r="AI3461" t="s">
        <v>265</v>
      </c>
      <c r="AJ3461" t="s">
        <v>265</v>
      </c>
      <c r="AL3461" t="str">
        <f>IF(Sudan_News12[[#This Row],[relevancy_classification_english]]="Relevant","مناسب",IF(Sudan_News12[[#This Row],[relevancy_classification_english]]="Relevant","عَرَضِيّ",""))</f>
        <v/>
      </c>
      <c r="AN3461" t="str">
        <f>IF(Sudan_News12[[#This Row],[sentiment_analysis_english]]="Negative","سلبي",IF(Sudan_News12[[#This Row],[sentiment_analysis_english]]="Neutral","حيادي",IF(Sudan_News12[[#This Row],[sentiment_analysis_english]]="Positive","إيجابي","")))</f>
        <v/>
      </c>
      <c r="AO3461" t="e">
        <f>INDEX(TextClassificationList[],MATCH(Sudan_News12[[#This Row],[text_classification_arabic]],TextClassificationList[text_classification_arabic],0),1)</f>
        <v>#N/A</v>
      </c>
      <c r="AQ3461" t="e">
        <f>INDEX(TextClassificationList[],MATCH(Sudan_News12[[#This Row],[text_classification_arabic2]],TextClassificationList[text_classification_arabic],0),1)</f>
        <v>#N/A</v>
      </c>
      <c r="AS3461" t="e">
        <f>INDEX(TextClassificationList[],MATCH(Sudan_News12[[#This Row],[text_classification_arabic3]],TextClassificationList[text_classification_arabic],0),1)</f>
        <v>#N/A</v>
      </c>
      <c r="AU3461" t="e">
        <f>INDEX(TextClassificationList[],MATCH(Sudan_News12[[#This Row],[text_classification_arabic4]],TextClassificationList[text_classification_arabic],0),1)</f>
        <v>#N/A</v>
      </c>
      <c r="AW3461" t="e">
        <f>INDEX(TextClassificationList[],MATCH(Sudan_News12[[#This Row],[text_classification_arabic5]],TextClassificationList[text_classification_arabic],0),1)</f>
        <v>#N/A</v>
      </c>
    </row>
    <row r="3462" spans="1:49" x14ac:dyDescent="0.2">
      <c r="A3462">
        <v>1.2617190318344479E+18</v>
      </c>
      <c r="B3462">
        <v>1.2617190318344479E+18</v>
      </c>
      <c r="C3462" t="s">
        <v>13285</v>
      </c>
      <c r="D3462" s="1">
        <v>43967</v>
      </c>
      <c r="E3462" s="2">
        <v>0.83603009259259264</v>
      </c>
      <c r="F3462">
        <v>200</v>
      </c>
      <c r="G3462">
        <v>1889611729</v>
      </c>
      <c r="H3462" t="s">
        <v>354</v>
      </c>
      <c r="I3462" t="s">
        <v>355</v>
      </c>
      <c r="J3462" t="s">
        <v>265</v>
      </c>
      <c r="K3462" t="s">
        <v>13286</v>
      </c>
      <c r="L3462" t="s">
        <v>266</v>
      </c>
      <c r="M3462" t="s">
        <v>267</v>
      </c>
      <c r="N3462" t="s">
        <v>267</v>
      </c>
      <c r="O3462" t="s">
        <v>267</v>
      </c>
      <c r="P3462">
        <v>0</v>
      </c>
      <c r="Q3462">
        <v>0</v>
      </c>
      <c r="R3462">
        <v>0</v>
      </c>
      <c r="S3462" t="s">
        <v>13287</v>
      </c>
      <c r="T3462" t="s">
        <v>267</v>
      </c>
      <c r="U3462" t="s">
        <v>13288</v>
      </c>
      <c r="V3462" t="b">
        <v>0</v>
      </c>
      <c r="W3462" t="s">
        <v>265</v>
      </c>
      <c r="X3462">
        <v>0</v>
      </c>
      <c r="Y3462" t="s">
        <v>265</v>
      </c>
      <c r="Z3462" t="s">
        <v>265</v>
      </c>
      <c r="AA3462" t="s">
        <v>265</v>
      </c>
      <c r="AB3462" t="s">
        <v>265</v>
      </c>
      <c r="AC3462" t="s">
        <v>265</v>
      </c>
      <c r="AD3462" t="s">
        <v>265</v>
      </c>
      <c r="AE3462" t="s">
        <v>265</v>
      </c>
      <c r="AF3462" t="s">
        <v>267</v>
      </c>
      <c r="AG3462" t="s">
        <v>265</v>
      </c>
      <c r="AH3462" t="s">
        <v>265</v>
      </c>
      <c r="AI3462" t="s">
        <v>265</v>
      </c>
      <c r="AJ3462" t="s">
        <v>265</v>
      </c>
      <c r="AL3462" t="str">
        <f>IF(Sudan_News12[[#This Row],[relevancy_classification_english]]="Relevant","مناسب",IF(Sudan_News12[[#This Row],[relevancy_classification_english]]="Relevant","عَرَضِيّ",""))</f>
        <v/>
      </c>
      <c r="AN3462" t="str">
        <f>IF(Sudan_News12[[#This Row],[sentiment_analysis_english]]="Negative","سلبي",IF(Sudan_News12[[#This Row],[sentiment_analysis_english]]="Neutral","حيادي",IF(Sudan_News12[[#This Row],[sentiment_analysis_english]]="Positive","إيجابي","")))</f>
        <v/>
      </c>
      <c r="AO3462" t="e">
        <f>INDEX(TextClassificationList[],MATCH(Sudan_News12[[#This Row],[text_classification_arabic]],TextClassificationList[text_classification_arabic],0),1)</f>
        <v>#N/A</v>
      </c>
      <c r="AQ3462" t="e">
        <f>INDEX(TextClassificationList[],MATCH(Sudan_News12[[#This Row],[text_classification_arabic2]],TextClassificationList[text_classification_arabic],0),1)</f>
        <v>#N/A</v>
      </c>
      <c r="AS3462" t="e">
        <f>INDEX(TextClassificationList[],MATCH(Sudan_News12[[#This Row],[text_classification_arabic3]],TextClassificationList[text_classification_arabic],0),1)</f>
        <v>#N/A</v>
      </c>
      <c r="AU3462" t="e">
        <f>INDEX(TextClassificationList[],MATCH(Sudan_News12[[#This Row],[text_classification_arabic4]],TextClassificationList[text_classification_arabic],0),1)</f>
        <v>#N/A</v>
      </c>
      <c r="AW3462" t="e">
        <f>INDEX(TextClassificationList[],MATCH(Sudan_News12[[#This Row],[text_classification_arabic5]],TextClassificationList[text_classification_arabic],0),1)</f>
        <v>#N/A</v>
      </c>
    </row>
    <row r="3463" spans="1:49" x14ac:dyDescent="0.2">
      <c r="A3463">
        <v>1.2617187043724943E+18</v>
      </c>
      <c r="B3463">
        <v>1.2617187043724943E+18</v>
      </c>
      <c r="C3463" t="s">
        <v>13289</v>
      </c>
      <c r="D3463" s="1">
        <v>43967</v>
      </c>
      <c r="E3463" s="2">
        <v>0.83512731481481484</v>
      </c>
      <c r="F3463">
        <v>200</v>
      </c>
      <c r="G3463">
        <v>1889611729</v>
      </c>
      <c r="H3463" t="s">
        <v>354</v>
      </c>
      <c r="I3463" t="s">
        <v>355</v>
      </c>
      <c r="J3463" t="s">
        <v>265</v>
      </c>
      <c r="K3463" t="s">
        <v>13290</v>
      </c>
      <c r="L3463" t="s">
        <v>266</v>
      </c>
      <c r="M3463" t="s">
        <v>267</v>
      </c>
      <c r="N3463" t="s">
        <v>267</v>
      </c>
      <c r="O3463" t="s">
        <v>267</v>
      </c>
      <c r="P3463">
        <v>0</v>
      </c>
      <c r="Q3463">
        <v>4</v>
      </c>
      <c r="R3463">
        <v>2</v>
      </c>
      <c r="S3463" t="s">
        <v>13291</v>
      </c>
      <c r="T3463" t="s">
        <v>267</v>
      </c>
      <c r="U3463" t="s">
        <v>13292</v>
      </c>
      <c r="V3463" t="b">
        <v>0</v>
      </c>
      <c r="W3463" t="s">
        <v>265</v>
      </c>
      <c r="X3463">
        <v>0</v>
      </c>
      <c r="Y3463" t="s">
        <v>265</v>
      </c>
      <c r="Z3463" t="s">
        <v>265</v>
      </c>
      <c r="AA3463" t="s">
        <v>265</v>
      </c>
      <c r="AB3463" t="s">
        <v>265</v>
      </c>
      <c r="AC3463" t="s">
        <v>265</v>
      </c>
      <c r="AD3463" t="s">
        <v>265</v>
      </c>
      <c r="AE3463" t="s">
        <v>265</v>
      </c>
      <c r="AF3463" t="s">
        <v>267</v>
      </c>
      <c r="AG3463" t="s">
        <v>265</v>
      </c>
      <c r="AH3463" t="s">
        <v>265</v>
      </c>
      <c r="AI3463" t="s">
        <v>265</v>
      </c>
      <c r="AJ3463" t="s">
        <v>265</v>
      </c>
      <c r="AL3463" t="str">
        <f>IF(Sudan_News12[[#This Row],[relevancy_classification_english]]="Relevant","مناسب",IF(Sudan_News12[[#This Row],[relevancy_classification_english]]="Relevant","عَرَضِيّ",""))</f>
        <v/>
      </c>
      <c r="AN3463" t="str">
        <f>IF(Sudan_News12[[#This Row],[sentiment_analysis_english]]="Negative","سلبي",IF(Sudan_News12[[#This Row],[sentiment_analysis_english]]="Neutral","حيادي",IF(Sudan_News12[[#This Row],[sentiment_analysis_english]]="Positive","إيجابي","")))</f>
        <v/>
      </c>
      <c r="AO3463" t="e">
        <f>INDEX(TextClassificationList[],MATCH(Sudan_News12[[#This Row],[text_classification_arabic]],TextClassificationList[text_classification_arabic],0),1)</f>
        <v>#N/A</v>
      </c>
      <c r="AQ3463" t="e">
        <f>INDEX(TextClassificationList[],MATCH(Sudan_News12[[#This Row],[text_classification_arabic2]],TextClassificationList[text_classification_arabic],0),1)</f>
        <v>#N/A</v>
      </c>
      <c r="AS3463" t="e">
        <f>INDEX(TextClassificationList[],MATCH(Sudan_News12[[#This Row],[text_classification_arabic3]],TextClassificationList[text_classification_arabic],0),1)</f>
        <v>#N/A</v>
      </c>
      <c r="AU3463" t="e">
        <f>INDEX(TextClassificationList[],MATCH(Sudan_News12[[#This Row],[text_classification_arabic4]],TextClassificationList[text_classification_arabic],0),1)</f>
        <v>#N/A</v>
      </c>
      <c r="AW3463" t="e">
        <f>INDEX(TextClassificationList[],MATCH(Sudan_News12[[#This Row],[text_classification_arabic5]],TextClassificationList[text_classification_arabic],0),1)</f>
        <v>#N/A</v>
      </c>
    </row>
    <row r="3464" spans="1:49" x14ac:dyDescent="0.2">
      <c r="A3464">
        <v>1.2616786783810765E+18</v>
      </c>
      <c r="B3464">
        <v>1.2616786783810765E+18</v>
      </c>
      <c r="C3464" t="s">
        <v>13293</v>
      </c>
      <c r="D3464" s="1">
        <v>43967</v>
      </c>
      <c r="E3464" s="2">
        <v>0.72467592592592589</v>
      </c>
      <c r="F3464">
        <v>200</v>
      </c>
      <c r="G3464">
        <v>1889611729</v>
      </c>
      <c r="H3464" t="s">
        <v>354</v>
      </c>
      <c r="I3464" t="s">
        <v>355</v>
      </c>
      <c r="J3464" t="s">
        <v>265</v>
      </c>
      <c r="K3464" t="s">
        <v>13294</v>
      </c>
      <c r="L3464" t="s">
        <v>266</v>
      </c>
      <c r="M3464" t="s">
        <v>267</v>
      </c>
      <c r="N3464" t="s">
        <v>267</v>
      </c>
      <c r="O3464" t="s">
        <v>267</v>
      </c>
      <c r="P3464">
        <v>0</v>
      </c>
      <c r="Q3464">
        <v>0</v>
      </c>
      <c r="R3464">
        <v>0</v>
      </c>
      <c r="S3464" t="s">
        <v>277</v>
      </c>
      <c r="T3464" t="s">
        <v>267</v>
      </c>
      <c r="U3464" t="s">
        <v>13295</v>
      </c>
      <c r="V3464" t="b">
        <v>0</v>
      </c>
      <c r="W3464" t="s">
        <v>265</v>
      </c>
      <c r="X3464">
        <v>0</v>
      </c>
      <c r="Y3464" t="s">
        <v>265</v>
      </c>
      <c r="Z3464" t="s">
        <v>265</v>
      </c>
      <c r="AA3464" t="s">
        <v>265</v>
      </c>
      <c r="AB3464" t="s">
        <v>265</v>
      </c>
      <c r="AC3464" t="s">
        <v>265</v>
      </c>
      <c r="AD3464" t="s">
        <v>265</v>
      </c>
      <c r="AE3464" t="s">
        <v>265</v>
      </c>
      <c r="AF3464" t="s">
        <v>267</v>
      </c>
      <c r="AG3464" t="s">
        <v>265</v>
      </c>
      <c r="AH3464" t="s">
        <v>265</v>
      </c>
      <c r="AI3464" t="s">
        <v>265</v>
      </c>
      <c r="AJ3464" t="s">
        <v>265</v>
      </c>
      <c r="AL3464" t="str">
        <f>IF(Sudan_News12[[#This Row],[relevancy_classification_english]]="Relevant","مناسب",IF(Sudan_News12[[#This Row],[relevancy_classification_english]]="Relevant","عَرَضِيّ",""))</f>
        <v/>
      </c>
      <c r="AN3464" t="str">
        <f>IF(Sudan_News12[[#This Row],[sentiment_analysis_english]]="Negative","سلبي",IF(Sudan_News12[[#This Row],[sentiment_analysis_english]]="Neutral","حيادي",IF(Sudan_News12[[#This Row],[sentiment_analysis_english]]="Positive","إيجابي","")))</f>
        <v/>
      </c>
      <c r="AO3464" t="e">
        <f>INDEX(TextClassificationList[],MATCH(Sudan_News12[[#This Row],[text_classification_arabic]],TextClassificationList[text_classification_arabic],0),1)</f>
        <v>#N/A</v>
      </c>
      <c r="AQ3464" t="e">
        <f>INDEX(TextClassificationList[],MATCH(Sudan_News12[[#This Row],[text_classification_arabic2]],TextClassificationList[text_classification_arabic],0),1)</f>
        <v>#N/A</v>
      </c>
      <c r="AS3464" t="e">
        <f>INDEX(TextClassificationList[],MATCH(Sudan_News12[[#This Row],[text_classification_arabic3]],TextClassificationList[text_classification_arabic],0),1)</f>
        <v>#N/A</v>
      </c>
      <c r="AU3464" t="e">
        <f>INDEX(TextClassificationList[],MATCH(Sudan_News12[[#This Row],[text_classification_arabic4]],TextClassificationList[text_classification_arabic],0),1)</f>
        <v>#N/A</v>
      </c>
      <c r="AW3464" t="e">
        <f>INDEX(TextClassificationList[],MATCH(Sudan_News12[[#This Row],[text_classification_arabic5]],TextClassificationList[text_classification_arabic],0),1)</f>
        <v>#N/A</v>
      </c>
    </row>
    <row r="3465" spans="1:49" x14ac:dyDescent="0.2">
      <c r="A3465">
        <v>1.2616781360156836E+18</v>
      </c>
      <c r="B3465">
        <v>1.2616781360156836E+18</v>
      </c>
      <c r="C3465" t="s">
        <v>13296</v>
      </c>
      <c r="D3465" s="1">
        <v>43967</v>
      </c>
      <c r="E3465" s="2">
        <v>0.72318287037037032</v>
      </c>
      <c r="F3465">
        <v>200</v>
      </c>
      <c r="G3465">
        <v>1889611729</v>
      </c>
      <c r="H3465" t="s">
        <v>354</v>
      </c>
      <c r="I3465" t="s">
        <v>355</v>
      </c>
      <c r="J3465" t="s">
        <v>265</v>
      </c>
      <c r="K3465" t="s">
        <v>13297</v>
      </c>
      <c r="L3465" t="s">
        <v>266</v>
      </c>
      <c r="M3465" t="s">
        <v>267</v>
      </c>
      <c r="N3465" t="s">
        <v>267</v>
      </c>
      <c r="O3465" t="s">
        <v>267</v>
      </c>
      <c r="P3465">
        <v>0</v>
      </c>
      <c r="Q3465">
        <v>0</v>
      </c>
      <c r="R3465">
        <v>0</v>
      </c>
      <c r="S3465" t="s">
        <v>267</v>
      </c>
      <c r="T3465" t="s">
        <v>267</v>
      </c>
      <c r="U3465" t="s">
        <v>13298</v>
      </c>
      <c r="V3465" t="b">
        <v>0</v>
      </c>
      <c r="W3465" t="s">
        <v>13299</v>
      </c>
      <c r="X3465">
        <v>0</v>
      </c>
      <c r="Y3465" t="s">
        <v>265</v>
      </c>
      <c r="Z3465" t="s">
        <v>265</v>
      </c>
      <c r="AA3465" t="s">
        <v>265</v>
      </c>
      <c r="AB3465" t="s">
        <v>265</v>
      </c>
      <c r="AC3465" t="s">
        <v>265</v>
      </c>
      <c r="AD3465" t="s">
        <v>265</v>
      </c>
      <c r="AE3465" t="s">
        <v>265</v>
      </c>
      <c r="AF3465" t="s">
        <v>267</v>
      </c>
      <c r="AG3465" t="s">
        <v>265</v>
      </c>
      <c r="AH3465" t="s">
        <v>265</v>
      </c>
      <c r="AI3465" t="s">
        <v>265</v>
      </c>
      <c r="AJ3465" t="s">
        <v>265</v>
      </c>
      <c r="AL3465" t="str">
        <f>IF(Sudan_News12[[#This Row],[relevancy_classification_english]]="Relevant","مناسب",IF(Sudan_News12[[#This Row],[relevancy_classification_english]]="Relevant","عَرَضِيّ",""))</f>
        <v/>
      </c>
      <c r="AN3465" t="str">
        <f>IF(Sudan_News12[[#This Row],[sentiment_analysis_english]]="Negative","سلبي",IF(Sudan_News12[[#This Row],[sentiment_analysis_english]]="Neutral","حيادي",IF(Sudan_News12[[#This Row],[sentiment_analysis_english]]="Positive","إيجابي","")))</f>
        <v/>
      </c>
      <c r="AO3465" t="e">
        <f>INDEX(TextClassificationList[],MATCH(Sudan_News12[[#This Row],[text_classification_arabic]],TextClassificationList[text_classification_arabic],0),1)</f>
        <v>#N/A</v>
      </c>
      <c r="AQ3465" t="e">
        <f>INDEX(TextClassificationList[],MATCH(Sudan_News12[[#This Row],[text_classification_arabic2]],TextClassificationList[text_classification_arabic],0),1)</f>
        <v>#N/A</v>
      </c>
      <c r="AS3465" t="e">
        <f>INDEX(TextClassificationList[],MATCH(Sudan_News12[[#This Row],[text_classification_arabic3]],TextClassificationList[text_classification_arabic],0),1)</f>
        <v>#N/A</v>
      </c>
      <c r="AU3465" t="e">
        <f>INDEX(TextClassificationList[],MATCH(Sudan_News12[[#This Row],[text_classification_arabic4]],TextClassificationList[text_classification_arabic],0),1)</f>
        <v>#N/A</v>
      </c>
      <c r="AW3465" t="e">
        <f>INDEX(TextClassificationList[],MATCH(Sudan_News12[[#This Row],[text_classification_arabic5]],TextClassificationList[text_classification_arabic],0),1)</f>
        <v>#N/A</v>
      </c>
    </row>
    <row r="3466" spans="1:49" x14ac:dyDescent="0.2">
      <c r="A3466">
        <v>1.2615987802873405E+18</v>
      </c>
      <c r="B3466">
        <v>1.2613170684079145E+18</v>
      </c>
      <c r="C3466" t="s">
        <v>13300</v>
      </c>
      <c r="D3466" s="1">
        <v>43967</v>
      </c>
      <c r="E3466" s="2">
        <v>0.50420138888888888</v>
      </c>
      <c r="F3466">
        <v>200</v>
      </c>
      <c r="G3466">
        <v>1889611729</v>
      </c>
      <c r="H3466" t="s">
        <v>354</v>
      </c>
      <c r="I3466" t="s">
        <v>355</v>
      </c>
      <c r="J3466" t="s">
        <v>265</v>
      </c>
      <c r="K3466" t="s">
        <v>13301</v>
      </c>
      <c r="L3466" t="s">
        <v>266</v>
      </c>
      <c r="M3466" t="s">
        <v>267</v>
      </c>
      <c r="N3466" t="s">
        <v>267</v>
      </c>
      <c r="O3466" t="s">
        <v>267</v>
      </c>
      <c r="P3466">
        <v>0</v>
      </c>
      <c r="Q3466">
        <v>0</v>
      </c>
      <c r="R3466">
        <v>0</v>
      </c>
      <c r="S3466" t="s">
        <v>267</v>
      </c>
      <c r="T3466" t="s">
        <v>267</v>
      </c>
      <c r="U3466" t="s">
        <v>13302</v>
      </c>
      <c r="V3466" t="b">
        <v>0</v>
      </c>
      <c r="W3466" t="s">
        <v>265</v>
      </c>
      <c r="X3466">
        <v>0</v>
      </c>
      <c r="Y3466" t="s">
        <v>265</v>
      </c>
      <c r="Z3466" t="s">
        <v>265</v>
      </c>
      <c r="AA3466" t="s">
        <v>265</v>
      </c>
      <c r="AB3466" t="s">
        <v>265</v>
      </c>
      <c r="AC3466" t="s">
        <v>265</v>
      </c>
      <c r="AD3466" t="s">
        <v>265</v>
      </c>
      <c r="AE3466" t="s">
        <v>265</v>
      </c>
      <c r="AF3466" t="s">
        <v>13303</v>
      </c>
      <c r="AG3466" t="s">
        <v>265</v>
      </c>
      <c r="AH3466" t="s">
        <v>265</v>
      </c>
      <c r="AI3466" t="s">
        <v>265</v>
      </c>
      <c r="AJ3466" t="s">
        <v>265</v>
      </c>
      <c r="AL3466" t="str">
        <f>IF(Sudan_News12[[#This Row],[relevancy_classification_english]]="Relevant","مناسب",IF(Sudan_News12[[#This Row],[relevancy_classification_english]]="Relevant","عَرَضِيّ",""))</f>
        <v/>
      </c>
      <c r="AN3466" t="str">
        <f>IF(Sudan_News12[[#This Row],[sentiment_analysis_english]]="Negative","سلبي",IF(Sudan_News12[[#This Row],[sentiment_analysis_english]]="Neutral","حيادي",IF(Sudan_News12[[#This Row],[sentiment_analysis_english]]="Positive","إيجابي","")))</f>
        <v/>
      </c>
      <c r="AO3466" t="e">
        <f>INDEX(TextClassificationList[],MATCH(Sudan_News12[[#This Row],[text_classification_arabic]],TextClassificationList[text_classification_arabic],0),1)</f>
        <v>#N/A</v>
      </c>
      <c r="AQ3466" t="e">
        <f>INDEX(TextClassificationList[],MATCH(Sudan_News12[[#This Row],[text_classification_arabic2]],TextClassificationList[text_classification_arabic],0),1)</f>
        <v>#N/A</v>
      </c>
      <c r="AS3466" t="e">
        <f>INDEX(TextClassificationList[],MATCH(Sudan_News12[[#This Row],[text_classification_arabic3]],TextClassificationList[text_classification_arabic],0),1)</f>
        <v>#N/A</v>
      </c>
      <c r="AU3466" t="e">
        <f>INDEX(TextClassificationList[],MATCH(Sudan_News12[[#This Row],[text_classification_arabic4]],TextClassificationList[text_classification_arabic],0),1)</f>
        <v>#N/A</v>
      </c>
      <c r="AW3466" t="e">
        <f>INDEX(TextClassificationList[],MATCH(Sudan_News12[[#This Row],[text_classification_arabic5]],TextClassificationList[text_classification_arabic],0),1)</f>
        <v>#N/A</v>
      </c>
    </row>
    <row r="3467" spans="1:49" x14ac:dyDescent="0.2">
      <c r="A3467">
        <v>1.2614375375220122E+18</v>
      </c>
      <c r="B3467">
        <v>1.2609530720687022E+18</v>
      </c>
      <c r="C3467" t="s">
        <v>13304</v>
      </c>
      <c r="D3467" s="1">
        <v>43967</v>
      </c>
      <c r="E3467" s="2">
        <v>5.9247685185185188E-2</v>
      </c>
      <c r="F3467">
        <v>200</v>
      </c>
      <c r="G3467">
        <v>1889611729</v>
      </c>
      <c r="H3467" t="s">
        <v>354</v>
      </c>
      <c r="I3467" t="s">
        <v>355</v>
      </c>
      <c r="J3467" t="s">
        <v>265</v>
      </c>
      <c r="K3467" t="s">
        <v>13305</v>
      </c>
      <c r="L3467" t="s">
        <v>266</v>
      </c>
      <c r="M3467" t="s">
        <v>267</v>
      </c>
      <c r="N3467" t="s">
        <v>267</v>
      </c>
      <c r="O3467" t="s">
        <v>267</v>
      </c>
      <c r="P3467">
        <v>0</v>
      </c>
      <c r="Q3467">
        <v>0</v>
      </c>
      <c r="R3467">
        <v>0</v>
      </c>
      <c r="S3467" t="s">
        <v>267</v>
      </c>
      <c r="T3467" t="s">
        <v>267</v>
      </c>
      <c r="U3467" t="s">
        <v>13306</v>
      </c>
      <c r="V3467" t="b">
        <v>0</v>
      </c>
      <c r="W3467" t="s">
        <v>265</v>
      </c>
      <c r="X3467">
        <v>0</v>
      </c>
      <c r="Y3467" t="s">
        <v>265</v>
      </c>
      <c r="Z3467" t="s">
        <v>265</v>
      </c>
      <c r="AA3467" t="s">
        <v>265</v>
      </c>
      <c r="AB3467" t="s">
        <v>265</v>
      </c>
      <c r="AC3467" t="s">
        <v>265</v>
      </c>
      <c r="AD3467" t="s">
        <v>265</v>
      </c>
      <c r="AE3467" t="s">
        <v>265</v>
      </c>
      <c r="AF3467" t="s">
        <v>267</v>
      </c>
      <c r="AG3467" t="s">
        <v>265</v>
      </c>
      <c r="AH3467" t="s">
        <v>265</v>
      </c>
      <c r="AI3467" t="s">
        <v>265</v>
      </c>
      <c r="AJ3467" t="s">
        <v>265</v>
      </c>
      <c r="AL3467" t="str">
        <f>IF(Sudan_News12[[#This Row],[relevancy_classification_english]]="Relevant","مناسب",IF(Sudan_News12[[#This Row],[relevancy_classification_english]]="Relevant","عَرَضِيّ",""))</f>
        <v/>
      </c>
      <c r="AN3467" t="str">
        <f>IF(Sudan_News12[[#This Row],[sentiment_analysis_english]]="Negative","سلبي",IF(Sudan_News12[[#This Row],[sentiment_analysis_english]]="Neutral","حيادي",IF(Sudan_News12[[#This Row],[sentiment_analysis_english]]="Positive","إيجابي","")))</f>
        <v/>
      </c>
      <c r="AO3467" t="e">
        <f>INDEX(TextClassificationList[],MATCH(Sudan_News12[[#This Row],[text_classification_arabic]],TextClassificationList[text_classification_arabic],0),1)</f>
        <v>#N/A</v>
      </c>
      <c r="AQ3467" t="e">
        <f>INDEX(TextClassificationList[],MATCH(Sudan_News12[[#This Row],[text_classification_arabic2]],TextClassificationList[text_classification_arabic],0),1)</f>
        <v>#N/A</v>
      </c>
      <c r="AS3467" t="e">
        <f>INDEX(TextClassificationList[],MATCH(Sudan_News12[[#This Row],[text_classification_arabic3]],TextClassificationList[text_classification_arabic],0),1)</f>
        <v>#N/A</v>
      </c>
      <c r="AU3467" t="e">
        <f>INDEX(TextClassificationList[],MATCH(Sudan_News12[[#This Row],[text_classification_arabic4]],TextClassificationList[text_classification_arabic],0),1)</f>
        <v>#N/A</v>
      </c>
      <c r="AW3467" t="e">
        <f>INDEX(TextClassificationList[],MATCH(Sudan_News12[[#This Row],[text_classification_arabic5]],TextClassificationList[text_classification_arabic],0),1)</f>
        <v>#N/A</v>
      </c>
    </row>
    <row r="3468" spans="1:49" x14ac:dyDescent="0.2">
      <c r="A3468">
        <v>1.2614096807793582E+18</v>
      </c>
      <c r="B3468">
        <v>1.2612902894335877E+18</v>
      </c>
      <c r="C3468" t="s">
        <v>13307</v>
      </c>
      <c r="D3468" s="1">
        <v>43966</v>
      </c>
      <c r="E3468" s="2">
        <v>0.98238425925925921</v>
      </c>
      <c r="F3468">
        <v>200</v>
      </c>
      <c r="G3468">
        <v>1889611729</v>
      </c>
      <c r="H3468" t="s">
        <v>354</v>
      </c>
      <c r="I3468" t="s">
        <v>355</v>
      </c>
      <c r="J3468" t="s">
        <v>265</v>
      </c>
      <c r="K3468" t="s">
        <v>13308</v>
      </c>
      <c r="L3468" t="s">
        <v>266</v>
      </c>
      <c r="M3468" t="s">
        <v>267</v>
      </c>
      <c r="N3468" t="s">
        <v>267</v>
      </c>
      <c r="O3468" t="s">
        <v>267</v>
      </c>
      <c r="P3468">
        <v>0</v>
      </c>
      <c r="Q3468">
        <v>0</v>
      </c>
      <c r="R3468">
        <v>0</v>
      </c>
      <c r="S3468" t="s">
        <v>267</v>
      </c>
      <c r="T3468" t="s">
        <v>267</v>
      </c>
      <c r="U3468" t="s">
        <v>13309</v>
      </c>
      <c r="V3468" t="b">
        <v>0</v>
      </c>
      <c r="W3468" t="s">
        <v>265</v>
      </c>
      <c r="X3468">
        <v>0</v>
      </c>
      <c r="Y3468" t="s">
        <v>265</v>
      </c>
      <c r="Z3468" t="s">
        <v>265</v>
      </c>
      <c r="AA3468" t="s">
        <v>265</v>
      </c>
      <c r="AB3468" t="s">
        <v>265</v>
      </c>
      <c r="AC3468" t="s">
        <v>265</v>
      </c>
      <c r="AD3468" t="s">
        <v>265</v>
      </c>
      <c r="AE3468" t="s">
        <v>265</v>
      </c>
      <c r="AF3468" t="s">
        <v>12225</v>
      </c>
      <c r="AG3468" t="s">
        <v>265</v>
      </c>
      <c r="AH3468" t="s">
        <v>265</v>
      </c>
      <c r="AI3468" t="s">
        <v>265</v>
      </c>
      <c r="AJ3468" t="s">
        <v>265</v>
      </c>
      <c r="AL3468" t="str">
        <f>IF(Sudan_News12[[#This Row],[relevancy_classification_english]]="Relevant","مناسب",IF(Sudan_News12[[#This Row],[relevancy_classification_english]]="Relevant","عَرَضِيّ",""))</f>
        <v/>
      </c>
      <c r="AN3468" t="str">
        <f>IF(Sudan_News12[[#This Row],[sentiment_analysis_english]]="Negative","سلبي",IF(Sudan_News12[[#This Row],[sentiment_analysis_english]]="Neutral","حيادي",IF(Sudan_News12[[#This Row],[sentiment_analysis_english]]="Positive","إيجابي","")))</f>
        <v/>
      </c>
      <c r="AO3468" t="e">
        <f>INDEX(TextClassificationList[],MATCH(Sudan_News12[[#This Row],[text_classification_arabic]],TextClassificationList[text_classification_arabic],0),1)</f>
        <v>#N/A</v>
      </c>
      <c r="AQ3468" t="e">
        <f>INDEX(TextClassificationList[],MATCH(Sudan_News12[[#This Row],[text_classification_arabic2]],TextClassificationList[text_classification_arabic],0),1)</f>
        <v>#N/A</v>
      </c>
      <c r="AS3468" t="e">
        <f>INDEX(TextClassificationList[],MATCH(Sudan_News12[[#This Row],[text_classification_arabic3]],TextClassificationList[text_classification_arabic],0),1)</f>
        <v>#N/A</v>
      </c>
      <c r="AU3468" t="e">
        <f>INDEX(TextClassificationList[],MATCH(Sudan_News12[[#This Row],[text_classification_arabic4]],TextClassificationList[text_classification_arabic],0),1)</f>
        <v>#N/A</v>
      </c>
      <c r="AW3468" t="e">
        <f>INDEX(TextClassificationList[],MATCH(Sudan_News12[[#This Row],[text_classification_arabic5]],TextClassificationList[text_classification_arabic],0),1)</f>
        <v>#N/A</v>
      </c>
    </row>
    <row r="3469" spans="1:49" x14ac:dyDescent="0.2">
      <c r="A3469">
        <v>1.2613982258331156E+18</v>
      </c>
      <c r="B3469">
        <v>1.2613982258331156E+18</v>
      </c>
      <c r="C3469" t="s">
        <v>13310</v>
      </c>
      <c r="D3469" s="1">
        <v>43966</v>
      </c>
      <c r="E3469" s="2">
        <v>0.950775462962963</v>
      </c>
      <c r="F3469">
        <v>200</v>
      </c>
      <c r="G3469">
        <v>1889611729</v>
      </c>
      <c r="H3469" t="s">
        <v>354</v>
      </c>
      <c r="I3469" t="s">
        <v>355</v>
      </c>
      <c r="J3469" t="s">
        <v>265</v>
      </c>
      <c r="K3469" t="s">
        <v>13311</v>
      </c>
      <c r="L3469" t="s">
        <v>266</v>
      </c>
      <c r="M3469" t="s">
        <v>267</v>
      </c>
      <c r="N3469" t="s">
        <v>267</v>
      </c>
      <c r="O3469" t="s">
        <v>13312</v>
      </c>
      <c r="P3469">
        <v>0</v>
      </c>
      <c r="Q3469">
        <v>3</v>
      </c>
      <c r="R3469">
        <v>0</v>
      </c>
      <c r="S3469" t="s">
        <v>13313</v>
      </c>
      <c r="T3469" t="s">
        <v>267</v>
      </c>
      <c r="U3469" t="s">
        <v>13314</v>
      </c>
      <c r="V3469" t="b">
        <v>0</v>
      </c>
      <c r="W3469" t="s">
        <v>265</v>
      </c>
      <c r="X3469">
        <v>1</v>
      </c>
      <c r="Y3469" t="s">
        <v>13315</v>
      </c>
      <c r="Z3469" t="s">
        <v>265</v>
      </c>
      <c r="AA3469" t="s">
        <v>265</v>
      </c>
      <c r="AB3469" t="s">
        <v>265</v>
      </c>
      <c r="AC3469" t="s">
        <v>265</v>
      </c>
      <c r="AD3469" t="s">
        <v>265</v>
      </c>
      <c r="AE3469" t="s">
        <v>265</v>
      </c>
      <c r="AF3469" t="s">
        <v>267</v>
      </c>
      <c r="AG3469" t="s">
        <v>265</v>
      </c>
      <c r="AH3469" t="s">
        <v>265</v>
      </c>
      <c r="AI3469" t="s">
        <v>265</v>
      </c>
      <c r="AJ3469" t="s">
        <v>265</v>
      </c>
      <c r="AL3469" t="str">
        <f>IF(Sudan_News12[[#This Row],[relevancy_classification_english]]="Relevant","مناسب",IF(Sudan_News12[[#This Row],[relevancy_classification_english]]="Relevant","عَرَضِيّ",""))</f>
        <v/>
      </c>
      <c r="AN3469" t="str">
        <f>IF(Sudan_News12[[#This Row],[sentiment_analysis_english]]="Negative","سلبي",IF(Sudan_News12[[#This Row],[sentiment_analysis_english]]="Neutral","حيادي",IF(Sudan_News12[[#This Row],[sentiment_analysis_english]]="Positive","إيجابي","")))</f>
        <v/>
      </c>
      <c r="AO3469" t="e">
        <f>INDEX(TextClassificationList[],MATCH(Sudan_News12[[#This Row],[text_classification_arabic]],TextClassificationList[text_classification_arabic],0),1)</f>
        <v>#N/A</v>
      </c>
      <c r="AQ3469" t="e">
        <f>INDEX(TextClassificationList[],MATCH(Sudan_News12[[#This Row],[text_classification_arabic2]],TextClassificationList[text_classification_arabic],0),1)</f>
        <v>#N/A</v>
      </c>
      <c r="AS3469" t="e">
        <f>INDEX(TextClassificationList[],MATCH(Sudan_News12[[#This Row],[text_classification_arabic3]],TextClassificationList[text_classification_arabic],0),1)</f>
        <v>#N/A</v>
      </c>
      <c r="AU3469" t="e">
        <f>INDEX(TextClassificationList[],MATCH(Sudan_News12[[#This Row],[text_classification_arabic4]],TextClassificationList[text_classification_arabic],0),1)</f>
        <v>#N/A</v>
      </c>
      <c r="AW3469" t="e">
        <f>INDEX(TextClassificationList[],MATCH(Sudan_News12[[#This Row],[text_classification_arabic5]],TextClassificationList[text_classification_arabic],0),1)</f>
        <v>#N/A</v>
      </c>
    </row>
    <row r="3470" spans="1:49" x14ac:dyDescent="0.2">
      <c r="A3470">
        <v>1.2613940690470134E+18</v>
      </c>
      <c r="B3470">
        <v>1.2613940690470134E+18</v>
      </c>
      <c r="C3470" t="s">
        <v>13316</v>
      </c>
      <c r="D3470" s="1">
        <v>43966</v>
      </c>
      <c r="E3470" s="2">
        <v>0.9393055555555555</v>
      </c>
      <c r="F3470">
        <v>200</v>
      </c>
      <c r="G3470">
        <v>1889611729</v>
      </c>
      <c r="H3470" t="s">
        <v>354</v>
      </c>
      <c r="I3470" t="s">
        <v>355</v>
      </c>
      <c r="J3470" t="s">
        <v>265</v>
      </c>
      <c r="K3470" t="s">
        <v>13317</v>
      </c>
      <c r="L3470" t="s">
        <v>266</v>
      </c>
      <c r="M3470" t="s">
        <v>267</v>
      </c>
      <c r="N3470" t="s">
        <v>267</v>
      </c>
      <c r="O3470" t="s">
        <v>13318</v>
      </c>
      <c r="P3470">
        <v>0</v>
      </c>
      <c r="Q3470">
        <v>0</v>
      </c>
      <c r="R3470">
        <v>0</v>
      </c>
      <c r="S3470" t="s">
        <v>13313</v>
      </c>
      <c r="T3470" t="s">
        <v>267</v>
      </c>
      <c r="U3470" t="s">
        <v>13319</v>
      </c>
      <c r="V3470" t="b">
        <v>0</v>
      </c>
      <c r="W3470" t="s">
        <v>265</v>
      </c>
      <c r="X3470">
        <v>1</v>
      </c>
      <c r="Y3470" t="s">
        <v>13320</v>
      </c>
      <c r="Z3470" t="s">
        <v>265</v>
      </c>
      <c r="AA3470" t="s">
        <v>265</v>
      </c>
      <c r="AB3470" t="s">
        <v>265</v>
      </c>
      <c r="AC3470" t="s">
        <v>265</v>
      </c>
      <c r="AD3470" t="s">
        <v>265</v>
      </c>
      <c r="AE3470" t="s">
        <v>265</v>
      </c>
      <c r="AF3470" t="s">
        <v>267</v>
      </c>
      <c r="AG3470" t="s">
        <v>265</v>
      </c>
      <c r="AH3470" t="s">
        <v>265</v>
      </c>
      <c r="AI3470" t="s">
        <v>265</v>
      </c>
      <c r="AJ3470" t="s">
        <v>265</v>
      </c>
      <c r="AL3470" t="str">
        <f>IF(Sudan_News12[[#This Row],[relevancy_classification_english]]="Relevant","مناسب",IF(Sudan_News12[[#This Row],[relevancy_classification_english]]="Relevant","عَرَضِيّ",""))</f>
        <v/>
      </c>
      <c r="AN3470" t="str">
        <f>IF(Sudan_News12[[#This Row],[sentiment_analysis_english]]="Negative","سلبي",IF(Sudan_News12[[#This Row],[sentiment_analysis_english]]="Neutral","حيادي",IF(Sudan_News12[[#This Row],[sentiment_analysis_english]]="Positive","إيجابي","")))</f>
        <v/>
      </c>
      <c r="AO3470" t="e">
        <f>INDEX(TextClassificationList[],MATCH(Sudan_News12[[#This Row],[text_classification_arabic]],TextClassificationList[text_classification_arabic],0),1)</f>
        <v>#N/A</v>
      </c>
      <c r="AQ3470" t="e">
        <f>INDEX(TextClassificationList[],MATCH(Sudan_News12[[#This Row],[text_classification_arabic2]],TextClassificationList[text_classification_arabic],0),1)</f>
        <v>#N/A</v>
      </c>
      <c r="AS3470" t="e">
        <f>INDEX(TextClassificationList[],MATCH(Sudan_News12[[#This Row],[text_classification_arabic3]],TextClassificationList[text_classification_arabic],0),1)</f>
        <v>#N/A</v>
      </c>
      <c r="AU3470" t="e">
        <f>INDEX(TextClassificationList[],MATCH(Sudan_News12[[#This Row],[text_classification_arabic4]],TextClassificationList[text_classification_arabic],0),1)</f>
        <v>#N/A</v>
      </c>
      <c r="AW3470" t="e">
        <f>INDEX(TextClassificationList[],MATCH(Sudan_News12[[#This Row],[text_classification_arabic5]],TextClassificationList[text_classification_arabic],0),1)</f>
        <v>#N/A</v>
      </c>
    </row>
    <row r="3471" spans="1:49" x14ac:dyDescent="0.2">
      <c r="A3471">
        <v>1.2613425893510062E+18</v>
      </c>
      <c r="B3471">
        <v>1.2613425893510062E+18</v>
      </c>
      <c r="C3471" t="s">
        <v>13321</v>
      </c>
      <c r="D3471" s="1">
        <v>43966</v>
      </c>
      <c r="E3471" s="2">
        <v>0.79724537037037035</v>
      </c>
      <c r="F3471">
        <v>200</v>
      </c>
      <c r="G3471">
        <v>1889611729</v>
      </c>
      <c r="H3471" t="s">
        <v>354</v>
      </c>
      <c r="I3471" t="s">
        <v>355</v>
      </c>
      <c r="J3471" t="s">
        <v>265</v>
      </c>
      <c r="K3471" t="s">
        <v>13322</v>
      </c>
      <c r="L3471" t="s">
        <v>273</v>
      </c>
      <c r="M3471" t="s">
        <v>267</v>
      </c>
      <c r="N3471" t="s">
        <v>267</v>
      </c>
      <c r="O3471" t="s">
        <v>13323</v>
      </c>
      <c r="P3471">
        <v>0</v>
      </c>
      <c r="Q3471">
        <v>0</v>
      </c>
      <c r="R3471">
        <v>0</v>
      </c>
      <c r="S3471" t="s">
        <v>267</v>
      </c>
      <c r="T3471" t="s">
        <v>267</v>
      </c>
      <c r="U3471" t="s">
        <v>13324</v>
      </c>
      <c r="V3471" t="b">
        <v>0</v>
      </c>
      <c r="W3471" t="s">
        <v>265</v>
      </c>
      <c r="X3471">
        <v>1</v>
      </c>
      <c r="Y3471" t="s">
        <v>13325</v>
      </c>
      <c r="Z3471" t="s">
        <v>265</v>
      </c>
      <c r="AA3471" t="s">
        <v>265</v>
      </c>
      <c r="AB3471" t="s">
        <v>265</v>
      </c>
      <c r="AC3471" t="s">
        <v>265</v>
      </c>
      <c r="AD3471" t="s">
        <v>265</v>
      </c>
      <c r="AE3471" t="s">
        <v>265</v>
      </c>
      <c r="AF3471" t="s">
        <v>267</v>
      </c>
      <c r="AG3471" t="s">
        <v>265</v>
      </c>
      <c r="AH3471" t="s">
        <v>265</v>
      </c>
      <c r="AI3471" t="s">
        <v>265</v>
      </c>
      <c r="AJ3471" t="s">
        <v>265</v>
      </c>
      <c r="AL3471" t="str">
        <f>IF(Sudan_News12[[#This Row],[relevancy_classification_english]]="Relevant","مناسب",IF(Sudan_News12[[#This Row],[relevancy_classification_english]]="Relevant","عَرَضِيّ",""))</f>
        <v/>
      </c>
      <c r="AN3471" t="str">
        <f>IF(Sudan_News12[[#This Row],[sentiment_analysis_english]]="Negative","سلبي",IF(Sudan_News12[[#This Row],[sentiment_analysis_english]]="Neutral","حيادي",IF(Sudan_News12[[#This Row],[sentiment_analysis_english]]="Positive","إيجابي","")))</f>
        <v/>
      </c>
      <c r="AO3471" t="e">
        <f>INDEX(TextClassificationList[],MATCH(Sudan_News12[[#This Row],[text_classification_arabic]],TextClassificationList[text_classification_arabic],0),1)</f>
        <v>#N/A</v>
      </c>
      <c r="AQ3471" t="e">
        <f>INDEX(TextClassificationList[],MATCH(Sudan_News12[[#This Row],[text_classification_arabic2]],TextClassificationList[text_classification_arabic],0),1)</f>
        <v>#N/A</v>
      </c>
      <c r="AS3471" t="e">
        <f>INDEX(TextClassificationList[],MATCH(Sudan_News12[[#This Row],[text_classification_arabic3]],TextClassificationList[text_classification_arabic],0),1)</f>
        <v>#N/A</v>
      </c>
      <c r="AU3471" t="e">
        <f>INDEX(TextClassificationList[],MATCH(Sudan_News12[[#This Row],[text_classification_arabic4]],TextClassificationList[text_classification_arabic],0),1)</f>
        <v>#N/A</v>
      </c>
      <c r="AW3471" t="e">
        <f>INDEX(TextClassificationList[],MATCH(Sudan_News12[[#This Row],[text_classification_arabic5]],TextClassificationList[text_classification_arabic],0),1)</f>
        <v>#N/A</v>
      </c>
    </row>
    <row r="3472" spans="1:49" x14ac:dyDescent="0.2">
      <c r="A3472">
        <v>1.26130005314415E+18</v>
      </c>
      <c r="B3472">
        <v>1.26130005314415E+18</v>
      </c>
      <c r="C3472" t="s">
        <v>13326</v>
      </c>
      <c r="D3472" s="1">
        <v>43966</v>
      </c>
      <c r="E3472" s="2">
        <v>0.67987268518518518</v>
      </c>
      <c r="F3472">
        <v>200</v>
      </c>
      <c r="G3472">
        <v>1889611729</v>
      </c>
      <c r="H3472" t="s">
        <v>354</v>
      </c>
      <c r="I3472" t="s">
        <v>355</v>
      </c>
      <c r="J3472" t="s">
        <v>265</v>
      </c>
      <c r="K3472" t="s">
        <v>13327</v>
      </c>
      <c r="L3472" t="s">
        <v>266</v>
      </c>
      <c r="M3472" t="s">
        <v>267</v>
      </c>
      <c r="N3472" t="s">
        <v>267</v>
      </c>
      <c r="O3472" t="s">
        <v>13328</v>
      </c>
      <c r="P3472">
        <v>1</v>
      </c>
      <c r="Q3472">
        <v>0</v>
      </c>
      <c r="R3472">
        <v>4</v>
      </c>
      <c r="S3472" t="s">
        <v>538</v>
      </c>
      <c r="T3472" t="s">
        <v>267</v>
      </c>
      <c r="U3472" t="s">
        <v>13329</v>
      </c>
      <c r="V3472" t="b">
        <v>0</v>
      </c>
      <c r="W3472" t="s">
        <v>265</v>
      </c>
      <c r="X3472">
        <v>1</v>
      </c>
      <c r="Y3472" t="s">
        <v>13330</v>
      </c>
      <c r="Z3472" t="s">
        <v>265</v>
      </c>
      <c r="AA3472" t="s">
        <v>265</v>
      </c>
      <c r="AB3472" t="s">
        <v>265</v>
      </c>
      <c r="AC3472" t="s">
        <v>265</v>
      </c>
      <c r="AD3472" t="s">
        <v>265</v>
      </c>
      <c r="AE3472" t="s">
        <v>265</v>
      </c>
      <c r="AF3472" t="s">
        <v>267</v>
      </c>
      <c r="AG3472" t="s">
        <v>265</v>
      </c>
      <c r="AH3472" t="s">
        <v>265</v>
      </c>
      <c r="AI3472" t="s">
        <v>265</v>
      </c>
      <c r="AJ3472" t="s">
        <v>265</v>
      </c>
      <c r="AL3472" t="str">
        <f>IF(Sudan_News12[[#This Row],[relevancy_classification_english]]="Relevant","مناسب",IF(Sudan_News12[[#This Row],[relevancy_classification_english]]="Relevant","عَرَضِيّ",""))</f>
        <v/>
      </c>
      <c r="AN3472" t="str">
        <f>IF(Sudan_News12[[#This Row],[sentiment_analysis_english]]="Negative","سلبي",IF(Sudan_News12[[#This Row],[sentiment_analysis_english]]="Neutral","حيادي",IF(Sudan_News12[[#This Row],[sentiment_analysis_english]]="Positive","إيجابي","")))</f>
        <v/>
      </c>
      <c r="AO3472" t="e">
        <f>INDEX(TextClassificationList[],MATCH(Sudan_News12[[#This Row],[text_classification_arabic]],TextClassificationList[text_classification_arabic],0),1)</f>
        <v>#N/A</v>
      </c>
      <c r="AQ3472" t="e">
        <f>INDEX(TextClassificationList[],MATCH(Sudan_News12[[#This Row],[text_classification_arabic2]],TextClassificationList[text_classification_arabic],0),1)</f>
        <v>#N/A</v>
      </c>
      <c r="AS3472" t="e">
        <f>INDEX(TextClassificationList[],MATCH(Sudan_News12[[#This Row],[text_classification_arabic3]],TextClassificationList[text_classification_arabic],0),1)</f>
        <v>#N/A</v>
      </c>
      <c r="AU3472" t="e">
        <f>INDEX(TextClassificationList[],MATCH(Sudan_News12[[#This Row],[text_classification_arabic4]],TextClassificationList[text_classification_arabic],0),1)</f>
        <v>#N/A</v>
      </c>
      <c r="AW3472" t="e">
        <f>INDEX(TextClassificationList[],MATCH(Sudan_News12[[#This Row],[text_classification_arabic5]],TextClassificationList[text_classification_arabic],0),1)</f>
        <v>#N/A</v>
      </c>
    </row>
    <row r="3473" spans="1:49" x14ac:dyDescent="0.2">
      <c r="A3473">
        <v>1.2612988816245432E+18</v>
      </c>
      <c r="B3473">
        <v>1.2610850068663951E+18</v>
      </c>
      <c r="C3473" t="s">
        <v>13331</v>
      </c>
      <c r="D3473" s="1">
        <v>43966</v>
      </c>
      <c r="E3473" s="2">
        <v>0.67663194444444441</v>
      </c>
      <c r="F3473">
        <v>200</v>
      </c>
      <c r="G3473">
        <v>1889611729</v>
      </c>
      <c r="H3473" t="s">
        <v>354</v>
      </c>
      <c r="I3473" t="s">
        <v>355</v>
      </c>
      <c r="J3473" t="s">
        <v>265</v>
      </c>
      <c r="K3473" t="s">
        <v>13332</v>
      </c>
      <c r="L3473" t="s">
        <v>266</v>
      </c>
      <c r="M3473" t="s">
        <v>267</v>
      </c>
      <c r="N3473" t="s">
        <v>267</v>
      </c>
      <c r="O3473" t="s">
        <v>267</v>
      </c>
      <c r="P3473">
        <v>0</v>
      </c>
      <c r="Q3473">
        <v>0</v>
      </c>
      <c r="R3473">
        <v>0</v>
      </c>
      <c r="S3473" t="s">
        <v>267</v>
      </c>
      <c r="T3473" t="s">
        <v>267</v>
      </c>
      <c r="U3473" t="s">
        <v>13333</v>
      </c>
      <c r="V3473" t="b">
        <v>0</v>
      </c>
      <c r="W3473" t="s">
        <v>265</v>
      </c>
      <c r="X3473">
        <v>0</v>
      </c>
      <c r="Y3473" t="s">
        <v>265</v>
      </c>
      <c r="Z3473" t="s">
        <v>265</v>
      </c>
      <c r="AA3473" t="s">
        <v>265</v>
      </c>
      <c r="AB3473" t="s">
        <v>265</v>
      </c>
      <c r="AC3473" t="s">
        <v>265</v>
      </c>
      <c r="AD3473" t="s">
        <v>265</v>
      </c>
      <c r="AE3473" t="s">
        <v>265</v>
      </c>
      <c r="AF3473" t="s">
        <v>267</v>
      </c>
      <c r="AG3473" t="s">
        <v>265</v>
      </c>
      <c r="AH3473" t="s">
        <v>265</v>
      </c>
      <c r="AI3473" t="s">
        <v>265</v>
      </c>
      <c r="AJ3473" t="s">
        <v>265</v>
      </c>
      <c r="AL3473" t="str">
        <f>IF(Sudan_News12[[#This Row],[relevancy_classification_english]]="Relevant","مناسب",IF(Sudan_News12[[#This Row],[relevancy_classification_english]]="Relevant","عَرَضِيّ",""))</f>
        <v/>
      </c>
      <c r="AN3473" t="str">
        <f>IF(Sudan_News12[[#This Row],[sentiment_analysis_english]]="Negative","سلبي",IF(Sudan_News12[[#This Row],[sentiment_analysis_english]]="Neutral","حيادي",IF(Sudan_News12[[#This Row],[sentiment_analysis_english]]="Positive","إيجابي","")))</f>
        <v/>
      </c>
      <c r="AO3473" t="e">
        <f>INDEX(TextClassificationList[],MATCH(Sudan_News12[[#This Row],[text_classification_arabic]],TextClassificationList[text_classification_arabic],0),1)</f>
        <v>#N/A</v>
      </c>
      <c r="AQ3473" t="e">
        <f>INDEX(TextClassificationList[],MATCH(Sudan_News12[[#This Row],[text_classification_arabic2]],TextClassificationList[text_classification_arabic],0),1)</f>
        <v>#N/A</v>
      </c>
      <c r="AS3473" t="e">
        <f>INDEX(TextClassificationList[],MATCH(Sudan_News12[[#This Row],[text_classification_arabic3]],TextClassificationList[text_classification_arabic],0),1)</f>
        <v>#N/A</v>
      </c>
      <c r="AU3473" t="e">
        <f>INDEX(TextClassificationList[],MATCH(Sudan_News12[[#This Row],[text_classification_arabic4]],TextClassificationList[text_classification_arabic],0),1)</f>
        <v>#N/A</v>
      </c>
      <c r="AW3473" t="e">
        <f>INDEX(TextClassificationList[],MATCH(Sudan_News12[[#This Row],[text_classification_arabic5]],TextClassificationList[text_classification_arabic],0),1)</f>
        <v>#N/A</v>
      </c>
    </row>
    <row r="3474" spans="1:49" x14ac:dyDescent="0.2">
      <c r="A3474">
        <v>1.2610842000164536E+18</v>
      </c>
      <c r="B3474">
        <v>1.2610842000164536E+18</v>
      </c>
      <c r="C3474" t="s">
        <v>13334</v>
      </c>
      <c r="D3474" s="1">
        <v>43966</v>
      </c>
      <c r="E3474" s="2">
        <v>8.4224537037037042E-2</v>
      </c>
      <c r="F3474">
        <v>200</v>
      </c>
      <c r="G3474">
        <v>1889611729</v>
      </c>
      <c r="H3474" t="s">
        <v>354</v>
      </c>
      <c r="I3474" t="s">
        <v>355</v>
      </c>
      <c r="J3474" t="s">
        <v>265</v>
      </c>
      <c r="K3474" t="s">
        <v>13335</v>
      </c>
      <c r="L3474" t="s">
        <v>266</v>
      </c>
      <c r="M3474" t="s">
        <v>267</v>
      </c>
      <c r="N3474" t="s">
        <v>267</v>
      </c>
      <c r="O3474" t="s">
        <v>267</v>
      </c>
      <c r="P3474">
        <v>0</v>
      </c>
      <c r="Q3474">
        <v>5</v>
      </c>
      <c r="R3474">
        <v>1</v>
      </c>
      <c r="S3474" t="s">
        <v>13336</v>
      </c>
      <c r="T3474" t="s">
        <v>267</v>
      </c>
      <c r="U3474" t="s">
        <v>13337</v>
      </c>
      <c r="V3474" t="b">
        <v>0</v>
      </c>
      <c r="W3474" t="s">
        <v>265</v>
      </c>
      <c r="X3474">
        <v>0</v>
      </c>
      <c r="Y3474" t="s">
        <v>265</v>
      </c>
      <c r="Z3474" t="s">
        <v>265</v>
      </c>
      <c r="AA3474" t="s">
        <v>265</v>
      </c>
      <c r="AB3474" t="s">
        <v>265</v>
      </c>
      <c r="AC3474" t="s">
        <v>265</v>
      </c>
      <c r="AD3474" t="s">
        <v>265</v>
      </c>
      <c r="AE3474" t="s">
        <v>265</v>
      </c>
      <c r="AF3474" t="s">
        <v>267</v>
      </c>
      <c r="AG3474" t="s">
        <v>265</v>
      </c>
      <c r="AH3474" t="s">
        <v>265</v>
      </c>
      <c r="AI3474" t="s">
        <v>265</v>
      </c>
      <c r="AJ3474" t="s">
        <v>265</v>
      </c>
      <c r="AL3474" t="str">
        <f>IF(Sudan_News12[[#This Row],[relevancy_classification_english]]="Relevant","مناسب",IF(Sudan_News12[[#This Row],[relevancy_classification_english]]="Relevant","عَرَضِيّ",""))</f>
        <v/>
      </c>
      <c r="AN3474" t="str">
        <f>IF(Sudan_News12[[#This Row],[sentiment_analysis_english]]="Negative","سلبي",IF(Sudan_News12[[#This Row],[sentiment_analysis_english]]="Neutral","حيادي",IF(Sudan_News12[[#This Row],[sentiment_analysis_english]]="Positive","إيجابي","")))</f>
        <v/>
      </c>
      <c r="AO3474" t="e">
        <f>INDEX(TextClassificationList[],MATCH(Sudan_News12[[#This Row],[text_classification_arabic]],TextClassificationList[text_classification_arabic],0),1)</f>
        <v>#N/A</v>
      </c>
      <c r="AQ3474" t="e">
        <f>INDEX(TextClassificationList[],MATCH(Sudan_News12[[#This Row],[text_classification_arabic2]],TextClassificationList[text_classification_arabic],0),1)</f>
        <v>#N/A</v>
      </c>
      <c r="AS3474" t="e">
        <f>INDEX(TextClassificationList[],MATCH(Sudan_News12[[#This Row],[text_classification_arabic3]],TextClassificationList[text_classification_arabic],0),1)</f>
        <v>#N/A</v>
      </c>
      <c r="AU3474" t="e">
        <f>INDEX(TextClassificationList[],MATCH(Sudan_News12[[#This Row],[text_classification_arabic4]],TextClassificationList[text_classification_arabic],0),1)</f>
        <v>#N/A</v>
      </c>
      <c r="AW3474" t="e">
        <f>INDEX(TextClassificationList[],MATCH(Sudan_News12[[#This Row],[text_classification_arabic5]],TextClassificationList[text_classification_arabic],0),1)</f>
        <v>#N/A</v>
      </c>
    </row>
    <row r="3475" spans="1:49" x14ac:dyDescent="0.2">
      <c r="A3475">
        <v>1.2610185412953743E+18</v>
      </c>
      <c r="B3475">
        <v>1.2610185412953743E+18</v>
      </c>
      <c r="C3475" t="s">
        <v>13338</v>
      </c>
      <c r="D3475" s="1">
        <v>43965</v>
      </c>
      <c r="E3475" s="2">
        <v>0.90304398148148146</v>
      </c>
      <c r="F3475">
        <v>200</v>
      </c>
      <c r="G3475">
        <v>1889611729</v>
      </c>
      <c r="H3475" t="s">
        <v>354</v>
      </c>
      <c r="I3475" t="s">
        <v>355</v>
      </c>
      <c r="J3475" t="s">
        <v>265</v>
      </c>
      <c r="K3475" t="s">
        <v>13339</v>
      </c>
      <c r="L3475" t="s">
        <v>278</v>
      </c>
      <c r="M3475" t="s">
        <v>267</v>
      </c>
      <c r="N3475" t="s">
        <v>267</v>
      </c>
      <c r="O3475" t="s">
        <v>13340</v>
      </c>
      <c r="P3475">
        <v>0</v>
      </c>
      <c r="Q3475">
        <v>0</v>
      </c>
      <c r="R3475">
        <v>0</v>
      </c>
      <c r="S3475" t="s">
        <v>13341</v>
      </c>
      <c r="T3475" t="s">
        <v>267</v>
      </c>
      <c r="U3475" t="s">
        <v>13342</v>
      </c>
      <c r="V3475" t="b">
        <v>0</v>
      </c>
      <c r="W3475" t="s">
        <v>265</v>
      </c>
      <c r="X3475">
        <v>1</v>
      </c>
      <c r="Y3475" t="s">
        <v>13343</v>
      </c>
      <c r="Z3475" t="s">
        <v>265</v>
      </c>
      <c r="AA3475" t="s">
        <v>265</v>
      </c>
      <c r="AB3475" t="s">
        <v>265</v>
      </c>
      <c r="AC3475" t="s">
        <v>265</v>
      </c>
      <c r="AD3475" t="s">
        <v>265</v>
      </c>
      <c r="AE3475" t="s">
        <v>265</v>
      </c>
      <c r="AF3475" t="s">
        <v>267</v>
      </c>
      <c r="AG3475" t="s">
        <v>265</v>
      </c>
      <c r="AH3475" t="s">
        <v>265</v>
      </c>
      <c r="AI3475" t="s">
        <v>265</v>
      </c>
      <c r="AJ3475" t="s">
        <v>265</v>
      </c>
      <c r="AL3475" t="str">
        <f>IF(Sudan_News12[[#This Row],[relevancy_classification_english]]="Relevant","مناسب",IF(Sudan_News12[[#This Row],[relevancy_classification_english]]="Relevant","عَرَضِيّ",""))</f>
        <v/>
      </c>
      <c r="AN3475" t="str">
        <f>IF(Sudan_News12[[#This Row],[sentiment_analysis_english]]="Negative","سلبي",IF(Sudan_News12[[#This Row],[sentiment_analysis_english]]="Neutral","حيادي",IF(Sudan_News12[[#This Row],[sentiment_analysis_english]]="Positive","إيجابي","")))</f>
        <v/>
      </c>
      <c r="AO3475" t="e">
        <f>INDEX(TextClassificationList[],MATCH(Sudan_News12[[#This Row],[text_classification_arabic]],TextClassificationList[text_classification_arabic],0),1)</f>
        <v>#N/A</v>
      </c>
      <c r="AQ3475" t="e">
        <f>INDEX(TextClassificationList[],MATCH(Sudan_News12[[#This Row],[text_classification_arabic2]],TextClassificationList[text_classification_arabic],0),1)</f>
        <v>#N/A</v>
      </c>
      <c r="AS3475" t="e">
        <f>INDEX(TextClassificationList[],MATCH(Sudan_News12[[#This Row],[text_classification_arabic3]],TextClassificationList[text_classification_arabic],0),1)</f>
        <v>#N/A</v>
      </c>
      <c r="AU3475" t="e">
        <f>INDEX(TextClassificationList[],MATCH(Sudan_News12[[#This Row],[text_classification_arabic4]],TextClassificationList[text_classification_arabic],0),1)</f>
        <v>#N/A</v>
      </c>
      <c r="AW3475" t="e">
        <f>INDEX(TextClassificationList[],MATCH(Sudan_News12[[#This Row],[text_classification_arabic5]],TextClassificationList[text_classification_arabic],0),1)</f>
        <v>#N/A</v>
      </c>
    </row>
    <row r="3476" spans="1:49" x14ac:dyDescent="0.2">
      <c r="A3476">
        <v>1.2609953388166676E+18</v>
      </c>
      <c r="B3476">
        <v>1.2609953388166676E+18</v>
      </c>
      <c r="C3476" t="s">
        <v>13344</v>
      </c>
      <c r="D3476" s="1">
        <v>43965</v>
      </c>
      <c r="E3476" s="2">
        <v>0.83901620370370367</v>
      </c>
      <c r="F3476">
        <v>200</v>
      </c>
      <c r="G3476">
        <v>1889611729</v>
      </c>
      <c r="H3476" t="s">
        <v>354</v>
      </c>
      <c r="I3476" t="s">
        <v>355</v>
      </c>
      <c r="J3476" t="s">
        <v>265</v>
      </c>
      <c r="K3476" t="s">
        <v>13345</v>
      </c>
      <c r="L3476" t="s">
        <v>266</v>
      </c>
      <c r="M3476" t="s">
        <v>267</v>
      </c>
      <c r="N3476" t="s">
        <v>267</v>
      </c>
      <c r="O3476" t="s">
        <v>13346</v>
      </c>
      <c r="P3476">
        <v>0</v>
      </c>
      <c r="Q3476">
        <v>0</v>
      </c>
      <c r="R3476">
        <v>1</v>
      </c>
      <c r="S3476" t="s">
        <v>269</v>
      </c>
      <c r="T3476" t="s">
        <v>267</v>
      </c>
      <c r="U3476" t="s">
        <v>13347</v>
      </c>
      <c r="V3476" t="b">
        <v>0</v>
      </c>
      <c r="W3476" t="s">
        <v>265</v>
      </c>
      <c r="X3476">
        <v>1</v>
      </c>
      <c r="Y3476" t="s">
        <v>13348</v>
      </c>
      <c r="Z3476" t="s">
        <v>265</v>
      </c>
      <c r="AA3476" t="s">
        <v>265</v>
      </c>
      <c r="AB3476" t="s">
        <v>265</v>
      </c>
      <c r="AC3476" t="s">
        <v>265</v>
      </c>
      <c r="AD3476" t="s">
        <v>265</v>
      </c>
      <c r="AE3476" t="s">
        <v>265</v>
      </c>
      <c r="AF3476" t="s">
        <v>267</v>
      </c>
      <c r="AG3476" t="s">
        <v>265</v>
      </c>
      <c r="AH3476" t="s">
        <v>265</v>
      </c>
      <c r="AI3476" t="s">
        <v>265</v>
      </c>
      <c r="AJ3476" t="s">
        <v>265</v>
      </c>
      <c r="AL3476" t="str">
        <f>IF(Sudan_News12[[#This Row],[relevancy_classification_english]]="Relevant","مناسب",IF(Sudan_News12[[#This Row],[relevancy_classification_english]]="Relevant","عَرَضِيّ",""))</f>
        <v/>
      </c>
      <c r="AN3476" t="str">
        <f>IF(Sudan_News12[[#This Row],[sentiment_analysis_english]]="Negative","سلبي",IF(Sudan_News12[[#This Row],[sentiment_analysis_english]]="Neutral","حيادي",IF(Sudan_News12[[#This Row],[sentiment_analysis_english]]="Positive","إيجابي","")))</f>
        <v/>
      </c>
      <c r="AO3476" t="e">
        <f>INDEX(TextClassificationList[],MATCH(Sudan_News12[[#This Row],[text_classification_arabic]],TextClassificationList[text_classification_arabic],0),1)</f>
        <v>#N/A</v>
      </c>
      <c r="AQ3476" t="e">
        <f>INDEX(TextClassificationList[],MATCH(Sudan_News12[[#This Row],[text_classification_arabic2]],TextClassificationList[text_classification_arabic],0),1)</f>
        <v>#N/A</v>
      </c>
      <c r="AS3476" t="e">
        <f>INDEX(TextClassificationList[],MATCH(Sudan_News12[[#This Row],[text_classification_arabic3]],TextClassificationList[text_classification_arabic],0),1)</f>
        <v>#N/A</v>
      </c>
      <c r="AU3476" t="e">
        <f>INDEX(TextClassificationList[],MATCH(Sudan_News12[[#This Row],[text_classification_arabic4]],TextClassificationList[text_classification_arabic],0),1)</f>
        <v>#N/A</v>
      </c>
      <c r="AW3476" t="e">
        <f>INDEX(TextClassificationList[],MATCH(Sudan_News12[[#This Row],[text_classification_arabic5]],TextClassificationList[text_classification_arabic],0),1)</f>
        <v>#N/A</v>
      </c>
    </row>
    <row r="3477" spans="1:49" x14ac:dyDescent="0.2">
      <c r="A3477">
        <v>1.2609814790788465E+18</v>
      </c>
      <c r="B3477">
        <v>1.2609814790788465E+18</v>
      </c>
      <c r="C3477" t="s">
        <v>13349</v>
      </c>
      <c r="D3477" s="1">
        <v>43965</v>
      </c>
      <c r="E3477" s="2">
        <v>0.80077546296296298</v>
      </c>
      <c r="F3477">
        <v>200</v>
      </c>
      <c r="G3477">
        <v>1889611729</v>
      </c>
      <c r="H3477" t="s">
        <v>354</v>
      </c>
      <c r="I3477" t="s">
        <v>355</v>
      </c>
      <c r="J3477" t="s">
        <v>265</v>
      </c>
      <c r="K3477" t="s">
        <v>13350</v>
      </c>
      <c r="L3477" t="s">
        <v>266</v>
      </c>
      <c r="M3477" t="s">
        <v>267</v>
      </c>
      <c r="N3477" t="s">
        <v>267</v>
      </c>
      <c r="O3477" t="s">
        <v>13351</v>
      </c>
      <c r="P3477">
        <v>0</v>
      </c>
      <c r="Q3477">
        <v>0</v>
      </c>
      <c r="R3477">
        <v>2</v>
      </c>
      <c r="S3477" t="s">
        <v>269</v>
      </c>
      <c r="T3477" t="s">
        <v>267</v>
      </c>
      <c r="U3477" t="s">
        <v>13352</v>
      </c>
      <c r="V3477" t="b">
        <v>0</v>
      </c>
      <c r="W3477" t="s">
        <v>265</v>
      </c>
      <c r="X3477">
        <v>1</v>
      </c>
      <c r="Y3477" t="s">
        <v>13353</v>
      </c>
      <c r="Z3477" t="s">
        <v>265</v>
      </c>
      <c r="AA3477" t="s">
        <v>265</v>
      </c>
      <c r="AB3477" t="s">
        <v>265</v>
      </c>
      <c r="AC3477" t="s">
        <v>265</v>
      </c>
      <c r="AD3477" t="s">
        <v>265</v>
      </c>
      <c r="AE3477" t="s">
        <v>265</v>
      </c>
      <c r="AF3477" t="s">
        <v>267</v>
      </c>
      <c r="AG3477" t="s">
        <v>265</v>
      </c>
      <c r="AH3477" t="s">
        <v>265</v>
      </c>
      <c r="AI3477" t="s">
        <v>265</v>
      </c>
      <c r="AJ3477" t="s">
        <v>265</v>
      </c>
      <c r="AL3477" t="str">
        <f>IF(Sudan_News12[[#This Row],[relevancy_classification_english]]="Relevant","مناسب",IF(Sudan_News12[[#This Row],[relevancy_classification_english]]="Relevant","عَرَضِيّ",""))</f>
        <v/>
      </c>
      <c r="AN3477" t="str">
        <f>IF(Sudan_News12[[#This Row],[sentiment_analysis_english]]="Negative","سلبي",IF(Sudan_News12[[#This Row],[sentiment_analysis_english]]="Neutral","حيادي",IF(Sudan_News12[[#This Row],[sentiment_analysis_english]]="Positive","إيجابي","")))</f>
        <v/>
      </c>
      <c r="AO3477" t="e">
        <f>INDEX(TextClassificationList[],MATCH(Sudan_News12[[#This Row],[text_classification_arabic]],TextClassificationList[text_classification_arabic],0),1)</f>
        <v>#N/A</v>
      </c>
      <c r="AQ3477" t="e">
        <f>INDEX(TextClassificationList[],MATCH(Sudan_News12[[#This Row],[text_classification_arabic2]],TextClassificationList[text_classification_arabic],0),1)</f>
        <v>#N/A</v>
      </c>
      <c r="AS3477" t="e">
        <f>INDEX(TextClassificationList[],MATCH(Sudan_News12[[#This Row],[text_classification_arabic3]],TextClassificationList[text_classification_arabic],0),1)</f>
        <v>#N/A</v>
      </c>
      <c r="AU3477" t="e">
        <f>INDEX(TextClassificationList[],MATCH(Sudan_News12[[#This Row],[text_classification_arabic4]],TextClassificationList[text_classification_arabic],0),1)</f>
        <v>#N/A</v>
      </c>
      <c r="AW3477" t="e">
        <f>INDEX(TextClassificationList[],MATCH(Sudan_News12[[#This Row],[text_classification_arabic5]],TextClassificationList[text_classification_arabic],0),1)</f>
        <v>#N/A</v>
      </c>
    </row>
    <row r="3478" spans="1:49" x14ac:dyDescent="0.2">
      <c r="A3478">
        <v>1.2609768164010639E+18</v>
      </c>
      <c r="B3478">
        <v>1.260975189648724E+18</v>
      </c>
      <c r="C3478" t="s">
        <v>13354</v>
      </c>
      <c r="D3478" s="1">
        <v>43965</v>
      </c>
      <c r="E3478" s="2">
        <v>0.78790509259259256</v>
      </c>
      <c r="F3478">
        <v>200</v>
      </c>
      <c r="G3478">
        <v>1889611729</v>
      </c>
      <c r="H3478" t="s">
        <v>354</v>
      </c>
      <c r="I3478" t="s">
        <v>355</v>
      </c>
      <c r="J3478" t="s">
        <v>265</v>
      </c>
      <c r="K3478" t="s">
        <v>13355</v>
      </c>
      <c r="L3478" t="s">
        <v>266</v>
      </c>
      <c r="M3478" t="s">
        <v>267</v>
      </c>
      <c r="N3478" t="s">
        <v>267</v>
      </c>
      <c r="O3478" t="s">
        <v>267</v>
      </c>
      <c r="P3478">
        <v>0</v>
      </c>
      <c r="Q3478">
        <v>1</v>
      </c>
      <c r="R3478">
        <v>0</v>
      </c>
      <c r="S3478" t="s">
        <v>267</v>
      </c>
      <c r="T3478" t="s">
        <v>267</v>
      </c>
      <c r="U3478" t="s">
        <v>13356</v>
      </c>
      <c r="V3478" t="b">
        <v>0</v>
      </c>
      <c r="W3478" t="s">
        <v>265</v>
      </c>
      <c r="X3478">
        <v>0</v>
      </c>
      <c r="Y3478" t="s">
        <v>265</v>
      </c>
      <c r="Z3478" t="s">
        <v>265</v>
      </c>
      <c r="AA3478" t="s">
        <v>265</v>
      </c>
      <c r="AB3478" t="s">
        <v>265</v>
      </c>
      <c r="AC3478" t="s">
        <v>265</v>
      </c>
      <c r="AD3478" t="s">
        <v>265</v>
      </c>
      <c r="AE3478" t="s">
        <v>265</v>
      </c>
      <c r="AF3478" t="s">
        <v>10908</v>
      </c>
      <c r="AG3478" t="s">
        <v>265</v>
      </c>
      <c r="AH3478" t="s">
        <v>265</v>
      </c>
      <c r="AI3478" t="s">
        <v>265</v>
      </c>
      <c r="AJ3478" t="s">
        <v>265</v>
      </c>
      <c r="AL3478" t="str">
        <f>IF(Sudan_News12[[#This Row],[relevancy_classification_english]]="Relevant","مناسب",IF(Sudan_News12[[#This Row],[relevancy_classification_english]]="Relevant","عَرَضِيّ",""))</f>
        <v/>
      </c>
      <c r="AN3478" t="str">
        <f>IF(Sudan_News12[[#This Row],[sentiment_analysis_english]]="Negative","سلبي",IF(Sudan_News12[[#This Row],[sentiment_analysis_english]]="Neutral","حيادي",IF(Sudan_News12[[#This Row],[sentiment_analysis_english]]="Positive","إيجابي","")))</f>
        <v/>
      </c>
      <c r="AO3478" t="e">
        <f>INDEX(TextClassificationList[],MATCH(Sudan_News12[[#This Row],[text_classification_arabic]],TextClassificationList[text_classification_arabic],0),1)</f>
        <v>#N/A</v>
      </c>
      <c r="AQ3478" t="e">
        <f>INDEX(TextClassificationList[],MATCH(Sudan_News12[[#This Row],[text_classification_arabic2]],TextClassificationList[text_classification_arabic],0),1)</f>
        <v>#N/A</v>
      </c>
      <c r="AS3478" t="e">
        <f>INDEX(TextClassificationList[],MATCH(Sudan_News12[[#This Row],[text_classification_arabic3]],TextClassificationList[text_classification_arabic],0),1)</f>
        <v>#N/A</v>
      </c>
      <c r="AU3478" t="e">
        <f>INDEX(TextClassificationList[],MATCH(Sudan_News12[[#This Row],[text_classification_arabic4]],TextClassificationList[text_classification_arabic],0),1)</f>
        <v>#N/A</v>
      </c>
      <c r="AW3478" t="e">
        <f>INDEX(TextClassificationList[],MATCH(Sudan_News12[[#This Row],[text_classification_arabic5]],TextClassificationList[text_classification_arabic],0),1)</f>
        <v>#N/A</v>
      </c>
    </row>
    <row r="3479" spans="1:49" x14ac:dyDescent="0.2">
      <c r="A3479">
        <v>1.2609733007480832E+18</v>
      </c>
      <c r="B3479">
        <v>1.2609733007480832E+18</v>
      </c>
      <c r="C3479" t="s">
        <v>13357</v>
      </c>
      <c r="D3479" s="1">
        <v>43965</v>
      </c>
      <c r="E3479" s="2">
        <v>0.77820601851851856</v>
      </c>
      <c r="F3479">
        <v>200</v>
      </c>
      <c r="G3479">
        <v>1889611729</v>
      </c>
      <c r="H3479" t="s">
        <v>354</v>
      </c>
      <c r="I3479" t="s">
        <v>355</v>
      </c>
      <c r="J3479" t="s">
        <v>265</v>
      </c>
      <c r="K3479" t="s">
        <v>13358</v>
      </c>
      <c r="L3479" t="s">
        <v>266</v>
      </c>
      <c r="M3479" t="s">
        <v>267</v>
      </c>
      <c r="N3479" t="s">
        <v>267</v>
      </c>
      <c r="O3479" t="s">
        <v>13359</v>
      </c>
      <c r="P3479">
        <v>0</v>
      </c>
      <c r="Q3479">
        <v>1</v>
      </c>
      <c r="R3479">
        <v>2</v>
      </c>
      <c r="S3479" t="s">
        <v>13313</v>
      </c>
      <c r="T3479" t="s">
        <v>267</v>
      </c>
      <c r="U3479" t="s">
        <v>13360</v>
      </c>
      <c r="V3479" t="b">
        <v>0</v>
      </c>
      <c r="W3479" t="s">
        <v>265</v>
      </c>
      <c r="X3479">
        <v>1</v>
      </c>
      <c r="Y3479" t="s">
        <v>13361</v>
      </c>
      <c r="Z3479" t="s">
        <v>265</v>
      </c>
      <c r="AA3479" t="s">
        <v>265</v>
      </c>
      <c r="AB3479" t="s">
        <v>265</v>
      </c>
      <c r="AC3479" t="s">
        <v>265</v>
      </c>
      <c r="AD3479" t="s">
        <v>265</v>
      </c>
      <c r="AE3479" t="s">
        <v>265</v>
      </c>
      <c r="AF3479" t="s">
        <v>267</v>
      </c>
      <c r="AG3479" t="s">
        <v>265</v>
      </c>
      <c r="AH3479" t="s">
        <v>265</v>
      </c>
      <c r="AI3479" t="s">
        <v>265</v>
      </c>
      <c r="AJ3479" t="s">
        <v>265</v>
      </c>
      <c r="AL3479" t="str">
        <f>IF(Sudan_News12[[#This Row],[relevancy_classification_english]]="Relevant","مناسب",IF(Sudan_News12[[#This Row],[relevancy_classification_english]]="Relevant","عَرَضِيّ",""))</f>
        <v/>
      </c>
      <c r="AN3479" t="str">
        <f>IF(Sudan_News12[[#This Row],[sentiment_analysis_english]]="Negative","سلبي",IF(Sudan_News12[[#This Row],[sentiment_analysis_english]]="Neutral","حيادي",IF(Sudan_News12[[#This Row],[sentiment_analysis_english]]="Positive","إيجابي","")))</f>
        <v/>
      </c>
      <c r="AO3479" t="e">
        <f>INDEX(TextClassificationList[],MATCH(Sudan_News12[[#This Row],[text_classification_arabic]],TextClassificationList[text_classification_arabic],0),1)</f>
        <v>#N/A</v>
      </c>
      <c r="AQ3479" t="e">
        <f>INDEX(TextClassificationList[],MATCH(Sudan_News12[[#This Row],[text_classification_arabic2]],TextClassificationList[text_classification_arabic],0),1)</f>
        <v>#N/A</v>
      </c>
      <c r="AS3479" t="e">
        <f>INDEX(TextClassificationList[],MATCH(Sudan_News12[[#This Row],[text_classification_arabic3]],TextClassificationList[text_classification_arabic],0),1)</f>
        <v>#N/A</v>
      </c>
      <c r="AU3479" t="e">
        <f>INDEX(TextClassificationList[],MATCH(Sudan_News12[[#This Row],[text_classification_arabic4]],TextClassificationList[text_classification_arabic],0),1)</f>
        <v>#N/A</v>
      </c>
      <c r="AW3479" t="e">
        <f>INDEX(TextClassificationList[],MATCH(Sudan_News12[[#This Row],[text_classification_arabic5]],TextClassificationList[text_classification_arabic],0),1)</f>
        <v>#N/A</v>
      </c>
    </row>
    <row r="3480" spans="1:49" x14ac:dyDescent="0.2">
      <c r="A3480">
        <v>1.2609715631653233E+18</v>
      </c>
      <c r="B3480">
        <v>1.2609715631653233E+18</v>
      </c>
      <c r="C3480" t="s">
        <v>13362</v>
      </c>
      <c r="D3480" s="1">
        <v>43965</v>
      </c>
      <c r="E3480" s="2">
        <v>0.77341435185185181</v>
      </c>
      <c r="F3480">
        <v>200</v>
      </c>
      <c r="G3480">
        <v>1889611729</v>
      </c>
      <c r="H3480" t="s">
        <v>354</v>
      </c>
      <c r="I3480" t="s">
        <v>355</v>
      </c>
      <c r="J3480" t="s">
        <v>265</v>
      </c>
      <c r="K3480" t="s">
        <v>286</v>
      </c>
      <c r="L3480" t="s">
        <v>272</v>
      </c>
      <c r="M3480" t="s">
        <v>267</v>
      </c>
      <c r="N3480" t="s">
        <v>267</v>
      </c>
      <c r="O3480" t="s">
        <v>267</v>
      </c>
      <c r="P3480">
        <v>0</v>
      </c>
      <c r="Q3480">
        <v>1</v>
      </c>
      <c r="R3480">
        <v>0</v>
      </c>
      <c r="S3480" t="s">
        <v>269</v>
      </c>
      <c r="T3480" t="s">
        <v>267</v>
      </c>
      <c r="U3480" t="s">
        <v>13363</v>
      </c>
      <c r="V3480" t="b">
        <v>0</v>
      </c>
      <c r="W3480" t="s">
        <v>13364</v>
      </c>
      <c r="X3480">
        <v>0</v>
      </c>
      <c r="Y3480" t="s">
        <v>265</v>
      </c>
      <c r="Z3480" t="s">
        <v>265</v>
      </c>
      <c r="AA3480" t="s">
        <v>265</v>
      </c>
      <c r="AB3480" t="s">
        <v>265</v>
      </c>
      <c r="AC3480" t="s">
        <v>265</v>
      </c>
      <c r="AD3480" t="s">
        <v>265</v>
      </c>
      <c r="AE3480" t="s">
        <v>265</v>
      </c>
      <c r="AF3480" t="s">
        <v>267</v>
      </c>
      <c r="AG3480" t="s">
        <v>265</v>
      </c>
      <c r="AH3480" t="s">
        <v>265</v>
      </c>
      <c r="AI3480" t="s">
        <v>265</v>
      </c>
      <c r="AJ3480" t="s">
        <v>265</v>
      </c>
      <c r="AL3480" t="str">
        <f>IF(Sudan_News12[[#This Row],[relevancy_classification_english]]="Relevant","مناسب",IF(Sudan_News12[[#This Row],[relevancy_classification_english]]="Relevant","عَرَضِيّ",""))</f>
        <v/>
      </c>
      <c r="AN3480" t="str">
        <f>IF(Sudan_News12[[#This Row],[sentiment_analysis_english]]="Negative","سلبي",IF(Sudan_News12[[#This Row],[sentiment_analysis_english]]="Neutral","حيادي",IF(Sudan_News12[[#This Row],[sentiment_analysis_english]]="Positive","إيجابي","")))</f>
        <v/>
      </c>
      <c r="AO3480" t="e">
        <f>INDEX(TextClassificationList[],MATCH(Sudan_News12[[#This Row],[text_classification_arabic]],TextClassificationList[text_classification_arabic],0),1)</f>
        <v>#N/A</v>
      </c>
      <c r="AQ3480" t="e">
        <f>INDEX(TextClassificationList[],MATCH(Sudan_News12[[#This Row],[text_classification_arabic2]],TextClassificationList[text_classification_arabic],0),1)</f>
        <v>#N/A</v>
      </c>
      <c r="AS3480" t="e">
        <f>INDEX(TextClassificationList[],MATCH(Sudan_News12[[#This Row],[text_classification_arabic3]],TextClassificationList[text_classification_arabic],0),1)</f>
        <v>#N/A</v>
      </c>
      <c r="AU3480" t="e">
        <f>INDEX(TextClassificationList[],MATCH(Sudan_News12[[#This Row],[text_classification_arabic4]],TextClassificationList[text_classification_arabic],0),1)</f>
        <v>#N/A</v>
      </c>
      <c r="AW3480" t="e">
        <f>INDEX(TextClassificationList[],MATCH(Sudan_News12[[#This Row],[text_classification_arabic5]],TextClassificationList[text_classification_arabic],0),1)</f>
        <v>#N/A</v>
      </c>
    </row>
    <row r="3481" spans="1:49" x14ac:dyDescent="0.2">
      <c r="A3481">
        <v>1.2609715116592783E+18</v>
      </c>
      <c r="B3481">
        <v>1.2609715116592783E+18</v>
      </c>
      <c r="C3481" t="s">
        <v>13365</v>
      </c>
      <c r="D3481" s="1">
        <v>43965</v>
      </c>
      <c r="E3481" s="2">
        <v>0.77326388888888886</v>
      </c>
      <c r="F3481">
        <v>200</v>
      </c>
      <c r="G3481">
        <v>1889611729</v>
      </c>
      <c r="H3481" t="s">
        <v>354</v>
      </c>
      <c r="I3481" t="s">
        <v>355</v>
      </c>
      <c r="J3481" t="s">
        <v>265</v>
      </c>
      <c r="K3481" t="s">
        <v>286</v>
      </c>
      <c r="L3481" t="s">
        <v>272</v>
      </c>
      <c r="M3481" t="s">
        <v>267</v>
      </c>
      <c r="N3481" t="s">
        <v>267</v>
      </c>
      <c r="O3481" t="s">
        <v>267</v>
      </c>
      <c r="P3481">
        <v>0</v>
      </c>
      <c r="Q3481">
        <v>1</v>
      </c>
      <c r="R3481">
        <v>1</v>
      </c>
      <c r="S3481" t="s">
        <v>269</v>
      </c>
      <c r="T3481" t="s">
        <v>267</v>
      </c>
      <c r="U3481" t="s">
        <v>13366</v>
      </c>
      <c r="V3481" t="b">
        <v>0</v>
      </c>
      <c r="W3481" t="s">
        <v>13367</v>
      </c>
      <c r="X3481">
        <v>0</v>
      </c>
      <c r="Y3481" t="s">
        <v>265</v>
      </c>
      <c r="Z3481" t="s">
        <v>265</v>
      </c>
      <c r="AA3481" t="s">
        <v>265</v>
      </c>
      <c r="AB3481" t="s">
        <v>265</v>
      </c>
      <c r="AC3481" t="s">
        <v>265</v>
      </c>
      <c r="AD3481" t="s">
        <v>265</v>
      </c>
      <c r="AE3481" t="s">
        <v>265</v>
      </c>
      <c r="AF3481" t="s">
        <v>267</v>
      </c>
      <c r="AG3481" t="s">
        <v>265</v>
      </c>
      <c r="AH3481" t="s">
        <v>265</v>
      </c>
      <c r="AI3481" t="s">
        <v>265</v>
      </c>
      <c r="AJ3481" t="s">
        <v>265</v>
      </c>
      <c r="AL3481" t="str">
        <f>IF(Sudan_News12[[#This Row],[relevancy_classification_english]]="Relevant","مناسب",IF(Sudan_News12[[#This Row],[relevancy_classification_english]]="Relevant","عَرَضِيّ",""))</f>
        <v/>
      </c>
      <c r="AN3481" t="str">
        <f>IF(Sudan_News12[[#This Row],[sentiment_analysis_english]]="Negative","سلبي",IF(Sudan_News12[[#This Row],[sentiment_analysis_english]]="Neutral","حيادي",IF(Sudan_News12[[#This Row],[sentiment_analysis_english]]="Positive","إيجابي","")))</f>
        <v/>
      </c>
      <c r="AO3481" t="e">
        <f>INDEX(TextClassificationList[],MATCH(Sudan_News12[[#This Row],[text_classification_arabic]],TextClassificationList[text_classification_arabic],0),1)</f>
        <v>#N/A</v>
      </c>
      <c r="AQ3481" t="e">
        <f>INDEX(TextClassificationList[],MATCH(Sudan_News12[[#This Row],[text_classification_arabic2]],TextClassificationList[text_classification_arabic],0),1)</f>
        <v>#N/A</v>
      </c>
      <c r="AS3481" t="e">
        <f>INDEX(TextClassificationList[],MATCH(Sudan_News12[[#This Row],[text_classification_arabic3]],TextClassificationList[text_classification_arabic],0),1)</f>
        <v>#N/A</v>
      </c>
      <c r="AU3481" t="e">
        <f>INDEX(TextClassificationList[],MATCH(Sudan_News12[[#This Row],[text_classification_arabic4]],TextClassificationList[text_classification_arabic],0),1)</f>
        <v>#N/A</v>
      </c>
      <c r="AW3481" t="e">
        <f>INDEX(TextClassificationList[],MATCH(Sudan_News12[[#This Row],[text_classification_arabic5]],TextClassificationList[text_classification_arabic],0),1)</f>
        <v>#N/A</v>
      </c>
    </row>
    <row r="3482" spans="1:49" x14ac:dyDescent="0.2">
      <c r="A3482">
        <v>1.2609714653625426E+18</v>
      </c>
      <c r="B3482">
        <v>1.2609714653625426E+18</v>
      </c>
      <c r="C3482" t="s">
        <v>13368</v>
      </c>
      <c r="D3482" s="1">
        <v>43965</v>
      </c>
      <c r="E3482" s="2">
        <v>0.7731365740740741</v>
      </c>
      <c r="F3482">
        <v>200</v>
      </c>
      <c r="G3482">
        <v>1889611729</v>
      </c>
      <c r="H3482" t="s">
        <v>354</v>
      </c>
      <c r="I3482" t="s">
        <v>355</v>
      </c>
      <c r="J3482" t="s">
        <v>265</v>
      </c>
      <c r="K3482" t="s">
        <v>286</v>
      </c>
      <c r="L3482" t="s">
        <v>272</v>
      </c>
      <c r="M3482" t="s">
        <v>267</v>
      </c>
      <c r="N3482" t="s">
        <v>267</v>
      </c>
      <c r="O3482" t="s">
        <v>267</v>
      </c>
      <c r="P3482">
        <v>0</v>
      </c>
      <c r="Q3482">
        <v>0</v>
      </c>
      <c r="R3482">
        <v>0</v>
      </c>
      <c r="S3482" t="s">
        <v>269</v>
      </c>
      <c r="T3482" t="s">
        <v>267</v>
      </c>
      <c r="U3482" t="s">
        <v>13369</v>
      </c>
      <c r="V3482" t="b">
        <v>0</v>
      </c>
      <c r="W3482" t="s">
        <v>13370</v>
      </c>
      <c r="X3482">
        <v>0</v>
      </c>
      <c r="Y3482" t="s">
        <v>265</v>
      </c>
      <c r="Z3482" t="s">
        <v>265</v>
      </c>
      <c r="AA3482" t="s">
        <v>265</v>
      </c>
      <c r="AB3482" t="s">
        <v>265</v>
      </c>
      <c r="AC3482" t="s">
        <v>265</v>
      </c>
      <c r="AD3482" t="s">
        <v>265</v>
      </c>
      <c r="AE3482" t="s">
        <v>265</v>
      </c>
      <c r="AF3482" t="s">
        <v>267</v>
      </c>
      <c r="AG3482" t="s">
        <v>265</v>
      </c>
      <c r="AH3482" t="s">
        <v>265</v>
      </c>
      <c r="AI3482" t="s">
        <v>265</v>
      </c>
      <c r="AJ3482" t="s">
        <v>265</v>
      </c>
      <c r="AL3482" t="str">
        <f>IF(Sudan_News12[[#This Row],[relevancy_classification_english]]="Relevant","مناسب",IF(Sudan_News12[[#This Row],[relevancy_classification_english]]="Relevant","عَرَضِيّ",""))</f>
        <v/>
      </c>
      <c r="AN3482" t="str">
        <f>IF(Sudan_News12[[#This Row],[sentiment_analysis_english]]="Negative","سلبي",IF(Sudan_News12[[#This Row],[sentiment_analysis_english]]="Neutral","حيادي",IF(Sudan_News12[[#This Row],[sentiment_analysis_english]]="Positive","إيجابي","")))</f>
        <v/>
      </c>
      <c r="AO3482" t="e">
        <f>INDEX(TextClassificationList[],MATCH(Sudan_News12[[#This Row],[text_classification_arabic]],TextClassificationList[text_classification_arabic],0),1)</f>
        <v>#N/A</v>
      </c>
      <c r="AQ3482" t="e">
        <f>INDEX(TextClassificationList[],MATCH(Sudan_News12[[#This Row],[text_classification_arabic2]],TextClassificationList[text_classification_arabic],0),1)</f>
        <v>#N/A</v>
      </c>
      <c r="AS3482" t="e">
        <f>INDEX(TextClassificationList[],MATCH(Sudan_News12[[#This Row],[text_classification_arabic3]],TextClassificationList[text_classification_arabic],0),1)</f>
        <v>#N/A</v>
      </c>
      <c r="AU3482" t="e">
        <f>INDEX(TextClassificationList[],MATCH(Sudan_News12[[#This Row],[text_classification_arabic4]],TextClassificationList[text_classification_arabic],0),1)</f>
        <v>#N/A</v>
      </c>
      <c r="AW3482" t="e">
        <f>INDEX(TextClassificationList[],MATCH(Sudan_News12[[#This Row],[text_classification_arabic5]],TextClassificationList[text_classification_arabic],0),1)</f>
        <v>#N/A</v>
      </c>
    </row>
    <row r="3483" spans="1:49" x14ac:dyDescent="0.2">
      <c r="A3483">
        <v>1.2609548155904328E+18</v>
      </c>
      <c r="B3483">
        <v>1.2609548155904328E+18</v>
      </c>
      <c r="C3483" t="s">
        <v>13371</v>
      </c>
      <c r="D3483" s="1">
        <v>43965</v>
      </c>
      <c r="E3483" s="2">
        <v>0.72719907407407403</v>
      </c>
      <c r="F3483">
        <v>200</v>
      </c>
      <c r="G3483">
        <v>1889611729</v>
      </c>
      <c r="H3483" t="s">
        <v>354</v>
      </c>
      <c r="I3483" t="s">
        <v>355</v>
      </c>
      <c r="J3483" t="s">
        <v>265</v>
      </c>
      <c r="K3483" t="s">
        <v>13372</v>
      </c>
      <c r="L3483" t="s">
        <v>266</v>
      </c>
      <c r="M3483" t="s">
        <v>267</v>
      </c>
      <c r="N3483" t="s">
        <v>267</v>
      </c>
      <c r="O3483" t="s">
        <v>13373</v>
      </c>
      <c r="P3483">
        <v>0</v>
      </c>
      <c r="Q3483">
        <v>0</v>
      </c>
      <c r="R3483">
        <v>0</v>
      </c>
      <c r="S3483" t="s">
        <v>12455</v>
      </c>
      <c r="T3483" t="s">
        <v>267</v>
      </c>
      <c r="U3483" t="s">
        <v>13370</v>
      </c>
      <c r="V3483" t="b">
        <v>0</v>
      </c>
      <c r="W3483" t="s">
        <v>265</v>
      </c>
      <c r="X3483">
        <v>1</v>
      </c>
      <c r="Y3483" t="s">
        <v>13374</v>
      </c>
      <c r="Z3483" t="s">
        <v>265</v>
      </c>
      <c r="AA3483" t="s">
        <v>265</v>
      </c>
      <c r="AB3483" t="s">
        <v>265</v>
      </c>
      <c r="AC3483" t="s">
        <v>265</v>
      </c>
      <c r="AD3483" t="s">
        <v>265</v>
      </c>
      <c r="AE3483" t="s">
        <v>265</v>
      </c>
      <c r="AF3483" t="s">
        <v>267</v>
      </c>
      <c r="AG3483" t="s">
        <v>265</v>
      </c>
      <c r="AH3483" t="s">
        <v>265</v>
      </c>
      <c r="AI3483" t="s">
        <v>265</v>
      </c>
      <c r="AJ3483" t="s">
        <v>265</v>
      </c>
      <c r="AL3483" t="str">
        <f>IF(Sudan_News12[[#This Row],[relevancy_classification_english]]="Relevant","مناسب",IF(Sudan_News12[[#This Row],[relevancy_classification_english]]="Relevant","عَرَضِيّ",""))</f>
        <v/>
      </c>
      <c r="AN3483" t="str">
        <f>IF(Sudan_News12[[#This Row],[sentiment_analysis_english]]="Negative","سلبي",IF(Sudan_News12[[#This Row],[sentiment_analysis_english]]="Neutral","حيادي",IF(Sudan_News12[[#This Row],[sentiment_analysis_english]]="Positive","إيجابي","")))</f>
        <v/>
      </c>
      <c r="AO3483" t="e">
        <f>INDEX(TextClassificationList[],MATCH(Sudan_News12[[#This Row],[text_classification_arabic]],TextClassificationList[text_classification_arabic],0),1)</f>
        <v>#N/A</v>
      </c>
      <c r="AQ3483" t="e">
        <f>INDEX(TextClassificationList[],MATCH(Sudan_News12[[#This Row],[text_classification_arabic2]],TextClassificationList[text_classification_arabic],0),1)</f>
        <v>#N/A</v>
      </c>
      <c r="AS3483" t="e">
        <f>INDEX(TextClassificationList[],MATCH(Sudan_News12[[#This Row],[text_classification_arabic3]],TextClassificationList[text_classification_arabic],0),1)</f>
        <v>#N/A</v>
      </c>
      <c r="AU3483" t="e">
        <f>INDEX(TextClassificationList[],MATCH(Sudan_News12[[#This Row],[text_classification_arabic4]],TextClassificationList[text_classification_arabic],0),1)</f>
        <v>#N/A</v>
      </c>
      <c r="AW3483" t="e">
        <f>INDEX(TextClassificationList[],MATCH(Sudan_News12[[#This Row],[text_classification_arabic5]],TextClassificationList[text_classification_arabic],0),1)</f>
        <v>#N/A</v>
      </c>
    </row>
    <row r="3484" spans="1:49" x14ac:dyDescent="0.2">
      <c r="A3484">
        <v>1.2609496060720374E+18</v>
      </c>
      <c r="B3484">
        <v>1.2609496060720374E+18</v>
      </c>
      <c r="C3484" t="s">
        <v>13375</v>
      </c>
      <c r="D3484" s="1">
        <v>43965</v>
      </c>
      <c r="E3484" s="2">
        <v>0.71282407407407411</v>
      </c>
      <c r="F3484">
        <v>200</v>
      </c>
      <c r="G3484">
        <v>1889611729</v>
      </c>
      <c r="H3484" t="s">
        <v>354</v>
      </c>
      <c r="I3484" t="s">
        <v>355</v>
      </c>
      <c r="J3484" t="s">
        <v>265</v>
      </c>
      <c r="K3484" t="s">
        <v>13376</v>
      </c>
      <c r="L3484" t="s">
        <v>266</v>
      </c>
      <c r="M3484" t="s">
        <v>267</v>
      </c>
      <c r="N3484" t="s">
        <v>267</v>
      </c>
      <c r="O3484" t="s">
        <v>13377</v>
      </c>
      <c r="P3484">
        <v>0</v>
      </c>
      <c r="Q3484">
        <v>2</v>
      </c>
      <c r="R3484">
        <v>3</v>
      </c>
      <c r="S3484" t="s">
        <v>12455</v>
      </c>
      <c r="T3484" t="s">
        <v>267</v>
      </c>
      <c r="U3484" t="s">
        <v>13367</v>
      </c>
      <c r="V3484" t="b">
        <v>0</v>
      </c>
      <c r="W3484" t="s">
        <v>265</v>
      </c>
      <c r="X3484">
        <v>1</v>
      </c>
      <c r="Y3484" t="s">
        <v>13378</v>
      </c>
      <c r="Z3484" t="s">
        <v>265</v>
      </c>
      <c r="AA3484" t="s">
        <v>265</v>
      </c>
      <c r="AB3484" t="s">
        <v>265</v>
      </c>
      <c r="AC3484" t="s">
        <v>265</v>
      </c>
      <c r="AD3484" t="s">
        <v>265</v>
      </c>
      <c r="AE3484" t="s">
        <v>265</v>
      </c>
      <c r="AF3484" t="s">
        <v>267</v>
      </c>
      <c r="AG3484" t="s">
        <v>265</v>
      </c>
      <c r="AH3484" t="s">
        <v>265</v>
      </c>
      <c r="AI3484" t="s">
        <v>265</v>
      </c>
      <c r="AJ3484" t="s">
        <v>265</v>
      </c>
      <c r="AL3484" t="str">
        <f>IF(Sudan_News12[[#This Row],[relevancy_classification_english]]="Relevant","مناسب",IF(Sudan_News12[[#This Row],[relevancy_classification_english]]="Relevant","عَرَضِيّ",""))</f>
        <v/>
      </c>
      <c r="AN3484" t="str">
        <f>IF(Sudan_News12[[#This Row],[sentiment_analysis_english]]="Negative","سلبي",IF(Sudan_News12[[#This Row],[sentiment_analysis_english]]="Neutral","حيادي",IF(Sudan_News12[[#This Row],[sentiment_analysis_english]]="Positive","إيجابي","")))</f>
        <v/>
      </c>
      <c r="AO3484" t="e">
        <f>INDEX(TextClassificationList[],MATCH(Sudan_News12[[#This Row],[text_classification_arabic]],TextClassificationList[text_classification_arabic],0),1)</f>
        <v>#N/A</v>
      </c>
      <c r="AQ3484" t="e">
        <f>INDEX(TextClassificationList[],MATCH(Sudan_News12[[#This Row],[text_classification_arabic2]],TextClassificationList[text_classification_arabic],0),1)</f>
        <v>#N/A</v>
      </c>
      <c r="AS3484" t="e">
        <f>INDEX(TextClassificationList[],MATCH(Sudan_News12[[#This Row],[text_classification_arabic3]],TextClassificationList[text_classification_arabic],0),1)</f>
        <v>#N/A</v>
      </c>
      <c r="AU3484" t="e">
        <f>INDEX(TextClassificationList[],MATCH(Sudan_News12[[#This Row],[text_classification_arabic4]],TextClassificationList[text_classification_arabic],0),1)</f>
        <v>#N/A</v>
      </c>
      <c r="AW3484" t="e">
        <f>INDEX(TextClassificationList[],MATCH(Sudan_News12[[#This Row],[text_classification_arabic5]],TextClassificationList[text_classification_arabic],0),1)</f>
        <v>#N/A</v>
      </c>
    </row>
    <row r="3485" spans="1:49" x14ac:dyDescent="0.2">
      <c r="A3485">
        <v>1.2609494223657165E+18</v>
      </c>
      <c r="B3485">
        <v>1.2609295308242821E+18</v>
      </c>
      <c r="C3485" t="s">
        <v>13379</v>
      </c>
      <c r="D3485" s="1">
        <v>43965</v>
      </c>
      <c r="E3485" s="2">
        <v>0.71231481481481485</v>
      </c>
      <c r="F3485">
        <v>200</v>
      </c>
      <c r="G3485">
        <v>1889611729</v>
      </c>
      <c r="H3485" t="s">
        <v>354</v>
      </c>
      <c r="I3485" t="s">
        <v>355</v>
      </c>
      <c r="J3485" t="s">
        <v>265</v>
      </c>
      <c r="K3485" t="s">
        <v>13380</v>
      </c>
      <c r="L3485" t="s">
        <v>275</v>
      </c>
      <c r="M3485" t="s">
        <v>267</v>
      </c>
      <c r="N3485" t="s">
        <v>267</v>
      </c>
      <c r="O3485" t="s">
        <v>267</v>
      </c>
      <c r="P3485">
        <v>0</v>
      </c>
      <c r="Q3485">
        <v>0</v>
      </c>
      <c r="R3485">
        <v>0</v>
      </c>
      <c r="S3485" t="s">
        <v>267</v>
      </c>
      <c r="T3485" t="s">
        <v>267</v>
      </c>
      <c r="U3485" t="s">
        <v>13381</v>
      </c>
      <c r="V3485" t="b">
        <v>0</v>
      </c>
      <c r="W3485" t="s">
        <v>265</v>
      </c>
      <c r="X3485">
        <v>0</v>
      </c>
      <c r="Y3485" t="s">
        <v>265</v>
      </c>
      <c r="Z3485" t="s">
        <v>265</v>
      </c>
      <c r="AA3485" t="s">
        <v>265</v>
      </c>
      <c r="AB3485" t="s">
        <v>265</v>
      </c>
      <c r="AC3485" t="s">
        <v>265</v>
      </c>
      <c r="AD3485" t="s">
        <v>265</v>
      </c>
      <c r="AE3485" t="s">
        <v>265</v>
      </c>
      <c r="AF3485" t="s">
        <v>13382</v>
      </c>
      <c r="AG3485" t="s">
        <v>265</v>
      </c>
      <c r="AH3485" t="s">
        <v>265</v>
      </c>
      <c r="AI3485" t="s">
        <v>265</v>
      </c>
      <c r="AJ3485" t="s">
        <v>265</v>
      </c>
      <c r="AL3485" t="str">
        <f>IF(Sudan_News12[[#This Row],[relevancy_classification_english]]="Relevant","مناسب",IF(Sudan_News12[[#This Row],[relevancy_classification_english]]="Relevant","عَرَضِيّ",""))</f>
        <v/>
      </c>
      <c r="AN3485" t="str">
        <f>IF(Sudan_News12[[#This Row],[sentiment_analysis_english]]="Negative","سلبي",IF(Sudan_News12[[#This Row],[sentiment_analysis_english]]="Neutral","حيادي",IF(Sudan_News12[[#This Row],[sentiment_analysis_english]]="Positive","إيجابي","")))</f>
        <v/>
      </c>
      <c r="AO3485" t="e">
        <f>INDEX(TextClassificationList[],MATCH(Sudan_News12[[#This Row],[text_classification_arabic]],TextClassificationList[text_classification_arabic],0),1)</f>
        <v>#N/A</v>
      </c>
      <c r="AQ3485" t="e">
        <f>INDEX(TextClassificationList[],MATCH(Sudan_News12[[#This Row],[text_classification_arabic2]],TextClassificationList[text_classification_arabic],0),1)</f>
        <v>#N/A</v>
      </c>
      <c r="AS3485" t="e">
        <f>INDEX(TextClassificationList[],MATCH(Sudan_News12[[#This Row],[text_classification_arabic3]],TextClassificationList[text_classification_arabic],0),1)</f>
        <v>#N/A</v>
      </c>
      <c r="AU3485" t="e">
        <f>INDEX(TextClassificationList[],MATCH(Sudan_News12[[#This Row],[text_classification_arabic4]],TextClassificationList[text_classification_arabic],0),1)</f>
        <v>#N/A</v>
      </c>
      <c r="AW3485" t="e">
        <f>INDEX(TextClassificationList[],MATCH(Sudan_News12[[#This Row],[text_classification_arabic5]],TextClassificationList[text_classification_arabic],0),1)</f>
        <v>#N/A</v>
      </c>
    </row>
    <row r="3486" spans="1:49" x14ac:dyDescent="0.2">
      <c r="A3486">
        <v>1.2609276306913362E+18</v>
      </c>
      <c r="B3486">
        <v>1.2609276306913362E+18</v>
      </c>
      <c r="C3486" t="s">
        <v>13383</v>
      </c>
      <c r="D3486" s="1">
        <v>43965</v>
      </c>
      <c r="E3486" s="2">
        <v>0.65217592592592588</v>
      </c>
      <c r="F3486">
        <v>200</v>
      </c>
      <c r="G3486">
        <v>1889611729</v>
      </c>
      <c r="H3486" t="s">
        <v>354</v>
      </c>
      <c r="I3486" t="s">
        <v>355</v>
      </c>
      <c r="J3486" t="s">
        <v>265</v>
      </c>
      <c r="K3486" t="s">
        <v>13384</v>
      </c>
      <c r="L3486" t="s">
        <v>266</v>
      </c>
      <c r="M3486" t="s">
        <v>267</v>
      </c>
      <c r="N3486" t="s">
        <v>267</v>
      </c>
      <c r="O3486" t="s">
        <v>13385</v>
      </c>
      <c r="P3486">
        <v>0</v>
      </c>
      <c r="Q3486">
        <v>0</v>
      </c>
      <c r="R3486">
        <v>0</v>
      </c>
      <c r="S3486" t="s">
        <v>13386</v>
      </c>
      <c r="T3486" t="s">
        <v>267</v>
      </c>
      <c r="U3486" t="s">
        <v>13364</v>
      </c>
      <c r="V3486" t="b">
        <v>0</v>
      </c>
      <c r="W3486" t="s">
        <v>265</v>
      </c>
      <c r="X3486">
        <v>1</v>
      </c>
      <c r="Y3486" t="s">
        <v>13387</v>
      </c>
      <c r="Z3486" t="s">
        <v>265</v>
      </c>
      <c r="AA3486" t="s">
        <v>265</v>
      </c>
      <c r="AB3486" t="s">
        <v>265</v>
      </c>
      <c r="AC3486" t="s">
        <v>265</v>
      </c>
      <c r="AD3486" t="s">
        <v>265</v>
      </c>
      <c r="AE3486" t="s">
        <v>265</v>
      </c>
      <c r="AF3486" t="s">
        <v>267</v>
      </c>
      <c r="AG3486" t="s">
        <v>265</v>
      </c>
      <c r="AH3486" t="s">
        <v>265</v>
      </c>
      <c r="AI3486" t="s">
        <v>265</v>
      </c>
      <c r="AJ3486" t="s">
        <v>265</v>
      </c>
      <c r="AL3486" t="str">
        <f>IF(Sudan_News12[[#This Row],[relevancy_classification_english]]="Relevant","مناسب",IF(Sudan_News12[[#This Row],[relevancy_classification_english]]="Relevant","عَرَضِيّ",""))</f>
        <v/>
      </c>
      <c r="AN3486" t="str">
        <f>IF(Sudan_News12[[#This Row],[sentiment_analysis_english]]="Negative","سلبي",IF(Sudan_News12[[#This Row],[sentiment_analysis_english]]="Neutral","حيادي",IF(Sudan_News12[[#This Row],[sentiment_analysis_english]]="Positive","إيجابي","")))</f>
        <v/>
      </c>
      <c r="AO3486" t="e">
        <f>INDEX(TextClassificationList[],MATCH(Sudan_News12[[#This Row],[text_classification_arabic]],TextClassificationList[text_classification_arabic],0),1)</f>
        <v>#N/A</v>
      </c>
      <c r="AQ3486" t="e">
        <f>INDEX(TextClassificationList[],MATCH(Sudan_News12[[#This Row],[text_classification_arabic2]],TextClassificationList[text_classification_arabic],0),1)</f>
        <v>#N/A</v>
      </c>
      <c r="AS3486" t="e">
        <f>INDEX(TextClassificationList[],MATCH(Sudan_News12[[#This Row],[text_classification_arabic3]],TextClassificationList[text_classification_arabic],0),1)</f>
        <v>#N/A</v>
      </c>
      <c r="AU3486" t="e">
        <f>INDEX(TextClassificationList[],MATCH(Sudan_News12[[#This Row],[text_classification_arabic4]],TextClassificationList[text_classification_arabic],0),1)</f>
        <v>#N/A</v>
      </c>
      <c r="AW3486" t="e">
        <f>INDEX(TextClassificationList[],MATCH(Sudan_News12[[#This Row],[text_classification_arabic5]],TextClassificationList[text_classification_arabic],0),1)</f>
        <v>#N/A</v>
      </c>
    </row>
    <row r="3487" spans="1:49" x14ac:dyDescent="0.2">
      <c r="A3487">
        <v>1.2605772155882496E+18</v>
      </c>
      <c r="B3487">
        <v>1.2605772155882496E+18</v>
      </c>
      <c r="C3487" t="s">
        <v>13388</v>
      </c>
      <c r="D3487" s="1">
        <v>43964</v>
      </c>
      <c r="E3487" s="2">
        <v>0.68521990740740746</v>
      </c>
      <c r="F3487">
        <v>200</v>
      </c>
      <c r="G3487">
        <v>1889611729</v>
      </c>
      <c r="H3487" t="s">
        <v>354</v>
      </c>
      <c r="I3487" t="s">
        <v>355</v>
      </c>
      <c r="J3487" t="s">
        <v>265</v>
      </c>
      <c r="K3487" t="s">
        <v>13389</v>
      </c>
      <c r="L3487" t="s">
        <v>266</v>
      </c>
      <c r="M3487" t="s">
        <v>267</v>
      </c>
      <c r="N3487" t="s">
        <v>267</v>
      </c>
      <c r="O3487" t="s">
        <v>13390</v>
      </c>
      <c r="P3487">
        <v>0</v>
      </c>
      <c r="Q3487">
        <v>0</v>
      </c>
      <c r="R3487">
        <v>2</v>
      </c>
      <c r="S3487" t="s">
        <v>13391</v>
      </c>
      <c r="T3487" t="s">
        <v>267</v>
      </c>
      <c r="U3487" t="s">
        <v>13392</v>
      </c>
      <c r="V3487" t="b">
        <v>0</v>
      </c>
      <c r="W3487" t="s">
        <v>265</v>
      </c>
      <c r="X3487">
        <v>1</v>
      </c>
      <c r="Y3487" t="s">
        <v>13393</v>
      </c>
      <c r="Z3487" t="s">
        <v>265</v>
      </c>
      <c r="AA3487" t="s">
        <v>265</v>
      </c>
      <c r="AB3487" t="s">
        <v>265</v>
      </c>
      <c r="AC3487" t="s">
        <v>265</v>
      </c>
      <c r="AD3487" t="s">
        <v>265</v>
      </c>
      <c r="AE3487" t="s">
        <v>265</v>
      </c>
      <c r="AF3487" t="s">
        <v>267</v>
      </c>
      <c r="AG3487" t="s">
        <v>265</v>
      </c>
      <c r="AH3487" t="s">
        <v>265</v>
      </c>
      <c r="AI3487" t="s">
        <v>265</v>
      </c>
      <c r="AJ3487" t="s">
        <v>265</v>
      </c>
      <c r="AL3487" t="str">
        <f>IF(Sudan_News12[[#This Row],[relevancy_classification_english]]="Relevant","مناسب",IF(Sudan_News12[[#This Row],[relevancy_classification_english]]="Relevant","عَرَضِيّ",""))</f>
        <v/>
      </c>
      <c r="AN3487" t="str">
        <f>IF(Sudan_News12[[#This Row],[sentiment_analysis_english]]="Negative","سلبي",IF(Sudan_News12[[#This Row],[sentiment_analysis_english]]="Neutral","حيادي",IF(Sudan_News12[[#This Row],[sentiment_analysis_english]]="Positive","إيجابي","")))</f>
        <v/>
      </c>
      <c r="AO3487" t="e">
        <f>INDEX(TextClassificationList[],MATCH(Sudan_News12[[#This Row],[text_classification_arabic]],TextClassificationList[text_classification_arabic],0),1)</f>
        <v>#N/A</v>
      </c>
      <c r="AQ3487" t="e">
        <f>INDEX(TextClassificationList[],MATCH(Sudan_News12[[#This Row],[text_classification_arabic2]],TextClassificationList[text_classification_arabic],0),1)</f>
        <v>#N/A</v>
      </c>
      <c r="AS3487" t="e">
        <f>INDEX(TextClassificationList[],MATCH(Sudan_News12[[#This Row],[text_classification_arabic3]],TextClassificationList[text_classification_arabic],0),1)</f>
        <v>#N/A</v>
      </c>
      <c r="AU3487" t="e">
        <f>INDEX(TextClassificationList[],MATCH(Sudan_News12[[#This Row],[text_classification_arabic4]],TextClassificationList[text_classification_arabic],0),1)</f>
        <v>#N/A</v>
      </c>
      <c r="AW3487" t="e">
        <f>INDEX(TextClassificationList[],MATCH(Sudan_News12[[#This Row],[text_classification_arabic5]],TextClassificationList[text_classification_arabic],0),1)</f>
        <v>#N/A</v>
      </c>
    </row>
    <row r="3488" spans="1:49" x14ac:dyDescent="0.2">
      <c r="A3488">
        <v>1.2605744432624026E+18</v>
      </c>
      <c r="B3488">
        <v>1.2605744432624026E+18</v>
      </c>
      <c r="C3488" t="s">
        <v>13394</v>
      </c>
      <c r="D3488" s="1">
        <v>43964</v>
      </c>
      <c r="E3488" s="2">
        <v>0.67756944444444445</v>
      </c>
      <c r="F3488">
        <v>200</v>
      </c>
      <c r="G3488">
        <v>1889611729</v>
      </c>
      <c r="H3488" t="s">
        <v>354</v>
      </c>
      <c r="I3488" t="s">
        <v>355</v>
      </c>
      <c r="J3488" t="s">
        <v>265</v>
      </c>
      <c r="K3488" t="s">
        <v>13395</v>
      </c>
      <c r="L3488" t="s">
        <v>266</v>
      </c>
      <c r="M3488" t="s">
        <v>267</v>
      </c>
      <c r="N3488" t="s">
        <v>267</v>
      </c>
      <c r="O3488" t="s">
        <v>267</v>
      </c>
      <c r="P3488">
        <v>0</v>
      </c>
      <c r="Q3488">
        <v>0</v>
      </c>
      <c r="R3488">
        <v>2</v>
      </c>
      <c r="S3488" t="s">
        <v>13396</v>
      </c>
      <c r="T3488" t="s">
        <v>267</v>
      </c>
      <c r="U3488" t="s">
        <v>13397</v>
      </c>
      <c r="V3488" t="b">
        <v>0</v>
      </c>
      <c r="W3488" t="s">
        <v>265</v>
      </c>
      <c r="X3488">
        <v>0</v>
      </c>
      <c r="Y3488" t="s">
        <v>265</v>
      </c>
      <c r="Z3488" t="s">
        <v>265</v>
      </c>
      <c r="AA3488" t="s">
        <v>265</v>
      </c>
      <c r="AB3488" t="s">
        <v>265</v>
      </c>
      <c r="AC3488" t="s">
        <v>265</v>
      </c>
      <c r="AD3488" t="s">
        <v>265</v>
      </c>
      <c r="AE3488" t="s">
        <v>265</v>
      </c>
      <c r="AF3488" t="s">
        <v>267</v>
      </c>
      <c r="AG3488" t="s">
        <v>265</v>
      </c>
      <c r="AH3488" t="s">
        <v>265</v>
      </c>
      <c r="AI3488" t="s">
        <v>265</v>
      </c>
      <c r="AJ3488" t="s">
        <v>265</v>
      </c>
      <c r="AL3488" t="str">
        <f>IF(Sudan_News12[[#This Row],[relevancy_classification_english]]="Relevant","مناسب",IF(Sudan_News12[[#This Row],[relevancy_classification_english]]="Relevant","عَرَضِيّ",""))</f>
        <v/>
      </c>
      <c r="AN3488" t="str">
        <f>IF(Sudan_News12[[#This Row],[sentiment_analysis_english]]="Negative","سلبي",IF(Sudan_News12[[#This Row],[sentiment_analysis_english]]="Neutral","حيادي",IF(Sudan_News12[[#This Row],[sentiment_analysis_english]]="Positive","إيجابي","")))</f>
        <v/>
      </c>
      <c r="AO3488" t="e">
        <f>INDEX(TextClassificationList[],MATCH(Sudan_News12[[#This Row],[text_classification_arabic]],TextClassificationList[text_classification_arabic],0),1)</f>
        <v>#N/A</v>
      </c>
      <c r="AQ3488" t="e">
        <f>INDEX(TextClassificationList[],MATCH(Sudan_News12[[#This Row],[text_classification_arabic2]],TextClassificationList[text_classification_arabic],0),1)</f>
        <v>#N/A</v>
      </c>
      <c r="AS3488" t="e">
        <f>INDEX(TextClassificationList[],MATCH(Sudan_News12[[#This Row],[text_classification_arabic3]],TextClassificationList[text_classification_arabic],0),1)</f>
        <v>#N/A</v>
      </c>
      <c r="AU3488" t="e">
        <f>INDEX(TextClassificationList[],MATCH(Sudan_News12[[#This Row],[text_classification_arabic4]],TextClassificationList[text_classification_arabic],0),1)</f>
        <v>#N/A</v>
      </c>
      <c r="AW3488" t="e">
        <f>INDEX(TextClassificationList[],MATCH(Sudan_News12[[#This Row],[text_classification_arabic5]],TextClassificationList[text_classification_arabic],0),1)</f>
        <v>#N/A</v>
      </c>
    </row>
    <row r="3489" spans="1:49" x14ac:dyDescent="0.2">
      <c r="A3489">
        <v>1.260504941292118E+18</v>
      </c>
      <c r="B3489">
        <v>1.260504941292118E+18</v>
      </c>
      <c r="C3489" t="s">
        <v>13398</v>
      </c>
      <c r="D3489" s="1">
        <v>43964</v>
      </c>
      <c r="E3489" s="2">
        <v>0.48577546296296298</v>
      </c>
      <c r="F3489">
        <v>200</v>
      </c>
      <c r="G3489">
        <v>1889611729</v>
      </c>
      <c r="H3489" t="s">
        <v>354</v>
      </c>
      <c r="I3489" t="s">
        <v>355</v>
      </c>
      <c r="J3489" t="s">
        <v>265</v>
      </c>
      <c r="K3489" t="s">
        <v>13399</v>
      </c>
      <c r="L3489" t="s">
        <v>266</v>
      </c>
      <c r="M3489" t="s">
        <v>267</v>
      </c>
      <c r="N3489" t="s">
        <v>267</v>
      </c>
      <c r="O3489" t="s">
        <v>267</v>
      </c>
      <c r="P3489">
        <v>0</v>
      </c>
      <c r="Q3489">
        <v>0</v>
      </c>
      <c r="R3489">
        <v>0</v>
      </c>
      <c r="S3489" t="s">
        <v>13400</v>
      </c>
      <c r="T3489" t="s">
        <v>267</v>
      </c>
      <c r="U3489" t="s">
        <v>13401</v>
      </c>
      <c r="V3489" t="b">
        <v>0</v>
      </c>
      <c r="W3489" t="s">
        <v>265</v>
      </c>
      <c r="X3489">
        <v>0</v>
      </c>
      <c r="Y3489" t="s">
        <v>265</v>
      </c>
      <c r="Z3489" t="s">
        <v>265</v>
      </c>
      <c r="AA3489" t="s">
        <v>265</v>
      </c>
      <c r="AB3489" t="s">
        <v>265</v>
      </c>
      <c r="AC3489" t="s">
        <v>265</v>
      </c>
      <c r="AD3489" t="s">
        <v>265</v>
      </c>
      <c r="AE3489" t="s">
        <v>265</v>
      </c>
      <c r="AF3489" t="s">
        <v>267</v>
      </c>
      <c r="AG3489" t="s">
        <v>265</v>
      </c>
      <c r="AH3489" t="s">
        <v>265</v>
      </c>
      <c r="AI3489" t="s">
        <v>265</v>
      </c>
      <c r="AJ3489" t="s">
        <v>265</v>
      </c>
      <c r="AL3489" t="str">
        <f>IF(Sudan_News12[[#This Row],[relevancy_classification_english]]="Relevant","مناسب",IF(Sudan_News12[[#This Row],[relevancy_classification_english]]="Relevant","عَرَضِيّ",""))</f>
        <v/>
      </c>
      <c r="AN3489" t="str">
        <f>IF(Sudan_News12[[#This Row],[sentiment_analysis_english]]="Negative","سلبي",IF(Sudan_News12[[#This Row],[sentiment_analysis_english]]="Neutral","حيادي",IF(Sudan_News12[[#This Row],[sentiment_analysis_english]]="Positive","إيجابي","")))</f>
        <v/>
      </c>
      <c r="AO3489" t="e">
        <f>INDEX(TextClassificationList[],MATCH(Sudan_News12[[#This Row],[text_classification_arabic]],TextClassificationList[text_classification_arabic],0),1)</f>
        <v>#N/A</v>
      </c>
      <c r="AQ3489" t="e">
        <f>INDEX(TextClassificationList[],MATCH(Sudan_News12[[#This Row],[text_classification_arabic2]],TextClassificationList[text_classification_arabic],0),1)</f>
        <v>#N/A</v>
      </c>
      <c r="AS3489" t="e">
        <f>INDEX(TextClassificationList[],MATCH(Sudan_News12[[#This Row],[text_classification_arabic3]],TextClassificationList[text_classification_arabic],0),1)</f>
        <v>#N/A</v>
      </c>
      <c r="AU3489" t="e">
        <f>INDEX(TextClassificationList[],MATCH(Sudan_News12[[#This Row],[text_classification_arabic4]],TextClassificationList[text_classification_arabic],0),1)</f>
        <v>#N/A</v>
      </c>
      <c r="AW3489" t="e">
        <f>INDEX(TextClassificationList[],MATCH(Sudan_News12[[#This Row],[text_classification_arabic5]],TextClassificationList[text_classification_arabic],0),1)</f>
        <v>#N/A</v>
      </c>
    </row>
    <row r="3490" spans="1:49" x14ac:dyDescent="0.2">
      <c r="A3490">
        <v>1.260298175488897E+18</v>
      </c>
      <c r="B3490">
        <v>1.260298175488897E+18</v>
      </c>
      <c r="C3490" t="s">
        <v>13402</v>
      </c>
      <c r="D3490" s="1">
        <v>43963</v>
      </c>
      <c r="E3490" s="2">
        <v>0.91520833333333329</v>
      </c>
      <c r="F3490">
        <v>200</v>
      </c>
      <c r="G3490">
        <v>1889611729</v>
      </c>
      <c r="H3490" t="s">
        <v>354</v>
      </c>
      <c r="I3490" t="s">
        <v>355</v>
      </c>
      <c r="J3490" t="s">
        <v>265</v>
      </c>
      <c r="K3490" t="s">
        <v>13403</v>
      </c>
      <c r="L3490" t="s">
        <v>266</v>
      </c>
      <c r="M3490" t="s">
        <v>267</v>
      </c>
      <c r="N3490" t="s">
        <v>267</v>
      </c>
      <c r="O3490" t="s">
        <v>267</v>
      </c>
      <c r="P3490">
        <v>0</v>
      </c>
      <c r="Q3490">
        <v>0</v>
      </c>
      <c r="R3490">
        <v>1</v>
      </c>
      <c r="S3490" t="s">
        <v>13404</v>
      </c>
      <c r="T3490" t="s">
        <v>267</v>
      </c>
      <c r="U3490" t="s">
        <v>13405</v>
      </c>
      <c r="V3490" t="b">
        <v>0</v>
      </c>
      <c r="W3490" t="s">
        <v>265</v>
      </c>
      <c r="X3490">
        <v>0</v>
      </c>
      <c r="Y3490" t="s">
        <v>265</v>
      </c>
      <c r="Z3490" t="s">
        <v>265</v>
      </c>
      <c r="AA3490" t="s">
        <v>265</v>
      </c>
      <c r="AB3490" t="s">
        <v>265</v>
      </c>
      <c r="AC3490" t="s">
        <v>265</v>
      </c>
      <c r="AD3490" t="s">
        <v>265</v>
      </c>
      <c r="AE3490" t="s">
        <v>265</v>
      </c>
      <c r="AF3490" t="s">
        <v>267</v>
      </c>
      <c r="AG3490" t="s">
        <v>265</v>
      </c>
      <c r="AH3490" t="s">
        <v>265</v>
      </c>
      <c r="AI3490" t="s">
        <v>265</v>
      </c>
      <c r="AJ3490" t="s">
        <v>265</v>
      </c>
      <c r="AL3490" t="str">
        <f>IF(Sudan_News12[[#This Row],[relevancy_classification_english]]="Relevant","مناسب",IF(Sudan_News12[[#This Row],[relevancy_classification_english]]="Relevant","عَرَضِيّ",""))</f>
        <v/>
      </c>
      <c r="AN3490" t="str">
        <f>IF(Sudan_News12[[#This Row],[sentiment_analysis_english]]="Negative","سلبي",IF(Sudan_News12[[#This Row],[sentiment_analysis_english]]="Neutral","حيادي",IF(Sudan_News12[[#This Row],[sentiment_analysis_english]]="Positive","إيجابي","")))</f>
        <v/>
      </c>
      <c r="AO3490" t="e">
        <f>INDEX(TextClassificationList[],MATCH(Sudan_News12[[#This Row],[text_classification_arabic]],TextClassificationList[text_classification_arabic],0),1)</f>
        <v>#N/A</v>
      </c>
      <c r="AQ3490" t="e">
        <f>INDEX(TextClassificationList[],MATCH(Sudan_News12[[#This Row],[text_classification_arabic2]],TextClassificationList[text_classification_arabic],0),1)</f>
        <v>#N/A</v>
      </c>
      <c r="AS3490" t="e">
        <f>INDEX(TextClassificationList[],MATCH(Sudan_News12[[#This Row],[text_classification_arabic3]],TextClassificationList[text_classification_arabic],0),1)</f>
        <v>#N/A</v>
      </c>
      <c r="AU3490" t="e">
        <f>INDEX(TextClassificationList[],MATCH(Sudan_News12[[#This Row],[text_classification_arabic4]],TextClassificationList[text_classification_arabic],0),1)</f>
        <v>#N/A</v>
      </c>
      <c r="AW3490" t="e">
        <f>INDEX(TextClassificationList[],MATCH(Sudan_News12[[#This Row],[text_classification_arabic5]],TextClassificationList[text_classification_arabic],0),1)</f>
        <v>#N/A</v>
      </c>
    </row>
    <row r="3491" spans="1:49" x14ac:dyDescent="0.2">
      <c r="A3491">
        <v>1.2602858688012493E+18</v>
      </c>
      <c r="B3491">
        <v>1.2602858688012493E+18</v>
      </c>
      <c r="C3491" t="s">
        <v>13406</v>
      </c>
      <c r="D3491" s="1">
        <v>43963</v>
      </c>
      <c r="E3491" s="2">
        <v>0.88124999999999998</v>
      </c>
      <c r="F3491">
        <v>200</v>
      </c>
      <c r="G3491">
        <v>1889611729</v>
      </c>
      <c r="H3491" t="s">
        <v>354</v>
      </c>
      <c r="I3491" t="s">
        <v>355</v>
      </c>
      <c r="J3491" t="s">
        <v>265</v>
      </c>
      <c r="K3491" t="s">
        <v>13407</v>
      </c>
      <c r="L3491" t="s">
        <v>266</v>
      </c>
      <c r="M3491" t="s">
        <v>267</v>
      </c>
      <c r="N3491" t="s">
        <v>267</v>
      </c>
      <c r="O3491" t="s">
        <v>13408</v>
      </c>
      <c r="P3491">
        <v>0</v>
      </c>
      <c r="Q3491">
        <v>0</v>
      </c>
      <c r="R3491">
        <v>1</v>
      </c>
      <c r="S3491" t="s">
        <v>13409</v>
      </c>
      <c r="T3491" t="s">
        <v>267</v>
      </c>
      <c r="U3491" t="s">
        <v>13410</v>
      </c>
      <c r="V3491" t="b">
        <v>0</v>
      </c>
      <c r="W3491" t="s">
        <v>265</v>
      </c>
      <c r="X3491">
        <v>1</v>
      </c>
      <c r="Y3491" t="s">
        <v>13411</v>
      </c>
      <c r="Z3491" t="s">
        <v>265</v>
      </c>
      <c r="AA3491" t="s">
        <v>265</v>
      </c>
      <c r="AB3491" t="s">
        <v>265</v>
      </c>
      <c r="AC3491" t="s">
        <v>265</v>
      </c>
      <c r="AD3491" t="s">
        <v>265</v>
      </c>
      <c r="AE3491" t="s">
        <v>265</v>
      </c>
      <c r="AF3491" t="s">
        <v>267</v>
      </c>
      <c r="AG3491" t="s">
        <v>265</v>
      </c>
      <c r="AH3491" t="s">
        <v>265</v>
      </c>
      <c r="AI3491" t="s">
        <v>265</v>
      </c>
      <c r="AJ3491" t="s">
        <v>265</v>
      </c>
      <c r="AL3491" t="str">
        <f>IF(Sudan_News12[[#This Row],[relevancy_classification_english]]="Relevant","مناسب",IF(Sudan_News12[[#This Row],[relevancy_classification_english]]="Relevant","عَرَضِيّ",""))</f>
        <v/>
      </c>
      <c r="AN3491" t="str">
        <f>IF(Sudan_News12[[#This Row],[sentiment_analysis_english]]="Negative","سلبي",IF(Sudan_News12[[#This Row],[sentiment_analysis_english]]="Neutral","حيادي",IF(Sudan_News12[[#This Row],[sentiment_analysis_english]]="Positive","إيجابي","")))</f>
        <v/>
      </c>
      <c r="AO3491" t="e">
        <f>INDEX(TextClassificationList[],MATCH(Sudan_News12[[#This Row],[text_classification_arabic]],TextClassificationList[text_classification_arabic],0),1)</f>
        <v>#N/A</v>
      </c>
      <c r="AQ3491" t="e">
        <f>INDEX(TextClassificationList[],MATCH(Sudan_News12[[#This Row],[text_classification_arabic2]],TextClassificationList[text_classification_arabic],0),1)</f>
        <v>#N/A</v>
      </c>
      <c r="AS3491" t="e">
        <f>INDEX(TextClassificationList[],MATCH(Sudan_News12[[#This Row],[text_classification_arabic3]],TextClassificationList[text_classification_arabic],0),1)</f>
        <v>#N/A</v>
      </c>
      <c r="AU3491" t="e">
        <f>INDEX(TextClassificationList[],MATCH(Sudan_News12[[#This Row],[text_classification_arabic4]],TextClassificationList[text_classification_arabic],0),1)</f>
        <v>#N/A</v>
      </c>
      <c r="AW3491" t="e">
        <f>INDEX(TextClassificationList[],MATCH(Sudan_News12[[#This Row],[text_classification_arabic5]],TextClassificationList[text_classification_arabic],0),1)</f>
        <v>#N/A</v>
      </c>
    </row>
    <row r="3492" spans="1:49" x14ac:dyDescent="0.2">
      <c r="A3492">
        <v>1.2602682278227927E+18</v>
      </c>
      <c r="B3492">
        <v>1.2599223457430036E+18</v>
      </c>
      <c r="C3492" t="s">
        <v>13412</v>
      </c>
      <c r="D3492" s="1">
        <v>43963</v>
      </c>
      <c r="E3492" s="2">
        <v>0.83256944444444447</v>
      </c>
      <c r="F3492">
        <v>200</v>
      </c>
      <c r="G3492">
        <v>1889611729</v>
      </c>
      <c r="H3492" t="s">
        <v>354</v>
      </c>
      <c r="I3492" t="s">
        <v>355</v>
      </c>
      <c r="J3492" t="s">
        <v>265</v>
      </c>
      <c r="K3492" t="s">
        <v>13413</v>
      </c>
      <c r="L3492" t="s">
        <v>266</v>
      </c>
      <c r="M3492" t="s">
        <v>267</v>
      </c>
      <c r="N3492" t="s">
        <v>267</v>
      </c>
      <c r="O3492" t="s">
        <v>267</v>
      </c>
      <c r="P3492">
        <v>0</v>
      </c>
      <c r="Q3492">
        <v>0</v>
      </c>
      <c r="R3492">
        <v>0</v>
      </c>
      <c r="S3492" t="s">
        <v>267</v>
      </c>
      <c r="T3492" t="s">
        <v>267</v>
      </c>
      <c r="U3492" t="s">
        <v>13414</v>
      </c>
      <c r="V3492" t="b">
        <v>0</v>
      </c>
      <c r="W3492" t="s">
        <v>265</v>
      </c>
      <c r="X3492">
        <v>0</v>
      </c>
      <c r="Y3492" t="s">
        <v>265</v>
      </c>
      <c r="Z3492" t="s">
        <v>265</v>
      </c>
      <c r="AA3492" t="s">
        <v>265</v>
      </c>
      <c r="AB3492" t="s">
        <v>265</v>
      </c>
      <c r="AC3492" t="s">
        <v>265</v>
      </c>
      <c r="AD3492" t="s">
        <v>265</v>
      </c>
      <c r="AE3492" t="s">
        <v>265</v>
      </c>
      <c r="AF3492" t="s">
        <v>13415</v>
      </c>
      <c r="AG3492" t="s">
        <v>265</v>
      </c>
      <c r="AH3492" t="s">
        <v>265</v>
      </c>
      <c r="AI3492" t="s">
        <v>265</v>
      </c>
      <c r="AJ3492" t="s">
        <v>265</v>
      </c>
      <c r="AL3492" t="str">
        <f>IF(Sudan_News12[[#This Row],[relevancy_classification_english]]="Relevant","مناسب",IF(Sudan_News12[[#This Row],[relevancy_classification_english]]="Relevant","عَرَضِيّ",""))</f>
        <v/>
      </c>
      <c r="AN3492" t="str">
        <f>IF(Sudan_News12[[#This Row],[sentiment_analysis_english]]="Negative","سلبي",IF(Sudan_News12[[#This Row],[sentiment_analysis_english]]="Neutral","حيادي",IF(Sudan_News12[[#This Row],[sentiment_analysis_english]]="Positive","إيجابي","")))</f>
        <v/>
      </c>
      <c r="AO3492" t="e">
        <f>INDEX(TextClassificationList[],MATCH(Sudan_News12[[#This Row],[text_classification_arabic]],TextClassificationList[text_classification_arabic],0),1)</f>
        <v>#N/A</v>
      </c>
      <c r="AQ3492" t="e">
        <f>INDEX(TextClassificationList[],MATCH(Sudan_News12[[#This Row],[text_classification_arabic2]],TextClassificationList[text_classification_arabic],0),1)</f>
        <v>#N/A</v>
      </c>
      <c r="AS3492" t="e">
        <f>INDEX(TextClassificationList[],MATCH(Sudan_News12[[#This Row],[text_classification_arabic3]],TextClassificationList[text_classification_arabic],0),1)</f>
        <v>#N/A</v>
      </c>
      <c r="AU3492" t="e">
        <f>INDEX(TextClassificationList[],MATCH(Sudan_News12[[#This Row],[text_classification_arabic4]],TextClassificationList[text_classification_arabic],0),1)</f>
        <v>#N/A</v>
      </c>
      <c r="AW3492" t="e">
        <f>INDEX(TextClassificationList[],MATCH(Sudan_News12[[#This Row],[text_classification_arabic5]],TextClassificationList[text_classification_arabic],0),1)</f>
        <v>#N/A</v>
      </c>
    </row>
    <row r="3493" spans="1:49" x14ac:dyDescent="0.2">
      <c r="A3493">
        <v>1.2602271652889027E+18</v>
      </c>
      <c r="B3493">
        <v>1.2599223457430036E+18</v>
      </c>
      <c r="C3493" t="s">
        <v>13416</v>
      </c>
      <c r="D3493" s="1">
        <v>43963</v>
      </c>
      <c r="E3493" s="2">
        <v>0.71925925925925926</v>
      </c>
      <c r="F3493">
        <v>200</v>
      </c>
      <c r="G3493">
        <v>1889611729</v>
      </c>
      <c r="H3493" t="s">
        <v>354</v>
      </c>
      <c r="I3493" t="s">
        <v>355</v>
      </c>
      <c r="J3493" t="s">
        <v>265</v>
      </c>
      <c r="K3493" t="s">
        <v>13417</v>
      </c>
      <c r="L3493" t="s">
        <v>266</v>
      </c>
      <c r="M3493" t="s">
        <v>267</v>
      </c>
      <c r="N3493" t="s">
        <v>267</v>
      </c>
      <c r="O3493" t="s">
        <v>267</v>
      </c>
      <c r="P3493">
        <v>0</v>
      </c>
      <c r="Q3493">
        <v>0</v>
      </c>
      <c r="R3493">
        <v>0</v>
      </c>
      <c r="S3493" t="s">
        <v>267</v>
      </c>
      <c r="T3493" t="s">
        <v>267</v>
      </c>
      <c r="U3493" t="s">
        <v>13418</v>
      </c>
      <c r="V3493" t="b">
        <v>0</v>
      </c>
      <c r="W3493" t="s">
        <v>265</v>
      </c>
      <c r="X3493">
        <v>0</v>
      </c>
      <c r="Y3493" t="s">
        <v>265</v>
      </c>
      <c r="Z3493" t="s">
        <v>265</v>
      </c>
      <c r="AA3493" t="s">
        <v>265</v>
      </c>
      <c r="AB3493" t="s">
        <v>265</v>
      </c>
      <c r="AC3493" t="s">
        <v>265</v>
      </c>
      <c r="AD3493" t="s">
        <v>265</v>
      </c>
      <c r="AE3493" t="s">
        <v>265</v>
      </c>
      <c r="AF3493" t="s">
        <v>13415</v>
      </c>
      <c r="AG3493" t="s">
        <v>265</v>
      </c>
      <c r="AH3493" t="s">
        <v>265</v>
      </c>
      <c r="AI3493" t="s">
        <v>265</v>
      </c>
      <c r="AJ3493" t="s">
        <v>265</v>
      </c>
      <c r="AL3493" t="str">
        <f>IF(Sudan_News12[[#This Row],[relevancy_classification_english]]="Relevant","مناسب",IF(Sudan_News12[[#This Row],[relevancy_classification_english]]="Relevant","عَرَضِيّ",""))</f>
        <v/>
      </c>
      <c r="AN3493" t="str">
        <f>IF(Sudan_News12[[#This Row],[sentiment_analysis_english]]="Negative","سلبي",IF(Sudan_News12[[#This Row],[sentiment_analysis_english]]="Neutral","حيادي",IF(Sudan_News12[[#This Row],[sentiment_analysis_english]]="Positive","إيجابي","")))</f>
        <v/>
      </c>
      <c r="AO3493" t="e">
        <f>INDEX(TextClassificationList[],MATCH(Sudan_News12[[#This Row],[text_classification_arabic]],TextClassificationList[text_classification_arabic],0),1)</f>
        <v>#N/A</v>
      </c>
      <c r="AQ3493" t="e">
        <f>INDEX(TextClassificationList[],MATCH(Sudan_News12[[#This Row],[text_classification_arabic2]],TextClassificationList[text_classification_arabic],0),1)</f>
        <v>#N/A</v>
      </c>
      <c r="AS3493" t="e">
        <f>INDEX(TextClassificationList[],MATCH(Sudan_News12[[#This Row],[text_classification_arabic3]],TextClassificationList[text_classification_arabic],0),1)</f>
        <v>#N/A</v>
      </c>
      <c r="AU3493" t="e">
        <f>INDEX(TextClassificationList[],MATCH(Sudan_News12[[#This Row],[text_classification_arabic4]],TextClassificationList[text_classification_arabic],0),1)</f>
        <v>#N/A</v>
      </c>
      <c r="AW3493" t="e">
        <f>INDEX(TextClassificationList[],MATCH(Sudan_News12[[#This Row],[text_classification_arabic5]],TextClassificationList[text_classification_arabic],0),1)</f>
        <v>#N/A</v>
      </c>
    </row>
    <row r="3494" spans="1:49" x14ac:dyDescent="0.2">
      <c r="A3494">
        <v>1.2601712059921572E+18</v>
      </c>
      <c r="B3494">
        <v>1.2599223457430036E+18</v>
      </c>
      <c r="C3494" t="s">
        <v>13419</v>
      </c>
      <c r="D3494" s="1">
        <v>43963</v>
      </c>
      <c r="E3494" s="2">
        <v>0.564849537037037</v>
      </c>
      <c r="F3494">
        <v>200</v>
      </c>
      <c r="G3494">
        <v>1889611729</v>
      </c>
      <c r="H3494" t="s">
        <v>354</v>
      </c>
      <c r="I3494" t="s">
        <v>355</v>
      </c>
      <c r="J3494" t="s">
        <v>265</v>
      </c>
      <c r="K3494" t="s">
        <v>13420</v>
      </c>
      <c r="L3494" t="s">
        <v>266</v>
      </c>
      <c r="M3494" t="s">
        <v>267</v>
      </c>
      <c r="N3494" t="s">
        <v>267</v>
      </c>
      <c r="O3494" t="s">
        <v>267</v>
      </c>
      <c r="P3494">
        <v>1</v>
      </c>
      <c r="Q3494">
        <v>0</v>
      </c>
      <c r="R3494">
        <v>0</v>
      </c>
      <c r="S3494" t="s">
        <v>267</v>
      </c>
      <c r="T3494" t="s">
        <v>267</v>
      </c>
      <c r="U3494" t="s">
        <v>13421</v>
      </c>
      <c r="V3494" t="b">
        <v>0</v>
      </c>
      <c r="W3494" t="s">
        <v>265</v>
      </c>
      <c r="X3494">
        <v>0</v>
      </c>
      <c r="Y3494" t="s">
        <v>265</v>
      </c>
      <c r="Z3494" t="s">
        <v>265</v>
      </c>
      <c r="AA3494" t="s">
        <v>265</v>
      </c>
      <c r="AB3494" t="s">
        <v>265</v>
      </c>
      <c r="AC3494" t="s">
        <v>265</v>
      </c>
      <c r="AD3494" t="s">
        <v>265</v>
      </c>
      <c r="AE3494" t="s">
        <v>265</v>
      </c>
      <c r="AF3494" t="s">
        <v>13415</v>
      </c>
      <c r="AG3494" t="s">
        <v>265</v>
      </c>
      <c r="AH3494" t="s">
        <v>265</v>
      </c>
      <c r="AI3494" t="s">
        <v>265</v>
      </c>
      <c r="AJ3494" t="s">
        <v>265</v>
      </c>
      <c r="AL3494" t="str">
        <f>IF(Sudan_News12[[#This Row],[relevancy_classification_english]]="Relevant","مناسب",IF(Sudan_News12[[#This Row],[relevancy_classification_english]]="Relevant","عَرَضِيّ",""))</f>
        <v/>
      </c>
      <c r="AN3494" t="str">
        <f>IF(Sudan_News12[[#This Row],[sentiment_analysis_english]]="Negative","سلبي",IF(Sudan_News12[[#This Row],[sentiment_analysis_english]]="Neutral","حيادي",IF(Sudan_News12[[#This Row],[sentiment_analysis_english]]="Positive","إيجابي","")))</f>
        <v/>
      </c>
      <c r="AO3494" t="e">
        <f>INDEX(TextClassificationList[],MATCH(Sudan_News12[[#This Row],[text_classification_arabic]],TextClassificationList[text_classification_arabic],0),1)</f>
        <v>#N/A</v>
      </c>
      <c r="AQ3494" t="e">
        <f>INDEX(TextClassificationList[],MATCH(Sudan_News12[[#This Row],[text_classification_arabic2]],TextClassificationList[text_classification_arabic],0),1)</f>
        <v>#N/A</v>
      </c>
      <c r="AS3494" t="e">
        <f>INDEX(TextClassificationList[],MATCH(Sudan_News12[[#This Row],[text_classification_arabic3]],TextClassificationList[text_classification_arabic],0),1)</f>
        <v>#N/A</v>
      </c>
      <c r="AU3494" t="e">
        <f>INDEX(TextClassificationList[],MATCH(Sudan_News12[[#This Row],[text_classification_arabic4]],TextClassificationList[text_classification_arabic],0),1)</f>
        <v>#N/A</v>
      </c>
      <c r="AW3494" t="e">
        <f>INDEX(TextClassificationList[],MATCH(Sudan_News12[[#This Row],[text_classification_arabic5]],TextClassificationList[text_classification_arabic],0),1)</f>
        <v>#N/A</v>
      </c>
    </row>
    <row r="3495" spans="1:49" x14ac:dyDescent="0.2">
      <c r="A3495">
        <v>1.2601664178250506E+18</v>
      </c>
      <c r="B3495">
        <v>1.2599223457430036E+18</v>
      </c>
      <c r="C3495" t="s">
        <v>13422</v>
      </c>
      <c r="D3495" s="1">
        <v>43963</v>
      </c>
      <c r="E3495" s="2">
        <v>0.55163194444444441</v>
      </c>
      <c r="F3495">
        <v>200</v>
      </c>
      <c r="G3495">
        <v>1889611729</v>
      </c>
      <c r="H3495" t="s">
        <v>354</v>
      </c>
      <c r="I3495" t="s">
        <v>355</v>
      </c>
      <c r="J3495" t="s">
        <v>265</v>
      </c>
      <c r="K3495" t="s">
        <v>13423</v>
      </c>
      <c r="L3495" t="s">
        <v>266</v>
      </c>
      <c r="M3495" t="s">
        <v>267</v>
      </c>
      <c r="N3495" t="s">
        <v>267</v>
      </c>
      <c r="O3495" t="s">
        <v>267</v>
      </c>
      <c r="P3495">
        <v>1</v>
      </c>
      <c r="Q3495">
        <v>0</v>
      </c>
      <c r="R3495">
        <v>0</v>
      </c>
      <c r="S3495" t="s">
        <v>267</v>
      </c>
      <c r="T3495" t="s">
        <v>267</v>
      </c>
      <c r="U3495" t="s">
        <v>13424</v>
      </c>
      <c r="V3495" t="b">
        <v>0</v>
      </c>
      <c r="W3495" t="s">
        <v>265</v>
      </c>
      <c r="X3495">
        <v>0</v>
      </c>
      <c r="Y3495" t="s">
        <v>265</v>
      </c>
      <c r="Z3495" t="s">
        <v>265</v>
      </c>
      <c r="AA3495" t="s">
        <v>265</v>
      </c>
      <c r="AB3495" t="s">
        <v>265</v>
      </c>
      <c r="AC3495" t="s">
        <v>265</v>
      </c>
      <c r="AD3495" t="s">
        <v>265</v>
      </c>
      <c r="AE3495" t="s">
        <v>265</v>
      </c>
      <c r="AF3495" t="s">
        <v>13425</v>
      </c>
      <c r="AG3495" t="s">
        <v>265</v>
      </c>
      <c r="AH3495" t="s">
        <v>265</v>
      </c>
      <c r="AI3495" t="s">
        <v>265</v>
      </c>
      <c r="AJ3495" t="s">
        <v>265</v>
      </c>
      <c r="AL3495" t="str">
        <f>IF(Sudan_News12[[#This Row],[relevancy_classification_english]]="Relevant","مناسب",IF(Sudan_News12[[#This Row],[relevancy_classification_english]]="Relevant","عَرَضِيّ",""))</f>
        <v/>
      </c>
      <c r="AN3495" t="str">
        <f>IF(Sudan_News12[[#This Row],[sentiment_analysis_english]]="Negative","سلبي",IF(Sudan_News12[[#This Row],[sentiment_analysis_english]]="Neutral","حيادي",IF(Sudan_News12[[#This Row],[sentiment_analysis_english]]="Positive","إيجابي","")))</f>
        <v/>
      </c>
      <c r="AO3495" t="e">
        <f>INDEX(TextClassificationList[],MATCH(Sudan_News12[[#This Row],[text_classification_arabic]],TextClassificationList[text_classification_arabic],0),1)</f>
        <v>#N/A</v>
      </c>
      <c r="AQ3495" t="e">
        <f>INDEX(TextClassificationList[],MATCH(Sudan_News12[[#This Row],[text_classification_arabic2]],TextClassificationList[text_classification_arabic],0),1)</f>
        <v>#N/A</v>
      </c>
      <c r="AS3495" t="e">
        <f>INDEX(TextClassificationList[],MATCH(Sudan_News12[[#This Row],[text_classification_arabic3]],TextClassificationList[text_classification_arabic],0),1)</f>
        <v>#N/A</v>
      </c>
      <c r="AU3495" t="e">
        <f>INDEX(TextClassificationList[],MATCH(Sudan_News12[[#This Row],[text_classification_arabic4]],TextClassificationList[text_classification_arabic],0),1)</f>
        <v>#N/A</v>
      </c>
      <c r="AW3495" t="e">
        <f>INDEX(TextClassificationList[],MATCH(Sudan_News12[[#This Row],[text_classification_arabic5]],TextClassificationList[text_classification_arabic],0),1)</f>
        <v>#N/A</v>
      </c>
    </row>
    <row r="3496" spans="1:49" x14ac:dyDescent="0.2">
      <c r="A3496">
        <v>1.2599121732598006E+18</v>
      </c>
      <c r="B3496">
        <v>1.2599121732598006E+18</v>
      </c>
      <c r="C3496" t="s">
        <v>13426</v>
      </c>
      <c r="D3496" s="1">
        <v>43962</v>
      </c>
      <c r="E3496" s="2">
        <v>0.85004629629629624</v>
      </c>
      <c r="F3496">
        <v>200</v>
      </c>
      <c r="G3496">
        <v>1889611729</v>
      </c>
      <c r="H3496" t="s">
        <v>354</v>
      </c>
      <c r="I3496" t="s">
        <v>355</v>
      </c>
      <c r="J3496" t="s">
        <v>265</v>
      </c>
      <c r="K3496" t="s">
        <v>13427</v>
      </c>
      <c r="L3496" t="s">
        <v>266</v>
      </c>
      <c r="M3496" t="s">
        <v>267</v>
      </c>
      <c r="N3496" t="s">
        <v>267</v>
      </c>
      <c r="O3496" t="s">
        <v>13428</v>
      </c>
      <c r="P3496">
        <v>0</v>
      </c>
      <c r="Q3496">
        <v>0</v>
      </c>
      <c r="R3496">
        <v>0</v>
      </c>
      <c r="S3496" t="s">
        <v>282</v>
      </c>
      <c r="T3496" t="s">
        <v>267</v>
      </c>
      <c r="U3496" t="s">
        <v>13429</v>
      </c>
      <c r="V3496" t="b">
        <v>0</v>
      </c>
      <c r="W3496" t="s">
        <v>265</v>
      </c>
      <c r="X3496">
        <v>1</v>
      </c>
      <c r="Y3496" t="s">
        <v>13430</v>
      </c>
      <c r="Z3496" t="s">
        <v>265</v>
      </c>
      <c r="AA3496" t="s">
        <v>265</v>
      </c>
      <c r="AB3496" t="s">
        <v>265</v>
      </c>
      <c r="AC3496" t="s">
        <v>265</v>
      </c>
      <c r="AD3496" t="s">
        <v>265</v>
      </c>
      <c r="AE3496" t="s">
        <v>265</v>
      </c>
      <c r="AF3496" t="s">
        <v>267</v>
      </c>
      <c r="AG3496" t="s">
        <v>265</v>
      </c>
      <c r="AH3496" t="s">
        <v>265</v>
      </c>
      <c r="AI3496" t="s">
        <v>265</v>
      </c>
      <c r="AJ3496" t="s">
        <v>265</v>
      </c>
      <c r="AL3496" t="str">
        <f>IF(Sudan_News12[[#This Row],[relevancy_classification_english]]="Relevant","مناسب",IF(Sudan_News12[[#This Row],[relevancy_classification_english]]="Relevant","عَرَضِيّ",""))</f>
        <v/>
      </c>
      <c r="AN3496" t="str">
        <f>IF(Sudan_News12[[#This Row],[sentiment_analysis_english]]="Negative","سلبي",IF(Sudan_News12[[#This Row],[sentiment_analysis_english]]="Neutral","حيادي",IF(Sudan_News12[[#This Row],[sentiment_analysis_english]]="Positive","إيجابي","")))</f>
        <v/>
      </c>
      <c r="AO3496" t="e">
        <f>INDEX(TextClassificationList[],MATCH(Sudan_News12[[#This Row],[text_classification_arabic]],TextClassificationList[text_classification_arabic],0),1)</f>
        <v>#N/A</v>
      </c>
      <c r="AQ3496" t="e">
        <f>INDEX(TextClassificationList[],MATCH(Sudan_News12[[#This Row],[text_classification_arabic2]],TextClassificationList[text_classification_arabic],0),1)</f>
        <v>#N/A</v>
      </c>
      <c r="AS3496" t="e">
        <f>INDEX(TextClassificationList[],MATCH(Sudan_News12[[#This Row],[text_classification_arabic3]],TextClassificationList[text_classification_arabic],0),1)</f>
        <v>#N/A</v>
      </c>
      <c r="AU3496" t="e">
        <f>INDEX(TextClassificationList[],MATCH(Sudan_News12[[#This Row],[text_classification_arabic4]],TextClassificationList[text_classification_arabic],0),1)</f>
        <v>#N/A</v>
      </c>
      <c r="AW3496" t="e">
        <f>INDEX(TextClassificationList[],MATCH(Sudan_News12[[#This Row],[text_classification_arabic5]],TextClassificationList[text_classification_arabic],0),1)</f>
        <v>#N/A</v>
      </c>
    </row>
    <row r="3497" spans="1:49" x14ac:dyDescent="0.2">
      <c r="A3497">
        <v>1.2598903167458714E+18</v>
      </c>
      <c r="B3497">
        <v>1.2598903167458714E+18</v>
      </c>
      <c r="C3497" t="s">
        <v>13431</v>
      </c>
      <c r="D3497" s="1">
        <v>43962</v>
      </c>
      <c r="E3497" s="2">
        <v>0.78973379629629625</v>
      </c>
      <c r="F3497">
        <v>200</v>
      </c>
      <c r="G3497">
        <v>1889611729</v>
      </c>
      <c r="H3497" t="s">
        <v>354</v>
      </c>
      <c r="I3497" t="s">
        <v>355</v>
      </c>
      <c r="J3497" t="s">
        <v>265</v>
      </c>
      <c r="K3497" t="s">
        <v>13432</v>
      </c>
      <c r="L3497" t="s">
        <v>266</v>
      </c>
      <c r="M3497" t="s">
        <v>13433</v>
      </c>
      <c r="N3497" t="s">
        <v>267</v>
      </c>
      <c r="O3497" t="s">
        <v>267</v>
      </c>
      <c r="P3497">
        <v>0</v>
      </c>
      <c r="Q3497">
        <v>0</v>
      </c>
      <c r="R3497">
        <v>0</v>
      </c>
      <c r="S3497" t="s">
        <v>267</v>
      </c>
      <c r="T3497" t="s">
        <v>267</v>
      </c>
      <c r="U3497" t="s">
        <v>13434</v>
      </c>
      <c r="V3497" t="b">
        <v>0</v>
      </c>
      <c r="W3497" t="s">
        <v>265</v>
      </c>
      <c r="X3497">
        <v>0</v>
      </c>
      <c r="Y3497" t="s">
        <v>265</v>
      </c>
      <c r="Z3497" t="s">
        <v>265</v>
      </c>
      <c r="AA3497" t="s">
        <v>265</v>
      </c>
      <c r="AB3497" t="s">
        <v>265</v>
      </c>
      <c r="AC3497" t="s">
        <v>265</v>
      </c>
      <c r="AD3497" t="s">
        <v>265</v>
      </c>
      <c r="AE3497" t="s">
        <v>265</v>
      </c>
      <c r="AF3497" t="s">
        <v>267</v>
      </c>
      <c r="AG3497" t="s">
        <v>265</v>
      </c>
      <c r="AH3497" t="s">
        <v>265</v>
      </c>
      <c r="AI3497" t="s">
        <v>265</v>
      </c>
      <c r="AJ3497" t="s">
        <v>265</v>
      </c>
      <c r="AL3497" t="str">
        <f>IF(Sudan_News12[[#This Row],[relevancy_classification_english]]="Relevant","مناسب",IF(Sudan_News12[[#This Row],[relevancy_classification_english]]="Relevant","عَرَضِيّ",""))</f>
        <v/>
      </c>
      <c r="AN3497" t="str">
        <f>IF(Sudan_News12[[#This Row],[sentiment_analysis_english]]="Negative","سلبي",IF(Sudan_News12[[#This Row],[sentiment_analysis_english]]="Neutral","حيادي",IF(Sudan_News12[[#This Row],[sentiment_analysis_english]]="Positive","إيجابي","")))</f>
        <v/>
      </c>
      <c r="AO3497" t="e">
        <f>INDEX(TextClassificationList[],MATCH(Sudan_News12[[#This Row],[text_classification_arabic]],TextClassificationList[text_classification_arabic],0),1)</f>
        <v>#N/A</v>
      </c>
      <c r="AQ3497" t="e">
        <f>INDEX(TextClassificationList[],MATCH(Sudan_News12[[#This Row],[text_classification_arabic2]],TextClassificationList[text_classification_arabic],0),1)</f>
        <v>#N/A</v>
      </c>
      <c r="AS3497" t="e">
        <f>INDEX(TextClassificationList[],MATCH(Sudan_News12[[#This Row],[text_classification_arabic3]],TextClassificationList[text_classification_arabic],0),1)</f>
        <v>#N/A</v>
      </c>
      <c r="AU3497" t="e">
        <f>INDEX(TextClassificationList[],MATCH(Sudan_News12[[#This Row],[text_classification_arabic4]],TextClassificationList[text_classification_arabic],0),1)</f>
        <v>#N/A</v>
      </c>
      <c r="AW3497" t="e">
        <f>INDEX(TextClassificationList[],MATCH(Sudan_News12[[#This Row],[text_classification_arabic5]],TextClassificationList[text_classification_arabic],0),1)</f>
        <v>#N/A</v>
      </c>
    </row>
    <row r="3498" spans="1:49" x14ac:dyDescent="0.2">
      <c r="A3498">
        <v>1.2598881993646817E+18</v>
      </c>
      <c r="B3498">
        <v>1.2598669710233108E+18</v>
      </c>
      <c r="C3498" t="s">
        <v>13435</v>
      </c>
      <c r="D3498" s="1">
        <v>43962</v>
      </c>
      <c r="E3498" s="2">
        <v>0.78388888888888886</v>
      </c>
      <c r="F3498">
        <v>200</v>
      </c>
      <c r="G3498">
        <v>1889611729</v>
      </c>
      <c r="H3498" t="s">
        <v>354</v>
      </c>
      <c r="I3498" t="s">
        <v>355</v>
      </c>
      <c r="J3498" t="s">
        <v>265</v>
      </c>
      <c r="K3498" t="s">
        <v>13436</v>
      </c>
      <c r="L3498" t="s">
        <v>266</v>
      </c>
      <c r="M3498" t="s">
        <v>267</v>
      </c>
      <c r="N3498" t="s">
        <v>267</v>
      </c>
      <c r="O3498" t="s">
        <v>267</v>
      </c>
      <c r="P3498">
        <v>0</v>
      </c>
      <c r="Q3498">
        <v>0</v>
      </c>
      <c r="R3498">
        <v>1</v>
      </c>
      <c r="S3498" t="s">
        <v>267</v>
      </c>
      <c r="T3498" t="s">
        <v>267</v>
      </c>
      <c r="U3498" t="s">
        <v>13437</v>
      </c>
      <c r="V3498" t="b">
        <v>0</v>
      </c>
      <c r="W3498" t="s">
        <v>265</v>
      </c>
      <c r="X3498">
        <v>0</v>
      </c>
      <c r="Y3498" t="s">
        <v>265</v>
      </c>
      <c r="Z3498" t="s">
        <v>265</v>
      </c>
      <c r="AA3498" t="s">
        <v>265</v>
      </c>
      <c r="AB3498" t="s">
        <v>265</v>
      </c>
      <c r="AC3498" t="s">
        <v>265</v>
      </c>
      <c r="AD3498" t="s">
        <v>265</v>
      </c>
      <c r="AE3498" t="s">
        <v>265</v>
      </c>
      <c r="AF3498" t="s">
        <v>13438</v>
      </c>
      <c r="AG3498" t="s">
        <v>265</v>
      </c>
      <c r="AH3498" t="s">
        <v>265</v>
      </c>
      <c r="AI3498" t="s">
        <v>265</v>
      </c>
      <c r="AJ3498" t="s">
        <v>265</v>
      </c>
      <c r="AL3498" t="str">
        <f>IF(Sudan_News12[[#This Row],[relevancy_classification_english]]="Relevant","مناسب",IF(Sudan_News12[[#This Row],[relevancy_classification_english]]="Relevant","عَرَضِيّ",""))</f>
        <v/>
      </c>
      <c r="AN3498" t="str">
        <f>IF(Sudan_News12[[#This Row],[sentiment_analysis_english]]="Negative","سلبي",IF(Sudan_News12[[#This Row],[sentiment_analysis_english]]="Neutral","حيادي",IF(Sudan_News12[[#This Row],[sentiment_analysis_english]]="Positive","إيجابي","")))</f>
        <v/>
      </c>
      <c r="AO3498" t="e">
        <f>INDEX(TextClassificationList[],MATCH(Sudan_News12[[#This Row],[text_classification_arabic]],TextClassificationList[text_classification_arabic],0),1)</f>
        <v>#N/A</v>
      </c>
      <c r="AQ3498" t="e">
        <f>INDEX(TextClassificationList[],MATCH(Sudan_News12[[#This Row],[text_classification_arabic2]],TextClassificationList[text_classification_arabic],0),1)</f>
        <v>#N/A</v>
      </c>
      <c r="AS3498" t="e">
        <f>INDEX(TextClassificationList[],MATCH(Sudan_News12[[#This Row],[text_classification_arabic3]],TextClassificationList[text_classification_arabic],0),1)</f>
        <v>#N/A</v>
      </c>
      <c r="AU3498" t="e">
        <f>INDEX(TextClassificationList[],MATCH(Sudan_News12[[#This Row],[text_classification_arabic4]],TextClassificationList[text_classification_arabic],0),1)</f>
        <v>#N/A</v>
      </c>
      <c r="AW3498" t="e">
        <f>INDEX(TextClassificationList[],MATCH(Sudan_News12[[#This Row],[text_classification_arabic5]],TextClassificationList[text_classification_arabic],0),1)</f>
        <v>#N/A</v>
      </c>
    </row>
    <row r="3499" spans="1:49" x14ac:dyDescent="0.2">
      <c r="A3499">
        <v>1.2598669710233108E+18</v>
      </c>
      <c r="B3499">
        <v>1.2598669710233108E+18</v>
      </c>
      <c r="C3499" t="s">
        <v>13439</v>
      </c>
      <c r="D3499" s="1">
        <v>43962</v>
      </c>
      <c r="E3499" s="2">
        <v>0.72531250000000003</v>
      </c>
      <c r="F3499">
        <v>200</v>
      </c>
      <c r="G3499">
        <v>1889611729</v>
      </c>
      <c r="H3499" t="s">
        <v>354</v>
      </c>
      <c r="I3499" t="s">
        <v>355</v>
      </c>
      <c r="J3499" t="s">
        <v>265</v>
      </c>
      <c r="K3499" t="s">
        <v>13440</v>
      </c>
      <c r="L3499" t="s">
        <v>266</v>
      </c>
      <c r="M3499" t="s">
        <v>267</v>
      </c>
      <c r="N3499" t="s">
        <v>267</v>
      </c>
      <c r="O3499" t="s">
        <v>267</v>
      </c>
      <c r="P3499">
        <v>1</v>
      </c>
      <c r="Q3499">
        <v>0</v>
      </c>
      <c r="R3499">
        <v>0</v>
      </c>
      <c r="S3499" t="s">
        <v>282</v>
      </c>
      <c r="T3499" t="s">
        <v>267</v>
      </c>
      <c r="U3499" t="s">
        <v>13441</v>
      </c>
      <c r="V3499" t="b">
        <v>0</v>
      </c>
      <c r="W3499" t="s">
        <v>265</v>
      </c>
      <c r="X3499">
        <v>0</v>
      </c>
      <c r="Y3499" t="s">
        <v>265</v>
      </c>
      <c r="Z3499" t="s">
        <v>265</v>
      </c>
      <c r="AA3499" t="s">
        <v>265</v>
      </c>
      <c r="AB3499" t="s">
        <v>265</v>
      </c>
      <c r="AC3499" t="s">
        <v>265</v>
      </c>
      <c r="AD3499" t="s">
        <v>265</v>
      </c>
      <c r="AE3499" t="s">
        <v>265</v>
      </c>
      <c r="AF3499" t="s">
        <v>267</v>
      </c>
      <c r="AG3499" t="s">
        <v>265</v>
      </c>
      <c r="AH3499" t="s">
        <v>265</v>
      </c>
      <c r="AI3499" t="s">
        <v>265</v>
      </c>
      <c r="AJ3499" t="s">
        <v>265</v>
      </c>
      <c r="AL3499" t="str">
        <f>IF(Sudan_News12[[#This Row],[relevancy_classification_english]]="Relevant","مناسب",IF(Sudan_News12[[#This Row],[relevancy_classification_english]]="Relevant","عَرَضِيّ",""))</f>
        <v/>
      </c>
      <c r="AN3499" t="str">
        <f>IF(Sudan_News12[[#This Row],[sentiment_analysis_english]]="Negative","سلبي",IF(Sudan_News12[[#This Row],[sentiment_analysis_english]]="Neutral","حيادي",IF(Sudan_News12[[#This Row],[sentiment_analysis_english]]="Positive","إيجابي","")))</f>
        <v/>
      </c>
      <c r="AO3499" t="e">
        <f>INDEX(TextClassificationList[],MATCH(Sudan_News12[[#This Row],[text_classification_arabic]],TextClassificationList[text_classification_arabic],0),1)</f>
        <v>#N/A</v>
      </c>
      <c r="AQ3499" t="e">
        <f>INDEX(TextClassificationList[],MATCH(Sudan_News12[[#This Row],[text_classification_arabic2]],TextClassificationList[text_classification_arabic],0),1)</f>
        <v>#N/A</v>
      </c>
      <c r="AS3499" t="e">
        <f>INDEX(TextClassificationList[],MATCH(Sudan_News12[[#This Row],[text_classification_arabic3]],TextClassificationList[text_classification_arabic],0),1)</f>
        <v>#N/A</v>
      </c>
      <c r="AU3499" t="e">
        <f>INDEX(TextClassificationList[],MATCH(Sudan_News12[[#This Row],[text_classification_arabic4]],TextClassificationList[text_classification_arabic],0),1)</f>
        <v>#N/A</v>
      </c>
      <c r="AW3499" t="e">
        <f>INDEX(TextClassificationList[],MATCH(Sudan_News12[[#This Row],[text_classification_arabic5]],TextClassificationList[text_classification_arabic],0),1)</f>
        <v>#N/A</v>
      </c>
    </row>
    <row r="3500" spans="1:49" x14ac:dyDescent="0.2">
      <c r="A3500">
        <v>1.2594889540317143E+18</v>
      </c>
      <c r="B3500">
        <v>1.2507697859960914E+18</v>
      </c>
      <c r="C3500" t="s">
        <v>13442</v>
      </c>
      <c r="D3500" s="1">
        <v>43961</v>
      </c>
      <c r="E3500" s="2">
        <v>0.68218749999999995</v>
      </c>
      <c r="F3500">
        <v>200</v>
      </c>
      <c r="G3500">
        <v>1889611729</v>
      </c>
      <c r="H3500" t="s">
        <v>354</v>
      </c>
      <c r="I3500" t="s">
        <v>355</v>
      </c>
      <c r="J3500" t="s">
        <v>265</v>
      </c>
      <c r="K3500" t="s">
        <v>13443</v>
      </c>
      <c r="L3500" t="s">
        <v>266</v>
      </c>
      <c r="M3500" t="s">
        <v>267</v>
      </c>
      <c r="N3500" t="s">
        <v>267</v>
      </c>
      <c r="O3500" t="s">
        <v>267</v>
      </c>
      <c r="P3500">
        <v>0</v>
      </c>
      <c r="Q3500">
        <v>0</v>
      </c>
      <c r="R3500">
        <v>0</v>
      </c>
      <c r="S3500" t="s">
        <v>267</v>
      </c>
      <c r="T3500" t="s">
        <v>267</v>
      </c>
      <c r="U3500" t="s">
        <v>13444</v>
      </c>
      <c r="V3500" t="b">
        <v>0</v>
      </c>
      <c r="W3500" t="s">
        <v>265</v>
      </c>
      <c r="X3500">
        <v>0</v>
      </c>
      <c r="Y3500" t="s">
        <v>265</v>
      </c>
      <c r="Z3500" t="s">
        <v>265</v>
      </c>
      <c r="AA3500" t="s">
        <v>265</v>
      </c>
      <c r="AB3500" t="s">
        <v>265</v>
      </c>
      <c r="AC3500" t="s">
        <v>265</v>
      </c>
      <c r="AD3500" t="s">
        <v>265</v>
      </c>
      <c r="AE3500" t="s">
        <v>265</v>
      </c>
      <c r="AF3500" t="s">
        <v>13445</v>
      </c>
      <c r="AG3500" t="s">
        <v>265</v>
      </c>
      <c r="AH3500" t="s">
        <v>265</v>
      </c>
      <c r="AI3500" t="s">
        <v>265</v>
      </c>
      <c r="AJ3500" t="s">
        <v>265</v>
      </c>
      <c r="AL3500" t="str">
        <f>IF(Sudan_News12[[#This Row],[relevancy_classification_english]]="Relevant","مناسب",IF(Sudan_News12[[#This Row],[relevancy_classification_english]]="Relevant","عَرَضِيّ",""))</f>
        <v/>
      </c>
      <c r="AN3500" t="str">
        <f>IF(Sudan_News12[[#This Row],[sentiment_analysis_english]]="Negative","سلبي",IF(Sudan_News12[[#This Row],[sentiment_analysis_english]]="Neutral","حيادي",IF(Sudan_News12[[#This Row],[sentiment_analysis_english]]="Positive","إيجابي","")))</f>
        <v/>
      </c>
      <c r="AO3500" t="e">
        <f>INDEX(TextClassificationList[],MATCH(Sudan_News12[[#This Row],[text_classification_arabic]],TextClassificationList[text_classification_arabic],0),1)</f>
        <v>#N/A</v>
      </c>
      <c r="AQ3500" t="e">
        <f>INDEX(TextClassificationList[],MATCH(Sudan_News12[[#This Row],[text_classification_arabic2]],TextClassificationList[text_classification_arabic],0),1)</f>
        <v>#N/A</v>
      </c>
      <c r="AS3500" t="e">
        <f>INDEX(TextClassificationList[],MATCH(Sudan_News12[[#This Row],[text_classification_arabic3]],TextClassificationList[text_classification_arabic],0),1)</f>
        <v>#N/A</v>
      </c>
      <c r="AU3500" t="e">
        <f>INDEX(TextClassificationList[],MATCH(Sudan_News12[[#This Row],[text_classification_arabic4]],TextClassificationList[text_classification_arabic],0),1)</f>
        <v>#N/A</v>
      </c>
      <c r="AW3500" t="e">
        <f>INDEX(TextClassificationList[],MATCH(Sudan_News12[[#This Row],[text_classification_arabic5]],TextClassificationList[text_classification_arabic],0),1)</f>
        <v>#N/A</v>
      </c>
    </row>
    <row r="3501" spans="1:49" x14ac:dyDescent="0.2">
      <c r="A3501">
        <v>1.2594813853976084E+18</v>
      </c>
      <c r="B3501">
        <v>1.2594813853976084E+18</v>
      </c>
      <c r="C3501" t="s">
        <v>13446</v>
      </c>
      <c r="D3501" s="1">
        <v>43961</v>
      </c>
      <c r="E3501" s="2">
        <v>0.66129629629629627</v>
      </c>
      <c r="F3501">
        <v>200</v>
      </c>
      <c r="G3501">
        <v>1889611729</v>
      </c>
      <c r="H3501" t="s">
        <v>354</v>
      </c>
      <c r="I3501" t="s">
        <v>355</v>
      </c>
      <c r="J3501" t="s">
        <v>265</v>
      </c>
      <c r="K3501" t="s">
        <v>13447</v>
      </c>
      <c r="L3501" t="s">
        <v>266</v>
      </c>
      <c r="M3501" t="s">
        <v>267</v>
      </c>
      <c r="N3501" t="s">
        <v>267</v>
      </c>
      <c r="O3501" t="s">
        <v>13448</v>
      </c>
      <c r="P3501">
        <v>0</v>
      </c>
      <c r="Q3501">
        <v>0</v>
      </c>
      <c r="R3501">
        <v>1</v>
      </c>
      <c r="S3501" t="s">
        <v>282</v>
      </c>
      <c r="T3501" t="s">
        <v>267</v>
      </c>
      <c r="U3501" t="s">
        <v>13449</v>
      </c>
      <c r="V3501" t="b">
        <v>0</v>
      </c>
      <c r="W3501" t="s">
        <v>265</v>
      </c>
      <c r="X3501">
        <v>1</v>
      </c>
      <c r="Y3501" t="s">
        <v>13450</v>
      </c>
      <c r="Z3501" t="s">
        <v>265</v>
      </c>
      <c r="AA3501" t="s">
        <v>265</v>
      </c>
      <c r="AB3501" t="s">
        <v>265</v>
      </c>
      <c r="AC3501" t="s">
        <v>265</v>
      </c>
      <c r="AD3501" t="s">
        <v>265</v>
      </c>
      <c r="AE3501" t="s">
        <v>265</v>
      </c>
      <c r="AF3501" t="s">
        <v>267</v>
      </c>
      <c r="AG3501" t="s">
        <v>265</v>
      </c>
      <c r="AH3501" t="s">
        <v>265</v>
      </c>
      <c r="AI3501" t="s">
        <v>265</v>
      </c>
      <c r="AJ3501" t="s">
        <v>265</v>
      </c>
      <c r="AL3501" t="str">
        <f>IF(Sudan_News12[[#This Row],[relevancy_classification_english]]="Relevant","مناسب",IF(Sudan_News12[[#This Row],[relevancy_classification_english]]="Relevant","عَرَضِيّ",""))</f>
        <v/>
      </c>
      <c r="AN3501" t="str">
        <f>IF(Sudan_News12[[#This Row],[sentiment_analysis_english]]="Negative","سلبي",IF(Sudan_News12[[#This Row],[sentiment_analysis_english]]="Neutral","حيادي",IF(Sudan_News12[[#This Row],[sentiment_analysis_english]]="Positive","إيجابي","")))</f>
        <v/>
      </c>
      <c r="AO3501" t="e">
        <f>INDEX(TextClassificationList[],MATCH(Sudan_News12[[#This Row],[text_classification_arabic]],TextClassificationList[text_classification_arabic],0),1)</f>
        <v>#N/A</v>
      </c>
      <c r="AQ3501" t="e">
        <f>INDEX(TextClassificationList[],MATCH(Sudan_News12[[#This Row],[text_classification_arabic2]],TextClassificationList[text_classification_arabic],0),1)</f>
        <v>#N/A</v>
      </c>
      <c r="AS3501" t="e">
        <f>INDEX(TextClassificationList[],MATCH(Sudan_News12[[#This Row],[text_classification_arabic3]],TextClassificationList[text_classification_arabic],0),1)</f>
        <v>#N/A</v>
      </c>
      <c r="AU3501" t="e">
        <f>INDEX(TextClassificationList[],MATCH(Sudan_News12[[#This Row],[text_classification_arabic4]],TextClassificationList[text_classification_arabic],0),1)</f>
        <v>#N/A</v>
      </c>
      <c r="AW3501" t="e">
        <f>INDEX(TextClassificationList[],MATCH(Sudan_News12[[#This Row],[text_classification_arabic5]],TextClassificationList[text_classification_arabic],0),1)</f>
        <v>#N/A</v>
      </c>
    </row>
    <row r="3502" spans="1:49" x14ac:dyDescent="0.2">
      <c r="A3502">
        <v>1.2594735359841649E+18</v>
      </c>
      <c r="B3502">
        <v>1.2594727737868452E+18</v>
      </c>
      <c r="C3502" t="s">
        <v>13451</v>
      </c>
      <c r="D3502" s="1">
        <v>43961</v>
      </c>
      <c r="E3502" s="2">
        <v>0.6396412037037037</v>
      </c>
      <c r="F3502">
        <v>200</v>
      </c>
      <c r="G3502">
        <v>1889611729</v>
      </c>
      <c r="H3502" t="s">
        <v>354</v>
      </c>
      <c r="I3502" t="s">
        <v>355</v>
      </c>
      <c r="J3502" t="s">
        <v>265</v>
      </c>
      <c r="K3502" t="s">
        <v>13452</v>
      </c>
      <c r="L3502" t="s">
        <v>266</v>
      </c>
      <c r="M3502" t="s">
        <v>267</v>
      </c>
      <c r="N3502" t="s">
        <v>267</v>
      </c>
      <c r="O3502" t="s">
        <v>267</v>
      </c>
      <c r="P3502">
        <v>0</v>
      </c>
      <c r="Q3502">
        <v>0</v>
      </c>
      <c r="R3502">
        <v>0</v>
      </c>
      <c r="S3502" t="s">
        <v>267</v>
      </c>
      <c r="T3502" t="s">
        <v>267</v>
      </c>
      <c r="U3502" t="s">
        <v>13453</v>
      </c>
      <c r="V3502" t="b">
        <v>0</v>
      </c>
      <c r="W3502" t="s">
        <v>265</v>
      </c>
      <c r="X3502">
        <v>0</v>
      </c>
      <c r="Y3502" t="s">
        <v>265</v>
      </c>
      <c r="Z3502" t="s">
        <v>265</v>
      </c>
      <c r="AA3502" t="s">
        <v>265</v>
      </c>
      <c r="AB3502" t="s">
        <v>265</v>
      </c>
      <c r="AC3502" t="s">
        <v>265</v>
      </c>
      <c r="AD3502" t="s">
        <v>265</v>
      </c>
      <c r="AE3502" t="s">
        <v>265</v>
      </c>
      <c r="AF3502" t="s">
        <v>13454</v>
      </c>
      <c r="AG3502" t="s">
        <v>265</v>
      </c>
      <c r="AH3502" t="s">
        <v>265</v>
      </c>
      <c r="AI3502" t="s">
        <v>265</v>
      </c>
      <c r="AJ3502" t="s">
        <v>265</v>
      </c>
      <c r="AL3502" t="str">
        <f>IF(Sudan_News12[[#This Row],[relevancy_classification_english]]="Relevant","مناسب",IF(Sudan_News12[[#This Row],[relevancy_classification_english]]="Relevant","عَرَضِيّ",""))</f>
        <v/>
      </c>
      <c r="AN3502" t="str">
        <f>IF(Sudan_News12[[#This Row],[sentiment_analysis_english]]="Negative","سلبي",IF(Sudan_News12[[#This Row],[sentiment_analysis_english]]="Neutral","حيادي",IF(Sudan_News12[[#This Row],[sentiment_analysis_english]]="Positive","إيجابي","")))</f>
        <v/>
      </c>
      <c r="AO3502" t="e">
        <f>INDEX(TextClassificationList[],MATCH(Sudan_News12[[#This Row],[text_classification_arabic]],TextClassificationList[text_classification_arabic],0),1)</f>
        <v>#N/A</v>
      </c>
      <c r="AQ3502" t="e">
        <f>INDEX(TextClassificationList[],MATCH(Sudan_News12[[#This Row],[text_classification_arabic2]],TextClassificationList[text_classification_arabic],0),1)</f>
        <v>#N/A</v>
      </c>
      <c r="AS3502" t="e">
        <f>INDEX(TextClassificationList[],MATCH(Sudan_News12[[#This Row],[text_classification_arabic3]],TextClassificationList[text_classification_arabic],0),1)</f>
        <v>#N/A</v>
      </c>
      <c r="AU3502" t="e">
        <f>INDEX(TextClassificationList[],MATCH(Sudan_News12[[#This Row],[text_classification_arabic4]],TextClassificationList[text_classification_arabic],0),1)</f>
        <v>#N/A</v>
      </c>
      <c r="AW3502" t="e">
        <f>INDEX(TextClassificationList[],MATCH(Sudan_News12[[#This Row],[text_classification_arabic5]],TextClassificationList[text_classification_arabic],0),1)</f>
        <v>#N/A</v>
      </c>
    </row>
    <row r="3503" spans="1:49" x14ac:dyDescent="0.2">
      <c r="A3503">
        <v>1.2594412110745805E+18</v>
      </c>
      <c r="B3503">
        <v>1.2594412110745805E+18</v>
      </c>
      <c r="C3503" t="s">
        <v>13455</v>
      </c>
      <c r="D3503" s="1">
        <v>43961</v>
      </c>
      <c r="E3503" s="2">
        <v>0.55043981481481485</v>
      </c>
      <c r="F3503">
        <v>200</v>
      </c>
      <c r="G3503">
        <v>1889611729</v>
      </c>
      <c r="H3503" t="s">
        <v>354</v>
      </c>
      <c r="I3503" t="s">
        <v>355</v>
      </c>
      <c r="J3503" t="s">
        <v>265</v>
      </c>
      <c r="K3503" t="s">
        <v>13456</v>
      </c>
      <c r="L3503" t="s">
        <v>266</v>
      </c>
      <c r="M3503" t="s">
        <v>267</v>
      </c>
      <c r="N3503" t="s">
        <v>267</v>
      </c>
      <c r="O3503" t="s">
        <v>267</v>
      </c>
      <c r="P3503">
        <v>0</v>
      </c>
      <c r="Q3503">
        <v>1</v>
      </c>
      <c r="R3503">
        <v>3</v>
      </c>
      <c r="S3503" t="s">
        <v>282</v>
      </c>
      <c r="T3503" t="s">
        <v>267</v>
      </c>
      <c r="U3503" t="s">
        <v>13457</v>
      </c>
      <c r="V3503" t="b">
        <v>0</v>
      </c>
      <c r="W3503" t="s">
        <v>265</v>
      </c>
      <c r="X3503">
        <v>0</v>
      </c>
      <c r="Y3503" t="s">
        <v>265</v>
      </c>
      <c r="Z3503" t="s">
        <v>265</v>
      </c>
      <c r="AA3503" t="s">
        <v>265</v>
      </c>
      <c r="AB3503" t="s">
        <v>265</v>
      </c>
      <c r="AC3503" t="s">
        <v>265</v>
      </c>
      <c r="AD3503" t="s">
        <v>265</v>
      </c>
      <c r="AE3503" t="s">
        <v>265</v>
      </c>
      <c r="AF3503" t="s">
        <v>267</v>
      </c>
      <c r="AG3503" t="s">
        <v>265</v>
      </c>
      <c r="AH3503" t="s">
        <v>265</v>
      </c>
      <c r="AI3503" t="s">
        <v>265</v>
      </c>
      <c r="AJ3503" t="s">
        <v>265</v>
      </c>
      <c r="AL3503" t="str">
        <f>IF(Sudan_News12[[#This Row],[relevancy_classification_english]]="Relevant","مناسب",IF(Sudan_News12[[#This Row],[relevancy_classification_english]]="Relevant","عَرَضِيّ",""))</f>
        <v/>
      </c>
      <c r="AN3503" t="str">
        <f>IF(Sudan_News12[[#This Row],[sentiment_analysis_english]]="Negative","سلبي",IF(Sudan_News12[[#This Row],[sentiment_analysis_english]]="Neutral","حيادي",IF(Sudan_News12[[#This Row],[sentiment_analysis_english]]="Positive","إيجابي","")))</f>
        <v/>
      </c>
      <c r="AO3503" t="e">
        <f>INDEX(TextClassificationList[],MATCH(Sudan_News12[[#This Row],[text_classification_arabic]],TextClassificationList[text_classification_arabic],0),1)</f>
        <v>#N/A</v>
      </c>
      <c r="AQ3503" t="e">
        <f>INDEX(TextClassificationList[],MATCH(Sudan_News12[[#This Row],[text_classification_arabic2]],TextClassificationList[text_classification_arabic],0),1)</f>
        <v>#N/A</v>
      </c>
      <c r="AS3503" t="e">
        <f>INDEX(TextClassificationList[],MATCH(Sudan_News12[[#This Row],[text_classification_arabic3]],TextClassificationList[text_classification_arabic],0),1)</f>
        <v>#N/A</v>
      </c>
      <c r="AU3503" t="e">
        <f>INDEX(TextClassificationList[],MATCH(Sudan_News12[[#This Row],[text_classification_arabic4]],TextClassificationList[text_classification_arabic],0),1)</f>
        <v>#N/A</v>
      </c>
      <c r="AW3503" t="e">
        <f>INDEX(TextClassificationList[],MATCH(Sudan_News12[[#This Row],[text_classification_arabic5]],TextClassificationList[text_classification_arabic],0),1)</f>
        <v>#N/A</v>
      </c>
    </row>
    <row r="3504" spans="1:49" x14ac:dyDescent="0.2">
      <c r="A3504">
        <v>1.2594212922829414E+18</v>
      </c>
      <c r="B3504">
        <v>1.2594211276104458E+18</v>
      </c>
      <c r="C3504" t="s">
        <v>13458</v>
      </c>
      <c r="D3504" s="1">
        <v>43961</v>
      </c>
      <c r="E3504" s="2">
        <v>0.49547453703703703</v>
      </c>
      <c r="F3504">
        <v>200</v>
      </c>
      <c r="G3504">
        <v>1889611729</v>
      </c>
      <c r="H3504" t="s">
        <v>354</v>
      </c>
      <c r="I3504" t="s">
        <v>355</v>
      </c>
      <c r="J3504" t="s">
        <v>265</v>
      </c>
      <c r="K3504" t="s">
        <v>13459</v>
      </c>
      <c r="L3504" t="s">
        <v>276</v>
      </c>
      <c r="M3504" t="s">
        <v>267</v>
      </c>
      <c r="N3504" t="s">
        <v>267</v>
      </c>
      <c r="O3504" t="s">
        <v>267</v>
      </c>
      <c r="P3504">
        <v>0</v>
      </c>
      <c r="Q3504">
        <v>0</v>
      </c>
      <c r="R3504">
        <v>0</v>
      </c>
      <c r="S3504" t="s">
        <v>267</v>
      </c>
      <c r="T3504" t="s">
        <v>267</v>
      </c>
      <c r="U3504" t="s">
        <v>13460</v>
      </c>
      <c r="V3504" t="b">
        <v>0</v>
      </c>
      <c r="W3504" t="s">
        <v>265</v>
      </c>
      <c r="X3504">
        <v>0</v>
      </c>
      <c r="Y3504" t="s">
        <v>265</v>
      </c>
      <c r="Z3504" t="s">
        <v>265</v>
      </c>
      <c r="AA3504" t="s">
        <v>265</v>
      </c>
      <c r="AB3504" t="s">
        <v>265</v>
      </c>
      <c r="AC3504" t="s">
        <v>265</v>
      </c>
      <c r="AD3504" t="s">
        <v>265</v>
      </c>
      <c r="AE3504" t="s">
        <v>265</v>
      </c>
      <c r="AF3504" t="s">
        <v>267</v>
      </c>
      <c r="AG3504" t="s">
        <v>265</v>
      </c>
      <c r="AH3504" t="s">
        <v>265</v>
      </c>
      <c r="AI3504" t="s">
        <v>265</v>
      </c>
      <c r="AJ3504" t="s">
        <v>265</v>
      </c>
      <c r="AL3504" t="str">
        <f>IF(Sudan_News12[[#This Row],[relevancy_classification_english]]="Relevant","مناسب",IF(Sudan_News12[[#This Row],[relevancy_classification_english]]="Relevant","عَرَضِيّ",""))</f>
        <v/>
      </c>
      <c r="AN3504" t="str">
        <f>IF(Sudan_News12[[#This Row],[sentiment_analysis_english]]="Negative","سلبي",IF(Sudan_News12[[#This Row],[sentiment_analysis_english]]="Neutral","حيادي",IF(Sudan_News12[[#This Row],[sentiment_analysis_english]]="Positive","إيجابي","")))</f>
        <v/>
      </c>
      <c r="AO3504" t="e">
        <f>INDEX(TextClassificationList[],MATCH(Sudan_News12[[#This Row],[text_classification_arabic]],TextClassificationList[text_classification_arabic],0),1)</f>
        <v>#N/A</v>
      </c>
      <c r="AQ3504" t="e">
        <f>INDEX(TextClassificationList[],MATCH(Sudan_News12[[#This Row],[text_classification_arabic2]],TextClassificationList[text_classification_arabic],0),1)</f>
        <v>#N/A</v>
      </c>
      <c r="AS3504" t="e">
        <f>INDEX(TextClassificationList[],MATCH(Sudan_News12[[#This Row],[text_classification_arabic3]],TextClassificationList[text_classification_arabic],0),1)</f>
        <v>#N/A</v>
      </c>
      <c r="AU3504" t="e">
        <f>INDEX(TextClassificationList[],MATCH(Sudan_News12[[#This Row],[text_classification_arabic4]],TextClassificationList[text_classification_arabic],0),1)</f>
        <v>#N/A</v>
      </c>
      <c r="AW3504" t="e">
        <f>INDEX(TextClassificationList[],MATCH(Sudan_News12[[#This Row],[text_classification_arabic5]],TextClassificationList[text_classification_arabic],0),1)</f>
        <v>#N/A</v>
      </c>
    </row>
    <row r="3505" spans="1:49" x14ac:dyDescent="0.2">
      <c r="A3505">
        <v>1.2593046773273723E+18</v>
      </c>
      <c r="B3505">
        <v>1.2593046773273723E+18</v>
      </c>
      <c r="C3505" t="s">
        <v>13461</v>
      </c>
      <c r="D3505" s="1">
        <v>43961</v>
      </c>
      <c r="E3505" s="2">
        <v>0.17368055555555556</v>
      </c>
      <c r="F3505">
        <v>200</v>
      </c>
      <c r="G3505">
        <v>1889611729</v>
      </c>
      <c r="H3505" t="s">
        <v>354</v>
      </c>
      <c r="I3505" t="s">
        <v>355</v>
      </c>
      <c r="J3505" t="s">
        <v>265</v>
      </c>
      <c r="K3505" t="s">
        <v>13462</v>
      </c>
      <c r="L3505" t="s">
        <v>266</v>
      </c>
      <c r="M3505" t="s">
        <v>267</v>
      </c>
      <c r="N3505" t="s">
        <v>267</v>
      </c>
      <c r="O3505" t="s">
        <v>13463</v>
      </c>
      <c r="P3505">
        <v>0</v>
      </c>
      <c r="Q3505">
        <v>1</v>
      </c>
      <c r="R3505">
        <v>0</v>
      </c>
      <c r="S3505" t="s">
        <v>267</v>
      </c>
      <c r="T3505" t="s">
        <v>267</v>
      </c>
      <c r="U3505" t="s">
        <v>13464</v>
      </c>
      <c r="V3505" t="b">
        <v>0</v>
      </c>
      <c r="W3505" t="s">
        <v>265</v>
      </c>
      <c r="X3505">
        <v>1</v>
      </c>
      <c r="Y3505" t="s">
        <v>13465</v>
      </c>
      <c r="Z3505" t="s">
        <v>265</v>
      </c>
      <c r="AA3505" t="s">
        <v>265</v>
      </c>
      <c r="AB3505" t="s">
        <v>265</v>
      </c>
      <c r="AC3505" t="s">
        <v>265</v>
      </c>
      <c r="AD3505" t="s">
        <v>265</v>
      </c>
      <c r="AE3505" t="s">
        <v>265</v>
      </c>
      <c r="AF3505" t="s">
        <v>267</v>
      </c>
      <c r="AG3505" t="s">
        <v>265</v>
      </c>
      <c r="AH3505" t="s">
        <v>265</v>
      </c>
      <c r="AI3505" t="s">
        <v>265</v>
      </c>
      <c r="AJ3505" t="s">
        <v>265</v>
      </c>
      <c r="AL3505" t="str">
        <f>IF(Sudan_News12[[#This Row],[relevancy_classification_english]]="Relevant","مناسب",IF(Sudan_News12[[#This Row],[relevancy_classification_english]]="Relevant","عَرَضِيّ",""))</f>
        <v/>
      </c>
      <c r="AN3505" t="str">
        <f>IF(Sudan_News12[[#This Row],[sentiment_analysis_english]]="Negative","سلبي",IF(Sudan_News12[[#This Row],[sentiment_analysis_english]]="Neutral","حيادي",IF(Sudan_News12[[#This Row],[sentiment_analysis_english]]="Positive","إيجابي","")))</f>
        <v/>
      </c>
      <c r="AO3505" t="e">
        <f>INDEX(TextClassificationList[],MATCH(Sudan_News12[[#This Row],[text_classification_arabic]],TextClassificationList[text_classification_arabic],0),1)</f>
        <v>#N/A</v>
      </c>
      <c r="AQ3505" t="e">
        <f>INDEX(TextClassificationList[],MATCH(Sudan_News12[[#This Row],[text_classification_arabic2]],TextClassificationList[text_classification_arabic],0),1)</f>
        <v>#N/A</v>
      </c>
      <c r="AS3505" t="e">
        <f>INDEX(TextClassificationList[],MATCH(Sudan_News12[[#This Row],[text_classification_arabic3]],TextClassificationList[text_classification_arabic],0),1)</f>
        <v>#N/A</v>
      </c>
      <c r="AU3505" t="e">
        <f>INDEX(TextClassificationList[],MATCH(Sudan_News12[[#This Row],[text_classification_arabic4]],TextClassificationList[text_classification_arabic],0),1)</f>
        <v>#N/A</v>
      </c>
      <c r="AW3505" t="e">
        <f>INDEX(TextClassificationList[],MATCH(Sudan_News12[[#This Row],[text_classification_arabic5]],TextClassificationList[text_classification_arabic],0),1)</f>
        <v>#N/A</v>
      </c>
    </row>
    <row r="3506" spans="1:49" x14ac:dyDescent="0.2">
      <c r="A3506">
        <v>1.2592693805102776E+18</v>
      </c>
      <c r="B3506">
        <v>1.2592693805102776E+18</v>
      </c>
      <c r="C3506" t="s">
        <v>13466</v>
      </c>
      <c r="D3506" s="1">
        <v>43961</v>
      </c>
      <c r="E3506" s="2">
        <v>7.6284722222222226E-2</v>
      </c>
      <c r="F3506">
        <v>200</v>
      </c>
      <c r="G3506">
        <v>1889611729</v>
      </c>
      <c r="H3506" t="s">
        <v>354</v>
      </c>
      <c r="I3506" t="s">
        <v>355</v>
      </c>
      <c r="J3506" t="s">
        <v>265</v>
      </c>
      <c r="K3506" t="s">
        <v>13467</v>
      </c>
      <c r="L3506" t="s">
        <v>266</v>
      </c>
      <c r="M3506" t="s">
        <v>267</v>
      </c>
      <c r="N3506" t="s">
        <v>267</v>
      </c>
      <c r="O3506" t="s">
        <v>267</v>
      </c>
      <c r="P3506">
        <v>0</v>
      </c>
      <c r="Q3506">
        <v>0</v>
      </c>
      <c r="R3506">
        <v>0</v>
      </c>
      <c r="S3506" t="s">
        <v>267</v>
      </c>
      <c r="T3506" t="s">
        <v>267</v>
      </c>
      <c r="U3506" t="s">
        <v>13468</v>
      </c>
      <c r="V3506" t="b">
        <v>0</v>
      </c>
      <c r="W3506" t="s">
        <v>265</v>
      </c>
      <c r="X3506">
        <v>0</v>
      </c>
      <c r="Y3506" t="s">
        <v>265</v>
      </c>
      <c r="Z3506" t="s">
        <v>265</v>
      </c>
      <c r="AA3506" t="s">
        <v>265</v>
      </c>
      <c r="AB3506" t="s">
        <v>265</v>
      </c>
      <c r="AC3506" t="s">
        <v>265</v>
      </c>
      <c r="AD3506" t="s">
        <v>265</v>
      </c>
      <c r="AE3506" t="s">
        <v>265</v>
      </c>
      <c r="AF3506" t="s">
        <v>267</v>
      </c>
      <c r="AG3506" t="s">
        <v>265</v>
      </c>
      <c r="AH3506" t="s">
        <v>265</v>
      </c>
      <c r="AI3506" t="s">
        <v>265</v>
      </c>
      <c r="AJ3506" t="s">
        <v>265</v>
      </c>
      <c r="AL3506" t="str">
        <f>IF(Sudan_News12[[#This Row],[relevancy_classification_english]]="Relevant","مناسب",IF(Sudan_News12[[#This Row],[relevancy_classification_english]]="Relevant","عَرَضِيّ",""))</f>
        <v/>
      </c>
      <c r="AN3506" t="str">
        <f>IF(Sudan_News12[[#This Row],[sentiment_analysis_english]]="Negative","سلبي",IF(Sudan_News12[[#This Row],[sentiment_analysis_english]]="Neutral","حيادي",IF(Sudan_News12[[#This Row],[sentiment_analysis_english]]="Positive","إيجابي","")))</f>
        <v/>
      </c>
      <c r="AO3506" t="e">
        <f>INDEX(TextClassificationList[],MATCH(Sudan_News12[[#This Row],[text_classification_arabic]],TextClassificationList[text_classification_arabic],0),1)</f>
        <v>#N/A</v>
      </c>
      <c r="AQ3506" t="e">
        <f>INDEX(TextClassificationList[],MATCH(Sudan_News12[[#This Row],[text_classification_arabic2]],TextClassificationList[text_classification_arabic],0),1)</f>
        <v>#N/A</v>
      </c>
      <c r="AS3506" t="e">
        <f>INDEX(TextClassificationList[],MATCH(Sudan_News12[[#This Row],[text_classification_arabic3]],TextClassificationList[text_classification_arabic],0),1)</f>
        <v>#N/A</v>
      </c>
      <c r="AU3506" t="e">
        <f>INDEX(TextClassificationList[],MATCH(Sudan_News12[[#This Row],[text_classification_arabic4]],TextClassificationList[text_classification_arabic],0),1)</f>
        <v>#N/A</v>
      </c>
      <c r="AW3506" t="e">
        <f>INDEX(TextClassificationList[],MATCH(Sudan_News12[[#This Row],[text_classification_arabic5]],TextClassificationList[text_classification_arabic],0),1)</f>
        <v>#N/A</v>
      </c>
    </row>
    <row r="3507" spans="1:49" x14ac:dyDescent="0.2">
      <c r="A3507">
        <v>1.259268536142377E+18</v>
      </c>
      <c r="B3507">
        <v>1.259268536142377E+18</v>
      </c>
      <c r="C3507" t="s">
        <v>13469</v>
      </c>
      <c r="D3507" s="1">
        <v>43961</v>
      </c>
      <c r="E3507" s="2">
        <v>7.3946759259259254E-2</v>
      </c>
      <c r="F3507">
        <v>200</v>
      </c>
      <c r="G3507">
        <v>1889611729</v>
      </c>
      <c r="H3507" t="s">
        <v>354</v>
      </c>
      <c r="I3507" t="s">
        <v>355</v>
      </c>
      <c r="J3507" t="s">
        <v>265</v>
      </c>
      <c r="K3507" t="s">
        <v>13470</v>
      </c>
      <c r="L3507" t="s">
        <v>266</v>
      </c>
      <c r="M3507" t="s">
        <v>267</v>
      </c>
      <c r="N3507" t="s">
        <v>267</v>
      </c>
      <c r="O3507" t="s">
        <v>267</v>
      </c>
      <c r="P3507">
        <v>0</v>
      </c>
      <c r="Q3507">
        <v>0</v>
      </c>
      <c r="R3507">
        <v>0</v>
      </c>
      <c r="S3507" t="s">
        <v>282</v>
      </c>
      <c r="T3507" t="s">
        <v>267</v>
      </c>
      <c r="U3507" t="s">
        <v>13471</v>
      </c>
      <c r="V3507" t="b">
        <v>0</v>
      </c>
      <c r="W3507" t="s">
        <v>265</v>
      </c>
      <c r="X3507">
        <v>0</v>
      </c>
      <c r="Y3507" t="s">
        <v>265</v>
      </c>
      <c r="Z3507" t="s">
        <v>265</v>
      </c>
      <c r="AA3507" t="s">
        <v>265</v>
      </c>
      <c r="AB3507" t="s">
        <v>265</v>
      </c>
      <c r="AC3507" t="s">
        <v>265</v>
      </c>
      <c r="AD3507" t="s">
        <v>265</v>
      </c>
      <c r="AE3507" t="s">
        <v>265</v>
      </c>
      <c r="AF3507" t="s">
        <v>267</v>
      </c>
      <c r="AG3507" t="s">
        <v>265</v>
      </c>
      <c r="AH3507" t="s">
        <v>265</v>
      </c>
      <c r="AI3507" t="s">
        <v>265</v>
      </c>
      <c r="AJ3507" t="s">
        <v>265</v>
      </c>
      <c r="AL3507" t="str">
        <f>IF(Sudan_News12[[#This Row],[relevancy_classification_english]]="Relevant","مناسب",IF(Sudan_News12[[#This Row],[relevancy_classification_english]]="Relevant","عَرَضِيّ",""))</f>
        <v/>
      </c>
      <c r="AN3507" t="str">
        <f>IF(Sudan_News12[[#This Row],[sentiment_analysis_english]]="Negative","سلبي",IF(Sudan_News12[[#This Row],[sentiment_analysis_english]]="Neutral","حيادي",IF(Sudan_News12[[#This Row],[sentiment_analysis_english]]="Positive","إيجابي","")))</f>
        <v/>
      </c>
      <c r="AO3507" t="e">
        <f>INDEX(TextClassificationList[],MATCH(Sudan_News12[[#This Row],[text_classification_arabic]],TextClassificationList[text_classification_arabic],0),1)</f>
        <v>#N/A</v>
      </c>
      <c r="AQ3507" t="e">
        <f>INDEX(TextClassificationList[],MATCH(Sudan_News12[[#This Row],[text_classification_arabic2]],TextClassificationList[text_classification_arabic],0),1)</f>
        <v>#N/A</v>
      </c>
      <c r="AS3507" t="e">
        <f>INDEX(TextClassificationList[],MATCH(Sudan_News12[[#This Row],[text_classification_arabic3]],TextClassificationList[text_classification_arabic],0),1)</f>
        <v>#N/A</v>
      </c>
      <c r="AU3507" t="e">
        <f>INDEX(TextClassificationList[],MATCH(Sudan_News12[[#This Row],[text_classification_arabic4]],TextClassificationList[text_classification_arabic],0),1)</f>
        <v>#N/A</v>
      </c>
      <c r="AW3507" t="e">
        <f>INDEX(TextClassificationList[],MATCH(Sudan_News12[[#This Row],[text_classification_arabic5]],TextClassificationList[text_classification_arabic],0),1)</f>
        <v>#N/A</v>
      </c>
    </row>
    <row r="3508" spans="1:49" x14ac:dyDescent="0.2">
      <c r="A3508">
        <v>1.2591046709764424E+18</v>
      </c>
      <c r="B3508">
        <v>1.2591046709764424E+18</v>
      </c>
      <c r="C3508" t="s">
        <v>13472</v>
      </c>
      <c r="D3508" s="1">
        <v>43960</v>
      </c>
      <c r="E3508" s="2">
        <v>0.62177083333333338</v>
      </c>
      <c r="F3508">
        <v>200</v>
      </c>
      <c r="G3508">
        <v>1889611729</v>
      </c>
      <c r="H3508" t="s">
        <v>354</v>
      </c>
      <c r="I3508" t="s">
        <v>355</v>
      </c>
      <c r="J3508" t="s">
        <v>265</v>
      </c>
      <c r="K3508" t="s">
        <v>13473</v>
      </c>
      <c r="L3508" t="s">
        <v>266</v>
      </c>
      <c r="M3508" t="s">
        <v>267</v>
      </c>
      <c r="N3508" t="s">
        <v>267</v>
      </c>
      <c r="O3508" t="s">
        <v>13474</v>
      </c>
      <c r="P3508">
        <v>0</v>
      </c>
      <c r="Q3508">
        <v>0</v>
      </c>
      <c r="R3508">
        <v>0</v>
      </c>
      <c r="S3508" t="s">
        <v>267</v>
      </c>
      <c r="T3508" t="s">
        <v>267</v>
      </c>
      <c r="U3508" t="s">
        <v>13475</v>
      </c>
      <c r="V3508" t="b">
        <v>0</v>
      </c>
      <c r="W3508" t="s">
        <v>265</v>
      </c>
      <c r="X3508">
        <v>1</v>
      </c>
      <c r="Y3508" t="s">
        <v>13476</v>
      </c>
      <c r="Z3508" t="s">
        <v>265</v>
      </c>
      <c r="AA3508" t="s">
        <v>265</v>
      </c>
      <c r="AB3508" t="s">
        <v>265</v>
      </c>
      <c r="AC3508" t="s">
        <v>265</v>
      </c>
      <c r="AD3508" t="s">
        <v>265</v>
      </c>
      <c r="AE3508" t="s">
        <v>265</v>
      </c>
      <c r="AF3508" t="s">
        <v>267</v>
      </c>
      <c r="AG3508" t="s">
        <v>265</v>
      </c>
      <c r="AH3508" t="s">
        <v>265</v>
      </c>
      <c r="AI3508" t="s">
        <v>265</v>
      </c>
      <c r="AJ3508" t="s">
        <v>265</v>
      </c>
      <c r="AL3508" t="str">
        <f>IF(Sudan_News12[[#This Row],[relevancy_classification_english]]="Relevant","مناسب",IF(Sudan_News12[[#This Row],[relevancy_classification_english]]="Relevant","عَرَضِيّ",""))</f>
        <v/>
      </c>
      <c r="AN3508" t="str">
        <f>IF(Sudan_News12[[#This Row],[sentiment_analysis_english]]="Negative","سلبي",IF(Sudan_News12[[#This Row],[sentiment_analysis_english]]="Neutral","حيادي",IF(Sudan_News12[[#This Row],[sentiment_analysis_english]]="Positive","إيجابي","")))</f>
        <v/>
      </c>
      <c r="AO3508" t="e">
        <f>INDEX(TextClassificationList[],MATCH(Sudan_News12[[#This Row],[text_classification_arabic]],TextClassificationList[text_classification_arabic],0),1)</f>
        <v>#N/A</v>
      </c>
      <c r="AQ3508" t="e">
        <f>INDEX(TextClassificationList[],MATCH(Sudan_News12[[#This Row],[text_classification_arabic2]],TextClassificationList[text_classification_arabic],0),1)</f>
        <v>#N/A</v>
      </c>
      <c r="AS3508" t="e">
        <f>INDEX(TextClassificationList[],MATCH(Sudan_News12[[#This Row],[text_classification_arabic3]],TextClassificationList[text_classification_arabic],0),1)</f>
        <v>#N/A</v>
      </c>
      <c r="AU3508" t="e">
        <f>INDEX(TextClassificationList[],MATCH(Sudan_News12[[#This Row],[text_classification_arabic4]],TextClassificationList[text_classification_arabic],0),1)</f>
        <v>#N/A</v>
      </c>
      <c r="AW3508" t="e">
        <f>INDEX(TextClassificationList[],MATCH(Sudan_News12[[#This Row],[text_classification_arabic5]],TextClassificationList[text_classification_arabic],0),1)</f>
        <v>#N/A</v>
      </c>
    </row>
    <row r="3509" spans="1:49" x14ac:dyDescent="0.2">
      <c r="A3509">
        <v>1.2591046707038495E+18</v>
      </c>
      <c r="B3509">
        <v>1.2591046707038495E+18</v>
      </c>
      <c r="C3509" t="s">
        <v>13472</v>
      </c>
      <c r="D3509" s="1">
        <v>43960</v>
      </c>
      <c r="E3509" s="2">
        <v>0.62177083333333338</v>
      </c>
      <c r="F3509">
        <v>200</v>
      </c>
      <c r="G3509">
        <v>1889611729</v>
      </c>
      <c r="H3509" t="s">
        <v>354</v>
      </c>
      <c r="I3509" t="s">
        <v>355</v>
      </c>
      <c r="J3509" t="s">
        <v>265</v>
      </c>
      <c r="K3509" t="s">
        <v>13477</v>
      </c>
      <c r="L3509" t="s">
        <v>266</v>
      </c>
      <c r="M3509" t="s">
        <v>267</v>
      </c>
      <c r="N3509" t="s">
        <v>267</v>
      </c>
      <c r="O3509" t="s">
        <v>13478</v>
      </c>
      <c r="P3509">
        <v>0</v>
      </c>
      <c r="Q3509">
        <v>0</v>
      </c>
      <c r="R3509">
        <v>0</v>
      </c>
      <c r="S3509" t="s">
        <v>267</v>
      </c>
      <c r="T3509" t="s">
        <v>267</v>
      </c>
      <c r="U3509" t="s">
        <v>13479</v>
      </c>
      <c r="V3509" t="b">
        <v>0</v>
      </c>
      <c r="W3509" t="s">
        <v>265</v>
      </c>
      <c r="X3509">
        <v>1</v>
      </c>
      <c r="Y3509" t="s">
        <v>13480</v>
      </c>
      <c r="Z3509" t="s">
        <v>265</v>
      </c>
      <c r="AA3509" t="s">
        <v>265</v>
      </c>
      <c r="AB3509" t="s">
        <v>265</v>
      </c>
      <c r="AC3509" t="s">
        <v>265</v>
      </c>
      <c r="AD3509" t="s">
        <v>265</v>
      </c>
      <c r="AE3509" t="s">
        <v>265</v>
      </c>
      <c r="AF3509" t="s">
        <v>267</v>
      </c>
      <c r="AG3509" t="s">
        <v>265</v>
      </c>
      <c r="AH3509" t="s">
        <v>265</v>
      </c>
      <c r="AI3509" t="s">
        <v>265</v>
      </c>
      <c r="AJ3509" t="s">
        <v>265</v>
      </c>
      <c r="AL3509" t="str">
        <f>IF(Sudan_News12[[#This Row],[relevancy_classification_english]]="Relevant","مناسب",IF(Sudan_News12[[#This Row],[relevancy_classification_english]]="Relevant","عَرَضِيّ",""))</f>
        <v/>
      </c>
      <c r="AN3509" t="str">
        <f>IF(Sudan_News12[[#This Row],[sentiment_analysis_english]]="Negative","سلبي",IF(Sudan_News12[[#This Row],[sentiment_analysis_english]]="Neutral","حيادي",IF(Sudan_News12[[#This Row],[sentiment_analysis_english]]="Positive","إيجابي","")))</f>
        <v/>
      </c>
      <c r="AO3509" t="e">
        <f>INDEX(TextClassificationList[],MATCH(Sudan_News12[[#This Row],[text_classification_arabic]],TextClassificationList[text_classification_arabic],0),1)</f>
        <v>#N/A</v>
      </c>
      <c r="AQ3509" t="e">
        <f>INDEX(TextClassificationList[],MATCH(Sudan_News12[[#This Row],[text_classification_arabic2]],TextClassificationList[text_classification_arabic],0),1)</f>
        <v>#N/A</v>
      </c>
      <c r="AS3509" t="e">
        <f>INDEX(TextClassificationList[],MATCH(Sudan_News12[[#This Row],[text_classification_arabic3]],TextClassificationList[text_classification_arabic],0),1)</f>
        <v>#N/A</v>
      </c>
      <c r="AU3509" t="e">
        <f>INDEX(TextClassificationList[],MATCH(Sudan_News12[[#This Row],[text_classification_arabic4]],TextClassificationList[text_classification_arabic],0),1)</f>
        <v>#N/A</v>
      </c>
      <c r="AW3509" t="e">
        <f>INDEX(TextClassificationList[],MATCH(Sudan_News12[[#This Row],[text_classification_arabic5]],TextClassificationList[text_classification_arabic],0),1)</f>
        <v>#N/A</v>
      </c>
    </row>
    <row r="3510" spans="1:49" x14ac:dyDescent="0.2">
      <c r="A3510">
        <v>1.2590850656336323E+18</v>
      </c>
      <c r="B3510">
        <v>1.2590846512070164E+18</v>
      </c>
      <c r="C3510" t="s">
        <v>13481</v>
      </c>
      <c r="D3510" s="1">
        <v>43960</v>
      </c>
      <c r="E3510" s="2">
        <v>0.56766203703703699</v>
      </c>
      <c r="F3510">
        <v>200</v>
      </c>
      <c r="G3510">
        <v>1889611729</v>
      </c>
      <c r="H3510" t="s">
        <v>354</v>
      </c>
      <c r="I3510" t="s">
        <v>355</v>
      </c>
      <c r="J3510" t="s">
        <v>265</v>
      </c>
      <c r="K3510" t="s">
        <v>13482</v>
      </c>
      <c r="L3510" t="s">
        <v>266</v>
      </c>
      <c r="M3510" t="s">
        <v>267</v>
      </c>
      <c r="N3510" t="s">
        <v>267</v>
      </c>
      <c r="O3510" t="s">
        <v>267</v>
      </c>
      <c r="P3510">
        <v>0</v>
      </c>
      <c r="Q3510">
        <v>0</v>
      </c>
      <c r="R3510">
        <v>0</v>
      </c>
      <c r="S3510" t="s">
        <v>267</v>
      </c>
      <c r="T3510" t="s">
        <v>267</v>
      </c>
      <c r="U3510" t="s">
        <v>13483</v>
      </c>
      <c r="V3510" t="b">
        <v>0</v>
      </c>
      <c r="W3510" t="s">
        <v>265</v>
      </c>
      <c r="X3510">
        <v>0</v>
      </c>
      <c r="Y3510" t="s">
        <v>265</v>
      </c>
      <c r="Z3510" t="s">
        <v>265</v>
      </c>
      <c r="AA3510" t="s">
        <v>265</v>
      </c>
      <c r="AB3510" t="s">
        <v>265</v>
      </c>
      <c r="AC3510" t="s">
        <v>265</v>
      </c>
      <c r="AD3510" t="s">
        <v>265</v>
      </c>
      <c r="AE3510" t="s">
        <v>265</v>
      </c>
      <c r="AF3510" t="s">
        <v>267</v>
      </c>
      <c r="AG3510" t="s">
        <v>265</v>
      </c>
      <c r="AH3510" t="s">
        <v>265</v>
      </c>
      <c r="AI3510" t="s">
        <v>265</v>
      </c>
      <c r="AJ3510" t="s">
        <v>265</v>
      </c>
      <c r="AL3510" t="str">
        <f>IF(Sudan_News12[[#This Row],[relevancy_classification_english]]="Relevant","مناسب",IF(Sudan_News12[[#This Row],[relevancy_classification_english]]="Relevant","عَرَضِيّ",""))</f>
        <v/>
      </c>
      <c r="AN3510" t="str">
        <f>IF(Sudan_News12[[#This Row],[sentiment_analysis_english]]="Negative","سلبي",IF(Sudan_News12[[#This Row],[sentiment_analysis_english]]="Neutral","حيادي",IF(Sudan_News12[[#This Row],[sentiment_analysis_english]]="Positive","إيجابي","")))</f>
        <v/>
      </c>
      <c r="AO3510" t="e">
        <f>INDEX(TextClassificationList[],MATCH(Sudan_News12[[#This Row],[text_classification_arabic]],TextClassificationList[text_classification_arabic],0),1)</f>
        <v>#N/A</v>
      </c>
      <c r="AQ3510" t="e">
        <f>INDEX(TextClassificationList[],MATCH(Sudan_News12[[#This Row],[text_classification_arabic2]],TextClassificationList[text_classification_arabic],0),1)</f>
        <v>#N/A</v>
      </c>
      <c r="AS3510" t="e">
        <f>INDEX(TextClassificationList[],MATCH(Sudan_News12[[#This Row],[text_classification_arabic3]],TextClassificationList[text_classification_arabic],0),1)</f>
        <v>#N/A</v>
      </c>
      <c r="AU3510" t="e">
        <f>INDEX(TextClassificationList[],MATCH(Sudan_News12[[#This Row],[text_classification_arabic4]],TextClassificationList[text_classification_arabic],0),1)</f>
        <v>#N/A</v>
      </c>
      <c r="AW3510" t="e">
        <f>INDEX(TextClassificationList[],MATCH(Sudan_News12[[#This Row],[text_classification_arabic5]],TextClassificationList[text_classification_arabic],0),1)</f>
        <v>#N/A</v>
      </c>
    </row>
    <row r="3511" spans="1:49" x14ac:dyDescent="0.2">
      <c r="A3511">
        <v>1.2590119859262259E+18</v>
      </c>
      <c r="B3511">
        <v>1.2589121181385318E+18</v>
      </c>
      <c r="C3511" t="s">
        <v>13484</v>
      </c>
      <c r="D3511" s="1">
        <v>43960</v>
      </c>
      <c r="E3511" s="2">
        <v>0.36600694444444443</v>
      </c>
      <c r="F3511">
        <v>200</v>
      </c>
      <c r="G3511">
        <v>1889611729</v>
      </c>
      <c r="H3511" t="s">
        <v>354</v>
      </c>
      <c r="I3511" t="s">
        <v>355</v>
      </c>
      <c r="J3511" t="s">
        <v>265</v>
      </c>
      <c r="K3511" t="s">
        <v>13485</v>
      </c>
      <c r="L3511" t="s">
        <v>266</v>
      </c>
      <c r="M3511" t="s">
        <v>267</v>
      </c>
      <c r="N3511" t="s">
        <v>267</v>
      </c>
      <c r="O3511" t="s">
        <v>267</v>
      </c>
      <c r="P3511">
        <v>0</v>
      </c>
      <c r="Q3511">
        <v>0</v>
      </c>
      <c r="R3511">
        <v>0</v>
      </c>
      <c r="S3511" t="s">
        <v>267</v>
      </c>
      <c r="T3511" t="s">
        <v>267</v>
      </c>
      <c r="U3511" t="s">
        <v>13486</v>
      </c>
      <c r="V3511" t="b">
        <v>0</v>
      </c>
      <c r="W3511" t="s">
        <v>265</v>
      </c>
      <c r="X3511">
        <v>0</v>
      </c>
      <c r="Y3511" t="s">
        <v>265</v>
      </c>
      <c r="Z3511" t="s">
        <v>265</v>
      </c>
      <c r="AA3511" t="s">
        <v>265</v>
      </c>
      <c r="AB3511" t="s">
        <v>265</v>
      </c>
      <c r="AC3511" t="s">
        <v>265</v>
      </c>
      <c r="AD3511" t="s">
        <v>265</v>
      </c>
      <c r="AE3511" t="s">
        <v>265</v>
      </c>
      <c r="AF3511" t="s">
        <v>13487</v>
      </c>
      <c r="AG3511" t="s">
        <v>265</v>
      </c>
      <c r="AH3511" t="s">
        <v>265</v>
      </c>
      <c r="AI3511" t="s">
        <v>265</v>
      </c>
      <c r="AJ3511" t="s">
        <v>265</v>
      </c>
      <c r="AL3511" t="str">
        <f>IF(Sudan_News12[[#This Row],[relevancy_classification_english]]="Relevant","مناسب",IF(Sudan_News12[[#This Row],[relevancy_classification_english]]="Relevant","عَرَضِيّ",""))</f>
        <v/>
      </c>
      <c r="AN3511" t="str">
        <f>IF(Sudan_News12[[#This Row],[sentiment_analysis_english]]="Negative","سلبي",IF(Sudan_News12[[#This Row],[sentiment_analysis_english]]="Neutral","حيادي",IF(Sudan_News12[[#This Row],[sentiment_analysis_english]]="Positive","إيجابي","")))</f>
        <v/>
      </c>
      <c r="AO3511" t="e">
        <f>INDEX(TextClassificationList[],MATCH(Sudan_News12[[#This Row],[text_classification_arabic]],TextClassificationList[text_classification_arabic],0),1)</f>
        <v>#N/A</v>
      </c>
      <c r="AQ3511" t="e">
        <f>INDEX(TextClassificationList[],MATCH(Sudan_News12[[#This Row],[text_classification_arabic2]],TextClassificationList[text_classification_arabic],0),1)</f>
        <v>#N/A</v>
      </c>
      <c r="AS3511" t="e">
        <f>INDEX(TextClassificationList[],MATCH(Sudan_News12[[#This Row],[text_classification_arabic3]],TextClassificationList[text_classification_arabic],0),1)</f>
        <v>#N/A</v>
      </c>
      <c r="AU3511" t="e">
        <f>INDEX(TextClassificationList[],MATCH(Sudan_News12[[#This Row],[text_classification_arabic4]],TextClassificationList[text_classification_arabic],0),1)</f>
        <v>#N/A</v>
      </c>
      <c r="AW3511" t="e">
        <f>INDEX(TextClassificationList[],MATCH(Sudan_News12[[#This Row],[text_classification_arabic5]],TextClassificationList[text_classification_arabic],0),1)</f>
        <v>#N/A</v>
      </c>
    </row>
    <row r="3512" spans="1:49" x14ac:dyDescent="0.2">
      <c r="A3512">
        <v>1.2587685559668941E+18</v>
      </c>
      <c r="B3512">
        <v>1.2587685559668941E+18</v>
      </c>
      <c r="C3512" t="s">
        <v>13488</v>
      </c>
      <c r="D3512" s="1">
        <v>43959</v>
      </c>
      <c r="E3512" s="2">
        <v>0.69427083333333328</v>
      </c>
      <c r="F3512">
        <v>200</v>
      </c>
      <c r="G3512">
        <v>1889611729</v>
      </c>
      <c r="H3512" t="s">
        <v>354</v>
      </c>
      <c r="I3512" t="s">
        <v>355</v>
      </c>
      <c r="J3512" t="s">
        <v>265</v>
      </c>
      <c r="K3512" t="s">
        <v>13489</v>
      </c>
      <c r="L3512" t="s">
        <v>266</v>
      </c>
      <c r="M3512" t="s">
        <v>267</v>
      </c>
      <c r="N3512" t="s">
        <v>267</v>
      </c>
      <c r="O3512" t="s">
        <v>13490</v>
      </c>
      <c r="P3512">
        <v>0</v>
      </c>
      <c r="Q3512">
        <v>0</v>
      </c>
      <c r="R3512">
        <v>0</v>
      </c>
      <c r="S3512" t="s">
        <v>267</v>
      </c>
      <c r="T3512" t="s">
        <v>267</v>
      </c>
      <c r="U3512" t="s">
        <v>13491</v>
      </c>
      <c r="V3512" t="b">
        <v>0</v>
      </c>
      <c r="W3512" t="s">
        <v>265</v>
      </c>
      <c r="X3512">
        <v>1</v>
      </c>
      <c r="Y3512" t="s">
        <v>13492</v>
      </c>
      <c r="Z3512" t="s">
        <v>265</v>
      </c>
      <c r="AA3512" t="s">
        <v>265</v>
      </c>
      <c r="AB3512" t="s">
        <v>265</v>
      </c>
      <c r="AC3512" t="s">
        <v>265</v>
      </c>
      <c r="AD3512" t="s">
        <v>265</v>
      </c>
      <c r="AE3512" t="s">
        <v>265</v>
      </c>
      <c r="AF3512" t="s">
        <v>267</v>
      </c>
      <c r="AG3512" t="s">
        <v>265</v>
      </c>
      <c r="AH3512" t="s">
        <v>265</v>
      </c>
      <c r="AI3512" t="s">
        <v>265</v>
      </c>
      <c r="AJ3512" t="s">
        <v>265</v>
      </c>
      <c r="AL3512" t="str">
        <f>IF(Sudan_News12[[#This Row],[relevancy_classification_english]]="Relevant","مناسب",IF(Sudan_News12[[#This Row],[relevancy_classification_english]]="Relevant","عَرَضِيّ",""))</f>
        <v/>
      </c>
      <c r="AN3512" t="str">
        <f>IF(Sudan_News12[[#This Row],[sentiment_analysis_english]]="Negative","سلبي",IF(Sudan_News12[[#This Row],[sentiment_analysis_english]]="Neutral","حيادي",IF(Sudan_News12[[#This Row],[sentiment_analysis_english]]="Positive","إيجابي","")))</f>
        <v/>
      </c>
      <c r="AO3512" t="e">
        <f>INDEX(TextClassificationList[],MATCH(Sudan_News12[[#This Row],[text_classification_arabic]],TextClassificationList[text_classification_arabic],0),1)</f>
        <v>#N/A</v>
      </c>
      <c r="AQ3512" t="e">
        <f>INDEX(TextClassificationList[],MATCH(Sudan_News12[[#This Row],[text_classification_arabic2]],TextClassificationList[text_classification_arabic],0),1)</f>
        <v>#N/A</v>
      </c>
      <c r="AS3512" t="e">
        <f>INDEX(TextClassificationList[],MATCH(Sudan_News12[[#This Row],[text_classification_arabic3]],TextClassificationList[text_classification_arabic],0),1)</f>
        <v>#N/A</v>
      </c>
      <c r="AU3512" t="e">
        <f>INDEX(TextClassificationList[],MATCH(Sudan_News12[[#This Row],[text_classification_arabic4]],TextClassificationList[text_classification_arabic],0),1)</f>
        <v>#N/A</v>
      </c>
      <c r="AW3512" t="e">
        <f>INDEX(TextClassificationList[],MATCH(Sudan_News12[[#This Row],[text_classification_arabic5]],TextClassificationList[text_classification_arabic],0),1)</f>
        <v>#N/A</v>
      </c>
    </row>
    <row r="3513" spans="1:49" x14ac:dyDescent="0.2">
      <c r="A3513">
        <v>1.2587680032877036E+18</v>
      </c>
      <c r="B3513">
        <v>1.2587680032877036E+18</v>
      </c>
      <c r="C3513" t="s">
        <v>13493</v>
      </c>
      <c r="D3513" s="1">
        <v>43959</v>
      </c>
      <c r="E3513" s="2">
        <v>0.6927430555555556</v>
      </c>
      <c r="F3513">
        <v>200</v>
      </c>
      <c r="G3513">
        <v>1889611729</v>
      </c>
      <c r="H3513" t="s">
        <v>354</v>
      </c>
      <c r="I3513" t="s">
        <v>355</v>
      </c>
      <c r="J3513" t="s">
        <v>265</v>
      </c>
      <c r="K3513" t="s">
        <v>13494</v>
      </c>
      <c r="L3513" t="s">
        <v>266</v>
      </c>
      <c r="M3513" t="s">
        <v>267</v>
      </c>
      <c r="N3513" t="s">
        <v>267</v>
      </c>
      <c r="O3513" t="s">
        <v>13495</v>
      </c>
      <c r="P3513">
        <v>0</v>
      </c>
      <c r="Q3513">
        <v>0</v>
      </c>
      <c r="R3513">
        <v>0</v>
      </c>
      <c r="S3513" t="s">
        <v>267</v>
      </c>
      <c r="T3513" t="s">
        <v>267</v>
      </c>
      <c r="U3513" t="s">
        <v>13496</v>
      </c>
      <c r="V3513" t="b">
        <v>0</v>
      </c>
      <c r="W3513" t="s">
        <v>265</v>
      </c>
      <c r="X3513">
        <v>1</v>
      </c>
      <c r="Y3513" t="s">
        <v>13497</v>
      </c>
      <c r="Z3513" t="s">
        <v>265</v>
      </c>
      <c r="AA3513" t="s">
        <v>265</v>
      </c>
      <c r="AB3513" t="s">
        <v>265</v>
      </c>
      <c r="AC3513" t="s">
        <v>265</v>
      </c>
      <c r="AD3513" t="s">
        <v>265</v>
      </c>
      <c r="AE3513" t="s">
        <v>265</v>
      </c>
      <c r="AF3513" t="s">
        <v>267</v>
      </c>
      <c r="AG3513" t="s">
        <v>265</v>
      </c>
      <c r="AH3513" t="s">
        <v>265</v>
      </c>
      <c r="AI3513" t="s">
        <v>265</v>
      </c>
      <c r="AJ3513" t="s">
        <v>265</v>
      </c>
      <c r="AL3513" t="str">
        <f>IF(Sudan_News12[[#This Row],[relevancy_classification_english]]="Relevant","مناسب",IF(Sudan_News12[[#This Row],[relevancy_classification_english]]="Relevant","عَرَضِيّ",""))</f>
        <v/>
      </c>
      <c r="AN3513" t="str">
        <f>IF(Sudan_News12[[#This Row],[sentiment_analysis_english]]="Negative","سلبي",IF(Sudan_News12[[#This Row],[sentiment_analysis_english]]="Neutral","حيادي",IF(Sudan_News12[[#This Row],[sentiment_analysis_english]]="Positive","إيجابي","")))</f>
        <v/>
      </c>
      <c r="AO3513" t="e">
        <f>INDEX(TextClassificationList[],MATCH(Sudan_News12[[#This Row],[text_classification_arabic]],TextClassificationList[text_classification_arabic],0),1)</f>
        <v>#N/A</v>
      </c>
      <c r="AQ3513" t="e">
        <f>INDEX(TextClassificationList[],MATCH(Sudan_News12[[#This Row],[text_classification_arabic2]],TextClassificationList[text_classification_arabic],0),1)</f>
        <v>#N/A</v>
      </c>
      <c r="AS3513" t="e">
        <f>INDEX(TextClassificationList[],MATCH(Sudan_News12[[#This Row],[text_classification_arabic3]],TextClassificationList[text_classification_arabic],0),1)</f>
        <v>#N/A</v>
      </c>
      <c r="AU3513" t="e">
        <f>INDEX(TextClassificationList[],MATCH(Sudan_News12[[#This Row],[text_classification_arabic4]],TextClassificationList[text_classification_arabic],0),1)</f>
        <v>#N/A</v>
      </c>
      <c r="AW3513" t="e">
        <f>INDEX(TextClassificationList[],MATCH(Sudan_News12[[#This Row],[text_classification_arabic5]],TextClassificationList[text_classification_arabic],0),1)</f>
        <v>#N/A</v>
      </c>
    </row>
    <row r="3514" spans="1:49" x14ac:dyDescent="0.2">
      <c r="A3514">
        <v>1.2587078944066519E+18</v>
      </c>
      <c r="B3514">
        <v>1.2585140663282852E+18</v>
      </c>
      <c r="C3514" t="s">
        <v>13498</v>
      </c>
      <c r="D3514" s="1">
        <v>43959</v>
      </c>
      <c r="E3514" s="2">
        <v>0.52687499999999998</v>
      </c>
      <c r="F3514">
        <v>200</v>
      </c>
      <c r="G3514">
        <v>1889611729</v>
      </c>
      <c r="H3514" t="s">
        <v>354</v>
      </c>
      <c r="I3514" t="s">
        <v>355</v>
      </c>
      <c r="J3514" t="s">
        <v>265</v>
      </c>
      <c r="K3514" t="s">
        <v>13499</v>
      </c>
      <c r="L3514" t="s">
        <v>266</v>
      </c>
      <c r="M3514" t="s">
        <v>267</v>
      </c>
      <c r="N3514" t="s">
        <v>267</v>
      </c>
      <c r="O3514" t="s">
        <v>267</v>
      </c>
      <c r="P3514">
        <v>0</v>
      </c>
      <c r="Q3514">
        <v>0</v>
      </c>
      <c r="R3514">
        <v>1</v>
      </c>
      <c r="S3514" t="s">
        <v>267</v>
      </c>
      <c r="T3514" t="s">
        <v>267</v>
      </c>
      <c r="U3514" t="s">
        <v>13500</v>
      </c>
      <c r="V3514" t="b">
        <v>0</v>
      </c>
      <c r="W3514" t="s">
        <v>265</v>
      </c>
      <c r="X3514">
        <v>0</v>
      </c>
      <c r="Y3514" t="s">
        <v>265</v>
      </c>
      <c r="Z3514" t="s">
        <v>265</v>
      </c>
      <c r="AA3514" t="s">
        <v>265</v>
      </c>
      <c r="AB3514" t="s">
        <v>265</v>
      </c>
      <c r="AC3514" t="s">
        <v>265</v>
      </c>
      <c r="AD3514" t="s">
        <v>265</v>
      </c>
      <c r="AE3514" t="s">
        <v>265</v>
      </c>
      <c r="AF3514" t="s">
        <v>13501</v>
      </c>
      <c r="AG3514" t="s">
        <v>265</v>
      </c>
      <c r="AH3514" t="s">
        <v>265</v>
      </c>
      <c r="AI3514" t="s">
        <v>265</v>
      </c>
      <c r="AJ3514" t="s">
        <v>265</v>
      </c>
      <c r="AL3514" t="str">
        <f>IF(Sudan_News12[[#This Row],[relevancy_classification_english]]="Relevant","مناسب",IF(Sudan_News12[[#This Row],[relevancy_classification_english]]="Relevant","عَرَضِيّ",""))</f>
        <v/>
      </c>
      <c r="AN3514" t="str">
        <f>IF(Sudan_News12[[#This Row],[sentiment_analysis_english]]="Negative","سلبي",IF(Sudan_News12[[#This Row],[sentiment_analysis_english]]="Neutral","حيادي",IF(Sudan_News12[[#This Row],[sentiment_analysis_english]]="Positive","إيجابي","")))</f>
        <v/>
      </c>
      <c r="AO3514" t="e">
        <f>INDEX(TextClassificationList[],MATCH(Sudan_News12[[#This Row],[text_classification_arabic]],TextClassificationList[text_classification_arabic],0),1)</f>
        <v>#N/A</v>
      </c>
      <c r="AQ3514" t="e">
        <f>INDEX(TextClassificationList[],MATCH(Sudan_News12[[#This Row],[text_classification_arabic2]],TextClassificationList[text_classification_arabic],0),1)</f>
        <v>#N/A</v>
      </c>
      <c r="AS3514" t="e">
        <f>INDEX(TextClassificationList[],MATCH(Sudan_News12[[#This Row],[text_classification_arabic3]],TextClassificationList[text_classification_arabic],0),1)</f>
        <v>#N/A</v>
      </c>
      <c r="AU3514" t="e">
        <f>INDEX(TextClassificationList[],MATCH(Sudan_News12[[#This Row],[text_classification_arabic4]],TextClassificationList[text_classification_arabic],0),1)</f>
        <v>#N/A</v>
      </c>
      <c r="AW3514" t="e">
        <f>INDEX(TextClassificationList[],MATCH(Sudan_News12[[#This Row],[text_classification_arabic5]],TextClassificationList[text_classification_arabic],0),1)</f>
        <v>#N/A</v>
      </c>
    </row>
    <row r="3515" spans="1:49" x14ac:dyDescent="0.2">
      <c r="A3515">
        <v>1.2586995580848865E+18</v>
      </c>
      <c r="B3515">
        <v>1.2565656662971105E+18</v>
      </c>
      <c r="C3515" t="s">
        <v>13502</v>
      </c>
      <c r="D3515" s="1">
        <v>43959</v>
      </c>
      <c r="E3515" s="2">
        <v>0.50386574074074075</v>
      </c>
      <c r="F3515">
        <v>200</v>
      </c>
      <c r="G3515">
        <v>1889611729</v>
      </c>
      <c r="H3515" t="s">
        <v>354</v>
      </c>
      <c r="I3515" t="s">
        <v>355</v>
      </c>
      <c r="J3515" t="s">
        <v>265</v>
      </c>
      <c r="K3515" t="s">
        <v>13503</v>
      </c>
      <c r="L3515" t="s">
        <v>266</v>
      </c>
      <c r="M3515" t="s">
        <v>267</v>
      </c>
      <c r="N3515" t="s">
        <v>267</v>
      </c>
      <c r="O3515" t="s">
        <v>267</v>
      </c>
      <c r="P3515">
        <v>0</v>
      </c>
      <c r="Q3515">
        <v>0</v>
      </c>
      <c r="R3515">
        <v>0</v>
      </c>
      <c r="S3515" t="s">
        <v>267</v>
      </c>
      <c r="T3515" t="s">
        <v>267</v>
      </c>
      <c r="U3515" t="s">
        <v>13504</v>
      </c>
      <c r="V3515" t="b">
        <v>0</v>
      </c>
      <c r="W3515" t="s">
        <v>265</v>
      </c>
      <c r="X3515">
        <v>0</v>
      </c>
      <c r="Y3515" t="s">
        <v>265</v>
      </c>
      <c r="Z3515" t="s">
        <v>265</v>
      </c>
      <c r="AA3515" t="s">
        <v>265</v>
      </c>
      <c r="AB3515" t="s">
        <v>265</v>
      </c>
      <c r="AC3515" t="s">
        <v>265</v>
      </c>
      <c r="AD3515" t="s">
        <v>265</v>
      </c>
      <c r="AE3515" t="s">
        <v>265</v>
      </c>
      <c r="AF3515" t="s">
        <v>13505</v>
      </c>
      <c r="AG3515" t="s">
        <v>265</v>
      </c>
      <c r="AH3515" t="s">
        <v>265</v>
      </c>
      <c r="AI3515" t="s">
        <v>265</v>
      </c>
      <c r="AJ3515" t="s">
        <v>265</v>
      </c>
      <c r="AL3515" t="str">
        <f>IF(Sudan_News12[[#This Row],[relevancy_classification_english]]="Relevant","مناسب",IF(Sudan_News12[[#This Row],[relevancy_classification_english]]="Relevant","عَرَضِيّ",""))</f>
        <v/>
      </c>
      <c r="AN3515" t="str">
        <f>IF(Sudan_News12[[#This Row],[sentiment_analysis_english]]="Negative","سلبي",IF(Sudan_News12[[#This Row],[sentiment_analysis_english]]="Neutral","حيادي",IF(Sudan_News12[[#This Row],[sentiment_analysis_english]]="Positive","إيجابي","")))</f>
        <v/>
      </c>
      <c r="AO3515" t="e">
        <f>INDEX(TextClassificationList[],MATCH(Sudan_News12[[#This Row],[text_classification_arabic]],TextClassificationList[text_classification_arabic],0),1)</f>
        <v>#N/A</v>
      </c>
      <c r="AQ3515" t="e">
        <f>INDEX(TextClassificationList[],MATCH(Sudan_News12[[#This Row],[text_classification_arabic2]],TextClassificationList[text_classification_arabic],0),1)</f>
        <v>#N/A</v>
      </c>
      <c r="AS3515" t="e">
        <f>INDEX(TextClassificationList[],MATCH(Sudan_News12[[#This Row],[text_classification_arabic3]],TextClassificationList[text_classification_arabic],0),1)</f>
        <v>#N/A</v>
      </c>
      <c r="AU3515" t="e">
        <f>INDEX(TextClassificationList[],MATCH(Sudan_News12[[#This Row],[text_classification_arabic4]],TextClassificationList[text_classification_arabic],0),1)</f>
        <v>#N/A</v>
      </c>
      <c r="AW3515" t="e">
        <f>INDEX(TextClassificationList[],MATCH(Sudan_News12[[#This Row],[text_classification_arabic5]],TextClassificationList[text_classification_arabic],0),1)</f>
        <v>#N/A</v>
      </c>
    </row>
    <row r="3516" spans="1:49" x14ac:dyDescent="0.2">
      <c r="A3516">
        <v>1.2585157939998843E+18</v>
      </c>
      <c r="B3516">
        <v>1.2583460610113413E+18</v>
      </c>
      <c r="C3516" t="s">
        <v>13506</v>
      </c>
      <c r="D3516" s="1">
        <v>43958</v>
      </c>
      <c r="E3516" s="2">
        <v>0.99678240740740742</v>
      </c>
      <c r="F3516">
        <v>200</v>
      </c>
      <c r="G3516">
        <v>1889611729</v>
      </c>
      <c r="H3516" t="s">
        <v>354</v>
      </c>
      <c r="I3516" t="s">
        <v>355</v>
      </c>
      <c r="J3516" t="s">
        <v>265</v>
      </c>
      <c r="K3516" t="s">
        <v>13507</v>
      </c>
      <c r="L3516" t="s">
        <v>266</v>
      </c>
      <c r="M3516" t="s">
        <v>267</v>
      </c>
      <c r="N3516" t="s">
        <v>267</v>
      </c>
      <c r="O3516" t="s">
        <v>267</v>
      </c>
      <c r="P3516">
        <v>0</v>
      </c>
      <c r="Q3516">
        <v>0</v>
      </c>
      <c r="R3516">
        <v>0</v>
      </c>
      <c r="S3516" t="s">
        <v>267</v>
      </c>
      <c r="T3516" t="s">
        <v>267</v>
      </c>
      <c r="U3516" t="s">
        <v>13508</v>
      </c>
      <c r="V3516" t="b">
        <v>0</v>
      </c>
      <c r="W3516" t="s">
        <v>265</v>
      </c>
      <c r="X3516">
        <v>0</v>
      </c>
      <c r="Y3516" t="s">
        <v>265</v>
      </c>
      <c r="Z3516" t="s">
        <v>265</v>
      </c>
      <c r="AA3516" t="s">
        <v>265</v>
      </c>
      <c r="AB3516" t="s">
        <v>265</v>
      </c>
      <c r="AC3516" t="s">
        <v>265</v>
      </c>
      <c r="AD3516" t="s">
        <v>265</v>
      </c>
      <c r="AE3516" t="s">
        <v>265</v>
      </c>
      <c r="AF3516" t="s">
        <v>13509</v>
      </c>
      <c r="AG3516" t="s">
        <v>265</v>
      </c>
      <c r="AH3516" t="s">
        <v>265</v>
      </c>
      <c r="AI3516" t="s">
        <v>265</v>
      </c>
      <c r="AJ3516" t="s">
        <v>265</v>
      </c>
      <c r="AL3516" t="str">
        <f>IF(Sudan_News12[[#This Row],[relevancy_classification_english]]="Relevant","مناسب",IF(Sudan_News12[[#This Row],[relevancy_classification_english]]="Relevant","عَرَضِيّ",""))</f>
        <v/>
      </c>
      <c r="AN3516" t="str">
        <f>IF(Sudan_News12[[#This Row],[sentiment_analysis_english]]="Negative","سلبي",IF(Sudan_News12[[#This Row],[sentiment_analysis_english]]="Neutral","حيادي",IF(Sudan_News12[[#This Row],[sentiment_analysis_english]]="Positive","إيجابي","")))</f>
        <v/>
      </c>
      <c r="AO3516" t="e">
        <f>INDEX(TextClassificationList[],MATCH(Sudan_News12[[#This Row],[text_classification_arabic]],TextClassificationList[text_classification_arabic],0),1)</f>
        <v>#N/A</v>
      </c>
      <c r="AQ3516" t="e">
        <f>INDEX(TextClassificationList[],MATCH(Sudan_News12[[#This Row],[text_classification_arabic2]],TextClassificationList[text_classification_arabic],0),1)</f>
        <v>#N/A</v>
      </c>
      <c r="AS3516" t="e">
        <f>INDEX(TextClassificationList[],MATCH(Sudan_News12[[#This Row],[text_classification_arabic3]],TextClassificationList[text_classification_arabic],0),1)</f>
        <v>#N/A</v>
      </c>
      <c r="AU3516" t="e">
        <f>INDEX(TextClassificationList[],MATCH(Sudan_News12[[#This Row],[text_classification_arabic4]],TextClassificationList[text_classification_arabic],0),1)</f>
        <v>#N/A</v>
      </c>
      <c r="AW3516" t="e">
        <f>INDEX(TextClassificationList[],MATCH(Sudan_News12[[#This Row],[text_classification_arabic5]],TextClassificationList[text_classification_arabic],0),1)</f>
        <v>#N/A</v>
      </c>
    </row>
    <row r="3517" spans="1:49" x14ac:dyDescent="0.2">
      <c r="A3517">
        <v>1.2584721030677381E+18</v>
      </c>
      <c r="B3517">
        <v>1.2584056596258652E+18</v>
      </c>
      <c r="C3517" t="s">
        <v>13510</v>
      </c>
      <c r="D3517" s="1">
        <v>43958</v>
      </c>
      <c r="E3517" s="2">
        <v>0.87621527777777775</v>
      </c>
      <c r="F3517">
        <v>200</v>
      </c>
      <c r="G3517">
        <v>1889611729</v>
      </c>
      <c r="H3517" t="s">
        <v>354</v>
      </c>
      <c r="I3517" t="s">
        <v>355</v>
      </c>
      <c r="J3517" t="s">
        <v>265</v>
      </c>
      <c r="K3517" t="s">
        <v>13511</v>
      </c>
      <c r="L3517" t="s">
        <v>266</v>
      </c>
      <c r="M3517" t="s">
        <v>267</v>
      </c>
      <c r="N3517" t="s">
        <v>267</v>
      </c>
      <c r="O3517" t="s">
        <v>267</v>
      </c>
      <c r="P3517">
        <v>0</v>
      </c>
      <c r="Q3517">
        <v>0</v>
      </c>
      <c r="R3517">
        <v>0</v>
      </c>
      <c r="S3517" t="s">
        <v>267</v>
      </c>
      <c r="T3517" t="s">
        <v>267</v>
      </c>
      <c r="U3517" t="s">
        <v>13512</v>
      </c>
      <c r="V3517" t="b">
        <v>0</v>
      </c>
      <c r="W3517" t="s">
        <v>265</v>
      </c>
      <c r="X3517">
        <v>0</v>
      </c>
      <c r="Y3517" t="s">
        <v>265</v>
      </c>
      <c r="Z3517" t="s">
        <v>265</v>
      </c>
      <c r="AA3517" t="s">
        <v>265</v>
      </c>
      <c r="AB3517" t="s">
        <v>265</v>
      </c>
      <c r="AC3517" t="s">
        <v>265</v>
      </c>
      <c r="AD3517" t="s">
        <v>265</v>
      </c>
      <c r="AE3517" t="s">
        <v>265</v>
      </c>
      <c r="AF3517" t="s">
        <v>13513</v>
      </c>
      <c r="AG3517" t="s">
        <v>265</v>
      </c>
      <c r="AH3517" t="s">
        <v>265</v>
      </c>
      <c r="AI3517" t="s">
        <v>265</v>
      </c>
      <c r="AJ3517" t="s">
        <v>265</v>
      </c>
      <c r="AL3517" t="str">
        <f>IF(Sudan_News12[[#This Row],[relevancy_classification_english]]="Relevant","مناسب",IF(Sudan_News12[[#This Row],[relevancy_classification_english]]="Relevant","عَرَضِيّ",""))</f>
        <v/>
      </c>
      <c r="AN3517" t="str">
        <f>IF(Sudan_News12[[#This Row],[sentiment_analysis_english]]="Negative","سلبي",IF(Sudan_News12[[#This Row],[sentiment_analysis_english]]="Neutral","حيادي",IF(Sudan_News12[[#This Row],[sentiment_analysis_english]]="Positive","إيجابي","")))</f>
        <v/>
      </c>
      <c r="AO3517" t="e">
        <f>INDEX(TextClassificationList[],MATCH(Sudan_News12[[#This Row],[text_classification_arabic]],TextClassificationList[text_classification_arabic],0),1)</f>
        <v>#N/A</v>
      </c>
      <c r="AQ3517" t="e">
        <f>INDEX(TextClassificationList[],MATCH(Sudan_News12[[#This Row],[text_classification_arabic2]],TextClassificationList[text_classification_arabic],0),1)</f>
        <v>#N/A</v>
      </c>
      <c r="AS3517" t="e">
        <f>INDEX(TextClassificationList[],MATCH(Sudan_News12[[#This Row],[text_classification_arabic3]],TextClassificationList[text_classification_arabic],0),1)</f>
        <v>#N/A</v>
      </c>
      <c r="AU3517" t="e">
        <f>INDEX(TextClassificationList[],MATCH(Sudan_News12[[#This Row],[text_classification_arabic4]],TextClassificationList[text_classification_arabic],0),1)</f>
        <v>#N/A</v>
      </c>
      <c r="AW3517" t="e">
        <f>INDEX(TextClassificationList[],MATCH(Sudan_News12[[#This Row],[text_classification_arabic5]],TextClassificationList[text_classification_arabic],0),1)</f>
        <v>#N/A</v>
      </c>
    </row>
    <row r="3518" spans="1:49" x14ac:dyDescent="0.2">
      <c r="A3518">
        <v>1.2584717494752788E+18</v>
      </c>
      <c r="B3518">
        <v>1.2581557271616225E+18</v>
      </c>
      <c r="C3518" t="s">
        <v>13514</v>
      </c>
      <c r="D3518" s="1">
        <v>43958</v>
      </c>
      <c r="E3518" s="2">
        <v>0.87524305555555559</v>
      </c>
      <c r="F3518">
        <v>200</v>
      </c>
      <c r="G3518">
        <v>1889611729</v>
      </c>
      <c r="H3518" t="s">
        <v>354</v>
      </c>
      <c r="I3518" t="s">
        <v>355</v>
      </c>
      <c r="J3518" t="s">
        <v>265</v>
      </c>
      <c r="K3518" t="s">
        <v>13515</v>
      </c>
      <c r="L3518" t="s">
        <v>276</v>
      </c>
      <c r="M3518" t="s">
        <v>267</v>
      </c>
      <c r="N3518" t="s">
        <v>267</v>
      </c>
      <c r="O3518" t="s">
        <v>267</v>
      </c>
      <c r="P3518">
        <v>0</v>
      </c>
      <c r="Q3518">
        <v>0</v>
      </c>
      <c r="R3518">
        <v>0</v>
      </c>
      <c r="S3518" t="s">
        <v>267</v>
      </c>
      <c r="T3518" t="s">
        <v>267</v>
      </c>
      <c r="U3518" t="s">
        <v>13516</v>
      </c>
      <c r="V3518" t="b">
        <v>0</v>
      </c>
      <c r="W3518" t="s">
        <v>265</v>
      </c>
      <c r="X3518">
        <v>0</v>
      </c>
      <c r="Y3518" t="s">
        <v>265</v>
      </c>
      <c r="Z3518" t="s">
        <v>265</v>
      </c>
      <c r="AA3518" t="s">
        <v>265</v>
      </c>
      <c r="AB3518" t="s">
        <v>265</v>
      </c>
      <c r="AC3518" t="s">
        <v>265</v>
      </c>
      <c r="AD3518" t="s">
        <v>265</v>
      </c>
      <c r="AE3518" t="s">
        <v>265</v>
      </c>
      <c r="AF3518" t="s">
        <v>267</v>
      </c>
      <c r="AG3518" t="s">
        <v>265</v>
      </c>
      <c r="AH3518" t="s">
        <v>265</v>
      </c>
      <c r="AI3518" t="s">
        <v>265</v>
      </c>
      <c r="AJ3518" t="s">
        <v>265</v>
      </c>
      <c r="AL3518" t="str">
        <f>IF(Sudan_News12[[#This Row],[relevancy_classification_english]]="Relevant","مناسب",IF(Sudan_News12[[#This Row],[relevancy_classification_english]]="Relevant","عَرَضِيّ",""))</f>
        <v/>
      </c>
      <c r="AN3518" t="str">
        <f>IF(Sudan_News12[[#This Row],[sentiment_analysis_english]]="Negative","سلبي",IF(Sudan_News12[[#This Row],[sentiment_analysis_english]]="Neutral","حيادي",IF(Sudan_News12[[#This Row],[sentiment_analysis_english]]="Positive","إيجابي","")))</f>
        <v/>
      </c>
      <c r="AO3518" t="e">
        <f>INDEX(TextClassificationList[],MATCH(Sudan_News12[[#This Row],[text_classification_arabic]],TextClassificationList[text_classification_arabic],0),1)</f>
        <v>#N/A</v>
      </c>
      <c r="AQ3518" t="e">
        <f>INDEX(TextClassificationList[],MATCH(Sudan_News12[[#This Row],[text_classification_arabic2]],TextClassificationList[text_classification_arabic],0),1)</f>
        <v>#N/A</v>
      </c>
      <c r="AS3518" t="e">
        <f>INDEX(TextClassificationList[],MATCH(Sudan_News12[[#This Row],[text_classification_arabic3]],TextClassificationList[text_classification_arabic],0),1)</f>
        <v>#N/A</v>
      </c>
      <c r="AU3518" t="e">
        <f>INDEX(TextClassificationList[],MATCH(Sudan_News12[[#This Row],[text_classification_arabic4]],TextClassificationList[text_classification_arabic],0),1)</f>
        <v>#N/A</v>
      </c>
      <c r="AW3518" t="e">
        <f>INDEX(TextClassificationList[],MATCH(Sudan_News12[[#This Row],[text_classification_arabic5]],TextClassificationList[text_classification_arabic],0),1)</f>
        <v>#N/A</v>
      </c>
    </row>
    <row r="3519" spans="1:49" x14ac:dyDescent="0.2">
      <c r="A3519">
        <v>1.2584687685625037E+18</v>
      </c>
      <c r="B3519">
        <v>1.2584587715396116E+18</v>
      </c>
      <c r="C3519" t="s">
        <v>13517</v>
      </c>
      <c r="D3519" s="1">
        <v>43958</v>
      </c>
      <c r="E3519" s="2">
        <v>0.86701388888888886</v>
      </c>
      <c r="F3519">
        <v>200</v>
      </c>
      <c r="G3519">
        <v>1889611729</v>
      </c>
      <c r="H3519" t="s">
        <v>354</v>
      </c>
      <c r="I3519" t="s">
        <v>355</v>
      </c>
      <c r="J3519" t="s">
        <v>265</v>
      </c>
      <c r="K3519" t="s">
        <v>13518</v>
      </c>
      <c r="L3519" t="s">
        <v>266</v>
      </c>
      <c r="M3519" t="s">
        <v>267</v>
      </c>
      <c r="N3519" t="s">
        <v>267</v>
      </c>
      <c r="O3519" t="s">
        <v>267</v>
      </c>
      <c r="P3519">
        <v>0</v>
      </c>
      <c r="Q3519">
        <v>0</v>
      </c>
      <c r="R3519">
        <v>0</v>
      </c>
      <c r="S3519" t="s">
        <v>267</v>
      </c>
      <c r="T3519" t="s">
        <v>267</v>
      </c>
      <c r="U3519" t="s">
        <v>13519</v>
      </c>
      <c r="V3519" t="b">
        <v>0</v>
      </c>
      <c r="W3519" t="s">
        <v>265</v>
      </c>
      <c r="X3519">
        <v>0</v>
      </c>
      <c r="Y3519" t="s">
        <v>265</v>
      </c>
      <c r="Z3519" t="s">
        <v>265</v>
      </c>
      <c r="AA3519" t="s">
        <v>265</v>
      </c>
      <c r="AB3519" t="s">
        <v>265</v>
      </c>
      <c r="AC3519" t="s">
        <v>265</v>
      </c>
      <c r="AD3519" t="s">
        <v>265</v>
      </c>
      <c r="AE3519" t="s">
        <v>265</v>
      </c>
      <c r="AF3519" t="s">
        <v>267</v>
      </c>
      <c r="AG3519" t="s">
        <v>265</v>
      </c>
      <c r="AH3519" t="s">
        <v>265</v>
      </c>
      <c r="AI3519" t="s">
        <v>265</v>
      </c>
      <c r="AJ3519" t="s">
        <v>265</v>
      </c>
      <c r="AL3519" t="str">
        <f>IF(Sudan_News12[[#This Row],[relevancy_classification_english]]="Relevant","مناسب",IF(Sudan_News12[[#This Row],[relevancy_classification_english]]="Relevant","عَرَضِيّ",""))</f>
        <v/>
      </c>
      <c r="AN3519" t="str">
        <f>IF(Sudan_News12[[#This Row],[sentiment_analysis_english]]="Negative","سلبي",IF(Sudan_News12[[#This Row],[sentiment_analysis_english]]="Neutral","حيادي",IF(Sudan_News12[[#This Row],[sentiment_analysis_english]]="Positive","إيجابي","")))</f>
        <v/>
      </c>
      <c r="AO3519" t="e">
        <f>INDEX(TextClassificationList[],MATCH(Sudan_News12[[#This Row],[text_classification_arabic]],TextClassificationList[text_classification_arabic],0),1)</f>
        <v>#N/A</v>
      </c>
      <c r="AQ3519" t="e">
        <f>INDEX(TextClassificationList[],MATCH(Sudan_News12[[#This Row],[text_classification_arabic2]],TextClassificationList[text_classification_arabic],0),1)</f>
        <v>#N/A</v>
      </c>
      <c r="AS3519" t="e">
        <f>INDEX(TextClassificationList[],MATCH(Sudan_News12[[#This Row],[text_classification_arabic3]],TextClassificationList[text_classification_arabic],0),1)</f>
        <v>#N/A</v>
      </c>
      <c r="AU3519" t="e">
        <f>INDEX(TextClassificationList[],MATCH(Sudan_News12[[#This Row],[text_classification_arabic4]],TextClassificationList[text_classification_arabic],0),1)</f>
        <v>#N/A</v>
      </c>
      <c r="AW3519" t="e">
        <f>INDEX(TextClassificationList[],MATCH(Sudan_News12[[#This Row],[text_classification_arabic5]],TextClassificationList[text_classification_arabic],0),1)</f>
        <v>#N/A</v>
      </c>
    </row>
    <row r="3520" spans="1:49" x14ac:dyDescent="0.2">
      <c r="A3520">
        <v>1.2584523392975299E+18</v>
      </c>
      <c r="B3520">
        <v>1.2584072413775135E+18</v>
      </c>
      <c r="C3520" t="s">
        <v>13520</v>
      </c>
      <c r="D3520" s="1">
        <v>43958</v>
      </c>
      <c r="E3520" s="2">
        <v>0.8216782407407407</v>
      </c>
      <c r="F3520">
        <v>200</v>
      </c>
      <c r="G3520">
        <v>1889611729</v>
      </c>
      <c r="H3520" t="s">
        <v>354</v>
      </c>
      <c r="I3520" t="s">
        <v>355</v>
      </c>
      <c r="J3520" t="s">
        <v>265</v>
      </c>
      <c r="K3520" t="s">
        <v>13521</v>
      </c>
      <c r="L3520" t="s">
        <v>266</v>
      </c>
      <c r="M3520" t="s">
        <v>267</v>
      </c>
      <c r="N3520" t="s">
        <v>267</v>
      </c>
      <c r="O3520" t="s">
        <v>267</v>
      </c>
      <c r="P3520">
        <v>0</v>
      </c>
      <c r="Q3520">
        <v>0</v>
      </c>
      <c r="R3520">
        <v>0</v>
      </c>
      <c r="S3520" t="s">
        <v>267</v>
      </c>
      <c r="T3520" t="s">
        <v>267</v>
      </c>
      <c r="U3520" t="s">
        <v>13522</v>
      </c>
      <c r="V3520" t="b">
        <v>0</v>
      </c>
      <c r="W3520" t="s">
        <v>265</v>
      </c>
      <c r="X3520">
        <v>0</v>
      </c>
      <c r="Y3520" t="s">
        <v>265</v>
      </c>
      <c r="Z3520" t="s">
        <v>265</v>
      </c>
      <c r="AA3520" t="s">
        <v>265</v>
      </c>
      <c r="AB3520" t="s">
        <v>265</v>
      </c>
      <c r="AC3520" t="s">
        <v>265</v>
      </c>
      <c r="AD3520" t="s">
        <v>265</v>
      </c>
      <c r="AE3520" t="s">
        <v>265</v>
      </c>
      <c r="AF3520" t="s">
        <v>13523</v>
      </c>
      <c r="AG3520" t="s">
        <v>265</v>
      </c>
      <c r="AH3520" t="s">
        <v>265</v>
      </c>
      <c r="AI3520" t="s">
        <v>265</v>
      </c>
      <c r="AJ3520" t="s">
        <v>265</v>
      </c>
      <c r="AL3520" t="str">
        <f>IF(Sudan_News12[[#This Row],[relevancy_classification_english]]="Relevant","مناسب",IF(Sudan_News12[[#This Row],[relevancy_classification_english]]="Relevant","عَرَضِيّ",""))</f>
        <v/>
      </c>
      <c r="AN3520" t="str">
        <f>IF(Sudan_News12[[#This Row],[sentiment_analysis_english]]="Negative","سلبي",IF(Sudan_News12[[#This Row],[sentiment_analysis_english]]="Neutral","حيادي",IF(Sudan_News12[[#This Row],[sentiment_analysis_english]]="Positive","إيجابي","")))</f>
        <v/>
      </c>
      <c r="AO3520" t="e">
        <f>INDEX(TextClassificationList[],MATCH(Sudan_News12[[#This Row],[text_classification_arabic]],TextClassificationList[text_classification_arabic],0),1)</f>
        <v>#N/A</v>
      </c>
      <c r="AQ3520" t="e">
        <f>INDEX(TextClassificationList[],MATCH(Sudan_News12[[#This Row],[text_classification_arabic2]],TextClassificationList[text_classification_arabic],0),1)</f>
        <v>#N/A</v>
      </c>
      <c r="AS3520" t="e">
        <f>INDEX(TextClassificationList[],MATCH(Sudan_News12[[#This Row],[text_classification_arabic3]],TextClassificationList[text_classification_arabic],0),1)</f>
        <v>#N/A</v>
      </c>
      <c r="AU3520" t="e">
        <f>INDEX(TextClassificationList[],MATCH(Sudan_News12[[#This Row],[text_classification_arabic4]],TextClassificationList[text_classification_arabic],0),1)</f>
        <v>#N/A</v>
      </c>
      <c r="AW3520" t="e">
        <f>INDEX(TextClassificationList[],MATCH(Sudan_News12[[#This Row],[text_classification_arabic5]],TextClassificationList[text_classification_arabic],0),1)</f>
        <v>#N/A</v>
      </c>
    </row>
    <row r="3521" spans="1:49" x14ac:dyDescent="0.2">
      <c r="A3521">
        <v>1.2584499351602708E+18</v>
      </c>
      <c r="B3521">
        <v>1.2584072413775135E+18</v>
      </c>
      <c r="C3521" t="s">
        <v>13524</v>
      </c>
      <c r="D3521" s="1">
        <v>43958</v>
      </c>
      <c r="E3521" s="2">
        <v>0.81504629629629632</v>
      </c>
      <c r="F3521">
        <v>200</v>
      </c>
      <c r="G3521">
        <v>1889611729</v>
      </c>
      <c r="H3521" t="s">
        <v>354</v>
      </c>
      <c r="I3521" t="s">
        <v>355</v>
      </c>
      <c r="J3521" t="s">
        <v>265</v>
      </c>
      <c r="K3521" t="s">
        <v>13525</v>
      </c>
      <c r="L3521" t="s">
        <v>266</v>
      </c>
      <c r="M3521" t="s">
        <v>267</v>
      </c>
      <c r="N3521" t="s">
        <v>267</v>
      </c>
      <c r="O3521" t="s">
        <v>267</v>
      </c>
      <c r="P3521">
        <v>0</v>
      </c>
      <c r="Q3521">
        <v>0</v>
      </c>
      <c r="R3521">
        <v>1</v>
      </c>
      <c r="S3521" t="s">
        <v>267</v>
      </c>
      <c r="T3521" t="s">
        <v>267</v>
      </c>
      <c r="U3521" t="s">
        <v>13526</v>
      </c>
      <c r="V3521" t="b">
        <v>0</v>
      </c>
      <c r="W3521" t="s">
        <v>265</v>
      </c>
      <c r="X3521">
        <v>0</v>
      </c>
      <c r="Y3521" t="s">
        <v>265</v>
      </c>
      <c r="Z3521" t="s">
        <v>265</v>
      </c>
      <c r="AA3521" t="s">
        <v>265</v>
      </c>
      <c r="AB3521" t="s">
        <v>265</v>
      </c>
      <c r="AC3521" t="s">
        <v>265</v>
      </c>
      <c r="AD3521" t="s">
        <v>265</v>
      </c>
      <c r="AE3521" t="s">
        <v>265</v>
      </c>
      <c r="AF3521" t="s">
        <v>13523</v>
      </c>
      <c r="AG3521" t="s">
        <v>265</v>
      </c>
      <c r="AH3521" t="s">
        <v>265</v>
      </c>
      <c r="AI3521" t="s">
        <v>265</v>
      </c>
      <c r="AJ3521" t="s">
        <v>265</v>
      </c>
      <c r="AL3521" t="str">
        <f>IF(Sudan_News12[[#This Row],[relevancy_classification_english]]="Relevant","مناسب",IF(Sudan_News12[[#This Row],[relevancy_classification_english]]="Relevant","عَرَضِيّ",""))</f>
        <v/>
      </c>
      <c r="AN3521" t="str">
        <f>IF(Sudan_News12[[#This Row],[sentiment_analysis_english]]="Negative","سلبي",IF(Sudan_News12[[#This Row],[sentiment_analysis_english]]="Neutral","حيادي",IF(Sudan_News12[[#This Row],[sentiment_analysis_english]]="Positive","إيجابي","")))</f>
        <v/>
      </c>
      <c r="AO3521" t="e">
        <f>INDEX(TextClassificationList[],MATCH(Sudan_News12[[#This Row],[text_classification_arabic]],TextClassificationList[text_classification_arabic],0),1)</f>
        <v>#N/A</v>
      </c>
      <c r="AQ3521" t="e">
        <f>INDEX(TextClassificationList[],MATCH(Sudan_News12[[#This Row],[text_classification_arabic2]],TextClassificationList[text_classification_arabic],0),1)</f>
        <v>#N/A</v>
      </c>
      <c r="AS3521" t="e">
        <f>INDEX(TextClassificationList[],MATCH(Sudan_News12[[#This Row],[text_classification_arabic3]],TextClassificationList[text_classification_arabic],0),1)</f>
        <v>#N/A</v>
      </c>
      <c r="AU3521" t="e">
        <f>INDEX(TextClassificationList[],MATCH(Sudan_News12[[#This Row],[text_classification_arabic4]],TextClassificationList[text_classification_arabic],0),1)</f>
        <v>#N/A</v>
      </c>
      <c r="AW3521" t="e">
        <f>INDEX(TextClassificationList[],MATCH(Sudan_News12[[#This Row],[text_classification_arabic5]],TextClassificationList[text_classification_arabic],0),1)</f>
        <v>#N/A</v>
      </c>
    </row>
    <row r="3522" spans="1:49" x14ac:dyDescent="0.2">
      <c r="A3522">
        <v>1.2584497420251464E+18</v>
      </c>
      <c r="B3522">
        <v>1.2584072413775135E+18</v>
      </c>
      <c r="C3522" t="s">
        <v>13527</v>
      </c>
      <c r="D3522" s="1">
        <v>43958</v>
      </c>
      <c r="E3522" s="2">
        <v>0.81451388888888887</v>
      </c>
      <c r="F3522">
        <v>200</v>
      </c>
      <c r="G3522">
        <v>1889611729</v>
      </c>
      <c r="H3522" t="s">
        <v>354</v>
      </c>
      <c r="I3522" t="s">
        <v>355</v>
      </c>
      <c r="J3522" t="s">
        <v>265</v>
      </c>
      <c r="K3522" t="s">
        <v>13528</v>
      </c>
      <c r="L3522" t="s">
        <v>276</v>
      </c>
      <c r="M3522" t="s">
        <v>267</v>
      </c>
      <c r="N3522" t="s">
        <v>267</v>
      </c>
      <c r="O3522" t="s">
        <v>267</v>
      </c>
      <c r="P3522">
        <v>0</v>
      </c>
      <c r="Q3522">
        <v>0</v>
      </c>
      <c r="R3522">
        <v>0</v>
      </c>
      <c r="S3522" t="s">
        <v>267</v>
      </c>
      <c r="T3522" t="s">
        <v>267</v>
      </c>
      <c r="U3522" t="s">
        <v>13529</v>
      </c>
      <c r="V3522" t="b">
        <v>0</v>
      </c>
      <c r="W3522" t="s">
        <v>265</v>
      </c>
      <c r="X3522">
        <v>0</v>
      </c>
      <c r="Y3522" t="s">
        <v>265</v>
      </c>
      <c r="Z3522" t="s">
        <v>265</v>
      </c>
      <c r="AA3522" t="s">
        <v>265</v>
      </c>
      <c r="AB3522" t="s">
        <v>265</v>
      </c>
      <c r="AC3522" t="s">
        <v>265</v>
      </c>
      <c r="AD3522" t="s">
        <v>265</v>
      </c>
      <c r="AE3522" t="s">
        <v>265</v>
      </c>
      <c r="AF3522" t="s">
        <v>13523</v>
      </c>
      <c r="AG3522" t="s">
        <v>265</v>
      </c>
      <c r="AH3522" t="s">
        <v>265</v>
      </c>
      <c r="AI3522" t="s">
        <v>265</v>
      </c>
      <c r="AJ3522" t="s">
        <v>265</v>
      </c>
      <c r="AL3522" t="str">
        <f>IF(Sudan_News12[[#This Row],[relevancy_classification_english]]="Relevant","مناسب",IF(Sudan_News12[[#This Row],[relevancy_classification_english]]="Relevant","عَرَضِيّ",""))</f>
        <v/>
      </c>
      <c r="AN3522" t="str">
        <f>IF(Sudan_News12[[#This Row],[sentiment_analysis_english]]="Negative","سلبي",IF(Sudan_News12[[#This Row],[sentiment_analysis_english]]="Neutral","حيادي",IF(Sudan_News12[[#This Row],[sentiment_analysis_english]]="Positive","إيجابي","")))</f>
        <v/>
      </c>
      <c r="AO3522" t="e">
        <f>INDEX(TextClassificationList[],MATCH(Sudan_News12[[#This Row],[text_classification_arabic]],TextClassificationList[text_classification_arabic],0),1)</f>
        <v>#N/A</v>
      </c>
      <c r="AQ3522" t="e">
        <f>INDEX(TextClassificationList[],MATCH(Sudan_News12[[#This Row],[text_classification_arabic2]],TextClassificationList[text_classification_arabic],0),1)</f>
        <v>#N/A</v>
      </c>
      <c r="AS3522" t="e">
        <f>INDEX(TextClassificationList[],MATCH(Sudan_News12[[#This Row],[text_classification_arabic3]],TextClassificationList[text_classification_arabic],0),1)</f>
        <v>#N/A</v>
      </c>
      <c r="AU3522" t="e">
        <f>INDEX(TextClassificationList[],MATCH(Sudan_News12[[#This Row],[text_classification_arabic4]],TextClassificationList[text_classification_arabic],0),1)</f>
        <v>#N/A</v>
      </c>
      <c r="AW3522" t="e">
        <f>INDEX(TextClassificationList[],MATCH(Sudan_News12[[#This Row],[text_classification_arabic5]],TextClassificationList[text_classification_arabic],0),1)</f>
        <v>#N/A</v>
      </c>
    </row>
    <row r="3523" spans="1:49" x14ac:dyDescent="0.2">
      <c r="A3523">
        <v>1.2584489451492884E+18</v>
      </c>
      <c r="B3523">
        <v>1.2584072413775135E+18</v>
      </c>
      <c r="C3523" t="s">
        <v>13530</v>
      </c>
      <c r="D3523" s="1">
        <v>43958</v>
      </c>
      <c r="E3523" s="2">
        <v>0.81231481481481482</v>
      </c>
      <c r="F3523">
        <v>200</v>
      </c>
      <c r="G3523">
        <v>1889611729</v>
      </c>
      <c r="H3523" t="s">
        <v>354</v>
      </c>
      <c r="I3523" t="s">
        <v>355</v>
      </c>
      <c r="J3523" t="s">
        <v>265</v>
      </c>
      <c r="K3523" t="s">
        <v>13531</v>
      </c>
      <c r="L3523" t="s">
        <v>266</v>
      </c>
      <c r="M3523" t="s">
        <v>267</v>
      </c>
      <c r="N3523" t="s">
        <v>267</v>
      </c>
      <c r="O3523" t="s">
        <v>267</v>
      </c>
      <c r="P3523">
        <v>0</v>
      </c>
      <c r="Q3523">
        <v>0</v>
      </c>
      <c r="R3523">
        <v>0</v>
      </c>
      <c r="S3523" t="s">
        <v>267</v>
      </c>
      <c r="T3523" t="s">
        <v>267</v>
      </c>
      <c r="U3523" t="s">
        <v>13532</v>
      </c>
      <c r="V3523" t="b">
        <v>0</v>
      </c>
      <c r="W3523" t="s">
        <v>265</v>
      </c>
      <c r="X3523">
        <v>0</v>
      </c>
      <c r="Y3523" t="s">
        <v>265</v>
      </c>
      <c r="Z3523" t="s">
        <v>265</v>
      </c>
      <c r="AA3523" t="s">
        <v>265</v>
      </c>
      <c r="AB3523" t="s">
        <v>265</v>
      </c>
      <c r="AC3523" t="s">
        <v>265</v>
      </c>
      <c r="AD3523" t="s">
        <v>265</v>
      </c>
      <c r="AE3523" t="s">
        <v>265</v>
      </c>
      <c r="AF3523" t="s">
        <v>13523</v>
      </c>
      <c r="AG3523" t="s">
        <v>265</v>
      </c>
      <c r="AH3523" t="s">
        <v>265</v>
      </c>
      <c r="AI3523" t="s">
        <v>265</v>
      </c>
      <c r="AJ3523" t="s">
        <v>265</v>
      </c>
      <c r="AL3523" t="str">
        <f>IF(Sudan_News12[[#This Row],[relevancy_classification_english]]="Relevant","مناسب",IF(Sudan_News12[[#This Row],[relevancy_classification_english]]="Relevant","عَرَضِيّ",""))</f>
        <v/>
      </c>
      <c r="AN3523" t="str">
        <f>IF(Sudan_News12[[#This Row],[sentiment_analysis_english]]="Negative","سلبي",IF(Sudan_News12[[#This Row],[sentiment_analysis_english]]="Neutral","حيادي",IF(Sudan_News12[[#This Row],[sentiment_analysis_english]]="Positive","إيجابي","")))</f>
        <v/>
      </c>
      <c r="AO3523" t="e">
        <f>INDEX(TextClassificationList[],MATCH(Sudan_News12[[#This Row],[text_classification_arabic]],TextClassificationList[text_classification_arabic],0),1)</f>
        <v>#N/A</v>
      </c>
      <c r="AQ3523" t="e">
        <f>INDEX(TextClassificationList[],MATCH(Sudan_News12[[#This Row],[text_classification_arabic2]],TextClassificationList[text_classification_arabic],0),1)</f>
        <v>#N/A</v>
      </c>
      <c r="AS3523" t="e">
        <f>INDEX(TextClassificationList[],MATCH(Sudan_News12[[#This Row],[text_classification_arabic3]],TextClassificationList[text_classification_arabic],0),1)</f>
        <v>#N/A</v>
      </c>
      <c r="AU3523" t="e">
        <f>INDEX(TextClassificationList[],MATCH(Sudan_News12[[#This Row],[text_classification_arabic4]],TextClassificationList[text_classification_arabic],0),1)</f>
        <v>#N/A</v>
      </c>
      <c r="AW3523" t="e">
        <f>INDEX(TextClassificationList[],MATCH(Sudan_News12[[#This Row],[text_classification_arabic5]],TextClassificationList[text_classification_arabic],0),1)</f>
        <v>#N/A</v>
      </c>
    </row>
    <row r="3524" spans="1:49" x14ac:dyDescent="0.2">
      <c r="A3524">
        <v>1.2584484979274301E+18</v>
      </c>
      <c r="B3524">
        <v>1.2581403159548764E+18</v>
      </c>
      <c r="C3524" t="s">
        <v>13533</v>
      </c>
      <c r="D3524" s="1">
        <v>43958</v>
      </c>
      <c r="E3524" s="2">
        <v>0.81107638888888889</v>
      </c>
      <c r="F3524">
        <v>200</v>
      </c>
      <c r="G3524">
        <v>1889611729</v>
      </c>
      <c r="H3524" t="s">
        <v>354</v>
      </c>
      <c r="I3524" t="s">
        <v>355</v>
      </c>
      <c r="J3524" t="s">
        <v>265</v>
      </c>
      <c r="K3524" t="s">
        <v>13534</v>
      </c>
      <c r="L3524" t="s">
        <v>266</v>
      </c>
      <c r="M3524" t="s">
        <v>267</v>
      </c>
      <c r="N3524" t="s">
        <v>267</v>
      </c>
      <c r="O3524" t="s">
        <v>267</v>
      </c>
      <c r="P3524">
        <v>0</v>
      </c>
      <c r="Q3524">
        <v>0</v>
      </c>
      <c r="R3524">
        <v>1</v>
      </c>
      <c r="S3524" t="s">
        <v>267</v>
      </c>
      <c r="T3524" t="s">
        <v>267</v>
      </c>
      <c r="U3524" t="s">
        <v>13535</v>
      </c>
      <c r="V3524" t="b">
        <v>0</v>
      </c>
      <c r="W3524" t="s">
        <v>265</v>
      </c>
      <c r="X3524">
        <v>0</v>
      </c>
      <c r="Y3524" t="s">
        <v>265</v>
      </c>
      <c r="Z3524" t="s">
        <v>265</v>
      </c>
      <c r="AA3524" t="s">
        <v>265</v>
      </c>
      <c r="AB3524" t="s">
        <v>265</v>
      </c>
      <c r="AC3524" t="s">
        <v>265</v>
      </c>
      <c r="AD3524" t="s">
        <v>265</v>
      </c>
      <c r="AE3524" t="s">
        <v>265</v>
      </c>
      <c r="AF3524" t="s">
        <v>267</v>
      </c>
      <c r="AG3524" t="s">
        <v>265</v>
      </c>
      <c r="AH3524" t="s">
        <v>265</v>
      </c>
      <c r="AI3524" t="s">
        <v>265</v>
      </c>
      <c r="AJ3524" t="s">
        <v>265</v>
      </c>
      <c r="AL3524" t="str">
        <f>IF(Sudan_News12[[#This Row],[relevancy_classification_english]]="Relevant","مناسب",IF(Sudan_News12[[#This Row],[relevancy_classification_english]]="Relevant","عَرَضِيّ",""))</f>
        <v/>
      </c>
      <c r="AN3524" t="str">
        <f>IF(Sudan_News12[[#This Row],[sentiment_analysis_english]]="Negative","سلبي",IF(Sudan_News12[[#This Row],[sentiment_analysis_english]]="Neutral","حيادي",IF(Sudan_News12[[#This Row],[sentiment_analysis_english]]="Positive","إيجابي","")))</f>
        <v/>
      </c>
      <c r="AO3524" t="e">
        <f>INDEX(TextClassificationList[],MATCH(Sudan_News12[[#This Row],[text_classification_arabic]],TextClassificationList[text_classification_arabic],0),1)</f>
        <v>#N/A</v>
      </c>
      <c r="AQ3524" t="e">
        <f>INDEX(TextClassificationList[],MATCH(Sudan_News12[[#This Row],[text_classification_arabic2]],TextClassificationList[text_classification_arabic],0),1)</f>
        <v>#N/A</v>
      </c>
      <c r="AS3524" t="e">
        <f>INDEX(TextClassificationList[],MATCH(Sudan_News12[[#This Row],[text_classification_arabic3]],TextClassificationList[text_classification_arabic],0),1)</f>
        <v>#N/A</v>
      </c>
      <c r="AU3524" t="e">
        <f>INDEX(TextClassificationList[],MATCH(Sudan_News12[[#This Row],[text_classification_arabic4]],TextClassificationList[text_classification_arabic],0),1)</f>
        <v>#N/A</v>
      </c>
      <c r="AW3524" t="e">
        <f>INDEX(TextClassificationList[],MATCH(Sudan_News12[[#This Row],[text_classification_arabic5]],TextClassificationList[text_classification_arabic],0),1)</f>
        <v>#N/A</v>
      </c>
    </row>
    <row r="3525" spans="1:49" x14ac:dyDescent="0.2">
      <c r="A3525">
        <v>1.2584478765665362E+18</v>
      </c>
      <c r="B3525">
        <v>1.2584072413775135E+18</v>
      </c>
      <c r="C3525" t="s">
        <v>13536</v>
      </c>
      <c r="D3525" s="1">
        <v>43958</v>
      </c>
      <c r="E3525" s="2">
        <v>0.80936342592592592</v>
      </c>
      <c r="F3525">
        <v>200</v>
      </c>
      <c r="G3525">
        <v>1889611729</v>
      </c>
      <c r="H3525" t="s">
        <v>354</v>
      </c>
      <c r="I3525" t="s">
        <v>355</v>
      </c>
      <c r="J3525" t="s">
        <v>265</v>
      </c>
      <c r="K3525" t="s">
        <v>13537</v>
      </c>
      <c r="L3525" t="s">
        <v>266</v>
      </c>
      <c r="M3525" t="s">
        <v>267</v>
      </c>
      <c r="N3525" t="s">
        <v>267</v>
      </c>
      <c r="O3525" t="s">
        <v>267</v>
      </c>
      <c r="P3525">
        <v>0</v>
      </c>
      <c r="Q3525">
        <v>0</v>
      </c>
      <c r="R3525">
        <v>0</v>
      </c>
      <c r="S3525" t="s">
        <v>267</v>
      </c>
      <c r="T3525" t="s">
        <v>267</v>
      </c>
      <c r="U3525" t="s">
        <v>13538</v>
      </c>
      <c r="V3525" t="b">
        <v>0</v>
      </c>
      <c r="W3525" t="s">
        <v>265</v>
      </c>
      <c r="X3525">
        <v>0</v>
      </c>
      <c r="Y3525" t="s">
        <v>265</v>
      </c>
      <c r="Z3525" t="s">
        <v>265</v>
      </c>
      <c r="AA3525" t="s">
        <v>265</v>
      </c>
      <c r="AB3525" t="s">
        <v>265</v>
      </c>
      <c r="AC3525" t="s">
        <v>265</v>
      </c>
      <c r="AD3525" t="s">
        <v>265</v>
      </c>
      <c r="AE3525" t="s">
        <v>265</v>
      </c>
      <c r="AF3525" t="s">
        <v>13523</v>
      </c>
      <c r="AG3525" t="s">
        <v>265</v>
      </c>
      <c r="AH3525" t="s">
        <v>265</v>
      </c>
      <c r="AI3525" t="s">
        <v>265</v>
      </c>
      <c r="AJ3525" t="s">
        <v>265</v>
      </c>
      <c r="AL3525" t="str">
        <f>IF(Sudan_News12[[#This Row],[relevancy_classification_english]]="Relevant","مناسب",IF(Sudan_News12[[#This Row],[relevancy_classification_english]]="Relevant","عَرَضِيّ",""))</f>
        <v/>
      </c>
      <c r="AN3525" t="str">
        <f>IF(Sudan_News12[[#This Row],[sentiment_analysis_english]]="Negative","سلبي",IF(Sudan_News12[[#This Row],[sentiment_analysis_english]]="Neutral","حيادي",IF(Sudan_News12[[#This Row],[sentiment_analysis_english]]="Positive","إيجابي","")))</f>
        <v/>
      </c>
      <c r="AO3525" t="e">
        <f>INDEX(TextClassificationList[],MATCH(Sudan_News12[[#This Row],[text_classification_arabic]],TextClassificationList[text_classification_arabic],0),1)</f>
        <v>#N/A</v>
      </c>
      <c r="AQ3525" t="e">
        <f>INDEX(TextClassificationList[],MATCH(Sudan_News12[[#This Row],[text_classification_arabic2]],TextClassificationList[text_classification_arabic],0),1)</f>
        <v>#N/A</v>
      </c>
      <c r="AS3525" t="e">
        <f>INDEX(TextClassificationList[],MATCH(Sudan_News12[[#This Row],[text_classification_arabic3]],TextClassificationList[text_classification_arabic],0),1)</f>
        <v>#N/A</v>
      </c>
      <c r="AU3525" t="e">
        <f>INDEX(TextClassificationList[],MATCH(Sudan_News12[[#This Row],[text_classification_arabic4]],TextClassificationList[text_classification_arabic],0),1)</f>
        <v>#N/A</v>
      </c>
      <c r="AW3525" t="e">
        <f>INDEX(TextClassificationList[],MATCH(Sudan_News12[[#This Row],[text_classification_arabic5]],TextClassificationList[text_classification_arabic],0),1)</f>
        <v>#N/A</v>
      </c>
    </row>
    <row r="3526" spans="1:49" x14ac:dyDescent="0.2">
      <c r="A3526">
        <v>1.2584471623939973E+18</v>
      </c>
      <c r="B3526">
        <v>1.2584471623939973E+18</v>
      </c>
      <c r="C3526" t="s">
        <v>13539</v>
      </c>
      <c r="D3526" s="1">
        <v>43958</v>
      </c>
      <c r="E3526" s="2">
        <v>0.80738425925925927</v>
      </c>
      <c r="F3526">
        <v>200</v>
      </c>
      <c r="G3526">
        <v>1889611729</v>
      </c>
      <c r="H3526" t="s">
        <v>354</v>
      </c>
      <c r="I3526" t="s">
        <v>355</v>
      </c>
      <c r="J3526" t="s">
        <v>265</v>
      </c>
      <c r="K3526" t="s">
        <v>13540</v>
      </c>
      <c r="L3526" t="s">
        <v>266</v>
      </c>
      <c r="M3526" t="s">
        <v>267</v>
      </c>
      <c r="N3526" t="s">
        <v>267</v>
      </c>
      <c r="O3526" t="s">
        <v>13541</v>
      </c>
      <c r="P3526">
        <v>0</v>
      </c>
      <c r="Q3526">
        <v>0</v>
      </c>
      <c r="R3526">
        <v>0</v>
      </c>
      <c r="S3526" t="s">
        <v>13542</v>
      </c>
      <c r="T3526" t="s">
        <v>267</v>
      </c>
      <c r="U3526" t="s">
        <v>13543</v>
      </c>
      <c r="V3526" t="b">
        <v>0</v>
      </c>
      <c r="W3526" t="s">
        <v>265</v>
      </c>
      <c r="X3526">
        <v>1</v>
      </c>
      <c r="Y3526" t="s">
        <v>13544</v>
      </c>
      <c r="Z3526" t="s">
        <v>265</v>
      </c>
      <c r="AA3526" t="s">
        <v>265</v>
      </c>
      <c r="AB3526" t="s">
        <v>265</v>
      </c>
      <c r="AC3526" t="s">
        <v>265</v>
      </c>
      <c r="AD3526" t="s">
        <v>265</v>
      </c>
      <c r="AE3526" t="s">
        <v>265</v>
      </c>
      <c r="AF3526" t="s">
        <v>267</v>
      </c>
      <c r="AG3526" t="s">
        <v>265</v>
      </c>
      <c r="AH3526" t="s">
        <v>265</v>
      </c>
      <c r="AI3526" t="s">
        <v>265</v>
      </c>
      <c r="AJ3526" t="s">
        <v>265</v>
      </c>
      <c r="AL3526" t="str">
        <f>IF(Sudan_News12[[#This Row],[relevancy_classification_english]]="Relevant","مناسب",IF(Sudan_News12[[#This Row],[relevancy_classification_english]]="Relevant","عَرَضِيّ",""))</f>
        <v/>
      </c>
      <c r="AN3526" t="str">
        <f>IF(Sudan_News12[[#This Row],[sentiment_analysis_english]]="Negative","سلبي",IF(Sudan_News12[[#This Row],[sentiment_analysis_english]]="Neutral","حيادي",IF(Sudan_News12[[#This Row],[sentiment_analysis_english]]="Positive","إيجابي","")))</f>
        <v/>
      </c>
      <c r="AO3526" t="e">
        <f>INDEX(TextClassificationList[],MATCH(Sudan_News12[[#This Row],[text_classification_arabic]],TextClassificationList[text_classification_arabic],0),1)</f>
        <v>#N/A</v>
      </c>
      <c r="AQ3526" t="e">
        <f>INDEX(TextClassificationList[],MATCH(Sudan_News12[[#This Row],[text_classification_arabic2]],TextClassificationList[text_classification_arabic],0),1)</f>
        <v>#N/A</v>
      </c>
      <c r="AS3526" t="e">
        <f>INDEX(TextClassificationList[],MATCH(Sudan_News12[[#This Row],[text_classification_arabic3]],TextClassificationList[text_classification_arabic],0),1)</f>
        <v>#N/A</v>
      </c>
      <c r="AU3526" t="e">
        <f>INDEX(TextClassificationList[],MATCH(Sudan_News12[[#This Row],[text_classification_arabic4]],TextClassificationList[text_classification_arabic],0),1)</f>
        <v>#N/A</v>
      </c>
      <c r="AW3526" t="e">
        <f>INDEX(TextClassificationList[],MATCH(Sudan_News12[[#This Row],[text_classification_arabic5]],TextClassificationList[text_classification_arabic],0),1)</f>
        <v>#N/A</v>
      </c>
    </row>
    <row r="3527" spans="1:49" x14ac:dyDescent="0.2">
      <c r="A3527">
        <v>1.2577836037334344E+18</v>
      </c>
      <c r="B3527">
        <v>1.2577836037334344E+18</v>
      </c>
      <c r="C3527" t="s">
        <v>13545</v>
      </c>
      <c r="D3527" s="1">
        <v>43956</v>
      </c>
      <c r="E3527" s="2">
        <v>0.97631944444444441</v>
      </c>
      <c r="F3527">
        <v>200</v>
      </c>
      <c r="G3527">
        <v>1889611729</v>
      </c>
      <c r="H3527" t="s">
        <v>354</v>
      </c>
      <c r="I3527" t="s">
        <v>355</v>
      </c>
      <c r="J3527" t="s">
        <v>265</v>
      </c>
      <c r="K3527" t="s">
        <v>13546</v>
      </c>
      <c r="L3527" t="s">
        <v>266</v>
      </c>
      <c r="M3527" t="s">
        <v>267</v>
      </c>
      <c r="N3527" t="s">
        <v>267</v>
      </c>
      <c r="O3527" t="s">
        <v>13547</v>
      </c>
      <c r="P3527">
        <v>0</v>
      </c>
      <c r="Q3527">
        <v>0</v>
      </c>
      <c r="R3527">
        <v>0</v>
      </c>
      <c r="S3527" t="s">
        <v>282</v>
      </c>
      <c r="T3527" t="s">
        <v>267</v>
      </c>
      <c r="U3527" t="s">
        <v>13548</v>
      </c>
      <c r="V3527" t="b">
        <v>0</v>
      </c>
      <c r="W3527" t="s">
        <v>265</v>
      </c>
      <c r="X3527">
        <v>1</v>
      </c>
      <c r="Y3527" t="s">
        <v>13549</v>
      </c>
      <c r="Z3527" t="s">
        <v>265</v>
      </c>
      <c r="AA3527" t="s">
        <v>265</v>
      </c>
      <c r="AB3527" t="s">
        <v>265</v>
      </c>
      <c r="AC3527" t="s">
        <v>265</v>
      </c>
      <c r="AD3527" t="s">
        <v>265</v>
      </c>
      <c r="AE3527" t="s">
        <v>265</v>
      </c>
      <c r="AF3527" t="s">
        <v>267</v>
      </c>
      <c r="AG3527" t="s">
        <v>265</v>
      </c>
      <c r="AH3527" t="s">
        <v>265</v>
      </c>
      <c r="AI3527" t="s">
        <v>265</v>
      </c>
      <c r="AJ3527" t="s">
        <v>265</v>
      </c>
      <c r="AL3527" t="str">
        <f>IF(Sudan_News12[[#This Row],[relevancy_classification_english]]="Relevant","مناسب",IF(Sudan_News12[[#This Row],[relevancy_classification_english]]="Relevant","عَرَضِيّ",""))</f>
        <v/>
      </c>
      <c r="AN3527" t="str">
        <f>IF(Sudan_News12[[#This Row],[sentiment_analysis_english]]="Negative","سلبي",IF(Sudan_News12[[#This Row],[sentiment_analysis_english]]="Neutral","حيادي",IF(Sudan_News12[[#This Row],[sentiment_analysis_english]]="Positive","إيجابي","")))</f>
        <v/>
      </c>
      <c r="AO3527" t="e">
        <f>INDEX(TextClassificationList[],MATCH(Sudan_News12[[#This Row],[text_classification_arabic]],TextClassificationList[text_classification_arabic],0),1)</f>
        <v>#N/A</v>
      </c>
      <c r="AQ3527" t="e">
        <f>INDEX(TextClassificationList[],MATCH(Sudan_News12[[#This Row],[text_classification_arabic2]],TextClassificationList[text_classification_arabic],0),1)</f>
        <v>#N/A</v>
      </c>
      <c r="AS3527" t="e">
        <f>INDEX(TextClassificationList[],MATCH(Sudan_News12[[#This Row],[text_classification_arabic3]],TextClassificationList[text_classification_arabic],0),1)</f>
        <v>#N/A</v>
      </c>
      <c r="AU3527" t="e">
        <f>INDEX(TextClassificationList[],MATCH(Sudan_News12[[#This Row],[text_classification_arabic4]],TextClassificationList[text_classification_arabic],0),1)</f>
        <v>#N/A</v>
      </c>
      <c r="AW3527" t="e">
        <f>INDEX(TextClassificationList[],MATCH(Sudan_News12[[#This Row],[text_classification_arabic5]],TextClassificationList[text_classification_arabic],0),1)</f>
        <v>#N/A</v>
      </c>
    </row>
    <row r="3528" spans="1:49" x14ac:dyDescent="0.2">
      <c r="A3528">
        <v>1.2577804689357701E+18</v>
      </c>
      <c r="B3528">
        <v>1.2577804689357701E+18</v>
      </c>
      <c r="C3528" t="s">
        <v>13550</v>
      </c>
      <c r="D3528" s="1">
        <v>43956</v>
      </c>
      <c r="E3528" s="2">
        <v>0.96766203703703701</v>
      </c>
      <c r="F3528">
        <v>200</v>
      </c>
      <c r="G3528">
        <v>1889611729</v>
      </c>
      <c r="H3528" t="s">
        <v>354</v>
      </c>
      <c r="I3528" t="s">
        <v>355</v>
      </c>
      <c r="J3528" t="s">
        <v>265</v>
      </c>
      <c r="K3528" t="s">
        <v>13551</v>
      </c>
      <c r="L3528" t="s">
        <v>266</v>
      </c>
      <c r="M3528" t="s">
        <v>267</v>
      </c>
      <c r="N3528" t="s">
        <v>267</v>
      </c>
      <c r="O3528" t="s">
        <v>13552</v>
      </c>
      <c r="P3528">
        <v>1</v>
      </c>
      <c r="Q3528">
        <v>0</v>
      </c>
      <c r="R3528">
        <v>3</v>
      </c>
      <c r="S3528" t="s">
        <v>267</v>
      </c>
      <c r="T3528" t="s">
        <v>267</v>
      </c>
      <c r="U3528" t="s">
        <v>13553</v>
      </c>
      <c r="V3528" t="b">
        <v>0</v>
      </c>
      <c r="W3528" t="s">
        <v>265</v>
      </c>
      <c r="X3528">
        <v>1</v>
      </c>
      <c r="Y3528" t="s">
        <v>13554</v>
      </c>
      <c r="Z3528" t="s">
        <v>265</v>
      </c>
      <c r="AA3528" t="s">
        <v>265</v>
      </c>
      <c r="AB3528" t="s">
        <v>265</v>
      </c>
      <c r="AC3528" t="s">
        <v>265</v>
      </c>
      <c r="AD3528" t="s">
        <v>265</v>
      </c>
      <c r="AE3528" t="s">
        <v>265</v>
      </c>
      <c r="AF3528" t="s">
        <v>267</v>
      </c>
      <c r="AG3528" t="s">
        <v>265</v>
      </c>
      <c r="AH3528" t="s">
        <v>265</v>
      </c>
      <c r="AI3528" t="s">
        <v>265</v>
      </c>
      <c r="AJ3528" t="s">
        <v>265</v>
      </c>
      <c r="AL3528" t="str">
        <f>IF(Sudan_News12[[#This Row],[relevancy_classification_english]]="Relevant","مناسب",IF(Sudan_News12[[#This Row],[relevancy_classification_english]]="Relevant","عَرَضِيّ",""))</f>
        <v/>
      </c>
      <c r="AN3528" t="str">
        <f>IF(Sudan_News12[[#This Row],[sentiment_analysis_english]]="Negative","سلبي",IF(Sudan_News12[[#This Row],[sentiment_analysis_english]]="Neutral","حيادي",IF(Sudan_News12[[#This Row],[sentiment_analysis_english]]="Positive","إيجابي","")))</f>
        <v/>
      </c>
      <c r="AO3528" t="e">
        <f>INDEX(TextClassificationList[],MATCH(Sudan_News12[[#This Row],[text_classification_arabic]],TextClassificationList[text_classification_arabic],0),1)</f>
        <v>#N/A</v>
      </c>
      <c r="AQ3528" t="e">
        <f>INDEX(TextClassificationList[],MATCH(Sudan_News12[[#This Row],[text_classification_arabic2]],TextClassificationList[text_classification_arabic],0),1)</f>
        <v>#N/A</v>
      </c>
      <c r="AS3528" t="e">
        <f>INDEX(TextClassificationList[],MATCH(Sudan_News12[[#This Row],[text_classification_arabic3]],TextClassificationList[text_classification_arabic],0),1)</f>
        <v>#N/A</v>
      </c>
      <c r="AU3528" t="e">
        <f>INDEX(TextClassificationList[],MATCH(Sudan_News12[[#This Row],[text_classification_arabic4]],TextClassificationList[text_classification_arabic],0),1)</f>
        <v>#N/A</v>
      </c>
      <c r="AW3528" t="e">
        <f>INDEX(TextClassificationList[],MATCH(Sudan_News12[[#This Row],[text_classification_arabic5]],TextClassificationList[text_classification_arabic],0),1)</f>
        <v>#N/A</v>
      </c>
    </row>
    <row r="3529" spans="1:49" x14ac:dyDescent="0.2">
      <c r="A3529">
        <v>1.2577380074336952E+18</v>
      </c>
      <c r="B3529">
        <v>1.2577380074336952E+18</v>
      </c>
      <c r="C3529" t="s">
        <v>13555</v>
      </c>
      <c r="D3529" s="1">
        <v>43956</v>
      </c>
      <c r="E3529" s="2">
        <v>0.8504976851851852</v>
      </c>
      <c r="F3529">
        <v>200</v>
      </c>
      <c r="G3529">
        <v>1889611729</v>
      </c>
      <c r="H3529" t="s">
        <v>354</v>
      </c>
      <c r="I3529" t="s">
        <v>355</v>
      </c>
      <c r="J3529" t="s">
        <v>265</v>
      </c>
      <c r="K3529" t="s">
        <v>13556</v>
      </c>
      <c r="L3529" t="s">
        <v>266</v>
      </c>
      <c r="M3529" t="s">
        <v>267</v>
      </c>
      <c r="N3529" t="s">
        <v>267</v>
      </c>
      <c r="O3529" t="s">
        <v>267</v>
      </c>
      <c r="P3529">
        <v>0</v>
      </c>
      <c r="Q3529">
        <v>0</v>
      </c>
      <c r="R3529">
        <v>4</v>
      </c>
      <c r="S3529" t="s">
        <v>282</v>
      </c>
      <c r="T3529" t="s">
        <v>267</v>
      </c>
      <c r="U3529" t="s">
        <v>13557</v>
      </c>
      <c r="V3529" t="b">
        <v>0</v>
      </c>
      <c r="W3529" t="s">
        <v>265</v>
      </c>
      <c r="X3529">
        <v>0</v>
      </c>
      <c r="Y3529" t="s">
        <v>265</v>
      </c>
      <c r="Z3529" t="s">
        <v>265</v>
      </c>
      <c r="AA3529" t="s">
        <v>265</v>
      </c>
      <c r="AB3529" t="s">
        <v>265</v>
      </c>
      <c r="AC3529" t="s">
        <v>265</v>
      </c>
      <c r="AD3529" t="s">
        <v>265</v>
      </c>
      <c r="AE3529" t="s">
        <v>265</v>
      </c>
      <c r="AF3529" t="s">
        <v>267</v>
      </c>
      <c r="AG3529" t="s">
        <v>265</v>
      </c>
      <c r="AH3529" t="s">
        <v>265</v>
      </c>
      <c r="AI3529" t="s">
        <v>265</v>
      </c>
      <c r="AJ3529" t="s">
        <v>265</v>
      </c>
      <c r="AL3529" t="str">
        <f>IF(Sudan_News12[[#This Row],[relevancy_classification_english]]="Relevant","مناسب",IF(Sudan_News12[[#This Row],[relevancy_classification_english]]="Relevant","عَرَضِيّ",""))</f>
        <v/>
      </c>
      <c r="AN3529" t="str">
        <f>IF(Sudan_News12[[#This Row],[sentiment_analysis_english]]="Negative","سلبي",IF(Sudan_News12[[#This Row],[sentiment_analysis_english]]="Neutral","حيادي",IF(Sudan_News12[[#This Row],[sentiment_analysis_english]]="Positive","إيجابي","")))</f>
        <v/>
      </c>
      <c r="AO3529" t="e">
        <f>INDEX(TextClassificationList[],MATCH(Sudan_News12[[#This Row],[text_classification_arabic]],TextClassificationList[text_classification_arabic],0),1)</f>
        <v>#N/A</v>
      </c>
      <c r="AQ3529" t="e">
        <f>INDEX(TextClassificationList[],MATCH(Sudan_News12[[#This Row],[text_classification_arabic2]],TextClassificationList[text_classification_arabic],0),1)</f>
        <v>#N/A</v>
      </c>
      <c r="AS3529" t="e">
        <f>INDEX(TextClassificationList[],MATCH(Sudan_News12[[#This Row],[text_classification_arabic3]],TextClassificationList[text_classification_arabic],0),1)</f>
        <v>#N/A</v>
      </c>
      <c r="AU3529" t="e">
        <f>INDEX(TextClassificationList[],MATCH(Sudan_News12[[#This Row],[text_classification_arabic4]],TextClassificationList[text_classification_arabic],0),1)</f>
        <v>#N/A</v>
      </c>
      <c r="AW3529" t="e">
        <f>INDEX(TextClassificationList[],MATCH(Sudan_News12[[#This Row],[text_classification_arabic5]],TextClassificationList[text_classification_arabic],0),1)</f>
        <v>#N/A</v>
      </c>
    </row>
    <row r="3530" spans="1:49" x14ac:dyDescent="0.2">
      <c r="A3530">
        <v>1.2573600029705011E+18</v>
      </c>
      <c r="B3530">
        <v>1.2573492951388365E+18</v>
      </c>
      <c r="C3530" t="s">
        <v>13558</v>
      </c>
      <c r="D3530" s="1">
        <v>43955</v>
      </c>
      <c r="E3530" s="2">
        <v>0.80739583333333331</v>
      </c>
      <c r="F3530">
        <v>200</v>
      </c>
      <c r="G3530">
        <v>1889611729</v>
      </c>
      <c r="H3530" t="s">
        <v>354</v>
      </c>
      <c r="I3530" t="s">
        <v>355</v>
      </c>
      <c r="J3530" t="s">
        <v>265</v>
      </c>
      <c r="K3530" t="s">
        <v>13559</v>
      </c>
      <c r="L3530" t="s">
        <v>266</v>
      </c>
      <c r="M3530" t="s">
        <v>267</v>
      </c>
      <c r="N3530" t="s">
        <v>267</v>
      </c>
      <c r="O3530" t="s">
        <v>267</v>
      </c>
      <c r="P3530">
        <v>1</v>
      </c>
      <c r="Q3530">
        <v>0</v>
      </c>
      <c r="R3530">
        <v>0</v>
      </c>
      <c r="S3530" t="s">
        <v>267</v>
      </c>
      <c r="T3530" t="s">
        <v>267</v>
      </c>
      <c r="U3530" t="s">
        <v>13560</v>
      </c>
      <c r="V3530" t="b">
        <v>0</v>
      </c>
      <c r="W3530" t="s">
        <v>265</v>
      </c>
      <c r="X3530">
        <v>0</v>
      </c>
      <c r="Y3530" t="s">
        <v>265</v>
      </c>
      <c r="Z3530" t="s">
        <v>265</v>
      </c>
      <c r="AA3530" t="s">
        <v>265</v>
      </c>
      <c r="AB3530" t="s">
        <v>265</v>
      </c>
      <c r="AC3530" t="s">
        <v>265</v>
      </c>
      <c r="AD3530" t="s">
        <v>265</v>
      </c>
      <c r="AE3530" t="s">
        <v>265</v>
      </c>
      <c r="AF3530" t="s">
        <v>13561</v>
      </c>
      <c r="AG3530" t="s">
        <v>265</v>
      </c>
      <c r="AH3530" t="s">
        <v>265</v>
      </c>
      <c r="AI3530" t="s">
        <v>265</v>
      </c>
      <c r="AJ3530" t="s">
        <v>265</v>
      </c>
      <c r="AL3530" t="str">
        <f>IF(Sudan_News12[[#This Row],[relevancy_classification_english]]="Relevant","مناسب",IF(Sudan_News12[[#This Row],[relevancy_classification_english]]="Relevant","عَرَضِيّ",""))</f>
        <v/>
      </c>
      <c r="AN3530" t="str">
        <f>IF(Sudan_News12[[#This Row],[sentiment_analysis_english]]="Negative","سلبي",IF(Sudan_News12[[#This Row],[sentiment_analysis_english]]="Neutral","حيادي",IF(Sudan_News12[[#This Row],[sentiment_analysis_english]]="Positive","إيجابي","")))</f>
        <v/>
      </c>
      <c r="AO3530" t="e">
        <f>INDEX(TextClassificationList[],MATCH(Sudan_News12[[#This Row],[text_classification_arabic]],TextClassificationList[text_classification_arabic],0),1)</f>
        <v>#N/A</v>
      </c>
      <c r="AQ3530" t="e">
        <f>INDEX(TextClassificationList[],MATCH(Sudan_News12[[#This Row],[text_classification_arabic2]],TextClassificationList[text_classification_arabic],0),1)</f>
        <v>#N/A</v>
      </c>
      <c r="AS3530" t="e">
        <f>INDEX(TextClassificationList[],MATCH(Sudan_News12[[#This Row],[text_classification_arabic3]],TextClassificationList[text_classification_arabic],0),1)</f>
        <v>#N/A</v>
      </c>
      <c r="AU3530" t="e">
        <f>INDEX(TextClassificationList[],MATCH(Sudan_News12[[#This Row],[text_classification_arabic4]],TextClassificationList[text_classification_arabic],0),1)</f>
        <v>#N/A</v>
      </c>
      <c r="AW3530" t="e">
        <f>INDEX(TextClassificationList[],MATCH(Sudan_News12[[#This Row],[text_classification_arabic5]],TextClassificationList[text_classification_arabic],0),1)</f>
        <v>#N/A</v>
      </c>
    </row>
    <row r="3531" spans="1:49" x14ac:dyDescent="0.2">
      <c r="A3531">
        <v>1.257325051420033E+18</v>
      </c>
      <c r="B3531">
        <v>1.257325051420033E+18</v>
      </c>
      <c r="C3531" t="s">
        <v>13562</v>
      </c>
      <c r="D3531" s="1">
        <v>43955</v>
      </c>
      <c r="E3531" s="2">
        <v>0.71094907407407404</v>
      </c>
      <c r="F3531">
        <v>200</v>
      </c>
      <c r="G3531">
        <v>1889611729</v>
      </c>
      <c r="H3531" t="s">
        <v>354</v>
      </c>
      <c r="I3531" t="s">
        <v>355</v>
      </c>
      <c r="J3531" t="s">
        <v>265</v>
      </c>
      <c r="K3531" t="s">
        <v>13563</v>
      </c>
      <c r="L3531" t="s">
        <v>266</v>
      </c>
      <c r="M3531" t="s">
        <v>267</v>
      </c>
      <c r="N3531" t="s">
        <v>267</v>
      </c>
      <c r="O3531" t="s">
        <v>267</v>
      </c>
      <c r="P3531">
        <v>0</v>
      </c>
      <c r="Q3531">
        <v>0</v>
      </c>
      <c r="R3531">
        <v>0</v>
      </c>
      <c r="S3531" t="s">
        <v>267</v>
      </c>
      <c r="T3531" t="s">
        <v>267</v>
      </c>
      <c r="U3531" t="s">
        <v>13564</v>
      </c>
      <c r="V3531" t="b">
        <v>0</v>
      </c>
      <c r="W3531" t="s">
        <v>265</v>
      </c>
      <c r="X3531">
        <v>0</v>
      </c>
      <c r="Y3531" t="s">
        <v>265</v>
      </c>
      <c r="Z3531" t="s">
        <v>265</v>
      </c>
      <c r="AA3531" t="s">
        <v>265</v>
      </c>
      <c r="AB3531" t="s">
        <v>265</v>
      </c>
      <c r="AC3531" t="s">
        <v>265</v>
      </c>
      <c r="AD3531" t="s">
        <v>265</v>
      </c>
      <c r="AE3531" t="s">
        <v>265</v>
      </c>
      <c r="AF3531" t="s">
        <v>267</v>
      </c>
      <c r="AG3531" t="s">
        <v>265</v>
      </c>
      <c r="AH3531" t="s">
        <v>265</v>
      </c>
      <c r="AI3531" t="s">
        <v>265</v>
      </c>
      <c r="AJ3531" t="s">
        <v>265</v>
      </c>
      <c r="AL3531" t="str">
        <f>IF(Sudan_News12[[#This Row],[relevancy_classification_english]]="Relevant","مناسب",IF(Sudan_News12[[#This Row],[relevancy_classification_english]]="Relevant","عَرَضِيّ",""))</f>
        <v/>
      </c>
      <c r="AN3531" t="str">
        <f>IF(Sudan_News12[[#This Row],[sentiment_analysis_english]]="Negative","سلبي",IF(Sudan_News12[[#This Row],[sentiment_analysis_english]]="Neutral","حيادي",IF(Sudan_News12[[#This Row],[sentiment_analysis_english]]="Positive","إيجابي","")))</f>
        <v/>
      </c>
      <c r="AO3531" t="e">
        <f>INDEX(TextClassificationList[],MATCH(Sudan_News12[[#This Row],[text_classification_arabic]],TextClassificationList[text_classification_arabic],0),1)</f>
        <v>#N/A</v>
      </c>
      <c r="AQ3531" t="e">
        <f>INDEX(TextClassificationList[],MATCH(Sudan_News12[[#This Row],[text_classification_arabic2]],TextClassificationList[text_classification_arabic],0),1)</f>
        <v>#N/A</v>
      </c>
      <c r="AS3531" t="e">
        <f>INDEX(TextClassificationList[],MATCH(Sudan_News12[[#This Row],[text_classification_arabic3]],TextClassificationList[text_classification_arabic],0),1)</f>
        <v>#N/A</v>
      </c>
      <c r="AU3531" t="e">
        <f>INDEX(TextClassificationList[],MATCH(Sudan_News12[[#This Row],[text_classification_arabic4]],TextClassificationList[text_classification_arabic],0),1)</f>
        <v>#N/A</v>
      </c>
      <c r="AW3531" t="e">
        <f>INDEX(TextClassificationList[],MATCH(Sudan_News12[[#This Row],[text_classification_arabic5]],TextClassificationList[text_classification_arabic],0),1)</f>
        <v>#N/A</v>
      </c>
    </row>
    <row r="3532" spans="1:49" x14ac:dyDescent="0.2">
      <c r="A3532">
        <v>1.2572274994210284E+18</v>
      </c>
      <c r="B3532">
        <v>1.2569874492822323E+18</v>
      </c>
      <c r="C3532" t="s">
        <v>13565</v>
      </c>
      <c r="D3532" s="1">
        <v>43955</v>
      </c>
      <c r="E3532" s="2">
        <v>0.44175925925925924</v>
      </c>
      <c r="F3532">
        <v>200</v>
      </c>
      <c r="G3532">
        <v>1889611729</v>
      </c>
      <c r="H3532" t="s">
        <v>354</v>
      </c>
      <c r="I3532" t="s">
        <v>355</v>
      </c>
      <c r="J3532" t="s">
        <v>265</v>
      </c>
      <c r="K3532" t="s">
        <v>13566</v>
      </c>
      <c r="L3532" t="s">
        <v>276</v>
      </c>
      <c r="M3532" t="s">
        <v>267</v>
      </c>
      <c r="N3532" t="s">
        <v>267</v>
      </c>
      <c r="O3532" t="s">
        <v>267</v>
      </c>
      <c r="P3532">
        <v>0</v>
      </c>
      <c r="Q3532">
        <v>0</v>
      </c>
      <c r="R3532">
        <v>1</v>
      </c>
      <c r="S3532" t="s">
        <v>267</v>
      </c>
      <c r="T3532" t="s">
        <v>267</v>
      </c>
      <c r="U3532" t="s">
        <v>13567</v>
      </c>
      <c r="V3532" t="b">
        <v>0</v>
      </c>
      <c r="W3532" t="s">
        <v>265</v>
      </c>
      <c r="X3532">
        <v>0</v>
      </c>
      <c r="Y3532" t="s">
        <v>265</v>
      </c>
      <c r="Z3532" t="s">
        <v>265</v>
      </c>
      <c r="AA3532" t="s">
        <v>265</v>
      </c>
      <c r="AB3532" t="s">
        <v>265</v>
      </c>
      <c r="AC3532" t="s">
        <v>265</v>
      </c>
      <c r="AD3532" t="s">
        <v>265</v>
      </c>
      <c r="AE3532" t="s">
        <v>265</v>
      </c>
      <c r="AF3532" t="s">
        <v>13561</v>
      </c>
      <c r="AG3532" t="s">
        <v>265</v>
      </c>
      <c r="AH3532" t="s">
        <v>265</v>
      </c>
      <c r="AI3532" t="s">
        <v>265</v>
      </c>
      <c r="AJ3532" t="s">
        <v>265</v>
      </c>
      <c r="AL3532" t="str">
        <f>IF(Sudan_News12[[#This Row],[relevancy_classification_english]]="Relevant","مناسب",IF(Sudan_News12[[#This Row],[relevancy_classification_english]]="Relevant","عَرَضِيّ",""))</f>
        <v/>
      </c>
      <c r="AN3532" t="str">
        <f>IF(Sudan_News12[[#This Row],[sentiment_analysis_english]]="Negative","سلبي",IF(Sudan_News12[[#This Row],[sentiment_analysis_english]]="Neutral","حيادي",IF(Sudan_News12[[#This Row],[sentiment_analysis_english]]="Positive","إيجابي","")))</f>
        <v/>
      </c>
      <c r="AO3532" t="e">
        <f>INDEX(TextClassificationList[],MATCH(Sudan_News12[[#This Row],[text_classification_arabic]],TextClassificationList[text_classification_arabic],0),1)</f>
        <v>#N/A</v>
      </c>
      <c r="AQ3532" t="e">
        <f>INDEX(TextClassificationList[],MATCH(Sudan_News12[[#This Row],[text_classification_arabic2]],TextClassificationList[text_classification_arabic],0),1)</f>
        <v>#N/A</v>
      </c>
      <c r="AS3532" t="e">
        <f>INDEX(TextClassificationList[],MATCH(Sudan_News12[[#This Row],[text_classification_arabic3]],TextClassificationList[text_classification_arabic],0),1)</f>
        <v>#N/A</v>
      </c>
      <c r="AU3532" t="e">
        <f>INDEX(TextClassificationList[],MATCH(Sudan_News12[[#This Row],[text_classification_arabic4]],TextClassificationList[text_classification_arabic],0),1)</f>
        <v>#N/A</v>
      </c>
      <c r="AW3532" t="e">
        <f>INDEX(TextClassificationList[],MATCH(Sudan_News12[[#This Row],[text_classification_arabic5]],TextClassificationList[text_classification_arabic],0),1)</f>
        <v>#N/A</v>
      </c>
    </row>
    <row r="3533" spans="1:49" x14ac:dyDescent="0.2">
      <c r="A3533">
        <v>1.2572248839033692E+18</v>
      </c>
      <c r="B3533">
        <v>1.2569874492822323E+18</v>
      </c>
      <c r="C3533" t="s">
        <v>13568</v>
      </c>
      <c r="D3533" s="1">
        <v>43955</v>
      </c>
      <c r="E3533" s="2">
        <v>0.43454861111111109</v>
      </c>
      <c r="F3533">
        <v>200</v>
      </c>
      <c r="G3533">
        <v>1889611729</v>
      </c>
      <c r="H3533" t="s">
        <v>354</v>
      </c>
      <c r="I3533" t="s">
        <v>355</v>
      </c>
      <c r="J3533" t="s">
        <v>265</v>
      </c>
      <c r="K3533" t="s">
        <v>13569</v>
      </c>
      <c r="L3533" t="s">
        <v>276</v>
      </c>
      <c r="M3533" t="s">
        <v>267</v>
      </c>
      <c r="N3533" t="s">
        <v>267</v>
      </c>
      <c r="O3533" t="s">
        <v>267</v>
      </c>
      <c r="P3533">
        <v>1</v>
      </c>
      <c r="Q3533">
        <v>0</v>
      </c>
      <c r="R3533">
        <v>0</v>
      </c>
      <c r="S3533" t="s">
        <v>267</v>
      </c>
      <c r="T3533" t="s">
        <v>267</v>
      </c>
      <c r="U3533" t="s">
        <v>13570</v>
      </c>
      <c r="V3533" t="b">
        <v>0</v>
      </c>
      <c r="W3533" t="s">
        <v>265</v>
      </c>
      <c r="X3533">
        <v>0</v>
      </c>
      <c r="Y3533" t="s">
        <v>265</v>
      </c>
      <c r="Z3533" t="s">
        <v>265</v>
      </c>
      <c r="AA3533" t="s">
        <v>265</v>
      </c>
      <c r="AB3533" t="s">
        <v>265</v>
      </c>
      <c r="AC3533" t="s">
        <v>265</v>
      </c>
      <c r="AD3533" t="s">
        <v>265</v>
      </c>
      <c r="AE3533" t="s">
        <v>265</v>
      </c>
      <c r="AF3533" t="s">
        <v>13561</v>
      </c>
      <c r="AG3533" t="s">
        <v>265</v>
      </c>
      <c r="AH3533" t="s">
        <v>265</v>
      </c>
      <c r="AI3533" t="s">
        <v>265</v>
      </c>
      <c r="AJ3533" t="s">
        <v>265</v>
      </c>
      <c r="AL3533" t="str">
        <f>IF(Sudan_News12[[#This Row],[relevancy_classification_english]]="Relevant","مناسب",IF(Sudan_News12[[#This Row],[relevancy_classification_english]]="Relevant","عَرَضِيّ",""))</f>
        <v/>
      </c>
      <c r="AN3533" t="str">
        <f>IF(Sudan_News12[[#This Row],[sentiment_analysis_english]]="Negative","سلبي",IF(Sudan_News12[[#This Row],[sentiment_analysis_english]]="Neutral","حيادي",IF(Sudan_News12[[#This Row],[sentiment_analysis_english]]="Positive","إيجابي","")))</f>
        <v/>
      </c>
      <c r="AO3533" t="e">
        <f>INDEX(TextClassificationList[],MATCH(Sudan_News12[[#This Row],[text_classification_arabic]],TextClassificationList[text_classification_arabic],0),1)</f>
        <v>#N/A</v>
      </c>
      <c r="AQ3533" t="e">
        <f>INDEX(TextClassificationList[],MATCH(Sudan_News12[[#This Row],[text_classification_arabic2]],TextClassificationList[text_classification_arabic],0),1)</f>
        <v>#N/A</v>
      </c>
      <c r="AS3533" t="e">
        <f>INDEX(TextClassificationList[],MATCH(Sudan_News12[[#This Row],[text_classification_arabic3]],TextClassificationList[text_classification_arabic],0),1)</f>
        <v>#N/A</v>
      </c>
      <c r="AU3533" t="e">
        <f>INDEX(TextClassificationList[],MATCH(Sudan_News12[[#This Row],[text_classification_arabic4]],TextClassificationList[text_classification_arabic],0),1)</f>
        <v>#N/A</v>
      </c>
      <c r="AW3533" t="e">
        <f>INDEX(TextClassificationList[],MATCH(Sudan_News12[[#This Row],[text_classification_arabic5]],TextClassificationList[text_classification_arabic],0),1)</f>
        <v>#N/A</v>
      </c>
    </row>
    <row r="3534" spans="1:49" x14ac:dyDescent="0.2">
      <c r="A3534">
        <v>1.2570227213446185E+18</v>
      </c>
      <c r="B3534">
        <v>1.2570026777347236E+18</v>
      </c>
      <c r="C3534" t="s">
        <v>13571</v>
      </c>
      <c r="D3534" s="1">
        <v>43954</v>
      </c>
      <c r="E3534" s="2">
        <v>0.87667824074074074</v>
      </c>
      <c r="F3534">
        <v>200</v>
      </c>
      <c r="G3534">
        <v>1889611729</v>
      </c>
      <c r="H3534" t="s">
        <v>354</v>
      </c>
      <c r="I3534" t="s">
        <v>355</v>
      </c>
      <c r="J3534" t="s">
        <v>265</v>
      </c>
      <c r="K3534" t="s">
        <v>13572</v>
      </c>
      <c r="L3534" t="s">
        <v>266</v>
      </c>
      <c r="M3534" t="s">
        <v>267</v>
      </c>
      <c r="N3534" t="s">
        <v>267</v>
      </c>
      <c r="O3534" t="s">
        <v>267</v>
      </c>
      <c r="P3534">
        <v>0</v>
      </c>
      <c r="Q3534">
        <v>0</v>
      </c>
      <c r="R3534">
        <v>0</v>
      </c>
      <c r="S3534" t="s">
        <v>267</v>
      </c>
      <c r="T3534" t="s">
        <v>267</v>
      </c>
      <c r="U3534" t="s">
        <v>13573</v>
      </c>
      <c r="V3534" t="b">
        <v>0</v>
      </c>
      <c r="W3534" t="s">
        <v>265</v>
      </c>
      <c r="X3534">
        <v>0</v>
      </c>
      <c r="Y3534" t="s">
        <v>265</v>
      </c>
      <c r="Z3534" t="s">
        <v>265</v>
      </c>
      <c r="AA3534" t="s">
        <v>265</v>
      </c>
      <c r="AB3534" t="s">
        <v>265</v>
      </c>
      <c r="AC3534" t="s">
        <v>265</v>
      </c>
      <c r="AD3534" t="s">
        <v>265</v>
      </c>
      <c r="AE3534" t="s">
        <v>265</v>
      </c>
      <c r="AF3534" t="s">
        <v>13574</v>
      </c>
      <c r="AG3534" t="s">
        <v>265</v>
      </c>
      <c r="AH3534" t="s">
        <v>265</v>
      </c>
      <c r="AI3534" t="s">
        <v>265</v>
      </c>
      <c r="AJ3534" t="s">
        <v>265</v>
      </c>
      <c r="AL3534" t="str">
        <f>IF(Sudan_News12[[#This Row],[relevancy_classification_english]]="Relevant","مناسب",IF(Sudan_News12[[#This Row],[relevancy_classification_english]]="Relevant","عَرَضِيّ",""))</f>
        <v/>
      </c>
      <c r="AN3534" t="str">
        <f>IF(Sudan_News12[[#This Row],[sentiment_analysis_english]]="Negative","سلبي",IF(Sudan_News12[[#This Row],[sentiment_analysis_english]]="Neutral","حيادي",IF(Sudan_News12[[#This Row],[sentiment_analysis_english]]="Positive","إيجابي","")))</f>
        <v/>
      </c>
      <c r="AO3534" t="e">
        <f>INDEX(TextClassificationList[],MATCH(Sudan_News12[[#This Row],[text_classification_arabic]],TextClassificationList[text_classification_arabic],0),1)</f>
        <v>#N/A</v>
      </c>
      <c r="AQ3534" t="e">
        <f>INDEX(TextClassificationList[],MATCH(Sudan_News12[[#This Row],[text_classification_arabic2]],TextClassificationList[text_classification_arabic],0),1)</f>
        <v>#N/A</v>
      </c>
      <c r="AS3534" t="e">
        <f>INDEX(TextClassificationList[],MATCH(Sudan_News12[[#This Row],[text_classification_arabic3]],TextClassificationList[text_classification_arabic],0),1)</f>
        <v>#N/A</v>
      </c>
      <c r="AU3534" t="e">
        <f>INDEX(TextClassificationList[],MATCH(Sudan_News12[[#This Row],[text_classification_arabic4]],TextClassificationList[text_classification_arabic],0),1)</f>
        <v>#N/A</v>
      </c>
      <c r="AW3534" t="e">
        <f>INDEX(TextClassificationList[],MATCH(Sudan_News12[[#This Row],[text_classification_arabic5]],TextClassificationList[text_classification_arabic],0),1)</f>
        <v>#N/A</v>
      </c>
    </row>
    <row r="3535" spans="1:49" x14ac:dyDescent="0.2">
      <c r="A3535">
        <v>1.2568947446822871E+18</v>
      </c>
      <c r="B3535">
        <v>1.2568947446822871E+18</v>
      </c>
      <c r="C3535" t="s">
        <v>13575</v>
      </c>
      <c r="D3535" s="1">
        <v>43954</v>
      </c>
      <c r="E3535" s="2">
        <v>0.52353009259259264</v>
      </c>
      <c r="F3535">
        <v>200</v>
      </c>
      <c r="G3535">
        <v>1889611729</v>
      </c>
      <c r="H3535" t="s">
        <v>354</v>
      </c>
      <c r="I3535" t="s">
        <v>355</v>
      </c>
      <c r="J3535" t="s">
        <v>265</v>
      </c>
      <c r="K3535" t="s">
        <v>13576</v>
      </c>
      <c r="L3535" t="s">
        <v>266</v>
      </c>
      <c r="M3535" t="s">
        <v>267</v>
      </c>
      <c r="N3535" t="s">
        <v>267</v>
      </c>
      <c r="O3535" t="s">
        <v>13577</v>
      </c>
      <c r="P3535">
        <v>1</v>
      </c>
      <c r="Q3535">
        <v>0</v>
      </c>
      <c r="R3535">
        <v>0</v>
      </c>
      <c r="S3535" t="s">
        <v>13578</v>
      </c>
      <c r="T3535" t="s">
        <v>267</v>
      </c>
      <c r="U3535" t="s">
        <v>13579</v>
      </c>
      <c r="V3535" t="b">
        <v>0</v>
      </c>
      <c r="W3535" t="s">
        <v>265</v>
      </c>
      <c r="X3535">
        <v>1</v>
      </c>
      <c r="Y3535" t="s">
        <v>13580</v>
      </c>
      <c r="Z3535" t="s">
        <v>265</v>
      </c>
      <c r="AA3535" t="s">
        <v>265</v>
      </c>
      <c r="AB3535" t="s">
        <v>265</v>
      </c>
      <c r="AC3535" t="s">
        <v>265</v>
      </c>
      <c r="AD3535" t="s">
        <v>265</v>
      </c>
      <c r="AE3535" t="s">
        <v>265</v>
      </c>
      <c r="AF3535" t="s">
        <v>267</v>
      </c>
      <c r="AG3535" t="s">
        <v>265</v>
      </c>
      <c r="AH3535" t="s">
        <v>265</v>
      </c>
      <c r="AI3535" t="s">
        <v>265</v>
      </c>
      <c r="AJ3535" t="s">
        <v>265</v>
      </c>
      <c r="AL3535" t="str">
        <f>IF(Sudan_News12[[#This Row],[relevancy_classification_english]]="Relevant","مناسب",IF(Sudan_News12[[#This Row],[relevancy_classification_english]]="Relevant","عَرَضِيّ",""))</f>
        <v/>
      </c>
      <c r="AN3535" t="str">
        <f>IF(Sudan_News12[[#This Row],[sentiment_analysis_english]]="Negative","سلبي",IF(Sudan_News12[[#This Row],[sentiment_analysis_english]]="Neutral","حيادي",IF(Sudan_News12[[#This Row],[sentiment_analysis_english]]="Positive","إيجابي","")))</f>
        <v/>
      </c>
      <c r="AO3535" t="e">
        <f>INDEX(TextClassificationList[],MATCH(Sudan_News12[[#This Row],[text_classification_arabic]],TextClassificationList[text_classification_arabic],0),1)</f>
        <v>#N/A</v>
      </c>
      <c r="AQ3535" t="e">
        <f>INDEX(TextClassificationList[],MATCH(Sudan_News12[[#This Row],[text_classification_arabic2]],TextClassificationList[text_classification_arabic],0),1)</f>
        <v>#N/A</v>
      </c>
      <c r="AS3535" t="e">
        <f>INDEX(TextClassificationList[],MATCH(Sudan_News12[[#This Row],[text_classification_arabic3]],TextClassificationList[text_classification_arabic],0),1)</f>
        <v>#N/A</v>
      </c>
      <c r="AU3535" t="e">
        <f>INDEX(TextClassificationList[],MATCH(Sudan_News12[[#This Row],[text_classification_arabic4]],TextClassificationList[text_classification_arabic],0),1)</f>
        <v>#N/A</v>
      </c>
      <c r="AW3535" t="e">
        <f>INDEX(TextClassificationList[],MATCH(Sudan_News12[[#This Row],[text_classification_arabic5]],TextClassificationList[text_classification_arabic],0),1)</f>
        <v>#N/A</v>
      </c>
    </row>
    <row r="3536" spans="1:49" x14ac:dyDescent="0.2">
      <c r="A3536">
        <v>1.2567014984043315E+18</v>
      </c>
      <c r="B3536">
        <v>1.2567014984043315E+18</v>
      </c>
      <c r="C3536" t="s">
        <v>13581</v>
      </c>
      <c r="D3536" s="1">
        <v>43953</v>
      </c>
      <c r="E3536" s="2">
        <v>0.99027777777777781</v>
      </c>
      <c r="F3536">
        <v>200</v>
      </c>
      <c r="G3536">
        <v>1889611729</v>
      </c>
      <c r="H3536" t="s">
        <v>354</v>
      </c>
      <c r="I3536" t="s">
        <v>355</v>
      </c>
      <c r="J3536" t="s">
        <v>265</v>
      </c>
      <c r="K3536" t="s">
        <v>13582</v>
      </c>
      <c r="L3536" t="s">
        <v>266</v>
      </c>
      <c r="M3536" t="s">
        <v>267</v>
      </c>
      <c r="N3536" t="s">
        <v>267</v>
      </c>
      <c r="O3536" t="s">
        <v>267</v>
      </c>
      <c r="P3536">
        <v>0</v>
      </c>
      <c r="Q3536">
        <v>0</v>
      </c>
      <c r="R3536">
        <v>1</v>
      </c>
      <c r="S3536" t="s">
        <v>10610</v>
      </c>
      <c r="T3536" t="s">
        <v>267</v>
      </c>
      <c r="U3536" t="s">
        <v>13583</v>
      </c>
      <c r="V3536" t="b">
        <v>0</v>
      </c>
      <c r="W3536" t="s">
        <v>265</v>
      </c>
      <c r="X3536">
        <v>0</v>
      </c>
      <c r="Y3536" t="s">
        <v>265</v>
      </c>
      <c r="Z3536" t="s">
        <v>265</v>
      </c>
      <c r="AA3536" t="s">
        <v>265</v>
      </c>
      <c r="AB3536" t="s">
        <v>265</v>
      </c>
      <c r="AC3536" t="s">
        <v>265</v>
      </c>
      <c r="AD3536" t="s">
        <v>265</v>
      </c>
      <c r="AE3536" t="s">
        <v>265</v>
      </c>
      <c r="AF3536" t="s">
        <v>267</v>
      </c>
      <c r="AG3536" t="s">
        <v>265</v>
      </c>
      <c r="AH3536" t="s">
        <v>265</v>
      </c>
      <c r="AI3536" t="s">
        <v>265</v>
      </c>
      <c r="AJ3536" t="s">
        <v>265</v>
      </c>
      <c r="AL3536" t="str">
        <f>IF(Sudan_News12[[#This Row],[relevancy_classification_english]]="Relevant","مناسب",IF(Sudan_News12[[#This Row],[relevancy_classification_english]]="Relevant","عَرَضِيّ",""))</f>
        <v/>
      </c>
      <c r="AN3536" t="str">
        <f>IF(Sudan_News12[[#This Row],[sentiment_analysis_english]]="Negative","سلبي",IF(Sudan_News12[[#This Row],[sentiment_analysis_english]]="Neutral","حيادي",IF(Sudan_News12[[#This Row],[sentiment_analysis_english]]="Positive","إيجابي","")))</f>
        <v/>
      </c>
      <c r="AO3536" t="e">
        <f>INDEX(TextClassificationList[],MATCH(Sudan_News12[[#This Row],[text_classification_arabic]],TextClassificationList[text_classification_arabic],0),1)</f>
        <v>#N/A</v>
      </c>
      <c r="AQ3536" t="e">
        <f>INDEX(TextClassificationList[],MATCH(Sudan_News12[[#This Row],[text_classification_arabic2]],TextClassificationList[text_classification_arabic],0),1)</f>
        <v>#N/A</v>
      </c>
      <c r="AS3536" t="e">
        <f>INDEX(TextClassificationList[],MATCH(Sudan_News12[[#This Row],[text_classification_arabic3]],TextClassificationList[text_classification_arabic],0),1)</f>
        <v>#N/A</v>
      </c>
      <c r="AU3536" t="e">
        <f>INDEX(TextClassificationList[],MATCH(Sudan_News12[[#This Row],[text_classification_arabic4]],TextClassificationList[text_classification_arabic],0),1)</f>
        <v>#N/A</v>
      </c>
      <c r="AW3536" t="e">
        <f>INDEX(TextClassificationList[],MATCH(Sudan_News12[[#This Row],[text_classification_arabic5]],TextClassificationList[text_classification_arabic],0),1)</f>
        <v>#N/A</v>
      </c>
    </row>
    <row r="3537" spans="1:49" x14ac:dyDescent="0.2">
      <c r="A3537">
        <v>1.2566636524359967E+18</v>
      </c>
      <c r="B3537">
        <v>1.2566636524359967E+18</v>
      </c>
      <c r="C3537" t="s">
        <v>13584</v>
      </c>
      <c r="D3537" s="1">
        <v>43953</v>
      </c>
      <c r="E3537" s="2">
        <v>0.8858449074074074</v>
      </c>
      <c r="F3537">
        <v>200</v>
      </c>
      <c r="G3537">
        <v>1889611729</v>
      </c>
      <c r="H3537" t="s">
        <v>354</v>
      </c>
      <c r="I3537" t="s">
        <v>355</v>
      </c>
      <c r="J3537" t="s">
        <v>265</v>
      </c>
      <c r="K3537" t="s">
        <v>13585</v>
      </c>
      <c r="L3537" t="s">
        <v>266</v>
      </c>
      <c r="M3537" t="s">
        <v>267</v>
      </c>
      <c r="N3537" t="s">
        <v>267</v>
      </c>
      <c r="O3537" t="s">
        <v>267</v>
      </c>
      <c r="P3537">
        <v>1</v>
      </c>
      <c r="Q3537">
        <v>0</v>
      </c>
      <c r="R3537">
        <v>1</v>
      </c>
      <c r="S3537" t="s">
        <v>282</v>
      </c>
      <c r="T3537" t="s">
        <v>267</v>
      </c>
      <c r="U3537" t="s">
        <v>13586</v>
      </c>
      <c r="V3537" t="b">
        <v>0</v>
      </c>
      <c r="W3537" t="s">
        <v>265</v>
      </c>
      <c r="X3537">
        <v>0</v>
      </c>
      <c r="Y3537" t="s">
        <v>265</v>
      </c>
      <c r="Z3537" t="s">
        <v>265</v>
      </c>
      <c r="AA3537" t="s">
        <v>265</v>
      </c>
      <c r="AB3537" t="s">
        <v>265</v>
      </c>
      <c r="AC3537" t="s">
        <v>265</v>
      </c>
      <c r="AD3537" t="s">
        <v>265</v>
      </c>
      <c r="AE3537" t="s">
        <v>265</v>
      </c>
      <c r="AF3537" t="s">
        <v>267</v>
      </c>
      <c r="AG3537" t="s">
        <v>265</v>
      </c>
      <c r="AH3537" t="s">
        <v>265</v>
      </c>
      <c r="AI3537" t="s">
        <v>265</v>
      </c>
      <c r="AJ3537" t="s">
        <v>265</v>
      </c>
      <c r="AL3537" t="str">
        <f>IF(Sudan_News12[[#This Row],[relevancy_classification_english]]="Relevant","مناسب",IF(Sudan_News12[[#This Row],[relevancy_classification_english]]="Relevant","عَرَضِيّ",""))</f>
        <v/>
      </c>
      <c r="AN3537" t="str">
        <f>IF(Sudan_News12[[#This Row],[sentiment_analysis_english]]="Negative","سلبي",IF(Sudan_News12[[#This Row],[sentiment_analysis_english]]="Neutral","حيادي",IF(Sudan_News12[[#This Row],[sentiment_analysis_english]]="Positive","إيجابي","")))</f>
        <v/>
      </c>
      <c r="AO3537" t="e">
        <f>INDEX(TextClassificationList[],MATCH(Sudan_News12[[#This Row],[text_classification_arabic]],TextClassificationList[text_classification_arabic],0),1)</f>
        <v>#N/A</v>
      </c>
      <c r="AQ3537" t="e">
        <f>INDEX(TextClassificationList[],MATCH(Sudan_News12[[#This Row],[text_classification_arabic2]],TextClassificationList[text_classification_arabic],0),1)</f>
        <v>#N/A</v>
      </c>
      <c r="AS3537" t="e">
        <f>INDEX(TextClassificationList[],MATCH(Sudan_News12[[#This Row],[text_classification_arabic3]],TextClassificationList[text_classification_arabic],0),1)</f>
        <v>#N/A</v>
      </c>
      <c r="AU3537" t="e">
        <f>INDEX(TextClassificationList[],MATCH(Sudan_News12[[#This Row],[text_classification_arabic4]],TextClassificationList[text_classification_arabic],0),1)</f>
        <v>#N/A</v>
      </c>
      <c r="AW3537" t="e">
        <f>INDEX(TextClassificationList[],MATCH(Sudan_News12[[#This Row],[text_classification_arabic5]],TextClassificationList[text_classification_arabic],0),1)</f>
        <v>#N/A</v>
      </c>
    </row>
    <row r="3538" spans="1:49" x14ac:dyDescent="0.2">
      <c r="A3538">
        <v>1.2566553126874317E+18</v>
      </c>
      <c r="B3538">
        <v>1.2566553126874317E+18</v>
      </c>
      <c r="C3538" t="s">
        <v>13587</v>
      </c>
      <c r="D3538" s="1">
        <v>43953</v>
      </c>
      <c r="E3538" s="2">
        <v>0.86282407407407402</v>
      </c>
      <c r="F3538">
        <v>200</v>
      </c>
      <c r="G3538">
        <v>1889611729</v>
      </c>
      <c r="H3538" t="s">
        <v>354</v>
      </c>
      <c r="I3538" t="s">
        <v>355</v>
      </c>
      <c r="J3538" t="s">
        <v>265</v>
      </c>
      <c r="K3538" t="s">
        <v>13588</v>
      </c>
      <c r="L3538" t="s">
        <v>266</v>
      </c>
      <c r="M3538" t="s">
        <v>267</v>
      </c>
      <c r="N3538" t="s">
        <v>267</v>
      </c>
      <c r="O3538" t="s">
        <v>13589</v>
      </c>
      <c r="P3538">
        <v>0</v>
      </c>
      <c r="Q3538">
        <v>0</v>
      </c>
      <c r="R3538">
        <v>1</v>
      </c>
      <c r="S3538" t="s">
        <v>267</v>
      </c>
      <c r="T3538" t="s">
        <v>267</v>
      </c>
      <c r="U3538" t="s">
        <v>13590</v>
      </c>
      <c r="V3538" t="b">
        <v>0</v>
      </c>
      <c r="W3538" t="s">
        <v>265</v>
      </c>
      <c r="X3538">
        <v>1</v>
      </c>
      <c r="Y3538" t="s">
        <v>13591</v>
      </c>
      <c r="Z3538" t="s">
        <v>265</v>
      </c>
      <c r="AA3538" t="s">
        <v>265</v>
      </c>
      <c r="AB3538" t="s">
        <v>265</v>
      </c>
      <c r="AC3538" t="s">
        <v>265</v>
      </c>
      <c r="AD3538" t="s">
        <v>265</v>
      </c>
      <c r="AE3538" t="s">
        <v>265</v>
      </c>
      <c r="AF3538" t="s">
        <v>267</v>
      </c>
      <c r="AG3538" t="s">
        <v>265</v>
      </c>
      <c r="AH3538" t="s">
        <v>265</v>
      </c>
      <c r="AI3538" t="s">
        <v>265</v>
      </c>
      <c r="AJ3538" t="s">
        <v>265</v>
      </c>
      <c r="AL3538" t="str">
        <f>IF(Sudan_News12[[#This Row],[relevancy_classification_english]]="Relevant","مناسب",IF(Sudan_News12[[#This Row],[relevancy_classification_english]]="Relevant","عَرَضِيّ",""))</f>
        <v/>
      </c>
      <c r="AN3538" t="str">
        <f>IF(Sudan_News12[[#This Row],[sentiment_analysis_english]]="Negative","سلبي",IF(Sudan_News12[[#This Row],[sentiment_analysis_english]]="Neutral","حيادي",IF(Sudan_News12[[#This Row],[sentiment_analysis_english]]="Positive","إيجابي","")))</f>
        <v/>
      </c>
      <c r="AO3538" t="e">
        <f>INDEX(TextClassificationList[],MATCH(Sudan_News12[[#This Row],[text_classification_arabic]],TextClassificationList[text_classification_arabic],0),1)</f>
        <v>#N/A</v>
      </c>
      <c r="AQ3538" t="e">
        <f>INDEX(TextClassificationList[],MATCH(Sudan_News12[[#This Row],[text_classification_arabic2]],TextClassificationList[text_classification_arabic],0),1)</f>
        <v>#N/A</v>
      </c>
      <c r="AS3538" t="e">
        <f>INDEX(TextClassificationList[],MATCH(Sudan_News12[[#This Row],[text_classification_arabic3]],TextClassificationList[text_classification_arabic],0),1)</f>
        <v>#N/A</v>
      </c>
      <c r="AU3538" t="e">
        <f>INDEX(TextClassificationList[],MATCH(Sudan_News12[[#This Row],[text_classification_arabic4]],TextClassificationList[text_classification_arabic],0),1)</f>
        <v>#N/A</v>
      </c>
      <c r="AW3538" t="e">
        <f>INDEX(TextClassificationList[],MATCH(Sudan_News12[[#This Row],[text_classification_arabic5]],TextClassificationList[text_classification_arabic],0),1)</f>
        <v>#N/A</v>
      </c>
    </row>
    <row r="3539" spans="1:49" x14ac:dyDescent="0.2">
      <c r="A3539">
        <v>1.2566553111565025E+18</v>
      </c>
      <c r="B3539">
        <v>1.2566553111565025E+18</v>
      </c>
      <c r="C3539" t="s">
        <v>13587</v>
      </c>
      <c r="D3539" s="1">
        <v>43953</v>
      </c>
      <c r="E3539" s="2">
        <v>0.86282407407407402</v>
      </c>
      <c r="F3539">
        <v>200</v>
      </c>
      <c r="G3539">
        <v>1889611729</v>
      </c>
      <c r="H3539" t="s">
        <v>354</v>
      </c>
      <c r="I3539" t="s">
        <v>355</v>
      </c>
      <c r="J3539" t="s">
        <v>265</v>
      </c>
      <c r="K3539" t="s">
        <v>13592</v>
      </c>
      <c r="L3539" t="s">
        <v>266</v>
      </c>
      <c r="M3539" t="s">
        <v>267</v>
      </c>
      <c r="N3539" t="s">
        <v>267</v>
      </c>
      <c r="O3539" t="s">
        <v>13593</v>
      </c>
      <c r="P3539">
        <v>0</v>
      </c>
      <c r="Q3539">
        <v>0</v>
      </c>
      <c r="R3539">
        <v>1</v>
      </c>
      <c r="S3539" t="s">
        <v>267</v>
      </c>
      <c r="T3539" t="s">
        <v>267</v>
      </c>
      <c r="U3539" t="s">
        <v>13594</v>
      </c>
      <c r="V3539" t="b">
        <v>0</v>
      </c>
      <c r="W3539" t="s">
        <v>265</v>
      </c>
      <c r="X3539">
        <v>1</v>
      </c>
      <c r="Y3539" t="s">
        <v>13595</v>
      </c>
      <c r="Z3539" t="s">
        <v>265</v>
      </c>
      <c r="AA3539" t="s">
        <v>265</v>
      </c>
      <c r="AB3539" t="s">
        <v>265</v>
      </c>
      <c r="AC3539" t="s">
        <v>265</v>
      </c>
      <c r="AD3539" t="s">
        <v>265</v>
      </c>
      <c r="AE3539" t="s">
        <v>265</v>
      </c>
      <c r="AF3539" t="s">
        <v>267</v>
      </c>
      <c r="AG3539" t="s">
        <v>265</v>
      </c>
      <c r="AH3539" t="s">
        <v>265</v>
      </c>
      <c r="AI3539" t="s">
        <v>265</v>
      </c>
      <c r="AJ3539" t="s">
        <v>265</v>
      </c>
      <c r="AL3539" t="str">
        <f>IF(Sudan_News12[[#This Row],[relevancy_classification_english]]="Relevant","مناسب",IF(Sudan_News12[[#This Row],[relevancy_classification_english]]="Relevant","عَرَضِيّ",""))</f>
        <v/>
      </c>
      <c r="AN3539" t="str">
        <f>IF(Sudan_News12[[#This Row],[sentiment_analysis_english]]="Negative","سلبي",IF(Sudan_News12[[#This Row],[sentiment_analysis_english]]="Neutral","حيادي",IF(Sudan_News12[[#This Row],[sentiment_analysis_english]]="Positive","إيجابي","")))</f>
        <v/>
      </c>
      <c r="AO3539" t="e">
        <f>INDEX(TextClassificationList[],MATCH(Sudan_News12[[#This Row],[text_classification_arabic]],TextClassificationList[text_classification_arabic],0),1)</f>
        <v>#N/A</v>
      </c>
      <c r="AQ3539" t="e">
        <f>INDEX(TextClassificationList[],MATCH(Sudan_News12[[#This Row],[text_classification_arabic2]],TextClassificationList[text_classification_arabic],0),1)</f>
        <v>#N/A</v>
      </c>
      <c r="AS3539" t="e">
        <f>INDEX(TextClassificationList[],MATCH(Sudan_News12[[#This Row],[text_classification_arabic3]],TextClassificationList[text_classification_arabic],0),1)</f>
        <v>#N/A</v>
      </c>
      <c r="AU3539" t="e">
        <f>INDEX(TextClassificationList[],MATCH(Sudan_News12[[#This Row],[text_classification_arabic4]],TextClassificationList[text_classification_arabic],0),1)</f>
        <v>#N/A</v>
      </c>
      <c r="AW3539" t="e">
        <f>INDEX(TextClassificationList[],MATCH(Sudan_News12[[#This Row],[text_classification_arabic5]],TextClassificationList[text_classification_arabic],0),1)</f>
        <v>#N/A</v>
      </c>
    </row>
    <row r="3540" spans="1:49" x14ac:dyDescent="0.2">
      <c r="A3540">
        <v>1.2566548821588869E+18</v>
      </c>
      <c r="B3540">
        <v>1.2566548821588869E+18</v>
      </c>
      <c r="C3540" t="s">
        <v>13596</v>
      </c>
      <c r="D3540" s="1">
        <v>43953</v>
      </c>
      <c r="E3540" s="2">
        <v>0.8616435185185185</v>
      </c>
      <c r="F3540">
        <v>200</v>
      </c>
      <c r="G3540">
        <v>1889611729</v>
      </c>
      <c r="H3540" t="s">
        <v>354</v>
      </c>
      <c r="I3540" t="s">
        <v>355</v>
      </c>
      <c r="J3540" t="s">
        <v>265</v>
      </c>
      <c r="K3540" t="s">
        <v>13597</v>
      </c>
      <c r="L3540" t="s">
        <v>266</v>
      </c>
      <c r="M3540" t="s">
        <v>267</v>
      </c>
      <c r="N3540" t="s">
        <v>267</v>
      </c>
      <c r="O3540" t="s">
        <v>13598</v>
      </c>
      <c r="P3540">
        <v>0</v>
      </c>
      <c r="Q3540">
        <v>0</v>
      </c>
      <c r="R3540">
        <v>1</v>
      </c>
      <c r="S3540" t="s">
        <v>267</v>
      </c>
      <c r="T3540" t="s">
        <v>267</v>
      </c>
      <c r="U3540" t="s">
        <v>13599</v>
      </c>
      <c r="V3540" t="b">
        <v>0</v>
      </c>
      <c r="W3540" t="s">
        <v>265</v>
      </c>
      <c r="X3540">
        <v>1</v>
      </c>
      <c r="Y3540" t="s">
        <v>13600</v>
      </c>
      <c r="Z3540" t="s">
        <v>265</v>
      </c>
      <c r="AA3540" t="s">
        <v>265</v>
      </c>
      <c r="AB3540" t="s">
        <v>265</v>
      </c>
      <c r="AC3540" t="s">
        <v>265</v>
      </c>
      <c r="AD3540" t="s">
        <v>265</v>
      </c>
      <c r="AE3540" t="s">
        <v>265</v>
      </c>
      <c r="AF3540" t="s">
        <v>267</v>
      </c>
      <c r="AG3540" t="s">
        <v>265</v>
      </c>
      <c r="AH3540" t="s">
        <v>265</v>
      </c>
      <c r="AI3540" t="s">
        <v>265</v>
      </c>
      <c r="AJ3540" t="s">
        <v>265</v>
      </c>
      <c r="AL3540" t="str">
        <f>IF(Sudan_News12[[#This Row],[relevancy_classification_english]]="Relevant","مناسب",IF(Sudan_News12[[#This Row],[relevancy_classification_english]]="Relevant","عَرَضِيّ",""))</f>
        <v/>
      </c>
      <c r="AN3540" t="str">
        <f>IF(Sudan_News12[[#This Row],[sentiment_analysis_english]]="Negative","سلبي",IF(Sudan_News12[[#This Row],[sentiment_analysis_english]]="Neutral","حيادي",IF(Sudan_News12[[#This Row],[sentiment_analysis_english]]="Positive","إيجابي","")))</f>
        <v/>
      </c>
      <c r="AO3540" t="e">
        <f>INDEX(TextClassificationList[],MATCH(Sudan_News12[[#This Row],[text_classification_arabic]],TextClassificationList[text_classification_arabic],0),1)</f>
        <v>#N/A</v>
      </c>
      <c r="AQ3540" t="e">
        <f>INDEX(TextClassificationList[],MATCH(Sudan_News12[[#This Row],[text_classification_arabic2]],TextClassificationList[text_classification_arabic],0),1)</f>
        <v>#N/A</v>
      </c>
      <c r="AS3540" t="e">
        <f>INDEX(TextClassificationList[],MATCH(Sudan_News12[[#This Row],[text_classification_arabic3]],TextClassificationList[text_classification_arabic],0),1)</f>
        <v>#N/A</v>
      </c>
      <c r="AU3540" t="e">
        <f>INDEX(TextClassificationList[],MATCH(Sudan_News12[[#This Row],[text_classification_arabic4]],TextClassificationList[text_classification_arabic],0),1)</f>
        <v>#N/A</v>
      </c>
      <c r="AW3540" t="e">
        <f>INDEX(TextClassificationList[],MATCH(Sudan_News12[[#This Row],[text_classification_arabic5]],TextClassificationList[text_classification_arabic],0),1)</f>
        <v>#N/A</v>
      </c>
    </row>
    <row r="3541" spans="1:49" x14ac:dyDescent="0.2">
      <c r="A3541">
        <v>1.2566529581393224E+18</v>
      </c>
      <c r="B3541">
        <v>1.2566529581393224E+18</v>
      </c>
      <c r="C3541" t="s">
        <v>13601</v>
      </c>
      <c r="D3541" s="1">
        <v>43953</v>
      </c>
      <c r="E3541" s="2">
        <v>0.85633101851851856</v>
      </c>
      <c r="F3541">
        <v>200</v>
      </c>
      <c r="G3541">
        <v>1889611729</v>
      </c>
      <c r="H3541" t="s">
        <v>354</v>
      </c>
      <c r="I3541" t="s">
        <v>355</v>
      </c>
      <c r="J3541" t="s">
        <v>265</v>
      </c>
      <c r="K3541" t="s">
        <v>13602</v>
      </c>
      <c r="L3541" t="s">
        <v>266</v>
      </c>
      <c r="M3541" t="s">
        <v>267</v>
      </c>
      <c r="N3541" t="s">
        <v>267</v>
      </c>
      <c r="O3541" t="s">
        <v>13603</v>
      </c>
      <c r="P3541">
        <v>0</v>
      </c>
      <c r="Q3541">
        <v>0</v>
      </c>
      <c r="R3541">
        <v>0</v>
      </c>
      <c r="S3541" t="s">
        <v>267</v>
      </c>
      <c r="T3541" t="s">
        <v>267</v>
      </c>
      <c r="U3541" t="s">
        <v>13604</v>
      </c>
      <c r="V3541" t="b">
        <v>0</v>
      </c>
      <c r="W3541" t="s">
        <v>265</v>
      </c>
      <c r="X3541">
        <v>1</v>
      </c>
      <c r="Y3541" t="s">
        <v>13605</v>
      </c>
      <c r="Z3541" t="s">
        <v>265</v>
      </c>
      <c r="AA3541" t="s">
        <v>265</v>
      </c>
      <c r="AB3541" t="s">
        <v>265</v>
      </c>
      <c r="AC3541" t="s">
        <v>265</v>
      </c>
      <c r="AD3541" t="s">
        <v>265</v>
      </c>
      <c r="AE3541" t="s">
        <v>265</v>
      </c>
      <c r="AF3541" t="s">
        <v>267</v>
      </c>
      <c r="AG3541" t="s">
        <v>265</v>
      </c>
      <c r="AH3541" t="s">
        <v>265</v>
      </c>
      <c r="AI3541" t="s">
        <v>265</v>
      </c>
      <c r="AJ3541" t="s">
        <v>265</v>
      </c>
      <c r="AL3541" t="str">
        <f>IF(Sudan_News12[[#This Row],[relevancy_classification_english]]="Relevant","مناسب",IF(Sudan_News12[[#This Row],[relevancy_classification_english]]="Relevant","عَرَضِيّ",""))</f>
        <v/>
      </c>
      <c r="AN3541" t="str">
        <f>IF(Sudan_News12[[#This Row],[sentiment_analysis_english]]="Negative","سلبي",IF(Sudan_News12[[#This Row],[sentiment_analysis_english]]="Neutral","حيادي",IF(Sudan_News12[[#This Row],[sentiment_analysis_english]]="Positive","إيجابي","")))</f>
        <v/>
      </c>
      <c r="AO3541" t="e">
        <f>INDEX(TextClassificationList[],MATCH(Sudan_News12[[#This Row],[text_classification_arabic]],TextClassificationList[text_classification_arabic],0),1)</f>
        <v>#N/A</v>
      </c>
      <c r="AQ3541" t="e">
        <f>INDEX(TextClassificationList[],MATCH(Sudan_News12[[#This Row],[text_classification_arabic2]],TextClassificationList[text_classification_arabic],0),1)</f>
        <v>#N/A</v>
      </c>
      <c r="AS3541" t="e">
        <f>INDEX(TextClassificationList[],MATCH(Sudan_News12[[#This Row],[text_classification_arabic3]],TextClassificationList[text_classification_arabic],0),1)</f>
        <v>#N/A</v>
      </c>
      <c r="AU3541" t="e">
        <f>INDEX(TextClassificationList[],MATCH(Sudan_News12[[#This Row],[text_classification_arabic4]],TextClassificationList[text_classification_arabic],0),1)</f>
        <v>#N/A</v>
      </c>
      <c r="AW3541" t="e">
        <f>INDEX(TextClassificationList[],MATCH(Sudan_News12[[#This Row],[text_classification_arabic5]],TextClassificationList[text_classification_arabic],0),1)</f>
        <v>#N/A</v>
      </c>
    </row>
    <row r="3542" spans="1:49" x14ac:dyDescent="0.2">
      <c r="A3542">
        <v>1.256597034498474E+18</v>
      </c>
      <c r="B3542">
        <v>1.256597034498474E+18</v>
      </c>
      <c r="C3542" t="s">
        <v>13606</v>
      </c>
      <c r="D3542" s="1">
        <v>43953</v>
      </c>
      <c r="E3542" s="2">
        <v>0.70201388888888894</v>
      </c>
      <c r="F3542">
        <v>200</v>
      </c>
      <c r="G3542">
        <v>1889611729</v>
      </c>
      <c r="H3542" t="s">
        <v>354</v>
      </c>
      <c r="I3542" t="s">
        <v>355</v>
      </c>
      <c r="J3542" t="s">
        <v>265</v>
      </c>
      <c r="K3542" t="s">
        <v>13607</v>
      </c>
      <c r="L3542" t="s">
        <v>266</v>
      </c>
      <c r="M3542" t="s">
        <v>267</v>
      </c>
      <c r="N3542" t="s">
        <v>267</v>
      </c>
      <c r="O3542" t="s">
        <v>267</v>
      </c>
      <c r="P3542">
        <v>0</v>
      </c>
      <c r="Q3542">
        <v>0</v>
      </c>
      <c r="R3542">
        <v>0</v>
      </c>
      <c r="S3542" t="s">
        <v>13608</v>
      </c>
      <c r="T3542" t="s">
        <v>267</v>
      </c>
      <c r="U3542" t="s">
        <v>13609</v>
      </c>
      <c r="V3542" t="b">
        <v>0</v>
      </c>
      <c r="W3542" t="s">
        <v>265</v>
      </c>
      <c r="X3542">
        <v>0</v>
      </c>
      <c r="Y3542" t="s">
        <v>265</v>
      </c>
      <c r="Z3542" t="s">
        <v>265</v>
      </c>
      <c r="AA3542" t="s">
        <v>265</v>
      </c>
      <c r="AB3542" t="s">
        <v>265</v>
      </c>
      <c r="AC3542" t="s">
        <v>265</v>
      </c>
      <c r="AD3542" t="s">
        <v>265</v>
      </c>
      <c r="AE3542" t="s">
        <v>265</v>
      </c>
      <c r="AF3542" t="s">
        <v>267</v>
      </c>
      <c r="AG3542" t="s">
        <v>265</v>
      </c>
      <c r="AH3542" t="s">
        <v>265</v>
      </c>
      <c r="AI3542" t="s">
        <v>265</v>
      </c>
      <c r="AJ3542" t="s">
        <v>265</v>
      </c>
      <c r="AL3542" t="str">
        <f>IF(Sudan_News12[[#This Row],[relevancy_classification_english]]="Relevant","مناسب",IF(Sudan_News12[[#This Row],[relevancy_classification_english]]="Relevant","عَرَضِيّ",""))</f>
        <v/>
      </c>
      <c r="AN3542" t="str">
        <f>IF(Sudan_News12[[#This Row],[sentiment_analysis_english]]="Negative","سلبي",IF(Sudan_News12[[#This Row],[sentiment_analysis_english]]="Neutral","حيادي",IF(Sudan_News12[[#This Row],[sentiment_analysis_english]]="Positive","إيجابي","")))</f>
        <v/>
      </c>
      <c r="AO3542" t="e">
        <f>INDEX(TextClassificationList[],MATCH(Sudan_News12[[#This Row],[text_classification_arabic]],TextClassificationList[text_classification_arabic],0),1)</f>
        <v>#N/A</v>
      </c>
      <c r="AQ3542" t="e">
        <f>INDEX(TextClassificationList[],MATCH(Sudan_News12[[#This Row],[text_classification_arabic2]],TextClassificationList[text_classification_arabic],0),1)</f>
        <v>#N/A</v>
      </c>
      <c r="AS3542" t="e">
        <f>INDEX(TextClassificationList[],MATCH(Sudan_News12[[#This Row],[text_classification_arabic3]],TextClassificationList[text_classification_arabic],0),1)</f>
        <v>#N/A</v>
      </c>
      <c r="AU3542" t="e">
        <f>INDEX(TextClassificationList[],MATCH(Sudan_News12[[#This Row],[text_classification_arabic4]],TextClassificationList[text_classification_arabic],0),1)</f>
        <v>#N/A</v>
      </c>
      <c r="AW3542" t="e">
        <f>INDEX(TextClassificationList[],MATCH(Sudan_News12[[#This Row],[text_classification_arabic5]],TextClassificationList[text_classification_arabic],0),1)</f>
        <v>#N/A</v>
      </c>
    </row>
    <row r="3543" spans="1:49" x14ac:dyDescent="0.2">
      <c r="A3543">
        <v>1.2565799635302195E+18</v>
      </c>
      <c r="B3543">
        <v>1.2565656662971105E+18</v>
      </c>
      <c r="C3543" t="s">
        <v>13610</v>
      </c>
      <c r="D3543" s="1">
        <v>43953</v>
      </c>
      <c r="E3543" s="2">
        <v>0.65490740740740738</v>
      </c>
      <c r="F3543">
        <v>200</v>
      </c>
      <c r="G3543">
        <v>1889611729</v>
      </c>
      <c r="H3543" t="s">
        <v>354</v>
      </c>
      <c r="I3543" t="s">
        <v>355</v>
      </c>
      <c r="J3543" t="s">
        <v>265</v>
      </c>
      <c r="K3543" t="s">
        <v>13611</v>
      </c>
      <c r="L3543" t="s">
        <v>266</v>
      </c>
      <c r="M3543" t="s">
        <v>267</v>
      </c>
      <c r="N3543" t="s">
        <v>267</v>
      </c>
      <c r="O3543" t="s">
        <v>267</v>
      </c>
      <c r="P3543">
        <v>1</v>
      </c>
      <c r="Q3543">
        <v>1</v>
      </c>
      <c r="R3543">
        <v>2</v>
      </c>
      <c r="S3543" t="s">
        <v>267</v>
      </c>
      <c r="T3543" t="s">
        <v>267</v>
      </c>
      <c r="U3543" t="s">
        <v>13612</v>
      </c>
      <c r="V3543" t="b">
        <v>0</v>
      </c>
      <c r="W3543" t="s">
        <v>265</v>
      </c>
      <c r="X3543">
        <v>0</v>
      </c>
      <c r="Y3543" t="s">
        <v>265</v>
      </c>
      <c r="Z3543" t="s">
        <v>265</v>
      </c>
      <c r="AA3543" t="s">
        <v>265</v>
      </c>
      <c r="AB3543" t="s">
        <v>265</v>
      </c>
      <c r="AC3543" t="s">
        <v>265</v>
      </c>
      <c r="AD3543" t="s">
        <v>265</v>
      </c>
      <c r="AE3543" t="s">
        <v>265</v>
      </c>
      <c r="AF3543" t="s">
        <v>267</v>
      </c>
      <c r="AG3543" t="s">
        <v>265</v>
      </c>
      <c r="AH3543" t="s">
        <v>265</v>
      </c>
      <c r="AI3543" t="s">
        <v>265</v>
      </c>
      <c r="AJ3543" t="s">
        <v>265</v>
      </c>
      <c r="AL3543" t="str">
        <f>IF(Sudan_News12[[#This Row],[relevancy_classification_english]]="Relevant","مناسب",IF(Sudan_News12[[#This Row],[relevancy_classification_english]]="Relevant","عَرَضِيّ",""))</f>
        <v/>
      </c>
      <c r="AN3543" t="str">
        <f>IF(Sudan_News12[[#This Row],[sentiment_analysis_english]]="Negative","سلبي",IF(Sudan_News12[[#This Row],[sentiment_analysis_english]]="Neutral","حيادي",IF(Sudan_News12[[#This Row],[sentiment_analysis_english]]="Positive","إيجابي","")))</f>
        <v/>
      </c>
      <c r="AO3543" t="e">
        <f>INDEX(TextClassificationList[],MATCH(Sudan_News12[[#This Row],[text_classification_arabic]],TextClassificationList[text_classification_arabic],0),1)</f>
        <v>#N/A</v>
      </c>
      <c r="AQ3543" t="e">
        <f>INDEX(TextClassificationList[],MATCH(Sudan_News12[[#This Row],[text_classification_arabic2]],TextClassificationList[text_classification_arabic],0),1)</f>
        <v>#N/A</v>
      </c>
      <c r="AS3543" t="e">
        <f>INDEX(TextClassificationList[],MATCH(Sudan_News12[[#This Row],[text_classification_arabic3]],TextClassificationList[text_classification_arabic],0),1)</f>
        <v>#N/A</v>
      </c>
      <c r="AU3543" t="e">
        <f>INDEX(TextClassificationList[],MATCH(Sudan_News12[[#This Row],[text_classification_arabic4]],TextClassificationList[text_classification_arabic],0),1)</f>
        <v>#N/A</v>
      </c>
      <c r="AW3543" t="e">
        <f>INDEX(TextClassificationList[],MATCH(Sudan_News12[[#This Row],[text_classification_arabic5]],TextClassificationList[text_classification_arabic],0),1)</f>
        <v>#N/A</v>
      </c>
    </row>
    <row r="3544" spans="1:49" x14ac:dyDescent="0.2">
      <c r="A3544">
        <v>1.2565793617021092E+18</v>
      </c>
      <c r="B3544">
        <v>1.2565656662971105E+18</v>
      </c>
      <c r="C3544" t="s">
        <v>13613</v>
      </c>
      <c r="D3544" s="1">
        <v>43953</v>
      </c>
      <c r="E3544" s="2">
        <v>0.65324074074074079</v>
      </c>
      <c r="F3544">
        <v>200</v>
      </c>
      <c r="G3544">
        <v>1889611729</v>
      </c>
      <c r="H3544" t="s">
        <v>354</v>
      </c>
      <c r="I3544" t="s">
        <v>355</v>
      </c>
      <c r="J3544" t="s">
        <v>265</v>
      </c>
      <c r="K3544" t="s">
        <v>13614</v>
      </c>
      <c r="L3544" t="s">
        <v>266</v>
      </c>
      <c r="M3544" t="s">
        <v>267</v>
      </c>
      <c r="N3544" t="s">
        <v>267</v>
      </c>
      <c r="O3544" t="s">
        <v>267</v>
      </c>
      <c r="P3544">
        <v>1</v>
      </c>
      <c r="Q3544">
        <v>0</v>
      </c>
      <c r="R3544">
        <v>3</v>
      </c>
      <c r="S3544" t="s">
        <v>267</v>
      </c>
      <c r="T3544" t="s">
        <v>267</v>
      </c>
      <c r="U3544" t="s">
        <v>13615</v>
      </c>
      <c r="V3544" t="b">
        <v>0</v>
      </c>
      <c r="W3544" t="s">
        <v>265</v>
      </c>
      <c r="X3544">
        <v>0</v>
      </c>
      <c r="Y3544" t="s">
        <v>265</v>
      </c>
      <c r="Z3544" t="s">
        <v>265</v>
      </c>
      <c r="AA3544" t="s">
        <v>265</v>
      </c>
      <c r="AB3544" t="s">
        <v>265</v>
      </c>
      <c r="AC3544" t="s">
        <v>265</v>
      </c>
      <c r="AD3544" t="s">
        <v>265</v>
      </c>
      <c r="AE3544" t="s">
        <v>265</v>
      </c>
      <c r="AF3544" t="s">
        <v>267</v>
      </c>
      <c r="AG3544" t="s">
        <v>265</v>
      </c>
      <c r="AH3544" t="s">
        <v>265</v>
      </c>
      <c r="AI3544" t="s">
        <v>265</v>
      </c>
      <c r="AJ3544" t="s">
        <v>265</v>
      </c>
      <c r="AL3544" t="str">
        <f>IF(Sudan_News12[[#This Row],[relevancy_classification_english]]="Relevant","مناسب",IF(Sudan_News12[[#This Row],[relevancy_classification_english]]="Relevant","عَرَضِيّ",""))</f>
        <v/>
      </c>
      <c r="AN3544" t="str">
        <f>IF(Sudan_News12[[#This Row],[sentiment_analysis_english]]="Negative","سلبي",IF(Sudan_News12[[#This Row],[sentiment_analysis_english]]="Neutral","حيادي",IF(Sudan_News12[[#This Row],[sentiment_analysis_english]]="Positive","إيجابي","")))</f>
        <v/>
      </c>
      <c r="AO3544" t="e">
        <f>INDEX(TextClassificationList[],MATCH(Sudan_News12[[#This Row],[text_classification_arabic]],TextClassificationList[text_classification_arabic],0),1)</f>
        <v>#N/A</v>
      </c>
      <c r="AQ3544" t="e">
        <f>INDEX(TextClassificationList[],MATCH(Sudan_News12[[#This Row],[text_classification_arabic2]],TextClassificationList[text_classification_arabic],0),1)</f>
        <v>#N/A</v>
      </c>
      <c r="AS3544" t="e">
        <f>INDEX(TextClassificationList[],MATCH(Sudan_News12[[#This Row],[text_classification_arabic3]],TextClassificationList[text_classification_arabic],0),1)</f>
        <v>#N/A</v>
      </c>
      <c r="AU3544" t="e">
        <f>INDEX(TextClassificationList[],MATCH(Sudan_News12[[#This Row],[text_classification_arabic4]],TextClassificationList[text_classification_arabic],0),1)</f>
        <v>#N/A</v>
      </c>
      <c r="AW3544" t="e">
        <f>INDEX(TextClassificationList[],MATCH(Sudan_News12[[#This Row],[text_classification_arabic5]],TextClassificationList[text_classification_arabic],0),1)</f>
        <v>#N/A</v>
      </c>
    </row>
    <row r="3545" spans="1:49" x14ac:dyDescent="0.2">
      <c r="A3545">
        <v>1.2565656662971105E+18</v>
      </c>
      <c r="B3545">
        <v>1.2565656662971105E+18</v>
      </c>
      <c r="C3545" t="s">
        <v>13616</v>
      </c>
      <c r="D3545" s="1">
        <v>43953</v>
      </c>
      <c r="E3545" s="2">
        <v>0.61545138888888884</v>
      </c>
      <c r="F3545">
        <v>200</v>
      </c>
      <c r="G3545">
        <v>1889611729</v>
      </c>
      <c r="H3545" t="s">
        <v>354</v>
      </c>
      <c r="I3545" t="s">
        <v>355</v>
      </c>
      <c r="J3545" t="s">
        <v>265</v>
      </c>
      <c r="K3545" t="s">
        <v>13617</v>
      </c>
      <c r="L3545" t="s">
        <v>266</v>
      </c>
      <c r="M3545" t="s">
        <v>267</v>
      </c>
      <c r="N3545" t="s">
        <v>267</v>
      </c>
      <c r="O3545" t="s">
        <v>267</v>
      </c>
      <c r="P3545">
        <v>1</v>
      </c>
      <c r="Q3545">
        <v>1</v>
      </c>
      <c r="R3545">
        <v>3</v>
      </c>
      <c r="S3545" t="s">
        <v>267</v>
      </c>
      <c r="T3545" t="s">
        <v>267</v>
      </c>
      <c r="U3545" t="s">
        <v>13618</v>
      </c>
      <c r="V3545" t="b">
        <v>0</v>
      </c>
      <c r="W3545" t="s">
        <v>265</v>
      </c>
      <c r="X3545">
        <v>0</v>
      </c>
      <c r="Y3545" t="s">
        <v>265</v>
      </c>
      <c r="Z3545" t="s">
        <v>265</v>
      </c>
      <c r="AA3545" t="s">
        <v>265</v>
      </c>
      <c r="AB3545" t="s">
        <v>265</v>
      </c>
      <c r="AC3545" t="s">
        <v>265</v>
      </c>
      <c r="AD3545" t="s">
        <v>265</v>
      </c>
      <c r="AE3545" t="s">
        <v>265</v>
      </c>
      <c r="AF3545" t="s">
        <v>267</v>
      </c>
      <c r="AG3545" t="s">
        <v>265</v>
      </c>
      <c r="AH3545" t="s">
        <v>265</v>
      </c>
      <c r="AI3545" t="s">
        <v>265</v>
      </c>
      <c r="AJ3545" t="s">
        <v>265</v>
      </c>
      <c r="AL3545" t="str">
        <f>IF(Sudan_News12[[#This Row],[relevancy_classification_english]]="Relevant","مناسب",IF(Sudan_News12[[#This Row],[relevancy_classification_english]]="Relevant","عَرَضِيّ",""))</f>
        <v/>
      </c>
      <c r="AN3545" t="str">
        <f>IF(Sudan_News12[[#This Row],[sentiment_analysis_english]]="Negative","سلبي",IF(Sudan_News12[[#This Row],[sentiment_analysis_english]]="Neutral","حيادي",IF(Sudan_News12[[#This Row],[sentiment_analysis_english]]="Positive","إيجابي","")))</f>
        <v/>
      </c>
      <c r="AO3545" t="e">
        <f>INDEX(TextClassificationList[],MATCH(Sudan_News12[[#This Row],[text_classification_arabic]],TextClassificationList[text_classification_arabic],0),1)</f>
        <v>#N/A</v>
      </c>
      <c r="AQ3545" t="e">
        <f>INDEX(TextClassificationList[],MATCH(Sudan_News12[[#This Row],[text_classification_arabic2]],TextClassificationList[text_classification_arabic],0),1)</f>
        <v>#N/A</v>
      </c>
      <c r="AS3545" t="e">
        <f>INDEX(TextClassificationList[],MATCH(Sudan_News12[[#This Row],[text_classification_arabic3]],TextClassificationList[text_classification_arabic],0),1)</f>
        <v>#N/A</v>
      </c>
      <c r="AU3545" t="e">
        <f>INDEX(TextClassificationList[],MATCH(Sudan_News12[[#This Row],[text_classification_arabic4]],TextClassificationList[text_classification_arabic],0),1)</f>
        <v>#N/A</v>
      </c>
      <c r="AW3545" t="e">
        <f>INDEX(TextClassificationList[],MATCH(Sudan_News12[[#This Row],[text_classification_arabic5]],TextClassificationList[text_classification_arabic],0),1)</f>
        <v>#N/A</v>
      </c>
    </row>
    <row r="3546" spans="1:49" x14ac:dyDescent="0.2">
      <c r="A3546">
        <v>1.2564995574307021E+18</v>
      </c>
      <c r="B3546">
        <v>1.2563043499129364E+18</v>
      </c>
      <c r="C3546" t="s">
        <v>13619</v>
      </c>
      <c r="D3546" s="1">
        <v>43953</v>
      </c>
      <c r="E3546" s="2">
        <v>0.43302083333333335</v>
      </c>
      <c r="F3546">
        <v>200</v>
      </c>
      <c r="G3546">
        <v>1889611729</v>
      </c>
      <c r="H3546" t="s">
        <v>354</v>
      </c>
      <c r="I3546" t="s">
        <v>355</v>
      </c>
      <c r="J3546" t="s">
        <v>265</v>
      </c>
      <c r="K3546" t="s">
        <v>13620</v>
      </c>
      <c r="L3546" t="s">
        <v>266</v>
      </c>
      <c r="M3546" t="s">
        <v>267</v>
      </c>
      <c r="N3546" t="s">
        <v>267</v>
      </c>
      <c r="O3546" t="s">
        <v>267</v>
      </c>
      <c r="P3546">
        <v>0</v>
      </c>
      <c r="Q3546">
        <v>0</v>
      </c>
      <c r="R3546">
        <v>0</v>
      </c>
      <c r="S3546" t="s">
        <v>267</v>
      </c>
      <c r="T3546" t="s">
        <v>267</v>
      </c>
      <c r="U3546" t="s">
        <v>13621</v>
      </c>
      <c r="V3546" t="b">
        <v>0</v>
      </c>
      <c r="W3546" t="s">
        <v>265</v>
      </c>
      <c r="X3546">
        <v>0</v>
      </c>
      <c r="Y3546" t="s">
        <v>265</v>
      </c>
      <c r="Z3546" t="s">
        <v>265</v>
      </c>
      <c r="AA3546" t="s">
        <v>265</v>
      </c>
      <c r="AB3546" t="s">
        <v>265</v>
      </c>
      <c r="AC3546" t="s">
        <v>265</v>
      </c>
      <c r="AD3546" t="s">
        <v>265</v>
      </c>
      <c r="AE3546" t="s">
        <v>265</v>
      </c>
      <c r="AF3546" t="s">
        <v>13622</v>
      </c>
      <c r="AG3546" t="s">
        <v>265</v>
      </c>
      <c r="AH3546" t="s">
        <v>265</v>
      </c>
      <c r="AI3546" t="s">
        <v>265</v>
      </c>
      <c r="AJ3546" t="s">
        <v>265</v>
      </c>
      <c r="AL3546" t="str">
        <f>IF(Sudan_News12[[#This Row],[relevancy_classification_english]]="Relevant","مناسب",IF(Sudan_News12[[#This Row],[relevancy_classification_english]]="Relevant","عَرَضِيّ",""))</f>
        <v/>
      </c>
      <c r="AN3546" t="str">
        <f>IF(Sudan_News12[[#This Row],[sentiment_analysis_english]]="Negative","سلبي",IF(Sudan_News12[[#This Row],[sentiment_analysis_english]]="Neutral","حيادي",IF(Sudan_News12[[#This Row],[sentiment_analysis_english]]="Positive","إيجابي","")))</f>
        <v/>
      </c>
      <c r="AO3546" t="e">
        <f>INDEX(TextClassificationList[],MATCH(Sudan_News12[[#This Row],[text_classification_arabic]],TextClassificationList[text_classification_arabic],0),1)</f>
        <v>#N/A</v>
      </c>
      <c r="AQ3546" t="e">
        <f>INDEX(TextClassificationList[],MATCH(Sudan_News12[[#This Row],[text_classification_arabic2]],TextClassificationList[text_classification_arabic],0),1)</f>
        <v>#N/A</v>
      </c>
      <c r="AS3546" t="e">
        <f>INDEX(TextClassificationList[],MATCH(Sudan_News12[[#This Row],[text_classification_arabic3]],TextClassificationList[text_classification_arabic],0),1)</f>
        <v>#N/A</v>
      </c>
      <c r="AU3546" t="e">
        <f>INDEX(TextClassificationList[],MATCH(Sudan_News12[[#This Row],[text_classification_arabic4]],TextClassificationList[text_classification_arabic],0),1)</f>
        <v>#N/A</v>
      </c>
      <c r="AW3546" t="e">
        <f>INDEX(TextClassificationList[],MATCH(Sudan_News12[[#This Row],[text_classification_arabic5]],TextClassificationList[text_classification_arabic],0),1)</f>
        <v>#N/A</v>
      </c>
    </row>
    <row r="3547" spans="1:49" x14ac:dyDescent="0.2">
      <c r="A3547">
        <v>1.2564887487050342E+18</v>
      </c>
      <c r="B3547">
        <v>1.2564887487050342E+18</v>
      </c>
      <c r="C3547" t="s">
        <v>13623</v>
      </c>
      <c r="D3547" s="1">
        <v>43953</v>
      </c>
      <c r="E3547" s="2">
        <v>0.40319444444444447</v>
      </c>
      <c r="F3547">
        <v>200</v>
      </c>
      <c r="G3547">
        <v>1889611729</v>
      </c>
      <c r="H3547" t="s">
        <v>354</v>
      </c>
      <c r="I3547" t="s">
        <v>355</v>
      </c>
      <c r="J3547" t="s">
        <v>265</v>
      </c>
      <c r="K3547" t="s">
        <v>13624</v>
      </c>
      <c r="L3547" t="s">
        <v>266</v>
      </c>
      <c r="M3547" t="s">
        <v>267</v>
      </c>
      <c r="N3547" t="s">
        <v>267</v>
      </c>
      <c r="O3547" t="s">
        <v>267</v>
      </c>
      <c r="P3547">
        <v>0</v>
      </c>
      <c r="Q3547">
        <v>0</v>
      </c>
      <c r="R3547">
        <v>0</v>
      </c>
      <c r="S3547" t="s">
        <v>13625</v>
      </c>
      <c r="T3547" t="s">
        <v>267</v>
      </c>
      <c r="U3547" t="s">
        <v>13626</v>
      </c>
      <c r="V3547" t="b">
        <v>0</v>
      </c>
      <c r="W3547" t="s">
        <v>265</v>
      </c>
      <c r="X3547">
        <v>0</v>
      </c>
      <c r="Y3547" t="s">
        <v>265</v>
      </c>
      <c r="Z3547" t="s">
        <v>265</v>
      </c>
      <c r="AA3547" t="s">
        <v>265</v>
      </c>
      <c r="AB3547" t="s">
        <v>265</v>
      </c>
      <c r="AC3547" t="s">
        <v>265</v>
      </c>
      <c r="AD3547" t="s">
        <v>265</v>
      </c>
      <c r="AE3547" t="s">
        <v>265</v>
      </c>
      <c r="AF3547" t="s">
        <v>267</v>
      </c>
      <c r="AG3547" t="s">
        <v>265</v>
      </c>
      <c r="AH3547" t="s">
        <v>265</v>
      </c>
      <c r="AI3547" t="s">
        <v>265</v>
      </c>
      <c r="AJ3547" t="s">
        <v>265</v>
      </c>
      <c r="AL3547" t="str">
        <f>IF(Sudan_News12[[#This Row],[relevancy_classification_english]]="Relevant","مناسب",IF(Sudan_News12[[#This Row],[relevancy_classification_english]]="Relevant","عَرَضِيّ",""))</f>
        <v/>
      </c>
      <c r="AN3547" t="str">
        <f>IF(Sudan_News12[[#This Row],[sentiment_analysis_english]]="Negative","سلبي",IF(Sudan_News12[[#This Row],[sentiment_analysis_english]]="Neutral","حيادي",IF(Sudan_News12[[#This Row],[sentiment_analysis_english]]="Positive","إيجابي","")))</f>
        <v/>
      </c>
      <c r="AO3547" t="e">
        <f>INDEX(TextClassificationList[],MATCH(Sudan_News12[[#This Row],[text_classification_arabic]],TextClassificationList[text_classification_arabic],0),1)</f>
        <v>#N/A</v>
      </c>
      <c r="AQ3547" t="e">
        <f>INDEX(TextClassificationList[],MATCH(Sudan_News12[[#This Row],[text_classification_arabic2]],TextClassificationList[text_classification_arabic],0),1)</f>
        <v>#N/A</v>
      </c>
      <c r="AS3547" t="e">
        <f>INDEX(TextClassificationList[],MATCH(Sudan_News12[[#This Row],[text_classification_arabic3]],TextClassificationList[text_classification_arabic],0),1)</f>
        <v>#N/A</v>
      </c>
      <c r="AU3547" t="e">
        <f>INDEX(TextClassificationList[],MATCH(Sudan_News12[[#This Row],[text_classification_arabic4]],TextClassificationList[text_classification_arabic],0),1)</f>
        <v>#N/A</v>
      </c>
      <c r="AW3547" t="e">
        <f>INDEX(TextClassificationList[],MATCH(Sudan_News12[[#This Row],[text_classification_arabic5]],TextClassificationList[text_classification_arabic],0),1)</f>
        <v>#N/A</v>
      </c>
    </row>
    <row r="3548" spans="1:49" x14ac:dyDescent="0.2">
      <c r="A3548">
        <v>1.2563042950262702E+18</v>
      </c>
      <c r="B3548">
        <v>1.2563042950262702E+18</v>
      </c>
      <c r="C3548" t="s">
        <v>13627</v>
      </c>
      <c r="D3548" s="1">
        <v>43952</v>
      </c>
      <c r="E3548" s="2">
        <v>0.89420138888888889</v>
      </c>
      <c r="F3548">
        <v>200</v>
      </c>
      <c r="G3548">
        <v>1889611729</v>
      </c>
      <c r="H3548" t="s">
        <v>354</v>
      </c>
      <c r="I3548" t="s">
        <v>355</v>
      </c>
      <c r="J3548" t="s">
        <v>265</v>
      </c>
      <c r="K3548" t="s">
        <v>13628</v>
      </c>
      <c r="L3548" t="s">
        <v>266</v>
      </c>
      <c r="M3548" t="s">
        <v>267</v>
      </c>
      <c r="N3548" t="s">
        <v>267</v>
      </c>
      <c r="O3548" t="s">
        <v>267</v>
      </c>
      <c r="P3548">
        <v>0</v>
      </c>
      <c r="Q3548">
        <v>0</v>
      </c>
      <c r="R3548">
        <v>0</v>
      </c>
      <c r="S3548" t="s">
        <v>267</v>
      </c>
      <c r="T3548" t="s">
        <v>267</v>
      </c>
      <c r="U3548" t="s">
        <v>13629</v>
      </c>
      <c r="V3548" t="b">
        <v>0</v>
      </c>
      <c r="W3548" t="s">
        <v>265</v>
      </c>
      <c r="X3548">
        <v>0</v>
      </c>
      <c r="Y3548" t="s">
        <v>265</v>
      </c>
      <c r="Z3548" t="s">
        <v>265</v>
      </c>
      <c r="AA3548" t="s">
        <v>265</v>
      </c>
      <c r="AB3548" t="s">
        <v>265</v>
      </c>
      <c r="AC3548" t="s">
        <v>265</v>
      </c>
      <c r="AD3548" t="s">
        <v>265</v>
      </c>
      <c r="AE3548" t="s">
        <v>265</v>
      </c>
      <c r="AF3548" t="s">
        <v>267</v>
      </c>
      <c r="AG3548" t="s">
        <v>265</v>
      </c>
      <c r="AH3548" t="s">
        <v>265</v>
      </c>
      <c r="AI3548" t="s">
        <v>265</v>
      </c>
      <c r="AJ3548" t="s">
        <v>265</v>
      </c>
      <c r="AL3548" t="str">
        <f>IF(Sudan_News12[[#This Row],[relevancy_classification_english]]="Relevant","مناسب",IF(Sudan_News12[[#This Row],[relevancy_classification_english]]="Relevant","عَرَضِيّ",""))</f>
        <v/>
      </c>
      <c r="AN3548" t="str">
        <f>IF(Sudan_News12[[#This Row],[sentiment_analysis_english]]="Negative","سلبي",IF(Sudan_News12[[#This Row],[sentiment_analysis_english]]="Neutral","حيادي",IF(Sudan_News12[[#This Row],[sentiment_analysis_english]]="Positive","إيجابي","")))</f>
        <v/>
      </c>
      <c r="AO3548" t="e">
        <f>INDEX(TextClassificationList[],MATCH(Sudan_News12[[#This Row],[text_classification_arabic]],TextClassificationList[text_classification_arabic],0),1)</f>
        <v>#N/A</v>
      </c>
      <c r="AQ3548" t="e">
        <f>INDEX(TextClassificationList[],MATCH(Sudan_News12[[#This Row],[text_classification_arabic2]],TextClassificationList[text_classification_arabic],0),1)</f>
        <v>#N/A</v>
      </c>
      <c r="AS3548" t="e">
        <f>INDEX(TextClassificationList[],MATCH(Sudan_News12[[#This Row],[text_classification_arabic3]],TextClassificationList[text_classification_arabic],0),1)</f>
        <v>#N/A</v>
      </c>
      <c r="AU3548" t="e">
        <f>INDEX(TextClassificationList[],MATCH(Sudan_News12[[#This Row],[text_classification_arabic4]],TextClassificationList[text_classification_arabic],0),1)</f>
        <v>#N/A</v>
      </c>
      <c r="AW3548" t="e">
        <f>INDEX(TextClassificationList[],MATCH(Sudan_News12[[#This Row],[text_classification_arabic5]],TextClassificationList[text_classification_arabic],0),1)</f>
        <v>#N/A</v>
      </c>
    </row>
    <row r="3549" spans="1:49" x14ac:dyDescent="0.2">
      <c r="A3549">
        <v>1.2563038634617528E+18</v>
      </c>
      <c r="B3549">
        <v>1.2563038634617528E+18</v>
      </c>
      <c r="C3549" t="s">
        <v>13630</v>
      </c>
      <c r="D3549" s="1">
        <v>43952</v>
      </c>
      <c r="E3549" s="2">
        <v>0.89300925925925922</v>
      </c>
      <c r="F3549">
        <v>200</v>
      </c>
      <c r="G3549">
        <v>1889611729</v>
      </c>
      <c r="H3549" t="s">
        <v>354</v>
      </c>
      <c r="I3549" t="s">
        <v>355</v>
      </c>
      <c r="J3549" t="s">
        <v>265</v>
      </c>
      <c r="K3549" t="s">
        <v>13631</v>
      </c>
      <c r="L3549" t="s">
        <v>266</v>
      </c>
      <c r="M3549" t="s">
        <v>267</v>
      </c>
      <c r="N3549" t="s">
        <v>267</v>
      </c>
      <c r="O3549" t="s">
        <v>267</v>
      </c>
      <c r="P3549">
        <v>0</v>
      </c>
      <c r="Q3549">
        <v>0</v>
      </c>
      <c r="R3549">
        <v>0</v>
      </c>
      <c r="S3549" t="s">
        <v>282</v>
      </c>
      <c r="T3549" t="s">
        <v>267</v>
      </c>
      <c r="U3549" t="s">
        <v>13632</v>
      </c>
      <c r="V3549" t="b">
        <v>0</v>
      </c>
      <c r="W3549" t="s">
        <v>265</v>
      </c>
      <c r="X3549">
        <v>0</v>
      </c>
      <c r="Y3549" t="s">
        <v>265</v>
      </c>
      <c r="Z3549" t="s">
        <v>265</v>
      </c>
      <c r="AA3549" t="s">
        <v>265</v>
      </c>
      <c r="AB3549" t="s">
        <v>265</v>
      </c>
      <c r="AC3549" t="s">
        <v>265</v>
      </c>
      <c r="AD3549" t="s">
        <v>265</v>
      </c>
      <c r="AE3549" t="s">
        <v>265</v>
      </c>
      <c r="AF3549" t="s">
        <v>267</v>
      </c>
      <c r="AG3549" t="s">
        <v>265</v>
      </c>
      <c r="AH3549" t="s">
        <v>265</v>
      </c>
      <c r="AI3549" t="s">
        <v>265</v>
      </c>
      <c r="AJ3549" t="s">
        <v>265</v>
      </c>
      <c r="AL3549" t="str">
        <f>IF(Sudan_News12[[#This Row],[relevancy_classification_english]]="Relevant","مناسب",IF(Sudan_News12[[#This Row],[relevancy_classification_english]]="Relevant","عَرَضِيّ",""))</f>
        <v/>
      </c>
      <c r="AN3549" t="str">
        <f>IF(Sudan_News12[[#This Row],[sentiment_analysis_english]]="Negative","سلبي",IF(Sudan_News12[[#This Row],[sentiment_analysis_english]]="Neutral","حيادي",IF(Sudan_News12[[#This Row],[sentiment_analysis_english]]="Positive","إيجابي","")))</f>
        <v/>
      </c>
      <c r="AO3549" t="e">
        <f>INDEX(TextClassificationList[],MATCH(Sudan_News12[[#This Row],[text_classification_arabic]],TextClassificationList[text_classification_arabic],0),1)</f>
        <v>#N/A</v>
      </c>
      <c r="AQ3549" t="e">
        <f>INDEX(TextClassificationList[],MATCH(Sudan_News12[[#This Row],[text_classification_arabic2]],TextClassificationList[text_classification_arabic],0),1)</f>
        <v>#N/A</v>
      </c>
      <c r="AS3549" t="e">
        <f>INDEX(TextClassificationList[],MATCH(Sudan_News12[[#This Row],[text_classification_arabic3]],TextClassificationList[text_classification_arabic],0),1)</f>
        <v>#N/A</v>
      </c>
      <c r="AU3549" t="e">
        <f>INDEX(TextClassificationList[],MATCH(Sudan_News12[[#This Row],[text_classification_arabic4]],TextClassificationList[text_classification_arabic],0),1)</f>
        <v>#N/A</v>
      </c>
      <c r="AW3549" t="e">
        <f>INDEX(TextClassificationList[],MATCH(Sudan_News12[[#This Row],[text_classification_arabic5]],TextClassificationList[text_classification_arabic],0),1)</f>
        <v>#N/A</v>
      </c>
    </row>
    <row r="3550" spans="1:49" x14ac:dyDescent="0.2">
      <c r="A3550">
        <v>1.2563026192089252E+18</v>
      </c>
      <c r="B3550">
        <v>1.2563026192089252E+18</v>
      </c>
      <c r="C3550" t="s">
        <v>13633</v>
      </c>
      <c r="D3550" s="1">
        <v>43952</v>
      </c>
      <c r="E3550" s="2">
        <v>0.88958333333333328</v>
      </c>
      <c r="F3550">
        <v>200</v>
      </c>
      <c r="G3550">
        <v>1889611729</v>
      </c>
      <c r="H3550" t="s">
        <v>354</v>
      </c>
      <c r="I3550" t="s">
        <v>355</v>
      </c>
      <c r="J3550" t="s">
        <v>265</v>
      </c>
      <c r="K3550" t="s">
        <v>13634</v>
      </c>
      <c r="L3550" t="s">
        <v>266</v>
      </c>
      <c r="M3550" t="s">
        <v>267</v>
      </c>
      <c r="N3550" t="s">
        <v>267</v>
      </c>
      <c r="O3550" t="s">
        <v>267</v>
      </c>
      <c r="P3550">
        <v>0</v>
      </c>
      <c r="Q3550">
        <v>0</v>
      </c>
      <c r="R3550">
        <v>0</v>
      </c>
      <c r="S3550" t="s">
        <v>282</v>
      </c>
      <c r="T3550" t="s">
        <v>267</v>
      </c>
      <c r="U3550" t="s">
        <v>13635</v>
      </c>
      <c r="V3550" t="b">
        <v>0</v>
      </c>
      <c r="W3550" t="s">
        <v>265</v>
      </c>
      <c r="X3550">
        <v>0</v>
      </c>
      <c r="Y3550" t="s">
        <v>265</v>
      </c>
      <c r="Z3550" t="s">
        <v>265</v>
      </c>
      <c r="AA3550" t="s">
        <v>265</v>
      </c>
      <c r="AB3550" t="s">
        <v>265</v>
      </c>
      <c r="AC3550" t="s">
        <v>265</v>
      </c>
      <c r="AD3550" t="s">
        <v>265</v>
      </c>
      <c r="AE3550" t="s">
        <v>265</v>
      </c>
      <c r="AF3550" t="s">
        <v>267</v>
      </c>
      <c r="AG3550" t="s">
        <v>265</v>
      </c>
      <c r="AH3550" t="s">
        <v>265</v>
      </c>
      <c r="AI3550" t="s">
        <v>265</v>
      </c>
      <c r="AJ3550" t="s">
        <v>265</v>
      </c>
      <c r="AL3550" t="str">
        <f>IF(Sudan_News12[[#This Row],[relevancy_classification_english]]="Relevant","مناسب",IF(Sudan_News12[[#This Row],[relevancy_classification_english]]="Relevant","عَرَضِيّ",""))</f>
        <v/>
      </c>
      <c r="AN3550" t="str">
        <f>IF(Sudan_News12[[#This Row],[sentiment_analysis_english]]="Negative","سلبي",IF(Sudan_News12[[#This Row],[sentiment_analysis_english]]="Neutral","حيادي",IF(Sudan_News12[[#This Row],[sentiment_analysis_english]]="Positive","إيجابي","")))</f>
        <v/>
      </c>
      <c r="AO3550" t="e">
        <f>INDEX(TextClassificationList[],MATCH(Sudan_News12[[#This Row],[text_classification_arabic]],TextClassificationList[text_classification_arabic],0),1)</f>
        <v>#N/A</v>
      </c>
      <c r="AQ3550" t="e">
        <f>INDEX(TextClassificationList[],MATCH(Sudan_News12[[#This Row],[text_classification_arabic2]],TextClassificationList[text_classification_arabic],0),1)</f>
        <v>#N/A</v>
      </c>
      <c r="AS3550" t="e">
        <f>INDEX(TextClassificationList[],MATCH(Sudan_News12[[#This Row],[text_classification_arabic3]],TextClassificationList[text_classification_arabic],0),1)</f>
        <v>#N/A</v>
      </c>
      <c r="AU3550" t="e">
        <f>INDEX(TextClassificationList[],MATCH(Sudan_News12[[#This Row],[text_classification_arabic4]],TextClassificationList[text_classification_arabic],0),1)</f>
        <v>#N/A</v>
      </c>
      <c r="AW3550" t="e">
        <f>INDEX(TextClassificationList[],MATCH(Sudan_News12[[#This Row],[text_classification_arabic5]],TextClassificationList[text_classification_arabic],0),1)</f>
        <v>#N/A</v>
      </c>
    </row>
    <row r="3551" spans="1:49" x14ac:dyDescent="0.2">
      <c r="A3551">
        <v>1.2561606861048627E+18</v>
      </c>
      <c r="B3551">
        <v>1.2561606861048627E+18</v>
      </c>
      <c r="C3551" t="s">
        <v>13636</v>
      </c>
      <c r="D3551" s="1">
        <v>43952</v>
      </c>
      <c r="E3551" s="2">
        <v>0.49791666666666667</v>
      </c>
      <c r="F3551">
        <v>200</v>
      </c>
      <c r="G3551">
        <v>1889611729</v>
      </c>
      <c r="H3551" t="s">
        <v>354</v>
      </c>
      <c r="I3551" t="s">
        <v>355</v>
      </c>
      <c r="J3551" t="s">
        <v>265</v>
      </c>
      <c r="K3551" t="s">
        <v>13637</v>
      </c>
      <c r="L3551" t="s">
        <v>266</v>
      </c>
      <c r="M3551" t="s">
        <v>267</v>
      </c>
      <c r="N3551" t="s">
        <v>267</v>
      </c>
      <c r="O3551" t="s">
        <v>13638</v>
      </c>
      <c r="P3551">
        <v>1</v>
      </c>
      <c r="Q3551">
        <v>14</v>
      </c>
      <c r="R3551">
        <v>62</v>
      </c>
      <c r="S3551" t="s">
        <v>13639</v>
      </c>
      <c r="T3551" t="s">
        <v>267</v>
      </c>
      <c r="U3551" t="s">
        <v>13640</v>
      </c>
      <c r="V3551" t="b">
        <v>0</v>
      </c>
      <c r="W3551" t="s">
        <v>265</v>
      </c>
      <c r="X3551">
        <v>1</v>
      </c>
      <c r="Y3551" t="s">
        <v>13641</v>
      </c>
      <c r="Z3551" t="s">
        <v>265</v>
      </c>
      <c r="AA3551" t="s">
        <v>265</v>
      </c>
      <c r="AB3551" t="s">
        <v>265</v>
      </c>
      <c r="AC3551" t="s">
        <v>265</v>
      </c>
      <c r="AD3551" t="s">
        <v>265</v>
      </c>
      <c r="AE3551" t="s">
        <v>265</v>
      </c>
      <c r="AF3551" t="s">
        <v>267</v>
      </c>
      <c r="AG3551" t="s">
        <v>265</v>
      </c>
      <c r="AH3551" t="s">
        <v>265</v>
      </c>
      <c r="AI3551" t="s">
        <v>265</v>
      </c>
      <c r="AJ3551" t="s">
        <v>265</v>
      </c>
      <c r="AL3551" t="str">
        <f>IF(Sudan_News12[[#This Row],[relevancy_classification_english]]="Relevant","مناسب",IF(Sudan_News12[[#This Row],[relevancy_classification_english]]="Relevant","عَرَضِيّ",""))</f>
        <v/>
      </c>
      <c r="AN3551" t="str">
        <f>IF(Sudan_News12[[#This Row],[sentiment_analysis_english]]="Negative","سلبي",IF(Sudan_News12[[#This Row],[sentiment_analysis_english]]="Neutral","حيادي",IF(Sudan_News12[[#This Row],[sentiment_analysis_english]]="Positive","إيجابي","")))</f>
        <v/>
      </c>
      <c r="AO3551" t="e">
        <f>INDEX(TextClassificationList[],MATCH(Sudan_News12[[#This Row],[text_classification_arabic]],TextClassificationList[text_classification_arabic],0),1)</f>
        <v>#N/A</v>
      </c>
      <c r="AQ3551" t="e">
        <f>INDEX(TextClassificationList[],MATCH(Sudan_News12[[#This Row],[text_classification_arabic2]],TextClassificationList[text_classification_arabic],0),1)</f>
        <v>#N/A</v>
      </c>
      <c r="AS3551" t="e">
        <f>INDEX(TextClassificationList[],MATCH(Sudan_News12[[#This Row],[text_classification_arabic3]],TextClassificationList[text_classification_arabic],0),1)</f>
        <v>#N/A</v>
      </c>
      <c r="AU3551" t="e">
        <f>INDEX(TextClassificationList[],MATCH(Sudan_News12[[#This Row],[text_classification_arabic4]],TextClassificationList[text_classification_arabic],0),1)</f>
        <v>#N/A</v>
      </c>
      <c r="AW3551" t="e">
        <f>INDEX(TextClassificationList[],MATCH(Sudan_News12[[#This Row],[text_classification_arabic5]],TextClassificationList[text_classification_arabic],0),1)</f>
        <v>#N/A</v>
      </c>
    </row>
    <row r="3552" spans="1:49" x14ac:dyDescent="0.2">
      <c r="A3552">
        <v>1.2561461567924879E+18</v>
      </c>
      <c r="B3552">
        <v>1.2561461567924879E+18</v>
      </c>
      <c r="C3552" t="s">
        <v>13642</v>
      </c>
      <c r="D3552" s="1">
        <v>43952</v>
      </c>
      <c r="E3552" s="2">
        <v>0.45782407407407405</v>
      </c>
      <c r="F3552">
        <v>200</v>
      </c>
      <c r="G3552">
        <v>1889611729</v>
      </c>
      <c r="H3552" t="s">
        <v>354</v>
      </c>
      <c r="I3552" t="s">
        <v>355</v>
      </c>
      <c r="J3552" t="s">
        <v>265</v>
      </c>
      <c r="K3552" t="s">
        <v>13643</v>
      </c>
      <c r="L3552" t="s">
        <v>266</v>
      </c>
      <c r="M3552" t="s">
        <v>267</v>
      </c>
      <c r="N3552" t="s">
        <v>267</v>
      </c>
      <c r="O3552" t="s">
        <v>13644</v>
      </c>
      <c r="P3552">
        <v>1</v>
      </c>
      <c r="Q3552">
        <v>4</v>
      </c>
      <c r="R3552">
        <v>5</v>
      </c>
      <c r="S3552" t="s">
        <v>13645</v>
      </c>
      <c r="T3552" t="s">
        <v>267</v>
      </c>
      <c r="U3552" t="s">
        <v>13646</v>
      </c>
      <c r="V3552" t="b">
        <v>0</v>
      </c>
      <c r="W3552" t="s">
        <v>265</v>
      </c>
      <c r="X3552">
        <v>1</v>
      </c>
      <c r="Y3552" t="s">
        <v>13647</v>
      </c>
      <c r="Z3552" t="s">
        <v>265</v>
      </c>
      <c r="AA3552" t="s">
        <v>265</v>
      </c>
      <c r="AB3552" t="s">
        <v>265</v>
      </c>
      <c r="AC3552" t="s">
        <v>265</v>
      </c>
      <c r="AD3552" t="s">
        <v>265</v>
      </c>
      <c r="AE3552" t="s">
        <v>265</v>
      </c>
      <c r="AF3552" t="s">
        <v>267</v>
      </c>
      <c r="AG3552" t="s">
        <v>265</v>
      </c>
      <c r="AH3552" t="s">
        <v>265</v>
      </c>
      <c r="AI3552" t="s">
        <v>265</v>
      </c>
      <c r="AJ3552" t="s">
        <v>265</v>
      </c>
      <c r="AL3552" t="str">
        <f>IF(Sudan_News12[[#This Row],[relevancy_classification_english]]="Relevant","مناسب",IF(Sudan_News12[[#This Row],[relevancy_classification_english]]="Relevant","عَرَضِيّ",""))</f>
        <v/>
      </c>
      <c r="AN3552" t="str">
        <f>IF(Sudan_News12[[#This Row],[sentiment_analysis_english]]="Negative","سلبي",IF(Sudan_News12[[#This Row],[sentiment_analysis_english]]="Neutral","حيادي",IF(Sudan_News12[[#This Row],[sentiment_analysis_english]]="Positive","إيجابي","")))</f>
        <v/>
      </c>
      <c r="AO3552" t="e">
        <f>INDEX(TextClassificationList[],MATCH(Sudan_News12[[#This Row],[text_classification_arabic]],TextClassificationList[text_classification_arabic],0),1)</f>
        <v>#N/A</v>
      </c>
      <c r="AQ3552" t="e">
        <f>INDEX(TextClassificationList[],MATCH(Sudan_News12[[#This Row],[text_classification_arabic2]],TextClassificationList[text_classification_arabic],0),1)</f>
        <v>#N/A</v>
      </c>
      <c r="AS3552" t="e">
        <f>INDEX(TextClassificationList[],MATCH(Sudan_News12[[#This Row],[text_classification_arabic3]],TextClassificationList[text_classification_arabic],0),1)</f>
        <v>#N/A</v>
      </c>
      <c r="AU3552" t="e">
        <f>INDEX(TextClassificationList[],MATCH(Sudan_News12[[#This Row],[text_classification_arabic4]],TextClassificationList[text_classification_arabic],0),1)</f>
        <v>#N/A</v>
      </c>
      <c r="AW3552" t="e">
        <f>INDEX(TextClassificationList[],MATCH(Sudan_News12[[#This Row],[text_classification_arabic5]],TextClassificationList[text_classification_arabic],0),1)</f>
        <v>#N/A</v>
      </c>
    </row>
    <row r="3553" spans="1:49" x14ac:dyDescent="0.2">
      <c r="A3553">
        <v>1.2560314155961344E+18</v>
      </c>
      <c r="B3553">
        <v>1.2560290593788068E+18</v>
      </c>
      <c r="C3553" t="s">
        <v>13648</v>
      </c>
      <c r="D3553" s="1">
        <v>43952</v>
      </c>
      <c r="E3553" s="2">
        <v>0.14120370370370369</v>
      </c>
      <c r="F3553">
        <v>200</v>
      </c>
      <c r="G3553">
        <v>1889611729</v>
      </c>
      <c r="H3553" t="s">
        <v>354</v>
      </c>
      <c r="I3553" t="s">
        <v>355</v>
      </c>
      <c r="J3553" t="s">
        <v>265</v>
      </c>
      <c r="K3553" t="s">
        <v>13649</v>
      </c>
      <c r="L3553" t="s">
        <v>266</v>
      </c>
      <c r="M3553" t="s">
        <v>267</v>
      </c>
      <c r="N3553" t="s">
        <v>267</v>
      </c>
      <c r="O3553" t="s">
        <v>267</v>
      </c>
      <c r="P3553">
        <v>0</v>
      </c>
      <c r="Q3553">
        <v>0</v>
      </c>
      <c r="R3553">
        <v>1</v>
      </c>
      <c r="S3553" t="s">
        <v>267</v>
      </c>
      <c r="T3553" t="s">
        <v>267</v>
      </c>
      <c r="U3553" t="s">
        <v>13650</v>
      </c>
      <c r="V3553" t="b">
        <v>0</v>
      </c>
      <c r="W3553" t="s">
        <v>265</v>
      </c>
      <c r="X3553">
        <v>0</v>
      </c>
      <c r="Y3553" t="s">
        <v>265</v>
      </c>
      <c r="Z3553" t="s">
        <v>265</v>
      </c>
      <c r="AA3553" t="s">
        <v>265</v>
      </c>
      <c r="AB3553" t="s">
        <v>265</v>
      </c>
      <c r="AC3553" t="s">
        <v>265</v>
      </c>
      <c r="AD3553" t="s">
        <v>265</v>
      </c>
      <c r="AE3553" t="s">
        <v>265</v>
      </c>
      <c r="AF3553" t="s">
        <v>13651</v>
      </c>
      <c r="AG3553" t="s">
        <v>265</v>
      </c>
      <c r="AH3553" t="s">
        <v>265</v>
      </c>
      <c r="AI3553" t="s">
        <v>265</v>
      </c>
      <c r="AJ3553" t="s">
        <v>265</v>
      </c>
      <c r="AL3553" t="str">
        <f>IF(Sudan_News12[[#This Row],[relevancy_classification_english]]="Relevant","مناسب",IF(Sudan_News12[[#This Row],[relevancy_classification_english]]="Relevant","عَرَضِيّ",""))</f>
        <v/>
      </c>
      <c r="AN3553" t="str">
        <f>IF(Sudan_News12[[#This Row],[sentiment_analysis_english]]="Negative","سلبي",IF(Sudan_News12[[#This Row],[sentiment_analysis_english]]="Neutral","حيادي",IF(Sudan_News12[[#This Row],[sentiment_analysis_english]]="Positive","إيجابي","")))</f>
        <v/>
      </c>
      <c r="AO3553" t="e">
        <f>INDEX(TextClassificationList[],MATCH(Sudan_News12[[#This Row],[text_classification_arabic]],TextClassificationList[text_classification_arabic],0),1)</f>
        <v>#N/A</v>
      </c>
      <c r="AQ3553" t="e">
        <f>INDEX(TextClassificationList[],MATCH(Sudan_News12[[#This Row],[text_classification_arabic2]],TextClassificationList[text_classification_arabic],0),1)</f>
        <v>#N/A</v>
      </c>
      <c r="AS3553" t="e">
        <f>INDEX(TextClassificationList[],MATCH(Sudan_News12[[#This Row],[text_classification_arabic3]],TextClassificationList[text_classification_arabic],0),1)</f>
        <v>#N/A</v>
      </c>
      <c r="AU3553" t="e">
        <f>INDEX(TextClassificationList[],MATCH(Sudan_News12[[#This Row],[text_classification_arabic4]],TextClassificationList[text_classification_arabic],0),1)</f>
        <v>#N/A</v>
      </c>
      <c r="AW3553" t="e">
        <f>INDEX(TextClassificationList[],MATCH(Sudan_News12[[#This Row],[text_classification_arabic5]],TextClassificationList[text_classification_arabic],0),1)</f>
        <v>#N/A</v>
      </c>
    </row>
    <row r="3554" spans="1:49" x14ac:dyDescent="0.2">
      <c r="A3554">
        <v>1.2560304502980854E+18</v>
      </c>
      <c r="B3554">
        <v>1.2560290593788068E+18</v>
      </c>
      <c r="C3554" t="s">
        <v>13652</v>
      </c>
      <c r="D3554" s="1">
        <v>43952</v>
      </c>
      <c r="E3554" s="2">
        <v>0.13853009259259258</v>
      </c>
      <c r="F3554">
        <v>200</v>
      </c>
      <c r="G3554">
        <v>1889611729</v>
      </c>
      <c r="H3554" t="s">
        <v>354</v>
      </c>
      <c r="I3554" t="s">
        <v>355</v>
      </c>
      <c r="J3554" t="s">
        <v>265</v>
      </c>
      <c r="K3554" t="s">
        <v>13653</v>
      </c>
      <c r="L3554" t="s">
        <v>266</v>
      </c>
      <c r="M3554" t="s">
        <v>267</v>
      </c>
      <c r="N3554" t="s">
        <v>267</v>
      </c>
      <c r="O3554" t="s">
        <v>267</v>
      </c>
      <c r="P3554">
        <v>0</v>
      </c>
      <c r="Q3554">
        <v>0</v>
      </c>
      <c r="R3554">
        <v>0</v>
      </c>
      <c r="S3554" t="s">
        <v>267</v>
      </c>
      <c r="T3554" t="s">
        <v>267</v>
      </c>
      <c r="U3554" t="s">
        <v>13654</v>
      </c>
      <c r="V3554" t="b">
        <v>0</v>
      </c>
      <c r="W3554" t="s">
        <v>265</v>
      </c>
      <c r="X3554">
        <v>0</v>
      </c>
      <c r="Y3554" t="s">
        <v>265</v>
      </c>
      <c r="Z3554" t="s">
        <v>265</v>
      </c>
      <c r="AA3554" t="s">
        <v>265</v>
      </c>
      <c r="AB3554" t="s">
        <v>265</v>
      </c>
      <c r="AC3554" t="s">
        <v>265</v>
      </c>
      <c r="AD3554" t="s">
        <v>265</v>
      </c>
      <c r="AE3554" t="s">
        <v>265</v>
      </c>
      <c r="AF3554" t="s">
        <v>267</v>
      </c>
      <c r="AG3554" t="s">
        <v>265</v>
      </c>
      <c r="AH3554" t="s">
        <v>265</v>
      </c>
      <c r="AI3554" t="s">
        <v>265</v>
      </c>
      <c r="AJ3554" t="s">
        <v>265</v>
      </c>
      <c r="AL3554" t="str">
        <f>IF(Sudan_News12[[#This Row],[relevancy_classification_english]]="Relevant","مناسب",IF(Sudan_News12[[#This Row],[relevancy_classification_english]]="Relevant","عَرَضِيّ",""))</f>
        <v/>
      </c>
      <c r="AN3554" t="str">
        <f>IF(Sudan_News12[[#This Row],[sentiment_analysis_english]]="Negative","سلبي",IF(Sudan_News12[[#This Row],[sentiment_analysis_english]]="Neutral","حيادي",IF(Sudan_News12[[#This Row],[sentiment_analysis_english]]="Positive","إيجابي","")))</f>
        <v/>
      </c>
      <c r="AO3554" t="e">
        <f>INDEX(TextClassificationList[],MATCH(Sudan_News12[[#This Row],[text_classification_arabic]],TextClassificationList[text_classification_arabic],0),1)</f>
        <v>#N/A</v>
      </c>
      <c r="AQ3554" t="e">
        <f>INDEX(TextClassificationList[],MATCH(Sudan_News12[[#This Row],[text_classification_arabic2]],TextClassificationList[text_classification_arabic],0),1)</f>
        <v>#N/A</v>
      </c>
      <c r="AS3554" t="e">
        <f>INDEX(TextClassificationList[],MATCH(Sudan_News12[[#This Row],[text_classification_arabic3]],TextClassificationList[text_classification_arabic],0),1)</f>
        <v>#N/A</v>
      </c>
      <c r="AU3554" t="e">
        <f>INDEX(TextClassificationList[],MATCH(Sudan_News12[[#This Row],[text_classification_arabic4]],TextClassificationList[text_classification_arabic],0),1)</f>
        <v>#N/A</v>
      </c>
      <c r="AW3554" t="e">
        <f>INDEX(TextClassificationList[],MATCH(Sudan_News12[[#This Row],[text_classification_arabic5]],TextClassificationList[text_classification_arabic],0),1)</f>
        <v>#N/A</v>
      </c>
    </row>
    <row r="3555" spans="1:49" x14ac:dyDescent="0.2">
      <c r="A3555">
        <v>1.2560290593788068E+18</v>
      </c>
      <c r="B3555">
        <v>1.2560290593788068E+18</v>
      </c>
      <c r="C3555" t="s">
        <v>13655</v>
      </c>
      <c r="D3555" s="1">
        <v>43952</v>
      </c>
      <c r="E3555" s="2">
        <v>0.13469907407407408</v>
      </c>
      <c r="F3555">
        <v>200</v>
      </c>
      <c r="G3555">
        <v>1889611729</v>
      </c>
      <c r="H3555" t="s">
        <v>354</v>
      </c>
      <c r="I3555" t="s">
        <v>355</v>
      </c>
      <c r="J3555" t="s">
        <v>265</v>
      </c>
      <c r="K3555" t="s">
        <v>13656</v>
      </c>
      <c r="L3555" t="s">
        <v>266</v>
      </c>
      <c r="M3555" t="s">
        <v>267</v>
      </c>
      <c r="N3555" t="s">
        <v>267</v>
      </c>
      <c r="O3555" t="s">
        <v>267</v>
      </c>
      <c r="P3555">
        <v>2</v>
      </c>
      <c r="Q3555">
        <v>2</v>
      </c>
      <c r="R3555">
        <v>3</v>
      </c>
      <c r="S3555" t="s">
        <v>13657</v>
      </c>
      <c r="T3555" t="s">
        <v>267</v>
      </c>
      <c r="U3555" t="s">
        <v>13658</v>
      </c>
      <c r="V3555" t="b">
        <v>0</v>
      </c>
      <c r="W3555" t="s">
        <v>265</v>
      </c>
      <c r="X3555">
        <v>0</v>
      </c>
      <c r="Y3555" t="s">
        <v>265</v>
      </c>
      <c r="Z3555" t="s">
        <v>265</v>
      </c>
      <c r="AA3555" t="s">
        <v>265</v>
      </c>
      <c r="AB3555" t="s">
        <v>265</v>
      </c>
      <c r="AC3555" t="s">
        <v>265</v>
      </c>
      <c r="AD3555" t="s">
        <v>265</v>
      </c>
      <c r="AE3555" t="s">
        <v>265</v>
      </c>
      <c r="AF3555" t="s">
        <v>267</v>
      </c>
      <c r="AG3555" t="s">
        <v>265</v>
      </c>
      <c r="AH3555" t="s">
        <v>265</v>
      </c>
      <c r="AI3555" t="s">
        <v>265</v>
      </c>
      <c r="AJ3555" t="s">
        <v>265</v>
      </c>
      <c r="AL3555" t="str">
        <f>IF(Sudan_News12[[#This Row],[relevancy_classification_english]]="Relevant","مناسب",IF(Sudan_News12[[#This Row],[relevancy_classification_english]]="Relevant","عَرَضِيّ",""))</f>
        <v/>
      </c>
      <c r="AN3555" t="str">
        <f>IF(Sudan_News12[[#This Row],[sentiment_analysis_english]]="Negative","سلبي",IF(Sudan_News12[[#This Row],[sentiment_analysis_english]]="Neutral","حيادي",IF(Sudan_News12[[#This Row],[sentiment_analysis_english]]="Positive","إيجابي","")))</f>
        <v/>
      </c>
      <c r="AO3555" t="e">
        <f>INDEX(TextClassificationList[],MATCH(Sudan_News12[[#This Row],[text_classification_arabic]],TextClassificationList[text_classification_arabic],0),1)</f>
        <v>#N/A</v>
      </c>
      <c r="AQ3555" t="e">
        <f>INDEX(TextClassificationList[],MATCH(Sudan_News12[[#This Row],[text_classification_arabic2]],TextClassificationList[text_classification_arabic],0),1)</f>
        <v>#N/A</v>
      </c>
      <c r="AS3555" t="e">
        <f>INDEX(TextClassificationList[],MATCH(Sudan_News12[[#This Row],[text_classification_arabic3]],TextClassificationList[text_classification_arabic],0),1)</f>
        <v>#N/A</v>
      </c>
      <c r="AU3555" t="e">
        <f>INDEX(TextClassificationList[],MATCH(Sudan_News12[[#This Row],[text_classification_arabic4]],TextClassificationList[text_classification_arabic],0),1)</f>
        <v>#N/A</v>
      </c>
      <c r="AW3555" t="e">
        <f>INDEX(TextClassificationList[],MATCH(Sudan_News12[[#This Row],[text_classification_arabic5]],TextClassificationList[text_classification_arabic],0),1)</f>
        <v>#N/A</v>
      </c>
    </row>
    <row r="3556" spans="1:49" x14ac:dyDescent="0.2">
      <c r="A3556">
        <v>1.2560238176354099E+18</v>
      </c>
      <c r="B3556">
        <v>1.256016581458645E+18</v>
      </c>
      <c r="C3556" t="s">
        <v>13659</v>
      </c>
      <c r="D3556" s="1">
        <v>43952</v>
      </c>
      <c r="E3556" s="2">
        <v>0.12023148148148148</v>
      </c>
      <c r="F3556">
        <v>200</v>
      </c>
      <c r="G3556">
        <v>1889611729</v>
      </c>
      <c r="H3556" t="s">
        <v>354</v>
      </c>
      <c r="I3556" t="s">
        <v>355</v>
      </c>
      <c r="J3556" t="s">
        <v>265</v>
      </c>
      <c r="K3556" t="s">
        <v>13660</v>
      </c>
      <c r="L3556" t="s">
        <v>276</v>
      </c>
      <c r="M3556" t="s">
        <v>267</v>
      </c>
      <c r="N3556" t="s">
        <v>267</v>
      </c>
      <c r="O3556" t="s">
        <v>267</v>
      </c>
      <c r="P3556">
        <v>0</v>
      </c>
      <c r="Q3556">
        <v>1</v>
      </c>
      <c r="R3556">
        <v>5</v>
      </c>
      <c r="S3556" t="s">
        <v>267</v>
      </c>
      <c r="T3556" t="s">
        <v>267</v>
      </c>
      <c r="U3556" t="s">
        <v>13661</v>
      </c>
      <c r="V3556" t="b">
        <v>0</v>
      </c>
      <c r="W3556" t="s">
        <v>265</v>
      </c>
      <c r="X3556">
        <v>0</v>
      </c>
      <c r="Y3556" t="s">
        <v>265</v>
      </c>
      <c r="Z3556" t="s">
        <v>265</v>
      </c>
      <c r="AA3556" t="s">
        <v>265</v>
      </c>
      <c r="AB3556" t="s">
        <v>265</v>
      </c>
      <c r="AC3556" t="s">
        <v>265</v>
      </c>
      <c r="AD3556" t="s">
        <v>265</v>
      </c>
      <c r="AE3556" t="s">
        <v>265</v>
      </c>
      <c r="AF3556" t="s">
        <v>13662</v>
      </c>
      <c r="AG3556" t="s">
        <v>265</v>
      </c>
      <c r="AH3556" t="s">
        <v>265</v>
      </c>
      <c r="AI3556" t="s">
        <v>265</v>
      </c>
      <c r="AJ3556" t="s">
        <v>265</v>
      </c>
      <c r="AL3556" t="str">
        <f>IF(Sudan_News12[[#This Row],[relevancy_classification_english]]="Relevant","مناسب",IF(Sudan_News12[[#This Row],[relevancy_classification_english]]="Relevant","عَرَضِيّ",""))</f>
        <v/>
      </c>
      <c r="AN3556" t="str">
        <f>IF(Sudan_News12[[#This Row],[sentiment_analysis_english]]="Negative","سلبي",IF(Sudan_News12[[#This Row],[sentiment_analysis_english]]="Neutral","حيادي",IF(Sudan_News12[[#This Row],[sentiment_analysis_english]]="Positive","إيجابي","")))</f>
        <v/>
      </c>
      <c r="AO3556" t="e">
        <f>INDEX(TextClassificationList[],MATCH(Sudan_News12[[#This Row],[text_classification_arabic]],TextClassificationList[text_classification_arabic],0),1)</f>
        <v>#N/A</v>
      </c>
      <c r="AQ3556" t="e">
        <f>INDEX(TextClassificationList[],MATCH(Sudan_News12[[#This Row],[text_classification_arabic2]],TextClassificationList[text_classification_arabic],0),1)</f>
        <v>#N/A</v>
      </c>
      <c r="AS3556" t="e">
        <f>INDEX(TextClassificationList[],MATCH(Sudan_News12[[#This Row],[text_classification_arabic3]],TextClassificationList[text_classification_arabic],0),1)</f>
        <v>#N/A</v>
      </c>
      <c r="AU3556" t="e">
        <f>INDEX(TextClassificationList[],MATCH(Sudan_News12[[#This Row],[text_classification_arabic4]],TextClassificationList[text_classification_arabic],0),1)</f>
        <v>#N/A</v>
      </c>
      <c r="AW3556" t="e">
        <f>INDEX(TextClassificationList[],MATCH(Sudan_News12[[#This Row],[text_classification_arabic5]],TextClassificationList[text_classification_arabic],0),1)</f>
        <v>#N/A</v>
      </c>
    </row>
    <row r="3557" spans="1:49" x14ac:dyDescent="0.2">
      <c r="A3557">
        <v>1.2560038487764091E+18</v>
      </c>
      <c r="B3557">
        <v>1.256002566577705E+18</v>
      </c>
      <c r="C3557" t="s">
        <v>13663</v>
      </c>
      <c r="D3557" s="1">
        <v>43952</v>
      </c>
      <c r="E3557" s="2">
        <v>6.5127314814814818E-2</v>
      </c>
      <c r="F3557">
        <v>200</v>
      </c>
      <c r="G3557">
        <v>1889611729</v>
      </c>
      <c r="H3557" t="s">
        <v>354</v>
      </c>
      <c r="I3557" t="s">
        <v>355</v>
      </c>
      <c r="J3557" t="s">
        <v>265</v>
      </c>
      <c r="K3557" t="s">
        <v>13664</v>
      </c>
      <c r="L3557" t="s">
        <v>266</v>
      </c>
      <c r="M3557" t="s">
        <v>267</v>
      </c>
      <c r="N3557" t="s">
        <v>267</v>
      </c>
      <c r="O3557" t="s">
        <v>267</v>
      </c>
      <c r="P3557">
        <v>0</v>
      </c>
      <c r="Q3557">
        <v>0</v>
      </c>
      <c r="R3557">
        <v>0</v>
      </c>
      <c r="S3557" t="s">
        <v>267</v>
      </c>
      <c r="T3557" t="s">
        <v>267</v>
      </c>
      <c r="U3557" t="s">
        <v>13665</v>
      </c>
      <c r="V3557" t="b">
        <v>0</v>
      </c>
      <c r="W3557" t="s">
        <v>265</v>
      </c>
      <c r="X3557">
        <v>0</v>
      </c>
      <c r="Y3557" t="s">
        <v>265</v>
      </c>
      <c r="Z3557" t="s">
        <v>265</v>
      </c>
      <c r="AA3557" t="s">
        <v>265</v>
      </c>
      <c r="AB3557" t="s">
        <v>265</v>
      </c>
      <c r="AC3557" t="s">
        <v>265</v>
      </c>
      <c r="AD3557" t="s">
        <v>265</v>
      </c>
      <c r="AE3557" t="s">
        <v>265</v>
      </c>
      <c r="AF3557" t="s">
        <v>267</v>
      </c>
      <c r="AG3557" t="s">
        <v>265</v>
      </c>
      <c r="AH3557" t="s">
        <v>265</v>
      </c>
      <c r="AI3557" t="s">
        <v>265</v>
      </c>
      <c r="AJ3557" t="s">
        <v>265</v>
      </c>
      <c r="AL3557" t="str">
        <f>IF(Sudan_News12[[#This Row],[relevancy_classification_english]]="Relevant","مناسب",IF(Sudan_News12[[#This Row],[relevancy_classification_english]]="Relevant","عَرَضِيّ",""))</f>
        <v/>
      </c>
      <c r="AN3557" t="str">
        <f>IF(Sudan_News12[[#This Row],[sentiment_analysis_english]]="Negative","سلبي",IF(Sudan_News12[[#This Row],[sentiment_analysis_english]]="Neutral","حيادي",IF(Sudan_News12[[#This Row],[sentiment_analysis_english]]="Positive","إيجابي","")))</f>
        <v/>
      </c>
      <c r="AO3557" t="e">
        <f>INDEX(TextClassificationList[],MATCH(Sudan_News12[[#This Row],[text_classification_arabic]],TextClassificationList[text_classification_arabic],0),1)</f>
        <v>#N/A</v>
      </c>
      <c r="AQ3557" t="e">
        <f>INDEX(TextClassificationList[],MATCH(Sudan_News12[[#This Row],[text_classification_arabic2]],TextClassificationList[text_classification_arabic],0),1)</f>
        <v>#N/A</v>
      </c>
      <c r="AS3557" t="e">
        <f>INDEX(TextClassificationList[],MATCH(Sudan_News12[[#This Row],[text_classification_arabic3]],TextClassificationList[text_classification_arabic],0),1)</f>
        <v>#N/A</v>
      </c>
      <c r="AU3557" t="e">
        <f>INDEX(TextClassificationList[],MATCH(Sudan_News12[[#This Row],[text_classification_arabic4]],TextClassificationList[text_classification_arabic],0),1)</f>
        <v>#N/A</v>
      </c>
      <c r="AW3557" t="e">
        <f>INDEX(TextClassificationList[],MATCH(Sudan_News12[[#This Row],[text_classification_arabic5]],TextClassificationList[text_classification_arabic],0),1)</f>
        <v>#N/A</v>
      </c>
    </row>
    <row r="3558" spans="1:49" x14ac:dyDescent="0.2">
      <c r="A3558">
        <v>1.256002566577705E+18</v>
      </c>
      <c r="B3558">
        <v>1.256002566577705E+18</v>
      </c>
      <c r="C3558" t="s">
        <v>13666</v>
      </c>
      <c r="D3558" s="1">
        <v>43952</v>
      </c>
      <c r="E3558" s="2">
        <v>6.1585648148148146E-2</v>
      </c>
      <c r="F3558">
        <v>200</v>
      </c>
      <c r="G3558">
        <v>1889611729</v>
      </c>
      <c r="H3558" t="s">
        <v>354</v>
      </c>
      <c r="I3558" t="s">
        <v>355</v>
      </c>
      <c r="J3558" t="s">
        <v>265</v>
      </c>
      <c r="K3558" t="s">
        <v>13667</v>
      </c>
      <c r="L3558" t="s">
        <v>266</v>
      </c>
      <c r="M3558" t="s">
        <v>267</v>
      </c>
      <c r="N3558" t="s">
        <v>267</v>
      </c>
      <c r="O3558" t="s">
        <v>13668</v>
      </c>
      <c r="P3558">
        <v>1</v>
      </c>
      <c r="Q3558">
        <v>0</v>
      </c>
      <c r="R3558">
        <v>1</v>
      </c>
      <c r="S3558" t="s">
        <v>282</v>
      </c>
      <c r="T3558" t="s">
        <v>267</v>
      </c>
      <c r="U3558" t="s">
        <v>13669</v>
      </c>
      <c r="V3558" t="b">
        <v>0</v>
      </c>
      <c r="W3558" t="s">
        <v>265</v>
      </c>
      <c r="X3558">
        <v>1</v>
      </c>
      <c r="Y3558" t="s">
        <v>13670</v>
      </c>
      <c r="Z3558" t="s">
        <v>265</v>
      </c>
      <c r="AA3558" t="s">
        <v>265</v>
      </c>
      <c r="AB3558" t="s">
        <v>265</v>
      </c>
      <c r="AC3558" t="s">
        <v>265</v>
      </c>
      <c r="AD3558" t="s">
        <v>265</v>
      </c>
      <c r="AE3558" t="s">
        <v>265</v>
      </c>
      <c r="AF3558" t="s">
        <v>267</v>
      </c>
      <c r="AG3558" t="s">
        <v>265</v>
      </c>
      <c r="AH3558" t="s">
        <v>265</v>
      </c>
      <c r="AI3558" t="s">
        <v>265</v>
      </c>
      <c r="AJ3558" t="s">
        <v>265</v>
      </c>
      <c r="AL3558" t="str">
        <f>IF(Sudan_News12[[#This Row],[relevancy_classification_english]]="Relevant","مناسب",IF(Sudan_News12[[#This Row],[relevancy_classification_english]]="Relevant","عَرَضِيّ",""))</f>
        <v/>
      </c>
      <c r="AN3558" t="str">
        <f>IF(Sudan_News12[[#This Row],[sentiment_analysis_english]]="Negative","سلبي",IF(Sudan_News12[[#This Row],[sentiment_analysis_english]]="Neutral","حيادي",IF(Sudan_News12[[#This Row],[sentiment_analysis_english]]="Positive","إيجابي","")))</f>
        <v/>
      </c>
      <c r="AO3558" t="e">
        <f>INDEX(TextClassificationList[],MATCH(Sudan_News12[[#This Row],[text_classification_arabic]],TextClassificationList[text_classification_arabic],0),1)</f>
        <v>#N/A</v>
      </c>
      <c r="AQ3558" t="e">
        <f>INDEX(TextClassificationList[],MATCH(Sudan_News12[[#This Row],[text_classification_arabic2]],TextClassificationList[text_classification_arabic],0),1)</f>
        <v>#N/A</v>
      </c>
      <c r="AS3558" t="e">
        <f>INDEX(TextClassificationList[],MATCH(Sudan_News12[[#This Row],[text_classification_arabic3]],TextClassificationList[text_classification_arabic],0),1)</f>
        <v>#N/A</v>
      </c>
      <c r="AU3558" t="e">
        <f>INDEX(TextClassificationList[],MATCH(Sudan_News12[[#This Row],[text_classification_arabic4]],TextClassificationList[text_classification_arabic],0),1)</f>
        <v>#N/A</v>
      </c>
      <c r="AW3558" t="e">
        <f>INDEX(TextClassificationList[],MATCH(Sudan_News12[[#This Row],[text_classification_arabic5]],TextClassificationList[text_classification_arabic],0),1)</f>
        <v>#N/A</v>
      </c>
    </row>
    <row r="3559" spans="1:49" x14ac:dyDescent="0.2">
      <c r="A3559">
        <v>1.2545632661284209E+18</v>
      </c>
      <c r="B3559">
        <v>1.2545632661284209E+18</v>
      </c>
      <c r="C3559" t="s">
        <v>13671</v>
      </c>
      <c r="D3559" s="1">
        <v>43948</v>
      </c>
      <c r="E3559" s="2">
        <v>8.987268518518518E-2</v>
      </c>
      <c r="F3559">
        <v>200</v>
      </c>
      <c r="G3559">
        <v>1889611729</v>
      </c>
      <c r="H3559" t="s">
        <v>354</v>
      </c>
      <c r="I3559" t="s">
        <v>355</v>
      </c>
      <c r="J3559" t="s">
        <v>265</v>
      </c>
      <c r="K3559" t="s">
        <v>13672</v>
      </c>
      <c r="L3559" t="s">
        <v>266</v>
      </c>
      <c r="M3559" t="s">
        <v>267</v>
      </c>
      <c r="N3559" t="s">
        <v>267</v>
      </c>
      <c r="O3559" t="s">
        <v>267</v>
      </c>
      <c r="P3559">
        <v>0</v>
      </c>
      <c r="Q3559">
        <v>0</v>
      </c>
      <c r="R3559">
        <v>0</v>
      </c>
      <c r="S3559" t="s">
        <v>267</v>
      </c>
      <c r="T3559" t="s">
        <v>267</v>
      </c>
      <c r="U3559" t="s">
        <v>13673</v>
      </c>
      <c r="V3559" t="b">
        <v>0</v>
      </c>
      <c r="W3559" t="s">
        <v>265</v>
      </c>
      <c r="X3559">
        <v>0</v>
      </c>
      <c r="Y3559" t="s">
        <v>265</v>
      </c>
      <c r="Z3559" t="s">
        <v>265</v>
      </c>
      <c r="AA3559" t="s">
        <v>265</v>
      </c>
      <c r="AB3559" t="s">
        <v>265</v>
      </c>
      <c r="AC3559" t="s">
        <v>265</v>
      </c>
      <c r="AD3559" t="s">
        <v>265</v>
      </c>
      <c r="AE3559" t="s">
        <v>265</v>
      </c>
      <c r="AF3559" t="s">
        <v>267</v>
      </c>
      <c r="AG3559" t="s">
        <v>265</v>
      </c>
      <c r="AH3559" t="s">
        <v>265</v>
      </c>
      <c r="AI3559" t="s">
        <v>265</v>
      </c>
      <c r="AJ3559" t="s">
        <v>265</v>
      </c>
      <c r="AL3559" t="str">
        <f>IF(Sudan_News12[[#This Row],[relevancy_classification_english]]="Relevant","مناسب",IF(Sudan_News12[[#This Row],[relevancy_classification_english]]="Relevant","عَرَضِيّ",""))</f>
        <v/>
      </c>
      <c r="AN3559" t="str">
        <f>IF(Sudan_News12[[#This Row],[sentiment_analysis_english]]="Negative","سلبي",IF(Sudan_News12[[#This Row],[sentiment_analysis_english]]="Neutral","حيادي",IF(Sudan_News12[[#This Row],[sentiment_analysis_english]]="Positive","إيجابي","")))</f>
        <v/>
      </c>
      <c r="AO3559" t="e">
        <f>INDEX(TextClassificationList[],MATCH(Sudan_News12[[#This Row],[text_classification_arabic]],TextClassificationList[text_classification_arabic],0),1)</f>
        <v>#N/A</v>
      </c>
      <c r="AQ3559" t="e">
        <f>INDEX(TextClassificationList[],MATCH(Sudan_News12[[#This Row],[text_classification_arabic2]],TextClassificationList[text_classification_arabic],0),1)</f>
        <v>#N/A</v>
      </c>
      <c r="AS3559" t="e">
        <f>INDEX(TextClassificationList[],MATCH(Sudan_News12[[#This Row],[text_classification_arabic3]],TextClassificationList[text_classification_arabic],0),1)</f>
        <v>#N/A</v>
      </c>
      <c r="AU3559" t="e">
        <f>INDEX(TextClassificationList[],MATCH(Sudan_News12[[#This Row],[text_classification_arabic4]],TextClassificationList[text_classification_arabic],0),1)</f>
        <v>#N/A</v>
      </c>
      <c r="AW3559" t="e">
        <f>INDEX(TextClassificationList[],MATCH(Sudan_News12[[#This Row],[text_classification_arabic5]],TextClassificationList[text_classification_arabic],0),1)</f>
        <v>#N/A</v>
      </c>
    </row>
    <row r="3560" spans="1:49" x14ac:dyDescent="0.2">
      <c r="A3560">
        <v>1.2542206201553838E+18</v>
      </c>
      <c r="B3560">
        <v>1.2542204474424484E+18</v>
      </c>
      <c r="C3560" t="s">
        <v>13674</v>
      </c>
      <c r="D3560" s="1">
        <v>43947</v>
      </c>
      <c r="E3560" s="2">
        <v>0.14435185185185184</v>
      </c>
      <c r="F3560">
        <v>200</v>
      </c>
      <c r="G3560">
        <v>1889611729</v>
      </c>
      <c r="H3560" t="s">
        <v>354</v>
      </c>
      <c r="I3560" t="s">
        <v>355</v>
      </c>
      <c r="J3560" t="s">
        <v>265</v>
      </c>
      <c r="K3560" t="s">
        <v>13675</v>
      </c>
      <c r="L3560" t="s">
        <v>266</v>
      </c>
      <c r="M3560" t="s">
        <v>267</v>
      </c>
      <c r="N3560" t="s">
        <v>267</v>
      </c>
      <c r="O3560" t="s">
        <v>267</v>
      </c>
      <c r="P3560">
        <v>0</v>
      </c>
      <c r="Q3560">
        <v>0</v>
      </c>
      <c r="R3560">
        <v>0</v>
      </c>
      <c r="S3560" t="s">
        <v>267</v>
      </c>
      <c r="T3560" t="s">
        <v>267</v>
      </c>
      <c r="U3560" t="s">
        <v>13676</v>
      </c>
      <c r="V3560" t="b">
        <v>0</v>
      </c>
      <c r="W3560" t="s">
        <v>265</v>
      </c>
      <c r="X3560">
        <v>0</v>
      </c>
      <c r="Y3560" t="s">
        <v>265</v>
      </c>
      <c r="Z3560" t="s">
        <v>265</v>
      </c>
      <c r="AA3560" t="s">
        <v>265</v>
      </c>
      <c r="AB3560" t="s">
        <v>265</v>
      </c>
      <c r="AC3560" t="s">
        <v>265</v>
      </c>
      <c r="AD3560" t="s">
        <v>265</v>
      </c>
      <c r="AE3560" t="s">
        <v>265</v>
      </c>
      <c r="AF3560" t="s">
        <v>311</v>
      </c>
      <c r="AG3560" t="s">
        <v>265</v>
      </c>
      <c r="AH3560" t="s">
        <v>265</v>
      </c>
      <c r="AI3560" t="s">
        <v>265</v>
      </c>
      <c r="AJ3560" t="s">
        <v>265</v>
      </c>
      <c r="AL3560" t="str">
        <f>IF(Sudan_News12[[#This Row],[relevancy_classification_english]]="Relevant","مناسب",IF(Sudan_News12[[#This Row],[relevancy_classification_english]]="Relevant","عَرَضِيّ",""))</f>
        <v/>
      </c>
      <c r="AN3560" t="str">
        <f>IF(Sudan_News12[[#This Row],[sentiment_analysis_english]]="Negative","سلبي",IF(Sudan_News12[[#This Row],[sentiment_analysis_english]]="Neutral","حيادي",IF(Sudan_News12[[#This Row],[sentiment_analysis_english]]="Positive","إيجابي","")))</f>
        <v/>
      </c>
      <c r="AO3560" t="e">
        <f>INDEX(TextClassificationList[],MATCH(Sudan_News12[[#This Row],[text_classification_arabic]],TextClassificationList[text_classification_arabic],0),1)</f>
        <v>#N/A</v>
      </c>
      <c r="AQ3560" t="e">
        <f>INDEX(TextClassificationList[],MATCH(Sudan_News12[[#This Row],[text_classification_arabic2]],TextClassificationList[text_classification_arabic],0),1)</f>
        <v>#N/A</v>
      </c>
      <c r="AS3560" t="e">
        <f>INDEX(TextClassificationList[],MATCH(Sudan_News12[[#This Row],[text_classification_arabic3]],TextClassificationList[text_classification_arabic],0),1)</f>
        <v>#N/A</v>
      </c>
      <c r="AU3560" t="e">
        <f>INDEX(TextClassificationList[],MATCH(Sudan_News12[[#This Row],[text_classification_arabic4]],TextClassificationList[text_classification_arabic],0),1)</f>
        <v>#N/A</v>
      </c>
      <c r="AW3560" t="e">
        <f>INDEX(TextClassificationList[],MATCH(Sudan_News12[[#This Row],[text_classification_arabic5]],TextClassificationList[text_classification_arabic],0),1)</f>
        <v>#N/A</v>
      </c>
    </row>
    <row r="3561" spans="1:49" x14ac:dyDescent="0.2">
      <c r="A3561">
        <v>1.2542056758042747E+18</v>
      </c>
      <c r="B3561">
        <v>1.2542056758042747E+18</v>
      </c>
      <c r="C3561" t="s">
        <v>13677</v>
      </c>
      <c r="D3561" s="1">
        <v>43947</v>
      </c>
      <c r="E3561" s="2">
        <v>0.10311342592592593</v>
      </c>
      <c r="F3561">
        <v>200</v>
      </c>
      <c r="G3561">
        <v>1889611729</v>
      </c>
      <c r="H3561" t="s">
        <v>354</v>
      </c>
      <c r="I3561" t="s">
        <v>355</v>
      </c>
      <c r="J3561" t="s">
        <v>265</v>
      </c>
      <c r="K3561" t="s">
        <v>13678</v>
      </c>
      <c r="L3561" t="s">
        <v>266</v>
      </c>
      <c r="M3561" t="s">
        <v>267</v>
      </c>
      <c r="N3561" t="s">
        <v>267</v>
      </c>
      <c r="O3561" t="s">
        <v>267</v>
      </c>
      <c r="P3561">
        <v>0</v>
      </c>
      <c r="Q3561">
        <v>0</v>
      </c>
      <c r="R3561">
        <v>0</v>
      </c>
      <c r="S3561" t="s">
        <v>267</v>
      </c>
      <c r="T3561" t="s">
        <v>267</v>
      </c>
      <c r="U3561" t="s">
        <v>13679</v>
      </c>
      <c r="V3561" t="b">
        <v>0</v>
      </c>
      <c r="W3561" t="s">
        <v>265</v>
      </c>
      <c r="X3561">
        <v>0</v>
      </c>
      <c r="Y3561" t="s">
        <v>265</v>
      </c>
      <c r="Z3561" t="s">
        <v>265</v>
      </c>
      <c r="AA3561" t="s">
        <v>265</v>
      </c>
      <c r="AB3561" t="s">
        <v>265</v>
      </c>
      <c r="AC3561" t="s">
        <v>265</v>
      </c>
      <c r="AD3561" t="s">
        <v>265</v>
      </c>
      <c r="AE3561" t="s">
        <v>265</v>
      </c>
      <c r="AF3561" t="s">
        <v>267</v>
      </c>
      <c r="AG3561" t="s">
        <v>265</v>
      </c>
      <c r="AH3561" t="s">
        <v>265</v>
      </c>
      <c r="AI3561" t="s">
        <v>265</v>
      </c>
      <c r="AJ3561" t="s">
        <v>265</v>
      </c>
      <c r="AL3561" t="str">
        <f>IF(Sudan_News12[[#This Row],[relevancy_classification_english]]="Relevant","مناسب",IF(Sudan_News12[[#This Row],[relevancy_classification_english]]="Relevant","عَرَضِيّ",""))</f>
        <v/>
      </c>
      <c r="AN3561" t="str">
        <f>IF(Sudan_News12[[#This Row],[sentiment_analysis_english]]="Negative","سلبي",IF(Sudan_News12[[#This Row],[sentiment_analysis_english]]="Neutral","حيادي",IF(Sudan_News12[[#This Row],[sentiment_analysis_english]]="Positive","إيجابي","")))</f>
        <v/>
      </c>
      <c r="AO3561" t="e">
        <f>INDEX(TextClassificationList[],MATCH(Sudan_News12[[#This Row],[text_classification_arabic]],TextClassificationList[text_classification_arabic],0),1)</f>
        <v>#N/A</v>
      </c>
      <c r="AQ3561" t="e">
        <f>INDEX(TextClassificationList[],MATCH(Sudan_News12[[#This Row],[text_classification_arabic2]],TextClassificationList[text_classification_arabic],0),1)</f>
        <v>#N/A</v>
      </c>
      <c r="AS3561" t="e">
        <f>INDEX(TextClassificationList[],MATCH(Sudan_News12[[#This Row],[text_classification_arabic3]],TextClassificationList[text_classification_arabic],0),1)</f>
        <v>#N/A</v>
      </c>
      <c r="AU3561" t="e">
        <f>INDEX(TextClassificationList[],MATCH(Sudan_News12[[#This Row],[text_classification_arabic4]],TextClassificationList[text_classification_arabic],0),1)</f>
        <v>#N/A</v>
      </c>
      <c r="AW3561" t="e">
        <f>INDEX(TextClassificationList[],MATCH(Sudan_News12[[#This Row],[text_classification_arabic5]],TextClassificationList[text_classification_arabic],0),1)</f>
        <v>#N/A</v>
      </c>
    </row>
    <row r="3562" spans="1:49" x14ac:dyDescent="0.2">
      <c r="A3562">
        <v>1.254076206112215E+18</v>
      </c>
      <c r="B3562">
        <v>1.2540739584518554E+18</v>
      </c>
      <c r="C3562" t="s">
        <v>13680</v>
      </c>
      <c r="D3562" s="1">
        <v>43946</v>
      </c>
      <c r="E3562" s="2">
        <v>0.74584490740740739</v>
      </c>
      <c r="F3562">
        <v>200</v>
      </c>
      <c r="G3562">
        <v>1889611729</v>
      </c>
      <c r="H3562" t="s">
        <v>354</v>
      </c>
      <c r="I3562" t="s">
        <v>355</v>
      </c>
      <c r="J3562" t="s">
        <v>265</v>
      </c>
      <c r="K3562" t="s">
        <v>13681</v>
      </c>
      <c r="L3562" t="s">
        <v>266</v>
      </c>
      <c r="M3562" t="s">
        <v>267</v>
      </c>
      <c r="N3562" t="s">
        <v>267</v>
      </c>
      <c r="O3562" t="s">
        <v>267</v>
      </c>
      <c r="P3562">
        <v>0</v>
      </c>
      <c r="Q3562">
        <v>0</v>
      </c>
      <c r="R3562">
        <v>0</v>
      </c>
      <c r="S3562" t="s">
        <v>267</v>
      </c>
      <c r="T3562" t="s">
        <v>267</v>
      </c>
      <c r="U3562" t="s">
        <v>13682</v>
      </c>
      <c r="V3562" t="b">
        <v>0</v>
      </c>
      <c r="W3562" t="s">
        <v>265</v>
      </c>
      <c r="X3562">
        <v>0</v>
      </c>
      <c r="Y3562" t="s">
        <v>265</v>
      </c>
      <c r="Z3562" t="s">
        <v>265</v>
      </c>
      <c r="AA3562" t="s">
        <v>265</v>
      </c>
      <c r="AB3562" t="s">
        <v>265</v>
      </c>
      <c r="AC3562" t="s">
        <v>265</v>
      </c>
      <c r="AD3562" t="s">
        <v>265</v>
      </c>
      <c r="AE3562" t="s">
        <v>265</v>
      </c>
      <c r="AF3562" t="s">
        <v>292</v>
      </c>
      <c r="AG3562" t="s">
        <v>265</v>
      </c>
      <c r="AH3562" t="s">
        <v>265</v>
      </c>
      <c r="AI3562" t="s">
        <v>265</v>
      </c>
      <c r="AJ3562" t="s">
        <v>265</v>
      </c>
      <c r="AL3562" t="str">
        <f>IF(Sudan_News12[[#This Row],[relevancy_classification_english]]="Relevant","مناسب",IF(Sudan_News12[[#This Row],[relevancy_classification_english]]="Relevant","عَرَضِيّ",""))</f>
        <v/>
      </c>
      <c r="AN3562" t="str">
        <f>IF(Sudan_News12[[#This Row],[sentiment_analysis_english]]="Negative","سلبي",IF(Sudan_News12[[#This Row],[sentiment_analysis_english]]="Neutral","حيادي",IF(Sudan_News12[[#This Row],[sentiment_analysis_english]]="Positive","إيجابي","")))</f>
        <v/>
      </c>
      <c r="AO3562" t="e">
        <f>INDEX(TextClassificationList[],MATCH(Sudan_News12[[#This Row],[text_classification_arabic]],TextClassificationList[text_classification_arabic],0),1)</f>
        <v>#N/A</v>
      </c>
      <c r="AQ3562" t="e">
        <f>INDEX(TextClassificationList[],MATCH(Sudan_News12[[#This Row],[text_classification_arabic2]],TextClassificationList[text_classification_arabic],0),1)</f>
        <v>#N/A</v>
      </c>
      <c r="AS3562" t="e">
        <f>INDEX(TextClassificationList[],MATCH(Sudan_News12[[#This Row],[text_classification_arabic3]],TextClassificationList[text_classification_arabic],0),1)</f>
        <v>#N/A</v>
      </c>
      <c r="AU3562" t="e">
        <f>INDEX(TextClassificationList[],MATCH(Sudan_News12[[#This Row],[text_classification_arabic4]],TextClassificationList[text_classification_arabic],0),1)</f>
        <v>#N/A</v>
      </c>
      <c r="AW3562" t="e">
        <f>INDEX(TextClassificationList[],MATCH(Sudan_News12[[#This Row],[text_classification_arabic5]],TextClassificationList[text_classification_arabic],0),1)</f>
        <v>#N/A</v>
      </c>
    </row>
    <row r="3563" spans="1:49" x14ac:dyDescent="0.2">
      <c r="A3563">
        <v>1.253755452451586E+18</v>
      </c>
      <c r="B3563">
        <v>1.2537554023296901E+18</v>
      </c>
      <c r="C3563" t="s">
        <v>13683</v>
      </c>
      <c r="D3563" s="1">
        <v>43945</v>
      </c>
      <c r="E3563" s="2">
        <v>0.8607407407407407</v>
      </c>
      <c r="F3563">
        <v>200</v>
      </c>
      <c r="G3563">
        <v>1889611729</v>
      </c>
      <c r="H3563" t="s">
        <v>354</v>
      </c>
      <c r="I3563" t="s">
        <v>355</v>
      </c>
      <c r="J3563" t="s">
        <v>265</v>
      </c>
      <c r="K3563" t="s">
        <v>13684</v>
      </c>
      <c r="L3563" t="s">
        <v>276</v>
      </c>
      <c r="M3563" t="s">
        <v>267</v>
      </c>
      <c r="N3563" t="s">
        <v>267</v>
      </c>
      <c r="O3563" t="s">
        <v>267</v>
      </c>
      <c r="P3563">
        <v>0</v>
      </c>
      <c r="Q3563">
        <v>0</v>
      </c>
      <c r="R3563">
        <v>0</v>
      </c>
      <c r="S3563" t="s">
        <v>267</v>
      </c>
      <c r="T3563" t="s">
        <v>267</v>
      </c>
      <c r="U3563" t="s">
        <v>13685</v>
      </c>
      <c r="V3563" t="b">
        <v>0</v>
      </c>
      <c r="W3563" t="s">
        <v>265</v>
      </c>
      <c r="X3563">
        <v>0</v>
      </c>
      <c r="Y3563" t="s">
        <v>265</v>
      </c>
      <c r="Z3563" t="s">
        <v>265</v>
      </c>
      <c r="AA3563" t="s">
        <v>265</v>
      </c>
      <c r="AB3563" t="s">
        <v>265</v>
      </c>
      <c r="AC3563" t="s">
        <v>265</v>
      </c>
      <c r="AD3563" t="s">
        <v>265</v>
      </c>
      <c r="AE3563" t="s">
        <v>265</v>
      </c>
      <c r="AF3563" t="s">
        <v>13686</v>
      </c>
      <c r="AG3563" t="s">
        <v>265</v>
      </c>
      <c r="AH3563" t="s">
        <v>265</v>
      </c>
      <c r="AI3563" t="s">
        <v>265</v>
      </c>
      <c r="AJ3563" t="s">
        <v>265</v>
      </c>
      <c r="AL3563" t="str">
        <f>IF(Sudan_News12[[#This Row],[relevancy_classification_english]]="Relevant","مناسب",IF(Sudan_News12[[#This Row],[relevancy_classification_english]]="Relevant","عَرَضِيّ",""))</f>
        <v/>
      </c>
      <c r="AN3563" t="str">
        <f>IF(Sudan_News12[[#This Row],[sentiment_analysis_english]]="Negative","سلبي",IF(Sudan_News12[[#This Row],[sentiment_analysis_english]]="Neutral","حيادي",IF(Sudan_News12[[#This Row],[sentiment_analysis_english]]="Positive","إيجابي","")))</f>
        <v/>
      </c>
      <c r="AO3563" t="e">
        <f>INDEX(TextClassificationList[],MATCH(Sudan_News12[[#This Row],[text_classification_arabic]],TextClassificationList[text_classification_arabic],0),1)</f>
        <v>#N/A</v>
      </c>
      <c r="AQ3563" t="e">
        <f>INDEX(TextClassificationList[],MATCH(Sudan_News12[[#This Row],[text_classification_arabic2]],TextClassificationList[text_classification_arabic],0),1)</f>
        <v>#N/A</v>
      </c>
      <c r="AS3563" t="e">
        <f>INDEX(TextClassificationList[],MATCH(Sudan_News12[[#This Row],[text_classification_arabic3]],TextClassificationList[text_classification_arabic],0),1)</f>
        <v>#N/A</v>
      </c>
      <c r="AU3563" t="e">
        <f>INDEX(TextClassificationList[],MATCH(Sudan_News12[[#This Row],[text_classification_arabic4]],TextClassificationList[text_classification_arabic],0),1)</f>
        <v>#N/A</v>
      </c>
      <c r="AW3563" t="e">
        <f>INDEX(TextClassificationList[],MATCH(Sudan_News12[[#This Row],[text_classification_arabic5]],TextClassificationList[text_classification_arabic],0),1)</f>
        <v>#N/A</v>
      </c>
    </row>
    <row r="3564" spans="1:49" x14ac:dyDescent="0.2">
      <c r="A3564">
        <v>1.2537323842200904E+18</v>
      </c>
      <c r="B3564">
        <v>1.2537323842200904E+18</v>
      </c>
      <c r="C3564" t="s">
        <v>13687</v>
      </c>
      <c r="D3564" s="1">
        <v>43945</v>
      </c>
      <c r="E3564" s="2">
        <v>0.79708333333333337</v>
      </c>
      <c r="F3564">
        <v>200</v>
      </c>
      <c r="G3564">
        <v>1889611729</v>
      </c>
      <c r="H3564" t="s">
        <v>354</v>
      </c>
      <c r="I3564" t="s">
        <v>355</v>
      </c>
      <c r="J3564" t="s">
        <v>265</v>
      </c>
      <c r="K3564" t="s">
        <v>13688</v>
      </c>
      <c r="L3564" t="s">
        <v>266</v>
      </c>
      <c r="M3564" t="s">
        <v>267</v>
      </c>
      <c r="N3564" t="s">
        <v>267</v>
      </c>
      <c r="O3564" t="s">
        <v>267</v>
      </c>
      <c r="P3564">
        <v>0</v>
      </c>
      <c r="Q3564">
        <v>2</v>
      </c>
      <c r="R3564">
        <v>1</v>
      </c>
      <c r="S3564" t="s">
        <v>13689</v>
      </c>
      <c r="T3564" t="s">
        <v>267</v>
      </c>
      <c r="U3564" t="s">
        <v>13690</v>
      </c>
      <c r="V3564" t="b">
        <v>0</v>
      </c>
      <c r="W3564" t="s">
        <v>265</v>
      </c>
      <c r="X3564">
        <v>1</v>
      </c>
      <c r="Y3564" t="s">
        <v>13691</v>
      </c>
      <c r="Z3564" t="s">
        <v>265</v>
      </c>
      <c r="AA3564" t="s">
        <v>265</v>
      </c>
      <c r="AB3564" t="s">
        <v>265</v>
      </c>
      <c r="AC3564" t="s">
        <v>265</v>
      </c>
      <c r="AD3564" t="s">
        <v>265</v>
      </c>
      <c r="AE3564" t="s">
        <v>265</v>
      </c>
      <c r="AF3564" t="s">
        <v>267</v>
      </c>
      <c r="AG3564" t="s">
        <v>265</v>
      </c>
      <c r="AH3564" t="s">
        <v>265</v>
      </c>
      <c r="AI3564" t="s">
        <v>265</v>
      </c>
      <c r="AJ3564" t="s">
        <v>265</v>
      </c>
      <c r="AL3564" t="str">
        <f>IF(Sudan_News12[[#This Row],[relevancy_classification_english]]="Relevant","مناسب",IF(Sudan_News12[[#This Row],[relevancy_classification_english]]="Relevant","عَرَضِيّ",""))</f>
        <v/>
      </c>
      <c r="AN3564" t="str">
        <f>IF(Sudan_News12[[#This Row],[sentiment_analysis_english]]="Negative","سلبي",IF(Sudan_News12[[#This Row],[sentiment_analysis_english]]="Neutral","حيادي",IF(Sudan_News12[[#This Row],[sentiment_analysis_english]]="Positive","إيجابي","")))</f>
        <v/>
      </c>
      <c r="AO3564" t="e">
        <f>INDEX(TextClassificationList[],MATCH(Sudan_News12[[#This Row],[text_classification_arabic]],TextClassificationList[text_classification_arabic],0),1)</f>
        <v>#N/A</v>
      </c>
      <c r="AQ3564" t="e">
        <f>INDEX(TextClassificationList[],MATCH(Sudan_News12[[#This Row],[text_classification_arabic2]],TextClassificationList[text_classification_arabic],0),1)</f>
        <v>#N/A</v>
      </c>
      <c r="AS3564" t="e">
        <f>INDEX(TextClassificationList[],MATCH(Sudan_News12[[#This Row],[text_classification_arabic3]],TextClassificationList[text_classification_arabic],0),1)</f>
        <v>#N/A</v>
      </c>
      <c r="AU3564" t="e">
        <f>INDEX(TextClassificationList[],MATCH(Sudan_News12[[#This Row],[text_classification_arabic4]],TextClassificationList[text_classification_arabic],0),1)</f>
        <v>#N/A</v>
      </c>
      <c r="AW3564" t="e">
        <f>INDEX(TextClassificationList[],MATCH(Sudan_News12[[#This Row],[text_classification_arabic5]],TextClassificationList[text_classification_arabic],0),1)</f>
        <v>#N/A</v>
      </c>
    </row>
    <row r="3565" spans="1:49" x14ac:dyDescent="0.2">
      <c r="A3565">
        <v>1.2531167218813952E+18</v>
      </c>
      <c r="B3565">
        <v>1.2531167218813952E+18</v>
      </c>
      <c r="C3565" t="s">
        <v>13692</v>
      </c>
      <c r="D3565" s="1">
        <v>43944</v>
      </c>
      <c r="E3565" s="2">
        <v>9.8171296296296298E-2</v>
      </c>
      <c r="F3565">
        <v>200</v>
      </c>
      <c r="G3565">
        <v>1889611729</v>
      </c>
      <c r="H3565" t="s">
        <v>354</v>
      </c>
      <c r="I3565" t="s">
        <v>355</v>
      </c>
      <c r="J3565" t="s">
        <v>265</v>
      </c>
      <c r="K3565" t="s">
        <v>13693</v>
      </c>
      <c r="L3565" t="s">
        <v>266</v>
      </c>
      <c r="M3565" t="s">
        <v>267</v>
      </c>
      <c r="N3565" t="s">
        <v>267</v>
      </c>
      <c r="O3565" t="s">
        <v>267</v>
      </c>
      <c r="P3565">
        <v>0</v>
      </c>
      <c r="Q3565">
        <v>0</v>
      </c>
      <c r="R3565">
        <v>0</v>
      </c>
      <c r="S3565" t="s">
        <v>13694</v>
      </c>
      <c r="T3565" t="s">
        <v>267</v>
      </c>
      <c r="U3565" t="s">
        <v>13695</v>
      </c>
      <c r="V3565" t="b">
        <v>0</v>
      </c>
      <c r="W3565" t="s">
        <v>265</v>
      </c>
      <c r="X3565">
        <v>0</v>
      </c>
      <c r="Y3565" t="s">
        <v>265</v>
      </c>
      <c r="Z3565" t="s">
        <v>265</v>
      </c>
      <c r="AA3565" t="s">
        <v>265</v>
      </c>
      <c r="AB3565" t="s">
        <v>265</v>
      </c>
      <c r="AC3565" t="s">
        <v>265</v>
      </c>
      <c r="AD3565" t="s">
        <v>265</v>
      </c>
      <c r="AE3565" t="s">
        <v>265</v>
      </c>
      <c r="AF3565" t="s">
        <v>267</v>
      </c>
      <c r="AG3565" t="s">
        <v>265</v>
      </c>
      <c r="AH3565" t="s">
        <v>265</v>
      </c>
      <c r="AI3565" t="s">
        <v>265</v>
      </c>
      <c r="AJ3565" t="s">
        <v>265</v>
      </c>
      <c r="AL3565" t="str">
        <f>IF(Sudan_News12[[#This Row],[relevancy_classification_english]]="Relevant","مناسب",IF(Sudan_News12[[#This Row],[relevancy_classification_english]]="Relevant","عَرَضِيّ",""))</f>
        <v/>
      </c>
      <c r="AN3565" t="str">
        <f>IF(Sudan_News12[[#This Row],[sentiment_analysis_english]]="Negative","سلبي",IF(Sudan_News12[[#This Row],[sentiment_analysis_english]]="Neutral","حيادي",IF(Sudan_News12[[#This Row],[sentiment_analysis_english]]="Positive","إيجابي","")))</f>
        <v/>
      </c>
      <c r="AO3565" t="e">
        <f>INDEX(TextClassificationList[],MATCH(Sudan_News12[[#This Row],[text_classification_arabic]],TextClassificationList[text_classification_arabic],0),1)</f>
        <v>#N/A</v>
      </c>
      <c r="AQ3565" t="e">
        <f>INDEX(TextClassificationList[],MATCH(Sudan_News12[[#This Row],[text_classification_arabic2]],TextClassificationList[text_classification_arabic],0),1)</f>
        <v>#N/A</v>
      </c>
      <c r="AS3565" t="e">
        <f>INDEX(TextClassificationList[],MATCH(Sudan_News12[[#This Row],[text_classification_arabic3]],TextClassificationList[text_classification_arabic],0),1)</f>
        <v>#N/A</v>
      </c>
      <c r="AU3565" t="e">
        <f>INDEX(TextClassificationList[],MATCH(Sudan_News12[[#This Row],[text_classification_arabic4]],TextClassificationList[text_classification_arabic],0),1)</f>
        <v>#N/A</v>
      </c>
      <c r="AW3565" t="e">
        <f>INDEX(TextClassificationList[],MATCH(Sudan_News12[[#This Row],[text_classification_arabic5]],TextClassificationList[text_classification_arabic],0),1)</f>
        <v>#N/A</v>
      </c>
    </row>
    <row r="3566" spans="1:49" x14ac:dyDescent="0.2">
      <c r="A3566">
        <v>1.2531060403604316E+18</v>
      </c>
      <c r="B3566">
        <v>1.251992876164223E+18</v>
      </c>
      <c r="C3566" t="s">
        <v>13696</v>
      </c>
      <c r="D3566" s="1">
        <v>43944</v>
      </c>
      <c r="E3566" s="2">
        <v>6.8703703703703697E-2</v>
      </c>
      <c r="F3566">
        <v>200</v>
      </c>
      <c r="G3566">
        <v>1889611729</v>
      </c>
      <c r="H3566" t="s">
        <v>354</v>
      </c>
      <c r="I3566" t="s">
        <v>355</v>
      </c>
      <c r="J3566" t="s">
        <v>265</v>
      </c>
      <c r="K3566" t="s">
        <v>13697</v>
      </c>
      <c r="L3566" t="s">
        <v>275</v>
      </c>
      <c r="M3566" t="s">
        <v>267</v>
      </c>
      <c r="N3566" t="s">
        <v>267</v>
      </c>
      <c r="O3566" t="s">
        <v>267</v>
      </c>
      <c r="P3566">
        <v>0</v>
      </c>
      <c r="Q3566">
        <v>0</v>
      </c>
      <c r="R3566">
        <v>0</v>
      </c>
      <c r="S3566" t="s">
        <v>267</v>
      </c>
      <c r="T3566" t="s">
        <v>267</v>
      </c>
      <c r="U3566" t="s">
        <v>13698</v>
      </c>
      <c r="V3566" t="b">
        <v>0</v>
      </c>
      <c r="W3566" t="s">
        <v>265</v>
      </c>
      <c r="X3566">
        <v>0</v>
      </c>
      <c r="Y3566" t="s">
        <v>265</v>
      </c>
      <c r="Z3566" t="s">
        <v>265</v>
      </c>
      <c r="AA3566" t="s">
        <v>265</v>
      </c>
      <c r="AB3566" t="s">
        <v>265</v>
      </c>
      <c r="AC3566" t="s">
        <v>265</v>
      </c>
      <c r="AD3566" t="s">
        <v>265</v>
      </c>
      <c r="AE3566" t="s">
        <v>265</v>
      </c>
      <c r="AF3566" t="s">
        <v>13699</v>
      </c>
      <c r="AG3566" t="s">
        <v>265</v>
      </c>
      <c r="AH3566" t="s">
        <v>265</v>
      </c>
      <c r="AI3566" t="s">
        <v>265</v>
      </c>
      <c r="AJ3566" t="s">
        <v>265</v>
      </c>
      <c r="AL3566" t="str">
        <f>IF(Sudan_News12[[#This Row],[relevancy_classification_english]]="Relevant","مناسب",IF(Sudan_News12[[#This Row],[relevancy_classification_english]]="Relevant","عَرَضِيّ",""))</f>
        <v/>
      </c>
      <c r="AN3566" t="str">
        <f>IF(Sudan_News12[[#This Row],[sentiment_analysis_english]]="Negative","سلبي",IF(Sudan_News12[[#This Row],[sentiment_analysis_english]]="Neutral","حيادي",IF(Sudan_News12[[#This Row],[sentiment_analysis_english]]="Positive","إيجابي","")))</f>
        <v/>
      </c>
      <c r="AO3566" t="e">
        <f>INDEX(TextClassificationList[],MATCH(Sudan_News12[[#This Row],[text_classification_arabic]],TextClassificationList[text_classification_arabic],0),1)</f>
        <v>#N/A</v>
      </c>
      <c r="AQ3566" t="e">
        <f>INDEX(TextClassificationList[],MATCH(Sudan_News12[[#This Row],[text_classification_arabic2]],TextClassificationList[text_classification_arabic],0),1)</f>
        <v>#N/A</v>
      </c>
      <c r="AS3566" t="e">
        <f>INDEX(TextClassificationList[],MATCH(Sudan_News12[[#This Row],[text_classification_arabic3]],TextClassificationList[text_classification_arabic],0),1)</f>
        <v>#N/A</v>
      </c>
      <c r="AU3566" t="e">
        <f>INDEX(TextClassificationList[],MATCH(Sudan_News12[[#This Row],[text_classification_arabic4]],TextClassificationList[text_classification_arabic],0),1)</f>
        <v>#N/A</v>
      </c>
      <c r="AW3566" t="e">
        <f>INDEX(TextClassificationList[],MATCH(Sudan_News12[[#This Row],[text_classification_arabic5]],TextClassificationList[text_classification_arabic],0),1)</f>
        <v>#N/A</v>
      </c>
    </row>
    <row r="3567" spans="1:49" x14ac:dyDescent="0.2">
      <c r="A3567">
        <v>1.253100223674626E+18</v>
      </c>
      <c r="B3567">
        <v>1.253100223674626E+18</v>
      </c>
      <c r="C3567" t="s">
        <v>13700</v>
      </c>
      <c r="D3567" s="1">
        <v>43944</v>
      </c>
      <c r="E3567" s="2">
        <v>5.2650462962962961E-2</v>
      </c>
      <c r="F3567">
        <v>200</v>
      </c>
      <c r="G3567">
        <v>1889611729</v>
      </c>
      <c r="H3567" t="s">
        <v>354</v>
      </c>
      <c r="I3567" t="s">
        <v>355</v>
      </c>
      <c r="J3567" t="s">
        <v>265</v>
      </c>
      <c r="K3567" t="s">
        <v>13701</v>
      </c>
      <c r="L3567" t="s">
        <v>266</v>
      </c>
      <c r="M3567" t="s">
        <v>267</v>
      </c>
      <c r="N3567" t="s">
        <v>267</v>
      </c>
      <c r="O3567" t="s">
        <v>13702</v>
      </c>
      <c r="P3567">
        <v>0</v>
      </c>
      <c r="Q3567">
        <v>1</v>
      </c>
      <c r="R3567">
        <v>0</v>
      </c>
      <c r="S3567" t="s">
        <v>267</v>
      </c>
      <c r="T3567" t="s">
        <v>267</v>
      </c>
      <c r="U3567" t="s">
        <v>13703</v>
      </c>
      <c r="V3567" t="b">
        <v>0</v>
      </c>
      <c r="W3567" t="s">
        <v>265</v>
      </c>
      <c r="X3567">
        <v>1</v>
      </c>
      <c r="Y3567" t="s">
        <v>13704</v>
      </c>
      <c r="Z3567" t="s">
        <v>265</v>
      </c>
      <c r="AA3567" t="s">
        <v>265</v>
      </c>
      <c r="AB3567" t="s">
        <v>265</v>
      </c>
      <c r="AC3567" t="s">
        <v>265</v>
      </c>
      <c r="AD3567" t="s">
        <v>265</v>
      </c>
      <c r="AE3567" t="s">
        <v>265</v>
      </c>
      <c r="AF3567" t="s">
        <v>267</v>
      </c>
      <c r="AG3567" t="s">
        <v>265</v>
      </c>
      <c r="AH3567" t="s">
        <v>265</v>
      </c>
      <c r="AI3567" t="s">
        <v>265</v>
      </c>
      <c r="AJ3567" t="s">
        <v>265</v>
      </c>
      <c r="AL3567" t="str">
        <f>IF(Sudan_News12[[#This Row],[relevancy_classification_english]]="Relevant","مناسب",IF(Sudan_News12[[#This Row],[relevancy_classification_english]]="Relevant","عَرَضِيّ",""))</f>
        <v/>
      </c>
      <c r="AN3567" t="str">
        <f>IF(Sudan_News12[[#This Row],[sentiment_analysis_english]]="Negative","سلبي",IF(Sudan_News12[[#This Row],[sentiment_analysis_english]]="Neutral","حيادي",IF(Sudan_News12[[#This Row],[sentiment_analysis_english]]="Positive","إيجابي","")))</f>
        <v/>
      </c>
      <c r="AO3567" t="e">
        <f>INDEX(TextClassificationList[],MATCH(Sudan_News12[[#This Row],[text_classification_arabic]],TextClassificationList[text_classification_arabic],0),1)</f>
        <v>#N/A</v>
      </c>
      <c r="AQ3567" t="e">
        <f>INDEX(TextClassificationList[],MATCH(Sudan_News12[[#This Row],[text_classification_arabic2]],TextClassificationList[text_classification_arabic],0),1)</f>
        <v>#N/A</v>
      </c>
      <c r="AS3567" t="e">
        <f>INDEX(TextClassificationList[],MATCH(Sudan_News12[[#This Row],[text_classification_arabic3]],TextClassificationList[text_classification_arabic],0),1)</f>
        <v>#N/A</v>
      </c>
      <c r="AU3567" t="e">
        <f>INDEX(TextClassificationList[],MATCH(Sudan_News12[[#This Row],[text_classification_arabic4]],TextClassificationList[text_classification_arabic],0),1)</f>
        <v>#N/A</v>
      </c>
      <c r="AW3567" t="e">
        <f>INDEX(TextClassificationList[],MATCH(Sudan_News12[[#This Row],[text_classification_arabic5]],TextClassificationList[text_classification_arabic],0),1)</f>
        <v>#N/A</v>
      </c>
    </row>
    <row r="3568" spans="1:49" x14ac:dyDescent="0.2">
      <c r="A3568">
        <v>1.2528431135187886E+18</v>
      </c>
      <c r="B3568">
        <v>1.2528431135187886E+18</v>
      </c>
      <c r="C3568" t="s">
        <v>13705</v>
      </c>
      <c r="D3568" s="1">
        <v>43943</v>
      </c>
      <c r="E3568" s="2">
        <v>0.34315972222222224</v>
      </c>
      <c r="F3568">
        <v>200</v>
      </c>
      <c r="G3568">
        <v>1889611729</v>
      </c>
      <c r="H3568" t="s">
        <v>354</v>
      </c>
      <c r="I3568" t="s">
        <v>355</v>
      </c>
      <c r="J3568" t="s">
        <v>265</v>
      </c>
      <c r="K3568" t="s">
        <v>13706</v>
      </c>
      <c r="L3568" t="s">
        <v>266</v>
      </c>
      <c r="M3568" t="s">
        <v>267</v>
      </c>
      <c r="N3568" t="s">
        <v>267</v>
      </c>
      <c r="O3568" t="s">
        <v>267</v>
      </c>
      <c r="P3568">
        <v>0</v>
      </c>
      <c r="Q3568">
        <v>0</v>
      </c>
      <c r="R3568">
        <v>0</v>
      </c>
      <c r="S3568" t="s">
        <v>13707</v>
      </c>
      <c r="T3568" t="s">
        <v>267</v>
      </c>
      <c r="U3568" t="s">
        <v>13708</v>
      </c>
      <c r="V3568" t="b">
        <v>0</v>
      </c>
      <c r="W3568" t="s">
        <v>265</v>
      </c>
      <c r="X3568">
        <v>0</v>
      </c>
      <c r="Y3568" t="s">
        <v>265</v>
      </c>
      <c r="Z3568" t="s">
        <v>265</v>
      </c>
      <c r="AA3568" t="s">
        <v>265</v>
      </c>
      <c r="AB3568" t="s">
        <v>265</v>
      </c>
      <c r="AC3568" t="s">
        <v>265</v>
      </c>
      <c r="AD3568" t="s">
        <v>265</v>
      </c>
      <c r="AE3568" t="s">
        <v>265</v>
      </c>
      <c r="AF3568" t="s">
        <v>267</v>
      </c>
      <c r="AG3568" t="s">
        <v>265</v>
      </c>
      <c r="AH3568" t="s">
        <v>265</v>
      </c>
      <c r="AI3568" t="s">
        <v>265</v>
      </c>
      <c r="AJ3568" t="s">
        <v>265</v>
      </c>
      <c r="AL3568" t="str">
        <f>IF(Sudan_News12[[#This Row],[relevancy_classification_english]]="Relevant","مناسب",IF(Sudan_News12[[#This Row],[relevancy_classification_english]]="Relevant","عَرَضِيّ",""))</f>
        <v/>
      </c>
      <c r="AN3568" t="str">
        <f>IF(Sudan_News12[[#This Row],[sentiment_analysis_english]]="Negative","سلبي",IF(Sudan_News12[[#This Row],[sentiment_analysis_english]]="Neutral","حيادي",IF(Sudan_News12[[#This Row],[sentiment_analysis_english]]="Positive","إيجابي","")))</f>
        <v/>
      </c>
      <c r="AO3568" t="e">
        <f>INDEX(TextClassificationList[],MATCH(Sudan_News12[[#This Row],[text_classification_arabic]],TextClassificationList[text_classification_arabic],0),1)</f>
        <v>#N/A</v>
      </c>
      <c r="AQ3568" t="e">
        <f>INDEX(TextClassificationList[],MATCH(Sudan_News12[[#This Row],[text_classification_arabic2]],TextClassificationList[text_classification_arabic],0),1)</f>
        <v>#N/A</v>
      </c>
      <c r="AS3568" t="e">
        <f>INDEX(TextClassificationList[],MATCH(Sudan_News12[[#This Row],[text_classification_arabic3]],TextClassificationList[text_classification_arabic],0),1)</f>
        <v>#N/A</v>
      </c>
      <c r="AU3568" t="e">
        <f>INDEX(TextClassificationList[],MATCH(Sudan_News12[[#This Row],[text_classification_arabic4]],TextClassificationList[text_classification_arabic],0),1)</f>
        <v>#N/A</v>
      </c>
      <c r="AW3568" t="e">
        <f>INDEX(TextClassificationList[],MATCH(Sudan_News12[[#This Row],[text_classification_arabic5]],TextClassificationList[text_classification_arabic],0),1)</f>
        <v>#N/A</v>
      </c>
    </row>
    <row r="3569" spans="1:49" x14ac:dyDescent="0.2">
      <c r="A3569">
        <v>1.2528424221380977E+18</v>
      </c>
      <c r="B3569">
        <v>1.2527515909787156E+18</v>
      </c>
      <c r="C3569" t="s">
        <v>13709</v>
      </c>
      <c r="D3569" s="1">
        <v>43943</v>
      </c>
      <c r="E3569" s="2">
        <v>0.34125</v>
      </c>
      <c r="F3569">
        <v>200</v>
      </c>
      <c r="G3569">
        <v>1889611729</v>
      </c>
      <c r="H3569" t="s">
        <v>354</v>
      </c>
      <c r="I3569" t="s">
        <v>355</v>
      </c>
      <c r="J3569" t="s">
        <v>265</v>
      </c>
      <c r="K3569" t="s">
        <v>13710</v>
      </c>
      <c r="L3569" t="s">
        <v>266</v>
      </c>
      <c r="M3569" t="s">
        <v>267</v>
      </c>
      <c r="N3569" t="s">
        <v>267</v>
      </c>
      <c r="O3569" t="s">
        <v>267</v>
      </c>
      <c r="P3569">
        <v>0</v>
      </c>
      <c r="Q3569">
        <v>0</v>
      </c>
      <c r="R3569">
        <v>0</v>
      </c>
      <c r="S3569" t="s">
        <v>267</v>
      </c>
      <c r="T3569" t="s">
        <v>267</v>
      </c>
      <c r="U3569" t="s">
        <v>13711</v>
      </c>
      <c r="V3569" t="b">
        <v>0</v>
      </c>
      <c r="W3569" t="s">
        <v>265</v>
      </c>
      <c r="X3569">
        <v>0</v>
      </c>
      <c r="Y3569" t="s">
        <v>265</v>
      </c>
      <c r="Z3569" t="s">
        <v>265</v>
      </c>
      <c r="AA3569" t="s">
        <v>265</v>
      </c>
      <c r="AB3569" t="s">
        <v>265</v>
      </c>
      <c r="AC3569" t="s">
        <v>265</v>
      </c>
      <c r="AD3569" t="s">
        <v>265</v>
      </c>
      <c r="AE3569" t="s">
        <v>265</v>
      </c>
      <c r="AF3569" t="s">
        <v>9586</v>
      </c>
      <c r="AG3569" t="s">
        <v>265</v>
      </c>
      <c r="AH3569" t="s">
        <v>265</v>
      </c>
      <c r="AI3569" t="s">
        <v>265</v>
      </c>
      <c r="AJ3569" t="s">
        <v>265</v>
      </c>
      <c r="AL3569" t="str">
        <f>IF(Sudan_News12[[#This Row],[relevancy_classification_english]]="Relevant","مناسب",IF(Sudan_News12[[#This Row],[relevancy_classification_english]]="Relevant","عَرَضِيّ",""))</f>
        <v/>
      </c>
      <c r="AN3569" t="str">
        <f>IF(Sudan_News12[[#This Row],[sentiment_analysis_english]]="Negative","سلبي",IF(Sudan_News12[[#This Row],[sentiment_analysis_english]]="Neutral","حيادي",IF(Sudan_News12[[#This Row],[sentiment_analysis_english]]="Positive","إيجابي","")))</f>
        <v/>
      </c>
      <c r="AO3569" t="e">
        <f>INDEX(TextClassificationList[],MATCH(Sudan_News12[[#This Row],[text_classification_arabic]],TextClassificationList[text_classification_arabic],0),1)</f>
        <v>#N/A</v>
      </c>
      <c r="AQ3569" t="e">
        <f>INDEX(TextClassificationList[],MATCH(Sudan_News12[[#This Row],[text_classification_arabic2]],TextClassificationList[text_classification_arabic],0),1)</f>
        <v>#N/A</v>
      </c>
      <c r="AS3569" t="e">
        <f>INDEX(TextClassificationList[],MATCH(Sudan_News12[[#This Row],[text_classification_arabic3]],TextClassificationList[text_classification_arabic],0),1)</f>
        <v>#N/A</v>
      </c>
      <c r="AU3569" t="e">
        <f>INDEX(TextClassificationList[],MATCH(Sudan_News12[[#This Row],[text_classification_arabic4]],TextClassificationList[text_classification_arabic],0),1)</f>
        <v>#N/A</v>
      </c>
      <c r="AW3569" t="e">
        <f>INDEX(TextClassificationList[],MATCH(Sudan_News12[[#This Row],[text_classification_arabic5]],TextClassificationList[text_classification_arabic],0),1)</f>
        <v>#N/A</v>
      </c>
    </row>
    <row r="3570" spans="1:49" x14ac:dyDescent="0.2">
      <c r="A3570">
        <v>1.2528422810794189E+18</v>
      </c>
      <c r="B3570">
        <v>1.2528422810794189E+18</v>
      </c>
      <c r="C3570" t="s">
        <v>13712</v>
      </c>
      <c r="D3570" s="1">
        <v>43943</v>
      </c>
      <c r="E3570" s="2">
        <v>0.34086805555555555</v>
      </c>
      <c r="F3570">
        <v>200</v>
      </c>
      <c r="G3570">
        <v>1889611729</v>
      </c>
      <c r="H3570" t="s">
        <v>354</v>
      </c>
      <c r="I3570" t="s">
        <v>355</v>
      </c>
      <c r="J3570" t="s">
        <v>265</v>
      </c>
      <c r="K3570" t="s">
        <v>13713</v>
      </c>
      <c r="L3570" t="s">
        <v>266</v>
      </c>
      <c r="M3570" t="s">
        <v>267</v>
      </c>
      <c r="N3570" t="s">
        <v>267</v>
      </c>
      <c r="O3570" t="s">
        <v>267</v>
      </c>
      <c r="P3570">
        <v>0</v>
      </c>
      <c r="Q3570">
        <v>1</v>
      </c>
      <c r="R3570">
        <v>0</v>
      </c>
      <c r="S3570" t="s">
        <v>267</v>
      </c>
      <c r="T3570" t="s">
        <v>267</v>
      </c>
      <c r="U3570" t="s">
        <v>13714</v>
      </c>
      <c r="V3570" t="b">
        <v>0</v>
      </c>
      <c r="W3570" t="s">
        <v>265</v>
      </c>
      <c r="X3570">
        <v>0</v>
      </c>
      <c r="Y3570" t="s">
        <v>265</v>
      </c>
      <c r="Z3570" t="s">
        <v>265</v>
      </c>
      <c r="AA3570" t="s">
        <v>265</v>
      </c>
      <c r="AB3570" t="s">
        <v>265</v>
      </c>
      <c r="AC3570" t="s">
        <v>265</v>
      </c>
      <c r="AD3570" t="s">
        <v>265</v>
      </c>
      <c r="AE3570" t="s">
        <v>265</v>
      </c>
      <c r="AF3570" t="s">
        <v>267</v>
      </c>
      <c r="AG3570" t="s">
        <v>265</v>
      </c>
      <c r="AH3570" t="s">
        <v>265</v>
      </c>
      <c r="AI3570" t="s">
        <v>265</v>
      </c>
      <c r="AJ3570" t="s">
        <v>265</v>
      </c>
      <c r="AL3570" t="str">
        <f>IF(Sudan_News12[[#This Row],[relevancy_classification_english]]="Relevant","مناسب",IF(Sudan_News12[[#This Row],[relevancy_classification_english]]="Relevant","عَرَضِيّ",""))</f>
        <v/>
      </c>
      <c r="AN3570" t="str">
        <f>IF(Sudan_News12[[#This Row],[sentiment_analysis_english]]="Negative","سلبي",IF(Sudan_News12[[#This Row],[sentiment_analysis_english]]="Neutral","حيادي",IF(Sudan_News12[[#This Row],[sentiment_analysis_english]]="Positive","إيجابي","")))</f>
        <v/>
      </c>
      <c r="AO3570" t="e">
        <f>INDEX(TextClassificationList[],MATCH(Sudan_News12[[#This Row],[text_classification_arabic]],TextClassificationList[text_classification_arabic],0),1)</f>
        <v>#N/A</v>
      </c>
      <c r="AQ3570" t="e">
        <f>INDEX(TextClassificationList[],MATCH(Sudan_News12[[#This Row],[text_classification_arabic2]],TextClassificationList[text_classification_arabic],0),1)</f>
        <v>#N/A</v>
      </c>
      <c r="AS3570" t="e">
        <f>INDEX(TextClassificationList[],MATCH(Sudan_News12[[#This Row],[text_classification_arabic3]],TextClassificationList[text_classification_arabic],0),1)</f>
        <v>#N/A</v>
      </c>
      <c r="AU3570" t="e">
        <f>INDEX(TextClassificationList[],MATCH(Sudan_News12[[#This Row],[text_classification_arabic4]],TextClassificationList[text_classification_arabic],0),1)</f>
        <v>#N/A</v>
      </c>
      <c r="AW3570" t="e">
        <f>INDEX(TextClassificationList[],MATCH(Sudan_News12[[#This Row],[text_classification_arabic5]],TextClassificationList[text_classification_arabic],0),1)</f>
        <v>#N/A</v>
      </c>
    </row>
    <row r="3571" spans="1:49" x14ac:dyDescent="0.2">
      <c r="A3571">
        <v>1.2527515909787156E+18</v>
      </c>
      <c r="B3571">
        <v>1.2527515909787156E+18</v>
      </c>
      <c r="C3571" t="s">
        <v>13715</v>
      </c>
      <c r="D3571" s="1">
        <v>43943</v>
      </c>
      <c r="E3571" s="2">
        <v>9.060185185185185E-2</v>
      </c>
      <c r="F3571">
        <v>200</v>
      </c>
      <c r="G3571">
        <v>1889611729</v>
      </c>
      <c r="H3571" t="s">
        <v>354</v>
      </c>
      <c r="I3571" t="s">
        <v>355</v>
      </c>
      <c r="J3571" t="s">
        <v>265</v>
      </c>
      <c r="K3571" t="s">
        <v>13716</v>
      </c>
      <c r="L3571" t="s">
        <v>290</v>
      </c>
      <c r="M3571" t="s">
        <v>267</v>
      </c>
      <c r="N3571" t="s">
        <v>267</v>
      </c>
      <c r="O3571" t="s">
        <v>267</v>
      </c>
      <c r="P3571">
        <v>1</v>
      </c>
      <c r="Q3571">
        <v>0</v>
      </c>
      <c r="R3571">
        <v>0</v>
      </c>
      <c r="S3571" t="s">
        <v>267</v>
      </c>
      <c r="T3571" t="s">
        <v>267</v>
      </c>
      <c r="U3571" t="s">
        <v>13717</v>
      </c>
      <c r="V3571" t="b">
        <v>0</v>
      </c>
      <c r="W3571" t="s">
        <v>13718</v>
      </c>
      <c r="X3571">
        <v>0</v>
      </c>
      <c r="Y3571" t="s">
        <v>265</v>
      </c>
      <c r="Z3571" t="s">
        <v>265</v>
      </c>
      <c r="AA3571" t="s">
        <v>265</v>
      </c>
      <c r="AB3571" t="s">
        <v>265</v>
      </c>
      <c r="AC3571" t="s">
        <v>265</v>
      </c>
      <c r="AD3571" t="s">
        <v>265</v>
      </c>
      <c r="AE3571" t="s">
        <v>265</v>
      </c>
      <c r="AF3571" t="s">
        <v>267</v>
      </c>
      <c r="AG3571" t="s">
        <v>265</v>
      </c>
      <c r="AH3571" t="s">
        <v>265</v>
      </c>
      <c r="AI3571" t="s">
        <v>265</v>
      </c>
      <c r="AJ3571" t="s">
        <v>265</v>
      </c>
      <c r="AL3571" t="str">
        <f>IF(Sudan_News12[[#This Row],[relevancy_classification_english]]="Relevant","مناسب",IF(Sudan_News12[[#This Row],[relevancy_classification_english]]="Relevant","عَرَضِيّ",""))</f>
        <v/>
      </c>
      <c r="AN3571" t="str">
        <f>IF(Sudan_News12[[#This Row],[sentiment_analysis_english]]="Negative","سلبي",IF(Sudan_News12[[#This Row],[sentiment_analysis_english]]="Neutral","حيادي",IF(Sudan_News12[[#This Row],[sentiment_analysis_english]]="Positive","إيجابي","")))</f>
        <v/>
      </c>
      <c r="AO3571" t="e">
        <f>INDEX(TextClassificationList[],MATCH(Sudan_News12[[#This Row],[text_classification_arabic]],TextClassificationList[text_classification_arabic],0),1)</f>
        <v>#N/A</v>
      </c>
      <c r="AQ3571" t="e">
        <f>INDEX(TextClassificationList[],MATCH(Sudan_News12[[#This Row],[text_classification_arabic2]],TextClassificationList[text_classification_arabic],0),1)</f>
        <v>#N/A</v>
      </c>
      <c r="AS3571" t="e">
        <f>INDEX(TextClassificationList[],MATCH(Sudan_News12[[#This Row],[text_classification_arabic3]],TextClassificationList[text_classification_arabic],0),1)</f>
        <v>#N/A</v>
      </c>
      <c r="AU3571" t="e">
        <f>INDEX(TextClassificationList[],MATCH(Sudan_News12[[#This Row],[text_classification_arabic4]],TextClassificationList[text_classification_arabic],0),1)</f>
        <v>#N/A</v>
      </c>
      <c r="AW3571" t="e">
        <f>INDEX(TextClassificationList[],MATCH(Sudan_News12[[#This Row],[text_classification_arabic5]],TextClassificationList[text_classification_arabic],0),1)</f>
        <v>#N/A</v>
      </c>
    </row>
    <row r="3572" spans="1:49" x14ac:dyDescent="0.2">
      <c r="A3572">
        <v>1.2526758260695245E+18</v>
      </c>
      <c r="B3572">
        <v>1.2526758260695245E+18</v>
      </c>
      <c r="C3572" t="s">
        <v>13719</v>
      </c>
      <c r="D3572" s="1">
        <v>43942</v>
      </c>
      <c r="E3572" s="2">
        <v>0.88153935185185184</v>
      </c>
      <c r="F3572">
        <v>200</v>
      </c>
      <c r="G3572">
        <v>1889611729</v>
      </c>
      <c r="H3572" t="s">
        <v>354</v>
      </c>
      <c r="I3572" t="s">
        <v>355</v>
      </c>
      <c r="J3572" t="s">
        <v>265</v>
      </c>
      <c r="K3572" t="s">
        <v>7009</v>
      </c>
      <c r="L3572" t="s">
        <v>290</v>
      </c>
      <c r="M3572" t="s">
        <v>267</v>
      </c>
      <c r="N3572" t="s">
        <v>267</v>
      </c>
      <c r="O3572" t="s">
        <v>267</v>
      </c>
      <c r="P3572">
        <v>0</v>
      </c>
      <c r="Q3572">
        <v>0</v>
      </c>
      <c r="R3572">
        <v>1</v>
      </c>
      <c r="S3572" t="s">
        <v>267</v>
      </c>
      <c r="T3572" t="s">
        <v>267</v>
      </c>
      <c r="U3572" t="s">
        <v>13720</v>
      </c>
      <c r="V3572" t="b">
        <v>0</v>
      </c>
      <c r="W3572" t="s">
        <v>13721</v>
      </c>
      <c r="X3572">
        <v>0</v>
      </c>
      <c r="Y3572" t="s">
        <v>265</v>
      </c>
      <c r="Z3572" t="s">
        <v>265</v>
      </c>
      <c r="AA3572" t="s">
        <v>265</v>
      </c>
      <c r="AB3572" t="s">
        <v>265</v>
      </c>
      <c r="AC3572" t="s">
        <v>265</v>
      </c>
      <c r="AD3572" t="s">
        <v>265</v>
      </c>
      <c r="AE3572" t="s">
        <v>265</v>
      </c>
      <c r="AF3572" t="s">
        <v>267</v>
      </c>
      <c r="AG3572" t="s">
        <v>265</v>
      </c>
      <c r="AH3572" t="s">
        <v>265</v>
      </c>
      <c r="AI3572" t="s">
        <v>265</v>
      </c>
      <c r="AJ3572" t="s">
        <v>265</v>
      </c>
      <c r="AL3572" t="str">
        <f>IF(Sudan_News12[[#This Row],[relevancy_classification_english]]="Relevant","مناسب",IF(Sudan_News12[[#This Row],[relevancy_classification_english]]="Relevant","عَرَضِيّ",""))</f>
        <v/>
      </c>
      <c r="AN3572" t="str">
        <f>IF(Sudan_News12[[#This Row],[sentiment_analysis_english]]="Negative","سلبي",IF(Sudan_News12[[#This Row],[sentiment_analysis_english]]="Neutral","حيادي",IF(Sudan_News12[[#This Row],[sentiment_analysis_english]]="Positive","إيجابي","")))</f>
        <v/>
      </c>
      <c r="AO3572" t="e">
        <f>INDEX(TextClassificationList[],MATCH(Sudan_News12[[#This Row],[text_classification_arabic]],TextClassificationList[text_classification_arabic],0),1)</f>
        <v>#N/A</v>
      </c>
      <c r="AQ3572" t="e">
        <f>INDEX(TextClassificationList[],MATCH(Sudan_News12[[#This Row],[text_classification_arabic2]],TextClassificationList[text_classification_arabic],0),1)</f>
        <v>#N/A</v>
      </c>
      <c r="AS3572" t="e">
        <f>INDEX(TextClassificationList[],MATCH(Sudan_News12[[#This Row],[text_classification_arabic3]],TextClassificationList[text_classification_arabic],0),1)</f>
        <v>#N/A</v>
      </c>
      <c r="AU3572" t="e">
        <f>INDEX(TextClassificationList[],MATCH(Sudan_News12[[#This Row],[text_classification_arabic4]],TextClassificationList[text_classification_arabic],0),1)</f>
        <v>#N/A</v>
      </c>
      <c r="AW3572" t="e">
        <f>INDEX(TextClassificationList[],MATCH(Sudan_News12[[#This Row],[text_classification_arabic5]],TextClassificationList[text_classification_arabic],0),1)</f>
        <v>#N/A</v>
      </c>
    </row>
    <row r="3573" spans="1:49" x14ac:dyDescent="0.2">
      <c r="A3573">
        <v>1.252675223998079E+18</v>
      </c>
      <c r="B3573">
        <v>1.252675223998079E+18</v>
      </c>
      <c r="C3573" t="s">
        <v>13722</v>
      </c>
      <c r="D3573" s="1">
        <v>43942</v>
      </c>
      <c r="E3573" s="2">
        <v>0.87987268518518513</v>
      </c>
      <c r="F3573">
        <v>200</v>
      </c>
      <c r="G3573">
        <v>1889611729</v>
      </c>
      <c r="H3573" t="s">
        <v>354</v>
      </c>
      <c r="I3573" t="s">
        <v>355</v>
      </c>
      <c r="J3573" t="s">
        <v>265</v>
      </c>
      <c r="K3573" t="s">
        <v>13723</v>
      </c>
      <c r="L3573" t="s">
        <v>266</v>
      </c>
      <c r="M3573" t="s">
        <v>267</v>
      </c>
      <c r="N3573" t="s">
        <v>267</v>
      </c>
      <c r="O3573" t="s">
        <v>267</v>
      </c>
      <c r="P3573">
        <v>0</v>
      </c>
      <c r="Q3573">
        <v>0</v>
      </c>
      <c r="R3573">
        <v>0</v>
      </c>
      <c r="S3573" t="s">
        <v>267</v>
      </c>
      <c r="T3573" t="s">
        <v>267</v>
      </c>
      <c r="U3573" t="s">
        <v>13724</v>
      </c>
      <c r="V3573" t="b">
        <v>0</v>
      </c>
      <c r="W3573" t="s">
        <v>265</v>
      </c>
      <c r="X3573">
        <v>0</v>
      </c>
      <c r="Y3573" t="s">
        <v>265</v>
      </c>
      <c r="Z3573" t="s">
        <v>265</v>
      </c>
      <c r="AA3573" t="s">
        <v>265</v>
      </c>
      <c r="AB3573" t="s">
        <v>265</v>
      </c>
      <c r="AC3573" t="s">
        <v>265</v>
      </c>
      <c r="AD3573" t="s">
        <v>265</v>
      </c>
      <c r="AE3573" t="s">
        <v>265</v>
      </c>
      <c r="AF3573" t="s">
        <v>267</v>
      </c>
      <c r="AG3573" t="s">
        <v>265</v>
      </c>
      <c r="AH3573" t="s">
        <v>265</v>
      </c>
      <c r="AI3573" t="s">
        <v>265</v>
      </c>
      <c r="AJ3573" t="s">
        <v>265</v>
      </c>
      <c r="AL3573" t="str">
        <f>IF(Sudan_News12[[#This Row],[relevancy_classification_english]]="Relevant","مناسب",IF(Sudan_News12[[#This Row],[relevancy_classification_english]]="Relevant","عَرَضِيّ",""))</f>
        <v/>
      </c>
      <c r="AN3573" t="str">
        <f>IF(Sudan_News12[[#This Row],[sentiment_analysis_english]]="Negative","سلبي",IF(Sudan_News12[[#This Row],[sentiment_analysis_english]]="Neutral","حيادي",IF(Sudan_News12[[#This Row],[sentiment_analysis_english]]="Positive","إيجابي","")))</f>
        <v/>
      </c>
      <c r="AO3573" t="e">
        <f>INDEX(TextClassificationList[],MATCH(Sudan_News12[[#This Row],[text_classification_arabic]],TextClassificationList[text_classification_arabic],0),1)</f>
        <v>#N/A</v>
      </c>
      <c r="AQ3573" t="e">
        <f>INDEX(TextClassificationList[],MATCH(Sudan_News12[[#This Row],[text_classification_arabic2]],TextClassificationList[text_classification_arabic],0),1)</f>
        <v>#N/A</v>
      </c>
      <c r="AS3573" t="e">
        <f>INDEX(TextClassificationList[],MATCH(Sudan_News12[[#This Row],[text_classification_arabic3]],TextClassificationList[text_classification_arabic],0),1)</f>
        <v>#N/A</v>
      </c>
      <c r="AU3573" t="e">
        <f>INDEX(TextClassificationList[],MATCH(Sudan_News12[[#This Row],[text_classification_arabic4]],TextClassificationList[text_classification_arabic],0),1)</f>
        <v>#N/A</v>
      </c>
      <c r="AW3573" t="e">
        <f>INDEX(TextClassificationList[],MATCH(Sudan_News12[[#This Row],[text_classification_arabic5]],TextClassificationList[text_classification_arabic],0),1)</f>
        <v>#N/A</v>
      </c>
    </row>
    <row r="3574" spans="1:49" x14ac:dyDescent="0.2">
      <c r="A3574">
        <v>1.2524760097205289E+18</v>
      </c>
      <c r="B3574">
        <v>1.2524760097205289E+18</v>
      </c>
      <c r="C3574" t="s">
        <v>13725</v>
      </c>
      <c r="D3574" s="1">
        <v>43942</v>
      </c>
      <c r="E3574" s="2">
        <v>0.33015046296296297</v>
      </c>
      <c r="F3574">
        <v>200</v>
      </c>
      <c r="G3574">
        <v>1889611729</v>
      </c>
      <c r="H3574" t="s">
        <v>354</v>
      </c>
      <c r="I3574" t="s">
        <v>355</v>
      </c>
      <c r="J3574" t="s">
        <v>265</v>
      </c>
      <c r="K3574" t="s">
        <v>13726</v>
      </c>
      <c r="L3574" t="s">
        <v>266</v>
      </c>
      <c r="M3574" t="s">
        <v>267</v>
      </c>
      <c r="N3574" t="s">
        <v>267</v>
      </c>
      <c r="O3574" t="s">
        <v>13727</v>
      </c>
      <c r="P3574">
        <v>1</v>
      </c>
      <c r="Q3574">
        <v>0</v>
      </c>
      <c r="R3574">
        <v>0</v>
      </c>
      <c r="S3574" t="s">
        <v>2932</v>
      </c>
      <c r="T3574" t="s">
        <v>267</v>
      </c>
      <c r="U3574" t="s">
        <v>13728</v>
      </c>
      <c r="V3574" t="b">
        <v>0</v>
      </c>
      <c r="W3574" t="s">
        <v>265</v>
      </c>
      <c r="X3574">
        <v>1</v>
      </c>
      <c r="Y3574" t="s">
        <v>13729</v>
      </c>
      <c r="Z3574" t="s">
        <v>265</v>
      </c>
      <c r="AA3574" t="s">
        <v>265</v>
      </c>
      <c r="AB3574" t="s">
        <v>265</v>
      </c>
      <c r="AC3574" t="s">
        <v>265</v>
      </c>
      <c r="AD3574" t="s">
        <v>265</v>
      </c>
      <c r="AE3574" t="s">
        <v>265</v>
      </c>
      <c r="AF3574" t="s">
        <v>267</v>
      </c>
      <c r="AG3574" t="s">
        <v>265</v>
      </c>
      <c r="AH3574" t="s">
        <v>265</v>
      </c>
      <c r="AI3574" t="s">
        <v>265</v>
      </c>
      <c r="AJ3574" t="s">
        <v>265</v>
      </c>
      <c r="AL3574" t="str">
        <f>IF(Sudan_News12[[#This Row],[relevancy_classification_english]]="Relevant","مناسب",IF(Sudan_News12[[#This Row],[relevancy_classification_english]]="Relevant","عَرَضِيّ",""))</f>
        <v/>
      </c>
      <c r="AN3574" t="str">
        <f>IF(Sudan_News12[[#This Row],[sentiment_analysis_english]]="Negative","سلبي",IF(Sudan_News12[[#This Row],[sentiment_analysis_english]]="Neutral","حيادي",IF(Sudan_News12[[#This Row],[sentiment_analysis_english]]="Positive","إيجابي","")))</f>
        <v/>
      </c>
      <c r="AO3574" t="e">
        <f>INDEX(TextClassificationList[],MATCH(Sudan_News12[[#This Row],[text_classification_arabic]],TextClassificationList[text_classification_arabic],0),1)</f>
        <v>#N/A</v>
      </c>
      <c r="AQ3574" t="e">
        <f>INDEX(TextClassificationList[],MATCH(Sudan_News12[[#This Row],[text_classification_arabic2]],TextClassificationList[text_classification_arabic],0),1)</f>
        <v>#N/A</v>
      </c>
      <c r="AS3574" t="e">
        <f>INDEX(TextClassificationList[],MATCH(Sudan_News12[[#This Row],[text_classification_arabic3]],TextClassificationList[text_classification_arabic],0),1)</f>
        <v>#N/A</v>
      </c>
      <c r="AU3574" t="e">
        <f>INDEX(TextClassificationList[],MATCH(Sudan_News12[[#This Row],[text_classification_arabic4]],TextClassificationList[text_classification_arabic],0),1)</f>
        <v>#N/A</v>
      </c>
      <c r="AW3574" t="e">
        <f>INDEX(TextClassificationList[],MATCH(Sudan_News12[[#This Row],[text_classification_arabic5]],TextClassificationList[text_classification_arabic],0),1)</f>
        <v>#N/A</v>
      </c>
    </row>
    <row r="3575" spans="1:49" x14ac:dyDescent="0.2">
      <c r="A3575">
        <v>1.2524014166409708E+18</v>
      </c>
      <c r="B3575">
        <v>1.2524014166409708E+18</v>
      </c>
      <c r="C3575" t="s">
        <v>13730</v>
      </c>
      <c r="D3575" s="1">
        <v>43942</v>
      </c>
      <c r="E3575" s="2">
        <v>0.12430555555555556</v>
      </c>
      <c r="F3575">
        <v>200</v>
      </c>
      <c r="G3575">
        <v>1889611729</v>
      </c>
      <c r="H3575" t="s">
        <v>354</v>
      </c>
      <c r="I3575" t="s">
        <v>355</v>
      </c>
      <c r="J3575" t="s">
        <v>265</v>
      </c>
      <c r="K3575" t="s">
        <v>13731</v>
      </c>
      <c r="L3575" t="s">
        <v>266</v>
      </c>
      <c r="M3575" t="s">
        <v>267</v>
      </c>
      <c r="N3575" t="s">
        <v>267</v>
      </c>
      <c r="O3575" t="s">
        <v>13732</v>
      </c>
      <c r="P3575">
        <v>0</v>
      </c>
      <c r="Q3575">
        <v>1</v>
      </c>
      <c r="R3575">
        <v>0</v>
      </c>
      <c r="S3575" t="s">
        <v>13733</v>
      </c>
      <c r="T3575" t="s">
        <v>267</v>
      </c>
      <c r="U3575" t="s">
        <v>13734</v>
      </c>
      <c r="V3575" t="b">
        <v>0</v>
      </c>
      <c r="W3575" t="s">
        <v>265</v>
      </c>
      <c r="X3575">
        <v>1</v>
      </c>
      <c r="Y3575" t="s">
        <v>13735</v>
      </c>
      <c r="Z3575" t="s">
        <v>265</v>
      </c>
      <c r="AA3575" t="s">
        <v>265</v>
      </c>
      <c r="AB3575" t="s">
        <v>265</v>
      </c>
      <c r="AC3575" t="s">
        <v>265</v>
      </c>
      <c r="AD3575" t="s">
        <v>265</v>
      </c>
      <c r="AE3575" t="s">
        <v>265</v>
      </c>
      <c r="AF3575" t="s">
        <v>267</v>
      </c>
      <c r="AG3575" t="s">
        <v>265</v>
      </c>
      <c r="AH3575" t="s">
        <v>265</v>
      </c>
      <c r="AI3575" t="s">
        <v>265</v>
      </c>
      <c r="AJ3575" t="s">
        <v>265</v>
      </c>
      <c r="AL3575" t="str">
        <f>IF(Sudan_News12[[#This Row],[relevancy_classification_english]]="Relevant","مناسب",IF(Sudan_News12[[#This Row],[relevancy_classification_english]]="Relevant","عَرَضِيّ",""))</f>
        <v/>
      </c>
      <c r="AN3575" t="str">
        <f>IF(Sudan_News12[[#This Row],[sentiment_analysis_english]]="Negative","سلبي",IF(Sudan_News12[[#This Row],[sentiment_analysis_english]]="Neutral","حيادي",IF(Sudan_News12[[#This Row],[sentiment_analysis_english]]="Positive","إيجابي","")))</f>
        <v/>
      </c>
      <c r="AO3575" t="e">
        <f>INDEX(TextClassificationList[],MATCH(Sudan_News12[[#This Row],[text_classification_arabic]],TextClassificationList[text_classification_arabic],0),1)</f>
        <v>#N/A</v>
      </c>
      <c r="AQ3575" t="e">
        <f>INDEX(TextClassificationList[],MATCH(Sudan_News12[[#This Row],[text_classification_arabic2]],TextClassificationList[text_classification_arabic],0),1)</f>
        <v>#N/A</v>
      </c>
      <c r="AS3575" t="e">
        <f>INDEX(TextClassificationList[],MATCH(Sudan_News12[[#This Row],[text_classification_arabic3]],TextClassificationList[text_classification_arabic],0),1)</f>
        <v>#N/A</v>
      </c>
      <c r="AU3575" t="e">
        <f>INDEX(TextClassificationList[],MATCH(Sudan_News12[[#This Row],[text_classification_arabic4]],TextClassificationList[text_classification_arabic],0),1)</f>
        <v>#N/A</v>
      </c>
      <c r="AW3575" t="e">
        <f>INDEX(TextClassificationList[],MATCH(Sudan_News12[[#This Row],[text_classification_arabic5]],TextClassificationList[text_classification_arabic],0),1)</f>
        <v>#N/A</v>
      </c>
    </row>
    <row r="3576" spans="1:49" x14ac:dyDescent="0.2">
      <c r="A3576">
        <v>1.2523725222861988E+18</v>
      </c>
      <c r="B3576">
        <v>1.2523725222861988E+18</v>
      </c>
      <c r="C3576" t="s">
        <v>13736</v>
      </c>
      <c r="D3576" s="1">
        <v>43942</v>
      </c>
      <c r="E3576" s="2">
        <v>4.4571759259259262E-2</v>
      </c>
      <c r="F3576">
        <v>200</v>
      </c>
      <c r="G3576">
        <v>1889611729</v>
      </c>
      <c r="H3576" t="s">
        <v>354</v>
      </c>
      <c r="I3576" t="s">
        <v>355</v>
      </c>
      <c r="J3576" t="s">
        <v>265</v>
      </c>
      <c r="K3576" t="s">
        <v>13737</v>
      </c>
      <c r="L3576" t="s">
        <v>266</v>
      </c>
      <c r="M3576" t="s">
        <v>267</v>
      </c>
      <c r="N3576" t="s">
        <v>267</v>
      </c>
      <c r="O3576" t="s">
        <v>13738</v>
      </c>
      <c r="P3576">
        <v>0</v>
      </c>
      <c r="Q3576">
        <v>0</v>
      </c>
      <c r="R3576">
        <v>0</v>
      </c>
      <c r="S3576" t="s">
        <v>13739</v>
      </c>
      <c r="T3576" t="s">
        <v>267</v>
      </c>
      <c r="U3576" t="s">
        <v>13740</v>
      </c>
      <c r="V3576" t="b">
        <v>0</v>
      </c>
      <c r="W3576" t="s">
        <v>265</v>
      </c>
      <c r="X3576">
        <v>1</v>
      </c>
      <c r="Y3576" t="s">
        <v>13741</v>
      </c>
      <c r="Z3576" t="s">
        <v>265</v>
      </c>
      <c r="AA3576" t="s">
        <v>265</v>
      </c>
      <c r="AB3576" t="s">
        <v>265</v>
      </c>
      <c r="AC3576" t="s">
        <v>265</v>
      </c>
      <c r="AD3576" t="s">
        <v>265</v>
      </c>
      <c r="AE3576" t="s">
        <v>265</v>
      </c>
      <c r="AF3576" t="s">
        <v>267</v>
      </c>
      <c r="AG3576" t="s">
        <v>265</v>
      </c>
      <c r="AH3576" t="s">
        <v>265</v>
      </c>
      <c r="AI3576" t="s">
        <v>265</v>
      </c>
      <c r="AJ3576" t="s">
        <v>265</v>
      </c>
      <c r="AL3576" t="str">
        <f>IF(Sudan_News12[[#This Row],[relevancy_classification_english]]="Relevant","مناسب",IF(Sudan_News12[[#This Row],[relevancy_classification_english]]="Relevant","عَرَضِيّ",""))</f>
        <v/>
      </c>
      <c r="AN3576" t="str">
        <f>IF(Sudan_News12[[#This Row],[sentiment_analysis_english]]="Negative","سلبي",IF(Sudan_News12[[#This Row],[sentiment_analysis_english]]="Neutral","حيادي",IF(Sudan_News12[[#This Row],[sentiment_analysis_english]]="Positive","إيجابي","")))</f>
        <v/>
      </c>
      <c r="AO3576" t="e">
        <f>INDEX(TextClassificationList[],MATCH(Sudan_News12[[#This Row],[text_classification_arabic]],TextClassificationList[text_classification_arabic],0),1)</f>
        <v>#N/A</v>
      </c>
      <c r="AQ3576" t="e">
        <f>INDEX(TextClassificationList[],MATCH(Sudan_News12[[#This Row],[text_classification_arabic2]],TextClassificationList[text_classification_arabic],0),1)</f>
        <v>#N/A</v>
      </c>
      <c r="AS3576" t="e">
        <f>INDEX(TextClassificationList[],MATCH(Sudan_News12[[#This Row],[text_classification_arabic3]],TextClassificationList[text_classification_arabic],0),1)</f>
        <v>#N/A</v>
      </c>
      <c r="AU3576" t="e">
        <f>INDEX(TextClassificationList[],MATCH(Sudan_News12[[#This Row],[text_classification_arabic4]],TextClassificationList[text_classification_arabic],0),1)</f>
        <v>#N/A</v>
      </c>
      <c r="AW3576" t="e">
        <f>INDEX(TextClassificationList[],MATCH(Sudan_News12[[#This Row],[text_classification_arabic5]],TextClassificationList[text_classification_arabic],0),1)</f>
        <v>#N/A</v>
      </c>
    </row>
    <row r="3577" spans="1:49" x14ac:dyDescent="0.2">
      <c r="A3577">
        <v>1.2523714032375562E+18</v>
      </c>
      <c r="B3577">
        <v>1.2523714032375562E+18</v>
      </c>
      <c r="C3577" t="s">
        <v>13742</v>
      </c>
      <c r="D3577" s="1">
        <v>43942</v>
      </c>
      <c r="E3577" s="2">
        <v>4.1493055555555554E-2</v>
      </c>
      <c r="F3577">
        <v>200</v>
      </c>
      <c r="G3577">
        <v>1889611729</v>
      </c>
      <c r="H3577" t="s">
        <v>354</v>
      </c>
      <c r="I3577" t="s">
        <v>355</v>
      </c>
      <c r="J3577" t="s">
        <v>265</v>
      </c>
      <c r="K3577" t="s">
        <v>13743</v>
      </c>
      <c r="L3577" t="s">
        <v>266</v>
      </c>
      <c r="M3577" t="s">
        <v>267</v>
      </c>
      <c r="N3577" t="s">
        <v>267</v>
      </c>
      <c r="O3577" t="s">
        <v>13744</v>
      </c>
      <c r="P3577">
        <v>0</v>
      </c>
      <c r="Q3577">
        <v>0</v>
      </c>
      <c r="R3577">
        <v>0</v>
      </c>
      <c r="S3577" t="s">
        <v>13745</v>
      </c>
      <c r="T3577" t="s">
        <v>267</v>
      </c>
      <c r="U3577" t="s">
        <v>13746</v>
      </c>
      <c r="V3577" t="b">
        <v>0</v>
      </c>
      <c r="W3577" t="s">
        <v>265</v>
      </c>
      <c r="X3577">
        <v>1</v>
      </c>
      <c r="Y3577" t="s">
        <v>13747</v>
      </c>
      <c r="Z3577" t="s">
        <v>265</v>
      </c>
      <c r="AA3577" t="s">
        <v>265</v>
      </c>
      <c r="AB3577" t="s">
        <v>265</v>
      </c>
      <c r="AC3577" t="s">
        <v>265</v>
      </c>
      <c r="AD3577" t="s">
        <v>265</v>
      </c>
      <c r="AE3577" t="s">
        <v>265</v>
      </c>
      <c r="AF3577" t="s">
        <v>267</v>
      </c>
      <c r="AG3577" t="s">
        <v>265</v>
      </c>
      <c r="AH3577" t="s">
        <v>265</v>
      </c>
      <c r="AI3577" t="s">
        <v>265</v>
      </c>
      <c r="AJ3577" t="s">
        <v>265</v>
      </c>
      <c r="AL3577" t="str">
        <f>IF(Sudan_News12[[#This Row],[relevancy_classification_english]]="Relevant","مناسب",IF(Sudan_News12[[#This Row],[relevancy_classification_english]]="Relevant","عَرَضِيّ",""))</f>
        <v/>
      </c>
      <c r="AN3577" t="str">
        <f>IF(Sudan_News12[[#This Row],[sentiment_analysis_english]]="Negative","سلبي",IF(Sudan_News12[[#This Row],[sentiment_analysis_english]]="Neutral","حيادي",IF(Sudan_News12[[#This Row],[sentiment_analysis_english]]="Positive","إيجابي","")))</f>
        <v/>
      </c>
      <c r="AO3577" t="e">
        <f>INDEX(TextClassificationList[],MATCH(Sudan_News12[[#This Row],[text_classification_arabic]],TextClassificationList[text_classification_arabic],0),1)</f>
        <v>#N/A</v>
      </c>
      <c r="AQ3577" t="e">
        <f>INDEX(TextClassificationList[],MATCH(Sudan_News12[[#This Row],[text_classification_arabic2]],TextClassificationList[text_classification_arabic],0),1)</f>
        <v>#N/A</v>
      </c>
      <c r="AS3577" t="e">
        <f>INDEX(TextClassificationList[],MATCH(Sudan_News12[[#This Row],[text_classification_arabic3]],TextClassificationList[text_classification_arabic],0),1)</f>
        <v>#N/A</v>
      </c>
      <c r="AU3577" t="e">
        <f>INDEX(TextClassificationList[],MATCH(Sudan_News12[[#This Row],[text_classification_arabic4]],TextClassificationList[text_classification_arabic],0),1)</f>
        <v>#N/A</v>
      </c>
      <c r="AW3577" t="e">
        <f>INDEX(TextClassificationList[],MATCH(Sudan_News12[[#This Row],[text_classification_arabic5]],TextClassificationList[text_classification_arabic],0),1)</f>
        <v>#N/A</v>
      </c>
    </row>
    <row r="3578" spans="1:49" x14ac:dyDescent="0.2">
      <c r="A3578">
        <v>1.2523702344107991E+18</v>
      </c>
      <c r="B3578">
        <v>1.2523702344107991E+18</v>
      </c>
      <c r="C3578" t="s">
        <v>13748</v>
      </c>
      <c r="D3578" s="1">
        <v>43942</v>
      </c>
      <c r="E3578" s="2">
        <v>3.8263888888888889E-2</v>
      </c>
      <c r="F3578">
        <v>200</v>
      </c>
      <c r="G3578">
        <v>1889611729</v>
      </c>
      <c r="H3578" t="s">
        <v>354</v>
      </c>
      <c r="I3578" t="s">
        <v>355</v>
      </c>
      <c r="J3578" t="s">
        <v>265</v>
      </c>
      <c r="K3578" t="s">
        <v>13749</v>
      </c>
      <c r="L3578" t="s">
        <v>266</v>
      </c>
      <c r="M3578" t="s">
        <v>267</v>
      </c>
      <c r="N3578" t="s">
        <v>267</v>
      </c>
      <c r="O3578" t="s">
        <v>267</v>
      </c>
      <c r="P3578">
        <v>0</v>
      </c>
      <c r="Q3578">
        <v>0</v>
      </c>
      <c r="R3578">
        <v>0</v>
      </c>
      <c r="S3578" t="s">
        <v>267</v>
      </c>
      <c r="T3578" t="s">
        <v>267</v>
      </c>
      <c r="U3578" t="s">
        <v>13750</v>
      </c>
      <c r="V3578" t="b">
        <v>0</v>
      </c>
      <c r="W3578" t="s">
        <v>265</v>
      </c>
      <c r="X3578">
        <v>1</v>
      </c>
      <c r="Y3578" t="s">
        <v>13751</v>
      </c>
      <c r="Z3578" t="s">
        <v>265</v>
      </c>
      <c r="AA3578" t="s">
        <v>265</v>
      </c>
      <c r="AB3578" t="s">
        <v>265</v>
      </c>
      <c r="AC3578" t="s">
        <v>265</v>
      </c>
      <c r="AD3578" t="s">
        <v>265</v>
      </c>
      <c r="AE3578" t="s">
        <v>265</v>
      </c>
      <c r="AF3578" t="s">
        <v>267</v>
      </c>
      <c r="AG3578" t="s">
        <v>265</v>
      </c>
      <c r="AH3578" t="s">
        <v>265</v>
      </c>
      <c r="AI3578" t="s">
        <v>265</v>
      </c>
      <c r="AJ3578" t="s">
        <v>265</v>
      </c>
      <c r="AL3578" t="str">
        <f>IF(Sudan_News12[[#This Row],[relevancy_classification_english]]="Relevant","مناسب",IF(Sudan_News12[[#This Row],[relevancy_classification_english]]="Relevant","عَرَضِيّ",""))</f>
        <v/>
      </c>
      <c r="AN3578" t="str">
        <f>IF(Sudan_News12[[#This Row],[sentiment_analysis_english]]="Negative","سلبي",IF(Sudan_News12[[#This Row],[sentiment_analysis_english]]="Neutral","حيادي",IF(Sudan_News12[[#This Row],[sentiment_analysis_english]]="Positive","إيجابي","")))</f>
        <v/>
      </c>
      <c r="AO3578" t="e">
        <f>INDEX(TextClassificationList[],MATCH(Sudan_News12[[#This Row],[text_classification_arabic]],TextClassificationList[text_classification_arabic],0),1)</f>
        <v>#N/A</v>
      </c>
      <c r="AQ3578" t="e">
        <f>INDEX(TextClassificationList[],MATCH(Sudan_News12[[#This Row],[text_classification_arabic2]],TextClassificationList[text_classification_arabic],0),1)</f>
        <v>#N/A</v>
      </c>
      <c r="AS3578" t="e">
        <f>INDEX(TextClassificationList[],MATCH(Sudan_News12[[#This Row],[text_classification_arabic3]],TextClassificationList[text_classification_arabic],0),1)</f>
        <v>#N/A</v>
      </c>
      <c r="AU3578" t="e">
        <f>INDEX(TextClassificationList[],MATCH(Sudan_News12[[#This Row],[text_classification_arabic4]],TextClassificationList[text_classification_arabic],0),1)</f>
        <v>#N/A</v>
      </c>
      <c r="AW3578" t="e">
        <f>INDEX(TextClassificationList[],MATCH(Sudan_News12[[#This Row],[text_classification_arabic5]],TextClassificationList[text_classification_arabic],0),1)</f>
        <v>#N/A</v>
      </c>
    </row>
    <row r="3579" spans="1:49" x14ac:dyDescent="0.2">
      <c r="A3579">
        <v>1.2523700096590275E+18</v>
      </c>
      <c r="B3579">
        <v>1.2523638803758039E+18</v>
      </c>
      <c r="C3579" t="s">
        <v>13752</v>
      </c>
      <c r="D3579" s="1">
        <v>43942</v>
      </c>
      <c r="E3579" s="2">
        <v>3.7638888888888888E-2</v>
      </c>
      <c r="F3579">
        <v>200</v>
      </c>
      <c r="G3579">
        <v>1889611729</v>
      </c>
      <c r="H3579" t="s">
        <v>354</v>
      </c>
      <c r="I3579" t="s">
        <v>355</v>
      </c>
      <c r="J3579" t="s">
        <v>265</v>
      </c>
      <c r="K3579" t="s">
        <v>13753</v>
      </c>
      <c r="L3579" t="s">
        <v>276</v>
      </c>
      <c r="M3579" t="s">
        <v>267</v>
      </c>
      <c r="N3579" t="s">
        <v>267</v>
      </c>
      <c r="O3579" t="s">
        <v>267</v>
      </c>
      <c r="P3579">
        <v>0</v>
      </c>
      <c r="Q3579">
        <v>0</v>
      </c>
      <c r="R3579">
        <v>0</v>
      </c>
      <c r="S3579" t="s">
        <v>267</v>
      </c>
      <c r="T3579" t="s">
        <v>267</v>
      </c>
      <c r="U3579" t="s">
        <v>13754</v>
      </c>
      <c r="V3579" t="b">
        <v>0</v>
      </c>
      <c r="W3579" t="s">
        <v>265</v>
      </c>
      <c r="X3579">
        <v>0</v>
      </c>
      <c r="Y3579" t="s">
        <v>265</v>
      </c>
      <c r="Z3579" t="s">
        <v>265</v>
      </c>
      <c r="AA3579" t="s">
        <v>265</v>
      </c>
      <c r="AB3579" t="s">
        <v>265</v>
      </c>
      <c r="AC3579" t="s">
        <v>265</v>
      </c>
      <c r="AD3579" t="s">
        <v>265</v>
      </c>
      <c r="AE3579" t="s">
        <v>265</v>
      </c>
      <c r="AF3579" t="s">
        <v>267</v>
      </c>
      <c r="AG3579" t="s">
        <v>265</v>
      </c>
      <c r="AH3579" t="s">
        <v>265</v>
      </c>
      <c r="AI3579" t="s">
        <v>265</v>
      </c>
      <c r="AJ3579" t="s">
        <v>265</v>
      </c>
      <c r="AL3579" t="str">
        <f>IF(Sudan_News12[[#This Row],[relevancy_classification_english]]="Relevant","مناسب",IF(Sudan_News12[[#This Row],[relevancy_classification_english]]="Relevant","عَرَضِيّ",""))</f>
        <v/>
      </c>
      <c r="AN3579" t="str">
        <f>IF(Sudan_News12[[#This Row],[sentiment_analysis_english]]="Negative","سلبي",IF(Sudan_News12[[#This Row],[sentiment_analysis_english]]="Neutral","حيادي",IF(Sudan_News12[[#This Row],[sentiment_analysis_english]]="Positive","إيجابي","")))</f>
        <v/>
      </c>
      <c r="AO3579" t="e">
        <f>INDEX(TextClassificationList[],MATCH(Sudan_News12[[#This Row],[text_classification_arabic]],TextClassificationList[text_classification_arabic],0),1)</f>
        <v>#N/A</v>
      </c>
      <c r="AQ3579" t="e">
        <f>INDEX(TextClassificationList[],MATCH(Sudan_News12[[#This Row],[text_classification_arabic2]],TextClassificationList[text_classification_arabic],0),1)</f>
        <v>#N/A</v>
      </c>
      <c r="AS3579" t="e">
        <f>INDEX(TextClassificationList[],MATCH(Sudan_News12[[#This Row],[text_classification_arabic3]],TextClassificationList[text_classification_arabic],0),1)</f>
        <v>#N/A</v>
      </c>
      <c r="AU3579" t="e">
        <f>INDEX(TextClassificationList[],MATCH(Sudan_News12[[#This Row],[text_classification_arabic4]],TextClassificationList[text_classification_arabic],0),1)</f>
        <v>#N/A</v>
      </c>
      <c r="AW3579" t="e">
        <f>INDEX(TextClassificationList[],MATCH(Sudan_News12[[#This Row],[text_classification_arabic5]],TextClassificationList[text_classification_arabic],0),1)</f>
        <v>#N/A</v>
      </c>
    </row>
    <row r="3580" spans="1:49" x14ac:dyDescent="0.2">
      <c r="A3580">
        <v>1.2520364110433075E+18</v>
      </c>
      <c r="B3580">
        <v>1.2520364110433075E+18</v>
      </c>
      <c r="C3580" t="s">
        <v>13755</v>
      </c>
      <c r="D3580" s="1">
        <v>43941</v>
      </c>
      <c r="E3580" s="2">
        <v>0.11708333333333333</v>
      </c>
      <c r="F3580">
        <v>200</v>
      </c>
      <c r="G3580">
        <v>1889611729</v>
      </c>
      <c r="H3580" t="s">
        <v>354</v>
      </c>
      <c r="I3580" t="s">
        <v>355</v>
      </c>
      <c r="J3580" t="s">
        <v>265</v>
      </c>
      <c r="K3580" t="s">
        <v>13756</v>
      </c>
      <c r="L3580" t="s">
        <v>266</v>
      </c>
      <c r="M3580" t="s">
        <v>267</v>
      </c>
      <c r="N3580" t="s">
        <v>267</v>
      </c>
      <c r="O3580" t="s">
        <v>267</v>
      </c>
      <c r="P3580">
        <v>0</v>
      </c>
      <c r="Q3580">
        <v>0</v>
      </c>
      <c r="R3580">
        <v>1</v>
      </c>
      <c r="S3580" t="s">
        <v>267</v>
      </c>
      <c r="T3580" t="s">
        <v>267</v>
      </c>
      <c r="U3580" t="s">
        <v>13757</v>
      </c>
      <c r="V3580" t="b">
        <v>0</v>
      </c>
      <c r="W3580" t="s">
        <v>265</v>
      </c>
      <c r="X3580">
        <v>0</v>
      </c>
      <c r="Y3580" t="s">
        <v>265</v>
      </c>
      <c r="Z3580" t="s">
        <v>265</v>
      </c>
      <c r="AA3580" t="s">
        <v>265</v>
      </c>
      <c r="AB3580" t="s">
        <v>265</v>
      </c>
      <c r="AC3580" t="s">
        <v>265</v>
      </c>
      <c r="AD3580" t="s">
        <v>265</v>
      </c>
      <c r="AE3580" t="s">
        <v>265</v>
      </c>
      <c r="AF3580" t="s">
        <v>267</v>
      </c>
      <c r="AG3580" t="s">
        <v>265</v>
      </c>
      <c r="AH3580" t="s">
        <v>265</v>
      </c>
      <c r="AI3580" t="s">
        <v>265</v>
      </c>
      <c r="AJ3580" t="s">
        <v>265</v>
      </c>
      <c r="AL3580" t="str">
        <f>IF(Sudan_News12[[#This Row],[relevancy_classification_english]]="Relevant","مناسب",IF(Sudan_News12[[#This Row],[relevancy_classification_english]]="Relevant","عَرَضِيّ",""))</f>
        <v/>
      </c>
      <c r="AN3580" t="str">
        <f>IF(Sudan_News12[[#This Row],[sentiment_analysis_english]]="Negative","سلبي",IF(Sudan_News12[[#This Row],[sentiment_analysis_english]]="Neutral","حيادي",IF(Sudan_News12[[#This Row],[sentiment_analysis_english]]="Positive","إيجابي","")))</f>
        <v/>
      </c>
      <c r="AO3580" t="e">
        <f>INDEX(TextClassificationList[],MATCH(Sudan_News12[[#This Row],[text_classification_arabic]],TextClassificationList[text_classification_arabic],0),1)</f>
        <v>#N/A</v>
      </c>
      <c r="AQ3580" t="e">
        <f>INDEX(TextClassificationList[],MATCH(Sudan_News12[[#This Row],[text_classification_arabic2]],TextClassificationList[text_classification_arabic],0),1)</f>
        <v>#N/A</v>
      </c>
      <c r="AS3580" t="e">
        <f>INDEX(TextClassificationList[],MATCH(Sudan_News12[[#This Row],[text_classification_arabic3]],TextClassificationList[text_classification_arabic],0),1)</f>
        <v>#N/A</v>
      </c>
      <c r="AU3580" t="e">
        <f>INDEX(TextClassificationList[],MATCH(Sudan_News12[[#This Row],[text_classification_arabic4]],TextClassificationList[text_classification_arabic],0),1)</f>
        <v>#N/A</v>
      </c>
      <c r="AW3580" t="e">
        <f>INDEX(TextClassificationList[],MATCH(Sudan_News12[[#This Row],[text_classification_arabic5]],TextClassificationList[text_classification_arabic],0),1)</f>
        <v>#N/A</v>
      </c>
    </row>
    <row r="3581" spans="1:49" x14ac:dyDescent="0.2">
      <c r="A3581">
        <v>1.2519988823865426E+18</v>
      </c>
      <c r="B3581">
        <v>1.2519988823865426E+18</v>
      </c>
      <c r="C3581" t="s">
        <v>13758</v>
      </c>
      <c r="D3581" s="1">
        <v>43941</v>
      </c>
      <c r="E3581" s="2">
        <v>1.3530092592592592E-2</v>
      </c>
      <c r="F3581">
        <v>200</v>
      </c>
      <c r="G3581">
        <v>1889611729</v>
      </c>
      <c r="H3581" t="s">
        <v>354</v>
      </c>
      <c r="I3581" t="s">
        <v>355</v>
      </c>
      <c r="J3581" t="s">
        <v>265</v>
      </c>
      <c r="K3581" t="s">
        <v>13759</v>
      </c>
      <c r="L3581" t="s">
        <v>266</v>
      </c>
      <c r="M3581" t="s">
        <v>267</v>
      </c>
      <c r="N3581" t="s">
        <v>267</v>
      </c>
      <c r="O3581" t="s">
        <v>267</v>
      </c>
      <c r="P3581">
        <v>0</v>
      </c>
      <c r="Q3581">
        <v>0</v>
      </c>
      <c r="R3581">
        <v>1</v>
      </c>
      <c r="S3581" t="s">
        <v>13760</v>
      </c>
      <c r="T3581" t="s">
        <v>267</v>
      </c>
      <c r="U3581" t="s">
        <v>13761</v>
      </c>
      <c r="V3581" t="b">
        <v>0</v>
      </c>
      <c r="W3581" t="s">
        <v>265</v>
      </c>
      <c r="X3581">
        <v>0</v>
      </c>
      <c r="Y3581" t="s">
        <v>265</v>
      </c>
      <c r="Z3581" t="s">
        <v>265</v>
      </c>
      <c r="AA3581" t="s">
        <v>265</v>
      </c>
      <c r="AB3581" t="s">
        <v>265</v>
      </c>
      <c r="AC3581" t="s">
        <v>265</v>
      </c>
      <c r="AD3581" t="s">
        <v>265</v>
      </c>
      <c r="AE3581" t="s">
        <v>265</v>
      </c>
      <c r="AF3581" t="s">
        <v>267</v>
      </c>
      <c r="AG3581" t="s">
        <v>265</v>
      </c>
      <c r="AH3581" t="s">
        <v>265</v>
      </c>
      <c r="AI3581" t="s">
        <v>265</v>
      </c>
      <c r="AJ3581" t="s">
        <v>265</v>
      </c>
      <c r="AL3581" t="str">
        <f>IF(Sudan_News12[[#This Row],[relevancy_classification_english]]="Relevant","مناسب",IF(Sudan_News12[[#This Row],[relevancy_classification_english]]="Relevant","عَرَضِيّ",""))</f>
        <v/>
      </c>
      <c r="AN3581" t="str">
        <f>IF(Sudan_News12[[#This Row],[sentiment_analysis_english]]="Negative","سلبي",IF(Sudan_News12[[#This Row],[sentiment_analysis_english]]="Neutral","حيادي",IF(Sudan_News12[[#This Row],[sentiment_analysis_english]]="Positive","إيجابي","")))</f>
        <v/>
      </c>
      <c r="AO3581" t="e">
        <f>INDEX(TextClassificationList[],MATCH(Sudan_News12[[#This Row],[text_classification_arabic]],TextClassificationList[text_classification_arabic],0),1)</f>
        <v>#N/A</v>
      </c>
      <c r="AQ3581" t="e">
        <f>INDEX(TextClassificationList[],MATCH(Sudan_News12[[#This Row],[text_classification_arabic2]],TextClassificationList[text_classification_arabic],0),1)</f>
        <v>#N/A</v>
      </c>
      <c r="AS3581" t="e">
        <f>INDEX(TextClassificationList[],MATCH(Sudan_News12[[#This Row],[text_classification_arabic3]],TextClassificationList[text_classification_arabic],0),1)</f>
        <v>#N/A</v>
      </c>
      <c r="AU3581" t="e">
        <f>INDEX(TextClassificationList[],MATCH(Sudan_News12[[#This Row],[text_classification_arabic4]],TextClassificationList[text_classification_arabic],0),1)</f>
        <v>#N/A</v>
      </c>
      <c r="AW3581" t="e">
        <f>INDEX(TextClassificationList[],MATCH(Sudan_News12[[#This Row],[text_classification_arabic5]],TextClassificationList[text_classification_arabic],0),1)</f>
        <v>#N/A</v>
      </c>
    </row>
    <row r="3582" spans="1:49" x14ac:dyDescent="0.2">
      <c r="A3582">
        <v>1.2519985149991117E+18</v>
      </c>
      <c r="B3582">
        <v>1.2519964641900503E+18</v>
      </c>
      <c r="C3582" t="s">
        <v>13762</v>
      </c>
      <c r="D3582" s="1">
        <v>43941</v>
      </c>
      <c r="E3582" s="2">
        <v>1.2511574074074074E-2</v>
      </c>
      <c r="F3582">
        <v>200</v>
      </c>
      <c r="G3582">
        <v>1889611729</v>
      </c>
      <c r="H3582" t="s">
        <v>354</v>
      </c>
      <c r="I3582" t="s">
        <v>355</v>
      </c>
      <c r="J3582" t="s">
        <v>265</v>
      </c>
      <c r="K3582" t="s">
        <v>13763</v>
      </c>
      <c r="L3582" t="s">
        <v>276</v>
      </c>
      <c r="M3582" t="s">
        <v>267</v>
      </c>
      <c r="N3582" t="s">
        <v>267</v>
      </c>
      <c r="O3582" t="s">
        <v>267</v>
      </c>
      <c r="P3582">
        <v>0</v>
      </c>
      <c r="Q3582">
        <v>0</v>
      </c>
      <c r="R3582">
        <v>0</v>
      </c>
      <c r="S3582" t="s">
        <v>267</v>
      </c>
      <c r="T3582" t="s">
        <v>267</v>
      </c>
      <c r="U3582" t="s">
        <v>13764</v>
      </c>
      <c r="V3582" t="b">
        <v>0</v>
      </c>
      <c r="W3582" t="s">
        <v>265</v>
      </c>
      <c r="X3582">
        <v>0</v>
      </c>
      <c r="Y3582" t="s">
        <v>265</v>
      </c>
      <c r="Z3582" t="s">
        <v>265</v>
      </c>
      <c r="AA3582" t="s">
        <v>265</v>
      </c>
      <c r="AB3582" t="s">
        <v>265</v>
      </c>
      <c r="AC3582" t="s">
        <v>265</v>
      </c>
      <c r="AD3582" t="s">
        <v>265</v>
      </c>
      <c r="AE3582" t="s">
        <v>265</v>
      </c>
      <c r="AF3582" t="s">
        <v>13765</v>
      </c>
      <c r="AG3582" t="s">
        <v>265</v>
      </c>
      <c r="AH3582" t="s">
        <v>265</v>
      </c>
      <c r="AI3582" t="s">
        <v>265</v>
      </c>
      <c r="AJ3582" t="s">
        <v>265</v>
      </c>
      <c r="AL3582" t="str">
        <f>IF(Sudan_News12[[#This Row],[relevancy_classification_english]]="Relevant","مناسب",IF(Sudan_News12[[#This Row],[relevancy_classification_english]]="Relevant","عَرَضِيّ",""))</f>
        <v/>
      </c>
      <c r="AN3582" t="str">
        <f>IF(Sudan_News12[[#This Row],[sentiment_analysis_english]]="Negative","سلبي",IF(Sudan_News12[[#This Row],[sentiment_analysis_english]]="Neutral","حيادي",IF(Sudan_News12[[#This Row],[sentiment_analysis_english]]="Positive","إيجابي","")))</f>
        <v/>
      </c>
      <c r="AO3582" t="e">
        <f>INDEX(TextClassificationList[],MATCH(Sudan_News12[[#This Row],[text_classification_arabic]],TextClassificationList[text_classification_arabic],0),1)</f>
        <v>#N/A</v>
      </c>
      <c r="AQ3582" t="e">
        <f>INDEX(TextClassificationList[],MATCH(Sudan_News12[[#This Row],[text_classification_arabic2]],TextClassificationList[text_classification_arabic],0),1)</f>
        <v>#N/A</v>
      </c>
      <c r="AS3582" t="e">
        <f>INDEX(TextClassificationList[],MATCH(Sudan_News12[[#This Row],[text_classification_arabic3]],TextClassificationList[text_classification_arabic],0),1)</f>
        <v>#N/A</v>
      </c>
      <c r="AU3582" t="e">
        <f>INDEX(TextClassificationList[],MATCH(Sudan_News12[[#This Row],[text_classification_arabic4]],TextClassificationList[text_classification_arabic],0),1)</f>
        <v>#N/A</v>
      </c>
      <c r="AW3582" t="e">
        <f>INDEX(TextClassificationList[],MATCH(Sudan_News12[[#This Row],[text_classification_arabic5]],TextClassificationList[text_classification_arabic],0),1)</f>
        <v>#N/A</v>
      </c>
    </row>
    <row r="3583" spans="1:49" x14ac:dyDescent="0.2">
      <c r="A3583">
        <v>1.2519979490826813E+18</v>
      </c>
      <c r="B3583">
        <v>1.2519979490826813E+18</v>
      </c>
      <c r="C3583" t="s">
        <v>13766</v>
      </c>
      <c r="D3583" s="1">
        <v>43941</v>
      </c>
      <c r="E3583" s="2">
        <v>1.0949074074074075E-2</v>
      </c>
      <c r="F3583">
        <v>200</v>
      </c>
      <c r="G3583">
        <v>1889611729</v>
      </c>
      <c r="H3583" t="s">
        <v>354</v>
      </c>
      <c r="I3583" t="s">
        <v>355</v>
      </c>
      <c r="J3583" t="s">
        <v>265</v>
      </c>
      <c r="K3583" t="s">
        <v>13767</v>
      </c>
      <c r="L3583" t="s">
        <v>266</v>
      </c>
      <c r="M3583" t="s">
        <v>267</v>
      </c>
      <c r="N3583" t="s">
        <v>267</v>
      </c>
      <c r="O3583" t="s">
        <v>267</v>
      </c>
      <c r="P3583">
        <v>1</v>
      </c>
      <c r="Q3583">
        <v>0</v>
      </c>
      <c r="R3583">
        <v>1</v>
      </c>
      <c r="S3583" t="s">
        <v>13768</v>
      </c>
      <c r="T3583" t="s">
        <v>267</v>
      </c>
      <c r="U3583" t="s">
        <v>13769</v>
      </c>
      <c r="V3583" t="b">
        <v>0</v>
      </c>
      <c r="W3583" t="s">
        <v>265</v>
      </c>
      <c r="X3583">
        <v>0</v>
      </c>
      <c r="Y3583" t="s">
        <v>265</v>
      </c>
      <c r="Z3583" t="s">
        <v>265</v>
      </c>
      <c r="AA3583" t="s">
        <v>265</v>
      </c>
      <c r="AB3583" t="s">
        <v>265</v>
      </c>
      <c r="AC3583" t="s">
        <v>265</v>
      </c>
      <c r="AD3583" t="s">
        <v>265</v>
      </c>
      <c r="AE3583" t="s">
        <v>265</v>
      </c>
      <c r="AF3583" t="s">
        <v>267</v>
      </c>
      <c r="AG3583" t="s">
        <v>265</v>
      </c>
      <c r="AH3583" t="s">
        <v>265</v>
      </c>
      <c r="AI3583" t="s">
        <v>265</v>
      </c>
      <c r="AJ3583" t="s">
        <v>265</v>
      </c>
      <c r="AL3583" t="str">
        <f>IF(Sudan_News12[[#This Row],[relevancy_classification_english]]="Relevant","مناسب",IF(Sudan_News12[[#This Row],[relevancy_classification_english]]="Relevant","عَرَضِيّ",""))</f>
        <v/>
      </c>
      <c r="AN3583" t="str">
        <f>IF(Sudan_News12[[#This Row],[sentiment_analysis_english]]="Negative","سلبي",IF(Sudan_News12[[#This Row],[sentiment_analysis_english]]="Neutral","حيادي",IF(Sudan_News12[[#This Row],[sentiment_analysis_english]]="Positive","إيجابي","")))</f>
        <v/>
      </c>
      <c r="AO3583" t="e">
        <f>INDEX(TextClassificationList[],MATCH(Sudan_News12[[#This Row],[text_classification_arabic]],TextClassificationList[text_classification_arabic],0),1)</f>
        <v>#N/A</v>
      </c>
      <c r="AQ3583" t="e">
        <f>INDEX(TextClassificationList[],MATCH(Sudan_News12[[#This Row],[text_classification_arabic2]],TextClassificationList[text_classification_arabic],0),1)</f>
        <v>#N/A</v>
      </c>
      <c r="AS3583" t="e">
        <f>INDEX(TextClassificationList[],MATCH(Sudan_News12[[#This Row],[text_classification_arabic3]],TextClassificationList[text_classification_arabic],0),1)</f>
        <v>#N/A</v>
      </c>
      <c r="AU3583" t="e">
        <f>INDEX(TextClassificationList[],MATCH(Sudan_News12[[#This Row],[text_classification_arabic4]],TextClassificationList[text_classification_arabic],0),1)</f>
        <v>#N/A</v>
      </c>
      <c r="AW3583" t="e">
        <f>INDEX(TextClassificationList[],MATCH(Sudan_News12[[#This Row],[text_classification_arabic5]],TextClassificationList[text_classification_arabic],0),1)</f>
        <v>#N/A</v>
      </c>
    </row>
    <row r="3584" spans="1:49" x14ac:dyDescent="0.2">
      <c r="A3584">
        <v>1.2519958280524718E+18</v>
      </c>
      <c r="B3584">
        <v>1.2519943494345564E+18</v>
      </c>
      <c r="C3584" t="s">
        <v>13770</v>
      </c>
      <c r="D3584" s="1">
        <v>43941</v>
      </c>
      <c r="E3584" s="2">
        <v>5.1041666666666666E-3</v>
      </c>
      <c r="F3584">
        <v>200</v>
      </c>
      <c r="G3584">
        <v>1889611729</v>
      </c>
      <c r="H3584" t="s">
        <v>354</v>
      </c>
      <c r="I3584" t="s">
        <v>355</v>
      </c>
      <c r="J3584" t="s">
        <v>265</v>
      </c>
      <c r="K3584" t="s">
        <v>13771</v>
      </c>
      <c r="L3584" t="s">
        <v>276</v>
      </c>
      <c r="M3584" t="s">
        <v>267</v>
      </c>
      <c r="N3584" t="s">
        <v>267</v>
      </c>
      <c r="O3584" t="s">
        <v>267</v>
      </c>
      <c r="P3584">
        <v>0</v>
      </c>
      <c r="Q3584">
        <v>0</v>
      </c>
      <c r="R3584">
        <v>0</v>
      </c>
      <c r="S3584" t="s">
        <v>267</v>
      </c>
      <c r="T3584" t="s">
        <v>267</v>
      </c>
      <c r="U3584" t="s">
        <v>13772</v>
      </c>
      <c r="V3584" t="b">
        <v>0</v>
      </c>
      <c r="W3584" t="s">
        <v>265</v>
      </c>
      <c r="X3584">
        <v>0</v>
      </c>
      <c r="Y3584" t="s">
        <v>265</v>
      </c>
      <c r="Z3584" t="s">
        <v>265</v>
      </c>
      <c r="AA3584" t="s">
        <v>265</v>
      </c>
      <c r="AB3584" t="s">
        <v>265</v>
      </c>
      <c r="AC3584" t="s">
        <v>265</v>
      </c>
      <c r="AD3584" t="s">
        <v>265</v>
      </c>
      <c r="AE3584" t="s">
        <v>265</v>
      </c>
      <c r="AF3584" t="s">
        <v>267</v>
      </c>
      <c r="AG3584" t="s">
        <v>265</v>
      </c>
      <c r="AH3584" t="s">
        <v>265</v>
      </c>
      <c r="AI3584" t="s">
        <v>265</v>
      </c>
      <c r="AJ3584" t="s">
        <v>265</v>
      </c>
      <c r="AL3584" t="str">
        <f>IF(Sudan_News12[[#This Row],[relevancy_classification_english]]="Relevant","مناسب",IF(Sudan_News12[[#This Row],[relevancy_classification_english]]="Relevant","عَرَضِيّ",""))</f>
        <v/>
      </c>
      <c r="AN3584" t="str">
        <f>IF(Sudan_News12[[#This Row],[sentiment_analysis_english]]="Negative","سلبي",IF(Sudan_News12[[#This Row],[sentiment_analysis_english]]="Neutral","حيادي",IF(Sudan_News12[[#This Row],[sentiment_analysis_english]]="Positive","إيجابي","")))</f>
        <v/>
      </c>
      <c r="AO3584" t="e">
        <f>INDEX(TextClassificationList[],MATCH(Sudan_News12[[#This Row],[text_classification_arabic]],TextClassificationList[text_classification_arabic],0),1)</f>
        <v>#N/A</v>
      </c>
      <c r="AQ3584" t="e">
        <f>INDEX(TextClassificationList[],MATCH(Sudan_News12[[#This Row],[text_classification_arabic2]],TextClassificationList[text_classification_arabic],0),1)</f>
        <v>#N/A</v>
      </c>
      <c r="AS3584" t="e">
        <f>INDEX(TextClassificationList[],MATCH(Sudan_News12[[#This Row],[text_classification_arabic3]],TextClassificationList[text_classification_arabic],0),1)</f>
        <v>#N/A</v>
      </c>
      <c r="AU3584" t="e">
        <f>INDEX(TextClassificationList[],MATCH(Sudan_News12[[#This Row],[text_classification_arabic4]],TextClassificationList[text_classification_arabic],0),1)</f>
        <v>#N/A</v>
      </c>
      <c r="AW3584" t="e">
        <f>INDEX(TextClassificationList[],MATCH(Sudan_News12[[#This Row],[text_classification_arabic5]],TextClassificationList[text_classification_arabic],0),1)</f>
        <v>#N/A</v>
      </c>
    </row>
    <row r="3585" spans="1:49" x14ac:dyDescent="0.2">
      <c r="A3585">
        <v>1.2519957841339146E+18</v>
      </c>
      <c r="B3585">
        <v>1.2519952171689165E+18</v>
      </c>
      <c r="C3585" t="s">
        <v>13773</v>
      </c>
      <c r="D3585" s="1">
        <v>43941</v>
      </c>
      <c r="E3585" s="2">
        <v>4.9768518518518521E-3</v>
      </c>
      <c r="F3585">
        <v>200</v>
      </c>
      <c r="G3585">
        <v>1889611729</v>
      </c>
      <c r="H3585" t="s">
        <v>354</v>
      </c>
      <c r="I3585" t="s">
        <v>355</v>
      </c>
      <c r="J3585" t="s">
        <v>265</v>
      </c>
      <c r="K3585" t="s">
        <v>13774</v>
      </c>
      <c r="L3585" t="s">
        <v>276</v>
      </c>
      <c r="M3585" t="s">
        <v>267</v>
      </c>
      <c r="N3585" t="s">
        <v>267</v>
      </c>
      <c r="O3585" t="s">
        <v>267</v>
      </c>
      <c r="P3585">
        <v>0</v>
      </c>
      <c r="Q3585">
        <v>0</v>
      </c>
      <c r="R3585">
        <v>1</v>
      </c>
      <c r="S3585" t="s">
        <v>267</v>
      </c>
      <c r="T3585" t="s">
        <v>267</v>
      </c>
      <c r="U3585" t="s">
        <v>13775</v>
      </c>
      <c r="V3585" t="b">
        <v>0</v>
      </c>
      <c r="W3585" t="s">
        <v>265</v>
      </c>
      <c r="X3585">
        <v>0</v>
      </c>
      <c r="Y3585" t="s">
        <v>265</v>
      </c>
      <c r="Z3585" t="s">
        <v>265</v>
      </c>
      <c r="AA3585" t="s">
        <v>265</v>
      </c>
      <c r="AB3585" t="s">
        <v>265</v>
      </c>
      <c r="AC3585" t="s">
        <v>265</v>
      </c>
      <c r="AD3585" t="s">
        <v>265</v>
      </c>
      <c r="AE3585" t="s">
        <v>265</v>
      </c>
      <c r="AF3585" t="s">
        <v>267</v>
      </c>
      <c r="AG3585" t="s">
        <v>265</v>
      </c>
      <c r="AH3585" t="s">
        <v>265</v>
      </c>
      <c r="AI3585" t="s">
        <v>265</v>
      </c>
      <c r="AJ3585" t="s">
        <v>265</v>
      </c>
      <c r="AL3585" t="str">
        <f>IF(Sudan_News12[[#This Row],[relevancy_classification_english]]="Relevant","مناسب",IF(Sudan_News12[[#This Row],[relevancy_classification_english]]="Relevant","عَرَضِيّ",""))</f>
        <v/>
      </c>
      <c r="AN3585" t="str">
        <f>IF(Sudan_News12[[#This Row],[sentiment_analysis_english]]="Negative","سلبي",IF(Sudan_News12[[#This Row],[sentiment_analysis_english]]="Neutral","حيادي",IF(Sudan_News12[[#This Row],[sentiment_analysis_english]]="Positive","إيجابي","")))</f>
        <v/>
      </c>
      <c r="AO3585" t="e">
        <f>INDEX(TextClassificationList[],MATCH(Sudan_News12[[#This Row],[text_classification_arabic]],TextClassificationList[text_classification_arabic],0),1)</f>
        <v>#N/A</v>
      </c>
      <c r="AQ3585" t="e">
        <f>INDEX(TextClassificationList[],MATCH(Sudan_News12[[#This Row],[text_classification_arabic2]],TextClassificationList[text_classification_arabic],0),1)</f>
        <v>#N/A</v>
      </c>
      <c r="AS3585" t="e">
        <f>INDEX(TextClassificationList[],MATCH(Sudan_News12[[#This Row],[text_classification_arabic3]],TextClassificationList[text_classification_arabic],0),1)</f>
        <v>#N/A</v>
      </c>
      <c r="AU3585" t="e">
        <f>INDEX(TextClassificationList[],MATCH(Sudan_News12[[#This Row],[text_classification_arabic4]],TextClassificationList[text_classification_arabic],0),1)</f>
        <v>#N/A</v>
      </c>
      <c r="AW3585" t="e">
        <f>INDEX(TextClassificationList[],MATCH(Sudan_News12[[#This Row],[text_classification_arabic5]],TextClassificationList[text_classification_arabic],0),1)</f>
        <v>#N/A</v>
      </c>
    </row>
    <row r="3586" spans="1:49" x14ac:dyDescent="0.2">
      <c r="A3586">
        <v>1.2519890877095281E+18</v>
      </c>
      <c r="B3586">
        <v>1.2519890877095281E+18</v>
      </c>
      <c r="C3586" t="s">
        <v>13776</v>
      </c>
      <c r="D3586" s="1">
        <v>43940</v>
      </c>
      <c r="E3586" s="2">
        <v>0.98649305555555555</v>
      </c>
      <c r="F3586">
        <v>200</v>
      </c>
      <c r="G3586">
        <v>1889611729</v>
      </c>
      <c r="H3586" t="s">
        <v>354</v>
      </c>
      <c r="I3586" t="s">
        <v>355</v>
      </c>
      <c r="J3586" t="s">
        <v>265</v>
      </c>
      <c r="K3586" t="s">
        <v>13777</v>
      </c>
      <c r="L3586" t="s">
        <v>266</v>
      </c>
      <c r="M3586" t="s">
        <v>267</v>
      </c>
      <c r="N3586" t="s">
        <v>267</v>
      </c>
      <c r="O3586" t="s">
        <v>13778</v>
      </c>
      <c r="P3586">
        <v>0</v>
      </c>
      <c r="Q3586">
        <v>0</v>
      </c>
      <c r="R3586">
        <v>1</v>
      </c>
      <c r="S3586" t="s">
        <v>267</v>
      </c>
      <c r="T3586" t="s">
        <v>267</v>
      </c>
      <c r="U3586" t="s">
        <v>13779</v>
      </c>
      <c r="V3586" t="b">
        <v>0</v>
      </c>
      <c r="W3586" t="s">
        <v>265</v>
      </c>
      <c r="X3586">
        <v>1</v>
      </c>
      <c r="Y3586" t="s">
        <v>13780</v>
      </c>
      <c r="Z3586" t="s">
        <v>265</v>
      </c>
      <c r="AA3586" t="s">
        <v>265</v>
      </c>
      <c r="AB3586" t="s">
        <v>265</v>
      </c>
      <c r="AC3586" t="s">
        <v>265</v>
      </c>
      <c r="AD3586" t="s">
        <v>265</v>
      </c>
      <c r="AE3586" t="s">
        <v>265</v>
      </c>
      <c r="AF3586" t="s">
        <v>267</v>
      </c>
      <c r="AG3586" t="s">
        <v>265</v>
      </c>
      <c r="AH3586" t="s">
        <v>265</v>
      </c>
      <c r="AI3586" t="s">
        <v>265</v>
      </c>
      <c r="AJ3586" t="s">
        <v>265</v>
      </c>
      <c r="AL3586" t="str">
        <f>IF(Sudan_News12[[#This Row],[relevancy_classification_english]]="Relevant","مناسب",IF(Sudan_News12[[#This Row],[relevancy_classification_english]]="Relevant","عَرَضِيّ",""))</f>
        <v/>
      </c>
      <c r="AN3586" t="str">
        <f>IF(Sudan_News12[[#This Row],[sentiment_analysis_english]]="Negative","سلبي",IF(Sudan_News12[[#This Row],[sentiment_analysis_english]]="Neutral","حيادي",IF(Sudan_News12[[#This Row],[sentiment_analysis_english]]="Positive","إيجابي","")))</f>
        <v/>
      </c>
      <c r="AO3586" t="e">
        <f>INDEX(TextClassificationList[],MATCH(Sudan_News12[[#This Row],[text_classification_arabic]],TextClassificationList[text_classification_arabic],0),1)</f>
        <v>#N/A</v>
      </c>
      <c r="AQ3586" t="e">
        <f>INDEX(TextClassificationList[],MATCH(Sudan_News12[[#This Row],[text_classification_arabic2]],TextClassificationList[text_classification_arabic],0),1)</f>
        <v>#N/A</v>
      </c>
      <c r="AS3586" t="e">
        <f>INDEX(TextClassificationList[],MATCH(Sudan_News12[[#This Row],[text_classification_arabic3]],TextClassificationList[text_classification_arabic],0),1)</f>
        <v>#N/A</v>
      </c>
      <c r="AU3586" t="e">
        <f>INDEX(TextClassificationList[],MATCH(Sudan_News12[[#This Row],[text_classification_arabic4]],TextClassificationList[text_classification_arabic],0),1)</f>
        <v>#N/A</v>
      </c>
      <c r="AW3586" t="e">
        <f>INDEX(TextClassificationList[],MATCH(Sudan_News12[[#This Row],[text_classification_arabic5]],TextClassificationList[text_classification_arabic],0),1)</f>
        <v>#N/A</v>
      </c>
    </row>
    <row r="3587" spans="1:49" x14ac:dyDescent="0.2">
      <c r="A3587">
        <v>1.251983466985599E+18</v>
      </c>
      <c r="B3587">
        <v>1.2519833014742262E+18</v>
      </c>
      <c r="C3587" t="s">
        <v>13781</v>
      </c>
      <c r="D3587" s="1">
        <v>43940</v>
      </c>
      <c r="E3587" s="2">
        <v>0.97098379629629628</v>
      </c>
      <c r="F3587">
        <v>200</v>
      </c>
      <c r="G3587">
        <v>1889611729</v>
      </c>
      <c r="H3587" t="s">
        <v>354</v>
      </c>
      <c r="I3587" t="s">
        <v>355</v>
      </c>
      <c r="J3587" t="s">
        <v>265</v>
      </c>
      <c r="K3587" t="s">
        <v>13782</v>
      </c>
      <c r="L3587" t="s">
        <v>276</v>
      </c>
      <c r="M3587" t="s">
        <v>267</v>
      </c>
      <c r="N3587" t="s">
        <v>267</v>
      </c>
      <c r="O3587" t="s">
        <v>267</v>
      </c>
      <c r="P3587">
        <v>0</v>
      </c>
      <c r="Q3587">
        <v>0</v>
      </c>
      <c r="R3587">
        <v>0</v>
      </c>
      <c r="S3587" t="s">
        <v>267</v>
      </c>
      <c r="T3587" t="s">
        <v>267</v>
      </c>
      <c r="U3587" t="s">
        <v>13783</v>
      </c>
      <c r="V3587" t="b">
        <v>0</v>
      </c>
      <c r="W3587" t="s">
        <v>265</v>
      </c>
      <c r="X3587">
        <v>0</v>
      </c>
      <c r="Y3587" t="s">
        <v>265</v>
      </c>
      <c r="Z3587" t="s">
        <v>265</v>
      </c>
      <c r="AA3587" t="s">
        <v>265</v>
      </c>
      <c r="AB3587" t="s">
        <v>265</v>
      </c>
      <c r="AC3587" t="s">
        <v>265</v>
      </c>
      <c r="AD3587" t="s">
        <v>265</v>
      </c>
      <c r="AE3587" t="s">
        <v>265</v>
      </c>
      <c r="AF3587" t="s">
        <v>267</v>
      </c>
      <c r="AG3587" t="s">
        <v>265</v>
      </c>
      <c r="AH3587" t="s">
        <v>265</v>
      </c>
      <c r="AI3587" t="s">
        <v>265</v>
      </c>
      <c r="AJ3587" t="s">
        <v>265</v>
      </c>
      <c r="AL3587" t="str">
        <f>IF(Sudan_News12[[#This Row],[relevancy_classification_english]]="Relevant","مناسب",IF(Sudan_News12[[#This Row],[relevancy_classification_english]]="Relevant","عَرَضِيّ",""))</f>
        <v/>
      </c>
      <c r="AN3587" t="str">
        <f>IF(Sudan_News12[[#This Row],[sentiment_analysis_english]]="Negative","سلبي",IF(Sudan_News12[[#This Row],[sentiment_analysis_english]]="Neutral","حيادي",IF(Sudan_News12[[#This Row],[sentiment_analysis_english]]="Positive","إيجابي","")))</f>
        <v/>
      </c>
      <c r="AO3587" t="e">
        <f>INDEX(TextClassificationList[],MATCH(Sudan_News12[[#This Row],[text_classification_arabic]],TextClassificationList[text_classification_arabic],0),1)</f>
        <v>#N/A</v>
      </c>
      <c r="AQ3587" t="e">
        <f>INDEX(TextClassificationList[],MATCH(Sudan_News12[[#This Row],[text_classification_arabic2]],TextClassificationList[text_classification_arabic],0),1)</f>
        <v>#N/A</v>
      </c>
      <c r="AS3587" t="e">
        <f>INDEX(TextClassificationList[],MATCH(Sudan_News12[[#This Row],[text_classification_arabic3]],TextClassificationList[text_classification_arabic],0),1)</f>
        <v>#N/A</v>
      </c>
      <c r="AU3587" t="e">
        <f>INDEX(TextClassificationList[],MATCH(Sudan_News12[[#This Row],[text_classification_arabic4]],TextClassificationList[text_classification_arabic],0),1)</f>
        <v>#N/A</v>
      </c>
      <c r="AW3587" t="e">
        <f>INDEX(TextClassificationList[],MATCH(Sudan_News12[[#This Row],[text_classification_arabic5]],TextClassificationList[text_classification_arabic],0),1)</f>
        <v>#N/A</v>
      </c>
    </row>
    <row r="3588" spans="1:49" x14ac:dyDescent="0.2">
      <c r="A3588">
        <v>1.2519830260971848E+18</v>
      </c>
      <c r="B3588">
        <v>1.2518709127203103E+18</v>
      </c>
      <c r="C3588" t="s">
        <v>13784</v>
      </c>
      <c r="D3588" s="1">
        <v>43940</v>
      </c>
      <c r="E3588" s="2">
        <v>0.96976851851851853</v>
      </c>
      <c r="F3588">
        <v>200</v>
      </c>
      <c r="G3588">
        <v>1889611729</v>
      </c>
      <c r="H3588" t="s">
        <v>354</v>
      </c>
      <c r="I3588" t="s">
        <v>355</v>
      </c>
      <c r="J3588" t="s">
        <v>265</v>
      </c>
      <c r="K3588" t="s">
        <v>13785</v>
      </c>
      <c r="L3588" t="s">
        <v>266</v>
      </c>
      <c r="M3588" t="s">
        <v>267</v>
      </c>
      <c r="N3588" t="s">
        <v>267</v>
      </c>
      <c r="O3588" t="s">
        <v>267</v>
      </c>
      <c r="P3588">
        <v>0</v>
      </c>
      <c r="Q3588">
        <v>0</v>
      </c>
      <c r="R3588">
        <v>0</v>
      </c>
      <c r="S3588" t="s">
        <v>267</v>
      </c>
      <c r="T3588" t="s">
        <v>267</v>
      </c>
      <c r="U3588" t="s">
        <v>13786</v>
      </c>
      <c r="V3588" t="b">
        <v>0</v>
      </c>
      <c r="W3588" t="s">
        <v>265</v>
      </c>
      <c r="X3588">
        <v>0</v>
      </c>
      <c r="Y3588" t="s">
        <v>265</v>
      </c>
      <c r="Z3588" t="s">
        <v>265</v>
      </c>
      <c r="AA3588" t="s">
        <v>265</v>
      </c>
      <c r="AB3588" t="s">
        <v>265</v>
      </c>
      <c r="AC3588" t="s">
        <v>265</v>
      </c>
      <c r="AD3588" t="s">
        <v>265</v>
      </c>
      <c r="AE3588" t="s">
        <v>265</v>
      </c>
      <c r="AF3588" t="s">
        <v>267</v>
      </c>
      <c r="AG3588" t="s">
        <v>265</v>
      </c>
      <c r="AH3588" t="s">
        <v>265</v>
      </c>
      <c r="AI3588" t="s">
        <v>265</v>
      </c>
      <c r="AJ3588" t="s">
        <v>265</v>
      </c>
      <c r="AL3588" t="str">
        <f>IF(Sudan_News12[[#This Row],[relevancy_classification_english]]="Relevant","مناسب",IF(Sudan_News12[[#This Row],[relevancy_classification_english]]="Relevant","عَرَضِيّ",""))</f>
        <v/>
      </c>
      <c r="AN3588" t="str">
        <f>IF(Sudan_News12[[#This Row],[sentiment_analysis_english]]="Negative","سلبي",IF(Sudan_News12[[#This Row],[sentiment_analysis_english]]="Neutral","حيادي",IF(Sudan_News12[[#This Row],[sentiment_analysis_english]]="Positive","إيجابي","")))</f>
        <v/>
      </c>
      <c r="AO3588" t="e">
        <f>INDEX(TextClassificationList[],MATCH(Sudan_News12[[#This Row],[text_classification_arabic]],TextClassificationList[text_classification_arabic],0),1)</f>
        <v>#N/A</v>
      </c>
      <c r="AQ3588" t="e">
        <f>INDEX(TextClassificationList[],MATCH(Sudan_News12[[#This Row],[text_classification_arabic2]],TextClassificationList[text_classification_arabic],0),1)</f>
        <v>#N/A</v>
      </c>
      <c r="AS3588" t="e">
        <f>INDEX(TextClassificationList[],MATCH(Sudan_News12[[#This Row],[text_classification_arabic3]],TextClassificationList[text_classification_arabic],0),1)</f>
        <v>#N/A</v>
      </c>
      <c r="AU3588" t="e">
        <f>INDEX(TextClassificationList[],MATCH(Sudan_News12[[#This Row],[text_classification_arabic4]],TextClassificationList[text_classification_arabic],0),1)</f>
        <v>#N/A</v>
      </c>
      <c r="AW3588" t="e">
        <f>INDEX(TextClassificationList[],MATCH(Sudan_News12[[#This Row],[text_classification_arabic5]],TextClassificationList[text_classification_arabic],0),1)</f>
        <v>#N/A</v>
      </c>
    </row>
    <row r="3589" spans="1:49" x14ac:dyDescent="0.2">
      <c r="A3589">
        <v>1.2519829182616412E+18</v>
      </c>
      <c r="B3589">
        <v>1.2519829182616412E+18</v>
      </c>
      <c r="C3589" t="s">
        <v>13787</v>
      </c>
      <c r="D3589" s="1">
        <v>43940</v>
      </c>
      <c r="E3589" s="2">
        <v>0.96947916666666667</v>
      </c>
      <c r="F3589">
        <v>200</v>
      </c>
      <c r="G3589">
        <v>1889611729</v>
      </c>
      <c r="H3589" t="s">
        <v>354</v>
      </c>
      <c r="I3589" t="s">
        <v>355</v>
      </c>
      <c r="J3589" t="s">
        <v>265</v>
      </c>
      <c r="K3589" t="s">
        <v>13788</v>
      </c>
      <c r="L3589" t="s">
        <v>266</v>
      </c>
      <c r="M3589" t="s">
        <v>267</v>
      </c>
      <c r="N3589" t="s">
        <v>267</v>
      </c>
      <c r="O3589" t="s">
        <v>13789</v>
      </c>
      <c r="P3589">
        <v>1</v>
      </c>
      <c r="Q3589">
        <v>0</v>
      </c>
      <c r="R3589">
        <v>0</v>
      </c>
      <c r="S3589" t="s">
        <v>13790</v>
      </c>
      <c r="T3589" t="s">
        <v>267</v>
      </c>
      <c r="U3589" t="s">
        <v>13791</v>
      </c>
      <c r="V3589" t="b">
        <v>0</v>
      </c>
      <c r="W3589" t="s">
        <v>265</v>
      </c>
      <c r="X3589">
        <v>1</v>
      </c>
      <c r="Y3589" t="s">
        <v>13792</v>
      </c>
      <c r="Z3589" t="s">
        <v>265</v>
      </c>
      <c r="AA3589" t="s">
        <v>265</v>
      </c>
      <c r="AB3589" t="s">
        <v>265</v>
      </c>
      <c r="AC3589" t="s">
        <v>265</v>
      </c>
      <c r="AD3589" t="s">
        <v>265</v>
      </c>
      <c r="AE3589" t="s">
        <v>265</v>
      </c>
      <c r="AF3589" t="s">
        <v>267</v>
      </c>
      <c r="AG3589" t="s">
        <v>265</v>
      </c>
      <c r="AH3589" t="s">
        <v>265</v>
      </c>
      <c r="AI3589" t="s">
        <v>265</v>
      </c>
      <c r="AJ3589" t="s">
        <v>265</v>
      </c>
      <c r="AL3589" t="str">
        <f>IF(Sudan_News12[[#This Row],[relevancy_classification_english]]="Relevant","مناسب",IF(Sudan_News12[[#This Row],[relevancy_classification_english]]="Relevant","عَرَضِيّ",""))</f>
        <v/>
      </c>
      <c r="AN3589" t="str">
        <f>IF(Sudan_News12[[#This Row],[sentiment_analysis_english]]="Negative","سلبي",IF(Sudan_News12[[#This Row],[sentiment_analysis_english]]="Neutral","حيادي",IF(Sudan_News12[[#This Row],[sentiment_analysis_english]]="Positive","إيجابي","")))</f>
        <v/>
      </c>
      <c r="AO3589" t="e">
        <f>INDEX(TextClassificationList[],MATCH(Sudan_News12[[#This Row],[text_classification_arabic]],TextClassificationList[text_classification_arabic],0),1)</f>
        <v>#N/A</v>
      </c>
      <c r="AQ3589" t="e">
        <f>INDEX(TextClassificationList[],MATCH(Sudan_News12[[#This Row],[text_classification_arabic2]],TextClassificationList[text_classification_arabic],0),1)</f>
        <v>#N/A</v>
      </c>
      <c r="AS3589" t="e">
        <f>INDEX(TextClassificationList[],MATCH(Sudan_News12[[#This Row],[text_classification_arabic3]],TextClassificationList[text_classification_arabic],0),1)</f>
        <v>#N/A</v>
      </c>
      <c r="AU3589" t="e">
        <f>INDEX(TextClassificationList[],MATCH(Sudan_News12[[#This Row],[text_classification_arabic4]],TextClassificationList[text_classification_arabic],0),1)</f>
        <v>#N/A</v>
      </c>
      <c r="AW3589" t="e">
        <f>INDEX(TextClassificationList[],MATCH(Sudan_News12[[#This Row],[text_classification_arabic5]],TextClassificationList[text_classification_arabic],0),1)</f>
        <v>#N/A</v>
      </c>
    </row>
    <row r="3590" spans="1:49" x14ac:dyDescent="0.2">
      <c r="A3590">
        <v>1.2519823862686392E+18</v>
      </c>
      <c r="B3590">
        <v>1.251934298808234E+18</v>
      </c>
      <c r="C3590" t="s">
        <v>13793</v>
      </c>
      <c r="D3590" s="1">
        <v>43940</v>
      </c>
      <c r="E3590" s="2">
        <v>0.96800925925925929</v>
      </c>
      <c r="F3590">
        <v>200</v>
      </c>
      <c r="G3590">
        <v>1889611729</v>
      </c>
      <c r="H3590" t="s">
        <v>354</v>
      </c>
      <c r="I3590" t="s">
        <v>355</v>
      </c>
      <c r="J3590" t="s">
        <v>265</v>
      </c>
      <c r="K3590" t="s">
        <v>13794</v>
      </c>
      <c r="L3590" t="s">
        <v>266</v>
      </c>
      <c r="M3590" t="s">
        <v>267</v>
      </c>
      <c r="N3590" t="s">
        <v>267</v>
      </c>
      <c r="O3590" t="s">
        <v>267</v>
      </c>
      <c r="P3590">
        <v>0</v>
      </c>
      <c r="Q3590">
        <v>0</v>
      </c>
      <c r="R3590">
        <v>1</v>
      </c>
      <c r="S3590" t="s">
        <v>267</v>
      </c>
      <c r="T3590" t="s">
        <v>267</v>
      </c>
      <c r="U3590" t="s">
        <v>13795</v>
      </c>
      <c r="V3590" t="b">
        <v>0</v>
      </c>
      <c r="W3590" t="s">
        <v>265</v>
      </c>
      <c r="X3590">
        <v>0</v>
      </c>
      <c r="Y3590" t="s">
        <v>265</v>
      </c>
      <c r="Z3590" t="s">
        <v>265</v>
      </c>
      <c r="AA3590" t="s">
        <v>265</v>
      </c>
      <c r="AB3590" t="s">
        <v>265</v>
      </c>
      <c r="AC3590" t="s">
        <v>265</v>
      </c>
      <c r="AD3590" t="s">
        <v>265</v>
      </c>
      <c r="AE3590" t="s">
        <v>265</v>
      </c>
      <c r="AF3590" t="s">
        <v>1251</v>
      </c>
      <c r="AG3590" t="s">
        <v>265</v>
      </c>
      <c r="AH3590" t="s">
        <v>265</v>
      </c>
      <c r="AI3590" t="s">
        <v>265</v>
      </c>
      <c r="AJ3590" t="s">
        <v>265</v>
      </c>
      <c r="AL3590" t="str">
        <f>IF(Sudan_News12[[#This Row],[relevancy_classification_english]]="Relevant","مناسب",IF(Sudan_News12[[#This Row],[relevancy_classification_english]]="Relevant","عَرَضِيّ",""))</f>
        <v/>
      </c>
      <c r="AN3590" t="str">
        <f>IF(Sudan_News12[[#This Row],[sentiment_analysis_english]]="Negative","سلبي",IF(Sudan_News12[[#This Row],[sentiment_analysis_english]]="Neutral","حيادي",IF(Sudan_News12[[#This Row],[sentiment_analysis_english]]="Positive","إيجابي","")))</f>
        <v/>
      </c>
      <c r="AO3590" t="e">
        <f>INDEX(TextClassificationList[],MATCH(Sudan_News12[[#This Row],[text_classification_arabic]],TextClassificationList[text_classification_arabic],0),1)</f>
        <v>#N/A</v>
      </c>
      <c r="AQ3590" t="e">
        <f>INDEX(TextClassificationList[],MATCH(Sudan_News12[[#This Row],[text_classification_arabic2]],TextClassificationList[text_classification_arabic],0),1)</f>
        <v>#N/A</v>
      </c>
      <c r="AS3590" t="e">
        <f>INDEX(TextClassificationList[],MATCH(Sudan_News12[[#This Row],[text_classification_arabic3]],TextClassificationList[text_classification_arabic],0),1)</f>
        <v>#N/A</v>
      </c>
      <c r="AU3590" t="e">
        <f>INDEX(TextClassificationList[],MATCH(Sudan_News12[[#This Row],[text_classification_arabic4]],TextClassificationList[text_classification_arabic],0),1)</f>
        <v>#N/A</v>
      </c>
      <c r="AW3590" t="e">
        <f>INDEX(TextClassificationList[],MATCH(Sudan_News12[[#This Row],[text_classification_arabic5]],TextClassificationList[text_classification_arabic],0),1)</f>
        <v>#N/A</v>
      </c>
    </row>
    <row r="3591" spans="1:49" x14ac:dyDescent="0.2">
      <c r="A3591">
        <v>1.2519822376308572E+18</v>
      </c>
      <c r="B3591">
        <v>1.2519819979138826E+18</v>
      </c>
      <c r="C3591" t="s">
        <v>13796</v>
      </c>
      <c r="D3591" s="1">
        <v>43940</v>
      </c>
      <c r="E3591" s="2">
        <v>0.96759259259259256</v>
      </c>
      <c r="F3591">
        <v>200</v>
      </c>
      <c r="G3591">
        <v>1889611729</v>
      </c>
      <c r="H3591" t="s">
        <v>354</v>
      </c>
      <c r="I3591" t="s">
        <v>355</v>
      </c>
      <c r="J3591" t="s">
        <v>265</v>
      </c>
      <c r="K3591" t="s">
        <v>13797</v>
      </c>
      <c r="L3591" t="s">
        <v>266</v>
      </c>
      <c r="M3591" t="s">
        <v>267</v>
      </c>
      <c r="N3591" t="s">
        <v>267</v>
      </c>
      <c r="O3591" t="s">
        <v>267</v>
      </c>
      <c r="P3591">
        <v>0</v>
      </c>
      <c r="Q3591">
        <v>0</v>
      </c>
      <c r="R3591">
        <v>0</v>
      </c>
      <c r="S3591" t="s">
        <v>267</v>
      </c>
      <c r="T3591" t="s">
        <v>267</v>
      </c>
      <c r="U3591" t="s">
        <v>13798</v>
      </c>
      <c r="V3591" t="b">
        <v>0</v>
      </c>
      <c r="W3591" t="s">
        <v>265</v>
      </c>
      <c r="X3591">
        <v>0</v>
      </c>
      <c r="Y3591" t="s">
        <v>265</v>
      </c>
      <c r="Z3591" t="s">
        <v>265</v>
      </c>
      <c r="AA3591" t="s">
        <v>265</v>
      </c>
      <c r="AB3591" t="s">
        <v>265</v>
      </c>
      <c r="AC3591" t="s">
        <v>265</v>
      </c>
      <c r="AD3591" t="s">
        <v>265</v>
      </c>
      <c r="AE3591" t="s">
        <v>265</v>
      </c>
      <c r="AF3591" t="s">
        <v>267</v>
      </c>
      <c r="AG3591" t="s">
        <v>265</v>
      </c>
      <c r="AH3591" t="s">
        <v>265</v>
      </c>
      <c r="AI3591" t="s">
        <v>265</v>
      </c>
      <c r="AJ3591" t="s">
        <v>265</v>
      </c>
      <c r="AL3591" t="str">
        <f>IF(Sudan_News12[[#This Row],[relevancy_classification_english]]="Relevant","مناسب",IF(Sudan_News12[[#This Row],[relevancy_classification_english]]="Relevant","عَرَضِيّ",""))</f>
        <v/>
      </c>
      <c r="AN3591" t="str">
        <f>IF(Sudan_News12[[#This Row],[sentiment_analysis_english]]="Negative","سلبي",IF(Sudan_News12[[#This Row],[sentiment_analysis_english]]="Neutral","حيادي",IF(Sudan_News12[[#This Row],[sentiment_analysis_english]]="Positive","إيجابي","")))</f>
        <v/>
      </c>
      <c r="AO3591" t="e">
        <f>INDEX(TextClassificationList[],MATCH(Sudan_News12[[#This Row],[text_classification_arabic]],TextClassificationList[text_classification_arabic],0),1)</f>
        <v>#N/A</v>
      </c>
      <c r="AQ3591" t="e">
        <f>INDEX(TextClassificationList[],MATCH(Sudan_News12[[#This Row],[text_classification_arabic2]],TextClassificationList[text_classification_arabic],0),1)</f>
        <v>#N/A</v>
      </c>
      <c r="AS3591" t="e">
        <f>INDEX(TextClassificationList[],MATCH(Sudan_News12[[#This Row],[text_classification_arabic3]],TextClassificationList[text_classification_arabic],0),1)</f>
        <v>#N/A</v>
      </c>
      <c r="AU3591" t="e">
        <f>INDEX(TextClassificationList[],MATCH(Sudan_News12[[#This Row],[text_classification_arabic4]],TextClassificationList[text_classification_arabic],0),1)</f>
        <v>#N/A</v>
      </c>
      <c r="AW3591" t="e">
        <f>INDEX(TextClassificationList[],MATCH(Sudan_News12[[#This Row],[text_classification_arabic5]],TextClassificationList[text_classification_arabic],0),1)</f>
        <v>#N/A</v>
      </c>
    </row>
    <row r="3592" spans="1:49" x14ac:dyDescent="0.2">
      <c r="A3592">
        <v>1.2519821635720315E+18</v>
      </c>
      <c r="B3592">
        <v>1.2519819979138826E+18</v>
      </c>
      <c r="C3592" t="s">
        <v>13799</v>
      </c>
      <c r="D3592" s="1">
        <v>43940</v>
      </c>
      <c r="E3592" s="2">
        <v>0.96739583333333334</v>
      </c>
      <c r="F3592">
        <v>200</v>
      </c>
      <c r="G3592">
        <v>1889611729</v>
      </c>
      <c r="H3592" t="s">
        <v>354</v>
      </c>
      <c r="I3592" t="s">
        <v>355</v>
      </c>
      <c r="J3592" t="s">
        <v>265</v>
      </c>
      <c r="K3592" t="s">
        <v>13268</v>
      </c>
      <c r="L3592" t="s">
        <v>276</v>
      </c>
      <c r="M3592" t="s">
        <v>267</v>
      </c>
      <c r="N3592" t="s">
        <v>267</v>
      </c>
      <c r="O3592" t="s">
        <v>267</v>
      </c>
      <c r="P3592">
        <v>0</v>
      </c>
      <c r="Q3592">
        <v>0</v>
      </c>
      <c r="R3592">
        <v>0</v>
      </c>
      <c r="S3592" t="s">
        <v>267</v>
      </c>
      <c r="T3592" t="s">
        <v>267</v>
      </c>
      <c r="U3592" t="s">
        <v>13800</v>
      </c>
      <c r="V3592" t="b">
        <v>0</v>
      </c>
      <c r="W3592" t="s">
        <v>265</v>
      </c>
      <c r="X3592">
        <v>0</v>
      </c>
      <c r="Y3592" t="s">
        <v>265</v>
      </c>
      <c r="Z3592" t="s">
        <v>265</v>
      </c>
      <c r="AA3592" t="s">
        <v>265</v>
      </c>
      <c r="AB3592" t="s">
        <v>265</v>
      </c>
      <c r="AC3592" t="s">
        <v>265</v>
      </c>
      <c r="AD3592" t="s">
        <v>265</v>
      </c>
      <c r="AE3592" t="s">
        <v>265</v>
      </c>
      <c r="AF3592" t="s">
        <v>267</v>
      </c>
      <c r="AG3592" t="s">
        <v>265</v>
      </c>
      <c r="AH3592" t="s">
        <v>265</v>
      </c>
      <c r="AI3592" t="s">
        <v>265</v>
      </c>
      <c r="AJ3592" t="s">
        <v>265</v>
      </c>
      <c r="AL3592" t="str">
        <f>IF(Sudan_News12[[#This Row],[relevancy_classification_english]]="Relevant","مناسب",IF(Sudan_News12[[#This Row],[relevancy_classification_english]]="Relevant","عَرَضِيّ",""))</f>
        <v/>
      </c>
      <c r="AN3592" t="str">
        <f>IF(Sudan_News12[[#This Row],[sentiment_analysis_english]]="Negative","سلبي",IF(Sudan_News12[[#This Row],[sentiment_analysis_english]]="Neutral","حيادي",IF(Sudan_News12[[#This Row],[sentiment_analysis_english]]="Positive","إيجابي","")))</f>
        <v/>
      </c>
      <c r="AO3592" t="e">
        <f>INDEX(TextClassificationList[],MATCH(Sudan_News12[[#This Row],[text_classification_arabic]],TextClassificationList[text_classification_arabic],0),1)</f>
        <v>#N/A</v>
      </c>
      <c r="AQ3592" t="e">
        <f>INDEX(TextClassificationList[],MATCH(Sudan_News12[[#This Row],[text_classification_arabic2]],TextClassificationList[text_classification_arabic],0),1)</f>
        <v>#N/A</v>
      </c>
      <c r="AS3592" t="e">
        <f>INDEX(TextClassificationList[],MATCH(Sudan_News12[[#This Row],[text_classification_arabic3]],TextClassificationList[text_classification_arabic],0),1)</f>
        <v>#N/A</v>
      </c>
      <c r="AU3592" t="e">
        <f>INDEX(TextClassificationList[],MATCH(Sudan_News12[[#This Row],[text_classification_arabic4]],TextClassificationList[text_classification_arabic],0),1)</f>
        <v>#N/A</v>
      </c>
      <c r="AW3592" t="e">
        <f>INDEX(TextClassificationList[],MATCH(Sudan_News12[[#This Row],[text_classification_arabic5]],TextClassificationList[text_classification_arabic],0),1)</f>
        <v>#N/A</v>
      </c>
    </row>
    <row r="3593" spans="1:49" x14ac:dyDescent="0.2">
      <c r="A3593">
        <v>1.2519817069843948E+18</v>
      </c>
      <c r="B3593">
        <v>1.2519817069843948E+18</v>
      </c>
      <c r="C3593" t="s">
        <v>13801</v>
      </c>
      <c r="D3593" s="1">
        <v>43940</v>
      </c>
      <c r="E3593" s="2">
        <v>0.96613425925925922</v>
      </c>
      <c r="F3593">
        <v>200</v>
      </c>
      <c r="G3593">
        <v>1889611729</v>
      </c>
      <c r="H3593" t="s">
        <v>354</v>
      </c>
      <c r="I3593" t="s">
        <v>355</v>
      </c>
      <c r="J3593" t="s">
        <v>265</v>
      </c>
      <c r="K3593" t="s">
        <v>13802</v>
      </c>
      <c r="L3593" t="s">
        <v>266</v>
      </c>
      <c r="M3593" t="s">
        <v>267</v>
      </c>
      <c r="N3593" t="s">
        <v>267</v>
      </c>
      <c r="O3593" t="s">
        <v>267</v>
      </c>
      <c r="P3593">
        <v>0</v>
      </c>
      <c r="Q3593">
        <v>0</v>
      </c>
      <c r="R3593">
        <v>0</v>
      </c>
      <c r="S3593" t="s">
        <v>267</v>
      </c>
      <c r="T3593" t="s">
        <v>267</v>
      </c>
      <c r="U3593" t="s">
        <v>13803</v>
      </c>
      <c r="V3593" t="b">
        <v>0</v>
      </c>
      <c r="W3593" t="s">
        <v>265</v>
      </c>
      <c r="X3593">
        <v>0</v>
      </c>
      <c r="Y3593" t="s">
        <v>265</v>
      </c>
      <c r="Z3593" t="s">
        <v>265</v>
      </c>
      <c r="AA3593" t="s">
        <v>265</v>
      </c>
      <c r="AB3593" t="s">
        <v>265</v>
      </c>
      <c r="AC3593" t="s">
        <v>265</v>
      </c>
      <c r="AD3593" t="s">
        <v>265</v>
      </c>
      <c r="AE3593" t="s">
        <v>265</v>
      </c>
      <c r="AF3593" t="s">
        <v>267</v>
      </c>
      <c r="AG3593" t="s">
        <v>265</v>
      </c>
      <c r="AH3593" t="s">
        <v>265</v>
      </c>
      <c r="AI3593" t="s">
        <v>265</v>
      </c>
      <c r="AJ3593" t="s">
        <v>265</v>
      </c>
      <c r="AL3593" t="str">
        <f>IF(Sudan_News12[[#This Row],[relevancy_classification_english]]="Relevant","مناسب",IF(Sudan_News12[[#This Row],[relevancy_classification_english]]="Relevant","عَرَضِيّ",""))</f>
        <v/>
      </c>
      <c r="AN3593" t="str">
        <f>IF(Sudan_News12[[#This Row],[sentiment_analysis_english]]="Negative","سلبي",IF(Sudan_News12[[#This Row],[sentiment_analysis_english]]="Neutral","حيادي",IF(Sudan_News12[[#This Row],[sentiment_analysis_english]]="Positive","إيجابي","")))</f>
        <v/>
      </c>
      <c r="AO3593" t="e">
        <f>INDEX(TextClassificationList[],MATCH(Sudan_News12[[#This Row],[text_classification_arabic]],TextClassificationList[text_classification_arabic],0),1)</f>
        <v>#N/A</v>
      </c>
      <c r="AQ3593" t="e">
        <f>INDEX(TextClassificationList[],MATCH(Sudan_News12[[#This Row],[text_classification_arabic2]],TextClassificationList[text_classification_arabic],0),1)</f>
        <v>#N/A</v>
      </c>
      <c r="AS3593" t="e">
        <f>INDEX(TextClassificationList[],MATCH(Sudan_News12[[#This Row],[text_classification_arabic3]],TextClassificationList[text_classification_arabic],0),1)</f>
        <v>#N/A</v>
      </c>
      <c r="AU3593" t="e">
        <f>INDEX(TextClassificationList[],MATCH(Sudan_News12[[#This Row],[text_classification_arabic4]],TextClassificationList[text_classification_arabic],0),1)</f>
        <v>#N/A</v>
      </c>
      <c r="AW3593" t="e">
        <f>INDEX(TextClassificationList[],MATCH(Sudan_News12[[#This Row],[text_classification_arabic5]],TextClassificationList[text_classification_arabic],0),1)</f>
        <v>#N/A</v>
      </c>
    </row>
    <row r="3594" spans="1:49" x14ac:dyDescent="0.2">
      <c r="A3594">
        <v>1.2519813075902013E+18</v>
      </c>
      <c r="B3594">
        <v>1.2519726989279232E+18</v>
      </c>
      <c r="C3594" t="s">
        <v>13804</v>
      </c>
      <c r="D3594" s="1">
        <v>43940</v>
      </c>
      <c r="E3594" s="2">
        <v>0.9650347222222222</v>
      </c>
      <c r="F3594">
        <v>200</v>
      </c>
      <c r="G3594">
        <v>1889611729</v>
      </c>
      <c r="H3594" t="s">
        <v>354</v>
      </c>
      <c r="I3594" t="s">
        <v>355</v>
      </c>
      <c r="J3594" t="s">
        <v>265</v>
      </c>
      <c r="K3594" t="s">
        <v>13268</v>
      </c>
      <c r="L3594" t="s">
        <v>276</v>
      </c>
      <c r="M3594" t="s">
        <v>267</v>
      </c>
      <c r="N3594" t="s">
        <v>267</v>
      </c>
      <c r="O3594" t="s">
        <v>267</v>
      </c>
      <c r="P3594">
        <v>0</v>
      </c>
      <c r="Q3594">
        <v>0</v>
      </c>
      <c r="R3594">
        <v>0</v>
      </c>
      <c r="S3594" t="s">
        <v>267</v>
      </c>
      <c r="T3594" t="s">
        <v>267</v>
      </c>
      <c r="U3594" t="s">
        <v>13805</v>
      </c>
      <c r="V3594" t="b">
        <v>0</v>
      </c>
      <c r="W3594" t="s">
        <v>265</v>
      </c>
      <c r="X3594">
        <v>0</v>
      </c>
      <c r="Y3594" t="s">
        <v>265</v>
      </c>
      <c r="Z3594" t="s">
        <v>265</v>
      </c>
      <c r="AA3594" t="s">
        <v>265</v>
      </c>
      <c r="AB3594" t="s">
        <v>265</v>
      </c>
      <c r="AC3594" t="s">
        <v>265</v>
      </c>
      <c r="AD3594" t="s">
        <v>265</v>
      </c>
      <c r="AE3594" t="s">
        <v>265</v>
      </c>
      <c r="AF3594" t="s">
        <v>267</v>
      </c>
      <c r="AG3594" t="s">
        <v>265</v>
      </c>
      <c r="AH3594" t="s">
        <v>265</v>
      </c>
      <c r="AI3594" t="s">
        <v>265</v>
      </c>
      <c r="AJ3594" t="s">
        <v>265</v>
      </c>
      <c r="AL3594" t="str">
        <f>IF(Sudan_News12[[#This Row],[relevancy_classification_english]]="Relevant","مناسب",IF(Sudan_News12[[#This Row],[relevancy_classification_english]]="Relevant","عَرَضِيّ",""))</f>
        <v/>
      </c>
      <c r="AN3594" t="str">
        <f>IF(Sudan_News12[[#This Row],[sentiment_analysis_english]]="Negative","سلبي",IF(Sudan_News12[[#This Row],[sentiment_analysis_english]]="Neutral","حيادي",IF(Sudan_News12[[#This Row],[sentiment_analysis_english]]="Positive","إيجابي","")))</f>
        <v/>
      </c>
      <c r="AO3594" t="e">
        <f>INDEX(TextClassificationList[],MATCH(Sudan_News12[[#This Row],[text_classification_arabic]],TextClassificationList[text_classification_arabic],0),1)</f>
        <v>#N/A</v>
      </c>
      <c r="AQ3594" t="e">
        <f>INDEX(TextClassificationList[],MATCH(Sudan_News12[[#This Row],[text_classification_arabic2]],TextClassificationList[text_classification_arabic],0),1)</f>
        <v>#N/A</v>
      </c>
      <c r="AS3594" t="e">
        <f>INDEX(TextClassificationList[],MATCH(Sudan_News12[[#This Row],[text_classification_arabic3]],TextClassificationList[text_classification_arabic],0),1)</f>
        <v>#N/A</v>
      </c>
      <c r="AU3594" t="e">
        <f>INDEX(TextClassificationList[],MATCH(Sudan_News12[[#This Row],[text_classification_arabic4]],TextClassificationList[text_classification_arabic],0),1)</f>
        <v>#N/A</v>
      </c>
      <c r="AW3594" t="e">
        <f>INDEX(TextClassificationList[],MATCH(Sudan_News12[[#This Row],[text_classification_arabic5]],TextClassificationList[text_classification_arabic],0),1)</f>
        <v>#N/A</v>
      </c>
    </row>
    <row r="3595" spans="1:49" x14ac:dyDescent="0.2">
      <c r="A3595">
        <v>1.2519695503982469E+18</v>
      </c>
      <c r="B3595">
        <v>1.2519496704667566E+18</v>
      </c>
      <c r="C3595" t="s">
        <v>13806</v>
      </c>
      <c r="D3595" s="1">
        <v>43940</v>
      </c>
      <c r="E3595" s="2">
        <v>0.93258101851851849</v>
      </c>
      <c r="F3595">
        <v>200</v>
      </c>
      <c r="G3595">
        <v>1889611729</v>
      </c>
      <c r="H3595" t="s">
        <v>354</v>
      </c>
      <c r="I3595" t="s">
        <v>355</v>
      </c>
      <c r="J3595" t="s">
        <v>265</v>
      </c>
      <c r="K3595" t="s">
        <v>13807</v>
      </c>
      <c r="L3595" t="s">
        <v>276</v>
      </c>
      <c r="M3595" t="s">
        <v>267</v>
      </c>
      <c r="N3595" t="s">
        <v>267</v>
      </c>
      <c r="O3595" t="s">
        <v>267</v>
      </c>
      <c r="P3595">
        <v>0</v>
      </c>
      <c r="Q3595">
        <v>0</v>
      </c>
      <c r="R3595">
        <v>0</v>
      </c>
      <c r="S3595" t="s">
        <v>267</v>
      </c>
      <c r="T3595" t="s">
        <v>267</v>
      </c>
      <c r="U3595" t="s">
        <v>13808</v>
      </c>
      <c r="V3595" t="b">
        <v>0</v>
      </c>
      <c r="W3595" t="s">
        <v>265</v>
      </c>
      <c r="X3595">
        <v>0</v>
      </c>
      <c r="Y3595" t="s">
        <v>265</v>
      </c>
      <c r="Z3595" t="s">
        <v>265</v>
      </c>
      <c r="AA3595" t="s">
        <v>265</v>
      </c>
      <c r="AB3595" t="s">
        <v>265</v>
      </c>
      <c r="AC3595" t="s">
        <v>265</v>
      </c>
      <c r="AD3595" t="s">
        <v>265</v>
      </c>
      <c r="AE3595" t="s">
        <v>265</v>
      </c>
      <c r="AF3595" t="s">
        <v>13765</v>
      </c>
      <c r="AG3595" t="s">
        <v>265</v>
      </c>
      <c r="AH3595" t="s">
        <v>265</v>
      </c>
      <c r="AI3595" t="s">
        <v>265</v>
      </c>
      <c r="AJ3595" t="s">
        <v>265</v>
      </c>
      <c r="AL3595" t="str">
        <f>IF(Sudan_News12[[#This Row],[relevancy_classification_english]]="Relevant","مناسب",IF(Sudan_News12[[#This Row],[relevancy_classification_english]]="Relevant","عَرَضِيّ",""))</f>
        <v/>
      </c>
      <c r="AN3595" t="str">
        <f>IF(Sudan_News12[[#This Row],[sentiment_analysis_english]]="Negative","سلبي",IF(Sudan_News12[[#This Row],[sentiment_analysis_english]]="Neutral","حيادي",IF(Sudan_News12[[#This Row],[sentiment_analysis_english]]="Positive","إيجابي","")))</f>
        <v/>
      </c>
      <c r="AO3595" t="e">
        <f>INDEX(TextClassificationList[],MATCH(Sudan_News12[[#This Row],[text_classification_arabic]],TextClassificationList[text_classification_arabic],0),1)</f>
        <v>#N/A</v>
      </c>
      <c r="AQ3595" t="e">
        <f>INDEX(TextClassificationList[],MATCH(Sudan_News12[[#This Row],[text_classification_arabic2]],TextClassificationList[text_classification_arabic],0),1)</f>
        <v>#N/A</v>
      </c>
      <c r="AS3595" t="e">
        <f>INDEX(TextClassificationList[],MATCH(Sudan_News12[[#This Row],[text_classification_arabic3]],TextClassificationList[text_classification_arabic],0),1)</f>
        <v>#N/A</v>
      </c>
      <c r="AU3595" t="e">
        <f>INDEX(TextClassificationList[],MATCH(Sudan_News12[[#This Row],[text_classification_arabic4]],TextClassificationList[text_classification_arabic],0),1)</f>
        <v>#N/A</v>
      </c>
      <c r="AW3595" t="e">
        <f>INDEX(TextClassificationList[],MATCH(Sudan_News12[[#This Row],[text_classification_arabic5]],TextClassificationList[text_classification_arabic],0),1)</f>
        <v>#N/A</v>
      </c>
    </row>
    <row r="3596" spans="1:49" x14ac:dyDescent="0.2">
      <c r="A3596">
        <v>1.2519360511548785E+18</v>
      </c>
      <c r="B3596">
        <v>1.2518301371103027E+18</v>
      </c>
      <c r="C3596" t="s">
        <v>13809</v>
      </c>
      <c r="D3596" s="1">
        <v>43940</v>
      </c>
      <c r="E3596" s="2">
        <v>0.84015046296296292</v>
      </c>
      <c r="F3596">
        <v>200</v>
      </c>
      <c r="G3596">
        <v>1889611729</v>
      </c>
      <c r="H3596" t="s">
        <v>354</v>
      </c>
      <c r="I3596" t="s">
        <v>355</v>
      </c>
      <c r="J3596" t="s">
        <v>265</v>
      </c>
      <c r="K3596" t="s">
        <v>13810</v>
      </c>
      <c r="L3596" t="s">
        <v>276</v>
      </c>
      <c r="M3596" t="s">
        <v>267</v>
      </c>
      <c r="N3596" t="s">
        <v>267</v>
      </c>
      <c r="O3596" t="s">
        <v>267</v>
      </c>
      <c r="P3596">
        <v>0</v>
      </c>
      <c r="Q3596">
        <v>0</v>
      </c>
      <c r="R3596">
        <v>1</v>
      </c>
      <c r="S3596" t="s">
        <v>267</v>
      </c>
      <c r="T3596" t="s">
        <v>267</v>
      </c>
      <c r="U3596" t="s">
        <v>13811</v>
      </c>
      <c r="V3596" t="b">
        <v>0</v>
      </c>
      <c r="W3596" t="s">
        <v>265</v>
      </c>
      <c r="X3596">
        <v>0</v>
      </c>
      <c r="Y3596" t="s">
        <v>265</v>
      </c>
      <c r="Z3596" t="s">
        <v>265</v>
      </c>
      <c r="AA3596" t="s">
        <v>265</v>
      </c>
      <c r="AB3596" t="s">
        <v>265</v>
      </c>
      <c r="AC3596" t="s">
        <v>265</v>
      </c>
      <c r="AD3596" t="s">
        <v>265</v>
      </c>
      <c r="AE3596" t="s">
        <v>265</v>
      </c>
      <c r="AF3596" t="s">
        <v>13812</v>
      </c>
      <c r="AG3596" t="s">
        <v>265</v>
      </c>
      <c r="AH3596" t="s">
        <v>265</v>
      </c>
      <c r="AI3596" t="s">
        <v>265</v>
      </c>
      <c r="AJ3596" t="s">
        <v>265</v>
      </c>
      <c r="AL3596" t="str">
        <f>IF(Sudan_News12[[#This Row],[relevancy_classification_english]]="Relevant","مناسب",IF(Sudan_News12[[#This Row],[relevancy_classification_english]]="Relevant","عَرَضِيّ",""))</f>
        <v/>
      </c>
      <c r="AN3596" t="str">
        <f>IF(Sudan_News12[[#This Row],[sentiment_analysis_english]]="Negative","سلبي",IF(Sudan_News12[[#This Row],[sentiment_analysis_english]]="Neutral","حيادي",IF(Sudan_News12[[#This Row],[sentiment_analysis_english]]="Positive","إيجابي","")))</f>
        <v/>
      </c>
      <c r="AO3596" t="e">
        <f>INDEX(TextClassificationList[],MATCH(Sudan_News12[[#This Row],[text_classification_arabic]],TextClassificationList[text_classification_arabic],0),1)</f>
        <v>#N/A</v>
      </c>
      <c r="AQ3596" t="e">
        <f>INDEX(TextClassificationList[],MATCH(Sudan_News12[[#This Row],[text_classification_arabic2]],TextClassificationList[text_classification_arabic],0),1)</f>
        <v>#N/A</v>
      </c>
      <c r="AS3596" t="e">
        <f>INDEX(TextClassificationList[],MATCH(Sudan_News12[[#This Row],[text_classification_arabic3]],TextClassificationList[text_classification_arabic],0),1)</f>
        <v>#N/A</v>
      </c>
      <c r="AU3596" t="e">
        <f>INDEX(TextClassificationList[],MATCH(Sudan_News12[[#This Row],[text_classification_arabic4]],TextClassificationList[text_classification_arabic],0),1)</f>
        <v>#N/A</v>
      </c>
      <c r="AW3596" t="e">
        <f>INDEX(TextClassificationList[],MATCH(Sudan_News12[[#This Row],[text_classification_arabic5]],TextClassificationList[text_classification_arabic],0),1)</f>
        <v>#N/A</v>
      </c>
    </row>
    <row r="3597" spans="1:49" x14ac:dyDescent="0.2">
      <c r="A3597">
        <v>1.2519065820588442E+18</v>
      </c>
      <c r="B3597">
        <v>1.25190547838643E+18</v>
      </c>
      <c r="C3597" t="s">
        <v>13813</v>
      </c>
      <c r="D3597" s="1">
        <v>43940</v>
      </c>
      <c r="E3597" s="2">
        <v>0.75883101851851853</v>
      </c>
      <c r="F3597">
        <v>200</v>
      </c>
      <c r="G3597">
        <v>1889611729</v>
      </c>
      <c r="H3597" t="s">
        <v>354</v>
      </c>
      <c r="I3597" t="s">
        <v>355</v>
      </c>
      <c r="J3597" t="s">
        <v>265</v>
      </c>
      <c r="K3597" t="s">
        <v>13771</v>
      </c>
      <c r="L3597" t="s">
        <v>276</v>
      </c>
      <c r="M3597" t="s">
        <v>267</v>
      </c>
      <c r="N3597" t="s">
        <v>267</v>
      </c>
      <c r="O3597" t="s">
        <v>267</v>
      </c>
      <c r="P3597">
        <v>0</v>
      </c>
      <c r="Q3597">
        <v>0</v>
      </c>
      <c r="R3597">
        <v>0</v>
      </c>
      <c r="S3597" t="s">
        <v>267</v>
      </c>
      <c r="T3597" t="s">
        <v>267</v>
      </c>
      <c r="U3597" t="s">
        <v>13814</v>
      </c>
      <c r="V3597" t="b">
        <v>0</v>
      </c>
      <c r="W3597" t="s">
        <v>265</v>
      </c>
      <c r="X3597">
        <v>0</v>
      </c>
      <c r="Y3597" t="s">
        <v>265</v>
      </c>
      <c r="Z3597" t="s">
        <v>265</v>
      </c>
      <c r="AA3597" t="s">
        <v>265</v>
      </c>
      <c r="AB3597" t="s">
        <v>265</v>
      </c>
      <c r="AC3597" t="s">
        <v>265</v>
      </c>
      <c r="AD3597" t="s">
        <v>265</v>
      </c>
      <c r="AE3597" t="s">
        <v>265</v>
      </c>
      <c r="AF3597" t="s">
        <v>267</v>
      </c>
      <c r="AG3597" t="s">
        <v>265</v>
      </c>
      <c r="AH3597" t="s">
        <v>265</v>
      </c>
      <c r="AI3597" t="s">
        <v>265</v>
      </c>
      <c r="AJ3597" t="s">
        <v>265</v>
      </c>
      <c r="AL3597" t="str">
        <f>IF(Sudan_News12[[#This Row],[relevancy_classification_english]]="Relevant","مناسب",IF(Sudan_News12[[#This Row],[relevancy_classification_english]]="Relevant","عَرَضِيّ",""))</f>
        <v/>
      </c>
      <c r="AN3597" t="str">
        <f>IF(Sudan_News12[[#This Row],[sentiment_analysis_english]]="Negative","سلبي",IF(Sudan_News12[[#This Row],[sentiment_analysis_english]]="Neutral","حيادي",IF(Sudan_News12[[#This Row],[sentiment_analysis_english]]="Positive","إيجابي","")))</f>
        <v/>
      </c>
      <c r="AO3597" t="e">
        <f>INDEX(TextClassificationList[],MATCH(Sudan_News12[[#This Row],[text_classification_arabic]],TextClassificationList[text_classification_arabic],0),1)</f>
        <v>#N/A</v>
      </c>
      <c r="AQ3597" t="e">
        <f>INDEX(TextClassificationList[],MATCH(Sudan_News12[[#This Row],[text_classification_arabic2]],TextClassificationList[text_classification_arabic],0),1)</f>
        <v>#N/A</v>
      </c>
      <c r="AS3597" t="e">
        <f>INDEX(TextClassificationList[],MATCH(Sudan_News12[[#This Row],[text_classification_arabic3]],TextClassificationList[text_classification_arabic],0),1)</f>
        <v>#N/A</v>
      </c>
      <c r="AU3597" t="e">
        <f>INDEX(TextClassificationList[],MATCH(Sudan_News12[[#This Row],[text_classification_arabic4]],TextClassificationList[text_classification_arabic],0),1)</f>
        <v>#N/A</v>
      </c>
      <c r="AW3597" t="e">
        <f>INDEX(TextClassificationList[],MATCH(Sudan_News12[[#This Row],[text_classification_arabic5]],TextClassificationList[text_classification_arabic],0),1)</f>
        <v>#N/A</v>
      </c>
    </row>
    <row r="3598" spans="1:49" x14ac:dyDescent="0.2">
      <c r="A3598">
        <v>1.2517940309308211E+18</v>
      </c>
      <c r="B3598">
        <v>1.251791099758293E+18</v>
      </c>
      <c r="C3598" t="s">
        <v>13815</v>
      </c>
      <c r="D3598" s="1">
        <v>43940</v>
      </c>
      <c r="E3598" s="2">
        <v>0.44824074074074072</v>
      </c>
      <c r="F3598">
        <v>200</v>
      </c>
      <c r="G3598">
        <v>1889611729</v>
      </c>
      <c r="H3598" t="s">
        <v>354</v>
      </c>
      <c r="I3598" t="s">
        <v>355</v>
      </c>
      <c r="J3598" t="s">
        <v>265</v>
      </c>
      <c r="K3598" t="s">
        <v>13816</v>
      </c>
      <c r="L3598" t="s">
        <v>276</v>
      </c>
      <c r="M3598" t="s">
        <v>267</v>
      </c>
      <c r="N3598" t="s">
        <v>267</v>
      </c>
      <c r="O3598" t="s">
        <v>267</v>
      </c>
      <c r="P3598">
        <v>0</v>
      </c>
      <c r="Q3598">
        <v>0</v>
      </c>
      <c r="R3598">
        <v>0</v>
      </c>
      <c r="S3598" t="s">
        <v>267</v>
      </c>
      <c r="T3598" t="s">
        <v>267</v>
      </c>
      <c r="U3598" t="s">
        <v>13817</v>
      </c>
      <c r="V3598" t="b">
        <v>0</v>
      </c>
      <c r="W3598" t="s">
        <v>265</v>
      </c>
      <c r="X3598">
        <v>0</v>
      </c>
      <c r="Y3598" t="s">
        <v>265</v>
      </c>
      <c r="Z3598" t="s">
        <v>265</v>
      </c>
      <c r="AA3598" t="s">
        <v>265</v>
      </c>
      <c r="AB3598" t="s">
        <v>265</v>
      </c>
      <c r="AC3598" t="s">
        <v>265</v>
      </c>
      <c r="AD3598" t="s">
        <v>265</v>
      </c>
      <c r="AE3598" t="s">
        <v>265</v>
      </c>
      <c r="AF3598" t="s">
        <v>6790</v>
      </c>
      <c r="AG3598" t="s">
        <v>265</v>
      </c>
      <c r="AH3598" t="s">
        <v>265</v>
      </c>
      <c r="AI3598" t="s">
        <v>265</v>
      </c>
      <c r="AJ3598" t="s">
        <v>265</v>
      </c>
      <c r="AL3598" t="str">
        <f>IF(Sudan_News12[[#This Row],[relevancy_classification_english]]="Relevant","مناسب",IF(Sudan_News12[[#This Row],[relevancy_classification_english]]="Relevant","عَرَضِيّ",""))</f>
        <v/>
      </c>
      <c r="AN3598" t="str">
        <f>IF(Sudan_News12[[#This Row],[sentiment_analysis_english]]="Negative","سلبي",IF(Sudan_News12[[#This Row],[sentiment_analysis_english]]="Neutral","حيادي",IF(Sudan_News12[[#This Row],[sentiment_analysis_english]]="Positive","إيجابي","")))</f>
        <v/>
      </c>
      <c r="AO3598" t="e">
        <f>INDEX(TextClassificationList[],MATCH(Sudan_News12[[#This Row],[text_classification_arabic]],TextClassificationList[text_classification_arabic],0),1)</f>
        <v>#N/A</v>
      </c>
      <c r="AQ3598" t="e">
        <f>INDEX(TextClassificationList[],MATCH(Sudan_News12[[#This Row],[text_classification_arabic2]],TextClassificationList[text_classification_arabic],0),1)</f>
        <v>#N/A</v>
      </c>
      <c r="AS3598" t="e">
        <f>INDEX(TextClassificationList[],MATCH(Sudan_News12[[#This Row],[text_classification_arabic3]],TextClassificationList[text_classification_arabic],0),1)</f>
        <v>#N/A</v>
      </c>
      <c r="AU3598" t="e">
        <f>INDEX(TextClassificationList[],MATCH(Sudan_News12[[#This Row],[text_classification_arabic4]],TextClassificationList[text_classification_arabic],0),1)</f>
        <v>#N/A</v>
      </c>
      <c r="AW3598" t="e">
        <f>INDEX(TextClassificationList[],MATCH(Sudan_News12[[#This Row],[text_classification_arabic5]],TextClassificationList[text_classification_arabic],0),1)</f>
        <v>#N/A</v>
      </c>
    </row>
    <row r="3599" spans="1:49" x14ac:dyDescent="0.2">
      <c r="A3599">
        <v>1.2517821911279452E+18</v>
      </c>
      <c r="B3599">
        <v>1.2517807376254484E+18</v>
      </c>
      <c r="C3599" t="s">
        <v>13818</v>
      </c>
      <c r="D3599" s="1">
        <v>43940</v>
      </c>
      <c r="E3599" s="2">
        <v>0.4155787037037037</v>
      </c>
      <c r="F3599">
        <v>200</v>
      </c>
      <c r="G3599">
        <v>1889611729</v>
      </c>
      <c r="H3599" t="s">
        <v>354</v>
      </c>
      <c r="I3599" t="s">
        <v>355</v>
      </c>
      <c r="J3599" t="s">
        <v>265</v>
      </c>
      <c r="K3599" t="s">
        <v>13819</v>
      </c>
      <c r="L3599" t="s">
        <v>266</v>
      </c>
      <c r="M3599" t="s">
        <v>267</v>
      </c>
      <c r="N3599" t="s">
        <v>267</v>
      </c>
      <c r="O3599" t="s">
        <v>267</v>
      </c>
      <c r="P3599">
        <v>0</v>
      </c>
      <c r="Q3599">
        <v>0</v>
      </c>
      <c r="R3599">
        <v>0</v>
      </c>
      <c r="S3599" t="s">
        <v>267</v>
      </c>
      <c r="T3599" t="s">
        <v>267</v>
      </c>
      <c r="U3599" t="s">
        <v>13820</v>
      </c>
      <c r="V3599" t="b">
        <v>0</v>
      </c>
      <c r="W3599" t="s">
        <v>265</v>
      </c>
      <c r="X3599">
        <v>0</v>
      </c>
      <c r="Y3599" t="s">
        <v>265</v>
      </c>
      <c r="Z3599" t="s">
        <v>265</v>
      </c>
      <c r="AA3599" t="s">
        <v>265</v>
      </c>
      <c r="AB3599" t="s">
        <v>265</v>
      </c>
      <c r="AC3599" t="s">
        <v>265</v>
      </c>
      <c r="AD3599" t="s">
        <v>265</v>
      </c>
      <c r="AE3599" t="s">
        <v>265</v>
      </c>
      <c r="AF3599" t="s">
        <v>13821</v>
      </c>
      <c r="AG3599" t="s">
        <v>265</v>
      </c>
      <c r="AH3599" t="s">
        <v>265</v>
      </c>
      <c r="AI3599" t="s">
        <v>265</v>
      </c>
      <c r="AJ3599" t="s">
        <v>265</v>
      </c>
      <c r="AL3599" t="str">
        <f>IF(Sudan_News12[[#This Row],[relevancy_classification_english]]="Relevant","مناسب",IF(Sudan_News12[[#This Row],[relevancy_classification_english]]="Relevant","عَرَضِيّ",""))</f>
        <v/>
      </c>
      <c r="AN3599" t="str">
        <f>IF(Sudan_News12[[#This Row],[sentiment_analysis_english]]="Negative","سلبي",IF(Sudan_News12[[#This Row],[sentiment_analysis_english]]="Neutral","حيادي",IF(Sudan_News12[[#This Row],[sentiment_analysis_english]]="Positive","إيجابي","")))</f>
        <v/>
      </c>
      <c r="AO3599" t="e">
        <f>INDEX(TextClassificationList[],MATCH(Sudan_News12[[#This Row],[text_classification_arabic]],TextClassificationList[text_classification_arabic],0),1)</f>
        <v>#N/A</v>
      </c>
      <c r="AQ3599" t="e">
        <f>INDEX(TextClassificationList[],MATCH(Sudan_News12[[#This Row],[text_classification_arabic2]],TextClassificationList[text_classification_arabic],0),1)</f>
        <v>#N/A</v>
      </c>
      <c r="AS3599" t="e">
        <f>INDEX(TextClassificationList[],MATCH(Sudan_News12[[#This Row],[text_classification_arabic3]],TextClassificationList[text_classification_arabic],0),1)</f>
        <v>#N/A</v>
      </c>
      <c r="AU3599" t="e">
        <f>INDEX(TextClassificationList[],MATCH(Sudan_News12[[#This Row],[text_classification_arabic4]],TextClassificationList[text_classification_arabic],0),1)</f>
        <v>#N/A</v>
      </c>
      <c r="AW3599" t="e">
        <f>INDEX(TextClassificationList[],MATCH(Sudan_News12[[#This Row],[text_classification_arabic5]],TextClassificationList[text_classification_arabic],0),1)</f>
        <v>#N/A</v>
      </c>
    </row>
    <row r="3600" spans="1:49" x14ac:dyDescent="0.2">
      <c r="A3600">
        <v>1.2517792471039754E+18</v>
      </c>
      <c r="B3600">
        <v>1.2517792471039754E+18</v>
      </c>
      <c r="C3600" t="s">
        <v>13822</v>
      </c>
      <c r="D3600" s="1">
        <v>43940</v>
      </c>
      <c r="E3600" s="2">
        <v>0.40745370370370371</v>
      </c>
      <c r="F3600">
        <v>200</v>
      </c>
      <c r="G3600">
        <v>1889611729</v>
      </c>
      <c r="H3600" t="s">
        <v>354</v>
      </c>
      <c r="I3600" t="s">
        <v>355</v>
      </c>
      <c r="J3600" t="s">
        <v>265</v>
      </c>
      <c r="K3600" t="s">
        <v>13823</v>
      </c>
      <c r="L3600" t="s">
        <v>266</v>
      </c>
      <c r="M3600" t="s">
        <v>267</v>
      </c>
      <c r="N3600" t="s">
        <v>267</v>
      </c>
      <c r="O3600" t="s">
        <v>267</v>
      </c>
      <c r="P3600">
        <v>0</v>
      </c>
      <c r="Q3600">
        <v>0</v>
      </c>
      <c r="R3600">
        <v>1</v>
      </c>
      <c r="S3600" t="s">
        <v>8272</v>
      </c>
      <c r="T3600" t="s">
        <v>267</v>
      </c>
      <c r="U3600" t="s">
        <v>13824</v>
      </c>
      <c r="V3600" t="b">
        <v>0</v>
      </c>
      <c r="W3600" t="s">
        <v>265</v>
      </c>
      <c r="X3600">
        <v>0</v>
      </c>
      <c r="Y3600" t="s">
        <v>265</v>
      </c>
      <c r="Z3600" t="s">
        <v>265</v>
      </c>
      <c r="AA3600" t="s">
        <v>265</v>
      </c>
      <c r="AB3600" t="s">
        <v>265</v>
      </c>
      <c r="AC3600" t="s">
        <v>265</v>
      </c>
      <c r="AD3600" t="s">
        <v>265</v>
      </c>
      <c r="AE3600" t="s">
        <v>265</v>
      </c>
      <c r="AF3600" t="s">
        <v>267</v>
      </c>
      <c r="AG3600" t="s">
        <v>265</v>
      </c>
      <c r="AH3600" t="s">
        <v>265</v>
      </c>
      <c r="AI3600" t="s">
        <v>265</v>
      </c>
      <c r="AJ3600" t="s">
        <v>265</v>
      </c>
      <c r="AL3600" t="str">
        <f>IF(Sudan_News12[[#This Row],[relevancy_classification_english]]="Relevant","مناسب",IF(Sudan_News12[[#This Row],[relevancy_classification_english]]="Relevant","عَرَضِيّ",""))</f>
        <v/>
      </c>
      <c r="AN3600" t="str">
        <f>IF(Sudan_News12[[#This Row],[sentiment_analysis_english]]="Negative","سلبي",IF(Sudan_News12[[#This Row],[sentiment_analysis_english]]="Neutral","حيادي",IF(Sudan_News12[[#This Row],[sentiment_analysis_english]]="Positive","إيجابي","")))</f>
        <v/>
      </c>
      <c r="AO3600" t="e">
        <f>INDEX(TextClassificationList[],MATCH(Sudan_News12[[#This Row],[text_classification_arabic]],TextClassificationList[text_classification_arabic],0),1)</f>
        <v>#N/A</v>
      </c>
      <c r="AQ3600" t="e">
        <f>INDEX(TextClassificationList[],MATCH(Sudan_News12[[#This Row],[text_classification_arabic2]],TextClassificationList[text_classification_arabic],0),1)</f>
        <v>#N/A</v>
      </c>
      <c r="AS3600" t="e">
        <f>INDEX(TextClassificationList[],MATCH(Sudan_News12[[#This Row],[text_classification_arabic3]],TextClassificationList[text_classification_arabic],0),1)</f>
        <v>#N/A</v>
      </c>
      <c r="AU3600" t="e">
        <f>INDEX(TextClassificationList[],MATCH(Sudan_News12[[#This Row],[text_classification_arabic4]],TextClassificationList[text_classification_arabic],0),1)</f>
        <v>#N/A</v>
      </c>
      <c r="AW3600" t="e">
        <f>INDEX(TextClassificationList[],MATCH(Sudan_News12[[#This Row],[text_classification_arabic5]],TextClassificationList[text_classification_arabic],0),1)</f>
        <v>#N/A</v>
      </c>
    </row>
    <row r="3601" spans="1:49" x14ac:dyDescent="0.2">
      <c r="A3601">
        <v>1.2517759122422825E+18</v>
      </c>
      <c r="B3601">
        <v>1.2517653559760159E+18</v>
      </c>
      <c r="C3601" t="s">
        <v>13825</v>
      </c>
      <c r="D3601" s="1">
        <v>43940</v>
      </c>
      <c r="E3601" s="2">
        <v>0.39825231481481482</v>
      </c>
      <c r="F3601">
        <v>200</v>
      </c>
      <c r="G3601">
        <v>1889611729</v>
      </c>
      <c r="H3601" t="s">
        <v>354</v>
      </c>
      <c r="I3601" t="s">
        <v>355</v>
      </c>
      <c r="J3601" t="s">
        <v>265</v>
      </c>
      <c r="K3601" t="s">
        <v>13268</v>
      </c>
      <c r="L3601" t="s">
        <v>276</v>
      </c>
      <c r="M3601" t="s">
        <v>267</v>
      </c>
      <c r="N3601" t="s">
        <v>267</v>
      </c>
      <c r="O3601" t="s">
        <v>267</v>
      </c>
      <c r="P3601">
        <v>0</v>
      </c>
      <c r="Q3601">
        <v>0</v>
      </c>
      <c r="R3601">
        <v>0</v>
      </c>
      <c r="S3601" t="s">
        <v>267</v>
      </c>
      <c r="T3601" t="s">
        <v>267</v>
      </c>
      <c r="U3601" t="s">
        <v>13826</v>
      </c>
      <c r="V3601" t="b">
        <v>0</v>
      </c>
      <c r="W3601" t="s">
        <v>265</v>
      </c>
      <c r="X3601">
        <v>0</v>
      </c>
      <c r="Y3601" t="s">
        <v>265</v>
      </c>
      <c r="Z3601" t="s">
        <v>265</v>
      </c>
      <c r="AA3601" t="s">
        <v>265</v>
      </c>
      <c r="AB3601" t="s">
        <v>265</v>
      </c>
      <c r="AC3601" t="s">
        <v>265</v>
      </c>
      <c r="AD3601" t="s">
        <v>265</v>
      </c>
      <c r="AE3601" t="s">
        <v>265</v>
      </c>
      <c r="AF3601" t="s">
        <v>267</v>
      </c>
      <c r="AG3601" t="s">
        <v>265</v>
      </c>
      <c r="AH3601" t="s">
        <v>265</v>
      </c>
      <c r="AI3601" t="s">
        <v>265</v>
      </c>
      <c r="AJ3601" t="s">
        <v>265</v>
      </c>
      <c r="AL3601" t="str">
        <f>IF(Sudan_News12[[#This Row],[relevancy_classification_english]]="Relevant","مناسب",IF(Sudan_News12[[#This Row],[relevancy_classification_english]]="Relevant","عَرَضِيّ",""))</f>
        <v/>
      </c>
      <c r="AN3601" t="str">
        <f>IF(Sudan_News12[[#This Row],[sentiment_analysis_english]]="Negative","سلبي",IF(Sudan_News12[[#This Row],[sentiment_analysis_english]]="Neutral","حيادي",IF(Sudan_News12[[#This Row],[sentiment_analysis_english]]="Positive","إيجابي","")))</f>
        <v/>
      </c>
      <c r="AO3601" t="e">
        <f>INDEX(TextClassificationList[],MATCH(Sudan_News12[[#This Row],[text_classification_arabic]],TextClassificationList[text_classification_arabic],0),1)</f>
        <v>#N/A</v>
      </c>
      <c r="AQ3601" t="e">
        <f>INDEX(TextClassificationList[],MATCH(Sudan_News12[[#This Row],[text_classification_arabic2]],TextClassificationList[text_classification_arabic],0),1)</f>
        <v>#N/A</v>
      </c>
      <c r="AS3601" t="e">
        <f>INDEX(TextClassificationList[],MATCH(Sudan_News12[[#This Row],[text_classification_arabic3]],TextClassificationList[text_classification_arabic],0),1)</f>
        <v>#N/A</v>
      </c>
      <c r="AU3601" t="e">
        <f>INDEX(TextClassificationList[],MATCH(Sudan_News12[[#This Row],[text_classification_arabic4]],TextClassificationList[text_classification_arabic],0),1)</f>
        <v>#N/A</v>
      </c>
      <c r="AW3601" t="e">
        <f>INDEX(TextClassificationList[],MATCH(Sudan_News12[[#This Row],[text_classification_arabic5]],TextClassificationList[text_classification_arabic],0),1)</f>
        <v>#N/A</v>
      </c>
    </row>
    <row r="3602" spans="1:49" x14ac:dyDescent="0.2">
      <c r="A3602">
        <v>1.2517758170861281E+18</v>
      </c>
      <c r="B3602">
        <v>1.2517758170861281E+18</v>
      </c>
      <c r="C3602" t="s">
        <v>13827</v>
      </c>
      <c r="D3602" s="1">
        <v>43940</v>
      </c>
      <c r="E3602" s="2">
        <v>0.3979861111111111</v>
      </c>
      <c r="F3602">
        <v>200</v>
      </c>
      <c r="G3602">
        <v>1889611729</v>
      </c>
      <c r="H3602" t="s">
        <v>354</v>
      </c>
      <c r="I3602" t="s">
        <v>355</v>
      </c>
      <c r="J3602" t="s">
        <v>265</v>
      </c>
      <c r="K3602" t="s">
        <v>13828</v>
      </c>
      <c r="L3602" t="s">
        <v>266</v>
      </c>
      <c r="M3602" t="s">
        <v>267</v>
      </c>
      <c r="N3602" t="s">
        <v>267</v>
      </c>
      <c r="O3602" t="s">
        <v>267</v>
      </c>
      <c r="P3602">
        <v>0</v>
      </c>
      <c r="Q3602">
        <v>0</v>
      </c>
      <c r="R3602">
        <v>1</v>
      </c>
      <c r="S3602" t="s">
        <v>13829</v>
      </c>
      <c r="T3602" t="s">
        <v>267</v>
      </c>
      <c r="U3602" t="s">
        <v>13830</v>
      </c>
      <c r="V3602" t="b">
        <v>0</v>
      </c>
      <c r="W3602" t="s">
        <v>265</v>
      </c>
      <c r="X3602">
        <v>0</v>
      </c>
      <c r="Y3602" t="s">
        <v>265</v>
      </c>
      <c r="Z3602" t="s">
        <v>265</v>
      </c>
      <c r="AA3602" t="s">
        <v>265</v>
      </c>
      <c r="AB3602" t="s">
        <v>265</v>
      </c>
      <c r="AC3602" t="s">
        <v>265</v>
      </c>
      <c r="AD3602" t="s">
        <v>265</v>
      </c>
      <c r="AE3602" t="s">
        <v>265</v>
      </c>
      <c r="AF3602" t="s">
        <v>267</v>
      </c>
      <c r="AG3602" t="s">
        <v>265</v>
      </c>
      <c r="AH3602" t="s">
        <v>265</v>
      </c>
      <c r="AI3602" t="s">
        <v>265</v>
      </c>
      <c r="AJ3602" t="s">
        <v>265</v>
      </c>
      <c r="AL3602" t="str">
        <f>IF(Sudan_News12[[#This Row],[relevancy_classification_english]]="Relevant","مناسب",IF(Sudan_News12[[#This Row],[relevancy_classification_english]]="Relevant","عَرَضِيّ",""))</f>
        <v/>
      </c>
      <c r="AN3602" t="str">
        <f>IF(Sudan_News12[[#This Row],[sentiment_analysis_english]]="Negative","سلبي",IF(Sudan_News12[[#This Row],[sentiment_analysis_english]]="Neutral","حيادي",IF(Sudan_News12[[#This Row],[sentiment_analysis_english]]="Positive","إيجابي","")))</f>
        <v/>
      </c>
      <c r="AO3602" t="e">
        <f>INDEX(TextClassificationList[],MATCH(Sudan_News12[[#This Row],[text_classification_arabic]],TextClassificationList[text_classification_arabic],0),1)</f>
        <v>#N/A</v>
      </c>
      <c r="AQ3602" t="e">
        <f>INDEX(TextClassificationList[],MATCH(Sudan_News12[[#This Row],[text_classification_arabic2]],TextClassificationList[text_classification_arabic],0),1)</f>
        <v>#N/A</v>
      </c>
      <c r="AS3602" t="e">
        <f>INDEX(TextClassificationList[],MATCH(Sudan_News12[[#This Row],[text_classification_arabic3]],TextClassificationList[text_classification_arabic],0),1)</f>
        <v>#N/A</v>
      </c>
      <c r="AU3602" t="e">
        <f>INDEX(TextClassificationList[],MATCH(Sudan_News12[[#This Row],[text_classification_arabic4]],TextClassificationList[text_classification_arabic],0),1)</f>
        <v>#N/A</v>
      </c>
      <c r="AW3602" t="e">
        <f>INDEX(TextClassificationList[],MATCH(Sudan_News12[[#This Row],[text_classification_arabic5]],TextClassificationList[text_classification_arabic],0),1)</f>
        <v>#N/A</v>
      </c>
    </row>
    <row r="3603" spans="1:49" x14ac:dyDescent="0.2">
      <c r="A3603">
        <v>1.2517497563737334E+18</v>
      </c>
      <c r="B3603">
        <v>1.2515846064632381E+18</v>
      </c>
      <c r="C3603" t="s">
        <v>13831</v>
      </c>
      <c r="D3603" s="1">
        <v>43940</v>
      </c>
      <c r="E3603" s="2">
        <v>0.32606481481481481</v>
      </c>
      <c r="F3603">
        <v>200</v>
      </c>
      <c r="G3603">
        <v>1889611729</v>
      </c>
      <c r="H3603" t="s">
        <v>354</v>
      </c>
      <c r="I3603" t="s">
        <v>355</v>
      </c>
      <c r="J3603" t="s">
        <v>265</v>
      </c>
      <c r="K3603" t="s">
        <v>13832</v>
      </c>
      <c r="L3603" t="s">
        <v>266</v>
      </c>
      <c r="M3603" t="s">
        <v>267</v>
      </c>
      <c r="N3603" t="s">
        <v>267</v>
      </c>
      <c r="O3603" t="s">
        <v>267</v>
      </c>
      <c r="P3603">
        <v>0</v>
      </c>
      <c r="Q3603">
        <v>0</v>
      </c>
      <c r="R3603">
        <v>0</v>
      </c>
      <c r="S3603" t="s">
        <v>267</v>
      </c>
      <c r="T3603" t="s">
        <v>267</v>
      </c>
      <c r="U3603" t="s">
        <v>13833</v>
      </c>
      <c r="V3603" t="b">
        <v>0</v>
      </c>
      <c r="W3603" t="s">
        <v>265</v>
      </c>
      <c r="X3603">
        <v>0</v>
      </c>
      <c r="Y3603" t="s">
        <v>265</v>
      </c>
      <c r="Z3603" t="s">
        <v>265</v>
      </c>
      <c r="AA3603" t="s">
        <v>265</v>
      </c>
      <c r="AB3603" t="s">
        <v>265</v>
      </c>
      <c r="AC3603" t="s">
        <v>265</v>
      </c>
      <c r="AD3603" t="s">
        <v>265</v>
      </c>
      <c r="AE3603" t="s">
        <v>265</v>
      </c>
      <c r="AF3603" t="s">
        <v>6511</v>
      </c>
      <c r="AG3603" t="s">
        <v>265</v>
      </c>
      <c r="AH3603" t="s">
        <v>265</v>
      </c>
      <c r="AI3603" t="s">
        <v>265</v>
      </c>
      <c r="AJ3603" t="s">
        <v>265</v>
      </c>
      <c r="AL3603" t="str">
        <f>IF(Sudan_News12[[#This Row],[relevancy_classification_english]]="Relevant","مناسب",IF(Sudan_News12[[#This Row],[relevancy_classification_english]]="Relevant","عَرَضِيّ",""))</f>
        <v/>
      </c>
      <c r="AN3603" t="str">
        <f>IF(Sudan_News12[[#This Row],[sentiment_analysis_english]]="Negative","سلبي",IF(Sudan_News12[[#This Row],[sentiment_analysis_english]]="Neutral","حيادي",IF(Sudan_News12[[#This Row],[sentiment_analysis_english]]="Positive","إيجابي","")))</f>
        <v/>
      </c>
      <c r="AO3603" t="e">
        <f>INDEX(TextClassificationList[],MATCH(Sudan_News12[[#This Row],[text_classification_arabic]],TextClassificationList[text_classification_arabic],0),1)</f>
        <v>#N/A</v>
      </c>
      <c r="AQ3603" t="e">
        <f>INDEX(TextClassificationList[],MATCH(Sudan_News12[[#This Row],[text_classification_arabic2]],TextClassificationList[text_classification_arabic],0),1)</f>
        <v>#N/A</v>
      </c>
      <c r="AS3603" t="e">
        <f>INDEX(TextClassificationList[],MATCH(Sudan_News12[[#This Row],[text_classification_arabic3]],TextClassificationList[text_classification_arabic],0),1)</f>
        <v>#N/A</v>
      </c>
      <c r="AU3603" t="e">
        <f>INDEX(TextClassificationList[],MATCH(Sudan_News12[[#This Row],[text_classification_arabic4]],TextClassificationList[text_classification_arabic],0),1)</f>
        <v>#N/A</v>
      </c>
      <c r="AW3603" t="e">
        <f>INDEX(TextClassificationList[],MATCH(Sudan_News12[[#This Row],[text_classification_arabic5]],TextClassificationList[text_classification_arabic],0),1)</f>
        <v>#N/A</v>
      </c>
    </row>
    <row r="3604" spans="1:49" x14ac:dyDescent="0.2">
      <c r="A3604">
        <v>1.2517496904812626E+18</v>
      </c>
      <c r="B3604">
        <v>1.2515846064632381E+18</v>
      </c>
      <c r="C3604" t="s">
        <v>13834</v>
      </c>
      <c r="D3604" s="1">
        <v>43940</v>
      </c>
      <c r="E3604" s="2">
        <v>0.32589120370370372</v>
      </c>
      <c r="F3604">
        <v>200</v>
      </c>
      <c r="G3604">
        <v>1889611729</v>
      </c>
      <c r="H3604" t="s">
        <v>354</v>
      </c>
      <c r="I3604" t="s">
        <v>355</v>
      </c>
      <c r="J3604" t="s">
        <v>265</v>
      </c>
      <c r="K3604" t="s">
        <v>13835</v>
      </c>
      <c r="L3604" t="s">
        <v>276</v>
      </c>
      <c r="M3604" t="s">
        <v>267</v>
      </c>
      <c r="N3604" t="s">
        <v>267</v>
      </c>
      <c r="O3604" t="s">
        <v>267</v>
      </c>
      <c r="P3604">
        <v>0</v>
      </c>
      <c r="Q3604">
        <v>0</v>
      </c>
      <c r="R3604">
        <v>0</v>
      </c>
      <c r="S3604" t="s">
        <v>267</v>
      </c>
      <c r="T3604" t="s">
        <v>267</v>
      </c>
      <c r="U3604" t="s">
        <v>13836</v>
      </c>
      <c r="V3604" t="b">
        <v>0</v>
      </c>
      <c r="W3604" t="s">
        <v>265</v>
      </c>
      <c r="X3604">
        <v>0</v>
      </c>
      <c r="Y3604" t="s">
        <v>265</v>
      </c>
      <c r="Z3604" t="s">
        <v>265</v>
      </c>
      <c r="AA3604" t="s">
        <v>265</v>
      </c>
      <c r="AB3604" t="s">
        <v>265</v>
      </c>
      <c r="AC3604" t="s">
        <v>265</v>
      </c>
      <c r="AD3604" t="s">
        <v>265</v>
      </c>
      <c r="AE3604" t="s">
        <v>265</v>
      </c>
      <c r="AF3604" t="s">
        <v>6511</v>
      </c>
      <c r="AG3604" t="s">
        <v>265</v>
      </c>
      <c r="AH3604" t="s">
        <v>265</v>
      </c>
      <c r="AI3604" t="s">
        <v>265</v>
      </c>
      <c r="AJ3604" t="s">
        <v>265</v>
      </c>
      <c r="AL3604" t="str">
        <f>IF(Sudan_News12[[#This Row],[relevancy_classification_english]]="Relevant","مناسب",IF(Sudan_News12[[#This Row],[relevancy_classification_english]]="Relevant","عَرَضِيّ",""))</f>
        <v/>
      </c>
      <c r="AN3604" t="str">
        <f>IF(Sudan_News12[[#This Row],[sentiment_analysis_english]]="Negative","سلبي",IF(Sudan_News12[[#This Row],[sentiment_analysis_english]]="Neutral","حيادي",IF(Sudan_News12[[#This Row],[sentiment_analysis_english]]="Positive","إيجابي","")))</f>
        <v/>
      </c>
      <c r="AO3604" t="e">
        <f>INDEX(TextClassificationList[],MATCH(Sudan_News12[[#This Row],[text_classification_arabic]],TextClassificationList[text_classification_arabic],0),1)</f>
        <v>#N/A</v>
      </c>
      <c r="AQ3604" t="e">
        <f>INDEX(TextClassificationList[],MATCH(Sudan_News12[[#This Row],[text_classification_arabic2]],TextClassificationList[text_classification_arabic],0),1)</f>
        <v>#N/A</v>
      </c>
      <c r="AS3604" t="e">
        <f>INDEX(TextClassificationList[],MATCH(Sudan_News12[[#This Row],[text_classification_arabic3]],TextClassificationList[text_classification_arabic],0),1)</f>
        <v>#N/A</v>
      </c>
      <c r="AU3604" t="e">
        <f>INDEX(TextClassificationList[],MATCH(Sudan_News12[[#This Row],[text_classification_arabic4]],TextClassificationList[text_classification_arabic],0),1)</f>
        <v>#N/A</v>
      </c>
      <c r="AW3604" t="e">
        <f>INDEX(TextClassificationList[],MATCH(Sudan_News12[[#This Row],[text_classification_arabic5]],TextClassificationList[text_classification_arabic],0),1)</f>
        <v>#N/A</v>
      </c>
    </row>
    <row r="3605" spans="1:49" x14ac:dyDescent="0.2">
      <c r="A3605">
        <v>1.2517492420975452E+18</v>
      </c>
      <c r="B3605">
        <v>1.2517492420975452E+18</v>
      </c>
      <c r="C3605" t="s">
        <v>13837</v>
      </c>
      <c r="D3605" s="1">
        <v>43940</v>
      </c>
      <c r="E3605" s="2">
        <v>0.32465277777777779</v>
      </c>
      <c r="F3605">
        <v>200</v>
      </c>
      <c r="G3605">
        <v>1889611729</v>
      </c>
      <c r="H3605" t="s">
        <v>354</v>
      </c>
      <c r="I3605" t="s">
        <v>355</v>
      </c>
      <c r="J3605" t="s">
        <v>265</v>
      </c>
      <c r="K3605" t="s">
        <v>13838</v>
      </c>
      <c r="L3605" t="s">
        <v>270</v>
      </c>
      <c r="M3605" t="s">
        <v>267</v>
      </c>
      <c r="N3605" t="s">
        <v>267</v>
      </c>
      <c r="O3605" t="s">
        <v>267</v>
      </c>
      <c r="P3605">
        <v>0</v>
      </c>
      <c r="Q3605">
        <v>0</v>
      </c>
      <c r="R3605">
        <v>0</v>
      </c>
      <c r="S3605" t="s">
        <v>13839</v>
      </c>
      <c r="T3605" t="s">
        <v>267</v>
      </c>
      <c r="U3605" t="s">
        <v>13840</v>
      </c>
      <c r="V3605" t="b">
        <v>0</v>
      </c>
      <c r="W3605" t="s">
        <v>265</v>
      </c>
      <c r="X3605">
        <v>0</v>
      </c>
      <c r="Y3605" t="s">
        <v>265</v>
      </c>
      <c r="Z3605" t="s">
        <v>265</v>
      </c>
      <c r="AA3605" t="s">
        <v>265</v>
      </c>
      <c r="AB3605" t="s">
        <v>265</v>
      </c>
      <c r="AC3605" t="s">
        <v>265</v>
      </c>
      <c r="AD3605" t="s">
        <v>265</v>
      </c>
      <c r="AE3605" t="s">
        <v>265</v>
      </c>
      <c r="AF3605" t="s">
        <v>267</v>
      </c>
      <c r="AG3605" t="s">
        <v>265</v>
      </c>
      <c r="AH3605" t="s">
        <v>265</v>
      </c>
      <c r="AI3605" t="s">
        <v>265</v>
      </c>
      <c r="AJ3605" t="s">
        <v>265</v>
      </c>
      <c r="AL3605" t="str">
        <f>IF(Sudan_News12[[#This Row],[relevancy_classification_english]]="Relevant","مناسب",IF(Sudan_News12[[#This Row],[relevancy_classification_english]]="Relevant","عَرَضِيّ",""))</f>
        <v/>
      </c>
      <c r="AN3605" t="str">
        <f>IF(Sudan_News12[[#This Row],[sentiment_analysis_english]]="Negative","سلبي",IF(Sudan_News12[[#This Row],[sentiment_analysis_english]]="Neutral","حيادي",IF(Sudan_News12[[#This Row],[sentiment_analysis_english]]="Positive","إيجابي","")))</f>
        <v/>
      </c>
      <c r="AO3605" t="e">
        <f>INDEX(TextClassificationList[],MATCH(Sudan_News12[[#This Row],[text_classification_arabic]],TextClassificationList[text_classification_arabic],0),1)</f>
        <v>#N/A</v>
      </c>
      <c r="AQ3605" t="e">
        <f>INDEX(TextClassificationList[],MATCH(Sudan_News12[[#This Row],[text_classification_arabic2]],TextClassificationList[text_classification_arabic],0),1)</f>
        <v>#N/A</v>
      </c>
      <c r="AS3605" t="e">
        <f>INDEX(TextClassificationList[],MATCH(Sudan_News12[[#This Row],[text_classification_arabic3]],TextClassificationList[text_classification_arabic],0),1)</f>
        <v>#N/A</v>
      </c>
      <c r="AU3605" t="e">
        <f>INDEX(TextClassificationList[],MATCH(Sudan_News12[[#This Row],[text_classification_arabic4]],TextClassificationList[text_classification_arabic],0),1)</f>
        <v>#N/A</v>
      </c>
      <c r="AW3605" t="e">
        <f>INDEX(TextClassificationList[],MATCH(Sudan_News12[[#This Row],[text_classification_arabic5]],TextClassificationList[text_classification_arabic],0),1)</f>
        <v>#N/A</v>
      </c>
    </row>
    <row r="3606" spans="1:49" x14ac:dyDescent="0.2">
      <c r="A3606">
        <v>1.2517320041750528E+18</v>
      </c>
      <c r="B3606">
        <v>1.2516378495034696E+18</v>
      </c>
      <c r="C3606" t="s">
        <v>13841</v>
      </c>
      <c r="D3606" s="1">
        <v>43940</v>
      </c>
      <c r="E3606" s="2">
        <v>0.27708333333333335</v>
      </c>
      <c r="F3606">
        <v>200</v>
      </c>
      <c r="G3606">
        <v>1889611729</v>
      </c>
      <c r="H3606" t="s">
        <v>354</v>
      </c>
      <c r="I3606" t="s">
        <v>355</v>
      </c>
      <c r="J3606" t="s">
        <v>265</v>
      </c>
      <c r="K3606" t="s">
        <v>13842</v>
      </c>
      <c r="L3606" t="s">
        <v>266</v>
      </c>
      <c r="M3606" t="s">
        <v>267</v>
      </c>
      <c r="N3606" t="s">
        <v>267</v>
      </c>
      <c r="O3606" t="s">
        <v>267</v>
      </c>
      <c r="P3606">
        <v>0</v>
      </c>
      <c r="Q3606">
        <v>1</v>
      </c>
      <c r="R3606">
        <v>1</v>
      </c>
      <c r="S3606" t="s">
        <v>267</v>
      </c>
      <c r="T3606" t="s">
        <v>267</v>
      </c>
      <c r="U3606" t="s">
        <v>13843</v>
      </c>
      <c r="V3606" t="b">
        <v>0</v>
      </c>
      <c r="W3606" t="s">
        <v>265</v>
      </c>
      <c r="X3606">
        <v>0</v>
      </c>
      <c r="Y3606" t="s">
        <v>265</v>
      </c>
      <c r="Z3606" t="s">
        <v>265</v>
      </c>
      <c r="AA3606" t="s">
        <v>265</v>
      </c>
      <c r="AB3606" t="s">
        <v>265</v>
      </c>
      <c r="AC3606" t="s">
        <v>265</v>
      </c>
      <c r="AD3606" t="s">
        <v>265</v>
      </c>
      <c r="AE3606" t="s">
        <v>265</v>
      </c>
      <c r="AF3606" t="s">
        <v>6099</v>
      </c>
      <c r="AG3606" t="s">
        <v>265</v>
      </c>
      <c r="AH3606" t="s">
        <v>265</v>
      </c>
      <c r="AI3606" t="s">
        <v>265</v>
      </c>
      <c r="AJ3606" t="s">
        <v>265</v>
      </c>
      <c r="AL3606" t="str">
        <f>IF(Sudan_News12[[#This Row],[relevancy_classification_english]]="Relevant","مناسب",IF(Sudan_News12[[#This Row],[relevancy_classification_english]]="Relevant","عَرَضِيّ",""))</f>
        <v/>
      </c>
      <c r="AN3606" t="str">
        <f>IF(Sudan_News12[[#This Row],[sentiment_analysis_english]]="Negative","سلبي",IF(Sudan_News12[[#This Row],[sentiment_analysis_english]]="Neutral","حيادي",IF(Sudan_News12[[#This Row],[sentiment_analysis_english]]="Positive","إيجابي","")))</f>
        <v/>
      </c>
      <c r="AO3606" t="e">
        <f>INDEX(TextClassificationList[],MATCH(Sudan_News12[[#This Row],[text_classification_arabic]],TextClassificationList[text_classification_arabic],0),1)</f>
        <v>#N/A</v>
      </c>
      <c r="AQ3606" t="e">
        <f>INDEX(TextClassificationList[],MATCH(Sudan_News12[[#This Row],[text_classification_arabic2]],TextClassificationList[text_classification_arabic],0),1)</f>
        <v>#N/A</v>
      </c>
      <c r="AS3606" t="e">
        <f>INDEX(TextClassificationList[],MATCH(Sudan_News12[[#This Row],[text_classification_arabic3]],TextClassificationList[text_classification_arabic],0),1)</f>
        <v>#N/A</v>
      </c>
      <c r="AU3606" t="e">
        <f>INDEX(TextClassificationList[],MATCH(Sudan_News12[[#This Row],[text_classification_arabic4]],TextClassificationList[text_classification_arabic],0),1)</f>
        <v>#N/A</v>
      </c>
      <c r="AW3606" t="e">
        <f>INDEX(TextClassificationList[],MATCH(Sudan_News12[[#This Row],[text_classification_arabic5]],TextClassificationList[text_classification_arabic],0),1)</f>
        <v>#N/A</v>
      </c>
    </row>
    <row r="3607" spans="1:49" x14ac:dyDescent="0.2">
      <c r="A3607">
        <v>1.2517319467340063E+18</v>
      </c>
      <c r="B3607">
        <v>1.2516378495034696E+18</v>
      </c>
      <c r="C3607" t="s">
        <v>13844</v>
      </c>
      <c r="D3607" s="1">
        <v>43940</v>
      </c>
      <c r="E3607" s="2">
        <v>0.2769212962962963</v>
      </c>
      <c r="F3607">
        <v>200</v>
      </c>
      <c r="G3607">
        <v>1889611729</v>
      </c>
      <c r="H3607" t="s">
        <v>354</v>
      </c>
      <c r="I3607" t="s">
        <v>355</v>
      </c>
      <c r="J3607" t="s">
        <v>265</v>
      </c>
      <c r="K3607" t="s">
        <v>13845</v>
      </c>
      <c r="L3607" t="s">
        <v>276</v>
      </c>
      <c r="M3607" t="s">
        <v>267</v>
      </c>
      <c r="N3607" t="s">
        <v>267</v>
      </c>
      <c r="O3607" t="s">
        <v>267</v>
      </c>
      <c r="P3607">
        <v>0</v>
      </c>
      <c r="Q3607">
        <v>1</v>
      </c>
      <c r="R3607">
        <v>1</v>
      </c>
      <c r="S3607" t="s">
        <v>267</v>
      </c>
      <c r="T3607" t="s">
        <v>267</v>
      </c>
      <c r="U3607" t="s">
        <v>13846</v>
      </c>
      <c r="V3607" t="b">
        <v>0</v>
      </c>
      <c r="W3607" t="s">
        <v>265</v>
      </c>
      <c r="X3607">
        <v>0</v>
      </c>
      <c r="Y3607" t="s">
        <v>265</v>
      </c>
      <c r="Z3607" t="s">
        <v>265</v>
      </c>
      <c r="AA3607" t="s">
        <v>265</v>
      </c>
      <c r="AB3607" t="s">
        <v>265</v>
      </c>
      <c r="AC3607" t="s">
        <v>265</v>
      </c>
      <c r="AD3607" t="s">
        <v>265</v>
      </c>
      <c r="AE3607" t="s">
        <v>265</v>
      </c>
      <c r="AF3607" t="s">
        <v>6099</v>
      </c>
      <c r="AG3607" t="s">
        <v>265</v>
      </c>
      <c r="AH3607" t="s">
        <v>265</v>
      </c>
      <c r="AI3607" t="s">
        <v>265</v>
      </c>
      <c r="AJ3607" t="s">
        <v>265</v>
      </c>
      <c r="AL3607" t="str">
        <f>IF(Sudan_News12[[#This Row],[relevancy_classification_english]]="Relevant","مناسب",IF(Sudan_News12[[#This Row],[relevancy_classification_english]]="Relevant","عَرَضِيّ",""))</f>
        <v/>
      </c>
      <c r="AN3607" t="str">
        <f>IF(Sudan_News12[[#This Row],[sentiment_analysis_english]]="Negative","سلبي",IF(Sudan_News12[[#This Row],[sentiment_analysis_english]]="Neutral","حيادي",IF(Sudan_News12[[#This Row],[sentiment_analysis_english]]="Positive","إيجابي","")))</f>
        <v/>
      </c>
      <c r="AO3607" t="e">
        <f>INDEX(TextClassificationList[],MATCH(Sudan_News12[[#This Row],[text_classification_arabic]],TextClassificationList[text_classification_arabic],0),1)</f>
        <v>#N/A</v>
      </c>
      <c r="AQ3607" t="e">
        <f>INDEX(TextClassificationList[],MATCH(Sudan_News12[[#This Row],[text_classification_arabic2]],TextClassificationList[text_classification_arabic],0),1)</f>
        <v>#N/A</v>
      </c>
      <c r="AS3607" t="e">
        <f>INDEX(TextClassificationList[],MATCH(Sudan_News12[[#This Row],[text_classification_arabic3]],TextClassificationList[text_classification_arabic],0),1)</f>
        <v>#N/A</v>
      </c>
      <c r="AU3607" t="e">
        <f>INDEX(TextClassificationList[],MATCH(Sudan_News12[[#This Row],[text_classification_arabic4]],TextClassificationList[text_classification_arabic],0),1)</f>
        <v>#N/A</v>
      </c>
      <c r="AW3607" t="e">
        <f>INDEX(TextClassificationList[],MATCH(Sudan_News12[[#This Row],[text_classification_arabic5]],TextClassificationList[text_classification_arabic],0),1)</f>
        <v>#N/A</v>
      </c>
    </row>
    <row r="3608" spans="1:49" x14ac:dyDescent="0.2">
      <c r="A3608">
        <v>1.2517315884314665E+18</v>
      </c>
      <c r="B3608">
        <v>1.2517072280814879E+18</v>
      </c>
      <c r="C3608" t="s">
        <v>13847</v>
      </c>
      <c r="D3608" s="1">
        <v>43940</v>
      </c>
      <c r="E3608" s="2">
        <v>0.2759375</v>
      </c>
      <c r="F3608">
        <v>200</v>
      </c>
      <c r="G3608">
        <v>1889611729</v>
      </c>
      <c r="H3608" t="s">
        <v>354</v>
      </c>
      <c r="I3608" t="s">
        <v>355</v>
      </c>
      <c r="J3608" t="s">
        <v>265</v>
      </c>
      <c r="K3608" t="s">
        <v>13848</v>
      </c>
      <c r="L3608" t="s">
        <v>276</v>
      </c>
      <c r="M3608" t="s">
        <v>267</v>
      </c>
      <c r="N3608" t="s">
        <v>267</v>
      </c>
      <c r="O3608" t="s">
        <v>267</v>
      </c>
      <c r="P3608">
        <v>0</v>
      </c>
      <c r="Q3608">
        <v>1</v>
      </c>
      <c r="R3608">
        <v>0</v>
      </c>
      <c r="S3608" t="s">
        <v>267</v>
      </c>
      <c r="T3608" t="s">
        <v>267</v>
      </c>
      <c r="U3608" t="s">
        <v>13849</v>
      </c>
      <c r="V3608" t="b">
        <v>0</v>
      </c>
      <c r="W3608" t="s">
        <v>265</v>
      </c>
      <c r="X3608">
        <v>0</v>
      </c>
      <c r="Y3608" t="s">
        <v>265</v>
      </c>
      <c r="Z3608" t="s">
        <v>265</v>
      </c>
      <c r="AA3608" t="s">
        <v>265</v>
      </c>
      <c r="AB3608" t="s">
        <v>265</v>
      </c>
      <c r="AC3608" t="s">
        <v>265</v>
      </c>
      <c r="AD3608" t="s">
        <v>265</v>
      </c>
      <c r="AE3608" t="s">
        <v>265</v>
      </c>
      <c r="AF3608" t="s">
        <v>13850</v>
      </c>
      <c r="AG3608" t="s">
        <v>265</v>
      </c>
      <c r="AH3608" t="s">
        <v>265</v>
      </c>
      <c r="AI3608" t="s">
        <v>265</v>
      </c>
      <c r="AJ3608" t="s">
        <v>265</v>
      </c>
      <c r="AL3608" t="str">
        <f>IF(Sudan_News12[[#This Row],[relevancy_classification_english]]="Relevant","مناسب",IF(Sudan_News12[[#This Row],[relevancy_classification_english]]="Relevant","عَرَضِيّ",""))</f>
        <v/>
      </c>
      <c r="AN3608" t="str">
        <f>IF(Sudan_News12[[#This Row],[sentiment_analysis_english]]="Negative","سلبي",IF(Sudan_News12[[#This Row],[sentiment_analysis_english]]="Neutral","حيادي",IF(Sudan_News12[[#This Row],[sentiment_analysis_english]]="Positive","إيجابي","")))</f>
        <v/>
      </c>
      <c r="AO3608" t="e">
        <f>INDEX(TextClassificationList[],MATCH(Sudan_News12[[#This Row],[text_classification_arabic]],TextClassificationList[text_classification_arabic],0),1)</f>
        <v>#N/A</v>
      </c>
      <c r="AQ3608" t="e">
        <f>INDEX(TextClassificationList[],MATCH(Sudan_News12[[#This Row],[text_classification_arabic2]],TextClassificationList[text_classification_arabic],0),1)</f>
        <v>#N/A</v>
      </c>
      <c r="AS3608" t="e">
        <f>INDEX(TextClassificationList[],MATCH(Sudan_News12[[#This Row],[text_classification_arabic3]],TextClassificationList[text_classification_arabic],0),1)</f>
        <v>#N/A</v>
      </c>
      <c r="AU3608" t="e">
        <f>INDEX(TextClassificationList[],MATCH(Sudan_News12[[#This Row],[text_classification_arabic4]],TextClassificationList[text_classification_arabic],0),1)</f>
        <v>#N/A</v>
      </c>
      <c r="AW3608" t="e">
        <f>INDEX(TextClassificationList[],MATCH(Sudan_News12[[#This Row],[text_classification_arabic5]],TextClassificationList[text_classification_arabic],0),1)</f>
        <v>#N/A</v>
      </c>
    </row>
    <row r="3609" spans="1:49" x14ac:dyDescent="0.2">
      <c r="A3609">
        <v>1.2517315423696036E+18</v>
      </c>
      <c r="B3609">
        <v>1.251729785090388E+18</v>
      </c>
      <c r="C3609" t="s">
        <v>13851</v>
      </c>
      <c r="D3609" s="1">
        <v>43940</v>
      </c>
      <c r="E3609" s="2">
        <v>0.27581018518518519</v>
      </c>
      <c r="F3609">
        <v>200</v>
      </c>
      <c r="G3609">
        <v>1889611729</v>
      </c>
      <c r="H3609" t="s">
        <v>354</v>
      </c>
      <c r="I3609" t="s">
        <v>355</v>
      </c>
      <c r="J3609" t="s">
        <v>265</v>
      </c>
      <c r="K3609" t="s">
        <v>13852</v>
      </c>
      <c r="L3609" t="s">
        <v>276</v>
      </c>
      <c r="M3609" t="s">
        <v>267</v>
      </c>
      <c r="N3609" t="s">
        <v>267</v>
      </c>
      <c r="O3609" t="s">
        <v>267</v>
      </c>
      <c r="P3609">
        <v>0</v>
      </c>
      <c r="Q3609">
        <v>1</v>
      </c>
      <c r="R3609">
        <v>0</v>
      </c>
      <c r="S3609" t="s">
        <v>267</v>
      </c>
      <c r="T3609" t="s">
        <v>267</v>
      </c>
      <c r="U3609" t="s">
        <v>13853</v>
      </c>
      <c r="V3609" t="b">
        <v>0</v>
      </c>
      <c r="W3609" t="s">
        <v>265</v>
      </c>
      <c r="X3609">
        <v>0</v>
      </c>
      <c r="Y3609" t="s">
        <v>265</v>
      </c>
      <c r="Z3609" t="s">
        <v>265</v>
      </c>
      <c r="AA3609" t="s">
        <v>265</v>
      </c>
      <c r="AB3609" t="s">
        <v>265</v>
      </c>
      <c r="AC3609" t="s">
        <v>265</v>
      </c>
      <c r="AD3609" t="s">
        <v>265</v>
      </c>
      <c r="AE3609" t="s">
        <v>265</v>
      </c>
      <c r="AF3609" t="s">
        <v>13854</v>
      </c>
      <c r="AG3609" t="s">
        <v>265</v>
      </c>
      <c r="AH3609" t="s">
        <v>265</v>
      </c>
      <c r="AI3609" t="s">
        <v>265</v>
      </c>
      <c r="AJ3609" t="s">
        <v>265</v>
      </c>
      <c r="AL3609" t="str">
        <f>IF(Sudan_News12[[#This Row],[relevancy_classification_english]]="Relevant","مناسب",IF(Sudan_News12[[#This Row],[relevancy_classification_english]]="Relevant","عَرَضِيّ",""))</f>
        <v/>
      </c>
      <c r="AN3609" t="str">
        <f>IF(Sudan_News12[[#This Row],[sentiment_analysis_english]]="Negative","سلبي",IF(Sudan_News12[[#This Row],[sentiment_analysis_english]]="Neutral","حيادي",IF(Sudan_News12[[#This Row],[sentiment_analysis_english]]="Positive","إيجابي","")))</f>
        <v/>
      </c>
      <c r="AO3609" t="e">
        <f>INDEX(TextClassificationList[],MATCH(Sudan_News12[[#This Row],[text_classification_arabic]],TextClassificationList[text_classification_arabic],0),1)</f>
        <v>#N/A</v>
      </c>
      <c r="AQ3609" t="e">
        <f>INDEX(TextClassificationList[],MATCH(Sudan_News12[[#This Row],[text_classification_arabic2]],TextClassificationList[text_classification_arabic],0),1)</f>
        <v>#N/A</v>
      </c>
      <c r="AS3609" t="e">
        <f>INDEX(TextClassificationList[],MATCH(Sudan_News12[[#This Row],[text_classification_arabic3]],TextClassificationList[text_classification_arabic],0),1)</f>
        <v>#N/A</v>
      </c>
      <c r="AU3609" t="e">
        <f>INDEX(TextClassificationList[],MATCH(Sudan_News12[[#This Row],[text_classification_arabic4]],TextClassificationList[text_classification_arabic],0),1)</f>
        <v>#N/A</v>
      </c>
      <c r="AW3609" t="e">
        <f>INDEX(TextClassificationList[],MATCH(Sudan_News12[[#This Row],[text_classification_arabic5]],TextClassificationList[text_classification_arabic],0),1)</f>
        <v>#N/A</v>
      </c>
    </row>
    <row r="3610" spans="1:49" x14ac:dyDescent="0.2">
      <c r="A3610">
        <v>1.2517084937463849E+18</v>
      </c>
      <c r="B3610">
        <v>1.2516797681536737E+18</v>
      </c>
      <c r="C3610" t="s">
        <v>13855</v>
      </c>
      <c r="D3610" s="1">
        <v>43940</v>
      </c>
      <c r="E3610" s="2">
        <v>0.21221064814814813</v>
      </c>
      <c r="F3610">
        <v>200</v>
      </c>
      <c r="G3610">
        <v>1889611729</v>
      </c>
      <c r="H3610" t="s">
        <v>354</v>
      </c>
      <c r="I3610" t="s">
        <v>355</v>
      </c>
      <c r="J3610" t="s">
        <v>265</v>
      </c>
      <c r="K3610" t="s">
        <v>13856</v>
      </c>
      <c r="L3610" t="s">
        <v>266</v>
      </c>
      <c r="M3610" t="s">
        <v>267</v>
      </c>
      <c r="N3610" t="s">
        <v>267</v>
      </c>
      <c r="O3610" t="s">
        <v>267</v>
      </c>
      <c r="P3610">
        <v>0</v>
      </c>
      <c r="Q3610">
        <v>1</v>
      </c>
      <c r="R3610">
        <v>0</v>
      </c>
      <c r="S3610" t="s">
        <v>267</v>
      </c>
      <c r="T3610" t="s">
        <v>267</v>
      </c>
      <c r="U3610" t="s">
        <v>13857</v>
      </c>
      <c r="V3610" t="b">
        <v>0</v>
      </c>
      <c r="W3610" t="s">
        <v>265</v>
      </c>
      <c r="X3610">
        <v>0</v>
      </c>
      <c r="Y3610" t="s">
        <v>265</v>
      </c>
      <c r="Z3610" t="s">
        <v>265</v>
      </c>
      <c r="AA3610" t="s">
        <v>265</v>
      </c>
      <c r="AB3610" t="s">
        <v>265</v>
      </c>
      <c r="AC3610" t="s">
        <v>265</v>
      </c>
      <c r="AD3610" t="s">
        <v>265</v>
      </c>
      <c r="AE3610" t="s">
        <v>265</v>
      </c>
      <c r="AF3610" t="s">
        <v>6511</v>
      </c>
      <c r="AG3610" t="s">
        <v>265</v>
      </c>
      <c r="AH3610" t="s">
        <v>265</v>
      </c>
      <c r="AI3610" t="s">
        <v>265</v>
      </c>
      <c r="AJ3610" t="s">
        <v>265</v>
      </c>
      <c r="AL3610" t="str">
        <f>IF(Sudan_News12[[#This Row],[relevancy_classification_english]]="Relevant","مناسب",IF(Sudan_News12[[#This Row],[relevancy_classification_english]]="Relevant","عَرَضِيّ",""))</f>
        <v/>
      </c>
      <c r="AN3610" t="str">
        <f>IF(Sudan_News12[[#This Row],[sentiment_analysis_english]]="Negative","سلبي",IF(Sudan_News12[[#This Row],[sentiment_analysis_english]]="Neutral","حيادي",IF(Sudan_News12[[#This Row],[sentiment_analysis_english]]="Positive","إيجابي","")))</f>
        <v/>
      </c>
      <c r="AO3610" t="e">
        <f>INDEX(TextClassificationList[],MATCH(Sudan_News12[[#This Row],[text_classification_arabic]],TextClassificationList[text_classification_arabic],0),1)</f>
        <v>#N/A</v>
      </c>
      <c r="AQ3610" t="e">
        <f>INDEX(TextClassificationList[],MATCH(Sudan_News12[[#This Row],[text_classification_arabic2]],TextClassificationList[text_classification_arabic],0),1)</f>
        <v>#N/A</v>
      </c>
      <c r="AS3610" t="e">
        <f>INDEX(TextClassificationList[],MATCH(Sudan_News12[[#This Row],[text_classification_arabic3]],TextClassificationList[text_classification_arabic],0),1)</f>
        <v>#N/A</v>
      </c>
      <c r="AU3610" t="e">
        <f>INDEX(TextClassificationList[],MATCH(Sudan_News12[[#This Row],[text_classification_arabic4]],TextClassificationList[text_classification_arabic],0),1)</f>
        <v>#N/A</v>
      </c>
      <c r="AW3610" t="e">
        <f>INDEX(TextClassificationList[],MATCH(Sudan_News12[[#This Row],[text_classification_arabic5]],TextClassificationList[text_classification_arabic],0),1)</f>
        <v>#N/A</v>
      </c>
    </row>
    <row r="3611" spans="1:49" x14ac:dyDescent="0.2">
      <c r="A3611">
        <v>1.2517083069487514E+18</v>
      </c>
      <c r="B3611">
        <v>1.2516645533661635E+18</v>
      </c>
      <c r="C3611" t="s">
        <v>13858</v>
      </c>
      <c r="D3611" s="1">
        <v>43940</v>
      </c>
      <c r="E3611" s="2">
        <v>0.2116898148148148</v>
      </c>
      <c r="F3611">
        <v>200</v>
      </c>
      <c r="G3611">
        <v>1889611729</v>
      </c>
      <c r="H3611" t="s">
        <v>354</v>
      </c>
      <c r="I3611" t="s">
        <v>355</v>
      </c>
      <c r="J3611" t="s">
        <v>265</v>
      </c>
      <c r="K3611" t="s">
        <v>13859</v>
      </c>
      <c r="L3611" t="s">
        <v>276</v>
      </c>
      <c r="M3611" t="s">
        <v>267</v>
      </c>
      <c r="N3611" t="s">
        <v>267</v>
      </c>
      <c r="O3611" t="s">
        <v>267</v>
      </c>
      <c r="P3611">
        <v>0</v>
      </c>
      <c r="Q3611">
        <v>1</v>
      </c>
      <c r="R3611">
        <v>1</v>
      </c>
      <c r="S3611" t="s">
        <v>267</v>
      </c>
      <c r="T3611" t="s">
        <v>267</v>
      </c>
      <c r="U3611" t="s">
        <v>13860</v>
      </c>
      <c r="V3611" t="b">
        <v>0</v>
      </c>
      <c r="W3611" t="s">
        <v>265</v>
      </c>
      <c r="X3611">
        <v>0</v>
      </c>
      <c r="Y3611" t="s">
        <v>265</v>
      </c>
      <c r="Z3611" t="s">
        <v>265</v>
      </c>
      <c r="AA3611" t="s">
        <v>265</v>
      </c>
      <c r="AB3611" t="s">
        <v>265</v>
      </c>
      <c r="AC3611" t="s">
        <v>265</v>
      </c>
      <c r="AD3611" t="s">
        <v>265</v>
      </c>
      <c r="AE3611" t="s">
        <v>265</v>
      </c>
      <c r="AF3611" t="s">
        <v>10335</v>
      </c>
      <c r="AG3611" t="s">
        <v>265</v>
      </c>
      <c r="AH3611" t="s">
        <v>265</v>
      </c>
      <c r="AI3611" t="s">
        <v>265</v>
      </c>
      <c r="AJ3611" t="s">
        <v>265</v>
      </c>
      <c r="AL3611" t="str">
        <f>IF(Sudan_News12[[#This Row],[relevancy_classification_english]]="Relevant","مناسب",IF(Sudan_News12[[#This Row],[relevancy_classification_english]]="Relevant","عَرَضِيّ",""))</f>
        <v/>
      </c>
      <c r="AN3611" t="str">
        <f>IF(Sudan_News12[[#This Row],[sentiment_analysis_english]]="Negative","سلبي",IF(Sudan_News12[[#This Row],[sentiment_analysis_english]]="Neutral","حيادي",IF(Sudan_News12[[#This Row],[sentiment_analysis_english]]="Positive","إيجابي","")))</f>
        <v/>
      </c>
      <c r="AO3611" t="e">
        <f>INDEX(TextClassificationList[],MATCH(Sudan_News12[[#This Row],[text_classification_arabic]],TextClassificationList[text_classification_arabic],0),1)</f>
        <v>#N/A</v>
      </c>
      <c r="AQ3611" t="e">
        <f>INDEX(TextClassificationList[],MATCH(Sudan_News12[[#This Row],[text_classification_arabic2]],TextClassificationList[text_classification_arabic],0),1)</f>
        <v>#N/A</v>
      </c>
      <c r="AS3611" t="e">
        <f>INDEX(TextClassificationList[],MATCH(Sudan_News12[[#This Row],[text_classification_arabic3]],TextClassificationList[text_classification_arabic],0),1)</f>
        <v>#N/A</v>
      </c>
      <c r="AU3611" t="e">
        <f>INDEX(TextClassificationList[],MATCH(Sudan_News12[[#This Row],[text_classification_arabic4]],TextClassificationList[text_classification_arabic],0),1)</f>
        <v>#N/A</v>
      </c>
      <c r="AW3611" t="e">
        <f>INDEX(TextClassificationList[],MATCH(Sudan_News12[[#This Row],[text_classification_arabic5]],TextClassificationList[text_classification_arabic],0),1)</f>
        <v>#N/A</v>
      </c>
    </row>
    <row r="3612" spans="1:49" x14ac:dyDescent="0.2">
      <c r="A3612">
        <v>1.2517012462700708E+18</v>
      </c>
      <c r="B3612">
        <v>1.2515872510097162E+18</v>
      </c>
      <c r="C3612" t="s">
        <v>13861</v>
      </c>
      <c r="D3612" s="1">
        <v>43940</v>
      </c>
      <c r="E3612" s="2">
        <v>0.19221064814814814</v>
      </c>
      <c r="F3612">
        <v>200</v>
      </c>
      <c r="G3612">
        <v>1889611729</v>
      </c>
      <c r="H3612" t="s">
        <v>354</v>
      </c>
      <c r="I3612" t="s">
        <v>355</v>
      </c>
      <c r="J3612" t="s">
        <v>265</v>
      </c>
      <c r="K3612" t="s">
        <v>13862</v>
      </c>
      <c r="L3612" t="s">
        <v>266</v>
      </c>
      <c r="M3612" t="s">
        <v>267</v>
      </c>
      <c r="N3612" t="s">
        <v>267</v>
      </c>
      <c r="O3612" t="s">
        <v>267</v>
      </c>
      <c r="P3612">
        <v>0</v>
      </c>
      <c r="Q3612">
        <v>1</v>
      </c>
      <c r="R3612">
        <v>1</v>
      </c>
      <c r="S3612" t="s">
        <v>267</v>
      </c>
      <c r="T3612" t="s">
        <v>267</v>
      </c>
      <c r="U3612" t="s">
        <v>13863</v>
      </c>
      <c r="V3612" t="b">
        <v>0</v>
      </c>
      <c r="W3612" t="s">
        <v>265</v>
      </c>
      <c r="X3612">
        <v>0</v>
      </c>
      <c r="Y3612" t="s">
        <v>265</v>
      </c>
      <c r="Z3612" t="s">
        <v>265</v>
      </c>
      <c r="AA3612" t="s">
        <v>265</v>
      </c>
      <c r="AB3612" t="s">
        <v>265</v>
      </c>
      <c r="AC3612" t="s">
        <v>265</v>
      </c>
      <c r="AD3612" t="s">
        <v>265</v>
      </c>
      <c r="AE3612" t="s">
        <v>265</v>
      </c>
      <c r="AF3612" t="s">
        <v>6099</v>
      </c>
      <c r="AG3612" t="s">
        <v>265</v>
      </c>
      <c r="AH3612" t="s">
        <v>265</v>
      </c>
      <c r="AI3612" t="s">
        <v>265</v>
      </c>
      <c r="AJ3612" t="s">
        <v>265</v>
      </c>
      <c r="AL3612" t="str">
        <f>IF(Sudan_News12[[#This Row],[relevancy_classification_english]]="Relevant","مناسب",IF(Sudan_News12[[#This Row],[relevancy_classification_english]]="Relevant","عَرَضِيّ",""))</f>
        <v/>
      </c>
      <c r="AN3612" t="str">
        <f>IF(Sudan_News12[[#This Row],[sentiment_analysis_english]]="Negative","سلبي",IF(Sudan_News12[[#This Row],[sentiment_analysis_english]]="Neutral","حيادي",IF(Sudan_News12[[#This Row],[sentiment_analysis_english]]="Positive","إيجابي","")))</f>
        <v/>
      </c>
      <c r="AO3612" t="e">
        <f>INDEX(TextClassificationList[],MATCH(Sudan_News12[[#This Row],[text_classification_arabic]],TextClassificationList[text_classification_arabic],0),1)</f>
        <v>#N/A</v>
      </c>
      <c r="AQ3612" t="e">
        <f>INDEX(TextClassificationList[],MATCH(Sudan_News12[[#This Row],[text_classification_arabic2]],TextClassificationList[text_classification_arabic],0),1)</f>
        <v>#N/A</v>
      </c>
      <c r="AS3612" t="e">
        <f>INDEX(TextClassificationList[],MATCH(Sudan_News12[[#This Row],[text_classification_arabic3]],TextClassificationList[text_classification_arabic],0),1)</f>
        <v>#N/A</v>
      </c>
      <c r="AU3612" t="e">
        <f>INDEX(TextClassificationList[],MATCH(Sudan_News12[[#This Row],[text_classification_arabic4]],TextClassificationList[text_classification_arabic],0),1)</f>
        <v>#N/A</v>
      </c>
      <c r="AW3612" t="e">
        <f>INDEX(TextClassificationList[],MATCH(Sudan_News12[[#This Row],[text_classification_arabic5]],TextClassificationList[text_classification_arabic],0),1)</f>
        <v>#N/A</v>
      </c>
    </row>
    <row r="3613" spans="1:49" x14ac:dyDescent="0.2">
      <c r="A3613">
        <v>1.2516991957587395E+18</v>
      </c>
      <c r="B3613">
        <v>1.2513314837736079E+18</v>
      </c>
      <c r="C3613" t="s">
        <v>13864</v>
      </c>
      <c r="D3613" s="1">
        <v>43940</v>
      </c>
      <c r="E3613" s="2">
        <v>0.18655092592592593</v>
      </c>
      <c r="F3613">
        <v>200</v>
      </c>
      <c r="G3613">
        <v>1889611729</v>
      </c>
      <c r="H3613" t="s">
        <v>354</v>
      </c>
      <c r="I3613" t="s">
        <v>355</v>
      </c>
      <c r="J3613" t="s">
        <v>265</v>
      </c>
      <c r="K3613" t="s">
        <v>13268</v>
      </c>
      <c r="L3613" t="s">
        <v>276</v>
      </c>
      <c r="M3613" t="s">
        <v>267</v>
      </c>
      <c r="N3613" t="s">
        <v>267</v>
      </c>
      <c r="O3613" t="s">
        <v>267</v>
      </c>
      <c r="P3613">
        <v>0</v>
      </c>
      <c r="Q3613">
        <v>1</v>
      </c>
      <c r="R3613">
        <v>0</v>
      </c>
      <c r="S3613" t="s">
        <v>267</v>
      </c>
      <c r="T3613" t="s">
        <v>267</v>
      </c>
      <c r="U3613" t="s">
        <v>13865</v>
      </c>
      <c r="V3613" t="b">
        <v>0</v>
      </c>
      <c r="W3613" t="s">
        <v>265</v>
      </c>
      <c r="X3613">
        <v>0</v>
      </c>
      <c r="Y3613" t="s">
        <v>265</v>
      </c>
      <c r="Z3613" t="s">
        <v>265</v>
      </c>
      <c r="AA3613" t="s">
        <v>265</v>
      </c>
      <c r="AB3613" t="s">
        <v>265</v>
      </c>
      <c r="AC3613" t="s">
        <v>265</v>
      </c>
      <c r="AD3613" t="s">
        <v>265</v>
      </c>
      <c r="AE3613" t="s">
        <v>265</v>
      </c>
      <c r="AF3613" t="s">
        <v>267</v>
      </c>
      <c r="AG3613" t="s">
        <v>265</v>
      </c>
      <c r="AH3613" t="s">
        <v>265</v>
      </c>
      <c r="AI3613" t="s">
        <v>265</v>
      </c>
      <c r="AJ3613" t="s">
        <v>265</v>
      </c>
      <c r="AL3613" t="str">
        <f>IF(Sudan_News12[[#This Row],[relevancy_classification_english]]="Relevant","مناسب",IF(Sudan_News12[[#This Row],[relevancy_classification_english]]="Relevant","عَرَضِيّ",""))</f>
        <v/>
      </c>
      <c r="AN3613" t="str">
        <f>IF(Sudan_News12[[#This Row],[sentiment_analysis_english]]="Negative","سلبي",IF(Sudan_News12[[#This Row],[sentiment_analysis_english]]="Neutral","حيادي",IF(Sudan_News12[[#This Row],[sentiment_analysis_english]]="Positive","إيجابي","")))</f>
        <v/>
      </c>
      <c r="AO3613" t="e">
        <f>INDEX(TextClassificationList[],MATCH(Sudan_News12[[#This Row],[text_classification_arabic]],TextClassificationList[text_classification_arabic],0),1)</f>
        <v>#N/A</v>
      </c>
      <c r="AQ3613" t="e">
        <f>INDEX(TextClassificationList[],MATCH(Sudan_News12[[#This Row],[text_classification_arabic2]],TextClassificationList[text_classification_arabic],0),1)</f>
        <v>#N/A</v>
      </c>
      <c r="AS3613" t="e">
        <f>INDEX(TextClassificationList[],MATCH(Sudan_News12[[#This Row],[text_classification_arabic3]],TextClassificationList[text_classification_arabic],0),1)</f>
        <v>#N/A</v>
      </c>
      <c r="AU3613" t="e">
        <f>INDEX(TextClassificationList[],MATCH(Sudan_News12[[#This Row],[text_classification_arabic4]],TextClassificationList[text_classification_arabic],0),1)</f>
        <v>#N/A</v>
      </c>
      <c r="AW3613" t="e">
        <f>INDEX(TextClassificationList[],MATCH(Sudan_News12[[#This Row],[text_classification_arabic5]],TextClassificationList[text_classification_arabic],0),1)</f>
        <v>#N/A</v>
      </c>
    </row>
    <row r="3614" spans="1:49" x14ac:dyDescent="0.2">
      <c r="A3614">
        <v>1.2516982637927997E+18</v>
      </c>
      <c r="B3614">
        <v>1.2516972229636588E+18</v>
      </c>
      <c r="C3614" t="s">
        <v>13866</v>
      </c>
      <c r="D3614" s="1">
        <v>43940</v>
      </c>
      <c r="E3614" s="2">
        <v>0.18398148148148147</v>
      </c>
      <c r="F3614">
        <v>200</v>
      </c>
      <c r="G3614">
        <v>1889611729</v>
      </c>
      <c r="H3614" t="s">
        <v>354</v>
      </c>
      <c r="I3614" t="s">
        <v>355</v>
      </c>
      <c r="J3614" t="s">
        <v>265</v>
      </c>
      <c r="K3614" t="s">
        <v>13867</v>
      </c>
      <c r="L3614" t="s">
        <v>276</v>
      </c>
      <c r="M3614" t="s">
        <v>267</v>
      </c>
      <c r="N3614" t="s">
        <v>267</v>
      </c>
      <c r="O3614" t="s">
        <v>267</v>
      </c>
      <c r="P3614">
        <v>0</v>
      </c>
      <c r="Q3614">
        <v>0</v>
      </c>
      <c r="R3614">
        <v>3</v>
      </c>
      <c r="S3614" t="s">
        <v>267</v>
      </c>
      <c r="T3614" t="s">
        <v>267</v>
      </c>
      <c r="U3614" t="s">
        <v>13868</v>
      </c>
      <c r="V3614" t="b">
        <v>0</v>
      </c>
      <c r="W3614" t="s">
        <v>265</v>
      </c>
      <c r="X3614">
        <v>0</v>
      </c>
      <c r="Y3614" t="s">
        <v>265</v>
      </c>
      <c r="Z3614" t="s">
        <v>265</v>
      </c>
      <c r="AA3614" t="s">
        <v>265</v>
      </c>
      <c r="AB3614" t="s">
        <v>265</v>
      </c>
      <c r="AC3614" t="s">
        <v>265</v>
      </c>
      <c r="AD3614" t="s">
        <v>265</v>
      </c>
      <c r="AE3614" t="s">
        <v>265</v>
      </c>
      <c r="AF3614" t="s">
        <v>13869</v>
      </c>
      <c r="AG3614" t="s">
        <v>265</v>
      </c>
      <c r="AH3614" t="s">
        <v>265</v>
      </c>
      <c r="AI3614" t="s">
        <v>265</v>
      </c>
      <c r="AJ3614" t="s">
        <v>265</v>
      </c>
      <c r="AL3614" t="str">
        <f>IF(Sudan_News12[[#This Row],[relevancy_classification_english]]="Relevant","مناسب",IF(Sudan_News12[[#This Row],[relevancy_classification_english]]="Relevant","عَرَضِيّ",""))</f>
        <v/>
      </c>
      <c r="AN3614" t="str">
        <f>IF(Sudan_News12[[#This Row],[sentiment_analysis_english]]="Negative","سلبي",IF(Sudan_News12[[#This Row],[sentiment_analysis_english]]="Neutral","حيادي",IF(Sudan_News12[[#This Row],[sentiment_analysis_english]]="Positive","إيجابي","")))</f>
        <v/>
      </c>
      <c r="AO3614" t="e">
        <f>INDEX(TextClassificationList[],MATCH(Sudan_News12[[#This Row],[text_classification_arabic]],TextClassificationList[text_classification_arabic],0),1)</f>
        <v>#N/A</v>
      </c>
      <c r="AQ3614" t="e">
        <f>INDEX(TextClassificationList[],MATCH(Sudan_News12[[#This Row],[text_classification_arabic2]],TextClassificationList[text_classification_arabic],0),1)</f>
        <v>#N/A</v>
      </c>
      <c r="AS3614" t="e">
        <f>INDEX(TextClassificationList[],MATCH(Sudan_News12[[#This Row],[text_classification_arabic3]],TextClassificationList[text_classification_arabic],0),1)</f>
        <v>#N/A</v>
      </c>
      <c r="AU3614" t="e">
        <f>INDEX(TextClassificationList[],MATCH(Sudan_News12[[#This Row],[text_classification_arabic4]],TextClassificationList[text_classification_arabic],0),1)</f>
        <v>#N/A</v>
      </c>
      <c r="AW3614" t="e">
        <f>INDEX(TextClassificationList[],MATCH(Sudan_News12[[#This Row],[text_classification_arabic5]],TextClassificationList[text_classification_arabic],0),1)</f>
        <v>#N/A</v>
      </c>
    </row>
    <row r="3615" spans="1:49" x14ac:dyDescent="0.2">
      <c r="A3615">
        <v>1.2516980677384479E+18</v>
      </c>
      <c r="B3615">
        <v>1.2516980677384479E+18</v>
      </c>
      <c r="C3615" t="s">
        <v>13870</v>
      </c>
      <c r="D3615" s="1">
        <v>43940</v>
      </c>
      <c r="E3615" s="2">
        <v>0.1834375</v>
      </c>
      <c r="F3615">
        <v>200</v>
      </c>
      <c r="G3615">
        <v>1889611729</v>
      </c>
      <c r="H3615" t="s">
        <v>354</v>
      </c>
      <c r="I3615" t="s">
        <v>355</v>
      </c>
      <c r="J3615" t="s">
        <v>265</v>
      </c>
      <c r="K3615" t="s">
        <v>13871</v>
      </c>
      <c r="L3615" t="s">
        <v>266</v>
      </c>
      <c r="M3615" t="s">
        <v>267</v>
      </c>
      <c r="N3615" t="s">
        <v>267</v>
      </c>
      <c r="O3615" t="s">
        <v>267</v>
      </c>
      <c r="P3615">
        <v>0</v>
      </c>
      <c r="Q3615">
        <v>0</v>
      </c>
      <c r="R3615">
        <v>0</v>
      </c>
      <c r="S3615" t="s">
        <v>13872</v>
      </c>
      <c r="T3615" t="s">
        <v>267</v>
      </c>
      <c r="U3615" t="s">
        <v>13873</v>
      </c>
      <c r="V3615" t="b">
        <v>0</v>
      </c>
      <c r="W3615" t="s">
        <v>265</v>
      </c>
      <c r="X3615">
        <v>0</v>
      </c>
      <c r="Y3615" t="s">
        <v>265</v>
      </c>
      <c r="Z3615" t="s">
        <v>265</v>
      </c>
      <c r="AA3615" t="s">
        <v>265</v>
      </c>
      <c r="AB3615" t="s">
        <v>265</v>
      </c>
      <c r="AC3615" t="s">
        <v>265</v>
      </c>
      <c r="AD3615" t="s">
        <v>265</v>
      </c>
      <c r="AE3615" t="s">
        <v>265</v>
      </c>
      <c r="AF3615" t="s">
        <v>267</v>
      </c>
      <c r="AG3615" t="s">
        <v>265</v>
      </c>
      <c r="AH3615" t="s">
        <v>265</v>
      </c>
      <c r="AI3615" t="s">
        <v>265</v>
      </c>
      <c r="AJ3615" t="s">
        <v>265</v>
      </c>
      <c r="AL3615" t="str">
        <f>IF(Sudan_News12[[#This Row],[relevancy_classification_english]]="Relevant","مناسب",IF(Sudan_News12[[#This Row],[relevancy_classification_english]]="Relevant","عَرَضِيّ",""))</f>
        <v/>
      </c>
      <c r="AN3615" t="str">
        <f>IF(Sudan_News12[[#This Row],[sentiment_analysis_english]]="Negative","سلبي",IF(Sudan_News12[[#This Row],[sentiment_analysis_english]]="Neutral","حيادي",IF(Sudan_News12[[#This Row],[sentiment_analysis_english]]="Positive","إيجابي","")))</f>
        <v/>
      </c>
      <c r="AO3615" t="e">
        <f>INDEX(TextClassificationList[],MATCH(Sudan_News12[[#This Row],[text_classification_arabic]],TextClassificationList[text_classification_arabic],0),1)</f>
        <v>#N/A</v>
      </c>
      <c r="AQ3615" t="e">
        <f>INDEX(TextClassificationList[],MATCH(Sudan_News12[[#This Row],[text_classification_arabic2]],TextClassificationList[text_classification_arabic],0),1)</f>
        <v>#N/A</v>
      </c>
      <c r="AS3615" t="e">
        <f>INDEX(TextClassificationList[],MATCH(Sudan_News12[[#This Row],[text_classification_arabic3]],TextClassificationList[text_classification_arabic],0),1)</f>
        <v>#N/A</v>
      </c>
      <c r="AU3615" t="e">
        <f>INDEX(TextClassificationList[],MATCH(Sudan_News12[[#This Row],[text_classification_arabic4]],TextClassificationList[text_classification_arabic],0),1)</f>
        <v>#N/A</v>
      </c>
      <c r="AW3615" t="e">
        <f>INDEX(TextClassificationList[],MATCH(Sudan_News12[[#This Row],[text_classification_arabic5]],TextClassificationList[text_classification_arabic],0),1)</f>
        <v>#N/A</v>
      </c>
    </row>
    <row r="3616" spans="1:49" x14ac:dyDescent="0.2">
      <c r="A3616">
        <v>1.2516967282077655E+18</v>
      </c>
      <c r="B3616">
        <v>1.2516967282077655E+18</v>
      </c>
      <c r="C3616" t="s">
        <v>13874</v>
      </c>
      <c r="D3616" s="1">
        <v>43940</v>
      </c>
      <c r="E3616" s="2">
        <v>0.17974537037037036</v>
      </c>
      <c r="F3616">
        <v>200</v>
      </c>
      <c r="G3616">
        <v>1889611729</v>
      </c>
      <c r="H3616" t="s">
        <v>354</v>
      </c>
      <c r="I3616" t="s">
        <v>355</v>
      </c>
      <c r="J3616" t="s">
        <v>265</v>
      </c>
      <c r="K3616" t="s">
        <v>13875</v>
      </c>
      <c r="L3616" t="s">
        <v>270</v>
      </c>
      <c r="M3616" t="s">
        <v>267</v>
      </c>
      <c r="N3616" t="s">
        <v>267</v>
      </c>
      <c r="O3616" t="s">
        <v>267</v>
      </c>
      <c r="P3616">
        <v>0</v>
      </c>
      <c r="Q3616">
        <v>0</v>
      </c>
      <c r="R3616">
        <v>0</v>
      </c>
      <c r="S3616" t="s">
        <v>13876</v>
      </c>
      <c r="T3616" t="s">
        <v>267</v>
      </c>
      <c r="U3616" t="s">
        <v>13877</v>
      </c>
      <c r="V3616" t="b">
        <v>0</v>
      </c>
      <c r="W3616" t="s">
        <v>265</v>
      </c>
      <c r="X3616">
        <v>0</v>
      </c>
      <c r="Y3616" t="s">
        <v>265</v>
      </c>
      <c r="Z3616" t="s">
        <v>265</v>
      </c>
      <c r="AA3616" t="s">
        <v>265</v>
      </c>
      <c r="AB3616" t="s">
        <v>265</v>
      </c>
      <c r="AC3616" t="s">
        <v>265</v>
      </c>
      <c r="AD3616" t="s">
        <v>265</v>
      </c>
      <c r="AE3616" t="s">
        <v>265</v>
      </c>
      <c r="AF3616" t="s">
        <v>267</v>
      </c>
      <c r="AG3616" t="s">
        <v>265</v>
      </c>
      <c r="AH3616" t="s">
        <v>265</v>
      </c>
      <c r="AI3616" t="s">
        <v>265</v>
      </c>
      <c r="AJ3616" t="s">
        <v>265</v>
      </c>
      <c r="AL3616" t="str">
        <f>IF(Sudan_News12[[#This Row],[relevancy_classification_english]]="Relevant","مناسب",IF(Sudan_News12[[#This Row],[relevancy_classification_english]]="Relevant","عَرَضِيّ",""))</f>
        <v/>
      </c>
      <c r="AN3616" t="str">
        <f>IF(Sudan_News12[[#This Row],[sentiment_analysis_english]]="Negative","سلبي",IF(Sudan_News12[[#This Row],[sentiment_analysis_english]]="Neutral","حيادي",IF(Sudan_News12[[#This Row],[sentiment_analysis_english]]="Positive","إيجابي","")))</f>
        <v/>
      </c>
      <c r="AO3616" t="e">
        <f>INDEX(TextClassificationList[],MATCH(Sudan_News12[[#This Row],[text_classification_arabic]],TextClassificationList[text_classification_arabic],0),1)</f>
        <v>#N/A</v>
      </c>
      <c r="AQ3616" t="e">
        <f>INDEX(TextClassificationList[],MATCH(Sudan_News12[[#This Row],[text_classification_arabic2]],TextClassificationList[text_classification_arabic],0),1)</f>
        <v>#N/A</v>
      </c>
      <c r="AS3616" t="e">
        <f>INDEX(TextClassificationList[],MATCH(Sudan_News12[[#This Row],[text_classification_arabic3]],TextClassificationList[text_classification_arabic],0),1)</f>
        <v>#N/A</v>
      </c>
      <c r="AU3616" t="e">
        <f>INDEX(TextClassificationList[],MATCH(Sudan_News12[[#This Row],[text_classification_arabic4]],TextClassificationList[text_classification_arabic],0),1)</f>
        <v>#N/A</v>
      </c>
      <c r="AW3616" t="e">
        <f>INDEX(TextClassificationList[],MATCH(Sudan_News12[[#This Row],[text_classification_arabic5]],TextClassificationList[text_classification_arabic],0),1)</f>
        <v>#N/A</v>
      </c>
    </row>
    <row r="3617" spans="1:49" x14ac:dyDescent="0.2">
      <c r="A3617">
        <v>1.2516959668031857E+18</v>
      </c>
      <c r="B3617">
        <v>1.2516959668031857E+18</v>
      </c>
      <c r="C3617" t="s">
        <v>13878</v>
      </c>
      <c r="D3617" s="1">
        <v>43940</v>
      </c>
      <c r="E3617" s="2">
        <v>0.1776388888888889</v>
      </c>
      <c r="F3617">
        <v>200</v>
      </c>
      <c r="G3617">
        <v>1889611729</v>
      </c>
      <c r="H3617" t="s">
        <v>354</v>
      </c>
      <c r="I3617" t="s">
        <v>355</v>
      </c>
      <c r="J3617" t="s">
        <v>265</v>
      </c>
      <c r="K3617" t="s">
        <v>13879</v>
      </c>
      <c r="L3617" t="s">
        <v>266</v>
      </c>
      <c r="M3617" t="s">
        <v>267</v>
      </c>
      <c r="N3617" t="s">
        <v>267</v>
      </c>
      <c r="O3617" t="s">
        <v>267</v>
      </c>
      <c r="P3617">
        <v>0</v>
      </c>
      <c r="Q3617">
        <v>0</v>
      </c>
      <c r="R3617">
        <v>1</v>
      </c>
      <c r="S3617" t="s">
        <v>267</v>
      </c>
      <c r="T3617" t="s">
        <v>267</v>
      </c>
      <c r="U3617" t="s">
        <v>13880</v>
      </c>
      <c r="V3617" t="b">
        <v>0</v>
      </c>
      <c r="W3617" t="s">
        <v>265</v>
      </c>
      <c r="X3617">
        <v>0</v>
      </c>
      <c r="Y3617" t="s">
        <v>265</v>
      </c>
      <c r="Z3617" t="s">
        <v>265</v>
      </c>
      <c r="AA3617" t="s">
        <v>265</v>
      </c>
      <c r="AB3617" t="s">
        <v>265</v>
      </c>
      <c r="AC3617" t="s">
        <v>265</v>
      </c>
      <c r="AD3617" t="s">
        <v>265</v>
      </c>
      <c r="AE3617" t="s">
        <v>265</v>
      </c>
      <c r="AF3617" t="s">
        <v>267</v>
      </c>
      <c r="AG3617" t="s">
        <v>265</v>
      </c>
      <c r="AH3617" t="s">
        <v>265</v>
      </c>
      <c r="AI3617" t="s">
        <v>265</v>
      </c>
      <c r="AJ3617" t="s">
        <v>265</v>
      </c>
      <c r="AL3617" t="str">
        <f>IF(Sudan_News12[[#This Row],[relevancy_classification_english]]="Relevant","مناسب",IF(Sudan_News12[[#This Row],[relevancy_classification_english]]="Relevant","عَرَضِيّ",""))</f>
        <v/>
      </c>
      <c r="AN3617" t="str">
        <f>IF(Sudan_News12[[#This Row],[sentiment_analysis_english]]="Negative","سلبي",IF(Sudan_News12[[#This Row],[sentiment_analysis_english]]="Neutral","حيادي",IF(Sudan_News12[[#This Row],[sentiment_analysis_english]]="Positive","إيجابي","")))</f>
        <v/>
      </c>
      <c r="AO3617" t="e">
        <f>INDEX(TextClassificationList[],MATCH(Sudan_News12[[#This Row],[text_classification_arabic]],TextClassificationList[text_classification_arabic],0),1)</f>
        <v>#N/A</v>
      </c>
      <c r="AQ3617" t="e">
        <f>INDEX(TextClassificationList[],MATCH(Sudan_News12[[#This Row],[text_classification_arabic2]],TextClassificationList[text_classification_arabic],0),1)</f>
        <v>#N/A</v>
      </c>
      <c r="AS3617" t="e">
        <f>INDEX(TextClassificationList[],MATCH(Sudan_News12[[#This Row],[text_classification_arabic3]],TextClassificationList[text_classification_arabic],0),1)</f>
        <v>#N/A</v>
      </c>
      <c r="AU3617" t="e">
        <f>INDEX(TextClassificationList[],MATCH(Sudan_News12[[#This Row],[text_classification_arabic4]],TextClassificationList[text_classification_arabic],0),1)</f>
        <v>#N/A</v>
      </c>
      <c r="AW3617" t="e">
        <f>INDEX(TextClassificationList[],MATCH(Sudan_News12[[#This Row],[text_classification_arabic5]],TextClassificationList[text_classification_arabic],0),1)</f>
        <v>#N/A</v>
      </c>
    </row>
    <row r="3618" spans="1:49" x14ac:dyDescent="0.2">
      <c r="A3618">
        <v>1.2516954538230129E+18</v>
      </c>
      <c r="B3618">
        <v>1.2516954538230129E+18</v>
      </c>
      <c r="C3618" t="s">
        <v>13881</v>
      </c>
      <c r="D3618" s="1">
        <v>43940</v>
      </c>
      <c r="E3618" s="2">
        <v>0.17622685185185186</v>
      </c>
      <c r="F3618">
        <v>200</v>
      </c>
      <c r="G3618">
        <v>1889611729</v>
      </c>
      <c r="H3618" t="s">
        <v>354</v>
      </c>
      <c r="I3618" t="s">
        <v>355</v>
      </c>
      <c r="J3618" t="s">
        <v>265</v>
      </c>
      <c r="K3618" t="s">
        <v>13882</v>
      </c>
      <c r="L3618" t="s">
        <v>266</v>
      </c>
      <c r="M3618" t="s">
        <v>267</v>
      </c>
      <c r="N3618" t="s">
        <v>267</v>
      </c>
      <c r="O3618" t="s">
        <v>267</v>
      </c>
      <c r="P3618">
        <v>0</v>
      </c>
      <c r="Q3618">
        <v>0</v>
      </c>
      <c r="R3618">
        <v>0</v>
      </c>
      <c r="S3618" t="s">
        <v>13883</v>
      </c>
      <c r="T3618" t="s">
        <v>267</v>
      </c>
      <c r="U3618" t="s">
        <v>13884</v>
      </c>
      <c r="V3618" t="b">
        <v>0</v>
      </c>
      <c r="W3618" t="s">
        <v>265</v>
      </c>
      <c r="X3618">
        <v>0</v>
      </c>
      <c r="Y3618" t="s">
        <v>265</v>
      </c>
      <c r="Z3618" t="s">
        <v>265</v>
      </c>
      <c r="AA3618" t="s">
        <v>265</v>
      </c>
      <c r="AB3618" t="s">
        <v>265</v>
      </c>
      <c r="AC3618" t="s">
        <v>265</v>
      </c>
      <c r="AD3618" t="s">
        <v>265</v>
      </c>
      <c r="AE3618" t="s">
        <v>265</v>
      </c>
      <c r="AF3618" t="s">
        <v>267</v>
      </c>
      <c r="AG3618" t="s">
        <v>265</v>
      </c>
      <c r="AH3618" t="s">
        <v>265</v>
      </c>
      <c r="AI3618" t="s">
        <v>265</v>
      </c>
      <c r="AJ3618" t="s">
        <v>265</v>
      </c>
      <c r="AL3618" t="str">
        <f>IF(Sudan_News12[[#This Row],[relevancy_classification_english]]="Relevant","مناسب",IF(Sudan_News12[[#This Row],[relevancy_classification_english]]="Relevant","عَرَضِيّ",""))</f>
        <v/>
      </c>
      <c r="AN3618" t="str">
        <f>IF(Sudan_News12[[#This Row],[sentiment_analysis_english]]="Negative","سلبي",IF(Sudan_News12[[#This Row],[sentiment_analysis_english]]="Neutral","حيادي",IF(Sudan_News12[[#This Row],[sentiment_analysis_english]]="Positive","إيجابي","")))</f>
        <v/>
      </c>
      <c r="AO3618" t="e">
        <f>INDEX(TextClassificationList[],MATCH(Sudan_News12[[#This Row],[text_classification_arabic]],TextClassificationList[text_classification_arabic],0),1)</f>
        <v>#N/A</v>
      </c>
      <c r="AQ3618" t="e">
        <f>INDEX(TextClassificationList[],MATCH(Sudan_News12[[#This Row],[text_classification_arabic2]],TextClassificationList[text_classification_arabic],0),1)</f>
        <v>#N/A</v>
      </c>
      <c r="AS3618" t="e">
        <f>INDEX(TextClassificationList[],MATCH(Sudan_News12[[#This Row],[text_classification_arabic3]],TextClassificationList[text_classification_arabic],0),1)</f>
        <v>#N/A</v>
      </c>
      <c r="AU3618" t="e">
        <f>INDEX(TextClassificationList[],MATCH(Sudan_News12[[#This Row],[text_classification_arabic4]],TextClassificationList[text_classification_arabic],0),1)</f>
        <v>#N/A</v>
      </c>
      <c r="AW3618" t="e">
        <f>INDEX(TextClassificationList[],MATCH(Sudan_News12[[#This Row],[text_classification_arabic5]],TextClassificationList[text_classification_arabic],0),1)</f>
        <v>#N/A</v>
      </c>
    </row>
    <row r="3619" spans="1:49" x14ac:dyDescent="0.2">
      <c r="A3619">
        <v>1.2516919760613048E+18</v>
      </c>
      <c r="B3619">
        <v>1.2516919760613048E+18</v>
      </c>
      <c r="C3619" t="s">
        <v>13885</v>
      </c>
      <c r="D3619" s="1">
        <v>43940</v>
      </c>
      <c r="E3619" s="2">
        <v>0.16663194444444446</v>
      </c>
      <c r="F3619">
        <v>200</v>
      </c>
      <c r="G3619">
        <v>1889611729</v>
      </c>
      <c r="H3619" t="s">
        <v>354</v>
      </c>
      <c r="I3619" t="s">
        <v>355</v>
      </c>
      <c r="J3619" t="s">
        <v>265</v>
      </c>
      <c r="K3619" t="s">
        <v>13886</v>
      </c>
      <c r="L3619" t="s">
        <v>270</v>
      </c>
      <c r="M3619" t="s">
        <v>267</v>
      </c>
      <c r="N3619" t="s">
        <v>267</v>
      </c>
      <c r="O3619" t="s">
        <v>267</v>
      </c>
      <c r="P3619">
        <v>0</v>
      </c>
      <c r="Q3619">
        <v>0</v>
      </c>
      <c r="R3619">
        <v>0</v>
      </c>
      <c r="S3619" t="s">
        <v>267</v>
      </c>
      <c r="T3619" t="s">
        <v>267</v>
      </c>
      <c r="U3619" t="s">
        <v>13887</v>
      </c>
      <c r="V3619" t="b">
        <v>0</v>
      </c>
      <c r="W3619" t="s">
        <v>265</v>
      </c>
      <c r="X3619">
        <v>0</v>
      </c>
      <c r="Y3619" t="s">
        <v>265</v>
      </c>
      <c r="Z3619" t="s">
        <v>265</v>
      </c>
      <c r="AA3619" t="s">
        <v>265</v>
      </c>
      <c r="AB3619" t="s">
        <v>265</v>
      </c>
      <c r="AC3619" t="s">
        <v>265</v>
      </c>
      <c r="AD3619" t="s">
        <v>265</v>
      </c>
      <c r="AE3619" t="s">
        <v>265</v>
      </c>
      <c r="AF3619" t="s">
        <v>267</v>
      </c>
      <c r="AG3619" t="s">
        <v>265</v>
      </c>
      <c r="AH3619" t="s">
        <v>265</v>
      </c>
      <c r="AI3619" t="s">
        <v>265</v>
      </c>
      <c r="AJ3619" t="s">
        <v>265</v>
      </c>
      <c r="AL3619" t="str">
        <f>IF(Sudan_News12[[#This Row],[relevancy_classification_english]]="Relevant","مناسب",IF(Sudan_News12[[#This Row],[relevancy_classification_english]]="Relevant","عَرَضِيّ",""))</f>
        <v/>
      </c>
      <c r="AN3619" t="str">
        <f>IF(Sudan_News12[[#This Row],[sentiment_analysis_english]]="Negative","سلبي",IF(Sudan_News12[[#This Row],[sentiment_analysis_english]]="Neutral","حيادي",IF(Sudan_News12[[#This Row],[sentiment_analysis_english]]="Positive","إيجابي","")))</f>
        <v/>
      </c>
      <c r="AO3619" t="e">
        <f>INDEX(TextClassificationList[],MATCH(Sudan_News12[[#This Row],[text_classification_arabic]],TextClassificationList[text_classification_arabic],0),1)</f>
        <v>#N/A</v>
      </c>
      <c r="AQ3619" t="e">
        <f>INDEX(TextClassificationList[],MATCH(Sudan_News12[[#This Row],[text_classification_arabic2]],TextClassificationList[text_classification_arabic],0),1)</f>
        <v>#N/A</v>
      </c>
      <c r="AS3619" t="e">
        <f>INDEX(TextClassificationList[],MATCH(Sudan_News12[[#This Row],[text_classification_arabic3]],TextClassificationList[text_classification_arabic],0),1)</f>
        <v>#N/A</v>
      </c>
      <c r="AU3619" t="e">
        <f>INDEX(TextClassificationList[],MATCH(Sudan_News12[[#This Row],[text_classification_arabic4]],TextClassificationList[text_classification_arabic],0),1)</f>
        <v>#N/A</v>
      </c>
      <c r="AW3619" t="e">
        <f>INDEX(TextClassificationList[],MATCH(Sudan_News12[[#This Row],[text_classification_arabic5]],TextClassificationList[text_classification_arabic],0),1)</f>
        <v>#N/A</v>
      </c>
    </row>
    <row r="3620" spans="1:49" x14ac:dyDescent="0.2">
      <c r="A3620">
        <v>1.2516876514276516E+18</v>
      </c>
      <c r="B3620">
        <v>1.2516876514276516E+18</v>
      </c>
      <c r="C3620" t="s">
        <v>13888</v>
      </c>
      <c r="D3620" s="1">
        <v>43940</v>
      </c>
      <c r="E3620" s="2">
        <v>0.15468750000000001</v>
      </c>
      <c r="F3620">
        <v>200</v>
      </c>
      <c r="G3620">
        <v>1889611729</v>
      </c>
      <c r="H3620" t="s">
        <v>354</v>
      </c>
      <c r="I3620" t="s">
        <v>355</v>
      </c>
      <c r="J3620" t="s">
        <v>265</v>
      </c>
      <c r="K3620" t="s">
        <v>13889</v>
      </c>
      <c r="L3620" t="s">
        <v>266</v>
      </c>
      <c r="M3620" t="s">
        <v>267</v>
      </c>
      <c r="N3620" t="s">
        <v>267</v>
      </c>
      <c r="O3620" t="s">
        <v>267</v>
      </c>
      <c r="P3620">
        <v>0</v>
      </c>
      <c r="Q3620">
        <v>0</v>
      </c>
      <c r="R3620">
        <v>0</v>
      </c>
      <c r="S3620" t="s">
        <v>267</v>
      </c>
      <c r="T3620" t="s">
        <v>267</v>
      </c>
      <c r="U3620" t="s">
        <v>13890</v>
      </c>
      <c r="V3620" t="b">
        <v>0</v>
      </c>
      <c r="W3620" t="s">
        <v>265</v>
      </c>
      <c r="X3620">
        <v>0</v>
      </c>
      <c r="Y3620" t="s">
        <v>265</v>
      </c>
      <c r="Z3620" t="s">
        <v>265</v>
      </c>
      <c r="AA3620" t="s">
        <v>265</v>
      </c>
      <c r="AB3620" t="s">
        <v>265</v>
      </c>
      <c r="AC3620" t="s">
        <v>265</v>
      </c>
      <c r="AD3620" t="s">
        <v>265</v>
      </c>
      <c r="AE3620" t="s">
        <v>265</v>
      </c>
      <c r="AF3620" t="s">
        <v>267</v>
      </c>
      <c r="AG3620" t="s">
        <v>265</v>
      </c>
      <c r="AH3620" t="s">
        <v>265</v>
      </c>
      <c r="AI3620" t="s">
        <v>265</v>
      </c>
      <c r="AJ3620" t="s">
        <v>265</v>
      </c>
      <c r="AL3620" t="str">
        <f>IF(Sudan_News12[[#This Row],[relevancy_classification_english]]="Relevant","مناسب",IF(Sudan_News12[[#This Row],[relevancy_classification_english]]="Relevant","عَرَضِيّ",""))</f>
        <v/>
      </c>
      <c r="AN3620" t="str">
        <f>IF(Sudan_News12[[#This Row],[sentiment_analysis_english]]="Negative","سلبي",IF(Sudan_News12[[#This Row],[sentiment_analysis_english]]="Neutral","حيادي",IF(Sudan_News12[[#This Row],[sentiment_analysis_english]]="Positive","إيجابي","")))</f>
        <v/>
      </c>
      <c r="AO3620" t="e">
        <f>INDEX(TextClassificationList[],MATCH(Sudan_News12[[#This Row],[text_classification_arabic]],TextClassificationList[text_classification_arabic],0),1)</f>
        <v>#N/A</v>
      </c>
      <c r="AQ3620" t="e">
        <f>INDEX(TextClassificationList[],MATCH(Sudan_News12[[#This Row],[text_classification_arabic2]],TextClassificationList[text_classification_arabic],0),1)</f>
        <v>#N/A</v>
      </c>
      <c r="AS3620" t="e">
        <f>INDEX(TextClassificationList[],MATCH(Sudan_News12[[#This Row],[text_classification_arabic3]],TextClassificationList[text_classification_arabic],0),1)</f>
        <v>#N/A</v>
      </c>
      <c r="AU3620" t="e">
        <f>INDEX(TextClassificationList[],MATCH(Sudan_News12[[#This Row],[text_classification_arabic4]],TextClassificationList[text_classification_arabic],0),1)</f>
        <v>#N/A</v>
      </c>
      <c r="AW3620" t="e">
        <f>INDEX(TextClassificationList[],MATCH(Sudan_News12[[#This Row],[text_classification_arabic5]],TextClassificationList[text_classification_arabic],0),1)</f>
        <v>#N/A</v>
      </c>
    </row>
    <row r="3621" spans="1:49" x14ac:dyDescent="0.2">
      <c r="A3621">
        <v>1.2515886415891661E+18</v>
      </c>
      <c r="B3621">
        <v>1.2515886415891661E+18</v>
      </c>
      <c r="C3621" t="s">
        <v>13891</v>
      </c>
      <c r="D3621" s="1">
        <v>43939</v>
      </c>
      <c r="E3621" s="2">
        <v>0.88148148148148153</v>
      </c>
      <c r="F3621">
        <v>200</v>
      </c>
      <c r="G3621">
        <v>1889611729</v>
      </c>
      <c r="H3621" t="s">
        <v>354</v>
      </c>
      <c r="I3621" t="s">
        <v>355</v>
      </c>
      <c r="J3621" t="s">
        <v>265</v>
      </c>
      <c r="K3621" t="s">
        <v>13892</v>
      </c>
      <c r="L3621" t="s">
        <v>278</v>
      </c>
      <c r="M3621" t="s">
        <v>267</v>
      </c>
      <c r="N3621" t="s">
        <v>267</v>
      </c>
      <c r="O3621" t="s">
        <v>267</v>
      </c>
      <c r="P3621">
        <v>0</v>
      </c>
      <c r="Q3621">
        <v>0</v>
      </c>
      <c r="R3621">
        <v>1</v>
      </c>
      <c r="S3621" t="s">
        <v>13893</v>
      </c>
      <c r="T3621" t="s">
        <v>267</v>
      </c>
      <c r="U3621" t="s">
        <v>13894</v>
      </c>
      <c r="V3621" t="b">
        <v>0</v>
      </c>
      <c r="W3621" t="s">
        <v>265</v>
      </c>
      <c r="X3621">
        <v>1</v>
      </c>
      <c r="Y3621" t="s">
        <v>13895</v>
      </c>
      <c r="Z3621" t="s">
        <v>265</v>
      </c>
      <c r="AA3621" t="s">
        <v>265</v>
      </c>
      <c r="AB3621" t="s">
        <v>265</v>
      </c>
      <c r="AC3621" t="s">
        <v>265</v>
      </c>
      <c r="AD3621" t="s">
        <v>265</v>
      </c>
      <c r="AE3621" t="s">
        <v>265</v>
      </c>
      <c r="AF3621" t="s">
        <v>267</v>
      </c>
      <c r="AG3621" t="s">
        <v>265</v>
      </c>
      <c r="AH3621" t="s">
        <v>265</v>
      </c>
      <c r="AI3621" t="s">
        <v>265</v>
      </c>
      <c r="AJ3621" t="s">
        <v>265</v>
      </c>
      <c r="AL3621" t="str">
        <f>IF(Sudan_News12[[#This Row],[relevancy_classification_english]]="Relevant","مناسب",IF(Sudan_News12[[#This Row],[relevancy_classification_english]]="Relevant","عَرَضِيّ",""))</f>
        <v/>
      </c>
      <c r="AN3621" t="str">
        <f>IF(Sudan_News12[[#This Row],[sentiment_analysis_english]]="Negative","سلبي",IF(Sudan_News12[[#This Row],[sentiment_analysis_english]]="Neutral","حيادي",IF(Sudan_News12[[#This Row],[sentiment_analysis_english]]="Positive","إيجابي","")))</f>
        <v/>
      </c>
      <c r="AO3621" t="e">
        <f>INDEX(TextClassificationList[],MATCH(Sudan_News12[[#This Row],[text_classification_arabic]],TextClassificationList[text_classification_arabic],0),1)</f>
        <v>#N/A</v>
      </c>
      <c r="AQ3621" t="e">
        <f>INDEX(TextClassificationList[],MATCH(Sudan_News12[[#This Row],[text_classification_arabic2]],TextClassificationList[text_classification_arabic],0),1)</f>
        <v>#N/A</v>
      </c>
      <c r="AS3621" t="e">
        <f>INDEX(TextClassificationList[],MATCH(Sudan_News12[[#This Row],[text_classification_arabic3]],TextClassificationList[text_classification_arabic],0),1)</f>
        <v>#N/A</v>
      </c>
      <c r="AU3621" t="e">
        <f>INDEX(TextClassificationList[],MATCH(Sudan_News12[[#This Row],[text_classification_arabic4]],TextClassificationList[text_classification_arabic],0),1)</f>
        <v>#N/A</v>
      </c>
      <c r="AW3621" t="e">
        <f>INDEX(TextClassificationList[],MATCH(Sudan_News12[[#This Row],[text_classification_arabic5]],TextClassificationList[text_classification_arabic],0),1)</f>
        <v>#N/A</v>
      </c>
    </row>
    <row r="3622" spans="1:49" x14ac:dyDescent="0.2">
      <c r="A3622">
        <v>1.2514853776234578E+18</v>
      </c>
      <c r="B3622">
        <v>1.2514850725885051E+18</v>
      </c>
      <c r="C3622" t="s">
        <v>13896</v>
      </c>
      <c r="D3622" s="1">
        <v>43939</v>
      </c>
      <c r="E3622" s="2">
        <v>0.59652777777777777</v>
      </c>
      <c r="F3622">
        <v>200</v>
      </c>
      <c r="G3622">
        <v>1889611729</v>
      </c>
      <c r="H3622" t="s">
        <v>354</v>
      </c>
      <c r="I3622" t="s">
        <v>355</v>
      </c>
      <c r="J3622" t="s">
        <v>265</v>
      </c>
      <c r="K3622" t="s">
        <v>13897</v>
      </c>
      <c r="L3622" t="s">
        <v>266</v>
      </c>
      <c r="M3622" t="s">
        <v>267</v>
      </c>
      <c r="N3622" t="s">
        <v>267</v>
      </c>
      <c r="O3622" t="s">
        <v>267</v>
      </c>
      <c r="P3622">
        <v>0</v>
      </c>
      <c r="Q3622">
        <v>0</v>
      </c>
      <c r="R3622">
        <v>1</v>
      </c>
      <c r="S3622" t="s">
        <v>267</v>
      </c>
      <c r="T3622" t="s">
        <v>267</v>
      </c>
      <c r="U3622" t="s">
        <v>13898</v>
      </c>
      <c r="V3622" t="b">
        <v>0</v>
      </c>
      <c r="W3622" t="s">
        <v>265</v>
      </c>
      <c r="X3622">
        <v>0</v>
      </c>
      <c r="Y3622" t="s">
        <v>265</v>
      </c>
      <c r="Z3622" t="s">
        <v>265</v>
      </c>
      <c r="AA3622" t="s">
        <v>265</v>
      </c>
      <c r="AB3622" t="s">
        <v>265</v>
      </c>
      <c r="AC3622" t="s">
        <v>265</v>
      </c>
      <c r="AD3622" t="s">
        <v>265</v>
      </c>
      <c r="AE3622" t="s">
        <v>265</v>
      </c>
      <c r="AF3622" t="s">
        <v>13899</v>
      </c>
      <c r="AG3622" t="s">
        <v>265</v>
      </c>
      <c r="AH3622" t="s">
        <v>265</v>
      </c>
      <c r="AI3622" t="s">
        <v>265</v>
      </c>
      <c r="AJ3622" t="s">
        <v>265</v>
      </c>
      <c r="AL3622" t="str">
        <f>IF(Sudan_News12[[#This Row],[relevancy_classification_english]]="Relevant","مناسب",IF(Sudan_News12[[#This Row],[relevancy_classification_english]]="Relevant","عَرَضِيّ",""))</f>
        <v/>
      </c>
      <c r="AN3622" t="str">
        <f>IF(Sudan_News12[[#This Row],[sentiment_analysis_english]]="Negative","سلبي",IF(Sudan_News12[[#This Row],[sentiment_analysis_english]]="Neutral","حيادي",IF(Sudan_News12[[#This Row],[sentiment_analysis_english]]="Positive","إيجابي","")))</f>
        <v/>
      </c>
      <c r="AO3622" t="e">
        <f>INDEX(TextClassificationList[],MATCH(Sudan_News12[[#This Row],[text_classification_arabic]],TextClassificationList[text_classification_arabic],0),1)</f>
        <v>#N/A</v>
      </c>
      <c r="AQ3622" t="e">
        <f>INDEX(TextClassificationList[],MATCH(Sudan_News12[[#This Row],[text_classification_arabic2]],TextClassificationList[text_classification_arabic],0),1)</f>
        <v>#N/A</v>
      </c>
      <c r="AS3622" t="e">
        <f>INDEX(TextClassificationList[],MATCH(Sudan_News12[[#This Row],[text_classification_arabic3]],TextClassificationList[text_classification_arabic],0),1)</f>
        <v>#N/A</v>
      </c>
      <c r="AU3622" t="e">
        <f>INDEX(TextClassificationList[],MATCH(Sudan_News12[[#This Row],[text_classification_arabic4]],TextClassificationList[text_classification_arabic],0),1)</f>
        <v>#N/A</v>
      </c>
      <c r="AW3622" t="e">
        <f>INDEX(TextClassificationList[],MATCH(Sudan_News12[[#This Row],[text_classification_arabic5]],TextClassificationList[text_classification_arabic],0),1)</f>
        <v>#N/A</v>
      </c>
    </row>
    <row r="3623" spans="1:49" x14ac:dyDescent="0.2">
      <c r="A3623">
        <v>1.2513679708965806E+18</v>
      </c>
      <c r="B3623">
        <v>1.2513678859870863E+18</v>
      </c>
      <c r="C3623" t="s">
        <v>13900</v>
      </c>
      <c r="D3623" s="1">
        <v>43939</v>
      </c>
      <c r="E3623" s="2">
        <v>0.27254629629629629</v>
      </c>
      <c r="F3623">
        <v>200</v>
      </c>
      <c r="G3623">
        <v>1889611729</v>
      </c>
      <c r="H3623" t="s">
        <v>354</v>
      </c>
      <c r="I3623" t="s">
        <v>355</v>
      </c>
      <c r="J3623" t="s">
        <v>265</v>
      </c>
      <c r="K3623" t="s">
        <v>13901</v>
      </c>
      <c r="L3623" t="s">
        <v>266</v>
      </c>
      <c r="M3623" t="s">
        <v>267</v>
      </c>
      <c r="N3623" t="s">
        <v>267</v>
      </c>
      <c r="O3623" t="s">
        <v>267</v>
      </c>
      <c r="P3623">
        <v>0</v>
      </c>
      <c r="Q3623">
        <v>0</v>
      </c>
      <c r="R3623">
        <v>0</v>
      </c>
      <c r="S3623" t="s">
        <v>267</v>
      </c>
      <c r="T3623" t="s">
        <v>267</v>
      </c>
      <c r="U3623" t="s">
        <v>13902</v>
      </c>
      <c r="V3623" t="b">
        <v>0</v>
      </c>
      <c r="W3623" t="s">
        <v>265</v>
      </c>
      <c r="X3623">
        <v>0</v>
      </c>
      <c r="Y3623" t="s">
        <v>265</v>
      </c>
      <c r="Z3623" t="s">
        <v>265</v>
      </c>
      <c r="AA3623" t="s">
        <v>265</v>
      </c>
      <c r="AB3623" t="s">
        <v>265</v>
      </c>
      <c r="AC3623" t="s">
        <v>265</v>
      </c>
      <c r="AD3623" t="s">
        <v>265</v>
      </c>
      <c r="AE3623" t="s">
        <v>265</v>
      </c>
      <c r="AF3623" t="s">
        <v>267</v>
      </c>
      <c r="AG3623" t="s">
        <v>265</v>
      </c>
      <c r="AH3623" t="s">
        <v>265</v>
      </c>
      <c r="AI3623" t="s">
        <v>265</v>
      </c>
      <c r="AJ3623" t="s">
        <v>265</v>
      </c>
      <c r="AL3623" t="str">
        <f>IF(Sudan_News12[[#This Row],[relevancy_classification_english]]="Relevant","مناسب",IF(Sudan_News12[[#This Row],[relevancy_classification_english]]="Relevant","عَرَضِيّ",""))</f>
        <v/>
      </c>
      <c r="AN3623" t="str">
        <f>IF(Sudan_News12[[#This Row],[sentiment_analysis_english]]="Negative","سلبي",IF(Sudan_News12[[#This Row],[sentiment_analysis_english]]="Neutral","حيادي",IF(Sudan_News12[[#This Row],[sentiment_analysis_english]]="Positive","إيجابي","")))</f>
        <v/>
      </c>
      <c r="AO3623" t="e">
        <f>INDEX(TextClassificationList[],MATCH(Sudan_News12[[#This Row],[text_classification_arabic]],TextClassificationList[text_classification_arabic],0),1)</f>
        <v>#N/A</v>
      </c>
      <c r="AQ3623" t="e">
        <f>INDEX(TextClassificationList[],MATCH(Sudan_News12[[#This Row],[text_classification_arabic2]],TextClassificationList[text_classification_arabic],0),1)</f>
        <v>#N/A</v>
      </c>
      <c r="AS3623" t="e">
        <f>INDEX(TextClassificationList[],MATCH(Sudan_News12[[#This Row],[text_classification_arabic3]],TextClassificationList[text_classification_arabic],0),1)</f>
        <v>#N/A</v>
      </c>
      <c r="AU3623" t="e">
        <f>INDEX(TextClassificationList[],MATCH(Sudan_News12[[#This Row],[text_classification_arabic4]],TextClassificationList[text_classification_arabic],0),1)</f>
        <v>#N/A</v>
      </c>
      <c r="AW3623" t="e">
        <f>INDEX(TextClassificationList[],MATCH(Sudan_News12[[#This Row],[text_classification_arabic5]],TextClassificationList[text_classification_arabic],0),1)</f>
        <v>#N/A</v>
      </c>
    </row>
    <row r="3624" spans="1:49" x14ac:dyDescent="0.2">
      <c r="A3624">
        <v>1.2513671594455368E+18</v>
      </c>
      <c r="B3624">
        <v>1.2513671594455368E+18</v>
      </c>
      <c r="C3624" t="s">
        <v>13903</v>
      </c>
      <c r="D3624" s="1">
        <v>43939</v>
      </c>
      <c r="E3624" s="2">
        <v>0.27030092592592592</v>
      </c>
      <c r="F3624">
        <v>200</v>
      </c>
      <c r="G3624">
        <v>1889611729</v>
      </c>
      <c r="H3624" t="s">
        <v>354</v>
      </c>
      <c r="I3624" t="s">
        <v>355</v>
      </c>
      <c r="J3624" t="s">
        <v>265</v>
      </c>
      <c r="K3624" t="s">
        <v>13904</v>
      </c>
      <c r="L3624" t="s">
        <v>266</v>
      </c>
      <c r="M3624" t="s">
        <v>267</v>
      </c>
      <c r="N3624" t="s">
        <v>267</v>
      </c>
      <c r="O3624" t="s">
        <v>267</v>
      </c>
      <c r="P3624">
        <v>0</v>
      </c>
      <c r="Q3624">
        <v>0</v>
      </c>
      <c r="R3624">
        <v>0</v>
      </c>
      <c r="S3624" t="s">
        <v>282</v>
      </c>
      <c r="T3624" t="s">
        <v>267</v>
      </c>
      <c r="U3624" t="s">
        <v>13905</v>
      </c>
      <c r="V3624" t="b">
        <v>0</v>
      </c>
      <c r="W3624" t="s">
        <v>265</v>
      </c>
      <c r="X3624">
        <v>0</v>
      </c>
      <c r="Y3624" t="s">
        <v>265</v>
      </c>
      <c r="Z3624" t="s">
        <v>265</v>
      </c>
      <c r="AA3624" t="s">
        <v>265</v>
      </c>
      <c r="AB3624" t="s">
        <v>265</v>
      </c>
      <c r="AC3624" t="s">
        <v>265</v>
      </c>
      <c r="AD3624" t="s">
        <v>265</v>
      </c>
      <c r="AE3624" t="s">
        <v>265</v>
      </c>
      <c r="AF3624" t="s">
        <v>267</v>
      </c>
      <c r="AG3624" t="s">
        <v>265</v>
      </c>
      <c r="AH3624" t="s">
        <v>265</v>
      </c>
      <c r="AI3624" t="s">
        <v>265</v>
      </c>
      <c r="AJ3624" t="s">
        <v>265</v>
      </c>
      <c r="AL3624" t="str">
        <f>IF(Sudan_News12[[#This Row],[relevancy_classification_english]]="Relevant","مناسب",IF(Sudan_News12[[#This Row],[relevancy_classification_english]]="Relevant","عَرَضِيّ",""))</f>
        <v/>
      </c>
      <c r="AN3624" t="str">
        <f>IF(Sudan_News12[[#This Row],[sentiment_analysis_english]]="Negative","سلبي",IF(Sudan_News12[[#This Row],[sentiment_analysis_english]]="Neutral","حيادي",IF(Sudan_News12[[#This Row],[sentiment_analysis_english]]="Positive","إيجابي","")))</f>
        <v/>
      </c>
      <c r="AO3624" t="e">
        <f>INDEX(TextClassificationList[],MATCH(Sudan_News12[[#This Row],[text_classification_arabic]],TextClassificationList[text_classification_arabic],0),1)</f>
        <v>#N/A</v>
      </c>
      <c r="AQ3624" t="e">
        <f>INDEX(TextClassificationList[],MATCH(Sudan_News12[[#This Row],[text_classification_arabic2]],TextClassificationList[text_classification_arabic],0),1)</f>
        <v>#N/A</v>
      </c>
      <c r="AS3624" t="e">
        <f>INDEX(TextClassificationList[],MATCH(Sudan_News12[[#This Row],[text_classification_arabic3]],TextClassificationList[text_classification_arabic],0),1)</f>
        <v>#N/A</v>
      </c>
      <c r="AU3624" t="e">
        <f>INDEX(TextClassificationList[],MATCH(Sudan_News12[[#This Row],[text_classification_arabic4]],TextClassificationList[text_classification_arabic],0),1)</f>
        <v>#N/A</v>
      </c>
      <c r="AW3624" t="e">
        <f>INDEX(TextClassificationList[],MATCH(Sudan_News12[[#This Row],[text_classification_arabic5]],TextClassificationList[text_classification_arabic],0),1)</f>
        <v>#N/A</v>
      </c>
    </row>
    <row r="3625" spans="1:49" x14ac:dyDescent="0.2">
      <c r="A3625">
        <v>1.2513572406295675E+18</v>
      </c>
      <c r="B3625">
        <v>1.2513572406295675E+18</v>
      </c>
      <c r="C3625" t="s">
        <v>13906</v>
      </c>
      <c r="D3625" s="1">
        <v>43939</v>
      </c>
      <c r="E3625" s="2">
        <v>0.24292824074074074</v>
      </c>
      <c r="F3625">
        <v>200</v>
      </c>
      <c r="G3625">
        <v>1889611729</v>
      </c>
      <c r="H3625" t="s">
        <v>354</v>
      </c>
      <c r="I3625" t="s">
        <v>355</v>
      </c>
      <c r="J3625" t="s">
        <v>265</v>
      </c>
      <c r="K3625" t="s">
        <v>13907</v>
      </c>
      <c r="L3625" t="s">
        <v>266</v>
      </c>
      <c r="M3625" t="s">
        <v>267</v>
      </c>
      <c r="N3625" t="s">
        <v>267</v>
      </c>
      <c r="O3625" t="s">
        <v>267</v>
      </c>
      <c r="P3625">
        <v>0</v>
      </c>
      <c r="Q3625">
        <v>0</v>
      </c>
      <c r="R3625">
        <v>0</v>
      </c>
      <c r="S3625" t="s">
        <v>13908</v>
      </c>
      <c r="T3625" t="s">
        <v>267</v>
      </c>
      <c r="U3625" t="s">
        <v>13909</v>
      </c>
      <c r="V3625" t="b">
        <v>0</v>
      </c>
      <c r="W3625" t="s">
        <v>265</v>
      </c>
      <c r="X3625">
        <v>0</v>
      </c>
      <c r="Y3625" t="s">
        <v>265</v>
      </c>
      <c r="Z3625" t="s">
        <v>265</v>
      </c>
      <c r="AA3625" t="s">
        <v>265</v>
      </c>
      <c r="AB3625" t="s">
        <v>265</v>
      </c>
      <c r="AC3625" t="s">
        <v>265</v>
      </c>
      <c r="AD3625" t="s">
        <v>265</v>
      </c>
      <c r="AE3625" t="s">
        <v>265</v>
      </c>
      <c r="AF3625" t="s">
        <v>267</v>
      </c>
      <c r="AG3625" t="s">
        <v>265</v>
      </c>
      <c r="AH3625" t="s">
        <v>265</v>
      </c>
      <c r="AI3625" t="s">
        <v>265</v>
      </c>
      <c r="AJ3625" t="s">
        <v>265</v>
      </c>
      <c r="AL3625" t="str">
        <f>IF(Sudan_News12[[#This Row],[relevancy_classification_english]]="Relevant","مناسب",IF(Sudan_News12[[#This Row],[relevancy_classification_english]]="Relevant","عَرَضِيّ",""))</f>
        <v/>
      </c>
      <c r="AN3625" t="str">
        <f>IF(Sudan_News12[[#This Row],[sentiment_analysis_english]]="Negative","سلبي",IF(Sudan_News12[[#This Row],[sentiment_analysis_english]]="Neutral","حيادي",IF(Sudan_News12[[#This Row],[sentiment_analysis_english]]="Positive","إيجابي","")))</f>
        <v/>
      </c>
      <c r="AO3625" t="e">
        <f>INDEX(TextClassificationList[],MATCH(Sudan_News12[[#This Row],[text_classification_arabic]],TextClassificationList[text_classification_arabic],0),1)</f>
        <v>#N/A</v>
      </c>
      <c r="AQ3625" t="e">
        <f>INDEX(TextClassificationList[],MATCH(Sudan_News12[[#This Row],[text_classification_arabic2]],TextClassificationList[text_classification_arabic],0),1)</f>
        <v>#N/A</v>
      </c>
      <c r="AS3625" t="e">
        <f>INDEX(TextClassificationList[],MATCH(Sudan_News12[[#This Row],[text_classification_arabic3]],TextClassificationList[text_classification_arabic],0),1)</f>
        <v>#N/A</v>
      </c>
      <c r="AU3625" t="e">
        <f>INDEX(TextClassificationList[],MATCH(Sudan_News12[[#This Row],[text_classification_arabic4]],TextClassificationList[text_classification_arabic],0),1)</f>
        <v>#N/A</v>
      </c>
      <c r="AW3625" t="e">
        <f>INDEX(TextClassificationList[],MATCH(Sudan_News12[[#This Row],[text_classification_arabic5]],TextClassificationList[text_classification_arabic],0),1)</f>
        <v>#N/A</v>
      </c>
    </row>
    <row r="3626" spans="1:49" x14ac:dyDescent="0.2">
      <c r="A3626">
        <v>1.2513534597162107E+18</v>
      </c>
      <c r="B3626">
        <v>1.2513533172483031E+18</v>
      </c>
      <c r="C3626" t="s">
        <v>13910</v>
      </c>
      <c r="D3626" s="1">
        <v>43939</v>
      </c>
      <c r="E3626" s="2">
        <v>0.23250000000000001</v>
      </c>
      <c r="F3626">
        <v>200</v>
      </c>
      <c r="G3626">
        <v>1889611729</v>
      </c>
      <c r="H3626" t="s">
        <v>354</v>
      </c>
      <c r="I3626" t="s">
        <v>355</v>
      </c>
      <c r="J3626" t="s">
        <v>265</v>
      </c>
      <c r="K3626" t="s">
        <v>13911</v>
      </c>
      <c r="L3626" t="s">
        <v>276</v>
      </c>
      <c r="M3626" t="s">
        <v>267</v>
      </c>
      <c r="N3626" t="s">
        <v>267</v>
      </c>
      <c r="O3626" t="s">
        <v>267</v>
      </c>
      <c r="P3626">
        <v>0</v>
      </c>
      <c r="Q3626">
        <v>0</v>
      </c>
      <c r="R3626">
        <v>0</v>
      </c>
      <c r="S3626" t="s">
        <v>267</v>
      </c>
      <c r="T3626" t="s">
        <v>267</v>
      </c>
      <c r="U3626" t="s">
        <v>13912</v>
      </c>
      <c r="V3626" t="b">
        <v>0</v>
      </c>
      <c r="W3626" t="s">
        <v>265</v>
      </c>
      <c r="X3626">
        <v>0</v>
      </c>
      <c r="Y3626" t="s">
        <v>265</v>
      </c>
      <c r="Z3626" t="s">
        <v>265</v>
      </c>
      <c r="AA3626" t="s">
        <v>265</v>
      </c>
      <c r="AB3626" t="s">
        <v>265</v>
      </c>
      <c r="AC3626" t="s">
        <v>265</v>
      </c>
      <c r="AD3626" t="s">
        <v>265</v>
      </c>
      <c r="AE3626" t="s">
        <v>265</v>
      </c>
      <c r="AF3626" t="s">
        <v>13913</v>
      </c>
      <c r="AG3626" t="s">
        <v>265</v>
      </c>
      <c r="AH3626" t="s">
        <v>265</v>
      </c>
      <c r="AI3626" t="s">
        <v>265</v>
      </c>
      <c r="AJ3626" t="s">
        <v>265</v>
      </c>
      <c r="AL3626" t="str">
        <f>IF(Sudan_News12[[#This Row],[relevancy_classification_english]]="Relevant","مناسب",IF(Sudan_News12[[#This Row],[relevancy_classification_english]]="Relevant","عَرَضِيّ",""))</f>
        <v/>
      </c>
      <c r="AN3626" t="str">
        <f>IF(Sudan_News12[[#This Row],[sentiment_analysis_english]]="Negative","سلبي",IF(Sudan_News12[[#This Row],[sentiment_analysis_english]]="Neutral","حيادي",IF(Sudan_News12[[#This Row],[sentiment_analysis_english]]="Positive","إيجابي","")))</f>
        <v/>
      </c>
      <c r="AO3626" t="e">
        <f>INDEX(TextClassificationList[],MATCH(Sudan_News12[[#This Row],[text_classification_arabic]],TextClassificationList[text_classification_arabic],0),1)</f>
        <v>#N/A</v>
      </c>
      <c r="AQ3626" t="e">
        <f>INDEX(TextClassificationList[],MATCH(Sudan_News12[[#This Row],[text_classification_arabic2]],TextClassificationList[text_classification_arabic],0),1)</f>
        <v>#N/A</v>
      </c>
      <c r="AS3626" t="e">
        <f>INDEX(TextClassificationList[],MATCH(Sudan_News12[[#This Row],[text_classification_arabic3]],TextClassificationList[text_classification_arabic],0),1)</f>
        <v>#N/A</v>
      </c>
      <c r="AU3626" t="e">
        <f>INDEX(TextClassificationList[],MATCH(Sudan_News12[[#This Row],[text_classification_arabic4]],TextClassificationList[text_classification_arabic],0),1)</f>
        <v>#N/A</v>
      </c>
      <c r="AW3626" t="e">
        <f>INDEX(TextClassificationList[],MATCH(Sudan_News12[[#This Row],[text_classification_arabic5]],TextClassificationList[text_classification_arabic],0),1)</f>
        <v>#N/A</v>
      </c>
    </row>
    <row r="3627" spans="1:49" x14ac:dyDescent="0.2">
      <c r="A3627">
        <v>1.2513525259676918E+18</v>
      </c>
      <c r="B3627">
        <v>1.2513525259676918E+18</v>
      </c>
      <c r="C3627" t="s">
        <v>13914</v>
      </c>
      <c r="D3627" s="1">
        <v>43939</v>
      </c>
      <c r="E3627" s="2">
        <v>0.22991898148148149</v>
      </c>
      <c r="F3627">
        <v>200</v>
      </c>
      <c r="G3627">
        <v>1889611729</v>
      </c>
      <c r="H3627" t="s">
        <v>354</v>
      </c>
      <c r="I3627" t="s">
        <v>355</v>
      </c>
      <c r="J3627" t="s">
        <v>265</v>
      </c>
      <c r="K3627" t="s">
        <v>13915</v>
      </c>
      <c r="L3627" t="s">
        <v>266</v>
      </c>
      <c r="M3627" t="s">
        <v>267</v>
      </c>
      <c r="N3627" t="s">
        <v>267</v>
      </c>
      <c r="O3627" t="s">
        <v>267</v>
      </c>
      <c r="P3627">
        <v>0</v>
      </c>
      <c r="Q3627">
        <v>2</v>
      </c>
      <c r="R3627">
        <v>1</v>
      </c>
      <c r="S3627" t="s">
        <v>282</v>
      </c>
      <c r="T3627" t="s">
        <v>267</v>
      </c>
      <c r="U3627" t="s">
        <v>13916</v>
      </c>
      <c r="V3627" t="b">
        <v>0</v>
      </c>
      <c r="W3627" t="s">
        <v>265</v>
      </c>
      <c r="X3627">
        <v>0</v>
      </c>
      <c r="Y3627" t="s">
        <v>265</v>
      </c>
      <c r="Z3627" t="s">
        <v>265</v>
      </c>
      <c r="AA3627" t="s">
        <v>265</v>
      </c>
      <c r="AB3627" t="s">
        <v>265</v>
      </c>
      <c r="AC3627" t="s">
        <v>265</v>
      </c>
      <c r="AD3627" t="s">
        <v>265</v>
      </c>
      <c r="AE3627" t="s">
        <v>265</v>
      </c>
      <c r="AF3627" t="s">
        <v>267</v>
      </c>
      <c r="AG3627" t="s">
        <v>265</v>
      </c>
      <c r="AH3627" t="s">
        <v>265</v>
      </c>
      <c r="AI3627" t="s">
        <v>265</v>
      </c>
      <c r="AJ3627" t="s">
        <v>265</v>
      </c>
      <c r="AL3627" t="str">
        <f>IF(Sudan_News12[[#This Row],[relevancy_classification_english]]="Relevant","مناسب",IF(Sudan_News12[[#This Row],[relevancy_classification_english]]="Relevant","عَرَضِيّ",""))</f>
        <v/>
      </c>
      <c r="AN3627" t="str">
        <f>IF(Sudan_News12[[#This Row],[sentiment_analysis_english]]="Negative","سلبي",IF(Sudan_News12[[#This Row],[sentiment_analysis_english]]="Neutral","حيادي",IF(Sudan_News12[[#This Row],[sentiment_analysis_english]]="Positive","إيجابي","")))</f>
        <v/>
      </c>
      <c r="AO3627" t="e">
        <f>INDEX(TextClassificationList[],MATCH(Sudan_News12[[#This Row],[text_classification_arabic]],TextClassificationList[text_classification_arabic],0),1)</f>
        <v>#N/A</v>
      </c>
      <c r="AQ3627" t="e">
        <f>INDEX(TextClassificationList[],MATCH(Sudan_News12[[#This Row],[text_classification_arabic2]],TextClassificationList[text_classification_arabic],0),1)</f>
        <v>#N/A</v>
      </c>
      <c r="AS3627" t="e">
        <f>INDEX(TextClassificationList[],MATCH(Sudan_News12[[#This Row],[text_classification_arabic3]],TextClassificationList[text_classification_arabic],0),1)</f>
        <v>#N/A</v>
      </c>
      <c r="AU3627" t="e">
        <f>INDEX(TextClassificationList[],MATCH(Sudan_News12[[#This Row],[text_classification_arabic4]],TextClassificationList[text_classification_arabic],0),1)</f>
        <v>#N/A</v>
      </c>
      <c r="AW3627" t="e">
        <f>INDEX(TextClassificationList[],MATCH(Sudan_News12[[#This Row],[text_classification_arabic5]],TextClassificationList[text_classification_arabic],0),1)</f>
        <v>#N/A</v>
      </c>
    </row>
    <row r="3628" spans="1:49" x14ac:dyDescent="0.2">
      <c r="A3628">
        <v>1.2513522228327383E+18</v>
      </c>
      <c r="B3628">
        <v>1.2513522228327383E+18</v>
      </c>
      <c r="C3628" t="s">
        <v>13917</v>
      </c>
      <c r="D3628" s="1">
        <v>43939</v>
      </c>
      <c r="E3628" s="2">
        <v>0.22908564814814814</v>
      </c>
      <c r="F3628">
        <v>200</v>
      </c>
      <c r="G3628">
        <v>1889611729</v>
      </c>
      <c r="H3628" t="s">
        <v>354</v>
      </c>
      <c r="I3628" t="s">
        <v>355</v>
      </c>
      <c r="J3628" t="s">
        <v>265</v>
      </c>
      <c r="K3628" t="s">
        <v>13918</v>
      </c>
      <c r="L3628" t="s">
        <v>266</v>
      </c>
      <c r="M3628" t="s">
        <v>267</v>
      </c>
      <c r="N3628" t="s">
        <v>267</v>
      </c>
      <c r="O3628" t="s">
        <v>267</v>
      </c>
      <c r="P3628">
        <v>0</v>
      </c>
      <c r="Q3628">
        <v>2</v>
      </c>
      <c r="R3628">
        <v>1</v>
      </c>
      <c r="S3628" t="s">
        <v>282</v>
      </c>
      <c r="T3628" t="s">
        <v>267</v>
      </c>
      <c r="U3628" t="s">
        <v>13919</v>
      </c>
      <c r="V3628" t="b">
        <v>0</v>
      </c>
      <c r="W3628" t="s">
        <v>265</v>
      </c>
      <c r="X3628">
        <v>0</v>
      </c>
      <c r="Y3628" t="s">
        <v>265</v>
      </c>
      <c r="Z3628" t="s">
        <v>265</v>
      </c>
      <c r="AA3628" t="s">
        <v>265</v>
      </c>
      <c r="AB3628" t="s">
        <v>265</v>
      </c>
      <c r="AC3628" t="s">
        <v>265</v>
      </c>
      <c r="AD3628" t="s">
        <v>265</v>
      </c>
      <c r="AE3628" t="s">
        <v>265</v>
      </c>
      <c r="AF3628" t="s">
        <v>267</v>
      </c>
      <c r="AG3628" t="s">
        <v>265</v>
      </c>
      <c r="AH3628" t="s">
        <v>265</v>
      </c>
      <c r="AI3628" t="s">
        <v>265</v>
      </c>
      <c r="AJ3628" t="s">
        <v>265</v>
      </c>
      <c r="AL3628" t="str">
        <f>IF(Sudan_News12[[#This Row],[relevancy_classification_english]]="Relevant","مناسب",IF(Sudan_News12[[#This Row],[relevancy_classification_english]]="Relevant","عَرَضِيّ",""))</f>
        <v/>
      </c>
      <c r="AN3628" t="str">
        <f>IF(Sudan_News12[[#This Row],[sentiment_analysis_english]]="Negative","سلبي",IF(Sudan_News12[[#This Row],[sentiment_analysis_english]]="Neutral","حيادي",IF(Sudan_News12[[#This Row],[sentiment_analysis_english]]="Positive","إيجابي","")))</f>
        <v/>
      </c>
      <c r="AO3628" t="e">
        <f>INDEX(TextClassificationList[],MATCH(Sudan_News12[[#This Row],[text_classification_arabic]],TextClassificationList[text_classification_arabic],0),1)</f>
        <v>#N/A</v>
      </c>
      <c r="AQ3628" t="e">
        <f>INDEX(TextClassificationList[],MATCH(Sudan_News12[[#This Row],[text_classification_arabic2]],TextClassificationList[text_classification_arabic],0),1)</f>
        <v>#N/A</v>
      </c>
      <c r="AS3628" t="e">
        <f>INDEX(TextClassificationList[],MATCH(Sudan_News12[[#This Row],[text_classification_arabic3]],TextClassificationList[text_classification_arabic],0),1)</f>
        <v>#N/A</v>
      </c>
      <c r="AU3628" t="e">
        <f>INDEX(TextClassificationList[],MATCH(Sudan_News12[[#This Row],[text_classification_arabic4]],TextClassificationList[text_classification_arabic],0),1)</f>
        <v>#N/A</v>
      </c>
      <c r="AW3628" t="e">
        <f>INDEX(TextClassificationList[],MATCH(Sudan_News12[[#This Row],[text_classification_arabic5]],TextClassificationList[text_classification_arabic],0),1)</f>
        <v>#N/A</v>
      </c>
    </row>
    <row r="3629" spans="1:49" x14ac:dyDescent="0.2">
      <c r="A3629">
        <v>1.2513452766038958E+18</v>
      </c>
      <c r="B3629">
        <v>1.2513452766038958E+18</v>
      </c>
      <c r="C3629" t="s">
        <v>13920</v>
      </c>
      <c r="D3629" s="1">
        <v>43939</v>
      </c>
      <c r="E3629" s="2">
        <v>0.20991898148148147</v>
      </c>
      <c r="F3629">
        <v>200</v>
      </c>
      <c r="G3629">
        <v>1889611729</v>
      </c>
      <c r="H3629" t="s">
        <v>354</v>
      </c>
      <c r="I3629" t="s">
        <v>355</v>
      </c>
      <c r="J3629" t="s">
        <v>265</v>
      </c>
      <c r="K3629" t="s">
        <v>13921</v>
      </c>
      <c r="L3629" t="s">
        <v>266</v>
      </c>
      <c r="M3629" t="s">
        <v>267</v>
      </c>
      <c r="N3629" t="s">
        <v>267</v>
      </c>
      <c r="O3629" t="s">
        <v>267</v>
      </c>
      <c r="P3629">
        <v>0</v>
      </c>
      <c r="Q3629">
        <v>0</v>
      </c>
      <c r="R3629">
        <v>0</v>
      </c>
      <c r="S3629" t="s">
        <v>282</v>
      </c>
      <c r="T3629" t="s">
        <v>267</v>
      </c>
      <c r="U3629" t="s">
        <v>13922</v>
      </c>
      <c r="V3629" t="b">
        <v>0</v>
      </c>
      <c r="W3629" t="s">
        <v>265</v>
      </c>
      <c r="X3629">
        <v>0</v>
      </c>
      <c r="Y3629" t="s">
        <v>265</v>
      </c>
      <c r="Z3629" t="s">
        <v>265</v>
      </c>
      <c r="AA3629" t="s">
        <v>265</v>
      </c>
      <c r="AB3629" t="s">
        <v>265</v>
      </c>
      <c r="AC3629" t="s">
        <v>265</v>
      </c>
      <c r="AD3629" t="s">
        <v>265</v>
      </c>
      <c r="AE3629" t="s">
        <v>265</v>
      </c>
      <c r="AF3629" t="s">
        <v>267</v>
      </c>
      <c r="AG3629" t="s">
        <v>265</v>
      </c>
      <c r="AH3629" t="s">
        <v>265</v>
      </c>
      <c r="AI3629" t="s">
        <v>265</v>
      </c>
      <c r="AJ3629" t="s">
        <v>265</v>
      </c>
      <c r="AL3629" t="str">
        <f>IF(Sudan_News12[[#This Row],[relevancy_classification_english]]="Relevant","مناسب",IF(Sudan_News12[[#This Row],[relevancy_classification_english]]="Relevant","عَرَضِيّ",""))</f>
        <v/>
      </c>
      <c r="AN3629" t="str">
        <f>IF(Sudan_News12[[#This Row],[sentiment_analysis_english]]="Negative","سلبي",IF(Sudan_News12[[#This Row],[sentiment_analysis_english]]="Neutral","حيادي",IF(Sudan_News12[[#This Row],[sentiment_analysis_english]]="Positive","إيجابي","")))</f>
        <v/>
      </c>
      <c r="AO3629" t="e">
        <f>INDEX(TextClassificationList[],MATCH(Sudan_News12[[#This Row],[text_classification_arabic]],TextClassificationList[text_classification_arabic],0),1)</f>
        <v>#N/A</v>
      </c>
      <c r="AQ3629" t="e">
        <f>INDEX(TextClassificationList[],MATCH(Sudan_News12[[#This Row],[text_classification_arabic2]],TextClassificationList[text_classification_arabic],0),1)</f>
        <v>#N/A</v>
      </c>
      <c r="AS3629" t="e">
        <f>INDEX(TextClassificationList[],MATCH(Sudan_News12[[#This Row],[text_classification_arabic3]],TextClassificationList[text_classification_arabic],0),1)</f>
        <v>#N/A</v>
      </c>
      <c r="AU3629" t="e">
        <f>INDEX(TextClassificationList[],MATCH(Sudan_News12[[#This Row],[text_classification_arabic4]],TextClassificationList[text_classification_arabic],0),1)</f>
        <v>#N/A</v>
      </c>
      <c r="AW3629" t="e">
        <f>INDEX(TextClassificationList[],MATCH(Sudan_News12[[#This Row],[text_classification_arabic5]],TextClassificationList[text_classification_arabic],0),1)</f>
        <v>#N/A</v>
      </c>
    </row>
    <row r="3630" spans="1:49" x14ac:dyDescent="0.2">
      <c r="A3630">
        <v>1.2513402824880701E+18</v>
      </c>
      <c r="B3630">
        <v>1.2513398604278989E+18</v>
      </c>
      <c r="C3630" t="s">
        <v>13923</v>
      </c>
      <c r="D3630" s="1">
        <v>43939</v>
      </c>
      <c r="E3630" s="2">
        <v>0.19613425925925926</v>
      </c>
      <c r="F3630">
        <v>200</v>
      </c>
      <c r="G3630">
        <v>1889611729</v>
      </c>
      <c r="H3630" t="s">
        <v>354</v>
      </c>
      <c r="I3630" t="s">
        <v>355</v>
      </c>
      <c r="J3630" t="s">
        <v>265</v>
      </c>
      <c r="K3630" t="s">
        <v>13924</v>
      </c>
      <c r="L3630" t="s">
        <v>266</v>
      </c>
      <c r="M3630" t="s">
        <v>267</v>
      </c>
      <c r="N3630" t="s">
        <v>267</v>
      </c>
      <c r="O3630" t="s">
        <v>267</v>
      </c>
      <c r="P3630">
        <v>0</v>
      </c>
      <c r="Q3630">
        <v>0</v>
      </c>
      <c r="R3630">
        <v>0</v>
      </c>
      <c r="S3630" t="s">
        <v>267</v>
      </c>
      <c r="T3630" t="s">
        <v>267</v>
      </c>
      <c r="U3630" t="s">
        <v>13925</v>
      </c>
      <c r="V3630" t="b">
        <v>0</v>
      </c>
      <c r="W3630" t="s">
        <v>265</v>
      </c>
      <c r="X3630">
        <v>0</v>
      </c>
      <c r="Y3630" t="s">
        <v>265</v>
      </c>
      <c r="Z3630" t="s">
        <v>265</v>
      </c>
      <c r="AA3630" t="s">
        <v>265</v>
      </c>
      <c r="AB3630" t="s">
        <v>265</v>
      </c>
      <c r="AC3630" t="s">
        <v>265</v>
      </c>
      <c r="AD3630" t="s">
        <v>265</v>
      </c>
      <c r="AE3630" t="s">
        <v>265</v>
      </c>
      <c r="AF3630" t="s">
        <v>267</v>
      </c>
      <c r="AG3630" t="s">
        <v>265</v>
      </c>
      <c r="AH3630" t="s">
        <v>265</v>
      </c>
      <c r="AI3630" t="s">
        <v>265</v>
      </c>
      <c r="AJ3630" t="s">
        <v>265</v>
      </c>
      <c r="AL3630" t="str">
        <f>IF(Sudan_News12[[#This Row],[relevancy_classification_english]]="Relevant","مناسب",IF(Sudan_News12[[#This Row],[relevancy_classification_english]]="Relevant","عَرَضِيّ",""))</f>
        <v/>
      </c>
      <c r="AN3630" t="str">
        <f>IF(Sudan_News12[[#This Row],[sentiment_analysis_english]]="Negative","سلبي",IF(Sudan_News12[[#This Row],[sentiment_analysis_english]]="Neutral","حيادي",IF(Sudan_News12[[#This Row],[sentiment_analysis_english]]="Positive","إيجابي","")))</f>
        <v/>
      </c>
      <c r="AO3630" t="e">
        <f>INDEX(TextClassificationList[],MATCH(Sudan_News12[[#This Row],[text_classification_arabic]],TextClassificationList[text_classification_arabic],0),1)</f>
        <v>#N/A</v>
      </c>
      <c r="AQ3630" t="e">
        <f>INDEX(TextClassificationList[],MATCH(Sudan_News12[[#This Row],[text_classification_arabic2]],TextClassificationList[text_classification_arabic],0),1)</f>
        <v>#N/A</v>
      </c>
      <c r="AS3630" t="e">
        <f>INDEX(TextClassificationList[],MATCH(Sudan_News12[[#This Row],[text_classification_arabic3]],TextClassificationList[text_classification_arabic],0),1)</f>
        <v>#N/A</v>
      </c>
      <c r="AU3630" t="e">
        <f>INDEX(TextClassificationList[],MATCH(Sudan_News12[[#This Row],[text_classification_arabic4]],TextClassificationList[text_classification_arabic],0),1)</f>
        <v>#N/A</v>
      </c>
      <c r="AW3630" t="e">
        <f>INDEX(TextClassificationList[],MATCH(Sudan_News12[[#This Row],[text_classification_arabic5]],TextClassificationList[text_classification_arabic],0),1)</f>
        <v>#N/A</v>
      </c>
    </row>
    <row r="3631" spans="1:49" x14ac:dyDescent="0.2">
      <c r="A3631">
        <v>1.2513393786198221E+18</v>
      </c>
      <c r="B3631">
        <v>1.2513393786198221E+18</v>
      </c>
      <c r="C3631" t="s">
        <v>13926</v>
      </c>
      <c r="D3631" s="1">
        <v>43939</v>
      </c>
      <c r="E3631" s="2">
        <v>0.19364583333333332</v>
      </c>
      <c r="F3631">
        <v>200</v>
      </c>
      <c r="G3631">
        <v>1889611729</v>
      </c>
      <c r="H3631" t="s">
        <v>354</v>
      </c>
      <c r="I3631" t="s">
        <v>355</v>
      </c>
      <c r="J3631" t="s">
        <v>265</v>
      </c>
      <c r="K3631" t="s">
        <v>13927</v>
      </c>
      <c r="L3631" t="s">
        <v>266</v>
      </c>
      <c r="M3631" t="s">
        <v>267</v>
      </c>
      <c r="N3631" t="s">
        <v>267</v>
      </c>
      <c r="O3631" t="s">
        <v>267</v>
      </c>
      <c r="P3631">
        <v>0</v>
      </c>
      <c r="Q3631">
        <v>0</v>
      </c>
      <c r="R3631">
        <v>0</v>
      </c>
      <c r="S3631" t="s">
        <v>267</v>
      </c>
      <c r="T3631" t="s">
        <v>267</v>
      </c>
      <c r="U3631" t="s">
        <v>13928</v>
      </c>
      <c r="V3631" t="b">
        <v>0</v>
      </c>
      <c r="W3631" t="s">
        <v>13929</v>
      </c>
      <c r="X3631">
        <v>0</v>
      </c>
      <c r="Y3631" t="s">
        <v>265</v>
      </c>
      <c r="Z3631" t="s">
        <v>265</v>
      </c>
      <c r="AA3631" t="s">
        <v>265</v>
      </c>
      <c r="AB3631" t="s">
        <v>265</v>
      </c>
      <c r="AC3631" t="s">
        <v>265</v>
      </c>
      <c r="AD3631" t="s">
        <v>265</v>
      </c>
      <c r="AE3631" t="s">
        <v>265</v>
      </c>
      <c r="AF3631" t="s">
        <v>267</v>
      </c>
      <c r="AG3631" t="s">
        <v>265</v>
      </c>
      <c r="AH3631" t="s">
        <v>265</v>
      </c>
      <c r="AI3631" t="s">
        <v>265</v>
      </c>
      <c r="AJ3631" t="s">
        <v>265</v>
      </c>
      <c r="AL3631" t="str">
        <f>IF(Sudan_News12[[#This Row],[relevancy_classification_english]]="Relevant","مناسب",IF(Sudan_News12[[#This Row],[relevancy_classification_english]]="Relevant","عَرَضِيّ",""))</f>
        <v/>
      </c>
      <c r="AN3631" t="str">
        <f>IF(Sudan_News12[[#This Row],[sentiment_analysis_english]]="Negative","سلبي",IF(Sudan_News12[[#This Row],[sentiment_analysis_english]]="Neutral","حيادي",IF(Sudan_News12[[#This Row],[sentiment_analysis_english]]="Positive","إيجابي","")))</f>
        <v/>
      </c>
      <c r="AO3631" t="e">
        <f>INDEX(TextClassificationList[],MATCH(Sudan_News12[[#This Row],[text_classification_arabic]],TextClassificationList[text_classification_arabic],0),1)</f>
        <v>#N/A</v>
      </c>
      <c r="AQ3631" t="e">
        <f>INDEX(TextClassificationList[],MATCH(Sudan_News12[[#This Row],[text_classification_arabic2]],TextClassificationList[text_classification_arabic],0),1)</f>
        <v>#N/A</v>
      </c>
      <c r="AS3631" t="e">
        <f>INDEX(TextClassificationList[],MATCH(Sudan_News12[[#This Row],[text_classification_arabic3]],TextClassificationList[text_classification_arabic],0),1)</f>
        <v>#N/A</v>
      </c>
      <c r="AU3631" t="e">
        <f>INDEX(TextClassificationList[],MATCH(Sudan_News12[[#This Row],[text_classification_arabic4]],TextClassificationList[text_classification_arabic],0),1)</f>
        <v>#N/A</v>
      </c>
      <c r="AW3631" t="e">
        <f>INDEX(TextClassificationList[],MATCH(Sudan_News12[[#This Row],[text_classification_arabic5]],TextClassificationList[text_classification_arabic],0),1)</f>
        <v>#N/A</v>
      </c>
    </row>
    <row r="3632" spans="1:49" x14ac:dyDescent="0.2">
      <c r="A3632">
        <v>1.2513359251724411E+18</v>
      </c>
      <c r="B3632">
        <v>1.2513345427340984E+18</v>
      </c>
      <c r="C3632" t="s">
        <v>13930</v>
      </c>
      <c r="D3632" s="1">
        <v>43939</v>
      </c>
      <c r="E3632" s="2">
        <v>0.18410879629629628</v>
      </c>
      <c r="F3632">
        <v>200</v>
      </c>
      <c r="G3632">
        <v>1889611729</v>
      </c>
      <c r="H3632" t="s">
        <v>354</v>
      </c>
      <c r="I3632" t="s">
        <v>355</v>
      </c>
      <c r="J3632" t="s">
        <v>265</v>
      </c>
      <c r="K3632" t="s">
        <v>13931</v>
      </c>
      <c r="L3632" t="s">
        <v>266</v>
      </c>
      <c r="M3632" t="s">
        <v>267</v>
      </c>
      <c r="N3632" t="s">
        <v>267</v>
      </c>
      <c r="O3632" t="s">
        <v>267</v>
      </c>
      <c r="P3632">
        <v>0</v>
      </c>
      <c r="Q3632">
        <v>0</v>
      </c>
      <c r="R3632">
        <v>0</v>
      </c>
      <c r="S3632" t="s">
        <v>267</v>
      </c>
      <c r="T3632" t="s">
        <v>267</v>
      </c>
      <c r="U3632" t="s">
        <v>13932</v>
      </c>
      <c r="V3632" t="b">
        <v>0</v>
      </c>
      <c r="W3632" t="s">
        <v>265</v>
      </c>
      <c r="X3632">
        <v>0</v>
      </c>
      <c r="Y3632" t="s">
        <v>265</v>
      </c>
      <c r="Z3632" t="s">
        <v>265</v>
      </c>
      <c r="AA3632" t="s">
        <v>265</v>
      </c>
      <c r="AB3632" t="s">
        <v>265</v>
      </c>
      <c r="AC3632" t="s">
        <v>265</v>
      </c>
      <c r="AD3632" t="s">
        <v>265</v>
      </c>
      <c r="AE3632" t="s">
        <v>265</v>
      </c>
      <c r="AF3632" t="s">
        <v>13933</v>
      </c>
      <c r="AG3632" t="s">
        <v>265</v>
      </c>
      <c r="AH3632" t="s">
        <v>265</v>
      </c>
      <c r="AI3632" t="s">
        <v>265</v>
      </c>
      <c r="AJ3632" t="s">
        <v>265</v>
      </c>
      <c r="AL3632" t="str">
        <f>IF(Sudan_News12[[#This Row],[relevancy_classification_english]]="Relevant","مناسب",IF(Sudan_News12[[#This Row],[relevancy_classification_english]]="Relevant","عَرَضِيّ",""))</f>
        <v/>
      </c>
      <c r="AN3632" t="str">
        <f>IF(Sudan_News12[[#This Row],[sentiment_analysis_english]]="Negative","سلبي",IF(Sudan_News12[[#This Row],[sentiment_analysis_english]]="Neutral","حيادي",IF(Sudan_News12[[#This Row],[sentiment_analysis_english]]="Positive","إيجابي","")))</f>
        <v/>
      </c>
      <c r="AO3632" t="e">
        <f>INDEX(TextClassificationList[],MATCH(Sudan_News12[[#This Row],[text_classification_arabic]],TextClassificationList[text_classification_arabic],0),1)</f>
        <v>#N/A</v>
      </c>
      <c r="AQ3632" t="e">
        <f>INDEX(TextClassificationList[],MATCH(Sudan_News12[[#This Row],[text_classification_arabic2]],TextClassificationList[text_classification_arabic],0),1)</f>
        <v>#N/A</v>
      </c>
      <c r="AS3632" t="e">
        <f>INDEX(TextClassificationList[],MATCH(Sudan_News12[[#This Row],[text_classification_arabic3]],TextClassificationList[text_classification_arabic],0),1)</f>
        <v>#N/A</v>
      </c>
      <c r="AU3632" t="e">
        <f>INDEX(TextClassificationList[],MATCH(Sudan_News12[[#This Row],[text_classification_arabic4]],TextClassificationList[text_classification_arabic],0),1)</f>
        <v>#N/A</v>
      </c>
      <c r="AW3632" t="e">
        <f>INDEX(TextClassificationList[],MATCH(Sudan_News12[[#This Row],[text_classification_arabic5]],TextClassificationList[text_classification_arabic],0),1)</f>
        <v>#N/A</v>
      </c>
    </row>
    <row r="3633" spans="1:49" x14ac:dyDescent="0.2">
      <c r="A3633">
        <v>1.2513344351542968E+18</v>
      </c>
      <c r="B3633">
        <v>1.2513344351542968E+18</v>
      </c>
      <c r="C3633" t="s">
        <v>13934</v>
      </c>
      <c r="D3633" s="1">
        <v>43939</v>
      </c>
      <c r="E3633" s="2">
        <v>0.18</v>
      </c>
      <c r="F3633">
        <v>200</v>
      </c>
      <c r="G3633">
        <v>1889611729</v>
      </c>
      <c r="H3633" t="s">
        <v>354</v>
      </c>
      <c r="I3633" t="s">
        <v>355</v>
      </c>
      <c r="J3633" t="s">
        <v>265</v>
      </c>
      <c r="K3633" t="s">
        <v>13935</v>
      </c>
      <c r="L3633" t="s">
        <v>266</v>
      </c>
      <c r="M3633" t="s">
        <v>267</v>
      </c>
      <c r="N3633" t="s">
        <v>267</v>
      </c>
      <c r="O3633" t="s">
        <v>267</v>
      </c>
      <c r="P3633">
        <v>0</v>
      </c>
      <c r="Q3633">
        <v>0</v>
      </c>
      <c r="R3633">
        <v>0</v>
      </c>
      <c r="S3633" t="s">
        <v>267</v>
      </c>
      <c r="T3633" t="s">
        <v>267</v>
      </c>
      <c r="U3633" t="s">
        <v>13936</v>
      </c>
      <c r="V3633" t="b">
        <v>0</v>
      </c>
      <c r="W3633" t="s">
        <v>265</v>
      </c>
      <c r="X3633">
        <v>0</v>
      </c>
      <c r="Y3633" t="s">
        <v>265</v>
      </c>
      <c r="Z3633" t="s">
        <v>265</v>
      </c>
      <c r="AA3633" t="s">
        <v>265</v>
      </c>
      <c r="AB3633" t="s">
        <v>265</v>
      </c>
      <c r="AC3633" t="s">
        <v>265</v>
      </c>
      <c r="AD3633" t="s">
        <v>265</v>
      </c>
      <c r="AE3633" t="s">
        <v>265</v>
      </c>
      <c r="AF3633" t="s">
        <v>267</v>
      </c>
      <c r="AG3633" t="s">
        <v>265</v>
      </c>
      <c r="AH3633" t="s">
        <v>265</v>
      </c>
      <c r="AI3633" t="s">
        <v>265</v>
      </c>
      <c r="AJ3633" t="s">
        <v>265</v>
      </c>
      <c r="AL3633" t="str">
        <f>IF(Sudan_News12[[#This Row],[relevancy_classification_english]]="Relevant","مناسب",IF(Sudan_News12[[#This Row],[relevancy_classification_english]]="Relevant","عَرَضِيّ",""))</f>
        <v/>
      </c>
      <c r="AN3633" t="str">
        <f>IF(Sudan_News12[[#This Row],[sentiment_analysis_english]]="Negative","سلبي",IF(Sudan_News12[[#This Row],[sentiment_analysis_english]]="Neutral","حيادي",IF(Sudan_News12[[#This Row],[sentiment_analysis_english]]="Positive","إيجابي","")))</f>
        <v/>
      </c>
      <c r="AO3633" t="e">
        <f>INDEX(TextClassificationList[],MATCH(Sudan_News12[[#This Row],[text_classification_arabic]],TextClassificationList[text_classification_arabic],0),1)</f>
        <v>#N/A</v>
      </c>
      <c r="AQ3633" t="e">
        <f>INDEX(TextClassificationList[],MATCH(Sudan_News12[[#This Row],[text_classification_arabic2]],TextClassificationList[text_classification_arabic],0),1)</f>
        <v>#N/A</v>
      </c>
      <c r="AS3633" t="e">
        <f>INDEX(TextClassificationList[],MATCH(Sudan_News12[[#This Row],[text_classification_arabic3]],TextClassificationList[text_classification_arabic],0),1)</f>
        <v>#N/A</v>
      </c>
      <c r="AU3633" t="e">
        <f>INDEX(TextClassificationList[],MATCH(Sudan_News12[[#This Row],[text_classification_arabic4]],TextClassificationList[text_classification_arabic],0),1)</f>
        <v>#N/A</v>
      </c>
      <c r="AW3633" t="e">
        <f>INDEX(TextClassificationList[],MATCH(Sudan_News12[[#This Row],[text_classification_arabic5]],TextClassificationList[text_classification_arabic],0),1)</f>
        <v>#N/A</v>
      </c>
    </row>
    <row r="3634" spans="1:49" x14ac:dyDescent="0.2">
      <c r="A3634">
        <v>1.2513339442572698E+18</v>
      </c>
      <c r="B3634">
        <v>1.2513339442572698E+18</v>
      </c>
      <c r="C3634" t="s">
        <v>13937</v>
      </c>
      <c r="D3634" s="1">
        <v>43939</v>
      </c>
      <c r="E3634" s="2">
        <v>0.17864583333333334</v>
      </c>
      <c r="F3634">
        <v>200</v>
      </c>
      <c r="G3634">
        <v>1889611729</v>
      </c>
      <c r="H3634" t="s">
        <v>354</v>
      </c>
      <c r="I3634" t="s">
        <v>355</v>
      </c>
      <c r="J3634" t="s">
        <v>265</v>
      </c>
      <c r="K3634" t="s">
        <v>13938</v>
      </c>
      <c r="L3634" t="s">
        <v>266</v>
      </c>
      <c r="M3634" t="s">
        <v>267</v>
      </c>
      <c r="N3634" t="s">
        <v>267</v>
      </c>
      <c r="O3634" t="s">
        <v>267</v>
      </c>
      <c r="P3634">
        <v>0</v>
      </c>
      <c r="Q3634">
        <v>0</v>
      </c>
      <c r="R3634">
        <v>0</v>
      </c>
      <c r="S3634" t="s">
        <v>267</v>
      </c>
      <c r="T3634" t="s">
        <v>267</v>
      </c>
      <c r="U3634" t="s">
        <v>13939</v>
      </c>
      <c r="V3634" t="b">
        <v>0</v>
      </c>
      <c r="W3634" t="s">
        <v>13940</v>
      </c>
      <c r="X3634">
        <v>0</v>
      </c>
      <c r="Y3634" t="s">
        <v>265</v>
      </c>
      <c r="Z3634" t="s">
        <v>265</v>
      </c>
      <c r="AA3634" t="s">
        <v>265</v>
      </c>
      <c r="AB3634" t="s">
        <v>265</v>
      </c>
      <c r="AC3634" t="s">
        <v>265</v>
      </c>
      <c r="AD3634" t="s">
        <v>265</v>
      </c>
      <c r="AE3634" t="s">
        <v>265</v>
      </c>
      <c r="AF3634" t="s">
        <v>267</v>
      </c>
      <c r="AG3634" t="s">
        <v>265</v>
      </c>
      <c r="AH3634" t="s">
        <v>265</v>
      </c>
      <c r="AI3634" t="s">
        <v>265</v>
      </c>
      <c r="AJ3634" t="s">
        <v>265</v>
      </c>
      <c r="AL3634" t="str">
        <f>IF(Sudan_News12[[#This Row],[relevancy_classification_english]]="Relevant","مناسب",IF(Sudan_News12[[#This Row],[relevancy_classification_english]]="Relevant","عَرَضِيّ",""))</f>
        <v/>
      </c>
      <c r="AN3634" t="str">
        <f>IF(Sudan_News12[[#This Row],[sentiment_analysis_english]]="Negative","سلبي",IF(Sudan_News12[[#This Row],[sentiment_analysis_english]]="Neutral","حيادي",IF(Sudan_News12[[#This Row],[sentiment_analysis_english]]="Positive","إيجابي","")))</f>
        <v/>
      </c>
      <c r="AO3634" t="e">
        <f>INDEX(TextClassificationList[],MATCH(Sudan_News12[[#This Row],[text_classification_arabic]],TextClassificationList[text_classification_arabic],0),1)</f>
        <v>#N/A</v>
      </c>
      <c r="AQ3634" t="e">
        <f>INDEX(TextClassificationList[],MATCH(Sudan_News12[[#This Row],[text_classification_arabic2]],TextClassificationList[text_classification_arabic],0),1)</f>
        <v>#N/A</v>
      </c>
      <c r="AS3634" t="e">
        <f>INDEX(TextClassificationList[],MATCH(Sudan_News12[[#This Row],[text_classification_arabic3]],TextClassificationList[text_classification_arabic],0),1)</f>
        <v>#N/A</v>
      </c>
      <c r="AU3634" t="e">
        <f>INDEX(TextClassificationList[],MATCH(Sudan_News12[[#This Row],[text_classification_arabic4]],TextClassificationList[text_classification_arabic],0),1)</f>
        <v>#N/A</v>
      </c>
      <c r="AW3634" t="e">
        <f>INDEX(TextClassificationList[],MATCH(Sudan_News12[[#This Row],[text_classification_arabic5]],TextClassificationList[text_classification_arabic],0),1)</f>
        <v>#N/A</v>
      </c>
    </row>
    <row r="3635" spans="1:49" x14ac:dyDescent="0.2">
      <c r="A3635">
        <v>1.2513327557801779E+18</v>
      </c>
      <c r="B3635">
        <v>1.2513327557801779E+18</v>
      </c>
      <c r="C3635" t="s">
        <v>13941</v>
      </c>
      <c r="D3635" s="1">
        <v>43939</v>
      </c>
      <c r="E3635" s="2">
        <v>0.17537037037037037</v>
      </c>
      <c r="F3635">
        <v>200</v>
      </c>
      <c r="G3635">
        <v>1889611729</v>
      </c>
      <c r="H3635" t="s">
        <v>354</v>
      </c>
      <c r="I3635" t="s">
        <v>355</v>
      </c>
      <c r="J3635" t="s">
        <v>265</v>
      </c>
      <c r="K3635" t="s">
        <v>13942</v>
      </c>
      <c r="L3635" t="s">
        <v>266</v>
      </c>
      <c r="M3635" t="s">
        <v>267</v>
      </c>
      <c r="N3635" t="s">
        <v>267</v>
      </c>
      <c r="O3635" t="s">
        <v>267</v>
      </c>
      <c r="P3635">
        <v>0</v>
      </c>
      <c r="Q3635">
        <v>0</v>
      </c>
      <c r="R3635">
        <v>1</v>
      </c>
      <c r="S3635" t="s">
        <v>267</v>
      </c>
      <c r="T3635" t="s">
        <v>267</v>
      </c>
      <c r="U3635" t="s">
        <v>13943</v>
      </c>
      <c r="V3635" t="b">
        <v>0</v>
      </c>
      <c r="W3635" t="s">
        <v>13944</v>
      </c>
      <c r="X3635">
        <v>0</v>
      </c>
      <c r="Y3635" t="s">
        <v>265</v>
      </c>
      <c r="Z3635" t="s">
        <v>265</v>
      </c>
      <c r="AA3635" t="s">
        <v>265</v>
      </c>
      <c r="AB3635" t="s">
        <v>265</v>
      </c>
      <c r="AC3635" t="s">
        <v>265</v>
      </c>
      <c r="AD3635" t="s">
        <v>265</v>
      </c>
      <c r="AE3635" t="s">
        <v>265</v>
      </c>
      <c r="AF3635" t="s">
        <v>267</v>
      </c>
      <c r="AG3635" t="s">
        <v>265</v>
      </c>
      <c r="AH3635" t="s">
        <v>265</v>
      </c>
      <c r="AI3635" t="s">
        <v>265</v>
      </c>
      <c r="AJ3635" t="s">
        <v>265</v>
      </c>
      <c r="AL3635" t="str">
        <f>IF(Sudan_News12[[#This Row],[relevancy_classification_english]]="Relevant","مناسب",IF(Sudan_News12[[#This Row],[relevancy_classification_english]]="Relevant","عَرَضِيّ",""))</f>
        <v/>
      </c>
      <c r="AN3635" t="str">
        <f>IF(Sudan_News12[[#This Row],[sentiment_analysis_english]]="Negative","سلبي",IF(Sudan_News12[[#This Row],[sentiment_analysis_english]]="Neutral","حيادي",IF(Sudan_News12[[#This Row],[sentiment_analysis_english]]="Positive","إيجابي","")))</f>
        <v/>
      </c>
      <c r="AO3635" t="e">
        <f>INDEX(TextClassificationList[],MATCH(Sudan_News12[[#This Row],[text_classification_arabic]],TextClassificationList[text_classification_arabic],0),1)</f>
        <v>#N/A</v>
      </c>
      <c r="AQ3635" t="e">
        <f>INDEX(TextClassificationList[],MATCH(Sudan_News12[[#This Row],[text_classification_arabic2]],TextClassificationList[text_classification_arabic],0),1)</f>
        <v>#N/A</v>
      </c>
      <c r="AS3635" t="e">
        <f>INDEX(TextClassificationList[],MATCH(Sudan_News12[[#This Row],[text_classification_arabic3]],TextClassificationList[text_classification_arabic],0),1)</f>
        <v>#N/A</v>
      </c>
      <c r="AU3635" t="e">
        <f>INDEX(TextClassificationList[],MATCH(Sudan_News12[[#This Row],[text_classification_arabic4]],TextClassificationList[text_classification_arabic],0),1)</f>
        <v>#N/A</v>
      </c>
      <c r="AW3635" t="e">
        <f>INDEX(TextClassificationList[],MATCH(Sudan_News12[[#This Row],[text_classification_arabic5]],TextClassificationList[text_classification_arabic],0),1)</f>
        <v>#N/A</v>
      </c>
    </row>
    <row r="3636" spans="1:49" x14ac:dyDescent="0.2">
      <c r="A3636">
        <v>1.2513322311986299E+18</v>
      </c>
      <c r="B3636">
        <v>1.2513322311986299E+18</v>
      </c>
      <c r="C3636" t="s">
        <v>13945</v>
      </c>
      <c r="D3636" s="1">
        <v>43939</v>
      </c>
      <c r="E3636" s="2">
        <v>0.1739236111111111</v>
      </c>
      <c r="F3636">
        <v>200</v>
      </c>
      <c r="G3636">
        <v>1889611729</v>
      </c>
      <c r="H3636" t="s">
        <v>354</v>
      </c>
      <c r="I3636" t="s">
        <v>355</v>
      </c>
      <c r="J3636" t="s">
        <v>265</v>
      </c>
      <c r="K3636" t="s">
        <v>13946</v>
      </c>
      <c r="L3636" t="s">
        <v>266</v>
      </c>
      <c r="M3636" t="s">
        <v>267</v>
      </c>
      <c r="N3636" t="s">
        <v>267</v>
      </c>
      <c r="O3636" t="s">
        <v>267</v>
      </c>
      <c r="P3636">
        <v>0</v>
      </c>
      <c r="Q3636">
        <v>0</v>
      </c>
      <c r="R3636">
        <v>0</v>
      </c>
      <c r="S3636" t="s">
        <v>267</v>
      </c>
      <c r="T3636" t="s">
        <v>267</v>
      </c>
      <c r="U3636" t="s">
        <v>13947</v>
      </c>
      <c r="V3636" t="b">
        <v>0</v>
      </c>
      <c r="W3636" t="s">
        <v>265</v>
      </c>
      <c r="X3636">
        <v>0</v>
      </c>
      <c r="Y3636" t="s">
        <v>265</v>
      </c>
      <c r="Z3636" t="s">
        <v>265</v>
      </c>
      <c r="AA3636" t="s">
        <v>265</v>
      </c>
      <c r="AB3636" t="s">
        <v>265</v>
      </c>
      <c r="AC3636" t="s">
        <v>265</v>
      </c>
      <c r="AD3636" t="s">
        <v>265</v>
      </c>
      <c r="AE3636" t="s">
        <v>265</v>
      </c>
      <c r="AF3636" t="s">
        <v>267</v>
      </c>
      <c r="AG3636" t="s">
        <v>265</v>
      </c>
      <c r="AH3636" t="s">
        <v>265</v>
      </c>
      <c r="AI3636" t="s">
        <v>265</v>
      </c>
      <c r="AJ3636" t="s">
        <v>265</v>
      </c>
      <c r="AL3636" t="str">
        <f>IF(Sudan_News12[[#This Row],[relevancy_classification_english]]="Relevant","مناسب",IF(Sudan_News12[[#This Row],[relevancy_classification_english]]="Relevant","عَرَضِيّ",""))</f>
        <v/>
      </c>
      <c r="AN3636" t="str">
        <f>IF(Sudan_News12[[#This Row],[sentiment_analysis_english]]="Negative","سلبي",IF(Sudan_News12[[#This Row],[sentiment_analysis_english]]="Neutral","حيادي",IF(Sudan_News12[[#This Row],[sentiment_analysis_english]]="Positive","إيجابي","")))</f>
        <v/>
      </c>
      <c r="AO3636" t="e">
        <f>INDEX(TextClassificationList[],MATCH(Sudan_News12[[#This Row],[text_classification_arabic]],TextClassificationList[text_classification_arabic],0),1)</f>
        <v>#N/A</v>
      </c>
      <c r="AQ3636" t="e">
        <f>INDEX(TextClassificationList[],MATCH(Sudan_News12[[#This Row],[text_classification_arabic2]],TextClassificationList[text_classification_arabic],0),1)</f>
        <v>#N/A</v>
      </c>
      <c r="AS3636" t="e">
        <f>INDEX(TextClassificationList[],MATCH(Sudan_News12[[#This Row],[text_classification_arabic3]],TextClassificationList[text_classification_arabic],0),1)</f>
        <v>#N/A</v>
      </c>
      <c r="AU3636" t="e">
        <f>INDEX(TextClassificationList[],MATCH(Sudan_News12[[#This Row],[text_classification_arabic4]],TextClassificationList[text_classification_arabic],0),1)</f>
        <v>#N/A</v>
      </c>
      <c r="AW3636" t="e">
        <f>INDEX(TextClassificationList[],MATCH(Sudan_News12[[#This Row],[text_classification_arabic5]],TextClassificationList[text_classification_arabic],0),1)</f>
        <v>#N/A</v>
      </c>
    </row>
    <row r="3637" spans="1:49" x14ac:dyDescent="0.2">
      <c r="A3637">
        <v>1.2513297566137958E+18</v>
      </c>
      <c r="B3637">
        <v>1.2513297566137958E+18</v>
      </c>
      <c r="C3637" t="s">
        <v>13948</v>
      </c>
      <c r="D3637" s="1">
        <v>43939</v>
      </c>
      <c r="E3637" s="2">
        <v>0.1670949074074074</v>
      </c>
      <c r="F3637">
        <v>200</v>
      </c>
      <c r="G3637">
        <v>1889611729</v>
      </c>
      <c r="H3637" t="s">
        <v>354</v>
      </c>
      <c r="I3637" t="s">
        <v>355</v>
      </c>
      <c r="J3637" t="s">
        <v>265</v>
      </c>
      <c r="K3637" t="s">
        <v>13949</v>
      </c>
      <c r="L3637" t="s">
        <v>266</v>
      </c>
      <c r="M3637" t="s">
        <v>267</v>
      </c>
      <c r="N3637" t="s">
        <v>267</v>
      </c>
      <c r="O3637" t="s">
        <v>13950</v>
      </c>
      <c r="P3637">
        <v>0</v>
      </c>
      <c r="Q3637">
        <v>0</v>
      </c>
      <c r="R3637">
        <v>0</v>
      </c>
      <c r="S3637" t="s">
        <v>13951</v>
      </c>
      <c r="T3637" t="s">
        <v>267</v>
      </c>
      <c r="U3637" t="s">
        <v>13952</v>
      </c>
      <c r="V3637" t="b">
        <v>0</v>
      </c>
      <c r="W3637" t="s">
        <v>265</v>
      </c>
      <c r="X3637">
        <v>1</v>
      </c>
      <c r="Y3637" t="s">
        <v>13953</v>
      </c>
      <c r="Z3637" t="s">
        <v>265</v>
      </c>
      <c r="AA3637" t="s">
        <v>265</v>
      </c>
      <c r="AB3637" t="s">
        <v>265</v>
      </c>
      <c r="AC3637" t="s">
        <v>265</v>
      </c>
      <c r="AD3637" t="s">
        <v>265</v>
      </c>
      <c r="AE3637" t="s">
        <v>265</v>
      </c>
      <c r="AF3637" t="s">
        <v>267</v>
      </c>
      <c r="AG3637" t="s">
        <v>265</v>
      </c>
      <c r="AH3637" t="s">
        <v>265</v>
      </c>
      <c r="AI3637" t="s">
        <v>265</v>
      </c>
      <c r="AJ3637" t="s">
        <v>265</v>
      </c>
      <c r="AL3637" t="str">
        <f>IF(Sudan_News12[[#This Row],[relevancy_classification_english]]="Relevant","مناسب",IF(Sudan_News12[[#This Row],[relevancy_classification_english]]="Relevant","عَرَضِيّ",""))</f>
        <v/>
      </c>
      <c r="AN3637" t="str">
        <f>IF(Sudan_News12[[#This Row],[sentiment_analysis_english]]="Negative","سلبي",IF(Sudan_News12[[#This Row],[sentiment_analysis_english]]="Neutral","حيادي",IF(Sudan_News12[[#This Row],[sentiment_analysis_english]]="Positive","إيجابي","")))</f>
        <v/>
      </c>
      <c r="AO3637" t="e">
        <f>INDEX(TextClassificationList[],MATCH(Sudan_News12[[#This Row],[text_classification_arabic]],TextClassificationList[text_classification_arabic],0),1)</f>
        <v>#N/A</v>
      </c>
      <c r="AQ3637" t="e">
        <f>INDEX(TextClassificationList[],MATCH(Sudan_News12[[#This Row],[text_classification_arabic2]],TextClassificationList[text_classification_arabic],0),1)</f>
        <v>#N/A</v>
      </c>
      <c r="AS3637" t="e">
        <f>INDEX(TextClassificationList[],MATCH(Sudan_News12[[#This Row],[text_classification_arabic3]],TextClassificationList[text_classification_arabic],0),1)</f>
        <v>#N/A</v>
      </c>
      <c r="AU3637" t="e">
        <f>INDEX(TextClassificationList[],MATCH(Sudan_News12[[#This Row],[text_classification_arabic4]],TextClassificationList[text_classification_arabic],0),1)</f>
        <v>#N/A</v>
      </c>
      <c r="AW3637" t="e">
        <f>INDEX(TextClassificationList[],MATCH(Sudan_News12[[#This Row],[text_classification_arabic5]],TextClassificationList[text_classification_arabic],0),1)</f>
        <v>#N/A</v>
      </c>
    </row>
    <row r="3638" spans="1:49" x14ac:dyDescent="0.2">
      <c r="A3638">
        <v>1.2513290611434988E+18</v>
      </c>
      <c r="B3638">
        <v>1.251309740971434E+18</v>
      </c>
      <c r="C3638" t="s">
        <v>13954</v>
      </c>
      <c r="D3638" s="1">
        <v>43939</v>
      </c>
      <c r="E3638" s="2">
        <v>0.16517361111111112</v>
      </c>
      <c r="F3638">
        <v>200</v>
      </c>
      <c r="G3638">
        <v>1889611729</v>
      </c>
      <c r="H3638" t="s">
        <v>354</v>
      </c>
      <c r="I3638" t="s">
        <v>355</v>
      </c>
      <c r="J3638" t="s">
        <v>265</v>
      </c>
      <c r="K3638" t="s">
        <v>13955</v>
      </c>
      <c r="L3638" t="s">
        <v>266</v>
      </c>
      <c r="M3638" t="s">
        <v>267</v>
      </c>
      <c r="N3638" t="s">
        <v>267</v>
      </c>
      <c r="O3638" t="s">
        <v>267</v>
      </c>
      <c r="P3638">
        <v>0</v>
      </c>
      <c r="Q3638">
        <v>0</v>
      </c>
      <c r="R3638">
        <v>0</v>
      </c>
      <c r="S3638" t="s">
        <v>267</v>
      </c>
      <c r="T3638" t="s">
        <v>267</v>
      </c>
      <c r="U3638" t="s">
        <v>13956</v>
      </c>
      <c r="V3638" t="b">
        <v>0</v>
      </c>
      <c r="W3638" t="s">
        <v>265</v>
      </c>
      <c r="X3638">
        <v>0</v>
      </c>
      <c r="Y3638" t="s">
        <v>265</v>
      </c>
      <c r="Z3638" t="s">
        <v>265</v>
      </c>
      <c r="AA3638" t="s">
        <v>265</v>
      </c>
      <c r="AB3638" t="s">
        <v>265</v>
      </c>
      <c r="AC3638" t="s">
        <v>265</v>
      </c>
      <c r="AD3638" t="s">
        <v>265</v>
      </c>
      <c r="AE3638" t="s">
        <v>265</v>
      </c>
      <c r="AF3638" t="s">
        <v>13957</v>
      </c>
      <c r="AG3638" t="s">
        <v>265</v>
      </c>
      <c r="AH3638" t="s">
        <v>265</v>
      </c>
      <c r="AI3638" t="s">
        <v>265</v>
      </c>
      <c r="AJ3638" t="s">
        <v>265</v>
      </c>
      <c r="AL3638" t="str">
        <f>IF(Sudan_News12[[#This Row],[relevancy_classification_english]]="Relevant","مناسب",IF(Sudan_News12[[#This Row],[relevancy_classification_english]]="Relevant","عَرَضِيّ",""))</f>
        <v/>
      </c>
      <c r="AN3638" t="str">
        <f>IF(Sudan_News12[[#This Row],[sentiment_analysis_english]]="Negative","سلبي",IF(Sudan_News12[[#This Row],[sentiment_analysis_english]]="Neutral","حيادي",IF(Sudan_News12[[#This Row],[sentiment_analysis_english]]="Positive","إيجابي","")))</f>
        <v/>
      </c>
      <c r="AO3638" t="e">
        <f>INDEX(TextClassificationList[],MATCH(Sudan_News12[[#This Row],[text_classification_arabic]],TextClassificationList[text_classification_arabic],0),1)</f>
        <v>#N/A</v>
      </c>
      <c r="AQ3638" t="e">
        <f>INDEX(TextClassificationList[],MATCH(Sudan_News12[[#This Row],[text_classification_arabic2]],TextClassificationList[text_classification_arabic],0),1)</f>
        <v>#N/A</v>
      </c>
      <c r="AS3638" t="e">
        <f>INDEX(TextClassificationList[],MATCH(Sudan_News12[[#This Row],[text_classification_arabic3]],TextClassificationList[text_classification_arabic],0),1)</f>
        <v>#N/A</v>
      </c>
      <c r="AU3638" t="e">
        <f>INDEX(TextClassificationList[],MATCH(Sudan_News12[[#This Row],[text_classification_arabic4]],TextClassificationList[text_classification_arabic],0),1)</f>
        <v>#N/A</v>
      </c>
      <c r="AW3638" t="e">
        <f>INDEX(TextClassificationList[],MATCH(Sudan_News12[[#This Row],[text_classification_arabic5]],TextClassificationList[text_classification_arabic],0),1)</f>
        <v>#N/A</v>
      </c>
    </row>
    <row r="3639" spans="1:49" x14ac:dyDescent="0.2">
      <c r="A3639">
        <v>1.2513239811284419E+18</v>
      </c>
      <c r="B3639">
        <v>1.2513239811284419E+18</v>
      </c>
      <c r="C3639" t="s">
        <v>13958</v>
      </c>
      <c r="D3639" s="1">
        <v>43939</v>
      </c>
      <c r="E3639" s="2">
        <v>0.15115740740740741</v>
      </c>
      <c r="F3639">
        <v>200</v>
      </c>
      <c r="G3639">
        <v>1889611729</v>
      </c>
      <c r="H3639" t="s">
        <v>354</v>
      </c>
      <c r="I3639" t="s">
        <v>355</v>
      </c>
      <c r="J3639" t="s">
        <v>265</v>
      </c>
      <c r="K3639" t="s">
        <v>13959</v>
      </c>
      <c r="L3639" t="s">
        <v>266</v>
      </c>
      <c r="M3639" t="s">
        <v>267</v>
      </c>
      <c r="N3639" t="s">
        <v>267</v>
      </c>
      <c r="O3639" t="s">
        <v>13960</v>
      </c>
      <c r="P3639">
        <v>0</v>
      </c>
      <c r="Q3639">
        <v>1</v>
      </c>
      <c r="R3639">
        <v>0</v>
      </c>
      <c r="S3639" t="s">
        <v>13961</v>
      </c>
      <c r="T3639" t="s">
        <v>267</v>
      </c>
      <c r="U3639" t="s">
        <v>13962</v>
      </c>
      <c r="V3639" t="b">
        <v>0</v>
      </c>
      <c r="W3639" t="s">
        <v>265</v>
      </c>
      <c r="X3639">
        <v>1</v>
      </c>
      <c r="Y3639" t="s">
        <v>13963</v>
      </c>
      <c r="Z3639" t="s">
        <v>265</v>
      </c>
      <c r="AA3639" t="s">
        <v>265</v>
      </c>
      <c r="AB3639" t="s">
        <v>265</v>
      </c>
      <c r="AC3639" t="s">
        <v>265</v>
      </c>
      <c r="AD3639" t="s">
        <v>265</v>
      </c>
      <c r="AE3639" t="s">
        <v>265</v>
      </c>
      <c r="AF3639" t="s">
        <v>267</v>
      </c>
      <c r="AG3639" t="s">
        <v>265</v>
      </c>
      <c r="AH3639" t="s">
        <v>265</v>
      </c>
      <c r="AI3639" t="s">
        <v>265</v>
      </c>
      <c r="AJ3639" t="s">
        <v>265</v>
      </c>
      <c r="AL3639" t="str">
        <f>IF(Sudan_News12[[#This Row],[relevancy_classification_english]]="Relevant","مناسب",IF(Sudan_News12[[#This Row],[relevancy_classification_english]]="Relevant","عَرَضِيّ",""))</f>
        <v/>
      </c>
      <c r="AN3639" t="str">
        <f>IF(Sudan_News12[[#This Row],[sentiment_analysis_english]]="Negative","سلبي",IF(Sudan_News12[[#This Row],[sentiment_analysis_english]]="Neutral","حيادي",IF(Sudan_News12[[#This Row],[sentiment_analysis_english]]="Positive","إيجابي","")))</f>
        <v/>
      </c>
      <c r="AO3639" t="e">
        <f>INDEX(TextClassificationList[],MATCH(Sudan_News12[[#This Row],[text_classification_arabic]],TextClassificationList[text_classification_arabic],0),1)</f>
        <v>#N/A</v>
      </c>
      <c r="AQ3639" t="e">
        <f>INDEX(TextClassificationList[],MATCH(Sudan_News12[[#This Row],[text_classification_arabic2]],TextClassificationList[text_classification_arabic],0),1)</f>
        <v>#N/A</v>
      </c>
      <c r="AS3639" t="e">
        <f>INDEX(TextClassificationList[],MATCH(Sudan_News12[[#This Row],[text_classification_arabic3]],TextClassificationList[text_classification_arabic],0),1)</f>
        <v>#N/A</v>
      </c>
      <c r="AU3639" t="e">
        <f>INDEX(TextClassificationList[],MATCH(Sudan_News12[[#This Row],[text_classification_arabic4]],TextClassificationList[text_classification_arabic],0),1)</f>
        <v>#N/A</v>
      </c>
      <c r="AW3639" t="e">
        <f>INDEX(TextClassificationList[],MATCH(Sudan_News12[[#This Row],[text_classification_arabic5]],TextClassificationList[text_classification_arabic],0),1)</f>
        <v>#N/A</v>
      </c>
    </row>
    <row r="3640" spans="1:49" x14ac:dyDescent="0.2">
      <c r="A3640">
        <v>1.2513208728430346E+18</v>
      </c>
      <c r="B3640">
        <v>1.2513208728430346E+18</v>
      </c>
      <c r="C3640" t="s">
        <v>13964</v>
      </c>
      <c r="D3640" s="1">
        <v>43939</v>
      </c>
      <c r="E3640" s="2">
        <v>0.14258101851851851</v>
      </c>
      <c r="F3640">
        <v>200</v>
      </c>
      <c r="G3640">
        <v>1889611729</v>
      </c>
      <c r="H3640" t="s">
        <v>354</v>
      </c>
      <c r="I3640" t="s">
        <v>355</v>
      </c>
      <c r="J3640" t="s">
        <v>265</v>
      </c>
      <c r="K3640" t="s">
        <v>13965</v>
      </c>
      <c r="L3640" t="s">
        <v>266</v>
      </c>
      <c r="M3640" t="s">
        <v>267</v>
      </c>
      <c r="N3640" t="s">
        <v>267</v>
      </c>
      <c r="O3640" t="s">
        <v>13966</v>
      </c>
      <c r="P3640">
        <v>0</v>
      </c>
      <c r="Q3640">
        <v>0</v>
      </c>
      <c r="R3640">
        <v>0</v>
      </c>
      <c r="S3640" t="s">
        <v>13967</v>
      </c>
      <c r="T3640" t="s">
        <v>267</v>
      </c>
      <c r="U3640" t="s">
        <v>13968</v>
      </c>
      <c r="V3640" t="b">
        <v>0</v>
      </c>
      <c r="W3640" t="s">
        <v>265</v>
      </c>
      <c r="X3640">
        <v>1</v>
      </c>
      <c r="Y3640" t="s">
        <v>13969</v>
      </c>
      <c r="Z3640" t="s">
        <v>265</v>
      </c>
      <c r="AA3640" t="s">
        <v>265</v>
      </c>
      <c r="AB3640" t="s">
        <v>265</v>
      </c>
      <c r="AC3640" t="s">
        <v>265</v>
      </c>
      <c r="AD3640" t="s">
        <v>265</v>
      </c>
      <c r="AE3640" t="s">
        <v>265</v>
      </c>
      <c r="AF3640" t="s">
        <v>267</v>
      </c>
      <c r="AG3640" t="s">
        <v>265</v>
      </c>
      <c r="AH3640" t="s">
        <v>265</v>
      </c>
      <c r="AI3640" t="s">
        <v>265</v>
      </c>
      <c r="AJ3640" t="s">
        <v>265</v>
      </c>
      <c r="AL3640" t="str">
        <f>IF(Sudan_News12[[#This Row],[relevancy_classification_english]]="Relevant","مناسب",IF(Sudan_News12[[#This Row],[relevancy_classification_english]]="Relevant","عَرَضِيّ",""))</f>
        <v/>
      </c>
      <c r="AN3640" t="str">
        <f>IF(Sudan_News12[[#This Row],[sentiment_analysis_english]]="Negative","سلبي",IF(Sudan_News12[[#This Row],[sentiment_analysis_english]]="Neutral","حيادي",IF(Sudan_News12[[#This Row],[sentiment_analysis_english]]="Positive","إيجابي","")))</f>
        <v/>
      </c>
      <c r="AO3640" t="e">
        <f>INDEX(TextClassificationList[],MATCH(Sudan_News12[[#This Row],[text_classification_arabic]],TextClassificationList[text_classification_arabic],0),1)</f>
        <v>#N/A</v>
      </c>
      <c r="AQ3640" t="e">
        <f>INDEX(TextClassificationList[],MATCH(Sudan_News12[[#This Row],[text_classification_arabic2]],TextClassificationList[text_classification_arabic],0),1)</f>
        <v>#N/A</v>
      </c>
      <c r="AS3640" t="e">
        <f>INDEX(TextClassificationList[],MATCH(Sudan_News12[[#This Row],[text_classification_arabic3]],TextClassificationList[text_classification_arabic],0),1)</f>
        <v>#N/A</v>
      </c>
      <c r="AU3640" t="e">
        <f>INDEX(TextClassificationList[],MATCH(Sudan_News12[[#This Row],[text_classification_arabic4]],TextClassificationList[text_classification_arabic],0),1)</f>
        <v>#N/A</v>
      </c>
      <c r="AW3640" t="e">
        <f>INDEX(TextClassificationList[],MATCH(Sudan_News12[[#This Row],[text_classification_arabic5]],TextClassificationList[text_classification_arabic],0),1)</f>
        <v>#N/A</v>
      </c>
    </row>
    <row r="3641" spans="1:49" x14ac:dyDescent="0.2">
      <c r="A3641">
        <v>1.2513206114749399E+18</v>
      </c>
      <c r="B3641">
        <v>1.2513191151276319E+18</v>
      </c>
      <c r="C3641" t="s">
        <v>13970</v>
      </c>
      <c r="D3641" s="1">
        <v>43939</v>
      </c>
      <c r="E3641" s="2">
        <v>0.14185185185185184</v>
      </c>
      <c r="F3641">
        <v>200</v>
      </c>
      <c r="G3641">
        <v>1889611729</v>
      </c>
      <c r="H3641" t="s">
        <v>354</v>
      </c>
      <c r="I3641" t="s">
        <v>355</v>
      </c>
      <c r="J3641" t="s">
        <v>265</v>
      </c>
      <c r="K3641" t="s">
        <v>13971</v>
      </c>
      <c r="L3641" t="s">
        <v>276</v>
      </c>
      <c r="M3641" t="s">
        <v>267</v>
      </c>
      <c r="N3641" t="s">
        <v>267</v>
      </c>
      <c r="O3641" t="s">
        <v>267</v>
      </c>
      <c r="P3641">
        <v>0</v>
      </c>
      <c r="Q3641">
        <v>0</v>
      </c>
      <c r="R3641">
        <v>0</v>
      </c>
      <c r="S3641" t="s">
        <v>267</v>
      </c>
      <c r="T3641" t="s">
        <v>267</v>
      </c>
      <c r="U3641" t="s">
        <v>13972</v>
      </c>
      <c r="V3641" t="b">
        <v>0</v>
      </c>
      <c r="W3641" t="s">
        <v>265</v>
      </c>
      <c r="X3641">
        <v>0</v>
      </c>
      <c r="Y3641" t="s">
        <v>265</v>
      </c>
      <c r="Z3641" t="s">
        <v>265</v>
      </c>
      <c r="AA3641" t="s">
        <v>265</v>
      </c>
      <c r="AB3641" t="s">
        <v>265</v>
      </c>
      <c r="AC3641" t="s">
        <v>265</v>
      </c>
      <c r="AD3641" t="s">
        <v>265</v>
      </c>
      <c r="AE3641" t="s">
        <v>265</v>
      </c>
      <c r="AF3641" t="s">
        <v>267</v>
      </c>
      <c r="AG3641" t="s">
        <v>265</v>
      </c>
      <c r="AH3641" t="s">
        <v>265</v>
      </c>
      <c r="AI3641" t="s">
        <v>265</v>
      </c>
      <c r="AJ3641" t="s">
        <v>265</v>
      </c>
      <c r="AL3641" t="str">
        <f>IF(Sudan_News12[[#This Row],[relevancy_classification_english]]="Relevant","مناسب",IF(Sudan_News12[[#This Row],[relevancy_classification_english]]="Relevant","عَرَضِيّ",""))</f>
        <v/>
      </c>
      <c r="AN3641" t="str">
        <f>IF(Sudan_News12[[#This Row],[sentiment_analysis_english]]="Negative","سلبي",IF(Sudan_News12[[#This Row],[sentiment_analysis_english]]="Neutral","حيادي",IF(Sudan_News12[[#This Row],[sentiment_analysis_english]]="Positive","إيجابي","")))</f>
        <v/>
      </c>
      <c r="AO3641" t="e">
        <f>INDEX(TextClassificationList[],MATCH(Sudan_News12[[#This Row],[text_classification_arabic]],TextClassificationList[text_classification_arabic],0),1)</f>
        <v>#N/A</v>
      </c>
      <c r="AQ3641" t="e">
        <f>INDEX(TextClassificationList[],MATCH(Sudan_News12[[#This Row],[text_classification_arabic2]],TextClassificationList[text_classification_arabic],0),1)</f>
        <v>#N/A</v>
      </c>
      <c r="AS3641" t="e">
        <f>INDEX(TextClassificationList[],MATCH(Sudan_News12[[#This Row],[text_classification_arabic3]],TextClassificationList[text_classification_arabic],0),1)</f>
        <v>#N/A</v>
      </c>
      <c r="AU3641" t="e">
        <f>INDEX(TextClassificationList[],MATCH(Sudan_News12[[#This Row],[text_classification_arabic4]],TextClassificationList[text_classification_arabic],0),1)</f>
        <v>#N/A</v>
      </c>
      <c r="AW3641" t="e">
        <f>INDEX(TextClassificationList[],MATCH(Sudan_News12[[#This Row],[text_classification_arabic5]],TextClassificationList[text_classification_arabic],0),1)</f>
        <v>#N/A</v>
      </c>
    </row>
    <row r="3642" spans="1:49" x14ac:dyDescent="0.2">
      <c r="A3642">
        <v>1.2513115588247716E+18</v>
      </c>
      <c r="B3642">
        <v>1.2513115588247716E+18</v>
      </c>
      <c r="C3642" t="s">
        <v>13973</v>
      </c>
      <c r="D3642" s="1">
        <v>43939</v>
      </c>
      <c r="E3642" s="2">
        <v>0.11687500000000001</v>
      </c>
      <c r="F3642">
        <v>200</v>
      </c>
      <c r="G3642">
        <v>1889611729</v>
      </c>
      <c r="H3642" t="s">
        <v>354</v>
      </c>
      <c r="I3642" t="s">
        <v>355</v>
      </c>
      <c r="J3642" t="s">
        <v>265</v>
      </c>
      <c r="K3642" t="s">
        <v>13974</v>
      </c>
      <c r="L3642" t="s">
        <v>266</v>
      </c>
      <c r="M3642" t="s">
        <v>267</v>
      </c>
      <c r="N3642" t="s">
        <v>267</v>
      </c>
      <c r="O3642" t="s">
        <v>13975</v>
      </c>
      <c r="P3642">
        <v>0</v>
      </c>
      <c r="Q3642">
        <v>4</v>
      </c>
      <c r="R3642">
        <v>15</v>
      </c>
      <c r="S3642" t="s">
        <v>13976</v>
      </c>
      <c r="T3642" t="s">
        <v>267</v>
      </c>
      <c r="U3642" t="s">
        <v>13977</v>
      </c>
      <c r="V3642" t="b">
        <v>0</v>
      </c>
      <c r="W3642" t="s">
        <v>265</v>
      </c>
      <c r="X3642">
        <v>1</v>
      </c>
      <c r="Y3642" t="s">
        <v>13978</v>
      </c>
      <c r="Z3642" t="s">
        <v>265</v>
      </c>
      <c r="AA3642" t="s">
        <v>265</v>
      </c>
      <c r="AB3642" t="s">
        <v>265</v>
      </c>
      <c r="AC3642" t="s">
        <v>265</v>
      </c>
      <c r="AD3642" t="s">
        <v>265</v>
      </c>
      <c r="AE3642" t="s">
        <v>265</v>
      </c>
      <c r="AF3642" t="s">
        <v>267</v>
      </c>
      <c r="AG3642" t="s">
        <v>265</v>
      </c>
      <c r="AH3642" t="s">
        <v>265</v>
      </c>
      <c r="AI3642" t="s">
        <v>265</v>
      </c>
      <c r="AJ3642" t="s">
        <v>265</v>
      </c>
      <c r="AL3642" t="str">
        <f>IF(Sudan_News12[[#This Row],[relevancy_classification_english]]="Relevant","مناسب",IF(Sudan_News12[[#This Row],[relevancy_classification_english]]="Relevant","عَرَضِيّ",""))</f>
        <v/>
      </c>
      <c r="AN3642" t="str">
        <f>IF(Sudan_News12[[#This Row],[sentiment_analysis_english]]="Negative","سلبي",IF(Sudan_News12[[#This Row],[sentiment_analysis_english]]="Neutral","حيادي",IF(Sudan_News12[[#This Row],[sentiment_analysis_english]]="Positive","إيجابي","")))</f>
        <v/>
      </c>
      <c r="AO3642" t="e">
        <f>INDEX(TextClassificationList[],MATCH(Sudan_News12[[#This Row],[text_classification_arabic]],TextClassificationList[text_classification_arabic],0),1)</f>
        <v>#N/A</v>
      </c>
      <c r="AQ3642" t="e">
        <f>INDEX(TextClassificationList[],MATCH(Sudan_News12[[#This Row],[text_classification_arabic2]],TextClassificationList[text_classification_arabic],0),1)</f>
        <v>#N/A</v>
      </c>
      <c r="AS3642" t="e">
        <f>INDEX(TextClassificationList[],MATCH(Sudan_News12[[#This Row],[text_classification_arabic3]],TextClassificationList[text_classification_arabic],0),1)</f>
        <v>#N/A</v>
      </c>
      <c r="AU3642" t="e">
        <f>INDEX(TextClassificationList[],MATCH(Sudan_News12[[#This Row],[text_classification_arabic4]],TextClassificationList[text_classification_arabic],0),1)</f>
        <v>#N/A</v>
      </c>
      <c r="AW3642" t="e">
        <f>INDEX(TextClassificationList[],MATCH(Sudan_News12[[#This Row],[text_classification_arabic5]],TextClassificationList[text_classification_arabic],0),1)</f>
        <v>#N/A</v>
      </c>
    </row>
    <row r="3643" spans="1:49" x14ac:dyDescent="0.2">
      <c r="A3643">
        <v>1.2509687307561656E+18</v>
      </c>
      <c r="B3643">
        <v>1.2509687307561656E+18</v>
      </c>
      <c r="C3643" t="s">
        <v>13979</v>
      </c>
      <c r="D3643" s="1">
        <v>43938</v>
      </c>
      <c r="E3643" s="2">
        <v>0.1708449074074074</v>
      </c>
      <c r="F3643">
        <v>200</v>
      </c>
      <c r="G3643">
        <v>1889611729</v>
      </c>
      <c r="H3643" t="s">
        <v>354</v>
      </c>
      <c r="I3643" t="s">
        <v>355</v>
      </c>
      <c r="J3643" t="s">
        <v>265</v>
      </c>
      <c r="K3643" t="s">
        <v>13980</v>
      </c>
      <c r="L3643" t="s">
        <v>266</v>
      </c>
      <c r="M3643" t="s">
        <v>267</v>
      </c>
      <c r="N3643" t="s">
        <v>267</v>
      </c>
      <c r="O3643" t="s">
        <v>267</v>
      </c>
      <c r="P3643">
        <v>0</v>
      </c>
      <c r="Q3643">
        <v>0</v>
      </c>
      <c r="R3643">
        <v>0</v>
      </c>
      <c r="S3643" t="s">
        <v>267</v>
      </c>
      <c r="T3643" t="s">
        <v>267</v>
      </c>
      <c r="U3643" t="s">
        <v>13981</v>
      </c>
      <c r="V3643" t="b">
        <v>0</v>
      </c>
      <c r="W3643" t="s">
        <v>265</v>
      </c>
      <c r="X3643">
        <v>0</v>
      </c>
      <c r="Y3643" t="s">
        <v>265</v>
      </c>
      <c r="Z3643" t="s">
        <v>265</v>
      </c>
      <c r="AA3643" t="s">
        <v>265</v>
      </c>
      <c r="AB3643" t="s">
        <v>265</v>
      </c>
      <c r="AC3643" t="s">
        <v>265</v>
      </c>
      <c r="AD3643" t="s">
        <v>265</v>
      </c>
      <c r="AE3643" t="s">
        <v>265</v>
      </c>
      <c r="AF3643" t="s">
        <v>267</v>
      </c>
      <c r="AG3643" t="s">
        <v>265</v>
      </c>
      <c r="AH3643" t="s">
        <v>265</v>
      </c>
      <c r="AI3643" t="s">
        <v>265</v>
      </c>
      <c r="AJ3643" t="s">
        <v>265</v>
      </c>
      <c r="AL3643" t="str">
        <f>IF(Sudan_News12[[#This Row],[relevancy_classification_english]]="Relevant","مناسب",IF(Sudan_News12[[#This Row],[relevancy_classification_english]]="Relevant","عَرَضِيّ",""))</f>
        <v/>
      </c>
      <c r="AN3643" t="str">
        <f>IF(Sudan_News12[[#This Row],[sentiment_analysis_english]]="Negative","سلبي",IF(Sudan_News12[[#This Row],[sentiment_analysis_english]]="Neutral","حيادي",IF(Sudan_News12[[#This Row],[sentiment_analysis_english]]="Positive","إيجابي","")))</f>
        <v/>
      </c>
      <c r="AO3643" t="e">
        <f>INDEX(TextClassificationList[],MATCH(Sudan_News12[[#This Row],[text_classification_arabic]],TextClassificationList[text_classification_arabic],0),1)</f>
        <v>#N/A</v>
      </c>
      <c r="AQ3643" t="e">
        <f>INDEX(TextClassificationList[],MATCH(Sudan_News12[[#This Row],[text_classification_arabic2]],TextClassificationList[text_classification_arabic],0),1)</f>
        <v>#N/A</v>
      </c>
      <c r="AS3643" t="e">
        <f>INDEX(TextClassificationList[],MATCH(Sudan_News12[[#This Row],[text_classification_arabic3]],TextClassificationList[text_classification_arabic],0),1)</f>
        <v>#N/A</v>
      </c>
      <c r="AU3643" t="e">
        <f>INDEX(TextClassificationList[],MATCH(Sudan_News12[[#This Row],[text_classification_arabic4]],TextClassificationList[text_classification_arabic],0),1)</f>
        <v>#N/A</v>
      </c>
      <c r="AW3643" t="e">
        <f>INDEX(TextClassificationList[],MATCH(Sudan_News12[[#This Row],[text_classification_arabic5]],TextClassificationList[text_classification_arabic],0),1)</f>
        <v>#N/A</v>
      </c>
    </row>
    <row r="3644" spans="1:49" x14ac:dyDescent="0.2">
      <c r="A3644">
        <v>1.2509612026347971E+18</v>
      </c>
      <c r="B3644">
        <v>1.2509612026347971E+18</v>
      </c>
      <c r="C3644" t="s">
        <v>13982</v>
      </c>
      <c r="D3644" s="1">
        <v>43938</v>
      </c>
      <c r="E3644" s="2">
        <v>0.15008101851851852</v>
      </c>
      <c r="F3644">
        <v>200</v>
      </c>
      <c r="G3644">
        <v>1889611729</v>
      </c>
      <c r="H3644" t="s">
        <v>354</v>
      </c>
      <c r="I3644" t="s">
        <v>355</v>
      </c>
      <c r="J3644" t="s">
        <v>265</v>
      </c>
      <c r="K3644" t="s">
        <v>13983</v>
      </c>
      <c r="L3644" t="s">
        <v>266</v>
      </c>
      <c r="M3644" t="s">
        <v>267</v>
      </c>
      <c r="N3644" t="s">
        <v>267</v>
      </c>
      <c r="O3644" t="s">
        <v>267</v>
      </c>
      <c r="P3644">
        <v>0</v>
      </c>
      <c r="Q3644">
        <v>0</v>
      </c>
      <c r="R3644">
        <v>0</v>
      </c>
      <c r="S3644" t="s">
        <v>13984</v>
      </c>
      <c r="T3644" t="s">
        <v>267</v>
      </c>
      <c r="U3644" t="s">
        <v>13985</v>
      </c>
      <c r="V3644" t="b">
        <v>0</v>
      </c>
      <c r="W3644" t="s">
        <v>265</v>
      </c>
      <c r="X3644">
        <v>0</v>
      </c>
      <c r="Y3644" t="s">
        <v>265</v>
      </c>
      <c r="Z3644" t="s">
        <v>265</v>
      </c>
      <c r="AA3644" t="s">
        <v>265</v>
      </c>
      <c r="AB3644" t="s">
        <v>265</v>
      </c>
      <c r="AC3644" t="s">
        <v>265</v>
      </c>
      <c r="AD3644" t="s">
        <v>265</v>
      </c>
      <c r="AE3644" t="s">
        <v>265</v>
      </c>
      <c r="AF3644" t="s">
        <v>267</v>
      </c>
      <c r="AG3644" t="s">
        <v>265</v>
      </c>
      <c r="AH3644" t="s">
        <v>265</v>
      </c>
      <c r="AI3644" t="s">
        <v>265</v>
      </c>
      <c r="AJ3644" t="s">
        <v>265</v>
      </c>
      <c r="AL3644" t="str">
        <f>IF(Sudan_News12[[#This Row],[relevancy_classification_english]]="Relevant","مناسب",IF(Sudan_News12[[#This Row],[relevancy_classification_english]]="Relevant","عَرَضِيّ",""))</f>
        <v/>
      </c>
      <c r="AN3644" t="str">
        <f>IF(Sudan_News12[[#This Row],[sentiment_analysis_english]]="Negative","سلبي",IF(Sudan_News12[[#This Row],[sentiment_analysis_english]]="Neutral","حيادي",IF(Sudan_News12[[#This Row],[sentiment_analysis_english]]="Positive","إيجابي","")))</f>
        <v/>
      </c>
      <c r="AO3644" t="e">
        <f>INDEX(TextClassificationList[],MATCH(Sudan_News12[[#This Row],[text_classification_arabic]],TextClassificationList[text_classification_arabic],0),1)</f>
        <v>#N/A</v>
      </c>
      <c r="AQ3644" t="e">
        <f>INDEX(TextClassificationList[],MATCH(Sudan_News12[[#This Row],[text_classification_arabic2]],TextClassificationList[text_classification_arabic],0),1)</f>
        <v>#N/A</v>
      </c>
      <c r="AS3644" t="e">
        <f>INDEX(TextClassificationList[],MATCH(Sudan_News12[[#This Row],[text_classification_arabic3]],TextClassificationList[text_classification_arabic],0),1)</f>
        <v>#N/A</v>
      </c>
      <c r="AU3644" t="e">
        <f>INDEX(TextClassificationList[],MATCH(Sudan_News12[[#This Row],[text_classification_arabic4]],TextClassificationList[text_classification_arabic],0),1)</f>
        <v>#N/A</v>
      </c>
      <c r="AW3644" t="e">
        <f>INDEX(TextClassificationList[],MATCH(Sudan_News12[[#This Row],[text_classification_arabic5]],TextClassificationList[text_classification_arabic],0),1)</f>
        <v>#N/A</v>
      </c>
    </row>
    <row r="3645" spans="1:49" x14ac:dyDescent="0.2">
      <c r="A3645">
        <v>1.2508879371155415E+18</v>
      </c>
      <c r="B3645">
        <v>1.2508879371155415E+18</v>
      </c>
      <c r="C3645" t="s">
        <v>13986</v>
      </c>
      <c r="D3645" s="1">
        <v>43937</v>
      </c>
      <c r="E3645" s="2">
        <v>0.94790509259259259</v>
      </c>
      <c r="F3645">
        <v>200</v>
      </c>
      <c r="G3645">
        <v>1889611729</v>
      </c>
      <c r="H3645" t="s">
        <v>354</v>
      </c>
      <c r="I3645" t="s">
        <v>355</v>
      </c>
      <c r="J3645" t="s">
        <v>265</v>
      </c>
      <c r="K3645" t="s">
        <v>13987</v>
      </c>
      <c r="L3645" t="s">
        <v>266</v>
      </c>
      <c r="M3645" t="s">
        <v>267</v>
      </c>
      <c r="N3645" t="s">
        <v>267</v>
      </c>
      <c r="O3645" t="s">
        <v>267</v>
      </c>
      <c r="P3645">
        <v>0</v>
      </c>
      <c r="Q3645">
        <v>1</v>
      </c>
      <c r="R3645">
        <v>1</v>
      </c>
      <c r="S3645" t="s">
        <v>13988</v>
      </c>
      <c r="T3645" t="s">
        <v>267</v>
      </c>
      <c r="U3645" t="s">
        <v>13989</v>
      </c>
      <c r="V3645" t="b">
        <v>0</v>
      </c>
      <c r="W3645" t="s">
        <v>265</v>
      </c>
      <c r="X3645">
        <v>0</v>
      </c>
      <c r="Y3645" t="s">
        <v>265</v>
      </c>
      <c r="Z3645" t="s">
        <v>265</v>
      </c>
      <c r="AA3645" t="s">
        <v>265</v>
      </c>
      <c r="AB3645" t="s">
        <v>265</v>
      </c>
      <c r="AC3645" t="s">
        <v>265</v>
      </c>
      <c r="AD3645" t="s">
        <v>265</v>
      </c>
      <c r="AE3645" t="s">
        <v>265</v>
      </c>
      <c r="AF3645" t="s">
        <v>267</v>
      </c>
      <c r="AG3645" t="s">
        <v>265</v>
      </c>
      <c r="AH3645" t="s">
        <v>265</v>
      </c>
      <c r="AI3645" t="s">
        <v>265</v>
      </c>
      <c r="AJ3645" t="s">
        <v>265</v>
      </c>
      <c r="AL3645" t="str">
        <f>IF(Sudan_News12[[#This Row],[relevancy_classification_english]]="Relevant","مناسب",IF(Sudan_News12[[#This Row],[relevancy_classification_english]]="Relevant","عَرَضِيّ",""))</f>
        <v/>
      </c>
      <c r="AN3645" t="str">
        <f>IF(Sudan_News12[[#This Row],[sentiment_analysis_english]]="Negative","سلبي",IF(Sudan_News12[[#This Row],[sentiment_analysis_english]]="Neutral","حيادي",IF(Sudan_News12[[#This Row],[sentiment_analysis_english]]="Positive","إيجابي","")))</f>
        <v/>
      </c>
      <c r="AO3645" t="e">
        <f>INDEX(TextClassificationList[],MATCH(Sudan_News12[[#This Row],[text_classification_arabic]],TextClassificationList[text_classification_arabic],0),1)</f>
        <v>#N/A</v>
      </c>
      <c r="AQ3645" t="e">
        <f>INDEX(TextClassificationList[],MATCH(Sudan_News12[[#This Row],[text_classification_arabic2]],TextClassificationList[text_classification_arabic],0),1)</f>
        <v>#N/A</v>
      </c>
      <c r="AS3645" t="e">
        <f>INDEX(TextClassificationList[],MATCH(Sudan_News12[[#This Row],[text_classification_arabic3]],TextClassificationList[text_classification_arabic],0),1)</f>
        <v>#N/A</v>
      </c>
      <c r="AU3645" t="e">
        <f>INDEX(TextClassificationList[],MATCH(Sudan_News12[[#This Row],[text_classification_arabic4]],TextClassificationList[text_classification_arabic],0),1)</f>
        <v>#N/A</v>
      </c>
      <c r="AW3645" t="e">
        <f>INDEX(TextClassificationList[],MATCH(Sudan_News12[[#This Row],[text_classification_arabic5]],TextClassificationList[text_classification_arabic],0),1)</f>
        <v>#N/A</v>
      </c>
    </row>
    <row r="3646" spans="1:49" x14ac:dyDescent="0.2">
      <c r="A3646">
        <v>1.2506015700745912E+18</v>
      </c>
      <c r="B3646">
        <v>1.2506015700745912E+18</v>
      </c>
      <c r="C3646" t="s">
        <v>13990</v>
      </c>
      <c r="D3646" s="1">
        <v>43937</v>
      </c>
      <c r="E3646" s="2">
        <v>0.15768518518518518</v>
      </c>
      <c r="F3646">
        <v>200</v>
      </c>
      <c r="G3646">
        <v>1889611729</v>
      </c>
      <c r="H3646" t="s">
        <v>354</v>
      </c>
      <c r="I3646" t="s">
        <v>355</v>
      </c>
      <c r="J3646" t="s">
        <v>265</v>
      </c>
      <c r="K3646" t="s">
        <v>286</v>
      </c>
      <c r="L3646" t="s">
        <v>272</v>
      </c>
      <c r="M3646" t="s">
        <v>267</v>
      </c>
      <c r="N3646" t="s">
        <v>267</v>
      </c>
      <c r="O3646" t="s">
        <v>267</v>
      </c>
      <c r="P3646">
        <v>0</v>
      </c>
      <c r="Q3646">
        <v>1</v>
      </c>
      <c r="R3646">
        <v>2</v>
      </c>
      <c r="S3646" t="s">
        <v>269</v>
      </c>
      <c r="T3646" t="s">
        <v>267</v>
      </c>
      <c r="U3646" t="s">
        <v>13991</v>
      </c>
      <c r="V3646" t="b">
        <v>0</v>
      </c>
      <c r="W3646" t="s">
        <v>13992</v>
      </c>
      <c r="X3646">
        <v>0</v>
      </c>
      <c r="Y3646" t="s">
        <v>265</v>
      </c>
      <c r="Z3646" t="s">
        <v>265</v>
      </c>
      <c r="AA3646" t="s">
        <v>265</v>
      </c>
      <c r="AB3646" t="s">
        <v>265</v>
      </c>
      <c r="AC3646" t="s">
        <v>265</v>
      </c>
      <c r="AD3646" t="s">
        <v>265</v>
      </c>
      <c r="AE3646" t="s">
        <v>265</v>
      </c>
      <c r="AF3646" t="s">
        <v>267</v>
      </c>
      <c r="AG3646" t="s">
        <v>265</v>
      </c>
      <c r="AH3646" t="s">
        <v>265</v>
      </c>
      <c r="AI3646" t="s">
        <v>265</v>
      </c>
      <c r="AJ3646" t="s">
        <v>265</v>
      </c>
      <c r="AL3646" t="str">
        <f>IF(Sudan_News12[[#This Row],[relevancy_classification_english]]="Relevant","مناسب",IF(Sudan_News12[[#This Row],[relevancy_classification_english]]="Relevant","عَرَضِيّ",""))</f>
        <v/>
      </c>
      <c r="AN3646" t="str">
        <f>IF(Sudan_News12[[#This Row],[sentiment_analysis_english]]="Negative","سلبي",IF(Sudan_News12[[#This Row],[sentiment_analysis_english]]="Neutral","حيادي",IF(Sudan_News12[[#This Row],[sentiment_analysis_english]]="Positive","إيجابي","")))</f>
        <v/>
      </c>
      <c r="AO3646" t="e">
        <f>INDEX(TextClassificationList[],MATCH(Sudan_News12[[#This Row],[text_classification_arabic]],TextClassificationList[text_classification_arabic],0),1)</f>
        <v>#N/A</v>
      </c>
      <c r="AQ3646" t="e">
        <f>INDEX(TextClassificationList[],MATCH(Sudan_News12[[#This Row],[text_classification_arabic2]],TextClassificationList[text_classification_arabic],0),1)</f>
        <v>#N/A</v>
      </c>
      <c r="AS3646" t="e">
        <f>INDEX(TextClassificationList[],MATCH(Sudan_News12[[#This Row],[text_classification_arabic3]],TextClassificationList[text_classification_arabic],0),1)</f>
        <v>#N/A</v>
      </c>
      <c r="AU3646" t="e">
        <f>INDEX(TextClassificationList[],MATCH(Sudan_News12[[#This Row],[text_classification_arabic4]],TextClassificationList[text_classification_arabic],0),1)</f>
        <v>#N/A</v>
      </c>
      <c r="AW3646" t="e">
        <f>INDEX(TextClassificationList[],MATCH(Sudan_News12[[#This Row],[text_classification_arabic5]],TextClassificationList[text_classification_arabic],0),1)</f>
        <v>#N/A</v>
      </c>
    </row>
    <row r="3647" spans="1:49" x14ac:dyDescent="0.2">
      <c r="A3647">
        <v>1.2506014683878277E+18</v>
      </c>
      <c r="B3647">
        <v>1.2506014683878277E+18</v>
      </c>
      <c r="C3647" t="s">
        <v>13993</v>
      </c>
      <c r="D3647" s="1">
        <v>43937</v>
      </c>
      <c r="E3647" s="2">
        <v>0.15739583333333335</v>
      </c>
      <c r="F3647">
        <v>200</v>
      </c>
      <c r="G3647">
        <v>1889611729</v>
      </c>
      <c r="H3647" t="s">
        <v>354</v>
      </c>
      <c r="I3647" t="s">
        <v>355</v>
      </c>
      <c r="J3647" t="s">
        <v>265</v>
      </c>
      <c r="K3647" t="s">
        <v>13994</v>
      </c>
      <c r="L3647" t="s">
        <v>266</v>
      </c>
      <c r="M3647" t="s">
        <v>267</v>
      </c>
      <c r="N3647" t="s">
        <v>267</v>
      </c>
      <c r="O3647" t="s">
        <v>267</v>
      </c>
      <c r="P3647">
        <v>0</v>
      </c>
      <c r="Q3647">
        <v>0</v>
      </c>
      <c r="R3647">
        <v>0</v>
      </c>
      <c r="S3647" t="s">
        <v>267</v>
      </c>
      <c r="T3647" t="s">
        <v>267</v>
      </c>
      <c r="U3647" t="s">
        <v>13992</v>
      </c>
      <c r="V3647" t="b">
        <v>0</v>
      </c>
      <c r="W3647" t="s">
        <v>265</v>
      </c>
      <c r="X3647">
        <v>0</v>
      </c>
      <c r="Y3647" t="s">
        <v>265</v>
      </c>
      <c r="Z3647" t="s">
        <v>265</v>
      </c>
      <c r="AA3647" t="s">
        <v>265</v>
      </c>
      <c r="AB3647" t="s">
        <v>265</v>
      </c>
      <c r="AC3647" t="s">
        <v>265</v>
      </c>
      <c r="AD3647" t="s">
        <v>265</v>
      </c>
      <c r="AE3647" t="s">
        <v>265</v>
      </c>
      <c r="AF3647" t="s">
        <v>267</v>
      </c>
      <c r="AG3647" t="s">
        <v>265</v>
      </c>
      <c r="AH3647" t="s">
        <v>265</v>
      </c>
      <c r="AI3647" t="s">
        <v>265</v>
      </c>
      <c r="AJ3647" t="s">
        <v>265</v>
      </c>
      <c r="AL3647" t="str">
        <f>IF(Sudan_News12[[#This Row],[relevancy_classification_english]]="Relevant","مناسب",IF(Sudan_News12[[#This Row],[relevancy_classification_english]]="Relevant","عَرَضِيّ",""))</f>
        <v/>
      </c>
      <c r="AN3647" t="str">
        <f>IF(Sudan_News12[[#This Row],[sentiment_analysis_english]]="Negative","سلبي",IF(Sudan_News12[[#This Row],[sentiment_analysis_english]]="Neutral","حيادي",IF(Sudan_News12[[#This Row],[sentiment_analysis_english]]="Positive","إيجابي","")))</f>
        <v/>
      </c>
      <c r="AO3647" t="e">
        <f>INDEX(TextClassificationList[],MATCH(Sudan_News12[[#This Row],[text_classification_arabic]],TextClassificationList[text_classification_arabic],0),1)</f>
        <v>#N/A</v>
      </c>
      <c r="AQ3647" t="e">
        <f>INDEX(TextClassificationList[],MATCH(Sudan_News12[[#This Row],[text_classification_arabic2]],TextClassificationList[text_classification_arabic],0),1)</f>
        <v>#N/A</v>
      </c>
      <c r="AS3647" t="e">
        <f>INDEX(TextClassificationList[],MATCH(Sudan_News12[[#This Row],[text_classification_arabic3]],TextClassificationList[text_classification_arabic],0),1)</f>
        <v>#N/A</v>
      </c>
      <c r="AU3647" t="e">
        <f>INDEX(TextClassificationList[],MATCH(Sudan_News12[[#This Row],[text_classification_arabic4]],TextClassificationList[text_classification_arabic],0),1)</f>
        <v>#N/A</v>
      </c>
      <c r="AW3647" t="e">
        <f>INDEX(TextClassificationList[],MATCH(Sudan_News12[[#This Row],[text_classification_arabic5]],TextClassificationList[text_classification_arabic],0),1)</f>
        <v>#N/A</v>
      </c>
    </row>
    <row r="3648" spans="1:49" x14ac:dyDescent="0.2">
      <c r="A3648">
        <v>1.25060118526797E+18</v>
      </c>
      <c r="B3648">
        <v>1.2504490325116641E+18</v>
      </c>
      <c r="C3648" t="s">
        <v>13995</v>
      </c>
      <c r="D3648" s="1">
        <v>43937</v>
      </c>
      <c r="E3648" s="2">
        <v>0.15662037037037038</v>
      </c>
      <c r="F3648">
        <v>200</v>
      </c>
      <c r="G3648">
        <v>1889611729</v>
      </c>
      <c r="H3648" t="s">
        <v>354</v>
      </c>
      <c r="I3648" t="s">
        <v>355</v>
      </c>
      <c r="J3648" t="s">
        <v>265</v>
      </c>
      <c r="K3648" t="s">
        <v>13996</v>
      </c>
      <c r="L3648" t="s">
        <v>266</v>
      </c>
      <c r="M3648" t="s">
        <v>267</v>
      </c>
      <c r="N3648" t="s">
        <v>267</v>
      </c>
      <c r="O3648" t="s">
        <v>267</v>
      </c>
      <c r="P3648">
        <v>0</v>
      </c>
      <c r="Q3648">
        <v>0</v>
      </c>
      <c r="R3648">
        <v>0</v>
      </c>
      <c r="S3648" t="s">
        <v>13997</v>
      </c>
      <c r="T3648" t="s">
        <v>267</v>
      </c>
      <c r="U3648" t="s">
        <v>13998</v>
      </c>
      <c r="V3648" t="b">
        <v>0</v>
      </c>
      <c r="W3648" t="s">
        <v>265</v>
      </c>
      <c r="X3648">
        <v>0</v>
      </c>
      <c r="Y3648" t="s">
        <v>265</v>
      </c>
      <c r="Z3648" t="s">
        <v>265</v>
      </c>
      <c r="AA3648" t="s">
        <v>265</v>
      </c>
      <c r="AB3648" t="s">
        <v>265</v>
      </c>
      <c r="AC3648" t="s">
        <v>265</v>
      </c>
      <c r="AD3648" t="s">
        <v>265</v>
      </c>
      <c r="AE3648" t="s">
        <v>265</v>
      </c>
      <c r="AF3648" t="s">
        <v>13999</v>
      </c>
      <c r="AG3648" t="s">
        <v>265</v>
      </c>
      <c r="AH3648" t="s">
        <v>265</v>
      </c>
      <c r="AI3648" t="s">
        <v>265</v>
      </c>
      <c r="AJ3648" t="s">
        <v>265</v>
      </c>
      <c r="AL3648" t="str">
        <f>IF(Sudan_News12[[#This Row],[relevancy_classification_english]]="Relevant","مناسب",IF(Sudan_News12[[#This Row],[relevancy_classification_english]]="Relevant","عَرَضِيّ",""))</f>
        <v/>
      </c>
      <c r="AN3648" t="str">
        <f>IF(Sudan_News12[[#This Row],[sentiment_analysis_english]]="Negative","سلبي",IF(Sudan_News12[[#This Row],[sentiment_analysis_english]]="Neutral","حيادي",IF(Sudan_News12[[#This Row],[sentiment_analysis_english]]="Positive","إيجابي","")))</f>
        <v/>
      </c>
      <c r="AO3648" t="e">
        <f>INDEX(TextClassificationList[],MATCH(Sudan_News12[[#This Row],[text_classification_arabic]],TextClassificationList[text_classification_arabic],0),1)</f>
        <v>#N/A</v>
      </c>
      <c r="AQ3648" t="e">
        <f>INDEX(TextClassificationList[],MATCH(Sudan_News12[[#This Row],[text_classification_arabic2]],TextClassificationList[text_classification_arabic],0),1)</f>
        <v>#N/A</v>
      </c>
      <c r="AS3648" t="e">
        <f>INDEX(TextClassificationList[],MATCH(Sudan_News12[[#This Row],[text_classification_arabic3]],TextClassificationList[text_classification_arabic],0),1)</f>
        <v>#N/A</v>
      </c>
      <c r="AU3648" t="e">
        <f>INDEX(TextClassificationList[],MATCH(Sudan_News12[[#This Row],[text_classification_arabic4]],TextClassificationList[text_classification_arabic],0),1)</f>
        <v>#N/A</v>
      </c>
      <c r="AW3648" t="e">
        <f>INDEX(TextClassificationList[],MATCH(Sudan_News12[[#This Row],[text_classification_arabic5]],TextClassificationList[text_classification_arabic],0),1)</f>
        <v>#N/A</v>
      </c>
    </row>
    <row r="3649" spans="1:49" x14ac:dyDescent="0.2">
      <c r="A3649">
        <v>1.2505839546855956E+18</v>
      </c>
      <c r="B3649">
        <v>1.2505065101589586E+18</v>
      </c>
      <c r="C3649" t="s">
        <v>14000</v>
      </c>
      <c r="D3649" s="1">
        <v>43937</v>
      </c>
      <c r="E3649" s="2">
        <v>0.10907407407407407</v>
      </c>
      <c r="F3649">
        <v>200</v>
      </c>
      <c r="G3649">
        <v>1889611729</v>
      </c>
      <c r="H3649" t="s">
        <v>354</v>
      </c>
      <c r="I3649" t="s">
        <v>355</v>
      </c>
      <c r="J3649" t="s">
        <v>265</v>
      </c>
      <c r="K3649" t="s">
        <v>14001</v>
      </c>
      <c r="L3649" t="s">
        <v>266</v>
      </c>
      <c r="M3649" t="s">
        <v>267</v>
      </c>
      <c r="N3649" t="s">
        <v>267</v>
      </c>
      <c r="O3649" t="s">
        <v>267</v>
      </c>
      <c r="P3649">
        <v>0</v>
      </c>
      <c r="Q3649">
        <v>0</v>
      </c>
      <c r="R3649">
        <v>2</v>
      </c>
      <c r="S3649" t="s">
        <v>267</v>
      </c>
      <c r="T3649" t="s">
        <v>267</v>
      </c>
      <c r="U3649" t="s">
        <v>14002</v>
      </c>
      <c r="V3649" t="b">
        <v>0</v>
      </c>
      <c r="W3649" t="s">
        <v>265</v>
      </c>
      <c r="X3649">
        <v>0</v>
      </c>
      <c r="Y3649" t="s">
        <v>265</v>
      </c>
      <c r="Z3649" t="s">
        <v>265</v>
      </c>
      <c r="AA3649" t="s">
        <v>265</v>
      </c>
      <c r="AB3649" t="s">
        <v>265</v>
      </c>
      <c r="AC3649" t="s">
        <v>265</v>
      </c>
      <c r="AD3649" t="s">
        <v>265</v>
      </c>
      <c r="AE3649" t="s">
        <v>265</v>
      </c>
      <c r="AF3649" t="s">
        <v>14003</v>
      </c>
      <c r="AG3649" t="s">
        <v>265</v>
      </c>
      <c r="AH3649" t="s">
        <v>265</v>
      </c>
      <c r="AI3649" t="s">
        <v>265</v>
      </c>
      <c r="AJ3649" t="s">
        <v>265</v>
      </c>
      <c r="AL3649" t="str">
        <f>IF(Sudan_News12[[#This Row],[relevancy_classification_english]]="Relevant","مناسب",IF(Sudan_News12[[#This Row],[relevancy_classification_english]]="Relevant","عَرَضِيّ",""))</f>
        <v/>
      </c>
      <c r="AN3649" t="str">
        <f>IF(Sudan_News12[[#This Row],[sentiment_analysis_english]]="Negative","سلبي",IF(Sudan_News12[[#This Row],[sentiment_analysis_english]]="Neutral","حيادي",IF(Sudan_News12[[#This Row],[sentiment_analysis_english]]="Positive","إيجابي","")))</f>
        <v/>
      </c>
      <c r="AO3649" t="e">
        <f>INDEX(TextClassificationList[],MATCH(Sudan_News12[[#This Row],[text_classification_arabic]],TextClassificationList[text_classification_arabic],0),1)</f>
        <v>#N/A</v>
      </c>
      <c r="AQ3649" t="e">
        <f>INDEX(TextClassificationList[],MATCH(Sudan_News12[[#This Row],[text_classification_arabic2]],TextClassificationList[text_classification_arabic],0),1)</f>
        <v>#N/A</v>
      </c>
      <c r="AS3649" t="e">
        <f>INDEX(TextClassificationList[],MATCH(Sudan_News12[[#This Row],[text_classification_arabic3]],TextClassificationList[text_classification_arabic],0),1)</f>
        <v>#N/A</v>
      </c>
      <c r="AU3649" t="e">
        <f>INDEX(TextClassificationList[],MATCH(Sudan_News12[[#This Row],[text_classification_arabic4]],TextClassificationList[text_classification_arabic],0),1)</f>
        <v>#N/A</v>
      </c>
      <c r="AW3649" t="e">
        <f>INDEX(TextClassificationList[],MATCH(Sudan_News12[[#This Row],[text_classification_arabic5]],TextClassificationList[text_classification_arabic],0),1)</f>
        <v>#N/A</v>
      </c>
    </row>
    <row r="3650" spans="1:49" x14ac:dyDescent="0.2">
      <c r="A3650">
        <v>1.2505819573747343E+18</v>
      </c>
      <c r="B3650">
        <v>1.2505811021856276E+18</v>
      </c>
      <c r="C3650" t="s">
        <v>14004</v>
      </c>
      <c r="D3650" s="1">
        <v>43937</v>
      </c>
      <c r="E3650" s="2">
        <v>0.10355324074074074</v>
      </c>
      <c r="F3650">
        <v>200</v>
      </c>
      <c r="G3650">
        <v>1889611729</v>
      </c>
      <c r="H3650" t="s">
        <v>354</v>
      </c>
      <c r="I3650" t="s">
        <v>355</v>
      </c>
      <c r="J3650" t="s">
        <v>265</v>
      </c>
      <c r="K3650" t="s">
        <v>14005</v>
      </c>
      <c r="L3650" t="s">
        <v>276</v>
      </c>
      <c r="M3650" t="s">
        <v>267</v>
      </c>
      <c r="N3650" t="s">
        <v>267</v>
      </c>
      <c r="O3650" t="s">
        <v>267</v>
      </c>
      <c r="P3650">
        <v>0</v>
      </c>
      <c r="Q3650">
        <v>0</v>
      </c>
      <c r="R3650">
        <v>0</v>
      </c>
      <c r="S3650" t="s">
        <v>267</v>
      </c>
      <c r="T3650" t="s">
        <v>267</v>
      </c>
      <c r="U3650" t="s">
        <v>14006</v>
      </c>
      <c r="V3650" t="b">
        <v>0</v>
      </c>
      <c r="W3650" t="s">
        <v>265</v>
      </c>
      <c r="X3650">
        <v>0</v>
      </c>
      <c r="Y3650" t="s">
        <v>265</v>
      </c>
      <c r="Z3650" t="s">
        <v>265</v>
      </c>
      <c r="AA3650" t="s">
        <v>265</v>
      </c>
      <c r="AB3650" t="s">
        <v>265</v>
      </c>
      <c r="AC3650" t="s">
        <v>265</v>
      </c>
      <c r="AD3650" t="s">
        <v>265</v>
      </c>
      <c r="AE3650" t="s">
        <v>265</v>
      </c>
      <c r="AF3650" t="s">
        <v>267</v>
      </c>
      <c r="AG3650" t="s">
        <v>265</v>
      </c>
      <c r="AH3650" t="s">
        <v>265</v>
      </c>
      <c r="AI3650" t="s">
        <v>265</v>
      </c>
      <c r="AJ3650" t="s">
        <v>265</v>
      </c>
      <c r="AL3650" t="str">
        <f>IF(Sudan_News12[[#This Row],[relevancy_classification_english]]="Relevant","مناسب",IF(Sudan_News12[[#This Row],[relevancy_classification_english]]="Relevant","عَرَضِيّ",""))</f>
        <v/>
      </c>
      <c r="AN3650" t="str">
        <f>IF(Sudan_News12[[#This Row],[sentiment_analysis_english]]="Negative","سلبي",IF(Sudan_News12[[#This Row],[sentiment_analysis_english]]="Neutral","حيادي",IF(Sudan_News12[[#This Row],[sentiment_analysis_english]]="Positive","إيجابي","")))</f>
        <v/>
      </c>
      <c r="AO3650" t="e">
        <f>INDEX(TextClassificationList[],MATCH(Sudan_News12[[#This Row],[text_classification_arabic]],TextClassificationList[text_classification_arabic],0),1)</f>
        <v>#N/A</v>
      </c>
      <c r="AQ3650" t="e">
        <f>INDEX(TextClassificationList[],MATCH(Sudan_News12[[#This Row],[text_classification_arabic2]],TextClassificationList[text_classification_arabic],0),1)</f>
        <v>#N/A</v>
      </c>
      <c r="AS3650" t="e">
        <f>INDEX(TextClassificationList[],MATCH(Sudan_News12[[#This Row],[text_classification_arabic3]],TextClassificationList[text_classification_arabic],0),1)</f>
        <v>#N/A</v>
      </c>
      <c r="AU3650" t="e">
        <f>INDEX(TextClassificationList[],MATCH(Sudan_News12[[#This Row],[text_classification_arabic4]],TextClassificationList[text_classification_arabic],0),1)</f>
        <v>#N/A</v>
      </c>
      <c r="AW3650" t="e">
        <f>INDEX(TextClassificationList[],MATCH(Sudan_News12[[#This Row],[text_classification_arabic5]],TextClassificationList[text_classification_arabic],0),1)</f>
        <v>#N/A</v>
      </c>
    </row>
    <row r="3651" spans="1:49" x14ac:dyDescent="0.2">
      <c r="A3651">
        <v>1.2505187705248604E+18</v>
      </c>
      <c r="B3651">
        <v>1.2505186401323254E+18</v>
      </c>
      <c r="C3651" t="s">
        <v>14007</v>
      </c>
      <c r="D3651" s="1">
        <v>43936</v>
      </c>
      <c r="E3651" s="2">
        <v>0.92920138888888892</v>
      </c>
      <c r="F3651">
        <v>200</v>
      </c>
      <c r="G3651">
        <v>1889611729</v>
      </c>
      <c r="H3651" t="s">
        <v>354</v>
      </c>
      <c r="I3651" t="s">
        <v>355</v>
      </c>
      <c r="J3651" t="s">
        <v>265</v>
      </c>
      <c r="K3651" t="s">
        <v>14008</v>
      </c>
      <c r="L3651" t="s">
        <v>266</v>
      </c>
      <c r="M3651" t="s">
        <v>267</v>
      </c>
      <c r="N3651" t="s">
        <v>267</v>
      </c>
      <c r="O3651" t="s">
        <v>267</v>
      </c>
      <c r="P3651">
        <v>0</v>
      </c>
      <c r="Q3651">
        <v>0</v>
      </c>
      <c r="R3651">
        <v>0</v>
      </c>
      <c r="S3651" t="s">
        <v>267</v>
      </c>
      <c r="T3651" t="s">
        <v>267</v>
      </c>
      <c r="U3651" t="s">
        <v>14009</v>
      </c>
      <c r="V3651" t="b">
        <v>0</v>
      </c>
      <c r="W3651" t="s">
        <v>265</v>
      </c>
      <c r="X3651">
        <v>0</v>
      </c>
      <c r="Y3651" t="s">
        <v>265</v>
      </c>
      <c r="Z3651" t="s">
        <v>265</v>
      </c>
      <c r="AA3651" t="s">
        <v>265</v>
      </c>
      <c r="AB3651" t="s">
        <v>265</v>
      </c>
      <c r="AC3651" t="s">
        <v>265</v>
      </c>
      <c r="AD3651" t="s">
        <v>265</v>
      </c>
      <c r="AE3651" t="s">
        <v>265</v>
      </c>
      <c r="AF3651" t="s">
        <v>267</v>
      </c>
      <c r="AG3651" t="s">
        <v>265</v>
      </c>
      <c r="AH3651" t="s">
        <v>265</v>
      </c>
      <c r="AI3651" t="s">
        <v>265</v>
      </c>
      <c r="AJ3651" t="s">
        <v>265</v>
      </c>
      <c r="AL3651" t="str">
        <f>IF(Sudan_News12[[#This Row],[relevancy_classification_english]]="Relevant","مناسب",IF(Sudan_News12[[#This Row],[relevancy_classification_english]]="Relevant","عَرَضِيّ",""))</f>
        <v/>
      </c>
      <c r="AN3651" t="str">
        <f>IF(Sudan_News12[[#This Row],[sentiment_analysis_english]]="Negative","سلبي",IF(Sudan_News12[[#This Row],[sentiment_analysis_english]]="Neutral","حيادي",IF(Sudan_News12[[#This Row],[sentiment_analysis_english]]="Positive","إيجابي","")))</f>
        <v/>
      </c>
      <c r="AO3651" t="e">
        <f>INDEX(TextClassificationList[],MATCH(Sudan_News12[[#This Row],[text_classification_arabic]],TextClassificationList[text_classification_arabic],0),1)</f>
        <v>#N/A</v>
      </c>
      <c r="AQ3651" t="e">
        <f>INDEX(TextClassificationList[],MATCH(Sudan_News12[[#This Row],[text_classification_arabic2]],TextClassificationList[text_classification_arabic],0),1)</f>
        <v>#N/A</v>
      </c>
      <c r="AS3651" t="e">
        <f>INDEX(TextClassificationList[],MATCH(Sudan_News12[[#This Row],[text_classification_arabic3]],TextClassificationList[text_classification_arabic],0),1)</f>
        <v>#N/A</v>
      </c>
      <c r="AU3651" t="e">
        <f>INDEX(TextClassificationList[],MATCH(Sudan_News12[[#This Row],[text_classification_arabic4]],TextClassificationList[text_classification_arabic],0),1)</f>
        <v>#N/A</v>
      </c>
      <c r="AW3651" t="e">
        <f>INDEX(TextClassificationList[],MATCH(Sudan_News12[[#This Row],[text_classification_arabic5]],TextClassificationList[text_classification_arabic],0),1)</f>
        <v>#N/A</v>
      </c>
    </row>
    <row r="3652" spans="1:49" x14ac:dyDescent="0.2">
      <c r="A3652">
        <v>1.2505186401323254E+18</v>
      </c>
      <c r="B3652">
        <v>1.2505186401323254E+18</v>
      </c>
      <c r="C3652" t="s">
        <v>14010</v>
      </c>
      <c r="D3652" s="1">
        <v>43936</v>
      </c>
      <c r="E3652" s="2">
        <v>0.92883101851851857</v>
      </c>
      <c r="F3652">
        <v>200</v>
      </c>
      <c r="G3652">
        <v>1889611729</v>
      </c>
      <c r="H3652" t="s">
        <v>354</v>
      </c>
      <c r="I3652" t="s">
        <v>355</v>
      </c>
      <c r="J3652" t="s">
        <v>265</v>
      </c>
      <c r="K3652" t="s">
        <v>14011</v>
      </c>
      <c r="L3652" t="s">
        <v>266</v>
      </c>
      <c r="M3652" t="s">
        <v>267</v>
      </c>
      <c r="N3652" t="s">
        <v>267</v>
      </c>
      <c r="O3652" t="s">
        <v>267</v>
      </c>
      <c r="P3652">
        <v>1</v>
      </c>
      <c r="Q3652">
        <v>0</v>
      </c>
      <c r="R3652">
        <v>1</v>
      </c>
      <c r="S3652" t="s">
        <v>267</v>
      </c>
      <c r="T3652" t="s">
        <v>267</v>
      </c>
      <c r="U3652" t="s">
        <v>14012</v>
      </c>
      <c r="V3652" t="b">
        <v>0</v>
      </c>
      <c r="W3652" t="s">
        <v>265</v>
      </c>
      <c r="X3652">
        <v>0</v>
      </c>
      <c r="Y3652" t="s">
        <v>265</v>
      </c>
      <c r="Z3652" t="s">
        <v>265</v>
      </c>
      <c r="AA3652" t="s">
        <v>265</v>
      </c>
      <c r="AB3652" t="s">
        <v>265</v>
      </c>
      <c r="AC3652" t="s">
        <v>265</v>
      </c>
      <c r="AD3652" t="s">
        <v>265</v>
      </c>
      <c r="AE3652" t="s">
        <v>265</v>
      </c>
      <c r="AF3652" t="s">
        <v>267</v>
      </c>
      <c r="AG3652" t="s">
        <v>265</v>
      </c>
      <c r="AH3652" t="s">
        <v>265</v>
      </c>
      <c r="AI3652" t="s">
        <v>265</v>
      </c>
      <c r="AJ3652" t="s">
        <v>265</v>
      </c>
      <c r="AL3652" t="str">
        <f>IF(Sudan_News12[[#This Row],[relevancy_classification_english]]="Relevant","مناسب",IF(Sudan_News12[[#This Row],[relevancy_classification_english]]="Relevant","عَرَضِيّ",""))</f>
        <v/>
      </c>
      <c r="AN3652" t="str">
        <f>IF(Sudan_News12[[#This Row],[sentiment_analysis_english]]="Negative","سلبي",IF(Sudan_News12[[#This Row],[sentiment_analysis_english]]="Neutral","حيادي",IF(Sudan_News12[[#This Row],[sentiment_analysis_english]]="Positive","إيجابي","")))</f>
        <v/>
      </c>
      <c r="AO3652" t="e">
        <f>INDEX(TextClassificationList[],MATCH(Sudan_News12[[#This Row],[text_classification_arabic]],TextClassificationList[text_classification_arabic],0),1)</f>
        <v>#N/A</v>
      </c>
      <c r="AQ3652" t="e">
        <f>INDEX(TextClassificationList[],MATCH(Sudan_News12[[#This Row],[text_classification_arabic2]],TextClassificationList[text_classification_arabic],0),1)</f>
        <v>#N/A</v>
      </c>
      <c r="AS3652" t="e">
        <f>INDEX(TextClassificationList[],MATCH(Sudan_News12[[#This Row],[text_classification_arabic3]],TextClassificationList[text_classification_arabic],0),1)</f>
        <v>#N/A</v>
      </c>
      <c r="AU3652" t="e">
        <f>INDEX(TextClassificationList[],MATCH(Sudan_News12[[#This Row],[text_classification_arabic4]],TextClassificationList[text_classification_arabic],0),1)</f>
        <v>#N/A</v>
      </c>
      <c r="AW3652" t="e">
        <f>INDEX(TextClassificationList[],MATCH(Sudan_News12[[#This Row],[text_classification_arabic5]],TextClassificationList[text_classification_arabic],0),1)</f>
        <v>#N/A</v>
      </c>
    </row>
    <row r="3653" spans="1:49" x14ac:dyDescent="0.2">
      <c r="A3653">
        <v>1.2501814857490432E+18</v>
      </c>
      <c r="B3653">
        <v>1.2501814857490432E+18</v>
      </c>
      <c r="C3653" t="s">
        <v>14013</v>
      </c>
      <c r="D3653" s="1">
        <v>43935</v>
      </c>
      <c r="E3653" s="2">
        <v>0.99847222222222221</v>
      </c>
      <c r="F3653">
        <v>200</v>
      </c>
      <c r="G3653">
        <v>1889611729</v>
      </c>
      <c r="H3653" t="s">
        <v>354</v>
      </c>
      <c r="I3653" t="s">
        <v>355</v>
      </c>
      <c r="J3653" t="s">
        <v>265</v>
      </c>
      <c r="K3653" t="s">
        <v>14014</v>
      </c>
      <c r="L3653" t="s">
        <v>266</v>
      </c>
      <c r="M3653" t="s">
        <v>267</v>
      </c>
      <c r="N3653" t="s">
        <v>267</v>
      </c>
      <c r="O3653" t="s">
        <v>267</v>
      </c>
      <c r="P3653">
        <v>0</v>
      </c>
      <c r="Q3653">
        <v>0</v>
      </c>
      <c r="R3653">
        <v>0</v>
      </c>
      <c r="S3653" t="s">
        <v>267</v>
      </c>
      <c r="T3653" t="s">
        <v>267</v>
      </c>
      <c r="U3653" t="s">
        <v>14015</v>
      </c>
      <c r="V3653" t="b">
        <v>0</v>
      </c>
      <c r="W3653" t="s">
        <v>265</v>
      </c>
      <c r="X3653">
        <v>0</v>
      </c>
      <c r="Y3653" t="s">
        <v>265</v>
      </c>
      <c r="Z3653" t="s">
        <v>265</v>
      </c>
      <c r="AA3653" t="s">
        <v>265</v>
      </c>
      <c r="AB3653" t="s">
        <v>265</v>
      </c>
      <c r="AC3653" t="s">
        <v>265</v>
      </c>
      <c r="AD3653" t="s">
        <v>265</v>
      </c>
      <c r="AE3653" t="s">
        <v>265</v>
      </c>
      <c r="AF3653" t="s">
        <v>267</v>
      </c>
      <c r="AG3653" t="s">
        <v>265</v>
      </c>
      <c r="AH3653" t="s">
        <v>265</v>
      </c>
      <c r="AI3653" t="s">
        <v>265</v>
      </c>
      <c r="AJ3653" t="s">
        <v>265</v>
      </c>
      <c r="AL3653" t="str">
        <f>IF(Sudan_News12[[#This Row],[relevancy_classification_english]]="Relevant","مناسب",IF(Sudan_News12[[#This Row],[relevancy_classification_english]]="Relevant","عَرَضِيّ",""))</f>
        <v/>
      </c>
      <c r="AN3653" t="str">
        <f>IF(Sudan_News12[[#This Row],[sentiment_analysis_english]]="Negative","سلبي",IF(Sudan_News12[[#This Row],[sentiment_analysis_english]]="Neutral","حيادي",IF(Sudan_News12[[#This Row],[sentiment_analysis_english]]="Positive","إيجابي","")))</f>
        <v/>
      </c>
      <c r="AO3653" t="e">
        <f>INDEX(TextClassificationList[],MATCH(Sudan_News12[[#This Row],[text_classification_arabic]],TextClassificationList[text_classification_arabic],0),1)</f>
        <v>#N/A</v>
      </c>
      <c r="AQ3653" t="e">
        <f>INDEX(TextClassificationList[],MATCH(Sudan_News12[[#This Row],[text_classification_arabic2]],TextClassificationList[text_classification_arabic],0),1)</f>
        <v>#N/A</v>
      </c>
      <c r="AS3653" t="e">
        <f>INDEX(TextClassificationList[],MATCH(Sudan_News12[[#This Row],[text_classification_arabic3]],TextClassificationList[text_classification_arabic],0),1)</f>
        <v>#N/A</v>
      </c>
      <c r="AU3653" t="e">
        <f>INDEX(TextClassificationList[],MATCH(Sudan_News12[[#This Row],[text_classification_arabic4]],TextClassificationList[text_classification_arabic],0),1)</f>
        <v>#N/A</v>
      </c>
      <c r="AW3653" t="e">
        <f>INDEX(TextClassificationList[],MATCH(Sudan_News12[[#This Row],[text_classification_arabic5]],TextClassificationList[text_classification_arabic],0),1)</f>
        <v>#N/A</v>
      </c>
    </row>
    <row r="3654" spans="1:49" x14ac:dyDescent="0.2">
      <c r="A3654">
        <v>1.2501565460776591E+18</v>
      </c>
      <c r="B3654">
        <v>1.2501565460776591E+18</v>
      </c>
      <c r="C3654" t="s">
        <v>14016</v>
      </c>
      <c r="D3654" s="1">
        <v>43935</v>
      </c>
      <c r="E3654" s="2">
        <v>0.92965277777777777</v>
      </c>
      <c r="F3654">
        <v>200</v>
      </c>
      <c r="G3654">
        <v>1889611729</v>
      </c>
      <c r="H3654" t="s">
        <v>354</v>
      </c>
      <c r="I3654" t="s">
        <v>355</v>
      </c>
      <c r="J3654" t="s">
        <v>265</v>
      </c>
      <c r="K3654" t="s">
        <v>14017</v>
      </c>
      <c r="L3654" t="s">
        <v>266</v>
      </c>
      <c r="M3654" t="s">
        <v>267</v>
      </c>
      <c r="N3654" t="s">
        <v>267</v>
      </c>
      <c r="O3654" t="s">
        <v>267</v>
      </c>
      <c r="P3654">
        <v>0</v>
      </c>
      <c r="Q3654">
        <v>0</v>
      </c>
      <c r="R3654">
        <v>0</v>
      </c>
      <c r="S3654" t="s">
        <v>14018</v>
      </c>
      <c r="T3654" t="s">
        <v>267</v>
      </c>
      <c r="U3654" t="s">
        <v>14019</v>
      </c>
      <c r="V3654" t="b">
        <v>0</v>
      </c>
      <c r="W3654" t="s">
        <v>265</v>
      </c>
      <c r="X3654">
        <v>0</v>
      </c>
      <c r="Y3654" t="s">
        <v>265</v>
      </c>
      <c r="Z3654" t="s">
        <v>265</v>
      </c>
      <c r="AA3654" t="s">
        <v>265</v>
      </c>
      <c r="AB3654" t="s">
        <v>265</v>
      </c>
      <c r="AC3654" t="s">
        <v>265</v>
      </c>
      <c r="AD3654" t="s">
        <v>265</v>
      </c>
      <c r="AE3654" t="s">
        <v>265</v>
      </c>
      <c r="AF3654" t="s">
        <v>267</v>
      </c>
      <c r="AG3654" t="s">
        <v>265</v>
      </c>
      <c r="AH3654" t="s">
        <v>265</v>
      </c>
      <c r="AI3654" t="s">
        <v>265</v>
      </c>
      <c r="AJ3654" t="s">
        <v>265</v>
      </c>
      <c r="AL3654" t="str">
        <f>IF(Sudan_News12[[#This Row],[relevancy_classification_english]]="Relevant","مناسب",IF(Sudan_News12[[#This Row],[relevancy_classification_english]]="Relevant","عَرَضِيّ",""))</f>
        <v/>
      </c>
      <c r="AN3654" t="str">
        <f>IF(Sudan_News12[[#This Row],[sentiment_analysis_english]]="Negative","سلبي",IF(Sudan_News12[[#This Row],[sentiment_analysis_english]]="Neutral","حيادي",IF(Sudan_News12[[#This Row],[sentiment_analysis_english]]="Positive","إيجابي","")))</f>
        <v/>
      </c>
      <c r="AO3654" t="e">
        <f>INDEX(TextClassificationList[],MATCH(Sudan_News12[[#This Row],[text_classification_arabic]],TextClassificationList[text_classification_arabic],0),1)</f>
        <v>#N/A</v>
      </c>
      <c r="AQ3654" t="e">
        <f>INDEX(TextClassificationList[],MATCH(Sudan_News12[[#This Row],[text_classification_arabic2]],TextClassificationList[text_classification_arabic],0),1)</f>
        <v>#N/A</v>
      </c>
      <c r="AS3654" t="e">
        <f>INDEX(TextClassificationList[],MATCH(Sudan_News12[[#This Row],[text_classification_arabic3]],TextClassificationList[text_classification_arabic],0),1)</f>
        <v>#N/A</v>
      </c>
      <c r="AU3654" t="e">
        <f>INDEX(TextClassificationList[],MATCH(Sudan_News12[[#This Row],[text_classification_arabic4]],TextClassificationList[text_classification_arabic],0),1)</f>
        <v>#N/A</v>
      </c>
      <c r="AW3654" t="e">
        <f>INDEX(TextClassificationList[],MATCH(Sudan_News12[[#This Row],[text_classification_arabic5]],TextClassificationList[text_classification_arabic],0),1)</f>
        <v>#N/A</v>
      </c>
    </row>
    <row r="3655" spans="1:49" x14ac:dyDescent="0.2">
      <c r="A3655">
        <v>1.2501406720043254E+18</v>
      </c>
      <c r="B3655">
        <v>1.249813975539372E+18</v>
      </c>
      <c r="C3655" t="s">
        <v>14020</v>
      </c>
      <c r="D3655" s="1">
        <v>43935</v>
      </c>
      <c r="E3655" s="2">
        <v>0.8858449074074074</v>
      </c>
      <c r="F3655">
        <v>200</v>
      </c>
      <c r="G3655">
        <v>1889611729</v>
      </c>
      <c r="H3655" t="s">
        <v>354</v>
      </c>
      <c r="I3655" t="s">
        <v>355</v>
      </c>
      <c r="J3655" t="s">
        <v>265</v>
      </c>
      <c r="K3655" t="s">
        <v>14021</v>
      </c>
      <c r="L3655" t="s">
        <v>266</v>
      </c>
      <c r="M3655" t="s">
        <v>267</v>
      </c>
      <c r="N3655" t="s">
        <v>267</v>
      </c>
      <c r="O3655" t="s">
        <v>267</v>
      </c>
      <c r="P3655">
        <v>0</v>
      </c>
      <c r="Q3655">
        <v>0</v>
      </c>
      <c r="R3655">
        <v>0</v>
      </c>
      <c r="S3655" t="s">
        <v>267</v>
      </c>
      <c r="T3655" t="s">
        <v>267</v>
      </c>
      <c r="U3655" t="s">
        <v>14022</v>
      </c>
      <c r="V3655" t="b">
        <v>0</v>
      </c>
      <c r="W3655" t="s">
        <v>265</v>
      </c>
      <c r="X3655">
        <v>0</v>
      </c>
      <c r="Y3655" t="s">
        <v>265</v>
      </c>
      <c r="Z3655" t="s">
        <v>265</v>
      </c>
      <c r="AA3655" t="s">
        <v>265</v>
      </c>
      <c r="AB3655" t="s">
        <v>265</v>
      </c>
      <c r="AC3655" t="s">
        <v>265</v>
      </c>
      <c r="AD3655" t="s">
        <v>265</v>
      </c>
      <c r="AE3655" t="s">
        <v>265</v>
      </c>
      <c r="AF3655" t="s">
        <v>267</v>
      </c>
      <c r="AG3655" t="s">
        <v>265</v>
      </c>
      <c r="AH3655" t="s">
        <v>265</v>
      </c>
      <c r="AI3655" t="s">
        <v>265</v>
      </c>
      <c r="AJ3655" t="s">
        <v>265</v>
      </c>
      <c r="AL3655" t="str">
        <f>IF(Sudan_News12[[#This Row],[relevancy_classification_english]]="Relevant","مناسب",IF(Sudan_News12[[#This Row],[relevancy_classification_english]]="Relevant","عَرَضِيّ",""))</f>
        <v/>
      </c>
      <c r="AN3655" t="str">
        <f>IF(Sudan_News12[[#This Row],[sentiment_analysis_english]]="Negative","سلبي",IF(Sudan_News12[[#This Row],[sentiment_analysis_english]]="Neutral","حيادي",IF(Sudan_News12[[#This Row],[sentiment_analysis_english]]="Positive","إيجابي","")))</f>
        <v/>
      </c>
      <c r="AO3655" t="e">
        <f>INDEX(TextClassificationList[],MATCH(Sudan_News12[[#This Row],[text_classification_arabic]],TextClassificationList[text_classification_arabic],0),1)</f>
        <v>#N/A</v>
      </c>
      <c r="AQ3655" t="e">
        <f>INDEX(TextClassificationList[],MATCH(Sudan_News12[[#This Row],[text_classification_arabic2]],TextClassificationList[text_classification_arabic],0),1)</f>
        <v>#N/A</v>
      </c>
      <c r="AS3655" t="e">
        <f>INDEX(TextClassificationList[],MATCH(Sudan_News12[[#This Row],[text_classification_arabic3]],TextClassificationList[text_classification_arabic],0),1)</f>
        <v>#N/A</v>
      </c>
      <c r="AU3655" t="e">
        <f>INDEX(TextClassificationList[],MATCH(Sudan_News12[[#This Row],[text_classification_arabic4]],TextClassificationList[text_classification_arabic],0),1)</f>
        <v>#N/A</v>
      </c>
      <c r="AW3655" t="e">
        <f>INDEX(TextClassificationList[],MATCH(Sudan_News12[[#This Row],[text_classification_arabic5]],TextClassificationList[text_classification_arabic],0),1)</f>
        <v>#N/A</v>
      </c>
    </row>
    <row r="3656" spans="1:49" x14ac:dyDescent="0.2">
      <c r="A3656">
        <v>1.2501342771798139E+18</v>
      </c>
      <c r="B3656">
        <v>1.2500148814929388E+18</v>
      </c>
      <c r="C3656" t="s">
        <v>14023</v>
      </c>
      <c r="D3656" s="1">
        <v>43935</v>
      </c>
      <c r="E3656" s="2">
        <v>0.86819444444444449</v>
      </c>
      <c r="F3656">
        <v>200</v>
      </c>
      <c r="G3656">
        <v>1889611729</v>
      </c>
      <c r="H3656" t="s">
        <v>354</v>
      </c>
      <c r="I3656" t="s">
        <v>355</v>
      </c>
      <c r="J3656" t="s">
        <v>265</v>
      </c>
      <c r="K3656" t="s">
        <v>14024</v>
      </c>
      <c r="L3656" t="s">
        <v>266</v>
      </c>
      <c r="M3656" t="s">
        <v>267</v>
      </c>
      <c r="N3656" t="s">
        <v>267</v>
      </c>
      <c r="O3656" t="s">
        <v>267</v>
      </c>
      <c r="P3656">
        <v>0</v>
      </c>
      <c r="Q3656">
        <v>0</v>
      </c>
      <c r="R3656">
        <v>0</v>
      </c>
      <c r="S3656" t="s">
        <v>267</v>
      </c>
      <c r="T3656" t="s">
        <v>267</v>
      </c>
      <c r="U3656" t="s">
        <v>14025</v>
      </c>
      <c r="V3656" t="b">
        <v>0</v>
      </c>
      <c r="W3656" t="s">
        <v>265</v>
      </c>
      <c r="X3656">
        <v>0</v>
      </c>
      <c r="Y3656" t="s">
        <v>265</v>
      </c>
      <c r="Z3656" t="s">
        <v>265</v>
      </c>
      <c r="AA3656" t="s">
        <v>265</v>
      </c>
      <c r="AB3656" t="s">
        <v>265</v>
      </c>
      <c r="AC3656" t="s">
        <v>265</v>
      </c>
      <c r="AD3656" t="s">
        <v>265</v>
      </c>
      <c r="AE3656" t="s">
        <v>265</v>
      </c>
      <c r="AF3656" t="s">
        <v>13899</v>
      </c>
      <c r="AG3656" t="s">
        <v>265</v>
      </c>
      <c r="AH3656" t="s">
        <v>265</v>
      </c>
      <c r="AI3656" t="s">
        <v>265</v>
      </c>
      <c r="AJ3656" t="s">
        <v>265</v>
      </c>
      <c r="AL3656" t="str">
        <f>IF(Sudan_News12[[#This Row],[relevancy_classification_english]]="Relevant","مناسب",IF(Sudan_News12[[#This Row],[relevancy_classification_english]]="Relevant","عَرَضِيّ",""))</f>
        <v/>
      </c>
      <c r="AN3656" t="str">
        <f>IF(Sudan_News12[[#This Row],[sentiment_analysis_english]]="Negative","سلبي",IF(Sudan_News12[[#This Row],[sentiment_analysis_english]]="Neutral","حيادي",IF(Sudan_News12[[#This Row],[sentiment_analysis_english]]="Positive","إيجابي","")))</f>
        <v/>
      </c>
      <c r="AO3656" t="e">
        <f>INDEX(TextClassificationList[],MATCH(Sudan_News12[[#This Row],[text_classification_arabic]],TextClassificationList[text_classification_arabic],0),1)</f>
        <v>#N/A</v>
      </c>
      <c r="AQ3656" t="e">
        <f>INDEX(TextClassificationList[],MATCH(Sudan_News12[[#This Row],[text_classification_arabic2]],TextClassificationList[text_classification_arabic],0),1)</f>
        <v>#N/A</v>
      </c>
      <c r="AS3656" t="e">
        <f>INDEX(TextClassificationList[],MATCH(Sudan_News12[[#This Row],[text_classification_arabic3]],TextClassificationList[text_classification_arabic],0),1)</f>
        <v>#N/A</v>
      </c>
      <c r="AU3656" t="e">
        <f>INDEX(TextClassificationList[],MATCH(Sudan_News12[[#This Row],[text_classification_arabic4]],TextClassificationList[text_classification_arabic],0),1)</f>
        <v>#N/A</v>
      </c>
      <c r="AW3656" t="e">
        <f>INDEX(TextClassificationList[],MATCH(Sudan_News12[[#This Row],[text_classification_arabic5]],TextClassificationList[text_classification_arabic],0),1)</f>
        <v>#N/A</v>
      </c>
    </row>
    <row r="3657" spans="1:49" x14ac:dyDescent="0.2">
      <c r="A3657">
        <v>1.2501324280076575E+18</v>
      </c>
      <c r="B3657">
        <v>1.2500148814929388E+18</v>
      </c>
      <c r="C3657" t="s">
        <v>14026</v>
      </c>
      <c r="D3657" s="1">
        <v>43935</v>
      </c>
      <c r="E3657" s="2">
        <v>0.8630902777777778</v>
      </c>
      <c r="F3657">
        <v>200</v>
      </c>
      <c r="G3657">
        <v>1889611729</v>
      </c>
      <c r="H3657" t="s">
        <v>354</v>
      </c>
      <c r="I3657" t="s">
        <v>355</v>
      </c>
      <c r="J3657" t="s">
        <v>265</v>
      </c>
      <c r="K3657" t="s">
        <v>14027</v>
      </c>
      <c r="L3657" t="s">
        <v>266</v>
      </c>
      <c r="M3657" t="s">
        <v>267</v>
      </c>
      <c r="N3657" t="s">
        <v>267</v>
      </c>
      <c r="O3657" t="s">
        <v>267</v>
      </c>
      <c r="P3657">
        <v>1</v>
      </c>
      <c r="Q3657">
        <v>0</v>
      </c>
      <c r="R3657">
        <v>1</v>
      </c>
      <c r="S3657" t="s">
        <v>267</v>
      </c>
      <c r="T3657" t="s">
        <v>267</v>
      </c>
      <c r="U3657" t="s">
        <v>14028</v>
      </c>
      <c r="V3657" t="b">
        <v>0</v>
      </c>
      <c r="W3657" t="s">
        <v>265</v>
      </c>
      <c r="X3657">
        <v>0</v>
      </c>
      <c r="Y3657" t="s">
        <v>265</v>
      </c>
      <c r="Z3657" t="s">
        <v>265</v>
      </c>
      <c r="AA3657" t="s">
        <v>265</v>
      </c>
      <c r="AB3657" t="s">
        <v>265</v>
      </c>
      <c r="AC3657" t="s">
        <v>265</v>
      </c>
      <c r="AD3657" t="s">
        <v>265</v>
      </c>
      <c r="AE3657" t="s">
        <v>265</v>
      </c>
      <c r="AF3657" t="s">
        <v>13899</v>
      </c>
      <c r="AG3657" t="s">
        <v>265</v>
      </c>
      <c r="AH3657" t="s">
        <v>265</v>
      </c>
      <c r="AI3657" t="s">
        <v>265</v>
      </c>
      <c r="AJ3657" t="s">
        <v>265</v>
      </c>
      <c r="AL3657" t="str">
        <f>IF(Sudan_News12[[#This Row],[relevancy_classification_english]]="Relevant","مناسب",IF(Sudan_News12[[#This Row],[relevancy_classification_english]]="Relevant","عَرَضِيّ",""))</f>
        <v/>
      </c>
      <c r="AN3657" t="str">
        <f>IF(Sudan_News12[[#This Row],[sentiment_analysis_english]]="Negative","سلبي",IF(Sudan_News12[[#This Row],[sentiment_analysis_english]]="Neutral","حيادي",IF(Sudan_News12[[#This Row],[sentiment_analysis_english]]="Positive","إيجابي","")))</f>
        <v/>
      </c>
      <c r="AO3657" t="e">
        <f>INDEX(TextClassificationList[],MATCH(Sudan_News12[[#This Row],[text_classification_arabic]],TextClassificationList[text_classification_arabic],0),1)</f>
        <v>#N/A</v>
      </c>
      <c r="AQ3657" t="e">
        <f>INDEX(TextClassificationList[],MATCH(Sudan_News12[[#This Row],[text_classification_arabic2]],TextClassificationList[text_classification_arabic],0),1)</f>
        <v>#N/A</v>
      </c>
      <c r="AS3657" t="e">
        <f>INDEX(TextClassificationList[],MATCH(Sudan_News12[[#This Row],[text_classification_arabic3]],TextClassificationList[text_classification_arabic],0),1)</f>
        <v>#N/A</v>
      </c>
      <c r="AU3657" t="e">
        <f>INDEX(TextClassificationList[],MATCH(Sudan_News12[[#This Row],[text_classification_arabic4]],TextClassificationList[text_classification_arabic],0),1)</f>
        <v>#N/A</v>
      </c>
      <c r="AW3657" t="e">
        <f>INDEX(TextClassificationList[],MATCH(Sudan_News12[[#This Row],[text_classification_arabic5]],TextClassificationList[text_classification_arabic],0),1)</f>
        <v>#N/A</v>
      </c>
    </row>
    <row r="3658" spans="1:49" x14ac:dyDescent="0.2">
      <c r="A3658">
        <v>1.2501027099292467E+18</v>
      </c>
      <c r="B3658">
        <v>1.2501024986957496E+18</v>
      </c>
      <c r="C3658" t="s">
        <v>14029</v>
      </c>
      <c r="D3658" s="1">
        <v>43935</v>
      </c>
      <c r="E3658" s="2">
        <v>0.78108796296296301</v>
      </c>
      <c r="F3658">
        <v>200</v>
      </c>
      <c r="G3658">
        <v>1889611729</v>
      </c>
      <c r="H3658" t="s">
        <v>354</v>
      </c>
      <c r="I3658" t="s">
        <v>355</v>
      </c>
      <c r="J3658" t="s">
        <v>265</v>
      </c>
      <c r="K3658" t="s">
        <v>14030</v>
      </c>
      <c r="L3658" t="s">
        <v>276</v>
      </c>
      <c r="M3658" t="s">
        <v>267</v>
      </c>
      <c r="N3658" t="s">
        <v>267</v>
      </c>
      <c r="O3658" t="s">
        <v>267</v>
      </c>
      <c r="P3658">
        <v>0</v>
      </c>
      <c r="Q3658">
        <v>1</v>
      </c>
      <c r="R3658">
        <v>0</v>
      </c>
      <c r="S3658" t="s">
        <v>267</v>
      </c>
      <c r="T3658" t="s">
        <v>267</v>
      </c>
      <c r="U3658" t="s">
        <v>14031</v>
      </c>
      <c r="V3658" t="b">
        <v>0</v>
      </c>
      <c r="W3658" t="s">
        <v>265</v>
      </c>
      <c r="X3658">
        <v>0</v>
      </c>
      <c r="Y3658" t="s">
        <v>265</v>
      </c>
      <c r="Z3658" t="s">
        <v>265</v>
      </c>
      <c r="AA3658" t="s">
        <v>265</v>
      </c>
      <c r="AB3658" t="s">
        <v>265</v>
      </c>
      <c r="AC3658" t="s">
        <v>265</v>
      </c>
      <c r="AD3658" t="s">
        <v>265</v>
      </c>
      <c r="AE3658" t="s">
        <v>265</v>
      </c>
      <c r="AF3658" t="s">
        <v>14032</v>
      </c>
      <c r="AG3658" t="s">
        <v>265</v>
      </c>
      <c r="AH3658" t="s">
        <v>265</v>
      </c>
      <c r="AI3658" t="s">
        <v>265</v>
      </c>
      <c r="AJ3658" t="s">
        <v>265</v>
      </c>
      <c r="AL3658" t="str">
        <f>IF(Sudan_News12[[#This Row],[relevancy_classification_english]]="Relevant","مناسب",IF(Sudan_News12[[#This Row],[relevancy_classification_english]]="Relevant","عَرَضِيّ",""))</f>
        <v/>
      </c>
      <c r="AN3658" t="str">
        <f>IF(Sudan_News12[[#This Row],[sentiment_analysis_english]]="Negative","سلبي",IF(Sudan_News12[[#This Row],[sentiment_analysis_english]]="Neutral","حيادي",IF(Sudan_News12[[#This Row],[sentiment_analysis_english]]="Positive","إيجابي","")))</f>
        <v/>
      </c>
      <c r="AO3658" t="e">
        <f>INDEX(TextClassificationList[],MATCH(Sudan_News12[[#This Row],[text_classification_arabic]],TextClassificationList[text_classification_arabic],0),1)</f>
        <v>#N/A</v>
      </c>
      <c r="AQ3658" t="e">
        <f>INDEX(TextClassificationList[],MATCH(Sudan_News12[[#This Row],[text_classification_arabic2]],TextClassificationList[text_classification_arabic],0),1)</f>
        <v>#N/A</v>
      </c>
      <c r="AS3658" t="e">
        <f>INDEX(TextClassificationList[],MATCH(Sudan_News12[[#This Row],[text_classification_arabic3]],TextClassificationList[text_classification_arabic],0),1)</f>
        <v>#N/A</v>
      </c>
      <c r="AU3658" t="e">
        <f>INDEX(TextClassificationList[],MATCH(Sudan_News12[[#This Row],[text_classification_arabic4]],TextClassificationList[text_classification_arabic],0),1)</f>
        <v>#N/A</v>
      </c>
      <c r="AW3658" t="e">
        <f>INDEX(TextClassificationList[],MATCH(Sudan_News12[[#This Row],[text_classification_arabic5]],TextClassificationList[text_classification_arabic],0),1)</f>
        <v>#N/A</v>
      </c>
    </row>
    <row r="3659" spans="1:49" x14ac:dyDescent="0.2">
      <c r="A3659">
        <v>1.250078209233879E+18</v>
      </c>
      <c r="B3659">
        <v>1.250078209233879E+18</v>
      </c>
      <c r="C3659" t="s">
        <v>14033</v>
      </c>
      <c r="D3659" s="1">
        <v>43935</v>
      </c>
      <c r="E3659" s="2">
        <v>0.71348379629629632</v>
      </c>
      <c r="F3659">
        <v>200</v>
      </c>
      <c r="G3659">
        <v>1889611729</v>
      </c>
      <c r="H3659" t="s">
        <v>354</v>
      </c>
      <c r="I3659" t="s">
        <v>355</v>
      </c>
      <c r="J3659" t="s">
        <v>265</v>
      </c>
      <c r="K3659" t="s">
        <v>14034</v>
      </c>
      <c r="L3659" t="s">
        <v>266</v>
      </c>
      <c r="M3659" t="s">
        <v>267</v>
      </c>
      <c r="N3659" t="s">
        <v>267</v>
      </c>
      <c r="O3659" t="s">
        <v>267</v>
      </c>
      <c r="P3659">
        <v>0</v>
      </c>
      <c r="Q3659">
        <v>1</v>
      </c>
      <c r="R3659">
        <v>1</v>
      </c>
      <c r="S3659" t="s">
        <v>267</v>
      </c>
      <c r="T3659" t="s">
        <v>267</v>
      </c>
      <c r="U3659" t="s">
        <v>14035</v>
      </c>
      <c r="V3659" t="b">
        <v>0</v>
      </c>
      <c r="W3659" t="s">
        <v>265</v>
      </c>
      <c r="X3659">
        <v>0</v>
      </c>
      <c r="Y3659" t="s">
        <v>265</v>
      </c>
      <c r="Z3659" t="s">
        <v>265</v>
      </c>
      <c r="AA3659" t="s">
        <v>265</v>
      </c>
      <c r="AB3659" t="s">
        <v>265</v>
      </c>
      <c r="AC3659" t="s">
        <v>265</v>
      </c>
      <c r="AD3659" t="s">
        <v>265</v>
      </c>
      <c r="AE3659" t="s">
        <v>265</v>
      </c>
      <c r="AF3659" t="s">
        <v>267</v>
      </c>
      <c r="AG3659" t="s">
        <v>265</v>
      </c>
      <c r="AH3659" t="s">
        <v>265</v>
      </c>
      <c r="AI3659" t="s">
        <v>265</v>
      </c>
      <c r="AJ3659" t="s">
        <v>265</v>
      </c>
      <c r="AL3659" t="str">
        <f>IF(Sudan_News12[[#This Row],[relevancy_classification_english]]="Relevant","مناسب",IF(Sudan_News12[[#This Row],[relevancy_classification_english]]="Relevant","عَرَضِيّ",""))</f>
        <v/>
      </c>
      <c r="AN3659" t="str">
        <f>IF(Sudan_News12[[#This Row],[sentiment_analysis_english]]="Negative","سلبي",IF(Sudan_News12[[#This Row],[sentiment_analysis_english]]="Neutral","حيادي",IF(Sudan_News12[[#This Row],[sentiment_analysis_english]]="Positive","إيجابي","")))</f>
        <v/>
      </c>
      <c r="AO3659" t="e">
        <f>INDEX(TextClassificationList[],MATCH(Sudan_News12[[#This Row],[text_classification_arabic]],TextClassificationList[text_classification_arabic],0),1)</f>
        <v>#N/A</v>
      </c>
      <c r="AQ3659" t="e">
        <f>INDEX(TextClassificationList[],MATCH(Sudan_News12[[#This Row],[text_classification_arabic2]],TextClassificationList[text_classification_arabic],0),1)</f>
        <v>#N/A</v>
      </c>
      <c r="AS3659" t="e">
        <f>INDEX(TextClassificationList[],MATCH(Sudan_News12[[#This Row],[text_classification_arabic3]],TextClassificationList[text_classification_arabic],0),1)</f>
        <v>#N/A</v>
      </c>
      <c r="AU3659" t="e">
        <f>INDEX(TextClassificationList[],MATCH(Sudan_News12[[#This Row],[text_classification_arabic4]],TextClassificationList[text_classification_arabic],0),1)</f>
        <v>#N/A</v>
      </c>
      <c r="AW3659" t="e">
        <f>INDEX(TextClassificationList[],MATCH(Sudan_News12[[#This Row],[text_classification_arabic5]],TextClassificationList[text_classification_arabic],0),1)</f>
        <v>#N/A</v>
      </c>
    </row>
    <row r="3660" spans="1:49" x14ac:dyDescent="0.2">
      <c r="A3660">
        <v>1.2498854573553541E+18</v>
      </c>
      <c r="B3660">
        <v>1.2498854573553541E+18</v>
      </c>
      <c r="C3660" t="s">
        <v>14036</v>
      </c>
      <c r="D3660" s="1">
        <v>43935</v>
      </c>
      <c r="E3660" s="2">
        <v>0.18158564814814815</v>
      </c>
      <c r="F3660">
        <v>200</v>
      </c>
      <c r="G3660">
        <v>1889611729</v>
      </c>
      <c r="H3660" t="s">
        <v>354</v>
      </c>
      <c r="I3660" t="s">
        <v>355</v>
      </c>
      <c r="J3660" t="s">
        <v>265</v>
      </c>
      <c r="K3660" t="s">
        <v>14037</v>
      </c>
      <c r="L3660" t="s">
        <v>273</v>
      </c>
      <c r="M3660" t="s">
        <v>267</v>
      </c>
      <c r="N3660" t="s">
        <v>267</v>
      </c>
      <c r="O3660" t="s">
        <v>267</v>
      </c>
      <c r="P3660">
        <v>0</v>
      </c>
      <c r="Q3660">
        <v>0</v>
      </c>
      <c r="R3660">
        <v>0</v>
      </c>
      <c r="S3660" t="s">
        <v>267</v>
      </c>
      <c r="T3660" t="s">
        <v>267</v>
      </c>
      <c r="U3660" t="s">
        <v>14038</v>
      </c>
      <c r="V3660" t="b">
        <v>0</v>
      </c>
      <c r="W3660" t="s">
        <v>265</v>
      </c>
      <c r="X3660">
        <v>1</v>
      </c>
      <c r="Y3660" t="s">
        <v>14039</v>
      </c>
      <c r="Z3660" t="s">
        <v>265</v>
      </c>
      <c r="AA3660" t="s">
        <v>265</v>
      </c>
      <c r="AB3660" t="s">
        <v>265</v>
      </c>
      <c r="AC3660" t="s">
        <v>265</v>
      </c>
      <c r="AD3660" t="s">
        <v>265</v>
      </c>
      <c r="AE3660" t="s">
        <v>265</v>
      </c>
      <c r="AF3660" t="s">
        <v>267</v>
      </c>
      <c r="AG3660" t="s">
        <v>265</v>
      </c>
      <c r="AH3660" t="s">
        <v>265</v>
      </c>
      <c r="AI3660" t="s">
        <v>265</v>
      </c>
      <c r="AJ3660" t="s">
        <v>265</v>
      </c>
      <c r="AL3660" t="str">
        <f>IF(Sudan_News12[[#This Row],[relevancy_classification_english]]="Relevant","مناسب",IF(Sudan_News12[[#This Row],[relevancy_classification_english]]="Relevant","عَرَضِيّ",""))</f>
        <v/>
      </c>
      <c r="AN3660" t="str">
        <f>IF(Sudan_News12[[#This Row],[sentiment_analysis_english]]="Negative","سلبي",IF(Sudan_News12[[#This Row],[sentiment_analysis_english]]="Neutral","حيادي",IF(Sudan_News12[[#This Row],[sentiment_analysis_english]]="Positive","إيجابي","")))</f>
        <v/>
      </c>
      <c r="AO3660" t="e">
        <f>INDEX(TextClassificationList[],MATCH(Sudan_News12[[#This Row],[text_classification_arabic]],TextClassificationList[text_classification_arabic],0),1)</f>
        <v>#N/A</v>
      </c>
      <c r="AQ3660" t="e">
        <f>INDEX(TextClassificationList[],MATCH(Sudan_News12[[#This Row],[text_classification_arabic2]],TextClassificationList[text_classification_arabic],0),1)</f>
        <v>#N/A</v>
      </c>
      <c r="AS3660" t="e">
        <f>INDEX(TextClassificationList[],MATCH(Sudan_News12[[#This Row],[text_classification_arabic3]],TextClassificationList[text_classification_arabic],0),1)</f>
        <v>#N/A</v>
      </c>
      <c r="AU3660" t="e">
        <f>INDEX(TextClassificationList[],MATCH(Sudan_News12[[#This Row],[text_classification_arabic4]],TextClassificationList[text_classification_arabic],0),1)</f>
        <v>#N/A</v>
      </c>
      <c r="AW3660" t="e">
        <f>INDEX(TextClassificationList[],MATCH(Sudan_News12[[#This Row],[text_classification_arabic5]],TextClassificationList[text_classification_arabic],0),1)</f>
        <v>#N/A</v>
      </c>
    </row>
    <row r="3661" spans="1:49" x14ac:dyDescent="0.2">
      <c r="A3661">
        <v>1.249864828233175E+18</v>
      </c>
      <c r="B3661">
        <v>1.249864828233175E+18</v>
      </c>
      <c r="C3661" t="s">
        <v>14040</v>
      </c>
      <c r="D3661" s="1">
        <v>43935</v>
      </c>
      <c r="E3661" s="2">
        <v>0.12466435185185185</v>
      </c>
      <c r="F3661">
        <v>200</v>
      </c>
      <c r="G3661">
        <v>1889611729</v>
      </c>
      <c r="H3661" t="s">
        <v>354</v>
      </c>
      <c r="I3661" t="s">
        <v>355</v>
      </c>
      <c r="J3661" t="s">
        <v>265</v>
      </c>
      <c r="K3661" t="s">
        <v>14041</v>
      </c>
      <c r="L3661" t="s">
        <v>266</v>
      </c>
      <c r="M3661" t="s">
        <v>267</v>
      </c>
      <c r="N3661" t="s">
        <v>267</v>
      </c>
      <c r="O3661" t="s">
        <v>267</v>
      </c>
      <c r="P3661">
        <v>0</v>
      </c>
      <c r="Q3661">
        <v>0</v>
      </c>
      <c r="R3661">
        <v>0</v>
      </c>
      <c r="S3661" t="s">
        <v>14042</v>
      </c>
      <c r="T3661" t="s">
        <v>267</v>
      </c>
      <c r="U3661" t="s">
        <v>14043</v>
      </c>
      <c r="V3661" t="b">
        <v>0</v>
      </c>
      <c r="W3661" t="s">
        <v>265</v>
      </c>
      <c r="X3661">
        <v>0</v>
      </c>
      <c r="Y3661" t="s">
        <v>265</v>
      </c>
      <c r="Z3661" t="s">
        <v>265</v>
      </c>
      <c r="AA3661" t="s">
        <v>265</v>
      </c>
      <c r="AB3661" t="s">
        <v>265</v>
      </c>
      <c r="AC3661" t="s">
        <v>265</v>
      </c>
      <c r="AD3661" t="s">
        <v>265</v>
      </c>
      <c r="AE3661" t="s">
        <v>265</v>
      </c>
      <c r="AF3661" t="s">
        <v>267</v>
      </c>
      <c r="AG3661" t="s">
        <v>265</v>
      </c>
      <c r="AH3661" t="s">
        <v>265</v>
      </c>
      <c r="AI3661" t="s">
        <v>265</v>
      </c>
      <c r="AJ3661" t="s">
        <v>265</v>
      </c>
      <c r="AL3661" t="str">
        <f>IF(Sudan_News12[[#This Row],[relevancy_classification_english]]="Relevant","مناسب",IF(Sudan_News12[[#This Row],[relevancy_classification_english]]="Relevant","عَرَضِيّ",""))</f>
        <v/>
      </c>
      <c r="AN3661" t="str">
        <f>IF(Sudan_News12[[#This Row],[sentiment_analysis_english]]="Negative","سلبي",IF(Sudan_News12[[#This Row],[sentiment_analysis_english]]="Neutral","حيادي",IF(Sudan_News12[[#This Row],[sentiment_analysis_english]]="Positive","إيجابي","")))</f>
        <v/>
      </c>
      <c r="AO3661" t="e">
        <f>INDEX(TextClassificationList[],MATCH(Sudan_News12[[#This Row],[text_classification_arabic]],TextClassificationList[text_classification_arabic],0),1)</f>
        <v>#N/A</v>
      </c>
      <c r="AQ3661" t="e">
        <f>INDEX(TextClassificationList[],MATCH(Sudan_News12[[#This Row],[text_classification_arabic2]],TextClassificationList[text_classification_arabic],0),1)</f>
        <v>#N/A</v>
      </c>
      <c r="AS3661" t="e">
        <f>INDEX(TextClassificationList[],MATCH(Sudan_News12[[#This Row],[text_classification_arabic3]],TextClassificationList[text_classification_arabic],0),1)</f>
        <v>#N/A</v>
      </c>
      <c r="AU3661" t="e">
        <f>INDEX(TextClassificationList[],MATCH(Sudan_News12[[#This Row],[text_classification_arabic4]],TextClassificationList[text_classification_arabic],0),1)</f>
        <v>#N/A</v>
      </c>
      <c r="AW3661" t="e">
        <f>INDEX(TextClassificationList[],MATCH(Sudan_News12[[#This Row],[text_classification_arabic5]],TextClassificationList[text_classification_arabic],0),1)</f>
        <v>#N/A</v>
      </c>
    </row>
    <row r="3662" spans="1:49" x14ac:dyDescent="0.2">
      <c r="A3662">
        <v>1.2498633539771802E+18</v>
      </c>
      <c r="B3662">
        <v>1.2498633539771802E+18</v>
      </c>
      <c r="C3662" t="s">
        <v>14044</v>
      </c>
      <c r="D3662" s="1">
        <v>43935</v>
      </c>
      <c r="E3662" s="2">
        <v>0.12059027777777778</v>
      </c>
      <c r="F3662">
        <v>200</v>
      </c>
      <c r="G3662">
        <v>1889611729</v>
      </c>
      <c r="H3662" t="s">
        <v>354</v>
      </c>
      <c r="I3662" t="s">
        <v>355</v>
      </c>
      <c r="J3662" t="s">
        <v>265</v>
      </c>
      <c r="K3662" t="s">
        <v>14045</v>
      </c>
      <c r="L3662" t="s">
        <v>266</v>
      </c>
      <c r="M3662" t="s">
        <v>267</v>
      </c>
      <c r="N3662" t="s">
        <v>267</v>
      </c>
      <c r="O3662" t="s">
        <v>267</v>
      </c>
      <c r="P3662">
        <v>0</v>
      </c>
      <c r="Q3662">
        <v>0</v>
      </c>
      <c r="R3662">
        <v>0</v>
      </c>
      <c r="S3662" t="s">
        <v>267</v>
      </c>
      <c r="T3662" t="s">
        <v>267</v>
      </c>
      <c r="U3662" t="s">
        <v>14046</v>
      </c>
      <c r="V3662" t="b">
        <v>0</v>
      </c>
      <c r="W3662" t="s">
        <v>265</v>
      </c>
      <c r="X3662">
        <v>0</v>
      </c>
      <c r="Y3662" t="s">
        <v>265</v>
      </c>
      <c r="Z3662" t="s">
        <v>265</v>
      </c>
      <c r="AA3662" t="s">
        <v>265</v>
      </c>
      <c r="AB3662" t="s">
        <v>265</v>
      </c>
      <c r="AC3662" t="s">
        <v>265</v>
      </c>
      <c r="AD3662" t="s">
        <v>265</v>
      </c>
      <c r="AE3662" t="s">
        <v>265</v>
      </c>
      <c r="AF3662" t="s">
        <v>267</v>
      </c>
      <c r="AG3662" t="s">
        <v>265</v>
      </c>
      <c r="AH3662" t="s">
        <v>265</v>
      </c>
      <c r="AI3662" t="s">
        <v>265</v>
      </c>
      <c r="AJ3662" t="s">
        <v>265</v>
      </c>
      <c r="AL3662" t="str">
        <f>IF(Sudan_News12[[#This Row],[relevancy_classification_english]]="Relevant","مناسب",IF(Sudan_News12[[#This Row],[relevancy_classification_english]]="Relevant","عَرَضِيّ",""))</f>
        <v/>
      </c>
      <c r="AN3662" t="str">
        <f>IF(Sudan_News12[[#This Row],[sentiment_analysis_english]]="Negative","سلبي",IF(Sudan_News12[[#This Row],[sentiment_analysis_english]]="Neutral","حيادي",IF(Sudan_News12[[#This Row],[sentiment_analysis_english]]="Positive","إيجابي","")))</f>
        <v/>
      </c>
      <c r="AO3662" t="e">
        <f>INDEX(TextClassificationList[],MATCH(Sudan_News12[[#This Row],[text_classification_arabic]],TextClassificationList[text_classification_arabic],0),1)</f>
        <v>#N/A</v>
      </c>
      <c r="AQ3662" t="e">
        <f>INDEX(TextClassificationList[],MATCH(Sudan_News12[[#This Row],[text_classification_arabic2]],TextClassificationList[text_classification_arabic],0),1)</f>
        <v>#N/A</v>
      </c>
      <c r="AS3662" t="e">
        <f>INDEX(TextClassificationList[],MATCH(Sudan_News12[[#This Row],[text_classification_arabic3]],TextClassificationList[text_classification_arabic],0),1)</f>
        <v>#N/A</v>
      </c>
      <c r="AU3662" t="e">
        <f>INDEX(TextClassificationList[],MATCH(Sudan_News12[[#This Row],[text_classification_arabic4]],TextClassificationList[text_classification_arabic],0),1)</f>
        <v>#N/A</v>
      </c>
      <c r="AW3662" t="e">
        <f>INDEX(TextClassificationList[],MATCH(Sudan_News12[[#This Row],[text_classification_arabic5]],TextClassificationList[text_classification_arabic],0),1)</f>
        <v>#N/A</v>
      </c>
    </row>
    <row r="3663" spans="1:49" x14ac:dyDescent="0.2">
      <c r="A3663">
        <v>1.2498598445946429E+18</v>
      </c>
      <c r="B3663">
        <v>1.2498598445946429E+18</v>
      </c>
      <c r="C3663" t="s">
        <v>14047</v>
      </c>
      <c r="D3663" s="1">
        <v>43935</v>
      </c>
      <c r="E3663" s="2">
        <v>0.11090277777777778</v>
      </c>
      <c r="F3663">
        <v>200</v>
      </c>
      <c r="G3663">
        <v>1889611729</v>
      </c>
      <c r="H3663" t="s">
        <v>354</v>
      </c>
      <c r="I3663" t="s">
        <v>355</v>
      </c>
      <c r="J3663" t="s">
        <v>265</v>
      </c>
      <c r="K3663" t="s">
        <v>14048</v>
      </c>
      <c r="L3663" t="s">
        <v>266</v>
      </c>
      <c r="M3663" t="s">
        <v>267</v>
      </c>
      <c r="N3663" t="s">
        <v>267</v>
      </c>
      <c r="O3663" t="s">
        <v>267</v>
      </c>
      <c r="P3663">
        <v>0</v>
      </c>
      <c r="Q3663">
        <v>0</v>
      </c>
      <c r="R3663">
        <v>1</v>
      </c>
      <c r="S3663" t="s">
        <v>267</v>
      </c>
      <c r="T3663" t="s">
        <v>267</v>
      </c>
      <c r="U3663" t="s">
        <v>14049</v>
      </c>
      <c r="V3663" t="b">
        <v>0</v>
      </c>
      <c r="W3663" t="s">
        <v>265</v>
      </c>
      <c r="X3663">
        <v>0</v>
      </c>
      <c r="Y3663" t="s">
        <v>265</v>
      </c>
      <c r="Z3663" t="s">
        <v>265</v>
      </c>
      <c r="AA3663" t="s">
        <v>265</v>
      </c>
      <c r="AB3663" t="s">
        <v>265</v>
      </c>
      <c r="AC3663" t="s">
        <v>265</v>
      </c>
      <c r="AD3663" t="s">
        <v>265</v>
      </c>
      <c r="AE3663" t="s">
        <v>265</v>
      </c>
      <c r="AF3663" t="s">
        <v>267</v>
      </c>
      <c r="AG3663" t="s">
        <v>265</v>
      </c>
      <c r="AH3663" t="s">
        <v>265</v>
      </c>
      <c r="AI3663" t="s">
        <v>265</v>
      </c>
      <c r="AJ3663" t="s">
        <v>265</v>
      </c>
      <c r="AL3663" t="str">
        <f>IF(Sudan_News12[[#This Row],[relevancy_classification_english]]="Relevant","مناسب",IF(Sudan_News12[[#This Row],[relevancy_classification_english]]="Relevant","عَرَضِيّ",""))</f>
        <v/>
      </c>
      <c r="AN3663" t="str">
        <f>IF(Sudan_News12[[#This Row],[sentiment_analysis_english]]="Negative","سلبي",IF(Sudan_News12[[#This Row],[sentiment_analysis_english]]="Neutral","حيادي",IF(Sudan_News12[[#This Row],[sentiment_analysis_english]]="Positive","إيجابي","")))</f>
        <v/>
      </c>
      <c r="AO3663" t="e">
        <f>INDEX(TextClassificationList[],MATCH(Sudan_News12[[#This Row],[text_classification_arabic]],TextClassificationList[text_classification_arabic],0),1)</f>
        <v>#N/A</v>
      </c>
      <c r="AQ3663" t="e">
        <f>INDEX(TextClassificationList[],MATCH(Sudan_News12[[#This Row],[text_classification_arabic2]],TextClassificationList[text_classification_arabic],0),1)</f>
        <v>#N/A</v>
      </c>
      <c r="AS3663" t="e">
        <f>INDEX(TextClassificationList[],MATCH(Sudan_News12[[#This Row],[text_classification_arabic3]],TextClassificationList[text_classification_arabic],0),1)</f>
        <v>#N/A</v>
      </c>
      <c r="AU3663" t="e">
        <f>INDEX(TextClassificationList[],MATCH(Sudan_News12[[#This Row],[text_classification_arabic4]],TextClassificationList[text_classification_arabic],0),1)</f>
        <v>#N/A</v>
      </c>
      <c r="AW3663" t="e">
        <f>INDEX(TextClassificationList[],MATCH(Sudan_News12[[#This Row],[text_classification_arabic5]],TextClassificationList[text_classification_arabic],0),1)</f>
        <v>#N/A</v>
      </c>
    </row>
    <row r="3664" spans="1:49" x14ac:dyDescent="0.2">
      <c r="A3664">
        <v>1.2497852915247677E+18</v>
      </c>
      <c r="B3664">
        <v>1.2497024282089595E+18</v>
      </c>
      <c r="C3664" t="s">
        <v>14050</v>
      </c>
      <c r="D3664" s="1">
        <v>43934</v>
      </c>
      <c r="E3664" s="2">
        <v>0.9051851851851852</v>
      </c>
      <c r="F3664">
        <v>200</v>
      </c>
      <c r="G3664">
        <v>1889611729</v>
      </c>
      <c r="H3664" t="s">
        <v>354</v>
      </c>
      <c r="I3664" t="s">
        <v>355</v>
      </c>
      <c r="J3664" t="s">
        <v>265</v>
      </c>
      <c r="K3664" t="s">
        <v>14051</v>
      </c>
      <c r="L3664" t="s">
        <v>266</v>
      </c>
      <c r="M3664" t="s">
        <v>267</v>
      </c>
      <c r="N3664" t="s">
        <v>267</v>
      </c>
      <c r="O3664" t="s">
        <v>267</v>
      </c>
      <c r="P3664">
        <v>0</v>
      </c>
      <c r="Q3664">
        <v>0</v>
      </c>
      <c r="R3664">
        <v>0</v>
      </c>
      <c r="S3664" t="s">
        <v>267</v>
      </c>
      <c r="T3664" t="s">
        <v>267</v>
      </c>
      <c r="U3664" t="s">
        <v>14052</v>
      </c>
      <c r="V3664" t="b">
        <v>0</v>
      </c>
      <c r="W3664" t="s">
        <v>265</v>
      </c>
      <c r="X3664">
        <v>0</v>
      </c>
      <c r="Y3664" t="s">
        <v>265</v>
      </c>
      <c r="Z3664" t="s">
        <v>265</v>
      </c>
      <c r="AA3664" t="s">
        <v>265</v>
      </c>
      <c r="AB3664" t="s">
        <v>265</v>
      </c>
      <c r="AC3664" t="s">
        <v>265</v>
      </c>
      <c r="AD3664" t="s">
        <v>265</v>
      </c>
      <c r="AE3664" t="s">
        <v>265</v>
      </c>
      <c r="AF3664" t="s">
        <v>14053</v>
      </c>
      <c r="AG3664" t="s">
        <v>265</v>
      </c>
      <c r="AH3664" t="s">
        <v>265</v>
      </c>
      <c r="AI3664" t="s">
        <v>265</v>
      </c>
      <c r="AJ3664" t="s">
        <v>265</v>
      </c>
      <c r="AL3664" t="str">
        <f>IF(Sudan_News12[[#This Row],[relevancy_classification_english]]="Relevant","مناسب",IF(Sudan_News12[[#This Row],[relevancy_classification_english]]="Relevant","عَرَضِيّ",""))</f>
        <v/>
      </c>
      <c r="AN3664" t="str">
        <f>IF(Sudan_News12[[#This Row],[sentiment_analysis_english]]="Negative","سلبي",IF(Sudan_News12[[#This Row],[sentiment_analysis_english]]="Neutral","حيادي",IF(Sudan_News12[[#This Row],[sentiment_analysis_english]]="Positive","إيجابي","")))</f>
        <v/>
      </c>
      <c r="AO3664" t="e">
        <f>INDEX(TextClassificationList[],MATCH(Sudan_News12[[#This Row],[text_classification_arabic]],TextClassificationList[text_classification_arabic],0),1)</f>
        <v>#N/A</v>
      </c>
      <c r="AQ3664" t="e">
        <f>INDEX(TextClassificationList[],MATCH(Sudan_News12[[#This Row],[text_classification_arabic2]],TextClassificationList[text_classification_arabic],0),1)</f>
        <v>#N/A</v>
      </c>
      <c r="AS3664" t="e">
        <f>INDEX(TextClassificationList[],MATCH(Sudan_News12[[#This Row],[text_classification_arabic3]],TextClassificationList[text_classification_arabic],0),1)</f>
        <v>#N/A</v>
      </c>
      <c r="AU3664" t="e">
        <f>INDEX(TextClassificationList[],MATCH(Sudan_News12[[#This Row],[text_classification_arabic4]],TextClassificationList[text_classification_arabic],0),1)</f>
        <v>#N/A</v>
      </c>
      <c r="AW3664" t="e">
        <f>INDEX(TextClassificationList[],MATCH(Sudan_News12[[#This Row],[text_classification_arabic5]],TextClassificationList[text_classification_arabic],0),1)</f>
        <v>#N/A</v>
      </c>
    </row>
    <row r="3665" spans="1:49" x14ac:dyDescent="0.2">
      <c r="A3665">
        <v>1.2497829854712013E+18</v>
      </c>
      <c r="B3665">
        <v>1.2496134276031119E+18</v>
      </c>
      <c r="C3665" t="s">
        <v>14054</v>
      </c>
      <c r="D3665" s="1">
        <v>43934</v>
      </c>
      <c r="E3665" s="2">
        <v>0.89881944444444439</v>
      </c>
      <c r="F3665">
        <v>200</v>
      </c>
      <c r="G3665">
        <v>1889611729</v>
      </c>
      <c r="H3665" t="s">
        <v>354</v>
      </c>
      <c r="I3665" t="s">
        <v>355</v>
      </c>
      <c r="J3665" t="s">
        <v>265</v>
      </c>
      <c r="K3665" t="s">
        <v>14055</v>
      </c>
      <c r="L3665" t="s">
        <v>266</v>
      </c>
      <c r="M3665" t="s">
        <v>267</v>
      </c>
      <c r="N3665" t="s">
        <v>267</v>
      </c>
      <c r="O3665" t="s">
        <v>267</v>
      </c>
      <c r="P3665">
        <v>0</v>
      </c>
      <c r="Q3665">
        <v>0</v>
      </c>
      <c r="R3665">
        <v>0</v>
      </c>
      <c r="S3665" t="s">
        <v>267</v>
      </c>
      <c r="T3665" t="s">
        <v>267</v>
      </c>
      <c r="U3665" t="s">
        <v>14056</v>
      </c>
      <c r="V3665" t="b">
        <v>0</v>
      </c>
      <c r="W3665" t="s">
        <v>265</v>
      </c>
      <c r="X3665">
        <v>0</v>
      </c>
      <c r="Y3665" t="s">
        <v>265</v>
      </c>
      <c r="Z3665" t="s">
        <v>265</v>
      </c>
      <c r="AA3665" t="s">
        <v>265</v>
      </c>
      <c r="AB3665" t="s">
        <v>265</v>
      </c>
      <c r="AC3665" t="s">
        <v>265</v>
      </c>
      <c r="AD3665" t="s">
        <v>265</v>
      </c>
      <c r="AE3665" t="s">
        <v>265</v>
      </c>
      <c r="AF3665" t="s">
        <v>6522</v>
      </c>
      <c r="AG3665" t="s">
        <v>265</v>
      </c>
      <c r="AH3665" t="s">
        <v>265</v>
      </c>
      <c r="AI3665" t="s">
        <v>265</v>
      </c>
      <c r="AJ3665" t="s">
        <v>265</v>
      </c>
      <c r="AL3665" t="str">
        <f>IF(Sudan_News12[[#This Row],[relevancy_classification_english]]="Relevant","مناسب",IF(Sudan_News12[[#This Row],[relevancy_classification_english]]="Relevant","عَرَضِيّ",""))</f>
        <v/>
      </c>
      <c r="AN3665" t="str">
        <f>IF(Sudan_News12[[#This Row],[sentiment_analysis_english]]="Negative","سلبي",IF(Sudan_News12[[#This Row],[sentiment_analysis_english]]="Neutral","حيادي",IF(Sudan_News12[[#This Row],[sentiment_analysis_english]]="Positive","إيجابي","")))</f>
        <v/>
      </c>
      <c r="AO3665" t="e">
        <f>INDEX(TextClassificationList[],MATCH(Sudan_News12[[#This Row],[text_classification_arabic]],TextClassificationList[text_classification_arabic],0),1)</f>
        <v>#N/A</v>
      </c>
      <c r="AQ3665" t="e">
        <f>INDEX(TextClassificationList[],MATCH(Sudan_News12[[#This Row],[text_classification_arabic2]],TextClassificationList[text_classification_arabic],0),1)</f>
        <v>#N/A</v>
      </c>
      <c r="AS3665" t="e">
        <f>INDEX(TextClassificationList[],MATCH(Sudan_News12[[#This Row],[text_classification_arabic3]],TextClassificationList[text_classification_arabic],0),1)</f>
        <v>#N/A</v>
      </c>
      <c r="AU3665" t="e">
        <f>INDEX(TextClassificationList[],MATCH(Sudan_News12[[#This Row],[text_classification_arabic4]],TextClassificationList[text_classification_arabic],0),1)</f>
        <v>#N/A</v>
      </c>
      <c r="AW3665" t="e">
        <f>INDEX(TextClassificationList[],MATCH(Sudan_News12[[#This Row],[text_classification_arabic5]],TextClassificationList[text_classification_arabic],0),1)</f>
        <v>#N/A</v>
      </c>
    </row>
    <row r="3666" spans="1:49" x14ac:dyDescent="0.2">
      <c r="A3666">
        <v>1.2497772507796972E+18</v>
      </c>
      <c r="B3666">
        <v>1.2489558203285299E+18</v>
      </c>
      <c r="C3666" t="s">
        <v>14057</v>
      </c>
      <c r="D3666" s="1">
        <v>43934</v>
      </c>
      <c r="E3666" s="2">
        <v>0.88298611111111114</v>
      </c>
      <c r="F3666">
        <v>200</v>
      </c>
      <c r="G3666">
        <v>1889611729</v>
      </c>
      <c r="H3666" t="s">
        <v>354</v>
      </c>
      <c r="I3666" t="s">
        <v>355</v>
      </c>
      <c r="J3666" t="s">
        <v>265</v>
      </c>
      <c r="K3666" t="s">
        <v>14058</v>
      </c>
      <c r="L3666" t="s">
        <v>278</v>
      </c>
      <c r="M3666" t="s">
        <v>267</v>
      </c>
      <c r="N3666" t="s">
        <v>267</v>
      </c>
      <c r="O3666" t="s">
        <v>14059</v>
      </c>
      <c r="P3666">
        <v>0</v>
      </c>
      <c r="Q3666">
        <v>0</v>
      </c>
      <c r="R3666">
        <v>1</v>
      </c>
      <c r="S3666" t="s">
        <v>267</v>
      </c>
      <c r="T3666" t="s">
        <v>267</v>
      </c>
      <c r="U3666" t="s">
        <v>14060</v>
      </c>
      <c r="V3666" t="b">
        <v>0</v>
      </c>
      <c r="W3666" t="s">
        <v>265</v>
      </c>
      <c r="X3666">
        <v>1</v>
      </c>
      <c r="Y3666" t="s">
        <v>14061</v>
      </c>
      <c r="Z3666" t="s">
        <v>265</v>
      </c>
      <c r="AA3666" t="s">
        <v>265</v>
      </c>
      <c r="AB3666" t="s">
        <v>265</v>
      </c>
      <c r="AC3666" t="s">
        <v>265</v>
      </c>
      <c r="AD3666" t="s">
        <v>265</v>
      </c>
      <c r="AE3666" t="s">
        <v>265</v>
      </c>
      <c r="AF3666" t="s">
        <v>267</v>
      </c>
      <c r="AG3666" t="s">
        <v>265</v>
      </c>
      <c r="AH3666" t="s">
        <v>265</v>
      </c>
      <c r="AI3666" t="s">
        <v>265</v>
      </c>
      <c r="AJ3666" t="s">
        <v>265</v>
      </c>
      <c r="AL3666" t="str">
        <f>IF(Sudan_News12[[#This Row],[relevancy_classification_english]]="Relevant","مناسب",IF(Sudan_News12[[#This Row],[relevancy_classification_english]]="Relevant","عَرَضِيّ",""))</f>
        <v/>
      </c>
      <c r="AN3666" t="str">
        <f>IF(Sudan_News12[[#This Row],[sentiment_analysis_english]]="Negative","سلبي",IF(Sudan_News12[[#This Row],[sentiment_analysis_english]]="Neutral","حيادي",IF(Sudan_News12[[#This Row],[sentiment_analysis_english]]="Positive","إيجابي","")))</f>
        <v/>
      </c>
      <c r="AO3666" t="e">
        <f>INDEX(TextClassificationList[],MATCH(Sudan_News12[[#This Row],[text_classification_arabic]],TextClassificationList[text_classification_arabic],0),1)</f>
        <v>#N/A</v>
      </c>
      <c r="AQ3666" t="e">
        <f>INDEX(TextClassificationList[],MATCH(Sudan_News12[[#This Row],[text_classification_arabic2]],TextClassificationList[text_classification_arabic],0),1)</f>
        <v>#N/A</v>
      </c>
      <c r="AS3666" t="e">
        <f>INDEX(TextClassificationList[],MATCH(Sudan_News12[[#This Row],[text_classification_arabic3]],TextClassificationList[text_classification_arabic],0),1)</f>
        <v>#N/A</v>
      </c>
      <c r="AU3666" t="e">
        <f>INDEX(TextClassificationList[],MATCH(Sudan_News12[[#This Row],[text_classification_arabic4]],TextClassificationList[text_classification_arabic],0),1)</f>
        <v>#N/A</v>
      </c>
      <c r="AW3666" t="e">
        <f>INDEX(TextClassificationList[],MATCH(Sudan_News12[[#This Row],[text_classification_arabic5]],TextClassificationList[text_classification_arabic],0),1)</f>
        <v>#N/A</v>
      </c>
    </row>
    <row r="3667" spans="1:49" x14ac:dyDescent="0.2">
      <c r="A3667">
        <v>1.2497740137669181E+18</v>
      </c>
      <c r="B3667">
        <v>1.2497740137669181E+18</v>
      </c>
      <c r="C3667" t="s">
        <v>14062</v>
      </c>
      <c r="D3667" s="1">
        <v>43934</v>
      </c>
      <c r="E3667" s="2">
        <v>0.87406249999999996</v>
      </c>
      <c r="F3667">
        <v>200</v>
      </c>
      <c r="G3667">
        <v>1889611729</v>
      </c>
      <c r="H3667" t="s">
        <v>354</v>
      </c>
      <c r="I3667" t="s">
        <v>355</v>
      </c>
      <c r="J3667" t="s">
        <v>265</v>
      </c>
      <c r="K3667" t="s">
        <v>14063</v>
      </c>
      <c r="L3667" t="s">
        <v>266</v>
      </c>
      <c r="M3667" t="s">
        <v>267</v>
      </c>
      <c r="N3667" t="s">
        <v>267</v>
      </c>
      <c r="O3667" t="s">
        <v>267</v>
      </c>
      <c r="P3667">
        <v>0</v>
      </c>
      <c r="Q3667">
        <v>0</v>
      </c>
      <c r="R3667">
        <v>0</v>
      </c>
      <c r="S3667" t="s">
        <v>14064</v>
      </c>
      <c r="T3667" t="s">
        <v>267</v>
      </c>
      <c r="U3667" t="s">
        <v>14065</v>
      </c>
      <c r="V3667" t="b">
        <v>0</v>
      </c>
      <c r="W3667" t="s">
        <v>265</v>
      </c>
      <c r="X3667">
        <v>0</v>
      </c>
      <c r="Y3667" t="s">
        <v>265</v>
      </c>
      <c r="Z3667" t="s">
        <v>265</v>
      </c>
      <c r="AA3667" t="s">
        <v>265</v>
      </c>
      <c r="AB3667" t="s">
        <v>265</v>
      </c>
      <c r="AC3667" t="s">
        <v>265</v>
      </c>
      <c r="AD3667" t="s">
        <v>265</v>
      </c>
      <c r="AE3667" t="s">
        <v>265</v>
      </c>
      <c r="AF3667" t="s">
        <v>267</v>
      </c>
      <c r="AG3667" t="s">
        <v>265</v>
      </c>
      <c r="AH3667" t="s">
        <v>265</v>
      </c>
      <c r="AI3667" t="s">
        <v>265</v>
      </c>
      <c r="AJ3667" t="s">
        <v>265</v>
      </c>
      <c r="AL3667" t="str">
        <f>IF(Sudan_News12[[#This Row],[relevancy_classification_english]]="Relevant","مناسب",IF(Sudan_News12[[#This Row],[relevancy_classification_english]]="Relevant","عَرَضِيّ",""))</f>
        <v/>
      </c>
      <c r="AN3667" t="str">
        <f>IF(Sudan_News12[[#This Row],[sentiment_analysis_english]]="Negative","سلبي",IF(Sudan_News12[[#This Row],[sentiment_analysis_english]]="Neutral","حيادي",IF(Sudan_News12[[#This Row],[sentiment_analysis_english]]="Positive","إيجابي","")))</f>
        <v/>
      </c>
      <c r="AO3667" t="e">
        <f>INDEX(TextClassificationList[],MATCH(Sudan_News12[[#This Row],[text_classification_arabic]],TextClassificationList[text_classification_arabic],0),1)</f>
        <v>#N/A</v>
      </c>
      <c r="AQ3667" t="e">
        <f>INDEX(TextClassificationList[],MATCH(Sudan_News12[[#This Row],[text_classification_arabic2]],TextClassificationList[text_classification_arabic],0),1)</f>
        <v>#N/A</v>
      </c>
      <c r="AS3667" t="e">
        <f>INDEX(TextClassificationList[],MATCH(Sudan_News12[[#This Row],[text_classification_arabic3]],TextClassificationList[text_classification_arabic],0),1)</f>
        <v>#N/A</v>
      </c>
      <c r="AU3667" t="e">
        <f>INDEX(TextClassificationList[],MATCH(Sudan_News12[[#This Row],[text_classification_arabic4]],TextClassificationList[text_classification_arabic],0),1)</f>
        <v>#N/A</v>
      </c>
      <c r="AW3667" t="e">
        <f>INDEX(TextClassificationList[],MATCH(Sudan_News12[[#This Row],[text_classification_arabic5]],TextClassificationList[text_classification_arabic],0),1)</f>
        <v>#N/A</v>
      </c>
    </row>
    <row r="3668" spans="1:49" x14ac:dyDescent="0.2">
      <c r="A3668">
        <v>1.2497513130486252E+18</v>
      </c>
      <c r="B3668">
        <v>1.2497024282089595E+18</v>
      </c>
      <c r="C3668" t="s">
        <v>14066</v>
      </c>
      <c r="D3668" s="1">
        <v>43934</v>
      </c>
      <c r="E3668" s="2">
        <v>0.81141203703703701</v>
      </c>
      <c r="F3668">
        <v>200</v>
      </c>
      <c r="G3668">
        <v>1889611729</v>
      </c>
      <c r="H3668" t="s">
        <v>354</v>
      </c>
      <c r="I3668" t="s">
        <v>355</v>
      </c>
      <c r="J3668" t="s">
        <v>265</v>
      </c>
      <c r="K3668" t="s">
        <v>14067</v>
      </c>
      <c r="L3668" t="s">
        <v>266</v>
      </c>
      <c r="M3668" t="s">
        <v>267</v>
      </c>
      <c r="N3668" t="s">
        <v>267</v>
      </c>
      <c r="O3668" t="s">
        <v>267</v>
      </c>
      <c r="P3668">
        <v>0</v>
      </c>
      <c r="Q3668">
        <v>0</v>
      </c>
      <c r="R3668">
        <v>0</v>
      </c>
      <c r="S3668" t="s">
        <v>267</v>
      </c>
      <c r="T3668" t="s">
        <v>267</v>
      </c>
      <c r="U3668" t="s">
        <v>14068</v>
      </c>
      <c r="V3668" t="b">
        <v>0</v>
      </c>
      <c r="W3668" t="s">
        <v>265</v>
      </c>
      <c r="X3668">
        <v>0</v>
      </c>
      <c r="Y3668" t="s">
        <v>265</v>
      </c>
      <c r="Z3668" t="s">
        <v>265</v>
      </c>
      <c r="AA3668" t="s">
        <v>265</v>
      </c>
      <c r="AB3668" t="s">
        <v>265</v>
      </c>
      <c r="AC3668" t="s">
        <v>265</v>
      </c>
      <c r="AD3668" t="s">
        <v>265</v>
      </c>
      <c r="AE3668" t="s">
        <v>265</v>
      </c>
      <c r="AF3668" t="s">
        <v>14069</v>
      </c>
      <c r="AG3668" t="s">
        <v>265</v>
      </c>
      <c r="AH3668" t="s">
        <v>265</v>
      </c>
      <c r="AI3668" t="s">
        <v>265</v>
      </c>
      <c r="AJ3668" t="s">
        <v>265</v>
      </c>
      <c r="AL3668" t="str">
        <f>IF(Sudan_News12[[#This Row],[relevancy_classification_english]]="Relevant","مناسب",IF(Sudan_News12[[#This Row],[relevancy_classification_english]]="Relevant","عَرَضِيّ",""))</f>
        <v/>
      </c>
      <c r="AN3668" t="str">
        <f>IF(Sudan_News12[[#This Row],[sentiment_analysis_english]]="Negative","سلبي",IF(Sudan_News12[[#This Row],[sentiment_analysis_english]]="Neutral","حيادي",IF(Sudan_News12[[#This Row],[sentiment_analysis_english]]="Positive","إيجابي","")))</f>
        <v/>
      </c>
      <c r="AO3668" t="e">
        <f>INDEX(TextClassificationList[],MATCH(Sudan_News12[[#This Row],[text_classification_arabic]],TextClassificationList[text_classification_arabic],0),1)</f>
        <v>#N/A</v>
      </c>
      <c r="AQ3668" t="e">
        <f>INDEX(TextClassificationList[],MATCH(Sudan_News12[[#This Row],[text_classification_arabic2]],TextClassificationList[text_classification_arabic],0),1)</f>
        <v>#N/A</v>
      </c>
      <c r="AS3668" t="e">
        <f>INDEX(TextClassificationList[],MATCH(Sudan_News12[[#This Row],[text_classification_arabic3]],TextClassificationList[text_classification_arabic],0),1)</f>
        <v>#N/A</v>
      </c>
      <c r="AU3668" t="e">
        <f>INDEX(TextClassificationList[],MATCH(Sudan_News12[[#This Row],[text_classification_arabic4]],TextClassificationList[text_classification_arabic],0),1)</f>
        <v>#N/A</v>
      </c>
      <c r="AW3668" t="e">
        <f>INDEX(TextClassificationList[],MATCH(Sudan_News12[[#This Row],[text_classification_arabic5]],TextClassificationList[text_classification_arabic],0),1)</f>
        <v>#N/A</v>
      </c>
    </row>
    <row r="3669" spans="1:49" x14ac:dyDescent="0.2">
      <c r="A3669">
        <v>1.2497240256449987E+18</v>
      </c>
      <c r="B3669">
        <v>1.2497221119686246E+18</v>
      </c>
      <c r="C3669" t="s">
        <v>14070</v>
      </c>
      <c r="D3669" s="1">
        <v>43934</v>
      </c>
      <c r="E3669" s="2">
        <v>0.7361226851851852</v>
      </c>
      <c r="F3669">
        <v>200</v>
      </c>
      <c r="G3669">
        <v>1889611729</v>
      </c>
      <c r="H3669" t="s">
        <v>354</v>
      </c>
      <c r="I3669" t="s">
        <v>355</v>
      </c>
      <c r="J3669" t="s">
        <v>265</v>
      </c>
      <c r="K3669" t="s">
        <v>14071</v>
      </c>
      <c r="L3669" t="s">
        <v>266</v>
      </c>
      <c r="M3669" t="s">
        <v>267</v>
      </c>
      <c r="N3669" t="s">
        <v>267</v>
      </c>
      <c r="O3669" t="s">
        <v>267</v>
      </c>
      <c r="P3669">
        <v>0</v>
      </c>
      <c r="Q3669">
        <v>0</v>
      </c>
      <c r="R3669">
        <v>0</v>
      </c>
      <c r="S3669" t="s">
        <v>267</v>
      </c>
      <c r="T3669" t="s">
        <v>267</v>
      </c>
      <c r="U3669" t="s">
        <v>14072</v>
      </c>
      <c r="V3669" t="b">
        <v>0</v>
      </c>
      <c r="W3669" t="s">
        <v>265</v>
      </c>
      <c r="X3669">
        <v>0</v>
      </c>
      <c r="Y3669" t="s">
        <v>265</v>
      </c>
      <c r="Z3669" t="s">
        <v>265</v>
      </c>
      <c r="AA3669" t="s">
        <v>265</v>
      </c>
      <c r="AB3669" t="s">
        <v>265</v>
      </c>
      <c r="AC3669" t="s">
        <v>265</v>
      </c>
      <c r="AD3669" t="s">
        <v>265</v>
      </c>
      <c r="AE3669" t="s">
        <v>265</v>
      </c>
      <c r="AF3669" t="s">
        <v>14073</v>
      </c>
      <c r="AG3669" t="s">
        <v>265</v>
      </c>
      <c r="AH3669" t="s">
        <v>265</v>
      </c>
      <c r="AI3669" t="s">
        <v>265</v>
      </c>
      <c r="AJ3669" t="s">
        <v>265</v>
      </c>
      <c r="AL3669" t="str">
        <f>IF(Sudan_News12[[#This Row],[relevancy_classification_english]]="Relevant","مناسب",IF(Sudan_News12[[#This Row],[relevancy_classification_english]]="Relevant","عَرَضِيّ",""))</f>
        <v/>
      </c>
      <c r="AN3669" t="str">
        <f>IF(Sudan_News12[[#This Row],[sentiment_analysis_english]]="Negative","سلبي",IF(Sudan_News12[[#This Row],[sentiment_analysis_english]]="Neutral","حيادي",IF(Sudan_News12[[#This Row],[sentiment_analysis_english]]="Positive","إيجابي","")))</f>
        <v/>
      </c>
      <c r="AO3669" t="e">
        <f>INDEX(TextClassificationList[],MATCH(Sudan_News12[[#This Row],[text_classification_arabic]],TextClassificationList[text_classification_arabic],0),1)</f>
        <v>#N/A</v>
      </c>
      <c r="AQ3669" t="e">
        <f>INDEX(TextClassificationList[],MATCH(Sudan_News12[[#This Row],[text_classification_arabic2]],TextClassificationList[text_classification_arabic],0),1)</f>
        <v>#N/A</v>
      </c>
      <c r="AS3669" t="e">
        <f>INDEX(TextClassificationList[],MATCH(Sudan_News12[[#This Row],[text_classification_arabic3]],TextClassificationList[text_classification_arabic],0),1)</f>
        <v>#N/A</v>
      </c>
      <c r="AU3669" t="e">
        <f>INDEX(TextClassificationList[],MATCH(Sudan_News12[[#This Row],[text_classification_arabic4]],TextClassificationList[text_classification_arabic],0),1)</f>
        <v>#N/A</v>
      </c>
      <c r="AW3669" t="e">
        <f>INDEX(TextClassificationList[],MATCH(Sudan_News12[[#This Row],[text_classification_arabic5]],TextClassificationList[text_classification_arabic],0),1)</f>
        <v>#N/A</v>
      </c>
    </row>
    <row r="3670" spans="1:49" x14ac:dyDescent="0.2">
      <c r="A3670">
        <v>1.2497024282089595E+18</v>
      </c>
      <c r="B3670">
        <v>1.2497024282089595E+18</v>
      </c>
      <c r="C3670" t="s">
        <v>14074</v>
      </c>
      <c r="D3670" s="1">
        <v>43934</v>
      </c>
      <c r="E3670" s="2">
        <v>0.67651620370370369</v>
      </c>
      <c r="F3670">
        <v>200</v>
      </c>
      <c r="G3670">
        <v>1889611729</v>
      </c>
      <c r="H3670" t="s">
        <v>354</v>
      </c>
      <c r="I3670" t="s">
        <v>355</v>
      </c>
      <c r="J3670" t="s">
        <v>265</v>
      </c>
      <c r="K3670" t="s">
        <v>14075</v>
      </c>
      <c r="L3670" t="s">
        <v>266</v>
      </c>
      <c r="M3670" t="s">
        <v>267</v>
      </c>
      <c r="N3670" t="s">
        <v>267</v>
      </c>
      <c r="O3670" t="s">
        <v>14076</v>
      </c>
      <c r="P3670">
        <v>2</v>
      </c>
      <c r="Q3670">
        <v>4</v>
      </c>
      <c r="R3670">
        <v>17</v>
      </c>
      <c r="S3670" t="s">
        <v>14077</v>
      </c>
      <c r="T3670" t="s">
        <v>267</v>
      </c>
      <c r="U3670" t="s">
        <v>14078</v>
      </c>
      <c r="V3670" t="b">
        <v>0</v>
      </c>
      <c r="W3670" t="s">
        <v>265</v>
      </c>
      <c r="X3670">
        <v>1</v>
      </c>
      <c r="Y3670" t="s">
        <v>14079</v>
      </c>
      <c r="Z3670" t="s">
        <v>265</v>
      </c>
      <c r="AA3670" t="s">
        <v>265</v>
      </c>
      <c r="AB3670" t="s">
        <v>265</v>
      </c>
      <c r="AC3670" t="s">
        <v>265</v>
      </c>
      <c r="AD3670" t="s">
        <v>265</v>
      </c>
      <c r="AE3670" t="s">
        <v>265</v>
      </c>
      <c r="AF3670" t="s">
        <v>267</v>
      </c>
      <c r="AG3670" t="s">
        <v>265</v>
      </c>
      <c r="AH3670" t="s">
        <v>265</v>
      </c>
      <c r="AI3670" t="s">
        <v>265</v>
      </c>
      <c r="AJ3670" t="s">
        <v>265</v>
      </c>
      <c r="AL3670" t="str">
        <f>IF(Sudan_News12[[#This Row],[relevancy_classification_english]]="Relevant","مناسب",IF(Sudan_News12[[#This Row],[relevancy_classification_english]]="Relevant","عَرَضِيّ",""))</f>
        <v/>
      </c>
      <c r="AN3670" t="str">
        <f>IF(Sudan_News12[[#This Row],[sentiment_analysis_english]]="Negative","سلبي",IF(Sudan_News12[[#This Row],[sentiment_analysis_english]]="Neutral","حيادي",IF(Sudan_News12[[#This Row],[sentiment_analysis_english]]="Positive","إيجابي","")))</f>
        <v/>
      </c>
      <c r="AO3670" t="e">
        <f>INDEX(TextClassificationList[],MATCH(Sudan_News12[[#This Row],[text_classification_arabic]],TextClassificationList[text_classification_arabic],0),1)</f>
        <v>#N/A</v>
      </c>
      <c r="AQ3670" t="e">
        <f>INDEX(TextClassificationList[],MATCH(Sudan_News12[[#This Row],[text_classification_arabic2]],TextClassificationList[text_classification_arabic],0),1)</f>
        <v>#N/A</v>
      </c>
      <c r="AS3670" t="e">
        <f>INDEX(TextClassificationList[],MATCH(Sudan_News12[[#This Row],[text_classification_arabic3]],TextClassificationList[text_classification_arabic],0),1)</f>
        <v>#N/A</v>
      </c>
      <c r="AU3670" t="e">
        <f>INDEX(TextClassificationList[],MATCH(Sudan_News12[[#This Row],[text_classification_arabic4]],TextClassificationList[text_classification_arabic],0),1)</f>
        <v>#N/A</v>
      </c>
      <c r="AW3670" t="e">
        <f>INDEX(TextClassificationList[],MATCH(Sudan_News12[[#This Row],[text_classification_arabic5]],TextClassificationList[text_classification_arabic],0),1)</f>
        <v>#N/A</v>
      </c>
    </row>
    <row r="3671" spans="1:49" x14ac:dyDescent="0.2">
      <c r="A3671">
        <v>1.2497019507168092E+18</v>
      </c>
      <c r="B3671">
        <v>1.2496134276031119E+18</v>
      </c>
      <c r="C3671" t="s">
        <v>14080</v>
      </c>
      <c r="D3671" s="1">
        <v>43934</v>
      </c>
      <c r="E3671" s="2">
        <v>0.6752083333333333</v>
      </c>
      <c r="F3671">
        <v>200</v>
      </c>
      <c r="G3671">
        <v>1889611729</v>
      </c>
      <c r="H3671" t="s">
        <v>354</v>
      </c>
      <c r="I3671" t="s">
        <v>355</v>
      </c>
      <c r="J3671" t="s">
        <v>265</v>
      </c>
      <c r="K3671" t="s">
        <v>14081</v>
      </c>
      <c r="L3671" t="s">
        <v>266</v>
      </c>
      <c r="M3671" t="s">
        <v>267</v>
      </c>
      <c r="N3671" t="s">
        <v>267</v>
      </c>
      <c r="O3671" t="s">
        <v>267</v>
      </c>
      <c r="P3671">
        <v>1</v>
      </c>
      <c r="Q3671">
        <v>2</v>
      </c>
      <c r="R3671">
        <v>2</v>
      </c>
      <c r="S3671" t="s">
        <v>267</v>
      </c>
      <c r="T3671" t="s">
        <v>267</v>
      </c>
      <c r="U3671" t="s">
        <v>14082</v>
      </c>
      <c r="V3671" t="b">
        <v>0</v>
      </c>
      <c r="W3671" t="s">
        <v>265</v>
      </c>
      <c r="X3671">
        <v>0</v>
      </c>
      <c r="Y3671" t="s">
        <v>265</v>
      </c>
      <c r="Z3671" t="s">
        <v>265</v>
      </c>
      <c r="AA3671" t="s">
        <v>265</v>
      </c>
      <c r="AB3671" t="s">
        <v>265</v>
      </c>
      <c r="AC3671" t="s">
        <v>265</v>
      </c>
      <c r="AD3671" t="s">
        <v>265</v>
      </c>
      <c r="AE3671" t="s">
        <v>265</v>
      </c>
      <c r="AF3671" t="s">
        <v>6522</v>
      </c>
      <c r="AG3671" t="s">
        <v>265</v>
      </c>
      <c r="AH3671" t="s">
        <v>265</v>
      </c>
      <c r="AI3671" t="s">
        <v>265</v>
      </c>
      <c r="AJ3671" t="s">
        <v>265</v>
      </c>
      <c r="AL3671" t="str">
        <f>IF(Sudan_News12[[#This Row],[relevancy_classification_english]]="Relevant","مناسب",IF(Sudan_News12[[#This Row],[relevancy_classification_english]]="Relevant","عَرَضِيّ",""))</f>
        <v/>
      </c>
      <c r="AN3671" t="str">
        <f>IF(Sudan_News12[[#This Row],[sentiment_analysis_english]]="Negative","سلبي",IF(Sudan_News12[[#This Row],[sentiment_analysis_english]]="Neutral","حيادي",IF(Sudan_News12[[#This Row],[sentiment_analysis_english]]="Positive","إيجابي","")))</f>
        <v/>
      </c>
      <c r="AO3671" t="e">
        <f>INDEX(TextClassificationList[],MATCH(Sudan_News12[[#This Row],[text_classification_arabic]],TextClassificationList[text_classification_arabic],0),1)</f>
        <v>#N/A</v>
      </c>
      <c r="AQ3671" t="e">
        <f>INDEX(TextClassificationList[],MATCH(Sudan_News12[[#This Row],[text_classification_arabic2]],TextClassificationList[text_classification_arabic],0),1)</f>
        <v>#N/A</v>
      </c>
      <c r="AS3671" t="e">
        <f>INDEX(TextClassificationList[],MATCH(Sudan_News12[[#This Row],[text_classification_arabic3]],TextClassificationList[text_classification_arabic],0),1)</f>
        <v>#N/A</v>
      </c>
      <c r="AU3671" t="e">
        <f>INDEX(TextClassificationList[],MATCH(Sudan_News12[[#This Row],[text_classification_arabic4]],TextClassificationList[text_classification_arabic],0),1)</f>
        <v>#N/A</v>
      </c>
      <c r="AW3671" t="e">
        <f>INDEX(TextClassificationList[],MATCH(Sudan_News12[[#This Row],[text_classification_arabic5]],TextClassificationList[text_classification_arabic],0),1)</f>
        <v>#N/A</v>
      </c>
    </row>
    <row r="3672" spans="1:49" x14ac:dyDescent="0.2">
      <c r="A3672">
        <v>1.249643548984705E+18</v>
      </c>
      <c r="B3672">
        <v>1.2494181209823969E+18</v>
      </c>
      <c r="C3672" t="s">
        <v>14083</v>
      </c>
      <c r="D3672" s="1">
        <v>43934</v>
      </c>
      <c r="E3672" s="2">
        <v>0.5140393518518519</v>
      </c>
      <c r="F3672">
        <v>200</v>
      </c>
      <c r="G3672">
        <v>1889611729</v>
      </c>
      <c r="H3672" t="s">
        <v>354</v>
      </c>
      <c r="I3672" t="s">
        <v>355</v>
      </c>
      <c r="J3672" t="s">
        <v>265</v>
      </c>
      <c r="K3672" t="s">
        <v>14084</v>
      </c>
      <c r="L3672" t="s">
        <v>266</v>
      </c>
      <c r="M3672" t="s">
        <v>267</v>
      </c>
      <c r="N3672" t="s">
        <v>267</v>
      </c>
      <c r="O3672" t="s">
        <v>267</v>
      </c>
      <c r="P3672">
        <v>0</v>
      </c>
      <c r="Q3672">
        <v>0</v>
      </c>
      <c r="R3672">
        <v>0</v>
      </c>
      <c r="S3672" t="s">
        <v>267</v>
      </c>
      <c r="T3672" t="s">
        <v>267</v>
      </c>
      <c r="U3672" t="s">
        <v>14085</v>
      </c>
      <c r="V3672" t="b">
        <v>0</v>
      </c>
      <c r="W3672" t="s">
        <v>265</v>
      </c>
      <c r="X3672">
        <v>0</v>
      </c>
      <c r="Y3672" t="s">
        <v>265</v>
      </c>
      <c r="Z3672" t="s">
        <v>265</v>
      </c>
      <c r="AA3672" t="s">
        <v>265</v>
      </c>
      <c r="AB3672" t="s">
        <v>265</v>
      </c>
      <c r="AC3672" t="s">
        <v>265</v>
      </c>
      <c r="AD3672" t="s">
        <v>265</v>
      </c>
      <c r="AE3672" t="s">
        <v>265</v>
      </c>
      <c r="AF3672" t="s">
        <v>3634</v>
      </c>
      <c r="AG3672" t="s">
        <v>265</v>
      </c>
      <c r="AH3672" t="s">
        <v>265</v>
      </c>
      <c r="AI3672" t="s">
        <v>265</v>
      </c>
      <c r="AJ3672" t="s">
        <v>265</v>
      </c>
      <c r="AL3672" t="str">
        <f>IF(Sudan_News12[[#This Row],[relevancy_classification_english]]="Relevant","مناسب",IF(Sudan_News12[[#This Row],[relevancy_classification_english]]="Relevant","عَرَضِيّ",""))</f>
        <v/>
      </c>
      <c r="AN3672" t="str">
        <f>IF(Sudan_News12[[#This Row],[sentiment_analysis_english]]="Negative","سلبي",IF(Sudan_News12[[#This Row],[sentiment_analysis_english]]="Neutral","حيادي",IF(Sudan_News12[[#This Row],[sentiment_analysis_english]]="Positive","إيجابي","")))</f>
        <v/>
      </c>
      <c r="AO3672" t="e">
        <f>INDEX(TextClassificationList[],MATCH(Sudan_News12[[#This Row],[text_classification_arabic]],TextClassificationList[text_classification_arabic],0),1)</f>
        <v>#N/A</v>
      </c>
      <c r="AQ3672" t="e">
        <f>INDEX(TextClassificationList[],MATCH(Sudan_News12[[#This Row],[text_classification_arabic2]],TextClassificationList[text_classification_arabic],0),1)</f>
        <v>#N/A</v>
      </c>
      <c r="AS3672" t="e">
        <f>INDEX(TextClassificationList[],MATCH(Sudan_News12[[#This Row],[text_classification_arabic3]],TextClassificationList[text_classification_arabic],0),1)</f>
        <v>#N/A</v>
      </c>
      <c r="AU3672" t="e">
        <f>INDEX(TextClassificationList[],MATCH(Sudan_News12[[#This Row],[text_classification_arabic4]],TextClassificationList[text_classification_arabic],0),1)</f>
        <v>#N/A</v>
      </c>
      <c r="AW3672" t="e">
        <f>INDEX(TextClassificationList[],MATCH(Sudan_News12[[#This Row],[text_classification_arabic5]],TextClassificationList[text_classification_arabic],0),1)</f>
        <v>#N/A</v>
      </c>
    </row>
    <row r="3673" spans="1:49" x14ac:dyDescent="0.2">
      <c r="A3673">
        <v>1.2496016965583872E+18</v>
      </c>
      <c r="B3673">
        <v>1.2496016965583872E+18</v>
      </c>
      <c r="C3673" t="s">
        <v>14086</v>
      </c>
      <c r="D3673" s="1">
        <v>43934</v>
      </c>
      <c r="E3673" s="2">
        <v>0.39855324074074072</v>
      </c>
      <c r="F3673">
        <v>200</v>
      </c>
      <c r="G3673">
        <v>1889611729</v>
      </c>
      <c r="H3673" t="s">
        <v>354</v>
      </c>
      <c r="I3673" t="s">
        <v>355</v>
      </c>
      <c r="J3673" t="s">
        <v>265</v>
      </c>
      <c r="K3673" t="s">
        <v>14087</v>
      </c>
      <c r="L3673" t="s">
        <v>266</v>
      </c>
      <c r="M3673" t="s">
        <v>267</v>
      </c>
      <c r="N3673" t="s">
        <v>267</v>
      </c>
      <c r="O3673" t="s">
        <v>267</v>
      </c>
      <c r="P3673">
        <v>0</v>
      </c>
      <c r="Q3673">
        <v>1</v>
      </c>
      <c r="R3673">
        <v>0</v>
      </c>
      <c r="S3673" t="s">
        <v>267</v>
      </c>
      <c r="T3673" t="s">
        <v>267</v>
      </c>
      <c r="U3673" t="s">
        <v>14088</v>
      </c>
      <c r="V3673" t="b">
        <v>0</v>
      </c>
      <c r="W3673" t="s">
        <v>265</v>
      </c>
      <c r="X3673">
        <v>0</v>
      </c>
      <c r="Y3673" t="s">
        <v>265</v>
      </c>
      <c r="Z3673" t="s">
        <v>265</v>
      </c>
      <c r="AA3673" t="s">
        <v>265</v>
      </c>
      <c r="AB3673" t="s">
        <v>265</v>
      </c>
      <c r="AC3673" t="s">
        <v>265</v>
      </c>
      <c r="AD3673" t="s">
        <v>265</v>
      </c>
      <c r="AE3673" t="s">
        <v>265</v>
      </c>
      <c r="AF3673" t="s">
        <v>267</v>
      </c>
      <c r="AG3673" t="s">
        <v>265</v>
      </c>
      <c r="AH3673" t="s">
        <v>265</v>
      </c>
      <c r="AI3673" t="s">
        <v>265</v>
      </c>
      <c r="AJ3673" t="s">
        <v>265</v>
      </c>
      <c r="AL3673" t="str">
        <f>IF(Sudan_News12[[#This Row],[relevancy_classification_english]]="Relevant","مناسب",IF(Sudan_News12[[#This Row],[relevancy_classification_english]]="Relevant","عَرَضِيّ",""))</f>
        <v/>
      </c>
      <c r="AN3673" t="str">
        <f>IF(Sudan_News12[[#This Row],[sentiment_analysis_english]]="Negative","سلبي",IF(Sudan_News12[[#This Row],[sentiment_analysis_english]]="Neutral","حيادي",IF(Sudan_News12[[#This Row],[sentiment_analysis_english]]="Positive","إيجابي","")))</f>
        <v/>
      </c>
      <c r="AO3673" t="e">
        <f>INDEX(TextClassificationList[],MATCH(Sudan_News12[[#This Row],[text_classification_arabic]],TextClassificationList[text_classification_arabic],0),1)</f>
        <v>#N/A</v>
      </c>
      <c r="AQ3673" t="e">
        <f>INDEX(TextClassificationList[],MATCH(Sudan_News12[[#This Row],[text_classification_arabic2]],TextClassificationList[text_classification_arabic],0),1)</f>
        <v>#N/A</v>
      </c>
      <c r="AS3673" t="e">
        <f>INDEX(TextClassificationList[],MATCH(Sudan_News12[[#This Row],[text_classification_arabic3]],TextClassificationList[text_classification_arabic],0),1)</f>
        <v>#N/A</v>
      </c>
      <c r="AU3673" t="e">
        <f>INDEX(TextClassificationList[],MATCH(Sudan_News12[[#This Row],[text_classification_arabic4]],TextClassificationList[text_classification_arabic],0),1)</f>
        <v>#N/A</v>
      </c>
      <c r="AW3673" t="e">
        <f>INDEX(TextClassificationList[],MATCH(Sudan_News12[[#This Row],[text_classification_arabic5]],TextClassificationList[text_classification_arabic],0),1)</f>
        <v>#N/A</v>
      </c>
    </row>
    <row r="3674" spans="1:49" x14ac:dyDescent="0.2">
      <c r="A3674">
        <v>1.2494955228236022E+18</v>
      </c>
      <c r="B3674">
        <v>1.2494955228236022E+18</v>
      </c>
      <c r="C3674" t="s">
        <v>14089</v>
      </c>
      <c r="D3674" s="1">
        <v>43934</v>
      </c>
      <c r="E3674" s="2">
        <v>0.10556712962962964</v>
      </c>
      <c r="F3674">
        <v>200</v>
      </c>
      <c r="G3674">
        <v>1889611729</v>
      </c>
      <c r="H3674" t="s">
        <v>354</v>
      </c>
      <c r="I3674" t="s">
        <v>355</v>
      </c>
      <c r="J3674" t="s">
        <v>265</v>
      </c>
      <c r="K3674" t="s">
        <v>14090</v>
      </c>
      <c r="L3674" t="s">
        <v>266</v>
      </c>
      <c r="M3674" t="s">
        <v>267</v>
      </c>
      <c r="N3674" t="s">
        <v>267</v>
      </c>
      <c r="O3674" t="s">
        <v>267</v>
      </c>
      <c r="P3674">
        <v>0</v>
      </c>
      <c r="Q3674">
        <v>0</v>
      </c>
      <c r="R3674">
        <v>0</v>
      </c>
      <c r="S3674" t="s">
        <v>267</v>
      </c>
      <c r="T3674" t="s">
        <v>267</v>
      </c>
      <c r="U3674" t="s">
        <v>14091</v>
      </c>
      <c r="V3674" t="b">
        <v>0</v>
      </c>
      <c r="W3674" t="s">
        <v>14092</v>
      </c>
      <c r="X3674">
        <v>0</v>
      </c>
      <c r="Y3674" t="s">
        <v>265</v>
      </c>
      <c r="Z3674" t="s">
        <v>265</v>
      </c>
      <c r="AA3674" t="s">
        <v>265</v>
      </c>
      <c r="AB3674" t="s">
        <v>265</v>
      </c>
      <c r="AC3674" t="s">
        <v>265</v>
      </c>
      <c r="AD3674" t="s">
        <v>265</v>
      </c>
      <c r="AE3674" t="s">
        <v>265</v>
      </c>
      <c r="AF3674" t="s">
        <v>267</v>
      </c>
      <c r="AG3674" t="s">
        <v>265</v>
      </c>
      <c r="AH3674" t="s">
        <v>265</v>
      </c>
      <c r="AI3674" t="s">
        <v>265</v>
      </c>
      <c r="AJ3674" t="s">
        <v>265</v>
      </c>
      <c r="AL3674" t="str">
        <f>IF(Sudan_News12[[#This Row],[relevancy_classification_english]]="Relevant","مناسب",IF(Sudan_News12[[#This Row],[relevancy_classification_english]]="Relevant","عَرَضِيّ",""))</f>
        <v/>
      </c>
      <c r="AN3674" t="str">
        <f>IF(Sudan_News12[[#This Row],[sentiment_analysis_english]]="Negative","سلبي",IF(Sudan_News12[[#This Row],[sentiment_analysis_english]]="Neutral","حيادي",IF(Sudan_News12[[#This Row],[sentiment_analysis_english]]="Positive","إيجابي","")))</f>
        <v/>
      </c>
      <c r="AO3674" t="e">
        <f>INDEX(TextClassificationList[],MATCH(Sudan_News12[[#This Row],[text_classification_arabic]],TextClassificationList[text_classification_arabic],0),1)</f>
        <v>#N/A</v>
      </c>
      <c r="AQ3674" t="e">
        <f>INDEX(TextClassificationList[],MATCH(Sudan_News12[[#This Row],[text_classification_arabic2]],TextClassificationList[text_classification_arabic],0),1)</f>
        <v>#N/A</v>
      </c>
      <c r="AS3674" t="e">
        <f>INDEX(TextClassificationList[],MATCH(Sudan_News12[[#This Row],[text_classification_arabic3]],TextClassificationList[text_classification_arabic],0),1)</f>
        <v>#N/A</v>
      </c>
      <c r="AU3674" t="e">
        <f>INDEX(TextClassificationList[],MATCH(Sudan_News12[[#This Row],[text_classification_arabic4]],TextClassificationList[text_classification_arabic],0),1)</f>
        <v>#N/A</v>
      </c>
      <c r="AW3674" t="e">
        <f>INDEX(TextClassificationList[],MATCH(Sudan_News12[[#This Row],[text_classification_arabic5]],TextClassificationList[text_classification_arabic],0),1)</f>
        <v>#N/A</v>
      </c>
    </row>
    <row r="3675" spans="1:49" x14ac:dyDescent="0.2">
      <c r="A3675">
        <v>1.2494903096686387E+18</v>
      </c>
      <c r="B3675">
        <v>1.2494903096686387E+18</v>
      </c>
      <c r="C3675" t="s">
        <v>14093</v>
      </c>
      <c r="D3675" s="1">
        <v>43934</v>
      </c>
      <c r="E3675" s="2">
        <v>9.1180555555555556E-2</v>
      </c>
      <c r="F3675">
        <v>200</v>
      </c>
      <c r="G3675">
        <v>1889611729</v>
      </c>
      <c r="H3675" t="s">
        <v>354</v>
      </c>
      <c r="I3675" t="s">
        <v>355</v>
      </c>
      <c r="J3675" t="s">
        <v>265</v>
      </c>
      <c r="K3675" t="s">
        <v>14094</v>
      </c>
      <c r="L3675" t="s">
        <v>266</v>
      </c>
      <c r="M3675" t="s">
        <v>267</v>
      </c>
      <c r="N3675" t="s">
        <v>267</v>
      </c>
      <c r="O3675" t="s">
        <v>267</v>
      </c>
      <c r="P3675">
        <v>0</v>
      </c>
      <c r="Q3675">
        <v>1</v>
      </c>
      <c r="R3675">
        <v>1</v>
      </c>
      <c r="S3675" t="s">
        <v>14095</v>
      </c>
      <c r="T3675" t="s">
        <v>267</v>
      </c>
      <c r="U3675" t="s">
        <v>14096</v>
      </c>
      <c r="V3675" t="b">
        <v>0</v>
      </c>
      <c r="W3675" t="s">
        <v>265</v>
      </c>
      <c r="X3675">
        <v>0</v>
      </c>
      <c r="Y3675" t="s">
        <v>265</v>
      </c>
      <c r="Z3675" t="s">
        <v>265</v>
      </c>
      <c r="AA3675" t="s">
        <v>265</v>
      </c>
      <c r="AB3675" t="s">
        <v>265</v>
      </c>
      <c r="AC3675" t="s">
        <v>265</v>
      </c>
      <c r="AD3675" t="s">
        <v>265</v>
      </c>
      <c r="AE3675" t="s">
        <v>265</v>
      </c>
      <c r="AF3675" t="s">
        <v>267</v>
      </c>
      <c r="AG3675" t="s">
        <v>265</v>
      </c>
      <c r="AH3675" t="s">
        <v>265</v>
      </c>
      <c r="AI3675" t="s">
        <v>265</v>
      </c>
      <c r="AJ3675" t="s">
        <v>265</v>
      </c>
      <c r="AL3675" t="str">
        <f>IF(Sudan_News12[[#This Row],[relevancy_classification_english]]="Relevant","مناسب",IF(Sudan_News12[[#This Row],[relevancy_classification_english]]="Relevant","عَرَضِيّ",""))</f>
        <v/>
      </c>
      <c r="AN3675" t="str">
        <f>IF(Sudan_News12[[#This Row],[sentiment_analysis_english]]="Negative","سلبي",IF(Sudan_News12[[#This Row],[sentiment_analysis_english]]="Neutral","حيادي",IF(Sudan_News12[[#This Row],[sentiment_analysis_english]]="Positive","إيجابي","")))</f>
        <v/>
      </c>
      <c r="AO3675" t="e">
        <f>INDEX(TextClassificationList[],MATCH(Sudan_News12[[#This Row],[text_classification_arabic]],TextClassificationList[text_classification_arabic],0),1)</f>
        <v>#N/A</v>
      </c>
      <c r="AQ3675" t="e">
        <f>INDEX(TextClassificationList[],MATCH(Sudan_News12[[#This Row],[text_classification_arabic2]],TextClassificationList[text_classification_arabic],0),1)</f>
        <v>#N/A</v>
      </c>
      <c r="AS3675" t="e">
        <f>INDEX(TextClassificationList[],MATCH(Sudan_News12[[#This Row],[text_classification_arabic3]],TextClassificationList[text_classification_arabic],0),1)</f>
        <v>#N/A</v>
      </c>
      <c r="AU3675" t="e">
        <f>INDEX(TextClassificationList[],MATCH(Sudan_News12[[#This Row],[text_classification_arabic4]],TextClassificationList[text_classification_arabic],0),1)</f>
        <v>#N/A</v>
      </c>
      <c r="AW3675" t="e">
        <f>INDEX(TextClassificationList[],MATCH(Sudan_News12[[#This Row],[text_classification_arabic5]],TextClassificationList[text_classification_arabic],0),1)</f>
        <v>#N/A</v>
      </c>
    </row>
    <row r="3676" spans="1:49" x14ac:dyDescent="0.2">
      <c r="A3676">
        <v>1.2494895392126771E+18</v>
      </c>
      <c r="B3676">
        <v>1.2494895392126771E+18</v>
      </c>
      <c r="C3676" t="s">
        <v>14097</v>
      </c>
      <c r="D3676" s="1">
        <v>43934</v>
      </c>
      <c r="E3676" s="2">
        <v>8.9062500000000003E-2</v>
      </c>
      <c r="F3676">
        <v>200</v>
      </c>
      <c r="G3676">
        <v>1889611729</v>
      </c>
      <c r="H3676" t="s">
        <v>354</v>
      </c>
      <c r="I3676" t="s">
        <v>355</v>
      </c>
      <c r="J3676" t="s">
        <v>265</v>
      </c>
      <c r="K3676" t="s">
        <v>14098</v>
      </c>
      <c r="L3676" t="s">
        <v>266</v>
      </c>
      <c r="M3676" t="s">
        <v>267</v>
      </c>
      <c r="N3676" t="s">
        <v>267</v>
      </c>
      <c r="O3676" t="s">
        <v>267</v>
      </c>
      <c r="P3676">
        <v>0</v>
      </c>
      <c r="Q3676">
        <v>1</v>
      </c>
      <c r="R3676">
        <v>1</v>
      </c>
      <c r="S3676" t="s">
        <v>267</v>
      </c>
      <c r="T3676" t="s">
        <v>267</v>
      </c>
      <c r="U3676" t="s">
        <v>14099</v>
      </c>
      <c r="V3676" t="b">
        <v>0</v>
      </c>
      <c r="W3676" t="s">
        <v>265</v>
      </c>
      <c r="X3676">
        <v>0</v>
      </c>
      <c r="Y3676" t="s">
        <v>265</v>
      </c>
      <c r="Z3676" t="s">
        <v>265</v>
      </c>
      <c r="AA3676" t="s">
        <v>265</v>
      </c>
      <c r="AB3676" t="s">
        <v>265</v>
      </c>
      <c r="AC3676" t="s">
        <v>265</v>
      </c>
      <c r="AD3676" t="s">
        <v>265</v>
      </c>
      <c r="AE3676" t="s">
        <v>265</v>
      </c>
      <c r="AF3676" t="s">
        <v>267</v>
      </c>
      <c r="AG3676" t="s">
        <v>265</v>
      </c>
      <c r="AH3676" t="s">
        <v>265</v>
      </c>
      <c r="AI3676" t="s">
        <v>265</v>
      </c>
      <c r="AJ3676" t="s">
        <v>265</v>
      </c>
      <c r="AL3676" t="str">
        <f>IF(Sudan_News12[[#This Row],[relevancy_classification_english]]="Relevant","مناسب",IF(Sudan_News12[[#This Row],[relevancy_classification_english]]="Relevant","عَرَضِيّ",""))</f>
        <v/>
      </c>
      <c r="AN3676" t="str">
        <f>IF(Sudan_News12[[#This Row],[sentiment_analysis_english]]="Negative","سلبي",IF(Sudan_News12[[#This Row],[sentiment_analysis_english]]="Neutral","حيادي",IF(Sudan_News12[[#This Row],[sentiment_analysis_english]]="Positive","إيجابي","")))</f>
        <v/>
      </c>
      <c r="AO3676" t="e">
        <f>INDEX(TextClassificationList[],MATCH(Sudan_News12[[#This Row],[text_classification_arabic]],TextClassificationList[text_classification_arabic],0),1)</f>
        <v>#N/A</v>
      </c>
      <c r="AQ3676" t="e">
        <f>INDEX(TextClassificationList[],MATCH(Sudan_News12[[#This Row],[text_classification_arabic2]],TextClassificationList[text_classification_arabic],0),1)</f>
        <v>#N/A</v>
      </c>
      <c r="AS3676" t="e">
        <f>INDEX(TextClassificationList[],MATCH(Sudan_News12[[#This Row],[text_classification_arabic3]],TextClassificationList[text_classification_arabic],0),1)</f>
        <v>#N/A</v>
      </c>
      <c r="AU3676" t="e">
        <f>INDEX(TextClassificationList[],MATCH(Sudan_News12[[#This Row],[text_classification_arabic4]],TextClassificationList[text_classification_arabic],0),1)</f>
        <v>#N/A</v>
      </c>
      <c r="AW3676" t="e">
        <f>INDEX(TextClassificationList[],MATCH(Sudan_News12[[#This Row],[text_classification_arabic5]],TextClassificationList[text_classification_arabic],0),1)</f>
        <v>#N/A</v>
      </c>
    </row>
    <row r="3677" spans="1:49" x14ac:dyDescent="0.2">
      <c r="A3677">
        <v>1.2494893265907876E+18</v>
      </c>
      <c r="B3677">
        <v>1.2494088401829601E+18</v>
      </c>
      <c r="C3677" t="s">
        <v>14100</v>
      </c>
      <c r="D3677" s="1">
        <v>43934</v>
      </c>
      <c r="E3677" s="2">
        <v>8.8472222222222216E-2</v>
      </c>
      <c r="F3677">
        <v>200</v>
      </c>
      <c r="G3677">
        <v>1889611729</v>
      </c>
      <c r="H3677" t="s">
        <v>354</v>
      </c>
      <c r="I3677" t="s">
        <v>355</v>
      </c>
      <c r="J3677" t="s">
        <v>265</v>
      </c>
      <c r="K3677" t="s">
        <v>14101</v>
      </c>
      <c r="L3677" t="s">
        <v>266</v>
      </c>
      <c r="M3677" t="s">
        <v>267</v>
      </c>
      <c r="N3677" t="s">
        <v>267</v>
      </c>
      <c r="O3677" t="s">
        <v>267</v>
      </c>
      <c r="P3677">
        <v>0</v>
      </c>
      <c r="Q3677">
        <v>0</v>
      </c>
      <c r="R3677">
        <v>0</v>
      </c>
      <c r="S3677" t="s">
        <v>267</v>
      </c>
      <c r="T3677" t="s">
        <v>267</v>
      </c>
      <c r="U3677" t="s">
        <v>14102</v>
      </c>
      <c r="V3677" t="b">
        <v>0</v>
      </c>
      <c r="W3677" t="s">
        <v>265</v>
      </c>
      <c r="X3677">
        <v>0</v>
      </c>
      <c r="Y3677" t="s">
        <v>265</v>
      </c>
      <c r="Z3677" t="s">
        <v>265</v>
      </c>
      <c r="AA3677" t="s">
        <v>265</v>
      </c>
      <c r="AB3677" t="s">
        <v>265</v>
      </c>
      <c r="AC3677" t="s">
        <v>265</v>
      </c>
      <c r="AD3677" t="s">
        <v>265</v>
      </c>
      <c r="AE3677" t="s">
        <v>265</v>
      </c>
      <c r="AF3677" t="s">
        <v>11471</v>
      </c>
      <c r="AG3677" t="s">
        <v>265</v>
      </c>
      <c r="AH3677" t="s">
        <v>265</v>
      </c>
      <c r="AI3677" t="s">
        <v>265</v>
      </c>
      <c r="AJ3677" t="s">
        <v>265</v>
      </c>
      <c r="AL3677" t="str">
        <f>IF(Sudan_News12[[#This Row],[relevancy_classification_english]]="Relevant","مناسب",IF(Sudan_News12[[#This Row],[relevancy_classification_english]]="Relevant","عَرَضِيّ",""))</f>
        <v/>
      </c>
      <c r="AN3677" t="str">
        <f>IF(Sudan_News12[[#This Row],[sentiment_analysis_english]]="Negative","سلبي",IF(Sudan_News12[[#This Row],[sentiment_analysis_english]]="Neutral","حيادي",IF(Sudan_News12[[#This Row],[sentiment_analysis_english]]="Positive","إيجابي","")))</f>
        <v/>
      </c>
      <c r="AO3677" t="e">
        <f>INDEX(TextClassificationList[],MATCH(Sudan_News12[[#This Row],[text_classification_arabic]],TextClassificationList[text_classification_arabic],0),1)</f>
        <v>#N/A</v>
      </c>
      <c r="AQ3677" t="e">
        <f>INDEX(TextClassificationList[],MATCH(Sudan_News12[[#This Row],[text_classification_arabic2]],TextClassificationList[text_classification_arabic],0),1)</f>
        <v>#N/A</v>
      </c>
      <c r="AS3677" t="e">
        <f>INDEX(TextClassificationList[],MATCH(Sudan_News12[[#This Row],[text_classification_arabic3]],TextClassificationList[text_classification_arabic],0),1)</f>
        <v>#N/A</v>
      </c>
      <c r="AU3677" t="e">
        <f>INDEX(TextClassificationList[],MATCH(Sudan_News12[[#This Row],[text_classification_arabic4]],TextClassificationList[text_classification_arabic],0),1)</f>
        <v>#N/A</v>
      </c>
      <c r="AW3677" t="e">
        <f>INDEX(TextClassificationList[],MATCH(Sudan_News12[[#This Row],[text_classification_arabic5]],TextClassificationList[text_classification_arabic],0),1)</f>
        <v>#N/A</v>
      </c>
    </row>
    <row r="3678" spans="1:49" x14ac:dyDescent="0.2">
      <c r="A3678">
        <v>1.249487964842967E+18</v>
      </c>
      <c r="B3678">
        <v>1.249487964842967E+18</v>
      </c>
      <c r="C3678" t="s">
        <v>14103</v>
      </c>
      <c r="D3678" s="1">
        <v>43934</v>
      </c>
      <c r="E3678" s="2">
        <v>8.4710648148148146E-2</v>
      </c>
      <c r="F3678">
        <v>200</v>
      </c>
      <c r="G3678">
        <v>1889611729</v>
      </c>
      <c r="H3678" t="s">
        <v>354</v>
      </c>
      <c r="I3678" t="s">
        <v>355</v>
      </c>
      <c r="J3678" t="s">
        <v>265</v>
      </c>
      <c r="K3678" t="s">
        <v>14104</v>
      </c>
      <c r="L3678" t="s">
        <v>266</v>
      </c>
      <c r="M3678" t="s">
        <v>267</v>
      </c>
      <c r="N3678" t="s">
        <v>267</v>
      </c>
      <c r="O3678" t="s">
        <v>14105</v>
      </c>
      <c r="P3678">
        <v>0</v>
      </c>
      <c r="Q3678">
        <v>0</v>
      </c>
      <c r="R3678">
        <v>0</v>
      </c>
      <c r="S3678" t="s">
        <v>14106</v>
      </c>
      <c r="T3678" t="s">
        <v>267</v>
      </c>
      <c r="U3678" t="s">
        <v>14107</v>
      </c>
      <c r="V3678" t="b">
        <v>0</v>
      </c>
      <c r="W3678" t="s">
        <v>265</v>
      </c>
      <c r="X3678">
        <v>1</v>
      </c>
      <c r="Y3678" t="s">
        <v>14108</v>
      </c>
      <c r="Z3678" t="s">
        <v>265</v>
      </c>
      <c r="AA3678" t="s">
        <v>265</v>
      </c>
      <c r="AB3678" t="s">
        <v>265</v>
      </c>
      <c r="AC3678" t="s">
        <v>265</v>
      </c>
      <c r="AD3678" t="s">
        <v>265</v>
      </c>
      <c r="AE3678" t="s">
        <v>265</v>
      </c>
      <c r="AF3678" t="s">
        <v>267</v>
      </c>
      <c r="AG3678" t="s">
        <v>265</v>
      </c>
      <c r="AH3678" t="s">
        <v>265</v>
      </c>
      <c r="AI3678" t="s">
        <v>265</v>
      </c>
      <c r="AJ3678" t="s">
        <v>265</v>
      </c>
      <c r="AL3678" t="str">
        <f>IF(Sudan_News12[[#This Row],[relevancy_classification_english]]="Relevant","مناسب",IF(Sudan_News12[[#This Row],[relevancy_classification_english]]="Relevant","عَرَضِيّ",""))</f>
        <v/>
      </c>
      <c r="AN3678" t="str">
        <f>IF(Sudan_News12[[#This Row],[sentiment_analysis_english]]="Negative","سلبي",IF(Sudan_News12[[#This Row],[sentiment_analysis_english]]="Neutral","حيادي",IF(Sudan_News12[[#This Row],[sentiment_analysis_english]]="Positive","إيجابي","")))</f>
        <v/>
      </c>
      <c r="AO3678" t="e">
        <f>INDEX(TextClassificationList[],MATCH(Sudan_News12[[#This Row],[text_classification_arabic]],TextClassificationList[text_classification_arabic],0),1)</f>
        <v>#N/A</v>
      </c>
      <c r="AQ3678" t="e">
        <f>INDEX(TextClassificationList[],MATCH(Sudan_News12[[#This Row],[text_classification_arabic2]],TextClassificationList[text_classification_arabic],0),1)</f>
        <v>#N/A</v>
      </c>
      <c r="AS3678" t="e">
        <f>INDEX(TextClassificationList[],MATCH(Sudan_News12[[#This Row],[text_classification_arabic3]],TextClassificationList[text_classification_arabic],0),1)</f>
        <v>#N/A</v>
      </c>
      <c r="AU3678" t="e">
        <f>INDEX(TextClassificationList[],MATCH(Sudan_News12[[#This Row],[text_classification_arabic4]],TextClassificationList[text_classification_arabic],0),1)</f>
        <v>#N/A</v>
      </c>
      <c r="AW3678" t="e">
        <f>INDEX(TextClassificationList[],MATCH(Sudan_News12[[#This Row],[text_classification_arabic5]],TextClassificationList[text_classification_arabic],0),1)</f>
        <v>#N/A</v>
      </c>
    </row>
    <row r="3679" spans="1:49" x14ac:dyDescent="0.2">
      <c r="A3679">
        <v>1.2494501904629924E+18</v>
      </c>
      <c r="B3679">
        <v>1.1065120205333258E+18</v>
      </c>
      <c r="C3679" t="s">
        <v>14109</v>
      </c>
      <c r="D3679" s="1">
        <v>43933</v>
      </c>
      <c r="E3679" s="2">
        <v>0.98047453703703702</v>
      </c>
      <c r="F3679">
        <v>200</v>
      </c>
      <c r="G3679">
        <v>1889611729</v>
      </c>
      <c r="H3679" t="s">
        <v>354</v>
      </c>
      <c r="I3679" t="s">
        <v>355</v>
      </c>
      <c r="J3679" t="s">
        <v>265</v>
      </c>
      <c r="K3679" t="s">
        <v>14110</v>
      </c>
      <c r="L3679" t="s">
        <v>266</v>
      </c>
      <c r="M3679" t="s">
        <v>267</v>
      </c>
      <c r="N3679" t="s">
        <v>267</v>
      </c>
      <c r="O3679" t="s">
        <v>267</v>
      </c>
      <c r="P3679">
        <v>0</v>
      </c>
      <c r="Q3679">
        <v>0</v>
      </c>
      <c r="R3679">
        <v>0</v>
      </c>
      <c r="S3679" t="s">
        <v>267</v>
      </c>
      <c r="T3679" t="s">
        <v>267</v>
      </c>
      <c r="U3679" t="s">
        <v>14111</v>
      </c>
      <c r="V3679" t="b">
        <v>0</v>
      </c>
      <c r="W3679" t="s">
        <v>265</v>
      </c>
      <c r="X3679">
        <v>0</v>
      </c>
      <c r="Y3679" t="s">
        <v>265</v>
      </c>
      <c r="Z3679" t="s">
        <v>265</v>
      </c>
      <c r="AA3679" t="s">
        <v>265</v>
      </c>
      <c r="AB3679" t="s">
        <v>265</v>
      </c>
      <c r="AC3679" t="s">
        <v>265</v>
      </c>
      <c r="AD3679" t="s">
        <v>265</v>
      </c>
      <c r="AE3679" t="s">
        <v>265</v>
      </c>
      <c r="AF3679" t="s">
        <v>6600</v>
      </c>
      <c r="AG3679" t="s">
        <v>265</v>
      </c>
      <c r="AH3679" t="s">
        <v>265</v>
      </c>
      <c r="AI3679" t="s">
        <v>265</v>
      </c>
      <c r="AJ3679" t="s">
        <v>265</v>
      </c>
      <c r="AL3679" t="str">
        <f>IF(Sudan_News12[[#This Row],[relevancy_classification_english]]="Relevant","مناسب",IF(Sudan_News12[[#This Row],[relevancy_classification_english]]="Relevant","عَرَضِيّ",""))</f>
        <v/>
      </c>
      <c r="AN3679" t="str">
        <f>IF(Sudan_News12[[#This Row],[sentiment_analysis_english]]="Negative","سلبي",IF(Sudan_News12[[#This Row],[sentiment_analysis_english]]="Neutral","حيادي",IF(Sudan_News12[[#This Row],[sentiment_analysis_english]]="Positive","إيجابي","")))</f>
        <v/>
      </c>
      <c r="AO3679" t="e">
        <f>INDEX(TextClassificationList[],MATCH(Sudan_News12[[#This Row],[text_classification_arabic]],TextClassificationList[text_classification_arabic],0),1)</f>
        <v>#N/A</v>
      </c>
      <c r="AQ3679" t="e">
        <f>INDEX(TextClassificationList[],MATCH(Sudan_News12[[#This Row],[text_classification_arabic2]],TextClassificationList[text_classification_arabic],0),1)</f>
        <v>#N/A</v>
      </c>
      <c r="AS3679" t="e">
        <f>INDEX(TextClassificationList[],MATCH(Sudan_News12[[#This Row],[text_classification_arabic3]],TextClassificationList[text_classification_arabic],0),1)</f>
        <v>#N/A</v>
      </c>
      <c r="AU3679" t="e">
        <f>INDEX(TextClassificationList[],MATCH(Sudan_News12[[#This Row],[text_classification_arabic4]],TextClassificationList[text_classification_arabic],0),1)</f>
        <v>#N/A</v>
      </c>
      <c r="AW3679" t="e">
        <f>INDEX(TextClassificationList[],MATCH(Sudan_News12[[#This Row],[text_classification_arabic5]],TextClassificationList[text_classification_arabic],0),1)</f>
        <v>#N/A</v>
      </c>
    </row>
    <row r="3680" spans="1:49" x14ac:dyDescent="0.2">
      <c r="A3680">
        <v>1.2494334224198943E+18</v>
      </c>
      <c r="B3680">
        <v>1.2494334224198943E+18</v>
      </c>
      <c r="C3680" t="s">
        <v>14112</v>
      </c>
      <c r="D3680" s="1">
        <v>43933</v>
      </c>
      <c r="E3680" s="2">
        <v>0.93420138888888893</v>
      </c>
      <c r="F3680">
        <v>200</v>
      </c>
      <c r="G3680">
        <v>1889611729</v>
      </c>
      <c r="H3680" t="s">
        <v>354</v>
      </c>
      <c r="I3680" t="s">
        <v>355</v>
      </c>
      <c r="J3680" t="s">
        <v>265</v>
      </c>
      <c r="K3680" t="s">
        <v>14113</v>
      </c>
      <c r="L3680" t="s">
        <v>266</v>
      </c>
      <c r="M3680" t="s">
        <v>267</v>
      </c>
      <c r="N3680" t="s">
        <v>267</v>
      </c>
      <c r="O3680" t="s">
        <v>267</v>
      </c>
      <c r="P3680">
        <v>0</v>
      </c>
      <c r="Q3680">
        <v>0</v>
      </c>
      <c r="R3680">
        <v>1</v>
      </c>
      <c r="S3680" t="s">
        <v>267</v>
      </c>
      <c r="T3680" t="s">
        <v>267</v>
      </c>
      <c r="U3680" t="s">
        <v>14114</v>
      </c>
      <c r="V3680" t="b">
        <v>0</v>
      </c>
      <c r="W3680" t="s">
        <v>265</v>
      </c>
      <c r="X3680">
        <v>0</v>
      </c>
      <c r="Y3680" t="s">
        <v>265</v>
      </c>
      <c r="Z3680" t="s">
        <v>265</v>
      </c>
      <c r="AA3680" t="s">
        <v>265</v>
      </c>
      <c r="AB3680" t="s">
        <v>265</v>
      </c>
      <c r="AC3680" t="s">
        <v>265</v>
      </c>
      <c r="AD3680" t="s">
        <v>265</v>
      </c>
      <c r="AE3680" t="s">
        <v>265</v>
      </c>
      <c r="AF3680" t="s">
        <v>267</v>
      </c>
      <c r="AG3680" t="s">
        <v>265</v>
      </c>
      <c r="AH3680" t="s">
        <v>265</v>
      </c>
      <c r="AI3680" t="s">
        <v>265</v>
      </c>
      <c r="AJ3680" t="s">
        <v>265</v>
      </c>
      <c r="AL3680" t="str">
        <f>IF(Sudan_News12[[#This Row],[relevancy_classification_english]]="Relevant","مناسب",IF(Sudan_News12[[#This Row],[relevancy_classification_english]]="Relevant","عَرَضِيّ",""))</f>
        <v/>
      </c>
      <c r="AN3680" t="str">
        <f>IF(Sudan_News12[[#This Row],[sentiment_analysis_english]]="Negative","سلبي",IF(Sudan_News12[[#This Row],[sentiment_analysis_english]]="Neutral","حيادي",IF(Sudan_News12[[#This Row],[sentiment_analysis_english]]="Positive","إيجابي","")))</f>
        <v/>
      </c>
      <c r="AO3680" t="e">
        <f>INDEX(TextClassificationList[],MATCH(Sudan_News12[[#This Row],[text_classification_arabic]],TextClassificationList[text_classification_arabic],0),1)</f>
        <v>#N/A</v>
      </c>
      <c r="AQ3680" t="e">
        <f>INDEX(TextClassificationList[],MATCH(Sudan_News12[[#This Row],[text_classification_arabic2]],TextClassificationList[text_classification_arabic],0),1)</f>
        <v>#N/A</v>
      </c>
      <c r="AS3680" t="e">
        <f>INDEX(TextClassificationList[],MATCH(Sudan_News12[[#This Row],[text_classification_arabic3]],TextClassificationList[text_classification_arabic],0),1)</f>
        <v>#N/A</v>
      </c>
      <c r="AU3680" t="e">
        <f>INDEX(TextClassificationList[],MATCH(Sudan_News12[[#This Row],[text_classification_arabic4]],TextClassificationList[text_classification_arabic],0),1)</f>
        <v>#N/A</v>
      </c>
      <c r="AW3680" t="e">
        <f>INDEX(TextClassificationList[],MATCH(Sudan_News12[[#This Row],[text_classification_arabic5]],TextClassificationList[text_classification_arabic],0),1)</f>
        <v>#N/A</v>
      </c>
    </row>
    <row r="3681" spans="1:49" x14ac:dyDescent="0.2">
      <c r="A3681">
        <v>1.249131376059863E+18</v>
      </c>
      <c r="B3681">
        <v>1.2491312240204636E+18</v>
      </c>
      <c r="C3681" t="s">
        <v>14115</v>
      </c>
      <c r="D3681" s="1">
        <v>43933</v>
      </c>
      <c r="E3681" s="2">
        <v>0.10071759259259259</v>
      </c>
      <c r="F3681">
        <v>200</v>
      </c>
      <c r="G3681">
        <v>1889611729</v>
      </c>
      <c r="H3681" t="s">
        <v>354</v>
      </c>
      <c r="I3681" t="s">
        <v>355</v>
      </c>
      <c r="J3681" t="s">
        <v>265</v>
      </c>
      <c r="K3681" t="s">
        <v>14116</v>
      </c>
      <c r="L3681" t="s">
        <v>266</v>
      </c>
      <c r="M3681" t="s">
        <v>267</v>
      </c>
      <c r="N3681" t="s">
        <v>267</v>
      </c>
      <c r="O3681" t="s">
        <v>267</v>
      </c>
      <c r="P3681">
        <v>0</v>
      </c>
      <c r="Q3681">
        <v>0</v>
      </c>
      <c r="R3681">
        <v>0</v>
      </c>
      <c r="S3681" t="s">
        <v>267</v>
      </c>
      <c r="T3681" t="s">
        <v>267</v>
      </c>
      <c r="U3681" t="s">
        <v>14117</v>
      </c>
      <c r="V3681" t="b">
        <v>0</v>
      </c>
      <c r="W3681" t="s">
        <v>265</v>
      </c>
      <c r="X3681">
        <v>0</v>
      </c>
      <c r="Y3681" t="s">
        <v>265</v>
      </c>
      <c r="Z3681" t="s">
        <v>265</v>
      </c>
      <c r="AA3681" t="s">
        <v>265</v>
      </c>
      <c r="AB3681" t="s">
        <v>265</v>
      </c>
      <c r="AC3681" t="s">
        <v>265</v>
      </c>
      <c r="AD3681" t="s">
        <v>265</v>
      </c>
      <c r="AE3681" t="s">
        <v>265</v>
      </c>
      <c r="AF3681" t="s">
        <v>14118</v>
      </c>
      <c r="AG3681" t="s">
        <v>265</v>
      </c>
      <c r="AH3681" t="s">
        <v>265</v>
      </c>
      <c r="AI3681" t="s">
        <v>265</v>
      </c>
      <c r="AJ3681" t="s">
        <v>265</v>
      </c>
      <c r="AL3681" t="str">
        <f>IF(Sudan_News12[[#This Row],[relevancy_classification_english]]="Relevant","مناسب",IF(Sudan_News12[[#This Row],[relevancy_classification_english]]="Relevant","عَرَضِيّ",""))</f>
        <v/>
      </c>
      <c r="AN3681" t="str">
        <f>IF(Sudan_News12[[#This Row],[sentiment_analysis_english]]="Negative","سلبي",IF(Sudan_News12[[#This Row],[sentiment_analysis_english]]="Neutral","حيادي",IF(Sudan_News12[[#This Row],[sentiment_analysis_english]]="Positive","إيجابي","")))</f>
        <v/>
      </c>
      <c r="AO3681" t="e">
        <f>INDEX(TextClassificationList[],MATCH(Sudan_News12[[#This Row],[text_classification_arabic]],TextClassificationList[text_classification_arabic],0),1)</f>
        <v>#N/A</v>
      </c>
      <c r="AQ3681" t="e">
        <f>INDEX(TextClassificationList[],MATCH(Sudan_News12[[#This Row],[text_classification_arabic2]],TextClassificationList[text_classification_arabic],0),1)</f>
        <v>#N/A</v>
      </c>
      <c r="AS3681" t="e">
        <f>INDEX(TextClassificationList[],MATCH(Sudan_News12[[#This Row],[text_classification_arabic3]],TextClassificationList[text_classification_arabic],0),1)</f>
        <v>#N/A</v>
      </c>
      <c r="AU3681" t="e">
        <f>INDEX(TextClassificationList[],MATCH(Sudan_News12[[#This Row],[text_classification_arabic4]],TextClassificationList[text_classification_arabic],0),1)</f>
        <v>#N/A</v>
      </c>
      <c r="AW3681" t="e">
        <f>INDEX(TextClassificationList[],MATCH(Sudan_News12[[#This Row],[text_classification_arabic5]],TextClassificationList[text_classification_arabic],0),1)</f>
        <v>#N/A</v>
      </c>
    </row>
    <row r="3682" spans="1:49" x14ac:dyDescent="0.2">
      <c r="A3682">
        <v>1.2490989825984266E+18</v>
      </c>
      <c r="B3682">
        <v>1.2490454016778158E+18</v>
      </c>
      <c r="C3682" t="s">
        <v>14119</v>
      </c>
      <c r="D3682" s="1">
        <v>43933</v>
      </c>
      <c r="E3682" s="2">
        <v>1.1331018518518518E-2</v>
      </c>
      <c r="F3682">
        <v>200</v>
      </c>
      <c r="G3682">
        <v>1889611729</v>
      </c>
      <c r="H3682" t="s">
        <v>354</v>
      </c>
      <c r="I3682" t="s">
        <v>355</v>
      </c>
      <c r="J3682" t="s">
        <v>265</v>
      </c>
      <c r="K3682" t="s">
        <v>14120</v>
      </c>
      <c r="L3682" t="s">
        <v>266</v>
      </c>
      <c r="M3682" t="s">
        <v>267</v>
      </c>
      <c r="N3682" t="s">
        <v>267</v>
      </c>
      <c r="O3682" t="s">
        <v>267</v>
      </c>
      <c r="P3682">
        <v>0</v>
      </c>
      <c r="Q3682">
        <v>0</v>
      </c>
      <c r="R3682">
        <v>2</v>
      </c>
      <c r="S3682" t="s">
        <v>267</v>
      </c>
      <c r="T3682" t="s">
        <v>267</v>
      </c>
      <c r="U3682" t="s">
        <v>14121</v>
      </c>
      <c r="V3682" t="b">
        <v>0</v>
      </c>
      <c r="W3682" t="s">
        <v>265</v>
      </c>
      <c r="X3682">
        <v>0</v>
      </c>
      <c r="Y3682" t="s">
        <v>265</v>
      </c>
      <c r="Z3682" t="s">
        <v>265</v>
      </c>
      <c r="AA3682" t="s">
        <v>265</v>
      </c>
      <c r="AB3682" t="s">
        <v>265</v>
      </c>
      <c r="AC3682" t="s">
        <v>265</v>
      </c>
      <c r="AD3682" t="s">
        <v>265</v>
      </c>
      <c r="AE3682" t="s">
        <v>265</v>
      </c>
      <c r="AF3682" t="s">
        <v>267</v>
      </c>
      <c r="AG3682" t="s">
        <v>265</v>
      </c>
      <c r="AH3682" t="s">
        <v>265</v>
      </c>
      <c r="AI3682" t="s">
        <v>265</v>
      </c>
      <c r="AJ3682" t="s">
        <v>265</v>
      </c>
      <c r="AL3682" t="str">
        <f>IF(Sudan_News12[[#This Row],[relevancy_classification_english]]="Relevant","مناسب",IF(Sudan_News12[[#This Row],[relevancy_classification_english]]="Relevant","عَرَضِيّ",""))</f>
        <v/>
      </c>
      <c r="AN3682" t="str">
        <f>IF(Sudan_News12[[#This Row],[sentiment_analysis_english]]="Negative","سلبي",IF(Sudan_News12[[#This Row],[sentiment_analysis_english]]="Neutral","حيادي",IF(Sudan_News12[[#This Row],[sentiment_analysis_english]]="Positive","إيجابي","")))</f>
        <v/>
      </c>
      <c r="AO3682" t="e">
        <f>INDEX(TextClassificationList[],MATCH(Sudan_News12[[#This Row],[text_classification_arabic]],TextClassificationList[text_classification_arabic],0),1)</f>
        <v>#N/A</v>
      </c>
      <c r="AQ3682" t="e">
        <f>INDEX(TextClassificationList[],MATCH(Sudan_News12[[#This Row],[text_classification_arabic2]],TextClassificationList[text_classification_arabic],0),1)</f>
        <v>#N/A</v>
      </c>
      <c r="AS3682" t="e">
        <f>INDEX(TextClassificationList[],MATCH(Sudan_News12[[#This Row],[text_classification_arabic3]],TextClassificationList[text_classification_arabic],0),1)</f>
        <v>#N/A</v>
      </c>
      <c r="AU3682" t="e">
        <f>INDEX(TextClassificationList[],MATCH(Sudan_News12[[#This Row],[text_classification_arabic4]],TextClassificationList[text_classification_arabic],0),1)</f>
        <v>#N/A</v>
      </c>
      <c r="AW3682" t="e">
        <f>INDEX(TextClassificationList[],MATCH(Sudan_News12[[#This Row],[text_classification_arabic5]],TextClassificationList[text_classification_arabic],0),1)</f>
        <v>#N/A</v>
      </c>
    </row>
    <row r="3683" spans="1:49" x14ac:dyDescent="0.2">
      <c r="A3683">
        <v>1.2489903959729275E+18</v>
      </c>
      <c r="B3683">
        <v>1.2489623994634076E+18</v>
      </c>
      <c r="C3683" t="s">
        <v>14122</v>
      </c>
      <c r="D3683" s="1">
        <v>43932</v>
      </c>
      <c r="E3683" s="2">
        <v>0.71168981481481486</v>
      </c>
      <c r="F3683">
        <v>200</v>
      </c>
      <c r="G3683">
        <v>1889611729</v>
      </c>
      <c r="H3683" t="s">
        <v>354</v>
      </c>
      <c r="I3683" t="s">
        <v>355</v>
      </c>
      <c r="J3683" t="s">
        <v>265</v>
      </c>
      <c r="K3683" t="s">
        <v>14123</v>
      </c>
      <c r="L3683" t="s">
        <v>266</v>
      </c>
      <c r="M3683" t="s">
        <v>267</v>
      </c>
      <c r="N3683" t="s">
        <v>267</v>
      </c>
      <c r="O3683" t="s">
        <v>267</v>
      </c>
      <c r="P3683">
        <v>0</v>
      </c>
      <c r="Q3683">
        <v>0</v>
      </c>
      <c r="R3683">
        <v>1</v>
      </c>
      <c r="S3683" t="s">
        <v>267</v>
      </c>
      <c r="T3683" t="s">
        <v>267</v>
      </c>
      <c r="U3683" t="s">
        <v>14124</v>
      </c>
      <c r="V3683" t="b">
        <v>0</v>
      </c>
      <c r="W3683" t="s">
        <v>265</v>
      </c>
      <c r="X3683">
        <v>0</v>
      </c>
      <c r="Y3683" t="s">
        <v>265</v>
      </c>
      <c r="Z3683" t="s">
        <v>265</v>
      </c>
      <c r="AA3683" t="s">
        <v>265</v>
      </c>
      <c r="AB3683" t="s">
        <v>265</v>
      </c>
      <c r="AC3683" t="s">
        <v>265</v>
      </c>
      <c r="AD3683" t="s">
        <v>265</v>
      </c>
      <c r="AE3683" t="s">
        <v>265</v>
      </c>
      <c r="AF3683" t="s">
        <v>14125</v>
      </c>
      <c r="AG3683" t="s">
        <v>265</v>
      </c>
      <c r="AH3683" t="s">
        <v>265</v>
      </c>
      <c r="AI3683" t="s">
        <v>265</v>
      </c>
      <c r="AJ3683" t="s">
        <v>265</v>
      </c>
      <c r="AL3683" t="str">
        <f>IF(Sudan_News12[[#This Row],[relevancy_classification_english]]="Relevant","مناسب",IF(Sudan_News12[[#This Row],[relevancy_classification_english]]="Relevant","عَرَضِيّ",""))</f>
        <v/>
      </c>
      <c r="AN3683" t="str">
        <f>IF(Sudan_News12[[#This Row],[sentiment_analysis_english]]="Negative","سلبي",IF(Sudan_News12[[#This Row],[sentiment_analysis_english]]="Neutral","حيادي",IF(Sudan_News12[[#This Row],[sentiment_analysis_english]]="Positive","إيجابي","")))</f>
        <v/>
      </c>
      <c r="AO3683" t="e">
        <f>INDEX(TextClassificationList[],MATCH(Sudan_News12[[#This Row],[text_classification_arabic]],TextClassificationList[text_classification_arabic],0),1)</f>
        <v>#N/A</v>
      </c>
      <c r="AQ3683" t="e">
        <f>INDEX(TextClassificationList[],MATCH(Sudan_News12[[#This Row],[text_classification_arabic2]],TextClassificationList[text_classification_arabic],0),1)</f>
        <v>#N/A</v>
      </c>
      <c r="AS3683" t="e">
        <f>INDEX(TextClassificationList[],MATCH(Sudan_News12[[#This Row],[text_classification_arabic3]],TextClassificationList[text_classification_arabic],0),1)</f>
        <v>#N/A</v>
      </c>
      <c r="AU3683" t="e">
        <f>INDEX(TextClassificationList[],MATCH(Sudan_News12[[#This Row],[text_classification_arabic4]],TextClassificationList[text_classification_arabic],0),1)</f>
        <v>#N/A</v>
      </c>
      <c r="AW3683" t="e">
        <f>INDEX(TextClassificationList[],MATCH(Sudan_News12[[#This Row],[text_classification_arabic5]],TextClassificationList[text_classification_arabic],0),1)</f>
        <v>#N/A</v>
      </c>
    </row>
    <row r="3684" spans="1:49" x14ac:dyDescent="0.2">
      <c r="A3684">
        <v>1.2489611803806065E+18</v>
      </c>
      <c r="B3684">
        <v>1.2487010875924316E+18</v>
      </c>
      <c r="C3684" t="s">
        <v>14126</v>
      </c>
      <c r="D3684" s="1">
        <v>43932</v>
      </c>
      <c r="E3684" s="2">
        <v>0.6310648148148148</v>
      </c>
      <c r="F3684">
        <v>200</v>
      </c>
      <c r="G3684">
        <v>1889611729</v>
      </c>
      <c r="H3684" t="s">
        <v>354</v>
      </c>
      <c r="I3684" t="s">
        <v>355</v>
      </c>
      <c r="J3684" t="s">
        <v>265</v>
      </c>
      <c r="K3684" t="s">
        <v>14127</v>
      </c>
      <c r="L3684" t="s">
        <v>266</v>
      </c>
      <c r="M3684" t="s">
        <v>267</v>
      </c>
      <c r="N3684" t="s">
        <v>267</v>
      </c>
      <c r="O3684" t="s">
        <v>267</v>
      </c>
      <c r="P3684">
        <v>0</v>
      </c>
      <c r="Q3684">
        <v>0</v>
      </c>
      <c r="R3684">
        <v>0</v>
      </c>
      <c r="S3684" t="s">
        <v>267</v>
      </c>
      <c r="T3684" t="s">
        <v>267</v>
      </c>
      <c r="U3684" t="s">
        <v>14128</v>
      </c>
      <c r="V3684" t="b">
        <v>0</v>
      </c>
      <c r="W3684" t="s">
        <v>265</v>
      </c>
      <c r="X3684">
        <v>0</v>
      </c>
      <c r="Y3684" t="s">
        <v>265</v>
      </c>
      <c r="Z3684" t="s">
        <v>265</v>
      </c>
      <c r="AA3684" t="s">
        <v>265</v>
      </c>
      <c r="AB3684" t="s">
        <v>265</v>
      </c>
      <c r="AC3684" t="s">
        <v>265</v>
      </c>
      <c r="AD3684" t="s">
        <v>265</v>
      </c>
      <c r="AE3684" t="s">
        <v>265</v>
      </c>
      <c r="AF3684" t="s">
        <v>14129</v>
      </c>
      <c r="AG3684" t="s">
        <v>265</v>
      </c>
      <c r="AH3684" t="s">
        <v>265</v>
      </c>
      <c r="AI3684" t="s">
        <v>265</v>
      </c>
      <c r="AJ3684" t="s">
        <v>265</v>
      </c>
      <c r="AL3684" t="str">
        <f>IF(Sudan_News12[[#This Row],[relevancy_classification_english]]="Relevant","مناسب",IF(Sudan_News12[[#This Row],[relevancy_classification_english]]="Relevant","عَرَضِيّ",""))</f>
        <v/>
      </c>
      <c r="AN3684" t="str">
        <f>IF(Sudan_News12[[#This Row],[sentiment_analysis_english]]="Negative","سلبي",IF(Sudan_News12[[#This Row],[sentiment_analysis_english]]="Neutral","حيادي",IF(Sudan_News12[[#This Row],[sentiment_analysis_english]]="Positive","إيجابي","")))</f>
        <v/>
      </c>
      <c r="AO3684" t="e">
        <f>INDEX(TextClassificationList[],MATCH(Sudan_News12[[#This Row],[text_classification_arabic]],TextClassificationList[text_classification_arabic],0),1)</f>
        <v>#N/A</v>
      </c>
      <c r="AQ3684" t="e">
        <f>INDEX(TextClassificationList[],MATCH(Sudan_News12[[#This Row],[text_classification_arabic2]],TextClassificationList[text_classification_arabic],0),1)</f>
        <v>#N/A</v>
      </c>
      <c r="AS3684" t="e">
        <f>INDEX(TextClassificationList[],MATCH(Sudan_News12[[#This Row],[text_classification_arabic3]],TextClassificationList[text_classification_arabic],0),1)</f>
        <v>#N/A</v>
      </c>
      <c r="AU3684" t="e">
        <f>INDEX(TextClassificationList[],MATCH(Sudan_News12[[#This Row],[text_classification_arabic4]],TextClassificationList[text_classification_arabic],0),1)</f>
        <v>#N/A</v>
      </c>
      <c r="AW3684" t="e">
        <f>INDEX(TextClassificationList[],MATCH(Sudan_News12[[#This Row],[text_classification_arabic5]],TextClassificationList[text_classification_arabic],0),1)</f>
        <v>#N/A</v>
      </c>
    </row>
    <row r="3685" spans="1:49" x14ac:dyDescent="0.2">
      <c r="A3685">
        <v>1.2487421969557914E+18</v>
      </c>
      <c r="B3685">
        <v>1.2487421969557914E+18</v>
      </c>
      <c r="C3685" t="s">
        <v>14130</v>
      </c>
      <c r="D3685" s="1">
        <v>43932</v>
      </c>
      <c r="E3685" s="2">
        <v>2.6782407407407408E-2</v>
      </c>
      <c r="F3685">
        <v>200</v>
      </c>
      <c r="G3685">
        <v>1889611729</v>
      </c>
      <c r="H3685" t="s">
        <v>354</v>
      </c>
      <c r="I3685" t="s">
        <v>355</v>
      </c>
      <c r="J3685" t="s">
        <v>265</v>
      </c>
      <c r="K3685" t="s">
        <v>14131</v>
      </c>
      <c r="L3685" t="s">
        <v>266</v>
      </c>
      <c r="M3685" t="s">
        <v>267</v>
      </c>
      <c r="N3685" t="s">
        <v>267</v>
      </c>
      <c r="O3685" t="s">
        <v>267</v>
      </c>
      <c r="P3685">
        <v>0</v>
      </c>
      <c r="Q3685">
        <v>0</v>
      </c>
      <c r="R3685">
        <v>0</v>
      </c>
      <c r="S3685" t="s">
        <v>267</v>
      </c>
      <c r="T3685" t="s">
        <v>267</v>
      </c>
      <c r="U3685" t="s">
        <v>14132</v>
      </c>
      <c r="V3685" t="b">
        <v>0</v>
      </c>
      <c r="W3685" t="s">
        <v>265</v>
      </c>
      <c r="X3685">
        <v>0</v>
      </c>
      <c r="Y3685" t="s">
        <v>265</v>
      </c>
      <c r="Z3685" t="s">
        <v>265</v>
      </c>
      <c r="AA3685" t="s">
        <v>265</v>
      </c>
      <c r="AB3685" t="s">
        <v>265</v>
      </c>
      <c r="AC3685" t="s">
        <v>265</v>
      </c>
      <c r="AD3685" t="s">
        <v>265</v>
      </c>
      <c r="AE3685" t="s">
        <v>265</v>
      </c>
      <c r="AF3685" t="s">
        <v>267</v>
      </c>
      <c r="AG3685" t="s">
        <v>265</v>
      </c>
      <c r="AH3685" t="s">
        <v>265</v>
      </c>
      <c r="AI3685" t="s">
        <v>265</v>
      </c>
      <c r="AJ3685" t="s">
        <v>265</v>
      </c>
      <c r="AL3685" t="str">
        <f>IF(Sudan_News12[[#This Row],[relevancy_classification_english]]="Relevant","مناسب",IF(Sudan_News12[[#This Row],[relevancy_classification_english]]="Relevant","عَرَضِيّ",""))</f>
        <v/>
      </c>
      <c r="AN3685" t="str">
        <f>IF(Sudan_News12[[#This Row],[sentiment_analysis_english]]="Negative","سلبي",IF(Sudan_News12[[#This Row],[sentiment_analysis_english]]="Neutral","حيادي",IF(Sudan_News12[[#This Row],[sentiment_analysis_english]]="Positive","إيجابي","")))</f>
        <v/>
      </c>
      <c r="AO3685" t="e">
        <f>INDEX(TextClassificationList[],MATCH(Sudan_News12[[#This Row],[text_classification_arabic]],TextClassificationList[text_classification_arabic],0),1)</f>
        <v>#N/A</v>
      </c>
      <c r="AQ3685" t="e">
        <f>INDEX(TextClassificationList[],MATCH(Sudan_News12[[#This Row],[text_classification_arabic2]],TextClassificationList[text_classification_arabic],0),1)</f>
        <v>#N/A</v>
      </c>
      <c r="AS3685" t="e">
        <f>INDEX(TextClassificationList[],MATCH(Sudan_News12[[#This Row],[text_classification_arabic3]],TextClassificationList[text_classification_arabic],0),1)</f>
        <v>#N/A</v>
      </c>
      <c r="AU3685" t="e">
        <f>INDEX(TextClassificationList[],MATCH(Sudan_News12[[#This Row],[text_classification_arabic4]],TextClassificationList[text_classification_arabic],0),1)</f>
        <v>#N/A</v>
      </c>
      <c r="AW3685" t="e">
        <f>INDEX(TextClassificationList[],MATCH(Sudan_News12[[#This Row],[text_classification_arabic5]],TextClassificationList[text_classification_arabic],0),1)</f>
        <v>#N/A</v>
      </c>
    </row>
    <row r="3686" spans="1:49" x14ac:dyDescent="0.2">
      <c r="A3686">
        <v>1.2486622839596319E+18</v>
      </c>
      <c r="B3686">
        <v>1.2486622839596319E+18</v>
      </c>
      <c r="C3686" t="s">
        <v>14133</v>
      </c>
      <c r="D3686" s="1">
        <v>43931</v>
      </c>
      <c r="E3686" s="2">
        <v>0.8062731481481481</v>
      </c>
      <c r="F3686">
        <v>200</v>
      </c>
      <c r="G3686">
        <v>1889611729</v>
      </c>
      <c r="H3686" t="s">
        <v>354</v>
      </c>
      <c r="I3686" t="s">
        <v>355</v>
      </c>
      <c r="J3686" t="s">
        <v>265</v>
      </c>
      <c r="K3686" t="s">
        <v>14134</v>
      </c>
      <c r="L3686" t="s">
        <v>276</v>
      </c>
      <c r="M3686" t="s">
        <v>267</v>
      </c>
      <c r="N3686" t="s">
        <v>267</v>
      </c>
      <c r="O3686" t="s">
        <v>267</v>
      </c>
      <c r="P3686">
        <v>0</v>
      </c>
      <c r="Q3686">
        <v>0</v>
      </c>
      <c r="R3686">
        <v>0</v>
      </c>
      <c r="S3686" t="s">
        <v>14135</v>
      </c>
      <c r="T3686" t="s">
        <v>267</v>
      </c>
      <c r="U3686" t="s">
        <v>14136</v>
      </c>
      <c r="V3686" t="b">
        <v>0</v>
      </c>
      <c r="W3686" t="s">
        <v>265</v>
      </c>
      <c r="X3686">
        <v>0</v>
      </c>
      <c r="Y3686" t="s">
        <v>265</v>
      </c>
      <c r="Z3686" t="s">
        <v>265</v>
      </c>
      <c r="AA3686" t="s">
        <v>265</v>
      </c>
      <c r="AB3686" t="s">
        <v>265</v>
      </c>
      <c r="AC3686" t="s">
        <v>265</v>
      </c>
      <c r="AD3686" t="s">
        <v>265</v>
      </c>
      <c r="AE3686" t="s">
        <v>265</v>
      </c>
      <c r="AF3686" t="s">
        <v>267</v>
      </c>
      <c r="AG3686" t="s">
        <v>265</v>
      </c>
      <c r="AH3686" t="s">
        <v>265</v>
      </c>
      <c r="AI3686" t="s">
        <v>265</v>
      </c>
      <c r="AJ3686" t="s">
        <v>265</v>
      </c>
      <c r="AL3686" t="str">
        <f>IF(Sudan_News12[[#This Row],[relevancy_classification_english]]="Relevant","مناسب",IF(Sudan_News12[[#This Row],[relevancy_classification_english]]="Relevant","عَرَضِيّ",""))</f>
        <v/>
      </c>
      <c r="AN3686" t="str">
        <f>IF(Sudan_News12[[#This Row],[sentiment_analysis_english]]="Negative","سلبي",IF(Sudan_News12[[#This Row],[sentiment_analysis_english]]="Neutral","حيادي",IF(Sudan_News12[[#This Row],[sentiment_analysis_english]]="Positive","إيجابي","")))</f>
        <v/>
      </c>
      <c r="AO3686" t="e">
        <f>INDEX(TextClassificationList[],MATCH(Sudan_News12[[#This Row],[text_classification_arabic]],TextClassificationList[text_classification_arabic],0),1)</f>
        <v>#N/A</v>
      </c>
      <c r="AQ3686" t="e">
        <f>INDEX(TextClassificationList[],MATCH(Sudan_News12[[#This Row],[text_classification_arabic2]],TextClassificationList[text_classification_arabic],0),1)</f>
        <v>#N/A</v>
      </c>
      <c r="AS3686" t="e">
        <f>INDEX(TextClassificationList[],MATCH(Sudan_News12[[#This Row],[text_classification_arabic3]],TextClassificationList[text_classification_arabic],0),1)</f>
        <v>#N/A</v>
      </c>
      <c r="AU3686" t="e">
        <f>INDEX(TextClassificationList[],MATCH(Sudan_News12[[#This Row],[text_classification_arabic4]],TextClassificationList[text_classification_arabic],0),1)</f>
        <v>#N/A</v>
      </c>
      <c r="AW3686" t="e">
        <f>INDEX(TextClassificationList[],MATCH(Sudan_News12[[#This Row],[text_classification_arabic5]],TextClassificationList[text_classification_arabic],0),1)</f>
        <v>#N/A</v>
      </c>
    </row>
    <row r="3687" spans="1:49" x14ac:dyDescent="0.2">
      <c r="A3687">
        <v>1.2486499425808261E+18</v>
      </c>
      <c r="B3687">
        <v>1.2485678613433713E+18</v>
      </c>
      <c r="C3687" t="s">
        <v>14137</v>
      </c>
      <c r="D3687" s="1">
        <v>43931</v>
      </c>
      <c r="E3687" s="2">
        <v>0.7722106481481481</v>
      </c>
      <c r="F3687">
        <v>200</v>
      </c>
      <c r="G3687">
        <v>1889611729</v>
      </c>
      <c r="H3687" t="s">
        <v>354</v>
      </c>
      <c r="I3687" t="s">
        <v>355</v>
      </c>
      <c r="J3687" t="s">
        <v>265</v>
      </c>
      <c r="K3687" t="s">
        <v>14138</v>
      </c>
      <c r="L3687" t="s">
        <v>266</v>
      </c>
      <c r="M3687" t="s">
        <v>267</v>
      </c>
      <c r="N3687" t="s">
        <v>267</v>
      </c>
      <c r="O3687" t="s">
        <v>267</v>
      </c>
      <c r="P3687">
        <v>0</v>
      </c>
      <c r="Q3687">
        <v>0</v>
      </c>
      <c r="R3687">
        <v>0</v>
      </c>
      <c r="S3687" t="s">
        <v>267</v>
      </c>
      <c r="T3687" t="s">
        <v>267</v>
      </c>
      <c r="U3687" t="s">
        <v>14139</v>
      </c>
      <c r="V3687" t="b">
        <v>0</v>
      </c>
      <c r="W3687" t="s">
        <v>265</v>
      </c>
      <c r="X3687">
        <v>0</v>
      </c>
      <c r="Y3687" t="s">
        <v>265</v>
      </c>
      <c r="Z3687" t="s">
        <v>265</v>
      </c>
      <c r="AA3687" t="s">
        <v>265</v>
      </c>
      <c r="AB3687" t="s">
        <v>265</v>
      </c>
      <c r="AC3687" t="s">
        <v>265</v>
      </c>
      <c r="AD3687" t="s">
        <v>265</v>
      </c>
      <c r="AE3687" t="s">
        <v>265</v>
      </c>
      <c r="AF3687" t="s">
        <v>14140</v>
      </c>
      <c r="AG3687" t="s">
        <v>265</v>
      </c>
      <c r="AH3687" t="s">
        <v>265</v>
      </c>
      <c r="AI3687" t="s">
        <v>265</v>
      </c>
      <c r="AJ3687" t="s">
        <v>265</v>
      </c>
      <c r="AL3687" t="str">
        <f>IF(Sudan_News12[[#This Row],[relevancy_classification_english]]="Relevant","مناسب",IF(Sudan_News12[[#This Row],[relevancy_classification_english]]="Relevant","عَرَضِيّ",""))</f>
        <v/>
      </c>
      <c r="AN3687" t="str">
        <f>IF(Sudan_News12[[#This Row],[sentiment_analysis_english]]="Negative","سلبي",IF(Sudan_News12[[#This Row],[sentiment_analysis_english]]="Neutral","حيادي",IF(Sudan_News12[[#This Row],[sentiment_analysis_english]]="Positive","إيجابي","")))</f>
        <v/>
      </c>
      <c r="AO3687" t="e">
        <f>INDEX(TextClassificationList[],MATCH(Sudan_News12[[#This Row],[text_classification_arabic]],TextClassificationList[text_classification_arabic],0),1)</f>
        <v>#N/A</v>
      </c>
      <c r="AQ3687" t="e">
        <f>INDEX(TextClassificationList[],MATCH(Sudan_News12[[#This Row],[text_classification_arabic2]],TextClassificationList[text_classification_arabic],0),1)</f>
        <v>#N/A</v>
      </c>
      <c r="AS3687" t="e">
        <f>INDEX(TextClassificationList[],MATCH(Sudan_News12[[#This Row],[text_classification_arabic3]],TextClassificationList[text_classification_arabic],0),1)</f>
        <v>#N/A</v>
      </c>
      <c r="AU3687" t="e">
        <f>INDEX(TextClassificationList[],MATCH(Sudan_News12[[#This Row],[text_classification_arabic4]],TextClassificationList[text_classification_arabic],0),1)</f>
        <v>#N/A</v>
      </c>
      <c r="AW3687" t="e">
        <f>INDEX(TextClassificationList[],MATCH(Sudan_News12[[#This Row],[text_classification_arabic5]],TextClassificationList[text_classification_arabic],0),1)</f>
        <v>#N/A</v>
      </c>
    </row>
    <row r="3688" spans="1:49" x14ac:dyDescent="0.2">
      <c r="A3688">
        <v>1.248634139139543E+18</v>
      </c>
      <c r="B3688">
        <v>1.2486337449504645E+18</v>
      </c>
      <c r="C3688" t="s">
        <v>14141</v>
      </c>
      <c r="D3688" s="1">
        <v>43931</v>
      </c>
      <c r="E3688" s="2">
        <v>0.72859953703703706</v>
      </c>
      <c r="F3688">
        <v>200</v>
      </c>
      <c r="G3688">
        <v>1889611729</v>
      </c>
      <c r="H3688" t="s">
        <v>354</v>
      </c>
      <c r="I3688" t="s">
        <v>355</v>
      </c>
      <c r="J3688" t="s">
        <v>265</v>
      </c>
      <c r="K3688" t="s">
        <v>14142</v>
      </c>
      <c r="L3688" t="s">
        <v>266</v>
      </c>
      <c r="M3688" t="s">
        <v>267</v>
      </c>
      <c r="N3688" t="s">
        <v>267</v>
      </c>
      <c r="O3688" t="s">
        <v>267</v>
      </c>
      <c r="P3688">
        <v>0</v>
      </c>
      <c r="Q3688">
        <v>1</v>
      </c>
      <c r="R3688">
        <v>0</v>
      </c>
      <c r="S3688" t="s">
        <v>267</v>
      </c>
      <c r="T3688" t="s">
        <v>267</v>
      </c>
      <c r="U3688" t="s">
        <v>14143</v>
      </c>
      <c r="V3688" t="b">
        <v>0</v>
      </c>
      <c r="W3688" t="s">
        <v>265</v>
      </c>
      <c r="X3688">
        <v>0</v>
      </c>
      <c r="Y3688" t="s">
        <v>265</v>
      </c>
      <c r="Z3688" t="s">
        <v>265</v>
      </c>
      <c r="AA3688" t="s">
        <v>265</v>
      </c>
      <c r="AB3688" t="s">
        <v>265</v>
      </c>
      <c r="AC3688" t="s">
        <v>265</v>
      </c>
      <c r="AD3688" t="s">
        <v>265</v>
      </c>
      <c r="AE3688" t="s">
        <v>265</v>
      </c>
      <c r="AF3688" t="s">
        <v>14144</v>
      </c>
      <c r="AG3688" t="s">
        <v>265</v>
      </c>
      <c r="AH3688" t="s">
        <v>265</v>
      </c>
      <c r="AI3688" t="s">
        <v>265</v>
      </c>
      <c r="AJ3688" t="s">
        <v>265</v>
      </c>
      <c r="AL3688" t="str">
        <f>IF(Sudan_News12[[#This Row],[relevancy_classification_english]]="Relevant","مناسب",IF(Sudan_News12[[#This Row],[relevancy_classification_english]]="Relevant","عَرَضِيّ",""))</f>
        <v/>
      </c>
      <c r="AN3688" t="str">
        <f>IF(Sudan_News12[[#This Row],[sentiment_analysis_english]]="Negative","سلبي",IF(Sudan_News12[[#This Row],[sentiment_analysis_english]]="Neutral","حيادي",IF(Sudan_News12[[#This Row],[sentiment_analysis_english]]="Positive","إيجابي","")))</f>
        <v/>
      </c>
      <c r="AO3688" t="e">
        <f>INDEX(TextClassificationList[],MATCH(Sudan_News12[[#This Row],[text_classification_arabic]],TextClassificationList[text_classification_arabic],0),1)</f>
        <v>#N/A</v>
      </c>
      <c r="AQ3688" t="e">
        <f>INDEX(TextClassificationList[],MATCH(Sudan_News12[[#This Row],[text_classification_arabic2]],TextClassificationList[text_classification_arabic],0),1)</f>
        <v>#N/A</v>
      </c>
      <c r="AS3688" t="e">
        <f>INDEX(TextClassificationList[],MATCH(Sudan_News12[[#This Row],[text_classification_arabic3]],TextClassificationList[text_classification_arabic],0),1)</f>
        <v>#N/A</v>
      </c>
      <c r="AU3688" t="e">
        <f>INDEX(TextClassificationList[],MATCH(Sudan_News12[[#This Row],[text_classification_arabic4]],TextClassificationList[text_classification_arabic],0),1)</f>
        <v>#N/A</v>
      </c>
      <c r="AW3688" t="e">
        <f>INDEX(TextClassificationList[],MATCH(Sudan_News12[[#This Row],[text_classification_arabic5]],TextClassificationList[text_classification_arabic],0),1)</f>
        <v>#N/A</v>
      </c>
    </row>
    <row r="3689" spans="1:49" x14ac:dyDescent="0.2">
      <c r="A3689">
        <v>1.2486339254188646E+18</v>
      </c>
      <c r="B3689">
        <v>1.2486339254188646E+18</v>
      </c>
      <c r="C3689" t="s">
        <v>14145</v>
      </c>
      <c r="D3689" s="1">
        <v>43931</v>
      </c>
      <c r="E3689" s="2">
        <v>0.7280092592592593</v>
      </c>
      <c r="F3689">
        <v>200</v>
      </c>
      <c r="G3689">
        <v>1889611729</v>
      </c>
      <c r="H3689" t="s">
        <v>354</v>
      </c>
      <c r="I3689" t="s">
        <v>355</v>
      </c>
      <c r="J3689" t="s">
        <v>265</v>
      </c>
      <c r="K3689" t="s">
        <v>14146</v>
      </c>
      <c r="L3689" t="s">
        <v>266</v>
      </c>
      <c r="M3689" t="s">
        <v>267</v>
      </c>
      <c r="N3689" t="s">
        <v>267</v>
      </c>
      <c r="O3689" t="s">
        <v>267</v>
      </c>
      <c r="P3689">
        <v>0</v>
      </c>
      <c r="Q3689">
        <v>0</v>
      </c>
      <c r="R3689">
        <v>0</v>
      </c>
      <c r="S3689" t="s">
        <v>267</v>
      </c>
      <c r="T3689" t="s">
        <v>267</v>
      </c>
      <c r="U3689" t="s">
        <v>14147</v>
      </c>
      <c r="V3689" t="b">
        <v>0</v>
      </c>
      <c r="W3689" t="s">
        <v>265</v>
      </c>
      <c r="X3689">
        <v>0</v>
      </c>
      <c r="Y3689" t="s">
        <v>265</v>
      </c>
      <c r="Z3689" t="s">
        <v>265</v>
      </c>
      <c r="AA3689" t="s">
        <v>265</v>
      </c>
      <c r="AB3689" t="s">
        <v>265</v>
      </c>
      <c r="AC3689" t="s">
        <v>265</v>
      </c>
      <c r="AD3689" t="s">
        <v>265</v>
      </c>
      <c r="AE3689" t="s">
        <v>265</v>
      </c>
      <c r="AF3689" t="s">
        <v>267</v>
      </c>
      <c r="AG3689" t="s">
        <v>265</v>
      </c>
      <c r="AH3689" t="s">
        <v>265</v>
      </c>
      <c r="AI3689" t="s">
        <v>265</v>
      </c>
      <c r="AJ3689" t="s">
        <v>265</v>
      </c>
      <c r="AL3689" t="str">
        <f>IF(Sudan_News12[[#This Row],[relevancy_classification_english]]="Relevant","مناسب",IF(Sudan_News12[[#This Row],[relevancy_classification_english]]="Relevant","عَرَضِيّ",""))</f>
        <v/>
      </c>
      <c r="AN3689" t="str">
        <f>IF(Sudan_News12[[#This Row],[sentiment_analysis_english]]="Negative","سلبي",IF(Sudan_News12[[#This Row],[sentiment_analysis_english]]="Neutral","حيادي",IF(Sudan_News12[[#This Row],[sentiment_analysis_english]]="Positive","إيجابي","")))</f>
        <v/>
      </c>
      <c r="AO3689" t="e">
        <f>INDEX(TextClassificationList[],MATCH(Sudan_News12[[#This Row],[text_classification_arabic]],TextClassificationList[text_classification_arabic],0),1)</f>
        <v>#N/A</v>
      </c>
      <c r="AQ3689" t="e">
        <f>INDEX(TextClassificationList[],MATCH(Sudan_News12[[#This Row],[text_classification_arabic2]],TextClassificationList[text_classification_arabic],0),1)</f>
        <v>#N/A</v>
      </c>
      <c r="AS3689" t="e">
        <f>INDEX(TextClassificationList[],MATCH(Sudan_News12[[#This Row],[text_classification_arabic3]],TextClassificationList[text_classification_arabic],0),1)</f>
        <v>#N/A</v>
      </c>
      <c r="AU3689" t="e">
        <f>INDEX(TextClassificationList[],MATCH(Sudan_News12[[#This Row],[text_classification_arabic4]],TextClassificationList[text_classification_arabic],0),1)</f>
        <v>#N/A</v>
      </c>
      <c r="AW3689" t="e">
        <f>INDEX(TextClassificationList[],MATCH(Sudan_News12[[#This Row],[text_classification_arabic5]],TextClassificationList[text_classification_arabic],0),1)</f>
        <v>#N/A</v>
      </c>
    </row>
    <row r="3690" spans="1:49" x14ac:dyDescent="0.2">
      <c r="A3690">
        <v>1.2484527902941798E+18</v>
      </c>
      <c r="B3690">
        <v>1.2484527902941798E+18</v>
      </c>
      <c r="C3690" t="s">
        <v>14148</v>
      </c>
      <c r="D3690" s="1">
        <v>43931</v>
      </c>
      <c r="E3690" s="2">
        <v>0.22817129629629629</v>
      </c>
      <c r="F3690">
        <v>200</v>
      </c>
      <c r="G3690">
        <v>1889611729</v>
      </c>
      <c r="H3690" t="s">
        <v>354</v>
      </c>
      <c r="I3690" t="s">
        <v>355</v>
      </c>
      <c r="J3690" t="s">
        <v>265</v>
      </c>
      <c r="K3690" t="s">
        <v>14149</v>
      </c>
      <c r="L3690" t="s">
        <v>266</v>
      </c>
      <c r="M3690" t="s">
        <v>267</v>
      </c>
      <c r="N3690" t="s">
        <v>267</v>
      </c>
      <c r="O3690" t="s">
        <v>267</v>
      </c>
      <c r="P3690">
        <v>0</v>
      </c>
      <c r="Q3690">
        <v>0</v>
      </c>
      <c r="R3690">
        <v>0</v>
      </c>
      <c r="S3690" t="s">
        <v>267</v>
      </c>
      <c r="T3690" t="s">
        <v>267</v>
      </c>
      <c r="U3690" t="s">
        <v>14150</v>
      </c>
      <c r="V3690" t="b">
        <v>0</v>
      </c>
      <c r="W3690" t="s">
        <v>265</v>
      </c>
      <c r="X3690">
        <v>0</v>
      </c>
      <c r="Y3690" t="s">
        <v>265</v>
      </c>
      <c r="Z3690" t="s">
        <v>265</v>
      </c>
      <c r="AA3690" t="s">
        <v>265</v>
      </c>
      <c r="AB3690" t="s">
        <v>265</v>
      </c>
      <c r="AC3690" t="s">
        <v>265</v>
      </c>
      <c r="AD3690" t="s">
        <v>265</v>
      </c>
      <c r="AE3690" t="s">
        <v>265</v>
      </c>
      <c r="AF3690" t="s">
        <v>267</v>
      </c>
      <c r="AG3690" t="s">
        <v>265</v>
      </c>
      <c r="AH3690" t="s">
        <v>265</v>
      </c>
      <c r="AI3690" t="s">
        <v>265</v>
      </c>
      <c r="AJ3690" t="s">
        <v>265</v>
      </c>
      <c r="AL3690" t="str">
        <f>IF(Sudan_News12[[#This Row],[relevancy_classification_english]]="Relevant","مناسب",IF(Sudan_News12[[#This Row],[relevancy_classification_english]]="Relevant","عَرَضِيّ",""))</f>
        <v/>
      </c>
      <c r="AN3690" t="str">
        <f>IF(Sudan_News12[[#This Row],[sentiment_analysis_english]]="Negative","سلبي",IF(Sudan_News12[[#This Row],[sentiment_analysis_english]]="Neutral","حيادي",IF(Sudan_News12[[#This Row],[sentiment_analysis_english]]="Positive","إيجابي","")))</f>
        <v/>
      </c>
      <c r="AO3690" t="e">
        <f>INDEX(TextClassificationList[],MATCH(Sudan_News12[[#This Row],[text_classification_arabic]],TextClassificationList[text_classification_arabic],0),1)</f>
        <v>#N/A</v>
      </c>
      <c r="AQ3690" t="e">
        <f>INDEX(TextClassificationList[],MATCH(Sudan_News12[[#This Row],[text_classification_arabic2]],TextClassificationList[text_classification_arabic],0),1)</f>
        <v>#N/A</v>
      </c>
      <c r="AS3690" t="e">
        <f>INDEX(TextClassificationList[],MATCH(Sudan_News12[[#This Row],[text_classification_arabic3]],TextClassificationList[text_classification_arabic],0),1)</f>
        <v>#N/A</v>
      </c>
      <c r="AU3690" t="e">
        <f>INDEX(TextClassificationList[],MATCH(Sudan_News12[[#This Row],[text_classification_arabic4]],TextClassificationList[text_classification_arabic],0),1)</f>
        <v>#N/A</v>
      </c>
      <c r="AW3690" t="e">
        <f>INDEX(TextClassificationList[],MATCH(Sudan_News12[[#This Row],[text_classification_arabic5]],TextClassificationList[text_classification_arabic],0),1)</f>
        <v>#N/A</v>
      </c>
    </row>
    <row r="3691" spans="1:49" x14ac:dyDescent="0.2">
      <c r="A3691">
        <v>1.2484373179555471E+18</v>
      </c>
      <c r="B3691">
        <v>1.2480840724313211E+18</v>
      </c>
      <c r="C3691" t="s">
        <v>14151</v>
      </c>
      <c r="D3691" s="1">
        <v>43931</v>
      </c>
      <c r="E3691" s="2">
        <v>0.1854861111111111</v>
      </c>
      <c r="F3691">
        <v>200</v>
      </c>
      <c r="G3691">
        <v>1889611729</v>
      </c>
      <c r="H3691" t="s">
        <v>354</v>
      </c>
      <c r="I3691" t="s">
        <v>355</v>
      </c>
      <c r="J3691" t="s">
        <v>265</v>
      </c>
      <c r="K3691" t="s">
        <v>14152</v>
      </c>
      <c r="L3691" t="s">
        <v>278</v>
      </c>
      <c r="M3691" t="s">
        <v>267</v>
      </c>
      <c r="N3691" t="s">
        <v>267</v>
      </c>
      <c r="O3691" t="s">
        <v>14153</v>
      </c>
      <c r="P3691">
        <v>0</v>
      </c>
      <c r="Q3691">
        <v>0</v>
      </c>
      <c r="R3691">
        <v>0</v>
      </c>
      <c r="S3691" t="s">
        <v>267</v>
      </c>
      <c r="T3691" t="s">
        <v>267</v>
      </c>
      <c r="U3691" t="s">
        <v>14154</v>
      </c>
      <c r="V3691" t="b">
        <v>0</v>
      </c>
      <c r="W3691" t="s">
        <v>265</v>
      </c>
      <c r="X3691">
        <v>1</v>
      </c>
      <c r="Y3691" t="s">
        <v>14155</v>
      </c>
      <c r="Z3691" t="s">
        <v>265</v>
      </c>
      <c r="AA3691" t="s">
        <v>265</v>
      </c>
      <c r="AB3691" t="s">
        <v>265</v>
      </c>
      <c r="AC3691" t="s">
        <v>265</v>
      </c>
      <c r="AD3691" t="s">
        <v>265</v>
      </c>
      <c r="AE3691" t="s">
        <v>265</v>
      </c>
      <c r="AF3691" t="s">
        <v>267</v>
      </c>
      <c r="AG3691" t="s">
        <v>265</v>
      </c>
      <c r="AH3691" t="s">
        <v>265</v>
      </c>
      <c r="AI3691" t="s">
        <v>265</v>
      </c>
      <c r="AJ3691" t="s">
        <v>265</v>
      </c>
      <c r="AL3691" t="str">
        <f>IF(Sudan_News12[[#This Row],[relevancy_classification_english]]="Relevant","مناسب",IF(Sudan_News12[[#This Row],[relevancy_classification_english]]="Relevant","عَرَضِيّ",""))</f>
        <v/>
      </c>
      <c r="AN3691" t="str">
        <f>IF(Sudan_News12[[#This Row],[sentiment_analysis_english]]="Negative","سلبي",IF(Sudan_News12[[#This Row],[sentiment_analysis_english]]="Neutral","حيادي",IF(Sudan_News12[[#This Row],[sentiment_analysis_english]]="Positive","إيجابي","")))</f>
        <v/>
      </c>
      <c r="AO3691" t="e">
        <f>INDEX(TextClassificationList[],MATCH(Sudan_News12[[#This Row],[text_classification_arabic]],TextClassificationList[text_classification_arabic],0),1)</f>
        <v>#N/A</v>
      </c>
      <c r="AQ3691" t="e">
        <f>INDEX(TextClassificationList[],MATCH(Sudan_News12[[#This Row],[text_classification_arabic2]],TextClassificationList[text_classification_arabic],0),1)</f>
        <v>#N/A</v>
      </c>
      <c r="AS3691" t="e">
        <f>INDEX(TextClassificationList[],MATCH(Sudan_News12[[#This Row],[text_classification_arabic3]],TextClassificationList[text_classification_arabic],0),1)</f>
        <v>#N/A</v>
      </c>
      <c r="AU3691" t="e">
        <f>INDEX(TextClassificationList[],MATCH(Sudan_News12[[#This Row],[text_classification_arabic4]],TextClassificationList[text_classification_arabic],0),1)</f>
        <v>#N/A</v>
      </c>
      <c r="AW3691" t="e">
        <f>INDEX(TextClassificationList[],MATCH(Sudan_News12[[#This Row],[text_classification_arabic5]],TextClassificationList[text_classification_arabic],0),1)</f>
        <v>#N/A</v>
      </c>
    </row>
    <row r="3692" spans="1:49" x14ac:dyDescent="0.2">
      <c r="A3692">
        <v>1.2484156055704658E+18</v>
      </c>
      <c r="B3692">
        <v>1.2484156055704658E+18</v>
      </c>
      <c r="C3692" t="s">
        <v>14156</v>
      </c>
      <c r="D3692" s="1">
        <v>43931</v>
      </c>
      <c r="E3692" s="2">
        <v>0.12556712962962963</v>
      </c>
      <c r="F3692">
        <v>200</v>
      </c>
      <c r="G3692">
        <v>1889611729</v>
      </c>
      <c r="H3692" t="s">
        <v>354</v>
      </c>
      <c r="I3692" t="s">
        <v>355</v>
      </c>
      <c r="J3692" t="s">
        <v>265</v>
      </c>
      <c r="K3692" t="s">
        <v>14157</v>
      </c>
      <c r="L3692" t="s">
        <v>278</v>
      </c>
      <c r="M3692" t="s">
        <v>267</v>
      </c>
      <c r="N3692" t="s">
        <v>267</v>
      </c>
      <c r="O3692" t="s">
        <v>14158</v>
      </c>
      <c r="P3692">
        <v>0</v>
      </c>
      <c r="Q3692">
        <v>0</v>
      </c>
      <c r="R3692">
        <v>0</v>
      </c>
      <c r="S3692" t="s">
        <v>14159</v>
      </c>
      <c r="T3692" t="s">
        <v>267</v>
      </c>
      <c r="U3692" t="s">
        <v>14160</v>
      </c>
      <c r="V3692" t="b">
        <v>0</v>
      </c>
      <c r="W3692" t="s">
        <v>265</v>
      </c>
      <c r="X3692">
        <v>1</v>
      </c>
      <c r="Y3692" t="s">
        <v>14161</v>
      </c>
      <c r="Z3692" t="s">
        <v>265</v>
      </c>
      <c r="AA3692" t="s">
        <v>265</v>
      </c>
      <c r="AB3692" t="s">
        <v>265</v>
      </c>
      <c r="AC3692" t="s">
        <v>265</v>
      </c>
      <c r="AD3692" t="s">
        <v>265</v>
      </c>
      <c r="AE3692" t="s">
        <v>265</v>
      </c>
      <c r="AF3692" t="s">
        <v>267</v>
      </c>
      <c r="AG3692" t="s">
        <v>265</v>
      </c>
      <c r="AH3692" t="s">
        <v>265</v>
      </c>
      <c r="AI3692" t="s">
        <v>265</v>
      </c>
      <c r="AJ3692" t="s">
        <v>265</v>
      </c>
      <c r="AL3692" t="str">
        <f>IF(Sudan_News12[[#This Row],[relevancy_classification_english]]="Relevant","مناسب",IF(Sudan_News12[[#This Row],[relevancy_classification_english]]="Relevant","عَرَضِيّ",""))</f>
        <v/>
      </c>
      <c r="AN3692" t="str">
        <f>IF(Sudan_News12[[#This Row],[sentiment_analysis_english]]="Negative","سلبي",IF(Sudan_News12[[#This Row],[sentiment_analysis_english]]="Neutral","حيادي",IF(Sudan_News12[[#This Row],[sentiment_analysis_english]]="Positive","إيجابي","")))</f>
        <v/>
      </c>
      <c r="AO3692" t="e">
        <f>INDEX(TextClassificationList[],MATCH(Sudan_News12[[#This Row],[text_classification_arabic]],TextClassificationList[text_classification_arabic],0),1)</f>
        <v>#N/A</v>
      </c>
      <c r="AQ3692" t="e">
        <f>INDEX(TextClassificationList[],MATCH(Sudan_News12[[#This Row],[text_classification_arabic2]],TextClassificationList[text_classification_arabic],0),1)</f>
        <v>#N/A</v>
      </c>
      <c r="AS3692" t="e">
        <f>INDEX(TextClassificationList[],MATCH(Sudan_News12[[#This Row],[text_classification_arabic3]],TextClassificationList[text_classification_arabic],0),1)</f>
        <v>#N/A</v>
      </c>
      <c r="AU3692" t="e">
        <f>INDEX(TextClassificationList[],MATCH(Sudan_News12[[#This Row],[text_classification_arabic4]],TextClassificationList[text_classification_arabic],0),1)</f>
        <v>#N/A</v>
      </c>
      <c r="AW3692" t="e">
        <f>INDEX(TextClassificationList[],MATCH(Sudan_News12[[#This Row],[text_classification_arabic5]],TextClassificationList[text_classification_arabic],0),1)</f>
        <v>#N/A</v>
      </c>
    </row>
    <row r="3693" spans="1:49" x14ac:dyDescent="0.2">
      <c r="A3693">
        <v>1.2484099274139525E+18</v>
      </c>
      <c r="B3693">
        <v>1.2484097377265787E+18</v>
      </c>
      <c r="C3693" t="s">
        <v>14162</v>
      </c>
      <c r="D3693" s="1">
        <v>43931</v>
      </c>
      <c r="E3693" s="2">
        <v>0.10989583333333333</v>
      </c>
      <c r="F3693">
        <v>200</v>
      </c>
      <c r="G3693">
        <v>1889611729</v>
      </c>
      <c r="H3693" t="s">
        <v>354</v>
      </c>
      <c r="I3693" t="s">
        <v>355</v>
      </c>
      <c r="J3693" t="s">
        <v>265</v>
      </c>
      <c r="K3693" t="s">
        <v>14163</v>
      </c>
      <c r="L3693" t="s">
        <v>266</v>
      </c>
      <c r="M3693" t="s">
        <v>267</v>
      </c>
      <c r="N3693" t="s">
        <v>267</v>
      </c>
      <c r="O3693" t="s">
        <v>267</v>
      </c>
      <c r="P3693">
        <v>0</v>
      </c>
      <c r="Q3693">
        <v>0</v>
      </c>
      <c r="R3693">
        <v>0</v>
      </c>
      <c r="S3693" t="s">
        <v>267</v>
      </c>
      <c r="T3693" t="s">
        <v>267</v>
      </c>
      <c r="U3693" t="s">
        <v>14164</v>
      </c>
      <c r="V3693" t="b">
        <v>0</v>
      </c>
      <c r="W3693" t="s">
        <v>265</v>
      </c>
      <c r="X3693">
        <v>0</v>
      </c>
      <c r="Y3693" t="s">
        <v>265</v>
      </c>
      <c r="Z3693" t="s">
        <v>265</v>
      </c>
      <c r="AA3693" t="s">
        <v>265</v>
      </c>
      <c r="AB3693" t="s">
        <v>265</v>
      </c>
      <c r="AC3693" t="s">
        <v>265</v>
      </c>
      <c r="AD3693" t="s">
        <v>265</v>
      </c>
      <c r="AE3693" t="s">
        <v>265</v>
      </c>
      <c r="AF3693" t="s">
        <v>267</v>
      </c>
      <c r="AG3693" t="s">
        <v>265</v>
      </c>
      <c r="AH3693" t="s">
        <v>265</v>
      </c>
      <c r="AI3693" t="s">
        <v>265</v>
      </c>
      <c r="AJ3693" t="s">
        <v>265</v>
      </c>
      <c r="AL3693" t="str">
        <f>IF(Sudan_News12[[#This Row],[relevancy_classification_english]]="Relevant","مناسب",IF(Sudan_News12[[#This Row],[relevancy_classification_english]]="Relevant","عَرَضِيّ",""))</f>
        <v/>
      </c>
      <c r="AN3693" t="str">
        <f>IF(Sudan_News12[[#This Row],[sentiment_analysis_english]]="Negative","سلبي",IF(Sudan_News12[[#This Row],[sentiment_analysis_english]]="Neutral","حيادي",IF(Sudan_News12[[#This Row],[sentiment_analysis_english]]="Positive","إيجابي","")))</f>
        <v/>
      </c>
      <c r="AO3693" t="e">
        <f>INDEX(TextClassificationList[],MATCH(Sudan_News12[[#This Row],[text_classification_arabic]],TextClassificationList[text_classification_arabic],0),1)</f>
        <v>#N/A</v>
      </c>
      <c r="AQ3693" t="e">
        <f>INDEX(TextClassificationList[],MATCH(Sudan_News12[[#This Row],[text_classification_arabic2]],TextClassificationList[text_classification_arabic],0),1)</f>
        <v>#N/A</v>
      </c>
      <c r="AS3693" t="e">
        <f>INDEX(TextClassificationList[],MATCH(Sudan_News12[[#This Row],[text_classification_arabic3]],TextClassificationList[text_classification_arabic],0),1)</f>
        <v>#N/A</v>
      </c>
      <c r="AU3693" t="e">
        <f>INDEX(TextClassificationList[],MATCH(Sudan_News12[[#This Row],[text_classification_arabic4]],TextClassificationList[text_classification_arabic],0),1)</f>
        <v>#N/A</v>
      </c>
      <c r="AW3693" t="e">
        <f>INDEX(TextClassificationList[],MATCH(Sudan_News12[[#This Row],[text_classification_arabic5]],TextClassificationList[text_classification_arabic],0),1)</f>
        <v>#N/A</v>
      </c>
    </row>
    <row r="3694" spans="1:49" x14ac:dyDescent="0.2">
      <c r="A3694">
        <v>1.2484097377265787E+18</v>
      </c>
      <c r="B3694">
        <v>1.2484097377265787E+18</v>
      </c>
      <c r="C3694" t="s">
        <v>14165</v>
      </c>
      <c r="D3694" s="1">
        <v>43931</v>
      </c>
      <c r="E3694" s="2">
        <v>0.109375</v>
      </c>
      <c r="F3694">
        <v>200</v>
      </c>
      <c r="G3694">
        <v>1889611729</v>
      </c>
      <c r="H3694" t="s">
        <v>354</v>
      </c>
      <c r="I3694" t="s">
        <v>355</v>
      </c>
      <c r="J3694" t="s">
        <v>265</v>
      </c>
      <c r="K3694" t="s">
        <v>14166</v>
      </c>
      <c r="L3694" t="s">
        <v>266</v>
      </c>
      <c r="M3694" t="s">
        <v>267</v>
      </c>
      <c r="N3694" t="s">
        <v>267</v>
      </c>
      <c r="O3694" t="s">
        <v>267</v>
      </c>
      <c r="P3694">
        <v>1</v>
      </c>
      <c r="Q3694">
        <v>0</v>
      </c>
      <c r="R3694">
        <v>0</v>
      </c>
      <c r="S3694" t="s">
        <v>267</v>
      </c>
      <c r="T3694" t="s">
        <v>267</v>
      </c>
      <c r="U3694" t="s">
        <v>14167</v>
      </c>
      <c r="V3694" t="b">
        <v>0</v>
      </c>
      <c r="W3694" t="s">
        <v>265</v>
      </c>
      <c r="X3694">
        <v>0</v>
      </c>
      <c r="Y3694" t="s">
        <v>265</v>
      </c>
      <c r="Z3694" t="s">
        <v>265</v>
      </c>
      <c r="AA3694" t="s">
        <v>265</v>
      </c>
      <c r="AB3694" t="s">
        <v>265</v>
      </c>
      <c r="AC3694" t="s">
        <v>265</v>
      </c>
      <c r="AD3694" t="s">
        <v>265</v>
      </c>
      <c r="AE3694" t="s">
        <v>265</v>
      </c>
      <c r="AF3694" t="s">
        <v>267</v>
      </c>
      <c r="AG3694" t="s">
        <v>265</v>
      </c>
      <c r="AH3694" t="s">
        <v>265</v>
      </c>
      <c r="AI3694" t="s">
        <v>265</v>
      </c>
      <c r="AJ3694" t="s">
        <v>265</v>
      </c>
      <c r="AL3694" t="str">
        <f>IF(Sudan_News12[[#This Row],[relevancy_classification_english]]="Relevant","مناسب",IF(Sudan_News12[[#This Row],[relevancy_classification_english]]="Relevant","عَرَضِيّ",""))</f>
        <v/>
      </c>
      <c r="AN3694" t="str">
        <f>IF(Sudan_News12[[#This Row],[sentiment_analysis_english]]="Negative","سلبي",IF(Sudan_News12[[#This Row],[sentiment_analysis_english]]="Neutral","حيادي",IF(Sudan_News12[[#This Row],[sentiment_analysis_english]]="Positive","إيجابي","")))</f>
        <v/>
      </c>
      <c r="AO3694" t="e">
        <f>INDEX(TextClassificationList[],MATCH(Sudan_News12[[#This Row],[text_classification_arabic]],TextClassificationList[text_classification_arabic],0),1)</f>
        <v>#N/A</v>
      </c>
      <c r="AQ3694" t="e">
        <f>INDEX(TextClassificationList[],MATCH(Sudan_News12[[#This Row],[text_classification_arabic2]],TextClassificationList[text_classification_arabic],0),1)</f>
        <v>#N/A</v>
      </c>
      <c r="AS3694" t="e">
        <f>INDEX(TextClassificationList[],MATCH(Sudan_News12[[#This Row],[text_classification_arabic3]],TextClassificationList[text_classification_arabic],0),1)</f>
        <v>#N/A</v>
      </c>
      <c r="AU3694" t="e">
        <f>INDEX(TextClassificationList[],MATCH(Sudan_News12[[#This Row],[text_classification_arabic4]],TextClassificationList[text_classification_arabic],0),1)</f>
        <v>#N/A</v>
      </c>
      <c r="AW3694" t="e">
        <f>INDEX(TextClassificationList[],MATCH(Sudan_News12[[#This Row],[text_classification_arabic5]],TextClassificationList[text_classification_arabic],0),1)</f>
        <v>#N/A</v>
      </c>
    </row>
    <row r="3695" spans="1:49" x14ac:dyDescent="0.2">
      <c r="A3695">
        <v>1.2480821136241459E+18</v>
      </c>
      <c r="B3695">
        <v>1.2480821136241459E+18</v>
      </c>
      <c r="C3695" t="s">
        <v>14168</v>
      </c>
      <c r="D3695" s="1">
        <v>43930</v>
      </c>
      <c r="E3695" s="2">
        <v>0.20530092592592591</v>
      </c>
      <c r="F3695">
        <v>200</v>
      </c>
      <c r="G3695">
        <v>1889611729</v>
      </c>
      <c r="H3695" t="s">
        <v>354</v>
      </c>
      <c r="I3695" t="s">
        <v>355</v>
      </c>
      <c r="J3695" t="s">
        <v>265</v>
      </c>
      <c r="K3695" t="s">
        <v>14169</v>
      </c>
      <c r="L3695" t="s">
        <v>266</v>
      </c>
      <c r="M3695" t="s">
        <v>267</v>
      </c>
      <c r="N3695" t="s">
        <v>267</v>
      </c>
      <c r="O3695" t="s">
        <v>267</v>
      </c>
      <c r="P3695">
        <v>0</v>
      </c>
      <c r="Q3695">
        <v>0</v>
      </c>
      <c r="R3695">
        <v>1</v>
      </c>
      <c r="S3695" t="s">
        <v>282</v>
      </c>
      <c r="T3695" t="s">
        <v>267</v>
      </c>
      <c r="U3695" t="s">
        <v>14170</v>
      </c>
      <c r="V3695" t="b">
        <v>0</v>
      </c>
      <c r="W3695" t="s">
        <v>265</v>
      </c>
      <c r="X3695">
        <v>0</v>
      </c>
      <c r="Y3695" t="s">
        <v>265</v>
      </c>
      <c r="Z3695" t="s">
        <v>265</v>
      </c>
      <c r="AA3695" t="s">
        <v>265</v>
      </c>
      <c r="AB3695" t="s">
        <v>265</v>
      </c>
      <c r="AC3695" t="s">
        <v>265</v>
      </c>
      <c r="AD3695" t="s">
        <v>265</v>
      </c>
      <c r="AE3695" t="s">
        <v>265</v>
      </c>
      <c r="AF3695" t="s">
        <v>267</v>
      </c>
      <c r="AG3695" t="s">
        <v>265</v>
      </c>
      <c r="AH3695" t="s">
        <v>265</v>
      </c>
      <c r="AI3695" t="s">
        <v>265</v>
      </c>
      <c r="AJ3695" t="s">
        <v>265</v>
      </c>
      <c r="AL3695" t="str">
        <f>IF(Sudan_News12[[#This Row],[relevancy_classification_english]]="Relevant","مناسب",IF(Sudan_News12[[#This Row],[relevancy_classification_english]]="Relevant","عَرَضِيّ",""))</f>
        <v/>
      </c>
      <c r="AN3695" t="str">
        <f>IF(Sudan_News12[[#This Row],[sentiment_analysis_english]]="Negative","سلبي",IF(Sudan_News12[[#This Row],[sentiment_analysis_english]]="Neutral","حيادي",IF(Sudan_News12[[#This Row],[sentiment_analysis_english]]="Positive","إيجابي","")))</f>
        <v/>
      </c>
      <c r="AO3695" t="e">
        <f>INDEX(TextClassificationList[],MATCH(Sudan_News12[[#This Row],[text_classification_arabic]],TextClassificationList[text_classification_arabic],0),1)</f>
        <v>#N/A</v>
      </c>
      <c r="AQ3695" t="e">
        <f>INDEX(TextClassificationList[],MATCH(Sudan_News12[[#This Row],[text_classification_arabic2]],TextClassificationList[text_classification_arabic],0),1)</f>
        <v>#N/A</v>
      </c>
      <c r="AS3695" t="e">
        <f>INDEX(TextClassificationList[],MATCH(Sudan_News12[[#This Row],[text_classification_arabic3]],TextClassificationList[text_classification_arabic],0),1)</f>
        <v>#N/A</v>
      </c>
      <c r="AU3695" t="e">
        <f>INDEX(TextClassificationList[],MATCH(Sudan_News12[[#This Row],[text_classification_arabic4]],TextClassificationList[text_classification_arabic],0),1)</f>
        <v>#N/A</v>
      </c>
      <c r="AW3695" t="e">
        <f>INDEX(TextClassificationList[],MATCH(Sudan_News12[[#This Row],[text_classification_arabic5]],TextClassificationList[text_classification_arabic],0),1)</f>
        <v>#N/A</v>
      </c>
    </row>
    <row r="3696" spans="1:49" x14ac:dyDescent="0.2">
      <c r="A3696">
        <v>1.2480810568986501E+18</v>
      </c>
      <c r="B3696">
        <v>1.2480810568986501E+18</v>
      </c>
      <c r="C3696" t="s">
        <v>14171</v>
      </c>
      <c r="D3696" s="1">
        <v>43930</v>
      </c>
      <c r="E3696" s="2">
        <v>0.20238425925925926</v>
      </c>
      <c r="F3696">
        <v>200</v>
      </c>
      <c r="G3696">
        <v>1889611729</v>
      </c>
      <c r="H3696" t="s">
        <v>354</v>
      </c>
      <c r="I3696" t="s">
        <v>355</v>
      </c>
      <c r="J3696" t="s">
        <v>265</v>
      </c>
      <c r="K3696" t="s">
        <v>14172</v>
      </c>
      <c r="L3696" t="s">
        <v>266</v>
      </c>
      <c r="M3696" t="s">
        <v>267</v>
      </c>
      <c r="N3696" t="s">
        <v>267</v>
      </c>
      <c r="O3696" t="s">
        <v>14173</v>
      </c>
      <c r="P3696">
        <v>0</v>
      </c>
      <c r="Q3696">
        <v>1</v>
      </c>
      <c r="R3696">
        <v>2</v>
      </c>
      <c r="S3696" t="s">
        <v>14174</v>
      </c>
      <c r="T3696" t="s">
        <v>267</v>
      </c>
      <c r="U3696" t="s">
        <v>14175</v>
      </c>
      <c r="V3696" t="b">
        <v>0</v>
      </c>
      <c r="W3696" t="s">
        <v>265</v>
      </c>
      <c r="X3696">
        <v>1</v>
      </c>
      <c r="Y3696" t="s">
        <v>14176</v>
      </c>
      <c r="Z3696" t="s">
        <v>265</v>
      </c>
      <c r="AA3696" t="s">
        <v>265</v>
      </c>
      <c r="AB3696" t="s">
        <v>265</v>
      </c>
      <c r="AC3696" t="s">
        <v>265</v>
      </c>
      <c r="AD3696" t="s">
        <v>265</v>
      </c>
      <c r="AE3696" t="s">
        <v>265</v>
      </c>
      <c r="AF3696" t="s">
        <v>267</v>
      </c>
      <c r="AG3696" t="s">
        <v>265</v>
      </c>
      <c r="AH3696" t="s">
        <v>265</v>
      </c>
      <c r="AI3696" t="s">
        <v>265</v>
      </c>
      <c r="AJ3696" t="s">
        <v>265</v>
      </c>
      <c r="AL3696" t="str">
        <f>IF(Sudan_News12[[#This Row],[relevancy_classification_english]]="Relevant","مناسب",IF(Sudan_News12[[#This Row],[relevancy_classification_english]]="Relevant","عَرَضِيّ",""))</f>
        <v/>
      </c>
      <c r="AN3696" t="str">
        <f>IF(Sudan_News12[[#This Row],[sentiment_analysis_english]]="Negative","سلبي",IF(Sudan_News12[[#This Row],[sentiment_analysis_english]]="Neutral","حيادي",IF(Sudan_News12[[#This Row],[sentiment_analysis_english]]="Positive","إيجابي","")))</f>
        <v/>
      </c>
      <c r="AO3696" t="e">
        <f>INDEX(TextClassificationList[],MATCH(Sudan_News12[[#This Row],[text_classification_arabic]],TextClassificationList[text_classification_arabic],0),1)</f>
        <v>#N/A</v>
      </c>
      <c r="AQ3696" t="e">
        <f>INDEX(TextClassificationList[],MATCH(Sudan_News12[[#This Row],[text_classification_arabic2]],TextClassificationList[text_classification_arabic],0),1)</f>
        <v>#N/A</v>
      </c>
      <c r="AS3696" t="e">
        <f>INDEX(TextClassificationList[],MATCH(Sudan_News12[[#This Row],[text_classification_arabic3]],TextClassificationList[text_classification_arabic],0),1)</f>
        <v>#N/A</v>
      </c>
      <c r="AU3696" t="e">
        <f>INDEX(TextClassificationList[],MATCH(Sudan_News12[[#This Row],[text_classification_arabic4]],TextClassificationList[text_classification_arabic],0),1)</f>
        <v>#N/A</v>
      </c>
      <c r="AW3696" t="e">
        <f>INDEX(TextClassificationList[],MATCH(Sudan_News12[[#This Row],[text_classification_arabic5]],TextClassificationList[text_classification_arabic],0),1)</f>
        <v>#N/A</v>
      </c>
    </row>
    <row r="3697" spans="1:49" x14ac:dyDescent="0.2">
      <c r="A3697">
        <v>1.2480735860044472E+18</v>
      </c>
      <c r="B3697">
        <v>1.2480735860044472E+18</v>
      </c>
      <c r="C3697" t="s">
        <v>14177</v>
      </c>
      <c r="D3697" s="1">
        <v>43930</v>
      </c>
      <c r="E3697" s="2">
        <v>0.18177083333333333</v>
      </c>
      <c r="F3697">
        <v>200</v>
      </c>
      <c r="G3697">
        <v>1889611729</v>
      </c>
      <c r="H3697" t="s">
        <v>354</v>
      </c>
      <c r="I3697" t="s">
        <v>355</v>
      </c>
      <c r="J3697" t="s">
        <v>265</v>
      </c>
      <c r="K3697" t="s">
        <v>14178</v>
      </c>
      <c r="L3697" t="s">
        <v>266</v>
      </c>
      <c r="M3697" t="s">
        <v>267</v>
      </c>
      <c r="N3697" t="s">
        <v>267</v>
      </c>
      <c r="O3697" t="s">
        <v>267</v>
      </c>
      <c r="P3697">
        <v>0</v>
      </c>
      <c r="Q3697">
        <v>0</v>
      </c>
      <c r="R3697">
        <v>0</v>
      </c>
      <c r="S3697" t="s">
        <v>14179</v>
      </c>
      <c r="T3697" t="s">
        <v>267</v>
      </c>
      <c r="U3697" t="s">
        <v>14180</v>
      </c>
      <c r="V3697" t="b">
        <v>0</v>
      </c>
      <c r="W3697" t="s">
        <v>265</v>
      </c>
      <c r="X3697">
        <v>0</v>
      </c>
      <c r="Y3697" t="s">
        <v>265</v>
      </c>
      <c r="Z3697" t="s">
        <v>265</v>
      </c>
      <c r="AA3697" t="s">
        <v>265</v>
      </c>
      <c r="AB3697" t="s">
        <v>265</v>
      </c>
      <c r="AC3697" t="s">
        <v>265</v>
      </c>
      <c r="AD3697" t="s">
        <v>265</v>
      </c>
      <c r="AE3697" t="s">
        <v>265</v>
      </c>
      <c r="AF3697" t="s">
        <v>267</v>
      </c>
      <c r="AG3697" t="s">
        <v>265</v>
      </c>
      <c r="AH3697" t="s">
        <v>265</v>
      </c>
      <c r="AI3697" t="s">
        <v>265</v>
      </c>
      <c r="AJ3697" t="s">
        <v>265</v>
      </c>
      <c r="AL3697" t="str">
        <f>IF(Sudan_News12[[#This Row],[relevancy_classification_english]]="Relevant","مناسب",IF(Sudan_News12[[#This Row],[relevancy_classification_english]]="Relevant","عَرَضِيّ",""))</f>
        <v/>
      </c>
      <c r="AN3697" t="str">
        <f>IF(Sudan_News12[[#This Row],[sentiment_analysis_english]]="Negative","سلبي",IF(Sudan_News12[[#This Row],[sentiment_analysis_english]]="Neutral","حيادي",IF(Sudan_News12[[#This Row],[sentiment_analysis_english]]="Positive","إيجابي","")))</f>
        <v/>
      </c>
      <c r="AO3697" t="e">
        <f>INDEX(TextClassificationList[],MATCH(Sudan_News12[[#This Row],[text_classification_arabic]],TextClassificationList[text_classification_arabic],0),1)</f>
        <v>#N/A</v>
      </c>
      <c r="AQ3697" t="e">
        <f>INDEX(TextClassificationList[],MATCH(Sudan_News12[[#This Row],[text_classification_arabic2]],TextClassificationList[text_classification_arabic],0),1)</f>
        <v>#N/A</v>
      </c>
      <c r="AS3697" t="e">
        <f>INDEX(TextClassificationList[],MATCH(Sudan_News12[[#This Row],[text_classification_arabic3]],TextClassificationList[text_classification_arabic],0),1)</f>
        <v>#N/A</v>
      </c>
      <c r="AU3697" t="e">
        <f>INDEX(TextClassificationList[],MATCH(Sudan_News12[[#This Row],[text_classification_arabic4]],TextClassificationList[text_classification_arabic],0),1)</f>
        <v>#N/A</v>
      </c>
      <c r="AW3697" t="e">
        <f>INDEX(TextClassificationList[],MATCH(Sudan_News12[[#This Row],[text_classification_arabic5]],TextClassificationList[text_classification_arabic],0),1)</f>
        <v>#N/A</v>
      </c>
    </row>
    <row r="3698" spans="1:49" x14ac:dyDescent="0.2">
      <c r="A3698">
        <v>1.2479793908117258E+18</v>
      </c>
      <c r="B3698">
        <v>1.2479498706836193E+18</v>
      </c>
      <c r="C3698" t="s">
        <v>14181</v>
      </c>
      <c r="D3698" s="1">
        <v>43929</v>
      </c>
      <c r="E3698" s="2">
        <v>0.92184027777777777</v>
      </c>
      <c r="F3698">
        <v>200</v>
      </c>
      <c r="G3698">
        <v>1889611729</v>
      </c>
      <c r="H3698" t="s">
        <v>354</v>
      </c>
      <c r="I3698" t="s">
        <v>355</v>
      </c>
      <c r="J3698" t="s">
        <v>265</v>
      </c>
      <c r="K3698" t="s">
        <v>14182</v>
      </c>
      <c r="L3698" t="s">
        <v>266</v>
      </c>
      <c r="M3698" t="s">
        <v>267</v>
      </c>
      <c r="N3698" t="s">
        <v>267</v>
      </c>
      <c r="O3698" t="s">
        <v>267</v>
      </c>
      <c r="P3698">
        <v>0</v>
      </c>
      <c r="Q3698">
        <v>0</v>
      </c>
      <c r="R3698">
        <v>1</v>
      </c>
      <c r="S3698" t="s">
        <v>267</v>
      </c>
      <c r="T3698" t="s">
        <v>267</v>
      </c>
      <c r="U3698" t="s">
        <v>14183</v>
      </c>
      <c r="V3698" t="b">
        <v>0</v>
      </c>
      <c r="W3698" t="s">
        <v>265</v>
      </c>
      <c r="X3698">
        <v>0</v>
      </c>
      <c r="Y3698" t="s">
        <v>265</v>
      </c>
      <c r="Z3698" t="s">
        <v>265</v>
      </c>
      <c r="AA3698" t="s">
        <v>265</v>
      </c>
      <c r="AB3698" t="s">
        <v>265</v>
      </c>
      <c r="AC3698" t="s">
        <v>265</v>
      </c>
      <c r="AD3698" t="s">
        <v>265</v>
      </c>
      <c r="AE3698" t="s">
        <v>265</v>
      </c>
      <c r="AF3698" t="s">
        <v>13445</v>
      </c>
      <c r="AG3698" t="s">
        <v>265</v>
      </c>
      <c r="AH3698" t="s">
        <v>265</v>
      </c>
      <c r="AI3698" t="s">
        <v>265</v>
      </c>
      <c r="AJ3698" t="s">
        <v>265</v>
      </c>
      <c r="AL3698" t="str">
        <f>IF(Sudan_News12[[#This Row],[relevancy_classification_english]]="Relevant","مناسب",IF(Sudan_News12[[#This Row],[relevancy_classification_english]]="Relevant","عَرَضِيّ",""))</f>
        <v/>
      </c>
      <c r="AN3698" t="str">
        <f>IF(Sudan_News12[[#This Row],[sentiment_analysis_english]]="Negative","سلبي",IF(Sudan_News12[[#This Row],[sentiment_analysis_english]]="Neutral","حيادي",IF(Sudan_News12[[#This Row],[sentiment_analysis_english]]="Positive","إيجابي","")))</f>
        <v/>
      </c>
      <c r="AO3698" t="e">
        <f>INDEX(TextClassificationList[],MATCH(Sudan_News12[[#This Row],[text_classification_arabic]],TextClassificationList[text_classification_arabic],0),1)</f>
        <v>#N/A</v>
      </c>
      <c r="AQ3698" t="e">
        <f>INDEX(TextClassificationList[],MATCH(Sudan_News12[[#This Row],[text_classification_arabic2]],TextClassificationList[text_classification_arabic],0),1)</f>
        <v>#N/A</v>
      </c>
      <c r="AS3698" t="e">
        <f>INDEX(TextClassificationList[],MATCH(Sudan_News12[[#This Row],[text_classification_arabic3]],TextClassificationList[text_classification_arabic],0),1)</f>
        <v>#N/A</v>
      </c>
      <c r="AU3698" t="e">
        <f>INDEX(TextClassificationList[],MATCH(Sudan_News12[[#This Row],[text_classification_arabic4]],TextClassificationList[text_classification_arabic],0),1)</f>
        <v>#N/A</v>
      </c>
      <c r="AW3698" t="e">
        <f>INDEX(TextClassificationList[],MATCH(Sudan_News12[[#This Row],[text_classification_arabic5]],TextClassificationList[text_classification_arabic],0),1)</f>
        <v>#N/A</v>
      </c>
    </row>
    <row r="3699" spans="1:49" x14ac:dyDescent="0.2">
      <c r="A3699">
        <v>1.247976715856556E+18</v>
      </c>
      <c r="B3699">
        <v>1.247976715856556E+18</v>
      </c>
      <c r="C3699" t="s">
        <v>14184</v>
      </c>
      <c r="D3699" s="1">
        <v>43929</v>
      </c>
      <c r="E3699" s="2">
        <v>0.91446759259259258</v>
      </c>
      <c r="F3699">
        <v>200</v>
      </c>
      <c r="G3699">
        <v>1889611729</v>
      </c>
      <c r="H3699" t="s">
        <v>354</v>
      </c>
      <c r="I3699" t="s">
        <v>355</v>
      </c>
      <c r="J3699" t="s">
        <v>265</v>
      </c>
      <c r="K3699" t="s">
        <v>14185</v>
      </c>
      <c r="L3699" t="s">
        <v>266</v>
      </c>
      <c r="M3699" t="s">
        <v>267</v>
      </c>
      <c r="N3699" t="s">
        <v>267</v>
      </c>
      <c r="O3699" t="s">
        <v>267</v>
      </c>
      <c r="P3699">
        <v>0</v>
      </c>
      <c r="Q3699">
        <v>0</v>
      </c>
      <c r="R3699">
        <v>0</v>
      </c>
      <c r="S3699" t="s">
        <v>267</v>
      </c>
      <c r="T3699" t="s">
        <v>267</v>
      </c>
      <c r="U3699" t="s">
        <v>14186</v>
      </c>
      <c r="V3699" t="b">
        <v>0</v>
      </c>
      <c r="W3699" t="s">
        <v>265</v>
      </c>
      <c r="X3699">
        <v>0</v>
      </c>
      <c r="Y3699" t="s">
        <v>265</v>
      </c>
      <c r="Z3699" t="s">
        <v>265</v>
      </c>
      <c r="AA3699" t="s">
        <v>265</v>
      </c>
      <c r="AB3699" t="s">
        <v>265</v>
      </c>
      <c r="AC3699" t="s">
        <v>265</v>
      </c>
      <c r="AD3699" t="s">
        <v>265</v>
      </c>
      <c r="AE3699" t="s">
        <v>265</v>
      </c>
      <c r="AF3699" t="s">
        <v>267</v>
      </c>
      <c r="AG3699" t="s">
        <v>265</v>
      </c>
      <c r="AH3699" t="s">
        <v>265</v>
      </c>
      <c r="AI3699" t="s">
        <v>265</v>
      </c>
      <c r="AJ3699" t="s">
        <v>265</v>
      </c>
      <c r="AL3699" t="str">
        <f>IF(Sudan_News12[[#This Row],[relevancy_classification_english]]="Relevant","مناسب",IF(Sudan_News12[[#This Row],[relevancy_classification_english]]="Relevant","عَرَضِيّ",""))</f>
        <v/>
      </c>
      <c r="AN3699" t="str">
        <f>IF(Sudan_News12[[#This Row],[sentiment_analysis_english]]="Negative","سلبي",IF(Sudan_News12[[#This Row],[sentiment_analysis_english]]="Neutral","حيادي",IF(Sudan_News12[[#This Row],[sentiment_analysis_english]]="Positive","إيجابي","")))</f>
        <v/>
      </c>
      <c r="AO3699" t="e">
        <f>INDEX(TextClassificationList[],MATCH(Sudan_News12[[#This Row],[text_classification_arabic]],TextClassificationList[text_classification_arabic],0),1)</f>
        <v>#N/A</v>
      </c>
      <c r="AQ3699" t="e">
        <f>INDEX(TextClassificationList[],MATCH(Sudan_News12[[#This Row],[text_classification_arabic2]],TextClassificationList[text_classification_arabic],0),1)</f>
        <v>#N/A</v>
      </c>
      <c r="AS3699" t="e">
        <f>INDEX(TextClassificationList[],MATCH(Sudan_News12[[#This Row],[text_classification_arabic3]],TextClassificationList[text_classification_arabic],0),1)</f>
        <v>#N/A</v>
      </c>
      <c r="AU3699" t="e">
        <f>INDEX(TextClassificationList[],MATCH(Sudan_News12[[#This Row],[text_classification_arabic4]],TextClassificationList[text_classification_arabic],0),1)</f>
        <v>#N/A</v>
      </c>
      <c r="AW3699" t="e">
        <f>INDEX(TextClassificationList[],MATCH(Sudan_News12[[#This Row],[text_classification_arabic5]],TextClassificationList[text_classification_arabic],0),1)</f>
        <v>#N/A</v>
      </c>
    </row>
    <row r="3700" spans="1:49" x14ac:dyDescent="0.2">
      <c r="A3700">
        <v>1.2479762123219681E+18</v>
      </c>
      <c r="B3700">
        <v>1.2479762123219681E+18</v>
      </c>
      <c r="C3700" t="s">
        <v>14187</v>
      </c>
      <c r="D3700" s="1">
        <v>43929</v>
      </c>
      <c r="E3700" s="2">
        <v>0.91306712962962966</v>
      </c>
      <c r="F3700">
        <v>200</v>
      </c>
      <c r="G3700">
        <v>1889611729</v>
      </c>
      <c r="H3700" t="s">
        <v>354</v>
      </c>
      <c r="I3700" t="s">
        <v>355</v>
      </c>
      <c r="J3700" t="s">
        <v>265</v>
      </c>
      <c r="K3700" t="s">
        <v>14188</v>
      </c>
      <c r="L3700" t="s">
        <v>266</v>
      </c>
      <c r="M3700" t="s">
        <v>267</v>
      </c>
      <c r="N3700" t="s">
        <v>267</v>
      </c>
      <c r="O3700" t="s">
        <v>267</v>
      </c>
      <c r="P3700">
        <v>0</v>
      </c>
      <c r="Q3700">
        <v>0</v>
      </c>
      <c r="R3700">
        <v>0</v>
      </c>
      <c r="S3700" t="s">
        <v>267</v>
      </c>
      <c r="T3700" t="s">
        <v>267</v>
      </c>
      <c r="U3700" t="s">
        <v>14189</v>
      </c>
      <c r="V3700" t="b">
        <v>0</v>
      </c>
      <c r="W3700" t="s">
        <v>265</v>
      </c>
      <c r="X3700">
        <v>0</v>
      </c>
      <c r="Y3700" t="s">
        <v>265</v>
      </c>
      <c r="Z3700" t="s">
        <v>265</v>
      </c>
      <c r="AA3700" t="s">
        <v>265</v>
      </c>
      <c r="AB3700" t="s">
        <v>265</v>
      </c>
      <c r="AC3700" t="s">
        <v>265</v>
      </c>
      <c r="AD3700" t="s">
        <v>265</v>
      </c>
      <c r="AE3700" t="s">
        <v>265</v>
      </c>
      <c r="AF3700" t="s">
        <v>267</v>
      </c>
      <c r="AG3700" t="s">
        <v>265</v>
      </c>
      <c r="AH3700" t="s">
        <v>265</v>
      </c>
      <c r="AI3700" t="s">
        <v>265</v>
      </c>
      <c r="AJ3700" t="s">
        <v>265</v>
      </c>
      <c r="AL3700" t="str">
        <f>IF(Sudan_News12[[#This Row],[relevancy_classification_english]]="Relevant","مناسب",IF(Sudan_News12[[#This Row],[relevancy_classification_english]]="Relevant","عَرَضِيّ",""))</f>
        <v/>
      </c>
      <c r="AN3700" t="str">
        <f>IF(Sudan_News12[[#This Row],[sentiment_analysis_english]]="Negative","سلبي",IF(Sudan_News12[[#This Row],[sentiment_analysis_english]]="Neutral","حيادي",IF(Sudan_News12[[#This Row],[sentiment_analysis_english]]="Positive","إيجابي","")))</f>
        <v/>
      </c>
      <c r="AO3700" t="e">
        <f>INDEX(TextClassificationList[],MATCH(Sudan_News12[[#This Row],[text_classification_arabic]],TextClassificationList[text_classification_arabic],0),1)</f>
        <v>#N/A</v>
      </c>
      <c r="AQ3700" t="e">
        <f>INDEX(TextClassificationList[],MATCH(Sudan_News12[[#This Row],[text_classification_arabic2]],TextClassificationList[text_classification_arabic],0),1)</f>
        <v>#N/A</v>
      </c>
      <c r="AS3700" t="e">
        <f>INDEX(TextClassificationList[],MATCH(Sudan_News12[[#This Row],[text_classification_arabic3]],TextClassificationList[text_classification_arabic],0),1)</f>
        <v>#N/A</v>
      </c>
      <c r="AU3700" t="e">
        <f>INDEX(TextClassificationList[],MATCH(Sudan_News12[[#This Row],[text_classification_arabic4]],TextClassificationList[text_classification_arabic],0),1)</f>
        <v>#N/A</v>
      </c>
      <c r="AW3700" t="e">
        <f>INDEX(TextClassificationList[],MATCH(Sudan_News12[[#This Row],[text_classification_arabic5]],TextClassificationList[text_classification_arabic],0),1)</f>
        <v>#N/A</v>
      </c>
    </row>
    <row r="3701" spans="1:49" x14ac:dyDescent="0.2">
      <c r="A3701">
        <v>1.2479756891328799E+18</v>
      </c>
      <c r="B3701">
        <v>1.2479756891328799E+18</v>
      </c>
      <c r="C3701" t="s">
        <v>14190</v>
      </c>
      <c r="D3701" s="1">
        <v>43929</v>
      </c>
      <c r="E3701" s="2">
        <v>0.9116319444444444</v>
      </c>
      <c r="F3701">
        <v>200</v>
      </c>
      <c r="G3701">
        <v>1889611729</v>
      </c>
      <c r="H3701" t="s">
        <v>354</v>
      </c>
      <c r="I3701" t="s">
        <v>355</v>
      </c>
      <c r="J3701" t="s">
        <v>265</v>
      </c>
      <c r="K3701" t="s">
        <v>14191</v>
      </c>
      <c r="L3701" t="s">
        <v>266</v>
      </c>
      <c r="M3701" t="s">
        <v>267</v>
      </c>
      <c r="N3701" t="s">
        <v>267</v>
      </c>
      <c r="O3701" t="s">
        <v>14192</v>
      </c>
      <c r="P3701">
        <v>0</v>
      </c>
      <c r="Q3701">
        <v>0</v>
      </c>
      <c r="R3701">
        <v>0</v>
      </c>
      <c r="S3701" t="s">
        <v>14193</v>
      </c>
      <c r="T3701" t="s">
        <v>267</v>
      </c>
      <c r="U3701" t="s">
        <v>14194</v>
      </c>
      <c r="V3701" t="b">
        <v>0</v>
      </c>
      <c r="W3701" t="s">
        <v>265</v>
      </c>
      <c r="X3701">
        <v>1</v>
      </c>
      <c r="Y3701" t="s">
        <v>14195</v>
      </c>
      <c r="Z3701" t="s">
        <v>265</v>
      </c>
      <c r="AA3701" t="s">
        <v>265</v>
      </c>
      <c r="AB3701" t="s">
        <v>265</v>
      </c>
      <c r="AC3701" t="s">
        <v>265</v>
      </c>
      <c r="AD3701" t="s">
        <v>265</v>
      </c>
      <c r="AE3701" t="s">
        <v>265</v>
      </c>
      <c r="AF3701" t="s">
        <v>267</v>
      </c>
      <c r="AG3701" t="s">
        <v>265</v>
      </c>
      <c r="AH3701" t="s">
        <v>265</v>
      </c>
      <c r="AI3701" t="s">
        <v>265</v>
      </c>
      <c r="AJ3701" t="s">
        <v>265</v>
      </c>
      <c r="AL3701" t="str">
        <f>IF(Sudan_News12[[#This Row],[relevancy_classification_english]]="Relevant","مناسب",IF(Sudan_News12[[#This Row],[relevancy_classification_english]]="Relevant","عَرَضِيّ",""))</f>
        <v/>
      </c>
      <c r="AN3701" t="str">
        <f>IF(Sudan_News12[[#This Row],[sentiment_analysis_english]]="Negative","سلبي",IF(Sudan_News12[[#This Row],[sentiment_analysis_english]]="Neutral","حيادي",IF(Sudan_News12[[#This Row],[sentiment_analysis_english]]="Positive","إيجابي","")))</f>
        <v/>
      </c>
      <c r="AO3701" t="e">
        <f>INDEX(TextClassificationList[],MATCH(Sudan_News12[[#This Row],[text_classification_arabic]],TextClassificationList[text_classification_arabic],0),1)</f>
        <v>#N/A</v>
      </c>
      <c r="AQ3701" t="e">
        <f>INDEX(TextClassificationList[],MATCH(Sudan_News12[[#This Row],[text_classification_arabic2]],TextClassificationList[text_classification_arabic],0),1)</f>
        <v>#N/A</v>
      </c>
      <c r="AS3701" t="e">
        <f>INDEX(TextClassificationList[],MATCH(Sudan_News12[[#This Row],[text_classification_arabic3]],TextClassificationList[text_classification_arabic],0),1)</f>
        <v>#N/A</v>
      </c>
      <c r="AU3701" t="e">
        <f>INDEX(TextClassificationList[],MATCH(Sudan_News12[[#This Row],[text_classification_arabic4]],TextClassificationList[text_classification_arabic],0),1)</f>
        <v>#N/A</v>
      </c>
      <c r="AW3701" t="e">
        <f>INDEX(TextClassificationList[],MATCH(Sudan_News12[[#This Row],[text_classification_arabic5]],TextClassificationList[text_classification_arabic],0),1)</f>
        <v>#N/A</v>
      </c>
    </row>
    <row r="3702" spans="1:49" x14ac:dyDescent="0.2">
      <c r="A3702">
        <v>1.2478865681545175E+18</v>
      </c>
      <c r="B3702">
        <v>1.247613970095145E+18</v>
      </c>
      <c r="C3702" t="s">
        <v>14196</v>
      </c>
      <c r="D3702" s="1">
        <v>43929</v>
      </c>
      <c r="E3702" s="2">
        <v>0.66570601851851852</v>
      </c>
      <c r="F3702">
        <v>200</v>
      </c>
      <c r="G3702">
        <v>1889611729</v>
      </c>
      <c r="H3702" t="s">
        <v>354</v>
      </c>
      <c r="I3702" t="s">
        <v>355</v>
      </c>
      <c r="J3702" t="s">
        <v>265</v>
      </c>
      <c r="K3702" t="s">
        <v>14197</v>
      </c>
      <c r="L3702" t="s">
        <v>266</v>
      </c>
      <c r="M3702" t="s">
        <v>267</v>
      </c>
      <c r="N3702" t="s">
        <v>267</v>
      </c>
      <c r="O3702" t="s">
        <v>267</v>
      </c>
      <c r="P3702">
        <v>0</v>
      </c>
      <c r="Q3702">
        <v>0</v>
      </c>
      <c r="R3702">
        <v>1</v>
      </c>
      <c r="S3702" t="s">
        <v>267</v>
      </c>
      <c r="T3702" t="s">
        <v>267</v>
      </c>
      <c r="U3702" t="s">
        <v>14198</v>
      </c>
      <c r="V3702" t="b">
        <v>0</v>
      </c>
      <c r="W3702" t="s">
        <v>265</v>
      </c>
      <c r="X3702">
        <v>0</v>
      </c>
      <c r="Y3702" t="s">
        <v>265</v>
      </c>
      <c r="Z3702" t="s">
        <v>265</v>
      </c>
      <c r="AA3702" t="s">
        <v>265</v>
      </c>
      <c r="AB3702" t="s">
        <v>265</v>
      </c>
      <c r="AC3702" t="s">
        <v>265</v>
      </c>
      <c r="AD3702" t="s">
        <v>265</v>
      </c>
      <c r="AE3702" t="s">
        <v>265</v>
      </c>
      <c r="AF3702" t="s">
        <v>267</v>
      </c>
      <c r="AG3702" t="s">
        <v>265</v>
      </c>
      <c r="AH3702" t="s">
        <v>265</v>
      </c>
      <c r="AI3702" t="s">
        <v>265</v>
      </c>
      <c r="AJ3702" t="s">
        <v>265</v>
      </c>
      <c r="AL3702" t="str">
        <f>IF(Sudan_News12[[#This Row],[relevancy_classification_english]]="Relevant","مناسب",IF(Sudan_News12[[#This Row],[relevancy_classification_english]]="Relevant","عَرَضِيّ",""))</f>
        <v/>
      </c>
      <c r="AN3702" t="str">
        <f>IF(Sudan_News12[[#This Row],[sentiment_analysis_english]]="Negative","سلبي",IF(Sudan_News12[[#This Row],[sentiment_analysis_english]]="Neutral","حيادي",IF(Sudan_News12[[#This Row],[sentiment_analysis_english]]="Positive","إيجابي","")))</f>
        <v/>
      </c>
      <c r="AO3702" t="e">
        <f>INDEX(TextClassificationList[],MATCH(Sudan_News12[[#This Row],[text_classification_arabic]],TextClassificationList[text_classification_arabic],0),1)</f>
        <v>#N/A</v>
      </c>
      <c r="AQ3702" t="e">
        <f>INDEX(TextClassificationList[],MATCH(Sudan_News12[[#This Row],[text_classification_arabic2]],TextClassificationList[text_classification_arabic],0),1)</f>
        <v>#N/A</v>
      </c>
      <c r="AS3702" t="e">
        <f>INDEX(TextClassificationList[],MATCH(Sudan_News12[[#This Row],[text_classification_arabic3]],TextClassificationList[text_classification_arabic],0),1)</f>
        <v>#N/A</v>
      </c>
      <c r="AU3702" t="e">
        <f>INDEX(TextClassificationList[],MATCH(Sudan_News12[[#This Row],[text_classification_arabic4]],TextClassificationList[text_classification_arabic],0),1)</f>
        <v>#N/A</v>
      </c>
      <c r="AW3702" t="e">
        <f>INDEX(TextClassificationList[],MATCH(Sudan_News12[[#This Row],[text_classification_arabic5]],TextClassificationList[text_classification_arabic],0),1)</f>
        <v>#N/A</v>
      </c>
    </row>
    <row r="3703" spans="1:49" x14ac:dyDescent="0.2">
      <c r="A3703">
        <v>1.247070865881215E+18</v>
      </c>
      <c r="B3703">
        <v>1.2470027278818673E+18</v>
      </c>
      <c r="C3703" t="s">
        <v>14199</v>
      </c>
      <c r="D3703" s="1">
        <v>43927</v>
      </c>
      <c r="E3703" s="2">
        <v>0.41479166666666667</v>
      </c>
      <c r="F3703">
        <v>200</v>
      </c>
      <c r="G3703">
        <v>1889611729</v>
      </c>
      <c r="H3703" t="s">
        <v>354</v>
      </c>
      <c r="I3703" t="s">
        <v>355</v>
      </c>
      <c r="J3703" t="s">
        <v>265</v>
      </c>
      <c r="K3703" t="s">
        <v>14200</v>
      </c>
      <c r="L3703" t="s">
        <v>266</v>
      </c>
      <c r="M3703" t="s">
        <v>267</v>
      </c>
      <c r="N3703" t="s">
        <v>267</v>
      </c>
      <c r="O3703" t="s">
        <v>267</v>
      </c>
      <c r="P3703">
        <v>0</v>
      </c>
      <c r="Q3703">
        <v>0</v>
      </c>
      <c r="R3703">
        <v>0</v>
      </c>
      <c r="S3703" t="s">
        <v>267</v>
      </c>
      <c r="T3703" t="s">
        <v>267</v>
      </c>
      <c r="U3703" t="s">
        <v>14201</v>
      </c>
      <c r="V3703" t="b">
        <v>0</v>
      </c>
      <c r="W3703" t="s">
        <v>265</v>
      </c>
      <c r="X3703">
        <v>0</v>
      </c>
      <c r="Y3703" t="s">
        <v>265</v>
      </c>
      <c r="Z3703" t="s">
        <v>265</v>
      </c>
      <c r="AA3703" t="s">
        <v>265</v>
      </c>
      <c r="AB3703" t="s">
        <v>265</v>
      </c>
      <c r="AC3703" t="s">
        <v>265</v>
      </c>
      <c r="AD3703" t="s">
        <v>265</v>
      </c>
      <c r="AE3703" t="s">
        <v>265</v>
      </c>
      <c r="AF3703" t="s">
        <v>14202</v>
      </c>
      <c r="AG3703" t="s">
        <v>265</v>
      </c>
      <c r="AH3703" t="s">
        <v>265</v>
      </c>
      <c r="AI3703" t="s">
        <v>265</v>
      </c>
      <c r="AJ3703" t="s">
        <v>265</v>
      </c>
      <c r="AL3703" t="str">
        <f>IF(Sudan_News12[[#This Row],[relevancy_classification_english]]="Relevant","مناسب",IF(Sudan_News12[[#This Row],[relevancy_classification_english]]="Relevant","عَرَضِيّ",""))</f>
        <v/>
      </c>
      <c r="AN3703" t="str">
        <f>IF(Sudan_News12[[#This Row],[sentiment_analysis_english]]="Negative","سلبي",IF(Sudan_News12[[#This Row],[sentiment_analysis_english]]="Neutral","حيادي",IF(Sudan_News12[[#This Row],[sentiment_analysis_english]]="Positive","إيجابي","")))</f>
        <v/>
      </c>
      <c r="AO3703" t="e">
        <f>INDEX(TextClassificationList[],MATCH(Sudan_News12[[#This Row],[text_classification_arabic]],TextClassificationList[text_classification_arabic],0),1)</f>
        <v>#N/A</v>
      </c>
      <c r="AQ3703" t="e">
        <f>INDEX(TextClassificationList[],MATCH(Sudan_News12[[#This Row],[text_classification_arabic2]],TextClassificationList[text_classification_arabic],0),1)</f>
        <v>#N/A</v>
      </c>
      <c r="AS3703" t="e">
        <f>INDEX(TextClassificationList[],MATCH(Sudan_News12[[#This Row],[text_classification_arabic3]],TextClassificationList[text_classification_arabic],0),1)</f>
        <v>#N/A</v>
      </c>
      <c r="AU3703" t="e">
        <f>INDEX(TextClassificationList[],MATCH(Sudan_News12[[#This Row],[text_classification_arabic4]],TextClassificationList[text_classification_arabic],0),1)</f>
        <v>#N/A</v>
      </c>
      <c r="AW3703" t="e">
        <f>INDEX(TextClassificationList[],MATCH(Sudan_News12[[#This Row],[text_classification_arabic5]],TextClassificationList[text_classification_arabic],0),1)</f>
        <v>#N/A</v>
      </c>
    </row>
    <row r="3704" spans="1:49" x14ac:dyDescent="0.2">
      <c r="A3704">
        <v>1.2469311503686369E+18</v>
      </c>
      <c r="B3704">
        <v>1.2469311503686369E+18</v>
      </c>
      <c r="C3704" t="s">
        <v>14203</v>
      </c>
      <c r="D3704" s="1">
        <v>43927</v>
      </c>
      <c r="E3704" s="2">
        <v>2.9247685185185186E-2</v>
      </c>
      <c r="F3704">
        <v>200</v>
      </c>
      <c r="G3704">
        <v>1889611729</v>
      </c>
      <c r="H3704" t="s">
        <v>354</v>
      </c>
      <c r="I3704" t="s">
        <v>355</v>
      </c>
      <c r="J3704" t="s">
        <v>265</v>
      </c>
      <c r="K3704" t="s">
        <v>14204</v>
      </c>
      <c r="L3704" t="s">
        <v>266</v>
      </c>
      <c r="M3704" t="s">
        <v>267</v>
      </c>
      <c r="N3704" t="s">
        <v>267</v>
      </c>
      <c r="O3704" t="s">
        <v>267</v>
      </c>
      <c r="P3704">
        <v>0</v>
      </c>
      <c r="Q3704">
        <v>1</v>
      </c>
      <c r="R3704">
        <v>0</v>
      </c>
      <c r="S3704" t="s">
        <v>267</v>
      </c>
      <c r="T3704" t="s">
        <v>267</v>
      </c>
      <c r="U3704" t="s">
        <v>14205</v>
      </c>
      <c r="V3704" t="b">
        <v>0</v>
      </c>
      <c r="W3704" t="s">
        <v>265</v>
      </c>
      <c r="X3704">
        <v>0</v>
      </c>
      <c r="Y3704" t="s">
        <v>265</v>
      </c>
      <c r="Z3704" t="s">
        <v>265</v>
      </c>
      <c r="AA3704" t="s">
        <v>265</v>
      </c>
      <c r="AB3704" t="s">
        <v>265</v>
      </c>
      <c r="AC3704" t="s">
        <v>265</v>
      </c>
      <c r="AD3704" t="s">
        <v>265</v>
      </c>
      <c r="AE3704" t="s">
        <v>265</v>
      </c>
      <c r="AF3704" t="s">
        <v>267</v>
      </c>
      <c r="AG3704" t="s">
        <v>265</v>
      </c>
      <c r="AH3704" t="s">
        <v>265</v>
      </c>
      <c r="AI3704" t="s">
        <v>265</v>
      </c>
      <c r="AJ3704" t="s">
        <v>265</v>
      </c>
      <c r="AL3704" t="str">
        <f>IF(Sudan_News12[[#This Row],[relevancy_classification_english]]="Relevant","مناسب",IF(Sudan_News12[[#This Row],[relevancy_classification_english]]="Relevant","عَرَضِيّ",""))</f>
        <v/>
      </c>
      <c r="AN3704" t="str">
        <f>IF(Sudan_News12[[#This Row],[sentiment_analysis_english]]="Negative","سلبي",IF(Sudan_News12[[#This Row],[sentiment_analysis_english]]="Neutral","حيادي",IF(Sudan_News12[[#This Row],[sentiment_analysis_english]]="Positive","إيجابي","")))</f>
        <v/>
      </c>
      <c r="AO3704" t="e">
        <f>INDEX(TextClassificationList[],MATCH(Sudan_News12[[#This Row],[text_classification_arabic]],TextClassificationList[text_classification_arabic],0),1)</f>
        <v>#N/A</v>
      </c>
      <c r="AQ3704" t="e">
        <f>INDEX(TextClassificationList[],MATCH(Sudan_News12[[#This Row],[text_classification_arabic2]],TextClassificationList[text_classification_arabic],0),1)</f>
        <v>#N/A</v>
      </c>
      <c r="AS3704" t="e">
        <f>INDEX(TextClassificationList[],MATCH(Sudan_News12[[#This Row],[text_classification_arabic3]],TextClassificationList[text_classification_arabic],0),1)</f>
        <v>#N/A</v>
      </c>
      <c r="AU3704" t="e">
        <f>INDEX(TextClassificationList[],MATCH(Sudan_News12[[#This Row],[text_classification_arabic4]],TextClassificationList[text_classification_arabic],0),1)</f>
        <v>#N/A</v>
      </c>
      <c r="AW3704" t="e">
        <f>INDEX(TextClassificationList[],MATCH(Sudan_News12[[#This Row],[text_classification_arabic5]],TextClassificationList[text_classification_arabic],0),1)</f>
        <v>#N/A</v>
      </c>
    </row>
    <row r="3705" spans="1:49" x14ac:dyDescent="0.2">
      <c r="A3705">
        <v>1.2469176684704809E+18</v>
      </c>
      <c r="B3705">
        <v>1.2469176684704809E+18</v>
      </c>
      <c r="C3705" t="s">
        <v>14206</v>
      </c>
      <c r="D3705" s="1">
        <v>43926</v>
      </c>
      <c r="E3705" s="2">
        <v>0.99204861111111109</v>
      </c>
      <c r="F3705">
        <v>200</v>
      </c>
      <c r="G3705">
        <v>1889611729</v>
      </c>
      <c r="H3705" t="s">
        <v>354</v>
      </c>
      <c r="I3705" t="s">
        <v>355</v>
      </c>
      <c r="J3705" t="s">
        <v>265</v>
      </c>
      <c r="K3705" t="s">
        <v>14207</v>
      </c>
      <c r="L3705" t="s">
        <v>266</v>
      </c>
      <c r="M3705" t="s">
        <v>267</v>
      </c>
      <c r="N3705" t="s">
        <v>267</v>
      </c>
      <c r="O3705" t="s">
        <v>267</v>
      </c>
      <c r="P3705">
        <v>0</v>
      </c>
      <c r="Q3705">
        <v>0</v>
      </c>
      <c r="R3705">
        <v>0</v>
      </c>
      <c r="S3705" t="s">
        <v>267</v>
      </c>
      <c r="T3705" t="s">
        <v>267</v>
      </c>
      <c r="U3705" t="s">
        <v>14208</v>
      </c>
      <c r="V3705" t="b">
        <v>0</v>
      </c>
      <c r="W3705" t="s">
        <v>265</v>
      </c>
      <c r="X3705">
        <v>0</v>
      </c>
      <c r="Y3705" t="s">
        <v>265</v>
      </c>
      <c r="Z3705" t="s">
        <v>265</v>
      </c>
      <c r="AA3705" t="s">
        <v>265</v>
      </c>
      <c r="AB3705" t="s">
        <v>265</v>
      </c>
      <c r="AC3705" t="s">
        <v>265</v>
      </c>
      <c r="AD3705" t="s">
        <v>265</v>
      </c>
      <c r="AE3705" t="s">
        <v>265</v>
      </c>
      <c r="AF3705" t="s">
        <v>267</v>
      </c>
      <c r="AG3705" t="s">
        <v>265</v>
      </c>
      <c r="AH3705" t="s">
        <v>265</v>
      </c>
      <c r="AI3705" t="s">
        <v>265</v>
      </c>
      <c r="AJ3705" t="s">
        <v>265</v>
      </c>
      <c r="AL3705" t="str">
        <f>IF(Sudan_News12[[#This Row],[relevancy_classification_english]]="Relevant","مناسب",IF(Sudan_News12[[#This Row],[relevancy_classification_english]]="Relevant","عَرَضِيّ",""))</f>
        <v/>
      </c>
      <c r="AN3705" t="str">
        <f>IF(Sudan_News12[[#This Row],[sentiment_analysis_english]]="Negative","سلبي",IF(Sudan_News12[[#This Row],[sentiment_analysis_english]]="Neutral","حيادي",IF(Sudan_News12[[#This Row],[sentiment_analysis_english]]="Positive","إيجابي","")))</f>
        <v/>
      </c>
      <c r="AO3705" t="e">
        <f>INDEX(TextClassificationList[],MATCH(Sudan_News12[[#This Row],[text_classification_arabic]],TextClassificationList[text_classification_arabic],0),1)</f>
        <v>#N/A</v>
      </c>
      <c r="AQ3705" t="e">
        <f>INDEX(TextClassificationList[],MATCH(Sudan_News12[[#This Row],[text_classification_arabic2]],TextClassificationList[text_classification_arabic],0),1)</f>
        <v>#N/A</v>
      </c>
      <c r="AS3705" t="e">
        <f>INDEX(TextClassificationList[],MATCH(Sudan_News12[[#This Row],[text_classification_arabic3]],TextClassificationList[text_classification_arabic],0),1)</f>
        <v>#N/A</v>
      </c>
      <c r="AU3705" t="e">
        <f>INDEX(TextClassificationList[],MATCH(Sudan_News12[[#This Row],[text_classification_arabic4]],TextClassificationList[text_classification_arabic],0),1)</f>
        <v>#N/A</v>
      </c>
      <c r="AW3705" t="e">
        <f>INDEX(TextClassificationList[],MATCH(Sudan_News12[[#This Row],[text_classification_arabic5]],TextClassificationList[text_classification_arabic],0),1)</f>
        <v>#N/A</v>
      </c>
    </row>
    <row r="3706" spans="1:49" x14ac:dyDescent="0.2">
      <c r="A3706">
        <v>1.2468654917355151E+18</v>
      </c>
      <c r="B3706">
        <v>1.2468654917355151E+18</v>
      </c>
      <c r="C3706" t="s">
        <v>14209</v>
      </c>
      <c r="D3706" s="1">
        <v>43926</v>
      </c>
      <c r="E3706" s="2">
        <v>0.8480671296296296</v>
      </c>
      <c r="F3706">
        <v>200</v>
      </c>
      <c r="G3706">
        <v>1889611729</v>
      </c>
      <c r="H3706" t="s">
        <v>354</v>
      </c>
      <c r="I3706" t="s">
        <v>355</v>
      </c>
      <c r="J3706" t="s">
        <v>265</v>
      </c>
      <c r="K3706" t="s">
        <v>14210</v>
      </c>
      <c r="L3706" t="s">
        <v>266</v>
      </c>
      <c r="M3706" t="s">
        <v>267</v>
      </c>
      <c r="N3706" t="s">
        <v>267</v>
      </c>
      <c r="O3706" t="s">
        <v>267</v>
      </c>
      <c r="P3706">
        <v>0</v>
      </c>
      <c r="Q3706">
        <v>1</v>
      </c>
      <c r="R3706">
        <v>0</v>
      </c>
      <c r="S3706" t="s">
        <v>14211</v>
      </c>
      <c r="T3706" t="s">
        <v>267</v>
      </c>
      <c r="U3706" t="s">
        <v>14212</v>
      </c>
      <c r="V3706" t="b">
        <v>0</v>
      </c>
      <c r="W3706" t="s">
        <v>265</v>
      </c>
      <c r="X3706">
        <v>0</v>
      </c>
      <c r="Y3706" t="s">
        <v>265</v>
      </c>
      <c r="Z3706" t="s">
        <v>265</v>
      </c>
      <c r="AA3706" t="s">
        <v>265</v>
      </c>
      <c r="AB3706" t="s">
        <v>265</v>
      </c>
      <c r="AC3706" t="s">
        <v>265</v>
      </c>
      <c r="AD3706" t="s">
        <v>265</v>
      </c>
      <c r="AE3706" t="s">
        <v>265</v>
      </c>
      <c r="AF3706" t="s">
        <v>267</v>
      </c>
      <c r="AG3706" t="s">
        <v>265</v>
      </c>
      <c r="AH3706" t="s">
        <v>265</v>
      </c>
      <c r="AI3706" t="s">
        <v>265</v>
      </c>
      <c r="AJ3706" t="s">
        <v>265</v>
      </c>
      <c r="AL3706" t="str">
        <f>IF(Sudan_News12[[#This Row],[relevancy_classification_english]]="Relevant","مناسب",IF(Sudan_News12[[#This Row],[relevancy_classification_english]]="Relevant","عَرَضِيّ",""))</f>
        <v/>
      </c>
      <c r="AN3706" t="str">
        <f>IF(Sudan_News12[[#This Row],[sentiment_analysis_english]]="Negative","سلبي",IF(Sudan_News12[[#This Row],[sentiment_analysis_english]]="Neutral","حيادي",IF(Sudan_News12[[#This Row],[sentiment_analysis_english]]="Positive","إيجابي","")))</f>
        <v/>
      </c>
      <c r="AO3706" t="e">
        <f>INDEX(TextClassificationList[],MATCH(Sudan_News12[[#This Row],[text_classification_arabic]],TextClassificationList[text_classification_arabic],0),1)</f>
        <v>#N/A</v>
      </c>
      <c r="AQ3706" t="e">
        <f>INDEX(TextClassificationList[],MATCH(Sudan_News12[[#This Row],[text_classification_arabic2]],TextClassificationList[text_classification_arabic],0),1)</f>
        <v>#N/A</v>
      </c>
      <c r="AS3706" t="e">
        <f>INDEX(TextClassificationList[],MATCH(Sudan_News12[[#This Row],[text_classification_arabic3]],TextClassificationList[text_classification_arabic],0),1)</f>
        <v>#N/A</v>
      </c>
      <c r="AU3706" t="e">
        <f>INDEX(TextClassificationList[],MATCH(Sudan_News12[[#This Row],[text_classification_arabic4]],TextClassificationList[text_classification_arabic],0),1)</f>
        <v>#N/A</v>
      </c>
      <c r="AW3706" t="e">
        <f>INDEX(TextClassificationList[],MATCH(Sudan_News12[[#This Row],[text_classification_arabic5]],TextClassificationList[text_classification_arabic],0),1)</f>
        <v>#N/A</v>
      </c>
    </row>
    <row r="3707" spans="1:49" x14ac:dyDescent="0.2">
      <c r="A3707">
        <v>1.2467381826679398E+18</v>
      </c>
      <c r="B3707">
        <v>1.2467381826679398E+18</v>
      </c>
      <c r="C3707" t="s">
        <v>14213</v>
      </c>
      <c r="D3707" s="1">
        <v>43926</v>
      </c>
      <c r="E3707" s="2">
        <v>0.49675925925925923</v>
      </c>
      <c r="F3707">
        <v>200</v>
      </c>
      <c r="G3707">
        <v>1889611729</v>
      </c>
      <c r="H3707" t="s">
        <v>354</v>
      </c>
      <c r="I3707" t="s">
        <v>355</v>
      </c>
      <c r="J3707" t="s">
        <v>265</v>
      </c>
      <c r="K3707" t="s">
        <v>14214</v>
      </c>
      <c r="L3707" t="s">
        <v>266</v>
      </c>
      <c r="M3707" t="s">
        <v>267</v>
      </c>
      <c r="N3707" t="s">
        <v>267</v>
      </c>
      <c r="O3707" t="s">
        <v>267</v>
      </c>
      <c r="P3707">
        <v>0</v>
      </c>
      <c r="Q3707">
        <v>0</v>
      </c>
      <c r="R3707">
        <v>1</v>
      </c>
      <c r="S3707" t="s">
        <v>267</v>
      </c>
      <c r="T3707" t="s">
        <v>267</v>
      </c>
      <c r="U3707" t="s">
        <v>14215</v>
      </c>
      <c r="V3707" t="b">
        <v>0</v>
      </c>
      <c r="W3707" t="s">
        <v>14216</v>
      </c>
      <c r="X3707">
        <v>0</v>
      </c>
      <c r="Y3707" t="s">
        <v>265</v>
      </c>
      <c r="Z3707" t="s">
        <v>265</v>
      </c>
      <c r="AA3707" t="s">
        <v>265</v>
      </c>
      <c r="AB3707" t="s">
        <v>265</v>
      </c>
      <c r="AC3707" t="s">
        <v>265</v>
      </c>
      <c r="AD3707" t="s">
        <v>265</v>
      </c>
      <c r="AE3707" t="s">
        <v>265</v>
      </c>
      <c r="AF3707" t="s">
        <v>267</v>
      </c>
      <c r="AG3707" t="s">
        <v>265</v>
      </c>
      <c r="AH3707" t="s">
        <v>265</v>
      </c>
      <c r="AI3707" t="s">
        <v>265</v>
      </c>
      <c r="AJ3707" t="s">
        <v>265</v>
      </c>
      <c r="AL3707" t="str">
        <f>IF(Sudan_News12[[#This Row],[relevancy_classification_english]]="Relevant","مناسب",IF(Sudan_News12[[#This Row],[relevancy_classification_english]]="Relevant","عَرَضِيّ",""))</f>
        <v/>
      </c>
      <c r="AN3707" t="str">
        <f>IF(Sudan_News12[[#This Row],[sentiment_analysis_english]]="Negative","سلبي",IF(Sudan_News12[[#This Row],[sentiment_analysis_english]]="Neutral","حيادي",IF(Sudan_News12[[#This Row],[sentiment_analysis_english]]="Positive","إيجابي","")))</f>
        <v/>
      </c>
      <c r="AO3707" t="e">
        <f>INDEX(TextClassificationList[],MATCH(Sudan_News12[[#This Row],[text_classification_arabic]],TextClassificationList[text_classification_arabic],0),1)</f>
        <v>#N/A</v>
      </c>
      <c r="AQ3707" t="e">
        <f>INDEX(TextClassificationList[],MATCH(Sudan_News12[[#This Row],[text_classification_arabic2]],TextClassificationList[text_classification_arabic],0),1)</f>
        <v>#N/A</v>
      </c>
      <c r="AS3707" t="e">
        <f>INDEX(TextClassificationList[],MATCH(Sudan_News12[[#This Row],[text_classification_arabic3]],TextClassificationList[text_classification_arabic],0),1)</f>
        <v>#N/A</v>
      </c>
      <c r="AU3707" t="e">
        <f>INDEX(TextClassificationList[],MATCH(Sudan_News12[[#This Row],[text_classification_arabic4]],TextClassificationList[text_classification_arabic],0),1)</f>
        <v>#N/A</v>
      </c>
      <c r="AW3707" t="e">
        <f>INDEX(TextClassificationList[],MATCH(Sudan_News12[[#This Row],[text_classification_arabic5]],TextClassificationList[text_classification_arabic],0),1)</f>
        <v>#N/A</v>
      </c>
    </row>
    <row r="3708" spans="1:49" x14ac:dyDescent="0.2">
      <c r="A3708">
        <v>1.2464758445094871E+18</v>
      </c>
      <c r="B3708">
        <v>1.2464758445094871E+18</v>
      </c>
      <c r="C3708" t="s">
        <v>14217</v>
      </c>
      <c r="D3708" s="1">
        <v>43925</v>
      </c>
      <c r="E3708" s="2">
        <v>0.77284722222222224</v>
      </c>
      <c r="F3708">
        <v>200</v>
      </c>
      <c r="G3708">
        <v>1889611729</v>
      </c>
      <c r="H3708" t="s">
        <v>354</v>
      </c>
      <c r="I3708" t="s">
        <v>355</v>
      </c>
      <c r="J3708" t="s">
        <v>265</v>
      </c>
      <c r="K3708" t="s">
        <v>14218</v>
      </c>
      <c r="L3708" t="s">
        <v>266</v>
      </c>
      <c r="M3708" t="s">
        <v>267</v>
      </c>
      <c r="N3708" t="s">
        <v>267</v>
      </c>
      <c r="O3708" t="s">
        <v>267</v>
      </c>
      <c r="P3708">
        <v>0</v>
      </c>
      <c r="Q3708">
        <v>3</v>
      </c>
      <c r="R3708">
        <v>1</v>
      </c>
      <c r="S3708" t="s">
        <v>14219</v>
      </c>
      <c r="T3708" t="s">
        <v>267</v>
      </c>
      <c r="U3708" t="s">
        <v>14220</v>
      </c>
      <c r="V3708" t="b">
        <v>0</v>
      </c>
      <c r="W3708" t="s">
        <v>265</v>
      </c>
      <c r="X3708">
        <v>0</v>
      </c>
      <c r="Y3708" t="s">
        <v>265</v>
      </c>
      <c r="Z3708" t="s">
        <v>265</v>
      </c>
      <c r="AA3708" t="s">
        <v>265</v>
      </c>
      <c r="AB3708" t="s">
        <v>265</v>
      </c>
      <c r="AC3708" t="s">
        <v>265</v>
      </c>
      <c r="AD3708" t="s">
        <v>265</v>
      </c>
      <c r="AE3708" t="s">
        <v>265</v>
      </c>
      <c r="AF3708" t="s">
        <v>267</v>
      </c>
      <c r="AG3708" t="s">
        <v>265</v>
      </c>
      <c r="AH3708" t="s">
        <v>265</v>
      </c>
      <c r="AI3708" t="s">
        <v>265</v>
      </c>
      <c r="AJ3708" t="s">
        <v>265</v>
      </c>
      <c r="AL3708" t="str">
        <f>IF(Sudan_News12[[#This Row],[relevancy_classification_english]]="Relevant","مناسب",IF(Sudan_News12[[#This Row],[relevancy_classification_english]]="Relevant","عَرَضِيّ",""))</f>
        <v/>
      </c>
      <c r="AN3708" t="str">
        <f>IF(Sudan_News12[[#This Row],[sentiment_analysis_english]]="Negative","سلبي",IF(Sudan_News12[[#This Row],[sentiment_analysis_english]]="Neutral","حيادي",IF(Sudan_News12[[#This Row],[sentiment_analysis_english]]="Positive","إيجابي","")))</f>
        <v/>
      </c>
      <c r="AO3708" t="e">
        <f>INDEX(TextClassificationList[],MATCH(Sudan_News12[[#This Row],[text_classification_arabic]],TextClassificationList[text_classification_arabic],0),1)</f>
        <v>#N/A</v>
      </c>
      <c r="AQ3708" t="e">
        <f>INDEX(TextClassificationList[],MATCH(Sudan_News12[[#This Row],[text_classification_arabic2]],TextClassificationList[text_classification_arabic],0),1)</f>
        <v>#N/A</v>
      </c>
      <c r="AS3708" t="e">
        <f>INDEX(TextClassificationList[],MATCH(Sudan_News12[[#This Row],[text_classification_arabic3]],TextClassificationList[text_classification_arabic],0),1)</f>
        <v>#N/A</v>
      </c>
      <c r="AU3708" t="e">
        <f>INDEX(TextClassificationList[],MATCH(Sudan_News12[[#This Row],[text_classification_arabic4]],TextClassificationList[text_classification_arabic],0),1)</f>
        <v>#N/A</v>
      </c>
      <c r="AW3708" t="e">
        <f>INDEX(TextClassificationList[],MATCH(Sudan_News12[[#This Row],[text_classification_arabic5]],TextClassificationList[text_classification_arabic],0),1)</f>
        <v>#N/A</v>
      </c>
    </row>
    <row r="3709" spans="1:49" x14ac:dyDescent="0.2">
      <c r="A3709">
        <v>1.2461558408742175E+18</v>
      </c>
      <c r="B3709">
        <v>1.2461558408742175E+18</v>
      </c>
      <c r="C3709" t="s">
        <v>14221</v>
      </c>
      <c r="D3709" s="1">
        <v>43924</v>
      </c>
      <c r="E3709" s="2">
        <v>0.88980324074074069</v>
      </c>
      <c r="F3709">
        <v>200</v>
      </c>
      <c r="G3709">
        <v>1889611729</v>
      </c>
      <c r="H3709" t="s">
        <v>354</v>
      </c>
      <c r="I3709" t="s">
        <v>355</v>
      </c>
      <c r="J3709" t="s">
        <v>265</v>
      </c>
      <c r="K3709" t="s">
        <v>14222</v>
      </c>
      <c r="L3709" t="s">
        <v>266</v>
      </c>
      <c r="M3709" t="s">
        <v>267</v>
      </c>
      <c r="N3709" t="s">
        <v>267</v>
      </c>
      <c r="O3709" t="s">
        <v>267</v>
      </c>
      <c r="P3709">
        <v>1</v>
      </c>
      <c r="Q3709">
        <v>1</v>
      </c>
      <c r="R3709">
        <v>1</v>
      </c>
      <c r="S3709" t="s">
        <v>267</v>
      </c>
      <c r="T3709" t="s">
        <v>267</v>
      </c>
      <c r="U3709" t="s">
        <v>14223</v>
      </c>
      <c r="V3709" t="b">
        <v>0</v>
      </c>
      <c r="W3709" t="s">
        <v>14224</v>
      </c>
      <c r="X3709">
        <v>0</v>
      </c>
      <c r="Y3709" t="s">
        <v>265</v>
      </c>
      <c r="Z3709" t="s">
        <v>265</v>
      </c>
      <c r="AA3709" t="s">
        <v>265</v>
      </c>
      <c r="AB3709" t="s">
        <v>265</v>
      </c>
      <c r="AC3709" t="s">
        <v>265</v>
      </c>
      <c r="AD3709" t="s">
        <v>265</v>
      </c>
      <c r="AE3709" t="s">
        <v>265</v>
      </c>
      <c r="AF3709" t="s">
        <v>267</v>
      </c>
      <c r="AG3709" t="s">
        <v>265</v>
      </c>
      <c r="AH3709" t="s">
        <v>265</v>
      </c>
      <c r="AI3709" t="s">
        <v>265</v>
      </c>
      <c r="AJ3709" t="s">
        <v>265</v>
      </c>
      <c r="AL3709" t="str">
        <f>IF(Sudan_News12[[#This Row],[relevancy_classification_english]]="Relevant","مناسب",IF(Sudan_News12[[#This Row],[relevancy_classification_english]]="Relevant","عَرَضِيّ",""))</f>
        <v/>
      </c>
      <c r="AN3709" t="str">
        <f>IF(Sudan_News12[[#This Row],[sentiment_analysis_english]]="Negative","سلبي",IF(Sudan_News12[[#This Row],[sentiment_analysis_english]]="Neutral","حيادي",IF(Sudan_News12[[#This Row],[sentiment_analysis_english]]="Positive","إيجابي","")))</f>
        <v/>
      </c>
      <c r="AO3709" t="e">
        <f>INDEX(TextClassificationList[],MATCH(Sudan_News12[[#This Row],[text_classification_arabic]],TextClassificationList[text_classification_arabic],0),1)</f>
        <v>#N/A</v>
      </c>
      <c r="AQ3709" t="e">
        <f>INDEX(TextClassificationList[],MATCH(Sudan_News12[[#This Row],[text_classification_arabic2]],TextClassificationList[text_classification_arabic],0),1)</f>
        <v>#N/A</v>
      </c>
      <c r="AS3709" t="e">
        <f>INDEX(TextClassificationList[],MATCH(Sudan_News12[[#This Row],[text_classification_arabic3]],TextClassificationList[text_classification_arabic],0),1)</f>
        <v>#N/A</v>
      </c>
      <c r="AU3709" t="e">
        <f>INDEX(TextClassificationList[],MATCH(Sudan_News12[[#This Row],[text_classification_arabic4]],TextClassificationList[text_classification_arabic],0),1)</f>
        <v>#N/A</v>
      </c>
      <c r="AW3709" t="e">
        <f>INDEX(TextClassificationList[],MATCH(Sudan_News12[[#This Row],[text_classification_arabic5]],TextClassificationList[text_classification_arabic],0),1)</f>
        <v>#N/A</v>
      </c>
    </row>
    <row r="3710" spans="1:49" x14ac:dyDescent="0.2">
      <c r="A3710">
        <v>1.2460487908319355E+18</v>
      </c>
      <c r="B3710">
        <v>1.2460487908319355E+18</v>
      </c>
      <c r="C3710" t="s">
        <v>14225</v>
      </c>
      <c r="D3710" s="1">
        <v>43924</v>
      </c>
      <c r="E3710" s="2">
        <v>0.59439814814814818</v>
      </c>
      <c r="F3710">
        <v>200</v>
      </c>
      <c r="G3710">
        <v>1889611729</v>
      </c>
      <c r="H3710" t="s">
        <v>354</v>
      </c>
      <c r="I3710" t="s">
        <v>355</v>
      </c>
      <c r="J3710" t="s">
        <v>265</v>
      </c>
      <c r="K3710" t="s">
        <v>14226</v>
      </c>
      <c r="L3710" t="s">
        <v>266</v>
      </c>
      <c r="M3710" t="s">
        <v>267</v>
      </c>
      <c r="N3710" t="s">
        <v>267</v>
      </c>
      <c r="O3710" t="s">
        <v>14227</v>
      </c>
      <c r="P3710">
        <v>0</v>
      </c>
      <c r="Q3710">
        <v>2</v>
      </c>
      <c r="R3710">
        <v>4</v>
      </c>
      <c r="S3710" t="s">
        <v>14228</v>
      </c>
      <c r="T3710" t="s">
        <v>267</v>
      </c>
      <c r="U3710" t="s">
        <v>14229</v>
      </c>
      <c r="V3710" t="b">
        <v>0</v>
      </c>
      <c r="W3710" t="s">
        <v>265</v>
      </c>
      <c r="X3710">
        <v>1</v>
      </c>
      <c r="Y3710" t="s">
        <v>14230</v>
      </c>
      <c r="Z3710" t="s">
        <v>265</v>
      </c>
      <c r="AA3710" t="s">
        <v>265</v>
      </c>
      <c r="AB3710" t="s">
        <v>265</v>
      </c>
      <c r="AC3710" t="s">
        <v>265</v>
      </c>
      <c r="AD3710" t="s">
        <v>265</v>
      </c>
      <c r="AE3710" t="s">
        <v>265</v>
      </c>
      <c r="AF3710" t="s">
        <v>267</v>
      </c>
      <c r="AG3710" t="s">
        <v>265</v>
      </c>
      <c r="AH3710" t="s">
        <v>265</v>
      </c>
      <c r="AI3710" t="s">
        <v>265</v>
      </c>
      <c r="AJ3710" t="s">
        <v>265</v>
      </c>
      <c r="AL3710" t="str">
        <f>IF(Sudan_News12[[#This Row],[relevancy_classification_english]]="Relevant","مناسب",IF(Sudan_News12[[#This Row],[relevancy_classification_english]]="Relevant","عَرَضِيّ",""))</f>
        <v/>
      </c>
      <c r="AN3710" t="str">
        <f>IF(Sudan_News12[[#This Row],[sentiment_analysis_english]]="Negative","سلبي",IF(Sudan_News12[[#This Row],[sentiment_analysis_english]]="Neutral","حيادي",IF(Sudan_News12[[#This Row],[sentiment_analysis_english]]="Positive","إيجابي","")))</f>
        <v/>
      </c>
      <c r="AO3710" t="e">
        <f>INDEX(TextClassificationList[],MATCH(Sudan_News12[[#This Row],[text_classification_arabic]],TextClassificationList[text_classification_arabic],0),1)</f>
        <v>#N/A</v>
      </c>
      <c r="AQ3710" t="e">
        <f>INDEX(TextClassificationList[],MATCH(Sudan_News12[[#This Row],[text_classification_arabic2]],TextClassificationList[text_classification_arabic],0),1)</f>
        <v>#N/A</v>
      </c>
      <c r="AS3710" t="e">
        <f>INDEX(TextClassificationList[],MATCH(Sudan_News12[[#This Row],[text_classification_arabic3]],TextClassificationList[text_classification_arabic],0),1)</f>
        <v>#N/A</v>
      </c>
      <c r="AU3710" t="e">
        <f>INDEX(TextClassificationList[],MATCH(Sudan_News12[[#This Row],[text_classification_arabic4]],TextClassificationList[text_classification_arabic],0),1)</f>
        <v>#N/A</v>
      </c>
      <c r="AW3710" t="e">
        <f>INDEX(TextClassificationList[],MATCH(Sudan_News12[[#This Row],[text_classification_arabic5]],TextClassificationList[text_classification_arabic],0),1)</f>
        <v>#N/A</v>
      </c>
    </row>
    <row r="3711" spans="1:49" x14ac:dyDescent="0.2">
      <c r="A3711">
        <v>1.2458130316590203E+18</v>
      </c>
      <c r="B3711">
        <v>1.2458130316590203E+18</v>
      </c>
      <c r="C3711" t="s">
        <v>14231</v>
      </c>
      <c r="D3711" s="1">
        <v>43923</v>
      </c>
      <c r="E3711" s="2">
        <v>0.94383101851851847</v>
      </c>
      <c r="F3711">
        <v>200</v>
      </c>
      <c r="G3711">
        <v>1889611729</v>
      </c>
      <c r="H3711" t="s">
        <v>354</v>
      </c>
      <c r="I3711" t="s">
        <v>355</v>
      </c>
      <c r="J3711" t="s">
        <v>265</v>
      </c>
      <c r="K3711" t="s">
        <v>14232</v>
      </c>
      <c r="L3711" t="s">
        <v>266</v>
      </c>
      <c r="M3711" t="s">
        <v>267</v>
      </c>
      <c r="N3711" t="s">
        <v>267</v>
      </c>
      <c r="O3711" t="s">
        <v>267</v>
      </c>
      <c r="P3711">
        <v>0</v>
      </c>
      <c r="Q3711">
        <v>0</v>
      </c>
      <c r="R3711">
        <v>0</v>
      </c>
      <c r="S3711" t="s">
        <v>267</v>
      </c>
      <c r="T3711" t="s">
        <v>267</v>
      </c>
      <c r="U3711" t="s">
        <v>14233</v>
      </c>
      <c r="V3711" t="b">
        <v>0</v>
      </c>
      <c r="W3711" t="s">
        <v>14234</v>
      </c>
      <c r="X3711">
        <v>0</v>
      </c>
      <c r="Y3711" t="s">
        <v>265</v>
      </c>
      <c r="Z3711" t="s">
        <v>265</v>
      </c>
      <c r="AA3711" t="s">
        <v>265</v>
      </c>
      <c r="AB3711" t="s">
        <v>265</v>
      </c>
      <c r="AC3711" t="s">
        <v>265</v>
      </c>
      <c r="AD3711" t="s">
        <v>265</v>
      </c>
      <c r="AE3711" t="s">
        <v>265</v>
      </c>
      <c r="AF3711" t="s">
        <v>267</v>
      </c>
      <c r="AG3711" t="s">
        <v>265</v>
      </c>
      <c r="AH3711" t="s">
        <v>265</v>
      </c>
      <c r="AI3711" t="s">
        <v>265</v>
      </c>
      <c r="AJ3711" t="s">
        <v>265</v>
      </c>
      <c r="AL3711" t="str">
        <f>IF(Sudan_News12[[#This Row],[relevancy_classification_english]]="Relevant","مناسب",IF(Sudan_News12[[#This Row],[relevancy_classification_english]]="Relevant","عَرَضِيّ",""))</f>
        <v/>
      </c>
      <c r="AN3711" t="str">
        <f>IF(Sudan_News12[[#This Row],[sentiment_analysis_english]]="Negative","سلبي",IF(Sudan_News12[[#This Row],[sentiment_analysis_english]]="Neutral","حيادي",IF(Sudan_News12[[#This Row],[sentiment_analysis_english]]="Positive","إيجابي","")))</f>
        <v/>
      </c>
      <c r="AO3711" t="e">
        <f>INDEX(TextClassificationList[],MATCH(Sudan_News12[[#This Row],[text_classification_arabic]],TextClassificationList[text_classification_arabic],0),1)</f>
        <v>#N/A</v>
      </c>
      <c r="AQ3711" t="e">
        <f>INDEX(TextClassificationList[],MATCH(Sudan_News12[[#This Row],[text_classification_arabic2]],TextClassificationList[text_classification_arabic],0),1)</f>
        <v>#N/A</v>
      </c>
      <c r="AS3711" t="e">
        <f>INDEX(TextClassificationList[],MATCH(Sudan_News12[[#This Row],[text_classification_arabic3]],TextClassificationList[text_classification_arabic],0),1)</f>
        <v>#N/A</v>
      </c>
      <c r="AU3711" t="e">
        <f>INDEX(TextClassificationList[],MATCH(Sudan_News12[[#This Row],[text_classification_arabic4]],TextClassificationList[text_classification_arabic],0),1)</f>
        <v>#N/A</v>
      </c>
      <c r="AW3711" t="e">
        <f>INDEX(TextClassificationList[],MATCH(Sudan_News12[[#This Row],[text_classification_arabic5]],TextClassificationList[text_classification_arabic],0),1)</f>
        <v>#N/A</v>
      </c>
    </row>
    <row r="3712" spans="1:49" x14ac:dyDescent="0.2">
      <c r="A3712">
        <v>1.245807161906774E+18</v>
      </c>
      <c r="B3712">
        <v>1.2457960068407296E+18</v>
      </c>
      <c r="C3712" t="s">
        <v>14235</v>
      </c>
      <c r="D3712" s="1">
        <v>43923</v>
      </c>
      <c r="E3712" s="2">
        <v>0.9276388888888889</v>
      </c>
      <c r="F3712">
        <v>200</v>
      </c>
      <c r="G3712">
        <v>1889611729</v>
      </c>
      <c r="H3712" t="s">
        <v>354</v>
      </c>
      <c r="I3712" t="s">
        <v>355</v>
      </c>
      <c r="J3712" t="s">
        <v>265</v>
      </c>
      <c r="K3712" t="s">
        <v>14236</v>
      </c>
      <c r="L3712" t="s">
        <v>266</v>
      </c>
      <c r="M3712" t="s">
        <v>267</v>
      </c>
      <c r="N3712" t="s">
        <v>267</v>
      </c>
      <c r="O3712" t="s">
        <v>267</v>
      </c>
      <c r="P3712">
        <v>0</v>
      </c>
      <c r="Q3712">
        <v>8</v>
      </c>
      <c r="R3712">
        <v>3</v>
      </c>
      <c r="S3712" t="s">
        <v>14237</v>
      </c>
      <c r="T3712" t="s">
        <v>267</v>
      </c>
      <c r="U3712" t="s">
        <v>14238</v>
      </c>
      <c r="V3712" t="b">
        <v>0</v>
      </c>
      <c r="W3712" t="s">
        <v>265</v>
      </c>
      <c r="X3712">
        <v>0</v>
      </c>
      <c r="Y3712" t="s">
        <v>265</v>
      </c>
      <c r="Z3712" t="s">
        <v>265</v>
      </c>
      <c r="AA3712" t="s">
        <v>265</v>
      </c>
      <c r="AB3712" t="s">
        <v>265</v>
      </c>
      <c r="AC3712" t="s">
        <v>265</v>
      </c>
      <c r="AD3712" t="s">
        <v>265</v>
      </c>
      <c r="AE3712" t="s">
        <v>265</v>
      </c>
      <c r="AF3712" t="s">
        <v>267</v>
      </c>
      <c r="AG3712" t="s">
        <v>265</v>
      </c>
      <c r="AH3712" t="s">
        <v>265</v>
      </c>
      <c r="AI3712" t="s">
        <v>265</v>
      </c>
      <c r="AJ3712" t="s">
        <v>265</v>
      </c>
      <c r="AL3712" t="str">
        <f>IF(Sudan_News12[[#This Row],[relevancy_classification_english]]="Relevant","مناسب",IF(Sudan_News12[[#This Row],[relevancy_classification_english]]="Relevant","عَرَضِيّ",""))</f>
        <v/>
      </c>
      <c r="AN3712" t="str">
        <f>IF(Sudan_News12[[#This Row],[sentiment_analysis_english]]="Negative","سلبي",IF(Sudan_News12[[#This Row],[sentiment_analysis_english]]="Neutral","حيادي",IF(Sudan_News12[[#This Row],[sentiment_analysis_english]]="Positive","إيجابي","")))</f>
        <v/>
      </c>
      <c r="AO3712" t="e">
        <f>INDEX(TextClassificationList[],MATCH(Sudan_News12[[#This Row],[text_classification_arabic]],TextClassificationList[text_classification_arabic],0),1)</f>
        <v>#N/A</v>
      </c>
      <c r="AQ3712" t="e">
        <f>INDEX(TextClassificationList[],MATCH(Sudan_News12[[#This Row],[text_classification_arabic2]],TextClassificationList[text_classification_arabic],0),1)</f>
        <v>#N/A</v>
      </c>
      <c r="AS3712" t="e">
        <f>INDEX(TextClassificationList[],MATCH(Sudan_News12[[#This Row],[text_classification_arabic3]],TextClassificationList[text_classification_arabic],0),1)</f>
        <v>#N/A</v>
      </c>
      <c r="AU3712" t="e">
        <f>INDEX(TextClassificationList[],MATCH(Sudan_News12[[#This Row],[text_classification_arabic4]],TextClassificationList[text_classification_arabic],0),1)</f>
        <v>#N/A</v>
      </c>
      <c r="AW3712" t="e">
        <f>INDEX(TextClassificationList[],MATCH(Sudan_News12[[#This Row],[text_classification_arabic5]],TextClassificationList[text_classification_arabic],0),1)</f>
        <v>#N/A</v>
      </c>
    </row>
    <row r="3713" spans="1:49" x14ac:dyDescent="0.2">
      <c r="A3713">
        <v>1.2457960068407296E+18</v>
      </c>
      <c r="B3713">
        <v>1.2457960068407296E+18</v>
      </c>
      <c r="C3713" t="s">
        <v>14239</v>
      </c>
      <c r="D3713" s="1">
        <v>43923</v>
      </c>
      <c r="E3713" s="2">
        <v>0.8968518518518519</v>
      </c>
      <c r="F3713">
        <v>200</v>
      </c>
      <c r="G3713">
        <v>1889611729</v>
      </c>
      <c r="H3713" t="s">
        <v>354</v>
      </c>
      <c r="I3713" t="s">
        <v>355</v>
      </c>
      <c r="J3713" t="s">
        <v>265</v>
      </c>
      <c r="K3713" t="s">
        <v>14240</v>
      </c>
      <c r="L3713" t="s">
        <v>266</v>
      </c>
      <c r="M3713" t="s">
        <v>267</v>
      </c>
      <c r="N3713" t="s">
        <v>267</v>
      </c>
      <c r="O3713" t="s">
        <v>267</v>
      </c>
      <c r="P3713">
        <v>1</v>
      </c>
      <c r="Q3713">
        <v>2</v>
      </c>
      <c r="R3713">
        <v>1</v>
      </c>
      <c r="S3713" t="s">
        <v>14241</v>
      </c>
      <c r="T3713" t="s">
        <v>267</v>
      </c>
      <c r="U3713" t="s">
        <v>14242</v>
      </c>
      <c r="V3713" t="b">
        <v>0</v>
      </c>
      <c r="W3713" t="s">
        <v>265</v>
      </c>
      <c r="X3713">
        <v>0</v>
      </c>
      <c r="Y3713" t="s">
        <v>265</v>
      </c>
      <c r="Z3713" t="s">
        <v>265</v>
      </c>
      <c r="AA3713" t="s">
        <v>265</v>
      </c>
      <c r="AB3713" t="s">
        <v>265</v>
      </c>
      <c r="AC3713" t="s">
        <v>265</v>
      </c>
      <c r="AD3713" t="s">
        <v>265</v>
      </c>
      <c r="AE3713" t="s">
        <v>265</v>
      </c>
      <c r="AF3713" t="s">
        <v>267</v>
      </c>
      <c r="AG3713" t="s">
        <v>265</v>
      </c>
      <c r="AH3713" t="s">
        <v>265</v>
      </c>
      <c r="AI3713" t="s">
        <v>265</v>
      </c>
      <c r="AJ3713" t="s">
        <v>265</v>
      </c>
      <c r="AL3713" t="str">
        <f>IF(Sudan_News12[[#This Row],[relevancy_classification_english]]="Relevant","مناسب",IF(Sudan_News12[[#This Row],[relevancy_classification_english]]="Relevant","عَرَضِيّ",""))</f>
        <v/>
      </c>
      <c r="AN3713" t="str">
        <f>IF(Sudan_News12[[#This Row],[sentiment_analysis_english]]="Negative","سلبي",IF(Sudan_News12[[#This Row],[sentiment_analysis_english]]="Neutral","حيادي",IF(Sudan_News12[[#This Row],[sentiment_analysis_english]]="Positive","إيجابي","")))</f>
        <v/>
      </c>
      <c r="AO3713" t="e">
        <f>INDEX(TextClassificationList[],MATCH(Sudan_News12[[#This Row],[text_classification_arabic]],TextClassificationList[text_classification_arabic],0),1)</f>
        <v>#N/A</v>
      </c>
      <c r="AQ3713" t="e">
        <f>INDEX(TextClassificationList[],MATCH(Sudan_News12[[#This Row],[text_classification_arabic2]],TextClassificationList[text_classification_arabic],0),1)</f>
        <v>#N/A</v>
      </c>
      <c r="AS3713" t="e">
        <f>INDEX(TextClassificationList[],MATCH(Sudan_News12[[#This Row],[text_classification_arabic3]],TextClassificationList[text_classification_arabic],0),1)</f>
        <v>#N/A</v>
      </c>
      <c r="AU3713" t="e">
        <f>INDEX(TextClassificationList[],MATCH(Sudan_News12[[#This Row],[text_classification_arabic4]],TextClassificationList[text_classification_arabic],0),1)</f>
        <v>#N/A</v>
      </c>
      <c r="AW3713" t="e">
        <f>INDEX(TextClassificationList[],MATCH(Sudan_News12[[#This Row],[text_classification_arabic5]],TextClassificationList[text_classification_arabic],0),1)</f>
        <v>#N/A</v>
      </c>
    </row>
    <row r="3714" spans="1:49" x14ac:dyDescent="0.2">
      <c r="A3714">
        <v>1.2456704289930854E+18</v>
      </c>
      <c r="B3714">
        <v>1.2456704289930854E+18</v>
      </c>
      <c r="C3714" t="s">
        <v>14243</v>
      </c>
      <c r="D3714" s="1">
        <v>43923</v>
      </c>
      <c r="E3714" s="2">
        <v>0.55032407407407402</v>
      </c>
      <c r="F3714">
        <v>200</v>
      </c>
      <c r="G3714">
        <v>1889611729</v>
      </c>
      <c r="H3714" t="s">
        <v>354</v>
      </c>
      <c r="I3714" t="s">
        <v>355</v>
      </c>
      <c r="J3714" t="s">
        <v>265</v>
      </c>
      <c r="K3714" t="s">
        <v>14244</v>
      </c>
      <c r="L3714" t="s">
        <v>266</v>
      </c>
      <c r="M3714" t="s">
        <v>267</v>
      </c>
      <c r="N3714" t="s">
        <v>267</v>
      </c>
      <c r="O3714" t="s">
        <v>267</v>
      </c>
      <c r="P3714">
        <v>0</v>
      </c>
      <c r="Q3714">
        <v>1</v>
      </c>
      <c r="R3714">
        <v>2</v>
      </c>
      <c r="S3714" t="s">
        <v>267</v>
      </c>
      <c r="T3714" t="s">
        <v>267</v>
      </c>
      <c r="U3714" t="s">
        <v>14245</v>
      </c>
      <c r="V3714" t="b">
        <v>0</v>
      </c>
      <c r="W3714" t="s">
        <v>14246</v>
      </c>
      <c r="X3714">
        <v>0</v>
      </c>
      <c r="Y3714" t="s">
        <v>265</v>
      </c>
      <c r="Z3714" t="s">
        <v>265</v>
      </c>
      <c r="AA3714" t="s">
        <v>265</v>
      </c>
      <c r="AB3714" t="s">
        <v>265</v>
      </c>
      <c r="AC3714" t="s">
        <v>265</v>
      </c>
      <c r="AD3714" t="s">
        <v>265</v>
      </c>
      <c r="AE3714" t="s">
        <v>265</v>
      </c>
      <c r="AF3714" t="s">
        <v>267</v>
      </c>
      <c r="AG3714" t="s">
        <v>265</v>
      </c>
      <c r="AH3714" t="s">
        <v>265</v>
      </c>
      <c r="AI3714" t="s">
        <v>265</v>
      </c>
      <c r="AJ3714" t="s">
        <v>265</v>
      </c>
      <c r="AL3714" t="str">
        <f>IF(Sudan_News12[[#This Row],[relevancy_classification_english]]="Relevant","مناسب",IF(Sudan_News12[[#This Row],[relevancy_classification_english]]="Relevant","عَرَضِيّ",""))</f>
        <v/>
      </c>
      <c r="AN3714" t="str">
        <f>IF(Sudan_News12[[#This Row],[sentiment_analysis_english]]="Negative","سلبي",IF(Sudan_News12[[#This Row],[sentiment_analysis_english]]="Neutral","حيادي",IF(Sudan_News12[[#This Row],[sentiment_analysis_english]]="Positive","إيجابي","")))</f>
        <v/>
      </c>
      <c r="AO3714" t="e">
        <f>INDEX(TextClassificationList[],MATCH(Sudan_News12[[#This Row],[text_classification_arabic]],TextClassificationList[text_classification_arabic],0),1)</f>
        <v>#N/A</v>
      </c>
      <c r="AQ3714" t="e">
        <f>INDEX(TextClassificationList[],MATCH(Sudan_News12[[#This Row],[text_classification_arabic2]],TextClassificationList[text_classification_arabic],0),1)</f>
        <v>#N/A</v>
      </c>
      <c r="AS3714" t="e">
        <f>INDEX(TextClassificationList[],MATCH(Sudan_News12[[#This Row],[text_classification_arabic3]],TextClassificationList[text_classification_arabic],0),1)</f>
        <v>#N/A</v>
      </c>
      <c r="AU3714" t="e">
        <f>INDEX(TextClassificationList[],MATCH(Sudan_News12[[#This Row],[text_classification_arabic4]],TextClassificationList[text_classification_arabic],0),1)</f>
        <v>#N/A</v>
      </c>
      <c r="AW3714" t="e">
        <f>INDEX(TextClassificationList[],MATCH(Sudan_News12[[#This Row],[text_classification_arabic5]],TextClassificationList[text_classification_arabic],0),1)</f>
        <v>#N/A</v>
      </c>
    </row>
    <row r="3715" spans="1:49" x14ac:dyDescent="0.2">
      <c r="A3715">
        <v>1.245670256816898E+18</v>
      </c>
      <c r="B3715">
        <v>1.245670256816898E+18</v>
      </c>
      <c r="C3715" t="s">
        <v>14247</v>
      </c>
      <c r="D3715" s="1">
        <v>43923</v>
      </c>
      <c r="E3715" s="2">
        <v>0.54984953703703698</v>
      </c>
      <c r="F3715">
        <v>200</v>
      </c>
      <c r="G3715">
        <v>1889611729</v>
      </c>
      <c r="H3715" t="s">
        <v>354</v>
      </c>
      <c r="I3715" t="s">
        <v>355</v>
      </c>
      <c r="J3715" t="s">
        <v>265</v>
      </c>
      <c r="K3715" t="s">
        <v>14248</v>
      </c>
      <c r="L3715" t="s">
        <v>266</v>
      </c>
      <c r="M3715" t="s">
        <v>267</v>
      </c>
      <c r="N3715" t="s">
        <v>267</v>
      </c>
      <c r="O3715" t="s">
        <v>267</v>
      </c>
      <c r="P3715">
        <v>0</v>
      </c>
      <c r="Q3715">
        <v>0</v>
      </c>
      <c r="R3715">
        <v>0</v>
      </c>
      <c r="S3715" t="s">
        <v>267</v>
      </c>
      <c r="T3715" t="s">
        <v>267</v>
      </c>
      <c r="U3715" t="s">
        <v>14249</v>
      </c>
      <c r="V3715" t="b">
        <v>0</v>
      </c>
      <c r="W3715" t="s">
        <v>14250</v>
      </c>
      <c r="X3715">
        <v>0</v>
      </c>
      <c r="Y3715" t="s">
        <v>265</v>
      </c>
      <c r="Z3715" t="s">
        <v>265</v>
      </c>
      <c r="AA3715" t="s">
        <v>265</v>
      </c>
      <c r="AB3715" t="s">
        <v>265</v>
      </c>
      <c r="AC3715" t="s">
        <v>265</v>
      </c>
      <c r="AD3715" t="s">
        <v>265</v>
      </c>
      <c r="AE3715" t="s">
        <v>265</v>
      </c>
      <c r="AF3715" t="s">
        <v>267</v>
      </c>
      <c r="AG3715" t="s">
        <v>265</v>
      </c>
      <c r="AH3715" t="s">
        <v>265</v>
      </c>
      <c r="AI3715" t="s">
        <v>265</v>
      </c>
      <c r="AJ3715" t="s">
        <v>265</v>
      </c>
      <c r="AL3715" t="str">
        <f>IF(Sudan_News12[[#This Row],[relevancy_classification_english]]="Relevant","مناسب",IF(Sudan_News12[[#This Row],[relevancy_classification_english]]="Relevant","عَرَضِيّ",""))</f>
        <v/>
      </c>
      <c r="AN3715" t="str">
        <f>IF(Sudan_News12[[#This Row],[sentiment_analysis_english]]="Negative","سلبي",IF(Sudan_News12[[#This Row],[sentiment_analysis_english]]="Neutral","حيادي",IF(Sudan_News12[[#This Row],[sentiment_analysis_english]]="Positive","إيجابي","")))</f>
        <v/>
      </c>
      <c r="AO3715" t="e">
        <f>INDEX(TextClassificationList[],MATCH(Sudan_News12[[#This Row],[text_classification_arabic]],TextClassificationList[text_classification_arabic],0),1)</f>
        <v>#N/A</v>
      </c>
      <c r="AQ3715" t="e">
        <f>INDEX(TextClassificationList[],MATCH(Sudan_News12[[#This Row],[text_classification_arabic2]],TextClassificationList[text_classification_arabic],0),1)</f>
        <v>#N/A</v>
      </c>
      <c r="AS3715" t="e">
        <f>INDEX(TextClassificationList[],MATCH(Sudan_News12[[#This Row],[text_classification_arabic3]],TextClassificationList[text_classification_arabic],0),1)</f>
        <v>#N/A</v>
      </c>
      <c r="AU3715" t="e">
        <f>INDEX(TextClassificationList[],MATCH(Sudan_News12[[#This Row],[text_classification_arabic4]],TextClassificationList[text_classification_arabic],0),1)</f>
        <v>#N/A</v>
      </c>
      <c r="AW3715" t="e">
        <f>INDEX(TextClassificationList[],MATCH(Sudan_News12[[#This Row],[text_classification_arabic5]],TextClassificationList[text_classification_arabic],0),1)</f>
        <v>#N/A</v>
      </c>
    </row>
    <row r="3716" spans="1:49" x14ac:dyDescent="0.2">
      <c r="A3716">
        <v>1.2456383713444127E+18</v>
      </c>
      <c r="B3716">
        <v>1.2456041516957737E+18</v>
      </c>
      <c r="C3716" t="s">
        <v>14251</v>
      </c>
      <c r="D3716" s="1">
        <v>43923</v>
      </c>
      <c r="E3716" s="2">
        <v>0.46186342592592594</v>
      </c>
      <c r="F3716">
        <v>200</v>
      </c>
      <c r="G3716">
        <v>1889611729</v>
      </c>
      <c r="H3716" t="s">
        <v>354</v>
      </c>
      <c r="I3716" t="s">
        <v>355</v>
      </c>
      <c r="J3716" t="s">
        <v>265</v>
      </c>
      <c r="K3716" t="s">
        <v>14252</v>
      </c>
      <c r="L3716" t="s">
        <v>266</v>
      </c>
      <c r="M3716" t="s">
        <v>267</v>
      </c>
      <c r="N3716" t="s">
        <v>267</v>
      </c>
      <c r="O3716" t="s">
        <v>267</v>
      </c>
      <c r="P3716">
        <v>0</v>
      </c>
      <c r="Q3716">
        <v>0</v>
      </c>
      <c r="R3716">
        <v>1</v>
      </c>
      <c r="S3716" t="s">
        <v>267</v>
      </c>
      <c r="T3716" t="s">
        <v>267</v>
      </c>
      <c r="U3716" t="s">
        <v>14253</v>
      </c>
      <c r="V3716" t="b">
        <v>0</v>
      </c>
      <c r="W3716" t="s">
        <v>265</v>
      </c>
      <c r="X3716">
        <v>0</v>
      </c>
      <c r="Y3716" t="s">
        <v>265</v>
      </c>
      <c r="Z3716" t="s">
        <v>265</v>
      </c>
      <c r="AA3716" t="s">
        <v>265</v>
      </c>
      <c r="AB3716" t="s">
        <v>265</v>
      </c>
      <c r="AC3716" t="s">
        <v>265</v>
      </c>
      <c r="AD3716" t="s">
        <v>265</v>
      </c>
      <c r="AE3716" t="s">
        <v>265</v>
      </c>
      <c r="AF3716" t="s">
        <v>14254</v>
      </c>
      <c r="AG3716" t="s">
        <v>265</v>
      </c>
      <c r="AH3716" t="s">
        <v>265</v>
      </c>
      <c r="AI3716" t="s">
        <v>265</v>
      </c>
      <c r="AJ3716" t="s">
        <v>265</v>
      </c>
      <c r="AL3716" t="str">
        <f>IF(Sudan_News12[[#This Row],[relevancy_classification_english]]="Relevant","مناسب",IF(Sudan_News12[[#This Row],[relevancy_classification_english]]="Relevant","عَرَضِيّ",""))</f>
        <v/>
      </c>
      <c r="AN3716" t="str">
        <f>IF(Sudan_News12[[#This Row],[sentiment_analysis_english]]="Negative","سلبي",IF(Sudan_News12[[#This Row],[sentiment_analysis_english]]="Neutral","حيادي",IF(Sudan_News12[[#This Row],[sentiment_analysis_english]]="Positive","إيجابي","")))</f>
        <v/>
      </c>
      <c r="AO3716" t="e">
        <f>INDEX(TextClassificationList[],MATCH(Sudan_News12[[#This Row],[text_classification_arabic]],TextClassificationList[text_classification_arabic],0),1)</f>
        <v>#N/A</v>
      </c>
      <c r="AQ3716" t="e">
        <f>INDEX(TextClassificationList[],MATCH(Sudan_News12[[#This Row],[text_classification_arabic2]],TextClassificationList[text_classification_arabic],0),1)</f>
        <v>#N/A</v>
      </c>
      <c r="AS3716" t="e">
        <f>INDEX(TextClassificationList[],MATCH(Sudan_News12[[#This Row],[text_classification_arabic3]],TextClassificationList[text_classification_arabic],0),1)</f>
        <v>#N/A</v>
      </c>
      <c r="AU3716" t="e">
        <f>INDEX(TextClassificationList[],MATCH(Sudan_News12[[#This Row],[text_classification_arabic4]],TextClassificationList[text_classification_arabic],0),1)</f>
        <v>#N/A</v>
      </c>
      <c r="AW3716" t="e">
        <f>INDEX(TextClassificationList[],MATCH(Sudan_News12[[#This Row],[text_classification_arabic5]],TextClassificationList[text_classification_arabic],0),1)</f>
        <v>#N/A</v>
      </c>
    </row>
    <row r="3717" spans="1:49" x14ac:dyDescent="0.2">
      <c r="A3717">
        <v>1.2455294190259773E+18</v>
      </c>
      <c r="B3717">
        <v>1.2452888141024338E+18</v>
      </c>
      <c r="C3717" t="s">
        <v>14255</v>
      </c>
      <c r="D3717" s="1">
        <v>43923</v>
      </c>
      <c r="E3717" s="2">
        <v>0.16120370370370371</v>
      </c>
      <c r="F3717">
        <v>200</v>
      </c>
      <c r="G3717">
        <v>1889611729</v>
      </c>
      <c r="H3717" t="s">
        <v>354</v>
      </c>
      <c r="I3717" t="s">
        <v>355</v>
      </c>
      <c r="J3717" t="s">
        <v>265</v>
      </c>
      <c r="K3717" t="s">
        <v>14256</v>
      </c>
      <c r="L3717" t="s">
        <v>266</v>
      </c>
      <c r="M3717" t="s">
        <v>267</v>
      </c>
      <c r="N3717" t="s">
        <v>267</v>
      </c>
      <c r="O3717" t="s">
        <v>267</v>
      </c>
      <c r="P3717">
        <v>0</v>
      </c>
      <c r="Q3717">
        <v>0</v>
      </c>
      <c r="R3717">
        <v>1</v>
      </c>
      <c r="S3717" t="s">
        <v>267</v>
      </c>
      <c r="T3717" t="s">
        <v>267</v>
      </c>
      <c r="U3717" t="s">
        <v>14257</v>
      </c>
      <c r="V3717" t="b">
        <v>0</v>
      </c>
      <c r="W3717" t="s">
        <v>265</v>
      </c>
      <c r="X3717">
        <v>0</v>
      </c>
      <c r="Y3717" t="s">
        <v>265</v>
      </c>
      <c r="Z3717" t="s">
        <v>265</v>
      </c>
      <c r="AA3717" t="s">
        <v>265</v>
      </c>
      <c r="AB3717" t="s">
        <v>265</v>
      </c>
      <c r="AC3717" t="s">
        <v>265</v>
      </c>
      <c r="AD3717" t="s">
        <v>265</v>
      </c>
      <c r="AE3717" t="s">
        <v>265</v>
      </c>
      <c r="AF3717" t="s">
        <v>14258</v>
      </c>
      <c r="AG3717" t="s">
        <v>265</v>
      </c>
      <c r="AH3717" t="s">
        <v>265</v>
      </c>
      <c r="AI3717" t="s">
        <v>265</v>
      </c>
      <c r="AJ3717" t="s">
        <v>265</v>
      </c>
      <c r="AL3717" t="str">
        <f>IF(Sudan_News12[[#This Row],[relevancy_classification_english]]="Relevant","مناسب",IF(Sudan_News12[[#This Row],[relevancy_classification_english]]="Relevant","عَرَضِيّ",""))</f>
        <v/>
      </c>
      <c r="AN3717" t="str">
        <f>IF(Sudan_News12[[#This Row],[sentiment_analysis_english]]="Negative","سلبي",IF(Sudan_News12[[#This Row],[sentiment_analysis_english]]="Neutral","حيادي",IF(Sudan_News12[[#This Row],[sentiment_analysis_english]]="Positive","إيجابي","")))</f>
        <v/>
      </c>
      <c r="AO3717" t="e">
        <f>INDEX(TextClassificationList[],MATCH(Sudan_News12[[#This Row],[text_classification_arabic]],TextClassificationList[text_classification_arabic],0),1)</f>
        <v>#N/A</v>
      </c>
      <c r="AQ3717" t="e">
        <f>INDEX(TextClassificationList[],MATCH(Sudan_News12[[#This Row],[text_classification_arabic2]],TextClassificationList[text_classification_arabic],0),1)</f>
        <v>#N/A</v>
      </c>
      <c r="AS3717" t="e">
        <f>INDEX(TextClassificationList[],MATCH(Sudan_News12[[#This Row],[text_classification_arabic3]],TextClassificationList[text_classification_arabic],0),1)</f>
        <v>#N/A</v>
      </c>
      <c r="AU3717" t="e">
        <f>INDEX(TextClassificationList[],MATCH(Sudan_News12[[#This Row],[text_classification_arabic4]],TextClassificationList[text_classification_arabic],0),1)</f>
        <v>#N/A</v>
      </c>
      <c r="AW3717" t="e">
        <f>INDEX(TextClassificationList[],MATCH(Sudan_News12[[#This Row],[text_classification_arabic5]],TextClassificationList[text_classification_arabic],0),1)</f>
        <v>#N/A</v>
      </c>
    </row>
    <row r="3718" spans="1:49" x14ac:dyDescent="0.2">
      <c r="A3718">
        <v>1.2453343538377277E+18</v>
      </c>
      <c r="B3718">
        <v>1.2453343538377277E+18</v>
      </c>
      <c r="C3718" t="s">
        <v>14259</v>
      </c>
      <c r="D3718" s="1">
        <v>43922</v>
      </c>
      <c r="E3718" s="2">
        <v>0.62292824074074071</v>
      </c>
      <c r="F3718">
        <v>200</v>
      </c>
      <c r="G3718">
        <v>1889611729</v>
      </c>
      <c r="H3718" t="s">
        <v>354</v>
      </c>
      <c r="I3718" t="s">
        <v>355</v>
      </c>
      <c r="J3718" t="s">
        <v>265</v>
      </c>
      <c r="K3718" t="s">
        <v>14260</v>
      </c>
      <c r="L3718" t="s">
        <v>266</v>
      </c>
      <c r="M3718" t="s">
        <v>267</v>
      </c>
      <c r="N3718" t="s">
        <v>267</v>
      </c>
      <c r="O3718" t="s">
        <v>267</v>
      </c>
      <c r="P3718">
        <v>0</v>
      </c>
      <c r="Q3718">
        <v>0</v>
      </c>
      <c r="R3718">
        <v>1</v>
      </c>
      <c r="S3718" t="s">
        <v>267</v>
      </c>
      <c r="T3718" t="s">
        <v>267</v>
      </c>
      <c r="U3718" t="s">
        <v>14261</v>
      </c>
      <c r="V3718" t="b">
        <v>0</v>
      </c>
      <c r="W3718" t="s">
        <v>265</v>
      </c>
      <c r="X3718">
        <v>0</v>
      </c>
      <c r="Y3718" t="s">
        <v>265</v>
      </c>
      <c r="Z3718" t="s">
        <v>265</v>
      </c>
      <c r="AA3718" t="s">
        <v>265</v>
      </c>
      <c r="AB3718" t="s">
        <v>265</v>
      </c>
      <c r="AC3718" t="s">
        <v>265</v>
      </c>
      <c r="AD3718" t="s">
        <v>265</v>
      </c>
      <c r="AE3718" t="s">
        <v>265</v>
      </c>
      <c r="AF3718" t="s">
        <v>267</v>
      </c>
      <c r="AG3718" t="s">
        <v>265</v>
      </c>
      <c r="AH3718" t="s">
        <v>265</v>
      </c>
      <c r="AI3718" t="s">
        <v>265</v>
      </c>
      <c r="AJ3718" t="s">
        <v>265</v>
      </c>
      <c r="AL3718" t="str">
        <f>IF(Sudan_News12[[#This Row],[relevancy_classification_english]]="Relevant","مناسب",IF(Sudan_News12[[#This Row],[relevancy_classification_english]]="Relevant","عَرَضِيّ",""))</f>
        <v/>
      </c>
      <c r="AN3718" t="str">
        <f>IF(Sudan_News12[[#This Row],[sentiment_analysis_english]]="Negative","سلبي",IF(Sudan_News12[[#This Row],[sentiment_analysis_english]]="Neutral","حيادي",IF(Sudan_News12[[#This Row],[sentiment_analysis_english]]="Positive","إيجابي","")))</f>
        <v/>
      </c>
      <c r="AO3718" t="e">
        <f>INDEX(TextClassificationList[],MATCH(Sudan_News12[[#This Row],[text_classification_arabic]],TextClassificationList[text_classification_arabic],0),1)</f>
        <v>#N/A</v>
      </c>
      <c r="AQ3718" t="e">
        <f>INDEX(TextClassificationList[],MATCH(Sudan_News12[[#This Row],[text_classification_arabic2]],TextClassificationList[text_classification_arabic],0),1)</f>
        <v>#N/A</v>
      </c>
      <c r="AS3718" t="e">
        <f>INDEX(TextClassificationList[],MATCH(Sudan_News12[[#This Row],[text_classification_arabic3]],TextClassificationList[text_classification_arabic],0),1)</f>
        <v>#N/A</v>
      </c>
      <c r="AU3718" t="e">
        <f>INDEX(TextClassificationList[],MATCH(Sudan_News12[[#This Row],[text_classification_arabic4]],TextClassificationList[text_classification_arabic],0),1)</f>
        <v>#N/A</v>
      </c>
      <c r="AW3718" t="e">
        <f>INDEX(TextClassificationList[],MATCH(Sudan_News12[[#This Row],[text_classification_arabic5]],TextClassificationList[text_classification_arabic],0),1)</f>
        <v>#N/A</v>
      </c>
    </row>
    <row r="3719" spans="1:49" x14ac:dyDescent="0.2">
      <c r="A3719">
        <v>1.2451275057255875E+18</v>
      </c>
      <c r="B3719">
        <v>1.2451275057255875E+18</v>
      </c>
      <c r="C3719" t="s">
        <v>14262</v>
      </c>
      <c r="D3719" s="1">
        <v>43922</v>
      </c>
      <c r="E3719" s="2">
        <v>5.2141203703703703E-2</v>
      </c>
      <c r="F3719">
        <v>200</v>
      </c>
      <c r="G3719">
        <v>1889611729</v>
      </c>
      <c r="H3719" t="s">
        <v>354</v>
      </c>
      <c r="I3719" t="s">
        <v>355</v>
      </c>
      <c r="J3719" t="s">
        <v>265</v>
      </c>
      <c r="K3719" t="s">
        <v>14263</v>
      </c>
      <c r="L3719" t="s">
        <v>278</v>
      </c>
      <c r="M3719" t="s">
        <v>267</v>
      </c>
      <c r="N3719" t="s">
        <v>267</v>
      </c>
      <c r="O3719" t="s">
        <v>267</v>
      </c>
      <c r="P3719">
        <v>0</v>
      </c>
      <c r="Q3719">
        <v>0</v>
      </c>
      <c r="R3719">
        <v>3</v>
      </c>
      <c r="S3719" t="s">
        <v>14264</v>
      </c>
      <c r="T3719" t="s">
        <v>267</v>
      </c>
      <c r="U3719" t="s">
        <v>14265</v>
      </c>
      <c r="V3719" t="b">
        <v>0</v>
      </c>
      <c r="W3719" t="s">
        <v>265</v>
      </c>
      <c r="X3719">
        <v>1</v>
      </c>
      <c r="Y3719" t="s">
        <v>14266</v>
      </c>
      <c r="Z3719" t="s">
        <v>265</v>
      </c>
      <c r="AA3719" t="s">
        <v>265</v>
      </c>
      <c r="AB3719" t="s">
        <v>265</v>
      </c>
      <c r="AC3719" t="s">
        <v>265</v>
      </c>
      <c r="AD3719" t="s">
        <v>265</v>
      </c>
      <c r="AE3719" t="s">
        <v>265</v>
      </c>
      <c r="AF3719" t="s">
        <v>267</v>
      </c>
      <c r="AG3719" t="s">
        <v>265</v>
      </c>
      <c r="AH3719" t="s">
        <v>265</v>
      </c>
      <c r="AI3719" t="s">
        <v>265</v>
      </c>
      <c r="AJ3719" t="s">
        <v>265</v>
      </c>
      <c r="AL3719" t="str">
        <f>IF(Sudan_News12[[#This Row],[relevancy_classification_english]]="Relevant","مناسب",IF(Sudan_News12[[#This Row],[relevancy_classification_english]]="Relevant","عَرَضِيّ",""))</f>
        <v/>
      </c>
      <c r="AN3719" t="str">
        <f>IF(Sudan_News12[[#This Row],[sentiment_analysis_english]]="Negative","سلبي",IF(Sudan_News12[[#This Row],[sentiment_analysis_english]]="Neutral","حيادي",IF(Sudan_News12[[#This Row],[sentiment_analysis_english]]="Positive","إيجابي","")))</f>
        <v/>
      </c>
      <c r="AO3719" t="e">
        <f>INDEX(TextClassificationList[],MATCH(Sudan_News12[[#This Row],[text_classification_arabic]],TextClassificationList[text_classification_arabic],0),1)</f>
        <v>#N/A</v>
      </c>
      <c r="AQ3719" t="e">
        <f>INDEX(TextClassificationList[],MATCH(Sudan_News12[[#This Row],[text_classification_arabic2]],TextClassificationList[text_classification_arabic],0),1)</f>
        <v>#N/A</v>
      </c>
      <c r="AS3719" t="e">
        <f>INDEX(TextClassificationList[],MATCH(Sudan_News12[[#This Row],[text_classification_arabic3]],TextClassificationList[text_classification_arabic],0),1)</f>
        <v>#N/A</v>
      </c>
      <c r="AU3719" t="e">
        <f>INDEX(TextClassificationList[],MATCH(Sudan_News12[[#This Row],[text_classification_arabic4]],TextClassificationList[text_classification_arabic],0),1)</f>
        <v>#N/A</v>
      </c>
      <c r="AW3719" t="e">
        <f>INDEX(TextClassificationList[],MATCH(Sudan_News12[[#This Row],[text_classification_arabic5]],TextClassificationList[text_classification_arabic],0),1)</f>
        <v>#N/A</v>
      </c>
    </row>
    <row r="3720" spans="1:49" x14ac:dyDescent="0.2">
      <c r="A3720">
        <v>1.244698292178559E+18</v>
      </c>
      <c r="B3720">
        <v>1.244698292178559E+18</v>
      </c>
      <c r="C3720" t="s">
        <v>14267</v>
      </c>
      <c r="D3720" s="1">
        <v>43920</v>
      </c>
      <c r="E3720" s="2">
        <v>0.86773148148148149</v>
      </c>
      <c r="F3720">
        <v>200</v>
      </c>
      <c r="G3720">
        <v>1889611729</v>
      </c>
      <c r="H3720" t="s">
        <v>354</v>
      </c>
      <c r="I3720" t="s">
        <v>355</v>
      </c>
      <c r="J3720" t="s">
        <v>265</v>
      </c>
      <c r="K3720" t="s">
        <v>14268</v>
      </c>
      <c r="L3720" t="s">
        <v>266</v>
      </c>
      <c r="M3720" t="s">
        <v>267</v>
      </c>
      <c r="N3720" t="s">
        <v>267</v>
      </c>
      <c r="O3720" t="s">
        <v>267</v>
      </c>
      <c r="P3720">
        <v>0</v>
      </c>
      <c r="Q3720">
        <v>0</v>
      </c>
      <c r="R3720">
        <v>1</v>
      </c>
      <c r="S3720" t="s">
        <v>267</v>
      </c>
      <c r="T3720" t="s">
        <v>267</v>
      </c>
      <c r="U3720" t="s">
        <v>14269</v>
      </c>
      <c r="V3720" t="b">
        <v>0</v>
      </c>
      <c r="W3720" t="s">
        <v>14270</v>
      </c>
      <c r="X3720">
        <v>0</v>
      </c>
      <c r="Y3720" t="s">
        <v>265</v>
      </c>
      <c r="Z3720" t="s">
        <v>265</v>
      </c>
      <c r="AA3720" t="s">
        <v>265</v>
      </c>
      <c r="AB3720" t="s">
        <v>265</v>
      </c>
      <c r="AC3720" t="s">
        <v>265</v>
      </c>
      <c r="AD3720" t="s">
        <v>265</v>
      </c>
      <c r="AE3720" t="s">
        <v>265</v>
      </c>
      <c r="AF3720" t="s">
        <v>267</v>
      </c>
      <c r="AG3720" t="s">
        <v>265</v>
      </c>
      <c r="AH3720" t="s">
        <v>265</v>
      </c>
      <c r="AI3720" t="s">
        <v>265</v>
      </c>
      <c r="AJ3720" t="s">
        <v>265</v>
      </c>
      <c r="AL3720" t="str">
        <f>IF(Sudan_News12[[#This Row],[relevancy_classification_english]]="Relevant","مناسب",IF(Sudan_News12[[#This Row],[relevancy_classification_english]]="Relevant","عَرَضِيّ",""))</f>
        <v/>
      </c>
      <c r="AN3720" t="str">
        <f>IF(Sudan_News12[[#This Row],[sentiment_analysis_english]]="Negative","سلبي",IF(Sudan_News12[[#This Row],[sentiment_analysis_english]]="Neutral","حيادي",IF(Sudan_News12[[#This Row],[sentiment_analysis_english]]="Positive","إيجابي","")))</f>
        <v/>
      </c>
      <c r="AO3720" t="e">
        <f>INDEX(TextClassificationList[],MATCH(Sudan_News12[[#This Row],[text_classification_arabic]],TextClassificationList[text_classification_arabic],0),1)</f>
        <v>#N/A</v>
      </c>
      <c r="AQ3720" t="e">
        <f>INDEX(TextClassificationList[],MATCH(Sudan_News12[[#This Row],[text_classification_arabic2]],TextClassificationList[text_classification_arabic],0),1)</f>
        <v>#N/A</v>
      </c>
      <c r="AS3720" t="e">
        <f>INDEX(TextClassificationList[],MATCH(Sudan_News12[[#This Row],[text_classification_arabic3]],TextClassificationList[text_classification_arabic],0),1)</f>
        <v>#N/A</v>
      </c>
      <c r="AU3720" t="e">
        <f>INDEX(TextClassificationList[],MATCH(Sudan_News12[[#This Row],[text_classification_arabic4]],TextClassificationList[text_classification_arabic],0),1)</f>
        <v>#N/A</v>
      </c>
      <c r="AW3720" t="e">
        <f>INDEX(TextClassificationList[],MATCH(Sudan_News12[[#This Row],[text_classification_arabic5]],TextClassificationList[text_classification_arabic],0),1)</f>
        <v>#N/A</v>
      </c>
    </row>
    <row r="3721" spans="1:49" x14ac:dyDescent="0.2">
      <c r="A3721">
        <v>1.2446039493338522E+18</v>
      </c>
      <c r="B3721">
        <v>1.2445618097822556E+18</v>
      </c>
      <c r="C3721" t="s">
        <v>14271</v>
      </c>
      <c r="D3721" s="1">
        <v>43920</v>
      </c>
      <c r="E3721" s="2">
        <v>0.60739583333333336</v>
      </c>
      <c r="F3721">
        <v>200</v>
      </c>
      <c r="G3721">
        <v>1889611729</v>
      </c>
      <c r="H3721" t="s">
        <v>354</v>
      </c>
      <c r="I3721" t="s">
        <v>355</v>
      </c>
      <c r="J3721" t="s">
        <v>265</v>
      </c>
      <c r="K3721" t="s">
        <v>14272</v>
      </c>
      <c r="L3721" t="s">
        <v>266</v>
      </c>
      <c r="M3721" t="s">
        <v>267</v>
      </c>
      <c r="N3721" t="s">
        <v>267</v>
      </c>
      <c r="O3721" t="s">
        <v>267</v>
      </c>
      <c r="P3721">
        <v>0</v>
      </c>
      <c r="Q3721">
        <v>0</v>
      </c>
      <c r="R3721">
        <v>0</v>
      </c>
      <c r="S3721" t="s">
        <v>267</v>
      </c>
      <c r="T3721" t="s">
        <v>267</v>
      </c>
      <c r="U3721" t="s">
        <v>14273</v>
      </c>
      <c r="V3721" t="b">
        <v>0</v>
      </c>
      <c r="W3721" t="s">
        <v>265</v>
      </c>
      <c r="X3721">
        <v>0</v>
      </c>
      <c r="Y3721" t="s">
        <v>265</v>
      </c>
      <c r="Z3721" t="s">
        <v>265</v>
      </c>
      <c r="AA3721" t="s">
        <v>265</v>
      </c>
      <c r="AB3721" t="s">
        <v>265</v>
      </c>
      <c r="AC3721" t="s">
        <v>265</v>
      </c>
      <c r="AD3721" t="s">
        <v>265</v>
      </c>
      <c r="AE3721" t="s">
        <v>265</v>
      </c>
      <c r="AF3721" t="s">
        <v>14274</v>
      </c>
      <c r="AG3721" t="s">
        <v>265</v>
      </c>
      <c r="AH3721" t="s">
        <v>265</v>
      </c>
      <c r="AI3721" t="s">
        <v>265</v>
      </c>
      <c r="AJ3721" t="s">
        <v>265</v>
      </c>
      <c r="AL3721" t="str">
        <f>IF(Sudan_News12[[#This Row],[relevancy_classification_english]]="Relevant","مناسب",IF(Sudan_News12[[#This Row],[relevancy_classification_english]]="Relevant","عَرَضِيّ",""))</f>
        <v/>
      </c>
      <c r="AN3721" t="str">
        <f>IF(Sudan_News12[[#This Row],[sentiment_analysis_english]]="Negative","سلبي",IF(Sudan_News12[[#This Row],[sentiment_analysis_english]]="Neutral","حيادي",IF(Sudan_News12[[#This Row],[sentiment_analysis_english]]="Positive","إيجابي","")))</f>
        <v/>
      </c>
      <c r="AO3721" t="e">
        <f>INDEX(TextClassificationList[],MATCH(Sudan_News12[[#This Row],[text_classification_arabic]],TextClassificationList[text_classification_arabic],0),1)</f>
        <v>#N/A</v>
      </c>
      <c r="AQ3721" t="e">
        <f>INDEX(TextClassificationList[],MATCH(Sudan_News12[[#This Row],[text_classification_arabic2]],TextClassificationList[text_classification_arabic],0),1)</f>
        <v>#N/A</v>
      </c>
      <c r="AS3721" t="e">
        <f>INDEX(TextClassificationList[],MATCH(Sudan_News12[[#This Row],[text_classification_arabic3]],TextClassificationList[text_classification_arabic],0),1)</f>
        <v>#N/A</v>
      </c>
      <c r="AU3721" t="e">
        <f>INDEX(TextClassificationList[],MATCH(Sudan_News12[[#This Row],[text_classification_arabic4]],TextClassificationList[text_classification_arabic],0),1)</f>
        <v>#N/A</v>
      </c>
      <c r="AW3721" t="e">
        <f>INDEX(TextClassificationList[],MATCH(Sudan_News12[[#This Row],[text_classification_arabic5]],TextClassificationList[text_classification_arabic],0),1)</f>
        <v>#N/A</v>
      </c>
    </row>
    <row r="3722" spans="1:49" x14ac:dyDescent="0.2">
      <c r="A3722">
        <v>1.2444371438141317E+18</v>
      </c>
      <c r="B3722">
        <v>1.2444371438141317E+18</v>
      </c>
      <c r="C3722" t="s">
        <v>14275</v>
      </c>
      <c r="D3722" s="1">
        <v>43920</v>
      </c>
      <c r="E3722" s="2">
        <v>0.14710648148148148</v>
      </c>
      <c r="F3722">
        <v>200</v>
      </c>
      <c r="G3722">
        <v>1889611729</v>
      </c>
      <c r="H3722" t="s">
        <v>354</v>
      </c>
      <c r="I3722" t="s">
        <v>355</v>
      </c>
      <c r="J3722" t="s">
        <v>265</v>
      </c>
      <c r="K3722" t="s">
        <v>14276</v>
      </c>
      <c r="L3722" t="s">
        <v>266</v>
      </c>
      <c r="M3722" t="s">
        <v>267</v>
      </c>
      <c r="N3722" t="s">
        <v>267</v>
      </c>
      <c r="O3722" t="s">
        <v>267</v>
      </c>
      <c r="P3722">
        <v>0</v>
      </c>
      <c r="Q3722">
        <v>0</v>
      </c>
      <c r="R3722">
        <v>1</v>
      </c>
      <c r="S3722" t="s">
        <v>267</v>
      </c>
      <c r="T3722" t="s">
        <v>267</v>
      </c>
      <c r="U3722" t="s">
        <v>14277</v>
      </c>
      <c r="V3722" t="b">
        <v>0</v>
      </c>
      <c r="W3722" t="s">
        <v>265</v>
      </c>
      <c r="X3722">
        <v>0</v>
      </c>
      <c r="Y3722" t="s">
        <v>265</v>
      </c>
      <c r="Z3722" t="s">
        <v>265</v>
      </c>
      <c r="AA3722" t="s">
        <v>265</v>
      </c>
      <c r="AB3722" t="s">
        <v>265</v>
      </c>
      <c r="AC3722" t="s">
        <v>265</v>
      </c>
      <c r="AD3722" t="s">
        <v>265</v>
      </c>
      <c r="AE3722" t="s">
        <v>265</v>
      </c>
      <c r="AF3722" t="s">
        <v>267</v>
      </c>
      <c r="AG3722" t="s">
        <v>265</v>
      </c>
      <c r="AH3722" t="s">
        <v>265</v>
      </c>
      <c r="AI3722" t="s">
        <v>265</v>
      </c>
      <c r="AJ3722" t="s">
        <v>265</v>
      </c>
      <c r="AL3722" t="str">
        <f>IF(Sudan_News12[[#This Row],[relevancy_classification_english]]="Relevant","مناسب",IF(Sudan_News12[[#This Row],[relevancy_classification_english]]="Relevant","عَرَضِيّ",""))</f>
        <v/>
      </c>
      <c r="AN3722" t="str">
        <f>IF(Sudan_News12[[#This Row],[sentiment_analysis_english]]="Negative","سلبي",IF(Sudan_News12[[#This Row],[sentiment_analysis_english]]="Neutral","حيادي",IF(Sudan_News12[[#This Row],[sentiment_analysis_english]]="Positive","إيجابي","")))</f>
        <v/>
      </c>
      <c r="AO3722" t="e">
        <f>INDEX(TextClassificationList[],MATCH(Sudan_News12[[#This Row],[text_classification_arabic]],TextClassificationList[text_classification_arabic],0),1)</f>
        <v>#N/A</v>
      </c>
      <c r="AQ3722" t="e">
        <f>INDEX(TextClassificationList[],MATCH(Sudan_News12[[#This Row],[text_classification_arabic2]],TextClassificationList[text_classification_arabic],0),1)</f>
        <v>#N/A</v>
      </c>
      <c r="AS3722" t="e">
        <f>INDEX(TextClassificationList[],MATCH(Sudan_News12[[#This Row],[text_classification_arabic3]],TextClassificationList[text_classification_arabic],0),1)</f>
        <v>#N/A</v>
      </c>
      <c r="AU3722" t="e">
        <f>INDEX(TextClassificationList[],MATCH(Sudan_News12[[#This Row],[text_classification_arabic4]],TextClassificationList[text_classification_arabic],0),1)</f>
        <v>#N/A</v>
      </c>
      <c r="AW3722" t="e">
        <f>INDEX(TextClassificationList[],MATCH(Sudan_News12[[#This Row],[text_classification_arabic5]],TextClassificationList[text_classification_arabic],0),1)</f>
        <v>#N/A</v>
      </c>
    </row>
    <row r="3723" spans="1:49" x14ac:dyDescent="0.2">
      <c r="A3723">
        <v>1.2444367168171254E+18</v>
      </c>
      <c r="B3723">
        <v>1.2444367168171254E+18</v>
      </c>
      <c r="C3723" t="s">
        <v>14278</v>
      </c>
      <c r="D3723" s="1">
        <v>43920</v>
      </c>
      <c r="E3723" s="2">
        <v>0.14592592592592593</v>
      </c>
      <c r="F3723">
        <v>200</v>
      </c>
      <c r="G3723">
        <v>1889611729</v>
      </c>
      <c r="H3723" t="s">
        <v>354</v>
      </c>
      <c r="I3723" t="s">
        <v>355</v>
      </c>
      <c r="J3723" t="s">
        <v>265</v>
      </c>
      <c r="K3723" t="s">
        <v>14279</v>
      </c>
      <c r="L3723" t="s">
        <v>266</v>
      </c>
      <c r="M3723" t="s">
        <v>267</v>
      </c>
      <c r="N3723" t="s">
        <v>267</v>
      </c>
      <c r="O3723" t="s">
        <v>267</v>
      </c>
      <c r="P3723">
        <v>0</v>
      </c>
      <c r="Q3723">
        <v>0</v>
      </c>
      <c r="R3723">
        <v>1</v>
      </c>
      <c r="S3723" t="s">
        <v>267</v>
      </c>
      <c r="T3723" t="s">
        <v>267</v>
      </c>
      <c r="U3723" t="s">
        <v>14280</v>
      </c>
      <c r="V3723" t="b">
        <v>0</v>
      </c>
      <c r="W3723" t="s">
        <v>265</v>
      </c>
      <c r="X3723">
        <v>0</v>
      </c>
      <c r="Y3723" t="s">
        <v>265</v>
      </c>
      <c r="Z3723" t="s">
        <v>265</v>
      </c>
      <c r="AA3723" t="s">
        <v>265</v>
      </c>
      <c r="AB3723" t="s">
        <v>265</v>
      </c>
      <c r="AC3723" t="s">
        <v>265</v>
      </c>
      <c r="AD3723" t="s">
        <v>265</v>
      </c>
      <c r="AE3723" t="s">
        <v>265</v>
      </c>
      <c r="AF3723" t="s">
        <v>267</v>
      </c>
      <c r="AG3723" t="s">
        <v>265</v>
      </c>
      <c r="AH3723" t="s">
        <v>265</v>
      </c>
      <c r="AI3723" t="s">
        <v>265</v>
      </c>
      <c r="AJ3723" t="s">
        <v>265</v>
      </c>
      <c r="AL3723" t="str">
        <f>IF(Sudan_News12[[#This Row],[relevancy_classification_english]]="Relevant","مناسب",IF(Sudan_News12[[#This Row],[relevancy_classification_english]]="Relevant","عَرَضِيّ",""))</f>
        <v/>
      </c>
      <c r="AN3723" t="str">
        <f>IF(Sudan_News12[[#This Row],[sentiment_analysis_english]]="Negative","سلبي",IF(Sudan_News12[[#This Row],[sentiment_analysis_english]]="Neutral","حيادي",IF(Sudan_News12[[#This Row],[sentiment_analysis_english]]="Positive","إيجابي","")))</f>
        <v/>
      </c>
      <c r="AO3723" t="e">
        <f>INDEX(TextClassificationList[],MATCH(Sudan_News12[[#This Row],[text_classification_arabic]],TextClassificationList[text_classification_arabic],0),1)</f>
        <v>#N/A</v>
      </c>
      <c r="AQ3723" t="e">
        <f>INDEX(TextClassificationList[],MATCH(Sudan_News12[[#This Row],[text_classification_arabic2]],TextClassificationList[text_classification_arabic],0),1)</f>
        <v>#N/A</v>
      </c>
      <c r="AS3723" t="e">
        <f>INDEX(TextClassificationList[],MATCH(Sudan_News12[[#This Row],[text_classification_arabic3]],TextClassificationList[text_classification_arabic],0),1)</f>
        <v>#N/A</v>
      </c>
      <c r="AU3723" t="e">
        <f>INDEX(TextClassificationList[],MATCH(Sudan_News12[[#This Row],[text_classification_arabic4]],TextClassificationList[text_classification_arabic],0),1)</f>
        <v>#N/A</v>
      </c>
      <c r="AW3723" t="e">
        <f>INDEX(TextClassificationList[],MATCH(Sudan_News12[[#This Row],[text_classification_arabic5]],TextClassificationList[text_classification_arabic],0),1)</f>
        <v>#N/A</v>
      </c>
    </row>
    <row r="3724" spans="1:49" x14ac:dyDescent="0.2">
      <c r="A3724">
        <v>1.2444364819319808E+18</v>
      </c>
      <c r="B3724">
        <v>1.2444364819319808E+18</v>
      </c>
      <c r="C3724" t="s">
        <v>14281</v>
      </c>
      <c r="D3724" s="1">
        <v>43920</v>
      </c>
      <c r="E3724" s="2">
        <v>0.14527777777777778</v>
      </c>
      <c r="F3724">
        <v>200</v>
      </c>
      <c r="G3724">
        <v>1889611729</v>
      </c>
      <c r="H3724" t="s">
        <v>354</v>
      </c>
      <c r="I3724" t="s">
        <v>355</v>
      </c>
      <c r="J3724" t="s">
        <v>265</v>
      </c>
      <c r="K3724" t="s">
        <v>14282</v>
      </c>
      <c r="L3724" t="s">
        <v>266</v>
      </c>
      <c r="M3724" t="s">
        <v>267</v>
      </c>
      <c r="N3724" t="s">
        <v>267</v>
      </c>
      <c r="O3724" t="s">
        <v>267</v>
      </c>
      <c r="P3724">
        <v>0</v>
      </c>
      <c r="Q3724">
        <v>1</v>
      </c>
      <c r="R3724">
        <v>1</v>
      </c>
      <c r="S3724" t="s">
        <v>267</v>
      </c>
      <c r="T3724" t="s">
        <v>267</v>
      </c>
      <c r="U3724" t="s">
        <v>14283</v>
      </c>
      <c r="V3724" t="b">
        <v>0</v>
      </c>
      <c r="W3724" t="s">
        <v>265</v>
      </c>
      <c r="X3724">
        <v>0</v>
      </c>
      <c r="Y3724" t="s">
        <v>265</v>
      </c>
      <c r="Z3724" t="s">
        <v>265</v>
      </c>
      <c r="AA3724" t="s">
        <v>265</v>
      </c>
      <c r="AB3724" t="s">
        <v>265</v>
      </c>
      <c r="AC3724" t="s">
        <v>265</v>
      </c>
      <c r="AD3724" t="s">
        <v>265</v>
      </c>
      <c r="AE3724" t="s">
        <v>265</v>
      </c>
      <c r="AF3724" t="s">
        <v>267</v>
      </c>
      <c r="AG3724" t="s">
        <v>265</v>
      </c>
      <c r="AH3724" t="s">
        <v>265</v>
      </c>
      <c r="AI3724" t="s">
        <v>265</v>
      </c>
      <c r="AJ3724" t="s">
        <v>265</v>
      </c>
      <c r="AL3724" t="str">
        <f>IF(Sudan_News12[[#This Row],[relevancy_classification_english]]="Relevant","مناسب",IF(Sudan_News12[[#This Row],[relevancy_classification_english]]="Relevant","عَرَضِيّ",""))</f>
        <v/>
      </c>
      <c r="AN3724" t="str">
        <f>IF(Sudan_News12[[#This Row],[sentiment_analysis_english]]="Negative","سلبي",IF(Sudan_News12[[#This Row],[sentiment_analysis_english]]="Neutral","حيادي",IF(Sudan_News12[[#This Row],[sentiment_analysis_english]]="Positive","إيجابي","")))</f>
        <v/>
      </c>
      <c r="AO3724" t="e">
        <f>INDEX(TextClassificationList[],MATCH(Sudan_News12[[#This Row],[text_classification_arabic]],TextClassificationList[text_classification_arabic],0),1)</f>
        <v>#N/A</v>
      </c>
      <c r="AQ3724" t="e">
        <f>INDEX(TextClassificationList[],MATCH(Sudan_News12[[#This Row],[text_classification_arabic2]],TextClassificationList[text_classification_arabic],0),1)</f>
        <v>#N/A</v>
      </c>
      <c r="AS3724" t="e">
        <f>INDEX(TextClassificationList[],MATCH(Sudan_News12[[#This Row],[text_classification_arabic3]],TextClassificationList[text_classification_arabic],0),1)</f>
        <v>#N/A</v>
      </c>
      <c r="AU3724" t="e">
        <f>INDEX(TextClassificationList[],MATCH(Sudan_News12[[#This Row],[text_classification_arabic4]],TextClassificationList[text_classification_arabic],0),1)</f>
        <v>#N/A</v>
      </c>
      <c r="AW3724" t="e">
        <f>INDEX(TextClassificationList[],MATCH(Sudan_News12[[#This Row],[text_classification_arabic5]],TextClassificationList[text_classification_arabic],0),1)</f>
        <v>#N/A</v>
      </c>
    </row>
    <row r="3725" spans="1:49" x14ac:dyDescent="0.2">
      <c r="A3725">
        <v>1.2440217509433631E+18</v>
      </c>
      <c r="B3725">
        <v>1.2438409349383619E+18</v>
      </c>
      <c r="C3725" t="s">
        <v>14284</v>
      </c>
      <c r="D3725" s="1">
        <v>43919</v>
      </c>
      <c r="E3725" s="2">
        <v>8.3333333333333339E-4</v>
      </c>
      <c r="F3725">
        <v>200</v>
      </c>
      <c r="G3725">
        <v>1889611729</v>
      </c>
      <c r="H3725" t="s">
        <v>354</v>
      </c>
      <c r="I3725" t="s">
        <v>355</v>
      </c>
      <c r="J3725" t="s">
        <v>265</v>
      </c>
      <c r="K3725" t="s">
        <v>14285</v>
      </c>
      <c r="L3725" t="s">
        <v>266</v>
      </c>
      <c r="M3725" t="s">
        <v>267</v>
      </c>
      <c r="N3725" t="s">
        <v>267</v>
      </c>
      <c r="O3725" t="s">
        <v>267</v>
      </c>
      <c r="P3725">
        <v>0</v>
      </c>
      <c r="Q3725">
        <v>0</v>
      </c>
      <c r="R3725">
        <v>0</v>
      </c>
      <c r="S3725" t="s">
        <v>267</v>
      </c>
      <c r="T3725" t="s">
        <v>267</v>
      </c>
      <c r="U3725" t="s">
        <v>14286</v>
      </c>
      <c r="V3725" t="b">
        <v>0</v>
      </c>
      <c r="W3725" t="s">
        <v>265</v>
      </c>
      <c r="X3725">
        <v>0</v>
      </c>
      <c r="Y3725" t="s">
        <v>265</v>
      </c>
      <c r="Z3725" t="s">
        <v>265</v>
      </c>
      <c r="AA3725" t="s">
        <v>265</v>
      </c>
      <c r="AB3725" t="s">
        <v>265</v>
      </c>
      <c r="AC3725" t="s">
        <v>265</v>
      </c>
      <c r="AD3725" t="s">
        <v>265</v>
      </c>
      <c r="AE3725" t="s">
        <v>265</v>
      </c>
      <c r="AF3725" t="s">
        <v>267</v>
      </c>
      <c r="AG3725" t="s">
        <v>265</v>
      </c>
      <c r="AH3725" t="s">
        <v>265</v>
      </c>
      <c r="AI3725" t="s">
        <v>265</v>
      </c>
      <c r="AJ3725" t="s">
        <v>265</v>
      </c>
      <c r="AL3725" t="str">
        <f>IF(Sudan_News12[[#This Row],[relevancy_classification_english]]="Relevant","مناسب",IF(Sudan_News12[[#This Row],[relevancy_classification_english]]="Relevant","عَرَضِيّ",""))</f>
        <v/>
      </c>
      <c r="AN3725" t="str">
        <f>IF(Sudan_News12[[#This Row],[sentiment_analysis_english]]="Negative","سلبي",IF(Sudan_News12[[#This Row],[sentiment_analysis_english]]="Neutral","حيادي",IF(Sudan_News12[[#This Row],[sentiment_analysis_english]]="Positive","إيجابي","")))</f>
        <v/>
      </c>
      <c r="AO3725" t="e">
        <f>INDEX(TextClassificationList[],MATCH(Sudan_News12[[#This Row],[text_classification_arabic]],TextClassificationList[text_classification_arabic],0),1)</f>
        <v>#N/A</v>
      </c>
      <c r="AQ3725" t="e">
        <f>INDEX(TextClassificationList[],MATCH(Sudan_News12[[#This Row],[text_classification_arabic2]],TextClassificationList[text_classification_arabic],0),1)</f>
        <v>#N/A</v>
      </c>
      <c r="AS3725" t="e">
        <f>INDEX(TextClassificationList[],MATCH(Sudan_News12[[#This Row],[text_classification_arabic3]],TextClassificationList[text_classification_arabic],0),1)</f>
        <v>#N/A</v>
      </c>
      <c r="AU3725" t="e">
        <f>INDEX(TextClassificationList[],MATCH(Sudan_News12[[#This Row],[text_classification_arabic4]],TextClassificationList[text_classification_arabic],0),1)</f>
        <v>#N/A</v>
      </c>
      <c r="AW3725" t="e">
        <f>INDEX(TextClassificationList[],MATCH(Sudan_News12[[#This Row],[text_classification_arabic5]],TextClassificationList[text_classification_arabic],0),1)</f>
        <v>#N/A</v>
      </c>
    </row>
    <row r="3726" spans="1:49" x14ac:dyDescent="0.2">
      <c r="A3726">
        <v>1.2440039607694664E+18</v>
      </c>
      <c r="B3726">
        <v>1.2439844406882836E+18</v>
      </c>
      <c r="C3726" t="s">
        <v>14287</v>
      </c>
      <c r="D3726" s="1">
        <v>43918</v>
      </c>
      <c r="E3726" s="2">
        <v>0.95174768518518515</v>
      </c>
      <c r="F3726">
        <v>200</v>
      </c>
      <c r="G3726">
        <v>1889611729</v>
      </c>
      <c r="H3726" t="s">
        <v>354</v>
      </c>
      <c r="I3726" t="s">
        <v>355</v>
      </c>
      <c r="J3726" t="s">
        <v>265</v>
      </c>
      <c r="K3726" t="s">
        <v>14288</v>
      </c>
      <c r="L3726" t="s">
        <v>266</v>
      </c>
      <c r="M3726" t="s">
        <v>267</v>
      </c>
      <c r="N3726" t="s">
        <v>267</v>
      </c>
      <c r="O3726" t="s">
        <v>267</v>
      </c>
      <c r="P3726">
        <v>0</v>
      </c>
      <c r="Q3726">
        <v>0</v>
      </c>
      <c r="R3726">
        <v>0</v>
      </c>
      <c r="S3726" t="s">
        <v>267</v>
      </c>
      <c r="T3726" t="s">
        <v>267</v>
      </c>
      <c r="U3726" t="s">
        <v>14289</v>
      </c>
      <c r="V3726" t="b">
        <v>0</v>
      </c>
      <c r="W3726" t="s">
        <v>265</v>
      </c>
      <c r="X3726">
        <v>0</v>
      </c>
      <c r="Y3726" t="s">
        <v>265</v>
      </c>
      <c r="Z3726" t="s">
        <v>265</v>
      </c>
      <c r="AA3726" t="s">
        <v>265</v>
      </c>
      <c r="AB3726" t="s">
        <v>265</v>
      </c>
      <c r="AC3726" t="s">
        <v>265</v>
      </c>
      <c r="AD3726" t="s">
        <v>265</v>
      </c>
      <c r="AE3726" t="s">
        <v>265</v>
      </c>
      <c r="AF3726" t="s">
        <v>13445</v>
      </c>
      <c r="AG3726" t="s">
        <v>265</v>
      </c>
      <c r="AH3726" t="s">
        <v>265</v>
      </c>
      <c r="AI3726" t="s">
        <v>265</v>
      </c>
      <c r="AJ3726" t="s">
        <v>265</v>
      </c>
      <c r="AL3726" t="str">
        <f>IF(Sudan_News12[[#This Row],[relevancy_classification_english]]="Relevant","مناسب",IF(Sudan_News12[[#This Row],[relevancy_classification_english]]="Relevant","عَرَضِيّ",""))</f>
        <v/>
      </c>
      <c r="AN3726" t="str">
        <f>IF(Sudan_News12[[#This Row],[sentiment_analysis_english]]="Negative","سلبي",IF(Sudan_News12[[#This Row],[sentiment_analysis_english]]="Neutral","حيادي",IF(Sudan_News12[[#This Row],[sentiment_analysis_english]]="Positive","إيجابي","")))</f>
        <v/>
      </c>
      <c r="AO3726" t="e">
        <f>INDEX(TextClassificationList[],MATCH(Sudan_News12[[#This Row],[text_classification_arabic]],TextClassificationList[text_classification_arabic],0),1)</f>
        <v>#N/A</v>
      </c>
      <c r="AQ3726" t="e">
        <f>INDEX(TextClassificationList[],MATCH(Sudan_News12[[#This Row],[text_classification_arabic2]],TextClassificationList[text_classification_arabic],0),1)</f>
        <v>#N/A</v>
      </c>
      <c r="AS3726" t="e">
        <f>INDEX(TextClassificationList[],MATCH(Sudan_News12[[#This Row],[text_classification_arabic3]],TextClassificationList[text_classification_arabic],0),1)</f>
        <v>#N/A</v>
      </c>
      <c r="AU3726" t="e">
        <f>INDEX(TextClassificationList[],MATCH(Sudan_News12[[#This Row],[text_classification_arabic4]],TextClassificationList[text_classification_arabic],0),1)</f>
        <v>#N/A</v>
      </c>
      <c r="AW3726" t="e">
        <f>INDEX(TextClassificationList[],MATCH(Sudan_News12[[#This Row],[text_classification_arabic5]],TextClassificationList[text_classification_arabic],0),1)</f>
        <v>#N/A</v>
      </c>
    </row>
    <row r="3727" spans="1:49" x14ac:dyDescent="0.2">
      <c r="A3727">
        <v>1.243867810410922E+18</v>
      </c>
      <c r="B3727">
        <v>1.243867810410922E+18</v>
      </c>
      <c r="C3727" t="s">
        <v>14290</v>
      </c>
      <c r="D3727" s="1">
        <v>43918</v>
      </c>
      <c r="E3727" s="2">
        <v>0.57604166666666667</v>
      </c>
      <c r="F3727">
        <v>200</v>
      </c>
      <c r="G3727">
        <v>1889611729</v>
      </c>
      <c r="H3727" t="s">
        <v>354</v>
      </c>
      <c r="I3727" t="s">
        <v>355</v>
      </c>
      <c r="J3727" t="s">
        <v>265</v>
      </c>
      <c r="K3727" t="s">
        <v>14291</v>
      </c>
      <c r="L3727" t="s">
        <v>266</v>
      </c>
      <c r="M3727" t="s">
        <v>267</v>
      </c>
      <c r="N3727" t="s">
        <v>267</v>
      </c>
      <c r="O3727" t="s">
        <v>267</v>
      </c>
      <c r="P3727">
        <v>0</v>
      </c>
      <c r="Q3727">
        <v>0</v>
      </c>
      <c r="R3727">
        <v>1</v>
      </c>
      <c r="S3727" t="s">
        <v>267</v>
      </c>
      <c r="T3727" t="s">
        <v>267</v>
      </c>
      <c r="U3727" t="s">
        <v>14292</v>
      </c>
      <c r="V3727" t="b">
        <v>0</v>
      </c>
      <c r="W3727" t="s">
        <v>14293</v>
      </c>
      <c r="X3727">
        <v>0</v>
      </c>
      <c r="Y3727" t="s">
        <v>265</v>
      </c>
      <c r="Z3727" t="s">
        <v>265</v>
      </c>
      <c r="AA3727" t="s">
        <v>265</v>
      </c>
      <c r="AB3727" t="s">
        <v>265</v>
      </c>
      <c r="AC3727" t="s">
        <v>265</v>
      </c>
      <c r="AD3727" t="s">
        <v>265</v>
      </c>
      <c r="AE3727" t="s">
        <v>265</v>
      </c>
      <c r="AF3727" t="s">
        <v>267</v>
      </c>
      <c r="AG3727" t="s">
        <v>265</v>
      </c>
      <c r="AH3727" t="s">
        <v>265</v>
      </c>
      <c r="AI3727" t="s">
        <v>265</v>
      </c>
      <c r="AJ3727" t="s">
        <v>265</v>
      </c>
      <c r="AL3727" t="str">
        <f>IF(Sudan_News12[[#This Row],[relevancy_classification_english]]="Relevant","مناسب",IF(Sudan_News12[[#This Row],[relevancy_classification_english]]="Relevant","عَرَضِيّ",""))</f>
        <v/>
      </c>
      <c r="AN3727" t="str">
        <f>IF(Sudan_News12[[#This Row],[sentiment_analysis_english]]="Negative","سلبي",IF(Sudan_News12[[#This Row],[sentiment_analysis_english]]="Neutral","حيادي",IF(Sudan_News12[[#This Row],[sentiment_analysis_english]]="Positive","إيجابي","")))</f>
        <v/>
      </c>
      <c r="AO3727" t="e">
        <f>INDEX(TextClassificationList[],MATCH(Sudan_News12[[#This Row],[text_classification_arabic]],TextClassificationList[text_classification_arabic],0),1)</f>
        <v>#N/A</v>
      </c>
      <c r="AQ3727" t="e">
        <f>INDEX(TextClassificationList[],MATCH(Sudan_News12[[#This Row],[text_classification_arabic2]],TextClassificationList[text_classification_arabic],0),1)</f>
        <v>#N/A</v>
      </c>
      <c r="AS3727" t="e">
        <f>INDEX(TextClassificationList[],MATCH(Sudan_News12[[#This Row],[text_classification_arabic3]],TextClassificationList[text_classification_arabic],0),1)</f>
        <v>#N/A</v>
      </c>
      <c r="AU3727" t="e">
        <f>INDEX(TextClassificationList[],MATCH(Sudan_News12[[#This Row],[text_classification_arabic4]],TextClassificationList[text_classification_arabic],0),1)</f>
        <v>#N/A</v>
      </c>
      <c r="AW3727" t="e">
        <f>INDEX(TextClassificationList[],MATCH(Sudan_News12[[#This Row],[text_classification_arabic5]],TextClassificationList[text_classification_arabic],0),1)</f>
        <v>#N/A</v>
      </c>
    </row>
    <row r="3728" spans="1:49" x14ac:dyDescent="0.2">
      <c r="A3728">
        <v>1.2436463285399593E+18</v>
      </c>
      <c r="B3728">
        <v>1.2436463285399593E+18</v>
      </c>
      <c r="C3728" t="s">
        <v>14294</v>
      </c>
      <c r="D3728" s="1">
        <v>43917</v>
      </c>
      <c r="E3728" s="2">
        <v>0.96487268518518521</v>
      </c>
      <c r="F3728">
        <v>200</v>
      </c>
      <c r="G3728">
        <v>1889611729</v>
      </c>
      <c r="H3728" t="s">
        <v>354</v>
      </c>
      <c r="I3728" t="s">
        <v>355</v>
      </c>
      <c r="J3728" t="s">
        <v>265</v>
      </c>
      <c r="K3728" t="s">
        <v>14295</v>
      </c>
      <c r="L3728" t="s">
        <v>266</v>
      </c>
      <c r="M3728" t="s">
        <v>267</v>
      </c>
      <c r="N3728" t="s">
        <v>267</v>
      </c>
      <c r="O3728" t="s">
        <v>14296</v>
      </c>
      <c r="P3728">
        <v>0</v>
      </c>
      <c r="Q3728">
        <v>0</v>
      </c>
      <c r="R3728">
        <v>0</v>
      </c>
      <c r="S3728" t="s">
        <v>12688</v>
      </c>
      <c r="T3728" t="s">
        <v>267</v>
      </c>
      <c r="U3728" t="s">
        <v>14297</v>
      </c>
      <c r="V3728" t="b">
        <v>0</v>
      </c>
      <c r="W3728" t="s">
        <v>265</v>
      </c>
      <c r="X3728">
        <v>1</v>
      </c>
      <c r="Y3728" t="s">
        <v>14298</v>
      </c>
      <c r="Z3728" t="s">
        <v>265</v>
      </c>
      <c r="AA3728" t="s">
        <v>265</v>
      </c>
      <c r="AB3728" t="s">
        <v>265</v>
      </c>
      <c r="AC3728" t="s">
        <v>265</v>
      </c>
      <c r="AD3728" t="s">
        <v>265</v>
      </c>
      <c r="AE3728" t="s">
        <v>265</v>
      </c>
      <c r="AF3728" t="s">
        <v>267</v>
      </c>
      <c r="AG3728" t="s">
        <v>265</v>
      </c>
      <c r="AH3728" t="s">
        <v>265</v>
      </c>
      <c r="AI3728" t="s">
        <v>265</v>
      </c>
      <c r="AJ3728" t="s">
        <v>265</v>
      </c>
      <c r="AL3728" t="str">
        <f>IF(Sudan_News12[[#This Row],[relevancy_classification_english]]="Relevant","مناسب",IF(Sudan_News12[[#This Row],[relevancy_classification_english]]="Relevant","عَرَضِيّ",""))</f>
        <v/>
      </c>
      <c r="AN3728" t="str">
        <f>IF(Sudan_News12[[#This Row],[sentiment_analysis_english]]="Negative","سلبي",IF(Sudan_News12[[#This Row],[sentiment_analysis_english]]="Neutral","حيادي",IF(Sudan_News12[[#This Row],[sentiment_analysis_english]]="Positive","إيجابي","")))</f>
        <v/>
      </c>
      <c r="AO3728" t="e">
        <f>INDEX(TextClassificationList[],MATCH(Sudan_News12[[#This Row],[text_classification_arabic]],TextClassificationList[text_classification_arabic],0),1)</f>
        <v>#N/A</v>
      </c>
      <c r="AQ3728" t="e">
        <f>INDEX(TextClassificationList[],MATCH(Sudan_News12[[#This Row],[text_classification_arabic2]],TextClassificationList[text_classification_arabic],0),1)</f>
        <v>#N/A</v>
      </c>
      <c r="AS3728" t="e">
        <f>INDEX(TextClassificationList[],MATCH(Sudan_News12[[#This Row],[text_classification_arabic3]],TextClassificationList[text_classification_arabic],0),1)</f>
        <v>#N/A</v>
      </c>
      <c r="AU3728" t="e">
        <f>INDEX(TextClassificationList[],MATCH(Sudan_News12[[#This Row],[text_classification_arabic4]],TextClassificationList[text_classification_arabic],0),1)</f>
        <v>#N/A</v>
      </c>
      <c r="AW3728" t="e">
        <f>INDEX(TextClassificationList[],MATCH(Sudan_News12[[#This Row],[text_classification_arabic5]],TextClassificationList[text_classification_arabic],0),1)</f>
        <v>#N/A</v>
      </c>
    </row>
    <row r="3729" spans="1:49" x14ac:dyDescent="0.2">
      <c r="A3729">
        <v>1.2436448976741048E+18</v>
      </c>
      <c r="B3729">
        <v>1.2436448976741048E+18</v>
      </c>
      <c r="C3729" t="s">
        <v>14299</v>
      </c>
      <c r="D3729" s="1">
        <v>43917</v>
      </c>
      <c r="E3729" s="2">
        <v>0.96092592592592596</v>
      </c>
      <c r="F3729">
        <v>200</v>
      </c>
      <c r="G3729">
        <v>1889611729</v>
      </c>
      <c r="H3729" t="s">
        <v>354</v>
      </c>
      <c r="I3729" t="s">
        <v>355</v>
      </c>
      <c r="J3729" t="s">
        <v>265</v>
      </c>
      <c r="K3729" t="s">
        <v>14300</v>
      </c>
      <c r="L3729" t="s">
        <v>266</v>
      </c>
      <c r="M3729" t="s">
        <v>267</v>
      </c>
      <c r="N3729" t="s">
        <v>267</v>
      </c>
      <c r="O3729" t="s">
        <v>267</v>
      </c>
      <c r="P3729">
        <v>0</v>
      </c>
      <c r="Q3729">
        <v>0</v>
      </c>
      <c r="R3729">
        <v>0</v>
      </c>
      <c r="S3729" t="s">
        <v>267</v>
      </c>
      <c r="T3729" t="s">
        <v>267</v>
      </c>
      <c r="U3729" t="s">
        <v>14301</v>
      </c>
      <c r="V3729" t="b">
        <v>0</v>
      </c>
      <c r="W3729" t="s">
        <v>265</v>
      </c>
      <c r="X3729">
        <v>0</v>
      </c>
      <c r="Y3729" t="s">
        <v>265</v>
      </c>
      <c r="Z3729" t="s">
        <v>265</v>
      </c>
      <c r="AA3729" t="s">
        <v>265</v>
      </c>
      <c r="AB3729" t="s">
        <v>265</v>
      </c>
      <c r="AC3729" t="s">
        <v>265</v>
      </c>
      <c r="AD3729" t="s">
        <v>265</v>
      </c>
      <c r="AE3729" t="s">
        <v>265</v>
      </c>
      <c r="AF3729" t="s">
        <v>267</v>
      </c>
      <c r="AG3729" t="s">
        <v>265</v>
      </c>
      <c r="AH3729" t="s">
        <v>265</v>
      </c>
      <c r="AI3729" t="s">
        <v>265</v>
      </c>
      <c r="AJ3729" t="s">
        <v>265</v>
      </c>
      <c r="AL3729" t="str">
        <f>IF(Sudan_News12[[#This Row],[relevancy_classification_english]]="Relevant","مناسب",IF(Sudan_News12[[#This Row],[relevancy_classification_english]]="Relevant","عَرَضِيّ",""))</f>
        <v/>
      </c>
      <c r="AN3729" t="str">
        <f>IF(Sudan_News12[[#This Row],[sentiment_analysis_english]]="Negative","سلبي",IF(Sudan_News12[[#This Row],[sentiment_analysis_english]]="Neutral","حيادي",IF(Sudan_News12[[#This Row],[sentiment_analysis_english]]="Positive","إيجابي","")))</f>
        <v/>
      </c>
      <c r="AO3729" t="e">
        <f>INDEX(TextClassificationList[],MATCH(Sudan_News12[[#This Row],[text_classification_arabic]],TextClassificationList[text_classification_arabic],0),1)</f>
        <v>#N/A</v>
      </c>
      <c r="AQ3729" t="e">
        <f>INDEX(TextClassificationList[],MATCH(Sudan_News12[[#This Row],[text_classification_arabic2]],TextClassificationList[text_classification_arabic],0),1)</f>
        <v>#N/A</v>
      </c>
      <c r="AS3729" t="e">
        <f>INDEX(TextClassificationList[],MATCH(Sudan_News12[[#This Row],[text_classification_arabic3]],TextClassificationList[text_classification_arabic],0),1)</f>
        <v>#N/A</v>
      </c>
      <c r="AU3729" t="e">
        <f>INDEX(TextClassificationList[],MATCH(Sudan_News12[[#This Row],[text_classification_arabic4]],TextClassificationList[text_classification_arabic],0),1)</f>
        <v>#N/A</v>
      </c>
      <c r="AW3729" t="e">
        <f>INDEX(TextClassificationList[],MATCH(Sudan_News12[[#This Row],[text_classification_arabic5]],TextClassificationList[text_classification_arabic],0),1)</f>
        <v>#N/A</v>
      </c>
    </row>
    <row r="3730" spans="1:49" x14ac:dyDescent="0.2">
      <c r="A3730">
        <v>1.2432941014554706E+18</v>
      </c>
      <c r="B3730">
        <v>1.2432236562784297E+18</v>
      </c>
      <c r="C3730" t="s">
        <v>14302</v>
      </c>
      <c r="D3730" s="1">
        <v>43916</v>
      </c>
      <c r="E3730" s="2">
        <v>0.99290509259259263</v>
      </c>
      <c r="F3730">
        <v>200</v>
      </c>
      <c r="G3730">
        <v>1889611729</v>
      </c>
      <c r="H3730" t="s">
        <v>354</v>
      </c>
      <c r="I3730" t="s">
        <v>355</v>
      </c>
      <c r="J3730" t="s">
        <v>265</v>
      </c>
      <c r="K3730" t="s">
        <v>14303</v>
      </c>
      <c r="L3730" t="s">
        <v>266</v>
      </c>
      <c r="M3730" t="s">
        <v>267</v>
      </c>
      <c r="N3730" t="s">
        <v>267</v>
      </c>
      <c r="O3730" t="s">
        <v>267</v>
      </c>
      <c r="P3730">
        <v>0</v>
      </c>
      <c r="Q3730">
        <v>0</v>
      </c>
      <c r="R3730">
        <v>1</v>
      </c>
      <c r="S3730" t="s">
        <v>267</v>
      </c>
      <c r="T3730" t="s">
        <v>267</v>
      </c>
      <c r="U3730" t="s">
        <v>14304</v>
      </c>
      <c r="V3730" t="b">
        <v>0</v>
      </c>
      <c r="W3730" t="s">
        <v>265</v>
      </c>
      <c r="X3730">
        <v>0</v>
      </c>
      <c r="Y3730" t="s">
        <v>265</v>
      </c>
      <c r="Z3730" t="s">
        <v>265</v>
      </c>
      <c r="AA3730" t="s">
        <v>265</v>
      </c>
      <c r="AB3730" t="s">
        <v>265</v>
      </c>
      <c r="AC3730" t="s">
        <v>265</v>
      </c>
      <c r="AD3730" t="s">
        <v>265</v>
      </c>
      <c r="AE3730" t="s">
        <v>265</v>
      </c>
      <c r="AF3730" t="s">
        <v>267</v>
      </c>
      <c r="AG3730" t="s">
        <v>265</v>
      </c>
      <c r="AH3730" t="s">
        <v>265</v>
      </c>
      <c r="AI3730" t="s">
        <v>265</v>
      </c>
      <c r="AJ3730" t="s">
        <v>265</v>
      </c>
      <c r="AL3730" t="str">
        <f>IF(Sudan_News12[[#This Row],[relevancy_classification_english]]="Relevant","مناسب",IF(Sudan_News12[[#This Row],[relevancy_classification_english]]="Relevant","عَرَضِيّ",""))</f>
        <v/>
      </c>
      <c r="AN3730" t="str">
        <f>IF(Sudan_News12[[#This Row],[sentiment_analysis_english]]="Negative","سلبي",IF(Sudan_News12[[#This Row],[sentiment_analysis_english]]="Neutral","حيادي",IF(Sudan_News12[[#This Row],[sentiment_analysis_english]]="Positive","إيجابي","")))</f>
        <v/>
      </c>
      <c r="AO3730" t="e">
        <f>INDEX(TextClassificationList[],MATCH(Sudan_News12[[#This Row],[text_classification_arabic]],TextClassificationList[text_classification_arabic],0),1)</f>
        <v>#N/A</v>
      </c>
      <c r="AQ3730" t="e">
        <f>INDEX(TextClassificationList[],MATCH(Sudan_News12[[#This Row],[text_classification_arabic2]],TextClassificationList[text_classification_arabic],0),1)</f>
        <v>#N/A</v>
      </c>
      <c r="AS3730" t="e">
        <f>INDEX(TextClassificationList[],MATCH(Sudan_News12[[#This Row],[text_classification_arabic3]],TextClassificationList[text_classification_arabic],0),1)</f>
        <v>#N/A</v>
      </c>
      <c r="AU3730" t="e">
        <f>INDEX(TextClassificationList[],MATCH(Sudan_News12[[#This Row],[text_classification_arabic4]],TextClassificationList[text_classification_arabic],0),1)</f>
        <v>#N/A</v>
      </c>
      <c r="AW3730" t="e">
        <f>INDEX(TextClassificationList[],MATCH(Sudan_News12[[#This Row],[text_classification_arabic5]],TextClassificationList[text_classification_arabic],0),1)</f>
        <v>#N/A</v>
      </c>
    </row>
    <row r="3731" spans="1:49" x14ac:dyDescent="0.2">
      <c r="A3731">
        <v>1.2431198090276086E+18</v>
      </c>
      <c r="B3731">
        <v>1.2428434000192922E+18</v>
      </c>
      <c r="C3731" t="s">
        <v>14305</v>
      </c>
      <c r="D3731" s="1">
        <v>43916</v>
      </c>
      <c r="E3731" s="2">
        <v>0.51195601851851846</v>
      </c>
      <c r="F3731">
        <v>200</v>
      </c>
      <c r="G3731">
        <v>1889611729</v>
      </c>
      <c r="H3731" t="s">
        <v>354</v>
      </c>
      <c r="I3731" t="s">
        <v>355</v>
      </c>
      <c r="J3731" t="s">
        <v>265</v>
      </c>
      <c r="K3731" t="s">
        <v>14306</v>
      </c>
      <c r="L3731" t="s">
        <v>266</v>
      </c>
      <c r="M3731" t="s">
        <v>267</v>
      </c>
      <c r="N3731" t="s">
        <v>267</v>
      </c>
      <c r="O3731" t="s">
        <v>267</v>
      </c>
      <c r="P3731">
        <v>0</v>
      </c>
      <c r="Q3731">
        <v>1</v>
      </c>
      <c r="R3731">
        <v>1</v>
      </c>
      <c r="S3731" t="s">
        <v>267</v>
      </c>
      <c r="T3731" t="s">
        <v>267</v>
      </c>
      <c r="U3731" t="s">
        <v>14307</v>
      </c>
      <c r="V3731" t="b">
        <v>0</v>
      </c>
      <c r="W3731" t="s">
        <v>265</v>
      </c>
      <c r="X3731">
        <v>0</v>
      </c>
      <c r="Y3731" t="s">
        <v>265</v>
      </c>
      <c r="Z3731" t="s">
        <v>265</v>
      </c>
      <c r="AA3731" t="s">
        <v>265</v>
      </c>
      <c r="AB3731" t="s">
        <v>265</v>
      </c>
      <c r="AC3731" t="s">
        <v>265</v>
      </c>
      <c r="AD3731" t="s">
        <v>265</v>
      </c>
      <c r="AE3731" t="s">
        <v>265</v>
      </c>
      <c r="AF3731" t="s">
        <v>267</v>
      </c>
      <c r="AG3731" t="s">
        <v>265</v>
      </c>
      <c r="AH3731" t="s">
        <v>265</v>
      </c>
      <c r="AI3731" t="s">
        <v>265</v>
      </c>
      <c r="AJ3731" t="s">
        <v>265</v>
      </c>
      <c r="AL3731" t="str">
        <f>IF(Sudan_News12[[#This Row],[relevancy_classification_english]]="Relevant","مناسب",IF(Sudan_News12[[#This Row],[relevancy_classification_english]]="Relevant","عَرَضِيّ",""))</f>
        <v/>
      </c>
      <c r="AN3731" t="str">
        <f>IF(Sudan_News12[[#This Row],[sentiment_analysis_english]]="Negative","سلبي",IF(Sudan_News12[[#This Row],[sentiment_analysis_english]]="Neutral","حيادي",IF(Sudan_News12[[#This Row],[sentiment_analysis_english]]="Positive","إيجابي","")))</f>
        <v/>
      </c>
      <c r="AO3731" t="e">
        <f>INDEX(TextClassificationList[],MATCH(Sudan_News12[[#This Row],[text_classification_arabic]],TextClassificationList[text_classification_arabic],0),1)</f>
        <v>#N/A</v>
      </c>
      <c r="AQ3731" t="e">
        <f>INDEX(TextClassificationList[],MATCH(Sudan_News12[[#This Row],[text_classification_arabic2]],TextClassificationList[text_classification_arabic],0),1)</f>
        <v>#N/A</v>
      </c>
      <c r="AS3731" t="e">
        <f>INDEX(TextClassificationList[],MATCH(Sudan_News12[[#This Row],[text_classification_arabic3]],TextClassificationList[text_classification_arabic],0),1)</f>
        <v>#N/A</v>
      </c>
      <c r="AU3731" t="e">
        <f>INDEX(TextClassificationList[],MATCH(Sudan_News12[[#This Row],[text_classification_arabic4]],TextClassificationList[text_classification_arabic],0),1)</f>
        <v>#N/A</v>
      </c>
      <c r="AW3731" t="e">
        <f>INDEX(TextClassificationList[],MATCH(Sudan_News12[[#This Row],[text_classification_arabic5]],TextClassificationList[text_classification_arabic],0),1)</f>
        <v>#N/A</v>
      </c>
    </row>
    <row r="3732" spans="1:49" x14ac:dyDescent="0.2">
      <c r="A3732">
        <v>1.2430250398066647E+18</v>
      </c>
      <c r="B3732">
        <v>1.2430250398066647E+18</v>
      </c>
      <c r="C3732" t="s">
        <v>14308</v>
      </c>
      <c r="D3732" s="1">
        <v>43916</v>
      </c>
      <c r="E3732" s="2">
        <v>0.25043981481481481</v>
      </c>
      <c r="F3732">
        <v>200</v>
      </c>
      <c r="G3732">
        <v>1889611729</v>
      </c>
      <c r="H3732" t="s">
        <v>354</v>
      </c>
      <c r="I3732" t="s">
        <v>355</v>
      </c>
      <c r="J3732" t="s">
        <v>265</v>
      </c>
      <c r="K3732" t="s">
        <v>14309</v>
      </c>
      <c r="L3732" t="s">
        <v>266</v>
      </c>
      <c r="M3732" t="s">
        <v>267</v>
      </c>
      <c r="N3732" t="s">
        <v>267</v>
      </c>
      <c r="O3732" t="s">
        <v>267</v>
      </c>
      <c r="P3732">
        <v>0</v>
      </c>
      <c r="Q3732">
        <v>0</v>
      </c>
      <c r="R3732">
        <v>0</v>
      </c>
      <c r="S3732" t="s">
        <v>14310</v>
      </c>
      <c r="T3732" t="s">
        <v>267</v>
      </c>
      <c r="U3732" t="s">
        <v>14311</v>
      </c>
      <c r="V3732" t="b">
        <v>0</v>
      </c>
      <c r="W3732" t="s">
        <v>265</v>
      </c>
      <c r="X3732">
        <v>0</v>
      </c>
      <c r="Y3732" t="s">
        <v>265</v>
      </c>
      <c r="Z3732" t="s">
        <v>265</v>
      </c>
      <c r="AA3732" t="s">
        <v>265</v>
      </c>
      <c r="AB3732" t="s">
        <v>265</v>
      </c>
      <c r="AC3732" t="s">
        <v>265</v>
      </c>
      <c r="AD3732" t="s">
        <v>265</v>
      </c>
      <c r="AE3732" t="s">
        <v>265</v>
      </c>
      <c r="AF3732" t="s">
        <v>267</v>
      </c>
      <c r="AG3732" t="s">
        <v>265</v>
      </c>
      <c r="AH3732" t="s">
        <v>265</v>
      </c>
      <c r="AI3732" t="s">
        <v>265</v>
      </c>
      <c r="AJ3732" t="s">
        <v>265</v>
      </c>
      <c r="AL3732" t="str">
        <f>IF(Sudan_News12[[#This Row],[relevancy_classification_english]]="Relevant","مناسب",IF(Sudan_News12[[#This Row],[relevancy_classification_english]]="Relevant","عَرَضِيّ",""))</f>
        <v/>
      </c>
      <c r="AN3732" t="str">
        <f>IF(Sudan_News12[[#This Row],[sentiment_analysis_english]]="Negative","سلبي",IF(Sudan_News12[[#This Row],[sentiment_analysis_english]]="Neutral","حيادي",IF(Sudan_News12[[#This Row],[sentiment_analysis_english]]="Positive","إيجابي","")))</f>
        <v/>
      </c>
      <c r="AO3732" t="e">
        <f>INDEX(TextClassificationList[],MATCH(Sudan_News12[[#This Row],[text_classification_arabic]],TextClassificationList[text_classification_arabic],0),1)</f>
        <v>#N/A</v>
      </c>
      <c r="AQ3732" t="e">
        <f>INDEX(TextClassificationList[],MATCH(Sudan_News12[[#This Row],[text_classification_arabic2]],TextClassificationList[text_classification_arabic],0),1)</f>
        <v>#N/A</v>
      </c>
      <c r="AS3732" t="e">
        <f>INDEX(TextClassificationList[],MATCH(Sudan_News12[[#This Row],[text_classification_arabic3]],TextClassificationList[text_classification_arabic],0),1)</f>
        <v>#N/A</v>
      </c>
      <c r="AU3732" t="e">
        <f>INDEX(TextClassificationList[],MATCH(Sudan_News12[[#This Row],[text_classification_arabic4]],TextClassificationList[text_classification_arabic],0),1)</f>
        <v>#N/A</v>
      </c>
      <c r="AW3732" t="e">
        <f>INDEX(TextClassificationList[],MATCH(Sudan_News12[[#This Row],[text_classification_arabic5]],TextClassificationList[text_classification_arabic],0),1)</f>
        <v>#N/A</v>
      </c>
    </row>
    <row r="3733" spans="1:49" x14ac:dyDescent="0.2">
      <c r="A3733">
        <v>1.2422019217185423E+18</v>
      </c>
      <c r="B3733">
        <v>1.2420736383351194E+18</v>
      </c>
      <c r="C3733" t="s">
        <v>14312</v>
      </c>
      <c r="D3733" s="1">
        <v>43913</v>
      </c>
      <c r="E3733" s="2">
        <v>0.97906249999999995</v>
      </c>
      <c r="F3733">
        <v>200</v>
      </c>
      <c r="G3733">
        <v>1889611729</v>
      </c>
      <c r="H3733" t="s">
        <v>354</v>
      </c>
      <c r="I3733" t="s">
        <v>355</v>
      </c>
      <c r="J3733" t="s">
        <v>265</v>
      </c>
      <c r="K3733" t="s">
        <v>14313</v>
      </c>
      <c r="L3733" t="s">
        <v>266</v>
      </c>
      <c r="M3733" t="s">
        <v>267</v>
      </c>
      <c r="N3733" t="s">
        <v>267</v>
      </c>
      <c r="O3733" t="s">
        <v>267</v>
      </c>
      <c r="P3733">
        <v>0</v>
      </c>
      <c r="Q3733">
        <v>0</v>
      </c>
      <c r="R3733">
        <v>0</v>
      </c>
      <c r="S3733" t="s">
        <v>267</v>
      </c>
      <c r="T3733" t="s">
        <v>267</v>
      </c>
      <c r="U3733" t="s">
        <v>14314</v>
      </c>
      <c r="V3733" t="b">
        <v>0</v>
      </c>
      <c r="W3733" t="s">
        <v>265</v>
      </c>
      <c r="X3733">
        <v>0</v>
      </c>
      <c r="Y3733" t="s">
        <v>265</v>
      </c>
      <c r="Z3733" t="s">
        <v>265</v>
      </c>
      <c r="AA3733" t="s">
        <v>265</v>
      </c>
      <c r="AB3733" t="s">
        <v>265</v>
      </c>
      <c r="AC3733" t="s">
        <v>265</v>
      </c>
      <c r="AD3733" t="s">
        <v>265</v>
      </c>
      <c r="AE3733" t="s">
        <v>265</v>
      </c>
      <c r="AF3733" t="s">
        <v>267</v>
      </c>
      <c r="AG3733" t="s">
        <v>265</v>
      </c>
      <c r="AH3733" t="s">
        <v>265</v>
      </c>
      <c r="AI3733" t="s">
        <v>265</v>
      </c>
      <c r="AJ3733" t="s">
        <v>265</v>
      </c>
      <c r="AL3733" t="str">
        <f>IF(Sudan_News12[[#This Row],[relevancy_classification_english]]="Relevant","مناسب",IF(Sudan_News12[[#This Row],[relevancy_classification_english]]="Relevant","عَرَضِيّ",""))</f>
        <v/>
      </c>
      <c r="AN3733" t="str">
        <f>IF(Sudan_News12[[#This Row],[sentiment_analysis_english]]="Negative","سلبي",IF(Sudan_News12[[#This Row],[sentiment_analysis_english]]="Neutral","حيادي",IF(Sudan_News12[[#This Row],[sentiment_analysis_english]]="Positive","إيجابي","")))</f>
        <v/>
      </c>
      <c r="AO3733" t="e">
        <f>INDEX(TextClassificationList[],MATCH(Sudan_News12[[#This Row],[text_classification_arabic]],TextClassificationList[text_classification_arabic],0),1)</f>
        <v>#N/A</v>
      </c>
      <c r="AQ3733" t="e">
        <f>INDEX(TextClassificationList[],MATCH(Sudan_News12[[#This Row],[text_classification_arabic2]],TextClassificationList[text_classification_arabic],0),1)</f>
        <v>#N/A</v>
      </c>
      <c r="AS3733" t="e">
        <f>INDEX(TextClassificationList[],MATCH(Sudan_News12[[#This Row],[text_classification_arabic3]],TextClassificationList[text_classification_arabic],0),1)</f>
        <v>#N/A</v>
      </c>
      <c r="AU3733" t="e">
        <f>INDEX(TextClassificationList[],MATCH(Sudan_News12[[#This Row],[text_classification_arabic4]],TextClassificationList[text_classification_arabic],0),1)</f>
        <v>#N/A</v>
      </c>
      <c r="AW3733" t="e">
        <f>INDEX(TextClassificationList[],MATCH(Sudan_News12[[#This Row],[text_classification_arabic5]],TextClassificationList[text_classification_arabic],0),1)</f>
        <v>#N/A</v>
      </c>
    </row>
    <row r="3734" spans="1:49" x14ac:dyDescent="0.2">
      <c r="A3734">
        <v>1.2417106880385229E+18</v>
      </c>
      <c r="B3734">
        <v>1.2417106880385229E+18</v>
      </c>
      <c r="C3734" t="s">
        <v>14315</v>
      </c>
      <c r="D3734" s="1">
        <v>43912</v>
      </c>
      <c r="E3734" s="2">
        <v>0.62351851851851847</v>
      </c>
      <c r="F3734">
        <v>200</v>
      </c>
      <c r="G3734">
        <v>1889611729</v>
      </c>
      <c r="H3734" t="s">
        <v>354</v>
      </c>
      <c r="I3734" t="s">
        <v>355</v>
      </c>
      <c r="J3734" t="s">
        <v>265</v>
      </c>
      <c r="K3734" t="s">
        <v>14316</v>
      </c>
      <c r="L3734" t="s">
        <v>266</v>
      </c>
      <c r="M3734" t="s">
        <v>267</v>
      </c>
      <c r="N3734" t="s">
        <v>267</v>
      </c>
      <c r="O3734" t="s">
        <v>14317</v>
      </c>
      <c r="P3734">
        <v>0</v>
      </c>
      <c r="Q3734">
        <v>0</v>
      </c>
      <c r="R3734">
        <v>0</v>
      </c>
      <c r="S3734" t="s">
        <v>14318</v>
      </c>
      <c r="T3734" t="s">
        <v>267</v>
      </c>
      <c r="U3734" t="s">
        <v>14319</v>
      </c>
      <c r="V3734" t="b">
        <v>0</v>
      </c>
      <c r="W3734" t="s">
        <v>265</v>
      </c>
      <c r="X3734">
        <v>1</v>
      </c>
      <c r="Y3734" t="s">
        <v>14320</v>
      </c>
      <c r="Z3734" t="s">
        <v>265</v>
      </c>
      <c r="AA3734" t="s">
        <v>265</v>
      </c>
      <c r="AB3734" t="s">
        <v>265</v>
      </c>
      <c r="AC3734" t="s">
        <v>265</v>
      </c>
      <c r="AD3734" t="s">
        <v>265</v>
      </c>
      <c r="AE3734" t="s">
        <v>265</v>
      </c>
      <c r="AF3734" t="s">
        <v>267</v>
      </c>
      <c r="AG3734" t="s">
        <v>265</v>
      </c>
      <c r="AH3734" t="s">
        <v>265</v>
      </c>
      <c r="AI3734" t="s">
        <v>265</v>
      </c>
      <c r="AJ3734" t="s">
        <v>265</v>
      </c>
      <c r="AL3734" t="str">
        <f>IF(Sudan_News12[[#This Row],[relevancy_classification_english]]="Relevant","مناسب",IF(Sudan_News12[[#This Row],[relevancy_classification_english]]="Relevant","عَرَضِيّ",""))</f>
        <v/>
      </c>
      <c r="AN3734" t="str">
        <f>IF(Sudan_News12[[#This Row],[sentiment_analysis_english]]="Negative","سلبي",IF(Sudan_News12[[#This Row],[sentiment_analysis_english]]="Neutral","حيادي",IF(Sudan_News12[[#This Row],[sentiment_analysis_english]]="Positive","إيجابي","")))</f>
        <v/>
      </c>
      <c r="AO3734" t="e">
        <f>INDEX(TextClassificationList[],MATCH(Sudan_News12[[#This Row],[text_classification_arabic]],TextClassificationList[text_classification_arabic],0),1)</f>
        <v>#N/A</v>
      </c>
      <c r="AQ3734" t="e">
        <f>INDEX(TextClassificationList[],MATCH(Sudan_News12[[#This Row],[text_classification_arabic2]],TextClassificationList[text_classification_arabic],0),1)</f>
        <v>#N/A</v>
      </c>
      <c r="AS3734" t="e">
        <f>INDEX(TextClassificationList[],MATCH(Sudan_News12[[#This Row],[text_classification_arabic3]],TextClassificationList[text_classification_arabic],0),1)</f>
        <v>#N/A</v>
      </c>
      <c r="AU3734" t="e">
        <f>INDEX(TextClassificationList[],MATCH(Sudan_News12[[#This Row],[text_classification_arabic4]],TextClassificationList[text_classification_arabic],0),1)</f>
        <v>#N/A</v>
      </c>
      <c r="AW3734" t="e">
        <f>INDEX(TextClassificationList[],MATCH(Sudan_News12[[#This Row],[text_classification_arabic5]],TextClassificationList[text_classification_arabic],0),1)</f>
        <v>#N/A</v>
      </c>
    </row>
    <row r="3735" spans="1:49" x14ac:dyDescent="0.2">
      <c r="A3735">
        <v>1.2416861970023096E+18</v>
      </c>
      <c r="B3735">
        <v>1.2416861970023096E+18</v>
      </c>
      <c r="C3735" t="s">
        <v>14321</v>
      </c>
      <c r="D3735" s="1">
        <v>43912</v>
      </c>
      <c r="E3735" s="2">
        <v>0.55593749999999997</v>
      </c>
      <c r="F3735">
        <v>200</v>
      </c>
      <c r="G3735">
        <v>1889611729</v>
      </c>
      <c r="H3735" t="s">
        <v>354</v>
      </c>
      <c r="I3735" t="s">
        <v>355</v>
      </c>
      <c r="J3735" t="s">
        <v>265</v>
      </c>
      <c r="K3735" t="s">
        <v>14322</v>
      </c>
      <c r="L3735" t="s">
        <v>266</v>
      </c>
      <c r="M3735" t="s">
        <v>267</v>
      </c>
      <c r="N3735" t="s">
        <v>267</v>
      </c>
      <c r="O3735" t="s">
        <v>267</v>
      </c>
      <c r="P3735">
        <v>0</v>
      </c>
      <c r="Q3735">
        <v>1</v>
      </c>
      <c r="R3735">
        <v>0</v>
      </c>
      <c r="S3735" t="s">
        <v>14323</v>
      </c>
      <c r="T3735" t="s">
        <v>267</v>
      </c>
      <c r="U3735" t="s">
        <v>14324</v>
      </c>
      <c r="V3735" t="b">
        <v>0</v>
      </c>
      <c r="W3735" t="s">
        <v>265</v>
      </c>
      <c r="X3735">
        <v>0</v>
      </c>
      <c r="Y3735" t="s">
        <v>265</v>
      </c>
      <c r="Z3735" t="s">
        <v>265</v>
      </c>
      <c r="AA3735" t="s">
        <v>265</v>
      </c>
      <c r="AB3735" t="s">
        <v>265</v>
      </c>
      <c r="AC3735" t="s">
        <v>265</v>
      </c>
      <c r="AD3735" t="s">
        <v>265</v>
      </c>
      <c r="AE3735" t="s">
        <v>265</v>
      </c>
      <c r="AF3735" t="s">
        <v>267</v>
      </c>
      <c r="AG3735" t="s">
        <v>265</v>
      </c>
      <c r="AH3735" t="s">
        <v>265</v>
      </c>
      <c r="AI3735" t="s">
        <v>265</v>
      </c>
      <c r="AJ3735" t="s">
        <v>265</v>
      </c>
      <c r="AL3735" t="str">
        <f>IF(Sudan_News12[[#This Row],[relevancy_classification_english]]="Relevant","مناسب",IF(Sudan_News12[[#This Row],[relevancy_classification_english]]="Relevant","عَرَضِيّ",""))</f>
        <v/>
      </c>
      <c r="AN3735" t="str">
        <f>IF(Sudan_News12[[#This Row],[sentiment_analysis_english]]="Negative","سلبي",IF(Sudan_News12[[#This Row],[sentiment_analysis_english]]="Neutral","حيادي",IF(Sudan_News12[[#This Row],[sentiment_analysis_english]]="Positive","إيجابي","")))</f>
        <v/>
      </c>
      <c r="AO3735" t="e">
        <f>INDEX(TextClassificationList[],MATCH(Sudan_News12[[#This Row],[text_classification_arabic]],TextClassificationList[text_classification_arabic],0),1)</f>
        <v>#N/A</v>
      </c>
      <c r="AQ3735" t="e">
        <f>INDEX(TextClassificationList[],MATCH(Sudan_News12[[#This Row],[text_classification_arabic2]],TextClassificationList[text_classification_arabic],0),1)</f>
        <v>#N/A</v>
      </c>
      <c r="AS3735" t="e">
        <f>INDEX(TextClassificationList[],MATCH(Sudan_News12[[#This Row],[text_classification_arabic3]],TextClassificationList[text_classification_arabic],0),1)</f>
        <v>#N/A</v>
      </c>
      <c r="AU3735" t="e">
        <f>INDEX(TextClassificationList[],MATCH(Sudan_News12[[#This Row],[text_classification_arabic4]],TextClassificationList[text_classification_arabic],0),1)</f>
        <v>#N/A</v>
      </c>
      <c r="AW3735" t="e">
        <f>INDEX(TextClassificationList[],MATCH(Sudan_News12[[#This Row],[text_classification_arabic5]],TextClassificationList[text_classification_arabic],0),1)</f>
        <v>#N/A</v>
      </c>
    </row>
    <row r="3736" spans="1:49" x14ac:dyDescent="0.2">
      <c r="A3736">
        <v>1.2412722222427013E+18</v>
      </c>
      <c r="B3736">
        <v>1.241270083474817E+18</v>
      </c>
      <c r="C3736" t="s">
        <v>14325</v>
      </c>
      <c r="D3736" s="1">
        <v>43911</v>
      </c>
      <c r="E3736" s="2">
        <v>0.41358796296296296</v>
      </c>
      <c r="F3736">
        <v>200</v>
      </c>
      <c r="G3736">
        <v>1889611729</v>
      </c>
      <c r="H3736" t="s">
        <v>354</v>
      </c>
      <c r="I3736" t="s">
        <v>355</v>
      </c>
      <c r="J3736" t="s">
        <v>265</v>
      </c>
      <c r="K3736" t="s">
        <v>14326</v>
      </c>
      <c r="L3736" t="s">
        <v>266</v>
      </c>
      <c r="M3736" t="s">
        <v>267</v>
      </c>
      <c r="N3736" t="s">
        <v>267</v>
      </c>
      <c r="O3736" t="s">
        <v>267</v>
      </c>
      <c r="P3736">
        <v>0</v>
      </c>
      <c r="Q3736">
        <v>0</v>
      </c>
      <c r="R3736">
        <v>0</v>
      </c>
      <c r="S3736" t="s">
        <v>267</v>
      </c>
      <c r="T3736" t="s">
        <v>267</v>
      </c>
      <c r="U3736" t="s">
        <v>14327</v>
      </c>
      <c r="V3736" t="b">
        <v>0</v>
      </c>
      <c r="W3736" t="s">
        <v>265</v>
      </c>
      <c r="X3736">
        <v>0</v>
      </c>
      <c r="Y3736" t="s">
        <v>265</v>
      </c>
      <c r="Z3736" t="s">
        <v>265</v>
      </c>
      <c r="AA3736" t="s">
        <v>265</v>
      </c>
      <c r="AB3736" t="s">
        <v>265</v>
      </c>
      <c r="AC3736" t="s">
        <v>265</v>
      </c>
      <c r="AD3736" t="s">
        <v>265</v>
      </c>
      <c r="AE3736" t="s">
        <v>265</v>
      </c>
      <c r="AF3736" t="s">
        <v>14328</v>
      </c>
      <c r="AG3736" t="s">
        <v>265</v>
      </c>
      <c r="AH3736" t="s">
        <v>265</v>
      </c>
      <c r="AI3736" t="s">
        <v>265</v>
      </c>
      <c r="AJ3736" t="s">
        <v>265</v>
      </c>
      <c r="AL3736" t="str">
        <f>IF(Sudan_News12[[#This Row],[relevancy_classification_english]]="Relevant","مناسب",IF(Sudan_News12[[#This Row],[relevancy_classification_english]]="Relevant","عَرَضِيّ",""))</f>
        <v/>
      </c>
      <c r="AN3736" t="str">
        <f>IF(Sudan_News12[[#This Row],[sentiment_analysis_english]]="Negative","سلبي",IF(Sudan_News12[[#This Row],[sentiment_analysis_english]]="Neutral","حيادي",IF(Sudan_News12[[#This Row],[sentiment_analysis_english]]="Positive","إيجابي","")))</f>
        <v/>
      </c>
      <c r="AO3736" t="e">
        <f>INDEX(TextClassificationList[],MATCH(Sudan_News12[[#This Row],[text_classification_arabic]],TextClassificationList[text_classification_arabic],0),1)</f>
        <v>#N/A</v>
      </c>
      <c r="AQ3736" t="e">
        <f>INDEX(TextClassificationList[],MATCH(Sudan_News12[[#This Row],[text_classification_arabic2]],TextClassificationList[text_classification_arabic],0),1)</f>
        <v>#N/A</v>
      </c>
      <c r="AS3736" t="e">
        <f>INDEX(TextClassificationList[],MATCH(Sudan_News12[[#This Row],[text_classification_arabic3]],TextClassificationList[text_classification_arabic],0),1)</f>
        <v>#N/A</v>
      </c>
      <c r="AU3736" t="e">
        <f>INDEX(TextClassificationList[],MATCH(Sudan_News12[[#This Row],[text_classification_arabic4]],TextClassificationList[text_classification_arabic],0),1)</f>
        <v>#N/A</v>
      </c>
      <c r="AW3736" t="e">
        <f>INDEX(TextClassificationList[],MATCH(Sudan_News12[[#This Row],[text_classification_arabic5]],TextClassificationList[text_classification_arabic],0),1)</f>
        <v>#N/A</v>
      </c>
    </row>
    <row r="3737" spans="1:49" x14ac:dyDescent="0.2">
      <c r="A3737">
        <v>1.2412710935639859E+18</v>
      </c>
      <c r="B3737">
        <v>1.2412710935639859E+18</v>
      </c>
      <c r="C3737" t="s">
        <v>14329</v>
      </c>
      <c r="D3737" s="1">
        <v>43911</v>
      </c>
      <c r="E3737" s="2">
        <v>0.41047453703703701</v>
      </c>
      <c r="F3737">
        <v>200</v>
      </c>
      <c r="G3737">
        <v>1889611729</v>
      </c>
      <c r="H3737" t="s">
        <v>354</v>
      </c>
      <c r="I3737" t="s">
        <v>355</v>
      </c>
      <c r="J3737" t="s">
        <v>265</v>
      </c>
      <c r="K3737" t="s">
        <v>14330</v>
      </c>
      <c r="L3737" t="s">
        <v>272</v>
      </c>
      <c r="M3737" t="s">
        <v>267</v>
      </c>
      <c r="N3737" t="s">
        <v>267</v>
      </c>
      <c r="O3737" t="s">
        <v>267</v>
      </c>
      <c r="P3737">
        <v>0</v>
      </c>
      <c r="Q3737">
        <v>0</v>
      </c>
      <c r="R3737">
        <v>0</v>
      </c>
      <c r="S3737" t="s">
        <v>14331</v>
      </c>
      <c r="T3737" t="s">
        <v>267</v>
      </c>
      <c r="U3737" t="s">
        <v>14332</v>
      </c>
      <c r="V3737" t="b">
        <v>0</v>
      </c>
      <c r="W3737" t="s">
        <v>14333</v>
      </c>
      <c r="X3737">
        <v>0</v>
      </c>
      <c r="Y3737" t="s">
        <v>265</v>
      </c>
      <c r="Z3737" t="s">
        <v>265</v>
      </c>
      <c r="AA3737" t="s">
        <v>265</v>
      </c>
      <c r="AB3737" t="s">
        <v>265</v>
      </c>
      <c r="AC3737" t="s">
        <v>265</v>
      </c>
      <c r="AD3737" t="s">
        <v>265</v>
      </c>
      <c r="AE3737" t="s">
        <v>265</v>
      </c>
      <c r="AF3737" t="s">
        <v>267</v>
      </c>
      <c r="AG3737" t="s">
        <v>265</v>
      </c>
      <c r="AH3737" t="s">
        <v>265</v>
      </c>
      <c r="AI3737" t="s">
        <v>265</v>
      </c>
      <c r="AJ3737" t="s">
        <v>265</v>
      </c>
      <c r="AL3737" t="str">
        <f>IF(Sudan_News12[[#This Row],[relevancy_classification_english]]="Relevant","مناسب",IF(Sudan_News12[[#This Row],[relevancy_classification_english]]="Relevant","عَرَضِيّ",""))</f>
        <v/>
      </c>
      <c r="AN3737" t="str">
        <f>IF(Sudan_News12[[#This Row],[sentiment_analysis_english]]="Negative","سلبي",IF(Sudan_News12[[#This Row],[sentiment_analysis_english]]="Neutral","حيادي",IF(Sudan_News12[[#This Row],[sentiment_analysis_english]]="Positive","إيجابي","")))</f>
        <v/>
      </c>
      <c r="AO3737" t="e">
        <f>INDEX(TextClassificationList[],MATCH(Sudan_News12[[#This Row],[text_classification_arabic]],TextClassificationList[text_classification_arabic],0),1)</f>
        <v>#N/A</v>
      </c>
      <c r="AQ3737" t="e">
        <f>INDEX(TextClassificationList[],MATCH(Sudan_News12[[#This Row],[text_classification_arabic2]],TextClassificationList[text_classification_arabic],0),1)</f>
        <v>#N/A</v>
      </c>
      <c r="AS3737" t="e">
        <f>INDEX(TextClassificationList[],MATCH(Sudan_News12[[#This Row],[text_classification_arabic3]],TextClassificationList[text_classification_arabic],0),1)</f>
        <v>#N/A</v>
      </c>
      <c r="AU3737" t="e">
        <f>INDEX(TextClassificationList[],MATCH(Sudan_News12[[#This Row],[text_classification_arabic4]],TextClassificationList[text_classification_arabic],0),1)</f>
        <v>#N/A</v>
      </c>
      <c r="AW3737" t="e">
        <f>INDEX(TextClassificationList[],MATCH(Sudan_News12[[#This Row],[text_classification_arabic5]],TextClassificationList[text_classification_arabic],0),1)</f>
        <v>#N/A</v>
      </c>
    </row>
    <row r="3738" spans="1:49" x14ac:dyDescent="0.2">
      <c r="A3738">
        <v>1.241268095701975E+18</v>
      </c>
      <c r="B3738">
        <v>1.241138117358293E+18</v>
      </c>
      <c r="C3738" t="s">
        <v>14334</v>
      </c>
      <c r="D3738" s="1">
        <v>43911</v>
      </c>
      <c r="E3738" s="2">
        <v>0.40219907407407407</v>
      </c>
      <c r="F3738">
        <v>200</v>
      </c>
      <c r="G3738">
        <v>1889611729</v>
      </c>
      <c r="H3738" t="s">
        <v>354</v>
      </c>
      <c r="I3738" t="s">
        <v>355</v>
      </c>
      <c r="J3738" t="s">
        <v>265</v>
      </c>
      <c r="K3738" t="s">
        <v>14335</v>
      </c>
      <c r="L3738" t="s">
        <v>266</v>
      </c>
      <c r="M3738" t="s">
        <v>267</v>
      </c>
      <c r="N3738" t="s">
        <v>267</v>
      </c>
      <c r="O3738" t="s">
        <v>267</v>
      </c>
      <c r="P3738">
        <v>0</v>
      </c>
      <c r="Q3738">
        <v>0</v>
      </c>
      <c r="R3738">
        <v>0</v>
      </c>
      <c r="S3738" t="s">
        <v>14336</v>
      </c>
      <c r="T3738" t="s">
        <v>267</v>
      </c>
      <c r="U3738" t="s">
        <v>14337</v>
      </c>
      <c r="V3738" t="b">
        <v>0</v>
      </c>
      <c r="W3738" t="s">
        <v>265</v>
      </c>
      <c r="X3738">
        <v>0</v>
      </c>
      <c r="Y3738" t="s">
        <v>265</v>
      </c>
      <c r="Z3738" t="s">
        <v>265</v>
      </c>
      <c r="AA3738" t="s">
        <v>265</v>
      </c>
      <c r="AB3738" t="s">
        <v>265</v>
      </c>
      <c r="AC3738" t="s">
        <v>265</v>
      </c>
      <c r="AD3738" t="s">
        <v>265</v>
      </c>
      <c r="AE3738" t="s">
        <v>265</v>
      </c>
      <c r="AF3738" t="s">
        <v>267</v>
      </c>
      <c r="AG3738" t="s">
        <v>265</v>
      </c>
      <c r="AH3738" t="s">
        <v>265</v>
      </c>
      <c r="AI3738" t="s">
        <v>265</v>
      </c>
      <c r="AJ3738" t="s">
        <v>265</v>
      </c>
      <c r="AL3738" t="str">
        <f>IF(Sudan_News12[[#This Row],[relevancy_classification_english]]="Relevant","مناسب",IF(Sudan_News12[[#This Row],[relevancy_classification_english]]="Relevant","عَرَضِيّ",""))</f>
        <v/>
      </c>
      <c r="AN3738" t="str">
        <f>IF(Sudan_News12[[#This Row],[sentiment_analysis_english]]="Negative","سلبي",IF(Sudan_News12[[#This Row],[sentiment_analysis_english]]="Neutral","حيادي",IF(Sudan_News12[[#This Row],[sentiment_analysis_english]]="Positive","إيجابي","")))</f>
        <v/>
      </c>
      <c r="AO3738" t="e">
        <f>INDEX(TextClassificationList[],MATCH(Sudan_News12[[#This Row],[text_classification_arabic]],TextClassificationList[text_classification_arabic],0),1)</f>
        <v>#N/A</v>
      </c>
      <c r="AQ3738" t="e">
        <f>INDEX(TextClassificationList[],MATCH(Sudan_News12[[#This Row],[text_classification_arabic2]],TextClassificationList[text_classification_arabic],0),1)</f>
        <v>#N/A</v>
      </c>
      <c r="AS3738" t="e">
        <f>INDEX(TextClassificationList[],MATCH(Sudan_News12[[#This Row],[text_classification_arabic3]],TextClassificationList[text_classification_arabic],0),1)</f>
        <v>#N/A</v>
      </c>
      <c r="AU3738" t="e">
        <f>INDEX(TextClassificationList[],MATCH(Sudan_News12[[#This Row],[text_classification_arabic4]],TextClassificationList[text_classification_arabic],0),1)</f>
        <v>#N/A</v>
      </c>
      <c r="AW3738" t="e">
        <f>INDEX(TextClassificationList[],MATCH(Sudan_News12[[#This Row],[text_classification_arabic5]],TextClassificationList[text_classification_arabic],0),1)</f>
        <v>#N/A</v>
      </c>
    </row>
    <row r="3739" spans="1:49" x14ac:dyDescent="0.2">
      <c r="A3739">
        <v>1.2411355784286863E+18</v>
      </c>
      <c r="B3739">
        <v>1.241135254959788E+18</v>
      </c>
      <c r="C3739" t="s">
        <v>14338</v>
      </c>
      <c r="D3739" s="1">
        <v>43911</v>
      </c>
      <c r="E3739" s="2">
        <v>3.6516203703703703E-2</v>
      </c>
      <c r="F3739">
        <v>200</v>
      </c>
      <c r="G3739">
        <v>1889611729</v>
      </c>
      <c r="H3739" t="s">
        <v>354</v>
      </c>
      <c r="I3739" t="s">
        <v>355</v>
      </c>
      <c r="J3739" t="s">
        <v>265</v>
      </c>
      <c r="K3739" t="s">
        <v>14339</v>
      </c>
      <c r="L3739" t="s">
        <v>266</v>
      </c>
      <c r="M3739" t="s">
        <v>267</v>
      </c>
      <c r="N3739" t="s">
        <v>267</v>
      </c>
      <c r="O3739" t="s">
        <v>267</v>
      </c>
      <c r="P3739">
        <v>0</v>
      </c>
      <c r="Q3739">
        <v>0</v>
      </c>
      <c r="R3739">
        <v>1</v>
      </c>
      <c r="S3739" t="s">
        <v>267</v>
      </c>
      <c r="T3739" t="s">
        <v>267</v>
      </c>
      <c r="U3739" t="s">
        <v>14340</v>
      </c>
      <c r="V3739" t="b">
        <v>0</v>
      </c>
      <c r="W3739" t="s">
        <v>265</v>
      </c>
      <c r="X3739">
        <v>0</v>
      </c>
      <c r="Y3739" t="s">
        <v>265</v>
      </c>
      <c r="Z3739" t="s">
        <v>265</v>
      </c>
      <c r="AA3739" t="s">
        <v>265</v>
      </c>
      <c r="AB3739" t="s">
        <v>265</v>
      </c>
      <c r="AC3739" t="s">
        <v>265</v>
      </c>
      <c r="AD3739" t="s">
        <v>265</v>
      </c>
      <c r="AE3739" t="s">
        <v>265</v>
      </c>
      <c r="AF3739" t="s">
        <v>14341</v>
      </c>
      <c r="AG3739" t="s">
        <v>265</v>
      </c>
      <c r="AH3739" t="s">
        <v>265</v>
      </c>
      <c r="AI3739" t="s">
        <v>265</v>
      </c>
      <c r="AJ3739" t="s">
        <v>265</v>
      </c>
      <c r="AL3739" t="str">
        <f>IF(Sudan_News12[[#This Row],[relevancy_classification_english]]="Relevant","مناسب",IF(Sudan_News12[[#This Row],[relevancy_classification_english]]="Relevant","عَرَضِيّ",""))</f>
        <v/>
      </c>
      <c r="AN3739" t="str">
        <f>IF(Sudan_News12[[#This Row],[sentiment_analysis_english]]="Negative","سلبي",IF(Sudan_News12[[#This Row],[sentiment_analysis_english]]="Neutral","حيادي",IF(Sudan_News12[[#This Row],[sentiment_analysis_english]]="Positive","إيجابي","")))</f>
        <v/>
      </c>
      <c r="AO3739" t="e">
        <f>INDEX(TextClassificationList[],MATCH(Sudan_News12[[#This Row],[text_classification_arabic]],TextClassificationList[text_classification_arabic],0),1)</f>
        <v>#N/A</v>
      </c>
      <c r="AQ3739" t="e">
        <f>INDEX(TextClassificationList[],MATCH(Sudan_News12[[#This Row],[text_classification_arabic2]],TextClassificationList[text_classification_arabic],0),1)</f>
        <v>#N/A</v>
      </c>
      <c r="AS3739" t="e">
        <f>INDEX(TextClassificationList[],MATCH(Sudan_News12[[#This Row],[text_classification_arabic3]],TextClassificationList[text_classification_arabic],0),1)</f>
        <v>#N/A</v>
      </c>
      <c r="AU3739" t="e">
        <f>INDEX(TextClassificationList[],MATCH(Sudan_News12[[#This Row],[text_classification_arabic4]],TextClassificationList[text_classification_arabic],0),1)</f>
        <v>#N/A</v>
      </c>
      <c r="AW3739" t="e">
        <f>INDEX(TextClassificationList[],MATCH(Sudan_News12[[#This Row],[text_classification_arabic5]],TextClassificationList[text_classification_arabic],0),1)</f>
        <v>#N/A</v>
      </c>
    </row>
    <row r="3740" spans="1:49" x14ac:dyDescent="0.2">
      <c r="A3740">
        <v>1.2411354169982321E+18</v>
      </c>
      <c r="B3740">
        <v>1.2411354169982321E+18</v>
      </c>
      <c r="C3740" t="s">
        <v>14342</v>
      </c>
      <c r="D3740" s="1">
        <v>43911</v>
      </c>
      <c r="E3740" s="2">
        <v>3.6076388888888887E-2</v>
      </c>
      <c r="F3740">
        <v>200</v>
      </c>
      <c r="G3740">
        <v>1889611729</v>
      </c>
      <c r="H3740" t="s">
        <v>354</v>
      </c>
      <c r="I3740" t="s">
        <v>355</v>
      </c>
      <c r="J3740" t="s">
        <v>265</v>
      </c>
      <c r="K3740" t="s">
        <v>14343</v>
      </c>
      <c r="L3740" t="s">
        <v>266</v>
      </c>
      <c r="M3740" t="s">
        <v>267</v>
      </c>
      <c r="N3740" t="s">
        <v>267</v>
      </c>
      <c r="O3740" t="s">
        <v>267</v>
      </c>
      <c r="P3740">
        <v>0</v>
      </c>
      <c r="Q3740">
        <v>0</v>
      </c>
      <c r="R3740">
        <v>0</v>
      </c>
      <c r="S3740" t="s">
        <v>14344</v>
      </c>
      <c r="T3740" t="s">
        <v>267</v>
      </c>
      <c r="U3740" t="s">
        <v>14345</v>
      </c>
      <c r="V3740" t="b">
        <v>0</v>
      </c>
      <c r="W3740" t="s">
        <v>265</v>
      </c>
      <c r="X3740">
        <v>0</v>
      </c>
      <c r="Y3740" t="s">
        <v>265</v>
      </c>
      <c r="Z3740" t="s">
        <v>265</v>
      </c>
      <c r="AA3740" t="s">
        <v>265</v>
      </c>
      <c r="AB3740" t="s">
        <v>265</v>
      </c>
      <c r="AC3740" t="s">
        <v>265</v>
      </c>
      <c r="AD3740" t="s">
        <v>265</v>
      </c>
      <c r="AE3740" t="s">
        <v>265</v>
      </c>
      <c r="AF3740" t="s">
        <v>267</v>
      </c>
      <c r="AG3740" t="s">
        <v>265</v>
      </c>
      <c r="AH3740" t="s">
        <v>265</v>
      </c>
      <c r="AI3740" t="s">
        <v>265</v>
      </c>
      <c r="AJ3740" t="s">
        <v>265</v>
      </c>
      <c r="AL3740" t="str">
        <f>IF(Sudan_News12[[#This Row],[relevancy_classification_english]]="Relevant","مناسب",IF(Sudan_News12[[#This Row],[relevancy_classification_english]]="Relevant","عَرَضِيّ",""))</f>
        <v/>
      </c>
      <c r="AN3740" t="str">
        <f>IF(Sudan_News12[[#This Row],[sentiment_analysis_english]]="Negative","سلبي",IF(Sudan_News12[[#This Row],[sentiment_analysis_english]]="Neutral","حيادي",IF(Sudan_News12[[#This Row],[sentiment_analysis_english]]="Positive","إيجابي","")))</f>
        <v/>
      </c>
      <c r="AO3740" t="e">
        <f>INDEX(TextClassificationList[],MATCH(Sudan_News12[[#This Row],[text_classification_arabic]],TextClassificationList[text_classification_arabic],0),1)</f>
        <v>#N/A</v>
      </c>
      <c r="AQ3740" t="e">
        <f>INDEX(TextClassificationList[],MATCH(Sudan_News12[[#This Row],[text_classification_arabic2]],TextClassificationList[text_classification_arabic],0),1)</f>
        <v>#N/A</v>
      </c>
      <c r="AS3740" t="e">
        <f>INDEX(TextClassificationList[],MATCH(Sudan_News12[[#This Row],[text_classification_arabic3]],TextClassificationList[text_classification_arabic],0),1)</f>
        <v>#N/A</v>
      </c>
      <c r="AU3740" t="e">
        <f>INDEX(TextClassificationList[],MATCH(Sudan_News12[[#This Row],[text_classification_arabic4]],TextClassificationList[text_classification_arabic],0),1)</f>
        <v>#N/A</v>
      </c>
      <c r="AW3740" t="e">
        <f>INDEX(TextClassificationList[],MATCH(Sudan_News12[[#This Row],[text_classification_arabic5]],TextClassificationList[text_classification_arabic],0),1)</f>
        <v>#N/A</v>
      </c>
    </row>
    <row r="3741" spans="1:49" x14ac:dyDescent="0.2">
      <c r="A3741">
        <v>1.2411338567088005E+18</v>
      </c>
      <c r="B3741">
        <v>1.2411333553217004E+18</v>
      </c>
      <c r="C3741" t="s">
        <v>14346</v>
      </c>
      <c r="D3741" s="1">
        <v>43911</v>
      </c>
      <c r="E3741" s="2">
        <v>3.1770833333333331E-2</v>
      </c>
      <c r="F3741">
        <v>200</v>
      </c>
      <c r="G3741">
        <v>1889611729</v>
      </c>
      <c r="H3741" t="s">
        <v>354</v>
      </c>
      <c r="I3741" t="s">
        <v>355</v>
      </c>
      <c r="J3741" t="s">
        <v>265</v>
      </c>
      <c r="K3741" t="s">
        <v>14347</v>
      </c>
      <c r="L3741" t="s">
        <v>266</v>
      </c>
      <c r="M3741" t="s">
        <v>267</v>
      </c>
      <c r="N3741" t="s">
        <v>267</v>
      </c>
      <c r="O3741" t="s">
        <v>267</v>
      </c>
      <c r="P3741">
        <v>0</v>
      </c>
      <c r="Q3741">
        <v>0</v>
      </c>
      <c r="R3741">
        <v>0</v>
      </c>
      <c r="S3741" t="s">
        <v>267</v>
      </c>
      <c r="T3741" t="s">
        <v>267</v>
      </c>
      <c r="U3741" t="s">
        <v>14348</v>
      </c>
      <c r="V3741" t="b">
        <v>0</v>
      </c>
      <c r="W3741" t="s">
        <v>265</v>
      </c>
      <c r="X3741">
        <v>0</v>
      </c>
      <c r="Y3741" t="s">
        <v>265</v>
      </c>
      <c r="Z3741" t="s">
        <v>265</v>
      </c>
      <c r="AA3741" t="s">
        <v>265</v>
      </c>
      <c r="AB3741" t="s">
        <v>265</v>
      </c>
      <c r="AC3741" t="s">
        <v>265</v>
      </c>
      <c r="AD3741" t="s">
        <v>265</v>
      </c>
      <c r="AE3741" t="s">
        <v>265</v>
      </c>
      <c r="AF3741" t="s">
        <v>267</v>
      </c>
      <c r="AG3741" t="s">
        <v>265</v>
      </c>
      <c r="AH3741" t="s">
        <v>265</v>
      </c>
      <c r="AI3741" t="s">
        <v>265</v>
      </c>
      <c r="AJ3741" t="s">
        <v>265</v>
      </c>
      <c r="AL3741" t="str">
        <f>IF(Sudan_News12[[#This Row],[relevancy_classification_english]]="Relevant","مناسب",IF(Sudan_News12[[#This Row],[relevancy_classification_english]]="Relevant","عَرَضِيّ",""))</f>
        <v/>
      </c>
      <c r="AN3741" t="str">
        <f>IF(Sudan_News12[[#This Row],[sentiment_analysis_english]]="Negative","سلبي",IF(Sudan_News12[[#This Row],[sentiment_analysis_english]]="Neutral","حيادي",IF(Sudan_News12[[#This Row],[sentiment_analysis_english]]="Positive","إيجابي","")))</f>
        <v/>
      </c>
      <c r="AO3741" t="e">
        <f>INDEX(TextClassificationList[],MATCH(Sudan_News12[[#This Row],[text_classification_arabic]],TextClassificationList[text_classification_arabic],0),1)</f>
        <v>#N/A</v>
      </c>
      <c r="AQ3741" t="e">
        <f>INDEX(TextClassificationList[],MATCH(Sudan_News12[[#This Row],[text_classification_arabic2]],TextClassificationList[text_classification_arabic],0),1)</f>
        <v>#N/A</v>
      </c>
      <c r="AS3741" t="e">
        <f>INDEX(TextClassificationList[],MATCH(Sudan_News12[[#This Row],[text_classification_arabic3]],TextClassificationList[text_classification_arabic],0),1)</f>
        <v>#N/A</v>
      </c>
      <c r="AU3741" t="e">
        <f>INDEX(TextClassificationList[],MATCH(Sudan_News12[[#This Row],[text_classification_arabic4]],TextClassificationList[text_classification_arabic],0),1)</f>
        <v>#N/A</v>
      </c>
      <c r="AW3741" t="e">
        <f>INDEX(TextClassificationList[],MATCH(Sudan_News12[[#This Row],[text_classification_arabic5]],TextClassificationList[text_classification_arabic],0),1)</f>
        <v>#N/A</v>
      </c>
    </row>
    <row r="3742" spans="1:49" x14ac:dyDescent="0.2">
      <c r="A3742">
        <v>1.2404016173142917E+18</v>
      </c>
      <c r="B3742">
        <v>1.2403978800635945E+18</v>
      </c>
      <c r="C3742" t="s">
        <v>14349</v>
      </c>
      <c r="D3742" s="1">
        <v>43909</v>
      </c>
      <c r="E3742" s="2">
        <v>1.1168981481481481E-2</v>
      </c>
      <c r="F3742">
        <v>200</v>
      </c>
      <c r="G3742">
        <v>1889611729</v>
      </c>
      <c r="H3742" t="s">
        <v>354</v>
      </c>
      <c r="I3742" t="s">
        <v>355</v>
      </c>
      <c r="J3742" t="s">
        <v>265</v>
      </c>
      <c r="K3742" t="s">
        <v>14350</v>
      </c>
      <c r="L3742" t="s">
        <v>266</v>
      </c>
      <c r="M3742" t="s">
        <v>267</v>
      </c>
      <c r="N3742" t="s">
        <v>267</v>
      </c>
      <c r="O3742" t="s">
        <v>267</v>
      </c>
      <c r="P3742">
        <v>1</v>
      </c>
      <c r="Q3742">
        <v>1</v>
      </c>
      <c r="R3742">
        <v>3</v>
      </c>
      <c r="S3742" t="s">
        <v>267</v>
      </c>
      <c r="T3742" t="s">
        <v>267</v>
      </c>
      <c r="U3742" t="s">
        <v>14351</v>
      </c>
      <c r="V3742" t="b">
        <v>0</v>
      </c>
      <c r="W3742" t="s">
        <v>265</v>
      </c>
      <c r="X3742">
        <v>0</v>
      </c>
      <c r="Y3742" t="s">
        <v>265</v>
      </c>
      <c r="Z3742" t="s">
        <v>265</v>
      </c>
      <c r="AA3742" t="s">
        <v>265</v>
      </c>
      <c r="AB3742" t="s">
        <v>265</v>
      </c>
      <c r="AC3742" t="s">
        <v>265</v>
      </c>
      <c r="AD3742" t="s">
        <v>265</v>
      </c>
      <c r="AE3742" t="s">
        <v>265</v>
      </c>
      <c r="AF3742" t="s">
        <v>292</v>
      </c>
      <c r="AG3742" t="s">
        <v>265</v>
      </c>
      <c r="AH3742" t="s">
        <v>265</v>
      </c>
      <c r="AI3742" t="s">
        <v>265</v>
      </c>
      <c r="AJ3742" t="s">
        <v>265</v>
      </c>
      <c r="AL3742" t="str">
        <f>IF(Sudan_News12[[#This Row],[relevancy_classification_english]]="Relevant","مناسب",IF(Sudan_News12[[#This Row],[relevancy_classification_english]]="Relevant","عَرَضِيّ",""))</f>
        <v/>
      </c>
      <c r="AN3742" t="str">
        <f>IF(Sudan_News12[[#This Row],[sentiment_analysis_english]]="Negative","سلبي",IF(Sudan_News12[[#This Row],[sentiment_analysis_english]]="Neutral","حيادي",IF(Sudan_News12[[#This Row],[sentiment_analysis_english]]="Positive","إيجابي","")))</f>
        <v/>
      </c>
      <c r="AO3742" t="e">
        <f>INDEX(TextClassificationList[],MATCH(Sudan_News12[[#This Row],[text_classification_arabic]],TextClassificationList[text_classification_arabic],0),1)</f>
        <v>#N/A</v>
      </c>
      <c r="AQ3742" t="e">
        <f>INDEX(TextClassificationList[],MATCH(Sudan_News12[[#This Row],[text_classification_arabic2]],TextClassificationList[text_classification_arabic],0),1)</f>
        <v>#N/A</v>
      </c>
      <c r="AS3742" t="e">
        <f>INDEX(TextClassificationList[],MATCH(Sudan_News12[[#This Row],[text_classification_arabic3]],TextClassificationList[text_classification_arabic],0),1)</f>
        <v>#N/A</v>
      </c>
      <c r="AU3742" t="e">
        <f>INDEX(TextClassificationList[],MATCH(Sudan_News12[[#This Row],[text_classification_arabic4]],TextClassificationList[text_classification_arabic],0),1)</f>
        <v>#N/A</v>
      </c>
      <c r="AW3742" t="e">
        <f>INDEX(TextClassificationList[],MATCH(Sudan_News12[[#This Row],[text_classification_arabic5]],TextClassificationList[text_classification_arabic],0),1)</f>
        <v>#N/A</v>
      </c>
    </row>
    <row r="3743" spans="1:49" x14ac:dyDescent="0.2">
      <c r="A3743">
        <v>1.2403656000205865E+18</v>
      </c>
      <c r="B3743">
        <v>1.2400487292285338E+18</v>
      </c>
      <c r="C3743" t="s">
        <v>14352</v>
      </c>
      <c r="D3743" s="1">
        <v>43908</v>
      </c>
      <c r="E3743" s="2">
        <v>0.91178240740740746</v>
      </c>
      <c r="F3743">
        <v>200</v>
      </c>
      <c r="G3743">
        <v>1889611729</v>
      </c>
      <c r="H3743" t="s">
        <v>354</v>
      </c>
      <c r="I3743" t="s">
        <v>355</v>
      </c>
      <c r="J3743" t="s">
        <v>265</v>
      </c>
      <c r="K3743" t="s">
        <v>14353</v>
      </c>
      <c r="L3743" t="s">
        <v>266</v>
      </c>
      <c r="M3743" t="s">
        <v>267</v>
      </c>
      <c r="N3743" t="s">
        <v>267</v>
      </c>
      <c r="O3743" t="s">
        <v>267</v>
      </c>
      <c r="P3743">
        <v>0</v>
      </c>
      <c r="Q3743">
        <v>0</v>
      </c>
      <c r="R3743">
        <v>0</v>
      </c>
      <c r="S3743" t="s">
        <v>267</v>
      </c>
      <c r="T3743" t="s">
        <v>267</v>
      </c>
      <c r="U3743" t="s">
        <v>14354</v>
      </c>
      <c r="V3743" t="b">
        <v>0</v>
      </c>
      <c r="W3743" t="s">
        <v>265</v>
      </c>
      <c r="X3743">
        <v>0</v>
      </c>
      <c r="Y3743" t="s">
        <v>265</v>
      </c>
      <c r="Z3743" t="s">
        <v>265</v>
      </c>
      <c r="AA3743" t="s">
        <v>265</v>
      </c>
      <c r="AB3743" t="s">
        <v>265</v>
      </c>
      <c r="AC3743" t="s">
        <v>265</v>
      </c>
      <c r="AD3743" t="s">
        <v>265</v>
      </c>
      <c r="AE3743" t="s">
        <v>265</v>
      </c>
      <c r="AF3743" t="s">
        <v>14355</v>
      </c>
      <c r="AG3743" t="s">
        <v>265</v>
      </c>
      <c r="AH3743" t="s">
        <v>265</v>
      </c>
      <c r="AI3743" t="s">
        <v>265</v>
      </c>
      <c r="AJ3743" t="s">
        <v>265</v>
      </c>
      <c r="AL3743" t="str">
        <f>IF(Sudan_News12[[#This Row],[relevancy_classification_english]]="Relevant","مناسب",IF(Sudan_News12[[#This Row],[relevancy_classification_english]]="Relevant","عَرَضِيّ",""))</f>
        <v/>
      </c>
      <c r="AN3743" t="str">
        <f>IF(Sudan_News12[[#This Row],[sentiment_analysis_english]]="Negative","سلبي",IF(Sudan_News12[[#This Row],[sentiment_analysis_english]]="Neutral","حيادي",IF(Sudan_News12[[#This Row],[sentiment_analysis_english]]="Positive","إيجابي","")))</f>
        <v/>
      </c>
      <c r="AO3743" t="e">
        <f>INDEX(TextClassificationList[],MATCH(Sudan_News12[[#This Row],[text_classification_arabic]],TextClassificationList[text_classification_arabic],0),1)</f>
        <v>#N/A</v>
      </c>
      <c r="AQ3743" t="e">
        <f>INDEX(TextClassificationList[],MATCH(Sudan_News12[[#This Row],[text_classification_arabic2]],TextClassificationList[text_classification_arabic],0),1)</f>
        <v>#N/A</v>
      </c>
      <c r="AS3743" t="e">
        <f>INDEX(TextClassificationList[],MATCH(Sudan_News12[[#This Row],[text_classification_arabic3]],TextClassificationList[text_classification_arabic],0),1)</f>
        <v>#N/A</v>
      </c>
      <c r="AU3743" t="e">
        <f>INDEX(TextClassificationList[],MATCH(Sudan_News12[[#This Row],[text_classification_arabic4]],TextClassificationList[text_classification_arabic],0),1)</f>
        <v>#N/A</v>
      </c>
      <c r="AW3743" t="e">
        <f>INDEX(TextClassificationList[],MATCH(Sudan_News12[[#This Row],[text_classification_arabic5]],TextClassificationList[text_classification_arabic],0),1)</f>
        <v>#N/A</v>
      </c>
    </row>
    <row r="3744" spans="1:49" x14ac:dyDescent="0.2">
      <c r="A3744">
        <v>1.2401886220804792E+18</v>
      </c>
      <c r="B3744">
        <v>1.2399378335965266E+18</v>
      </c>
      <c r="C3744" t="s">
        <v>14356</v>
      </c>
      <c r="D3744" s="1">
        <v>43908</v>
      </c>
      <c r="E3744" s="2">
        <v>0.42341435185185183</v>
      </c>
      <c r="F3744">
        <v>200</v>
      </c>
      <c r="G3744">
        <v>1889611729</v>
      </c>
      <c r="H3744" t="s">
        <v>354</v>
      </c>
      <c r="I3744" t="s">
        <v>355</v>
      </c>
      <c r="J3744" t="s">
        <v>265</v>
      </c>
      <c r="K3744" t="s">
        <v>14357</v>
      </c>
      <c r="L3744" t="s">
        <v>266</v>
      </c>
      <c r="M3744" t="s">
        <v>267</v>
      </c>
      <c r="N3744" t="s">
        <v>267</v>
      </c>
      <c r="O3744" t="s">
        <v>267</v>
      </c>
      <c r="P3744">
        <v>0</v>
      </c>
      <c r="Q3744">
        <v>0</v>
      </c>
      <c r="R3744">
        <v>0</v>
      </c>
      <c r="S3744" t="s">
        <v>267</v>
      </c>
      <c r="T3744" t="s">
        <v>267</v>
      </c>
      <c r="U3744" t="s">
        <v>14358</v>
      </c>
      <c r="V3744" t="b">
        <v>0</v>
      </c>
      <c r="W3744" t="s">
        <v>265</v>
      </c>
      <c r="X3744">
        <v>0</v>
      </c>
      <c r="Y3744" t="s">
        <v>265</v>
      </c>
      <c r="Z3744" t="s">
        <v>265</v>
      </c>
      <c r="AA3744" t="s">
        <v>265</v>
      </c>
      <c r="AB3744" t="s">
        <v>265</v>
      </c>
      <c r="AC3744" t="s">
        <v>265</v>
      </c>
      <c r="AD3744" t="s">
        <v>265</v>
      </c>
      <c r="AE3744" t="s">
        <v>265</v>
      </c>
      <c r="AF3744" t="s">
        <v>14359</v>
      </c>
      <c r="AG3744" t="s">
        <v>265</v>
      </c>
      <c r="AH3744" t="s">
        <v>265</v>
      </c>
      <c r="AI3744" t="s">
        <v>265</v>
      </c>
      <c r="AJ3744" t="s">
        <v>265</v>
      </c>
      <c r="AL3744" t="str">
        <f>IF(Sudan_News12[[#This Row],[relevancy_classification_english]]="Relevant","مناسب",IF(Sudan_News12[[#This Row],[relevancy_classification_english]]="Relevant","عَرَضِيّ",""))</f>
        <v/>
      </c>
      <c r="AN3744" t="str">
        <f>IF(Sudan_News12[[#This Row],[sentiment_analysis_english]]="Negative","سلبي",IF(Sudan_News12[[#This Row],[sentiment_analysis_english]]="Neutral","حيادي",IF(Sudan_News12[[#This Row],[sentiment_analysis_english]]="Positive","إيجابي","")))</f>
        <v/>
      </c>
      <c r="AO3744" t="e">
        <f>INDEX(TextClassificationList[],MATCH(Sudan_News12[[#This Row],[text_classification_arabic]],TextClassificationList[text_classification_arabic],0),1)</f>
        <v>#N/A</v>
      </c>
      <c r="AQ3744" t="e">
        <f>INDEX(TextClassificationList[],MATCH(Sudan_News12[[#This Row],[text_classification_arabic2]],TextClassificationList[text_classification_arabic],0),1)</f>
        <v>#N/A</v>
      </c>
      <c r="AS3744" t="e">
        <f>INDEX(TextClassificationList[],MATCH(Sudan_News12[[#This Row],[text_classification_arabic3]],TextClassificationList[text_classification_arabic],0),1)</f>
        <v>#N/A</v>
      </c>
      <c r="AU3744" t="e">
        <f>INDEX(TextClassificationList[],MATCH(Sudan_News12[[#This Row],[text_classification_arabic4]],TextClassificationList[text_classification_arabic],0),1)</f>
        <v>#N/A</v>
      </c>
      <c r="AW3744" t="e">
        <f>INDEX(TextClassificationList[],MATCH(Sudan_News12[[#This Row],[text_classification_arabic5]],TextClassificationList[text_classification_arabic],0),1)</f>
        <v>#N/A</v>
      </c>
    </row>
    <row r="3745" spans="1:49" x14ac:dyDescent="0.2">
      <c r="A3745">
        <v>1.2401846064916521E+18</v>
      </c>
      <c r="B3745">
        <v>1.2399378335965266E+18</v>
      </c>
      <c r="C3745" t="s">
        <v>14360</v>
      </c>
      <c r="D3745" s="1">
        <v>43908</v>
      </c>
      <c r="E3745" s="2">
        <v>0.41233796296296299</v>
      </c>
      <c r="F3745">
        <v>200</v>
      </c>
      <c r="G3745">
        <v>1889611729</v>
      </c>
      <c r="H3745" t="s">
        <v>354</v>
      </c>
      <c r="I3745" t="s">
        <v>355</v>
      </c>
      <c r="J3745" t="s">
        <v>265</v>
      </c>
      <c r="K3745" t="s">
        <v>14361</v>
      </c>
      <c r="L3745" t="s">
        <v>266</v>
      </c>
      <c r="M3745" t="s">
        <v>267</v>
      </c>
      <c r="N3745" t="s">
        <v>267</v>
      </c>
      <c r="O3745" t="s">
        <v>267</v>
      </c>
      <c r="P3745">
        <v>2</v>
      </c>
      <c r="Q3745">
        <v>0</v>
      </c>
      <c r="R3745">
        <v>3</v>
      </c>
      <c r="S3745" t="s">
        <v>267</v>
      </c>
      <c r="T3745" t="s">
        <v>267</v>
      </c>
      <c r="U3745" t="s">
        <v>14362</v>
      </c>
      <c r="V3745" t="b">
        <v>0</v>
      </c>
      <c r="W3745" t="s">
        <v>265</v>
      </c>
      <c r="X3745">
        <v>0</v>
      </c>
      <c r="Y3745" t="s">
        <v>265</v>
      </c>
      <c r="Z3745" t="s">
        <v>265</v>
      </c>
      <c r="AA3745" t="s">
        <v>265</v>
      </c>
      <c r="AB3745" t="s">
        <v>265</v>
      </c>
      <c r="AC3745" t="s">
        <v>265</v>
      </c>
      <c r="AD3745" t="s">
        <v>265</v>
      </c>
      <c r="AE3745" t="s">
        <v>265</v>
      </c>
      <c r="AF3745" t="s">
        <v>14359</v>
      </c>
      <c r="AG3745" t="s">
        <v>265</v>
      </c>
      <c r="AH3745" t="s">
        <v>265</v>
      </c>
      <c r="AI3745" t="s">
        <v>265</v>
      </c>
      <c r="AJ3745" t="s">
        <v>265</v>
      </c>
      <c r="AL3745" t="str">
        <f>IF(Sudan_News12[[#This Row],[relevancy_classification_english]]="Relevant","مناسب",IF(Sudan_News12[[#This Row],[relevancy_classification_english]]="Relevant","عَرَضِيّ",""))</f>
        <v/>
      </c>
      <c r="AN3745" t="str">
        <f>IF(Sudan_News12[[#This Row],[sentiment_analysis_english]]="Negative","سلبي",IF(Sudan_News12[[#This Row],[sentiment_analysis_english]]="Neutral","حيادي",IF(Sudan_News12[[#This Row],[sentiment_analysis_english]]="Positive","إيجابي","")))</f>
        <v/>
      </c>
      <c r="AO3745" t="e">
        <f>INDEX(TextClassificationList[],MATCH(Sudan_News12[[#This Row],[text_classification_arabic]],TextClassificationList[text_classification_arabic],0),1)</f>
        <v>#N/A</v>
      </c>
      <c r="AQ3745" t="e">
        <f>INDEX(TextClassificationList[],MATCH(Sudan_News12[[#This Row],[text_classification_arabic2]],TextClassificationList[text_classification_arabic],0),1)</f>
        <v>#N/A</v>
      </c>
      <c r="AS3745" t="e">
        <f>INDEX(TextClassificationList[],MATCH(Sudan_News12[[#This Row],[text_classification_arabic3]],TextClassificationList[text_classification_arabic],0),1)</f>
        <v>#N/A</v>
      </c>
      <c r="AU3745" t="e">
        <f>INDEX(TextClassificationList[],MATCH(Sudan_News12[[#This Row],[text_classification_arabic4]],TextClassificationList[text_classification_arabic],0),1)</f>
        <v>#N/A</v>
      </c>
      <c r="AW3745" t="e">
        <f>INDEX(TextClassificationList[],MATCH(Sudan_News12[[#This Row],[text_classification_arabic5]],TextClassificationList[text_classification_arabic],0),1)</f>
        <v>#N/A</v>
      </c>
    </row>
    <row r="3746" spans="1:49" x14ac:dyDescent="0.2">
      <c r="A3746">
        <v>1.2399608217042944E+18</v>
      </c>
      <c r="B3746">
        <v>1.2399608217042944E+18</v>
      </c>
      <c r="C3746" t="s">
        <v>14363</v>
      </c>
      <c r="D3746" s="1">
        <v>43907</v>
      </c>
      <c r="E3746" s="2">
        <v>0.79480324074074071</v>
      </c>
      <c r="F3746">
        <v>200</v>
      </c>
      <c r="G3746">
        <v>1889611729</v>
      </c>
      <c r="H3746" t="s">
        <v>354</v>
      </c>
      <c r="I3746" t="s">
        <v>355</v>
      </c>
      <c r="J3746" t="s">
        <v>265</v>
      </c>
      <c r="K3746" t="s">
        <v>14364</v>
      </c>
      <c r="L3746" t="s">
        <v>266</v>
      </c>
      <c r="M3746" t="s">
        <v>267</v>
      </c>
      <c r="N3746" t="s">
        <v>267</v>
      </c>
      <c r="O3746" t="s">
        <v>267</v>
      </c>
      <c r="P3746">
        <v>0</v>
      </c>
      <c r="Q3746">
        <v>0</v>
      </c>
      <c r="R3746">
        <v>0</v>
      </c>
      <c r="S3746" t="s">
        <v>282</v>
      </c>
      <c r="T3746" t="s">
        <v>267</v>
      </c>
      <c r="U3746" t="s">
        <v>14365</v>
      </c>
      <c r="V3746" t="b">
        <v>0</v>
      </c>
      <c r="W3746" t="s">
        <v>265</v>
      </c>
      <c r="X3746">
        <v>0</v>
      </c>
      <c r="Y3746" t="s">
        <v>265</v>
      </c>
      <c r="Z3746" t="s">
        <v>265</v>
      </c>
      <c r="AA3746" t="s">
        <v>265</v>
      </c>
      <c r="AB3746" t="s">
        <v>265</v>
      </c>
      <c r="AC3746" t="s">
        <v>265</v>
      </c>
      <c r="AD3746" t="s">
        <v>265</v>
      </c>
      <c r="AE3746" t="s">
        <v>265</v>
      </c>
      <c r="AF3746" t="s">
        <v>267</v>
      </c>
      <c r="AG3746" t="s">
        <v>265</v>
      </c>
      <c r="AH3746" t="s">
        <v>265</v>
      </c>
      <c r="AI3746" t="s">
        <v>265</v>
      </c>
      <c r="AJ3746" t="s">
        <v>265</v>
      </c>
      <c r="AL3746" t="str">
        <f>IF(Sudan_News12[[#This Row],[relevancy_classification_english]]="Relevant","مناسب",IF(Sudan_News12[[#This Row],[relevancy_classification_english]]="Relevant","عَرَضِيّ",""))</f>
        <v/>
      </c>
      <c r="AN3746" t="str">
        <f>IF(Sudan_News12[[#This Row],[sentiment_analysis_english]]="Negative","سلبي",IF(Sudan_News12[[#This Row],[sentiment_analysis_english]]="Neutral","حيادي",IF(Sudan_News12[[#This Row],[sentiment_analysis_english]]="Positive","إيجابي","")))</f>
        <v/>
      </c>
      <c r="AO3746" t="e">
        <f>INDEX(TextClassificationList[],MATCH(Sudan_News12[[#This Row],[text_classification_arabic]],TextClassificationList[text_classification_arabic],0),1)</f>
        <v>#N/A</v>
      </c>
      <c r="AQ3746" t="e">
        <f>INDEX(TextClassificationList[],MATCH(Sudan_News12[[#This Row],[text_classification_arabic2]],TextClassificationList[text_classification_arabic],0),1)</f>
        <v>#N/A</v>
      </c>
      <c r="AS3746" t="e">
        <f>INDEX(TextClassificationList[],MATCH(Sudan_News12[[#This Row],[text_classification_arabic3]],TextClassificationList[text_classification_arabic],0),1)</f>
        <v>#N/A</v>
      </c>
      <c r="AU3746" t="e">
        <f>INDEX(TextClassificationList[],MATCH(Sudan_News12[[#This Row],[text_classification_arabic4]],TextClassificationList[text_classification_arabic],0),1)</f>
        <v>#N/A</v>
      </c>
      <c r="AW3746" t="e">
        <f>INDEX(TextClassificationList[],MATCH(Sudan_News12[[#This Row],[text_classification_arabic5]],TextClassificationList[text_classification_arabic],0),1)</f>
        <v>#N/A</v>
      </c>
    </row>
    <row r="3747" spans="1:49" x14ac:dyDescent="0.2">
      <c r="A3747">
        <v>1.2399364597774213E+18</v>
      </c>
      <c r="B3747">
        <v>1.2399307434653491E+18</v>
      </c>
      <c r="C3747" t="s">
        <v>14366</v>
      </c>
      <c r="D3747" s="1">
        <v>43907</v>
      </c>
      <c r="E3747" s="2">
        <v>0.72758101851851853</v>
      </c>
      <c r="F3747">
        <v>200</v>
      </c>
      <c r="G3747">
        <v>1889611729</v>
      </c>
      <c r="H3747" t="s">
        <v>354</v>
      </c>
      <c r="I3747" t="s">
        <v>355</v>
      </c>
      <c r="J3747" t="s">
        <v>265</v>
      </c>
      <c r="K3747" t="s">
        <v>14367</v>
      </c>
      <c r="L3747" t="s">
        <v>266</v>
      </c>
      <c r="M3747" t="s">
        <v>267</v>
      </c>
      <c r="N3747" t="s">
        <v>267</v>
      </c>
      <c r="O3747" t="s">
        <v>267</v>
      </c>
      <c r="P3747">
        <v>0</v>
      </c>
      <c r="Q3747">
        <v>0</v>
      </c>
      <c r="R3747">
        <v>0</v>
      </c>
      <c r="S3747" t="s">
        <v>267</v>
      </c>
      <c r="T3747" t="s">
        <v>267</v>
      </c>
      <c r="U3747" t="s">
        <v>14368</v>
      </c>
      <c r="V3747" t="b">
        <v>0</v>
      </c>
      <c r="W3747" t="s">
        <v>265</v>
      </c>
      <c r="X3747">
        <v>0</v>
      </c>
      <c r="Y3747" t="s">
        <v>265</v>
      </c>
      <c r="Z3747" t="s">
        <v>265</v>
      </c>
      <c r="AA3747" t="s">
        <v>265</v>
      </c>
      <c r="AB3747" t="s">
        <v>265</v>
      </c>
      <c r="AC3747" t="s">
        <v>265</v>
      </c>
      <c r="AD3747" t="s">
        <v>265</v>
      </c>
      <c r="AE3747" t="s">
        <v>265</v>
      </c>
      <c r="AF3747" t="s">
        <v>9586</v>
      </c>
      <c r="AG3747" t="s">
        <v>265</v>
      </c>
      <c r="AH3747" t="s">
        <v>265</v>
      </c>
      <c r="AI3747" t="s">
        <v>265</v>
      </c>
      <c r="AJ3747" t="s">
        <v>265</v>
      </c>
      <c r="AL3747" t="str">
        <f>IF(Sudan_News12[[#This Row],[relevancy_classification_english]]="Relevant","مناسب",IF(Sudan_News12[[#This Row],[relevancy_classification_english]]="Relevant","عَرَضِيّ",""))</f>
        <v/>
      </c>
      <c r="AN3747" t="str">
        <f>IF(Sudan_News12[[#This Row],[sentiment_analysis_english]]="Negative","سلبي",IF(Sudan_News12[[#This Row],[sentiment_analysis_english]]="Neutral","حيادي",IF(Sudan_News12[[#This Row],[sentiment_analysis_english]]="Positive","إيجابي","")))</f>
        <v/>
      </c>
      <c r="AO3747" t="e">
        <f>INDEX(TextClassificationList[],MATCH(Sudan_News12[[#This Row],[text_classification_arabic]],TextClassificationList[text_classification_arabic],0),1)</f>
        <v>#N/A</v>
      </c>
      <c r="AQ3747" t="e">
        <f>INDEX(TextClassificationList[],MATCH(Sudan_News12[[#This Row],[text_classification_arabic2]],TextClassificationList[text_classification_arabic],0),1)</f>
        <v>#N/A</v>
      </c>
      <c r="AS3747" t="e">
        <f>INDEX(TextClassificationList[],MATCH(Sudan_News12[[#This Row],[text_classification_arabic3]],TextClassificationList[text_classification_arabic],0),1)</f>
        <v>#N/A</v>
      </c>
      <c r="AU3747" t="e">
        <f>INDEX(TextClassificationList[],MATCH(Sudan_News12[[#This Row],[text_classification_arabic4]],TextClassificationList[text_classification_arabic],0),1)</f>
        <v>#N/A</v>
      </c>
      <c r="AW3747" t="e">
        <f>INDEX(TextClassificationList[],MATCH(Sudan_News12[[#This Row],[text_classification_arabic5]],TextClassificationList[text_classification_arabic],0),1)</f>
        <v>#N/A</v>
      </c>
    </row>
    <row r="3748" spans="1:49" x14ac:dyDescent="0.2">
      <c r="A3748">
        <v>1.2399319990805832E+18</v>
      </c>
      <c r="B3748">
        <v>1.239930260315136E+18</v>
      </c>
      <c r="C3748" t="s">
        <v>14369</v>
      </c>
      <c r="D3748" s="1">
        <v>43907</v>
      </c>
      <c r="E3748" s="2">
        <v>0.71527777777777779</v>
      </c>
      <c r="F3748">
        <v>200</v>
      </c>
      <c r="G3748">
        <v>1889611729</v>
      </c>
      <c r="H3748" t="s">
        <v>354</v>
      </c>
      <c r="I3748" t="s">
        <v>355</v>
      </c>
      <c r="J3748" t="s">
        <v>265</v>
      </c>
      <c r="K3748" t="s">
        <v>14370</v>
      </c>
      <c r="L3748" t="s">
        <v>276</v>
      </c>
      <c r="M3748" t="s">
        <v>267</v>
      </c>
      <c r="N3748" t="s">
        <v>267</v>
      </c>
      <c r="O3748" t="s">
        <v>267</v>
      </c>
      <c r="P3748">
        <v>0</v>
      </c>
      <c r="Q3748">
        <v>0</v>
      </c>
      <c r="R3748">
        <v>0</v>
      </c>
      <c r="S3748" t="s">
        <v>267</v>
      </c>
      <c r="T3748" t="s">
        <v>267</v>
      </c>
      <c r="U3748" t="s">
        <v>14371</v>
      </c>
      <c r="V3748" t="b">
        <v>0</v>
      </c>
      <c r="W3748" t="s">
        <v>265</v>
      </c>
      <c r="X3748">
        <v>0</v>
      </c>
      <c r="Y3748" t="s">
        <v>265</v>
      </c>
      <c r="Z3748" t="s">
        <v>265</v>
      </c>
      <c r="AA3748" t="s">
        <v>265</v>
      </c>
      <c r="AB3748" t="s">
        <v>265</v>
      </c>
      <c r="AC3748" t="s">
        <v>265</v>
      </c>
      <c r="AD3748" t="s">
        <v>265</v>
      </c>
      <c r="AE3748" t="s">
        <v>265</v>
      </c>
      <c r="AF3748" t="s">
        <v>14372</v>
      </c>
      <c r="AG3748" t="s">
        <v>265</v>
      </c>
      <c r="AH3748" t="s">
        <v>265</v>
      </c>
      <c r="AI3748" t="s">
        <v>265</v>
      </c>
      <c r="AJ3748" t="s">
        <v>265</v>
      </c>
      <c r="AL3748" t="str">
        <f>IF(Sudan_News12[[#This Row],[relevancy_classification_english]]="Relevant","مناسب",IF(Sudan_News12[[#This Row],[relevancy_classification_english]]="Relevant","عَرَضِيّ",""))</f>
        <v/>
      </c>
      <c r="AN3748" t="str">
        <f>IF(Sudan_News12[[#This Row],[sentiment_analysis_english]]="Negative","سلبي",IF(Sudan_News12[[#This Row],[sentiment_analysis_english]]="Neutral","حيادي",IF(Sudan_News12[[#This Row],[sentiment_analysis_english]]="Positive","إيجابي","")))</f>
        <v/>
      </c>
      <c r="AO3748" t="e">
        <f>INDEX(TextClassificationList[],MATCH(Sudan_News12[[#This Row],[text_classification_arabic]],TextClassificationList[text_classification_arabic],0),1)</f>
        <v>#N/A</v>
      </c>
      <c r="AQ3748" t="e">
        <f>INDEX(TextClassificationList[],MATCH(Sudan_News12[[#This Row],[text_classification_arabic2]],TextClassificationList[text_classification_arabic],0),1)</f>
        <v>#N/A</v>
      </c>
      <c r="AS3748" t="e">
        <f>INDEX(TextClassificationList[],MATCH(Sudan_News12[[#This Row],[text_classification_arabic3]],TextClassificationList[text_classification_arabic],0),1)</f>
        <v>#N/A</v>
      </c>
      <c r="AU3748" t="e">
        <f>INDEX(TextClassificationList[],MATCH(Sudan_News12[[#This Row],[text_classification_arabic4]],TextClassificationList[text_classification_arabic],0),1)</f>
        <v>#N/A</v>
      </c>
      <c r="AW3748" t="e">
        <f>INDEX(TextClassificationList[],MATCH(Sudan_News12[[#This Row],[text_classification_arabic5]],TextClassificationList[text_classification_arabic],0),1)</f>
        <v>#N/A</v>
      </c>
    </row>
    <row r="3749" spans="1:49" x14ac:dyDescent="0.2">
      <c r="A3749">
        <v>1.2399307434653491E+18</v>
      </c>
      <c r="B3749">
        <v>1.2399307434653491E+18</v>
      </c>
      <c r="C3749" t="s">
        <v>14373</v>
      </c>
      <c r="D3749" s="1">
        <v>43907</v>
      </c>
      <c r="E3749" s="2">
        <v>0.71180555555555558</v>
      </c>
      <c r="F3749">
        <v>200</v>
      </c>
      <c r="G3749">
        <v>1889611729</v>
      </c>
      <c r="H3749" t="s">
        <v>354</v>
      </c>
      <c r="I3749" t="s">
        <v>355</v>
      </c>
      <c r="J3749" t="s">
        <v>265</v>
      </c>
      <c r="K3749" t="s">
        <v>14374</v>
      </c>
      <c r="L3749" t="s">
        <v>266</v>
      </c>
      <c r="M3749" t="s">
        <v>267</v>
      </c>
      <c r="N3749" t="s">
        <v>267</v>
      </c>
      <c r="O3749" t="s">
        <v>267</v>
      </c>
      <c r="P3749">
        <v>1</v>
      </c>
      <c r="Q3749">
        <v>0</v>
      </c>
      <c r="R3749">
        <v>0</v>
      </c>
      <c r="S3749" t="s">
        <v>267</v>
      </c>
      <c r="T3749" t="s">
        <v>267</v>
      </c>
      <c r="U3749" t="s">
        <v>14375</v>
      </c>
      <c r="V3749" t="b">
        <v>0</v>
      </c>
      <c r="W3749" t="s">
        <v>265</v>
      </c>
      <c r="X3749">
        <v>0</v>
      </c>
      <c r="Y3749" t="s">
        <v>265</v>
      </c>
      <c r="Z3749" t="s">
        <v>265</v>
      </c>
      <c r="AA3749" t="s">
        <v>265</v>
      </c>
      <c r="AB3749" t="s">
        <v>265</v>
      </c>
      <c r="AC3749" t="s">
        <v>265</v>
      </c>
      <c r="AD3749" t="s">
        <v>265</v>
      </c>
      <c r="AE3749" t="s">
        <v>265</v>
      </c>
      <c r="AF3749" t="s">
        <v>267</v>
      </c>
      <c r="AG3749" t="s">
        <v>265</v>
      </c>
      <c r="AH3749" t="s">
        <v>265</v>
      </c>
      <c r="AI3749" t="s">
        <v>265</v>
      </c>
      <c r="AJ3749" t="s">
        <v>265</v>
      </c>
      <c r="AL3749" t="str">
        <f>IF(Sudan_News12[[#This Row],[relevancy_classification_english]]="Relevant","مناسب",IF(Sudan_News12[[#This Row],[relevancy_classification_english]]="Relevant","عَرَضِيّ",""))</f>
        <v/>
      </c>
      <c r="AN3749" t="str">
        <f>IF(Sudan_News12[[#This Row],[sentiment_analysis_english]]="Negative","سلبي",IF(Sudan_News12[[#This Row],[sentiment_analysis_english]]="Neutral","حيادي",IF(Sudan_News12[[#This Row],[sentiment_analysis_english]]="Positive","إيجابي","")))</f>
        <v/>
      </c>
      <c r="AO3749" t="e">
        <f>INDEX(TextClassificationList[],MATCH(Sudan_News12[[#This Row],[text_classification_arabic]],TextClassificationList[text_classification_arabic],0),1)</f>
        <v>#N/A</v>
      </c>
      <c r="AQ3749" t="e">
        <f>INDEX(TextClassificationList[],MATCH(Sudan_News12[[#This Row],[text_classification_arabic2]],TextClassificationList[text_classification_arabic],0),1)</f>
        <v>#N/A</v>
      </c>
      <c r="AS3749" t="e">
        <f>INDEX(TextClassificationList[],MATCH(Sudan_News12[[#This Row],[text_classification_arabic3]],TextClassificationList[text_classification_arabic],0),1)</f>
        <v>#N/A</v>
      </c>
      <c r="AU3749" t="e">
        <f>INDEX(TextClassificationList[],MATCH(Sudan_News12[[#This Row],[text_classification_arabic4]],TextClassificationList[text_classification_arabic],0),1)</f>
        <v>#N/A</v>
      </c>
      <c r="AW3749" t="e">
        <f>INDEX(TextClassificationList[],MATCH(Sudan_News12[[#This Row],[text_classification_arabic5]],TextClassificationList[text_classification_arabic],0),1)</f>
        <v>#N/A</v>
      </c>
    </row>
    <row r="3750" spans="1:49" x14ac:dyDescent="0.2">
      <c r="A3750">
        <v>1.2399301641228124E+18</v>
      </c>
      <c r="B3750">
        <v>1.2399301641228124E+18</v>
      </c>
      <c r="C3750" t="s">
        <v>14376</v>
      </c>
      <c r="D3750" s="1">
        <v>43907</v>
      </c>
      <c r="E3750" s="2">
        <v>0.71020833333333333</v>
      </c>
      <c r="F3750">
        <v>200</v>
      </c>
      <c r="G3750">
        <v>1889611729</v>
      </c>
      <c r="H3750" t="s">
        <v>354</v>
      </c>
      <c r="I3750" t="s">
        <v>355</v>
      </c>
      <c r="J3750" t="s">
        <v>265</v>
      </c>
      <c r="K3750" t="s">
        <v>14377</v>
      </c>
      <c r="L3750" t="s">
        <v>266</v>
      </c>
      <c r="M3750" t="s">
        <v>267</v>
      </c>
      <c r="N3750" t="s">
        <v>267</v>
      </c>
      <c r="O3750" t="s">
        <v>267</v>
      </c>
      <c r="P3750">
        <v>0</v>
      </c>
      <c r="Q3750">
        <v>2</v>
      </c>
      <c r="R3750">
        <v>4</v>
      </c>
      <c r="S3750" t="s">
        <v>267</v>
      </c>
      <c r="T3750" t="s">
        <v>267</v>
      </c>
      <c r="U3750" t="s">
        <v>14378</v>
      </c>
      <c r="V3750" t="b">
        <v>0</v>
      </c>
      <c r="W3750" t="s">
        <v>265</v>
      </c>
      <c r="X3750">
        <v>0</v>
      </c>
      <c r="Y3750" t="s">
        <v>265</v>
      </c>
      <c r="Z3750" t="s">
        <v>265</v>
      </c>
      <c r="AA3750" t="s">
        <v>265</v>
      </c>
      <c r="AB3750" t="s">
        <v>265</v>
      </c>
      <c r="AC3750" t="s">
        <v>265</v>
      </c>
      <c r="AD3750" t="s">
        <v>265</v>
      </c>
      <c r="AE3750" t="s">
        <v>265</v>
      </c>
      <c r="AF3750" t="s">
        <v>267</v>
      </c>
      <c r="AG3750" t="s">
        <v>265</v>
      </c>
      <c r="AH3750" t="s">
        <v>265</v>
      </c>
      <c r="AI3750" t="s">
        <v>265</v>
      </c>
      <c r="AJ3750" t="s">
        <v>265</v>
      </c>
      <c r="AL3750" t="str">
        <f>IF(Sudan_News12[[#This Row],[relevancy_classification_english]]="Relevant","مناسب",IF(Sudan_News12[[#This Row],[relevancy_classification_english]]="Relevant","عَرَضِيّ",""))</f>
        <v/>
      </c>
      <c r="AN3750" t="str">
        <f>IF(Sudan_News12[[#This Row],[sentiment_analysis_english]]="Negative","سلبي",IF(Sudan_News12[[#This Row],[sentiment_analysis_english]]="Neutral","حيادي",IF(Sudan_News12[[#This Row],[sentiment_analysis_english]]="Positive","إيجابي","")))</f>
        <v/>
      </c>
      <c r="AO3750" t="e">
        <f>INDEX(TextClassificationList[],MATCH(Sudan_News12[[#This Row],[text_classification_arabic]],TextClassificationList[text_classification_arabic],0),1)</f>
        <v>#N/A</v>
      </c>
      <c r="AQ3750" t="e">
        <f>INDEX(TextClassificationList[],MATCH(Sudan_News12[[#This Row],[text_classification_arabic2]],TextClassificationList[text_classification_arabic],0),1)</f>
        <v>#N/A</v>
      </c>
      <c r="AS3750" t="e">
        <f>INDEX(TextClassificationList[],MATCH(Sudan_News12[[#This Row],[text_classification_arabic3]],TextClassificationList[text_classification_arabic],0),1)</f>
        <v>#N/A</v>
      </c>
      <c r="AU3750" t="e">
        <f>INDEX(TextClassificationList[],MATCH(Sudan_News12[[#This Row],[text_classification_arabic4]],TextClassificationList[text_classification_arabic],0),1)</f>
        <v>#N/A</v>
      </c>
      <c r="AW3750" t="e">
        <f>INDEX(TextClassificationList[],MATCH(Sudan_News12[[#This Row],[text_classification_arabic5]],TextClassificationList[text_classification_arabic],0),1)</f>
        <v>#N/A</v>
      </c>
    </row>
    <row r="3751" spans="1:49" x14ac:dyDescent="0.2">
      <c r="A3751">
        <v>1.2399259999424102E+18</v>
      </c>
      <c r="B3751">
        <v>1.2395766535898726E+18</v>
      </c>
      <c r="C3751" t="s">
        <v>14379</v>
      </c>
      <c r="D3751" s="1">
        <v>43907</v>
      </c>
      <c r="E3751" s="2">
        <v>0.69871527777777775</v>
      </c>
      <c r="F3751">
        <v>200</v>
      </c>
      <c r="G3751">
        <v>1889611729</v>
      </c>
      <c r="H3751" t="s">
        <v>354</v>
      </c>
      <c r="I3751" t="s">
        <v>355</v>
      </c>
      <c r="J3751" t="s">
        <v>265</v>
      </c>
      <c r="K3751" t="s">
        <v>14380</v>
      </c>
      <c r="L3751" t="s">
        <v>266</v>
      </c>
      <c r="M3751" t="s">
        <v>267</v>
      </c>
      <c r="N3751" t="s">
        <v>267</v>
      </c>
      <c r="O3751" t="s">
        <v>267</v>
      </c>
      <c r="P3751">
        <v>0</v>
      </c>
      <c r="Q3751">
        <v>0</v>
      </c>
      <c r="R3751">
        <v>1</v>
      </c>
      <c r="S3751" t="s">
        <v>267</v>
      </c>
      <c r="T3751" t="s">
        <v>267</v>
      </c>
      <c r="U3751" t="s">
        <v>14381</v>
      </c>
      <c r="V3751" t="b">
        <v>0</v>
      </c>
      <c r="W3751" t="s">
        <v>265</v>
      </c>
      <c r="X3751">
        <v>0</v>
      </c>
      <c r="Y3751" t="s">
        <v>265</v>
      </c>
      <c r="Z3751" t="s">
        <v>265</v>
      </c>
      <c r="AA3751" t="s">
        <v>265</v>
      </c>
      <c r="AB3751" t="s">
        <v>265</v>
      </c>
      <c r="AC3751" t="s">
        <v>265</v>
      </c>
      <c r="AD3751" t="s">
        <v>265</v>
      </c>
      <c r="AE3751" t="s">
        <v>265</v>
      </c>
      <c r="AF3751" t="s">
        <v>14382</v>
      </c>
      <c r="AG3751" t="s">
        <v>265</v>
      </c>
      <c r="AH3751" t="s">
        <v>265</v>
      </c>
      <c r="AI3751" t="s">
        <v>265</v>
      </c>
      <c r="AJ3751" t="s">
        <v>265</v>
      </c>
      <c r="AL3751" t="str">
        <f>IF(Sudan_News12[[#This Row],[relevancy_classification_english]]="Relevant","مناسب",IF(Sudan_News12[[#This Row],[relevancy_classification_english]]="Relevant","عَرَضِيّ",""))</f>
        <v/>
      </c>
      <c r="AN3751" t="str">
        <f>IF(Sudan_News12[[#This Row],[sentiment_analysis_english]]="Negative","سلبي",IF(Sudan_News12[[#This Row],[sentiment_analysis_english]]="Neutral","حيادي",IF(Sudan_News12[[#This Row],[sentiment_analysis_english]]="Positive","إيجابي","")))</f>
        <v/>
      </c>
      <c r="AO3751" t="e">
        <f>INDEX(TextClassificationList[],MATCH(Sudan_News12[[#This Row],[text_classification_arabic]],TextClassificationList[text_classification_arabic],0),1)</f>
        <v>#N/A</v>
      </c>
      <c r="AQ3751" t="e">
        <f>INDEX(TextClassificationList[],MATCH(Sudan_News12[[#This Row],[text_classification_arabic2]],TextClassificationList[text_classification_arabic],0),1)</f>
        <v>#N/A</v>
      </c>
      <c r="AS3751" t="e">
        <f>INDEX(TextClassificationList[],MATCH(Sudan_News12[[#This Row],[text_classification_arabic3]],TextClassificationList[text_classification_arabic],0),1)</f>
        <v>#N/A</v>
      </c>
      <c r="AU3751" t="e">
        <f>INDEX(TextClassificationList[],MATCH(Sudan_News12[[#This Row],[text_classification_arabic4]],TextClassificationList[text_classification_arabic],0),1)</f>
        <v>#N/A</v>
      </c>
      <c r="AW3751" t="e">
        <f>INDEX(TextClassificationList[],MATCH(Sudan_News12[[#This Row],[text_classification_arabic5]],TextClassificationList[text_classification_arabic],0),1)</f>
        <v>#N/A</v>
      </c>
    </row>
    <row r="3752" spans="1:49" x14ac:dyDescent="0.2">
      <c r="A3752">
        <v>1.2398872169329869E+18</v>
      </c>
      <c r="B3752">
        <v>1.239845302447702E+18</v>
      </c>
      <c r="C3752" t="s">
        <v>14383</v>
      </c>
      <c r="D3752" s="1">
        <v>43907</v>
      </c>
      <c r="E3752" s="2">
        <v>0.5917013888888889</v>
      </c>
      <c r="F3752">
        <v>200</v>
      </c>
      <c r="G3752">
        <v>1889611729</v>
      </c>
      <c r="H3752" t="s">
        <v>354</v>
      </c>
      <c r="I3752" t="s">
        <v>355</v>
      </c>
      <c r="J3752" t="s">
        <v>265</v>
      </c>
      <c r="K3752" t="s">
        <v>14384</v>
      </c>
      <c r="L3752" t="s">
        <v>266</v>
      </c>
      <c r="M3752" t="s">
        <v>267</v>
      </c>
      <c r="N3752" t="s">
        <v>267</v>
      </c>
      <c r="O3752" t="s">
        <v>267</v>
      </c>
      <c r="P3752">
        <v>0</v>
      </c>
      <c r="Q3752">
        <v>0</v>
      </c>
      <c r="R3752">
        <v>0</v>
      </c>
      <c r="S3752" t="s">
        <v>267</v>
      </c>
      <c r="T3752" t="s">
        <v>267</v>
      </c>
      <c r="U3752" t="s">
        <v>14385</v>
      </c>
      <c r="V3752" t="b">
        <v>0</v>
      </c>
      <c r="W3752" t="s">
        <v>265</v>
      </c>
      <c r="X3752">
        <v>0</v>
      </c>
      <c r="Y3752" t="s">
        <v>265</v>
      </c>
      <c r="Z3752" t="s">
        <v>265</v>
      </c>
      <c r="AA3752" t="s">
        <v>265</v>
      </c>
      <c r="AB3752" t="s">
        <v>265</v>
      </c>
      <c r="AC3752" t="s">
        <v>265</v>
      </c>
      <c r="AD3752" t="s">
        <v>265</v>
      </c>
      <c r="AE3752" t="s">
        <v>265</v>
      </c>
      <c r="AF3752" t="s">
        <v>14386</v>
      </c>
      <c r="AG3752" t="s">
        <v>265</v>
      </c>
      <c r="AH3752" t="s">
        <v>265</v>
      </c>
      <c r="AI3752" t="s">
        <v>265</v>
      </c>
      <c r="AJ3752" t="s">
        <v>265</v>
      </c>
      <c r="AL3752" t="str">
        <f>IF(Sudan_News12[[#This Row],[relevancy_classification_english]]="Relevant","مناسب",IF(Sudan_News12[[#This Row],[relevancy_classification_english]]="Relevant","عَرَضِيّ",""))</f>
        <v/>
      </c>
      <c r="AN3752" t="str">
        <f>IF(Sudan_News12[[#This Row],[sentiment_analysis_english]]="Negative","سلبي",IF(Sudan_News12[[#This Row],[sentiment_analysis_english]]="Neutral","حيادي",IF(Sudan_News12[[#This Row],[sentiment_analysis_english]]="Positive","إيجابي","")))</f>
        <v/>
      </c>
      <c r="AO3752" t="e">
        <f>INDEX(TextClassificationList[],MATCH(Sudan_News12[[#This Row],[text_classification_arabic]],TextClassificationList[text_classification_arabic],0),1)</f>
        <v>#N/A</v>
      </c>
      <c r="AQ3752" t="e">
        <f>INDEX(TextClassificationList[],MATCH(Sudan_News12[[#This Row],[text_classification_arabic2]],TextClassificationList[text_classification_arabic],0),1)</f>
        <v>#N/A</v>
      </c>
      <c r="AS3752" t="e">
        <f>INDEX(TextClassificationList[],MATCH(Sudan_News12[[#This Row],[text_classification_arabic3]],TextClassificationList[text_classification_arabic],0),1)</f>
        <v>#N/A</v>
      </c>
      <c r="AU3752" t="e">
        <f>INDEX(TextClassificationList[],MATCH(Sudan_News12[[#This Row],[text_classification_arabic4]],TextClassificationList[text_classification_arabic],0),1)</f>
        <v>#N/A</v>
      </c>
      <c r="AW3752" t="e">
        <f>INDEX(TextClassificationList[],MATCH(Sudan_News12[[#This Row],[text_classification_arabic5]],TextClassificationList[text_classification_arabic],0),1)</f>
        <v>#N/A</v>
      </c>
    </row>
    <row r="3753" spans="1:49" x14ac:dyDescent="0.2">
      <c r="A3753">
        <v>1.2392936345850225E+18</v>
      </c>
      <c r="B3753">
        <v>1.2392932693323284E+18</v>
      </c>
      <c r="C3753" t="s">
        <v>14387</v>
      </c>
      <c r="D3753" s="1">
        <v>43905</v>
      </c>
      <c r="E3753" s="2">
        <v>0.9537268518518518</v>
      </c>
      <c r="F3753">
        <v>200</v>
      </c>
      <c r="G3753">
        <v>1889611729</v>
      </c>
      <c r="H3753" t="s">
        <v>354</v>
      </c>
      <c r="I3753" t="s">
        <v>355</v>
      </c>
      <c r="J3753" t="s">
        <v>265</v>
      </c>
      <c r="K3753" t="s">
        <v>14388</v>
      </c>
      <c r="L3753" t="s">
        <v>266</v>
      </c>
      <c r="M3753" t="s">
        <v>267</v>
      </c>
      <c r="N3753" t="s">
        <v>267</v>
      </c>
      <c r="O3753" t="s">
        <v>267</v>
      </c>
      <c r="P3753">
        <v>0</v>
      </c>
      <c r="Q3753">
        <v>0</v>
      </c>
      <c r="R3753">
        <v>1</v>
      </c>
      <c r="S3753" t="s">
        <v>267</v>
      </c>
      <c r="T3753" t="s">
        <v>267</v>
      </c>
      <c r="U3753" t="s">
        <v>14389</v>
      </c>
      <c r="V3753" t="b">
        <v>0</v>
      </c>
      <c r="W3753" t="s">
        <v>265</v>
      </c>
      <c r="X3753">
        <v>0</v>
      </c>
      <c r="Y3753" t="s">
        <v>265</v>
      </c>
      <c r="Z3753" t="s">
        <v>265</v>
      </c>
      <c r="AA3753" t="s">
        <v>265</v>
      </c>
      <c r="AB3753" t="s">
        <v>265</v>
      </c>
      <c r="AC3753" t="s">
        <v>265</v>
      </c>
      <c r="AD3753" t="s">
        <v>265</v>
      </c>
      <c r="AE3753" t="s">
        <v>265</v>
      </c>
      <c r="AF3753" t="s">
        <v>267</v>
      </c>
      <c r="AG3753" t="s">
        <v>265</v>
      </c>
      <c r="AH3753" t="s">
        <v>265</v>
      </c>
      <c r="AI3753" t="s">
        <v>265</v>
      </c>
      <c r="AJ3753" t="s">
        <v>265</v>
      </c>
      <c r="AL3753" t="str">
        <f>IF(Sudan_News12[[#This Row],[relevancy_classification_english]]="Relevant","مناسب",IF(Sudan_News12[[#This Row],[relevancy_classification_english]]="Relevant","عَرَضِيّ",""))</f>
        <v/>
      </c>
      <c r="AN3753" t="str">
        <f>IF(Sudan_News12[[#This Row],[sentiment_analysis_english]]="Negative","سلبي",IF(Sudan_News12[[#This Row],[sentiment_analysis_english]]="Neutral","حيادي",IF(Sudan_News12[[#This Row],[sentiment_analysis_english]]="Positive","إيجابي","")))</f>
        <v/>
      </c>
      <c r="AO3753" t="e">
        <f>INDEX(TextClassificationList[],MATCH(Sudan_News12[[#This Row],[text_classification_arabic]],TextClassificationList[text_classification_arabic],0),1)</f>
        <v>#N/A</v>
      </c>
      <c r="AQ3753" t="e">
        <f>INDEX(TextClassificationList[],MATCH(Sudan_News12[[#This Row],[text_classification_arabic2]],TextClassificationList[text_classification_arabic],0),1)</f>
        <v>#N/A</v>
      </c>
      <c r="AS3753" t="e">
        <f>INDEX(TextClassificationList[],MATCH(Sudan_News12[[#This Row],[text_classification_arabic3]],TextClassificationList[text_classification_arabic],0),1)</f>
        <v>#N/A</v>
      </c>
      <c r="AU3753" t="e">
        <f>INDEX(TextClassificationList[],MATCH(Sudan_News12[[#This Row],[text_classification_arabic4]],TextClassificationList[text_classification_arabic],0),1)</f>
        <v>#N/A</v>
      </c>
      <c r="AW3753" t="e">
        <f>INDEX(TextClassificationList[],MATCH(Sudan_News12[[#This Row],[text_classification_arabic5]],TextClassificationList[text_classification_arabic],0),1)</f>
        <v>#N/A</v>
      </c>
    </row>
    <row r="3754" spans="1:49" x14ac:dyDescent="0.2">
      <c r="A3754">
        <v>1.239289769441538E+18</v>
      </c>
      <c r="B3754">
        <v>1.2391495393591542E+18</v>
      </c>
      <c r="C3754" t="s">
        <v>14390</v>
      </c>
      <c r="D3754" s="1">
        <v>43905</v>
      </c>
      <c r="E3754" s="2">
        <v>0.94305555555555554</v>
      </c>
      <c r="F3754">
        <v>200</v>
      </c>
      <c r="G3754">
        <v>1889611729</v>
      </c>
      <c r="H3754" t="s">
        <v>354</v>
      </c>
      <c r="I3754" t="s">
        <v>355</v>
      </c>
      <c r="J3754" t="s">
        <v>265</v>
      </c>
      <c r="K3754" t="s">
        <v>14391</v>
      </c>
      <c r="L3754" t="s">
        <v>266</v>
      </c>
      <c r="M3754" t="s">
        <v>267</v>
      </c>
      <c r="N3754" t="s">
        <v>267</v>
      </c>
      <c r="O3754" t="s">
        <v>267</v>
      </c>
      <c r="P3754">
        <v>0</v>
      </c>
      <c r="Q3754">
        <v>0</v>
      </c>
      <c r="R3754">
        <v>0</v>
      </c>
      <c r="S3754" t="s">
        <v>267</v>
      </c>
      <c r="T3754" t="s">
        <v>267</v>
      </c>
      <c r="U3754" t="s">
        <v>14392</v>
      </c>
      <c r="V3754" t="b">
        <v>0</v>
      </c>
      <c r="W3754" t="s">
        <v>265</v>
      </c>
      <c r="X3754">
        <v>0</v>
      </c>
      <c r="Y3754" t="s">
        <v>265</v>
      </c>
      <c r="Z3754" t="s">
        <v>265</v>
      </c>
      <c r="AA3754" t="s">
        <v>265</v>
      </c>
      <c r="AB3754" t="s">
        <v>265</v>
      </c>
      <c r="AC3754" t="s">
        <v>265</v>
      </c>
      <c r="AD3754" t="s">
        <v>265</v>
      </c>
      <c r="AE3754" t="s">
        <v>265</v>
      </c>
      <c r="AF3754" t="s">
        <v>14393</v>
      </c>
      <c r="AG3754" t="s">
        <v>265</v>
      </c>
      <c r="AH3754" t="s">
        <v>265</v>
      </c>
      <c r="AI3754" t="s">
        <v>265</v>
      </c>
      <c r="AJ3754" t="s">
        <v>265</v>
      </c>
      <c r="AL3754" t="str">
        <f>IF(Sudan_News12[[#This Row],[relevancy_classification_english]]="Relevant","مناسب",IF(Sudan_News12[[#This Row],[relevancy_classification_english]]="Relevant","عَرَضِيّ",""))</f>
        <v/>
      </c>
      <c r="AN3754" t="str">
        <f>IF(Sudan_News12[[#This Row],[sentiment_analysis_english]]="Negative","سلبي",IF(Sudan_News12[[#This Row],[sentiment_analysis_english]]="Neutral","حيادي",IF(Sudan_News12[[#This Row],[sentiment_analysis_english]]="Positive","إيجابي","")))</f>
        <v/>
      </c>
      <c r="AO3754" t="e">
        <f>INDEX(TextClassificationList[],MATCH(Sudan_News12[[#This Row],[text_classification_arabic]],TextClassificationList[text_classification_arabic],0),1)</f>
        <v>#N/A</v>
      </c>
      <c r="AQ3754" t="e">
        <f>INDEX(TextClassificationList[],MATCH(Sudan_News12[[#This Row],[text_classification_arabic2]],TextClassificationList[text_classification_arabic],0),1)</f>
        <v>#N/A</v>
      </c>
      <c r="AS3754" t="e">
        <f>INDEX(TextClassificationList[],MATCH(Sudan_News12[[#This Row],[text_classification_arabic3]],TextClassificationList[text_classification_arabic],0),1)</f>
        <v>#N/A</v>
      </c>
      <c r="AU3754" t="e">
        <f>INDEX(TextClassificationList[],MATCH(Sudan_News12[[#This Row],[text_classification_arabic4]],TextClassificationList[text_classification_arabic],0),1)</f>
        <v>#N/A</v>
      </c>
      <c r="AW3754" t="e">
        <f>INDEX(TextClassificationList[],MATCH(Sudan_News12[[#This Row],[text_classification_arabic5]],TextClassificationList[text_classification_arabic],0),1)</f>
        <v>#N/A</v>
      </c>
    </row>
    <row r="3755" spans="1:49" x14ac:dyDescent="0.2">
      <c r="A3755">
        <v>1.2392895261425418E+18</v>
      </c>
      <c r="B3755">
        <v>1.2392445466781655E+18</v>
      </c>
      <c r="C3755" t="s">
        <v>14394</v>
      </c>
      <c r="D3755" s="1">
        <v>43905</v>
      </c>
      <c r="E3755" s="2">
        <v>0.94238425925925928</v>
      </c>
      <c r="F3755">
        <v>200</v>
      </c>
      <c r="G3755">
        <v>1889611729</v>
      </c>
      <c r="H3755" t="s">
        <v>354</v>
      </c>
      <c r="I3755" t="s">
        <v>355</v>
      </c>
      <c r="J3755" t="s">
        <v>265</v>
      </c>
      <c r="K3755" t="s">
        <v>14395</v>
      </c>
      <c r="L3755" t="s">
        <v>266</v>
      </c>
      <c r="M3755" t="s">
        <v>267</v>
      </c>
      <c r="N3755" t="s">
        <v>267</v>
      </c>
      <c r="O3755" t="s">
        <v>267</v>
      </c>
      <c r="P3755">
        <v>0</v>
      </c>
      <c r="Q3755">
        <v>0</v>
      </c>
      <c r="R3755">
        <v>0</v>
      </c>
      <c r="S3755" t="s">
        <v>267</v>
      </c>
      <c r="T3755" t="s">
        <v>267</v>
      </c>
      <c r="U3755" t="s">
        <v>14396</v>
      </c>
      <c r="V3755" t="b">
        <v>0</v>
      </c>
      <c r="W3755" t="s">
        <v>265</v>
      </c>
      <c r="X3755">
        <v>0</v>
      </c>
      <c r="Y3755" t="s">
        <v>265</v>
      </c>
      <c r="Z3755" t="s">
        <v>265</v>
      </c>
      <c r="AA3755" t="s">
        <v>265</v>
      </c>
      <c r="AB3755" t="s">
        <v>265</v>
      </c>
      <c r="AC3755" t="s">
        <v>265</v>
      </c>
      <c r="AD3755" t="s">
        <v>265</v>
      </c>
      <c r="AE3755" t="s">
        <v>265</v>
      </c>
      <c r="AF3755" t="s">
        <v>14397</v>
      </c>
      <c r="AG3755" t="s">
        <v>265</v>
      </c>
      <c r="AH3755" t="s">
        <v>265</v>
      </c>
      <c r="AI3755" t="s">
        <v>265</v>
      </c>
      <c r="AJ3755" t="s">
        <v>265</v>
      </c>
      <c r="AL3755" t="str">
        <f>IF(Sudan_News12[[#This Row],[relevancy_classification_english]]="Relevant","مناسب",IF(Sudan_News12[[#This Row],[relevancy_classification_english]]="Relevant","عَرَضِيّ",""))</f>
        <v/>
      </c>
      <c r="AN3755" t="str">
        <f>IF(Sudan_News12[[#This Row],[sentiment_analysis_english]]="Negative","سلبي",IF(Sudan_News12[[#This Row],[sentiment_analysis_english]]="Neutral","حيادي",IF(Sudan_News12[[#This Row],[sentiment_analysis_english]]="Positive","إيجابي","")))</f>
        <v/>
      </c>
      <c r="AO3755" t="e">
        <f>INDEX(TextClassificationList[],MATCH(Sudan_News12[[#This Row],[text_classification_arabic]],TextClassificationList[text_classification_arabic],0),1)</f>
        <v>#N/A</v>
      </c>
      <c r="AQ3755" t="e">
        <f>INDEX(TextClassificationList[],MATCH(Sudan_News12[[#This Row],[text_classification_arabic2]],TextClassificationList[text_classification_arabic],0),1)</f>
        <v>#N/A</v>
      </c>
      <c r="AS3755" t="e">
        <f>INDEX(TextClassificationList[],MATCH(Sudan_News12[[#This Row],[text_classification_arabic3]],TextClassificationList[text_classification_arabic],0),1)</f>
        <v>#N/A</v>
      </c>
      <c r="AU3755" t="e">
        <f>INDEX(TextClassificationList[],MATCH(Sudan_News12[[#This Row],[text_classification_arabic4]],TextClassificationList[text_classification_arabic],0),1)</f>
        <v>#N/A</v>
      </c>
      <c r="AW3755" t="e">
        <f>INDEX(TextClassificationList[],MATCH(Sudan_News12[[#This Row],[text_classification_arabic5]],TextClassificationList[text_classification_arabic],0),1)</f>
        <v>#N/A</v>
      </c>
    </row>
    <row r="3756" spans="1:49" x14ac:dyDescent="0.2">
      <c r="A3756">
        <v>1.2392892188385403E+18</v>
      </c>
      <c r="B3756">
        <v>1.2392892188385403E+18</v>
      </c>
      <c r="C3756" t="s">
        <v>14398</v>
      </c>
      <c r="D3756" s="1">
        <v>43905</v>
      </c>
      <c r="E3756" s="2">
        <v>0.94153935185185189</v>
      </c>
      <c r="F3756">
        <v>200</v>
      </c>
      <c r="G3756">
        <v>1889611729</v>
      </c>
      <c r="H3756" t="s">
        <v>354</v>
      </c>
      <c r="I3756" t="s">
        <v>355</v>
      </c>
      <c r="J3756" t="s">
        <v>265</v>
      </c>
      <c r="K3756" t="s">
        <v>14399</v>
      </c>
      <c r="L3756" t="s">
        <v>278</v>
      </c>
      <c r="M3756" t="s">
        <v>267</v>
      </c>
      <c r="N3756" t="s">
        <v>267</v>
      </c>
      <c r="O3756" t="s">
        <v>14400</v>
      </c>
      <c r="P3756">
        <v>0</v>
      </c>
      <c r="Q3756">
        <v>2</v>
      </c>
      <c r="R3756">
        <v>2</v>
      </c>
      <c r="S3756" t="s">
        <v>8272</v>
      </c>
      <c r="T3756" t="s">
        <v>267</v>
      </c>
      <c r="U3756" t="s">
        <v>14401</v>
      </c>
      <c r="V3756" t="b">
        <v>0</v>
      </c>
      <c r="W3756" t="s">
        <v>265</v>
      </c>
      <c r="X3756">
        <v>1</v>
      </c>
      <c r="Y3756" t="s">
        <v>14402</v>
      </c>
      <c r="Z3756" t="s">
        <v>265</v>
      </c>
      <c r="AA3756" t="s">
        <v>265</v>
      </c>
      <c r="AB3756" t="s">
        <v>265</v>
      </c>
      <c r="AC3756" t="s">
        <v>265</v>
      </c>
      <c r="AD3756" t="s">
        <v>265</v>
      </c>
      <c r="AE3756" t="s">
        <v>265</v>
      </c>
      <c r="AF3756" t="s">
        <v>267</v>
      </c>
      <c r="AG3756" t="s">
        <v>265</v>
      </c>
      <c r="AH3756" t="s">
        <v>265</v>
      </c>
      <c r="AI3756" t="s">
        <v>265</v>
      </c>
      <c r="AJ3756" t="s">
        <v>265</v>
      </c>
      <c r="AL3756" t="str">
        <f>IF(Sudan_News12[[#This Row],[relevancy_classification_english]]="Relevant","مناسب",IF(Sudan_News12[[#This Row],[relevancy_classification_english]]="Relevant","عَرَضِيّ",""))</f>
        <v/>
      </c>
      <c r="AN3756" t="str">
        <f>IF(Sudan_News12[[#This Row],[sentiment_analysis_english]]="Negative","سلبي",IF(Sudan_News12[[#This Row],[sentiment_analysis_english]]="Neutral","حيادي",IF(Sudan_News12[[#This Row],[sentiment_analysis_english]]="Positive","إيجابي","")))</f>
        <v/>
      </c>
      <c r="AO3756" t="e">
        <f>INDEX(TextClassificationList[],MATCH(Sudan_News12[[#This Row],[text_classification_arabic]],TextClassificationList[text_classification_arabic],0),1)</f>
        <v>#N/A</v>
      </c>
      <c r="AQ3756" t="e">
        <f>INDEX(TextClassificationList[],MATCH(Sudan_News12[[#This Row],[text_classification_arabic2]],TextClassificationList[text_classification_arabic],0),1)</f>
        <v>#N/A</v>
      </c>
      <c r="AS3756" t="e">
        <f>INDEX(TextClassificationList[],MATCH(Sudan_News12[[#This Row],[text_classification_arabic3]],TextClassificationList[text_classification_arabic],0),1)</f>
        <v>#N/A</v>
      </c>
      <c r="AU3756" t="e">
        <f>INDEX(TextClassificationList[],MATCH(Sudan_News12[[#This Row],[text_classification_arabic4]],TextClassificationList[text_classification_arabic],0),1)</f>
        <v>#N/A</v>
      </c>
      <c r="AW3756" t="e">
        <f>INDEX(TextClassificationList[],MATCH(Sudan_News12[[#This Row],[text_classification_arabic5]],TextClassificationList[text_classification_arabic],0),1)</f>
        <v>#N/A</v>
      </c>
    </row>
    <row r="3757" spans="1:49" x14ac:dyDescent="0.2">
      <c r="A3757">
        <v>1.239114117417513E+18</v>
      </c>
      <c r="B3757">
        <v>1.2391124350275871E+18</v>
      </c>
      <c r="C3757" t="s">
        <v>14403</v>
      </c>
      <c r="D3757" s="1">
        <v>43905</v>
      </c>
      <c r="E3757" s="2">
        <v>0.45834490740740741</v>
      </c>
      <c r="F3757">
        <v>200</v>
      </c>
      <c r="G3757">
        <v>1889611729</v>
      </c>
      <c r="H3757" t="s">
        <v>354</v>
      </c>
      <c r="I3757" t="s">
        <v>355</v>
      </c>
      <c r="J3757" t="s">
        <v>265</v>
      </c>
      <c r="K3757" t="s">
        <v>14404</v>
      </c>
      <c r="L3757" t="s">
        <v>266</v>
      </c>
      <c r="M3757" t="s">
        <v>267</v>
      </c>
      <c r="N3757" t="s">
        <v>267</v>
      </c>
      <c r="O3757" t="s">
        <v>267</v>
      </c>
      <c r="P3757">
        <v>0</v>
      </c>
      <c r="Q3757">
        <v>0</v>
      </c>
      <c r="R3757">
        <v>0</v>
      </c>
      <c r="S3757" t="s">
        <v>267</v>
      </c>
      <c r="T3757" t="s">
        <v>267</v>
      </c>
      <c r="U3757" t="s">
        <v>14405</v>
      </c>
      <c r="V3757" t="b">
        <v>0</v>
      </c>
      <c r="W3757" t="s">
        <v>265</v>
      </c>
      <c r="X3757">
        <v>0</v>
      </c>
      <c r="Y3757" t="s">
        <v>265</v>
      </c>
      <c r="Z3757" t="s">
        <v>265</v>
      </c>
      <c r="AA3757" t="s">
        <v>265</v>
      </c>
      <c r="AB3757" t="s">
        <v>265</v>
      </c>
      <c r="AC3757" t="s">
        <v>265</v>
      </c>
      <c r="AD3757" t="s">
        <v>265</v>
      </c>
      <c r="AE3757" t="s">
        <v>265</v>
      </c>
      <c r="AF3757" t="s">
        <v>267</v>
      </c>
      <c r="AG3757" t="s">
        <v>265</v>
      </c>
      <c r="AH3757" t="s">
        <v>265</v>
      </c>
      <c r="AI3757" t="s">
        <v>265</v>
      </c>
      <c r="AJ3757" t="s">
        <v>265</v>
      </c>
      <c r="AL3757" t="str">
        <f>IF(Sudan_News12[[#This Row],[relevancy_classification_english]]="Relevant","مناسب",IF(Sudan_News12[[#This Row],[relevancy_classification_english]]="Relevant","عَرَضِيّ",""))</f>
        <v/>
      </c>
      <c r="AN3757" t="str">
        <f>IF(Sudan_News12[[#This Row],[sentiment_analysis_english]]="Negative","سلبي",IF(Sudan_News12[[#This Row],[sentiment_analysis_english]]="Neutral","حيادي",IF(Sudan_News12[[#This Row],[sentiment_analysis_english]]="Positive","إيجابي","")))</f>
        <v/>
      </c>
      <c r="AO3757" t="e">
        <f>INDEX(TextClassificationList[],MATCH(Sudan_News12[[#This Row],[text_classification_arabic]],TextClassificationList[text_classification_arabic],0),1)</f>
        <v>#N/A</v>
      </c>
      <c r="AQ3757" t="e">
        <f>INDEX(TextClassificationList[],MATCH(Sudan_News12[[#This Row],[text_classification_arabic2]],TextClassificationList[text_classification_arabic],0),1)</f>
        <v>#N/A</v>
      </c>
      <c r="AS3757" t="e">
        <f>INDEX(TextClassificationList[],MATCH(Sudan_News12[[#This Row],[text_classification_arabic3]],TextClassificationList[text_classification_arabic],0),1)</f>
        <v>#N/A</v>
      </c>
      <c r="AU3757" t="e">
        <f>INDEX(TextClassificationList[],MATCH(Sudan_News12[[#This Row],[text_classification_arabic4]],TextClassificationList[text_classification_arabic],0),1)</f>
        <v>#N/A</v>
      </c>
      <c r="AW3757" t="e">
        <f>INDEX(TextClassificationList[],MATCH(Sudan_News12[[#This Row],[text_classification_arabic5]],TextClassificationList[text_classification_arabic],0),1)</f>
        <v>#N/A</v>
      </c>
    </row>
    <row r="3758" spans="1:49" x14ac:dyDescent="0.2">
      <c r="A3758">
        <v>1.2388992075845263E+18</v>
      </c>
      <c r="B3758">
        <v>1.2385865499121787E+18</v>
      </c>
      <c r="C3758" t="s">
        <v>14406</v>
      </c>
      <c r="D3758" s="1">
        <v>43904</v>
      </c>
      <c r="E3758" s="2">
        <v>0.86531250000000004</v>
      </c>
      <c r="F3758">
        <v>200</v>
      </c>
      <c r="G3758">
        <v>1889611729</v>
      </c>
      <c r="H3758" t="s">
        <v>354</v>
      </c>
      <c r="I3758" t="s">
        <v>355</v>
      </c>
      <c r="J3758" t="s">
        <v>265</v>
      </c>
      <c r="K3758" t="s">
        <v>14407</v>
      </c>
      <c r="L3758" t="s">
        <v>266</v>
      </c>
      <c r="M3758" t="s">
        <v>267</v>
      </c>
      <c r="N3758" t="s">
        <v>267</v>
      </c>
      <c r="O3758" t="s">
        <v>267</v>
      </c>
      <c r="P3758">
        <v>0</v>
      </c>
      <c r="Q3758">
        <v>0</v>
      </c>
      <c r="R3758">
        <v>0</v>
      </c>
      <c r="S3758" t="s">
        <v>267</v>
      </c>
      <c r="T3758" t="s">
        <v>267</v>
      </c>
      <c r="U3758" t="s">
        <v>14408</v>
      </c>
      <c r="V3758" t="b">
        <v>0</v>
      </c>
      <c r="W3758" t="s">
        <v>265</v>
      </c>
      <c r="X3758">
        <v>0</v>
      </c>
      <c r="Y3758" t="s">
        <v>265</v>
      </c>
      <c r="Z3758" t="s">
        <v>265</v>
      </c>
      <c r="AA3758" t="s">
        <v>265</v>
      </c>
      <c r="AB3758" t="s">
        <v>265</v>
      </c>
      <c r="AC3758" t="s">
        <v>265</v>
      </c>
      <c r="AD3758" t="s">
        <v>265</v>
      </c>
      <c r="AE3758" t="s">
        <v>265</v>
      </c>
      <c r="AF3758" t="s">
        <v>14409</v>
      </c>
      <c r="AG3758" t="s">
        <v>265</v>
      </c>
      <c r="AH3758" t="s">
        <v>265</v>
      </c>
      <c r="AI3758" t="s">
        <v>265</v>
      </c>
      <c r="AJ3758" t="s">
        <v>265</v>
      </c>
      <c r="AL3758" t="str">
        <f>IF(Sudan_News12[[#This Row],[relevancy_classification_english]]="Relevant","مناسب",IF(Sudan_News12[[#This Row],[relevancy_classification_english]]="Relevant","عَرَضِيّ",""))</f>
        <v/>
      </c>
      <c r="AN3758" t="str">
        <f>IF(Sudan_News12[[#This Row],[sentiment_analysis_english]]="Negative","سلبي",IF(Sudan_News12[[#This Row],[sentiment_analysis_english]]="Neutral","حيادي",IF(Sudan_News12[[#This Row],[sentiment_analysis_english]]="Positive","إيجابي","")))</f>
        <v/>
      </c>
      <c r="AO3758" t="e">
        <f>INDEX(TextClassificationList[],MATCH(Sudan_News12[[#This Row],[text_classification_arabic]],TextClassificationList[text_classification_arabic],0),1)</f>
        <v>#N/A</v>
      </c>
      <c r="AQ3758" t="e">
        <f>INDEX(TextClassificationList[],MATCH(Sudan_News12[[#This Row],[text_classification_arabic2]],TextClassificationList[text_classification_arabic],0),1)</f>
        <v>#N/A</v>
      </c>
      <c r="AS3758" t="e">
        <f>INDEX(TextClassificationList[],MATCH(Sudan_News12[[#This Row],[text_classification_arabic3]],TextClassificationList[text_classification_arabic],0),1)</f>
        <v>#N/A</v>
      </c>
      <c r="AU3758" t="e">
        <f>INDEX(TextClassificationList[],MATCH(Sudan_News12[[#This Row],[text_classification_arabic4]],TextClassificationList[text_classification_arabic],0),1)</f>
        <v>#N/A</v>
      </c>
      <c r="AW3758" t="e">
        <f>INDEX(TextClassificationList[],MATCH(Sudan_News12[[#This Row],[text_classification_arabic5]],TextClassificationList[text_classification_arabic],0),1)</f>
        <v>#N/A</v>
      </c>
    </row>
    <row r="3759" spans="1:49" x14ac:dyDescent="0.2">
      <c r="A3759">
        <v>1.2388981829412782E+18</v>
      </c>
      <c r="B3759">
        <v>1.2388571947261338E+18</v>
      </c>
      <c r="C3759" t="s">
        <v>14410</v>
      </c>
      <c r="D3759" s="1">
        <v>43904</v>
      </c>
      <c r="E3759" s="2">
        <v>0.86248842592592589</v>
      </c>
      <c r="F3759">
        <v>200</v>
      </c>
      <c r="G3759">
        <v>1889611729</v>
      </c>
      <c r="H3759" t="s">
        <v>354</v>
      </c>
      <c r="I3759" t="s">
        <v>355</v>
      </c>
      <c r="J3759" t="s">
        <v>265</v>
      </c>
      <c r="K3759" t="s">
        <v>14411</v>
      </c>
      <c r="L3759" t="s">
        <v>266</v>
      </c>
      <c r="M3759" t="s">
        <v>267</v>
      </c>
      <c r="N3759" t="s">
        <v>267</v>
      </c>
      <c r="O3759" t="s">
        <v>14412</v>
      </c>
      <c r="P3759">
        <v>0</v>
      </c>
      <c r="Q3759">
        <v>0</v>
      </c>
      <c r="R3759">
        <v>0</v>
      </c>
      <c r="S3759" t="s">
        <v>267</v>
      </c>
      <c r="T3759" t="s">
        <v>267</v>
      </c>
      <c r="U3759" t="s">
        <v>14413</v>
      </c>
      <c r="V3759" t="b">
        <v>0</v>
      </c>
      <c r="W3759" t="s">
        <v>265</v>
      </c>
      <c r="X3759">
        <v>1</v>
      </c>
      <c r="Y3759" t="s">
        <v>14414</v>
      </c>
      <c r="Z3759" t="s">
        <v>265</v>
      </c>
      <c r="AA3759" t="s">
        <v>265</v>
      </c>
      <c r="AB3759" t="s">
        <v>265</v>
      </c>
      <c r="AC3759" t="s">
        <v>265</v>
      </c>
      <c r="AD3759" t="s">
        <v>265</v>
      </c>
      <c r="AE3759" t="s">
        <v>265</v>
      </c>
      <c r="AF3759" t="s">
        <v>267</v>
      </c>
      <c r="AG3759" t="s">
        <v>265</v>
      </c>
      <c r="AH3759" t="s">
        <v>265</v>
      </c>
      <c r="AI3759" t="s">
        <v>265</v>
      </c>
      <c r="AJ3759" t="s">
        <v>265</v>
      </c>
      <c r="AL3759" t="str">
        <f>IF(Sudan_News12[[#This Row],[relevancy_classification_english]]="Relevant","مناسب",IF(Sudan_News12[[#This Row],[relevancy_classification_english]]="Relevant","عَرَضِيّ",""))</f>
        <v/>
      </c>
      <c r="AN3759" t="str">
        <f>IF(Sudan_News12[[#This Row],[sentiment_analysis_english]]="Negative","سلبي",IF(Sudan_News12[[#This Row],[sentiment_analysis_english]]="Neutral","حيادي",IF(Sudan_News12[[#This Row],[sentiment_analysis_english]]="Positive","إيجابي","")))</f>
        <v/>
      </c>
      <c r="AO3759" t="e">
        <f>INDEX(TextClassificationList[],MATCH(Sudan_News12[[#This Row],[text_classification_arabic]],TextClassificationList[text_classification_arabic],0),1)</f>
        <v>#N/A</v>
      </c>
      <c r="AQ3759" t="e">
        <f>INDEX(TextClassificationList[],MATCH(Sudan_News12[[#This Row],[text_classification_arabic2]],TextClassificationList[text_classification_arabic],0),1)</f>
        <v>#N/A</v>
      </c>
      <c r="AS3759" t="e">
        <f>INDEX(TextClassificationList[],MATCH(Sudan_News12[[#This Row],[text_classification_arabic3]],TextClassificationList[text_classification_arabic],0),1)</f>
        <v>#N/A</v>
      </c>
      <c r="AU3759" t="e">
        <f>INDEX(TextClassificationList[],MATCH(Sudan_News12[[#This Row],[text_classification_arabic4]],TextClassificationList[text_classification_arabic],0),1)</f>
        <v>#N/A</v>
      </c>
      <c r="AW3759" t="e">
        <f>INDEX(TextClassificationList[],MATCH(Sudan_News12[[#This Row],[text_classification_arabic5]],TextClassificationList[text_classification_arabic],0),1)</f>
        <v>#N/A</v>
      </c>
    </row>
    <row r="3760" spans="1:49" x14ac:dyDescent="0.2">
      <c r="A3760">
        <v>1.2388531824801751E+18</v>
      </c>
      <c r="B3760">
        <v>1.2387879762615214E+18</v>
      </c>
      <c r="C3760" t="s">
        <v>14415</v>
      </c>
      <c r="D3760" s="1">
        <v>43904</v>
      </c>
      <c r="E3760" s="2">
        <v>0.73831018518518521</v>
      </c>
      <c r="F3760">
        <v>200</v>
      </c>
      <c r="G3760">
        <v>1889611729</v>
      </c>
      <c r="H3760" t="s">
        <v>354</v>
      </c>
      <c r="I3760" t="s">
        <v>355</v>
      </c>
      <c r="J3760" t="s">
        <v>265</v>
      </c>
      <c r="K3760" t="s">
        <v>14416</v>
      </c>
      <c r="L3760" t="s">
        <v>266</v>
      </c>
      <c r="M3760" t="s">
        <v>267</v>
      </c>
      <c r="N3760" t="s">
        <v>267</v>
      </c>
      <c r="O3760" t="s">
        <v>267</v>
      </c>
      <c r="P3760">
        <v>0</v>
      </c>
      <c r="Q3760">
        <v>0</v>
      </c>
      <c r="R3760">
        <v>0</v>
      </c>
      <c r="S3760" t="s">
        <v>267</v>
      </c>
      <c r="T3760" t="s">
        <v>267</v>
      </c>
      <c r="U3760" t="s">
        <v>14417</v>
      </c>
      <c r="V3760" t="b">
        <v>0</v>
      </c>
      <c r="W3760" t="s">
        <v>265</v>
      </c>
      <c r="X3760">
        <v>0</v>
      </c>
      <c r="Y3760" t="s">
        <v>265</v>
      </c>
      <c r="Z3760" t="s">
        <v>265</v>
      </c>
      <c r="AA3760" t="s">
        <v>265</v>
      </c>
      <c r="AB3760" t="s">
        <v>265</v>
      </c>
      <c r="AC3760" t="s">
        <v>265</v>
      </c>
      <c r="AD3760" t="s">
        <v>265</v>
      </c>
      <c r="AE3760" t="s">
        <v>265</v>
      </c>
      <c r="AF3760" t="s">
        <v>267</v>
      </c>
      <c r="AG3760" t="s">
        <v>265</v>
      </c>
      <c r="AH3760" t="s">
        <v>265</v>
      </c>
      <c r="AI3760" t="s">
        <v>265</v>
      </c>
      <c r="AJ3760" t="s">
        <v>265</v>
      </c>
      <c r="AL3760" t="str">
        <f>IF(Sudan_News12[[#This Row],[relevancy_classification_english]]="Relevant","مناسب",IF(Sudan_News12[[#This Row],[relevancy_classification_english]]="Relevant","عَرَضِيّ",""))</f>
        <v/>
      </c>
      <c r="AN3760" t="str">
        <f>IF(Sudan_News12[[#This Row],[sentiment_analysis_english]]="Negative","سلبي",IF(Sudan_News12[[#This Row],[sentiment_analysis_english]]="Neutral","حيادي",IF(Sudan_News12[[#This Row],[sentiment_analysis_english]]="Positive","إيجابي","")))</f>
        <v/>
      </c>
      <c r="AO3760" t="e">
        <f>INDEX(TextClassificationList[],MATCH(Sudan_News12[[#This Row],[text_classification_arabic]],TextClassificationList[text_classification_arabic],0),1)</f>
        <v>#N/A</v>
      </c>
      <c r="AQ3760" t="e">
        <f>INDEX(TextClassificationList[],MATCH(Sudan_News12[[#This Row],[text_classification_arabic2]],TextClassificationList[text_classification_arabic],0),1)</f>
        <v>#N/A</v>
      </c>
      <c r="AS3760" t="e">
        <f>INDEX(TextClassificationList[],MATCH(Sudan_News12[[#This Row],[text_classification_arabic3]],TextClassificationList[text_classification_arabic],0),1)</f>
        <v>#N/A</v>
      </c>
      <c r="AU3760" t="e">
        <f>INDEX(TextClassificationList[],MATCH(Sudan_News12[[#This Row],[text_classification_arabic4]],TextClassificationList[text_classification_arabic],0),1)</f>
        <v>#N/A</v>
      </c>
      <c r="AW3760" t="e">
        <f>INDEX(TextClassificationList[],MATCH(Sudan_News12[[#This Row],[text_classification_arabic5]],TextClassificationList[text_classification_arabic],0),1)</f>
        <v>#N/A</v>
      </c>
    </row>
    <row r="3761" spans="1:49" x14ac:dyDescent="0.2">
      <c r="A3761">
        <v>1.2387493227218739E+18</v>
      </c>
      <c r="B3761">
        <v>1.2387493227218739E+18</v>
      </c>
      <c r="C3761" t="s">
        <v>14418</v>
      </c>
      <c r="D3761" s="1">
        <v>43904</v>
      </c>
      <c r="E3761" s="2">
        <v>0.45171296296296298</v>
      </c>
      <c r="F3761">
        <v>200</v>
      </c>
      <c r="G3761">
        <v>1889611729</v>
      </c>
      <c r="H3761" t="s">
        <v>354</v>
      </c>
      <c r="I3761" t="s">
        <v>355</v>
      </c>
      <c r="J3761" t="s">
        <v>265</v>
      </c>
      <c r="K3761" t="s">
        <v>14419</v>
      </c>
      <c r="L3761" t="s">
        <v>266</v>
      </c>
      <c r="M3761" t="s">
        <v>267</v>
      </c>
      <c r="N3761" t="s">
        <v>267</v>
      </c>
      <c r="O3761" t="s">
        <v>267</v>
      </c>
      <c r="P3761">
        <v>0</v>
      </c>
      <c r="Q3761">
        <v>0</v>
      </c>
      <c r="R3761">
        <v>0</v>
      </c>
      <c r="S3761" t="s">
        <v>267</v>
      </c>
      <c r="T3761" t="s">
        <v>267</v>
      </c>
      <c r="U3761" t="s">
        <v>14420</v>
      </c>
      <c r="V3761" t="b">
        <v>0</v>
      </c>
      <c r="W3761" t="s">
        <v>14421</v>
      </c>
      <c r="X3761">
        <v>0</v>
      </c>
      <c r="Y3761" t="s">
        <v>265</v>
      </c>
      <c r="Z3761" t="s">
        <v>265</v>
      </c>
      <c r="AA3761" t="s">
        <v>265</v>
      </c>
      <c r="AB3761" t="s">
        <v>265</v>
      </c>
      <c r="AC3761" t="s">
        <v>265</v>
      </c>
      <c r="AD3761" t="s">
        <v>265</v>
      </c>
      <c r="AE3761" t="s">
        <v>265</v>
      </c>
      <c r="AF3761" t="s">
        <v>267</v>
      </c>
      <c r="AG3761" t="s">
        <v>265</v>
      </c>
      <c r="AH3761" t="s">
        <v>265</v>
      </c>
      <c r="AI3761" t="s">
        <v>265</v>
      </c>
      <c r="AJ3761" t="s">
        <v>265</v>
      </c>
      <c r="AL3761" t="str">
        <f>IF(Sudan_News12[[#This Row],[relevancy_classification_english]]="Relevant","مناسب",IF(Sudan_News12[[#This Row],[relevancy_classification_english]]="Relevant","عَرَضِيّ",""))</f>
        <v/>
      </c>
      <c r="AN3761" t="str">
        <f>IF(Sudan_News12[[#This Row],[sentiment_analysis_english]]="Negative","سلبي",IF(Sudan_News12[[#This Row],[sentiment_analysis_english]]="Neutral","حيادي",IF(Sudan_News12[[#This Row],[sentiment_analysis_english]]="Positive","إيجابي","")))</f>
        <v/>
      </c>
      <c r="AO3761" t="e">
        <f>INDEX(TextClassificationList[],MATCH(Sudan_News12[[#This Row],[text_classification_arabic]],TextClassificationList[text_classification_arabic],0),1)</f>
        <v>#N/A</v>
      </c>
      <c r="AQ3761" t="e">
        <f>INDEX(TextClassificationList[],MATCH(Sudan_News12[[#This Row],[text_classification_arabic2]],TextClassificationList[text_classification_arabic],0),1)</f>
        <v>#N/A</v>
      </c>
      <c r="AS3761" t="e">
        <f>INDEX(TextClassificationList[],MATCH(Sudan_News12[[#This Row],[text_classification_arabic3]],TextClassificationList[text_classification_arabic],0),1)</f>
        <v>#N/A</v>
      </c>
      <c r="AU3761" t="e">
        <f>INDEX(TextClassificationList[],MATCH(Sudan_News12[[#This Row],[text_classification_arabic4]],TextClassificationList[text_classification_arabic],0),1)</f>
        <v>#N/A</v>
      </c>
      <c r="AW3761" t="e">
        <f>INDEX(TextClassificationList[],MATCH(Sudan_News12[[#This Row],[text_classification_arabic5]],TextClassificationList[text_classification_arabic],0),1)</f>
        <v>#N/A</v>
      </c>
    </row>
    <row r="3762" spans="1:49" x14ac:dyDescent="0.2">
      <c r="A3762">
        <v>1.2381995420860744E+18</v>
      </c>
      <c r="B3762">
        <v>1.2378396769389363E+18</v>
      </c>
      <c r="C3762" t="s">
        <v>14422</v>
      </c>
      <c r="D3762" s="1">
        <v>43902</v>
      </c>
      <c r="E3762" s="2">
        <v>0.93460648148148151</v>
      </c>
      <c r="F3762">
        <v>200</v>
      </c>
      <c r="G3762">
        <v>1889611729</v>
      </c>
      <c r="H3762" t="s">
        <v>354</v>
      </c>
      <c r="I3762" t="s">
        <v>355</v>
      </c>
      <c r="J3762" t="s">
        <v>265</v>
      </c>
      <c r="K3762" t="s">
        <v>14423</v>
      </c>
      <c r="L3762" t="s">
        <v>276</v>
      </c>
      <c r="M3762" t="s">
        <v>267</v>
      </c>
      <c r="N3762" t="s">
        <v>267</v>
      </c>
      <c r="O3762" t="s">
        <v>267</v>
      </c>
      <c r="P3762">
        <v>0</v>
      </c>
      <c r="Q3762">
        <v>0</v>
      </c>
      <c r="R3762">
        <v>0</v>
      </c>
      <c r="S3762" t="s">
        <v>267</v>
      </c>
      <c r="T3762" t="s">
        <v>267</v>
      </c>
      <c r="U3762" t="s">
        <v>14424</v>
      </c>
      <c r="V3762" t="b">
        <v>0</v>
      </c>
      <c r="W3762" t="s">
        <v>265</v>
      </c>
      <c r="X3762">
        <v>0</v>
      </c>
      <c r="Y3762" t="s">
        <v>265</v>
      </c>
      <c r="Z3762" t="s">
        <v>265</v>
      </c>
      <c r="AA3762" t="s">
        <v>265</v>
      </c>
      <c r="AB3762" t="s">
        <v>265</v>
      </c>
      <c r="AC3762" t="s">
        <v>265</v>
      </c>
      <c r="AD3762" t="s">
        <v>265</v>
      </c>
      <c r="AE3762" t="s">
        <v>265</v>
      </c>
      <c r="AF3762" t="s">
        <v>14425</v>
      </c>
      <c r="AG3762" t="s">
        <v>265</v>
      </c>
      <c r="AH3762" t="s">
        <v>265</v>
      </c>
      <c r="AI3762" t="s">
        <v>265</v>
      </c>
      <c r="AJ3762" t="s">
        <v>265</v>
      </c>
      <c r="AL3762" t="str">
        <f>IF(Sudan_News12[[#This Row],[relevancy_classification_english]]="Relevant","مناسب",IF(Sudan_News12[[#This Row],[relevancy_classification_english]]="Relevant","عَرَضِيّ",""))</f>
        <v/>
      </c>
      <c r="AN3762" t="str">
        <f>IF(Sudan_News12[[#This Row],[sentiment_analysis_english]]="Negative","سلبي",IF(Sudan_News12[[#This Row],[sentiment_analysis_english]]="Neutral","حيادي",IF(Sudan_News12[[#This Row],[sentiment_analysis_english]]="Positive","إيجابي","")))</f>
        <v/>
      </c>
      <c r="AO3762" t="e">
        <f>INDEX(TextClassificationList[],MATCH(Sudan_News12[[#This Row],[text_classification_arabic]],TextClassificationList[text_classification_arabic],0),1)</f>
        <v>#N/A</v>
      </c>
      <c r="AQ3762" t="e">
        <f>INDEX(TextClassificationList[],MATCH(Sudan_News12[[#This Row],[text_classification_arabic2]],TextClassificationList[text_classification_arabic],0),1)</f>
        <v>#N/A</v>
      </c>
      <c r="AS3762" t="e">
        <f>INDEX(TextClassificationList[],MATCH(Sudan_News12[[#This Row],[text_classification_arabic3]],TextClassificationList[text_classification_arabic],0),1)</f>
        <v>#N/A</v>
      </c>
      <c r="AU3762" t="e">
        <f>INDEX(TextClassificationList[],MATCH(Sudan_News12[[#This Row],[text_classification_arabic4]],TextClassificationList[text_classification_arabic],0),1)</f>
        <v>#N/A</v>
      </c>
      <c r="AW3762" t="e">
        <f>INDEX(TextClassificationList[],MATCH(Sudan_News12[[#This Row],[text_classification_arabic5]],TextClassificationList[text_classification_arabic],0),1)</f>
        <v>#N/A</v>
      </c>
    </row>
    <row r="3763" spans="1:49" x14ac:dyDescent="0.2">
      <c r="A3763">
        <v>1.2381421335483228E+18</v>
      </c>
      <c r="B3763">
        <v>1.2381421335483228E+18</v>
      </c>
      <c r="C3763" t="s">
        <v>14426</v>
      </c>
      <c r="D3763" s="1">
        <v>43902</v>
      </c>
      <c r="E3763" s="2">
        <v>0.77618055555555554</v>
      </c>
      <c r="F3763">
        <v>200</v>
      </c>
      <c r="G3763">
        <v>1889611729</v>
      </c>
      <c r="H3763" t="s">
        <v>354</v>
      </c>
      <c r="I3763" t="s">
        <v>355</v>
      </c>
      <c r="J3763" t="s">
        <v>265</v>
      </c>
      <c r="K3763" t="s">
        <v>14427</v>
      </c>
      <c r="L3763" t="s">
        <v>278</v>
      </c>
      <c r="M3763" t="s">
        <v>267</v>
      </c>
      <c r="N3763" t="s">
        <v>267</v>
      </c>
      <c r="O3763" t="s">
        <v>14428</v>
      </c>
      <c r="P3763">
        <v>0</v>
      </c>
      <c r="Q3763">
        <v>0</v>
      </c>
      <c r="R3763">
        <v>0</v>
      </c>
      <c r="S3763" t="s">
        <v>14429</v>
      </c>
      <c r="T3763" t="s">
        <v>267</v>
      </c>
      <c r="U3763" t="s">
        <v>14430</v>
      </c>
      <c r="V3763" t="b">
        <v>0</v>
      </c>
      <c r="W3763" t="s">
        <v>265</v>
      </c>
      <c r="X3763">
        <v>1</v>
      </c>
      <c r="Y3763" t="s">
        <v>14431</v>
      </c>
      <c r="Z3763" t="s">
        <v>265</v>
      </c>
      <c r="AA3763" t="s">
        <v>265</v>
      </c>
      <c r="AB3763" t="s">
        <v>265</v>
      </c>
      <c r="AC3763" t="s">
        <v>265</v>
      </c>
      <c r="AD3763" t="s">
        <v>265</v>
      </c>
      <c r="AE3763" t="s">
        <v>265</v>
      </c>
      <c r="AF3763" t="s">
        <v>267</v>
      </c>
      <c r="AG3763" t="s">
        <v>265</v>
      </c>
      <c r="AH3763" t="s">
        <v>265</v>
      </c>
      <c r="AI3763" t="s">
        <v>265</v>
      </c>
      <c r="AJ3763" t="s">
        <v>265</v>
      </c>
      <c r="AL3763" t="str">
        <f>IF(Sudan_News12[[#This Row],[relevancy_classification_english]]="Relevant","مناسب",IF(Sudan_News12[[#This Row],[relevancy_classification_english]]="Relevant","عَرَضِيّ",""))</f>
        <v/>
      </c>
      <c r="AN3763" t="str">
        <f>IF(Sudan_News12[[#This Row],[sentiment_analysis_english]]="Negative","سلبي",IF(Sudan_News12[[#This Row],[sentiment_analysis_english]]="Neutral","حيادي",IF(Sudan_News12[[#This Row],[sentiment_analysis_english]]="Positive","إيجابي","")))</f>
        <v/>
      </c>
      <c r="AO3763" t="e">
        <f>INDEX(TextClassificationList[],MATCH(Sudan_News12[[#This Row],[text_classification_arabic]],TextClassificationList[text_classification_arabic],0),1)</f>
        <v>#N/A</v>
      </c>
      <c r="AQ3763" t="e">
        <f>INDEX(TextClassificationList[],MATCH(Sudan_News12[[#This Row],[text_classification_arabic2]],TextClassificationList[text_classification_arabic],0),1)</f>
        <v>#N/A</v>
      </c>
      <c r="AS3763" t="e">
        <f>INDEX(TextClassificationList[],MATCH(Sudan_News12[[#This Row],[text_classification_arabic3]],TextClassificationList[text_classification_arabic],0),1)</f>
        <v>#N/A</v>
      </c>
      <c r="AU3763" t="e">
        <f>INDEX(TextClassificationList[],MATCH(Sudan_News12[[#This Row],[text_classification_arabic4]],TextClassificationList[text_classification_arabic],0),1)</f>
        <v>#N/A</v>
      </c>
      <c r="AW3763" t="e">
        <f>INDEX(TextClassificationList[],MATCH(Sudan_News12[[#This Row],[text_classification_arabic5]],TextClassificationList[text_classification_arabic],0),1)</f>
        <v>#N/A</v>
      </c>
    </row>
    <row r="3764" spans="1:49" x14ac:dyDescent="0.2">
      <c r="A3764">
        <v>1.2377168805902828E+18</v>
      </c>
      <c r="B3764">
        <v>1.2377135040497336E+18</v>
      </c>
      <c r="C3764" t="s">
        <v>14432</v>
      </c>
      <c r="D3764" s="1">
        <v>43901</v>
      </c>
      <c r="E3764" s="2">
        <v>0.60270833333333329</v>
      </c>
      <c r="F3764">
        <v>200</v>
      </c>
      <c r="G3764">
        <v>1889611729</v>
      </c>
      <c r="H3764" t="s">
        <v>354</v>
      </c>
      <c r="I3764" t="s">
        <v>355</v>
      </c>
      <c r="J3764" t="s">
        <v>265</v>
      </c>
      <c r="K3764" t="s">
        <v>14433</v>
      </c>
      <c r="L3764" t="s">
        <v>266</v>
      </c>
      <c r="M3764" t="s">
        <v>267</v>
      </c>
      <c r="N3764" t="s">
        <v>267</v>
      </c>
      <c r="O3764" t="s">
        <v>267</v>
      </c>
      <c r="P3764">
        <v>0</v>
      </c>
      <c r="Q3764">
        <v>0</v>
      </c>
      <c r="R3764">
        <v>0</v>
      </c>
      <c r="S3764" t="s">
        <v>267</v>
      </c>
      <c r="T3764" t="s">
        <v>267</v>
      </c>
      <c r="U3764" t="s">
        <v>14434</v>
      </c>
      <c r="V3764" t="b">
        <v>0</v>
      </c>
      <c r="W3764" t="s">
        <v>265</v>
      </c>
      <c r="X3764">
        <v>0</v>
      </c>
      <c r="Y3764" t="s">
        <v>265</v>
      </c>
      <c r="Z3764" t="s">
        <v>265</v>
      </c>
      <c r="AA3764" t="s">
        <v>265</v>
      </c>
      <c r="AB3764" t="s">
        <v>265</v>
      </c>
      <c r="AC3764" t="s">
        <v>265</v>
      </c>
      <c r="AD3764" t="s">
        <v>265</v>
      </c>
      <c r="AE3764" t="s">
        <v>265</v>
      </c>
      <c r="AF3764" t="s">
        <v>14435</v>
      </c>
      <c r="AG3764" t="s">
        <v>265</v>
      </c>
      <c r="AH3764" t="s">
        <v>265</v>
      </c>
      <c r="AI3764" t="s">
        <v>265</v>
      </c>
      <c r="AJ3764" t="s">
        <v>265</v>
      </c>
      <c r="AL3764" t="str">
        <f>IF(Sudan_News12[[#This Row],[relevancy_classification_english]]="Relevant","مناسب",IF(Sudan_News12[[#This Row],[relevancy_classification_english]]="Relevant","عَرَضِيّ",""))</f>
        <v/>
      </c>
      <c r="AN3764" t="str">
        <f>IF(Sudan_News12[[#This Row],[sentiment_analysis_english]]="Negative","سلبي",IF(Sudan_News12[[#This Row],[sentiment_analysis_english]]="Neutral","حيادي",IF(Sudan_News12[[#This Row],[sentiment_analysis_english]]="Positive","إيجابي","")))</f>
        <v/>
      </c>
      <c r="AO3764" t="e">
        <f>INDEX(TextClassificationList[],MATCH(Sudan_News12[[#This Row],[text_classification_arabic]],TextClassificationList[text_classification_arabic],0),1)</f>
        <v>#N/A</v>
      </c>
      <c r="AQ3764" t="e">
        <f>INDEX(TextClassificationList[],MATCH(Sudan_News12[[#This Row],[text_classification_arabic2]],TextClassificationList[text_classification_arabic],0),1)</f>
        <v>#N/A</v>
      </c>
      <c r="AS3764" t="e">
        <f>INDEX(TextClassificationList[],MATCH(Sudan_News12[[#This Row],[text_classification_arabic3]],TextClassificationList[text_classification_arabic],0),1)</f>
        <v>#N/A</v>
      </c>
      <c r="AU3764" t="e">
        <f>INDEX(TextClassificationList[],MATCH(Sudan_News12[[#This Row],[text_classification_arabic4]],TextClassificationList[text_classification_arabic],0),1)</f>
        <v>#N/A</v>
      </c>
      <c r="AW3764" t="e">
        <f>INDEX(TextClassificationList[],MATCH(Sudan_News12[[#This Row],[text_classification_arabic5]],TextClassificationList[text_classification_arabic],0),1)</f>
        <v>#N/A</v>
      </c>
    </row>
    <row r="3765" spans="1:49" x14ac:dyDescent="0.2">
      <c r="A3765">
        <v>1.2376279100659835E+18</v>
      </c>
      <c r="B3765">
        <v>1.2376174840411996E+18</v>
      </c>
      <c r="C3765" t="s">
        <v>14436</v>
      </c>
      <c r="D3765" s="1">
        <v>43901</v>
      </c>
      <c r="E3765" s="2">
        <v>0.35719907407407409</v>
      </c>
      <c r="F3765">
        <v>200</v>
      </c>
      <c r="G3765">
        <v>1889611729</v>
      </c>
      <c r="H3765" t="s">
        <v>354</v>
      </c>
      <c r="I3765" t="s">
        <v>355</v>
      </c>
      <c r="J3765" t="s">
        <v>265</v>
      </c>
      <c r="K3765" t="s">
        <v>14437</v>
      </c>
      <c r="L3765" t="s">
        <v>266</v>
      </c>
      <c r="M3765" t="s">
        <v>267</v>
      </c>
      <c r="N3765" t="s">
        <v>267</v>
      </c>
      <c r="O3765" t="s">
        <v>267</v>
      </c>
      <c r="P3765">
        <v>0</v>
      </c>
      <c r="Q3765">
        <v>0</v>
      </c>
      <c r="R3765">
        <v>0</v>
      </c>
      <c r="S3765" t="s">
        <v>267</v>
      </c>
      <c r="T3765" t="s">
        <v>267</v>
      </c>
      <c r="U3765" t="s">
        <v>14438</v>
      </c>
      <c r="V3765" t="b">
        <v>0</v>
      </c>
      <c r="W3765" t="s">
        <v>265</v>
      </c>
      <c r="X3765">
        <v>0</v>
      </c>
      <c r="Y3765" t="s">
        <v>265</v>
      </c>
      <c r="Z3765" t="s">
        <v>265</v>
      </c>
      <c r="AA3765" t="s">
        <v>265</v>
      </c>
      <c r="AB3765" t="s">
        <v>265</v>
      </c>
      <c r="AC3765" t="s">
        <v>265</v>
      </c>
      <c r="AD3765" t="s">
        <v>265</v>
      </c>
      <c r="AE3765" t="s">
        <v>265</v>
      </c>
      <c r="AF3765" t="s">
        <v>292</v>
      </c>
      <c r="AG3765" t="s">
        <v>265</v>
      </c>
      <c r="AH3765" t="s">
        <v>265</v>
      </c>
      <c r="AI3765" t="s">
        <v>265</v>
      </c>
      <c r="AJ3765" t="s">
        <v>265</v>
      </c>
      <c r="AL3765" t="str">
        <f>IF(Sudan_News12[[#This Row],[relevancy_classification_english]]="Relevant","مناسب",IF(Sudan_News12[[#This Row],[relevancy_classification_english]]="Relevant","عَرَضِيّ",""))</f>
        <v/>
      </c>
      <c r="AN3765" t="str">
        <f>IF(Sudan_News12[[#This Row],[sentiment_analysis_english]]="Negative","سلبي",IF(Sudan_News12[[#This Row],[sentiment_analysis_english]]="Neutral","حيادي",IF(Sudan_News12[[#This Row],[sentiment_analysis_english]]="Positive","إيجابي","")))</f>
        <v/>
      </c>
      <c r="AO3765" t="e">
        <f>INDEX(TextClassificationList[],MATCH(Sudan_News12[[#This Row],[text_classification_arabic]],TextClassificationList[text_classification_arabic],0),1)</f>
        <v>#N/A</v>
      </c>
      <c r="AQ3765" t="e">
        <f>INDEX(TextClassificationList[],MATCH(Sudan_News12[[#This Row],[text_classification_arabic2]],TextClassificationList[text_classification_arabic],0),1)</f>
        <v>#N/A</v>
      </c>
      <c r="AS3765" t="e">
        <f>INDEX(TextClassificationList[],MATCH(Sudan_News12[[#This Row],[text_classification_arabic3]],TextClassificationList[text_classification_arabic],0),1)</f>
        <v>#N/A</v>
      </c>
      <c r="AU3765" t="e">
        <f>INDEX(TextClassificationList[],MATCH(Sudan_News12[[#This Row],[text_classification_arabic4]],TextClassificationList[text_classification_arabic],0),1)</f>
        <v>#N/A</v>
      </c>
      <c r="AW3765" t="e">
        <f>INDEX(TextClassificationList[],MATCH(Sudan_News12[[#This Row],[text_classification_arabic5]],TextClassificationList[text_classification_arabic],0),1)</f>
        <v>#N/A</v>
      </c>
    </row>
    <row r="3766" spans="1:49" x14ac:dyDescent="0.2">
      <c r="A3766">
        <v>1.237444666053845E+18</v>
      </c>
      <c r="B3766">
        <v>1.2372523849691013E+18</v>
      </c>
      <c r="C3766" t="s">
        <v>14439</v>
      </c>
      <c r="D3766" s="1">
        <v>43900</v>
      </c>
      <c r="E3766" s="2">
        <v>0.85153935185185181</v>
      </c>
      <c r="F3766">
        <v>200</v>
      </c>
      <c r="G3766">
        <v>1889611729</v>
      </c>
      <c r="H3766" t="s">
        <v>354</v>
      </c>
      <c r="I3766" t="s">
        <v>355</v>
      </c>
      <c r="J3766" t="s">
        <v>265</v>
      </c>
      <c r="K3766" t="s">
        <v>14440</v>
      </c>
      <c r="L3766" t="s">
        <v>266</v>
      </c>
      <c r="M3766" t="s">
        <v>267</v>
      </c>
      <c r="N3766" t="s">
        <v>267</v>
      </c>
      <c r="O3766" t="s">
        <v>267</v>
      </c>
      <c r="P3766">
        <v>0</v>
      </c>
      <c r="Q3766">
        <v>0</v>
      </c>
      <c r="R3766">
        <v>1</v>
      </c>
      <c r="S3766" t="s">
        <v>267</v>
      </c>
      <c r="T3766" t="s">
        <v>267</v>
      </c>
      <c r="U3766" t="s">
        <v>14441</v>
      </c>
      <c r="V3766" t="b">
        <v>0</v>
      </c>
      <c r="W3766" t="s">
        <v>265</v>
      </c>
      <c r="X3766">
        <v>0</v>
      </c>
      <c r="Y3766" t="s">
        <v>265</v>
      </c>
      <c r="Z3766" t="s">
        <v>265</v>
      </c>
      <c r="AA3766" t="s">
        <v>265</v>
      </c>
      <c r="AB3766" t="s">
        <v>265</v>
      </c>
      <c r="AC3766" t="s">
        <v>265</v>
      </c>
      <c r="AD3766" t="s">
        <v>265</v>
      </c>
      <c r="AE3766" t="s">
        <v>265</v>
      </c>
      <c r="AF3766" t="s">
        <v>14442</v>
      </c>
      <c r="AG3766" t="s">
        <v>265</v>
      </c>
      <c r="AH3766" t="s">
        <v>265</v>
      </c>
      <c r="AI3766" t="s">
        <v>265</v>
      </c>
      <c r="AJ3766" t="s">
        <v>265</v>
      </c>
      <c r="AL3766" t="str">
        <f>IF(Sudan_News12[[#This Row],[relevancy_classification_english]]="Relevant","مناسب",IF(Sudan_News12[[#This Row],[relevancy_classification_english]]="Relevant","عَرَضِيّ",""))</f>
        <v/>
      </c>
      <c r="AN3766" t="str">
        <f>IF(Sudan_News12[[#This Row],[sentiment_analysis_english]]="Negative","سلبي",IF(Sudan_News12[[#This Row],[sentiment_analysis_english]]="Neutral","حيادي",IF(Sudan_News12[[#This Row],[sentiment_analysis_english]]="Positive","إيجابي","")))</f>
        <v/>
      </c>
      <c r="AO3766" t="e">
        <f>INDEX(TextClassificationList[],MATCH(Sudan_News12[[#This Row],[text_classification_arabic]],TextClassificationList[text_classification_arabic],0),1)</f>
        <v>#N/A</v>
      </c>
      <c r="AQ3766" t="e">
        <f>INDEX(TextClassificationList[],MATCH(Sudan_News12[[#This Row],[text_classification_arabic2]],TextClassificationList[text_classification_arabic],0),1)</f>
        <v>#N/A</v>
      </c>
      <c r="AS3766" t="e">
        <f>INDEX(TextClassificationList[],MATCH(Sudan_News12[[#This Row],[text_classification_arabic3]],TextClassificationList[text_classification_arabic],0),1)</f>
        <v>#N/A</v>
      </c>
      <c r="AU3766" t="e">
        <f>INDEX(TextClassificationList[],MATCH(Sudan_News12[[#This Row],[text_classification_arabic4]],TextClassificationList[text_classification_arabic],0),1)</f>
        <v>#N/A</v>
      </c>
      <c r="AW3766" t="e">
        <f>INDEX(TextClassificationList[],MATCH(Sudan_News12[[#This Row],[text_classification_arabic5]],TextClassificationList[text_classification_arabic],0),1)</f>
        <v>#N/A</v>
      </c>
    </row>
    <row r="3767" spans="1:49" x14ac:dyDescent="0.2">
      <c r="A3767">
        <v>1.2369940751585567E+18</v>
      </c>
      <c r="B3767">
        <v>1.2369774953475482E+18</v>
      </c>
      <c r="C3767" t="s">
        <v>14443</v>
      </c>
      <c r="D3767" s="1">
        <v>43899</v>
      </c>
      <c r="E3767" s="2">
        <v>0.6081481481481481</v>
      </c>
      <c r="F3767">
        <v>200</v>
      </c>
      <c r="G3767">
        <v>1889611729</v>
      </c>
      <c r="H3767" t="s">
        <v>354</v>
      </c>
      <c r="I3767" t="s">
        <v>355</v>
      </c>
      <c r="J3767" t="s">
        <v>265</v>
      </c>
      <c r="K3767" t="s">
        <v>14444</v>
      </c>
      <c r="L3767" t="s">
        <v>266</v>
      </c>
      <c r="M3767" t="s">
        <v>267</v>
      </c>
      <c r="N3767" t="s">
        <v>267</v>
      </c>
      <c r="O3767" t="s">
        <v>267</v>
      </c>
      <c r="P3767">
        <v>0</v>
      </c>
      <c r="Q3767">
        <v>0</v>
      </c>
      <c r="R3767">
        <v>0</v>
      </c>
      <c r="S3767" t="s">
        <v>267</v>
      </c>
      <c r="T3767" t="s">
        <v>267</v>
      </c>
      <c r="U3767" t="s">
        <v>14445</v>
      </c>
      <c r="V3767" t="b">
        <v>0</v>
      </c>
      <c r="W3767" t="s">
        <v>265</v>
      </c>
      <c r="X3767">
        <v>0</v>
      </c>
      <c r="Y3767" t="s">
        <v>265</v>
      </c>
      <c r="Z3767" t="s">
        <v>265</v>
      </c>
      <c r="AA3767" t="s">
        <v>265</v>
      </c>
      <c r="AB3767" t="s">
        <v>265</v>
      </c>
      <c r="AC3767" t="s">
        <v>265</v>
      </c>
      <c r="AD3767" t="s">
        <v>265</v>
      </c>
      <c r="AE3767" t="s">
        <v>265</v>
      </c>
      <c r="AF3767" t="s">
        <v>14397</v>
      </c>
      <c r="AG3767" t="s">
        <v>265</v>
      </c>
      <c r="AH3767" t="s">
        <v>265</v>
      </c>
      <c r="AI3767" t="s">
        <v>265</v>
      </c>
      <c r="AJ3767" t="s">
        <v>265</v>
      </c>
      <c r="AL3767" t="str">
        <f>IF(Sudan_News12[[#This Row],[relevancy_classification_english]]="Relevant","مناسب",IF(Sudan_News12[[#This Row],[relevancy_classification_english]]="Relevant","عَرَضِيّ",""))</f>
        <v/>
      </c>
      <c r="AN3767" t="str">
        <f>IF(Sudan_News12[[#This Row],[sentiment_analysis_english]]="Negative","سلبي",IF(Sudan_News12[[#This Row],[sentiment_analysis_english]]="Neutral","حيادي",IF(Sudan_News12[[#This Row],[sentiment_analysis_english]]="Positive","إيجابي","")))</f>
        <v/>
      </c>
      <c r="AO3767" t="e">
        <f>INDEX(TextClassificationList[],MATCH(Sudan_News12[[#This Row],[text_classification_arabic]],TextClassificationList[text_classification_arabic],0),1)</f>
        <v>#N/A</v>
      </c>
      <c r="AQ3767" t="e">
        <f>INDEX(TextClassificationList[],MATCH(Sudan_News12[[#This Row],[text_classification_arabic2]],TextClassificationList[text_classification_arabic],0),1)</f>
        <v>#N/A</v>
      </c>
      <c r="AS3767" t="e">
        <f>INDEX(TextClassificationList[],MATCH(Sudan_News12[[#This Row],[text_classification_arabic3]],TextClassificationList[text_classification_arabic],0),1)</f>
        <v>#N/A</v>
      </c>
      <c r="AU3767" t="e">
        <f>INDEX(TextClassificationList[],MATCH(Sudan_News12[[#This Row],[text_classification_arabic4]],TextClassificationList[text_classification_arabic],0),1)</f>
        <v>#N/A</v>
      </c>
      <c r="AW3767" t="e">
        <f>INDEX(TextClassificationList[],MATCH(Sudan_News12[[#This Row],[text_classification_arabic5]],TextClassificationList[text_classification_arabic],0),1)</f>
        <v>#N/A</v>
      </c>
    </row>
    <row r="3768" spans="1:49" x14ac:dyDescent="0.2">
      <c r="A3768">
        <v>1.2367898750908867E+18</v>
      </c>
      <c r="B3768">
        <v>1.2367718516462961E+18</v>
      </c>
      <c r="C3768" t="s">
        <v>14446</v>
      </c>
      <c r="D3768" s="1">
        <v>43899</v>
      </c>
      <c r="E3768" s="2">
        <v>4.4664351851851851E-2</v>
      </c>
      <c r="F3768">
        <v>200</v>
      </c>
      <c r="G3768">
        <v>1889611729</v>
      </c>
      <c r="H3768" t="s">
        <v>354</v>
      </c>
      <c r="I3768" t="s">
        <v>355</v>
      </c>
      <c r="J3768" t="s">
        <v>265</v>
      </c>
      <c r="K3768" t="s">
        <v>14447</v>
      </c>
      <c r="L3768" t="s">
        <v>266</v>
      </c>
      <c r="M3768" t="s">
        <v>267</v>
      </c>
      <c r="N3768" t="s">
        <v>267</v>
      </c>
      <c r="O3768" t="s">
        <v>267</v>
      </c>
      <c r="P3768">
        <v>1</v>
      </c>
      <c r="Q3768">
        <v>0</v>
      </c>
      <c r="R3768">
        <v>1</v>
      </c>
      <c r="S3768" t="s">
        <v>267</v>
      </c>
      <c r="T3768" t="s">
        <v>267</v>
      </c>
      <c r="U3768" t="s">
        <v>14448</v>
      </c>
      <c r="V3768" t="b">
        <v>0</v>
      </c>
      <c r="W3768" t="s">
        <v>265</v>
      </c>
      <c r="X3768">
        <v>0</v>
      </c>
      <c r="Y3768" t="s">
        <v>265</v>
      </c>
      <c r="Z3768" t="s">
        <v>265</v>
      </c>
      <c r="AA3768" t="s">
        <v>265</v>
      </c>
      <c r="AB3768" t="s">
        <v>265</v>
      </c>
      <c r="AC3768" t="s">
        <v>265</v>
      </c>
      <c r="AD3768" t="s">
        <v>265</v>
      </c>
      <c r="AE3768" t="s">
        <v>265</v>
      </c>
      <c r="AF3768" t="s">
        <v>267</v>
      </c>
      <c r="AG3768" t="s">
        <v>265</v>
      </c>
      <c r="AH3768" t="s">
        <v>265</v>
      </c>
      <c r="AI3768" t="s">
        <v>265</v>
      </c>
      <c r="AJ3768" t="s">
        <v>265</v>
      </c>
      <c r="AL3768" t="str">
        <f>IF(Sudan_News12[[#This Row],[relevancy_classification_english]]="Relevant","مناسب",IF(Sudan_News12[[#This Row],[relevancy_classification_english]]="Relevant","عَرَضِيّ",""))</f>
        <v/>
      </c>
      <c r="AN3768" t="str">
        <f>IF(Sudan_News12[[#This Row],[sentiment_analysis_english]]="Negative","سلبي",IF(Sudan_News12[[#This Row],[sentiment_analysis_english]]="Neutral","حيادي",IF(Sudan_News12[[#This Row],[sentiment_analysis_english]]="Positive","إيجابي","")))</f>
        <v/>
      </c>
      <c r="AO3768" t="e">
        <f>INDEX(TextClassificationList[],MATCH(Sudan_News12[[#This Row],[text_classification_arabic]],TextClassificationList[text_classification_arabic],0),1)</f>
        <v>#N/A</v>
      </c>
      <c r="AQ3768" t="e">
        <f>INDEX(TextClassificationList[],MATCH(Sudan_News12[[#This Row],[text_classification_arabic2]],TextClassificationList[text_classification_arabic],0),1)</f>
        <v>#N/A</v>
      </c>
      <c r="AS3768" t="e">
        <f>INDEX(TextClassificationList[],MATCH(Sudan_News12[[#This Row],[text_classification_arabic3]],TextClassificationList[text_classification_arabic],0),1)</f>
        <v>#N/A</v>
      </c>
      <c r="AU3768" t="e">
        <f>INDEX(TextClassificationList[],MATCH(Sudan_News12[[#This Row],[text_classification_arabic4]],TextClassificationList[text_classification_arabic],0),1)</f>
        <v>#N/A</v>
      </c>
      <c r="AW3768" t="e">
        <f>INDEX(TextClassificationList[],MATCH(Sudan_News12[[#This Row],[text_classification_arabic5]],TextClassificationList[text_classification_arabic],0),1)</f>
        <v>#N/A</v>
      </c>
    </row>
    <row r="3769" spans="1:49" x14ac:dyDescent="0.2">
      <c r="A3769">
        <v>1.2367026809171722E+18</v>
      </c>
      <c r="B3769">
        <v>1.2366370372282081E+18</v>
      </c>
      <c r="C3769" t="s">
        <v>14449</v>
      </c>
      <c r="D3769" s="1">
        <v>43898</v>
      </c>
      <c r="E3769" s="2">
        <v>0.80405092592592597</v>
      </c>
      <c r="F3769">
        <v>200</v>
      </c>
      <c r="G3769">
        <v>1889611729</v>
      </c>
      <c r="H3769" t="s">
        <v>354</v>
      </c>
      <c r="I3769" t="s">
        <v>355</v>
      </c>
      <c r="J3769" t="s">
        <v>265</v>
      </c>
      <c r="K3769" t="s">
        <v>14450</v>
      </c>
      <c r="L3769" t="s">
        <v>266</v>
      </c>
      <c r="M3769" t="s">
        <v>267</v>
      </c>
      <c r="N3769" t="s">
        <v>267</v>
      </c>
      <c r="O3769" t="s">
        <v>267</v>
      </c>
      <c r="P3769">
        <v>0</v>
      </c>
      <c r="Q3769">
        <v>0</v>
      </c>
      <c r="R3769">
        <v>0</v>
      </c>
      <c r="S3769" t="s">
        <v>267</v>
      </c>
      <c r="T3769" t="s">
        <v>267</v>
      </c>
      <c r="U3769" t="s">
        <v>14451</v>
      </c>
      <c r="V3769" t="b">
        <v>0</v>
      </c>
      <c r="W3769" t="s">
        <v>265</v>
      </c>
      <c r="X3769">
        <v>0</v>
      </c>
      <c r="Y3769" t="s">
        <v>265</v>
      </c>
      <c r="Z3769" t="s">
        <v>265</v>
      </c>
      <c r="AA3769" t="s">
        <v>265</v>
      </c>
      <c r="AB3769" t="s">
        <v>265</v>
      </c>
      <c r="AC3769" t="s">
        <v>265</v>
      </c>
      <c r="AD3769" t="s">
        <v>265</v>
      </c>
      <c r="AE3769" t="s">
        <v>265</v>
      </c>
      <c r="AF3769" t="s">
        <v>14452</v>
      </c>
      <c r="AG3769" t="s">
        <v>265</v>
      </c>
      <c r="AH3769" t="s">
        <v>265</v>
      </c>
      <c r="AI3769" t="s">
        <v>265</v>
      </c>
      <c r="AJ3769" t="s">
        <v>265</v>
      </c>
      <c r="AL3769" t="str">
        <f>IF(Sudan_News12[[#This Row],[relevancy_classification_english]]="Relevant","مناسب",IF(Sudan_News12[[#This Row],[relevancy_classification_english]]="Relevant","عَرَضِيّ",""))</f>
        <v/>
      </c>
      <c r="AN3769" t="str">
        <f>IF(Sudan_News12[[#This Row],[sentiment_analysis_english]]="Negative","سلبي",IF(Sudan_News12[[#This Row],[sentiment_analysis_english]]="Neutral","حيادي",IF(Sudan_News12[[#This Row],[sentiment_analysis_english]]="Positive","إيجابي","")))</f>
        <v/>
      </c>
      <c r="AO3769" t="e">
        <f>INDEX(TextClassificationList[],MATCH(Sudan_News12[[#This Row],[text_classification_arabic]],TextClassificationList[text_classification_arabic],0),1)</f>
        <v>#N/A</v>
      </c>
      <c r="AQ3769" t="e">
        <f>INDEX(TextClassificationList[],MATCH(Sudan_News12[[#This Row],[text_classification_arabic2]],TextClassificationList[text_classification_arabic],0),1)</f>
        <v>#N/A</v>
      </c>
      <c r="AS3769" t="e">
        <f>INDEX(TextClassificationList[],MATCH(Sudan_News12[[#This Row],[text_classification_arabic3]],TextClassificationList[text_classification_arabic],0),1)</f>
        <v>#N/A</v>
      </c>
      <c r="AU3769" t="e">
        <f>INDEX(TextClassificationList[],MATCH(Sudan_News12[[#This Row],[text_classification_arabic4]],TextClassificationList[text_classification_arabic],0),1)</f>
        <v>#N/A</v>
      </c>
      <c r="AW3769" t="e">
        <f>INDEX(TextClassificationList[],MATCH(Sudan_News12[[#This Row],[text_classification_arabic5]],TextClassificationList[text_classification_arabic],0),1)</f>
        <v>#N/A</v>
      </c>
    </row>
    <row r="3770" spans="1:49" x14ac:dyDescent="0.2">
      <c r="A3770">
        <v>1.2364072934089482E+18</v>
      </c>
      <c r="B3770">
        <v>1.2361288680057897E+18</v>
      </c>
      <c r="C3770" t="s">
        <v>14453</v>
      </c>
      <c r="D3770" s="1">
        <v>43897</v>
      </c>
      <c r="E3770" s="2">
        <v>0.98893518518518519</v>
      </c>
      <c r="F3770">
        <v>200</v>
      </c>
      <c r="G3770">
        <v>1889611729</v>
      </c>
      <c r="H3770" t="s">
        <v>354</v>
      </c>
      <c r="I3770" t="s">
        <v>355</v>
      </c>
      <c r="J3770" t="s">
        <v>265</v>
      </c>
      <c r="K3770" t="s">
        <v>14454</v>
      </c>
      <c r="L3770" t="s">
        <v>266</v>
      </c>
      <c r="M3770" t="s">
        <v>267</v>
      </c>
      <c r="N3770" t="s">
        <v>267</v>
      </c>
      <c r="O3770" t="s">
        <v>267</v>
      </c>
      <c r="P3770">
        <v>0</v>
      </c>
      <c r="Q3770">
        <v>0</v>
      </c>
      <c r="R3770">
        <v>1</v>
      </c>
      <c r="S3770" t="s">
        <v>267</v>
      </c>
      <c r="T3770" t="s">
        <v>267</v>
      </c>
      <c r="U3770" t="s">
        <v>14455</v>
      </c>
      <c r="V3770" t="b">
        <v>0</v>
      </c>
      <c r="W3770" t="s">
        <v>265</v>
      </c>
      <c r="X3770">
        <v>0</v>
      </c>
      <c r="Y3770" t="s">
        <v>265</v>
      </c>
      <c r="Z3770" t="s">
        <v>265</v>
      </c>
      <c r="AA3770" t="s">
        <v>265</v>
      </c>
      <c r="AB3770" t="s">
        <v>265</v>
      </c>
      <c r="AC3770" t="s">
        <v>265</v>
      </c>
      <c r="AD3770" t="s">
        <v>265</v>
      </c>
      <c r="AE3770" t="s">
        <v>265</v>
      </c>
      <c r="AF3770" t="s">
        <v>14456</v>
      </c>
      <c r="AG3770" t="s">
        <v>265</v>
      </c>
      <c r="AH3770" t="s">
        <v>265</v>
      </c>
      <c r="AI3770" t="s">
        <v>265</v>
      </c>
      <c r="AJ3770" t="s">
        <v>265</v>
      </c>
      <c r="AL3770" t="str">
        <f>IF(Sudan_News12[[#This Row],[relevancy_classification_english]]="Relevant","مناسب",IF(Sudan_News12[[#This Row],[relevancy_classification_english]]="Relevant","عَرَضِيّ",""))</f>
        <v/>
      </c>
      <c r="AN3770" t="str">
        <f>IF(Sudan_News12[[#This Row],[sentiment_analysis_english]]="Negative","سلبي",IF(Sudan_News12[[#This Row],[sentiment_analysis_english]]="Neutral","حيادي",IF(Sudan_News12[[#This Row],[sentiment_analysis_english]]="Positive","إيجابي","")))</f>
        <v/>
      </c>
      <c r="AO3770" t="e">
        <f>INDEX(TextClassificationList[],MATCH(Sudan_News12[[#This Row],[text_classification_arabic]],TextClassificationList[text_classification_arabic],0),1)</f>
        <v>#N/A</v>
      </c>
      <c r="AQ3770" t="e">
        <f>INDEX(TextClassificationList[],MATCH(Sudan_News12[[#This Row],[text_classification_arabic2]],TextClassificationList[text_classification_arabic],0),1)</f>
        <v>#N/A</v>
      </c>
      <c r="AS3770" t="e">
        <f>INDEX(TextClassificationList[],MATCH(Sudan_News12[[#This Row],[text_classification_arabic3]],TextClassificationList[text_classification_arabic],0),1)</f>
        <v>#N/A</v>
      </c>
      <c r="AU3770" t="e">
        <f>INDEX(TextClassificationList[],MATCH(Sudan_News12[[#This Row],[text_classification_arabic4]],TextClassificationList[text_classification_arabic],0),1)</f>
        <v>#N/A</v>
      </c>
      <c r="AW3770" t="e">
        <f>INDEX(TextClassificationList[],MATCH(Sudan_News12[[#This Row],[text_classification_arabic5]],TextClassificationList[text_classification_arabic],0),1)</f>
        <v>#N/A</v>
      </c>
    </row>
    <row r="3771" spans="1:49" x14ac:dyDescent="0.2">
      <c r="A3771">
        <v>1.2359754104852849E+18</v>
      </c>
      <c r="B3771">
        <v>1.2359442141161431E+18</v>
      </c>
      <c r="C3771" t="s">
        <v>14457</v>
      </c>
      <c r="D3771" s="1">
        <v>43896</v>
      </c>
      <c r="E3771" s="2">
        <v>0.79716435185185186</v>
      </c>
      <c r="F3771">
        <v>200</v>
      </c>
      <c r="G3771">
        <v>1889611729</v>
      </c>
      <c r="H3771" t="s">
        <v>354</v>
      </c>
      <c r="I3771" t="s">
        <v>355</v>
      </c>
      <c r="J3771" t="s">
        <v>265</v>
      </c>
      <c r="K3771" t="s">
        <v>14458</v>
      </c>
      <c r="L3771" t="s">
        <v>266</v>
      </c>
      <c r="M3771" t="s">
        <v>267</v>
      </c>
      <c r="N3771" t="s">
        <v>267</v>
      </c>
      <c r="O3771" t="s">
        <v>267</v>
      </c>
      <c r="P3771">
        <v>0</v>
      </c>
      <c r="Q3771">
        <v>0</v>
      </c>
      <c r="R3771">
        <v>1</v>
      </c>
      <c r="S3771" t="s">
        <v>267</v>
      </c>
      <c r="T3771" t="s">
        <v>267</v>
      </c>
      <c r="U3771" t="s">
        <v>14459</v>
      </c>
      <c r="V3771" t="b">
        <v>0</v>
      </c>
      <c r="W3771" t="s">
        <v>265</v>
      </c>
      <c r="X3771">
        <v>0</v>
      </c>
      <c r="Y3771" t="s">
        <v>265</v>
      </c>
      <c r="Z3771" t="s">
        <v>265</v>
      </c>
      <c r="AA3771" t="s">
        <v>265</v>
      </c>
      <c r="AB3771" t="s">
        <v>265</v>
      </c>
      <c r="AC3771" t="s">
        <v>265</v>
      </c>
      <c r="AD3771" t="s">
        <v>265</v>
      </c>
      <c r="AE3771" t="s">
        <v>265</v>
      </c>
      <c r="AF3771" t="s">
        <v>9586</v>
      </c>
      <c r="AG3771" t="s">
        <v>265</v>
      </c>
      <c r="AH3771" t="s">
        <v>265</v>
      </c>
      <c r="AI3771" t="s">
        <v>265</v>
      </c>
      <c r="AJ3771" t="s">
        <v>265</v>
      </c>
      <c r="AL3771" t="str">
        <f>IF(Sudan_News12[[#This Row],[relevancy_classification_english]]="Relevant","مناسب",IF(Sudan_News12[[#This Row],[relevancy_classification_english]]="Relevant","عَرَضِيّ",""))</f>
        <v/>
      </c>
      <c r="AN3771" t="str">
        <f>IF(Sudan_News12[[#This Row],[sentiment_analysis_english]]="Negative","سلبي",IF(Sudan_News12[[#This Row],[sentiment_analysis_english]]="Neutral","حيادي",IF(Sudan_News12[[#This Row],[sentiment_analysis_english]]="Positive","إيجابي","")))</f>
        <v/>
      </c>
      <c r="AO3771" t="e">
        <f>INDEX(TextClassificationList[],MATCH(Sudan_News12[[#This Row],[text_classification_arabic]],TextClassificationList[text_classification_arabic],0),1)</f>
        <v>#N/A</v>
      </c>
      <c r="AQ3771" t="e">
        <f>INDEX(TextClassificationList[],MATCH(Sudan_News12[[#This Row],[text_classification_arabic2]],TextClassificationList[text_classification_arabic],0),1)</f>
        <v>#N/A</v>
      </c>
      <c r="AS3771" t="e">
        <f>INDEX(TextClassificationList[],MATCH(Sudan_News12[[#This Row],[text_classification_arabic3]],TextClassificationList[text_classification_arabic],0),1)</f>
        <v>#N/A</v>
      </c>
      <c r="AU3771" t="e">
        <f>INDEX(TextClassificationList[],MATCH(Sudan_News12[[#This Row],[text_classification_arabic4]],TextClassificationList[text_classification_arabic],0),1)</f>
        <v>#N/A</v>
      </c>
      <c r="AW3771" t="e">
        <f>INDEX(TextClassificationList[],MATCH(Sudan_News12[[#This Row],[text_classification_arabic5]],TextClassificationList[text_classification_arabic],0),1)</f>
        <v>#N/A</v>
      </c>
    </row>
    <row r="3772" spans="1:49" x14ac:dyDescent="0.2">
      <c r="A3772">
        <v>1.2348225084461793E+18</v>
      </c>
      <c r="B3772">
        <v>1.2346132632808038E+18</v>
      </c>
      <c r="C3772" t="s">
        <v>14460</v>
      </c>
      <c r="D3772" s="1">
        <v>43893</v>
      </c>
      <c r="E3772" s="2">
        <v>0.61576388888888889</v>
      </c>
      <c r="F3772">
        <v>200</v>
      </c>
      <c r="G3772">
        <v>1889611729</v>
      </c>
      <c r="H3772" t="s">
        <v>354</v>
      </c>
      <c r="I3772" t="s">
        <v>355</v>
      </c>
      <c r="J3772" t="s">
        <v>265</v>
      </c>
      <c r="K3772" t="s">
        <v>14461</v>
      </c>
      <c r="L3772" t="s">
        <v>266</v>
      </c>
      <c r="M3772" t="s">
        <v>267</v>
      </c>
      <c r="N3772" t="s">
        <v>267</v>
      </c>
      <c r="O3772" t="s">
        <v>267</v>
      </c>
      <c r="P3772">
        <v>0</v>
      </c>
      <c r="Q3772">
        <v>0</v>
      </c>
      <c r="R3772">
        <v>0</v>
      </c>
      <c r="S3772" t="s">
        <v>267</v>
      </c>
      <c r="T3772" t="s">
        <v>267</v>
      </c>
      <c r="U3772" t="s">
        <v>14462</v>
      </c>
      <c r="V3772" t="b">
        <v>0</v>
      </c>
      <c r="W3772" t="s">
        <v>265</v>
      </c>
      <c r="X3772">
        <v>0</v>
      </c>
      <c r="Y3772" t="s">
        <v>265</v>
      </c>
      <c r="Z3772" t="s">
        <v>265</v>
      </c>
      <c r="AA3772" t="s">
        <v>265</v>
      </c>
      <c r="AB3772" t="s">
        <v>265</v>
      </c>
      <c r="AC3772" t="s">
        <v>265</v>
      </c>
      <c r="AD3772" t="s">
        <v>265</v>
      </c>
      <c r="AE3772" t="s">
        <v>265</v>
      </c>
      <c r="AF3772" t="s">
        <v>14463</v>
      </c>
      <c r="AG3772" t="s">
        <v>265</v>
      </c>
      <c r="AH3772" t="s">
        <v>265</v>
      </c>
      <c r="AI3772" t="s">
        <v>265</v>
      </c>
      <c r="AJ3772" t="s">
        <v>265</v>
      </c>
      <c r="AL3772" t="str">
        <f>IF(Sudan_News12[[#This Row],[relevancy_classification_english]]="Relevant","مناسب",IF(Sudan_News12[[#This Row],[relevancy_classification_english]]="Relevant","عَرَضِيّ",""))</f>
        <v/>
      </c>
      <c r="AN3772" t="str">
        <f>IF(Sudan_News12[[#This Row],[sentiment_analysis_english]]="Negative","سلبي",IF(Sudan_News12[[#This Row],[sentiment_analysis_english]]="Neutral","حيادي",IF(Sudan_News12[[#This Row],[sentiment_analysis_english]]="Positive","إيجابي","")))</f>
        <v/>
      </c>
      <c r="AO3772" t="e">
        <f>INDEX(TextClassificationList[],MATCH(Sudan_News12[[#This Row],[text_classification_arabic]],TextClassificationList[text_classification_arabic],0),1)</f>
        <v>#N/A</v>
      </c>
      <c r="AQ3772" t="e">
        <f>INDEX(TextClassificationList[],MATCH(Sudan_News12[[#This Row],[text_classification_arabic2]],TextClassificationList[text_classification_arabic],0),1)</f>
        <v>#N/A</v>
      </c>
      <c r="AS3772" t="e">
        <f>INDEX(TextClassificationList[],MATCH(Sudan_News12[[#This Row],[text_classification_arabic3]],TextClassificationList[text_classification_arabic],0),1)</f>
        <v>#N/A</v>
      </c>
      <c r="AU3772" t="e">
        <f>INDEX(TextClassificationList[],MATCH(Sudan_News12[[#This Row],[text_classification_arabic4]],TextClassificationList[text_classification_arabic],0),1)</f>
        <v>#N/A</v>
      </c>
      <c r="AW3772" t="e">
        <f>INDEX(TextClassificationList[],MATCH(Sudan_News12[[#This Row],[text_classification_arabic5]],TextClassificationList[text_classification_arabic],0),1)</f>
        <v>#N/A</v>
      </c>
    </row>
    <row r="3773" spans="1:49" x14ac:dyDescent="0.2">
      <c r="A3773">
        <v>1.2347284434488443E+18</v>
      </c>
      <c r="B3773">
        <v>1.2344338384803185E+18</v>
      </c>
      <c r="C3773" t="s">
        <v>14464</v>
      </c>
      <c r="D3773" s="1">
        <v>43893</v>
      </c>
      <c r="E3773" s="2">
        <v>0.35619212962962965</v>
      </c>
      <c r="F3773">
        <v>200</v>
      </c>
      <c r="G3773">
        <v>1889611729</v>
      </c>
      <c r="H3773" t="s">
        <v>354</v>
      </c>
      <c r="I3773" t="s">
        <v>355</v>
      </c>
      <c r="J3773" t="s">
        <v>265</v>
      </c>
      <c r="K3773" t="s">
        <v>14465</v>
      </c>
      <c r="L3773" t="s">
        <v>266</v>
      </c>
      <c r="M3773" t="s">
        <v>267</v>
      </c>
      <c r="N3773" t="s">
        <v>267</v>
      </c>
      <c r="O3773" t="s">
        <v>267</v>
      </c>
      <c r="P3773">
        <v>0</v>
      </c>
      <c r="Q3773">
        <v>0</v>
      </c>
      <c r="R3773">
        <v>0</v>
      </c>
      <c r="S3773" t="s">
        <v>267</v>
      </c>
      <c r="T3773" t="s">
        <v>267</v>
      </c>
      <c r="U3773" t="s">
        <v>14466</v>
      </c>
      <c r="V3773" t="b">
        <v>0</v>
      </c>
      <c r="W3773" t="s">
        <v>265</v>
      </c>
      <c r="X3773">
        <v>0</v>
      </c>
      <c r="Y3773" t="s">
        <v>265</v>
      </c>
      <c r="Z3773" t="s">
        <v>265</v>
      </c>
      <c r="AA3773" t="s">
        <v>265</v>
      </c>
      <c r="AB3773" t="s">
        <v>265</v>
      </c>
      <c r="AC3773" t="s">
        <v>265</v>
      </c>
      <c r="AD3773" t="s">
        <v>265</v>
      </c>
      <c r="AE3773" t="s">
        <v>265</v>
      </c>
      <c r="AF3773" t="s">
        <v>14467</v>
      </c>
      <c r="AG3773" t="s">
        <v>265</v>
      </c>
      <c r="AH3773" t="s">
        <v>265</v>
      </c>
      <c r="AI3773" t="s">
        <v>265</v>
      </c>
      <c r="AJ3773" t="s">
        <v>265</v>
      </c>
      <c r="AL3773" t="str">
        <f>IF(Sudan_News12[[#This Row],[relevancy_classification_english]]="Relevant","مناسب",IF(Sudan_News12[[#This Row],[relevancy_classification_english]]="Relevant","عَرَضِيّ",""))</f>
        <v/>
      </c>
      <c r="AN3773" t="str">
        <f>IF(Sudan_News12[[#This Row],[sentiment_analysis_english]]="Negative","سلبي",IF(Sudan_News12[[#This Row],[sentiment_analysis_english]]="Neutral","حيادي",IF(Sudan_News12[[#This Row],[sentiment_analysis_english]]="Positive","إيجابي","")))</f>
        <v/>
      </c>
      <c r="AO3773" t="e">
        <f>INDEX(TextClassificationList[],MATCH(Sudan_News12[[#This Row],[text_classification_arabic]],TextClassificationList[text_classification_arabic],0),1)</f>
        <v>#N/A</v>
      </c>
      <c r="AQ3773" t="e">
        <f>INDEX(TextClassificationList[],MATCH(Sudan_News12[[#This Row],[text_classification_arabic2]],TextClassificationList[text_classification_arabic],0),1)</f>
        <v>#N/A</v>
      </c>
      <c r="AS3773" t="e">
        <f>INDEX(TextClassificationList[],MATCH(Sudan_News12[[#This Row],[text_classification_arabic3]],TextClassificationList[text_classification_arabic],0),1)</f>
        <v>#N/A</v>
      </c>
      <c r="AU3773" t="e">
        <f>INDEX(TextClassificationList[],MATCH(Sudan_News12[[#This Row],[text_classification_arabic4]],TextClassificationList[text_classification_arabic],0),1)</f>
        <v>#N/A</v>
      </c>
      <c r="AW3773" t="e">
        <f>INDEX(TextClassificationList[],MATCH(Sudan_News12[[#This Row],[text_classification_arabic5]],TextClassificationList[text_classification_arabic],0),1)</f>
        <v>#N/A</v>
      </c>
    </row>
    <row r="3774" spans="1:49" x14ac:dyDescent="0.2">
      <c r="A3774">
        <v>1.2347281949280051E+18</v>
      </c>
      <c r="B3774">
        <v>1.2347281949280051E+18</v>
      </c>
      <c r="C3774" t="s">
        <v>14468</v>
      </c>
      <c r="D3774" s="1">
        <v>43893</v>
      </c>
      <c r="E3774" s="2">
        <v>0.35550925925925925</v>
      </c>
      <c r="F3774">
        <v>200</v>
      </c>
      <c r="G3774">
        <v>1889611729</v>
      </c>
      <c r="H3774" t="s">
        <v>354</v>
      </c>
      <c r="I3774" t="s">
        <v>355</v>
      </c>
      <c r="J3774" t="s">
        <v>265</v>
      </c>
      <c r="K3774" t="s">
        <v>14469</v>
      </c>
      <c r="L3774" t="s">
        <v>266</v>
      </c>
      <c r="M3774" t="s">
        <v>267</v>
      </c>
      <c r="N3774" t="s">
        <v>267</v>
      </c>
      <c r="O3774" t="s">
        <v>267</v>
      </c>
      <c r="P3774">
        <v>0</v>
      </c>
      <c r="Q3774">
        <v>0</v>
      </c>
      <c r="R3774">
        <v>0</v>
      </c>
      <c r="S3774" t="s">
        <v>14470</v>
      </c>
      <c r="T3774" t="s">
        <v>267</v>
      </c>
      <c r="U3774" t="s">
        <v>14471</v>
      </c>
      <c r="V3774" t="b">
        <v>0</v>
      </c>
      <c r="W3774" t="s">
        <v>265</v>
      </c>
      <c r="X3774">
        <v>0</v>
      </c>
      <c r="Y3774" t="s">
        <v>265</v>
      </c>
      <c r="Z3774" t="s">
        <v>265</v>
      </c>
      <c r="AA3774" t="s">
        <v>265</v>
      </c>
      <c r="AB3774" t="s">
        <v>265</v>
      </c>
      <c r="AC3774" t="s">
        <v>265</v>
      </c>
      <c r="AD3774" t="s">
        <v>265</v>
      </c>
      <c r="AE3774" t="s">
        <v>265</v>
      </c>
      <c r="AF3774" t="s">
        <v>267</v>
      </c>
      <c r="AG3774" t="s">
        <v>265</v>
      </c>
      <c r="AH3774" t="s">
        <v>265</v>
      </c>
      <c r="AI3774" t="s">
        <v>265</v>
      </c>
      <c r="AJ3774" t="s">
        <v>265</v>
      </c>
      <c r="AL3774" t="str">
        <f>IF(Sudan_News12[[#This Row],[relevancy_classification_english]]="Relevant","مناسب",IF(Sudan_News12[[#This Row],[relevancy_classification_english]]="Relevant","عَرَضِيّ",""))</f>
        <v/>
      </c>
      <c r="AN3774" t="str">
        <f>IF(Sudan_News12[[#This Row],[sentiment_analysis_english]]="Negative","سلبي",IF(Sudan_News12[[#This Row],[sentiment_analysis_english]]="Neutral","حيادي",IF(Sudan_News12[[#This Row],[sentiment_analysis_english]]="Positive","إيجابي","")))</f>
        <v/>
      </c>
      <c r="AO3774" t="e">
        <f>INDEX(TextClassificationList[],MATCH(Sudan_News12[[#This Row],[text_classification_arabic]],TextClassificationList[text_classification_arabic],0),1)</f>
        <v>#N/A</v>
      </c>
      <c r="AQ3774" t="e">
        <f>INDEX(TextClassificationList[],MATCH(Sudan_News12[[#This Row],[text_classification_arabic2]],TextClassificationList[text_classification_arabic],0),1)</f>
        <v>#N/A</v>
      </c>
      <c r="AS3774" t="e">
        <f>INDEX(TextClassificationList[],MATCH(Sudan_News12[[#This Row],[text_classification_arabic3]],TextClassificationList[text_classification_arabic],0),1)</f>
        <v>#N/A</v>
      </c>
      <c r="AU3774" t="e">
        <f>INDEX(TextClassificationList[],MATCH(Sudan_News12[[#This Row],[text_classification_arabic4]],TextClassificationList[text_classification_arabic],0),1)</f>
        <v>#N/A</v>
      </c>
      <c r="AW3774" t="e">
        <f>INDEX(TextClassificationList[],MATCH(Sudan_News12[[#This Row],[text_classification_arabic5]],TextClassificationList[text_classification_arabic],0),1)</f>
        <v>#N/A</v>
      </c>
    </row>
    <row r="3775" spans="1:49" x14ac:dyDescent="0.2">
      <c r="A3775">
        <v>1.2343937598377165E+18</v>
      </c>
      <c r="B3775">
        <v>1.2341377004390687E+18</v>
      </c>
      <c r="C3775" t="s">
        <v>14472</v>
      </c>
      <c r="D3775" s="1">
        <v>43892</v>
      </c>
      <c r="E3775" s="2">
        <v>0.43263888888888891</v>
      </c>
      <c r="F3775">
        <v>200</v>
      </c>
      <c r="G3775">
        <v>1889611729</v>
      </c>
      <c r="H3775" t="s">
        <v>354</v>
      </c>
      <c r="I3775" t="s">
        <v>355</v>
      </c>
      <c r="J3775" t="s">
        <v>265</v>
      </c>
      <c r="K3775" t="s">
        <v>14473</v>
      </c>
      <c r="L3775" t="s">
        <v>276</v>
      </c>
      <c r="M3775" t="s">
        <v>267</v>
      </c>
      <c r="N3775" t="s">
        <v>267</v>
      </c>
      <c r="O3775" t="s">
        <v>267</v>
      </c>
      <c r="P3775">
        <v>0</v>
      </c>
      <c r="Q3775">
        <v>0</v>
      </c>
      <c r="R3775">
        <v>0</v>
      </c>
      <c r="S3775" t="s">
        <v>267</v>
      </c>
      <c r="T3775" t="s">
        <v>267</v>
      </c>
      <c r="U3775" t="s">
        <v>14474</v>
      </c>
      <c r="V3775" t="b">
        <v>0</v>
      </c>
      <c r="W3775" t="s">
        <v>265</v>
      </c>
      <c r="X3775">
        <v>0</v>
      </c>
      <c r="Y3775" t="s">
        <v>265</v>
      </c>
      <c r="Z3775" t="s">
        <v>265</v>
      </c>
      <c r="AA3775" t="s">
        <v>265</v>
      </c>
      <c r="AB3775" t="s">
        <v>265</v>
      </c>
      <c r="AC3775" t="s">
        <v>265</v>
      </c>
      <c r="AD3775" t="s">
        <v>265</v>
      </c>
      <c r="AE3775" t="s">
        <v>265</v>
      </c>
      <c r="AF3775" t="s">
        <v>14475</v>
      </c>
      <c r="AG3775" t="s">
        <v>265</v>
      </c>
      <c r="AH3775" t="s">
        <v>265</v>
      </c>
      <c r="AI3775" t="s">
        <v>265</v>
      </c>
      <c r="AJ3775" t="s">
        <v>265</v>
      </c>
      <c r="AL3775" t="str">
        <f>IF(Sudan_News12[[#This Row],[relevancy_classification_english]]="Relevant","مناسب",IF(Sudan_News12[[#This Row],[relevancy_classification_english]]="Relevant","عَرَضِيّ",""))</f>
        <v/>
      </c>
      <c r="AN3775" t="str">
        <f>IF(Sudan_News12[[#This Row],[sentiment_analysis_english]]="Negative","سلبي",IF(Sudan_News12[[#This Row],[sentiment_analysis_english]]="Neutral","حيادي",IF(Sudan_News12[[#This Row],[sentiment_analysis_english]]="Positive","إيجابي","")))</f>
        <v/>
      </c>
      <c r="AO3775" t="e">
        <f>INDEX(TextClassificationList[],MATCH(Sudan_News12[[#This Row],[text_classification_arabic]],TextClassificationList[text_classification_arabic],0),1)</f>
        <v>#N/A</v>
      </c>
      <c r="AQ3775" t="e">
        <f>INDEX(TextClassificationList[],MATCH(Sudan_News12[[#This Row],[text_classification_arabic2]],TextClassificationList[text_classification_arabic],0),1)</f>
        <v>#N/A</v>
      </c>
      <c r="AS3775" t="e">
        <f>INDEX(TextClassificationList[],MATCH(Sudan_News12[[#This Row],[text_classification_arabic3]],TextClassificationList[text_classification_arabic],0),1)</f>
        <v>#N/A</v>
      </c>
      <c r="AU3775" t="e">
        <f>INDEX(TextClassificationList[],MATCH(Sudan_News12[[#This Row],[text_classification_arabic4]],TextClassificationList[text_classification_arabic],0),1)</f>
        <v>#N/A</v>
      </c>
      <c r="AW3775" t="e">
        <f>INDEX(TextClassificationList[],MATCH(Sudan_News12[[#This Row],[text_classification_arabic5]],TextClassificationList[text_classification_arabic],0),1)</f>
        <v>#N/A</v>
      </c>
    </row>
    <row r="3776" spans="1:49" x14ac:dyDescent="0.2">
      <c r="A3776">
        <v>1.2338946757670257E+18</v>
      </c>
      <c r="B3776">
        <v>1.2335255543322132E+18</v>
      </c>
      <c r="C3776" t="s">
        <v>14476</v>
      </c>
      <c r="D3776" s="1">
        <v>43891</v>
      </c>
      <c r="E3776" s="2">
        <v>5.5439814814814817E-2</v>
      </c>
      <c r="F3776">
        <v>200</v>
      </c>
      <c r="G3776">
        <v>1889611729</v>
      </c>
      <c r="H3776" t="s">
        <v>354</v>
      </c>
      <c r="I3776" t="s">
        <v>355</v>
      </c>
      <c r="J3776" t="s">
        <v>265</v>
      </c>
      <c r="K3776" t="s">
        <v>14477</v>
      </c>
      <c r="L3776" t="s">
        <v>266</v>
      </c>
      <c r="M3776" t="s">
        <v>267</v>
      </c>
      <c r="N3776" t="s">
        <v>267</v>
      </c>
      <c r="O3776" t="s">
        <v>267</v>
      </c>
      <c r="P3776">
        <v>0</v>
      </c>
      <c r="Q3776">
        <v>0</v>
      </c>
      <c r="R3776">
        <v>1</v>
      </c>
      <c r="S3776" t="s">
        <v>267</v>
      </c>
      <c r="T3776" t="s">
        <v>267</v>
      </c>
      <c r="U3776" t="s">
        <v>14478</v>
      </c>
      <c r="V3776" t="b">
        <v>0</v>
      </c>
      <c r="W3776" t="s">
        <v>265</v>
      </c>
      <c r="X3776">
        <v>0</v>
      </c>
      <c r="Y3776" t="s">
        <v>265</v>
      </c>
      <c r="Z3776" t="s">
        <v>265</v>
      </c>
      <c r="AA3776" t="s">
        <v>265</v>
      </c>
      <c r="AB3776" t="s">
        <v>265</v>
      </c>
      <c r="AC3776" t="s">
        <v>265</v>
      </c>
      <c r="AD3776" t="s">
        <v>265</v>
      </c>
      <c r="AE3776" t="s">
        <v>265</v>
      </c>
      <c r="AF3776" t="s">
        <v>14479</v>
      </c>
      <c r="AG3776" t="s">
        <v>265</v>
      </c>
      <c r="AH3776" t="s">
        <v>265</v>
      </c>
      <c r="AI3776" t="s">
        <v>265</v>
      </c>
      <c r="AJ3776" t="s">
        <v>265</v>
      </c>
      <c r="AL3776" t="str">
        <f>IF(Sudan_News12[[#This Row],[relevancy_classification_english]]="Relevant","مناسب",IF(Sudan_News12[[#This Row],[relevancy_classification_english]]="Relevant","عَرَضِيّ",""))</f>
        <v/>
      </c>
      <c r="AN3776" t="str">
        <f>IF(Sudan_News12[[#This Row],[sentiment_analysis_english]]="Negative","سلبي",IF(Sudan_News12[[#This Row],[sentiment_analysis_english]]="Neutral","حيادي",IF(Sudan_News12[[#This Row],[sentiment_analysis_english]]="Positive","إيجابي","")))</f>
        <v/>
      </c>
      <c r="AO3776" t="e">
        <f>INDEX(TextClassificationList[],MATCH(Sudan_News12[[#This Row],[text_classification_arabic]],TextClassificationList[text_classification_arabic],0),1)</f>
        <v>#N/A</v>
      </c>
      <c r="AQ3776" t="e">
        <f>INDEX(TextClassificationList[],MATCH(Sudan_News12[[#This Row],[text_classification_arabic2]],TextClassificationList[text_classification_arabic],0),1)</f>
        <v>#N/A</v>
      </c>
      <c r="AS3776" t="e">
        <f>INDEX(TextClassificationList[],MATCH(Sudan_News12[[#This Row],[text_classification_arabic3]],TextClassificationList[text_classification_arabic],0),1)</f>
        <v>#N/A</v>
      </c>
      <c r="AU3776" t="e">
        <f>INDEX(TextClassificationList[],MATCH(Sudan_News12[[#This Row],[text_classification_arabic4]],TextClassificationList[text_classification_arabic],0),1)</f>
        <v>#N/A</v>
      </c>
      <c r="AW3776" t="e">
        <f>INDEX(TextClassificationList[],MATCH(Sudan_News12[[#This Row],[text_classification_arabic5]],TextClassificationList[text_classification_arabic],0),1)</f>
        <v>#N/A</v>
      </c>
    </row>
    <row r="3777" spans="1:49" x14ac:dyDescent="0.2">
      <c r="A3777">
        <v>1.2338932267524956E+18</v>
      </c>
      <c r="B3777">
        <v>1.2335255543322132E+18</v>
      </c>
      <c r="C3777" t="s">
        <v>14480</v>
      </c>
      <c r="D3777" s="1">
        <v>43891</v>
      </c>
      <c r="E3777" s="2">
        <v>5.1435185185185188E-2</v>
      </c>
      <c r="F3777">
        <v>200</v>
      </c>
      <c r="G3777">
        <v>1889611729</v>
      </c>
      <c r="H3777" t="s">
        <v>354</v>
      </c>
      <c r="I3777" t="s">
        <v>355</v>
      </c>
      <c r="J3777" t="s">
        <v>265</v>
      </c>
      <c r="K3777" t="s">
        <v>14481</v>
      </c>
      <c r="L3777" t="s">
        <v>266</v>
      </c>
      <c r="M3777" t="s">
        <v>267</v>
      </c>
      <c r="N3777" t="s">
        <v>267</v>
      </c>
      <c r="O3777" t="s">
        <v>267</v>
      </c>
      <c r="P3777">
        <v>0</v>
      </c>
      <c r="Q3777">
        <v>0</v>
      </c>
      <c r="R3777">
        <v>1</v>
      </c>
      <c r="S3777" t="s">
        <v>267</v>
      </c>
      <c r="T3777" t="s">
        <v>267</v>
      </c>
      <c r="U3777" t="s">
        <v>14482</v>
      </c>
      <c r="V3777" t="b">
        <v>0</v>
      </c>
      <c r="W3777" t="s">
        <v>265</v>
      </c>
      <c r="X3777">
        <v>0</v>
      </c>
      <c r="Y3777" t="s">
        <v>265</v>
      </c>
      <c r="Z3777" t="s">
        <v>265</v>
      </c>
      <c r="AA3777" t="s">
        <v>265</v>
      </c>
      <c r="AB3777" t="s">
        <v>265</v>
      </c>
      <c r="AC3777" t="s">
        <v>265</v>
      </c>
      <c r="AD3777" t="s">
        <v>265</v>
      </c>
      <c r="AE3777" t="s">
        <v>265</v>
      </c>
      <c r="AF3777" t="s">
        <v>14483</v>
      </c>
      <c r="AG3777" t="s">
        <v>265</v>
      </c>
      <c r="AH3777" t="s">
        <v>265</v>
      </c>
      <c r="AI3777" t="s">
        <v>265</v>
      </c>
      <c r="AJ3777" t="s">
        <v>265</v>
      </c>
      <c r="AL3777" t="str">
        <f>IF(Sudan_News12[[#This Row],[relevancy_classification_english]]="Relevant","مناسب",IF(Sudan_News12[[#This Row],[relevancy_classification_english]]="Relevant","عَرَضِيّ",""))</f>
        <v/>
      </c>
      <c r="AN3777" t="str">
        <f>IF(Sudan_News12[[#This Row],[sentiment_analysis_english]]="Negative","سلبي",IF(Sudan_News12[[#This Row],[sentiment_analysis_english]]="Neutral","حيادي",IF(Sudan_News12[[#This Row],[sentiment_analysis_english]]="Positive","إيجابي","")))</f>
        <v/>
      </c>
      <c r="AO3777" t="e">
        <f>INDEX(TextClassificationList[],MATCH(Sudan_News12[[#This Row],[text_classification_arabic]],TextClassificationList[text_classification_arabic],0),1)</f>
        <v>#N/A</v>
      </c>
      <c r="AQ3777" t="e">
        <f>INDEX(TextClassificationList[],MATCH(Sudan_News12[[#This Row],[text_classification_arabic2]],TextClassificationList[text_classification_arabic],0),1)</f>
        <v>#N/A</v>
      </c>
      <c r="AS3777" t="e">
        <f>INDEX(TextClassificationList[],MATCH(Sudan_News12[[#This Row],[text_classification_arabic3]],TextClassificationList[text_classification_arabic],0),1)</f>
        <v>#N/A</v>
      </c>
      <c r="AU3777" t="e">
        <f>INDEX(TextClassificationList[],MATCH(Sudan_News12[[#This Row],[text_classification_arabic4]],TextClassificationList[text_classification_arabic],0),1)</f>
        <v>#N/A</v>
      </c>
      <c r="AW3777" t="e">
        <f>INDEX(TextClassificationList[],MATCH(Sudan_News12[[#This Row],[text_classification_arabic5]],TextClassificationList[text_classification_arabic],0),1)</f>
        <v>#N/A</v>
      </c>
    </row>
    <row r="3778" spans="1:49" x14ac:dyDescent="0.2">
      <c r="A3778">
        <v>1.2338146778907197E+18</v>
      </c>
      <c r="B3778">
        <v>1.2338146778907197E+18</v>
      </c>
      <c r="C3778" t="s">
        <v>14484</v>
      </c>
      <c r="D3778" s="1">
        <v>43890</v>
      </c>
      <c r="E3778" s="2">
        <v>0.83468750000000003</v>
      </c>
      <c r="F3778">
        <v>200</v>
      </c>
      <c r="G3778">
        <v>1889611729</v>
      </c>
      <c r="H3778" t="s">
        <v>354</v>
      </c>
      <c r="I3778" t="s">
        <v>355</v>
      </c>
      <c r="J3778" t="s">
        <v>265</v>
      </c>
      <c r="K3778" t="s">
        <v>3210</v>
      </c>
      <c r="L3778" t="s">
        <v>290</v>
      </c>
      <c r="M3778" t="s">
        <v>267</v>
      </c>
      <c r="N3778" t="s">
        <v>267</v>
      </c>
      <c r="O3778" t="s">
        <v>267</v>
      </c>
      <c r="P3778">
        <v>0</v>
      </c>
      <c r="Q3778">
        <v>0</v>
      </c>
      <c r="R3778">
        <v>0</v>
      </c>
      <c r="S3778" t="s">
        <v>267</v>
      </c>
      <c r="T3778" t="s">
        <v>267</v>
      </c>
      <c r="U3778" t="s">
        <v>14485</v>
      </c>
      <c r="V3778" t="b">
        <v>0</v>
      </c>
      <c r="W3778" t="s">
        <v>14486</v>
      </c>
      <c r="X3778">
        <v>0</v>
      </c>
      <c r="Y3778" t="s">
        <v>265</v>
      </c>
      <c r="Z3778" t="s">
        <v>265</v>
      </c>
      <c r="AA3778" t="s">
        <v>265</v>
      </c>
      <c r="AB3778" t="s">
        <v>265</v>
      </c>
      <c r="AC3778" t="s">
        <v>265</v>
      </c>
      <c r="AD3778" t="s">
        <v>265</v>
      </c>
      <c r="AE3778" t="s">
        <v>265</v>
      </c>
      <c r="AF3778" t="s">
        <v>267</v>
      </c>
      <c r="AG3778" t="s">
        <v>265</v>
      </c>
      <c r="AH3778" t="s">
        <v>265</v>
      </c>
      <c r="AI3778" t="s">
        <v>265</v>
      </c>
      <c r="AJ3778" t="s">
        <v>265</v>
      </c>
      <c r="AL3778" t="str">
        <f>IF(Sudan_News12[[#This Row],[relevancy_classification_english]]="Relevant","مناسب",IF(Sudan_News12[[#This Row],[relevancy_classification_english]]="Relevant","عَرَضِيّ",""))</f>
        <v/>
      </c>
      <c r="AN3778" t="str">
        <f>IF(Sudan_News12[[#This Row],[sentiment_analysis_english]]="Negative","سلبي",IF(Sudan_News12[[#This Row],[sentiment_analysis_english]]="Neutral","حيادي",IF(Sudan_News12[[#This Row],[sentiment_analysis_english]]="Positive","إيجابي","")))</f>
        <v/>
      </c>
      <c r="AO3778" t="e">
        <f>INDEX(TextClassificationList[],MATCH(Sudan_News12[[#This Row],[text_classification_arabic]],TextClassificationList[text_classification_arabic],0),1)</f>
        <v>#N/A</v>
      </c>
      <c r="AQ3778" t="e">
        <f>INDEX(TextClassificationList[],MATCH(Sudan_News12[[#This Row],[text_classification_arabic2]],TextClassificationList[text_classification_arabic],0),1)</f>
        <v>#N/A</v>
      </c>
      <c r="AS3778" t="e">
        <f>INDEX(TextClassificationList[],MATCH(Sudan_News12[[#This Row],[text_classification_arabic3]],TextClassificationList[text_classification_arabic],0),1)</f>
        <v>#N/A</v>
      </c>
      <c r="AU3778" t="e">
        <f>INDEX(TextClassificationList[],MATCH(Sudan_News12[[#This Row],[text_classification_arabic4]],TextClassificationList[text_classification_arabic],0),1)</f>
        <v>#N/A</v>
      </c>
      <c r="AW3778" t="e">
        <f>INDEX(TextClassificationList[],MATCH(Sudan_News12[[#This Row],[text_classification_arabic5]],TextClassificationList[text_classification_arabic],0),1)</f>
        <v>#N/A</v>
      </c>
    </row>
    <row r="3779" spans="1:49" x14ac:dyDescent="0.2">
      <c r="A3779">
        <v>1.2337008930963661E+18</v>
      </c>
      <c r="B3779">
        <v>1.2333891648355901E+18</v>
      </c>
      <c r="C3779" t="s">
        <v>14487</v>
      </c>
      <c r="D3779" s="1">
        <v>43890</v>
      </c>
      <c r="E3779" s="2">
        <v>0.52069444444444446</v>
      </c>
      <c r="F3779">
        <v>200</v>
      </c>
      <c r="G3779">
        <v>1889611729</v>
      </c>
      <c r="H3779" t="s">
        <v>354</v>
      </c>
      <c r="I3779" t="s">
        <v>355</v>
      </c>
      <c r="J3779" t="s">
        <v>265</v>
      </c>
      <c r="K3779" t="s">
        <v>14488</v>
      </c>
      <c r="L3779" t="s">
        <v>266</v>
      </c>
      <c r="M3779" t="s">
        <v>267</v>
      </c>
      <c r="N3779" t="s">
        <v>267</v>
      </c>
      <c r="O3779" t="s">
        <v>267</v>
      </c>
      <c r="P3779">
        <v>0</v>
      </c>
      <c r="Q3779">
        <v>1</v>
      </c>
      <c r="R3779">
        <v>1</v>
      </c>
      <c r="S3779" t="s">
        <v>267</v>
      </c>
      <c r="T3779" t="s">
        <v>267</v>
      </c>
      <c r="U3779" t="s">
        <v>14489</v>
      </c>
      <c r="V3779" t="b">
        <v>0</v>
      </c>
      <c r="W3779" t="s">
        <v>265</v>
      </c>
      <c r="X3779">
        <v>0</v>
      </c>
      <c r="Y3779" t="s">
        <v>265</v>
      </c>
      <c r="Z3779" t="s">
        <v>265</v>
      </c>
      <c r="AA3779" t="s">
        <v>265</v>
      </c>
      <c r="AB3779" t="s">
        <v>265</v>
      </c>
      <c r="AC3779" t="s">
        <v>265</v>
      </c>
      <c r="AD3779" t="s">
        <v>265</v>
      </c>
      <c r="AE3779" t="s">
        <v>265</v>
      </c>
      <c r="AF3779" t="s">
        <v>14490</v>
      </c>
      <c r="AG3779" t="s">
        <v>265</v>
      </c>
      <c r="AH3779" t="s">
        <v>265</v>
      </c>
      <c r="AI3779" t="s">
        <v>265</v>
      </c>
      <c r="AJ3779" t="s">
        <v>265</v>
      </c>
      <c r="AL3779" t="str">
        <f>IF(Sudan_News12[[#This Row],[relevancy_classification_english]]="Relevant","مناسب",IF(Sudan_News12[[#This Row],[relevancy_classification_english]]="Relevant","عَرَضِيّ",""))</f>
        <v/>
      </c>
      <c r="AN3779" t="str">
        <f>IF(Sudan_News12[[#This Row],[sentiment_analysis_english]]="Negative","سلبي",IF(Sudan_News12[[#This Row],[sentiment_analysis_english]]="Neutral","حيادي",IF(Sudan_News12[[#This Row],[sentiment_analysis_english]]="Positive","إيجابي","")))</f>
        <v/>
      </c>
      <c r="AO3779" t="e">
        <f>INDEX(TextClassificationList[],MATCH(Sudan_News12[[#This Row],[text_classification_arabic]],TextClassificationList[text_classification_arabic],0),1)</f>
        <v>#N/A</v>
      </c>
      <c r="AQ3779" t="e">
        <f>INDEX(TextClassificationList[],MATCH(Sudan_News12[[#This Row],[text_classification_arabic2]],TextClassificationList[text_classification_arabic],0),1)</f>
        <v>#N/A</v>
      </c>
      <c r="AS3779" t="e">
        <f>INDEX(TextClassificationList[],MATCH(Sudan_News12[[#This Row],[text_classification_arabic3]],TextClassificationList[text_classification_arabic],0),1)</f>
        <v>#N/A</v>
      </c>
      <c r="AU3779" t="e">
        <f>INDEX(TextClassificationList[],MATCH(Sudan_News12[[#This Row],[text_classification_arabic4]],TextClassificationList[text_classification_arabic],0),1)</f>
        <v>#N/A</v>
      </c>
      <c r="AW3779" t="e">
        <f>INDEX(TextClassificationList[],MATCH(Sudan_News12[[#This Row],[text_classification_arabic5]],TextClassificationList[text_classification_arabic],0),1)</f>
        <v>#N/A</v>
      </c>
    </row>
    <row r="3780" spans="1:49" x14ac:dyDescent="0.2">
      <c r="A3780">
        <v>1.2324203155585475E+18</v>
      </c>
      <c r="B3780">
        <v>1.2324203155585475E+18</v>
      </c>
      <c r="C3780" t="s">
        <v>14491</v>
      </c>
      <c r="D3780" s="1">
        <v>43886</v>
      </c>
      <c r="E3780" s="2">
        <v>0.98697916666666663</v>
      </c>
      <c r="F3780">
        <v>200</v>
      </c>
      <c r="G3780">
        <v>1889611729</v>
      </c>
      <c r="H3780" t="s">
        <v>354</v>
      </c>
      <c r="I3780" t="s">
        <v>355</v>
      </c>
      <c r="J3780" t="s">
        <v>265</v>
      </c>
      <c r="K3780" t="s">
        <v>14492</v>
      </c>
      <c r="L3780" t="s">
        <v>266</v>
      </c>
      <c r="M3780" t="s">
        <v>267</v>
      </c>
      <c r="N3780" t="s">
        <v>267</v>
      </c>
      <c r="O3780" t="s">
        <v>267</v>
      </c>
      <c r="P3780">
        <v>0</v>
      </c>
      <c r="Q3780">
        <v>0</v>
      </c>
      <c r="R3780">
        <v>0</v>
      </c>
      <c r="S3780" t="s">
        <v>267</v>
      </c>
      <c r="T3780" t="s">
        <v>267</v>
      </c>
      <c r="U3780" t="s">
        <v>14493</v>
      </c>
      <c r="V3780" t="b">
        <v>0</v>
      </c>
      <c r="W3780" t="s">
        <v>14494</v>
      </c>
      <c r="X3780">
        <v>0</v>
      </c>
      <c r="Y3780" t="s">
        <v>265</v>
      </c>
      <c r="Z3780" t="s">
        <v>265</v>
      </c>
      <c r="AA3780" t="s">
        <v>265</v>
      </c>
      <c r="AB3780" t="s">
        <v>265</v>
      </c>
      <c r="AC3780" t="s">
        <v>265</v>
      </c>
      <c r="AD3780" t="s">
        <v>265</v>
      </c>
      <c r="AE3780" t="s">
        <v>265</v>
      </c>
      <c r="AF3780" t="s">
        <v>267</v>
      </c>
      <c r="AG3780" t="s">
        <v>265</v>
      </c>
      <c r="AH3780" t="s">
        <v>265</v>
      </c>
      <c r="AI3780" t="s">
        <v>265</v>
      </c>
      <c r="AJ3780" t="s">
        <v>265</v>
      </c>
      <c r="AL3780" t="str">
        <f>IF(Sudan_News12[[#This Row],[relevancy_classification_english]]="Relevant","مناسب",IF(Sudan_News12[[#This Row],[relevancy_classification_english]]="Relevant","عَرَضِيّ",""))</f>
        <v/>
      </c>
      <c r="AN3780" t="str">
        <f>IF(Sudan_News12[[#This Row],[sentiment_analysis_english]]="Negative","سلبي",IF(Sudan_News12[[#This Row],[sentiment_analysis_english]]="Neutral","حيادي",IF(Sudan_News12[[#This Row],[sentiment_analysis_english]]="Positive","إيجابي","")))</f>
        <v/>
      </c>
      <c r="AO3780" t="e">
        <f>INDEX(TextClassificationList[],MATCH(Sudan_News12[[#This Row],[text_classification_arabic]],TextClassificationList[text_classification_arabic],0),1)</f>
        <v>#N/A</v>
      </c>
      <c r="AQ3780" t="e">
        <f>INDEX(TextClassificationList[],MATCH(Sudan_News12[[#This Row],[text_classification_arabic2]],TextClassificationList[text_classification_arabic],0),1)</f>
        <v>#N/A</v>
      </c>
      <c r="AS3780" t="e">
        <f>INDEX(TextClassificationList[],MATCH(Sudan_News12[[#This Row],[text_classification_arabic3]],TextClassificationList[text_classification_arabic],0),1)</f>
        <v>#N/A</v>
      </c>
      <c r="AU3780" t="e">
        <f>INDEX(TextClassificationList[],MATCH(Sudan_News12[[#This Row],[text_classification_arabic4]],TextClassificationList[text_classification_arabic],0),1)</f>
        <v>#N/A</v>
      </c>
      <c r="AW3780" t="e">
        <f>INDEX(TextClassificationList[],MATCH(Sudan_News12[[#This Row],[text_classification_arabic5]],TextClassificationList[text_classification_arabic],0),1)</f>
        <v>#N/A</v>
      </c>
    </row>
    <row r="3781" spans="1:49" x14ac:dyDescent="0.2">
      <c r="A3781">
        <v>1.2324198109837312E+18</v>
      </c>
      <c r="B3781">
        <v>1.2324198109837312E+18</v>
      </c>
      <c r="C3781" t="s">
        <v>14495</v>
      </c>
      <c r="D3781" s="1">
        <v>43886</v>
      </c>
      <c r="E3781" s="2">
        <v>0.98557870370370371</v>
      </c>
      <c r="F3781">
        <v>200</v>
      </c>
      <c r="G3781">
        <v>1889611729</v>
      </c>
      <c r="H3781" t="s">
        <v>354</v>
      </c>
      <c r="I3781" t="s">
        <v>355</v>
      </c>
      <c r="J3781" t="s">
        <v>265</v>
      </c>
      <c r="K3781" t="s">
        <v>14496</v>
      </c>
      <c r="L3781" t="s">
        <v>278</v>
      </c>
      <c r="M3781" t="s">
        <v>267</v>
      </c>
      <c r="N3781" t="s">
        <v>267</v>
      </c>
      <c r="O3781" t="s">
        <v>14497</v>
      </c>
      <c r="P3781">
        <v>0</v>
      </c>
      <c r="Q3781">
        <v>0</v>
      </c>
      <c r="R3781">
        <v>0</v>
      </c>
      <c r="S3781" t="s">
        <v>14498</v>
      </c>
      <c r="T3781" t="s">
        <v>267</v>
      </c>
      <c r="U3781" t="s">
        <v>14499</v>
      </c>
      <c r="V3781" t="b">
        <v>0</v>
      </c>
      <c r="W3781" t="s">
        <v>265</v>
      </c>
      <c r="X3781">
        <v>1</v>
      </c>
      <c r="Y3781" t="s">
        <v>14500</v>
      </c>
      <c r="Z3781" t="s">
        <v>265</v>
      </c>
      <c r="AA3781" t="s">
        <v>265</v>
      </c>
      <c r="AB3781" t="s">
        <v>265</v>
      </c>
      <c r="AC3781" t="s">
        <v>265</v>
      </c>
      <c r="AD3781" t="s">
        <v>265</v>
      </c>
      <c r="AE3781" t="s">
        <v>265</v>
      </c>
      <c r="AF3781" t="s">
        <v>267</v>
      </c>
      <c r="AG3781" t="s">
        <v>265</v>
      </c>
      <c r="AH3781" t="s">
        <v>265</v>
      </c>
      <c r="AI3781" t="s">
        <v>265</v>
      </c>
      <c r="AJ3781" t="s">
        <v>265</v>
      </c>
      <c r="AL3781" t="str">
        <f>IF(Sudan_News12[[#This Row],[relevancy_classification_english]]="Relevant","مناسب",IF(Sudan_News12[[#This Row],[relevancy_classification_english]]="Relevant","عَرَضِيّ",""))</f>
        <v/>
      </c>
      <c r="AN3781" t="str">
        <f>IF(Sudan_News12[[#This Row],[sentiment_analysis_english]]="Negative","سلبي",IF(Sudan_News12[[#This Row],[sentiment_analysis_english]]="Neutral","حيادي",IF(Sudan_News12[[#This Row],[sentiment_analysis_english]]="Positive","إيجابي","")))</f>
        <v/>
      </c>
      <c r="AO3781" t="e">
        <f>INDEX(TextClassificationList[],MATCH(Sudan_News12[[#This Row],[text_classification_arabic]],TextClassificationList[text_classification_arabic],0),1)</f>
        <v>#N/A</v>
      </c>
      <c r="AQ3781" t="e">
        <f>INDEX(TextClassificationList[],MATCH(Sudan_News12[[#This Row],[text_classification_arabic2]],TextClassificationList[text_classification_arabic],0),1)</f>
        <v>#N/A</v>
      </c>
      <c r="AS3781" t="e">
        <f>INDEX(TextClassificationList[],MATCH(Sudan_News12[[#This Row],[text_classification_arabic3]],TextClassificationList[text_classification_arabic],0),1)</f>
        <v>#N/A</v>
      </c>
      <c r="AU3781" t="e">
        <f>INDEX(TextClassificationList[],MATCH(Sudan_News12[[#This Row],[text_classification_arabic4]],TextClassificationList[text_classification_arabic],0),1)</f>
        <v>#N/A</v>
      </c>
      <c r="AW3781" t="e">
        <f>INDEX(TextClassificationList[],MATCH(Sudan_News12[[#This Row],[text_classification_arabic5]],TextClassificationList[text_classification_arabic],0),1)</f>
        <v>#N/A</v>
      </c>
    </row>
    <row r="3782" spans="1:49" x14ac:dyDescent="0.2">
      <c r="A3782">
        <v>1.2324136288941916E+18</v>
      </c>
      <c r="B3782">
        <v>1.2324136288941916E+18</v>
      </c>
      <c r="C3782" t="s">
        <v>14501</v>
      </c>
      <c r="D3782" s="1">
        <v>43886</v>
      </c>
      <c r="E3782" s="2">
        <v>0.96851851851851856</v>
      </c>
      <c r="F3782">
        <v>200</v>
      </c>
      <c r="G3782">
        <v>1889611729</v>
      </c>
      <c r="H3782" t="s">
        <v>354</v>
      </c>
      <c r="I3782" t="s">
        <v>355</v>
      </c>
      <c r="J3782" t="s">
        <v>265</v>
      </c>
      <c r="K3782" t="s">
        <v>14502</v>
      </c>
      <c r="L3782" t="s">
        <v>266</v>
      </c>
      <c r="M3782" t="s">
        <v>267</v>
      </c>
      <c r="N3782" t="s">
        <v>267</v>
      </c>
      <c r="O3782" t="s">
        <v>267</v>
      </c>
      <c r="P3782">
        <v>0</v>
      </c>
      <c r="Q3782">
        <v>0</v>
      </c>
      <c r="R3782">
        <v>0</v>
      </c>
      <c r="S3782" t="s">
        <v>267</v>
      </c>
      <c r="T3782" t="s">
        <v>267</v>
      </c>
      <c r="U3782" t="s">
        <v>14503</v>
      </c>
      <c r="V3782" t="b">
        <v>0</v>
      </c>
      <c r="W3782" t="s">
        <v>14504</v>
      </c>
      <c r="X3782">
        <v>0</v>
      </c>
      <c r="Y3782" t="s">
        <v>265</v>
      </c>
      <c r="Z3782" t="s">
        <v>265</v>
      </c>
      <c r="AA3782" t="s">
        <v>265</v>
      </c>
      <c r="AB3782" t="s">
        <v>265</v>
      </c>
      <c r="AC3782" t="s">
        <v>265</v>
      </c>
      <c r="AD3782" t="s">
        <v>265</v>
      </c>
      <c r="AE3782" t="s">
        <v>265</v>
      </c>
      <c r="AF3782" t="s">
        <v>267</v>
      </c>
      <c r="AG3782" t="s">
        <v>265</v>
      </c>
      <c r="AH3782" t="s">
        <v>265</v>
      </c>
      <c r="AI3782" t="s">
        <v>265</v>
      </c>
      <c r="AJ3782" t="s">
        <v>265</v>
      </c>
      <c r="AL3782" t="str">
        <f>IF(Sudan_News12[[#This Row],[relevancy_classification_english]]="Relevant","مناسب",IF(Sudan_News12[[#This Row],[relevancy_classification_english]]="Relevant","عَرَضِيّ",""))</f>
        <v/>
      </c>
      <c r="AN3782" t="str">
        <f>IF(Sudan_News12[[#This Row],[sentiment_analysis_english]]="Negative","سلبي",IF(Sudan_News12[[#This Row],[sentiment_analysis_english]]="Neutral","حيادي",IF(Sudan_News12[[#This Row],[sentiment_analysis_english]]="Positive","إيجابي","")))</f>
        <v/>
      </c>
      <c r="AO3782" t="e">
        <f>INDEX(TextClassificationList[],MATCH(Sudan_News12[[#This Row],[text_classification_arabic]],TextClassificationList[text_classification_arabic],0),1)</f>
        <v>#N/A</v>
      </c>
      <c r="AQ3782" t="e">
        <f>INDEX(TextClassificationList[],MATCH(Sudan_News12[[#This Row],[text_classification_arabic2]],TextClassificationList[text_classification_arabic],0),1)</f>
        <v>#N/A</v>
      </c>
      <c r="AS3782" t="e">
        <f>INDEX(TextClassificationList[],MATCH(Sudan_News12[[#This Row],[text_classification_arabic3]],TextClassificationList[text_classification_arabic],0),1)</f>
        <v>#N/A</v>
      </c>
      <c r="AU3782" t="e">
        <f>INDEX(TextClassificationList[],MATCH(Sudan_News12[[#This Row],[text_classification_arabic4]],TextClassificationList[text_classification_arabic],0),1)</f>
        <v>#N/A</v>
      </c>
      <c r="AW3782" t="e">
        <f>INDEX(TextClassificationList[],MATCH(Sudan_News12[[#This Row],[text_classification_arabic5]],TextClassificationList[text_classification_arabic],0),1)</f>
        <v>#N/A</v>
      </c>
    </row>
    <row r="3783" spans="1:49" x14ac:dyDescent="0.2">
      <c r="A3783">
        <v>1.2324129873838612E+18</v>
      </c>
      <c r="B3783">
        <v>1.2324129873838612E+18</v>
      </c>
      <c r="C3783" t="s">
        <v>14505</v>
      </c>
      <c r="D3783" s="1">
        <v>43886</v>
      </c>
      <c r="E3783" s="2">
        <v>0.96674768518518517</v>
      </c>
      <c r="F3783">
        <v>200</v>
      </c>
      <c r="G3783">
        <v>1889611729</v>
      </c>
      <c r="H3783" t="s">
        <v>354</v>
      </c>
      <c r="I3783" t="s">
        <v>355</v>
      </c>
      <c r="J3783" t="s">
        <v>265</v>
      </c>
      <c r="K3783" t="s">
        <v>14506</v>
      </c>
      <c r="L3783" t="s">
        <v>266</v>
      </c>
      <c r="M3783" t="s">
        <v>267</v>
      </c>
      <c r="N3783" t="s">
        <v>267</v>
      </c>
      <c r="O3783" t="s">
        <v>267</v>
      </c>
      <c r="P3783">
        <v>0</v>
      </c>
      <c r="Q3783">
        <v>0</v>
      </c>
      <c r="R3783">
        <v>0</v>
      </c>
      <c r="S3783" t="s">
        <v>267</v>
      </c>
      <c r="T3783" t="s">
        <v>267</v>
      </c>
      <c r="U3783" t="s">
        <v>14507</v>
      </c>
      <c r="V3783" t="b">
        <v>0</v>
      </c>
      <c r="W3783" t="s">
        <v>14508</v>
      </c>
      <c r="X3783">
        <v>0</v>
      </c>
      <c r="Y3783" t="s">
        <v>265</v>
      </c>
      <c r="Z3783" t="s">
        <v>265</v>
      </c>
      <c r="AA3783" t="s">
        <v>265</v>
      </c>
      <c r="AB3783" t="s">
        <v>265</v>
      </c>
      <c r="AC3783" t="s">
        <v>265</v>
      </c>
      <c r="AD3783" t="s">
        <v>265</v>
      </c>
      <c r="AE3783" t="s">
        <v>265</v>
      </c>
      <c r="AF3783" t="s">
        <v>267</v>
      </c>
      <c r="AG3783" t="s">
        <v>265</v>
      </c>
      <c r="AH3783" t="s">
        <v>265</v>
      </c>
      <c r="AI3783" t="s">
        <v>265</v>
      </c>
      <c r="AJ3783" t="s">
        <v>265</v>
      </c>
      <c r="AL3783" t="str">
        <f>IF(Sudan_News12[[#This Row],[relevancy_classification_english]]="Relevant","مناسب",IF(Sudan_News12[[#This Row],[relevancy_classification_english]]="Relevant","عَرَضِيّ",""))</f>
        <v/>
      </c>
      <c r="AN3783" t="str">
        <f>IF(Sudan_News12[[#This Row],[sentiment_analysis_english]]="Negative","سلبي",IF(Sudan_News12[[#This Row],[sentiment_analysis_english]]="Neutral","حيادي",IF(Sudan_News12[[#This Row],[sentiment_analysis_english]]="Positive","إيجابي","")))</f>
        <v/>
      </c>
      <c r="AO3783" t="e">
        <f>INDEX(TextClassificationList[],MATCH(Sudan_News12[[#This Row],[text_classification_arabic]],TextClassificationList[text_classification_arabic],0),1)</f>
        <v>#N/A</v>
      </c>
      <c r="AQ3783" t="e">
        <f>INDEX(TextClassificationList[],MATCH(Sudan_News12[[#This Row],[text_classification_arabic2]],TextClassificationList[text_classification_arabic],0),1)</f>
        <v>#N/A</v>
      </c>
      <c r="AS3783" t="e">
        <f>INDEX(TextClassificationList[],MATCH(Sudan_News12[[#This Row],[text_classification_arabic3]],TextClassificationList[text_classification_arabic],0),1)</f>
        <v>#N/A</v>
      </c>
      <c r="AU3783" t="e">
        <f>INDEX(TextClassificationList[],MATCH(Sudan_News12[[#This Row],[text_classification_arabic4]],TextClassificationList[text_classification_arabic],0),1)</f>
        <v>#N/A</v>
      </c>
      <c r="AW3783" t="e">
        <f>INDEX(TextClassificationList[],MATCH(Sudan_News12[[#This Row],[text_classification_arabic5]],TextClassificationList[text_classification_arabic],0),1)</f>
        <v>#N/A</v>
      </c>
    </row>
    <row r="3784" spans="1:49" x14ac:dyDescent="0.2">
      <c r="A3784">
        <v>1.2323107104676168E+18</v>
      </c>
      <c r="B3784">
        <v>1.2320757965813555E+18</v>
      </c>
      <c r="C3784" t="s">
        <v>14509</v>
      </c>
      <c r="D3784" s="1">
        <v>43886</v>
      </c>
      <c r="E3784" s="2">
        <v>0.68452546296296302</v>
      </c>
      <c r="F3784">
        <v>200</v>
      </c>
      <c r="G3784">
        <v>1889611729</v>
      </c>
      <c r="H3784" t="s">
        <v>354</v>
      </c>
      <c r="I3784" t="s">
        <v>355</v>
      </c>
      <c r="J3784" t="s">
        <v>265</v>
      </c>
      <c r="K3784" t="s">
        <v>14510</v>
      </c>
      <c r="L3784" t="s">
        <v>276</v>
      </c>
      <c r="M3784" t="s">
        <v>267</v>
      </c>
      <c r="N3784" t="s">
        <v>267</v>
      </c>
      <c r="O3784" t="s">
        <v>267</v>
      </c>
      <c r="P3784">
        <v>0</v>
      </c>
      <c r="Q3784">
        <v>0</v>
      </c>
      <c r="R3784">
        <v>0</v>
      </c>
      <c r="S3784" t="s">
        <v>267</v>
      </c>
      <c r="T3784" t="s">
        <v>267</v>
      </c>
      <c r="U3784" t="s">
        <v>14511</v>
      </c>
      <c r="V3784" t="b">
        <v>0</v>
      </c>
      <c r="W3784" t="s">
        <v>265</v>
      </c>
      <c r="X3784">
        <v>0</v>
      </c>
      <c r="Y3784" t="s">
        <v>265</v>
      </c>
      <c r="Z3784" t="s">
        <v>265</v>
      </c>
      <c r="AA3784" t="s">
        <v>265</v>
      </c>
      <c r="AB3784" t="s">
        <v>265</v>
      </c>
      <c r="AC3784" t="s">
        <v>265</v>
      </c>
      <c r="AD3784" t="s">
        <v>265</v>
      </c>
      <c r="AE3784" t="s">
        <v>265</v>
      </c>
      <c r="AF3784" t="s">
        <v>14512</v>
      </c>
      <c r="AG3784" t="s">
        <v>265</v>
      </c>
      <c r="AH3784" t="s">
        <v>265</v>
      </c>
      <c r="AI3784" t="s">
        <v>265</v>
      </c>
      <c r="AJ3784" t="s">
        <v>265</v>
      </c>
      <c r="AL3784" t="str">
        <f>IF(Sudan_News12[[#This Row],[relevancy_classification_english]]="Relevant","مناسب",IF(Sudan_News12[[#This Row],[relevancy_classification_english]]="Relevant","عَرَضِيّ",""))</f>
        <v/>
      </c>
      <c r="AN3784" t="str">
        <f>IF(Sudan_News12[[#This Row],[sentiment_analysis_english]]="Negative","سلبي",IF(Sudan_News12[[#This Row],[sentiment_analysis_english]]="Neutral","حيادي",IF(Sudan_News12[[#This Row],[sentiment_analysis_english]]="Positive","إيجابي","")))</f>
        <v/>
      </c>
      <c r="AO3784" t="e">
        <f>INDEX(TextClassificationList[],MATCH(Sudan_News12[[#This Row],[text_classification_arabic]],TextClassificationList[text_classification_arabic],0),1)</f>
        <v>#N/A</v>
      </c>
      <c r="AQ3784" t="e">
        <f>INDEX(TextClassificationList[],MATCH(Sudan_News12[[#This Row],[text_classification_arabic2]],TextClassificationList[text_classification_arabic],0),1)</f>
        <v>#N/A</v>
      </c>
      <c r="AS3784" t="e">
        <f>INDEX(TextClassificationList[],MATCH(Sudan_News12[[#This Row],[text_classification_arabic3]],TextClassificationList[text_classification_arabic],0),1)</f>
        <v>#N/A</v>
      </c>
      <c r="AU3784" t="e">
        <f>INDEX(TextClassificationList[],MATCH(Sudan_News12[[#This Row],[text_classification_arabic4]],TextClassificationList[text_classification_arabic],0),1)</f>
        <v>#N/A</v>
      </c>
      <c r="AW3784" t="e">
        <f>INDEX(TextClassificationList[],MATCH(Sudan_News12[[#This Row],[text_classification_arabic5]],TextClassificationList[text_classification_arabic],0),1)</f>
        <v>#N/A</v>
      </c>
    </row>
    <row r="3785" spans="1:49" x14ac:dyDescent="0.2">
      <c r="A3785">
        <v>1.2323075802502676E+18</v>
      </c>
      <c r="B3785">
        <v>1.232253281994494E+18</v>
      </c>
      <c r="C3785" t="s">
        <v>14513</v>
      </c>
      <c r="D3785" s="1">
        <v>43886</v>
      </c>
      <c r="E3785" s="2">
        <v>0.67587962962962966</v>
      </c>
      <c r="F3785">
        <v>200</v>
      </c>
      <c r="G3785">
        <v>1889611729</v>
      </c>
      <c r="H3785" t="s">
        <v>354</v>
      </c>
      <c r="I3785" t="s">
        <v>355</v>
      </c>
      <c r="J3785" t="s">
        <v>265</v>
      </c>
      <c r="K3785" t="s">
        <v>14514</v>
      </c>
      <c r="L3785" t="s">
        <v>266</v>
      </c>
      <c r="M3785" t="s">
        <v>267</v>
      </c>
      <c r="N3785" t="s">
        <v>267</v>
      </c>
      <c r="O3785" t="s">
        <v>267</v>
      </c>
      <c r="P3785">
        <v>0</v>
      </c>
      <c r="Q3785">
        <v>0</v>
      </c>
      <c r="R3785">
        <v>0</v>
      </c>
      <c r="S3785" t="s">
        <v>267</v>
      </c>
      <c r="T3785" t="s">
        <v>267</v>
      </c>
      <c r="U3785" t="s">
        <v>14515</v>
      </c>
      <c r="V3785" t="b">
        <v>0</v>
      </c>
      <c r="W3785" t="s">
        <v>265</v>
      </c>
      <c r="X3785">
        <v>0</v>
      </c>
      <c r="Y3785" t="s">
        <v>265</v>
      </c>
      <c r="Z3785" t="s">
        <v>265</v>
      </c>
      <c r="AA3785" t="s">
        <v>265</v>
      </c>
      <c r="AB3785" t="s">
        <v>265</v>
      </c>
      <c r="AC3785" t="s">
        <v>265</v>
      </c>
      <c r="AD3785" t="s">
        <v>265</v>
      </c>
      <c r="AE3785" t="s">
        <v>265</v>
      </c>
      <c r="AF3785" t="s">
        <v>267</v>
      </c>
      <c r="AG3785" t="s">
        <v>265</v>
      </c>
      <c r="AH3785" t="s">
        <v>265</v>
      </c>
      <c r="AI3785" t="s">
        <v>265</v>
      </c>
      <c r="AJ3785" t="s">
        <v>265</v>
      </c>
      <c r="AL3785" t="str">
        <f>IF(Sudan_News12[[#This Row],[relevancy_classification_english]]="Relevant","مناسب",IF(Sudan_News12[[#This Row],[relevancy_classification_english]]="Relevant","عَرَضِيّ",""))</f>
        <v/>
      </c>
      <c r="AN3785" t="str">
        <f>IF(Sudan_News12[[#This Row],[sentiment_analysis_english]]="Negative","سلبي",IF(Sudan_News12[[#This Row],[sentiment_analysis_english]]="Neutral","حيادي",IF(Sudan_News12[[#This Row],[sentiment_analysis_english]]="Positive","إيجابي","")))</f>
        <v/>
      </c>
      <c r="AO3785" t="e">
        <f>INDEX(TextClassificationList[],MATCH(Sudan_News12[[#This Row],[text_classification_arabic]],TextClassificationList[text_classification_arabic],0),1)</f>
        <v>#N/A</v>
      </c>
      <c r="AQ3785" t="e">
        <f>INDEX(TextClassificationList[],MATCH(Sudan_News12[[#This Row],[text_classification_arabic2]],TextClassificationList[text_classification_arabic],0),1)</f>
        <v>#N/A</v>
      </c>
      <c r="AS3785" t="e">
        <f>INDEX(TextClassificationList[],MATCH(Sudan_News12[[#This Row],[text_classification_arabic3]],TextClassificationList[text_classification_arabic],0),1)</f>
        <v>#N/A</v>
      </c>
      <c r="AU3785" t="e">
        <f>INDEX(TextClassificationList[],MATCH(Sudan_News12[[#This Row],[text_classification_arabic4]],TextClassificationList[text_classification_arabic],0),1)</f>
        <v>#N/A</v>
      </c>
      <c r="AW3785" t="e">
        <f>INDEX(TextClassificationList[],MATCH(Sudan_News12[[#This Row],[text_classification_arabic5]],TextClassificationList[text_classification_arabic],0),1)</f>
        <v>#N/A</v>
      </c>
    </row>
    <row r="3786" spans="1:49" x14ac:dyDescent="0.2">
      <c r="A3786">
        <v>1.232052709244756E+18</v>
      </c>
      <c r="B3786">
        <v>1.232052709244756E+18</v>
      </c>
      <c r="C3786" t="s">
        <v>14516</v>
      </c>
      <c r="D3786" s="1">
        <v>43885</v>
      </c>
      <c r="E3786" s="2">
        <v>0.97256944444444449</v>
      </c>
      <c r="F3786">
        <v>200</v>
      </c>
      <c r="G3786">
        <v>1889611729</v>
      </c>
      <c r="H3786" t="s">
        <v>354</v>
      </c>
      <c r="I3786" t="s">
        <v>355</v>
      </c>
      <c r="J3786" t="s">
        <v>265</v>
      </c>
      <c r="K3786" t="s">
        <v>14517</v>
      </c>
      <c r="L3786" t="s">
        <v>266</v>
      </c>
      <c r="M3786" t="s">
        <v>267</v>
      </c>
      <c r="N3786" t="s">
        <v>267</v>
      </c>
      <c r="O3786" t="s">
        <v>267</v>
      </c>
      <c r="P3786">
        <v>2</v>
      </c>
      <c r="Q3786">
        <v>1</v>
      </c>
      <c r="R3786">
        <v>0</v>
      </c>
      <c r="S3786" t="s">
        <v>14518</v>
      </c>
      <c r="T3786" t="s">
        <v>267</v>
      </c>
      <c r="U3786" t="s">
        <v>14519</v>
      </c>
      <c r="V3786" t="b">
        <v>0</v>
      </c>
      <c r="W3786" t="s">
        <v>265</v>
      </c>
      <c r="X3786">
        <v>0</v>
      </c>
      <c r="Y3786" t="s">
        <v>265</v>
      </c>
      <c r="Z3786" t="s">
        <v>265</v>
      </c>
      <c r="AA3786" t="s">
        <v>265</v>
      </c>
      <c r="AB3786" t="s">
        <v>265</v>
      </c>
      <c r="AC3786" t="s">
        <v>265</v>
      </c>
      <c r="AD3786" t="s">
        <v>265</v>
      </c>
      <c r="AE3786" t="s">
        <v>265</v>
      </c>
      <c r="AF3786" t="s">
        <v>267</v>
      </c>
      <c r="AG3786" t="s">
        <v>265</v>
      </c>
      <c r="AH3786" t="s">
        <v>265</v>
      </c>
      <c r="AI3786" t="s">
        <v>265</v>
      </c>
      <c r="AJ3786" t="s">
        <v>265</v>
      </c>
      <c r="AL3786" t="str">
        <f>IF(Sudan_News12[[#This Row],[relevancy_classification_english]]="Relevant","مناسب",IF(Sudan_News12[[#This Row],[relevancy_classification_english]]="Relevant","عَرَضِيّ",""))</f>
        <v/>
      </c>
      <c r="AN3786" t="str">
        <f>IF(Sudan_News12[[#This Row],[sentiment_analysis_english]]="Negative","سلبي",IF(Sudan_News12[[#This Row],[sentiment_analysis_english]]="Neutral","حيادي",IF(Sudan_News12[[#This Row],[sentiment_analysis_english]]="Positive","إيجابي","")))</f>
        <v/>
      </c>
      <c r="AO3786" t="e">
        <f>INDEX(TextClassificationList[],MATCH(Sudan_News12[[#This Row],[text_classification_arabic]],TextClassificationList[text_classification_arabic],0),1)</f>
        <v>#N/A</v>
      </c>
      <c r="AQ3786" t="e">
        <f>INDEX(TextClassificationList[],MATCH(Sudan_News12[[#This Row],[text_classification_arabic2]],TextClassificationList[text_classification_arabic],0),1)</f>
        <v>#N/A</v>
      </c>
      <c r="AS3786" t="e">
        <f>INDEX(TextClassificationList[],MATCH(Sudan_News12[[#This Row],[text_classification_arabic3]],TextClassificationList[text_classification_arabic],0),1)</f>
        <v>#N/A</v>
      </c>
      <c r="AU3786" t="e">
        <f>INDEX(TextClassificationList[],MATCH(Sudan_News12[[#This Row],[text_classification_arabic4]],TextClassificationList[text_classification_arabic],0),1)</f>
        <v>#N/A</v>
      </c>
      <c r="AW3786" t="e">
        <f>INDEX(TextClassificationList[],MATCH(Sudan_News12[[#This Row],[text_classification_arabic5]],TextClassificationList[text_classification_arabic],0),1)</f>
        <v>#N/A</v>
      </c>
    </row>
    <row r="3787" spans="1:49" x14ac:dyDescent="0.2">
      <c r="A3787">
        <v>1.2309970485158134E+18</v>
      </c>
      <c r="B3787">
        <v>1.2309970485158134E+18</v>
      </c>
      <c r="C3787" t="s">
        <v>14520</v>
      </c>
      <c r="D3787" s="1">
        <v>43883</v>
      </c>
      <c r="E3787" s="2">
        <v>5.9502314814814813E-2</v>
      </c>
      <c r="F3787">
        <v>200</v>
      </c>
      <c r="G3787">
        <v>1889611729</v>
      </c>
      <c r="H3787" t="s">
        <v>354</v>
      </c>
      <c r="I3787" t="s">
        <v>355</v>
      </c>
      <c r="J3787" t="s">
        <v>265</v>
      </c>
      <c r="K3787" t="s">
        <v>14521</v>
      </c>
      <c r="L3787" t="s">
        <v>266</v>
      </c>
      <c r="M3787" t="s">
        <v>267</v>
      </c>
      <c r="N3787" t="s">
        <v>267</v>
      </c>
      <c r="O3787" t="s">
        <v>267</v>
      </c>
      <c r="P3787">
        <v>0</v>
      </c>
      <c r="Q3787">
        <v>0</v>
      </c>
      <c r="R3787">
        <v>0</v>
      </c>
      <c r="S3787" t="s">
        <v>14522</v>
      </c>
      <c r="T3787" t="s">
        <v>267</v>
      </c>
      <c r="U3787" t="s">
        <v>14523</v>
      </c>
      <c r="V3787" t="b">
        <v>0</v>
      </c>
      <c r="W3787" t="s">
        <v>265</v>
      </c>
      <c r="X3787">
        <v>0</v>
      </c>
      <c r="Y3787" t="s">
        <v>265</v>
      </c>
      <c r="Z3787" t="s">
        <v>265</v>
      </c>
      <c r="AA3787" t="s">
        <v>265</v>
      </c>
      <c r="AB3787" t="s">
        <v>265</v>
      </c>
      <c r="AC3787" t="s">
        <v>265</v>
      </c>
      <c r="AD3787" t="s">
        <v>265</v>
      </c>
      <c r="AE3787" t="s">
        <v>265</v>
      </c>
      <c r="AF3787" t="s">
        <v>267</v>
      </c>
      <c r="AG3787" t="s">
        <v>265</v>
      </c>
      <c r="AH3787" t="s">
        <v>265</v>
      </c>
      <c r="AI3787" t="s">
        <v>265</v>
      </c>
      <c r="AJ3787" t="s">
        <v>265</v>
      </c>
      <c r="AL3787" t="str">
        <f>IF(Sudan_News12[[#This Row],[relevancy_classification_english]]="Relevant","مناسب",IF(Sudan_News12[[#This Row],[relevancy_classification_english]]="Relevant","عَرَضِيّ",""))</f>
        <v/>
      </c>
      <c r="AN3787" t="str">
        <f>IF(Sudan_News12[[#This Row],[sentiment_analysis_english]]="Negative","سلبي",IF(Sudan_News12[[#This Row],[sentiment_analysis_english]]="Neutral","حيادي",IF(Sudan_News12[[#This Row],[sentiment_analysis_english]]="Positive","إيجابي","")))</f>
        <v/>
      </c>
      <c r="AO3787" t="e">
        <f>INDEX(TextClassificationList[],MATCH(Sudan_News12[[#This Row],[text_classification_arabic]],TextClassificationList[text_classification_arabic],0),1)</f>
        <v>#N/A</v>
      </c>
      <c r="AQ3787" t="e">
        <f>INDEX(TextClassificationList[],MATCH(Sudan_News12[[#This Row],[text_classification_arabic2]],TextClassificationList[text_classification_arabic],0),1)</f>
        <v>#N/A</v>
      </c>
      <c r="AS3787" t="e">
        <f>INDEX(TextClassificationList[],MATCH(Sudan_News12[[#This Row],[text_classification_arabic3]],TextClassificationList[text_classification_arabic],0),1)</f>
        <v>#N/A</v>
      </c>
      <c r="AU3787" t="e">
        <f>INDEX(TextClassificationList[],MATCH(Sudan_News12[[#This Row],[text_classification_arabic4]],TextClassificationList[text_classification_arabic],0),1)</f>
        <v>#N/A</v>
      </c>
      <c r="AW3787" t="e">
        <f>INDEX(TextClassificationList[],MATCH(Sudan_News12[[#This Row],[text_classification_arabic5]],TextClassificationList[text_classification_arabic],0),1)</f>
        <v>#N/A</v>
      </c>
    </row>
    <row r="3788" spans="1:49" x14ac:dyDescent="0.2">
      <c r="A3788">
        <v>1.2304647804414648E+18</v>
      </c>
      <c r="B3788">
        <v>1.2301192523525202E+18</v>
      </c>
      <c r="C3788" t="s">
        <v>14524</v>
      </c>
      <c r="D3788" s="1">
        <v>43881</v>
      </c>
      <c r="E3788" s="2">
        <v>0.59072916666666664</v>
      </c>
      <c r="F3788">
        <v>200</v>
      </c>
      <c r="G3788">
        <v>1889611729</v>
      </c>
      <c r="H3788" t="s">
        <v>354</v>
      </c>
      <c r="I3788" t="s">
        <v>355</v>
      </c>
      <c r="J3788" t="s">
        <v>265</v>
      </c>
      <c r="K3788" t="s">
        <v>14525</v>
      </c>
      <c r="L3788" t="s">
        <v>266</v>
      </c>
      <c r="M3788" t="s">
        <v>267</v>
      </c>
      <c r="N3788" t="s">
        <v>267</v>
      </c>
      <c r="O3788" t="s">
        <v>267</v>
      </c>
      <c r="P3788">
        <v>0</v>
      </c>
      <c r="Q3788">
        <v>0</v>
      </c>
      <c r="R3788">
        <v>0</v>
      </c>
      <c r="S3788" t="s">
        <v>267</v>
      </c>
      <c r="T3788" t="s">
        <v>267</v>
      </c>
      <c r="U3788" t="s">
        <v>14526</v>
      </c>
      <c r="V3788" t="b">
        <v>0</v>
      </c>
      <c r="W3788" t="s">
        <v>265</v>
      </c>
      <c r="X3788">
        <v>0</v>
      </c>
      <c r="Y3788" t="s">
        <v>265</v>
      </c>
      <c r="Z3788" t="s">
        <v>265</v>
      </c>
      <c r="AA3788" t="s">
        <v>265</v>
      </c>
      <c r="AB3788" t="s">
        <v>265</v>
      </c>
      <c r="AC3788" t="s">
        <v>265</v>
      </c>
      <c r="AD3788" t="s">
        <v>265</v>
      </c>
      <c r="AE3788" t="s">
        <v>265</v>
      </c>
      <c r="AF3788" t="s">
        <v>14527</v>
      </c>
      <c r="AG3788" t="s">
        <v>265</v>
      </c>
      <c r="AH3788" t="s">
        <v>265</v>
      </c>
      <c r="AI3788" t="s">
        <v>265</v>
      </c>
      <c r="AJ3788" t="s">
        <v>265</v>
      </c>
      <c r="AL3788" t="str">
        <f>IF(Sudan_News12[[#This Row],[relevancy_classification_english]]="Relevant","مناسب",IF(Sudan_News12[[#This Row],[relevancy_classification_english]]="Relevant","عَرَضِيّ",""))</f>
        <v/>
      </c>
      <c r="AN3788" t="str">
        <f>IF(Sudan_News12[[#This Row],[sentiment_analysis_english]]="Negative","سلبي",IF(Sudan_News12[[#This Row],[sentiment_analysis_english]]="Neutral","حيادي",IF(Sudan_News12[[#This Row],[sentiment_analysis_english]]="Positive","إيجابي","")))</f>
        <v/>
      </c>
      <c r="AO3788" t="e">
        <f>INDEX(TextClassificationList[],MATCH(Sudan_News12[[#This Row],[text_classification_arabic]],TextClassificationList[text_classification_arabic],0),1)</f>
        <v>#N/A</v>
      </c>
      <c r="AQ3788" t="e">
        <f>INDEX(TextClassificationList[],MATCH(Sudan_News12[[#This Row],[text_classification_arabic2]],TextClassificationList[text_classification_arabic],0),1)</f>
        <v>#N/A</v>
      </c>
      <c r="AS3788" t="e">
        <f>INDEX(TextClassificationList[],MATCH(Sudan_News12[[#This Row],[text_classification_arabic3]],TextClassificationList[text_classification_arabic],0),1)</f>
        <v>#N/A</v>
      </c>
      <c r="AU3788" t="e">
        <f>INDEX(TextClassificationList[],MATCH(Sudan_News12[[#This Row],[text_classification_arabic4]],TextClassificationList[text_classification_arabic],0),1)</f>
        <v>#N/A</v>
      </c>
      <c r="AW3788" t="e">
        <f>INDEX(TextClassificationList[],MATCH(Sudan_News12[[#This Row],[text_classification_arabic5]],TextClassificationList[text_classification_arabic],0),1)</f>
        <v>#N/A</v>
      </c>
    </row>
    <row r="3789" spans="1:49" x14ac:dyDescent="0.2">
      <c r="A3789">
        <v>1.2304629937350042E+18</v>
      </c>
      <c r="B3789">
        <v>1.230251841289642E+18</v>
      </c>
      <c r="C3789" t="s">
        <v>14528</v>
      </c>
      <c r="D3789" s="1">
        <v>43881</v>
      </c>
      <c r="E3789" s="2">
        <v>0.58579861111111109</v>
      </c>
      <c r="F3789">
        <v>200</v>
      </c>
      <c r="G3789">
        <v>1889611729</v>
      </c>
      <c r="H3789" t="s">
        <v>354</v>
      </c>
      <c r="I3789" t="s">
        <v>355</v>
      </c>
      <c r="J3789" t="s">
        <v>265</v>
      </c>
      <c r="K3789" t="s">
        <v>14529</v>
      </c>
      <c r="L3789" t="s">
        <v>266</v>
      </c>
      <c r="M3789" t="s">
        <v>267</v>
      </c>
      <c r="N3789" t="s">
        <v>267</v>
      </c>
      <c r="O3789" t="s">
        <v>267</v>
      </c>
      <c r="P3789">
        <v>0</v>
      </c>
      <c r="Q3789">
        <v>0</v>
      </c>
      <c r="R3789">
        <v>0</v>
      </c>
      <c r="S3789" t="s">
        <v>267</v>
      </c>
      <c r="T3789" t="s">
        <v>267</v>
      </c>
      <c r="U3789" t="s">
        <v>14530</v>
      </c>
      <c r="V3789" t="b">
        <v>0</v>
      </c>
      <c r="W3789" t="s">
        <v>265</v>
      </c>
      <c r="X3789">
        <v>0</v>
      </c>
      <c r="Y3789" t="s">
        <v>265</v>
      </c>
      <c r="Z3789" t="s">
        <v>265</v>
      </c>
      <c r="AA3789" t="s">
        <v>265</v>
      </c>
      <c r="AB3789" t="s">
        <v>265</v>
      </c>
      <c r="AC3789" t="s">
        <v>265</v>
      </c>
      <c r="AD3789" t="s">
        <v>265</v>
      </c>
      <c r="AE3789" t="s">
        <v>265</v>
      </c>
      <c r="AF3789" t="s">
        <v>14531</v>
      </c>
      <c r="AG3789" t="s">
        <v>265</v>
      </c>
      <c r="AH3789" t="s">
        <v>265</v>
      </c>
      <c r="AI3789" t="s">
        <v>265</v>
      </c>
      <c r="AJ3789" t="s">
        <v>265</v>
      </c>
      <c r="AL3789" t="str">
        <f>IF(Sudan_News12[[#This Row],[relevancy_classification_english]]="Relevant","مناسب",IF(Sudan_News12[[#This Row],[relevancy_classification_english]]="Relevant","عَرَضِيّ",""))</f>
        <v/>
      </c>
      <c r="AN3789" t="str">
        <f>IF(Sudan_News12[[#This Row],[sentiment_analysis_english]]="Negative","سلبي",IF(Sudan_News12[[#This Row],[sentiment_analysis_english]]="Neutral","حيادي",IF(Sudan_News12[[#This Row],[sentiment_analysis_english]]="Positive","إيجابي","")))</f>
        <v/>
      </c>
      <c r="AO3789" t="e">
        <f>INDEX(TextClassificationList[],MATCH(Sudan_News12[[#This Row],[text_classification_arabic]],TextClassificationList[text_classification_arabic],0),1)</f>
        <v>#N/A</v>
      </c>
      <c r="AQ3789" t="e">
        <f>INDEX(TextClassificationList[],MATCH(Sudan_News12[[#This Row],[text_classification_arabic2]],TextClassificationList[text_classification_arabic],0),1)</f>
        <v>#N/A</v>
      </c>
      <c r="AS3789" t="e">
        <f>INDEX(TextClassificationList[],MATCH(Sudan_News12[[#This Row],[text_classification_arabic3]],TextClassificationList[text_classification_arabic],0),1)</f>
        <v>#N/A</v>
      </c>
      <c r="AU3789" t="e">
        <f>INDEX(TextClassificationList[],MATCH(Sudan_News12[[#This Row],[text_classification_arabic4]],TextClassificationList[text_classification_arabic],0),1)</f>
        <v>#N/A</v>
      </c>
      <c r="AW3789" t="e">
        <f>INDEX(TextClassificationList[],MATCH(Sudan_News12[[#This Row],[text_classification_arabic5]],TextClassificationList[text_classification_arabic],0),1)</f>
        <v>#N/A</v>
      </c>
    </row>
    <row r="3790" spans="1:49" x14ac:dyDescent="0.2">
      <c r="A3790">
        <v>1.2300931004769608E+18</v>
      </c>
      <c r="B3790">
        <v>1.2298886121893192E+18</v>
      </c>
      <c r="C3790" t="s">
        <v>14532</v>
      </c>
      <c r="D3790" s="1">
        <v>43880</v>
      </c>
      <c r="E3790" s="2">
        <v>0.56508101851851855</v>
      </c>
      <c r="F3790">
        <v>200</v>
      </c>
      <c r="G3790">
        <v>1889611729</v>
      </c>
      <c r="H3790" t="s">
        <v>354</v>
      </c>
      <c r="I3790" t="s">
        <v>355</v>
      </c>
      <c r="J3790" t="s">
        <v>265</v>
      </c>
      <c r="K3790" t="s">
        <v>14533</v>
      </c>
      <c r="L3790" t="s">
        <v>266</v>
      </c>
      <c r="M3790" t="s">
        <v>267</v>
      </c>
      <c r="N3790" t="s">
        <v>267</v>
      </c>
      <c r="O3790" t="s">
        <v>267</v>
      </c>
      <c r="P3790">
        <v>0</v>
      </c>
      <c r="Q3790">
        <v>0</v>
      </c>
      <c r="R3790">
        <v>0</v>
      </c>
      <c r="S3790" t="s">
        <v>267</v>
      </c>
      <c r="T3790" t="s">
        <v>267</v>
      </c>
      <c r="U3790" t="s">
        <v>14534</v>
      </c>
      <c r="V3790" t="b">
        <v>0</v>
      </c>
      <c r="W3790" t="s">
        <v>265</v>
      </c>
      <c r="X3790">
        <v>0</v>
      </c>
      <c r="Y3790" t="s">
        <v>265</v>
      </c>
      <c r="Z3790" t="s">
        <v>265</v>
      </c>
      <c r="AA3790" t="s">
        <v>265</v>
      </c>
      <c r="AB3790" t="s">
        <v>265</v>
      </c>
      <c r="AC3790" t="s">
        <v>265</v>
      </c>
      <c r="AD3790" t="s">
        <v>265</v>
      </c>
      <c r="AE3790" t="s">
        <v>265</v>
      </c>
      <c r="AF3790" t="s">
        <v>292</v>
      </c>
      <c r="AG3790" t="s">
        <v>265</v>
      </c>
      <c r="AH3790" t="s">
        <v>265</v>
      </c>
      <c r="AI3790" t="s">
        <v>265</v>
      </c>
      <c r="AJ3790" t="s">
        <v>265</v>
      </c>
      <c r="AL3790" t="str">
        <f>IF(Sudan_News12[[#This Row],[relevancy_classification_english]]="Relevant","مناسب",IF(Sudan_News12[[#This Row],[relevancy_classification_english]]="Relevant","عَرَضِيّ",""))</f>
        <v/>
      </c>
      <c r="AN3790" t="str">
        <f>IF(Sudan_News12[[#This Row],[sentiment_analysis_english]]="Negative","سلبي",IF(Sudan_News12[[#This Row],[sentiment_analysis_english]]="Neutral","حيادي",IF(Sudan_News12[[#This Row],[sentiment_analysis_english]]="Positive","إيجابي","")))</f>
        <v/>
      </c>
      <c r="AO3790" t="e">
        <f>INDEX(TextClassificationList[],MATCH(Sudan_News12[[#This Row],[text_classification_arabic]],TextClassificationList[text_classification_arabic],0),1)</f>
        <v>#N/A</v>
      </c>
      <c r="AQ3790" t="e">
        <f>INDEX(TextClassificationList[],MATCH(Sudan_News12[[#This Row],[text_classification_arabic2]],TextClassificationList[text_classification_arabic],0),1)</f>
        <v>#N/A</v>
      </c>
      <c r="AS3790" t="e">
        <f>INDEX(TextClassificationList[],MATCH(Sudan_News12[[#This Row],[text_classification_arabic3]],TextClassificationList[text_classification_arabic],0),1)</f>
        <v>#N/A</v>
      </c>
      <c r="AU3790" t="e">
        <f>INDEX(TextClassificationList[],MATCH(Sudan_News12[[#This Row],[text_classification_arabic4]],TextClassificationList[text_classification_arabic],0),1)</f>
        <v>#N/A</v>
      </c>
      <c r="AW3790" t="e">
        <f>INDEX(TextClassificationList[],MATCH(Sudan_News12[[#This Row],[text_classification_arabic5]],TextClassificationList[text_classification_arabic],0),1)</f>
        <v>#N/A</v>
      </c>
    </row>
    <row r="3791" spans="1:49" x14ac:dyDescent="0.2">
      <c r="A3791">
        <v>1.2291177787471012E+18</v>
      </c>
      <c r="B3791">
        <v>1.2291177787471012E+18</v>
      </c>
      <c r="C3791" t="s">
        <v>14535</v>
      </c>
      <c r="D3791" s="1">
        <v>43877</v>
      </c>
      <c r="E3791" s="2">
        <v>0.8737152777777778</v>
      </c>
      <c r="F3791">
        <v>200</v>
      </c>
      <c r="G3791">
        <v>1889611729</v>
      </c>
      <c r="H3791" t="s">
        <v>354</v>
      </c>
      <c r="I3791" t="s">
        <v>355</v>
      </c>
      <c r="J3791" t="s">
        <v>265</v>
      </c>
      <c r="K3791" t="s">
        <v>14536</v>
      </c>
      <c r="L3791" t="s">
        <v>266</v>
      </c>
      <c r="M3791" t="s">
        <v>267</v>
      </c>
      <c r="N3791" t="s">
        <v>267</v>
      </c>
      <c r="O3791" t="s">
        <v>267</v>
      </c>
      <c r="P3791">
        <v>0</v>
      </c>
      <c r="Q3791">
        <v>0</v>
      </c>
      <c r="R3791">
        <v>3</v>
      </c>
      <c r="S3791" t="s">
        <v>14537</v>
      </c>
      <c r="T3791" t="s">
        <v>267</v>
      </c>
      <c r="U3791" t="s">
        <v>14538</v>
      </c>
      <c r="V3791" t="b">
        <v>0</v>
      </c>
      <c r="W3791" t="s">
        <v>265</v>
      </c>
      <c r="X3791">
        <v>0</v>
      </c>
      <c r="Y3791" t="s">
        <v>265</v>
      </c>
      <c r="Z3791" t="s">
        <v>265</v>
      </c>
      <c r="AA3791" t="s">
        <v>265</v>
      </c>
      <c r="AB3791" t="s">
        <v>265</v>
      </c>
      <c r="AC3791" t="s">
        <v>265</v>
      </c>
      <c r="AD3791" t="s">
        <v>265</v>
      </c>
      <c r="AE3791" t="s">
        <v>265</v>
      </c>
      <c r="AF3791" t="s">
        <v>267</v>
      </c>
      <c r="AG3791" t="s">
        <v>265</v>
      </c>
      <c r="AH3791" t="s">
        <v>265</v>
      </c>
      <c r="AI3791" t="s">
        <v>265</v>
      </c>
      <c r="AJ3791" t="s">
        <v>265</v>
      </c>
      <c r="AL3791" t="str">
        <f>IF(Sudan_News12[[#This Row],[relevancy_classification_english]]="Relevant","مناسب",IF(Sudan_News12[[#This Row],[relevancy_classification_english]]="Relevant","عَرَضِيّ",""))</f>
        <v/>
      </c>
      <c r="AN3791" t="str">
        <f>IF(Sudan_News12[[#This Row],[sentiment_analysis_english]]="Negative","سلبي",IF(Sudan_News12[[#This Row],[sentiment_analysis_english]]="Neutral","حيادي",IF(Sudan_News12[[#This Row],[sentiment_analysis_english]]="Positive","إيجابي","")))</f>
        <v/>
      </c>
      <c r="AO3791" t="e">
        <f>INDEX(TextClassificationList[],MATCH(Sudan_News12[[#This Row],[text_classification_arabic]],TextClassificationList[text_classification_arabic],0),1)</f>
        <v>#N/A</v>
      </c>
      <c r="AQ3791" t="e">
        <f>INDEX(TextClassificationList[],MATCH(Sudan_News12[[#This Row],[text_classification_arabic2]],TextClassificationList[text_classification_arabic],0),1)</f>
        <v>#N/A</v>
      </c>
      <c r="AS3791" t="e">
        <f>INDEX(TextClassificationList[],MATCH(Sudan_News12[[#This Row],[text_classification_arabic3]],TextClassificationList[text_classification_arabic],0),1)</f>
        <v>#N/A</v>
      </c>
      <c r="AU3791" t="e">
        <f>INDEX(TextClassificationList[],MATCH(Sudan_News12[[#This Row],[text_classification_arabic4]],TextClassificationList[text_classification_arabic],0),1)</f>
        <v>#N/A</v>
      </c>
      <c r="AW3791" t="e">
        <f>INDEX(TextClassificationList[],MATCH(Sudan_News12[[#This Row],[text_classification_arabic5]],TextClassificationList[text_classification_arabic],0),1)</f>
        <v>#N/A</v>
      </c>
    </row>
    <row r="3792" spans="1:49" x14ac:dyDescent="0.2">
      <c r="A3792">
        <v>1.2269012676010762E+18</v>
      </c>
      <c r="B3792">
        <v>1.2269012676010762E+18</v>
      </c>
      <c r="C3792" t="s">
        <v>14539</v>
      </c>
      <c r="D3792" s="1">
        <v>43871</v>
      </c>
      <c r="E3792" s="2">
        <v>0.75730324074074074</v>
      </c>
      <c r="F3792">
        <v>200</v>
      </c>
      <c r="G3792">
        <v>1889611729</v>
      </c>
      <c r="H3792" t="s">
        <v>354</v>
      </c>
      <c r="I3792" t="s">
        <v>355</v>
      </c>
      <c r="J3792" t="s">
        <v>265</v>
      </c>
      <c r="K3792" t="s">
        <v>14540</v>
      </c>
      <c r="L3792" t="s">
        <v>266</v>
      </c>
      <c r="M3792" t="s">
        <v>267</v>
      </c>
      <c r="N3792" t="s">
        <v>267</v>
      </c>
      <c r="O3792" t="s">
        <v>267</v>
      </c>
      <c r="P3792">
        <v>0</v>
      </c>
      <c r="Q3792">
        <v>0</v>
      </c>
      <c r="R3792">
        <v>0</v>
      </c>
      <c r="S3792" t="s">
        <v>267</v>
      </c>
      <c r="T3792" t="s">
        <v>267</v>
      </c>
      <c r="U3792" t="s">
        <v>14541</v>
      </c>
      <c r="V3792" t="b">
        <v>0</v>
      </c>
      <c r="W3792" t="s">
        <v>14542</v>
      </c>
      <c r="X3792">
        <v>0</v>
      </c>
      <c r="Y3792" t="s">
        <v>265</v>
      </c>
      <c r="Z3792" t="s">
        <v>265</v>
      </c>
      <c r="AA3792" t="s">
        <v>265</v>
      </c>
      <c r="AB3792" t="s">
        <v>265</v>
      </c>
      <c r="AC3792" t="s">
        <v>265</v>
      </c>
      <c r="AD3792" t="s">
        <v>265</v>
      </c>
      <c r="AE3792" t="s">
        <v>265</v>
      </c>
      <c r="AF3792" t="s">
        <v>267</v>
      </c>
      <c r="AG3792" t="s">
        <v>265</v>
      </c>
      <c r="AH3792" t="s">
        <v>265</v>
      </c>
      <c r="AI3792" t="s">
        <v>265</v>
      </c>
      <c r="AJ3792" t="s">
        <v>265</v>
      </c>
      <c r="AL3792" t="str">
        <f>IF(Sudan_News12[[#This Row],[relevancy_classification_english]]="Relevant","مناسب",IF(Sudan_News12[[#This Row],[relevancy_classification_english]]="Relevant","عَرَضِيّ",""))</f>
        <v/>
      </c>
      <c r="AN3792" t="str">
        <f>IF(Sudan_News12[[#This Row],[sentiment_analysis_english]]="Negative","سلبي",IF(Sudan_News12[[#This Row],[sentiment_analysis_english]]="Neutral","حيادي",IF(Sudan_News12[[#This Row],[sentiment_analysis_english]]="Positive","إيجابي","")))</f>
        <v/>
      </c>
      <c r="AO3792" t="e">
        <f>INDEX(TextClassificationList[],MATCH(Sudan_News12[[#This Row],[text_classification_arabic]],TextClassificationList[text_classification_arabic],0),1)</f>
        <v>#N/A</v>
      </c>
      <c r="AQ3792" t="e">
        <f>INDEX(TextClassificationList[],MATCH(Sudan_News12[[#This Row],[text_classification_arabic2]],TextClassificationList[text_classification_arabic],0),1)</f>
        <v>#N/A</v>
      </c>
      <c r="AS3792" t="e">
        <f>INDEX(TextClassificationList[],MATCH(Sudan_News12[[#This Row],[text_classification_arabic3]],TextClassificationList[text_classification_arabic],0),1)</f>
        <v>#N/A</v>
      </c>
      <c r="AU3792" t="e">
        <f>INDEX(TextClassificationList[],MATCH(Sudan_News12[[#This Row],[text_classification_arabic4]],TextClassificationList[text_classification_arabic],0),1)</f>
        <v>#N/A</v>
      </c>
      <c r="AW3792" t="e">
        <f>INDEX(TextClassificationList[],MATCH(Sudan_News12[[#This Row],[text_classification_arabic5]],TextClassificationList[text_classification_arabic],0),1)</f>
        <v>#N/A</v>
      </c>
    </row>
    <row r="3793" spans="1:49" x14ac:dyDescent="0.2">
      <c r="A3793">
        <v>1.2264814697674547E+18</v>
      </c>
      <c r="B3793">
        <v>1.2264814697674547E+18</v>
      </c>
      <c r="C3793" t="s">
        <v>14543</v>
      </c>
      <c r="D3793" s="1">
        <v>43870</v>
      </c>
      <c r="E3793" s="2">
        <v>0.59887731481481477</v>
      </c>
      <c r="F3793">
        <v>200</v>
      </c>
      <c r="G3793">
        <v>1889611729</v>
      </c>
      <c r="H3793" t="s">
        <v>354</v>
      </c>
      <c r="I3793" t="s">
        <v>355</v>
      </c>
      <c r="J3793" t="s">
        <v>265</v>
      </c>
      <c r="K3793" t="s">
        <v>14544</v>
      </c>
      <c r="L3793" t="s">
        <v>266</v>
      </c>
      <c r="M3793" t="s">
        <v>267</v>
      </c>
      <c r="N3793" t="s">
        <v>267</v>
      </c>
      <c r="O3793" t="s">
        <v>14545</v>
      </c>
      <c r="P3793">
        <v>1</v>
      </c>
      <c r="Q3793">
        <v>0</v>
      </c>
      <c r="R3793">
        <v>2</v>
      </c>
      <c r="S3793" t="s">
        <v>14318</v>
      </c>
      <c r="T3793" t="s">
        <v>267</v>
      </c>
      <c r="U3793" t="s">
        <v>14546</v>
      </c>
      <c r="V3793" t="b">
        <v>0</v>
      </c>
      <c r="W3793" t="s">
        <v>265</v>
      </c>
      <c r="X3793">
        <v>1</v>
      </c>
      <c r="Y3793" t="s">
        <v>14547</v>
      </c>
      <c r="Z3793" t="s">
        <v>265</v>
      </c>
      <c r="AA3793" t="s">
        <v>265</v>
      </c>
      <c r="AB3793" t="s">
        <v>265</v>
      </c>
      <c r="AC3793" t="s">
        <v>265</v>
      </c>
      <c r="AD3793" t="s">
        <v>265</v>
      </c>
      <c r="AE3793" t="s">
        <v>265</v>
      </c>
      <c r="AF3793" t="s">
        <v>267</v>
      </c>
      <c r="AG3793" t="s">
        <v>265</v>
      </c>
      <c r="AH3793" t="s">
        <v>265</v>
      </c>
      <c r="AI3793" t="s">
        <v>265</v>
      </c>
      <c r="AJ3793" t="s">
        <v>265</v>
      </c>
      <c r="AL3793" t="str">
        <f>IF(Sudan_News12[[#This Row],[relevancy_classification_english]]="Relevant","مناسب",IF(Sudan_News12[[#This Row],[relevancy_classification_english]]="Relevant","عَرَضِيّ",""))</f>
        <v/>
      </c>
      <c r="AN3793" t="str">
        <f>IF(Sudan_News12[[#This Row],[sentiment_analysis_english]]="Negative","سلبي",IF(Sudan_News12[[#This Row],[sentiment_analysis_english]]="Neutral","حيادي",IF(Sudan_News12[[#This Row],[sentiment_analysis_english]]="Positive","إيجابي","")))</f>
        <v/>
      </c>
      <c r="AO3793" t="e">
        <f>INDEX(TextClassificationList[],MATCH(Sudan_News12[[#This Row],[text_classification_arabic]],TextClassificationList[text_classification_arabic],0),1)</f>
        <v>#N/A</v>
      </c>
      <c r="AQ3793" t="e">
        <f>INDEX(TextClassificationList[],MATCH(Sudan_News12[[#This Row],[text_classification_arabic2]],TextClassificationList[text_classification_arabic],0),1)</f>
        <v>#N/A</v>
      </c>
      <c r="AS3793" t="e">
        <f>INDEX(TextClassificationList[],MATCH(Sudan_News12[[#This Row],[text_classification_arabic3]],TextClassificationList[text_classification_arabic],0),1)</f>
        <v>#N/A</v>
      </c>
      <c r="AU3793" t="e">
        <f>INDEX(TextClassificationList[],MATCH(Sudan_News12[[#This Row],[text_classification_arabic4]],TextClassificationList[text_classification_arabic],0),1)</f>
        <v>#N/A</v>
      </c>
      <c r="AW3793" t="e">
        <f>INDEX(TextClassificationList[],MATCH(Sudan_News12[[#This Row],[text_classification_arabic5]],TextClassificationList[text_classification_arabic],0),1)</f>
        <v>#N/A</v>
      </c>
    </row>
    <row r="3794" spans="1:49" x14ac:dyDescent="0.2">
      <c r="A3794">
        <v>1.2264807673305866E+18</v>
      </c>
      <c r="B3794">
        <v>1.2259083968781148E+18</v>
      </c>
      <c r="C3794" t="s">
        <v>14548</v>
      </c>
      <c r="D3794" s="1">
        <v>43870</v>
      </c>
      <c r="E3794" s="2">
        <v>0.5969444444444445</v>
      </c>
      <c r="F3794">
        <v>200</v>
      </c>
      <c r="G3794">
        <v>1889611729</v>
      </c>
      <c r="H3794" t="s">
        <v>354</v>
      </c>
      <c r="I3794" t="s">
        <v>355</v>
      </c>
      <c r="J3794" t="s">
        <v>265</v>
      </c>
      <c r="K3794" t="s">
        <v>14549</v>
      </c>
      <c r="L3794" t="s">
        <v>266</v>
      </c>
      <c r="M3794" t="s">
        <v>267</v>
      </c>
      <c r="N3794" t="s">
        <v>267</v>
      </c>
      <c r="O3794" t="s">
        <v>267</v>
      </c>
      <c r="P3794">
        <v>0</v>
      </c>
      <c r="Q3794">
        <v>0</v>
      </c>
      <c r="R3794">
        <v>0</v>
      </c>
      <c r="S3794" t="s">
        <v>267</v>
      </c>
      <c r="T3794" t="s">
        <v>267</v>
      </c>
      <c r="U3794" t="s">
        <v>14550</v>
      </c>
      <c r="V3794" t="b">
        <v>0</v>
      </c>
      <c r="W3794" t="s">
        <v>265</v>
      </c>
      <c r="X3794">
        <v>0</v>
      </c>
      <c r="Y3794" t="s">
        <v>265</v>
      </c>
      <c r="Z3794" t="s">
        <v>265</v>
      </c>
      <c r="AA3794" t="s">
        <v>265</v>
      </c>
      <c r="AB3794" t="s">
        <v>265</v>
      </c>
      <c r="AC3794" t="s">
        <v>265</v>
      </c>
      <c r="AD3794" t="s">
        <v>265</v>
      </c>
      <c r="AE3794" t="s">
        <v>265</v>
      </c>
      <c r="AF3794" t="s">
        <v>267</v>
      </c>
      <c r="AG3794" t="s">
        <v>265</v>
      </c>
      <c r="AH3794" t="s">
        <v>265</v>
      </c>
      <c r="AI3794" t="s">
        <v>265</v>
      </c>
      <c r="AJ3794" t="s">
        <v>265</v>
      </c>
      <c r="AL3794" t="str">
        <f>IF(Sudan_News12[[#This Row],[relevancy_classification_english]]="Relevant","مناسب",IF(Sudan_News12[[#This Row],[relevancy_classification_english]]="Relevant","عَرَضِيّ",""))</f>
        <v/>
      </c>
      <c r="AN3794" t="str">
        <f>IF(Sudan_News12[[#This Row],[sentiment_analysis_english]]="Negative","سلبي",IF(Sudan_News12[[#This Row],[sentiment_analysis_english]]="Neutral","حيادي",IF(Sudan_News12[[#This Row],[sentiment_analysis_english]]="Positive","إيجابي","")))</f>
        <v/>
      </c>
      <c r="AO3794" t="e">
        <f>INDEX(TextClassificationList[],MATCH(Sudan_News12[[#This Row],[text_classification_arabic]],TextClassificationList[text_classification_arabic],0),1)</f>
        <v>#N/A</v>
      </c>
      <c r="AQ3794" t="e">
        <f>INDEX(TextClassificationList[],MATCH(Sudan_News12[[#This Row],[text_classification_arabic2]],TextClassificationList[text_classification_arabic],0),1)</f>
        <v>#N/A</v>
      </c>
      <c r="AS3794" t="e">
        <f>INDEX(TextClassificationList[],MATCH(Sudan_News12[[#This Row],[text_classification_arabic3]],TextClassificationList[text_classification_arabic],0),1)</f>
        <v>#N/A</v>
      </c>
      <c r="AU3794" t="e">
        <f>INDEX(TextClassificationList[],MATCH(Sudan_News12[[#This Row],[text_classification_arabic4]],TextClassificationList[text_classification_arabic],0),1)</f>
        <v>#N/A</v>
      </c>
      <c r="AW3794" t="e">
        <f>INDEX(TextClassificationList[],MATCH(Sudan_News12[[#This Row],[text_classification_arabic5]],TextClassificationList[text_classification_arabic],0),1)</f>
        <v>#N/A</v>
      </c>
    </row>
    <row r="3795" spans="1:49" x14ac:dyDescent="0.2">
      <c r="A3795">
        <v>1.2259324521679217E+18</v>
      </c>
      <c r="B3795">
        <v>1.2259254257607393E+18</v>
      </c>
      <c r="C3795" t="s">
        <v>14551</v>
      </c>
      <c r="D3795" s="1">
        <v>43869</v>
      </c>
      <c r="E3795" s="2">
        <v>8.3877314814814821E-2</v>
      </c>
      <c r="F3795">
        <v>200</v>
      </c>
      <c r="G3795">
        <v>1889611729</v>
      </c>
      <c r="H3795" t="s">
        <v>354</v>
      </c>
      <c r="I3795" t="s">
        <v>355</v>
      </c>
      <c r="J3795" t="s">
        <v>265</v>
      </c>
      <c r="K3795" t="s">
        <v>14552</v>
      </c>
      <c r="L3795" t="s">
        <v>278</v>
      </c>
      <c r="M3795" t="s">
        <v>267</v>
      </c>
      <c r="N3795" t="s">
        <v>267</v>
      </c>
      <c r="O3795" t="s">
        <v>267</v>
      </c>
      <c r="P3795">
        <v>0</v>
      </c>
      <c r="Q3795">
        <v>0</v>
      </c>
      <c r="R3795">
        <v>0</v>
      </c>
      <c r="S3795" t="s">
        <v>14553</v>
      </c>
      <c r="T3795" t="s">
        <v>267</v>
      </c>
      <c r="U3795" t="s">
        <v>14554</v>
      </c>
      <c r="V3795" t="b">
        <v>0</v>
      </c>
      <c r="W3795" t="s">
        <v>265</v>
      </c>
      <c r="X3795">
        <v>0</v>
      </c>
      <c r="Y3795" t="s">
        <v>265</v>
      </c>
      <c r="Z3795" t="s">
        <v>265</v>
      </c>
      <c r="AA3795" t="s">
        <v>265</v>
      </c>
      <c r="AB3795" t="s">
        <v>265</v>
      </c>
      <c r="AC3795" t="s">
        <v>265</v>
      </c>
      <c r="AD3795" t="s">
        <v>265</v>
      </c>
      <c r="AE3795" t="s">
        <v>265</v>
      </c>
      <c r="AF3795" t="s">
        <v>14555</v>
      </c>
      <c r="AG3795" t="s">
        <v>265</v>
      </c>
      <c r="AH3795" t="s">
        <v>265</v>
      </c>
      <c r="AI3795" t="s">
        <v>265</v>
      </c>
      <c r="AJ3795" t="s">
        <v>265</v>
      </c>
      <c r="AL3795" t="str">
        <f>IF(Sudan_News12[[#This Row],[relevancy_classification_english]]="Relevant","مناسب",IF(Sudan_News12[[#This Row],[relevancy_classification_english]]="Relevant","عَرَضِيّ",""))</f>
        <v/>
      </c>
      <c r="AN3795" t="str">
        <f>IF(Sudan_News12[[#This Row],[sentiment_analysis_english]]="Negative","سلبي",IF(Sudan_News12[[#This Row],[sentiment_analysis_english]]="Neutral","حيادي",IF(Sudan_News12[[#This Row],[sentiment_analysis_english]]="Positive","إيجابي","")))</f>
        <v/>
      </c>
      <c r="AO3795" t="e">
        <f>INDEX(TextClassificationList[],MATCH(Sudan_News12[[#This Row],[text_classification_arabic]],TextClassificationList[text_classification_arabic],0),1)</f>
        <v>#N/A</v>
      </c>
      <c r="AQ3795" t="e">
        <f>INDEX(TextClassificationList[],MATCH(Sudan_News12[[#This Row],[text_classification_arabic2]],TextClassificationList[text_classification_arabic],0),1)</f>
        <v>#N/A</v>
      </c>
      <c r="AS3795" t="e">
        <f>INDEX(TextClassificationList[],MATCH(Sudan_News12[[#This Row],[text_classification_arabic3]],TextClassificationList[text_classification_arabic],0),1)</f>
        <v>#N/A</v>
      </c>
      <c r="AU3795" t="e">
        <f>INDEX(TextClassificationList[],MATCH(Sudan_News12[[#This Row],[text_classification_arabic4]],TextClassificationList[text_classification_arabic],0),1)</f>
        <v>#N/A</v>
      </c>
      <c r="AW3795" t="e">
        <f>INDEX(TextClassificationList[],MATCH(Sudan_News12[[#This Row],[text_classification_arabic5]],TextClassificationList[text_classification_arabic],0),1)</f>
        <v>#N/A</v>
      </c>
    </row>
    <row r="3796" spans="1:49" x14ac:dyDescent="0.2">
      <c r="A3796">
        <v>1.2259115591777649E+18</v>
      </c>
      <c r="B3796">
        <v>1.225520495367467E+18</v>
      </c>
      <c r="C3796" t="s">
        <v>14556</v>
      </c>
      <c r="D3796" s="1">
        <v>43869</v>
      </c>
      <c r="E3796" s="2">
        <v>2.6226851851851852E-2</v>
      </c>
      <c r="F3796">
        <v>200</v>
      </c>
      <c r="G3796">
        <v>1889611729</v>
      </c>
      <c r="H3796" t="s">
        <v>354</v>
      </c>
      <c r="I3796" t="s">
        <v>355</v>
      </c>
      <c r="J3796" t="s">
        <v>265</v>
      </c>
      <c r="K3796" t="s">
        <v>14557</v>
      </c>
      <c r="L3796" t="s">
        <v>266</v>
      </c>
      <c r="M3796" t="s">
        <v>267</v>
      </c>
      <c r="N3796" t="s">
        <v>267</v>
      </c>
      <c r="O3796" t="s">
        <v>267</v>
      </c>
      <c r="P3796">
        <v>0</v>
      </c>
      <c r="Q3796">
        <v>0</v>
      </c>
      <c r="R3796">
        <v>0</v>
      </c>
      <c r="S3796" t="s">
        <v>267</v>
      </c>
      <c r="T3796" t="s">
        <v>267</v>
      </c>
      <c r="U3796" t="s">
        <v>14558</v>
      </c>
      <c r="V3796" t="b">
        <v>0</v>
      </c>
      <c r="W3796" t="s">
        <v>265</v>
      </c>
      <c r="X3796">
        <v>0</v>
      </c>
      <c r="Y3796" t="s">
        <v>265</v>
      </c>
      <c r="Z3796" t="s">
        <v>265</v>
      </c>
      <c r="AA3796" t="s">
        <v>265</v>
      </c>
      <c r="AB3796" t="s">
        <v>265</v>
      </c>
      <c r="AC3796" t="s">
        <v>265</v>
      </c>
      <c r="AD3796" t="s">
        <v>265</v>
      </c>
      <c r="AE3796" t="s">
        <v>265</v>
      </c>
      <c r="AF3796" t="s">
        <v>271</v>
      </c>
      <c r="AG3796" t="s">
        <v>265</v>
      </c>
      <c r="AH3796" t="s">
        <v>265</v>
      </c>
      <c r="AI3796" t="s">
        <v>265</v>
      </c>
      <c r="AJ3796" t="s">
        <v>265</v>
      </c>
      <c r="AL3796" t="str">
        <f>IF(Sudan_News12[[#This Row],[relevancy_classification_english]]="Relevant","مناسب",IF(Sudan_News12[[#This Row],[relevancy_classification_english]]="Relevant","عَرَضِيّ",""))</f>
        <v/>
      </c>
      <c r="AN3796" t="str">
        <f>IF(Sudan_News12[[#This Row],[sentiment_analysis_english]]="Negative","سلبي",IF(Sudan_News12[[#This Row],[sentiment_analysis_english]]="Neutral","حيادي",IF(Sudan_News12[[#This Row],[sentiment_analysis_english]]="Positive","إيجابي","")))</f>
        <v/>
      </c>
      <c r="AO3796" t="e">
        <f>INDEX(TextClassificationList[],MATCH(Sudan_News12[[#This Row],[text_classification_arabic]],TextClassificationList[text_classification_arabic],0),1)</f>
        <v>#N/A</v>
      </c>
      <c r="AQ3796" t="e">
        <f>INDEX(TextClassificationList[],MATCH(Sudan_News12[[#This Row],[text_classification_arabic2]],TextClassificationList[text_classification_arabic],0),1)</f>
        <v>#N/A</v>
      </c>
      <c r="AS3796" t="e">
        <f>INDEX(TextClassificationList[],MATCH(Sudan_News12[[#This Row],[text_classification_arabic3]],TextClassificationList[text_classification_arabic],0),1)</f>
        <v>#N/A</v>
      </c>
      <c r="AU3796" t="e">
        <f>INDEX(TextClassificationList[],MATCH(Sudan_News12[[#This Row],[text_classification_arabic4]],TextClassificationList[text_classification_arabic],0),1)</f>
        <v>#N/A</v>
      </c>
      <c r="AW3796" t="e">
        <f>INDEX(TextClassificationList[],MATCH(Sudan_News12[[#This Row],[text_classification_arabic5]],TextClassificationList[text_classification_arabic],0),1)</f>
        <v>#N/A</v>
      </c>
    </row>
    <row r="3797" spans="1:49" x14ac:dyDescent="0.2">
      <c r="A3797">
        <v>1.225910554822402E+18</v>
      </c>
      <c r="B3797">
        <v>1.2257880196277453E+18</v>
      </c>
      <c r="C3797" t="s">
        <v>14559</v>
      </c>
      <c r="D3797" s="1">
        <v>43869</v>
      </c>
      <c r="E3797" s="2">
        <v>2.3460648148148147E-2</v>
      </c>
      <c r="F3797">
        <v>200</v>
      </c>
      <c r="G3797">
        <v>1889611729</v>
      </c>
      <c r="H3797" t="s">
        <v>354</v>
      </c>
      <c r="I3797" t="s">
        <v>355</v>
      </c>
      <c r="J3797" t="s">
        <v>265</v>
      </c>
      <c r="K3797" t="s">
        <v>14560</v>
      </c>
      <c r="L3797" t="s">
        <v>270</v>
      </c>
      <c r="M3797" t="s">
        <v>267</v>
      </c>
      <c r="N3797" t="s">
        <v>267</v>
      </c>
      <c r="O3797" t="s">
        <v>267</v>
      </c>
      <c r="P3797">
        <v>0</v>
      </c>
      <c r="Q3797">
        <v>0</v>
      </c>
      <c r="R3797">
        <v>0</v>
      </c>
      <c r="S3797" t="s">
        <v>267</v>
      </c>
      <c r="T3797" t="s">
        <v>267</v>
      </c>
      <c r="U3797" t="s">
        <v>14561</v>
      </c>
      <c r="V3797" t="b">
        <v>0</v>
      </c>
      <c r="W3797" t="s">
        <v>265</v>
      </c>
      <c r="X3797">
        <v>0</v>
      </c>
      <c r="Y3797" t="s">
        <v>265</v>
      </c>
      <c r="Z3797" t="s">
        <v>265</v>
      </c>
      <c r="AA3797" t="s">
        <v>265</v>
      </c>
      <c r="AB3797" t="s">
        <v>265</v>
      </c>
      <c r="AC3797" t="s">
        <v>265</v>
      </c>
      <c r="AD3797" t="s">
        <v>265</v>
      </c>
      <c r="AE3797" t="s">
        <v>265</v>
      </c>
      <c r="AF3797" t="s">
        <v>14562</v>
      </c>
      <c r="AG3797" t="s">
        <v>265</v>
      </c>
      <c r="AH3797" t="s">
        <v>265</v>
      </c>
      <c r="AI3797" t="s">
        <v>265</v>
      </c>
      <c r="AJ3797" t="s">
        <v>265</v>
      </c>
      <c r="AL3797" t="str">
        <f>IF(Sudan_News12[[#This Row],[relevancy_classification_english]]="Relevant","مناسب",IF(Sudan_News12[[#This Row],[relevancy_classification_english]]="Relevant","عَرَضِيّ",""))</f>
        <v/>
      </c>
      <c r="AN3797" t="str">
        <f>IF(Sudan_News12[[#This Row],[sentiment_analysis_english]]="Negative","سلبي",IF(Sudan_News12[[#This Row],[sentiment_analysis_english]]="Neutral","حيادي",IF(Sudan_News12[[#This Row],[sentiment_analysis_english]]="Positive","إيجابي","")))</f>
        <v/>
      </c>
      <c r="AO3797" t="e">
        <f>INDEX(TextClassificationList[],MATCH(Sudan_News12[[#This Row],[text_classification_arabic]],TextClassificationList[text_classification_arabic],0),1)</f>
        <v>#N/A</v>
      </c>
      <c r="AQ3797" t="e">
        <f>INDEX(TextClassificationList[],MATCH(Sudan_News12[[#This Row],[text_classification_arabic2]],TextClassificationList[text_classification_arabic],0),1)</f>
        <v>#N/A</v>
      </c>
      <c r="AS3797" t="e">
        <f>INDEX(TextClassificationList[],MATCH(Sudan_News12[[#This Row],[text_classification_arabic3]],TextClassificationList[text_classification_arabic],0),1)</f>
        <v>#N/A</v>
      </c>
      <c r="AU3797" t="e">
        <f>INDEX(TextClassificationList[],MATCH(Sudan_News12[[#This Row],[text_classification_arabic4]],TextClassificationList[text_classification_arabic],0),1)</f>
        <v>#N/A</v>
      </c>
      <c r="AW3797" t="e">
        <f>INDEX(TextClassificationList[],MATCH(Sudan_News12[[#This Row],[text_classification_arabic5]],TextClassificationList[text_classification_arabic],0),1)</f>
        <v>#N/A</v>
      </c>
    </row>
    <row r="3798" spans="1:49" x14ac:dyDescent="0.2">
      <c r="A3798">
        <v>1.2259098858686177E+18</v>
      </c>
      <c r="B3798">
        <v>1.2257654298277683E+18</v>
      </c>
      <c r="C3798" t="s">
        <v>14563</v>
      </c>
      <c r="D3798" s="1">
        <v>43869</v>
      </c>
      <c r="E3798" s="2">
        <v>2.1608796296296296E-2</v>
      </c>
      <c r="F3798">
        <v>200</v>
      </c>
      <c r="G3798">
        <v>1889611729</v>
      </c>
      <c r="H3798" t="s">
        <v>354</v>
      </c>
      <c r="I3798" t="s">
        <v>355</v>
      </c>
      <c r="J3798" t="s">
        <v>265</v>
      </c>
      <c r="K3798" t="s">
        <v>14564</v>
      </c>
      <c r="L3798" t="s">
        <v>266</v>
      </c>
      <c r="M3798" t="s">
        <v>267</v>
      </c>
      <c r="N3798" t="s">
        <v>267</v>
      </c>
      <c r="O3798" t="s">
        <v>267</v>
      </c>
      <c r="P3798">
        <v>0</v>
      </c>
      <c r="Q3798">
        <v>0</v>
      </c>
      <c r="R3798">
        <v>0</v>
      </c>
      <c r="S3798" t="s">
        <v>267</v>
      </c>
      <c r="T3798" t="s">
        <v>267</v>
      </c>
      <c r="U3798" t="s">
        <v>14565</v>
      </c>
      <c r="V3798" t="b">
        <v>0</v>
      </c>
      <c r="W3798" t="s">
        <v>265</v>
      </c>
      <c r="X3798">
        <v>0</v>
      </c>
      <c r="Y3798" t="s">
        <v>265</v>
      </c>
      <c r="Z3798" t="s">
        <v>265</v>
      </c>
      <c r="AA3798" t="s">
        <v>265</v>
      </c>
      <c r="AB3798" t="s">
        <v>265</v>
      </c>
      <c r="AC3798" t="s">
        <v>265</v>
      </c>
      <c r="AD3798" t="s">
        <v>265</v>
      </c>
      <c r="AE3798" t="s">
        <v>265</v>
      </c>
      <c r="AF3798" t="s">
        <v>267</v>
      </c>
      <c r="AG3798" t="s">
        <v>265</v>
      </c>
      <c r="AH3798" t="s">
        <v>265</v>
      </c>
      <c r="AI3798" t="s">
        <v>265</v>
      </c>
      <c r="AJ3798" t="s">
        <v>265</v>
      </c>
      <c r="AL3798" t="str">
        <f>IF(Sudan_News12[[#This Row],[relevancy_classification_english]]="Relevant","مناسب",IF(Sudan_News12[[#This Row],[relevancy_classification_english]]="Relevant","عَرَضِيّ",""))</f>
        <v/>
      </c>
      <c r="AN3798" t="str">
        <f>IF(Sudan_News12[[#This Row],[sentiment_analysis_english]]="Negative","سلبي",IF(Sudan_News12[[#This Row],[sentiment_analysis_english]]="Neutral","حيادي",IF(Sudan_News12[[#This Row],[sentiment_analysis_english]]="Positive","إيجابي","")))</f>
        <v/>
      </c>
      <c r="AO3798" t="e">
        <f>INDEX(TextClassificationList[],MATCH(Sudan_News12[[#This Row],[text_classification_arabic]],TextClassificationList[text_classification_arabic],0),1)</f>
        <v>#N/A</v>
      </c>
      <c r="AQ3798" t="e">
        <f>INDEX(TextClassificationList[],MATCH(Sudan_News12[[#This Row],[text_classification_arabic2]],TextClassificationList[text_classification_arabic],0),1)</f>
        <v>#N/A</v>
      </c>
      <c r="AS3798" t="e">
        <f>INDEX(TextClassificationList[],MATCH(Sudan_News12[[#This Row],[text_classification_arabic3]],TextClassificationList[text_classification_arabic],0),1)</f>
        <v>#N/A</v>
      </c>
      <c r="AU3798" t="e">
        <f>INDEX(TextClassificationList[],MATCH(Sudan_News12[[#This Row],[text_classification_arabic4]],TextClassificationList[text_classification_arabic],0),1)</f>
        <v>#N/A</v>
      </c>
      <c r="AW3798" t="e">
        <f>INDEX(TextClassificationList[],MATCH(Sudan_News12[[#This Row],[text_classification_arabic5]],TextClassificationList[text_classification_arabic],0),1)</f>
        <v>#N/A</v>
      </c>
    </row>
    <row r="3799" spans="1:49" x14ac:dyDescent="0.2">
      <c r="A3799">
        <v>1.2259096251968758E+18</v>
      </c>
      <c r="B3799">
        <v>1.2259083968781148E+18</v>
      </c>
      <c r="C3799" t="s">
        <v>14566</v>
      </c>
      <c r="D3799" s="1">
        <v>43869</v>
      </c>
      <c r="E3799" s="2">
        <v>2.0891203703703703E-2</v>
      </c>
      <c r="F3799">
        <v>200</v>
      </c>
      <c r="G3799">
        <v>1889611729</v>
      </c>
      <c r="H3799" t="s">
        <v>354</v>
      </c>
      <c r="I3799" t="s">
        <v>355</v>
      </c>
      <c r="J3799" t="s">
        <v>265</v>
      </c>
      <c r="K3799" t="s">
        <v>14567</v>
      </c>
      <c r="L3799" t="s">
        <v>275</v>
      </c>
      <c r="M3799" t="s">
        <v>14568</v>
      </c>
      <c r="N3799" t="s">
        <v>267</v>
      </c>
      <c r="O3799" t="s">
        <v>267</v>
      </c>
      <c r="P3799">
        <v>0</v>
      </c>
      <c r="Q3799">
        <v>0</v>
      </c>
      <c r="R3799">
        <v>0</v>
      </c>
      <c r="S3799" t="s">
        <v>267</v>
      </c>
      <c r="T3799" t="s">
        <v>267</v>
      </c>
      <c r="U3799" t="s">
        <v>14569</v>
      </c>
      <c r="V3799" t="b">
        <v>0</v>
      </c>
      <c r="W3799" t="s">
        <v>265</v>
      </c>
      <c r="X3799">
        <v>0</v>
      </c>
      <c r="Y3799" t="s">
        <v>265</v>
      </c>
      <c r="Z3799" t="s">
        <v>265</v>
      </c>
      <c r="AA3799" t="s">
        <v>265</v>
      </c>
      <c r="AB3799" t="s">
        <v>265</v>
      </c>
      <c r="AC3799" t="s">
        <v>265</v>
      </c>
      <c r="AD3799" t="s">
        <v>265</v>
      </c>
      <c r="AE3799" t="s">
        <v>265</v>
      </c>
      <c r="AF3799" t="s">
        <v>267</v>
      </c>
      <c r="AG3799" t="s">
        <v>265</v>
      </c>
      <c r="AH3799" t="s">
        <v>265</v>
      </c>
      <c r="AI3799" t="s">
        <v>265</v>
      </c>
      <c r="AJ3799" t="s">
        <v>265</v>
      </c>
      <c r="AL3799" t="str">
        <f>IF(Sudan_News12[[#This Row],[relevancy_classification_english]]="Relevant","مناسب",IF(Sudan_News12[[#This Row],[relevancy_classification_english]]="Relevant","عَرَضِيّ",""))</f>
        <v/>
      </c>
      <c r="AN3799" t="str">
        <f>IF(Sudan_News12[[#This Row],[sentiment_analysis_english]]="Negative","سلبي",IF(Sudan_News12[[#This Row],[sentiment_analysis_english]]="Neutral","حيادي",IF(Sudan_News12[[#This Row],[sentiment_analysis_english]]="Positive","إيجابي","")))</f>
        <v/>
      </c>
      <c r="AO3799" t="e">
        <f>INDEX(TextClassificationList[],MATCH(Sudan_News12[[#This Row],[text_classification_arabic]],TextClassificationList[text_classification_arabic],0),1)</f>
        <v>#N/A</v>
      </c>
      <c r="AQ3799" t="e">
        <f>INDEX(TextClassificationList[],MATCH(Sudan_News12[[#This Row],[text_classification_arabic2]],TextClassificationList[text_classification_arabic],0),1)</f>
        <v>#N/A</v>
      </c>
      <c r="AS3799" t="e">
        <f>INDEX(TextClassificationList[],MATCH(Sudan_News12[[#This Row],[text_classification_arabic3]],TextClassificationList[text_classification_arabic],0),1)</f>
        <v>#N/A</v>
      </c>
      <c r="AU3799" t="e">
        <f>INDEX(TextClassificationList[],MATCH(Sudan_News12[[#This Row],[text_classification_arabic4]],TextClassificationList[text_classification_arabic],0),1)</f>
        <v>#N/A</v>
      </c>
      <c r="AW3799" t="e">
        <f>INDEX(TextClassificationList[],MATCH(Sudan_News12[[#This Row],[text_classification_arabic5]],TextClassificationList[text_classification_arabic],0),1)</f>
        <v>#N/A</v>
      </c>
    </row>
    <row r="3800" spans="1:49" x14ac:dyDescent="0.2">
      <c r="A3800">
        <v>1.2259090092171305E+18</v>
      </c>
      <c r="B3800">
        <v>1.2259083968781148E+18</v>
      </c>
      <c r="C3800" t="s">
        <v>14570</v>
      </c>
      <c r="D3800" s="1">
        <v>43869</v>
      </c>
      <c r="E3800" s="2">
        <v>1.9189814814814816E-2</v>
      </c>
      <c r="F3800">
        <v>200</v>
      </c>
      <c r="G3800">
        <v>1889611729</v>
      </c>
      <c r="H3800" t="s">
        <v>354</v>
      </c>
      <c r="I3800" t="s">
        <v>355</v>
      </c>
      <c r="J3800" t="s">
        <v>265</v>
      </c>
      <c r="K3800" t="s">
        <v>14571</v>
      </c>
      <c r="L3800" t="s">
        <v>266</v>
      </c>
      <c r="M3800" t="s">
        <v>267</v>
      </c>
      <c r="N3800" t="s">
        <v>267</v>
      </c>
      <c r="O3800" t="s">
        <v>267</v>
      </c>
      <c r="P3800">
        <v>0</v>
      </c>
      <c r="Q3800">
        <v>0</v>
      </c>
      <c r="R3800">
        <v>0</v>
      </c>
      <c r="S3800" t="s">
        <v>267</v>
      </c>
      <c r="T3800" t="s">
        <v>267</v>
      </c>
      <c r="U3800" t="s">
        <v>14572</v>
      </c>
      <c r="V3800" t="b">
        <v>0</v>
      </c>
      <c r="W3800" t="s">
        <v>265</v>
      </c>
      <c r="X3800">
        <v>0</v>
      </c>
      <c r="Y3800" t="s">
        <v>265</v>
      </c>
      <c r="Z3800" t="s">
        <v>265</v>
      </c>
      <c r="AA3800" t="s">
        <v>265</v>
      </c>
      <c r="AB3800" t="s">
        <v>265</v>
      </c>
      <c r="AC3800" t="s">
        <v>265</v>
      </c>
      <c r="AD3800" t="s">
        <v>265</v>
      </c>
      <c r="AE3800" t="s">
        <v>265</v>
      </c>
      <c r="AF3800" t="s">
        <v>267</v>
      </c>
      <c r="AG3800" t="s">
        <v>265</v>
      </c>
      <c r="AH3800" t="s">
        <v>265</v>
      </c>
      <c r="AI3800" t="s">
        <v>265</v>
      </c>
      <c r="AJ3800" t="s">
        <v>265</v>
      </c>
      <c r="AL3800" t="str">
        <f>IF(Sudan_News12[[#This Row],[relevancy_classification_english]]="Relevant","مناسب",IF(Sudan_News12[[#This Row],[relevancy_classification_english]]="Relevant","عَرَضِيّ",""))</f>
        <v/>
      </c>
      <c r="AN3800" t="str">
        <f>IF(Sudan_News12[[#This Row],[sentiment_analysis_english]]="Negative","سلبي",IF(Sudan_News12[[#This Row],[sentiment_analysis_english]]="Neutral","حيادي",IF(Sudan_News12[[#This Row],[sentiment_analysis_english]]="Positive","إيجابي","")))</f>
        <v/>
      </c>
      <c r="AO3800" t="e">
        <f>INDEX(TextClassificationList[],MATCH(Sudan_News12[[#This Row],[text_classification_arabic]],TextClassificationList[text_classification_arabic],0),1)</f>
        <v>#N/A</v>
      </c>
      <c r="AQ3800" t="e">
        <f>INDEX(TextClassificationList[],MATCH(Sudan_News12[[#This Row],[text_classification_arabic2]],TextClassificationList[text_classification_arabic],0),1)</f>
        <v>#N/A</v>
      </c>
      <c r="AS3800" t="e">
        <f>INDEX(TextClassificationList[],MATCH(Sudan_News12[[#This Row],[text_classification_arabic3]],TextClassificationList[text_classification_arabic],0),1)</f>
        <v>#N/A</v>
      </c>
      <c r="AU3800" t="e">
        <f>INDEX(TextClassificationList[],MATCH(Sudan_News12[[#This Row],[text_classification_arabic4]],TextClassificationList[text_classification_arabic],0),1)</f>
        <v>#N/A</v>
      </c>
      <c r="AW3800" t="e">
        <f>INDEX(TextClassificationList[],MATCH(Sudan_News12[[#This Row],[text_classification_arabic5]],TextClassificationList[text_classification_arabic],0),1)</f>
        <v>#N/A</v>
      </c>
    </row>
    <row r="3801" spans="1:49" x14ac:dyDescent="0.2">
      <c r="A3801">
        <v>1.2253926811127562E+18</v>
      </c>
      <c r="B3801">
        <v>1.2253683022282465E+18</v>
      </c>
      <c r="C3801" t="s">
        <v>14573</v>
      </c>
      <c r="D3801" s="1">
        <v>43867</v>
      </c>
      <c r="E3801" s="2">
        <v>0.59439814814814818</v>
      </c>
      <c r="F3801">
        <v>200</v>
      </c>
      <c r="G3801">
        <v>1889611729</v>
      </c>
      <c r="H3801" t="s">
        <v>354</v>
      </c>
      <c r="I3801" t="s">
        <v>355</v>
      </c>
      <c r="J3801" t="s">
        <v>265</v>
      </c>
      <c r="K3801" t="s">
        <v>14574</v>
      </c>
      <c r="L3801" t="s">
        <v>266</v>
      </c>
      <c r="M3801" t="s">
        <v>267</v>
      </c>
      <c r="N3801" t="s">
        <v>267</v>
      </c>
      <c r="O3801" t="s">
        <v>267</v>
      </c>
      <c r="P3801">
        <v>0</v>
      </c>
      <c r="Q3801">
        <v>0</v>
      </c>
      <c r="R3801">
        <v>0</v>
      </c>
      <c r="S3801" t="s">
        <v>267</v>
      </c>
      <c r="T3801" t="s">
        <v>267</v>
      </c>
      <c r="U3801" t="s">
        <v>14575</v>
      </c>
      <c r="V3801" t="b">
        <v>0</v>
      </c>
      <c r="W3801" t="s">
        <v>265</v>
      </c>
      <c r="X3801">
        <v>0</v>
      </c>
      <c r="Y3801" t="s">
        <v>265</v>
      </c>
      <c r="Z3801" t="s">
        <v>265</v>
      </c>
      <c r="AA3801" t="s">
        <v>265</v>
      </c>
      <c r="AB3801" t="s">
        <v>265</v>
      </c>
      <c r="AC3801" t="s">
        <v>265</v>
      </c>
      <c r="AD3801" t="s">
        <v>265</v>
      </c>
      <c r="AE3801" t="s">
        <v>265</v>
      </c>
      <c r="AF3801" t="s">
        <v>292</v>
      </c>
      <c r="AG3801" t="s">
        <v>265</v>
      </c>
      <c r="AH3801" t="s">
        <v>265</v>
      </c>
      <c r="AI3801" t="s">
        <v>265</v>
      </c>
      <c r="AJ3801" t="s">
        <v>265</v>
      </c>
      <c r="AL3801" t="str">
        <f>IF(Sudan_News12[[#This Row],[relevancy_classification_english]]="Relevant","مناسب",IF(Sudan_News12[[#This Row],[relevancy_classification_english]]="Relevant","عَرَضِيّ",""))</f>
        <v/>
      </c>
      <c r="AN3801" t="str">
        <f>IF(Sudan_News12[[#This Row],[sentiment_analysis_english]]="Negative","سلبي",IF(Sudan_News12[[#This Row],[sentiment_analysis_english]]="Neutral","حيادي",IF(Sudan_News12[[#This Row],[sentiment_analysis_english]]="Positive","إيجابي","")))</f>
        <v/>
      </c>
      <c r="AO3801" t="e">
        <f>INDEX(TextClassificationList[],MATCH(Sudan_News12[[#This Row],[text_classification_arabic]],TextClassificationList[text_classification_arabic],0),1)</f>
        <v>#N/A</v>
      </c>
      <c r="AQ3801" t="e">
        <f>INDEX(TextClassificationList[],MATCH(Sudan_News12[[#This Row],[text_classification_arabic2]],TextClassificationList[text_classification_arabic],0),1)</f>
        <v>#N/A</v>
      </c>
      <c r="AS3801" t="e">
        <f>INDEX(TextClassificationList[],MATCH(Sudan_News12[[#This Row],[text_classification_arabic3]],TextClassificationList[text_classification_arabic],0),1)</f>
        <v>#N/A</v>
      </c>
      <c r="AU3801" t="e">
        <f>INDEX(TextClassificationList[],MATCH(Sudan_News12[[#This Row],[text_classification_arabic4]],TextClassificationList[text_classification_arabic],0),1)</f>
        <v>#N/A</v>
      </c>
      <c r="AW3801" t="e">
        <f>INDEX(TextClassificationList[],MATCH(Sudan_News12[[#This Row],[text_classification_arabic5]],TextClassificationList[text_classification_arabic],0),1)</f>
        <v>#N/A</v>
      </c>
    </row>
    <row r="3802" spans="1:49" x14ac:dyDescent="0.2">
      <c r="A3802">
        <v>1.2253143003294392E+18</v>
      </c>
      <c r="B3802">
        <v>1.2253143003294392E+18</v>
      </c>
      <c r="C3802" t="s">
        <v>14576</v>
      </c>
      <c r="D3802" s="1">
        <v>43867</v>
      </c>
      <c r="E3802" s="2">
        <v>0.37811342592592595</v>
      </c>
      <c r="F3802">
        <v>200</v>
      </c>
      <c r="G3802">
        <v>1889611729</v>
      </c>
      <c r="H3802" t="s">
        <v>354</v>
      </c>
      <c r="I3802" t="s">
        <v>355</v>
      </c>
      <c r="J3802" t="s">
        <v>265</v>
      </c>
      <c r="K3802" t="s">
        <v>14577</v>
      </c>
      <c r="L3802" t="s">
        <v>266</v>
      </c>
      <c r="M3802" t="s">
        <v>267</v>
      </c>
      <c r="N3802" t="s">
        <v>267</v>
      </c>
      <c r="O3802" t="s">
        <v>267</v>
      </c>
      <c r="P3802">
        <v>0</v>
      </c>
      <c r="Q3802">
        <v>1</v>
      </c>
      <c r="R3802">
        <v>0</v>
      </c>
      <c r="S3802" t="s">
        <v>267</v>
      </c>
      <c r="T3802" t="s">
        <v>267</v>
      </c>
      <c r="U3802" t="s">
        <v>14578</v>
      </c>
      <c r="V3802" t="b">
        <v>0</v>
      </c>
      <c r="W3802" t="s">
        <v>265</v>
      </c>
      <c r="X3802">
        <v>0</v>
      </c>
      <c r="Y3802" t="s">
        <v>265</v>
      </c>
      <c r="Z3802" t="s">
        <v>265</v>
      </c>
      <c r="AA3802" t="s">
        <v>265</v>
      </c>
      <c r="AB3802" t="s">
        <v>265</v>
      </c>
      <c r="AC3802" t="s">
        <v>265</v>
      </c>
      <c r="AD3802" t="s">
        <v>265</v>
      </c>
      <c r="AE3802" t="s">
        <v>265</v>
      </c>
      <c r="AF3802" t="s">
        <v>267</v>
      </c>
      <c r="AG3802" t="s">
        <v>265</v>
      </c>
      <c r="AH3802" t="s">
        <v>265</v>
      </c>
      <c r="AI3802" t="s">
        <v>265</v>
      </c>
      <c r="AJ3802" t="s">
        <v>265</v>
      </c>
      <c r="AL3802" t="str">
        <f>IF(Sudan_News12[[#This Row],[relevancy_classification_english]]="Relevant","مناسب",IF(Sudan_News12[[#This Row],[relevancy_classification_english]]="Relevant","عَرَضِيّ",""))</f>
        <v/>
      </c>
      <c r="AN3802" t="str">
        <f>IF(Sudan_News12[[#This Row],[sentiment_analysis_english]]="Negative","سلبي",IF(Sudan_News12[[#This Row],[sentiment_analysis_english]]="Neutral","حيادي",IF(Sudan_News12[[#This Row],[sentiment_analysis_english]]="Positive","إيجابي","")))</f>
        <v/>
      </c>
      <c r="AO3802" t="e">
        <f>INDEX(TextClassificationList[],MATCH(Sudan_News12[[#This Row],[text_classification_arabic]],TextClassificationList[text_classification_arabic],0),1)</f>
        <v>#N/A</v>
      </c>
      <c r="AQ3802" t="e">
        <f>INDEX(TextClassificationList[],MATCH(Sudan_News12[[#This Row],[text_classification_arabic2]],TextClassificationList[text_classification_arabic],0),1)</f>
        <v>#N/A</v>
      </c>
      <c r="AS3802" t="e">
        <f>INDEX(TextClassificationList[],MATCH(Sudan_News12[[#This Row],[text_classification_arabic3]],TextClassificationList[text_classification_arabic],0),1)</f>
        <v>#N/A</v>
      </c>
      <c r="AU3802" t="e">
        <f>INDEX(TextClassificationList[],MATCH(Sudan_News12[[#This Row],[text_classification_arabic4]],TextClassificationList[text_classification_arabic],0),1)</f>
        <v>#N/A</v>
      </c>
      <c r="AW3802" t="e">
        <f>INDEX(TextClassificationList[],MATCH(Sudan_News12[[#This Row],[text_classification_arabic5]],TextClassificationList[text_classification_arabic],0),1)</f>
        <v>#N/A</v>
      </c>
    </row>
    <row r="3803" spans="1:49" x14ac:dyDescent="0.2">
      <c r="A3803">
        <v>1.2227951632207503E+18</v>
      </c>
      <c r="B3803">
        <v>1.2227948987824579E+18</v>
      </c>
      <c r="C3803" t="s">
        <v>14579</v>
      </c>
      <c r="D3803" s="1">
        <v>43860</v>
      </c>
      <c r="E3803" s="2">
        <v>0.42662037037037037</v>
      </c>
      <c r="F3803">
        <v>200</v>
      </c>
      <c r="G3803">
        <v>1889611729</v>
      </c>
      <c r="H3803" t="s">
        <v>354</v>
      </c>
      <c r="I3803" t="s">
        <v>355</v>
      </c>
      <c r="J3803" t="s">
        <v>265</v>
      </c>
      <c r="K3803" t="s">
        <v>14580</v>
      </c>
      <c r="L3803" t="s">
        <v>276</v>
      </c>
      <c r="M3803" t="s">
        <v>267</v>
      </c>
      <c r="N3803" t="s">
        <v>267</v>
      </c>
      <c r="O3803" t="s">
        <v>267</v>
      </c>
      <c r="P3803">
        <v>0</v>
      </c>
      <c r="Q3803">
        <v>0</v>
      </c>
      <c r="R3803">
        <v>0</v>
      </c>
      <c r="S3803" t="s">
        <v>267</v>
      </c>
      <c r="T3803" t="s">
        <v>267</v>
      </c>
      <c r="U3803" t="s">
        <v>14581</v>
      </c>
      <c r="V3803" t="b">
        <v>0</v>
      </c>
      <c r="W3803" t="s">
        <v>265</v>
      </c>
      <c r="X3803">
        <v>0</v>
      </c>
      <c r="Y3803" t="s">
        <v>265</v>
      </c>
      <c r="Z3803" t="s">
        <v>265</v>
      </c>
      <c r="AA3803" t="s">
        <v>265</v>
      </c>
      <c r="AB3803" t="s">
        <v>265</v>
      </c>
      <c r="AC3803" t="s">
        <v>265</v>
      </c>
      <c r="AD3803" t="s">
        <v>265</v>
      </c>
      <c r="AE3803" t="s">
        <v>265</v>
      </c>
      <c r="AF3803" t="s">
        <v>267</v>
      </c>
      <c r="AG3803" t="s">
        <v>265</v>
      </c>
      <c r="AH3803" t="s">
        <v>265</v>
      </c>
      <c r="AI3803" t="s">
        <v>265</v>
      </c>
      <c r="AJ3803" t="s">
        <v>265</v>
      </c>
      <c r="AL3803" t="str">
        <f>IF(Sudan_News12[[#This Row],[relevancy_classification_english]]="Relevant","مناسب",IF(Sudan_News12[[#This Row],[relevancy_classification_english]]="Relevant","عَرَضِيّ",""))</f>
        <v/>
      </c>
      <c r="AN3803" t="str">
        <f>IF(Sudan_News12[[#This Row],[sentiment_analysis_english]]="Negative","سلبي",IF(Sudan_News12[[#This Row],[sentiment_analysis_english]]="Neutral","حيادي",IF(Sudan_News12[[#This Row],[sentiment_analysis_english]]="Positive","إيجابي","")))</f>
        <v/>
      </c>
      <c r="AO3803" t="e">
        <f>INDEX(TextClassificationList[],MATCH(Sudan_News12[[#This Row],[text_classification_arabic]],TextClassificationList[text_classification_arabic],0),1)</f>
        <v>#N/A</v>
      </c>
      <c r="AQ3803" t="e">
        <f>INDEX(TextClassificationList[],MATCH(Sudan_News12[[#This Row],[text_classification_arabic2]],TextClassificationList[text_classification_arabic],0),1)</f>
        <v>#N/A</v>
      </c>
      <c r="AS3803" t="e">
        <f>INDEX(TextClassificationList[],MATCH(Sudan_News12[[#This Row],[text_classification_arabic3]],TextClassificationList[text_classification_arabic],0),1)</f>
        <v>#N/A</v>
      </c>
      <c r="AU3803" t="e">
        <f>INDEX(TextClassificationList[],MATCH(Sudan_News12[[#This Row],[text_classification_arabic4]],TextClassificationList[text_classification_arabic],0),1)</f>
        <v>#N/A</v>
      </c>
      <c r="AW3803" t="e">
        <f>INDEX(TextClassificationList[],MATCH(Sudan_News12[[#This Row],[text_classification_arabic5]],TextClassificationList[text_classification_arabic],0),1)</f>
        <v>#N/A</v>
      </c>
    </row>
    <row r="3804" spans="1:49" x14ac:dyDescent="0.2">
      <c r="A3804">
        <v>1.2227948987824579E+18</v>
      </c>
      <c r="B3804">
        <v>1.2227948987824579E+18</v>
      </c>
      <c r="C3804" t="s">
        <v>14582</v>
      </c>
      <c r="D3804" s="1">
        <v>43860</v>
      </c>
      <c r="E3804" s="2">
        <v>0.42587962962962961</v>
      </c>
      <c r="F3804">
        <v>200</v>
      </c>
      <c r="G3804">
        <v>1889611729</v>
      </c>
      <c r="H3804" t="s">
        <v>354</v>
      </c>
      <c r="I3804" t="s">
        <v>355</v>
      </c>
      <c r="J3804" t="s">
        <v>265</v>
      </c>
      <c r="K3804" t="s">
        <v>14583</v>
      </c>
      <c r="L3804" t="s">
        <v>266</v>
      </c>
      <c r="M3804" t="s">
        <v>267</v>
      </c>
      <c r="N3804" t="s">
        <v>267</v>
      </c>
      <c r="O3804" t="s">
        <v>267</v>
      </c>
      <c r="P3804">
        <v>0</v>
      </c>
      <c r="Q3804">
        <v>0</v>
      </c>
      <c r="R3804">
        <v>2</v>
      </c>
      <c r="S3804" t="s">
        <v>14584</v>
      </c>
      <c r="T3804" t="s">
        <v>267</v>
      </c>
      <c r="U3804" t="s">
        <v>14585</v>
      </c>
      <c r="V3804" t="b">
        <v>0</v>
      </c>
      <c r="W3804" t="s">
        <v>265</v>
      </c>
      <c r="X3804">
        <v>0</v>
      </c>
      <c r="Y3804" t="s">
        <v>265</v>
      </c>
      <c r="Z3804" t="s">
        <v>265</v>
      </c>
      <c r="AA3804" t="s">
        <v>265</v>
      </c>
      <c r="AB3804" t="s">
        <v>265</v>
      </c>
      <c r="AC3804" t="s">
        <v>265</v>
      </c>
      <c r="AD3804" t="s">
        <v>265</v>
      </c>
      <c r="AE3804" t="s">
        <v>265</v>
      </c>
      <c r="AF3804" t="s">
        <v>267</v>
      </c>
      <c r="AG3804" t="s">
        <v>265</v>
      </c>
      <c r="AH3804" t="s">
        <v>265</v>
      </c>
      <c r="AI3804" t="s">
        <v>265</v>
      </c>
      <c r="AJ3804" t="s">
        <v>265</v>
      </c>
      <c r="AL3804" t="str">
        <f>IF(Sudan_News12[[#This Row],[relevancy_classification_english]]="Relevant","مناسب",IF(Sudan_News12[[#This Row],[relevancy_classification_english]]="Relevant","عَرَضِيّ",""))</f>
        <v/>
      </c>
      <c r="AN3804" t="str">
        <f>IF(Sudan_News12[[#This Row],[sentiment_analysis_english]]="Negative","سلبي",IF(Sudan_News12[[#This Row],[sentiment_analysis_english]]="Neutral","حيادي",IF(Sudan_News12[[#This Row],[sentiment_analysis_english]]="Positive","إيجابي","")))</f>
        <v/>
      </c>
      <c r="AO3804" t="e">
        <f>INDEX(TextClassificationList[],MATCH(Sudan_News12[[#This Row],[text_classification_arabic]],TextClassificationList[text_classification_arabic],0),1)</f>
        <v>#N/A</v>
      </c>
      <c r="AQ3804" t="e">
        <f>INDEX(TextClassificationList[],MATCH(Sudan_News12[[#This Row],[text_classification_arabic2]],TextClassificationList[text_classification_arabic],0),1)</f>
        <v>#N/A</v>
      </c>
      <c r="AS3804" t="e">
        <f>INDEX(TextClassificationList[],MATCH(Sudan_News12[[#This Row],[text_classification_arabic3]],TextClassificationList[text_classification_arabic],0),1)</f>
        <v>#N/A</v>
      </c>
      <c r="AU3804" t="e">
        <f>INDEX(TextClassificationList[],MATCH(Sudan_News12[[#This Row],[text_classification_arabic4]],TextClassificationList[text_classification_arabic],0),1)</f>
        <v>#N/A</v>
      </c>
      <c r="AW3804" t="e">
        <f>INDEX(TextClassificationList[],MATCH(Sudan_News12[[#This Row],[text_classification_arabic5]],TextClassificationList[text_classification_arabic],0),1)</f>
        <v>#N/A</v>
      </c>
    </row>
    <row r="3805" spans="1:49" x14ac:dyDescent="0.2">
      <c r="A3805">
        <v>1.2209673474370847E+18</v>
      </c>
      <c r="B3805">
        <v>1.2209673474370847E+18</v>
      </c>
      <c r="C3805" t="s">
        <v>14586</v>
      </c>
      <c r="D3805" s="1">
        <v>43855</v>
      </c>
      <c r="E3805" s="2">
        <v>0.38280092592592591</v>
      </c>
      <c r="F3805">
        <v>200</v>
      </c>
      <c r="G3805">
        <v>1889611729</v>
      </c>
      <c r="H3805" t="s">
        <v>354</v>
      </c>
      <c r="I3805" t="s">
        <v>355</v>
      </c>
      <c r="J3805" t="s">
        <v>265</v>
      </c>
      <c r="K3805" t="s">
        <v>14587</v>
      </c>
      <c r="L3805" t="s">
        <v>266</v>
      </c>
      <c r="M3805" t="s">
        <v>267</v>
      </c>
      <c r="N3805" t="s">
        <v>267</v>
      </c>
      <c r="O3805" t="s">
        <v>267</v>
      </c>
      <c r="P3805">
        <v>0</v>
      </c>
      <c r="Q3805">
        <v>0</v>
      </c>
      <c r="R3805">
        <v>0</v>
      </c>
      <c r="S3805" t="s">
        <v>282</v>
      </c>
      <c r="T3805" t="s">
        <v>267</v>
      </c>
      <c r="U3805" t="s">
        <v>14588</v>
      </c>
      <c r="V3805" t="b">
        <v>0</v>
      </c>
      <c r="W3805" t="s">
        <v>265</v>
      </c>
      <c r="X3805">
        <v>0</v>
      </c>
      <c r="Y3805" t="s">
        <v>265</v>
      </c>
      <c r="Z3805" t="s">
        <v>265</v>
      </c>
      <c r="AA3805" t="s">
        <v>265</v>
      </c>
      <c r="AB3805" t="s">
        <v>265</v>
      </c>
      <c r="AC3805" t="s">
        <v>265</v>
      </c>
      <c r="AD3805" t="s">
        <v>265</v>
      </c>
      <c r="AE3805" t="s">
        <v>265</v>
      </c>
      <c r="AF3805" t="s">
        <v>267</v>
      </c>
      <c r="AG3805" t="s">
        <v>265</v>
      </c>
      <c r="AH3805" t="s">
        <v>265</v>
      </c>
      <c r="AI3805" t="s">
        <v>265</v>
      </c>
      <c r="AJ3805" t="s">
        <v>265</v>
      </c>
      <c r="AL3805" t="str">
        <f>IF(Sudan_News12[[#This Row],[relevancy_classification_english]]="Relevant","مناسب",IF(Sudan_News12[[#This Row],[relevancy_classification_english]]="Relevant","عَرَضِيّ",""))</f>
        <v/>
      </c>
      <c r="AN3805" t="str">
        <f>IF(Sudan_News12[[#This Row],[sentiment_analysis_english]]="Negative","سلبي",IF(Sudan_News12[[#This Row],[sentiment_analysis_english]]="Neutral","حيادي",IF(Sudan_News12[[#This Row],[sentiment_analysis_english]]="Positive","إيجابي","")))</f>
        <v/>
      </c>
      <c r="AO3805" t="e">
        <f>INDEX(TextClassificationList[],MATCH(Sudan_News12[[#This Row],[text_classification_arabic]],TextClassificationList[text_classification_arabic],0),1)</f>
        <v>#N/A</v>
      </c>
      <c r="AQ3805" t="e">
        <f>INDEX(TextClassificationList[],MATCH(Sudan_News12[[#This Row],[text_classification_arabic2]],TextClassificationList[text_classification_arabic],0),1)</f>
        <v>#N/A</v>
      </c>
      <c r="AS3805" t="e">
        <f>INDEX(TextClassificationList[],MATCH(Sudan_News12[[#This Row],[text_classification_arabic3]],TextClassificationList[text_classification_arabic],0),1)</f>
        <v>#N/A</v>
      </c>
      <c r="AU3805" t="e">
        <f>INDEX(TextClassificationList[],MATCH(Sudan_News12[[#This Row],[text_classification_arabic4]],TextClassificationList[text_classification_arabic],0),1)</f>
        <v>#N/A</v>
      </c>
      <c r="AW3805" t="e">
        <f>INDEX(TextClassificationList[],MATCH(Sudan_News12[[#This Row],[text_classification_arabic5]],TextClassificationList[text_classification_arabic],0),1)</f>
        <v>#N/A</v>
      </c>
    </row>
    <row r="3806" spans="1:49" x14ac:dyDescent="0.2">
      <c r="A3806">
        <v>1.2209668543127224E+18</v>
      </c>
      <c r="B3806">
        <v>1.2209668543127224E+18</v>
      </c>
      <c r="C3806" t="s">
        <v>14589</v>
      </c>
      <c r="D3806" s="1">
        <v>43855</v>
      </c>
      <c r="E3806" s="2">
        <v>0.38144675925925925</v>
      </c>
      <c r="F3806">
        <v>200</v>
      </c>
      <c r="G3806">
        <v>1889611729</v>
      </c>
      <c r="H3806" t="s">
        <v>354</v>
      </c>
      <c r="I3806" t="s">
        <v>355</v>
      </c>
      <c r="J3806" t="s">
        <v>265</v>
      </c>
      <c r="K3806" t="s">
        <v>14590</v>
      </c>
      <c r="L3806" t="s">
        <v>266</v>
      </c>
      <c r="M3806" t="s">
        <v>267</v>
      </c>
      <c r="N3806" t="s">
        <v>267</v>
      </c>
      <c r="O3806" t="s">
        <v>267</v>
      </c>
      <c r="P3806">
        <v>0</v>
      </c>
      <c r="Q3806">
        <v>0</v>
      </c>
      <c r="R3806">
        <v>0</v>
      </c>
      <c r="S3806" t="s">
        <v>267</v>
      </c>
      <c r="T3806" t="s">
        <v>267</v>
      </c>
      <c r="U3806" t="s">
        <v>14591</v>
      </c>
      <c r="V3806" t="b">
        <v>0</v>
      </c>
      <c r="W3806" t="s">
        <v>265</v>
      </c>
      <c r="X3806">
        <v>0</v>
      </c>
      <c r="Y3806" t="s">
        <v>265</v>
      </c>
      <c r="Z3806" t="s">
        <v>265</v>
      </c>
      <c r="AA3806" t="s">
        <v>265</v>
      </c>
      <c r="AB3806" t="s">
        <v>265</v>
      </c>
      <c r="AC3806" t="s">
        <v>265</v>
      </c>
      <c r="AD3806" t="s">
        <v>265</v>
      </c>
      <c r="AE3806" t="s">
        <v>265</v>
      </c>
      <c r="AF3806" t="s">
        <v>267</v>
      </c>
      <c r="AG3806" t="s">
        <v>265</v>
      </c>
      <c r="AH3806" t="s">
        <v>265</v>
      </c>
      <c r="AI3806" t="s">
        <v>265</v>
      </c>
      <c r="AJ3806" t="s">
        <v>265</v>
      </c>
      <c r="AL3806" t="str">
        <f>IF(Sudan_News12[[#This Row],[relevancy_classification_english]]="Relevant","مناسب",IF(Sudan_News12[[#This Row],[relevancy_classification_english]]="Relevant","عَرَضِيّ",""))</f>
        <v/>
      </c>
      <c r="AN3806" t="str">
        <f>IF(Sudan_News12[[#This Row],[sentiment_analysis_english]]="Negative","سلبي",IF(Sudan_News12[[#This Row],[sentiment_analysis_english]]="Neutral","حيادي",IF(Sudan_News12[[#This Row],[sentiment_analysis_english]]="Positive","إيجابي","")))</f>
        <v/>
      </c>
      <c r="AO3806" t="e">
        <f>INDEX(TextClassificationList[],MATCH(Sudan_News12[[#This Row],[text_classification_arabic]],TextClassificationList[text_classification_arabic],0),1)</f>
        <v>#N/A</v>
      </c>
      <c r="AQ3806" t="e">
        <f>INDEX(TextClassificationList[],MATCH(Sudan_News12[[#This Row],[text_classification_arabic2]],TextClassificationList[text_classification_arabic],0),1)</f>
        <v>#N/A</v>
      </c>
      <c r="AS3806" t="e">
        <f>INDEX(TextClassificationList[],MATCH(Sudan_News12[[#This Row],[text_classification_arabic3]],TextClassificationList[text_classification_arabic],0),1)</f>
        <v>#N/A</v>
      </c>
      <c r="AU3806" t="e">
        <f>INDEX(TextClassificationList[],MATCH(Sudan_News12[[#This Row],[text_classification_arabic4]],TextClassificationList[text_classification_arabic],0),1)</f>
        <v>#N/A</v>
      </c>
      <c r="AW3806" t="e">
        <f>INDEX(TextClassificationList[],MATCH(Sudan_News12[[#This Row],[text_classification_arabic5]],TextClassificationList[text_classification_arabic],0),1)</f>
        <v>#N/A</v>
      </c>
    </row>
    <row r="3807" spans="1:49" x14ac:dyDescent="0.2">
      <c r="A3807">
        <v>1.219937357975167E+18</v>
      </c>
      <c r="B3807">
        <v>1.2198673247543992E+18</v>
      </c>
      <c r="C3807" t="s">
        <v>14592</v>
      </c>
      <c r="D3807" s="1">
        <v>43852</v>
      </c>
      <c r="E3807" s="2">
        <v>0.54057870370370376</v>
      </c>
      <c r="F3807">
        <v>200</v>
      </c>
      <c r="G3807">
        <v>1889611729</v>
      </c>
      <c r="H3807" t="s">
        <v>354</v>
      </c>
      <c r="I3807" t="s">
        <v>355</v>
      </c>
      <c r="J3807" t="s">
        <v>265</v>
      </c>
      <c r="K3807" t="s">
        <v>14593</v>
      </c>
      <c r="L3807" t="s">
        <v>276</v>
      </c>
      <c r="M3807" t="s">
        <v>267</v>
      </c>
      <c r="N3807" t="s">
        <v>267</v>
      </c>
      <c r="O3807" t="s">
        <v>267</v>
      </c>
      <c r="P3807">
        <v>0</v>
      </c>
      <c r="Q3807">
        <v>0</v>
      </c>
      <c r="R3807">
        <v>0</v>
      </c>
      <c r="S3807" t="s">
        <v>267</v>
      </c>
      <c r="T3807" t="s">
        <v>267</v>
      </c>
      <c r="U3807" t="s">
        <v>14594</v>
      </c>
      <c r="V3807" t="b">
        <v>0</v>
      </c>
      <c r="W3807" t="s">
        <v>265</v>
      </c>
      <c r="X3807">
        <v>0</v>
      </c>
      <c r="Y3807" t="s">
        <v>265</v>
      </c>
      <c r="Z3807" t="s">
        <v>265</v>
      </c>
      <c r="AA3807" t="s">
        <v>265</v>
      </c>
      <c r="AB3807" t="s">
        <v>265</v>
      </c>
      <c r="AC3807" t="s">
        <v>265</v>
      </c>
      <c r="AD3807" t="s">
        <v>265</v>
      </c>
      <c r="AE3807" t="s">
        <v>265</v>
      </c>
      <c r="AF3807" t="s">
        <v>267</v>
      </c>
      <c r="AG3807" t="s">
        <v>265</v>
      </c>
      <c r="AH3807" t="s">
        <v>265</v>
      </c>
      <c r="AI3807" t="s">
        <v>265</v>
      </c>
      <c r="AJ3807" t="s">
        <v>265</v>
      </c>
      <c r="AL3807" t="str">
        <f>IF(Sudan_News12[[#This Row],[relevancy_classification_english]]="Relevant","مناسب",IF(Sudan_News12[[#This Row],[relevancy_classification_english]]="Relevant","عَرَضِيّ",""))</f>
        <v/>
      </c>
      <c r="AN3807" t="str">
        <f>IF(Sudan_News12[[#This Row],[sentiment_analysis_english]]="Negative","سلبي",IF(Sudan_News12[[#This Row],[sentiment_analysis_english]]="Neutral","حيادي",IF(Sudan_News12[[#This Row],[sentiment_analysis_english]]="Positive","إيجابي","")))</f>
        <v/>
      </c>
      <c r="AO3807" t="e">
        <f>INDEX(TextClassificationList[],MATCH(Sudan_News12[[#This Row],[text_classification_arabic]],TextClassificationList[text_classification_arabic],0),1)</f>
        <v>#N/A</v>
      </c>
      <c r="AQ3807" t="e">
        <f>INDEX(TextClassificationList[],MATCH(Sudan_News12[[#This Row],[text_classification_arabic2]],TextClassificationList[text_classification_arabic],0),1)</f>
        <v>#N/A</v>
      </c>
      <c r="AS3807" t="e">
        <f>INDEX(TextClassificationList[],MATCH(Sudan_News12[[#This Row],[text_classification_arabic3]],TextClassificationList[text_classification_arabic],0),1)</f>
        <v>#N/A</v>
      </c>
      <c r="AU3807" t="e">
        <f>INDEX(TextClassificationList[],MATCH(Sudan_News12[[#This Row],[text_classification_arabic4]],TextClassificationList[text_classification_arabic],0),1)</f>
        <v>#N/A</v>
      </c>
      <c r="AW3807" t="e">
        <f>INDEX(TextClassificationList[],MATCH(Sudan_News12[[#This Row],[text_classification_arabic5]],TextClassificationList[text_classification_arabic],0),1)</f>
        <v>#N/A</v>
      </c>
    </row>
    <row r="3808" spans="1:49" x14ac:dyDescent="0.2">
      <c r="A3808">
        <v>1.219513803982934E+18</v>
      </c>
      <c r="B3808">
        <v>1.219513803982934E+18</v>
      </c>
      <c r="C3808" t="s">
        <v>14595</v>
      </c>
      <c r="D3808" s="1">
        <v>43851</v>
      </c>
      <c r="E3808" s="2">
        <v>0.37178240740740742</v>
      </c>
      <c r="F3808">
        <v>200</v>
      </c>
      <c r="G3808">
        <v>1889611729</v>
      </c>
      <c r="H3808" t="s">
        <v>354</v>
      </c>
      <c r="I3808" t="s">
        <v>355</v>
      </c>
      <c r="J3808" t="s">
        <v>265</v>
      </c>
      <c r="K3808" t="s">
        <v>14596</v>
      </c>
      <c r="L3808" t="s">
        <v>266</v>
      </c>
      <c r="M3808" t="s">
        <v>267</v>
      </c>
      <c r="N3808" t="s">
        <v>267</v>
      </c>
      <c r="O3808" t="s">
        <v>267</v>
      </c>
      <c r="P3808">
        <v>0</v>
      </c>
      <c r="Q3808">
        <v>0</v>
      </c>
      <c r="R3808">
        <v>0</v>
      </c>
      <c r="S3808" t="s">
        <v>282</v>
      </c>
      <c r="T3808" t="s">
        <v>267</v>
      </c>
      <c r="U3808" t="s">
        <v>14597</v>
      </c>
      <c r="V3808" t="b">
        <v>0</v>
      </c>
      <c r="W3808" t="s">
        <v>265</v>
      </c>
      <c r="X3808">
        <v>0</v>
      </c>
      <c r="Y3808" t="s">
        <v>265</v>
      </c>
      <c r="Z3808" t="s">
        <v>265</v>
      </c>
      <c r="AA3808" t="s">
        <v>265</v>
      </c>
      <c r="AB3808" t="s">
        <v>265</v>
      </c>
      <c r="AC3808" t="s">
        <v>265</v>
      </c>
      <c r="AD3808" t="s">
        <v>265</v>
      </c>
      <c r="AE3808" t="s">
        <v>265</v>
      </c>
      <c r="AF3808" t="s">
        <v>267</v>
      </c>
      <c r="AG3808" t="s">
        <v>265</v>
      </c>
      <c r="AH3808" t="s">
        <v>265</v>
      </c>
      <c r="AI3808" t="s">
        <v>265</v>
      </c>
      <c r="AJ3808" t="s">
        <v>265</v>
      </c>
      <c r="AL3808" t="str">
        <f>IF(Sudan_News12[[#This Row],[relevancy_classification_english]]="Relevant","مناسب",IF(Sudan_News12[[#This Row],[relevancy_classification_english]]="Relevant","عَرَضِيّ",""))</f>
        <v/>
      </c>
      <c r="AN3808" t="str">
        <f>IF(Sudan_News12[[#This Row],[sentiment_analysis_english]]="Negative","سلبي",IF(Sudan_News12[[#This Row],[sentiment_analysis_english]]="Neutral","حيادي",IF(Sudan_News12[[#This Row],[sentiment_analysis_english]]="Positive","إيجابي","")))</f>
        <v/>
      </c>
      <c r="AO3808" t="e">
        <f>INDEX(TextClassificationList[],MATCH(Sudan_News12[[#This Row],[text_classification_arabic]],TextClassificationList[text_classification_arabic],0),1)</f>
        <v>#N/A</v>
      </c>
      <c r="AQ3808" t="e">
        <f>INDEX(TextClassificationList[],MATCH(Sudan_News12[[#This Row],[text_classification_arabic2]],TextClassificationList[text_classification_arabic],0),1)</f>
        <v>#N/A</v>
      </c>
      <c r="AS3808" t="e">
        <f>INDEX(TextClassificationList[],MATCH(Sudan_News12[[#This Row],[text_classification_arabic3]],TextClassificationList[text_classification_arabic],0),1)</f>
        <v>#N/A</v>
      </c>
      <c r="AU3808" t="e">
        <f>INDEX(TextClassificationList[],MATCH(Sudan_News12[[#This Row],[text_classification_arabic4]],TextClassificationList[text_classification_arabic],0),1)</f>
        <v>#N/A</v>
      </c>
      <c r="AW3808" t="e">
        <f>INDEX(TextClassificationList[],MATCH(Sudan_News12[[#This Row],[text_classification_arabic5]],TextClassificationList[text_classification_arabic],0),1)</f>
        <v>#N/A</v>
      </c>
    </row>
    <row r="3809" spans="1:49" x14ac:dyDescent="0.2">
      <c r="A3809">
        <v>1.2184237203579126E+18</v>
      </c>
      <c r="B3809">
        <v>1.2184237203579126E+18</v>
      </c>
      <c r="C3809" t="s">
        <v>14598</v>
      </c>
      <c r="D3809" s="1">
        <v>43848</v>
      </c>
      <c r="E3809" s="2">
        <v>0.36372685185185183</v>
      </c>
      <c r="F3809">
        <v>200</v>
      </c>
      <c r="G3809">
        <v>1889611729</v>
      </c>
      <c r="H3809" t="s">
        <v>354</v>
      </c>
      <c r="I3809" t="s">
        <v>355</v>
      </c>
      <c r="J3809" t="s">
        <v>265</v>
      </c>
      <c r="K3809" t="s">
        <v>14599</v>
      </c>
      <c r="L3809" t="s">
        <v>266</v>
      </c>
      <c r="M3809" t="s">
        <v>267</v>
      </c>
      <c r="N3809" t="s">
        <v>267</v>
      </c>
      <c r="O3809" t="s">
        <v>267</v>
      </c>
      <c r="P3809">
        <v>0</v>
      </c>
      <c r="Q3809">
        <v>0</v>
      </c>
      <c r="R3809">
        <v>0</v>
      </c>
      <c r="S3809" t="s">
        <v>2932</v>
      </c>
      <c r="T3809" t="s">
        <v>267</v>
      </c>
      <c r="U3809" t="s">
        <v>14600</v>
      </c>
      <c r="V3809" t="b">
        <v>0</v>
      </c>
      <c r="W3809" t="s">
        <v>265</v>
      </c>
      <c r="X3809">
        <v>0</v>
      </c>
      <c r="Y3809" t="s">
        <v>265</v>
      </c>
      <c r="Z3809" t="s">
        <v>265</v>
      </c>
      <c r="AA3809" t="s">
        <v>265</v>
      </c>
      <c r="AB3809" t="s">
        <v>265</v>
      </c>
      <c r="AC3809" t="s">
        <v>265</v>
      </c>
      <c r="AD3809" t="s">
        <v>265</v>
      </c>
      <c r="AE3809" t="s">
        <v>265</v>
      </c>
      <c r="AF3809" t="s">
        <v>267</v>
      </c>
      <c r="AG3809" t="s">
        <v>265</v>
      </c>
      <c r="AH3809" t="s">
        <v>265</v>
      </c>
      <c r="AI3809" t="s">
        <v>265</v>
      </c>
      <c r="AJ3809" t="s">
        <v>265</v>
      </c>
      <c r="AL3809" t="str">
        <f>IF(Sudan_News12[[#This Row],[relevancy_classification_english]]="Relevant","مناسب",IF(Sudan_News12[[#This Row],[relevancy_classification_english]]="Relevant","عَرَضِيّ",""))</f>
        <v/>
      </c>
      <c r="AN3809" t="str">
        <f>IF(Sudan_News12[[#This Row],[sentiment_analysis_english]]="Negative","سلبي",IF(Sudan_News12[[#This Row],[sentiment_analysis_english]]="Neutral","حيادي",IF(Sudan_News12[[#This Row],[sentiment_analysis_english]]="Positive","إيجابي","")))</f>
        <v/>
      </c>
      <c r="AO3809" t="e">
        <f>INDEX(TextClassificationList[],MATCH(Sudan_News12[[#This Row],[text_classification_arabic]],TextClassificationList[text_classification_arabic],0),1)</f>
        <v>#N/A</v>
      </c>
      <c r="AQ3809" t="e">
        <f>INDEX(TextClassificationList[],MATCH(Sudan_News12[[#This Row],[text_classification_arabic2]],TextClassificationList[text_classification_arabic],0),1)</f>
        <v>#N/A</v>
      </c>
      <c r="AS3809" t="e">
        <f>INDEX(TextClassificationList[],MATCH(Sudan_News12[[#This Row],[text_classification_arabic3]],TextClassificationList[text_classification_arabic],0),1)</f>
        <v>#N/A</v>
      </c>
      <c r="AU3809" t="e">
        <f>INDEX(TextClassificationList[],MATCH(Sudan_News12[[#This Row],[text_classification_arabic4]],TextClassificationList[text_classification_arabic],0),1)</f>
        <v>#N/A</v>
      </c>
      <c r="AW3809" t="e">
        <f>INDEX(TextClassificationList[],MATCH(Sudan_News12[[#This Row],[text_classification_arabic5]],TextClassificationList[text_classification_arabic],0),1)</f>
        <v>#N/A</v>
      </c>
    </row>
    <row r="3810" spans="1:49" x14ac:dyDescent="0.2">
      <c r="A3810">
        <v>1.2175283816899953E+18</v>
      </c>
      <c r="B3810">
        <v>1.2175283816899953E+18</v>
      </c>
      <c r="C3810" t="s">
        <v>14601</v>
      </c>
      <c r="D3810" s="1">
        <v>43845</v>
      </c>
      <c r="E3810" s="2">
        <v>0.89306712962962964</v>
      </c>
      <c r="F3810">
        <v>200</v>
      </c>
      <c r="G3810">
        <v>1889611729</v>
      </c>
      <c r="H3810" t="s">
        <v>354</v>
      </c>
      <c r="I3810" t="s">
        <v>355</v>
      </c>
      <c r="J3810" t="s">
        <v>265</v>
      </c>
      <c r="K3810" t="s">
        <v>14602</v>
      </c>
      <c r="L3810" t="s">
        <v>266</v>
      </c>
      <c r="M3810" t="s">
        <v>267</v>
      </c>
      <c r="N3810" t="s">
        <v>267</v>
      </c>
      <c r="O3810" t="s">
        <v>267</v>
      </c>
      <c r="P3810">
        <v>0</v>
      </c>
      <c r="Q3810">
        <v>0</v>
      </c>
      <c r="R3810">
        <v>1</v>
      </c>
      <c r="S3810" t="s">
        <v>14603</v>
      </c>
      <c r="T3810" t="s">
        <v>267</v>
      </c>
      <c r="U3810" t="s">
        <v>14604</v>
      </c>
      <c r="V3810" t="b">
        <v>0</v>
      </c>
      <c r="W3810" t="s">
        <v>265</v>
      </c>
      <c r="X3810">
        <v>0</v>
      </c>
      <c r="Y3810" t="s">
        <v>265</v>
      </c>
      <c r="Z3810" t="s">
        <v>265</v>
      </c>
      <c r="AA3810" t="s">
        <v>265</v>
      </c>
      <c r="AB3810" t="s">
        <v>265</v>
      </c>
      <c r="AC3810" t="s">
        <v>265</v>
      </c>
      <c r="AD3810" t="s">
        <v>265</v>
      </c>
      <c r="AE3810" t="s">
        <v>265</v>
      </c>
      <c r="AF3810" t="s">
        <v>267</v>
      </c>
      <c r="AG3810" t="s">
        <v>265</v>
      </c>
      <c r="AH3810" t="s">
        <v>265</v>
      </c>
      <c r="AI3810" t="s">
        <v>265</v>
      </c>
      <c r="AJ3810" t="s">
        <v>265</v>
      </c>
      <c r="AL3810" t="str">
        <f>IF(Sudan_News12[[#This Row],[relevancy_classification_english]]="Relevant","مناسب",IF(Sudan_News12[[#This Row],[relevancy_classification_english]]="Relevant","عَرَضِيّ",""))</f>
        <v/>
      </c>
      <c r="AN3810" t="str">
        <f>IF(Sudan_News12[[#This Row],[sentiment_analysis_english]]="Negative","سلبي",IF(Sudan_News12[[#This Row],[sentiment_analysis_english]]="Neutral","حيادي",IF(Sudan_News12[[#This Row],[sentiment_analysis_english]]="Positive","إيجابي","")))</f>
        <v/>
      </c>
      <c r="AO3810" t="e">
        <f>INDEX(TextClassificationList[],MATCH(Sudan_News12[[#This Row],[text_classification_arabic]],TextClassificationList[text_classification_arabic],0),1)</f>
        <v>#N/A</v>
      </c>
      <c r="AQ3810" t="e">
        <f>INDEX(TextClassificationList[],MATCH(Sudan_News12[[#This Row],[text_classification_arabic2]],TextClassificationList[text_classification_arabic],0),1)</f>
        <v>#N/A</v>
      </c>
      <c r="AS3810" t="e">
        <f>INDEX(TextClassificationList[],MATCH(Sudan_News12[[#This Row],[text_classification_arabic3]],TextClassificationList[text_classification_arabic],0),1)</f>
        <v>#N/A</v>
      </c>
      <c r="AU3810" t="e">
        <f>INDEX(TextClassificationList[],MATCH(Sudan_News12[[#This Row],[text_classification_arabic4]],TextClassificationList[text_classification_arabic],0),1)</f>
        <v>#N/A</v>
      </c>
      <c r="AW3810" t="e">
        <f>INDEX(TextClassificationList[],MATCH(Sudan_News12[[#This Row],[text_classification_arabic5]],TextClassificationList[text_classification_arabic],0),1)</f>
        <v>#N/A</v>
      </c>
    </row>
    <row r="3811" spans="1:49" x14ac:dyDescent="0.2">
      <c r="A3811">
        <v>1.2174399381338644E+18</v>
      </c>
      <c r="B3811">
        <v>1.2174399381338644E+18</v>
      </c>
      <c r="C3811" t="s">
        <v>14605</v>
      </c>
      <c r="D3811" s="1">
        <v>43845</v>
      </c>
      <c r="E3811" s="2">
        <v>0.64900462962962968</v>
      </c>
      <c r="F3811">
        <v>200</v>
      </c>
      <c r="G3811">
        <v>1889611729</v>
      </c>
      <c r="H3811" t="s">
        <v>354</v>
      </c>
      <c r="I3811" t="s">
        <v>355</v>
      </c>
      <c r="J3811" t="s">
        <v>265</v>
      </c>
      <c r="K3811" t="s">
        <v>14606</v>
      </c>
      <c r="L3811" t="s">
        <v>266</v>
      </c>
      <c r="M3811" t="s">
        <v>267</v>
      </c>
      <c r="N3811" t="s">
        <v>267</v>
      </c>
      <c r="O3811" t="s">
        <v>267</v>
      </c>
      <c r="P3811">
        <v>0</v>
      </c>
      <c r="Q3811">
        <v>2</v>
      </c>
      <c r="R3811">
        <v>1</v>
      </c>
      <c r="S3811" t="s">
        <v>14607</v>
      </c>
      <c r="T3811" t="s">
        <v>267</v>
      </c>
      <c r="U3811" t="s">
        <v>14608</v>
      </c>
      <c r="V3811" t="b">
        <v>0</v>
      </c>
      <c r="W3811" t="s">
        <v>265</v>
      </c>
      <c r="X3811">
        <v>0</v>
      </c>
      <c r="Y3811" t="s">
        <v>265</v>
      </c>
      <c r="Z3811" t="s">
        <v>265</v>
      </c>
      <c r="AA3811" t="s">
        <v>265</v>
      </c>
      <c r="AB3811" t="s">
        <v>265</v>
      </c>
      <c r="AC3811" t="s">
        <v>265</v>
      </c>
      <c r="AD3811" t="s">
        <v>265</v>
      </c>
      <c r="AE3811" t="s">
        <v>265</v>
      </c>
      <c r="AF3811" t="s">
        <v>267</v>
      </c>
      <c r="AG3811" t="s">
        <v>265</v>
      </c>
      <c r="AH3811" t="s">
        <v>265</v>
      </c>
      <c r="AI3811" t="s">
        <v>265</v>
      </c>
      <c r="AJ3811" t="s">
        <v>265</v>
      </c>
      <c r="AL3811" t="str">
        <f>IF(Sudan_News12[[#This Row],[relevancy_classification_english]]="Relevant","مناسب",IF(Sudan_News12[[#This Row],[relevancy_classification_english]]="Relevant","عَرَضِيّ",""))</f>
        <v/>
      </c>
      <c r="AN3811" t="str">
        <f>IF(Sudan_News12[[#This Row],[sentiment_analysis_english]]="Negative","سلبي",IF(Sudan_News12[[#This Row],[sentiment_analysis_english]]="Neutral","حيادي",IF(Sudan_News12[[#This Row],[sentiment_analysis_english]]="Positive","إيجابي","")))</f>
        <v/>
      </c>
      <c r="AO3811" t="e">
        <f>INDEX(TextClassificationList[],MATCH(Sudan_News12[[#This Row],[text_classification_arabic]],TextClassificationList[text_classification_arabic],0),1)</f>
        <v>#N/A</v>
      </c>
      <c r="AQ3811" t="e">
        <f>INDEX(TextClassificationList[],MATCH(Sudan_News12[[#This Row],[text_classification_arabic2]],TextClassificationList[text_classification_arabic],0),1)</f>
        <v>#N/A</v>
      </c>
      <c r="AS3811" t="e">
        <f>INDEX(TextClassificationList[],MATCH(Sudan_News12[[#This Row],[text_classification_arabic3]],TextClassificationList[text_classification_arabic],0),1)</f>
        <v>#N/A</v>
      </c>
      <c r="AU3811" t="e">
        <f>INDEX(TextClassificationList[],MATCH(Sudan_News12[[#This Row],[text_classification_arabic4]],TextClassificationList[text_classification_arabic],0),1)</f>
        <v>#N/A</v>
      </c>
      <c r="AW3811" t="e">
        <f>INDEX(TextClassificationList[],MATCH(Sudan_News12[[#This Row],[text_classification_arabic5]],TextClassificationList[text_classification_arabic],0),1)</f>
        <v>#N/A</v>
      </c>
    </row>
    <row r="3812" spans="1:49" x14ac:dyDescent="0.2">
      <c r="A3812">
        <v>1.2174126774562324E+18</v>
      </c>
      <c r="B3812">
        <v>1.2174126774562324E+18</v>
      </c>
      <c r="C3812" t="s">
        <v>14609</v>
      </c>
      <c r="D3812" s="1">
        <v>43845</v>
      </c>
      <c r="E3812" s="2">
        <v>0.57378472222222221</v>
      </c>
      <c r="F3812">
        <v>200</v>
      </c>
      <c r="G3812">
        <v>1889611729</v>
      </c>
      <c r="H3812" t="s">
        <v>354</v>
      </c>
      <c r="I3812" t="s">
        <v>355</v>
      </c>
      <c r="J3812" t="s">
        <v>265</v>
      </c>
      <c r="K3812" t="s">
        <v>14610</v>
      </c>
      <c r="L3812" t="s">
        <v>266</v>
      </c>
      <c r="M3812" t="s">
        <v>267</v>
      </c>
      <c r="N3812" t="s">
        <v>267</v>
      </c>
      <c r="O3812" t="s">
        <v>267</v>
      </c>
      <c r="P3812">
        <v>0</v>
      </c>
      <c r="Q3812">
        <v>0</v>
      </c>
      <c r="R3812">
        <v>0</v>
      </c>
      <c r="S3812" t="s">
        <v>14611</v>
      </c>
      <c r="T3812" t="s">
        <v>267</v>
      </c>
      <c r="U3812" t="s">
        <v>14612</v>
      </c>
      <c r="V3812" t="b">
        <v>0</v>
      </c>
      <c r="W3812" t="s">
        <v>265</v>
      </c>
      <c r="X3812">
        <v>0</v>
      </c>
      <c r="Y3812" t="s">
        <v>265</v>
      </c>
      <c r="Z3812" t="s">
        <v>265</v>
      </c>
      <c r="AA3812" t="s">
        <v>265</v>
      </c>
      <c r="AB3812" t="s">
        <v>265</v>
      </c>
      <c r="AC3812" t="s">
        <v>265</v>
      </c>
      <c r="AD3812" t="s">
        <v>265</v>
      </c>
      <c r="AE3812" t="s">
        <v>265</v>
      </c>
      <c r="AF3812" t="s">
        <v>267</v>
      </c>
      <c r="AG3812" t="s">
        <v>265</v>
      </c>
      <c r="AH3812" t="s">
        <v>265</v>
      </c>
      <c r="AI3812" t="s">
        <v>265</v>
      </c>
      <c r="AJ3812" t="s">
        <v>265</v>
      </c>
      <c r="AL3812" t="str">
        <f>IF(Sudan_News12[[#This Row],[relevancy_classification_english]]="Relevant","مناسب",IF(Sudan_News12[[#This Row],[relevancy_classification_english]]="Relevant","عَرَضِيّ",""))</f>
        <v/>
      </c>
      <c r="AN3812" t="str">
        <f>IF(Sudan_News12[[#This Row],[sentiment_analysis_english]]="Negative","سلبي",IF(Sudan_News12[[#This Row],[sentiment_analysis_english]]="Neutral","حيادي",IF(Sudan_News12[[#This Row],[sentiment_analysis_english]]="Positive","إيجابي","")))</f>
        <v/>
      </c>
      <c r="AO3812" t="e">
        <f>INDEX(TextClassificationList[],MATCH(Sudan_News12[[#This Row],[text_classification_arabic]],TextClassificationList[text_classification_arabic],0),1)</f>
        <v>#N/A</v>
      </c>
      <c r="AQ3812" t="e">
        <f>INDEX(TextClassificationList[],MATCH(Sudan_News12[[#This Row],[text_classification_arabic2]],TextClassificationList[text_classification_arabic],0),1)</f>
        <v>#N/A</v>
      </c>
      <c r="AS3812" t="e">
        <f>INDEX(TextClassificationList[],MATCH(Sudan_News12[[#This Row],[text_classification_arabic3]],TextClassificationList[text_classification_arabic],0),1)</f>
        <v>#N/A</v>
      </c>
      <c r="AU3812" t="e">
        <f>INDEX(TextClassificationList[],MATCH(Sudan_News12[[#This Row],[text_classification_arabic4]],TextClassificationList[text_classification_arabic],0),1)</f>
        <v>#N/A</v>
      </c>
      <c r="AW3812" t="e">
        <f>INDEX(TextClassificationList[],MATCH(Sudan_News12[[#This Row],[text_classification_arabic5]],TextClassificationList[text_classification_arabic],0),1)</f>
        <v>#N/A</v>
      </c>
    </row>
    <row r="3813" spans="1:49" x14ac:dyDescent="0.2">
      <c r="A3813">
        <v>1.2174117621878415E+18</v>
      </c>
      <c r="B3813">
        <v>1.2174117621878415E+18</v>
      </c>
      <c r="C3813" t="s">
        <v>14613</v>
      </c>
      <c r="D3813" s="1">
        <v>43845</v>
      </c>
      <c r="E3813" s="2">
        <v>0.57126157407407407</v>
      </c>
      <c r="F3813">
        <v>200</v>
      </c>
      <c r="G3813">
        <v>1889611729</v>
      </c>
      <c r="H3813" t="s">
        <v>354</v>
      </c>
      <c r="I3813" t="s">
        <v>355</v>
      </c>
      <c r="J3813" t="s">
        <v>265</v>
      </c>
      <c r="K3813" t="s">
        <v>14614</v>
      </c>
      <c r="L3813" t="s">
        <v>266</v>
      </c>
      <c r="M3813" t="s">
        <v>267</v>
      </c>
      <c r="N3813" t="s">
        <v>267</v>
      </c>
      <c r="O3813" t="s">
        <v>267</v>
      </c>
      <c r="P3813">
        <v>0</v>
      </c>
      <c r="Q3813">
        <v>0</v>
      </c>
      <c r="R3813">
        <v>0</v>
      </c>
      <c r="S3813" t="s">
        <v>14318</v>
      </c>
      <c r="T3813" t="s">
        <v>267</v>
      </c>
      <c r="U3813" t="s">
        <v>14615</v>
      </c>
      <c r="V3813" t="b">
        <v>0</v>
      </c>
      <c r="W3813" t="s">
        <v>265</v>
      </c>
      <c r="X3813">
        <v>0</v>
      </c>
      <c r="Y3813" t="s">
        <v>265</v>
      </c>
      <c r="Z3813" t="s">
        <v>265</v>
      </c>
      <c r="AA3813" t="s">
        <v>265</v>
      </c>
      <c r="AB3813" t="s">
        <v>265</v>
      </c>
      <c r="AC3813" t="s">
        <v>265</v>
      </c>
      <c r="AD3813" t="s">
        <v>265</v>
      </c>
      <c r="AE3813" t="s">
        <v>265</v>
      </c>
      <c r="AF3813" t="s">
        <v>267</v>
      </c>
      <c r="AG3813" t="s">
        <v>265</v>
      </c>
      <c r="AH3813" t="s">
        <v>265</v>
      </c>
      <c r="AI3813" t="s">
        <v>265</v>
      </c>
      <c r="AJ3813" t="s">
        <v>265</v>
      </c>
      <c r="AL3813" t="str">
        <f>IF(Sudan_News12[[#This Row],[relevancy_classification_english]]="Relevant","مناسب",IF(Sudan_News12[[#This Row],[relevancy_classification_english]]="Relevant","عَرَضِيّ",""))</f>
        <v/>
      </c>
      <c r="AN3813" t="str">
        <f>IF(Sudan_News12[[#This Row],[sentiment_analysis_english]]="Negative","سلبي",IF(Sudan_News12[[#This Row],[sentiment_analysis_english]]="Neutral","حيادي",IF(Sudan_News12[[#This Row],[sentiment_analysis_english]]="Positive","إيجابي","")))</f>
        <v/>
      </c>
      <c r="AO3813" t="e">
        <f>INDEX(TextClassificationList[],MATCH(Sudan_News12[[#This Row],[text_classification_arabic]],TextClassificationList[text_classification_arabic],0),1)</f>
        <v>#N/A</v>
      </c>
      <c r="AQ3813" t="e">
        <f>INDEX(TextClassificationList[],MATCH(Sudan_News12[[#This Row],[text_classification_arabic2]],TextClassificationList[text_classification_arabic],0),1)</f>
        <v>#N/A</v>
      </c>
      <c r="AS3813" t="e">
        <f>INDEX(TextClassificationList[],MATCH(Sudan_News12[[#This Row],[text_classification_arabic3]],TextClassificationList[text_classification_arabic],0),1)</f>
        <v>#N/A</v>
      </c>
      <c r="AU3813" t="e">
        <f>INDEX(TextClassificationList[],MATCH(Sudan_News12[[#This Row],[text_classification_arabic4]],TextClassificationList[text_classification_arabic],0),1)</f>
        <v>#N/A</v>
      </c>
      <c r="AW3813" t="e">
        <f>INDEX(TextClassificationList[],MATCH(Sudan_News12[[#This Row],[text_classification_arabic5]],TextClassificationList[text_classification_arabic],0),1)</f>
        <v>#N/A</v>
      </c>
    </row>
    <row r="3814" spans="1:49" x14ac:dyDescent="0.2">
      <c r="A3814">
        <v>1.2173582321943716E+18</v>
      </c>
      <c r="B3814">
        <v>1.2173582321943716E+18</v>
      </c>
      <c r="C3814" t="s">
        <v>14616</v>
      </c>
      <c r="D3814" s="1">
        <v>43845</v>
      </c>
      <c r="E3814" s="2">
        <v>0.42354166666666665</v>
      </c>
      <c r="F3814">
        <v>200</v>
      </c>
      <c r="G3814">
        <v>1889611729</v>
      </c>
      <c r="H3814" t="s">
        <v>354</v>
      </c>
      <c r="I3814" t="s">
        <v>355</v>
      </c>
      <c r="J3814" t="s">
        <v>265</v>
      </c>
      <c r="K3814" t="s">
        <v>14617</v>
      </c>
      <c r="L3814" t="s">
        <v>266</v>
      </c>
      <c r="M3814" t="s">
        <v>267</v>
      </c>
      <c r="N3814" t="s">
        <v>267</v>
      </c>
      <c r="O3814" t="s">
        <v>267</v>
      </c>
      <c r="P3814">
        <v>0</v>
      </c>
      <c r="Q3814">
        <v>0</v>
      </c>
      <c r="R3814">
        <v>2</v>
      </c>
      <c r="S3814" t="s">
        <v>14603</v>
      </c>
      <c r="T3814" t="s">
        <v>267</v>
      </c>
      <c r="U3814" t="s">
        <v>14618</v>
      </c>
      <c r="V3814" t="b">
        <v>0</v>
      </c>
      <c r="W3814" t="s">
        <v>265</v>
      </c>
      <c r="X3814">
        <v>0</v>
      </c>
      <c r="Y3814" t="s">
        <v>265</v>
      </c>
      <c r="Z3814" t="s">
        <v>265</v>
      </c>
      <c r="AA3814" t="s">
        <v>265</v>
      </c>
      <c r="AB3814" t="s">
        <v>265</v>
      </c>
      <c r="AC3814" t="s">
        <v>265</v>
      </c>
      <c r="AD3814" t="s">
        <v>265</v>
      </c>
      <c r="AE3814" t="s">
        <v>265</v>
      </c>
      <c r="AF3814" t="s">
        <v>267</v>
      </c>
      <c r="AG3814" t="s">
        <v>265</v>
      </c>
      <c r="AH3814" t="s">
        <v>265</v>
      </c>
      <c r="AI3814" t="s">
        <v>265</v>
      </c>
      <c r="AJ3814" t="s">
        <v>265</v>
      </c>
      <c r="AL3814" t="str">
        <f>IF(Sudan_News12[[#This Row],[relevancy_classification_english]]="Relevant","مناسب",IF(Sudan_News12[[#This Row],[relevancy_classification_english]]="Relevant","عَرَضِيّ",""))</f>
        <v/>
      </c>
      <c r="AN3814" t="str">
        <f>IF(Sudan_News12[[#This Row],[sentiment_analysis_english]]="Negative","سلبي",IF(Sudan_News12[[#This Row],[sentiment_analysis_english]]="Neutral","حيادي",IF(Sudan_News12[[#This Row],[sentiment_analysis_english]]="Positive","إيجابي","")))</f>
        <v/>
      </c>
      <c r="AO3814" t="e">
        <f>INDEX(TextClassificationList[],MATCH(Sudan_News12[[#This Row],[text_classification_arabic]],TextClassificationList[text_classification_arabic],0),1)</f>
        <v>#N/A</v>
      </c>
      <c r="AQ3814" t="e">
        <f>INDEX(TextClassificationList[],MATCH(Sudan_News12[[#This Row],[text_classification_arabic2]],TextClassificationList[text_classification_arabic],0),1)</f>
        <v>#N/A</v>
      </c>
      <c r="AS3814" t="e">
        <f>INDEX(TextClassificationList[],MATCH(Sudan_News12[[#This Row],[text_classification_arabic3]],TextClassificationList[text_classification_arabic],0),1)</f>
        <v>#N/A</v>
      </c>
      <c r="AU3814" t="e">
        <f>INDEX(TextClassificationList[],MATCH(Sudan_News12[[#This Row],[text_classification_arabic4]],TextClassificationList[text_classification_arabic],0),1)</f>
        <v>#N/A</v>
      </c>
      <c r="AW3814" t="e">
        <f>INDEX(TextClassificationList[],MATCH(Sudan_News12[[#This Row],[text_classification_arabic5]],TextClassificationList[text_classification_arabic],0),1)</f>
        <v>#N/A</v>
      </c>
    </row>
    <row r="3815" spans="1:49" x14ac:dyDescent="0.2">
      <c r="A3815">
        <v>1.2173540660340695E+18</v>
      </c>
      <c r="B3815">
        <v>1.2173540660340695E+18</v>
      </c>
      <c r="C3815" t="s">
        <v>14619</v>
      </c>
      <c r="D3815" s="1">
        <v>43845</v>
      </c>
      <c r="E3815" s="2">
        <v>0.41204861111111113</v>
      </c>
      <c r="F3815">
        <v>200</v>
      </c>
      <c r="G3815">
        <v>1889611729</v>
      </c>
      <c r="H3815" t="s">
        <v>354</v>
      </c>
      <c r="I3815" t="s">
        <v>355</v>
      </c>
      <c r="J3815" t="s">
        <v>265</v>
      </c>
      <c r="K3815" t="s">
        <v>14620</v>
      </c>
      <c r="L3815" t="s">
        <v>266</v>
      </c>
      <c r="M3815" t="s">
        <v>267</v>
      </c>
      <c r="N3815" t="s">
        <v>267</v>
      </c>
      <c r="O3815" t="s">
        <v>267</v>
      </c>
      <c r="P3815">
        <v>0</v>
      </c>
      <c r="Q3815">
        <v>1</v>
      </c>
      <c r="R3815">
        <v>1</v>
      </c>
      <c r="S3815" t="s">
        <v>14621</v>
      </c>
      <c r="T3815" t="s">
        <v>267</v>
      </c>
      <c r="U3815" t="s">
        <v>14622</v>
      </c>
      <c r="V3815" t="b">
        <v>0</v>
      </c>
      <c r="W3815" t="s">
        <v>265</v>
      </c>
      <c r="X3815">
        <v>0</v>
      </c>
      <c r="Y3815" t="s">
        <v>265</v>
      </c>
      <c r="Z3815" t="s">
        <v>265</v>
      </c>
      <c r="AA3815" t="s">
        <v>265</v>
      </c>
      <c r="AB3815" t="s">
        <v>265</v>
      </c>
      <c r="AC3815" t="s">
        <v>265</v>
      </c>
      <c r="AD3815" t="s">
        <v>265</v>
      </c>
      <c r="AE3815" t="s">
        <v>265</v>
      </c>
      <c r="AF3815" t="s">
        <v>267</v>
      </c>
      <c r="AG3815" t="s">
        <v>265</v>
      </c>
      <c r="AH3815" t="s">
        <v>265</v>
      </c>
      <c r="AI3815" t="s">
        <v>265</v>
      </c>
      <c r="AJ3815" t="s">
        <v>265</v>
      </c>
      <c r="AL3815" t="str">
        <f>IF(Sudan_News12[[#This Row],[relevancy_classification_english]]="Relevant","مناسب",IF(Sudan_News12[[#This Row],[relevancy_classification_english]]="Relevant","عَرَضِيّ",""))</f>
        <v/>
      </c>
      <c r="AN3815" t="str">
        <f>IF(Sudan_News12[[#This Row],[sentiment_analysis_english]]="Negative","سلبي",IF(Sudan_News12[[#This Row],[sentiment_analysis_english]]="Neutral","حيادي",IF(Sudan_News12[[#This Row],[sentiment_analysis_english]]="Positive","إيجابي","")))</f>
        <v/>
      </c>
      <c r="AO3815" t="e">
        <f>INDEX(TextClassificationList[],MATCH(Sudan_News12[[#This Row],[text_classification_arabic]],TextClassificationList[text_classification_arabic],0),1)</f>
        <v>#N/A</v>
      </c>
      <c r="AQ3815" t="e">
        <f>INDEX(TextClassificationList[],MATCH(Sudan_News12[[#This Row],[text_classification_arabic2]],TextClassificationList[text_classification_arabic],0),1)</f>
        <v>#N/A</v>
      </c>
      <c r="AS3815" t="e">
        <f>INDEX(TextClassificationList[],MATCH(Sudan_News12[[#This Row],[text_classification_arabic3]],TextClassificationList[text_classification_arabic],0),1)</f>
        <v>#N/A</v>
      </c>
      <c r="AU3815" t="e">
        <f>INDEX(TextClassificationList[],MATCH(Sudan_News12[[#This Row],[text_classification_arabic4]],TextClassificationList[text_classification_arabic],0),1)</f>
        <v>#N/A</v>
      </c>
      <c r="AW3815" t="e">
        <f>INDEX(TextClassificationList[],MATCH(Sudan_News12[[#This Row],[text_classification_arabic5]],TextClassificationList[text_classification_arabic],0),1)</f>
        <v>#N/A</v>
      </c>
    </row>
    <row r="3816" spans="1:49" x14ac:dyDescent="0.2">
      <c r="A3816">
        <v>1.2171606952818688E+18</v>
      </c>
      <c r="B3816">
        <v>1.2171606952818688E+18</v>
      </c>
      <c r="C3816" t="s">
        <v>14623</v>
      </c>
      <c r="D3816" s="1">
        <v>43844</v>
      </c>
      <c r="E3816" s="2">
        <v>0.87844907407407402</v>
      </c>
      <c r="F3816">
        <v>200</v>
      </c>
      <c r="G3816">
        <v>1889611729</v>
      </c>
      <c r="H3816" t="s">
        <v>354</v>
      </c>
      <c r="I3816" t="s">
        <v>355</v>
      </c>
      <c r="J3816" t="s">
        <v>265</v>
      </c>
      <c r="K3816" t="s">
        <v>14624</v>
      </c>
      <c r="L3816" t="s">
        <v>266</v>
      </c>
      <c r="M3816" t="s">
        <v>267</v>
      </c>
      <c r="N3816" t="s">
        <v>267</v>
      </c>
      <c r="O3816" t="s">
        <v>267</v>
      </c>
      <c r="P3816">
        <v>0</v>
      </c>
      <c r="Q3816">
        <v>0</v>
      </c>
      <c r="R3816">
        <v>0</v>
      </c>
      <c r="S3816" t="s">
        <v>267</v>
      </c>
      <c r="T3816" t="s">
        <v>267</v>
      </c>
      <c r="U3816" t="s">
        <v>14625</v>
      </c>
      <c r="V3816" t="b">
        <v>0</v>
      </c>
      <c r="W3816" t="s">
        <v>265</v>
      </c>
      <c r="X3816">
        <v>0</v>
      </c>
      <c r="Y3816" t="s">
        <v>265</v>
      </c>
      <c r="Z3816" t="s">
        <v>265</v>
      </c>
      <c r="AA3816" t="s">
        <v>265</v>
      </c>
      <c r="AB3816" t="s">
        <v>265</v>
      </c>
      <c r="AC3816" t="s">
        <v>265</v>
      </c>
      <c r="AD3816" t="s">
        <v>265</v>
      </c>
      <c r="AE3816" t="s">
        <v>265</v>
      </c>
      <c r="AF3816" t="s">
        <v>267</v>
      </c>
      <c r="AG3816" t="s">
        <v>265</v>
      </c>
      <c r="AH3816" t="s">
        <v>265</v>
      </c>
      <c r="AI3816" t="s">
        <v>265</v>
      </c>
      <c r="AJ3816" t="s">
        <v>265</v>
      </c>
      <c r="AL3816" t="str">
        <f>IF(Sudan_News12[[#This Row],[relevancy_classification_english]]="Relevant","مناسب",IF(Sudan_News12[[#This Row],[relevancy_classification_english]]="Relevant","عَرَضِيّ",""))</f>
        <v/>
      </c>
      <c r="AN3816" t="str">
        <f>IF(Sudan_News12[[#This Row],[sentiment_analysis_english]]="Negative","سلبي",IF(Sudan_News12[[#This Row],[sentiment_analysis_english]]="Neutral","حيادي",IF(Sudan_News12[[#This Row],[sentiment_analysis_english]]="Positive","إيجابي","")))</f>
        <v/>
      </c>
      <c r="AO3816" t="e">
        <f>INDEX(TextClassificationList[],MATCH(Sudan_News12[[#This Row],[text_classification_arabic]],TextClassificationList[text_classification_arabic],0),1)</f>
        <v>#N/A</v>
      </c>
      <c r="AQ3816" t="e">
        <f>INDEX(TextClassificationList[],MATCH(Sudan_News12[[#This Row],[text_classification_arabic2]],TextClassificationList[text_classification_arabic],0),1)</f>
        <v>#N/A</v>
      </c>
      <c r="AS3816" t="e">
        <f>INDEX(TextClassificationList[],MATCH(Sudan_News12[[#This Row],[text_classification_arabic3]],TextClassificationList[text_classification_arabic],0),1)</f>
        <v>#N/A</v>
      </c>
      <c r="AU3816" t="e">
        <f>INDEX(TextClassificationList[],MATCH(Sudan_News12[[#This Row],[text_classification_arabic4]],TextClassificationList[text_classification_arabic],0),1)</f>
        <v>#N/A</v>
      </c>
      <c r="AW3816" t="e">
        <f>INDEX(TextClassificationList[],MATCH(Sudan_News12[[#This Row],[text_classification_arabic5]],TextClassificationList[text_classification_arabic],0),1)</f>
        <v>#N/A</v>
      </c>
    </row>
    <row r="3817" spans="1:49" x14ac:dyDescent="0.2">
      <c r="A3817">
        <v>1.21710328563678E+18</v>
      </c>
      <c r="B3817">
        <v>1.21710328563678E+18</v>
      </c>
      <c r="C3817" t="s">
        <v>14626</v>
      </c>
      <c r="D3817" s="1">
        <v>43844</v>
      </c>
      <c r="E3817" s="2">
        <v>0.72002314814814816</v>
      </c>
      <c r="F3817">
        <v>200</v>
      </c>
      <c r="G3817">
        <v>1889611729</v>
      </c>
      <c r="H3817" t="s">
        <v>354</v>
      </c>
      <c r="I3817" t="s">
        <v>355</v>
      </c>
      <c r="J3817" t="s">
        <v>265</v>
      </c>
      <c r="K3817" t="s">
        <v>14627</v>
      </c>
      <c r="L3817" t="s">
        <v>266</v>
      </c>
      <c r="M3817" t="s">
        <v>267</v>
      </c>
      <c r="N3817" t="s">
        <v>267</v>
      </c>
      <c r="O3817" t="s">
        <v>267</v>
      </c>
      <c r="P3817">
        <v>0</v>
      </c>
      <c r="Q3817">
        <v>1</v>
      </c>
      <c r="R3817">
        <v>0</v>
      </c>
      <c r="S3817" t="s">
        <v>267</v>
      </c>
      <c r="T3817" t="s">
        <v>267</v>
      </c>
      <c r="U3817" t="s">
        <v>14628</v>
      </c>
      <c r="V3817" t="b">
        <v>0</v>
      </c>
      <c r="W3817" t="s">
        <v>265</v>
      </c>
      <c r="X3817">
        <v>0</v>
      </c>
      <c r="Y3817" t="s">
        <v>265</v>
      </c>
      <c r="Z3817" t="s">
        <v>265</v>
      </c>
      <c r="AA3817" t="s">
        <v>265</v>
      </c>
      <c r="AB3817" t="s">
        <v>265</v>
      </c>
      <c r="AC3817" t="s">
        <v>265</v>
      </c>
      <c r="AD3817" t="s">
        <v>265</v>
      </c>
      <c r="AE3817" t="s">
        <v>265</v>
      </c>
      <c r="AF3817" t="s">
        <v>267</v>
      </c>
      <c r="AG3817" t="s">
        <v>265</v>
      </c>
      <c r="AH3817" t="s">
        <v>265</v>
      </c>
      <c r="AI3817" t="s">
        <v>265</v>
      </c>
      <c r="AJ3817" t="s">
        <v>265</v>
      </c>
      <c r="AL3817" t="str">
        <f>IF(Sudan_News12[[#This Row],[relevancy_classification_english]]="Relevant","مناسب",IF(Sudan_News12[[#This Row],[relevancy_classification_english]]="Relevant","عَرَضِيّ",""))</f>
        <v/>
      </c>
      <c r="AN3817" t="str">
        <f>IF(Sudan_News12[[#This Row],[sentiment_analysis_english]]="Negative","سلبي",IF(Sudan_News12[[#This Row],[sentiment_analysis_english]]="Neutral","حيادي",IF(Sudan_News12[[#This Row],[sentiment_analysis_english]]="Positive","إيجابي","")))</f>
        <v/>
      </c>
      <c r="AO3817" t="e">
        <f>INDEX(TextClassificationList[],MATCH(Sudan_News12[[#This Row],[text_classification_arabic]],TextClassificationList[text_classification_arabic],0),1)</f>
        <v>#N/A</v>
      </c>
      <c r="AQ3817" t="e">
        <f>INDEX(TextClassificationList[],MATCH(Sudan_News12[[#This Row],[text_classification_arabic2]],TextClassificationList[text_classification_arabic],0),1)</f>
        <v>#N/A</v>
      </c>
      <c r="AS3817" t="e">
        <f>INDEX(TextClassificationList[],MATCH(Sudan_News12[[#This Row],[text_classification_arabic3]],TextClassificationList[text_classification_arabic],0),1)</f>
        <v>#N/A</v>
      </c>
      <c r="AU3817" t="e">
        <f>INDEX(TextClassificationList[],MATCH(Sudan_News12[[#This Row],[text_classification_arabic4]],TextClassificationList[text_classification_arabic],0),1)</f>
        <v>#N/A</v>
      </c>
      <c r="AW3817" t="e">
        <f>INDEX(TextClassificationList[],MATCH(Sudan_News12[[#This Row],[text_classification_arabic5]],TextClassificationList[text_classification_arabic],0),1)</f>
        <v>#N/A</v>
      </c>
    </row>
    <row r="3818" spans="1:49" x14ac:dyDescent="0.2">
      <c r="A3818">
        <v>1.2170152400152084E+18</v>
      </c>
      <c r="B3818">
        <v>1.2170152400152084E+18</v>
      </c>
      <c r="C3818" t="s">
        <v>14629</v>
      </c>
      <c r="D3818" s="1">
        <v>43844</v>
      </c>
      <c r="E3818" s="2">
        <v>0.47706018518518517</v>
      </c>
      <c r="F3818">
        <v>200</v>
      </c>
      <c r="G3818">
        <v>1889611729</v>
      </c>
      <c r="H3818" t="s">
        <v>354</v>
      </c>
      <c r="I3818" t="s">
        <v>355</v>
      </c>
      <c r="J3818" t="s">
        <v>265</v>
      </c>
      <c r="K3818" t="s">
        <v>14630</v>
      </c>
      <c r="L3818" t="s">
        <v>266</v>
      </c>
      <c r="M3818" t="s">
        <v>267</v>
      </c>
      <c r="N3818" t="s">
        <v>267</v>
      </c>
      <c r="O3818" t="s">
        <v>267</v>
      </c>
      <c r="P3818">
        <v>1</v>
      </c>
      <c r="Q3818">
        <v>1</v>
      </c>
      <c r="R3818">
        <v>2</v>
      </c>
      <c r="S3818" t="s">
        <v>14631</v>
      </c>
      <c r="T3818" t="s">
        <v>267</v>
      </c>
      <c r="U3818" t="s">
        <v>14632</v>
      </c>
      <c r="V3818" t="b">
        <v>0</v>
      </c>
      <c r="W3818" t="s">
        <v>265</v>
      </c>
      <c r="X3818">
        <v>0</v>
      </c>
      <c r="Y3818" t="s">
        <v>265</v>
      </c>
      <c r="Z3818" t="s">
        <v>265</v>
      </c>
      <c r="AA3818" t="s">
        <v>265</v>
      </c>
      <c r="AB3818" t="s">
        <v>265</v>
      </c>
      <c r="AC3818" t="s">
        <v>265</v>
      </c>
      <c r="AD3818" t="s">
        <v>265</v>
      </c>
      <c r="AE3818" t="s">
        <v>265</v>
      </c>
      <c r="AF3818" t="s">
        <v>267</v>
      </c>
      <c r="AG3818" t="s">
        <v>265</v>
      </c>
      <c r="AH3818" t="s">
        <v>265</v>
      </c>
      <c r="AI3818" t="s">
        <v>265</v>
      </c>
      <c r="AJ3818" t="s">
        <v>265</v>
      </c>
      <c r="AL3818" t="str">
        <f>IF(Sudan_News12[[#This Row],[relevancy_classification_english]]="Relevant","مناسب",IF(Sudan_News12[[#This Row],[relevancy_classification_english]]="Relevant","عَرَضِيّ",""))</f>
        <v/>
      </c>
      <c r="AN3818" t="str">
        <f>IF(Sudan_News12[[#This Row],[sentiment_analysis_english]]="Negative","سلبي",IF(Sudan_News12[[#This Row],[sentiment_analysis_english]]="Neutral","حيادي",IF(Sudan_News12[[#This Row],[sentiment_analysis_english]]="Positive","إيجابي","")))</f>
        <v/>
      </c>
      <c r="AO3818" t="e">
        <f>INDEX(TextClassificationList[],MATCH(Sudan_News12[[#This Row],[text_classification_arabic]],TextClassificationList[text_classification_arabic],0),1)</f>
        <v>#N/A</v>
      </c>
      <c r="AQ3818" t="e">
        <f>INDEX(TextClassificationList[],MATCH(Sudan_News12[[#This Row],[text_classification_arabic2]],TextClassificationList[text_classification_arabic],0),1)</f>
        <v>#N/A</v>
      </c>
      <c r="AS3818" t="e">
        <f>INDEX(TextClassificationList[],MATCH(Sudan_News12[[#This Row],[text_classification_arabic3]],TextClassificationList[text_classification_arabic],0),1)</f>
        <v>#N/A</v>
      </c>
      <c r="AU3818" t="e">
        <f>INDEX(TextClassificationList[],MATCH(Sudan_News12[[#This Row],[text_classification_arabic4]],TextClassificationList[text_classification_arabic],0),1)</f>
        <v>#N/A</v>
      </c>
      <c r="AW3818" t="e">
        <f>INDEX(TextClassificationList[],MATCH(Sudan_News12[[#This Row],[text_classification_arabic5]],TextClassificationList[text_classification_arabic],0),1)</f>
        <v>#N/A</v>
      </c>
    </row>
    <row r="3819" spans="1:49" x14ac:dyDescent="0.2">
      <c r="A3819">
        <v>1.2169580457433948E+18</v>
      </c>
      <c r="B3819">
        <v>1.2167618595184517E+18</v>
      </c>
      <c r="C3819" t="s">
        <v>14633</v>
      </c>
      <c r="D3819" s="1">
        <v>43844</v>
      </c>
      <c r="E3819" s="2">
        <v>0.31923611111111111</v>
      </c>
      <c r="F3819">
        <v>200</v>
      </c>
      <c r="G3819">
        <v>1889611729</v>
      </c>
      <c r="H3819" t="s">
        <v>354</v>
      </c>
      <c r="I3819" t="s">
        <v>355</v>
      </c>
      <c r="J3819" t="s">
        <v>265</v>
      </c>
      <c r="K3819" t="s">
        <v>14634</v>
      </c>
      <c r="L3819" t="s">
        <v>278</v>
      </c>
      <c r="M3819" t="s">
        <v>267</v>
      </c>
      <c r="N3819" t="s">
        <v>267</v>
      </c>
      <c r="O3819" t="s">
        <v>14635</v>
      </c>
      <c r="P3819">
        <v>0</v>
      </c>
      <c r="Q3819">
        <v>0</v>
      </c>
      <c r="R3819">
        <v>0</v>
      </c>
      <c r="S3819" t="s">
        <v>267</v>
      </c>
      <c r="T3819" t="s">
        <v>267</v>
      </c>
      <c r="U3819" t="s">
        <v>14636</v>
      </c>
      <c r="V3819" t="b">
        <v>0</v>
      </c>
      <c r="W3819" t="s">
        <v>265</v>
      </c>
      <c r="X3819">
        <v>1</v>
      </c>
      <c r="Y3819" t="s">
        <v>14637</v>
      </c>
      <c r="Z3819" t="s">
        <v>265</v>
      </c>
      <c r="AA3819" t="s">
        <v>265</v>
      </c>
      <c r="AB3819" t="s">
        <v>265</v>
      </c>
      <c r="AC3819" t="s">
        <v>265</v>
      </c>
      <c r="AD3819" t="s">
        <v>265</v>
      </c>
      <c r="AE3819" t="s">
        <v>265</v>
      </c>
      <c r="AF3819" t="s">
        <v>267</v>
      </c>
      <c r="AG3819" t="s">
        <v>265</v>
      </c>
      <c r="AH3819" t="s">
        <v>265</v>
      </c>
      <c r="AI3819" t="s">
        <v>265</v>
      </c>
      <c r="AJ3819" t="s">
        <v>265</v>
      </c>
      <c r="AL3819" t="str">
        <f>IF(Sudan_News12[[#This Row],[relevancy_classification_english]]="Relevant","مناسب",IF(Sudan_News12[[#This Row],[relevancy_classification_english]]="Relevant","عَرَضِيّ",""))</f>
        <v/>
      </c>
      <c r="AN3819" t="str">
        <f>IF(Sudan_News12[[#This Row],[sentiment_analysis_english]]="Negative","سلبي",IF(Sudan_News12[[#This Row],[sentiment_analysis_english]]="Neutral","حيادي",IF(Sudan_News12[[#This Row],[sentiment_analysis_english]]="Positive","إيجابي","")))</f>
        <v/>
      </c>
      <c r="AO3819" t="e">
        <f>INDEX(TextClassificationList[],MATCH(Sudan_News12[[#This Row],[text_classification_arabic]],TextClassificationList[text_classification_arabic],0),1)</f>
        <v>#N/A</v>
      </c>
      <c r="AQ3819" t="e">
        <f>INDEX(TextClassificationList[],MATCH(Sudan_News12[[#This Row],[text_classification_arabic2]],TextClassificationList[text_classification_arabic],0),1)</f>
        <v>#N/A</v>
      </c>
      <c r="AS3819" t="e">
        <f>INDEX(TextClassificationList[],MATCH(Sudan_News12[[#This Row],[text_classification_arabic3]],TextClassificationList[text_classification_arabic],0),1)</f>
        <v>#N/A</v>
      </c>
      <c r="AU3819" t="e">
        <f>INDEX(TextClassificationList[],MATCH(Sudan_News12[[#This Row],[text_classification_arabic4]],TextClassificationList[text_classification_arabic],0),1)</f>
        <v>#N/A</v>
      </c>
      <c r="AW3819" t="e">
        <f>INDEX(TextClassificationList[],MATCH(Sudan_News12[[#This Row],[text_classification_arabic5]],TextClassificationList[text_classification_arabic],0),1)</f>
        <v>#N/A</v>
      </c>
    </row>
    <row r="3820" spans="1:49" x14ac:dyDescent="0.2">
      <c r="A3820">
        <v>1.2166398126582211E+18</v>
      </c>
      <c r="B3820">
        <v>1.2166398126582211E+18</v>
      </c>
      <c r="C3820" t="s">
        <v>14638</v>
      </c>
      <c r="D3820" s="1">
        <v>43843</v>
      </c>
      <c r="E3820" s="2">
        <v>0.44108796296296299</v>
      </c>
      <c r="F3820">
        <v>200</v>
      </c>
      <c r="G3820">
        <v>1889611729</v>
      </c>
      <c r="H3820" t="s">
        <v>354</v>
      </c>
      <c r="I3820" t="s">
        <v>355</v>
      </c>
      <c r="J3820" t="s">
        <v>265</v>
      </c>
      <c r="K3820" t="s">
        <v>14639</v>
      </c>
      <c r="L3820" t="s">
        <v>266</v>
      </c>
      <c r="M3820" t="s">
        <v>267</v>
      </c>
      <c r="N3820" t="s">
        <v>267</v>
      </c>
      <c r="O3820" t="s">
        <v>267</v>
      </c>
      <c r="P3820">
        <v>0</v>
      </c>
      <c r="Q3820">
        <v>0</v>
      </c>
      <c r="R3820">
        <v>0</v>
      </c>
      <c r="S3820" t="s">
        <v>267</v>
      </c>
      <c r="T3820" t="s">
        <v>267</v>
      </c>
      <c r="U3820" t="s">
        <v>14640</v>
      </c>
      <c r="V3820" t="b">
        <v>0</v>
      </c>
      <c r="W3820" t="s">
        <v>265</v>
      </c>
      <c r="X3820">
        <v>0</v>
      </c>
      <c r="Y3820" t="s">
        <v>265</v>
      </c>
      <c r="Z3820" t="s">
        <v>265</v>
      </c>
      <c r="AA3820" t="s">
        <v>265</v>
      </c>
      <c r="AB3820" t="s">
        <v>265</v>
      </c>
      <c r="AC3820" t="s">
        <v>265</v>
      </c>
      <c r="AD3820" t="s">
        <v>265</v>
      </c>
      <c r="AE3820" t="s">
        <v>265</v>
      </c>
      <c r="AF3820" t="s">
        <v>267</v>
      </c>
      <c r="AG3820" t="s">
        <v>265</v>
      </c>
      <c r="AH3820" t="s">
        <v>265</v>
      </c>
      <c r="AI3820" t="s">
        <v>265</v>
      </c>
      <c r="AJ3820" t="s">
        <v>265</v>
      </c>
      <c r="AL3820" t="str">
        <f>IF(Sudan_News12[[#This Row],[relevancy_classification_english]]="Relevant","مناسب",IF(Sudan_News12[[#This Row],[relevancy_classification_english]]="Relevant","عَرَضِيّ",""))</f>
        <v/>
      </c>
      <c r="AN3820" t="str">
        <f>IF(Sudan_News12[[#This Row],[sentiment_analysis_english]]="Negative","سلبي",IF(Sudan_News12[[#This Row],[sentiment_analysis_english]]="Neutral","حيادي",IF(Sudan_News12[[#This Row],[sentiment_analysis_english]]="Positive","إيجابي","")))</f>
        <v/>
      </c>
      <c r="AO3820" t="e">
        <f>INDEX(TextClassificationList[],MATCH(Sudan_News12[[#This Row],[text_classification_arabic]],TextClassificationList[text_classification_arabic],0),1)</f>
        <v>#N/A</v>
      </c>
      <c r="AQ3820" t="e">
        <f>INDEX(TextClassificationList[],MATCH(Sudan_News12[[#This Row],[text_classification_arabic2]],TextClassificationList[text_classification_arabic],0),1)</f>
        <v>#N/A</v>
      </c>
      <c r="AS3820" t="e">
        <f>INDEX(TextClassificationList[],MATCH(Sudan_News12[[#This Row],[text_classification_arabic3]],TextClassificationList[text_classification_arabic],0),1)</f>
        <v>#N/A</v>
      </c>
      <c r="AU3820" t="e">
        <f>INDEX(TextClassificationList[],MATCH(Sudan_News12[[#This Row],[text_classification_arabic4]],TextClassificationList[text_classification_arabic],0),1)</f>
        <v>#N/A</v>
      </c>
      <c r="AW3820" t="e">
        <f>INDEX(TextClassificationList[],MATCH(Sudan_News12[[#This Row],[text_classification_arabic5]],TextClassificationList[text_classification_arabic],0),1)</f>
        <v>#N/A</v>
      </c>
    </row>
    <row r="3821" spans="1:49" x14ac:dyDescent="0.2">
      <c r="A3821">
        <v>1.2166302628235592E+18</v>
      </c>
      <c r="B3821">
        <v>1.2166302628235592E+18</v>
      </c>
      <c r="C3821" t="s">
        <v>14641</v>
      </c>
      <c r="D3821" s="1">
        <v>43843</v>
      </c>
      <c r="E3821" s="2">
        <v>0.41473379629629631</v>
      </c>
      <c r="F3821">
        <v>200</v>
      </c>
      <c r="G3821">
        <v>1889611729</v>
      </c>
      <c r="H3821" t="s">
        <v>354</v>
      </c>
      <c r="I3821" t="s">
        <v>355</v>
      </c>
      <c r="J3821" t="s">
        <v>265</v>
      </c>
      <c r="K3821" t="s">
        <v>14642</v>
      </c>
      <c r="L3821" t="s">
        <v>266</v>
      </c>
      <c r="M3821" t="s">
        <v>267</v>
      </c>
      <c r="N3821" t="s">
        <v>267</v>
      </c>
      <c r="O3821" t="s">
        <v>267</v>
      </c>
      <c r="P3821">
        <v>0</v>
      </c>
      <c r="Q3821">
        <v>0</v>
      </c>
      <c r="R3821">
        <v>5</v>
      </c>
      <c r="S3821" t="s">
        <v>267</v>
      </c>
      <c r="T3821" t="s">
        <v>267</v>
      </c>
      <c r="U3821" t="s">
        <v>14643</v>
      </c>
      <c r="V3821" t="b">
        <v>0</v>
      </c>
      <c r="W3821" t="s">
        <v>265</v>
      </c>
      <c r="X3821">
        <v>0</v>
      </c>
      <c r="Y3821" t="s">
        <v>265</v>
      </c>
      <c r="Z3821" t="s">
        <v>265</v>
      </c>
      <c r="AA3821" t="s">
        <v>265</v>
      </c>
      <c r="AB3821" t="s">
        <v>265</v>
      </c>
      <c r="AC3821" t="s">
        <v>265</v>
      </c>
      <c r="AD3821" t="s">
        <v>265</v>
      </c>
      <c r="AE3821" t="s">
        <v>265</v>
      </c>
      <c r="AF3821" t="s">
        <v>267</v>
      </c>
      <c r="AG3821" t="s">
        <v>265</v>
      </c>
      <c r="AH3821" t="s">
        <v>265</v>
      </c>
      <c r="AI3821" t="s">
        <v>265</v>
      </c>
      <c r="AJ3821" t="s">
        <v>265</v>
      </c>
      <c r="AL3821" t="str">
        <f>IF(Sudan_News12[[#This Row],[relevancy_classification_english]]="Relevant","مناسب",IF(Sudan_News12[[#This Row],[relevancy_classification_english]]="Relevant","عَرَضِيّ",""))</f>
        <v/>
      </c>
      <c r="AN3821" t="str">
        <f>IF(Sudan_News12[[#This Row],[sentiment_analysis_english]]="Negative","سلبي",IF(Sudan_News12[[#This Row],[sentiment_analysis_english]]="Neutral","حيادي",IF(Sudan_News12[[#This Row],[sentiment_analysis_english]]="Positive","إيجابي","")))</f>
        <v/>
      </c>
      <c r="AO3821" t="e">
        <f>INDEX(TextClassificationList[],MATCH(Sudan_News12[[#This Row],[text_classification_arabic]],TextClassificationList[text_classification_arabic],0),1)</f>
        <v>#N/A</v>
      </c>
      <c r="AQ3821" t="e">
        <f>INDEX(TextClassificationList[],MATCH(Sudan_News12[[#This Row],[text_classification_arabic2]],TextClassificationList[text_classification_arabic],0),1)</f>
        <v>#N/A</v>
      </c>
      <c r="AS3821" t="e">
        <f>INDEX(TextClassificationList[],MATCH(Sudan_News12[[#This Row],[text_classification_arabic3]],TextClassificationList[text_classification_arabic],0),1)</f>
        <v>#N/A</v>
      </c>
      <c r="AU3821" t="e">
        <f>INDEX(TextClassificationList[],MATCH(Sudan_News12[[#This Row],[text_classification_arabic4]],TextClassificationList[text_classification_arabic],0),1)</f>
        <v>#N/A</v>
      </c>
      <c r="AW3821" t="e">
        <f>INDEX(TextClassificationList[],MATCH(Sudan_News12[[#This Row],[text_classification_arabic5]],TextClassificationList[text_classification_arabic],0),1)</f>
        <v>#N/A</v>
      </c>
    </row>
    <row r="3822" spans="1:49" x14ac:dyDescent="0.2">
      <c r="A3822">
        <v>1.2162714907458478E+18</v>
      </c>
      <c r="B3822">
        <v>1.1977964242321777E+18</v>
      </c>
      <c r="C3822" t="s">
        <v>14644</v>
      </c>
      <c r="D3822" s="1">
        <v>43842</v>
      </c>
      <c r="E3822" s="2">
        <v>0.42471064814814813</v>
      </c>
      <c r="F3822">
        <v>200</v>
      </c>
      <c r="G3822">
        <v>1889611729</v>
      </c>
      <c r="H3822" t="s">
        <v>354</v>
      </c>
      <c r="I3822" t="s">
        <v>355</v>
      </c>
      <c r="J3822" t="s">
        <v>265</v>
      </c>
      <c r="K3822" t="s">
        <v>14645</v>
      </c>
      <c r="L3822" t="s">
        <v>266</v>
      </c>
      <c r="M3822" t="s">
        <v>267</v>
      </c>
      <c r="N3822" t="s">
        <v>267</v>
      </c>
      <c r="O3822" t="s">
        <v>267</v>
      </c>
      <c r="P3822">
        <v>0</v>
      </c>
      <c r="Q3822">
        <v>0</v>
      </c>
      <c r="R3822">
        <v>0</v>
      </c>
      <c r="S3822" t="s">
        <v>267</v>
      </c>
      <c r="T3822" t="s">
        <v>267</v>
      </c>
      <c r="U3822" t="s">
        <v>14646</v>
      </c>
      <c r="V3822" t="b">
        <v>0</v>
      </c>
      <c r="W3822" t="s">
        <v>265</v>
      </c>
      <c r="X3822">
        <v>0</v>
      </c>
      <c r="Y3822" t="s">
        <v>265</v>
      </c>
      <c r="Z3822" t="s">
        <v>265</v>
      </c>
      <c r="AA3822" t="s">
        <v>265</v>
      </c>
      <c r="AB3822" t="s">
        <v>265</v>
      </c>
      <c r="AC3822" t="s">
        <v>265</v>
      </c>
      <c r="AD3822" t="s">
        <v>265</v>
      </c>
      <c r="AE3822" t="s">
        <v>265</v>
      </c>
      <c r="AF3822" t="s">
        <v>14647</v>
      </c>
      <c r="AG3822" t="s">
        <v>265</v>
      </c>
      <c r="AH3822" t="s">
        <v>265</v>
      </c>
      <c r="AI3822" t="s">
        <v>265</v>
      </c>
      <c r="AJ3822" t="s">
        <v>265</v>
      </c>
      <c r="AL3822" t="str">
        <f>IF(Sudan_News12[[#This Row],[relevancy_classification_english]]="Relevant","مناسب",IF(Sudan_News12[[#This Row],[relevancy_classification_english]]="Relevant","عَرَضِيّ",""))</f>
        <v/>
      </c>
      <c r="AN3822" t="str">
        <f>IF(Sudan_News12[[#This Row],[sentiment_analysis_english]]="Negative","سلبي",IF(Sudan_News12[[#This Row],[sentiment_analysis_english]]="Neutral","حيادي",IF(Sudan_News12[[#This Row],[sentiment_analysis_english]]="Positive","إيجابي","")))</f>
        <v/>
      </c>
      <c r="AO3822" t="e">
        <f>INDEX(TextClassificationList[],MATCH(Sudan_News12[[#This Row],[text_classification_arabic]],TextClassificationList[text_classification_arabic],0),1)</f>
        <v>#N/A</v>
      </c>
      <c r="AQ3822" t="e">
        <f>INDEX(TextClassificationList[],MATCH(Sudan_News12[[#This Row],[text_classification_arabic2]],TextClassificationList[text_classification_arabic],0),1)</f>
        <v>#N/A</v>
      </c>
      <c r="AS3822" t="e">
        <f>INDEX(TextClassificationList[],MATCH(Sudan_News12[[#This Row],[text_classification_arabic3]],TextClassificationList[text_classification_arabic],0),1)</f>
        <v>#N/A</v>
      </c>
      <c r="AU3822" t="e">
        <f>INDEX(TextClassificationList[],MATCH(Sudan_News12[[#This Row],[text_classification_arabic4]],TextClassificationList[text_classification_arabic],0),1)</f>
        <v>#N/A</v>
      </c>
      <c r="AW3822" t="e">
        <f>INDEX(TextClassificationList[],MATCH(Sudan_News12[[#This Row],[text_classification_arabic5]],TextClassificationList[text_classification_arabic],0),1)</f>
        <v>#N/A</v>
      </c>
    </row>
    <row r="3823" spans="1:49" x14ac:dyDescent="0.2">
      <c r="A3823">
        <v>1.2160582298531676E+18</v>
      </c>
      <c r="B3823">
        <v>1.2160582298531676E+18</v>
      </c>
      <c r="C3823" t="s">
        <v>14648</v>
      </c>
      <c r="D3823" s="1">
        <v>43841</v>
      </c>
      <c r="E3823" s="2">
        <v>0.83621527777777782</v>
      </c>
      <c r="F3823">
        <v>200</v>
      </c>
      <c r="G3823">
        <v>1889611729</v>
      </c>
      <c r="H3823" t="s">
        <v>354</v>
      </c>
      <c r="I3823" t="s">
        <v>355</v>
      </c>
      <c r="J3823" t="s">
        <v>265</v>
      </c>
      <c r="K3823" t="s">
        <v>4553</v>
      </c>
      <c r="L3823" t="s">
        <v>266</v>
      </c>
      <c r="M3823" t="s">
        <v>267</v>
      </c>
      <c r="N3823" t="s">
        <v>267</v>
      </c>
      <c r="O3823" t="s">
        <v>267</v>
      </c>
      <c r="P3823">
        <v>0</v>
      </c>
      <c r="Q3823">
        <v>0</v>
      </c>
      <c r="R3823">
        <v>0</v>
      </c>
      <c r="S3823" t="s">
        <v>267</v>
      </c>
      <c r="T3823" t="s">
        <v>267</v>
      </c>
      <c r="U3823" t="s">
        <v>14649</v>
      </c>
      <c r="V3823" t="b">
        <v>0</v>
      </c>
      <c r="W3823" t="s">
        <v>14650</v>
      </c>
      <c r="X3823">
        <v>0</v>
      </c>
      <c r="Y3823" t="s">
        <v>265</v>
      </c>
      <c r="Z3823" t="s">
        <v>265</v>
      </c>
      <c r="AA3823" t="s">
        <v>265</v>
      </c>
      <c r="AB3823" t="s">
        <v>265</v>
      </c>
      <c r="AC3823" t="s">
        <v>265</v>
      </c>
      <c r="AD3823" t="s">
        <v>265</v>
      </c>
      <c r="AE3823" t="s">
        <v>265</v>
      </c>
      <c r="AF3823" t="s">
        <v>267</v>
      </c>
      <c r="AG3823" t="s">
        <v>265</v>
      </c>
      <c r="AH3823" t="s">
        <v>265</v>
      </c>
      <c r="AI3823" t="s">
        <v>265</v>
      </c>
      <c r="AJ3823" t="s">
        <v>265</v>
      </c>
      <c r="AL3823" t="str">
        <f>IF(Sudan_News12[[#This Row],[relevancy_classification_english]]="Relevant","مناسب",IF(Sudan_News12[[#This Row],[relevancy_classification_english]]="Relevant","عَرَضِيّ",""))</f>
        <v/>
      </c>
      <c r="AN3823" t="str">
        <f>IF(Sudan_News12[[#This Row],[sentiment_analysis_english]]="Negative","سلبي",IF(Sudan_News12[[#This Row],[sentiment_analysis_english]]="Neutral","حيادي",IF(Sudan_News12[[#This Row],[sentiment_analysis_english]]="Positive","إيجابي","")))</f>
        <v/>
      </c>
      <c r="AO3823" t="e">
        <f>INDEX(TextClassificationList[],MATCH(Sudan_News12[[#This Row],[text_classification_arabic]],TextClassificationList[text_classification_arabic],0),1)</f>
        <v>#N/A</v>
      </c>
      <c r="AQ3823" t="e">
        <f>INDEX(TextClassificationList[],MATCH(Sudan_News12[[#This Row],[text_classification_arabic2]],TextClassificationList[text_classification_arabic],0),1)</f>
        <v>#N/A</v>
      </c>
      <c r="AS3823" t="e">
        <f>INDEX(TextClassificationList[],MATCH(Sudan_News12[[#This Row],[text_classification_arabic3]],TextClassificationList[text_classification_arabic],0),1)</f>
        <v>#N/A</v>
      </c>
      <c r="AU3823" t="e">
        <f>INDEX(TextClassificationList[],MATCH(Sudan_News12[[#This Row],[text_classification_arabic4]],TextClassificationList[text_classification_arabic],0),1)</f>
        <v>#N/A</v>
      </c>
      <c r="AW3823" t="e">
        <f>INDEX(TextClassificationList[],MATCH(Sudan_News12[[#This Row],[text_classification_arabic5]],TextClassificationList[text_classification_arabic],0),1)</f>
        <v>#N/A</v>
      </c>
    </row>
    <row r="3824" spans="1:49" x14ac:dyDescent="0.2">
      <c r="A3824">
        <v>1.2158911943009894E+18</v>
      </c>
      <c r="B3824">
        <v>1.2158908403269837E+18</v>
      </c>
      <c r="C3824" t="s">
        <v>14651</v>
      </c>
      <c r="D3824" s="1">
        <v>43841</v>
      </c>
      <c r="E3824" s="2">
        <v>0.37528935185185186</v>
      </c>
      <c r="F3824">
        <v>200</v>
      </c>
      <c r="G3824">
        <v>1889611729</v>
      </c>
      <c r="H3824" t="s">
        <v>354</v>
      </c>
      <c r="I3824" t="s">
        <v>355</v>
      </c>
      <c r="J3824" t="s">
        <v>265</v>
      </c>
      <c r="K3824" t="s">
        <v>14652</v>
      </c>
      <c r="L3824" t="s">
        <v>266</v>
      </c>
      <c r="M3824" t="s">
        <v>267</v>
      </c>
      <c r="N3824" t="s">
        <v>267</v>
      </c>
      <c r="O3824" t="s">
        <v>267</v>
      </c>
      <c r="P3824">
        <v>0</v>
      </c>
      <c r="Q3824">
        <v>0</v>
      </c>
      <c r="R3824">
        <v>0</v>
      </c>
      <c r="S3824" t="s">
        <v>267</v>
      </c>
      <c r="T3824" t="s">
        <v>267</v>
      </c>
      <c r="U3824" t="s">
        <v>14653</v>
      </c>
      <c r="V3824" t="b">
        <v>0</v>
      </c>
      <c r="W3824" t="s">
        <v>265</v>
      </c>
      <c r="X3824">
        <v>0</v>
      </c>
      <c r="Y3824" t="s">
        <v>265</v>
      </c>
      <c r="Z3824" t="s">
        <v>265</v>
      </c>
      <c r="AA3824" t="s">
        <v>265</v>
      </c>
      <c r="AB3824" t="s">
        <v>265</v>
      </c>
      <c r="AC3824" t="s">
        <v>265</v>
      </c>
      <c r="AD3824" t="s">
        <v>265</v>
      </c>
      <c r="AE3824" t="s">
        <v>265</v>
      </c>
      <c r="AF3824" t="s">
        <v>267</v>
      </c>
      <c r="AG3824" t="s">
        <v>265</v>
      </c>
      <c r="AH3824" t="s">
        <v>265</v>
      </c>
      <c r="AI3824" t="s">
        <v>265</v>
      </c>
      <c r="AJ3824" t="s">
        <v>265</v>
      </c>
      <c r="AL3824" t="str">
        <f>IF(Sudan_News12[[#This Row],[relevancy_classification_english]]="Relevant","مناسب",IF(Sudan_News12[[#This Row],[relevancy_classification_english]]="Relevant","عَرَضِيّ",""))</f>
        <v/>
      </c>
      <c r="AN3824" t="str">
        <f>IF(Sudan_News12[[#This Row],[sentiment_analysis_english]]="Negative","سلبي",IF(Sudan_News12[[#This Row],[sentiment_analysis_english]]="Neutral","حيادي",IF(Sudan_News12[[#This Row],[sentiment_analysis_english]]="Positive","إيجابي","")))</f>
        <v/>
      </c>
      <c r="AO3824" t="e">
        <f>INDEX(TextClassificationList[],MATCH(Sudan_News12[[#This Row],[text_classification_arabic]],TextClassificationList[text_classification_arabic],0),1)</f>
        <v>#N/A</v>
      </c>
      <c r="AQ3824" t="e">
        <f>INDEX(TextClassificationList[],MATCH(Sudan_News12[[#This Row],[text_classification_arabic2]],TextClassificationList[text_classification_arabic],0),1)</f>
        <v>#N/A</v>
      </c>
      <c r="AS3824" t="e">
        <f>INDEX(TextClassificationList[],MATCH(Sudan_News12[[#This Row],[text_classification_arabic3]],TextClassificationList[text_classification_arabic],0),1)</f>
        <v>#N/A</v>
      </c>
      <c r="AU3824" t="e">
        <f>INDEX(TextClassificationList[],MATCH(Sudan_News12[[#This Row],[text_classification_arabic4]],TextClassificationList[text_classification_arabic],0),1)</f>
        <v>#N/A</v>
      </c>
      <c r="AW3824" t="e">
        <f>INDEX(TextClassificationList[],MATCH(Sudan_News12[[#This Row],[text_classification_arabic5]],TextClassificationList[text_classification_arabic],0),1)</f>
        <v>#N/A</v>
      </c>
    </row>
    <row r="3825" spans="1:49" x14ac:dyDescent="0.2">
      <c r="A3825">
        <v>1.2152825425401979E+18</v>
      </c>
      <c r="B3825">
        <v>1.2152825425401979E+18</v>
      </c>
      <c r="C3825" t="s">
        <v>14654</v>
      </c>
      <c r="D3825" s="1">
        <v>43839</v>
      </c>
      <c r="E3825" s="2">
        <v>0.69572916666666662</v>
      </c>
      <c r="F3825">
        <v>200</v>
      </c>
      <c r="G3825">
        <v>1889611729</v>
      </c>
      <c r="H3825" t="s">
        <v>354</v>
      </c>
      <c r="I3825" t="s">
        <v>355</v>
      </c>
      <c r="J3825" t="s">
        <v>265</v>
      </c>
      <c r="K3825" t="s">
        <v>14655</v>
      </c>
      <c r="L3825" t="s">
        <v>266</v>
      </c>
      <c r="M3825" t="s">
        <v>267</v>
      </c>
      <c r="N3825" t="s">
        <v>267</v>
      </c>
      <c r="O3825" t="s">
        <v>267</v>
      </c>
      <c r="P3825">
        <v>0</v>
      </c>
      <c r="Q3825">
        <v>0</v>
      </c>
      <c r="R3825">
        <v>0</v>
      </c>
      <c r="S3825" t="s">
        <v>267</v>
      </c>
      <c r="T3825" t="s">
        <v>267</v>
      </c>
      <c r="U3825" t="s">
        <v>14656</v>
      </c>
      <c r="V3825" t="b">
        <v>0</v>
      </c>
      <c r="W3825" t="s">
        <v>265</v>
      </c>
      <c r="X3825">
        <v>0</v>
      </c>
      <c r="Y3825" t="s">
        <v>265</v>
      </c>
      <c r="Z3825" t="s">
        <v>265</v>
      </c>
      <c r="AA3825" t="s">
        <v>265</v>
      </c>
      <c r="AB3825" t="s">
        <v>265</v>
      </c>
      <c r="AC3825" t="s">
        <v>265</v>
      </c>
      <c r="AD3825" t="s">
        <v>265</v>
      </c>
      <c r="AE3825" t="s">
        <v>265</v>
      </c>
      <c r="AF3825" t="s">
        <v>267</v>
      </c>
      <c r="AG3825" t="s">
        <v>265</v>
      </c>
      <c r="AH3825" t="s">
        <v>265</v>
      </c>
      <c r="AI3825" t="s">
        <v>265</v>
      </c>
      <c r="AJ3825" t="s">
        <v>265</v>
      </c>
      <c r="AL3825" t="str">
        <f>IF(Sudan_News12[[#This Row],[relevancy_classification_english]]="Relevant","مناسب",IF(Sudan_News12[[#This Row],[relevancy_classification_english]]="Relevant","عَرَضِيّ",""))</f>
        <v/>
      </c>
      <c r="AN3825" t="str">
        <f>IF(Sudan_News12[[#This Row],[sentiment_analysis_english]]="Negative","سلبي",IF(Sudan_News12[[#This Row],[sentiment_analysis_english]]="Neutral","حيادي",IF(Sudan_News12[[#This Row],[sentiment_analysis_english]]="Positive","إيجابي","")))</f>
        <v/>
      </c>
      <c r="AO3825" t="e">
        <f>INDEX(TextClassificationList[],MATCH(Sudan_News12[[#This Row],[text_classification_arabic]],TextClassificationList[text_classification_arabic],0),1)</f>
        <v>#N/A</v>
      </c>
      <c r="AQ3825" t="e">
        <f>INDEX(TextClassificationList[],MATCH(Sudan_News12[[#This Row],[text_classification_arabic2]],TextClassificationList[text_classification_arabic],0),1)</f>
        <v>#N/A</v>
      </c>
      <c r="AS3825" t="e">
        <f>INDEX(TextClassificationList[],MATCH(Sudan_News12[[#This Row],[text_classification_arabic3]],TextClassificationList[text_classification_arabic],0),1)</f>
        <v>#N/A</v>
      </c>
      <c r="AU3825" t="e">
        <f>INDEX(TextClassificationList[],MATCH(Sudan_News12[[#This Row],[text_classification_arabic4]],TextClassificationList[text_classification_arabic],0),1)</f>
        <v>#N/A</v>
      </c>
      <c r="AW3825" t="e">
        <f>INDEX(TextClassificationList[],MATCH(Sudan_News12[[#This Row],[text_classification_arabic5]],TextClassificationList[text_classification_arabic],0),1)</f>
        <v>#N/A</v>
      </c>
    </row>
    <row r="3826" spans="1:49" x14ac:dyDescent="0.2">
      <c r="A3826">
        <v>1.2152635727266243E+18</v>
      </c>
      <c r="B3826">
        <v>1.2152635727266243E+18</v>
      </c>
      <c r="C3826" t="s">
        <v>14657</v>
      </c>
      <c r="D3826" s="1">
        <v>43839</v>
      </c>
      <c r="E3826" s="2">
        <v>0.64337962962962958</v>
      </c>
      <c r="F3826">
        <v>200</v>
      </c>
      <c r="G3826">
        <v>1889611729</v>
      </c>
      <c r="H3826" t="s">
        <v>354</v>
      </c>
      <c r="I3826" t="s">
        <v>355</v>
      </c>
      <c r="J3826" t="s">
        <v>265</v>
      </c>
      <c r="K3826" t="s">
        <v>14658</v>
      </c>
      <c r="L3826" t="s">
        <v>266</v>
      </c>
      <c r="M3826" t="s">
        <v>267</v>
      </c>
      <c r="N3826" t="s">
        <v>267</v>
      </c>
      <c r="O3826" t="s">
        <v>267</v>
      </c>
      <c r="P3826">
        <v>0</v>
      </c>
      <c r="Q3826">
        <v>0</v>
      </c>
      <c r="R3826">
        <v>0</v>
      </c>
      <c r="S3826" t="s">
        <v>14318</v>
      </c>
      <c r="T3826" t="s">
        <v>267</v>
      </c>
      <c r="U3826" t="s">
        <v>14659</v>
      </c>
      <c r="V3826" t="b">
        <v>0</v>
      </c>
      <c r="W3826" t="s">
        <v>265</v>
      </c>
      <c r="X3826">
        <v>0</v>
      </c>
      <c r="Y3826" t="s">
        <v>265</v>
      </c>
      <c r="Z3826" t="s">
        <v>265</v>
      </c>
      <c r="AA3826" t="s">
        <v>265</v>
      </c>
      <c r="AB3826" t="s">
        <v>265</v>
      </c>
      <c r="AC3826" t="s">
        <v>265</v>
      </c>
      <c r="AD3826" t="s">
        <v>265</v>
      </c>
      <c r="AE3826" t="s">
        <v>265</v>
      </c>
      <c r="AF3826" t="s">
        <v>267</v>
      </c>
      <c r="AG3826" t="s">
        <v>265</v>
      </c>
      <c r="AH3826" t="s">
        <v>265</v>
      </c>
      <c r="AI3826" t="s">
        <v>265</v>
      </c>
      <c r="AJ3826" t="s">
        <v>265</v>
      </c>
      <c r="AL3826" t="str">
        <f>IF(Sudan_News12[[#This Row],[relevancy_classification_english]]="Relevant","مناسب",IF(Sudan_News12[[#This Row],[relevancy_classification_english]]="Relevant","عَرَضِيّ",""))</f>
        <v/>
      </c>
      <c r="AN3826" t="str">
        <f>IF(Sudan_News12[[#This Row],[sentiment_analysis_english]]="Negative","سلبي",IF(Sudan_News12[[#This Row],[sentiment_analysis_english]]="Neutral","حيادي",IF(Sudan_News12[[#This Row],[sentiment_analysis_english]]="Positive","إيجابي","")))</f>
        <v/>
      </c>
      <c r="AO3826" t="e">
        <f>INDEX(TextClassificationList[],MATCH(Sudan_News12[[#This Row],[text_classification_arabic]],TextClassificationList[text_classification_arabic],0),1)</f>
        <v>#N/A</v>
      </c>
      <c r="AQ3826" t="e">
        <f>INDEX(TextClassificationList[],MATCH(Sudan_News12[[#This Row],[text_classification_arabic2]],TextClassificationList[text_classification_arabic],0),1)</f>
        <v>#N/A</v>
      </c>
      <c r="AS3826" t="e">
        <f>INDEX(TextClassificationList[],MATCH(Sudan_News12[[#This Row],[text_classification_arabic3]],TextClassificationList[text_classification_arabic],0),1)</f>
        <v>#N/A</v>
      </c>
      <c r="AU3826" t="e">
        <f>INDEX(TextClassificationList[],MATCH(Sudan_News12[[#This Row],[text_classification_arabic4]],TextClassificationList[text_classification_arabic],0),1)</f>
        <v>#N/A</v>
      </c>
      <c r="AW3826" t="e">
        <f>INDEX(TextClassificationList[],MATCH(Sudan_News12[[#This Row],[text_classification_arabic5]],TextClassificationList[text_classification_arabic],0),1)</f>
        <v>#N/A</v>
      </c>
    </row>
    <row r="3827" spans="1:49" x14ac:dyDescent="0.2">
      <c r="A3827">
        <v>1.2149930907354931E+18</v>
      </c>
      <c r="B3827">
        <v>1.2149930907354931E+18</v>
      </c>
      <c r="C3827" t="s">
        <v>14660</v>
      </c>
      <c r="D3827" s="1">
        <v>43838</v>
      </c>
      <c r="E3827" s="2">
        <v>0.8969907407407407</v>
      </c>
      <c r="F3827">
        <v>200</v>
      </c>
      <c r="G3827">
        <v>1889611729</v>
      </c>
      <c r="H3827" t="s">
        <v>354</v>
      </c>
      <c r="I3827" t="s">
        <v>355</v>
      </c>
      <c r="J3827" t="s">
        <v>265</v>
      </c>
      <c r="K3827" t="s">
        <v>14661</v>
      </c>
      <c r="L3827" t="s">
        <v>266</v>
      </c>
      <c r="M3827" t="s">
        <v>14662</v>
      </c>
      <c r="N3827" t="s">
        <v>267</v>
      </c>
      <c r="O3827" t="s">
        <v>267</v>
      </c>
      <c r="P3827">
        <v>0</v>
      </c>
      <c r="Q3827">
        <v>0</v>
      </c>
      <c r="R3827">
        <v>0</v>
      </c>
      <c r="S3827" t="s">
        <v>267</v>
      </c>
      <c r="T3827" t="s">
        <v>267</v>
      </c>
      <c r="U3827" t="s">
        <v>14663</v>
      </c>
      <c r="V3827" t="b">
        <v>0</v>
      </c>
      <c r="W3827" t="s">
        <v>265</v>
      </c>
      <c r="X3827">
        <v>0</v>
      </c>
      <c r="Y3827" t="s">
        <v>265</v>
      </c>
      <c r="Z3827" t="s">
        <v>265</v>
      </c>
      <c r="AA3827" t="s">
        <v>265</v>
      </c>
      <c r="AB3827" t="s">
        <v>265</v>
      </c>
      <c r="AC3827" t="s">
        <v>265</v>
      </c>
      <c r="AD3827" t="s">
        <v>265</v>
      </c>
      <c r="AE3827" t="s">
        <v>265</v>
      </c>
      <c r="AF3827" t="s">
        <v>267</v>
      </c>
      <c r="AG3827" t="s">
        <v>265</v>
      </c>
      <c r="AH3827" t="s">
        <v>265</v>
      </c>
      <c r="AI3827" t="s">
        <v>265</v>
      </c>
      <c r="AJ3827" t="s">
        <v>265</v>
      </c>
      <c r="AL3827" t="str">
        <f>IF(Sudan_News12[[#This Row],[relevancy_classification_english]]="Relevant","مناسب",IF(Sudan_News12[[#This Row],[relevancy_classification_english]]="Relevant","عَرَضِيّ",""))</f>
        <v/>
      </c>
      <c r="AN3827" t="str">
        <f>IF(Sudan_News12[[#This Row],[sentiment_analysis_english]]="Negative","سلبي",IF(Sudan_News12[[#This Row],[sentiment_analysis_english]]="Neutral","حيادي",IF(Sudan_News12[[#This Row],[sentiment_analysis_english]]="Positive","إيجابي","")))</f>
        <v/>
      </c>
      <c r="AO3827" t="e">
        <f>INDEX(TextClassificationList[],MATCH(Sudan_News12[[#This Row],[text_classification_arabic]],TextClassificationList[text_classification_arabic],0),1)</f>
        <v>#N/A</v>
      </c>
      <c r="AQ3827" t="e">
        <f>INDEX(TextClassificationList[],MATCH(Sudan_News12[[#This Row],[text_classification_arabic2]],TextClassificationList[text_classification_arabic],0),1)</f>
        <v>#N/A</v>
      </c>
      <c r="AS3827" t="e">
        <f>INDEX(TextClassificationList[],MATCH(Sudan_News12[[#This Row],[text_classification_arabic3]],TextClassificationList[text_classification_arabic],0),1)</f>
        <v>#N/A</v>
      </c>
      <c r="AU3827" t="e">
        <f>INDEX(TextClassificationList[],MATCH(Sudan_News12[[#This Row],[text_classification_arabic4]],TextClassificationList[text_classification_arabic],0),1)</f>
        <v>#N/A</v>
      </c>
      <c r="AW3827" t="e">
        <f>INDEX(TextClassificationList[],MATCH(Sudan_News12[[#This Row],[text_classification_arabic5]],TextClassificationList[text_classification_arabic],0),1)</f>
        <v>#N/A</v>
      </c>
    </row>
    <row r="3828" spans="1:49" x14ac:dyDescent="0.2">
      <c r="A3828">
        <v>1.2148407057697792E+18</v>
      </c>
      <c r="B3828">
        <v>1.2145424817585316E+18</v>
      </c>
      <c r="C3828" t="s">
        <v>14664</v>
      </c>
      <c r="D3828" s="1">
        <v>43838</v>
      </c>
      <c r="E3828" s="2">
        <v>0.47649305555555554</v>
      </c>
      <c r="F3828">
        <v>200</v>
      </c>
      <c r="G3828">
        <v>1889611729</v>
      </c>
      <c r="H3828" t="s">
        <v>354</v>
      </c>
      <c r="I3828" t="s">
        <v>355</v>
      </c>
      <c r="J3828" t="s">
        <v>265</v>
      </c>
      <c r="K3828" t="s">
        <v>14665</v>
      </c>
      <c r="L3828" t="s">
        <v>266</v>
      </c>
      <c r="M3828" t="s">
        <v>267</v>
      </c>
      <c r="N3828" t="s">
        <v>267</v>
      </c>
      <c r="O3828" t="s">
        <v>267</v>
      </c>
      <c r="P3828">
        <v>0</v>
      </c>
      <c r="Q3828">
        <v>0</v>
      </c>
      <c r="R3828">
        <v>0</v>
      </c>
      <c r="S3828" t="s">
        <v>267</v>
      </c>
      <c r="T3828" t="s">
        <v>267</v>
      </c>
      <c r="U3828" t="s">
        <v>14666</v>
      </c>
      <c r="V3828" t="b">
        <v>0</v>
      </c>
      <c r="W3828" t="s">
        <v>265</v>
      </c>
      <c r="X3828">
        <v>0</v>
      </c>
      <c r="Y3828" t="s">
        <v>265</v>
      </c>
      <c r="Z3828" t="s">
        <v>265</v>
      </c>
      <c r="AA3828" t="s">
        <v>265</v>
      </c>
      <c r="AB3828" t="s">
        <v>265</v>
      </c>
      <c r="AC3828" t="s">
        <v>265</v>
      </c>
      <c r="AD3828" t="s">
        <v>265</v>
      </c>
      <c r="AE3828" t="s">
        <v>265</v>
      </c>
      <c r="AF3828" t="s">
        <v>14667</v>
      </c>
      <c r="AG3828" t="s">
        <v>265</v>
      </c>
      <c r="AH3828" t="s">
        <v>265</v>
      </c>
      <c r="AI3828" t="s">
        <v>265</v>
      </c>
      <c r="AJ3828" t="s">
        <v>265</v>
      </c>
      <c r="AL3828" t="str">
        <f>IF(Sudan_News12[[#This Row],[relevancy_classification_english]]="Relevant","مناسب",IF(Sudan_News12[[#This Row],[relevancy_classification_english]]="Relevant","عَرَضِيّ",""))</f>
        <v/>
      </c>
      <c r="AN3828" t="str">
        <f>IF(Sudan_News12[[#This Row],[sentiment_analysis_english]]="Negative","سلبي",IF(Sudan_News12[[#This Row],[sentiment_analysis_english]]="Neutral","حيادي",IF(Sudan_News12[[#This Row],[sentiment_analysis_english]]="Positive","إيجابي","")))</f>
        <v/>
      </c>
      <c r="AO3828" t="e">
        <f>INDEX(TextClassificationList[],MATCH(Sudan_News12[[#This Row],[text_classification_arabic]],TextClassificationList[text_classification_arabic],0),1)</f>
        <v>#N/A</v>
      </c>
      <c r="AQ3828" t="e">
        <f>INDEX(TextClassificationList[],MATCH(Sudan_News12[[#This Row],[text_classification_arabic2]],TextClassificationList[text_classification_arabic],0),1)</f>
        <v>#N/A</v>
      </c>
      <c r="AS3828" t="e">
        <f>INDEX(TextClassificationList[],MATCH(Sudan_News12[[#This Row],[text_classification_arabic3]],TextClassificationList[text_classification_arabic],0),1)</f>
        <v>#N/A</v>
      </c>
      <c r="AU3828" t="e">
        <f>INDEX(TextClassificationList[],MATCH(Sudan_News12[[#This Row],[text_classification_arabic4]],TextClassificationList[text_classification_arabic],0),1)</f>
        <v>#N/A</v>
      </c>
      <c r="AW3828" t="e">
        <f>INDEX(TextClassificationList[],MATCH(Sudan_News12[[#This Row],[text_classification_arabic5]],TextClassificationList[text_classification_arabic],0),1)</f>
        <v>#N/A</v>
      </c>
    </row>
    <row r="3829" spans="1:49" x14ac:dyDescent="0.2">
      <c r="A3829">
        <v>1.2148049430954189E+18</v>
      </c>
      <c r="B3829">
        <v>1.2148043910788997E+18</v>
      </c>
      <c r="C3829" t="s">
        <v>14668</v>
      </c>
      <c r="D3829" s="1">
        <v>43838</v>
      </c>
      <c r="E3829" s="2">
        <v>0.3778125</v>
      </c>
      <c r="F3829">
        <v>200</v>
      </c>
      <c r="G3829">
        <v>1889611729</v>
      </c>
      <c r="H3829" t="s">
        <v>354</v>
      </c>
      <c r="I3829" t="s">
        <v>355</v>
      </c>
      <c r="J3829" t="s">
        <v>265</v>
      </c>
      <c r="K3829" t="s">
        <v>14669</v>
      </c>
      <c r="L3829" t="s">
        <v>266</v>
      </c>
      <c r="M3829" t="s">
        <v>267</v>
      </c>
      <c r="N3829" t="s">
        <v>267</v>
      </c>
      <c r="O3829" t="s">
        <v>267</v>
      </c>
      <c r="P3829">
        <v>0</v>
      </c>
      <c r="Q3829">
        <v>0</v>
      </c>
      <c r="R3829">
        <v>0</v>
      </c>
      <c r="S3829" t="s">
        <v>267</v>
      </c>
      <c r="T3829" t="s">
        <v>267</v>
      </c>
      <c r="U3829" t="s">
        <v>14670</v>
      </c>
      <c r="V3829" t="b">
        <v>0</v>
      </c>
      <c r="W3829" t="s">
        <v>265</v>
      </c>
      <c r="X3829">
        <v>0</v>
      </c>
      <c r="Y3829" t="s">
        <v>265</v>
      </c>
      <c r="Z3829" t="s">
        <v>265</v>
      </c>
      <c r="AA3829" t="s">
        <v>265</v>
      </c>
      <c r="AB3829" t="s">
        <v>265</v>
      </c>
      <c r="AC3829" t="s">
        <v>265</v>
      </c>
      <c r="AD3829" t="s">
        <v>265</v>
      </c>
      <c r="AE3829" t="s">
        <v>265</v>
      </c>
      <c r="AF3829" t="s">
        <v>14671</v>
      </c>
      <c r="AG3829" t="s">
        <v>265</v>
      </c>
      <c r="AH3829" t="s">
        <v>265</v>
      </c>
      <c r="AI3829" t="s">
        <v>265</v>
      </c>
      <c r="AJ3829" t="s">
        <v>265</v>
      </c>
      <c r="AL3829" t="str">
        <f>IF(Sudan_News12[[#This Row],[relevancy_classification_english]]="Relevant","مناسب",IF(Sudan_News12[[#This Row],[relevancy_classification_english]]="Relevant","عَرَضِيّ",""))</f>
        <v/>
      </c>
      <c r="AN3829" t="str">
        <f>IF(Sudan_News12[[#This Row],[sentiment_analysis_english]]="Negative","سلبي",IF(Sudan_News12[[#This Row],[sentiment_analysis_english]]="Neutral","حيادي",IF(Sudan_News12[[#This Row],[sentiment_analysis_english]]="Positive","إيجابي","")))</f>
        <v/>
      </c>
      <c r="AO3829" t="e">
        <f>INDEX(TextClassificationList[],MATCH(Sudan_News12[[#This Row],[text_classification_arabic]],TextClassificationList[text_classification_arabic],0),1)</f>
        <v>#N/A</v>
      </c>
      <c r="AQ3829" t="e">
        <f>INDEX(TextClassificationList[],MATCH(Sudan_News12[[#This Row],[text_classification_arabic2]],TextClassificationList[text_classification_arabic],0),1)</f>
        <v>#N/A</v>
      </c>
      <c r="AS3829" t="e">
        <f>INDEX(TextClassificationList[],MATCH(Sudan_News12[[#This Row],[text_classification_arabic3]],TextClassificationList[text_classification_arabic],0),1)</f>
        <v>#N/A</v>
      </c>
      <c r="AU3829" t="e">
        <f>INDEX(TextClassificationList[],MATCH(Sudan_News12[[#This Row],[text_classification_arabic4]],TextClassificationList[text_classification_arabic],0),1)</f>
        <v>#N/A</v>
      </c>
      <c r="AW3829" t="e">
        <f>INDEX(TextClassificationList[],MATCH(Sudan_News12[[#This Row],[text_classification_arabic5]],TextClassificationList[text_classification_arabic],0),1)</f>
        <v>#N/A</v>
      </c>
    </row>
    <row r="3830" spans="1:49" x14ac:dyDescent="0.2">
      <c r="A3830">
        <v>1.214802128318935E+18</v>
      </c>
      <c r="B3830">
        <v>1.2146935332501791E+18</v>
      </c>
      <c r="C3830" t="s">
        <v>14672</v>
      </c>
      <c r="D3830" s="1">
        <v>43838</v>
      </c>
      <c r="E3830" s="2">
        <v>0.37003472222222222</v>
      </c>
      <c r="F3830">
        <v>200</v>
      </c>
      <c r="G3830">
        <v>1889611729</v>
      </c>
      <c r="H3830" t="s">
        <v>354</v>
      </c>
      <c r="I3830" t="s">
        <v>355</v>
      </c>
      <c r="J3830" t="s">
        <v>265</v>
      </c>
      <c r="K3830" t="s">
        <v>14673</v>
      </c>
      <c r="L3830" t="s">
        <v>266</v>
      </c>
      <c r="M3830" t="s">
        <v>267</v>
      </c>
      <c r="N3830" t="s">
        <v>267</v>
      </c>
      <c r="O3830" t="s">
        <v>267</v>
      </c>
      <c r="P3830">
        <v>0</v>
      </c>
      <c r="Q3830">
        <v>0</v>
      </c>
      <c r="R3830">
        <v>0</v>
      </c>
      <c r="S3830" t="s">
        <v>267</v>
      </c>
      <c r="T3830" t="s">
        <v>267</v>
      </c>
      <c r="U3830" t="s">
        <v>14674</v>
      </c>
      <c r="V3830" t="b">
        <v>0</v>
      </c>
      <c r="W3830" t="s">
        <v>265</v>
      </c>
      <c r="X3830">
        <v>0</v>
      </c>
      <c r="Y3830" t="s">
        <v>265</v>
      </c>
      <c r="Z3830" t="s">
        <v>265</v>
      </c>
      <c r="AA3830" t="s">
        <v>265</v>
      </c>
      <c r="AB3830" t="s">
        <v>265</v>
      </c>
      <c r="AC3830" t="s">
        <v>265</v>
      </c>
      <c r="AD3830" t="s">
        <v>265</v>
      </c>
      <c r="AE3830" t="s">
        <v>265</v>
      </c>
      <c r="AF3830" t="s">
        <v>14675</v>
      </c>
      <c r="AG3830" t="s">
        <v>265</v>
      </c>
      <c r="AH3830" t="s">
        <v>265</v>
      </c>
      <c r="AI3830" t="s">
        <v>265</v>
      </c>
      <c r="AJ3830" t="s">
        <v>265</v>
      </c>
      <c r="AL3830" t="str">
        <f>IF(Sudan_News12[[#This Row],[relevancy_classification_english]]="Relevant","مناسب",IF(Sudan_News12[[#This Row],[relevancy_classification_english]]="Relevant","عَرَضِيّ",""))</f>
        <v/>
      </c>
      <c r="AN3830" t="str">
        <f>IF(Sudan_News12[[#This Row],[sentiment_analysis_english]]="Negative","سلبي",IF(Sudan_News12[[#This Row],[sentiment_analysis_english]]="Neutral","حيادي",IF(Sudan_News12[[#This Row],[sentiment_analysis_english]]="Positive","إيجابي","")))</f>
        <v/>
      </c>
      <c r="AO3830" t="e">
        <f>INDEX(TextClassificationList[],MATCH(Sudan_News12[[#This Row],[text_classification_arabic]],TextClassificationList[text_classification_arabic],0),1)</f>
        <v>#N/A</v>
      </c>
      <c r="AQ3830" t="e">
        <f>INDEX(TextClassificationList[],MATCH(Sudan_News12[[#This Row],[text_classification_arabic2]],TextClassificationList[text_classification_arabic],0),1)</f>
        <v>#N/A</v>
      </c>
      <c r="AS3830" t="e">
        <f>INDEX(TextClassificationList[],MATCH(Sudan_News12[[#This Row],[text_classification_arabic3]],TextClassificationList[text_classification_arabic],0),1)</f>
        <v>#N/A</v>
      </c>
      <c r="AU3830" t="e">
        <f>INDEX(TextClassificationList[],MATCH(Sudan_News12[[#This Row],[text_classification_arabic4]],TextClassificationList[text_classification_arabic],0),1)</f>
        <v>#N/A</v>
      </c>
      <c r="AW3830" t="e">
        <f>INDEX(TextClassificationList[],MATCH(Sudan_News12[[#This Row],[text_classification_arabic5]],TextClassificationList[text_classification_arabic],0),1)</f>
        <v>#N/A</v>
      </c>
    </row>
    <row r="3831" spans="1:49" x14ac:dyDescent="0.2">
      <c r="A3831">
        <v>1.2148004552026849E+18</v>
      </c>
      <c r="B3831">
        <v>1.2148004552026849E+18</v>
      </c>
      <c r="C3831" t="s">
        <v>14676</v>
      </c>
      <c r="D3831" s="1">
        <v>43838</v>
      </c>
      <c r="E3831" s="2">
        <v>0.36542824074074076</v>
      </c>
      <c r="F3831">
        <v>200</v>
      </c>
      <c r="G3831">
        <v>1889611729</v>
      </c>
      <c r="H3831" t="s">
        <v>354</v>
      </c>
      <c r="I3831" t="s">
        <v>355</v>
      </c>
      <c r="J3831" t="s">
        <v>265</v>
      </c>
      <c r="K3831" t="s">
        <v>1285</v>
      </c>
      <c r="L3831" t="s">
        <v>266</v>
      </c>
      <c r="M3831" t="s">
        <v>267</v>
      </c>
      <c r="N3831" t="s">
        <v>267</v>
      </c>
      <c r="O3831" t="s">
        <v>267</v>
      </c>
      <c r="P3831">
        <v>0</v>
      </c>
      <c r="Q3831">
        <v>0</v>
      </c>
      <c r="R3831">
        <v>0</v>
      </c>
      <c r="S3831" t="s">
        <v>267</v>
      </c>
      <c r="T3831" t="s">
        <v>267</v>
      </c>
      <c r="U3831" t="s">
        <v>14677</v>
      </c>
      <c r="V3831" t="b">
        <v>0</v>
      </c>
      <c r="W3831" t="s">
        <v>14678</v>
      </c>
      <c r="X3831">
        <v>0</v>
      </c>
      <c r="Y3831" t="s">
        <v>265</v>
      </c>
      <c r="Z3831" t="s">
        <v>265</v>
      </c>
      <c r="AA3831" t="s">
        <v>265</v>
      </c>
      <c r="AB3831" t="s">
        <v>265</v>
      </c>
      <c r="AC3831" t="s">
        <v>265</v>
      </c>
      <c r="AD3831" t="s">
        <v>265</v>
      </c>
      <c r="AE3831" t="s">
        <v>265</v>
      </c>
      <c r="AF3831" t="s">
        <v>267</v>
      </c>
      <c r="AG3831" t="s">
        <v>265</v>
      </c>
      <c r="AH3831" t="s">
        <v>265</v>
      </c>
      <c r="AI3831" t="s">
        <v>265</v>
      </c>
      <c r="AJ3831" t="s">
        <v>265</v>
      </c>
      <c r="AL3831" t="str">
        <f>IF(Sudan_News12[[#This Row],[relevancy_classification_english]]="Relevant","مناسب",IF(Sudan_News12[[#This Row],[relevancy_classification_english]]="Relevant","عَرَضِيّ",""))</f>
        <v/>
      </c>
      <c r="AN3831" t="str">
        <f>IF(Sudan_News12[[#This Row],[sentiment_analysis_english]]="Negative","سلبي",IF(Sudan_News12[[#This Row],[sentiment_analysis_english]]="Neutral","حيادي",IF(Sudan_News12[[#This Row],[sentiment_analysis_english]]="Positive","إيجابي","")))</f>
        <v/>
      </c>
      <c r="AO3831" t="e">
        <f>INDEX(TextClassificationList[],MATCH(Sudan_News12[[#This Row],[text_classification_arabic]],TextClassificationList[text_classification_arabic],0),1)</f>
        <v>#N/A</v>
      </c>
      <c r="AQ3831" t="e">
        <f>INDEX(TextClassificationList[],MATCH(Sudan_News12[[#This Row],[text_classification_arabic2]],TextClassificationList[text_classification_arabic],0),1)</f>
        <v>#N/A</v>
      </c>
      <c r="AS3831" t="e">
        <f>INDEX(TextClassificationList[],MATCH(Sudan_News12[[#This Row],[text_classification_arabic3]],TextClassificationList[text_classification_arabic],0),1)</f>
        <v>#N/A</v>
      </c>
      <c r="AU3831" t="e">
        <f>INDEX(TextClassificationList[],MATCH(Sudan_News12[[#This Row],[text_classification_arabic4]],TextClassificationList[text_classification_arabic],0),1)</f>
        <v>#N/A</v>
      </c>
      <c r="AW3831" t="e">
        <f>INDEX(TextClassificationList[],MATCH(Sudan_News12[[#This Row],[text_classification_arabic5]],TextClassificationList[text_classification_arabic],0),1)</f>
        <v>#N/A</v>
      </c>
    </row>
    <row r="3832" spans="1:49" x14ac:dyDescent="0.2">
      <c r="A3832">
        <v>1.2147937899209523E+18</v>
      </c>
      <c r="B3832">
        <v>1.2144830538773053E+18</v>
      </c>
      <c r="C3832" t="s">
        <v>14679</v>
      </c>
      <c r="D3832" s="1">
        <v>43838</v>
      </c>
      <c r="E3832" s="2">
        <v>0.34702546296296294</v>
      </c>
      <c r="F3832">
        <v>200</v>
      </c>
      <c r="G3832">
        <v>1889611729</v>
      </c>
      <c r="H3832" t="s">
        <v>354</v>
      </c>
      <c r="I3832" t="s">
        <v>355</v>
      </c>
      <c r="J3832" t="s">
        <v>265</v>
      </c>
      <c r="K3832" t="s">
        <v>14680</v>
      </c>
      <c r="L3832" t="s">
        <v>266</v>
      </c>
      <c r="M3832" t="s">
        <v>267</v>
      </c>
      <c r="N3832" t="s">
        <v>267</v>
      </c>
      <c r="O3832" t="s">
        <v>267</v>
      </c>
      <c r="P3832">
        <v>0</v>
      </c>
      <c r="Q3832">
        <v>0</v>
      </c>
      <c r="R3832">
        <v>0</v>
      </c>
      <c r="S3832" t="s">
        <v>267</v>
      </c>
      <c r="T3832" t="s">
        <v>267</v>
      </c>
      <c r="U3832" t="s">
        <v>14681</v>
      </c>
      <c r="V3832" t="b">
        <v>0</v>
      </c>
      <c r="W3832" t="s">
        <v>265</v>
      </c>
      <c r="X3832">
        <v>0</v>
      </c>
      <c r="Y3832" t="s">
        <v>265</v>
      </c>
      <c r="Z3832" t="s">
        <v>265</v>
      </c>
      <c r="AA3832" t="s">
        <v>265</v>
      </c>
      <c r="AB3832" t="s">
        <v>265</v>
      </c>
      <c r="AC3832" t="s">
        <v>265</v>
      </c>
      <c r="AD3832" t="s">
        <v>265</v>
      </c>
      <c r="AE3832" t="s">
        <v>265</v>
      </c>
      <c r="AF3832" t="s">
        <v>14682</v>
      </c>
      <c r="AG3832" t="s">
        <v>265</v>
      </c>
      <c r="AH3832" t="s">
        <v>265</v>
      </c>
      <c r="AI3832" t="s">
        <v>265</v>
      </c>
      <c r="AJ3832" t="s">
        <v>265</v>
      </c>
      <c r="AL3832" t="str">
        <f>IF(Sudan_News12[[#This Row],[relevancy_classification_english]]="Relevant","مناسب",IF(Sudan_News12[[#This Row],[relevancy_classification_english]]="Relevant","عَرَضِيّ",""))</f>
        <v/>
      </c>
      <c r="AN3832" t="str">
        <f>IF(Sudan_News12[[#This Row],[sentiment_analysis_english]]="Negative","سلبي",IF(Sudan_News12[[#This Row],[sentiment_analysis_english]]="Neutral","حيادي",IF(Sudan_News12[[#This Row],[sentiment_analysis_english]]="Positive","إيجابي","")))</f>
        <v/>
      </c>
      <c r="AO3832" t="e">
        <f>INDEX(TextClassificationList[],MATCH(Sudan_News12[[#This Row],[text_classification_arabic]],TextClassificationList[text_classification_arabic],0),1)</f>
        <v>#N/A</v>
      </c>
      <c r="AQ3832" t="e">
        <f>INDEX(TextClassificationList[],MATCH(Sudan_News12[[#This Row],[text_classification_arabic2]],TextClassificationList[text_classification_arabic],0),1)</f>
        <v>#N/A</v>
      </c>
      <c r="AS3832" t="e">
        <f>INDEX(TextClassificationList[],MATCH(Sudan_News12[[#This Row],[text_classification_arabic3]],TextClassificationList[text_classification_arabic],0),1)</f>
        <v>#N/A</v>
      </c>
      <c r="AU3832" t="e">
        <f>INDEX(TextClassificationList[],MATCH(Sudan_News12[[#This Row],[text_classification_arabic4]],TextClassificationList[text_classification_arabic],0),1)</f>
        <v>#N/A</v>
      </c>
      <c r="AW3832" t="e">
        <f>INDEX(TextClassificationList[],MATCH(Sudan_News12[[#This Row],[text_classification_arabic5]],TextClassificationList[text_classification_arabic],0),1)</f>
        <v>#N/A</v>
      </c>
    </row>
    <row r="3833" spans="1:49" x14ac:dyDescent="0.2">
      <c r="A3833">
        <v>1.2145892076807004E+18</v>
      </c>
      <c r="B3833">
        <v>1.2145892076807004E+18</v>
      </c>
      <c r="C3833" t="s">
        <v>14683</v>
      </c>
      <c r="D3833" s="1">
        <v>43837</v>
      </c>
      <c r="E3833" s="2">
        <v>0.78248842592592593</v>
      </c>
      <c r="F3833">
        <v>200</v>
      </c>
      <c r="G3833">
        <v>1889611729</v>
      </c>
      <c r="H3833" t="s">
        <v>354</v>
      </c>
      <c r="I3833" t="s">
        <v>355</v>
      </c>
      <c r="J3833" t="s">
        <v>265</v>
      </c>
      <c r="K3833" t="s">
        <v>14684</v>
      </c>
      <c r="L3833" t="s">
        <v>266</v>
      </c>
      <c r="M3833" t="s">
        <v>267</v>
      </c>
      <c r="N3833" t="s">
        <v>267</v>
      </c>
      <c r="O3833" t="s">
        <v>267</v>
      </c>
      <c r="P3833">
        <v>0</v>
      </c>
      <c r="Q3833">
        <v>0</v>
      </c>
      <c r="R3833">
        <v>0</v>
      </c>
      <c r="S3833" t="s">
        <v>267</v>
      </c>
      <c r="T3833" t="s">
        <v>267</v>
      </c>
      <c r="U3833" t="s">
        <v>14685</v>
      </c>
      <c r="V3833" t="b">
        <v>0</v>
      </c>
      <c r="W3833" t="s">
        <v>265</v>
      </c>
      <c r="X3833">
        <v>0</v>
      </c>
      <c r="Y3833" t="s">
        <v>265</v>
      </c>
      <c r="Z3833" t="s">
        <v>265</v>
      </c>
      <c r="AA3833" t="s">
        <v>265</v>
      </c>
      <c r="AB3833" t="s">
        <v>265</v>
      </c>
      <c r="AC3833" t="s">
        <v>265</v>
      </c>
      <c r="AD3833" t="s">
        <v>265</v>
      </c>
      <c r="AE3833" t="s">
        <v>265</v>
      </c>
      <c r="AF3833" t="s">
        <v>267</v>
      </c>
      <c r="AG3833" t="s">
        <v>265</v>
      </c>
      <c r="AH3833" t="s">
        <v>265</v>
      </c>
      <c r="AI3833" t="s">
        <v>265</v>
      </c>
      <c r="AJ3833" t="s">
        <v>265</v>
      </c>
      <c r="AL3833" t="str">
        <f>IF(Sudan_News12[[#This Row],[relevancy_classification_english]]="Relevant","مناسب",IF(Sudan_News12[[#This Row],[relevancy_classification_english]]="Relevant","عَرَضِيّ",""))</f>
        <v/>
      </c>
      <c r="AN3833" t="str">
        <f>IF(Sudan_News12[[#This Row],[sentiment_analysis_english]]="Negative","سلبي",IF(Sudan_News12[[#This Row],[sentiment_analysis_english]]="Neutral","حيادي",IF(Sudan_News12[[#This Row],[sentiment_analysis_english]]="Positive","إيجابي","")))</f>
        <v/>
      </c>
      <c r="AO3833" t="e">
        <f>INDEX(TextClassificationList[],MATCH(Sudan_News12[[#This Row],[text_classification_arabic]],TextClassificationList[text_classification_arabic],0),1)</f>
        <v>#N/A</v>
      </c>
      <c r="AQ3833" t="e">
        <f>INDEX(TextClassificationList[],MATCH(Sudan_News12[[#This Row],[text_classification_arabic2]],TextClassificationList[text_classification_arabic],0),1)</f>
        <v>#N/A</v>
      </c>
      <c r="AS3833" t="e">
        <f>INDEX(TextClassificationList[],MATCH(Sudan_News12[[#This Row],[text_classification_arabic3]],TextClassificationList[text_classification_arabic],0),1)</f>
        <v>#N/A</v>
      </c>
      <c r="AU3833" t="e">
        <f>INDEX(TextClassificationList[],MATCH(Sudan_News12[[#This Row],[text_classification_arabic4]],TextClassificationList[text_classification_arabic],0),1)</f>
        <v>#N/A</v>
      </c>
      <c r="AW3833" t="e">
        <f>INDEX(TextClassificationList[],MATCH(Sudan_News12[[#This Row],[text_classification_arabic5]],TextClassificationList[text_classification_arabic],0),1)</f>
        <v>#N/A</v>
      </c>
    </row>
    <row r="3834" spans="1:49" x14ac:dyDescent="0.2">
      <c r="A3834">
        <v>1.214186479506903E+18</v>
      </c>
      <c r="B3834">
        <v>1.214186479506903E+18</v>
      </c>
      <c r="C3834" t="s">
        <v>14686</v>
      </c>
      <c r="D3834" s="1">
        <v>43836</v>
      </c>
      <c r="E3834" s="2">
        <v>0.67116898148148152</v>
      </c>
      <c r="F3834">
        <v>200</v>
      </c>
      <c r="G3834">
        <v>1889611729</v>
      </c>
      <c r="H3834" t="s">
        <v>354</v>
      </c>
      <c r="I3834" t="s">
        <v>355</v>
      </c>
      <c r="J3834" t="s">
        <v>265</v>
      </c>
      <c r="K3834" t="s">
        <v>14687</v>
      </c>
      <c r="L3834" t="s">
        <v>266</v>
      </c>
      <c r="M3834" t="s">
        <v>267</v>
      </c>
      <c r="N3834" t="s">
        <v>267</v>
      </c>
      <c r="O3834" t="s">
        <v>267</v>
      </c>
      <c r="P3834">
        <v>0</v>
      </c>
      <c r="Q3834">
        <v>0</v>
      </c>
      <c r="R3834">
        <v>0</v>
      </c>
      <c r="S3834" t="s">
        <v>267</v>
      </c>
      <c r="T3834" t="s">
        <v>267</v>
      </c>
      <c r="U3834" t="s">
        <v>14688</v>
      </c>
      <c r="V3834" t="b">
        <v>0</v>
      </c>
      <c r="W3834" t="s">
        <v>265</v>
      </c>
      <c r="X3834">
        <v>0</v>
      </c>
      <c r="Y3834" t="s">
        <v>265</v>
      </c>
      <c r="Z3834" t="s">
        <v>265</v>
      </c>
      <c r="AA3834" t="s">
        <v>265</v>
      </c>
      <c r="AB3834" t="s">
        <v>265</v>
      </c>
      <c r="AC3834" t="s">
        <v>265</v>
      </c>
      <c r="AD3834" t="s">
        <v>265</v>
      </c>
      <c r="AE3834" t="s">
        <v>265</v>
      </c>
      <c r="AF3834" t="s">
        <v>267</v>
      </c>
      <c r="AG3834" t="s">
        <v>265</v>
      </c>
      <c r="AH3834" t="s">
        <v>265</v>
      </c>
      <c r="AI3834" t="s">
        <v>265</v>
      </c>
      <c r="AJ3834" t="s">
        <v>265</v>
      </c>
      <c r="AL3834" t="str">
        <f>IF(Sudan_News12[[#This Row],[relevancy_classification_english]]="Relevant","مناسب",IF(Sudan_News12[[#This Row],[relevancy_classification_english]]="Relevant","عَرَضِيّ",""))</f>
        <v/>
      </c>
      <c r="AN3834" t="str">
        <f>IF(Sudan_News12[[#This Row],[sentiment_analysis_english]]="Negative","سلبي",IF(Sudan_News12[[#This Row],[sentiment_analysis_english]]="Neutral","حيادي",IF(Sudan_News12[[#This Row],[sentiment_analysis_english]]="Positive","إيجابي","")))</f>
        <v/>
      </c>
      <c r="AO3834" t="e">
        <f>INDEX(TextClassificationList[],MATCH(Sudan_News12[[#This Row],[text_classification_arabic]],TextClassificationList[text_classification_arabic],0),1)</f>
        <v>#N/A</v>
      </c>
      <c r="AQ3834" t="e">
        <f>INDEX(TextClassificationList[],MATCH(Sudan_News12[[#This Row],[text_classification_arabic2]],TextClassificationList[text_classification_arabic],0),1)</f>
        <v>#N/A</v>
      </c>
      <c r="AS3834" t="e">
        <f>INDEX(TextClassificationList[],MATCH(Sudan_News12[[#This Row],[text_classification_arabic3]],TextClassificationList[text_classification_arabic],0),1)</f>
        <v>#N/A</v>
      </c>
      <c r="AU3834" t="e">
        <f>INDEX(TextClassificationList[],MATCH(Sudan_News12[[#This Row],[text_classification_arabic4]],TextClassificationList[text_classification_arabic],0),1)</f>
        <v>#N/A</v>
      </c>
      <c r="AW3834" t="e">
        <f>INDEX(TextClassificationList[],MATCH(Sudan_News12[[#This Row],[text_classification_arabic5]],TextClassificationList[text_classification_arabic],0),1)</f>
        <v>#N/A</v>
      </c>
    </row>
    <row r="3835" spans="1:49" x14ac:dyDescent="0.2">
      <c r="A3835">
        <v>1.2128570518540534E+18</v>
      </c>
      <c r="B3835">
        <v>1.2125061342565048E+18</v>
      </c>
      <c r="C3835" t="s">
        <v>14689</v>
      </c>
      <c r="D3835" s="1">
        <v>43833</v>
      </c>
      <c r="E3835" s="2">
        <v>2.650462962962963E-3</v>
      </c>
      <c r="F3835">
        <v>200</v>
      </c>
      <c r="G3835">
        <v>1889611729</v>
      </c>
      <c r="H3835" t="s">
        <v>354</v>
      </c>
      <c r="I3835" t="s">
        <v>355</v>
      </c>
      <c r="J3835" t="s">
        <v>265</v>
      </c>
      <c r="K3835" t="s">
        <v>14690</v>
      </c>
      <c r="L3835" t="s">
        <v>266</v>
      </c>
      <c r="M3835" t="s">
        <v>267</v>
      </c>
      <c r="N3835" t="s">
        <v>267</v>
      </c>
      <c r="O3835" t="s">
        <v>267</v>
      </c>
      <c r="P3835">
        <v>0</v>
      </c>
      <c r="Q3835">
        <v>0</v>
      </c>
      <c r="R3835">
        <v>0</v>
      </c>
      <c r="S3835" t="s">
        <v>267</v>
      </c>
      <c r="T3835" t="s">
        <v>267</v>
      </c>
      <c r="U3835" t="s">
        <v>14691</v>
      </c>
      <c r="V3835" t="b">
        <v>0</v>
      </c>
      <c r="W3835" t="s">
        <v>265</v>
      </c>
      <c r="X3835">
        <v>0</v>
      </c>
      <c r="Y3835" t="s">
        <v>265</v>
      </c>
      <c r="Z3835" t="s">
        <v>265</v>
      </c>
      <c r="AA3835" t="s">
        <v>265</v>
      </c>
      <c r="AB3835" t="s">
        <v>265</v>
      </c>
      <c r="AC3835" t="s">
        <v>265</v>
      </c>
      <c r="AD3835" t="s">
        <v>265</v>
      </c>
      <c r="AE3835" t="s">
        <v>265</v>
      </c>
      <c r="AF3835" t="s">
        <v>267</v>
      </c>
      <c r="AG3835" t="s">
        <v>265</v>
      </c>
      <c r="AH3835" t="s">
        <v>265</v>
      </c>
      <c r="AI3835" t="s">
        <v>265</v>
      </c>
      <c r="AJ3835" t="s">
        <v>265</v>
      </c>
      <c r="AL3835" t="str">
        <f>IF(Sudan_News12[[#This Row],[relevancy_classification_english]]="Relevant","مناسب",IF(Sudan_News12[[#This Row],[relevancy_classification_english]]="Relevant","عَرَضِيّ",""))</f>
        <v/>
      </c>
      <c r="AN3835" t="str">
        <f>IF(Sudan_News12[[#This Row],[sentiment_analysis_english]]="Negative","سلبي",IF(Sudan_News12[[#This Row],[sentiment_analysis_english]]="Neutral","حيادي",IF(Sudan_News12[[#This Row],[sentiment_analysis_english]]="Positive","إيجابي","")))</f>
        <v/>
      </c>
      <c r="AO3835" t="e">
        <f>INDEX(TextClassificationList[],MATCH(Sudan_News12[[#This Row],[text_classification_arabic]],TextClassificationList[text_classification_arabic],0),1)</f>
        <v>#N/A</v>
      </c>
      <c r="AQ3835" t="e">
        <f>INDEX(TextClassificationList[],MATCH(Sudan_News12[[#This Row],[text_classification_arabic2]],TextClassificationList[text_classification_arabic],0),1)</f>
        <v>#N/A</v>
      </c>
      <c r="AS3835" t="e">
        <f>INDEX(TextClassificationList[],MATCH(Sudan_News12[[#This Row],[text_classification_arabic3]],TextClassificationList[text_classification_arabic],0),1)</f>
        <v>#N/A</v>
      </c>
      <c r="AU3835" t="e">
        <f>INDEX(TextClassificationList[],MATCH(Sudan_News12[[#This Row],[text_classification_arabic4]],TextClassificationList[text_classification_arabic],0),1)</f>
        <v>#N/A</v>
      </c>
      <c r="AW3835" t="e">
        <f>INDEX(TextClassificationList[],MATCH(Sudan_News12[[#This Row],[text_classification_arabic5]],TextClassificationList[text_classification_arabic],0),1)</f>
        <v>#N/A</v>
      </c>
    </row>
    <row r="3836" spans="1:49" x14ac:dyDescent="0.2">
      <c r="A3836">
        <v>1.2124011733759795E+18</v>
      </c>
      <c r="B3836">
        <v>1.2124011733759795E+18</v>
      </c>
      <c r="C3836" t="s">
        <v>14692</v>
      </c>
      <c r="D3836" s="1">
        <v>43831</v>
      </c>
      <c r="E3836" s="2">
        <v>0.74466435185185187</v>
      </c>
      <c r="F3836">
        <v>200</v>
      </c>
      <c r="G3836">
        <v>1889611729</v>
      </c>
      <c r="H3836" t="s">
        <v>354</v>
      </c>
      <c r="I3836" t="s">
        <v>355</v>
      </c>
      <c r="J3836" t="s">
        <v>265</v>
      </c>
      <c r="K3836" t="s">
        <v>14693</v>
      </c>
      <c r="L3836" t="s">
        <v>266</v>
      </c>
      <c r="M3836" t="s">
        <v>267</v>
      </c>
      <c r="N3836" t="s">
        <v>267</v>
      </c>
      <c r="O3836" t="s">
        <v>267</v>
      </c>
      <c r="P3836">
        <v>0</v>
      </c>
      <c r="Q3836">
        <v>0</v>
      </c>
      <c r="R3836">
        <v>0</v>
      </c>
      <c r="S3836" t="s">
        <v>14694</v>
      </c>
      <c r="T3836" t="s">
        <v>267</v>
      </c>
      <c r="U3836" t="s">
        <v>14695</v>
      </c>
      <c r="V3836" t="b">
        <v>0</v>
      </c>
      <c r="W3836" t="s">
        <v>265</v>
      </c>
      <c r="X3836">
        <v>0</v>
      </c>
      <c r="Y3836" t="s">
        <v>265</v>
      </c>
      <c r="Z3836" t="s">
        <v>265</v>
      </c>
      <c r="AA3836" t="s">
        <v>265</v>
      </c>
      <c r="AB3836" t="s">
        <v>265</v>
      </c>
      <c r="AC3836" t="s">
        <v>265</v>
      </c>
      <c r="AD3836" t="s">
        <v>265</v>
      </c>
      <c r="AE3836" t="s">
        <v>265</v>
      </c>
      <c r="AF3836" t="s">
        <v>267</v>
      </c>
      <c r="AG3836" t="s">
        <v>265</v>
      </c>
      <c r="AH3836" t="s">
        <v>265</v>
      </c>
      <c r="AI3836" t="s">
        <v>265</v>
      </c>
      <c r="AJ3836" t="s">
        <v>265</v>
      </c>
      <c r="AL3836" t="str">
        <f>IF(Sudan_News12[[#This Row],[relevancy_classification_english]]="Relevant","مناسب",IF(Sudan_News12[[#This Row],[relevancy_classification_english]]="Relevant","عَرَضِيّ",""))</f>
        <v/>
      </c>
      <c r="AN3836" t="str">
        <f>IF(Sudan_News12[[#This Row],[sentiment_analysis_english]]="Negative","سلبي",IF(Sudan_News12[[#This Row],[sentiment_analysis_english]]="Neutral","حيادي",IF(Sudan_News12[[#This Row],[sentiment_analysis_english]]="Positive","إيجابي","")))</f>
        <v/>
      </c>
      <c r="AO3836" t="e">
        <f>INDEX(TextClassificationList[],MATCH(Sudan_News12[[#This Row],[text_classification_arabic]],TextClassificationList[text_classification_arabic],0),1)</f>
        <v>#N/A</v>
      </c>
      <c r="AQ3836" t="e">
        <f>INDEX(TextClassificationList[],MATCH(Sudan_News12[[#This Row],[text_classification_arabic2]],TextClassificationList[text_classification_arabic],0),1)</f>
        <v>#N/A</v>
      </c>
      <c r="AS3836" t="e">
        <f>INDEX(TextClassificationList[],MATCH(Sudan_News12[[#This Row],[text_classification_arabic3]],TextClassificationList[text_classification_arabic],0),1)</f>
        <v>#N/A</v>
      </c>
      <c r="AU3836" t="e">
        <f>INDEX(TextClassificationList[],MATCH(Sudan_News12[[#This Row],[text_classification_arabic4]],TextClassificationList[text_classification_arabic],0),1)</f>
        <v>#N/A</v>
      </c>
      <c r="AW3836" t="e">
        <f>INDEX(TextClassificationList[],MATCH(Sudan_News12[[#This Row],[text_classification_arabic5]],TextClassificationList[text_classification_arabic],0),1)</f>
        <v>#N/A</v>
      </c>
    </row>
    <row r="3837" spans="1:49" x14ac:dyDescent="0.2">
      <c r="A3837">
        <v>1.2124008160086835E+18</v>
      </c>
      <c r="B3837">
        <v>1.2123299256608891E+18</v>
      </c>
      <c r="C3837" t="s">
        <v>14696</v>
      </c>
      <c r="D3837" s="1">
        <v>43831</v>
      </c>
      <c r="E3837" s="2">
        <v>0.74368055555555557</v>
      </c>
      <c r="F3837">
        <v>200</v>
      </c>
      <c r="G3837">
        <v>1889611729</v>
      </c>
      <c r="H3837" t="s">
        <v>354</v>
      </c>
      <c r="I3837" t="s">
        <v>355</v>
      </c>
      <c r="J3837" t="s">
        <v>265</v>
      </c>
      <c r="K3837" t="s">
        <v>14697</v>
      </c>
      <c r="L3837" t="s">
        <v>266</v>
      </c>
      <c r="M3837" t="s">
        <v>267</v>
      </c>
      <c r="N3837" t="s">
        <v>267</v>
      </c>
      <c r="O3837" t="s">
        <v>267</v>
      </c>
      <c r="P3837">
        <v>0</v>
      </c>
      <c r="Q3837">
        <v>0</v>
      </c>
      <c r="R3837">
        <v>0</v>
      </c>
      <c r="S3837" t="s">
        <v>267</v>
      </c>
      <c r="T3837" t="s">
        <v>267</v>
      </c>
      <c r="U3837" t="s">
        <v>14698</v>
      </c>
      <c r="V3837" t="b">
        <v>0</v>
      </c>
      <c r="W3837" t="s">
        <v>265</v>
      </c>
      <c r="X3837">
        <v>0</v>
      </c>
      <c r="Y3837" t="s">
        <v>265</v>
      </c>
      <c r="Z3837" t="s">
        <v>265</v>
      </c>
      <c r="AA3837" t="s">
        <v>265</v>
      </c>
      <c r="AB3837" t="s">
        <v>265</v>
      </c>
      <c r="AC3837" t="s">
        <v>265</v>
      </c>
      <c r="AD3837" t="s">
        <v>265</v>
      </c>
      <c r="AE3837" t="s">
        <v>265</v>
      </c>
      <c r="AF3837" t="s">
        <v>14699</v>
      </c>
      <c r="AG3837" t="s">
        <v>265</v>
      </c>
      <c r="AH3837" t="s">
        <v>265</v>
      </c>
      <c r="AI3837" t="s">
        <v>265</v>
      </c>
      <c r="AJ3837" t="s">
        <v>265</v>
      </c>
      <c r="AL3837" t="str">
        <f>IF(Sudan_News12[[#This Row],[relevancy_classification_english]]="Relevant","مناسب",IF(Sudan_News12[[#This Row],[relevancy_classification_english]]="Relevant","عَرَضِيّ",""))</f>
        <v/>
      </c>
      <c r="AN3837" t="str">
        <f>IF(Sudan_News12[[#This Row],[sentiment_analysis_english]]="Negative","سلبي",IF(Sudan_News12[[#This Row],[sentiment_analysis_english]]="Neutral","حيادي",IF(Sudan_News12[[#This Row],[sentiment_analysis_english]]="Positive","إيجابي","")))</f>
        <v/>
      </c>
      <c r="AO3837" t="e">
        <f>INDEX(TextClassificationList[],MATCH(Sudan_News12[[#This Row],[text_classification_arabic]],TextClassificationList[text_classification_arabic],0),1)</f>
        <v>#N/A</v>
      </c>
      <c r="AQ3837" t="e">
        <f>INDEX(TextClassificationList[],MATCH(Sudan_News12[[#This Row],[text_classification_arabic2]],TextClassificationList[text_classification_arabic],0),1)</f>
        <v>#N/A</v>
      </c>
      <c r="AS3837" t="e">
        <f>INDEX(TextClassificationList[],MATCH(Sudan_News12[[#This Row],[text_classification_arabic3]],TextClassificationList[text_classification_arabic],0),1)</f>
        <v>#N/A</v>
      </c>
      <c r="AU3837" t="e">
        <f>INDEX(TextClassificationList[],MATCH(Sudan_News12[[#This Row],[text_classification_arabic4]],TextClassificationList[text_classification_arabic],0),1)</f>
        <v>#N/A</v>
      </c>
      <c r="AW3837" t="e">
        <f>INDEX(TextClassificationList[],MATCH(Sudan_News12[[#This Row],[text_classification_arabic5]],TextClassificationList[text_classification_arabic],0),1)</f>
        <v>#N/A</v>
      </c>
    </row>
    <row r="3838" spans="1:49" x14ac:dyDescent="0.2">
      <c r="A3838">
        <v>1.2124003691474903E+18</v>
      </c>
      <c r="B3838">
        <v>1.2123721120166298E+18</v>
      </c>
      <c r="C3838" t="s">
        <v>14700</v>
      </c>
      <c r="D3838" s="1">
        <v>43831</v>
      </c>
      <c r="E3838" s="2">
        <v>0.74244212962962963</v>
      </c>
      <c r="F3838">
        <v>200</v>
      </c>
      <c r="G3838">
        <v>1889611729</v>
      </c>
      <c r="H3838" t="s">
        <v>354</v>
      </c>
      <c r="I3838" t="s">
        <v>355</v>
      </c>
      <c r="J3838" t="s">
        <v>265</v>
      </c>
      <c r="K3838" t="s">
        <v>14701</v>
      </c>
      <c r="L3838" t="s">
        <v>266</v>
      </c>
      <c r="M3838" t="s">
        <v>267</v>
      </c>
      <c r="N3838" t="s">
        <v>267</v>
      </c>
      <c r="O3838" t="s">
        <v>267</v>
      </c>
      <c r="P3838">
        <v>0</v>
      </c>
      <c r="Q3838">
        <v>0</v>
      </c>
      <c r="R3838">
        <v>0</v>
      </c>
      <c r="S3838" t="s">
        <v>267</v>
      </c>
      <c r="T3838" t="s">
        <v>267</v>
      </c>
      <c r="U3838" t="s">
        <v>14702</v>
      </c>
      <c r="V3838" t="b">
        <v>0</v>
      </c>
      <c r="W3838" t="s">
        <v>265</v>
      </c>
      <c r="X3838">
        <v>0</v>
      </c>
      <c r="Y3838" t="s">
        <v>265</v>
      </c>
      <c r="Z3838" t="s">
        <v>265</v>
      </c>
      <c r="AA3838" t="s">
        <v>265</v>
      </c>
      <c r="AB3838" t="s">
        <v>265</v>
      </c>
      <c r="AC3838" t="s">
        <v>265</v>
      </c>
      <c r="AD3838" t="s">
        <v>265</v>
      </c>
      <c r="AE3838" t="s">
        <v>265</v>
      </c>
      <c r="AF3838" t="s">
        <v>267</v>
      </c>
      <c r="AG3838" t="s">
        <v>265</v>
      </c>
      <c r="AH3838" t="s">
        <v>265</v>
      </c>
      <c r="AI3838" t="s">
        <v>265</v>
      </c>
      <c r="AJ3838" t="s">
        <v>265</v>
      </c>
      <c r="AL3838" t="str">
        <f>IF(Sudan_News12[[#This Row],[relevancy_classification_english]]="Relevant","مناسب",IF(Sudan_News12[[#This Row],[relevancy_classification_english]]="Relevant","عَرَضِيّ",""))</f>
        <v/>
      </c>
      <c r="AN3838" t="str">
        <f>IF(Sudan_News12[[#This Row],[sentiment_analysis_english]]="Negative","سلبي",IF(Sudan_News12[[#This Row],[sentiment_analysis_english]]="Neutral","حيادي",IF(Sudan_News12[[#This Row],[sentiment_analysis_english]]="Positive","إيجابي","")))</f>
        <v/>
      </c>
      <c r="AO3838" t="e">
        <f>INDEX(TextClassificationList[],MATCH(Sudan_News12[[#This Row],[text_classification_arabic]],TextClassificationList[text_classification_arabic],0),1)</f>
        <v>#N/A</v>
      </c>
      <c r="AQ3838" t="e">
        <f>INDEX(TextClassificationList[],MATCH(Sudan_News12[[#This Row],[text_classification_arabic2]],TextClassificationList[text_classification_arabic],0),1)</f>
        <v>#N/A</v>
      </c>
      <c r="AS3838" t="e">
        <f>INDEX(TextClassificationList[],MATCH(Sudan_News12[[#This Row],[text_classification_arabic3]],TextClassificationList[text_classification_arabic],0),1)</f>
        <v>#N/A</v>
      </c>
      <c r="AU3838" t="e">
        <f>INDEX(TextClassificationList[],MATCH(Sudan_News12[[#This Row],[text_classification_arabic4]],TextClassificationList[text_classification_arabic],0),1)</f>
        <v>#N/A</v>
      </c>
      <c r="AW3838" t="e">
        <f>INDEX(TextClassificationList[],MATCH(Sudan_News12[[#This Row],[text_classification_arabic5]],TextClassificationList[text_classification_arabic],0),1)</f>
        <v>#N/A</v>
      </c>
    </row>
    <row r="3839" spans="1:49" x14ac:dyDescent="0.2">
      <c r="A3839">
        <v>1.2123998555130798E+18</v>
      </c>
      <c r="B3839">
        <v>1.2122224732336783E+18</v>
      </c>
      <c r="C3839" t="s">
        <v>14703</v>
      </c>
      <c r="D3839" s="1">
        <v>43831</v>
      </c>
      <c r="E3839" s="2">
        <v>0.74103009259259256</v>
      </c>
      <c r="F3839">
        <v>200</v>
      </c>
      <c r="G3839">
        <v>1889611729</v>
      </c>
      <c r="H3839" t="s">
        <v>354</v>
      </c>
      <c r="I3839" t="s">
        <v>355</v>
      </c>
      <c r="J3839" t="s">
        <v>265</v>
      </c>
      <c r="K3839" t="s">
        <v>14704</v>
      </c>
      <c r="L3839" t="s">
        <v>266</v>
      </c>
      <c r="M3839" t="s">
        <v>267</v>
      </c>
      <c r="N3839" t="s">
        <v>267</v>
      </c>
      <c r="O3839" t="s">
        <v>267</v>
      </c>
      <c r="P3839">
        <v>0</v>
      </c>
      <c r="Q3839">
        <v>0</v>
      </c>
      <c r="R3839">
        <v>0</v>
      </c>
      <c r="S3839" t="s">
        <v>267</v>
      </c>
      <c r="T3839" t="s">
        <v>267</v>
      </c>
      <c r="U3839" t="s">
        <v>14705</v>
      </c>
      <c r="V3839" t="b">
        <v>0</v>
      </c>
      <c r="W3839" t="s">
        <v>265</v>
      </c>
      <c r="X3839">
        <v>0</v>
      </c>
      <c r="Y3839" t="s">
        <v>265</v>
      </c>
      <c r="Z3839" t="s">
        <v>265</v>
      </c>
      <c r="AA3839" t="s">
        <v>265</v>
      </c>
      <c r="AB3839" t="s">
        <v>265</v>
      </c>
      <c r="AC3839" t="s">
        <v>265</v>
      </c>
      <c r="AD3839" t="s">
        <v>265</v>
      </c>
      <c r="AE3839" t="s">
        <v>265</v>
      </c>
      <c r="AF3839" t="s">
        <v>10737</v>
      </c>
      <c r="AG3839" t="s">
        <v>265</v>
      </c>
      <c r="AH3839" t="s">
        <v>265</v>
      </c>
      <c r="AI3839" t="s">
        <v>265</v>
      </c>
      <c r="AJ3839" t="s">
        <v>265</v>
      </c>
      <c r="AL3839" t="str">
        <f>IF(Sudan_News12[[#This Row],[relevancy_classification_english]]="Relevant","مناسب",IF(Sudan_News12[[#This Row],[relevancy_classification_english]]="Relevant","عَرَضِيّ",""))</f>
        <v/>
      </c>
      <c r="AN3839" t="str">
        <f>IF(Sudan_News12[[#This Row],[sentiment_analysis_english]]="Negative","سلبي",IF(Sudan_News12[[#This Row],[sentiment_analysis_english]]="Neutral","حيادي",IF(Sudan_News12[[#This Row],[sentiment_analysis_english]]="Positive","إيجابي","")))</f>
        <v/>
      </c>
      <c r="AO3839" t="e">
        <f>INDEX(TextClassificationList[],MATCH(Sudan_News12[[#This Row],[text_classification_arabic]],TextClassificationList[text_classification_arabic],0),1)</f>
        <v>#N/A</v>
      </c>
      <c r="AQ3839" t="e">
        <f>INDEX(TextClassificationList[],MATCH(Sudan_News12[[#This Row],[text_classification_arabic2]],TextClassificationList[text_classification_arabic],0),1)</f>
        <v>#N/A</v>
      </c>
      <c r="AS3839" t="e">
        <f>INDEX(TextClassificationList[],MATCH(Sudan_News12[[#This Row],[text_classification_arabic3]],TextClassificationList[text_classification_arabic],0),1)</f>
        <v>#N/A</v>
      </c>
      <c r="AU3839" t="e">
        <f>INDEX(TextClassificationList[],MATCH(Sudan_News12[[#This Row],[text_classification_arabic4]],TextClassificationList[text_classification_arabic],0),1)</f>
        <v>#N/A</v>
      </c>
      <c r="AW3839" t="e">
        <f>INDEX(TextClassificationList[],MATCH(Sudan_News12[[#This Row],[text_classification_arabic5]],TextClassificationList[text_classification_arabic],0),1)</f>
        <v>#N/A</v>
      </c>
    </row>
    <row r="3840" spans="1:49" x14ac:dyDescent="0.2">
      <c r="A3840">
        <v>1.2123978533746647E+18</v>
      </c>
      <c r="B3840">
        <v>1.2123978533746647E+18</v>
      </c>
      <c r="C3840" t="s">
        <v>14706</v>
      </c>
      <c r="D3840" s="1">
        <v>43831</v>
      </c>
      <c r="E3840" s="2">
        <v>0.73550925925925925</v>
      </c>
      <c r="F3840">
        <v>200</v>
      </c>
      <c r="G3840">
        <v>1889611729</v>
      </c>
      <c r="H3840" t="s">
        <v>354</v>
      </c>
      <c r="I3840" t="s">
        <v>355</v>
      </c>
      <c r="J3840" t="s">
        <v>265</v>
      </c>
      <c r="K3840" t="s">
        <v>14707</v>
      </c>
      <c r="L3840" t="s">
        <v>266</v>
      </c>
      <c r="M3840" t="s">
        <v>267</v>
      </c>
      <c r="N3840" t="s">
        <v>267</v>
      </c>
      <c r="O3840" t="s">
        <v>267</v>
      </c>
      <c r="P3840">
        <v>0</v>
      </c>
      <c r="Q3840">
        <v>1</v>
      </c>
      <c r="R3840">
        <v>0</v>
      </c>
      <c r="S3840" t="s">
        <v>14708</v>
      </c>
      <c r="T3840" t="s">
        <v>267</v>
      </c>
      <c r="U3840" t="s">
        <v>14709</v>
      </c>
      <c r="V3840" t="b">
        <v>0</v>
      </c>
      <c r="W3840" t="s">
        <v>265</v>
      </c>
      <c r="X3840">
        <v>0</v>
      </c>
      <c r="Y3840" t="s">
        <v>265</v>
      </c>
      <c r="Z3840" t="s">
        <v>265</v>
      </c>
      <c r="AA3840" t="s">
        <v>265</v>
      </c>
      <c r="AB3840" t="s">
        <v>265</v>
      </c>
      <c r="AC3840" t="s">
        <v>265</v>
      </c>
      <c r="AD3840" t="s">
        <v>265</v>
      </c>
      <c r="AE3840" t="s">
        <v>265</v>
      </c>
      <c r="AF3840" t="s">
        <v>267</v>
      </c>
      <c r="AG3840" t="s">
        <v>265</v>
      </c>
      <c r="AH3840" t="s">
        <v>265</v>
      </c>
      <c r="AI3840" t="s">
        <v>265</v>
      </c>
      <c r="AJ3840" t="s">
        <v>265</v>
      </c>
      <c r="AL3840" t="str">
        <f>IF(Sudan_News12[[#This Row],[relevancy_classification_english]]="Relevant","مناسب",IF(Sudan_News12[[#This Row],[relevancy_classification_english]]="Relevant","عَرَضِيّ",""))</f>
        <v/>
      </c>
      <c r="AN3840" t="str">
        <f>IF(Sudan_News12[[#This Row],[sentiment_analysis_english]]="Negative","سلبي",IF(Sudan_News12[[#This Row],[sentiment_analysis_english]]="Neutral","حيادي",IF(Sudan_News12[[#This Row],[sentiment_analysis_english]]="Positive","إيجابي","")))</f>
        <v/>
      </c>
      <c r="AO3840" t="e">
        <f>INDEX(TextClassificationList[],MATCH(Sudan_News12[[#This Row],[text_classification_arabic]],TextClassificationList[text_classification_arabic],0),1)</f>
        <v>#N/A</v>
      </c>
      <c r="AQ3840" t="e">
        <f>INDEX(TextClassificationList[],MATCH(Sudan_News12[[#This Row],[text_classification_arabic2]],TextClassificationList[text_classification_arabic],0),1)</f>
        <v>#N/A</v>
      </c>
      <c r="AS3840" t="e">
        <f>INDEX(TextClassificationList[],MATCH(Sudan_News12[[#This Row],[text_classification_arabic3]],TextClassificationList[text_classification_arabic],0),1)</f>
        <v>#N/A</v>
      </c>
      <c r="AU3840" t="e">
        <f>INDEX(TextClassificationList[],MATCH(Sudan_News12[[#This Row],[text_classification_arabic4]],TextClassificationList[text_classification_arabic],0),1)</f>
        <v>#N/A</v>
      </c>
      <c r="AW3840" t="e">
        <f>INDEX(TextClassificationList[],MATCH(Sudan_News12[[#This Row],[text_classification_arabic5]],TextClassificationList[text_classification_arabic],0),1)</f>
        <v>#N/A</v>
      </c>
    </row>
    <row r="3841" spans="1:49" x14ac:dyDescent="0.2">
      <c r="A3841">
        <v>1.2111803920337674E+18</v>
      </c>
      <c r="B3841">
        <v>1.2111803920337674E+18</v>
      </c>
      <c r="C3841" t="s">
        <v>14710</v>
      </c>
      <c r="D3841" s="1">
        <v>43828</v>
      </c>
      <c r="E3841" s="2">
        <v>0.37594907407407407</v>
      </c>
      <c r="F3841">
        <v>200</v>
      </c>
      <c r="G3841">
        <v>1889611729</v>
      </c>
      <c r="H3841" t="s">
        <v>354</v>
      </c>
      <c r="I3841" t="s">
        <v>355</v>
      </c>
      <c r="J3841" t="s">
        <v>265</v>
      </c>
      <c r="K3841" t="s">
        <v>14711</v>
      </c>
      <c r="L3841" t="s">
        <v>266</v>
      </c>
      <c r="M3841" t="s">
        <v>267</v>
      </c>
      <c r="N3841" t="s">
        <v>267</v>
      </c>
      <c r="O3841" t="s">
        <v>267</v>
      </c>
      <c r="P3841">
        <v>0</v>
      </c>
      <c r="Q3841">
        <v>0</v>
      </c>
      <c r="R3841">
        <v>1</v>
      </c>
      <c r="S3841" t="s">
        <v>4872</v>
      </c>
      <c r="T3841" t="s">
        <v>267</v>
      </c>
      <c r="U3841" t="s">
        <v>14712</v>
      </c>
      <c r="V3841" t="b">
        <v>0</v>
      </c>
      <c r="W3841" t="s">
        <v>265</v>
      </c>
      <c r="X3841">
        <v>0</v>
      </c>
      <c r="Y3841" t="s">
        <v>265</v>
      </c>
      <c r="Z3841" t="s">
        <v>265</v>
      </c>
      <c r="AA3841" t="s">
        <v>265</v>
      </c>
      <c r="AB3841" t="s">
        <v>265</v>
      </c>
      <c r="AC3841" t="s">
        <v>265</v>
      </c>
      <c r="AD3841" t="s">
        <v>265</v>
      </c>
      <c r="AE3841" t="s">
        <v>265</v>
      </c>
      <c r="AF3841" t="s">
        <v>267</v>
      </c>
      <c r="AG3841" t="s">
        <v>265</v>
      </c>
      <c r="AH3841" t="s">
        <v>265</v>
      </c>
      <c r="AI3841" t="s">
        <v>265</v>
      </c>
      <c r="AJ3841" t="s">
        <v>265</v>
      </c>
      <c r="AL3841" t="str">
        <f>IF(Sudan_News12[[#This Row],[relevancy_classification_english]]="Relevant","مناسب",IF(Sudan_News12[[#This Row],[relevancy_classification_english]]="Relevant","عَرَضِيّ",""))</f>
        <v/>
      </c>
      <c r="AN3841" t="str">
        <f>IF(Sudan_News12[[#This Row],[sentiment_analysis_english]]="Negative","سلبي",IF(Sudan_News12[[#This Row],[sentiment_analysis_english]]="Neutral","حيادي",IF(Sudan_News12[[#This Row],[sentiment_analysis_english]]="Positive","إيجابي","")))</f>
        <v/>
      </c>
      <c r="AO3841" t="e">
        <f>INDEX(TextClassificationList[],MATCH(Sudan_News12[[#This Row],[text_classification_arabic]],TextClassificationList[text_classification_arabic],0),1)</f>
        <v>#N/A</v>
      </c>
      <c r="AQ3841" t="e">
        <f>INDEX(TextClassificationList[],MATCH(Sudan_News12[[#This Row],[text_classification_arabic2]],TextClassificationList[text_classification_arabic],0),1)</f>
        <v>#N/A</v>
      </c>
      <c r="AS3841" t="e">
        <f>INDEX(TextClassificationList[],MATCH(Sudan_News12[[#This Row],[text_classification_arabic3]],TextClassificationList[text_classification_arabic],0),1)</f>
        <v>#N/A</v>
      </c>
      <c r="AU3841" t="e">
        <f>INDEX(TextClassificationList[],MATCH(Sudan_News12[[#This Row],[text_classification_arabic4]],TextClassificationList[text_classification_arabic],0),1)</f>
        <v>#N/A</v>
      </c>
      <c r="AW3841" t="e">
        <f>INDEX(TextClassificationList[],MATCH(Sudan_News12[[#This Row],[text_classification_arabic5]],TextClassificationList[text_classification_arabic],0),1)</f>
        <v>#N/A</v>
      </c>
    </row>
    <row r="3842" spans="1:49" x14ac:dyDescent="0.2">
      <c r="A3842">
        <v>1.2108667212062147E+18</v>
      </c>
      <c r="B3842">
        <v>1.2108667212062147E+18</v>
      </c>
      <c r="C3842" t="s">
        <v>14713</v>
      </c>
      <c r="D3842" s="1">
        <v>43827</v>
      </c>
      <c r="E3842" s="2">
        <v>0.5103819444444444</v>
      </c>
      <c r="F3842">
        <v>200</v>
      </c>
      <c r="G3842">
        <v>1889611729</v>
      </c>
      <c r="H3842" t="s">
        <v>354</v>
      </c>
      <c r="I3842" t="s">
        <v>355</v>
      </c>
      <c r="J3842" t="s">
        <v>265</v>
      </c>
      <c r="K3842" t="s">
        <v>14714</v>
      </c>
      <c r="L3842" t="s">
        <v>266</v>
      </c>
      <c r="M3842" t="s">
        <v>267</v>
      </c>
      <c r="N3842" t="s">
        <v>267</v>
      </c>
      <c r="O3842" t="s">
        <v>14715</v>
      </c>
      <c r="P3842">
        <v>0</v>
      </c>
      <c r="Q3842">
        <v>0</v>
      </c>
      <c r="R3842">
        <v>2</v>
      </c>
      <c r="S3842" t="s">
        <v>2932</v>
      </c>
      <c r="T3842" t="s">
        <v>267</v>
      </c>
      <c r="U3842" t="s">
        <v>14716</v>
      </c>
      <c r="V3842" t="b">
        <v>0</v>
      </c>
      <c r="W3842" t="s">
        <v>265</v>
      </c>
      <c r="X3842">
        <v>1</v>
      </c>
      <c r="Y3842" t="s">
        <v>14717</v>
      </c>
      <c r="Z3842" t="s">
        <v>265</v>
      </c>
      <c r="AA3842" t="s">
        <v>265</v>
      </c>
      <c r="AB3842" t="s">
        <v>265</v>
      </c>
      <c r="AC3842" t="s">
        <v>265</v>
      </c>
      <c r="AD3842" t="s">
        <v>265</v>
      </c>
      <c r="AE3842" t="s">
        <v>265</v>
      </c>
      <c r="AF3842" t="s">
        <v>267</v>
      </c>
      <c r="AG3842" t="s">
        <v>265</v>
      </c>
      <c r="AH3842" t="s">
        <v>265</v>
      </c>
      <c r="AI3842" t="s">
        <v>265</v>
      </c>
      <c r="AJ3842" t="s">
        <v>265</v>
      </c>
      <c r="AL3842" t="str">
        <f>IF(Sudan_News12[[#This Row],[relevancy_classification_english]]="Relevant","مناسب",IF(Sudan_News12[[#This Row],[relevancy_classification_english]]="Relevant","عَرَضِيّ",""))</f>
        <v/>
      </c>
      <c r="AN3842" t="str">
        <f>IF(Sudan_News12[[#This Row],[sentiment_analysis_english]]="Negative","سلبي",IF(Sudan_News12[[#This Row],[sentiment_analysis_english]]="Neutral","حيادي",IF(Sudan_News12[[#This Row],[sentiment_analysis_english]]="Positive","إيجابي","")))</f>
        <v/>
      </c>
      <c r="AO3842" t="e">
        <f>INDEX(TextClassificationList[],MATCH(Sudan_News12[[#This Row],[text_classification_arabic]],TextClassificationList[text_classification_arabic],0),1)</f>
        <v>#N/A</v>
      </c>
      <c r="AQ3842" t="e">
        <f>INDEX(TextClassificationList[],MATCH(Sudan_News12[[#This Row],[text_classification_arabic2]],TextClassificationList[text_classification_arabic],0),1)</f>
        <v>#N/A</v>
      </c>
      <c r="AS3842" t="e">
        <f>INDEX(TextClassificationList[],MATCH(Sudan_News12[[#This Row],[text_classification_arabic3]],TextClassificationList[text_classification_arabic],0),1)</f>
        <v>#N/A</v>
      </c>
      <c r="AU3842" t="e">
        <f>INDEX(TextClassificationList[],MATCH(Sudan_News12[[#This Row],[text_classification_arabic4]],TextClassificationList[text_classification_arabic],0),1)</f>
        <v>#N/A</v>
      </c>
      <c r="AW3842" t="e">
        <f>INDEX(TextClassificationList[],MATCH(Sudan_News12[[#This Row],[text_classification_arabic5]],TextClassificationList[text_classification_arabic],0),1)</f>
        <v>#N/A</v>
      </c>
    </row>
    <row r="3843" spans="1:49" x14ac:dyDescent="0.2">
      <c r="A3843">
        <v>1.2098699884185313E+18</v>
      </c>
      <c r="B3843">
        <v>1.2098645050287268E+18</v>
      </c>
      <c r="C3843" t="s">
        <v>14718</v>
      </c>
      <c r="D3843" s="1">
        <v>43824</v>
      </c>
      <c r="E3843" s="2">
        <v>0.75993055555555555</v>
      </c>
      <c r="F3843">
        <v>200</v>
      </c>
      <c r="G3843">
        <v>1889611729</v>
      </c>
      <c r="H3843" t="s">
        <v>354</v>
      </c>
      <c r="I3843" t="s">
        <v>355</v>
      </c>
      <c r="J3843" t="s">
        <v>265</v>
      </c>
      <c r="K3843" t="s">
        <v>14719</v>
      </c>
      <c r="L3843" t="s">
        <v>275</v>
      </c>
      <c r="M3843" t="s">
        <v>267</v>
      </c>
      <c r="N3843" t="s">
        <v>267</v>
      </c>
      <c r="O3843" t="s">
        <v>267</v>
      </c>
      <c r="P3843">
        <v>0</v>
      </c>
      <c r="Q3843">
        <v>0</v>
      </c>
      <c r="R3843">
        <v>0</v>
      </c>
      <c r="S3843" t="s">
        <v>267</v>
      </c>
      <c r="T3843" t="s">
        <v>267</v>
      </c>
      <c r="U3843" t="s">
        <v>14720</v>
      </c>
      <c r="V3843" t="b">
        <v>0</v>
      </c>
      <c r="W3843" t="s">
        <v>265</v>
      </c>
      <c r="X3843">
        <v>0</v>
      </c>
      <c r="Y3843" t="s">
        <v>265</v>
      </c>
      <c r="Z3843" t="s">
        <v>265</v>
      </c>
      <c r="AA3843" t="s">
        <v>265</v>
      </c>
      <c r="AB3843" t="s">
        <v>265</v>
      </c>
      <c r="AC3843" t="s">
        <v>265</v>
      </c>
      <c r="AD3843" t="s">
        <v>265</v>
      </c>
      <c r="AE3843" t="s">
        <v>265</v>
      </c>
      <c r="AF3843" t="s">
        <v>267</v>
      </c>
      <c r="AG3843" t="s">
        <v>265</v>
      </c>
      <c r="AH3843" t="s">
        <v>265</v>
      </c>
      <c r="AI3843" t="s">
        <v>265</v>
      </c>
      <c r="AJ3843" t="s">
        <v>265</v>
      </c>
      <c r="AL3843" t="str">
        <f>IF(Sudan_News12[[#This Row],[relevancy_classification_english]]="Relevant","مناسب",IF(Sudan_News12[[#This Row],[relevancy_classification_english]]="Relevant","عَرَضِيّ",""))</f>
        <v/>
      </c>
      <c r="AN3843" t="str">
        <f>IF(Sudan_News12[[#This Row],[sentiment_analysis_english]]="Negative","سلبي",IF(Sudan_News12[[#This Row],[sentiment_analysis_english]]="Neutral","حيادي",IF(Sudan_News12[[#This Row],[sentiment_analysis_english]]="Positive","إيجابي","")))</f>
        <v/>
      </c>
      <c r="AO3843" t="e">
        <f>INDEX(TextClassificationList[],MATCH(Sudan_News12[[#This Row],[text_classification_arabic]],TextClassificationList[text_classification_arabic],0),1)</f>
        <v>#N/A</v>
      </c>
      <c r="AQ3843" t="e">
        <f>INDEX(TextClassificationList[],MATCH(Sudan_News12[[#This Row],[text_classification_arabic2]],TextClassificationList[text_classification_arabic],0),1)</f>
        <v>#N/A</v>
      </c>
      <c r="AS3843" t="e">
        <f>INDEX(TextClassificationList[],MATCH(Sudan_News12[[#This Row],[text_classification_arabic3]],TextClassificationList[text_classification_arabic],0),1)</f>
        <v>#N/A</v>
      </c>
      <c r="AU3843" t="e">
        <f>INDEX(TextClassificationList[],MATCH(Sudan_News12[[#This Row],[text_classification_arabic4]],TextClassificationList[text_classification_arabic],0),1)</f>
        <v>#N/A</v>
      </c>
      <c r="AW3843" t="e">
        <f>INDEX(TextClassificationList[],MATCH(Sudan_News12[[#This Row],[text_classification_arabic5]],TextClassificationList[text_classification_arabic],0),1)</f>
        <v>#N/A</v>
      </c>
    </row>
    <row r="3844" spans="1:49" x14ac:dyDescent="0.2">
      <c r="A3844">
        <v>1.2098660218651689E+18</v>
      </c>
      <c r="B3844">
        <v>1.2098645050287268E+18</v>
      </c>
      <c r="C3844" t="s">
        <v>14721</v>
      </c>
      <c r="D3844" s="1">
        <v>43824</v>
      </c>
      <c r="E3844" s="2">
        <v>0.74898148148148147</v>
      </c>
      <c r="F3844">
        <v>200</v>
      </c>
      <c r="G3844">
        <v>1889611729</v>
      </c>
      <c r="H3844" t="s">
        <v>354</v>
      </c>
      <c r="I3844" t="s">
        <v>355</v>
      </c>
      <c r="J3844" t="s">
        <v>265</v>
      </c>
      <c r="K3844" t="s">
        <v>14722</v>
      </c>
      <c r="L3844" t="s">
        <v>275</v>
      </c>
      <c r="M3844" t="s">
        <v>267</v>
      </c>
      <c r="N3844" t="s">
        <v>267</v>
      </c>
      <c r="O3844" t="s">
        <v>267</v>
      </c>
      <c r="P3844">
        <v>0</v>
      </c>
      <c r="Q3844">
        <v>0</v>
      </c>
      <c r="R3844">
        <v>0</v>
      </c>
      <c r="S3844" t="s">
        <v>267</v>
      </c>
      <c r="T3844" t="s">
        <v>267</v>
      </c>
      <c r="U3844" t="s">
        <v>14723</v>
      </c>
      <c r="V3844" t="b">
        <v>0</v>
      </c>
      <c r="W3844" t="s">
        <v>265</v>
      </c>
      <c r="X3844">
        <v>0</v>
      </c>
      <c r="Y3844" t="s">
        <v>265</v>
      </c>
      <c r="Z3844" t="s">
        <v>265</v>
      </c>
      <c r="AA3844" t="s">
        <v>265</v>
      </c>
      <c r="AB3844" t="s">
        <v>265</v>
      </c>
      <c r="AC3844" t="s">
        <v>265</v>
      </c>
      <c r="AD3844" t="s">
        <v>265</v>
      </c>
      <c r="AE3844" t="s">
        <v>265</v>
      </c>
      <c r="AF3844" t="s">
        <v>267</v>
      </c>
      <c r="AG3844" t="s">
        <v>265</v>
      </c>
      <c r="AH3844" t="s">
        <v>265</v>
      </c>
      <c r="AI3844" t="s">
        <v>265</v>
      </c>
      <c r="AJ3844" t="s">
        <v>265</v>
      </c>
      <c r="AL3844" t="str">
        <f>IF(Sudan_News12[[#This Row],[relevancy_classification_english]]="Relevant","مناسب",IF(Sudan_News12[[#This Row],[relevancy_classification_english]]="Relevant","عَرَضِيّ",""))</f>
        <v/>
      </c>
      <c r="AN3844" t="str">
        <f>IF(Sudan_News12[[#This Row],[sentiment_analysis_english]]="Negative","سلبي",IF(Sudan_News12[[#This Row],[sentiment_analysis_english]]="Neutral","حيادي",IF(Sudan_News12[[#This Row],[sentiment_analysis_english]]="Positive","إيجابي","")))</f>
        <v/>
      </c>
      <c r="AO3844" t="e">
        <f>INDEX(TextClassificationList[],MATCH(Sudan_News12[[#This Row],[text_classification_arabic]],TextClassificationList[text_classification_arabic],0),1)</f>
        <v>#N/A</v>
      </c>
      <c r="AQ3844" t="e">
        <f>INDEX(TextClassificationList[],MATCH(Sudan_News12[[#This Row],[text_classification_arabic2]],TextClassificationList[text_classification_arabic],0),1)</f>
        <v>#N/A</v>
      </c>
      <c r="AS3844" t="e">
        <f>INDEX(TextClassificationList[],MATCH(Sudan_News12[[#This Row],[text_classification_arabic3]],TextClassificationList[text_classification_arabic],0),1)</f>
        <v>#N/A</v>
      </c>
      <c r="AU3844" t="e">
        <f>INDEX(TextClassificationList[],MATCH(Sudan_News12[[#This Row],[text_classification_arabic4]],TextClassificationList[text_classification_arabic],0),1)</f>
        <v>#N/A</v>
      </c>
      <c r="AW3844" t="e">
        <f>INDEX(TextClassificationList[],MATCH(Sudan_News12[[#This Row],[text_classification_arabic5]],TextClassificationList[text_classification_arabic],0),1)</f>
        <v>#N/A</v>
      </c>
    </row>
    <row r="3845" spans="1:49" x14ac:dyDescent="0.2">
      <c r="A3845">
        <v>1.2098645050287268E+18</v>
      </c>
      <c r="B3845">
        <v>1.2098645050287268E+18</v>
      </c>
      <c r="C3845" t="s">
        <v>14724</v>
      </c>
      <c r="D3845" s="1">
        <v>43824</v>
      </c>
      <c r="E3845" s="2">
        <v>0.74479166666666663</v>
      </c>
      <c r="F3845">
        <v>200</v>
      </c>
      <c r="G3845">
        <v>1889611729</v>
      </c>
      <c r="H3845" t="s">
        <v>354</v>
      </c>
      <c r="I3845" t="s">
        <v>355</v>
      </c>
      <c r="J3845" t="s">
        <v>265</v>
      </c>
      <c r="K3845" t="s">
        <v>14725</v>
      </c>
      <c r="L3845" t="s">
        <v>266</v>
      </c>
      <c r="M3845" t="s">
        <v>267</v>
      </c>
      <c r="N3845" t="s">
        <v>267</v>
      </c>
      <c r="O3845" t="s">
        <v>14726</v>
      </c>
      <c r="P3845">
        <v>3</v>
      </c>
      <c r="Q3845">
        <v>0</v>
      </c>
      <c r="R3845">
        <v>1</v>
      </c>
      <c r="S3845" t="s">
        <v>14727</v>
      </c>
      <c r="T3845" t="s">
        <v>267</v>
      </c>
      <c r="U3845" t="s">
        <v>14728</v>
      </c>
      <c r="V3845" t="b">
        <v>0</v>
      </c>
      <c r="W3845" t="s">
        <v>265</v>
      </c>
      <c r="X3845">
        <v>1</v>
      </c>
      <c r="Y3845" t="s">
        <v>14729</v>
      </c>
      <c r="Z3845" t="s">
        <v>265</v>
      </c>
      <c r="AA3845" t="s">
        <v>265</v>
      </c>
      <c r="AB3845" t="s">
        <v>265</v>
      </c>
      <c r="AC3845" t="s">
        <v>265</v>
      </c>
      <c r="AD3845" t="s">
        <v>265</v>
      </c>
      <c r="AE3845" t="s">
        <v>265</v>
      </c>
      <c r="AF3845" t="s">
        <v>267</v>
      </c>
      <c r="AG3845" t="s">
        <v>265</v>
      </c>
      <c r="AH3845" t="s">
        <v>265</v>
      </c>
      <c r="AI3845" t="s">
        <v>265</v>
      </c>
      <c r="AJ3845" t="s">
        <v>265</v>
      </c>
      <c r="AL3845" t="str">
        <f>IF(Sudan_News12[[#This Row],[relevancy_classification_english]]="Relevant","مناسب",IF(Sudan_News12[[#This Row],[relevancy_classification_english]]="Relevant","عَرَضِيّ",""))</f>
        <v/>
      </c>
      <c r="AN3845" t="str">
        <f>IF(Sudan_News12[[#This Row],[sentiment_analysis_english]]="Negative","سلبي",IF(Sudan_News12[[#This Row],[sentiment_analysis_english]]="Neutral","حيادي",IF(Sudan_News12[[#This Row],[sentiment_analysis_english]]="Positive","إيجابي","")))</f>
        <v/>
      </c>
      <c r="AO3845" t="e">
        <f>INDEX(TextClassificationList[],MATCH(Sudan_News12[[#This Row],[text_classification_arabic]],TextClassificationList[text_classification_arabic],0),1)</f>
        <v>#N/A</v>
      </c>
      <c r="AQ3845" t="e">
        <f>INDEX(TextClassificationList[],MATCH(Sudan_News12[[#This Row],[text_classification_arabic2]],TextClassificationList[text_classification_arabic],0),1)</f>
        <v>#N/A</v>
      </c>
      <c r="AS3845" t="e">
        <f>INDEX(TextClassificationList[],MATCH(Sudan_News12[[#This Row],[text_classification_arabic3]],TextClassificationList[text_classification_arabic],0),1)</f>
        <v>#N/A</v>
      </c>
      <c r="AU3845" t="e">
        <f>INDEX(TextClassificationList[],MATCH(Sudan_News12[[#This Row],[text_classification_arabic4]],TextClassificationList[text_classification_arabic],0),1)</f>
        <v>#N/A</v>
      </c>
      <c r="AW3845" t="e">
        <f>INDEX(TextClassificationList[],MATCH(Sudan_News12[[#This Row],[text_classification_arabic5]],TextClassificationList[text_classification_arabic],0),1)</f>
        <v>#N/A</v>
      </c>
    </row>
    <row r="3846" spans="1:49" x14ac:dyDescent="0.2">
      <c r="A3846">
        <v>1.2089703570063196E+18</v>
      </c>
      <c r="B3846">
        <v>1.2087927490146918E+18</v>
      </c>
      <c r="C3846" t="s">
        <v>14730</v>
      </c>
      <c r="D3846" s="1">
        <v>43822</v>
      </c>
      <c r="E3846" s="2">
        <v>0.27741898148148147</v>
      </c>
      <c r="F3846">
        <v>200</v>
      </c>
      <c r="G3846">
        <v>1889611729</v>
      </c>
      <c r="H3846" t="s">
        <v>354</v>
      </c>
      <c r="I3846" t="s">
        <v>355</v>
      </c>
      <c r="J3846" t="s">
        <v>265</v>
      </c>
      <c r="K3846" t="s">
        <v>14731</v>
      </c>
      <c r="L3846" t="s">
        <v>276</v>
      </c>
      <c r="M3846" t="s">
        <v>267</v>
      </c>
      <c r="N3846" t="s">
        <v>267</v>
      </c>
      <c r="O3846" t="s">
        <v>267</v>
      </c>
      <c r="P3846">
        <v>0</v>
      </c>
      <c r="Q3846">
        <v>0</v>
      </c>
      <c r="R3846">
        <v>0</v>
      </c>
      <c r="S3846" t="s">
        <v>267</v>
      </c>
      <c r="T3846" t="s">
        <v>267</v>
      </c>
      <c r="U3846" t="s">
        <v>14732</v>
      </c>
      <c r="V3846" t="b">
        <v>0</v>
      </c>
      <c r="W3846" t="s">
        <v>265</v>
      </c>
      <c r="X3846">
        <v>0</v>
      </c>
      <c r="Y3846" t="s">
        <v>265</v>
      </c>
      <c r="Z3846" t="s">
        <v>265</v>
      </c>
      <c r="AA3846" t="s">
        <v>265</v>
      </c>
      <c r="AB3846" t="s">
        <v>265</v>
      </c>
      <c r="AC3846" t="s">
        <v>265</v>
      </c>
      <c r="AD3846" t="s">
        <v>265</v>
      </c>
      <c r="AE3846" t="s">
        <v>265</v>
      </c>
      <c r="AF3846" t="s">
        <v>14733</v>
      </c>
      <c r="AG3846" t="s">
        <v>265</v>
      </c>
      <c r="AH3846" t="s">
        <v>265</v>
      </c>
      <c r="AI3846" t="s">
        <v>265</v>
      </c>
      <c r="AJ3846" t="s">
        <v>265</v>
      </c>
      <c r="AL3846" t="str">
        <f>IF(Sudan_News12[[#This Row],[relevancy_classification_english]]="Relevant","مناسب",IF(Sudan_News12[[#This Row],[relevancy_classification_english]]="Relevant","عَرَضِيّ",""))</f>
        <v/>
      </c>
      <c r="AN3846" t="str">
        <f>IF(Sudan_News12[[#This Row],[sentiment_analysis_english]]="Negative","سلبي",IF(Sudan_News12[[#This Row],[sentiment_analysis_english]]="Neutral","حيادي",IF(Sudan_News12[[#This Row],[sentiment_analysis_english]]="Positive","إيجابي","")))</f>
        <v/>
      </c>
      <c r="AO3846" t="e">
        <f>INDEX(TextClassificationList[],MATCH(Sudan_News12[[#This Row],[text_classification_arabic]],TextClassificationList[text_classification_arabic],0),1)</f>
        <v>#N/A</v>
      </c>
      <c r="AQ3846" t="e">
        <f>INDEX(TextClassificationList[],MATCH(Sudan_News12[[#This Row],[text_classification_arabic2]],TextClassificationList[text_classification_arabic],0),1)</f>
        <v>#N/A</v>
      </c>
      <c r="AS3846" t="e">
        <f>INDEX(TextClassificationList[],MATCH(Sudan_News12[[#This Row],[text_classification_arabic3]],TextClassificationList[text_classification_arabic],0),1)</f>
        <v>#N/A</v>
      </c>
      <c r="AU3846" t="e">
        <f>INDEX(TextClassificationList[],MATCH(Sudan_News12[[#This Row],[text_classification_arabic4]],TextClassificationList[text_classification_arabic],0),1)</f>
        <v>#N/A</v>
      </c>
      <c r="AW3846" t="e">
        <f>INDEX(TextClassificationList[],MATCH(Sudan_News12[[#This Row],[text_classification_arabic5]],TextClassificationList[text_classification_arabic],0),1)</f>
        <v>#N/A</v>
      </c>
    </row>
    <row r="3847" spans="1:49" x14ac:dyDescent="0.2">
      <c r="A3847">
        <v>1.2087660734006804E+18</v>
      </c>
      <c r="B3847">
        <v>1.2087660734006804E+18</v>
      </c>
      <c r="C3847" t="s">
        <v>14734</v>
      </c>
      <c r="D3847" s="1">
        <v>43821</v>
      </c>
      <c r="E3847" s="2">
        <v>0.71370370370370373</v>
      </c>
      <c r="F3847">
        <v>200</v>
      </c>
      <c r="G3847">
        <v>1889611729</v>
      </c>
      <c r="H3847" t="s">
        <v>354</v>
      </c>
      <c r="I3847" t="s">
        <v>355</v>
      </c>
      <c r="J3847" t="s">
        <v>265</v>
      </c>
      <c r="K3847" t="s">
        <v>14735</v>
      </c>
      <c r="L3847" t="s">
        <v>266</v>
      </c>
      <c r="M3847" t="s">
        <v>267</v>
      </c>
      <c r="N3847" t="s">
        <v>267</v>
      </c>
      <c r="O3847" t="s">
        <v>267</v>
      </c>
      <c r="P3847">
        <v>0</v>
      </c>
      <c r="Q3847">
        <v>0</v>
      </c>
      <c r="R3847">
        <v>1</v>
      </c>
      <c r="S3847" t="s">
        <v>14736</v>
      </c>
      <c r="T3847" t="s">
        <v>267</v>
      </c>
      <c r="U3847" t="s">
        <v>14737</v>
      </c>
      <c r="V3847" t="b">
        <v>0</v>
      </c>
      <c r="W3847" t="s">
        <v>265</v>
      </c>
      <c r="X3847">
        <v>0</v>
      </c>
      <c r="Y3847" t="s">
        <v>265</v>
      </c>
      <c r="Z3847" t="s">
        <v>265</v>
      </c>
      <c r="AA3847" t="s">
        <v>265</v>
      </c>
      <c r="AB3847" t="s">
        <v>265</v>
      </c>
      <c r="AC3847" t="s">
        <v>265</v>
      </c>
      <c r="AD3847" t="s">
        <v>265</v>
      </c>
      <c r="AE3847" t="s">
        <v>265</v>
      </c>
      <c r="AF3847" t="s">
        <v>267</v>
      </c>
      <c r="AG3847" t="s">
        <v>265</v>
      </c>
      <c r="AH3847" t="s">
        <v>265</v>
      </c>
      <c r="AI3847" t="s">
        <v>265</v>
      </c>
      <c r="AJ3847" t="s">
        <v>265</v>
      </c>
      <c r="AL3847" t="str">
        <f>IF(Sudan_News12[[#This Row],[relevancy_classification_english]]="Relevant","مناسب",IF(Sudan_News12[[#This Row],[relevancy_classification_english]]="Relevant","عَرَضِيّ",""))</f>
        <v/>
      </c>
      <c r="AN3847" t="str">
        <f>IF(Sudan_News12[[#This Row],[sentiment_analysis_english]]="Negative","سلبي",IF(Sudan_News12[[#This Row],[sentiment_analysis_english]]="Neutral","حيادي",IF(Sudan_News12[[#This Row],[sentiment_analysis_english]]="Positive","إيجابي","")))</f>
        <v/>
      </c>
      <c r="AO3847" t="e">
        <f>INDEX(TextClassificationList[],MATCH(Sudan_News12[[#This Row],[text_classification_arabic]],TextClassificationList[text_classification_arabic],0),1)</f>
        <v>#N/A</v>
      </c>
      <c r="AQ3847" t="e">
        <f>INDEX(TextClassificationList[],MATCH(Sudan_News12[[#This Row],[text_classification_arabic2]],TextClassificationList[text_classification_arabic],0),1)</f>
        <v>#N/A</v>
      </c>
      <c r="AS3847" t="e">
        <f>INDEX(TextClassificationList[],MATCH(Sudan_News12[[#This Row],[text_classification_arabic3]],TextClassificationList[text_classification_arabic],0),1)</f>
        <v>#N/A</v>
      </c>
      <c r="AU3847" t="e">
        <f>INDEX(TextClassificationList[],MATCH(Sudan_News12[[#This Row],[text_classification_arabic4]],TextClassificationList[text_classification_arabic],0),1)</f>
        <v>#N/A</v>
      </c>
      <c r="AW3847" t="e">
        <f>INDEX(TextClassificationList[],MATCH(Sudan_News12[[#This Row],[text_classification_arabic5]],TextClassificationList[text_classification_arabic],0),1)</f>
        <v>#N/A</v>
      </c>
    </row>
    <row r="3848" spans="1:49" x14ac:dyDescent="0.2">
      <c r="A3848">
        <v>1.2086868987319869E+18</v>
      </c>
      <c r="B3848">
        <v>1.2084549830180413E+18</v>
      </c>
      <c r="C3848" t="s">
        <v>14738</v>
      </c>
      <c r="D3848" s="1">
        <v>43821</v>
      </c>
      <c r="E3848" s="2">
        <v>0.4952199074074074</v>
      </c>
      <c r="F3848">
        <v>200</v>
      </c>
      <c r="G3848">
        <v>1889611729</v>
      </c>
      <c r="H3848" t="s">
        <v>354</v>
      </c>
      <c r="I3848" t="s">
        <v>355</v>
      </c>
      <c r="J3848" t="s">
        <v>265</v>
      </c>
      <c r="K3848" t="s">
        <v>14739</v>
      </c>
      <c r="L3848" t="s">
        <v>266</v>
      </c>
      <c r="M3848" t="s">
        <v>267</v>
      </c>
      <c r="N3848" t="s">
        <v>267</v>
      </c>
      <c r="O3848" t="s">
        <v>267</v>
      </c>
      <c r="P3848">
        <v>0</v>
      </c>
      <c r="Q3848">
        <v>0</v>
      </c>
      <c r="R3848">
        <v>0</v>
      </c>
      <c r="S3848" t="s">
        <v>267</v>
      </c>
      <c r="T3848" t="s">
        <v>267</v>
      </c>
      <c r="U3848" t="s">
        <v>14740</v>
      </c>
      <c r="V3848" t="b">
        <v>0</v>
      </c>
      <c r="W3848" t="s">
        <v>265</v>
      </c>
      <c r="X3848">
        <v>0</v>
      </c>
      <c r="Y3848" t="s">
        <v>265</v>
      </c>
      <c r="Z3848" t="s">
        <v>265</v>
      </c>
      <c r="AA3848" t="s">
        <v>265</v>
      </c>
      <c r="AB3848" t="s">
        <v>265</v>
      </c>
      <c r="AC3848" t="s">
        <v>265</v>
      </c>
      <c r="AD3848" t="s">
        <v>265</v>
      </c>
      <c r="AE3848" t="s">
        <v>265</v>
      </c>
      <c r="AF3848" t="s">
        <v>14741</v>
      </c>
      <c r="AG3848" t="s">
        <v>265</v>
      </c>
      <c r="AH3848" t="s">
        <v>265</v>
      </c>
      <c r="AI3848" t="s">
        <v>265</v>
      </c>
      <c r="AJ3848" t="s">
        <v>265</v>
      </c>
      <c r="AL3848" t="str">
        <f>IF(Sudan_News12[[#This Row],[relevancy_classification_english]]="Relevant","مناسب",IF(Sudan_News12[[#This Row],[relevancy_classification_english]]="Relevant","عَرَضِيّ",""))</f>
        <v/>
      </c>
      <c r="AN3848" t="str">
        <f>IF(Sudan_News12[[#This Row],[sentiment_analysis_english]]="Negative","سلبي",IF(Sudan_News12[[#This Row],[sentiment_analysis_english]]="Neutral","حيادي",IF(Sudan_News12[[#This Row],[sentiment_analysis_english]]="Positive","إيجابي","")))</f>
        <v/>
      </c>
      <c r="AO3848" t="e">
        <f>INDEX(TextClassificationList[],MATCH(Sudan_News12[[#This Row],[text_classification_arabic]],TextClassificationList[text_classification_arabic],0),1)</f>
        <v>#N/A</v>
      </c>
      <c r="AQ3848" t="e">
        <f>INDEX(TextClassificationList[],MATCH(Sudan_News12[[#This Row],[text_classification_arabic2]],TextClassificationList[text_classification_arabic],0),1)</f>
        <v>#N/A</v>
      </c>
      <c r="AS3848" t="e">
        <f>INDEX(TextClassificationList[],MATCH(Sudan_News12[[#This Row],[text_classification_arabic3]],TextClassificationList[text_classification_arabic],0),1)</f>
        <v>#N/A</v>
      </c>
      <c r="AU3848" t="e">
        <f>INDEX(TextClassificationList[],MATCH(Sudan_News12[[#This Row],[text_classification_arabic4]],TextClassificationList[text_classification_arabic],0),1)</f>
        <v>#N/A</v>
      </c>
      <c r="AW3848" t="e">
        <f>INDEX(TextClassificationList[],MATCH(Sudan_News12[[#This Row],[text_classification_arabic5]],TextClassificationList[text_classification_arabic],0),1)</f>
        <v>#N/A</v>
      </c>
    </row>
    <row r="3849" spans="1:49" x14ac:dyDescent="0.2">
      <c r="A3849">
        <v>1.2083876947175219E+18</v>
      </c>
      <c r="B3849">
        <v>1.2081593975218422E+18</v>
      </c>
      <c r="C3849" t="s">
        <v>14742</v>
      </c>
      <c r="D3849" s="1">
        <v>43820</v>
      </c>
      <c r="E3849" s="2">
        <v>0.66957175925925927</v>
      </c>
      <c r="F3849">
        <v>200</v>
      </c>
      <c r="G3849">
        <v>1889611729</v>
      </c>
      <c r="H3849" t="s">
        <v>354</v>
      </c>
      <c r="I3849" t="s">
        <v>355</v>
      </c>
      <c r="J3849" t="s">
        <v>265</v>
      </c>
      <c r="K3849" t="s">
        <v>14743</v>
      </c>
      <c r="L3849" t="s">
        <v>276</v>
      </c>
      <c r="M3849" t="s">
        <v>267</v>
      </c>
      <c r="N3849" t="s">
        <v>267</v>
      </c>
      <c r="O3849" t="s">
        <v>267</v>
      </c>
      <c r="P3849">
        <v>0</v>
      </c>
      <c r="Q3849">
        <v>0</v>
      </c>
      <c r="R3849">
        <v>1</v>
      </c>
      <c r="S3849" t="s">
        <v>267</v>
      </c>
      <c r="T3849" t="s">
        <v>267</v>
      </c>
      <c r="U3849" t="s">
        <v>14744</v>
      </c>
      <c r="V3849" t="b">
        <v>0</v>
      </c>
      <c r="W3849" t="s">
        <v>265</v>
      </c>
      <c r="X3849">
        <v>0</v>
      </c>
      <c r="Y3849" t="s">
        <v>265</v>
      </c>
      <c r="Z3849" t="s">
        <v>265</v>
      </c>
      <c r="AA3849" t="s">
        <v>265</v>
      </c>
      <c r="AB3849" t="s">
        <v>265</v>
      </c>
      <c r="AC3849" t="s">
        <v>265</v>
      </c>
      <c r="AD3849" t="s">
        <v>265</v>
      </c>
      <c r="AE3849" t="s">
        <v>265</v>
      </c>
      <c r="AF3849" t="s">
        <v>14745</v>
      </c>
      <c r="AG3849" t="s">
        <v>265</v>
      </c>
      <c r="AH3849" t="s">
        <v>265</v>
      </c>
      <c r="AI3849" t="s">
        <v>265</v>
      </c>
      <c r="AJ3849" t="s">
        <v>265</v>
      </c>
      <c r="AL3849" t="str">
        <f>IF(Sudan_News12[[#This Row],[relevancy_classification_english]]="Relevant","مناسب",IF(Sudan_News12[[#This Row],[relevancy_classification_english]]="Relevant","عَرَضِيّ",""))</f>
        <v/>
      </c>
      <c r="AN3849" t="str">
        <f>IF(Sudan_News12[[#This Row],[sentiment_analysis_english]]="Negative","سلبي",IF(Sudan_News12[[#This Row],[sentiment_analysis_english]]="Neutral","حيادي",IF(Sudan_News12[[#This Row],[sentiment_analysis_english]]="Positive","إيجابي","")))</f>
        <v/>
      </c>
      <c r="AO3849" t="e">
        <f>INDEX(TextClassificationList[],MATCH(Sudan_News12[[#This Row],[text_classification_arabic]],TextClassificationList[text_classification_arabic],0),1)</f>
        <v>#N/A</v>
      </c>
      <c r="AQ3849" t="e">
        <f>INDEX(TextClassificationList[],MATCH(Sudan_News12[[#This Row],[text_classification_arabic2]],TextClassificationList[text_classification_arabic],0),1)</f>
        <v>#N/A</v>
      </c>
      <c r="AS3849" t="e">
        <f>INDEX(TextClassificationList[],MATCH(Sudan_News12[[#This Row],[text_classification_arabic3]],TextClassificationList[text_classification_arabic],0),1)</f>
        <v>#N/A</v>
      </c>
      <c r="AU3849" t="e">
        <f>INDEX(TextClassificationList[],MATCH(Sudan_News12[[#This Row],[text_classification_arabic4]],TextClassificationList[text_classification_arabic],0),1)</f>
        <v>#N/A</v>
      </c>
      <c r="AW3849" t="e">
        <f>INDEX(TextClassificationList[],MATCH(Sudan_News12[[#This Row],[text_classification_arabic5]],TextClassificationList[text_classification_arabic],0),1)</f>
        <v>#N/A</v>
      </c>
    </row>
    <row r="3850" spans="1:49" x14ac:dyDescent="0.2">
      <c r="A3850">
        <v>1.208324845672575E+18</v>
      </c>
      <c r="B3850">
        <v>1.2083205318476636E+18</v>
      </c>
      <c r="C3850" t="s">
        <v>14746</v>
      </c>
      <c r="D3850" s="1">
        <v>43820</v>
      </c>
      <c r="E3850" s="2">
        <v>0.49614583333333334</v>
      </c>
      <c r="F3850">
        <v>200</v>
      </c>
      <c r="G3850">
        <v>1889611729</v>
      </c>
      <c r="H3850" t="s">
        <v>354</v>
      </c>
      <c r="I3850" t="s">
        <v>355</v>
      </c>
      <c r="J3850" t="s">
        <v>265</v>
      </c>
      <c r="K3850" t="s">
        <v>14747</v>
      </c>
      <c r="L3850" t="s">
        <v>266</v>
      </c>
      <c r="M3850" t="s">
        <v>267</v>
      </c>
      <c r="N3850" t="s">
        <v>267</v>
      </c>
      <c r="O3850" t="s">
        <v>267</v>
      </c>
      <c r="P3850">
        <v>0</v>
      </c>
      <c r="Q3850">
        <v>0</v>
      </c>
      <c r="R3850">
        <v>0</v>
      </c>
      <c r="S3850" t="s">
        <v>267</v>
      </c>
      <c r="T3850" t="s">
        <v>267</v>
      </c>
      <c r="U3850" t="s">
        <v>14748</v>
      </c>
      <c r="V3850" t="b">
        <v>0</v>
      </c>
      <c r="W3850" t="s">
        <v>265</v>
      </c>
      <c r="X3850">
        <v>0</v>
      </c>
      <c r="Y3850" t="s">
        <v>265</v>
      </c>
      <c r="Z3850" t="s">
        <v>265</v>
      </c>
      <c r="AA3850" t="s">
        <v>265</v>
      </c>
      <c r="AB3850" t="s">
        <v>265</v>
      </c>
      <c r="AC3850" t="s">
        <v>265</v>
      </c>
      <c r="AD3850" t="s">
        <v>265</v>
      </c>
      <c r="AE3850" t="s">
        <v>265</v>
      </c>
      <c r="AF3850" t="s">
        <v>267</v>
      </c>
      <c r="AG3850" t="s">
        <v>265</v>
      </c>
      <c r="AH3850" t="s">
        <v>265</v>
      </c>
      <c r="AI3850" t="s">
        <v>265</v>
      </c>
      <c r="AJ3850" t="s">
        <v>265</v>
      </c>
      <c r="AL3850" t="str">
        <f>IF(Sudan_News12[[#This Row],[relevancy_classification_english]]="Relevant","مناسب",IF(Sudan_News12[[#This Row],[relevancy_classification_english]]="Relevant","عَرَضِيّ",""))</f>
        <v/>
      </c>
      <c r="AN3850" t="str">
        <f>IF(Sudan_News12[[#This Row],[sentiment_analysis_english]]="Negative","سلبي",IF(Sudan_News12[[#This Row],[sentiment_analysis_english]]="Neutral","حيادي",IF(Sudan_News12[[#This Row],[sentiment_analysis_english]]="Positive","إيجابي","")))</f>
        <v/>
      </c>
      <c r="AO3850" t="e">
        <f>INDEX(TextClassificationList[],MATCH(Sudan_News12[[#This Row],[text_classification_arabic]],TextClassificationList[text_classification_arabic],0),1)</f>
        <v>#N/A</v>
      </c>
      <c r="AQ3850" t="e">
        <f>INDEX(TextClassificationList[],MATCH(Sudan_News12[[#This Row],[text_classification_arabic2]],TextClassificationList[text_classification_arabic],0),1)</f>
        <v>#N/A</v>
      </c>
      <c r="AS3850" t="e">
        <f>INDEX(TextClassificationList[],MATCH(Sudan_News12[[#This Row],[text_classification_arabic3]],TextClassificationList[text_classification_arabic],0),1)</f>
        <v>#N/A</v>
      </c>
      <c r="AU3850" t="e">
        <f>INDEX(TextClassificationList[],MATCH(Sudan_News12[[#This Row],[text_classification_arabic4]],TextClassificationList[text_classification_arabic],0),1)</f>
        <v>#N/A</v>
      </c>
      <c r="AW3850" t="e">
        <f>INDEX(TextClassificationList[],MATCH(Sudan_News12[[#This Row],[text_classification_arabic5]],TextClassificationList[text_classification_arabic],0),1)</f>
        <v>#N/A</v>
      </c>
    </row>
    <row r="3851" spans="1:49" x14ac:dyDescent="0.2">
      <c r="A3851">
        <v>1.20830572067806E+18</v>
      </c>
      <c r="B3851">
        <v>1.20830572067806E+18</v>
      </c>
      <c r="C3851" t="s">
        <v>14749</v>
      </c>
      <c r="D3851" s="1">
        <v>43820</v>
      </c>
      <c r="E3851" s="2">
        <v>0.44336805555555553</v>
      </c>
      <c r="F3851">
        <v>200</v>
      </c>
      <c r="G3851">
        <v>1889611729</v>
      </c>
      <c r="H3851" t="s">
        <v>354</v>
      </c>
      <c r="I3851" t="s">
        <v>355</v>
      </c>
      <c r="J3851" t="s">
        <v>265</v>
      </c>
      <c r="K3851" t="s">
        <v>14750</v>
      </c>
      <c r="L3851" t="s">
        <v>276</v>
      </c>
      <c r="M3851" t="s">
        <v>267</v>
      </c>
      <c r="N3851" t="s">
        <v>267</v>
      </c>
      <c r="O3851" t="s">
        <v>267</v>
      </c>
      <c r="P3851">
        <v>0</v>
      </c>
      <c r="Q3851">
        <v>1</v>
      </c>
      <c r="R3851">
        <v>0</v>
      </c>
      <c r="S3851" t="s">
        <v>14751</v>
      </c>
      <c r="T3851" t="s">
        <v>267</v>
      </c>
      <c r="U3851" t="s">
        <v>14752</v>
      </c>
      <c r="V3851" t="b">
        <v>0</v>
      </c>
      <c r="W3851" t="s">
        <v>265</v>
      </c>
      <c r="X3851">
        <v>1</v>
      </c>
      <c r="Y3851" t="s">
        <v>14753</v>
      </c>
      <c r="Z3851" t="s">
        <v>265</v>
      </c>
      <c r="AA3851" t="s">
        <v>265</v>
      </c>
      <c r="AB3851" t="s">
        <v>265</v>
      </c>
      <c r="AC3851" t="s">
        <v>265</v>
      </c>
      <c r="AD3851" t="s">
        <v>265</v>
      </c>
      <c r="AE3851" t="s">
        <v>265</v>
      </c>
      <c r="AF3851" t="s">
        <v>267</v>
      </c>
      <c r="AG3851" t="s">
        <v>265</v>
      </c>
      <c r="AH3851" t="s">
        <v>265</v>
      </c>
      <c r="AI3851" t="s">
        <v>265</v>
      </c>
      <c r="AJ3851" t="s">
        <v>265</v>
      </c>
      <c r="AL3851" t="str">
        <f>IF(Sudan_News12[[#This Row],[relevancy_classification_english]]="Relevant","مناسب",IF(Sudan_News12[[#This Row],[relevancy_classification_english]]="Relevant","عَرَضِيّ",""))</f>
        <v/>
      </c>
      <c r="AN3851" t="str">
        <f>IF(Sudan_News12[[#This Row],[sentiment_analysis_english]]="Negative","سلبي",IF(Sudan_News12[[#This Row],[sentiment_analysis_english]]="Neutral","حيادي",IF(Sudan_News12[[#This Row],[sentiment_analysis_english]]="Positive","إيجابي","")))</f>
        <v/>
      </c>
      <c r="AO3851" t="e">
        <f>INDEX(TextClassificationList[],MATCH(Sudan_News12[[#This Row],[text_classification_arabic]],TextClassificationList[text_classification_arabic],0),1)</f>
        <v>#N/A</v>
      </c>
      <c r="AQ3851" t="e">
        <f>INDEX(TextClassificationList[],MATCH(Sudan_News12[[#This Row],[text_classification_arabic2]],TextClassificationList[text_classification_arabic],0),1)</f>
        <v>#N/A</v>
      </c>
      <c r="AS3851" t="e">
        <f>INDEX(TextClassificationList[],MATCH(Sudan_News12[[#This Row],[text_classification_arabic3]],TextClassificationList[text_classification_arabic],0),1)</f>
        <v>#N/A</v>
      </c>
      <c r="AU3851" t="e">
        <f>INDEX(TextClassificationList[],MATCH(Sudan_News12[[#This Row],[text_classification_arabic4]],TextClassificationList[text_classification_arabic],0),1)</f>
        <v>#N/A</v>
      </c>
      <c r="AW3851" t="e">
        <f>INDEX(TextClassificationList[],MATCH(Sudan_News12[[#This Row],[text_classification_arabic5]],TextClassificationList[text_classification_arabic],0),1)</f>
        <v>#N/A</v>
      </c>
    </row>
    <row r="3852" spans="1:49" x14ac:dyDescent="0.2">
      <c r="A3852">
        <v>1.2083048465138033E+18</v>
      </c>
      <c r="B3852">
        <v>1.2083048465138033E+18</v>
      </c>
      <c r="C3852" t="s">
        <v>14754</v>
      </c>
      <c r="D3852" s="1">
        <v>43820</v>
      </c>
      <c r="E3852" s="2">
        <v>0.44096064814814817</v>
      </c>
      <c r="F3852">
        <v>200</v>
      </c>
      <c r="G3852">
        <v>1889611729</v>
      </c>
      <c r="H3852" t="s">
        <v>354</v>
      </c>
      <c r="I3852" t="s">
        <v>355</v>
      </c>
      <c r="J3852" t="s">
        <v>265</v>
      </c>
      <c r="K3852" t="s">
        <v>14755</v>
      </c>
      <c r="L3852" t="s">
        <v>273</v>
      </c>
      <c r="M3852" t="s">
        <v>267</v>
      </c>
      <c r="N3852" t="s">
        <v>267</v>
      </c>
      <c r="O3852" t="s">
        <v>267</v>
      </c>
      <c r="P3852">
        <v>0</v>
      </c>
      <c r="Q3852">
        <v>0</v>
      </c>
      <c r="R3852">
        <v>0</v>
      </c>
      <c r="S3852" t="s">
        <v>267</v>
      </c>
      <c r="T3852" t="s">
        <v>267</v>
      </c>
      <c r="U3852" t="s">
        <v>14756</v>
      </c>
      <c r="V3852" t="b">
        <v>0</v>
      </c>
      <c r="W3852" t="s">
        <v>265</v>
      </c>
      <c r="X3852">
        <v>1</v>
      </c>
      <c r="Y3852" t="s">
        <v>14757</v>
      </c>
      <c r="Z3852" t="s">
        <v>265</v>
      </c>
      <c r="AA3852" t="s">
        <v>265</v>
      </c>
      <c r="AB3852" t="s">
        <v>265</v>
      </c>
      <c r="AC3852" t="s">
        <v>265</v>
      </c>
      <c r="AD3852" t="s">
        <v>265</v>
      </c>
      <c r="AE3852" t="s">
        <v>265</v>
      </c>
      <c r="AF3852" t="s">
        <v>267</v>
      </c>
      <c r="AG3852" t="s">
        <v>265</v>
      </c>
      <c r="AH3852" t="s">
        <v>265</v>
      </c>
      <c r="AI3852" t="s">
        <v>265</v>
      </c>
      <c r="AJ3852" t="s">
        <v>265</v>
      </c>
      <c r="AL3852" t="str">
        <f>IF(Sudan_News12[[#This Row],[relevancy_classification_english]]="Relevant","مناسب",IF(Sudan_News12[[#This Row],[relevancy_classification_english]]="Relevant","عَرَضِيّ",""))</f>
        <v/>
      </c>
      <c r="AN3852" t="str">
        <f>IF(Sudan_News12[[#This Row],[sentiment_analysis_english]]="Negative","سلبي",IF(Sudan_News12[[#This Row],[sentiment_analysis_english]]="Neutral","حيادي",IF(Sudan_News12[[#This Row],[sentiment_analysis_english]]="Positive","إيجابي","")))</f>
        <v/>
      </c>
      <c r="AO3852" t="e">
        <f>INDEX(TextClassificationList[],MATCH(Sudan_News12[[#This Row],[text_classification_arabic]],TextClassificationList[text_classification_arabic],0),1)</f>
        <v>#N/A</v>
      </c>
      <c r="AQ3852" t="e">
        <f>INDEX(TextClassificationList[],MATCH(Sudan_News12[[#This Row],[text_classification_arabic2]],TextClassificationList[text_classification_arabic],0),1)</f>
        <v>#N/A</v>
      </c>
      <c r="AS3852" t="e">
        <f>INDEX(TextClassificationList[],MATCH(Sudan_News12[[#This Row],[text_classification_arabic3]],TextClassificationList[text_classification_arabic],0),1)</f>
        <v>#N/A</v>
      </c>
      <c r="AU3852" t="e">
        <f>INDEX(TextClassificationList[],MATCH(Sudan_News12[[#This Row],[text_classification_arabic4]],TextClassificationList[text_classification_arabic],0),1)</f>
        <v>#N/A</v>
      </c>
      <c r="AW3852" t="e">
        <f>INDEX(TextClassificationList[],MATCH(Sudan_News12[[#This Row],[text_classification_arabic5]],TextClassificationList[text_classification_arabic],0),1)</f>
        <v>#N/A</v>
      </c>
    </row>
    <row r="3853" spans="1:49" x14ac:dyDescent="0.2">
      <c r="A3853">
        <v>1.2082845390654218E+18</v>
      </c>
      <c r="B3853">
        <v>1.2082845390654218E+18</v>
      </c>
      <c r="C3853" t="s">
        <v>14758</v>
      </c>
      <c r="D3853" s="1">
        <v>43820</v>
      </c>
      <c r="E3853" s="2">
        <v>0.38491898148148146</v>
      </c>
      <c r="F3853">
        <v>200</v>
      </c>
      <c r="G3853">
        <v>1889611729</v>
      </c>
      <c r="H3853" t="s">
        <v>354</v>
      </c>
      <c r="I3853" t="s">
        <v>355</v>
      </c>
      <c r="J3853" t="s">
        <v>265</v>
      </c>
      <c r="K3853" t="s">
        <v>14759</v>
      </c>
      <c r="L3853" t="s">
        <v>266</v>
      </c>
      <c r="M3853" t="s">
        <v>267</v>
      </c>
      <c r="N3853" t="s">
        <v>267</v>
      </c>
      <c r="O3853" t="s">
        <v>14760</v>
      </c>
      <c r="P3853">
        <v>0</v>
      </c>
      <c r="Q3853">
        <v>0</v>
      </c>
      <c r="R3853">
        <v>0</v>
      </c>
      <c r="S3853" t="s">
        <v>11657</v>
      </c>
      <c r="T3853" t="s">
        <v>267</v>
      </c>
      <c r="U3853" t="s">
        <v>14761</v>
      </c>
      <c r="V3853" t="b">
        <v>0</v>
      </c>
      <c r="W3853" t="s">
        <v>265</v>
      </c>
      <c r="X3853">
        <v>1</v>
      </c>
      <c r="Y3853" t="s">
        <v>14762</v>
      </c>
      <c r="Z3853" t="s">
        <v>265</v>
      </c>
      <c r="AA3853" t="s">
        <v>265</v>
      </c>
      <c r="AB3853" t="s">
        <v>265</v>
      </c>
      <c r="AC3853" t="s">
        <v>265</v>
      </c>
      <c r="AD3853" t="s">
        <v>265</v>
      </c>
      <c r="AE3853" t="s">
        <v>265</v>
      </c>
      <c r="AF3853" t="s">
        <v>267</v>
      </c>
      <c r="AG3853" t="s">
        <v>265</v>
      </c>
      <c r="AH3853" t="s">
        <v>265</v>
      </c>
      <c r="AI3853" t="s">
        <v>265</v>
      </c>
      <c r="AJ3853" t="s">
        <v>265</v>
      </c>
      <c r="AL3853" t="str">
        <f>IF(Sudan_News12[[#This Row],[relevancy_classification_english]]="Relevant","مناسب",IF(Sudan_News12[[#This Row],[relevancy_classification_english]]="Relevant","عَرَضِيّ",""))</f>
        <v/>
      </c>
      <c r="AN3853" t="str">
        <f>IF(Sudan_News12[[#This Row],[sentiment_analysis_english]]="Negative","سلبي",IF(Sudan_News12[[#This Row],[sentiment_analysis_english]]="Neutral","حيادي",IF(Sudan_News12[[#This Row],[sentiment_analysis_english]]="Positive","إيجابي","")))</f>
        <v/>
      </c>
      <c r="AO3853" t="e">
        <f>INDEX(TextClassificationList[],MATCH(Sudan_News12[[#This Row],[text_classification_arabic]],TextClassificationList[text_classification_arabic],0),1)</f>
        <v>#N/A</v>
      </c>
      <c r="AQ3853" t="e">
        <f>INDEX(TextClassificationList[],MATCH(Sudan_News12[[#This Row],[text_classification_arabic2]],TextClassificationList[text_classification_arabic],0),1)</f>
        <v>#N/A</v>
      </c>
      <c r="AS3853" t="e">
        <f>INDEX(TextClassificationList[],MATCH(Sudan_News12[[#This Row],[text_classification_arabic3]],TextClassificationList[text_classification_arabic],0),1)</f>
        <v>#N/A</v>
      </c>
      <c r="AU3853" t="e">
        <f>INDEX(TextClassificationList[],MATCH(Sudan_News12[[#This Row],[text_classification_arabic4]],TextClassificationList[text_classification_arabic],0),1)</f>
        <v>#N/A</v>
      </c>
      <c r="AW3853" t="e">
        <f>INDEX(TextClassificationList[],MATCH(Sudan_News12[[#This Row],[text_classification_arabic5]],TextClassificationList[text_classification_arabic],0),1)</f>
        <v>#N/A</v>
      </c>
    </row>
    <row r="3854" spans="1:49" x14ac:dyDescent="0.2">
      <c r="A3854">
        <v>1.2080721780271555E+18</v>
      </c>
      <c r="B3854">
        <v>1.2077426122009682E+18</v>
      </c>
      <c r="C3854" t="s">
        <v>14763</v>
      </c>
      <c r="D3854" s="1">
        <v>43819</v>
      </c>
      <c r="E3854" s="2">
        <v>0.79891203703703706</v>
      </c>
      <c r="F3854">
        <v>200</v>
      </c>
      <c r="G3854">
        <v>1889611729</v>
      </c>
      <c r="H3854" t="s">
        <v>354</v>
      </c>
      <c r="I3854" t="s">
        <v>355</v>
      </c>
      <c r="J3854" t="s">
        <v>265</v>
      </c>
      <c r="K3854" t="s">
        <v>14764</v>
      </c>
      <c r="L3854" t="s">
        <v>266</v>
      </c>
      <c r="M3854" t="s">
        <v>267</v>
      </c>
      <c r="N3854" t="s">
        <v>267</v>
      </c>
      <c r="O3854" t="s">
        <v>14765</v>
      </c>
      <c r="P3854">
        <v>0</v>
      </c>
      <c r="Q3854">
        <v>0</v>
      </c>
      <c r="R3854">
        <v>0</v>
      </c>
      <c r="S3854" t="s">
        <v>267</v>
      </c>
      <c r="T3854" t="s">
        <v>267</v>
      </c>
      <c r="U3854" t="s">
        <v>14766</v>
      </c>
      <c r="V3854" t="b">
        <v>0</v>
      </c>
      <c r="W3854" t="s">
        <v>265</v>
      </c>
      <c r="X3854">
        <v>1</v>
      </c>
      <c r="Y3854" t="s">
        <v>14767</v>
      </c>
      <c r="Z3854" t="s">
        <v>265</v>
      </c>
      <c r="AA3854" t="s">
        <v>265</v>
      </c>
      <c r="AB3854" t="s">
        <v>265</v>
      </c>
      <c r="AC3854" t="s">
        <v>265</v>
      </c>
      <c r="AD3854" t="s">
        <v>265</v>
      </c>
      <c r="AE3854" t="s">
        <v>265</v>
      </c>
      <c r="AF3854" t="s">
        <v>14768</v>
      </c>
      <c r="AG3854" t="s">
        <v>265</v>
      </c>
      <c r="AH3854" t="s">
        <v>265</v>
      </c>
      <c r="AI3854" t="s">
        <v>265</v>
      </c>
      <c r="AJ3854" t="s">
        <v>265</v>
      </c>
      <c r="AL3854" t="str">
        <f>IF(Sudan_News12[[#This Row],[relevancy_classification_english]]="Relevant","مناسب",IF(Sudan_News12[[#This Row],[relevancy_classification_english]]="Relevant","عَرَضِيّ",""))</f>
        <v/>
      </c>
      <c r="AN3854" t="str">
        <f>IF(Sudan_News12[[#This Row],[sentiment_analysis_english]]="Negative","سلبي",IF(Sudan_News12[[#This Row],[sentiment_analysis_english]]="Neutral","حيادي",IF(Sudan_News12[[#This Row],[sentiment_analysis_english]]="Positive","إيجابي","")))</f>
        <v/>
      </c>
      <c r="AO3854" t="e">
        <f>INDEX(TextClassificationList[],MATCH(Sudan_News12[[#This Row],[text_classification_arabic]],TextClassificationList[text_classification_arabic],0),1)</f>
        <v>#N/A</v>
      </c>
      <c r="AQ3854" t="e">
        <f>INDEX(TextClassificationList[],MATCH(Sudan_News12[[#This Row],[text_classification_arabic2]],TextClassificationList[text_classification_arabic],0),1)</f>
        <v>#N/A</v>
      </c>
      <c r="AS3854" t="e">
        <f>INDEX(TextClassificationList[],MATCH(Sudan_News12[[#This Row],[text_classification_arabic3]],TextClassificationList[text_classification_arabic],0),1)</f>
        <v>#N/A</v>
      </c>
      <c r="AU3854" t="e">
        <f>INDEX(TextClassificationList[],MATCH(Sudan_News12[[#This Row],[text_classification_arabic4]],TextClassificationList[text_classification_arabic],0),1)</f>
        <v>#N/A</v>
      </c>
      <c r="AW3854" t="e">
        <f>INDEX(TextClassificationList[],MATCH(Sudan_News12[[#This Row],[text_classification_arabic5]],TextClassificationList[text_classification_arabic],0),1)</f>
        <v>#N/A</v>
      </c>
    </row>
    <row r="3855" spans="1:49" x14ac:dyDescent="0.2">
      <c r="A3855">
        <v>1.2079642705348321E+18</v>
      </c>
      <c r="B3855">
        <v>1.2077773186572534E+18</v>
      </c>
      <c r="C3855" t="s">
        <v>14769</v>
      </c>
      <c r="D3855" s="1">
        <v>43819</v>
      </c>
      <c r="E3855" s="2">
        <v>0.50114583333333329</v>
      </c>
      <c r="F3855">
        <v>200</v>
      </c>
      <c r="G3855">
        <v>1889611729</v>
      </c>
      <c r="H3855" t="s">
        <v>354</v>
      </c>
      <c r="I3855" t="s">
        <v>355</v>
      </c>
      <c r="J3855" t="s">
        <v>265</v>
      </c>
      <c r="K3855" t="s">
        <v>14770</v>
      </c>
      <c r="L3855" t="s">
        <v>266</v>
      </c>
      <c r="M3855" t="s">
        <v>267</v>
      </c>
      <c r="N3855" t="s">
        <v>267</v>
      </c>
      <c r="O3855" t="s">
        <v>267</v>
      </c>
      <c r="P3855">
        <v>0</v>
      </c>
      <c r="Q3855">
        <v>0</v>
      </c>
      <c r="R3855">
        <v>0</v>
      </c>
      <c r="S3855" t="s">
        <v>267</v>
      </c>
      <c r="T3855" t="s">
        <v>267</v>
      </c>
      <c r="U3855" t="s">
        <v>14771</v>
      </c>
      <c r="V3855" t="b">
        <v>0</v>
      </c>
      <c r="W3855" t="s">
        <v>265</v>
      </c>
      <c r="X3855">
        <v>0</v>
      </c>
      <c r="Y3855" t="s">
        <v>265</v>
      </c>
      <c r="Z3855" t="s">
        <v>265</v>
      </c>
      <c r="AA3855" t="s">
        <v>265</v>
      </c>
      <c r="AB3855" t="s">
        <v>265</v>
      </c>
      <c r="AC3855" t="s">
        <v>265</v>
      </c>
      <c r="AD3855" t="s">
        <v>265</v>
      </c>
      <c r="AE3855" t="s">
        <v>265</v>
      </c>
      <c r="AF3855" t="s">
        <v>14772</v>
      </c>
      <c r="AG3855" t="s">
        <v>265</v>
      </c>
      <c r="AH3855" t="s">
        <v>265</v>
      </c>
      <c r="AI3855" t="s">
        <v>265</v>
      </c>
      <c r="AJ3855" t="s">
        <v>265</v>
      </c>
      <c r="AL3855" t="str">
        <f>IF(Sudan_News12[[#This Row],[relevancy_classification_english]]="Relevant","مناسب",IF(Sudan_News12[[#This Row],[relevancy_classification_english]]="Relevant","عَرَضِيّ",""))</f>
        <v/>
      </c>
      <c r="AN3855" t="str">
        <f>IF(Sudan_News12[[#This Row],[sentiment_analysis_english]]="Negative","سلبي",IF(Sudan_News12[[#This Row],[sentiment_analysis_english]]="Neutral","حيادي",IF(Sudan_News12[[#This Row],[sentiment_analysis_english]]="Positive","إيجابي","")))</f>
        <v/>
      </c>
      <c r="AO3855" t="e">
        <f>INDEX(TextClassificationList[],MATCH(Sudan_News12[[#This Row],[text_classification_arabic]],TextClassificationList[text_classification_arabic],0),1)</f>
        <v>#N/A</v>
      </c>
      <c r="AQ3855" t="e">
        <f>INDEX(TextClassificationList[],MATCH(Sudan_News12[[#This Row],[text_classification_arabic2]],TextClassificationList[text_classification_arabic],0),1)</f>
        <v>#N/A</v>
      </c>
      <c r="AS3855" t="e">
        <f>INDEX(TextClassificationList[],MATCH(Sudan_News12[[#This Row],[text_classification_arabic3]],TextClassificationList[text_classification_arabic],0),1)</f>
        <v>#N/A</v>
      </c>
      <c r="AU3855" t="e">
        <f>INDEX(TextClassificationList[],MATCH(Sudan_News12[[#This Row],[text_classification_arabic4]],TextClassificationList[text_classification_arabic],0),1)</f>
        <v>#N/A</v>
      </c>
      <c r="AW3855" t="e">
        <f>INDEX(TextClassificationList[],MATCH(Sudan_News12[[#This Row],[text_classification_arabic5]],TextClassificationList[text_classification_arabic],0),1)</f>
        <v>#N/A</v>
      </c>
    </row>
    <row r="3856" spans="1:49" x14ac:dyDescent="0.2">
      <c r="A3856">
        <v>1.2077788075261829E+18</v>
      </c>
      <c r="B3856">
        <v>1.2075782196266066E+18</v>
      </c>
      <c r="C3856" t="s">
        <v>14773</v>
      </c>
      <c r="D3856" s="1">
        <v>43818</v>
      </c>
      <c r="E3856" s="2">
        <v>0.98936342592592597</v>
      </c>
      <c r="F3856">
        <v>200</v>
      </c>
      <c r="G3856">
        <v>1889611729</v>
      </c>
      <c r="H3856" t="s">
        <v>354</v>
      </c>
      <c r="I3856" t="s">
        <v>355</v>
      </c>
      <c r="J3856" t="s">
        <v>265</v>
      </c>
      <c r="K3856" t="s">
        <v>14774</v>
      </c>
      <c r="L3856" t="s">
        <v>266</v>
      </c>
      <c r="M3856" t="s">
        <v>267</v>
      </c>
      <c r="N3856" t="s">
        <v>267</v>
      </c>
      <c r="O3856" t="s">
        <v>267</v>
      </c>
      <c r="P3856">
        <v>0</v>
      </c>
      <c r="Q3856">
        <v>0</v>
      </c>
      <c r="R3856">
        <v>0</v>
      </c>
      <c r="S3856" t="s">
        <v>267</v>
      </c>
      <c r="T3856" t="s">
        <v>267</v>
      </c>
      <c r="U3856" t="s">
        <v>14775</v>
      </c>
      <c r="V3856" t="b">
        <v>0</v>
      </c>
      <c r="W3856" t="s">
        <v>265</v>
      </c>
      <c r="X3856">
        <v>0</v>
      </c>
      <c r="Y3856" t="s">
        <v>265</v>
      </c>
      <c r="Z3856" t="s">
        <v>265</v>
      </c>
      <c r="AA3856" t="s">
        <v>265</v>
      </c>
      <c r="AB3856" t="s">
        <v>265</v>
      </c>
      <c r="AC3856" t="s">
        <v>265</v>
      </c>
      <c r="AD3856" t="s">
        <v>265</v>
      </c>
      <c r="AE3856" t="s">
        <v>265</v>
      </c>
      <c r="AF3856" t="s">
        <v>14776</v>
      </c>
      <c r="AG3856" t="s">
        <v>265</v>
      </c>
      <c r="AH3856" t="s">
        <v>265</v>
      </c>
      <c r="AI3856" t="s">
        <v>265</v>
      </c>
      <c r="AJ3856" t="s">
        <v>265</v>
      </c>
      <c r="AL3856" t="str">
        <f>IF(Sudan_News12[[#This Row],[relevancy_classification_english]]="Relevant","مناسب",IF(Sudan_News12[[#This Row],[relevancy_classification_english]]="Relevant","عَرَضِيّ",""))</f>
        <v/>
      </c>
      <c r="AN3856" t="str">
        <f>IF(Sudan_News12[[#This Row],[sentiment_analysis_english]]="Negative","سلبي",IF(Sudan_News12[[#This Row],[sentiment_analysis_english]]="Neutral","حيادي",IF(Sudan_News12[[#This Row],[sentiment_analysis_english]]="Positive","إيجابي","")))</f>
        <v/>
      </c>
      <c r="AO3856" t="e">
        <f>INDEX(TextClassificationList[],MATCH(Sudan_News12[[#This Row],[text_classification_arabic]],TextClassificationList[text_classification_arabic],0),1)</f>
        <v>#N/A</v>
      </c>
      <c r="AQ3856" t="e">
        <f>INDEX(TextClassificationList[],MATCH(Sudan_News12[[#This Row],[text_classification_arabic2]],TextClassificationList[text_classification_arabic],0),1)</f>
        <v>#N/A</v>
      </c>
      <c r="AS3856" t="e">
        <f>INDEX(TextClassificationList[],MATCH(Sudan_News12[[#This Row],[text_classification_arabic3]],TextClassificationList[text_classification_arabic],0),1)</f>
        <v>#N/A</v>
      </c>
      <c r="AU3856" t="e">
        <f>INDEX(TextClassificationList[],MATCH(Sudan_News12[[#This Row],[text_classification_arabic4]],TextClassificationList[text_classification_arabic],0),1)</f>
        <v>#N/A</v>
      </c>
      <c r="AW3856" t="e">
        <f>INDEX(TextClassificationList[],MATCH(Sudan_News12[[#This Row],[text_classification_arabic5]],TextClassificationList[text_classification_arabic],0),1)</f>
        <v>#N/A</v>
      </c>
    </row>
    <row r="3857" spans="1:49" x14ac:dyDescent="0.2">
      <c r="A3857">
        <v>1.2077773186572534E+18</v>
      </c>
      <c r="B3857">
        <v>1.2077773186572534E+18</v>
      </c>
      <c r="C3857" t="s">
        <v>14777</v>
      </c>
      <c r="D3857" s="1">
        <v>43818</v>
      </c>
      <c r="E3857" s="2">
        <v>0.98525462962962962</v>
      </c>
      <c r="F3857">
        <v>200</v>
      </c>
      <c r="G3857">
        <v>1889611729</v>
      </c>
      <c r="H3857" t="s">
        <v>354</v>
      </c>
      <c r="I3857" t="s">
        <v>355</v>
      </c>
      <c r="J3857" t="s">
        <v>265</v>
      </c>
      <c r="K3857" t="s">
        <v>14778</v>
      </c>
      <c r="L3857" t="s">
        <v>266</v>
      </c>
      <c r="M3857" t="s">
        <v>267</v>
      </c>
      <c r="N3857" t="s">
        <v>267</v>
      </c>
      <c r="O3857" t="s">
        <v>14779</v>
      </c>
      <c r="P3857">
        <v>2</v>
      </c>
      <c r="Q3857">
        <v>1</v>
      </c>
      <c r="R3857">
        <v>1</v>
      </c>
      <c r="S3857" t="s">
        <v>14780</v>
      </c>
      <c r="T3857" t="s">
        <v>267</v>
      </c>
      <c r="U3857" t="s">
        <v>14781</v>
      </c>
      <c r="V3857" t="b">
        <v>0</v>
      </c>
      <c r="W3857" t="s">
        <v>265</v>
      </c>
      <c r="X3857">
        <v>1</v>
      </c>
      <c r="Y3857" t="s">
        <v>14782</v>
      </c>
      <c r="Z3857" t="s">
        <v>265</v>
      </c>
      <c r="AA3857" t="s">
        <v>265</v>
      </c>
      <c r="AB3857" t="s">
        <v>265</v>
      </c>
      <c r="AC3857" t="s">
        <v>265</v>
      </c>
      <c r="AD3857" t="s">
        <v>265</v>
      </c>
      <c r="AE3857" t="s">
        <v>265</v>
      </c>
      <c r="AF3857" t="s">
        <v>267</v>
      </c>
      <c r="AG3857" t="s">
        <v>265</v>
      </c>
      <c r="AH3857" t="s">
        <v>265</v>
      </c>
      <c r="AI3857" t="s">
        <v>265</v>
      </c>
      <c r="AJ3857" t="s">
        <v>265</v>
      </c>
      <c r="AL3857" t="str">
        <f>IF(Sudan_News12[[#This Row],[relevancy_classification_english]]="Relevant","مناسب",IF(Sudan_News12[[#This Row],[relevancy_classification_english]]="Relevant","عَرَضِيّ",""))</f>
        <v/>
      </c>
      <c r="AN3857" t="str">
        <f>IF(Sudan_News12[[#This Row],[sentiment_analysis_english]]="Negative","سلبي",IF(Sudan_News12[[#This Row],[sentiment_analysis_english]]="Neutral","حيادي",IF(Sudan_News12[[#This Row],[sentiment_analysis_english]]="Positive","إيجابي","")))</f>
        <v/>
      </c>
      <c r="AO3857" t="e">
        <f>INDEX(TextClassificationList[],MATCH(Sudan_News12[[#This Row],[text_classification_arabic]],TextClassificationList[text_classification_arabic],0),1)</f>
        <v>#N/A</v>
      </c>
      <c r="AQ3857" t="e">
        <f>INDEX(TextClassificationList[],MATCH(Sudan_News12[[#This Row],[text_classification_arabic2]],TextClassificationList[text_classification_arabic],0),1)</f>
        <v>#N/A</v>
      </c>
      <c r="AS3857" t="e">
        <f>INDEX(TextClassificationList[],MATCH(Sudan_News12[[#This Row],[text_classification_arabic3]],TextClassificationList[text_classification_arabic],0),1)</f>
        <v>#N/A</v>
      </c>
      <c r="AU3857" t="e">
        <f>INDEX(TextClassificationList[],MATCH(Sudan_News12[[#This Row],[text_classification_arabic4]],TextClassificationList[text_classification_arabic],0),1)</f>
        <v>#N/A</v>
      </c>
      <c r="AW3857" t="e">
        <f>INDEX(TextClassificationList[],MATCH(Sudan_News12[[#This Row],[text_classification_arabic5]],TextClassificationList[text_classification_arabic],0),1)</f>
        <v>#N/A</v>
      </c>
    </row>
    <row r="3858" spans="1:49" x14ac:dyDescent="0.2">
      <c r="A3858">
        <v>1.2075907323762237E+18</v>
      </c>
      <c r="B3858">
        <v>1.2075857549411983E+18</v>
      </c>
      <c r="C3858" t="s">
        <v>14783</v>
      </c>
      <c r="D3858" s="1">
        <v>43818</v>
      </c>
      <c r="E3858" s="2">
        <v>0.47038194444444442</v>
      </c>
      <c r="F3858">
        <v>200</v>
      </c>
      <c r="G3858">
        <v>1889611729</v>
      </c>
      <c r="H3858" t="s">
        <v>354</v>
      </c>
      <c r="I3858" t="s">
        <v>355</v>
      </c>
      <c r="J3858" t="s">
        <v>265</v>
      </c>
      <c r="K3858" t="s">
        <v>14784</v>
      </c>
      <c r="L3858" t="s">
        <v>266</v>
      </c>
      <c r="M3858" t="s">
        <v>267</v>
      </c>
      <c r="N3858" t="s">
        <v>267</v>
      </c>
      <c r="O3858" t="s">
        <v>267</v>
      </c>
      <c r="P3858">
        <v>0</v>
      </c>
      <c r="Q3858">
        <v>0</v>
      </c>
      <c r="R3858">
        <v>0</v>
      </c>
      <c r="S3858" t="s">
        <v>267</v>
      </c>
      <c r="T3858" t="s">
        <v>267</v>
      </c>
      <c r="U3858" t="s">
        <v>14785</v>
      </c>
      <c r="V3858" t="b">
        <v>0</v>
      </c>
      <c r="W3858" t="s">
        <v>265</v>
      </c>
      <c r="X3858">
        <v>0</v>
      </c>
      <c r="Y3858" t="s">
        <v>265</v>
      </c>
      <c r="Z3858" t="s">
        <v>265</v>
      </c>
      <c r="AA3858" t="s">
        <v>265</v>
      </c>
      <c r="AB3858" t="s">
        <v>265</v>
      </c>
      <c r="AC3858" t="s">
        <v>265</v>
      </c>
      <c r="AD3858" t="s">
        <v>265</v>
      </c>
      <c r="AE3858" t="s">
        <v>265</v>
      </c>
      <c r="AF3858" t="s">
        <v>267</v>
      </c>
      <c r="AG3858" t="s">
        <v>265</v>
      </c>
      <c r="AH3858" t="s">
        <v>265</v>
      </c>
      <c r="AI3858" t="s">
        <v>265</v>
      </c>
      <c r="AJ3858" t="s">
        <v>265</v>
      </c>
      <c r="AL3858" t="str">
        <f>IF(Sudan_News12[[#This Row],[relevancy_classification_english]]="Relevant","مناسب",IF(Sudan_News12[[#This Row],[relevancy_classification_english]]="Relevant","عَرَضِيّ",""))</f>
        <v/>
      </c>
      <c r="AN3858" t="str">
        <f>IF(Sudan_News12[[#This Row],[sentiment_analysis_english]]="Negative","سلبي",IF(Sudan_News12[[#This Row],[sentiment_analysis_english]]="Neutral","حيادي",IF(Sudan_News12[[#This Row],[sentiment_analysis_english]]="Positive","إيجابي","")))</f>
        <v/>
      </c>
      <c r="AO3858" t="e">
        <f>INDEX(TextClassificationList[],MATCH(Sudan_News12[[#This Row],[text_classification_arabic]],TextClassificationList[text_classification_arabic],0),1)</f>
        <v>#N/A</v>
      </c>
      <c r="AQ3858" t="e">
        <f>INDEX(TextClassificationList[],MATCH(Sudan_News12[[#This Row],[text_classification_arabic2]],TextClassificationList[text_classification_arabic],0),1)</f>
        <v>#N/A</v>
      </c>
      <c r="AS3858" t="e">
        <f>INDEX(TextClassificationList[],MATCH(Sudan_News12[[#This Row],[text_classification_arabic3]],TextClassificationList[text_classification_arabic],0),1)</f>
        <v>#N/A</v>
      </c>
      <c r="AU3858" t="e">
        <f>INDEX(TextClassificationList[],MATCH(Sudan_News12[[#This Row],[text_classification_arabic4]],TextClassificationList[text_classification_arabic],0),1)</f>
        <v>#N/A</v>
      </c>
      <c r="AW3858" t="e">
        <f>INDEX(TextClassificationList[],MATCH(Sudan_News12[[#This Row],[text_classification_arabic5]],TextClassificationList[text_classification_arabic],0),1)</f>
        <v>#N/A</v>
      </c>
    </row>
    <row r="3859" spans="1:49" x14ac:dyDescent="0.2">
      <c r="A3859">
        <v>1.2073455677493617E+18</v>
      </c>
      <c r="B3859">
        <v>1.2072134886843105E+18</v>
      </c>
      <c r="C3859" t="s">
        <v>14786</v>
      </c>
      <c r="D3859" s="1">
        <v>43817</v>
      </c>
      <c r="E3859" s="2">
        <v>0.79385416666666664</v>
      </c>
      <c r="F3859">
        <v>200</v>
      </c>
      <c r="G3859">
        <v>1889611729</v>
      </c>
      <c r="H3859" t="s">
        <v>354</v>
      </c>
      <c r="I3859" t="s">
        <v>355</v>
      </c>
      <c r="J3859" t="s">
        <v>265</v>
      </c>
      <c r="K3859" t="s">
        <v>14787</v>
      </c>
      <c r="L3859" t="s">
        <v>266</v>
      </c>
      <c r="M3859" t="s">
        <v>267</v>
      </c>
      <c r="N3859" t="s">
        <v>267</v>
      </c>
      <c r="O3859" t="s">
        <v>267</v>
      </c>
      <c r="P3859">
        <v>0</v>
      </c>
      <c r="Q3859">
        <v>0</v>
      </c>
      <c r="R3859">
        <v>0</v>
      </c>
      <c r="S3859" t="s">
        <v>267</v>
      </c>
      <c r="T3859" t="s">
        <v>267</v>
      </c>
      <c r="U3859" t="s">
        <v>14788</v>
      </c>
      <c r="V3859" t="b">
        <v>0</v>
      </c>
      <c r="W3859" t="s">
        <v>265</v>
      </c>
      <c r="X3859">
        <v>0</v>
      </c>
      <c r="Y3859" t="s">
        <v>265</v>
      </c>
      <c r="Z3859" t="s">
        <v>265</v>
      </c>
      <c r="AA3859" t="s">
        <v>265</v>
      </c>
      <c r="AB3859" t="s">
        <v>265</v>
      </c>
      <c r="AC3859" t="s">
        <v>265</v>
      </c>
      <c r="AD3859" t="s">
        <v>265</v>
      </c>
      <c r="AE3859" t="s">
        <v>265</v>
      </c>
      <c r="AF3859" t="s">
        <v>267</v>
      </c>
      <c r="AG3859" t="s">
        <v>265</v>
      </c>
      <c r="AH3859" t="s">
        <v>265</v>
      </c>
      <c r="AI3859" t="s">
        <v>265</v>
      </c>
      <c r="AJ3859" t="s">
        <v>265</v>
      </c>
      <c r="AL3859" t="str">
        <f>IF(Sudan_News12[[#This Row],[relevancy_classification_english]]="Relevant","مناسب",IF(Sudan_News12[[#This Row],[relevancy_classification_english]]="Relevant","عَرَضِيّ",""))</f>
        <v/>
      </c>
      <c r="AN3859" t="str">
        <f>IF(Sudan_News12[[#This Row],[sentiment_analysis_english]]="Negative","سلبي",IF(Sudan_News12[[#This Row],[sentiment_analysis_english]]="Neutral","حيادي",IF(Sudan_News12[[#This Row],[sentiment_analysis_english]]="Positive","إيجابي","")))</f>
        <v/>
      </c>
      <c r="AO3859" t="e">
        <f>INDEX(TextClassificationList[],MATCH(Sudan_News12[[#This Row],[text_classification_arabic]],TextClassificationList[text_classification_arabic],0),1)</f>
        <v>#N/A</v>
      </c>
      <c r="AQ3859" t="e">
        <f>INDEX(TextClassificationList[],MATCH(Sudan_News12[[#This Row],[text_classification_arabic2]],TextClassificationList[text_classification_arabic],0),1)</f>
        <v>#N/A</v>
      </c>
      <c r="AS3859" t="e">
        <f>INDEX(TextClassificationList[],MATCH(Sudan_News12[[#This Row],[text_classification_arabic3]],TextClassificationList[text_classification_arabic],0),1)</f>
        <v>#N/A</v>
      </c>
      <c r="AU3859" t="e">
        <f>INDEX(TextClassificationList[],MATCH(Sudan_News12[[#This Row],[text_classification_arabic4]],TextClassificationList[text_classification_arabic],0),1)</f>
        <v>#N/A</v>
      </c>
      <c r="AW3859" t="e">
        <f>INDEX(TextClassificationList[],MATCH(Sudan_News12[[#This Row],[text_classification_arabic5]],TextClassificationList[text_classification_arabic],0),1)</f>
        <v>#N/A</v>
      </c>
    </row>
    <row r="3860" spans="1:49" x14ac:dyDescent="0.2">
      <c r="A3860">
        <v>1.2073413672629289E+18</v>
      </c>
      <c r="B3860">
        <v>1.2070123557517763E+18</v>
      </c>
      <c r="C3860" t="s">
        <v>14789</v>
      </c>
      <c r="D3860" s="1">
        <v>43817</v>
      </c>
      <c r="E3860" s="2">
        <v>0.78225694444444449</v>
      </c>
      <c r="F3860">
        <v>200</v>
      </c>
      <c r="G3860">
        <v>1889611729</v>
      </c>
      <c r="H3860" t="s">
        <v>354</v>
      </c>
      <c r="I3860" t="s">
        <v>355</v>
      </c>
      <c r="J3860" t="s">
        <v>265</v>
      </c>
      <c r="K3860" t="s">
        <v>14790</v>
      </c>
      <c r="L3860" t="s">
        <v>266</v>
      </c>
      <c r="M3860" t="s">
        <v>267</v>
      </c>
      <c r="N3860" t="s">
        <v>267</v>
      </c>
      <c r="O3860" t="s">
        <v>267</v>
      </c>
      <c r="P3860">
        <v>0</v>
      </c>
      <c r="Q3860">
        <v>0</v>
      </c>
      <c r="R3860">
        <v>0</v>
      </c>
      <c r="S3860" t="s">
        <v>267</v>
      </c>
      <c r="T3860" t="s">
        <v>267</v>
      </c>
      <c r="U3860" t="s">
        <v>14791</v>
      </c>
      <c r="V3860" t="b">
        <v>0</v>
      </c>
      <c r="W3860" t="s">
        <v>265</v>
      </c>
      <c r="X3860">
        <v>0</v>
      </c>
      <c r="Y3860" t="s">
        <v>265</v>
      </c>
      <c r="Z3860" t="s">
        <v>265</v>
      </c>
      <c r="AA3860" t="s">
        <v>265</v>
      </c>
      <c r="AB3860" t="s">
        <v>265</v>
      </c>
      <c r="AC3860" t="s">
        <v>265</v>
      </c>
      <c r="AD3860" t="s">
        <v>265</v>
      </c>
      <c r="AE3860" t="s">
        <v>265</v>
      </c>
      <c r="AF3860" t="s">
        <v>14792</v>
      </c>
      <c r="AG3860" t="s">
        <v>265</v>
      </c>
      <c r="AH3860" t="s">
        <v>265</v>
      </c>
      <c r="AI3860" t="s">
        <v>265</v>
      </c>
      <c r="AJ3860" t="s">
        <v>265</v>
      </c>
      <c r="AL3860" t="str">
        <f>IF(Sudan_News12[[#This Row],[relevancy_classification_english]]="Relevant","مناسب",IF(Sudan_News12[[#This Row],[relevancy_classification_english]]="Relevant","عَرَضِيّ",""))</f>
        <v/>
      </c>
      <c r="AN3860" t="str">
        <f>IF(Sudan_News12[[#This Row],[sentiment_analysis_english]]="Negative","سلبي",IF(Sudan_News12[[#This Row],[sentiment_analysis_english]]="Neutral","حيادي",IF(Sudan_News12[[#This Row],[sentiment_analysis_english]]="Positive","إيجابي","")))</f>
        <v/>
      </c>
      <c r="AO3860" t="e">
        <f>INDEX(TextClassificationList[],MATCH(Sudan_News12[[#This Row],[text_classification_arabic]],TextClassificationList[text_classification_arabic],0),1)</f>
        <v>#N/A</v>
      </c>
      <c r="AQ3860" t="e">
        <f>INDEX(TextClassificationList[],MATCH(Sudan_News12[[#This Row],[text_classification_arabic2]],TextClassificationList[text_classification_arabic],0),1)</f>
        <v>#N/A</v>
      </c>
      <c r="AS3860" t="e">
        <f>INDEX(TextClassificationList[],MATCH(Sudan_News12[[#This Row],[text_classification_arabic3]],TextClassificationList[text_classification_arabic],0),1)</f>
        <v>#N/A</v>
      </c>
      <c r="AU3860" t="e">
        <f>INDEX(TextClassificationList[],MATCH(Sudan_News12[[#This Row],[text_classification_arabic4]],TextClassificationList[text_classification_arabic],0),1)</f>
        <v>#N/A</v>
      </c>
      <c r="AW3860" t="e">
        <f>INDEX(TextClassificationList[],MATCH(Sudan_News12[[#This Row],[text_classification_arabic5]],TextClassificationList[text_classification_arabic],0),1)</f>
        <v>#N/A</v>
      </c>
    </row>
    <row r="3861" spans="1:49" x14ac:dyDescent="0.2">
      <c r="A3861">
        <v>1.2073129607519068E+18</v>
      </c>
      <c r="B3861">
        <v>1.2072917666653512E+18</v>
      </c>
      <c r="C3861" t="s">
        <v>14793</v>
      </c>
      <c r="D3861" s="1">
        <v>43817</v>
      </c>
      <c r="E3861" s="2">
        <v>0.70387731481481486</v>
      </c>
      <c r="F3861">
        <v>200</v>
      </c>
      <c r="G3861">
        <v>1889611729</v>
      </c>
      <c r="H3861" t="s">
        <v>354</v>
      </c>
      <c r="I3861" t="s">
        <v>355</v>
      </c>
      <c r="J3861" t="s">
        <v>265</v>
      </c>
      <c r="K3861" t="s">
        <v>14794</v>
      </c>
      <c r="L3861" t="s">
        <v>266</v>
      </c>
      <c r="M3861" t="s">
        <v>267</v>
      </c>
      <c r="N3861" t="s">
        <v>267</v>
      </c>
      <c r="O3861" t="s">
        <v>267</v>
      </c>
      <c r="P3861">
        <v>0</v>
      </c>
      <c r="Q3861">
        <v>0</v>
      </c>
      <c r="R3861">
        <v>0</v>
      </c>
      <c r="S3861" t="s">
        <v>267</v>
      </c>
      <c r="T3861" t="s">
        <v>267</v>
      </c>
      <c r="U3861" t="s">
        <v>14795</v>
      </c>
      <c r="V3861" t="b">
        <v>0</v>
      </c>
      <c r="W3861" t="s">
        <v>265</v>
      </c>
      <c r="X3861">
        <v>0</v>
      </c>
      <c r="Y3861" t="s">
        <v>265</v>
      </c>
      <c r="Z3861" t="s">
        <v>265</v>
      </c>
      <c r="AA3861" t="s">
        <v>265</v>
      </c>
      <c r="AB3861" t="s">
        <v>265</v>
      </c>
      <c r="AC3861" t="s">
        <v>265</v>
      </c>
      <c r="AD3861" t="s">
        <v>265</v>
      </c>
      <c r="AE3861" t="s">
        <v>265</v>
      </c>
      <c r="AF3861" t="s">
        <v>267</v>
      </c>
      <c r="AG3861" t="s">
        <v>265</v>
      </c>
      <c r="AH3861" t="s">
        <v>265</v>
      </c>
      <c r="AI3861" t="s">
        <v>265</v>
      </c>
      <c r="AJ3861" t="s">
        <v>265</v>
      </c>
      <c r="AL3861" t="str">
        <f>IF(Sudan_News12[[#This Row],[relevancy_classification_english]]="Relevant","مناسب",IF(Sudan_News12[[#This Row],[relevancy_classification_english]]="Relevant","عَرَضِيّ",""))</f>
        <v/>
      </c>
      <c r="AN3861" t="str">
        <f>IF(Sudan_News12[[#This Row],[sentiment_analysis_english]]="Negative","سلبي",IF(Sudan_News12[[#This Row],[sentiment_analysis_english]]="Neutral","حيادي",IF(Sudan_News12[[#This Row],[sentiment_analysis_english]]="Positive","إيجابي","")))</f>
        <v/>
      </c>
      <c r="AO3861" t="e">
        <f>INDEX(TextClassificationList[],MATCH(Sudan_News12[[#This Row],[text_classification_arabic]],TextClassificationList[text_classification_arabic],0),1)</f>
        <v>#N/A</v>
      </c>
      <c r="AQ3861" t="e">
        <f>INDEX(TextClassificationList[],MATCH(Sudan_News12[[#This Row],[text_classification_arabic2]],TextClassificationList[text_classification_arabic],0),1)</f>
        <v>#N/A</v>
      </c>
      <c r="AS3861" t="e">
        <f>INDEX(TextClassificationList[],MATCH(Sudan_News12[[#This Row],[text_classification_arabic3]],TextClassificationList[text_classification_arabic],0),1)</f>
        <v>#N/A</v>
      </c>
      <c r="AU3861" t="e">
        <f>INDEX(TextClassificationList[],MATCH(Sudan_News12[[#This Row],[text_classification_arabic4]],TextClassificationList[text_classification_arabic],0),1)</f>
        <v>#N/A</v>
      </c>
      <c r="AW3861" t="e">
        <f>INDEX(TextClassificationList[],MATCH(Sudan_News12[[#This Row],[text_classification_arabic5]],TextClassificationList[text_classification_arabic],0),1)</f>
        <v>#N/A</v>
      </c>
    </row>
    <row r="3862" spans="1:49" x14ac:dyDescent="0.2">
      <c r="A3862">
        <v>1.2073083828116275E+18</v>
      </c>
      <c r="B3862">
        <v>1.2068962314165821E+18</v>
      </c>
      <c r="C3862" t="s">
        <v>14796</v>
      </c>
      <c r="D3862" s="1">
        <v>43817</v>
      </c>
      <c r="E3862" s="2">
        <v>0.69123842592592588</v>
      </c>
      <c r="F3862">
        <v>200</v>
      </c>
      <c r="G3862">
        <v>1889611729</v>
      </c>
      <c r="H3862" t="s">
        <v>354</v>
      </c>
      <c r="I3862" t="s">
        <v>355</v>
      </c>
      <c r="J3862" t="s">
        <v>265</v>
      </c>
      <c r="K3862" t="s">
        <v>14797</v>
      </c>
      <c r="L3862" t="s">
        <v>266</v>
      </c>
      <c r="M3862" t="s">
        <v>267</v>
      </c>
      <c r="N3862" t="s">
        <v>267</v>
      </c>
      <c r="O3862" t="s">
        <v>267</v>
      </c>
      <c r="P3862">
        <v>0</v>
      </c>
      <c r="Q3862">
        <v>0</v>
      </c>
      <c r="R3862">
        <v>0</v>
      </c>
      <c r="S3862" t="s">
        <v>267</v>
      </c>
      <c r="T3862" t="s">
        <v>267</v>
      </c>
      <c r="U3862" t="s">
        <v>14798</v>
      </c>
      <c r="V3862" t="b">
        <v>0</v>
      </c>
      <c r="W3862" t="s">
        <v>265</v>
      </c>
      <c r="X3862">
        <v>0</v>
      </c>
      <c r="Y3862" t="s">
        <v>265</v>
      </c>
      <c r="Z3862" t="s">
        <v>265</v>
      </c>
      <c r="AA3862" t="s">
        <v>265</v>
      </c>
      <c r="AB3862" t="s">
        <v>265</v>
      </c>
      <c r="AC3862" t="s">
        <v>265</v>
      </c>
      <c r="AD3862" t="s">
        <v>265</v>
      </c>
      <c r="AE3862" t="s">
        <v>265</v>
      </c>
      <c r="AF3862" t="s">
        <v>14799</v>
      </c>
      <c r="AG3862" t="s">
        <v>265</v>
      </c>
      <c r="AH3862" t="s">
        <v>265</v>
      </c>
      <c r="AI3862" t="s">
        <v>265</v>
      </c>
      <c r="AJ3862" t="s">
        <v>265</v>
      </c>
      <c r="AL3862" t="str">
        <f>IF(Sudan_News12[[#This Row],[relevancy_classification_english]]="Relevant","مناسب",IF(Sudan_News12[[#This Row],[relevancy_classification_english]]="Relevant","عَرَضِيّ",""))</f>
        <v/>
      </c>
      <c r="AN3862" t="str">
        <f>IF(Sudan_News12[[#This Row],[sentiment_analysis_english]]="Negative","سلبي",IF(Sudan_News12[[#This Row],[sentiment_analysis_english]]="Neutral","حيادي",IF(Sudan_News12[[#This Row],[sentiment_analysis_english]]="Positive","إيجابي","")))</f>
        <v/>
      </c>
      <c r="AO3862" t="e">
        <f>INDEX(TextClassificationList[],MATCH(Sudan_News12[[#This Row],[text_classification_arabic]],TextClassificationList[text_classification_arabic],0),1)</f>
        <v>#N/A</v>
      </c>
      <c r="AQ3862" t="e">
        <f>INDEX(TextClassificationList[],MATCH(Sudan_News12[[#This Row],[text_classification_arabic2]],TextClassificationList[text_classification_arabic],0),1)</f>
        <v>#N/A</v>
      </c>
      <c r="AS3862" t="e">
        <f>INDEX(TextClassificationList[],MATCH(Sudan_News12[[#This Row],[text_classification_arabic3]],TextClassificationList[text_classification_arabic],0),1)</f>
        <v>#N/A</v>
      </c>
      <c r="AU3862" t="e">
        <f>INDEX(TextClassificationList[],MATCH(Sudan_News12[[#This Row],[text_classification_arabic4]],TextClassificationList[text_classification_arabic],0),1)</f>
        <v>#N/A</v>
      </c>
      <c r="AW3862" t="e">
        <f>INDEX(TextClassificationList[],MATCH(Sudan_News12[[#This Row],[text_classification_arabic5]],TextClassificationList[text_classification_arabic],0),1)</f>
        <v>#N/A</v>
      </c>
    </row>
    <row r="3863" spans="1:49" x14ac:dyDescent="0.2">
      <c r="A3863">
        <v>1.2072923887938273E+18</v>
      </c>
      <c r="B3863">
        <v>1.2072923887938273E+18</v>
      </c>
      <c r="C3863" t="s">
        <v>14800</v>
      </c>
      <c r="D3863" s="1">
        <v>43817</v>
      </c>
      <c r="E3863" s="2">
        <v>0.64710648148148153</v>
      </c>
      <c r="F3863">
        <v>200</v>
      </c>
      <c r="G3863">
        <v>1889611729</v>
      </c>
      <c r="H3863" t="s">
        <v>354</v>
      </c>
      <c r="I3863" t="s">
        <v>355</v>
      </c>
      <c r="J3863" t="s">
        <v>265</v>
      </c>
      <c r="K3863" t="s">
        <v>14801</v>
      </c>
      <c r="L3863" t="s">
        <v>278</v>
      </c>
      <c r="M3863" t="s">
        <v>267</v>
      </c>
      <c r="N3863" t="s">
        <v>267</v>
      </c>
      <c r="O3863" t="s">
        <v>14802</v>
      </c>
      <c r="P3863">
        <v>0</v>
      </c>
      <c r="Q3863">
        <v>0</v>
      </c>
      <c r="R3863">
        <v>0</v>
      </c>
      <c r="S3863" t="s">
        <v>267</v>
      </c>
      <c r="T3863" t="s">
        <v>267</v>
      </c>
      <c r="U3863" t="s">
        <v>14803</v>
      </c>
      <c r="V3863" t="b">
        <v>0</v>
      </c>
      <c r="W3863" t="s">
        <v>265</v>
      </c>
      <c r="X3863">
        <v>1</v>
      </c>
      <c r="Y3863" t="s">
        <v>14804</v>
      </c>
      <c r="Z3863" t="s">
        <v>265</v>
      </c>
      <c r="AA3863" t="s">
        <v>265</v>
      </c>
      <c r="AB3863" t="s">
        <v>265</v>
      </c>
      <c r="AC3863" t="s">
        <v>265</v>
      </c>
      <c r="AD3863" t="s">
        <v>265</v>
      </c>
      <c r="AE3863" t="s">
        <v>265</v>
      </c>
      <c r="AF3863" t="s">
        <v>267</v>
      </c>
      <c r="AG3863" t="s">
        <v>265</v>
      </c>
      <c r="AH3863" t="s">
        <v>265</v>
      </c>
      <c r="AI3863" t="s">
        <v>265</v>
      </c>
      <c r="AJ3863" t="s">
        <v>265</v>
      </c>
      <c r="AL3863" t="str">
        <f>IF(Sudan_News12[[#This Row],[relevancy_classification_english]]="Relevant","مناسب",IF(Sudan_News12[[#This Row],[relevancy_classification_english]]="Relevant","عَرَضِيّ",""))</f>
        <v/>
      </c>
      <c r="AN3863" t="str">
        <f>IF(Sudan_News12[[#This Row],[sentiment_analysis_english]]="Negative","سلبي",IF(Sudan_News12[[#This Row],[sentiment_analysis_english]]="Neutral","حيادي",IF(Sudan_News12[[#This Row],[sentiment_analysis_english]]="Positive","إيجابي","")))</f>
        <v/>
      </c>
      <c r="AO3863" t="e">
        <f>INDEX(TextClassificationList[],MATCH(Sudan_News12[[#This Row],[text_classification_arabic]],TextClassificationList[text_classification_arabic],0),1)</f>
        <v>#N/A</v>
      </c>
      <c r="AQ3863" t="e">
        <f>INDEX(TextClassificationList[],MATCH(Sudan_News12[[#This Row],[text_classification_arabic2]],TextClassificationList[text_classification_arabic],0),1)</f>
        <v>#N/A</v>
      </c>
      <c r="AS3863" t="e">
        <f>INDEX(TextClassificationList[],MATCH(Sudan_News12[[#This Row],[text_classification_arabic3]],TextClassificationList[text_classification_arabic],0),1)</f>
        <v>#N/A</v>
      </c>
      <c r="AU3863" t="e">
        <f>INDEX(TextClassificationList[],MATCH(Sudan_News12[[#This Row],[text_classification_arabic4]],TextClassificationList[text_classification_arabic],0),1)</f>
        <v>#N/A</v>
      </c>
      <c r="AW3863" t="e">
        <f>INDEX(TextClassificationList[],MATCH(Sudan_News12[[#This Row],[text_classification_arabic5]],TextClassificationList[text_classification_arabic],0),1)</f>
        <v>#N/A</v>
      </c>
    </row>
    <row r="3864" spans="1:49" x14ac:dyDescent="0.2">
      <c r="A3864">
        <v>1.2072703593864643E+18</v>
      </c>
      <c r="B3864">
        <v>1.2072689025789256E+18</v>
      </c>
      <c r="C3864" t="s">
        <v>14805</v>
      </c>
      <c r="D3864" s="1">
        <v>43817</v>
      </c>
      <c r="E3864" s="2">
        <v>0.58631944444444439</v>
      </c>
      <c r="F3864">
        <v>200</v>
      </c>
      <c r="G3864">
        <v>1889611729</v>
      </c>
      <c r="H3864" t="s">
        <v>354</v>
      </c>
      <c r="I3864" t="s">
        <v>355</v>
      </c>
      <c r="J3864" t="s">
        <v>265</v>
      </c>
      <c r="K3864" t="s">
        <v>14806</v>
      </c>
      <c r="L3864" t="s">
        <v>278</v>
      </c>
      <c r="M3864" t="s">
        <v>267</v>
      </c>
      <c r="N3864" t="s">
        <v>267</v>
      </c>
      <c r="O3864" t="s">
        <v>267</v>
      </c>
      <c r="P3864">
        <v>0</v>
      </c>
      <c r="Q3864">
        <v>0</v>
      </c>
      <c r="R3864">
        <v>1</v>
      </c>
      <c r="S3864" t="s">
        <v>14318</v>
      </c>
      <c r="T3864" t="s">
        <v>267</v>
      </c>
      <c r="U3864" t="s">
        <v>14807</v>
      </c>
      <c r="V3864" t="b">
        <v>0</v>
      </c>
      <c r="W3864" t="s">
        <v>265</v>
      </c>
      <c r="X3864">
        <v>0</v>
      </c>
      <c r="Y3864" t="s">
        <v>265</v>
      </c>
      <c r="Z3864" t="s">
        <v>265</v>
      </c>
      <c r="AA3864" t="s">
        <v>265</v>
      </c>
      <c r="AB3864" t="s">
        <v>265</v>
      </c>
      <c r="AC3864" t="s">
        <v>265</v>
      </c>
      <c r="AD3864" t="s">
        <v>265</v>
      </c>
      <c r="AE3864" t="s">
        <v>265</v>
      </c>
      <c r="AF3864" t="s">
        <v>10873</v>
      </c>
      <c r="AG3864" t="s">
        <v>265</v>
      </c>
      <c r="AH3864" t="s">
        <v>265</v>
      </c>
      <c r="AI3864" t="s">
        <v>265</v>
      </c>
      <c r="AJ3864" t="s">
        <v>265</v>
      </c>
      <c r="AL3864" t="str">
        <f>IF(Sudan_News12[[#This Row],[relevancy_classification_english]]="Relevant","مناسب",IF(Sudan_News12[[#This Row],[relevancy_classification_english]]="Relevant","عَرَضِيّ",""))</f>
        <v/>
      </c>
      <c r="AN3864" t="str">
        <f>IF(Sudan_News12[[#This Row],[sentiment_analysis_english]]="Negative","سلبي",IF(Sudan_News12[[#This Row],[sentiment_analysis_english]]="Neutral","حيادي",IF(Sudan_News12[[#This Row],[sentiment_analysis_english]]="Positive","إيجابي","")))</f>
        <v/>
      </c>
      <c r="AO3864" t="e">
        <f>INDEX(TextClassificationList[],MATCH(Sudan_News12[[#This Row],[text_classification_arabic]],TextClassificationList[text_classification_arabic],0),1)</f>
        <v>#N/A</v>
      </c>
      <c r="AQ3864" t="e">
        <f>INDEX(TextClassificationList[],MATCH(Sudan_News12[[#This Row],[text_classification_arabic2]],TextClassificationList[text_classification_arabic],0),1)</f>
        <v>#N/A</v>
      </c>
      <c r="AS3864" t="e">
        <f>INDEX(TextClassificationList[],MATCH(Sudan_News12[[#This Row],[text_classification_arabic3]],TextClassificationList[text_classification_arabic],0),1)</f>
        <v>#N/A</v>
      </c>
      <c r="AU3864" t="e">
        <f>INDEX(TextClassificationList[],MATCH(Sudan_News12[[#This Row],[text_classification_arabic4]],TextClassificationList[text_classification_arabic],0),1)</f>
        <v>#N/A</v>
      </c>
      <c r="AW3864" t="e">
        <f>INDEX(TextClassificationList[],MATCH(Sudan_News12[[#This Row],[text_classification_arabic5]],TextClassificationList[text_classification_arabic],0),1)</f>
        <v>#N/A</v>
      </c>
    </row>
    <row r="3865" spans="1:49" x14ac:dyDescent="0.2">
      <c r="A3865">
        <v>1.2072212637243638E+18</v>
      </c>
      <c r="B3865">
        <v>1.2069899800668938E+18</v>
      </c>
      <c r="C3865" t="s">
        <v>14808</v>
      </c>
      <c r="D3865" s="1">
        <v>43817</v>
      </c>
      <c r="E3865" s="2">
        <v>0.4508449074074074</v>
      </c>
      <c r="F3865">
        <v>200</v>
      </c>
      <c r="G3865">
        <v>1889611729</v>
      </c>
      <c r="H3865" t="s">
        <v>354</v>
      </c>
      <c r="I3865" t="s">
        <v>355</v>
      </c>
      <c r="J3865" t="s">
        <v>265</v>
      </c>
      <c r="K3865" t="s">
        <v>14809</v>
      </c>
      <c r="L3865" t="s">
        <v>266</v>
      </c>
      <c r="M3865" t="s">
        <v>267</v>
      </c>
      <c r="N3865" t="s">
        <v>267</v>
      </c>
      <c r="O3865" t="s">
        <v>267</v>
      </c>
      <c r="P3865">
        <v>1</v>
      </c>
      <c r="Q3865">
        <v>0</v>
      </c>
      <c r="R3865">
        <v>1</v>
      </c>
      <c r="S3865" t="s">
        <v>267</v>
      </c>
      <c r="T3865" t="s">
        <v>267</v>
      </c>
      <c r="U3865" t="s">
        <v>14810</v>
      </c>
      <c r="V3865" t="b">
        <v>0</v>
      </c>
      <c r="W3865" t="s">
        <v>265</v>
      </c>
      <c r="X3865">
        <v>0</v>
      </c>
      <c r="Y3865" t="s">
        <v>265</v>
      </c>
      <c r="Z3865" t="s">
        <v>265</v>
      </c>
      <c r="AA3865" t="s">
        <v>265</v>
      </c>
      <c r="AB3865" t="s">
        <v>265</v>
      </c>
      <c r="AC3865" t="s">
        <v>265</v>
      </c>
      <c r="AD3865" t="s">
        <v>265</v>
      </c>
      <c r="AE3865" t="s">
        <v>265</v>
      </c>
      <c r="AF3865" t="s">
        <v>14811</v>
      </c>
      <c r="AG3865" t="s">
        <v>265</v>
      </c>
      <c r="AH3865" t="s">
        <v>265</v>
      </c>
      <c r="AI3865" t="s">
        <v>265</v>
      </c>
      <c r="AJ3865" t="s">
        <v>265</v>
      </c>
      <c r="AL3865" t="str">
        <f>IF(Sudan_News12[[#This Row],[relevancy_classification_english]]="Relevant","مناسب",IF(Sudan_News12[[#This Row],[relevancy_classification_english]]="Relevant","عَرَضِيّ",""))</f>
        <v/>
      </c>
      <c r="AN3865" t="str">
        <f>IF(Sudan_News12[[#This Row],[sentiment_analysis_english]]="Negative","سلبي",IF(Sudan_News12[[#This Row],[sentiment_analysis_english]]="Neutral","حيادي",IF(Sudan_News12[[#This Row],[sentiment_analysis_english]]="Positive","إيجابي","")))</f>
        <v/>
      </c>
      <c r="AO3865" t="e">
        <f>INDEX(TextClassificationList[],MATCH(Sudan_News12[[#This Row],[text_classification_arabic]],TextClassificationList[text_classification_arabic],0),1)</f>
        <v>#N/A</v>
      </c>
      <c r="AQ3865" t="e">
        <f>INDEX(TextClassificationList[],MATCH(Sudan_News12[[#This Row],[text_classification_arabic2]],TextClassificationList[text_classification_arabic],0),1)</f>
        <v>#N/A</v>
      </c>
      <c r="AS3865" t="e">
        <f>INDEX(TextClassificationList[],MATCH(Sudan_News12[[#This Row],[text_classification_arabic3]],TextClassificationList[text_classification_arabic],0),1)</f>
        <v>#N/A</v>
      </c>
      <c r="AU3865" t="e">
        <f>INDEX(TextClassificationList[],MATCH(Sudan_News12[[#This Row],[text_classification_arabic4]],TextClassificationList[text_classification_arabic],0),1)</f>
        <v>#N/A</v>
      </c>
      <c r="AW3865" t="e">
        <f>INDEX(TextClassificationList[],MATCH(Sudan_News12[[#This Row],[text_classification_arabic5]],TextClassificationList[text_classification_arabic],0),1)</f>
        <v>#N/A</v>
      </c>
    </row>
    <row r="3866" spans="1:49" x14ac:dyDescent="0.2">
      <c r="A3866">
        <v>1.2072037611160699E+18</v>
      </c>
      <c r="B3866">
        <v>1.2072037611160699E+18</v>
      </c>
      <c r="C3866" t="s">
        <v>14812</v>
      </c>
      <c r="D3866" s="1">
        <v>43817</v>
      </c>
      <c r="E3866" s="2">
        <v>0.40254629629629629</v>
      </c>
      <c r="F3866">
        <v>200</v>
      </c>
      <c r="G3866">
        <v>1889611729</v>
      </c>
      <c r="H3866" t="s">
        <v>354</v>
      </c>
      <c r="I3866" t="s">
        <v>355</v>
      </c>
      <c r="J3866" t="s">
        <v>265</v>
      </c>
      <c r="K3866" t="s">
        <v>14813</v>
      </c>
      <c r="L3866" t="s">
        <v>266</v>
      </c>
      <c r="M3866" t="s">
        <v>267</v>
      </c>
      <c r="N3866" t="s">
        <v>267</v>
      </c>
      <c r="O3866" t="s">
        <v>267</v>
      </c>
      <c r="P3866">
        <v>0</v>
      </c>
      <c r="Q3866">
        <v>0</v>
      </c>
      <c r="R3866">
        <v>1</v>
      </c>
      <c r="S3866" t="s">
        <v>267</v>
      </c>
      <c r="T3866" t="s">
        <v>267</v>
      </c>
      <c r="U3866" t="s">
        <v>14814</v>
      </c>
      <c r="V3866" t="b">
        <v>0</v>
      </c>
      <c r="W3866" t="s">
        <v>265</v>
      </c>
      <c r="X3866">
        <v>0</v>
      </c>
      <c r="Y3866" t="s">
        <v>265</v>
      </c>
      <c r="Z3866" t="s">
        <v>265</v>
      </c>
      <c r="AA3866" t="s">
        <v>265</v>
      </c>
      <c r="AB3866" t="s">
        <v>265</v>
      </c>
      <c r="AC3866" t="s">
        <v>265</v>
      </c>
      <c r="AD3866" t="s">
        <v>265</v>
      </c>
      <c r="AE3866" t="s">
        <v>265</v>
      </c>
      <c r="AF3866" t="s">
        <v>267</v>
      </c>
      <c r="AG3866" t="s">
        <v>265</v>
      </c>
      <c r="AH3866" t="s">
        <v>265</v>
      </c>
      <c r="AI3866" t="s">
        <v>265</v>
      </c>
      <c r="AJ3866" t="s">
        <v>265</v>
      </c>
      <c r="AL3866" t="str">
        <f>IF(Sudan_News12[[#This Row],[relevancy_classification_english]]="Relevant","مناسب",IF(Sudan_News12[[#This Row],[relevancy_classification_english]]="Relevant","عَرَضِيّ",""))</f>
        <v/>
      </c>
      <c r="AN3866" t="str">
        <f>IF(Sudan_News12[[#This Row],[sentiment_analysis_english]]="Negative","سلبي",IF(Sudan_News12[[#This Row],[sentiment_analysis_english]]="Neutral","حيادي",IF(Sudan_News12[[#This Row],[sentiment_analysis_english]]="Positive","إيجابي","")))</f>
        <v/>
      </c>
      <c r="AO3866" t="e">
        <f>INDEX(TextClassificationList[],MATCH(Sudan_News12[[#This Row],[text_classification_arabic]],TextClassificationList[text_classification_arabic],0),1)</f>
        <v>#N/A</v>
      </c>
      <c r="AQ3866" t="e">
        <f>INDEX(TextClassificationList[],MATCH(Sudan_News12[[#This Row],[text_classification_arabic2]],TextClassificationList[text_classification_arabic],0),1)</f>
        <v>#N/A</v>
      </c>
      <c r="AS3866" t="e">
        <f>INDEX(TextClassificationList[],MATCH(Sudan_News12[[#This Row],[text_classification_arabic3]],TextClassificationList[text_classification_arabic],0),1)</f>
        <v>#N/A</v>
      </c>
      <c r="AU3866" t="e">
        <f>INDEX(TextClassificationList[],MATCH(Sudan_News12[[#This Row],[text_classification_arabic4]],TextClassificationList[text_classification_arabic],0),1)</f>
        <v>#N/A</v>
      </c>
      <c r="AW3866" t="e">
        <f>INDEX(TextClassificationList[],MATCH(Sudan_News12[[#This Row],[text_classification_arabic5]],TextClassificationList[text_classification_arabic],0),1)</f>
        <v>#N/A</v>
      </c>
    </row>
    <row r="3867" spans="1:49" x14ac:dyDescent="0.2">
      <c r="A3867">
        <v>1.2071859036319089E+18</v>
      </c>
      <c r="B3867">
        <v>1.2071859036319089E+18</v>
      </c>
      <c r="C3867" t="s">
        <v>14815</v>
      </c>
      <c r="D3867" s="1">
        <v>43817</v>
      </c>
      <c r="E3867" s="2">
        <v>0.35326388888888888</v>
      </c>
      <c r="F3867">
        <v>200</v>
      </c>
      <c r="G3867">
        <v>1889611729</v>
      </c>
      <c r="H3867" t="s">
        <v>354</v>
      </c>
      <c r="I3867" t="s">
        <v>355</v>
      </c>
      <c r="J3867" t="s">
        <v>265</v>
      </c>
      <c r="K3867" t="s">
        <v>14816</v>
      </c>
      <c r="L3867" t="s">
        <v>266</v>
      </c>
      <c r="M3867" t="s">
        <v>267</v>
      </c>
      <c r="N3867" t="s">
        <v>267</v>
      </c>
      <c r="O3867" t="s">
        <v>267</v>
      </c>
      <c r="P3867">
        <v>0</v>
      </c>
      <c r="Q3867">
        <v>0</v>
      </c>
      <c r="R3867">
        <v>0</v>
      </c>
      <c r="S3867" t="s">
        <v>14318</v>
      </c>
      <c r="T3867" t="s">
        <v>267</v>
      </c>
      <c r="U3867" t="s">
        <v>14817</v>
      </c>
      <c r="V3867" t="b">
        <v>0</v>
      </c>
      <c r="W3867" t="s">
        <v>265</v>
      </c>
      <c r="X3867">
        <v>0</v>
      </c>
      <c r="Y3867" t="s">
        <v>265</v>
      </c>
      <c r="Z3867" t="s">
        <v>265</v>
      </c>
      <c r="AA3867" t="s">
        <v>265</v>
      </c>
      <c r="AB3867" t="s">
        <v>265</v>
      </c>
      <c r="AC3867" t="s">
        <v>265</v>
      </c>
      <c r="AD3867" t="s">
        <v>265</v>
      </c>
      <c r="AE3867" t="s">
        <v>265</v>
      </c>
      <c r="AF3867" t="s">
        <v>267</v>
      </c>
      <c r="AG3867" t="s">
        <v>265</v>
      </c>
      <c r="AH3867" t="s">
        <v>265</v>
      </c>
      <c r="AI3867" t="s">
        <v>265</v>
      </c>
      <c r="AJ3867" t="s">
        <v>265</v>
      </c>
      <c r="AL3867" t="str">
        <f>IF(Sudan_News12[[#This Row],[relevancy_classification_english]]="Relevant","مناسب",IF(Sudan_News12[[#This Row],[relevancy_classification_english]]="Relevant","عَرَضِيّ",""))</f>
        <v/>
      </c>
      <c r="AN3867" t="str">
        <f>IF(Sudan_News12[[#This Row],[sentiment_analysis_english]]="Negative","سلبي",IF(Sudan_News12[[#This Row],[sentiment_analysis_english]]="Neutral","حيادي",IF(Sudan_News12[[#This Row],[sentiment_analysis_english]]="Positive","إيجابي","")))</f>
        <v/>
      </c>
      <c r="AO3867" t="e">
        <f>INDEX(TextClassificationList[],MATCH(Sudan_News12[[#This Row],[text_classification_arabic]],TextClassificationList[text_classification_arabic],0),1)</f>
        <v>#N/A</v>
      </c>
      <c r="AQ3867" t="e">
        <f>INDEX(TextClassificationList[],MATCH(Sudan_News12[[#This Row],[text_classification_arabic2]],TextClassificationList[text_classification_arabic],0),1)</f>
        <v>#N/A</v>
      </c>
      <c r="AS3867" t="e">
        <f>INDEX(TextClassificationList[],MATCH(Sudan_News12[[#This Row],[text_classification_arabic3]],TextClassificationList[text_classification_arabic],0),1)</f>
        <v>#N/A</v>
      </c>
      <c r="AU3867" t="e">
        <f>INDEX(TextClassificationList[],MATCH(Sudan_News12[[#This Row],[text_classification_arabic4]],TextClassificationList[text_classification_arabic],0),1)</f>
        <v>#N/A</v>
      </c>
      <c r="AW3867" t="e">
        <f>INDEX(TextClassificationList[],MATCH(Sudan_News12[[#This Row],[text_classification_arabic5]],TextClassificationList[text_classification_arabic],0),1)</f>
        <v>#N/A</v>
      </c>
    </row>
    <row r="3868" spans="1:49" x14ac:dyDescent="0.2">
      <c r="A3868">
        <v>1.2070292722732114E+18</v>
      </c>
      <c r="B3868">
        <v>1.2070292722732114E+18</v>
      </c>
      <c r="C3868" t="s">
        <v>14818</v>
      </c>
      <c r="D3868" s="1">
        <v>43816</v>
      </c>
      <c r="E3868" s="2">
        <v>0.92104166666666665</v>
      </c>
      <c r="F3868">
        <v>200</v>
      </c>
      <c r="G3868">
        <v>1889611729</v>
      </c>
      <c r="H3868" t="s">
        <v>354</v>
      </c>
      <c r="I3868" t="s">
        <v>355</v>
      </c>
      <c r="J3868" t="s">
        <v>265</v>
      </c>
      <c r="K3868" t="s">
        <v>14819</v>
      </c>
      <c r="L3868" t="s">
        <v>266</v>
      </c>
      <c r="M3868" t="s">
        <v>267</v>
      </c>
      <c r="N3868" t="s">
        <v>267</v>
      </c>
      <c r="O3868" t="s">
        <v>267</v>
      </c>
      <c r="P3868">
        <v>0</v>
      </c>
      <c r="Q3868">
        <v>0</v>
      </c>
      <c r="R3868">
        <v>2</v>
      </c>
      <c r="S3868" t="s">
        <v>267</v>
      </c>
      <c r="T3868" t="s">
        <v>267</v>
      </c>
      <c r="U3868" t="s">
        <v>14820</v>
      </c>
      <c r="V3868" t="b">
        <v>0</v>
      </c>
      <c r="W3868" t="s">
        <v>265</v>
      </c>
      <c r="X3868">
        <v>0</v>
      </c>
      <c r="Y3868" t="s">
        <v>265</v>
      </c>
      <c r="Z3868" t="s">
        <v>265</v>
      </c>
      <c r="AA3868" t="s">
        <v>265</v>
      </c>
      <c r="AB3868" t="s">
        <v>265</v>
      </c>
      <c r="AC3868" t="s">
        <v>265</v>
      </c>
      <c r="AD3868" t="s">
        <v>265</v>
      </c>
      <c r="AE3868" t="s">
        <v>265</v>
      </c>
      <c r="AF3868" t="s">
        <v>267</v>
      </c>
      <c r="AG3868" t="s">
        <v>265</v>
      </c>
      <c r="AH3868" t="s">
        <v>265</v>
      </c>
      <c r="AI3868" t="s">
        <v>265</v>
      </c>
      <c r="AJ3868" t="s">
        <v>265</v>
      </c>
      <c r="AL3868" t="str">
        <f>IF(Sudan_News12[[#This Row],[relevancy_classification_english]]="Relevant","مناسب",IF(Sudan_News12[[#This Row],[relevancy_classification_english]]="Relevant","عَرَضِيّ",""))</f>
        <v/>
      </c>
      <c r="AN3868" t="str">
        <f>IF(Sudan_News12[[#This Row],[sentiment_analysis_english]]="Negative","سلبي",IF(Sudan_News12[[#This Row],[sentiment_analysis_english]]="Neutral","حيادي",IF(Sudan_News12[[#This Row],[sentiment_analysis_english]]="Positive","إيجابي","")))</f>
        <v/>
      </c>
      <c r="AO3868" t="e">
        <f>INDEX(TextClassificationList[],MATCH(Sudan_News12[[#This Row],[text_classification_arabic]],TextClassificationList[text_classification_arabic],0),1)</f>
        <v>#N/A</v>
      </c>
      <c r="AQ3868" t="e">
        <f>INDEX(TextClassificationList[],MATCH(Sudan_News12[[#This Row],[text_classification_arabic2]],TextClassificationList[text_classification_arabic],0),1)</f>
        <v>#N/A</v>
      </c>
      <c r="AS3868" t="e">
        <f>INDEX(TextClassificationList[],MATCH(Sudan_News12[[#This Row],[text_classification_arabic3]],TextClassificationList[text_classification_arabic],0),1)</f>
        <v>#N/A</v>
      </c>
      <c r="AU3868" t="e">
        <f>INDEX(TextClassificationList[],MATCH(Sudan_News12[[#This Row],[text_classification_arabic4]],TextClassificationList[text_classification_arabic],0),1)</f>
        <v>#N/A</v>
      </c>
      <c r="AW3868" t="e">
        <f>INDEX(TextClassificationList[],MATCH(Sudan_News12[[#This Row],[text_classification_arabic5]],TextClassificationList[text_classification_arabic],0),1)</f>
        <v>#N/A</v>
      </c>
    </row>
    <row r="3869" spans="1:49" x14ac:dyDescent="0.2">
      <c r="A3869">
        <v>1.2068984108313928E+18</v>
      </c>
      <c r="B3869">
        <v>1.2068917690797793E+18</v>
      </c>
      <c r="C3869" t="s">
        <v>14821</v>
      </c>
      <c r="D3869" s="1">
        <v>43816</v>
      </c>
      <c r="E3869" s="2">
        <v>0.5599305555555556</v>
      </c>
      <c r="F3869">
        <v>200</v>
      </c>
      <c r="G3869">
        <v>1889611729</v>
      </c>
      <c r="H3869" t="s">
        <v>354</v>
      </c>
      <c r="I3869" t="s">
        <v>355</v>
      </c>
      <c r="J3869" t="s">
        <v>265</v>
      </c>
      <c r="K3869" t="s">
        <v>14822</v>
      </c>
      <c r="L3869" t="s">
        <v>314</v>
      </c>
      <c r="M3869" t="s">
        <v>267</v>
      </c>
      <c r="N3869" t="s">
        <v>267</v>
      </c>
      <c r="O3869" t="s">
        <v>267</v>
      </c>
      <c r="P3869">
        <v>0</v>
      </c>
      <c r="Q3869">
        <v>0</v>
      </c>
      <c r="R3869">
        <v>3</v>
      </c>
      <c r="S3869" t="s">
        <v>267</v>
      </c>
      <c r="T3869" t="s">
        <v>267</v>
      </c>
      <c r="U3869" t="s">
        <v>14823</v>
      </c>
      <c r="V3869" t="b">
        <v>0</v>
      </c>
      <c r="W3869" t="s">
        <v>265</v>
      </c>
      <c r="X3869">
        <v>0</v>
      </c>
      <c r="Y3869" t="s">
        <v>265</v>
      </c>
      <c r="Z3869" t="s">
        <v>265</v>
      </c>
      <c r="AA3869" t="s">
        <v>265</v>
      </c>
      <c r="AB3869" t="s">
        <v>265</v>
      </c>
      <c r="AC3869" t="s">
        <v>265</v>
      </c>
      <c r="AD3869" t="s">
        <v>265</v>
      </c>
      <c r="AE3869" t="s">
        <v>265</v>
      </c>
      <c r="AF3869" t="s">
        <v>14456</v>
      </c>
      <c r="AG3869" t="s">
        <v>265</v>
      </c>
      <c r="AH3869" t="s">
        <v>265</v>
      </c>
      <c r="AI3869" t="s">
        <v>265</v>
      </c>
      <c r="AJ3869" t="s">
        <v>265</v>
      </c>
      <c r="AL3869" t="str">
        <f>IF(Sudan_News12[[#This Row],[relevancy_classification_english]]="Relevant","مناسب",IF(Sudan_News12[[#This Row],[relevancy_classification_english]]="Relevant","عَرَضِيّ",""))</f>
        <v/>
      </c>
      <c r="AN3869" t="str">
        <f>IF(Sudan_News12[[#This Row],[sentiment_analysis_english]]="Negative","سلبي",IF(Sudan_News12[[#This Row],[sentiment_analysis_english]]="Neutral","حيادي",IF(Sudan_News12[[#This Row],[sentiment_analysis_english]]="Positive","إيجابي","")))</f>
        <v/>
      </c>
      <c r="AO3869" t="e">
        <f>INDEX(TextClassificationList[],MATCH(Sudan_News12[[#This Row],[text_classification_arabic]],TextClassificationList[text_classification_arabic],0),1)</f>
        <v>#N/A</v>
      </c>
      <c r="AQ3869" t="e">
        <f>INDEX(TextClassificationList[],MATCH(Sudan_News12[[#This Row],[text_classification_arabic2]],TextClassificationList[text_classification_arabic],0),1)</f>
        <v>#N/A</v>
      </c>
      <c r="AS3869" t="e">
        <f>INDEX(TextClassificationList[],MATCH(Sudan_News12[[#This Row],[text_classification_arabic3]],TextClassificationList[text_classification_arabic],0),1)</f>
        <v>#N/A</v>
      </c>
      <c r="AU3869" t="e">
        <f>INDEX(TextClassificationList[],MATCH(Sudan_News12[[#This Row],[text_classification_arabic4]],TextClassificationList[text_classification_arabic],0),1)</f>
        <v>#N/A</v>
      </c>
      <c r="AW3869" t="e">
        <f>INDEX(TextClassificationList[],MATCH(Sudan_News12[[#This Row],[text_classification_arabic5]],TextClassificationList[text_classification_arabic],0),1)</f>
        <v>#N/A</v>
      </c>
    </row>
    <row r="3870" spans="1:49" x14ac:dyDescent="0.2">
      <c r="A3870">
        <v>1.2068860507418378E+18</v>
      </c>
      <c r="B3870">
        <v>1.2068645121602724E+18</v>
      </c>
      <c r="C3870" t="s">
        <v>14824</v>
      </c>
      <c r="D3870" s="1">
        <v>43816</v>
      </c>
      <c r="E3870" s="2">
        <v>0.52583333333333337</v>
      </c>
      <c r="F3870">
        <v>200</v>
      </c>
      <c r="G3870">
        <v>1889611729</v>
      </c>
      <c r="H3870" t="s">
        <v>354</v>
      </c>
      <c r="I3870" t="s">
        <v>355</v>
      </c>
      <c r="J3870" t="s">
        <v>265</v>
      </c>
      <c r="K3870" t="s">
        <v>14825</v>
      </c>
      <c r="L3870" t="s">
        <v>266</v>
      </c>
      <c r="M3870" t="s">
        <v>267</v>
      </c>
      <c r="N3870" t="s">
        <v>267</v>
      </c>
      <c r="O3870" t="s">
        <v>267</v>
      </c>
      <c r="P3870">
        <v>0</v>
      </c>
      <c r="Q3870">
        <v>0</v>
      </c>
      <c r="R3870">
        <v>0</v>
      </c>
      <c r="S3870" t="s">
        <v>267</v>
      </c>
      <c r="T3870" t="s">
        <v>267</v>
      </c>
      <c r="U3870" t="s">
        <v>14826</v>
      </c>
      <c r="V3870" t="b">
        <v>0</v>
      </c>
      <c r="W3870" t="s">
        <v>265</v>
      </c>
      <c r="X3870">
        <v>0</v>
      </c>
      <c r="Y3870" t="s">
        <v>265</v>
      </c>
      <c r="Z3870" t="s">
        <v>265</v>
      </c>
      <c r="AA3870" t="s">
        <v>265</v>
      </c>
      <c r="AB3870" t="s">
        <v>265</v>
      </c>
      <c r="AC3870" t="s">
        <v>265</v>
      </c>
      <c r="AD3870" t="s">
        <v>265</v>
      </c>
      <c r="AE3870" t="s">
        <v>265</v>
      </c>
      <c r="AF3870" t="s">
        <v>10226</v>
      </c>
      <c r="AG3870" t="s">
        <v>265</v>
      </c>
      <c r="AH3870" t="s">
        <v>265</v>
      </c>
      <c r="AI3870" t="s">
        <v>265</v>
      </c>
      <c r="AJ3870" t="s">
        <v>265</v>
      </c>
      <c r="AL3870" t="str">
        <f>IF(Sudan_News12[[#This Row],[relevancy_classification_english]]="Relevant","مناسب",IF(Sudan_News12[[#This Row],[relevancy_classification_english]]="Relevant","عَرَضِيّ",""))</f>
        <v/>
      </c>
      <c r="AN3870" t="str">
        <f>IF(Sudan_News12[[#This Row],[sentiment_analysis_english]]="Negative","سلبي",IF(Sudan_News12[[#This Row],[sentiment_analysis_english]]="Neutral","حيادي",IF(Sudan_News12[[#This Row],[sentiment_analysis_english]]="Positive","إيجابي","")))</f>
        <v/>
      </c>
      <c r="AO3870" t="e">
        <f>INDEX(TextClassificationList[],MATCH(Sudan_News12[[#This Row],[text_classification_arabic]],TextClassificationList[text_classification_arabic],0),1)</f>
        <v>#N/A</v>
      </c>
      <c r="AQ3870" t="e">
        <f>INDEX(TextClassificationList[],MATCH(Sudan_News12[[#This Row],[text_classification_arabic2]],TextClassificationList[text_classification_arabic],0),1)</f>
        <v>#N/A</v>
      </c>
      <c r="AS3870" t="e">
        <f>INDEX(TextClassificationList[],MATCH(Sudan_News12[[#This Row],[text_classification_arabic3]],TextClassificationList[text_classification_arabic],0),1)</f>
        <v>#N/A</v>
      </c>
      <c r="AU3870" t="e">
        <f>INDEX(TextClassificationList[],MATCH(Sudan_News12[[#This Row],[text_classification_arabic4]],TextClassificationList[text_classification_arabic],0),1)</f>
        <v>#N/A</v>
      </c>
      <c r="AW3870" t="e">
        <f>INDEX(TextClassificationList[],MATCH(Sudan_News12[[#This Row],[text_classification_arabic5]],TextClassificationList[text_classification_arabic],0),1)</f>
        <v>#N/A</v>
      </c>
    </row>
    <row r="3871" spans="1:49" x14ac:dyDescent="0.2">
      <c r="A3871">
        <v>1.2065071167663841E+18</v>
      </c>
      <c r="B3871">
        <v>1.2065071167663841E+18</v>
      </c>
      <c r="C3871" t="s">
        <v>14827</v>
      </c>
      <c r="D3871" s="1">
        <v>43815</v>
      </c>
      <c r="E3871" s="2">
        <v>0.48017361111111112</v>
      </c>
      <c r="F3871">
        <v>200</v>
      </c>
      <c r="G3871">
        <v>1889611729</v>
      </c>
      <c r="H3871" t="s">
        <v>354</v>
      </c>
      <c r="I3871" t="s">
        <v>355</v>
      </c>
      <c r="J3871" t="s">
        <v>265</v>
      </c>
      <c r="K3871" t="s">
        <v>14828</v>
      </c>
      <c r="L3871" t="s">
        <v>266</v>
      </c>
      <c r="M3871" t="s">
        <v>267</v>
      </c>
      <c r="N3871" t="s">
        <v>267</v>
      </c>
      <c r="O3871" t="s">
        <v>14829</v>
      </c>
      <c r="P3871">
        <v>0</v>
      </c>
      <c r="Q3871">
        <v>0</v>
      </c>
      <c r="R3871">
        <v>2</v>
      </c>
      <c r="S3871" t="s">
        <v>267</v>
      </c>
      <c r="T3871" t="s">
        <v>267</v>
      </c>
      <c r="U3871" t="s">
        <v>14830</v>
      </c>
      <c r="V3871" t="b">
        <v>0</v>
      </c>
      <c r="W3871" t="s">
        <v>265</v>
      </c>
      <c r="X3871">
        <v>1</v>
      </c>
      <c r="Y3871" t="s">
        <v>14831</v>
      </c>
      <c r="Z3871" t="s">
        <v>265</v>
      </c>
      <c r="AA3871" t="s">
        <v>265</v>
      </c>
      <c r="AB3871" t="s">
        <v>265</v>
      </c>
      <c r="AC3871" t="s">
        <v>265</v>
      </c>
      <c r="AD3871" t="s">
        <v>265</v>
      </c>
      <c r="AE3871" t="s">
        <v>265</v>
      </c>
      <c r="AF3871" t="s">
        <v>267</v>
      </c>
      <c r="AG3871" t="s">
        <v>265</v>
      </c>
      <c r="AH3871" t="s">
        <v>265</v>
      </c>
      <c r="AI3871" t="s">
        <v>265</v>
      </c>
      <c r="AJ3871" t="s">
        <v>265</v>
      </c>
      <c r="AL3871" t="str">
        <f>IF(Sudan_News12[[#This Row],[relevancy_classification_english]]="Relevant","مناسب",IF(Sudan_News12[[#This Row],[relevancy_classification_english]]="Relevant","عَرَضِيّ",""))</f>
        <v/>
      </c>
      <c r="AN3871" t="str">
        <f>IF(Sudan_News12[[#This Row],[sentiment_analysis_english]]="Negative","سلبي",IF(Sudan_News12[[#This Row],[sentiment_analysis_english]]="Neutral","حيادي",IF(Sudan_News12[[#This Row],[sentiment_analysis_english]]="Positive","إيجابي","")))</f>
        <v/>
      </c>
      <c r="AO3871" t="e">
        <f>INDEX(TextClassificationList[],MATCH(Sudan_News12[[#This Row],[text_classification_arabic]],TextClassificationList[text_classification_arabic],0),1)</f>
        <v>#N/A</v>
      </c>
      <c r="AQ3871" t="e">
        <f>INDEX(TextClassificationList[],MATCH(Sudan_News12[[#This Row],[text_classification_arabic2]],TextClassificationList[text_classification_arabic],0),1)</f>
        <v>#N/A</v>
      </c>
      <c r="AS3871" t="e">
        <f>INDEX(TextClassificationList[],MATCH(Sudan_News12[[#This Row],[text_classification_arabic3]],TextClassificationList[text_classification_arabic],0),1)</f>
        <v>#N/A</v>
      </c>
      <c r="AU3871" t="e">
        <f>INDEX(TextClassificationList[],MATCH(Sudan_News12[[#This Row],[text_classification_arabic4]],TextClassificationList[text_classification_arabic],0),1)</f>
        <v>#N/A</v>
      </c>
      <c r="AW3871" t="e">
        <f>INDEX(TextClassificationList[],MATCH(Sudan_News12[[#This Row],[text_classification_arabic5]],TextClassificationList[text_classification_arabic],0),1)</f>
        <v>#N/A</v>
      </c>
    </row>
    <row r="3872" spans="1:49" x14ac:dyDescent="0.2">
      <c r="A3872">
        <v>1.2061093251246121E+18</v>
      </c>
      <c r="B3872">
        <v>1.2061093251246121E+18</v>
      </c>
      <c r="C3872" t="s">
        <v>14832</v>
      </c>
      <c r="D3872" s="1">
        <v>43814</v>
      </c>
      <c r="E3872" s="2">
        <v>0.38247685185185187</v>
      </c>
      <c r="F3872">
        <v>200</v>
      </c>
      <c r="G3872">
        <v>1889611729</v>
      </c>
      <c r="H3872" t="s">
        <v>354</v>
      </c>
      <c r="I3872" t="s">
        <v>355</v>
      </c>
      <c r="J3872" t="s">
        <v>265</v>
      </c>
      <c r="K3872" t="s">
        <v>14833</v>
      </c>
      <c r="L3872" t="s">
        <v>266</v>
      </c>
      <c r="M3872" t="s">
        <v>267</v>
      </c>
      <c r="N3872" t="s">
        <v>267</v>
      </c>
      <c r="O3872" t="s">
        <v>267</v>
      </c>
      <c r="P3872">
        <v>0</v>
      </c>
      <c r="Q3872">
        <v>0</v>
      </c>
      <c r="R3872">
        <v>0</v>
      </c>
      <c r="S3872" t="s">
        <v>14834</v>
      </c>
      <c r="T3872" t="s">
        <v>267</v>
      </c>
      <c r="U3872" t="s">
        <v>14835</v>
      </c>
      <c r="V3872" t="b">
        <v>0</v>
      </c>
      <c r="W3872" t="s">
        <v>265</v>
      </c>
      <c r="X3872">
        <v>0</v>
      </c>
      <c r="Y3872" t="s">
        <v>265</v>
      </c>
      <c r="Z3872" t="s">
        <v>265</v>
      </c>
      <c r="AA3872" t="s">
        <v>265</v>
      </c>
      <c r="AB3872" t="s">
        <v>265</v>
      </c>
      <c r="AC3872" t="s">
        <v>265</v>
      </c>
      <c r="AD3872" t="s">
        <v>265</v>
      </c>
      <c r="AE3872" t="s">
        <v>265</v>
      </c>
      <c r="AF3872" t="s">
        <v>267</v>
      </c>
      <c r="AG3872" t="s">
        <v>265</v>
      </c>
      <c r="AH3872" t="s">
        <v>265</v>
      </c>
      <c r="AI3872" t="s">
        <v>265</v>
      </c>
      <c r="AJ3872" t="s">
        <v>265</v>
      </c>
      <c r="AL3872" t="str">
        <f>IF(Sudan_News12[[#This Row],[relevancy_classification_english]]="Relevant","مناسب",IF(Sudan_News12[[#This Row],[relevancy_classification_english]]="Relevant","عَرَضِيّ",""))</f>
        <v/>
      </c>
      <c r="AN3872" t="str">
        <f>IF(Sudan_News12[[#This Row],[sentiment_analysis_english]]="Negative","سلبي",IF(Sudan_News12[[#This Row],[sentiment_analysis_english]]="Neutral","حيادي",IF(Sudan_News12[[#This Row],[sentiment_analysis_english]]="Positive","إيجابي","")))</f>
        <v/>
      </c>
      <c r="AO3872" t="e">
        <f>INDEX(TextClassificationList[],MATCH(Sudan_News12[[#This Row],[text_classification_arabic]],TextClassificationList[text_classification_arabic],0),1)</f>
        <v>#N/A</v>
      </c>
      <c r="AQ3872" t="e">
        <f>INDEX(TextClassificationList[],MATCH(Sudan_News12[[#This Row],[text_classification_arabic2]],TextClassificationList[text_classification_arabic],0),1)</f>
        <v>#N/A</v>
      </c>
      <c r="AS3872" t="e">
        <f>INDEX(TextClassificationList[],MATCH(Sudan_News12[[#This Row],[text_classification_arabic3]],TextClassificationList[text_classification_arabic],0),1)</f>
        <v>#N/A</v>
      </c>
      <c r="AU3872" t="e">
        <f>INDEX(TextClassificationList[],MATCH(Sudan_News12[[#This Row],[text_classification_arabic4]],TextClassificationList[text_classification_arabic],0),1)</f>
        <v>#N/A</v>
      </c>
      <c r="AW3872" t="e">
        <f>INDEX(TextClassificationList[],MATCH(Sudan_News12[[#This Row],[text_classification_arabic5]],TextClassificationList[text_classification_arabic],0),1)</f>
        <v>#N/A</v>
      </c>
    </row>
    <row r="3873" spans="1:49" x14ac:dyDescent="0.2">
      <c r="A3873">
        <v>1.2061085993170944E+18</v>
      </c>
      <c r="B3873">
        <v>1.2061085993170944E+18</v>
      </c>
      <c r="C3873" t="s">
        <v>14836</v>
      </c>
      <c r="D3873" s="1">
        <v>43814</v>
      </c>
      <c r="E3873" s="2">
        <v>0.38047453703703704</v>
      </c>
      <c r="F3873">
        <v>200</v>
      </c>
      <c r="G3873">
        <v>1889611729</v>
      </c>
      <c r="H3873" t="s">
        <v>354</v>
      </c>
      <c r="I3873" t="s">
        <v>355</v>
      </c>
      <c r="J3873" t="s">
        <v>265</v>
      </c>
      <c r="K3873" t="s">
        <v>14837</v>
      </c>
      <c r="L3873" t="s">
        <v>266</v>
      </c>
      <c r="M3873" t="s">
        <v>267</v>
      </c>
      <c r="N3873" t="s">
        <v>267</v>
      </c>
      <c r="O3873" t="s">
        <v>267</v>
      </c>
      <c r="P3873">
        <v>0</v>
      </c>
      <c r="Q3873">
        <v>0</v>
      </c>
      <c r="R3873">
        <v>0</v>
      </c>
      <c r="S3873" t="s">
        <v>14838</v>
      </c>
      <c r="T3873" t="s">
        <v>267</v>
      </c>
      <c r="U3873" t="s">
        <v>14839</v>
      </c>
      <c r="V3873" t="b">
        <v>0</v>
      </c>
      <c r="W3873" t="s">
        <v>265</v>
      </c>
      <c r="X3873">
        <v>0</v>
      </c>
      <c r="Y3873" t="s">
        <v>265</v>
      </c>
      <c r="Z3873" t="s">
        <v>265</v>
      </c>
      <c r="AA3873" t="s">
        <v>265</v>
      </c>
      <c r="AB3873" t="s">
        <v>265</v>
      </c>
      <c r="AC3873" t="s">
        <v>265</v>
      </c>
      <c r="AD3873" t="s">
        <v>265</v>
      </c>
      <c r="AE3873" t="s">
        <v>265</v>
      </c>
      <c r="AF3873" t="s">
        <v>267</v>
      </c>
      <c r="AG3873" t="s">
        <v>265</v>
      </c>
      <c r="AH3873" t="s">
        <v>265</v>
      </c>
      <c r="AI3873" t="s">
        <v>265</v>
      </c>
      <c r="AJ3873" t="s">
        <v>265</v>
      </c>
      <c r="AL3873" t="str">
        <f>IF(Sudan_News12[[#This Row],[relevancy_classification_english]]="Relevant","مناسب",IF(Sudan_News12[[#This Row],[relevancy_classification_english]]="Relevant","عَرَضِيّ",""))</f>
        <v/>
      </c>
      <c r="AN3873" t="str">
        <f>IF(Sudan_News12[[#This Row],[sentiment_analysis_english]]="Negative","سلبي",IF(Sudan_News12[[#This Row],[sentiment_analysis_english]]="Neutral","حيادي",IF(Sudan_News12[[#This Row],[sentiment_analysis_english]]="Positive","إيجابي","")))</f>
        <v/>
      </c>
      <c r="AO3873" t="e">
        <f>INDEX(TextClassificationList[],MATCH(Sudan_News12[[#This Row],[text_classification_arabic]],TextClassificationList[text_classification_arabic],0),1)</f>
        <v>#N/A</v>
      </c>
      <c r="AQ3873" t="e">
        <f>INDEX(TextClassificationList[],MATCH(Sudan_News12[[#This Row],[text_classification_arabic2]],TextClassificationList[text_classification_arabic],0),1)</f>
        <v>#N/A</v>
      </c>
      <c r="AS3873" t="e">
        <f>INDEX(TextClassificationList[],MATCH(Sudan_News12[[#This Row],[text_classification_arabic3]],TextClassificationList[text_classification_arabic],0),1)</f>
        <v>#N/A</v>
      </c>
      <c r="AU3873" t="e">
        <f>INDEX(TextClassificationList[],MATCH(Sudan_News12[[#This Row],[text_classification_arabic4]],TextClassificationList[text_classification_arabic],0),1)</f>
        <v>#N/A</v>
      </c>
      <c r="AW3873" t="e">
        <f>INDEX(TextClassificationList[],MATCH(Sudan_News12[[#This Row],[text_classification_arabic5]],TextClassificationList[text_classification_arabic],0),1)</f>
        <v>#N/A</v>
      </c>
    </row>
    <row r="3874" spans="1:49" x14ac:dyDescent="0.2">
      <c r="A3874">
        <v>1.2061081776679076E+18</v>
      </c>
      <c r="B3874">
        <v>1.2061081776679076E+18</v>
      </c>
      <c r="C3874" t="s">
        <v>14840</v>
      </c>
      <c r="D3874" s="1">
        <v>43814</v>
      </c>
      <c r="E3874" s="2">
        <v>0.37930555555555556</v>
      </c>
      <c r="F3874">
        <v>200</v>
      </c>
      <c r="G3874">
        <v>1889611729</v>
      </c>
      <c r="H3874" t="s">
        <v>354</v>
      </c>
      <c r="I3874" t="s">
        <v>355</v>
      </c>
      <c r="J3874" t="s">
        <v>265</v>
      </c>
      <c r="K3874" t="s">
        <v>14841</v>
      </c>
      <c r="L3874" t="s">
        <v>266</v>
      </c>
      <c r="M3874" t="s">
        <v>267</v>
      </c>
      <c r="N3874" t="s">
        <v>267</v>
      </c>
      <c r="O3874" t="s">
        <v>14842</v>
      </c>
      <c r="P3874">
        <v>0</v>
      </c>
      <c r="Q3874">
        <v>0</v>
      </c>
      <c r="R3874">
        <v>1</v>
      </c>
      <c r="S3874" t="s">
        <v>14843</v>
      </c>
      <c r="T3874" t="s">
        <v>267</v>
      </c>
      <c r="U3874" t="s">
        <v>14844</v>
      </c>
      <c r="V3874" t="b">
        <v>0</v>
      </c>
      <c r="W3874" t="s">
        <v>265</v>
      </c>
      <c r="X3874">
        <v>1</v>
      </c>
      <c r="Y3874" t="s">
        <v>14845</v>
      </c>
      <c r="Z3874" t="s">
        <v>265</v>
      </c>
      <c r="AA3874" t="s">
        <v>265</v>
      </c>
      <c r="AB3874" t="s">
        <v>265</v>
      </c>
      <c r="AC3874" t="s">
        <v>265</v>
      </c>
      <c r="AD3874" t="s">
        <v>265</v>
      </c>
      <c r="AE3874" t="s">
        <v>265</v>
      </c>
      <c r="AF3874" t="s">
        <v>267</v>
      </c>
      <c r="AG3874" t="s">
        <v>265</v>
      </c>
      <c r="AH3874" t="s">
        <v>265</v>
      </c>
      <c r="AI3874" t="s">
        <v>265</v>
      </c>
      <c r="AJ3874" t="s">
        <v>265</v>
      </c>
      <c r="AL3874" t="str">
        <f>IF(Sudan_News12[[#This Row],[relevancy_classification_english]]="Relevant","مناسب",IF(Sudan_News12[[#This Row],[relevancy_classification_english]]="Relevant","عَرَضِيّ",""))</f>
        <v/>
      </c>
      <c r="AN3874" t="str">
        <f>IF(Sudan_News12[[#This Row],[sentiment_analysis_english]]="Negative","سلبي",IF(Sudan_News12[[#This Row],[sentiment_analysis_english]]="Neutral","حيادي",IF(Sudan_News12[[#This Row],[sentiment_analysis_english]]="Positive","إيجابي","")))</f>
        <v/>
      </c>
      <c r="AO3874" t="e">
        <f>INDEX(TextClassificationList[],MATCH(Sudan_News12[[#This Row],[text_classification_arabic]],TextClassificationList[text_classification_arabic],0),1)</f>
        <v>#N/A</v>
      </c>
      <c r="AQ3874" t="e">
        <f>INDEX(TextClassificationList[],MATCH(Sudan_News12[[#This Row],[text_classification_arabic2]],TextClassificationList[text_classification_arabic],0),1)</f>
        <v>#N/A</v>
      </c>
      <c r="AS3874" t="e">
        <f>INDEX(TextClassificationList[],MATCH(Sudan_News12[[#This Row],[text_classification_arabic3]],TextClassificationList[text_classification_arabic],0),1)</f>
        <v>#N/A</v>
      </c>
      <c r="AU3874" t="e">
        <f>INDEX(TextClassificationList[],MATCH(Sudan_News12[[#This Row],[text_classification_arabic4]],TextClassificationList[text_classification_arabic],0),1)</f>
        <v>#N/A</v>
      </c>
      <c r="AW3874" t="e">
        <f>INDEX(TextClassificationList[],MATCH(Sudan_News12[[#This Row],[text_classification_arabic5]],TextClassificationList[text_classification_arabic],0),1)</f>
        <v>#N/A</v>
      </c>
    </row>
    <row r="3875" spans="1:49" x14ac:dyDescent="0.2">
      <c r="A3875">
        <v>1.2061070891537244E+18</v>
      </c>
      <c r="B3875">
        <v>1.2061070891537244E+18</v>
      </c>
      <c r="C3875" t="s">
        <v>14846</v>
      </c>
      <c r="D3875" s="1">
        <v>43814</v>
      </c>
      <c r="E3875" s="2">
        <v>0.37630787037037039</v>
      </c>
      <c r="F3875">
        <v>200</v>
      </c>
      <c r="G3875">
        <v>1889611729</v>
      </c>
      <c r="H3875" t="s">
        <v>354</v>
      </c>
      <c r="I3875" t="s">
        <v>355</v>
      </c>
      <c r="J3875" t="s">
        <v>265</v>
      </c>
      <c r="K3875" t="s">
        <v>14847</v>
      </c>
      <c r="L3875" t="s">
        <v>266</v>
      </c>
      <c r="M3875" t="s">
        <v>267</v>
      </c>
      <c r="N3875" t="s">
        <v>267</v>
      </c>
      <c r="O3875" t="s">
        <v>14848</v>
      </c>
      <c r="P3875">
        <v>0</v>
      </c>
      <c r="Q3875">
        <v>0</v>
      </c>
      <c r="R3875">
        <v>0</v>
      </c>
      <c r="S3875" t="s">
        <v>14849</v>
      </c>
      <c r="T3875" t="s">
        <v>267</v>
      </c>
      <c r="U3875" t="s">
        <v>14850</v>
      </c>
      <c r="V3875" t="b">
        <v>0</v>
      </c>
      <c r="W3875" t="s">
        <v>265</v>
      </c>
      <c r="X3875">
        <v>1</v>
      </c>
      <c r="Y3875" t="s">
        <v>14851</v>
      </c>
      <c r="Z3875" t="s">
        <v>265</v>
      </c>
      <c r="AA3875" t="s">
        <v>265</v>
      </c>
      <c r="AB3875" t="s">
        <v>265</v>
      </c>
      <c r="AC3875" t="s">
        <v>265</v>
      </c>
      <c r="AD3875" t="s">
        <v>265</v>
      </c>
      <c r="AE3875" t="s">
        <v>265</v>
      </c>
      <c r="AF3875" t="s">
        <v>267</v>
      </c>
      <c r="AG3875" t="s">
        <v>265</v>
      </c>
      <c r="AH3875" t="s">
        <v>265</v>
      </c>
      <c r="AI3875" t="s">
        <v>265</v>
      </c>
      <c r="AJ3875" t="s">
        <v>265</v>
      </c>
      <c r="AL3875" t="str">
        <f>IF(Sudan_News12[[#This Row],[relevancy_classification_english]]="Relevant","مناسب",IF(Sudan_News12[[#This Row],[relevancy_classification_english]]="Relevant","عَرَضِيّ",""))</f>
        <v/>
      </c>
      <c r="AN3875" t="str">
        <f>IF(Sudan_News12[[#This Row],[sentiment_analysis_english]]="Negative","سلبي",IF(Sudan_News12[[#This Row],[sentiment_analysis_english]]="Neutral","حيادي",IF(Sudan_News12[[#This Row],[sentiment_analysis_english]]="Positive","إيجابي","")))</f>
        <v/>
      </c>
      <c r="AO3875" t="e">
        <f>INDEX(TextClassificationList[],MATCH(Sudan_News12[[#This Row],[text_classification_arabic]],TextClassificationList[text_classification_arabic],0),1)</f>
        <v>#N/A</v>
      </c>
      <c r="AQ3875" t="e">
        <f>INDEX(TextClassificationList[],MATCH(Sudan_News12[[#This Row],[text_classification_arabic2]],TextClassificationList[text_classification_arabic],0),1)</f>
        <v>#N/A</v>
      </c>
      <c r="AS3875" t="e">
        <f>INDEX(TextClassificationList[],MATCH(Sudan_News12[[#This Row],[text_classification_arabic3]],TextClassificationList[text_classification_arabic],0),1)</f>
        <v>#N/A</v>
      </c>
      <c r="AU3875" t="e">
        <f>INDEX(TextClassificationList[],MATCH(Sudan_News12[[#This Row],[text_classification_arabic4]],TextClassificationList[text_classification_arabic],0),1)</f>
        <v>#N/A</v>
      </c>
      <c r="AW3875" t="e">
        <f>INDEX(TextClassificationList[],MATCH(Sudan_News12[[#This Row],[text_classification_arabic5]],TextClassificationList[text_classification_arabic],0),1)</f>
        <v>#N/A</v>
      </c>
    </row>
    <row r="3876" spans="1:49" x14ac:dyDescent="0.2">
      <c r="A3876">
        <v>1.2057337910855311E+18</v>
      </c>
      <c r="B3876">
        <v>1.2057337910855311E+18</v>
      </c>
      <c r="C3876" t="s">
        <v>14852</v>
      </c>
      <c r="D3876" s="1">
        <v>43813</v>
      </c>
      <c r="E3876" s="2">
        <v>0.34619212962962964</v>
      </c>
      <c r="F3876">
        <v>200</v>
      </c>
      <c r="G3876">
        <v>1889611729</v>
      </c>
      <c r="H3876" t="s">
        <v>354</v>
      </c>
      <c r="I3876" t="s">
        <v>355</v>
      </c>
      <c r="J3876" t="s">
        <v>265</v>
      </c>
      <c r="K3876" t="s">
        <v>14853</v>
      </c>
      <c r="L3876" t="s">
        <v>266</v>
      </c>
      <c r="M3876" t="s">
        <v>267</v>
      </c>
      <c r="N3876" t="s">
        <v>267</v>
      </c>
      <c r="O3876" t="s">
        <v>267</v>
      </c>
      <c r="P3876">
        <v>0</v>
      </c>
      <c r="Q3876">
        <v>1</v>
      </c>
      <c r="R3876">
        <v>2</v>
      </c>
      <c r="S3876" t="s">
        <v>267</v>
      </c>
      <c r="T3876" t="s">
        <v>267</v>
      </c>
      <c r="U3876" t="s">
        <v>14854</v>
      </c>
      <c r="V3876" t="b">
        <v>0</v>
      </c>
      <c r="W3876" t="s">
        <v>14855</v>
      </c>
      <c r="X3876">
        <v>0</v>
      </c>
      <c r="Y3876" t="s">
        <v>265</v>
      </c>
      <c r="Z3876" t="s">
        <v>265</v>
      </c>
      <c r="AA3876" t="s">
        <v>265</v>
      </c>
      <c r="AB3876" t="s">
        <v>265</v>
      </c>
      <c r="AC3876" t="s">
        <v>265</v>
      </c>
      <c r="AD3876" t="s">
        <v>265</v>
      </c>
      <c r="AE3876" t="s">
        <v>265</v>
      </c>
      <c r="AF3876" t="s">
        <v>267</v>
      </c>
      <c r="AG3876" t="s">
        <v>265</v>
      </c>
      <c r="AH3876" t="s">
        <v>265</v>
      </c>
      <c r="AI3876" t="s">
        <v>265</v>
      </c>
      <c r="AJ3876" t="s">
        <v>265</v>
      </c>
      <c r="AL3876" t="str">
        <f>IF(Sudan_News12[[#This Row],[relevancy_classification_english]]="Relevant","مناسب",IF(Sudan_News12[[#This Row],[relevancy_classification_english]]="Relevant","عَرَضِيّ",""))</f>
        <v/>
      </c>
      <c r="AN3876" t="str">
        <f>IF(Sudan_News12[[#This Row],[sentiment_analysis_english]]="Negative","سلبي",IF(Sudan_News12[[#This Row],[sentiment_analysis_english]]="Neutral","حيادي",IF(Sudan_News12[[#This Row],[sentiment_analysis_english]]="Positive","إيجابي","")))</f>
        <v/>
      </c>
      <c r="AO3876" t="e">
        <f>INDEX(TextClassificationList[],MATCH(Sudan_News12[[#This Row],[text_classification_arabic]],TextClassificationList[text_classification_arabic],0),1)</f>
        <v>#N/A</v>
      </c>
      <c r="AQ3876" t="e">
        <f>INDEX(TextClassificationList[],MATCH(Sudan_News12[[#This Row],[text_classification_arabic2]],TextClassificationList[text_classification_arabic],0),1)</f>
        <v>#N/A</v>
      </c>
      <c r="AS3876" t="e">
        <f>INDEX(TextClassificationList[],MATCH(Sudan_News12[[#This Row],[text_classification_arabic3]],TextClassificationList[text_classification_arabic],0),1)</f>
        <v>#N/A</v>
      </c>
      <c r="AU3876" t="e">
        <f>INDEX(TextClassificationList[],MATCH(Sudan_News12[[#This Row],[text_classification_arabic4]],TextClassificationList[text_classification_arabic],0),1)</f>
        <v>#N/A</v>
      </c>
      <c r="AW3876" t="e">
        <f>INDEX(TextClassificationList[],MATCH(Sudan_News12[[#This Row],[text_classification_arabic5]],TextClassificationList[text_classification_arabic],0),1)</f>
        <v>#N/A</v>
      </c>
    </row>
    <row r="3877" spans="1:49" x14ac:dyDescent="0.2">
      <c r="A3877">
        <v>1.2055578120944804E+18</v>
      </c>
      <c r="B3877">
        <v>1.2055572488540201E+18</v>
      </c>
      <c r="C3877" t="s">
        <v>14856</v>
      </c>
      <c r="D3877" s="1">
        <v>43812</v>
      </c>
      <c r="E3877" s="2">
        <v>0.86059027777777775</v>
      </c>
      <c r="F3877">
        <v>200</v>
      </c>
      <c r="G3877">
        <v>1889611729</v>
      </c>
      <c r="H3877" t="s">
        <v>354</v>
      </c>
      <c r="I3877" t="s">
        <v>355</v>
      </c>
      <c r="J3877" t="s">
        <v>265</v>
      </c>
      <c r="K3877" t="s">
        <v>14857</v>
      </c>
      <c r="L3877" t="s">
        <v>266</v>
      </c>
      <c r="M3877" t="s">
        <v>267</v>
      </c>
      <c r="N3877" t="s">
        <v>267</v>
      </c>
      <c r="O3877" t="s">
        <v>267</v>
      </c>
      <c r="P3877">
        <v>0</v>
      </c>
      <c r="Q3877">
        <v>0</v>
      </c>
      <c r="R3877">
        <v>1</v>
      </c>
      <c r="S3877" t="s">
        <v>267</v>
      </c>
      <c r="T3877" t="s">
        <v>267</v>
      </c>
      <c r="U3877" t="s">
        <v>14858</v>
      </c>
      <c r="V3877" t="b">
        <v>0</v>
      </c>
      <c r="W3877" t="s">
        <v>265</v>
      </c>
      <c r="X3877">
        <v>0</v>
      </c>
      <c r="Y3877" t="s">
        <v>265</v>
      </c>
      <c r="Z3877" t="s">
        <v>265</v>
      </c>
      <c r="AA3877" t="s">
        <v>265</v>
      </c>
      <c r="AB3877" t="s">
        <v>265</v>
      </c>
      <c r="AC3877" t="s">
        <v>265</v>
      </c>
      <c r="AD3877" t="s">
        <v>265</v>
      </c>
      <c r="AE3877" t="s">
        <v>265</v>
      </c>
      <c r="AF3877" t="s">
        <v>14456</v>
      </c>
      <c r="AG3877" t="s">
        <v>265</v>
      </c>
      <c r="AH3877" t="s">
        <v>265</v>
      </c>
      <c r="AI3877" t="s">
        <v>265</v>
      </c>
      <c r="AJ3877" t="s">
        <v>265</v>
      </c>
      <c r="AL3877" t="str">
        <f>IF(Sudan_News12[[#This Row],[relevancy_classification_english]]="Relevant","مناسب",IF(Sudan_News12[[#This Row],[relevancy_classification_english]]="Relevant","عَرَضِيّ",""))</f>
        <v/>
      </c>
      <c r="AN3877" t="str">
        <f>IF(Sudan_News12[[#This Row],[sentiment_analysis_english]]="Negative","سلبي",IF(Sudan_News12[[#This Row],[sentiment_analysis_english]]="Neutral","حيادي",IF(Sudan_News12[[#This Row],[sentiment_analysis_english]]="Positive","إيجابي","")))</f>
        <v/>
      </c>
      <c r="AO3877" t="e">
        <f>INDEX(TextClassificationList[],MATCH(Sudan_News12[[#This Row],[text_classification_arabic]],TextClassificationList[text_classification_arabic],0),1)</f>
        <v>#N/A</v>
      </c>
      <c r="AQ3877" t="e">
        <f>INDEX(TextClassificationList[],MATCH(Sudan_News12[[#This Row],[text_classification_arabic2]],TextClassificationList[text_classification_arabic],0),1)</f>
        <v>#N/A</v>
      </c>
      <c r="AS3877" t="e">
        <f>INDEX(TextClassificationList[],MATCH(Sudan_News12[[#This Row],[text_classification_arabic3]],TextClassificationList[text_classification_arabic],0),1)</f>
        <v>#N/A</v>
      </c>
      <c r="AU3877" t="e">
        <f>INDEX(TextClassificationList[],MATCH(Sudan_News12[[#This Row],[text_classification_arabic4]],TextClassificationList[text_classification_arabic],0),1)</f>
        <v>#N/A</v>
      </c>
      <c r="AW3877" t="e">
        <f>INDEX(TextClassificationList[],MATCH(Sudan_News12[[#This Row],[text_classification_arabic5]],TextClassificationList[text_classification_arabic],0),1)</f>
        <v>#N/A</v>
      </c>
    </row>
    <row r="3878" spans="1:49" x14ac:dyDescent="0.2">
      <c r="A3878">
        <v>1.2055154066996388E+18</v>
      </c>
      <c r="B3878">
        <v>1.2054845995115684E+18</v>
      </c>
      <c r="C3878" t="s">
        <v>14859</v>
      </c>
      <c r="D3878" s="1">
        <v>43812</v>
      </c>
      <c r="E3878" s="2">
        <v>0.74357638888888888</v>
      </c>
      <c r="F3878">
        <v>200</v>
      </c>
      <c r="G3878">
        <v>1889611729</v>
      </c>
      <c r="H3878" t="s">
        <v>354</v>
      </c>
      <c r="I3878" t="s">
        <v>355</v>
      </c>
      <c r="J3878" t="s">
        <v>265</v>
      </c>
      <c r="K3878" t="s">
        <v>14860</v>
      </c>
      <c r="L3878" t="s">
        <v>266</v>
      </c>
      <c r="M3878" t="s">
        <v>267</v>
      </c>
      <c r="N3878" t="s">
        <v>267</v>
      </c>
      <c r="O3878" t="s">
        <v>267</v>
      </c>
      <c r="P3878">
        <v>0</v>
      </c>
      <c r="Q3878">
        <v>0</v>
      </c>
      <c r="R3878">
        <v>3</v>
      </c>
      <c r="S3878" t="s">
        <v>267</v>
      </c>
      <c r="T3878" t="s">
        <v>267</v>
      </c>
      <c r="U3878" t="s">
        <v>14861</v>
      </c>
      <c r="V3878" t="b">
        <v>0</v>
      </c>
      <c r="W3878" t="s">
        <v>265</v>
      </c>
      <c r="X3878">
        <v>0</v>
      </c>
      <c r="Y3878" t="s">
        <v>265</v>
      </c>
      <c r="Z3878" t="s">
        <v>265</v>
      </c>
      <c r="AA3878" t="s">
        <v>265</v>
      </c>
      <c r="AB3878" t="s">
        <v>265</v>
      </c>
      <c r="AC3878" t="s">
        <v>265</v>
      </c>
      <c r="AD3878" t="s">
        <v>265</v>
      </c>
      <c r="AE3878" t="s">
        <v>265</v>
      </c>
      <c r="AF3878" t="s">
        <v>14456</v>
      </c>
      <c r="AG3878" t="s">
        <v>265</v>
      </c>
      <c r="AH3878" t="s">
        <v>265</v>
      </c>
      <c r="AI3878" t="s">
        <v>265</v>
      </c>
      <c r="AJ3878" t="s">
        <v>265</v>
      </c>
      <c r="AL3878" t="str">
        <f>IF(Sudan_News12[[#This Row],[relevancy_classification_english]]="Relevant","مناسب",IF(Sudan_News12[[#This Row],[relevancy_classification_english]]="Relevant","عَرَضِيّ",""))</f>
        <v/>
      </c>
      <c r="AN3878" t="str">
        <f>IF(Sudan_News12[[#This Row],[sentiment_analysis_english]]="Negative","سلبي",IF(Sudan_News12[[#This Row],[sentiment_analysis_english]]="Neutral","حيادي",IF(Sudan_News12[[#This Row],[sentiment_analysis_english]]="Positive","إيجابي","")))</f>
        <v/>
      </c>
      <c r="AO3878" t="e">
        <f>INDEX(TextClassificationList[],MATCH(Sudan_News12[[#This Row],[text_classification_arabic]],TextClassificationList[text_classification_arabic],0),1)</f>
        <v>#N/A</v>
      </c>
      <c r="AQ3878" t="e">
        <f>INDEX(TextClassificationList[],MATCH(Sudan_News12[[#This Row],[text_classification_arabic2]],TextClassificationList[text_classification_arabic],0),1)</f>
        <v>#N/A</v>
      </c>
      <c r="AS3878" t="e">
        <f>INDEX(TextClassificationList[],MATCH(Sudan_News12[[#This Row],[text_classification_arabic3]],TextClassificationList[text_classification_arabic],0),1)</f>
        <v>#N/A</v>
      </c>
      <c r="AU3878" t="e">
        <f>INDEX(TextClassificationList[],MATCH(Sudan_News12[[#This Row],[text_classification_arabic4]],TextClassificationList[text_classification_arabic],0),1)</f>
        <v>#N/A</v>
      </c>
      <c r="AW3878" t="e">
        <f>INDEX(TextClassificationList[],MATCH(Sudan_News12[[#This Row],[text_classification_arabic5]],TextClassificationList[text_classification_arabic],0),1)</f>
        <v>#N/A</v>
      </c>
    </row>
    <row r="3879" spans="1:49" x14ac:dyDescent="0.2">
      <c r="A3879">
        <v>1.2051612639716844E+18</v>
      </c>
      <c r="B3879">
        <v>1.2051612639716844E+18</v>
      </c>
      <c r="C3879" t="s">
        <v>14862</v>
      </c>
      <c r="D3879" s="1">
        <v>43811</v>
      </c>
      <c r="E3879" s="2">
        <v>0.76631944444444444</v>
      </c>
      <c r="F3879">
        <v>200</v>
      </c>
      <c r="G3879">
        <v>1889611729</v>
      </c>
      <c r="H3879" t="s">
        <v>354</v>
      </c>
      <c r="I3879" t="s">
        <v>355</v>
      </c>
      <c r="J3879" t="s">
        <v>265</v>
      </c>
      <c r="K3879" t="s">
        <v>14863</v>
      </c>
      <c r="L3879" t="s">
        <v>278</v>
      </c>
      <c r="M3879" t="s">
        <v>267</v>
      </c>
      <c r="N3879" t="s">
        <v>267</v>
      </c>
      <c r="O3879" t="s">
        <v>14864</v>
      </c>
      <c r="P3879">
        <v>0</v>
      </c>
      <c r="Q3879">
        <v>6</v>
      </c>
      <c r="R3879">
        <v>0</v>
      </c>
      <c r="S3879" t="s">
        <v>14865</v>
      </c>
      <c r="T3879" t="s">
        <v>267</v>
      </c>
      <c r="U3879" t="s">
        <v>14866</v>
      </c>
      <c r="V3879" t="b">
        <v>0</v>
      </c>
      <c r="W3879" t="s">
        <v>265</v>
      </c>
      <c r="X3879">
        <v>1</v>
      </c>
      <c r="Y3879" t="s">
        <v>14867</v>
      </c>
      <c r="Z3879" t="s">
        <v>265</v>
      </c>
      <c r="AA3879" t="s">
        <v>265</v>
      </c>
      <c r="AB3879" t="s">
        <v>265</v>
      </c>
      <c r="AC3879" t="s">
        <v>265</v>
      </c>
      <c r="AD3879" t="s">
        <v>265</v>
      </c>
      <c r="AE3879" t="s">
        <v>265</v>
      </c>
      <c r="AF3879" t="s">
        <v>267</v>
      </c>
      <c r="AG3879" t="s">
        <v>265</v>
      </c>
      <c r="AH3879" t="s">
        <v>265</v>
      </c>
      <c r="AI3879" t="s">
        <v>265</v>
      </c>
      <c r="AJ3879" t="s">
        <v>265</v>
      </c>
      <c r="AL3879" t="str">
        <f>IF(Sudan_News12[[#This Row],[relevancy_classification_english]]="Relevant","مناسب",IF(Sudan_News12[[#This Row],[relevancy_classification_english]]="Relevant","عَرَضِيّ",""))</f>
        <v/>
      </c>
      <c r="AN3879" t="str">
        <f>IF(Sudan_News12[[#This Row],[sentiment_analysis_english]]="Negative","سلبي",IF(Sudan_News12[[#This Row],[sentiment_analysis_english]]="Neutral","حيادي",IF(Sudan_News12[[#This Row],[sentiment_analysis_english]]="Positive","إيجابي","")))</f>
        <v/>
      </c>
      <c r="AO3879" t="e">
        <f>INDEX(TextClassificationList[],MATCH(Sudan_News12[[#This Row],[text_classification_arabic]],TextClassificationList[text_classification_arabic],0),1)</f>
        <v>#N/A</v>
      </c>
      <c r="AQ3879" t="e">
        <f>INDEX(TextClassificationList[],MATCH(Sudan_News12[[#This Row],[text_classification_arabic2]],TextClassificationList[text_classification_arabic],0),1)</f>
        <v>#N/A</v>
      </c>
      <c r="AS3879" t="e">
        <f>INDEX(TextClassificationList[],MATCH(Sudan_News12[[#This Row],[text_classification_arabic3]],TextClassificationList[text_classification_arabic],0),1)</f>
        <v>#N/A</v>
      </c>
      <c r="AU3879" t="e">
        <f>INDEX(TextClassificationList[],MATCH(Sudan_News12[[#This Row],[text_classification_arabic4]],TextClassificationList[text_classification_arabic],0),1)</f>
        <v>#N/A</v>
      </c>
      <c r="AW3879" t="e">
        <f>INDEX(TextClassificationList[],MATCH(Sudan_News12[[#This Row],[text_classification_arabic5]],TextClassificationList[text_classification_arabic],0),1)</f>
        <v>#N/A</v>
      </c>
    </row>
    <row r="3880" spans="1:49" x14ac:dyDescent="0.2">
      <c r="A3880">
        <v>1.2051605031542989E+18</v>
      </c>
      <c r="B3880">
        <v>1.2051605031542989E+18</v>
      </c>
      <c r="C3880" t="s">
        <v>14868</v>
      </c>
      <c r="D3880" s="1">
        <v>43811</v>
      </c>
      <c r="E3880" s="2">
        <v>0.76422453703703708</v>
      </c>
      <c r="F3880">
        <v>200</v>
      </c>
      <c r="G3880">
        <v>1889611729</v>
      </c>
      <c r="H3880" t="s">
        <v>354</v>
      </c>
      <c r="I3880" t="s">
        <v>355</v>
      </c>
      <c r="J3880" t="s">
        <v>265</v>
      </c>
      <c r="K3880" t="s">
        <v>14869</v>
      </c>
      <c r="L3880" t="s">
        <v>266</v>
      </c>
      <c r="M3880" t="s">
        <v>267</v>
      </c>
      <c r="N3880" t="s">
        <v>267</v>
      </c>
      <c r="O3880" t="s">
        <v>267</v>
      </c>
      <c r="P3880">
        <v>0</v>
      </c>
      <c r="Q3880">
        <v>21</v>
      </c>
      <c r="R3880">
        <v>7</v>
      </c>
      <c r="S3880" t="s">
        <v>14865</v>
      </c>
      <c r="T3880" t="s">
        <v>267</v>
      </c>
      <c r="U3880" t="s">
        <v>14870</v>
      </c>
      <c r="V3880" t="b">
        <v>0</v>
      </c>
      <c r="W3880" t="s">
        <v>265</v>
      </c>
      <c r="X3880">
        <v>0</v>
      </c>
      <c r="Y3880" t="s">
        <v>265</v>
      </c>
      <c r="Z3880" t="s">
        <v>265</v>
      </c>
      <c r="AA3880" t="s">
        <v>265</v>
      </c>
      <c r="AB3880" t="s">
        <v>265</v>
      </c>
      <c r="AC3880" t="s">
        <v>265</v>
      </c>
      <c r="AD3880" t="s">
        <v>265</v>
      </c>
      <c r="AE3880" t="s">
        <v>265</v>
      </c>
      <c r="AF3880" t="s">
        <v>267</v>
      </c>
      <c r="AG3880" t="s">
        <v>265</v>
      </c>
      <c r="AH3880" t="s">
        <v>265</v>
      </c>
      <c r="AI3880" t="s">
        <v>265</v>
      </c>
      <c r="AJ3880" t="s">
        <v>265</v>
      </c>
      <c r="AL3880" t="str">
        <f>IF(Sudan_News12[[#This Row],[relevancy_classification_english]]="Relevant","مناسب",IF(Sudan_News12[[#This Row],[relevancy_classification_english]]="Relevant","عَرَضِيّ",""))</f>
        <v/>
      </c>
      <c r="AN3880" t="str">
        <f>IF(Sudan_News12[[#This Row],[sentiment_analysis_english]]="Negative","سلبي",IF(Sudan_News12[[#This Row],[sentiment_analysis_english]]="Neutral","حيادي",IF(Sudan_News12[[#This Row],[sentiment_analysis_english]]="Positive","إيجابي","")))</f>
        <v/>
      </c>
      <c r="AO3880" t="e">
        <f>INDEX(TextClassificationList[],MATCH(Sudan_News12[[#This Row],[text_classification_arabic]],TextClassificationList[text_classification_arabic],0),1)</f>
        <v>#N/A</v>
      </c>
      <c r="AQ3880" t="e">
        <f>INDEX(TextClassificationList[],MATCH(Sudan_News12[[#This Row],[text_classification_arabic2]],TextClassificationList[text_classification_arabic],0),1)</f>
        <v>#N/A</v>
      </c>
      <c r="AS3880" t="e">
        <f>INDEX(TextClassificationList[],MATCH(Sudan_News12[[#This Row],[text_classification_arabic3]],TextClassificationList[text_classification_arabic],0),1)</f>
        <v>#N/A</v>
      </c>
      <c r="AU3880" t="e">
        <f>INDEX(TextClassificationList[],MATCH(Sudan_News12[[#This Row],[text_classification_arabic4]],TextClassificationList[text_classification_arabic],0),1)</f>
        <v>#N/A</v>
      </c>
      <c r="AW3880" t="e">
        <f>INDEX(TextClassificationList[],MATCH(Sudan_News12[[#This Row],[text_classification_arabic5]],TextClassificationList[text_classification_arabic],0),1)</f>
        <v>#N/A</v>
      </c>
    </row>
    <row r="3881" spans="1:49" x14ac:dyDescent="0.2">
      <c r="A3881">
        <v>1.2050872285040067E+18</v>
      </c>
      <c r="B3881">
        <v>1.2050271653115249E+18</v>
      </c>
      <c r="C3881" t="s">
        <v>14871</v>
      </c>
      <c r="D3881" s="1">
        <v>43811</v>
      </c>
      <c r="E3881" s="2">
        <v>0.56202546296296296</v>
      </c>
      <c r="F3881">
        <v>200</v>
      </c>
      <c r="G3881">
        <v>1889611729</v>
      </c>
      <c r="H3881" t="s">
        <v>354</v>
      </c>
      <c r="I3881" t="s">
        <v>355</v>
      </c>
      <c r="J3881" t="s">
        <v>265</v>
      </c>
      <c r="K3881" t="s">
        <v>14872</v>
      </c>
      <c r="L3881" t="s">
        <v>266</v>
      </c>
      <c r="M3881" t="s">
        <v>267</v>
      </c>
      <c r="N3881" t="s">
        <v>267</v>
      </c>
      <c r="O3881" t="s">
        <v>267</v>
      </c>
      <c r="P3881">
        <v>0</v>
      </c>
      <c r="Q3881">
        <v>0</v>
      </c>
      <c r="R3881">
        <v>3</v>
      </c>
      <c r="S3881" t="s">
        <v>267</v>
      </c>
      <c r="T3881" t="s">
        <v>267</v>
      </c>
      <c r="U3881" t="s">
        <v>14873</v>
      </c>
      <c r="V3881" t="b">
        <v>0</v>
      </c>
      <c r="W3881" t="s">
        <v>265</v>
      </c>
      <c r="X3881">
        <v>0</v>
      </c>
      <c r="Y3881" t="s">
        <v>265</v>
      </c>
      <c r="Z3881" t="s">
        <v>265</v>
      </c>
      <c r="AA3881" t="s">
        <v>265</v>
      </c>
      <c r="AB3881" t="s">
        <v>265</v>
      </c>
      <c r="AC3881" t="s">
        <v>265</v>
      </c>
      <c r="AD3881" t="s">
        <v>265</v>
      </c>
      <c r="AE3881" t="s">
        <v>265</v>
      </c>
      <c r="AF3881" t="s">
        <v>14456</v>
      </c>
      <c r="AG3881" t="s">
        <v>265</v>
      </c>
      <c r="AH3881" t="s">
        <v>265</v>
      </c>
      <c r="AI3881" t="s">
        <v>265</v>
      </c>
      <c r="AJ3881" t="s">
        <v>265</v>
      </c>
      <c r="AL3881" t="str">
        <f>IF(Sudan_News12[[#This Row],[relevancy_classification_english]]="Relevant","مناسب",IF(Sudan_News12[[#This Row],[relevancy_classification_english]]="Relevant","عَرَضِيّ",""))</f>
        <v/>
      </c>
      <c r="AN3881" t="str">
        <f>IF(Sudan_News12[[#This Row],[sentiment_analysis_english]]="Negative","سلبي",IF(Sudan_News12[[#This Row],[sentiment_analysis_english]]="Neutral","حيادي",IF(Sudan_News12[[#This Row],[sentiment_analysis_english]]="Positive","إيجابي","")))</f>
        <v/>
      </c>
      <c r="AO3881" t="e">
        <f>INDEX(TextClassificationList[],MATCH(Sudan_News12[[#This Row],[text_classification_arabic]],TextClassificationList[text_classification_arabic],0),1)</f>
        <v>#N/A</v>
      </c>
      <c r="AQ3881" t="e">
        <f>INDEX(TextClassificationList[],MATCH(Sudan_News12[[#This Row],[text_classification_arabic2]],TextClassificationList[text_classification_arabic],0),1)</f>
        <v>#N/A</v>
      </c>
      <c r="AS3881" t="e">
        <f>INDEX(TextClassificationList[],MATCH(Sudan_News12[[#This Row],[text_classification_arabic3]],TextClassificationList[text_classification_arabic],0),1)</f>
        <v>#N/A</v>
      </c>
      <c r="AU3881" t="e">
        <f>INDEX(TextClassificationList[],MATCH(Sudan_News12[[#This Row],[text_classification_arabic4]],TextClassificationList[text_classification_arabic],0),1)</f>
        <v>#N/A</v>
      </c>
      <c r="AW3881" t="e">
        <f>INDEX(TextClassificationList[],MATCH(Sudan_News12[[#This Row],[text_classification_arabic5]],TextClassificationList[text_classification_arabic],0),1)</f>
        <v>#N/A</v>
      </c>
    </row>
    <row r="3882" spans="1:49" x14ac:dyDescent="0.2">
      <c r="A3882">
        <v>1.2050424153604547E+18</v>
      </c>
      <c r="B3882">
        <v>1.2050271653115249E+18</v>
      </c>
      <c r="C3882" t="s">
        <v>14874</v>
      </c>
      <c r="D3882" s="1">
        <v>43811</v>
      </c>
      <c r="E3882" s="2">
        <v>0.43836805555555558</v>
      </c>
      <c r="F3882">
        <v>200</v>
      </c>
      <c r="G3882">
        <v>1889611729</v>
      </c>
      <c r="H3882" t="s">
        <v>354</v>
      </c>
      <c r="I3882" t="s">
        <v>355</v>
      </c>
      <c r="J3882" t="s">
        <v>265</v>
      </c>
      <c r="K3882" t="s">
        <v>14875</v>
      </c>
      <c r="L3882" t="s">
        <v>266</v>
      </c>
      <c r="M3882" t="s">
        <v>267</v>
      </c>
      <c r="N3882" t="s">
        <v>267</v>
      </c>
      <c r="O3882" t="s">
        <v>267</v>
      </c>
      <c r="P3882">
        <v>1</v>
      </c>
      <c r="Q3882">
        <v>0</v>
      </c>
      <c r="R3882">
        <v>2</v>
      </c>
      <c r="S3882" t="s">
        <v>267</v>
      </c>
      <c r="T3882" t="s">
        <v>267</v>
      </c>
      <c r="U3882" t="s">
        <v>14876</v>
      </c>
      <c r="V3882" t="b">
        <v>0</v>
      </c>
      <c r="W3882" t="s">
        <v>265</v>
      </c>
      <c r="X3882">
        <v>0</v>
      </c>
      <c r="Y3882" t="s">
        <v>265</v>
      </c>
      <c r="Z3882" t="s">
        <v>265</v>
      </c>
      <c r="AA3882" t="s">
        <v>265</v>
      </c>
      <c r="AB3882" t="s">
        <v>265</v>
      </c>
      <c r="AC3882" t="s">
        <v>265</v>
      </c>
      <c r="AD3882" t="s">
        <v>265</v>
      </c>
      <c r="AE3882" t="s">
        <v>265</v>
      </c>
      <c r="AF3882" t="s">
        <v>14456</v>
      </c>
      <c r="AG3882" t="s">
        <v>265</v>
      </c>
      <c r="AH3882" t="s">
        <v>265</v>
      </c>
      <c r="AI3882" t="s">
        <v>265</v>
      </c>
      <c r="AJ3882" t="s">
        <v>265</v>
      </c>
      <c r="AL3882" t="str">
        <f>IF(Sudan_News12[[#This Row],[relevancy_classification_english]]="Relevant","مناسب",IF(Sudan_News12[[#This Row],[relevancy_classification_english]]="Relevant","عَرَضِيّ",""))</f>
        <v/>
      </c>
      <c r="AN3882" t="str">
        <f>IF(Sudan_News12[[#This Row],[sentiment_analysis_english]]="Negative","سلبي",IF(Sudan_News12[[#This Row],[sentiment_analysis_english]]="Neutral","حيادي",IF(Sudan_News12[[#This Row],[sentiment_analysis_english]]="Positive","إيجابي","")))</f>
        <v/>
      </c>
      <c r="AO3882" t="e">
        <f>INDEX(TextClassificationList[],MATCH(Sudan_News12[[#This Row],[text_classification_arabic]],TextClassificationList[text_classification_arabic],0),1)</f>
        <v>#N/A</v>
      </c>
      <c r="AQ3882" t="e">
        <f>INDEX(TextClassificationList[],MATCH(Sudan_News12[[#This Row],[text_classification_arabic2]],TextClassificationList[text_classification_arabic],0),1)</f>
        <v>#N/A</v>
      </c>
      <c r="AS3882" t="e">
        <f>INDEX(TextClassificationList[],MATCH(Sudan_News12[[#This Row],[text_classification_arabic3]],TextClassificationList[text_classification_arabic],0),1)</f>
        <v>#N/A</v>
      </c>
      <c r="AU3882" t="e">
        <f>INDEX(TextClassificationList[],MATCH(Sudan_News12[[#This Row],[text_classification_arabic4]],TextClassificationList[text_classification_arabic],0),1)</f>
        <v>#N/A</v>
      </c>
      <c r="AW3882" t="e">
        <f>INDEX(TextClassificationList[],MATCH(Sudan_News12[[#This Row],[text_classification_arabic5]],TextClassificationList[text_classification_arabic],0),1)</f>
        <v>#N/A</v>
      </c>
    </row>
    <row r="3883" spans="1:49" x14ac:dyDescent="0.2">
      <c r="A3883">
        <v>1.2044040038676357E+18</v>
      </c>
      <c r="B3883">
        <v>1.2041722392282972E+18</v>
      </c>
      <c r="C3883" t="s">
        <v>14877</v>
      </c>
      <c r="D3883" s="1">
        <v>43809</v>
      </c>
      <c r="E3883" s="2">
        <v>0.67667824074074079</v>
      </c>
      <c r="F3883">
        <v>200</v>
      </c>
      <c r="G3883">
        <v>1889611729</v>
      </c>
      <c r="H3883" t="s">
        <v>354</v>
      </c>
      <c r="I3883" t="s">
        <v>355</v>
      </c>
      <c r="J3883" t="s">
        <v>265</v>
      </c>
      <c r="K3883" t="s">
        <v>14878</v>
      </c>
      <c r="L3883" t="s">
        <v>266</v>
      </c>
      <c r="M3883" t="s">
        <v>267</v>
      </c>
      <c r="N3883" t="s">
        <v>267</v>
      </c>
      <c r="O3883" t="s">
        <v>267</v>
      </c>
      <c r="P3883">
        <v>0</v>
      </c>
      <c r="Q3883">
        <v>0</v>
      </c>
      <c r="R3883">
        <v>0</v>
      </c>
      <c r="S3883" t="s">
        <v>267</v>
      </c>
      <c r="T3883" t="s">
        <v>267</v>
      </c>
      <c r="U3883" t="s">
        <v>14879</v>
      </c>
      <c r="V3883" t="b">
        <v>0</v>
      </c>
      <c r="W3883" t="s">
        <v>265</v>
      </c>
      <c r="X3883">
        <v>0</v>
      </c>
      <c r="Y3883" t="s">
        <v>265</v>
      </c>
      <c r="Z3883" t="s">
        <v>265</v>
      </c>
      <c r="AA3883" t="s">
        <v>265</v>
      </c>
      <c r="AB3883" t="s">
        <v>265</v>
      </c>
      <c r="AC3883" t="s">
        <v>265</v>
      </c>
      <c r="AD3883" t="s">
        <v>265</v>
      </c>
      <c r="AE3883" t="s">
        <v>265</v>
      </c>
      <c r="AF3883" t="s">
        <v>14880</v>
      </c>
      <c r="AG3883" t="s">
        <v>265</v>
      </c>
      <c r="AH3883" t="s">
        <v>265</v>
      </c>
      <c r="AI3883" t="s">
        <v>265</v>
      </c>
      <c r="AJ3883" t="s">
        <v>265</v>
      </c>
      <c r="AL3883" t="str">
        <f>IF(Sudan_News12[[#This Row],[relevancy_classification_english]]="Relevant","مناسب",IF(Sudan_News12[[#This Row],[relevancy_classification_english]]="Relevant","عَرَضِيّ",""))</f>
        <v/>
      </c>
      <c r="AN3883" t="str">
        <f>IF(Sudan_News12[[#This Row],[sentiment_analysis_english]]="Negative","سلبي",IF(Sudan_News12[[#This Row],[sentiment_analysis_english]]="Neutral","حيادي",IF(Sudan_News12[[#This Row],[sentiment_analysis_english]]="Positive","إيجابي","")))</f>
        <v/>
      </c>
      <c r="AO3883" t="e">
        <f>INDEX(TextClassificationList[],MATCH(Sudan_News12[[#This Row],[text_classification_arabic]],TextClassificationList[text_classification_arabic],0),1)</f>
        <v>#N/A</v>
      </c>
      <c r="AQ3883" t="e">
        <f>INDEX(TextClassificationList[],MATCH(Sudan_News12[[#This Row],[text_classification_arabic2]],TextClassificationList[text_classification_arabic],0),1)</f>
        <v>#N/A</v>
      </c>
      <c r="AS3883" t="e">
        <f>INDEX(TextClassificationList[],MATCH(Sudan_News12[[#This Row],[text_classification_arabic3]],TextClassificationList[text_classification_arabic],0),1)</f>
        <v>#N/A</v>
      </c>
      <c r="AU3883" t="e">
        <f>INDEX(TextClassificationList[],MATCH(Sudan_News12[[#This Row],[text_classification_arabic4]],TextClassificationList[text_classification_arabic],0),1)</f>
        <v>#N/A</v>
      </c>
      <c r="AW3883" t="e">
        <f>INDEX(TextClassificationList[],MATCH(Sudan_News12[[#This Row],[text_classification_arabic5]],TextClassificationList[text_classification_arabic],0),1)</f>
        <v>#N/A</v>
      </c>
    </row>
    <row r="3884" spans="1:49" x14ac:dyDescent="0.2">
      <c r="A3884">
        <v>1.2043994527458796E+18</v>
      </c>
      <c r="B3884">
        <v>1.2043994527458796E+18</v>
      </c>
      <c r="C3884" t="s">
        <v>14881</v>
      </c>
      <c r="D3884" s="1">
        <v>43809</v>
      </c>
      <c r="E3884" s="2">
        <v>0.66412037037037042</v>
      </c>
      <c r="F3884">
        <v>200</v>
      </c>
      <c r="G3884">
        <v>1889611729</v>
      </c>
      <c r="H3884" t="s">
        <v>354</v>
      </c>
      <c r="I3884" t="s">
        <v>355</v>
      </c>
      <c r="J3884" t="s">
        <v>265</v>
      </c>
      <c r="K3884" t="s">
        <v>14882</v>
      </c>
      <c r="L3884" t="s">
        <v>266</v>
      </c>
      <c r="M3884" t="s">
        <v>267</v>
      </c>
      <c r="N3884" t="s">
        <v>267</v>
      </c>
      <c r="O3884" t="s">
        <v>14883</v>
      </c>
      <c r="P3884">
        <v>0</v>
      </c>
      <c r="Q3884">
        <v>1</v>
      </c>
      <c r="R3884">
        <v>0</v>
      </c>
      <c r="S3884" t="s">
        <v>14884</v>
      </c>
      <c r="T3884" t="s">
        <v>267</v>
      </c>
      <c r="U3884" t="s">
        <v>14885</v>
      </c>
      <c r="V3884" t="b">
        <v>0</v>
      </c>
      <c r="W3884" t="s">
        <v>265</v>
      </c>
      <c r="X3884">
        <v>1</v>
      </c>
      <c r="Y3884" t="s">
        <v>14886</v>
      </c>
      <c r="Z3884" t="s">
        <v>265</v>
      </c>
      <c r="AA3884" t="s">
        <v>265</v>
      </c>
      <c r="AB3884" t="s">
        <v>265</v>
      </c>
      <c r="AC3884" t="s">
        <v>265</v>
      </c>
      <c r="AD3884" t="s">
        <v>265</v>
      </c>
      <c r="AE3884" t="s">
        <v>265</v>
      </c>
      <c r="AF3884" t="s">
        <v>267</v>
      </c>
      <c r="AG3884" t="s">
        <v>265</v>
      </c>
      <c r="AH3884" t="s">
        <v>265</v>
      </c>
      <c r="AI3884" t="s">
        <v>265</v>
      </c>
      <c r="AJ3884" t="s">
        <v>265</v>
      </c>
      <c r="AL3884" t="str">
        <f>IF(Sudan_News12[[#This Row],[relevancy_classification_english]]="Relevant","مناسب",IF(Sudan_News12[[#This Row],[relevancy_classification_english]]="Relevant","عَرَضِيّ",""))</f>
        <v/>
      </c>
      <c r="AN3884" t="str">
        <f>IF(Sudan_News12[[#This Row],[sentiment_analysis_english]]="Negative","سلبي",IF(Sudan_News12[[#This Row],[sentiment_analysis_english]]="Neutral","حيادي",IF(Sudan_News12[[#This Row],[sentiment_analysis_english]]="Positive","إيجابي","")))</f>
        <v/>
      </c>
      <c r="AO3884" t="e">
        <f>INDEX(TextClassificationList[],MATCH(Sudan_News12[[#This Row],[text_classification_arabic]],TextClassificationList[text_classification_arabic],0),1)</f>
        <v>#N/A</v>
      </c>
      <c r="AQ3884" t="e">
        <f>INDEX(TextClassificationList[],MATCH(Sudan_News12[[#This Row],[text_classification_arabic2]],TextClassificationList[text_classification_arabic],0),1)</f>
        <v>#N/A</v>
      </c>
      <c r="AS3884" t="e">
        <f>INDEX(TextClassificationList[],MATCH(Sudan_News12[[#This Row],[text_classification_arabic3]],TextClassificationList[text_classification_arabic],0),1)</f>
        <v>#N/A</v>
      </c>
      <c r="AU3884" t="e">
        <f>INDEX(TextClassificationList[],MATCH(Sudan_News12[[#This Row],[text_classification_arabic4]],TextClassificationList[text_classification_arabic],0),1)</f>
        <v>#N/A</v>
      </c>
      <c r="AW3884" t="e">
        <f>INDEX(TextClassificationList[],MATCH(Sudan_News12[[#This Row],[text_classification_arabic5]],TextClassificationList[text_classification_arabic],0),1)</f>
        <v>#N/A</v>
      </c>
    </row>
    <row r="3885" spans="1:49" x14ac:dyDescent="0.2">
      <c r="A3885">
        <v>1.2043966122667418E+18</v>
      </c>
      <c r="B3885">
        <v>1.2042718933495685E+18</v>
      </c>
      <c r="C3885" t="s">
        <v>14887</v>
      </c>
      <c r="D3885" s="1">
        <v>43809</v>
      </c>
      <c r="E3885" s="2">
        <v>0.65628472222222223</v>
      </c>
      <c r="F3885">
        <v>200</v>
      </c>
      <c r="G3885">
        <v>1889611729</v>
      </c>
      <c r="H3885" t="s">
        <v>354</v>
      </c>
      <c r="I3885" t="s">
        <v>355</v>
      </c>
      <c r="J3885" t="s">
        <v>265</v>
      </c>
      <c r="K3885" t="s">
        <v>14888</v>
      </c>
      <c r="L3885" t="s">
        <v>266</v>
      </c>
      <c r="M3885" t="s">
        <v>267</v>
      </c>
      <c r="N3885" t="s">
        <v>267</v>
      </c>
      <c r="O3885" t="s">
        <v>267</v>
      </c>
      <c r="P3885">
        <v>0</v>
      </c>
      <c r="Q3885">
        <v>0</v>
      </c>
      <c r="R3885">
        <v>0</v>
      </c>
      <c r="S3885" t="s">
        <v>267</v>
      </c>
      <c r="T3885" t="s">
        <v>267</v>
      </c>
      <c r="U3885" t="s">
        <v>14889</v>
      </c>
      <c r="V3885" t="b">
        <v>0</v>
      </c>
      <c r="W3885" t="s">
        <v>265</v>
      </c>
      <c r="X3885">
        <v>0</v>
      </c>
      <c r="Y3885" t="s">
        <v>265</v>
      </c>
      <c r="Z3885" t="s">
        <v>265</v>
      </c>
      <c r="AA3885" t="s">
        <v>265</v>
      </c>
      <c r="AB3885" t="s">
        <v>265</v>
      </c>
      <c r="AC3885" t="s">
        <v>265</v>
      </c>
      <c r="AD3885" t="s">
        <v>265</v>
      </c>
      <c r="AE3885" t="s">
        <v>265</v>
      </c>
      <c r="AF3885" t="s">
        <v>14890</v>
      </c>
      <c r="AG3885" t="s">
        <v>265</v>
      </c>
      <c r="AH3885" t="s">
        <v>265</v>
      </c>
      <c r="AI3885" t="s">
        <v>265</v>
      </c>
      <c r="AJ3885" t="s">
        <v>265</v>
      </c>
      <c r="AL3885" t="str">
        <f>IF(Sudan_News12[[#This Row],[relevancy_classification_english]]="Relevant","مناسب",IF(Sudan_News12[[#This Row],[relevancy_classification_english]]="Relevant","عَرَضِيّ",""))</f>
        <v/>
      </c>
      <c r="AN3885" t="str">
        <f>IF(Sudan_News12[[#This Row],[sentiment_analysis_english]]="Negative","سلبي",IF(Sudan_News12[[#This Row],[sentiment_analysis_english]]="Neutral","حيادي",IF(Sudan_News12[[#This Row],[sentiment_analysis_english]]="Positive","إيجابي","")))</f>
        <v/>
      </c>
      <c r="AO3885" t="e">
        <f>INDEX(TextClassificationList[],MATCH(Sudan_News12[[#This Row],[text_classification_arabic]],TextClassificationList[text_classification_arabic],0),1)</f>
        <v>#N/A</v>
      </c>
      <c r="AQ3885" t="e">
        <f>INDEX(TextClassificationList[],MATCH(Sudan_News12[[#This Row],[text_classification_arabic2]],TextClassificationList[text_classification_arabic],0),1)</f>
        <v>#N/A</v>
      </c>
      <c r="AS3885" t="e">
        <f>INDEX(TextClassificationList[],MATCH(Sudan_News12[[#This Row],[text_classification_arabic3]],TextClassificationList[text_classification_arabic],0),1)</f>
        <v>#N/A</v>
      </c>
      <c r="AU3885" t="e">
        <f>INDEX(TextClassificationList[],MATCH(Sudan_News12[[#This Row],[text_classification_arabic4]],TextClassificationList[text_classification_arabic],0),1)</f>
        <v>#N/A</v>
      </c>
      <c r="AW3885" t="e">
        <f>INDEX(TextClassificationList[],MATCH(Sudan_News12[[#This Row],[text_classification_arabic5]],TextClassificationList[text_classification_arabic],0),1)</f>
        <v>#N/A</v>
      </c>
    </row>
    <row r="3886" spans="1:49" x14ac:dyDescent="0.2">
      <c r="A3886">
        <v>1.2037612341951652E+18</v>
      </c>
      <c r="B3886">
        <v>1.2037612341951652E+18</v>
      </c>
      <c r="C3886" t="s">
        <v>14891</v>
      </c>
      <c r="D3886" s="1">
        <v>43807</v>
      </c>
      <c r="E3886" s="2">
        <v>0.90297453703703701</v>
      </c>
      <c r="F3886">
        <v>200</v>
      </c>
      <c r="G3886">
        <v>1889611729</v>
      </c>
      <c r="H3886" t="s">
        <v>354</v>
      </c>
      <c r="I3886" t="s">
        <v>355</v>
      </c>
      <c r="J3886" t="s">
        <v>265</v>
      </c>
      <c r="K3886" t="s">
        <v>14892</v>
      </c>
      <c r="L3886" t="s">
        <v>276</v>
      </c>
      <c r="M3886" t="s">
        <v>267</v>
      </c>
      <c r="N3886" t="s">
        <v>267</v>
      </c>
      <c r="O3886" t="s">
        <v>14893</v>
      </c>
      <c r="P3886">
        <v>0</v>
      </c>
      <c r="Q3886">
        <v>0</v>
      </c>
      <c r="R3886">
        <v>1</v>
      </c>
      <c r="S3886" t="s">
        <v>282</v>
      </c>
      <c r="T3886" t="s">
        <v>267</v>
      </c>
      <c r="U3886" t="s">
        <v>14894</v>
      </c>
      <c r="V3886" t="b">
        <v>0</v>
      </c>
      <c r="W3886" t="s">
        <v>265</v>
      </c>
      <c r="X3886">
        <v>1</v>
      </c>
      <c r="Y3886" t="s">
        <v>14895</v>
      </c>
      <c r="Z3886" t="s">
        <v>265</v>
      </c>
      <c r="AA3886" t="s">
        <v>265</v>
      </c>
      <c r="AB3886" t="s">
        <v>265</v>
      </c>
      <c r="AC3886" t="s">
        <v>265</v>
      </c>
      <c r="AD3886" t="s">
        <v>265</v>
      </c>
      <c r="AE3886" t="s">
        <v>265</v>
      </c>
      <c r="AF3886" t="s">
        <v>267</v>
      </c>
      <c r="AG3886" t="s">
        <v>265</v>
      </c>
      <c r="AH3886" t="s">
        <v>265</v>
      </c>
      <c r="AI3886" t="s">
        <v>265</v>
      </c>
      <c r="AJ3886" t="s">
        <v>265</v>
      </c>
      <c r="AL3886" t="str">
        <f>IF(Sudan_News12[[#This Row],[relevancy_classification_english]]="Relevant","مناسب",IF(Sudan_News12[[#This Row],[relevancy_classification_english]]="Relevant","عَرَضِيّ",""))</f>
        <v/>
      </c>
      <c r="AN3886" t="str">
        <f>IF(Sudan_News12[[#This Row],[sentiment_analysis_english]]="Negative","سلبي",IF(Sudan_News12[[#This Row],[sentiment_analysis_english]]="Neutral","حيادي",IF(Sudan_News12[[#This Row],[sentiment_analysis_english]]="Positive","إيجابي","")))</f>
        <v/>
      </c>
      <c r="AO3886" t="e">
        <f>INDEX(TextClassificationList[],MATCH(Sudan_News12[[#This Row],[text_classification_arabic]],TextClassificationList[text_classification_arabic],0),1)</f>
        <v>#N/A</v>
      </c>
      <c r="AQ3886" t="e">
        <f>INDEX(TextClassificationList[],MATCH(Sudan_News12[[#This Row],[text_classification_arabic2]],TextClassificationList[text_classification_arabic],0),1)</f>
        <v>#N/A</v>
      </c>
      <c r="AS3886" t="e">
        <f>INDEX(TextClassificationList[],MATCH(Sudan_News12[[#This Row],[text_classification_arabic3]],TextClassificationList[text_classification_arabic],0),1)</f>
        <v>#N/A</v>
      </c>
      <c r="AU3886" t="e">
        <f>INDEX(TextClassificationList[],MATCH(Sudan_News12[[#This Row],[text_classification_arabic4]],TextClassificationList[text_classification_arabic],0),1)</f>
        <v>#N/A</v>
      </c>
      <c r="AW3886" t="e">
        <f>INDEX(TextClassificationList[],MATCH(Sudan_News12[[#This Row],[text_classification_arabic5]],TextClassificationList[text_classification_arabic],0),1)</f>
        <v>#N/A</v>
      </c>
    </row>
    <row r="3887" spans="1:49" x14ac:dyDescent="0.2">
      <c r="A3887">
        <v>1.2033381356792504E+18</v>
      </c>
      <c r="B3887">
        <v>1.2033381356792504E+18</v>
      </c>
      <c r="C3887" t="s">
        <v>14896</v>
      </c>
      <c r="D3887" s="1">
        <v>43806</v>
      </c>
      <c r="E3887" s="2">
        <v>0.73545138888888884</v>
      </c>
      <c r="F3887">
        <v>200</v>
      </c>
      <c r="G3887">
        <v>1889611729</v>
      </c>
      <c r="H3887" t="s">
        <v>354</v>
      </c>
      <c r="I3887" t="s">
        <v>355</v>
      </c>
      <c r="J3887" t="s">
        <v>265</v>
      </c>
      <c r="K3887" t="s">
        <v>14897</v>
      </c>
      <c r="L3887" t="s">
        <v>266</v>
      </c>
      <c r="M3887" t="s">
        <v>267</v>
      </c>
      <c r="N3887" t="s">
        <v>267</v>
      </c>
      <c r="O3887" t="s">
        <v>267</v>
      </c>
      <c r="P3887">
        <v>0</v>
      </c>
      <c r="Q3887">
        <v>0</v>
      </c>
      <c r="R3887">
        <v>0</v>
      </c>
      <c r="S3887" t="s">
        <v>267</v>
      </c>
      <c r="T3887" t="s">
        <v>267</v>
      </c>
      <c r="U3887" t="s">
        <v>14898</v>
      </c>
      <c r="V3887" t="b">
        <v>0</v>
      </c>
      <c r="W3887" t="s">
        <v>14899</v>
      </c>
      <c r="X3887">
        <v>0</v>
      </c>
      <c r="Y3887" t="s">
        <v>265</v>
      </c>
      <c r="Z3887" t="s">
        <v>265</v>
      </c>
      <c r="AA3887" t="s">
        <v>265</v>
      </c>
      <c r="AB3887" t="s">
        <v>265</v>
      </c>
      <c r="AC3887" t="s">
        <v>265</v>
      </c>
      <c r="AD3887" t="s">
        <v>265</v>
      </c>
      <c r="AE3887" t="s">
        <v>265</v>
      </c>
      <c r="AF3887" t="s">
        <v>267</v>
      </c>
      <c r="AG3887" t="s">
        <v>265</v>
      </c>
      <c r="AH3887" t="s">
        <v>265</v>
      </c>
      <c r="AI3887" t="s">
        <v>265</v>
      </c>
      <c r="AJ3887" t="s">
        <v>265</v>
      </c>
      <c r="AL3887" t="str">
        <f>IF(Sudan_News12[[#This Row],[relevancy_classification_english]]="Relevant","مناسب",IF(Sudan_News12[[#This Row],[relevancy_classification_english]]="Relevant","عَرَضِيّ",""))</f>
        <v/>
      </c>
      <c r="AN3887" t="str">
        <f>IF(Sudan_News12[[#This Row],[sentiment_analysis_english]]="Negative","سلبي",IF(Sudan_News12[[#This Row],[sentiment_analysis_english]]="Neutral","حيادي",IF(Sudan_News12[[#This Row],[sentiment_analysis_english]]="Positive","إيجابي","")))</f>
        <v/>
      </c>
      <c r="AO3887" t="e">
        <f>INDEX(TextClassificationList[],MATCH(Sudan_News12[[#This Row],[text_classification_arabic]],TextClassificationList[text_classification_arabic],0),1)</f>
        <v>#N/A</v>
      </c>
      <c r="AQ3887" t="e">
        <f>INDEX(TextClassificationList[],MATCH(Sudan_News12[[#This Row],[text_classification_arabic2]],TextClassificationList[text_classification_arabic],0),1)</f>
        <v>#N/A</v>
      </c>
      <c r="AS3887" t="e">
        <f>INDEX(TextClassificationList[],MATCH(Sudan_News12[[#This Row],[text_classification_arabic3]],TextClassificationList[text_classification_arabic],0),1)</f>
        <v>#N/A</v>
      </c>
      <c r="AU3887" t="e">
        <f>INDEX(TextClassificationList[],MATCH(Sudan_News12[[#This Row],[text_classification_arabic4]],TextClassificationList[text_classification_arabic],0),1)</f>
        <v>#N/A</v>
      </c>
      <c r="AW3887" t="e">
        <f>INDEX(TextClassificationList[],MATCH(Sudan_News12[[#This Row],[text_classification_arabic5]],TextClassificationList[text_classification_arabic],0),1)</f>
        <v>#N/A</v>
      </c>
    </row>
    <row r="3888" spans="1:49" x14ac:dyDescent="0.2">
      <c r="A3888">
        <v>1.2033368952012349E+18</v>
      </c>
      <c r="B3888">
        <v>1.2033368952012349E+18</v>
      </c>
      <c r="C3888" t="s">
        <v>14900</v>
      </c>
      <c r="D3888" s="1">
        <v>43806</v>
      </c>
      <c r="E3888" s="2">
        <v>0.732025462962963</v>
      </c>
      <c r="F3888">
        <v>200</v>
      </c>
      <c r="G3888">
        <v>1889611729</v>
      </c>
      <c r="H3888" t="s">
        <v>354</v>
      </c>
      <c r="I3888" t="s">
        <v>355</v>
      </c>
      <c r="J3888" t="s">
        <v>265</v>
      </c>
      <c r="K3888" t="s">
        <v>14901</v>
      </c>
      <c r="L3888" t="s">
        <v>266</v>
      </c>
      <c r="M3888" t="s">
        <v>267</v>
      </c>
      <c r="N3888" t="s">
        <v>267</v>
      </c>
      <c r="O3888" t="s">
        <v>14902</v>
      </c>
      <c r="P3888">
        <v>1</v>
      </c>
      <c r="Q3888">
        <v>1</v>
      </c>
      <c r="R3888">
        <v>2</v>
      </c>
      <c r="S3888" t="s">
        <v>267</v>
      </c>
      <c r="T3888" t="s">
        <v>267</v>
      </c>
      <c r="U3888" t="s">
        <v>14903</v>
      </c>
      <c r="V3888" t="b">
        <v>0</v>
      </c>
      <c r="W3888" t="s">
        <v>265</v>
      </c>
      <c r="X3888">
        <v>1</v>
      </c>
      <c r="Y3888" t="s">
        <v>14904</v>
      </c>
      <c r="Z3888" t="s">
        <v>265</v>
      </c>
      <c r="AA3888" t="s">
        <v>265</v>
      </c>
      <c r="AB3888" t="s">
        <v>265</v>
      </c>
      <c r="AC3888" t="s">
        <v>265</v>
      </c>
      <c r="AD3888" t="s">
        <v>265</v>
      </c>
      <c r="AE3888" t="s">
        <v>265</v>
      </c>
      <c r="AF3888" t="s">
        <v>267</v>
      </c>
      <c r="AG3888" t="s">
        <v>265</v>
      </c>
      <c r="AH3888" t="s">
        <v>265</v>
      </c>
      <c r="AI3888" t="s">
        <v>265</v>
      </c>
      <c r="AJ3888" t="s">
        <v>265</v>
      </c>
      <c r="AL3888" t="str">
        <f>IF(Sudan_News12[[#This Row],[relevancy_classification_english]]="Relevant","مناسب",IF(Sudan_News12[[#This Row],[relevancy_classification_english]]="Relevant","عَرَضِيّ",""))</f>
        <v/>
      </c>
      <c r="AN3888" t="str">
        <f>IF(Sudan_News12[[#This Row],[sentiment_analysis_english]]="Negative","سلبي",IF(Sudan_News12[[#This Row],[sentiment_analysis_english]]="Neutral","حيادي",IF(Sudan_News12[[#This Row],[sentiment_analysis_english]]="Positive","إيجابي","")))</f>
        <v/>
      </c>
      <c r="AO3888" t="e">
        <f>INDEX(TextClassificationList[],MATCH(Sudan_News12[[#This Row],[text_classification_arabic]],TextClassificationList[text_classification_arabic],0),1)</f>
        <v>#N/A</v>
      </c>
      <c r="AQ3888" t="e">
        <f>INDEX(TextClassificationList[],MATCH(Sudan_News12[[#This Row],[text_classification_arabic2]],TextClassificationList[text_classification_arabic],0),1)</f>
        <v>#N/A</v>
      </c>
      <c r="AS3888" t="e">
        <f>INDEX(TextClassificationList[],MATCH(Sudan_News12[[#This Row],[text_classification_arabic3]],TextClassificationList[text_classification_arabic],0),1)</f>
        <v>#N/A</v>
      </c>
      <c r="AU3888" t="e">
        <f>INDEX(TextClassificationList[],MATCH(Sudan_News12[[#This Row],[text_classification_arabic4]],TextClassificationList[text_classification_arabic],0),1)</f>
        <v>#N/A</v>
      </c>
      <c r="AW3888" t="e">
        <f>INDEX(TextClassificationList[],MATCH(Sudan_News12[[#This Row],[text_classification_arabic5]],TextClassificationList[text_classification_arabic],0),1)</f>
        <v>#N/A</v>
      </c>
    </row>
    <row r="3889" spans="1:49" x14ac:dyDescent="0.2">
      <c r="A3889">
        <v>1.2033365633310884E+18</v>
      </c>
      <c r="B3889">
        <v>1.2033365633310884E+18</v>
      </c>
      <c r="C3889" t="s">
        <v>14905</v>
      </c>
      <c r="D3889" s="1">
        <v>43806</v>
      </c>
      <c r="E3889" s="2">
        <v>0.73111111111111116</v>
      </c>
      <c r="F3889">
        <v>200</v>
      </c>
      <c r="G3889">
        <v>1889611729</v>
      </c>
      <c r="H3889" t="s">
        <v>354</v>
      </c>
      <c r="I3889" t="s">
        <v>355</v>
      </c>
      <c r="J3889" t="s">
        <v>265</v>
      </c>
      <c r="K3889" t="s">
        <v>14906</v>
      </c>
      <c r="L3889" t="s">
        <v>266</v>
      </c>
      <c r="M3889" t="s">
        <v>267</v>
      </c>
      <c r="N3889" t="s">
        <v>267</v>
      </c>
      <c r="O3889" t="s">
        <v>267</v>
      </c>
      <c r="P3889">
        <v>0</v>
      </c>
      <c r="Q3889">
        <v>1</v>
      </c>
      <c r="R3889">
        <v>0</v>
      </c>
      <c r="S3889" t="s">
        <v>267</v>
      </c>
      <c r="T3889" t="s">
        <v>267</v>
      </c>
      <c r="U3889" t="s">
        <v>14907</v>
      </c>
      <c r="V3889" t="b">
        <v>0</v>
      </c>
      <c r="W3889" t="s">
        <v>265</v>
      </c>
      <c r="X3889">
        <v>0</v>
      </c>
      <c r="Y3889" t="s">
        <v>265</v>
      </c>
      <c r="Z3889" t="s">
        <v>265</v>
      </c>
      <c r="AA3889" t="s">
        <v>265</v>
      </c>
      <c r="AB3889" t="s">
        <v>265</v>
      </c>
      <c r="AC3889" t="s">
        <v>265</v>
      </c>
      <c r="AD3889" t="s">
        <v>265</v>
      </c>
      <c r="AE3889" t="s">
        <v>265</v>
      </c>
      <c r="AF3889" t="s">
        <v>267</v>
      </c>
      <c r="AG3889" t="s">
        <v>265</v>
      </c>
      <c r="AH3889" t="s">
        <v>265</v>
      </c>
      <c r="AI3889" t="s">
        <v>265</v>
      </c>
      <c r="AJ3889" t="s">
        <v>265</v>
      </c>
      <c r="AL3889" t="str">
        <f>IF(Sudan_News12[[#This Row],[relevancy_classification_english]]="Relevant","مناسب",IF(Sudan_News12[[#This Row],[relevancy_classification_english]]="Relevant","عَرَضِيّ",""))</f>
        <v/>
      </c>
      <c r="AN3889" t="str">
        <f>IF(Sudan_News12[[#This Row],[sentiment_analysis_english]]="Negative","سلبي",IF(Sudan_News12[[#This Row],[sentiment_analysis_english]]="Neutral","حيادي",IF(Sudan_News12[[#This Row],[sentiment_analysis_english]]="Positive","إيجابي","")))</f>
        <v/>
      </c>
      <c r="AO3889" t="e">
        <f>INDEX(TextClassificationList[],MATCH(Sudan_News12[[#This Row],[text_classification_arabic]],TextClassificationList[text_classification_arabic],0),1)</f>
        <v>#N/A</v>
      </c>
      <c r="AQ3889" t="e">
        <f>INDEX(TextClassificationList[],MATCH(Sudan_News12[[#This Row],[text_classification_arabic2]],TextClassificationList[text_classification_arabic],0),1)</f>
        <v>#N/A</v>
      </c>
      <c r="AS3889" t="e">
        <f>INDEX(TextClassificationList[],MATCH(Sudan_News12[[#This Row],[text_classification_arabic3]],TextClassificationList[text_classification_arabic],0),1)</f>
        <v>#N/A</v>
      </c>
      <c r="AU3889" t="e">
        <f>INDEX(TextClassificationList[],MATCH(Sudan_News12[[#This Row],[text_classification_arabic4]],TextClassificationList[text_classification_arabic],0),1)</f>
        <v>#N/A</v>
      </c>
      <c r="AW3889" t="e">
        <f>INDEX(TextClassificationList[],MATCH(Sudan_News12[[#This Row],[text_classification_arabic5]],TextClassificationList[text_classification_arabic],0),1)</f>
        <v>#N/A</v>
      </c>
    </row>
    <row r="3890" spans="1:49" x14ac:dyDescent="0.2">
      <c r="A3890">
        <v>1.2031831780574331E+18</v>
      </c>
      <c r="B3890">
        <v>1.2028879780472136E+18</v>
      </c>
      <c r="C3890" t="s">
        <v>14908</v>
      </c>
      <c r="D3890" s="1">
        <v>43806</v>
      </c>
      <c r="E3890" s="2">
        <v>0.30784722222222222</v>
      </c>
      <c r="F3890">
        <v>200</v>
      </c>
      <c r="G3890">
        <v>1889611729</v>
      </c>
      <c r="H3890" t="s">
        <v>354</v>
      </c>
      <c r="I3890" t="s">
        <v>355</v>
      </c>
      <c r="J3890" t="s">
        <v>265</v>
      </c>
      <c r="K3890" t="s">
        <v>14909</v>
      </c>
      <c r="L3890" t="s">
        <v>266</v>
      </c>
      <c r="M3890" t="s">
        <v>267</v>
      </c>
      <c r="N3890" t="s">
        <v>267</v>
      </c>
      <c r="O3890" t="s">
        <v>267</v>
      </c>
      <c r="P3890">
        <v>1</v>
      </c>
      <c r="Q3890">
        <v>0</v>
      </c>
      <c r="R3890">
        <v>1</v>
      </c>
      <c r="S3890" t="s">
        <v>267</v>
      </c>
      <c r="T3890" t="s">
        <v>267</v>
      </c>
      <c r="U3890" t="s">
        <v>14910</v>
      </c>
      <c r="V3890" t="b">
        <v>0</v>
      </c>
      <c r="W3890" t="s">
        <v>265</v>
      </c>
      <c r="X3890">
        <v>0</v>
      </c>
      <c r="Y3890" t="s">
        <v>265</v>
      </c>
      <c r="Z3890" t="s">
        <v>265</v>
      </c>
      <c r="AA3890" t="s">
        <v>265</v>
      </c>
      <c r="AB3890" t="s">
        <v>265</v>
      </c>
      <c r="AC3890" t="s">
        <v>265</v>
      </c>
      <c r="AD3890" t="s">
        <v>265</v>
      </c>
      <c r="AE3890" t="s">
        <v>265</v>
      </c>
      <c r="AF3890" t="s">
        <v>14911</v>
      </c>
      <c r="AG3890" t="s">
        <v>265</v>
      </c>
      <c r="AH3890" t="s">
        <v>265</v>
      </c>
      <c r="AI3890" t="s">
        <v>265</v>
      </c>
      <c r="AJ3890" t="s">
        <v>265</v>
      </c>
      <c r="AL3890" t="str">
        <f>IF(Sudan_News12[[#This Row],[relevancy_classification_english]]="Relevant","مناسب",IF(Sudan_News12[[#This Row],[relevancy_classification_english]]="Relevant","عَرَضِيّ",""))</f>
        <v/>
      </c>
      <c r="AN3890" t="str">
        <f>IF(Sudan_News12[[#This Row],[sentiment_analysis_english]]="Negative","سلبي",IF(Sudan_News12[[#This Row],[sentiment_analysis_english]]="Neutral","حيادي",IF(Sudan_News12[[#This Row],[sentiment_analysis_english]]="Positive","إيجابي","")))</f>
        <v/>
      </c>
      <c r="AO3890" t="e">
        <f>INDEX(TextClassificationList[],MATCH(Sudan_News12[[#This Row],[text_classification_arabic]],TextClassificationList[text_classification_arabic],0),1)</f>
        <v>#N/A</v>
      </c>
      <c r="AQ3890" t="e">
        <f>INDEX(TextClassificationList[],MATCH(Sudan_News12[[#This Row],[text_classification_arabic2]],TextClassificationList[text_classification_arabic],0),1)</f>
        <v>#N/A</v>
      </c>
      <c r="AS3890" t="e">
        <f>INDEX(TextClassificationList[],MATCH(Sudan_News12[[#This Row],[text_classification_arabic3]],TextClassificationList[text_classification_arabic],0),1)</f>
        <v>#N/A</v>
      </c>
      <c r="AU3890" t="e">
        <f>INDEX(TextClassificationList[],MATCH(Sudan_News12[[#This Row],[text_classification_arabic4]],TextClassificationList[text_classification_arabic],0),1)</f>
        <v>#N/A</v>
      </c>
      <c r="AW3890" t="e">
        <f>INDEX(TextClassificationList[],MATCH(Sudan_News12[[#This Row],[text_classification_arabic5]],TextClassificationList[text_classification_arabic],0),1)</f>
        <v>#N/A</v>
      </c>
    </row>
    <row r="3891" spans="1:49" x14ac:dyDescent="0.2">
      <c r="A3891">
        <v>1.2026666839340851E+18</v>
      </c>
      <c r="B3891">
        <v>1.2026666839340851E+18</v>
      </c>
      <c r="C3891" t="s">
        <v>14912</v>
      </c>
      <c r="D3891" s="1">
        <v>43804</v>
      </c>
      <c r="E3891" s="2">
        <v>0.8825925925925926</v>
      </c>
      <c r="F3891">
        <v>200</v>
      </c>
      <c r="G3891">
        <v>1889611729</v>
      </c>
      <c r="H3891" t="s">
        <v>354</v>
      </c>
      <c r="I3891" t="s">
        <v>355</v>
      </c>
      <c r="J3891" t="s">
        <v>265</v>
      </c>
      <c r="K3891" t="s">
        <v>14913</v>
      </c>
      <c r="L3891" t="s">
        <v>266</v>
      </c>
      <c r="M3891" t="s">
        <v>267</v>
      </c>
      <c r="N3891" t="s">
        <v>267</v>
      </c>
      <c r="O3891" t="s">
        <v>267</v>
      </c>
      <c r="P3891">
        <v>0</v>
      </c>
      <c r="Q3891">
        <v>27</v>
      </c>
      <c r="R3891">
        <v>2</v>
      </c>
      <c r="S3891" t="s">
        <v>14914</v>
      </c>
      <c r="T3891" t="s">
        <v>267</v>
      </c>
      <c r="U3891" t="s">
        <v>14915</v>
      </c>
      <c r="V3891" t="b">
        <v>0</v>
      </c>
      <c r="W3891" t="s">
        <v>265</v>
      </c>
      <c r="X3891">
        <v>0</v>
      </c>
      <c r="Y3891" t="s">
        <v>265</v>
      </c>
      <c r="Z3891" t="s">
        <v>265</v>
      </c>
      <c r="AA3891" t="s">
        <v>265</v>
      </c>
      <c r="AB3891" t="s">
        <v>265</v>
      </c>
      <c r="AC3891" t="s">
        <v>265</v>
      </c>
      <c r="AD3891" t="s">
        <v>265</v>
      </c>
      <c r="AE3891" t="s">
        <v>265</v>
      </c>
      <c r="AF3891" t="s">
        <v>267</v>
      </c>
      <c r="AG3891" t="s">
        <v>265</v>
      </c>
      <c r="AH3891" t="s">
        <v>265</v>
      </c>
      <c r="AI3891" t="s">
        <v>265</v>
      </c>
      <c r="AJ3891" t="s">
        <v>265</v>
      </c>
      <c r="AL3891" t="str">
        <f>IF(Sudan_News12[[#This Row],[relevancy_classification_english]]="Relevant","مناسب",IF(Sudan_News12[[#This Row],[relevancy_classification_english]]="Relevant","عَرَضِيّ",""))</f>
        <v/>
      </c>
      <c r="AN3891" t="str">
        <f>IF(Sudan_News12[[#This Row],[sentiment_analysis_english]]="Negative","سلبي",IF(Sudan_News12[[#This Row],[sentiment_analysis_english]]="Neutral","حيادي",IF(Sudan_News12[[#This Row],[sentiment_analysis_english]]="Positive","إيجابي","")))</f>
        <v/>
      </c>
      <c r="AO3891" t="e">
        <f>INDEX(TextClassificationList[],MATCH(Sudan_News12[[#This Row],[text_classification_arabic]],TextClassificationList[text_classification_arabic],0),1)</f>
        <v>#N/A</v>
      </c>
      <c r="AQ3891" t="e">
        <f>INDEX(TextClassificationList[],MATCH(Sudan_News12[[#This Row],[text_classification_arabic2]],TextClassificationList[text_classification_arabic],0),1)</f>
        <v>#N/A</v>
      </c>
      <c r="AS3891" t="e">
        <f>INDEX(TextClassificationList[],MATCH(Sudan_News12[[#This Row],[text_classification_arabic3]],TextClassificationList[text_classification_arabic],0),1)</f>
        <v>#N/A</v>
      </c>
      <c r="AU3891" t="e">
        <f>INDEX(TextClassificationList[],MATCH(Sudan_News12[[#This Row],[text_classification_arabic4]],TextClassificationList[text_classification_arabic],0),1)</f>
        <v>#N/A</v>
      </c>
      <c r="AW3891" t="e">
        <f>INDEX(TextClassificationList[],MATCH(Sudan_News12[[#This Row],[text_classification_arabic5]],TextClassificationList[text_classification_arabic],0),1)</f>
        <v>#N/A</v>
      </c>
    </row>
    <row r="3892" spans="1:49" x14ac:dyDescent="0.2">
      <c r="A3892">
        <v>1.2023485304861245E+18</v>
      </c>
      <c r="B3892">
        <v>1.2023485304861245E+18</v>
      </c>
      <c r="C3892" t="s">
        <v>14916</v>
      </c>
      <c r="D3892" s="1">
        <v>43804</v>
      </c>
      <c r="E3892" s="2">
        <v>4.6527777777777774E-3</v>
      </c>
      <c r="F3892">
        <v>200</v>
      </c>
      <c r="G3892">
        <v>1889611729</v>
      </c>
      <c r="H3892" t="s">
        <v>354</v>
      </c>
      <c r="I3892" t="s">
        <v>355</v>
      </c>
      <c r="J3892" t="s">
        <v>265</v>
      </c>
      <c r="K3892" t="s">
        <v>14917</v>
      </c>
      <c r="L3892" t="s">
        <v>278</v>
      </c>
      <c r="M3892" t="s">
        <v>267</v>
      </c>
      <c r="N3892" t="s">
        <v>267</v>
      </c>
      <c r="O3892" t="s">
        <v>267</v>
      </c>
      <c r="P3892">
        <v>0</v>
      </c>
      <c r="Q3892">
        <v>0</v>
      </c>
      <c r="R3892">
        <v>0</v>
      </c>
      <c r="S3892" t="s">
        <v>14918</v>
      </c>
      <c r="T3892" t="s">
        <v>267</v>
      </c>
      <c r="U3892" t="s">
        <v>14919</v>
      </c>
      <c r="V3892" t="b">
        <v>0</v>
      </c>
      <c r="W3892" t="s">
        <v>265</v>
      </c>
      <c r="X3892">
        <v>1</v>
      </c>
      <c r="Y3892" t="s">
        <v>14920</v>
      </c>
      <c r="Z3892" t="s">
        <v>265</v>
      </c>
      <c r="AA3892" t="s">
        <v>265</v>
      </c>
      <c r="AB3892" t="s">
        <v>265</v>
      </c>
      <c r="AC3892" t="s">
        <v>265</v>
      </c>
      <c r="AD3892" t="s">
        <v>265</v>
      </c>
      <c r="AE3892" t="s">
        <v>265</v>
      </c>
      <c r="AF3892" t="s">
        <v>267</v>
      </c>
      <c r="AG3892" t="s">
        <v>265</v>
      </c>
      <c r="AH3892" t="s">
        <v>265</v>
      </c>
      <c r="AI3892" t="s">
        <v>265</v>
      </c>
      <c r="AJ3892" t="s">
        <v>265</v>
      </c>
      <c r="AL3892" t="str">
        <f>IF(Sudan_News12[[#This Row],[relevancy_classification_english]]="Relevant","مناسب",IF(Sudan_News12[[#This Row],[relevancy_classification_english]]="Relevant","عَرَضِيّ",""))</f>
        <v/>
      </c>
      <c r="AN3892" t="str">
        <f>IF(Sudan_News12[[#This Row],[sentiment_analysis_english]]="Negative","سلبي",IF(Sudan_News12[[#This Row],[sentiment_analysis_english]]="Neutral","حيادي",IF(Sudan_News12[[#This Row],[sentiment_analysis_english]]="Positive","إيجابي","")))</f>
        <v/>
      </c>
      <c r="AO3892" t="e">
        <f>INDEX(TextClassificationList[],MATCH(Sudan_News12[[#This Row],[text_classification_arabic]],TextClassificationList[text_classification_arabic],0),1)</f>
        <v>#N/A</v>
      </c>
      <c r="AQ3892" t="e">
        <f>INDEX(TextClassificationList[],MATCH(Sudan_News12[[#This Row],[text_classification_arabic2]],TextClassificationList[text_classification_arabic],0),1)</f>
        <v>#N/A</v>
      </c>
      <c r="AS3892" t="e">
        <f>INDEX(TextClassificationList[],MATCH(Sudan_News12[[#This Row],[text_classification_arabic3]],TextClassificationList[text_classification_arabic],0),1)</f>
        <v>#N/A</v>
      </c>
      <c r="AU3892" t="e">
        <f>INDEX(TextClassificationList[],MATCH(Sudan_News12[[#This Row],[text_classification_arabic4]],TextClassificationList[text_classification_arabic],0),1)</f>
        <v>#N/A</v>
      </c>
      <c r="AW3892" t="e">
        <f>INDEX(TextClassificationList[],MATCH(Sudan_News12[[#This Row],[text_classification_arabic5]],TextClassificationList[text_classification_arabic],0),1)</f>
        <v>#N/A</v>
      </c>
    </row>
    <row r="3893" spans="1:49" x14ac:dyDescent="0.2">
      <c r="A3893">
        <v>1.2015840899727933E+18</v>
      </c>
      <c r="B3893">
        <v>1.2015840899727933E+18</v>
      </c>
      <c r="C3893" t="s">
        <v>14921</v>
      </c>
      <c r="D3893" s="1">
        <v>43801</v>
      </c>
      <c r="E3893" s="2">
        <v>0.89520833333333338</v>
      </c>
      <c r="F3893">
        <v>200</v>
      </c>
      <c r="G3893">
        <v>1889611729</v>
      </c>
      <c r="H3893" t="s">
        <v>354</v>
      </c>
      <c r="I3893" t="s">
        <v>355</v>
      </c>
      <c r="J3893" t="s">
        <v>265</v>
      </c>
      <c r="K3893" t="s">
        <v>14922</v>
      </c>
      <c r="L3893" t="s">
        <v>266</v>
      </c>
      <c r="M3893" t="s">
        <v>267</v>
      </c>
      <c r="N3893" t="s">
        <v>267</v>
      </c>
      <c r="O3893" t="s">
        <v>267</v>
      </c>
      <c r="P3893">
        <v>0</v>
      </c>
      <c r="Q3893">
        <v>2</v>
      </c>
      <c r="R3893">
        <v>0</v>
      </c>
      <c r="S3893" t="s">
        <v>14923</v>
      </c>
      <c r="T3893" t="s">
        <v>267</v>
      </c>
      <c r="U3893" t="s">
        <v>14924</v>
      </c>
      <c r="V3893" t="b">
        <v>0</v>
      </c>
      <c r="W3893" t="s">
        <v>265</v>
      </c>
      <c r="X3893">
        <v>0</v>
      </c>
      <c r="Y3893" t="s">
        <v>265</v>
      </c>
      <c r="Z3893" t="s">
        <v>265</v>
      </c>
      <c r="AA3893" t="s">
        <v>265</v>
      </c>
      <c r="AB3893" t="s">
        <v>265</v>
      </c>
      <c r="AC3893" t="s">
        <v>265</v>
      </c>
      <c r="AD3893" t="s">
        <v>265</v>
      </c>
      <c r="AE3893" t="s">
        <v>265</v>
      </c>
      <c r="AF3893" t="s">
        <v>267</v>
      </c>
      <c r="AG3893" t="s">
        <v>265</v>
      </c>
      <c r="AH3893" t="s">
        <v>265</v>
      </c>
      <c r="AI3893" t="s">
        <v>265</v>
      </c>
      <c r="AJ3893" t="s">
        <v>265</v>
      </c>
      <c r="AL3893" t="str">
        <f>IF(Sudan_News12[[#This Row],[relevancy_classification_english]]="Relevant","مناسب",IF(Sudan_News12[[#This Row],[relevancy_classification_english]]="Relevant","عَرَضِيّ",""))</f>
        <v/>
      </c>
      <c r="AN3893" t="str">
        <f>IF(Sudan_News12[[#This Row],[sentiment_analysis_english]]="Negative","سلبي",IF(Sudan_News12[[#This Row],[sentiment_analysis_english]]="Neutral","حيادي",IF(Sudan_News12[[#This Row],[sentiment_analysis_english]]="Positive","إيجابي","")))</f>
        <v/>
      </c>
      <c r="AO3893" t="e">
        <f>INDEX(TextClassificationList[],MATCH(Sudan_News12[[#This Row],[text_classification_arabic]],TextClassificationList[text_classification_arabic],0),1)</f>
        <v>#N/A</v>
      </c>
      <c r="AQ3893" t="e">
        <f>INDEX(TextClassificationList[],MATCH(Sudan_News12[[#This Row],[text_classification_arabic2]],TextClassificationList[text_classification_arabic],0),1)</f>
        <v>#N/A</v>
      </c>
      <c r="AS3893" t="e">
        <f>INDEX(TextClassificationList[],MATCH(Sudan_News12[[#This Row],[text_classification_arabic3]],TextClassificationList[text_classification_arabic],0),1)</f>
        <v>#N/A</v>
      </c>
      <c r="AU3893" t="e">
        <f>INDEX(TextClassificationList[],MATCH(Sudan_News12[[#This Row],[text_classification_arabic4]],TextClassificationList[text_classification_arabic],0),1)</f>
        <v>#N/A</v>
      </c>
      <c r="AW3893" t="e">
        <f>INDEX(TextClassificationList[],MATCH(Sudan_News12[[#This Row],[text_classification_arabic5]],TextClassificationList[text_classification_arabic],0),1)</f>
        <v>#N/A</v>
      </c>
    </row>
    <row r="3894" spans="1:49" x14ac:dyDescent="0.2">
      <c r="A3894">
        <v>1.2011481002760806E+18</v>
      </c>
      <c r="B3894">
        <v>1.2011481002760806E+18</v>
      </c>
      <c r="C3894" t="s">
        <v>14925</v>
      </c>
      <c r="D3894" s="1">
        <v>43800</v>
      </c>
      <c r="E3894" s="2">
        <v>0.69210648148148146</v>
      </c>
      <c r="F3894">
        <v>200</v>
      </c>
      <c r="G3894">
        <v>1889611729</v>
      </c>
      <c r="H3894" t="s">
        <v>354</v>
      </c>
      <c r="I3894" t="s">
        <v>355</v>
      </c>
      <c r="J3894" t="s">
        <v>265</v>
      </c>
      <c r="K3894" t="s">
        <v>14926</v>
      </c>
      <c r="L3894" t="s">
        <v>278</v>
      </c>
      <c r="M3894" t="s">
        <v>267</v>
      </c>
      <c r="N3894" t="s">
        <v>267</v>
      </c>
      <c r="O3894" t="s">
        <v>14927</v>
      </c>
      <c r="P3894">
        <v>0</v>
      </c>
      <c r="Q3894">
        <v>0</v>
      </c>
      <c r="R3894">
        <v>0</v>
      </c>
      <c r="S3894" t="s">
        <v>14928</v>
      </c>
      <c r="T3894" t="s">
        <v>267</v>
      </c>
      <c r="U3894" t="s">
        <v>14929</v>
      </c>
      <c r="V3894" t="b">
        <v>0</v>
      </c>
      <c r="W3894" t="s">
        <v>265</v>
      </c>
      <c r="X3894">
        <v>1</v>
      </c>
      <c r="Y3894" t="s">
        <v>14930</v>
      </c>
      <c r="Z3894" t="s">
        <v>265</v>
      </c>
      <c r="AA3894" t="s">
        <v>265</v>
      </c>
      <c r="AB3894" t="s">
        <v>265</v>
      </c>
      <c r="AC3894" t="s">
        <v>265</v>
      </c>
      <c r="AD3894" t="s">
        <v>265</v>
      </c>
      <c r="AE3894" t="s">
        <v>265</v>
      </c>
      <c r="AF3894" t="s">
        <v>267</v>
      </c>
      <c r="AG3894" t="s">
        <v>265</v>
      </c>
      <c r="AH3894" t="s">
        <v>265</v>
      </c>
      <c r="AI3894" t="s">
        <v>265</v>
      </c>
      <c r="AJ3894" t="s">
        <v>265</v>
      </c>
      <c r="AL3894" t="str">
        <f>IF(Sudan_News12[[#This Row],[relevancy_classification_english]]="Relevant","مناسب",IF(Sudan_News12[[#This Row],[relevancy_classification_english]]="Relevant","عَرَضِيّ",""))</f>
        <v/>
      </c>
      <c r="AN3894" t="str">
        <f>IF(Sudan_News12[[#This Row],[sentiment_analysis_english]]="Negative","سلبي",IF(Sudan_News12[[#This Row],[sentiment_analysis_english]]="Neutral","حيادي",IF(Sudan_News12[[#This Row],[sentiment_analysis_english]]="Positive","إيجابي","")))</f>
        <v/>
      </c>
      <c r="AO3894" t="e">
        <f>INDEX(TextClassificationList[],MATCH(Sudan_News12[[#This Row],[text_classification_arabic]],TextClassificationList[text_classification_arabic],0),1)</f>
        <v>#N/A</v>
      </c>
      <c r="AQ3894" t="e">
        <f>INDEX(TextClassificationList[],MATCH(Sudan_News12[[#This Row],[text_classification_arabic2]],TextClassificationList[text_classification_arabic],0),1)</f>
        <v>#N/A</v>
      </c>
      <c r="AS3894" t="e">
        <f>INDEX(TextClassificationList[],MATCH(Sudan_News12[[#This Row],[text_classification_arabic3]],TextClassificationList[text_classification_arabic],0),1)</f>
        <v>#N/A</v>
      </c>
      <c r="AU3894" t="e">
        <f>INDEX(TextClassificationList[],MATCH(Sudan_News12[[#This Row],[text_classification_arabic4]],TextClassificationList[text_classification_arabic],0),1)</f>
        <v>#N/A</v>
      </c>
      <c r="AW3894" t="e">
        <f>INDEX(TextClassificationList[],MATCH(Sudan_News12[[#This Row],[text_classification_arabic5]],TextClassificationList[text_classification_arabic],0),1)</f>
        <v>#N/A</v>
      </c>
    </row>
    <row r="3895" spans="1:49" x14ac:dyDescent="0.2">
      <c r="A3895">
        <v>1.2010477439611453E+18</v>
      </c>
      <c r="B3895">
        <v>1.2010477439611453E+18</v>
      </c>
      <c r="C3895" t="s">
        <v>14931</v>
      </c>
      <c r="D3895" s="1">
        <v>43800</v>
      </c>
      <c r="E3895" s="2">
        <v>0.41517361111111112</v>
      </c>
      <c r="F3895">
        <v>200</v>
      </c>
      <c r="G3895">
        <v>1889611729</v>
      </c>
      <c r="H3895" t="s">
        <v>354</v>
      </c>
      <c r="I3895" t="s">
        <v>355</v>
      </c>
      <c r="J3895" t="s">
        <v>265</v>
      </c>
      <c r="K3895" t="s">
        <v>14932</v>
      </c>
      <c r="L3895" t="s">
        <v>278</v>
      </c>
      <c r="M3895" t="s">
        <v>267</v>
      </c>
      <c r="N3895" t="s">
        <v>267</v>
      </c>
      <c r="O3895" t="s">
        <v>14933</v>
      </c>
      <c r="P3895">
        <v>0</v>
      </c>
      <c r="Q3895">
        <v>0</v>
      </c>
      <c r="R3895">
        <v>0</v>
      </c>
      <c r="S3895" t="s">
        <v>14934</v>
      </c>
      <c r="T3895" t="s">
        <v>267</v>
      </c>
      <c r="U3895" t="s">
        <v>14935</v>
      </c>
      <c r="V3895" t="b">
        <v>0</v>
      </c>
      <c r="W3895" t="s">
        <v>265</v>
      </c>
      <c r="X3895">
        <v>1</v>
      </c>
      <c r="Y3895" t="s">
        <v>14936</v>
      </c>
      <c r="Z3895" t="s">
        <v>265</v>
      </c>
      <c r="AA3895" t="s">
        <v>265</v>
      </c>
      <c r="AB3895" t="s">
        <v>265</v>
      </c>
      <c r="AC3895" t="s">
        <v>265</v>
      </c>
      <c r="AD3895" t="s">
        <v>265</v>
      </c>
      <c r="AE3895" t="s">
        <v>265</v>
      </c>
      <c r="AF3895" t="s">
        <v>267</v>
      </c>
      <c r="AG3895" t="s">
        <v>265</v>
      </c>
      <c r="AH3895" t="s">
        <v>265</v>
      </c>
      <c r="AI3895" t="s">
        <v>265</v>
      </c>
      <c r="AJ3895" t="s">
        <v>265</v>
      </c>
      <c r="AL3895" t="str">
        <f>IF(Sudan_News12[[#This Row],[relevancy_classification_english]]="Relevant","مناسب",IF(Sudan_News12[[#This Row],[relevancy_classification_english]]="Relevant","عَرَضِيّ",""))</f>
        <v/>
      </c>
      <c r="AN3895" t="str">
        <f>IF(Sudan_News12[[#This Row],[sentiment_analysis_english]]="Negative","سلبي",IF(Sudan_News12[[#This Row],[sentiment_analysis_english]]="Neutral","حيادي",IF(Sudan_News12[[#This Row],[sentiment_analysis_english]]="Positive","إيجابي","")))</f>
        <v/>
      </c>
      <c r="AO3895" t="e">
        <f>INDEX(TextClassificationList[],MATCH(Sudan_News12[[#This Row],[text_classification_arabic]],TextClassificationList[text_classification_arabic],0),1)</f>
        <v>#N/A</v>
      </c>
      <c r="AQ3895" t="e">
        <f>INDEX(TextClassificationList[],MATCH(Sudan_News12[[#This Row],[text_classification_arabic2]],TextClassificationList[text_classification_arabic],0),1)</f>
        <v>#N/A</v>
      </c>
      <c r="AS3895" t="e">
        <f>INDEX(TextClassificationList[],MATCH(Sudan_News12[[#This Row],[text_classification_arabic3]],TextClassificationList[text_classification_arabic],0),1)</f>
        <v>#N/A</v>
      </c>
      <c r="AU3895" t="e">
        <f>INDEX(TextClassificationList[],MATCH(Sudan_News12[[#This Row],[text_classification_arabic4]],TextClassificationList[text_classification_arabic],0),1)</f>
        <v>#N/A</v>
      </c>
      <c r="AW3895" t="e">
        <f>INDEX(TextClassificationList[],MATCH(Sudan_News12[[#This Row],[text_classification_arabic5]],TextClassificationList[text_classification_arabic],0),1)</f>
        <v>#N/A</v>
      </c>
    </row>
    <row r="3896" spans="1:49" x14ac:dyDescent="0.2">
      <c r="A3896">
        <v>1.2010357092908237E+18</v>
      </c>
      <c r="B3896">
        <v>1.2010357092908237E+18</v>
      </c>
      <c r="C3896" t="s">
        <v>14937</v>
      </c>
      <c r="D3896" s="1">
        <v>43800</v>
      </c>
      <c r="E3896" s="2">
        <v>0.38195601851851851</v>
      </c>
      <c r="F3896">
        <v>200</v>
      </c>
      <c r="G3896">
        <v>1889611729</v>
      </c>
      <c r="H3896" t="s">
        <v>354</v>
      </c>
      <c r="I3896" t="s">
        <v>355</v>
      </c>
      <c r="J3896" t="s">
        <v>265</v>
      </c>
      <c r="K3896" t="s">
        <v>14938</v>
      </c>
      <c r="L3896" t="s">
        <v>266</v>
      </c>
      <c r="M3896" t="s">
        <v>267</v>
      </c>
      <c r="N3896" t="s">
        <v>267</v>
      </c>
      <c r="O3896" t="s">
        <v>267</v>
      </c>
      <c r="P3896">
        <v>0</v>
      </c>
      <c r="Q3896">
        <v>0</v>
      </c>
      <c r="R3896">
        <v>0</v>
      </c>
      <c r="S3896" t="s">
        <v>267</v>
      </c>
      <c r="T3896" t="s">
        <v>267</v>
      </c>
      <c r="U3896" t="s">
        <v>14939</v>
      </c>
      <c r="V3896" t="b">
        <v>0</v>
      </c>
      <c r="W3896" t="s">
        <v>14940</v>
      </c>
      <c r="X3896">
        <v>0</v>
      </c>
      <c r="Y3896" t="s">
        <v>265</v>
      </c>
      <c r="Z3896" t="s">
        <v>265</v>
      </c>
      <c r="AA3896" t="s">
        <v>265</v>
      </c>
      <c r="AB3896" t="s">
        <v>265</v>
      </c>
      <c r="AC3896" t="s">
        <v>265</v>
      </c>
      <c r="AD3896" t="s">
        <v>265</v>
      </c>
      <c r="AE3896" t="s">
        <v>265</v>
      </c>
      <c r="AF3896" t="s">
        <v>267</v>
      </c>
      <c r="AG3896" t="s">
        <v>265</v>
      </c>
      <c r="AH3896" t="s">
        <v>265</v>
      </c>
      <c r="AI3896" t="s">
        <v>265</v>
      </c>
      <c r="AJ3896" t="s">
        <v>265</v>
      </c>
      <c r="AL3896" t="str">
        <f>IF(Sudan_News12[[#This Row],[relevancy_classification_english]]="Relevant","مناسب",IF(Sudan_News12[[#This Row],[relevancy_classification_english]]="Relevant","عَرَضِيّ",""))</f>
        <v/>
      </c>
      <c r="AN3896" t="str">
        <f>IF(Sudan_News12[[#This Row],[sentiment_analysis_english]]="Negative","سلبي",IF(Sudan_News12[[#This Row],[sentiment_analysis_english]]="Neutral","حيادي",IF(Sudan_News12[[#This Row],[sentiment_analysis_english]]="Positive","إيجابي","")))</f>
        <v/>
      </c>
      <c r="AO3896" t="e">
        <f>INDEX(TextClassificationList[],MATCH(Sudan_News12[[#This Row],[text_classification_arabic]],TextClassificationList[text_classification_arabic],0),1)</f>
        <v>#N/A</v>
      </c>
      <c r="AQ3896" t="e">
        <f>INDEX(TextClassificationList[],MATCH(Sudan_News12[[#This Row],[text_classification_arabic2]],TextClassificationList[text_classification_arabic],0),1)</f>
        <v>#N/A</v>
      </c>
      <c r="AS3896" t="e">
        <f>INDEX(TextClassificationList[],MATCH(Sudan_News12[[#This Row],[text_classification_arabic3]],TextClassificationList[text_classification_arabic],0),1)</f>
        <v>#N/A</v>
      </c>
      <c r="AU3896" t="e">
        <f>INDEX(TextClassificationList[],MATCH(Sudan_News12[[#This Row],[text_classification_arabic4]],TextClassificationList[text_classification_arabic],0),1)</f>
        <v>#N/A</v>
      </c>
      <c r="AW3896" t="e">
        <f>INDEX(TextClassificationList[],MATCH(Sudan_News12[[#This Row],[text_classification_arabic5]],TextClassificationList[text_classification_arabic],0),1)</f>
        <v>#N/A</v>
      </c>
    </row>
    <row r="3897" spans="1:49" x14ac:dyDescent="0.2">
      <c r="A3897">
        <v>1.2010317519063327E+18</v>
      </c>
      <c r="B3897">
        <v>1.2010317519063327E+18</v>
      </c>
      <c r="C3897" t="s">
        <v>14941</v>
      </c>
      <c r="D3897" s="1">
        <v>43800</v>
      </c>
      <c r="E3897" s="2">
        <v>0.37104166666666666</v>
      </c>
      <c r="F3897">
        <v>200</v>
      </c>
      <c r="G3897">
        <v>1889611729</v>
      </c>
      <c r="H3897" t="s">
        <v>354</v>
      </c>
      <c r="I3897" t="s">
        <v>355</v>
      </c>
      <c r="J3897" t="s">
        <v>265</v>
      </c>
      <c r="K3897" t="s">
        <v>14942</v>
      </c>
      <c r="L3897" t="s">
        <v>276</v>
      </c>
      <c r="M3897" t="s">
        <v>267</v>
      </c>
      <c r="N3897" t="s">
        <v>267</v>
      </c>
      <c r="O3897" t="s">
        <v>14943</v>
      </c>
      <c r="P3897">
        <v>0</v>
      </c>
      <c r="Q3897">
        <v>0</v>
      </c>
      <c r="R3897">
        <v>1</v>
      </c>
      <c r="S3897" t="s">
        <v>2932</v>
      </c>
      <c r="T3897" t="s">
        <v>267</v>
      </c>
      <c r="U3897" t="s">
        <v>14940</v>
      </c>
      <c r="V3897" t="b">
        <v>0</v>
      </c>
      <c r="W3897" t="s">
        <v>265</v>
      </c>
      <c r="X3897">
        <v>1</v>
      </c>
      <c r="Y3897" t="s">
        <v>14944</v>
      </c>
      <c r="Z3897" t="s">
        <v>265</v>
      </c>
      <c r="AA3897" t="s">
        <v>265</v>
      </c>
      <c r="AB3897" t="s">
        <v>265</v>
      </c>
      <c r="AC3897" t="s">
        <v>265</v>
      </c>
      <c r="AD3897" t="s">
        <v>265</v>
      </c>
      <c r="AE3897" t="s">
        <v>265</v>
      </c>
      <c r="AF3897" t="s">
        <v>267</v>
      </c>
      <c r="AG3897" t="s">
        <v>265</v>
      </c>
      <c r="AH3897" t="s">
        <v>265</v>
      </c>
      <c r="AI3897" t="s">
        <v>265</v>
      </c>
      <c r="AJ3897" t="s">
        <v>265</v>
      </c>
      <c r="AL3897" t="str">
        <f>IF(Sudan_News12[[#This Row],[relevancy_classification_english]]="Relevant","مناسب",IF(Sudan_News12[[#This Row],[relevancy_classification_english]]="Relevant","عَرَضِيّ",""))</f>
        <v/>
      </c>
      <c r="AN3897" t="str">
        <f>IF(Sudan_News12[[#This Row],[sentiment_analysis_english]]="Negative","سلبي",IF(Sudan_News12[[#This Row],[sentiment_analysis_english]]="Neutral","حيادي",IF(Sudan_News12[[#This Row],[sentiment_analysis_english]]="Positive","إيجابي","")))</f>
        <v/>
      </c>
      <c r="AO3897" t="e">
        <f>INDEX(TextClassificationList[],MATCH(Sudan_News12[[#This Row],[text_classification_arabic]],TextClassificationList[text_classification_arabic],0),1)</f>
        <v>#N/A</v>
      </c>
      <c r="AQ3897" t="e">
        <f>INDEX(TextClassificationList[],MATCH(Sudan_News12[[#This Row],[text_classification_arabic2]],TextClassificationList[text_classification_arabic],0),1)</f>
        <v>#N/A</v>
      </c>
      <c r="AS3897" t="e">
        <f>INDEX(TextClassificationList[],MATCH(Sudan_News12[[#This Row],[text_classification_arabic3]],TextClassificationList[text_classification_arabic],0),1)</f>
        <v>#N/A</v>
      </c>
      <c r="AU3897" t="e">
        <f>INDEX(TextClassificationList[],MATCH(Sudan_News12[[#This Row],[text_classification_arabic4]],TextClassificationList[text_classification_arabic],0),1)</f>
        <v>#N/A</v>
      </c>
      <c r="AW3897" t="e">
        <f>INDEX(TextClassificationList[],MATCH(Sudan_News12[[#This Row],[text_classification_arabic5]],TextClassificationList[text_classification_arabic],0),1)</f>
        <v>#N/A</v>
      </c>
    </row>
    <row r="3898" spans="1:49" x14ac:dyDescent="0.2">
      <c r="A3898">
        <v>1.2008895583778693E+18</v>
      </c>
      <c r="B3898">
        <v>1.2008717200197468E+18</v>
      </c>
      <c r="C3898" t="s">
        <v>14945</v>
      </c>
      <c r="D3898" s="1">
        <v>43799</v>
      </c>
      <c r="E3898" s="2">
        <v>0.97865740740740736</v>
      </c>
      <c r="F3898">
        <v>200</v>
      </c>
      <c r="G3898">
        <v>1889611729</v>
      </c>
      <c r="H3898" t="s">
        <v>354</v>
      </c>
      <c r="I3898" t="s">
        <v>355</v>
      </c>
      <c r="J3898" t="s">
        <v>265</v>
      </c>
      <c r="K3898" t="s">
        <v>14946</v>
      </c>
      <c r="L3898" t="s">
        <v>266</v>
      </c>
      <c r="M3898" t="s">
        <v>267</v>
      </c>
      <c r="N3898" t="s">
        <v>267</v>
      </c>
      <c r="O3898" t="s">
        <v>267</v>
      </c>
      <c r="P3898">
        <v>0</v>
      </c>
      <c r="Q3898">
        <v>0</v>
      </c>
      <c r="R3898">
        <v>0</v>
      </c>
      <c r="S3898" t="s">
        <v>267</v>
      </c>
      <c r="T3898" t="s">
        <v>267</v>
      </c>
      <c r="U3898" t="s">
        <v>14947</v>
      </c>
      <c r="V3898" t="b">
        <v>0</v>
      </c>
      <c r="W3898" t="s">
        <v>265</v>
      </c>
      <c r="X3898">
        <v>0</v>
      </c>
      <c r="Y3898" t="s">
        <v>265</v>
      </c>
      <c r="Z3898" t="s">
        <v>265</v>
      </c>
      <c r="AA3898" t="s">
        <v>265</v>
      </c>
      <c r="AB3898" t="s">
        <v>265</v>
      </c>
      <c r="AC3898" t="s">
        <v>265</v>
      </c>
      <c r="AD3898" t="s">
        <v>265</v>
      </c>
      <c r="AE3898" t="s">
        <v>265</v>
      </c>
      <c r="AF3898" t="s">
        <v>14948</v>
      </c>
      <c r="AG3898" t="s">
        <v>265</v>
      </c>
      <c r="AH3898" t="s">
        <v>265</v>
      </c>
      <c r="AI3898" t="s">
        <v>265</v>
      </c>
      <c r="AJ3898" t="s">
        <v>265</v>
      </c>
      <c r="AL3898" t="str">
        <f>IF(Sudan_News12[[#This Row],[relevancy_classification_english]]="Relevant","مناسب",IF(Sudan_News12[[#This Row],[relevancy_classification_english]]="Relevant","عَرَضِيّ",""))</f>
        <v/>
      </c>
      <c r="AN3898" t="str">
        <f>IF(Sudan_News12[[#This Row],[sentiment_analysis_english]]="Negative","سلبي",IF(Sudan_News12[[#This Row],[sentiment_analysis_english]]="Neutral","حيادي",IF(Sudan_News12[[#This Row],[sentiment_analysis_english]]="Positive","إيجابي","")))</f>
        <v/>
      </c>
      <c r="AO3898" t="e">
        <f>INDEX(TextClassificationList[],MATCH(Sudan_News12[[#This Row],[text_classification_arabic]],TextClassificationList[text_classification_arabic],0),1)</f>
        <v>#N/A</v>
      </c>
      <c r="AQ3898" t="e">
        <f>INDEX(TextClassificationList[],MATCH(Sudan_News12[[#This Row],[text_classification_arabic2]],TextClassificationList[text_classification_arabic],0),1)</f>
        <v>#N/A</v>
      </c>
      <c r="AS3898" t="e">
        <f>INDEX(TextClassificationList[],MATCH(Sudan_News12[[#This Row],[text_classification_arabic3]],TextClassificationList[text_classification_arabic],0),1)</f>
        <v>#N/A</v>
      </c>
      <c r="AU3898" t="e">
        <f>INDEX(TextClassificationList[],MATCH(Sudan_News12[[#This Row],[text_classification_arabic4]],TextClassificationList[text_classification_arabic],0),1)</f>
        <v>#N/A</v>
      </c>
      <c r="AW3898" t="e">
        <f>INDEX(TextClassificationList[],MATCH(Sudan_News12[[#This Row],[text_classification_arabic5]],TextClassificationList[text_classification_arabic],0),1)</f>
        <v>#N/A</v>
      </c>
    </row>
    <row r="3899" spans="1:49" x14ac:dyDescent="0.2">
      <c r="A3899">
        <v>1.2007006892043674E+18</v>
      </c>
      <c r="B3899">
        <v>1.2006972240213156E+18</v>
      </c>
      <c r="C3899" t="s">
        <v>14949</v>
      </c>
      <c r="D3899" s="1">
        <v>43799</v>
      </c>
      <c r="E3899" s="2">
        <v>0.45747685185185183</v>
      </c>
      <c r="F3899">
        <v>200</v>
      </c>
      <c r="G3899">
        <v>1889611729</v>
      </c>
      <c r="H3899" t="s">
        <v>354</v>
      </c>
      <c r="I3899" t="s">
        <v>355</v>
      </c>
      <c r="J3899" t="s">
        <v>265</v>
      </c>
      <c r="K3899" t="s">
        <v>14950</v>
      </c>
      <c r="L3899" t="s">
        <v>266</v>
      </c>
      <c r="M3899" t="s">
        <v>267</v>
      </c>
      <c r="N3899" t="s">
        <v>267</v>
      </c>
      <c r="O3899" t="s">
        <v>267</v>
      </c>
      <c r="P3899">
        <v>0</v>
      </c>
      <c r="Q3899">
        <v>0</v>
      </c>
      <c r="R3899">
        <v>0</v>
      </c>
      <c r="S3899" t="s">
        <v>267</v>
      </c>
      <c r="T3899" t="s">
        <v>267</v>
      </c>
      <c r="U3899" t="s">
        <v>14951</v>
      </c>
      <c r="V3899" t="b">
        <v>0</v>
      </c>
      <c r="W3899" t="s">
        <v>265</v>
      </c>
      <c r="X3899">
        <v>0</v>
      </c>
      <c r="Y3899" t="s">
        <v>265</v>
      </c>
      <c r="Z3899" t="s">
        <v>265</v>
      </c>
      <c r="AA3899" t="s">
        <v>265</v>
      </c>
      <c r="AB3899" t="s">
        <v>265</v>
      </c>
      <c r="AC3899" t="s">
        <v>265</v>
      </c>
      <c r="AD3899" t="s">
        <v>265</v>
      </c>
      <c r="AE3899" t="s">
        <v>265</v>
      </c>
      <c r="AF3899" t="s">
        <v>14952</v>
      </c>
      <c r="AG3899" t="s">
        <v>265</v>
      </c>
      <c r="AH3899" t="s">
        <v>265</v>
      </c>
      <c r="AI3899" t="s">
        <v>265</v>
      </c>
      <c r="AJ3899" t="s">
        <v>265</v>
      </c>
      <c r="AL3899" t="str">
        <f>IF(Sudan_News12[[#This Row],[relevancy_classification_english]]="Relevant","مناسب",IF(Sudan_News12[[#This Row],[relevancy_classification_english]]="Relevant","عَرَضِيّ",""))</f>
        <v/>
      </c>
      <c r="AN3899" t="str">
        <f>IF(Sudan_News12[[#This Row],[sentiment_analysis_english]]="Negative","سلبي",IF(Sudan_News12[[#This Row],[sentiment_analysis_english]]="Neutral","حيادي",IF(Sudan_News12[[#This Row],[sentiment_analysis_english]]="Positive","إيجابي","")))</f>
        <v/>
      </c>
      <c r="AO3899" t="e">
        <f>INDEX(TextClassificationList[],MATCH(Sudan_News12[[#This Row],[text_classification_arabic]],TextClassificationList[text_classification_arabic],0),1)</f>
        <v>#N/A</v>
      </c>
      <c r="AQ3899" t="e">
        <f>INDEX(TextClassificationList[],MATCH(Sudan_News12[[#This Row],[text_classification_arabic2]],TextClassificationList[text_classification_arabic],0),1)</f>
        <v>#N/A</v>
      </c>
      <c r="AS3899" t="e">
        <f>INDEX(TextClassificationList[],MATCH(Sudan_News12[[#This Row],[text_classification_arabic3]],TextClassificationList[text_classification_arabic],0),1)</f>
        <v>#N/A</v>
      </c>
      <c r="AU3899" t="e">
        <f>INDEX(TextClassificationList[],MATCH(Sudan_News12[[#This Row],[text_classification_arabic4]],TextClassificationList[text_classification_arabic],0),1)</f>
        <v>#N/A</v>
      </c>
      <c r="AW3899" t="e">
        <f>INDEX(TextClassificationList[],MATCH(Sudan_News12[[#This Row],[text_classification_arabic5]],TextClassificationList[text_classification_arabic],0),1)</f>
        <v>#N/A</v>
      </c>
    </row>
    <row r="3900" spans="1:49" x14ac:dyDescent="0.2">
      <c r="A3900">
        <v>1.2006973942052086E+18</v>
      </c>
      <c r="B3900">
        <v>1.2006972240213156E+18</v>
      </c>
      <c r="C3900" t="s">
        <v>14953</v>
      </c>
      <c r="D3900" s="1">
        <v>43799</v>
      </c>
      <c r="E3900" s="2">
        <v>0.44839120370370372</v>
      </c>
      <c r="F3900">
        <v>200</v>
      </c>
      <c r="G3900">
        <v>1889611729</v>
      </c>
      <c r="H3900" t="s">
        <v>354</v>
      </c>
      <c r="I3900" t="s">
        <v>355</v>
      </c>
      <c r="J3900" t="s">
        <v>265</v>
      </c>
      <c r="K3900" t="s">
        <v>14954</v>
      </c>
      <c r="L3900" t="s">
        <v>266</v>
      </c>
      <c r="M3900" t="s">
        <v>267</v>
      </c>
      <c r="N3900" t="s">
        <v>267</v>
      </c>
      <c r="O3900" t="s">
        <v>267</v>
      </c>
      <c r="P3900">
        <v>1</v>
      </c>
      <c r="Q3900">
        <v>0</v>
      </c>
      <c r="R3900">
        <v>0</v>
      </c>
      <c r="S3900" t="s">
        <v>267</v>
      </c>
      <c r="T3900" t="s">
        <v>267</v>
      </c>
      <c r="U3900" t="s">
        <v>14955</v>
      </c>
      <c r="V3900" t="b">
        <v>0</v>
      </c>
      <c r="W3900" t="s">
        <v>265</v>
      </c>
      <c r="X3900">
        <v>0</v>
      </c>
      <c r="Y3900" t="s">
        <v>265</v>
      </c>
      <c r="Z3900" t="s">
        <v>265</v>
      </c>
      <c r="AA3900" t="s">
        <v>265</v>
      </c>
      <c r="AB3900" t="s">
        <v>265</v>
      </c>
      <c r="AC3900" t="s">
        <v>265</v>
      </c>
      <c r="AD3900" t="s">
        <v>265</v>
      </c>
      <c r="AE3900" t="s">
        <v>265</v>
      </c>
      <c r="AF3900" t="s">
        <v>14952</v>
      </c>
      <c r="AG3900" t="s">
        <v>265</v>
      </c>
      <c r="AH3900" t="s">
        <v>265</v>
      </c>
      <c r="AI3900" t="s">
        <v>265</v>
      </c>
      <c r="AJ3900" t="s">
        <v>265</v>
      </c>
      <c r="AL3900" t="str">
        <f>IF(Sudan_News12[[#This Row],[relevancy_classification_english]]="Relevant","مناسب",IF(Sudan_News12[[#This Row],[relevancy_classification_english]]="Relevant","عَرَضِيّ",""))</f>
        <v/>
      </c>
      <c r="AN3900" t="str">
        <f>IF(Sudan_News12[[#This Row],[sentiment_analysis_english]]="Negative","سلبي",IF(Sudan_News12[[#This Row],[sentiment_analysis_english]]="Neutral","حيادي",IF(Sudan_News12[[#This Row],[sentiment_analysis_english]]="Positive","إيجابي","")))</f>
        <v/>
      </c>
      <c r="AO3900" t="e">
        <f>INDEX(TextClassificationList[],MATCH(Sudan_News12[[#This Row],[text_classification_arabic]],TextClassificationList[text_classification_arabic],0),1)</f>
        <v>#N/A</v>
      </c>
      <c r="AQ3900" t="e">
        <f>INDEX(TextClassificationList[],MATCH(Sudan_News12[[#This Row],[text_classification_arabic2]],TextClassificationList[text_classification_arabic],0),1)</f>
        <v>#N/A</v>
      </c>
      <c r="AS3900" t="e">
        <f>INDEX(TextClassificationList[],MATCH(Sudan_News12[[#This Row],[text_classification_arabic3]],TextClassificationList[text_classification_arabic],0),1)</f>
        <v>#N/A</v>
      </c>
      <c r="AU3900" t="e">
        <f>INDEX(TextClassificationList[],MATCH(Sudan_News12[[#This Row],[text_classification_arabic4]],TextClassificationList[text_classification_arabic],0),1)</f>
        <v>#N/A</v>
      </c>
      <c r="AW3900" t="e">
        <f>INDEX(TextClassificationList[],MATCH(Sudan_News12[[#This Row],[text_classification_arabic5]],TextClassificationList[text_classification_arabic],0),1)</f>
        <v>#N/A</v>
      </c>
    </row>
    <row r="3901" spans="1:49" x14ac:dyDescent="0.2">
      <c r="A3901">
        <v>1.2006972935419167E+18</v>
      </c>
      <c r="B3901">
        <v>1.2006972935419167E+18</v>
      </c>
      <c r="C3901" t="s">
        <v>14956</v>
      </c>
      <c r="D3901" s="1">
        <v>43799</v>
      </c>
      <c r="E3901" s="2">
        <v>0.4481134259259259</v>
      </c>
      <c r="F3901">
        <v>200</v>
      </c>
      <c r="G3901">
        <v>1889611729</v>
      </c>
      <c r="H3901" t="s">
        <v>354</v>
      </c>
      <c r="I3901" t="s">
        <v>355</v>
      </c>
      <c r="J3901" t="s">
        <v>265</v>
      </c>
      <c r="K3901" t="s">
        <v>14957</v>
      </c>
      <c r="L3901" t="s">
        <v>266</v>
      </c>
      <c r="M3901" t="s">
        <v>267</v>
      </c>
      <c r="N3901" t="s">
        <v>267</v>
      </c>
      <c r="O3901" t="s">
        <v>14958</v>
      </c>
      <c r="P3901">
        <v>0</v>
      </c>
      <c r="Q3901">
        <v>0</v>
      </c>
      <c r="R3901">
        <v>0</v>
      </c>
      <c r="S3901" t="s">
        <v>2932</v>
      </c>
      <c r="T3901" t="s">
        <v>267</v>
      </c>
      <c r="U3901" t="s">
        <v>14959</v>
      </c>
      <c r="V3901" t="b">
        <v>0</v>
      </c>
      <c r="W3901" t="s">
        <v>265</v>
      </c>
      <c r="X3901">
        <v>1</v>
      </c>
      <c r="Y3901" t="s">
        <v>14960</v>
      </c>
      <c r="Z3901" t="s">
        <v>265</v>
      </c>
      <c r="AA3901" t="s">
        <v>265</v>
      </c>
      <c r="AB3901" t="s">
        <v>265</v>
      </c>
      <c r="AC3901" t="s">
        <v>265</v>
      </c>
      <c r="AD3901" t="s">
        <v>265</v>
      </c>
      <c r="AE3901" t="s">
        <v>265</v>
      </c>
      <c r="AF3901" t="s">
        <v>267</v>
      </c>
      <c r="AG3901" t="s">
        <v>265</v>
      </c>
      <c r="AH3901" t="s">
        <v>265</v>
      </c>
      <c r="AI3901" t="s">
        <v>265</v>
      </c>
      <c r="AJ3901" t="s">
        <v>265</v>
      </c>
      <c r="AL3901" t="str">
        <f>IF(Sudan_News12[[#This Row],[relevancy_classification_english]]="Relevant","مناسب",IF(Sudan_News12[[#This Row],[relevancy_classification_english]]="Relevant","عَرَضِيّ",""))</f>
        <v/>
      </c>
      <c r="AN3901" t="str">
        <f>IF(Sudan_News12[[#This Row],[sentiment_analysis_english]]="Negative","سلبي",IF(Sudan_News12[[#This Row],[sentiment_analysis_english]]="Neutral","حيادي",IF(Sudan_News12[[#This Row],[sentiment_analysis_english]]="Positive","إيجابي","")))</f>
        <v/>
      </c>
      <c r="AO3901" t="e">
        <f>INDEX(TextClassificationList[],MATCH(Sudan_News12[[#This Row],[text_classification_arabic]],TextClassificationList[text_classification_arabic],0),1)</f>
        <v>#N/A</v>
      </c>
      <c r="AQ3901" t="e">
        <f>INDEX(TextClassificationList[],MATCH(Sudan_News12[[#This Row],[text_classification_arabic2]],TextClassificationList[text_classification_arabic],0),1)</f>
        <v>#N/A</v>
      </c>
      <c r="AS3901" t="e">
        <f>INDEX(TextClassificationList[],MATCH(Sudan_News12[[#This Row],[text_classification_arabic3]],TextClassificationList[text_classification_arabic],0),1)</f>
        <v>#N/A</v>
      </c>
      <c r="AU3901" t="e">
        <f>INDEX(TextClassificationList[],MATCH(Sudan_News12[[#This Row],[text_classification_arabic4]],TextClassificationList[text_classification_arabic],0),1)</f>
        <v>#N/A</v>
      </c>
      <c r="AW3901" t="e">
        <f>INDEX(TextClassificationList[],MATCH(Sudan_News12[[#This Row],[text_classification_arabic5]],TextClassificationList[text_classification_arabic],0),1)</f>
        <v>#N/A</v>
      </c>
    </row>
    <row r="3902" spans="1:49" x14ac:dyDescent="0.2">
      <c r="A3902">
        <v>1.2004273709032284E+18</v>
      </c>
      <c r="B3902">
        <v>1.2004273709032284E+18</v>
      </c>
      <c r="C3902" t="s">
        <v>14961</v>
      </c>
      <c r="D3902" s="1">
        <v>43798</v>
      </c>
      <c r="E3902" s="2">
        <v>0.70326388888888891</v>
      </c>
      <c r="F3902">
        <v>200</v>
      </c>
      <c r="G3902">
        <v>1889611729</v>
      </c>
      <c r="H3902" t="s">
        <v>354</v>
      </c>
      <c r="I3902" t="s">
        <v>355</v>
      </c>
      <c r="J3902" t="s">
        <v>265</v>
      </c>
      <c r="K3902" t="s">
        <v>14962</v>
      </c>
      <c r="L3902" t="s">
        <v>266</v>
      </c>
      <c r="M3902" t="s">
        <v>267</v>
      </c>
      <c r="N3902" t="s">
        <v>267</v>
      </c>
      <c r="O3902" t="s">
        <v>267</v>
      </c>
      <c r="P3902">
        <v>0</v>
      </c>
      <c r="Q3902">
        <v>2</v>
      </c>
      <c r="R3902">
        <v>0</v>
      </c>
      <c r="S3902" t="s">
        <v>267</v>
      </c>
      <c r="T3902" t="s">
        <v>267</v>
      </c>
      <c r="U3902" t="s">
        <v>14963</v>
      </c>
      <c r="V3902" t="b">
        <v>0</v>
      </c>
      <c r="W3902" t="s">
        <v>265</v>
      </c>
      <c r="X3902">
        <v>0</v>
      </c>
      <c r="Y3902" t="s">
        <v>265</v>
      </c>
      <c r="Z3902" t="s">
        <v>265</v>
      </c>
      <c r="AA3902" t="s">
        <v>265</v>
      </c>
      <c r="AB3902" t="s">
        <v>265</v>
      </c>
      <c r="AC3902" t="s">
        <v>265</v>
      </c>
      <c r="AD3902" t="s">
        <v>265</v>
      </c>
      <c r="AE3902" t="s">
        <v>265</v>
      </c>
      <c r="AF3902" t="s">
        <v>267</v>
      </c>
      <c r="AG3902" t="s">
        <v>265</v>
      </c>
      <c r="AH3902" t="s">
        <v>265</v>
      </c>
      <c r="AI3902" t="s">
        <v>265</v>
      </c>
      <c r="AJ3902" t="s">
        <v>265</v>
      </c>
      <c r="AL3902" t="str">
        <f>IF(Sudan_News12[[#This Row],[relevancy_classification_english]]="Relevant","مناسب",IF(Sudan_News12[[#This Row],[relevancy_classification_english]]="Relevant","عَرَضِيّ",""))</f>
        <v/>
      </c>
      <c r="AN3902" t="str">
        <f>IF(Sudan_News12[[#This Row],[sentiment_analysis_english]]="Negative","سلبي",IF(Sudan_News12[[#This Row],[sentiment_analysis_english]]="Neutral","حيادي",IF(Sudan_News12[[#This Row],[sentiment_analysis_english]]="Positive","إيجابي","")))</f>
        <v/>
      </c>
      <c r="AO3902" t="e">
        <f>INDEX(TextClassificationList[],MATCH(Sudan_News12[[#This Row],[text_classification_arabic]],TextClassificationList[text_classification_arabic],0),1)</f>
        <v>#N/A</v>
      </c>
      <c r="AQ3902" t="e">
        <f>INDEX(TextClassificationList[],MATCH(Sudan_News12[[#This Row],[text_classification_arabic2]],TextClassificationList[text_classification_arabic],0),1)</f>
        <v>#N/A</v>
      </c>
      <c r="AS3902" t="e">
        <f>INDEX(TextClassificationList[],MATCH(Sudan_News12[[#This Row],[text_classification_arabic3]],TextClassificationList[text_classification_arabic],0),1)</f>
        <v>#N/A</v>
      </c>
      <c r="AU3902" t="e">
        <f>INDEX(TextClassificationList[],MATCH(Sudan_News12[[#This Row],[text_classification_arabic4]],TextClassificationList[text_classification_arabic],0),1)</f>
        <v>#N/A</v>
      </c>
      <c r="AW3902" t="e">
        <f>INDEX(TextClassificationList[],MATCH(Sudan_News12[[#This Row],[text_classification_arabic5]],TextClassificationList[text_classification_arabic],0),1)</f>
        <v>#N/A</v>
      </c>
    </row>
    <row r="3903" spans="1:49" x14ac:dyDescent="0.2">
      <c r="A3903">
        <v>1.2004048021041848E+18</v>
      </c>
      <c r="B3903">
        <v>1.2004048021041848E+18</v>
      </c>
      <c r="C3903" t="s">
        <v>14964</v>
      </c>
      <c r="D3903" s="1">
        <v>43798</v>
      </c>
      <c r="E3903" s="2">
        <v>0.64098379629629632</v>
      </c>
      <c r="F3903">
        <v>200</v>
      </c>
      <c r="G3903">
        <v>1889611729</v>
      </c>
      <c r="H3903" t="s">
        <v>354</v>
      </c>
      <c r="I3903" t="s">
        <v>355</v>
      </c>
      <c r="J3903" t="s">
        <v>265</v>
      </c>
      <c r="K3903" t="s">
        <v>14965</v>
      </c>
      <c r="L3903" t="s">
        <v>266</v>
      </c>
      <c r="M3903" t="s">
        <v>267</v>
      </c>
      <c r="N3903" t="s">
        <v>267</v>
      </c>
      <c r="O3903" t="s">
        <v>267</v>
      </c>
      <c r="P3903">
        <v>0</v>
      </c>
      <c r="Q3903">
        <v>0</v>
      </c>
      <c r="R3903">
        <v>0</v>
      </c>
      <c r="S3903" t="s">
        <v>267</v>
      </c>
      <c r="T3903" t="s">
        <v>267</v>
      </c>
      <c r="U3903" t="s">
        <v>14966</v>
      </c>
      <c r="V3903" t="b">
        <v>0</v>
      </c>
      <c r="W3903" t="s">
        <v>14967</v>
      </c>
      <c r="X3903">
        <v>0</v>
      </c>
      <c r="Y3903" t="s">
        <v>265</v>
      </c>
      <c r="Z3903" t="s">
        <v>265</v>
      </c>
      <c r="AA3903" t="s">
        <v>265</v>
      </c>
      <c r="AB3903" t="s">
        <v>265</v>
      </c>
      <c r="AC3903" t="s">
        <v>265</v>
      </c>
      <c r="AD3903" t="s">
        <v>265</v>
      </c>
      <c r="AE3903" t="s">
        <v>265</v>
      </c>
      <c r="AF3903" t="s">
        <v>267</v>
      </c>
      <c r="AG3903" t="s">
        <v>265</v>
      </c>
      <c r="AH3903" t="s">
        <v>265</v>
      </c>
      <c r="AI3903" t="s">
        <v>265</v>
      </c>
      <c r="AJ3903" t="s">
        <v>265</v>
      </c>
      <c r="AL3903" t="str">
        <f>IF(Sudan_News12[[#This Row],[relevancy_classification_english]]="Relevant","مناسب",IF(Sudan_News12[[#This Row],[relevancy_classification_english]]="Relevant","عَرَضِيّ",""))</f>
        <v/>
      </c>
      <c r="AN3903" t="str">
        <f>IF(Sudan_News12[[#This Row],[sentiment_analysis_english]]="Negative","سلبي",IF(Sudan_News12[[#This Row],[sentiment_analysis_english]]="Neutral","حيادي",IF(Sudan_News12[[#This Row],[sentiment_analysis_english]]="Positive","إيجابي","")))</f>
        <v/>
      </c>
      <c r="AO3903" t="e">
        <f>INDEX(TextClassificationList[],MATCH(Sudan_News12[[#This Row],[text_classification_arabic]],TextClassificationList[text_classification_arabic],0),1)</f>
        <v>#N/A</v>
      </c>
      <c r="AQ3903" t="e">
        <f>INDEX(TextClassificationList[],MATCH(Sudan_News12[[#This Row],[text_classification_arabic2]],TextClassificationList[text_classification_arabic],0),1)</f>
        <v>#N/A</v>
      </c>
      <c r="AS3903" t="e">
        <f>INDEX(TextClassificationList[],MATCH(Sudan_News12[[#This Row],[text_classification_arabic3]],TextClassificationList[text_classification_arabic],0),1)</f>
        <v>#N/A</v>
      </c>
      <c r="AU3903" t="e">
        <f>INDEX(TextClassificationList[],MATCH(Sudan_News12[[#This Row],[text_classification_arabic4]],TextClassificationList[text_classification_arabic],0),1)</f>
        <v>#N/A</v>
      </c>
      <c r="AW3903" t="e">
        <f>INDEX(TextClassificationList[],MATCH(Sudan_News12[[#This Row],[text_classification_arabic5]],TextClassificationList[text_classification_arabic],0),1)</f>
        <v>#N/A</v>
      </c>
    </row>
    <row r="3904" spans="1:49" x14ac:dyDescent="0.2">
      <c r="A3904">
        <v>1.2001583494441574E+18</v>
      </c>
      <c r="B3904">
        <v>1.2001583494441574E+18</v>
      </c>
      <c r="C3904" t="s">
        <v>14968</v>
      </c>
      <c r="D3904" s="1">
        <v>43797</v>
      </c>
      <c r="E3904" s="2">
        <v>0.96091435185185181</v>
      </c>
      <c r="F3904">
        <v>200</v>
      </c>
      <c r="G3904">
        <v>1889611729</v>
      </c>
      <c r="H3904" t="s">
        <v>354</v>
      </c>
      <c r="I3904" t="s">
        <v>355</v>
      </c>
      <c r="J3904" t="s">
        <v>265</v>
      </c>
      <c r="K3904" t="s">
        <v>14969</v>
      </c>
      <c r="L3904" t="s">
        <v>266</v>
      </c>
      <c r="M3904" t="s">
        <v>267</v>
      </c>
      <c r="N3904" t="s">
        <v>267</v>
      </c>
      <c r="O3904" t="s">
        <v>267</v>
      </c>
      <c r="P3904">
        <v>0</v>
      </c>
      <c r="Q3904">
        <v>14</v>
      </c>
      <c r="R3904">
        <v>1</v>
      </c>
      <c r="S3904" t="s">
        <v>14970</v>
      </c>
      <c r="T3904" t="s">
        <v>267</v>
      </c>
      <c r="U3904" t="s">
        <v>14971</v>
      </c>
      <c r="V3904" t="b">
        <v>0</v>
      </c>
      <c r="W3904" t="s">
        <v>265</v>
      </c>
      <c r="X3904">
        <v>0</v>
      </c>
      <c r="Y3904" t="s">
        <v>265</v>
      </c>
      <c r="Z3904" t="s">
        <v>265</v>
      </c>
      <c r="AA3904" t="s">
        <v>265</v>
      </c>
      <c r="AB3904" t="s">
        <v>265</v>
      </c>
      <c r="AC3904" t="s">
        <v>265</v>
      </c>
      <c r="AD3904" t="s">
        <v>265</v>
      </c>
      <c r="AE3904" t="s">
        <v>265</v>
      </c>
      <c r="AF3904" t="s">
        <v>267</v>
      </c>
      <c r="AG3904" t="s">
        <v>265</v>
      </c>
      <c r="AH3904" t="s">
        <v>265</v>
      </c>
      <c r="AI3904" t="s">
        <v>265</v>
      </c>
      <c r="AJ3904" t="s">
        <v>265</v>
      </c>
      <c r="AL3904" t="str">
        <f>IF(Sudan_News12[[#This Row],[relevancy_classification_english]]="Relevant","مناسب",IF(Sudan_News12[[#This Row],[relevancy_classification_english]]="Relevant","عَرَضِيّ",""))</f>
        <v/>
      </c>
      <c r="AN3904" t="str">
        <f>IF(Sudan_News12[[#This Row],[sentiment_analysis_english]]="Negative","سلبي",IF(Sudan_News12[[#This Row],[sentiment_analysis_english]]="Neutral","حيادي",IF(Sudan_News12[[#This Row],[sentiment_analysis_english]]="Positive","إيجابي","")))</f>
        <v/>
      </c>
      <c r="AO3904" t="e">
        <f>INDEX(TextClassificationList[],MATCH(Sudan_News12[[#This Row],[text_classification_arabic]],TextClassificationList[text_classification_arabic],0),1)</f>
        <v>#N/A</v>
      </c>
      <c r="AQ3904" t="e">
        <f>INDEX(TextClassificationList[],MATCH(Sudan_News12[[#This Row],[text_classification_arabic2]],TextClassificationList[text_classification_arabic],0),1)</f>
        <v>#N/A</v>
      </c>
      <c r="AS3904" t="e">
        <f>INDEX(TextClassificationList[],MATCH(Sudan_News12[[#This Row],[text_classification_arabic3]],TextClassificationList[text_classification_arabic],0),1)</f>
        <v>#N/A</v>
      </c>
      <c r="AU3904" t="e">
        <f>INDEX(TextClassificationList[],MATCH(Sudan_News12[[#This Row],[text_classification_arabic4]],TextClassificationList[text_classification_arabic],0),1)</f>
        <v>#N/A</v>
      </c>
      <c r="AW3904" t="e">
        <f>INDEX(TextClassificationList[],MATCH(Sudan_News12[[#This Row],[text_classification_arabic5]],TextClassificationList[text_classification_arabic],0),1)</f>
        <v>#N/A</v>
      </c>
    </row>
    <row r="3905" spans="1:49" x14ac:dyDescent="0.2">
      <c r="A3905">
        <v>1.2001206400129802E+18</v>
      </c>
      <c r="B3905">
        <v>1.1999202262064538E+18</v>
      </c>
      <c r="C3905" t="s">
        <v>14972</v>
      </c>
      <c r="D3905" s="1">
        <v>43797</v>
      </c>
      <c r="E3905" s="2">
        <v>0.85685185185185186</v>
      </c>
      <c r="F3905">
        <v>200</v>
      </c>
      <c r="G3905">
        <v>1889611729</v>
      </c>
      <c r="H3905" t="s">
        <v>354</v>
      </c>
      <c r="I3905" t="s">
        <v>355</v>
      </c>
      <c r="J3905" t="s">
        <v>265</v>
      </c>
      <c r="K3905" t="s">
        <v>14973</v>
      </c>
      <c r="L3905" t="s">
        <v>266</v>
      </c>
      <c r="M3905" t="s">
        <v>267</v>
      </c>
      <c r="N3905" t="s">
        <v>267</v>
      </c>
      <c r="O3905" t="s">
        <v>267</v>
      </c>
      <c r="P3905">
        <v>0</v>
      </c>
      <c r="Q3905">
        <v>0</v>
      </c>
      <c r="R3905">
        <v>1</v>
      </c>
      <c r="S3905" t="s">
        <v>267</v>
      </c>
      <c r="T3905" t="s">
        <v>267</v>
      </c>
      <c r="U3905" t="s">
        <v>14974</v>
      </c>
      <c r="V3905" t="b">
        <v>0</v>
      </c>
      <c r="W3905" t="s">
        <v>265</v>
      </c>
      <c r="X3905">
        <v>0</v>
      </c>
      <c r="Y3905" t="s">
        <v>265</v>
      </c>
      <c r="Z3905" t="s">
        <v>265</v>
      </c>
      <c r="AA3905" t="s">
        <v>265</v>
      </c>
      <c r="AB3905" t="s">
        <v>265</v>
      </c>
      <c r="AC3905" t="s">
        <v>265</v>
      </c>
      <c r="AD3905" t="s">
        <v>265</v>
      </c>
      <c r="AE3905" t="s">
        <v>265</v>
      </c>
      <c r="AF3905" t="s">
        <v>14975</v>
      </c>
      <c r="AG3905" t="s">
        <v>265</v>
      </c>
      <c r="AH3905" t="s">
        <v>265</v>
      </c>
      <c r="AI3905" t="s">
        <v>265</v>
      </c>
      <c r="AJ3905" t="s">
        <v>265</v>
      </c>
      <c r="AL3905" t="str">
        <f>IF(Sudan_News12[[#This Row],[relevancy_classification_english]]="Relevant","مناسب",IF(Sudan_News12[[#This Row],[relevancy_classification_english]]="Relevant","عَرَضِيّ",""))</f>
        <v/>
      </c>
      <c r="AN3905" t="str">
        <f>IF(Sudan_News12[[#This Row],[sentiment_analysis_english]]="Negative","سلبي",IF(Sudan_News12[[#This Row],[sentiment_analysis_english]]="Neutral","حيادي",IF(Sudan_News12[[#This Row],[sentiment_analysis_english]]="Positive","إيجابي","")))</f>
        <v/>
      </c>
      <c r="AO3905" t="e">
        <f>INDEX(TextClassificationList[],MATCH(Sudan_News12[[#This Row],[text_classification_arabic]],TextClassificationList[text_classification_arabic],0),1)</f>
        <v>#N/A</v>
      </c>
      <c r="AQ3905" t="e">
        <f>INDEX(TextClassificationList[],MATCH(Sudan_News12[[#This Row],[text_classification_arabic2]],TextClassificationList[text_classification_arabic],0),1)</f>
        <v>#N/A</v>
      </c>
      <c r="AS3905" t="e">
        <f>INDEX(TextClassificationList[],MATCH(Sudan_News12[[#This Row],[text_classification_arabic3]],TextClassificationList[text_classification_arabic],0),1)</f>
        <v>#N/A</v>
      </c>
      <c r="AU3905" t="e">
        <f>INDEX(TextClassificationList[],MATCH(Sudan_News12[[#This Row],[text_classification_arabic4]],TextClassificationList[text_classification_arabic],0),1)</f>
        <v>#N/A</v>
      </c>
      <c r="AW3905" t="e">
        <f>INDEX(TextClassificationList[],MATCH(Sudan_News12[[#This Row],[text_classification_arabic5]],TextClassificationList[text_classification_arabic],0),1)</f>
        <v>#N/A</v>
      </c>
    </row>
    <row r="3906" spans="1:49" x14ac:dyDescent="0.2">
      <c r="A3906">
        <v>1.2000938184288051E+18</v>
      </c>
      <c r="B3906">
        <v>1.2000938184288051E+18</v>
      </c>
      <c r="C3906" t="s">
        <v>14976</v>
      </c>
      <c r="D3906" s="1">
        <v>43797</v>
      </c>
      <c r="E3906" s="2">
        <v>0.7828356481481481</v>
      </c>
      <c r="F3906">
        <v>200</v>
      </c>
      <c r="G3906">
        <v>1889611729</v>
      </c>
      <c r="H3906" t="s">
        <v>354</v>
      </c>
      <c r="I3906" t="s">
        <v>355</v>
      </c>
      <c r="J3906" t="s">
        <v>265</v>
      </c>
      <c r="K3906" t="s">
        <v>14977</v>
      </c>
      <c r="L3906" t="s">
        <v>266</v>
      </c>
      <c r="M3906" t="s">
        <v>267</v>
      </c>
      <c r="N3906" t="s">
        <v>267</v>
      </c>
      <c r="O3906" t="s">
        <v>267</v>
      </c>
      <c r="P3906">
        <v>0</v>
      </c>
      <c r="Q3906">
        <v>1</v>
      </c>
      <c r="R3906">
        <v>0</v>
      </c>
      <c r="S3906" t="s">
        <v>14978</v>
      </c>
      <c r="T3906" t="s">
        <v>267</v>
      </c>
      <c r="U3906" t="s">
        <v>14979</v>
      </c>
      <c r="V3906" t="b">
        <v>0</v>
      </c>
      <c r="W3906" t="s">
        <v>265</v>
      </c>
      <c r="X3906">
        <v>0</v>
      </c>
      <c r="Y3906" t="s">
        <v>265</v>
      </c>
      <c r="Z3906" t="s">
        <v>265</v>
      </c>
      <c r="AA3906" t="s">
        <v>265</v>
      </c>
      <c r="AB3906" t="s">
        <v>265</v>
      </c>
      <c r="AC3906" t="s">
        <v>265</v>
      </c>
      <c r="AD3906" t="s">
        <v>265</v>
      </c>
      <c r="AE3906" t="s">
        <v>265</v>
      </c>
      <c r="AF3906" t="s">
        <v>267</v>
      </c>
      <c r="AG3906" t="s">
        <v>265</v>
      </c>
      <c r="AH3906" t="s">
        <v>265</v>
      </c>
      <c r="AI3906" t="s">
        <v>265</v>
      </c>
      <c r="AJ3906" t="s">
        <v>265</v>
      </c>
      <c r="AL3906" t="str">
        <f>IF(Sudan_News12[[#This Row],[relevancy_classification_english]]="Relevant","مناسب",IF(Sudan_News12[[#This Row],[relevancy_classification_english]]="Relevant","عَرَضِيّ",""))</f>
        <v/>
      </c>
      <c r="AN3906" t="str">
        <f>IF(Sudan_News12[[#This Row],[sentiment_analysis_english]]="Negative","سلبي",IF(Sudan_News12[[#This Row],[sentiment_analysis_english]]="Neutral","حيادي",IF(Sudan_News12[[#This Row],[sentiment_analysis_english]]="Positive","إيجابي","")))</f>
        <v/>
      </c>
      <c r="AO3906" t="e">
        <f>INDEX(TextClassificationList[],MATCH(Sudan_News12[[#This Row],[text_classification_arabic]],TextClassificationList[text_classification_arabic],0),1)</f>
        <v>#N/A</v>
      </c>
      <c r="AQ3906" t="e">
        <f>INDEX(TextClassificationList[],MATCH(Sudan_News12[[#This Row],[text_classification_arabic2]],TextClassificationList[text_classification_arabic],0),1)</f>
        <v>#N/A</v>
      </c>
      <c r="AS3906" t="e">
        <f>INDEX(TextClassificationList[],MATCH(Sudan_News12[[#This Row],[text_classification_arabic3]],TextClassificationList[text_classification_arabic],0),1)</f>
        <v>#N/A</v>
      </c>
      <c r="AU3906" t="e">
        <f>INDEX(TextClassificationList[],MATCH(Sudan_News12[[#This Row],[text_classification_arabic4]],TextClassificationList[text_classification_arabic],0),1)</f>
        <v>#N/A</v>
      </c>
      <c r="AW3906" t="e">
        <f>INDEX(TextClassificationList[],MATCH(Sudan_News12[[#This Row],[text_classification_arabic5]],TextClassificationList[text_classification_arabic],0),1)</f>
        <v>#N/A</v>
      </c>
    </row>
    <row r="3907" spans="1:49" x14ac:dyDescent="0.2">
      <c r="A3907">
        <v>1.2000850373807063E+18</v>
      </c>
      <c r="B3907">
        <v>1.2000850373807063E+18</v>
      </c>
      <c r="C3907" t="s">
        <v>14980</v>
      </c>
      <c r="D3907" s="1">
        <v>43797</v>
      </c>
      <c r="E3907" s="2">
        <v>0.75861111111111112</v>
      </c>
      <c r="F3907">
        <v>200</v>
      </c>
      <c r="G3907">
        <v>1889611729</v>
      </c>
      <c r="H3907" t="s">
        <v>354</v>
      </c>
      <c r="I3907" t="s">
        <v>355</v>
      </c>
      <c r="J3907" t="s">
        <v>265</v>
      </c>
      <c r="K3907" t="s">
        <v>14981</v>
      </c>
      <c r="L3907" t="s">
        <v>266</v>
      </c>
      <c r="M3907" t="s">
        <v>267</v>
      </c>
      <c r="N3907" t="s">
        <v>267</v>
      </c>
      <c r="O3907" t="s">
        <v>267</v>
      </c>
      <c r="P3907">
        <v>0</v>
      </c>
      <c r="Q3907">
        <v>0</v>
      </c>
      <c r="R3907">
        <v>0</v>
      </c>
      <c r="S3907" t="s">
        <v>538</v>
      </c>
      <c r="T3907" t="s">
        <v>267</v>
      </c>
      <c r="U3907" t="s">
        <v>14982</v>
      </c>
      <c r="V3907" t="b">
        <v>0</v>
      </c>
      <c r="W3907" t="s">
        <v>265</v>
      </c>
      <c r="X3907">
        <v>0</v>
      </c>
      <c r="Y3907" t="s">
        <v>265</v>
      </c>
      <c r="Z3907" t="s">
        <v>265</v>
      </c>
      <c r="AA3907" t="s">
        <v>265</v>
      </c>
      <c r="AB3907" t="s">
        <v>265</v>
      </c>
      <c r="AC3907" t="s">
        <v>265</v>
      </c>
      <c r="AD3907" t="s">
        <v>265</v>
      </c>
      <c r="AE3907" t="s">
        <v>265</v>
      </c>
      <c r="AF3907" t="s">
        <v>267</v>
      </c>
      <c r="AG3907" t="s">
        <v>265</v>
      </c>
      <c r="AH3907" t="s">
        <v>265</v>
      </c>
      <c r="AI3907" t="s">
        <v>265</v>
      </c>
      <c r="AJ3907" t="s">
        <v>265</v>
      </c>
      <c r="AL3907" t="str">
        <f>IF(Sudan_News12[[#This Row],[relevancy_classification_english]]="Relevant","مناسب",IF(Sudan_News12[[#This Row],[relevancy_classification_english]]="Relevant","عَرَضِيّ",""))</f>
        <v/>
      </c>
      <c r="AN3907" t="str">
        <f>IF(Sudan_News12[[#This Row],[sentiment_analysis_english]]="Negative","سلبي",IF(Sudan_News12[[#This Row],[sentiment_analysis_english]]="Neutral","حيادي",IF(Sudan_News12[[#This Row],[sentiment_analysis_english]]="Positive","إيجابي","")))</f>
        <v/>
      </c>
      <c r="AO3907" t="e">
        <f>INDEX(TextClassificationList[],MATCH(Sudan_News12[[#This Row],[text_classification_arabic]],TextClassificationList[text_classification_arabic],0),1)</f>
        <v>#N/A</v>
      </c>
      <c r="AQ3907" t="e">
        <f>INDEX(TextClassificationList[],MATCH(Sudan_News12[[#This Row],[text_classification_arabic2]],TextClassificationList[text_classification_arabic],0),1)</f>
        <v>#N/A</v>
      </c>
      <c r="AS3907" t="e">
        <f>INDEX(TextClassificationList[],MATCH(Sudan_News12[[#This Row],[text_classification_arabic3]],TextClassificationList[text_classification_arabic],0),1)</f>
        <v>#N/A</v>
      </c>
      <c r="AU3907" t="e">
        <f>INDEX(TextClassificationList[],MATCH(Sudan_News12[[#This Row],[text_classification_arabic4]],TextClassificationList[text_classification_arabic],0),1)</f>
        <v>#N/A</v>
      </c>
      <c r="AW3907" t="e">
        <f>INDEX(TextClassificationList[],MATCH(Sudan_News12[[#This Row],[text_classification_arabic5]],TextClassificationList[text_classification_arabic],0),1)</f>
        <v>#N/A</v>
      </c>
    </row>
    <row r="3908" spans="1:49" x14ac:dyDescent="0.2">
      <c r="A3908">
        <v>1.2000060820070646E+18</v>
      </c>
      <c r="B3908">
        <v>1.1999202262064538E+18</v>
      </c>
      <c r="C3908" t="s">
        <v>14983</v>
      </c>
      <c r="D3908" s="1">
        <v>43797</v>
      </c>
      <c r="E3908" s="2">
        <v>0.54072916666666671</v>
      </c>
      <c r="F3908">
        <v>200</v>
      </c>
      <c r="G3908">
        <v>1889611729</v>
      </c>
      <c r="H3908" t="s">
        <v>354</v>
      </c>
      <c r="I3908" t="s">
        <v>355</v>
      </c>
      <c r="J3908" t="s">
        <v>265</v>
      </c>
      <c r="K3908" t="s">
        <v>14984</v>
      </c>
      <c r="L3908" t="s">
        <v>266</v>
      </c>
      <c r="M3908" t="s">
        <v>267</v>
      </c>
      <c r="N3908" t="s">
        <v>267</v>
      </c>
      <c r="O3908" t="s">
        <v>267</v>
      </c>
      <c r="P3908">
        <v>1</v>
      </c>
      <c r="Q3908">
        <v>0</v>
      </c>
      <c r="R3908">
        <v>1</v>
      </c>
      <c r="S3908" t="s">
        <v>267</v>
      </c>
      <c r="T3908" t="s">
        <v>267</v>
      </c>
      <c r="U3908" t="s">
        <v>14985</v>
      </c>
      <c r="V3908" t="b">
        <v>0</v>
      </c>
      <c r="W3908" t="s">
        <v>265</v>
      </c>
      <c r="X3908">
        <v>0</v>
      </c>
      <c r="Y3908" t="s">
        <v>265</v>
      </c>
      <c r="Z3908" t="s">
        <v>265</v>
      </c>
      <c r="AA3908" t="s">
        <v>265</v>
      </c>
      <c r="AB3908" t="s">
        <v>265</v>
      </c>
      <c r="AC3908" t="s">
        <v>265</v>
      </c>
      <c r="AD3908" t="s">
        <v>265</v>
      </c>
      <c r="AE3908" t="s">
        <v>265</v>
      </c>
      <c r="AF3908" t="s">
        <v>14975</v>
      </c>
      <c r="AG3908" t="s">
        <v>265</v>
      </c>
      <c r="AH3908" t="s">
        <v>265</v>
      </c>
      <c r="AI3908" t="s">
        <v>265</v>
      </c>
      <c r="AJ3908" t="s">
        <v>265</v>
      </c>
      <c r="AL3908" t="str">
        <f>IF(Sudan_News12[[#This Row],[relevancy_classification_english]]="Relevant","مناسب",IF(Sudan_News12[[#This Row],[relevancy_classification_english]]="Relevant","عَرَضِيّ",""))</f>
        <v/>
      </c>
      <c r="AN3908" t="str">
        <f>IF(Sudan_News12[[#This Row],[sentiment_analysis_english]]="Negative","سلبي",IF(Sudan_News12[[#This Row],[sentiment_analysis_english]]="Neutral","حيادي",IF(Sudan_News12[[#This Row],[sentiment_analysis_english]]="Positive","إيجابي","")))</f>
        <v/>
      </c>
      <c r="AO3908" t="e">
        <f>INDEX(TextClassificationList[],MATCH(Sudan_News12[[#This Row],[text_classification_arabic]],TextClassificationList[text_classification_arabic],0),1)</f>
        <v>#N/A</v>
      </c>
      <c r="AQ3908" t="e">
        <f>INDEX(TextClassificationList[],MATCH(Sudan_News12[[#This Row],[text_classification_arabic2]],TextClassificationList[text_classification_arabic],0),1)</f>
        <v>#N/A</v>
      </c>
      <c r="AS3908" t="e">
        <f>INDEX(TextClassificationList[],MATCH(Sudan_News12[[#This Row],[text_classification_arabic3]],TextClassificationList[text_classification_arabic],0),1)</f>
        <v>#N/A</v>
      </c>
      <c r="AU3908" t="e">
        <f>INDEX(TextClassificationList[],MATCH(Sudan_News12[[#This Row],[text_classification_arabic4]],TextClassificationList[text_classification_arabic],0),1)</f>
        <v>#N/A</v>
      </c>
      <c r="AW3908" t="e">
        <f>INDEX(TextClassificationList[],MATCH(Sudan_News12[[#This Row],[text_classification_arabic5]],TextClassificationList[text_classification_arabic],0),1)</f>
        <v>#N/A</v>
      </c>
    </row>
    <row r="3909" spans="1:49" x14ac:dyDescent="0.2">
      <c r="A3909">
        <v>1.1995811223106724E+18</v>
      </c>
      <c r="B3909">
        <v>1.1995811223106724E+18</v>
      </c>
      <c r="C3909" t="s">
        <v>14986</v>
      </c>
      <c r="D3909" s="1">
        <v>43796</v>
      </c>
      <c r="E3909" s="2">
        <v>0.36806712962962962</v>
      </c>
      <c r="F3909">
        <v>200</v>
      </c>
      <c r="G3909">
        <v>1889611729</v>
      </c>
      <c r="H3909" t="s">
        <v>354</v>
      </c>
      <c r="I3909" t="s">
        <v>355</v>
      </c>
      <c r="J3909" t="s">
        <v>265</v>
      </c>
      <c r="K3909" t="s">
        <v>14987</v>
      </c>
      <c r="L3909" t="s">
        <v>266</v>
      </c>
      <c r="M3909" t="s">
        <v>267</v>
      </c>
      <c r="N3909" t="s">
        <v>267</v>
      </c>
      <c r="O3909" t="s">
        <v>267</v>
      </c>
      <c r="P3909">
        <v>0</v>
      </c>
      <c r="Q3909">
        <v>0</v>
      </c>
      <c r="R3909">
        <v>0</v>
      </c>
      <c r="S3909" t="s">
        <v>267</v>
      </c>
      <c r="T3909" t="s">
        <v>267</v>
      </c>
      <c r="U3909" t="s">
        <v>14988</v>
      </c>
      <c r="V3909" t="b">
        <v>0</v>
      </c>
      <c r="W3909" t="s">
        <v>14989</v>
      </c>
      <c r="X3909">
        <v>0</v>
      </c>
      <c r="Y3909" t="s">
        <v>265</v>
      </c>
      <c r="Z3909" t="s">
        <v>265</v>
      </c>
      <c r="AA3909" t="s">
        <v>265</v>
      </c>
      <c r="AB3909" t="s">
        <v>265</v>
      </c>
      <c r="AC3909" t="s">
        <v>265</v>
      </c>
      <c r="AD3909" t="s">
        <v>265</v>
      </c>
      <c r="AE3909" t="s">
        <v>265</v>
      </c>
      <c r="AF3909" t="s">
        <v>267</v>
      </c>
      <c r="AG3909" t="s">
        <v>265</v>
      </c>
      <c r="AH3909" t="s">
        <v>265</v>
      </c>
      <c r="AI3909" t="s">
        <v>265</v>
      </c>
      <c r="AJ3909" t="s">
        <v>265</v>
      </c>
      <c r="AL3909" t="str">
        <f>IF(Sudan_News12[[#This Row],[relevancy_classification_english]]="Relevant","مناسب",IF(Sudan_News12[[#This Row],[relevancy_classification_english]]="Relevant","عَرَضِيّ",""))</f>
        <v/>
      </c>
      <c r="AN3909" t="str">
        <f>IF(Sudan_News12[[#This Row],[sentiment_analysis_english]]="Negative","سلبي",IF(Sudan_News12[[#This Row],[sentiment_analysis_english]]="Neutral","حيادي",IF(Sudan_News12[[#This Row],[sentiment_analysis_english]]="Positive","إيجابي","")))</f>
        <v/>
      </c>
      <c r="AO3909" t="e">
        <f>INDEX(TextClassificationList[],MATCH(Sudan_News12[[#This Row],[text_classification_arabic]],TextClassificationList[text_classification_arabic],0),1)</f>
        <v>#N/A</v>
      </c>
      <c r="AQ3909" t="e">
        <f>INDEX(TextClassificationList[],MATCH(Sudan_News12[[#This Row],[text_classification_arabic2]],TextClassificationList[text_classification_arabic],0),1)</f>
        <v>#N/A</v>
      </c>
      <c r="AS3909" t="e">
        <f>INDEX(TextClassificationList[],MATCH(Sudan_News12[[#This Row],[text_classification_arabic3]],TextClassificationList[text_classification_arabic],0),1)</f>
        <v>#N/A</v>
      </c>
      <c r="AU3909" t="e">
        <f>INDEX(TextClassificationList[],MATCH(Sudan_News12[[#This Row],[text_classification_arabic4]],TextClassificationList[text_classification_arabic],0),1)</f>
        <v>#N/A</v>
      </c>
      <c r="AW3909" t="e">
        <f>INDEX(TextClassificationList[],MATCH(Sudan_News12[[#This Row],[text_classification_arabic5]],TextClassificationList[text_classification_arabic],0),1)</f>
        <v>#N/A</v>
      </c>
    </row>
    <row r="3910" spans="1:49" x14ac:dyDescent="0.2">
      <c r="A3910">
        <v>1.1994504189228278E+18</v>
      </c>
      <c r="B3910">
        <v>1.1993556384485622E+18</v>
      </c>
      <c r="C3910" t="s">
        <v>14990</v>
      </c>
      <c r="D3910" s="1">
        <v>43796</v>
      </c>
      <c r="E3910" s="2">
        <v>7.3958333333333333E-3</v>
      </c>
      <c r="F3910">
        <v>200</v>
      </c>
      <c r="G3910">
        <v>1889611729</v>
      </c>
      <c r="H3910" t="s">
        <v>354</v>
      </c>
      <c r="I3910" t="s">
        <v>355</v>
      </c>
      <c r="J3910" t="s">
        <v>265</v>
      </c>
      <c r="K3910" t="s">
        <v>14991</v>
      </c>
      <c r="L3910" t="s">
        <v>278</v>
      </c>
      <c r="M3910" t="s">
        <v>267</v>
      </c>
      <c r="N3910" t="s">
        <v>267</v>
      </c>
      <c r="O3910" t="s">
        <v>14992</v>
      </c>
      <c r="P3910">
        <v>0</v>
      </c>
      <c r="Q3910">
        <v>0</v>
      </c>
      <c r="R3910">
        <v>3</v>
      </c>
      <c r="S3910" t="s">
        <v>267</v>
      </c>
      <c r="T3910" t="s">
        <v>267</v>
      </c>
      <c r="U3910" t="s">
        <v>14993</v>
      </c>
      <c r="V3910" t="b">
        <v>0</v>
      </c>
      <c r="W3910" t="s">
        <v>265</v>
      </c>
      <c r="X3910">
        <v>1</v>
      </c>
      <c r="Y3910" t="s">
        <v>14994</v>
      </c>
      <c r="Z3910" t="s">
        <v>265</v>
      </c>
      <c r="AA3910" t="s">
        <v>265</v>
      </c>
      <c r="AB3910" t="s">
        <v>265</v>
      </c>
      <c r="AC3910" t="s">
        <v>265</v>
      </c>
      <c r="AD3910" t="s">
        <v>265</v>
      </c>
      <c r="AE3910" t="s">
        <v>265</v>
      </c>
      <c r="AF3910" t="s">
        <v>267</v>
      </c>
      <c r="AG3910" t="s">
        <v>265</v>
      </c>
      <c r="AH3910" t="s">
        <v>265</v>
      </c>
      <c r="AI3910" t="s">
        <v>265</v>
      </c>
      <c r="AJ3910" t="s">
        <v>265</v>
      </c>
      <c r="AL3910" t="str">
        <f>IF(Sudan_News12[[#This Row],[relevancy_classification_english]]="Relevant","مناسب",IF(Sudan_News12[[#This Row],[relevancy_classification_english]]="Relevant","عَرَضِيّ",""))</f>
        <v/>
      </c>
      <c r="AN3910" t="str">
        <f>IF(Sudan_News12[[#This Row],[sentiment_analysis_english]]="Negative","سلبي",IF(Sudan_News12[[#This Row],[sentiment_analysis_english]]="Neutral","حيادي",IF(Sudan_News12[[#This Row],[sentiment_analysis_english]]="Positive","إيجابي","")))</f>
        <v/>
      </c>
      <c r="AO3910" t="e">
        <f>INDEX(TextClassificationList[],MATCH(Sudan_News12[[#This Row],[text_classification_arabic]],TextClassificationList[text_classification_arabic],0),1)</f>
        <v>#N/A</v>
      </c>
      <c r="AQ3910" t="e">
        <f>INDEX(TextClassificationList[],MATCH(Sudan_News12[[#This Row],[text_classification_arabic2]],TextClassificationList[text_classification_arabic],0),1)</f>
        <v>#N/A</v>
      </c>
      <c r="AS3910" t="e">
        <f>INDEX(TextClassificationList[],MATCH(Sudan_News12[[#This Row],[text_classification_arabic3]],TextClassificationList[text_classification_arabic],0),1)</f>
        <v>#N/A</v>
      </c>
      <c r="AU3910" t="e">
        <f>INDEX(TextClassificationList[],MATCH(Sudan_News12[[#This Row],[text_classification_arabic4]],TextClassificationList[text_classification_arabic],0),1)</f>
        <v>#N/A</v>
      </c>
      <c r="AW3910" t="e">
        <f>INDEX(TextClassificationList[],MATCH(Sudan_News12[[#This Row],[text_classification_arabic5]],TextClassificationList[text_classification_arabic],0),1)</f>
        <v>#N/A</v>
      </c>
    </row>
    <row r="3911" spans="1:49" x14ac:dyDescent="0.2">
      <c r="A3911">
        <v>1.1992981164339814E+18</v>
      </c>
      <c r="B3911">
        <v>1.1992978691461366E+18</v>
      </c>
      <c r="C3911" t="s">
        <v>14995</v>
      </c>
      <c r="D3911" s="1">
        <v>43795</v>
      </c>
      <c r="E3911" s="2">
        <v>0.58711805555555552</v>
      </c>
      <c r="F3911">
        <v>200</v>
      </c>
      <c r="G3911">
        <v>1889611729</v>
      </c>
      <c r="H3911" t="s">
        <v>354</v>
      </c>
      <c r="I3911" t="s">
        <v>355</v>
      </c>
      <c r="J3911" t="s">
        <v>265</v>
      </c>
      <c r="K3911" t="s">
        <v>14996</v>
      </c>
      <c r="L3911" t="s">
        <v>276</v>
      </c>
      <c r="M3911" t="s">
        <v>267</v>
      </c>
      <c r="N3911" t="s">
        <v>267</v>
      </c>
      <c r="O3911" t="s">
        <v>267</v>
      </c>
      <c r="P3911">
        <v>0</v>
      </c>
      <c r="Q3911">
        <v>0</v>
      </c>
      <c r="R3911">
        <v>1</v>
      </c>
      <c r="S3911" t="s">
        <v>267</v>
      </c>
      <c r="T3911" t="s">
        <v>267</v>
      </c>
      <c r="U3911" t="s">
        <v>14997</v>
      </c>
      <c r="V3911" t="b">
        <v>0</v>
      </c>
      <c r="W3911" t="s">
        <v>265</v>
      </c>
      <c r="X3911">
        <v>0</v>
      </c>
      <c r="Y3911" t="s">
        <v>265</v>
      </c>
      <c r="Z3911" t="s">
        <v>265</v>
      </c>
      <c r="AA3911" t="s">
        <v>265</v>
      </c>
      <c r="AB3911" t="s">
        <v>265</v>
      </c>
      <c r="AC3911" t="s">
        <v>265</v>
      </c>
      <c r="AD3911" t="s">
        <v>265</v>
      </c>
      <c r="AE3911" t="s">
        <v>265</v>
      </c>
      <c r="AF3911" t="s">
        <v>267</v>
      </c>
      <c r="AG3911" t="s">
        <v>265</v>
      </c>
      <c r="AH3911" t="s">
        <v>265</v>
      </c>
      <c r="AI3911" t="s">
        <v>265</v>
      </c>
      <c r="AJ3911" t="s">
        <v>265</v>
      </c>
      <c r="AL3911" t="str">
        <f>IF(Sudan_News12[[#This Row],[relevancy_classification_english]]="Relevant","مناسب",IF(Sudan_News12[[#This Row],[relevancy_classification_english]]="Relevant","عَرَضِيّ",""))</f>
        <v/>
      </c>
      <c r="AN3911" t="str">
        <f>IF(Sudan_News12[[#This Row],[sentiment_analysis_english]]="Negative","سلبي",IF(Sudan_News12[[#This Row],[sentiment_analysis_english]]="Neutral","حيادي",IF(Sudan_News12[[#This Row],[sentiment_analysis_english]]="Positive","إيجابي","")))</f>
        <v/>
      </c>
      <c r="AO3911" t="e">
        <f>INDEX(TextClassificationList[],MATCH(Sudan_News12[[#This Row],[text_classification_arabic]],TextClassificationList[text_classification_arabic],0),1)</f>
        <v>#N/A</v>
      </c>
      <c r="AQ3911" t="e">
        <f>INDEX(TextClassificationList[],MATCH(Sudan_News12[[#This Row],[text_classification_arabic2]],TextClassificationList[text_classification_arabic],0),1)</f>
        <v>#N/A</v>
      </c>
      <c r="AS3911" t="e">
        <f>INDEX(TextClassificationList[],MATCH(Sudan_News12[[#This Row],[text_classification_arabic3]],TextClassificationList[text_classification_arabic],0),1)</f>
        <v>#N/A</v>
      </c>
      <c r="AU3911" t="e">
        <f>INDEX(TextClassificationList[],MATCH(Sudan_News12[[#This Row],[text_classification_arabic4]],TextClassificationList[text_classification_arabic],0),1)</f>
        <v>#N/A</v>
      </c>
      <c r="AW3911" t="e">
        <f>INDEX(TextClassificationList[],MATCH(Sudan_News12[[#This Row],[text_classification_arabic5]],TextClassificationList[text_classification_arabic],0),1)</f>
        <v>#N/A</v>
      </c>
    </row>
    <row r="3912" spans="1:49" x14ac:dyDescent="0.2">
      <c r="A3912">
        <v>1.1992964113109279E+18</v>
      </c>
      <c r="B3912">
        <v>1.1990109173185741E+18</v>
      </c>
      <c r="C3912" t="s">
        <v>14998</v>
      </c>
      <c r="D3912" s="1">
        <v>43795</v>
      </c>
      <c r="E3912" s="2">
        <v>0.58240740740740737</v>
      </c>
      <c r="F3912">
        <v>200</v>
      </c>
      <c r="G3912">
        <v>1889611729</v>
      </c>
      <c r="H3912" t="s">
        <v>354</v>
      </c>
      <c r="I3912" t="s">
        <v>355</v>
      </c>
      <c r="J3912" t="s">
        <v>265</v>
      </c>
      <c r="K3912" t="s">
        <v>14999</v>
      </c>
      <c r="L3912" t="s">
        <v>266</v>
      </c>
      <c r="M3912" t="s">
        <v>267</v>
      </c>
      <c r="N3912" t="s">
        <v>267</v>
      </c>
      <c r="O3912" t="s">
        <v>267</v>
      </c>
      <c r="P3912">
        <v>0</v>
      </c>
      <c r="Q3912">
        <v>0</v>
      </c>
      <c r="R3912">
        <v>1</v>
      </c>
      <c r="S3912" t="s">
        <v>267</v>
      </c>
      <c r="T3912" t="s">
        <v>267</v>
      </c>
      <c r="U3912" t="s">
        <v>15000</v>
      </c>
      <c r="V3912" t="b">
        <v>0</v>
      </c>
      <c r="W3912" t="s">
        <v>265</v>
      </c>
      <c r="X3912">
        <v>0</v>
      </c>
      <c r="Y3912" t="s">
        <v>265</v>
      </c>
      <c r="Z3912" t="s">
        <v>265</v>
      </c>
      <c r="AA3912" t="s">
        <v>265</v>
      </c>
      <c r="AB3912" t="s">
        <v>265</v>
      </c>
      <c r="AC3912" t="s">
        <v>265</v>
      </c>
      <c r="AD3912" t="s">
        <v>265</v>
      </c>
      <c r="AE3912" t="s">
        <v>265</v>
      </c>
      <c r="AF3912" t="s">
        <v>267</v>
      </c>
      <c r="AG3912" t="s">
        <v>265</v>
      </c>
      <c r="AH3912" t="s">
        <v>265</v>
      </c>
      <c r="AI3912" t="s">
        <v>265</v>
      </c>
      <c r="AJ3912" t="s">
        <v>265</v>
      </c>
      <c r="AL3912" t="str">
        <f>IF(Sudan_News12[[#This Row],[relevancy_classification_english]]="Relevant","مناسب",IF(Sudan_News12[[#This Row],[relevancy_classification_english]]="Relevant","عَرَضِيّ",""))</f>
        <v/>
      </c>
      <c r="AN3912" t="str">
        <f>IF(Sudan_News12[[#This Row],[sentiment_analysis_english]]="Negative","سلبي",IF(Sudan_News12[[#This Row],[sentiment_analysis_english]]="Neutral","حيادي",IF(Sudan_News12[[#This Row],[sentiment_analysis_english]]="Positive","إيجابي","")))</f>
        <v/>
      </c>
      <c r="AO3912" t="e">
        <f>INDEX(TextClassificationList[],MATCH(Sudan_News12[[#This Row],[text_classification_arabic]],TextClassificationList[text_classification_arabic],0),1)</f>
        <v>#N/A</v>
      </c>
      <c r="AQ3912" t="e">
        <f>INDEX(TextClassificationList[],MATCH(Sudan_News12[[#This Row],[text_classification_arabic2]],TextClassificationList[text_classification_arabic],0),1)</f>
        <v>#N/A</v>
      </c>
      <c r="AS3912" t="e">
        <f>INDEX(TextClassificationList[],MATCH(Sudan_News12[[#This Row],[text_classification_arabic3]],TextClassificationList[text_classification_arabic],0),1)</f>
        <v>#N/A</v>
      </c>
      <c r="AU3912" t="e">
        <f>INDEX(TextClassificationList[],MATCH(Sudan_News12[[#This Row],[text_classification_arabic4]],TextClassificationList[text_classification_arabic],0),1)</f>
        <v>#N/A</v>
      </c>
      <c r="AW3912" t="e">
        <f>INDEX(TextClassificationList[],MATCH(Sudan_News12[[#This Row],[text_classification_arabic5]],TextClassificationList[text_classification_arabic],0),1)</f>
        <v>#N/A</v>
      </c>
    </row>
    <row r="3913" spans="1:49" x14ac:dyDescent="0.2">
      <c r="A3913">
        <v>1.1992871571957719E+18</v>
      </c>
      <c r="B3913">
        <v>1.1990109173185741E+18</v>
      </c>
      <c r="C3913" t="s">
        <v>15001</v>
      </c>
      <c r="D3913" s="1">
        <v>43795</v>
      </c>
      <c r="E3913" s="2">
        <v>0.55687500000000001</v>
      </c>
      <c r="F3913">
        <v>200</v>
      </c>
      <c r="G3913">
        <v>1889611729</v>
      </c>
      <c r="H3913" t="s">
        <v>354</v>
      </c>
      <c r="I3913" t="s">
        <v>355</v>
      </c>
      <c r="J3913" t="s">
        <v>265</v>
      </c>
      <c r="K3913" t="s">
        <v>15002</v>
      </c>
      <c r="L3913" t="s">
        <v>266</v>
      </c>
      <c r="M3913" t="s">
        <v>267</v>
      </c>
      <c r="N3913" t="s">
        <v>267</v>
      </c>
      <c r="O3913" t="s">
        <v>267</v>
      </c>
      <c r="P3913">
        <v>1</v>
      </c>
      <c r="Q3913">
        <v>0</v>
      </c>
      <c r="R3913">
        <v>1</v>
      </c>
      <c r="S3913" t="s">
        <v>267</v>
      </c>
      <c r="T3913" t="s">
        <v>267</v>
      </c>
      <c r="U3913" t="s">
        <v>15003</v>
      </c>
      <c r="V3913" t="b">
        <v>0</v>
      </c>
      <c r="W3913" t="s">
        <v>265</v>
      </c>
      <c r="X3913">
        <v>0</v>
      </c>
      <c r="Y3913" t="s">
        <v>265</v>
      </c>
      <c r="Z3913" t="s">
        <v>265</v>
      </c>
      <c r="AA3913" t="s">
        <v>265</v>
      </c>
      <c r="AB3913" t="s">
        <v>265</v>
      </c>
      <c r="AC3913" t="s">
        <v>265</v>
      </c>
      <c r="AD3913" t="s">
        <v>265</v>
      </c>
      <c r="AE3913" t="s">
        <v>265</v>
      </c>
      <c r="AF3913" t="s">
        <v>267</v>
      </c>
      <c r="AG3913" t="s">
        <v>265</v>
      </c>
      <c r="AH3913" t="s">
        <v>265</v>
      </c>
      <c r="AI3913" t="s">
        <v>265</v>
      </c>
      <c r="AJ3913" t="s">
        <v>265</v>
      </c>
      <c r="AL3913" t="str">
        <f>IF(Sudan_News12[[#This Row],[relevancy_classification_english]]="Relevant","مناسب",IF(Sudan_News12[[#This Row],[relevancy_classification_english]]="Relevant","عَرَضِيّ",""))</f>
        <v/>
      </c>
      <c r="AN3913" t="str">
        <f>IF(Sudan_News12[[#This Row],[sentiment_analysis_english]]="Negative","سلبي",IF(Sudan_News12[[#This Row],[sentiment_analysis_english]]="Neutral","حيادي",IF(Sudan_News12[[#This Row],[sentiment_analysis_english]]="Positive","إيجابي","")))</f>
        <v/>
      </c>
      <c r="AO3913" t="e">
        <f>INDEX(TextClassificationList[],MATCH(Sudan_News12[[#This Row],[text_classification_arabic]],TextClassificationList[text_classification_arabic],0),1)</f>
        <v>#N/A</v>
      </c>
      <c r="AQ3913" t="e">
        <f>INDEX(TextClassificationList[],MATCH(Sudan_News12[[#This Row],[text_classification_arabic2]],TextClassificationList[text_classification_arabic],0),1)</f>
        <v>#N/A</v>
      </c>
      <c r="AS3913" t="e">
        <f>INDEX(TextClassificationList[],MATCH(Sudan_News12[[#This Row],[text_classification_arabic3]],TextClassificationList[text_classification_arabic],0),1)</f>
        <v>#N/A</v>
      </c>
      <c r="AU3913" t="e">
        <f>INDEX(TextClassificationList[],MATCH(Sudan_News12[[#This Row],[text_classification_arabic4]],TextClassificationList[text_classification_arabic],0),1)</f>
        <v>#N/A</v>
      </c>
      <c r="AW3913" t="e">
        <f>INDEX(TextClassificationList[],MATCH(Sudan_News12[[#This Row],[text_classification_arabic5]],TextClassificationList[text_classification_arabic],0),1)</f>
        <v>#N/A</v>
      </c>
    </row>
    <row r="3914" spans="1:49" x14ac:dyDescent="0.2">
      <c r="A3914">
        <v>1.199249127877546E+18</v>
      </c>
      <c r="B3914">
        <v>1.1992001993750651E+18</v>
      </c>
      <c r="C3914" t="s">
        <v>15004</v>
      </c>
      <c r="D3914" s="1">
        <v>43795</v>
      </c>
      <c r="E3914" s="2">
        <v>0.45193287037037039</v>
      </c>
      <c r="F3914">
        <v>200</v>
      </c>
      <c r="G3914">
        <v>1889611729</v>
      </c>
      <c r="H3914" t="s">
        <v>354</v>
      </c>
      <c r="I3914" t="s">
        <v>355</v>
      </c>
      <c r="J3914" t="s">
        <v>265</v>
      </c>
      <c r="K3914" t="s">
        <v>15005</v>
      </c>
      <c r="L3914" t="s">
        <v>266</v>
      </c>
      <c r="M3914" t="s">
        <v>267</v>
      </c>
      <c r="N3914" t="s">
        <v>267</v>
      </c>
      <c r="O3914" t="s">
        <v>267</v>
      </c>
      <c r="P3914">
        <v>0</v>
      </c>
      <c r="Q3914">
        <v>0</v>
      </c>
      <c r="R3914">
        <v>1</v>
      </c>
      <c r="S3914" t="s">
        <v>267</v>
      </c>
      <c r="T3914" t="s">
        <v>267</v>
      </c>
      <c r="U3914" t="s">
        <v>15006</v>
      </c>
      <c r="V3914" t="b">
        <v>0</v>
      </c>
      <c r="W3914" t="s">
        <v>265</v>
      </c>
      <c r="X3914">
        <v>0</v>
      </c>
      <c r="Y3914" t="s">
        <v>265</v>
      </c>
      <c r="Z3914" t="s">
        <v>265</v>
      </c>
      <c r="AA3914" t="s">
        <v>265</v>
      </c>
      <c r="AB3914" t="s">
        <v>265</v>
      </c>
      <c r="AC3914" t="s">
        <v>265</v>
      </c>
      <c r="AD3914" t="s">
        <v>265</v>
      </c>
      <c r="AE3914" t="s">
        <v>265</v>
      </c>
      <c r="AF3914" t="s">
        <v>267</v>
      </c>
      <c r="AG3914" t="s">
        <v>265</v>
      </c>
      <c r="AH3914" t="s">
        <v>265</v>
      </c>
      <c r="AI3914" t="s">
        <v>265</v>
      </c>
      <c r="AJ3914" t="s">
        <v>265</v>
      </c>
      <c r="AL3914" t="str">
        <f>IF(Sudan_News12[[#This Row],[relevancy_classification_english]]="Relevant","مناسب",IF(Sudan_News12[[#This Row],[relevancy_classification_english]]="Relevant","عَرَضِيّ",""))</f>
        <v/>
      </c>
      <c r="AN3914" t="str">
        <f>IF(Sudan_News12[[#This Row],[sentiment_analysis_english]]="Negative","سلبي",IF(Sudan_News12[[#This Row],[sentiment_analysis_english]]="Neutral","حيادي",IF(Sudan_News12[[#This Row],[sentiment_analysis_english]]="Positive","إيجابي","")))</f>
        <v/>
      </c>
      <c r="AO3914" t="e">
        <f>INDEX(TextClassificationList[],MATCH(Sudan_News12[[#This Row],[text_classification_arabic]],TextClassificationList[text_classification_arabic],0),1)</f>
        <v>#N/A</v>
      </c>
      <c r="AQ3914" t="e">
        <f>INDEX(TextClassificationList[],MATCH(Sudan_News12[[#This Row],[text_classification_arabic2]],TextClassificationList[text_classification_arabic],0),1)</f>
        <v>#N/A</v>
      </c>
      <c r="AS3914" t="e">
        <f>INDEX(TextClassificationList[],MATCH(Sudan_News12[[#This Row],[text_classification_arabic3]],TextClassificationList[text_classification_arabic],0),1)</f>
        <v>#N/A</v>
      </c>
      <c r="AU3914" t="e">
        <f>INDEX(TextClassificationList[],MATCH(Sudan_News12[[#This Row],[text_classification_arabic4]],TextClassificationList[text_classification_arabic],0),1)</f>
        <v>#N/A</v>
      </c>
      <c r="AW3914" t="e">
        <f>INDEX(TextClassificationList[],MATCH(Sudan_News12[[#This Row],[text_classification_arabic5]],TextClassificationList[text_classification_arabic],0),1)</f>
        <v>#N/A</v>
      </c>
    </row>
    <row r="3915" spans="1:49" x14ac:dyDescent="0.2">
      <c r="A3915">
        <v>1.1990199009179935E+18</v>
      </c>
      <c r="B3915">
        <v>1.1990199009179935E+18</v>
      </c>
      <c r="C3915" t="s">
        <v>15007</v>
      </c>
      <c r="D3915" s="1">
        <v>43794</v>
      </c>
      <c r="E3915" s="2">
        <v>0.81938657407407411</v>
      </c>
      <c r="F3915">
        <v>200</v>
      </c>
      <c r="G3915">
        <v>1889611729</v>
      </c>
      <c r="H3915" t="s">
        <v>354</v>
      </c>
      <c r="I3915" t="s">
        <v>355</v>
      </c>
      <c r="J3915" t="s">
        <v>265</v>
      </c>
      <c r="K3915" t="s">
        <v>15008</v>
      </c>
      <c r="L3915" t="s">
        <v>266</v>
      </c>
      <c r="M3915" t="s">
        <v>267</v>
      </c>
      <c r="N3915" t="s">
        <v>267</v>
      </c>
      <c r="O3915" t="s">
        <v>267</v>
      </c>
      <c r="P3915">
        <v>0</v>
      </c>
      <c r="Q3915">
        <v>0</v>
      </c>
      <c r="R3915">
        <v>0</v>
      </c>
      <c r="S3915" t="s">
        <v>267</v>
      </c>
      <c r="T3915" t="s">
        <v>267</v>
      </c>
      <c r="U3915" t="s">
        <v>15009</v>
      </c>
      <c r="V3915" t="b">
        <v>0</v>
      </c>
      <c r="W3915" t="s">
        <v>15010</v>
      </c>
      <c r="X3915">
        <v>0</v>
      </c>
      <c r="Y3915" t="s">
        <v>265</v>
      </c>
      <c r="Z3915" t="s">
        <v>265</v>
      </c>
      <c r="AA3915" t="s">
        <v>265</v>
      </c>
      <c r="AB3915" t="s">
        <v>265</v>
      </c>
      <c r="AC3915" t="s">
        <v>265</v>
      </c>
      <c r="AD3915" t="s">
        <v>265</v>
      </c>
      <c r="AE3915" t="s">
        <v>265</v>
      </c>
      <c r="AF3915" t="s">
        <v>267</v>
      </c>
      <c r="AG3915" t="s">
        <v>265</v>
      </c>
      <c r="AH3915" t="s">
        <v>265</v>
      </c>
      <c r="AI3915" t="s">
        <v>265</v>
      </c>
      <c r="AJ3915" t="s">
        <v>265</v>
      </c>
      <c r="AL3915" t="str">
        <f>IF(Sudan_News12[[#This Row],[relevancy_classification_english]]="Relevant","مناسب",IF(Sudan_News12[[#This Row],[relevancy_classification_english]]="Relevant","عَرَضِيّ",""))</f>
        <v/>
      </c>
      <c r="AN3915" t="str">
        <f>IF(Sudan_News12[[#This Row],[sentiment_analysis_english]]="Negative","سلبي",IF(Sudan_News12[[#This Row],[sentiment_analysis_english]]="Neutral","حيادي",IF(Sudan_News12[[#This Row],[sentiment_analysis_english]]="Positive","إيجابي","")))</f>
        <v/>
      </c>
      <c r="AO3915" t="e">
        <f>INDEX(TextClassificationList[],MATCH(Sudan_News12[[#This Row],[text_classification_arabic]],TextClassificationList[text_classification_arabic],0),1)</f>
        <v>#N/A</v>
      </c>
      <c r="AQ3915" t="e">
        <f>INDEX(TextClassificationList[],MATCH(Sudan_News12[[#This Row],[text_classification_arabic2]],TextClassificationList[text_classification_arabic],0),1)</f>
        <v>#N/A</v>
      </c>
      <c r="AS3915" t="e">
        <f>INDEX(TextClassificationList[],MATCH(Sudan_News12[[#This Row],[text_classification_arabic3]],TextClassificationList[text_classification_arabic],0),1)</f>
        <v>#N/A</v>
      </c>
      <c r="AU3915" t="e">
        <f>INDEX(TextClassificationList[],MATCH(Sudan_News12[[#This Row],[text_classification_arabic4]],TextClassificationList[text_classification_arabic],0),1)</f>
        <v>#N/A</v>
      </c>
      <c r="AW3915" t="e">
        <f>INDEX(TextClassificationList[],MATCH(Sudan_News12[[#This Row],[text_classification_arabic5]],TextClassificationList[text_classification_arabic],0),1)</f>
        <v>#N/A</v>
      </c>
    </row>
    <row r="3916" spans="1:49" x14ac:dyDescent="0.2">
      <c r="A3916">
        <v>1.1989793665518019E+18</v>
      </c>
      <c r="B3916">
        <v>1.1989793665518019E+18</v>
      </c>
      <c r="C3916" t="s">
        <v>15011</v>
      </c>
      <c r="D3916" s="1">
        <v>43794</v>
      </c>
      <c r="E3916" s="2">
        <v>0.70753472222222225</v>
      </c>
      <c r="F3916">
        <v>200</v>
      </c>
      <c r="G3916">
        <v>1889611729</v>
      </c>
      <c r="H3916" t="s">
        <v>354</v>
      </c>
      <c r="I3916" t="s">
        <v>355</v>
      </c>
      <c r="J3916" t="s">
        <v>265</v>
      </c>
      <c r="K3916" t="s">
        <v>15012</v>
      </c>
      <c r="L3916" t="s">
        <v>266</v>
      </c>
      <c r="M3916" t="s">
        <v>267</v>
      </c>
      <c r="N3916" t="s">
        <v>267</v>
      </c>
      <c r="O3916" t="s">
        <v>267</v>
      </c>
      <c r="P3916">
        <v>0</v>
      </c>
      <c r="Q3916">
        <v>0</v>
      </c>
      <c r="R3916">
        <v>0</v>
      </c>
      <c r="S3916" t="s">
        <v>267</v>
      </c>
      <c r="T3916" t="s">
        <v>267</v>
      </c>
      <c r="U3916" t="s">
        <v>15013</v>
      </c>
      <c r="V3916" t="b">
        <v>0</v>
      </c>
      <c r="W3916" t="s">
        <v>265</v>
      </c>
      <c r="X3916">
        <v>0</v>
      </c>
      <c r="Y3916" t="s">
        <v>265</v>
      </c>
      <c r="Z3916" t="s">
        <v>265</v>
      </c>
      <c r="AA3916" t="s">
        <v>265</v>
      </c>
      <c r="AB3916" t="s">
        <v>265</v>
      </c>
      <c r="AC3916" t="s">
        <v>265</v>
      </c>
      <c r="AD3916" t="s">
        <v>265</v>
      </c>
      <c r="AE3916" t="s">
        <v>265</v>
      </c>
      <c r="AF3916" t="s">
        <v>267</v>
      </c>
      <c r="AG3916" t="s">
        <v>265</v>
      </c>
      <c r="AH3916" t="s">
        <v>265</v>
      </c>
      <c r="AI3916" t="s">
        <v>265</v>
      </c>
      <c r="AJ3916" t="s">
        <v>265</v>
      </c>
      <c r="AL3916" t="str">
        <f>IF(Sudan_News12[[#This Row],[relevancy_classification_english]]="Relevant","مناسب",IF(Sudan_News12[[#This Row],[relevancy_classification_english]]="Relevant","عَرَضِيّ",""))</f>
        <v/>
      </c>
      <c r="AN3916" t="str">
        <f>IF(Sudan_News12[[#This Row],[sentiment_analysis_english]]="Negative","سلبي",IF(Sudan_News12[[#This Row],[sentiment_analysis_english]]="Neutral","حيادي",IF(Sudan_News12[[#This Row],[sentiment_analysis_english]]="Positive","إيجابي","")))</f>
        <v/>
      </c>
      <c r="AO3916" t="e">
        <f>INDEX(TextClassificationList[],MATCH(Sudan_News12[[#This Row],[text_classification_arabic]],TextClassificationList[text_classification_arabic],0),1)</f>
        <v>#N/A</v>
      </c>
      <c r="AQ3916" t="e">
        <f>INDEX(TextClassificationList[],MATCH(Sudan_News12[[#This Row],[text_classification_arabic2]],TextClassificationList[text_classification_arabic],0),1)</f>
        <v>#N/A</v>
      </c>
      <c r="AS3916" t="e">
        <f>INDEX(TextClassificationList[],MATCH(Sudan_News12[[#This Row],[text_classification_arabic3]],TextClassificationList[text_classification_arabic],0),1)</f>
        <v>#N/A</v>
      </c>
      <c r="AU3916" t="e">
        <f>INDEX(TextClassificationList[],MATCH(Sudan_News12[[#This Row],[text_classification_arabic4]],TextClassificationList[text_classification_arabic],0),1)</f>
        <v>#N/A</v>
      </c>
      <c r="AW3916" t="e">
        <f>INDEX(TextClassificationList[],MATCH(Sudan_News12[[#This Row],[text_classification_arabic5]],TextClassificationList[text_classification_arabic],0),1)</f>
        <v>#N/A</v>
      </c>
    </row>
    <row r="3917" spans="1:49" x14ac:dyDescent="0.2">
      <c r="A3917">
        <v>1.1989717496327496E+18</v>
      </c>
      <c r="B3917">
        <v>1.1989717496327496E+18</v>
      </c>
      <c r="C3917" t="s">
        <v>15014</v>
      </c>
      <c r="D3917" s="1">
        <v>43794</v>
      </c>
      <c r="E3917" s="2">
        <v>0.6865162037037037</v>
      </c>
      <c r="F3917">
        <v>200</v>
      </c>
      <c r="G3917">
        <v>1889611729</v>
      </c>
      <c r="H3917" t="s">
        <v>354</v>
      </c>
      <c r="I3917" t="s">
        <v>355</v>
      </c>
      <c r="J3917" t="s">
        <v>265</v>
      </c>
      <c r="K3917" t="s">
        <v>15015</v>
      </c>
      <c r="L3917" t="s">
        <v>266</v>
      </c>
      <c r="M3917" t="s">
        <v>267</v>
      </c>
      <c r="N3917" t="s">
        <v>267</v>
      </c>
      <c r="O3917" t="s">
        <v>15016</v>
      </c>
      <c r="P3917">
        <v>0</v>
      </c>
      <c r="Q3917">
        <v>0</v>
      </c>
      <c r="R3917">
        <v>0</v>
      </c>
      <c r="S3917" t="s">
        <v>15017</v>
      </c>
      <c r="T3917" t="s">
        <v>267</v>
      </c>
      <c r="U3917" t="s">
        <v>15018</v>
      </c>
      <c r="V3917" t="b">
        <v>0</v>
      </c>
      <c r="W3917" t="s">
        <v>265</v>
      </c>
      <c r="X3917">
        <v>1</v>
      </c>
      <c r="Y3917" t="s">
        <v>15019</v>
      </c>
      <c r="Z3917" t="s">
        <v>265</v>
      </c>
      <c r="AA3917" t="s">
        <v>265</v>
      </c>
      <c r="AB3917" t="s">
        <v>265</v>
      </c>
      <c r="AC3917" t="s">
        <v>265</v>
      </c>
      <c r="AD3917" t="s">
        <v>265</v>
      </c>
      <c r="AE3917" t="s">
        <v>265</v>
      </c>
      <c r="AF3917" t="s">
        <v>267</v>
      </c>
      <c r="AG3917" t="s">
        <v>265</v>
      </c>
      <c r="AH3917" t="s">
        <v>265</v>
      </c>
      <c r="AI3917" t="s">
        <v>265</v>
      </c>
      <c r="AJ3917" t="s">
        <v>265</v>
      </c>
      <c r="AL3917" t="str">
        <f>IF(Sudan_News12[[#This Row],[relevancy_classification_english]]="Relevant","مناسب",IF(Sudan_News12[[#This Row],[relevancy_classification_english]]="Relevant","عَرَضِيّ",""))</f>
        <v/>
      </c>
      <c r="AN3917" t="str">
        <f>IF(Sudan_News12[[#This Row],[sentiment_analysis_english]]="Negative","سلبي",IF(Sudan_News12[[#This Row],[sentiment_analysis_english]]="Neutral","حيادي",IF(Sudan_News12[[#This Row],[sentiment_analysis_english]]="Positive","إيجابي","")))</f>
        <v/>
      </c>
      <c r="AO3917" t="e">
        <f>INDEX(TextClassificationList[],MATCH(Sudan_News12[[#This Row],[text_classification_arabic]],TextClassificationList[text_classification_arabic],0),1)</f>
        <v>#N/A</v>
      </c>
      <c r="AQ3917" t="e">
        <f>INDEX(TextClassificationList[],MATCH(Sudan_News12[[#This Row],[text_classification_arabic2]],TextClassificationList[text_classification_arabic],0),1)</f>
        <v>#N/A</v>
      </c>
      <c r="AS3917" t="e">
        <f>INDEX(TextClassificationList[],MATCH(Sudan_News12[[#This Row],[text_classification_arabic3]],TextClassificationList[text_classification_arabic],0),1)</f>
        <v>#N/A</v>
      </c>
      <c r="AU3917" t="e">
        <f>INDEX(TextClassificationList[],MATCH(Sudan_News12[[#This Row],[text_classification_arabic4]],TextClassificationList[text_classification_arabic],0),1)</f>
        <v>#N/A</v>
      </c>
      <c r="AW3917" t="e">
        <f>INDEX(TextClassificationList[],MATCH(Sudan_News12[[#This Row],[text_classification_arabic5]],TextClassificationList[text_classification_arabic],0),1)</f>
        <v>#N/A</v>
      </c>
    </row>
    <row r="3918" spans="1:49" x14ac:dyDescent="0.2">
      <c r="A3918">
        <v>1.1989502174224261E+18</v>
      </c>
      <c r="B3918">
        <v>1.1989502174224261E+18</v>
      </c>
      <c r="C3918" t="s">
        <v>15020</v>
      </c>
      <c r="D3918" s="1">
        <v>43794</v>
      </c>
      <c r="E3918" s="2">
        <v>0.62709490740740736</v>
      </c>
      <c r="F3918">
        <v>200</v>
      </c>
      <c r="G3918">
        <v>1889611729</v>
      </c>
      <c r="H3918" t="s">
        <v>354</v>
      </c>
      <c r="I3918" t="s">
        <v>355</v>
      </c>
      <c r="J3918" t="s">
        <v>265</v>
      </c>
      <c r="K3918" t="s">
        <v>15021</v>
      </c>
      <c r="L3918" t="s">
        <v>266</v>
      </c>
      <c r="M3918" t="s">
        <v>267</v>
      </c>
      <c r="N3918" t="s">
        <v>267</v>
      </c>
      <c r="O3918" t="s">
        <v>267</v>
      </c>
      <c r="P3918">
        <v>0</v>
      </c>
      <c r="Q3918">
        <v>0</v>
      </c>
      <c r="R3918">
        <v>0</v>
      </c>
      <c r="S3918" t="s">
        <v>267</v>
      </c>
      <c r="T3918" t="s">
        <v>267</v>
      </c>
      <c r="U3918" t="s">
        <v>15022</v>
      </c>
      <c r="V3918" t="b">
        <v>0</v>
      </c>
      <c r="W3918" t="s">
        <v>15023</v>
      </c>
      <c r="X3918">
        <v>0</v>
      </c>
      <c r="Y3918" t="s">
        <v>265</v>
      </c>
      <c r="Z3918" t="s">
        <v>265</v>
      </c>
      <c r="AA3918" t="s">
        <v>265</v>
      </c>
      <c r="AB3918" t="s">
        <v>265</v>
      </c>
      <c r="AC3918" t="s">
        <v>265</v>
      </c>
      <c r="AD3918" t="s">
        <v>265</v>
      </c>
      <c r="AE3918" t="s">
        <v>265</v>
      </c>
      <c r="AF3918" t="s">
        <v>267</v>
      </c>
      <c r="AG3918" t="s">
        <v>265</v>
      </c>
      <c r="AH3918" t="s">
        <v>265</v>
      </c>
      <c r="AI3918" t="s">
        <v>265</v>
      </c>
      <c r="AJ3918" t="s">
        <v>265</v>
      </c>
      <c r="AL3918" t="str">
        <f>IF(Sudan_News12[[#This Row],[relevancy_classification_english]]="Relevant","مناسب",IF(Sudan_News12[[#This Row],[relevancy_classification_english]]="Relevant","عَرَضِيّ",""))</f>
        <v/>
      </c>
      <c r="AN3918" t="str">
        <f>IF(Sudan_News12[[#This Row],[sentiment_analysis_english]]="Negative","سلبي",IF(Sudan_News12[[#This Row],[sentiment_analysis_english]]="Neutral","حيادي",IF(Sudan_News12[[#This Row],[sentiment_analysis_english]]="Positive","إيجابي","")))</f>
        <v/>
      </c>
      <c r="AO3918" t="e">
        <f>INDEX(TextClassificationList[],MATCH(Sudan_News12[[#This Row],[text_classification_arabic]],TextClassificationList[text_classification_arabic],0),1)</f>
        <v>#N/A</v>
      </c>
      <c r="AQ3918" t="e">
        <f>INDEX(TextClassificationList[],MATCH(Sudan_News12[[#This Row],[text_classification_arabic2]],TextClassificationList[text_classification_arabic],0),1)</f>
        <v>#N/A</v>
      </c>
      <c r="AS3918" t="e">
        <f>INDEX(TextClassificationList[],MATCH(Sudan_News12[[#This Row],[text_classification_arabic3]],TextClassificationList[text_classification_arabic],0),1)</f>
        <v>#N/A</v>
      </c>
      <c r="AU3918" t="e">
        <f>INDEX(TextClassificationList[],MATCH(Sudan_News12[[#This Row],[text_classification_arabic4]],TextClassificationList[text_classification_arabic],0),1)</f>
        <v>#N/A</v>
      </c>
      <c r="AW3918" t="e">
        <f>INDEX(TextClassificationList[],MATCH(Sudan_News12[[#This Row],[text_classification_arabic5]],TextClassificationList[text_classification_arabic],0),1)</f>
        <v>#N/A</v>
      </c>
    </row>
    <row r="3919" spans="1:49" x14ac:dyDescent="0.2">
      <c r="A3919">
        <v>1.1989292387175383E+18</v>
      </c>
      <c r="B3919">
        <v>1.1989292387175383E+18</v>
      </c>
      <c r="C3919" t="s">
        <v>15024</v>
      </c>
      <c r="D3919" s="1">
        <v>43794</v>
      </c>
      <c r="E3919" s="2">
        <v>0.56921296296296298</v>
      </c>
      <c r="F3919">
        <v>200</v>
      </c>
      <c r="G3919">
        <v>1889611729</v>
      </c>
      <c r="H3919" t="s">
        <v>354</v>
      </c>
      <c r="I3919" t="s">
        <v>355</v>
      </c>
      <c r="J3919" t="s">
        <v>265</v>
      </c>
      <c r="K3919" t="s">
        <v>15025</v>
      </c>
      <c r="L3919" t="s">
        <v>266</v>
      </c>
      <c r="M3919" t="s">
        <v>267</v>
      </c>
      <c r="N3919" t="s">
        <v>267</v>
      </c>
      <c r="O3919" t="s">
        <v>267</v>
      </c>
      <c r="P3919">
        <v>0</v>
      </c>
      <c r="Q3919">
        <v>0</v>
      </c>
      <c r="R3919">
        <v>0</v>
      </c>
      <c r="S3919" t="s">
        <v>267</v>
      </c>
      <c r="T3919" t="s">
        <v>267</v>
      </c>
      <c r="U3919" t="s">
        <v>15026</v>
      </c>
      <c r="V3919" t="b">
        <v>0</v>
      </c>
      <c r="W3919" t="s">
        <v>15027</v>
      </c>
      <c r="X3919">
        <v>0</v>
      </c>
      <c r="Y3919" t="s">
        <v>265</v>
      </c>
      <c r="Z3919" t="s">
        <v>265</v>
      </c>
      <c r="AA3919" t="s">
        <v>265</v>
      </c>
      <c r="AB3919" t="s">
        <v>265</v>
      </c>
      <c r="AC3919" t="s">
        <v>265</v>
      </c>
      <c r="AD3919" t="s">
        <v>265</v>
      </c>
      <c r="AE3919" t="s">
        <v>265</v>
      </c>
      <c r="AF3919" t="s">
        <v>267</v>
      </c>
      <c r="AG3919" t="s">
        <v>265</v>
      </c>
      <c r="AH3919" t="s">
        <v>265</v>
      </c>
      <c r="AI3919" t="s">
        <v>265</v>
      </c>
      <c r="AJ3919" t="s">
        <v>265</v>
      </c>
      <c r="AL3919" t="str">
        <f>IF(Sudan_News12[[#This Row],[relevancy_classification_english]]="Relevant","مناسب",IF(Sudan_News12[[#This Row],[relevancy_classification_english]]="Relevant","عَرَضِيّ",""))</f>
        <v/>
      </c>
      <c r="AN3919" t="str">
        <f>IF(Sudan_News12[[#This Row],[sentiment_analysis_english]]="Negative","سلبي",IF(Sudan_News12[[#This Row],[sentiment_analysis_english]]="Neutral","حيادي",IF(Sudan_News12[[#This Row],[sentiment_analysis_english]]="Positive","إيجابي","")))</f>
        <v/>
      </c>
      <c r="AO3919" t="e">
        <f>INDEX(TextClassificationList[],MATCH(Sudan_News12[[#This Row],[text_classification_arabic]],TextClassificationList[text_classification_arabic],0),1)</f>
        <v>#N/A</v>
      </c>
      <c r="AQ3919" t="e">
        <f>INDEX(TextClassificationList[],MATCH(Sudan_News12[[#This Row],[text_classification_arabic2]],TextClassificationList[text_classification_arabic],0),1)</f>
        <v>#N/A</v>
      </c>
      <c r="AS3919" t="e">
        <f>INDEX(TextClassificationList[],MATCH(Sudan_News12[[#This Row],[text_classification_arabic3]],TextClassificationList[text_classification_arabic],0),1)</f>
        <v>#N/A</v>
      </c>
      <c r="AU3919" t="e">
        <f>INDEX(TextClassificationList[],MATCH(Sudan_News12[[#This Row],[text_classification_arabic4]],TextClassificationList[text_classification_arabic],0),1)</f>
        <v>#N/A</v>
      </c>
      <c r="AW3919" t="e">
        <f>INDEX(TextClassificationList[],MATCH(Sudan_News12[[#This Row],[text_classification_arabic5]],TextClassificationList[text_classification_arabic],0),1)</f>
        <v>#N/A</v>
      </c>
    </row>
    <row r="3920" spans="1:49" x14ac:dyDescent="0.2">
      <c r="A3920">
        <v>1.1986697436386632E+18</v>
      </c>
      <c r="B3920">
        <v>1.1986697436386632E+18</v>
      </c>
      <c r="C3920" t="s">
        <v>15028</v>
      </c>
      <c r="D3920" s="1">
        <v>43793</v>
      </c>
      <c r="E3920" s="2">
        <v>0.85313657407407406</v>
      </c>
      <c r="F3920">
        <v>200</v>
      </c>
      <c r="G3920">
        <v>1889611729</v>
      </c>
      <c r="H3920" t="s">
        <v>354</v>
      </c>
      <c r="I3920" t="s">
        <v>355</v>
      </c>
      <c r="J3920" t="s">
        <v>265</v>
      </c>
      <c r="K3920" t="s">
        <v>15029</v>
      </c>
      <c r="L3920" t="s">
        <v>266</v>
      </c>
      <c r="M3920" t="s">
        <v>267</v>
      </c>
      <c r="N3920" t="s">
        <v>267</v>
      </c>
      <c r="O3920" t="s">
        <v>267</v>
      </c>
      <c r="P3920">
        <v>0</v>
      </c>
      <c r="Q3920">
        <v>0</v>
      </c>
      <c r="R3920">
        <v>0</v>
      </c>
      <c r="S3920" t="s">
        <v>15030</v>
      </c>
      <c r="T3920" t="s">
        <v>267</v>
      </c>
      <c r="U3920" t="s">
        <v>15031</v>
      </c>
      <c r="V3920" t="b">
        <v>0</v>
      </c>
      <c r="W3920" t="s">
        <v>265</v>
      </c>
      <c r="X3920">
        <v>0</v>
      </c>
      <c r="Y3920" t="s">
        <v>265</v>
      </c>
      <c r="Z3920" t="s">
        <v>265</v>
      </c>
      <c r="AA3920" t="s">
        <v>265</v>
      </c>
      <c r="AB3920" t="s">
        <v>265</v>
      </c>
      <c r="AC3920" t="s">
        <v>265</v>
      </c>
      <c r="AD3920" t="s">
        <v>265</v>
      </c>
      <c r="AE3920" t="s">
        <v>265</v>
      </c>
      <c r="AF3920" t="s">
        <v>267</v>
      </c>
      <c r="AG3920" t="s">
        <v>265</v>
      </c>
      <c r="AH3920" t="s">
        <v>265</v>
      </c>
      <c r="AI3920" t="s">
        <v>265</v>
      </c>
      <c r="AJ3920" t="s">
        <v>265</v>
      </c>
      <c r="AL3920" t="str">
        <f>IF(Sudan_News12[[#This Row],[relevancy_classification_english]]="Relevant","مناسب",IF(Sudan_News12[[#This Row],[relevancy_classification_english]]="Relevant","عَرَضِيّ",""))</f>
        <v/>
      </c>
      <c r="AN3920" t="str">
        <f>IF(Sudan_News12[[#This Row],[sentiment_analysis_english]]="Negative","سلبي",IF(Sudan_News12[[#This Row],[sentiment_analysis_english]]="Neutral","حيادي",IF(Sudan_News12[[#This Row],[sentiment_analysis_english]]="Positive","إيجابي","")))</f>
        <v/>
      </c>
      <c r="AO3920" t="e">
        <f>INDEX(TextClassificationList[],MATCH(Sudan_News12[[#This Row],[text_classification_arabic]],TextClassificationList[text_classification_arabic],0),1)</f>
        <v>#N/A</v>
      </c>
      <c r="AQ3920" t="e">
        <f>INDEX(TextClassificationList[],MATCH(Sudan_News12[[#This Row],[text_classification_arabic2]],TextClassificationList[text_classification_arabic],0),1)</f>
        <v>#N/A</v>
      </c>
      <c r="AS3920" t="e">
        <f>INDEX(TextClassificationList[],MATCH(Sudan_News12[[#This Row],[text_classification_arabic3]],TextClassificationList[text_classification_arabic],0),1)</f>
        <v>#N/A</v>
      </c>
      <c r="AU3920" t="e">
        <f>INDEX(TextClassificationList[],MATCH(Sudan_News12[[#This Row],[text_classification_arabic4]],TextClassificationList[text_classification_arabic],0),1)</f>
        <v>#N/A</v>
      </c>
      <c r="AW3920" t="e">
        <f>INDEX(TextClassificationList[],MATCH(Sudan_News12[[#This Row],[text_classification_arabic5]],TextClassificationList[text_classification_arabic],0),1)</f>
        <v>#N/A</v>
      </c>
    </row>
    <row r="3921" spans="1:49" x14ac:dyDescent="0.2">
      <c r="A3921">
        <v>1.1986527400980521E+18</v>
      </c>
      <c r="B3921">
        <v>1.1986504177580483E+18</v>
      </c>
      <c r="C3921" t="s">
        <v>15032</v>
      </c>
      <c r="D3921" s="1">
        <v>43793</v>
      </c>
      <c r="E3921" s="2">
        <v>0.80621527777777779</v>
      </c>
      <c r="F3921">
        <v>200</v>
      </c>
      <c r="G3921">
        <v>1889611729</v>
      </c>
      <c r="H3921" t="s">
        <v>354</v>
      </c>
      <c r="I3921" t="s">
        <v>355</v>
      </c>
      <c r="J3921" t="s">
        <v>265</v>
      </c>
      <c r="K3921" t="s">
        <v>15033</v>
      </c>
      <c r="L3921" t="s">
        <v>266</v>
      </c>
      <c r="M3921" t="s">
        <v>267</v>
      </c>
      <c r="N3921" t="s">
        <v>267</v>
      </c>
      <c r="O3921" t="s">
        <v>267</v>
      </c>
      <c r="P3921">
        <v>0</v>
      </c>
      <c r="Q3921">
        <v>0</v>
      </c>
      <c r="R3921">
        <v>0</v>
      </c>
      <c r="S3921" t="s">
        <v>267</v>
      </c>
      <c r="T3921" t="s">
        <v>267</v>
      </c>
      <c r="U3921" t="s">
        <v>15034</v>
      </c>
      <c r="V3921" t="b">
        <v>0</v>
      </c>
      <c r="W3921" t="s">
        <v>265</v>
      </c>
      <c r="X3921">
        <v>0</v>
      </c>
      <c r="Y3921" t="s">
        <v>265</v>
      </c>
      <c r="Z3921" t="s">
        <v>265</v>
      </c>
      <c r="AA3921" t="s">
        <v>265</v>
      </c>
      <c r="AB3921" t="s">
        <v>265</v>
      </c>
      <c r="AC3921" t="s">
        <v>265</v>
      </c>
      <c r="AD3921" t="s">
        <v>265</v>
      </c>
      <c r="AE3921" t="s">
        <v>265</v>
      </c>
      <c r="AF3921" t="s">
        <v>292</v>
      </c>
      <c r="AG3921" t="s">
        <v>265</v>
      </c>
      <c r="AH3921" t="s">
        <v>265</v>
      </c>
      <c r="AI3921" t="s">
        <v>265</v>
      </c>
      <c r="AJ3921" t="s">
        <v>265</v>
      </c>
      <c r="AL3921" t="str">
        <f>IF(Sudan_News12[[#This Row],[relevancy_classification_english]]="Relevant","مناسب",IF(Sudan_News12[[#This Row],[relevancy_classification_english]]="Relevant","عَرَضِيّ",""))</f>
        <v/>
      </c>
      <c r="AN3921" t="str">
        <f>IF(Sudan_News12[[#This Row],[sentiment_analysis_english]]="Negative","سلبي",IF(Sudan_News12[[#This Row],[sentiment_analysis_english]]="Neutral","حيادي",IF(Sudan_News12[[#This Row],[sentiment_analysis_english]]="Positive","إيجابي","")))</f>
        <v/>
      </c>
      <c r="AO3921" t="e">
        <f>INDEX(TextClassificationList[],MATCH(Sudan_News12[[#This Row],[text_classification_arabic]],TextClassificationList[text_classification_arabic],0),1)</f>
        <v>#N/A</v>
      </c>
      <c r="AQ3921" t="e">
        <f>INDEX(TextClassificationList[],MATCH(Sudan_News12[[#This Row],[text_classification_arabic2]],TextClassificationList[text_classification_arabic],0),1)</f>
        <v>#N/A</v>
      </c>
      <c r="AS3921" t="e">
        <f>INDEX(TextClassificationList[],MATCH(Sudan_News12[[#This Row],[text_classification_arabic3]],TextClassificationList[text_classification_arabic],0),1)</f>
        <v>#N/A</v>
      </c>
      <c r="AU3921" t="e">
        <f>INDEX(TextClassificationList[],MATCH(Sudan_News12[[#This Row],[text_classification_arabic4]],TextClassificationList[text_classification_arabic],0),1)</f>
        <v>#N/A</v>
      </c>
      <c r="AW3921" t="e">
        <f>INDEX(TextClassificationList[],MATCH(Sudan_News12[[#This Row],[text_classification_arabic5]],TextClassificationList[text_classification_arabic],0),1)</f>
        <v>#N/A</v>
      </c>
    </row>
    <row r="3922" spans="1:49" x14ac:dyDescent="0.2">
      <c r="A3922">
        <v>1.1986523371428782E+18</v>
      </c>
      <c r="B3922">
        <v>1.198651866130858E+18</v>
      </c>
      <c r="C3922" t="s">
        <v>15035</v>
      </c>
      <c r="D3922" s="1">
        <v>43793</v>
      </c>
      <c r="E3922" s="2">
        <v>0.80510416666666662</v>
      </c>
      <c r="F3922">
        <v>200</v>
      </c>
      <c r="G3922">
        <v>1889611729</v>
      </c>
      <c r="H3922" t="s">
        <v>354</v>
      </c>
      <c r="I3922" t="s">
        <v>355</v>
      </c>
      <c r="J3922" t="s">
        <v>265</v>
      </c>
      <c r="K3922" t="s">
        <v>15036</v>
      </c>
      <c r="L3922" t="s">
        <v>266</v>
      </c>
      <c r="M3922" t="s">
        <v>267</v>
      </c>
      <c r="N3922" t="s">
        <v>267</v>
      </c>
      <c r="O3922" t="s">
        <v>267</v>
      </c>
      <c r="P3922">
        <v>0</v>
      </c>
      <c r="Q3922">
        <v>0</v>
      </c>
      <c r="R3922">
        <v>0</v>
      </c>
      <c r="S3922" t="s">
        <v>267</v>
      </c>
      <c r="T3922" t="s">
        <v>267</v>
      </c>
      <c r="U3922" t="s">
        <v>15037</v>
      </c>
      <c r="V3922" t="b">
        <v>0</v>
      </c>
      <c r="W3922" t="s">
        <v>265</v>
      </c>
      <c r="X3922">
        <v>0</v>
      </c>
      <c r="Y3922" t="s">
        <v>265</v>
      </c>
      <c r="Z3922" t="s">
        <v>265</v>
      </c>
      <c r="AA3922" t="s">
        <v>265</v>
      </c>
      <c r="AB3922" t="s">
        <v>265</v>
      </c>
      <c r="AC3922" t="s">
        <v>265</v>
      </c>
      <c r="AD3922" t="s">
        <v>265</v>
      </c>
      <c r="AE3922" t="s">
        <v>265</v>
      </c>
      <c r="AF3922" t="s">
        <v>267</v>
      </c>
      <c r="AG3922" t="s">
        <v>265</v>
      </c>
      <c r="AH3922" t="s">
        <v>265</v>
      </c>
      <c r="AI3922" t="s">
        <v>265</v>
      </c>
      <c r="AJ3922" t="s">
        <v>265</v>
      </c>
      <c r="AL3922" t="str">
        <f>IF(Sudan_News12[[#This Row],[relevancy_classification_english]]="Relevant","مناسب",IF(Sudan_News12[[#This Row],[relevancy_classification_english]]="Relevant","عَرَضِيّ",""))</f>
        <v/>
      </c>
      <c r="AN3922" t="str">
        <f>IF(Sudan_News12[[#This Row],[sentiment_analysis_english]]="Negative","سلبي",IF(Sudan_News12[[#This Row],[sentiment_analysis_english]]="Neutral","حيادي",IF(Sudan_News12[[#This Row],[sentiment_analysis_english]]="Positive","إيجابي","")))</f>
        <v/>
      </c>
      <c r="AO3922" t="e">
        <f>INDEX(TextClassificationList[],MATCH(Sudan_News12[[#This Row],[text_classification_arabic]],TextClassificationList[text_classification_arabic],0),1)</f>
        <v>#N/A</v>
      </c>
      <c r="AQ3922" t="e">
        <f>INDEX(TextClassificationList[],MATCH(Sudan_News12[[#This Row],[text_classification_arabic2]],TextClassificationList[text_classification_arabic],0),1)</f>
        <v>#N/A</v>
      </c>
      <c r="AS3922" t="e">
        <f>INDEX(TextClassificationList[],MATCH(Sudan_News12[[#This Row],[text_classification_arabic3]],TextClassificationList[text_classification_arabic],0),1)</f>
        <v>#N/A</v>
      </c>
      <c r="AU3922" t="e">
        <f>INDEX(TextClassificationList[],MATCH(Sudan_News12[[#This Row],[text_classification_arabic4]],TextClassificationList[text_classification_arabic],0),1)</f>
        <v>#N/A</v>
      </c>
      <c r="AW3922" t="e">
        <f>INDEX(TextClassificationList[],MATCH(Sudan_News12[[#This Row],[text_classification_arabic5]],TextClassificationList[text_classification_arabic],0),1)</f>
        <v>#N/A</v>
      </c>
    </row>
    <row r="3923" spans="1:49" x14ac:dyDescent="0.2">
      <c r="A3923">
        <v>1.1985638771239567E+18</v>
      </c>
      <c r="B3923">
        <v>1.1985638771239567E+18</v>
      </c>
      <c r="C3923" t="s">
        <v>15038</v>
      </c>
      <c r="D3923" s="1">
        <v>43793</v>
      </c>
      <c r="E3923" s="2">
        <v>0.56100694444444443</v>
      </c>
      <c r="F3923">
        <v>200</v>
      </c>
      <c r="G3923">
        <v>1889611729</v>
      </c>
      <c r="H3923" t="s">
        <v>354</v>
      </c>
      <c r="I3923" t="s">
        <v>355</v>
      </c>
      <c r="J3923" t="s">
        <v>265</v>
      </c>
      <c r="K3923" t="s">
        <v>15039</v>
      </c>
      <c r="L3923" t="s">
        <v>266</v>
      </c>
      <c r="M3923" t="s">
        <v>267</v>
      </c>
      <c r="N3923" t="s">
        <v>267</v>
      </c>
      <c r="O3923" t="s">
        <v>267</v>
      </c>
      <c r="P3923">
        <v>0</v>
      </c>
      <c r="Q3923">
        <v>1</v>
      </c>
      <c r="R3923">
        <v>1</v>
      </c>
      <c r="S3923" t="s">
        <v>267</v>
      </c>
      <c r="T3923" t="s">
        <v>267</v>
      </c>
      <c r="U3923" t="s">
        <v>15040</v>
      </c>
      <c r="V3923" t="b">
        <v>0</v>
      </c>
      <c r="W3923" t="s">
        <v>15041</v>
      </c>
      <c r="X3923">
        <v>0</v>
      </c>
      <c r="Y3923" t="s">
        <v>265</v>
      </c>
      <c r="Z3923" t="s">
        <v>265</v>
      </c>
      <c r="AA3923" t="s">
        <v>265</v>
      </c>
      <c r="AB3923" t="s">
        <v>265</v>
      </c>
      <c r="AC3923" t="s">
        <v>265</v>
      </c>
      <c r="AD3923" t="s">
        <v>265</v>
      </c>
      <c r="AE3923" t="s">
        <v>265</v>
      </c>
      <c r="AF3923" t="s">
        <v>267</v>
      </c>
      <c r="AG3923" t="s">
        <v>265</v>
      </c>
      <c r="AH3923" t="s">
        <v>265</v>
      </c>
      <c r="AI3923" t="s">
        <v>265</v>
      </c>
      <c r="AJ3923" t="s">
        <v>265</v>
      </c>
      <c r="AL3923" t="str">
        <f>IF(Sudan_News12[[#This Row],[relevancy_classification_english]]="Relevant","مناسب",IF(Sudan_News12[[#This Row],[relevancy_classification_english]]="Relevant","عَرَضِيّ",""))</f>
        <v/>
      </c>
      <c r="AN3923" t="str">
        <f>IF(Sudan_News12[[#This Row],[sentiment_analysis_english]]="Negative","سلبي",IF(Sudan_News12[[#This Row],[sentiment_analysis_english]]="Neutral","حيادي",IF(Sudan_News12[[#This Row],[sentiment_analysis_english]]="Positive","إيجابي","")))</f>
        <v/>
      </c>
      <c r="AO3923" t="e">
        <f>INDEX(TextClassificationList[],MATCH(Sudan_News12[[#This Row],[text_classification_arabic]],TextClassificationList[text_classification_arabic],0),1)</f>
        <v>#N/A</v>
      </c>
      <c r="AQ3923" t="e">
        <f>INDEX(TextClassificationList[],MATCH(Sudan_News12[[#This Row],[text_classification_arabic2]],TextClassificationList[text_classification_arabic],0),1)</f>
        <v>#N/A</v>
      </c>
      <c r="AS3923" t="e">
        <f>INDEX(TextClassificationList[],MATCH(Sudan_News12[[#This Row],[text_classification_arabic3]],TextClassificationList[text_classification_arabic],0),1)</f>
        <v>#N/A</v>
      </c>
      <c r="AU3923" t="e">
        <f>INDEX(TextClassificationList[],MATCH(Sudan_News12[[#This Row],[text_classification_arabic4]],TextClassificationList[text_classification_arabic],0),1)</f>
        <v>#N/A</v>
      </c>
      <c r="AW3923" t="e">
        <f>INDEX(TextClassificationList[],MATCH(Sudan_News12[[#This Row],[text_classification_arabic5]],TextClassificationList[text_classification_arabic],0),1)</f>
        <v>#N/A</v>
      </c>
    </row>
    <row r="3924" spans="1:49" x14ac:dyDescent="0.2">
      <c r="A3924">
        <v>1.1985549038090854E+18</v>
      </c>
      <c r="B3924">
        <v>1.1985523381701059E+18</v>
      </c>
      <c r="C3924" t="s">
        <v>15042</v>
      </c>
      <c r="D3924" s="1">
        <v>43793</v>
      </c>
      <c r="E3924" s="2">
        <v>0.53623842592592597</v>
      </c>
      <c r="F3924">
        <v>200</v>
      </c>
      <c r="G3924">
        <v>1889611729</v>
      </c>
      <c r="H3924" t="s">
        <v>354</v>
      </c>
      <c r="I3924" t="s">
        <v>355</v>
      </c>
      <c r="J3924" t="s">
        <v>265</v>
      </c>
      <c r="K3924" t="s">
        <v>15043</v>
      </c>
      <c r="L3924" t="s">
        <v>266</v>
      </c>
      <c r="M3924" t="s">
        <v>267</v>
      </c>
      <c r="N3924" t="s">
        <v>267</v>
      </c>
      <c r="O3924" t="s">
        <v>267</v>
      </c>
      <c r="P3924">
        <v>0</v>
      </c>
      <c r="Q3924">
        <v>0</v>
      </c>
      <c r="R3924">
        <v>0</v>
      </c>
      <c r="S3924" t="s">
        <v>267</v>
      </c>
      <c r="T3924" t="s">
        <v>267</v>
      </c>
      <c r="U3924" t="s">
        <v>15044</v>
      </c>
      <c r="V3924" t="b">
        <v>0</v>
      </c>
      <c r="W3924" t="s">
        <v>265</v>
      </c>
      <c r="X3924">
        <v>0</v>
      </c>
      <c r="Y3924" t="s">
        <v>265</v>
      </c>
      <c r="Z3924" t="s">
        <v>265</v>
      </c>
      <c r="AA3924" t="s">
        <v>265</v>
      </c>
      <c r="AB3924" t="s">
        <v>265</v>
      </c>
      <c r="AC3924" t="s">
        <v>265</v>
      </c>
      <c r="AD3924" t="s">
        <v>265</v>
      </c>
      <c r="AE3924" t="s">
        <v>265</v>
      </c>
      <c r="AF3924" t="s">
        <v>267</v>
      </c>
      <c r="AG3924" t="s">
        <v>265</v>
      </c>
      <c r="AH3924" t="s">
        <v>265</v>
      </c>
      <c r="AI3924" t="s">
        <v>265</v>
      </c>
      <c r="AJ3924" t="s">
        <v>265</v>
      </c>
      <c r="AL3924" t="str">
        <f>IF(Sudan_News12[[#This Row],[relevancy_classification_english]]="Relevant","مناسب",IF(Sudan_News12[[#This Row],[relevancy_classification_english]]="Relevant","عَرَضِيّ",""))</f>
        <v/>
      </c>
      <c r="AN3924" t="str">
        <f>IF(Sudan_News12[[#This Row],[sentiment_analysis_english]]="Negative","سلبي",IF(Sudan_News12[[#This Row],[sentiment_analysis_english]]="Neutral","حيادي",IF(Sudan_News12[[#This Row],[sentiment_analysis_english]]="Positive","إيجابي","")))</f>
        <v/>
      </c>
      <c r="AO3924" t="e">
        <f>INDEX(TextClassificationList[],MATCH(Sudan_News12[[#This Row],[text_classification_arabic]],TextClassificationList[text_classification_arabic],0),1)</f>
        <v>#N/A</v>
      </c>
      <c r="AQ3924" t="e">
        <f>INDEX(TextClassificationList[],MATCH(Sudan_News12[[#This Row],[text_classification_arabic2]],TextClassificationList[text_classification_arabic],0),1)</f>
        <v>#N/A</v>
      </c>
      <c r="AS3924" t="e">
        <f>INDEX(TextClassificationList[],MATCH(Sudan_News12[[#This Row],[text_classification_arabic3]],TextClassificationList[text_classification_arabic],0),1)</f>
        <v>#N/A</v>
      </c>
      <c r="AU3924" t="e">
        <f>INDEX(TextClassificationList[],MATCH(Sudan_News12[[#This Row],[text_classification_arabic4]],TextClassificationList[text_classification_arabic],0),1)</f>
        <v>#N/A</v>
      </c>
      <c r="AW3924" t="e">
        <f>INDEX(TextClassificationList[],MATCH(Sudan_News12[[#This Row],[text_classification_arabic5]],TextClassificationList[text_classification_arabic],0),1)</f>
        <v>#N/A</v>
      </c>
    </row>
    <row r="3925" spans="1:49" x14ac:dyDescent="0.2">
      <c r="A3925">
        <v>1.1985548017867612E+18</v>
      </c>
      <c r="B3925">
        <v>1.1985548017867612E+18</v>
      </c>
      <c r="C3925" t="s">
        <v>15045</v>
      </c>
      <c r="D3925" s="1">
        <v>43793</v>
      </c>
      <c r="E3925" s="2">
        <v>0.53596064814814814</v>
      </c>
      <c r="F3925">
        <v>200</v>
      </c>
      <c r="G3925">
        <v>1889611729</v>
      </c>
      <c r="H3925" t="s">
        <v>354</v>
      </c>
      <c r="I3925" t="s">
        <v>355</v>
      </c>
      <c r="J3925" t="s">
        <v>265</v>
      </c>
      <c r="K3925" t="s">
        <v>15046</v>
      </c>
      <c r="L3925" t="s">
        <v>266</v>
      </c>
      <c r="M3925" t="s">
        <v>267</v>
      </c>
      <c r="N3925" t="s">
        <v>267</v>
      </c>
      <c r="O3925" t="s">
        <v>15047</v>
      </c>
      <c r="P3925">
        <v>0</v>
      </c>
      <c r="Q3925">
        <v>0</v>
      </c>
      <c r="R3925">
        <v>0</v>
      </c>
      <c r="S3925" t="s">
        <v>15048</v>
      </c>
      <c r="T3925" t="s">
        <v>267</v>
      </c>
      <c r="U3925" t="s">
        <v>15049</v>
      </c>
      <c r="V3925" t="b">
        <v>0</v>
      </c>
      <c r="W3925" t="s">
        <v>265</v>
      </c>
      <c r="X3925">
        <v>1</v>
      </c>
      <c r="Y3925" t="s">
        <v>15050</v>
      </c>
      <c r="Z3925" t="s">
        <v>265</v>
      </c>
      <c r="AA3925" t="s">
        <v>265</v>
      </c>
      <c r="AB3925" t="s">
        <v>265</v>
      </c>
      <c r="AC3925" t="s">
        <v>265</v>
      </c>
      <c r="AD3925" t="s">
        <v>265</v>
      </c>
      <c r="AE3925" t="s">
        <v>265</v>
      </c>
      <c r="AF3925" t="s">
        <v>267</v>
      </c>
      <c r="AG3925" t="s">
        <v>265</v>
      </c>
      <c r="AH3925" t="s">
        <v>265</v>
      </c>
      <c r="AI3925" t="s">
        <v>265</v>
      </c>
      <c r="AJ3925" t="s">
        <v>265</v>
      </c>
      <c r="AL3925" t="str">
        <f>IF(Sudan_News12[[#This Row],[relevancy_classification_english]]="Relevant","مناسب",IF(Sudan_News12[[#This Row],[relevancy_classification_english]]="Relevant","عَرَضِيّ",""))</f>
        <v/>
      </c>
      <c r="AN3925" t="str">
        <f>IF(Sudan_News12[[#This Row],[sentiment_analysis_english]]="Negative","سلبي",IF(Sudan_News12[[#This Row],[sentiment_analysis_english]]="Neutral","حيادي",IF(Sudan_News12[[#This Row],[sentiment_analysis_english]]="Positive","إيجابي","")))</f>
        <v/>
      </c>
      <c r="AO3925" t="e">
        <f>INDEX(TextClassificationList[],MATCH(Sudan_News12[[#This Row],[text_classification_arabic]],TextClassificationList[text_classification_arabic],0),1)</f>
        <v>#N/A</v>
      </c>
      <c r="AQ3925" t="e">
        <f>INDEX(TextClassificationList[],MATCH(Sudan_News12[[#This Row],[text_classification_arabic2]],TextClassificationList[text_classification_arabic],0),1)</f>
        <v>#N/A</v>
      </c>
      <c r="AS3925" t="e">
        <f>INDEX(TextClassificationList[],MATCH(Sudan_News12[[#This Row],[text_classification_arabic3]],TextClassificationList[text_classification_arabic],0),1)</f>
        <v>#N/A</v>
      </c>
      <c r="AU3925" t="e">
        <f>INDEX(TextClassificationList[],MATCH(Sudan_News12[[#This Row],[text_classification_arabic4]],TextClassificationList[text_classification_arabic],0),1)</f>
        <v>#N/A</v>
      </c>
      <c r="AW3925" t="e">
        <f>INDEX(TextClassificationList[],MATCH(Sudan_News12[[#This Row],[text_classification_arabic5]],TextClassificationList[text_classification_arabic],0),1)</f>
        <v>#N/A</v>
      </c>
    </row>
    <row r="3926" spans="1:49" x14ac:dyDescent="0.2">
      <c r="A3926">
        <v>1.1985536634275553E+18</v>
      </c>
      <c r="B3926">
        <v>1.1985493629405307E+18</v>
      </c>
      <c r="C3926" t="s">
        <v>15051</v>
      </c>
      <c r="D3926" s="1">
        <v>43793</v>
      </c>
      <c r="E3926" s="2">
        <v>0.53282407407407406</v>
      </c>
      <c r="F3926">
        <v>200</v>
      </c>
      <c r="G3926">
        <v>1889611729</v>
      </c>
      <c r="H3926" t="s">
        <v>354</v>
      </c>
      <c r="I3926" t="s">
        <v>355</v>
      </c>
      <c r="J3926" t="s">
        <v>265</v>
      </c>
      <c r="K3926" t="s">
        <v>15052</v>
      </c>
      <c r="L3926" t="s">
        <v>266</v>
      </c>
      <c r="M3926" t="s">
        <v>267</v>
      </c>
      <c r="N3926" t="s">
        <v>267</v>
      </c>
      <c r="O3926" t="s">
        <v>267</v>
      </c>
      <c r="P3926">
        <v>1</v>
      </c>
      <c r="Q3926">
        <v>1</v>
      </c>
      <c r="R3926">
        <v>1</v>
      </c>
      <c r="S3926" t="s">
        <v>267</v>
      </c>
      <c r="T3926" t="s">
        <v>267</v>
      </c>
      <c r="U3926" t="s">
        <v>15053</v>
      </c>
      <c r="V3926" t="b">
        <v>0</v>
      </c>
      <c r="W3926" t="s">
        <v>265</v>
      </c>
      <c r="X3926">
        <v>0</v>
      </c>
      <c r="Y3926" t="s">
        <v>265</v>
      </c>
      <c r="Z3926" t="s">
        <v>265</v>
      </c>
      <c r="AA3926" t="s">
        <v>265</v>
      </c>
      <c r="AB3926" t="s">
        <v>265</v>
      </c>
      <c r="AC3926" t="s">
        <v>265</v>
      </c>
      <c r="AD3926" t="s">
        <v>265</v>
      </c>
      <c r="AE3926" t="s">
        <v>265</v>
      </c>
      <c r="AF3926" t="s">
        <v>267</v>
      </c>
      <c r="AG3926" t="s">
        <v>265</v>
      </c>
      <c r="AH3926" t="s">
        <v>265</v>
      </c>
      <c r="AI3926" t="s">
        <v>265</v>
      </c>
      <c r="AJ3926" t="s">
        <v>265</v>
      </c>
      <c r="AL3926" t="str">
        <f>IF(Sudan_News12[[#This Row],[relevancy_classification_english]]="Relevant","مناسب",IF(Sudan_News12[[#This Row],[relevancy_classification_english]]="Relevant","عَرَضِيّ",""))</f>
        <v/>
      </c>
      <c r="AN3926" t="str">
        <f>IF(Sudan_News12[[#This Row],[sentiment_analysis_english]]="Negative","سلبي",IF(Sudan_News12[[#This Row],[sentiment_analysis_english]]="Neutral","حيادي",IF(Sudan_News12[[#This Row],[sentiment_analysis_english]]="Positive","إيجابي","")))</f>
        <v/>
      </c>
      <c r="AO3926" t="e">
        <f>INDEX(TextClassificationList[],MATCH(Sudan_News12[[#This Row],[text_classification_arabic]],TextClassificationList[text_classification_arabic],0),1)</f>
        <v>#N/A</v>
      </c>
      <c r="AQ3926" t="e">
        <f>INDEX(TextClassificationList[],MATCH(Sudan_News12[[#This Row],[text_classification_arabic2]],TextClassificationList[text_classification_arabic],0),1)</f>
        <v>#N/A</v>
      </c>
      <c r="AS3926" t="e">
        <f>INDEX(TextClassificationList[],MATCH(Sudan_News12[[#This Row],[text_classification_arabic3]],TextClassificationList[text_classification_arabic],0),1)</f>
        <v>#N/A</v>
      </c>
      <c r="AU3926" t="e">
        <f>INDEX(TextClassificationList[],MATCH(Sudan_News12[[#This Row],[text_classification_arabic4]],TextClassificationList[text_classification_arabic],0),1)</f>
        <v>#N/A</v>
      </c>
      <c r="AW3926" t="e">
        <f>INDEX(TextClassificationList[],MATCH(Sudan_News12[[#This Row],[text_classification_arabic5]],TextClassificationList[text_classification_arabic],0),1)</f>
        <v>#N/A</v>
      </c>
    </row>
    <row r="3927" spans="1:49" x14ac:dyDescent="0.2">
      <c r="A3927">
        <v>1.198526338791084E+18</v>
      </c>
      <c r="B3927">
        <v>1.198526338791084E+18</v>
      </c>
      <c r="C3927" t="s">
        <v>15054</v>
      </c>
      <c r="D3927" s="1">
        <v>43793</v>
      </c>
      <c r="E3927" s="2">
        <v>0.45741898148148147</v>
      </c>
      <c r="F3927">
        <v>200</v>
      </c>
      <c r="G3927">
        <v>1889611729</v>
      </c>
      <c r="H3927" t="s">
        <v>354</v>
      </c>
      <c r="I3927" t="s">
        <v>355</v>
      </c>
      <c r="J3927" t="s">
        <v>265</v>
      </c>
      <c r="K3927" t="s">
        <v>15055</v>
      </c>
      <c r="L3927" t="s">
        <v>266</v>
      </c>
      <c r="M3927" t="s">
        <v>267</v>
      </c>
      <c r="N3927" t="s">
        <v>267</v>
      </c>
      <c r="O3927" t="s">
        <v>267</v>
      </c>
      <c r="P3927">
        <v>0</v>
      </c>
      <c r="Q3927">
        <v>0</v>
      </c>
      <c r="R3927">
        <v>0</v>
      </c>
      <c r="S3927" t="s">
        <v>267</v>
      </c>
      <c r="T3927" t="s">
        <v>267</v>
      </c>
      <c r="U3927" t="s">
        <v>15056</v>
      </c>
      <c r="V3927" t="b">
        <v>0</v>
      </c>
      <c r="W3927" t="s">
        <v>265</v>
      </c>
      <c r="X3927">
        <v>0</v>
      </c>
      <c r="Y3927" t="s">
        <v>265</v>
      </c>
      <c r="Z3927" t="s">
        <v>265</v>
      </c>
      <c r="AA3927" t="s">
        <v>265</v>
      </c>
      <c r="AB3927" t="s">
        <v>265</v>
      </c>
      <c r="AC3927" t="s">
        <v>265</v>
      </c>
      <c r="AD3927" t="s">
        <v>265</v>
      </c>
      <c r="AE3927" t="s">
        <v>265</v>
      </c>
      <c r="AF3927" t="s">
        <v>267</v>
      </c>
      <c r="AG3927" t="s">
        <v>265</v>
      </c>
      <c r="AH3927" t="s">
        <v>265</v>
      </c>
      <c r="AI3927" t="s">
        <v>265</v>
      </c>
      <c r="AJ3927" t="s">
        <v>265</v>
      </c>
      <c r="AL3927" t="str">
        <f>IF(Sudan_News12[[#This Row],[relevancy_classification_english]]="Relevant","مناسب",IF(Sudan_News12[[#This Row],[relevancy_classification_english]]="Relevant","عَرَضِيّ",""))</f>
        <v/>
      </c>
      <c r="AN3927" t="str">
        <f>IF(Sudan_News12[[#This Row],[sentiment_analysis_english]]="Negative","سلبي",IF(Sudan_News12[[#This Row],[sentiment_analysis_english]]="Neutral","حيادي",IF(Sudan_News12[[#This Row],[sentiment_analysis_english]]="Positive","إيجابي","")))</f>
        <v/>
      </c>
      <c r="AO3927" t="e">
        <f>INDEX(TextClassificationList[],MATCH(Sudan_News12[[#This Row],[text_classification_arabic]],TextClassificationList[text_classification_arabic],0),1)</f>
        <v>#N/A</v>
      </c>
      <c r="AQ3927" t="e">
        <f>INDEX(TextClassificationList[],MATCH(Sudan_News12[[#This Row],[text_classification_arabic2]],TextClassificationList[text_classification_arabic],0),1)</f>
        <v>#N/A</v>
      </c>
      <c r="AS3927" t="e">
        <f>INDEX(TextClassificationList[],MATCH(Sudan_News12[[#This Row],[text_classification_arabic3]],TextClassificationList[text_classification_arabic],0),1)</f>
        <v>#N/A</v>
      </c>
      <c r="AU3927" t="e">
        <f>INDEX(TextClassificationList[],MATCH(Sudan_News12[[#This Row],[text_classification_arabic4]],TextClassificationList[text_classification_arabic],0),1)</f>
        <v>#N/A</v>
      </c>
      <c r="AW3927" t="e">
        <f>INDEX(TextClassificationList[],MATCH(Sudan_News12[[#This Row],[text_classification_arabic5]],TextClassificationList[text_classification_arabic],0),1)</f>
        <v>#N/A</v>
      </c>
    </row>
    <row r="3928" spans="1:49" x14ac:dyDescent="0.2">
      <c r="A3928">
        <v>1.1983512855164887E+18</v>
      </c>
      <c r="B3928">
        <v>1.1983512855164887E+18</v>
      </c>
      <c r="C3928" t="s">
        <v>15057</v>
      </c>
      <c r="D3928" s="1">
        <v>43792</v>
      </c>
      <c r="E3928" s="2">
        <v>0.97436342592592595</v>
      </c>
      <c r="F3928">
        <v>200</v>
      </c>
      <c r="G3928">
        <v>1889611729</v>
      </c>
      <c r="H3928" t="s">
        <v>354</v>
      </c>
      <c r="I3928" t="s">
        <v>355</v>
      </c>
      <c r="J3928" t="s">
        <v>265</v>
      </c>
      <c r="K3928" t="s">
        <v>15058</v>
      </c>
      <c r="L3928" t="s">
        <v>290</v>
      </c>
      <c r="M3928" t="s">
        <v>267</v>
      </c>
      <c r="N3928" t="s">
        <v>267</v>
      </c>
      <c r="O3928" t="s">
        <v>267</v>
      </c>
      <c r="P3928">
        <v>0</v>
      </c>
      <c r="Q3928">
        <v>0</v>
      </c>
      <c r="R3928">
        <v>0</v>
      </c>
      <c r="S3928" t="s">
        <v>267</v>
      </c>
      <c r="T3928" t="s">
        <v>267</v>
      </c>
      <c r="U3928" t="s">
        <v>15059</v>
      </c>
      <c r="V3928" t="b">
        <v>0</v>
      </c>
      <c r="W3928" t="s">
        <v>15060</v>
      </c>
      <c r="X3928">
        <v>0</v>
      </c>
      <c r="Y3928" t="s">
        <v>265</v>
      </c>
      <c r="Z3928" t="s">
        <v>265</v>
      </c>
      <c r="AA3928" t="s">
        <v>265</v>
      </c>
      <c r="AB3928" t="s">
        <v>265</v>
      </c>
      <c r="AC3928" t="s">
        <v>265</v>
      </c>
      <c r="AD3928" t="s">
        <v>265</v>
      </c>
      <c r="AE3928" t="s">
        <v>265</v>
      </c>
      <c r="AF3928" t="s">
        <v>267</v>
      </c>
      <c r="AG3928" t="s">
        <v>265</v>
      </c>
      <c r="AH3928" t="s">
        <v>265</v>
      </c>
      <c r="AI3928" t="s">
        <v>265</v>
      </c>
      <c r="AJ3928" t="s">
        <v>265</v>
      </c>
      <c r="AL3928" t="str">
        <f>IF(Sudan_News12[[#This Row],[relevancy_classification_english]]="Relevant","مناسب",IF(Sudan_News12[[#This Row],[relevancy_classification_english]]="Relevant","عَرَضِيّ",""))</f>
        <v/>
      </c>
      <c r="AN3928" t="str">
        <f>IF(Sudan_News12[[#This Row],[sentiment_analysis_english]]="Negative","سلبي",IF(Sudan_News12[[#This Row],[sentiment_analysis_english]]="Neutral","حيادي",IF(Sudan_News12[[#This Row],[sentiment_analysis_english]]="Positive","إيجابي","")))</f>
        <v/>
      </c>
      <c r="AO3928" t="e">
        <f>INDEX(TextClassificationList[],MATCH(Sudan_News12[[#This Row],[text_classification_arabic]],TextClassificationList[text_classification_arabic],0),1)</f>
        <v>#N/A</v>
      </c>
      <c r="AQ3928" t="e">
        <f>INDEX(TextClassificationList[],MATCH(Sudan_News12[[#This Row],[text_classification_arabic2]],TextClassificationList[text_classification_arabic],0),1)</f>
        <v>#N/A</v>
      </c>
      <c r="AS3928" t="e">
        <f>INDEX(TextClassificationList[],MATCH(Sudan_News12[[#This Row],[text_classification_arabic3]],TextClassificationList[text_classification_arabic],0),1)</f>
        <v>#N/A</v>
      </c>
      <c r="AU3928" t="e">
        <f>INDEX(TextClassificationList[],MATCH(Sudan_News12[[#This Row],[text_classification_arabic4]],TextClassificationList[text_classification_arabic],0),1)</f>
        <v>#N/A</v>
      </c>
      <c r="AW3928" t="e">
        <f>INDEX(TextClassificationList[],MATCH(Sudan_News12[[#This Row],[text_classification_arabic5]],TextClassificationList[text_classification_arabic],0),1)</f>
        <v>#N/A</v>
      </c>
    </row>
    <row r="3929" spans="1:49" x14ac:dyDescent="0.2">
      <c r="A3929">
        <v>1.1982737553504829E+18</v>
      </c>
      <c r="B3929">
        <v>1.1982737553504829E+18</v>
      </c>
      <c r="C3929" t="s">
        <v>15061</v>
      </c>
      <c r="D3929" s="1">
        <v>43792</v>
      </c>
      <c r="E3929" s="2">
        <v>0.76041666666666663</v>
      </c>
      <c r="F3929">
        <v>200</v>
      </c>
      <c r="G3929">
        <v>1889611729</v>
      </c>
      <c r="H3929" t="s">
        <v>354</v>
      </c>
      <c r="I3929" t="s">
        <v>355</v>
      </c>
      <c r="J3929" t="s">
        <v>265</v>
      </c>
      <c r="K3929" t="s">
        <v>15062</v>
      </c>
      <c r="L3929" t="s">
        <v>266</v>
      </c>
      <c r="M3929" t="s">
        <v>267</v>
      </c>
      <c r="N3929" t="s">
        <v>267</v>
      </c>
      <c r="O3929" t="s">
        <v>267</v>
      </c>
      <c r="P3929">
        <v>0</v>
      </c>
      <c r="Q3929">
        <v>0</v>
      </c>
      <c r="R3929">
        <v>0</v>
      </c>
      <c r="S3929" t="s">
        <v>14978</v>
      </c>
      <c r="T3929" t="s">
        <v>267</v>
      </c>
      <c r="U3929" t="s">
        <v>15063</v>
      </c>
      <c r="V3929" t="b">
        <v>0</v>
      </c>
      <c r="W3929" t="s">
        <v>265</v>
      </c>
      <c r="X3929">
        <v>0</v>
      </c>
      <c r="Y3929" t="s">
        <v>265</v>
      </c>
      <c r="Z3929" t="s">
        <v>265</v>
      </c>
      <c r="AA3929" t="s">
        <v>265</v>
      </c>
      <c r="AB3929" t="s">
        <v>265</v>
      </c>
      <c r="AC3929" t="s">
        <v>265</v>
      </c>
      <c r="AD3929" t="s">
        <v>265</v>
      </c>
      <c r="AE3929" t="s">
        <v>265</v>
      </c>
      <c r="AF3929" t="s">
        <v>267</v>
      </c>
      <c r="AG3929" t="s">
        <v>265</v>
      </c>
      <c r="AH3929" t="s">
        <v>265</v>
      </c>
      <c r="AI3929" t="s">
        <v>265</v>
      </c>
      <c r="AJ3929" t="s">
        <v>265</v>
      </c>
      <c r="AL3929" t="str">
        <f>IF(Sudan_News12[[#This Row],[relevancy_classification_english]]="Relevant","مناسب",IF(Sudan_News12[[#This Row],[relevancy_classification_english]]="Relevant","عَرَضِيّ",""))</f>
        <v/>
      </c>
      <c r="AN3929" t="str">
        <f>IF(Sudan_News12[[#This Row],[sentiment_analysis_english]]="Negative","سلبي",IF(Sudan_News12[[#This Row],[sentiment_analysis_english]]="Neutral","حيادي",IF(Sudan_News12[[#This Row],[sentiment_analysis_english]]="Positive","إيجابي","")))</f>
        <v/>
      </c>
      <c r="AO3929" t="e">
        <f>INDEX(TextClassificationList[],MATCH(Sudan_News12[[#This Row],[text_classification_arabic]],TextClassificationList[text_classification_arabic],0),1)</f>
        <v>#N/A</v>
      </c>
      <c r="AQ3929" t="e">
        <f>INDEX(TextClassificationList[],MATCH(Sudan_News12[[#This Row],[text_classification_arabic2]],TextClassificationList[text_classification_arabic],0),1)</f>
        <v>#N/A</v>
      </c>
      <c r="AS3929" t="e">
        <f>INDEX(TextClassificationList[],MATCH(Sudan_News12[[#This Row],[text_classification_arabic3]],TextClassificationList[text_classification_arabic],0),1)</f>
        <v>#N/A</v>
      </c>
      <c r="AU3929" t="e">
        <f>INDEX(TextClassificationList[],MATCH(Sudan_News12[[#This Row],[text_classification_arabic4]],TextClassificationList[text_classification_arabic],0),1)</f>
        <v>#N/A</v>
      </c>
      <c r="AW3929" t="e">
        <f>INDEX(TextClassificationList[],MATCH(Sudan_News12[[#This Row],[text_classification_arabic5]],TextClassificationList[text_classification_arabic],0),1)</f>
        <v>#N/A</v>
      </c>
    </row>
    <row r="3930" spans="1:49" x14ac:dyDescent="0.2">
      <c r="A3930">
        <v>1.1982401625826058E+18</v>
      </c>
      <c r="B3930">
        <v>1.1982401625826058E+18</v>
      </c>
      <c r="C3930" t="s">
        <v>15064</v>
      </c>
      <c r="D3930" s="1">
        <v>43792</v>
      </c>
      <c r="E3930" s="2">
        <v>0.66771990740740739</v>
      </c>
      <c r="F3930">
        <v>200</v>
      </c>
      <c r="G3930">
        <v>1889611729</v>
      </c>
      <c r="H3930" t="s">
        <v>354</v>
      </c>
      <c r="I3930" t="s">
        <v>355</v>
      </c>
      <c r="J3930" t="s">
        <v>265</v>
      </c>
      <c r="K3930" t="s">
        <v>15065</v>
      </c>
      <c r="L3930" t="s">
        <v>266</v>
      </c>
      <c r="M3930" t="s">
        <v>267</v>
      </c>
      <c r="N3930" t="s">
        <v>267</v>
      </c>
      <c r="O3930" t="s">
        <v>15066</v>
      </c>
      <c r="P3930">
        <v>0</v>
      </c>
      <c r="Q3930">
        <v>0</v>
      </c>
      <c r="R3930">
        <v>0</v>
      </c>
      <c r="S3930" t="s">
        <v>282</v>
      </c>
      <c r="T3930" t="s">
        <v>267</v>
      </c>
      <c r="U3930" t="s">
        <v>15067</v>
      </c>
      <c r="V3930" t="b">
        <v>0</v>
      </c>
      <c r="W3930" t="s">
        <v>265</v>
      </c>
      <c r="X3930">
        <v>1</v>
      </c>
      <c r="Y3930" t="s">
        <v>15068</v>
      </c>
      <c r="Z3930" t="s">
        <v>265</v>
      </c>
      <c r="AA3930" t="s">
        <v>265</v>
      </c>
      <c r="AB3930" t="s">
        <v>265</v>
      </c>
      <c r="AC3930" t="s">
        <v>265</v>
      </c>
      <c r="AD3930" t="s">
        <v>265</v>
      </c>
      <c r="AE3930" t="s">
        <v>265</v>
      </c>
      <c r="AF3930" t="s">
        <v>267</v>
      </c>
      <c r="AG3930" t="s">
        <v>265</v>
      </c>
      <c r="AH3930" t="s">
        <v>265</v>
      </c>
      <c r="AI3930" t="s">
        <v>265</v>
      </c>
      <c r="AJ3930" t="s">
        <v>265</v>
      </c>
      <c r="AL3930" t="str">
        <f>IF(Sudan_News12[[#This Row],[relevancy_classification_english]]="Relevant","مناسب",IF(Sudan_News12[[#This Row],[relevancy_classification_english]]="Relevant","عَرَضِيّ",""))</f>
        <v/>
      </c>
      <c r="AN3930" t="str">
        <f>IF(Sudan_News12[[#This Row],[sentiment_analysis_english]]="Negative","سلبي",IF(Sudan_News12[[#This Row],[sentiment_analysis_english]]="Neutral","حيادي",IF(Sudan_News12[[#This Row],[sentiment_analysis_english]]="Positive","إيجابي","")))</f>
        <v/>
      </c>
      <c r="AO3930" t="e">
        <f>INDEX(TextClassificationList[],MATCH(Sudan_News12[[#This Row],[text_classification_arabic]],TextClassificationList[text_classification_arabic],0),1)</f>
        <v>#N/A</v>
      </c>
      <c r="AQ3930" t="e">
        <f>INDEX(TextClassificationList[],MATCH(Sudan_News12[[#This Row],[text_classification_arabic2]],TextClassificationList[text_classification_arabic],0),1)</f>
        <v>#N/A</v>
      </c>
      <c r="AS3930" t="e">
        <f>INDEX(TextClassificationList[],MATCH(Sudan_News12[[#This Row],[text_classification_arabic3]],TextClassificationList[text_classification_arabic],0),1)</f>
        <v>#N/A</v>
      </c>
      <c r="AU3930" t="e">
        <f>INDEX(TextClassificationList[],MATCH(Sudan_News12[[#This Row],[text_classification_arabic4]],TextClassificationList[text_classification_arabic],0),1)</f>
        <v>#N/A</v>
      </c>
      <c r="AW3930" t="e">
        <f>INDEX(TextClassificationList[],MATCH(Sudan_News12[[#This Row],[text_classification_arabic5]],TextClassificationList[text_classification_arabic],0),1)</f>
        <v>#N/A</v>
      </c>
    </row>
    <row r="3931" spans="1:49" x14ac:dyDescent="0.2">
      <c r="A3931">
        <v>1.1982305163922227E+18</v>
      </c>
      <c r="B3931">
        <v>1.1981922935698432E+18</v>
      </c>
      <c r="C3931" t="s">
        <v>15069</v>
      </c>
      <c r="D3931" s="1">
        <v>43792</v>
      </c>
      <c r="E3931" s="2">
        <v>0.64109953703703704</v>
      </c>
      <c r="F3931">
        <v>200</v>
      </c>
      <c r="G3931">
        <v>1889611729</v>
      </c>
      <c r="H3931" t="s">
        <v>354</v>
      </c>
      <c r="I3931" t="s">
        <v>355</v>
      </c>
      <c r="J3931" t="s">
        <v>265</v>
      </c>
      <c r="K3931" t="s">
        <v>15070</v>
      </c>
      <c r="L3931" t="s">
        <v>266</v>
      </c>
      <c r="M3931" t="s">
        <v>267</v>
      </c>
      <c r="N3931" t="s">
        <v>267</v>
      </c>
      <c r="O3931" t="s">
        <v>267</v>
      </c>
      <c r="P3931">
        <v>0</v>
      </c>
      <c r="Q3931">
        <v>0</v>
      </c>
      <c r="R3931">
        <v>0</v>
      </c>
      <c r="S3931" t="s">
        <v>267</v>
      </c>
      <c r="T3931" t="s">
        <v>267</v>
      </c>
      <c r="U3931" t="s">
        <v>15071</v>
      </c>
      <c r="V3931" t="b">
        <v>0</v>
      </c>
      <c r="W3931" t="s">
        <v>265</v>
      </c>
      <c r="X3931">
        <v>0</v>
      </c>
      <c r="Y3931" t="s">
        <v>265</v>
      </c>
      <c r="Z3931" t="s">
        <v>265</v>
      </c>
      <c r="AA3931" t="s">
        <v>265</v>
      </c>
      <c r="AB3931" t="s">
        <v>265</v>
      </c>
      <c r="AC3931" t="s">
        <v>265</v>
      </c>
      <c r="AD3931" t="s">
        <v>265</v>
      </c>
      <c r="AE3931" t="s">
        <v>265</v>
      </c>
      <c r="AF3931" t="s">
        <v>15072</v>
      </c>
      <c r="AG3931" t="s">
        <v>265</v>
      </c>
      <c r="AH3931" t="s">
        <v>265</v>
      </c>
      <c r="AI3931" t="s">
        <v>265</v>
      </c>
      <c r="AJ3931" t="s">
        <v>265</v>
      </c>
      <c r="AL3931" t="str">
        <f>IF(Sudan_News12[[#This Row],[relevancy_classification_english]]="Relevant","مناسب",IF(Sudan_News12[[#This Row],[relevancy_classification_english]]="Relevant","عَرَضِيّ",""))</f>
        <v/>
      </c>
      <c r="AN3931" t="str">
        <f>IF(Sudan_News12[[#This Row],[sentiment_analysis_english]]="Negative","سلبي",IF(Sudan_News12[[#This Row],[sentiment_analysis_english]]="Neutral","حيادي",IF(Sudan_News12[[#This Row],[sentiment_analysis_english]]="Positive","إيجابي","")))</f>
        <v/>
      </c>
      <c r="AO3931" t="e">
        <f>INDEX(TextClassificationList[],MATCH(Sudan_News12[[#This Row],[text_classification_arabic]],TextClassificationList[text_classification_arabic],0),1)</f>
        <v>#N/A</v>
      </c>
      <c r="AQ3931" t="e">
        <f>INDEX(TextClassificationList[],MATCH(Sudan_News12[[#This Row],[text_classification_arabic2]],TextClassificationList[text_classification_arabic],0),1)</f>
        <v>#N/A</v>
      </c>
      <c r="AS3931" t="e">
        <f>INDEX(TextClassificationList[],MATCH(Sudan_News12[[#This Row],[text_classification_arabic3]],TextClassificationList[text_classification_arabic],0),1)</f>
        <v>#N/A</v>
      </c>
      <c r="AU3931" t="e">
        <f>INDEX(TextClassificationList[],MATCH(Sudan_News12[[#This Row],[text_classification_arabic4]],TextClassificationList[text_classification_arabic],0),1)</f>
        <v>#N/A</v>
      </c>
      <c r="AW3931" t="e">
        <f>INDEX(TextClassificationList[],MATCH(Sudan_News12[[#This Row],[text_classification_arabic5]],TextClassificationList[text_classification_arabic],0),1)</f>
        <v>#N/A</v>
      </c>
    </row>
    <row r="3932" spans="1:49" x14ac:dyDescent="0.2">
      <c r="A3932">
        <v>1.1982302549737964E+18</v>
      </c>
      <c r="B3932">
        <v>1.1982302549737964E+18</v>
      </c>
      <c r="C3932" t="s">
        <v>15073</v>
      </c>
      <c r="D3932" s="1">
        <v>43792</v>
      </c>
      <c r="E3932" s="2">
        <v>0.64038194444444441</v>
      </c>
      <c r="F3932">
        <v>200</v>
      </c>
      <c r="G3932">
        <v>1889611729</v>
      </c>
      <c r="H3932" t="s">
        <v>354</v>
      </c>
      <c r="I3932" t="s">
        <v>355</v>
      </c>
      <c r="J3932" t="s">
        <v>265</v>
      </c>
      <c r="K3932" t="s">
        <v>15074</v>
      </c>
      <c r="L3932" t="s">
        <v>266</v>
      </c>
      <c r="M3932" t="s">
        <v>267</v>
      </c>
      <c r="N3932" t="s">
        <v>267</v>
      </c>
      <c r="O3932" t="s">
        <v>267</v>
      </c>
      <c r="P3932">
        <v>0</v>
      </c>
      <c r="Q3932">
        <v>0</v>
      </c>
      <c r="R3932">
        <v>0</v>
      </c>
      <c r="S3932" t="s">
        <v>267</v>
      </c>
      <c r="T3932" t="s">
        <v>267</v>
      </c>
      <c r="U3932" t="s">
        <v>15075</v>
      </c>
      <c r="V3932" t="b">
        <v>0</v>
      </c>
      <c r="W3932" t="s">
        <v>265</v>
      </c>
      <c r="X3932">
        <v>0</v>
      </c>
      <c r="Y3932" t="s">
        <v>265</v>
      </c>
      <c r="Z3932" t="s">
        <v>265</v>
      </c>
      <c r="AA3932" t="s">
        <v>265</v>
      </c>
      <c r="AB3932" t="s">
        <v>265</v>
      </c>
      <c r="AC3932" t="s">
        <v>265</v>
      </c>
      <c r="AD3932" t="s">
        <v>265</v>
      </c>
      <c r="AE3932" t="s">
        <v>265</v>
      </c>
      <c r="AF3932" t="s">
        <v>267</v>
      </c>
      <c r="AG3932" t="s">
        <v>265</v>
      </c>
      <c r="AH3932" t="s">
        <v>265</v>
      </c>
      <c r="AI3932" t="s">
        <v>265</v>
      </c>
      <c r="AJ3932" t="s">
        <v>265</v>
      </c>
      <c r="AL3932" t="str">
        <f>IF(Sudan_News12[[#This Row],[relevancy_classification_english]]="Relevant","مناسب",IF(Sudan_News12[[#This Row],[relevancy_classification_english]]="Relevant","عَرَضِيّ",""))</f>
        <v/>
      </c>
      <c r="AN3932" t="str">
        <f>IF(Sudan_News12[[#This Row],[sentiment_analysis_english]]="Negative","سلبي",IF(Sudan_News12[[#This Row],[sentiment_analysis_english]]="Neutral","حيادي",IF(Sudan_News12[[#This Row],[sentiment_analysis_english]]="Positive","إيجابي","")))</f>
        <v/>
      </c>
      <c r="AO3932" t="e">
        <f>INDEX(TextClassificationList[],MATCH(Sudan_News12[[#This Row],[text_classification_arabic]],TextClassificationList[text_classification_arabic],0),1)</f>
        <v>#N/A</v>
      </c>
      <c r="AQ3932" t="e">
        <f>INDEX(TextClassificationList[],MATCH(Sudan_News12[[#This Row],[text_classification_arabic2]],TextClassificationList[text_classification_arabic],0),1)</f>
        <v>#N/A</v>
      </c>
      <c r="AS3932" t="e">
        <f>INDEX(TextClassificationList[],MATCH(Sudan_News12[[#This Row],[text_classification_arabic3]],TextClassificationList[text_classification_arabic],0),1)</f>
        <v>#N/A</v>
      </c>
      <c r="AU3932" t="e">
        <f>INDEX(TextClassificationList[],MATCH(Sudan_News12[[#This Row],[text_classification_arabic4]],TextClassificationList[text_classification_arabic],0),1)</f>
        <v>#N/A</v>
      </c>
      <c r="AW3932" t="e">
        <f>INDEX(TextClassificationList[],MATCH(Sudan_News12[[#This Row],[text_classification_arabic5]],TextClassificationList[text_classification_arabic],0),1)</f>
        <v>#N/A</v>
      </c>
    </row>
    <row r="3933" spans="1:49" x14ac:dyDescent="0.2">
      <c r="A3933">
        <v>1.1979848139632353E+18</v>
      </c>
      <c r="B3933">
        <v>1.1979848139632353E+18</v>
      </c>
      <c r="C3933" t="s">
        <v>15076</v>
      </c>
      <c r="D3933" s="1">
        <v>43791</v>
      </c>
      <c r="E3933" s="2">
        <v>0.96309027777777778</v>
      </c>
      <c r="F3933">
        <v>200</v>
      </c>
      <c r="G3933">
        <v>1889611729</v>
      </c>
      <c r="H3933" t="s">
        <v>354</v>
      </c>
      <c r="I3933" t="s">
        <v>355</v>
      </c>
      <c r="J3933" t="s">
        <v>265</v>
      </c>
      <c r="K3933" t="s">
        <v>15077</v>
      </c>
      <c r="L3933" t="s">
        <v>266</v>
      </c>
      <c r="M3933" t="s">
        <v>267</v>
      </c>
      <c r="N3933" t="s">
        <v>267</v>
      </c>
      <c r="O3933" t="s">
        <v>267</v>
      </c>
      <c r="P3933">
        <v>0</v>
      </c>
      <c r="Q3933">
        <v>0</v>
      </c>
      <c r="R3933">
        <v>0</v>
      </c>
      <c r="S3933" t="s">
        <v>15078</v>
      </c>
      <c r="T3933" t="s">
        <v>267</v>
      </c>
      <c r="U3933" t="s">
        <v>15079</v>
      </c>
      <c r="V3933" t="b">
        <v>0</v>
      </c>
      <c r="W3933" t="s">
        <v>265</v>
      </c>
      <c r="X3933">
        <v>0</v>
      </c>
      <c r="Y3933" t="s">
        <v>265</v>
      </c>
      <c r="Z3933" t="s">
        <v>265</v>
      </c>
      <c r="AA3933" t="s">
        <v>265</v>
      </c>
      <c r="AB3933" t="s">
        <v>265</v>
      </c>
      <c r="AC3933" t="s">
        <v>265</v>
      </c>
      <c r="AD3933" t="s">
        <v>265</v>
      </c>
      <c r="AE3933" t="s">
        <v>265</v>
      </c>
      <c r="AF3933" t="s">
        <v>267</v>
      </c>
      <c r="AG3933" t="s">
        <v>265</v>
      </c>
      <c r="AH3933" t="s">
        <v>265</v>
      </c>
      <c r="AI3933" t="s">
        <v>265</v>
      </c>
      <c r="AJ3933" t="s">
        <v>265</v>
      </c>
      <c r="AL3933" t="str">
        <f>IF(Sudan_News12[[#This Row],[relevancy_classification_english]]="Relevant","مناسب",IF(Sudan_News12[[#This Row],[relevancy_classification_english]]="Relevant","عَرَضِيّ",""))</f>
        <v/>
      </c>
      <c r="AN3933" t="str">
        <f>IF(Sudan_News12[[#This Row],[sentiment_analysis_english]]="Negative","سلبي",IF(Sudan_News12[[#This Row],[sentiment_analysis_english]]="Neutral","حيادي",IF(Sudan_News12[[#This Row],[sentiment_analysis_english]]="Positive","إيجابي","")))</f>
        <v/>
      </c>
      <c r="AO3933" t="e">
        <f>INDEX(TextClassificationList[],MATCH(Sudan_News12[[#This Row],[text_classification_arabic]],TextClassificationList[text_classification_arabic],0),1)</f>
        <v>#N/A</v>
      </c>
      <c r="AQ3933" t="e">
        <f>INDEX(TextClassificationList[],MATCH(Sudan_News12[[#This Row],[text_classification_arabic2]],TextClassificationList[text_classification_arabic],0),1)</f>
        <v>#N/A</v>
      </c>
      <c r="AS3933" t="e">
        <f>INDEX(TextClassificationList[],MATCH(Sudan_News12[[#This Row],[text_classification_arabic3]],TextClassificationList[text_classification_arabic],0),1)</f>
        <v>#N/A</v>
      </c>
      <c r="AU3933" t="e">
        <f>INDEX(TextClassificationList[],MATCH(Sudan_News12[[#This Row],[text_classification_arabic4]],TextClassificationList[text_classification_arabic],0),1)</f>
        <v>#N/A</v>
      </c>
      <c r="AW3933" t="e">
        <f>INDEX(TextClassificationList[],MATCH(Sudan_News12[[#This Row],[text_classification_arabic5]],TextClassificationList[text_classification_arabic],0),1)</f>
        <v>#N/A</v>
      </c>
    </row>
    <row r="3934" spans="1:49" x14ac:dyDescent="0.2">
      <c r="A3934">
        <v>1.1979833547270963E+18</v>
      </c>
      <c r="B3934">
        <v>1.1979790715122688E+18</v>
      </c>
      <c r="C3934" t="s">
        <v>15080</v>
      </c>
      <c r="D3934" s="1">
        <v>43791</v>
      </c>
      <c r="E3934" s="2">
        <v>0.95906250000000004</v>
      </c>
      <c r="F3934">
        <v>200</v>
      </c>
      <c r="G3934">
        <v>1889611729</v>
      </c>
      <c r="H3934" t="s">
        <v>354</v>
      </c>
      <c r="I3934" t="s">
        <v>355</v>
      </c>
      <c r="J3934" t="s">
        <v>265</v>
      </c>
      <c r="K3934" t="s">
        <v>15081</v>
      </c>
      <c r="L3934" t="s">
        <v>266</v>
      </c>
      <c r="M3934" t="s">
        <v>267</v>
      </c>
      <c r="N3934" t="s">
        <v>267</v>
      </c>
      <c r="O3934" t="s">
        <v>267</v>
      </c>
      <c r="P3934">
        <v>0</v>
      </c>
      <c r="Q3934">
        <v>0</v>
      </c>
      <c r="R3934">
        <v>1</v>
      </c>
      <c r="S3934" t="s">
        <v>267</v>
      </c>
      <c r="T3934" t="s">
        <v>267</v>
      </c>
      <c r="U3934" t="s">
        <v>15082</v>
      </c>
      <c r="V3934" t="b">
        <v>0</v>
      </c>
      <c r="W3934" t="s">
        <v>265</v>
      </c>
      <c r="X3934">
        <v>0</v>
      </c>
      <c r="Y3934" t="s">
        <v>265</v>
      </c>
      <c r="Z3934" t="s">
        <v>265</v>
      </c>
      <c r="AA3934" t="s">
        <v>265</v>
      </c>
      <c r="AB3934" t="s">
        <v>265</v>
      </c>
      <c r="AC3934" t="s">
        <v>265</v>
      </c>
      <c r="AD3934" t="s">
        <v>265</v>
      </c>
      <c r="AE3934" t="s">
        <v>265</v>
      </c>
      <c r="AF3934" t="s">
        <v>267</v>
      </c>
      <c r="AG3934" t="s">
        <v>265</v>
      </c>
      <c r="AH3934" t="s">
        <v>265</v>
      </c>
      <c r="AI3934" t="s">
        <v>265</v>
      </c>
      <c r="AJ3934" t="s">
        <v>265</v>
      </c>
      <c r="AL3934" t="str">
        <f>IF(Sudan_News12[[#This Row],[relevancy_classification_english]]="Relevant","مناسب",IF(Sudan_News12[[#This Row],[relevancy_classification_english]]="Relevant","عَرَضِيّ",""))</f>
        <v/>
      </c>
      <c r="AN3934" t="str">
        <f>IF(Sudan_News12[[#This Row],[sentiment_analysis_english]]="Negative","سلبي",IF(Sudan_News12[[#This Row],[sentiment_analysis_english]]="Neutral","حيادي",IF(Sudan_News12[[#This Row],[sentiment_analysis_english]]="Positive","إيجابي","")))</f>
        <v/>
      </c>
      <c r="AO3934" t="e">
        <f>INDEX(TextClassificationList[],MATCH(Sudan_News12[[#This Row],[text_classification_arabic]],TextClassificationList[text_classification_arabic],0),1)</f>
        <v>#N/A</v>
      </c>
      <c r="AQ3934" t="e">
        <f>INDEX(TextClassificationList[],MATCH(Sudan_News12[[#This Row],[text_classification_arabic2]],TextClassificationList[text_classification_arabic],0),1)</f>
        <v>#N/A</v>
      </c>
      <c r="AS3934" t="e">
        <f>INDEX(TextClassificationList[],MATCH(Sudan_News12[[#This Row],[text_classification_arabic3]],TextClassificationList[text_classification_arabic],0),1)</f>
        <v>#N/A</v>
      </c>
      <c r="AU3934" t="e">
        <f>INDEX(TextClassificationList[],MATCH(Sudan_News12[[#This Row],[text_classification_arabic4]],TextClassificationList[text_classification_arabic],0),1)</f>
        <v>#N/A</v>
      </c>
      <c r="AW3934" t="e">
        <f>INDEX(TextClassificationList[],MATCH(Sudan_News12[[#This Row],[text_classification_arabic5]],TextClassificationList[text_classification_arabic],0),1)</f>
        <v>#N/A</v>
      </c>
    </row>
    <row r="3935" spans="1:49" x14ac:dyDescent="0.2">
      <c r="A3935">
        <v>1.1975972291057132E+18</v>
      </c>
      <c r="B3935">
        <v>1.1975972291057132E+18</v>
      </c>
      <c r="C3935" t="s">
        <v>15083</v>
      </c>
      <c r="D3935" s="1">
        <v>43790</v>
      </c>
      <c r="E3935" s="2">
        <v>0.89356481481481487</v>
      </c>
      <c r="F3935">
        <v>200</v>
      </c>
      <c r="G3935">
        <v>1889611729</v>
      </c>
      <c r="H3935" t="s">
        <v>354</v>
      </c>
      <c r="I3935" t="s">
        <v>355</v>
      </c>
      <c r="J3935" t="s">
        <v>265</v>
      </c>
      <c r="K3935" t="s">
        <v>15084</v>
      </c>
      <c r="L3935" t="s">
        <v>266</v>
      </c>
      <c r="M3935" t="s">
        <v>267</v>
      </c>
      <c r="N3935" t="s">
        <v>267</v>
      </c>
      <c r="O3935" t="s">
        <v>267</v>
      </c>
      <c r="P3935">
        <v>0</v>
      </c>
      <c r="Q3935">
        <v>0</v>
      </c>
      <c r="R3935">
        <v>0</v>
      </c>
      <c r="S3935" t="s">
        <v>15085</v>
      </c>
      <c r="T3935" t="s">
        <v>267</v>
      </c>
      <c r="U3935" t="s">
        <v>15086</v>
      </c>
      <c r="V3935" t="b">
        <v>0</v>
      </c>
      <c r="W3935" t="s">
        <v>265</v>
      </c>
      <c r="X3935">
        <v>0</v>
      </c>
      <c r="Y3935" t="s">
        <v>265</v>
      </c>
      <c r="Z3935" t="s">
        <v>265</v>
      </c>
      <c r="AA3935" t="s">
        <v>265</v>
      </c>
      <c r="AB3935" t="s">
        <v>265</v>
      </c>
      <c r="AC3935" t="s">
        <v>265</v>
      </c>
      <c r="AD3935" t="s">
        <v>265</v>
      </c>
      <c r="AE3935" t="s">
        <v>265</v>
      </c>
      <c r="AF3935" t="s">
        <v>267</v>
      </c>
      <c r="AG3935" t="s">
        <v>265</v>
      </c>
      <c r="AH3935" t="s">
        <v>265</v>
      </c>
      <c r="AI3935" t="s">
        <v>265</v>
      </c>
      <c r="AJ3935" t="s">
        <v>265</v>
      </c>
      <c r="AL3935" t="str">
        <f>IF(Sudan_News12[[#This Row],[relevancy_classification_english]]="Relevant","مناسب",IF(Sudan_News12[[#This Row],[relevancy_classification_english]]="Relevant","عَرَضِيّ",""))</f>
        <v/>
      </c>
      <c r="AN3935" t="str">
        <f>IF(Sudan_News12[[#This Row],[sentiment_analysis_english]]="Negative","سلبي",IF(Sudan_News12[[#This Row],[sentiment_analysis_english]]="Neutral","حيادي",IF(Sudan_News12[[#This Row],[sentiment_analysis_english]]="Positive","إيجابي","")))</f>
        <v/>
      </c>
      <c r="AO3935" t="e">
        <f>INDEX(TextClassificationList[],MATCH(Sudan_News12[[#This Row],[text_classification_arabic]],TextClassificationList[text_classification_arabic],0),1)</f>
        <v>#N/A</v>
      </c>
      <c r="AQ3935" t="e">
        <f>INDEX(TextClassificationList[],MATCH(Sudan_News12[[#This Row],[text_classification_arabic2]],TextClassificationList[text_classification_arabic],0),1)</f>
        <v>#N/A</v>
      </c>
      <c r="AS3935" t="e">
        <f>INDEX(TextClassificationList[],MATCH(Sudan_News12[[#This Row],[text_classification_arabic3]],TextClassificationList[text_classification_arabic],0),1)</f>
        <v>#N/A</v>
      </c>
      <c r="AU3935" t="e">
        <f>INDEX(TextClassificationList[],MATCH(Sudan_News12[[#This Row],[text_classification_arabic4]],TextClassificationList[text_classification_arabic],0),1)</f>
        <v>#N/A</v>
      </c>
      <c r="AW3935" t="e">
        <f>INDEX(TextClassificationList[],MATCH(Sudan_News12[[#This Row],[text_classification_arabic5]],TextClassificationList[text_classification_arabic],0),1)</f>
        <v>#N/A</v>
      </c>
    </row>
    <row r="3936" spans="1:49" x14ac:dyDescent="0.2">
      <c r="A3936">
        <v>1.1974820252944835E+18</v>
      </c>
      <c r="B3936">
        <v>1.1974639575078461E+18</v>
      </c>
      <c r="C3936" t="s">
        <v>15087</v>
      </c>
      <c r="D3936" s="1">
        <v>43790</v>
      </c>
      <c r="E3936" s="2">
        <v>0.57565972222222217</v>
      </c>
      <c r="F3936">
        <v>200</v>
      </c>
      <c r="G3936">
        <v>1889611729</v>
      </c>
      <c r="H3936" t="s">
        <v>354</v>
      </c>
      <c r="I3936" t="s">
        <v>355</v>
      </c>
      <c r="J3936" t="s">
        <v>265</v>
      </c>
      <c r="K3936" t="s">
        <v>15088</v>
      </c>
      <c r="L3936" t="s">
        <v>266</v>
      </c>
      <c r="M3936" t="s">
        <v>267</v>
      </c>
      <c r="N3936" t="s">
        <v>267</v>
      </c>
      <c r="O3936" t="s">
        <v>267</v>
      </c>
      <c r="P3936">
        <v>0</v>
      </c>
      <c r="Q3936">
        <v>0</v>
      </c>
      <c r="R3936">
        <v>3</v>
      </c>
      <c r="S3936" t="s">
        <v>267</v>
      </c>
      <c r="T3936" t="s">
        <v>267</v>
      </c>
      <c r="U3936" t="s">
        <v>15089</v>
      </c>
      <c r="V3936" t="b">
        <v>0</v>
      </c>
      <c r="W3936" t="s">
        <v>265</v>
      </c>
      <c r="X3936">
        <v>0</v>
      </c>
      <c r="Y3936" t="s">
        <v>265</v>
      </c>
      <c r="Z3936" t="s">
        <v>265</v>
      </c>
      <c r="AA3936" t="s">
        <v>265</v>
      </c>
      <c r="AB3936" t="s">
        <v>265</v>
      </c>
      <c r="AC3936" t="s">
        <v>265</v>
      </c>
      <c r="AD3936" t="s">
        <v>265</v>
      </c>
      <c r="AE3936" t="s">
        <v>265</v>
      </c>
      <c r="AF3936" t="s">
        <v>15090</v>
      </c>
      <c r="AG3936" t="s">
        <v>265</v>
      </c>
      <c r="AH3936" t="s">
        <v>265</v>
      </c>
      <c r="AI3936" t="s">
        <v>265</v>
      </c>
      <c r="AJ3936" t="s">
        <v>265</v>
      </c>
      <c r="AL3936" t="str">
        <f>IF(Sudan_News12[[#This Row],[relevancy_classification_english]]="Relevant","مناسب",IF(Sudan_News12[[#This Row],[relevancy_classification_english]]="Relevant","عَرَضِيّ",""))</f>
        <v/>
      </c>
      <c r="AN3936" t="str">
        <f>IF(Sudan_News12[[#This Row],[sentiment_analysis_english]]="Negative","سلبي",IF(Sudan_News12[[#This Row],[sentiment_analysis_english]]="Neutral","حيادي",IF(Sudan_News12[[#This Row],[sentiment_analysis_english]]="Positive","إيجابي","")))</f>
        <v/>
      </c>
      <c r="AO3936" t="e">
        <f>INDEX(TextClassificationList[],MATCH(Sudan_News12[[#This Row],[text_classification_arabic]],TextClassificationList[text_classification_arabic],0),1)</f>
        <v>#N/A</v>
      </c>
      <c r="AQ3936" t="e">
        <f>INDEX(TextClassificationList[],MATCH(Sudan_News12[[#This Row],[text_classification_arabic2]],TextClassificationList[text_classification_arabic],0),1)</f>
        <v>#N/A</v>
      </c>
      <c r="AS3936" t="e">
        <f>INDEX(TextClassificationList[],MATCH(Sudan_News12[[#This Row],[text_classification_arabic3]],TextClassificationList[text_classification_arabic],0),1)</f>
        <v>#N/A</v>
      </c>
      <c r="AU3936" t="e">
        <f>INDEX(TextClassificationList[],MATCH(Sudan_News12[[#This Row],[text_classification_arabic4]],TextClassificationList[text_classification_arabic],0),1)</f>
        <v>#N/A</v>
      </c>
      <c r="AW3936" t="e">
        <f>INDEX(TextClassificationList[],MATCH(Sudan_News12[[#This Row],[text_classification_arabic5]],TextClassificationList[text_classification_arabic],0),1)</f>
        <v>#N/A</v>
      </c>
    </row>
    <row r="3937" spans="1:49" x14ac:dyDescent="0.2">
      <c r="A3937">
        <v>1.1974191513521234E+18</v>
      </c>
      <c r="B3937">
        <v>1.1974191513521234E+18</v>
      </c>
      <c r="C3937" t="s">
        <v>15091</v>
      </c>
      <c r="D3937" s="1">
        <v>43790</v>
      </c>
      <c r="E3937" s="2">
        <v>0.40216435185185184</v>
      </c>
      <c r="F3937">
        <v>200</v>
      </c>
      <c r="G3937">
        <v>1889611729</v>
      </c>
      <c r="H3937" t="s">
        <v>354</v>
      </c>
      <c r="I3937" t="s">
        <v>355</v>
      </c>
      <c r="J3937" t="s">
        <v>265</v>
      </c>
      <c r="K3937" t="s">
        <v>15092</v>
      </c>
      <c r="L3937" t="s">
        <v>266</v>
      </c>
      <c r="M3937" t="s">
        <v>267</v>
      </c>
      <c r="N3937" t="s">
        <v>267</v>
      </c>
      <c r="O3937" t="s">
        <v>267</v>
      </c>
      <c r="P3937">
        <v>0</v>
      </c>
      <c r="Q3937">
        <v>0</v>
      </c>
      <c r="R3937">
        <v>0</v>
      </c>
      <c r="S3937" t="s">
        <v>2932</v>
      </c>
      <c r="T3937" t="s">
        <v>267</v>
      </c>
      <c r="U3937" t="s">
        <v>15093</v>
      </c>
      <c r="V3937" t="b">
        <v>0</v>
      </c>
      <c r="W3937" t="s">
        <v>265</v>
      </c>
      <c r="X3937">
        <v>0</v>
      </c>
      <c r="Y3937" t="s">
        <v>265</v>
      </c>
      <c r="Z3937" t="s">
        <v>265</v>
      </c>
      <c r="AA3937" t="s">
        <v>265</v>
      </c>
      <c r="AB3937" t="s">
        <v>265</v>
      </c>
      <c r="AC3937" t="s">
        <v>265</v>
      </c>
      <c r="AD3937" t="s">
        <v>265</v>
      </c>
      <c r="AE3937" t="s">
        <v>265</v>
      </c>
      <c r="AF3937" t="s">
        <v>267</v>
      </c>
      <c r="AG3937" t="s">
        <v>265</v>
      </c>
      <c r="AH3937" t="s">
        <v>265</v>
      </c>
      <c r="AI3937" t="s">
        <v>265</v>
      </c>
      <c r="AJ3937" t="s">
        <v>265</v>
      </c>
      <c r="AL3937" t="str">
        <f>IF(Sudan_News12[[#This Row],[relevancy_classification_english]]="Relevant","مناسب",IF(Sudan_News12[[#This Row],[relevancy_classification_english]]="Relevant","عَرَضِيّ",""))</f>
        <v/>
      </c>
      <c r="AN3937" t="str">
        <f>IF(Sudan_News12[[#This Row],[sentiment_analysis_english]]="Negative","سلبي",IF(Sudan_News12[[#This Row],[sentiment_analysis_english]]="Neutral","حيادي",IF(Sudan_News12[[#This Row],[sentiment_analysis_english]]="Positive","إيجابي","")))</f>
        <v/>
      </c>
      <c r="AO3937" t="e">
        <f>INDEX(TextClassificationList[],MATCH(Sudan_News12[[#This Row],[text_classification_arabic]],TextClassificationList[text_classification_arabic],0),1)</f>
        <v>#N/A</v>
      </c>
      <c r="AQ3937" t="e">
        <f>INDEX(TextClassificationList[],MATCH(Sudan_News12[[#This Row],[text_classification_arabic2]],TextClassificationList[text_classification_arabic],0),1)</f>
        <v>#N/A</v>
      </c>
      <c r="AS3937" t="e">
        <f>INDEX(TextClassificationList[],MATCH(Sudan_News12[[#This Row],[text_classification_arabic3]],TextClassificationList[text_classification_arabic],0),1)</f>
        <v>#N/A</v>
      </c>
      <c r="AU3937" t="e">
        <f>INDEX(TextClassificationList[],MATCH(Sudan_News12[[#This Row],[text_classification_arabic4]],TextClassificationList[text_classification_arabic],0),1)</f>
        <v>#N/A</v>
      </c>
      <c r="AW3937" t="e">
        <f>INDEX(TextClassificationList[],MATCH(Sudan_News12[[#This Row],[text_classification_arabic5]],TextClassificationList[text_classification_arabic],0),1)</f>
        <v>#N/A</v>
      </c>
    </row>
    <row r="3938" spans="1:49" x14ac:dyDescent="0.2">
      <c r="A3938">
        <v>1.1970915557330575E+18</v>
      </c>
      <c r="B3938">
        <v>1.1970915557330575E+18</v>
      </c>
      <c r="C3938" t="s">
        <v>15094</v>
      </c>
      <c r="D3938" s="1">
        <v>43789</v>
      </c>
      <c r="E3938" s="2">
        <v>0.49817129629629631</v>
      </c>
      <c r="F3938">
        <v>200</v>
      </c>
      <c r="G3938">
        <v>1889611729</v>
      </c>
      <c r="H3938" t="s">
        <v>354</v>
      </c>
      <c r="I3938" t="s">
        <v>355</v>
      </c>
      <c r="J3938" t="s">
        <v>265</v>
      </c>
      <c r="K3938" t="s">
        <v>15095</v>
      </c>
      <c r="L3938" t="s">
        <v>266</v>
      </c>
      <c r="M3938" t="s">
        <v>267</v>
      </c>
      <c r="N3938" t="s">
        <v>267</v>
      </c>
      <c r="O3938" t="s">
        <v>267</v>
      </c>
      <c r="P3938">
        <v>0</v>
      </c>
      <c r="Q3938">
        <v>0</v>
      </c>
      <c r="R3938">
        <v>0</v>
      </c>
      <c r="S3938" t="s">
        <v>15096</v>
      </c>
      <c r="T3938" t="s">
        <v>267</v>
      </c>
      <c r="U3938" t="s">
        <v>15097</v>
      </c>
      <c r="V3938" t="b">
        <v>0</v>
      </c>
      <c r="W3938" t="s">
        <v>265</v>
      </c>
      <c r="X3938">
        <v>0</v>
      </c>
      <c r="Y3938" t="s">
        <v>265</v>
      </c>
      <c r="Z3938" t="s">
        <v>265</v>
      </c>
      <c r="AA3938" t="s">
        <v>265</v>
      </c>
      <c r="AB3938" t="s">
        <v>265</v>
      </c>
      <c r="AC3938" t="s">
        <v>265</v>
      </c>
      <c r="AD3938" t="s">
        <v>265</v>
      </c>
      <c r="AE3938" t="s">
        <v>265</v>
      </c>
      <c r="AF3938" t="s">
        <v>267</v>
      </c>
      <c r="AG3938" t="s">
        <v>265</v>
      </c>
      <c r="AH3938" t="s">
        <v>265</v>
      </c>
      <c r="AI3938" t="s">
        <v>265</v>
      </c>
      <c r="AJ3938" t="s">
        <v>265</v>
      </c>
      <c r="AL3938" t="str">
        <f>IF(Sudan_News12[[#This Row],[relevancy_classification_english]]="Relevant","مناسب",IF(Sudan_News12[[#This Row],[relevancy_classification_english]]="Relevant","عَرَضِيّ",""))</f>
        <v/>
      </c>
      <c r="AN3938" t="str">
        <f>IF(Sudan_News12[[#This Row],[sentiment_analysis_english]]="Negative","سلبي",IF(Sudan_News12[[#This Row],[sentiment_analysis_english]]="Neutral","حيادي",IF(Sudan_News12[[#This Row],[sentiment_analysis_english]]="Positive","إيجابي","")))</f>
        <v/>
      </c>
      <c r="AO3938" t="e">
        <f>INDEX(TextClassificationList[],MATCH(Sudan_News12[[#This Row],[text_classification_arabic]],TextClassificationList[text_classification_arabic],0),1)</f>
        <v>#N/A</v>
      </c>
      <c r="AQ3938" t="e">
        <f>INDEX(TextClassificationList[],MATCH(Sudan_News12[[#This Row],[text_classification_arabic2]],TextClassificationList[text_classification_arabic],0),1)</f>
        <v>#N/A</v>
      </c>
      <c r="AS3938" t="e">
        <f>INDEX(TextClassificationList[],MATCH(Sudan_News12[[#This Row],[text_classification_arabic3]],TextClassificationList[text_classification_arabic],0),1)</f>
        <v>#N/A</v>
      </c>
      <c r="AU3938" t="e">
        <f>INDEX(TextClassificationList[],MATCH(Sudan_News12[[#This Row],[text_classification_arabic4]],TextClassificationList[text_classification_arabic],0),1)</f>
        <v>#N/A</v>
      </c>
      <c r="AW3938" t="e">
        <f>INDEX(TextClassificationList[],MATCH(Sudan_News12[[#This Row],[text_classification_arabic5]],TextClassificationList[text_classification_arabic],0),1)</f>
        <v>#N/A</v>
      </c>
    </row>
    <row r="3939" spans="1:49" x14ac:dyDescent="0.2">
      <c r="A3939">
        <v>1.1970868997116846E+18</v>
      </c>
      <c r="B3939">
        <v>1.1970868997116846E+18</v>
      </c>
      <c r="C3939" t="s">
        <v>15098</v>
      </c>
      <c r="D3939" s="1">
        <v>43789</v>
      </c>
      <c r="E3939" s="2">
        <v>0.48532407407407407</v>
      </c>
      <c r="F3939">
        <v>200</v>
      </c>
      <c r="G3939">
        <v>1889611729</v>
      </c>
      <c r="H3939" t="s">
        <v>354</v>
      </c>
      <c r="I3939" t="s">
        <v>355</v>
      </c>
      <c r="J3939" t="s">
        <v>265</v>
      </c>
      <c r="K3939" t="s">
        <v>15099</v>
      </c>
      <c r="L3939" t="s">
        <v>266</v>
      </c>
      <c r="M3939" t="s">
        <v>267</v>
      </c>
      <c r="N3939" t="s">
        <v>267</v>
      </c>
      <c r="O3939" t="s">
        <v>267</v>
      </c>
      <c r="P3939">
        <v>0</v>
      </c>
      <c r="Q3939">
        <v>0</v>
      </c>
      <c r="R3939">
        <v>0</v>
      </c>
      <c r="S3939" t="s">
        <v>15100</v>
      </c>
      <c r="T3939" t="s">
        <v>267</v>
      </c>
      <c r="U3939" t="s">
        <v>15101</v>
      </c>
      <c r="V3939" t="b">
        <v>0</v>
      </c>
      <c r="W3939" t="s">
        <v>265</v>
      </c>
      <c r="X3939">
        <v>0</v>
      </c>
      <c r="Y3939" t="s">
        <v>265</v>
      </c>
      <c r="Z3939" t="s">
        <v>265</v>
      </c>
      <c r="AA3939" t="s">
        <v>265</v>
      </c>
      <c r="AB3939" t="s">
        <v>265</v>
      </c>
      <c r="AC3939" t="s">
        <v>265</v>
      </c>
      <c r="AD3939" t="s">
        <v>265</v>
      </c>
      <c r="AE3939" t="s">
        <v>265</v>
      </c>
      <c r="AF3939" t="s">
        <v>267</v>
      </c>
      <c r="AG3939" t="s">
        <v>265</v>
      </c>
      <c r="AH3939" t="s">
        <v>265</v>
      </c>
      <c r="AI3939" t="s">
        <v>265</v>
      </c>
      <c r="AJ3939" t="s">
        <v>265</v>
      </c>
      <c r="AL3939" t="str">
        <f>IF(Sudan_News12[[#This Row],[relevancy_classification_english]]="Relevant","مناسب",IF(Sudan_News12[[#This Row],[relevancy_classification_english]]="Relevant","عَرَضِيّ",""))</f>
        <v/>
      </c>
      <c r="AN3939" t="str">
        <f>IF(Sudan_News12[[#This Row],[sentiment_analysis_english]]="Negative","سلبي",IF(Sudan_News12[[#This Row],[sentiment_analysis_english]]="Neutral","حيادي",IF(Sudan_News12[[#This Row],[sentiment_analysis_english]]="Positive","إيجابي","")))</f>
        <v/>
      </c>
      <c r="AO3939" t="e">
        <f>INDEX(TextClassificationList[],MATCH(Sudan_News12[[#This Row],[text_classification_arabic]],TextClassificationList[text_classification_arabic],0),1)</f>
        <v>#N/A</v>
      </c>
      <c r="AQ3939" t="e">
        <f>INDEX(TextClassificationList[],MATCH(Sudan_News12[[#This Row],[text_classification_arabic2]],TextClassificationList[text_classification_arabic],0),1)</f>
        <v>#N/A</v>
      </c>
      <c r="AS3939" t="e">
        <f>INDEX(TextClassificationList[],MATCH(Sudan_News12[[#This Row],[text_classification_arabic3]],TextClassificationList[text_classification_arabic],0),1)</f>
        <v>#N/A</v>
      </c>
      <c r="AU3939" t="e">
        <f>INDEX(TextClassificationList[],MATCH(Sudan_News12[[#This Row],[text_classification_arabic4]],TextClassificationList[text_classification_arabic],0),1)</f>
        <v>#N/A</v>
      </c>
      <c r="AW3939" t="e">
        <f>INDEX(TextClassificationList[],MATCH(Sudan_News12[[#This Row],[text_classification_arabic5]],TextClassificationList[text_classification_arabic],0),1)</f>
        <v>#N/A</v>
      </c>
    </row>
    <row r="3940" spans="1:49" x14ac:dyDescent="0.2">
      <c r="A3940">
        <v>1.1970567439116288E+18</v>
      </c>
      <c r="B3940">
        <v>1.1968662508881428E+18</v>
      </c>
      <c r="C3940" t="s">
        <v>15102</v>
      </c>
      <c r="D3940" s="1">
        <v>43789</v>
      </c>
      <c r="E3940" s="2">
        <v>0.40210648148148148</v>
      </c>
      <c r="F3940">
        <v>200</v>
      </c>
      <c r="G3940">
        <v>1889611729</v>
      </c>
      <c r="H3940" t="s">
        <v>354</v>
      </c>
      <c r="I3940" t="s">
        <v>355</v>
      </c>
      <c r="J3940" t="s">
        <v>265</v>
      </c>
      <c r="K3940" t="s">
        <v>15103</v>
      </c>
      <c r="L3940" t="s">
        <v>266</v>
      </c>
      <c r="M3940" t="s">
        <v>267</v>
      </c>
      <c r="N3940" t="s">
        <v>267</v>
      </c>
      <c r="O3940" t="s">
        <v>267</v>
      </c>
      <c r="P3940">
        <v>0</v>
      </c>
      <c r="Q3940">
        <v>0</v>
      </c>
      <c r="R3940">
        <v>0</v>
      </c>
      <c r="S3940" t="s">
        <v>267</v>
      </c>
      <c r="T3940" t="s">
        <v>267</v>
      </c>
      <c r="U3940" t="s">
        <v>15104</v>
      </c>
      <c r="V3940" t="b">
        <v>0</v>
      </c>
      <c r="W3940" t="s">
        <v>265</v>
      </c>
      <c r="X3940">
        <v>0</v>
      </c>
      <c r="Y3940" t="s">
        <v>265</v>
      </c>
      <c r="Z3940" t="s">
        <v>265</v>
      </c>
      <c r="AA3940" t="s">
        <v>265</v>
      </c>
      <c r="AB3940" t="s">
        <v>265</v>
      </c>
      <c r="AC3940" t="s">
        <v>265</v>
      </c>
      <c r="AD3940" t="s">
        <v>265</v>
      </c>
      <c r="AE3940" t="s">
        <v>265</v>
      </c>
      <c r="AF3940" t="s">
        <v>15105</v>
      </c>
      <c r="AG3940" t="s">
        <v>265</v>
      </c>
      <c r="AH3940" t="s">
        <v>265</v>
      </c>
      <c r="AI3940" t="s">
        <v>265</v>
      </c>
      <c r="AJ3940" t="s">
        <v>265</v>
      </c>
      <c r="AL3940" t="str">
        <f>IF(Sudan_News12[[#This Row],[relevancy_classification_english]]="Relevant","مناسب",IF(Sudan_News12[[#This Row],[relevancy_classification_english]]="Relevant","عَرَضِيّ",""))</f>
        <v/>
      </c>
      <c r="AN3940" t="str">
        <f>IF(Sudan_News12[[#This Row],[sentiment_analysis_english]]="Negative","سلبي",IF(Sudan_News12[[#This Row],[sentiment_analysis_english]]="Neutral","حيادي",IF(Sudan_News12[[#This Row],[sentiment_analysis_english]]="Positive","إيجابي","")))</f>
        <v/>
      </c>
      <c r="AO3940" t="e">
        <f>INDEX(TextClassificationList[],MATCH(Sudan_News12[[#This Row],[text_classification_arabic]],TextClassificationList[text_classification_arabic],0),1)</f>
        <v>#N/A</v>
      </c>
      <c r="AQ3940" t="e">
        <f>INDEX(TextClassificationList[],MATCH(Sudan_News12[[#This Row],[text_classification_arabic2]],TextClassificationList[text_classification_arabic],0),1)</f>
        <v>#N/A</v>
      </c>
      <c r="AS3940" t="e">
        <f>INDEX(TextClassificationList[],MATCH(Sudan_News12[[#This Row],[text_classification_arabic3]],TextClassificationList[text_classification_arabic],0),1)</f>
        <v>#N/A</v>
      </c>
      <c r="AU3940" t="e">
        <f>INDEX(TextClassificationList[],MATCH(Sudan_News12[[#This Row],[text_classification_arabic4]],TextClassificationList[text_classification_arabic],0),1)</f>
        <v>#N/A</v>
      </c>
      <c r="AW3940" t="e">
        <f>INDEX(TextClassificationList[],MATCH(Sudan_News12[[#This Row],[text_classification_arabic5]],TextClassificationList[text_classification_arabic],0),1)</f>
        <v>#N/A</v>
      </c>
    </row>
    <row r="3941" spans="1:49" x14ac:dyDescent="0.2">
      <c r="A3941">
        <v>1.1970562027163935E+18</v>
      </c>
      <c r="B3941">
        <v>1.1970562027163935E+18</v>
      </c>
      <c r="C3941" t="s">
        <v>15106</v>
      </c>
      <c r="D3941" s="1">
        <v>43789</v>
      </c>
      <c r="E3941" s="2">
        <v>0.40061342592592591</v>
      </c>
      <c r="F3941">
        <v>200</v>
      </c>
      <c r="G3941">
        <v>1889611729</v>
      </c>
      <c r="H3941" t="s">
        <v>354</v>
      </c>
      <c r="I3941" t="s">
        <v>355</v>
      </c>
      <c r="J3941" t="s">
        <v>265</v>
      </c>
      <c r="K3941" t="s">
        <v>15107</v>
      </c>
      <c r="L3941" t="s">
        <v>266</v>
      </c>
      <c r="M3941" t="s">
        <v>267</v>
      </c>
      <c r="N3941" t="s">
        <v>267</v>
      </c>
      <c r="O3941" t="s">
        <v>267</v>
      </c>
      <c r="P3941">
        <v>0</v>
      </c>
      <c r="Q3941">
        <v>0</v>
      </c>
      <c r="R3941">
        <v>0</v>
      </c>
      <c r="S3941" t="s">
        <v>5770</v>
      </c>
      <c r="T3941" t="s">
        <v>267</v>
      </c>
      <c r="U3941" t="s">
        <v>15108</v>
      </c>
      <c r="V3941" t="b">
        <v>0</v>
      </c>
      <c r="W3941" t="s">
        <v>265</v>
      </c>
      <c r="X3941">
        <v>0</v>
      </c>
      <c r="Y3941" t="s">
        <v>265</v>
      </c>
      <c r="Z3941" t="s">
        <v>265</v>
      </c>
      <c r="AA3941" t="s">
        <v>265</v>
      </c>
      <c r="AB3941" t="s">
        <v>265</v>
      </c>
      <c r="AC3941" t="s">
        <v>265</v>
      </c>
      <c r="AD3941" t="s">
        <v>265</v>
      </c>
      <c r="AE3941" t="s">
        <v>265</v>
      </c>
      <c r="AF3941" t="s">
        <v>267</v>
      </c>
      <c r="AG3941" t="s">
        <v>265</v>
      </c>
      <c r="AH3941" t="s">
        <v>265</v>
      </c>
      <c r="AI3941" t="s">
        <v>265</v>
      </c>
      <c r="AJ3941" t="s">
        <v>265</v>
      </c>
      <c r="AL3941" t="str">
        <f>IF(Sudan_News12[[#This Row],[relevancy_classification_english]]="Relevant","مناسب",IF(Sudan_News12[[#This Row],[relevancy_classification_english]]="Relevant","عَرَضِيّ",""))</f>
        <v/>
      </c>
      <c r="AN3941" t="str">
        <f>IF(Sudan_News12[[#This Row],[sentiment_analysis_english]]="Negative","سلبي",IF(Sudan_News12[[#This Row],[sentiment_analysis_english]]="Neutral","حيادي",IF(Sudan_News12[[#This Row],[sentiment_analysis_english]]="Positive","إيجابي","")))</f>
        <v/>
      </c>
      <c r="AO3941" t="e">
        <f>INDEX(TextClassificationList[],MATCH(Sudan_News12[[#This Row],[text_classification_arabic]],TextClassificationList[text_classification_arabic],0),1)</f>
        <v>#N/A</v>
      </c>
      <c r="AQ3941" t="e">
        <f>INDEX(TextClassificationList[],MATCH(Sudan_News12[[#This Row],[text_classification_arabic2]],TextClassificationList[text_classification_arabic],0),1)</f>
        <v>#N/A</v>
      </c>
      <c r="AS3941" t="e">
        <f>INDEX(TextClassificationList[],MATCH(Sudan_News12[[#This Row],[text_classification_arabic3]],TextClassificationList[text_classification_arabic],0),1)</f>
        <v>#N/A</v>
      </c>
      <c r="AU3941" t="e">
        <f>INDEX(TextClassificationList[],MATCH(Sudan_News12[[#This Row],[text_classification_arabic4]],TextClassificationList[text_classification_arabic],0),1)</f>
        <v>#N/A</v>
      </c>
      <c r="AW3941" t="e">
        <f>INDEX(TextClassificationList[],MATCH(Sudan_News12[[#This Row],[text_classification_arabic5]],TextClassificationList[text_classification_arabic],0),1)</f>
        <v>#N/A</v>
      </c>
    </row>
    <row r="3942" spans="1:49" x14ac:dyDescent="0.2">
      <c r="A3942">
        <v>1.1970552843484324E+18</v>
      </c>
      <c r="B3942">
        <v>1.1970465065886884E+18</v>
      </c>
      <c r="C3942" t="s">
        <v>15109</v>
      </c>
      <c r="D3942" s="1">
        <v>43789</v>
      </c>
      <c r="E3942" s="2">
        <v>0.39807870370370368</v>
      </c>
      <c r="F3942">
        <v>200</v>
      </c>
      <c r="G3942">
        <v>1889611729</v>
      </c>
      <c r="H3942" t="s">
        <v>354</v>
      </c>
      <c r="I3942" t="s">
        <v>355</v>
      </c>
      <c r="J3942" t="s">
        <v>265</v>
      </c>
      <c r="K3942" t="s">
        <v>15110</v>
      </c>
      <c r="L3942" t="s">
        <v>266</v>
      </c>
      <c r="M3942" t="s">
        <v>267</v>
      </c>
      <c r="N3942" t="s">
        <v>267</v>
      </c>
      <c r="O3942" t="s">
        <v>267</v>
      </c>
      <c r="P3942">
        <v>0</v>
      </c>
      <c r="Q3942">
        <v>0</v>
      </c>
      <c r="R3942">
        <v>0</v>
      </c>
      <c r="S3942" t="s">
        <v>267</v>
      </c>
      <c r="T3942" t="s">
        <v>267</v>
      </c>
      <c r="U3942" t="s">
        <v>15111</v>
      </c>
      <c r="V3942" t="b">
        <v>0</v>
      </c>
      <c r="W3942" t="s">
        <v>265</v>
      </c>
      <c r="X3942">
        <v>0</v>
      </c>
      <c r="Y3942" t="s">
        <v>265</v>
      </c>
      <c r="Z3942" t="s">
        <v>265</v>
      </c>
      <c r="AA3942" t="s">
        <v>265</v>
      </c>
      <c r="AB3942" t="s">
        <v>265</v>
      </c>
      <c r="AC3942" t="s">
        <v>265</v>
      </c>
      <c r="AD3942" t="s">
        <v>265</v>
      </c>
      <c r="AE3942" t="s">
        <v>265</v>
      </c>
      <c r="AF3942" t="s">
        <v>15112</v>
      </c>
      <c r="AG3942" t="s">
        <v>265</v>
      </c>
      <c r="AH3942" t="s">
        <v>265</v>
      </c>
      <c r="AI3942" t="s">
        <v>265</v>
      </c>
      <c r="AJ3942" t="s">
        <v>265</v>
      </c>
      <c r="AL3942" t="str">
        <f>IF(Sudan_News12[[#This Row],[relevancy_classification_english]]="Relevant","مناسب",IF(Sudan_News12[[#This Row],[relevancy_classification_english]]="Relevant","عَرَضِيّ",""))</f>
        <v/>
      </c>
      <c r="AN3942" t="str">
        <f>IF(Sudan_News12[[#This Row],[sentiment_analysis_english]]="Negative","سلبي",IF(Sudan_News12[[#This Row],[sentiment_analysis_english]]="Neutral","حيادي",IF(Sudan_News12[[#This Row],[sentiment_analysis_english]]="Positive","إيجابي","")))</f>
        <v/>
      </c>
      <c r="AO3942" t="e">
        <f>INDEX(TextClassificationList[],MATCH(Sudan_News12[[#This Row],[text_classification_arabic]],TextClassificationList[text_classification_arabic],0),1)</f>
        <v>#N/A</v>
      </c>
      <c r="AQ3942" t="e">
        <f>INDEX(TextClassificationList[],MATCH(Sudan_News12[[#This Row],[text_classification_arabic2]],TextClassificationList[text_classification_arabic],0),1)</f>
        <v>#N/A</v>
      </c>
      <c r="AS3942" t="e">
        <f>INDEX(TextClassificationList[],MATCH(Sudan_News12[[#This Row],[text_classification_arabic3]],TextClassificationList[text_classification_arabic],0),1)</f>
        <v>#N/A</v>
      </c>
      <c r="AU3942" t="e">
        <f>INDEX(TextClassificationList[],MATCH(Sudan_News12[[#This Row],[text_classification_arabic4]],TextClassificationList[text_classification_arabic],0),1)</f>
        <v>#N/A</v>
      </c>
      <c r="AW3942" t="e">
        <f>INDEX(TextClassificationList[],MATCH(Sudan_News12[[#This Row],[text_classification_arabic5]],TextClassificationList[text_classification_arabic],0),1)</f>
        <v>#N/A</v>
      </c>
    </row>
    <row r="3943" spans="1:49" x14ac:dyDescent="0.2">
      <c r="A3943">
        <v>1.197055121248727E+18</v>
      </c>
      <c r="B3943">
        <v>1.197055121248727E+18</v>
      </c>
      <c r="C3943" t="s">
        <v>15113</v>
      </c>
      <c r="D3943" s="1">
        <v>43789</v>
      </c>
      <c r="E3943" s="2">
        <v>0.39762731481481484</v>
      </c>
      <c r="F3943">
        <v>200</v>
      </c>
      <c r="G3943">
        <v>1889611729</v>
      </c>
      <c r="H3943" t="s">
        <v>354</v>
      </c>
      <c r="I3943" t="s">
        <v>355</v>
      </c>
      <c r="J3943" t="s">
        <v>265</v>
      </c>
      <c r="K3943" t="s">
        <v>15114</v>
      </c>
      <c r="L3943" t="s">
        <v>266</v>
      </c>
      <c r="M3943" t="s">
        <v>267</v>
      </c>
      <c r="N3943" t="s">
        <v>267</v>
      </c>
      <c r="O3943" t="s">
        <v>267</v>
      </c>
      <c r="P3943">
        <v>0</v>
      </c>
      <c r="Q3943">
        <v>0</v>
      </c>
      <c r="R3943">
        <v>0</v>
      </c>
      <c r="S3943" t="s">
        <v>267</v>
      </c>
      <c r="T3943" t="s">
        <v>267</v>
      </c>
      <c r="U3943" t="s">
        <v>15115</v>
      </c>
      <c r="V3943" t="b">
        <v>0</v>
      </c>
      <c r="W3943" t="s">
        <v>265</v>
      </c>
      <c r="X3943">
        <v>0</v>
      </c>
      <c r="Y3943" t="s">
        <v>265</v>
      </c>
      <c r="Z3943" t="s">
        <v>265</v>
      </c>
      <c r="AA3943" t="s">
        <v>265</v>
      </c>
      <c r="AB3943" t="s">
        <v>265</v>
      </c>
      <c r="AC3943" t="s">
        <v>265</v>
      </c>
      <c r="AD3943" t="s">
        <v>265</v>
      </c>
      <c r="AE3943" t="s">
        <v>265</v>
      </c>
      <c r="AF3943" t="s">
        <v>267</v>
      </c>
      <c r="AG3943" t="s">
        <v>265</v>
      </c>
      <c r="AH3943" t="s">
        <v>265</v>
      </c>
      <c r="AI3943" t="s">
        <v>265</v>
      </c>
      <c r="AJ3943" t="s">
        <v>265</v>
      </c>
      <c r="AL3943" t="str">
        <f>IF(Sudan_News12[[#This Row],[relevancy_classification_english]]="Relevant","مناسب",IF(Sudan_News12[[#This Row],[relevancy_classification_english]]="Relevant","عَرَضِيّ",""))</f>
        <v/>
      </c>
      <c r="AN3943" t="str">
        <f>IF(Sudan_News12[[#This Row],[sentiment_analysis_english]]="Negative","سلبي",IF(Sudan_News12[[#This Row],[sentiment_analysis_english]]="Neutral","حيادي",IF(Sudan_News12[[#This Row],[sentiment_analysis_english]]="Positive","إيجابي","")))</f>
        <v/>
      </c>
      <c r="AO3943" t="e">
        <f>INDEX(TextClassificationList[],MATCH(Sudan_News12[[#This Row],[text_classification_arabic]],TextClassificationList[text_classification_arabic],0),1)</f>
        <v>#N/A</v>
      </c>
      <c r="AQ3943" t="e">
        <f>INDEX(TextClassificationList[],MATCH(Sudan_News12[[#This Row],[text_classification_arabic2]],TextClassificationList[text_classification_arabic],0),1)</f>
        <v>#N/A</v>
      </c>
      <c r="AS3943" t="e">
        <f>INDEX(TextClassificationList[],MATCH(Sudan_News12[[#This Row],[text_classification_arabic3]],TextClassificationList[text_classification_arabic],0),1)</f>
        <v>#N/A</v>
      </c>
      <c r="AU3943" t="e">
        <f>INDEX(TextClassificationList[],MATCH(Sudan_News12[[#This Row],[text_classification_arabic4]],TextClassificationList[text_classification_arabic],0),1)</f>
        <v>#N/A</v>
      </c>
      <c r="AW3943" t="e">
        <f>INDEX(TextClassificationList[],MATCH(Sudan_News12[[#This Row],[text_classification_arabic5]],TextClassificationList[text_classification_arabic],0),1)</f>
        <v>#N/A</v>
      </c>
    </row>
    <row r="3944" spans="1:49" x14ac:dyDescent="0.2">
      <c r="A3944">
        <v>1.1968064360152637E+18</v>
      </c>
      <c r="B3944">
        <v>1.1968064360152637E+18</v>
      </c>
      <c r="C3944" t="s">
        <v>15116</v>
      </c>
      <c r="D3944" s="1">
        <v>43788</v>
      </c>
      <c r="E3944" s="2">
        <v>0.71138888888888885</v>
      </c>
      <c r="F3944">
        <v>200</v>
      </c>
      <c r="G3944">
        <v>1889611729</v>
      </c>
      <c r="H3944" t="s">
        <v>354</v>
      </c>
      <c r="I3944" t="s">
        <v>355</v>
      </c>
      <c r="J3944" t="s">
        <v>265</v>
      </c>
      <c r="K3944" t="s">
        <v>15117</v>
      </c>
      <c r="L3944" t="s">
        <v>266</v>
      </c>
      <c r="M3944" t="s">
        <v>267</v>
      </c>
      <c r="N3944" t="s">
        <v>267</v>
      </c>
      <c r="O3944" t="s">
        <v>15118</v>
      </c>
      <c r="P3944">
        <v>0</v>
      </c>
      <c r="Q3944">
        <v>0</v>
      </c>
      <c r="R3944">
        <v>0</v>
      </c>
      <c r="S3944" t="s">
        <v>267</v>
      </c>
      <c r="T3944" t="s">
        <v>267</v>
      </c>
      <c r="U3944" t="s">
        <v>15119</v>
      </c>
      <c r="V3944" t="b">
        <v>0</v>
      </c>
      <c r="W3944" t="s">
        <v>265</v>
      </c>
      <c r="X3944">
        <v>1</v>
      </c>
      <c r="Y3944" t="s">
        <v>15120</v>
      </c>
      <c r="Z3944" t="s">
        <v>265</v>
      </c>
      <c r="AA3944" t="s">
        <v>265</v>
      </c>
      <c r="AB3944" t="s">
        <v>265</v>
      </c>
      <c r="AC3944" t="s">
        <v>265</v>
      </c>
      <c r="AD3944" t="s">
        <v>265</v>
      </c>
      <c r="AE3944" t="s">
        <v>265</v>
      </c>
      <c r="AF3944" t="s">
        <v>267</v>
      </c>
      <c r="AG3944" t="s">
        <v>265</v>
      </c>
      <c r="AH3944" t="s">
        <v>265</v>
      </c>
      <c r="AI3944" t="s">
        <v>265</v>
      </c>
      <c r="AJ3944" t="s">
        <v>265</v>
      </c>
      <c r="AL3944" t="str">
        <f>IF(Sudan_News12[[#This Row],[relevancy_classification_english]]="Relevant","مناسب",IF(Sudan_News12[[#This Row],[relevancy_classification_english]]="Relevant","عَرَضِيّ",""))</f>
        <v/>
      </c>
      <c r="AN3944" t="str">
        <f>IF(Sudan_News12[[#This Row],[sentiment_analysis_english]]="Negative","سلبي",IF(Sudan_News12[[#This Row],[sentiment_analysis_english]]="Neutral","حيادي",IF(Sudan_News12[[#This Row],[sentiment_analysis_english]]="Positive","إيجابي","")))</f>
        <v/>
      </c>
      <c r="AO3944" t="e">
        <f>INDEX(TextClassificationList[],MATCH(Sudan_News12[[#This Row],[text_classification_arabic]],TextClassificationList[text_classification_arabic],0),1)</f>
        <v>#N/A</v>
      </c>
      <c r="AQ3944" t="e">
        <f>INDEX(TextClassificationList[],MATCH(Sudan_News12[[#This Row],[text_classification_arabic2]],TextClassificationList[text_classification_arabic],0),1)</f>
        <v>#N/A</v>
      </c>
      <c r="AS3944" t="e">
        <f>INDEX(TextClassificationList[],MATCH(Sudan_News12[[#This Row],[text_classification_arabic3]],TextClassificationList[text_classification_arabic],0),1)</f>
        <v>#N/A</v>
      </c>
      <c r="AU3944" t="e">
        <f>INDEX(TextClassificationList[],MATCH(Sudan_News12[[#This Row],[text_classification_arabic4]],TextClassificationList[text_classification_arabic],0),1)</f>
        <v>#N/A</v>
      </c>
      <c r="AW3944" t="e">
        <f>INDEX(TextClassificationList[],MATCH(Sudan_News12[[#This Row],[text_classification_arabic5]],TextClassificationList[text_classification_arabic],0),1)</f>
        <v>#N/A</v>
      </c>
    </row>
    <row r="3945" spans="1:49" x14ac:dyDescent="0.2">
      <c r="A3945">
        <v>1.196769922262741E+18</v>
      </c>
      <c r="B3945">
        <v>1.1964866489446277E+18</v>
      </c>
      <c r="C3945" t="s">
        <v>15121</v>
      </c>
      <c r="D3945" s="1">
        <v>43788</v>
      </c>
      <c r="E3945" s="2">
        <v>0.61063657407407412</v>
      </c>
      <c r="F3945">
        <v>200</v>
      </c>
      <c r="G3945">
        <v>1889611729</v>
      </c>
      <c r="H3945" t="s">
        <v>354</v>
      </c>
      <c r="I3945" t="s">
        <v>355</v>
      </c>
      <c r="J3945" t="s">
        <v>265</v>
      </c>
      <c r="K3945" t="s">
        <v>15122</v>
      </c>
      <c r="L3945" t="s">
        <v>266</v>
      </c>
      <c r="M3945" t="s">
        <v>267</v>
      </c>
      <c r="N3945" t="s">
        <v>267</v>
      </c>
      <c r="O3945" t="s">
        <v>267</v>
      </c>
      <c r="P3945">
        <v>0</v>
      </c>
      <c r="Q3945">
        <v>0</v>
      </c>
      <c r="R3945">
        <v>0</v>
      </c>
      <c r="S3945" t="s">
        <v>267</v>
      </c>
      <c r="T3945" t="s">
        <v>267</v>
      </c>
      <c r="U3945" t="s">
        <v>15123</v>
      </c>
      <c r="V3945" t="b">
        <v>0</v>
      </c>
      <c r="W3945" t="s">
        <v>265</v>
      </c>
      <c r="X3945">
        <v>0</v>
      </c>
      <c r="Y3945" t="s">
        <v>265</v>
      </c>
      <c r="Z3945" t="s">
        <v>265</v>
      </c>
      <c r="AA3945" t="s">
        <v>265</v>
      </c>
      <c r="AB3945" t="s">
        <v>265</v>
      </c>
      <c r="AC3945" t="s">
        <v>265</v>
      </c>
      <c r="AD3945" t="s">
        <v>265</v>
      </c>
      <c r="AE3945" t="s">
        <v>265</v>
      </c>
      <c r="AF3945" t="s">
        <v>15124</v>
      </c>
      <c r="AG3945" t="s">
        <v>265</v>
      </c>
      <c r="AH3945" t="s">
        <v>265</v>
      </c>
      <c r="AI3945" t="s">
        <v>265</v>
      </c>
      <c r="AJ3945" t="s">
        <v>265</v>
      </c>
      <c r="AL3945" t="str">
        <f>IF(Sudan_News12[[#This Row],[relevancy_classification_english]]="Relevant","مناسب",IF(Sudan_News12[[#This Row],[relevancy_classification_english]]="Relevant","عَرَضِيّ",""))</f>
        <v/>
      </c>
      <c r="AN3945" t="str">
        <f>IF(Sudan_News12[[#This Row],[sentiment_analysis_english]]="Negative","سلبي",IF(Sudan_News12[[#This Row],[sentiment_analysis_english]]="Neutral","حيادي",IF(Sudan_News12[[#This Row],[sentiment_analysis_english]]="Positive","إيجابي","")))</f>
        <v/>
      </c>
      <c r="AO3945" t="e">
        <f>INDEX(TextClassificationList[],MATCH(Sudan_News12[[#This Row],[text_classification_arabic]],TextClassificationList[text_classification_arabic],0),1)</f>
        <v>#N/A</v>
      </c>
      <c r="AQ3945" t="e">
        <f>INDEX(TextClassificationList[],MATCH(Sudan_News12[[#This Row],[text_classification_arabic2]],TextClassificationList[text_classification_arabic],0),1)</f>
        <v>#N/A</v>
      </c>
      <c r="AS3945" t="e">
        <f>INDEX(TextClassificationList[],MATCH(Sudan_News12[[#This Row],[text_classification_arabic3]],TextClassificationList[text_classification_arabic],0),1)</f>
        <v>#N/A</v>
      </c>
      <c r="AU3945" t="e">
        <f>INDEX(TextClassificationList[],MATCH(Sudan_News12[[#This Row],[text_classification_arabic4]],TextClassificationList[text_classification_arabic],0),1)</f>
        <v>#N/A</v>
      </c>
      <c r="AW3945" t="e">
        <f>INDEX(TextClassificationList[],MATCH(Sudan_News12[[#This Row],[text_classification_arabic5]],TextClassificationList[text_classification_arabic],0),1)</f>
        <v>#N/A</v>
      </c>
    </row>
    <row r="3946" spans="1:49" x14ac:dyDescent="0.2">
      <c r="A3946">
        <v>1.1967557239061586E+18</v>
      </c>
      <c r="B3946">
        <v>1.1967557239061586E+18</v>
      </c>
      <c r="C3946" t="s">
        <v>15125</v>
      </c>
      <c r="D3946" s="1">
        <v>43788</v>
      </c>
      <c r="E3946" s="2">
        <v>0.57144675925925925</v>
      </c>
      <c r="F3946">
        <v>200</v>
      </c>
      <c r="G3946">
        <v>1889611729</v>
      </c>
      <c r="H3946" t="s">
        <v>354</v>
      </c>
      <c r="I3946" t="s">
        <v>355</v>
      </c>
      <c r="J3946" t="s">
        <v>265</v>
      </c>
      <c r="K3946" t="s">
        <v>15126</v>
      </c>
      <c r="L3946" t="s">
        <v>266</v>
      </c>
      <c r="M3946" t="s">
        <v>267</v>
      </c>
      <c r="N3946" t="s">
        <v>267</v>
      </c>
      <c r="O3946" t="s">
        <v>267</v>
      </c>
      <c r="P3946">
        <v>0</v>
      </c>
      <c r="Q3946">
        <v>1</v>
      </c>
      <c r="R3946">
        <v>0</v>
      </c>
      <c r="S3946" t="s">
        <v>267</v>
      </c>
      <c r="T3946" t="s">
        <v>267</v>
      </c>
      <c r="U3946" t="s">
        <v>15127</v>
      </c>
      <c r="V3946" t="b">
        <v>0</v>
      </c>
      <c r="W3946" t="s">
        <v>15128</v>
      </c>
      <c r="X3946">
        <v>0</v>
      </c>
      <c r="Y3946" t="s">
        <v>265</v>
      </c>
      <c r="Z3946" t="s">
        <v>265</v>
      </c>
      <c r="AA3946" t="s">
        <v>265</v>
      </c>
      <c r="AB3946" t="s">
        <v>265</v>
      </c>
      <c r="AC3946" t="s">
        <v>265</v>
      </c>
      <c r="AD3946" t="s">
        <v>265</v>
      </c>
      <c r="AE3946" t="s">
        <v>265</v>
      </c>
      <c r="AF3946" t="s">
        <v>267</v>
      </c>
      <c r="AG3946" t="s">
        <v>265</v>
      </c>
      <c r="AH3946" t="s">
        <v>265</v>
      </c>
      <c r="AI3946" t="s">
        <v>265</v>
      </c>
      <c r="AJ3946" t="s">
        <v>265</v>
      </c>
      <c r="AL3946" t="str">
        <f>IF(Sudan_News12[[#This Row],[relevancy_classification_english]]="Relevant","مناسب",IF(Sudan_News12[[#This Row],[relevancy_classification_english]]="Relevant","عَرَضِيّ",""))</f>
        <v/>
      </c>
      <c r="AN3946" t="str">
        <f>IF(Sudan_News12[[#This Row],[sentiment_analysis_english]]="Negative","سلبي",IF(Sudan_News12[[#This Row],[sentiment_analysis_english]]="Neutral","حيادي",IF(Sudan_News12[[#This Row],[sentiment_analysis_english]]="Positive","إيجابي","")))</f>
        <v/>
      </c>
      <c r="AO3946" t="e">
        <f>INDEX(TextClassificationList[],MATCH(Sudan_News12[[#This Row],[text_classification_arabic]],TextClassificationList[text_classification_arabic],0),1)</f>
        <v>#N/A</v>
      </c>
      <c r="AQ3946" t="e">
        <f>INDEX(TextClassificationList[],MATCH(Sudan_News12[[#This Row],[text_classification_arabic2]],TextClassificationList[text_classification_arabic],0),1)</f>
        <v>#N/A</v>
      </c>
      <c r="AS3946" t="e">
        <f>INDEX(TextClassificationList[],MATCH(Sudan_News12[[#This Row],[text_classification_arabic3]],TextClassificationList[text_classification_arabic],0),1)</f>
        <v>#N/A</v>
      </c>
      <c r="AU3946" t="e">
        <f>INDEX(TextClassificationList[],MATCH(Sudan_News12[[#This Row],[text_classification_arabic4]],TextClassificationList[text_classification_arabic],0),1)</f>
        <v>#N/A</v>
      </c>
      <c r="AW3946" t="e">
        <f>INDEX(TextClassificationList[],MATCH(Sudan_News12[[#This Row],[text_classification_arabic5]],TextClassificationList[text_classification_arabic],0),1)</f>
        <v>#N/A</v>
      </c>
    </row>
    <row r="3947" spans="1:49" x14ac:dyDescent="0.2">
      <c r="A3947">
        <v>1.1966818359353467E+18</v>
      </c>
      <c r="B3947">
        <v>1.1966818359353467E+18</v>
      </c>
      <c r="C3947" t="s">
        <v>15129</v>
      </c>
      <c r="D3947" s="1">
        <v>43788</v>
      </c>
      <c r="E3947" s="2">
        <v>0.36755787037037035</v>
      </c>
      <c r="F3947">
        <v>200</v>
      </c>
      <c r="G3947">
        <v>1889611729</v>
      </c>
      <c r="H3947" t="s">
        <v>354</v>
      </c>
      <c r="I3947" t="s">
        <v>355</v>
      </c>
      <c r="J3947" t="s">
        <v>265</v>
      </c>
      <c r="K3947" t="s">
        <v>15130</v>
      </c>
      <c r="L3947" t="s">
        <v>266</v>
      </c>
      <c r="M3947" t="s">
        <v>267</v>
      </c>
      <c r="N3947" t="s">
        <v>267</v>
      </c>
      <c r="O3947" t="s">
        <v>267</v>
      </c>
      <c r="P3947">
        <v>0</v>
      </c>
      <c r="Q3947">
        <v>0</v>
      </c>
      <c r="R3947">
        <v>0</v>
      </c>
      <c r="S3947" t="s">
        <v>15131</v>
      </c>
      <c r="T3947" t="s">
        <v>267</v>
      </c>
      <c r="U3947" t="s">
        <v>15132</v>
      </c>
      <c r="V3947" t="b">
        <v>0</v>
      </c>
      <c r="W3947" t="s">
        <v>265</v>
      </c>
      <c r="X3947">
        <v>0</v>
      </c>
      <c r="Y3947" t="s">
        <v>265</v>
      </c>
      <c r="Z3947" t="s">
        <v>265</v>
      </c>
      <c r="AA3947" t="s">
        <v>265</v>
      </c>
      <c r="AB3947" t="s">
        <v>265</v>
      </c>
      <c r="AC3947" t="s">
        <v>265</v>
      </c>
      <c r="AD3947" t="s">
        <v>265</v>
      </c>
      <c r="AE3947" t="s">
        <v>265</v>
      </c>
      <c r="AF3947" t="s">
        <v>267</v>
      </c>
      <c r="AG3947" t="s">
        <v>265</v>
      </c>
      <c r="AH3947" t="s">
        <v>265</v>
      </c>
      <c r="AI3947" t="s">
        <v>265</v>
      </c>
      <c r="AJ3947" t="s">
        <v>265</v>
      </c>
      <c r="AL3947" t="str">
        <f>IF(Sudan_News12[[#This Row],[relevancy_classification_english]]="Relevant","مناسب",IF(Sudan_News12[[#This Row],[relevancy_classification_english]]="Relevant","عَرَضِيّ",""))</f>
        <v/>
      </c>
      <c r="AN3947" t="str">
        <f>IF(Sudan_News12[[#This Row],[sentiment_analysis_english]]="Negative","سلبي",IF(Sudan_News12[[#This Row],[sentiment_analysis_english]]="Neutral","حيادي",IF(Sudan_News12[[#This Row],[sentiment_analysis_english]]="Positive","إيجابي","")))</f>
        <v/>
      </c>
      <c r="AO3947" t="e">
        <f>INDEX(TextClassificationList[],MATCH(Sudan_News12[[#This Row],[text_classification_arabic]],TextClassificationList[text_classification_arabic],0),1)</f>
        <v>#N/A</v>
      </c>
      <c r="AQ3947" t="e">
        <f>INDEX(TextClassificationList[],MATCH(Sudan_News12[[#This Row],[text_classification_arabic2]],TextClassificationList[text_classification_arabic],0),1)</f>
        <v>#N/A</v>
      </c>
      <c r="AS3947" t="e">
        <f>INDEX(TextClassificationList[],MATCH(Sudan_News12[[#This Row],[text_classification_arabic3]],TextClassificationList[text_classification_arabic],0),1)</f>
        <v>#N/A</v>
      </c>
      <c r="AU3947" t="e">
        <f>INDEX(TextClassificationList[],MATCH(Sudan_News12[[#This Row],[text_classification_arabic4]],TextClassificationList[text_classification_arabic],0),1)</f>
        <v>#N/A</v>
      </c>
      <c r="AW3947" t="e">
        <f>INDEX(TextClassificationList[],MATCH(Sudan_News12[[#This Row],[text_classification_arabic5]],TextClassificationList[text_classification_arabic],0),1)</f>
        <v>#N/A</v>
      </c>
    </row>
    <row r="3948" spans="1:49" x14ac:dyDescent="0.2">
      <c r="A3948">
        <v>1.1965376200729928E+18</v>
      </c>
      <c r="B3948">
        <v>1.1962957869481574E+18</v>
      </c>
      <c r="C3948" t="s">
        <v>15133</v>
      </c>
      <c r="D3948" s="1">
        <v>43787</v>
      </c>
      <c r="E3948" s="2">
        <v>0.96959490740740739</v>
      </c>
      <c r="F3948">
        <v>200</v>
      </c>
      <c r="G3948">
        <v>1889611729</v>
      </c>
      <c r="H3948" t="s">
        <v>354</v>
      </c>
      <c r="I3948" t="s">
        <v>355</v>
      </c>
      <c r="J3948" t="s">
        <v>265</v>
      </c>
      <c r="K3948" t="s">
        <v>15134</v>
      </c>
      <c r="L3948" t="s">
        <v>266</v>
      </c>
      <c r="M3948" t="s">
        <v>267</v>
      </c>
      <c r="N3948" t="s">
        <v>267</v>
      </c>
      <c r="O3948" t="s">
        <v>267</v>
      </c>
      <c r="P3948">
        <v>0</v>
      </c>
      <c r="Q3948">
        <v>0</v>
      </c>
      <c r="R3948">
        <v>1</v>
      </c>
      <c r="S3948" t="s">
        <v>267</v>
      </c>
      <c r="T3948" t="s">
        <v>267</v>
      </c>
      <c r="U3948" t="s">
        <v>15135</v>
      </c>
      <c r="V3948" t="b">
        <v>0</v>
      </c>
      <c r="W3948" t="s">
        <v>265</v>
      </c>
      <c r="X3948">
        <v>0</v>
      </c>
      <c r="Y3948" t="s">
        <v>265</v>
      </c>
      <c r="Z3948" t="s">
        <v>265</v>
      </c>
      <c r="AA3948" t="s">
        <v>265</v>
      </c>
      <c r="AB3948" t="s">
        <v>265</v>
      </c>
      <c r="AC3948" t="s">
        <v>265</v>
      </c>
      <c r="AD3948" t="s">
        <v>265</v>
      </c>
      <c r="AE3948" t="s">
        <v>265</v>
      </c>
      <c r="AF3948" t="s">
        <v>15136</v>
      </c>
      <c r="AG3948" t="s">
        <v>265</v>
      </c>
      <c r="AH3948" t="s">
        <v>265</v>
      </c>
      <c r="AI3948" t="s">
        <v>265</v>
      </c>
      <c r="AJ3948" t="s">
        <v>265</v>
      </c>
      <c r="AL3948" t="str">
        <f>IF(Sudan_News12[[#This Row],[relevancy_classification_english]]="Relevant","مناسب",IF(Sudan_News12[[#This Row],[relevancy_classification_english]]="Relevant","عَرَضِيّ",""))</f>
        <v/>
      </c>
      <c r="AN3948" t="str">
        <f>IF(Sudan_News12[[#This Row],[sentiment_analysis_english]]="Negative","سلبي",IF(Sudan_News12[[#This Row],[sentiment_analysis_english]]="Neutral","حيادي",IF(Sudan_News12[[#This Row],[sentiment_analysis_english]]="Positive","إيجابي","")))</f>
        <v/>
      </c>
      <c r="AO3948" t="e">
        <f>INDEX(TextClassificationList[],MATCH(Sudan_News12[[#This Row],[text_classification_arabic]],TextClassificationList[text_classification_arabic],0),1)</f>
        <v>#N/A</v>
      </c>
      <c r="AQ3948" t="e">
        <f>INDEX(TextClassificationList[],MATCH(Sudan_News12[[#This Row],[text_classification_arabic2]],TextClassificationList[text_classification_arabic],0),1)</f>
        <v>#N/A</v>
      </c>
      <c r="AS3948" t="e">
        <f>INDEX(TextClassificationList[],MATCH(Sudan_News12[[#This Row],[text_classification_arabic3]],TextClassificationList[text_classification_arabic],0),1)</f>
        <v>#N/A</v>
      </c>
      <c r="AU3948" t="e">
        <f>INDEX(TextClassificationList[],MATCH(Sudan_News12[[#This Row],[text_classification_arabic4]],TextClassificationList[text_classification_arabic],0),1)</f>
        <v>#N/A</v>
      </c>
      <c r="AW3948" t="e">
        <f>INDEX(TextClassificationList[],MATCH(Sudan_News12[[#This Row],[text_classification_arabic5]],TextClassificationList[text_classification_arabic],0),1)</f>
        <v>#N/A</v>
      </c>
    </row>
    <row r="3949" spans="1:49" x14ac:dyDescent="0.2">
      <c r="A3949">
        <v>1.1959613957807596E+18</v>
      </c>
      <c r="B3949">
        <v>1.1959613957807596E+18</v>
      </c>
      <c r="C3949" t="s">
        <v>15137</v>
      </c>
      <c r="D3949" s="1">
        <v>43786</v>
      </c>
      <c r="E3949" s="2">
        <v>0.37952546296296297</v>
      </c>
      <c r="F3949">
        <v>200</v>
      </c>
      <c r="G3949">
        <v>1889611729</v>
      </c>
      <c r="H3949" t="s">
        <v>354</v>
      </c>
      <c r="I3949" t="s">
        <v>355</v>
      </c>
      <c r="J3949" t="s">
        <v>265</v>
      </c>
      <c r="K3949" t="s">
        <v>15138</v>
      </c>
      <c r="L3949" t="s">
        <v>266</v>
      </c>
      <c r="M3949" t="s">
        <v>267</v>
      </c>
      <c r="N3949" t="s">
        <v>267</v>
      </c>
      <c r="O3949" t="s">
        <v>15139</v>
      </c>
      <c r="P3949">
        <v>0</v>
      </c>
      <c r="Q3949">
        <v>0</v>
      </c>
      <c r="R3949">
        <v>1</v>
      </c>
      <c r="S3949" t="s">
        <v>5770</v>
      </c>
      <c r="T3949" t="s">
        <v>267</v>
      </c>
      <c r="U3949" t="s">
        <v>15140</v>
      </c>
      <c r="V3949" t="b">
        <v>0</v>
      </c>
      <c r="W3949" t="s">
        <v>265</v>
      </c>
      <c r="X3949">
        <v>1</v>
      </c>
      <c r="Y3949" t="s">
        <v>15141</v>
      </c>
      <c r="Z3949" t="s">
        <v>265</v>
      </c>
      <c r="AA3949" t="s">
        <v>265</v>
      </c>
      <c r="AB3949" t="s">
        <v>265</v>
      </c>
      <c r="AC3949" t="s">
        <v>265</v>
      </c>
      <c r="AD3949" t="s">
        <v>265</v>
      </c>
      <c r="AE3949" t="s">
        <v>265</v>
      </c>
      <c r="AF3949" t="s">
        <v>267</v>
      </c>
      <c r="AG3949" t="s">
        <v>265</v>
      </c>
      <c r="AH3949" t="s">
        <v>265</v>
      </c>
      <c r="AI3949" t="s">
        <v>265</v>
      </c>
      <c r="AJ3949" t="s">
        <v>265</v>
      </c>
      <c r="AL3949" t="str">
        <f>IF(Sudan_News12[[#This Row],[relevancy_classification_english]]="Relevant","مناسب",IF(Sudan_News12[[#This Row],[relevancy_classification_english]]="Relevant","عَرَضِيّ",""))</f>
        <v/>
      </c>
      <c r="AN3949" t="str">
        <f>IF(Sudan_News12[[#This Row],[sentiment_analysis_english]]="Negative","سلبي",IF(Sudan_News12[[#This Row],[sentiment_analysis_english]]="Neutral","حيادي",IF(Sudan_News12[[#This Row],[sentiment_analysis_english]]="Positive","إيجابي","")))</f>
        <v/>
      </c>
      <c r="AO3949" t="e">
        <f>INDEX(TextClassificationList[],MATCH(Sudan_News12[[#This Row],[text_classification_arabic]],TextClassificationList[text_classification_arabic],0),1)</f>
        <v>#N/A</v>
      </c>
      <c r="AQ3949" t="e">
        <f>INDEX(TextClassificationList[],MATCH(Sudan_News12[[#This Row],[text_classification_arabic2]],TextClassificationList[text_classification_arabic],0),1)</f>
        <v>#N/A</v>
      </c>
      <c r="AS3949" t="e">
        <f>INDEX(TextClassificationList[],MATCH(Sudan_News12[[#This Row],[text_classification_arabic3]],TextClassificationList[text_classification_arabic],0),1)</f>
        <v>#N/A</v>
      </c>
      <c r="AU3949" t="e">
        <f>INDEX(TextClassificationList[],MATCH(Sudan_News12[[#This Row],[text_classification_arabic4]],TextClassificationList[text_classification_arabic],0),1)</f>
        <v>#N/A</v>
      </c>
      <c r="AW3949" t="e">
        <f>INDEX(TextClassificationList[],MATCH(Sudan_News12[[#This Row],[text_classification_arabic5]],TextClassificationList[text_classification_arabic],0),1)</f>
        <v>#N/A</v>
      </c>
    </row>
    <row r="3950" spans="1:49" x14ac:dyDescent="0.2">
      <c r="A3950">
        <v>1.1957014032992748E+18</v>
      </c>
      <c r="B3950">
        <v>1.1957014032992748E+18</v>
      </c>
      <c r="C3950" t="s">
        <v>15142</v>
      </c>
      <c r="D3950" s="1">
        <v>43785</v>
      </c>
      <c r="E3950" s="2">
        <v>0.66208333333333336</v>
      </c>
      <c r="F3950">
        <v>200</v>
      </c>
      <c r="G3950">
        <v>1889611729</v>
      </c>
      <c r="H3950" t="s">
        <v>354</v>
      </c>
      <c r="I3950" t="s">
        <v>355</v>
      </c>
      <c r="J3950" t="s">
        <v>265</v>
      </c>
      <c r="K3950" t="s">
        <v>15143</v>
      </c>
      <c r="L3950" t="s">
        <v>266</v>
      </c>
      <c r="M3950" t="s">
        <v>267</v>
      </c>
      <c r="N3950" t="s">
        <v>267</v>
      </c>
      <c r="O3950" t="s">
        <v>15144</v>
      </c>
      <c r="P3950">
        <v>0</v>
      </c>
      <c r="Q3950">
        <v>0</v>
      </c>
      <c r="R3950">
        <v>0</v>
      </c>
      <c r="S3950" t="s">
        <v>15145</v>
      </c>
      <c r="T3950" t="s">
        <v>267</v>
      </c>
      <c r="U3950" t="s">
        <v>15146</v>
      </c>
      <c r="V3950" t="b">
        <v>0</v>
      </c>
      <c r="W3950" t="s">
        <v>265</v>
      </c>
      <c r="X3950">
        <v>1</v>
      </c>
      <c r="Y3950" t="s">
        <v>15147</v>
      </c>
      <c r="Z3950" t="s">
        <v>265</v>
      </c>
      <c r="AA3950" t="s">
        <v>265</v>
      </c>
      <c r="AB3950" t="s">
        <v>265</v>
      </c>
      <c r="AC3950" t="s">
        <v>265</v>
      </c>
      <c r="AD3950" t="s">
        <v>265</v>
      </c>
      <c r="AE3950" t="s">
        <v>265</v>
      </c>
      <c r="AF3950" t="s">
        <v>267</v>
      </c>
      <c r="AG3950" t="s">
        <v>265</v>
      </c>
      <c r="AH3950" t="s">
        <v>265</v>
      </c>
      <c r="AI3950" t="s">
        <v>265</v>
      </c>
      <c r="AJ3950" t="s">
        <v>265</v>
      </c>
      <c r="AL3950" t="str">
        <f>IF(Sudan_News12[[#This Row],[relevancy_classification_english]]="Relevant","مناسب",IF(Sudan_News12[[#This Row],[relevancy_classification_english]]="Relevant","عَرَضِيّ",""))</f>
        <v/>
      </c>
      <c r="AN3950" t="str">
        <f>IF(Sudan_News12[[#This Row],[sentiment_analysis_english]]="Negative","سلبي",IF(Sudan_News12[[#This Row],[sentiment_analysis_english]]="Neutral","حيادي",IF(Sudan_News12[[#This Row],[sentiment_analysis_english]]="Positive","إيجابي","")))</f>
        <v/>
      </c>
      <c r="AO3950" t="e">
        <f>INDEX(TextClassificationList[],MATCH(Sudan_News12[[#This Row],[text_classification_arabic]],TextClassificationList[text_classification_arabic],0),1)</f>
        <v>#N/A</v>
      </c>
      <c r="AQ3950" t="e">
        <f>INDEX(TextClassificationList[],MATCH(Sudan_News12[[#This Row],[text_classification_arabic2]],TextClassificationList[text_classification_arabic],0),1)</f>
        <v>#N/A</v>
      </c>
      <c r="AS3950" t="e">
        <f>INDEX(TextClassificationList[],MATCH(Sudan_News12[[#This Row],[text_classification_arabic3]],TextClassificationList[text_classification_arabic],0),1)</f>
        <v>#N/A</v>
      </c>
      <c r="AU3950" t="e">
        <f>INDEX(TextClassificationList[],MATCH(Sudan_News12[[#This Row],[text_classification_arabic4]],TextClassificationList[text_classification_arabic],0),1)</f>
        <v>#N/A</v>
      </c>
      <c r="AW3950" t="e">
        <f>INDEX(TextClassificationList[],MATCH(Sudan_News12[[#This Row],[text_classification_arabic5]],TextClassificationList[text_classification_arabic],0),1)</f>
        <v>#N/A</v>
      </c>
    </row>
    <row r="3951" spans="1:49" x14ac:dyDescent="0.2">
      <c r="A3951">
        <v>1.1956169583954207E+18</v>
      </c>
      <c r="B3951">
        <v>1.1956169583954207E+18</v>
      </c>
      <c r="C3951" t="s">
        <v>15148</v>
      </c>
      <c r="D3951" s="1">
        <v>43785</v>
      </c>
      <c r="E3951" s="2">
        <v>0.42906250000000001</v>
      </c>
      <c r="F3951">
        <v>200</v>
      </c>
      <c r="G3951">
        <v>1889611729</v>
      </c>
      <c r="H3951" t="s">
        <v>354</v>
      </c>
      <c r="I3951" t="s">
        <v>355</v>
      </c>
      <c r="J3951" t="s">
        <v>265</v>
      </c>
      <c r="K3951" t="s">
        <v>15149</v>
      </c>
      <c r="L3951" t="s">
        <v>266</v>
      </c>
      <c r="M3951" t="s">
        <v>267</v>
      </c>
      <c r="N3951" t="s">
        <v>267</v>
      </c>
      <c r="O3951" t="s">
        <v>15150</v>
      </c>
      <c r="P3951">
        <v>0</v>
      </c>
      <c r="Q3951">
        <v>0</v>
      </c>
      <c r="R3951">
        <v>0</v>
      </c>
      <c r="S3951" t="s">
        <v>282</v>
      </c>
      <c r="T3951" t="s">
        <v>267</v>
      </c>
      <c r="U3951" t="s">
        <v>15151</v>
      </c>
      <c r="V3951" t="b">
        <v>0</v>
      </c>
      <c r="W3951" t="s">
        <v>265</v>
      </c>
      <c r="X3951">
        <v>1</v>
      </c>
      <c r="Y3951" t="s">
        <v>15152</v>
      </c>
      <c r="Z3951" t="s">
        <v>265</v>
      </c>
      <c r="AA3951" t="s">
        <v>265</v>
      </c>
      <c r="AB3951" t="s">
        <v>265</v>
      </c>
      <c r="AC3951" t="s">
        <v>265</v>
      </c>
      <c r="AD3951" t="s">
        <v>265</v>
      </c>
      <c r="AE3951" t="s">
        <v>265</v>
      </c>
      <c r="AF3951" t="s">
        <v>267</v>
      </c>
      <c r="AG3951" t="s">
        <v>265</v>
      </c>
      <c r="AH3951" t="s">
        <v>265</v>
      </c>
      <c r="AI3951" t="s">
        <v>265</v>
      </c>
      <c r="AJ3951" t="s">
        <v>265</v>
      </c>
      <c r="AL3951" t="str">
        <f>IF(Sudan_News12[[#This Row],[relevancy_classification_english]]="Relevant","مناسب",IF(Sudan_News12[[#This Row],[relevancy_classification_english]]="Relevant","عَرَضِيّ",""))</f>
        <v/>
      </c>
      <c r="AN3951" t="str">
        <f>IF(Sudan_News12[[#This Row],[sentiment_analysis_english]]="Negative","سلبي",IF(Sudan_News12[[#This Row],[sentiment_analysis_english]]="Neutral","حيادي",IF(Sudan_News12[[#This Row],[sentiment_analysis_english]]="Positive","إيجابي","")))</f>
        <v/>
      </c>
      <c r="AO3951" t="e">
        <f>INDEX(TextClassificationList[],MATCH(Sudan_News12[[#This Row],[text_classification_arabic]],TextClassificationList[text_classification_arabic],0),1)</f>
        <v>#N/A</v>
      </c>
      <c r="AQ3951" t="e">
        <f>INDEX(TextClassificationList[],MATCH(Sudan_News12[[#This Row],[text_classification_arabic2]],TextClassificationList[text_classification_arabic],0),1)</f>
        <v>#N/A</v>
      </c>
      <c r="AS3951" t="e">
        <f>INDEX(TextClassificationList[],MATCH(Sudan_News12[[#This Row],[text_classification_arabic3]],TextClassificationList[text_classification_arabic],0),1)</f>
        <v>#N/A</v>
      </c>
      <c r="AU3951" t="e">
        <f>INDEX(TextClassificationList[],MATCH(Sudan_News12[[#This Row],[text_classification_arabic4]],TextClassificationList[text_classification_arabic],0),1)</f>
        <v>#N/A</v>
      </c>
      <c r="AW3951" t="e">
        <f>INDEX(TextClassificationList[],MATCH(Sudan_News12[[#This Row],[text_classification_arabic5]],TextClassificationList[text_classification_arabic],0),1)</f>
        <v>#N/A</v>
      </c>
    </row>
    <row r="3952" spans="1:49" x14ac:dyDescent="0.2">
      <c r="A3952">
        <v>1.1954602029229588E+18</v>
      </c>
      <c r="B3952">
        <v>1.1954396929441546E+18</v>
      </c>
      <c r="C3952" t="s">
        <v>15153</v>
      </c>
      <c r="D3952" s="1">
        <v>43784</v>
      </c>
      <c r="E3952" s="2">
        <v>0.99649305555555556</v>
      </c>
      <c r="F3952">
        <v>200</v>
      </c>
      <c r="G3952">
        <v>1889611729</v>
      </c>
      <c r="H3952" t="s">
        <v>354</v>
      </c>
      <c r="I3952" t="s">
        <v>355</v>
      </c>
      <c r="J3952" t="s">
        <v>265</v>
      </c>
      <c r="K3952" t="s">
        <v>15154</v>
      </c>
      <c r="L3952" t="s">
        <v>266</v>
      </c>
      <c r="M3952" t="s">
        <v>267</v>
      </c>
      <c r="N3952" t="s">
        <v>267</v>
      </c>
      <c r="O3952" t="s">
        <v>267</v>
      </c>
      <c r="P3952">
        <v>0</v>
      </c>
      <c r="Q3952">
        <v>0</v>
      </c>
      <c r="R3952">
        <v>0</v>
      </c>
      <c r="S3952" t="s">
        <v>267</v>
      </c>
      <c r="T3952" t="s">
        <v>267</v>
      </c>
      <c r="U3952" t="s">
        <v>15155</v>
      </c>
      <c r="V3952" t="b">
        <v>0</v>
      </c>
      <c r="W3952" t="s">
        <v>265</v>
      </c>
      <c r="X3952">
        <v>0</v>
      </c>
      <c r="Y3952" t="s">
        <v>265</v>
      </c>
      <c r="Z3952" t="s">
        <v>265</v>
      </c>
      <c r="AA3952" t="s">
        <v>265</v>
      </c>
      <c r="AB3952" t="s">
        <v>265</v>
      </c>
      <c r="AC3952" t="s">
        <v>265</v>
      </c>
      <c r="AD3952" t="s">
        <v>265</v>
      </c>
      <c r="AE3952" t="s">
        <v>265</v>
      </c>
      <c r="AF3952" t="s">
        <v>15156</v>
      </c>
      <c r="AG3952" t="s">
        <v>265</v>
      </c>
      <c r="AH3952" t="s">
        <v>265</v>
      </c>
      <c r="AI3952" t="s">
        <v>265</v>
      </c>
      <c r="AJ3952" t="s">
        <v>265</v>
      </c>
      <c r="AL3952" t="str">
        <f>IF(Sudan_News12[[#This Row],[relevancy_classification_english]]="Relevant","مناسب",IF(Sudan_News12[[#This Row],[relevancy_classification_english]]="Relevant","عَرَضِيّ",""))</f>
        <v/>
      </c>
      <c r="AN3952" t="str">
        <f>IF(Sudan_News12[[#This Row],[sentiment_analysis_english]]="Negative","سلبي",IF(Sudan_News12[[#This Row],[sentiment_analysis_english]]="Neutral","حيادي",IF(Sudan_News12[[#This Row],[sentiment_analysis_english]]="Positive","إيجابي","")))</f>
        <v/>
      </c>
      <c r="AO3952" t="e">
        <f>INDEX(TextClassificationList[],MATCH(Sudan_News12[[#This Row],[text_classification_arabic]],TextClassificationList[text_classification_arabic],0),1)</f>
        <v>#N/A</v>
      </c>
      <c r="AQ3952" t="e">
        <f>INDEX(TextClassificationList[],MATCH(Sudan_News12[[#This Row],[text_classification_arabic2]],TextClassificationList[text_classification_arabic],0),1)</f>
        <v>#N/A</v>
      </c>
      <c r="AS3952" t="e">
        <f>INDEX(TextClassificationList[],MATCH(Sudan_News12[[#This Row],[text_classification_arabic3]],TextClassificationList[text_classification_arabic],0),1)</f>
        <v>#N/A</v>
      </c>
      <c r="AU3952" t="e">
        <f>INDEX(TextClassificationList[],MATCH(Sudan_News12[[#This Row],[text_classification_arabic4]],TextClassificationList[text_classification_arabic],0),1)</f>
        <v>#N/A</v>
      </c>
      <c r="AW3952" t="e">
        <f>INDEX(TextClassificationList[],MATCH(Sudan_News12[[#This Row],[text_classification_arabic5]],TextClassificationList[text_classification_arabic],0),1)</f>
        <v>#N/A</v>
      </c>
    </row>
    <row r="3953" spans="1:49" x14ac:dyDescent="0.2">
      <c r="A3953">
        <v>1.1950111563620393E+18</v>
      </c>
      <c r="B3953">
        <v>1.1949692760352932E+18</v>
      </c>
      <c r="C3953" t="s">
        <v>15157</v>
      </c>
      <c r="D3953" s="1">
        <v>43783</v>
      </c>
      <c r="E3953" s="2">
        <v>0.75736111111111115</v>
      </c>
      <c r="F3953">
        <v>200</v>
      </c>
      <c r="G3953">
        <v>1889611729</v>
      </c>
      <c r="H3953" t="s">
        <v>354</v>
      </c>
      <c r="I3953" t="s">
        <v>355</v>
      </c>
      <c r="J3953" t="s">
        <v>265</v>
      </c>
      <c r="K3953" t="s">
        <v>15158</v>
      </c>
      <c r="L3953" t="s">
        <v>266</v>
      </c>
      <c r="M3953" t="s">
        <v>267</v>
      </c>
      <c r="N3953" t="s">
        <v>267</v>
      </c>
      <c r="O3953" t="s">
        <v>267</v>
      </c>
      <c r="P3953">
        <v>0</v>
      </c>
      <c r="Q3953">
        <v>0</v>
      </c>
      <c r="R3953">
        <v>0</v>
      </c>
      <c r="S3953" t="s">
        <v>267</v>
      </c>
      <c r="T3953" t="s">
        <v>267</v>
      </c>
      <c r="U3953" t="s">
        <v>15159</v>
      </c>
      <c r="V3953" t="b">
        <v>0</v>
      </c>
      <c r="W3953" t="s">
        <v>265</v>
      </c>
      <c r="X3953">
        <v>0</v>
      </c>
      <c r="Y3953" t="s">
        <v>265</v>
      </c>
      <c r="Z3953" t="s">
        <v>265</v>
      </c>
      <c r="AA3953" t="s">
        <v>265</v>
      </c>
      <c r="AB3953" t="s">
        <v>265</v>
      </c>
      <c r="AC3953" t="s">
        <v>265</v>
      </c>
      <c r="AD3953" t="s">
        <v>265</v>
      </c>
      <c r="AE3953" t="s">
        <v>265</v>
      </c>
      <c r="AF3953" t="s">
        <v>267</v>
      </c>
      <c r="AG3953" t="s">
        <v>265</v>
      </c>
      <c r="AH3953" t="s">
        <v>265</v>
      </c>
      <c r="AI3953" t="s">
        <v>265</v>
      </c>
      <c r="AJ3953" t="s">
        <v>265</v>
      </c>
      <c r="AL3953" t="str">
        <f>IF(Sudan_News12[[#This Row],[relevancy_classification_english]]="Relevant","مناسب",IF(Sudan_News12[[#This Row],[relevancy_classification_english]]="Relevant","عَرَضِيّ",""))</f>
        <v/>
      </c>
      <c r="AN3953" t="str">
        <f>IF(Sudan_News12[[#This Row],[sentiment_analysis_english]]="Negative","سلبي",IF(Sudan_News12[[#This Row],[sentiment_analysis_english]]="Neutral","حيادي",IF(Sudan_News12[[#This Row],[sentiment_analysis_english]]="Positive","إيجابي","")))</f>
        <v/>
      </c>
      <c r="AO3953" t="e">
        <f>INDEX(TextClassificationList[],MATCH(Sudan_News12[[#This Row],[text_classification_arabic]],TextClassificationList[text_classification_arabic],0),1)</f>
        <v>#N/A</v>
      </c>
      <c r="AQ3953" t="e">
        <f>INDEX(TextClassificationList[],MATCH(Sudan_News12[[#This Row],[text_classification_arabic2]],TextClassificationList[text_classification_arabic],0),1)</f>
        <v>#N/A</v>
      </c>
      <c r="AS3953" t="e">
        <f>INDEX(TextClassificationList[],MATCH(Sudan_News12[[#This Row],[text_classification_arabic3]],TextClassificationList[text_classification_arabic],0),1)</f>
        <v>#N/A</v>
      </c>
      <c r="AU3953" t="e">
        <f>INDEX(TextClassificationList[],MATCH(Sudan_News12[[#This Row],[text_classification_arabic4]],TextClassificationList[text_classification_arabic],0),1)</f>
        <v>#N/A</v>
      </c>
      <c r="AW3953" t="e">
        <f>INDEX(TextClassificationList[],MATCH(Sudan_News12[[#This Row],[text_classification_arabic5]],TextClassificationList[text_classification_arabic],0),1)</f>
        <v>#N/A</v>
      </c>
    </row>
    <row r="3954" spans="1:49" x14ac:dyDescent="0.2">
      <c r="A3954">
        <v>1.1950061368288092E+18</v>
      </c>
      <c r="B3954">
        <v>1.1950061368288092E+18</v>
      </c>
      <c r="C3954" t="s">
        <v>15160</v>
      </c>
      <c r="D3954" s="1">
        <v>43783</v>
      </c>
      <c r="E3954" s="2">
        <v>0.74350694444444443</v>
      </c>
      <c r="F3954">
        <v>200</v>
      </c>
      <c r="G3954">
        <v>1889611729</v>
      </c>
      <c r="H3954" t="s">
        <v>354</v>
      </c>
      <c r="I3954" t="s">
        <v>355</v>
      </c>
      <c r="J3954" t="s">
        <v>265</v>
      </c>
      <c r="K3954" t="s">
        <v>15161</v>
      </c>
      <c r="L3954" t="s">
        <v>266</v>
      </c>
      <c r="M3954" t="s">
        <v>267</v>
      </c>
      <c r="N3954" t="s">
        <v>267</v>
      </c>
      <c r="O3954" t="s">
        <v>15162</v>
      </c>
      <c r="P3954">
        <v>0</v>
      </c>
      <c r="Q3954">
        <v>0</v>
      </c>
      <c r="R3954">
        <v>0</v>
      </c>
      <c r="S3954" t="s">
        <v>5208</v>
      </c>
      <c r="T3954" t="s">
        <v>267</v>
      </c>
      <c r="U3954" t="s">
        <v>15163</v>
      </c>
      <c r="V3954" t="b">
        <v>0</v>
      </c>
      <c r="W3954" t="s">
        <v>265</v>
      </c>
      <c r="X3954">
        <v>1</v>
      </c>
      <c r="Y3954" t="s">
        <v>15164</v>
      </c>
      <c r="Z3954" t="s">
        <v>265</v>
      </c>
      <c r="AA3954" t="s">
        <v>265</v>
      </c>
      <c r="AB3954" t="s">
        <v>265</v>
      </c>
      <c r="AC3954" t="s">
        <v>265</v>
      </c>
      <c r="AD3954" t="s">
        <v>265</v>
      </c>
      <c r="AE3954" t="s">
        <v>265</v>
      </c>
      <c r="AF3954" t="s">
        <v>267</v>
      </c>
      <c r="AG3954" t="s">
        <v>265</v>
      </c>
      <c r="AH3954" t="s">
        <v>265</v>
      </c>
      <c r="AI3954" t="s">
        <v>265</v>
      </c>
      <c r="AJ3954" t="s">
        <v>265</v>
      </c>
      <c r="AL3954" t="str">
        <f>IF(Sudan_News12[[#This Row],[relevancy_classification_english]]="Relevant","مناسب",IF(Sudan_News12[[#This Row],[relevancy_classification_english]]="Relevant","عَرَضِيّ",""))</f>
        <v/>
      </c>
      <c r="AN3954" t="str">
        <f>IF(Sudan_News12[[#This Row],[sentiment_analysis_english]]="Negative","سلبي",IF(Sudan_News12[[#This Row],[sentiment_analysis_english]]="Neutral","حيادي",IF(Sudan_News12[[#This Row],[sentiment_analysis_english]]="Positive","إيجابي","")))</f>
        <v/>
      </c>
      <c r="AO3954" t="e">
        <f>INDEX(TextClassificationList[],MATCH(Sudan_News12[[#This Row],[text_classification_arabic]],TextClassificationList[text_classification_arabic],0),1)</f>
        <v>#N/A</v>
      </c>
      <c r="AQ3954" t="e">
        <f>INDEX(TextClassificationList[],MATCH(Sudan_News12[[#This Row],[text_classification_arabic2]],TextClassificationList[text_classification_arabic],0),1)</f>
        <v>#N/A</v>
      </c>
      <c r="AS3954" t="e">
        <f>INDEX(TextClassificationList[],MATCH(Sudan_News12[[#This Row],[text_classification_arabic3]],TextClassificationList[text_classification_arabic],0),1)</f>
        <v>#N/A</v>
      </c>
      <c r="AU3954" t="e">
        <f>INDEX(TextClassificationList[],MATCH(Sudan_News12[[#This Row],[text_classification_arabic4]],TextClassificationList[text_classification_arabic],0),1)</f>
        <v>#N/A</v>
      </c>
      <c r="AW3954" t="e">
        <f>INDEX(TextClassificationList[],MATCH(Sudan_News12[[#This Row],[text_classification_arabic5]],TextClassificationList[text_classification_arabic],0),1)</f>
        <v>#N/A</v>
      </c>
    </row>
    <row r="3955" spans="1:49" x14ac:dyDescent="0.2">
      <c r="A3955">
        <v>1.1949972170457334E+18</v>
      </c>
      <c r="B3955">
        <v>1.1949274614416507E+18</v>
      </c>
      <c r="C3955" t="s">
        <v>15165</v>
      </c>
      <c r="D3955" s="1">
        <v>43783</v>
      </c>
      <c r="E3955" s="2">
        <v>0.71890046296296295</v>
      </c>
      <c r="F3955">
        <v>200</v>
      </c>
      <c r="G3955">
        <v>1889611729</v>
      </c>
      <c r="H3955" t="s">
        <v>354</v>
      </c>
      <c r="I3955" t="s">
        <v>355</v>
      </c>
      <c r="J3955" t="s">
        <v>265</v>
      </c>
      <c r="K3955" t="s">
        <v>15166</v>
      </c>
      <c r="L3955" t="s">
        <v>266</v>
      </c>
      <c r="M3955" t="s">
        <v>267</v>
      </c>
      <c r="N3955" t="s">
        <v>267</v>
      </c>
      <c r="O3955" t="s">
        <v>267</v>
      </c>
      <c r="P3955">
        <v>0</v>
      </c>
      <c r="Q3955">
        <v>0</v>
      </c>
      <c r="R3955">
        <v>0</v>
      </c>
      <c r="S3955" t="s">
        <v>267</v>
      </c>
      <c r="T3955" t="s">
        <v>267</v>
      </c>
      <c r="U3955" t="s">
        <v>15167</v>
      </c>
      <c r="V3955" t="b">
        <v>0</v>
      </c>
      <c r="W3955" t="s">
        <v>265</v>
      </c>
      <c r="X3955">
        <v>0</v>
      </c>
      <c r="Y3955" t="s">
        <v>265</v>
      </c>
      <c r="Z3955" t="s">
        <v>265</v>
      </c>
      <c r="AA3955" t="s">
        <v>265</v>
      </c>
      <c r="AB3955" t="s">
        <v>265</v>
      </c>
      <c r="AC3955" t="s">
        <v>265</v>
      </c>
      <c r="AD3955" t="s">
        <v>265</v>
      </c>
      <c r="AE3955" t="s">
        <v>265</v>
      </c>
      <c r="AF3955" t="s">
        <v>267</v>
      </c>
      <c r="AG3955" t="s">
        <v>265</v>
      </c>
      <c r="AH3955" t="s">
        <v>265</v>
      </c>
      <c r="AI3955" t="s">
        <v>265</v>
      </c>
      <c r="AJ3955" t="s">
        <v>265</v>
      </c>
      <c r="AL3955" t="str">
        <f>IF(Sudan_News12[[#This Row],[relevancy_classification_english]]="Relevant","مناسب",IF(Sudan_News12[[#This Row],[relevancy_classification_english]]="Relevant","عَرَضِيّ",""))</f>
        <v/>
      </c>
      <c r="AN3955" t="str">
        <f>IF(Sudan_News12[[#This Row],[sentiment_analysis_english]]="Negative","سلبي",IF(Sudan_News12[[#This Row],[sentiment_analysis_english]]="Neutral","حيادي",IF(Sudan_News12[[#This Row],[sentiment_analysis_english]]="Positive","إيجابي","")))</f>
        <v/>
      </c>
      <c r="AO3955" t="e">
        <f>INDEX(TextClassificationList[],MATCH(Sudan_News12[[#This Row],[text_classification_arabic]],TextClassificationList[text_classification_arabic],0),1)</f>
        <v>#N/A</v>
      </c>
      <c r="AQ3955" t="e">
        <f>INDEX(TextClassificationList[],MATCH(Sudan_News12[[#This Row],[text_classification_arabic2]],TextClassificationList[text_classification_arabic],0),1)</f>
        <v>#N/A</v>
      </c>
      <c r="AS3955" t="e">
        <f>INDEX(TextClassificationList[],MATCH(Sudan_News12[[#This Row],[text_classification_arabic3]],TextClassificationList[text_classification_arabic],0),1)</f>
        <v>#N/A</v>
      </c>
      <c r="AU3955" t="e">
        <f>INDEX(TextClassificationList[],MATCH(Sudan_News12[[#This Row],[text_classification_arabic4]],TextClassificationList[text_classification_arabic],0),1)</f>
        <v>#N/A</v>
      </c>
      <c r="AW3955" t="e">
        <f>INDEX(TextClassificationList[],MATCH(Sudan_News12[[#This Row],[text_classification_arabic5]],TextClassificationList[text_classification_arabic],0),1)</f>
        <v>#N/A</v>
      </c>
    </row>
    <row r="3956" spans="1:49" x14ac:dyDescent="0.2">
      <c r="A3956">
        <v>1.1946907531984814E+18</v>
      </c>
      <c r="B3956">
        <v>1.1945426944350331E+18</v>
      </c>
      <c r="C3956" t="s">
        <v>15168</v>
      </c>
      <c r="D3956" s="1">
        <v>43782</v>
      </c>
      <c r="E3956" s="2">
        <v>0.87321759259259257</v>
      </c>
      <c r="F3956">
        <v>200</v>
      </c>
      <c r="G3956">
        <v>1889611729</v>
      </c>
      <c r="H3956" t="s">
        <v>354</v>
      </c>
      <c r="I3956" t="s">
        <v>355</v>
      </c>
      <c r="J3956" t="s">
        <v>265</v>
      </c>
      <c r="K3956" t="s">
        <v>15169</v>
      </c>
      <c r="L3956" t="s">
        <v>266</v>
      </c>
      <c r="M3956" t="s">
        <v>267</v>
      </c>
      <c r="N3956" t="s">
        <v>267</v>
      </c>
      <c r="O3956" t="s">
        <v>267</v>
      </c>
      <c r="P3956">
        <v>0</v>
      </c>
      <c r="Q3956">
        <v>0</v>
      </c>
      <c r="R3956">
        <v>0</v>
      </c>
      <c r="S3956" t="s">
        <v>267</v>
      </c>
      <c r="T3956" t="s">
        <v>267</v>
      </c>
      <c r="U3956" t="s">
        <v>15170</v>
      </c>
      <c r="V3956" t="b">
        <v>0</v>
      </c>
      <c r="W3956" t="s">
        <v>265</v>
      </c>
      <c r="X3956">
        <v>0</v>
      </c>
      <c r="Y3956" t="s">
        <v>265</v>
      </c>
      <c r="Z3956" t="s">
        <v>265</v>
      </c>
      <c r="AA3956" t="s">
        <v>265</v>
      </c>
      <c r="AB3956" t="s">
        <v>265</v>
      </c>
      <c r="AC3956" t="s">
        <v>265</v>
      </c>
      <c r="AD3956" t="s">
        <v>265</v>
      </c>
      <c r="AE3956" t="s">
        <v>265</v>
      </c>
      <c r="AF3956" t="s">
        <v>15171</v>
      </c>
      <c r="AG3956" t="s">
        <v>265</v>
      </c>
      <c r="AH3956" t="s">
        <v>265</v>
      </c>
      <c r="AI3956" t="s">
        <v>265</v>
      </c>
      <c r="AJ3956" t="s">
        <v>265</v>
      </c>
      <c r="AL3956" t="str">
        <f>IF(Sudan_News12[[#This Row],[relevancy_classification_english]]="Relevant","مناسب",IF(Sudan_News12[[#This Row],[relevancy_classification_english]]="Relevant","عَرَضِيّ",""))</f>
        <v/>
      </c>
      <c r="AN3956" t="str">
        <f>IF(Sudan_News12[[#This Row],[sentiment_analysis_english]]="Negative","سلبي",IF(Sudan_News12[[#This Row],[sentiment_analysis_english]]="Neutral","حيادي",IF(Sudan_News12[[#This Row],[sentiment_analysis_english]]="Positive","إيجابي","")))</f>
        <v/>
      </c>
      <c r="AO3956" t="e">
        <f>INDEX(TextClassificationList[],MATCH(Sudan_News12[[#This Row],[text_classification_arabic]],TextClassificationList[text_classification_arabic],0),1)</f>
        <v>#N/A</v>
      </c>
      <c r="AQ3956" t="e">
        <f>INDEX(TextClassificationList[],MATCH(Sudan_News12[[#This Row],[text_classification_arabic2]],TextClassificationList[text_classification_arabic],0),1)</f>
        <v>#N/A</v>
      </c>
      <c r="AS3956" t="e">
        <f>INDEX(TextClassificationList[],MATCH(Sudan_News12[[#This Row],[text_classification_arabic3]],TextClassificationList[text_classification_arabic],0),1)</f>
        <v>#N/A</v>
      </c>
      <c r="AU3956" t="e">
        <f>INDEX(TextClassificationList[],MATCH(Sudan_News12[[#This Row],[text_classification_arabic4]],TextClassificationList[text_classification_arabic],0),1)</f>
        <v>#N/A</v>
      </c>
      <c r="AW3956" t="e">
        <f>INDEX(TextClassificationList[],MATCH(Sudan_News12[[#This Row],[text_classification_arabic5]],TextClassificationList[text_classification_arabic],0),1)</f>
        <v>#N/A</v>
      </c>
    </row>
    <row r="3957" spans="1:49" x14ac:dyDescent="0.2">
      <c r="A3957">
        <v>1.194622689186476E+18</v>
      </c>
      <c r="B3957">
        <v>1.194622689186476E+18</v>
      </c>
      <c r="C3957" t="s">
        <v>15172</v>
      </c>
      <c r="D3957" s="1">
        <v>43782</v>
      </c>
      <c r="E3957" s="2">
        <v>0.68539351851851849</v>
      </c>
      <c r="F3957">
        <v>200</v>
      </c>
      <c r="G3957">
        <v>1889611729</v>
      </c>
      <c r="H3957" t="s">
        <v>354</v>
      </c>
      <c r="I3957" t="s">
        <v>355</v>
      </c>
      <c r="J3957" t="s">
        <v>265</v>
      </c>
      <c r="K3957" t="s">
        <v>15173</v>
      </c>
      <c r="L3957" t="s">
        <v>266</v>
      </c>
      <c r="M3957" t="s">
        <v>267</v>
      </c>
      <c r="N3957" t="s">
        <v>267</v>
      </c>
      <c r="O3957" t="s">
        <v>267</v>
      </c>
      <c r="P3957">
        <v>0</v>
      </c>
      <c r="Q3957">
        <v>0</v>
      </c>
      <c r="R3957">
        <v>0</v>
      </c>
      <c r="S3957" t="s">
        <v>282</v>
      </c>
      <c r="T3957" t="s">
        <v>267</v>
      </c>
      <c r="U3957" t="s">
        <v>15174</v>
      </c>
      <c r="V3957" t="b">
        <v>0</v>
      </c>
      <c r="W3957" t="s">
        <v>265</v>
      </c>
      <c r="X3957">
        <v>0</v>
      </c>
      <c r="Y3957" t="s">
        <v>265</v>
      </c>
      <c r="Z3957" t="s">
        <v>265</v>
      </c>
      <c r="AA3957" t="s">
        <v>265</v>
      </c>
      <c r="AB3957" t="s">
        <v>265</v>
      </c>
      <c r="AC3957" t="s">
        <v>265</v>
      </c>
      <c r="AD3957" t="s">
        <v>265</v>
      </c>
      <c r="AE3957" t="s">
        <v>265</v>
      </c>
      <c r="AF3957" t="s">
        <v>267</v>
      </c>
      <c r="AG3957" t="s">
        <v>265</v>
      </c>
      <c r="AH3957" t="s">
        <v>265</v>
      </c>
      <c r="AI3957" t="s">
        <v>265</v>
      </c>
      <c r="AJ3957" t="s">
        <v>265</v>
      </c>
      <c r="AL3957" t="str">
        <f>IF(Sudan_News12[[#This Row],[relevancy_classification_english]]="Relevant","مناسب",IF(Sudan_News12[[#This Row],[relevancy_classification_english]]="Relevant","عَرَضِيّ",""))</f>
        <v/>
      </c>
      <c r="AN3957" t="str">
        <f>IF(Sudan_News12[[#This Row],[sentiment_analysis_english]]="Negative","سلبي",IF(Sudan_News12[[#This Row],[sentiment_analysis_english]]="Neutral","حيادي",IF(Sudan_News12[[#This Row],[sentiment_analysis_english]]="Positive","إيجابي","")))</f>
        <v/>
      </c>
      <c r="AO3957" t="e">
        <f>INDEX(TextClassificationList[],MATCH(Sudan_News12[[#This Row],[text_classification_arabic]],TextClassificationList[text_classification_arabic],0),1)</f>
        <v>#N/A</v>
      </c>
      <c r="AQ3957" t="e">
        <f>INDEX(TextClassificationList[],MATCH(Sudan_News12[[#This Row],[text_classification_arabic2]],TextClassificationList[text_classification_arabic],0),1)</f>
        <v>#N/A</v>
      </c>
      <c r="AS3957" t="e">
        <f>INDEX(TextClassificationList[],MATCH(Sudan_News12[[#This Row],[text_classification_arabic3]],TextClassificationList[text_classification_arabic],0),1)</f>
        <v>#N/A</v>
      </c>
      <c r="AU3957" t="e">
        <f>INDEX(TextClassificationList[],MATCH(Sudan_News12[[#This Row],[text_classification_arabic4]],TextClassificationList[text_classification_arabic],0),1)</f>
        <v>#N/A</v>
      </c>
      <c r="AW3957" t="e">
        <f>INDEX(TextClassificationList[],MATCH(Sudan_News12[[#This Row],[text_classification_arabic5]],TextClassificationList[text_classification_arabic],0),1)</f>
        <v>#N/A</v>
      </c>
    </row>
    <row r="3958" spans="1:49" x14ac:dyDescent="0.2">
      <c r="A3958">
        <v>1.1945795789641277E+18</v>
      </c>
      <c r="B3958">
        <v>1.1945469326282506E+18</v>
      </c>
      <c r="C3958" t="s">
        <v>15175</v>
      </c>
      <c r="D3958" s="1">
        <v>43782</v>
      </c>
      <c r="E3958" s="2">
        <v>0.56643518518518521</v>
      </c>
      <c r="F3958">
        <v>200</v>
      </c>
      <c r="G3958">
        <v>1889611729</v>
      </c>
      <c r="H3958" t="s">
        <v>354</v>
      </c>
      <c r="I3958" t="s">
        <v>355</v>
      </c>
      <c r="J3958" t="s">
        <v>265</v>
      </c>
      <c r="K3958" t="s">
        <v>15176</v>
      </c>
      <c r="L3958" t="s">
        <v>266</v>
      </c>
      <c r="M3958" t="s">
        <v>267</v>
      </c>
      <c r="N3958" t="s">
        <v>267</v>
      </c>
      <c r="O3958" t="s">
        <v>267</v>
      </c>
      <c r="P3958">
        <v>0</v>
      </c>
      <c r="Q3958">
        <v>0</v>
      </c>
      <c r="R3958">
        <v>1</v>
      </c>
      <c r="S3958" t="s">
        <v>267</v>
      </c>
      <c r="T3958" t="s">
        <v>267</v>
      </c>
      <c r="U3958" t="s">
        <v>15177</v>
      </c>
      <c r="V3958" t="b">
        <v>0</v>
      </c>
      <c r="W3958" t="s">
        <v>265</v>
      </c>
      <c r="X3958">
        <v>0</v>
      </c>
      <c r="Y3958" t="s">
        <v>265</v>
      </c>
      <c r="Z3958" t="s">
        <v>265</v>
      </c>
      <c r="AA3958" t="s">
        <v>265</v>
      </c>
      <c r="AB3958" t="s">
        <v>265</v>
      </c>
      <c r="AC3958" t="s">
        <v>265</v>
      </c>
      <c r="AD3958" t="s">
        <v>265</v>
      </c>
      <c r="AE3958" t="s">
        <v>265</v>
      </c>
      <c r="AF3958" t="s">
        <v>267</v>
      </c>
      <c r="AG3958" t="s">
        <v>265</v>
      </c>
      <c r="AH3958" t="s">
        <v>265</v>
      </c>
      <c r="AI3958" t="s">
        <v>265</v>
      </c>
      <c r="AJ3958" t="s">
        <v>265</v>
      </c>
      <c r="AL3958" t="str">
        <f>IF(Sudan_News12[[#This Row],[relevancy_classification_english]]="Relevant","مناسب",IF(Sudan_News12[[#This Row],[relevancy_classification_english]]="Relevant","عَرَضِيّ",""))</f>
        <v/>
      </c>
      <c r="AN3958" t="str">
        <f>IF(Sudan_News12[[#This Row],[sentiment_analysis_english]]="Negative","سلبي",IF(Sudan_News12[[#This Row],[sentiment_analysis_english]]="Neutral","حيادي",IF(Sudan_News12[[#This Row],[sentiment_analysis_english]]="Positive","إيجابي","")))</f>
        <v/>
      </c>
      <c r="AO3958" t="e">
        <f>INDEX(TextClassificationList[],MATCH(Sudan_News12[[#This Row],[text_classification_arabic]],TextClassificationList[text_classification_arabic],0),1)</f>
        <v>#N/A</v>
      </c>
      <c r="AQ3958" t="e">
        <f>INDEX(TextClassificationList[],MATCH(Sudan_News12[[#This Row],[text_classification_arabic2]],TextClassificationList[text_classification_arabic],0),1)</f>
        <v>#N/A</v>
      </c>
      <c r="AS3958" t="e">
        <f>INDEX(TextClassificationList[],MATCH(Sudan_News12[[#This Row],[text_classification_arabic3]],TextClassificationList[text_classification_arabic],0),1)</f>
        <v>#N/A</v>
      </c>
      <c r="AU3958" t="e">
        <f>INDEX(TextClassificationList[],MATCH(Sudan_News12[[#This Row],[text_classification_arabic4]],TextClassificationList[text_classification_arabic],0),1)</f>
        <v>#N/A</v>
      </c>
      <c r="AW3958" t="e">
        <f>INDEX(TextClassificationList[],MATCH(Sudan_News12[[#This Row],[text_classification_arabic5]],TextClassificationList[text_classification_arabic],0),1)</f>
        <v>#N/A</v>
      </c>
    </row>
    <row r="3959" spans="1:49" x14ac:dyDescent="0.2">
      <c r="A3959">
        <v>1.1942897563954954E+18</v>
      </c>
      <c r="B3959">
        <v>1.1942381932117811E+18</v>
      </c>
      <c r="C3959" t="s">
        <v>15178</v>
      </c>
      <c r="D3959" s="1">
        <v>43781</v>
      </c>
      <c r="E3959" s="2">
        <v>0.76667824074074076</v>
      </c>
      <c r="F3959">
        <v>200</v>
      </c>
      <c r="G3959">
        <v>1889611729</v>
      </c>
      <c r="H3959" t="s">
        <v>354</v>
      </c>
      <c r="I3959" t="s">
        <v>355</v>
      </c>
      <c r="J3959" t="s">
        <v>265</v>
      </c>
      <c r="K3959" t="s">
        <v>15179</v>
      </c>
      <c r="L3959" t="s">
        <v>266</v>
      </c>
      <c r="M3959" t="s">
        <v>267</v>
      </c>
      <c r="N3959" t="s">
        <v>267</v>
      </c>
      <c r="O3959" t="s">
        <v>267</v>
      </c>
      <c r="P3959">
        <v>0</v>
      </c>
      <c r="Q3959">
        <v>0</v>
      </c>
      <c r="R3959">
        <v>1</v>
      </c>
      <c r="S3959" t="s">
        <v>267</v>
      </c>
      <c r="T3959" t="s">
        <v>267</v>
      </c>
      <c r="U3959" t="s">
        <v>15180</v>
      </c>
      <c r="V3959" t="b">
        <v>0</v>
      </c>
      <c r="W3959" t="s">
        <v>265</v>
      </c>
      <c r="X3959">
        <v>0</v>
      </c>
      <c r="Y3959" t="s">
        <v>265</v>
      </c>
      <c r="Z3959" t="s">
        <v>265</v>
      </c>
      <c r="AA3959" t="s">
        <v>265</v>
      </c>
      <c r="AB3959" t="s">
        <v>265</v>
      </c>
      <c r="AC3959" t="s">
        <v>265</v>
      </c>
      <c r="AD3959" t="s">
        <v>265</v>
      </c>
      <c r="AE3959" t="s">
        <v>265</v>
      </c>
      <c r="AF3959" t="s">
        <v>267</v>
      </c>
      <c r="AG3959" t="s">
        <v>265</v>
      </c>
      <c r="AH3959" t="s">
        <v>265</v>
      </c>
      <c r="AI3959" t="s">
        <v>265</v>
      </c>
      <c r="AJ3959" t="s">
        <v>265</v>
      </c>
      <c r="AL3959" t="str">
        <f>IF(Sudan_News12[[#This Row],[relevancy_classification_english]]="Relevant","مناسب",IF(Sudan_News12[[#This Row],[relevancy_classification_english]]="Relevant","عَرَضِيّ",""))</f>
        <v/>
      </c>
      <c r="AN3959" t="str">
        <f>IF(Sudan_News12[[#This Row],[sentiment_analysis_english]]="Negative","سلبي",IF(Sudan_News12[[#This Row],[sentiment_analysis_english]]="Neutral","حيادي",IF(Sudan_News12[[#This Row],[sentiment_analysis_english]]="Positive","إيجابي","")))</f>
        <v/>
      </c>
      <c r="AO3959" t="e">
        <f>INDEX(TextClassificationList[],MATCH(Sudan_News12[[#This Row],[text_classification_arabic]],TextClassificationList[text_classification_arabic],0),1)</f>
        <v>#N/A</v>
      </c>
      <c r="AQ3959" t="e">
        <f>INDEX(TextClassificationList[],MATCH(Sudan_News12[[#This Row],[text_classification_arabic2]],TextClassificationList[text_classification_arabic],0),1)</f>
        <v>#N/A</v>
      </c>
      <c r="AS3959" t="e">
        <f>INDEX(TextClassificationList[],MATCH(Sudan_News12[[#This Row],[text_classification_arabic3]],TextClassificationList[text_classification_arabic],0),1)</f>
        <v>#N/A</v>
      </c>
      <c r="AU3959" t="e">
        <f>INDEX(TextClassificationList[],MATCH(Sudan_News12[[#This Row],[text_classification_arabic4]],TextClassificationList[text_classification_arabic],0),1)</f>
        <v>#N/A</v>
      </c>
      <c r="AW3959" t="e">
        <f>INDEX(TextClassificationList[],MATCH(Sudan_News12[[#This Row],[text_classification_arabic5]],TextClassificationList[text_classification_arabic],0),1)</f>
        <v>#N/A</v>
      </c>
    </row>
    <row r="3960" spans="1:49" x14ac:dyDescent="0.2">
      <c r="A3960">
        <v>1.1941838302503608E+18</v>
      </c>
      <c r="B3960">
        <v>1.1941838302503608E+18</v>
      </c>
      <c r="C3960" t="s">
        <v>15181</v>
      </c>
      <c r="D3960" s="1">
        <v>43781</v>
      </c>
      <c r="E3960" s="2">
        <v>0.47437499999999999</v>
      </c>
      <c r="F3960">
        <v>200</v>
      </c>
      <c r="G3960">
        <v>1889611729</v>
      </c>
      <c r="H3960" t="s">
        <v>354</v>
      </c>
      <c r="I3960" t="s">
        <v>355</v>
      </c>
      <c r="J3960" t="s">
        <v>265</v>
      </c>
      <c r="K3960" t="s">
        <v>15182</v>
      </c>
      <c r="L3960" t="s">
        <v>266</v>
      </c>
      <c r="M3960" t="s">
        <v>267</v>
      </c>
      <c r="N3960" t="s">
        <v>267</v>
      </c>
      <c r="O3960" t="s">
        <v>15183</v>
      </c>
      <c r="P3960">
        <v>0</v>
      </c>
      <c r="Q3960">
        <v>1</v>
      </c>
      <c r="R3960">
        <v>2</v>
      </c>
      <c r="S3960" t="s">
        <v>15184</v>
      </c>
      <c r="T3960" t="s">
        <v>267</v>
      </c>
      <c r="U3960" t="s">
        <v>15185</v>
      </c>
      <c r="V3960" t="b">
        <v>0</v>
      </c>
      <c r="W3960" t="s">
        <v>265</v>
      </c>
      <c r="X3960">
        <v>1</v>
      </c>
      <c r="Y3960" t="s">
        <v>15186</v>
      </c>
      <c r="Z3960" t="s">
        <v>265</v>
      </c>
      <c r="AA3960" t="s">
        <v>265</v>
      </c>
      <c r="AB3960" t="s">
        <v>265</v>
      </c>
      <c r="AC3960" t="s">
        <v>265</v>
      </c>
      <c r="AD3960" t="s">
        <v>265</v>
      </c>
      <c r="AE3960" t="s">
        <v>265</v>
      </c>
      <c r="AF3960" t="s">
        <v>267</v>
      </c>
      <c r="AG3960" t="s">
        <v>265</v>
      </c>
      <c r="AH3960" t="s">
        <v>265</v>
      </c>
      <c r="AI3960" t="s">
        <v>265</v>
      </c>
      <c r="AJ3960" t="s">
        <v>265</v>
      </c>
      <c r="AL3960" t="str">
        <f>IF(Sudan_News12[[#This Row],[relevancy_classification_english]]="Relevant","مناسب",IF(Sudan_News12[[#This Row],[relevancy_classification_english]]="Relevant","عَرَضِيّ",""))</f>
        <v/>
      </c>
      <c r="AN3960" t="str">
        <f>IF(Sudan_News12[[#This Row],[sentiment_analysis_english]]="Negative","سلبي",IF(Sudan_News12[[#This Row],[sentiment_analysis_english]]="Neutral","حيادي",IF(Sudan_News12[[#This Row],[sentiment_analysis_english]]="Positive","إيجابي","")))</f>
        <v/>
      </c>
      <c r="AO3960" t="e">
        <f>INDEX(TextClassificationList[],MATCH(Sudan_News12[[#This Row],[text_classification_arabic]],TextClassificationList[text_classification_arabic],0),1)</f>
        <v>#N/A</v>
      </c>
      <c r="AQ3960" t="e">
        <f>INDEX(TextClassificationList[],MATCH(Sudan_News12[[#This Row],[text_classification_arabic2]],TextClassificationList[text_classification_arabic],0),1)</f>
        <v>#N/A</v>
      </c>
      <c r="AS3960" t="e">
        <f>INDEX(TextClassificationList[],MATCH(Sudan_News12[[#This Row],[text_classification_arabic3]],TextClassificationList[text_classification_arabic],0),1)</f>
        <v>#N/A</v>
      </c>
      <c r="AU3960" t="e">
        <f>INDEX(TextClassificationList[],MATCH(Sudan_News12[[#This Row],[text_classification_arabic4]],TextClassificationList[text_classification_arabic],0),1)</f>
        <v>#N/A</v>
      </c>
      <c r="AW3960" t="e">
        <f>INDEX(TextClassificationList[],MATCH(Sudan_News12[[#This Row],[text_classification_arabic5]],TextClassificationList[text_classification_arabic],0),1)</f>
        <v>#N/A</v>
      </c>
    </row>
    <row r="3961" spans="1:49" x14ac:dyDescent="0.2">
      <c r="A3961">
        <v>1.1941540565723791E+18</v>
      </c>
      <c r="B3961">
        <v>1.1941540565723791E+18</v>
      </c>
      <c r="C3961" t="s">
        <v>15187</v>
      </c>
      <c r="D3961" s="1">
        <v>43781</v>
      </c>
      <c r="E3961" s="2">
        <v>0.39222222222222225</v>
      </c>
      <c r="F3961">
        <v>200</v>
      </c>
      <c r="G3961">
        <v>1889611729</v>
      </c>
      <c r="H3961" t="s">
        <v>354</v>
      </c>
      <c r="I3961" t="s">
        <v>355</v>
      </c>
      <c r="J3961" t="s">
        <v>265</v>
      </c>
      <c r="K3961" t="s">
        <v>15188</v>
      </c>
      <c r="L3961" t="s">
        <v>266</v>
      </c>
      <c r="M3961" t="s">
        <v>267</v>
      </c>
      <c r="N3961" t="s">
        <v>267</v>
      </c>
      <c r="O3961" t="s">
        <v>267</v>
      </c>
      <c r="P3961">
        <v>0</v>
      </c>
      <c r="Q3961">
        <v>0</v>
      </c>
      <c r="R3961">
        <v>0</v>
      </c>
      <c r="S3961" t="s">
        <v>267</v>
      </c>
      <c r="T3961" t="s">
        <v>267</v>
      </c>
      <c r="U3961" t="s">
        <v>15189</v>
      </c>
      <c r="V3961" t="b">
        <v>0</v>
      </c>
      <c r="W3961" t="s">
        <v>15190</v>
      </c>
      <c r="X3961">
        <v>0</v>
      </c>
      <c r="Y3961" t="s">
        <v>265</v>
      </c>
      <c r="Z3961" t="s">
        <v>265</v>
      </c>
      <c r="AA3961" t="s">
        <v>265</v>
      </c>
      <c r="AB3961" t="s">
        <v>265</v>
      </c>
      <c r="AC3961" t="s">
        <v>265</v>
      </c>
      <c r="AD3961" t="s">
        <v>265</v>
      </c>
      <c r="AE3961" t="s">
        <v>265</v>
      </c>
      <c r="AF3961" t="s">
        <v>267</v>
      </c>
      <c r="AG3961" t="s">
        <v>265</v>
      </c>
      <c r="AH3961" t="s">
        <v>265</v>
      </c>
      <c r="AI3961" t="s">
        <v>265</v>
      </c>
      <c r="AJ3961" t="s">
        <v>265</v>
      </c>
      <c r="AL3961" t="str">
        <f>IF(Sudan_News12[[#This Row],[relevancy_classification_english]]="Relevant","مناسب",IF(Sudan_News12[[#This Row],[relevancy_classification_english]]="Relevant","عَرَضِيّ",""))</f>
        <v/>
      </c>
      <c r="AN3961" t="str">
        <f>IF(Sudan_News12[[#This Row],[sentiment_analysis_english]]="Negative","سلبي",IF(Sudan_News12[[#This Row],[sentiment_analysis_english]]="Neutral","حيادي",IF(Sudan_News12[[#This Row],[sentiment_analysis_english]]="Positive","إيجابي","")))</f>
        <v/>
      </c>
      <c r="AO3961" t="e">
        <f>INDEX(TextClassificationList[],MATCH(Sudan_News12[[#This Row],[text_classification_arabic]],TextClassificationList[text_classification_arabic],0),1)</f>
        <v>#N/A</v>
      </c>
      <c r="AQ3961" t="e">
        <f>INDEX(TextClassificationList[],MATCH(Sudan_News12[[#This Row],[text_classification_arabic2]],TextClassificationList[text_classification_arabic],0),1)</f>
        <v>#N/A</v>
      </c>
      <c r="AS3961" t="e">
        <f>INDEX(TextClassificationList[],MATCH(Sudan_News12[[#This Row],[text_classification_arabic3]],TextClassificationList[text_classification_arabic],0),1)</f>
        <v>#N/A</v>
      </c>
      <c r="AU3961" t="e">
        <f>INDEX(TextClassificationList[],MATCH(Sudan_News12[[#This Row],[text_classification_arabic4]],TextClassificationList[text_classification_arabic],0),1)</f>
        <v>#N/A</v>
      </c>
      <c r="AW3961" t="e">
        <f>INDEX(TextClassificationList[],MATCH(Sudan_News12[[#This Row],[text_classification_arabic5]],TextClassificationList[text_classification_arabic],0),1)</f>
        <v>#N/A</v>
      </c>
    </row>
    <row r="3962" spans="1:49" x14ac:dyDescent="0.2">
      <c r="A3962">
        <v>1.1941231433857147E+18</v>
      </c>
      <c r="B3962">
        <v>1.1941231433857147E+18</v>
      </c>
      <c r="C3962" t="s">
        <v>15191</v>
      </c>
      <c r="D3962" s="1">
        <v>43781</v>
      </c>
      <c r="E3962" s="2">
        <v>0.30690972222222224</v>
      </c>
      <c r="F3962">
        <v>200</v>
      </c>
      <c r="G3962">
        <v>1889611729</v>
      </c>
      <c r="H3962" t="s">
        <v>354</v>
      </c>
      <c r="I3962" t="s">
        <v>355</v>
      </c>
      <c r="J3962" t="s">
        <v>265</v>
      </c>
      <c r="K3962" t="s">
        <v>15192</v>
      </c>
      <c r="L3962" t="s">
        <v>278</v>
      </c>
      <c r="M3962" t="s">
        <v>267</v>
      </c>
      <c r="N3962" t="s">
        <v>267</v>
      </c>
      <c r="O3962" t="s">
        <v>15193</v>
      </c>
      <c r="P3962">
        <v>1</v>
      </c>
      <c r="Q3962">
        <v>0</v>
      </c>
      <c r="R3962">
        <v>3</v>
      </c>
      <c r="S3962" t="s">
        <v>15194</v>
      </c>
      <c r="T3962" t="s">
        <v>267</v>
      </c>
      <c r="U3962" t="s">
        <v>15195</v>
      </c>
      <c r="V3962" t="b">
        <v>0</v>
      </c>
      <c r="W3962" t="s">
        <v>265</v>
      </c>
      <c r="X3962">
        <v>1</v>
      </c>
      <c r="Y3962" t="s">
        <v>15196</v>
      </c>
      <c r="Z3962" t="s">
        <v>265</v>
      </c>
      <c r="AA3962" t="s">
        <v>265</v>
      </c>
      <c r="AB3962" t="s">
        <v>265</v>
      </c>
      <c r="AC3962" t="s">
        <v>265</v>
      </c>
      <c r="AD3962" t="s">
        <v>265</v>
      </c>
      <c r="AE3962" t="s">
        <v>265</v>
      </c>
      <c r="AF3962" t="s">
        <v>267</v>
      </c>
      <c r="AG3962" t="s">
        <v>265</v>
      </c>
      <c r="AH3962" t="s">
        <v>265</v>
      </c>
      <c r="AI3962" t="s">
        <v>265</v>
      </c>
      <c r="AJ3962" t="s">
        <v>265</v>
      </c>
      <c r="AL3962" t="str">
        <f>IF(Sudan_News12[[#This Row],[relevancy_classification_english]]="Relevant","مناسب",IF(Sudan_News12[[#This Row],[relevancy_classification_english]]="Relevant","عَرَضِيّ",""))</f>
        <v/>
      </c>
      <c r="AN3962" t="str">
        <f>IF(Sudan_News12[[#This Row],[sentiment_analysis_english]]="Negative","سلبي",IF(Sudan_News12[[#This Row],[sentiment_analysis_english]]="Neutral","حيادي",IF(Sudan_News12[[#This Row],[sentiment_analysis_english]]="Positive","إيجابي","")))</f>
        <v/>
      </c>
      <c r="AO3962" t="e">
        <f>INDEX(TextClassificationList[],MATCH(Sudan_News12[[#This Row],[text_classification_arabic]],TextClassificationList[text_classification_arabic],0),1)</f>
        <v>#N/A</v>
      </c>
      <c r="AQ3962" t="e">
        <f>INDEX(TextClassificationList[],MATCH(Sudan_News12[[#This Row],[text_classification_arabic2]],TextClassificationList[text_classification_arabic],0),1)</f>
        <v>#N/A</v>
      </c>
      <c r="AS3962" t="e">
        <f>INDEX(TextClassificationList[],MATCH(Sudan_News12[[#This Row],[text_classification_arabic3]],TextClassificationList[text_classification_arabic],0),1)</f>
        <v>#N/A</v>
      </c>
      <c r="AU3962" t="e">
        <f>INDEX(TextClassificationList[],MATCH(Sudan_News12[[#This Row],[text_classification_arabic4]],TextClassificationList[text_classification_arabic],0),1)</f>
        <v>#N/A</v>
      </c>
      <c r="AW3962" t="e">
        <f>INDEX(TextClassificationList[],MATCH(Sudan_News12[[#This Row],[text_classification_arabic5]],TextClassificationList[text_classification_arabic],0),1)</f>
        <v>#N/A</v>
      </c>
    </row>
    <row r="3963" spans="1:49" x14ac:dyDescent="0.2">
      <c r="A3963">
        <v>1.1939106809377833E+18</v>
      </c>
      <c r="B3963">
        <v>1.1939106809377833E+18</v>
      </c>
      <c r="C3963" t="s">
        <v>15197</v>
      </c>
      <c r="D3963" s="1">
        <v>43780</v>
      </c>
      <c r="E3963" s="2">
        <v>0.72062499999999996</v>
      </c>
      <c r="F3963">
        <v>200</v>
      </c>
      <c r="G3963">
        <v>1889611729</v>
      </c>
      <c r="H3963" t="s">
        <v>354</v>
      </c>
      <c r="I3963" t="s">
        <v>355</v>
      </c>
      <c r="J3963" t="s">
        <v>265</v>
      </c>
      <c r="K3963" t="s">
        <v>15198</v>
      </c>
      <c r="L3963" t="s">
        <v>266</v>
      </c>
      <c r="M3963" t="s">
        <v>267</v>
      </c>
      <c r="N3963" t="s">
        <v>267</v>
      </c>
      <c r="O3963" t="s">
        <v>15199</v>
      </c>
      <c r="P3963">
        <v>0</v>
      </c>
      <c r="Q3963">
        <v>2</v>
      </c>
      <c r="R3963">
        <v>0</v>
      </c>
      <c r="S3963" t="s">
        <v>282</v>
      </c>
      <c r="T3963" t="s">
        <v>267</v>
      </c>
      <c r="U3963" t="s">
        <v>15200</v>
      </c>
      <c r="V3963" t="b">
        <v>0</v>
      </c>
      <c r="W3963" t="s">
        <v>265</v>
      </c>
      <c r="X3963">
        <v>1</v>
      </c>
      <c r="Y3963" t="s">
        <v>15201</v>
      </c>
      <c r="Z3963" t="s">
        <v>265</v>
      </c>
      <c r="AA3963" t="s">
        <v>265</v>
      </c>
      <c r="AB3963" t="s">
        <v>265</v>
      </c>
      <c r="AC3963" t="s">
        <v>265</v>
      </c>
      <c r="AD3963" t="s">
        <v>265</v>
      </c>
      <c r="AE3963" t="s">
        <v>265</v>
      </c>
      <c r="AF3963" t="s">
        <v>267</v>
      </c>
      <c r="AG3963" t="s">
        <v>265</v>
      </c>
      <c r="AH3963" t="s">
        <v>265</v>
      </c>
      <c r="AI3963" t="s">
        <v>265</v>
      </c>
      <c r="AJ3963" t="s">
        <v>265</v>
      </c>
      <c r="AL3963" t="str">
        <f>IF(Sudan_News12[[#This Row],[relevancy_classification_english]]="Relevant","مناسب",IF(Sudan_News12[[#This Row],[relevancy_classification_english]]="Relevant","عَرَضِيّ",""))</f>
        <v/>
      </c>
      <c r="AN3963" t="str">
        <f>IF(Sudan_News12[[#This Row],[sentiment_analysis_english]]="Negative","سلبي",IF(Sudan_News12[[#This Row],[sentiment_analysis_english]]="Neutral","حيادي",IF(Sudan_News12[[#This Row],[sentiment_analysis_english]]="Positive","إيجابي","")))</f>
        <v/>
      </c>
      <c r="AO3963" t="e">
        <f>INDEX(TextClassificationList[],MATCH(Sudan_News12[[#This Row],[text_classification_arabic]],TextClassificationList[text_classification_arabic],0),1)</f>
        <v>#N/A</v>
      </c>
      <c r="AQ3963" t="e">
        <f>INDEX(TextClassificationList[],MATCH(Sudan_News12[[#This Row],[text_classification_arabic2]],TextClassificationList[text_classification_arabic],0),1)</f>
        <v>#N/A</v>
      </c>
      <c r="AS3963" t="e">
        <f>INDEX(TextClassificationList[],MATCH(Sudan_News12[[#This Row],[text_classification_arabic3]],TextClassificationList[text_classification_arabic],0),1)</f>
        <v>#N/A</v>
      </c>
      <c r="AU3963" t="e">
        <f>INDEX(TextClassificationList[],MATCH(Sudan_News12[[#This Row],[text_classification_arabic4]],TextClassificationList[text_classification_arabic],0),1)</f>
        <v>#N/A</v>
      </c>
      <c r="AW3963" t="e">
        <f>INDEX(TextClassificationList[],MATCH(Sudan_News12[[#This Row],[text_classification_arabic5]],TextClassificationList[text_classification_arabic],0),1)</f>
        <v>#N/A</v>
      </c>
    </row>
    <row r="3964" spans="1:49" x14ac:dyDescent="0.2">
      <c r="A3964">
        <v>1.1939098507172086E+18</v>
      </c>
      <c r="B3964">
        <v>1.1939098507172086E+18</v>
      </c>
      <c r="C3964" t="s">
        <v>15202</v>
      </c>
      <c r="D3964" s="1">
        <v>43780</v>
      </c>
      <c r="E3964" s="2">
        <v>0.71833333333333338</v>
      </c>
      <c r="F3964">
        <v>200</v>
      </c>
      <c r="G3964">
        <v>1889611729</v>
      </c>
      <c r="H3964" t="s">
        <v>354</v>
      </c>
      <c r="I3964" t="s">
        <v>355</v>
      </c>
      <c r="J3964" t="s">
        <v>265</v>
      </c>
      <c r="K3964" t="s">
        <v>15203</v>
      </c>
      <c r="L3964" t="s">
        <v>266</v>
      </c>
      <c r="M3964" t="s">
        <v>267</v>
      </c>
      <c r="N3964" t="s">
        <v>267</v>
      </c>
      <c r="O3964" t="s">
        <v>267</v>
      </c>
      <c r="P3964">
        <v>0</v>
      </c>
      <c r="Q3964">
        <v>0</v>
      </c>
      <c r="R3964">
        <v>0</v>
      </c>
      <c r="S3964" t="s">
        <v>267</v>
      </c>
      <c r="T3964" t="s">
        <v>267</v>
      </c>
      <c r="U3964" t="s">
        <v>15204</v>
      </c>
      <c r="V3964" t="b">
        <v>0</v>
      </c>
      <c r="W3964" t="s">
        <v>265</v>
      </c>
      <c r="X3964">
        <v>0</v>
      </c>
      <c r="Y3964" t="s">
        <v>265</v>
      </c>
      <c r="Z3964" t="s">
        <v>265</v>
      </c>
      <c r="AA3964" t="s">
        <v>265</v>
      </c>
      <c r="AB3964" t="s">
        <v>265</v>
      </c>
      <c r="AC3964" t="s">
        <v>265</v>
      </c>
      <c r="AD3964" t="s">
        <v>265</v>
      </c>
      <c r="AE3964" t="s">
        <v>265</v>
      </c>
      <c r="AF3964" t="s">
        <v>267</v>
      </c>
      <c r="AG3964" t="s">
        <v>265</v>
      </c>
      <c r="AH3964" t="s">
        <v>265</v>
      </c>
      <c r="AI3964" t="s">
        <v>265</v>
      </c>
      <c r="AJ3964" t="s">
        <v>265</v>
      </c>
      <c r="AL3964" t="str">
        <f>IF(Sudan_News12[[#This Row],[relevancy_classification_english]]="Relevant","مناسب",IF(Sudan_News12[[#This Row],[relevancy_classification_english]]="Relevant","عَرَضِيّ",""))</f>
        <v/>
      </c>
      <c r="AN3964" t="str">
        <f>IF(Sudan_News12[[#This Row],[sentiment_analysis_english]]="Negative","سلبي",IF(Sudan_News12[[#This Row],[sentiment_analysis_english]]="Neutral","حيادي",IF(Sudan_News12[[#This Row],[sentiment_analysis_english]]="Positive","إيجابي","")))</f>
        <v/>
      </c>
      <c r="AO3964" t="e">
        <f>INDEX(TextClassificationList[],MATCH(Sudan_News12[[#This Row],[text_classification_arabic]],TextClassificationList[text_classification_arabic],0),1)</f>
        <v>#N/A</v>
      </c>
      <c r="AQ3964" t="e">
        <f>INDEX(TextClassificationList[],MATCH(Sudan_News12[[#This Row],[text_classification_arabic2]],TextClassificationList[text_classification_arabic],0),1)</f>
        <v>#N/A</v>
      </c>
      <c r="AS3964" t="e">
        <f>INDEX(TextClassificationList[],MATCH(Sudan_News12[[#This Row],[text_classification_arabic3]],TextClassificationList[text_classification_arabic],0),1)</f>
        <v>#N/A</v>
      </c>
      <c r="AU3964" t="e">
        <f>INDEX(TextClassificationList[],MATCH(Sudan_News12[[#This Row],[text_classification_arabic4]],TextClassificationList[text_classification_arabic],0),1)</f>
        <v>#N/A</v>
      </c>
      <c r="AW3964" t="e">
        <f>INDEX(TextClassificationList[],MATCH(Sudan_News12[[#This Row],[text_classification_arabic5]],TextClassificationList[text_classification_arabic],0),1)</f>
        <v>#N/A</v>
      </c>
    </row>
    <row r="3965" spans="1:49" x14ac:dyDescent="0.2">
      <c r="A3965">
        <v>1.1937592226364334E+18</v>
      </c>
      <c r="B3965">
        <v>1.1937592226364334E+18</v>
      </c>
      <c r="C3965" t="s">
        <v>15205</v>
      </c>
      <c r="D3965" s="1">
        <v>43780</v>
      </c>
      <c r="E3965" s="2">
        <v>0.30268518518518517</v>
      </c>
      <c r="F3965">
        <v>200</v>
      </c>
      <c r="G3965">
        <v>1889611729</v>
      </c>
      <c r="H3965" t="s">
        <v>354</v>
      </c>
      <c r="I3965" t="s">
        <v>355</v>
      </c>
      <c r="J3965" t="s">
        <v>265</v>
      </c>
      <c r="K3965" t="s">
        <v>15206</v>
      </c>
      <c r="L3965" t="s">
        <v>266</v>
      </c>
      <c r="M3965" t="s">
        <v>267</v>
      </c>
      <c r="N3965" t="s">
        <v>267</v>
      </c>
      <c r="O3965" t="s">
        <v>267</v>
      </c>
      <c r="P3965">
        <v>0</v>
      </c>
      <c r="Q3965">
        <v>0</v>
      </c>
      <c r="R3965">
        <v>0</v>
      </c>
      <c r="S3965" t="s">
        <v>2932</v>
      </c>
      <c r="T3965" t="s">
        <v>267</v>
      </c>
      <c r="U3965" t="s">
        <v>15207</v>
      </c>
      <c r="V3965" t="b">
        <v>0</v>
      </c>
      <c r="W3965" t="s">
        <v>265</v>
      </c>
      <c r="X3965">
        <v>0</v>
      </c>
      <c r="Y3965" t="s">
        <v>265</v>
      </c>
      <c r="Z3965" t="s">
        <v>265</v>
      </c>
      <c r="AA3965" t="s">
        <v>265</v>
      </c>
      <c r="AB3965" t="s">
        <v>265</v>
      </c>
      <c r="AC3965" t="s">
        <v>265</v>
      </c>
      <c r="AD3965" t="s">
        <v>265</v>
      </c>
      <c r="AE3965" t="s">
        <v>265</v>
      </c>
      <c r="AF3965" t="s">
        <v>267</v>
      </c>
      <c r="AG3965" t="s">
        <v>265</v>
      </c>
      <c r="AH3965" t="s">
        <v>265</v>
      </c>
      <c r="AI3965" t="s">
        <v>265</v>
      </c>
      <c r="AJ3965" t="s">
        <v>265</v>
      </c>
      <c r="AL3965" t="str">
        <f>IF(Sudan_News12[[#This Row],[relevancy_classification_english]]="Relevant","مناسب",IF(Sudan_News12[[#This Row],[relevancy_classification_english]]="Relevant","عَرَضِيّ",""))</f>
        <v/>
      </c>
      <c r="AN3965" t="str">
        <f>IF(Sudan_News12[[#This Row],[sentiment_analysis_english]]="Negative","سلبي",IF(Sudan_News12[[#This Row],[sentiment_analysis_english]]="Neutral","حيادي",IF(Sudan_News12[[#This Row],[sentiment_analysis_english]]="Positive","إيجابي","")))</f>
        <v/>
      </c>
      <c r="AO3965" t="e">
        <f>INDEX(TextClassificationList[],MATCH(Sudan_News12[[#This Row],[text_classification_arabic]],TextClassificationList[text_classification_arabic],0),1)</f>
        <v>#N/A</v>
      </c>
      <c r="AQ3965" t="e">
        <f>INDEX(TextClassificationList[],MATCH(Sudan_News12[[#This Row],[text_classification_arabic2]],TextClassificationList[text_classification_arabic],0),1)</f>
        <v>#N/A</v>
      </c>
      <c r="AS3965" t="e">
        <f>INDEX(TextClassificationList[],MATCH(Sudan_News12[[#This Row],[text_classification_arabic3]],TextClassificationList[text_classification_arabic],0),1)</f>
        <v>#N/A</v>
      </c>
      <c r="AU3965" t="e">
        <f>INDEX(TextClassificationList[],MATCH(Sudan_News12[[#This Row],[text_classification_arabic4]],TextClassificationList[text_classification_arabic],0),1)</f>
        <v>#N/A</v>
      </c>
      <c r="AW3965" t="e">
        <f>INDEX(TextClassificationList[],MATCH(Sudan_News12[[#This Row],[text_classification_arabic5]],TextClassificationList[text_classification_arabic],0),1)</f>
        <v>#N/A</v>
      </c>
    </row>
    <row r="3966" spans="1:49" x14ac:dyDescent="0.2">
      <c r="A3966">
        <v>1.1935615959196467E+18</v>
      </c>
      <c r="B3966">
        <v>1.1932301663922258E+18</v>
      </c>
      <c r="C3966" t="s">
        <v>15208</v>
      </c>
      <c r="D3966" s="1">
        <v>43779</v>
      </c>
      <c r="E3966" s="2">
        <v>0.75733796296296296</v>
      </c>
      <c r="F3966">
        <v>200</v>
      </c>
      <c r="G3966">
        <v>1889611729</v>
      </c>
      <c r="H3966" t="s">
        <v>354</v>
      </c>
      <c r="I3966" t="s">
        <v>355</v>
      </c>
      <c r="J3966" t="s">
        <v>265</v>
      </c>
      <c r="K3966" t="s">
        <v>15209</v>
      </c>
      <c r="L3966" t="s">
        <v>266</v>
      </c>
      <c r="M3966" t="s">
        <v>267</v>
      </c>
      <c r="N3966" t="s">
        <v>267</v>
      </c>
      <c r="O3966" t="s">
        <v>267</v>
      </c>
      <c r="P3966">
        <v>0</v>
      </c>
      <c r="Q3966">
        <v>0</v>
      </c>
      <c r="R3966">
        <v>0</v>
      </c>
      <c r="S3966" t="s">
        <v>267</v>
      </c>
      <c r="T3966" t="s">
        <v>267</v>
      </c>
      <c r="U3966" t="s">
        <v>15210</v>
      </c>
      <c r="V3966" t="b">
        <v>0</v>
      </c>
      <c r="W3966" t="s">
        <v>265</v>
      </c>
      <c r="X3966">
        <v>0</v>
      </c>
      <c r="Y3966" t="s">
        <v>265</v>
      </c>
      <c r="Z3966" t="s">
        <v>265</v>
      </c>
      <c r="AA3966" t="s">
        <v>265</v>
      </c>
      <c r="AB3966" t="s">
        <v>265</v>
      </c>
      <c r="AC3966" t="s">
        <v>265</v>
      </c>
      <c r="AD3966" t="s">
        <v>265</v>
      </c>
      <c r="AE3966" t="s">
        <v>265</v>
      </c>
      <c r="AF3966" t="s">
        <v>15211</v>
      </c>
      <c r="AG3966" t="s">
        <v>265</v>
      </c>
      <c r="AH3966" t="s">
        <v>265</v>
      </c>
      <c r="AI3966" t="s">
        <v>265</v>
      </c>
      <c r="AJ3966" t="s">
        <v>265</v>
      </c>
      <c r="AL3966" t="str">
        <f>IF(Sudan_News12[[#This Row],[relevancy_classification_english]]="Relevant","مناسب",IF(Sudan_News12[[#This Row],[relevancy_classification_english]]="Relevant","عَرَضِيّ",""))</f>
        <v/>
      </c>
      <c r="AN3966" t="str">
        <f>IF(Sudan_News12[[#This Row],[sentiment_analysis_english]]="Negative","سلبي",IF(Sudan_News12[[#This Row],[sentiment_analysis_english]]="Neutral","حيادي",IF(Sudan_News12[[#This Row],[sentiment_analysis_english]]="Positive","إيجابي","")))</f>
        <v/>
      </c>
      <c r="AO3966" t="e">
        <f>INDEX(TextClassificationList[],MATCH(Sudan_News12[[#This Row],[text_classification_arabic]],TextClassificationList[text_classification_arabic],0),1)</f>
        <v>#N/A</v>
      </c>
      <c r="AQ3966" t="e">
        <f>INDEX(TextClassificationList[],MATCH(Sudan_News12[[#This Row],[text_classification_arabic2]],TextClassificationList[text_classification_arabic],0),1)</f>
        <v>#N/A</v>
      </c>
      <c r="AS3966" t="e">
        <f>INDEX(TextClassificationList[],MATCH(Sudan_News12[[#This Row],[text_classification_arabic3]],TextClassificationList[text_classification_arabic],0),1)</f>
        <v>#N/A</v>
      </c>
      <c r="AU3966" t="e">
        <f>INDEX(TextClassificationList[],MATCH(Sudan_News12[[#This Row],[text_classification_arabic4]],TextClassificationList[text_classification_arabic],0),1)</f>
        <v>#N/A</v>
      </c>
      <c r="AW3966" t="e">
        <f>INDEX(TextClassificationList[],MATCH(Sudan_News12[[#This Row],[text_classification_arabic5]],TextClassificationList[text_classification_arabic],0),1)</f>
        <v>#N/A</v>
      </c>
    </row>
    <row r="3967" spans="1:49" x14ac:dyDescent="0.2">
      <c r="A3967">
        <v>1.1935604094097613E+18</v>
      </c>
      <c r="B3967">
        <v>1.1935604094097613E+18</v>
      </c>
      <c r="C3967" t="s">
        <v>15212</v>
      </c>
      <c r="D3967" s="1">
        <v>43779</v>
      </c>
      <c r="E3967" s="2">
        <v>0.75406249999999997</v>
      </c>
      <c r="F3967">
        <v>200</v>
      </c>
      <c r="G3967">
        <v>1889611729</v>
      </c>
      <c r="H3967" t="s">
        <v>354</v>
      </c>
      <c r="I3967" t="s">
        <v>355</v>
      </c>
      <c r="J3967" t="s">
        <v>265</v>
      </c>
      <c r="K3967" t="s">
        <v>15213</v>
      </c>
      <c r="L3967" t="s">
        <v>266</v>
      </c>
      <c r="M3967" t="s">
        <v>267</v>
      </c>
      <c r="N3967" t="s">
        <v>267</v>
      </c>
      <c r="O3967" t="s">
        <v>15214</v>
      </c>
      <c r="P3967">
        <v>0</v>
      </c>
      <c r="Q3967">
        <v>2</v>
      </c>
      <c r="R3967">
        <v>4</v>
      </c>
      <c r="S3967" t="s">
        <v>15215</v>
      </c>
      <c r="T3967" t="s">
        <v>267</v>
      </c>
      <c r="U3967" t="s">
        <v>15216</v>
      </c>
      <c r="V3967" t="b">
        <v>0</v>
      </c>
      <c r="W3967" t="s">
        <v>265</v>
      </c>
      <c r="X3967">
        <v>1</v>
      </c>
      <c r="Y3967" t="s">
        <v>15217</v>
      </c>
      <c r="Z3967" t="s">
        <v>265</v>
      </c>
      <c r="AA3967" t="s">
        <v>265</v>
      </c>
      <c r="AB3967" t="s">
        <v>265</v>
      </c>
      <c r="AC3967" t="s">
        <v>265</v>
      </c>
      <c r="AD3967" t="s">
        <v>265</v>
      </c>
      <c r="AE3967" t="s">
        <v>265</v>
      </c>
      <c r="AF3967" t="s">
        <v>267</v>
      </c>
      <c r="AG3967" t="s">
        <v>265</v>
      </c>
      <c r="AH3967" t="s">
        <v>265</v>
      </c>
      <c r="AI3967" t="s">
        <v>265</v>
      </c>
      <c r="AJ3967" t="s">
        <v>265</v>
      </c>
      <c r="AL3967" t="str">
        <f>IF(Sudan_News12[[#This Row],[relevancy_classification_english]]="Relevant","مناسب",IF(Sudan_News12[[#This Row],[relevancy_classification_english]]="Relevant","عَرَضِيّ",""))</f>
        <v/>
      </c>
      <c r="AN3967" t="str">
        <f>IF(Sudan_News12[[#This Row],[sentiment_analysis_english]]="Negative","سلبي",IF(Sudan_News12[[#This Row],[sentiment_analysis_english]]="Neutral","حيادي",IF(Sudan_News12[[#This Row],[sentiment_analysis_english]]="Positive","إيجابي","")))</f>
        <v/>
      </c>
      <c r="AO3967" t="e">
        <f>INDEX(TextClassificationList[],MATCH(Sudan_News12[[#This Row],[text_classification_arabic]],TextClassificationList[text_classification_arabic],0),1)</f>
        <v>#N/A</v>
      </c>
      <c r="AQ3967" t="e">
        <f>INDEX(TextClassificationList[],MATCH(Sudan_News12[[#This Row],[text_classification_arabic2]],TextClassificationList[text_classification_arabic],0),1)</f>
        <v>#N/A</v>
      </c>
      <c r="AS3967" t="e">
        <f>INDEX(TextClassificationList[],MATCH(Sudan_News12[[#This Row],[text_classification_arabic3]],TextClassificationList[text_classification_arabic],0),1)</f>
        <v>#N/A</v>
      </c>
      <c r="AU3967" t="e">
        <f>INDEX(TextClassificationList[],MATCH(Sudan_News12[[#This Row],[text_classification_arabic4]],TextClassificationList[text_classification_arabic],0),1)</f>
        <v>#N/A</v>
      </c>
      <c r="AW3967" t="e">
        <f>INDEX(TextClassificationList[],MATCH(Sudan_News12[[#This Row],[text_classification_arabic5]],TextClassificationList[text_classification_arabic],0),1)</f>
        <v>#N/A</v>
      </c>
    </row>
    <row r="3968" spans="1:49" x14ac:dyDescent="0.2">
      <c r="A3968">
        <v>1.1935133693425459E+18</v>
      </c>
      <c r="B3968">
        <v>1.1935133693425459E+18</v>
      </c>
      <c r="C3968" t="s">
        <v>15218</v>
      </c>
      <c r="D3968" s="1">
        <v>43779</v>
      </c>
      <c r="E3968" s="2">
        <v>0.62425925925925929</v>
      </c>
      <c r="F3968">
        <v>200</v>
      </c>
      <c r="G3968">
        <v>1889611729</v>
      </c>
      <c r="H3968" t="s">
        <v>354</v>
      </c>
      <c r="I3968" t="s">
        <v>355</v>
      </c>
      <c r="J3968" t="s">
        <v>265</v>
      </c>
      <c r="K3968" t="s">
        <v>15219</v>
      </c>
      <c r="L3968" t="s">
        <v>266</v>
      </c>
      <c r="M3968" t="s">
        <v>267</v>
      </c>
      <c r="N3968" t="s">
        <v>267</v>
      </c>
      <c r="O3968" t="s">
        <v>267</v>
      </c>
      <c r="P3968">
        <v>0</v>
      </c>
      <c r="Q3968">
        <v>0</v>
      </c>
      <c r="R3968">
        <v>0</v>
      </c>
      <c r="S3968" t="s">
        <v>267</v>
      </c>
      <c r="T3968" t="s">
        <v>267</v>
      </c>
      <c r="U3968" t="s">
        <v>15220</v>
      </c>
      <c r="V3968" t="b">
        <v>0</v>
      </c>
      <c r="W3968" t="s">
        <v>265</v>
      </c>
      <c r="X3968">
        <v>0</v>
      </c>
      <c r="Y3968" t="s">
        <v>265</v>
      </c>
      <c r="Z3968" t="s">
        <v>265</v>
      </c>
      <c r="AA3968" t="s">
        <v>265</v>
      </c>
      <c r="AB3968" t="s">
        <v>265</v>
      </c>
      <c r="AC3968" t="s">
        <v>265</v>
      </c>
      <c r="AD3968" t="s">
        <v>265</v>
      </c>
      <c r="AE3968" t="s">
        <v>265</v>
      </c>
      <c r="AF3968" t="s">
        <v>267</v>
      </c>
      <c r="AG3968" t="s">
        <v>265</v>
      </c>
      <c r="AH3968" t="s">
        <v>265</v>
      </c>
      <c r="AI3968" t="s">
        <v>265</v>
      </c>
      <c r="AJ3968" t="s">
        <v>265</v>
      </c>
      <c r="AL3968" t="str">
        <f>IF(Sudan_News12[[#This Row],[relevancy_classification_english]]="Relevant","مناسب",IF(Sudan_News12[[#This Row],[relevancy_classification_english]]="Relevant","عَرَضِيّ",""))</f>
        <v/>
      </c>
      <c r="AN3968" t="str">
        <f>IF(Sudan_News12[[#This Row],[sentiment_analysis_english]]="Negative","سلبي",IF(Sudan_News12[[#This Row],[sentiment_analysis_english]]="Neutral","حيادي",IF(Sudan_News12[[#This Row],[sentiment_analysis_english]]="Positive","إيجابي","")))</f>
        <v/>
      </c>
      <c r="AO3968" t="e">
        <f>INDEX(TextClassificationList[],MATCH(Sudan_News12[[#This Row],[text_classification_arabic]],TextClassificationList[text_classification_arabic],0),1)</f>
        <v>#N/A</v>
      </c>
      <c r="AQ3968" t="e">
        <f>INDEX(TextClassificationList[],MATCH(Sudan_News12[[#This Row],[text_classification_arabic2]],TextClassificationList[text_classification_arabic],0),1)</f>
        <v>#N/A</v>
      </c>
      <c r="AS3968" t="e">
        <f>INDEX(TextClassificationList[],MATCH(Sudan_News12[[#This Row],[text_classification_arabic3]],TextClassificationList[text_classification_arabic],0),1)</f>
        <v>#N/A</v>
      </c>
      <c r="AU3968" t="e">
        <f>INDEX(TextClassificationList[],MATCH(Sudan_News12[[#This Row],[text_classification_arabic4]],TextClassificationList[text_classification_arabic],0),1)</f>
        <v>#N/A</v>
      </c>
      <c r="AW3968" t="e">
        <f>INDEX(TextClassificationList[],MATCH(Sudan_News12[[#This Row],[text_classification_arabic5]],TextClassificationList[text_classification_arabic],0),1)</f>
        <v>#N/A</v>
      </c>
    </row>
    <row r="3969" spans="1:49" x14ac:dyDescent="0.2">
      <c r="A3969">
        <v>1.1935021262044733E+18</v>
      </c>
      <c r="B3969">
        <v>1.1935021262044733E+18</v>
      </c>
      <c r="C3969" t="s">
        <v>15221</v>
      </c>
      <c r="D3969" s="1">
        <v>43779</v>
      </c>
      <c r="E3969" s="2">
        <v>0.5932291666666667</v>
      </c>
      <c r="F3969">
        <v>200</v>
      </c>
      <c r="G3969">
        <v>1889611729</v>
      </c>
      <c r="H3969" t="s">
        <v>354</v>
      </c>
      <c r="I3969" t="s">
        <v>355</v>
      </c>
      <c r="J3969" t="s">
        <v>265</v>
      </c>
      <c r="K3969" t="s">
        <v>15222</v>
      </c>
      <c r="L3969" t="s">
        <v>266</v>
      </c>
      <c r="M3969" t="s">
        <v>267</v>
      </c>
      <c r="N3969" t="s">
        <v>267</v>
      </c>
      <c r="O3969" t="s">
        <v>267</v>
      </c>
      <c r="P3969">
        <v>1</v>
      </c>
      <c r="Q3969">
        <v>0</v>
      </c>
      <c r="R3969">
        <v>1</v>
      </c>
      <c r="S3969" t="s">
        <v>282</v>
      </c>
      <c r="T3969" t="s">
        <v>267</v>
      </c>
      <c r="U3969" t="s">
        <v>15223</v>
      </c>
      <c r="V3969" t="b">
        <v>0</v>
      </c>
      <c r="W3969" t="s">
        <v>265</v>
      </c>
      <c r="X3969">
        <v>0</v>
      </c>
      <c r="Y3969" t="s">
        <v>265</v>
      </c>
      <c r="Z3969" t="s">
        <v>265</v>
      </c>
      <c r="AA3969" t="s">
        <v>265</v>
      </c>
      <c r="AB3969" t="s">
        <v>265</v>
      </c>
      <c r="AC3969" t="s">
        <v>265</v>
      </c>
      <c r="AD3969" t="s">
        <v>265</v>
      </c>
      <c r="AE3969" t="s">
        <v>265</v>
      </c>
      <c r="AF3969" t="s">
        <v>267</v>
      </c>
      <c r="AG3969" t="s">
        <v>265</v>
      </c>
      <c r="AH3969" t="s">
        <v>265</v>
      </c>
      <c r="AI3969" t="s">
        <v>265</v>
      </c>
      <c r="AJ3969" t="s">
        <v>265</v>
      </c>
      <c r="AL3969" t="str">
        <f>IF(Sudan_News12[[#This Row],[relevancy_classification_english]]="Relevant","مناسب",IF(Sudan_News12[[#This Row],[relevancy_classification_english]]="Relevant","عَرَضِيّ",""))</f>
        <v/>
      </c>
      <c r="AN3969" t="str">
        <f>IF(Sudan_News12[[#This Row],[sentiment_analysis_english]]="Negative","سلبي",IF(Sudan_News12[[#This Row],[sentiment_analysis_english]]="Neutral","حيادي",IF(Sudan_News12[[#This Row],[sentiment_analysis_english]]="Positive","إيجابي","")))</f>
        <v/>
      </c>
      <c r="AO3969" t="e">
        <f>INDEX(TextClassificationList[],MATCH(Sudan_News12[[#This Row],[text_classification_arabic]],TextClassificationList[text_classification_arabic],0),1)</f>
        <v>#N/A</v>
      </c>
      <c r="AQ3969" t="e">
        <f>INDEX(TextClassificationList[],MATCH(Sudan_News12[[#This Row],[text_classification_arabic2]],TextClassificationList[text_classification_arabic],0),1)</f>
        <v>#N/A</v>
      </c>
      <c r="AS3969" t="e">
        <f>INDEX(TextClassificationList[],MATCH(Sudan_News12[[#This Row],[text_classification_arabic3]],TextClassificationList[text_classification_arabic],0),1)</f>
        <v>#N/A</v>
      </c>
      <c r="AU3969" t="e">
        <f>INDEX(TextClassificationList[],MATCH(Sudan_News12[[#This Row],[text_classification_arabic4]],TextClassificationList[text_classification_arabic],0),1)</f>
        <v>#N/A</v>
      </c>
      <c r="AW3969" t="e">
        <f>INDEX(TextClassificationList[],MATCH(Sudan_News12[[#This Row],[text_classification_arabic5]],TextClassificationList[text_classification_arabic],0),1)</f>
        <v>#N/A</v>
      </c>
    </row>
    <row r="3970" spans="1:49" x14ac:dyDescent="0.2">
      <c r="A3970">
        <v>1.1934940389823529E+18</v>
      </c>
      <c r="B3970">
        <v>1.1934672591650611E+18</v>
      </c>
      <c r="C3970" t="s">
        <v>15224</v>
      </c>
      <c r="D3970" s="1">
        <v>43779</v>
      </c>
      <c r="E3970" s="2">
        <v>0.5709143518518518</v>
      </c>
      <c r="F3970">
        <v>200</v>
      </c>
      <c r="G3970">
        <v>1889611729</v>
      </c>
      <c r="H3970" t="s">
        <v>354</v>
      </c>
      <c r="I3970" t="s">
        <v>355</v>
      </c>
      <c r="J3970" t="s">
        <v>265</v>
      </c>
      <c r="K3970" t="s">
        <v>15225</v>
      </c>
      <c r="L3970" t="s">
        <v>273</v>
      </c>
      <c r="M3970" t="s">
        <v>267</v>
      </c>
      <c r="N3970" t="s">
        <v>267</v>
      </c>
      <c r="O3970" t="s">
        <v>15226</v>
      </c>
      <c r="P3970">
        <v>0</v>
      </c>
      <c r="Q3970">
        <v>0</v>
      </c>
      <c r="R3970">
        <v>0</v>
      </c>
      <c r="S3970" t="s">
        <v>267</v>
      </c>
      <c r="T3970" t="s">
        <v>267</v>
      </c>
      <c r="U3970" t="s">
        <v>15227</v>
      </c>
      <c r="V3970" t="b">
        <v>0</v>
      </c>
      <c r="W3970" t="s">
        <v>265</v>
      </c>
      <c r="X3970">
        <v>1</v>
      </c>
      <c r="Y3970" t="s">
        <v>15228</v>
      </c>
      <c r="Z3970" t="s">
        <v>265</v>
      </c>
      <c r="AA3970" t="s">
        <v>265</v>
      </c>
      <c r="AB3970" t="s">
        <v>265</v>
      </c>
      <c r="AC3970" t="s">
        <v>265</v>
      </c>
      <c r="AD3970" t="s">
        <v>265</v>
      </c>
      <c r="AE3970" t="s">
        <v>265</v>
      </c>
      <c r="AF3970" t="s">
        <v>267</v>
      </c>
      <c r="AG3970" t="s">
        <v>265</v>
      </c>
      <c r="AH3970" t="s">
        <v>265</v>
      </c>
      <c r="AI3970" t="s">
        <v>265</v>
      </c>
      <c r="AJ3970" t="s">
        <v>265</v>
      </c>
      <c r="AL3970" t="str">
        <f>IF(Sudan_News12[[#This Row],[relevancy_classification_english]]="Relevant","مناسب",IF(Sudan_News12[[#This Row],[relevancy_classification_english]]="Relevant","عَرَضِيّ",""))</f>
        <v/>
      </c>
      <c r="AN3970" t="str">
        <f>IF(Sudan_News12[[#This Row],[sentiment_analysis_english]]="Negative","سلبي",IF(Sudan_News12[[#This Row],[sentiment_analysis_english]]="Neutral","حيادي",IF(Sudan_News12[[#This Row],[sentiment_analysis_english]]="Positive","إيجابي","")))</f>
        <v/>
      </c>
      <c r="AO3970" t="e">
        <f>INDEX(TextClassificationList[],MATCH(Sudan_News12[[#This Row],[text_classification_arabic]],TextClassificationList[text_classification_arabic],0),1)</f>
        <v>#N/A</v>
      </c>
      <c r="AQ3970" t="e">
        <f>INDEX(TextClassificationList[],MATCH(Sudan_News12[[#This Row],[text_classification_arabic2]],TextClassificationList[text_classification_arabic],0),1)</f>
        <v>#N/A</v>
      </c>
      <c r="AS3970" t="e">
        <f>INDEX(TextClassificationList[],MATCH(Sudan_News12[[#This Row],[text_classification_arabic3]],TextClassificationList[text_classification_arabic],0),1)</f>
        <v>#N/A</v>
      </c>
      <c r="AU3970" t="e">
        <f>INDEX(TextClassificationList[],MATCH(Sudan_News12[[#This Row],[text_classification_arabic4]],TextClassificationList[text_classification_arabic],0),1)</f>
        <v>#N/A</v>
      </c>
      <c r="AW3970" t="e">
        <f>INDEX(TextClassificationList[],MATCH(Sudan_News12[[#This Row],[text_classification_arabic5]],TextClassificationList[text_classification_arabic],0),1)</f>
        <v>#N/A</v>
      </c>
    </row>
    <row r="3971" spans="1:49" x14ac:dyDescent="0.2">
      <c r="A3971">
        <v>1.1934938305213112E+18</v>
      </c>
      <c r="B3971">
        <v>1.1934672591650611E+18</v>
      </c>
      <c r="C3971" t="s">
        <v>15229</v>
      </c>
      <c r="D3971" s="1">
        <v>43779</v>
      </c>
      <c r="E3971" s="2">
        <v>0.57033564814814819</v>
      </c>
      <c r="F3971">
        <v>200</v>
      </c>
      <c r="G3971">
        <v>1889611729</v>
      </c>
      <c r="H3971" t="s">
        <v>354</v>
      </c>
      <c r="I3971" t="s">
        <v>355</v>
      </c>
      <c r="J3971" t="s">
        <v>265</v>
      </c>
      <c r="K3971" t="s">
        <v>15230</v>
      </c>
      <c r="L3971" t="s">
        <v>266</v>
      </c>
      <c r="M3971" t="s">
        <v>15231</v>
      </c>
      <c r="N3971" t="s">
        <v>267</v>
      </c>
      <c r="O3971" t="s">
        <v>267</v>
      </c>
      <c r="P3971">
        <v>1</v>
      </c>
      <c r="Q3971">
        <v>0</v>
      </c>
      <c r="R3971">
        <v>1</v>
      </c>
      <c r="S3971" t="s">
        <v>267</v>
      </c>
      <c r="T3971" t="s">
        <v>267</v>
      </c>
      <c r="U3971" t="s">
        <v>15232</v>
      </c>
      <c r="V3971" t="b">
        <v>0</v>
      </c>
      <c r="W3971" t="s">
        <v>265</v>
      </c>
      <c r="X3971">
        <v>0</v>
      </c>
      <c r="Y3971" t="s">
        <v>265</v>
      </c>
      <c r="Z3971" t="s">
        <v>265</v>
      </c>
      <c r="AA3971" t="s">
        <v>265</v>
      </c>
      <c r="AB3971" t="s">
        <v>265</v>
      </c>
      <c r="AC3971" t="s">
        <v>265</v>
      </c>
      <c r="AD3971" t="s">
        <v>265</v>
      </c>
      <c r="AE3971" t="s">
        <v>265</v>
      </c>
      <c r="AF3971" t="s">
        <v>267</v>
      </c>
      <c r="AG3971" t="s">
        <v>265</v>
      </c>
      <c r="AH3971" t="s">
        <v>265</v>
      </c>
      <c r="AI3971" t="s">
        <v>265</v>
      </c>
      <c r="AJ3971" t="s">
        <v>265</v>
      </c>
      <c r="AL3971" t="str">
        <f>IF(Sudan_News12[[#This Row],[relevancy_classification_english]]="Relevant","مناسب",IF(Sudan_News12[[#This Row],[relevancy_classification_english]]="Relevant","عَرَضِيّ",""))</f>
        <v/>
      </c>
      <c r="AN3971" t="str">
        <f>IF(Sudan_News12[[#This Row],[sentiment_analysis_english]]="Negative","سلبي",IF(Sudan_News12[[#This Row],[sentiment_analysis_english]]="Neutral","حيادي",IF(Sudan_News12[[#This Row],[sentiment_analysis_english]]="Positive","إيجابي","")))</f>
        <v/>
      </c>
      <c r="AO3971" t="e">
        <f>INDEX(TextClassificationList[],MATCH(Sudan_News12[[#This Row],[text_classification_arabic]],TextClassificationList[text_classification_arabic],0),1)</f>
        <v>#N/A</v>
      </c>
      <c r="AQ3971" t="e">
        <f>INDEX(TextClassificationList[],MATCH(Sudan_News12[[#This Row],[text_classification_arabic2]],TextClassificationList[text_classification_arabic],0),1)</f>
        <v>#N/A</v>
      </c>
      <c r="AS3971" t="e">
        <f>INDEX(TextClassificationList[],MATCH(Sudan_News12[[#This Row],[text_classification_arabic3]],TextClassificationList[text_classification_arabic],0),1)</f>
        <v>#N/A</v>
      </c>
      <c r="AU3971" t="e">
        <f>INDEX(TextClassificationList[],MATCH(Sudan_News12[[#This Row],[text_classification_arabic4]],TextClassificationList[text_classification_arabic],0),1)</f>
        <v>#N/A</v>
      </c>
      <c r="AW3971" t="e">
        <f>INDEX(TextClassificationList[],MATCH(Sudan_News12[[#This Row],[text_classification_arabic5]],TextClassificationList[text_classification_arabic],0),1)</f>
        <v>#N/A</v>
      </c>
    </row>
    <row r="3972" spans="1:49" x14ac:dyDescent="0.2">
      <c r="A3972">
        <v>1.1934889996980961E+18</v>
      </c>
      <c r="B3972">
        <v>1.1934889996980961E+18</v>
      </c>
      <c r="C3972" t="s">
        <v>15233</v>
      </c>
      <c r="D3972" s="1">
        <v>43779</v>
      </c>
      <c r="E3972" s="2">
        <v>0.55701388888888892</v>
      </c>
      <c r="F3972">
        <v>200</v>
      </c>
      <c r="G3972">
        <v>1889611729</v>
      </c>
      <c r="H3972" t="s">
        <v>354</v>
      </c>
      <c r="I3972" t="s">
        <v>355</v>
      </c>
      <c r="J3972" t="s">
        <v>265</v>
      </c>
      <c r="K3972" t="s">
        <v>15234</v>
      </c>
      <c r="L3972" t="s">
        <v>266</v>
      </c>
      <c r="M3972" t="s">
        <v>267</v>
      </c>
      <c r="N3972" t="s">
        <v>267</v>
      </c>
      <c r="O3972" t="s">
        <v>267</v>
      </c>
      <c r="P3972">
        <v>0</v>
      </c>
      <c r="Q3972">
        <v>0</v>
      </c>
      <c r="R3972">
        <v>0</v>
      </c>
      <c r="S3972" t="s">
        <v>267</v>
      </c>
      <c r="T3972" t="s">
        <v>267</v>
      </c>
      <c r="U3972" t="s">
        <v>15235</v>
      </c>
      <c r="V3972" t="b">
        <v>0</v>
      </c>
      <c r="W3972" t="s">
        <v>15236</v>
      </c>
      <c r="X3972">
        <v>0</v>
      </c>
      <c r="Y3972" t="s">
        <v>265</v>
      </c>
      <c r="Z3972" t="s">
        <v>265</v>
      </c>
      <c r="AA3972" t="s">
        <v>265</v>
      </c>
      <c r="AB3972" t="s">
        <v>265</v>
      </c>
      <c r="AC3972" t="s">
        <v>265</v>
      </c>
      <c r="AD3972" t="s">
        <v>265</v>
      </c>
      <c r="AE3972" t="s">
        <v>265</v>
      </c>
      <c r="AF3972" t="s">
        <v>267</v>
      </c>
      <c r="AG3972" t="s">
        <v>265</v>
      </c>
      <c r="AH3972" t="s">
        <v>265</v>
      </c>
      <c r="AI3972" t="s">
        <v>265</v>
      </c>
      <c r="AJ3972" t="s">
        <v>265</v>
      </c>
      <c r="AL3972" t="str">
        <f>IF(Sudan_News12[[#This Row],[relevancy_classification_english]]="Relevant","مناسب",IF(Sudan_News12[[#This Row],[relevancy_classification_english]]="Relevant","عَرَضِيّ",""))</f>
        <v/>
      </c>
      <c r="AN3972" t="str">
        <f>IF(Sudan_News12[[#This Row],[sentiment_analysis_english]]="Negative","سلبي",IF(Sudan_News12[[#This Row],[sentiment_analysis_english]]="Neutral","حيادي",IF(Sudan_News12[[#This Row],[sentiment_analysis_english]]="Positive","إيجابي","")))</f>
        <v/>
      </c>
      <c r="AO3972" t="e">
        <f>INDEX(TextClassificationList[],MATCH(Sudan_News12[[#This Row],[text_classification_arabic]],TextClassificationList[text_classification_arabic],0),1)</f>
        <v>#N/A</v>
      </c>
      <c r="AQ3972" t="e">
        <f>INDEX(TextClassificationList[],MATCH(Sudan_News12[[#This Row],[text_classification_arabic2]],TextClassificationList[text_classification_arabic],0),1)</f>
        <v>#N/A</v>
      </c>
      <c r="AS3972" t="e">
        <f>INDEX(TextClassificationList[],MATCH(Sudan_News12[[#This Row],[text_classification_arabic3]],TextClassificationList[text_classification_arabic],0),1)</f>
        <v>#N/A</v>
      </c>
      <c r="AU3972" t="e">
        <f>INDEX(TextClassificationList[],MATCH(Sudan_News12[[#This Row],[text_classification_arabic4]],TextClassificationList[text_classification_arabic],0),1)</f>
        <v>#N/A</v>
      </c>
      <c r="AW3972" t="e">
        <f>INDEX(TextClassificationList[],MATCH(Sudan_News12[[#This Row],[text_classification_arabic5]],TextClassificationList[text_classification_arabic],0),1)</f>
        <v>#N/A</v>
      </c>
    </row>
    <row r="3973" spans="1:49" x14ac:dyDescent="0.2">
      <c r="A3973">
        <v>1.1934878615359078E+18</v>
      </c>
      <c r="B3973">
        <v>1.1934878615359078E+18</v>
      </c>
      <c r="C3973" t="s">
        <v>15237</v>
      </c>
      <c r="D3973" s="1">
        <v>43779</v>
      </c>
      <c r="E3973" s="2">
        <v>0.55386574074074069</v>
      </c>
      <c r="F3973">
        <v>200</v>
      </c>
      <c r="G3973">
        <v>1889611729</v>
      </c>
      <c r="H3973" t="s">
        <v>354</v>
      </c>
      <c r="I3973" t="s">
        <v>355</v>
      </c>
      <c r="J3973" t="s">
        <v>265</v>
      </c>
      <c r="K3973" t="s">
        <v>15238</v>
      </c>
      <c r="L3973" t="s">
        <v>266</v>
      </c>
      <c r="M3973" t="s">
        <v>267</v>
      </c>
      <c r="N3973" t="s">
        <v>267</v>
      </c>
      <c r="O3973" t="s">
        <v>15239</v>
      </c>
      <c r="P3973">
        <v>0</v>
      </c>
      <c r="Q3973">
        <v>1</v>
      </c>
      <c r="R3973">
        <v>6</v>
      </c>
      <c r="S3973" t="s">
        <v>15240</v>
      </c>
      <c r="T3973" t="s">
        <v>267</v>
      </c>
      <c r="U3973" t="s">
        <v>15241</v>
      </c>
      <c r="V3973" t="b">
        <v>0</v>
      </c>
      <c r="W3973" t="s">
        <v>265</v>
      </c>
      <c r="X3973">
        <v>1</v>
      </c>
      <c r="Y3973" t="s">
        <v>15242</v>
      </c>
      <c r="Z3973" t="s">
        <v>265</v>
      </c>
      <c r="AA3973" t="s">
        <v>265</v>
      </c>
      <c r="AB3973" t="s">
        <v>265</v>
      </c>
      <c r="AC3973" t="s">
        <v>265</v>
      </c>
      <c r="AD3973" t="s">
        <v>265</v>
      </c>
      <c r="AE3973" t="s">
        <v>265</v>
      </c>
      <c r="AF3973" t="s">
        <v>267</v>
      </c>
      <c r="AG3973" t="s">
        <v>265</v>
      </c>
      <c r="AH3973" t="s">
        <v>265</v>
      </c>
      <c r="AI3973" t="s">
        <v>265</v>
      </c>
      <c r="AJ3973" t="s">
        <v>265</v>
      </c>
      <c r="AL3973" t="str">
        <f>IF(Sudan_News12[[#This Row],[relevancy_classification_english]]="Relevant","مناسب",IF(Sudan_News12[[#This Row],[relevancy_classification_english]]="Relevant","عَرَضِيّ",""))</f>
        <v/>
      </c>
      <c r="AN3973" t="str">
        <f>IF(Sudan_News12[[#This Row],[sentiment_analysis_english]]="Negative","سلبي",IF(Sudan_News12[[#This Row],[sentiment_analysis_english]]="Neutral","حيادي",IF(Sudan_News12[[#This Row],[sentiment_analysis_english]]="Positive","إيجابي","")))</f>
        <v/>
      </c>
      <c r="AO3973" t="e">
        <f>INDEX(TextClassificationList[],MATCH(Sudan_News12[[#This Row],[text_classification_arabic]],TextClassificationList[text_classification_arabic],0),1)</f>
        <v>#N/A</v>
      </c>
      <c r="AQ3973" t="e">
        <f>INDEX(TextClassificationList[],MATCH(Sudan_News12[[#This Row],[text_classification_arabic2]],TextClassificationList[text_classification_arabic],0),1)</f>
        <v>#N/A</v>
      </c>
      <c r="AS3973" t="e">
        <f>INDEX(TextClassificationList[],MATCH(Sudan_News12[[#This Row],[text_classification_arabic3]],TextClassificationList[text_classification_arabic],0),1)</f>
        <v>#N/A</v>
      </c>
      <c r="AU3973" t="e">
        <f>INDEX(TextClassificationList[],MATCH(Sudan_News12[[#This Row],[text_classification_arabic4]],TextClassificationList[text_classification_arabic],0),1)</f>
        <v>#N/A</v>
      </c>
      <c r="AW3973" t="e">
        <f>INDEX(TextClassificationList[],MATCH(Sudan_News12[[#This Row],[text_classification_arabic5]],TextClassificationList[text_classification_arabic],0),1)</f>
        <v>#N/A</v>
      </c>
    </row>
    <row r="3974" spans="1:49" x14ac:dyDescent="0.2">
      <c r="A3974">
        <v>1.1934672591650611E+18</v>
      </c>
      <c r="B3974">
        <v>1.1934672591650611E+18</v>
      </c>
      <c r="C3974" t="s">
        <v>15243</v>
      </c>
      <c r="D3974" s="1">
        <v>43779</v>
      </c>
      <c r="E3974" s="2">
        <v>0.49701388888888887</v>
      </c>
      <c r="F3974">
        <v>200</v>
      </c>
      <c r="G3974">
        <v>1889611729</v>
      </c>
      <c r="H3974" t="s">
        <v>354</v>
      </c>
      <c r="I3974" t="s">
        <v>355</v>
      </c>
      <c r="J3974" t="s">
        <v>265</v>
      </c>
      <c r="K3974" t="s">
        <v>15244</v>
      </c>
      <c r="L3974" t="s">
        <v>266</v>
      </c>
      <c r="M3974" t="s">
        <v>267</v>
      </c>
      <c r="N3974" t="s">
        <v>267</v>
      </c>
      <c r="O3974" t="s">
        <v>15245</v>
      </c>
      <c r="P3974">
        <v>1</v>
      </c>
      <c r="Q3974">
        <v>0</v>
      </c>
      <c r="R3974">
        <v>1</v>
      </c>
      <c r="S3974" t="s">
        <v>15184</v>
      </c>
      <c r="T3974" t="s">
        <v>267</v>
      </c>
      <c r="U3974" t="s">
        <v>15246</v>
      </c>
      <c r="V3974" t="b">
        <v>0</v>
      </c>
      <c r="W3974" t="s">
        <v>265</v>
      </c>
      <c r="X3974">
        <v>1</v>
      </c>
      <c r="Y3974" t="s">
        <v>15247</v>
      </c>
      <c r="Z3974" t="s">
        <v>265</v>
      </c>
      <c r="AA3974" t="s">
        <v>265</v>
      </c>
      <c r="AB3974" t="s">
        <v>265</v>
      </c>
      <c r="AC3974" t="s">
        <v>265</v>
      </c>
      <c r="AD3974" t="s">
        <v>265</v>
      </c>
      <c r="AE3974" t="s">
        <v>265</v>
      </c>
      <c r="AF3974" t="s">
        <v>267</v>
      </c>
      <c r="AG3974" t="s">
        <v>265</v>
      </c>
      <c r="AH3974" t="s">
        <v>265</v>
      </c>
      <c r="AI3974" t="s">
        <v>265</v>
      </c>
      <c r="AJ3974" t="s">
        <v>265</v>
      </c>
      <c r="AL3974" t="str">
        <f>IF(Sudan_News12[[#This Row],[relevancy_classification_english]]="Relevant","مناسب",IF(Sudan_News12[[#This Row],[relevancy_classification_english]]="Relevant","عَرَضِيّ",""))</f>
        <v/>
      </c>
      <c r="AN3974" t="str">
        <f>IF(Sudan_News12[[#This Row],[sentiment_analysis_english]]="Negative","سلبي",IF(Sudan_News12[[#This Row],[sentiment_analysis_english]]="Neutral","حيادي",IF(Sudan_News12[[#This Row],[sentiment_analysis_english]]="Positive","إيجابي","")))</f>
        <v/>
      </c>
      <c r="AO3974" t="e">
        <f>INDEX(TextClassificationList[],MATCH(Sudan_News12[[#This Row],[text_classification_arabic]],TextClassificationList[text_classification_arabic],0),1)</f>
        <v>#N/A</v>
      </c>
      <c r="AQ3974" t="e">
        <f>INDEX(TextClassificationList[],MATCH(Sudan_News12[[#This Row],[text_classification_arabic2]],TextClassificationList[text_classification_arabic],0),1)</f>
        <v>#N/A</v>
      </c>
      <c r="AS3974" t="e">
        <f>INDEX(TextClassificationList[],MATCH(Sudan_News12[[#This Row],[text_classification_arabic3]],TextClassificationList[text_classification_arabic],0),1)</f>
        <v>#N/A</v>
      </c>
      <c r="AU3974" t="e">
        <f>INDEX(TextClassificationList[],MATCH(Sudan_News12[[#This Row],[text_classification_arabic4]],TextClassificationList[text_classification_arabic],0),1)</f>
        <v>#N/A</v>
      </c>
      <c r="AW3974" t="e">
        <f>INDEX(TextClassificationList[],MATCH(Sudan_News12[[#This Row],[text_classification_arabic5]],TextClassificationList[text_classification_arabic],0),1)</f>
        <v>#N/A</v>
      </c>
    </row>
    <row r="3975" spans="1:49" x14ac:dyDescent="0.2">
      <c r="A3975">
        <v>1.1933021708269363E+18</v>
      </c>
      <c r="B3975">
        <v>1.1933021708269363E+18</v>
      </c>
      <c r="C3975" t="s">
        <v>15248</v>
      </c>
      <c r="D3975" s="1">
        <v>43779</v>
      </c>
      <c r="E3975" s="2">
        <v>4.1458333333333333E-2</v>
      </c>
      <c r="F3975">
        <v>200</v>
      </c>
      <c r="G3975">
        <v>1889611729</v>
      </c>
      <c r="H3975" t="s">
        <v>354</v>
      </c>
      <c r="I3975" t="s">
        <v>355</v>
      </c>
      <c r="J3975" t="s">
        <v>265</v>
      </c>
      <c r="K3975" t="s">
        <v>15249</v>
      </c>
      <c r="L3975" t="s">
        <v>266</v>
      </c>
      <c r="M3975" t="s">
        <v>267</v>
      </c>
      <c r="N3975" t="s">
        <v>267</v>
      </c>
      <c r="O3975" t="s">
        <v>267</v>
      </c>
      <c r="P3975">
        <v>0</v>
      </c>
      <c r="Q3975">
        <v>1</v>
      </c>
      <c r="R3975">
        <v>2</v>
      </c>
      <c r="S3975" t="s">
        <v>282</v>
      </c>
      <c r="T3975" t="s">
        <v>267</v>
      </c>
      <c r="U3975" t="s">
        <v>15250</v>
      </c>
      <c r="V3975" t="b">
        <v>0</v>
      </c>
      <c r="W3975" t="s">
        <v>265</v>
      </c>
      <c r="X3975">
        <v>1</v>
      </c>
      <c r="Y3975" t="s">
        <v>15251</v>
      </c>
      <c r="Z3975" t="s">
        <v>265</v>
      </c>
      <c r="AA3975" t="s">
        <v>265</v>
      </c>
      <c r="AB3975" t="s">
        <v>265</v>
      </c>
      <c r="AC3975" t="s">
        <v>265</v>
      </c>
      <c r="AD3975" t="s">
        <v>265</v>
      </c>
      <c r="AE3975" t="s">
        <v>265</v>
      </c>
      <c r="AF3975" t="s">
        <v>267</v>
      </c>
      <c r="AG3975" t="s">
        <v>265</v>
      </c>
      <c r="AH3975" t="s">
        <v>265</v>
      </c>
      <c r="AI3975" t="s">
        <v>265</v>
      </c>
      <c r="AJ3975" t="s">
        <v>265</v>
      </c>
      <c r="AL3975" t="str">
        <f>IF(Sudan_News12[[#This Row],[relevancy_classification_english]]="Relevant","مناسب",IF(Sudan_News12[[#This Row],[relevancy_classification_english]]="Relevant","عَرَضِيّ",""))</f>
        <v/>
      </c>
      <c r="AN3975" t="str">
        <f>IF(Sudan_News12[[#This Row],[sentiment_analysis_english]]="Negative","سلبي",IF(Sudan_News12[[#This Row],[sentiment_analysis_english]]="Neutral","حيادي",IF(Sudan_News12[[#This Row],[sentiment_analysis_english]]="Positive","إيجابي","")))</f>
        <v/>
      </c>
      <c r="AO3975" t="e">
        <f>INDEX(TextClassificationList[],MATCH(Sudan_News12[[#This Row],[text_classification_arabic]],TextClassificationList[text_classification_arabic],0),1)</f>
        <v>#N/A</v>
      </c>
      <c r="AQ3975" t="e">
        <f>INDEX(TextClassificationList[],MATCH(Sudan_News12[[#This Row],[text_classification_arabic2]],TextClassificationList[text_classification_arabic],0),1)</f>
        <v>#N/A</v>
      </c>
      <c r="AS3975" t="e">
        <f>INDEX(TextClassificationList[],MATCH(Sudan_News12[[#This Row],[text_classification_arabic3]],TextClassificationList[text_classification_arabic],0),1)</f>
        <v>#N/A</v>
      </c>
      <c r="AU3975" t="e">
        <f>INDEX(TextClassificationList[],MATCH(Sudan_News12[[#This Row],[text_classification_arabic4]],TextClassificationList[text_classification_arabic],0),1)</f>
        <v>#N/A</v>
      </c>
      <c r="AW3975" t="e">
        <f>INDEX(TextClassificationList[],MATCH(Sudan_News12[[#This Row],[text_classification_arabic5]],TextClassificationList[text_classification_arabic],0),1)</f>
        <v>#N/A</v>
      </c>
    </row>
    <row r="3976" spans="1:49" x14ac:dyDescent="0.2">
      <c r="A3976">
        <v>1.1931796301419233E+18</v>
      </c>
      <c r="B3976">
        <v>1.1931796301419233E+18</v>
      </c>
      <c r="C3976" t="s">
        <v>15252</v>
      </c>
      <c r="D3976" s="1">
        <v>43778</v>
      </c>
      <c r="E3976" s="2">
        <v>0.70331018518518518</v>
      </c>
      <c r="F3976">
        <v>200</v>
      </c>
      <c r="G3976">
        <v>1889611729</v>
      </c>
      <c r="H3976" t="s">
        <v>354</v>
      </c>
      <c r="I3976" t="s">
        <v>355</v>
      </c>
      <c r="J3976" t="s">
        <v>265</v>
      </c>
      <c r="K3976" t="s">
        <v>15253</v>
      </c>
      <c r="L3976" t="s">
        <v>266</v>
      </c>
      <c r="M3976" t="s">
        <v>267</v>
      </c>
      <c r="N3976" t="s">
        <v>267</v>
      </c>
      <c r="O3976" t="s">
        <v>267</v>
      </c>
      <c r="P3976">
        <v>0</v>
      </c>
      <c r="Q3976">
        <v>0</v>
      </c>
      <c r="R3976">
        <v>0</v>
      </c>
      <c r="S3976" t="s">
        <v>267</v>
      </c>
      <c r="T3976" t="s">
        <v>267</v>
      </c>
      <c r="U3976" t="s">
        <v>15254</v>
      </c>
      <c r="V3976" t="b">
        <v>0</v>
      </c>
      <c r="W3976" t="s">
        <v>15255</v>
      </c>
      <c r="X3976">
        <v>0</v>
      </c>
      <c r="Y3976" t="s">
        <v>265</v>
      </c>
      <c r="Z3976" t="s">
        <v>265</v>
      </c>
      <c r="AA3976" t="s">
        <v>265</v>
      </c>
      <c r="AB3976" t="s">
        <v>265</v>
      </c>
      <c r="AC3976" t="s">
        <v>265</v>
      </c>
      <c r="AD3976" t="s">
        <v>265</v>
      </c>
      <c r="AE3976" t="s">
        <v>265</v>
      </c>
      <c r="AF3976" t="s">
        <v>267</v>
      </c>
      <c r="AG3976" t="s">
        <v>265</v>
      </c>
      <c r="AH3976" t="s">
        <v>265</v>
      </c>
      <c r="AI3976" t="s">
        <v>265</v>
      </c>
      <c r="AJ3976" t="s">
        <v>265</v>
      </c>
      <c r="AL3976" t="str">
        <f>IF(Sudan_News12[[#This Row],[relevancy_classification_english]]="Relevant","مناسب",IF(Sudan_News12[[#This Row],[relevancy_classification_english]]="Relevant","عَرَضِيّ",""))</f>
        <v/>
      </c>
      <c r="AN3976" t="str">
        <f>IF(Sudan_News12[[#This Row],[sentiment_analysis_english]]="Negative","سلبي",IF(Sudan_News12[[#This Row],[sentiment_analysis_english]]="Neutral","حيادي",IF(Sudan_News12[[#This Row],[sentiment_analysis_english]]="Positive","إيجابي","")))</f>
        <v/>
      </c>
      <c r="AO3976" t="e">
        <f>INDEX(TextClassificationList[],MATCH(Sudan_News12[[#This Row],[text_classification_arabic]],TextClassificationList[text_classification_arabic],0),1)</f>
        <v>#N/A</v>
      </c>
      <c r="AQ3976" t="e">
        <f>INDEX(TextClassificationList[],MATCH(Sudan_News12[[#This Row],[text_classification_arabic2]],TextClassificationList[text_classification_arabic],0),1)</f>
        <v>#N/A</v>
      </c>
      <c r="AS3976" t="e">
        <f>INDEX(TextClassificationList[],MATCH(Sudan_News12[[#This Row],[text_classification_arabic3]],TextClassificationList[text_classification_arabic],0),1)</f>
        <v>#N/A</v>
      </c>
      <c r="AU3976" t="e">
        <f>INDEX(TextClassificationList[],MATCH(Sudan_News12[[#This Row],[text_classification_arabic4]],TextClassificationList[text_classification_arabic],0),1)</f>
        <v>#N/A</v>
      </c>
      <c r="AW3976" t="e">
        <f>INDEX(TextClassificationList[],MATCH(Sudan_News12[[#This Row],[text_classification_arabic5]],TextClassificationList[text_classification_arabic],0),1)</f>
        <v>#N/A</v>
      </c>
    </row>
    <row r="3977" spans="1:49" x14ac:dyDescent="0.2">
      <c r="A3977">
        <v>1.1931270878482473E+18</v>
      </c>
      <c r="B3977">
        <v>1.1931270878482473E+18</v>
      </c>
      <c r="C3977" t="s">
        <v>15256</v>
      </c>
      <c r="D3977" s="1">
        <v>43778</v>
      </c>
      <c r="E3977" s="2">
        <v>0.55832175925925931</v>
      </c>
      <c r="F3977">
        <v>200</v>
      </c>
      <c r="G3977">
        <v>1889611729</v>
      </c>
      <c r="H3977" t="s">
        <v>354</v>
      </c>
      <c r="I3977" t="s">
        <v>355</v>
      </c>
      <c r="J3977" t="s">
        <v>265</v>
      </c>
      <c r="K3977" t="s">
        <v>15257</v>
      </c>
      <c r="L3977" t="s">
        <v>266</v>
      </c>
      <c r="M3977" t="s">
        <v>267</v>
      </c>
      <c r="N3977" t="s">
        <v>267</v>
      </c>
      <c r="O3977" t="s">
        <v>267</v>
      </c>
      <c r="P3977">
        <v>1</v>
      </c>
      <c r="Q3977">
        <v>4</v>
      </c>
      <c r="R3977">
        <v>1</v>
      </c>
      <c r="S3977" t="s">
        <v>15258</v>
      </c>
      <c r="T3977" t="s">
        <v>267</v>
      </c>
      <c r="U3977" t="s">
        <v>15259</v>
      </c>
      <c r="V3977" t="b">
        <v>0</v>
      </c>
      <c r="W3977" t="s">
        <v>265</v>
      </c>
      <c r="X3977">
        <v>0</v>
      </c>
      <c r="Y3977" t="s">
        <v>265</v>
      </c>
      <c r="Z3977" t="s">
        <v>265</v>
      </c>
      <c r="AA3977" t="s">
        <v>265</v>
      </c>
      <c r="AB3977" t="s">
        <v>265</v>
      </c>
      <c r="AC3977" t="s">
        <v>265</v>
      </c>
      <c r="AD3977" t="s">
        <v>265</v>
      </c>
      <c r="AE3977" t="s">
        <v>265</v>
      </c>
      <c r="AF3977" t="s">
        <v>267</v>
      </c>
      <c r="AG3977" t="s">
        <v>265</v>
      </c>
      <c r="AH3977" t="s">
        <v>265</v>
      </c>
      <c r="AI3977" t="s">
        <v>265</v>
      </c>
      <c r="AJ3977" t="s">
        <v>265</v>
      </c>
      <c r="AL3977" t="str">
        <f>IF(Sudan_News12[[#This Row],[relevancy_classification_english]]="Relevant","مناسب",IF(Sudan_News12[[#This Row],[relevancy_classification_english]]="Relevant","عَرَضِيّ",""))</f>
        <v/>
      </c>
      <c r="AN3977" t="str">
        <f>IF(Sudan_News12[[#This Row],[sentiment_analysis_english]]="Negative","سلبي",IF(Sudan_News12[[#This Row],[sentiment_analysis_english]]="Neutral","حيادي",IF(Sudan_News12[[#This Row],[sentiment_analysis_english]]="Positive","إيجابي","")))</f>
        <v/>
      </c>
      <c r="AO3977" t="e">
        <f>INDEX(TextClassificationList[],MATCH(Sudan_News12[[#This Row],[text_classification_arabic]],TextClassificationList[text_classification_arabic],0),1)</f>
        <v>#N/A</v>
      </c>
      <c r="AQ3977" t="e">
        <f>INDEX(TextClassificationList[],MATCH(Sudan_News12[[#This Row],[text_classification_arabic2]],TextClassificationList[text_classification_arabic],0),1)</f>
        <v>#N/A</v>
      </c>
      <c r="AS3977" t="e">
        <f>INDEX(TextClassificationList[],MATCH(Sudan_News12[[#This Row],[text_classification_arabic3]],TextClassificationList[text_classification_arabic],0),1)</f>
        <v>#N/A</v>
      </c>
      <c r="AU3977" t="e">
        <f>INDEX(TextClassificationList[],MATCH(Sudan_News12[[#This Row],[text_classification_arabic4]],TextClassificationList[text_classification_arabic],0),1)</f>
        <v>#N/A</v>
      </c>
      <c r="AW3977" t="e">
        <f>INDEX(TextClassificationList[],MATCH(Sudan_News12[[#This Row],[text_classification_arabic5]],TextClassificationList[text_classification_arabic],0),1)</f>
        <v>#N/A</v>
      </c>
    </row>
    <row r="3978" spans="1:49" x14ac:dyDescent="0.2">
      <c r="A3978">
        <v>1.1931258204596019E+18</v>
      </c>
      <c r="B3978">
        <v>1.1928993953116611E+18</v>
      </c>
      <c r="C3978" t="s">
        <v>15260</v>
      </c>
      <c r="D3978" s="1">
        <v>43778</v>
      </c>
      <c r="E3978" s="2">
        <v>0.55482638888888891</v>
      </c>
      <c r="F3978">
        <v>200</v>
      </c>
      <c r="G3978">
        <v>1889611729</v>
      </c>
      <c r="H3978" t="s">
        <v>354</v>
      </c>
      <c r="I3978" t="s">
        <v>355</v>
      </c>
      <c r="J3978" t="s">
        <v>265</v>
      </c>
      <c r="K3978" t="s">
        <v>15261</v>
      </c>
      <c r="L3978" t="s">
        <v>275</v>
      </c>
      <c r="M3978" t="s">
        <v>267</v>
      </c>
      <c r="N3978" t="s">
        <v>267</v>
      </c>
      <c r="O3978" t="s">
        <v>267</v>
      </c>
      <c r="P3978">
        <v>0</v>
      </c>
      <c r="Q3978">
        <v>0</v>
      </c>
      <c r="R3978">
        <v>0</v>
      </c>
      <c r="S3978" t="s">
        <v>267</v>
      </c>
      <c r="T3978" t="s">
        <v>267</v>
      </c>
      <c r="U3978" t="s">
        <v>15262</v>
      </c>
      <c r="V3978" t="b">
        <v>0</v>
      </c>
      <c r="W3978" t="s">
        <v>265</v>
      </c>
      <c r="X3978">
        <v>0</v>
      </c>
      <c r="Y3978" t="s">
        <v>265</v>
      </c>
      <c r="Z3978" t="s">
        <v>265</v>
      </c>
      <c r="AA3978" t="s">
        <v>265</v>
      </c>
      <c r="AB3978" t="s">
        <v>265</v>
      </c>
      <c r="AC3978" t="s">
        <v>265</v>
      </c>
      <c r="AD3978" t="s">
        <v>265</v>
      </c>
      <c r="AE3978" t="s">
        <v>265</v>
      </c>
      <c r="AF3978" t="s">
        <v>267</v>
      </c>
      <c r="AG3978" t="s">
        <v>265</v>
      </c>
      <c r="AH3978" t="s">
        <v>265</v>
      </c>
      <c r="AI3978" t="s">
        <v>265</v>
      </c>
      <c r="AJ3978" t="s">
        <v>265</v>
      </c>
      <c r="AL3978" t="str">
        <f>IF(Sudan_News12[[#This Row],[relevancy_classification_english]]="Relevant","مناسب",IF(Sudan_News12[[#This Row],[relevancy_classification_english]]="Relevant","عَرَضِيّ",""))</f>
        <v/>
      </c>
      <c r="AN3978" t="str">
        <f>IF(Sudan_News12[[#This Row],[sentiment_analysis_english]]="Negative","سلبي",IF(Sudan_News12[[#This Row],[sentiment_analysis_english]]="Neutral","حيادي",IF(Sudan_News12[[#This Row],[sentiment_analysis_english]]="Positive","إيجابي","")))</f>
        <v/>
      </c>
      <c r="AO3978" t="e">
        <f>INDEX(TextClassificationList[],MATCH(Sudan_News12[[#This Row],[text_classification_arabic]],TextClassificationList[text_classification_arabic],0),1)</f>
        <v>#N/A</v>
      </c>
      <c r="AQ3978" t="e">
        <f>INDEX(TextClassificationList[],MATCH(Sudan_News12[[#This Row],[text_classification_arabic2]],TextClassificationList[text_classification_arabic],0),1)</f>
        <v>#N/A</v>
      </c>
      <c r="AS3978" t="e">
        <f>INDEX(TextClassificationList[],MATCH(Sudan_News12[[#This Row],[text_classification_arabic3]],TextClassificationList[text_classification_arabic],0),1)</f>
        <v>#N/A</v>
      </c>
      <c r="AU3978" t="e">
        <f>INDEX(TextClassificationList[],MATCH(Sudan_News12[[#This Row],[text_classification_arabic4]],TextClassificationList[text_classification_arabic],0),1)</f>
        <v>#N/A</v>
      </c>
      <c r="AW3978" t="e">
        <f>INDEX(TextClassificationList[],MATCH(Sudan_News12[[#This Row],[text_classification_arabic5]],TextClassificationList[text_classification_arabic],0),1)</f>
        <v>#N/A</v>
      </c>
    </row>
    <row r="3979" spans="1:49" x14ac:dyDescent="0.2">
      <c r="A3979">
        <v>1.1930988832803103E+18</v>
      </c>
      <c r="B3979">
        <v>1.1930988832803103E+18</v>
      </c>
      <c r="C3979" t="s">
        <v>15263</v>
      </c>
      <c r="D3979" s="1">
        <v>43778</v>
      </c>
      <c r="E3979" s="2">
        <v>0.48049768518518521</v>
      </c>
      <c r="F3979">
        <v>200</v>
      </c>
      <c r="G3979">
        <v>1889611729</v>
      </c>
      <c r="H3979" t="s">
        <v>354</v>
      </c>
      <c r="I3979" t="s">
        <v>355</v>
      </c>
      <c r="J3979" t="s">
        <v>265</v>
      </c>
      <c r="K3979" t="s">
        <v>15264</v>
      </c>
      <c r="L3979" t="s">
        <v>290</v>
      </c>
      <c r="M3979" t="s">
        <v>267</v>
      </c>
      <c r="N3979" t="s">
        <v>267</v>
      </c>
      <c r="O3979" t="s">
        <v>267</v>
      </c>
      <c r="P3979">
        <v>0</v>
      </c>
      <c r="Q3979">
        <v>0</v>
      </c>
      <c r="R3979">
        <v>0</v>
      </c>
      <c r="S3979" t="s">
        <v>267</v>
      </c>
      <c r="T3979" t="s">
        <v>267</v>
      </c>
      <c r="U3979" t="s">
        <v>15265</v>
      </c>
      <c r="V3979" t="b">
        <v>0</v>
      </c>
      <c r="W3979" t="s">
        <v>15266</v>
      </c>
      <c r="X3979">
        <v>0</v>
      </c>
      <c r="Y3979" t="s">
        <v>265</v>
      </c>
      <c r="Z3979" t="s">
        <v>265</v>
      </c>
      <c r="AA3979" t="s">
        <v>265</v>
      </c>
      <c r="AB3979" t="s">
        <v>265</v>
      </c>
      <c r="AC3979" t="s">
        <v>265</v>
      </c>
      <c r="AD3979" t="s">
        <v>265</v>
      </c>
      <c r="AE3979" t="s">
        <v>265</v>
      </c>
      <c r="AF3979" t="s">
        <v>267</v>
      </c>
      <c r="AG3979" t="s">
        <v>265</v>
      </c>
      <c r="AH3979" t="s">
        <v>265</v>
      </c>
      <c r="AI3979" t="s">
        <v>265</v>
      </c>
      <c r="AJ3979" t="s">
        <v>265</v>
      </c>
      <c r="AL3979" t="str">
        <f>IF(Sudan_News12[[#This Row],[relevancy_classification_english]]="Relevant","مناسب",IF(Sudan_News12[[#This Row],[relevancy_classification_english]]="Relevant","عَرَضِيّ",""))</f>
        <v/>
      </c>
      <c r="AN3979" t="str">
        <f>IF(Sudan_News12[[#This Row],[sentiment_analysis_english]]="Negative","سلبي",IF(Sudan_News12[[#This Row],[sentiment_analysis_english]]="Neutral","حيادي",IF(Sudan_News12[[#This Row],[sentiment_analysis_english]]="Positive","إيجابي","")))</f>
        <v/>
      </c>
      <c r="AO3979" t="e">
        <f>INDEX(TextClassificationList[],MATCH(Sudan_News12[[#This Row],[text_classification_arabic]],TextClassificationList[text_classification_arabic],0),1)</f>
        <v>#N/A</v>
      </c>
      <c r="AQ3979" t="e">
        <f>INDEX(TextClassificationList[],MATCH(Sudan_News12[[#This Row],[text_classification_arabic2]],TextClassificationList[text_classification_arabic],0),1)</f>
        <v>#N/A</v>
      </c>
      <c r="AS3979" t="e">
        <f>INDEX(TextClassificationList[],MATCH(Sudan_News12[[#This Row],[text_classification_arabic3]],TextClassificationList[text_classification_arabic],0),1)</f>
        <v>#N/A</v>
      </c>
      <c r="AU3979" t="e">
        <f>INDEX(TextClassificationList[],MATCH(Sudan_News12[[#This Row],[text_classification_arabic4]],TextClassificationList[text_classification_arabic],0),1)</f>
        <v>#N/A</v>
      </c>
      <c r="AW3979" t="e">
        <f>INDEX(TextClassificationList[],MATCH(Sudan_News12[[#This Row],[text_classification_arabic5]],TextClassificationList[text_classification_arabic],0),1)</f>
        <v>#N/A</v>
      </c>
    </row>
    <row r="3980" spans="1:49" x14ac:dyDescent="0.2">
      <c r="A3980">
        <v>1.1930768512431473E+18</v>
      </c>
      <c r="B3980">
        <v>1.1927491880497111E+18</v>
      </c>
      <c r="C3980" t="s">
        <v>15267</v>
      </c>
      <c r="D3980" s="1">
        <v>43778</v>
      </c>
      <c r="E3980" s="2">
        <v>0.41969907407407409</v>
      </c>
      <c r="F3980">
        <v>200</v>
      </c>
      <c r="G3980">
        <v>1889611729</v>
      </c>
      <c r="H3980" t="s">
        <v>354</v>
      </c>
      <c r="I3980" t="s">
        <v>355</v>
      </c>
      <c r="J3980" t="s">
        <v>265</v>
      </c>
      <c r="K3980" t="s">
        <v>15268</v>
      </c>
      <c r="L3980" t="s">
        <v>275</v>
      </c>
      <c r="M3980" t="s">
        <v>267</v>
      </c>
      <c r="N3980" t="s">
        <v>267</v>
      </c>
      <c r="O3980" t="s">
        <v>267</v>
      </c>
      <c r="P3980">
        <v>0</v>
      </c>
      <c r="Q3980">
        <v>0</v>
      </c>
      <c r="R3980">
        <v>0</v>
      </c>
      <c r="S3980" t="s">
        <v>267</v>
      </c>
      <c r="T3980" t="s">
        <v>267</v>
      </c>
      <c r="U3980" t="s">
        <v>15269</v>
      </c>
      <c r="V3980" t="b">
        <v>0</v>
      </c>
      <c r="W3980" t="s">
        <v>265</v>
      </c>
      <c r="X3980">
        <v>0</v>
      </c>
      <c r="Y3980" t="s">
        <v>265</v>
      </c>
      <c r="Z3980" t="s">
        <v>265</v>
      </c>
      <c r="AA3980" t="s">
        <v>265</v>
      </c>
      <c r="AB3980" t="s">
        <v>265</v>
      </c>
      <c r="AC3980" t="s">
        <v>265</v>
      </c>
      <c r="AD3980" t="s">
        <v>265</v>
      </c>
      <c r="AE3980" t="s">
        <v>265</v>
      </c>
      <c r="AF3980" t="s">
        <v>15270</v>
      </c>
      <c r="AG3980" t="s">
        <v>265</v>
      </c>
      <c r="AH3980" t="s">
        <v>265</v>
      </c>
      <c r="AI3980" t="s">
        <v>265</v>
      </c>
      <c r="AJ3980" t="s">
        <v>265</v>
      </c>
      <c r="AL3980" t="str">
        <f>IF(Sudan_News12[[#This Row],[relevancy_classification_english]]="Relevant","مناسب",IF(Sudan_News12[[#This Row],[relevancy_classification_english]]="Relevant","عَرَضِيّ",""))</f>
        <v/>
      </c>
      <c r="AN3980" t="str">
        <f>IF(Sudan_News12[[#This Row],[sentiment_analysis_english]]="Negative","سلبي",IF(Sudan_News12[[#This Row],[sentiment_analysis_english]]="Neutral","حيادي",IF(Sudan_News12[[#This Row],[sentiment_analysis_english]]="Positive","إيجابي","")))</f>
        <v/>
      </c>
      <c r="AO3980" t="e">
        <f>INDEX(TextClassificationList[],MATCH(Sudan_News12[[#This Row],[text_classification_arabic]],TextClassificationList[text_classification_arabic],0),1)</f>
        <v>#N/A</v>
      </c>
      <c r="AQ3980" t="e">
        <f>INDEX(TextClassificationList[],MATCH(Sudan_News12[[#This Row],[text_classification_arabic2]],TextClassificationList[text_classification_arabic],0),1)</f>
        <v>#N/A</v>
      </c>
      <c r="AS3980" t="e">
        <f>INDEX(TextClassificationList[],MATCH(Sudan_News12[[#This Row],[text_classification_arabic3]],TextClassificationList[text_classification_arabic],0),1)</f>
        <v>#N/A</v>
      </c>
      <c r="AU3980" t="e">
        <f>INDEX(TextClassificationList[],MATCH(Sudan_News12[[#This Row],[text_classification_arabic4]],TextClassificationList[text_classification_arabic],0),1)</f>
        <v>#N/A</v>
      </c>
      <c r="AW3980" t="e">
        <f>INDEX(TextClassificationList[],MATCH(Sudan_News12[[#This Row],[text_classification_arabic5]],TextClassificationList[text_classification_arabic],0),1)</f>
        <v>#N/A</v>
      </c>
    </row>
    <row r="3981" spans="1:49" x14ac:dyDescent="0.2">
      <c r="A3981">
        <v>1.192911551210111E+18</v>
      </c>
      <c r="B3981">
        <v>1.192911551210111E+18</v>
      </c>
      <c r="C3981" t="s">
        <v>15271</v>
      </c>
      <c r="D3981" s="1">
        <v>43777</v>
      </c>
      <c r="E3981" s="2">
        <v>0.96355324074074078</v>
      </c>
      <c r="F3981">
        <v>200</v>
      </c>
      <c r="G3981">
        <v>1889611729</v>
      </c>
      <c r="H3981" t="s">
        <v>354</v>
      </c>
      <c r="I3981" t="s">
        <v>355</v>
      </c>
      <c r="J3981" t="s">
        <v>265</v>
      </c>
      <c r="K3981" t="s">
        <v>15272</v>
      </c>
      <c r="L3981" t="s">
        <v>266</v>
      </c>
      <c r="M3981" t="s">
        <v>267</v>
      </c>
      <c r="N3981" t="s">
        <v>267</v>
      </c>
      <c r="O3981" t="s">
        <v>267</v>
      </c>
      <c r="P3981">
        <v>0</v>
      </c>
      <c r="Q3981">
        <v>0</v>
      </c>
      <c r="R3981">
        <v>0</v>
      </c>
      <c r="S3981" t="s">
        <v>267</v>
      </c>
      <c r="T3981" t="s">
        <v>267</v>
      </c>
      <c r="U3981" t="s">
        <v>15273</v>
      </c>
      <c r="V3981" t="b">
        <v>0</v>
      </c>
      <c r="W3981" t="s">
        <v>15274</v>
      </c>
      <c r="X3981">
        <v>0</v>
      </c>
      <c r="Y3981" t="s">
        <v>265</v>
      </c>
      <c r="Z3981" t="s">
        <v>265</v>
      </c>
      <c r="AA3981" t="s">
        <v>265</v>
      </c>
      <c r="AB3981" t="s">
        <v>265</v>
      </c>
      <c r="AC3981" t="s">
        <v>265</v>
      </c>
      <c r="AD3981" t="s">
        <v>265</v>
      </c>
      <c r="AE3981" t="s">
        <v>265</v>
      </c>
      <c r="AF3981" t="s">
        <v>267</v>
      </c>
      <c r="AG3981" t="s">
        <v>265</v>
      </c>
      <c r="AH3981" t="s">
        <v>265</v>
      </c>
      <c r="AI3981" t="s">
        <v>265</v>
      </c>
      <c r="AJ3981" t="s">
        <v>265</v>
      </c>
      <c r="AL3981" t="str">
        <f>IF(Sudan_News12[[#This Row],[relevancy_classification_english]]="Relevant","مناسب",IF(Sudan_News12[[#This Row],[relevancy_classification_english]]="Relevant","عَرَضِيّ",""))</f>
        <v/>
      </c>
      <c r="AN3981" t="str">
        <f>IF(Sudan_News12[[#This Row],[sentiment_analysis_english]]="Negative","سلبي",IF(Sudan_News12[[#This Row],[sentiment_analysis_english]]="Neutral","حيادي",IF(Sudan_News12[[#This Row],[sentiment_analysis_english]]="Positive","إيجابي","")))</f>
        <v/>
      </c>
      <c r="AO3981" t="e">
        <f>INDEX(TextClassificationList[],MATCH(Sudan_News12[[#This Row],[text_classification_arabic]],TextClassificationList[text_classification_arabic],0),1)</f>
        <v>#N/A</v>
      </c>
      <c r="AQ3981" t="e">
        <f>INDEX(TextClassificationList[],MATCH(Sudan_News12[[#This Row],[text_classification_arabic2]],TextClassificationList[text_classification_arabic],0),1)</f>
        <v>#N/A</v>
      </c>
      <c r="AS3981" t="e">
        <f>INDEX(TextClassificationList[],MATCH(Sudan_News12[[#This Row],[text_classification_arabic3]],TextClassificationList[text_classification_arabic],0),1)</f>
        <v>#N/A</v>
      </c>
      <c r="AU3981" t="e">
        <f>INDEX(TextClassificationList[],MATCH(Sudan_News12[[#This Row],[text_classification_arabic4]],TextClassificationList[text_classification_arabic],0),1)</f>
        <v>#N/A</v>
      </c>
      <c r="AW3981" t="e">
        <f>INDEX(TextClassificationList[],MATCH(Sudan_News12[[#This Row],[text_classification_arabic5]],TextClassificationList[text_classification_arabic],0),1)</f>
        <v>#N/A</v>
      </c>
    </row>
    <row r="3982" spans="1:49" x14ac:dyDescent="0.2">
      <c r="A3982">
        <v>1.1928307831085916E+18</v>
      </c>
      <c r="B3982">
        <v>1.192732868461695E+18</v>
      </c>
      <c r="C3982" t="s">
        <v>15275</v>
      </c>
      <c r="D3982" s="1">
        <v>43777</v>
      </c>
      <c r="E3982" s="2">
        <v>0.74068287037037039</v>
      </c>
      <c r="F3982">
        <v>200</v>
      </c>
      <c r="G3982">
        <v>1889611729</v>
      </c>
      <c r="H3982" t="s">
        <v>354</v>
      </c>
      <c r="I3982" t="s">
        <v>355</v>
      </c>
      <c r="J3982" t="s">
        <v>265</v>
      </c>
      <c r="K3982" t="s">
        <v>15276</v>
      </c>
      <c r="L3982" t="s">
        <v>266</v>
      </c>
      <c r="M3982" t="s">
        <v>267</v>
      </c>
      <c r="N3982" t="s">
        <v>267</v>
      </c>
      <c r="O3982" t="s">
        <v>267</v>
      </c>
      <c r="P3982">
        <v>0</v>
      </c>
      <c r="Q3982">
        <v>0</v>
      </c>
      <c r="R3982">
        <v>1</v>
      </c>
      <c r="S3982" t="s">
        <v>267</v>
      </c>
      <c r="T3982" t="s">
        <v>267</v>
      </c>
      <c r="U3982" t="s">
        <v>15277</v>
      </c>
      <c r="V3982" t="b">
        <v>0</v>
      </c>
      <c r="W3982" t="s">
        <v>265</v>
      </c>
      <c r="X3982">
        <v>0</v>
      </c>
      <c r="Y3982" t="s">
        <v>265</v>
      </c>
      <c r="Z3982" t="s">
        <v>265</v>
      </c>
      <c r="AA3982" t="s">
        <v>265</v>
      </c>
      <c r="AB3982" t="s">
        <v>265</v>
      </c>
      <c r="AC3982" t="s">
        <v>265</v>
      </c>
      <c r="AD3982" t="s">
        <v>265</v>
      </c>
      <c r="AE3982" t="s">
        <v>265</v>
      </c>
      <c r="AF3982" t="s">
        <v>15278</v>
      </c>
      <c r="AG3982" t="s">
        <v>265</v>
      </c>
      <c r="AH3982" t="s">
        <v>265</v>
      </c>
      <c r="AI3982" t="s">
        <v>265</v>
      </c>
      <c r="AJ3982" t="s">
        <v>265</v>
      </c>
      <c r="AL3982" t="str">
        <f>IF(Sudan_News12[[#This Row],[relevancy_classification_english]]="Relevant","مناسب",IF(Sudan_News12[[#This Row],[relevancy_classification_english]]="Relevant","عَرَضِيّ",""))</f>
        <v/>
      </c>
      <c r="AN3982" t="str">
        <f>IF(Sudan_News12[[#This Row],[sentiment_analysis_english]]="Negative","سلبي",IF(Sudan_News12[[#This Row],[sentiment_analysis_english]]="Neutral","حيادي",IF(Sudan_News12[[#This Row],[sentiment_analysis_english]]="Positive","إيجابي","")))</f>
        <v/>
      </c>
      <c r="AO3982" t="e">
        <f>INDEX(TextClassificationList[],MATCH(Sudan_News12[[#This Row],[text_classification_arabic]],TextClassificationList[text_classification_arabic],0),1)</f>
        <v>#N/A</v>
      </c>
      <c r="AQ3982" t="e">
        <f>INDEX(TextClassificationList[],MATCH(Sudan_News12[[#This Row],[text_classification_arabic2]],TextClassificationList[text_classification_arabic],0),1)</f>
        <v>#N/A</v>
      </c>
      <c r="AS3982" t="e">
        <f>INDEX(TextClassificationList[],MATCH(Sudan_News12[[#This Row],[text_classification_arabic3]],TextClassificationList[text_classification_arabic],0),1)</f>
        <v>#N/A</v>
      </c>
      <c r="AU3982" t="e">
        <f>INDEX(TextClassificationList[],MATCH(Sudan_News12[[#This Row],[text_classification_arabic4]],TextClassificationList[text_classification_arabic],0),1)</f>
        <v>#N/A</v>
      </c>
      <c r="AW3982" t="e">
        <f>INDEX(TextClassificationList[],MATCH(Sudan_News12[[#This Row],[text_classification_arabic5]],TextClassificationList[text_classification_arabic],0),1)</f>
        <v>#N/A</v>
      </c>
    </row>
    <row r="3983" spans="1:49" x14ac:dyDescent="0.2">
      <c r="A3983">
        <v>1.1928242268536095E+18</v>
      </c>
      <c r="B3983">
        <v>1.1928228825414615E+18</v>
      </c>
      <c r="C3983" t="s">
        <v>15279</v>
      </c>
      <c r="D3983" s="1">
        <v>43777</v>
      </c>
      <c r="E3983" s="2">
        <v>0.72258101851851853</v>
      </c>
      <c r="F3983">
        <v>200</v>
      </c>
      <c r="G3983">
        <v>1889611729</v>
      </c>
      <c r="H3983" t="s">
        <v>354</v>
      </c>
      <c r="I3983" t="s">
        <v>355</v>
      </c>
      <c r="J3983" t="s">
        <v>265</v>
      </c>
      <c r="K3983" t="s">
        <v>15280</v>
      </c>
      <c r="L3983" t="s">
        <v>266</v>
      </c>
      <c r="M3983" t="s">
        <v>15281</v>
      </c>
      <c r="N3983" t="s">
        <v>267</v>
      </c>
      <c r="O3983" t="s">
        <v>267</v>
      </c>
      <c r="P3983">
        <v>1</v>
      </c>
      <c r="Q3983">
        <v>0</v>
      </c>
      <c r="R3983">
        <v>0</v>
      </c>
      <c r="S3983" t="s">
        <v>267</v>
      </c>
      <c r="T3983" t="s">
        <v>267</v>
      </c>
      <c r="U3983" t="s">
        <v>15282</v>
      </c>
      <c r="V3983" t="b">
        <v>0</v>
      </c>
      <c r="W3983" t="s">
        <v>265</v>
      </c>
      <c r="X3983">
        <v>0</v>
      </c>
      <c r="Y3983" t="s">
        <v>265</v>
      </c>
      <c r="Z3983" t="s">
        <v>265</v>
      </c>
      <c r="AA3983" t="s">
        <v>265</v>
      </c>
      <c r="AB3983" t="s">
        <v>265</v>
      </c>
      <c r="AC3983" t="s">
        <v>265</v>
      </c>
      <c r="AD3983" t="s">
        <v>265</v>
      </c>
      <c r="AE3983" t="s">
        <v>265</v>
      </c>
      <c r="AF3983" t="s">
        <v>267</v>
      </c>
      <c r="AG3983" t="s">
        <v>265</v>
      </c>
      <c r="AH3983" t="s">
        <v>265</v>
      </c>
      <c r="AI3983" t="s">
        <v>265</v>
      </c>
      <c r="AJ3983" t="s">
        <v>265</v>
      </c>
      <c r="AL3983" t="str">
        <f>IF(Sudan_News12[[#This Row],[relevancy_classification_english]]="Relevant","مناسب",IF(Sudan_News12[[#This Row],[relevancy_classification_english]]="Relevant","عَرَضِيّ",""))</f>
        <v/>
      </c>
      <c r="AN3983" t="str">
        <f>IF(Sudan_News12[[#This Row],[sentiment_analysis_english]]="Negative","سلبي",IF(Sudan_News12[[#This Row],[sentiment_analysis_english]]="Neutral","حيادي",IF(Sudan_News12[[#This Row],[sentiment_analysis_english]]="Positive","إيجابي","")))</f>
        <v/>
      </c>
      <c r="AO3983" t="e">
        <f>INDEX(TextClassificationList[],MATCH(Sudan_News12[[#This Row],[text_classification_arabic]],TextClassificationList[text_classification_arabic],0),1)</f>
        <v>#N/A</v>
      </c>
      <c r="AQ3983" t="e">
        <f>INDEX(TextClassificationList[],MATCH(Sudan_News12[[#This Row],[text_classification_arabic2]],TextClassificationList[text_classification_arabic],0),1)</f>
        <v>#N/A</v>
      </c>
      <c r="AS3983" t="e">
        <f>INDEX(TextClassificationList[],MATCH(Sudan_News12[[#This Row],[text_classification_arabic3]],TextClassificationList[text_classification_arabic],0),1)</f>
        <v>#N/A</v>
      </c>
      <c r="AU3983" t="e">
        <f>INDEX(TextClassificationList[],MATCH(Sudan_News12[[#This Row],[text_classification_arabic4]],TextClassificationList[text_classification_arabic],0),1)</f>
        <v>#N/A</v>
      </c>
      <c r="AW3983" t="e">
        <f>INDEX(TextClassificationList[],MATCH(Sudan_News12[[#This Row],[text_classification_arabic5]],TextClassificationList[text_classification_arabic],0),1)</f>
        <v>#N/A</v>
      </c>
    </row>
    <row r="3984" spans="1:49" x14ac:dyDescent="0.2">
      <c r="A3984">
        <v>1.1928228825414615E+18</v>
      </c>
      <c r="B3984">
        <v>1.1928228825414615E+18</v>
      </c>
      <c r="C3984" t="s">
        <v>15283</v>
      </c>
      <c r="D3984" s="1">
        <v>43777</v>
      </c>
      <c r="E3984" s="2">
        <v>0.71887731481481476</v>
      </c>
      <c r="F3984">
        <v>200</v>
      </c>
      <c r="G3984">
        <v>1889611729</v>
      </c>
      <c r="H3984" t="s">
        <v>354</v>
      </c>
      <c r="I3984" t="s">
        <v>355</v>
      </c>
      <c r="J3984" t="s">
        <v>265</v>
      </c>
      <c r="K3984" t="s">
        <v>15284</v>
      </c>
      <c r="L3984" t="s">
        <v>266</v>
      </c>
      <c r="M3984" t="s">
        <v>267</v>
      </c>
      <c r="N3984" t="s">
        <v>267</v>
      </c>
      <c r="O3984" t="s">
        <v>267</v>
      </c>
      <c r="P3984">
        <v>1</v>
      </c>
      <c r="Q3984">
        <v>3</v>
      </c>
      <c r="R3984">
        <v>6</v>
      </c>
      <c r="S3984" t="s">
        <v>267</v>
      </c>
      <c r="T3984" t="s">
        <v>267</v>
      </c>
      <c r="U3984" t="s">
        <v>15285</v>
      </c>
      <c r="V3984" t="b">
        <v>0</v>
      </c>
      <c r="W3984" t="s">
        <v>15286</v>
      </c>
      <c r="X3984">
        <v>0</v>
      </c>
      <c r="Y3984" t="s">
        <v>265</v>
      </c>
      <c r="Z3984" t="s">
        <v>265</v>
      </c>
      <c r="AA3984" t="s">
        <v>265</v>
      </c>
      <c r="AB3984" t="s">
        <v>265</v>
      </c>
      <c r="AC3984" t="s">
        <v>265</v>
      </c>
      <c r="AD3984" t="s">
        <v>265</v>
      </c>
      <c r="AE3984" t="s">
        <v>265</v>
      </c>
      <c r="AF3984" t="s">
        <v>267</v>
      </c>
      <c r="AG3984" t="s">
        <v>265</v>
      </c>
      <c r="AH3984" t="s">
        <v>265</v>
      </c>
      <c r="AI3984" t="s">
        <v>265</v>
      </c>
      <c r="AJ3984" t="s">
        <v>265</v>
      </c>
      <c r="AL3984" t="str">
        <f>IF(Sudan_News12[[#This Row],[relevancy_classification_english]]="Relevant","مناسب",IF(Sudan_News12[[#This Row],[relevancy_classification_english]]="Relevant","عَرَضِيّ",""))</f>
        <v/>
      </c>
      <c r="AN3984" t="str">
        <f>IF(Sudan_News12[[#This Row],[sentiment_analysis_english]]="Negative","سلبي",IF(Sudan_News12[[#This Row],[sentiment_analysis_english]]="Neutral","حيادي",IF(Sudan_News12[[#This Row],[sentiment_analysis_english]]="Positive","إيجابي","")))</f>
        <v/>
      </c>
      <c r="AO3984" t="e">
        <f>INDEX(TextClassificationList[],MATCH(Sudan_News12[[#This Row],[text_classification_arabic]],TextClassificationList[text_classification_arabic],0),1)</f>
        <v>#N/A</v>
      </c>
      <c r="AQ3984" t="e">
        <f>INDEX(TextClassificationList[],MATCH(Sudan_News12[[#This Row],[text_classification_arabic2]],TextClassificationList[text_classification_arabic],0),1)</f>
        <v>#N/A</v>
      </c>
      <c r="AS3984" t="e">
        <f>INDEX(TextClassificationList[],MATCH(Sudan_News12[[#This Row],[text_classification_arabic3]],TextClassificationList[text_classification_arabic],0),1)</f>
        <v>#N/A</v>
      </c>
      <c r="AU3984" t="e">
        <f>INDEX(TextClassificationList[],MATCH(Sudan_News12[[#This Row],[text_classification_arabic4]],TextClassificationList[text_classification_arabic],0),1)</f>
        <v>#N/A</v>
      </c>
      <c r="AW3984" t="e">
        <f>INDEX(TextClassificationList[],MATCH(Sudan_News12[[#This Row],[text_classification_arabic5]],TextClassificationList[text_classification_arabic],0),1)</f>
        <v>#N/A</v>
      </c>
    </row>
    <row r="3985" spans="1:49" x14ac:dyDescent="0.2">
      <c r="A3985">
        <v>1.1927712033725891E+18</v>
      </c>
      <c r="B3985">
        <v>1.1927539415970447E+18</v>
      </c>
      <c r="C3985" t="s">
        <v>15287</v>
      </c>
      <c r="D3985" s="1">
        <v>43777</v>
      </c>
      <c r="E3985" s="2">
        <v>0.57627314814814812</v>
      </c>
      <c r="F3985">
        <v>200</v>
      </c>
      <c r="G3985">
        <v>1889611729</v>
      </c>
      <c r="H3985" t="s">
        <v>354</v>
      </c>
      <c r="I3985" t="s">
        <v>355</v>
      </c>
      <c r="J3985" t="s">
        <v>265</v>
      </c>
      <c r="K3985" t="s">
        <v>15288</v>
      </c>
      <c r="L3985" t="s">
        <v>266</v>
      </c>
      <c r="M3985" t="s">
        <v>267</v>
      </c>
      <c r="N3985" t="s">
        <v>267</v>
      </c>
      <c r="O3985" t="s">
        <v>267</v>
      </c>
      <c r="P3985">
        <v>0</v>
      </c>
      <c r="Q3985">
        <v>0</v>
      </c>
      <c r="R3985">
        <v>0</v>
      </c>
      <c r="S3985" t="s">
        <v>267</v>
      </c>
      <c r="T3985" t="s">
        <v>267</v>
      </c>
      <c r="U3985" t="s">
        <v>15289</v>
      </c>
      <c r="V3985" t="b">
        <v>0</v>
      </c>
      <c r="W3985" t="s">
        <v>265</v>
      </c>
      <c r="X3985">
        <v>0</v>
      </c>
      <c r="Y3985" t="s">
        <v>265</v>
      </c>
      <c r="Z3985" t="s">
        <v>265</v>
      </c>
      <c r="AA3985" t="s">
        <v>265</v>
      </c>
      <c r="AB3985" t="s">
        <v>265</v>
      </c>
      <c r="AC3985" t="s">
        <v>265</v>
      </c>
      <c r="AD3985" t="s">
        <v>265</v>
      </c>
      <c r="AE3985" t="s">
        <v>265</v>
      </c>
      <c r="AF3985" t="s">
        <v>15290</v>
      </c>
      <c r="AG3985" t="s">
        <v>265</v>
      </c>
      <c r="AH3985" t="s">
        <v>265</v>
      </c>
      <c r="AI3985" t="s">
        <v>265</v>
      </c>
      <c r="AJ3985" t="s">
        <v>265</v>
      </c>
      <c r="AL3985" t="str">
        <f>IF(Sudan_News12[[#This Row],[relevancy_classification_english]]="Relevant","مناسب",IF(Sudan_News12[[#This Row],[relevancy_classification_english]]="Relevant","عَرَضِيّ",""))</f>
        <v/>
      </c>
      <c r="AN3985" t="str">
        <f>IF(Sudan_News12[[#This Row],[sentiment_analysis_english]]="Negative","سلبي",IF(Sudan_News12[[#This Row],[sentiment_analysis_english]]="Neutral","حيادي",IF(Sudan_News12[[#This Row],[sentiment_analysis_english]]="Positive","إيجابي","")))</f>
        <v/>
      </c>
      <c r="AO3985" t="e">
        <f>INDEX(TextClassificationList[],MATCH(Sudan_News12[[#This Row],[text_classification_arabic]],TextClassificationList[text_classification_arabic],0),1)</f>
        <v>#N/A</v>
      </c>
      <c r="AQ3985" t="e">
        <f>INDEX(TextClassificationList[],MATCH(Sudan_News12[[#This Row],[text_classification_arabic2]],TextClassificationList[text_classification_arabic],0),1)</f>
        <v>#N/A</v>
      </c>
      <c r="AS3985" t="e">
        <f>INDEX(TextClassificationList[],MATCH(Sudan_News12[[#This Row],[text_classification_arabic3]],TextClassificationList[text_classification_arabic],0),1)</f>
        <v>#N/A</v>
      </c>
      <c r="AU3985" t="e">
        <f>INDEX(TextClassificationList[],MATCH(Sudan_News12[[#This Row],[text_classification_arabic4]],TextClassificationList[text_classification_arabic],0),1)</f>
        <v>#N/A</v>
      </c>
      <c r="AW3985" t="e">
        <f>INDEX(TextClassificationList[],MATCH(Sudan_News12[[#This Row],[text_classification_arabic5]],TextClassificationList[text_classification_arabic],0),1)</f>
        <v>#N/A</v>
      </c>
    </row>
    <row r="3986" spans="1:49" x14ac:dyDescent="0.2">
      <c r="A3986">
        <v>1.1927682955330068E+18</v>
      </c>
      <c r="B3986">
        <v>1.1925827529835602E+18</v>
      </c>
      <c r="C3986" t="s">
        <v>15291</v>
      </c>
      <c r="D3986" s="1">
        <v>43777</v>
      </c>
      <c r="E3986" s="2">
        <v>0.56824074074074071</v>
      </c>
      <c r="F3986">
        <v>200</v>
      </c>
      <c r="G3986">
        <v>1889611729</v>
      </c>
      <c r="H3986" t="s">
        <v>354</v>
      </c>
      <c r="I3986" t="s">
        <v>355</v>
      </c>
      <c r="J3986" t="s">
        <v>265</v>
      </c>
      <c r="K3986" t="s">
        <v>15292</v>
      </c>
      <c r="L3986" t="s">
        <v>266</v>
      </c>
      <c r="M3986" t="s">
        <v>267</v>
      </c>
      <c r="N3986" t="s">
        <v>267</v>
      </c>
      <c r="O3986" t="s">
        <v>267</v>
      </c>
      <c r="P3986">
        <v>0</v>
      </c>
      <c r="Q3986">
        <v>0</v>
      </c>
      <c r="R3986">
        <v>0</v>
      </c>
      <c r="S3986" t="s">
        <v>267</v>
      </c>
      <c r="T3986" t="s">
        <v>267</v>
      </c>
      <c r="U3986" t="s">
        <v>15293</v>
      </c>
      <c r="V3986" t="b">
        <v>0</v>
      </c>
      <c r="W3986" t="s">
        <v>265</v>
      </c>
      <c r="X3986">
        <v>0</v>
      </c>
      <c r="Y3986" t="s">
        <v>265</v>
      </c>
      <c r="Z3986" t="s">
        <v>265</v>
      </c>
      <c r="AA3986" t="s">
        <v>265</v>
      </c>
      <c r="AB3986" t="s">
        <v>265</v>
      </c>
      <c r="AC3986" t="s">
        <v>265</v>
      </c>
      <c r="AD3986" t="s">
        <v>265</v>
      </c>
      <c r="AE3986" t="s">
        <v>265</v>
      </c>
      <c r="AF3986" t="s">
        <v>15294</v>
      </c>
      <c r="AG3986" t="s">
        <v>265</v>
      </c>
      <c r="AH3986" t="s">
        <v>265</v>
      </c>
      <c r="AI3986" t="s">
        <v>265</v>
      </c>
      <c r="AJ3986" t="s">
        <v>265</v>
      </c>
      <c r="AL3986" t="str">
        <f>IF(Sudan_News12[[#This Row],[relevancy_classification_english]]="Relevant","مناسب",IF(Sudan_News12[[#This Row],[relevancy_classification_english]]="Relevant","عَرَضِيّ",""))</f>
        <v/>
      </c>
      <c r="AN3986" t="str">
        <f>IF(Sudan_News12[[#This Row],[sentiment_analysis_english]]="Negative","سلبي",IF(Sudan_News12[[#This Row],[sentiment_analysis_english]]="Neutral","حيادي",IF(Sudan_News12[[#This Row],[sentiment_analysis_english]]="Positive","إيجابي","")))</f>
        <v/>
      </c>
      <c r="AO3986" t="e">
        <f>INDEX(TextClassificationList[],MATCH(Sudan_News12[[#This Row],[text_classification_arabic]],TextClassificationList[text_classification_arabic],0),1)</f>
        <v>#N/A</v>
      </c>
      <c r="AQ3986" t="e">
        <f>INDEX(TextClassificationList[],MATCH(Sudan_News12[[#This Row],[text_classification_arabic2]],TextClassificationList[text_classification_arabic],0),1)</f>
        <v>#N/A</v>
      </c>
      <c r="AS3986" t="e">
        <f>INDEX(TextClassificationList[],MATCH(Sudan_News12[[#This Row],[text_classification_arabic3]],TextClassificationList[text_classification_arabic],0),1)</f>
        <v>#N/A</v>
      </c>
      <c r="AU3986" t="e">
        <f>INDEX(TextClassificationList[],MATCH(Sudan_News12[[#This Row],[text_classification_arabic4]],TextClassificationList[text_classification_arabic],0),1)</f>
        <v>#N/A</v>
      </c>
      <c r="AW3986" t="e">
        <f>INDEX(TextClassificationList[],MATCH(Sudan_News12[[#This Row],[text_classification_arabic5]],TextClassificationList[text_classification_arabic],0),1)</f>
        <v>#N/A</v>
      </c>
    </row>
    <row r="3987" spans="1:49" x14ac:dyDescent="0.2">
      <c r="A3987">
        <v>1.1927678989154099E+18</v>
      </c>
      <c r="B3987">
        <v>1.1927539415970447E+18</v>
      </c>
      <c r="C3987" t="s">
        <v>15295</v>
      </c>
      <c r="D3987" s="1">
        <v>43777</v>
      </c>
      <c r="E3987" s="2">
        <v>0.56715277777777773</v>
      </c>
      <c r="F3987">
        <v>200</v>
      </c>
      <c r="G3987">
        <v>1889611729</v>
      </c>
      <c r="H3987" t="s">
        <v>354</v>
      </c>
      <c r="I3987" t="s">
        <v>355</v>
      </c>
      <c r="J3987" t="s">
        <v>265</v>
      </c>
      <c r="K3987" t="s">
        <v>15296</v>
      </c>
      <c r="L3987" t="s">
        <v>266</v>
      </c>
      <c r="M3987" t="s">
        <v>267</v>
      </c>
      <c r="N3987" t="s">
        <v>267</v>
      </c>
      <c r="O3987" t="s">
        <v>267</v>
      </c>
      <c r="P3987">
        <v>1</v>
      </c>
      <c r="Q3987">
        <v>0</v>
      </c>
      <c r="R3987">
        <v>2</v>
      </c>
      <c r="S3987" t="s">
        <v>267</v>
      </c>
      <c r="T3987" t="s">
        <v>267</v>
      </c>
      <c r="U3987" t="s">
        <v>15297</v>
      </c>
      <c r="V3987" t="b">
        <v>0</v>
      </c>
      <c r="W3987" t="s">
        <v>265</v>
      </c>
      <c r="X3987">
        <v>0</v>
      </c>
      <c r="Y3987" t="s">
        <v>265</v>
      </c>
      <c r="Z3987" t="s">
        <v>265</v>
      </c>
      <c r="AA3987" t="s">
        <v>265</v>
      </c>
      <c r="AB3987" t="s">
        <v>265</v>
      </c>
      <c r="AC3987" t="s">
        <v>265</v>
      </c>
      <c r="AD3987" t="s">
        <v>265</v>
      </c>
      <c r="AE3987" t="s">
        <v>265</v>
      </c>
      <c r="AF3987" t="s">
        <v>15290</v>
      </c>
      <c r="AG3987" t="s">
        <v>265</v>
      </c>
      <c r="AH3987" t="s">
        <v>265</v>
      </c>
      <c r="AI3987" t="s">
        <v>265</v>
      </c>
      <c r="AJ3987" t="s">
        <v>265</v>
      </c>
      <c r="AL3987" t="str">
        <f>IF(Sudan_News12[[#This Row],[relevancy_classification_english]]="Relevant","مناسب",IF(Sudan_News12[[#This Row],[relevancy_classification_english]]="Relevant","عَرَضِيّ",""))</f>
        <v/>
      </c>
      <c r="AN3987" t="str">
        <f>IF(Sudan_News12[[#This Row],[sentiment_analysis_english]]="Negative","سلبي",IF(Sudan_News12[[#This Row],[sentiment_analysis_english]]="Neutral","حيادي",IF(Sudan_News12[[#This Row],[sentiment_analysis_english]]="Positive","إيجابي","")))</f>
        <v/>
      </c>
      <c r="AO3987" t="e">
        <f>INDEX(TextClassificationList[],MATCH(Sudan_News12[[#This Row],[text_classification_arabic]],TextClassificationList[text_classification_arabic],0),1)</f>
        <v>#N/A</v>
      </c>
      <c r="AQ3987" t="e">
        <f>INDEX(TextClassificationList[],MATCH(Sudan_News12[[#This Row],[text_classification_arabic2]],TextClassificationList[text_classification_arabic],0),1)</f>
        <v>#N/A</v>
      </c>
      <c r="AS3987" t="e">
        <f>INDEX(TextClassificationList[],MATCH(Sudan_News12[[#This Row],[text_classification_arabic3]],TextClassificationList[text_classification_arabic],0),1)</f>
        <v>#N/A</v>
      </c>
      <c r="AU3987" t="e">
        <f>INDEX(TextClassificationList[],MATCH(Sudan_News12[[#This Row],[text_classification_arabic4]],TextClassificationList[text_classification_arabic],0),1)</f>
        <v>#N/A</v>
      </c>
      <c r="AW3987" t="e">
        <f>INDEX(TextClassificationList[],MATCH(Sudan_News12[[#This Row],[text_classification_arabic5]],TextClassificationList[text_classification_arabic],0),1)</f>
        <v>#N/A</v>
      </c>
    </row>
    <row r="3988" spans="1:49" x14ac:dyDescent="0.2">
      <c r="A3988">
        <v>1.1927676424379023E+18</v>
      </c>
      <c r="B3988">
        <v>1.1927676424379023E+18</v>
      </c>
      <c r="C3988" t="s">
        <v>15298</v>
      </c>
      <c r="D3988" s="1">
        <v>43777</v>
      </c>
      <c r="E3988" s="2">
        <v>0.56644675925925925</v>
      </c>
      <c r="F3988">
        <v>200</v>
      </c>
      <c r="G3988">
        <v>1889611729</v>
      </c>
      <c r="H3988" t="s">
        <v>354</v>
      </c>
      <c r="I3988" t="s">
        <v>355</v>
      </c>
      <c r="J3988" t="s">
        <v>265</v>
      </c>
      <c r="K3988" t="s">
        <v>15299</v>
      </c>
      <c r="L3988" t="s">
        <v>266</v>
      </c>
      <c r="M3988" t="s">
        <v>267</v>
      </c>
      <c r="N3988" t="s">
        <v>267</v>
      </c>
      <c r="O3988" t="s">
        <v>267</v>
      </c>
      <c r="P3988">
        <v>0</v>
      </c>
      <c r="Q3988">
        <v>4</v>
      </c>
      <c r="R3988">
        <v>3</v>
      </c>
      <c r="S3988" t="s">
        <v>15300</v>
      </c>
      <c r="T3988" t="s">
        <v>267</v>
      </c>
      <c r="U3988" t="s">
        <v>15301</v>
      </c>
      <c r="V3988" t="b">
        <v>0</v>
      </c>
      <c r="W3988" t="s">
        <v>265</v>
      </c>
      <c r="X3988">
        <v>0</v>
      </c>
      <c r="Y3988" t="s">
        <v>265</v>
      </c>
      <c r="Z3988" t="s">
        <v>265</v>
      </c>
      <c r="AA3988" t="s">
        <v>265</v>
      </c>
      <c r="AB3988" t="s">
        <v>265</v>
      </c>
      <c r="AC3988" t="s">
        <v>265</v>
      </c>
      <c r="AD3988" t="s">
        <v>265</v>
      </c>
      <c r="AE3988" t="s">
        <v>265</v>
      </c>
      <c r="AF3988" t="s">
        <v>267</v>
      </c>
      <c r="AG3988" t="s">
        <v>265</v>
      </c>
      <c r="AH3988" t="s">
        <v>265</v>
      </c>
      <c r="AI3988" t="s">
        <v>265</v>
      </c>
      <c r="AJ3988" t="s">
        <v>265</v>
      </c>
      <c r="AL3988" t="str">
        <f>IF(Sudan_News12[[#This Row],[relevancy_classification_english]]="Relevant","مناسب",IF(Sudan_News12[[#This Row],[relevancy_classification_english]]="Relevant","عَرَضِيّ",""))</f>
        <v/>
      </c>
      <c r="AN3988" t="str">
        <f>IF(Sudan_News12[[#This Row],[sentiment_analysis_english]]="Negative","سلبي",IF(Sudan_News12[[#This Row],[sentiment_analysis_english]]="Neutral","حيادي",IF(Sudan_News12[[#This Row],[sentiment_analysis_english]]="Positive","إيجابي","")))</f>
        <v/>
      </c>
      <c r="AO3988" t="e">
        <f>INDEX(TextClassificationList[],MATCH(Sudan_News12[[#This Row],[text_classification_arabic]],TextClassificationList[text_classification_arabic],0),1)</f>
        <v>#N/A</v>
      </c>
      <c r="AQ3988" t="e">
        <f>INDEX(TextClassificationList[],MATCH(Sudan_News12[[#This Row],[text_classification_arabic2]],TextClassificationList[text_classification_arabic],0),1)</f>
        <v>#N/A</v>
      </c>
      <c r="AS3988" t="e">
        <f>INDEX(TextClassificationList[],MATCH(Sudan_News12[[#This Row],[text_classification_arabic3]],TextClassificationList[text_classification_arabic],0),1)</f>
        <v>#N/A</v>
      </c>
      <c r="AU3988" t="e">
        <f>INDEX(TextClassificationList[],MATCH(Sudan_News12[[#This Row],[text_classification_arabic4]],TextClassificationList[text_classification_arabic],0),1)</f>
        <v>#N/A</v>
      </c>
      <c r="AW3988" t="e">
        <f>INDEX(TextClassificationList[],MATCH(Sudan_News12[[#This Row],[text_classification_arabic5]],TextClassificationList[text_classification_arabic],0),1)</f>
        <v>#N/A</v>
      </c>
    </row>
    <row r="3989" spans="1:49" x14ac:dyDescent="0.2">
      <c r="A3989">
        <v>1.1927268996524728E+18</v>
      </c>
      <c r="B3989">
        <v>1.1927264952083333E+18</v>
      </c>
      <c r="C3989" t="s">
        <v>15302</v>
      </c>
      <c r="D3989" s="1">
        <v>43777</v>
      </c>
      <c r="E3989" s="2">
        <v>0.45401620370370371</v>
      </c>
      <c r="F3989">
        <v>200</v>
      </c>
      <c r="G3989">
        <v>1889611729</v>
      </c>
      <c r="H3989" t="s">
        <v>354</v>
      </c>
      <c r="I3989" t="s">
        <v>355</v>
      </c>
      <c r="J3989" t="s">
        <v>265</v>
      </c>
      <c r="K3989" t="s">
        <v>15303</v>
      </c>
      <c r="L3989" t="s">
        <v>266</v>
      </c>
      <c r="M3989" t="s">
        <v>267</v>
      </c>
      <c r="N3989" t="s">
        <v>267</v>
      </c>
      <c r="O3989" t="s">
        <v>267</v>
      </c>
      <c r="P3989">
        <v>0</v>
      </c>
      <c r="Q3989">
        <v>1</v>
      </c>
      <c r="R3989">
        <v>2</v>
      </c>
      <c r="S3989" t="s">
        <v>267</v>
      </c>
      <c r="T3989" t="s">
        <v>267</v>
      </c>
      <c r="U3989" t="s">
        <v>15304</v>
      </c>
      <c r="V3989" t="b">
        <v>0</v>
      </c>
      <c r="W3989" t="s">
        <v>265</v>
      </c>
      <c r="X3989">
        <v>0</v>
      </c>
      <c r="Y3989" t="s">
        <v>265</v>
      </c>
      <c r="Z3989" t="s">
        <v>265</v>
      </c>
      <c r="AA3989" t="s">
        <v>265</v>
      </c>
      <c r="AB3989" t="s">
        <v>265</v>
      </c>
      <c r="AC3989" t="s">
        <v>265</v>
      </c>
      <c r="AD3989" t="s">
        <v>265</v>
      </c>
      <c r="AE3989" t="s">
        <v>265</v>
      </c>
      <c r="AF3989" t="s">
        <v>13445</v>
      </c>
      <c r="AG3989" t="s">
        <v>265</v>
      </c>
      <c r="AH3989" t="s">
        <v>265</v>
      </c>
      <c r="AI3989" t="s">
        <v>265</v>
      </c>
      <c r="AJ3989" t="s">
        <v>265</v>
      </c>
      <c r="AL3989" t="str">
        <f>IF(Sudan_News12[[#This Row],[relevancy_classification_english]]="Relevant","مناسب",IF(Sudan_News12[[#This Row],[relevancy_classification_english]]="Relevant","عَرَضِيّ",""))</f>
        <v/>
      </c>
      <c r="AN3989" t="str">
        <f>IF(Sudan_News12[[#This Row],[sentiment_analysis_english]]="Negative","سلبي",IF(Sudan_News12[[#This Row],[sentiment_analysis_english]]="Neutral","حيادي",IF(Sudan_News12[[#This Row],[sentiment_analysis_english]]="Positive","إيجابي","")))</f>
        <v/>
      </c>
      <c r="AO3989" t="e">
        <f>INDEX(TextClassificationList[],MATCH(Sudan_News12[[#This Row],[text_classification_arabic]],TextClassificationList[text_classification_arabic],0),1)</f>
        <v>#N/A</v>
      </c>
      <c r="AQ3989" t="e">
        <f>INDEX(TextClassificationList[],MATCH(Sudan_News12[[#This Row],[text_classification_arabic2]],TextClassificationList[text_classification_arabic],0),1)</f>
        <v>#N/A</v>
      </c>
      <c r="AS3989" t="e">
        <f>INDEX(TextClassificationList[],MATCH(Sudan_News12[[#This Row],[text_classification_arabic3]],TextClassificationList[text_classification_arabic],0),1)</f>
        <v>#N/A</v>
      </c>
      <c r="AU3989" t="e">
        <f>INDEX(TextClassificationList[],MATCH(Sudan_News12[[#This Row],[text_classification_arabic4]],TextClassificationList[text_classification_arabic],0),1)</f>
        <v>#N/A</v>
      </c>
      <c r="AW3989" t="e">
        <f>INDEX(TextClassificationList[],MATCH(Sudan_News12[[#This Row],[text_classification_arabic5]],TextClassificationList[text_classification_arabic],0),1)</f>
        <v>#N/A</v>
      </c>
    </row>
    <row r="3990" spans="1:49" x14ac:dyDescent="0.2">
      <c r="A3990">
        <v>1.1925320705994506E+18</v>
      </c>
      <c r="B3990">
        <v>1.1925320705994506E+18</v>
      </c>
      <c r="C3990" t="s">
        <v>15305</v>
      </c>
      <c r="D3990" s="1">
        <v>43776</v>
      </c>
      <c r="E3990" s="2">
        <v>0.91638888888888892</v>
      </c>
      <c r="F3990">
        <v>200</v>
      </c>
      <c r="G3990">
        <v>1889611729</v>
      </c>
      <c r="H3990" t="s">
        <v>354</v>
      </c>
      <c r="I3990" t="s">
        <v>355</v>
      </c>
      <c r="J3990" t="s">
        <v>265</v>
      </c>
      <c r="K3990" t="s">
        <v>15306</v>
      </c>
      <c r="L3990" t="s">
        <v>266</v>
      </c>
      <c r="M3990" t="s">
        <v>267</v>
      </c>
      <c r="N3990" t="s">
        <v>267</v>
      </c>
      <c r="O3990" t="s">
        <v>267</v>
      </c>
      <c r="P3990">
        <v>0</v>
      </c>
      <c r="Q3990">
        <v>13</v>
      </c>
      <c r="R3990">
        <v>2</v>
      </c>
      <c r="S3990" t="s">
        <v>15300</v>
      </c>
      <c r="T3990" t="s">
        <v>267</v>
      </c>
      <c r="U3990" t="s">
        <v>15307</v>
      </c>
      <c r="V3990" t="b">
        <v>0</v>
      </c>
      <c r="W3990" t="s">
        <v>265</v>
      </c>
      <c r="X3990">
        <v>0</v>
      </c>
      <c r="Y3990" t="s">
        <v>265</v>
      </c>
      <c r="Z3990" t="s">
        <v>265</v>
      </c>
      <c r="AA3990" t="s">
        <v>265</v>
      </c>
      <c r="AB3990" t="s">
        <v>265</v>
      </c>
      <c r="AC3990" t="s">
        <v>265</v>
      </c>
      <c r="AD3990" t="s">
        <v>265</v>
      </c>
      <c r="AE3990" t="s">
        <v>265</v>
      </c>
      <c r="AF3990" t="s">
        <v>267</v>
      </c>
      <c r="AG3990" t="s">
        <v>265</v>
      </c>
      <c r="AH3990" t="s">
        <v>265</v>
      </c>
      <c r="AI3990" t="s">
        <v>265</v>
      </c>
      <c r="AJ3990" t="s">
        <v>265</v>
      </c>
      <c r="AL3990" t="str">
        <f>IF(Sudan_News12[[#This Row],[relevancy_classification_english]]="Relevant","مناسب",IF(Sudan_News12[[#This Row],[relevancy_classification_english]]="Relevant","عَرَضِيّ",""))</f>
        <v/>
      </c>
      <c r="AN3990" t="str">
        <f>IF(Sudan_News12[[#This Row],[sentiment_analysis_english]]="Negative","سلبي",IF(Sudan_News12[[#This Row],[sentiment_analysis_english]]="Neutral","حيادي",IF(Sudan_News12[[#This Row],[sentiment_analysis_english]]="Positive","إيجابي","")))</f>
        <v/>
      </c>
      <c r="AO3990" t="e">
        <f>INDEX(TextClassificationList[],MATCH(Sudan_News12[[#This Row],[text_classification_arabic]],TextClassificationList[text_classification_arabic],0),1)</f>
        <v>#N/A</v>
      </c>
      <c r="AQ3990" t="e">
        <f>INDEX(TextClassificationList[],MATCH(Sudan_News12[[#This Row],[text_classification_arabic2]],TextClassificationList[text_classification_arabic],0),1)</f>
        <v>#N/A</v>
      </c>
      <c r="AS3990" t="e">
        <f>INDEX(TextClassificationList[],MATCH(Sudan_News12[[#This Row],[text_classification_arabic3]],TextClassificationList[text_classification_arabic],0),1)</f>
        <v>#N/A</v>
      </c>
      <c r="AU3990" t="e">
        <f>INDEX(TextClassificationList[],MATCH(Sudan_News12[[#This Row],[text_classification_arabic4]],TextClassificationList[text_classification_arabic],0),1)</f>
        <v>#N/A</v>
      </c>
      <c r="AW3990" t="e">
        <f>INDEX(TextClassificationList[],MATCH(Sudan_News12[[#This Row],[text_classification_arabic5]],TextClassificationList[text_classification_arabic],0),1)</f>
        <v>#N/A</v>
      </c>
    </row>
    <row r="3991" spans="1:49" x14ac:dyDescent="0.2">
      <c r="A3991">
        <v>1.1925156626919137E+18</v>
      </c>
      <c r="B3991">
        <v>1.1925156626919137E+18</v>
      </c>
      <c r="C3991" t="s">
        <v>15308</v>
      </c>
      <c r="D3991" s="1">
        <v>43776</v>
      </c>
      <c r="E3991" s="2">
        <v>0.87111111111111106</v>
      </c>
      <c r="F3991">
        <v>200</v>
      </c>
      <c r="G3991">
        <v>1889611729</v>
      </c>
      <c r="H3991" t="s">
        <v>354</v>
      </c>
      <c r="I3991" t="s">
        <v>355</v>
      </c>
      <c r="J3991" t="s">
        <v>265</v>
      </c>
      <c r="K3991" t="s">
        <v>15309</v>
      </c>
      <c r="L3991" t="s">
        <v>266</v>
      </c>
      <c r="M3991" t="s">
        <v>267</v>
      </c>
      <c r="N3991" t="s">
        <v>267</v>
      </c>
      <c r="O3991" t="s">
        <v>15310</v>
      </c>
      <c r="P3991">
        <v>0</v>
      </c>
      <c r="Q3991">
        <v>0</v>
      </c>
      <c r="R3991">
        <v>1</v>
      </c>
      <c r="S3991" t="s">
        <v>267</v>
      </c>
      <c r="T3991" t="s">
        <v>267</v>
      </c>
      <c r="U3991" t="s">
        <v>15311</v>
      </c>
      <c r="V3991" t="b">
        <v>0</v>
      </c>
      <c r="W3991" t="s">
        <v>265</v>
      </c>
      <c r="X3991">
        <v>1</v>
      </c>
      <c r="Y3991" t="s">
        <v>15312</v>
      </c>
      <c r="Z3991" t="s">
        <v>265</v>
      </c>
      <c r="AA3991" t="s">
        <v>265</v>
      </c>
      <c r="AB3991" t="s">
        <v>265</v>
      </c>
      <c r="AC3991" t="s">
        <v>265</v>
      </c>
      <c r="AD3991" t="s">
        <v>265</v>
      </c>
      <c r="AE3991" t="s">
        <v>265</v>
      </c>
      <c r="AF3991" t="s">
        <v>267</v>
      </c>
      <c r="AG3991" t="s">
        <v>265</v>
      </c>
      <c r="AH3991" t="s">
        <v>265</v>
      </c>
      <c r="AI3991" t="s">
        <v>265</v>
      </c>
      <c r="AJ3991" t="s">
        <v>265</v>
      </c>
      <c r="AL3991" t="str">
        <f>IF(Sudan_News12[[#This Row],[relevancy_classification_english]]="Relevant","مناسب",IF(Sudan_News12[[#This Row],[relevancy_classification_english]]="Relevant","عَرَضِيّ",""))</f>
        <v/>
      </c>
      <c r="AN3991" t="str">
        <f>IF(Sudan_News12[[#This Row],[sentiment_analysis_english]]="Negative","سلبي",IF(Sudan_News12[[#This Row],[sentiment_analysis_english]]="Neutral","حيادي",IF(Sudan_News12[[#This Row],[sentiment_analysis_english]]="Positive","إيجابي","")))</f>
        <v/>
      </c>
      <c r="AO3991" t="e">
        <f>INDEX(TextClassificationList[],MATCH(Sudan_News12[[#This Row],[text_classification_arabic]],TextClassificationList[text_classification_arabic],0),1)</f>
        <v>#N/A</v>
      </c>
      <c r="AQ3991" t="e">
        <f>INDEX(TextClassificationList[],MATCH(Sudan_News12[[#This Row],[text_classification_arabic2]],TextClassificationList[text_classification_arabic],0),1)</f>
        <v>#N/A</v>
      </c>
      <c r="AS3991" t="e">
        <f>INDEX(TextClassificationList[],MATCH(Sudan_News12[[#This Row],[text_classification_arabic3]],TextClassificationList[text_classification_arabic],0),1)</f>
        <v>#N/A</v>
      </c>
      <c r="AU3991" t="e">
        <f>INDEX(TextClassificationList[],MATCH(Sudan_News12[[#This Row],[text_classification_arabic4]],TextClassificationList[text_classification_arabic],0),1)</f>
        <v>#N/A</v>
      </c>
      <c r="AW3991" t="e">
        <f>INDEX(TextClassificationList[],MATCH(Sudan_News12[[#This Row],[text_classification_arabic5]],TextClassificationList[text_classification_arabic],0),1)</f>
        <v>#N/A</v>
      </c>
    </row>
    <row r="3992" spans="1:49" x14ac:dyDescent="0.2">
      <c r="A3992">
        <v>1.1925148479483208E+18</v>
      </c>
      <c r="B3992">
        <v>1.1924535989087314E+18</v>
      </c>
      <c r="C3992" t="s">
        <v>15313</v>
      </c>
      <c r="D3992" s="1">
        <v>43776</v>
      </c>
      <c r="E3992" s="2">
        <v>0.86886574074074074</v>
      </c>
      <c r="F3992">
        <v>200</v>
      </c>
      <c r="G3992">
        <v>1889611729</v>
      </c>
      <c r="H3992" t="s">
        <v>354</v>
      </c>
      <c r="I3992" t="s">
        <v>355</v>
      </c>
      <c r="J3992" t="s">
        <v>265</v>
      </c>
      <c r="K3992" t="s">
        <v>15314</v>
      </c>
      <c r="L3992" t="s">
        <v>266</v>
      </c>
      <c r="M3992" t="s">
        <v>267</v>
      </c>
      <c r="N3992" t="s">
        <v>267</v>
      </c>
      <c r="O3992" t="s">
        <v>267</v>
      </c>
      <c r="P3992">
        <v>0</v>
      </c>
      <c r="Q3992">
        <v>0</v>
      </c>
      <c r="R3992">
        <v>0</v>
      </c>
      <c r="S3992" t="s">
        <v>267</v>
      </c>
      <c r="T3992" t="s">
        <v>267</v>
      </c>
      <c r="U3992" t="s">
        <v>15315</v>
      </c>
      <c r="V3992" t="b">
        <v>0</v>
      </c>
      <c r="W3992" t="s">
        <v>265</v>
      </c>
      <c r="X3992">
        <v>0</v>
      </c>
      <c r="Y3992" t="s">
        <v>265</v>
      </c>
      <c r="Z3992" t="s">
        <v>265</v>
      </c>
      <c r="AA3992" t="s">
        <v>265</v>
      </c>
      <c r="AB3992" t="s">
        <v>265</v>
      </c>
      <c r="AC3992" t="s">
        <v>265</v>
      </c>
      <c r="AD3992" t="s">
        <v>265</v>
      </c>
      <c r="AE3992" t="s">
        <v>265</v>
      </c>
      <c r="AF3992" t="s">
        <v>267</v>
      </c>
      <c r="AG3992" t="s">
        <v>265</v>
      </c>
      <c r="AH3992" t="s">
        <v>265</v>
      </c>
      <c r="AI3992" t="s">
        <v>265</v>
      </c>
      <c r="AJ3992" t="s">
        <v>265</v>
      </c>
      <c r="AL3992" t="str">
        <f>IF(Sudan_News12[[#This Row],[relevancy_classification_english]]="Relevant","مناسب",IF(Sudan_News12[[#This Row],[relevancy_classification_english]]="Relevant","عَرَضِيّ",""))</f>
        <v/>
      </c>
      <c r="AN3992" t="str">
        <f>IF(Sudan_News12[[#This Row],[sentiment_analysis_english]]="Negative","سلبي",IF(Sudan_News12[[#This Row],[sentiment_analysis_english]]="Neutral","حيادي",IF(Sudan_News12[[#This Row],[sentiment_analysis_english]]="Positive","إيجابي","")))</f>
        <v/>
      </c>
      <c r="AO3992" t="e">
        <f>INDEX(TextClassificationList[],MATCH(Sudan_News12[[#This Row],[text_classification_arabic]],TextClassificationList[text_classification_arabic],0),1)</f>
        <v>#N/A</v>
      </c>
      <c r="AQ3992" t="e">
        <f>INDEX(TextClassificationList[],MATCH(Sudan_News12[[#This Row],[text_classification_arabic2]],TextClassificationList[text_classification_arabic],0),1)</f>
        <v>#N/A</v>
      </c>
      <c r="AS3992" t="e">
        <f>INDEX(TextClassificationList[],MATCH(Sudan_News12[[#This Row],[text_classification_arabic3]],TextClassificationList[text_classification_arabic],0),1)</f>
        <v>#N/A</v>
      </c>
      <c r="AU3992" t="e">
        <f>INDEX(TextClassificationList[],MATCH(Sudan_News12[[#This Row],[text_classification_arabic4]],TextClassificationList[text_classification_arabic],0),1)</f>
        <v>#N/A</v>
      </c>
      <c r="AW3992" t="e">
        <f>INDEX(TextClassificationList[],MATCH(Sudan_News12[[#This Row],[text_classification_arabic5]],TextClassificationList[text_classification_arabic],0),1)</f>
        <v>#N/A</v>
      </c>
    </row>
    <row r="3993" spans="1:49" x14ac:dyDescent="0.2">
      <c r="A3993">
        <v>1.1925140078544691E+18</v>
      </c>
      <c r="B3993">
        <v>1.1925140078544691E+18</v>
      </c>
      <c r="C3993" t="s">
        <v>15316</v>
      </c>
      <c r="D3993" s="1">
        <v>43776</v>
      </c>
      <c r="E3993" s="2">
        <v>0.86653935185185182</v>
      </c>
      <c r="F3993">
        <v>200</v>
      </c>
      <c r="G3993">
        <v>1889611729</v>
      </c>
      <c r="H3993" t="s">
        <v>354</v>
      </c>
      <c r="I3993" t="s">
        <v>355</v>
      </c>
      <c r="J3993" t="s">
        <v>265</v>
      </c>
      <c r="K3993" t="s">
        <v>15317</v>
      </c>
      <c r="L3993" t="s">
        <v>266</v>
      </c>
      <c r="M3993" t="s">
        <v>267</v>
      </c>
      <c r="N3993" t="s">
        <v>267</v>
      </c>
      <c r="O3993" t="s">
        <v>267</v>
      </c>
      <c r="P3993">
        <v>0</v>
      </c>
      <c r="Q3993">
        <v>1</v>
      </c>
      <c r="R3993">
        <v>2</v>
      </c>
      <c r="S3993" t="s">
        <v>267</v>
      </c>
      <c r="T3993" t="s">
        <v>267</v>
      </c>
      <c r="U3993" t="s">
        <v>15318</v>
      </c>
      <c r="V3993" t="b">
        <v>0</v>
      </c>
      <c r="W3993" t="s">
        <v>15319</v>
      </c>
      <c r="X3993">
        <v>0</v>
      </c>
      <c r="Y3993" t="s">
        <v>265</v>
      </c>
      <c r="Z3993" t="s">
        <v>265</v>
      </c>
      <c r="AA3993" t="s">
        <v>265</v>
      </c>
      <c r="AB3993" t="s">
        <v>265</v>
      </c>
      <c r="AC3993" t="s">
        <v>265</v>
      </c>
      <c r="AD3993" t="s">
        <v>265</v>
      </c>
      <c r="AE3993" t="s">
        <v>265</v>
      </c>
      <c r="AF3993" t="s">
        <v>267</v>
      </c>
      <c r="AG3993" t="s">
        <v>265</v>
      </c>
      <c r="AH3993" t="s">
        <v>265</v>
      </c>
      <c r="AI3993" t="s">
        <v>265</v>
      </c>
      <c r="AJ3993" t="s">
        <v>265</v>
      </c>
      <c r="AL3993" t="str">
        <f>IF(Sudan_News12[[#This Row],[relevancy_classification_english]]="Relevant","مناسب",IF(Sudan_News12[[#This Row],[relevancy_classification_english]]="Relevant","عَرَضِيّ",""))</f>
        <v/>
      </c>
      <c r="AN3993" t="str">
        <f>IF(Sudan_News12[[#This Row],[sentiment_analysis_english]]="Negative","سلبي",IF(Sudan_News12[[#This Row],[sentiment_analysis_english]]="Neutral","حيادي",IF(Sudan_News12[[#This Row],[sentiment_analysis_english]]="Positive","إيجابي","")))</f>
        <v/>
      </c>
      <c r="AO3993" t="e">
        <f>INDEX(TextClassificationList[],MATCH(Sudan_News12[[#This Row],[text_classification_arabic]],TextClassificationList[text_classification_arabic],0),1)</f>
        <v>#N/A</v>
      </c>
      <c r="AQ3993" t="e">
        <f>INDEX(TextClassificationList[],MATCH(Sudan_News12[[#This Row],[text_classification_arabic2]],TextClassificationList[text_classification_arabic],0),1)</f>
        <v>#N/A</v>
      </c>
      <c r="AS3993" t="e">
        <f>INDEX(TextClassificationList[],MATCH(Sudan_News12[[#This Row],[text_classification_arabic3]],TextClassificationList[text_classification_arabic],0),1)</f>
        <v>#N/A</v>
      </c>
      <c r="AU3993" t="e">
        <f>INDEX(TextClassificationList[],MATCH(Sudan_News12[[#This Row],[text_classification_arabic4]],TextClassificationList[text_classification_arabic],0),1)</f>
        <v>#N/A</v>
      </c>
      <c r="AW3993" t="e">
        <f>INDEX(TextClassificationList[],MATCH(Sudan_News12[[#This Row],[text_classification_arabic5]],TextClassificationList[text_classification_arabic],0),1)</f>
        <v>#N/A</v>
      </c>
    </row>
    <row r="3994" spans="1:49" x14ac:dyDescent="0.2">
      <c r="A3994">
        <v>1.1925129556713513E+18</v>
      </c>
      <c r="B3994">
        <v>1.192407269209772E+18</v>
      </c>
      <c r="C3994" t="s">
        <v>15320</v>
      </c>
      <c r="D3994" s="1">
        <v>43776</v>
      </c>
      <c r="E3994" s="2">
        <v>0.86364583333333333</v>
      </c>
      <c r="F3994">
        <v>200</v>
      </c>
      <c r="G3994">
        <v>1889611729</v>
      </c>
      <c r="H3994" t="s">
        <v>354</v>
      </c>
      <c r="I3994" t="s">
        <v>355</v>
      </c>
      <c r="J3994" t="s">
        <v>265</v>
      </c>
      <c r="K3994" t="s">
        <v>15321</v>
      </c>
      <c r="L3994" t="s">
        <v>266</v>
      </c>
      <c r="M3994" t="s">
        <v>267</v>
      </c>
      <c r="N3994" t="s">
        <v>267</v>
      </c>
      <c r="O3994" t="s">
        <v>267</v>
      </c>
      <c r="P3994">
        <v>0</v>
      </c>
      <c r="Q3994">
        <v>0</v>
      </c>
      <c r="R3994">
        <v>0</v>
      </c>
      <c r="S3994" t="s">
        <v>267</v>
      </c>
      <c r="T3994" t="s">
        <v>267</v>
      </c>
      <c r="U3994" t="s">
        <v>15322</v>
      </c>
      <c r="V3994" t="b">
        <v>0</v>
      </c>
      <c r="W3994" t="s">
        <v>265</v>
      </c>
      <c r="X3994">
        <v>0</v>
      </c>
      <c r="Y3994" t="s">
        <v>265</v>
      </c>
      <c r="Z3994" t="s">
        <v>265</v>
      </c>
      <c r="AA3994" t="s">
        <v>265</v>
      </c>
      <c r="AB3994" t="s">
        <v>265</v>
      </c>
      <c r="AC3994" t="s">
        <v>265</v>
      </c>
      <c r="AD3994" t="s">
        <v>265</v>
      </c>
      <c r="AE3994" t="s">
        <v>265</v>
      </c>
      <c r="AF3994" t="s">
        <v>15323</v>
      </c>
      <c r="AG3994" t="s">
        <v>265</v>
      </c>
      <c r="AH3994" t="s">
        <v>265</v>
      </c>
      <c r="AI3994" t="s">
        <v>265</v>
      </c>
      <c r="AJ3994" t="s">
        <v>265</v>
      </c>
      <c r="AL3994" t="str">
        <f>IF(Sudan_News12[[#This Row],[relevancy_classification_english]]="Relevant","مناسب",IF(Sudan_News12[[#This Row],[relevancy_classification_english]]="Relevant","عَرَضِيّ",""))</f>
        <v/>
      </c>
      <c r="AN3994" t="str">
        <f>IF(Sudan_News12[[#This Row],[sentiment_analysis_english]]="Negative","سلبي",IF(Sudan_News12[[#This Row],[sentiment_analysis_english]]="Neutral","حيادي",IF(Sudan_News12[[#This Row],[sentiment_analysis_english]]="Positive","إيجابي","")))</f>
        <v/>
      </c>
      <c r="AO3994" t="e">
        <f>INDEX(TextClassificationList[],MATCH(Sudan_News12[[#This Row],[text_classification_arabic]],TextClassificationList[text_classification_arabic],0),1)</f>
        <v>#N/A</v>
      </c>
      <c r="AQ3994" t="e">
        <f>INDEX(TextClassificationList[],MATCH(Sudan_News12[[#This Row],[text_classification_arabic2]],TextClassificationList[text_classification_arabic],0),1)</f>
        <v>#N/A</v>
      </c>
      <c r="AS3994" t="e">
        <f>INDEX(TextClassificationList[],MATCH(Sudan_News12[[#This Row],[text_classification_arabic3]],TextClassificationList[text_classification_arabic],0),1)</f>
        <v>#N/A</v>
      </c>
      <c r="AU3994" t="e">
        <f>INDEX(TextClassificationList[],MATCH(Sudan_News12[[#This Row],[text_classification_arabic4]],TextClassificationList[text_classification_arabic],0),1)</f>
        <v>#N/A</v>
      </c>
      <c r="AW3994" t="e">
        <f>INDEX(TextClassificationList[],MATCH(Sudan_News12[[#This Row],[text_classification_arabic5]],TextClassificationList[text_classification_arabic],0),1)</f>
        <v>#N/A</v>
      </c>
    </row>
    <row r="3995" spans="1:49" x14ac:dyDescent="0.2">
      <c r="A3995">
        <v>1.1924623468217876E+18</v>
      </c>
      <c r="B3995">
        <v>1.1924608442291692E+18</v>
      </c>
      <c r="C3995" t="s">
        <v>15324</v>
      </c>
      <c r="D3995" s="1">
        <v>43776</v>
      </c>
      <c r="E3995" s="2">
        <v>0.7239930555555556</v>
      </c>
      <c r="F3995">
        <v>200</v>
      </c>
      <c r="G3995">
        <v>1889611729</v>
      </c>
      <c r="H3995" t="s">
        <v>354</v>
      </c>
      <c r="I3995" t="s">
        <v>355</v>
      </c>
      <c r="J3995" t="s">
        <v>265</v>
      </c>
      <c r="K3995" t="s">
        <v>15325</v>
      </c>
      <c r="L3995" t="s">
        <v>266</v>
      </c>
      <c r="M3995" t="s">
        <v>267</v>
      </c>
      <c r="N3995" t="s">
        <v>267</v>
      </c>
      <c r="O3995" t="s">
        <v>267</v>
      </c>
      <c r="P3995">
        <v>0</v>
      </c>
      <c r="Q3995">
        <v>0</v>
      </c>
      <c r="R3995">
        <v>1</v>
      </c>
      <c r="S3995" t="s">
        <v>267</v>
      </c>
      <c r="T3995" t="s">
        <v>267</v>
      </c>
      <c r="U3995" t="s">
        <v>15326</v>
      </c>
      <c r="V3995" t="b">
        <v>0</v>
      </c>
      <c r="W3995" t="s">
        <v>265</v>
      </c>
      <c r="X3995">
        <v>0</v>
      </c>
      <c r="Y3995" t="s">
        <v>265</v>
      </c>
      <c r="Z3995" t="s">
        <v>265</v>
      </c>
      <c r="AA3995" t="s">
        <v>265</v>
      </c>
      <c r="AB3995" t="s">
        <v>265</v>
      </c>
      <c r="AC3995" t="s">
        <v>265</v>
      </c>
      <c r="AD3995" t="s">
        <v>265</v>
      </c>
      <c r="AE3995" t="s">
        <v>265</v>
      </c>
      <c r="AF3995" t="s">
        <v>6600</v>
      </c>
      <c r="AG3995" t="s">
        <v>265</v>
      </c>
      <c r="AH3995" t="s">
        <v>265</v>
      </c>
      <c r="AI3995" t="s">
        <v>265</v>
      </c>
      <c r="AJ3995" t="s">
        <v>265</v>
      </c>
      <c r="AL3995" t="str">
        <f>IF(Sudan_News12[[#This Row],[relevancy_classification_english]]="Relevant","مناسب",IF(Sudan_News12[[#This Row],[relevancy_classification_english]]="Relevant","عَرَضِيّ",""))</f>
        <v/>
      </c>
      <c r="AN3995" t="str">
        <f>IF(Sudan_News12[[#This Row],[sentiment_analysis_english]]="Negative","سلبي",IF(Sudan_News12[[#This Row],[sentiment_analysis_english]]="Neutral","حيادي",IF(Sudan_News12[[#This Row],[sentiment_analysis_english]]="Positive","إيجابي","")))</f>
        <v/>
      </c>
      <c r="AO3995" t="e">
        <f>INDEX(TextClassificationList[],MATCH(Sudan_News12[[#This Row],[text_classification_arabic]],TextClassificationList[text_classification_arabic],0),1)</f>
        <v>#N/A</v>
      </c>
      <c r="AQ3995" t="e">
        <f>INDEX(TextClassificationList[],MATCH(Sudan_News12[[#This Row],[text_classification_arabic2]],TextClassificationList[text_classification_arabic],0),1)</f>
        <v>#N/A</v>
      </c>
      <c r="AS3995" t="e">
        <f>INDEX(TextClassificationList[],MATCH(Sudan_News12[[#This Row],[text_classification_arabic3]],TextClassificationList[text_classification_arabic],0),1)</f>
        <v>#N/A</v>
      </c>
      <c r="AU3995" t="e">
        <f>INDEX(TextClassificationList[],MATCH(Sudan_News12[[#This Row],[text_classification_arabic4]],TextClassificationList[text_classification_arabic],0),1)</f>
        <v>#N/A</v>
      </c>
      <c r="AW3995" t="e">
        <f>INDEX(TextClassificationList[],MATCH(Sudan_News12[[#This Row],[text_classification_arabic5]],TextClassificationList[text_classification_arabic],0),1)</f>
        <v>#N/A</v>
      </c>
    </row>
    <row r="3996" spans="1:49" x14ac:dyDescent="0.2">
      <c r="A3996">
        <v>1.1924604550689956E+18</v>
      </c>
      <c r="B3996">
        <v>1.1924596830696694E+18</v>
      </c>
      <c r="C3996" t="s">
        <v>15327</v>
      </c>
      <c r="D3996" s="1">
        <v>43776</v>
      </c>
      <c r="E3996" s="2">
        <v>0.71876157407407404</v>
      </c>
      <c r="F3996">
        <v>200</v>
      </c>
      <c r="G3996">
        <v>1889611729</v>
      </c>
      <c r="H3996" t="s">
        <v>354</v>
      </c>
      <c r="I3996" t="s">
        <v>355</v>
      </c>
      <c r="J3996" t="s">
        <v>265</v>
      </c>
      <c r="K3996" t="s">
        <v>15328</v>
      </c>
      <c r="L3996" t="s">
        <v>266</v>
      </c>
      <c r="M3996" t="s">
        <v>267</v>
      </c>
      <c r="N3996" t="s">
        <v>267</v>
      </c>
      <c r="O3996" t="s">
        <v>267</v>
      </c>
      <c r="P3996">
        <v>0</v>
      </c>
      <c r="Q3996">
        <v>0</v>
      </c>
      <c r="R3996">
        <v>0</v>
      </c>
      <c r="S3996" t="s">
        <v>267</v>
      </c>
      <c r="T3996" t="s">
        <v>267</v>
      </c>
      <c r="U3996" t="s">
        <v>15329</v>
      </c>
      <c r="V3996" t="b">
        <v>0</v>
      </c>
      <c r="W3996" t="s">
        <v>265</v>
      </c>
      <c r="X3996">
        <v>0</v>
      </c>
      <c r="Y3996" t="s">
        <v>265</v>
      </c>
      <c r="Z3996" t="s">
        <v>265</v>
      </c>
      <c r="AA3996" t="s">
        <v>265</v>
      </c>
      <c r="AB3996" t="s">
        <v>265</v>
      </c>
      <c r="AC3996" t="s">
        <v>265</v>
      </c>
      <c r="AD3996" t="s">
        <v>265</v>
      </c>
      <c r="AE3996" t="s">
        <v>265</v>
      </c>
      <c r="AF3996" t="s">
        <v>15290</v>
      </c>
      <c r="AG3996" t="s">
        <v>265</v>
      </c>
      <c r="AH3996" t="s">
        <v>265</v>
      </c>
      <c r="AI3996" t="s">
        <v>265</v>
      </c>
      <c r="AJ3996" t="s">
        <v>265</v>
      </c>
      <c r="AL3996" t="str">
        <f>IF(Sudan_News12[[#This Row],[relevancy_classification_english]]="Relevant","مناسب",IF(Sudan_News12[[#This Row],[relevancy_classification_english]]="Relevant","عَرَضِيّ",""))</f>
        <v/>
      </c>
      <c r="AN3996" t="str">
        <f>IF(Sudan_News12[[#This Row],[sentiment_analysis_english]]="Negative","سلبي",IF(Sudan_News12[[#This Row],[sentiment_analysis_english]]="Neutral","حيادي",IF(Sudan_News12[[#This Row],[sentiment_analysis_english]]="Positive","إيجابي","")))</f>
        <v/>
      </c>
      <c r="AO3996" t="e">
        <f>INDEX(TextClassificationList[],MATCH(Sudan_News12[[#This Row],[text_classification_arabic]],TextClassificationList[text_classification_arabic],0),1)</f>
        <v>#N/A</v>
      </c>
      <c r="AQ3996" t="e">
        <f>INDEX(TextClassificationList[],MATCH(Sudan_News12[[#This Row],[text_classification_arabic2]],TextClassificationList[text_classification_arabic],0),1)</f>
        <v>#N/A</v>
      </c>
      <c r="AS3996" t="e">
        <f>INDEX(TextClassificationList[],MATCH(Sudan_News12[[#This Row],[text_classification_arabic3]],TextClassificationList[text_classification_arabic],0),1)</f>
        <v>#N/A</v>
      </c>
      <c r="AU3996" t="e">
        <f>INDEX(TextClassificationList[],MATCH(Sudan_News12[[#This Row],[text_classification_arabic4]],TextClassificationList[text_classification_arabic],0),1)</f>
        <v>#N/A</v>
      </c>
      <c r="AW3996" t="e">
        <f>INDEX(TextClassificationList[],MATCH(Sudan_News12[[#This Row],[text_classification_arabic5]],TextClassificationList[text_classification_arabic],0),1)</f>
        <v>#N/A</v>
      </c>
    </row>
    <row r="3997" spans="1:49" x14ac:dyDescent="0.2">
      <c r="A3997">
        <v>1.192450489423745E+18</v>
      </c>
      <c r="B3997">
        <v>1.1923473800222065E+18</v>
      </c>
      <c r="C3997" t="s">
        <v>15330</v>
      </c>
      <c r="D3997" s="1">
        <v>43776</v>
      </c>
      <c r="E3997" s="2">
        <v>0.69126157407407407</v>
      </c>
      <c r="F3997">
        <v>200</v>
      </c>
      <c r="G3997">
        <v>1889611729</v>
      </c>
      <c r="H3997" t="s">
        <v>354</v>
      </c>
      <c r="I3997" t="s">
        <v>355</v>
      </c>
      <c r="J3997" t="s">
        <v>265</v>
      </c>
      <c r="K3997" t="s">
        <v>15331</v>
      </c>
      <c r="L3997" t="s">
        <v>266</v>
      </c>
      <c r="M3997" t="s">
        <v>267</v>
      </c>
      <c r="N3997" t="s">
        <v>267</v>
      </c>
      <c r="O3997" t="s">
        <v>267</v>
      </c>
      <c r="P3997">
        <v>0</v>
      </c>
      <c r="Q3997">
        <v>0</v>
      </c>
      <c r="R3997">
        <v>1</v>
      </c>
      <c r="S3997" t="s">
        <v>267</v>
      </c>
      <c r="T3997" t="s">
        <v>267</v>
      </c>
      <c r="U3997" t="s">
        <v>15332</v>
      </c>
      <c r="V3997" t="b">
        <v>0</v>
      </c>
      <c r="W3997" t="s">
        <v>265</v>
      </c>
      <c r="X3997">
        <v>0</v>
      </c>
      <c r="Y3997" t="s">
        <v>265</v>
      </c>
      <c r="Z3997" t="s">
        <v>265</v>
      </c>
      <c r="AA3997" t="s">
        <v>265</v>
      </c>
      <c r="AB3997" t="s">
        <v>265</v>
      </c>
      <c r="AC3997" t="s">
        <v>265</v>
      </c>
      <c r="AD3997" t="s">
        <v>265</v>
      </c>
      <c r="AE3997" t="s">
        <v>265</v>
      </c>
      <c r="AF3997" t="s">
        <v>15333</v>
      </c>
      <c r="AG3997" t="s">
        <v>265</v>
      </c>
      <c r="AH3997" t="s">
        <v>265</v>
      </c>
      <c r="AI3997" t="s">
        <v>265</v>
      </c>
      <c r="AJ3997" t="s">
        <v>265</v>
      </c>
      <c r="AL3997" t="str">
        <f>IF(Sudan_News12[[#This Row],[relevancy_classification_english]]="Relevant","مناسب",IF(Sudan_News12[[#This Row],[relevancy_classification_english]]="Relevant","عَرَضِيّ",""))</f>
        <v/>
      </c>
      <c r="AN3997" t="str">
        <f>IF(Sudan_News12[[#This Row],[sentiment_analysis_english]]="Negative","سلبي",IF(Sudan_News12[[#This Row],[sentiment_analysis_english]]="Neutral","حيادي",IF(Sudan_News12[[#This Row],[sentiment_analysis_english]]="Positive","إيجابي","")))</f>
        <v/>
      </c>
      <c r="AO3997" t="e">
        <f>INDEX(TextClassificationList[],MATCH(Sudan_News12[[#This Row],[text_classification_arabic]],TextClassificationList[text_classification_arabic],0),1)</f>
        <v>#N/A</v>
      </c>
      <c r="AQ3997" t="e">
        <f>INDEX(TextClassificationList[],MATCH(Sudan_News12[[#This Row],[text_classification_arabic2]],TextClassificationList[text_classification_arabic],0),1)</f>
        <v>#N/A</v>
      </c>
      <c r="AS3997" t="e">
        <f>INDEX(TextClassificationList[],MATCH(Sudan_News12[[#This Row],[text_classification_arabic3]],TextClassificationList[text_classification_arabic],0),1)</f>
        <v>#N/A</v>
      </c>
      <c r="AU3997" t="e">
        <f>INDEX(TextClassificationList[],MATCH(Sudan_News12[[#This Row],[text_classification_arabic4]],TextClassificationList[text_classification_arabic],0),1)</f>
        <v>#N/A</v>
      </c>
      <c r="AW3997" t="e">
        <f>INDEX(TextClassificationList[],MATCH(Sudan_News12[[#This Row],[text_classification_arabic5]],TextClassificationList[text_classification_arabic],0),1)</f>
        <v>#N/A</v>
      </c>
    </row>
    <row r="3998" spans="1:49" x14ac:dyDescent="0.2">
      <c r="A3998">
        <v>1.1924490746052526E+18</v>
      </c>
      <c r="B3998">
        <v>1.1924490746052526E+18</v>
      </c>
      <c r="C3998" t="s">
        <v>15334</v>
      </c>
      <c r="D3998" s="1">
        <v>43776</v>
      </c>
      <c r="E3998" s="2">
        <v>0.68736111111111109</v>
      </c>
      <c r="F3998">
        <v>200</v>
      </c>
      <c r="G3998">
        <v>1889611729</v>
      </c>
      <c r="H3998" t="s">
        <v>354</v>
      </c>
      <c r="I3998" t="s">
        <v>355</v>
      </c>
      <c r="J3998" t="s">
        <v>265</v>
      </c>
      <c r="K3998" t="s">
        <v>15335</v>
      </c>
      <c r="L3998" t="s">
        <v>276</v>
      </c>
      <c r="M3998" t="s">
        <v>267</v>
      </c>
      <c r="N3998" t="s">
        <v>267</v>
      </c>
      <c r="O3998" t="s">
        <v>15336</v>
      </c>
      <c r="P3998">
        <v>0</v>
      </c>
      <c r="Q3998">
        <v>0</v>
      </c>
      <c r="R3998">
        <v>1</v>
      </c>
      <c r="S3998" t="s">
        <v>282</v>
      </c>
      <c r="T3998" t="s">
        <v>267</v>
      </c>
      <c r="U3998" t="s">
        <v>15337</v>
      </c>
      <c r="V3998" t="b">
        <v>0</v>
      </c>
      <c r="W3998" t="s">
        <v>265</v>
      </c>
      <c r="X3998">
        <v>1</v>
      </c>
      <c r="Y3998" t="s">
        <v>15338</v>
      </c>
      <c r="Z3998" t="s">
        <v>265</v>
      </c>
      <c r="AA3998" t="s">
        <v>265</v>
      </c>
      <c r="AB3998" t="s">
        <v>265</v>
      </c>
      <c r="AC3998" t="s">
        <v>265</v>
      </c>
      <c r="AD3998" t="s">
        <v>265</v>
      </c>
      <c r="AE3998" t="s">
        <v>265</v>
      </c>
      <c r="AF3998" t="s">
        <v>267</v>
      </c>
      <c r="AG3998" t="s">
        <v>265</v>
      </c>
      <c r="AH3998" t="s">
        <v>265</v>
      </c>
      <c r="AI3998" t="s">
        <v>265</v>
      </c>
      <c r="AJ3998" t="s">
        <v>265</v>
      </c>
      <c r="AL3998" t="str">
        <f>IF(Sudan_News12[[#This Row],[relevancy_classification_english]]="Relevant","مناسب",IF(Sudan_News12[[#This Row],[relevancy_classification_english]]="Relevant","عَرَضِيّ",""))</f>
        <v/>
      </c>
      <c r="AN3998" t="str">
        <f>IF(Sudan_News12[[#This Row],[sentiment_analysis_english]]="Negative","سلبي",IF(Sudan_News12[[#This Row],[sentiment_analysis_english]]="Neutral","حيادي",IF(Sudan_News12[[#This Row],[sentiment_analysis_english]]="Positive","إيجابي","")))</f>
        <v/>
      </c>
      <c r="AO3998" t="e">
        <f>INDEX(TextClassificationList[],MATCH(Sudan_News12[[#This Row],[text_classification_arabic]],TextClassificationList[text_classification_arabic],0),1)</f>
        <v>#N/A</v>
      </c>
      <c r="AQ3998" t="e">
        <f>INDEX(TextClassificationList[],MATCH(Sudan_News12[[#This Row],[text_classification_arabic2]],TextClassificationList[text_classification_arabic],0),1)</f>
        <v>#N/A</v>
      </c>
      <c r="AS3998" t="e">
        <f>INDEX(TextClassificationList[],MATCH(Sudan_News12[[#This Row],[text_classification_arabic3]],TextClassificationList[text_classification_arabic],0),1)</f>
        <v>#N/A</v>
      </c>
      <c r="AU3998" t="e">
        <f>INDEX(TextClassificationList[],MATCH(Sudan_News12[[#This Row],[text_classification_arabic4]],TextClassificationList[text_classification_arabic],0),1)</f>
        <v>#N/A</v>
      </c>
      <c r="AW3998" t="e">
        <f>INDEX(TextClassificationList[],MATCH(Sudan_News12[[#This Row],[text_classification_arabic5]],TextClassificationList[text_classification_arabic],0),1)</f>
        <v>#N/A</v>
      </c>
    </row>
    <row r="3999" spans="1:49" x14ac:dyDescent="0.2">
      <c r="A3999">
        <v>1.1924285886304666E+18</v>
      </c>
      <c r="B3999">
        <v>1.1924285886304666E+18</v>
      </c>
      <c r="C3999" t="s">
        <v>15339</v>
      </c>
      <c r="D3999" s="1">
        <v>43776</v>
      </c>
      <c r="E3999" s="2">
        <v>0.63083333333333336</v>
      </c>
      <c r="F3999">
        <v>200</v>
      </c>
      <c r="G3999">
        <v>1889611729</v>
      </c>
      <c r="H3999" t="s">
        <v>354</v>
      </c>
      <c r="I3999" t="s">
        <v>355</v>
      </c>
      <c r="J3999" t="s">
        <v>265</v>
      </c>
      <c r="K3999" t="s">
        <v>15340</v>
      </c>
      <c r="L3999" t="s">
        <v>266</v>
      </c>
      <c r="M3999" t="s">
        <v>267</v>
      </c>
      <c r="N3999" t="s">
        <v>267</v>
      </c>
      <c r="O3999" t="s">
        <v>15341</v>
      </c>
      <c r="P3999">
        <v>0</v>
      </c>
      <c r="Q3999">
        <v>0</v>
      </c>
      <c r="R3999">
        <v>0</v>
      </c>
      <c r="S3999" t="s">
        <v>15342</v>
      </c>
      <c r="T3999" t="s">
        <v>267</v>
      </c>
      <c r="U3999" t="s">
        <v>15343</v>
      </c>
      <c r="V3999" t="b">
        <v>0</v>
      </c>
      <c r="W3999" t="s">
        <v>265</v>
      </c>
      <c r="X3999">
        <v>1</v>
      </c>
      <c r="Y3999" t="s">
        <v>15344</v>
      </c>
      <c r="Z3999" t="s">
        <v>265</v>
      </c>
      <c r="AA3999" t="s">
        <v>265</v>
      </c>
      <c r="AB3999" t="s">
        <v>265</v>
      </c>
      <c r="AC3999" t="s">
        <v>265</v>
      </c>
      <c r="AD3999" t="s">
        <v>265</v>
      </c>
      <c r="AE3999" t="s">
        <v>265</v>
      </c>
      <c r="AF3999" t="s">
        <v>267</v>
      </c>
      <c r="AG3999" t="s">
        <v>265</v>
      </c>
      <c r="AH3999" t="s">
        <v>265</v>
      </c>
      <c r="AI3999" t="s">
        <v>265</v>
      </c>
      <c r="AJ3999" t="s">
        <v>265</v>
      </c>
      <c r="AL3999" t="str">
        <f>IF(Sudan_News12[[#This Row],[relevancy_classification_english]]="Relevant","مناسب",IF(Sudan_News12[[#This Row],[relevancy_classification_english]]="Relevant","عَرَضِيّ",""))</f>
        <v/>
      </c>
      <c r="AN3999" t="str">
        <f>IF(Sudan_News12[[#This Row],[sentiment_analysis_english]]="Negative","سلبي",IF(Sudan_News12[[#This Row],[sentiment_analysis_english]]="Neutral","حيادي",IF(Sudan_News12[[#This Row],[sentiment_analysis_english]]="Positive","إيجابي","")))</f>
        <v/>
      </c>
      <c r="AO3999" t="e">
        <f>INDEX(TextClassificationList[],MATCH(Sudan_News12[[#This Row],[text_classification_arabic]],TextClassificationList[text_classification_arabic],0),1)</f>
        <v>#N/A</v>
      </c>
      <c r="AQ3999" t="e">
        <f>INDEX(TextClassificationList[],MATCH(Sudan_News12[[#This Row],[text_classification_arabic2]],TextClassificationList[text_classification_arabic],0),1)</f>
        <v>#N/A</v>
      </c>
      <c r="AS3999" t="e">
        <f>INDEX(TextClassificationList[],MATCH(Sudan_News12[[#This Row],[text_classification_arabic3]],TextClassificationList[text_classification_arabic],0),1)</f>
        <v>#N/A</v>
      </c>
      <c r="AU3999" t="e">
        <f>INDEX(TextClassificationList[],MATCH(Sudan_News12[[#This Row],[text_classification_arabic4]],TextClassificationList[text_classification_arabic],0),1)</f>
        <v>#N/A</v>
      </c>
      <c r="AW3999" t="e">
        <f>INDEX(TextClassificationList[],MATCH(Sudan_News12[[#This Row],[text_classification_arabic5]],TextClassificationList[text_classification_arabic],0),1)</f>
        <v>#N/A</v>
      </c>
    </row>
    <row r="4000" spans="1:49" x14ac:dyDescent="0.2">
      <c r="A4000">
        <v>1.1923952266877051E+18</v>
      </c>
      <c r="B4000">
        <v>1.1923341697848934E+18</v>
      </c>
      <c r="C4000" t="s">
        <v>15345</v>
      </c>
      <c r="D4000" s="1">
        <v>43776</v>
      </c>
      <c r="E4000" s="2">
        <v>0.53877314814814814</v>
      </c>
      <c r="F4000">
        <v>200</v>
      </c>
      <c r="G4000">
        <v>1889611729</v>
      </c>
      <c r="H4000" t="s">
        <v>354</v>
      </c>
      <c r="I4000" t="s">
        <v>355</v>
      </c>
      <c r="J4000" t="s">
        <v>265</v>
      </c>
      <c r="K4000" t="s">
        <v>15346</v>
      </c>
      <c r="L4000" t="s">
        <v>266</v>
      </c>
      <c r="M4000" t="s">
        <v>267</v>
      </c>
      <c r="N4000" t="s">
        <v>267</v>
      </c>
      <c r="O4000" t="s">
        <v>267</v>
      </c>
      <c r="P4000">
        <v>0</v>
      </c>
      <c r="Q4000">
        <v>0</v>
      </c>
      <c r="R4000">
        <v>0</v>
      </c>
      <c r="S4000" t="s">
        <v>267</v>
      </c>
      <c r="T4000" t="s">
        <v>267</v>
      </c>
      <c r="U4000" t="s">
        <v>15347</v>
      </c>
      <c r="V4000" t="b">
        <v>0</v>
      </c>
      <c r="W4000" t="s">
        <v>265</v>
      </c>
      <c r="X4000">
        <v>0</v>
      </c>
      <c r="Y4000" t="s">
        <v>265</v>
      </c>
      <c r="Z4000" t="s">
        <v>265</v>
      </c>
      <c r="AA4000" t="s">
        <v>265</v>
      </c>
      <c r="AB4000" t="s">
        <v>265</v>
      </c>
      <c r="AC4000" t="s">
        <v>265</v>
      </c>
      <c r="AD4000" t="s">
        <v>265</v>
      </c>
      <c r="AE4000" t="s">
        <v>265</v>
      </c>
      <c r="AF4000" t="s">
        <v>15348</v>
      </c>
      <c r="AG4000" t="s">
        <v>265</v>
      </c>
      <c r="AH4000" t="s">
        <v>265</v>
      </c>
      <c r="AI4000" t="s">
        <v>265</v>
      </c>
      <c r="AJ4000" t="s">
        <v>265</v>
      </c>
      <c r="AL4000" t="str">
        <f>IF(Sudan_News12[[#This Row],[relevancy_classification_english]]="Relevant","مناسب",IF(Sudan_News12[[#This Row],[relevancy_classification_english]]="Relevant","عَرَضِيّ",""))</f>
        <v/>
      </c>
      <c r="AN4000" t="str">
        <f>IF(Sudan_News12[[#This Row],[sentiment_analysis_english]]="Negative","سلبي",IF(Sudan_News12[[#This Row],[sentiment_analysis_english]]="Neutral","حيادي",IF(Sudan_News12[[#This Row],[sentiment_analysis_english]]="Positive","إيجابي","")))</f>
        <v/>
      </c>
      <c r="AO4000" t="e">
        <f>INDEX(TextClassificationList[],MATCH(Sudan_News12[[#This Row],[text_classification_arabic]],TextClassificationList[text_classification_arabic],0),1)</f>
        <v>#N/A</v>
      </c>
      <c r="AQ4000" t="e">
        <f>INDEX(TextClassificationList[],MATCH(Sudan_News12[[#This Row],[text_classification_arabic2]],TextClassificationList[text_classification_arabic],0),1)</f>
        <v>#N/A</v>
      </c>
      <c r="AS4000" t="e">
        <f>INDEX(TextClassificationList[],MATCH(Sudan_News12[[#This Row],[text_classification_arabic3]],TextClassificationList[text_classification_arabic],0),1)</f>
        <v>#N/A</v>
      </c>
      <c r="AU4000" t="e">
        <f>INDEX(TextClassificationList[],MATCH(Sudan_News12[[#This Row],[text_classification_arabic4]],TextClassificationList[text_classification_arabic],0),1)</f>
        <v>#N/A</v>
      </c>
      <c r="AW4000" t="e">
        <f>INDEX(TextClassificationList[],MATCH(Sudan_News12[[#This Row],[text_classification_arabic5]],TextClassificationList[text_classification_arabic],0),1)</f>
        <v>#N/A</v>
      </c>
    </row>
    <row r="4001" spans="1:49" x14ac:dyDescent="0.2">
      <c r="A4001">
        <v>1.1923931728460718E+18</v>
      </c>
      <c r="B4001">
        <v>1.1923931728460718E+18</v>
      </c>
      <c r="C4001" t="s">
        <v>15349</v>
      </c>
      <c r="D4001" s="1">
        <v>43776</v>
      </c>
      <c r="E4001" s="2">
        <v>0.53310185185185188</v>
      </c>
      <c r="F4001">
        <v>200</v>
      </c>
      <c r="G4001">
        <v>1889611729</v>
      </c>
      <c r="H4001" t="s">
        <v>354</v>
      </c>
      <c r="I4001" t="s">
        <v>355</v>
      </c>
      <c r="J4001" t="s">
        <v>265</v>
      </c>
      <c r="K4001" t="s">
        <v>15350</v>
      </c>
      <c r="L4001" t="s">
        <v>266</v>
      </c>
      <c r="M4001" t="s">
        <v>267</v>
      </c>
      <c r="N4001" t="s">
        <v>267</v>
      </c>
      <c r="O4001" t="s">
        <v>267</v>
      </c>
      <c r="P4001">
        <v>0</v>
      </c>
      <c r="Q4001">
        <v>0</v>
      </c>
      <c r="R4001">
        <v>2</v>
      </c>
      <c r="S4001" t="s">
        <v>267</v>
      </c>
      <c r="T4001" t="s">
        <v>267</v>
      </c>
      <c r="U4001" t="s">
        <v>15351</v>
      </c>
      <c r="V4001" t="b">
        <v>0</v>
      </c>
      <c r="W4001" t="s">
        <v>15352</v>
      </c>
      <c r="X4001">
        <v>0</v>
      </c>
      <c r="Y4001" t="s">
        <v>265</v>
      </c>
      <c r="Z4001" t="s">
        <v>265</v>
      </c>
      <c r="AA4001" t="s">
        <v>265</v>
      </c>
      <c r="AB4001" t="s">
        <v>265</v>
      </c>
      <c r="AC4001" t="s">
        <v>265</v>
      </c>
      <c r="AD4001" t="s">
        <v>265</v>
      </c>
      <c r="AE4001" t="s">
        <v>265</v>
      </c>
      <c r="AF4001" t="s">
        <v>267</v>
      </c>
      <c r="AG4001" t="s">
        <v>265</v>
      </c>
      <c r="AH4001" t="s">
        <v>265</v>
      </c>
      <c r="AI4001" t="s">
        <v>265</v>
      </c>
      <c r="AJ4001" t="s">
        <v>265</v>
      </c>
      <c r="AL4001" t="str">
        <f>IF(Sudan_News12[[#This Row],[relevancy_classification_english]]="Relevant","مناسب",IF(Sudan_News12[[#This Row],[relevancy_classification_english]]="Relevant","عَرَضِيّ",""))</f>
        <v/>
      </c>
      <c r="AN4001" t="str">
        <f>IF(Sudan_News12[[#This Row],[sentiment_analysis_english]]="Negative","سلبي",IF(Sudan_News12[[#This Row],[sentiment_analysis_english]]="Neutral","حيادي",IF(Sudan_News12[[#This Row],[sentiment_analysis_english]]="Positive","إيجابي","")))</f>
        <v/>
      </c>
      <c r="AO4001" t="e">
        <f>INDEX(TextClassificationList[],MATCH(Sudan_News12[[#This Row],[text_classification_arabic]],TextClassificationList[text_classification_arabic],0),1)</f>
        <v>#N/A</v>
      </c>
      <c r="AQ4001" t="e">
        <f>INDEX(TextClassificationList[],MATCH(Sudan_News12[[#This Row],[text_classification_arabic2]],TextClassificationList[text_classification_arabic],0),1)</f>
        <v>#N/A</v>
      </c>
      <c r="AS4001" t="e">
        <f>INDEX(TextClassificationList[],MATCH(Sudan_News12[[#This Row],[text_classification_arabic3]],TextClassificationList[text_classification_arabic],0),1)</f>
        <v>#N/A</v>
      </c>
      <c r="AU4001" t="e">
        <f>INDEX(TextClassificationList[],MATCH(Sudan_News12[[#This Row],[text_classification_arabic4]],TextClassificationList[text_classification_arabic],0),1)</f>
        <v>#N/A</v>
      </c>
      <c r="AW4001" t="e">
        <f>INDEX(TextClassificationList[],MATCH(Sudan_News12[[#This Row],[text_classification_arabic5]],TextClassificationList[text_classification_arabic],0),1)</f>
        <v>#N/A</v>
      </c>
    </row>
    <row r="4002" spans="1:49" x14ac:dyDescent="0.2">
      <c r="A4002">
        <v>1.1923920089686712E+18</v>
      </c>
      <c r="B4002">
        <v>1.1923389940146258E+18</v>
      </c>
      <c r="C4002" t="s">
        <v>15353</v>
      </c>
      <c r="D4002" s="1">
        <v>43776</v>
      </c>
      <c r="E4002" s="2">
        <v>0.52989583333333334</v>
      </c>
      <c r="F4002">
        <v>200</v>
      </c>
      <c r="G4002">
        <v>1889611729</v>
      </c>
      <c r="H4002" t="s">
        <v>354</v>
      </c>
      <c r="I4002" t="s">
        <v>355</v>
      </c>
      <c r="J4002" t="s">
        <v>265</v>
      </c>
      <c r="K4002" t="s">
        <v>15354</v>
      </c>
      <c r="L4002" t="s">
        <v>266</v>
      </c>
      <c r="M4002" t="s">
        <v>267</v>
      </c>
      <c r="N4002" t="s">
        <v>267</v>
      </c>
      <c r="O4002" t="s">
        <v>267</v>
      </c>
      <c r="P4002">
        <v>0</v>
      </c>
      <c r="Q4002">
        <v>0</v>
      </c>
      <c r="R4002">
        <v>0</v>
      </c>
      <c r="S4002" t="s">
        <v>267</v>
      </c>
      <c r="T4002" t="s">
        <v>267</v>
      </c>
      <c r="U4002" t="s">
        <v>15355</v>
      </c>
      <c r="V4002" t="b">
        <v>0</v>
      </c>
      <c r="W4002" t="s">
        <v>265</v>
      </c>
      <c r="X4002">
        <v>0</v>
      </c>
      <c r="Y4002" t="s">
        <v>265</v>
      </c>
      <c r="Z4002" t="s">
        <v>265</v>
      </c>
      <c r="AA4002" t="s">
        <v>265</v>
      </c>
      <c r="AB4002" t="s">
        <v>265</v>
      </c>
      <c r="AC4002" t="s">
        <v>265</v>
      </c>
      <c r="AD4002" t="s">
        <v>265</v>
      </c>
      <c r="AE4002" t="s">
        <v>265</v>
      </c>
      <c r="AF4002" t="s">
        <v>267</v>
      </c>
      <c r="AG4002" t="s">
        <v>265</v>
      </c>
      <c r="AH4002" t="s">
        <v>265</v>
      </c>
      <c r="AI4002" t="s">
        <v>265</v>
      </c>
      <c r="AJ4002" t="s">
        <v>265</v>
      </c>
      <c r="AL4002" t="str">
        <f>IF(Sudan_News12[[#This Row],[relevancy_classification_english]]="Relevant","مناسب",IF(Sudan_News12[[#This Row],[relevancy_classification_english]]="Relevant","عَرَضِيّ",""))</f>
        <v/>
      </c>
      <c r="AN4002" t="str">
        <f>IF(Sudan_News12[[#This Row],[sentiment_analysis_english]]="Negative","سلبي",IF(Sudan_News12[[#This Row],[sentiment_analysis_english]]="Neutral","حيادي",IF(Sudan_News12[[#This Row],[sentiment_analysis_english]]="Positive","إيجابي","")))</f>
        <v/>
      </c>
      <c r="AO4002" t="e">
        <f>INDEX(TextClassificationList[],MATCH(Sudan_News12[[#This Row],[text_classification_arabic]],TextClassificationList[text_classification_arabic],0),1)</f>
        <v>#N/A</v>
      </c>
      <c r="AQ4002" t="e">
        <f>INDEX(TextClassificationList[],MATCH(Sudan_News12[[#This Row],[text_classification_arabic2]],TextClassificationList[text_classification_arabic],0),1)</f>
        <v>#N/A</v>
      </c>
      <c r="AS4002" t="e">
        <f>INDEX(TextClassificationList[],MATCH(Sudan_News12[[#This Row],[text_classification_arabic3]],TextClassificationList[text_classification_arabic],0),1)</f>
        <v>#N/A</v>
      </c>
      <c r="AU4002" t="e">
        <f>INDEX(TextClassificationList[],MATCH(Sudan_News12[[#This Row],[text_classification_arabic4]],TextClassificationList[text_classification_arabic],0),1)</f>
        <v>#N/A</v>
      </c>
      <c r="AW4002" t="e">
        <f>INDEX(TextClassificationList[],MATCH(Sudan_News12[[#This Row],[text_classification_arabic5]],TextClassificationList[text_classification_arabic],0),1)</f>
        <v>#N/A</v>
      </c>
    </row>
    <row r="4003" spans="1:49" x14ac:dyDescent="0.2">
      <c r="A4003">
        <v>1.1923780313792225E+18</v>
      </c>
      <c r="B4003">
        <v>1.1923506609284424E+18</v>
      </c>
      <c r="C4003" t="s">
        <v>15356</v>
      </c>
      <c r="D4003" s="1">
        <v>43776</v>
      </c>
      <c r="E4003" s="2">
        <v>0.49131944444444442</v>
      </c>
      <c r="F4003">
        <v>200</v>
      </c>
      <c r="G4003">
        <v>1889611729</v>
      </c>
      <c r="H4003" t="s">
        <v>354</v>
      </c>
      <c r="I4003" t="s">
        <v>355</v>
      </c>
      <c r="J4003" t="s">
        <v>265</v>
      </c>
      <c r="K4003" t="s">
        <v>15357</v>
      </c>
      <c r="L4003" t="s">
        <v>266</v>
      </c>
      <c r="M4003" t="s">
        <v>267</v>
      </c>
      <c r="N4003" t="s">
        <v>267</v>
      </c>
      <c r="O4003" t="s">
        <v>267</v>
      </c>
      <c r="P4003">
        <v>0</v>
      </c>
      <c r="Q4003">
        <v>0</v>
      </c>
      <c r="R4003">
        <v>0</v>
      </c>
      <c r="S4003" t="s">
        <v>267</v>
      </c>
      <c r="T4003" t="s">
        <v>267</v>
      </c>
      <c r="U4003" t="s">
        <v>15358</v>
      </c>
      <c r="V4003" t="b">
        <v>0</v>
      </c>
      <c r="W4003" t="s">
        <v>265</v>
      </c>
      <c r="X4003">
        <v>0</v>
      </c>
      <c r="Y4003" t="s">
        <v>265</v>
      </c>
      <c r="Z4003" t="s">
        <v>265</v>
      </c>
      <c r="AA4003" t="s">
        <v>265</v>
      </c>
      <c r="AB4003" t="s">
        <v>265</v>
      </c>
      <c r="AC4003" t="s">
        <v>265</v>
      </c>
      <c r="AD4003" t="s">
        <v>265</v>
      </c>
      <c r="AE4003" t="s">
        <v>265</v>
      </c>
      <c r="AF4003" t="s">
        <v>15359</v>
      </c>
      <c r="AG4003" t="s">
        <v>265</v>
      </c>
      <c r="AH4003" t="s">
        <v>265</v>
      </c>
      <c r="AI4003" t="s">
        <v>265</v>
      </c>
      <c r="AJ4003" t="s">
        <v>265</v>
      </c>
      <c r="AL4003" t="str">
        <f>IF(Sudan_News12[[#This Row],[relevancy_classification_english]]="Relevant","مناسب",IF(Sudan_News12[[#This Row],[relevancy_classification_english]]="Relevant","عَرَضِيّ",""))</f>
        <v/>
      </c>
      <c r="AN4003" t="str">
        <f>IF(Sudan_News12[[#This Row],[sentiment_analysis_english]]="Negative","سلبي",IF(Sudan_News12[[#This Row],[sentiment_analysis_english]]="Neutral","حيادي",IF(Sudan_News12[[#This Row],[sentiment_analysis_english]]="Positive","إيجابي","")))</f>
        <v/>
      </c>
      <c r="AO4003" t="e">
        <f>INDEX(TextClassificationList[],MATCH(Sudan_News12[[#This Row],[text_classification_arabic]],TextClassificationList[text_classification_arabic],0),1)</f>
        <v>#N/A</v>
      </c>
      <c r="AQ4003" t="e">
        <f>INDEX(TextClassificationList[],MATCH(Sudan_News12[[#This Row],[text_classification_arabic2]],TextClassificationList[text_classification_arabic],0),1)</f>
        <v>#N/A</v>
      </c>
      <c r="AS4003" t="e">
        <f>INDEX(TextClassificationList[],MATCH(Sudan_News12[[#This Row],[text_classification_arabic3]],TextClassificationList[text_classification_arabic],0),1)</f>
        <v>#N/A</v>
      </c>
      <c r="AU4003" t="e">
        <f>INDEX(TextClassificationList[],MATCH(Sudan_News12[[#This Row],[text_classification_arabic4]],TextClassificationList[text_classification_arabic],0),1)</f>
        <v>#N/A</v>
      </c>
      <c r="AW4003" t="e">
        <f>INDEX(TextClassificationList[],MATCH(Sudan_News12[[#This Row],[text_classification_arabic5]],TextClassificationList[text_classification_arabic],0),1)</f>
        <v>#N/A</v>
      </c>
    </row>
    <row r="4004" spans="1:49" x14ac:dyDescent="0.2">
      <c r="A4004">
        <v>1.1923648691247882E+18</v>
      </c>
      <c r="B4004">
        <v>1.1923648691247882E+18</v>
      </c>
      <c r="C4004" t="s">
        <v>15360</v>
      </c>
      <c r="D4004" s="1">
        <v>43776</v>
      </c>
      <c r="E4004" s="2">
        <v>0.45500000000000002</v>
      </c>
      <c r="F4004">
        <v>200</v>
      </c>
      <c r="G4004">
        <v>1889611729</v>
      </c>
      <c r="H4004" t="s">
        <v>354</v>
      </c>
      <c r="I4004" t="s">
        <v>355</v>
      </c>
      <c r="J4004" t="s">
        <v>265</v>
      </c>
      <c r="K4004" t="s">
        <v>15361</v>
      </c>
      <c r="L4004" t="s">
        <v>266</v>
      </c>
      <c r="M4004" t="s">
        <v>267</v>
      </c>
      <c r="N4004" t="s">
        <v>267</v>
      </c>
      <c r="O4004" t="s">
        <v>267</v>
      </c>
      <c r="P4004">
        <v>0</v>
      </c>
      <c r="Q4004">
        <v>1</v>
      </c>
      <c r="R4004">
        <v>1</v>
      </c>
      <c r="S4004" t="s">
        <v>267</v>
      </c>
      <c r="T4004" t="s">
        <v>267</v>
      </c>
      <c r="U4004" t="s">
        <v>15362</v>
      </c>
      <c r="V4004" t="b">
        <v>0</v>
      </c>
      <c r="W4004" t="s">
        <v>15363</v>
      </c>
      <c r="X4004">
        <v>0</v>
      </c>
      <c r="Y4004" t="s">
        <v>265</v>
      </c>
      <c r="Z4004" t="s">
        <v>265</v>
      </c>
      <c r="AA4004" t="s">
        <v>265</v>
      </c>
      <c r="AB4004" t="s">
        <v>265</v>
      </c>
      <c r="AC4004" t="s">
        <v>265</v>
      </c>
      <c r="AD4004" t="s">
        <v>265</v>
      </c>
      <c r="AE4004" t="s">
        <v>265</v>
      </c>
      <c r="AF4004" t="s">
        <v>267</v>
      </c>
      <c r="AG4004" t="s">
        <v>265</v>
      </c>
      <c r="AH4004" t="s">
        <v>265</v>
      </c>
      <c r="AI4004" t="s">
        <v>265</v>
      </c>
      <c r="AJ4004" t="s">
        <v>265</v>
      </c>
      <c r="AL4004" t="str">
        <f>IF(Sudan_News12[[#This Row],[relevancy_classification_english]]="Relevant","مناسب",IF(Sudan_News12[[#This Row],[relevancy_classification_english]]="Relevant","عَرَضِيّ",""))</f>
        <v/>
      </c>
      <c r="AN4004" t="str">
        <f>IF(Sudan_News12[[#This Row],[sentiment_analysis_english]]="Negative","سلبي",IF(Sudan_News12[[#This Row],[sentiment_analysis_english]]="Neutral","حيادي",IF(Sudan_News12[[#This Row],[sentiment_analysis_english]]="Positive","إيجابي","")))</f>
        <v/>
      </c>
      <c r="AO4004" t="e">
        <f>INDEX(TextClassificationList[],MATCH(Sudan_News12[[#This Row],[text_classification_arabic]],TextClassificationList[text_classification_arabic],0),1)</f>
        <v>#N/A</v>
      </c>
      <c r="AQ4004" t="e">
        <f>INDEX(TextClassificationList[],MATCH(Sudan_News12[[#This Row],[text_classification_arabic2]],TextClassificationList[text_classification_arabic],0),1)</f>
        <v>#N/A</v>
      </c>
      <c r="AS4004" t="e">
        <f>INDEX(TextClassificationList[],MATCH(Sudan_News12[[#This Row],[text_classification_arabic3]],TextClassificationList[text_classification_arabic],0),1)</f>
        <v>#N/A</v>
      </c>
      <c r="AU4004" t="e">
        <f>INDEX(TextClassificationList[],MATCH(Sudan_News12[[#This Row],[text_classification_arabic4]],TextClassificationList[text_classification_arabic],0),1)</f>
        <v>#N/A</v>
      </c>
      <c r="AW4004" t="e">
        <f>INDEX(TextClassificationList[],MATCH(Sudan_News12[[#This Row],[text_classification_arabic5]],TextClassificationList[text_classification_arabic],0),1)</f>
        <v>#N/A</v>
      </c>
    </row>
    <row r="4005" spans="1:49" x14ac:dyDescent="0.2">
      <c r="A4005">
        <v>1.192361393628074E+18</v>
      </c>
      <c r="B4005">
        <v>1.1923506609284424E+18</v>
      </c>
      <c r="C4005" t="s">
        <v>15364</v>
      </c>
      <c r="D4005" s="1">
        <v>43776</v>
      </c>
      <c r="E4005" s="2">
        <v>0.44540509259259259</v>
      </c>
      <c r="F4005">
        <v>200</v>
      </c>
      <c r="G4005">
        <v>1889611729</v>
      </c>
      <c r="H4005" t="s">
        <v>354</v>
      </c>
      <c r="I4005" t="s">
        <v>355</v>
      </c>
      <c r="J4005" t="s">
        <v>265</v>
      </c>
      <c r="K4005" t="s">
        <v>15365</v>
      </c>
      <c r="L4005" t="s">
        <v>266</v>
      </c>
      <c r="M4005" t="s">
        <v>267</v>
      </c>
      <c r="N4005" t="s">
        <v>267</v>
      </c>
      <c r="O4005" t="s">
        <v>267</v>
      </c>
      <c r="P4005">
        <v>1</v>
      </c>
      <c r="Q4005">
        <v>0</v>
      </c>
      <c r="R4005">
        <v>0</v>
      </c>
      <c r="S4005" t="s">
        <v>267</v>
      </c>
      <c r="T4005" t="s">
        <v>267</v>
      </c>
      <c r="U4005" t="s">
        <v>15366</v>
      </c>
      <c r="V4005" t="b">
        <v>0</v>
      </c>
      <c r="W4005" t="s">
        <v>265</v>
      </c>
      <c r="X4005">
        <v>0</v>
      </c>
      <c r="Y4005" t="s">
        <v>265</v>
      </c>
      <c r="Z4005" t="s">
        <v>265</v>
      </c>
      <c r="AA4005" t="s">
        <v>265</v>
      </c>
      <c r="AB4005" t="s">
        <v>265</v>
      </c>
      <c r="AC4005" t="s">
        <v>265</v>
      </c>
      <c r="AD4005" t="s">
        <v>265</v>
      </c>
      <c r="AE4005" t="s">
        <v>265</v>
      </c>
      <c r="AF4005" t="s">
        <v>15367</v>
      </c>
      <c r="AG4005" t="s">
        <v>265</v>
      </c>
      <c r="AH4005" t="s">
        <v>265</v>
      </c>
      <c r="AI4005" t="s">
        <v>265</v>
      </c>
      <c r="AJ4005" t="s">
        <v>265</v>
      </c>
      <c r="AL4005" t="str">
        <f>IF(Sudan_News12[[#This Row],[relevancy_classification_english]]="Relevant","مناسب",IF(Sudan_News12[[#This Row],[relevancy_classification_english]]="Relevant","عَرَضِيّ",""))</f>
        <v/>
      </c>
      <c r="AN4005" t="str">
        <f>IF(Sudan_News12[[#This Row],[sentiment_analysis_english]]="Negative","سلبي",IF(Sudan_News12[[#This Row],[sentiment_analysis_english]]="Neutral","حيادي",IF(Sudan_News12[[#This Row],[sentiment_analysis_english]]="Positive","إيجابي","")))</f>
        <v/>
      </c>
      <c r="AO4005" t="e">
        <f>INDEX(TextClassificationList[],MATCH(Sudan_News12[[#This Row],[text_classification_arabic]],TextClassificationList[text_classification_arabic],0),1)</f>
        <v>#N/A</v>
      </c>
      <c r="AQ4005" t="e">
        <f>INDEX(TextClassificationList[],MATCH(Sudan_News12[[#This Row],[text_classification_arabic2]],TextClassificationList[text_classification_arabic],0),1)</f>
        <v>#N/A</v>
      </c>
      <c r="AS4005" t="e">
        <f>INDEX(TextClassificationList[],MATCH(Sudan_News12[[#This Row],[text_classification_arabic3]],TextClassificationList[text_classification_arabic],0),1)</f>
        <v>#N/A</v>
      </c>
      <c r="AU4005" t="e">
        <f>INDEX(TextClassificationList[],MATCH(Sudan_News12[[#This Row],[text_classification_arabic4]],TextClassificationList[text_classification_arabic],0),1)</f>
        <v>#N/A</v>
      </c>
      <c r="AW4005" t="e">
        <f>INDEX(TextClassificationList[],MATCH(Sudan_News12[[#This Row],[text_classification_arabic5]],TextClassificationList[text_classification_arabic],0),1)</f>
        <v>#N/A</v>
      </c>
    </row>
    <row r="4006" spans="1:49" x14ac:dyDescent="0.2">
      <c r="A4006">
        <v>1.1923268524734382E+18</v>
      </c>
      <c r="B4006">
        <v>1.1923268524734382E+18</v>
      </c>
      <c r="C4006" t="s">
        <v>15368</v>
      </c>
      <c r="D4006" s="1">
        <v>43776</v>
      </c>
      <c r="E4006" s="2">
        <v>0.35009259259259257</v>
      </c>
      <c r="F4006">
        <v>200</v>
      </c>
      <c r="G4006">
        <v>1889611729</v>
      </c>
      <c r="H4006" t="s">
        <v>354</v>
      </c>
      <c r="I4006" t="s">
        <v>355</v>
      </c>
      <c r="J4006" t="s">
        <v>265</v>
      </c>
      <c r="K4006" t="s">
        <v>15369</v>
      </c>
      <c r="L4006" t="s">
        <v>266</v>
      </c>
      <c r="M4006" t="s">
        <v>267</v>
      </c>
      <c r="N4006" t="s">
        <v>267</v>
      </c>
      <c r="O4006" t="s">
        <v>267</v>
      </c>
      <c r="P4006">
        <v>0</v>
      </c>
      <c r="Q4006">
        <v>0</v>
      </c>
      <c r="R4006">
        <v>1</v>
      </c>
      <c r="S4006" t="s">
        <v>267</v>
      </c>
      <c r="T4006" t="s">
        <v>267</v>
      </c>
      <c r="U4006" t="s">
        <v>15370</v>
      </c>
      <c r="V4006" t="b">
        <v>0</v>
      </c>
      <c r="W4006" t="s">
        <v>15371</v>
      </c>
      <c r="X4006">
        <v>0</v>
      </c>
      <c r="Y4006" t="s">
        <v>265</v>
      </c>
      <c r="Z4006" t="s">
        <v>265</v>
      </c>
      <c r="AA4006" t="s">
        <v>265</v>
      </c>
      <c r="AB4006" t="s">
        <v>265</v>
      </c>
      <c r="AC4006" t="s">
        <v>265</v>
      </c>
      <c r="AD4006" t="s">
        <v>265</v>
      </c>
      <c r="AE4006" t="s">
        <v>265</v>
      </c>
      <c r="AF4006" t="s">
        <v>267</v>
      </c>
      <c r="AG4006" t="s">
        <v>265</v>
      </c>
      <c r="AH4006" t="s">
        <v>265</v>
      </c>
      <c r="AI4006" t="s">
        <v>265</v>
      </c>
      <c r="AJ4006" t="s">
        <v>265</v>
      </c>
      <c r="AL4006" t="str">
        <f>IF(Sudan_News12[[#This Row],[relevancy_classification_english]]="Relevant","مناسب",IF(Sudan_News12[[#This Row],[relevancy_classification_english]]="Relevant","عَرَضِيّ",""))</f>
        <v/>
      </c>
      <c r="AN4006" t="str">
        <f>IF(Sudan_News12[[#This Row],[sentiment_analysis_english]]="Negative","سلبي",IF(Sudan_News12[[#This Row],[sentiment_analysis_english]]="Neutral","حيادي",IF(Sudan_News12[[#This Row],[sentiment_analysis_english]]="Positive","إيجابي","")))</f>
        <v/>
      </c>
      <c r="AO4006" t="e">
        <f>INDEX(TextClassificationList[],MATCH(Sudan_News12[[#This Row],[text_classification_arabic]],TextClassificationList[text_classification_arabic],0),1)</f>
        <v>#N/A</v>
      </c>
      <c r="AQ4006" t="e">
        <f>INDEX(TextClassificationList[],MATCH(Sudan_News12[[#This Row],[text_classification_arabic2]],TextClassificationList[text_classification_arabic],0),1)</f>
        <v>#N/A</v>
      </c>
      <c r="AS4006" t="e">
        <f>INDEX(TextClassificationList[],MATCH(Sudan_News12[[#This Row],[text_classification_arabic3]],TextClassificationList[text_classification_arabic],0),1)</f>
        <v>#N/A</v>
      </c>
      <c r="AU4006" t="e">
        <f>INDEX(TextClassificationList[],MATCH(Sudan_News12[[#This Row],[text_classification_arabic4]],TextClassificationList[text_classification_arabic],0),1)</f>
        <v>#N/A</v>
      </c>
      <c r="AW4006" t="e">
        <f>INDEX(TextClassificationList[],MATCH(Sudan_News12[[#This Row],[text_classification_arabic5]],TextClassificationList[text_classification_arabic],0),1)</f>
        <v>#N/A</v>
      </c>
    </row>
    <row r="4007" spans="1:49" x14ac:dyDescent="0.2">
      <c r="A4007">
        <v>1.1923218405738004E+18</v>
      </c>
      <c r="B4007">
        <v>1.1923214123017585E+18</v>
      </c>
      <c r="C4007" t="s">
        <v>15372</v>
      </c>
      <c r="D4007" s="1">
        <v>43776</v>
      </c>
      <c r="E4007" s="2">
        <v>0.33626157407407409</v>
      </c>
      <c r="F4007">
        <v>200</v>
      </c>
      <c r="G4007">
        <v>1889611729</v>
      </c>
      <c r="H4007" t="s">
        <v>354</v>
      </c>
      <c r="I4007" t="s">
        <v>355</v>
      </c>
      <c r="J4007" t="s">
        <v>265</v>
      </c>
      <c r="K4007" t="s">
        <v>15373</v>
      </c>
      <c r="L4007" t="s">
        <v>266</v>
      </c>
      <c r="M4007" t="s">
        <v>267</v>
      </c>
      <c r="N4007" t="s">
        <v>267</v>
      </c>
      <c r="O4007" t="s">
        <v>267</v>
      </c>
      <c r="P4007">
        <v>0</v>
      </c>
      <c r="Q4007">
        <v>0</v>
      </c>
      <c r="R4007">
        <v>0</v>
      </c>
      <c r="S4007" t="s">
        <v>267</v>
      </c>
      <c r="T4007" t="s">
        <v>267</v>
      </c>
      <c r="U4007" t="s">
        <v>15374</v>
      </c>
      <c r="V4007" t="b">
        <v>0</v>
      </c>
      <c r="W4007" t="s">
        <v>265</v>
      </c>
      <c r="X4007">
        <v>0</v>
      </c>
      <c r="Y4007" t="s">
        <v>265</v>
      </c>
      <c r="Z4007" t="s">
        <v>265</v>
      </c>
      <c r="AA4007" t="s">
        <v>265</v>
      </c>
      <c r="AB4007" t="s">
        <v>265</v>
      </c>
      <c r="AC4007" t="s">
        <v>265</v>
      </c>
      <c r="AD4007" t="s">
        <v>265</v>
      </c>
      <c r="AE4007" t="s">
        <v>265</v>
      </c>
      <c r="AF4007" t="s">
        <v>267</v>
      </c>
      <c r="AG4007" t="s">
        <v>265</v>
      </c>
      <c r="AH4007" t="s">
        <v>265</v>
      </c>
      <c r="AI4007" t="s">
        <v>265</v>
      </c>
      <c r="AJ4007" t="s">
        <v>265</v>
      </c>
      <c r="AL4007" t="str">
        <f>IF(Sudan_News12[[#This Row],[relevancy_classification_english]]="Relevant","مناسب",IF(Sudan_News12[[#This Row],[relevancy_classification_english]]="Relevant","عَرَضِيّ",""))</f>
        <v/>
      </c>
      <c r="AN4007" t="str">
        <f>IF(Sudan_News12[[#This Row],[sentiment_analysis_english]]="Negative","سلبي",IF(Sudan_News12[[#This Row],[sentiment_analysis_english]]="Neutral","حيادي",IF(Sudan_News12[[#This Row],[sentiment_analysis_english]]="Positive","إيجابي","")))</f>
        <v/>
      </c>
      <c r="AO4007" t="e">
        <f>INDEX(TextClassificationList[],MATCH(Sudan_News12[[#This Row],[text_classification_arabic]],TextClassificationList[text_classification_arabic],0),1)</f>
        <v>#N/A</v>
      </c>
      <c r="AQ4007" t="e">
        <f>INDEX(TextClassificationList[],MATCH(Sudan_News12[[#This Row],[text_classification_arabic2]],TextClassificationList[text_classification_arabic],0),1)</f>
        <v>#N/A</v>
      </c>
      <c r="AS4007" t="e">
        <f>INDEX(TextClassificationList[],MATCH(Sudan_News12[[#This Row],[text_classification_arabic3]],TextClassificationList[text_classification_arabic],0),1)</f>
        <v>#N/A</v>
      </c>
      <c r="AU4007" t="e">
        <f>INDEX(TextClassificationList[],MATCH(Sudan_News12[[#This Row],[text_classification_arabic4]],TextClassificationList[text_classification_arabic],0),1)</f>
        <v>#N/A</v>
      </c>
      <c r="AW4007" t="e">
        <f>INDEX(TextClassificationList[],MATCH(Sudan_News12[[#This Row],[text_classification_arabic5]],TextClassificationList[text_classification_arabic],0),1)</f>
        <v>#N/A</v>
      </c>
    </row>
    <row r="4008" spans="1:49" x14ac:dyDescent="0.2">
      <c r="A4008">
        <v>1.192314246425727E+18</v>
      </c>
      <c r="B4008">
        <v>1.19225190962688E+18</v>
      </c>
      <c r="C4008" t="s">
        <v>15375</v>
      </c>
      <c r="D4008" s="1">
        <v>43776</v>
      </c>
      <c r="E4008" s="2">
        <v>0.3153125</v>
      </c>
      <c r="F4008">
        <v>200</v>
      </c>
      <c r="G4008">
        <v>1889611729</v>
      </c>
      <c r="H4008" t="s">
        <v>354</v>
      </c>
      <c r="I4008" t="s">
        <v>355</v>
      </c>
      <c r="J4008" t="s">
        <v>265</v>
      </c>
      <c r="K4008" t="s">
        <v>15376</v>
      </c>
      <c r="L4008" t="s">
        <v>266</v>
      </c>
      <c r="M4008" t="s">
        <v>267</v>
      </c>
      <c r="N4008" t="s">
        <v>267</v>
      </c>
      <c r="O4008" t="s">
        <v>267</v>
      </c>
      <c r="P4008">
        <v>0</v>
      </c>
      <c r="Q4008">
        <v>0</v>
      </c>
      <c r="R4008">
        <v>1</v>
      </c>
      <c r="S4008" t="s">
        <v>267</v>
      </c>
      <c r="T4008" t="s">
        <v>267</v>
      </c>
      <c r="U4008" t="s">
        <v>15377</v>
      </c>
      <c r="V4008" t="b">
        <v>0</v>
      </c>
      <c r="W4008" t="s">
        <v>265</v>
      </c>
      <c r="X4008">
        <v>0</v>
      </c>
      <c r="Y4008" t="s">
        <v>265</v>
      </c>
      <c r="Z4008" t="s">
        <v>265</v>
      </c>
      <c r="AA4008" t="s">
        <v>265</v>
      </c>
      <c r="AB4008" t="s">
        <v>265</v>
      </c>
      <c r="AC4008" t="s">
        <v>265</v>
      </c>
      <c r="AD4008" t="s">
        <v>265</v>
      </c>
      <c r="AE4008" t="s">
        <v>265</v>
      </c>
      <c r="AF4008" t="s">
        <v>15290</v>
      </c>
      <c r="AG4008" t="s">
        <v>265</v>
      </c>
      <c r="AH4008" t="s">
        <v>265</v>
      </c>
      <c r="AI4008" t="s">
        <v>265</v>
      </c>
      <c r="AJ4008" t="s">
        <v>265</v>
      </c>
      <c r="AL4008" t="str">
        <f>IF(Sudan_News12[[#This Row],[relevancy_classification_english]]="Relevant","مناسب",IF(Sudan_News12[[#This Row],[relevancy_classification_english]]="Relevant","عَرَضِيّ",""))</f>
        <v/>
      </c>
      <c r="AN4008" t="str">
        <f>IF(Sudan_News12[[#This Row],[sentiment_analysis_english]]="Negative","سلبي",IF(Sudan_News12[[#This Row],[sentiment_analysis_english]]="Neutral","حيادي",IF(Sudan_News12[[#This Row],[sentiment_analysis_english]]="Positive","إيجابي","")))</f>
        <v/>
      </c>
      <c r="AO4008" t="e">
        <f>INDEX(TextClassificationList[],MATCH(Sudan_News12[[#This Row],[text_classification_arabic]],TextClassificationList[text_classification_arabic],0),1)</f>
        <v>#N/A</v>
      </c>
      <c r="AQ4008" t="e">
        <f>INDEX(TextClassificationList[],MATCH(Sudan_News12[[#This Row],[text_classification_arabic2]],TextClassificationList[text_classification_arabic],0),1)</f>
        <v>#N/A</v>
      </c>
      <c r="AS4008" t="e">
        <f>INDEX(TextClassificationList[],MATCH(Sudan_News12[[#This Row],[text_classification_arabic3]],TextClassificationList[text_classification_arabic],0),1)</f>
        <v>#N/A</v>
      </c>
      <c r="AU4008" t="e">
        <f>INDEX(TextClassificationList[],MATCH(Sudan_News12[[#This Row],[text_classification_arabic4]],TextClassificationList[text_classification_arabic],0),1)</f>
        <v>#N/A</v>
      </c>
      <c r="AW4008" t="e">
        <f>INDEX(TextClassificationList[],MATCH(Sudan_News12[[#This Row],[text_classification_arabic5]],TextClassificationList[text_classification_arabic],0),1)</f>
        <v>#N/A</v>
      </c>
    </row>
    <row r="4009" spans="1:49" x14ac:dyDescent="0.2">
      <c r="A4009">
        <v>1.1923088792516895E+18</v>
      </c>
      <c r="B4009">
        <v>1.1923088792516895E+18</v>
      </c>
      <c r="C4009" t="s">
        <v>15378</v>
      </c>
      <c r="D4009" s="1">
        <v>43776</v>
      </c>
      <c r="E4009" s="2">
        <v>0.30049768518518516</v>
      </c>
      <c r="F4009">
        <v>200</v>
      </c>
      <c r="G4009">
        <v>1889611729</v>
      </c>
      <c r="H4009" t="s">
        <v>354</v>
      </c>
      <c r="I4009" t="s">
        <v>355</v>
      </c>
      <c r="J4009" t="s">
        <v>265</v>
      </c>
      <c r="K4009" t="s">
        <v>15379</v>
      </c>
      <c r="L4009" t="s">
        <v>266</v>
      </c>
      <c r="M4009" t="s">
        <v>267</v>
      </c>
      <c r="N4009" t="s">
        <v>267</v>
      </c>
      <c r="O4009" t="s">
        <v>267</v>
      </c>
      <c r="P4009">
        <v>0</v>
      </c>
      <c r="Q4009">
        <v>0</v>
      </c>
      <c r="R4009">
        <v>2</v>
      </c>
      <c r="S4009" t="s">
        <v>267</v>
      </c>
      <c r="T4009" t="s">
        <v>267</v>
      </c>
      <c r="U4009" t="s">
        <v>15380</v>
      </c>
      <c r="V4009" t="b">
        <v>0</v>
      </c>
      <c r="W4009" t="s">
        <v>265</v>
      </c>
      <c r="X4009">
        <v>0</v>
      </c>
      <c r="Y4009" t="s">
        <v>265</v>
      </c>
      <c r="Z4009" t="s">
        <v>265</v>
      </c>
      <c r="AA4009" t="s">
        <v>265</v>
      </c>
      <c r="AB4009" t="s">
        <v>265</v>
      </c>
      <c r="AC4009" t="s">
        <v>265</v>
      </c>
      <c r="AD4009" t="s">
        <v>265</v>
      </c>
      <c r="AE4009" t="s">
        <v>265</v>
      </c>
      <c r="AF4009" t="s">
        <v>267</v>
      </c>
      <c r="AG4009" t="s">
        <v>265</v>
      </c>
      <c r="AH4009" t="s">
        <v>265</v>
      </c>
      <c r="AI4009" t="s">
        <v>265</v>
      </c>
      <c r="AJ4009" t="s">
        <v>265</v>
      </c>
      <c r="AL4009" t="str">
        <f>IF(Sudan_News12[[#This Row],[relevancy_classification_english]]="Relevant","مناسب",IF(Sudan_News12[[#This Row],[relevancy_classification_english]]="Relevant","عَرَضِيّ",""))</f>
        <v/>
      </c>
      <c r="AN4009" t="str">
        <f>IF(Sudan_News12[[#This Row],[sentiment_analysis_english]]="Negative","سلبي",IF(Sudan_News12[[#This Row],[sentiment_analysis_english]]="Neutral","حيادي",IF(Sudan_News12[[#This Row],[sentiment_analysis_english]]="Positive","إيجابي","")))</f>
        <v/>
      </c>
      <c r="AO4009" t="e">
        <f>INDEX(TextClassificationList[],MATCH(Sudan_News12[[#This Row],[text_classification_arabic]],TextClassificationList[text_classification_arabic],0),1)</f>
        <v>#N/A</v>
      </c>
      <c r="AQ4009" t="e">
        <f>INDEX(TextClassificationList[],MATCH(Sudan_News12[[#This Row],[text_classification_arabic2]],TextClassificationList[text_classification_arabic],0),1)</f>
        <v>#N/A</v>
      </c>
      <c r="AS4009" t="e">
        <f>INDEX(TextClassificationList[],MATCH(Sudan_News12[[#This Row],[text_classification_arabic3]],TextClassificationList[text_classification_arabic],0),1)</f>
        <v>#N/A</v>
      </c>
      <c r="AU4009" t="e">
        <f>INDEX(TextClassificationList[],MATCH(Sudan_News12[[#This Row],[text_classification_arabic4]],TextClassificationList[text_classification_arabic],0),1)</f>
        <v>#N/A</v>
      </c>
      <c r="AW4009" t="e">
        <f>INDEX(TextClassificationList[],MATCH(Sudan_News12[[#This Row],[text_classification_arabic5]],TextClassificationList[text_classification_arabic],0),1)</f>
        <v>#N/A</v>
      </c>
    </row>
    <row r="4010" spans="1:49" x14ac:dyDescent="0.2">
      <c r="A4010">
        <v>1.1921901884050555E+18</v>
      </c>
      <c r="B4010">
        <v>1.192134129514668E+18</v>
      </c>
      <c r="C4010" t="s">
        <v>15381</v>
      </c>
      <c r="D4010" s="1">
        <v>43775</v>
      </c>
      <c r="E4010" s="2">
        <v>0.97297453703703707</v>
      </c>
      <c r="F4010">
        <v>200</v>
      </c>
      <c r="G4010">
        <v>1889611729</v>
      </c>
      <c r="H4010" t="s">
        <v>354</v>
      </c>
      <c r="I4010" t="s">
        <v>355</v>
      </c>
      <c r="J4010" t="s">
        <v>265</v>
      </c>
      <c r="K4010" t="s">
        <v>15382</v>
      </c>
      <c r="L4010" t="s">
        <v>266</v>
      </c>
      <c r="M4010" t="s">
        <v>267</v>
      </c>
      <c r="N4010" t="s">
        <v>267</v>
      </c>
      <c r="O4010" t="s">
        <v>267</v>
      </c>
      <c r="P4010">
        <v>1</v>
      </c>
      <c r="Q4010">
        <v>2</v>
      </c>
      <c r="R4010">
        <v>16</v>
      </c>
      <c r="S4010" t="s">
        <v>267</v>
      </c>
      <c r="T4010" t="s">
        <v>267</v>
      </c>
      <c r="U4010" t="s">
        <v>15383</v>
      </c>
      <c r="V4010" t="b">
        <v>0</v>
      </c>
      <c r="W4010" t="s">
        <v>265</v>
      </c>
      <c r="X4010">
        <v>1</v>
      </c>
      <c r="Y4010" t="s">
        <v>15384</v>
      </c>
      <c r="Z4010" t="s">
        <v>265</v>
      </c>
      <c r="AA4010" t="s">
        <v>265</v>
      </c>
      <c r="AB4010" t="s">
        <v>265</v>
      </c>
      <c r="AC4010" t="s">
        <v>265</v>
      </c>
      <c r="AD4010" t="s">
        <v>265</v>
      </c>
      <c r="AE4010" t="s">
        <v>265</v>
      </c>
      <c r="AF4010" t="s">
        <v>267</v>
      </c>
      <c r="AG4010" t="s">
        <v>265</v>
      </c>
      <c r="AH4010" t="s">
        <v>265</v>
      </c>
      <c r="AI4010" t="s">
        <v>265</v>
      </c>
      <c r="AJ4010" t="s">
        <v>265</v>
      </c>
      <c r="AL4010" t="str">
        <f>IF(Sudan_News12[[#This Row],[relevancy_classification_english]]="Relevant","مناسب",IF(Sudan_News12[[#This Row],[relevancy_classification_english]]="Relevant","عَرَضِيّ",""))</f>
        <v/>
      </c>
      <c r="AN4010" t="str">
        <f>IF(Sudan_News12[[#This Row],[sentiment_analysis_english]]="Negative","سلبي",IF(Sudan_News12[[#This Row],[sentiment_analysis_english]]="Neutral","حيادي",IF(Sudan_News12[[#This Row],[sentiment_analysis_english]]="Positive","إيجابي","")))</f>
        <v/>
      </c>
      <c r="AO4010" t="e">
        <f>INDEX(TextClassificationList[],MATCH(Sudan_News12[[#This Row],[text_classification_arabic]],TextClassificationList[text_classification_arabic],0),1)</f>
        <v>#N/A</v>
      </c>
      <c r="AQ4010" t="e">
        <f>INDEX(TextClassificationList[],MATCH(Sudan_News12[[#This Row],[text_classification_arabic2]],TextClassificationList[text_classification_arabic],0),1)</f>
        <v>#N/A</v>
      </c>
      <c r="AS4010" t="e">
        <f>INDEX(TextClassificationList[],MATCH(Sudan_News12[[#This Row],[text_classification_arabic3]],TextClassificationList[text_classification_arabic],0),1)</f>
        <v>#N/A</v>
      </c>
      <c r="AU4010" t="e">
        <f>INDEX(TextClassificationList[],MATCH(Sudan_News12[[#This Row],[text_classification_arabic4]],TextClassificationList[text_classification_arabic],0),1)</f>
        <v>#N/A</v>
      </c>
      <c r="AW4010" t="e">
        <f>INDEX(TextClassificationList[],MATCH(Sudan_News12[[#This Row],[text_classification_arabic5]],TextClassificationList[text_classification_arabic],0),1)</f>
        <v>#N/A</v>
      </c>
    </row>
    <row r="4011" spans="1:49" x14ac:dyDescent="0.2">
      <c r="A4011">
        <v>1.1921892599539671E+18</v>
      </c>
      <c r="B4011">
        <v>1.1921892599539671E+18</v>
      </c>
      <c r="C4011" t="s">
        <v>15385</v>
      </c>
      <c r="D4011" s="1">
        <v>43775</v>
      </c>
      <c r="E4011" s="2">
        <v>0.97041666666666671</v>
      </c>
      <c r="F4011">
        <v>200</v>
      </c>
      <c r="G4011">
        <v>1889611729</v>
      </c>
      <c r="H4011" t="s">
        <v>354</v>
      </c>
      <c r="I4011" t="s">
        <v>355</v>
      </c>
      <c r="J4011" t="s">
        <v>265</v>
      </c>
      <c r="K4011" t="s">
        <v>15386</v>
      </c>
      <c r="L4011" t="s">
        <v>273</v>
      </c>
      <c r="M4011" t="s">
        <v>267</v>
      </c>
      <c r="N4011" t="s">
        <v>15387</v>
      </c>
      <c r="O4011" t="s">
        <v>267</v>
      </c>
      <c r="P4011">
        <v>0</v>
      </c>
      <c r="Q4011">
        <v>0</v>
      </c>
      <c r="R4011">
        <v>0</v>
      </c>
      <c r="S4011" t="s">
        <v>267</v>
      </c>
      <c r="T4011" t="s">
        <v>267</v>
      </c>
      <c r="U4011" t="s">
        <v>15388</v>
      </c>
      <c r="V4011" t="b">
        <v>0</v>
      </c>
      <c r="W4011" t="s">
        <v>15389</v>
      </c>
      <c r="X4011">
        <v>0</v>
      </c>
      <c r="Y4011" t="s">
        <v>265</v>
      </c>
      <c r="Z4011" t="s">
        <v>265</v>
      </c>
      <c r="AA4011" t="s">
        <v>265</v>
      </c>
      <c r="AB4011" t="s">
        <v>265</v>
      </c>
      <c r="AC4011" t="s">
        <v>265</v>
      </c>
      <c r="AD4011" t="s">
        <v>265</v>
      </c>
      <c r="AE4011" t="s">
        <v>265</v>
      </c>
      <c r="AF4011" t="s">
        <v>267</v>
      </c>
      <c r="AG4011" t="s">
        <v>265</v>
      </c>
      <c r="AH4011" t="s">
        <v>265</v>
      </c>
      <c r="AI4011" t="s">
        <v>265</v>
      </c>
      <c r="AJ4011" t="s">
        <v>265</v>
      </c>
      <c r="AL4011" t="str">
        <f>IF(Sudan_News12[[#This Row],[relevancy_classification_english]]="Relevant","مناسب",IF(Sudan_News12[[#This Row],[relevancy_classification_english]]="Relevant","عَرَضِيّ",""))</f>
        <v/>
      </c>
      <c r="AN4011" t="str">
        <f>IF(Sudan_News12[[#This Row],[sentiment_analysis_english]]="Negative","سلبي",IF(Sudan_News12[[#This Row],[sentiment_analysis_english]]="Neutral","حيادي",IF(Sudan_News12[[#This Row],[sentiment_analysis_english]]="Positive","إيجابي","")))</f>
        <v/>
      </c>
      <c r="AO4011" t="e">
        <f>INDEX(TextClassificationList[],MATCH(Sudan_News12[[#This Row],[text_classification_arabic]],TextClassificationList[text_classification_arabic],0),1)</f>
        <v>#N/A</v>
      </c>
      <c r="AQ4011" t="e">
        <f>INDEX(TextClassificationList[],MATCH(Sudan_News12[[#This Row],[text_classification_arabic2]],TextClassificationList[text_classification_arabic],0),1)</f>
        <v>#N/A</v>
      </c>
      <c r="AS4011" t="e">
        <f>INDEX(TextClassificationList[],MATCH(Sudan_News12[[#This Row],[text_classification_arabic3]],TextClassificationList[text_classification_arabic],0),1)</f>
        <v>#N/A</v>
      </c>
      <c r="AU4011" t="e">
        <f>INDEX(TextClassificationList[],MATCH(Sudan_News12[[#This Row],[text_classification_arabic4]],TextClassificationList[text_classification_arabic],0),1)</f>
        <v>#N/A</v>
      </c>
      <c r="AW4011" t="e">
        <f>INDEX(TextClassificationList[],MATCH(Sudan_News12[[#This Row],[text_classification_arabic5]],TextClassificationList[text_classification_arabic],0),1)</f>
        <v>#N/A</v>
      </c>
    </row>
    <row r="4012" spans="1:49" x14ac:dyDescent="0.2">
      <c r="A4012">
        <v>1.1921681324645335E+18</v>
      </c>
      <c r="B4012">
        <v>1.1921675368354939E+18</v>
      </c>
      <c r="C4012" t="s">
        <v>15390</v>
      </c>
      <c r="D4012" s="1">
        <v>43775</v>
      </c>
      <c r="E4012" s="2">
        <v>0.91210648148148143</v>
      </c>
      <c r="F4012">
        <v>200</v>
      </c>
      <c r="G4012">
        <v>1889611729</v>
      </c>
      <c r="H4012" t="s">
        <v>354</v>
      </c>
      <c r="I4012" t="s">
        <v>355</v>
      </c>
      <c r="J4012" t="s">
        <v>265</v>
      </c>
      <c r="K4012" t="s">
        <v>14722</v>
      </c>
      <c r="L4012" t="s">
        <v>275</v>
      </c>
      <c r="M4012" t="s">
        <v>267</v>
      </c>
      <c r="N4012" t="s">
        <v>267</v>
      </c>
      <c r="O4012" t="s">
        <v>267</v>
      </c>
      <c r="P4012">
        <v>0</v>
      </c>
      <c r="Q4012">
        <v>0</v>
      </c>
      <c r="R4012">
        <v>0</v>
      </c>
      <c r="S4012" t="s">
        <v>267</v>
      </c>
      <c r="T4012" t="s">
        <v>267</v>
      </c>
      <c r="U4012" t="s">
        <v>15391</v>
      </c>
      <c r="V4012" t="b">
        <v>0</v>
      </c>
      <c r="W4012" t="s">
        <v>265</v>
      </c>
      <c r="X4012">
        <v>0</v>
      </c>
      <c r="Y4012" t="s">
        <v>265</v>
      </c>
      <c r="Z4012" t="s">
        <v>265</v>
      </c>
      <c r="AA4012" t="s">
        <v>265</v>
      </c>
      <c r="AB4012" t="s">
        <v>265</v>
      </c>
      <c r="AC4012" t="s">
        <v>265</v>
      </c>
      <c r="AD4012" t="s">
        <v>265</v>
      </c>
      <c r="AE4012" t="s">
        <v>265</v>
      </c>
      <c r="AF4012" t="s">
        <v>267</v>
      </c>
      <c r="AG4012" t="s">
        <v>265</v>
      </c>
      <c r="AH4012" t="s">
        <v>265</v>
      </c>
      <c r="AI4012" t="s">
        <v>265</v>
      </c>
      <c r="AJ4012" t="s">
        <v>265</v>
      </c>
      <c r="AL4012" t="str">
        <f>IF(Sudan_News12[[#This Row],[relevancy_classification_english]]="Relevant","مناسب",IF(Sudan_News12[[#This Row],[relevancy_classification_english]]="Relevant","عَرَضِيّ",""))</f>
        <v/>
      </c>
      <c r="AN4012" t="str">
        <f>IF(Sudan_News12[[#This Row],[sentiment_analysis_english]]="Negative","سلبي",IF(Sudan_News12[[#This Row],[sentiment_analysis_english]]="Neutral","حيادي",IF(Sudan_News12[[#This Row],[sentiment_analysis_english]]="Positive","إيجابي","")))</f>
        <v/>
      </c>
      <c r="AO4012" t="e">
        <f>INDEX(TextClassificationList[],MATCH(Sudan_News12[[#This Row],[text_classification_arabic]],TextClassificationList[text_classification_arabic],0),1)</f>
        <v>#N/A</v>
      </c>
      <c r="AQ4012" t="e">
        <f>INDEX(TextClassificationList[],MATCH(Sudan_News12[[#This Row],[text_classification_arabic2]],TextClassificationList[text_classification_arabic],0),1)</f>
        <v>#N/A</v>
      </c>
      <c r="AS4012" t="e">
        <f>INDEX(TextClassificationList[],MATCH(Sudan_News12[[#This Row],[text_classification_arabic3]],TextClassificationList[text_classification_arabic],0),1)</f>
        <v>#N/A</v>
      </c>
      <c r="AU4012" t="e">
        <f>INDEX(TextClassificationList[],MATCH(Sudan_News12[[#This Row],[text_classification_arabic4]],TextClassificationList[text_classification_arabic],0),1)</f>
        <v>#N/A</v>
      </c>
      <c r="AW4012" t="e">
        <f>INDEX(TextClassificationList[],MATCH(Sudan_News12[[#This Row],[text_classification_arabic5]],TextClassificationList[text_classification_arabic],0),1)</f>
        <v>#N/A</v>
      </c>
    </row>
    <row r="4013" spans="1:49" x14ac:dyDescent="0.2">
      <c r="A4013">
        <v>1.1921675368354939E+18</v>
      </c>
      <c r="B4013">
        <v>1.1921675368354939E+18</v>
      </c>
      <c r="C4013" t="s">
        <v>15392</v>
      </c>
      <c r="D4013" s="1">
        <v>43775</v>
      </c>
      <c r="E4013" s="2">
        <v>0.91046296296296292</v>
      </c>
      <c r="F4013">
        <v>200</v>
      </c>
      <c r="G4013">
        <v>1889611729</v>
      </c>
      <c r="H4013" t="s">
        <v>354</v>
      </c>
      <c r="I4013" t="s">
        <v>355</v>
      </c>
      <c r="J4013" t="s">
        <v>265</v>
      </c>
      <c r="K4013" t="s">
        <v>15393</v>
      </c>
      <c r="L4013" t="s">
        <v>266</v>
      </c>
      <c r="M4013" t="s">
        <v>267</v>
      </c>
      <c r="N4013" t="s">
        <v>267</v>
      </c>
      <c r="O4013" t="s">
        <v>267</v>
      </c>
      <c r="P4013">
        <v>2</v>
      </c>
      <c r="Q4013">
        <v>1</v>
      </c>
      <c r="R4013">
        <v>2</v>
      </c>
      <c r="S4013" t="s">
        <v>282</v>
      </c>
      <c r="T4013" t="s">
        <v>267</v>
      </c>
      <c r="U4013" t="s">
        <v>15394</v>
      </c>
      <c r="V4013" t="b">
        <v>0</v>
      </c>
      <c r="W4013" t="s">
        <v>265</v>
      </c>
      <c r="X4013">
        <v>1</v>
      </c>
      <c r="Y4013" t="s">
        <v>15395</v>
      </c>
      <c r="Z4013" t="s">
        <v>265</v>
      </c>
      <c r="AA4013" t="s">
        <v>265</v>
      </c>
      <c r="AB4013" t="s">
        <v>265</v>
      </c>
      <c r="AC4013" t="s">
        <v>265</v>
      </c>
      <c r="AD4013" t="s">
        <v>265</v>
      </c>
      <c r="AE4013" t="s">
        <v>265</v>
      </c>
      <c r="AF4013" t="s">
        <v>267</v>
      </c>
      <c r="AG4013" t="s">
        <v>265</v>
      </c>
      <c r="AH4013" t="s">
        <v>265</v>
      </c>
      <c r="AI4013" t="s">
        <v>265</v>
      </c>
      <c r="AJ4013" t="s">
        <v>265</v>
      </c>
      <c r="AL4013" t="str">
        <f>IF(Sudan_News12[[#This Row],[relevancy_classification_english]]="Relevant","مناسب",IF(Sudan_News12[[#This Row],[relevancy_classification_english]]="Relevant","عَرَضِيّ",""))</f>
        <v/>
      </c>
      <c r="AN4013" t="str">
        <f>IF(Sudan_News12[[#This Row],[sentiment_analysis_english]]="Negative","سلبي",IF(Sudan_News12[[#This Row],[sentiment_analysis_english]]="Neutral","حيادي",IF(Sudan_News12[[#This Row],[sentiment_analysis_english]]="Positive","إيجابي","")))</f>
        <v/>
      </c>
      <c r="AO4013" t="e">
        <f>INDEX(TextClassificationList[],MATCH(Sudan_News12[[#This Row],[text_classification_arabic]],TextClassificationList[text_classification_arabic],0),1)</f>
        <v>#N/A</v>
      </c>
      <c r="AQ4013" t="e">
        <f>INDEX(TextClassificationList[],MATCH(Sudan_News12[[#This Row],[text_classification_arabic2]],TextClassificationList[text_classification_arabic],0),1)</f>
        <v>#N/A</v>
      </c>
      <c r="AS4013" t="e">
        <f>INDEX(TextClassificationList[],MATCH(Sudan_News12[[#This Row],[text_classification_arabic3]],TextClassificationList[text_classification_arabic],0),1)</f>
        <v>#N/A</v>
      </c>
      <c r="AU4013" t="e">
        <f>INDEX(TextClassificationList[],MATCH(Sudan_News12[[#This Row],[text_classification_arabic4]],TextClassificationList[text_classification_arabic],0),1)</f>
        <v>#N/A</v>
      </c>
      <c r="AW4013" t="e">
        <f>INDEX(TextClassificationList[],MATCH(Sudan_News12[[#This Row],[text_classification_arabic5]],TextClassificationList[text_classification_arabic],0),1)</f>
        <v>#N/A</v>
      </c>
    </row>
    <row r="4014" spans="1:49" x14ac:dyDescent="0.2">
      <c r="A4014">
        <v>1.1921644031326659E+18</v>
      </c>
      <c r="B4014">
        <v>1.1921644031326659E+18</v>
      </c>
      <c r="C4014" t="s">
        <v>15396</v>
      </c>
      <c r="D4014" s="1">
        <v>43775</v>
      </c>
      <c r="E4014" s="2">
        <v>0.90181712962962968</v>
      </c>
      <c r="F4014">
        <v>200</v>
      </c>
      <c r="G4014">
        <v>1889611729</v>
      </c>
      <c r="H4014" t="s">
        <v>354</v>
      </c>
      <c r="I4014" t="s">
        <v>355</v>
      </c>
      <c r="J4014" t="s">
        <v>265</v>
      </c>
      <c r="K4014" t="s">
        <v>15397</v>
      </c>
      <c r="L4014" t="s">
        <v>266</v>
      </c>
      <c r="M4014" t="s">
        <v>267</v>
      </c>
      <c r="N4014" t="s">
        <v>267</v>
      </c>
      <c r="O4014" t="s">
        <v>267</v>
      </c>
      <c r="P4014">
        <v>1</v>
      </c>
      <c r="Q4014">
        <v>1</v>
      </c>
      <c r="R4014">
        <v>3</v>
      </c>
      <c r="S4014" t="s">
        <v>15398</v>
      </c>
      <c r="T4014" t="s">
        <v>267</v>
      </c>
      <c r="U4014" t="s">
        <v>15399</v>
      </c>
      <c r="V4014" t="b">
        <v>0</v>
      </c>
      <c r="W4014" t="s">
        <v>265</v>
      </c>
      <c r="X4014">
        <v>0</v>
      </c>
      <c r="Y4014" t="s">
        <v>265</v>
      </c>
      <c r="Z4014" t="s">
        <v>265</v>
      </c>
      <c r="AA4014" t="s">
        <v>265</v>
      </c>
      <c r="AB4014" t="s">
        <v>265</v>
      </c>
      <c r="AC4014" t="s">
        <v>265</v>
      </c>
      <c r="AD4014" t="s">
        <v>265</v>
      </c>
      <c r="AE4014" t="s">
        <v>265</v>
      </c>
      <c r="AF4014" t="s">
        <v>267</v>
      </c>
      <c r="AG4014" t="s">
        <v>265</v>
      </c>
      <c r="AH4014" t="s">
        <v>265</v>
      </c>
      <c r="AI4014" t="s">
        <v>265</v>
      </c>
      <c r="AJ4014" t="s">
        <v>265</v>
      </c>
      <c r="AL4014" t="str">
        <f>IF(Sudan_News12[[#This Row],[relevancy_classification_english]]="Relevant","مناسب",IF(Sudan_News12[[#This Row],[relevancy_classification_english]]="Relevant","عَرَضِيّ",""))</f>
        <v/>
      </c>
      <c r="AN4014" t="str">
        <f>IF(Sudan_News12[[#This Row],[sentiment_analysis_english]]="Negative","سلبي",IF(Sudan_News12[[#This Row],[sentiment_analysis_english]]="Neutral","حيادي",IF(Sudan_News12[[#This Row],[sentiment_analysis_english]]="Positive","إيجابي","")))</f>
        <v/>
      </c>
      <c r="AO4014" t="e">
        <f>INDEX(TextClassificationList[],MATCH(Sudan_News12[[#This Row],[text_classification_arabic]],TextClassificationList[text_classification_arabic],0),1)</f>
        <v>#N/A</v>
      </c>
      <c r="AQ4014" t="e">
        <f>INDEX(TextClassificationList[],MATCH(Sudan_News12[[#This Row],[text_classification_arabic2]],TextClassificationList[text_classification_arabic],0),1)</f>
        <v>#N/A</v>
      </c>
      <c r="AS4014" t="e">
        <f>INDEX(TextClassificationList[],MATCH(Sudan_News12[[#This Row],[text_classification_arabic3]],TextClassificationList[text_classification_arabic],0),1)</f>
        <v>#N/A</v>
      </c>
      <c r="AU4014" t="e">
        <f>INDEX(TextClassificationList[],MATCH(Sudan_News12[[#This Row],[text_classification_arabic4]],TextClassificationList[text_classification_arabic],0),1)</f>
        <v>#N/A</v>
      </c>
      <c r="AW4014" t="e">
        <f>INDEX(TextClassificationList[],MATCH(Sudan_News12[[#This Row],[text_classification_arabic5]],TextClassificationList[text_classification_arabic],0),1)</f>
        <v>#N/A</v>
      </c>
    </row>
    <row r="4015" spans="1:49" x14ac:dyDescent="0.2">
      <c r="A4015">
        <v>1.1921190182049341E+18</v>
      </c>
      <c r="B4015">
        <v>1.1919358526178345E+18</v>
      </c>
      <c r="C4015" t="s">
        <v>15400</v>
      </c>
      <c r="D4015" s="1">
        <v>43775</v>
      </c>
      <c r="E4015" s="2">
        <v>0.77658564814814812</v>
      </c>
      <c r="F4015">
        <v>200</v>
      </c>
      <c r="G4015">
        <v>1889611729</v>
      </c>
      <c r="H4015" t="s">
        <v>354</v>
      </c>
      <c r="I4015" t="s">
        <v>355</v>
      </c>
      <c r="J4015" t="s">
        <v>265</v>
      </c>
      <c r="K4015" t="s">
        <v>15401</v>
      </c>
      <c r="L4015" t="s">
        <v>266</v>
      </c>
      <c r="M4015" t="s">
        <v>267</v>
      </c>
      <c r="N4015" t="s">
        <v>267</v>
      </c>
      <c r="O4015" t="s">
        <v>267</v>
      </c>
      <c r="P4015">
        <v>0</v>
      </c>
      <c r="Q4015">
        <v>0</v>
      </c>
      <c r="R4015">
        <v>0</v>
      </c>
      <c r="S4015" t="s">
        <v>267</v>
      </c>
      <c r="T4015" t="s">
        <v>267</v>
      </c>
      <c r="U4015" t="s">
        <v>15402</v>
      </c>
      <c r="V4015" t="b">
        <v>0</v>
      </c>
      <c r="W4015" t="s">
        <v>265</v>
      </c>
      <c r="X4015">
        <v>0</v>
      </c>
      <c r="Y4015" t="s">
        <v>265</v>
      </c>
      <c r="Z4015" t="s">
        <v>265</v>
      </c>
      <c r="AA4015" t="s">
        <v>265</v>
      </c>
      <c r="AB4015" t="s">
        <v>265</v>
      </c>
      <c r="AC4015" t="s">
        <v>265</v>
      </c>
      <c r="AD4015" t="s">
        <v>265</v>
      </c>
      <c r="AE4015" t="s">
        <v>265</v>
      </c>
      <c r="AF4015" t="s">
        <v>15403</v>
      </c>
      <c r="AG4015" t="s">
        <v>265</v>
      </c>
      <c r="AH4015" t="s">
        <v>265</v>
      </c>
      <c r="AI4015" t="s">
        <v>265</v>
      </c>
      <c r="AJ4015" t="s">
        <v>265</v>
      </c>
      <c r="AL4015" t="str">
        <f>IF(Sudan_News12[[#This Row],[relevancy_classification_english]]="Relevant","مناسب",IF(Sudan_News12[[#This Row],[relevancy_classification_english]]="Relevant","عَرَضِيّ",""))</f>
        <v/>
      </c>
      <c r="AN4015" t="str">
        <f>IF(Sudan_News12[[#This Row],[sentiment_analysis_english]]="Negative","سلبي",IF(Sudan_News12[[#This Row],[sentiment_analysis_english]]="Neutral","حيادي",IF(Sudan_News12[[#This Row],[sentiment_analysis_english]]="Positive","إيجابي","")))</f>
        <v/>
      </c>
      <c r="AO4015" t="e">
        <f>INDEX(TextClassificationList[],MATCH(Sudan_News12[[#This Row],[text_classification_arabic]],TextClassificationList[text_classification_arabic],0),1)</f>
        <v>#N/A</v>
      </c>
      <c r="AQ4015" t="e">
        <f>INDEX(TextClassificationList[],MATCH(Sudan_News12[[#This Row],[text_classification_arabic2]],TextClassificationList[text_classification_arabic],0),1)</f>
        <v>#N/A</v>
      </c>
      <c r="AS4015" t="e">
        <f>INDEX(TextClassificationList[],MATCH(Sudan_News12[[#This Row],[text_classification_arabic3]],TextClassificationList[text_classification_arabic],0),1)</f>
        <v>#N/A</v>
      </c>
      <c r="AU4015" t="e">
        <f>INDEX(TextClassificationList[],MATCH(Sudan_News12[[#This Row],[text_classification_arabic4]],TextClassificationList[text_classification_arabic],0),1)</f>
        <v>#N/A</v>
      </c>
      <c r="AW4015" t="e">
        <f>INDEX(TextClassificationList[],MATCH(Sudan_News12[[#This Row],[text_classification_arabic5]],TextClassificationList[text_classification_arabic],0),1)</f>
        <v>#N/A</v>
      </c>
    </row>
    <row r="4016" spans="1:49" x14ac:dyDescent="0.2">
      <c r="A4016">
        <v>1.1920954213861827E+18</v>
      </c>
      <c r="B4016">
        <v>1.1920946731767972E+18</v>
      </c>
      <c r="C4016" t="s">
        <v>15404</v>
      </c>
      <c r="D4016" s="1">
        <v>43775</v>
      </c>
      <c r="E4016" s="2">
        <v>0.71146990740740745</v>
      </c>
      <c r="F4016">
        <v>200</v>
      </c>
      <c r="G4016">
        <v>1889611729</v>
      </c>
      <c r="H4016" t="s">
        <v>354</v>
      </c>
      <c r="I4016" t="s">
        <v>355</v>
      </c>
      <c r="J4016" t="s">
        <v>265</v>
      </c>
      <c r="K4016" t="s">
        <v>15405</v>
      </c>
      <c r="L4016" t="s">
        <v>266</v>
      </c>
      <c r="M4016" t="s">
        <v>267</v>
      </c>
      <c r="N4016" t="s">
        <v>267</v>
      </c>
      <c r="O4016" t="s">
        <v>267</v>
      </c>
      <c r="P4016">
        <v>0</v>
      </c>
      <c r="Q4016">
        <v>0</v>
      </c>
      <c r="R4016">
        <v>0</v>
      </c>
      <c r="S4016" t="s">
        <v>267</v>
      </c>
      <c r="T4016" t="s">
        <v>267</v>
      </c>
      <c r="U4016" t="s">
        <v>15406</v>
      </c>
      <c r="V4016" t="b">
        <v>0</v>
      </c>
      <c r="W4016" t="s">
        <v>265</v>
      </c>
      <c r="X4016">
        <v>0</v>
      </c>
      <c r="Y4016" t="s">
        <v>265</v>
      </c>
      <c r="Z4016" t="s">
        <v>265</v>
      </c>
      <c r="AA4016" t="s">
        <v>265</v>
      </c>
      <c r="AB4016" t="s">
        <v>265</v>
      </c>
      <c r="AC4016" t="s">
        <v>265</v>
      </c>
      <c r="AD4016" t="s">
        <v>265</v>
      </c>
      <c r="AE4016" t="s">
        <v>265</v>
      </c>
      <c r="AF4016" t="s">
        <v>14562</v>
      </c>
      <c r="AG4016" t="s">
        <v>265</v>
      </c>
      <c r="AH4016" t="s">
        <v>265</v>
      </c>
      <c r="AI4016" t="s">
        <v>265</v>
      </c>
      <c r="AJ4016" t="s">
        <v>265</v>
      </c>
      <c r="AL4016" t="str">
        <f>IF(Sudan_News12[[#This Row],[relevancy_classification_english]]="Relevant","مناسب",IF(Sudan_News12[[#This Row],[relevancy_classification_english]]="Relevant","عَرَضِيّ",""))</f>
        <v/>
      </c>
      <c r="AN4016" t="str">
        <f>IF(Sudan_News12[[#This Row],[sentiment_analysis_english]]="Negative","سلبي",IF(Sudan_News12[[#This Row],[sentiment_analysis_english]]="Neutral","حيادي",IF(Sudan_News12[[#This Row],[sentiment_analysis_english]]="Positive","إيجابي","")))</f>
        <v/>
      </c>
      <c r="AO4016" t="e">
        <f>INDEX(TextClassificationList[],MATCH(Sudan_News12[[#This Row],[text_classification_arabic]],TextClassificationList[text_classification_arabic],0),1)</f>
        <v>#N/A</v>
      </c>
      <c r="AQ4016" t="e">
        <f>INDEX(TextClassificationList[],MATCH(Sudan_News12[[#This Row],[text_classification_arabic2]],TextClassificationList[text_classification_arabic],0),1)</f>
        <v>#N/A</v>
      </c>
      <c r="AS4016" t="e">
        <f>INDEX(TextClassificationList[],MATCH(Sudan_News12[[#This Row],[text_classification_arabic3]],TextClassificationList[text_classification_arabic],0),1)</f>
        <v>#N/A</v>
      </c>
      <c r="AU4016" t="e">
        <f>INDEX(TextClassificationList[],MATCH(Sudan_News12[[#This Row],[text_classification_arabic4]],TextClassificationList[text_classification_arabic],0),1)</f>
        <v>#N/A</v>
      </c>
      <c r="AW4016" t="e">
        <f>INDEX(TextClassificationList[],MATCH(Sudan_News12[[#This Row],[text_classification_arabic5]],TextClassificationList[text_classification_arabic],0),1)</f>
        <v>#N/A</v>
      </c>
    </row>
    <row r="4017" spans="1:49" x14ac:dyDescent="0.2">
      <c r="A4017">
        <v>1.192090611777708E+18</v>
      </c>
      <c r="B4017">
        <v>1.192090611777708E+18</v>
      </c>
      <c r="C4017" t="s">
        <v>15407</v>
      </c>
      <c r="D4017" s="1">
        <v>43775</v>
      </c>
      <c r="E4017" s="2">
        <v>0.69819444444444445</v>
      </c>
      <c r="F4017">
        <v>200</v>
      </c>
      <c r="G4017">
        <v>1889611729</v>
      </c>
      <c r="H4017" t="s">
        <v>354</v>
      </c>
      <c r="I4017" t="s">
        <v>355</v>
      </c>
      <c r="J4017" t="s">
        <v>265</v>
      </c>
      <c r="K4017" t="s">
        <v>15408</v>
      </c>
      <c r="L4017" t="s">
        <v>266</v>
      </c>
      <c r="M4017" t="s">
        <v>267</v>
      </c>
      <c r="N4017" t="s">
        <v>267</v>
      </c>
      <c r="O4017" t="s">
        <v>267</v>
      </c>
      <c r="P4017">
        <v>0</v>
      </c>
      <c r="Q4017">
        <v>0</v>
      </c>
      <c r="R4017">
        <v>1</v>
      </c>
      <c r="S4017" t="s">
        <v>267</v>
      </c>
      <c r="T4017" t="s">
        <v>267</v>
      </c>
      <c r="U4017" t="s">
        <v>15409</v>
      </c>
      <c r="V4017" t="b">
        <v>0</v>
      </c>
      <c r="W4017" t="s">
        <v>15410</v>
      </c>
      <c r="X4017">
        <v>0</v>
      </c>
      <c r="Y4017" t="s">
        <v>265</v>
      </c>
      <c r="Z4017" t="s">
        <v>265</v>
      </c>
      <c r="AA4017" t="s">
        <v>265</v>
      </c>
      <c r="AB4017" t="s">
        <v>265</v>
      </c>
      <c r="AC4017" t="s">
        <v>265</v>
      </c>
      <c r="AD4017" t="s">
        <v>265</v>
      </c>
      <c r="AE4017" t="s">
        <v>265</v>
      </c>
      <c r="AF4017" t="s">
        <v>267</v>
      </c>
      <c r="AG4017" t="s">
        <v>265</v>
      </c>
      <c r="AH4017" t="s">
        <v>265</v>
      </c>
      <c r="AI4017" t="s">
        <v>265</v>
      </c>
      <c r="AJ4017" t="s">
        <v>265</v>
      </c>
      <c r="AL4017" t="str">
        <f>IF(Sudan_News12[[#This Row],[relevancy_classification_english]]="Relevant","مناسب",IF(Sudan_News12[[#This Row],[relevancy_classification_english]]="Relevant","عَرَضِيّ",""))</f>
        <v/>
      </c>
      <c r="AN4017" t="str">
        <f>IF(Sudan_News12[[#This Row],[sentiment_analysis_english]]="Negative","سلبي",IF(Sudan_News12[[#This Row],[sentiment_analysis_english]]="Neutral","حيادي",IF(Sudan_News12[[#This Row],[sentiment_analysis_english]]="Positive","إيجابي","")))</f>
        <v/>
      </c>
      <c r="AO4017" t="e">
        <f>INDEX(TextClassificationList[],MATCH(Sudan_News12[[#This Row],[text_classification_arabic]],TextClassificationList[text_classification_arabic],0),1)</f>
        <v>#N/A</v>
      </c>
      <c r="AQ4017" t="e">
        <f>INDEX(TextClassificationList[],MATCH(Sudan_News12[[#This Row],[text_classification_arabic2]],TextClassificationList[text_classification_arabic],0),1)</f>
        <v>#N/A</v>
      </c>
      <c r="AS4017" t="e">
        <f>INDEX(TextClassificationList[],MATCH(Sudan_News12[[#This Row],[text_classification_arabic3]],TextClassificationList[text_classification_arabic],0),1)</f>
        <v>#N/A</v>
      </c>
      <c r="AU4017" t="e">
        <f>INDEX(TextClassificationList[],MATCH(Sudan_News12[[#This Row],[text_classification_arabic4]],TextClassificationList[text_classification_arabic],0),1)</f>
        <v>#N/A</v>
      </c>
      <c r="AW4017" t="e">
        <f>INDEX(TextClassificationList[],MATCH(Sudan_News12[[#This Row],[text_classification_arabic5]],TextClassificationList[text_classification_arabic],0),1)</f>
        <v>#N/A</v>
      </c>
    </row>
    <row r="4018" spans="1:49" x14ac:dyDescent="0.2">
      <c r="A4018">
        <v>1.192040989810217E+18</v>
      </c>
      <c r="B4018">
        <v>1.1920275977162424E+18</v>
      </c>
      <c r="C4018" t="s">
        <v>15411</v>
      </c>
      <c r="D4018" s="1">
        <v>43775</v>
      </c>
      <c r="E4018" s="2">
        <v>0.56126157407407407</v>
      </c>
      <c r="F4018">
        <v>200</v>
      </c>
      <c r="G4018">
        <v>1889611729</v>
      </c>
      <c r="H4018" t="s">
        <v>354</v>
      </c>
      <c r="I4018" t="s">
        <v>355</v>
      </c>
      <c r="J4018" t="s">
        <v>265</v>
      </c>
      <c r="K4018" t="s">
        <v>15412</v>
      </c>
      <c r="L4018" t="s">
        <v>266</v>
      </c>
      <c r="M4018" t="s">
        <v>267</v>
      </c>
      <c r="N4018" t="s">
        <v>267</v>
      </c>
      <c r="O4018" t="s">
        <v>267</v>
      </c>
      <c r="P4018">
        <v>0</v>
      </c>
      <c r="Q4018">
        <v>0</v>
      </c>
      <c r="R4018">
        <v>0</v>
      </c>
      <c r="S4018" t="s">
        <v>267</v>
      </c>
      <c r="T4018" t="s">
        <v>267</v>
      </c>
      <c r="U4018" t="s">
        <v>15413</v>
      </c>
      <c r="V4018" t="b">
        <v>0</v>
      </c>
      <c r="W4018" t="s">
        <v>265</v>
      </c>
      <c r="X4018">
        <v>0</v>
      </c>
      <c r="Y4018" t="s">
        <v>265</v>
      </c>
      <c r="Z4018" t="s">
        <v>265</v>
      </c>
      <c r="AA4018" t="s">
        <v>265</v>
      </c>
      <c r="AB4018" t="s">
        <v>265</v>
      </c>
      <c r="AC4018" t="s">
        <v>265</v>
      </c>
      <c r="AD4018" t="s">
        <v>265</v>
      </c>
      <c r="AE4018" t="s">
        <v>265</v>
      </c>
      <c r="AF4018" t="s">
        <v>15414</v>
      </c>
      <c r="AG4018" t="s">
        <v>265</v>
      </c>
      <c r="AH4018" t="s">
        <v>265</v>
      </c>
      <c r="AI4018" t="s">
        <v>265</v>
      </c>
      <c r="AJ4018" t="s">
        <v>265</v>
      </c>
      <c r="AL4018" t="str">
        <f>IF(Sudan_News12[[#This Row],[relevancy_classification_english]]="Relevant","مناسب",IF(Sudan_News12[[#This Row],[relevancy_classification_english]]="Relevant","عَرَضِيّ",""))</f>
        <v/>
      </c>
      <c r="AN4018" t="str">
        <f>IF(Sudan_News12[[#This Row],[sentiment_analysis_english]]="Negative","سلبي",IF(Sudan_News12[[#This Row],[sentiment_analysis_english]]="Neutral","حيادي",IF(Sudan_News12[[#This Row],[sentiment_analysis_english]]="Positive","إيجابي","")))</f>
        <v/>
      </c>
      <c r="AO4018" t="e">
        <f>INDEX(TextClassificationList[],MATCH(Sudan_News12[[#This Row],[text_classification_arabic]],TextClassificationList[text_classification_arabic],0),1)</f>
        <v>#N/A</v>
      </c>
      <c r="AQ4018" t="e">
        <f>INDEX(TextClassificationList[],MATCH(Sudan_News12[[#This Row],[text_classification_arabic2]],TextClassificationList[text_classification_arabic],0),1)</f>
        <v>#N/A</v>
      </c>
      <c r="AS4018" t="e">
        <f>INDEX(TextClassificationList[],MATCH(Sudan_News12[[#This Row],[text_classification_arabic3]],TextClassificationList[text_classification_arabic],0),1)</f>
        <v>#N/A</v>
      </c>
      <c r="AU4018" t="e">
        <f>INDEX(TextClassificationList[],MATCH(Sudan_News12[[#This Row],[text_classification_arabic4]],TextClassificationList[text_classification_arabic],0),1)</f>
        <v>#N/A</v>
      </c>
      <c r="AW4018" t="e">
        <f>INDEX(TextClassificationList[],MATCH(Sudan_News12[[#This Row],[text_classification_arabic5]],TextClassificationList[text_classification_arabic],0),1)</f>
        <v>#N/A</v>
      </c>
    </row>
    <row r="4019" spans="1:49" x14ac:dyDescent="0.2">
      <c r="A4019">
        <v>1.1920353786996531E+18</v>
      </c>
      <c r="B4019">
        <v>1.1920275977162424E+18</v>
      </c>
      <c r="C4019" t="s">
        <v>15415</v>
      </c>
      <c r="D4019" s="1">
        <v>43775</v>
      </c>
      <c r="E4019" s="2">
        <v>0.54577546296296298</v>
      </c>
      <c r="F4019">
        <v>200</v>
      </c>
      <c r="G4019">
        <v>1889611729</v>
      </c>
      <c r="H4019" t="s">
        <v>354</v>
      </c>
      <c r="I4019" t="s">
        <v>355</v>
      </c>
      <c r="J4019" t="s">
        <v>265</v>
      </c>
      <c r="K4019" t="s">
        <v>15416</v>
      </c>
      <c r="L4019" t="s">
        <v>266</v>
      </c>
      <c r="M4019" t="s">
        <v>267</v>
      </c>
      <c r="N4019" t="s">
        <v>267</v>
      </c>
      <c r="O4019" t="s">
        <v>267</v>
      </c>
      <c r="P4019">
        <v>1</v>
      </c>
      <c r="Q4019">
        <v>0</v>
      </c>
      <c r="R4019">
        <v>0</v>
      </c>
      <c r="S4019" t="s">
        <v>267</v>
      </c>
      <c r="T4019" t="s">
        <v>267</v>
      </c>
      <c r="U4019" t="s">
        <v>15417</v>
      </c>
      <c r="V4019" t="b">
        <v>0</v>
      </c>
      <c r="W4019" t="s">
        <v>265</v>
      </c>
      <c r="X4019">
        <v>0</v>
      </c>
      <c r="Y4019" t="s">
        <v>265</v>
      </c>
      <c r="Z4019" t="s">
        <v>265</v>
      </c>
      <c r="AA4019" t="s">
        <v>265</v>
      </c>
      <c r="AB4019" t="s">
        <v>265</v>
      </c>
      <c r="AC4019" t="s">
        <v>265</v>
      </c>
      <c r="AD4019" t="s">
        <v>265</v>
      </c>
      <c r="AE4019" t="s">
        <v>265</v>
      </c>
      <c r="AF4019" t="s">
        <v>15414</v>
      </c>
      <c r="AG4019" t="s">
        <v>265</v>
      </c>
      <c r="AH4019" t="s">
        <v>265</v>
      </c>
      <c r="AI4019" t="s">
        <v>265</v>
      </c>
      <c r="AJ4019" t="s">
        <v>265</v>
      </c>
      <c r="AL4019" t="str">
        <f>IF(Sudan_News12[[#This Row],[relevancy_classification_english]]="Relevant","مناسب",IF(Sudan_News12[[#This Row],[relevancy_classification_english]]="Relevant","عَرَضِيّ",""))</f>
        <v/>
      </c>
      <c r="AN4019" t="str">
        <f>IF(Sudan_News12[[#This Row],[sentiment_analysis_english]]="Negative","سلبي",IF(Sudan_News12[[#This Row],[sentiment_analysis_english]]="Neutral","حيادي",IF(Sudan_News12[[#This Row],[sentiment_analysis_english]]="Positive","إيجابي","")))</f>
        <v/>
      </c>
      <c r="AO4019" t="e">
        <f>INDEX(TextClassificationList[],MATCH(Sudan_News12[[#This Row],[text_classification_arabic]],TextClassificationList[text_classification_arabic],0),1)</f>
        <v>#N/A</v>
      </c>
      <c r="AQ4019" t="e">
        <f>INDEX(TextClassificationList[],MATCH(Sudan_News12[[#This Row],[text_classification_arabic2]],TextClassificationList[text_classification_arabic],0),1)</f>
        <v>#N/A</v>
      </c>
      <c r="AS4019" t="e">
        <f>INDEX(TextClassificationList[],MATCH(Sudan_News12[[#This Row],[text_classification_arabic3]],TextClassificationList[text_classification_arabic],0),1)</f>
        <v>#N/A</v>
      </c>
      <c r="AU4019" t="e">
        <f>INDEX(TextClassificationList[],MATCH(Sudan_News12[[#This Row],[text_classification_arabic4]],TextClassificationList[text_classification_arabic],0),1)</f>
        <v>#N/A</v>
      </c>
      <c r="AW4019" t="e">
        <f>INDEX(TextClassificationList[],MATCH(Sudan_News12[[#This Row],[text_classification_arabic5]],TextClassificationList[text_classification_arabic],0),1)</f>
        <v>#N/A</v>
      </c>
    </row>
    <row r="4020" spans="1:49" x14ac:dyDescent="0.2">
      <c r="A4020">
        <v>1.1920326845723894E+18</v>
      </c>
      <c r="B4020">
        <v>1.1920275977162424E+18</v>
      </c>
      <c r="C4020" t="s">
        <v>15418</v>
      </c>
      <c r="D4020" s="1">
        <v>43775</v>
      </c>
      <c r="E4020" s="2">
        <v>0.53834490740740737</v>
      </c>
      <c r="F4020">
        <v>200</v>
      </c>
      <c r="G4020">
        <v>1889611729</v>
      </c>
      <c r="H4020" t="s">
        <v>354</v>
      </c>
      <c r="I4020" t="s">
        <v>355</v>
      </c>
      <c r="J4020" t="s">
        <v>265</v>
      </c>
      <c r="K4020" t="s">
        <v>15419</v>
      </c>
      <c r="L4020" t="s">
        <v>266</v>
      </c>
      <c r="M4020" t="s">
        <v>267</v>
      </c>
      <c r="N4020" t="s">
        <v>267</v>
      </c>
      <c r="O4020" t="s">
        <v>267</v>
      </c>
      <c r="P4020">
        <v>1</v>
      </c>
      <c r="Q4020">
        <v>0</v>
      </c>
      <c r="R4020">
        <v>0</v>
      </c>
      <c r="S4020" t="s">
        <v>267</v>
      </c>
      <c r="T4020" t="s">
        <v>267</v>
      </c>
      <c r="U4020" t="s">
        <v>15420</v>
      </c>
      <c r="V4020" t="b">
        <v>0</v>
      </c>
      <c r="W4020" t="s">
        <v>265</v>
      </c>
      <c r="X4020">
        <v>0</v>
      </c>
      <c r="Y4020" t="s">
        <v>265</v>
      </c>
      <c r="Z4020" t="s">
        <v>265</v>
      </c>
      <c r="AA4020" t="s">
        <v>265</v>
      </c>
      <c r="AB4020" t="s">
        <v>265</v>
      </c>
      <c r="AC4020" t="s">
        <v>265</v>
      </c>
      <c r="AD4020" t="s">
        <v>265</v>
      </c>
      <c r="AE4020" t="s">
        <v>265</v>
      </c>
      <c r="AF4020" t="s">
        <v>15414</v>
      </c>
      <c r="AG4020" t="s">
        <v>265</v>
      </c>
      <c r="AH4020" t="s">
        <v>265</v>
      </c>
      <c r="AI4020" t="s">
        <v>265</v>
      </c>
      <c r="AJ4020" t="s">
        <v>265</v>
      </c>
      <c r="AL4020" t="str">
        <f>IF(Sudan_News12[[#This Row],[relevancy_classification_english]]="Relevant","مناسب",IF(Sudan_News12[[#This Row],[relevancy_classification_english]]="Relevant","عَرَضِيّ",""))</f>
        <v/>
      </c>
      <c r="AN4020" t="str">
        <f>IF(Sudan_News12[[#This Row],[sentiment_analysis_english]]="Negative","سلبي",IF(Sudan_News12[[#This Row],[sentiment_analysis_english]]="Neutral","حيادي",IF(Sudan_News12[[#This Row],[sentiment_analysis_english]]="Positive","إيجابي","")))</f>
        <v/>
      </c>
      <c r="AO4020" t="e">
        <f>INDEX(TextClassificationList[],MATCH(Sudan_News12[[#This Row],[text_classification_arabic]],TextClassificationList[text_classification_arabic],0),1)</f>
        <v>#N/A</v>
      </c>
      <c r="AQ4020" t="e">
        <f>INDEX(TextClassificationList[],MATCH(Sudan_News12[[#This Row],[text_classification_arabic2]],TextClassificationList[text_classification_arabic],0),1)</f>
        <v>#N/A</v>
      </c>
      <c r="AS4020" t="e">
        <f>INDEX(TextClassificationList[],MATCH(Sudan_News12[[#This Row],[text_classification_arabic3]],TextClassificationList[text_classification_arabic],0),1)</f>
        <v>#N/A</v>
      </c>
      <c r="AU4020" t="e">
        <f>INDEX(TextClassificationList[],MATCH(Sudan_News12[[#This Row],[text_classification_arabic4]],TextClassificationList[text_classification_arabic],0),1)</f>
        <v>#N/A</v>
      </c>
      <c r="AW4020" t="e">
        <f>INDEX(TextClassificationList[],MATCH(Sudan_News12[[#This Row],[text_classification_arabic5]],TextClassificationList[text_classification_arabic],0),1)</f>
        <v>#N/A</v>
      </c>
    </row>
    <row r="4021" spans="1:49" x14ac:dyDescent="0.2">
      <c r="A4021">
        <v>1.1920325401163448E+18</v>
      </c>
      <c r="B4021">
        <v>1.1920275977162424E+18</v>
      </c>
      <c r="C4021" t="s">
        <v>15421</v>
      </c>
      <c r="D4021" s="1">
        <v>43775</v>
      </c>
      <c r="E4021" s="2">
        <v>0.53795138888888894</v>
      </c>
      <c r="F4021">
        <v>200</v>
      </c>
      <c r="G4021">
        <v>1889611729</v>
      </c>
      <c r="H4021" t="s">
        <v>354</v>
      </c>
      <c r="I4021" t="s">
        <v>355</v>
      </c>
      <c r="J4021" t="s">
        <v>265</v>
      </c>
      <c r="K4021" t="s">
        <v>15422</v>
      </c>
      <c r="L4021" t="s">
        <v>266</v>
      </c>
      <c r="M4021" t="s">
        <v>267</v>
      </c>
      <c r="N4021" t="s">
        <v>267</v>
      </c>
      <c r="O4021" t="s">
        <v>267</v>
      </c>
      <c r="P4021">
        <v>0</v>
      </c>
      <c r="Q4021">
        <v>0</v>
      </c>
      <c r="R4021">
        <v>0</v>
      </c>
      <c r="S4021" t="s">
        <v>267</v>
      </c>
      <c r="T4021" t="s">
        <v>267</v>
      </c>
      <c r="U4021" t="s">
        <v>15423</v>
      </c>
      <c r="V4021" t="b">
        <v>0</v>
      </c>
      <c r="W4021" t="s">
        <v>265</v>
      </c>
      <c r="X4021">
        <v>0</v>
      </c>
      <c r="Y4021" t="s">
        <v>265</v>
      </c>
      <c r="Z4021" t="s">
        <v>265</v>
      </c>
      <c r="AA4021" t="s">
        <v>265</v>
      </c>
      <c r="AB4021" t="s">
        <v>265</v>
      </c>
      <c r="AC4021" t="s">
        <v>265</v>
      </c>
      <c r="AD4021" t="s">
        <v>265</v>
      </c>
      <c r="AE4021" t="s">
        <v>265</v>
      </c>
      <c r="AF4021" t="s">
        <v>15414</v>
      </c>
      <c r="AG4021" t="s">
        <v>265</v>
      </c>
      <c r="AH4021" t="s">
        <v>265</v>
      </c>
      <c r="AI4021" t="s">
        <v>265</v>
      </c>
      <c r="AJ4021" t="s">
        <v>265</v>
      </c>
      <c r="AL4021" t="str">
        <f>IF(Sudan_News12[[#This Row],[relevancy_classification_english]]="Relevant","مناسب",IF(Sudan_News12[[#This Row],[relevancy_classification_english]]="Relevant","عَرَضِيّ",""))</f>
        <v/>
      </c>
      <c r="AN4021" t="str">
        <f>IF(Sudan_News12[[#This Row],[sentiment_analysis_english]]="Negative","سلبي",IF(Sudan_News12[[#This Row],[sentiment_analysis_english]]="Neutral","حيادي",IF(Sudan_News12[[#This Row],[sentiment_analysis_english]]="Positive","إيجابي","")))</f>
        <v/>
      </c>
      <c r="AO4021" t="e">
        <f>INDEX(TextClassificationList[],MATCH(Sudan_News12[[#This Row],[text_classification_arabic]],TextClassificationList[text_classification_arabic],0),1)</f>
        <v>#N/A</v>
      </c>
      <c r="AQ4021" t="e">
        <f>INDEX(TextClassificationList[],MATCH(Sudan_News12[[#This Row],[text_classification_arabic2]],TextClassificationList[text_classification_arabic],0),1)</f>
        <v>#N/A</v>
      </c>
      <c r="AS4021" t="e">
        <f>INDEX(TextClassificationList[],MATCH(Sudan_News12[[#This Row],[text_classification_arabic3]],TextClassificationList[text_classification_arabic],0),1)</f>
        <v>#N/A</v>
      </c>
      <c r="AU4021" t="e">
        <f>INDEX(TextClassificationList[],MATCH(Sudan_News12[[#This Row],[text_classification_arabic4]],TextClassificationList[text_classification_arabic],0),1)</f>
        <v>#N/A</v>
      </c>
      <c r="AW4021" t="e">
        <f>INDEX(TextClassificationList[],MATCH(Sudan_News12[[#This Row],[text_classification_arabic5]],TextClassificationList[text_classification_arabic],0),1)</f>
        <v>#N/A</v>
      </c>
    </row>
    <row r="4022" spans="1:49" x14ac:dyDescent="0.2">
      <c r="A4022">
        <v>1.1920310670012416E+18</v>
      </c>
      <c r="B4022">
        <v>1.1920275977162424E+18</v>
      </c>
      <c r="C4022" t="s">
        <v>15424</v>
      </c>
      <c r="D4022" s="1">
        <v>43775</v>
      </c>
      <c r="E4022" s="2">
        <v>0.53387731481481482</v>
      </c>
      <c r="F4022">
        <v>200</v>
      </c>
      <c r="G4022">
        <v>1889611729</v>
      </c>
      <c r="H4022" t="s">
        <v>354</v>
      </c>
      <c r="I4022" t="s">
        <v>355</v>
      </c>
      <c r="J4022" t="s">
        <v>265</v>
      </c>
      <c r="K4022" t="s">
        <v>15425</v>
      </c>
      <c r="L4022" t="s">
        <v>266</v>
      </c>
      <c r="M4022" t="s">
        <v>267</v>
      </c>
      <c r="N4022" t="s">
        <v>267</v>
      </c>
      <c r="O4022" t="s">
        <v>267</v>
      </c>
      <c r="P4022">
        <v>1</v>
      </c>
      <c r="Q4022">
        <v>0</v>
      </c>
      <c r="R4022">
        <v>0</v>
      </c>
      <c r="S4022" t="s">
        <v>267</v>
      </c>
      <c r="T4022" t="s">
        <v>267</v>
      </c>
      <c r="U4022" t="s">
        <v>15426</v>
      </c>
      <c r="V4022" t="b">
        <v>0</v>
      </c>
      <c r="W4022" t="s">
        <v>265</v>
      </c>
      <c r="X4022">
        <v>0</v>
      </c>
      <c r="Y4022" t="s">
        <v>265</v>
      </c>
      <c r="Z4022" t="s">
        <v>265</v>
      </c>
      <c r="AA4022" t="s">
        <v>265</v>
      </c>
      <c r="AB4022" t="s">
        <v>265</v>
      </c>
      <c r="AC4022" t="s">
        <v>265</v>
      </c>
      <c r="AD4022" t="s">
        <v>265</v>
      </c>
      <c r="AE4022" t="s">
        <v>265</v>
      </c>
      <c r="AF4022" t="s">
        <v>15414</v>
      </c>
      <c r="AG4022" t="s">
        <v>265</v>
      </c>
      <c r="AH4022" t="s">
        <v>265</v>
      </c>
      <c r="AI4022" t="s">
        <v>265</v>
      </c>
      <c r="AJ4022" t="s">
        <v>265</v>
      </c>
      <c r="AL4022" t="str">
        <f>IF(Sudan_News12[[#This Row],[relevancy_classification_english]]="Relevant","مناسب",IF(Sudan_News12[[#This Row],[relevancy_classification_english]]="Relevant","عَرَضِيّ",""))</f>
        <v/>
      </c>
      <c r="AN4022" t="str">
        <f>IF(Sudan_News12[[#This Row],[sentiment_analysis_english]]="Negative","سلبي",IF(Sudan_News12[[#This Row],[sentiment_analysis_english]]="Neutral","حيادي",IF(Sudan_News12[[#This Row],[sentiment_analysis_english]]="Positive","إيجابي","")))</f>
        <v/>
      </c>
      <c r="AO4022" t="e">
        <f>INDEX(TextClassificationList[],MATCH(Sudan_News12[[#This Row],[text_classification_arabic]],TextClassificationList[text_classification_arabic],0),1)</f>
        <v>#N/A</v>
      </c>
      <c r="AQ4022" t="e">
        <f>INDEX(TextClassificationList[],MATCH(Sudan_News12[[#This Row],[text_classification_arabic2]],TextClassificationList[text_classification_arabic],0),1)</f>
        <v>#N/A</v>
      </c>
      <c r="AS4022" t="e">
        <f>INDEX(TextClassificationList[],MATCH(Sudan_News12[[#This Row],[text_classification_arabic3]],TextClassificationList[text_classification_arabic],0),1)</f>
        <v>#N/A</v>
      </c>
      <c r="AU4022" t="e">
        <f>INDEX(TextClassificationList[],MATCH(Sudan_News12[[#This Row],[text_classification_arabic4]],TextClassificationList[text_classification_arabic],0),1)</f>
        <v>#N/A</v>
      </c>
      <c r="AW4022" t="e">
        <f>INDEX(TextClassificationList[],MATCH(Sudan_News12[[#This Row],[text_classification_arabic5]],TextClassificationList[text_classification_arabic],0),1)</f>
        <v>#N/A</v>
      </c>
    </row>
    <row r="4023" spans="1:49" x14ac:dyDescent="0.2">
      <c r="A4023">
        <v>1.1920298215655793E+18</v>
      </c>
      <c r="B4023">
        <v>1.1920275977162424E+18</v>
      </c>
      <c r="C4023" t="s">
        <v>15427</v>
      </c>
      <c r="D4023" s="1">
        <v>43775</v>
      </c>
      <c r="E4023" s="2">
        <v>0.53043981481481484</v>
      </c>
      <c r="F4023">
        <v>200</v>
      </c>
      <c r="G4023">
        <v>1889611729</v>
      </c>
      <c r="H4023" t="s">
        <v>354</v>
      </c>
      <c r="I4023" t="s">
        <v>355</v>
      </c>
      <c r="J4023" t="s">
        <v>265</v>
      </c>
      <c r="K4023" t="s">
        <v>15428</v>
      </c>
      <c r="L4023" t="s">
        <v>266</v>
      </c>
      <c r="M4023" t="s">
        <v>267</v>
      </c>
      <c r="N4023" t="s">
        <v>267</v>
      </c>
      <c r="O4023" t="s">
        <v>267</v>
      </c>
      <c r="P4023">
        <v>1</v>
      </c>
      <c r="Q4023">
        <v>0</v>
      </c>
      <c r="R4023">
        <v>1</v>
      </c>
      <c r="S4023" t="s">
        <v>267</v>
      </c>
      <c r="T4023" t="s">
        <v>267</v>
      </c>
      <c r="U4023" t="s">
        <v>15429</v>
      </c>
      <c r="V4023" t="b">
        <v>0</v>
      </c>
      <c r="W4023" t="s">
        <v>265</v>
      </c>
      <c r="X4023">
        <v>0</v>
      </c>
      <c r="Y4023" t="s">
        <v>265</v>
      </c>
      <c r="Z4023" t="s">
        <v>265</v>
      </c>
      <c r="AA4023" t="s">
        <v>265</v>
      </c>
      <c r="AB4023" t="s">
        <v>265</v>
      </c>
      <c r="AC4023" t="s">
        <v>265</v>
      </c>
      <c r="AD4023" t="s">
        <v>265</v>
      </c>
      <c r="AE4023" t="s">
        <v>265</v>
      </c>
      <c r="AF4023" t="s">
        <v>15414</v>
      </c>
      <c r="AG4023" t="s">
        <v>265</v>
      </c>
      <c r="AH4023" t="s">
        <v>265</v>
      </c>
      <c r="AI4023" t="s">
        <v>265</v>
      </c>
      <c r="AJ4023" t="s">
        <v>265</v>
      </c>
      <c r="AL4023" t="str">
        <f>IF(Sudan_News12[[#This Row],[relevancy_classification_english]]="Relevant","مناسب",IF(Sudan_News12[[#This Row],[relevancy_classification_english]]="Relevant","عَرَضِيّ",""))</f>
        <v/>
      </c>
      <c r="AN4023" t="str">
        <f>IF(Sudan_News12[[#This Row],[sentiment_analysis_english]]="Negative","سلبي",IF(Sudan_News12[[#This Row],[sentiment_analysis_english]]="Neutral","حيادي",IF(Sudan_News12[[#This Row],[sentiment_analysis_english]]="Positive","إيجابي","")))</f>
        <v/>
      </c>
      <c r="AO4023" t="e">
        <f>INDEX(TextClassificationList[],MATCH(Sudan_News12[[#This Row],[text_classification_arabic]],TextClassificationList[text_classification_arabic],0),1)</f>
        <v>#N/A</v>
      </c>
      <c r="AQ4023" t="e">
        <f>INDEX(TextClassificationList[],MATCH(Sudan_News12[[#This Row],[text_classification_arabic2]],TextClassificationList[text_classification_arabic],0),1)</f>
        <v>#N/A</v>
      </c>
      <c r="AS4023" t="e">
        <f>INDEX(TextClassificationList[],MATCH(Sudan_News12[[#This Row],[text_classification_arabic3]],TextClassificationList[text_classification_arabic],0),1)</f>
        <v>#N/A</v>
      </c>
      <c r="AU4023" t="e">
        <f>INDEX(TextClassificationList[],MATCH(Sudan_News12[[#This Row],[text_classification_arabic4]],TextClassificationList[text_classification_arabic],0),1)</f>
        <v>#N/A</v>
      </c>
      <c r="AW4023" t="e">
        <f>INDEX(TextClassificationList[],MATCH(Sudan_News12[[#This Row],[text_classification_arabic5]],TextClassificationList[text_classification_arabic],0),1)</f>
        <v>#N/A</v>
      </c>
    </row>
    <row r="4024" spans="1:49" x14ac:dyDescent="0.2">
      <c r="A4024">
        <v>1.1919738727841014E+18</v>
      </c>
      <c r="B4024">
        <v>1.1919738727841014E+18</v>
      </c>
      <c r="C4024" t="s">
        <v>15430</v>
      </c>
      <c r="D4024" s="1">
        <v>43775</v>
      </c>
      <c r="E4024" s="2">
        <v>0.37605324074074076</v>
      </c>
      <c r="F4024">
        <v>200</v>
      </c>
      <c r="G4024">
        <v>1889611729</v>
      </c>
      <c r="H4024" t="s">
        <v>354</v>
      </c>
      <c r="I4024" t="s">
        <v>355</v>
      </c>
      <c r="J4024" t="s">
        <v>265</v>
      </c>
      <c r="K4024" t="s">
        <v>15431</v>
      </c>
      <c r="L4024" t="s">
        <v>266</v>
      </c>
      <c r="M4024" t="s">
        <v>267</v>
      </c>
      <c r="N4024" t="s">
        <v>267</v>
      </c>
      <c r="O4024" t="s">
        <v>15432</v>
      </c>
      <c r="P4024">
        <v>0</v>
      </c>
      <c r="Q4024">
        <v>0</v>
      </c>
      <c r="R4024">
        <v>1</v>
      </c>
      <c r="S4024" t="s">
        <v>15433</v>
      </c>
      <c r="T4024" t="s">
        <v>267</v>
      </c>
      <c r="U4024" t="s">
        <v>15434</v>
      </c>
      <c r="V4024" t="b">
        <v>0</v>
      </c>
      <c r="W4024" t="s">
        <v>265</v>
      </c>
      <c r="X4024">
        <v>1</v>
      </c>
      <c r="Y4024" t="s">
        <v>15435</v>
      </c>
      <c r="Z4024" t="s">
        <v>265</v>
      </c>
      <c r="AA4024" t="s">
        <v>265</v>
      </c>
      <c r="AB4024" t="s">
        <v>265</v>
      </c>
      <c r="AC4024" t="s">
        <v>265</v>
      </c>
      <c r="AD4024" t="s">
        <v>265</v>
      </c>
      <c r="AE4024" t="s">
        <v>265</v>
      </c>
      <c r="AF4024" t="s">
        <v>267</v>
      </c>
      <c r="AG4024" t="s">
        <v>265</v>
      </c>
      <c r="AH4024" t="s">
        <v>265</v>
      </c>
      <c r="AI4024" t="s">
        <v>265</v>
      </c>
      <c r="AJ4024" t="s">
        <v>265</v>
      </c>
      <c r="AL4024" t="str">
        <f>IF(Sudan_News12[[#This Row],[relevancy_classification_english]]="Relevant","مناسب",IF(Sudan_News12[[#This Row],[relevancy_classification_english]]="Relevant","عَرَضِيّ",""))</f>
        <v/>
      </c>
      <c r="AN4024" t="str">
        <f>IF(Sudan_News12[[#This Row],[sentiment_analysis_english]]="Negative","سلبي",IF(Sudan_News12[[#This Row],[sentiment_analysis_english]]="Neutral","حيادي",IF(Sudan_News12[[#This Row],[sentiment_analysis_english]]="Positive","إيجابي","")))</f>
        <v/>
      </c>
      <c r="AO4024" t="e">
        <f>INDEX(TextClassificationList[],MATCH(Sudan_News12[[#This Row],[text_classification_arabic]],TextClassificationList[text_classification_arabic],0),1)</f>
        <v>#N/A</v>
      </c>
      <c r="AQ4024" t="e">
        <f>INDEX(TextClassificationList[],MATCH(Sudan_News12[[#This Row],[text_classification_arabic2]],TextClassificationList[text_classification_arabic],0),1)</f>
        <v>#N/A</v>
      </c>
      <c r="AS4024" t="e">
        <f>INDEX(TextClassificationList[],MATCH(Sudan_News12[[#This Row],[text_classification_arabic3]],TextClassificationList[text_classification_arabic],0),1)</f>
        <v>#N/A</v>
      </c>
      <c r="AU4024" t="e">
        <f>INDEX(TextClassificationList[],MATCH(Sudan_News12[[#This Row],[text_classification_arabic4]],TextClassificationList[text_classification_arabic],0),1)</f>
        <v>#N/A</v>
      </c>
      <c r="AW4024" t="e">
        <f>INDEX(TextClassificationList[],MATCH(Sudan_News12[[#This Row],[text_classification_arabic5]],TextClassificationList[text_classification_arabic],0),1)</f>
        <v>#N/A</v>
      </c>
    </row>
    <row r="4025" spans="1:49" x14ac:dyDescent="0.2">
      <c r="A4025">
        <v>1.1919637214400922E+18</v>
      </c>
      <c r="B4025">
        <v>1.1919578975986442E+18</v>
      </c>
      <c r="C4025" t="s">
        <v>15436</v>
      </c>
      <c r="D4025" s="1">
        <v>43775</v>
      </c>
      <c r="E4025" s="2">
        <v>0.34804398148148147</v>
      </c>
      <c r="F4025">
        <v>200</v>
      </c>
      <c r="G4025">
        <v>1889611729</v>
      </c>
      <c r="H4025" t="s">
        <v>354</v>
      </c>
      <c r="I4025" t="s">
        <v>355</v>
      </c>
      <c r="J4025" t="s">
        <v>265</v>
      </c>
      <c r="K4025" t="s">
        <v>15437</v>
      </c>
      <c r="L4025" t="s">
        <v>266</v>
      </c>
      <c r="M4025" t="s">
        <v>267</v>
      </c>
      <c r="N4025" t="s">
        <v>267</v>
      </c>
      <c r="O4025" t="s">
        <v>267</v>
      </c>
      <c r="P4025">
        <v>0</v>
      </c>
      <c r="Q4025">
        <v>0</v>
      </c>
      <c r="R4025">
        <v>17</v>
      </c>
      <c r="S4025" t="s">
        <v>267</v>
      </c>
      <c r="T4025" t="s">
        <v>267</v>
      </c>
      <c r="U4025" t="s">
        <v>15438</v>
      </c>
      <c r="V4025" t="b">
        <v>0</v>
      </c>
      <c r="W4025" t="s">
        <v>265</v>
      </c>
      <c r="X4025">
        <v>0</v>
      </c>
      <c r="Y4025" t="s">
        <v>265</v>
      </c>
      <c r="Z4025" t="s">
        <v>265</v>
      </c>
      <c r="AA4025" t="s">
        <v>265</v>
      </c>
      <c r="AB4025" t="s">
        <v>265</v>
      </c>
      <c r="AC4025" t="s">
        <v>265</v>
      </c>
      <c r="AD4025" t="s">
        <v>265</v>
      </c>
      <c r="AE4025" t="s">
        <v>265</v>
      </c>
      <c r="AF4025" t="s">
        <v>15439</v>
      </c>
      <c r="AG4025" t="s">
        <v>265</v>
      </c>
      <c r="AH4025" t="s">
        <v>265</v>
      </c>
      <c r="AI4025" t="s">
        <v>265</v>
      </c>
      <c r="AJ4025" t="s">
        <v>265</v>
      </c>
      <c r="AL4025" t="str">
        <f>IF(Sudan_News12[[#This Row],[relevancy_classification_english]]="Relevant","مناسب",IF(Sudan_News12[[#This Row],[relevancy_classification_english]]="Relevant","عَرَضِيّ",""))</f>
        <v/>
      </c>
      <c r="AN4025" t="str">
        <f>IF(Sudan_News12[[#This Row],[sentiment_analysis_english]]="Negative","سلبي",IF(Sudan_News12[[#This Row],[sentiment_analysis_english]]="Neutral","حيادي",IF(Sudan_News12[[#This Row],[sentiment_analysis_english]]="Positive","إيجابي","")))</f>
        <v/>
      </c>
      <c r="AO4025" t="e">
        <f>INDEX(TextClassificationList[],MATCH(Sudan_News12[[#This Row],[text_classification_arabic]],TextClassificationList[text_classification_arabic],0),1)</f>
        <v>#N/A</v>
      </c>
      <c r="AQ4025" t="e">
        <f>INDEX(TextClassificationList[],MATCH(Sudan_News12[[#This Row],[text_classification_arabic2]],TextClassificationList[text_classification_arabic],0),1)</f>
        <v>#N/A</v>
      </c>
      <c r="AS4025" t="e">
        <f>INDEX(TextClassificationList[],MATCH(Sudan_News12[[#This Row],[text_classification_arabic3]],TextClassificationList[text_classification_arabic],0),1)</f>
        <v>#N/A</v>
      </c>
      <c r="AU4025" t="e">
        <f>INDEX(TextClassificationList[],MATCH(Sudan_News12[[#This Row],[text_classification_arabic4]],TextClassificationList[text_classification_arabic],0),1)</f>
        <v>#N/A</v>
      </c>
      <c r="AW4025" t="e">
        <f>INDEX(TextClassificationList[],MATCH(Sudan_News12[[#This Row],[text_classification_arabic5]],TextClassificationList[text_classification_arabic],0),1)</f>
        <v>#N/A</v>
      </c>
    </row>
    <row r="4026" spans="1:49" x14ac:dyDescent="0.2">
      <c r="A4026">
        <v>1.191838459834622E+18</v>
      </c>
      <c r="B4026">
        <v>1.191838459834622E+18</v>
      </c>
      <c r="C4026" t="s">
        <v>15440</v>
      </c>
      <c r="D4026" s="1">
        <v>43775</v>
      </c>
      <c r="E4026" s="2">
        <v>2.3842592592592591E-3</v>
      </c>
      <c r="F4026">
        <v>200</v>
      </c>
      <c r="G4026">
        <v>1889611729</v>
      </c>
      <c r="H4026" t="s">
        <v>354</v>
      </c>
      <c r="I4026" t="s">
        <v>355</v>
      </c>
      <c r="J4026" t="s">
        <v>265</v>
      </c>
      <c r="K4026" t="s">
        <v>15441</v>
      </c>
      <c r="L4026" t="s">
        <v>266</v>
      </c>
      <c r="M4026" t="s">
        <v>267</v>
      </c>
      <c r="N4026" t="s">
        <v>267</v>
      </c>
      <c r="O4026" t="s">
        <v>267</v>
      </c>
      <c r="P4026">
        <v>0</v>
      </c>
      <c r="Q4026">
        <v>0</v>
      </c>
      <c r="R4026">
        <v>0</v>
      </c>
      <c r="S4026" t="s">
        <v>15442</v>
      </c>
      <c r="T4026" t="s">
        <v>267</v>
      </c>
      <c r="U4026" t="s">
        <v>15443</v>
      </c>
      <c r="V4026" t="b">
        <v>0</v>
      </c>
      <c r="W4026" t="s">
        <v>265</v>
      </c>
      <c r="X4026">
        <v>0</v>
      </c>
      <c r="Y4026" t="s">
        <v>265</v>
      </c>
      <c r="Z4026" t="s">
        <v>265</v>
      </c>
      <c r="AA4026" t="s">
        <v>265</v>
      </c>
      <c r="AB4026" t="s">
        <v>265</v>
      </c>
      <c r="AC4026" t="s">
        <v>265</v>
      </c>
      <c r="AD4026" t="s">
        <v>265</v>
      </c>
      <c r="AE4026" t="s">
        <v>265</v>
      </c>
      <c r="AF4026" t="s">
        <v>267</v>
      </c>
      <c r="AG4026" t="s">
        <v>265</v>
      </c>
      <c r="AH4026" t="s">
        <v>265</v>
      </c>
      <c r="AI4026" t="s">
        <v>265</v>
      </c>
      <c r="AJ4026" t="s">
        <v>265</v>
      </c>
      <c r="AL4026" t="str">
        <f>IF(Sudan_News12[[#This Row],[relevancy_classification_english]]="Relevant","مناسب",IF(Sudan_News12[[#This Row],[relevancy_classification_english]]="Relevant","عَرَضِيّ",""))</f>
        <v/>
      </c>
      <c r="AN4026" t="str">
        <f>IF(Sudan_News12[[#This Row],[sentiment_analysis_english]]="Negative","سلبي",IF(Sudan_News12[[#This Row],[sentiment_analysis_english]]="Neutral","حيادي",IF(Sudan_News12[[#This Row],[sentiment_analysis_english]]="Positive","إيجابي","")))</f>
        <v/>
      </c>
      <c r="AO4026" t="e">
        <f>INDEX(TextClassificationList[],MATCH(Sudan_News12[[#This Row],[text_classification_arabic]],TextClassificationList[text_classification_arabic],0),1)</f>
        <v>#N/A</v>
      </c>
      <c r="AQ4026" t="e">
        <f>INDEX(TextClassificationList[],MATCH(Sudan_News12[[#This Row],[text_classification_arabic2]],TextClassificationList[text_classification_arabic],0),1)</f>
        <v>#N/A</v>
      </c>
      <c r="AS4026" t="e">
        <f>INDEX(TextClassificationList[],MATCH(Sudan_News12[[#This Row],[text_classification_arabic3]],TextClassificationList[text_classification_arabic],0),1)</f>
        <v>#N/A</v>
      </c>
      <c r="AU4026" t="e">
        <f>INDEX(TextClassificationList[],MATCH(Sudan_News12[[#This Row],[text_classification_arabic4]],TextClassificationList[text_classification_arabic],0),1)</f>
        <v>#N/A</v>
      </c>
      <c r="AW4026" t="e">
        <f>INDEX(TextClassificationList[],MATCH(Sudan_News12[[#This Row],[text_classification_arabic5]],TextClassificationList[text_classification_arabic],0),1)</f>
        <v>#N/A</v>
      </c>
    </row>
    <row r="4027" spans="1:49" x14ac:dyDescent="0.2">
      <c r="A4027">
        <v>1.1918373682754068E+18</v>
      </c>
      <c r="B4027">
        <v>1.1918373682754068E+18</v>
      </c>
      <c r="C4027" t="s">
        <v>15444</v>
      </c>
      <c r="D4027" s="1">
        <v>43774</v>
      </c>
      <c r="E4027" s="2">
        <v>0.99937500000000001</v>
      </c>
      <c r="F4027">
        <v>200</v>
      </c>
      <c r="G4027">
        <v>1889611729</v>
      </c>
      <c r="H4027" t="s">
        <v>354</v>
      </c>
      <c r="I4027" t="s">
        <v>355</v>
      </c>
      <c r="J4027" t="s">
        <v>265</v>
      </c>
      <c r="K4027" t="s">
        <v>15445</v>
      </c>
      <c r="L4027" t="s">
        <v>266</v>
      </c>
      <c r="M4027" t="s">
        <v>267</v>
      </c>
      <c r="N4027" t="s">
        <v>267</v>
      </c>
      <c r="O4027" t="s">
        <v>267</v>
      </c>
      <c r="P4027">
        <v>0</v>
      </c>
      <c r="Q4027">
        <v>0</v>
      </c>
      <c r="R4027">
        <v>0</v>
      </c>
      <c r="S4027" t="s">
        <v>15446</v>
      </c>
      <c r="T4027" t="s">
        <v>267</v>
      </c>
      <c r="U4027" t="s">
        <v>15447</v>
      </c>
      <c r="V4027" t="b">
        <v>0</v>
      </c>
      <c r="W4027" t="s">
        <v>265</v>
      </c>
      <c r="X4027">
        <v>0</v>
      </c>
      <c r="Y4027" t="s">
        <v>265</v>
      </c>
      <c r="Z4027" t="s">
        <v>265</v>
      </c>
      <c r="AA4027" t="s">
        <v>265</v>
      </c>
      <c r="AB4027" t="s">
        <v>265</v>
      </c>
      <c r="AC4027" t="s">
        <v>265</v>
      </c>
      <c r="AD4027" t="s">
        <v>265</v>
      </c>
      <c r="AE4027" t="s">
        <v>265</v>
      </c>
      <c r="AF4027" t="s">
        <v>267</v>
      </c>
      <c r="AG4027" t="s">
        <v>265</v>
      </c>
      <c r="AH4027" t="s">
        <v>265</v>
      </c>
      <c r="AI4027" t="s">
        <v>265</v>
      </c>
      <c r="AJ4027" t="s">
        <v>265</v>
      </c>
      <c r="AL4027" t="str">
        <f>IF(Sudan_News12[[#This Row],[relevancy_classification_english]]="Relevant","مناسب",IF(Sudan_News12[[#This Row],[relevancy_classification_english]]="Relevant","عَرَضِيّ",""))</f>
        <v/>
      </c>
      <c r="AN4027" t="str">
        <f>IF(Sudan_News12[[#This Row],[sentiment_analysis_english]]="Negative","سلبي",IF(Sudan_News12[[#This Row],[sentiment_analysis_english]]="Neutral","حيادي",IF(Sudan_News12[[#This Row],[sentiment_analysis_english]]="Positive","إيجابي","")))</f>
        <v/>
      </c>
      <c r="AO4027" t="e">
        <f>INDEX(TextClassificationList[],MATCH(Sudan_News12[[#This Row],[text_classification_arabic]],TextClassificationList[text_classification_arabic],0),1)</f>
        <v>#N/A</v>
      </c>
      <c r="AQ4027" t="e">
        <f>INDEX(TextClassificationList[],MATCH(Sudan_News12[[#This Row],[text_classification_arabic2]],TextClassificationList[text_classification_arabic],0),1)</f>
        <v>#N/A</v>
      </c>
      <c r="AS4027" t="e">
        <f>INDEX(TextClassificationList[],MATCH(Sudan_News12[[#This Row],[text_classification_arabic3]],TextClassificationList[text_classification_arabic],0),1)</f>
        <v>#N/A</v>
      </c>
      <c r="AU4027" t="e">
        <f>INDEX(TextClassificationList[],MATCH(Sudan_News12[[#This Row],[text_classification_arabic4]],TextClassificationList[text_classification_arabic],0),1)</f>
        <v>#N/A</v>
      </c>
      <c r="AW4027" t="e">
        <f>INDEX(TextClassificationList[],MATCH(Sudan_News12[[#This Row],[text_classification_arabic5]],TextClassificationList[text_classification_arabic],0),1)</f>
        <v>#N/A</v>
      </c>
    </row>
    <row r="4028" spans="1:49" x14ac:dyDescent="0.2">
      <c r="A4028">
        <v>1.191833378024235E+18</v>
      </c>
      <c r="B4028">
        <v>1.191833378024235E+18</v>
      </c>
      <c r="C4028" t="s">
        <v>15448</v>
      </c>
      <c r="D4028" s="1">
        <v>43774</v>
      </c>
      <c r="E4028" s="2">
        <v>0.98836805555555551</v>
      </c>
      <c r="F4028">
        <v>200</v>
      </c>
      <c r="G4028">
        <v>1889611729</v>
      </c>
      <c r="H4028" t="s">
        <v>354</v>
      </c>
      <c r="I4028" t="s">
        <v>355</v>
      </c>
      <c r="J4028" t="s">
        <v>265</v>
      </c>
      <c r="K4028" t="s">
        <v>15449</v>
      </c>
      <c r="L4028" t="s">
        <v>266</v>
      </c>
      <c r="M4028" t="s">
        <v>267</v>
      </c>
      <c r="N4028" t="s">
        <v>267</v>
      </c>
      <c r="O4028" t="s">
        <v>267</v>
      </c>
      <c r="P4028">
        <v>0</v>
      </c>
      <c r="Q4028">
        <v>2</v>
      </c>
      <c r="R4028">
        <v>1</v>
      </c>
      <c r="S4028" t="s">
        <v>282</v>
      </c>
      <c r="T4028" t="s">
        <v>267</v>
      </c>
      <c r="U4028" t="s">
        <v>15450</v>
      </c>
      <c r="V4028" t="b">
        <v>0</v>
      </c>
      <c r="W4028" t="s">
        <v>265</v>
      </c>
      <c r="X4028">
        <v>0</v>
      </c>
      <c r="Y4028" t="s">
        <v>265</v>
      </c>
      <c r="Z4028" t="s">
        <v>265</v>
      </c>
      <c r="AA4028" t="s">
        <v>265</v>
      </c>
      <c r="AB4028" t="s">
        <v>265</v>
      </c>
      <c r="AC4028" t="s">
        <v>265</v>
      </c>
      <c r="AD4028" t="s">
        <v>265</v>
      </c>
      <c r="AE4028" t="s">
        <v>265</v>
      </c>
      <c r="AF4028" t="s">
        <v>267</v>
      </c>
      <c r="AG4028" t="s">
        <v>265</v>
      </c>
      <c r="AH4028" t="s">
        <v>265</v>
      </c>
      <c r="AI4028" t="s">
        <v>265</v>
      </c>
      <c r="AJ4028" t="s">
        <v>265</v>
      </c>
      <c r="AL4028" t="str">
        <f>IF(Sudan_News12[[#This Row],[relevancy_classification_english]]="Relevant","مناسب",IF(Sudan_News12[[#This Row],[relevancy_classification_english]]="Relevant","عَرَضِيّ",""))</f>
        <v/>
      </c>
      <c r="AN4028" t="str">
        <f>IF(Sudan_News12[[#This Row],[sentiment_analysis_english]]="Negative","سلبي",IF(Sudan_News12[[#This Row],[sentiment_analysis_english]]="Neutral","حيادي",IF(Sudan_News12[[#This Row],[sentiment_analysis_english]]="Positive","إيجابي","")))</f>
        <v/>
      </c>
      <c r="AO4028" t="e">
        <f>INDEX(TextClassificationList[],MATCH(Sudan_News12[[#This Row],[text_classification_arabic]],TextClassificationList[text_classification_arabic],0),1)</f>
        <v>#N/A</v>
      </c>
      <c r="AQ4028" t="e">
        <f>INDEX(TextClassificationList[],MATCH(Sudan_News12[[#This Row],[text_classification_arabic2]],TextClassificationList[text_classification_arabic],0),1)</f>
        <v>#N/A</v>
      </c>
      <c r="AS4028" t="e">
        <f>INDEX(TextClassificationList[],MATCH(Sudan_News12[[#This Row],[text_classification_arabic3]],TextClassificationList[text_classification_arabic],0),1)</f>
        <v>#N/A</v>
      </c>
      <c r="AU4028" t="e">
        <f>INDEX(TextClassificationList[],MATCH(Sudan_News12[[#This Row],[text_classification_arabic4]],TextClassificationList[text_classification_arabic],0),1)</f>
        <v>#N/A</v>
      </c>
      <c r="AW4028" t="e">
        <f>INDEX(TextClassificationList[],MATCH(Sudan_News12[[#This Row],[text_classification_arabic5]],TextClassificationList[text_classification_arabic],0),1)</f>
        <v>#N/A</v>
      </c>
    </row>
    <row r="4029" spans="1:49" x14ac:dyDescent="0.2">
      <c r="A4029">
        <v>1.1917493521229251E+18</v>
      </c>
      <c r="B4029">
        <v>1.1917474460046868E+18</v>
      </c>
      <c r="C4029" t="s">
        <v>15451</v>
      </c>
      <c r="D4029" s="1">
        <v>43774</v>
      </c>
      <c r="E4029" s="2">
        <v>0.75649305555555557</v>
      </c>
      <c r="F4029">
        <v>200</v>
      </c>
      <c r="G4029">
        <v>1889611729</v>
      </c>
      <c r="H4029" t="s">
        <v>354</v>
      </c>
      <c r="I4029" t="s">
        <v>355</v>
      </c>
      <c r="J4029" t="s">
        <v>265</v>
      </c>
      <c r="K4029" t="s">
        <v>15452</v>
      </c>
      <c r="L4029" t="s">
        <v>275</v>
      </c>
      <c r="M4029" t="s">
        <v>267</v>
      </c>
      <c r="N4029" t="s">
        <v>267</v>
      </c>
      <c r="O4029" t="s">
        <v>267</v>
      </c>
      <c r="P4029">
        <v>1</v>
      </c>
      <c r="Q4029">
        <v>0</v>
      </c>
      <c r="R4029">
        <v>1</v>
      </c>
      <c r="S4029" t="s">
        <v>267</v>
      </c>
      <c r="T4029" t="s">
        <v>267</v>
      </c>
      <c r="U4029" t="s">
        <v>15453</v>
      </c>
      <c r="V4029" t="b">
        <v>0</v>
      </c>
      <c r="W4029" t="s">
        <v>265</v>
      </c>
      <c r="X4029">
        <v>0</v>
      </c>
      <c r="Y4029" t="s">
        <v>265</v>
      </c>
      <c r="Z4029" t="s">
        <v>265</v>
      </c>
      <c r="AA4029" t="s">
        <v>265</v>
      </c>
      <c r="AB4029" t="s">
        <v>265</v>
      </c>
      <c r="AC4029" t="s">
        <v>265</v>
      </c>
      <c r="AD4029" t="s">
        <v>265</v>
      </c>
      <c r="AE4029" t="s">
        <v>265</v>
      </c>
      <c r="AF4029" t="s">
        <v>267</v>
      </c>
      <c r="AG4029" t="s">
        <v>265</v>
      </c>
      <c r="AH4029" t="s">
        <v>265</v>
      </c>
      <c r="AI4029" t="s">
        <v>265</v>
      </c>
      <c r="AJ4029" t="s">
        <v>265</v>
      </c>
      <c r="AL4029" t="str">
        <f>IF(Sudan_News12[[#This Row],[relevancy_classification_english]]="Relevant","مناسب",IF(Sudan_News12[[#This Row],[relevancy_classification_english]]="Relevant","عَرَضِيّ",""))</f>
        <v/>
      </c>
      <c r="AN4029" t="str">
        <f>IF(Sudan_News12[[#This Row],[sentiment_analysis_english]]="Negative","سلبي",IF(Sudan_News12[[#This Row],[sentiment_analysis_english]]="Neutral","حيادي",IF(Sudan_News12[[#This Row],[sentiment_analysis_english]]="Positive","إيجابي","")))</f>
        <v/>
      </c>
      <c r="AO4029" t="e">
        <f>INDEX(TextClassificationList[],MATCH(Sudan_News12[[#This Row],[text_classification_arabic]],TextClassificationList[text_classification_arabic],0),1)</f>
        <v>#N/A</v>
      </c>
      <c r="AQ4029" t="e">
        <f>INDEX(TextClassificationList[],MATCH(Sudan_News12[[#This Row],[text_classification_arabic2]],TextClassificationList[text_classification_arabic],0),1)</f>
        <v>#N/A</v>
      </c>
      <c r="AS4029" t="e">
        <f>INDEX(TextClassificationList[],MATCH(Sudan_News12[[#This Row],[text_classification_arabic3]],TextClassificationList[text_classification_arabic],0),1)</f>
        <v>#N/A</v>
      </c>
      <c r="AU4029" t="e">
        <f>INDEX(TextClassificationList[],MATCH(Sudan_News12[[#This Row],[text_classification_arabic4]],TextClassificationList[text_classification_arabic],0),1)</f>
        <v>#N/A</v>
      </c>
      <c r="AW4029" t="e">
        <f>INDEX(TextClassificationList[],MATCH(Sudan_News12[[#This Row],[text_classification_arabic5]],TextClassificationList[text_classification_arabic],0),1)</f>
        <v>#N/A</v>
      </c>
    </row>
    <row r="4030" spans="1:49" x14ac:dyDescent="0.2">
      <c r="A4030">
        <v>1.1917491484056166E+18</v>
      </c>
      <c r="B4030">
        <v>1.1916964340532388E+18</v>
      </c>
      <c r="C4030" t="s">
        <v>15454</v>
      </c>
      <c r="D4030" s="1">
        <v>43774</v>
      </c>
      <c r="E4030" s="2">
        <v>0.75593750000000004</v>
      </c>
      <c r="F4030">
        <v>200</v>
      </c>
      <c r="G4030">
        <v>1889611729</v>
      </c>
      <c r="H4030" t="s">
        <v>354</v>
      </c>
      <c r="I4030" t="s">
        <v>355</v>
      </c>
      <c r="J4030" t="s">
        <v>265</v>
      </c>
      <c r="K4030" t="s">
        <v>15455</v>
      </c>
      <c r="L4030" t="s">
        <v>266</v>
      </c>
      <c r="M4030" t="s">
        <v>267</v>
      </c>
      <c r="N4030" t="s">
        <v>267</v>
      </c>
      <c r="O4030" t="s">
        <v>267</v>
      </c>
      <c r="P4030">
        <v>0</v>
      </c>
      <c r="Q4030">
        <v>0</v>
      </c>
      <c r="R4030">
        <v>1</v>
      </c>
      <c r="S4030" t="s">
        <v>267</v>
      </c>
      <c r="T4030" t="s">
        <v>267</v>
      </c>
      <c r="U4030" t="s">
        <v>15456</v>
      </c>
      <c r="V4030" t="b">
        <v>0</v>
      </c>
      <c r="W4030" t="s">
        <v>265</v>
      </c>
      <c r="X4030">
        <v>0</v>
      </c>
      <c r="Y4030" t="s">
        <v>265</v>
      </c>
      <c r="Z4030" t="s">
        <v>265</v>
      </c>
      <c r="AA4030" t="s">
        <v>265</v>
      </c>
      <c r="AB4030" t="s">
        <v>265</v>
      </c>
      <c r="AC4030" t="s">
        <v>265</v>
      </c>
      <c r="AD4030" t="s">
        <v>265</v>
      </c>
      <c r="AE4030" t="s">
        <v>265</v>
      </c>
      <c r="AF4030" t="s">
        <v>15457</v>
      </c>
      <c r="AG4030" t="s">
        <v>265</v>
      </c>
      <c r="AH4030" t="s">
        <v>265</v>
      </c>
      <c r="AI4030" t="s">
        <v>265</v>
      </c>
      <c r="AJ4030" t="s">
        <v>265</v>
      </c>
      <c r="AL4030" t="str">
        <f>IF(Sudan_News12[[#This Row],[relevancy_classification_english]]="Relevant","مناسب",IF(Sudan_News12[[#This Row],[relevancy_classification_english]]="Relevant","عَرَضِيّ",""))</f>
        <v/>
      </c>
      <c r="AN4030" t="str">
        <f>IF(Sudan_News12[[#This Row],[sentiment_analysis_english]]="Negative","سلبي",IF(Sudan_News12[[#This Row],[sentiment_analysis_english]]="Neutral","حيادي",IF(Sudan_News12[[#This Row],[sentiment_analysis_english]]="Positive","إيجابي","")))</f>
        <v/>
      </c>
      <c r="AO4030" t="e">
        <f>INDEX(TextClassificationList[],MATCH(Sudan_News12[[#This Row],[text_classification_arabic]],TextClassificationList[text_classification_arabic],0),1)</f>
        <v>#N/A</v>
      </c>
      <c r="AQ4030" t="e">
        <f>INDEX(TextClassificationList[],MATCH(Sudan_News12[[#This Row],[text_classification_arabic2]],TextClassificationList[text_classification_arabic],0),1)</f>
        <v>#N/A</v>
      </c>
      <c r="AS4030" t="e">
        <f>INDEX(TextClassificationList[],MATCH(Sudan_News12[[#This Row],[text_classification_arabic3]],TextClassificationList[text_classification_arabic],0),1)</f>
        <v>#N/A</v>
      </c>
      <c r="AU4030" t="e">
        <f>INDEX(TextClassificationList[],MATCH(Sudan_News12[[#This Row],[text_classification_arabic4]],TextClassificationList[text_classification_arabic],0),1)</f>
        <v>#N/A</v>
      </c>
      <c r="AW4030" t="e">
        <f>INDEX(TextClassificationList[],MATCH(Sudan_News12[[#This Row],[text_classification_arabic5]],TextClassificationList[text_classification_arabic],0),1)</f>
        <v>#N/A</v>
      </c>
    </row>
    <row r="4031" spans="1:49" x14ac:dyDescent="0.2">
      <c r="A4031">
        <v>1.1917474460046868E+18</v>
      </c>
      <c r="B4031">
        <v>1.1917474460046868E+18</v>
      </c>
      <c r="C4031" t="s">
        <v>15458</v>
      </c>
      <c r="D4031" s="1">
        <v>43774</v>
      </c>
      <c r="E4031" s="2">
        <v>0.75123842592592593</v>
      </c>
      <c r="F4031">
        <v>200</v>
      </c>
      <c r="G4031">
        <v>1889611729</v>
      </c>
      <c r="H4031" t="s">
        <v>354</v>
      </c>
      <c r="I4031" t="s">
        <v>355</v>
      </c>
      <c r="J4031" t="s">
        <v>265</v>
      </c>
      <c r="K4031" t="s">
        <v>15459</v>
      </c>
      <c r="L4031" t="s">
        <v>266</v>
      </c>
      <c r="M4031" t="s">
        <v>267</v>
      </c>
      <c r="N4031" t="s">
        <v>267</v>
      </c>
      <c r="O4031" t="s">
        <v>15460</v>
      </c>
      <c r="P4031">
        <v>1</v>
      </c>
      <c r="Q4031">
        <v>0</v>
      </c>
      <c r="R4031">
        <v>1</v>
      </c>
      <c r="S4031" t="s">
        <v>15461</v>
      </c>
      <c r="T4031" t="s">
        <v>267</v>
      </c>
      <c r="U4031" t="s">
        <v>15462</v>
      </c>
      <c r="V4031" t="b">
        <v>0</v>
      </c>
      <c r="W4031" t="s">
        <v>265</v>
      </c>
      <c r="X4031">
        <v>1</v>
      </c>
      <c r="Y4031" t="s">
        <v>15463</v>
      </c>
      <c r="Z4031" t="s">
        <v>265</v>
      </c>
      <c r="AA4031" t="s">
        <v>265</v>
      </c>
      <c r="AB4031" t="s">
        <v>265</v>
      </c>
      <c r="AC4031" t="s">
        <v>265</v>
      </c>
      <c r="AD4031" t="s">
        <v>265</v>
      </c>
      <c r="AE4031" t="s">
        <v>265</v>
      </c>
      <c r="AF4031" t="s">
        <v>267</v>
      </c>
      <c r="AG4031" t="s">
        <v>265</v>
      </c>
      <c r="AH4031" t="s">
        <v>265</v>
      </c>
      <c r="AI4031" t="s">
        <v>265</v>
      </c>
      <c r="AJ4031" t="s">
        <v>265</v>
      </c>
      <c r="AL4031" t="str">
        <f>IF(Sudan_News12[[#This Row],[relevancy_classification_english]]="Relevant","مناسب",IF(Sudan_News12[[#This Row],[relevancy_classification_english]]="Relevant","عَرَضِيّ",""))</f>
        <v/>
      </c>
      <c r="AN4031" t="str">
        <f>IF(Sudan_News12[[#This Row],[sentiment_analysis_english]]="Negative","سلبي",IF(Sudan_News12[[#This Row],[sentiment_analysis_english]]="Neutral","حيادي",IF(Sudan_News12[[#This Row],[sentiment_analysis_english]]="Positive","إيجابي","")))</f>
        <v/>
      </c>
      <c r="AO4031" t="e">
        <f>INDEX(TextClassificationList[],MATCH(Sudan_News12[[#This Row],[text_classification_arabic]],TextClassificationList[text_classification_arabic],0),1)</f>
        <v>#N/A</v>
      </c>
      <c r="AQ4031" t="e">
        <f>INDEX(TextClassificationList[],MATCH(Sudan_News12[[#This Row],[text_classification_arabic2]],TextClassificationList[text_classification_arabic],0),1)</f>
        <v>#N/A</v>
      </c>
      <c r="AS4031" t="e">
        <f>INDEX(TextClassificationList[],MATCH(Sudan_News12[[#This Row],[text_classification_arabic3]],TextClassificationList[text_classification_arabic],0),1)</f>
        <v>#N/A</v>
      </c>
      <c r="AU4031" t="e">
        <f>INDEX(TextClassificationList[],MATCH(Sudan_News12[[#This Row],[text_classification_arabic4]],TextClassificationList[text_classification_arabic],0),1)</f>
        <v>#N/A</v>
      </c>
      <c r="AW4031" t="e">
        <f>INDEX(TextClassificationList[],MATCH(Sudan_News12[[#This Row],[text_classification_arabic5]],TextClassificationList[text_classification_arabic],0),1)</f>
        <v>#N/A</v>
      </c>
    </row>
    <row r="4032" spans="1:49" x14ac:dyDescent="0.2">
      <c r="A4032">
        <v>1.1916805098034217E+18</v>
      </c>
      <c r="B4032">
        <v>1.1916805098034217E+18</v>
      </c>
      <c r="C4032" t="s">
        <v>15464</v>
      </c>
      <c r="D4032" s="1">
        <v>43774</v>
      </c>
      <c r="E4032" s="2">
        <v>0.56652777777777774</v>
      </c>
      <c r="F4032">
        <v>200</v>
      </c>
      <c r="G4032">
        <v>1889611729</v>
      </c>
      <c r="H4032" t="s">
        <v>354</v>
      </c>
      <c r="I4032" t="s">
        <v>355</v>
      </c>
      <c r="J4032" t="s">
        <v>265</v>
      </c>
      <c r="K4032" t="s">
        <v>15465</v>
      </c>
      <c r="L4032" t="s">
        <v>266</v>
      </c>
      <c r="M4032" t="s">
        <v>267</v>
      </c>
      <c r="N4032" t="s">
        <v>267</v>
      </c>
      <c r="O4032" t="s">
        <v>267</v>
      </c>
      <c r="P4032">
        <v>0</v>
      </c>
      <c r="Q4032">
        <v>0</v>
      </c>
      <c r="R4032">
        <v>0</v>
      </c>
      <c r="S4032" t="s">
        <v>267</v>
      </c>
      <c r="T4032" t="s">
        <v>267</v>
      </c>
      <c r="U4032" t="s">
        <v>15466</v>
      </c>
      <c r="V4032" t="b">
        <v>0</v>
      </c>
      <c r="W4032" t="s">
        <v>15467</v>
      </c>
      <c r="X4032">
        <v>0</v>
      </c>
      <c r="Y4032" t="s">
        <v>265</v>
      </c>
      <c r="Z4032" t="s">
        <v>265</v>
      </c>
      <c r="AA4032" t="s">
        <v>265</v>
      </c>
      <c r="AB4032" t="s">
        <v>265</v>
      </c>
      <c r="AC4032" t="s">
        <v>265</v>
      </c>
      <c r="AD4032" t="s">
        <v>265</v>
      </c>
      <c r="AE4032" t="s">
        <v>265</v>
      </c>
      <c r="AF4032" t="s">
        <v>267</v>
      </c>
      <c r="AG4032" t="s">
        <v>265</v>
      </c>
      <c r="AH4032" t="s">
        <v>265</v>
      </c>
      <c r="AI4032" t="s">
        <v>265</v>
      </c>
      <c r="AJ4032" t="s">
        <v>265</v>
      </c>
      <c r="AL4032" t="str">
        <f>IF(Sudan_News12[[#This Row],[relevancy_classification_english]]="Relevant","مناسب",IF(Sudan_News12[[#This Row],[relevancy_classification_english]]="Relevant","عَرَضِيّ",""))</f>
        <v/>
      </c>
      <c r="AN4032" t="str">
        <f>IF(Sudan_News12[[#This Row],[sentiment_analysis_english]]="Negative","سلبي",IF(Sudan_News12[[#This Row],[sentiment_analysis_english]]="Neutral","حيادي",IF(Sudan_News12[[#This Row],[sentiment_analysis_english]]="Positive","إيجابي","")))</f>
        <v/>
      </c>
      <c r="AO4032" t="e">
        <f>INDEX(TextClassificationList[],MATCH(Sudan_News12[[#This Row],[text_classification_arabic]],TextClassificationList[text_classification_arabic],0),1)</f>
        <v>#N/A</v>
      </c>
      <c r="AQ4032" t="e">
        <f>INDEX(TextClassificationList[],MATCH(Sudan_News12[[#This Row],[text_classification_arabic2]],TextClassificationList[text_classification_arabic],0),1)</f>
        <v>#N/A</v>
      </c>
      <c r="AS4032" t="e">
        <f>INDEX(TextClassificationList[],MATCH(Sudan_News12[[#This Row],[text_classification_arabic3]],TextClassificationList[text_classification_arabic],0),1)</f>
        <v>#N/A</v>
      </c>
      <c r="AU4032" t="e">
        <f>INDEX(TextClassificationList[],MATCH(Sudan_News12[[#This Row],[text_classification_arabic4]],TextClassificationList[text_classification_arabic],0),1)</f>
        <v>#N/A</v>
      </c>
      <c r="AW4032" t="e">
        <f>INDEX(TextClassificationList[],MATCH(Sudan_News12[[#This Row],[text_classification_arabic5]],TextClassificationList[text_classification_arabic],0),1)</f>
        <v>#N/A</v>
      </c>
    </row>
    <row r="4033" spans="1:49" x14ac:dyDescent="0.2">
      <c r="A4033">
        <v>1.1916799804948275E+18</v>
      </c>
      <c r="B4033">
        <v>1.1916799804948275E+18</v>
      </c>
      <c r="C4033" t="s">
        <v>15468</v>
      </c>
      <c r="D4033" s="1">
        <v>43774</v>
      </c>
      <c r="E4033" s="2">
        <v>0.5650694444444444</v>
      </c>
      <c r="F4033">
        <v>200</v>
      </c>
      <c r="G4033">
        <v>1889611729</v>
      </c>
      <c r="H4033" t="s">
        <v>354</v>
      </c>
      <c r="I4033" t="s">
        <v>355</v>
      </c>
      <c r="J4033" t="s">
        <v>265</v>
      </c>
      <c r="K4033" t="s">
        <v>15469</v>
      </c>
      <c r="L4033" t="s">
        <v>266</v>
      </c>
      <c r="M4033" t="s">
        <v>267</v>
      </c>
      <c r="N4033" t="s">
        <v>267</v>
      </c>
      <c r="O4033" t="s">
        <v>267</v>
      </c>
      <c r="P4033">
        <v>0</v>
      </c>
      <c r="Q4033">
        <v>0</v>
      </c>
      <c r="R4033">
        <v>1</v>
      </c>
      <c r="S4033" t="s">
        <v>15215</v>
      </c>
      <c r="T4033" t="s">
        <v>267</v>
      </c>
      <c r="U4033" t="s">
        <v>15470</v>
      </c>
      <c r="V4033" t="b">
        <v>0</v>
      </c>
      <c r="W4033" t="s">
        <v>265</v>
      </c>
      <c r="X4033">
        <v>0</v>
      </c>
      <c r="Y4033" t="s">
        <v>265</v>
      </c>
      <c r="Z4033" t="s">
        <v>265</v>
      </c>
      <c r="AA4033" t="s">
        <v>265</v>
      </c>
      <c r="AB4033" t="s">
        <v>265</v>
      </c>
      <c r="AC4033" t="s">
        <v>265</v>
      </c>
      <c r="AD4033" t="s">
        <v>265</v>
      </c>
      <c r="AE4033" t="s">
        <v>265</v>
      </c>
      <c r="AF4033" t="s">
        <v>267</v>
      </c>
      <c r="AG4033" t="s">
        <v>265</v>
      </c>
      <c r="AH4033" t="s">
        <v>265</v>
      </c>
      <c r="AI4033" t="s">
        <v>265</v>
      </c>
      <c r="AJ4033" t="s">
        <v>265</v>
      </c>
      <c r="AL4033" t="str">
        <f>IF(Sudan_News12[[#This Row],[relevancy_classification_english]]="Relevant","مناسب",IF(Sudan_News12[[#This Row],[relevancy_classification_english]]="Relevant","عَرَضِيّ",""))</f>
        <v/>
      </c>
      <c r="AN4033" t="str">
        <f>IF(Sudan_News12[[#This Row],[sentiment_analysis_english]]="Negative","سلبي",IF(Sudan_News12[[#This Row],[sentiment_analysis_english]]="Neutral","حيادي",IF(Sudan_News12[[#This Row],[sentiment_analysis_english]]="Positive","إيجابي","")))</f>
        <v/>
      </c>
      <c r="AO4033" t="e">
        <f>INDEX(TextClassificationList[],MATCH(Sudan_News12[[#This Row],[text_classification_arabic]],TextClassificationList[text_classification_arabic],0),1)</f>
        <v>#N/A</v>
      </c>
      <c r="AQ4033" t="e">
        <f>INDEX(TextClassificationList[],MATCH(Sudan_News12[[#This Row],[text_classification_arabic2]],TextClassificationList[text_classification_arabic],0),1)</f>
        <v>#N/A</v>
      </c>
      <c r="AS4033" t="e">
        <f>INDEX(TextClassificationList[],MATCH(Sudan_News12[[#This Row],[text_classification_arabic3]],TextClassificationList[text_classification_arabic],0),1)</f>
        <v>#N/A</v>
      </c>
      <c r="AU4033" t="e">
        <f>INDEX(TextClassificationList[],MATCH(Sudan_News12[[#This Row],[text_classification_arabic4]],TextClassificationList[text_classification_arabic],0),1)</f>
        <v>#N/A</v>
      </c>
      <c r="AW4033" t="e">
        <f>INDEX(TextClassificationList[],MATCH(Sudan_News12[[#This Row],[text_classification_arabic5]],TextClassificationList[text_classification_arabic],0),1)</f>
        <v>#N/A</v>
      </c>
    </row>
    <row r="4034" spans="1:49" x14ac:dyDescent="0.2">
      <c r="A4034">
        <v>1.1916500385330176E+18</v>
      </c>
      <c r="B4034">
        <v>1.1916498157525934E+18</v>
      </c>
      <c r="C4034" t="s">
        <v>15471</v>
      </c>
      <c r="D4034" s="1">
        <v>43774</v>
      </c>
      <c r="E4034" s="2">
        <v>0.48244212962962962</v>
      </c>
      <c r="F4034">
        <v>200</v>
      </c>
      <c r="G4034">
        <v>1889611729</v>
      </c>
      <c r="H4034" t="s">
        <v>354</v>
      </c>
      <c r="I4034" t="s">
        <v>355</v>
      </c>
      <c r="J4034" t="s">
        <v>265</v>
      </c>
      <c r="K4034" t="s">
        <v>15472</v>
      </c>
      <c r="L4034" t="s">
        <v>266</v>
      </c>
      <c r="M4034" t="s">
        <v>267</v>
      </c>
      <c r="N4034" t="s">
        <v>267</v>
      </c>
      <c r="O4034" t="s">
        <v>267</v>
      </c>
      <c r="P4034">
        <v>1</v>
      </c>
      <c r="Q4034">
        <v>0</v>
      </c>
      <c r="R4034">
        <v>0</v>
      </c>
      <c r="S4034" t="s">
        <v>267</v>
      </c>
      <c r="T4034" t="s">
        <v>267</v>
      </c>
      <c r="U4034" t="s">
        <v>15473</v>
      </c>
      <c r="V4034" t="b">
        <v>0</v>
      </c>
      <c r="W4034" t="s">
        <v>265</v>
      </c>
      <c r="X4034">
        <v>0</v>
      </c>
      <c r="Y4034" t="s">
        <v>265</v>
      </c>
      <c r="Z4034" t="s">
        <v>265</v>
      </c>
      <c r="AA4034" t="s">
        <v>265</v>
      </c>
      <c r="AB4034" t="s">
        <v>265</v>
      </c>
      <c r="AC4034" t="s">
        <v>265</v>
      </c>
      <c r="AD4034" t="s">
        <v>265</v>
      </c>
      <c r="AE4034" t="s">
        <v>265</v>
      </c>
      <c r="AF4034" t="s">
        <v>267</v>
      </c>
      <c r="AG4034" t="s">
        <v>265</v>
      </c>
      <c r="AH4034" t="s">
        <v>265</v>
      </c>
      <c r="AI4034" t="s">
        <v>265</v>
      </c>
      <c r="AJ4034" t="s">
        <v>265</v>
      </c>
      <c r="AL4034" t="str">
        <f>IF(Sudan_News12[[#This Row],[relevancy_classification_english]]="Relevant","مناسب",IF(Sudan_News12[[#This Row],[relevancy_classification_english]]="Relevant","عَرَضِيّ",""))</f>
        <v/>
      </c>
      <c r="AN4034" t="str">
        <f>IF(Sudan_News12[[#This Row],[sentiment_analysis_english]]="Negative","سلبي",IF(Sudan_News12[[#This Row],[sentiment_analysis_english]]="Neutral","حيادي",IF(Sudan_News12[[#This Row],[sentiment_analysis_english]]="Positive","إيجابي","")))</f>
        <v/>
      </c>
      <c r="AO4034" t="e">
        <f>INDEX(TextClassificationList[],MATCH(Sudan_News12[[#This Row],[text_classification_arabic]],TextClassificationList[text_classification_arabic],0),1)</f>
        <v>#N/A</v>
      </c>
      <c r="AQ4034" t="e">
        <f>INDEX(TextClassificationList[],MATCH(Sudan_News12[[#This Row],[text_classification_arabic2]],TextClassificationList[text_classification_arabic],0),1)</f>
        <v>#N/A</v>
      </c>
      <c r="AS4034" t="e">
        <f>INDEX(TextClassificationList[],MATCH(Sudan_News12[[#This Row],[text_classification_arabic3]],TextClassificationList[text_classification_arabic],0),1)</f>
        <v>#N/A</v>
      </c>
      <c r="AU4034" t="e">
        <f>INDEX(TextClassificationList[],MATCH(Sudan_News12[[#This Row],[text_classification_arabic4]],TextClassificationList[text_classification_arabic],0),1)</f>
        <v>#N/A</v>
      </c>
      <c r="AW4034" t="e">
        <f>INDEX(TextClassificationList[],MATCH(Sudan_News12[[#This Row],[text_classification_arabic5]],TextClassificationList[text_classification_arabic],0),1)</f>
        <v>#N/A</v>
      </c>
    </row>
    <row r="4035" spans="1:49" x14ac:dyDescent="0.2">
      <c r="A4035">
        <v>1.1914701055295857E+18</v>
      </c>
      <c r="B4035">
        <v>1.1914685148440699E+18</v>
      </c>
      <c r="C4035" t="s">
        <v>15474</v>
      </c>
      <c r="D4035" s="1">
        <v>43773</v>
      </c>
      <c r="E4035" s="2">
        <v>0.98592592592592587</v>
      </c>
      <c r="F4035">
        <v>200</v>
      </c>
      <c r="G4035">
        <v>1889611729</v>
      </c>
      <c r="H4035" t="s">
        <v>354</v>
      </c>
      <c r="I4035" t="s">
        <v>355</v>
      </c>
      <c r="J4035" t="s">
        <v>265</v>
      </c>
      <c r="K4035" t="s">
        <v>15475</v>
      </c>
      <c r="L4035" t="s">
        <v>266</v>
      </c>
      <c r="M4035" t="s">
        <v>267</v>
      </c>
      <c r="N4035" t="s">
        <v>267</v>
      </c>
      <c r="O4035" t="s">
        <v>267</v>
      </c>
      <c r="P4035">
        <v>0</v>
      </c>
      <c r="Q4035">
        <v>0</v>
      </c>
      <c r="R4035">
        <v>0</v>
      </c>
      <c r="S4035" t="s">
        <v>267</v>
      </c>
      <c r="T4035" t="s">
        <v>267</v>
      </c>
      <c r="U4035" t="s">
        <v>15476</v>
      </c>
      <c r="V4035" t="b">
        <v>0</v>
      </c>
      <c r="W4035" t="s">
        <v>265</v>
      </c>
      <c r="X4035">
        <v>0</v>
      </c>
      <c r="Y4035" t="s">
        <v>265</v>
      </c>
      <c r="Z4035" t="s">
        <v>265</v>
      </c>
      <c r="AA4035" t="s">
        <v>265</v>
      </c>
      <c r="AB4035" t="s">
        <v>265</v>
      </c>
      <c r="AC4035" t="s">
        <v>265</v>
      </c>
      <c r="AD4035" t="s">
        <v>265</v>
      </c>
      <c r="AE4035" t="s">
        <v>265</v>
      </c>
      <c r="AF4035" t="s">
        <v>267</v>
      </c>
      <c r="AG4035" t="s">
        <v>265</v>
      </c>
      <c r="AH4035" t="s">
        <v>265</v>
      </c>
      <c r="AI4035" t="s">
        <v>265</v>
      </c>
      <c r="AJ4035" t="s">
        <v>265</v>
      </c>
      <c r="AL4035" t="str">
        <f>IF(Sudan_News12[[#This Row],[relevancy_classification_english]]="Relevant","مناسب",IF(Sudan_News12[[#This Row],[relevancy_classification_english]]="Relevant","عَرَضِيّ",""))</f>
        <v/>
      </c>
      <c r="AN4035" t="str">
        <f>IF(Sudan_News12[[#This Row],[sentiment_analysis_english]]="Negative","سلبي",IF(Sudan_News12[[#This Row],[sentiment_analysis_english]]="Neutral","حيادي",IF(Sudan_News12[[#This Row],[sentiment_analysis_english]]="Positive","إيجابي","")))</f>
        <v/>
      </c>
      <c r="AO4035" t="e">
        <f>INDEX(TextClassificationList[],MATCH(Sudan_News12[[#This Row],[text_classification_arabic]],TextClassificationList[text_classification_arabic],0),1)</f>
        <v>#N/A</v>
      </c>
      <c r="AQ4035" t="e">
        <f>INDEX(TextClassificationList[],MATCH(Sudan_News12[[#This Row],[text_classification_arabic2]],TextClassificationList[text_classification_arabic],0),1)</f>
        <v>#N/A</v>
      </c>
      <c r="AS4035" t="e">
        <f>INDEX(TextClassificationList[],MATCH(Sudan_News12[[#This Row],[text_classification_arabic3]],TextClassificationList[text_classification_arabic],0),1)</f>
        <v>#N/A</v>
      </c>
      <c r="AU4035" t="e">
        <f>INDEX(TextClassificationList[],MATCH(Sudan_News12[[#This Row],[text_classification_arabic4]],TextClassificationList[text_classification_arabic],0),1)</f>
        <v>#N/A</v>
      </c>
      <c r="AW4035" t="e">
        <f>INDEX(TextClassificationList[],MATCH(Sudan_News12[[#This Row],[text_classification_arabic5]],TextClassificationList[text_classification_arabic],0),1)</f>
        <v>#N/A</v>
      </c>
    </row>
    <row r="4036" spans="1:49" x14ac:dyDescent="0.2">
      <c r="A4036">
        <v>1.1914673439369298E+18</v>
      </c>
      <c r="B4036">
        <v>1.1914673439369298E+18</v>
      </c>
      <c r="C4036" t="s">
        <v>15477</v>
      </c>
      <c r="D4036" s="1">
        <v>43773</v>
      </c>
      <c r="E4036" s="2">
        <v>0.97829861111111116</v>
      </c>
      <c r="F4036">
        <v>200</v>
      </c>
      <c r="G4036">
        <v>1889611729</v>
      </c>
      <c r="H4036" t="s">
        <v>354</v>
      </c>
      <c r="I4036" t="s">
        <v>355</v>
      </c>
      <c r="J4036" t="s">
        <v>265</v>
      </c>
      <c r="K4036" t="s">
        <v>15478</v>
      </c>
      <c r="L4036" t="s">
        <v>266</v>
      </c>
      <c r="M4036" t="s">
        <v>267</v>
      </c>
      <c r="N4036" t="s">
        <v>267</v>
      </c>
      <c r="O4036" t="s">
        <v>267</v>
      </c>
      <c r="P4036">
        <v>0</v>
      </c>
      <c r="Q4036">
        <v>1</v>
      </c>
      <c r="R4036">
        <v>1</v>
      </c>
      <c r="S4036" t="s">
        <v>282</v>
      </c>
      <c r="T4036" t="s">
        <v>267</v>
      </c>
      <c r="U4036" t="s">
        <v>15479</v>
      </c>
      <c r="V4036" t="b">
        <v>0</v>
      </c>
      <c r="W4036" t="s">
        <v>265</v>
      </c>
      <c r="X4036">
        <v>0</v>
      </c>
      <c r="Y4036" t="s">
        <v>265</v>
      </c>
      <c r="Z4036" t="s">
        <v>265</v>
      </c>
      <c r="AA4036" t="s">
        <v>265</v>
      </c>
      <c r="AB4036" t="s">
        <v>265</v>
      </c>
      <c r="AC4036" t="s">
        <v>265</v>
      </c>
      <c r="AD4036" t="s">
        <v>265</v>
      </c>
      <c r="AE4036" t="s">
        <v>265</v>
      </c>
      <c r="AF4036" t="s">
        <v>267</v>
      </c>
      <c r="AG4036" t="s">
        <v>265</v>
      </c>
      <c r="AH4036" t="s">
        <v>265</v>
      </c>
      <c r="AI4036" t="s">
        <v>265</v>
      </c>
      <c r="AJ4036" t="s">
        <v>265</v>
      </c>
      <c r="AL4036" t="str">
        <f>IF(Sudan_News12[[#This Row],[relevancy_classification_english]]="Relevant","مناسب",IF(Sudan_News12[[#This Row],[relevancy_classification_english]]="Relevant","عَرَضِيّ",""))</f>
        <v/>
      </c>
      <c r="AN4036" t="str">
        <f>IF(Sudan_News12[[#This Row],[sentiment_analysis_english]]="Negative","سلبي",IF(Sudan_News12[[#This Row],[sentiment_analysis_english]]="Neutral","حيادي",IF(Sudan_News12[[#This Row],[sentiment_analysis_english]]="Positive","إيجابي","")))</f>
        <v/>
      </c>
      <c r="AO4036" t="e">
        <f>INDEX(TextClassificationList[],MATCH(Sudan_News12[[#This Row],[text_classification_arabic]],TextClassificationList[text_classification_arabic],0),1)</f>
        <v>#N/A</v>
      </c>
      <c r="AQ4036" t="e">
        <f>INDEX(TextClassificationList[],MATCH(Sudan_News12[[#This Row],[text_classification_arabic2]],TextClassificationList[text_classification_arabic],0),1)</f>
        <v>#N/A</v>
      </c>
      <c r="AS4036" t="e">
        <f>INDEX(TextClassificationList[],MATCH(Sudan_News12[[#This Row],[text_classification_arabic3]],TextClassificationList[text_classification_arabic],0),1)</f>
        <v>#N/A</v>
      </c>
      <c r="AU4036" t="e">
        <f>INDEX(TextClassificationList[],MATCH(Sudan_News12[[#This Row],[text_classification_arabic4]],TextClassificationList[text_classification_arabic],0),1)</f>
        <v>#N/A</v>
      </c>
      <c r="AW4036" t="e">
        <f>INDEX(TextClassificationList[],MATCH(Sudan_News12[[#This Row],[text_classification_arabic5]],TextClassificationList[text_classification_arabic],0),1)</f>
        <v>#N/A</v>
      </c>
    </row>
    <row r="4037" spans="1:49" x14ac:dyDescent="0.2">
      <c r="A4037">
        <v>1.191362795570389E+18</v>
      </c>
      <c r="B4037">
        <v>1.191362795570389E+18</v>
      </c>
      <c r="C4037" t="s">
        <v>15480</v>
      </c>
      <c r="D4037" s="1">
        <v>43773</v>
      </c>
      <c r="E4037" s="2">
        <v>0.68980324074074073</v>
      </c>
      <c r="F4037">
        <v>200</v>
      </c>
      <c r="G4037">
        <v>1889611729</v>
      </c>
      <c r="H4037" t="s">
        <v>354</v>
      </c>
      <c r="I4037" t="s">
        <v>355</v>
      </c>
      <c r="J4037" t="s">
        <v>265</v>
      </c>
      <c r="K4037" t="s">
        <v>15481</v>
      </c>
      <c r="L4037" t="s">
        <v>266</v>
      </c>
      <c r="M4037" t="s">
        <v>267</v>
      </c>
      <c r="N4037" t="s">
        <v>267</v>
      </c>
      <c r="O4037" t="s">
        <v>15482</v>
      </c>
      <c r="P4037">
        <v>0</v>
      </c>
      <c r="Q4037">
        <v>0</v>
      </c>
      <c r="R4037">
        <v>1</v>
      </c>
      <c r="S4037" t="s">
        <v>14318</v>
      </c>
      <c r="T4037" t="s">
        <v>267</v>
      </c>
      <c r="U4037" t="s">
        <v>15483</v>
      </c>
      <c r="V4037" t="b">
        <v>0</v>
      </c>
      <c r="W4037" t="s">
        <v>265</v>
      </c>
      <c r="X4037">
        <v>1</v>
      </c>
      <c r="Y4037" t="s">
        <v>15484</v>
      </c>
      <c r="Z4037" t="s">
        <v>265</v>
      </c>
      <c r="AA4037" t="s">
        <v>265</v>
      </c>
      <c r="AB4037" t="s">
        <v>265</v>
      </c>
      <c r="AC4037" t="s">
        <v>265</v>
      </c>
      <c r="AD4037" t="s">
        <v>265</v>
      </c>
      <c r="AE4037" t="s">
        <v>265</v>
      </c>
      <c r="AF4037" t="s">
        <v>267</v>
      </c>
      <c r="AG4037" t="s">
        <v>265</v>
      </c>
      <c r="AH4037" t="s">
        <v>265</v>
      </c>
      <c r="AI4037" t="s">
        <v>265</v>
      </c>
      <c r="AJ4037" t="s">
        <v>265</v>
      </c>
      <c r="AL4037" t="str">
        <f>IF(Sudan_News12[[#This Row],[relevancy_classification_english]]="Relevant","مناسب",IF(Sudan_News12[[#This Row],[relevancy_classification_english]]="Relevant","عَرَضِيّ",""))</f>
        <v/>
      </c>
      <c r="AN4037" t="str">
        <f>IF(Sudan_News12[[#This Row],[sentiment_analysis_english]]="Negative","سلبي",IF(Sudan_News12[[#This Row],[sentiment_analysis_english]]="Neutral","حيادي",IF(Sudan_News12[[#This Row],[sentiment_analysis_english]]="Positive","إيجابي","")))</f>
        <v/>
      </c>
      <c r="AO4037" t="e">
        <f>INDEX(TextClassificationList[],MATCH(Sudan_News12[[#This Row],[text_classification_arabic]],TextClassificationList[text_classification_arabic],0),1)</f>
        <v>#N/A</v>
      </c>
      <c r="AQ4037" t="e">
        <f>INDEX(TextClassificationList[],MATCH(Sudan_News12[[#This Row],[text_classification_arabic2]],TextClassificationList[text_classification_arabic],0),1)</f>
        <v>#N/A</v>
      </c>
      <c r="AS4037" t="e">
        <f>INDEX(TextClassificationList[],MATCH(Sudan_News12[[#This Row],[text_classification_arabic3]],TextClassificationList[text_classification_arabic],0),1)</f>
        <v>#N/A</v>
      </c>
      <c r="AU4037" t="e">
        <f>INDEX(TextClassificationList[],MATCH(Sudan_News12[[#This Row],[text_classification_arabic4]],TextClassificationList[text_classification_arabic],0),1)</f>
        <v>#N/A</v>
      </c>
      <c r="AW4037" t="e">
        <f>INDEX(TextClassificationList[],MATCH(Sudan_News12[[#This Row],[text_classification_arabic5]],TextClassificationList[text_classification_arabic],0),1)</f>
        <v>#N/A</v>
      </c>
    </row>
    <row r="4038" spans="1:49" x14ac:dyDescent="0.2">
      <c r="A4038">
        <v>1.1913612845262275E+18</v>
      </c>
      <c r="B4038">
        <v>1.1913612845262275E+18</v>
      </c>
      <c r="C4038" t="s">
        <v>15485</v>
      </c>
      <c r="D4038" s="1">
        <v>43773</v>
      </c>
      <c r="E4038" s="2">
        <v>0.68563657407407408</v>
      </c>
      <c r="F4038">
        <v>200</v>
      </c>
      <c r="G4038">
        <v>1889611729</v>
      </c>
      <c r="H4038" t="s">
        <v>354</v>
      </c>
      <c r="I4038" t="s">
        <v>355</v>
      </c>
      <c r="J4038" t="s">
        <v>265</v>
      </c>
      <c r="K4038" t="s">
        <v>15486</v>
      </c>
      <c r="L4038" t="s">
        <v>266</v>
      </c>
      <c r="M4038" t="s">
        <v>267</v>
      </c>
      <c r="N4038" t="s">
        <v>267</v>
      </c>
      <c r="O4038" t="s">
        <v>15487</v>
      </c>
      <c r="P4038">
        <v>0</v>
      </c>
      <c r="Q4038">
        <v>1</v>
      </c>
      <c r="R4038">
        <v>0</v>
      </c>
      <c r="S4038" t="s">
        <v>282</v>
      </c>
      <c r="T4038" t="s">
        <v>267</v>
      </c>
      <c r="U4038" t="s">
        <v>15488</v>
      </c>
      <c r="V4038" t="b">
        <v>0</v>
      </c>
      <c r="W4038" t="s">
        <v>265</v>
      </c>
      <c r="X4038">
        <v>1</v>
      </c>
      <c r="Y4038" t="s">
        <v>15489</v>
      </c>
      <c r="Z4038" t="s">
        <v>265</v>
      </c>
      <c r="AA4038" t="s">
        <v>265</v>
      </c>
      <c r="AB4038" t="s">
        <v>265</v>
      </c>
      <c r="AC4038" t="s">
        <v>265</v>
      </c>
      <c r="AD4038" t="s">
        <v>265</v>
      </c>
      <c r="AE4038" t="s">
        <v>265</v>
      </c>
      <c r="AF4038" t="s">
        <v>267</v>
      </c>
      <c r="AG4038" t="s">
        <v>265</v>
      </c>
      <c r="AH4038" t="s">
        <v>265</v>
      </c>
      <c r="AI4038" t="s">
        <v>265</v>
      </c>
      <c r="AJ4038" t="s">
        <v>265</v>
      </c>
      <c r="AL4038" t="str">
        <f>IF(Sudan_News12[[#This Row],[relevancy_classification_english]]="Relevant","مناسب",IF(Sudan_News12[[#This Row],[relevancy_classification_english]]="Relevant","عَرَضِيّ",""))</f>
        <v/>
      </c>
      <c r="AN4038" t="str">
        <f>IF(Sudan_News12[[#This Row],[sentiment_analysis_english]]="Negative","سلبي",IF(Sudan_News12[[#This Row],[sentiment_analysis_english]]="Neutral","حيادي",IF(Sudan_News12[[#This Row],[sentiment_analysis_english]]="Positive","إيجابي","")))</f>
        <v/>
      </c>
      <c r="AO4038" t="e">
        <f>INDEX(TextClassificationList[],MATCH(Sudan_News12[[#This Row],[text_classification_arabic]],TextClassificationList[text_classification_arabic],0),1)</f>
        <v>#N/A</v>
      </c>
      <c r="AQ4038" t="e">
        <f>INDEX(TextClassificationList[],MATCH(Sudan_News12[[#This Row],[text_classification_arabic2]],TextClassificationList[text_classification_arabic],0),1)</f>
        <v>#N/A</v>
      </c>
      <c r="AS4038" t="e">
        <f>INDEX(TextClassificationList[],MATCH(Sudan_News12[[#This Row],[text_classification_arabic3]],TextClassificationList[text_classification_arabic],0),1)</f>
        <v>#N/A</v>
      </c>
      <c r="AU4038" t="e">
        <f>INDEX(TextClassificationList[],MATCH(Sudan_News12[[#This Row],[text_classification_arabic4]],TextClassificationList[text_classification_arabic],0),1)</f>
        <v>#N/A</v>
      </c>
      <c r="AW4038" t="e">
        <f>INDEX(TextClassificationList[],MATCH(Sudan_News12[[#This Row],[text_classification_arabic5]],TextClassificationList[text_classification_arabic],0),1)</f>
        <v>#N/A</v>
      </c>
    </row>
    <row r="4039" spans="1:49" x14ac:dyDescent="0.2">
      <c r="A4039">
        <v>1.1913606093565256E+18</v>
      </c>
      <c r="B4039">
        <v>1.1913606093565256E+18</v>
      </c>
      <c r="C4039" t="s">
        <v>15490</v>
      </c>
      <c r="D4039" s="1">
        <v>43773</v>
      </c>
      <c r="E4039" s="2">
        <v>0.68377314814814816</v>
      </c>
      <c r="F4039">
        <v>200</v>
      </c>
      <c r="G4039">
        <v>1889611729</v>
      </c>
      <c r="H4039" t="s">
        <v>354</v>
      </c>
      <c r="I4039" t="s">
        <v>355</v>
      </c>
      <c r="J4039" t="s">
        <v>265</v>
      </c>
      <c r="K4039" t="s">
        <v>15491</v>
      </c>
      <c r="L4039" t="s">
        <v>266</v>
      </c>
      <c r="M4039" t="s">
        <v>267</v>
      </c>
      <c r="N4039" t="s">
        <v>267</v>
      </c>
      <c r="O4039" t="s">
        <v>15492</v>
      </c>
      <c r="P4039">
        <v>0</v>
      </c>
      <c r="Q4039">
        <v>1</v>
      </c>
      <c r="R4039">
        <v>1</v>
      </c>
      <c r="S4039" t="s">
        <v>282</v>
      </c>
      <c r="T4039" t="s">
        <v>267</v>
      </c>
      <c r="U4039" t="s">
        <v>15493</v>
      </c>
      <c r="V4039" t="b">
        <v>0</v>
      </c>
      <c r="W4039" t="s">
        <v>265</v>
      </c>
      <c r="X4039">
        <v>1</v>
      </c>
      <c r="Y4039" t="s">
        <v>15494</v>
      </c>
      <c r="Z4039" t="s">
        <v>265</v>
      </c>
      <c r="AA4039" t="s">
        <v>265</v>
      </c>
      <c r="AB4039" t="s">
        <v>265</v>
      </c>
      <c r="AC4039" t="s">
        <v>265</v>
      </c>
      <c r="AD4039" t="s">
        <v>265</v>
      </c>
      <c r="AE4039" t="s">
        <v>265</v>
      </c>
      <c r="AF4039" t="s">
        <v>267</v>
      </c>
      <c r="AG4039" t="s">
        <v>265</v>
      </c>
      <c r="AH4039" t="s">
        <v>265</v>
      </c>
      <c r="AI4039" t="s">
        <v>265</v>
      </c>
      <c r="AJ4039" t="s">
        <v>265</v>
      </c>
      <c r="AL4039" t="str">
        <f>IF(Sudan_News12[[#This Row],[relevancy_classification_english]]="Relevant","مناسب",IF(Sudan_News12[[#This Row],[relevancy_classification_english]]="Relevant","عَرَضِيّ",""))</f>
        <v/>
      </c>
      <c r="AN4039" t="str">
        <f>IF(Sudan_News12[[#This Row],[sentiment_analysis_english]]="Negative","سلبي",IF(Sudan_News12[[#This Row],[sentiment_analysis_english]]="Neutral","حيادي",IF(Sudan_News12[[#This Row],[sentiment_analysis_english]]="Positive","إيجابي","")))</f>
        <v/>
      </c>
      <c r="AO4039" t="e">
        <f>INDEX(TextClassificationList[],MATCH(Sudan_News12[[#This Row],[text_classification_arabic]],TextClassificationList[text_classification_arabic],0),1)</f>
        <v>#N/A</v>
      </c>
      <c r="AQ4039" t="e">
        <f>INDEX(TextClassificationList[],MATCH(Sudan_News12[[#This Row],[text_classification_arabic2]],TextClassificationList[text_classification_arabic],0),1)</f>
        <v>#N/A</v>
      </c>
      <c r="AS4039" t="e">
        <f>INDEX(TextClassificationList[],MATCH(Sudan_News12[[#This Row],[text_classification_arabic3]],TextClassificationList[text_classification_arabic],0),1)</f>
        <v>#N/A</v>
      </c>
      <c r="AU4039" t="e">
        <f>INDEX(TextClassificationList[],MATCH(Sudan_News12[[#This Row],[text_classification_arabic4]],TextClassificationList[text_classification_arabic],0),1)</f>
        <v>#N/A</v>
      </c>
      <c r="AW4039" t="e">
        <f>INDEX(TextClassificationList[],MATCH(Sudan_News12[[#This Row],[text_classification_arabic5]],TextClassificationList[text_classification_arabic],0),1)</f>
        <v>#N/A</v>
      </c>
    </row>
    <row r="4040" spans="1:49" x14ac:dyDescent="0.2">
      <c r="A4040">
        <v>1.1913599744269804E+18</v>
      </c>
      <c r="B4040">
        <v>1.1913599744269804E+18</v>
      </c>
      <c r="C4040" t="s">
        <v>15495</v>
      </c>
      <c r="D4040" s="1">
        <v>43773</v>
      </c>
      <c r="E4040" s="2">
        <v>0.68201388888888892</v>
      </c>
      <c r="F4040">
        <v>200</v>
      </c>
      <c r="G4040">
        <v>1889611729</v>
      </c>
      <c r="H4040" t="s">
        <v>354</v>
      </c>
      <c r="I4040" t="s">
        <v>355</v>
      </c>
      <c r="J4040" t="s">
        <v>265</v>
      </c>
      <c r="K4040" t="s">
        <v>15496</v>
      </c>
      <c r="L4040" t="s">
        <v>266</v>
      </c>
      <c r="M4040" t="s">
        <v>267</v>
      </c>
      <c r="N4040" t="s">
        <v>267</v>
      </c>
      <c r="O4040" t="s">
        <v>15497</v>
      </c>
      <c r="P4040">
        <v>0</v>
      </c>
      <c r="Q4040">
        <v>0</v>
      </c>
      <c r="R4040">
        <v>1</v>
      </c>
      <c r="S4040" t="s">
        <v>282</v>
      </c>
      <c r="T4040" t="s">
        <v>267</v>
      </c>
      <c r="U4040" t="s">
        <v>15498</v>
      </c>
      <c r="V4040" t="b">
        <v>0</v>
      </c>
      <c r="W4040" t="s">
        <v>265</v>
      </c>
      <c r="X4040">
        <v>1</v>
      </c>
      <c r="Y4040" t="s">
        <v>15499</v>
      </c>
      <c r="Z4040" t="s">
        <v>265</v>
      </c>
      <c r="AA4040" t="s">
        <v>265</v>
      </c>
      <c r="AB4040" t="s">
        <v>265</v>
      </c>
      <c r="AC4040" t="s">
        <v>265</v>
      </c>
      <c r="AD4040" t="s">
        <v>265</v>
      </c>
      <c r="AE4040" t="s">
        <v>265</v>
      </c>
      <c r="AF4040" t="s">
        <v>267</v>
      </c>
      <c r="AG4040" t="s">
        <v>265</v>
      </c>
      <c r="AH4040" t="s">
        <v>265</v>
      </c>
      <c r="AI4040" t="s">
        <v>265</v>
      </c>
      <c r="AJ4040" t="s">
        <v>265</v>
      </c>
      <c r="AL4040" t="str">
        <f>IF(Sudan_News12[[#This Row],[relevancy_classification_english]]="Relevant","مناسب",IF(Sudan_News12[[#This Row],[relevancy_classification_english]]="Relevant","عَرَضِيّ",""))</f>
        <v/>
      </c>
      <c r="AN4040" t="str">
        <f>IF(Sudan_News12[[#This Row],[sentiment_analysis_english]]="Negative","سلبي",IF(Sudan_News12[[#This Row],[sentiment_analysis_english]]="Neutral","حيادي",IF(Sudan_News12[[#This Row],[sentiment_analysis_english]]="Positive","إيجابي","")))</f>
        <v/>
      </c>
      <c r="AO4040" t="e">
        <f>INDEX(TextClassificationList[],MATCH(Sudan_News12[[#This Row],[text_classification_arabic]],TextClassificationList[text_classification_arabic],0),1)</f>
        <v>#N/A</v>
      </c>
      <c r="AQ4040" t="e">
        <f>INDEX(TextClassificationList[],MATCH(Sudan_News12[[#This Row],[text_classification_arabic2]],TextClassificationList[text_classification_arabic],0),1)</f>
        <v>#N/A</v>
      </c>
      <c r="AS4040" t="e">
        <f>INDEX(TextClassificationList[],MATCH(Sudan_News12[[#This Row],[text_classification_arabic3]],TextClassificationList[text_classification_arabic],0),1)</f>
        <v>#N/A</v>
      </c>
      <c r="AU4040" t="e">
        <f>INDEX(TextClassificationList[],MATCH(Sudan_News12[[#This Row],[text_classification_arabic4]],TextClassificationList[text_classification_arabic],0),1)</f>
        <v>#N/A</v>
      </c>
      <c r="AW4040" t="e">
        <f>INDEX(TextClassificationList[],MATCH(Sudan_News12[[#This Row],[text_classification_arabic5]],TextClassificationList[text_classification_arabic],0),1)</f>
        <v>#N/A</v>
      </c>
    </row>
    <row r="4041" spans="1:49" x14ac:dyDescent="0.2">
      <c r="A4041">
        <v>1.1913536280088617E+18</v>
      </c>
      <c r="B4041">
        <v>1.1912990031383675E+18</v>
      </c>
      <c r="C4041" t="s">
        <v>15500</v>
      </c>
      <c r="D4041" s="1">
        <v>43773</v>
      </c>
      <c r="E4041" s="2">
        <v>0.66450231481481481</v>
      </c>
      <c r="F4041">
        <v>200</v>
      </c>
      <c r="G4041">
        <v>1889611729</v>
      </c>
      <c r="H4041" t="s">
        <v>354</v>
      </c>
      <c r="I4041" t="s">
        <v>355</v>
      </c>
      <c r="J4041" t="s">
        <v>265</v>
      </c>
      <c r="K4041" t="s">
        <v>15501</v>
      </c>
      <c r="L4041" t="s">
        <v>266</v>
      </c>
      <c r="M4041" t="s">
        <v>267</v>
      </c>
      <c r="N4041" t="s">
        <v>267</v>
      </c>
      <c r="O4041" t="s">
        <v>267</v>
      </c>
      <c r="P4041">
        <v>0</v>
      </c>
      <c r="Q4041">
        <v>0</v>
      </c>
      <c r="R4041">
        <v>0</v>
      </c>
      <c r="S4041" t="s">
        <v>267</v>
      </c>
      <c r="T4041" t="s">
        <v>267</v>
      </c>
      <c r="U4041" t="s">
        <v>15502</v>
      </c>
      <c r="V4041" t="b">
        <v>0</v>
      </c>
      <c r="W4041" t="s">
        <v>265</v>
      </c>
      <c r="X4041">
        <v>0</v>
      </c>
      <c r="Y4041" t="s">
        <v>265</v>
      </c>
      <c r="Z4041" t="s">
        <v>265</v>
      </c>
      <c r="AA4041" t="s">
        <v>265</v>
      </c>
      <c r="AB4041" t="s">
        <v>265</v>
      </c>
      <c r="AC4041" t="s">
        <v>265</v>
      </c>
      <c r="AD4041" t="s">
        <v>265</v>
      </c>
      <c r="AE4041" t="s">
        <v>265</v>
      </c>
      <c r="AF4041" t="s">
        <v>267</v>
      </c>
      <c r="AG4041" t="s">
        <v>265</v>
      </c>
      <c r="AH4041" t="s">
        <v>265</v>
      </c>
      <c r="AI4041" t="s">
        <v>265</v>
      </c>
      <c r="AJ4041" t="s">
        <v>265</v>
      </c>
      <c r="AL4041" t="str">
        <f>IF(Sudan_News12[[#This Row],[relevancy_classification_english]]="Relevant","مناسب",IF(Sudan_News12[[#This Row],[relevancy_classification_english]]="Relevant","عَرَضِيّ",""))</f>
        <v/>
      </c>
      <c r="AN4041" t="str">
        <f>IF(Sudan_News12[[#This Row],[sentiment_analysis_english]]="Negative","سلبي",IF(Sudan_News12[[#This Row],[sentiment_analysis_english]]="Neutral","حيادي",IF(Sudan_News12[[#This Row],[sentiment_analysis_english]]="Positive","إيجابي","")))</f>
        <v/>
      </c>
      <c r="AO4041" t="e">
        <f>INDEX(TextClassificationList[],MATCH(Sudan_News12[[#This Row],[text_classification_arabic]],TextClassificationList[text_classification_arabic],0),1)</f>
        <v>#N/A</v>
      </c>
      <c r="AQ4041" t="e">
        <f>INDEX(TextClassificationList[],MATCH(Sudan_News12[[#This Row],[text_classification_arabic2]],TextClassificationList[text_classification_arabic],0),1)</f>
        <v>#N/A</v>
      </c>
      <c r="AS4041" t="e">
        <f>INDEX(TextClassificationList[],MATCH(Sudan_News12[[#This Row],[text_classification_arabic3]],TextClassificationList[text_classification_arabic],0),1)</f>
        <v>#N/A</v>
      </c>
      <c r="AU4041" t="e">
        <f>INDEX(TextClassificationList[],MATCH(Sudan_News12[[#This Row],[text_classification_arabic4]],TextClassificationList[text_classification_arabic],0),1)</f>
        <v>#N/A</v>
      </c>
      <c r="AW4041" t="e">
        <f>INDEX(TextClassificationList[],MATCH(Sudan_News12[[#This Row],[text_classification_arabic5]],TextClassificationList[text_classification_arabic],0),1)</f>
        <v>#N/A</v>
      </c>
    </row>
    <row r="4042" spans="1:49" x14ac:dyDescent="0.2">
      <c r="A4042">
        <v>1.1912896444759245E+18</v>
      </c>
      <c r="B4042">
        <v>1.1912683522720645E+18</v>
      </c>
      <c r="C4042" t="s">
        <v>15503</v>
      </c>
      <c r="D4042" s="1">
        <v>43773</v>
      </c>
      <c r="E4042" s="2">
        <v>0.4879398148148148</v>
      </c>
      <c r="F4042">
        <v>200</v>
      </c>
      <c r="G4042">
        <v>1889611729</v>
      </c>
      <c r="H4042" t="s">
        <v>354</v>
      </c>
      <c r="I4042" t="s">
        <v>355</v>
      </c>
      <c r="J4042" t="s">
        <v>265</v>
      </c>
      <c r="K4042" t="s">
        <v>15504</v>
      </c>
      <c r="L4042" t="s">
        <v>276</v>
      </c>
      <c r="M4042" t="s">
        <v>267</v>
      </c>
      <c r="N4042" t="s">
        <v>267</v>
      </c>
      <c r="O4042" t="s">
        <v>267</v>
      </c>
      <c r="P4042">
        <v>0</v>
      </c>
      <c r="Q4042">
        <v>0</v>
      </c>
      <c r="R4042">
        <v>1</v>
      </c>
      <c r="S4042" t="s">
        <v>267</v>
      </c>
      <c r="T4042" t="s">
        <v>267</v>
      </c>
      <c r="U4042" t="s">
        <v>15505</v>
      </c>
      <c r="V4042" t="b">
        <v>0</v>
      </c>
      <c r="W4042" t="s">
        <v>265</v>
      </c>
      <c r="X4042">
        <v>0</v>
      </c>
      <c r="Y4042" t="s">
        <v>265</v>
      </c>
      <c r="Z4042" t="s">
        <v>265</v>
      </c>
      <c r="AA4042" t="s">
        <v>265</v>
      </c>
      <c r="AB4042" t="s">
        <v>265</v>
      </c>
      <c r="AC4042" t="s">
        <v>265</v>
      </c>
      <c r="AD4042" t="s">
        <v>265</v>
      </c>
      <c r="AE4042" t="s">
        <v>265</v>
      </c>
      <c r="AF4042" t="s">
        <v>14911</v>
      </c>
      <c r="AG4042" t="s">
        <v>265</v>
      </c>
      <c r="AH4042" t="s">
        <v>265</v>
      </c>
      <c r="AI4042" t="s">
        <v>265</v>
      </c>
      <c r="AJ4042" t="s">
        <v>265</v>
      </c>
      <c r="AL4042" t="str">
        <f>IF(Sudan_News12[[#This Row],[relevancy_classification_english]]="Relevant","مناسب",IF(Sudan_News12[[#This Row],[relevancy_classification_english]]="Relevant","عَرَضِيّ",""))</f>
        <v/>
      </c>
      <c r="AN4042" t="str">
        <f>IF(Sudan_News12[[#This Row],[sentiment_analysis_english]]="Negative","سلبي",IF(Sudan_News12[[#This Row],[sentiment_analysis_english]]="Neutral","حيادي",IF(Sudan_News12[[#This Row],[sentiment_analysis_english]]="Positive","إيجابي","")))</f>
        <v/>
      </c>
      <c r="AO4042" t="e">
        <f>INDEX(TextClassificationList[],MATCH(Sudan_News12[[#This Row],[text_classification_arabic]],TextClassificationList[text_classification_arabic],0),1)</f>
        <v>#N/A</v>
      </c>
      <c r="AQ4042" t="e">
        <f>INDEX(TextClassificationList[],MATCH(Sudan_News12[[#This Row],[text_classification_arabic2]],TextClassificationList[text_classification_arabic],0),1)</f>
        <v>#N/A</v>
      </c>
      <c r="AS4042" t="e">
        <f>INDEX(TextClassificationList[],MATCH(Sudan_News12[[#This Row],[text_classification_arabic3]],TextClassificationList[text_classification_arabic],0),1)</f>
        <v>#N/A</v>
      </c>
      <c r="AU4042" t="e">
        <f>INDEX(TextClassificationList[],MATCH(Sudan_News12[[#This Row],[text_classification_arabic4]],TextClassificationList[text_classification_arabic],0),1)</f>
        <v>#N/A</v>
      </c>
      <c r="AW4042" t="e">
        <f>INDEX(TextClassificationList[],MATCH(Sudan_News12[[#This Row],[text_classification_arabic5]],TextClassificationList[text_classification_arabic],0),1)</f>
        <v>#N/A</v>
      </c>
    </row>
    <row r="4043" spans="1:49" x14ac:dyDescent="0.2">
      <c r="A4043">
        <v>1.1912743625460736E+18</v>
      </c>
      <c r="B4043">
        <v>1.19127281913455E+18</v>
      </c>
      <c r="C4043" t="s">
        <v>15506</v>
      </c>
      <c r="D4043" s="1">
        <v>43773</v>
      </c>
      <c r="E4043" s="2">
        <v>0.44577546296296294</v>
      </c>
      <c r="F4043">
        <v>200</v>
      </c>
      <c r="G4043">
        <v>1889611729</v>
      </c>
      <c r="H4043" t="s">
        <v>354</v>
      </c>
      <c r="I4043" t="s">
        <v>355</v>
      </c>
      <c r="J4043" t="s">
        <v>265</v>
      </c>
      <c r="K4043" t="s">
        <v>15507</v>
      </c>
      <c r="L4043" t="s">
        <v>266</v>
      </c>
      <c r="M4043" t="s">
        <v>267</v>
      </c>
      <c r="N4043" t="s">
        <v>267</v>
      </c>
      <c r="O4043" t="s">
        <v>267</v>
      </c>
      <c r="P4043">
        <v>0</v>
      </c>
      <c r="Q4043">
        <v>0</v>
      </c>
      <c r="R4043">
        <v>1</v>
      </c>
      <c r="S4043" t="s">
        <v>267</v>
      </c>
      <c r="T4043" t="s">
        <v>267</v>
      </c>
      <c r="U4043" t="s">
        <v>15508</v>
      </c>
      <c r="V4043" t="b">
        <v>0</v>
      </c>
      <c r="W4043" t="s">
        <v>265</v>
      </c>
      <c r="X4043">
        <v>0</v>
      </c>
      <c r="Y4043" t="s">
        <v>265</v>
      </c>
      <c r="Z4043" t="s">
        <v>265</v>
      </c>
      <c r="AA4043" t="s">
        <v>265</v>
      </c>
      <c r="AB4043" t="s">
        <v>265</v>
      </c>
      <c r="AC4043" t="s">
        <v>265</v>
      </c>
      <c r="AD4043" t="s">
        <v>265</v>
      </c>
      <c r="AE4043" t="s">
        <v>265</v>
      </c>
      <c r="AF4043" t="s">
        <v>14562</v>
      </c>
      <c r="AG4043" t="s">
        <v>265</v>
      </c>
      <c r="AH4043" t="s">
        <v>265</v>
      </c>
      <c r="AI4043" t="s">
        <v>265</v>
      </c>
      <c r="AJ4043" t="s">
        <v>265</v>
      </c>
      <c r="AL4043" t="str">
        <f>IF(Sudan_News12[[#This Row],[relevancy_classification_english]]="Relevant","مناسب",IF(Sudan_News12[[#This Row],[relevancy_classification_english]]="Relevant","عَرَضِيّ",""))</f>
        <v/>
      </c>
      <c r="AN4043" t="str">
        <f>IF(Sudan_News12[[#This Row],[sentiment_analysis_english]]="Negative","سلبي",IF(Sudan_News12[[#This Row],[sentiment_analysis_english]]="Neutral","حيادي",IF(Sudan_News12[[#This Row],[sentiment_analysis_english]]="Positive","إيجابي","")))</f>
        <v/>
      </c>
      <c r="AO4043" t="e">
        <f>INDEX(TextClassificationList[],MATCH(Sudan_News12[[#This Row],[text_classification_arabic]],TextClassificationList[text_classification_arabic],0),1)</f>
        <v>#N/A</v>
      </c>
      <c r="AQ4043" t="e">
        <f>INDEX(TextClassificationList[],MATCH(Sudan_News12[[#This Row],[text_classification_arabic2]],TextClassificationList[text_classification_arabic],0),1)</f>
        <v>#N/A</v>
      </c>
      <c r="AS4043" t="e">
        <f>INDEX(TextClassificationList[],MATCH(Sudan_News12[[#This Row],[text_classification_arabic3]],TextClassificationList[text_classification_arabic],0),1)</f>
        <v>#N/A</v>
      </c>
      <c r="AU4043" t="e">
        <f>INDEX(TextClassificationList[],MATCH(Sudan_News12[[#This Row],[text_classification_arabic4]],TextClassificationList[text_classification_arabic],0),1)</f>
        <v>#N/A</v>
      </c>
      <c r="AW4043" t="e">
        <f>INDEX(TextClassificationList[],MATCH(Sudan_News12[[#This Row],[text_classification_arabic5]],TextClassificationList[text_classification_arabic],0),1)</f>
        <v>#N/A</v>
      </c>
    </row>
    <row r="4044" spans="1:49" x14ac:dyDescent="0.2">
      <c r="A4044">
        <v>1.1912706688196731E+18</v>
      </c>
      <c r="B4044">
        <v>1.1912706688196731E+18</v>
      </c>
      <c r="C4044" t="s">
        <v>15509</v>
      </c>
      <c r="D4044" s="1">
        <v>43773</v>
      </c>
      <c r="E4044" s="2">
        <v>0.43557870370370372</v>
      </c>
      <c r="F4044">
        <v>200</v>
      </c>
      <c r="G4044">
        <v>1889611729</v>
      </c>
      <c r="H4044" t="s">
        <v>354</v>
      </c>
      <c r="I4044" t="s">
        <v>355</v>
      </c>
      <c r="J4044" t="s">
        <v>265</v>
      </c>
      <c r="K4044" t="s">
        <v>15510</v>
      </c>
      <c r="L4044" t="s">
        <v>266</v>
      </c>
      <c r="M4044" t="s">
        <v>267</v>
      </c>
      <c r="N4044" t="s">
        <v>267</v>
      </c>
      <c r="O4044" t="s">
        <v>267</v>
      </c>
      <c r="P4044">
        <v>0</v>
      </c>
      <c r="Q4044">
        <v>0</v>
      </c>
      <c r="R4044">
        <v>0</v>
      </c>
      <c r="S4044" t="s">
        <v>282</v>
      </c>
      <c r="T4044" t="s">
        <v>267</v>
      </c>
      <c r="U4044" t="s">
        <v>15511</v>
      </c>
      <c r="V4044" t="b">
        <v>0</v>
      </c>
      <c r="W4044" t="s">
        <v>265</v>
      </c>
      <c r="X4044">
        <v>0</v>
      </c>
      <c r="Y4044" t="s">
        <v>265</v>
      </c>
      <c r="Z4044" t="s">
        <v>265</v>
      </c>
      <c r="AA4044" t="s">
        <v>265</v>
      </c>
      <c r="AB4044" t="s">
        <v>265</v>
      </c>
      <c r="AC4044" t="s">
        <v>265</v>
      </c>
      <c r="AD4044" t="s">
        <v>265</v>
      </c>
      <c r="AE4044" t="s">
        <v>265</v>
      </c>
      <c r="AF4044" t="s">
        <v>267</v>
      </c>
      <c r="AG4044" t="s">
        <v>265</v>
      </c>
      <c r="AH4044" t="s">
        <v>265</v>
      </c>
      <c r="AI4044" t="s">
        <v>265</v>
      </c>
      <c r="AJ4044" t="s">
        <v>265</v>
      </c>
      <c r="AL4044" t="str">
        <f>IF(Sudan_News12[[#This Row],[relevancy_classification_english]]="Relevant","مناسب",IF(Sudan_News12[[#This Row],[relevancy_classification_english]]="Relevant","عَرَضِيّ",""))</f>
        <v/>
      </c>
      <c r="AN4044" t="str">
        <f>IF(Sudan_News12[[#This Row],[sentiment_analysis_english]]="Negative","سلبي",IF(Sudan_News12[[#This Row],[sentiment_analysis_english]]="Neutral","حيادي",IF(Sudan_News12[[#This Row],[sentiment_analysis_english]]="Positive","إيجابي","")))</f>
        <v/>
      </c>
      <c r="AO4044" t="e">
        <f>INDEX(TextClassificationList[],MATCH(Sudan_News12[[#This Row],[text_classification_arabic]],TextClassificationList[text_classification_arabic],0),1)</f>
        <v>#N/A</v>
      </c>
      <c r="AQ4044" t="e">
        <f>INDEX(TextClassificationList[],MATCH(Sudan_News12[[#This Row],[text_classification_arabic2]],TextClassificationList[text_classification_arabic],0),1)</f>
        <v>#N/A</v>
      </c>
      <c r="AS4044" t="e">
        <f>INDEX(TextClassificationList[],MATCH(Sudan_News12[[#This Row],[text_classification_arabic3]],TextClassificationList[text_classification_arabic],0),1)</f>
        <v>#N/A</v>
      </c>
      <c r="AU4044" t="e">
        <f>INDEX(TextClassificationList[],MATCH(Sudan_News12[[#This Row],[text_classification_arabic4]],TextClassificationList[text_classification_arabic],0),1)</f>
        <v>#N/A</v>
      </c>
      <c r="AW4044" t="e">
        <f>INDEX(TextClassificationList[],MATCH(Sudan_News12[[#This Row],[text_classification_arabic5]],TextClassificationList[text_classification_arabic],0),1)</f>
        <v>#N/A</v>
      </c>
    </row>
    <row r="4045" spans="1:49" x14ac:dyDescent="0.2">
      <c r="A4045">
        <v>1.1912683522720645E+18</v>
      </c>
      <c r="B4045">
        <v>1.1912683522720645E+18</v>
      </c>
      <c r="C4045" t="s">
        <v>15512</v>
      </c>
      <c r="D4045" s="1">
        <v>43773</v>
      </c>
      <c r="E4045" s="2">
        <v>0.42918981481481483</v>
      </c>
      <c r="F4045">
        <v>200</v>
      </c>
      <c r="G4045">
        <v>1889611729</v>
      </c>
      <c r="H4045" t="s">
        <v>354</v>
      </c>
      <c r="I4045" t="s">
        <v>355</v>
      </c>
      <c r="J4045" t="s">
        <v>265</v>
      </c>
      <c r="K4045" t="s">
        <v>15513</v>
      </c>
      <c r="L4045" t="s">
        <v>266</v>
      </c>
      <c r="M4045" t="s">
        <v>267</v>
      </c>
      <c r="N4045" t="s">
        <v>267</v>
      </c>
      <c r="O4045" t="s">
        <v>267</v>
      </c>
      <c r="P4045">
        <v>1</v>
      </c>
      <c r="Q4045">
        <v>1</v>
      </c>
      <c r="R4045">
        <v>1</v>
      </c>
      <c r="S4045" t="s">
        <v>267</v>
      </c>
      <c r="T4045" t="s">
        <v>267</v>
      </c>
      <c r="U4045" t="s">
        <v>15514</v>
      </c>
      <c r="V4045" t="b">
        <v>0</v>
      </c>
      <c r="W4045" t="s">
        <v>265</v>
      </c>
      <c r="X4045">
        <v>0</v>
      </c>
      <c r="Y4045" t="s">
        <v>265</v>
      </c>
      <c r="Z4045" t="s">
        <v>265</v>
      </c>
      <c r="AA4045" t="s">
        <v>265</v>
      </c>
      <c r="AB4045" t="s">
        <v>265</v>
      </c>
      <c r="AC4045" t="s">
        <v>265</v>
      </c>
      <c r="AD4045" t="s">
        <v>265</v>
      </c>
      <c r="AE4045" t="s">
        <v>265</v>
      </c>
      <c r="AF4045" t="s">
        <v>267</v>
      </c>
      <c r="AG4045" t="s">
        <v>265</v>
      </c>
      <c r="AH4045" t="s">
        <v>265</v>
      </c>
      <c r="AI4045" t="s">
        <v>265</v>
      </c>
      <c r="AJ4045" t="s">
        <v>265</v>
      </c>
      <c r="AL4045" t="str">
        <f>IF(Sudan_News12[[#This Row],[relevancy_classification_english]]="Relevant","مناسب",IF(Sudan_News12[[#This Row],[relevancy_classification_english]]="Relevant","عَرَضِيّ",""))</f>
        <v/>
      </c>
      <c r="AN4045" t="str">
        <f>IF(Sudan_News12[[#This Row],[sentiment_analysis_english]]="Negative","سلبي",IF(Sudan_News12[[#This Row],[sentiment_analysis_english]]="Neutral","حيادي",IF(Sudan_News12[[#This Row],[sentiment_analysis_english]]="Positive","إيجابي","")))</f>
        <v/>
      </c>
      <c r="AO4045" t="e">
        <f>INDEX(TextClassificationList[],MATCH(Sudan_News12[[#This Row],[text_classification_arabic]],TextClassificationList[text_classification_arabic],0),1)</f>
        <v>#N/A</v>
      </c>
      <c r="AQ4045" t="e">
        <f>INDEX(TextClassificationList[],MATCH(Sudan_News12[[#This Row],[text_classification_arabic2]],TextClassificationList[text_classification_arabic],0),1)</f>
        <v>#N/A</v>
      </c>
      <c r="AS4045" t="e">
        <f>INDEX(TextClassificationList[],MATCH(Sudan_News12[[#This Row],[text_classification_arabic3]],TextClassificationList[text_classification_arabic],0),1)</f>
        <v>#N/A</v>
      </c>
      <c r="AU4045" t="e">
        <f>INDEX(TextClassificationList[],MATCH(Sudan_News12[[#This Row],[text_classification_arabic4]],TextClassificationList[text_classification_arabic],0),1)</f>
        <v>#N/A</v>
      </c>
      <c r="AW4045" t="e">
        <f>INDEX(TextClassificationList[],MATCH(Sudan_News12[[#This Row],[text_classification_arabic5]],TextClassificationList[text_classification_arabic],0),1)</f>
        <v>#N/A</v>
      </c>
    </row>
    <row r="4046" spans="1:49" x14ac:dyDescent="0.2">
      <c r="A4046">
        <v>1.1912680544303718E+18</v>
      </c>
      <c r="B4046">
        <v>1.1912680544303718E+18</v>
      </c>
      <c r="C4046" t="s">
        <v>15515</v>
      </c>
      <c r="D4046" s="1">
        <v>43773</v>
      </c>
      <c r="E4046" s="2">
        <v>0.42836805555555557</v>
      </c>
      <c r="F4046">
        <v>200</v>
      </c>
      <c r="G4046">
        <v>1889611729</v>
      </c>
      <c r="H4046" t="s">
        <v>354</v>
      </c>
      <c r="I4046" t="s">
        <v>355</v>
      </c>
      <c r="J4046" t="s">
        <v>265</v>
      </c>
      <c r="K4046" t="s">
        <v>15516</v>
      </c>
      <c r="L4046" t="s">
        <v>266</v>
      </c>
      <c r="M4046" t="s">
        <v>267</v>
      </c>
      <c r="N4046" t="s">
        <v>267</v>
      </c>
      <c r="O4046" t="s">
        <v>267</v>
      </c>
      <c r="P4046">
        <v>0</v>
      </c>
      <c r="Q4046">
        <v>0</v>
      </c>
      <c r="R4046">
        <v>0</v>
      </c>
      <c r="S4046" t="s">
        <v>282</v>
      </c>
      <c r="T4046" t="s">
        <v>267</v>
      </c>
      <c r="U4046" t="s">
        <v>15517</v>
      </c>
      <c r="V4046" t="b">
        <v>0</v>
      </c>
      <c r="W4046" t="s">
        <v>265</v>
      </c>
      <c r="X4046">
        <v>0</v>
      </c>
      <c r="Y4046" t="s">
        <v>265</v>
      </c>
      <c r="Z4046" t="s">
        <v>265</v>
      </c>
      <c r="AA4046" t="s">
        <v>265</v>
      </c>
      <c r="AB4046" t="s">
        <v>265</v>
      </c>
      <c r="AC4046" t="s">
        <v>265</v>
      </c>
      <c r="AD4046" t="s">
        <v>265</v>
      </c>
      <c r="AE4046" t="s">
        <v>265</v>
      </c>
      <c r="AF4046" t="s">
        <v>267</v>
      </c>
      <c r="AG4046" t="s">
        <v>265</v>
      </c>
      <c r="AH4046" t="s">
        <v>265</v>
      </c>
      <c r="AI4046" t="s">
        <v>265</v>
      </c>
      <c r="AJ4046" t="s">
        <v>265</v>
      </c>
      <c r="AL4046" t="str">
        <f>IF(Sudan_News12[[#This Row],[relevancy_classification_english]]="Relevant","مناسب",IF(Sudan_News12[[#This Row],[relevancy_classification_english]]="Relevant","عَرَضِيّ",""))</f>
        <v/>
      </c>
      <c r="AN4046" t="str">
        <f>IF(Sudan_News12[[#This Row],[sentiment_analysis_english]]="Negative","سلبي",IF(Sudan_News12[[#This Row],[sentiment_analysis_english]]="Neutral","حيادي",IF(Sudan_News12[[#This Row],[sentiment_analysis_english]]="Positive","إيجابي","")))</f>
        <v/>
      </c>
      <c r="AO4046" t="e">
        <f>INDEX(TextClassificationList[],MATCH(Sudan_News12[[#This Row],[text_classification_arabic]],TextClassificationList[text_classification_arabic],0),1)</f>
        <v>#N/A</v>
      </c>
      <c r="AQ4046" t="e">
        <f>INDEX(TextClassificationList[],MATCH(Sudan_News12[[#This Row],[text_classification_arabic2]],TextClassificationList[text_classification_arabic],0),1)</f>
        <v>#N/A</v>
      </c>
      <c r="AS4046" t="e">
        <f>INDEX(TextClassificationList[],MATCH(Sudan_News12[[#This Row],[text_classification_arabic3]],TextClassificationList[text_classification_arabic],0),1)</f>
        <v>#N/A</v>
      </c>
      <c r="AU4046" t="e">
        <f>INDEX(TextClassificationList[],MATCH(Sudan_News12[[#This Row],[text_classification_arabic4]],TextClassificationList[text_classification_arabic],0),1)</f>
        <v>#N/A</v>
      </c>
      <c r="AW4046" t="e">
        <f>INDEX(TextClassificationList[],MATCH(Sudan_News12[[#This Row],[text_classification_arabic5]],TextClassificationList[text_classification_arabic],0),1)</f>
        <v>#N/A</v>
      </c>
    </row>
    <row r="4047" spans="1:49" x14ac:dyDescent="0.2">
      <c r="A4047">
        <v>1.1912660223822971E+18</v>
      </c>
      <c r="B4047">
        <v>1.1912628684796314E+18</v>
      </c>
      <c r="C4047" t="s">
        <v>15518</v>
      </c>
      <c r="D4047" s="1">
        <v>43773</v>
      </c>
      <c r="E4047" s="2">
        <v>0.42276620370370371</v>
      </c>
      <c r="F4047">
        <v>200</v>
      </c>
      <c r="G4047">
        <v>1889611729</v>
      </c>
      <c r="H4047" t="s">
        <v>354</v>
      </c>
      <c r="I4047" t="s">
        <v>355</v>
      </c>
      <c r="J4047" t="s">
        <v>265</v>
      </c>
      <c r="K4047" t="s">
        <v>15519</v>
      </c>
      <c r="L4047" t="s">
        <v>266</v>
      </c>
      <c r="M4047" t="s">
        <v>267</v>
      </c>
      <c r="N4047" t="s">
        <v>267</v>
      </c>
      <c r="O4047" t="s">
        <v>267</v>
      </c>
      <c r="P4047">
        <v>0</v>
      </c>
      <c r="Q4047">
        <v>0</v>
      </c>
      <c r="R4047">
        <v>0</v>
      </c>
      <c r="S4047" t="s">
        <v>267</v>
      </c>
      <c r="T4047" t="s">
        <v>267</v>
      </c>
      <c r="U4047" t="s">
        <v>15520</v>
      </c>
      <c r="V4047" t="b">
        <v>0</v>
      </c>
      <c r="W4047" t="s">
        <v>265</v>
      </c>
      <c r="X4047">
        <v>0</v>
      </c>
      <c r="Y4047" t="s">
        <v>265</v>
      </c>
      <c r="Z4047" t="s">
        <v>265</v>
      </c>
      <c r="AA4047" t="s">
        <v>265</v>
      </c>
      <c r="AB4047" t="s">
        <v>265</v>
      </c>
      <c r="AC4047" t="s">
        <v>265</v>
      </c>
      <c r="AD4047" t="s">
        <v>265</v>
      </c>
      <c r="AE4047" t="s">
        <v>265</v>
      </c>
      <c r="AF4047" t="s">
        <v>15294</v>
      </c>
      <c r="AG4047" t="s">
        <v>265</v>
      </c>
      <c r="AH4047" t="s">
        <v>265</v>
      </c>
      <c r="AI4047" t="s">
        <v>265</v>
      </c>
      <c r="AJ4047" t="s">
        <v>265</v>
      </c>
      <c r="AL4047" t="str">
        <f>IF(Sudan_News12[[#This Row],[relevancy_classification_english]]="Relevant","مناسب",IF(Sudan_News12[[#This Row],[relevancy_classification_english]]="Relevant","عَرَضِيّ",""))</f>
        <v/>
      </c>
      <c r="AN4047" t="str">
        <f>IF(Sudan_News12[[#This Row],[sentiment_analysis_english]]="Negative","سلبي",IF(Sudan_News12[[#This Row],[sentiment_analysis_english]]="Neutral","حيادي",IF(Sudan_News12[[#This Row],[sentiment_analysis_english]]="Positive","إيجابي","")))</f>
        <v/>
      </c>
      <c r="AO4047" t="e">
        <f>INDEX(TextClassificationList[],MATCH(Sudan_News12[[#This Row],[text_classification_arabic]],TextClassificationList[text_classification_arabic],0),1)</f>
        <v>#N/A</v>
      </c>
      <c r="AQ4047" t="e">
        <f>INDEX(TextClassificationList[],MATCH(Sudan_News12[[#This Row],[text_classification_arabic2]],TextClassificationList[text_classification_arabic],0),1)</f>
        <v>#N/A</v>
      </c>
      <c r="AS4047" t="e">
        <f>INDEX(TextClassificationList[],MATCH(Sudan_News12[[#This Row],[text_classification_arabic3]],TextClassificationList[text_classification_arabic],0),1)</f>
        <v>#N/A</v>
      </c>
      <c r="AU4047" t="e">
        <f>INDEX(TextClassificationList[],MATCH(Sudan_News12[[#This Row],[text_classification_arabic4]],TextClassificationList[text_classification_arabic],0),1)</f>
        <v>#N/A</v>
      </c>
      <c r="AW4047" t="e">
        <f>INDEX(TextClassificationList[],MATCH(Sudan_News12[[#This Row],[text_classification_arabic5]],TextClassificationList[text_classification_arabic],0),1)</f>
        <v>#N/A</v>
      </c>
    </row>
    <row r="4048" spans="1:49" x14ac:dyDescent="0.2">
      <c r="A4048">
        <v>1.1912628684796314E+18</v>
      </c>
      <c r="B4048">
        <v>1.1912628684796314E+18</v>
      </c>
      <c r="C4048" t="s">
        <v>15521</v>
      </c>
      <c r="D4048" s="1">
        <v>43773</v>
      </c>
      <c r="E4048" s="2">
        <v>0.4140625</v>
      </c>
      <c r="F4048">
        <v>200</v>
      </c>
      <c r="G4048">
        <v>1889611729</v>
      </c>
      <c r="H4048" t="s">
        <v>354</v>
      </c>
      <c r="I4048" t="s">
        <v>355</v>
      </c>
      <c r="J4048" t="s">
        <v>265</v>
      </c>
      <c r="K4048" t="s">
        <v>15522</v>
      </c>
      <c r="L4048" t="s">
        <v>266</v>
      </c>
      <c r="M4048" t="s">
        <v>267</v>
      </c>
      <c r="N4048" t="s">
        <v>267</v>
      </c>
      <c r="O4048" t="s">
        <v>267</v>
      </c>
      <c r="P4048">
        <v>2</v>
      </c>
      <c r="Q4048">
        <v>0</v>
      </c>
      <c r="R4048">
        <v>1</v>
      </c>
      <c r="S4048" t="s">
        <v>267</v>
      </c>
      <c r="T4048" t="s">
        <v>267</v>
      </c>
      <c r="U4048" t="s">
        <v>15523</v>
      </c>
      <c r="V4048" t="b">
        <v>0</v>
      </c>
      <c r="W4048" t="s">
        <v>15524</v>
      </c>
      <c r="X4048">
        <v>0</v>
      </c>
      <c r="Y4048" t="s">
        <v>265</v>
      </c>
      <c r="Z4048" t="s">
        <v>265</v>
      </c>
      <c r="AA4048" t="s">
        <v>265</v>
      </c>
      <c r="AB4048" t="s">
        <v>265</v>
      </c>
      <c r="AC4048" t="s">
        <v>265</v>
      </c>
      <c r="AD4048" t="s">
        <v>265</v>
      </c>
      <c r="AE4048" t="s">
        <v>265</v>
      </c>
      <c r="AF4048" t="s">
        <v>267</v>
      </c>
      <c r="AG4048" t="s">
        <v>265</v>
      </c>
      <c r="AH4048" t="s">
        <v>265</v>
      </c>
      <c r="AI4048" t="s">
        <v>265</v>
      </c>
      <c r="AJ4048" t="s">
        <v>265</v>
      </c>
      <c r="AL4048" t="str">
        <f>IF(Sudan_News12[[#This Row],[relevancy_classification_english]]="Relevant","مناسب",IF(Sudan_News12[[#This Row],[relevancy_classification_english]]="Relevant","عَرَضِيّ",""))</f>
        <v/>
      </c>
      <c r="AN4048" t="str">
        <f>IF(Sudan_News12[[#This Row],[sentiment_analysis_english]]="Negative","سلبي",IF(Sudan_News12[[#This Row],[sentiment_analysis_english]]="Neutral","حيادي",IF(Sudan_News12[[#This Row],[sentiment_analysis_english]]="Positive","إيجابي","")))</f>
        <v/>
      </c>
      <c r="AO4048" t="e">
        <f>INDEX(TextClassificationList[],MATCH(Sudan_News12[[#This Row],[text_classification_arabic]],TextClassificationList[text_classification_arabic],0),1)</f>
        <v>#N/A</v>
      </c>
      <c r="AQ4048" t="e">
        <f>INDEX(TextClassificationList[],MATCH(Sudan_News12[[#This Row],[text_classification_arabic2]],TextClassificationList[text_classification_arabic],0),1)</f>
        <v>#N/A</v>
      </c>
      <c r="AS4048" t="e">
        <f>INDEX(TextClassificationList[],MATCH(Sudan_News12[[#This Row],[text_classification_arabic3]],TextClassificationList[text_classification_arabic],0),1)</f>
        <v>#N/A</v>
      </c>
      <c r="AU4048" t="e">
        <f>INDEX(TextClassificationList[],MATCH(Sudan_News12[[#This Row],[text_classification_arabic4]],TextClassificationList[text_classification_arabic],0),1)</f>
        <v>#N/A</v>
      </c>
      <c r="AW4048" t="e">
        <f>INDEX(TextClassificationList[],MATCH(Sudan_News12[[#This Row],[text_classification_arabic5]],TextClassificationList[text_classification_arabic],0),1)</f>
        <v>#N/A</v>
      </c>
    </row>
    <row r="4049" spans="1:49" x14ac:dyDescent="0.2">
      <c r="A4049">
        <v>1.1912622961081508E+18</v>
      </c>
      <c r="B4049">
        <v>1.1912460140800614E+18</v>
      </c>
      <c r="C4049" t="s">
        <v>15525</v>
      </c>
      <c r="D4049" s="1">
        <v>43773</v>
      </c>
      <c r="E4049" s="2">
        <v>0.41247685185185184</v>
      </c>
      <c r="F4049">
        <v>200</v>
      </c>
      <c r="G4049">
        <v>1889611729</v>
      </c>
      <c r="H4049" t="s">
        <v>354</v>
      </c>
      <c r="I4049" t="s">
        <v>355</v>
      </c>
      <c r="J4049" t="s">
        <v>265</v>
      </c>
      <c r="K4049" t="s">
        <v>15526</v>
      </c>
      <c r="L4049" t="s">
        <v>266</v>
      </c>
      <c r="M4049" t="s">
        <v>267</v>
      </c>
      <c r="N4049" t="s">
        <v>267</v>
      </c>
      <c r="O4049" t="s">
        <v>267</v>
      </c>
      <c r="P4049">
        <v>0</v>
      </c>
      <c r="Q4049">
        <v>0</v>
      </c>
      <c r="R4049">
        <v>7</v>
      </c>
      <c r="S4049" t="s">
        <v>267</v>
      </c>
      <c r="T4049" t="s">
        <v>267</v>
      </c>
      <c r="U4049" t="s">
        <v>15527</v>
      </c>
      <c r="V4049" t="b">
        <v>0</v>
      </c>
      <c r="W4049" t="s">
        <v>265</v>
      </c>
      <c r="X4049">
        <v>0</v>
      </c>
      <c r="Y4049" t="s">
        <v>265</v>
      </c>
      <c r="Z4049" t="s">
        <v>265</v>
      </c>
      <c r="AA4049" t="s">
        <v>265</v>
      </c>
      <c r="AB4049" t="s">
        <v>265</v>
      </c>
      <c r="AC4049" t="s">
        <v>265</v>
      </c>
      <c r="AD4049" t="s">
        <v>265</v>
      </c>
      <c r="AE4049" t="s">
        <v>265</v>
      </c>
      <c r="AF4049" t="s">
        <v>15528</v>
      </c>
      <c r="AG4049" t="s">
        <v>265</v>
      </c>
      <c r="AH4049" t="s">
        <v>265</v>
      </c>
      <c r="AI4049" t="s">
        <v>265</v>
      </c>
      <c r="AJ4049" t="s">
        <v>265</v>
      </c>
      <c r="AL4049" t="str">
        <f>IF(Sudan_News12[[#This Row],[relevancy_classification_english]]="Relevant","مناسب",IF(Sudan_News12[[#This Row],[relevancy_classification_english]]="Relevant","عَرَضِيّ",""))</f>
        <v/>
      </c>
      <c r="AN4049" t="str">
        <f>IF(Sudan_News12[[#This Row],[sentiment_analysis_english]]="Negative","سلبي",IF(Sudan_News12[[#This Row],[sentiment_analysis_english]]="Neutral","حيادي",IF(Sudan_News12[[#This Row],[sentiment_analysis_english]]="Positive","إيجابي","")))</f>
        <v/>
      </c>
      <c r="AO4049" t="e">
        <f>INDEX(TextClassificationList[],MATCH(Sudan_News12[[#This Row],[text_classification_arabic]],TextClassificationList[text_classification_arabic],0),1)</f>
        <v>#N/A</v>
      </c>
      <c r="AQ4049" t="e">
        <f>INDEX(TextClassificationList[],MATCH(Sudan_News12[[#This Row],[text_classification_arabic2]],TextClassificationList[text_classification_arabic],0),1)</f>
        <v>#N/A</v>
      </c>
      <c r="AS4049" t="e">
        <f>INDEX(TextClassificationList[],MATCH(Sudan_News12[[#This Row],[text_classification_arabic3]],TextClassificationList[text_classification_arabic],0),1)</f>
        <v>#N/A</v>
      </c>
      <c r="AU4049" t="e">
        <f>INDEX(TextClassificationList[],MATCH(Sudan_News12[[#This Row],[text_classification_arabic4]],TextClassificationList[text_classification_arabic],0),1)</f>
        <v>#N/A</v>
      </c>
      <c r="AW4049" t="e">
        <f>INDEX(TextClassificationList[],MATCH(Sudan_News12[[#This Row],[text_classification_arabic5]],TextClassificationList[text_classification_arabic],0),1)</f>
        <v>#N/A</v>
      </c>
    </row>
    <row r="4050" spans="1:49" x14ac:dyDescent="0.2">
      <c r="A4050">
        <v>1.1912619145522545E+18</v>
      </c>
      <c r="B4050">
        <v>1.1912619145522545E+18</v>
      </c>
      <c r="C4050" t="s">
        <v>15529</v>
      </c>
      <c r="D4050" s="1">
        <v>43773</v>
      </c>
      <c r="E4050" s="2">
        <v>0.41142361111111109</v>
      </c>
      <c r="F4050">
        <v>200</v>
      </c>
      <c r="G4050">
        <v>1889611729</v>
      </c>
      <c r="H4050" t="s">
        <v>354</v>
      </c>
      <c r="I4050" t="s">
        <v>355</v>
      </c>
      <c r="J4050" t="s">
        <v>265</v>
      </c>
      <c r="K4050" t="s">
        <v>15530</v>
      </c>
      <c r="L4050" t="s">
        <v>266</v>
      </c>
      <c r="M4050" t="s">
        <v>267</v>
      </c>
      <c r="N4050" t="s">
        <v>267</v>
      </c>
      <c r="O4050" t="s">
        <v>267</v>
      </c>
      <c r="P4050">
        <v>0</v>
      </c>
      <c r="Q4050">
        <v>0</v>
      </c>
      <c r="R4050">
        <v>0</v>
      </c>
      <c r="S4050" t="s">
        <v>267</v>
      </c>
      <c r="T4050" t="s">
        <v>267</v>
      </c>
      <c r="U4050" t="s">
        <v>15531</v>
      </c>
      <c r="V4050" t="b">
        <v>0</v>
      </c>
      <c r="W4050" t="s">
        <v>15532</v>
      </c>
      <c r="X4050">
        <v>0</v>
      </c>
      <c r="Y4050" t="s">
        <v>265</v>
      </c>
      <c r="Z4050" t="s">
        <v>265</v>
      </c>
      <c r="AA4050" t="s">
        <v>265</v>
      </c>
      <c r="AB4050" t="s">
        <v>265</v>
      </c>
      <c r="AC4050" t="s">
        <v>265</v>
      </c>
      <c r="AD4050" t="s">
        <v>265</v>
      </c>
      <c r="AE4050" t="s">
        <v>265</v>
      </c>
      <c r="AF4050" t="s">
        <v>267</v>
      </c>
      <c r="AG4050" t="s">
        <v>265</v>
      </c>
      <c r="AH4050" t="s">
        <v>265</v>
      </c>
      <c r="AI4050" t="s">
        <v>265</v>
      </c>
      <c r="AJ4050" t="s">
        <v>265</v>
      </c>
      <c r="AL4050" t="str">
        <f>IF(Sudan_News12[[#This Row],[relevancy_classification_english]]="Relevant","مناسب",IF(Sudan_News12[[#This Row],[relevancy_classification_english]]="Relevant","عَرَضِيّ",""))</f>
        <v/>
      </c>
      <c r="AN4050" t="str">
        <f>IF(Sudan_News12[[#This Row],[sentiment_analysis_english]]="Negative","سلبي",IF(Sudan_News12[[#This Row],[sentiment_analysis_english]]="Neutral","حيادي",IF(Sudan_News12[[#This Row],[sentiment_analysis_english]]="Positive","إيجابي","")))</f>
        <v/>
      </c>
      <c r="AO4050" t="e">
        <f>INDEX(TextClassificationList[],MATCH(Sudan_News12[[#This Row],[text_classification_arabic]],TextClassificationList[text_classification_arabic],0),1)</f>
        <v>#N/A</v>
      </c>
      <c r="AQ4050" t="e">
        <f>INDEX(TextClassificationList[],MATCH(Sudan_News12[[#This Row],[text_classification_arabic2]],TextClassificationList[text_classification_arabic],0),1)</f>
        <v>#N/A</v>
      </c>
      <c r="AS4050" t="e">
        <f>INDEX(TextClassificationList[],MATCH(Sudan_News12[[#This Row],[text_classification_arabic3]],TextClassificationList[text_classification_arabic],0),1)</f>
        <v>#N/A</v>
      </c>
      <c r="AU4050" t="e">
        <f>INDEX(TextClassificationList[],MATCH(Sudan_News12[[#This Row],[text_classification_arabic4]],TextClassificationList[text_classification_arabic],0),1)</f>
        <v>#N/A</v>
      </c>
      <c r="AW4050" t="e">
        <f>INDEX(TextClassificationList[],MATCH(Sudan_News12[[#This Row],[text_classification_arabic5]],TextClassificationList[text_classification_arabic],0),1)</f>
        <v>#N/A</v>
      </c>
    </row>
    <row r="4051" spans="1:49" x14ac:dyDescent="0.2">
      <c r="A4051">
        <v>1.1912546898803835E+18</v>
      </c>
      <c r="B4051">
        <v>1.1912546898803835E+18</v>
      </c>
      <c r="C4051" t="s">
        <v>15533</v>
      </c>
      <c r="D4051" s="1">
        <v>43773</v>
      </c>
      <c r="E4051" s="2">
        <v>0.39149305555555558</v>
      </c>
      <c r="F4051">
        <v>200</v>
      </c>
      <c r="G4051">
        <v>1889611729</v>
      </c>
      <c r="H4051" t="s">
        <v>354</v>
      </c>
      <c r="I4051" t="s">
        <v>355</v>
      </c>
      <c r="J4051" t="s">
        <v>265</v>
      </c>
      <c r="K4051" t="s">
        <v>15534</v>
      </c>
      <c r="L4051" t="s">
        <v>266</v>
      </c>
      <c r="M4051" t="s">
        <v>267</v>
      </c>
      <c r="N4051" t="s">
        <v>267</v>
      </c>
      <c r="O4051" t="s">
        <v>267</v>
      </c>
      <c r="P4051">
        <v>0</v>
      </c>
      <c r="Q4051">
        <v>0</v>
      </c>
      <c r="R4051">
        <v>1</v>
      </c>
      <c r="S4051" t="s">
        <v>15535</v>
      </c>
      <c r="T4051" t="s">
        <v>267</v>
      </c>
      <c r="U4051" t="s">
        <v>15536</v>
      </c>
      <c r="V4051" t="b">
        <v>0</v>
      </c>
      <c r="W4051" t="s">
        <v>265</v>
      </c>
      <c r="X4051">
        <v>0</v>
      </c>
      <c r="Y4051" t="s">
        <v>265</v>
      </c>
      <c r="Z4051" t="s">
        <v>265</v>
      </c>
      <c r="AA4051" t="s">
        <v>265</v>
      </c>
      <c r="AB4051" t="s">
        <v>265</v>
      </c>
      <c r="AC4051" t="s">
        <v>265</v>
      </c>
      <c r="AD4051" t="s">
        <v>265</v>
      </c>
      <c r="AE4051" t="s">
        <v>265</v>
      </c>
      <c r="AF4051" t="s">
        <v>267</v>
      </c>
      <c r="AG4051" t="s">
        <v>265</v>
      </c>
      <c r="AH4051" t="s">
        <v>265</v>
      </c>
      <c r="AI4051" t="s">
        <v>265</v>
      </c>
      <c r="AJ4051" t="s">
        <v>265</v>
      </c>
      <c r="AL4051" t="str">
        <f>IF(Sudan_News12[[#This Row],[relevancy_classification_english]]="Relevant","مناسب",IF(Sudan_News12[[#This Row],[relevancy_classification_english]]="Relevant","عَرَضِيّ",""))</f>
        <v/>
      </c>
      <c r="AN4051" t="str">
        <f>IF(Sudan_News12[[#This Row],[sentiment_analysis_english]]="Negative","سلبي",IF(Sudan_News12[[#This Row],[sentiment_analysis_english]]="Neutral","حيادي",IF(Sudan_News12[[#This Row],[sentiment_analysis_english]]="Positive","إيجابي","")))</f>
        <v/>
      </c>
      <c r="AO4051" t="e">
        <f>INDEX(TextClassificationList[],MATCH(Sudan_News12[[#This Row],[text_classification_arabic]],TextClassificationList[text_classification_arabic],0),1)</f>
        <v>#N/A</v>
      </c>
      <c r="AQ4051" t="e">
        <f>INDEX(TextClassificationList[],MATCH(Sudan_News12[[#This Row],[text_classification_arabic2]],TextClassificationList[text_classification_arabic],0),1)</f>
        <v>#N/A</v>
      </c>
      <c r="AS4051" t="e">
        <f>INDEX(TextClassificationList[],MATCH(Sudan_News12[[#This Row],[text_classification_arabic3]],TextClassificationList[text_classification_arabic],0),1)</f>
        <v>#N/A</v>
      </c>
      <c r="AU4051" t="e">
        <f>INDEX(TextClassificationList[],MATCH(Sudan_News12[[#This Row],[text_classification_arabic4]],TextClassificationList[text_classification_arabic],0),1)</f>
        <v>#N/A</v>
      </c>
      <c r="AW4051" t="e">
        <f>INDEX(TextClassificationList[],MATCH(Sudan_News12[[#This Row],[text_classification_arabic5]],TextClassificationList[text_classification_arabic],0),1)</f>
        <v>#N/A</v>
      </c>
    </row>
    <row r="4052" spans="1:49" x14ac:dyDescent="0.2">
      <c r="A4052">
        <v>1.1912541061172224E+18</v>
      </c>
      <c r="B4052">
        <v>1.1912541061172224E+18</v>
      </c>
      <c r="C4052" t="s">
        <v>15537</v>
      </c>
      <c r="D4052" s="1">
        <v>43773</v>
      </c>
      <c r="E4052" s="2">
        <v>0.3898726851851852</v>
      </c>
      <c r="F4052">
        <v>200</v>
      </c>
      <c r="G4052">
        <v>1889611729</v>
      </c>
      <c r="H4052" t="s">
        <v>354</v>
      </c>
      <c r="I4052" t="s">
        <v>355</v>
      </c>
      <c r="J4052" t="s">
        <v>265</v>
      </c>
      <c r="K4052" t="s">
        <v>15538</v>
      </c>
      <c r="L4052" t="s">
        <v>266</v>
      </c>
      <c r="M4052" t="s">
        <v>267</v>
      </c>
      <c r="N4052" t="s">
        <v>267</v>
      </c>
      <c r="O4052" t="s">
        <v>15539</v>
      </c>
      <c r="P4052">
        <v>0</v>
      </c>
      <c r="Q4052">
        <v>0</v>
      </c>
      <c r="R4052">
        <v>3</v>
      </c>
      <c r="S4052" t="s">
        <v>282</v>
      </c>
      <c r="T4052" t="s">
        <v>267</v>
      </c>
      <c r="U4052" t="s">
        <v>15540</v>
      </c>
      <c r="V4052" t="b">
        <v>0</v>
      </c>
      <c r="W4052" t="s">
        <v>265</v>
      </c>
      <c r="X4052">
        <v>1</v>
      </c>
      <c r="Y4052" t="s">
        <v>15541</v>
      </c>
      <c r="Z4052" t="s">
        <v>265</v>
      </c>
      <c r="AA4052" t="s">
        <v>265</v>
      </c>
      <c r="AB4052" t="s">
        <v>265</v>
      </c>
      <c r="AC4052" t="s">
        <v>265</v>
      </c>
      <c r="AD4052" t="s">
        <v>265</v>
      </c>
      <c r="AE4052" t="s">
        <v>265</v>
      </c>
      <c r="AF4052" t="s">
        <v>267</v>
      </c>
      <c r="AG4052" t="s">
        <v>265</v>
      </c>
      <c r="AH4052" t="s">
        <v>265</v>
      </c>
      <c r="AI4052" t="s">
        <v>265</v>
      </c>
      <c r="AJ4052" t="s">
        <v>265</v>
      </c>
      <c r="AL4052" t="str">
        <f>IF(Sudan_News12[[#This Row],[relevancy_classification_english]]="Relevant","مناسب",IF(Sudan_News12[[#This Row],[relevancy_classification_english]]="Relevant","عَرَضِيّ",""))</f>
        <v/>
      </c>
      <c r="AN4052" t="str">
        <f>IF(Sudan_News12[[#This Row],[sentiment_analysis_english]]="Negative","سلبي",IF(Sudan_News12[[#This Row],[sentiment_analysis_english]]="Neutral","حيادي",IF(Sudan_News12[[#This Row],[sentiment_analysis_english]]="Positive","إيجابي","")))</f>
        <v/>
      </c>
      <c r="AO4052" t="e">
        <f>INDEX(TextClassificationList[],MATCH(Sudan_News12[[#This Row],[text_classification_arabic]],TextClassificationList[text_classification_arabic],0),1)</f>
        <v>#N/A</v>
      </c>
      <c r="AQ4052" t="e">
        <f>INDEX(TextClassificationList[],MATCH(Sudan_News12[[#This Row],[text_classification_arabic2]],TextClassificationList[text_classification_arabic],0),1)</f>
        <v>#N/A</v>
      </c>
      <c r="AS4052" t="e">
        <f>INDEX(TextClassificationList[],MATCH(Sudan_News12[[#This Row],[text_classification_arabic3]],TextClassificationList[text_classification_arabic],0),1)</f>
        <v>#N/A</v>
      </c>
      <c r="AU4052" t="e">
        <f>INDEX(TextClassificationList[],MATCH(Sudan_News12[[#This Row],[text_classification_arabic4]],TextClassificationList[text_classification_arabic],0),1)</f>
        <v>#N/A</v>
      </c>
      <c r="AW4052" t="e">
        <f>INDEX(TextClassificationList[],MATCH(Sudan_News12[[#This Row],[text_classification_arabic5]],TextClassificationList[text_classification_arabic],0),1)</f>
        <v>#N/A</v>
      </c>
    </row>
    <row r="4053" spans="1:49" x14ac:dyDescent="0.2">
      <c r="A4053">
        <v>1.1912471570991514E+18</v>
      </c>
      <c r="B4053">
        <v>1.1912471570991514E+18</v>
      </c>
      <c r="C4053" t="s">
        <v>15542</v>
      </c>
      <c r="D4053" s="1">
        <v>43773</v>
      </c>
      <c r="E4053" s="2">
        <v>0.37070601851851853</v>
      </c>
      <c r="F4053">
        <v>200</v>
      </c>
      <c r="G4053">
        <v>1889611729</v>
      </c>
      <c r="H4053" t="s">
        <v>354</v>
      </c>
      <c r="I4053" t="s">
        <v>355</v>
      </c>
      <c r="J4053" t="s">
        <v>265</v>
      </c>
      <c r="K4053" t="s">
        <v>15543</v>
      </c>
      <c r="L4053" t="s">
        <v>266</v>
      </c>
      <c r="M4053" t="s">
        <v>267</v>
      </c>
      <c r="N4053" t="s">
        <v>267</v>
      </c>
      <c r="O4053" t="s">
        <v>15544</v>
      </c>
      <c r="P4053">
        <v>0</v>
      </c>
      <c r="Q4053">
        <v>3</v>
      </c>
      <c r="R4053">
        <v>2</v>
      </c>
      <c r="S4053" t="s">
        <v>282</v>
      </c>
      <c r="T4053" t="s">
        <v>267</v>
      </c>
      <c r="U4053" t="s">
        <v>15545</v>
      </c>
      <c r="V4053" t="b">
        <v>0</v>
      </c>
      <c r="W4053" t="s">
        <v>265</v>
      </c>
      <c r="X4053">
        <v>1</v>
      </c>
      <c r="Y4053" t="s">
        <v>15546</v>
      </c>
      <c r="Z4053" t="s">
        <v>265</v>
      </c>
      <c r="AA4053" t="s">
        <v>265</v>
      </c>
      <c r="AB4053" t="s">
        <v>265</v>
      </c>
      <c r="AC4053" t="s">
        <v>265</v>
      </c>
      <c r="AD4053" t="s">
        <v>265</v>
      </c>
      <c r="AE4053" t="s">
        <v>265</v>
      </c>
      <c r="AF4053" t="s">
        <v>267</v>
      </c>
      <c r="AG4053" t="s">
        <v>265</v>
      </c>
      <c r="AH4053" t="s">
        <v>265</v>
      </c>
      <c r="AI4053" t="s">
        <v>265</v>
      </c>
      <c r="AJ4053" t="s">
        <v>265</v>
      </c>
      <c r="AL4053" t="str">
        <f>IF(Sudan_News12[[#This Row],[relevancy_classification_english]]="Relevant","مناسب",IF(Sudan_News12[[#This Row],[relevancy_classification_english]]="Relevant","عَرَضِيّ",""))</f>
        <v/>
      </c>
      <c r="AN4053" t="str">
        <f>IF(Sudan_News12[[#This Row],[sentiment_analysis_english]]="Negative","سلبي",IF(Sudan_News12[[#This Row],[sentiment_analysis_english]]="Neutral","حيادي",IF(Sudan_News12[[#This Row],[sentiment_analysis_english]]="Positive","إيجابي","")))</f>
        <v/>
      </c>
      <c r="AO4053" t="e">
        <f>INDEX(TextClassificationList[],MATCH(Sudan_News12[[#This Row],[text_classification_arabic]],TextClassificationList[text_classification_arabic],0),1)</f>
        <v>#N/A</v>
      </c>
      <c r="AQ4053" t="e">
        <f>INDEX(TextClassificationList[],MATCH(Sudan_News12[[#This Row],[text_classification_arabic2]],TextClassificationList[text_classification_arabic],0),1)</f>
        <v>#N/A</v>
      </c>
      <c r="AS4053" t="e">
        <f>INDEX(TextClassificationList[],MATCH(Sudan_News12[[#This Row],[text_classification_arabic3]],TextClassificationList[text_classification_arabic],0),1)</f>
        <v>#N/A</v>
      </c>
      <c r="AU4053" t="e">
        <f>INDEX(TextClassificationList[],MATCH(Sudan_News12[[#This Row],[text_classification_arabic4]],TextClassificationList[text_classification_arabic],0),1)</f>
        <v>#N/A</v>
      </c>
      <c r="AW4053" t="e">
        <f>INDEX(TextClassificationList[],MATCH(Sudan_News12[[#This Row],[text_classification_arabic5]],TextClassificationList[text_classification_arabic],0),1)</f>
        <v>#N/A</v>
      </c>
    </row>
    <row r="4054" spans="1:49" x14ac:dyDescent="0.2">
      <c r="A4054">
        <v>1.1912452652960891E+18</v>
      </c>
      <c r="B4054">
        <v>1.1912452652960891E+18</v>
      </c>
      <c r="C4054" t="s">
        <v>15547</v>
      </c>
      <c r="D4054" s="1">
        <v>43773</v>
      </c>
      <c r="E4054" s="2">
        <v>0.36548611111111112</v>
      </c>
      <c r="F4054">
        <v>200</v>
      </c>
      <c r="G4054">
        <v>1889611729</v>
      </c>
      <c r="H4054" t="s">
        <v>354</v>
      </c>
      <c r="I4054" t="s">
        <v>355</v>
      </c>
      <c r="J4054" t="s">
        <v>265</v>
      </c>
      <c r="K4054" t="s">
        <v>15548</v>
      </c>
      <c r="L4054" t="s">
        <v>266</v>
      </c>
      <c r="M4054" t="s">
        <v>267</v>
      </c>
      <c r="N4054" t="s">
        <v>267</v>
      </c>
      <c r="O4054" t="s">
        <v>15549</v>
      </c>
      <c r="P4054">
        <v>0</v>
      </c>
      <c r="Q4054">
        <v>2</v>
      </c>
      <c r="R4054">
        <v>10</v>
      </c>
      <c r="S4054" t="s">
        <v>282</v>
      </c>
      <c r="T4054" t="s">
        <v>267</v>
      </c>
      <c r="U4054" t="s">
        <v>15550</v>
      </c>
      <c r="V4054" t="b">
        <v>0</v>
      </c>
      <c r="W4054" t="s">
        <v>265</v>
      </c>
      <c r="X4054">
        <v>1</v>
      </c>
      <c r="Y4054" t="s">
        <v>15551</v>
      </c>
      <c r="Z4054" t="s">
        <v>265</v>
      </c>
      <c r="AA4054" t="s">
        <v>265</v>
      </c>
      <c r="AB4054" t="s">
        <v>265</v>
      </c>
      <c r="AC4054" t="s">
        <v>265</v>
      </c>
      <c r="AD4054" t="s">
        <v>265</v>
      </c>
      <c r="AE4054" t="s">
        <v>265</v>
      </c>
      <c r="AF4054" t="s">
        <v>267</v>
      </c>
      <c r="AG4054" t="s">
        <v>265</v>
      </c>
      <c r="AH4054" t="s">
        <v>265</v>
      </c>
      <c r="AI4054" t="s">
        <v>265</v>
      </c>
      <c r="AJ4054" t="s">
        <v>265</v>
      </c>
      <c r="AL4054" t="str">
        <f>IF(Sudan_News12[[#This Row],[relevancy_classification_english]]="Relevant","مناسب",IF(Sudan_News12[[#This Row],[relevancy_classification_english]]="Relevant","عَرَضِيّ",""))</f>
        <v/>
      </c>
      <c r="AN4054" t="str">
        <f>IF(Sudan_News12[[#This Row],[sentiment_analysis_english]]="Negative","سلبي",IF(Sudan_News12[[#This Row],[sentiment_analysis_english]]="Neutral","حيادي",IF(Sudan_News12[[#This Row],[sentiment_analysis_english]]="Positive","إيجابي","")))</f>
        <v/>
      </c>
      <c r="AO4054" t="e">
        <f>INDEX(TextClassificationList[],MATCH(Sudan_News12[[#This Row],[text_classification_arabic]],TextClassificationList[text_classification_arabic],0),1)</f>
        <v>#N/A</v>
      </c>
      <c r="AQ4054" t="e">
        <f>INDEX(TextClassificationList[],MATCH(Sudan_News12[[#This Row],[text_classification_arabic2]],TextClassificationList[text_classification_arabic],0),1)</f>
        <v>#N/A</v>
      </c>
      <c r="AS4054" t="e">
        <f>INDEX(TextClassificationList[],MATCH(Sudan_News12[[#This Row],[text_classification_arabic3]],TextClassificationList[text_classification_arabic],0),1)</f>
        <v>#N/A</v>
      </c>
      <c r="AU4054" t="e">
        <f>INDEX(TextClassificationList[],MATCH(Sudan_News12[[#This Row],[text_classification_arabic4]],TextClassificationList[text_classification_arabic],0),1)</f>
        <v>#N/A</v>
      </c>
      <c r="AW4054" t="e">
        <f>INDEX(TextClassificationList[],MATCH(Sudan_News12[[#This Row],[text_classification_arabic5]],TextClassificationList[text_classification_arabic],0),1)</f>
        <v>#N/A</v>
      </c>
    </row>
    <row r="4055" spans="1:49" x14ac:dyDescent="0.2">
      <c r="A4055">
        <v>1.1912373015250084E+18</v>
      </c>
      <c r="B4055">
        <v>1.1912373015250084E+18</v>
      </c>
      <c r="C4055" t="s">
        <v>15552</v>
      </c>
      <c r="D4055" s="1">
        <v>43773</v>
      </c>
      <c r="E4055" s="2">
        <v>0.34350694444444446</v>
      </c>
      <c r="F4055">
        <v>200</v>
      </c>
      <c r="G4055">
        <v>1889611729</v>
      </c>
      <c r="H4055" t="s">
        <v>354</v>
      </c>
      <c r="I4055" t="s">
        <v>355</v>
      </c>
      <c r="J4055" t="s">
        <v>265</v>
      </c>
      <c r="K4055" t="s">
        <v>15553</v>
      </c>
      <c r="L4055" t="s">
        <v>266</v>
      </c>
      <c r="M4055" t="s">
        <v>267</v>
      </c>
      <c r="N4055" t="s">
        <v>267</v>
      </c>
      <c r="O4055" t="s">
        <v>267</v>
      </c>
      <c r="P4055">
        <v>0</v>
      </c>
      <c r="Q4055">
        <v>0</v>
      </c>
      <c r="R4055">
        <v>0</v>
      </c>
      <c r="S4055" t="s">
        <v>282</v>
      </c>
      <c r="T4055" t="s">
        <v>267</v>
      </c>
      <c r="U4055" t="s">
        <v>15554</v>
      </c>
      <c r="V4055" t="b">
        <v>0</v>
      </c>
      <c r="W4055" t="s">
        <v>265</v>
      </c>
      <c r="X4055">
        <v>0</v>
      </c>
      <c r="Y4055" t="s">
        <v>265</v>
      </c>
      <c r="Z4055" t="s">
        <v>265</v>
      </c>
      <c r="AA4055" t="s">
        <v>265</v>
      </c>
      <c r="AB4055" t="s">
        <v>265</v>
      </c>
      <c r="AC4055" t="s">
        <v>265</v>
      </c>
      <c r="AD4055" t="s">
        <v>265</v>
      </c>
      <c r="AE4055" t="s">
        <v>265</v>
      </c>
      <c r="AF4055" t="s">
        <v>267</v>
      </c>
      <c r="AG4055" t="s">
        <v>265</v>
      </c>
      <c r="AH4055" t="s">
        <v>265</v>
      </c>
      <c r="AI4055" t="s">
        <v>265</v>
      </c>
      <c r="AJ4055" t="s">
        <v>265</v>
      </c>
      <c r="AL4055" t="str">
        <f>IF(Sudan_News12[[#This Row],[relevancy_classification_english]]="Relevant","مناسب",IF(Sudan_News12[[#This Row],[relevancy_classification_english]]="Relevant","عَرَضِيّ",""))</f>
        <v/>
      </c>
      <c r="AN4055" t="str">
        <f>IF(Sudan_News12[[#This Row],[sentiment_analysis_english]]="Negative","سلبي",IF(Sudan_News12[[#This Row],[sentiment_analysis_english]]="Neutral","حيادي",IF(Sudan_News12[[#This Row],[sentiment_analysis_english]]="Positive","إيجابي","")))</f>
        <v/>
      </c>
      <c r="AO4055" t="e">
        <f>INDEX(TextClassificationList[],MATCH(Sudan_News12[[#This Row],[text_classification_arabic]],TextClassificationList[text_classification_arabic],0),1)</f>
        <v>#N/A</v>
      </c>
      <c r="AQ4055" t="e">
        <f>INDEX(TextClassificationList[],MATCH(Sudan_News12[[#This Row],[text_classification_arabic2]],TextClassificationList[text_classification_arabic],0),1)</f>
        <v>#N/A</v>
      </c>
      <c r="AS4055" t="e">
        <f>INDEX(TextClassificationList[],MATCH(Sudan_News12[[#This Row],[text_classification_arabic3]],TextClassificationList[text_classification_arabic],0),1)</f>
        <v>#N/A</v>
      </c>
      <c r="AU4055" t="e">
        <f>INDEX(TextClassificationList[],MATCH(Sudan_News12[[#This Row],[text_classification_arabic4]],TextClassificationList[text_classification_arabic],0),1)</f>
        <v>#N/A</v>
      </c>
      <c r="AW4055" t="e">
        <f>INDEX(TextClassificationList[],MATCH(Sudan_News12[[#This Row],[text_classification_arabic5]],TextClassificationList[text_classification_arabic],0),1)</f>
        <v>#N/A</v>
      </c>
    </row>
    <row r="4056" spans="1:49" x14ac:dyDescent="0.2">
      <c r="A4056">
        <v>1.191213542604759E+18</v>
      </c>
      <c r="B4056">
        <v>1.191213542604759E+18</v>
      </c>
      <c r="C4056" t="s">
        <v>15555</v>
      </c>
      <c r="D4056" s="1">
        <v>43773</v>
      </c>
      <c r="E4056" s="2">
        <v>0.27793981481481483</v>
      </c>
      <c r="F4056">
        <v>200</v>
      </c>
      <c r="G4056">
        <v>1889611729</v>
      </c>
      <c r="H4056" t="s">
        <v>354</v>
      </c>
      <c r="I4056" t="s">
        <v>355</v>
      </c>
      <c r="J4056" t="s">
        <v>265</v>
      </c>
      <c r="K4056" t="s">
        <v>15556</v>
      </c>
      <c r="L4056" t="s">
        <v>266</v>
      </c>
      <c r="M4056" t="s">
        <v>267</v>
      </c>
      <c r="N4056" t="s">
        <v>267</v>
      </c>
      <c r="O4056" t="s">
        <v>267</v>
      </c>
      <c r="P4056">
        <v>0</v>
      </c>
      <c r="Q4056">
        <v>1</v>
      </c>
      <c r="R4056">
        <v>2</v>
      </c>
      <c r="S4056" t="s">
        <v>2932</v>
      </c>
      <c r="T4056" t="s">
        <v>267</v>
      </c>
      <c r="U4056" t="s">
        <v>15557</v>
      </c>
      <c r="V4056" t="b">
        <v>0</v>
      </c>
      <c r="W4056" t="s">
        <v>265</v>
      </c>
      <c r="X4056">
        <v>0</v>
      </c>
      <c r="Y4056" t="s">
        <v>265</v>
      </c>
      <c r="Z4056" t="s">
        <v>265</v>
      </c>
      <c r="AA4056" t="s">
        <v>265</v>
      </c>
      <c r="AB4056" t="s">
        <v>265</v>
      </c>
      <c r="AC4056" t="s">
        <v>265</v>
      </c>
      <c r="AD4056" t="s">
        <v>265</v>
      </c>
      <c r="AE4056" t="s">
        <v>265</v>
      </c>
      <c r="AF4056" t="s">
        <v>267</v>
      </c>
      <c r="AG4056" t="s">
        <v>265</v>
      </c>
      <c r="AH4056" t="s">
        <v>265</v>
      </c>
      <c r="AI4056" t="s">
        <v>265</v>
      </c>
      <c r="AJ4056" t="s">
        <v>265</v>
      </c>
      <c r="AL4056" t="str">
        <f>IF(Sudan_News12[[#This Row],[relevancy_classification_english]]="Relevant","مناسب",IF(Sudan_News12[[#This Row],[relevancy_classification_english]]="Relevant","عَرَضِيّ",""))</f>
        <v/>
      </c>
      <c r="AN4056" t="str">
        <f>IF(Sudan_News12[[#This Row],[sentiment_analysis_english]]="Negative","سلبي",IF(Sudan_News12[[#This Row],[sentiment_analysis_english]]="Neutral","حيادي",IF(Sudan_News12[[#This Row],[sentiment_analysis_english]]="Positive","إيجابي","")))</f>
        <v/>
      </c>
      <c r="AO4056" t="e">
        <f>INDEX(TextClassificationList[],MATCH(Sudan_News12[[#This Row],[text_classification_arabic]],TextClassificationList[text_classification_arabic],0),1)</f>
        <v>#N/A</v>
      </c>
      <c r="AQ4056" t="e">
        <f>INDEX(TextClassificationList[],MATCH(Sudan_News12[[#This Row],[text_classification_arabic2]],TextClassificationList[text_classification_arabic],0),1)</f>
        <v>#N/A</v>
      </c>
      <c r="AS4056" t="e">
        <f>INDEX(TextClassificationList[],MATCH(Sudan_News12[[#This Row],[text_classification_arabic3]],TextClassificationList[text_classification_arabic],0),1)</f>
        <v>#N/A</v>
      </c>
      <c r="AU4056" t="e">
        <f>INDEX(TextClassificationList[],MATCH(Sudan_News12[[#This Row],[text_classification_arabic4]],TextClassificationList[text_classification_arabic],0),1)</f>
        <v>#N/A</v>
      </c>
      <c r="AW4056" t="e">
        <f>INDEX(TextClassificationList[],MATCH(Sudan_News12[[#This Row],[text_classification_arabic5]],TextClassificationList[text_classification_arabic],0),1)</f>
        <v>#N/A</v>
      </c>
    </row>
    <row r="4057" spans="1:49" x14ac:dyDescent="0.2">
      <c r="A4057">
        <v>1.1911008870260777E+18</v>
      </c>
      <c r="B4057">
        <v>1.1911008870260777E+18</v>
      </c>
      <c r="C4057" t="s">
        <v>15558</v>
      </c>
      <c r="D4057" s="1">
        <v>43772</v>
      </c>
      <c r="E4057" s="2">
        <v>0.96707175925925926</v>
      </c>
      <c r="F4057">
        <v>200</v>
      </c>
      <c r="G4057">
        <v>1889611729</v>
      </c>
      <c r="H4057" t="s">
        <v>354</v>
      </c>
      <c r="I4057" t="s">
        <v>355</v>
      </c>
      <c r="J4057" t="s">
        <v>265</v>
      </c>
      <c r="K4057" t="s">
        <v>15559</v>
      </c>
      <c r="L4057" t="s">
        <v>266</v>
      </c>
      <c r="M4057" t="s">
        <v>267</v>
      </c>
      <c r="N4057" t="s">
        <v>267</v>
      </c>
      <c r="O4057" t="s">
        <v>267</v>
      </c>
      <c r="P4057">
        <v>0</v>
      </c>
      <c r="Q4057">
        <v>0</v>
      </c>
      <c r="R4057">
        <v>1</v>
      </c>
      <c r="S4057" t="s">
        <v>267</v>
      </c>
      <c r="T4057" t="s">
        <v>267</v>
      </c>
      <c r="U4057" t="s">
        <v>15560</v>
      </c>
      <c r="V4057" t="b">
        <v>0</v>
      </c>
      <c r="W4057" t="s">
        <v>265</v>
      </c>
      <c r="X4057">
        <v>0</v>
      </c>
      <c r="Y4057" t="s">
        <v>265</v>
      </c>
      <c r="Z4057" t="s">
        <v>265</v>
      </c>
      <c r="AA4057" t="s">
        <v>265</v>
      </c>
      <c r="AB4057" t="s">
        <v>265</v>
      </c>
      <c r="AC4057" t="s">
        <v>265</v>
      </c>
      <c r="AD4057" t="s">
        <v>265</v>
      </c>
      <c r="AE4057" t="s">
        <v>265</v>
      </c>
      <c r="AF4057" t="s">
        <v>267</v>
      </c>
      <c r="AG4057" t="s">
        <v>265</v>
      </c>
      <c r="AH4057" t="s">
        <v>265</v>
      </c>
      <c r="AI4057" t="s">
        <v>265</v>
      </c>
      <c r="AJ4057" t="s">
        <v>265</v>
      </c>
      <c r="AL4057" t="str">
        <f>IF(Sudan_News12[[#This Row],[relevancy_classification_english]]="Relevant","مناسب",IF(Sudan_News12[[#This Row],[relevancy_classification_english]]="Relevant","عَرَضِيّ",""))</f>
        <v/>
      </c>
      <c r="AN4057" t="str">
        <f>IF(Sudan_News12[[#This Row],[sentiment_analysis_english]]="Negative","سلبي",IF(Sudan_News12[[#This Row],[sentiment_analysis_english]]="Neutral","حيادي",IF(Sudan_News12[[#This Row],[sentiment_analysis_english]]="Positive","إيجابي","")))</f>
        <v/>
      </c>
      <c r="AO4057" t="e">
        <f>INDEX(TextClassificationList[],MATCH(Sudan_News12[[#This Row],[text_classification_arabic]],TextClassificationList[text_classification_arabic],0),1)</f>
        <v>#N/A</v>
      </c>
      <c r="AQ4057" t="e">
        <f>INDEX(TextClassificationList[],MATCH(Sudan_News12[[#This Row],[text_classification_arabic2]],TextClassificationList[text_classification_arabic],0),1)</f>
        <v>#N/A</v>
      </c>
      <c r="AS4057" t="e">
        <f>INDEX(TextClassificationList[],MATCH(Sudan_News12[[#This Row],[text_classification_arabic3]],TextClassificationList[text_classification_arabic],0),1)</f>
        <v>#N/A</v>
      </c>
      <c r="AU4057" t="e">
        <f>INDEX(TextClassificationList[],MATCH(Sudan_News12[[#This Row],[text_classification_arabic4]],TextClassificationList[text_classification_arabic],0),1)</f>
        <v>#N/A</v>
      </c>
      <c r="AW4057" t="e">
        <f>INDEX(TextClassificationList[],MATCH(Sudan_News12[[#This Row],[text_classification_arabic5]],TextClassificationList[text_classification_arabic],0),1)</f>
        <v>#N/A</v>
      </c>
    </row>
    <row r="4058" spans="1:49" x14ac:dyDescent="0.2">
      <c r="A4058">
        <v>1.1910817696441508E+18</v>
      </c>
      <c r="B4058">
        <v>1.1910817696441508E+18</v>
      </c>
      <c r="C4058" t="s">
        <v>15561</v>
      </c>
      <c r="D4058" s="1">
        <v>43772</v>
      </c>
      <c r="E4058" s="2">
        <v>0.91431712962962963</v>
      </c>
      <c r="F4058">
        <v>200</v>
      </c>
      <c r="G4058">
        <v>1889611729</v>
      </c>
      <c r="H4058" t="s">
        <v>354</v>
      </c>
      <c r="I4058" t="s">
        <v>355</v>
      </c>
      <c r="J4058" t="s">
        <v>265</v>
      </c>
      <c r="K4058" t="s">
        <v>15562</v>
      </c>
      <c r="L4058" t="s">
        <v>266</v>
      </c>
      <c r="M4058" t="s">
        <v>267</v>
      </c>
      <c r="N4058" t="s">
        <v>267</v>
      </c>
      <c r="O4058" t="s">
        <v>267</v>
      </c>
      <c r="P4058">
        <v>0</v>
      </c>
      <c r="Q4058">
        <v>0</v>
      </c>
      <c r="R4058">
        <v>0</v>
      </c>
      <c r="S4058" t="s">
        <v>267</v>
      </c>
      <c r="T4058" t="s">
        <v>267</v>
      </c>
      <c r="U4058" t="s">
        <v>15563</v>
      </c>
      <c r="V4058" t="b">
        <v>0</v>
      </c>
      <c r="W4058" t="s">
        <v>15564</v>
      </c>
      <c r="X4058">
        <v>0</v>
      </c>
      <c r="Y4058" t="s">
        <v>265</v>
      </c>
      <c r="Z4058" t="s">
        <v>265</v>
      </c>
      <c r="AA4058" t="s">
        <v>265</v>
      </c>
      <c r="AB4058" t="s">
        <v>265</v>
      </c>
      <c r="AC4058" t="s">
        <v>265</v>
      </c>
      <c r="AD4058" t="s">
        <v>265</v>
      </c>
      <c r="AE4058" t="s">
        <v>265</v>
      </c>
      <c r="AF4058" t="s">
        <v>267</v>
      </c>
      <c r="AG4058" t="s">
        <v>265</v>
      </c>
      <c r="AH4058" t="s">
        <v>265</v>
      </c>
      <c r="AI4058" t="s">
        <v>265</v>
      </c>
      <c r="AJ4058" t="s">
        <v>265</v>
      </c>
      <c r="AL4058" t="str">
        <f>IF(Sudan_News12[[#This Row],[relevancy_classification_english]]="Relevant","مناسب",IF(Sudan_News12[[#This Row],[relevancy_classification_english]]="Relevant","عَرَضِيّ",""))</f>
        <v/>
      </c>
      <c r="AN4058" t="str">
        <f>IF(Sudan_News12[[#This Row],[sentiment_analysis_english]]="Negative","سلبي",IF(Sudan_News12[[#This Row],[sentiment_analysis_english]]="Neutral","حيادي",IF(Sudan_News12[[#This Row],[sentiment_analysis_english]]="Positive","إيجابي","")))</f>
        <v/>
      </c>
      <c r="AO4058" t="e">
        <f>INDEX(TextClassificationList[],MATCH(Sudan_News12[[#This Row],[text_classification_arabic]],TextClassificationList[text_classification_arabic],0),1)</f>
        <v>#N/A</v>
      </c>
      <c r="AQ4058" t="e">
        <f>INDEX(TextClassificationList[],MATCH(Sudan_News12[[#This Row],[text_classification_arabic2]],TextClassificationList[text_classification_arabic],0),1)</f>
        <v>#N/A</v>
      </c>
      <c r="AS4058" t="e">
        <f>INDEX(TextClassificationList[],MATCH(Sudan_News12[[#This Row],[text_classification_arabic3]],TextClassificationList[text_classification_arabic],0),1)</f>
        <v>#N/A</v>
      </c>
      <c r="AU4058" t="e">
        <f>INDEX(TextClassificationList[],MATCH(Sudan_News12[[#This Row],[text_classification_arabic4]],TextClassificationList[text_classification_arabic],0),1)</f>
        <v>#N/A</v>
      </c>
      <c r="AW4058" t="e">
        <f>INDEX(TextClassificationList[],MATCH(Sudan_News12[[#This Row],[text_classification_arabic5]],TextClassificationList[text_classification_arabic],0),1)</f>
        <v>#N/A</v>
      </c>
    </row>
    <row r="4059" spans="1:49" x14ac:dyDescent="0.2">
      <c r="A4059">
        <v>1.1910649678286479E+18</v>
      </c>
      <c r="B4059">
        <v>1.1910649678286479E+18</v>
      </c>
      <c r="C4059" t="s">
        <v>15565</v>
      </c>
      <c r="D4059" s="1">
        <v>43772</v>
      </c>
      <c r="E4059" s="2">
        <v>0.8679513888888889</v>
      </c>
      <c r="F4059">
        <v>200</v>
      </c>
      <c r="G4059">
        <v>1889611729</v>
      </c>
      <c r="H4059" t="s">
        <v>354</v>
      </c>
      <c r="I4059" t="s">
        <v>355</v>
      </c>
      <c r="J4059" t="s">
        <v>265</v>
      </c>
      <c r="K4059" t="s">
        <v>15566</v>
      </c>
      <c r="L4059" t="s">
        <v>266</v>
      </c>
      <c r="M4059" t="s">
        <v>267</v>
      </c>
      <c r="N4059" t="s">
        <v>267</v>
      </c>
      <c r="O4059" t="s">
        <v>267</v>
      </c>
      <c r="P4059">
        <v>0</v>
      </c>
      <c r="Q4059">
        <v>0</v>
      </c>
      <c r="R4059">
        <v>1</v>
      </c>
      <c r="S4059" t="s">
        <v>267</v>
      </c>
      <c r="T4059" t="s">
        <v>267</v>
      </c>
      <c r="U4059" t="s">
        <v>15567</v>
      </c>
      <c r="V4059" t="b">
        <v>0</v>
      </c>
      <c r="W4059" t="s">
        <v>15568</v>
      </c>
      <c r="X4059">
        <v>0</v>
      </c>
      <c r="Y4059" t="s">
        <v>265</v>
      </c>
      <c r="Z4059" t="s">
        <v>265</v>
      </c>
      <c r="AA4059" t="s">
        <v>265</v>
      </c>
      <c r="AB4059" t="s">
        <v>265</v>
      </c>
      <c r="AC4059" t="s">
        <v>265</v>
      </c>
      <c r="AD4059" t="s">
        <v>265</v>
      </c>
      <c r="AE4059" t="s">
        <v>265</v>
      </c>
      <c r="AF4059" t="s">
        <v>267</v>
      </c>
      <c r="AG4059" t="s">
        <v>265</v>
      </c>
      <c r="AH4059" t="s">
        <v>265</v>
      </c>
      <c r="AI4059" t="s">
        <v>265</v>
      </c>
      <c r="AJ4059" t="s">
        <v>265</v>
      </c>
      <c r="AL4059" t="str">
        <f>IF(Sudan_News12[[#This Row],[relevancy_classification_english]]="Relevant","مناسب",IF(Sudan_News12[[#This Row],[relevancy_classification_english]]="Relevant","عَرَضِيّ",""))</f>
        <v/>
      </c>
      <c r="AN4059" t="str">
        <f>IF(Sudan_News12[[#This Row],[sentiment_analysis_english]]="Negative","سلبي",IF(Sudan_News12[[#This Row],[sentiment_analysis_english]]="Neutral","حيادي",IF(Sudan_News12[[#This Row],[sentiment_analysis_english]]="Positive","إيجابي","")))</f>
        <v/>
      </c>
      <c r="AO4059" t="e">
        <f>INDEX(TextClassificationList[],MATCH(Sudan_News12[[#This Row],[text_classification_arabic]],TextClassificationList[text_classification_arabic],0),1)</f>
        <v>#N/A</v>
      </c>
      <c r="AQ4059" t="e">
        <f>INDEX(TextClassificationList[],MATCH(Sudan_News12[[#This Row],[text_classification_arabic2]],TextClassificationList[text_classification_arabic],0),1)</f>
        <v>#N/A</v>
      </c>
      <c r="AS4059" t="e">
        <f>INDEX(TextClassificationList[],MATCH(Sudan_News12[[#This Row],[text_classification_arabic3]],TextClassificationList[text_classification_arabic],0),1)</f>
        <v>#N/A</v>
      </c>
      <c r="AU4059" t="e">
        <f>INDEX(TextClassificationList[],MATCH(Sudan_News12[[#This Row],[text_classification_arabic4]],TextClassificationList[text_classification_arabic],0),1)</f>
        <v>#N/A</v>
      </c>
      <c r="AW4059" t="e">
        <f>INDEX(TextClassificationList[],MATCH(Sudan_News12[[#This Row],[text_classification_arabic5]],TextClassificationList[text_classification_arabic],0),1)</f>
        <v>#N/A</v>
      </c>
    </row>
    <row r="4060" spans="1:49" x14ac:dyDescent="0.2">
      <c r="A4060">
        <v>1.1910557131723653E+18</v>
      </c>
      <c r="B4060">
        <v>1.1910380844120392E+18</v>
      </c>
      <c r="C4060" t="s">
        <v>15569</v>
      </c>
      <c r="D4060" s="1">
        <v>43772</v>
      </c>
      <c r="E4060" s="2">
        <v>0.84241898148148153</v>
      </c>
      <c r="F4060">
        <v>200</v>
      </c>
      <c r="G4060">
        <v>1889611729</v>
      </c>
      <c r="H4060" t="s">
        <v>354</v>
      </c>
      <c r="I4060" t="s">
        <v>355</v>
      </c>
      <c r="J4060" t="s">
        <v>265</v>
      </c>
      <c r="K4060" t="s">
        <v>15570</v>
      </c>
      <c r="L4060" t="s">
        <v>266</v>
      </c>
      <c r="M4060" t="s">
        <v>267</v>
      </c>
      <c r="N4060" t="s">
        <v>267</v>
      </c>
      <c r="O4060" t="s">
        <v>267</v>
      </c>
      <c r="P4060">
        <v>0</v>
      </c>
      <c r="Q4060">
        <v>0</v>
      </c>
      <c r="R4060">
        <v>0</v>
      </c>
      <c r="S4060" t="s">
        <v>267</v>
      </c>
      <c r="T4060" t="s">
        <v>267</v>
      </c>
      <c r="U4060" t="s">
        <v>15571</v>
      </c>
      <c r="V4060" t="b">
        <v>0</v>
      </c>
      <c r="W4060" t="s">
        <v>265</v>
      </c>
      <c r="X4060">
        <v>0</v>
      </c>
      <c r="Y4060" t="s">
        <v>265</v>
      </c>
      <c r="Z4060" t="s">
        <v>265</v>
      </c>
      <c r="AA4060" t="s">
        <v>265</v>
      </c>
      <c r="AB4060" t="s">
        <v>265</v>
      </c>
      <c r="AC4060" t="s">
        <v>265</v>
      </c>
      <c r="AD4060" t="s">
        <v>265</v>
      </c>
      <c r="AE4060" t="s">
        <v>265</v>
      </c>
      <c r="AF4060" t="s">
        <v>267</v>
      </c>
      <c r="AG4060" t="s">
        <v>265</v>
      </c>
      <c r="AH4060" t="s">
        <v>265</v>
      </c>
      <c r="AI4060" t="s">
        <v>265</v>
      </c>
      <c r="AJ4060" t="s">
        <v>265</v>
      </c>
      <c r="AL4060" t="str">
        <f>IF(Sudan_News12[[#This Row],[relevancy_classification_english]]="Relevant","مناسب",IF(Sudan_News12[[#This Row],[relevancy_classification_english]]="Relevant","عَرَضِيّ",""))</f>
        <v/>
      </c>
      <c r="AN4060" t="str">
        <f>IF(Sudan_News12[[#This Row],[sentiment_analysis_english]]="Negative","سلبي",IF(Sudan_News12[[#This Row],[sentiment_analysis_english]]="Neutral","حيادي",IF(Sudan_News12[[#This Row],[sentiment_analysis_english]]="Positive","إيجابي","")))</f>
        <v/>
      </c>
      <c r="AO4060" t="e">
        <f>INDEX(TextClassificationList[],MATCH(Sudan_News12[[#This Row],[text_classification_arabic]],TextClassificationList[text_classification_arabic],0),1)</f>
        <v>#N/A</v>
      </c>
      <c r="AQ4060" t="e">
        <f>INDEX(TextClassificationList[],MATCH(Sudan_News12[[#This Row],[text_classification_arabic2]],TextClassificationList[text_classification_arabic],0),1)</f>
        <v>#N/A</v>
      </c>
      <c r="AS4060" t="e">
        <f>INDEX(TextClassificationList[],MATCH(Sudan_News12[[#This Row],[text_classification_arabic3]],TextClassificationList[text_classification_arabic],0),1)</f>
        <v>#N/A</v>
      </c>
      <c r="AU4060" t="e">
        <f>INDEX(TextClassificationList[],MATCH(Sudan_News12[[#This Row],[text_classification_arabic4]],TextClassificationList[text_classification_arabic],0),1)</f>
        <v>#N/A</v>
      </c>
      <c r="AW4060" t="e">
        <f>INDEX(TextClassificationList[],MATCH(Sudan_News12[[#This Row],[text_classification_arabic5]],TextClassificationList[text_classification_arabic],0),1)</f>
        <v>#N/A</v>
      </c>
    </row>
    <row r="4061" spans="1:49" x14ac:dyDescent="0.2">
      <c r="A4061">
        <v>1.1910448072563466E+18</v>
      </c>
      <c r="B4061">
        <v>1.1910448072563466E+18</v>
      </c>
      <c r="C4061" t="s">
        <v>15572</v>
      </c>
      <c r="D4061" s="1">
        <v>43772</v>
      </c>
      <c r="E4061" s="2">
        <v>0.81232638888888886</v>
      </c>
      <c r="F4061">
        <v>200</v>
      </c>
      <c r="G4061">
        <v>1889611729</v>
      </c>
      <c r="H4061" t="s">
        <v>354</v>
      </c>
      <c r="I4061" t="s">
        <v>355</v>
      </c>
      <c r="J4061" t="s">
        <v>265</v>
      </c>
      <c r="K4061" t="s">
        <v>15573</v>
      </c>
      <c r="L4061" t="s">
        <v>266</v>
      </c>
      <c r="M4061" t="s">
        <v>267</v>
      </c>
      <c r="N4061" t="s">
        <v>267</v>
      </c>
      <c r="O4061" t="s">
        <v>267</v>
      </c>
      <c r="P4061">
        <v>0</v>
      </c>
      <c r="Q4061">
        <v>1</v>
      </c>
      <c r="R4061">
        <v>0</v>
      </c>
      <c r="S4061" t="s">
        <v>267</v>
      </c>
      <c r="T4061" t="s">
        <v>267</v>
      </c>
      <c r="U4061" t="s">
        <v>15574</v>
      </c>
      <c r="V4061" t="b">
        <v>0</v>
      </c>
      <c r="W4061" t="s">
        <v>15575</v>
      </c>
      <c r="X4061">
        <v>0</v>
      </c>
      <c r="Y4061" t="s">
        <v>265</v>
      </c>
      <c r="Z4061" t="s">
        <v>265</v>
      </c>
      <c r="AA4061" t="s">
        <v>265</v>
      </c>
      <c r="AB4061" t="s">
        <v>265</v>
      </c>
      <c r="AC4061" t="s">
        <v>265</v>
      </c>
      <c r="AD4061" t="s">
        <v>265</v>
      </c>
      <c r="AE4061" t="s">
        <v>265</v>
      </c>
      <c r="AF4061" t="s">
        <v>267</v>
      </c>
      <c r="AG4061" t="s">
        <v>265</v>
      </c>
      <c r="AH4061" t="s">
        <v>265</v>
      </c>
      <c r="AI4061" t="s">
        <v>265</v>
      </c>
      <c r="AJ4061" t="s">
        <v>265</v>
      </c>
      <c r="AL4061" t="str">
        <f>IF(Sudan_News12[[#This Row],[relevancy_classification_english]]="Relevant","مناسب",IF(Sudan_News12[[#This Row],[relevancy_classification_english]]="Relevant","عَرَضِيّ",""))</f>
        <v/>
      </c>
      <c r="AN4061" t="str">
        <f>IF(Sudan_News12[[#This Row],[sentiment_analysis_english]]="Negative","سلبي",IF(Sudan_News12[[#This Row],[sentiment_analysis_english]]="Neutral","حيادي",IF(Sudan_News12[[#This Row],[sentiment_analysis_english]]="Positive","إيجابي","")))</f>
        <v/>
      </c>
      <c r="AO4061" t="e">
        <f>INDEX(TextClassificationList[],MATCH(Sudan_News12[[#This Row],[text_classification_arabic]],TextClassificationList[text_classification_arabic],0),1)</f>
        <v>#N/A</v>
      </c>
      <c r="AQ4061" t="e">
        <f>INDEX(TextClassificationList[],MATCH(Sudan_News12[[#This Row],[text_classification_arabic2]],TextClassificationList[text_classification_arabic],0),1)</f>
        <v>#N/A</v>
      </c>
      <c r="AS4061" t="e">
        <f>INDEX(TextClassificationList[],MATCH(Sudan_News12[[#This Row],[text_classification_arabic3]],TextClassificationList[text_classification_arabic],0),1)</f>
        <v>#N/A</v>
      </c>
      <c r="AU4061" t="e">
        <f>INDEX(TextClassificationList[],MATCH(Sudan_News12[[#This Row],[text_classification_arabic4]],TextClassificationList[text_classification_arabic],0),1)</f>
        <v>#N/A</v>
      </c>
      <c r="AW4061" t="e">
        <f>INDEX(TextClassificationList[],MATCH(Sudan_News12[[#This Row],[text_classification_arabic5]],TextClassificationList[text_classification_arabic],0),1)</f>
        <v>#N/A</v>
      </c>
    </row>
    <row r="4062" spans="1:49" x14ac:dyDescent="0.2">
      <c r="A4062">
        <v>1.1910433657369969E+18</v>
      </c>
      <c r="B4062">
        <v>1.1908817784641044E+18</v>
      </c>
      <c r="C4062" t="s">
        <v>15576</v>
      </c>
      <c r="D4062" s="1">
        <v>43772</v>
      </c>
      <c r="E4062" s="2">
        <v>0.80834490740740739</v>
      </c>
      <c r="F4062">
        <v>200</v>
      </c>
      <c r="G4062">
        <v>1889611729</v>
      </c>
      <c r="H4062" t="s">
        <v>354</v>
      </c>
      <c r="I4062" t="s">
        <v>355</v>
      </c>
      <c r="J4062" t="s">
        <v>265</v>
      </c>
      <c r="K4062" t="s">
        <v>15577</v>
      </c>
      <c r="L4062" t="s">
        <v>266</v>
      </c>
      <c r="M4062" t="s">
        <v>267</v>
      </c>
      <c r="N4062" t="s">
        <v>267</v>
      </c>
      <c r="O4062" t="s">
        <v>267</v>
      </c>
      <c r="P4062">
        <v>0</v>
      </c>
      <c r="Q4062">
        <v>1</v>
      </c>
      <c r="R4062">
        <v>0</v>
      </c>
      <c r="S4062" t="s">
        <v>267</v>
      </c>
      <c r="T4062" t="s">
        <v>267</v>
      </c>
      <c r="U4062" t="s">
        <v>15578</v>
      </c>
      <c r="V4062" t="b">
        <v>0</v>
      </c>
      <c r="W4062" t="s">
        <v>265</v>
      </c>
      <c r="X4062">
        <v>0</v>
      </c>
      <c r="Y4062" t="s">
        <v>265</v>
      </c>
      <c r="Z4062" t="s">
        <v>265</v>
      </c>
      <c r="AA4062" t="s">
        <v>265</v>
      </c>
      <c r="AB4062" t="s">
        <v>265</v>
      </c>
      <c r="AC4062" t="s">
        <v>265</v>
      </c>
      <c r="AD4062" t="s">
        <v>265</v>
      </c>
      <c r="AE4062" t="s">
        <v>265</v>
      </c>
      <c r="AF4062" t="s">
        <v>267</v>
      </c>
      <c r="AG4062" t="s">
        <v>265</v>
      </c>
      <c r="AH4062" t="s">
        <v>265</v>
      </c>
      <c r="AI4062" t="s">
        <v>265</v>
      </c>
      <c r="AJ4062" t="s">
        <v>265</v>
      </c>
      <c r="AL4062" t="str">
        <f>IF(Sudan_News12[[#This Row],[relevancy_classification_english]]="Relevant","مناسب",IF(Sudan_News12[[#This Row],[relevancy_classification_english]]="Relevant","عَرَضِيّ",""))</f>
        <v/>
      </c>
      <c r="AN4062" t="str">
        <f>IF(Sudan_News12[[#This Row],[sentiment_analysis_english]]="Negative","سلبي",IF(Sudan_News12[[#This Row],[sentiment_analysis_english]]="Neutral","حيادي",IF(Sudan_News12[[#This Row],[sentiment_analysis_english]]="Positive","إيجابي","")))</f>
        <v/>
      </c>
      <c r="AO4062" t="e">
        <f>INDEX(TextClassificationList[],MATCH(Sudan_News12[[#This Row],[text_classification_arabic]],TextClassificationList[text_classification_arabic],0),1)</f>
        <v>#N/A</v>
      </c>
      <c r="AQ4062" t="e">
        <f>INDEX(TextClassificationList[],MATCH(Sudan_News12[[#This Row],[text_classification_arabic2]],TextClassificationList[text_classification_arabic],0),1)</f>
        <v>#N/A</v>
      </c>
      <c r="AS4062" t="e">
        <f>INDEX(TextClassificationList[],MATCH(Sudan_News12[[#This Row],[text_classification_arabic3]],TextClassificationList[text_classification_arabic],0),1)</f>
        <v>#N/A</v>
      </c>
      <c r="AU4062" t="e">
        <f>INDEX(TextClassificationList[],MATCH(Sudan_News12[[#This Row],[text_classification_arabic4]],TextClassificationList[text_classification_arabic],0),1)</f>
        <v>#N/A</v>
      </c>
      <c r="AW4062" t="e">
        <f>INDEX(TextClassificationList[],MATCH(Sudan_News12[[#This Row],[text_classification_arabic5]],TextClassificationList[text_classification_arabic],0),1)</f>
        <v>#N/A</v>
      </c>
    </row>
    <row r="4063" spans="1:49" x14ac:dyDescent="0.2">
      <c r="A4063">
        <v>1.1909805565295698E+18</v>
      </c>
      <c r="B4063">
        <v>1.1909330119420068E+18</v>
      </c>
      <c r="C4063" t="s">
        <v>15579</v>
      </c>
      <c r="D4063" s="1">
        <v>43772</v>
      </c>
      <c r="E4063" s="2">
        <v>0.6350231481481482</v>
      </c>
      <c r="F4063">
        <v>200</v>
      </c>
      <c r="G4063">
        <v>1889611729</v>
      </c>
      <c r="H4063" t="s">
        <v>354</v>
      </c>
      <c r="I4063" t="s">
        <v>355</v>
      </c>
      <c r="J4063" t="s">
        <v>265</v>
      </c>
      <c r="K4063" t="s">
        <v>15580</v>
      </c>
      <c r="L4063" t="s">
        <v>266</v>
      </c>
      <c r="M4063" t="s">
        <v>267</v>
      </c>
      <c r="N4063" t="s">
        <v>267</v>
      </c>
      <c r="O4063" t="s">
        <v>267</v>
      </c>
      <c r="P4063">
        <v>0</v>
      </c>
      <c r="Q4063">
        <v>0</v>
      </c>
      <c r="R4063">
        <v>0</v>
      </c>
      <c r="S4063" t="s">
        <v>267</v>
      </c>
      <c r="T4063" t="s">
        <v>267</v>
      </c>
      <c r="U4063" t="s">
        <v>15581</v>
      </c>
      <c r="V4063" t="b">
        <v>0</v>
      </c>
      <c r="W4063" t="s">
        <v>265</v>
      </c>
      <c r="X4063">
        <v>0</v>
      </c>
      <c r="Y4063" t="s">
        <v>265</v>
      </c>
      <c r="Z4063" t="s">
        <v>265</v>
      </c>
      <c r="AA4063" t="s">
        <v>265</v>
      </c>
      <c r="AB4063" t="s">
        <v>265</v>
      </c>
      <c r="AC4063" t="s">
        <v>265</v>
      </c>
      <c r="AD4063" t="s">
        <v>265</v>
      </c>
      <c r="AE4063" t="s">
        <v>265</v>
      </c>
      <c r="AF4063" t="s">
        <v>15582</v>
      </c>
      <c r="AG4063" t="s">
        <v>265</v>
      </c>
      <c r="AH4063" t="s">
        <v>265</v>
      </c>
      <c r="AI4063" t="s">
        <v>265</v>
      </c>
      <c r="AJ4063" t="s">
        <v>265</v>
      </c>
      <c r="AL4063" t="str">
        <f>IF(Sudan_News12[[#This Row],[relevancy_classification_english]]="Relevant","مناسب",IF(Sudan_News12[[#This Row],[relevancy_classification_english]]="Relevant","عَرَضِيّ",""))</f>
        <v/>
      </c>
      <c r="AN4063" t="str">
        <f>IF(Sudan_News12[[#This Row],[sentiment_analysis_english]]="Negative","سلبي",IF(Sudan_News12[[#This Row],[sentiment_analysis_english]]="Neutral","حيادي",IF(Sudan_News12[[#This Row],[sentiment_analysis_english]]="Positive","إيجابي","")))</f>
        <v/>
      </c>
      <c r="AO4063" t="e">
        <f>INDEX(TextClassificationList[],MATCH(Sudan_News12[[#This Row],[text_classification_arabic]],TextClassificationList[text_classification_arabic],0),1)</f>
        <v>#N/A</v>
      </c>
      <c r="AQ4063" t="e">
        <f>INDEX(TextClassificationList[],MATCH(Sudan_News12[[#This Row],[text_classification_arabic2]],TextClassificationList[text_classification_arabic],0),1)</f>
        <v>#N/A</v>
      </c>
      <c r="AS4063" t="e">
        <f>INDEX(TextClassificationList[],MATCH(Sudan_News12[[#This Row],[text_classification_arabic3]],TextClassificationList[text_classification_arabic],0),1)</f>
        <v>#N/A</v>
      </c>
      <c r="AU4063" t="e">
        <f>INDEX(TextClassificationList[],MATCH(Sudan_News12[[#This Row],[text_classification_arabic4]],TextClassificationList[text_classification_arabic],0),1)</f>
        <v>#N/A</v>
      </c>
      <c r="AW4063" t="e">
        <f>INDEX(TextClassificationList[],MATCH(Sudan_News12[[#This Row],[text_classification_arabic5]],TextClassificationList[text_classification_arabic],0),1)</f>
        <v>#N/A</v>
      </c>
    </row>
    <row r="4064" spans="1:49" x14ac:dyDescent="0.2">
      <c r="A4064">
        <v>1.1909757978106511E+18</v>
      </c>
      <c r="B4064">
        <v>1.1909309358496072E+18</v>
      </c>
      <c r="C4064" t="s">
        <v>15583</v>
      </c>
      <c r="D4064" s="1">
        <v>43772</v>
      </c>
      <c r="E4064" s="2">
        <v>0.62189814814814814</v>
      </c>
      <c r="F4064">
        <v>200</v>
      </c>
      <c r="G4064">
        <v>1889611729</v>
      </c>
      <c r="H4064" t="s">
        <v>354</v>
      </c>
      <c r="I4064" t="s">
        <v>355</v>
      </c>
      <c r="J4064" t="s">
        <v>265</v>
      </c>
      <c r="K4064" t="s">
        <v>15584</v>
      </c>
      <c r="L4064" t="s">
        <v>266</v>
      </c>
      <c r="M4064" t="s">
        <v>267</v>
      </c>
      <c r="N4064" t="s">
        <v>267</v>
      </c>
      <c r="O4064" t="s">
        <v>267</v>
      </c>
      <c r="P4064">
        <v>0</v>
      </c>
      <c r="Q4064">
        <v>0</v>
      </c>
      <c r="R4064">
        <v>0</v>
      </c>
      <c r="S4064" t="s">
        <v>267</v>
      </c>
      <c r="T4064" t="s">
        <v>267</v>
      </c>
      <c r="U4064" t="s">
        <v>15585</v>
      </c>
      <c r="V4064" t="b">
        <v>0</v>
      </c>
      <c r="W4064" t="s">
        <v>265</v>
      </c>
      <c r="X4064">
        <v>0</v>
      </c>
      <c r="Y4064" t="s">
        <v>265</v>
      </c>
      <c r="Z4064" t="s">
        <v>265</v>
      </c>
      <c r="AA4064" t="s">
        <v>265</v>
      </c>
      <c r="AB4064" t="s">
        <v>265</v>
      </c>
      <c r="AC4064" t="s">
        <v>265</v>
      </c>
      <c r="AD4064" t="s">
        <v>265</v>
      </c>
      <c r="AE4064" t="s">
        <v>265</v>
      </c>
      <c r="AF4064" t="s">
        <v>15586</v>
      </c>
      <c r="AG4064" t="s">
        <v>265</v>
      </c>
      <c r="AH4064" t="s">
        <v>265</v>
      </c>
      <c r="AI4064" t="s">
        <v>265</v>
      </c>
      <c r="AJ4064" t="s">
        <v>265</v>
      </c>
      <c r="AL4064" t="str">
        <f>IF(Sudan_News12[[#This Row],[relevancy_classification_english]]="Relevant","مناسب",IF(Sudan_News12[[#This Row],[relevancy_classification_english]]="Relevant","عَرَضِيّ",""))</f>
        <v/>
      </c>
      <c r="AN4064" t="str">
        <f>IF(Sudan_News12[[#This Row],[sentiment_analysis_english]]="Negative","سلبي",IF(Sudan_News12[[#This Row],[sentiment_analysis_english]]="Neutral","حيادي",IF(Sudan_News12[[#This Row],[sentiment_analysis_english]]="Positive","إيجابي","")))</f>
        <v/>
      </c>
      <c r="AO4064" t="e">
        <f>INDEX(TextClassificationList[],MATCH(Sudan_News12[[#This Row],[text_classification_arabic]],TextClassificationList[text_classification_arabic],0),1)</f>
        <v>#N/A</v>
      </c>
      <c r="AQ4064" t="e">
        <f>INDEX(TextClassificationList[],MATCH(Sudan_News12[[#This Row],[text_classification_arabic2]],TextClassificationList[text_classification_arabic],0),1)</f>
        <v>#N/A</v>
      </c>
      <c r="AS4064" t="e">
        <f>INDEX(TextClassificationList[],MATCH(Sudan_News12[[#This Row],[text_classification_arabic3]],TextClassificationList[text_classification_arabic],0),1)</f>
        <v>#N/A</v>
      </c>
      <c r="AU4064" t="e">
        <f>INDEX(TextClassificationList[],MATCH(Sudan_News12[[#This Row],[text_classification_arabic4]],TextClassificationList[text_classification_arabic],0),1)</f>
        <v>#N/A</v>
      </c>
      <c r="AW4064" t="e">
        <f>INDEX(TextClassificationList[],MATCH(Sudan_News12[[#This Row],[text_classification_arabic5]],TextClassificationList[text_classification_arabic],0),1)</f>
        <v>#N/A</v>
      </c>
    </row>
    <row r="4065" spans="1:49" x14ac:dyDescent="0.2">
      <c r="A4065">
        <v>1.1909738309966766E+18</v>
      </c>
      <c r="B4065">
        <v>1.1909738309966766E+18</v>
      </c>
      <c r="C4065" t="s">
        <v>15587</v>
      </c>
      <c r="D4065" s="1">
        <v>43772</v>
      </c>
      <c r="E4065" s="2">
        <v>0.61646990740740737</v>
      </c>
      <c r="F4065">
        <v>200</v>
      </c>
      <c r="G4065">
        <v>1889611729</v>
      </c>
      <c r="H4065" t="s">
        <v>354</v>
      </c>
      <c r="I4065" t="s">
        <v>355</v>
      </c>
      <c r="J4065" t="s">
        <v>265</v>
      </c>
      <c r="K4065" t="s">
        <v>15588</v>
      </c>
      <c r="L4065" t="s">
        <v>266</v>
      </c>
      <c r="M4065" t="s">
        <v>267</v>
      </c>
      <c r="N4065" t="s">
        <v>267</v>
      </c>
      <c r="O4065" t="s">
        <v>267</v>
      </c>
      <c r="P4065">
        <v>0</v>
      </c>
      <c r="Q4065">
        <v>0</v>
      </c>
      <c r="R4065">
        <v>0</v>
      </c>
      <c r="S4065" t="s">
        <v>267</v>
      </c>
      <c r="T4065" t="s">
        <v>267</v>
      </c>
      <c r="U4065" t="s">
        <v>15589</v>
      </c>
      <c r="V4065" t="b">
        <v>0</v>
      </c>
      <c r="W4065" t="s">
        <v>15590</v>
      </c>
      <c r="X4065">
        <v>0</v>
      </c>
      <c r="Y4065" t="s">
        <v>265</v>
      </c>
      <c r="Z4065" t="s">
        <v>265</v>
      </c>
      <c r="AA4065" t="s">
        <v>265</v>
      </c>
      <c r="AB4065" t="s">
        <v>265</v>
      </c>
      <c r="AC4065" t="s">
        <v>265</v>
      </c>
      <c r="AD4065" t="s">
        <v>265</v>
      </c>
      <c r="AE4065" t="s">
        <v>265</v>
      </c>
      <c r="AF4065" t="s">
        <v>267</v>
      </c>
      <c r="AG4065" t="s">
        <v>265</v>
      </c>
      <c r="AH4065" t="s">
        <v>265</v>
      </c>
      <c r="AI4065" t="s">
        <v>265</v>
      </c>
      <c r="AJ4065" t="s">
        <v>265</v>
      </c>
      <c r="AL4065" t="str">
        <f>IF(Sudan_News12[[#This Row],[relevancy_classification_english]]="Relevant","مناسب",IF(Sudan_News12[[#This Row],[relevancy_classification_english]]="Relevant","عَرَضِيّ",""))</f>
        <v/>
      </c>
      <c r="AN4065" t="str">
        <f>IF(Sudan_News12[[#This Row],[sentiment_analysis_english]]="Negative","سلبي",IF(Sudan_News12[[#This Row],[sentiment_analysis_english]]="Neutral","حيادي",IF(Sudan_News12[[#This Row],[sentiment_analysis_english]]="Positive","إيجابي","")))</f>
        <v/>
      </c>
      <c r="AO4065" t="e">
        <f>INDEX(TextClassificationList[],MATCH(Sudan_News12[[#This Row],[text_classification_arabic]],TextClassificationList[text_classification_arabic],0),1)</f>
        <v>#N/A</v>
      </c>
      <c r="AQ4065" t="e">
        <f>INDEX(TextClassificationList[],MATCH(Sudan_News12[[#This Row],[text_classification_arabic2]],TextClassificationList[text_classification_arabic],0),1)</f>
        <v>#N/A</v>
      </c>
      <c r="AS4065" t="e">
        <f>INDEX(TextClassificationList[],MATCH(Sudan_News12[[#This Row],[text_classification_arabic3]],TextClassificationList[text_classification_arabic],0),1)</f>
        <v>#N/A</v>
      </c>
      <c r="AU4065" t="e">
        <f>INDEX(TextClassificationList[],MATCH(Sudan_News12[[#This Row],[text_classification_arabic4]],TextClassificationList[text_classification_arabic],0),1)</f>
        <v>#N/A</v>
      </c>
      <c r="AW4065" t="e">
        <f>INDEX(TextClassificationList[],MATCH(Sudan_News12[[#This Row],[text_classification_arabic5]],TextClassificationList[text_classification_arabic],0),1)</f>
        <v>#N/A</v>
      </c>
    </row>
    <row r="4066" spans="1:49" x14ac:dyDescent="0.2">
      <c r="A4066">
        <v>1.190949554285355E+18</v>
      </c>
      <c r="B4066">
        <v>1.190949554285355E+18</v>
      </c>
      <c r="C4066" t="s">
        <v>15591</v>
      </c>
      <c r="D4066" s="1">
        <v>43772</v>
      </c>
      <c r="E4066" s="2">
        <v>0.54947916666666663</v>
      </c>
      <c r="F4066">
        <v>200</v>
      </c>
      <c r="G4066">
        <v>1889611729</v>
      </c>
      <c r="H4066" t="s">
        <v>354</v>
      </c>
      <c r="I4066" t="s">
        <v>355</v>
      </c>
      <c r="J4066" t="s">
        <v>265</v>
      </c>
      <c r="K4066" t="s">
        <v>15592</v>
      </c>
      <c r="L4066" t="s">
        <v>266</v>
      </c>
      <c r="M4066" t="s">
        <v>267</v>
      </c>
      <c r="N4066" t="s">
        <v>267</v>
      </c>
      <c r="O4066" t="s">
        <v>15593</v>
      </c>
      <c r="P4066">
        <v>0</v>
      </c>
      <c r="Q4066">
        <v>1</v>
      </c>
      <c r="R4066">
        <v>0</v>
      </c>
      <c r="S4066" t="s">
        <v>15594</v>
      </c>
      <c r="T4066" t="s">
        <v>267</v>
      </c>
      <c r="U4066" t="s">
        <v>15595</v>
      </c>
      <c r="V4066" t="b">
        <v>0</v>
      </c>
      <c r="W4066" t="s">
        <v>265</v>
      </c>
      <c r="X4066">
        <v>1</v>
      </c>
      <c r="Y4066" t="s">
        <v>15596</v>
      </c>
      <c r="Z4066" t="s">
        <v>265</v>
      </c>
      <c r="AA4066" t="s">
        <v>265</v>
      </c>
      <c r="AB4066" t="s">
        <v>265</v>
      </c>
      <c r="AC4066" t="s">
        <v>265</v>
      </c>
      <c r="AD4066" t="s">
        <v>265</v>
      </c>
      <c r="AE4066" t="s">
        <v>265</v>
      </c>
      <c r="AF4066" t="s">
        <v>267</v>
      </c>
      <c r="AG4066" t="s">
        <v>265</v>
      </c>
      <c r="AH4066" t="s">
        <v>265</v>
      </c>
      <c r="AI4066" t="s">
        <v>265</v>
      </c>
      <c r="AJ4066" t="s">
        <v>265</v>
      </c>
      <c r="AL4066" t="str">
        <f>IF(Sudan_News12[[#This Row],[relevancy_classification_english]]="Relevant","مناسب",IF(Sudan_News12[[#This Row],[relevancy_classification_english]]="Relevant","عَرَضِيّ",""))</f>
        <v/>
      </c>
      <c r="AN4066" t="str">
        <f>IF(Sudan_News12[[#This Row],[sentiment_analysis_english]]="Negative","سلبي",IF(Sudan_News12[[#This Row],[sentiment_analysis_english]]="Neutral","حيادي",IF(Sudan_News12[[#This Row],[sentiment_analysis_english]]="Positive","إيجابي","")))</f>
        <v/>
      </c>
      <c r="AO4066" t="e">
        <f>INDEX(TextClassificationList[],MATCH(Sudan_News12[[#This Row],[text_classification_arabic]],TextClassificationList[text_classification_arabic],0),1)</f>
        <v>#N/A</v>
      </c>
      <c r="AQ4066" t="e">
        <f>INDEX(TextClassificationList[],MATCH(Sudan_News12[[#This Row],[text_classification_arabic2]],TextClassificationList[text_classification_arabic],0),1)</f>
        <v>#N/A</v>
      </c>
      <c r="AS4066" t="e">
        <f>INDEX(TextClassificationList[],MATCH(Sudan_News12[[#This Row],[text_classification_arabic3]],TextClassificationList[text_classification_arabic],0),1)</f>
        <v>#N/A</v>
      </c>
      <c r="AU4066" t="e">
        <f>INDEX(TextClassificationList[],MATCH(Sudan_News12[[#This Row],[text_classification_arabic4]],TextClassificationList[text_classification_arabic],0),1)</f>
        <v>#N/A</v>
      </c>
      <c r="AW4066" t="e">
        <f>INDEX(TextClassificationList[],MATCH(Sudan_News12[[#This Row],[text_classification_arabic5]],TextClassificationList[text_classification_arabic],0),1)</f>
        <v>#N/A</v>
      </c>
    </row>
    <row r="4067" spans="1:49" x14ac:dyDescent="0.2">
      <c r="A4067">
        <v>1.1908742910149714E+18</v>
      </c>
      <c r="B4067">
        <v>1.1908742910149714E+18</v>
      </c>
      <c r="C4067" t="s">
        <v>15597</v>
      </c>
      <c r="D4067" s="1">
        <v>43772</v>
      </c>
      <c r="E4067" s="2">
        <v>0.34179398148148149</v>
      </c>
      <c r="F4067">
        <v>200</v>
      </c>
      <c r="G4067">
        <v>1889611729</v>
      </c>
      <c r="H4067" t="s">
        <v>354</v>
      </c>
      <c r="I4067" t="s">
        <v>355</v>
      </c>
      <c r="J4067" t="s">
        <v>265</v>
      </c>
      <c r="K4067" t="s">
        <v>15598</v>
      </c>
      <c r="L4067" t="s">
        <v>266</v>
      </c>
      <c r="M4067" t="s">
        <v>267</v>
      </c>
      <c r="N4067" t="s">
        <v>267</v>
      </c>
      <c r="O4067" t="s">
        <v>267</v>
      </c>
      <c r="P4067">
        <v>0</v>
      </c>
      <c r="Q4067">
        <v>0</v>
      </c>
      <c r="R4067">
        <v>0</v>
      </c>
      <c r="S4067" t="s">
        <v>267</v>
      </c>
      <c r="T4067" t="s">
        <v>267</v>
      </c>
      <c r="U4067" t="s">
        <v>15599</v>
      </c>
      <c r="V4067" t="b">
        <v>0</v>
      </c>
      <c r="W4067" t="s">
        <v>15600</v>
      </c>
      <c r="X4067">
        <v>0</v>
      </c>
      <c r="Y4067" t="s">
        <v>265</v>
      </c>
      <c r="Z4067" t="s">
        <v>265</v>
      </c>
      <c r="AA4067" t="s">
        <v>265</v>
      </c>
      <c r="AB4067" t="s">
        <v>265</v>
      </c>
      <c r="AC4067" t="s">
        <v>265</v>
      </c>
      <c r="AD4067" t="s">
        <v>265</v>
      </c>
      <c r="AE4067" t="s">
        <v>265</v>
      </c>
      <c r="AF4067" t="s">
        <v>267</v>
      </c>
      <c r="AG4067" t="s">
        <v>265</v>
      </c>
      <c r="AH4067" t="s">
        <v>265</v>
      </c>
      <c r="AI4067" t="s">
        <v>265</v>
      </c>
      <c r="AJ4067" t="s">
        <v>265</v>
      </c>
      <c r="AL4067" t="str">
        <f>IF(Sudan_News12[[#This Row],[relevancy_classification_english]]="Relevant","مناسب",IF(Sudan_News12[[#This Row],[relevancy_classification_english]]="Relevant","عَرَضِيّ",""))</f>
        <v/>
      </c>
      <c r="AN4067" t="str">
        <f>IF(Sudan_News12[[#This Row],[sentiment_analysis_english]]="Negative","سلبي",IF(Sudan_News12[[#This Row],[sentiment_analysis_english]]="Neutral","حيادي",IF(Sudan_News12[[#This Row],[sentiment_analysis_english]]="Positive","إيجابي","")))</f>
        <v/>
      </c>
      <c r="AO4067" t="e">
        <f>INDEX(TextClassificationList[],MATCH(Sudan_News12[[#This Row],[text_classification_arabic]],TextClassificationList[text_classification_arabic],0),1)</f>
        <v>#N/A</v>
      </c>
      <c r="AQ4067" t="e">
        <f>INDEX(TextClassificationList[],MATCH(Sudan_News12[[#This Row],[text_classification_arabic2]],TextClassificationList[text_classification_arabic],0),1)</f>
        <v>#N/A</v>
      </c>
      <c r="AS4067" t="e">
        <f>INDEX(TextClassificationList[],MATCH(Sudan_News12[[#This Row],[text_classification_arabic3]],TextClassificationList[text_classification_arabic],0),1)</f>
        <v>#N/A</v>
      </c>
      <c r="AU4067" t="e">
        <f>INDEX(TextClassificationList[],MATCH(Sudan_News12[[#This Row],[text_classification_arabic4]],TextClassificationList[text_classification_arabic],0),1)</f>
        <v>#N/A</v>
      </c>
      <c r="AW4067" t="e">
        <f>INDEX(TextClassificationList[],MATCH(Sudan_News12[[#This Row],[text_classification_arabic5]],TextClassificationList[text_classification_arabic],0),1)</f>
        <v>#N/A</v>
      </c>
    </row>
    <row r="4068" spans="1:49" x14ac:dyDescent="0.2">
      <c r="A4068">
        <v>1.1907394233166602E+18</v>
      </c>
      <c r="B4068">
        <v>1.1907394233166602E+18</v>
      </c>
      <c r="C4068" t="s">
        <v>15601</v>
      </c>
      <c r="D4068" s="1">
        <v>43771</v>
      </c>
      <c r="E4068" s="2">
        <v>0.96962962962962962</v>
      </c>
      <c r="F4068">
        <v>200</v>
      </c>
      <c r="G4068">
        <v>1889611729</v>
      </c>
      <c r="H4068" t="s">
        <v>354</v>
      </c>
      <c r="I4068" t="s">
        <v>355</v>
      </c>
      <c r="J4068" t="s">
        <v>265</v>
      </c>
      <c r="K4068" t="s">
        <v>15602</v>
      </c>
      <c r="L4068" t="s">
        <v>266</v>
      </c>
      <c r="M4068" t="s">
        <v>267</v>
      </c>
      <c r="N4068" t="s">
        <v>267</v>
      </c>
      <c r="O4068" t="s">
        <v>267</v>
      </c>
      <c r="P4068">
        <v>0</v>
      </c>
      <c r="Q4068">
        <v>0</v>
      </c>
      <c r="R4068">
        <v>0</v>
      </c>
      <c r="S4068" t="s">
        <v>267</v>
      </c>
      <c r="T4068" t="s">
        <v>267</v>
      </c>
      <c r="U4068" t="s">
        <v>15603</v>
      </c>
      <c r="V4068" t="b">
        <v>0</v>
      </c>
      <c r="W4068" t="s">
        <v>15604</v>
      </c>
      <c r="X4068">
        <v>0</v>
      </c>
      <c r="Y4068" t="s">
        <v>265</v>
      </c>
      <c r="Z4068" t="s">
        <v>265</v>
      </c>
      <c r="AA4068" t="s">
        <v>265</v>
      </c>
      <c r="AB4068" t="s">
        <v>265</v>
      </c>
      <c r="AC4068" t="s">
        <v>265</v>
      </c>
      <c r="AD4068" t="s">
        <v>265</v>
      </c>
      <c r="AE4068" t="s">
        <v>265</v>
      </c>
      <c r="AF4068" t="s">
        <v>267</v>
      </c>
      <c r="AG4068" t="s">
        <v>265</v>
      </c>
      <c r="AH4068" t="s">
        <v>265</v>
      </c>
      <c r="AI4068" t="s">
        <v>265</v>
      </c>
      <c r="AJ4068" t="s">
        <v>265</v>
      </c>
      <c r="AL4068" t="str">
        <f>IF(Sudan_News12[[#This Row],[relevancy_classification_english]]="Relevant","مناسب",IF(Sudan_News12[[#This Row],[relevancy_classification_english]]="Relevant","عَرَضِيّ",""))</f>
        <v/>
      </c>
      <c r="AN4068" t="str">
        <f>IF(Sudan_News12[[#This Row],[sentiment_analysis_english]]="Negative","سلبي",IF(Sudan_News12[[#This Row],[sentiment_analysis_english]]="Neutral","حيادي",IF(Sudan_News12[[#This Row],[sentiment_analysis_english]]="Positive","إيجابي","")))</f>
        <v/>
      </c>
      <c r="AO4068" t="e">
        <f>INDEX(TextClassificationList[],MATCH(Sudan_News12[[#This Row],[text_classification_arabic]],TextClassificationList[text_classification_arabic],0),1)</f>
        <v>#N/A</v>
      </c>
      <c r="AQ4068" t="e">
        <f>INDEX(TextClassificationList[],MATCH(Sudan_News12[[#This Row],[text_classification_arabic2]],TextClassificationList[text_classification_arabic],0),1)</f>
        <v>#N/A</v>
      </c>
      <c r="AS4068" t="e">
        <f>INDEX(TextClassificationList[],MATCH(Sudan_News12[[#This Row],[text_classification_arabic3]],TextClassificationList[text_classification_arabic],0),1)</f>
        <v>#N/A</v>
      </c>
      <c r="AU4068" t="e">
        <f>INDEX(TextClassificationList[],MATCH(Sudan_News12[[#This Row],[text_classification_arabic4]],TextClassificationList[text_classification_arabic],0),1)</f>
        <v>#N/A</v>
      </c>
      <c r="AW4068" t="e">
        <f>INDEX(TextClassificationList[],MATCH(Sudan_News12[[#This Row],[text_classification_arabic5]],TextClassificationList[text_classification_arabic],0),1)</f>
        <v>#N/A</v>
      </c>
    </row>
    <row r="4069" spans="1:49" x14ac:dyDescent="0.2">
      <c r="A4069">
        <v>1.1906414658877276E+18</v>
      </c>
      <c r="B4069">
        <v>1.1906097847954883E+18</v>
      </c>
      <c r="C4069" t="s">
        <v>15605</v>
      </c>
      <c r="D4069" s="1">
        <v>43771</v>
      </c>
      <c r="E4069" s="2">
        <v>0.69931712962962966</v>
      </c>
      <c r="F4069">
        <v>200</v>
      </c>
      <c r="G4069">
        <v>1889611729</v>
      </c>
      <c r="H4069" t="s">
        <v>354</v>
      </c>
      <c r="I4069" t="s">
        <v>355</v>
      </c>
      <c r="J4069" t="s">
        <v>265</v>
      </c>
      <c r="K4069" t="s">
        <v>15606</v>
      </c>
      <c r="L4069" t="s">
        <v>266</v>
      </c>
      <c r="M4069" t="s">
        <v>267</v>
      </c>
      <c r="N4069" t="s">
        <v>267</v>
      </c>
      <c r="O4069" t="s">
        <v>267</v>
      </c>
      <c r="P4069">
        <v>0</v>
      </c>
      <c r="Q4069">
        <v>0</v>
      </c>
      <c r="R4069">
        <v>3</v>
      </c>
      <c r="S4069" t="s">
        <v>267</v>
      </c>
      <c r="T4069" t="s">
        <v>267</v>
      </c>
      <c r="U4069" t="s">
        <v>15607</v>
      </c>
      <c r="V4069" t="b">
        <v>0</v>
      </c>
      <c r="W4069" t="s">
        <v>265</v>
      </c>
      <c r="X4069">
        <v>0</v>
      </c>
      <c r="Y4069" t="s">
        <v>265</v>
      </c>
      <c r="Z4069" t="s">
        <v>265</v>
      </c>
      <c r="AA4069" t="s">
        <v>265</v>
      </c>
      <c r="AB4069" t="s">
        <v>265</v>
      </c>
      <c r="AC4069" t="s">
        <v>265</v>
      </c>
      <c r="AD4069" t="s">
        <v>265</v>
      </c>
      <c r="AE4069" t="s">
        <v>265</v>
      </c>
      <c r="AF4069" t="s">
        <v>15608</v>
      </c>
      <c r="AG4069" t="s">
        <v>265</v>
      </c>
      <c r="AH4069" t="s">
        <v>265</v>
      </c>
      <c r="AI4069" t="s">
        <v>265</v>
      </c>
      <c r="AJ4069" t="s">
        <v>265</v>
      </c>
      <c r="AL4069" t="str">
        <f>IF(Sudan_News12[[#This Row],[relevancy_classification_english]]="Relevant","مناسب",IF(Sudan_News12[[#This Row],[relevancy_classification_english]]="Relevant","عَرَضِيّ",""))</f>
        <v/>
      </c>
      <c r="AN4069" t="str">
        <f>IF(Sudan_News12[[#This Row],[sentiment_analysis_english]]="Negative","سلبي",IF(Sudan_News12[[#This Row],[sentiment_analysis_english]]="Neutral","حيادي",IF(Sudan_News12[[#This Row],[sentiment_analysis_english]]="Positive","إيجابي","")))</f>
        <v/>
      </c>
      <c r="AO4069" t="e">
        <f>INDEX(TextClassificationList[],MATCH(Sudan_News12[[#This Row],[text_classification_arabic]],TextClassificationList[text_classification_arabic],0),1)</f>
        <v>#N/A</v>
      </c>
      <c r="AQ4069" t="e">
        <f>INDEX(TextClassificationList[],MATCH(Sudan_News12[[#This Row],[text_classification_arabic2]],TextClassificationList[text_classification_arabic],0),1)</f>
        <v>#N/A</v>
      </c>
      <c r="AS4069" t="e">
        <f>INDEX(TextClassificationList[],MATCH(Sudan_News12[[#This Row],[text_classification_arabic3]],TextClassificationList[text_classification_arabic],0),1)</f>
        <v>#N/A</v>
      </c>
      <c r="AU4069" t="e">
        <f>INDEX(TextClassificationList[],MATCH(Sudan_News12[[#This Row],[text_classification_arabic4]],TextClassificationList[text_classification_arabic],0),1)</f>
        <v>#N/A</v>
      </c>
      <c r="AW4069" t="e">
        <f>INDEX(TextClassificationList[],MATCH(Sudan_News12[[#This Row],[text_classification_arabic5]],TextClassificationList[text_classification_arabic],0),1)</f>
        <v>#N/A</v>
      </c>
    </row>
    <row r="4070" spans="1:49" x14ac:dyDescent="0.2">
      <c r="A4070">
        <v>1.1905302815241257E+18</v>
      </c>
      <c r="B4070">
        <v>1.1905302815241257E+18</v>
      </c>
      <c r="C4070" t="s">
        <v>15609</v>
      </c>
      <c r="D4070" s="1">
        <v>43771</v>
      </c>
      <c r="E4070" s="2">
        <v>0.39250000000000002</v>
      </c>
      <c r="F4070">
        <v>200</v>
      </c>
      <c r="G4070">
        <v>1889611729</v>
      </c>
      <c r="H4070" t="s">
        <v>354</v>
      </c>
      <c r="I4070" t="s">
        <v>355</v>
      </c>
      <c r="J4070" t="s">
        <v>265</v>
      </c>
      <c r="K4070" t="s">
        <v>15610</v>
      </c>
      <c r="L4070" t="s">
        <v>266</v>
      </c>
      <c r="M4070" t="s">
        <v>267</v>
      </c>
      <c r="N4070" t="s">
        <v>267</v>
      </c>
      <c r="O4070" t="s">
        <v>267</v>
      </c>
      <c r="P4070">
        <v>0</v>
      </c>
      <c r="Q4070">
        <v>0</v>
      </c>
      <c r="R4070">
        <v>0</v>
      </c>
      <c r="S4070" t="s">
        <v>282</v>
      </c>
      <c r="T4070" t="s">
        <v>267</v>
      </c>
      <c r="U4070" t="s">
        <v>15611</v>
      </c>
      <c r="V4070" t="b">
        <v>0</v>
      </c>
      <c r="W4070" t="s">
        <v>265</v>
      </c>
      <c r="X4070">
        <v>0</v>
      </c>
      <c r="Y4070" t="s">
        <v>265</v>
      </c>
      <c r="Z4070" t="s">
        <v>265</v>
      </c>
      <c r="AA4070" t="s">
        <v>265</v>
      </c>
      <c r="AB4070" t="s">
        <v>265</v>
      </c>
      <c r="AC4070" t="s">
        <v>265</v>
      </c>
      <c r="AD4070" t="s">
        <v>265</v>
      </c>
      <c r="AE4070" t="s">
        <v>265</v>
      </c>
      <c r="AF4070" t="s">
        <v>267</v>
      </c>
      <c r="AG4070" t="s">
        <v>265</v>
      </c>
      <c r="AH4070" t="s">
        <v>265</v>
      </c>
      <c r="AI4070" t="s">
        <v>265</v>
      </c>
      <c r="AJ4070" t="s">
        <v>265</v>
      </c>
      <c r="AL4070" t="str">
        <f>IF(Sudan_News12[[#This Row],[relevancy_classification_english]]="Relevant","مناسب",IF(Sudan_News12[[#This Row],[relevancy_classification_english]]="Relevant","عَرَضِيّ",""))</f>
        <v/>
      </c>
      <c r="AN4070" t="str">
        <f>IF(Sudan_News12[[#This Row],[sentiment_analysis_english]]="Negative","سلبي",IF(Sudan_News12[[#This Row],[sentiment_analysis_english]]="Neutral","حيادي",IF(Sudan_News12[[#This Row],[sentiment_analysis_english]]="Positive","إيجابي","")))</f>
        <v/>
      </c>
      <c r="AO4070" t="e">
        <f>INDEX(TextClassificationList[],MATCH(Sudan_News12[[#This Row],[text_classification_arabic]],TextClassificationList[text_classification_arabic],0),1)</f>
        <v>#N/A</v>
      </c>
      <c r="AQ4070" t="e">
        <f>INDEX(TextClassificationList[],MATCH(Sudan_News12[[#This Row],[text_classification_arabic2]],TextClassificationList[text_classification_arabic],0),1)</f>
        <v>#N/A</v>
      </c>
      <c r="AS4070" t="e">
        <f>INDEX(TextClassificationList[],MATCH(Sudan_News12[[#This Row],[text_classification_arabic3]],TextClassificationList[text_classification_arabic],0),1)</f>
        <v>#N/A</v>
      </c>
      <c r="AU4070" t="e">
        <f>INDEX(TextClassificationList[],MATCH(Sudan_News12[[#This Row],[text_classification_arabic4]],TextClassificationList[text_classification_arabic],0),1)</f>
        <v>#N/A</v>
      </c>
      <c r="AW4070" t="e">
        <f>INDEX(TextClassificationList[],MATCH(Sudan_News12[[#This Row],[text_classification_arabic5]],TextClassificationList[text_classification_arabic],0),1)</f>
        <v>#N/A</v>
      </c>
    </row>
    <row r="4071" spans="1:49" x14ac:dyDescent="0.2">
      <c r="A4071">
        <v>1.1903900559589827E+18</v>
      </c>
      <c r="B4071">
        <v>1.1903847887646106E+18</v>
      </c>
      <c r="C4071" t="s">
        <v>15612</v>
      </c>
      <c r="D4071" s="1">
        <v>43771</v>
      </c>
      <c r="E4071" s="2">
        <v>5.5555555555555558E-3</v>
      </c>
      <c r="F4071">
        <v>200</v>
      </c>
      <c r="G4071">
        <v>1889611729</v>
      </c>
      <c r="H4071" t="s">
        <v>354</v>
      </c>
      <c r="I4071" t="s">
        <v>355</v>
      </c>
      <c r="J4071" t="s">
        <v>265</v>
      </c>
      <c r="K4071" t="s">
        <v>15613</v>
      </c>
      <c r="L4071" t="s">
        <v>266</v>
      </c>
      <c r="M4071" t="s">
        <v>267</v>
      </c>
      <c r="N4071" t="s">
        <v>267</v>
      </c>
      <c r="O4071" t="s">
        <v>267</v>
      </c>
      <c r="P4071">
        <v>0</v>
      </c>
      <c r="Q4071">
        <v>0</v>
      </c>
      <c r="R4071">
        <v>1</v>
      </c>
      <c r="S4071" t="s">
        <v>267</v>
      </c>
      <c r="T4071" t="s">
        <v>267</v>
      </c>
      <c r="U4071" t="s">
        <v>15614</v>
      </c>
      <c r="V4071" t="b">
        <v>0</v>
      </c>
      <c r="W4071" t="s">
        <v>265</v>
      </c>
      <c r="X4071">
        <v>0</v>
      </c>
      <c r="Y4071" t="s">
        <v>265</v>
      </c>
      <c r="Z4071" t="s">
        <v>265</v>
      </c>
      <c r="AA4071" t="s">
        <v>265</v>
      </c>
      <c r="AB4071" t="s">
        <v>265</v>
      </c>
      <c r="AC4071" t="s">
        <v>265</v>
      </c>
      <c r="AD4071" t="s">
        <v>265</v>
      </c>
      <c r="AE4071" t="s">
        <v>265</v>
      </c>
      <c r="AF4071" t="s">
        <v>15615</v>
      </c>
      <c r="AG4071" t="s">
        <v>265</v>
      </c>
      <c r="AH4071" t="s">
        <v>265</v>
      </c>
      <c r="AI4071" t="s">
        <v>265</v>
      </c>
      <c r="AJ4071" t="s">
        <v>265</v>
      </c>
      <c r="AL4071" t="str">
        <f>IF(Sudan_News12[[#This Row],[relevancy_classification_english]]="Relevant","مناسب",IF(Sudan_News12[[#This Row],[relevancy_classification_english]]="Relevant","عَرَضِيّ",""))</f>
        <v/>
      </c>
      <c r="AN4071" t="str">
        <f>IF(Sudan_News12[[#This Row],[sentiment_analysis_english]]="Negative","سلبي",IF(Sudan_News12[[#This Row],[sentiment_analysis_english]]="Neutral","حيادي",IF(Sudan_News12[[#This Row],[sentiment_analysis_english]]="Positive","إيجابي","")))</f>
        <v/>
      </c>
      <c r="AO4071" t="e">
        <f>INDEX(TextClassificationList[],MATCH(Sudan_News12[[#This Row],[text_classification_arabic]],TextClassificationList[text_classification_arabic],0),1)</f>
        <v>#N/A</v>
      </c>
      <c r="AQ4071" t="e">
        <f>INDEX(TextClassificationList[],MATCH(Sudan_News12[[#This Row],[text_classification_arabic2]],TextClassificationList[text_classification_arabic],0),1)</f>
        <v>#N/A</v>
      </c>
      <c r="AS4071" t="e">
        <f>INDEX(TextClassificationList[],MATCH(Sudan_News12[[#This Row],[text_classification_arabic3]],TextClassificationList[text_classification_arabic],0),1)</f>
        <v>#N/A</v>
      </c>
      <c r="AU4071" t="e">
        <f>INDEX(TextClassificationList[],MATCH(Sudan_News12[[#This Row],[text_classification_arabic4]],TextClassificationList[text_classification_arabic],0),1)</f>
        <v>#N/A</v>
      </c>
      <c r="AW4071" t="e">
        <f>INDEX(TextClassificationList[],MATCH(Sudan_News12[[#This Row],[text_classification_arabic5]],TextClassificationList[text_classification_arabic],0),1)</f>
        <v>#N/A</v>
      </c>
    </row>
    <row r="4072" spans="1:49" x14ac:dyDescent="0.2">
      <c r="A4072">
        <v>1.1903847887646106E+18</v>
      </c>
      <c r="B4072">
        <v>1.1903847887646106E+18</v>
      </c>
      <c r="C4072" t="s">
        <v>15616</v>
      </c>
      <c r="D4072" s="1">
        <v>43770</v>
      </c>
      <c r="E4072" s="2">
        <v>0.99101851851851852</v>
      </c>
      <c r="F4072">
        <v>200</v>
      </c>
      <c r="G4072">
        <v>1889611729</v>
      </c>
      <c r="H4072" t="s">
        <v>354</v>
      </c>
      <c r="I4072" t="s">
        <v>355</v>
      </c>
      <c r="J4072" t="s">
        <v>265</v>
      </c>
      <c r="K4072" t="s">
        <v>15617</v>
      </c>
      <c r="L4072" t="s">
        <v>266</v>
      </c>
      <c r="M4072" t="s">
        <v>267</v>
      </c>
      <c r="N4072" t="s">
        <v>267</v>
      </c>
      <c r="O4072" t="s">
        <v>15618</v>
      </c>
      <c r="P4072">
        <v>2</v>
      </c>
      <c r="Q4072">
        <v>1</v>
      </c>
      <c r="R4072">
        <v>5</v>
      </c>
      <c r="S4072" t="s">
        <v>267</v>
      </c>
      <c r="T4072" t="s">
        <v>267</v>
      </c>
      <c r="U4072" t="s">
        <v>15619</v>
      </c>
      <c r="V4072" t="b">
        <v>0</v>
      </c>
      <c r="W4072" t="s">
        <v>265</v>
      </c>
      <c r="X4072">
        <v>1</v>
      </c>
      <c r="Y4072" t="s">
        <v>15620</v>
      </c>
      <c r="Z4072" t="s">
        <v>265</v>
      </c>
      <c r="AA4072" t="s">
        <v>265</v>
      </c>
      <c r="AB4072" t="s">
        <v>265</v>
      </c>
      <c r="AC4072" t="s">
        <v>265</v>
      </c>
      <c r="AD4072" t="s">
        <v>265</v>
      </c>
      <c r="AE4072" t="s">
        <v>265</v>
      </c>
      <c r="AF4072" t="s">
        <v>267</v>
      </c>
      <c r="AG4072" t="s">
        <v>265</v>
      </c>
      <c r="AH4072" t="s">
        <v>265</v>
      </c>
      <c r="AI4072" t="s">
        <v>265</v>
      </c>
      <c r="AJ4072" t="s">
        <v>265</v>
      </c>
      <c r="AL4072" t="str">
        <f>IF(Sudan_News12[[#This Row],[relevancy_classification_english]]="Relevant","مناسب",IF(Sudan_News12[[#This Row],[relevancy_classification_english]]="Relevant","عَرَضِيّ",""))</f>
        <v/>
      </c>
      <c r="AN4072" t="str">
        <f>IF(Sudan_News12[[#This Row],[sentiment_analysis_english]]="Negative","سلبي",IF(Sudan_News12[[#This Row],[sentiment_analysis_english]]="Neutral","حيادي",IF(Sudan_News12[[#This Row],[sentiment_analysis_english]]="Positive","إيجابي","")))</f>
        <v/>
      </c>
      <c r="AO4072" t="e">
        <f>INDEX(TextClassificationList[],MATCH(Sudan_News12[[#This Row],[text_classification_arabic]],TextClassificationList[text_classification_arabic],0),1)</f>
        <v>#N/A</v>
      </c>
      <c r="AQ4072" t="e">
        <f>INDEX(TextClassificationList[],MATCH(Sudan_News12[[#This Row],[text_classification_arabic2]],TextClassificationList[text_classification_arabic],0),1)</f>
        <v>#N/A</v>
      </c>
      <c r="AS4072" t="e">
        <f>INDEX(TextClassificationList[],MATCH(Sudan_News12[[#This Row],[text_classification_arabic3]],TextClassificationList[text_classification_arabic],0),1)</f>
        <v>#N/A</v>
      </c>
      <c r="AU4072" t="e">
        <f>INDEX(TextClassificationList[],MATCH(Sudan_News12[[#This Row],[text_classification_arabic4]],TextClassificationList[text_classification_arabic],0),1)</f>
        <v>#N/A</v>
      </c>
      <c r="AW4072" t="e">
        <f>INDEX(TextClassificationList[],MATCH(Sudan_News12[[#This Row],[text_classification_arabic5]],TextClassificationList[text_classification_arabic],0),1)</f>
        <v>#N/A</v>
      </c>
    </row>
    <row r="4073" spans="1:49" x14ac:dyDescent="0.2">
      <c r="A4073">
        <v>1.1903844839477002E+18</v>
      </c>
      <c r="B4073">
        <v>1.1903844839477002E+18</v>
      </c>
      <c r="C4073" t="s">
        <v>15621</v>
      </c>
      <c r="D4073" s="1">
        <v>43770</v>
      </c>
      <c r="E4073" s="2">
        <v>0.99017361111111113</v>
      </c>
      <c r="F4073">
        <v>200</v>
      </c>
      <c r="G4073">
        <v>1889611729</v>
      </c>
      <c r="H4073" t="s">
        <v>354</v>
      </c>
      <c r="I4073" t="s">
        <v>355</v>
      </c>
      <c r="J4073" t="s">
        <v>265</v>
      </c>
      <c r="K4073" t="s">
        <v>15622</v>
      </c>
      <c r="L4073" t="s">
        <v>266</v>
      </c>
      <c r="M4073" t="s">
        <v>267</v>
      </c>
      <c r="N4073" t="s">
        <v>267</v>
      </c>
      <c r="O4073" t="s">
        <v>267</v>
      </c>
      <c r="P4073">
        <v>0</v>
      </c>
      <c r="Q4073">
        <v>0</v>
      </c>
      <c r="R4073">
        <v>0</v>
      </c>
      <c r="S4073" t="s">
        <v>267</v>
      </c>
      <c r="T4073" t="s">
        <v>267</v>
      </c>
      <c r="U4073" t="s">
        <v>15623</v>
      </c>
      <c r="V4073" t="b">
        <v>0</v>
      </c>
      <c r="W4073" t="s">
        <v>15624</v>
      </c>
      <c r="X4073">
        <v>0</v>
      </c>
      <c r="Y4073" t="s">
        <v>265</v>
      </c>
      <c r="Z4073" t="s">
        <v>265</v>
      </c>
      <c r="AA4073" t="s">
        <v>265</v>
      </c>
      <c r="AB4073" t="s">
        <v>265</v>
      </c>
      <c r="AC4073" t="s">
        <v>265</v>
      </c>
      <c r="AD4073" t="s">
        <v>265</v>
      </c>
      <c r="AE4073" t="s">
        <v>265</v>
      </c>
      <c r="AF4073" t="s">
        <v>267</v>
      </c>
      <c r="AG4073" t="s">
        <v>265</v>
      </c>
      <c r="AH4073" t="s">
        <v>265</v>
      </c>
      <c r="AI4073" t="s">
        <v>265</v>
      </c>
      <c r="AJ4073" t="s">
        <v>265</v>
      </c>
      <c r="AL4073" t="str">
        <f>IF(Sudan_News12[[#This Row],[relevancy_classification_english]]="Relevant","مناسب",IF(Sudan_News12[[#This Row],[relevancy_classification_english]]="Relevant","عَرَضِيّ",""))</f>
        <v/>
      </c>
      <c r="AN4073" t="str">
        <f>IF(Sudan_News12[[#This Row],[sentiment_analysis_english]]="Negative","سلبي",IF(Sudan_News12[[#This Row],[sentiment_analysis_english]]="Neutral","حيادي",IF(Sudan_News12[[#This Row],[sentiment_analysis_english]]="Positive","إيجابي","")))</f>
        <v/>
      </c>
      <c r="AO4073" t="e">
        <f>INDEX(TextClassificationList[],MATCH(Sudan_News12[[#This Row],[text_classification_arabic]],TextClassificationList[text_classification_arabic],0),1)</f>
        <v>#N/A</v>
      </c>
      <c r="AQ4073" t="e">
        <f>INDEX(TextClassificationList[],MATCH(Sudan_News12[[#This Row],[text_classification_arabic2]],TextClassificationList[text_classification_arabic],0),1)</f>
        <v>#N/A</v>
      </c>
      <c r="AS4073" t="e">
        <f>INDEX(TextClassificationList[],MATCH(Sudan_News12[[#This Row],[text_classification_arabic3]],TextClassificationList[text_classification_arabic],0),1)</f>
        <v>#N/A</v>
      </c>
      <c r="AU4073" t="e">
        <f>INDEX(TextClassificationList[],MATCH(Sudan_News12[[#This Row],[text_classification_arabic4]],TextClassificationList[text_classification_arabic],0),1)</f>
        <v>#N/A</v>
      </c>
      <c r="AW4073" t="e">
        <f>INDEX(TextClassificationList[],MATCH(Sudan_News12[[#This Row],[text_classification_arabic5]],TextClassificationList[text_classification_arabic],0),1)</f>
        <v>#N/A</v>
      </c>
    </row>
    <row r="4074" spans="1:49" x14ac:dyDescent="0.2">
      <c r="A4074">
        <v>1.1903837206221742E+18</v>
      </c>
      <c r="B4074">
        <v>1.1903837206221742E+18</v>
      </c>
      <c r="C4074" t="s">
        <v>15625</v>
      </c>
      <c r="D4074" s="1">
        <v>43770</v>
      </c>
      <c r="E4074" s="2">
        <v>0.98806712962962961</v>
      </c>
      <c r="F4074">
        <v>200</v>
      </c>
      <c r="G4074">
        <v>1889611729</v>
      </c>
      <c r="H4074" t="s">
        <v>354</v>
      </c>
      <c r="I4074" t="s">
        <v>355</v>
      </c>
      <c r="J4074" t="s">
        <v>265</v>
      </c>
      <c r="K4074" t="s">
        <v>15626</v>
      </c>
      <c r="L4074" t="s">
        <v>266</v>
      </c>
      <c r="M4074" t="s">
        <v>267</v>
      </c>
      <c r="N4074" t="s">
        <v>267</v>
      </c>
      <c r="O4074" t="s">
        <v>267</v>
      </c>
      <c r="P4074">
        <v>0</v>
      </c>
      <c r="Q4074">
        <v>0</v>
      </c>
      <c r="R4074">
        <v>0</v>
      </c>
      <c r="S4074" t="s">
        <v>267</v>
      </c>
      <c r="T4074" t="s">
        <v>267</v>
      </c>
      <c r="U4074" t="s">
        <v>15627</v>
      </c>
      <c r="V4074" t="b">
        <v>0</v>
      </c>
      <c r="W4074" t="s">
        <v>15628</v>
      </c>
      <c r="X4074">
        <v>0</v>
      </c>
      <c r="Y4074" t="s">
        <v>265</v>
      </c>
      <c r="Z4074" t="s">
        <v>265</v>
      </c>
      <c r="AA4074" t="s">
        <v>265</v>
      </c>
      <c r="AB4074" t="s">
        <v>265</v>
      </c>
      <c r="AC4074" t="s">
        <v>265</v>
      </c>
      <c r="AD4074" t="s">
        <v>265</v>
      </c>
      <c r="AE4074" t="s">
        <v>265</v>
      </c>
      <c r="AF4074" t="s">
        <v>267</v>
      </c>
      <c r="AG4074" t="s">
        <v>265</v>
      </c>
      <c r="AH4074" t="s">
        <v>265</v>
      </c>
      <c r="AI4074" t="s">
        <v>265</v>
      </c>
      <c r="AJ4074" t="s">
        <v>265</v>
      </c>
      <c r="AL4074" t="str">
        <f>IF(Sudan_News12[[#This Row],[relevancy_classification_english]]="Relevant","مناسب",IF(Sudan_News12[[#This Row],[relevancy_classification_english]]="Relevant","عَرَضِيّ",""))</f>
        <v/>
      </c>
      <c r="AN4074" t="str">
        <f>IF(Sudan_News12[[#This Row],[sentiment_analysis_english]]="Negative","سلبي",IF(Sudan_News12[[#This Row],[sentiment_analysis_english]]="Neutral","حيادي",IF(Sudan_News12[[#This Row],[sentiment_analysis_english]]="Positive","إيجابي","")))</f>
        <v/>
      </c>
      <c r="AO4074" t="e">
        <f>INDEX(TextClassificationList[],MATCH(Sudan_News12[[#This Row],[text_classification_arabic]],TextClassificationList[text_classification_arabic],0),1)</f>
        <v>#N/A</v>
      </c>
      <c r="AQ4074" t="e">
        <f>INDEX(TextClassificationList[],MATCH(Sudan_News12[[#This Row],[text_classification_arabic2]],TextClassificationList[text_classification_arabic],0),1)</f>
        <v>#N/A</v>
      </c>
      <c r="AS4074" t="e">
        <f>INDEX(TextClassificationList[],MATCH(Sudan_News12[[#This Row],[text_classification_arabic3]],TextClassificationList[text_classification_arabic],0),1)</f>
        <v>#N/A</v>
      </c>
      <c r="AU4074" t="e">
        <f>INDEX(TextClassificationList[],MATCH(Sudan_News12[[#This Row],[text_classification_arabic4]],TextClassificationList[text_classification_arabic],0),1)</f>
        <v>#N/A</v>
      </c>
      <c r="AW4074" t="e">
        <f>INDEX(TextClassificationList[],MATCH(Sudan_News12[[#This Row],[text_classification_arabic5]],TextClassificationList[text_classification_arabic],0),1)</f>
        <v>#N/A</v>
      </c>
    </row>
    <row r="4075" spans="1:49" x14ac:dyDescent="0.2">
      <c r="A4075">
        <v>1.1903831338054205E+18</v>
      </c>
      <c r="B4075">
        <v>1.1903828295464305E+18</v>
      </c>
      <c r="C4075" t="s">
        <v>15629</v>
      </c>
      <c r="D4075" s="1">
        <v>43770</v>
      </c>
      <c r="E4075" s="2">
        <v>0.98645833333333333</v>
      </c>
      <c r="F4075">
        <v>200</v>
      </c>
      <c r="G4075">
        <v>1889611729</v>
      </c>
      <c r="H4075" t="s">
        <v>354</v>
      </c>
      <c r="I4075" t="s">
        <v>355</v>
      </c>
      <c r="J4075" t="s">
        <v>265</v>
      </c>
      <c r="K4075" t="s">
        <v>15630</v>
      </c>
      <c r="L4075" t="s">
        <v>266</v>
      </c>
      <c r="M4075" t="s">
        <v>267</v>
      </c>
      <c r="N4075" t="s">
        <v>267</v>
      </c>
      <c r="O4075" t="s">
        <v>267</v>
      </c>
      <c r="P4075">
        <v>1</v>
      </c>
      <c r="Q4075">
        <v>0</v>
      </c>
      <c r="R4075">
        <v>0</v>
      </c>
      <c r="S4075" t="s">
        <v>267</v>
      </c>
      <c r="T4075" t="s">
        <v>267</v>
      </c>
      <c r="U4075" t="s">
        <v>15631</v>
      </c>
      <c r="V4075" t="b">
        <v>0</v>
      </c>
      <c r="W4075" t="s">
        <v>265</v>
      </c>
      <c r="X4075">
        <v>0</v>
      </c>
      <c r="Y4075" t="s">
        <v>265</v>
      </c>
      <c r="Z4075" t="s">
        <v>265</v>
      </c>
      <c r="AA4075" t="s">
        <v>265</v>
      </c>
      <c r="AB4075" t="s">
        <v>265</v>
      </c>
      <c r="AC4075" t="s">
        <v>265</v>
      </c>
      <c r="AD4075" t="s">
        <v>265</v>
      </c>
      <c r="AE4075" t="s">
        <v>265</v>
      </c>
      <c r="AF4075" t="s">
        <v>267</v>
      </c>
      <c r="AG4075" t="s">
        <v>265</v>
      </c>
      <c r="AH4075" t="s">
        <v>265</v>
      </c>
      <c r="AI4075" t="s">
        <v>265</v>
      </c>
      <c r="AJ4075" t="s">
        <v>265</v>
      </c>
      <c r="AL4075" t="str">
        <f>IF(Sudan_News12[[#This Row],[relevancy_classification_english]]="Relevant","مناسب",IF(Sudan_News12[[#This Row],[relevancy_classification_english]]="Relevant","عَرَضِيّ",""))</f>
        <v/>
      </c>
      <c r="AN4075" t="str">
        <f>IF(Sudan_News12[[#This Row],[sentiment_analysis_english]]="Negative","سلبي",IF(Sudan_News12[[#This Row],[sentiment_analysis_english]]="Neutral","حيادي",IF(Sudan_News12[[#This Row],[sentiment_analysis_english]]="Positive","إيجابي","")))</f>
        <v/>
      </c>
      <c r="AO4075" t="e">
        <f>INDEX(TextClassificationList[],MATCH(Sudan_News12[[#This Row],[text_classification_arabic]],TextClassificationList[text_classification_arabic],0),1)</f>
        <v>#N/A</v>
      </c>
      <c r="AQ4075" t="e">
        <f>INDEX(TextClassificationList[],MATCH(Sudan_News12[[#This Row],[text_classification_arabic2]],TextClassificationList[text_classification_arabic],0),1)</f>
        <v>#N/A</v>
      </c>
      <c r="AS4075" t="e">
        <f>INDEX(TextClassificationList[],MATCH(Sudan_News12[[#This Row],[text_classification_arabic3]],TextClassificationList[text_classification_arabic],0),1)</f>
        <v>#N/A</v>
      </c>
      <c r="AU4075" t="e">
        <f>INDEX(TextClassificationList[],MATCH(Sudan_News12[[#This Row],[text_classification_arabic4]],TextClassificationList[text_classification_arabic],0),1)</f>
        <v>#N/A</v>
      </c>
      <c r="AW4075" t="e">
        <f>INDEX(TextClassificationList[],MATCH(Sudan_News12[[#This Row],[text_classification_arabic5]],TextClassificationList[text_classification_arabic],0),1)</f>
        <v>#N/A</v>
      </c>
    </row>
    <row r="4076" spans="1:49" x14ac:dyDescent="0.2">
      <c r="A4076">
        <v>1.1903819485244703E+18</v>
      </c>
      <c r="B4076">
        <v>1.1903819485244703E+18</v>
      </c>
      <c r="C4076" t="s">
        <v>15632</v>
      </c>
      <c r="D4076" s="1">
        <v>43770</v>
      </c>
      <c r="E4076" s="2">
        <v>0.98318287037037033</v>
      </c>
      <c r="F4076">
        <v>200</v>
      </c>
      <c r="G4076">
        <v>1889611729</v>
      </c>
      <c r="H4076" t="s">
        <v>354</v>
      </c>
      <c r="I4076" t="s">
        <v>355</v>
      </c>
      <c r="J4076" t="s">
        <v>265</v>
      </c>
      <c r="K4076" t="s">
        <v>15633</v>
      </c>
      <c r="L4076" t="s">
        <v>266</v>
      </c>
      <c r="M4076" t="s">
        <v>267</v>
      </c>
      <c r="N4076" t="s">
        <v>267</v>
      </c>
      <c r="O4076" t="s">
        <v>267</v>
      </c>
      <c r="P4076">
        <v>1</v>
      </c>
      <c r="Q4076">
        <v>0</v>
      </c>
      <c r="R4076">
        <v>1</v>
      </c>
      <c r="S4076" t="s">
        <v>267</v>
      </c>
      <c r="T4076" t="s">
        <v>267</v>
      </c>
      <c r="U4076" t="s">
        <v>15634</v>
      </c>
      <c r="V4076" t="b">
        <v>0</v>
      </c>
      <c r="W4076" t="s">
        <v>265</v>
      </c>
      <c r="X4076">
        <v>0</v>
      </c>
      <c r="Y4076" t="s">
        <v>265</v>
      </c>
      <c r="Z4076" t="s">
        <v>265</v>
      </c>
      <c r="AA4076" t="s">
        <v>265</v>
      </c>
      <c r="AB4076" t="s">
        <v>265</v>
      </c>
      <c r="AC4076" t="s">
        <v>265</v>
      </c>
      <c r="AD4076" t="s">
        <v>265</v>
      </c>
      <c r="AE4076" t="s">
        <v>265</v>
      </c>
      <c r="AF4076" t="s">
        <v>267</v>
      </c>
      <c r="AG4076" t="s">
        <v>265</v>
      </c>
      <c r="AH4076" t="s">
        <v>265</v>
      </c>
      <c r="AI4076" t="s">
        <v>265</v>
      </c>
      <c r="AJ4076" t="s">
        <v>265</v>
      </c>
      <c r="AL4076" t="str">
        <f>IF(Sudan_News12[[#This Row],[relevancy_classification_english]]="Relevant","مناسب",IF(Sudan_News12[[#This Row],[relevancy_classification_english]]="Relevant","عَرَضِيّ",""))</f>
        <v/>
      </c>
      <c r="AN4076" t="str">
        <f>IF(Sudan_News12[[#This Row],[sentiment_analysis_english]]="Negative","سلبي",IF(Sudan_News12[[#This Row],[sentiment_analysis_english]]="Neutral","حيادي",IF(Sudan_News12[[#This Row],[sentiment_analysis_english]]="Positive","إيجابي","")))</f>
        <v/>
      </c>
      <c r="AO4076" t="e">
        <f>INDEX(TextClassificationList[],MATCH(Sudan_News12[[#This Row],[text_classification_arabic]],TextClassificationList[text_classification_arabic],0),1)</f>
        <v>#N/A</v>
      </c>
      <c r="AQ4076" t="e">
        <f>INDEX(TextClassificationList[],MATCH(Sudan_News12[[#This Row],[text_classification_arabic2]],TextClassificationList[text_classification_arabic],0),1)</f>
        <v>#N/A</v>
      </c>
      <c r="AS4076" t="e">
        <f>INDEX(TextClassificationList[],MATCH(Sudan_News12[[#This Row],[text_classification_arabic3]],TextClassificationList[text_classification_arabic],0),1)</f>
        <v>#N/A</v>
      </c>
      <c r="AU4076" t="e">
        <f>INDEX(TextClassificationList[],MATCH(Sudan_News12[[#This Row],[text_classification_arabic4]],TextClassificationList[text_classification_arabic],0),1)</f>
        <v>#N/A</v>
      </c>
      <c r="AW4076" t="e">
        <f>INDEX(TextClassificationList[],MATCH(Sudan_News12[[#This Row],[text_classification_arabic5]],TextClassificationList[text_classification_arabic],0),1)</f>
        <v>#N/A</v>
      </c>
    </row>
    <row r="4077" spans="1:49" x14ac:dyDescent="0.2">
      <c r="A4077">
        <v>1.1903815925916549E+18</v>
      </c>
      <c r="B4077">
        <v>1.1903154385987543E+18</v>
      </c>
      <c r="C4077" t="s">
        <v>15635</v>
      </c>
      <c r="D4077" s="1">
        <v>43770</v>
      </c>
      <c r="E4077" s="2">
        <v>0.98219907407407403</v>
      </c>
      <c r="F4077">
        <v>200</v>
      </c>
      <c r="G4077">
        <v>1889611729</v>
      </c>
      <c r="H4077" t="s">
        <v>354</v>
      </c>
      <c r="I4077" t="s">
        <v>355</v>
      </c>
      <c r="J4077" t="s">
        <v>265</v>
      </c>
      <c r="K4077" t="s">
        <v>15636</v>
      </c>
      <c r="L4077" t="s">
        <v>266</v>
      </c>
      <c r="M4077" t="s">
        <v>267</v>
      </c>
      <c r="N4077" t="s">
        <v>267</v>
      </c>
      <c r="O4077" t="s">
        <v>267</v>
      </c>
      <c r="P4077">
        <v>0</v>
      </c>
      <c r="Q4077">
        <v>0</v>
      </c>
      <c r="R4077">
        <v>0</v>
      </c>
      <c r="S4077" t="s">
        <v>267</v>
      </c>
      <c r="T4077" t="s">
        <v>267</v>
      </c>
      <c r="U4077" t="s">
        <v>15637</v>
      </c>
      <c r="V4077" t="b">
        <v>0</v>
      </c>
      <c r="W4077" t="s">
        <v>265</v>
      </c>
      <c r="X4077">
        <v>0</v>
      </c>
      <c r="Y4077" t="s">
        <v>265</v>
      </c>
      <c r="Z4077" t="s">
        <v>265</v>
      </c>
      <c r="AA4077" t="s">
        <v>265</v>
      </c>
      <c r="AB4077" t="s">
        <v>265</v>
      </c>
      <c r="AC4077" t="s">
        <v>265</v>
      </c>
      <c r="AD4077" t="s">
        <v>265</v>
      </c>
      <c r="AE4077" t="s">
        <v>265</v>
      </c>
      <c r="AF4077" t="s">
        <v>305</v>
      </c>
      <c r="AG4077" t="s">
        <v>265</v>
      </c>
      <c r="AH4077" t="s">
        <v>265</v>
      </c>
      <c r="AI4077" t="s">
        <v>265</v>
      </c>
      <c r="AJ4077" t="s">
        <v>265</v>
      </c>
      <c r="AL4077" t="str">
        <f>IF(Sudan_News12[[#This Row],[relevancy_classification_english]]="Relevant","مناسب",IF(Sudan_News12[[#This Row],[relevancy_classification_english]]="Relevant","عَرَضِيّ",""))</f>
        <v/>
      </c>
      <c r="AN4077" t="str">
        <f>IF(Sudan_News12[[#This Row],[sentiment_analysis_english]]="Negative","سلبي",IF(Sudan_News12[[#This Row],[sentiment_analysis_english]]="Neutral","حيادي",IF(Sudan_News12[[#This Row],[sentiment_analysis_english]]="Positive","إيجابي","")))</f>
        <v/>
      </c>
      <c r="AO4077" t="e">
        <f>INDEX(TextClassificationList[],MATCH(Sudan_News12[[#This Row],[text_classification_arabic]],TextClassificationList[text_classification_arabic],0),1)</f>
        <v>#N/A</v>
      </c>
      <c r="AQ4077" t="e">
        <f>INDEX(TextClassificationList[],MATCH(Sudan_News12[[#This Row],[text_classification_arabic2]],TextClassificationList[text_classification_arabic],0),1)</f>
        <v>#N/A</v>
      </c>
      <c r="AS4077" t="e">
        <f>INDEX(TextClassificationList[],MATCH(Sudan_News12[[#This Row],[text_classification_arabic3]],TextClassificationList[text_classification_arabic],0),1)</f>
        <v>#N/A</v>
      </c>
      <c r="AU4077" t="e">
        <f>INDEX(TextClassificationList[],MATCH(Sudan_News12[[#This Row],[text_classification_arabic4]],TextClassificationList[text_classification_arabic],0),1)</f>
        <v>#N/A</v>
      </c>
      <c r="AW4077" t="e">
        <f>INDEX(TextClassificationList[],MATCH(Sudan_News12[[#This Row],[text_classification_arabic5]],TextClassificationList[text_classification_arabic],0),1)</f>
        <v>#N/A</v>
      </c>
    </row>
    <row r="4078" spans="1:49" x14ac:dyDescent="0.2">
      <c r="A4078">
        <v>1.1903810421815583E+18</v>
      </c>
      <c r="B4078">
        <v>1.1902407487735521E+18</v>
      </c>
      <c r="C4078" t="s">
        <v>15638</v>
      </c>
      <c r="D4078" s="1">
        <v>43770</v>
      </c>
      <c r="E4078" s="2">
        <v>0.98068287037037039</v>
      </c>
      <c r="F4078">
        <v>200</v>
      </c>
      <c r="G4078">
        <v>1889611729</v>
      </c>
      <c r="H4078" t="s">
        <v>354</v>
      </c>
      <c r="I4078" t="s">
        <v>355</v>
      </c>
      <c r="J4078" t="s">
        <v>265</v>
      </c>
      <c r="K4078" t="s">
        <v>15639</v>
      </c>
      <c r="L4078" t="s">
        <v>266</v>
      </c>
      <c r="M4078" t="s">
        <v>267</v>
      </c>
      <c r="N4078" t="s">
        <v>267</v>
      </c>
      <c r="O4078" t="s">
        <v>267</v>
      </c>
      <c r="P4078">
        <v>2</v>
      </c>
      <c r="Q4078">
        <v>0</v>
      </c>
      <c r="R4078">
        <v>4</v>
      </c>
      <c r="S4078" t="s">
        <v>267</v>
      </c>
      <c r="T4078" t="s">
        <v>267</v>
      </c>
      <c r="U4078" t="s">
        <v>15640</v>
      </c>
      <c r="V4078" t="b">
        <v>0</v>
      </c>
      <c r="W4078" t="s">
        <v>265</v>
      </c>
      <c r="X4078">
        <v>0</v>
      </c>
      <c r="Y4078" t="s">
        <v>265</v>
      </c>
      <c r="Z4078" t="s">
        <v>265</v>
      </c>
      <c r="AA4078" t="s">
        <v>265</v>
      </c>
      <c r="AB4078" t="s">
        <v>265</v>
      </c>
      <c r="AC4078" t="s">
        <v>265</v>
      </c>
      <c r="AD4078" t="s">
        <v>265</v>
      </c>
      <c r="AE4078" t="s">
        <v>265</v>
      </c>
      <c r="AF4078" t="s">
        <v>15641</v>
      </c>
      <c r="AG4078" t="s">
        <v>265</v>
      </c>
      <c r="AH4078" t="s">
        <v>265</v>
      </c>
      <c r="AI4078" t="s">
        <v>265</v>
      </c>
      <c r="AJ4078" t="s">
        <v>265</v>
      </c>
      <c r="AL4078" t="str">
        <f>IF(Sudan_News12[[#This Row],[relevancy_classification_english]]="Relevant","مناسب",IF(Sudan_News12[[#This Row],[relevancy_classification_english]]="Relevant","عَرَضِيّ",""))</f>
        <v/>
      </c>
      <c r="AN4078" t="str">
        <f>IF(Sudan_News12[[#This Row],[sentiment_analysis_english]]="Negative","سلبي",IF(Sudan_News12[[#This Row],[sentiment_analysis_english]]="Neutral","حيادي",IF(Sudan_News12[[#This Row],[sentiment_analysis_english]]="Positive","إيجابي","")))</f>
        <v/>
      </c>
      <c r="AO4078" t="e">
        <f>INDEX(TextClassificationList[],MATCH(Sudan_News12[[#This Row],[text_classification_arabic]],TextClassificationList[text_classification_arabic],0),1)</f>
        <v>#N/A</v>
      </c>
      <c r="AQ4078" t="e">
        <f>INDEX(TextClassificationList[],MATCH(Sudan_News12[[#This Row],[text_classification_arabic2]],TextClassificationList[text_classification_arabic],0),1)</f>
        <v>#N/A</v>
      </c>
      <c r="AS4078" t="e">
        <f>INDEX(TextClassificationList[],MATCH(Sudan_News12[[#This Row],[text_classification_arabic3]],TextClassificationList[text_classification_arabic],0),1)</f>
        <v>#N/A</v>
      </c>
      <c r="AU4078" t="e">
        <f>INDEX(TextClassificationList[],MATCH(Sudan_News12[[#This Row],[text_classification_arabic4]],TextClassificationList[text_classification_arabic],0),1)</f>
        <v>#N/A</v>
      </c>
      <c r="AW4078" t="e">
        <f>INDEX(TextClassificationList[],MATCH(Sudan_News12[[#This Row],[text_classification_arabic5]],TextClassificationList[text_classification_arabic],0),1)</f>
        <v>#N/A</v>
      </c>
    </row>
    <row r="4079" spans="1:49" x14ac:dyDescent="0.2">
      <c r="A4079">
        <v>1.1903805971239772E+18</v>
      </c>
      <c r="B4079">
        <v>1.1903805971239772E+18</v>
      </c>
      <c r="C4079" t="s">
        <v>15642</v>
      </c>
      <c r="D4079" s="1">
        <v>43770</v>
      </c>
      <c r="E4079" s="2">
        <v>0.97945601851851849</v>
      </c>
      <c r="F4079">
        <v>200</v>
      </c>
      <c r="G4079">
        <v>1889611729</v>
      </c>
      <c r="H4079" t="s">
        <v>354</v>
      </c>
      <c r="I4079" t="s">
        <v>355</v>
      </c>
      <c r="J4079" t="s">
        <v>265</v>
      </c>
      <c r="K4079" t="s">
        <v>15643</v>
      </c>
      <c r="L4079" t="s">
        <v>266</v>
      </c>
      <c r="M4079" t="s">
        <v>267</v>
      </c>
      <c r="N4079" t="s">
        <v>267</v>
      </c>
      <c r="O4079" t="s">
        <v>267</v>
      </c>
      <c r="P4079">
        <v>0</v>
      </c>
      <c r="Q4079">
        <v>0</v>
      </c>
      <c r="R4079">
        <v>1</v>
      </c>
      <c r="S4079" t="s">
        <v>282</v>
      </c>
      <c r="T4079" t="s">
        <v>267</v>
      </c>
      <c r="U4079" t="s">
        <v>15644</v>
      </c>
      <c r="V4079" t="b">
        <v>0</v>
      </c>
      <c r="W4079" t="s">
        <v>265</v>
      </c>
      <c r="X4079">
        <v>0</v>
      </c>
      <c r="Y4079" t="s">
        <v>265</v>
      </c>
      <c r="Z4079" t="s">
        <v>265</v>
      </c>
      <c r="AA4079" t="s">
        <v>265</v>
      </c>
      <c r="AB4079" t="s">
        <v>265</v>
      </c>
      <c r="AC4079" t="s">
        <v>265</v>
      </c>
      <c r="AD4079" t="s">
        <v>265</v>
      </c>
      <c r="AE4079" t="s">
        <v>265</v>
      </c>
      <c r="AF4079" t="s">
        <v>267</v>
      </c>
      <c r="AG4079" t="s">
        <v>265</v>
      </c>
      <c r="AH4079" t="s">
        <v>265</v>
      </c>
      <c r="AI4079" t="s">
        <v>265</v>
      </c>
      <c r="AJ4079" t="s">
        <v>265</v>
      </c>
      <c r="AL4079" t="str">
        <f>IF(Sudan_News12[[#This Row],[relevancy_classification_english]]="Relevant","مناسب",IF(Sudan_News12[[#This Row],[relevancy_classification_english]]="Relevant","عَرَضِيّ",""))</f>
        <v/>
      </c>
      <c r="AN4079" t="str">
        <f>IF(Sudan_News12[[#This Row],[sentiment_analysis_english]]="Negative","سلبي",IF(Sudan_News12[[#This Row],[sentiment_analysis_english]]="Neutral","حيادي",IF(Sudan_News12[[#This Row],[sentiment_analysis_english]]="Positive","إيجابي","")))</f>
        <v/>
      </c>
      <c r="AO4079" t="e">
        <f>INDEX(TextClassificationList[],MATCH(Sudan_News12[[#This Row],[text_classification_arabic]],TextClassificationList[text_classification_arabic],0),1)</f>
        <v>#N/A</v>
      </c>
      <c r="AQ4079" t="e">
        <f>INDEX(TextClassificationList[],MATCH(Sudan_News12[[#This Row],[text_classification_arabic2]],TextClassificationList[text_classification_arabic],0),1)</f>
        <v>#N/A</v>
      </c>
      <c r="AS4079" t="e">
        <f>INDEX(TextClassificationList[],MATCH(Sudan_News12[[#This Row],[text_classification_arabic3]],TextClassificationList[text_classification_arabic],0),1)</f>
        <v>#N/A</v>
      </c>
      <c r="AU4079" t="e">
        <f>INDEX(TextClassificationList[],MATCH(Sudan_News12[[#This Row],[text_classification_arabic4]],TextClassificationList[text_classification_arabic],0),1)</f>
        <v>#N/A</v>
      </c>
      <c r="AW4079" t="e">
        <f>INDEX(TextClassificationList[],MATCH(Sudan_News12[[#This Row],[text_classification_arabic5]],TextClassificationList[text_classification_arabic],0),1)</f>
        <v>#N/A</v>
      </c>
    </row>
    <row r="4080" spans="1:49" x14ac:dyDescent="0.2">
      <c r="A4080">
        <v>1.1903142356513792E+18</v>
      </c>
      <c r="B4080">
        <v>1.1903142356513792E+18</v>
      </c>
      <c r="C4080" t="s">
        <v>15645</v>
      </c>
      <c r="D4080" s="1">
        <v>43770</v>
      </c>
      <c r="E4080" s="2">
        <v>0.79633101851851851</v>
      </c>
      <c r="F4080">
        <v>200</v>
      </c>
      <c r="G4080">
        <v>1889611729</v>
      </c>
      <c r="H4080" t="s">
        <v>354</v>
      </c>
      <c r="I4080" t="s">
        <v>355</v>
      </c>
      <c r="J4080" t="s">
        <v>265</v>
      </c>
      <c r="K4080" t="s">
        <v>15646</v>
      </c>
      <c r="L4080" t="s">
        <v>266</v>
      </c>
      <c r="M4080" t="s">
        <v>267</v>
      </c>
      <c r="N4080" t="s">
        <v>267</v>
      </c>
      <c r="O4080" t="s">
        <v>267</v>
      </c>
      <c r="P4080">
        <v>0</v>
      </c>
      <c r="Q4080">
        <v>0</v>
      </c>
      <c r="R4080">
        <v>0</v>
      </c>
      <c r="S4080" t="s">
        <v>15647</v>
      </c>
      <c r="T4080" t="s">
        <v>267</v>
      </c>
      <c r="U4080" t="s">
        <v>15648</v>
      </c>
      <c r="V4080" t="b">
        <v>0</v>
      </c>
      <c r="W4080" t="s">
        <v>265</v>
      </c>
      <c r="X4080">
        <v>0</v>
      </c>
      <c r="Y4080" t="s">
        <v>265</v>
      </c>
      <c r="Z4080" t="s">
        <v>265</v>
      </c>
      <c r="AA4080" t="s">
        <v>265</v>
      </c>
      <c r="AB4080" t="s">
        <v>265</v>
      </c>
      <c r="AC4080" t="s">
        <v>265</v>
      </c>
      <c r="AD4080" t="s">
        <v>265</v>
      </c>
      <c r="AE4080" t="s">
        <v>265</v>
      </c>
      <c r="AF4080" t="s">
        <v>267</v>
      </c>
      <c r="AG4080" t="s">
        <v>265</v>
      </c>
      <c r="AH4080" t="s">
        <v>265</v>
      </c>
      <c r="AI4080" t="s">
        <v>265</v>
      </c>
      <c r="AJ4080" t="s">
        <v>265</v>
      </c>
      <c r="AL4080" t="str">
        <f>IF(Sudan_News12[[#This Row],[relevancy_classification_english]]="Relevant","مناسب",IF(Sudan_News12[[#This Row],[relevancy_classification_english]]="Relevant","عَرَضِيّ",""))</f>
        <v/>
      </c>
      <c r="AN4080" t="str">
        <f>IF(Sudan_News12[[#This Row],[sentiment_analysis_english]]="Negative","سلبي",IF(Sudan_News12[[#This Row],[sentiment_analysis_english]]="Neutral","حيادي",IF(Sudan_News12[[#This Row],[sentiment_analysis_english]]="Positive","إيجابي","")))</f>
        <v/>
      </c>
      <c r="AO4080" t="e">
        <f>INDEX(TextClassificationList[],MATCH(Sudan_News12[[#This Row],[text_classification_arabic]],TextClassificationList[text_classification_arabic],0),1)</f>
        <v>#N/A</v>
      </c>
      <c r="AQ4080" t="e">
        <f>INDEX(TextClassificationList[],MATCH(Sudan_News12[[#This Row],[text_classification_arabic2]],TextClassificationList[text_classification_arabic],0),1)</f>
        <v>#N/A</v>
      </c>
      <c r="AS4080" t="e">
        <f>INDEX(TextClassificationList[],MATCH(Sudan_News12[[#This Row],[text_classification_arabic3]],TextClassificationList[text_classification_arabic],0),1)</f>
        <v>#N/A</v>
      </c>
      <c r="AU4080" t="e">
        <f>INDEX(TextClassificationList[],MATCH(Sudan_News12[[#This Row],[text_classification_arabic4]],TextClassificationList[text_classification_arabic],0),1)</f>
        <v>#N/A</v>
      </c>
      <c r="AW4080" t="e">
        <f>INDEX(TextClassificationList[],MATCH(Sudan_News12[[#This Row],[text_classification_arabic5]],TextClassificationList[text_classification_arabic],0),1)</f>
        <v>#N/A</v>
      </c>
    </row>
    <row r="4081" spans="1:49" x14ac:dyDescent="0.2">
      <c r="A4081">
        <v>1.1903124822435144E+18</v>
      </c>
      <c r="B4081">
        <v>1.1900520324151951E+18</v>
      </c>
      <c r="C4081" t="s">
        <v>15649</v>
      </c>
      <c r="D4081" s="1">
        <v>43770</v>
      </c>
      <c r="E4081" s="2">
        <v>0.7914930555555556</v>
      </c>
      <c r="F4081">
        <v>200</v>
      </c>
      <c r="G4081">
        <v>1889611729</v>
      </c>
      <c r="H4081" t="s">
        <v>354</v>
      </c>
      <c r="I4081" t="s">
        <v>355</v>
      </c>
      <c r="J4081" t="s">
        <v>265</v>
      </c>
      <c r="K4081" t="s">
        <v>15650</v>
      </c>
      <c r="L4081" t="s">
        <v>266</v>
      </c>
      <c r="M4081" t="s">
        <v>267</v>
      </c>
      <c r="N4081" t="s">
        <v>267</v>
      </c>
      <c r="O4081" t="s">
        <v>267</v>
      </c>
      <c r="P4081">
        <v>0</v>
      </c>
      <c r="Q4081">
        <v>0</v>
      </c>
      <c r="R4081">
        <v>0</v>
      </c>
      <c r="S4081" t="s">
        <v>267</v>
      </c>
      <c r="T4081" t="s">
        <v>267</v>
      </c>
      <c r="U4081" t="s">
        <v>15651</v>
      </c>
      <c r="V4081" t="b">
        <v>0</v>
      </c>
      <c r="W4081" t="s">
        <v>265</v>
      </c>
      <c r="X4081">
        <v>0</v>
      </c>
      <c r="Y4081" t="s">
        <v>265</v>
      </c>
      <c r="Z4081" t="s">
        <v>265</v>
      </c>
      <c r="AA4081" t="s">
        <v>265</v>
      </c>
      <c r="AB4081" t="s">
        <v>265</v>
      </c>
      <c r="AC4081" t="s">
        <v>265</v>
      </c>
      <c r="AD4081" t="s">
        <v>265</v>
      </c>
      <c r="AE4081" t="s">
        <v>265</v>
      </c>
      <c r="AF4081" t="s">
        <v>15652</v>
      </c>
      <c r="AG4081" t="s">
        <v>265</v>
      </c>
      <c r="AH4081" t="s">
        <v>265</v>
      </c>
      <c r="AI4081" t="s">
        <v>265</v>
      </c>
      <c r="AJ4081" t="s">
        <v>265</v>
      </c>
      <c r="AL4081" t="str">
        <f>IF(Sudan_News12[[#This Row],[relevancy_classification_english]]="Relevant","مناسب",IF(Sudan_News12[[#This Row],[relevancy_classification_english]]="Relevant","عَرَضِيّ",""))</f>
        <v/>
      </c>
      <c r="AN4081" t="str">
        <f>IF(Sudan_News12[[#This Row],[sentiment_analysis_english]]="Negative","سلبي",IF(Sudan_News12[[#This Row],[sentiment_analysis_english]]="Neutral","حيادي",IF(Sudan_News12[[#This Row],[sentiment_analysis_english]]="Positive","إيجابي","")))</f>
        <v/>
      </c>
      <c r="AO4081" t="e">
        <f>INDEX(TextClassificationList[],MATCH(Sudan_News12[[#This Row],[text_classification_arabic]],TextClassificationList[text_classification_arabic],0),1)</f>
        <v>#N/A</v>
      </c>
      <c r="AQ4081" t="e">
        <f>INDEX(TextClassificationList[],MATCH(Sudan_News12[[#This Row],[text_classification_arabic2]],TextClassificationList[text_classification_arabic],0),1)</f>
        <v>#N/A</v>
      </c>
      <c r="AS4081" t="e">
        <f>INDEX(TextClassificationList[],MATCH(Sudan_News12[[#This Row],[text_classification_arabic3]],TextClassificationList[text_classification_arabic],0),1)</f>
        <v>#N/A</v>
      </c>
      <c r="AU4081" t="e">
        <f>INDEX(TextClassificationList[],MATCH(Sudan_News12[[#This Row],[text_classification_arabic4]],TextClassificationList[text_classification_arabic],0),1)</f>
        <v>#N/A</v>
      </c>
      <c r="AW4081" t="e">
        <f>INDEX(TextClassificationList[],MATCH(Sudan_News12[[#This Row],[text_classification_arabic5]],TextClassificationList[text_classification_arabic],0),1)</f>
        <v>#N/A</v>
      </c>
    </row>
    <row r="4082" spans="1:49" x14ac:dyDescent="0.2">
      <c r="A4082">
        <v>1.1903116654616125E+18</v>
      </c>
      <c r="B4082">
        <v>1.1902703288256799E+18</v>
      </c>
      <c r="C4082" t="s">
        <v>15653</v>
      </c>
      <c r="D4082" s="1">
        <v>43770</v>
      </c>
      <c r="E4082" s="2">
        <v>0.78923611111111114</v>
      </c>
      <c r="F4082">
        <v>200</v>
      </c>
      <c r="G4082">
        <v>1889611729</v>
      </c>
      <c r="H4082" t="s">
        <v>354</v>
      </c>
      <c r="I4082" t="s">
        <v>355</v>
      </c>
      <c r="J4082" t="s">
        <v>265</v>
      </c>
      <c r="K4082" t="s">
        <v>15654</v>
      </c>
      <c r="L4082" t="s">
        <v>266</v>
      </c>
      <c r="M4082" t="s">
        <v>267</v>
      </c>
      <c r="N4082" t="s">
        <v>267</v>
      </c>
      <c r="O4082" t="s">
        <v>267</v>
      </c>
      <c r="P4082">
        <v>0</v>
      </c>
      <c r="Q4082">
        <v>0</v>
      </c>
      <c r="R4082">
        <v>0</v>
      </c>
      <c r="S4082" t="s">
        <v>267</v>
      </c>
      <c r="T4082" t="s">
        <v>267</v>
      </c>
      <c r="U4082" t="s">
        <v>15655</v>
      </c>
      <c r="V4082" t="b">
        <v>0</v>
      </c>
      <c r="W4082" t="s">
        <v>265</v>
      </c>
      <c r="X4082">
        <v>0</v>
      </c>
      <c r="Y4082" t="s">
        <v>265</v>
      </c>
      <c r="Z4082" t="s">
        <v>265</v>
      </c>
      <c r="AA4082" t="s">
        <v>265</v>
      </c>
      <c r="AB4082" t="s">
        <v>265</v>
      </c>
      <c r="AC4082" t="s">
        <v>265</v>
      </c>
      <c r="AD4082" t="s">
        <v>265</v>
      </c>
      <c r="AE4082" t="s">
        <v>265</v>
      </c>
      <c r="AF4082" t="s">
        <v>15656</v>
      </c>
      <c r="AG4082" t="s">
        <v>265</v>
      </c>
      <c r="AH4082" t="s">
        <v>265</v>
      </c>
      <c r="AI4082" t="s">
        <v>265</v>
      </c>
      <c r="AJ4082" t="s">
        <v>265</v>
      </c>
      <c r="AL4082" t="str">
        <f>IF(Sudan_News12[[#This Row],[relevancy_classification_english]]="Relevant","مناسب",IF(Sudan_News12[[#This Row],[relevancy_classification_english]]="Relevant","عَرَضِيّ",""))</f>
        <v/>
      </c>
      <c r="AN4082" t="str">
        <f>IF(Sudan_News12[[#This Row],[sentiment_analysis_english]]="Negative","سلبي",IF(Sudan_News12[[#This Row],[sentiment_analysis_english]]="Neutral","حيادي",IF(Sudan_News12[[#This Row],[sentiment_analysis_english]]="Positive","إيجابي","")))</f>
        <v/>
      </c>
      <c r="AO4082" t="e">
        <f>INDEX(TextClassificationList[],MATCH(Sudan_News12[[#This Row],[text_classification_arabic]],TextClassificationList[text_classification_arabic],0),1)</f>
        <v>#N/A</v>
      </c>
      <c r="AQ4082" t="e">
        <f>INDEX(TextClassificationList[],MATCH(Sudan_News12[[#This Row],[text_classification_arabic2]],TextClassificationList[text_classification_arabic],0),1)</f>
        <v>#N/A</v>
      </c>
      <c r="AS4082" t="e">
        <f>INDEX(TextClassificationList[],MATCH(Sudan_News12[[#This Row],[text_classification_arabic3]],TextClassificationList[text_classification_arabic],0),1)</f>
        <v>#N/A</v>
      </c>
      <c r="AU4082" t="e">
        <f>INDEX(TextClassificationList[],MATCH(Sudan_News12[[#This Row],[text_classification_arabic4]],TextClassificationList[text_classification_arabic],0),1)</f>
        <v>#N/A</v>
      </c>
      <c r="AW4082" t="e">
        <f>INDEX(TextClassificationList[],MATCH(Sudan_News12[[#This Row],[text_classification_arabic5]],TextClassificationList[text_classification_arabic],0),1)</f>
        <v>#N/A</v>
      </c>
    </row>
    <row r="4083" spans="1:49" x14ac:dyDescent="0.2">
      <c r="A4083">
        <v>1.19027732958464E+18</v>
      </c>
      <c r="B4083">
        <v>1.1902000478262845E+18</v>
      </c>
      <c r="C4083" t="s">
        <v>15657</v>
      </c>
      <c r="D4083" s="1">
        <v>43770</v>
      </c>
      <c r="E4083" s="2">
        <v>0.69449074074074069</v>
      </c>
      <c r="F4083">
        <v>200</v>
      </c>
      <c r="G4083">
        <v>1889611729</v>
      </c>
      <c r="H4083" t="s">
        <v>354</v>
      </c>
      <c r="I4083" t="s">
        <v>355</v>
      </c>
      <c r="J4083" t="s">
        <v>265</v>
      </c>
      <c r="K4083" t="s">
        <v>15658</v>
      </c>
      <c r="L4083" t="s">
        <v>266</v>
      </c>
      <c r="M4083" t="s">
        <v>267</v>
      </c>
      <c r="N4083" t="s">
        <v>267</v>
      </c>
      <c r="O4083" t="s">
        <v>267</v>
      </c>
      <c r="P4083">
        <v>1</v>
      </c>
      <c r="Q4083">
        <v>1</v>
      </c>
      <c r="R4083">
        <v>1</v>
      </c>
      <c r="S4083" t="s">
        <v>267</v>
      </c>
      <c r="T4083" t="s">
        <v>267</v>
      </c>
      <c r="U4083" t="s">
        <v>15659</v>
      </c>
      <c r="V4083" t="b">
        <v>0</v>
      </c>
      <c r="W4083" t="s">
        <v>265</v>
      </c>
      <c r="X4083">
        <v>0</v>
      </c>
      <c r="Y4083" t="s">
        <v>265</v>
      </c>
      <c r="Z4083" t="s">
        <v>265</v>
      </c>
      <c r="AA4083" t="s">
        <v>265</v>
      </c>
      <c r="AB4083" t="s">
        <v>265</v>
      </c>
      <c r="AC4083" t="s">
        <v>265</v>
      </c>
      <c r="AD4083" t="s">
        <v>265</v>
      </c>
      <c r="AE4083" t="s">
        <v>265</v>
      </c>
      <c r="AF4083" t="s">
        <v>13523</v>
      </c>
      <c r="AG4083" t="s">
        <v>265</v>
      </c>
      <c r="AH4083" t="s">
        <v>265</v>
      </c>
      <c r="AI4083" t="s">
        <v>265</v>
      </c>
      <c r="AJ4083" t="s">
        <v>265</v>
      </c>
      <c r="AL4083" t="str">
        <f>IF(Sudan_News12[[#This Row],[relevancy_classification_english]]="Relevant","مناسب",IF(Sudan_News12[[#This Row],[relevancy_classification_english]]="Relevant","عَرَضِيّ",""))</f>
        <v/>
      </c>
      <c r="AN4083" t="str">
        <f>IF(Sudan_News12[[#This Row],[sentiment_analysis_english]]="Negative","سلبي",IF(Sudan_News12[[#This Row],[sentiment_analysis_english]]="Neutral","حيادي",IF(Sudan_News12[[#This Row],[sentiment_analysis_english]]="Positive","إيجابي","")))</f>
        <v/>
      </c>
      <c r="AO4083" t="e">
        <f>INDEX(TextClassificationList[],MATCH(Sudan_News12[[#This Row],[text_classification_arabic]],TextClassificationList[text_classification_arabic],0),1)</f>
        <v>#N/A</v>
      </c>
      <c r="AQ4083" t="e">
        <f>INDEX(TextClassificationList[],MATCH(Sudan_News12[[#This Row],[text_classification_arabic2]],TextClassificationList[text_classification_arabic],0),1)</f>
        <v>#N/A</v>
      </c>
      <c r="AS4083" t="e">
        <f>INDEX(TextClassificationList[],MATCH(Sudan_News12[[#This Row],[text_classification_arabic3]],TextClassificationList[text_classification_arabic],0),1)</f>
        <v>#N/A</v>
      </c>
      <c r="AU4083" t="e">
        <f>INDEX(TextClassificationList[],MATCH(Sudan_News12[[#This Row],[text_classification_arabic4]],TextClassificationList[text_classification_arabic],0),1)</f>
        <v>#N/A</v>
      </c>
      <c r="AW4083" t="e">
        <f>INDEX(TextClassificationList[],MATCH(Sudan_News12[[#This Row],[text_classification_arabic5]],TextClassificationList[text_classification_arabic],0),1)</f>
        <v>#N/A</v>
      </c>
    </row>
    <row r="4084" spans="1:49" x14ac:dyDescent="0.2">
      <c r="A4084">
        <v>1.1902703288256799E+18</v>
      </c>
      <c r="B4084">
        <v>1.1902703288256799E+18</v>
      </c>
      <c r="C4084" t="s">
        <v>15660</v>
      </c>
      <c r="D4084" s="1">
        <v>43770</v>
      </c>
      <c r="E4084" s="2">
        <v>0.67517361111111107</v>
      </c>
      <c r="F4084">
        <v>200</v>
      </c>
      <c r="G4084">
        <v>1889611729</v>
      </c>
      <c r="H4084" t="s">
        <v>354</v>
      </c>
      <c r="I4084" t="s">
        <v>355</v>
      </c>
      <c r="J4084" t="s">
        <v>265</v>
      </c>
      <c r="K4084" t="s">
        <v>15661</v>
      </c>
      <c r="L4084" t="s">
        <v>266</v>
      </c>
      <c r="M4084" t="s">
        <v>267</v>
      </c>
      <c r="N4084" t="s">
        <v>267</v>
      </c>
      <c r="O4084" t="s">
        <v>267</v>
      </c>
      <c r="P4084">
        <v>1</v>
      </c>
      <c r="Q4084">
        <v>0</v>
      </c>
      <c r="R4084">
        <v>0</v>
      </c>
      <c r="S4084" t="s">
        <v>14318</v>
      </c>
      <c r="T4084" t="s">
        <v>267</v>
      </c>
      <c r="U4084" t="s">
        <v>15662</v>
      </c>
      <c r="V4084" t="b">
        <v>0</v>
      </c>
      <c r="W4084" t="s">
        <v>265</v>
      </c>
      <c r="X4084">
        <v>0</v>
      </c>
      <c r="Y4084" t="s">
        <v>265</v>
      </c>
      <c r="Z4084" t="s">
        <v>265</v>
      </c>
      <c r="AA4084" t="s">
        <v>265</v>
      </c>
      <c r="AB4084" t="s">
        <v>265</v>
      </c>
      <c r="AC4084" t="s">
        <v>265</v>
      </c>
      <c r="AD4084" t="s">
        <v>265</v>
      </c>
      <c r="AE4084" t="s">
        <v>265</v>
      </c>
      <c r="AF4084" t="s">
        <v>267</v>
      </c>
      <c r="AG4084" t="s">
        <v>265</v>
      </c>
      <c r="AH4084" t="s">
        <v>265</v>
      </c>
      <c r="AI4084" t="s">
        <v>265</v>
      </c>
      <c r="AJ4084" t="s">
        <v>265</v>
      </c>
      <c r="AL4084" t="str">
        <f>IF(Sudan_News12[[#This Row],[relevancy_classification_english]]="Relevant","مناسب",IF(Sudan_News12[[#This Row],[relevancy_classification_english]]="Relevant","عَرَضِيّ",""))</f>
        <v/>
      </c>
      <c r="AN4084" t="str">
        <f>IF(Sudan_News12[[#This Row],[sentiment_analysis_english]]="Negative","سلبي",IF(Sudan_News12[[#This Row],[sentiment_analysis_english]]="Neutral","حيادي",IF(Sudan_News12[[#This Row],[sentiment_analysis_english]]="Positive","إيجابي","")))</f>
        <v/>
      </c>
      <c r="AO4084" t="e">
        <f>INDEX(TextClassificationList[],MATCH(Sudan_News12[[#This Row],[text_classification_arabic]],TextClassificationList[text_classification_arabic],0),1)</f>
        <v>#N/A</v>
      </c>
      <c r="AQ4084" t="e">
        <f>INDEX(TextClassificationList[],MATCH(Sudan_News12[[#This Row],[text_classification_arabic2]],TextClassificationList[text_classification_arabic],0),1)</f>
        <v>#N/A</v>
      </c>
      <c r="AS4084" t="e">
        <f>INDEX(TextClassificationList[],MATCH(Sudan_News12[[#This Row],[text_classification_arabic3]],TextClassificationList[text_classification_arabic],0),1)</f>
        <v>#N/A</v>
      </c>
      <c r="AU4084" t="e">
        <f>INDEX(TextClassificationList[],MATCH(Sudan_News12[[#This Row],[text_classification_arabic4]],TextClassificationList[text_classification_arabic],0),1)</f>
        <v>#N/A</v>
      </c>
      <c r="AW4084" t="e">
        <f>INDEX(TextClassificationList[],MATCH(Sudan_News12[[#This Row],[text_classification_arabic5]],TextClassificationList[text_classification_arabic],0),1)</f>
        <v>#N/A</v>
      </c>
    </row>
    <row r="4085" spans="1:49" x14ac:dyDescent="0.2">
      <c r="A4085">
        <v>1.1902343342608425E+18</v>
      </c>
      <c r="B4085">
        <v>1.1902343342608425E+18</v>
      </c>
      <c r="C4085" t="s">
        <v>15663</v>
      </c>
      <c r="D4085" s="1">
        <v>43770</v>
      </c>
      <c r="E4085" s="2">
        <v>0.57584490740740746</v>
      </c>
      <c r="F4085">
        <v>200</v>
      </c>
      <c r="G4085">
        <v>1889611729</v>
      </c>
      <c r="H4085" t="s">
        <v>354</v>
      </c>
      <c r="I4085" t="s">
        <v>355</v>
      </c>
      <c r="J4085" t="s">
        <v>265</v>
      </c>
      <c r="K4085" t="s">
        <v>15664</v>
      </c>
      <c r="L4085" t="s">
        <v>266</v>
      </c>
      <c r="M4085" t="s">
        <v>267</v>
      </c>
      <c r="N4085" t="s">
        <v>267</v>
      </c>
      <c r="O4085" t="s">
        <v>267</v>
      </c>
      <c r="P4085">
        <v>0</v>
      </c>
      <c r="Q4085">
        <v>0</v>
      </c>
      <c r="R4085">
        <v>1</v>
      </c>
      <c r="S4085" t="s">
        <v>267</v>
      </c>
      <c r="T4085" t="s">
        <v>267</v>
      </c>
      <c r="U4085" t="s">
        <v>15665</v>
      </c>
      <c r="V4085" t="b">
        <v>0</v>
      </c>
      <c r="W4085" t="s">
        <v>15666</v>
      </c>
      <c r="X4085">
        <v>0</v>
      </c>
      <c r="Y4085" t="s">
        <v>265</v>
      </c>
      <c r="Z4085" t="s">
        <v>265</v>
      </c>
      <c r="AA4085" t="s">
        <v>265</v>
      </c>
      <c r="AB4085" t="s">
        <v>265</v>
      </c>
      <c r="AC4085" t="s">
        <v>265</v>
      </c>
      <c r="AD4085" t="s">
        <v>265</v>
      </c>
      <c r="AE4085" t="s">
        <v>265</v>
      </c>
      <c r="AF4085" t="s">
        <v>267</v>
      </c>
      <c r="AG4085" t="s">
        <v>265</v>
      </c>
      <c r="AH4085" t="s">
        <v>265</v>
      </c>
      <c r="AI4085" t="s">
        <v>265</v>
      </c>
      <c r="AJ4085" t="s">
        <v>265</v>
      </c>
      <c r="AL4085" t="str">
        <f>IF(Sudan_News12[[#This Row],[relevancy_classification_english]]="Relevant","مناسب",IF(Sudan_News12[[#This Row],[relevancy_classification_english]]="Relevant","عَرَضِيّ",""))</f>
        <v/>
      </c>
      <c r="AN4085" t="str">
        <f>IF(Sudan_News12[[#This Row],[sentiment_analysis_english]]="Negative","سلبي",IF(Sudan_News12[[#This Row],[sentiment_analysis_english]]="Neutral","حيادي",IF(Sudan_News12[[#This Row],[sentiment_analysis_english]]="Positive","إيجابي","")))</f>
        <v/>
      </c>
      <c r="AO4085" t="e">
        <f>INDEX(TextClassificationList[],MATCH(Sudan_News12[[#This Row],[text_classification_arabic]],TextClassificationList[text_classification_arabic],0),1)</f>
        <v>#N/A</v>
      </c>
      <c r="AQ4085" t="e">
        <f>INDEX(TextClassificationList[],MATCH(Sudan_News12[[#This Row],[text_classification_arabic2]],TextClassificationList[text_classification_arabic],0),1)</f>
        <v>#N/A</v>
      </c>
      <c r="AS4085" t="e">
        <f>INDEX(TextClassificationList[],MATCH(Sudan_News12[[#This Row],[text_classification_arabic3]],TextClassificationList[text_classification_arabic],0),1)</f>
        <v>#N/A</v>
      </c>
      <c r="AU4085" t="e">
        <f>INDEX(TextClassificationList[],MATCH(Sudan_News12[[#This Row],[text_classification_arabic4]],TextClassificationList[text_classification_arabic],0),1)</f>
        <v>#N/A</v>
      </c>
      <c r="AW4085" t="e">
        <f>INDEX(TextClassificationList[],MATCH(Sudan_News12[[#This Row],[text_classification_arabic5]],TextClassificationList[text_classification_arabic],0),1)</f>
        <v>#N/A</v>
      </c>
    </row>
    <row r="4086" spans="1:49" x14ac:dyDescent="0.2">
      <c r="A4086">
        <v>1.1902066260216832E+18</v>
      </c>
      <c r="B4086">
        <v>1.1901478297523773E+18</v>
      </c>
      <c r="C4086" t="s">
        <v>15667</v>
      </c>
      <c r="D4086" s="1">
        <v>43770</v>
      </c>
      <c r="E4086" s="2">
        <v>0.49938657407407405</v>
      </c>
      <c r="F4086">
        <v>200</v>
      </c>
      <c r="G4086">
        <v>1889611729</v>
      </c>
      <c r="H4086" t="s">
        <v>354</v>
      </c>
      <c r="I4086" t="s">
        <v>355</v>
      </c>
      <c r="J4086" t="s">
        <v>265</v>
      </c>
      <c r="K4086" t="s">
        <v>15668</v>
      </c>
      <c r="L4086" t="s">
        <v>266</v>
      </c>
      <c r="M4086" t="s">
        <v>267</v>
      </c>
      <c r="N4086" t="s">
        <v>267</v>
      </c>
      <c r="O4086" t="s">
        <v>267</v>
      </c>
      <c r="P4086">
        <v>0</v>
      </c>
      <c r="Q4086">
        <v>0</v>
      </c>
      <c r="R4086">
        <v>1</v>
      </c>
      <c r="S4086" t="s">
        <v>267</v>
      </c>
      <c r="T4086" t="s">
        <v>267</v>
      </c>
      <c r="U4086" t="s">
        <v>15669</v>
      </c>
      <c r="V4086" t="b">
        <v>0</v>
      </c>
      <c r="W4086" t="s">
        <v>265</v>
      </c>
      <c r="X4086">
        <v>0</v>
      </c>
      <c r="Y4086" t="s">
        <v>265</v>
      </c>
      <c r="Z4086" t="s">
        <v>265</v>
      </c>
      <c r="AA4086" t="s">
        <v>265</v>
      </c>
      <c r="AB4086" t="s">
        <v>265</v>
      </c>
      <c r="AC4086" t="s">
        <v>265</v>
      </c>
      <c r="AD4086" t="s">
        <v>265</v>
      </c>
      <c r="AE4086" t="s">
        <v>265</v>
      </c>
      <c r="AF4086" t="s">
        <v>267</v>
      </c>
      <c r="AG4086" t="s">
        <v>265</v>
      </c>
      <c r="AH4086" t="s">
        <v>265</v>
      </c>
      <c r="AI4086" t="s">
        <v>265</v>
      </c>
      <c r="AJ4086" t="s">
        <v>265</v>
      </c>
      <c r="AL4086" t="str">
        <f>IF(Sudan_News12[[#This Row],[relevancy_classification_english]]="Relevant","مناسب",IF(Sudan_News12[[#This Row],[relevancy_classification_english]]="Relevant","عَرَضِيّ",""))</f>
        <v/>
      </c>
      <c r="AN4086" t="str">
        <f>IF(Sudan_News12[[#This Row],[sentiment_analysis_english]]="Negative","سلبي",IF(Sudan_News12[[#This Row],[sentiment_analysis_english]]="Neutral","حيادي",IF(Sudan_News12[[#This Row],[sentiment_analysis_english]]="Positive","إيجابي","")))</f>
        <v/>
      </c>
      <c r="AO4086" t="e">
        <f>INDEX(TextClassificationList[],MATCH(Sudan_News12[[#This Row],[text_classification_arabic]],TextClassificationList[text_classification_arabic],0),1)</f>
        <v>#N/A</v>
      </c>
      <c r="AQ4086" t="e">
        <f>INDEX(TextClassificationList[],MATCH(Sudan_News12[[#This Row],[text_classification_arabic2]],TextClassificationList[text_classification_arabic],0),1)</f>
        <v>#N/A</v>
      </c>
      <c r="AS4086" t="e">
        <f>INDEX(TextClassificationList[],MATCH(Sudan_News12[[#This Row],[text_classification_arabic3]],TextClassificationList[text_classification_arabic],0),1)</f>
        <v>#N/A</v>
      </c>
      <c r="AU4086" t="e">
        <f>INDEX(TextClassificationList[],MATCH(Sudan_News12[[#This Row],[text_classification_arabic4]],TextClassificationList[text_classification_arabic],0),1)</f>
        <v>#N/A</v>
      </c>
      <c r="AW4086" t="e">
        <f>INDEX(TextClassificationList[],MATCH(Sudan_News12[[#This Row],[text_classification_arabic5]],TextClassificationList[text_classification_arabic],0),1)</f>
        <v>#N/A</v>
      </c>
    </row>
    <row r="4087" spans="1:49" x14ac:dyDescent="0.2">
      <c r="A4087">
        <v>1.1901876188913705E+18</v>
      </c>
      <c r="B4087">
        <v>1.1900381135879946E+18</v>
      </c>
      <c r="C4087" t="s">
        <v>15670</v>
      </c>
      <c r="D4087" s="1">
        <v>43770</v>
      </c>
      <c r="E4087" s="2">
        <v>0.44693287037037038</v>
      </c>
      <c r="F4087">
        <v>200</v>
      </c>
      <c r="G4087">
        <v>1889611729</v>
      </c>
      <c r="H4087" t="s">
        <v>354</v>
      </c>
      <c r="I4087" t="s">
        <v>355</v>
      </c>
      <c r="J4087" t="s">
        <v>265</v>
      </c>
      <c r="K4087" t="s">
        <v>15671</v>
      </c>
      <c r="L4087" t="s">
        <v>266</v>
      </c>
      <c r="M4087" t="s">
        <v>267</v>
      </c>
      <c r="N4087" t="s">
        <v>267</v>
      </c>
      <c r="O4087" t="s">
        <v>267</v>
      </c>
      <c r="P4087">
        <v>0</v>
      </c>
      <c r="Q4087">
        <v>0</v>
      </c>
      <c r="R4087">
        <v>1</v>
      </c>
      <c r="S4087" t="s">
        <v>267</v>
      </c>
      <c r="T4087" t="s">
        <v>267</v>
      </c>
      <c r="U4087" t="s">
        <v>15672</v>
      </c>
      <c r="V4087" t="b">
        <v>0</v>
      </c>
      <c r="W4087" t="s">
        <v>265</v>
      </c>
      <c r="X4087">
        <v>0</v>
      </c>
      <c r="Y4087" t="s">
        <v>265</v>
      </c>
      <c r="Z4087" t="s">
        <v>265</v>
      </c>
      <c r="AA4087" t="s">
        <v>265</v>
      </c>
      <c r="AB4087" t="s">
        <v>265</v>
      </c>
      <c r="AC4087" t="s">
        <v>265</v>
      </c>
      <c r="AD4087" t="s">
        <v>265</v>
      </c>
      <c r="AE4087" t="s">
        <v>265</v>
      </c>
      <c r="AF4087" t="s">
        <v>15673</v>
      </c>
      <c r="AG4087" t="s">
        <v>265</v>
      </c>
      <c r="AH4087" t="s">
        <v>265</v>
      </c>
      <c r="AI4087" t="s">
        <v>265</v>
      </c>
      <c r="AJ4087" t="s">
        <v>265</v>
      </c>
      <c r="AL4087" t="str">
        <f>IF(Sudan_News12[[#This Row],[relevancy_classification_english]]="Relevant","مناسب",IF(Sudan_News12[[#This Row],[relevancy_classification_english]]="Relevant","عَرَضِيّ",""))</f>
        <v/>
      </c>
      <c r="AN4087" t="str">
        <f>IF(Sudan_News12[[#This Row],[sentiment_analysis_english]]="Negative","سلبي",IF(Sudan_News12[[#This Row],[sentiment_analysis_english]]="Neutral","حيادي",IF(Sudan_News12[[#This Row],[sentiment_analysis_english]]="Positive","إيجابي","")))</f>
        <v/>
      </c>
      <c r="AO4087" t="e">
        <f>INDEX(TextClassificationList[],MATCH(Sudan_News12[[#This Row],[text_classification_arabic]],TextClassificationList[text_classification_arabic],0),1)</f>
        <v>#N/A</v>
      </c>
      <c r="AQ4087" t="e">
        <f>INDEX(TextClassificationList[],MATCH(Sudan_News12[[#This Row],[text_classification_arabic2]],TextClassificationList[text_classification_arabic],0),1)</f>
        <v>#N/A</v>
      </c>
      <c r="AS4087" t="e">
        <f>INDEX(TextClassificationList[],MATCH(Sudan_News12[[#This Row],[text_classification_arabic3]],TextClassificationList[text_classification_arabic],0),1)</f>
        <v>#N/A</v>
      </c>
      <c r="AU4087" t="e">
        <f>INDEX(TextClassificationList[],MATCH(Sudan_News12[[#This Row],[text_classification_arabic4]],TextClassificationList[text_classification_arabic],0),1)</f>
        <v>#N/A</v>
      </c>
      <c r="AW4087" t="e">
        <f>INDEX(TextClassificationList[],MATCH(Sudan_News12[[#This Row],[text_classification_arabic5]],TextClassificationList[text_classification_arabic],0),1)</f>
        <v>#N/A</v>
      </c>
    </row>
    <row r="4088" spans="1:49" x14ac:dyDescent="0.2">
      <c r="A4088">
        <v>1.1901866664614011E+18</v>
      </c>
      <c r="B4088">
        <v>1.1901866664614011E+18</v>
      </c>
      <c r="C4088" t="s">
        <v>15674</v>
      </c>
      <c r="D4088" s="1">
        <v>43770</v>
      </c>
      <c r="E4088" s="2">
        <v>0.44430555555555556</v>
      </c>
      <c r="F4088">
        <v>200</v>
      </c>
      <c r="G4088">
        <v>1889611729</v>
      </c>
      <c r="H4088" t="s">
        <v>354</v>
      </c>
      <c r="I4088" t="s">
        <v>355</v>
      </c>
      <c r="J4088" t="s">
        <v>265</v>
      </c>
      <c r="K4088" t="s">
        <v>15675</v>
      </c>
      <c r="L4088" t="s">
        <v>266</v>
      </c>
      <c r="M4088" t="s">
        <v>267</v>
      </c>
      <c r="N4088" t="s">
        <v>267</v>
      </c>
      <c r="O4088" t="s">
        <v>267</v>
      </c>
      <c r="P4088">
        <v>0</v>
      </c>
      <c r="Q4088">
        <v>0</v>
      </c>
      <c r="R4088">
        <v>0</v>
      </c>
      <c r="S4088" t="s">
        <v>267</v>
      </c>
      <c r="T4088" t="s">
        <v>267</v>
      </c>
      <c r="U4088" t="s">
        <v>15676</v>
      </c>
      <c r="V4088" t="b">
        <v>0</v>
      </c>
      <c r="W4088" t="s">
        <v>15677</v>
      </c>
      <c r="X4088">
        <v>0</v>
      </c>
      <c r="Y4088" t="s">
        <v>265</v>
      </c>
      <c r="Z4088" t="s">
        <v>265</v>
      </c>
      <c r="AA4088" t="s">
        <v>265</v>
      </c>
      <c r="AB4088" t="s">
        <v>265</v>
      </c>
      <c r="AC4088" t="s">
        <v>265</v>
      </c>
      <c r="AD4088" t="s">
        <v>265</v>
      </c>
      <c r="AE4088" t="s">
        <v>265</v>
      </c>
      <c r="AF4088" t="s">
        <v>267</v>
      </c>
      <c r="AG4088" t="s">
        <v>265</v>
      </c>
      <c r="AH4088" t="s">
        <v>265</v>
      </c>
      <c r="AI4088" t="s">
        <v>265</v>
      </c>
      <c r="AJ4088" t="s">
        <v>265</v>
      </c>
      <c r="AL4088" t="str">
        <f>IF(Sudan_News12[[#This Row],[relevancy_classification_english]]="Relevant","مناسب",IF(Sudan_News12[[#This Row],[relevancy_classification_english]]="Relevant","عَرَضِيّ",""))</f>
        <v/>
      </c>
      <c r="AN4088" t="str">
        <f>IF(Sudan_News12[[#This Row],[sentiment_analysis_english]]="Negative","سلبي",IF(Sudan_News12[[#This Row],[sentiment_analysis_english]]="Neutral","حيادي",IF(Sudan_News12[[#This Row],[sentiment_analysis_english]]="Positive","إيجابي","")))</f>
        <v/>
      </c>
      <c r="AO4088" t="e">
        <f>INDEX(TextClassificationList[],MATCH(Sudan_News12[[#This Row],[text_classification_arabic]],TextClassificationList[text_classification_arabic],0),1)</f>
        <v>#N/A</v>
      </c>
      <c r="AQ4088" t="e">
        <f>INDEX(TextClassificationList[],MATCH(Sudan_News12[[#This Row],[text_classification_arabic2]],TextClassificationList[text_classification_arabic],0),1)</f>
        <v>#N/A</v>
      </c>
      <c r="AS4088" t="e">
        <f>INDEX(TextClassificationList[],MATCH(Sudan_News12[[#This Row],[text_classification_arabic3]],TextClassificationList[text_classification_arabic],0),1)</f>
        <v>#N/A</v>
      </c>
      <c r="AU4088" t="e">
        <f>INDEX(TextClassificationList[],MATCH(Sudan_News12[[#This Row],[text_classification_arabic4]],TextClassificationList[text_classification_arabic],0),1)</f>
        <v>#N/A</v>
      </c>
      <c r="AW4088" t="e">
        <f>INDEX(TextClassificationList[],MATCH(Sudan_News12[[#This Row],[text_classification_arabic5]],TextClassificationList[text_classification_arabic],0),1)</f>
        <v>#N/A</v>
      </c>
    </row>
    <row r="4089" spans="1:49" x14ac:dyDescent="0.2">
      <c r="A4089">
        <v>1.1901853630940201E+18</v>
      </c>
      <c r="B4089">
        <v>1.1901816836912292E+18</v>
      </c>
      <c r="C4089" t="s">
        <v>15678</v>
      </c>
      <c r="D4089" s="1">
        <v>43770</v>
      </c>
      <c r="E4089" s="2">
        <v>0.44070601851851854</v>
      </c>
      <c r="F4089">
        <v>200</v>
      </c>
      <c r="G4089">
        <v>1889611729</v>
      </c>
      <c r="H4089" t="s">
        <v>354</v>
      </c>
      <c r="I4089" t="s">
        <v>355</v>
      </c>
      <c r="J4089" t="s">
        <v>265</v>
      </c>
      <c r="K4089" t="s">
        <v>15679</v>
      </c>
      <c r="L4089" t="s">
        <v>266</v>
      </c>
      <c r="M4089" t="s">
        <v>267</v>
      </c>
      <c r="N4089" t="s">
        <v>267</v>
      </c>
      <c r="O4089" t="s">
        <v>267</v>
      </c>
      <c r="P4089">
        <v>0</v>
      </c>
      <c r="Q4089">
        <v>0</v>
      </c>
      <c r="R4089">
        <v>0</v>
      </c>
      <c r="S4089" t="s">
        <v>267</v>
      </c>
      <c r="T4089" t="s">
        <v>267</v>
      </c>
      <c r="U4089" t="s">
        <v>15680</v>
      </c>
      <c r="V4089" t="b">
        <v>0</v>
      </c>
      <c r="W4089" t="s">
        <v>265</v>
      </c>
      <c r="X4089">
        <v>0</v>
      </c>
      <c r="Y4089" t="s">
        <v>265</v>
      </c>
      <c r="Z4089" t="s">
        <v>265</v>
      </c>
      <c r="AA4089" t="s">
        <v>265</v>
      </c>
      <c r="AB4089" t="s">
        <v>265</v>
      </c>
      <c r="AC4089" t="s">
        <v>265</v>
      </c>
      <c r="AD4089" t="s">
        <v>265</v>
      </c>
      <c r="AE4089" t="s">
        <v>265</v>
      </c>
      <c r="AF4089" t="s">
        <v>287</v>
      </c>
      <c r="AG4089" t="s">
        <v>265</v>
      </c>
      <c r="AH4089" t="s">
        <v>265</v>
      </c>
      <c r="AI4089" t="s">
        <v>265</v>
      </c>
      <c r="AJ4089" t="s">
        <v>265</v>
      </c>
      <c r="AL4089" t="str">
        <f>IF(Sudan_News12[[#This Row],[relevancy_classification_english]]="Relevant","مناسب",IF(Sudan_News12[[#This Row],[relevancy_classification_english]]="Relevant","عَرَضِيّ",""))</f>
        <v/>
      </c>
      <c r="AN4089" t="str">
        <f>IF(Sudan_News12[[#This Row],[sentiment_analysis_english]]="Negative","سلبي",IF(Sudan_News12[[#This Row],[sentiment_analysis_english]]="Neutral","حيادي",IF(Sudan_News12[[#This Row],[sentiment_analysis_english]]="Positive","إيجابي","")))</f>
        <v/>
      </c>
      <c r="AO4089" t="e">
        <f>INDEX(TextClassificationList[],MATCH(Sudan_News12[[#This Row],[text_classification_arabic]],TextClassificationList[text_classification_arabic],0),1)</f>
        <v>#N/A</v>
      </c>
      <c r="AQ4089" t="e">
        <f>INDEX(TextClassificationList[],MATCH(Sudan_News12[[#This Row],[text_classification_arabic2]],TextClassificationList[text_classification_arabic],0),1)</f>
        <v>#N/A</v>
      </c>
      <c r="AS4089" t="e">
        <f>INDEX(TextClassificationList[],MATCH(Sudan_News12[[#This Row],[text_classification_arabic3]],TextClassificationList[text_classification_arabic],0),1)</f>
        <v>#N/A</v>
      </c>
      <c r="AU4089" t="e">
        <f>INDEX(TextClassificationList[],MATCH(Sudan_News12[[#This Row],[text_classification_arabic4]],TextClassificationList[text_classification_arabic],0),1)</f>
        <v>#N/A</v>
      </c>
      <c r="AW4089" t="e">
        <f>INDEX(TextClassificationList[],MATCH(Sudan_News12[[#This Row],[text_classification_arabic5]],TextClassificationList[text_classification_arabic],0),1)</f>
        <v>#N/A</v>
      </c>
    </row>
    <row r="4090" spans="1:49" x14ac:dyDescent="0.2">
      <c r="A4090">
        <v>1.1901673528491581E+18</v>
      </c>
      <c r="B4090">
        <v>1.1901673528491581E+18</v>
      </c>
      <c r="C4090" t="s">
        <v>15681</v>
      </c>
      <c r="D4090" s="1">
        <v>43770</v>
      </c>
      <c r="E4090" s="2">
        <v>0.39100694444444445</v>
      </c>
      <c r="F4090">
        <v>200</v>
      </c>
      <c r="G4090">
        <v>1889611729</v>
      </c>
      <c r="H4090" t="s">
        <v>354</v>
      </c>
      <c r="I4090" t="s">
        <v>355</v>
      </c>
      <c r="J4090" t="s">
        <v>265</v>
      </c>
      <c r="K4090" t="s">
        <v>15682</v>
      </c>
      <c r="L4090" t="s">
        <v>266</v>
      </c>
      <c r="M4090" t="s">
        <v>267</v>
      </c>
      <c r="N4090" t="s">
        <v>267</v>
      </c>
      <c r="O4090" t="s">
        <v>267</v>
      </c>
      <c r="P4090">
        <v>0</v>
      </c>
      <c r="Q4090">
        <v>0</v>
      </c>
      <c r="R4090">
        <v>0</v>
      </c>
      <c r="S4090" t="s">
        <v>267</v>
      </c>
      <c r="T4090" t="s">
        <v>267</v>
      </c>
      <c r="U4090" t="s">
        <v>15683</v>
      </c>
      <c r="V4090" t="b">
        <v>0</v>
      </c>
      <c r="W4090" t="s">
        <v>265</v>
      </c>
      <c r="X4090">
        <v>0</v>
      </c>
      <c r="Y4090" t="s">
        <v>265</v>
      </c>
      <c r="Z4090" t="s">
        <v>265</v>
      </c>
      <c r="AA4090" t="s">
        <v>265</v>
      </c>
      <c r="AB4090" t="s">
        <v>265</v>
      </c>
      <c r="AC4090" t="s">
        <v>265</v>
      </c>
      <c r="AD4090" t="s">
        <v>265</v>
      </c>
      <c r="AE4090" t="s">
        <v>265</v>
      </c>
      <c r="AF4090" t="s">
        <v>267</v>
      </c>
      <c r="AG4090" t="s">
        <v>265</v>
      </c>
      <c r="AH4090" t="s">
        <v>265</v>
      </c>
      <c r="AI4090" t="s">
        <v>265</v>
      </c>
      <c r="AJ4090" t="s">
        <v>265</v>
      </c>
      <c r="AL4090" t="str">
        <f>IF(Sudan_News12[[#This Row],[relevancy_classification_english]]="Relevant","مناسب",IF(Sudan_News12[[#This Row],[relevancy_classification_english]]="Relevant","عَرَضِيّ",""))</f>
        <v/>
      </c>
      <c r="AN4090" t="str">
        <f>IF(Sudan_News12[[#This Row],[sentiment_analysis_english]]="Negative","سلبي",IF(Sudan_News12[[#This Row],[sentiment_analysis_english]]="Neutral","حيادي",IF(Sudan_News12[[#This Row],[sentiment_analysis_english]]="Positive","إيجابي","")))</f>
        <v/>
      </c>
      <c r="AO4090" t="e">
        <f>INDEX(TextClassificationList[],MATCH(Sudan_News12[[#This Row],[text_classification_arabic]],TextClassificationList[text_classification_arabic],0),1)</f>
        <v>#N/A</v>
      </c>
      <c r="AQ4090" t="e">
        <f>INDEX(TextClassificationList[],MATCH(Sudan_News12[[#This Row],[text_classification_arabic2]],TextClassificationList[text_classification_arabic],0),1)</f>
        <v>#N/A</v>
      </c>
      <c r="AS4090" t="e">
        <f>INDEX(TextClassificationList[],MATCH(Sudan_News12[[#This Row],[text_classification_arabic3]],TextClassificationList[text_classification_arabic],0),1)</f>
        <v>#N/A</v>
      </c>
      <c r="AU4090" t="e">
        <f>INDEX(TextClassificationList[],MATCH(Sudan_News12[[#This Row],[text_classification_arabic4]],TextClassificationList[text_classification_arabic],0),1)</f>
        <v>#N/A</v>
      </c>
      <c r="AW4090" t="e">
        <f>INDEX(TextClassificationList[],MATCH(Sudan_News12[[#This Row],[text_classification_arabic5]],TextClassificationList[text_classification_arabic],0),1)</f>
        <v>#N/A</v>
      </c>
    </row>
    <row r="4091" spans="1:49" x14ac:dyDescent="0.2">
      <c r="A4091">
        <v>1.1900346883138355E+18</v>
      </c>
      <c r="B4091">
        <v>1.1900346883138355E+18</v>
      </c>
      <c r="C4091" t="s">
        <v>15684</v>
      </c>
      <c r="D4091" s="1">
        <v>43770</v>
      </c>
      <c r="E4091" s="2">
        <v>2.4930555555555556E-2</v>
      </c>
      <c r="F4091">
        <v>200</v>
      </c>
      <c r="G4091">
        <v>1889611729</v>
      </c>
      <c r="H4091" t="s">
        <v>354</v>
      </c>
      <c r="I4091" t="s">
        <v>355</v>
      </c>
      <c r="J4091" t="s">
        <v>265</v>
      </c>
      <c r="K4091" t="s">
        <v>15685</v>
      </c>
      <c r="L4091" t="s">
        <v>266</v>
      </c>
      <c r="M4091" t="s">
        <v>267</v>
      </c>
      <c r="N4091" t="s">
        <v>267</v>
      </c>
      <c r="O4091" t="s">
        <v>267</v>
      </c>
      <c r="P4091">
        <v>0</v>
      </c>
      <c r="Q4091">
        <v>1</v>
      </c>
      <c r="R4091">
        <v>1</v>
      </c>
      <c r="S4091" t="s">
        <v>267</v>
      </c>
      <c r="T4091" t="s">
        <v>267</v>
      </c>
      <c r="U4091" t="s">
        <v>15686</v>
      </c>
      <c r="V4091" t="b">
        <v>0</v>
      </c>
      <c r="W4091" t="s">
        <v>15687</v>
      </c>
      <c r="X4091">
        <v>0</v>
      </c>
      <c r="Y4091" t="s">
        <v>265</v>
      </c>
      <c r="Z4091" t="s">
        <v>265</v>
      </c>
      <c r="AA4091" t="s">
        <v>265</v>
      </c>
      <c r="AB4091" t="s">
        <v>265</v>
      </c>
      <c r="AC4091" t="s">
        <v>265</v>
      </c>
      <c r="AD4091" t="s">
        <v>265</v>
      </c>
      <c r="AE4091" t="s">
        <v>265</v>
      </c>
      <c r="AF4091" t="s">
        <v>267</v>
      </c>
      <c r="AG4091" t="s">
        <v>265</v>
      </c>
      <c r="AH4091" t="s">
        <v>265</v>
      </c>
      <c r="AI4091" t="s">
        <v>265</v>
      </c>
      <c r="AJ4091" t="s">
        <v>265</v>
      </c>
      <c r="AL4091" t="str">
        <f>IF(Sudan_News12[[#This Row],[relevancy_classification_english]]="Relevant","مناسب",IF(Sudan_News12[[#This Row],[relevancy_classification_english]]="Relevant","عَرَضِيّ",""))</f>
        <v/>
      </c>
      <c r="AN4091" t="str">
        <f>IF(Sudan_News12[[#This Row],[sentiment_analysis_english]]="Negative","سلبي",IF(Sudan_News12[[#This Row],[sentiment_analysis_english]]="Neutral","حيادي",IF(Sudan_News12[[#This Row],[sentiment_analysis_english]]="Positive","إيجابي","")))</f>
        <v/>
      </c>
      <c r="AO4091" t="e">
        <f>INDEX(TextClassificationList[],MATCH(Sudan_News12[[#This Row],[text_classification_arabic]],TextClassificationList[text_classification_arabic],0),1)</f>
        <v>#N/A</v>
      </c>
      <c r="AQ4091" t="e">
        <f>INDEX(TextClassificationList[],MATCH(Sudan_News12[[#This Row],[text_classification_arabic2]],TextClassificationList[text_classification_arabic],0),1)</f>
        <v>#N/A</v>
      </c>
      <c r="AS4091" t="e">
        <f>INDEX(TextClassificationList[],MATCH(Sudan_News12[[#This Row],[text_classification_arabic3]],TextClassificationList[text_classification_arabic],0),1)</f>
        <v>#N/A</v>
      </c>
      <c r="AU4091" t="e">
        <f>INDEX(TextClassificationList[],MATCH(Sudan_News12[[#This Row],[text_classification_arabic4]],TextClassificationList[text_classification_arabic],0),1)</f>
        <v>#N/A</v>
      </c>
      <c r="AW4091" t="e">
        <f>INDEX(TextClassificationList[],MATCH(Sudan_News12[[#This Row],[text_classification_arabic5]],TextClassificationList[text_classification_arabic],0),1)</f>
        <v>#N/A</v>
      </c>
    </row>
    <row r="4092" spans="1:49" x14ac:dyDescent="0.2">
      <c r="A4092">
        <v>1.190033978436268E+18</v>
      </c>
      <c r="B4092">
        <v>1.190033978436268E+18</v>
      </c>
      <c r="C4092" t="s">
        <v>15688</v>
      </c>
      <c r="D4092" s="1">
        <v>43770</v>
      </c>
      <c r="E4092" s="2">
        <v>2.2962962962962963E-2</v>
      </c>
      <c r="F4092">
        <v>200</v>
      </c>
      <c r="G4092">
        <v>1889611729</v>
      </c>
      <c r="H4092" t="s">
        <v>354</v>
      </c>
      <c r="I4092" t="s">
        <v>355</v>
      </c>
      <c r="J4092" t="s">
        <v>265</v>
      </c>
      <c r="K4092" t="s">
        <v>15689</v>
      </c>
      <c r="L4092" t="s">
        <v>266</v>
      </c>
      <c r="M4092" t="s">
        <v>267</v>
      </c>
      <c r="N4092" t="s">
        <v>267</v>
      </c>
      <c r="O4092" t="s">
        <v>267</v>
      </c>
      <c r="P4092">
        <v>0</v>
      </c>
      <c r="Q4092">
        <v>8</v>
      </c>
      <c r="R4092">
        <v>0</v>
      </c>
      <c r="S4092" t="s">
        <v>15690</v>
      </c>
      <c r="T4092" t="s">
        <v>267</v>
      </c>
      <c r="U4092" t="s">
        <v>15691</v>
      </c>
      <c r="V4092" t="b">
        <v>0</v>
      </c>
      <c r="W4092" t="s">
        <v>265</v>
      </c>
      <c r="X4092">
        <v>0</v>
      </c>
      <c r="Y4092" t="s">
        <v>265</v>
      </c>
      <c r="Z4092" t="s">
        <v>265</v>
      </c>
      <c r="AA4092" t="s">
        <v>265</v>
      </c>
      <c r="AB4092" t="s">
        <v>265</v>
      </c>
      <c r="AC4092" t="s">
        <v>265</v>
      </c>
      <c r="AD4092" t="s">
        <v>265</v>
      </c>
      <c r="AE4092" t="s">
        <v>265</v>
      </c>
      <c r="AF4092" t="s">
        <v>267</v>
      </c>
      <c r="AG4092" t="s">
        <v>265</v>
      </c>
      <c r="AH4092" t="s">
        <v>265</v>
      </c>
      <c r="AI4092" t="s">
        <v>265</v>
      </c>
      <c r="AJ4092" t="s">
        <v>265</v>
      </c>
      <c r="AL4092" t="str">
        <f>IF(Sudan_News12[[#This Row],[relevancy_classification_english]]="Relevant","مناسب",IF(Sudan_News12[[#This Row],[relevancy_classification_english]]="Relevant","عَرَضِيّ",""))</f>
        <v/>
      </c>
      <c r="AN4092" t="str">
        <f>IF(Sudan_News12[[#This Row],[sentiment_analysis_english]]="Negative","سلبي",IF(Sudan_News12[[#This Row],[sentiment_analysis_english]]="Neutral","حيادي",IF(Sudan_News12[[#This Row],[sentiment_analysis_english]]="Positive","إيجابي","")))</f>
        <v/>
      </c>
      <c r="AO4092" t="e">
        <f>INDEX(TextClassificationList[],MATCH(Sudan_News12[[#This Row],[text_classification_arabic]],TextClassificationList[text_classification_arabic],0),1)</f>
        <v>#N/A</v>
      </c>
      <c r="AQ4092" t="e">
        <f>INDEX(TextClassificationList[],MATCH(Sudan_News12[[#This Row],[text_classification_arabic2]],TextClassificationList[text_classification_arabic],0),1)</f>
        <v>#N/A</v>
      </c>
      <c r="AS4092" t="e">
        <f>INDEX(TextClassificationList[],MATCH(Sudan_News12[[#This Row],[text_classification_arabic3]],TextClassificationList[text_classification_arabic],0),1)</f>
        <v>#N/A</v>
      </c>
      <c r="AU4092" t="e">
        <f>INDEX(TextClassificationList[],MATCH(Sudan_News12[[#This Row],[text_classification_arabic4]],TextClassificationList[text_classification_arabic],0),1)</f>
        <v>#N/A</v>
      </c>
      <c r="AW4092" t="e">
        <f>INDEX(TextClassificationList[],MATCH(Sudan_News12[[#This Row],[text_classification_arabic5]],TextClassificationList[text_classification_arabic],0),1)</f>
        <v>#N/A</v>
      </c>
    </row>
    <row r="4093" spans="1:49" x14ac:dyDescent="0.2">
      <c r="A4093">
        <v>1.1900215716221624E+18</v>
      </c>
      <c r="B4093">
        <v>1.1900215716221624E+18</v>
      </c>
      <c r="C4093" t="s">
        <v>15692</v>
      </c>
      <c r="D4093" s="1">
        <v>43769</v>
      </c>
      <c r="E4093" s="2">
        <v>0.98872685185185183</v>
      </c>
      <c r="F4093">
        <v>200</v>
      </c>
      <c r="G4093">
        <v>1889611729</v>
      </c>
      <c r="H4093" t="s">
        <v>354</v>
      </c>
      <c r="I4093" t="s">
        <v>355</v>
      </c>
      <c r="J4093" t="s">
        <v>265</v>
      </c>
      <c r="K4093" t="s">
        <v>15693</v>
      </c>
      <c r="L4093" t="s">
        <v>266</v>
      </c>
      <c r="M4093" t="s">
        <v>267</v>
      </c>
      <c r="N4093" t="s">
        <v>267</v>
      </c>
      <c r="O4093" t="s">
        <v>267</v>
      </c>
      <c r="P4093">
        <v>0</v>
      </c>
      <c r="Q4093">
        <v>5</v>
      </c>
      <c r="R4093">
        <v>0</v>
      </c>
      <c r="S4093" t="s">
        <v>15690</v>
      </c>
      <c r="T4093" t="s">
        <v>267</v>
      </c>
      <c r="U4093" t="s">
        <v>15694</v>
      </c>
      <c r="V4093" t="b">
        <v>0</v>
      </c>
      <c r="W4093" t="s">
        <v>265</v>
      </c>
      <c r="X4093">
        <v>0</v>
      </c>
      <c r="Y4093" t="s">
        <v>265</v>
      </c>
      <c r="Z4093" t="s">
        <v>265</v>
      </c>
      <c r="AA4093" t="s">
        <v>265</v>
      </c>
      <c r="AB4093" t="s">
        <v>265</v>
      </c>
      <c r="AC4093" t="s">
        <v>265</v>
      </c>
      <c r="AD4093" t="s">
        <v>265</v>
      </c>
      <c r="AE4093" t="s">
        <v>265</v>
      </c>
      <c r="AF4093" t="s">
        <v>267</v>
      </c>
      <c r="AG4093" t="s">
        <v>265</v>
      </c>
      <c r="AH4093" t="s">
        <v>265</v>
      </c>
      <c r="AI4093" t="s">
        <v>265</v>
      </c>
      <c r="AJ4093" t="s">
        <v>265</v>
      </c>
      <c r="AL4093" t="str">
        <f>IF(Sudan_News12[[#This Row],[relevancy_classification_english]]="Relevant","مناسب",IF(Sudan_News12[[#This Row],[relevancy_classification_english]]="Relevant","عَرَضِيّ",""))</f>
        <v/>
      </c>
      <c r="AN4093" t="str">
        <f>IF(Sudan_News12[[#This Row],[sentiment_analysis_english]]="Negative","سلبي",IF(Sudan_News12[[#This Row],[sentiment_analysis_english]]="Neutral","حيادي",IF(Sudan_News12[[#This Row],[sentiment_analysis_english]]="Positive","إيجابي","")))</f>
        <v/>
      </c>
      <c r="AO4093" t="e">
        <f>INDEX(TextClassificationList[],MATCH(Sudan_News12[[#This Row],[text_classification_arabic]],TextClassificationList[text_classification_arabic],0),1)</f>
        <v>#N/A</v>
      </c>
      <c r="AQ4093" t="e">
        <f>INDEX(TextClassificationList[],MATCH(Sudan_News12[[#This Row],[text_classification_arabic2]],TextClassificationList[text_classification_arabic],0),1)</f>
        <v>#N/A</v>
      </c>
      <c r="AS4093" t="e">
        <f>INDEX(TextClassificationList[],MATCH(Sudan_News12[[#This Row],[text_classification_arabic3]],TextClassificationList[text_classification_arabic],0),1)</f>
        <v>#N/A</v>
      </c>
      <c r="AU4093" t="e">
        <f>INDEX(TextClassificationList[],MATCH(Sudan_News12[[#This Row],[text_classification_arabic4]],TextClassificationList[text_classification_arabic],0),1)</f>
        <v>#N/A</v>
      </c>
      <c r="AW4093" t="e">
        <f>INDEX(TextClassificationList[],MATCH(Sudan_News12[[#This Row],[text_classification_arabic5]],TextClassificationList[text_classification_arabic],0),1)</f>
        <v>#N/A</v>
      </c>
    </row>
    <row r="4094" spans="1:49" x14ac:dyDescent="0.2">
      <c r="A4094">
        <v>1.1900186037787525E+18</v>
      </c>
      <c r="B4094">
        <v>1.1900186037787525E+18</v>
      </c>
      <c r="C4094" t="s">
        <v>15695</v>
      </c>
      <c r="D4094" s="1">
        <v>43769</v>
      </c>
      <c r="E4094" s="2">
        <v>0.98054398148148147</v>
      </c>
      <c r="F4094">
        <v>200</v>
      </c>
      <c r="G4094">
        <v>1889611729</v>
      </c>
      <c r="H4094" t="s">
        <v>354</v>
      </c>
      <c r="I4094" t="s">
        <v>355</v>
      </c>
      <c r="J4094" t="s">
        <v>265</v>
      </c>
      <c r="K4094" t="s">
        <v>15696</v>
      </c>
      <c r="L4094" t="s">
        <v>266</v>
      </c>
      <c r="M4094" t="s">
        <v>267</v>
      </c>
      <c r="N4094" t="s">
        <v>267</v>
      </c>
      <c r="O4094" t="s">
        <v>267</v>
      </c>
      <c r="P4094">
        <v>0</v>
      </c>
      <c r="Q4094">
        <v>3</v>
      </c>
      <c r="R4094">
        <v>2</v>
      </c>
      <c r="S4094" t="s">
        <v>15697</v>
      </c>
      <c r="T4094" t="s">
        <v>267</v>
      </c>
      <c r="U4094" t="s">
        <v>15698</v>
      </c>
      <c r="V4094" t="b">
        <v>0</v>
      </c>
      <c r="W4094" t="s">
        <v>265</v>
      </c>
      <c r="X4094">
        <v>0</v>
      </c>
      <c r="Y4094" t="s">
        <v>265</v>
      </c>
      <c r="Z4094" t="s">
        <v>265</v>
      </c>
      <c r="AA4094" t="s">
        <v>265</v>
      </c>
      <c r="AB4094" t="s">
        <v>265</v>
      </c>
      <c r="AC4094" t="s">
        <v>265</v>
      </c>
      <c r="AD4094" t="s">
        <v>265</v>
      </c>
      <c r="AE4094" t="s">
        <v>265</v>
      </c>
      <c r="AF4094" t="s">
        <v>267</v>
      </c>
      <c r="AG4094" t="s">
        <v>265</v>
      </c>
      <c r="AH4094" t="s">
        <v>265</v>
      </c>
      <c r="AI4094" t="s">
        <v>265</v>
      </c>
      <c r="AJ4094" t="s">
        <v>265</v>
      </c>
      <c r="AL4094" t="str">
        <f>IF(Sudan_News12[[#This Row],[relevancy_classification_english]]="Relevant","مناسب",IF(Sudan_News12[[#This Row],[relevancy_classification_english]]="Relevant","عَرَضِيّ",""))</f>
        <v/>
      </c>
      <c r="AN4094" t="str">
        <f>IF(Sudan_News12[[#This Row],[sentiment_analysis_english]]="Negative","سلبي",IF(Sudan_News12[[#This Row],[sentiment_analysis_english]]="Neutral","حيادي",IF(Sudan_News12[[#This Row],[sentiment_analysis_english]]="Positive","إيجابي","")))</f>
        <v/>
      </c>
      <c r="AO4094" t="e">
        <f>INDEX(TextClassificationList[],MATCH(Sudan_News12[[#This Row],[text_classification_arabic]],TextClassificationList[text_classification_arabic],0),1)</f>
        <v>#N/A</v>
      </c>
      <c r="AQ4094" t="e">
        <f>INDEX(TextClassificationList[],MATCH(Sudan_News12[[#This Row],[text_classification_arabic2]],TextClassificationList[text_classification_arabic],0),1)</f>
        <v>#N/A</v>
      </c>
      <c r="AS4094" t="e">
        <f>INDEX(TextClassificationList[],MATCH(Sudan_News12[[#This Row],[text_classification_arabic3]],TextClassificationList[text_classification_arabic],0),1)</f>
        <v>#N/A</v>
      </c>
      <c r="AU4094" t="e">
        <f>INDEX(TextClassificationList[],MATCH(Sudan_News12[[#This Row],[text_classification_arabic4]],TextClassificationList[text_classification_arabic],0),1)</f>
        <v>#N/A</v>
      </c>
      <c r="AW4094" t="e">
        <f>INDEX(TextClassificationList[],MATCH(Sudan_News12[[#This Row],[text_classification_arabic5]],TextClassificationList[text_classification_arabic],0),1)</f>
        <v>#N/A</v>
      </c>
    </row>
    <row r="4095" spans="1:49" x14ac:dyDescent="0.2">
      <c r="A4095">
        <v>1.1900159821751665E+18</v>
      </c>
      <c r="B4095">
        <v>1.1900159821751665E+18</v>
      </c>
      <c r="C4095" t="s">
        <v>15699</v>
      </c>
      <c r="D4095" s="1">
        <v>43769</v>
      </c>
      <c r="E4095" s="2">
        <v>0.97331018518518519</v>
      </c>
      <c r="F4095">
        <v>200</v>
      </c>
      <c r="G4095">
        <v>1889611729</v>
      </c>
      <c r="H4095" t="s">
        <v>354</v>
      </c>
      <c r="I4095" t="s">
        <v>355</v>
      </c>
      <c r="J4095" t="s">
        <v>265</v>
      </c>
      <c r="K4095" t="s">
        <v>15700</v>
      </c>
      <c r="L4095" t="s">
        <v>266</v>
      </c>
      <c r="M4095" t="s">
        <v>267</v>
      </c>
      <c r="N4095" t="s">
        <v>267</v>
      </c>
      <c r="O4095" t="s">
        <v>267</v>
      </c>
      <c r="P4095">
        <v>0</v>
      </c>
      <c r="Q4095">
        <v>0</v>
      </c>
      <c r="R4095">
        <v>1</v>
      </c>
      <c r="S4095" t="s">
        <v>267</v>
      </c>
      <c r="T4095" t="s">
        <v>267</v>
      </c>
      <c r="U4095" t="s">
        <v>15701</v>
      </c>
      <c r="V4095" t="b">
        <v>0</v>
      </c>
      <c r="W4095" t="s">
        <v>15702</v>
      </c>
      <c r="X4095">
        <v>0</v>
      </c>
      <c r="Y4095" t="s">
        <v>265</v>
      </c>
      <c r="Z4095" t="s">
        <v>265</v>
      </c>
      <c r="AA4095" t="s">
        <v>265</v>
      </c>
      <c r="AB4095" t="s">
        <v>265</v>
      </c>
      <c r="AC4095" t="s">
        <v>265</v>
      </c>
      <c r="AD4095" t="s">
        <v>265</v>
      </c>
      <c r="AE4095" t="s">
        <v>265</v>
      </c>
      <c r="AF4095" t="s">
        <v>267</v>
      </c>
      <c r="AG4095" t="s">
        <v>265</v>
      </c>
      <c r="AH4095" t="s">
        <v>265</v>
      </c>
      <c r="AI4095" t="s">
        <v>265</v>
      </c>
      <c r="AJ4095" t="s">
        <v>265</v>
      </c>
      <c r="AL4095" t="str">
        <f>IF(Sudan_News12[[#This Row],[relevancy_classification_english]]="Relevant","مناسب",IF(Sudan_News12[[#This Row],[relevancy_classification_english]]="Relevant","عَرَضِيّ",""))</f>
        <v/>
      </c>
      <c r="AN4095" t="str">
        <f>IF(Sudan_News12[[#This Row],[sentiment_analysis_english]]="Negative","سلبي",IF(Sudan_News12[[#This Row],[sentiment_analysis_english]]="Neutral","حيادي",IF(Sudan_News12[[#This Row],[sentiment_analysis_english]]="Positive","إيجابي","")))</f>
        <v/>
      </c>
      <c r="AO4095" t="e">
        <f>INDEX(TextClassificationList[],MATCH(Sudan_News12[[#This Row],[text_classification_arabic]],TextClassificationList[text_classification_arabic],0),1)</f>
        <v>#N/A</v>
      </c>
      <c r="AQ4095" t="e">
        <f>INDEX(TextClassificationList[],MATCH(Sudan_News12[[#This Row],[text_classification_arabic2]],TextClassificationList[text_classification_arabic],0),1)</f>
        <v>#N/A</v>
      </c>
      <c r="AS4095" t="e">
        <f>INDEX(TextClassificationList[],MATCH(Sudan_News12[[#This Row],[text_classification_arabic3]],TextClassificationList[text_classification_arabic],0),1)</f>
        <v>#N/A</v>
      </c>
      <c r="AU4095" t="e">
        <f>INDEX(TextClassificationList[],MATCH(Sudan_News12[[#This Row],[text_classification_arabic4]],TextClassificationList[text_classification_arabic],0),1)</f>
        <v>#N/A</v>
      </c>
      <c r="AW4095" t="e">
        <f>INDEX(TextClassificationList[],MATCH(Sudan_News12[[#This Row],[text_classification_arabic5]],TextClassificationList[text_classification_arabic],0),1)</f>
        <v>#N/A</v>
      </c>
    </row>
    <row r="4096" spans="1:49" x14ac:dyDescent="0.2">
      <c r="A4096">
        <v>1.1900139519097405E+18</v>
      </c>
      <c r="B4096">
        <v>1.1898853028501176E+18</v>
      </c>
      <c r="C4096" t="s">
        <v>15703</v>
      </c>
      <c r="D4096" s="1">
        <v>43769</v>
      </c>
      <c r="E4096" s="2">
        <v>0.96770833333333328</v>
      </c>
      <c r="F4096">
        <v>200</v>
      </c>
      <c r="G4096">
        <v>1889611729</v>
      </c>
      <c r="H4096" t="s">
        <v>354</v>
      </c>
      <c r="I4096" t="s">
        <v>355</v>
      </c>
      <c r="J4096" t="s">
        <v>265</v>
      </c>
      <c r="K4096" t="s">
        <v>15704</v>
      </c>
      <c r="L4096" t="s">
        <v>266</v>
      </c>
      <c r="M4096" t="s">
        <v>267</v>
      </c>
      <c r="N4096" t="s">
        <v>267</v>
      </c>
      <c r="O4096" t="s">
        <v>267</v>
      </c>
      <c r="P4096">
        <v>0</v>
      </c>
      <c r="Q4096">
        <v>0</v>
      </c>
      <c r="R4096">
        <v>1</v>
      </c>
      <c r="S4096" t="s">
        <v>267</v>
      </c>
      <c r="T4096" t="s">
        <v>267</v>
      </c>
      <c r="U4096" t="s">
        <v>15705</v>
      </c>
      <c r="V4096" t="b">
        <v>0</v>
      </c>
      <c r="W4096" t="s">
        <v>265</v>
      </c>
      <c r="X4096">
        <v>0</v>
      </c>
      <c r="Y4096" t="s">
        <v>265</v>
      </c>
      <c r="Z4096" t="s">
        <v>265</v>
      </c>
      <c r="AA4096" t="s">
        <v>265</v>
      </c>
      <c r="AB4096" t="s">
        <v>265</v>
      </c>
      <c r="AC4096" t="s">
        <v>265</v>
      </c>
      <c r="AD4096" t="s">
        <v>265</v>
      </c>
      <c r="AE4096" t="s">
        <v>265</v>
      </c>
      <c r="AF4096" t="s">
        <v>267</v>
      </c>
      <c r="AG4096" t="s">
        <v>265</v>
      </c>
      <c r="AH4096" t="s">
        <v>265</v>
      </c>
      <c r="AI4096" t="s">
        <v>265</v>
      </c>
      <c r="AJ4096" t="s">
        <v>265</v>
      </c>
      <c r="AL4096" t="str">
        <f>IF(Sudan_News12[[#This Row],[relevancy_classification_english]]="Relevant","مناسب",IF(Sudan_News12[[#This Row],[relevancy_classification_english]]="Relevant","عَرَضِيّ",""))</f>
        <v/>
      </c>
      <c r="AN4096" t="str">
        <f>IF(Sudan_News12[[#This Row],[sentiment_analysis_english]]="Negative","سلبي",IF(Sudan_News12[[#This Row],[sentiment_analysis_english]]="Neutral","حيادي",IF(Sudan_News12[[#This Row],[sentiment_analysis_english]]="Positive","إيجابي","")))</f>
        <v/>
      </c>
      <c r="AO4096" t="e">
        <f>INDEX(TextClassificationList[],MATCH(Sudan_News12[[#This Row],[text_classification_arabic]],TextClassificationList[text_classification_arabic],0),1)</f>
        <v>#N/A</v>
      </c>
      <c r="AQ4096" t="e">
        <f>INDEX(TextClassificationList[],MATCH(Sudan_News12[[#This Row],[text_classification_arabic2]],TextClassificationList[text_classification_arabic],0),1)</f>
        <v>#N/A</v>
      </c>
      <c r="AS4096" t="e">
        <f>INDEX(TextClassificationList[],MATCH(Sudan_News12[[#This Row],[text_classification_arabic3]],TextClassificationList[text_classification_arabic],0),1)</f>
        <v>#N/A</v>
      </c>
      <c r="AU4096" t="e">
        <f>INDEX(TextClassificationList[],MATCH(Sudan_News12[[#This Row],[text_classification_arabic4]],TextClassificationList[text_classification_arabic],0),1)</f>
        <v>#N/A</v>
      </c>
      <c r="AW4096" t="e">
        <f>INDEX(TextClassificationList[],MATCH(Sudan_News12[[#This Row],[text_classification_arabic5]],TextClassificationList[text_classification_arabic],0),1)</f>
        <v>#N/A</v>
      </c>
    </row>
    <row r="4097" spans="1:49" x14ac:dyDescent="0.2">
      <c r="A4097">
        <v>1.1899956031635661E+18</v>
      </c>
      <c r="B4097">
        <v>1.1899902251388682E+18</v>
      </c>
      <c r="C4097" t="s">
        <v>15706</v>
      </c>
      <c r="D4097" s="1">
        <v>43769</v>
      </c>
      <c r="E4097" s="2">
        <v>0.91707175925925921</v>
      </c>
      <c r="F4097">
        <v>200</v>
      </c>
      <c r="G4097">
        <v>1889611729</v>
      </c>
      <c r="H4097" t="s">
        <v>354</v>
      </c>
      <c r="I4097" t="s">
        <v>355</v>
      </c>
      <c r="J4097" t="s">
        <v>265</v>
      </c>
      <c r="K4097" t="s">
        <v>15707</v>
      </c>
      <c r="L4097" t="s">
        <v>266</v>
      </c>
      <c r="M4097" t="s">
        <v>267</v>
      </c>
      <c r="N4097" t="s">
        <v>267</v>
      </c>
      <c r="O4097" t="s">
        <v>267</v>
      </c>
      <c r="P4097">
        <v>0</v>
      </c>
      <c r="Q4097">
        <v>0</v>
      </c>
      <c r="R4097">
        <v>1</v>
      </c>
      <c r="S4097" t="s">
        <v>267</v>
      </c>
      <c r="T4097" t="s">
        <v>267</v>
      </c>
      <c r="U4097" t="s">
        <v>15708</v>
      </c>
      <c r="V4097" t="b">
        <v>0</v>
      </c>
      <c r="W4097" t="s">
        <v>265</v>
      </c>
      <c r="X4097">
        <v>0</v>
      </c>
      <c r="Y4097" t="s">
        <v>265</v>
      </c>
      <c r="Z4097" t="s">
        <v>265</v>
      </c>
      <c r="AA4097" t="s">
        <v>265</v>
      </c>
      <c r="AB4097" t="s">
        <v>265</v>
      </c>
      <c r="AC4097" t="s">
        <v>265</v>
      </c>
      <c r="AD4097" t="s">
        <v>265</v>
      </c>
      <c r="AE4097" t="s">
        <v>265</v>
      </c>
      <c r="AF4097" t="s">
        <v>14456</v>
      </c>
      <c r="AG4097" t="s">
        <v>265</v>
      </c>
      <c r="AH4097" t="s">
        <v>265</v>
      </c>
      <c r="AI4097" t="s">
        <v>265</v>
      </c>
      <c r="AJ4097" t="s">
        <v>265</v>
      </c>
      <c r="AL4097" t="str">
        <f>IF(Sudan_News12[[#This Row],[relevancy_classification_english]]="Relevant","مناسب",IF(Sudan_News12[[#This Row],[relevancy_classification_english]]="Relevant","عَرَضِيّ",""))</f>
        <v/>
      </c>
      <c r="AN4097" t="str">
        <f>IF(Sudan_News12[[#This Row],[sentiment_analysis_english]]="Negative","سلبي",IF(Sudan_News12[[#This Row],[sentiment_analysis_english]]="Neutral","حيادي",IF(Sudan_News12[[#This Row],[sentiment_analysis_english]]="Positive","إيجابي","")))</f>
        <v/>
      </c>
      <c r="AO4097" t="e">
        <f>INDEX(TextClassificationList[],MATCH(Sudan_News12[[#This Row],[text_classification_arabic]],TextClassificationList[text_classification_arabic],0),1)</f>
        <v>#N/A</v>
      </c>
      <c r="AQ4097" t="e">
        <f>INDEX(TextClassificationList[],MATCH(Sudan_News12[[#This Row],[text_classification_arabic2]],TextClassificationList[text_classification_arabic],0),1)</f>
        <v>#N/A</v>
      </c>
      <c r="AS4097" t="e">
        <f>INDEX(TextClassificationList[],MATCH(Sudan_News12[[#This Row],[text_classification_arabic3]],TextClassificationList[text_classification_arabic],0),1)</f>
        <v>#N/A</v>
      </c>
      <c r="AU4097" t="e">
        <f>INDEX(TextClassificationList[],MATCH(Sudan_News12[[#This Row],[text_classification_arabic4]],TextClassificationList[text_classification_arabic],0),1)</f>
        <v>#N/A</v>
      </c>
      <c r="AW4097" t="e">
        <f>INDEX(TextClassificationList[],MATCH(Sudan_News12[[#This Row],[text_classification_arabic5]],TextClassificationList[text_classification_arabic],0),1)</f>
        <v>#N/A</v>
      </c>
    </row>
    <row r="4098" spans="1:49" x14ac:dyDescent="0.2">
      <c r="A4098">
        <v>1.189982060829696E+18</v>
      </c>
      <c r="B4098">
        <v>1.189982060829696E+18</v>
      </c>
      <c r="C4098" t="s">
        <v>15709</v>
      </c>
      <c r="D4098" s="1">
        <v>43769</v>
      </c>
      <c r="E4098" s="2">
        <v>0.87969907407407411</v>
      </c>
      <c r="F4098">
        <v>200</v>
      </c>
      <c r="G4098">
        <v>1889611729</v>
      </c>
      <c r="H4098" t="s">
        <v>354</v>
      </c>
      <c r="I4098" t="s">
        <v>355</v>
      </c>
      <c r="J4098" t="s">
        <v>265</v>
      </c>
      <c r="K4098" t="s">
        <v>15710</v>
      </c>
      <c r="L4098" t="s">
        <v>266</v>
      </c>
      <c r="M4098" t="s">
        <v>267</v>
      </c>
      <c r="N4098" t="s">
        <v>267</v>
      </c>
      <c r="O4098" t="s">
        <v>267</v>
      </c>
      <c r="P4098">
        <v>0</v>
      </c>
      <c r="Q4098">
        <v>0</v>
      </c>
      <c r="R4098">
        <v>0</v>
      </c>
      <c r="S4098" t="s">
        <v>282</v>
      </c>
      <c r="T4098" t="s">
        <v>267</v>
      </c>
      <c r="U4098" t="s">
        <v>15711</v>
      </c>
      <c r="V4098" t="b">
        <v>0</v>
      </c>
      <c r="W4098" t="s">
        <v>265</v>
      </c>
      <c r="X4098">
        <v>0</v>
      </c>
      <c r="Y4098" t="s">
        <v>265</v>
      </c>
      <c r="Z4098" t="s">
        <v>265</v>
      </c>
      <c r="AA4098" t="s">
        <v>265</v>
      </c>
      <c r="AB4098" t="s">
        <v>265</v>
      </c>
      <c r="AC4098" t="s">
        <v>265</v>
      </c>
      <c r="AD4098" t="s">
        <v>265</v>
      </c>
      <c r="AE4098" t="s">
        <v>265</v>
      </c>
      <c r="AF4098" t="s">
        <v>267</v>
      </c>
      <c r="AG4098" t="s">
        <v>265</v>
      </c>
      <c r="AH4098" t="s">
        <v>265</v>
      </c>
      <c r="AI4098" t="s">
        <v>265</v>
      </c>
      <c r="AJ4098" t="s">
        <v>265</v>
      </c>
      <c r="AL4098" t="str">
        <f>IF(Sudan_News12[[#This Row],[relevancy_classification_english]]="Relevant","مناسب",IF(Sudan_News12[[#This Row],[relevancy_classification_english]]="Relevant","عَرَضِيّ",""))</f>
        <v/>
      </c>
      <c r="AN4098" t="str">
        <f>IF(Sudan_News12[[#This Row],[sentiment_analysis_english]]="Negative","سلبي",IF(Sudan_News12[[#This Row],[sentiment_analysis_english]]="Neutral","حيادي",IF(Sudan_News12[[#This Row],[sentiment_analysis_english]]="Positive","إيجابي","")))</f>
        <v/>
      </c>
      <c r="AO4098" t="e">
        <f>INDEX(TextClassificationList[],MATCH(Sudan_News12[[#This Row],[text_classification_arabic]],TextClassificationList[text_classification_arabic],0),1)</f>
        <v>#N/A</v>
      </c>
      <c r="AQ4098" t="e">
        <f>INDEX(TextClassificationList[],MATCH(Sudan_News12[[#This Row],[text_classification_arabic2]],TextClassificationList[text_classification_arabic],0),1)</f>
        <v>#N/A</v>
      </c>
      <c r="AS4098" t="e">
        <f>INDEX(TextClassificationList[],MATCH(Sudan_News12[[#This Row],[text_classification_arabic3]],TextClassificationList[text_classification_arabic],0),1)</f>
        <v>#N/A</v>
      </c>
      <c r="AU4098" t="e">
        <f>INDEX(TextClassificationList[],MATCH(Sudan_News12[[#This Row],[text_classification_arabic4]],TextClassificationList[text_classification_arabic],0),1)</f>
        <v>#N/A</v>
      </c>
      <c r="AW4098" t="e">
        <f>INDEX(TextClassificationList[],MATCH(Sudan_News12[[#This Row],[text_classification_arabic5]],TextClassificationList[text_classification_arabic],0),1)</f>
        <v>#N/A</v>
      </c>
    </row>
    <row r="4099" spans="1:49" x14ac:dyDescent="0.2">
      <c r="A4099">
        <v>1.1899412283826708E+18</v>
      </c>
      <c r="B4099">
        <v>1.1899192193512489E+18</v>
      </c>
      <c r="C4099" t="s">
        <v>15712</v>
      </c>
      <c r="D4099" s="1">
        <v>43769</v>
      </c>
      <c r="E4099" s="2">
        <v>0.76702546296296292</v>
      </c>
      <c r="F4099">
        <v>200</v>
      </c>
      <c r="G4099">
        <v>1889611729</v>
      </c>
      <c r="H4099" t="s">
        <v>354</v>
      </c>
      <c r="I4099" t="s">
        <v>355</v>
      </c>
      <c r="J4099" t="s">
        <v>265</v>
      </c>
      <c r="K4099" t="s">
        <v>15713</v>
      </c>
      <c r="L4099" t="s">
        <v>266</v>
      </c>
      <c r="M4099" t="s">
        <v>267</v>
      </c>
      <c r="N4099" t="s">
        <v>267</v>
      </c>
      <c r="O4099" t="s">
        <v>267</v>
      </c>
      <c r="P4099">
        <v>0</v>
      </c>
      <c r="Q4099">
        <v>0</v>
      </c>
      <c r="R4099">
        <v>1</v>
      </c>
      <c r="S4099" t="s">
        <v>267</v>
      </c>
      <c r="T4099" t="s">
        <v>267</v>
      </c>
      <c r="U4099" t="s">
        <v>15714</v>
      </c>
      <c r="V4099" t="b">
        <v>0</v>
      </c>
      <c r="W4099" t="s">
        <v>265</v>
      </c>
      <c r="X4099">
        <v>0</v>
      </c>
      <c r="Y4099" t="s">
        <v>265</v>
      </c>
      <c r="Z4099" t="s">
        <v>265</v>
      </c>
      <c r="AA4099" t="s">
        <v>265</v>
      </c>
      <c r="AB4099" t="s">
        <v>265</v>
      </c>
      <c r="AC4099" t="s">
        <v>265</v>
      </c>
      <c r="AD4099" t="s">
        <v>265</v>
      </c>
      <c r="AE4099" t="s">
        <v>265</v>
      </c>
      <c r="AF4099" t="s">
        <v>15715</v>
      </c>
      <c r="AG4099" t="s">
        <v>265</v>
      </c>
      <c r="AH4099" t="s">
        <v>265</v>
      </c>
      <c r="AI4099" t="s">
        <v>265</v>
      </c>
      <c r="AJ4099" t="s">
        <v>265</v>
      </c>
      <c r="AL4099" t="str">
        <f>IF(Sudan_News12[[#This Row],[relevancy_classification_english]]="Relevant","مناسب",IF(Sudan_News12[[#This Row],[relevancy_classification_english]]="Relevant","عَرَضِيّ",""))</f>
        <v/>
      </c>
      <c r="AN4099" t="str">
        <f>IF(Sudan_News12[[#This Row],[sentiment_analysis_english]]="Negative","سلبي",IF(Sudan_News12[[#This Row],[sentiment_analysis_english]]="Neutral","حيادي",IF(Sudan_News12[[#This Row],[sentiment_analysis_english]]="Positive","إيجابي","")))</f>
        <v/>
      </c>
      <c r="AO4099" t="e">
        <f>INDEX(TextClassificationList[],MATCH(Sudan_News12[[#This Row],[text_classification_arabic]],TextClassificationList[text_classification_arabic],0),1)</f>
        <v>#N/A</v>
      </c>
      <c r="AQ4099" t="e">
        <f>INDEX(TextClassificationList[],MATCH(Sudan_News12[[#This Row],[text_classification_arabic2]],TextClassificationList[text_classification_arabic],0),1)</f>
        <v>#N/A</v>
      </c>
      <c r="AS4099" t="e">
        <f>INDEX(TextClassificationList[],MATCH(Sudan_News12[[#This Row],[text_classification_arabic3]],TextClassificationList[text_classification_arabic],0),1)</f>
        <v>#N/A</v>
      </c>
      <c r="AU4099" t="e">
        <f>INDEX(TextClassificationList[],MATCH(Sudan_News12[[#This Row],[text_classification_arabic4]],TextClassificationList[text_classification_arabic],0),1)</f>
        <v>#N/A</v>
      </c>
      <c r="AW4099" t="e">
        <f>INDEX(TextClassificationList[],MATCH(Sudan_News12[[#This Row],[text_classification_arabic5]],TextClassificationList[text_classification_arabic],0),1)</f>
        <v>#N/A</v>
      </c>
    </row>
    <row r="4100" spans="1:49" x14ac:dyDescent="0.2">
      <c r="A4100">
        <v>1.1899389342158479E+18</v>
      </c>
      <c r="B4100">
        <v>1.1899389342158479E+18</v>
      </c>
      <c r="C4100" t="s">
        <v>15716</v>
      </c>
      <c r="D4100" s="1">
        <v>43769</v>
      </c>
      <c r="E4100" s="2">
        <v>0.76069444444444445</v>
      </c>
      <c r="F4100">
        <v>200</v>
      </c>
      <c r="G4100">
        <v>1889611729</v>
      </c>
      <c r="H4100" t="s">
        <v>354</v>
      </c>
      <c r="I4100" t="s">
        <v>355</v>
      </c>
      <c r="J4100" t="s">
        <v>265</v>
      </c>
      <c r="K4100" t="s">
        <v>15717</v>
      </c>
      <c r="L4100" t="s">
        <v>266</v>
      </c>
      <c r="M4100" t="s">
        <v>267</v>
      </c>
      <c r="N4100" t="s">
        <v>267</v>
      </c>
      <c r="O4100" t="s">
        <v>15718</v>
      </c>
      <c r="P4100">
        <v>0</v>
      </c>
      <c r="Q4100">
        <v>0</v>
      </c>
      <c r="R4100">
        <v>0</v>
      </c>
      <c r="S4100" t="s">
        <v>267</v>
      </c>
      <c r="T4100" t="s">
        <v>267</v>
      </c>
      <c r="U4100" t="s">
        <v>15719</v>
      </c>
      <c r="V4100" t="b">
        <v>0</v>
      </c>
      <c r="W4100" t="s">
        <v>265</v>
      </c>
      <c r="X4100">
        <v>1</v>
      </c>
      <c r="Y4100" t="s">
        <v>15720</v>
      </c>
      <c r="Z4100" t="s">
        <v>265</v>
      </c>
      <c r="AA4100" t="s">
        <v>265</v>
      </c>
      <c r="AB4100" t="s">
        <v>265</v>
      </c>
      <c r="AC4100" t="s">
        <v>265</v>
      </c>
      <c r="AD4100" t="s">
        <v>265</v>
      </c>
      <c r="AE4100" t="s">
        <v>265</v>
      </c>
      <c r="AF4100" t="s">
        <v>267</v>
      </c>
      <c r="AG4100" t="s">
        <v>265</v>
      </c>
      <c r="AH4100" t="s">
        <v>265</v>
      </c>
      <c r="AI4100" t="s">
        <v>265</v>
      </c>
      <c r="AJ4100" t="s">
        <v>265</v>
      </c>
      <c r="AL4100" t="str">
        <f>IF(Sudan_News12[[#This Row],[relevancy_classification_english]]="Relevant","مناسب",IF(Sudan_News12[[#This Row],[relevancy_classification_english]]="Relevant","عَرَضِيّ",""))</f>
        <v/>
      </c>
      <c r="AN4100" t="str">
        <f>IF(Sudan_News12[[#This Row],[sentiment_analysis_english]]="Negative","سلبي",IF(Sudan_News12[[#This Row],[sentiment_analysis_english]]="Neutral","حيادي",IF(Sudan_News12[[#This Row],[sentiment_analysis_english]]="Positive","إيجابي","")))</f>
        <v/>
      </c>
      <c r="AO4100" t="e">
        <f>INDEX(TextClassificationList[],MATCH(Sudan_News12[[#This Row],[text_classification_arabic]],TextClassificationList[text_classification_arabic],0),1)</f>
        <v>#N/A</v>
      </c>
      <c r="AQ4100" t="e">
        <f>INDEX(TextClassificationList[],MATCH(Sudan_News12[[#This Row],[text_classification_arabic2]],TextClassificationList[text_classification_arabic],0),1)</f>
        <v>#N/A</v>
      </c>
      <c r="AS4100" t="e">
        <f>INDEX(TextClassificationList[],MATCH(Sudan_News12[[#This Row],[text_classification_arabic3]],TextClassificationList[text_classification_arabic],0),1)</f>
        <v>#N/A</v>
      </c>
      <c r="AU4100" t="e">
        <f>INDEX(TextClassificationList[],MATCH(Sudan_News12[[#This Row],[text_classification_arabic4]],TextClassificationList[text_classification_arabic],0),1)</f>
        <v>#N/A</v>
      </c>
      <c r="AW4100" t="e">
        <f>INDEX(TextClassificationList[],MATCH(Sudan_News12[[#This Row],[text_classification_arabic5]],TextClassificationList[text_classification_arabic],0),1)</f>
        <v>#N/A</v>
      </c>
    </row>
    <row r="4101" spans="1:49" x14ac:dyDescent="0.2">
      <c r="A4101">
        <v>1.1899383598058619E+18</v>
      </c>
      <c r="B4101">
        <v>1.1899380270800937E+18</v>
      </c>
      <c r="C4101" t="s">
        <v>15721</v>
      </c>
      <c r="D4101" s="1">
        <v>43769</v>
      </c>
      <c r="E4101" s="2">
        <v>0.75910879629629635</v>
      </c>
      <c r="F4101">
        <v>200</v>
      </c>
      <c r="G4101">
        <v>1889611729</v>
      </c>
      <c r="H4101" t="s">
        <v>354</v>
      </c>
      <c r="I4101" t="s">
        <v>355</v>
      </c>
      <c r="J4101" t="s">
        <v>265</v>
      </c>
      <c r="K4101" t="s">
        <v>15722</v>
      </c>
      <c r="L4101" t="s">
        <v>266</v>
      </c>
      <c r="M4101" t="s">
        <v>267</v>
      </c>
      <c r="N4101" t="s">
        <v>267</v>
      </c>
      <c r="O4101" t="s">
        <v>267</v>
      </c>
      <c r="P4101">
        <v>0</v>
      </c>
      <c r="Q4101">
        <v>0</v>
      </c>
      <c r="R4101">
        <v>0</v>
      </c>
      <c r="S4101" t="s">
        <v>267</v>
      </c>
      <c r="T4101" t="s">
        <v>267</v>
      </c>
      <c r="U4101" t="s">
        <v>15723</v>
      </c>
      <c r="V4101" t="b">
        <v>0</v>
      </c>
      <c r="W4101" t="s">
        <v>265</v>
      </c>
      <c r="X4101">
        <v>0</v>
      </c>
      <c r="Y4101" t="s">
        <v>265</v>
      </c>
      <c r="Z4101" t="s">
        <v>265</v>
      </c>
      <c r="AA4101" t="s">
        <v>265</v>
      </c>
      <c r="AB4101" t="s">
        <v>265</v>
      </c>
      <c r="AC4101" t="s">
        <v>265</v>
      </c>
      <c r="AD4101" t="s">
        <v>265</v>
      </c>
      <c r="AE4101" t="s">
        <v>265</v>
      </c>
      <c r="AF4101" t="s">
        <v>15724</v>
      </c>
      <c r="AG4101" t="s">
        <v>265</v>
      </c>
      <c r="AH4101" t="s">
        <v>265</v>
      </c>
      <c r="AI4101" t="s">
        <v>265</v>
      </c>
      <c r="AJ4101" t="s">
        <v>265</v>
      </c>
      <c r="AL4101" t="str">
        <f>IF(Sudan_News12[[#This Row],[relevancy_classification_english]]="Relevant","مناسب",IF(Sudan_News12[[#This Row],[relevancy_classification_english]]="Relevant","عَرَضِيّ",""))</f>
        <v/>
      </c>
      <c r="AN4101" t="str">
        <f>IF(Sudan_News12[[#This Row],[sentiment_analysis_english]]="Negative","سلبي",IF(Sudan_News12[[#This Row],[sentiment_analysis_english]]="Neutral","حيادي",IF(Sudan_News12[[#This Row],[sentiment_analysis_english]]="Positive","إيجابي","")))</f>
        <v/>
      </c>
      <c r="AO4101" t="e">
        <f>INDEX(TextClassificationList[],MATCH(Sudan_News12[[#This Row],[text_classification_arabic]],TextClassificationList[text_classification_arabic],0),1)</f>
        <v>#N/A</v>
      </c>
      <c r="AQ4101" t="e">
        <f>INDEX(TextClassificationList[],MATCH(Sudan_News12[[#This Row],[text_classification_arabic2]],TextClassificationList[text_classification_arabic],0),1)</f>
        <v>#N/A</v>
      </c>
      <c r="AS4101" t="e">
        <f>INDEX(TextClassificationList[],MATCH(Sudan_News12[[#This Row],[text_classification_arabic3]],TextClassificationList[text_classification_arabic],0),1)</f>
        <v>#N/A</v>
      </c>
      <c r="AU4101" t="e">
        <f>INDEX(TextClassificationList[],MATCH(Sudan_News12[[#This Row],[text_classification_arabic4]],TextClassificationList[text_classification_arabic],0),1)</f>
        <v>#N/A</v>
      </c>
      <c r="AW4101" t="e">
        <f>INDEX(TextClassificationList[],MATCH(Sudan_News12[[#This Row],[text_classification_arabic5]],TextClassificationList[text_classification_arabic],0),1)</f>
        <v>#N/A</v>
      </c>
    </row>
    <row r="4102" spans="1:49" x14ac:dyDescent="0.2">
      <c r="A4102">
        <v>1.1899373268033741E+18</v>
      </c>
      <c r="B4102">
        <v>1.1899373268033741E+18</v>
      </c>
      <c r="C4102" t="s">
        <v>15725</v>
      </c>
      <c r="D4102" s="1">
        <v>43769</v>
      </c>
      <c r="E4102" s="2">
        <v>0.75626157407407413</v>
      </c>
      <c r="F4102">
        <v>200</v>
      </c>
      <c r="G4102">
        <v>1889611729</v>
      </c>
      <c r="H4102" t="s">
        <v>354</v>
      </c>
      <c r="I4102" t="s">
        <v>355</v>
      </c>
      <c r="J4102" t="s">
        <v>265</v>
      </c>
      <c r="K4102" t="s">
        <v>15726</v>
      </c>
      <c r="L4102" t="s">
        <v>266</v>
      </c>
      <c r="M4102" t="s">
        <v>267</v>
      </c>
      <c r="N4102" t="s">
        <v>267</v>
      </c>
      <c r="O4102" t="s">
        <v>267</v>
      </c>
      <c r="P4102">
        <v>0</v>
      </c>
      <c r="Q4102">
        <v>0</v>
      </c>
      <c r="R4102">
        <v>2</v>
      </c>
      <c r="S4102" t="s">
        <v>4872</v>
      </c>
      <c r="T4102" t="s">
        <v>267</v>
      </c>
      <c r="U4102" t="s">
        <v>15727</v>
      </c>
      <c r="V4102" t="b">
        <v>0</v>
      </c>
      <c r="W4102" t="s">
        <v>265</v>
      </c>
      <c r="X4102">
        <v>0</v>
      </c>
      <c r="Y4102" t="s">
        <v>265</v>
      </c>
      <c r="Z4102" t="s">
        <v>265</v>
      </c>
      <c r="AA4102" t="s">
        <v>265</v>
      </c>
      <c r="AB4102" t="s">
        <v>265</v>
      </c>
      <c r="AC4102" t="s">
        <v>265</v>
      </c>
      <c r="AD4102" t="s">
        <v>265</v>
      </c>
      <c r="AE4102" t="s">
        <v>265</v>
      </c>
      <c r="AF4102" t="s">
        <v>267</v>
      </c>
      <c r="AG4102" t="s">
        <v>265</v>
      </c>
      <c r="AH4102" t="s">
        <v>265</v>
      </c>
      <c r="AI4102" t="s">
        <v>265</v>
      </c>
      <c r="AJ4102" t="s">
        <v>265</v>
      </c>
      <c r="AL4102" t="str">
        <f>IF(Sudan_News12[[#This Row],[relevancy_classification_english]]="Relevant","مناسب",IF(Sudan_News12[[#This Row],[relevancy_classification_english]]="Relevant","عَرَضِيّ",""))</f>
        <v/>
      </c>
      <c r="AN4102" t="str">
        <f>IF(Sudan_News12[[#This Row],[sentiment_analysis_english]]="Negative","سلبي",IF(Sudan_News12[[#This Row],[sentiment_analysis_english]]="Neutral","حيادي",IF(Sudan_News12[[#This Row],[sentiment_analysis_english]]="Positive","إيجابي","")))</f>
        <v/>
      </c>
      <c r="AO4102" t="e">
        <f>INDEX(TextClassificationList[],MATCH(Sudan_News12[[#This Row],[text_classification_arabic]],TextClassificationList[text_classification_arabic],0),1)</f>
        <v>#N/A</v>
      </c>
      <c r="AQ4102" t="e">
        <f>INDEX(TextClassificationList[],MATCH(Sudan_News12[[#This Row],[text_classification_arabic2]],TextClassificationList[text_classification_arabic],0),1)</f>
        <v>#N/A</v>
      </c>
      <c r="AS4102" t="e">
        <f>INDEX(TextClassificationList[],MATCH(Sudan_News12[[#This Row],[text_classification_arabic3]],TextClassificationList[text_classification_arabic],0),1)</f>
        <v>#N/A</v>
      </c>
      <c r="AU4102" t="e">
        <f>INDEX(TextClassificationList[],MATCH(Sudan_News12[[#This Row],[text_classification_arabic4]],TextClassificationList[text_classification_arabic],0),1)</f>
        <v>#N/A</v>
      </c>
      <c r="AW4102" t="e">
        <f>INDEX(TextClassificationList[],MATCH(Sudan_News12[[#This Row],[text_classification_arabic5]],TextClassificationList[text_classification_arabic],0),1)</f>
        <v>#N/A</v>
      </c>
    </row>
    <row r="4103" spans="1:49" x14ac:dyDescent="0.2">
      <c r="A4103">
        <v>1.1899358223819653E+18</v>
      </c>
      <c r="B4103">
        <v>1.1899358223819653E+18</v>
      </c>
      <c r="C4103" t="s">
        <v>15728</v>
      </c>
      <c r="D4103" s="1">
        <v>43769</v>
      </c>
      <c r="E4103" s="2">
        <v>0.75210648148148151</v>
      </c>
      <c r="F4103">
        <v>200</v>
      </c>
      <c r="G4103">
        <v>1889611729</v>
      </c>
      <c r="H4103" t="s">
        <v>354</v>
      </c>
      <c r="I4103" t="s">
        <v>355</v>
      </c>
      <c r="J4103" t="s">
        <v>265</v>
      </c>
      <c r="K4103" t="s">
        <v>15729</v>
      </c>
      <c r="L4103" t="s">
        <v>266</v>
      </c>
      <c r="M4103" t="s">
        <v>267</v>
      </c>
      <c r="N4103" t="s">
        <v>267</v>
      </c>
      <c r="O4103" t="s">
        <v>267</v>
      </c>
      <c r="P4103">
        <v>0</v>
      </c>
      <c r="Q4103">
        <v>0</v>
      </c>
      <c r="R4103">
        <v>1</v>
      </c>
      <c r="S4103" t="s">
        <v>267</v>
      </c>
      <c r="T4103" t="s">
        <v>267</v>
      </c>
      <c r="U4103" t="s">
        <v>15730</v>
      </c>
      <c r="V4103" t="b">
        <v>0</v>
      </c>
      <c r="W4103" t="s">
        <v>15731</v>
      </c>
      <c r="X4103">
        <v>0</v>
      </c>
      <c r="Y4103" t="s">
        <v>265</v>
      </c>
      <c r="Z4103" t="s">
        <v>265</v>
      </c>
      <c r="AA4103" t="s">
        <v>265</v>
      </c>
      <c r="AB4103" t="s">
        <v>265</v>
      </c>
      <c r="AC4103" t="s">
        <v>265</v>
      </c>
      <c r="AD4103" t="s">
        <v>265</v>
      </c>
      <c r="AE4103" t="s">
        <v>265</v>
      </c>
      <c r="AF4103" t="s">
        <v>267</v>
      </c>
      <c r="AG4103" t="s">
        <v>265</v>
      </c>
      <c r="AH4103" t="s">
        <v>265</v>
      </c>
      <c r="AI4103" t="s">
        <v>265</v>
      </c>
      <c r="AJ4103" t="s">
        <v>265</v>
      </c>
      <c r="AL4103" t="str">
        <f>IF(Sudan_News12[[#This Row],[relevancy_classification_english]]="Relevant","مناسب",IF(Sudan_News12[[#This Row],[relevancy_classification_english]]="Relevant","عَرَضِيّ",""))</f>
        <v/>
      </c>
      <c r="AN4103" t="str">
        <f>IF(Sudan_News12[[#This Row],[sentiment_analysis_english]]="Negative","سلبي",IF(Sudan_News12[[#This Row],[sentiment_analysis_english]]="Neutral","حيادي",IF(Sudan_News12[[#This Row],[sentiment_analysis_english]]="Positive","إيجابي","")))</f>
        <v/>
      </c>
      <c r="AO4103" t="e">
        <f>INDEX(TextClassificationList[],MATCH(Sudan_News12[[#This Row],[text_classification_arabic]],TextClassificationList[text_classification_arabic],0),1)</f>
        <v>#N/A</v>
      </c>
      <c r="AQ4103" t="e">
        <f>INDEX(TextClassificationList[],MATCH(Sudan_News12[[#This Row],[text_classification_arabic2]],TextClassificationList[text_classification_arabic],0),1)</f>
        <v>#N/A</v>
      </c>
      <c r="AS4103" t="e">
        <f>INDEX(TextClassificationList[],MATCH(Sudan_News12[[#This Row],[text_classification_arabic3]],TextClassificationList[text_classification_arabic],0),1)</f>
        <v>#N/A</v>
      </c>
      <c r="AU4103" t="e">
        <f>INDEX(TextClassificationList[],MATCH(Sudan_News12[[#This Row],[text_classification_arabic4]],TextClassificationList[text_classification_arabic],0),1)</f>
        <v>#N/A</v>
      </c>
      <c r="AW4103" t="e">
        <f>INDEX(TextClassificationList[],MATCH(Sudan_News12[[#This Row],[text_classification_arabic5]],TextClassificationList[text_classification_arabic],0),1)</f>
        <v>#N/A</v>
      </c>
    </row>
    <row r="4104" spans="1:49" x14ac:dyDescent="0.2">
      <c r="A4104">
        <v>1.1899327009516216E+18</v>
      </c>
      <c r="B4104">
        <v>1.1898552611351798E+18</v>
      </c>
      <c r="C4104" t="s">
        <v>15732</v>
      </c>
      <c r="D4104" s="1">
        <v>43769</v>
      </c>
      <c r="E4104" s="2">
        <v>0.74349537037037039</v>
      </c>
      <c r="F4104">
        <v>200</v>
      </c>
      <c r="G4104">
        <v>1889611729</v>
      </c>
      <c r="H4104" t="s">
        <v>354</v>
      </c>
      <c r="I4104" t="s">
        <v>355</v>
      </c>
      <c r="J4104" t="s">
        <v>265</v>
      </c>
      <c r="K4104" t="s">
        <v>15733</v>
      </c>
      <c r="L4104" t="s">
        <v>266</v>
      </c>
      <c r="M4104" t="s">
        <v>267</v>
      </c>
      <c r="N4104" t="s">
        <v>267</v>
      </c>
      <c r="O4104" t="s">
        <v>267</v>
      </c>
      <c r="P4104">
        <v>0</v>
      </c>
      <c r="Q4104">
        <v>0</v>
      </c>
      <c r="R4104">
        <v>0</v>
      </c>
      <c r="S4104" t="s">
        <v>267</v>
      </c>
      <c r="T4104" t="s">
        <v>267</v>
      </c>
      <c r="U4104" t="s">
        <v>15734</v>
      </c>
      <c r="V4104" t="b">
        <v>0</v>
      </c>
      <c r="W4104" t="s">
        <v>265</v>
      </c>
      <c r="X4104">
        <v>0</v>
      </c>
      <c r="Y4104" t="s">
        <v>265</v>
      </c>
      <c r="Z4104" t="s">
        <v>265</v>
      </c>
      <c r="AA4104" t="s">
        <v>265</v>
      </c>
      <c r="AB4104" t="s">
        <v>265</v>
      </c>
      <c r="AC4104" t="s">
        <v>265</v>
      </c>
      <c r="AD4104" t="s">
        <v>265</v>
      </c>
      <c r="AE4104" t="s">
        <v>265</v>
      </c>
      <c r="AF4104" t="s">
        <v>6600</v>
      </c>
      <c r="AG4104" t="s">
        <v>265</v>
      </c>
      <c r="AH4104" t="s">
        <v>265</v>
      </c>
      <c r="AI4104" t="s">
        <v>265</v>
      </c>
      <c r="AJ4104" t="s">
        <v>265</v>
      </c>
      <c r="AL4104" t="str">
        <f>IF(Sudan_News12[[#This Row],[relevancy_classification_english]]="Relevant","مناسب",IF(Sudan_News12[[#This Row],[relevancy_classification_english]]="Relevant","عَرَضِيّ",""))</f>
        <v/>
      </c>
      <c r="AN4104" t="str">
        <f>IF(Sudan_News12[[#This Row],[sentiment_analysis_english]]="Negative","سلبي",IF(Sudan_News12[[#This Row],[sentiment_analysis_english]]="Neutral","حيادي",IF(Sudan_News12[[#This Row],[sentiment_analysis_english]]="Positive","إيجابي","")))</f>
        <v/>
      </c>
      <c r="AO4104" t="e">
        <f>INDEX(TextClassificationList[],MATCH(Sudan_News12[[#This Row],[text_classification_arabic]],TextClassificationList[text_classification_arabic],0),1)</f>
        <v>#N/A</v>
      </c>
      <c r="AQ4104" t="e">
        <f>INDEX(TextClassificationList[],MATCH(Sudan_News12[[#This Row],[text_classification_arabic2]],TextClassificationList[text_classification_arabic],0),1)</f>
        <v>#N/A</v>
      </c>
      <c r="AS4104" t="e">
        <f>INDEX(TextClassificationList[],MATCH(Sudan_News12[[#This Row],[text_classification_arabic3]],TextClassificationList[text_classification_arabic],0),1)</f>
        <v>#N/A</v>
      </c>
      <c r="AU4104" t="e">
        <f>INDEX(TextClassificationList[],MATCH(Sudan_News12[[#This Row],[text_classification_arabic4]],TextClassificationList[text_classification_arabic],0),1)</f>
        <v>#N/A</v>
      </c>
      <c r="AW4104" t="e">
        <f>INDEX(TextClassificationList[],MATCH(Sudan_News12[[#This Row],[text_classification_arabic5]],TextClassificationList[text_classification_arabic],0),1)</f>
        <v>#N/A</v>
      </c>
    </row>
    <row r="4105" spans="1:49" x14ac:dyDescent="0.2">
      <c r="A4105">
        <v>1.1899055243782185E+18</v>
      </c>
      <c r="B4105">
        <v>1.1899055243782185E+18</v>
      </c>
      <c r="C4105" t="s">
        <v>15735</v>
      </c>
      <c r="D4105" s="1">
        <v>43769</v>
      </c>
      <c r="E4105" s="2">
        <v>0.66850694444444447</v>
      </c>
      <c r="F4105">
        <v>200</v>
      </c>
      <c r="G4105">
        <v>1889611729</v>
      </c>
      <c r="H4105" t="s">
        <v>354</v>
      </c>
      <c r="I4105" t="s">
        <v>355</v>
      </c>
      <c r="J4105" t="s">
        <v>265</v>
      </c>
      <c r="K4105" t="s">
        <v>15736</v>
      </c>
      <c r="L4105" t="s">
        <v>266</v>
      </c>
      <c r="M4105" t="s">
        <v>267</v>
      </c>
      <c r="N4105" t="s">
        <v>267</v>
      </c>
      <c r="O4105" t="s">
        <v>15737</v>
      </c>
      <c r="P4105">
        <v>1</v>
      </c>
      <c r="Q4105">
        <v>2</v>
      </c>
      <c r="R4105">
        <v>4</v>
      </c>
      <c r="S4105" t="s">
        <v>267</v>
      </c>
      <c r="T4105" t="s">
        <v>267</v>
      </c>
      <c r="U4105" t="s">
        <v>15738</v>
      </c>
      <c r="V4105" t="b">
        <v>0</v>
      </c>
      <c r="W4105" t="s">
        <v>265</v>
      </c>
      <c r="X4105">
        <v>1</v>
      </c>
      <c r="Y4105" t="s">
        <v>15739</v>
      </c>
      <c r="Z4105" t="s">
        <v>265</v>
      </c>
      <c r="AA4105" t="s">
        <v>265</v>
      </c>
      <c r="AB4105" t="s">
        <v>265</v>
      </c>
      <c r="AC4105" t="s">
        <v>265</v>
      </c>
      <c r="AD4105" t="s">
        <v>265</v>
      </c>
      <c r="AE4105" t="s">
        <v>265</v>
      </c>
      <c r="AF4105" t="s">
        <v>267</v>
      </c>
      <c r="AG4105" t="s">
        <v>265</v>
      </c>
      <c r="AH4105" t="s">
        <v>265</v>
      </c>
      <c r="AI4105" t="s">
        <v>265</v>
      </c>
      <c r="AJ4105" t="s">
        <v>265</v>
      </c>
      <c r="AL4105" t="str">
        <f>IF(Sudan_News12[[#This Row],[relevancy_classification_english]]="Relevant","مناسب",IF(Sudan_News12[[#This Row],[relevancy_classification_english]]="Relevant","عَرَضِيّ",""))</f>
        <v/>
      </c>
      <c r="AN4105" t="str">
        <f>IF(Sudan_News12[[#This Row],[sentiment_analysis_english]]="Negative","سلبي",IF(Sudan_News12[[#This Row],[sentiment_analysis_english]]="Neutral","حيادي",IF(Sudan_News12[[#This Row],[sentiment_analysis_english]]="Positive","إيجابي","")))</f>
        <v/>
      </c>
      <c r="AO4105" t="e">
        <f>INDEX(TextClassificationList[],MATCH(Sudan_News12[[#This Row],[text_classification_arabic]],TextClassificationList[text_classification_arabic],0),1)</f>
        <v>#N/A</v>
      </c>
      <c r="AQ4105" t="e">
        <f>INDEX(TextClassificationList[],MATCH(Sudan_News12[[#This Row],[text_classification_arabic2]],TextClassificationList[text_classification_arabic],0),1)</f>
        <v>#N/A</v>
      </c>
      <c r="AS4105" t="e">
        <f>INDEX(TextClassificationList[],MATCH(Sudan_News12[[#This Row],[text_classification_arabic3]],TextClassificationList[text_classification_arabic],0),1)</f>
        <v>#N/A</v>
      </c>
      <c r="AU4105" t="e">
        <f>INDEX(TextClassificationList[],MATCH(Sudan_News12[[#This Row],[text_classification_arabic4]],TextClassificationList[text_classification_arabic],0),1)</f>
        <v>#N/A</v>
      </c>
      <c r="AW4105" t="e">
        <f>INDEX(TextClassificationList[],MATCH(Sudan_News12[[#This Row],[text_classification_arabic5]],TextClassificationList[text_classification_arabic],0),1)</f>
        <v>#N/A</v>
      </c>
    </row>
    <row r="4106" spans="1:49" x14ac:dyDescent="0.2">
      <c r="A4106">
        <v>1.1899044825047572E+18</v>
      </c>
      <c r="B4106">
        <v>1.18979999091234E+18</v>
      </c>
      <c r="C4106" t="s">
        <v>15740</v>
      </c>
      <c r="D4106" s="1">
        <v>43769</v>
      </c>
      <c r="E4106" s="2">
        <v>0.66562500000000002</v>
      </c>
      <c r="F4106">
        <v>200</v>
      </c>
      <c r="G4106">
        <v>1889611729</v>
      </c>
      <c r="H4106" t="s">
        <v>354</v>
      </c>
      <c r="I4106" t="s">
        <v>355</v>
      </c>
      <c r="J4106" t="s">
        <v>265</v>
      </c>
      <c r="K4106" t="s">
        <v>15741</v>
      </c>
      <c r="L4106" t="s">
        <v>266</v>
      </c>
      <c r="M4106" t="s">
        <v>267</v>
      </c>
      <c r="N4106" t="s">
        <v>267</v>
      </c>
      <c r="O4106" t="s">
        <v>267</v>
      </c>
      <c r="P4106">
        <v>0</v>
      </c>
      <c r="Q4106">
        <v>0</v>
      </c>
      <c r="R4106">
        <v>0</v>
      </c>
      <c r="S4106" t="s">
        <v>267</v>
      </c>
      <c r="T4106" t="s">
        <v>267</v>
      </c>
      <c r="U4106" t="s">
        <v>15742</v>
      </c>
      <c r="V4106" t="b">
        <v>0</v>
      </c>
      <c r="W4106" t="s">
        <v>265</v>
      </c>
      <c r="X4106">
        <v>0</v>
      </c>
      <c r="Y4106" t="s">
        <v>265</v>
      </c>
      <c r="Z4106" t="s">
        <v>265</v>
      </c>
      <c r="AA4106" t="s">
        <v>265</v>
      </c>
      <c r="AB4106" t="s">
        <v>265</v>
      </c>
      <c r="AC4106" t="s">
        <v>265</v>
      </c>
      <c r="AD4106" t="s">
        <v>265</v>
      </c>
      <c r="AE4106" t="s">
        <v>265</v>
      </c>
      <c r="AF4106" t="s">
        <v>15743</v>
      </c>
      <c r="AG4106" t="s">
        <v>265</v>
      </c>
      <c r="AH4106" t="s">
        <v>265</v>
      </c>
      <c r="AI4106" t="s">
        <v>265</v>
      </c>
      <c r="AJ4106" t="s">
        <v>265</v>
      </c>
      <c r="AL4106" t="str">
        <f>IF(Sudan_News12[[#This Row],[relevancy_classification_english]]="Relevant","مناسب",IF(Sudan_News12[[#This Row],[relevancy_classification_english]]="Relevant","عَرَضِيّ",""))</f>
        <v/>
      </c>
      <c r="AN4106" t="str">
        <f>IF(Sudan_News12[[#This Row],[sentiment_analysis_english]]="Negative","سلبي",IF(Sudan_News12[[#This Row],[sentiment_analysis_english]]="Neutral","حيادي",IF(Sudan_News12[[#This Row],[sentiment_analysis_english]]="Positive","إيجابي","")))</f>
        <v/>
      </c>
      <c r="AO4106" t="e">
        <f>INDEX(TextClassificationList[],MATCH(Sudan_News12[[#This Row],[text_classification_arabic]],TextClassificationList[text_classification_arabic],0),1)</f>
        <v>#N/A</v>
      </c>
      <c r="AQ4106" t="e">
        <f>INDEX(TextClassificationList[],MATCH(Sudan_News12[[#This Row],[text_classification_arabic2]],TextClassificationList[text_classification_arabic],0),1)</f>
        <v>#N/A</v>
      </c>
      <c r="AS4106" t="e">
        <f>INDEX(TextClassificationList[],MATCH(Sudan_News12[[#This Row],[text_classification_arabic3]],TextClassificationList[text_classification_arabic],0),1)</f>
        <v>#N/A</v>
      </c>
      <c r="AU4106" t="e">
        <f>INDEX(TextClassificationList[],MATCH(Sudan_News12[[#This Row],[text_classification_arabic4]],TextClassificationList[text_classification_arabic],0),1)</f>
        <v>#N/A</v>
      </c>
      <c r="AW4106" t="e">
        <f>INDEX(TextClassificationList[],MATCH(Sudan_News12[[#This Row],[text_classification_arabic5]],TextClassificationList[text_classification_arabic],0),1)</f>
        <v>#N/A</v>
      </c>
    </row>
    <row r="4107" spans="1:49" x14ac:dyDescent="0.2">
      <c r="A4107">
        <v>1.1899019585991025E+18</v>
      </c>
      <c r="B4107">
        <v>1.1899019585991025E+18</v>
      </c>
      <c r="C4107" t="s">
        <v>15744</v>
      </c>
      <c r="D4107" s="1">
        <v>43769</v>
      </c>
      <c r="E4107" s="2">
        <v>0.65865740740740741</v>
      </c>
      <c r="F4107">
        <v>200</v>
      </c>
      <c r="G4107">
        <v>1889611729</v>
      </c>
      <c r="H4107" t="s">
        <v>354</v>
      </c>
      <c r="I4107" t="s">
        <v>355</v>
      </c>
      <c r="J4107" t="s">
        <v>265</v>
      </c>
      <c r="K4107" t="s">
        <v>15745</v>
      </c>
      <c r="L4107" t="s">
        <v>266</v>
      </c>
      <c r="M4107" t="s">
        <v>267</v>
      </c>
      <c r="N4107" t="s">
        <v>267</v>
      </c>
      <c r="O4107" t="s">
        <v>267</v>
      </c>
      <c r="P4107">
        <v>0</v>
      </c>
      <c r="Q4107">
        <v>0</v>
      </c>
      <c r="R4107">
        <v>0</v>
      </c>
      <c r="S4107" t="s">
        <v>15746</v>
      </c>
      <c r="T4107" t="s">
        <v>267</v>
      </c>
      <c r="U4107" t="s">
        <v>15747</v>
      </c>
      <c r="V4107" t="b">
        <v>0</v>
      </c>
      <c r="W4107" t="s">
        <v>265</v>
      </c>
      <c r="X4107">
        <v>0</v>
      </c>
      <c r="Y4107" t="s">
        <v>265</v>
      </c>
      <c r="Z4107" t="s">
        <v>265</v>
      </c>
      <c r="AA4107" t="s">
        <v>265</v>
      </c>
      <c r="AB4107" t="s">
        <v>265</v>
      </c>
      <c r="AC4107" t="s">
        <v>265</v>
      </c>
      <c r="AD4107" t="s">
        <v>265</v>
      </c>
      <c r="AE4107" t="s">
        <v>265</v>
      </c>
      <c r="AF4107" t="s">
        <v>267</v>
      </c>
      <c r="AG4107" t="s">
        <v>265</v>
      </c>
      <c r="AH4107" t="s">
        <v>265</v>
      </c>
      <c r="AI4107" t="s">
        <v>265</v>
      </c>
      <c r="AJ4107" t="s">
        <v>265</v>
      </c>
      <c r="AL4107" t="str">
        <f>IF(Sudan_News12[[#This Row],[relevancy_classification_english]]="Relevant","مناسب",IF(Sudan_News12[[#This Row],[relevancy_classification_english]]="Relevant","عَرَضِيّ",""))</f>
        <v/>
      </c>
      <c r="AN4107" t="str">
        <f>IF(Sudan_News12[[#This Row],[sentiment_analysis_english]]="Negative","سلبي",IF(Sudan_News12[[#This Row],[sentiment_analysis_english]]="Neutral","حيادي",IF(Sudan_News12[[#This Row],[sentiment_analysis_english]]="Positive","إيجابي","")))</f>
        <v/>
      </c>
      <c r="AO4107" t="e">
        <f>INDEX(TextClassificationList[],MATCH(Sudan_News12[[#This Row],[text_classification_arabic]],TextClassificationList[text_classification_arabic],0),1)</f>
        <v>#N/A</v>
      </c>
      <c r="AQ4107" t="e">
        <f>INDEX(TextClassificationList[],MATCH(Sudan_News12[[#This Row],[text_classification_arabic2]],TextClassificationList[text_classification_arabic],0),1)</f>
        <v>#N/A</v>
      </c>
      <c r="AS4107" t="e">
        <f>INDEX(TextClassificationList[],MATCH(Sudan_News12[[#This Row],[text_classification_arabic3]],TextClassificationList[text_classification_arabic],0),1)</f>
        <v>#N/A</v>
      </c>
      <c r="AU4107" t="e">
        <f>INDEX(TextClassificationList[],MATCH(Sudan_News12[[#This Row],[text_classification_arabic4]],TextClassificationList[text_classification_arabic],0),1)</f>
        <v>#N/A</v>
      </c>
      <c r="AW4107" t="e">
        <f>INDEX(TextClassificationList[],MATCH(Sudan_News12[[#This Row],[text_classification_arabic5]],TextClassificationList[text_classification_arabic],0),1)</f>
        <v>#N/A</v>
      </c>
    </row>
    <row r="4108" spans="1:49" x14ac:dyDescent="0.2">
      <c r="A4108">
        <v>1.1898183636122214E+18</v>
      </c>
      <c r="B4108">
        <v>1.18979999091234E+18</v>
      </c>
      <c r="C4108" t="s">
        <v>15748</v>
      </c>
      <c r="D4108" s="1">
        <v>43769</v>
      </c>
      <c r="E4108" s="2">
        <v>0.42798611111111112</v>
      </c>
      <c r="F4108">
        <v>200</v>
      </c>
      <c r="G4108">
        <v>1889611729</v>
      </c>
      <c r="H4108" t="s">
        <v>354</v>
      </c>
      <c r="I4108" t="s">
        <v>355</v>
      </c>
      <c r="J4108" t="s">
        <v>265</v>
      </c>
      <c r="K4108" t="s">
        <v>15749</v>
      </c>
      <c r="L4108" t="s">
        <v>266</v>
      </c>
      <c r="M4108" t="s">
        <v>267</v>
      </c>
      <c r="N4108" t="s">
        <v>267</v>
      </c>
      <c r="O4108" t="s">
        <v>267</v>
      </c>
      <c r="P4108">
        <v>1</v>
      </c>
      <c r="Q4108">
        <v>0</v>
      </c>
      <c r="R4108">
        <v>2</v>
      </c>
      <c r="S4108" t="s">
        <v>267</v>
      </c>
      <c r="T4108" t="s">
        <v>267</v>
      </c>
      <c r="U4108" t="s">
        <v>15750</v>
      </c>
      <c r="V4108" t="b">
        <v>0</v>
      </c>
      <c r="W4108" t="s">
        <v>265</v>
      </c>
      <c r="X4108">
        <v>0</v>
      </c>
      <c r="Y4108" t="s">
        <v>265</v>
      </c>
      <c r="Z4108" t="s">
        <v>265</v>
      </c>
      <c r="AA4108" t="s">
        <v>265</v>
      </c>
      <c r="AB4108" t="s">
        <v>265</v>
      </c>
      <c r="AC4108" t="s">
        <v>265</v>
      </c>
      <c r="AD4108" t="s">
        <v>265</v>
      </c>
      <c r="AE4108" t="s">
        <v>265</v>
      </c>
      <c r="AF4108" t="s">
        <v>14562</v>
      </c>
      <c r="AG4108" t="s">
        <v>265</v>
      </c>
      <c r="AH4108" t="s">
        <v>265</v>
      </c>
      <c r="AI4108" t="s">
        <v>265</v>
      </c>
      <c r="AJ4108" t="s">
        <v>265</v>
      </c>
      <c r="AL4108" t="str">
        <f>IF(Sudan_News12[[#This Row],[relevancy_classification_english]]="Relevant","مناسب",IF(Sudan_News12[[#This Row],[relevancy_classification_english]]="Relevant","عَرَضِيّ",""))</f>
        <v/>
      </c>
      <c r="AN4108" t="str">
        <f>IF(Sudan_News12[[#This Row],[sentiment_analysis_english]]="Negative","سلبي",IF(Sudan_News12[[#This Row],[sentiment_analysis_english]]="Neutral","حيادي",IF(Sudan_News12[[#This Row],[sentiment_analysis_english]]="Positive","إيجابي","")))</f>
        <v/>
      </c>
      <c r="AO4108" t="e">
        <f>INDEX(TextClassificationList[],MATCH(Sudan_News12[[#This Row],[text_classification_arabic]],TextClassificationList[text_classification_arabic],0),1)</f>
        <v>#N/A</v>
      </c>
      <c r="AQ4108" t="e">
        <f>INDEX(TextClassificationList[],MATCH(Sudan_News12[[#This Row],[text_classification_arabic2]],TextClassificationList[text_classification_arabic],0),1)</f>
        <v>#N/A</v>
      </c>
      <c r="AS4108" t="e">
        <f>INDEX(TextClassificationList[],MATCH(Sudan_News12[[#This Row],[text_classification_arabic3]],TextClassificationList[text_classification_arabic],0),1)</f>
        <v>#N/A</v>
      </c>
      <c r="AU4108" t="e">
        <f>INDEX(TextClassificationList[],MATCH(Sudan_News12[[#This Row],[text_classification_arabic4]],TextClassificationList[text_classification_arabic],0),1)</f>
        <v>#N/A</v>
      </c>
      <c r="AW4108" t="e">
        <f>INDEX(TextClassificationList[],MATCH(Sudan_News12[[#This Row],[text_classification_arabic5]],TextClassificationList[text_classification_arabic],0),1)</f>
        <v>#N/A</v>
      </c>
    </row>
    <row r="4109" spans="1:49" x14ac:dyDescent="0.2">
      <c r="A4109">
        <v>1.1896293821317693E+18</v>
      </c>
      <c r="B4109">
        <v>1.1896293821317693E+18</v>
      </c>
      <c r="C4109" t="s">
        <v>15751</v>
      </c>
      <c r="D4109" s="1">
        <v>43768</v>
      </c>
      <c r="E4109" s="2">
        <v>0.90649305555555559</v>
      </c>
      <c r="F4109">
        <v>200</v>
      </c>
      <c r="G4109">
        <v>1889611729</v>
      </c>
      <c r="H4109" t="s">
        <v>354</v>
      </c>
      <c r="I4109" t="s">
        <v>355</v>
      </c>
      <c r="J4109" t="s">
        <v>265</v>
      </c>
      <c r="K4109" t="s">
        <v>15752</v>
      </c>
      <c r="L4109" t="s">
        <v>266</v>
      </c>
      <c r="M4109" t="s">
        <v>267</v>
      </c>
      <c r="N4109" t="s">
        <v>267</v>
      </c>
      <c r="O4109" t="s">
        <v>267</v>
      </c>
      <c r="P4109">
        <v>0</v>
      </c>
      <c r="Q4109">
        <v>0</v>
      </c>
      <c r="R4109">
        <v>0</v>
      </c>
      <c r="S4109" t="s">
        <v>267</v>
      </c>
      <c r="T4109" t="s">
        <v>267</v>
      </c>
      <c r="U4109" t="s">
        <v>15753</v>
      </c>
      <c r="V4109" t="b">
        <v>0</v>
      </c>
      <c r="W4109" t="s">
        <v>265</v>
      </c>
      <c r="X4109">
        <v>0</v>
      </c>
      <c r="Y4109" t="s">
        <v>265</v>
      </c>
      <c r="Z4109" t="s">
        <v>265</v>
      </c>
      <c r="AA4109" t="s">
        <v>265</v>
      </c>
      <c r="AB4109" t="s">
        <v>265</v>
      </c>
      <c r="AC4109" t="s">
        <v>265</v>
      </c>
      <c r="AD4109" t="s">
        <v>265</v>
      </c>
      <c r="AE4109" t="s">
        <v>265</v>
      </c>
      <c r="AF4109" t="s">
        <v>267</v>
      </c>
      <c r="AG4109" t="s">
        <v>265</v>
      </c>
      <c r="AH4109" t="s">
        <v>265</v>
      </c>
      <c r="AI4109" t="s">
        <v>265</v>
      </c>
      <c r="AJ4109" t="s">
        <v>265</v>
      </c>
      <c r="AL4109" t="str">
        <f>IF(Sudan_News12[[#This Row],[relevancy_classification_english]]="Relevant","مناسب",IF(Sudan_News12[[#This Row],[relevancy_classification_english]]="Relevant","عَرَضِيّ",""))</f>
        <v/>
      </c>
      <c r="AN4109" t="str">
        <f>IF(Sudan_News12[[#This Row],[sentiment_analysis_english]]="Negative","سلبي",IF(Sudan_News12[[#This Row],[sentiment_analysis_english]]="Neutral","حيادي",IF(Sudan_News12[[#This Row],[sentiment_analysis_english]]="Positive","إيجابي","")))</f>
        <v/>
      </c>
      <c r="AO4109" t="e">
        <f>INDEX(TextClassificationList[],MATCH(Sudan_News12[[#This Row],[text_classification_arabic]],TextClassificationList[text_classification_arabic],0),1)</f>
        <v>#N/A</v>
      </c>
      <c r="AQ4109" t="e">
        <f>INDEX(TextClassificationList[],MATCH(Sudan_News12[[#This Row],[text_classification_arabic2]],TextClassificationList[text_classification_arabic],0),1)</f>
        <v>#N/A</v>
      </c>
      <c r="AS4109" t="e">
        <f>INDEX(TextClassificationList[],MATCH(Sudan_News12[[#This Row],[text_classification_arabic3]],TextClassificationList[text_classification_arabic],0),1)</f>
        <v>#N/A</v>
      </c>
      <c r="AU4109" t="e">
        <f>INDEX(TextClassificationList[],MATCH(Sudan_News12[[#This Row],[text_classification_arabic4]],TextClassificationList[text_classification_arabic],0),1)</f>
        <v>#N/A</v>
      </c>
      <c r="AW4109" t="e">
        <f>INDEX(TextClassificationList[],MATCH(Sudan_News12[[#This Row],[text_classification_arabic5]],TextClassificationList[text_classification_arabic],0),1)</f>
        <v>#N/A</v>
      </c>
    </row>
    <row r="4110" spans="1:49" x14ac:dyDescent="0.2">
      <c r="A4110">
        <v>1.1896292149258076E+18</v>
      </c>
      <c r="B4110">
        <v>1.1896230603679048E+18</v>
      </c>
      <c r="C4110" t="s">
        <v>15754</v>
      </c>
      <c r="D4110" s="1">
        <v>43768</v>
      </c>
      <c r="E4110" s="2">
        <v>0.9060300925925926</v>
      </c>
      <c r="F4110">
        <v>200</v>
      </c>
      <c r="G4110">
        <v>1889611729</v>
      </c>
      <c r="H4110" t="s">
        <v>354</v>
      </c>
      <c r="I4110" t="s">
        <v>355</v>
      </c>
      <c r="J4110" t="s">
        <v>265</v>
      </c>
      <c r="K4110" t="s">
        <v>15755</v>
      </c>
      <c r="L4110" t="s">
        <v>266</v>
      </c>
      <c r="M4110" t="s">
        <v>267</v>
      </c>
      <c r="N4110" t="s">
        <v>267</v>
      </c>
      <c r="O4110" t="s">
        <v>267</v>
      </c>
      <c r="P4110">
        <v>1</v>
      </c>
      <c r="Q4110">
        <v>0</v>
      </c>
      <c r="R4110">
        <v>1</v>
      </c>
      <c r="S4110" t="s">
        <v>267</v>
      </c>
      <c r="T4110" t="s">
        <v>267</v>
      </c>
      <c r="U4110" t="s">
        <v>15756</v>
      </c>
      <c r="V4110" t="b">
        <v>0</v>
      </c>
      <c r="W4110" t="s">
        <v>265</v>
      </c>
      <c r="X4110">
        <v>0</v>
      </c>
      <c r="Y4110" t="s">
        <v>265</v>
      </c>
      <c r="Z4110" t="s">
        <v>265</v>
      </c>
      <c r="AA4110" t="s">
        <v>265</v>
      </c>
      <c r="AB4110" t="s">
        <v>265</v>
      </c>
      <c r="AC4110" t="s">
        <v>265</v>
      </c>
      <c r="AD4110" t="s">
        <v>265</v>
      </c>
      <c r="AE4110" t="s">
        <v>265</v>
      </c>
      <c r="AF4110" t="s">
        <v>15641</v>
      </c>
      <c r="AG4110" t="s">
        <v>265</v>
      </c>
      <c r="AH4110" t="s">
        <v>265</v>
      </c>
      <c r="AI4110" t="s">
        <v>265</v>
      </c>
      <c r="AJ4110" t="s">
        <v>265</v>
      </c>
      <c r="AL4110" t="str">
        <f>IF(Sudan_News12[[#This Row],[relevancy_classification_english]]="Relevant","مناسب",IF(Sudan_News12[[#This Row],[relevancy_classification_english]]="Relevant","عَرَضِيّ",""))</f>
        <v/>
      </c>
      <c r="AN4110" t="str">
        <f>IF(Sudan_News12[[#This Row],[sentiment_analysis_english]]="Negative","سلبي",IF(Sudan_News12[[#This Row],[sentiment_analysis_english]]="Neutral","حيادي",IF(Sudan_News12[[#This Row],[sentiment_analysis_english]]="Positive","إيجابي","")))</f>
        <v/>
      </c>
      <c r="AO4110" t="e">
        <f>INDEX(TextClassificationList[],MATCH(Sudan_News12[[#This Row],[text_classification_arabic]],TextClassificationList[text_classification_arabic],0),1)</f>
        <v>#N/A</v>
      </c>
      <c r="AQ4110" t="e">
        <f>INDEX(TextClassificationList[],MATCH(Sudan_News12[[#This Row],[text_classification_arabic2]],TextClassificationList[text_classification_arabic],0),1)</f>
        <v>#N/A</v>
      </c>
      <c r="AS4110" t="e">
        <f>INDEX(TextClassificationList[],MATCH(Sudan_News12[[#This Row],[text_classification_arabic3]],TextClassificationList[text_classification_arabic],0),1)</f>
        <v>#N/A</v>
      </c>
      <c r="AU4110" t="e">
        <f>INDEX(TextClassificationList[],MATCH(Sudan_News12[[#This Row],[text_classification_arabic4]],TextClassificationList[text_classification_arabic],0),1)</f>
        <v>#N/A</v>
      </c>
      <c r="AW4110" t="e">
        <f>INDEX(TextClassificationList[],MATCH(Sudan_News12[[#This Row],[text_classification_arabic5]],TextClassificationList[text_classification_arabic],0),1)</f>
        <v>#N/A</v>
      </c>
    </row>
    <row r="4111" spans="1:49" x14ac:dyDescent="0.2">
      <c r="A4111">
        <v>1.1896200937198551E+18</v>
      </c>
      <c r="B4111">
        <v>1.1896200937198551E+18</v>
      </c>
      <c r="C4111" t="s">
        <v>15757</v>
      </c>
      <c r="D4111" s="1">
        <v>43768</v>
      </c>
      <c r="E4111" s="2">
        <v>0.88086805555555558</v>
      </c>
      <c r="F4111">
        <v>200</v>
      </c>
      <c r="G4111">
        <v>1889611729</v>
      </c>
      <c r="H4111" t="s">
        <v>354</v>
      </c>
      <c r="I4111" t="s">
        <v>355</v>
      </c>
      <c r="J4111" t="s">
        <v>265</v>
      </c>
      <c r="K4111" t="s">
        <v>15758</v>
      </c>
      <c r="L4111" t="s">
        <v>266</v>
      </c>
      <c r="M4111" t="s">
        <v>267</v>
      </c>
      <c r="N4111" t="s">
        <v>267</v>
      </c>
      <c r="O4111" t="s">
        <v>267</v>
      </c>
      <c r="P4111">
        <v>0</v>
      </c>
      <c r="Q4111">
        <v>0</v>
      </c>
      <c r="R4111">
        <v>0</v>
      </c>
      <c r="S4111" t="s">
        <v>267</v>
      </c>
      <c r="T4111" t="s">
        <v>267</v>
      </c>
      <c r="U4111" t="s">
        <v>15759</v>
      </c>
      <c r="V4111" t="b">
        <v>0</v>
      </c>
      <c r="W4111" t="s">
        <v>265</v>
      </c>
      <c r="X4111">
        <v>0</v>
      </c>
      <c r="Y4111" t="s">
        <v>265</v>
      </c>
      <c r="Z4111" t="s">
        <v>265</v>
      </c>
      <c r="AA4111" t="s">
        <v>265</v>
      </c>
      <c r="AB4111" t="s">
        <v>265</v>
      </c>
      <c r="AC4111" t="s">
        <v>265</v>
      </c>
      <c r="AD4111" t="s">
        <v>265</v>
      </c>
      <c r="AE4111" t="s">
        <v>265</v>
      </c>
      <c r="AF4111" t="s">
        <v>267</v>
      </c>
      <c r="AG4111" t="s">
        <v>265</v>
      </c>
      <c r="AH4111" t="s">
        <v>265</v>
      </c>
      <c r="AI4111" t="s">
        <v>265</v>
      </c>
      <c r="AJ4111" t="s">
        <v>265</v>
      </c>
      <c r="AL4111" t="str">
        <f>IF(Sudan_News12[[#This Row],[relevancy_classification_english]]="Relevant","مناسب",IF(Sudan_News12[[#This Row],[relevancy_classification_english]]="Relevant","عَرَضِيّ",""))</f>
        <v/>
      </c>
      <c r="AN4111" t="str">
        <f>IF(Sudan_News12[[#This Row],[sentiment_analysis_english]]="Negative","سلبي",IF(Sudan_News12[[#This Row],[sentiment_analysis_english]]="Neutral","حيادي",IF(Sudan_News12[[#This Row],[sentiment_analysis_english]]="Positive","إيجابي","")))</f>
        <v/>
      </c>
      <c r="AO4111" t="e">
        <f>INDEX(TextClassificationList[],MATCH(Sudan_News12[[#This Row],[text_classification_arabic]],TextClassificationList[text_classification_arabic],0),1)</f>
        <v>#N/A</v>
      </c>
      <c r="AQ4111" t="e">
        <f>INDEX(TextClassificationList[],MATCH(Sudan_News12[[#This Row],[text_classification_arabic2]],TextClassificationList[text_classification_arabic],0),1)</f>
        <v>#N/A</v>
      </c>
      <c r="AS4111" t="e">
        <f>INDEX(TextClassificationList[],MATCH(Sudan_News12[[#This Row],[text_classification_arabic3]],TextClassificationList[text_classification_arabic],0),1)</f>
        <v>#N/A</v>
      </c>
      <c r="AU4111" t="e">
        <f>INDEX(TextClassificationList[],MATCH(Sudan_News12[[#This Row],[text_classification_arabic4]],TextClassificationList[text_classification_arabic],0),1)</f>
        <v>#N/A</v>
      </c>
      <c r="AW4111" t="e">
        <f>INDEX(TextClassificationList[],MATCH(Sudan_News12[[#This Row],[text_classification_arabic5]],TextClassificationList[text_classification_arabic],0),1)</f>
        <v>#N/A</v>
      </c>
    </row>
    <row r="4112" spans="1:49" x14ac:dyDescent="0.2">
      <c r="A4112">
        <v>1.1895735504679608E+18</v>
      </c>
      <c r="B4112">
        <v>1.1895735504679608E+18</v>
      </c>
      <c r="C4112" t="s">
        <v>15760</v>
      </c>
      <c r="D4112" s="1">
        <v>43768</v>
      </c>
      <c r="E4112" s="2">
        <v>0.7524305555555556</v>
      </c>
      <c r="F4112">
        <v>200</v>
      </c>
      <c r="G4112">
        <v>1889611729</v>
      </c>
      <c r="H4112" t="s">
        <v>354</v>
      </c>
      <c r="I4112" t="s">
        <v>355</v>
      </c>
      <c r="J4112" t="s">
        <v>265</v>
      </c>
      <c r="K4112" t="s">
        <v>15761</v>
      </c>
      <c r="L4112" t="s">
        <v>266</v>
      </c>
      <c r="M4112" t="s">
        <v>267</v>
      </c>
      <c r="N4112" t="s">
        <v>267</v>
      </c>
      <c r="O4112" t="s">
        <v>15762</v>
      </c>
      <c r="P4112">
        <v>0</v>
      </c>
      <c r="Q4112">
        <v>0</v>
      </c>
      <c r="R4112">
        <v>0</v>
      </c>
      <c r="S4112" t="s">
        <v>15763</v>
      </c>
      <c r="T4112" t="s">
        <v>267</v>
      </c>
      <c r="U4112" t="s">
        <v>15764</v>
      </c>
      <c r="V4112" t="b">
        <v>0</v>
      </c>
      <c r="W4112" t="s">
        <v>265</v>
      </c>
      <c r="X4112">
        <v>1</v>
      </c>
      <c r="Y4112" t="s">
        <v>15765</v>
      </c>
      <c r="Z4112" t="s">
        <v>265</v>
      </c>
      <c r="AA4112" t="s">
        <v>265</v>
      </c>
      <c r="AB4112" t="s">
        <v>265</v>
      </c>
      <c r="AC4112" t="s">
        <v>265</v>
      </c>
      <c r="AD4112" t="s">
        <v>265</v>
      </c>
      <c r="AE4112" t="s">
        <v>265</v>
      </c>
      <c r="AF4112" t="s">
        <v>267</v>
      </c>
      <c r="AG4112" t="s">
        <v>265</v>
      </c>
      <c r="AH4112" t="s">
        <v>265</v>
      </c>
      <c r="AI4112" t="s">
        <v>265</v>
      </c>
      <c r="AJ4112" t="s">
        <v>265</v>
      </c>
      <c r="AL4112" t="str">
        <f>IF(Sudan_News12[[#This Row],[relevancy_classification_english]]="Relevant","مناسب",IF(Sudan_News12[[#This Row],[relevancy_classification_english]]="Relevant","عَرَضِيّ",""))</f>
        <v/>
      </c>
      <c r="AN4112" t="str">
        <f>IF(Sudan_News12[[#This Row],[sentiment_analysis_english]]="Negative","سلبي",IF(Sudan_News12[[#This Row],[sentiment_analysis_english]]="Neutral","حيادي",IF(Sudan_News12[[#This Row],[sentiment_analysis_english]]="Positive","إيجابي","")))</f>
        <v/>
      </c>
      <c r="AO4112" t="e">
        <f>INDEX(TextClassificationList[],MATCH(Sudan_News12[[#This Row],[text_classification_arabic]],TextClassificationList[text_classification_arabic],0),1)</f>
        <v>#N/A</v>
      </c>
      <c r="AQ4112" t="e">
        <f>INDEX(TextClassificationList[],MATCH(Sudan_News12[[#This Row],[text_classification_arabic2]],TextClassificationList[text_classification_arabic],0),1)</f>
        <v>#N/A</v>
      </c>
      <c r="AS4112" t="e">
        <f>INDEX(TextClassificationList[],MATCH(Sudan_News12[[#This Row],[text_classification_arabic3]],TextClassificationList[text_classification_arabic],0),1)</f>
        <v>#N/A</v>
      </c>
      <c r="AU4112" t="e">
        <f>INDEX(TextClassificationList[],MATCH(Sudan_News12[[#This Row],[text_classification_arabic4]],TextClassificationList[text_classification_arabic],0),1)</f>
        <v>#N/A</v>
      </c>
      <c r="AW4112" t="e">
        <f>INDEX(TextClassificationList[],MATCH(Sudan_News12[[#This Row],[text_classification_arabic5]],TextClassificationList[text_classification_arabic],0),1)</f>
        <v>#N/A</v>
      </c>
    </row>
    <row r="4113" spans="1:49" x14ac:dyDescent="0.2">
      <c r="A4113">
        <v>1.1895655412641219E+18</v>
      </c>
      <c r="B4113">
        <v>1.1895655412641219E+18</v>
      </c>
      <c r="C4113" t="s">
        <v>15766</v>
      </c>
      <c r="D4113" s="1">
        <v>43768</v>
      </c>
      <c r="E4113" s="2">
        <v>0.73032407407407407</v>
      </c>
      <c r="F4113">
        <v>200</v>
      </c>
      <c r="G4113">
        <v>1889611729</v>
      </c>
      <c r="H4113" t="s">
        <v>354</v>
      </c>
      <c r="I4113" t="s">
        <v>355</v>
      </c>
      <c r="J4113" t="s">
        <v>265</v>
      </c>
      <c r="K4113" t="s">
        <v>15767</v>
      </c>
      <c r="L4113" t="s">
        <v>266</v>
      </c>
      <c r="M4113" t="s">
        <v>267</v>
      </c>
      <c r="N4113" t="s">
        <v>267</v>
      </c>
      <c r="O4113" t="s">
        <v>267</v>
      </c>
      <c r="P4113">
        <v>1</v>
      </c>
      <c r="Q4113">
        <v>2</v>
      </c>
      <c r="R4113">
        <v>1</v>
      </c>
      <c r="S4113" t="s">
        <v>267</v>
      </c>
      <c r="T4113" t="s">
        <v>267</v>
      </c>
      <c r="U4113" t="s">
        <v>15768</v>
      </c>
      <c r="V4113" t="b">
        <v>0</v>
      </c>
      <c r="W4113" t="s">
        <v>15769</v>
      </c>
      <c r="X4113">
        <v>0</v>
      </c>
      <c r="Y4113" t="s">
        <v>265</v>
      </c>
      <c r="Z4113" t="s">
        <v>265</v>
      </c>
      <c r="AA4113" t="s">
        <v>265</v>
      </c>
      <c r="AB4113" t="s">
        <v>265</v>
      </c>
      <c r="AC4113" t="s">
        <v>265</v>
      </c>
      <c r="AD4113" t="s">
        <v>265</v>
      </c>
      <c r="AE4113" t="s">
        <v>265</v>
      </c>
      <c r="AF4113" t="s">
        <v>267</v>
      </c>
      <c r="AG4113" t="s">
        <v>265</v>
      </c>
      <c r="AH4113" t="s">
        <v>265</v>
      </c>
      <c r="AI4113" t="s">
        <v>265</v>
      </c>
      <c r="AJ4113" t="s">
        <v>265</v>
      </c>
      <c r="AL4113" t="str">
        <f>IF(Sudan_News12[[#This Row],[relevancy_classification_english]]="Relevant","مناسب",IF(Sudan_News12[[#This Row],[relevancy_classification_english]]="Relevant","عَرَضِيّ",""))</f>
        <v/>
      </c>
      <c r="AN4113" t="str">
        <f>IF(Sudan_News12[[#This Row],[sentiment_analysis_english]]="Negative","سلبي",IF(Sudan_News12[[#This Row],[sentiment_analysis_english]]="Neutral","حيادي",IF(Sudan_News12[[#This Row],[sentiment_analysis_english]]="Positive","إيجابي","")))</f>
        <v/>
      </c>
      <c r="AO4113" t="e">
        <f>INDEX(TextClassificationList[],MATCH(Sudan_News12[[#This Row],[text_classification_arabic]],TextClassificationList[text_classification_arabic],0),1)</f>
        <v>#N/A</v>
      </c>
      <c r="AQ4113" t="e">
        <f>INDEX(TextClassificationList[],MATCH(Sudan_News12[[#This Row],[text_classification_arabic2]],TextClassificationList[text_classification_arabic],0),1)</f>
        <v>#N/A</v>
      </c>
      <c r="AS4113" t="e">
        <f>INDEX(TextClassificationList[],MATCH(Sudan_News12[[#This Row],[text_classification_arabic3]],TextClassificationList[text_classification_arabic],0),1)</f>
        <v>#N/A</v>
      </c>
      <c r="AU4113" t="e">
        <f>INDEX(TextClassificationList[],MATCH(Sudan_News12[[#This Row],[text_classification_arabic4]],TextClassificationList[text_classification_arabic],0),1)</f>
        <v>#N/A</v>
      </c>
      <c r="AW4113" t="e">
        <f>INDEX(TextClassificationList[],MATCH(Sudan_News12[[#This Row],[text_classification_arabic5]],TextClassificationList[text_classification_arabic],0),1)</f>
        <v>#N/A</v>
      </c>
    </row>
    <row r="4114" spans="1:49" x14ac:dyDescent="0.2">
      <c r="A4114">
        <v>1.1895070051757507E+18</v>
      </c>
      <c r="B4114">
        <v>1.1895070051757507E+18</v>
      </c>
      <c r="C4114" t="s">
        <v>15770</v>
      </c>
      <c r="D4114" s="1">
        <v>43768</v>
      </c>
      <c r="E4114" s="2">
        <v>0.56879629629629624</v>
      </c>
      <c r="F4114">
        <v>200</v>
      </c>
      <c r="G4114">
        <v>1889611729</v>
      </c>
      <c r="H4114" t="s">
        <v>354</v>
      </c>
      <c r="I4114" t="s">
        <v>355</v>
      </c>
      <c r="J4114" t="s">
        <v>265</v>
      </c>
      <c r="K4114" t="s">
        <v>15771</v>
      </c>
      <c r="L4114" t="s">
        <v>266</v>
      </c>
      <c r="M4114" t="s">
        <v>267</v>
      </c>
      <c r="N4114" t="s">
        <v>267</v>
      </c>
      <c r="O4114" t="s">
        <v>267</v>
      </c>
      <c r="P4114">
        <v>2</v>
      </c>
      <c r="Q4114">
        <v>1</v>
      </c>
      <c r="R4114">
        <v>3</v>
      </c>
      <c r="S4114" t="s">
        <v>267</v>
      </c>
      <c r="T4114" t="s">
        <v>267</v>
      </c>
      <c r="U4114" t="s">
        <v>15772</v>
      </c>
      <c r="V4114" t="b">
        <v>0</v>
      </c>
      <c r="W4114" t="s">
        <v>15773</v>
      </c>
      <c r="X4114">
        <v>0</v>
      </c>
      <c r="Y4114" t="s">
        <v>265</v>
      </c>
      <c r="Z4114" t="s">
        <v>265</v>
      </c>
      <c r="AA4114" t="s">
        <v>265</v>
      </c>
      <c r="AB4114" t="s">
        <v>265</v>
      </c>
      <c r="AC4114" t="s">
        <v>265</v>
      </c>
      <c r="AD4114" t="s">
        <v>265</v>
      </c>
      <c r="AE4114" t="s">
        <v>265</v>
      </c>
      <c r="AF4114" t="s">
        <v>267</v>
      </c>
      <c r="AG4114" t="s">
        <v>265</v>
      </c>
      <c r="AH4114" t="s">
        <v>265</v>
      </c>
      <c r="AI4114" t="s">
        <v>265</v>
      </c>
      <c r="AJ4114" t="s">
        <v>265</v>
      </c>
      <c r="AL4114" t="str">
        <f>IF(Sudan_News12[[#This Row],[relevancy_classification_english]]="Relevant","مناسب",IF(Sudan_News12[[#This Row],[relevancy_classification_english]]="Relevant","عَرَضِيّ",""))</f>
        <v/>
      </c>
      <c r="AN4114" t="str">
        <f>IF(Sudan_News12[[#This Row],[sentiment_analysis_english]]="Negative","سلبي",IF(Sudan_News12[[#This Row],[sentiment_analysis_english]]="Neutral","حيادي",IF(Sudan_News12[[#This Row],[sentiment_analysis_english]]="Positive","إيجابي","")))</f>
        <v/>
      </c>
      <c r="AO4114" t="e">
        <f>INDEX(TextClassificationList[],MATCH(Sudan_News12[[#This Row],[text_classification_arabic]],TextClassificationList[text_classification_arabic],0),1)</f>
        <v>#N/A</v>
      </c>
      <c r="AQ4114" t="e">
        <f>INDEX(TextClassificationList[],MATCH(Sudan_News12[[#This Row],[text_classification_arabic2]],TextClassificationList[text_classification_arabic],0),1)</f>
        <v>#N/A</v>
      </c>
      <c r="AS4114" t="e">
        <f>INDEX(TextClassificationList[],MATCH(Sudan_News12[[#This Row],[text_classification_arabic3]],TextClassificationList[text_classification_arabic],0),1)</f>
        <v>#N/A</v>
      </c>
      <c r="AU4114" t="e">
        <f>INDEX(TextClassificationList[],MATCH(Sudan_News12[[#This Row],[text_classification_arabic4]],TextClassificationList[text_classification_arabic],0),1)</f>
        <v>#N/A</v>
      </c>
      <c r="AW4114" t="e">
        <f>INDEX(TextClassificationList[],MATCH(Sudan_News12[[#This Row],[text_classification_arabic5]],TextClassificationList[text_classification_arabic],0),1)</f>
        <v>#N/A</v>
      </c>
    </row>
    <row r="4115" spans="1:49" x14ac:dyDescent="0.2">
      <c r="A4115">
        <v>1.1895038692750377E+18</v>
      </c>
      <c r="B4115">
        <v>1.1895038692750377E+18</v>
      </c>
      <c r="C4115" t="s">
        <v>15774</v>
      </c>
      <c r="D4115" s="1">
        <v>43768</v>
      </c>
      <c r="E4115" s="2">
        <v>0.560150462962963</v>
      </c>
      <c r="F4115">
        <v>200</v>
      </c>
      <c r="G4115">
        <v>1889611729</v>
      </c>
      <c r="H4115" t="s">
        <v>354</v>
      </c>
      <c r="I4115" t="s">
        <v>355</v>
      </c>
      <c r="J4115" t="s">
        <v>265</v>
      </c>
      <c r="K4115" t="s">
        <v>15775</v>
      </c>
      <c r="L4115" t="s">
        <v>266</v>
      </c>
      <c r="M4115" t="s">
        <v>267</v>
      </c>
      <c r="N4115" t="s">
        <v>267</v>
      </c>
      <c r="O4115" t="s">
        <v>267</v>
      </c>
      <c r="P4115">
        <v>1</v>
      </c>
      <c r="Q4115">
        <v>2</v>
      </c>
      <c r="R4115">
        <v>3</v>
      </c>
      <c r="S4115" t="s">
        <v>282</v>
      </c>
      <c r="T4115" t="s">
        <v>267</v>
      </c>
      <c r="U4115" t="s">
        <v>15776</v>
      </c>
      <c r="V4115" t="b">
        <v>0</v>
      </c>
      <c r="W4115" t="s">
        <v>265</v>
      </c>
      <c r="X4115">
        <v>0</v>
      </c>
      <c r="Y4115" t="s">
        <v>265</v>
      </c>
      <c r="Z4115" t="s">
        <v>265</v>
      </c>
      <c r="AA4115" t="s">
        <v>265</v>
      </c>
      <c r="AB4115" t="s">
        <v>265</v>
      </c>
      <c r="AC4115" t="s">
        <v>265</v>
      </c>
      <c r="AD4115" t="s">
        <v>265</v>
      </c>
      <c r="AE4115" t="s">
        <v>265</v>
      </c>
      <c r="AF4115" t="s">
        <v>267</v>
      </c>
      <c r="AG4115" t="s">
        <v>265</v>
      </c>
      <c r="AH4115" t="s">
        <v>265</v>
      </c>
      <c r="AI4115" t="s">
        <v>265</v>
      </c>
      <c r="AJ4115" t="s">
        <v>265</v>
      </c>
      <c r="AL4115" t="str">
        <f>IF(Sudan_News12[[#This Row],[relevancy_classification_english]]="Relevant","مناسب",IF(Sudan_News12[[#This Row],[relevancy_classification_english]]="Relevant","عَرَضِيّ",""))</f>
        <v/>
      </c>
      <c r="AN4115" t="str">
        <f>IF(Sudan_News12[[#This Row],[sentiment_analysis_english]]="Negative","سلبي",IF(Sudan_News12[[#This Row],[sentiment_analysis_english]]="Neutral","حيادي",IF(Sudan_News12[[#This Row],[sentiment_analysis_english]]="Positive","إيجابي","")))</f>
        <v/>
      </c>
      <c r="AO4115" t="e">
        <f>INDEX(TextClassificationList[],MATCH(Sudan_News12[[#This Row],[text_classification_arabic]],TextClassificationList[text_classification_arabic],0),1)</f>
        <v>#N/A</v>
      </c>
      <c r="AQ4115" t="e">
        <f>INDEX(TextClassificationList[],MATCH(Sudan_News12[[#This Row],[text_classification_arabic2]],TextClassificationList[text_classification_arabic],0),1)</f>
        <v>#N/A</v>
      </c>
      <c r="AS4115" t="e">
        <f>INDEX(TextClassificationList[],MATCH(Sudan_News12[[#This Row],[text_classification_arabic3]],TextClassificationList[text_classification_arabic],0),1)</f>
        <v>#N/A</v>
      </c>
      <c r="AU4115" t="e">
        <f>INDEX(TextClassificationList[],MATCH(Sudan_News12[[#This Row],[text_classification_arabic4]],TextClassificationList[text_classification_arabic],0),1)</f>
        <v>#N/A</v>
      </c>
      <c r="AW4115" t="e">
        <f>INDEX(TextClassificationList[],MATCH(Sudan_News12[[#This Row],[text_classification_arabic5]],TextClassificationList[text_classification_arabic],0),1)</f>
        <v>#N/A</v>
      </c>
    </row>
    <row r="4116" spans="1:49" x14ac:dyDescent="0.2">
      <c r="A4116">
        <v>1.1894964446354842E+18</v>
      </c>
      <c r="B4116">
        <v>1.1894964446354842E+18</v>
      </c>
      <c r="C4116" t="s">
        <v>15777</v>
      </c>
      <c r="D4116" s="1">
        <v>43768</v>
      </c>
      <c r="E4116" s="2">
        <v>0.53965277777777776</v>
      </c>
      <c r="F4116">
        <v>200</v>
      </c>
      <c r="G4116">
        <v>1889611729</v>
      </c>
      <c r="H4116" t="s">
        <v>354</v>
      </c>
      <c r="I4116" t="s">
        <v>355</v>
      </c>
      <c r="J4116" t="s">
        <v>265</v>
      </c>
      <c r="K4116" t="s">
        <v>15778</v>
      </c>
      <c r="L4116" t="s">
        <v>266</v>
      </c>
      <c r="M4116" t="s">
        <v>267</v>
      </c>
      <c r="N4116" t="s">
        <v>267</v>
      </c>
      <c r="O4116" t="s">
        <v>267</v>
      </c>
      <c r="P4116">
        <v>0</v>
      </c>
      <c r="Q4116">
        <v>0</v>
      </c>
      <c r="R4116">
        <v>2</v>
      </c>
      <c r="S4116" t="s">
        <v>267</v>
      </c>
      <c r="T4116" t="s">
        <v>267</v>
      </c>
      <c r="U4116" t="s">
        <v>15779</v>
      </c>
      <c r="V4116" t="b">
        <v>0</v>
      </c>
      <c r="W4116" t="s">
        <v>265</v>
      </c>
      <c r="X4116">
        <v>0</v>
      </c>
      <c r="Y4116" t="s">
        <v>265</v>
      </c>
      <c r="Z4116" t="s">
        <v>265</v>
      </c>
      <c r="AA4116" t="s">
        <v>265</v>
      </c>
      <c r="AB4116" t="s">
        <v>265</v>
      </c>
      <c r="AC4116" t="s">
        <v>265</v>
      </c>
      <c r="AD4116" t="s">
        <v>265</v>
      </c>
      <c r="AE4116" t="s">
        <v>265</v>
      </c>
      <c r="AF4116" t="s">
        <v>267</v>
      </c>
      <c r="AG4116" t="s">
        <v>265</v>
      </c>
      <c r="AH4116" t="s">
        <v>265</v>
      </c>
      <c r="AI4116" t="s">
        <v>265</v>
      </c>
      <c r="AJ4116" t="s">
        <v>265</v>
      </c>
      <c r="AL4116" t="str">
        <f>IF(Sudan_News12[[#This Row],[relevancy_classification_english]]="Relevant","مناسب",IF(Sudan_News12[[#This Row],[relevancy_classification_english]]="Relevant","عَرَضِيّ",""))</f>
        <v/>
      </c>
      <c r="AN4116" t="str">
        <f>IF(Sudan_News12[[#This Row],[sentiment_analysis_english]]="Negative","سلبي",IF(Sudan_News12[[#This Row],[sentiment_analysis_english]]="Neutral","حيادي",IF(Sudan_News12[[#This Row],[sentiment_analysis_english]]="Positive","إيجابي","")))</f>
        <v/>
      </c>
      <c r="AO4116" t="e">
        <f>INDEX(TextClassificationList[],MATCH(Sudan_News12[[#This Row],[text_classification_arabic]],TextClassificationList[text_classification_arabic],0),1)</f>
        <v>#N/A</v>
      </c>
      <c r="AQ4116" t="e">
        <f>INDEX(TextClassificationList[],MATCH(Sudan_News12[[#This Row],[text_classification_arabic2]],TextClassificationList[text_classification_arabic],0),1)</f>
        <v>#N/A</v>
      </c>
      <c r="AS4116" t="e">
        <f>INDEX(TextClassificationList[],MATCH(Sudan_News12[[#This Row],[text_classification_arabic3]],TextClassificationList[text_classification_arabic],0),1)</f>
        <v>#N/A</v>
      </c>
      <c r="AU4116" t="e">
        <f>INDEX(TextClassificationList[],MATCH(Sudan_News12[[#This Row],[text_classification_arabic4]],TextClassificationList[text_classification_arabic],0),1)</f>
        <v>#N/A</v>
      </c>
      <c r="AW4116" t="e">
        <f>INDEX(TextClassificationList[],MATCH(Sudan_News12[[#This Row],[text_classification_arabic5]],TextClassificationList[text_classification_arabic],0),1)</f>
        <v>#N/A</v>
      </c>
    </row>
    <row r="4117" spans="1:49" x14ac:dyDescent="0.2">
      <c r="A4117">
        <v>1.1894744258271478E+18</v>
      </c>
      <c r="B4117">
        <v>1.1891241483222794E+18</v>
      </c>
      <c r="C4117" t="s">
        <v>15780</v>
      </c>
      <c r="D4117" s="1">
        <v>43768</v>
      </c>
      <c r="E4117" s="2">
        <v>0.47890046296296296</v>
      </c>
      <c r="F4117">
        <v>200</v>
      </c>
      <c r="G4117">
        <v>1889611729</v>
      </c>
      <c r="H4117" t="s">
        <v>354</v>
      </c>
      <c r="I4117" t="s">
        <v>355</v>
      </c>
      <c r="J4117" t="s">
        <v>265</v>
      </c>
      <c r="K4117" t="s">
        <v>15781</v>
      </c>
      <c r="L4117" t="s">
        <v>266</v>
      </c>
      <c r="M4117" t="s">
        <v>267</v>
      </c>
      <c r="N4117" t="s">
        <v>267</v>
      </c>
      <c r="O4117" t="s">
        <v>267</v>
      </c>
      <c r="P4117">
        <v>0</v>
      </c>
      <c r="Q4117">
        <v>0</v>
      </c>
      <c r="R4117">
        <v>0</v>
      </c>
      <c r="S4117" t="s">
        <v>267</v>
      </c>
      <c r="T4117" t="s">
        <v>267</v>
      </c>
      <c r="U4117" t="s">
        <v>15782</v>
      </c>
      <c r="V4117" t="b">
        <v>0</v>
      </c>
      <c r="W4117" t="s">
        <v>265</v>
      </c>
      <c r="X4117">
        <v>0</v>
      </c>
      <c r="Y4117" t="s">
        <v>265</v>
      </c>
      <c r="Z4117" t="s">
        <v>265</v>
      </c>
      <c r="AA4117" t="s">
        <v>265</v>
      </c>
      <c r="AB4117" t="s">
        <v>265</v>
      </c>
      <c r="AC4117" t="s">
        <v>265</v>
      </c>
      <c r="AD4117" t="s">
        <v>265</v>
      </c>
      <c r="AE4117" t="s">
        <v>265</v>
      </c>
      <c r="AF4117" t="s">
        <v>15783</v>
      </c>
      <c r="AG4117" t="s">
        <v>265</v>
      </c>
      <c r="AH4117" t="s">
        <v>265</v>
      </c>
      <c r="AI4117" t="s">
        <v>265</v>
      </c>
      <c r="AJ4117" t="s">
        <v>265</v>
      </c>
      <c r="AL4117" t="str">
        <f>IF(Sudan_News12[[#This Row],[relevancy_classification_english]]="Relevant","مناسب",IF(Sudan_News12[[#This Row],[relevancy_classification_english]]="Relevant","عَرَضِيّ",""))</f>
        <v/>
      </c>
      <c r="AN4117" t="str">
        <f>IF(Sudan_News12[[#This Row],[sentiment_analysis_english]]="Negative","سلبي",IF(Sudan_News12[[#This Row],[sentiment_analysis_english]]="Neutral","حيادي",IF(Sudan_News12[[#This Row],[sentiment_analysis_english]]="Positive","إيجابي","")))</f>
        <v/>
      </c>
      <c r="AO4117" t="e">
        <f>INDEX(TextClassificationList[],MATCH(Sudan_News12[[#This Row],[text_classification_arabic]],TextClassificationList[text_classification_arabic],0),1)</f>
        <v>#N/A</v>
      </c>
      <c r="AQ4117" t="e">
        <f>INDEX(TextClassificationList[],MATCH(Sudan_News12[[#This Row],[text_classification_arabic2]],TextClassificationList[text_classification_arabic],0),1)</f>
        <v>#N/A</v>
      </c>
      <c r="AS4117" t="e">
        <f>INDEX(TextClassificationList[],MATCH(Sudan_News12[[#This Row],[text_classification_arabic3]],TextClassificationList[text_classification_arabic],0),1)</f>
        <v>#N/A</v>
      </c>
      <c r="AU4117" t="e">
        <f>INDEX(TextClassificationList[],MATCH(Sudan_News12[[#This Row],[text_classification_arabic4]],TextClassificationList[text_classification_arabic],0),1)</f>
        <v>#N/A</v>
      </c>
      <c r="AW4117" t="e">
        <f>INDEX(TextClassificationList[],MATCH(Sudan_News12[[#This Row],[text_classification_arabic5]],TextClassificationList[text_classification_arabic],0),1)</f>
        <v>#N/A</v>
      </c>
    </row>
    <row r="4118" spans="1:49" x14ac:dyDescent="0.2">
      <c r="A4118">
        <v>1.1894706346544742E+18</v>
      </c>
      <c r="B4118">
        <v>1.1894706346544742E+18</v>
      </c>
      <c r="C4118" t="s">
        <v>15784</v>
      </c>
      <c r="D4118" s="1">
        <v>43768</v>
      </c>
      <c r="E4118" s="2">
        <v>0.46843750000000001</v>
      </c>
      <c r="F4118">
        <v>200</v>
      </c>
      <c r="G4118">
        <v>1889611729</v>
      </c>
      <c r="H4118" t="s">
        <v>354</v>
      </c>
      <c r="I4118" t="s">
        <v>355</v>
      </c>
      <c r="J4118" t="s">
        <v>265</v>
      </c>
      <c r="K4118" t="s">
        <v>15785</v>
      </c>
      <c r="L4118" t="s">
        <v>266</v>
      </c>
      <c r="M4118" t="s">
        <v>267</v>
      </c>
      <c r="N4118" t="s">
        <v>267</v>
      </c>
      <c r="O4118" t="s">
        <v>15786</v>
      </c>
      <c r="P4118">
        <v>0</v>
      </c>
      <c r="Q4118">
        <v>0</v>
      </c>
      <c r="R4118">
        <v>0</v>
      </c>
      <c r="S4118" t="s">
        <v>267</v>
      </c>
      <c r="T4118" t="s">
        <v>267</v>
      </c>
      <c r="U4118" t="s">
        <v>15787</v>
      </c>
      <c r="V4118" t="b">
        <v>0</v>
      </c>
      <c r="W4118" t="s">
        <v>265</v>
      </c>
      <c r="X4118">
        <v>1</v>
      </c>
      <c r="Y4118" t="s">
        <v>15788</v>
      </c>
      <c r="Z4118" t="s">
        <v>265</v>
      </c>
      <c r="AA4118" t="s">
        <v>265</v>
      </c>
      <c r="AB4118" t="s">
        <v>265</v>
      </c>
      <c r="AC4118" t="s">
        <v>265</v>
      </c>
      <c r="AD4118" t="s">
        <v>265</v>
      </c>
      <c r="AE4118" t="s">
        <v>265</v>
      </c>
      <c r="AF4118" t="s">
        <v>267</v>
      </c>
      <c r="AG4118" t="s">
        <v>265</v>
      </c>
      <c r="AH4118" t="s">
        <v>265</v>
      </c>
      <c r="AI4118" t="s">
        <v>265</v>
      </c>
      <c r="AJ4118" t="s">
        <v>265</v>
      </c>
      <c r="AL4118" t="str">
        <f>IF(Sudan_News12[[#This Row],[relevancy_classification_english]]="Relevant","مناسب",IF(Sudan_News12[[#This Row],[relevancy_classification_english]]="Relevant","عَرَضِيّ",""))</f>
        <v/>
      </c>
      <c r="AN4118" t="str">
        <f>IF(Sudan_News12[[#This Row],[sentiment_analysis_english]]="Negative","سلبي",IF(Sudan_News12[[#This Row],[sentiment_analysis_english]]="Neutral","حيادي",IF(Sudan_News12[[#This Row],[sentiment_analysis_english]]="Positive","إيجابي","")))</f>
        <v/>
      </c>
      <c r="AO4118" t="e">
        <f>INDEX(TextClassificationList[],MATCH(Sudan_News12[[#This Row],[text_classification_arabic]],TextClassificationList[text_classification_arabic],0),1)</f>
        <v>#N/A</v>
      </c>
      <c r="AQ4118" t="e">
        <f>INDEX(TextClassificationList[],MATCH(Sudan_News12[[#This Row],[text_classification_arabic2]],TextClassificationList[text_classification_arabic],0),1)</f>
        <v>#N/A</v>
      </c>
      <c r="AS4118" t="e">
        <f>INDEX(TextClassificationList[],MATCH(Sudan_News12[[#This Row],[text_classification_arabic3]],TextClassificationList[text_classification_arabic],0),1)</f>
        <v>#N/A</v>
      </c>
      <c r="AU4118" t="e">
        <f>INDEX(TextClassificationList[],MATCH(Sudan_News12[[#This Row],[text_classification_arabic4]],TextClassificationList[text_classification_arabic],0),1)</f>
        <v>#N/A</v>
      </c>
      <c r="AW4118" t="e">
        <f>INDEX(TextClassificationList[],MATCH(Sudan_News12[[#This Row],[text_classification_arabic5]],TextClassificationList[text_classification_arabic],0),1)</f>
        <v>#N/A</v>
      </c>
    </row>
    <row r="4119" spans="1:49" x14ac:dyDescent="0.2">
      <c r="A4119">
        <v>1.189467875809153E+18</v>
      </c>
      <c r="B4119">
        <v>1.189467875809153E+18</v>
      </c>
      <c r="C4119" t="s">
        <v>15789</v>
      </c>
      <c r="D4119" s="1">
        <v>43768</v>
      </c>
      <c r="E4119" s="2">
        <v>0.46082175925925928</v>
      </c>
      <c r="F4119">
        <v>200</v>
      </c>
      <c r="G4119">
        <v>1889611729</v>
      </c>
      <c r="H4119" t="s">
        <v>354</v>
      </c>
      <c r="I4119" t="s">
        <v>355</v>
      </c>
      <c r="J4119" t="s">
        <v>265</v>
      </c>
      <c r="K4119" t="s">
        <v>15790</v>
      </c>
      <c r="L4119" t="s">
        <v>266</v>
      </c>
      <c r="M4119" t="s">
        <v>267</v>
      </c>
      <c r="N4119" t="s">
        <v>267</v>
      </c>
      <c r="O4119" t="s">
        <v>267</v>
      </c>
      <c r="P4119">
        <v>0</v>
      </c>
      <c r="Q4119">
        <v>1</v>
      </c>
      <c r="R4119">
        <v>2</v>
      </c>
      <c r="S4119" t="s">
        <v>267</v>
      </c>
      <c r="T4119" t="s">
        <v>267</v>
      </c>
      <c r="U4119" t="s">
        <v>15791</v>
      </c>
      <c r="V4119" t="b">
        <v>0</v>
      </c>
      <c r="W4119" t="s">
        <v>15792</v>
      </c>
      <c r="X4119">
        <v>0</v>
      </c>
      <c r="Y4119" t="s">
        <v>265</v>
      </c>
      <c r="Z4119" t="s">
        <v>265</v>
      </c>
      <c r="AA4119" t="s">
        <v>265</v>
      </c>
      <c r="AB4119" t="s">
        <v>265</v>
      </c>
      <c r="AC4119" t="s">
        <v>265</v>
      </c>
      <c r="AD4119" t="s">
        <v>265</v>
      </c>
      <c r="AE4119" t="s">
        <v>265</v>
      </c>
      <c r="AF4119" t="s">
        <v>267</v>
      </c>
      <c r="AG4119" t="s">
        <v>265</v>
      </c>
      <c r="AH4119" t="s">
        <v>265</v>
      </c>
      <c r="AI4119" t="s">
        <v>265</v>
      </c>
      <c r="AJ4119" t="s">
        <v>265</v>
      </c>
      <c r="AL4119" t="str">
        <f>IF(Sudan_News12[[#This Row],[relevancy_classification_english]]="Relevant","مناسب",IF(Sudan_News12[[#This Row],[relevancy_classification_english]]="Relevant","عَرَضِيّ",""))</f>
        <v/>
      </c>
      <c r="AN4119" t="str">
        <f>IF(Sudan_News12[[#This Row],[sentiment_analysis_english]]="Negative","سلبي",IF(Sudan_News12[[#This Row],[sentiment_analysis_english]]="Neutral","حيادي",IF(Sudan_News12[[#This Row],[sentiment_analysis_english]]="Positive","إيجابي","")))</f>
        <v/>
      </c>
      <c r="AO4119" t="e">
        <f>INDEX(TextClassificationList[],MATCH(Sudan_News12[[#This Row],[text_classification_arabic]],TextClassificationList[text_classification_arabic],0),1)</f>
        <v>#N/A</v>
      </c>
      <c r="AQ4119" t="e">
        <f>INDEX(TextClassificationList[],MATCH(Sudan_News12[[#This Row],[text_classification_arabic2]],TextClassificationList[text_classification_arabic],0),1)</f>
        <v>#N/A</v>
      </c>
      <c r="AS4119" t="e">
        <f>INDEX(TextClassificationList[],MATCH(Sudan_News12[[#This Row],[text_classification_arabic3]],TextClassificationList[text_classification_arabic],0),1)</f>
        <v>#N/A</v>
      </c>
      <c r="AU4119" t="e">
        <f>INDEX(TextClassificationList[],MATCH(Sudan_News12[[#This Row],[text_classification_arabic4]],TextClassificationList[text_classification_arabic],0),1)</f>
        <v>#N/A</v>
      </c>
      <c r="AW4119" t="e">
        <f>INDEX(TextClassificationList[],MATCH(Sudan_News12[[#This Row],[text_classification_arabic5]],TextClassificationList[text_classification_arabic],0),1)</f>
        <v>#N/A</v>
      </c>
    </row>
    <row r="4120" spans="1:49" x14ac:dyDescent="0.2">
      <c r="A4120">
        <v>1.1894663952742932E+18</v>
      </c>
      <c r="B4120">
        <v>1.1894663952742932E+18</v>
      </c>
      <c r="C4120" t="s">
        <v>15793</v>
      </c>
      <c r="D4120" s="1">
        <v>43768</v>
      </c>
      <c r="E4120" s="2">
        <v>0.45673611111111112</v>
      </c>
      <c r="F4120">
        <v>200</v>
      </c>
      <c r="G4120">
        <v>1889611729</v>
      </c>
      <c r="H4120" t="s">
        <v>354</v>
      </c>
      <c r="I4120" t="s">
        <v>355</v>
      </c>
      <c r="J4120" t="s">
        <v>265</v>
      </c>
      <c r="K4120" t="s">
        <v>15794</v>
      </c>
      <c r="L4120" t="s">
        <v>266</v>
      </c>
      <c r="M4120" t="s">
        <v>267</v>
      </c>
      <c r="N4120" t="s">
        <v>267</v>
      </c>
      <c r="O4120" t="s">
        <v>267</v>
      </c>
      <c r="P4120">
        <v>0</v>
      </c>
      <c r="Q4120">
        <v>0</v>
      </c>
      <c r="R4120">
        <v>0</v>
      </c>
      <c r="S4120" t="s">
        <v>267</v>
      </c>
      <c r="T4120" t="s">
        <v>267</v>
      </c>
      <c r="U4120" t="s">
        <v>15795</v>
      </c>
      <c r="V4120" t="b">
        <v>0</v>
      </c>
      <c r="W4120" t="s">
        <v>15796</v>
      </c>
      <c r="X4120">
        <v>0</v>
      </c>
      <c r="Y4120" t="s">
        <v>265</v>
      </c>
      <c r="Z4120" t="s">
        <v>265</v>
      </c>
      <c r="AA4120" t="s">
        <v>265</v>
      </c>
      <c r="AB4120" t="s">
        <v>265</v>
      </c>
      <c r="AC4120" t="s">
        <v>265</v>
      </c>
      <c r="AD4120" t="s">
        <v>265</v>
      </c>
      <c r="AE4120" t="s">
        <v>265</v>
      </c>
      <c r="AF4120" t="s">
        <v>267</v>
      </c>
      <c r="AG4120" t="s">
        <v>265</v>
      </c>
      <c r="AH4120" t="s">
        <v>265</v>
      </c>
      <c r="AI4120" t="s">
        <v>265</v>
      </c>
      <c r="AJ4120" t="s">
        <v>265</v>
      </c>
      <c r="AL4120" t="str">
        <f>IF(Sudan_News12[[#This Row],[relevancy_classification_english]]="Relevant","مناسب",IF(Sudan_News12[[#This Row],[relevancy_classification_english]]="Relevant","عَرَضِيّ",""))</f>
        <v/>
      </c>
      <c r="AN4120" t="str">
        <f>IF(Sudan_News12[[#This Row],[sentiment_analysis_english]]="Negative","سلبي",IF(Sudan_News12[[#This Row],[sentiment_analysis_english]]="Neutral","حيادي",IF(Sudan_News12[[#This Row],[sentiment_analysis_english]]="Positive","إيجابي","")))</f>
        <v/>
      </c>
      <c r="AO4120" t="e">
        <f>INDEX(TextClassificationList[],MATCH(Sudan_News12[[#This Row],[text_classification_arabic]],TextClassificationList[text_classification_arabic],0),1)</f>
        <v>#N/A</v>
      </c>
      <c r="AQ4120" t="e">
        <f>INDEX(TextClassificationList[],MATCH(Sudan_News12[[#This Row],[text_classification_arabic2]],TextClassificationList[text_classification_arabic],0),1)</f>
        <v>#N/A</v>
      </c>
      <c r="AS4120" t="e">
        <f>INDEX(TextClassificationList[],MATCH(Sudan_News12[[#This Row],[text_classification_arabic3]],TextClassificationList[text_classification_arabic],0),1)</f>
        <v>#N/A</v>
      </c>
      <c r="AU4120" t="e">
        <f>INDEX(TextClassificationList[],MATCH(Sudan_News12[[#This Row],[text_classification_arabic4]],TextClassificationList[text_classification_arabic],0),1)</f>
        <v>#N/A</v>
      </c>
      <c r="AW4120" t="e">
        <f>INDEX(TextClassificationList[],MATCH(Sudan_News12[[#This Row],[text_classification_arabic5]],TextClassificationList[text_classification_arabic],0),1)</f>
        <v>#N/A</v>
      </c>
    </row>
    <row r="4121" spans="1:49" x14ac:dyDescent="0.2">
      <c r="A4121">
        <v>1.1894205170041037E+18</v>
      </c>
      <c r="B4121">
        <v>1.1894205170041037E+18</v>
      </c>
      <c r="C4121" t="s">
        <v>15797</v>
      </c>
      <c r="D4121" s="1">
        <v>43768</v>
      </c>
      <c r="E4121" s="2">
        <v>0.33013888888888887</v>
      </c>
      <c r="F4121">
        <v>200</v>
      </c>
      <c r="G4121">
        <v>1889611729</v>
      </c>
      <c r="H4121" t="s">
        <v>354</v>
      </c>
      <c r="I4121" t="s">
        <v>355</v>
      </c>
      <c r="J4121" t="s">
        <v>265</v>
      </c>
      <c r="K4121" t="s">
        <v>15798</v>
      </c>
      <c r="L4121" t="s">
        <v>266</v>
      </c>
      <c r="M4121" t="s">
        <v>267</v>
      </c>
      <c r="N4121" t="s">
        <v>267</v>
      </c>
      <c r="O4121" t="s">
        <v>267</v>
      </c>
      <c r="P4121">
        <v>0</v>
      </c>
      <c r="Q4121">
        <v>0</v>
      </c>
      <c r="R4121">
        <v>0</v>
      </c>
      <c r="S4121" t="s">
        <v>267</v>
      </c>
      <c r="T4121" t="s">
        <v>267</v>
      </c>
      <c r="U4121" t="s">
        <v>15799</v>
      </c>
      <c r="V4121" t="b">
        <v>0</v>
      </c>
      <c r="W4121" t="s">
        <v>15800</v>
      </c>
      <c r="X4121">
        <v>0</v>
      </c>
      <c r="Y4121" t="s">
        <v>265</v>
      </c>
      <c r="Z4121" t="s">
        <v>265</v>
      </c>
      <c r="AA4121" t="s">
        <v>265</v>
      </c>
      <c r="AB4121" t="s">
        <v>265</v>
      </c>
      <c r="AC4121" t="s">
        <v>265</v>
      </c>
      <c r="AD4121" t="s">
        <v>265</v>
      </c>
      <c r="AE4121" t="s">
        <v>265</v>
      </c>
      <c r="AF4121" t="s">
        <v>267</v>
      </c>
      <c r="AG4121" t="s">
        <v>265</v>
      </c>
      <c r="AH4121" t="s">
        <v>265</v>
      </c>
      <c r="AI4121" t="s">
        <v>265</v>
      </c>
      <c r="AJ4121" t="s">
        <v>265</v>
      </c>
      <c r="AL4121" t="str">
        <f>IF(Sudan_News12[[#This Row],[relevancy_classification_english]]="Relevant","مناسب",IF(Sudan_News12[[#This Row],[relevancy_classification_english]]="Relevant","عَرَضِيّ",""))</f>
        <v/>
      </c>
      <c r="AN4121" t="str">
        <f>IF(Sudan_News12[[#This Row],[sentiment_analysis_english]]="Negative","سلبي",IF(Sudan_News12[[#This Row],[sentiment_analysis_english]]="Neutral","حيادي",IF(Sudan_News12[[#This Row],[sentiment_analysis_english]]="Positive","إيجابي","")))</f>
        <v/>
      </c>
      <c r="AO4121" t="e">
        <f>INDEX(TextClassificationList[],MATCH(Sudan_News12[[#This Row],[text_classification_arabic]],TextClassificationList[text_classification_arabic],0),1)</f>
        <v>#N/A</v>
      </c>
      <c r="AQ4121" t="e">
        <f>INDEX(TextClassificationList[],MATCH(Sudan_News12[[#This Row],[text_classification_arabic2]],TextClassificationList[text_classification_arabic],0),1)</f>
        <v>#N/A</v>
      </c>
      <c r="AS4121" t="e">
        <f>INDEX(TextClassificationList[],MATCH(Sudan_News12[[#This Row],[text_classification_arabic3]],TextClassificationList[text_classification_arabic],0),1)</f>
        <v>#N/A</v>
      </c>
      <c r="AU4121" t="e">
        <f>INDEX(TextClassificationList[],MATCH(Sudan_News12[[#This Row],[text_classification_arabic4]],TextClassificationList[text_classification_arabic],0),1)</f>
        <v>#N/A</v>
      </c>
      <c r="AW4121" t="e">
        <f>INDEX(TextClassificationList[],MATCH(Sudan_News12[[#This Row],[text_classification_arabic5]],TextClassificationList[text_classification_arabic],0),1)</f>
        <v>#N/A</v>
      </c>
    </row>
    <row r="4122" spans="1:49" x14ac:dyDescent="0.2">
      <c r="A4122">
        <v>1.1893006568359117E+18</v>
      </c>
      <c r="B4122">
        <v>1.1889416322149171E+18</v>
      </c>
      <c r="C4122" t="s">
        <v>15801</v>
      </c>
      <c r="D4122" s="1">
        <v>43767</v>
      </c>
      <c r="E4122" s="2">
        <v>0.99938657407407405</v>
      </c>
      <c r="F4122">
        <v>200</v>
      </c>
      <c r="G4122">
        <v>1889611729</v>
      </c>
      <c r="H4122" t="s">
        <v>354</v>
      </c>
      <c r="I4122" t="s">
        <v>355</v>
      </c>
      <c r="J4122" t="s">
        <v>265</v>
      </c>
      <c r="K4122" t="s">
        <v>15802</v>
      </c>
      <c r="L4122" t="s">
        <v>266</v>
      </c>
      <c r="M4122" t="s">
        <v>267</v>
      </c>
      <c r="N4122" t="s">
        <v>267</v>
      </c>
      <c r="O4122" t="s">
        <v>267</v>
      </c>
      <c r="P4122">
        <v>0</v>
      </c>
      <c r="Q4122">
        <v>0</v>
      </c>
      <c r="R4122">
        <v>0</v>
      </c>
      <c r="S4122" t="s">
        <v>267</v>
      </c>
      <c r="T4122" t="s">
        <v>267</v>
      </c>
      <c r="U4122" t="s">
        <v>15803</v>
      </c>
      <c r="V4122" t="b">
        <v>0</v>
      </c>
      <c r="W4122" t="s">
        <v>265</v>
      </c>
      <c r="X4122">
        <v>0</v>
      </c>
      <c r="Y4122" t="s">
        <v>265</v>
      </c>
      <c r="Z4122" t="s">
        <v>265</v>
      </c>
      <c r="AA4122" t="s">
        <v>265</v>
      </c>
      <c r="AB4122" t="s">
        <v>265</v>
      </c>
      <c r="AC4122" t="s">
        <v>265</v>
      </c>
      <c r="AD4122" t="s">
        <v>265</v>
      </c>
      <c r="AE4122" t="s">
        <v>265</v>
      </c>
      <c r="AF4122" t="s">
        <v>15804</v>
      </c>
      <c r="AG4122" t="s">
        <v>265</v>
      </c>
      <c r="AH4122" t="s">
        <v>265</v>
      </c>
      <c r="AI4122" t="s">
        <v>265</v>
      </c>
      <c r="AJ4122" t="s">
        <v>265</v>
      </c>
      <c r="AL4122" t="str">
        <f>IF(Sudan_News12[[#This Row],[relevancy_classification_english]]="Relevant","مناسب",IF(Sudan_News12[[#This Row],[relevancy_classification_english]]="Relevant","عَرَضِيّ",""))</f>
        <v/>
      </c>
      <c r="AN4122" t="str">
        <f>IF(Sudan_News12[[#This Row],[sentiment_analysis_english]]="Negative","سلبي",IF(Sudan_News12[[#This Row],[sentiment_analysis_english]]="Neutral","حيادي",IF(Sudan_News12[[#This Row],[sentiment_analysis_english]]="Positive","إيجابي","")))</f>
        <v/>
      </c>
      <c r="AO4122" t="e">
        <f>INDEX(TextClassificationList[],MATCH(Sudan_News12[[#This Row],[text_classification_arabic]],TextClassificationList[text_classification_arabic],0),1)</f>
        <v>#N/A</v>
      </c>
      <c r="AQ4122" t="e">
        <f>INDEX(TextClassificationList[],MATCH(Sudan_News12[[#This Row],[text_classification_arabic2]],TextClassificationList[text_classification_arabic],0),1)</f>
        <v>#N/A</v>
      </c>
      <c r="AS4122" t="e">
        <f>INDEX(TextClassificationList[],MATCH(Sudan_News12[[#This Row],[text_classification_arabic3]],TextClassificationList[text_classification_arabic],0),1)</f>
        <v>#N/A</v>
      </c>
      <c r="AU4122" t="e">
        <f>INDEX(TextClassificationList[],MATCH(Sudan_News12[[#This Row],[text_classification_arabic4]],TextClassificationList[text_classification_arabic],0),1)</f>
        <v>#N/A</v>
      </c>
      <c r="AW4122" t="e">
        <f>INDEX(TextClassificationList[],MATCH(Sudan_News12[[#This Row],[text_classification_arabic5]],TextClassificationList[text_classification_arabic],0),1)</f>
        <v>#N/A</v>
      </c>
    </row>
    <row r="4123" spans="1:49" x14ac:dyDescent="0.2">
      <c r="A4123">
        <v>1.1892988967339827E+18</v>
      </c>
      <c r="B4123">
        <v>1.1892185605325373E+18</v>
      </c>
      <c r="C4123" t="s">
        <v>15805</v>
      </c>
      <c r="D4123" s="1">
        <v>43767</v>
      </c>
      <c r="E4123" s="2">
        <v>0.99452546296296296</v>
      </c>
      <c r="F4123">
        <v>200</v>
      </c>
      <c r="G4123">
        <v>1889611729</v>
      </c>
      <c r="H4123" t="s">
        <v>354</v>
      </c>
      <c r="I4123" t="s">
        <v>355</v>
      </c>
      <c r="J4123" t="s">
        <v>265</v>
      </c>
      <c r="K4123" t="s">
        <v>15806</v>
      </c>
      <c r="L4123" t="s">
        <v>266</v>
      </c>
      <c r="M4123" t="s">
        <v>267</v>
      </c>
      <c r="N4123" t="s">
        <v>267</v>
      </c>
      <c r="O4123" t="s">
        <v>267</v>
      </c>
      <c r="P4123">
        <v>0</v>
      </c>
      <c r="Q4123">
        <v>0</v>
      </c>
      <c r="R4123">
        <v>0</v>
      </c>
      <c r="S4123" t="s">
        <v>267</v>
      </c>
      <c r="T4123" t="s">
        <v>267</v>
      </c>
      <c r="U4123" t="s">
        <v>15807</v>
      </c>
      <c r="V4123" t="b">
        <v>0</v>
      </c>
      <c r="W4123" t="s">
        <v>265</v>
      </c>
      <c r="X4123">
        <v>0</v>
      </c>
      <c r="Y4123" t="s">
        <v>265</v>
      </c>
      <c r="Z4123" t="s">
        <v>265</v>
      </c>
      <c r="AA4123" t="s">
        <v>265</v>
      </c>
      <c r="AB4123" t="s">
        <v>265</v>
      </c>
      <c r="AC4123" t="s">
        <v>265</v>
      </c>
      <c r="AD4123" t="s">
        <v>265</v>
      </c>
      <c r="AE4123" t="s">
        <v>265</v>
      </c>
      <c r="AF4123" t="s">
        <v>267</v>
      </c>
      <c r="AG4123" t="s">
        <v>265</v>
      </c>
      <c r="AH4123" t="s">
        <v>265</v>
      </c>
      <c r="AI4123" t="s">
        <v>265</v>
      </c>
      <c r="AJ4123" t="s">
        <v>265</v>
      </c>
      <c r="AL4123" t="str">
        <f>IF(Sudan_News12[[#This Row],[relevancy_classification_english]]="Relevant","مناسب",IF(Sudan_News12[[#This Row],[relevancy_classification_english]]="Relevant","عَرَضِيّ",""))</f>
        <v/>
      </c>
      <c r="AN4123" t="str">
        <f>IF(Sudan_News12[[#This Row],[sentiment_analysis_english]]="Negative","سلبي",IF(Sudan_News12[[#This Row],[sentiment_analysis_english]]="Neutral","حيادي",IF(Sudan_News12[[#This Row],[sentiment_analysis_english]]="Positive","إيجابي","")))</f>
        <v/>
      </c>
      <c r="AO4123" t="e">
        <f>INDEX(TextClassificationList[],MATCH(Sudan_News12[[#This Row],[text_classification_arabic]],TextClassificationList[text_classification_arabic],0),1)</f>
        <v>#N/A</v>
      </c>
      <c r="AQ4123" t="e">
        <f>INDEX(TextClassificationList[],MATCH(Sudan_News12[[#This Row],[text_classification_arabic2]],TextClassificationList[text_classification_arabic],0),1)</f>
        <v>#N/A</v>
      </c>
      <c r="AS4123" t="e">
        <f>INDEX(TextClassificationList[],MATCH(Sudan_News12[[#This Row],[text_classification_arabic3]],TextClassificationList[text_classification_arabic],0),1)</f>
        <v>#N/A</v>
      </c>
      <c r="AU4123" t="e">
        <f>INDEX(TextClassificationList[],MATCH(Sudan_News12[[#This Row],[text_classification_arabic4]],TextClassificationList[text_classification_arabic],0),1)</f>
        <v>#N/A</v>
      </c>
      <c r="AW4123" t="e">
        <f>INDEX(TextClassificationList[],MATCH(Sudan_News12[[#This Row],[text_classification_arabic5]],TextClassificationList[text_classification_arabic],0),1)</f>
        <v>#N/A</v>
      </c>
    </row>
    <row r="4124" spans="1:49" x14ac:dyDescent="0.2">
      <c r="A4124">
        <v>1.1892692669541622E+18</v>
      </c>
      <c r="B4124">
        <v>1.1892228616360223E+18</v>
      </c>
      <c r="C4124" t="s">
        <v>15808</v>
      </c>
      <c r="D4124" s="1">
        <v>43767</v>
      </c>
      <c r="E4124" s="2">
        <v>0.91276620370370365</v>
      </c>
      <c r="F4124">
        <v>200</v>
      </c>
      <c r="G4124">
        <v>1889611729</v>
      </c>
      <c r="H4124" t="s">
        <v>354</v>
      </c>
      <c r="I4124" t="s">
        <v>355</v>
      </c>
      <c r="J4124" t="s">
        <v>265</v>
      </c>
      <c r="K4124" t="s">
        <v>15809</v>
      </c>
      <c r="L4124" t="s">
        <v>266</v>
      </c>
      <c r="M4124" t="s">
        <v>267</v>
      </c>
      <c r="N4124" t="s">
        <v>267</v>
      </c>
      <c r="O4124" t="s">
        <v>267</v>
      </c>
      <c r="P4124">
        <v>1</v>
      </c>
      <c r="Q4124">
        <v>0</v>
      </c>
      <c r="R4124">
        <v>0</v>
      </c>
      <c r="S4124" t="s">
        <v>267</v>
      </c>
      <c r="T4124" t="s">
        <v>267</v>
      </c>
      <c r="U4124" t="s">
        <v>15810</v>
      </c>
      <c r="V4124" t="b">
        <v>0</v>
      </c>
      <c r="W4124" t="s">
        <v>265</v>
      </c>
      <c r="X4124">
        <v>0</v>
      </c>
      <c r="Y4124" t="s">
        <v>265</v>
      </c>
      <c r="Z4124" t="s">
        <v>265</v>
      </c>
      <c r="AA4124" t="s">
        <v>265</v>
      </c>
      <c r="AB4124" t="s">
        <v>265</v>
      </c>
      <c r="AC4124" t="s">
        <v>265</v>
      </c>
      <c r="AD4124" t="s">
        <v>265</v>
      </c>
      <c r="AE4124" t="s">
        <v>265</v>
      </c>
      <c r="AF4124" t="s">
        <v>15811</v>
      </c>
      <c r="AG4124" t="s">
        <v>265</v>
      </c>
      <c r="AH4124" t="s">
        <v>265</v>
      </c>
      <c r="AI4124" t="s">
        <v>265</v>
      </c>
      <c r="AJ4124" t="s">
        <v>265</v>
      </c>
      <c r="AL4124" t="str">
        <f>IF(Sudan_News12[[#This Row],[relevancy_classification_english]]="Relevant","مناسب",IF(Sudan_News12[[#This Row],[relevancy_classification_english]]="Relevant","عَرَضِيّ",""))</f>
        <v/>
      </c>
      <c r="AN4124" t="str">
        <f>IF(Sudan_News12[[#This Row],[sentiment_analysis_english]]="Negative","سلبي",IF(Sudan_News12[[#This Row],[sentiment_analysis_english]]="Neutral","حيادي",IF(Sudan_News12[[#This Row],[sentiment_analysis_english]]="Positive","إيجابي","")))</f>
        <v/>
      </c>
      <c r="AO4124" t="e">
        <f>INDEX(TextClassificationList[],MATCH(Sudan_News12[[#This Row],[text_classification_arabic]],TextClassificationList[text_classification_arabic],0),1)</f>
        <v>#N/A</v>
      </c>
      <c r="AQ4124" t="e">
        <f>INDEX(TextClassificationList[],MATCH(Sudan_News12[[#This Row],[text_classification_arabic2]],TextClassificationList[text_classification_arabic],0),1)</f>
        <v>#N/A</v>
      </c>
      <c r="AS4124" t="e">
        <f>INDEX(TextClassificationList[],MATCH(Sudan_News12[[#This Row],[text_classification_arabic3]],TextClassificationList[text_classification_arabic],0),1)</f>
        <v>#N/A</v>
      </c>
      <c r="AU4124" t="e">
        <f>INDEX(TextClassificationList[],MATCH(Sudan_News12[[#This Row],[text_classification_arabic4]],TextClassificationList[text_classification_arabic],0),1)</f>
        <v>#N/A</v>
      </c>
      <c r="AW4124" t="e">
        <f>INDEX(TextClassificationList[],MATCH(Sudan_News12[[#This Row],[text_classification_arabic5]],TextClassificationList[text_classification_arabic],0),1)</f>
        <v>#N/A</v>
      </c>
    </row>
    <row r="4125" spans="1:49" x14ac:dyDescent="0.2">
      <c r="A4125">
        <v>1.1892604165952553E+18</v>
      </c>
      <c r="B4125">
        <v>1.1892228616360223E+18</v>
      </c>
      <c r="C4125" t="s">
        <v>15812</v>
      </c>
      <c r="D4125" s="1">
        <v>43767</v>
      </c>
      <c r="E4125" s="2">
        <v>0.88834490740740746</v>
      </c>
      <c r="F4125">
        <v>200</v>
      </c>
      <c r="G4125">
        <v>1889611729</v>
      </c>
      <c r="H4125" t="s">
        <v>354</v>
      </c>
      <c r="I4125" t="s">
        <v>355</v>
      </c>
      <c r="J4125" t="s">
        <v>265</v>
      </c>
      <c r="K4125" t="s">
        <v>15813</v>
      </c>
      <c r="L4125" t="s">
        <v>266</v>
      </c>
      <c r="M4125" t="s">
        <v>267</v>
      </c>
      <c r="N4125" t="s">
        <v>267</v>
      </c>
      <c r="O4125" t="s">
        <v>267</v>
      </c>
      <c r="P4125">
        <v>0</v>
      </c>
      <c r="Q4125">
        <v>0</v>
      </c>
      <c r="R4125">
        <v>0</v>
      </c>
      <c r="S4125" t="s">
        <v>267</v>
      </c>
      <c r="T4125" t="s">
        <v>267</v>
      </c>
      <c r="U4125" t="s">
        <v>15814</v>
      </c>
      <c r="V4125" t="b">
        <v>0</v>
      </c>
      <c r="W4125" t="s">
        <v>265</v>
      </c>
      <c r="X4125">
        <v>0</v>
      </c>
      <c r="Y4125" t="s">
        <v>265</v>
      </c>
      <c r="Z4125" t="s">
        <v>265</v>
      </c>
      <c r="AA4125" t="s">
        <v>265</v>
      </c>
      <c r="AB4125" t="s">
        <v>265</v>
      </c>
      <c r="AC4125" t="s">
        <v>265</v>
      </c>
      <c r="AD4125" t="s">
        <v>265</v>
      </c>
      <c r="AE4125" t="s">
        <v>265</v>
      </c>
      <c r="AF4125" t="s">
        <v>15811</v>
      </c>
      <c r="AG4125" t="s">
        <v>265</v>
      </c>
      <c r="AH4125" t="s">
        <v>265</v>
      </c>
      <c r="AI4125" t="s">
        <v>265</v>
      </c>
      <c r="AJ4125" t="s">
        <v>265</v>
      </c>
      <c r="AL4125" t="str">
        <f>IF(Sudan_News12[[#This Row],[relevancy_classification_english]]="Relevant","مناسب",IF(Sudan_News12[[#This Row],[relevancy_classification_english]]="Relevant","عَرَضِيّ",""))</f>
        <v/>
      </c>
      <c r="AN4125" t="str">
        <f>IF(Sudan_News12[[#This Row],[sentiment_analysis_english]]="Negative","سلبي",IF(Sudan_News12[[#This Row],[sentiment_analysis_english]]="Neutral","حيادي",IF(Sudan_News12[[#This Row],[sentiment_analysis_english]]="Positive","إيجابي","")))</f>
        <v/>
      </c>
      <c r="AO4125" t="e">
        <f>INDEX(TextClassificationList[],MATCH(Sudan_News12[[#This Row],[text_classification_arabic]],TextClassificationList[text_classification_arabic],0),1)</f>
        <v>#N/A</v>
      </c>
      <c r="AQ4125" t="e">
        <f>INDEX(TextClassificationList[],MATCH(Sudan_News12[[#This Row],[text_classification_arabic2]],TextClassificationList[text_classification_arabic],0),1)</f>
        <v>#N/A</v>
      </c>
      <c r="AS4125" t="e">
        <f>INDEX(TextClassificationList[],MATCH(Sudan_News12[[#This Row],[text_classification_arabic3]],TextClassificationList[text_classification_arabic],0),1)</f>
        <v>#N/A</v>
      </c>
      <c r="AU4125" t="e">
        <f>INDEX(TextClassificationList[],MATCH(Sudan_News12[[#This Row],[text_classification_arabic4]],TextClassificationList[text_classification_arabic],0),1)</f>
        <v>#N/A</v>
      </c>
      <c r="AW4125" t="e">
        <f>INDEX(TextClassificationList[],MATCH(Sudan_News12[[#This Row],[text_classification_arabic5]],TextClassificationList[text_classification_arabic],0),1)</f>
        <v>#N/A</v>
      </c>
    </row>
    <row r="4126" spans="1:49" x14ac:dyDescent="0.2">
      <c r="A4126">
        <v>1.1892439190176932E+18</v>
      </c>
      <c r="B4126">
        <v>1.1892185605325373E+18</v>
      </c>
      <c r="C4126" t="s">
        <v>15815</v>
      </c>
      <c r="D4126" s="1">
        <v>43767</v>
      </c>
      <c r="E4126" s="2">
        <v>0.84282407407407411</v>
      </c>
      <c r="F4126">
        <v>200</v>
      </c>
      <c r="G4126">
        <v>1889611729</v>
      </c>
      <c r="H4126" t="s">
        <v>354</v>
      </c>
      <c r="I4126" t="s">
        <v>355</v>
      </c>
      <c r="J4126" t="s">
        <v>265</v>
      </c>
      <c r="K4126" t="s">
        <v>15816</v>
      </c>
      <c r="L4126" t="s">
        <v>266</v>
      </c>
      <c r="M4126" t="s">
        <v>267</v>
      </c>
      <c r="N4126" t="s">
        <v>267</v>
      </c>
      <c r="O4126" t="s">
        <v>267</v>
      </c>
      <c r="P4126">
        <v>1</v>
      </c>
      <c r="Q4126">
        <v>0</v>
      </c>
      <c r="R4126">
        <v>1</v>
      </c>
      <c r="S4126" t="s">
        <v>267</v>
      </c>
      <c r="T4126" t="s">
        <v>267</v>
      </c>
      <c r="U4126" t="s">
        <v>15817</v>
      </c>
      <c r="V4126" t="b">
        <v>0</v>
      </c>
      <c r="W4126" t="s">
        <v>265</v>
      </c>
      <c r="X4126">
        <v>0</v>
      </c>
      <c r="Y4126" t="s">
        <v>265</v>
      </c>
      <c r="Z4126" t="s">
        <v>265</v>
      </c>
      <c r="AA4126" t="s">
        <v>265</v>
      </c>
      <c r="AB4126" t="s">
        <v>265</v>
      </c>
      <c r="AC4126" t="s">
        <v>265</v>
      </c>
      <c r="AD4126" t="s">
        <v>265</v>
      </c>
      <c r="AE4126" t="s">
        <v>265</v>
      </c>
      <c r="AF4126" t="s">
        <v>267</v>
      </c>
      <c r="AG4126" t="s">
        <v>265</v>
      </c>
      <c r="AH4126" t="s">
        <v>265</v>
      </c>
      <c r="AI4126" t="s">
        <v>265</v>
      </c>
      <c r="AJ4126" t="s">
        <v>265</v>
      </c>
      <c r="AL4126" t="str">
        <f>IF(Sudan_News12[[#This Row],[relevancy_classification_english]]="Relevant","مناسب",IF(Sudan_News12[[#This Row],[relevancy_classification_english]]="Relevant","عَرَضِيّ",""))</f>
        <v/>
      </c>
      <c r="AN4126" t="str">
        <f>IF(Sudan_News12[[#This Row],[sentiment_analysis_english]]="Negative","سلبي",IF(Sudan_News12[[#This Row],[sentiment_analysis_english]]="Neutral","حيادي",IF(Sudan_News12[[#This Row],[sentiment_analysis_english]]="Positive","إيجابي","")))</f>
        <v/>
      </c>
      <c r="AO4126" t="e">
        <f>INDEX(TextClassificationList[],MATCH(Sudan_News12[[#This Row],[text_classification_arabic]],TextClassificationList[text_classification_arabic],0),1)</f>
        <v>#N/A</v>
      </c>
      <c r="AQ4126" t="e">
        <f>INDEX(TextClassificationList[],MATCH(Sudan_News12[[#This Row],[text_classification_arabic2]],TextClassificationList[text_classification_arabic],0),1)</f>
        <v>#N/A</v>
      </c>
      <c r="AS4126" t="e">
        <f>INDEX(TextClassificationList[],MATCH(Sudan_News12[[#This Row],[text_classification_arabic3]],TextClassificationList[text_classification_arabic],0),1)</f>
        <v>#N/A</v>
      </c>
      <c r="AU4126" t="e">
        <f>INDEX(TextClassificationList[],MATCH(Sudan_News12[[#This Row],[text_classification_arabic4]],TextClassificationList[text_classification_arabic],0),1)</f>
        <v>#N/A</v>
      </c>
      <c r="AW4126" t="e">
        <f>INDEX(TextClassificationList[],MATCH(Sudan_News12[[#This Row],[text_classification_arabic5]],TextClassificationList[text_classification_arabic],0),1)</f>
        <v>#N/A</v>
      </c>
    </row>
    <row r="4127" spans="1:49" x14ac:dyDescent="0.2">
      <c r="A4127">
        <v>1.1892292236276736E+18</v>
      </c>
      <c r="B4127">
        <v>1.1892074530675671E+18</v>
      </c>
      <c r="C4127" t="s">
        <v>15818</v>
      </c>
      <c r="D4127" s="1">
        <v>43767</v>
      </c>
      <c r="E4127" s="2">
        <v>0.80226851851851855</v>
      </c>
      <c r="F4127">
        <v>200</v>
      </c>
      <c r="G4127">
        <v>1889611729</v>
      </c>
      <c r="H4127" t="s">
        <v>354</v>
      </c>
      <c r="I4127" t="s">
        <v>355</v>
      </c>
      <c r="J4127" t="s">
        <v>265</v>
      </c>
      <c r="K4127" t="s">
        <v>15819</v>
      </c>
      <c r="L4127" t="s">
        <v>266</v>
      </c>
      <c r="M4127" t="s">
        <v>267</v>
      </c>
      <c r="N4127" t="s">
        <v>267</v>
      </c>
      <c r="O4127" t="s">
        <v>267</v>
      </c>
      <c r="P4127">
        <v>0</v>
      </c>
      <c r="Q4127">
        <v>0</v>
      </c>
      <c r="R4127">
        <v>0</v>
      </c>
      <c r="S4127" t="s">
        <v>267</v>
      </c>
      <c r="T4127" t="s">
        <v>267</v>
      </c>
      <c r="U4127" t="s">
        <v>15820</v>
      </c>
      <c r="V4127" t="b">
        <v>0</v>
      </c>
      <c r="W4127" t="s">
        <v>265</v>
      </c>
      <c r="X4127">
        <v>0</v>
      </c>
      <c r="Y4127" t="s">
        <v>265</v>
      </c>
      <c r="Z4127" t="s">
        <v>265</v>
      </c>
      <c r="AA4127" t="s">
        <v>265</v>
      </c>
      <c r="AB4127" t="s">
        <v>265</v>
      </c>
      <c r="AC4127" t="s">
        <v>265</v>
      </c>
      <c r="AD4127" t="s">
        <v>265</v>
      </c>
      <c r="AE4127" t="s">
        <v>265</v>
      </c>
      <c r="AF4127" t="s">
        <v>14562</v>
      </c>
      <c r="AG4127" t="s">
        <v>265</v>
      </c>
      <c r="AH4127" t="s">
        <v>265</v>
      </c>
      <c r="AI4127" t="s">
        <v>265</v>
      </c>
      <c r="AJ4127" t="s">
        <v>265</v>
      </c>
      <c r="AL4127" t="str">
        <f>IF(Sudan_News12[[#This Row],[relevancy_classification_english]]="Relevant","مناسب",IF(Sudan_News12[[#This Row],[relevancy_classification_english]]="Relevant","عَرَضِيّ",""))</f>
        <v/>
      </c>
      <c r="AN4127" t="str">
        <f>IF(Sudan_News12[[#This Row],[sentiment_analysis_english]]="Negative","سلبي",IF(Sudan_News12[[#This Row],[sentiment_analysis_english]]="Neutral","حيادي",IF(Sudan_News12[[#This Row],[sentiment_analysis_english]]="Positive","إيجابي","")))</f>
        <v/>
      </c>
      <c r="AO4127" t="e">
        <f>INDEX(TextClassificationList[],MATCH(Sudan_News12[[#This Row],[text_classification_arabic]],TextClassificationList[text_classification_arabic],0),1)</f>
        <v>#N/A</v>
      </c>
      <c r="AQ4127" t="e">
        <f>INDEX(TextClassificationList[],MATCH(Sudan_News12[[#This Row],[text_classification_arabic2]],TextClassificationList[text_classification_arabic],0),1)</f>
        <v>#N/A</v>
      </c>
      <c r="AS4127" t="e">
        <f>INDEX(TextClassificationList[],MATCH(Sudan_News12[[#This Row],[text_classification_arabic3]],TextClassificationList[text_classification_arabic],0),1)</f>
        <v>#N/A</v>
      </c>
      <c r="AU4127" t="e">
        <f>INDEX(TextClassificationList[],MATCH(Sudan_News12[[#This Row],[text_classification_arabic4]],TextClassificationList[text_classification_arabic],0),1)</f>
        <v>#N/A</v>
      </c>
      <c r="AW4127" t="e">
        <f>INDEX(TextClassificationList[],MATCH(Sudan_News12[[#This Row],[text_classification_arabic5]],TextClassificationList[text_classification_arabic],0),1)</f>
        <v>#N/A</v>
      </c>
    </row>
    <row r="4128" spans="1:49" x14ac:dyDescent="0.2">
      <c r="A4128">
        <v>1.1892291187910001E+18</v>
      </c>
      <c r="B4128">
        <v>1.1892291187910001E+18</v>
      </c>
      <c r="C4128" t="s">
        <v>15821</v>
      </c>
      <c r="D4128" s="1">
        <v>43767</v>
      </c>
      <c r="E4128" s="2">
        <v>0.80197916666666669</v>
      </c>
      <c r="F4128">
        <v>200</v>
      </c>
      <c r="G4128">
        <v>1889611729</v>
      </c>
      <c r="H4128" t="s">
        <v>354</v>
      </c>
      <c r="I4128" t="s">
        <v>355</v>
      </c>
      <c r="J4128" t="s">
        <v>265</v>
      </c>
      <c r="K4128" t="s">
        <v>15822</v>
      </c>
      <c r="L4128" t="s">
        <v>266</v>
      </c>
      <c r="M4128" t="s">
        <v>267</v>
      </c>
      <c r="N4128" t="s">
        <v>267</v>
      </c>
      <c r="O4128" t="s">
        <v>15823</v>
      </c>
      <c r="P4128">
        <v>0</v>
      </c>
      <c r="Q4128">
        <v>2</v>
      </c>
      <c r="R4128">
        <v>9</v>
      </c>
      <c r="S4128" t="s">
        <v>267</v>
      </c>
      <c r="T4128" t="s">
        <v>267</v>
      </c>
      <c r="U4128" t="s">
        <v>15824</v>
      </c>
      <c r="V4128" t="b">
        <v>0</v>
      </c>
      <c r="W4128" t="s">
        <v>265</v>
      </c>
      <c r="X4128">
        <v>1</v>
      </c>
      <c r="Y4128" t="s">
        <v>15825</v>
      </c>
      <c r="Z4128" t="s">
        <v>265</v>
      </c>
      <c r="AA4128" t="s">
        <v>265</v>
      </c>
      <c r="AB4128" t="s">
        <v>265</v>
      </c>
      <c r="AC4128" t="s">
        <v>265</v>
      </c>
      <c r="AD4128" t="s">
        <v>265</v>
      </c>
      <c r="AE4128" t="s">
        <v>265</v>
      </c>
      <c r="AF4128" t="s">
        <v>267</v>
      </c>
      <c r="AG4128" t="s">
        <v>265</v>
      </c>
      <c r="AH4128" t="s">
        <v>265</v>
      </c>
      <c r="AI4128" t="s">
        <v>265</v>
      </c>
      <c r="AJ4128" t="s">
        <v>265</v>
      </c>
      <c r="AL4128" t="str">
        <f>IF(Sudan_News12[[#This Row],[relevancy_classification_english]]="Relevant","مناسب",IF(Sudan_News12[[#This Row],[relevancy_classification_english]]="Relevant","عَرَضِيّ",""))</f>
        <v/>
      </c>
      <c r="AN4128" t="str">
        <f>IF(Sudan_News12[[#This Row],[sentiment_analysis_english]]="Negative","سلبي",IF(Sudan_News12[[#This Row],[sentiment_analysis_english]]="Neutral","حيادي",IF(Sudan_News12[[#This Row],[sentiment_analysis_english]]="Positive","إيجابي","")))</f>
        <v/>
      </c>
      <c r="AO4128" t="e">
        <f>INDEX(TextClassificationList[],MATCH(Sudan_News12[[#This Row],[text_classification_arabic]],TextClassificationList[text_classification_arabic],0),1)</f>
        <v>#N/A</v>
      </c>
      <c r="AQ4128" t="e">
        <f>INDEX(TextClassificationList[],MATCH(Sudan_News12[[#This Row],[text_classification_arabic2]],TextClassificationList[text_classification_arabic],0),1)</f>
        <v>#N/A</v>
      </c>
      <c r="AS4128" t="e">
        <f>INDEX(TextClassificationList[],MATCH(Sudan_News12[[#This Row],[text_classification_arabic3]],TextClassificationList[text_classification_arabic],0),1)</f>
        <v>#N/A</v>
      </c>
      <c r="AU4128" t="e">
        <f>INDEX(TextClassificationList[],MATCH(Sudan_News12[[#This Row],[text_classification_arabic4]],TextClassificationList[text_classification_arabic],0),1)</f>
        <v>#N/A</v>
      </c>
      <c r="AW4128" t="e">
        <f>INDEX(TextClassificationList[],MATCH(Sudan_News12[[#This Row],[text_classification_arabic5]],TextClassificationList[text_classification_arabic],0),1)</f>
        <v>#N/A</v>
      </c>
    </row>
    <row r="4129" spans="1:49" x14ac:dyDescent="0.2">
      <c r="A4129">
        <v>1.1892285175668982E+18</v>
      </c>
      <c r="B4129">
        <v>1.1891436832135291E+18</v>
      </c>
      <c r="C4129" t="s">
        <v>15826</v>
      </c>
      <c r="D4129" s="1">
        <v>43767</v>
      </c>
      <c r="E4129" s="2">
        <v>0.80032407407407402</v>
      </c>
      <c r="F4129">
        <v>200</v>
      </c>
      <c r="G4129">
        <v>1889611729</v>
      </c>
      <c r="H4129" t="s">
        <v>354</v>
      </c>
      <c r="I4129" t="s">
        <v>355</v>
      </c>
      <c r="J4129" t="s">
        <v>265</v>
      </c>
      <c r="K4129" t="s">
        <v>15827</v>
      </c>
      <c r="L4129" t="s">
        <v>266</v>
      </c>
      <c r="M4129" t="s">
        <v>267</v>
      </c>
      <c r="N4129" t="s">
        <v>267</v>
      </c>
      <c r="O4129" t="s">
        <v>267</v>
      </c>
      <c r="P4129">
        <v>0</v>
      </c>
      <c r="Q4129">
        <v>0</v>
      </c>
      <c r="R4129">
        <v>1</v>
      </c>
      <c r="S4129" t="s">
        <v>267</v>
      </c>
      <c r="T4129" t="s">
        <v>267</v>
      </c>
      <c r="U4129" t="s">
        <v>15828</v>
      </c>
      <c r="V4129" t="b">
        <v>0</v>
      </c>
      <c r="W4129" t="s">
        <v>265</v>
      </c>
      <c r="X4129">
        <v>0</v>
      </c>
      <c r="Y4129" t="s">
        <v>265</v>
      </c>
      <c r="Z4129" t="s">
        <v>265</v>
      </c>
      <c r="AA4129" t="s">
        <v>265</v>
      </c>
      <c r="AB4129" t="s">
        <v>265</v>
      </c>
      <c r="AC4129" t="s">
        <v>265</v>
      </c>
      <c r="AD4129" t="s">
        <v>265</v>
      </c>
      <c r="AE4129" t="s">
        <v>265</v>
      </c>
      <c r="AF4129" t="s">
        <v>15290</v>
      </c>
      <c r="AG4129" t="s">
        <v>265</v>
      </c>
      <c r="AH4129" t="s">
        <v>265</v>
      </c>
      <c r="AI4129" t="s">
        <v>265</v>
      </c>
      <c r="AJ4129" t="s">
        <v>265</v>
      </c>
      <c r="AL4129" t="str">
        <f>IF(Sudan_News12[[#This Row],[relevancy_classification_english]]="Relevant","مناسب",IF(Sudan_News12[[#This Row],[relevancy_classification_english]]="Relevant","عَرَضِيّ",""))</f>
        <v/>
      </c>
      <c r="AN4129" t="str">
        <f>IF(Sudan_News12[[#This Row],[sentiment_analysis_english]]="Negative","سلبي",IF(Sudan_News12[[#This Row],[sentiment_analysis_english]]="Neutral","حيادي",IF(Sudan_News12[[#This Row],[sentiment_analysis_english]]="Positive","إيجابي","")))</f>
        <v/>
      </c>
      <c r="AO4129" t="e">
        <f>INDEX(TextClassificationList[],MATCH(Sudan_News12[[#This Row],[text_classification_arabic]],TextClassificationList[text_classification_arabic],0),1)</f>
        <v>#N/A</v>
      </c>
      <c r="AQ4129" t="e">
        <f>INDEX(TextClassificationList[],MATCH(Sudan_News12[[#This Row],[text_classification_arabic2]],TextClassificationList[text_classification_arabic],0),1)</f>
        <v>#N/A</v>
      </c>
      <c r="AS4129" t="e">
        <f>INDEX(TextClassificationList[],MATCH(Sudan_News12[[#This Row],[text_classification_arabic3]],TextClassificationList[text_classification_arabic],0),1)</f>
        <v>#N/A</v>
      </c>
      <c r="AU4129" t="e">
        <f>INDEX(TextClassificationList[],MATCH(Sudan_News12[[#This Row],[text_classification_arabic4]],TextClassificationList[text_classification_arabic],0),1)</f>
        <v>#N/A</v>
      </c>
      <c r="AW4129" t="e">
        <f>INDEX(TextClassificationList[],MATCH(Sudan_News12[[#This Row],[text_classification_arabic5]],TextClassificationList[text_classification_arabic],0),1)</f>
        <v>#N/A</v>
      </c>
    </row>
    <row r="4130" spans="1:49" x14ac:dyDescent="0.2">
      <c r="A4130">
        <v>1.1892279352045568E+18</v>
      </c>
      <c r="B4130">
        <v>1.1892228616360223E+18</v>
      </c>
      <c r="C4130" t="s">
        <v>15829</v>
      </c>
      <c r="D4130" s="1">
        <v>43767</v>
      </c>
      <c r="E4130" s="2">
        <v>0.79871527777777773</v>
      </c>
      <c r="F4130">
        <v>200</v>
      </c>
      <c r="G4130">
        <v>1889611729</v>
      </c>
      <c r="H4130" t="s">
        <v>354</v>
      </c>
      <c r="I4130" t="s">
        <v>355</v>
      </c>
      <c r="J4130" t="s">
        <v>265</v>
      </c>
      <c r="K4130" t="s">
        <v>15830</v>
      </c>
      <c r="L4130" t="s">
        <v>266</v>
      </c>
      <c r="M4130" t="s">
        <v>267</v>
      </c>
      <c r="N4130" t="s">
        <v>267</v>
      </c>
      <c r="O4130" t="s">
        <v>267</v>
      </c>
      <c r="P4130">
        <v>2</v>
      </c>
      <c r="Q4130">
        <v>0</v>
      </c>
      <c r="R4130">
        <v>1</v>
      </c>
      <c r="S4130" t="s">
        <v>267</v>
      </c>
      <c r="T4130" t="s">
        <v>267</v>
      </c>
      <c r="U4130" t="s">
        <v>15831</v>
      </c>
      <c r="V4130" t="b">
        <v>0</v>
      </c>
      <c r="W4130" t="s">
        <v>265</v>
      </c>
      <c r="X4130">
        <v>0</v>
      </c>
      <c r="Y4130" t="s">
        <v>265</v>
      </c>
      <c r="Z4130" t="s">
        <v>265</v>
      </c>
      <c r="AA4130" t="s">
        <v>265</v>
      </c>
      <c r="AB4130" t="s">
        <v>265</v>
      </c>
      <c r="AC4130" t="s">
        <v>265</v>
      </c>
      <c r="AD4130" t="s">
        <v>265</v>
      </c>
      <c r="AE4130" t="s">
        <v>265</v>
      </c>
      <c r="AF4130" t="s">
        <v>15811</v>
      </c>
      <c r="AG4130" t="s">
        <v>265</v>
      </c>
      <c r="AH4130" t="s">
        <v>265</v>
      </c>
      <c r="AI4130" t="s">
        <v>265</v>
      </c>
      <c r="AJ4130" t="s">
        <v>265</v>
      </c>
      <c r="AL4130" t="str">
        <f>IF(Sudan_News12[[#This Row],[relevancy_classification_english]]="Relevant","مناسب",IF(Sudan_News12[[#This Row],[relevancy_classification_english]]="Relevant","عَرَضِيّ",""))</f>
        <v/>
      </c>
      <c r="AN4130" t="str">
        <f>IF(Sudan_News12[[#This Row],[sentiment_analysis_english]]="Negative","سلبي",IF(Sudan_News12[[#This Row],[sentiment_analysis_english]]="Neutral","حيادي",IF(Sudan_News12[[#This Row],[sentiment_analysis_english]]="Positive","إيجابي","")))</f>
        <v/>
      </c>
      <c r="AO4130" t="e">
        <f>INDEX(TextClassificationList[],MATCH(Sudan_News12[[#This Row],[text_classification_arabic]],TextClassificationList[text_classification_arabic],0),1)</f>
        <v>#N/A</v>
      </c>
      <c r="AQ4130" t="e">
        <f>INDEX(TextClassificationList[],MATCH(Sudan_News12[[#This Row],[text_classification_arabic2]],TextClassificationList[text_classification_arabic],0),1)</f>
        <v>#N/A</v>
      </c>
      <c r="AS4130" t="e">
        <f>INDEX(TextClassificationList[],MATCH(Sudan_News12[[#This Row],[text_classification_arabic3]],TextClassificationList[text_classification_arabic],0),1)</f>
        <v>#N/A</v>
      </c>
      <c r="AU4130" t="e">
        <f>INDEX(TextClassificationList[],MATCH(Sudan_News12[[#This Row],[text_classification_arabic4]],TextClassificationList[text_classification_arabic],0),1)</f>
        <v>#N/A</v>
      </c>
      <c r="AW4130" t="e">
        <f>INDEX(TextClassificationList[],MATCH(Sudan_News12[[#This Row],[text_classification_arabic5]],TextClassificationList[text_classification_arabic],0),1)</f>
        <v>#N/A</v>
      </c>
    </row>
    <row r="4131" spans="1:49" x14ac:dyDescent="0.2">
      <c r="A4131">
        <v>1.1891063164443525E+18</v>
      </c>
      <c r="B4131">
        <v>1.1891063164443525E+18</v>
      </c>
      <c r="C4131" t="s">
        <v>15832</v>
      </c>
      <c r="D4131" s="1">
        <v>43767</v>
      </c>
      <c r="E4131" s="2">
        <v>0.46311342592592591</v>
      </c>
      <c r="F4131">
        <v>200</v>
      </c>
      <c r="G4131">
        <v>1889611729</v>
      </c>
      <c r="H4131" t="s">
        <v>354</v>
      </c>
      <c r="I4131" t="s">
        <v>355</v>
      </c>
      <c r="J4131" t="s">
        <v>265</v>
      </c>
      <c r="K4131" t="s">
        <v>4553</v>
      </c>
      <c r="L4131" t="s">
        <v>266</v>
      </c>
      <c r="M4131" t="s">
        <v>267</v>
      </c>
      <c r="N4131" t="s">
        <v>267</v>
      </c>
      <c r="O4131" t="s">
        <v>267</v>
      </c>
      <c r="P4131">
        <v>0</v>
      </c>
      <c r="Q4131">
        <v>0</v>
      </c>
      <c r="R4131">
        <v>2</v>
      </c>
      <c r="S4131" t="s">
        <v>267</v>
      </c>
      <c r="T4131" t="s">
        <v>267</v>
      </c>
      <c r="U4131" t="s">
        <v>15833</v>
      </c>
      <c r="V4131" t="b">
        <v>0</v>
      </c>
      <c r="W4131" t="s">
        <v>15834</v>
      </c>
      <c r="X4131">
        <v>0</v>
      </c>
      <c r="Y4131" t="s">
        <v>265</v>
      </c>
      <c r="Z4131" t="s">
        <v>265</v>
      </c>
      <c r="AA4131" t="s">
        <v>265</v>
      </c>
      <c r="AB4131" t="s">
        <v>265</v>
      </c>
      <c r="AC4131" t="s">
        <v>265</v>
      </c>
      <c r="AD4131" t="s">
        <v>265</v>
      </c>
      <c r="AE4131" t="s">
        <v>265</v>
      </c>
      <c r="AF4131" t="s">
        <v>267</v>
      </c>
      <c r="AG4131" t="s">
        <v>265</v>
      </c>
      <c r="AH4131" t="s">
        <v>265</v>
      </c>
      <c r="AI4131" t="s">
        <v>265</v>
      </c>
      <c r="AJ4131" t="s">
        <v>265</v>
      </c>
      <c r="AL4131" t="str">
        <f>IF(Sudan_News12[[#This Row],[relevancy_classification_english]]="Relevant","مناسب",IF(Sudan_News12[[#This Row],[relevancy_classification_english]]="Relevant","عَرَضِيّ",""))</f>
        <v/>
      </c>
      <c r="AN4131" t="str">
        <f>IF(Sudan_News12[[#This Row],[sentiment_analysis_english]]="Negative","سلبي",IF(Sudan_News12[[#This Row],[sentiment_analysis_english]]="Neutral","حيادي",IF(Sudan_News12[[#This Row],[sentiment_analysis_english]]="Positive","إيجابي","")))</f>
        <v/>
      </c>
      <c r="AO4131" t="e">
        <f>INDEX(TextClassificationList[],MATCH(Sudan_News12[[#This Row],[text_classification_arabic]],TextClassificationList[text_classification_arabic],0),1)</f>
        <v>#N/A</v>
      </c>
      <c r="AQ4131" t="e">
        <f>INDEX(TextClassificationList[],MATCH(Sudan_News12[[#This Row],[text_classification_arabic2]],TextClassificationList[text_classification_arabic],0),1)</f>
        <v>#N/A</v>
      </c>
      <c r="AS4131" t="e">
        <f>INDEX(TextClassificationList[],MATCH(Sudan_News12[[#This Row],[text_classification_arabic3]],TextClassificationList[text_classification_arabic],0),1)</f>
        <v>#N/A</v>
      </c>
      <c r="AU4131" t="e">
        <f>INDEX(TextClassificationList[],MATCH(Sudan_News12[[#This Row],[text_classification_arabic4]],TextClassificationList[text_classification_arabic],0),1)</f>
        <v>#N/A</v>
      </c>
      <c r="AW4131" t="e">
        <f>INDEX(TextClassificationList[],MATCH(Sudan_News12[[#This Row],[text_classification_arabic5]],TextClassificationList[text_classification_arabic],0),1)</f>
        <v>#N/A</v>
      </c>
    </row>
    <row r="4132" spans="1:49" x14ac:dyDescent="0.2">
      <c r="A4132">
        <v>1.1889383154767217E+18</v>
      </c>
      <c r="B4132">
        <v>1.1889371847762084E+18</v>
      </c>
      <c r="C4132" t="s">
        <v>15835</v>
      </c>
      <c r="D4132" s="1">
        <v>43766</v>
      </c>
      <c r="E4132" s="2">
        <v>0.99951388888888892</v>
      </c>
      <c r="F4132">
        <v>200</v>
      </c>
      <c r="G4132">
        <v>1889611729</v>
      </c>
      <c r="H4132" t="s">
        <v>354</v>
      </c>
      <c r="I4132" t="s">
        <v>355</v>
      </c>
      <c r="J4132" t="s">
        <v>265</v>
      </c>
      <c r="K4132" t="s">
        <v>15836</v>
      </c>
      <c r="L4132" t="s">
        <v>266</v>
      </c>
      <c r="M4132" t="s">
        <v>267</v>
      </c>
      <c r="N4132" t="s">
        <v>267</v>
      </c>
      <c r="O4132" t="s">
        <v>267</v>
      </c>
      <c r="P4132">
        <v>0</v>
      </c>
      <c r="Q4132">
        <v>0</v>
      </c>
      <c r="R4132">
        <v>1</v>
      </c>
      <c r="S4132" t="s">
        <v>267</v>
      </c>
      <c r="T4132" t="s">
        <v>267</v>
      </c>
      <c r="U4132" t="s">
        <v>15837</v>
      </c>
      <c r="V4132" t="b">
        <v>0</v>
      </c>
      <c r="W4132" t="s">
        <v>265</v>
      </c>
      <c r="X4132">
        <v>0</v>
      </c>
      <c r="Y4132" t="s">
        <v>265</v>
      </c>
      <c r="Z4132" t="s">
        <v>265</v>
      </c>
      <c r="AA4132" t="s">
        <v>265</v>
      </c>
      <c r="AB4132" t="s">
        <v>265</v>
      </c>
      <c r="AC4132" t="s">
        <v>265</v>
      </c>
      <c r="AD4132" t="s">
        <v>265</v>
      </c>
      <c r="AE4132" t="s">
        <v>265</v>
      </c>
      <c r="AF4132" t="s">
        <v>15838</v>
      </c>
      <c r="AG4132" t="s">
        <v>265</v>
      </c>
      <c r="AH4132" t="s">
        <v>265</v>
      </c>
      <c r="AI4132" t="s">
        <v>265</v>
      </c>
      <c r="AJ4132" t="s">
        <v>265</v>
      </c>
      <c r="AL4132" t="str">
        <f>IF(Sudan_News12[[#This Row],[relevancy_classification_english]]="Relevant","مناسب",IF(Sudan_News12[[#This Row],[relevancy_classification_english]]="Relevant","عَرَضِيّ",""))</f>
        <v/>
      </c>
      <c r="AN4132" t="str">
        <f>IF(Sudan_News12[[#This Row],[sentiment_analysis_english]]="Negative","سلبي",IF(Sudan_News12[[#This Row],[sentiment_analysis_english]]="Neutral","حيادي",IF(Sudan_News12[[#This Row],[sentiment_analysis_english]]="Positive","إيجابي","")))</f>
        <v/>
      </c>
      <c r="AO4132" t="e">
        <f>INDEX(TextClassificationList[],MATCH(Sudan_News12[[#This Row],[text_classification_arabic]],TextClassificationList[text_classification_arabic],0),1)</f>
        <v>#N/A</v>
      </c>
      <c r="AQ4132" t="e">
        <f>INDEX(TextClassificationList[],MATCH(Sudan_News12[[#This Row],[text_classification_arabic2]],TextClassificationList[text_classification_arabic],0),1)</f>
        <v>#N/A</v>
      </c>
      <c r="AS4132" t="e">
        <f>INDEX(TextClassificationList[],MATCH(Sudan_News12[[#This Row],[text_classification_arabic3]],TextClassificationList[text_classification_arabic],0),1)</f>
        <v>#N/A</v>
      </c>
      <c r="AU4132" t="e">
        <f>INDEX(TextClassificationList[],MATCH(Sudan_News12[[#This Row],[text_classification_arabic4]],TextClassificationList[text_classification_arabic],0),1)</f>
        <v>#N/A</v>
      </c>
      <c r="AW4132" t="e">
        <f>INDEX(TextClassificationList[],MATCH(Sudan_News12[[#This Row],[text_classification_arabic5]],TextClassificationList[text_classification_arabic],0),1)</f>
        <v>#N/A</v>
      </c>
    </row>
    <row r="4133" spans="1:49" x14ac:dyDescent="0.2">
      <c r="A4133">
        <v>1.1888863027347087E+18</v>
      </c>
      <c r="B4133">
        <v>1.1888863027347087E+18</v>
      </c>
      <c r="C4133" t="s">
        <v>15839</v>
      </c>
      <c r="D4133" s="1">
        <v>43766</v>
      </c>
      <c r="E4133" s="2">
        <v>0.85598379629629628</v>
      </c>
      <c r="F4133">
        <v>200</v>
      </c>
      <c r="G4133">
        <v>1889611729</v>
      </c>
      <c r="H4133" t="s">
        <v>354</v>
      </c>
      <c r="I4133" t="s">
        <v>355</v>
      </c>
      <c r="J4133" t="s">
        <v>265</v>
      </c>
      <c r="K4133" t="s">
        <v>15840</v>
      </c>
      <c r="L4133" t="s">
        <v>266</v>
      </c>
      <c r="M4133" t="s">
        <v>267</v>
      </c>
      <c r="N4133" t="s">
        <v>267</v>
      </c>
      <c r="O4133" t="s">
        <v>267</v>
      </c>
      <c r="P4133">
        <v>0</v>
      </c>
      <c r="Q4133">
        <v>0</v>
      </c>
      <c r="R4133">
        <v>0</v>
      </c>
      <c r="S4133" t="s">
        <v>267</v>
      </c>
      <c r="T4133" t="s">
        <v>267</v>
      </c>
      <c r="U4133" t="s">
        <v>15841</v>
      </c>
      <c r="V4133" t="b">
        <v>0</v>
      </c>
      <c r="W4133" t="s">
        <v>15842</v>
      </c>
      <c r="X4133">
        <v>0</v>
      </c>
      <c r="Y4133" t="s">
        <v>265</v>
      </c>
      <c r="Z4133" t="s">
        <v>265</v>
      </c>
      <c r="AA4133" t="s">
        <v>265</v>
      </c>
      <c r="AB4133" t="s">
        <v>265</v>
      </c>
      <c r="AC4133" t="s">
        <v>265</v>
      </c>
      <c r="AD4133" t="s">
        <v>265</v>
      </c>
      <c r="AE4133" t="s">
        <v>265</v>
      </c>
      <c r="AF4133" t="s">
        <v>267</v>
      </c>
      <c r="AG4133" t="s">
        <v>265</v>
      </c>
      <c r="AH4133" t="s">
        <v>265</v>
      </c>
      <c r="AI4133" t="s">
        <v>265</v>
      </c>
      <c r="AJ4133" t="s">
        <v>265</v>
      </c>
      <c r="AL4133" t="str">
        <f>IF(Sudan_News12[[#This Row],[relevancy_classification_english]]="Relevant","مناسب",IF(Sudan_News12[[#This Row],[relevancy_classification_english]]="Relevant","عَرَضِيّ",""))</f>
        <v/>
      </c>
      <c r="AN4133" t="str">
        <f>IF(Sudan_News12[[#This Row],[sentiment_analysis_english]]="Negative","سلبي",IF(Sudan_News12[[#This Row],[sentiment_analysis_english]]="Neutral","حيادي",IF(Sudan_News12[[#This Row],[sentiment_analysis_english]]="Positive","إيجابي","")))</f>
        <v/>
      </c>
      <c r="AO4133" t="e">
        <f>INDEX(TextClassificationList[],MATCH(Sudan_News12[[#This Row],[text_classification_arabic]],TextClassificationList[text_classification_arabic],0),1)</f>
        <v>#N/A</v>
      </c>
      <c r="AQ4133" t="e">
        <f>INDEX(TextClassificationList[],MATCH(Sudan_News12[[#This Row],[text_classification_arabic2]],TextClassificationList[text_classification_arabic],0),1)</f>
        <v>#N/A</v>
      </c>
      <c r="AS4133" t="e">
        <f>INDEX(TextClassificationList[],MATCH(Sudan_News12[[#This Row],[text_classification_arabic3]],TextClassificationList[text_classification_arabic],0),1)</f>
        <v>#N/A</v>
      </c>
      <c r="AU4133" t="e">
        <f>INDEX(TextClassificationList[],MATCH(Sudan_News12[[#This Row],[text_classification_arabic4]],TextClassificationList[text_classification_arabic],0),1)</f>
        <v>#N/A</v>
      </c>
      <c r="AW4133" t="e">
        <f>INDEX(TextClassificationList[],MATCH(Sudan_News12[[#This Row],[text_classification_arabic5]],TextClassificationList[text_classification_arabic],0),1)</f>
        <v>#N/A</v>
      </c>
    </row>
    <row r="4134" spans="1:49" x14ac:dyDescent="0.2">
      <c r="A4134">
        <v>1.1888755601744773E+18</v>
      </c>
      <c r="B4134">
        <v>1.1796694790910034E+18</v>
      </c>
      <c r="C4134" t="s">
        <v>15843</v>
      </c>
      <c r="D4134" s="1">
        <v>43766</v>
      </c>
      <c r="E4134" s="2">
        <v>0.82634259259259257</v>
      </c>
      <c r="F4134">
        <v>200</v>
      </c>
      <c r="G4134">
        <v>1889611729</v>
      </c>
      <c r="H4134" t="s">
        <v>354</v>
      </c>
      <c r="I4134" t="s">
        <v>355</v>
      </c>
      <c r="J4134" t="s">
        <v>265</v>
      </c>
      <c r="K4134" t="s">
        <v>15844</v>
      </c>
      <c r="L4134" t="s">
        <v>266</v>
      </c>
      <c r="M4134" t="s">
        <v>267</v>
      </c>
      <c r="N4134" t="s">
        <v>267</v>
      </c>
      <c r="O4134" t="s">
        <v>267</v>
      </c>
      <c r="P4134">
        <v>0</v>
      </c>
      <c r="Q4134">
        <v>0</v>
      </c>
      <c r="R4134">
        <v>1</v>
      </c>
      <c r="S4134" t="s">
        <v>267</v>
      </c>
      <c r="T4134" t="s">
        <v>267</v>
      </c>
      <c r="U4134" t="s">
        <v>15845</v>
      </c>
      <c r="V4134" t="b">
        <v>0</v>
      </c>
      <c r="W4134" t="s">
        <v>265</v>
      </c>
      <c r="X4134">
        <v>0</v>
      </c>
      <c r="Y4134" t="s">
        <v>265</v>
      </c>
      <c r="Z4134" t="s">
        <v>265</v>
      </c>
      <c r="AA4134" t="s">
        <v>265</v>
      </c>
      <c r="AB4134" t="s">
        <v>265</v>
      </c>
      <c r="AC4134" t="s">
        <v>265</v>
      </c>
      <c r="AD4134" t="s">
        <v>265</v>
      </c>
      <c r="AE4134" t="s">
        <v>265</v>
      </c>
      <c r="AF4134" t="s">
        <v>15414</v>
      </c>
      <c r="AG4134" t="s">
        <v>265</v>
      </c>
      <c r="AH4134" t="s">
        <v>265</v>
      </c>
      <c r="AI4134" t="s">
        <v>265</v>
      </c>
      <c r="AJ4134" t="s">
        <v>265</v>
      </c>
      <c r="AL4134" t="str">
        <f>IF(Sudan_News12[[#This Row],[relevancy_classification_english]]="Relevant","مناسب",IF(Sudan_News12[[#This Row],[relevancy_classification_english]]="Relevant","عَرَضِيّ",""))</f>
        <v/>
      </c>
      <c r="AN4134" t="str">
        <f>IF(Sudan_News12[[#This Row],[sentiment_analysis_english]]="Negative","سلبي",IF(Sudan_News12[[#This Row],[sentiment_analysis_english]]="Neutral","حيادي",IF(Sudan_News12[[#This Row],[sentiment_analysis_english]]="Positive","إيجابي","")))</f>
        <v/>
      </c>
      <c r="AO4134" t="e">
        <f>INDEX(TextClassificationList[],MATCH(Sudan_News12[[#This Row],[text_classification_arabic]],TextClassificationList[text_classification_arabic],0),1)</f>
        <v>#N/A</v>
      </c>
      <c r="AQ4134" t="e">
        <f>INDEX(TextClassificationList[],MATCH(Sudan_News12[[#This Row],[text_classification_arabic2]],TextClassificationList[text_classification_arabic],0),1)</f>
        <v>#N/A</v>
      </c>
      <c r="AS4134" t="e">
        <f>INDEX(TextClassificationList[],MATCH(Sudan_News12[[#This Row],[text_classification_arabic3]],TextClassificationList[text_classification_arabic],0),1)</f>
        <v>#N/A</v>
      </c>
      <c r="AU4134" t="e">
        <f>INDEX(TextClassificationList[],MATCH(Sudan_News12[[#This Row],[text_classification_arabic4]],TextClassificationList[text_classification_arabic],0),1)</f>
        <v>#N/A</v>
      </c>
      <c r="AW4134" t="e">
        <f>INDEX(TextClassificationList[],MATCH(Sudan_News12[[#This Row],[text_classification_arabic5]],TextClassificationList[text_classification_arabic],0),1)</f>
        <v>#N/A</v>
      </c>
    </row>
    <row r="4135" spans="1:49" x14ac:dyDescent="0.2">
      <c r="A4135">
        <v>1.1888488133955789E+18</v>
      </c>
      <c r="B4135">
        <v>1.1888199580898263E+18</v>
      </c>
      <c r="C4135" t="s">
        <v>15846</v>
      </c>
      <c r="D4135" s="1">
        <v>43766</v>
      </c>
      <c r="E4135" s="2">
        <v>0.75253472222222217</v>
      </c>
      <c r="F4135">
        <v>200</v>
      </c>
      <c r="G4135">
        <v>1889611729</v>
      </c>
      <c r="H4135" t="s">
        <v>354</v>
      </c>
      <c r="I4135" t="s">
        <v>355</v>
      </c>
      <c r="J4135" t="s">
        <v>265</v>
      </c>
      <c r="K4135" t="s">
        <v>15847</v>
      </c>
      <c r="L4135" t="s">
        <v>266</v>
      </c>
      <c r="M4135" t="s">
        <v>267</v>
      </c>
      <c r="N4135" t="s">
        <v>267</v>
      </c>
      <c r="O4135" t="s">
        <v>267</v>
      </c>
      <c r="P4135">
        <v>0</v>
      </c>
      <c r="Q4135">
        <v>0</v>
      </c>
      <c r="R4135">
        <v>1</v>
      </c>
      <c r="S4135" t="s">
        <v>267</v>
      </c>
      <c r="T4135" t="s">
        <v>267</v>
      </c>
      <c r="U4135" t="s">
        <v>15848</v>
      </c>
      <c r="V4135" t="b">
        <v>0</v>
      </c>
      <c r="W4135" t="s">
        <v>265</v>
      </c>
      <c r="X4135">
        <v>0</v>
      </c>
      <c r="Y4135" t="s">
        <v>265</v>
      </c>
      <c r="Z4135" t="s">
        <v>265</v>
      </c>
      <c r="AA4135" t="s">
        <v>265</v>
      </c>
      <c r="AB4135" t="s">
        <v>265</v>
      </c>
      <c r="AC4135" t="s">
        <v>265</v>
      </c>
      <c r="AD4135" t="s">
        <v>265</v>
      </c>
      <c r="AE4135" t="s">
        <v>265</v>
      </c>
      <c r="AF4135" t="s">
        <v>6600</v>
      </c>
      <c r="AG4135" t="s">
        <v>265</v>
      </c>
      <c r="AH4135" t="s">
        <v>265</v>
      </c>
      <c r="AI4135" t="s">
        <v>265</v>
      </c>
      <c r="AJ4135" t="s">
        <v>265</v>
      </c>
      <c r="AL4135" t="str">
        <f>IF(Sudan_News12[[#This Row],[relevancy_classification_english]]="Relevant","مناسب",IF(Sudan_News12[[#This Row],[relevancy_classification_english]]="Relevant","عَرَضِيّ",""))</f>
        <v/>
      </c>
      <c r="AN4135" t="str">
        <f>IF(Sudan_News12[[#This Row],[sentiment_analysis_english]]="Negative","سلبي",IF(Sudan_News12[[#This Row],[sentiment_analysis_english]]="Neutral","حيادي",IF(Sudan_News12[[#This Row],[sentiment_analysis_english]]="Positive","إيجابي","")))</f>
        <v/>
      </c>
      <c r="AO4135" t="e">
        <f>INDEX(TextClassificationList[],MATCH(Sudan_News12[[#This Row],[text_classification_arabic]],TextClassificationList[text_classification_arabic],0),1)</f>
        <v>#N/A</v>
      </c>
      <c r="AQ4135" t="e">
        <f>INDEX(TextClassificationList[],MATCH(Sudan_News12[[#This Row],[text_classification_arabic2]],TextClassificationList[text_classification_arabic],0),1)</f>
        <v>#N/A</v>
      </c>
      <c r="AS4135" t="e">
        <f>INDEX(TextClassificationList[],MATCH(Sudan_News12[[#This Row],[text_classification_arabic3]],TextClassificationList[text_classification_arabic],0),1)</f>
        <v>#N/A</v>
      </c>
      <c r="AU4135" t="e">
        <f>INDEX(TextClassificationList[],MATCH(Sudan_News12[[#This Row],[text_classification_arabic4]],TextClassificationList[text_classification_arabic],0),1)</f>
        <v>#N/A</v>
      </c>
      <c r="AW4135" t="e">
        <f>INDEX(TextClassificationList[],MATCH(Sudan_News12[[#This Row],[text_classification_arabic5]],TextClassificationList[text_classification_arabic],0),1)</f>
        <v>#N/A</v>
      </c>
    </row>
    <row r="4136" spans="1:49" x14ac:dyDescent="0.2">
      <c r="A4136">
        <v>1.1888485990792315E+18</v>
      </c>
      <c r="B4136">
        <v>1.1888485990792315E+18</v>
      </c>
      <c r="C4136" t="s">
        <v>15849</v>
      </c>
      <c r="D4136" s="1">
        <v>43766</v>
      </c>
      <c r="E4136" s="2">
        <v>0.75194444444444442</v>
      </c>
      <c r="F4136">
        <v>200</v>
      </c>
      <c r="G4136">
        <v>1889611729</v>
      </c>
      <c r="H4136" t="s">
        <v>354</v>
      </c>
      <c r="I4136" t="s">
        <v>355</v>
      </c>
      <c r="J4136" t="s">
        <v>265</v>
      </c>
      <c r="K4136" t="s">
        <v>15850</v>
      </c>
      <c r="L4136" t="s">
        <v>266</v>
      </c>
      <c r="M4136" t="s">
        <v>267</v>
      </c>
      <c r="N4136" t="s">
        <v>267</v>
      </c>
      <c r="O4136" t="s">
        <v>267</v>
      </c>
      <c r="P4136">
        <v>0</v>
      </c>
      <c r="Q4136">
        <v>0</v>
      </c>
      <c r="R4136">
        <v>0</v>
      </c>
      <c r="S4136" t="s">
        <v>267</v>
      </c>
      <c r="T4136" t="s">
        <v>267</v>
      </c>
      <c r="U4136" t="s">
        <v>15851</v>
      </c>
      <c r="V4136" t="b">
        <v>0</v>
      </c>
      <c r="W4136" t="s">
        <v>15852</v>
      </c>
      <c r="X4136">
        <v>0</v>
      </c>
      <c r="Y4136" t="s">
        <v>265</v>
      </c>
      <c r="Z4136" t="s">
        <v>265</v>
      </c>
      <c r="AA4136" t="s">
        <v>265</v>
      </c>
      <c r="AB4136" t="s">
        <v>265</v>
      </c>
      <c r="AC4136" t="s">
        <v>265</v>
      </c>
      <c r="AD4136" t="s">
        <v>265</v>
      </c>
      <c r="AE4136" t="s">
        <v>265</v>
      </c>
      <c r="AF4136" t="s">
        <v>267</v>
      </c>
      <c r="AG4136" t="s">
        <v>265</v>
      </c>
      <c r="AH4136" t="s">
        <v>265</v>
      </c>
      <c r="AI4136" t="s">
        <v>265</v>
      </c>
      <c r="AJ4136" t="s">
        <v>265</v>
      </c>
      <c r="AL4136" t="str">
        <f>IF(Sudan_News12[[#This Row],[relevancy_classification_english]]="Relevant","مناسب",IF(Sudan_News12[[#This Row],[relevancy_classification_english]]="Relevant","عَرَضِيّ",""))</f>
        <v/>
      </c>
      <c r="AN4136" t="str">
        <f>IF(Sudan_News12[[#This Row],[sentiment_analysis_english]]="Negative","سلبي",IF(Sudan_News12[[#This Row],[sentiment_analysis_english]]="Neutral","حيادي",IF(Sudan_News12[[#This Row],[sentiment_analysis_english]]="Positive","إيجابي","")))</f>
        <v/>
      </c>
      <c r="AO4136" t="e">
        <f>INDEX(TextClassificationList[],MATCH(Sudan_News12[[#This Row],[text_classification_arabic]],TextClassificationList[text_classification_arabic],0),1)</f>
        <v>#N/A</v>
      </c>
      <c r="AQ4136" t="e">
        <f>INDEX(TextClassificationList[],MATCH(Sudan_News12[[#This Row],[text_classification_arabic2]],TextClassificationList[text_classification_arabic],0),1)</f>
        <v>#N/A</v>
      </c>
      <c r="AS4136" t="e">
        <f>INDEX(TextClassificationList[],MATCH(Sudan_News12[[#This Row],[text_classification_arabic3]],TextClassificationList[text_classification_arabic],0),1)</f>
        <v>#N/A</v>
      </c>
      <c r="AU4136" t="e">
        <f>INDEX(TextClassificationList[],MATCH(Sudan_News12[[#This Row],[text_classification_arabic4]],TextClassificationList[text_classification_arabic],0),1)</f>
        <v>#N/A</v>
      </c>
      <c r="AW4136" t="e">
        <f>INDEX(TextClassificationList[],MATCH(Sudan_News12[[#This Row],[text_classification_arabic5]],TextClassificationList[text_classification_arabic],0),1)</f>
        <v>#N/A</v>
      </c>
    </row>
    <row r="4137" spans="1:49" x14ac:dyDescent="0.2">
      <c r="A4137">
        <v>1.1888391512542863E+18</v>
      </c>
      <c r="B4137">
        <v>1.1888145814828319E+18</v>
      </c>
      <c r="C4137" t="s">
        <v>15853</v>
      </c>
      <c r="D4137" s="1">
        <v>43766</v>
      </c>
      <c r="E4137" s="2">
        <v>0.72586805555555556</v>
      </c>
      <c r="F4137">
        <v>200</v>
      </c>
      <c r="G4137">
        <v>1889611729</v>
      </c>
      <c r="H4137" t="s">
        <v>354</v>
      </c>
      <c r="I4137" t="s">
        <v>355</v>
      </c>
      <c r="J4137" t="s">
        <v>265</v>
      </c>
      <c r="K4137" t="s">
        <v>15854</v>
      </c>
      <c r="L4137" t="s">
        <v>266</v>
      </c>
      <c r="M4137" t="s">
        <v>267</v>
      </c>
      <c r="N4137" t="s">
        <v>267</v>
      </c>
      <c r="O4137" t="s">
        <v>267</v>
      </c>
      <c r="P4137">
        <v>1</v>
      </c>
      <c r="Q4137">
        <v>0</v>
      </c>
      <c r="R4137">
        <v>0</v>
      </c>
      <c r="S4137" t="s">
        <v>267</v>
      </c>
      <c r="T4137" t="s">
        <v>267</v>
      </c>
      <c r="U4137" t="s">
        <v>15855</v>
      </c>
      <c r="V4137" t="b">
        <v>0</v>
      </c>
      <c r="W4137" t="s">
        <v>265</v>
      </c>
      <c r="X4137">
        <v>0</v>
      </c>
      <c r="Y4137" t="s">
        <v>265</v>
      </c>
      <c r="Z4137" t="s">
        <v>265</v>
      </c>
      <c r="AA4137" t="s">
        <v>265</v>
      </c>
      <c r="AB4137" t="s">
        <v>265</v>
      </c>
      <c r="AC4137" t="s">
        <v>265</v>
      </c>
      <c r="AD4137" t="s">
        <v>265</v>
      </c>
      <c r="AE4137" t="s">
        <v>265</v>
      </c>
      <c r="AF4137" t="s">
        <v>15414</v>
      </c>
      <c r="AG4137" t="s">
        <v>265</v>
      </c>
      <c r="AH4137" t="s">
        <v>265</v>
      </c>
      <c r="AI4137" t="s">
        <v>265</v>
      </c>
      <c r="AJ4137" t="s">
        <v>265</v>
      </c>
      <c r="AL4137" t="str">
        <f>IF(Sudan_News12[[#This Row],[relevancy_classification_english]]="Relevant","مناسب",IF(Sudan_News12[[#This Row],[relevancy_classification_english]]="Relevant","عَرَضِيّ",""))</f>
        <v/>
      </c>
      <c r="AN4137" t="str">
        <f>IF(Sudan_News12[[#This Row],[sentiment_analysis_english]]="Negative","سلبي",IF(Sudan_News12[[#This Row],[sentiment_analysis_english]]="Neutral","حيادي",IF(Sudan_News12[[#This Row],[sentiment_analysis_english]]="Positive","إيجابي","")))</f>
        <v/>
      </c>
      <c r="AO4137" t="e">
        <f>INDEX(TextClassificationList[],MATCH(Sudan_News12[[#This Row],[text_classification_arabic]],TextClassificationList[text_classification_arabic],0),1)</f>
        <v>#N/A</v>
      </c>
      <c r="AQ4137" t="e">
        <f>INDEX(TextClassificationList[],MATCH(Sudan_News12[[#This Row],[text_classification_arabic2]],TextClassificationList[text_classification_arabic],0),1)</f>
        <v>#N/A</v>
      </c>
      <c r="AS4137" t="e">
        <f>INDEX(TextClassificationList[],MATCH(Sudan_News12[[#This Row],[text_classification_arabic3]],TextClassificationList[text_classification_arabic],0),1)</f>
        <v>#N/A</v>
      </c>
      <c r="AU4137" t="e">
        <f>INDEX(TextClassificationList[],MATCH(Sudan_News12[[#This Row],[text_classification_arabic4]],TextClassificationList[text_classification_arabic],0),1)</f>
        <v>#N/A</v>
      </c>
      <c r="AW4137" t="e">
        <f>INDEX(TextClassificationList[],MATCH(Sudan_News12[[#This Row],[text_classification_arabic5]],TextClassificationList[text_classification_arabic],0),1)</f>
        <v>#N/A</v>
      </c>
    </row>
    <row r="4138" spans="1:49" x14ac:dyDescent="0.2">
      <c r="A4138">
        <v>1.1888169813042381E+18</v>
      </c>
      <c r="B4138">
        <v>1.1888169813042381E+18</v>
      </c>
      <c r="C4138" t="s">
        <v>15856</v>
      </c>
      <c r="D4138" s="1">
        <v>43766</v>
      </c>
      <c r="E4138" s="2">
        <v>0.66469907407407403</v>
      </c>
      <c r="F4138">
        <v>200</v>
      </c>
      <c r="G4138">
        <v>1889611729</v>
      </c>
      <c r="H4138" t="s">
        <v>354</v>
      </c>
      <c r="I4138" t="s">
        <v>355</v>
      </c>
      <c r="J4138" t="s">
        <v>265</v>
      </c>
      <c r="K4138" t="s">
        <v>15857</v>
      </c>
      <c r="L4138" t="s">
        <v>266</v>
      </c>
      <c r="M4138" t="s">
        <v>267</v>
      </c>
      <c r="N4138" t="s">
        <v>267</v>
      </c>
      <c r="O4138" t="s">
        <v>267</v>
      </c>
      <c r="P4138">
        <v>0</v>
      </c>
      <c r="Q4138">
        <v>0</v>
      </c>
      <c r="R4138">
        <v>1</v>
      </c>
      <c r="S4138" t="s">
        <v>267</v>
      </c>
      <c r="T4138" t="s">
        <v>267</v>
      </c>
      <c r="U4138" t="s">
        <v>15858</v>
      </c>
      <c r="V4138" t="b">
        <v>0</v>
      </c>
      <c r="W4138" t="s">
        <v>15859</v>
      </c>
      <c r="X4138">
        <v>0</v>
      </c>
      <c r="Y4138" t="s">
        <v>265</v>
      </c>
      <c r="Z4138" t="s">
        <v>265</v>
      </c>
      <c r="AA4138" t="s">
        <v>265</v>
      </c>
      <c r="AB4138" t="s">
        <v>265</v>
      </c>
      <c r="AC4138" t="s">
        <v>265</v>
      </c>
      <c r="AD4138" t="s">
        <v>265</v>
      </c>
      <c r="AE4138" t="s">
        <v>265</v>
      </c>
      <c r="AF4138" t="s">
        <v>267</v>
      </c>
      <c r="AG4138" t="s">
        <v>265</v>
      </c>
      <c r="AH4138" t="s">
        <v>265</v>
      </c>
      <c r="AI4138" t="s">
        <v>265</v>
      </c>
      <c r="AJ4138" t="s">
        <v>265</v>
      </c>
      <c r="AL4138" t="str">
        <f>IF(Sudan_News12[[#This Row],[relevancy_classification_english]]="Relevant","مناسب",IF(Sudan_News12[[#This Row],[relevancy_classification_english]]="Relevant","عَرَضِيّ",""))</f>
        <v/>
      </c>
      <c r="AN4138" t="str">
        <f>IF(Sudan_News12[[#This Row],[sentiment_analysis_english]]="Negative","سلبي",IF(Sudan_News12[[#This Row],[sentiment_analysis_english]]="Neutral","حيادي",IF(Sudan_News12[[#This Row],[sentiment_analysis_english]]="Positive","إيجابي","")))</f>
        <v/>
      </c>
      <c r="AO4138" t="e">
        <f>INDEX(TextClassificationList[],MATCH(Sudan_News12[[#This Row],[text_classification_arabic]],TextClassificationList[text_classification_arabic],0),1)</f>
        <v>#N/A</v>
      </c>
      <c r="AQ4138" t="e">
        <f>INDEX(TextClassificationList[],MATCH(Sudan_News12[[#This Row],[text_classification_arabic2]],TextClassificationList[text_classification_arabic],0),1)</f>
        <v>#N/A</v>
      </c>
      <c r="AS4138" t="e">
        <f>INDEX(TextClassificationList[],MATCH(Sudan_News12[[#This Row],[text_classification_arabic3]],TextClassificationList[text_classification_arabic],0),1)</f>
        <v>#N/A</v>
      </c>
      <c r="AU4138" t="e">
        <f>INDEX(TextClassificationList[],MATCH(Sudan_News12[[#This Row],[text_classification_arabic4]],TextClassificationList[text_classification_arabic],0),1)</f>
        <v>#N/A</v>
      </c>
      <c r="AW4138" t="e">
        <f>INDEX(TextClassificationList[],MATCH(Sudan_News12[[#This Row],[text_classification_arabic5]],TextClassificationList[text_classification_arabic],0),1)</f>
        <v>#N/A</v>
      </c>
    </row>
    <row r="4139" spans="1:49" x14ac:dyDescent="0.2">
      <c r="A4139">
        <v>1.1888145814828319E+18</v>
      </c>
      <c r="B4139">
        <v>1.1888145814828319E+18</v>
      </c>
      <c r="C4139" t="s">
        <v>15860</v>
      </c>
      <c r="D4139" s="1">
        <v>43766</v>
      </c>
      <c r="E4139" s="2">
        <v>0.65806712962962965</v>
      </c>
      <c r="F4139">
        <v>200</v>
      </c>
      <c r="G4139">
        <v>1889611729</v>
      </c>
      <c r="H4139" t="s">
        <v>354</v>
      </c>
      <c r="I4139" t="s">
        <v>355</v>
      </c>
      <c r="J4139" t="s">
        <v>265</v>
      </c>
      <c r="K4139" t="s">
        <v>15861</v>
      </c>
      <c r="L4139" t="s">
        <v>272</v>
      </c>
      <c r="M4139" t="s">
        <v>267</v>
      </c>
      <c r="N4139" t="s">
        <v>267</v>
      </c>
      <c r="O4139" t="s">
        <v>267</v>
      </c>
      <c r="P4139">
        <v>1</v>
      </c>
      <c r="Q4139">
        <v>0</v>
      </c>
      <c r="R4139">
        <v>3</v>
      </c>
      <c r="S4139" t="s">
        <v>4155</v>
      </c>
      <c r="T4139" t="s">
        <v>267</v>
      </c>
      <c r="U4139" t="s">
        <v>15862</v>
      </c>
      <c r="V4139" t="b">
        <v>0</v>
      </c>
      <c r="W4139" t="s">
        <v>15863</v>
      </c>
      <c r="X4139">
        <v>0</v>
      </c>
      <c r="Y4139" t="s">
        <v>265</v>
      </c>
      <c r="Z4139" t="s">
        <v>265</v>
      </c>
      <c r="AA4139" t="s">
        <v>265</v>
      </c>
      <c r="AB4139" t="s">
        <v>265</v>
      </c>
      <c r="AC4139" t="s">
        <v>265</v>
      </c>
      <c r="AD4139" t="s">
        <v>265</v>
      </c>
      <c r="AE4139" t="s">
        <v>265</v>
      </c>
      <c r="AF4139" t="s">
        <v>267</v>
      </c>
      <c r="AG4139" t="s">
        <v>265</v>
      </c>
      <c r="AH4139" t="s">
        <v>265</v>
      </c>
      <c r="AI4139" t="s">
        <v>265</v>
      </c>
      <c r="AJ4139" t="s">
        <v>265</v>
      </c>
      <c r="AL4139" t="str">
        <f>IF(Sudan_News12[[#This Row],[relevancy_classification_english]]="Relevant","مناسب",IF(Sudan_News12[[#This Row],[relevancy_classification_english]]="Relevant","عَرَضِيّ",""))</f>
        <v/>
      </c>
      <c r="AN4139" t="str">
        <f>IF(Sudan_News12[[#This Row],[sentiment_analysis_english]]="Negative","سلبي",IF(Sudan_News12[[#This Row],[sentiment_analysis_english]]="Neutral","حيادي",IF(Sudan_News12[[#This Row],[sentiment_analysis_english]]="Positive","إيجابي","")))</f>
        <v/>
      </c>
      <c r="AO4139" t="e">
        <f>INDEX(TextClassificationList[],MATCH(Sudan_News12[[#This Row],[text_classification_arabic]],TextClassificationList[text_classification_arabic],0),1)</f>
        <v>#N/A</v>
      </c>
      <c r="AQ4139" t="e">
        <f>INDEX(TextClassificationList[],MATCH(Sudan_News12[[#This Row],[text_classification_arabic2]],TextClassificationList[text_classification_arabic],0),1)</f>
        <v>#N/A</v>
      </c>
      <c r="AS4139" t="e">
        <f>INDEX(TextClassificationList[],MATCH(Sudan_News12[[#This Row],[text_classification_arabic3]],TextClassificationList[text_classification_arabic],0),1)</f>
        <v>#N/A</v>
      </c>
      <c r="AU4139" t="e">
        <f>INDEX(TextClassificationList[],MATCH(Sudan_News12[[#This Row],[text_classification_arabic4]],TextClassificationList[text_classification_arabic],0),1)</f>
        <v>#N/A</v>
      </c>
      <c r="AW4139" t="e">
        <f>INDEX(TextClassificationList[],MATCH(Sudan_News12[[#This Row],[text_classification_arabic5]],TextClassificationList[text_classification_arabic],0),1)</f>
        <v>#N/A</v>
      </c>
    </row>
    <row r="4140" spans="1:49" x14ac:dyDescent="0.2">
      <c r="A4140">
        <v>1.1888144846657536E+18</v>
      </c>
      <c r="B4140">
        <v>1.1888144846657536E+18</v>
      </c>
      <c r="C4140" t="s">
        <v>15864</v>
      </c>
      <c r="D4140" s="1">
        <v>43766</v>
      </c>
      <c r="E4140" s="2">
        <v>0.65780092592592587</v>
      </c>
      <c r="F4140">
        <v>200</v>
      </c>
      <c r="G4140">
        <v>1889611729</v>
      </c>
      <c r="H4140" t="s">
        <v>354</v>
      </c>
      <c r="I4140" t="s">
        <v>355</v>
      </c>
      <c r="J4140" t="s">
        <v>265</v>
      </c>
      <c r="K4140" t="s">
        <v>15861</v>
      </c>
      <c r="L4140" t="s">
        <v>272</v>
      </c>
      <c r="M4140" t="s">
        <v>267</v>
      </c>
      <c r="N4140" t="s">
        <v>267</v>
      </c>
      <c r="O4140" t="s">
        <v>267</v>
      </c>
      <c r="P4140">
        <v>0</v>
      </c>
      <c r="Q4140">
        <v>0</v>
      </c>
      <c r="R4140">
        <v>0</v>
      </c>
      <c r="S4140" t="s">
        <v>4155</v>
      </c>
      <c r="T4140" t="s">
        <v>267</v>
      </c>
      <c r="U4140" t="s">
        <v>15865</v>
      </c>
      <c r="V4140" t="b">
        <v>0</v>
      </c>
      <c r="W4140" t="s">
        <v>15866</v>
      </c>
      <c r="X4140">
        <v>0</v>
      </c>
      <c r="Y4140" t="s">
        <v>265</v>
      </c>
      <c r="Z4140" t="s">
        <v>265</v>
      </c>
      <c r="AA4140" t="s">
        <v>265</v>
      </c>
      <c r="AB4140" t="s">
        <v>265</v>
      </c>
      <c r="AC4140" t="s">
        <v>265</v>
      </c>
      <c r="AD4140" t="s">
        <v>265</v>
      </c>
      <c r="AE4140" t="s">
        <v>265</v>
      </c>
      <c r="AF4140" t="s">
        <v>267</v>
      </c>
      <c r="AG4140" t="s">
        <v>265</v>
      </c>
      <c r="AH4140" t="s">
        <v>265</v>
      </c>
      <c r="AI4140" t="s">
        <v>265</v>
      </c>
      <c r="AJ4140" t="s">
        <v>265</v>
      </c>
      <c r="AL4140" t="str">
        <f>IF(Sudan_News12[[#This Row],[relevancy_classification_english]]="Relevant","مناسب",IF(Sudan_News12[[#This Row],[relevancy_classification_english]]="Relevant","عَرَضِيّ",""))</f>
        <v/>
      </c>
      <c r="AN4140" t="str">
        <f>IF(Sudan_News12[[#This Row],[sentiment_analysis_english]]="Negative","سلبي",IF(Sudan_News12[[#This Row],[sentiment_analysis_english]]="Neutral","حيادي",IF(Sudan_News12[[#This Row],[sentiment_analysis_english]]="Positive","إيجابي","")))</f>
        <v/>
      </c>
      <c r="AO4140" t="e">
        <f>INDEX(TextClassificationList[],MATCH(Sudan_News12[[#This Row],[text_classification_arabic]],TextClassificationList[text_classification_arabic],0),1)</f>
        <v>#N/A</v>
      </c>
      <c r="AQ4140" t="e">
        <f>INDEX(TextClassificationList[],MATCH(Sudan_News12[[#This Row],[text_classification_arabic2]],TextClassificationList[text_classification_arabic],0),1)</f>
        <v>#N/A</v>
      </c>
      <c r="AS4140" t="e">
        <f>INDEX(TextClassificationList[],MATCH(Sudan_News12[[#This Row],[text_classification_arabic3]],TextClassificationList[text_classification_arabic],0),1)</f>
        <v>#N/A</v>
      </c>
      <c r="AU4140" t="e">
        <f>INDEX(TextClassificationList[],MATCH(Sudan_News12[[#This Row],[text_classification_arabic4]],TextClassificationList[text_classification_arabic],0),1)</f>
        <v>#N/A</v>
      </c>
      <c r="AW4140" t="e">
        <f>INDEX(TextClassificationList[],MATCH(Sudan_News12[[#This Row],[text_classification_arabic5]],TextClassificationList[text_classification_arabic],0),1)</f>
        <v>#N/A</v>
      </c>
    </row>
    <row r="4141" spans="1:49" x14ac:dyDescent="0.2">
      <c r="A4141">
        <v>1.1887505221252915E+18</v>
      </c>
      <c r="B4141">
        <v>1.1885653763779953E+18</v>
      </c>
      <c r="C4141" t="s">
        <v>15867</v>
      </c>
      <c r="D4141" s="1">
        <v>43766</v>
      </c>
      <c r="E4141" s="2">
        <v>0.48130787037037037</v>
      </c>
      <c r="F4141">
        <v>200</v>
      </c>
      <c r="G4141">
        <v>1889611729</v>
      </c>
      <c r="H4141" t="s">
        <v>354</v>
      </c>
      <c r="I4141" t="s">
        <v>355</v>
      </c>
      <c r="J4141" t="s">
        <v>265</v>
      </c>
      <c r="K4141" t="s">
        <v>15868</v>
      </c>
      <c r="L4141" t="s">
        <v>266</v>
      </c>
      <c r="M4141" t="s">
        <v>267</v>
      </c>
      <c r="N4141" t="s">
        <v>267</v>
      </c>
      <c r="O4141" t="s">
        <v>267</v>
      </c>
      <c r="P4141">
        <v>0</v>
      </c>
      <c r="Q4141">
        <v>0</v>
      </c>
      <c r="R4141">
        <v>0</v>
      </c>
      <c r="S4141" t="s">
        <v>267</v>
      </c>
      <c r="T4141" t="s">
        <v>267</v>
      </c>
      <c r="U4141" t="s">
        <v>15869</v>
      </c>
      <c r="V4141" t="b">
        <v>0</v>
      </c>
      <c r="W4141" t="s">
        <v>265</v>
      </c>
      <c r="X4141">
        <v>0</v>
      </c>
      <c r="Y4141" t="s">
        <v>265</v>
      </c>
      <c r="Z4141" t="s">
        <v>265</v>
      </c>
      <c r="AA4141" t="s">
        <v>265</v>
      </c>
      <c r="AB4141" t="s">
        <v>265</v>
      </c>
      <c r="AC4141" t="s">
        <v>265</v>
      </c>
      <c r="AD4141" t="s">
        <v>265</v>
      </c>
      <c r="AE4141" t="s">
        <v>265</v>
      </c>
      <c r="AF4141" t="s">
        <v>267</v>
      </c>
      <c r="AG4141" t="s">
        <v>265</v>
      </c>
      <c r="AH4141" t="s">
        <v>265</v>
      </c>
      <c r="AI4141" t="s">
        <v>265</v>
      </c>
      <c r="AJ4141" t="s">
        <v>265</v>
      </c>
      <c r="AL4141" t="str">
        <f>IF(Sudan_News12[[#This Row],[relevancy_classification_english]]="Relevant","مناسب",IF(Sudan_News12[[#This Row],[relevancy_classification_english]]="Relevant","عَرَضِيّ",""))</f>
        <v/>
      </c>
      <c r="AN4141" t="str">
        <f>IF(Sudan_News12[[#This Row],[sentiment_analysis_english]]="Negative","سلبي",IF(Sudan_News12[[#This Row],[sentiment_analysis_english]]="Neutral","حيادي",IF(Sudan_News12[[#This Row],[sentiment_analysis_english]]="Positive","إيجابي","")))</f>
        <v/>
      </c>
      <c r="AO4141" t="e">
        <f>INDEX(TextClassificationList[],MATCH(Sudan_News12[[#This Row],[text_classification_arabic]],TextClassificationList[text_classification_arabic],0),1)</f>
        <v>#N/A</v>
      </c>
      <c r="AQ4141" t="e">
        <f>INDEX(TextClassificationList[],MATCH(Sudan_News12[[#This Row],[text_classification_arabic2]],TextClassificationList[text_classification_arabic],0),1)</f>
        <v>#N/A</v>
      </c>
      <c r="AS4141" t="e">
        <f>INDEX(TextClassificationList[],MATCH(Sudan_News12[[#This Row],[text_classification_arabic3]],TextClassificationList[text_classification_arabic],0),1)</f>
        <v>#N/A</v>
      </c>
      <c r="AU4141" t="e">
        <f>INDEX(TextClassificationList[],MATCH(Sudan_News12[[#This Row],[text_classification_arabic4]],TextClassificationList[text_classification_arabic],0),1)</f>
        <v>#N/A</v>
      </c>
      <c r="AW4141" t="e">
        <f>INDEX(TextClassificationList[],MATCH(Sudan_News12[[#This Row],[text_classification_arabic5]],TextClassificationList[text_classification_arabic],0),1)</f>
        <v>#N/A</v>
      </c>
    </row>
    <row r="4142" spans="1:49" x14ac:dyDescent="0.2">
      <c r="A4142">
        <v>1.1887282119260733E+18</v>
      </c>
      <c r="B4142">
        <v>1.1886169792943596E+18</v>
      </c>
      <c r="C4142" t="s">
        <v>15870</v>
      </c>
      <c r="D4142" s="1">
        <v>43766</v>
      </c>
      <c r="E4142" s="2">
        <v>0.41973379629629631</v>
      </c>
      <c r="F4142">
        <v>200</v>
      </c>
      <c r="G4142">
        <v>1889611729</v>
      </c>
      <c r="H4142" t="s">
        <v>354</v>
      </c>
      <c r="I4142" t="s">
        <v>355</v>
      </c>
      <c r="J4142" t="s">
        <v>265</v>
      </c>
      <c r="K4142" t="s">
        <v>15871</v>
      </c>
      <c r="L4142" t="s">
        <v>266</v>
      </c>
      <c r="M4142" t="s">
        <v>267</v>
      </c>
      <c r="N4142" t="s">
        <v>267</v>
      </c>
      <c r="O4142" t="s">
        <v>267</v>
      </c>
      <c r="P4142">
        <v>0</v>
      </c>
      <c r="Q4142">
        <v>0</v>
      </c>
      <c r="R4142">
        <v>0</v>
      </c>
      <c r="S4142" t="s">
        <v>267</v>
      </c>
      <c r="T4142" t="s">
        <v>267</v>
      </c>
      <c r="U4142" t="s">
        <v>15872</v>
      </c>
      <c r="V4142" t="b">
        <v>0</v>
      </c>
      <c r="W4142" t="s">
        <v>265</v>
      </c>
      <c r="X4142">
        <v>0</v>
      </c>
      <c r="Y4142" t="s">
        <v>265</v>
      </c>
      <c r="Z4142" t="s">
        <v>265</v>
      </c>
      <c r="AA4142" t="s">
        <v>265</v>
      </c>
      <c r="AB4142" t="s">
        <v>265</v>
      </c>
      <c r="AC4142" t="s">
        <v>265</v>
      </c>
      <c r="AD4142" t="s">
        <v>265</v>
      </c>
      <c r="AE4142" t="s">
        <v>265</v>
      </c>
      <c r="AF4142" t="s">
        <v>15290</v>
      </c>
      <c r="AG4142" t="s">
        <v>265</v>
      </c>
      <c r="AH4142" t="s">
        <v>265</v>
      </c>
      <c r="AI4142" t="s">
        <v>265</v>
      </c>
      <c r="AJ4142" t="s">
        <v>265</v>
      </c>
      <c r="AL4142" t="str">
        <f>IF(Sudan_News12[[#This Row],[relevancy_classification_english]]="Relevant","مناسب",IF(Sudan_News12[[#This Row],[relevancy_classification_english]]="Relevant","عَرَضِيّ",""))</f>
        <v/>
      </c>
      <c r="AN4142" t="str">
        <f>IF(Sudan_News12[[#This Row],[sentiment_analysis_english]]="Negative","سلبي",IF(Sudan_News12[[#This Row],[sentiment_analysis_english]]="Neutral","حيادي",IF(Sudan_News12[[#This Row],[sentiment_analysis_english]]="Positive","إيجابي","")))</f>
        <v/>
      </c>
      <c r="AO4142" t="e">
        <f>INDEX(TextClassificationList[],MATCH(Sudan_News12[[#This Row],[text_classification_arabic]],TextClassificationList[text_classification_arabic],0),1)</f>
        <v>#N/A</v>
      </c>
      <c r="AQ4142" t="e">
        <f>INDEX(TextClassificationList[],MATCH(Sudan_News12[[#This Row],[text_classification_arabic2]],TextClassificationList[text_classification_arabic],0),1)</f>
        <v>#N/A</v>
      </c>
      <c r="AS4142" t="e">
        <f>INDEX(TextClassificationList[],MATCH(Sudan_News12[[#This Row],[text_classification_arabic3]],TextClassificationList[text_classification_arabic],0),1)</f>
        <v>#N/A</v>
      </c>
      <c r="AU4142" t="e">
        <f>INDEX(TextClassificationList[],MATCH(Sudan_News12[[#This Row],[text_classification_arabic4]],TextClassificationList[text_classification_arabic],0),1)</f>
        <v>#N/A</v>
      </c>
      <c r="AW4142" t="e">
        <f>INDEX(TextClassificationList[],MATCH(Sudan_News12[[#This Row],[text_classification_arabic5]],TextClassificationList[text_classification_arabic],0),1)</f>
        <v>#N/A</v>
      </c>
    </row>
    <row r="4143" spans="1:49" x14ac:dyDescent="0.2">
      <c r="A4143">
        <v>1.1887264375970652E+18</v>
      </c>
      <c r="B4143">
        <v>1.1887160318308229E+18</v>
      </c>
      <c r="C4143" t="s">
        <v>15873</v>
      </c>
      <c r="D4143" s="1">
        <v>43766</v>
      </c>
      <c r="E4143" s="2">
        <v>0.41483796296296294</v>
      </c>
      <c r="F4143">
        <v>200</v>
      </c>
      <c r="G4143">
        <v>1889611729</v>
      </c>
      <c r="H4143" t="s">
        <v>354</v>
      </c>
      <c r="I4143" t="s">
        <v>355</v>
      </c>
      <c r="J4143" t="s">
        <v>265</v>
      </c>
      <c r="K4143" t="s">
        <v>15874</v>
      </c>
      <c r="L4143" t="s">
        <v>276</v>
      </c>
      <c r="M4143" t="s">
        <v>267</v>
      </c>
      <c r="N4143" t="s">
        <v>267</v>
      </c>
      <c r="O4143" t="s">
        <v>267</v>
      </c>
      <c r="P4143">
        <v>0</v>
      </c>
      <c r="Q4143">
        <v>0</v>
      </c>
      <c r="R4143">
        <v>0</v>
      </c>
      <c r="S4143" t="s">
        <v>267</v>
      </c>
      <c r="T4143" t="s">
        <v>267</v>
      </c>
      <c r="U4143" t="s">
        <v>15875</v>
      </c>
      <c r="V4143" t="b">
        <v>0</v>
      </c>
      <c r="W4143" t="s">
        <v>265</v>
      </c>
      <c r="X4143">
        <v>0</v>
      </c>
      <c r="Y4143" t="s">
        <v>265</v>
      </c>
      <c r="Z4143" t="s">
        <v>265</v>
      </c>
      <c r="AA4143" t="s">
        <v>265</v>
      </c>
      <c r="AB4143" t="s">
        <v>265</v>
      </c>
      <c r="AC4143" t="s">
        <v>265</v>
      </c>
      <c r="AD4143" t="s">
        <v>265</v>
      </c>
      <c r="AE4143" t="s">
        <v>265</v>
      </c>
      <c r="AF4143" t="s">
        <v>14562</v>
      </c>
      <c r="AG4143" t="s">
        <v>265</v>
      </c>
      <c r="AH4143" t="s">
        <v>265</v>
      </c>
      <c r="AI4143" t="s">
        <v>265</v>
      </c>
      <c r="AJ4143" t="s">
        <v>265</v>
      </c>
      <c r="AL4143" t="str">
        <f>IF(Sudan_News12[[#This Row],[relevancy_classification_english]]="Relevant","مناسب",IF(Sudan_News12[[#This Row],[relevancy_classification_english]]="Relevant","عَرَضِيّ",""))</f>
        <v/>
      </c>
      <c r="AN4143" t="str">
        <f>IF(Sudan_News12[[#This Row],[sentiment_analysis_english]]="Negative","سلبي",IF(Sudan_News12[[#This Row],[sentiment_analysis_english]]="Neutral","حيادي",IF(Sudan_News12[[#This Row],[sentiment_analysis_english]]="Positive","إيجابي","")))</f>
        <v/>
      </c>
      <c r="AO4143" t="e">
        <f>INDEX(TextClassificationList[],MATCH(Sudan_News12[[#This Row],[text_classification_arabic]],TextClassificationList[text_classification_arabic],0),1)</f>
        <v>#N/A</v>
      </c>
      <c r="AQ4143" t="e">
        <f>INDEX(TextClassificationList[],MATCH(Sudan_News12[[#This Row],[text_classification_arabic2]],TextClassificationList[text_classification_arabic],0),1)</f>
        <v>#N/A</v>
      </c>
      <c r="AS4143" t="e">
        <f>INDEX(TextClassificationList[],MATCH(Sudan_News12[[#This Row],[text_classification_arabic3]],TextClassificationList[text_classification_arabic],0),1)</f>
        <v>#N/A</v>
      </c>
      <c r="AU4143" t="e">
        <f>INDEX(TextClassificationList[],MATCH(Sudan_News12[[#This Row],[text_classification_arabic4]],TextClassificationList[text_classification_arabic],0),1)</f>
        <v>#N/A</v>
      </c>
      <c r="AW4143" t="e">
        <f>INDEX(TextClassificationList[],MATCH(Sudan_News12[[#This Row],[text_classification_arabic5]],TextClassificationList[text_classification_arabic],0),1)</f>
        <v>#N/A</v>
      </c>
    </row>
    <row r="4144" spans="1:49" x14ac:dyDescent="0.2">
      <c r="A4144">
        <v>1.1887258115426796E+18</v>
      </c>
      <c r="B4144">
        <v>1.188725262126633E+18</v>
      </c>
      <c r="C4144" t="s">
        <v>15876</v>
      </c>
      <c r="D4144" s="1">
        <v>43766</v>
      </c>
      <c r="E4144" s="2">
        <v>0.41311342592592593</v>
      </c>
      <c r="F4144">
        <v>200</v>
      </c>
      <c r="G4144">
        <v>1889611729</v>
      </c>
      <c r="H4144" t="s">
        <v>354</v>
      </c>
      <c r="I4144" t="s">
        <v>355</v>
      </c>
      <c r="J4144" t="s">
        <v>265</v>
      </c>
      <c r="K4144" t="s">
        <v>15877</v>
      </c>
      <c r="L4144" t="s">
        <v>266</v>
      </c>
      <c r="M4144" t="s">
        <v>267</v>
      </c>
      <c r="N4144" t="s">
        <v>267</v>
      </c>
      <c r="O4144" t="s">
        <v>267</v>
      </c>
      <c r="P4144">
        <v>0</v>
      </c>
      <c r="Q4144">
        <v>0</v>
      </c>
      <c r="R4144">
        <v>1</v>
      </c>
      <c r="S4144" t="s">
        <v>267</v>
      </c>
      <c r="T4144" t="s">
        <v>267</v>
      </c>
      <c r="U4144" t="s">
        <v>15878</v>
      </c>
      <c r="V4144" t="b">
        <v>0</v>
      </c>
      <c r="W4144" t="s">
        <v>265</v>
      </c>
      <c r="X4144">
        <v>0</v>
      </c>
      <c r="Y4144" t="s">
        <v>265</v>
      </c>
      <c r="Z4144" t="s">
        <v>265</v>
      </c>
      <c r="AA4144" t="s">
        <v>265</v>
      </c>
      <c r="AB4144" t="s">
        <v>265</v>
      </c>
      <c r="AC4144" t="s">
        <v>265</v>
      </c>
      <c r="AD4144" t="s">
        <v>265</v>
      </c>
      <c r="AE4144" t="s">
        <v>265</v>
      </c>
      <c r="AF4144" t="s">
        <v>15879</v>
      </c>
      <c r="AG4144" t="s">
        <v>265</v>
      </c>
      <c r="AH4144" t="s">
        <v>265</v>
      </c>
      <c r="AI4144" t="s">
        <v>265</v>
      </c>
      <c r="AJ4144" t="s">
        <v>265</v>
      </c>
      <c r="AL4144" t="str">
        <f>IF(Sudan_News12[[#This Row],[relevancy_classification_english]]="Relevant","مناسب",IF(Sudan_News12[[#This Row],[relevancy_classification_english]]="Relevant","عَرَضِيّ",""))</f>
        <v/>
      </c>
      <c r="AN4144" t="str">
        <f>IF(Sudan_News12[[#This Row],[sentiment_analysis_english]]="Negative","سلبي",IF(Sudan_News12[[#This Row],[sentiment_analysis_english]]="Neutral","حيادي",IF(Sudan_News12[[#This Row],[sentiment_analysis_english]]="Positive","إيجابي","")))</f>
        <v/>
      </c>
      <c r="AO4144" t="e">
        <f>INDEX(TextClassificationList[],MATCH(Sudan_News12[[#This Row],[text_classification_arabic]],TextClassificationList[text_classification_arabic],0),1)</f>
        <v>#N/A</v>
      </c>
      <c r="AQ4144" t="e">
        <f>INDEX(TextClassificationList[],MATCH(Sudan_News12[[#This Row],[text_classification_arabic2]],TextClassificationList[text_classification_arabic],0),1)</f>
        <v>#N/A</v>
      </c>
      <c r="AS4144" t="e">
        <f>INDEX(TextClassificationList[],MATCH(Sudan_News12[[#This Row],[text_classification_arabic3]],TextClassificationList[text_classification_arabic],0),1)</f>
        <v>#N/A</v>
      </c>
      <c r="AU4144" t="e">
        <f>INDEX(TextClassificationList[],MATCH(Sudan_News12[[#This Row],[text_classification_arabic4]],TextClassificationList[text_classification_arabic],0),1)</f>
        <v>#N/A</v>
      </c>
      <c r="AW4144" t="e">
        <f>INDEX(TextClassificationList[],MATCH(Sudan_News12[[#This Row],[text_classification_arabic5]],TextClassificationList[text_classification_arabic],0),1)</f>
        <v>#N/A</v>
      </c>
    </row>
    <row r="4145" spans="1:49" x14ac:dyDescent="0.2">
      <c r="A4145">
        <v>1.188725262126633E+18</v>
      </c>
      <c r="B4145">
        <v>1.188725262126633E+18</v>
      </c>
      <c r="C4145" t="s">
        <v>15880</v>
      </c>
      <c r="D4145" s="1">
        <v>43766</v>
      </c>
      <c r="E4145" s="2">
        <v>0.41159722222222223</v>
      </c>
      <c r="F4145">
        <v>200</v>
      </c>
      <c r="G4145">
        <v>1889611729</v>
      </c>
      <c r="H4145" t="s">
        <v>354</v>
      </c>
      <c r="I4145" t="s">
        <v>355</v>
      </c>
      <c r="J4145" t="s">
        <v>265</v>
      </c>
      <c r="K4145" t="s">
        <v>15881</v>
      </c>
      <c r="L4145" t="s">
        <v>266</v>
      </c>
      <c r="M4145" t="s">
        <v>267</v>
      </c>
      <c r="N4145" t="s">
        <v>267</v>
      </c>
      <c r="O4145" t="s">
        <v>267</v>
      </c>
      <c r="P4145">
        <v>1</v>
      </c>
      <c r="Q4145">
        <v>1</v>
      </c>
      <c r="R4145">
        <v>2</v>
      </c>
      <c r="S4145" t="s">
        <v>15882</v>
      </c>
      <c r="T4145" t="s">
        <v>267</v>
      </c>
      <c r="U4145" t="s">
        <v>15883</v>
      </c>
      <c r="V4145" t="b">
        <v>0</v>
      </c>
      <c r="W4145" t="s">
        <v>265</v>
      </c>
      <c r="X4145">
        <v>0</v>
      </c>
      <c r="Y4145" t="s">
        <v>265</v>
      </c>
      <c r="Z4145" t="s">
        <v>265</v>
      </c>
      <c r="AA4145" t="s">
        <v>265</v>
      </c>
      <c r="AB4145" t="s">
        <v>265</v>
      </c>
      <c r="AC4145" t="s">
        <v>265</v>
      </c>
      <c r="AD4145" t="s">
        <v>265</v>
      </c>
      <c r="AE4145" t="s">
        <v>265</v>
      </c>
      <c r="AF4145" t="s">
        <v>267</v>
      </c>
      <c r="AG4145" t="s">
        <v>265</v>
      </c>
      <c r="AH4145" t="s">
        <v>265</v>
      </c>
      <c r="AI4145" t="s">
        <v>265</v>
      </c>
      <c r="AJ4145" t="s">
        <v>265</v>
      </c>
      <c r="AL4145" t="str">
        <f>IF(Sudan_News12[[#This Row],[relevancy_classification_english]]="Relevant","مناسب",IF(Sudan_News12[[#This Row],[relevancy_classification_english]]="Relevant","عَرَضِيّ",""))</f>
        <v/>
      </c>
      <c r="AN4145" t="str">
        <f>IF(Sudan_News12[[#This Row],[sentiment_analysis_english]]="Negative","سلبي",IF(Sudan_News12[[#This Row],[sentiment_analysis_english]]="Neutral","حيادي",IF(Sudan_News12[[#This Row],[sentiment_analysis_english]]="Positive","إيجابي","")))</f>
        <v/>
      </c>
      <c r="AO4145" t="e">
        <f>INDEX(TextClassificationList[],MATCH(Sudan_News12[[#This Row],[text_classification_arabic]],TextClassificationList[text_classification_arabic],0),1)</f>
        <v>#N/A</v>
      </c>
      <c r="AQ4145" t="e">
        <f>INDEX(TextClassificationList[],MATCH(Sudan_News12[[#This Row],[text_classification_arabic2]],TextClassificationList[text_classification_arabic],0),1)</f>
        <v>#N/A</v>
      </c>
      <c r="AS4145" t="e">
        <f>INDEX(TextClassificationList[],MATCH(Sudan_News12[[#This Row],[text_classification_arabic3]],TextClassificationList[text_classification_arabic],0),1)</f>
        <v>#N/A</v>
      </c>
      <c r="AU4145" t="e">
        <f>INDEX(TextClassificationList[],MATCH(Sudan_News12[[#This Row],[text_classification_arabic4]],TextClassificationList[text_classification_arabic],0),1)</f>
        <v>#N/A</v>
      </c>
      <c r="AW4145" t="e">
        <f>INDEX(TextClassificationList[],MATCH(Sudan_News12[[#This Row],[text_classification_arabic5]],TextClassificationList[text_classification_arabic],0),1)</f>
        <v>#N/A</v>
      </c>
    </row>
    <row r="4146" spans="1:49" x14ac:dyDescent="0.2">
      <c r="A4146">
        <v>1.1887247153907507E+18</v>
      </c>
      <c r="B4146">
        <v>1.1887247153907507E+18</v>
      </c>
      <c r="C4146" t="s">
        <v>15884</v>
      </c>
      <c r="D4146" s="1">
        <v>43766</v>
      </c>
      <c r="E4146" s="2">
        <v>0.41009259259259262</v>
      </c>
      <c r="F4146">
        <v>200</v>
      </c>
      <c r="G4146">
        <v>1889611729</v>
      </c>
      <c r="H4146" t="s">
        <v>354</v>
      </c>
      <c r="I4146" t="s">
        <v>355</v>
      </c>
      <c r="J4146" t="s">
        <v>265</v>
      </c>
      <c r="K4146" t="s">
        <v>15885</v>
      </c>
      <c r="L4146" t="s">
        <v>266</v>
      </c>
      <c r="M4146" t="s">
        <v>267</v>
      </c>
      <c r="N4146" t="s">
        <v>267</v>
      </c>
      <c r="O4146" t="s">
        <v>267</v>
      </c>
      <c r="P4146">
        <v>0</v>
      </c>
      <c r="Q4146">
        <v>1</v>
      </c>
      <c r="R4146">
        <v>0</v>
      </c>
      <c r="S4146" t="s">
        <v>15215</v>
      </c>
      <c r="T4146" t="s">
        <v>267</v>
      </c>
      <c r="U4146" t="s">
        <v>15886</v>
      </c>
      <c r="V4146" t="b">
        <v>0</v>
      </c>
      <c r="W4146" t="s">
        <v>265</v>
      </c>
      <c r="X4146">
        <v>0</v>
      </c>
      <c r="Y4146" t="s">
        <v>265</v>
      </c>
      <c r="Z4146" t="s">
        <v>265</v>
      </c>
      <c r="AA4146" t="s">
        <v>265</v>
      </c>
      <c r="AB4146" t="s">
        <v>265</v>
      </c>
      <c r="AC4146" t="s">
        <v>265</v>
      </c>
      <c r="AD4146" t="s">
        <v>265</v>
      </c>
      <c r="AE4146" t="s">
        <v>265</v>
      </c>
      <c r="AF4146" t="s">
        <v>267</v>
      </c>
      <c r="AG4146" t="s">
        <v>265</v>
      </c>
      <c r="AH4146" t="s">
        <v>265</v>
      </c>
      <c r="AI4146" t="s">
        <v>265</v>
      </c>
      <c r="AJ4146" t="s">
        <v>265</v>
      </c>
      <c r="AL4146" t="str">
        <f>IF(Sudan_News12[[#This Row],[relevancy_classification_english]]="Relevant","مناسب",IF(Sudan_News12[[#This Row],[relevancy_classification_english]]="Relevant","عَرَضِيّ",""))</f>
        <v/>
      </c>
      <c r="AN4146" t="str">
        <f>IF(Sudan_News12[[#This Row],[sentiment_analysis_english]]="Negative","سلبي",IF(Sudan_News12[[#This Row],[sentiment_analysis_english]]="Neutral","حيادي",IF(Sudan_News12[[#This Row],[sentiment_analysis_english]]="Positive","إيجابي","")))</f>
        <v/>
      </c>
      <c r="AO4146" t="e">
        <f>INDEX(TextClassificationList[],MATCH(Sudan_News12[[#This Row],[text_classification_arabic]],TextClassificationList[text_classification_arabic],0),1)</f>
        <v>#N/A</v>
      </c>
      <c r="AQ4146" t="e">
        <f>INDEX(TextClassificationList[],MATCH(Sudan_News12[[#This Row],[text_classification_arabic2]],TextClassificationList[text_classification_arabic],0),1)</f>
        <v>#N/A</v>
      </c>
      <c r="AS4146" t="e">
        <f>INDEX(TextClassificationList[],MATCH(Sudan_News12[[#This Row],[text_classification_arabic3]],TextClassificationList[text_classification_arabic],0),1)</f>
        <v>#N/A</v>
      </c>
      <c r="AU4146" t="e">
        <f>INDEX(TextClassificationList[],MATCH(Sudan_News12[[#This Row],[text_classification_arabic4]],TextClassificationList[text_classification_arabic],0),1)</f>
        <v>#N/A</v>
      </c>
      <c r="AW4146" t="e">
        <f>INDEX(TextClassificationList[],MATCH(Sudan_News12[[#This Row],[text_classification_arabic5]],TextClassificationList[text_classification_arabic],0),1)</f>
        <v>#N/A</v>
      </c>
    </row>
    <row r="4147" spans="1:49" x14ac:dyDescent="0.2">
      <c r="A4147">
        <v>1.1885417111375544E+18</v>
      </c>
      <c r="B4147">
        <v>1.1885417111375544E+18</v>
      </c>
      <c r="C4147" t="s">
        <v>15887</v>
      </c>
      <c r="D4147" s="1">
        <v>43765</v>
      </c>
      <c r="E4147" s="2">
        <v>0.90509259259259256</v>
      </c>
      <c r="F4147">
        <v>200</v>
      </c>
      <c r="G4147">
        <v>1889611729</v>
      </c>
      <c r="H4147" t="s">
        <v>354</v>
      </c>
      <c r="I4147" t="s">
        <v>355</v>
      </c>
      <c r="J4147" t="s">
        <v>265</v>
      </c>
      <c r="K4147" t="s">
        <v>15888</v>
      </c>
      <c r="L4147" t="s">
        <v>266</v>
      </c>
      <c r="M4147" t="s">
        <v>267</v>
      </c>
      <c r="N4147" t="s">
        <v>267</v>
      </c>
      <c r="O4147" t="s">
        <v>267</v>
      </c>
      <c r="P4147">
        <v>0</v>
      </c>
      <c r="Q4147">
        <v>0</v>
      </c>
      <c r="R4147">
        <v>2</v>
      </c>
      <c r="S4147" t="s">
        <v>267</v>
      </c>
      <c r="T4147" t="s">
        <v>267</v>
      </c>
      <c r="U4147" t="s">
        <v>15889</v>
      </c>
      <c r="V4147" t="b">
        <v>0</v>
      </c>
      <c r="W4147" t="s">
        <v>15890</v>
      </c>
      <c r="X4147">
        <v>0</v>
      </c>
      <c r="Y4147" t="s">
        <v>265</v>
      </c>
      <c r="Z4147" t="s">
        <v>265</v>
      </c>
      <c r="AA4147" t="s">
        <v>265</v>
      </c>
      <c r="AB4147" t="s">
        <v>265</v>
      </c>
      <c r="AC4147" t="s">
        <v>265</v>
      </c>
      <c r="AD4147" t="s">
        <v>265</v>
      </c>
      <c r="AE4147" t="s">
        <v>265</v>
      </c>
      <c r="AF4147" t="s">
        <v>267</v>
      </c>
      <c r="AG4147" t="s">
        <v>265</v>
      </c>
      <c r="AH4147" t="s">
        <v>265</v>
      </c>
      <c r="AI4147" t="s">
        <v>265</v>
      </c>
      <c r="AJ4147" t="s">
        <v>265</v>
      </c>
      <c r="AL4147" t="str">
        <f>IF(Sudan_News12[[#This Row],[relevancy_classification_english]]="Relevant","مناسب",IF(Sudan_News12[[#This Row],[relevancy_classification_english]]="Relevant","عَرَضِيّ",""))</f>
        <v/>
      </c>
      <c r="AN4147" t="str">
        <f>IF(Sudan_News12[[#This Row],[sentiment_analysis_english]]="Negative","سلبي",IF(Sudan_News12[[#This Row],[sentiment_analysis_english]]="Neutral","حيادي",IF(Sudan_News12[[#This Row],[sentiment_analysis_english]]="Positive","إيجابي","")))</f>
        <v/>
      </c>
      <c r="AO4147" t="e">
        <f>INDEX(TextClassificationList[],MATCH(Sudan_News12[[#This Row],[text_classification_arabic]],TextClassificationList[text_classification_arabic],0),1)</f>
        <v>#N/A</v>
      </c>
      <c r="AQ4147" t="e">
        <f>INDEX(TextClassificationList[],MATCH(Sudan_News12[[#This Row],[text_classification_arabic2]],TextClassificationList[text_classification_arabic],0),1)</f>
        <v>#N/A</v>
      </c>
      <c r="AS4147" t="e">
        <f>INDEX(TextClassificationList[],MATCH(Sudan_News12[[#This Row],[text_classification_arabic3]],TextClassificationList[text_classification_arabic],0),1)</f>
        <v>#N/A</v>
      </c>
      <c r="AU4147" t="e">
        <f>INDEX(TextClassificationList[],MATCH(Sudan_News12[[#This Row],[text_classification_arabic4]],TextClassificationList[text_classification_arabic],0),1)</f>
        <v>#N/A</v>
      </c>
      <c r="AW4147" t="e">
        <f>INDEX(TextClassificationList[],MATCH(Sudan_News12[[#This Row],[text_classification_arabic5]],TextClassificationList[text_classification_arabic],0),1)</f>
        <v>#N/A</v>
      </c>
    </row>
    <row r="4148" spans="1:49" x14ac:dyDescent="0.2">
      <c r="A4148">
        <v>1.18834168036318E+18</v>
      </c>
      <c r="B4148">
        <v>1.18834168036318E+18</v>
      </c>
      <c r="C4148" t="s">
        <v>15891</v>
      </c>
      <c r="D4148" s="1">
        <v>43765</v>
      </c>
      <c r="E4148" s="2">
        <v>0.35311342592592593</v>
      </c>
      <c r="F4148">
        <v>200</v>
      </c>
      <c r="G4148">
        <v>1889611729</v>
      </c>
      <c r="H4148" t="s">
        <v>354</v>
      </c>
      <c r="I4148" t="s">
        <v>355</v>
      </c>
      <c r="J4148" t="s">
        <v>265</v>
      </c>
      <c r="K4148" t="s">
        <v>15892</v>
      </c>
      <c r="L4148" t="s">
        <v>266</v>
      </c>
      <c r="M4148" t="s">
        <v>267</v>
      </c>
      <c r="N4148" t="s">
        <v>267</v>
      </c>
      <c r="O4148" t="s">
        <v>267</v>
      </c>
      <c r="P4148">
        <v>0</v>
      </c>
      <c r="Q4148">
        <v>1</v>
      </c>
      <c r="R4148">
        <v>1</v>
      </c>
      <c r="S4148" t="s">
        <v>2932</v>
      </c>
      <c r="T4148" t="s">
        <v>267</v>
      </c>
      <c r="U4148" t="s">
        <v>15893</v>
      </c>
      <c r="V4148" t="b">
        <v>0</v>
      </c>
      <c r="W4148" t="s">
        <v>265</v>
      </c>
      <c r="X4148">
        <v>0</v>
      </c>
      <c r="Y4148" t="s">
        <v>265</v>
      </c>
      <c r="Z4148" t="s">
        <v>265</v>
      </c>
      <c r="AA4148" t="s">
        <v>265</v>
      </c>
      <c r="AB4148" t="s">
        <v>265</v>
      </c>
      <c r="AC4148" t="s">
        <v>265</v>
      </c>
      <c r="AD4148" t="s">
        <v>265</v>
      </c>
      <c r="AE4148" t="s">
        <v>265</v>
      </c>
      <c r="AF4148" t="s">
        <v>267</v>
      </c>
      <c r="AG4148" t="s">
        <v>265</v>
      </c>
      <c r="AH4148" t="s">
        <v>265</v>
      </c>
      <c r="AI4148" t="s">
        <v>265</v>
      </c>
      <c r="AJ4148" t="s">
        <v>265</v>
      </c>
      <c r="AL4148" t="str">
        <f>IF(Sudan_News12[[#This Row],[relevancy_classification_english]]="Relevant","مناسب",IF(Sudan_News12[[#This Row],[relevancy_classification_english]]="Relevant","عَرَضِيّ",""))</f>
        <v/>
      </c>
      <c r="AN4148" t="str">
        <f>IF(Sudan_News12[[#This Row],[sentiment_analysis_english]]="Negative","سلبي",IF(Sudan_News12[[#This Row],[sentiment_analysis_english]]="Neutral","حيادي",IF(Sudan_News12[[#This Row],[sentiment_analysis_english]]="Positive","إيجابي","")))</f>
        <v/>
      </c>
      <c r="AO4148" t="e">
        <f>INDEX(TextClassificationList[],MATCH(Sudan_News12[[#This Row],[text_classification_arabic]],TextClassificationList[text_classification_arabic],0),1)</f>
        <v>#N/A</v>
      </c>
      <c r="AQ4148" t="e">
        <f>INDEX(TextClassificationList[],MATCH(Sudan_News12[[#This Row],[text_classification_arabic2]],TextClassificationList[text_classification_arabic],0),1)</f>
        <v>#N/A</v>
      </c>
      <c r="AS4148" t="e">
        <f>INDEX(TextClassificationList[],MATCH(Sudan_News12[[#This Row],[text_classification_arabic3]],TextClassificationList[text_classification_arabic],0),1)</f>
        <v>#N/A</v>
      </c>
      <c r="AU4148" t="e">
        <f>INDEX(TextClassificationList[],MATCH(Sudan_News12[[#This Row],[text_classification_arabic4]],TextClassificationList[text_classification_arabic],0),1)</f>
        <v>#N/A</v>
      </c>
      <c r="AW4148" t="e">
        <f>INDEX(TextClassificationList[],MATCH(Sudan_News12[[#This Row],[text_classification_arabic5]],TextClassificationList[text_classification_arabic],0),1)</f>
        <v>#N/A</v>
      </c>
    </row>
    <row r="4149" spans="1:49" x14ac:dyDescent="0.2">
      <c r="A4149">
        <v>1.1881827759684731E+18</v>
      </c>
      <c r="B4149">
        <v>1.1881827759684731E+18</v>
      </c>
      <c r="C4149" t="s">
        <v>15894</v>
      </c>
      <c r="D4149" s="1">
        <v>43764</v>
      </c>
      <c r="E4149" s="2">
        <v>0.91461805555555553</v>
      </c>
      <c r="F4149">
        <v>200</v>
      </c>
      <c r="G4149">
        <v>1889611729</v>
      </c>
      <c r="H4149" t="s">
        <v>354</v>
      </c>
      <c r="I4149" t="s">
        <v>355</v>
      </c>
      <c r="J4149" t="s">
        <v>265</v>
      </c>
      <c r="K4149" t="s">
        <v>15895</v>
      </c>
      <c r="L4149" t="s">
        <v>266</v>
      </c>
      <c r="M4149" t="s">
        <v>267</v>
      </c>
      <c r="N4149" t="s">
        <v>267</v>
      </c>
      <c r="O4149" t="s">
        <v>267</v>
      </c>
      <c r="P4149">
        <v>0</v>
      </c>
      <c r="Q4149">
        <v>0</v>
      </c>
      <c r="R4149">
        <v>0</v>
      </c>
      <c r="S4149" t="s">
        <v>267</v>
      </c>
      <c r="T4149" t="s">
        <v>267</v>
      </c>
      <c r="U4149" t="s">
        <v>15896</v>
      </c>
      <c r="V4149" t="b">
        <v>0</v>
      </c>
      <c r="W4149" t="s">
        <v>15897</v>
      </c>
      <c r="X4149">
        <v>0</v>
      </c>
      <c r="Y4149" t="s">
        <v>265</v>
      </c>
      <c r="Z4149" t="s">
        <v>265</v>
      </c>
      <c r="AA4149" t="s">
        <v>265</v>
      </c>
      <c r="AB4149" t="s">
        <v>265</v>
      </c>
      <c r="AC4149" t="s">
        <v>265</v>
      </c>
      <c r="AD4149" t="s">
        <v>265</v>
      </c>
      <c r="AE4149" t="s">
        <v>265</v>
      </c>
      <c r="AF4149" t="s">
        <v>267</v>
      </c>
      <c r="AG4149" t="s">
        <v>265</v>
      </c>
      <c r="AH4149" t="s">
        <v>265</v>
      </c>
      <c r="AI4149" t="s">
        <v>265</v>
      </c>
      <c r="AJ4149" t="s">
        <v>265</v>
      </c>
      <c r="AL4149" t="str">
        <f>IF(Sudan_News12[[#This Row],[relevancy_classification_english]]="Relevant","مناسب",IF(Sudan_News12[[#This Row],[relevancy_classification_english]]="Relevant","عَرَضِيّ",""))</f>
        <v/>
      </c>
      <c r="AN4149" t="str">
        <f>IF(Sudan_News12[[#This Row],[sentiment_analysis_english]]="Negative","سلبي",IF(Sudan_News12[[#This Row],[sentiment_analysis_english]]="Neutral","حيادي",IF(Sudan_News12[[#This Row],[sentiment_analysis_english]]="Positive","إيجابي","")))</f>
        <v/>
      </c>
      <c r="AO4149" t="e">
        <f>INDEX(TextClassificationList[],MATCH(Sudan_News12[[#This Row],[text_classification_arabic]],TextClassificationList[text_classification_arabic],0),1)</f>
        <v>#N/A</v>
      </c>
      <c r="AQ4149" t="e">
        <f>INDEX(TextClassificationList[],MATCH(Sudan_News12[[#This Row],[text_classification_arabic2]],TextClassificationList[text_classification_arabic],0),1)</f>
        <v>#N/A</v>
      </c>
      <c r="AS4149" t="e">
        <f>INDEX(TextClassificationList[],MATCH(Sudan_News12[[#This Row],[text_classification_arabic3]],TextClassificationList[text_classification_arabic],0),1)</f>
        <v>#N/A</v>
      </c>
      <c r="AU4149" t="e">
        <f>INDEX(TextClassificationList[],MATCH(Sudan_News12[[#This Row],[text_classification_arabic4]],TextClassificationList[text_classification_arabic],0),1)</f>
        <v>#N/A</v>
      </c>
      <c r="AW4149" t="e">
        <f>INDEX(TextClassificationList[],MATCH(Sudan_News12[[#This Row],[text_classification_arabic5]],TextClassificationList[text_classification_arabic],0),1)</f>
        <v>#N/A</v>
      </c>
    </row>
    <row r="4150" spans="1:49" x14ac:dyDescent="0.2">
      <c r="A4150">
        <v>1.1881818440864809E+18</v>
      </c>
      <c r="B4150">
        <v>1.188012148653482E+18</v>
      </c>
      <c r="C4150" t="s">
        <v>15898</v>
      </c>
      <c r="D4150" s="1">
        <v>43764</v>
      </c>
      <c r="E4150" s="2">
        <v>0.91204861111111113</v>
      </c>
      <c r="F4150">
        <v>200</v>
      </c>
      <c r="G4150">
        <v>1889611729</v>
      </c>
      <c r="H4150" t="s">
        <v>354</v>
      </c>
      <c r="I4150" t="s">
        <v>355</v>
      </c>
      <c r="J4150" t="s">
        <v>265</v>
      </c>
      <c r="K4150" t="s">
        <v>15899</v>
      </c>
      <c r="L4150" t="s">
        <v>266</v>
      </c>
      <c r="M4150" t="s">
        <v>267</v>
      </c>
      <c r="N4150" t="s">
        <v>267</v>
      </c>
      <c r="O4150" t="s">
        <v>267</v>
      </c>
      <c r="P4150">
        <v>0</v>
      </c>
      <c r="Q4150">
        <v>0</v>
      </c>
      <c r="R4150">
        <v>1</v>
      </c>
      <c r="S4150" t="s">
        <v>267</v>
      </c>
      <c r="T4150" t="s">
        <v>267</v>
      </c>
      <c r="U4150" t="s">
        <v>15900</v>
      </c>
      <c r="V4150" t="b">
        <v>0</v>
      </c>
      <c r="W4150" t="s">
        <v>265</v>
      </c>
      <c r="X4150">
        <v>0</v>
      </c>
      <c r="Y4150" t="s">
        <v>265</v>
      </c>
      <c r="Z4150" t="s">
        <v>265</v>
      </c>
      <c r="AA4150" t="s">
        <v>265</v>
      </c>
      <c r="AB4150" t="s">
        <v>265</v>
      </c>
      <c r="AC4150" t="s">
        <v>265</v>
      </c>
      <c r="AD4150" t="s">
        <v>265</v>
      </c>
      <c r="AE4150" t="s">
        <v>265</v>
      </c>
      <c r="AF4150" t="s">
        <v>267</v>
      </c>
      <c r="AG4150" t="s">
        <v>265</v>
      </c>
      <c r="AH4150" t="s">
        <v>265</v>
      </c>
      <c r="AI4150" t="s">
        <v>265</v>
      </c>
      <c r="AJ4150" t="s">
        <v>265</v>
      </c>
      <c r="AL4150" t="str">
        <f>IF(Sudan_News12[[#This Row],[relevancy_classification_english]]="Relevant","مناسب",IF(Sudan_News12[[#This Row],[relevancy_classification_english]]="Relevant","عَرَضِيّ",""))</f>
        <v/>
      </c>
      <c r="AN4150" t="str">
        <f>IF(Sudan_News12[[#This Row],[sentiment_analysis_english]]="Negative","سلبي",IF(Sudan_News12[[#This Row],[sentiment_analysis_english]]="Neutral","حيادي",IF(Sudan_News12[[#This Row],[sentiment_analysis_english]]="Positive","إيجابي","")))</f>
        <v/>
      </c>
      <c r="AO4150" t="e">
        <f>INDEX(TextClassificationList[],MATCH(Sudan_News12[[#This Row],[text_classification_arabic]],TextClassificationList[text_classification_arabic],0),1)</f>
        <v>#N/A</v>
      </c>
      <c r="AQ4150" t="e">
        <f>INDEX(TextClassificationList[],MATCH(Sudan_News12[[#This Row],[text_classification_arabic2]],TextClassificationList[text_classification_arabic],0),1)</f>
        <v>#N/A</v>
      </c>
      <c r="AS4150" t="e">
        <f>INDEX(TextClassificationList[],MATCH(Sudan_News12[[#This Row],[text_classification_arabic3]],TextClassificationList[text_classification_arabic],0),1)</f>
        <v>#N/A</v>
      </c>
      <c r="AU4150" t="e">
        <f>INDEX(TextClassificationList[],MATCH(Sudan_News12[[#This Row],[text_classification_arabic4]],TextClassificationList[text_classification_arabic],0),1)</f>
        <v>#N/A</v>
      </c>
      <c r="AW4150" t="e">
        <f>INDEX(TextClassificationList[],MATCH(Sudan_News12[[#This Row],[text_classification_arabic5]],TextClassificationList[text_classification_arabic],0),1)</f>
        <v>#N/A</v>
      </c>
    </row>
    <row r="4151" spans="1:49" x14ac:dyDescent="0.2">
      <c r="A4151">
        <v>1.1881814049092157E+18</v>
      </c>
      <c r="B4151">
        <v>1.188157764230615E+18</v>
      </c>
      <c r="C4151" t="s">
        <v>15901</v>
      </c>
      <c r="D4151" s="1">
        <v>43764</v>
      </c>
      <c r="E4151" s="2">
        <v>0.91083333333333338</v>
      </c>
      <c r="F4151">
        <v>200</v>
      </c>
      <c r="G4151">
        <v>1889611729</v>
      </c>
      <c r="H4151" t="s">
        <v>354</v>
      </c>
      <c r="I4151" t="s">
        <v>355</v>
      </c>
      <c r="J4151" t="s">
        <v>265</v>
      </c>
      <c r="K4151" t="s">
        <v>15902</v>
      </c>
      <c r="L4151" t="s">
        <v>266</v>
      </c>
      <c r="M4151" t="s">
        <v>267</v>
      </c>
      <c r="N4151" t="s">
        <v>267</v>
      </c>
      <c r="O4151" t="s">
        <v>267</v>
      </c>
      <c r="P4151">
        <v>0</v>
      </c>
      <c r="Q4151">
        <v>0</v>
      </c>
      <c r="R4151">
        <v>3</v>
      </c>
      <c r="S4151" t="s">
        <v>267</v>
      </c>
      <c r="T4151" t="s">
        <v>267</v>
      </c>
      <c r="U4151" t="s">
        <v>15903</v>
      </c>
      <c r="V4151" t="b">
        <v>0</v>
      </c>
      <c r="W4151" t="s">
        <v>265</v>
      </c>
      <c r="X4151">
        <v>0</v>
      </c>
      <c r="Y4151" t="s">
        <v>265</v>
      </c>
      <c r="Z4151" t="s">
        <v>265</v>
      </c>
      <c r="AA4151" t="s">
        <v>265</v>
      </c>
      <c r="AB4151" t="s">
        <v>265</v>
      </c>
      <c r="AC4151" t="s">
        <v>265</v>
      </c>
      <c r="AD4151" t="s">
        <v>265</v>
      </c>
      <c r="AE4151" t="s">
        <v>265</v>
      </c>
      <c r="AF4151" t="s">
        <v>267</v>
      </c>
      <c r="AG4151" t="s">
        <v>265</v>
      </c>
      <c r="AH4151" t="s">
        <v>265</v>
      </c>
      <c r="AI4151" t="s">
        <v>265</v>
      </c>
      <c r="AJ4151" t="s">
        <v>265</v>
      </c>
      <c r="AL4151" t="str">
        <f>IF(Sudan_News12[[#This Row],[relevancy_classification_english]]="Relevant","مناسب",IF(Sudan_News12[[#This Row],[relevancy_classification_english]]="Relevant","عَرَضِيّ",""))</f>
        <v/>
      </c>
      <c r="AN4151" t="str">
        <f>IF(Sudan_News12[[#This Row],[sentiment_analysis_english]]="Negative","سلبي",IF(Sudan_News12[[#This Row],[sentiment_analysis_english]]="Neutral","حيادي",IF(Sudan_News12[[#This Row],[sentiment_analysis_english]]="Positive","إيجابي","")))</f>
        <v/>
      </c>
      <c r="AO4151" t="e">
        <f>INDEX(TextClassificationList[],MATCH(Sudan_News12[[#This Row],[text_classification_arabic]],TextClassificationList[text_classification_arabic],0),1)</f>
        <v>#N/A</v>
      </c>
      <c r="AQ4151" t="e">
        <f>INDEX(TextClassificationList[],MATCH(Sudan_News12[[#This Row],[text_classification_arabic2]],TextClassificationList[text_classification_arabic],0),1)</f>
        <v>#N/A</v>
      </c>
      <c r="AS4151" t="e">
        <f>INDEX(TextClassificationList[],MATCH(Sudan_News12[[#This Row],[text_classification_arabic3]],TextClassificationList[text_classification_arabic],0),1)</f>
        <v>#N/A</v>
      </c>
      <c r="AU4151" t="e">
        <f>INDEX(TextClassificationList[],MATCH(Sudan_News12[[#This Row],[text_classification_arabic4]],TextClassificationList[text_classification_arabic],0),1)</f>
        <v>#N/A</v>
      </c>
      <c r="AW4151" t="e">
        <f>INDEX(TextClassificationList[],MATCH(Sudan_News12[[#This Row],[text_classification_arabic5]],TextClassificationList[text_classification_arabic],0),1)</f>
        <v>#N/A</v>
      </c>
    </row>
    <row r="4152" spans="1:49" x14ac:dyDescent="0.2">
      <c r="A4152">
        <v>1.1881258029294961E+18</v>
      </c>
      <c r="B4152">
        <v>1.1881258029294961E+18</v>
      </c>
      <c r="C4152" t="s">
        <v>15904</v>
      </c>
      <c r="D4152" s="1">
        <v>43764</v>
      </c>
      <c r="E4152" s="2">
        <v>0.75740740740740742</v>
      </c>
      <c r="F4152">
        <v>200</v>
      </c>
      <c r="G4152">
        <v>1889611729</v>
      </c>
      <c r="H4152" t="s">
        <v>354</v>
      </c>
      <c r="I4152" t="s">
        <v>355</v>
      </c>
      <c r="J4152" t="s">
        <v>265</v>
      </c>
      <c r="K4152" t="s">
        <v>15905</v>
      </c>
      <c r="L4152" t="s">
        <v>266</v>
      </c>
      <c r="M4152" t="s">
        <v>267</v>
      </c>
      <c r="N4152" t="s">
        <v>267</v>
      </c>
      <c r="O4152" t="s">
        <v>267</v>
      </c>
      <c r="P4152">
        <v>0</v>
      </c>
      <c r="Q4152">
        <v>0</v>
      </c>
      <c r="R4152">
        <v>0</v>
      </c>
      <c r="S4152" t="s">
        <v>267</v>
      </c>
      <c r="T4152" t="s">
        <v>267</v>
      </c>
      <c r="U4152" t="s">
        <v>15906</v>
      </c>
      <c r="V4152" t="b">
        <v>0</v>
      </c>
      <c r="W4152" t="s">
        <v>15907</v>
      </c>
      <c r="X4152">
        <v>0</v>
      </c>
      <c r="Y4152" t="s">
        <v>265</v>
      </c>
      <c r="Z4152" t="s">
        <v>265</v>
      </c>
      <c r="AA4152" t="s">
        <v>265</v>
      </c>
      <c r="AB4152" t="s">
        <v>265</v>
      </c>
      <c r="AC4152" t="s">
        <v>265</v>
      </c>
      <c r="AD4152" t="s">
        <v>265</v>
      </c>
      <c r="AE4152" t="s">
        <v>265</v>
      </c>
      <c r="AF4152" t="s">
        <v>267</v>
      </c>
      <c r="AG4152" t="s">
        <v>265</v>
      </c>
      <c r="AH4152" t="s">
        <v>265</v>
      </c>
      <c r="AI4152" t="s">
        <v>265</v>
      </c>
      <c r="AJ4152" t="s">
        <v>265</v>
      </c>
      <c r="AL4152" t="str">
        <f>IF(Sudan_News12[[#This Row],[relevancy_classification_english]]="Relevant","مناسب",IF(Sudan_News12[[#This Row],[relevancy_classification_english]]="Relevant","عَرَضِيّ",""))</f>
        <v/>
      </c>
      <c r="AN4152" t="str">
        <f>IF(Sudan_News12[[#This Row],[sentiment_analysis_english]]="Negative","سلبي",IF(Sudan_News12[[#This Row],[sentiment_analysis_english]]="Neutral","حيادي",IF(Sudan_News12[[#This Row],[sentiment_analysis_english]]="Positive","إيجابي","")))</f>
        <v/>
      </c>
      <c r="AO4152" t="e">
        <f>INDEX(TextClassificationList[],MATCH(Sudan_News12[[#This Row],[text_classification_arabic]],TextClassificationList[text_classification_arabic],0),1)</f>
        <v>#N/A</v>
      </c>
      <c r="AQ4152" t="e">
        <f>INDEX(TextClassificationList[],MATCH(Sudan_News12[[#This Row],[text_classification_arabic2]],TextClassificationList[text_classification_arabic],0),1)</f>
        <v>#N/A</v>
      </c>
      <c r="AS4152" t="e">
        <f>INDEX(TextClassificationList[],MATCH(Sudan_News12[[#This Row],[text_classification_arabic3]],TextClassificationList[text_classification_arabic],0),1)</f>
        <v>#N/A</v>
      </c>
      <c r="AU4152" t="e">
        <f>INDEX(TextClassificationList[],MATCH(Sudan_News12[[#This Row],[text_classification_arabic4]],TextClassificationList[text_classification_arabic],0),1)</f>
        <v>#N/A</v>
      </c>
      <c r="AW4152" t="e">
        <f>INDEX(TextClassificationList[],MATCH(Sudan_News12[[#This Row],[text_classification_arabic5]],TextClassificationList[text_classification_arabic],0),1)</f>
        <v>#N/A</v>
      </c>
    </row>
    <row r="4153" spans="1:49" x14ac:dyDescent="0.2">
      <c r="A4153">
        <v>1.1881226739242476E+18</v>
      </c>
      <c r="B4153">
        <v>1.1877475678928732E+18</v>
      </c>
      <c r="C4153" t="s">
        <v>15908</v>
      </c>
      <c r="D4153" s="1">
        <v>43764</v>
      </c>
      <c r="E4153" s="2">
        <v>0.7487731481481481</v>
      </c>
      <c r="F4153">
        <v>200</v>
      </c>
      <c r="G4153">
        <v>1889611729</v>
      </c>
      <c r="H4153" t="s">
        <v>354</v>
      </c>
      <c r="I4153" t="s">
        <v>355</v>
      </c>
      <c r="J4153" t="s">
        <v>265</v>
      </c>
      <c r="K4153" t="s">
        <v>15909</v>
      </c>
      <c r="L4153" t="s">
        <v>276</v>
      </c>
      <c r="M4153" t="s">
        <v>267</v>
      </c>
      <c r="N4153" t="s">
        <v>267</v>
      </c>
      <c r="O4153" t="s">
        <v>267</v>
      </c>
      <c r="P4153">
        <v>0</v>
      </c>
      <c r="Q4153">
        <v>0</v>
      </c>
      <c r="R4153">
        <v>0</v>
      </c>
      <c r="S4153" t="s">
        <v>267</v>
      </c>
      <c r="T4153" t="s">
        <v>267</v>
      </c>
      <c r="U4153" t="s">
        <v>15910</v>
      </c>
      <c r="V4153" t="b">
        <v>0</v>
      </c>
      <c r="W4153" t="s">
        <v>265</v>
      </c>
      <c r="X4153">
        <v>0</v>
      </c>
      <c r="Y4153" t="s">
        <v>265</v>
      </c>
      <c r="Z4153" t="s">
        <v>265</v>
      </c>
      <c r="AA4153" t="s">
        <v>265</v>
      </c>
      <c r="AB4153" t="s">
        <v>265</v>
      </c>
      <c r="AC4153" t="s">
        <v>265</v>
      </c>
      <c r="AD4153" t="s">
        <v>265</v>
      </c>
      <c r="AE4153" t="s">
        <v>265</v>
      </c>
      <c r="AF4153" t="s">
        <v>267</v>
      </c>
      <c r="AG4153" t="s">
        <v>265</v>
      </c>
      <c r="AH4153" t="s">
        <v>265</v>
      </c>
      <c r="AI4153" t="s">
        <v>265</v>
      </c>
      <c r="AJ4153" t="s">
        <v>265</v>
      </c>
      <c r="AL4153" t="str">
        <f>IF(Sudan_News12[[#This Row],[relevancy_classification_english]]="Relevant","مناسب",IF(Sudan_News12[[#This Row],[relevancy_classification_english]]="Relevant","عَرَضِيّ",""))</f>
        <v/>
      </c>
      <c r="AN4153" t="str">
        <f>IF(Sudan_News12[[#This Row],[sentiment_analysis_english]]="Negative","سلبي",IF(Sudan_News12[[#This Row],[sentiment_analysis_english]]="Neutral","حيادي",IF(Sudan_News12[[#This Row],[sentiment_analysis_english]]="Positive","إيجابي","")))</f>
        <v/>
      </c>
      <c r="AO4153" t="e">
        <f>INDEX(TextClassificationList[],MATCH(Sudan_News12[[#This Row],[text_classification_arabic]],TextClassificationList[text_classification_arabic],0),1)</f>
        <v>#N/A</v>
      </c>
      <c r="AQ4153" t="e">
        <f>INDEX(TextClassificationList[],MATCH(Sudan_News12[[#This Row],[text_classification_arabic2]],TextClassificationList[text_classification_arabic],0),1)</f>
        <v>#N/A</v>
      </c>
      <c r="AS4153" t="e">
        <f>INDEX(TextClassificationList[],MATCH(Sudan_News12[[#This Row],[text_classification_arabic3]],TextClassificationList[text_classification_arabic],0),1)</f>
        <v>#N/A</v>
      </c>
      <c r="AU4153" t="e">
        <f>INDEX(TextClassificationList[],MATCH(Sudan_News12[[#This Row],[text_classification_arabic4]],TextClassificationList[text_classification_arabic],0),1)</f>
        <v>#N/A</v>
      </c>
      <c r="AW4153" t="e">
        <f>INDEX(TextClassificationList[],MATCH(Sudan_News12[[#This Row],[text_classification_arabic5]],TextClassificationList[text_classification_arabic],0),1)</f>
        <v>#N/A</v>
      </c>
    </row>
    <row r="4154" spans="1:49" x14ac:dyDescent="0.2">
      <c r="A4154">
        <v>1.1880791439399567E+18</v>
      </c>
      <c r="B4154">
        <v>1.1880791439399567E+18</v>
      </c>
      <c r="C4154" t="s">
        <v>15911</v>
      </c>
      <c r="D4154" s="1">
        <v>43764</v>
      </c>
      <c r="E4154" s="2">
        <v>0.62865740740740739</v>
      </c>
      <c r="F4154">
        <v>200</v>
      </c>
      <c r="G4154">
        <v>1889611729</v>
      </c>
      <c r="H4154" t="s">
        <v>354</v>
      </c>
      <c r="I4154" t="s">
        <v>355</v>
      </c>
      <c r="J4154" t="s">
        <v>265</v>
      </c>
      <c r="K4154" t="s">
        <v>15912</v>
      </c>
      <c r="L4154" t="s">
        <v>266</v>
      </c>
      <c r="M4154" t="s">
        <v>267</v>
      </c>
      <c r="N4154" t="s">
        <v>267</v>
      </c>
      <c r="O4154" t="s">
        <v>267</v>
      </c>
      <c r="P4154">
        <v>0</v>
      </c>
      <c r="Q4154">
        <v>0</v>
      </c>
      <c r="R4154">
        <v>1</v>
      </c>
      <c r="S4154" t="s">
        <v>282</v>
      </c>
      <c r="T4154" t="s">
        <v>267</v>
      </c>
      <c r="U4154" t="s">
        <v>15913</v>
      </c>
      <c r="V4154" t="b">
        <v>0</v>
      </c>
      <c r="W4154" t="s">
        <v>265</v>
      </c>
      <c r="X4154">
        <v>0</v>
      </c>
      <c r="Y4154" t="s">
        <v>265</v>
      </c>
      <c r="Z4154" t="s">
        <v>265</v>
      </c>
      <c r="AA4154" t="s">
        <v>265</v>
      </c>
      <c r="AB4154" t="s">
        <v>265</v>
      </c>
      <c r="AC4154" t="s">
        <v>265</v>
      </c>
      <c r="AD4154" t="s">
        <v>265</v>
      </c>
      <c r="AE4154" t="s">
        <v>265</v>
      </c>
      <c r="AF4154" t="s">
        <v>267</v>
      </c>
      <c r="AG4154" t="s">
        <v>265</v>
      </c>
      <c r="AH4154" t="s">
        <v>265</v>
      </c>
      <c r="AI4154" t="s">
        <v>265</v>
      </c>
      <c r="AJ4154" t="s">
        <v>265</v>
      </c>
      <c r="AL4154" t="str">
        <f>IF(Sudan_News12[[#This Row],[relevancy_classification_english]]="Relevant","مناسب",IF(Sudan_News12[[#This Row],[relevancy_classification_english]]="Relevant","عَرَضِيّ",""))</f>
        <v/>
      </c>
      <c r="AN4154" t="str">
        <f>IF(Sudan_News12[[#This Row],[sentiment_analysis_english]]="Negative","سلبي",IF(Sudan_News12[[#This Row],[sentiment_analysis_english]]="Neutral","حيادي",IF(Sudan_News12[[#This Row],[sentiment_analysis_english]]="Positive","إيجابي","")))</f>
        <v/>
      </c>
      <c r="AO4154" t="e">
        <f>INDEX(TextClassificationList[],MATCH(Sudan_News12[[#This Row],[text_classification_arabic]],TextClassificationList[text_classification_arabic],0),1)</f>
        <v>#N/A</v>
      </c>
      <c r="AQ4154" t="e">
        <f>INDEX(TextClassificationList[],MATCH(Sudan_News12[[#This Row],[text_classification_arabic2]],TextClassificationList[text_classification_arabic],0),1)</f>
        <v>#N/A</v>
      </c>
      <c r="AS4154" t="e">
        <f>INDEX(TextClassificationList[],MATCH(Sudan_News12[[#This Row],[text_classification_arabic3]],TextClassificationList[text_classification_arabic],0),1)</f>
        <v>#N/A</v>
      </c>
      <c r="AU4154" t="e">
        <f>INDEX(TextClassificationList[],MATCH(Sudan_News12[[#This Row],[text_classification_arabic4]],TextClassificationList[text_classification_arabic],0),1)</f>
        <v>#N/A</v>
      </c>
      <c r="AW4154" t="e">
        <f>INDEX(TextClassificationList[],MATCH(Sudan_News12[[#This Row],[text_classification_arabic5]],TextClassificationList[text_classification_arabic],0),1)</f>
        <v>#N/A</v>
      </c>
    </row>
    <row r="4155" spans="1:49" x14ac:dyDescent="0.2">
      <c r="A4155">
        <v>1.1876615551832924E+18</v>
      </c>
      <c r="B4155">
        <v>1.1876615551832924E+18</v>
      </c>
      <c r="C4155" t="s">
        <v>15914</v>
      </c>
      <c r="D4155" s="1">
        <v>43763</v>
      </c>
      <c r="E4155" s="2">
        <v>0.4763310185185185</v>
      </c>
      <c r="F4155">
        <v>200</v>
      </c>
      <c r="G4155">
        <v>1889611729</v>
      </c>
      <c r="H4155" t="s">
        <v>354</v>
      </c>
      <c r="I4155" t="s">
        <v>355</v>
      </c>
      <c r="J4155" t="s">
        <v>265</v>
      </c>
      <c r="K4155" t="s">
        <v>15915</v>
      </c>
      <c r="L4155" t="s">
        <v>266</v>
      </c>
      <c r="M4155" t="s">
        <v>267</v>
      </c>
      <c r="N4155" t="s">
        <v>267</v>
      </c>
      <c r="O4155" t="s">
        <v>267</v>
      </c>
      <c r="P4155">
        <v>1</v>
      </c>
      <c r="Q4155">
        <v>0</v>
      </c>
      <c r="R4155">
        <v>0</v>
      </c>
      <c r="S4155" t="s">
        <v>15916</v>
      </c>
      <c r="T4155" t="s">
        <v>267</v>
      </c>
      <c r="U4155" t="s">
        <v>15917</v>
      </c>
      <c r="V4155" t="b">
        <v>0</v>
      </c>
      <c r="W4155" t="s">
        <v>265</v>
      </c>
      <c r="X4155">
        <v>0</v>
      </c>
      <c r="Y4155" t="s">
        <v>265</v>
      </c>
      <c r="Z4155" t="s">
        <v>265</v>
      </c>
      <c r="AA4155" t="s">
        <v>265</v>
      </c>
      <c r="AB4155" t="s">
        <v>265</v>
      </c>
      <c r="AC4155" t="s">
        <v>265</v>
      </c>
      <c r="AD4155" t="s">
        <v>265</v>
      </c>
      <c r="AE4155" t="s">
        <v>265</v>
      </c>
      <c r="AF4155" t="s">
        <v>267</v>
      </c>
      <c r="AG4155" t="s">
        <v>265</v>
      </c>
      <c r="AH4155" t="s">
        <v>265</v>
      </c>
      <c r="AI4155" t="s">
        <v>265</v>
      </c>
      <c r="AJ4155" t="s">
        <v>265</v>
      </c>
      <c r="AL4155" t="str">
        <f>IF(Sudan_News12[[#This Row],[relevancy_classification_english]]="Relevant","مناسب",IF(Sudan_News12[[#This Row],[relevancy_classification_english]]="Relevant","عَرَضِيّ",""))</f>
        <v/>
      </c>
      <c r="AN4155" t="str">
        <f>IF(Sudan_News12[[#This Row],[sentiment_analysis_english]]="Negative","سلبي",IF(Sudan_News12[[#This Row],[sentiment_analysis_english]]="Neutral","حيادي",IF(Sudan_News12[[#This Row],[sentiment_analysis_english]]="Positive","إيجابي","")))</f>
        <v/>
      </c>
      <c r="AO4155" t="e">
        <f>INDEX(TextClassificationList[],MATCH(Sudan_News12[[#This Row],[text_classification_arabic]],TextClassificationList[text_classification_arabic],0),1)</f>
        <v>#N/A</v>
      </c>
      <c r="AQ4155" t="e">
        <f>INDEX(TextClassificationList[],MATCH(Sudan_News12[[#This Row],[text_classification_arabic2]],TextClassificationList[text_classification_arabic],0),1)</f>
        <v>#N/A</v>
      </c>
      <c r="AS4155" t="e">
        <f>INDEX(TextClassificationList[],MATCH(Sudan_News12[[#This Row],[text_classification_arabic3]],TextClassificationList[text_classification_arabic],0),1)</f>
        <v>#N/A</v>
      </c>
      <c r="AU4155" t="e">
        <f>INDEX(TextClassificationList[],MATCH(Sudan_News12[[#This Row],[text_classification_arabic4]],TextClassificationList[text_classification_arabic],0),1)</f>
        <v>#N/A</v>
      </c>
      <c r="AW4155" t="e">
        <f>INDEX(TextClassificationList[],MATCH(Sudan_News12[[#This Row],[text_classification_arabic5]],TextClassificationList[text_classification_arabic],0),1)</f>
        <v>#N/A</v>
      </c>
    </row>
    <row r="4156" spans="1:49" x14ac:dyDescent="0.2">
      <c r="A4156">
        <v>1.1875053645494723E+18</v>
      </c>
      <c r="B4156">
        <v>1.1875047181274767E+18</v>
      </c>
      <c r="C4156" t="s">
        <v>15918</v>
      </c>
      <c r="D4156" s="1">
        <v>43763</v>
      </c>
      <c r="E4156" s="2">
        <v>4.5324074074074072E-2</v>
      </c>
      <c r="F4156">
        <v>200</v>
      </c>
      <c r="G4156">
        <v>1889611729</v>
      </c>
      <c r="H4156" t="s">
        <v>354</v>
      </c>
      <c r="I4156" t="s">
        <v>355</v>
      </c>
      <c r="J4156" t="s">
        <v>265</v>
      </c>
      <c r="K4156" t="s">
        <v>15919</v>
      </c>
      <c r="L4156" t="s">
        <v>266</v>
      </c>
      <c r="M4156" t="s">
        <v>267</v>
      </c>
      <c r="N4156" t="s">
        <v>267</v>
      </c>
      <c r="O4156" t="s">
        <v>267</v>
      </c>
      <c r="P4156">
        <v>0</v>
      </c>
      <c r="Q4156">
        <v>0</v>
      </c>
      <c r="R4156">
        <v>0</v>
      </c>
      <c r="S4156" t="s">
        <v>267</v>
      </c>
      <c r="T4156" t="s">
        <v>267</v>
      </c>
      <c r="U4156" t="s">
        <v>15920</v>
      </c>
      <c r="V4156" t="b">
        <v>0</v>
      </c>
      <c r="W4156" t="s">
        <v>265</v>
      </c>
      <c r="X4156">
        <v>0</v>
      </c>
      <c r="Y4156" t="s">
        <v>265</v>
      </c>
      <c r="Z4156" t="s">
        <v>265</v>
      </c>
      <c r="AA4156" t="s">
        <v>265</v>
      </c>
      <c r="AB4156" t="s">
        <v>265</v>
      </c>
      <c r="AC4156" t="s">
        <v>265</v>
      </c>
      <c r="AD4156" t="s">
        <v>265</v>
      </c>
      <c r="AE4156" t="s">
        <v>265</v>
      </c>
      <c r="AF4156" t="s">
        <v>267</v>
      </c>
      <c r="AG4156" t="s">
        <v>265</v>
      </c>
      <c r="AH4156" t="s">
        <v>265</v>
      </c>
      <c r="AI4156" t="s">
        <v>265</v>
      </c>
      <c r="AJ4156" t="s">
        <v>265</v>
      </c>
      <c r="AL4156" t="str">
        <f>IF(Sudan_News12[[#This Row],[relevancy_classification_english]]="Relevant","مناسب",IF(Sudan_News12[[#This Row],[relevancy_classification_english]]="Relevant","عَرَضِيّ",""))</f>
        <v/>
      </c>
      <c r="AN4156" t="str">
        <f>IF(Sudan_News12[[#This Row],[sentiment_analysis_english]]="Negative","سلبي",IF(Sudan_News12[[#This Row],[sentiment_analysis_english]]="Neutral","حيادي",IF(Sudan_News12[[#This Row],[sentiment_analysis_english]]="Positive","إيجابي","")))</f>
        <v/>
      </c>
      <c r="AO4156" t="e">
        <f>INDEX(TextClassificationList[],MATCH(Sudan_News12[[#This Row],[text_classification_arabic]],TextClassificationList[text_classification_arabic],0),1)</f>
        <v>#N/A</v>
      </c>
      <c r="AQ4156" t="e">
        <f>INDEX(TextClassificationList[],MATCH(Sudan_News12[[#This Row],[text_classification_arabic2]],TextClassificationList[text_classification_arabic],0),1)</f>
        <v>#N/A</v>
      </c>
      <c r="AS4156" t="e">
        <f>INDEX(TextClassificationList[],MATCH(Sudan_News12[[#This Row],[text_classification_arabic3]],TextClassificationList[text_classification_arabic],0),1)</f>
        <v>#N/A</v>
      </c>
      <c r="AU4156" t="e">
        <f>INDEX(TextClassificationList[],MATCH(Sudan_News12[[#This Row],[text_classification_arabic4]],TextClassificationList[text_classification_arabic],0),1)</f>
        <v>#N/A</v>
      </c>
      <c r="AW4156" t="e">
        <f>INDEX(TextClassificationList[],MATCH(Sudan_News12[[#This Row],[text_classification_arabic5]],TextClassificationList[text_classification_arabic],0),1)</f>
        <v>#N/A</v>
      </c>
    </row>
    <row r="4157" spans="1:49" x14ac:dyDescent="0.2">
      <c r="A4157">
        <v>1.1875047181274767E+18</v>
      </c>
      <c r="B4157">
        <v>1.1875047181274767E+18</v>
      </c>
      <c r="C4157" t="s">
        <v>15921</v>
      </c>
      <c r="D4157" s="1">
        <v>43763</v>
      </c>
      <c r="E4157" s="2">
        <v>4.3541666666666666E-2</v>
      </c>
      <c r="F4157">
        <v>200</v>
      </c>
      <c r="G4157">
        <v>1889611729</v>
      </c>
      <c r="H4157" t="s">
        <v>354</v>
      </c>
      <c r="I4157" t="s">
        <v>355</v>
      </c>
      <c r="J4157" t="s">
        <v>265</v>
      </c>
      <c r="K4157" t="s">
        <v>15922</v>
      </c>
      <c r="L4157" t="s">
        <v>266</v>
      </c>
      <c r="M4157" t="s">
        <v>267</v>
      </c>
      <c r="N4157" t="s">
        <v>267</v>
      </c>
      <c r="O4157" t="s">
        <v>267</v>
      </c>
      <c r="P4157">
        <v>0</v>
      </c>
      <c r="Q4157">
        <v>0</v>
      </c>
      <c r="R4157">
        <v>0</v>
      </c>
      <c r="S4157" t="s">
        <v>15916</v>
      </c>
      <c r="T4157" t="s">
        <v>267</v>
      </c>
      <c r="U4157" t="s">
        <v>15923</v>
      </c>
      <c r="V4157" t="b">
        <v>0</v>
      </c>
      <c r="W4157" t="s">
        <v>265</v>
      </c>
      <c r="X4157">
        <v>0</v>
      </c>
      <c r="Y4157" t="s">
        <v>265</v>
      </c>
      <c r="Z4157" t="s">
        <v>265</v>
      </c>
      <c r="AA4157" t="s">
        <v>265</v>
      </c>
      <c r="AB4157" t="s">
        <v>265</v>
      </c>
      <c r="AC4157" t="s">
        <v>265</v>
      </c>
      <c r="AD4157" t="s">
        <v>265</v>
      </c>
      <c r="AE4157" t="s">
        <v>265</v>
      </c>
      <c r="AF4157" t="s">
        <v>267</v>
      </c>
      <c r="AG4157" t="s">
        <v>265</v>
      </c>
      <c r="AH4157" t="s">
        <v>265</v>
      </c>
      <c r="AI4157" t="s">
        <v>265</v>
      </c>
      <c r="AJ4157" t="s">
        <v>265</v>
      </c>
      <c r="AL4157" t="str">
        <f>IF(Sudan_News12[[#This Row],[relevancy_classification_english]]="Relevant","مناسب",IF(Sudan_News12[[#This Row],[relevancy_classification_english]]="Relevant","عَرَضِيّ",""))</f>
        <v/>
      </c>
      <c r="AN4157" t="str">
        <f>IF(Sudan_News12[[#This Row],[sentiment_analysis_english]]="Negative","سلبي",IF(Sudan_News12[[#This Row],[sentiment_analysis_english]]="Neutral","حيادي",IF(Sudan_News12[[#This Row],[sentiment_analysis_english]]="Positive","إيجابي","")))</f>
        <v/>
      </c>
      <c r="AO4157" t="e">
        <f>INDEX(TextClassificationList[],MATCH(Sudan_News12[[#This Row],[text_classification_arabic]],TextClassificationList[text_classification_arabic],0),1)</f>
        <v>#N/A</v>
      </c>
      <c r="AQ4157" t="e">
        <f>INDEX(TextClassificationList[],MATCH(Sudan_News12[[#This Row],[text_classification_arabic2]],TextClassificationList[text_classification_arabic],0),1)</f>
        <v>#N/A</v>
      </c>
      <c r="AS4157" t="e">
        <f>INDEX(TextClassificationList[],MATCH(Sudan_News12[[#This Row],[text_classification_arabic3]],TextClassificationList[text_classification_arabic],0),1)</f>
        <v>#N/A</v>
      </c>
      <c r="AU4157" t="e">
        <f>INDEX(TextClassificationList[],MATCH(Sudan_News12[[#This Row],[text_classification_arabic4]],TextClassificationList[text_classification_arabic],0),1)</f>
        <v>#N/A</v>
      </c>
      <c r="AW4157" t="e">
        <f>INDEX(TextClassificationList[],MATCH(Sudan_News12[[#This Row],[text_classification_arabic5]],TextClassificationList[text_classification_arabic],0),1)</f>
        <v>#N/A</v>
      </c>
    </row>
    <row r="4158" spans="1:49" x14ac:dyDescent="0.2">
      <c r="A4158">
        <v>1.1871320874863698E+18</v>
      </c>
      <c r="B4158">
        <v>1.1870695727567053E+18</v>
      </c>
      <c r="C4158" t="s">
        <v>15924</v>
      </c>
      <c r="D4158" s="1">
        <v>43762</v>
      </c>
      <c r="E4158" s="2">
        <v>1.5277777777777777E-2</v>
      </c>
      <c r="F4158">
        <v>200</v>
      </c>
      <c r="G4158">
        <v>1889611729</v>
      </c>
      <c r="H4158" t="s">
        <v>354</v>
      </c>
      <c r="I4158" t="s">
        <v>355</v>
      </c>
      <c r="J4158" t="s">
        <v>265</v>
      </c>
      <c r="K4158" t="s">
        <v>15925</v>
      </c>
      <c r="L4158" t="s">
        <v>270</v>
      </c>
      <c r="M4158" t="s">
        <v>267</v>
      </c>
      <c r="N4158" t="s">
        <v>267</v>
      </c>
      <c r="O4158" t="s">
        <v>267</v>
      </c>
      <c r="P4158">
        <v>0</v>
      </c>
      <c r="Q4158">
        <v>0</v>
      </c>
      <c r="R4158">
        <v>0</v>
      </c>
      <c r="S4158" t="s">
        <v>267</v>
      </c>
      <c r="T4158" t="s">
        <v>267</v>
      </c>
      <c r="U4158" t="s">
        <v>15926</v>
      </c>
      <c r="V4158" t="b">
        <v>0</v>
      </c>
      <c r="W4158" t="s">
        <v>265</v>
      </c>
      <c r="X4158">
        <v>0</v>
      </c>
      <c r="Y4158" t="s">
        <v>265</v>
      </c>
      <c r="Z4158" t="s">
        <v>265</v>
      </c>
      <c r="AA4158" t="s">
        <v>265</v>
      </c>
      <c r="AB4158" t="s">
        <v>265</v>
      </c>
      <c r="AC4158" t="s">
        <v>265</v>
      </c>
      <c r="AD4158" t="s">
        <v>265</v>
      </c>
      <c r="AE4158" t="s">
        <v>265</v>
      </c>
      <c r="AF4158" t="s">
        <v>267</v>
      </c>
      <c r="AG4158" t="s">
        <v>265</v>
      </c>
      <c r="AH4158" t="s">
        <v>265</v>
      </c>
      <c r="AI4158" t="s">
        <v>265</v>
      </c>
      <c r="AJ4158" t="s">
        <v>265</v>
      </c>
      <c r="AL4158" t="str">
        <f>IF(Sudan_News12[[#This Row],[relevancy_classification_english]]="Relevant","مناسب",IF(Sudan_News12[[#This Row],[relevancy_classification_english]]="Relevant","عَرَضِيّ",""))</f>
        <v/>
      </c>
      <c r="AN4158" t="str">
        <f>IF(Sudan_News12[[#This Row],[sentiment_analysis_english]]="Negative","سلبي",IF(Sudan_News12[[#This Row],[sentiment_analysis_english]]="Neutral","حيادي",IF(Sudan_News12[[#This Row],[sentiment_analysis_english]]="Positive","إيجابي","")))</f>
        <v/>
      </c>
      <c r="AO4158" t="e">
        <f>INDEX(TextClassificationList[],MATCH(Sudan_News12[[#This Row],[text_classification_arabic]],TextClassificationList[text_classification_arabic],0),1)</f>
        <v>#N/A</v>
      </c>
      <c r="AQ4158" t="e">
        <f>INDEX(TextClassificationList[],MATCH(Sudan_News12[[#This Row],[text_classification_arabic2]],TextClassificationList[text_classification_arabic],0),1)</f>
        <v>#N/A</v>
      </c>
      <c r="AS4158" t="e">
        <f>INDEX(TextClassificationList[],MATCH(Sudan_News12[[#This Row],[text_classification_arabic3]],TextClassificationList[text_classification_arabic],0),1)</f>
        <v>#N/A</v>
      </c>
      <c r="AU4158" t="e">
        <f>INDEX(TextClassificationList[],MATCH(Sudan_News12[[#This Row],[text_classification_arabic4]],TextClassificationList[text_classification_arabic],0),1)</f>
        <v>#N/A</v>
      </c>
      <c r="AW4158" t="e">
        <f>INDEX(TextClassificationList[],MATCH(Sudan_News12[[#This Row],[text_classification_arabic5]],TextClassificationList[text_classification_arabic],0),1)</f>
        <v>#N/A</v>
      </c>
    </row>
    <row r="4159" spans="1:49" x14ac:dyDescent="0.2">
      <c r="A4159">
        <v>1.18712938908928E+18</v>
      </c>
      <c r="B4159">
        <v>1.1870523803466015E+18</v>
      </c>
      <c r="C4159" t="s">
        <v>15927</v>
      </c>
      <c r="D4159" s="1">
        <v>43762</v>
      </c>
      <c r="E4159" s="2">
        <v>7.8240740740740736E-3</v>
      </c>
      <c r="F4159">
        <v>200</v>
      </c>
      <c r="G4159">
        <v>1889611729</v>
      </c>
      <c r="H4159" t="s">
        <v>354</v>
      </c>
      <c r="I4159" t="s">
        <v>355</v>
      </c>
      <c r="J4159" t="s">
        <v>265</v>
      </c>
      <c r="K4159" t="s">
        <v>15928</v>
      </c>
      <c r="L4159" t="s">
        <v>266</v>
      </c>
      <c r="M4159" t="s">
        <v>267</v>
      </c>
      <c r="N4159" t="s">
        <v>267</v>
      </c>
      <c r="O4159" t="s">
        <v>267</v>
      </c>
      <c r="P4159">
        <v>0</v>
      </c>
      <c r="Q4159">
        <v>0</v>
      </c>
      <c r="R4159">
        <v>0</v>
      </c>
      <c r="S4159" t="s">
        <v>267</v>
      </c>
      <c r="T4159" t="s">
        <v>267</v>
      </c>
      <c r="U4159" t="s">
        <v>15929</v>
      </c>
      <c r="V4159" t="b">
        <v>0</v>
      </c>
      <c r="W4159" t="s">
        <v>265</v>
      </c>
      <c r="X4159">
        <v>0</v>
      </c>
      <c r="Y4159" t="s">
        <v>265</v>
      </c>
      <c r="Z4159" t="s">
        <v>265</v>
      </c>
      <c r="AA4159" t="s">
        <v>265</v>
      </c>
      <c r="AB4159" t="s">
        <v>265</v>
      </c>
      <c r="AC4159" t="s">
        <v>265</v>
      </c>
      <c r="AD4159" t="s">
        <v>265</v>
      </c>
      <c r="AE4159" t="s">
        <v>265</v>
      </c>
      <c r="AF4159" t="s">
        <v>267</v>
      </c>
      <c r="AG4159" t="s">
        <v>265</v>
      </c>
      <c r="AH4159" t="s">
        <v>265</v>
      </c>
      <c r="AI4159" t="s">
        <v>265</v>
      </c>
      <c r="AJ4159" t="s">
        <v>265</v>
      </c>
      <c r="AL4159" t="str">
        <f>IF(Sudan_News12[[#This Row],[relevancy_classification_english]]="Relevant","مناسب",IF(Sudan_News12[[#This Row],[relevancy_classification_english]]="Relevant","عَرَضِيّ",""))</f>
        <v/>
      </c>
      <c r="AN4159" t="str">
        <f>IF(Sudan_News12[[#This Row],[sentiment_analysis_english]]="Negative","سلبي",IF(Sudan_News12[[#This Row],[sentiment_analysis_english]]="Neutral","حيادي",IF(Sudan_News12[[#This Row],[sentiment_analysis_english]]="Positive","إيجابي","")))</f>
        <v/>
      </c>
      <c r="AO4159" t="e">
        <f>INDEX(TextClassificationList[],MATCH(Sudan_News12[[#This Row],[text_classification_arabic]],TextClassificationList[text_classification_arabic],0),1)</f>
        <v>#N/A</v>
      </c>
      <c r="AQ4159" t="e">
        <f>INDEX(TextClassificationList[],MATCH(Sudan_News12[[#This Row],[text_classification_arabic2]],TextClassificationList[text_classification_arabic],0),1)</f>
        <v>#N/A</v>
      </c>
      <c r="AS4159" t="e">
        <f>INDEX(TextClassificationList[],MATCH(Sudan_News12[[#This Row],[text_classification_arabic3]],TextClassificationList[text_classification_arabic],0),1)</f>
        <v>#N/A</v>
      </c>
      <c r="AU4159" t="e">
        <f>INDEX(TextClassificationList[],MATCH(Sudan_News12[[#This Row],[text_classification_arabic4]],TextClassificationList[text_classification_arabic],0),1)</f>
        <v>#N/A</v>
      </c>
      <c r="AW4159" t="e">
        <f>INDEX(TextClassificationList[],MATCH(Sudan_News12[[#This Row],[text_classification_arabic5]],TextClassificationList[text_classification_arabic],0),1)</f>
        <v>#N/A</v>
      </c>
    </row>
    <row r="4160" spans="1:49" x14ac:dyDescent="0.2">
      <c r="A4160">
        <v>1.1871285033571E+18</v>
      </c>
      <c r="B4160">
        <v>1.1870856758935265E+18</v>
      </c>
      <c r="C4160" t="s">
        <v>15930</v>
      </c>
      <c r="D4160" s="1">
        <v>43762</v>
      </c>
      <c r="E4160" s="2">
        <v>5.3819444444444444E-3</v>
      </c>
      <c r="F4160">
        <v>200</v>
      </c>
      <c r="G4160">
        <v>1889611729</v>
      </c>
      <c r="H4160" t="s">
        <v>354</v>
      </c>
      <c r="I4160" t="s">
        <v>355</v>
      </c>
      <c r="J4160" t="s">
        <v>265</v>
      </c>
      <c r="K4160" t="s">
        <v>15928</v>
      </c>
      <c r="L4160" t="s">
        <v>266</v>
      </c>
      <c r="M4160" t="s">
        <v>267</v>
      </c>
      <c r="N4160" t="s">
        <v>267</v>
      </c>
      <c r="O4160" t="s">
        <v>267</v>
      </c>
      <c r="P4160">
        <v>0</v>
      </c>
      <c r="Q4160">
        <v>0</v>
      </c>
      <c r="R4160">
        <v>1</v>
      </c>
      <c r="S4160" t="s">
        <v>267</v>
      </c>
      <c r="T4160" t="s">
        <v>267</v>
      </c>
      <c r="U4160" t="s">
        <v>15931</v>
      </c>
      <c r="V4160" t="b">
        <v>0</v>
      </c>
      <c r="W4160" t="s">
        <v>265</v>
      </c>
      <c r="X4160">
        <v>0</v>
      </c>
      <c r="Y4160" t="s">
        <v>265</v>
      </c>
      <c r="Z4160" t="s">
        <v>265</v>
      </c>
      <c r="AA4160" t="s">
        <v>265</v>
      </c>
      <c r="AB4160" t="s">
        <v>265</v>
      </c>
      <c r="AC4160" t="s">
        <v>265</v>
      </c>
      <c r="AD4160" t="s">
        <v>265</v>
      </c>
      <c r="AE4160" t="s">
        <v>265</v>
      </c>
      <c r="AF4160" t="s">
        <v>267</v>
      </c>
      <c r="AG4160" t="s">
        <v>265</v>
      </c>
      <c r="AH4160" t="s">
        <v>265</v>
      </c>
      <c r="AI4160" t="s">
        <v>265</v>
      </c>
      <c r="AJ4160" t="s">
        <v>265</v>
      </c>
      <c r="AL4160" t="str">
        <f>IF(Sudan_News12[[#This Row],[relevancy_classification_english]]="Relevant","مناسب",IF(Sudan_News12[[#This Row],[relevancy_classification_english]]="Relevant","عَرَضِيّ",""))</f>
        <v/>
      </c>
      <c r="AN4160" t="str">
        <f>IF(Sudan_News12[[#This Row],[sentiment_analysis_english]]="Negative","سلبي",IF(Sudan_News12[[#This Row],[sentiment_analysis_english]]="Neutral","حيادي",IF(Sudan_News12[[#This Row],[sentiment_analysis_english]]="Positive","إيجابي","")))</f>
        <v/>
      </c>
      <c r="AO4160" t="e">
        <f>INDEX(TextClassificationList[],MATCH(Sudan_News12[[#This Row],[text_classification_arabic]],TextClassificationList[text_classification_arabic],0),1)</f>
        <v>#N/A</v>
      </c>
      <c r="AQ4160" t="e">
        <f>INDEX(TextClassificationList[],MATCH(Sudan_News12[[#This Row],[text_classification_arabic2]],TextClassificationList[text_classification_arabic],0),1)</f>
        <v>#N/A</v>
      </c>
      <c r="AS4160" t="e">
        <f>INDEX(TextClassificationList[],MATCH(Sudan_News12[[#This Row],[text_classification_arabic3]],TextClassificationList[text_classification_arabic],0),1)</f>
        <v>#N/A</v>
      </c>
      <c r="AU4160" t="e">
        <f>INDEX(TextClassificationList[],MATCH(Sudan_News12[[#This Row],[text_classification_arabic4]],TextClassificationList[text_classification_arabic],0),1)</f>
        <v>#N/A</v>
      </c>
      <c r="AW4160" t="e">
        <f>INDEX(TextClassificationList[],MATCH(Sudan_News12[[#This Row],[text_classification_arabic5]],TextClassificationList[text_classification_arabic],0),1)</f>
        <v>#N/A</v>
      </c>
    </row>
    <row r="4161" spans="1:49" x14ac:dyDescent="0.2">
      <c r="A4161">
        <v>1.1870242411049984E+18</v>
      </c>
      <c r="B4161">
        <v>1.1870234954332774E+18</v>
      </c>
      <c r="C4161" t="s">
        <v>15932</v>
      </c>
      <c r="D4161" s="1">
        <v>43761</v>
      </c>
      <c r="E4161" s="2">
        <v>0.71767361111111116</v>
      </c>
      <c r="F4161">
        <v>200</v>
      </c>
      <c r="G4161">
        <v>1889611729</v>
      </c>
      <c r="H4161" t="s">
        <v>354</v>
      </c>
      <c r="I4161" t="s">
        <v>355</v>
      </c>
      <c r="J4161" t="s">
        <v>265</v>
      </c>
      <c r="K4161" t="s">
        <v>15933</v>
      </c>
      <c r="L4161" t="s">
        <v>266</v>
      </c>
      <c r="M4161" t="s">
        <v>267</v>
      </c>
      <c r="N4161" t="s">
        <v>267</v>
      </c>
      <c r="O4161" t="s">
        <v>267</v>
      </c>
      <c r="P4161">
        <v>0</v>
      </c>
      <c r="Q4161">
        <v>0</v>
      </c>
      <c r="R4161">
        <v>0</v>
      </c>
      <c r="S4161" t="s">
        <v>267</v>
      </c>
      <c r="T4161" t="s">
        <v>267</v>
      </c>
      <c r="U4161" t="s">
        <v>15934</v>
      </c>
      <c r="V4161" t="b">
        <v>0</v>
      </c>
      <c r="W4161" t="s">
        <v>265</v>
      </c>
      <c r="X4161">
        <v>0</v>
      </c>
      <c r="Y4161" t="s">
        <v>265</v>
      </c>
      <c r="Z4161" t="s">
        <v>265</v>
      </c>
      <c r="AA4161" t="s">
        <v>265</v>
      </c>
      <c r="AB4161" t="s">
        <v>265</v>
      </c>
      <c r="AC4161" t="s">
        <v>265</v>
      </c>
      <c r="AD4161" t="s">
        <v>265</v>
      </c>
      <c r="AE4161" t="s">
        <v>265</v>
      </c>
      <c r="AF4161" t="s">
        <v>15935</v>
      </c>
      <c r="AG4161" t="s">
        <v>265</v>
      </c>
      <c r="AH4161" t="s">
        <v>265</v>
      </c>
      <c r="AI4161" t="s">
        <v>265</v>
      </c>
      <c r="AJ4161" t="s">
        <v>265</v>
      </c>
      <c r="AL4161" t="str">
        <f>IF(Sudan_News12[[#This Row],[relevancy_classification_english]]="Relevant","مناسب",IF(Sudan_News12[[#This Row],[relevancy_classification_english]]="Relevant","عَرَضِيّ",""))</f>
        <v/>
      </c>
      <c r="AN4161" t="str">
        <f>IF(Sudan_News12[[#This Row],[sentiment_analysis_english]]="Negative","سلبي",IF(Sudan_News12[[#This Row],[sentiment_analysis_english]]="Neutral","حيادي",IF(Sudan_News12[[#This Row],[sentiment_analysis_english]]="Positive","إيجابي","")))</f>
        <v/>
      </c>
      <c r="AO4161" t="e">
        <f>INDEX(TextClassificationList[],MATCH(Sudan_News12[[#This Row],[text_classification_arabic]],TextClassificationList[text_classification_arabic],0),1)</f>
        <v>#N/A</v>
      </c>
      <c r="AQ4161" t="e">
        <f>INDEX(TextClassificationList[],MATCH(Sudan_News12[[#This Row],[text_classification_arabic2]],TextClassificationList[text_classification_arabic],0),1)</f>
        <v>#N/A</v>
      </c>
      <c r="AS4161" t="e">
        <f>INDEX(TextClassificationList[],MATCH(Sudan_News12[[#This Row],[text_classification_arabic3]],TextClassificationList[text_classification_arabic],0),1)</f>
        <v>#N/A</v>
      </c>
      <c r="AU4161" t="e">
        <f>INDEX(TextClassificationList[],MATCH(Sudan_News12[[#This Row],[text_classification_arabic4]],TextClassificationList[text_classification_arabic],0),1)</f>
        <v>#N/A</v>
      </c>
      <c r="AW4161" t="e">
        <f>INDEX(TextClassificationList[],MATCH(Sudan_News12[[#This Row],[text_classification_arabic5]],TextClassificationList[text_classification_arabic],0),1)</f>
        <v>#N/A</v>
      </c>
    </row>
    <row r="4162" spans="1:49" x14ac:dyDescent="0.2">
      <c r="A4162">
        <v>1.187022933887275E+18</v>
      </c>
      <c r="B4162">
        <v>1.1870222180076012E+18</v>
      </c>
      <c r="C4162" t="s">
        <v>15936</v>
      </c>
      <c r="D4162" s="1">
        <v>43761</v>
      </c>
      <c r="E4162" s="2">
        <v>0.71406250000000004</v>
      </c>
      <c r="F4162">
        <v>200</v>
      </c>
      <c r="G4162">
        <v>1889611729</v>
      </c>
      <c r="H4162" t="s">
        <v>354</v>
      </c>
      <c r="I4162" t="s">
        <v>355</v>
      </c>
      <c r="J4162" t="s">
        <v>265</v>
      </c>
      <c r="K4162" t="s">
        <v>15937</v>
      </c>
      <c r="L4162" t="s">
        <v>266</v>
      </c>
      <c r="M4162" t="s">
        <v>267</v>
      </c>
      <c r="N4162" t="s">
        <v>267</v>
      </c>
      <c r="O4162" t="s">
        <v>267</v>
      </c>
      <c r="P4162">
        <v>0</v>
      </c>
      <c r="Q4162">
        <v>0</v>
      </c>
      <c r="R4162">
        <v>0</v>
      </c>
      <c r="S4162" t="s">
        <v>267</v>
      </c>
      <c r="T4162" t="s">
        <v>267</v>
      </c>
      <c r="U4162" t="s">
        <v>15938</v>
      </c>
      <c r="V4162" t="b">
        <v>0</v>
      </c>
      <c r="W4162" t="s">
        <v>265</v>
      </c>
      <c r="X4162">
        <v>0</v>
      </c>
      <c r="Y4162" t="s">
        <v>265</v>
      </c>
      <c r="Z4162" t="s">
        <v>265</v>
      </c>
      <c r="AA4162" t="s">
        <v>265</v>
      </c>
      <c r="AB4162" t="s">
        <v>265</v>
      </c>
      <c r="AC4162" t="s">
        <v>265</v>
      </c>
      <c r="AD4162" t="s">
        <v>265</v>
      </c>
      <c r="AE4162" t="s">
        <v>265</v>
      </c>
      <c r="AF4162" t="s">
        <v>15935</v>
      </c>
      <c r="AG4162" t="s">
        <v>265</v>
      </c>
      <c r="AH4162" t="s">
        <v>265</v>
      </c>
      <c r="AI4162" t="s">
        <v>265</v>
      </c>
      <c r="AJ4162" t="s">
        <v>265</v>
      </c>
      <c r="AL4162" t="str">
        <f>IF(Sudan_News12[[#This Row],[relevancy_classification_english]]="Relevant","مناسب",IF(Sudan_News12[[#This Row],[relevancy_classification_english]]="Relevant","عَرَضِيّ",""))</f>
        <v/>
      </c>
      <c r="AN4162" t="str">
        <f>IF(Sudan_News12[[#This Row],[sentiment_analysis_english]]="Negative","سلبي",IF(Sudan_News12[[#This Row],[sentiment_analysis_english]]="Neutral","حيادي",IF(Sudan_News12[[#This Row],[sentiment_analysis_english]]="Positive","إيجابي","")))</f>
        <v/>
      </c>
      <c r="AO4162" t="e">
        <f>INDEX(TextClassificationList[],MATCH(Sudan_News12[[#This Row],[text_classification_arabic]],TextClassificationList[text_classification_arabic],0),1)</f>
        <v>#N/A</v>
      </c>
      <c r="AQ4162" t="e">
        <f>INDEX(TextClassificationList[],MATCH(Sudan_News12[[#This Row],[text_classification_arabic2]],TextClassificationList[text_classification_arabic],0),1)</f>
        <v>#N/A</v>
      </c>
      <c r="AS4162" t="e">
        <f>INDEX(TextClassificationList[],MATCH(Sudan_News12[[#This Row],[text_classification_arabic3]],TextClassificationList[text_classification_arabic],0),1)</f>
        <v>#N/A</v>
      </c>
      <c r="AU4162" t="e">
        <f>INDEX(TextClassificationList[],MATCH(Sudan_News12[[#This Row],[text_classification_arabic4]],TextClassificationList[text_classification_arabic],0),1)</f>
        <v>#N/A</v>
      </c>
      <c r="AW4162" t="e">
        <f>INDEX(TextClassificationList[],MATCH(Sudan_News12[[#This Row],[text_classification_arabic5]],TextClassificationList[text_classification_arabic],0),1)</f>
        <v>#N/A</v>
      </c>
    </row>
    <row r="4163" spans="1:49" x14ac:dyDescent="0.2">
      <c r="A4163">
        <v>1.1870225762054226E+18</v>
      </c>
      <c r="B4163">
        <v>1.1870222180076012E+18</v>
      </c>
      <c r="C4163" t="s">
        <v>15939</v>
      </c>
      <c r="D4163" s="1">
        <v>43761</v>
      </c>
      <c r="E4163" s="2">
        <v>0.71307870370370374</v>
      </c>
      <c r="F4163">
        <v>200</v>
      </c>
      <c r="G4163">
        <v>1889611729</v>
      </c>
      <c r="H4163" t="s">
        <v>354</v>
      </c>
      <c r="I4163" t="s">
        <v>355</v>
      </c>
      <c r="J4163" t="s">
        <v>265</v>
      </c>
      <c r="K4163" t="s">
        <v>15940</v>
      </c>
      <c r="L4163" t="s">
        <v>266</v>
      </c>
      <c r="M4163" t="s">
        <v>267</v>
      </c>
      <c r="N4163" t="s">
        <v>267</v>
      </c>
      <c r="O4163" t="s">
        <v>267</v>
      </c>
      <c r="P4163">
        <v>1</v>
      </c>
      <c r="Q4163">
        <v>0</v>
      </c>
      <c r="R4163">
        <v>0</v>
      </c>
      <c r="S4163" t="s">
        <v>267</v>
      </c>
      <c r="T4163" t="s">
        <v>267</v>
      </c>
      <c r="U4163" t="s">
        <v>15941</v>
      </c>
      <c r="V4163" t="b">
        <v>0</v>
      </c>
      <c r="W4163" t="s">
        <v>265</v>
      </c>
      <c r="X4163">
        <v>0</v>
      </c>
      <c r="Y4163" t="s">
        <v>265</v>
      </c>
      <c r="Z4163" t="s">
        <v>265</v>
      </c>
      <c r="AA4163" t="s">
        <v>265</v>
      </c>
      <c r="AB4163" t="s">
        <v>265</v>
      </c>
      <c r="AC4163" t="s">
        <v>265</v>
      </c>
      <c r="AD4163" t="s">
        <v>265</v>
      </c>
      <c r="AE4163" t="s">
        <v>265</v>
      </c>
      <c r="AF4163" t="s">
        <v>15935</v>
      </c>
      <c r="AG4163" t="s">
        <v>265</v>
      </c>
      <c r="AH4163" t="s">
        <v>265</v>
      </c>
      <c r="AI4163" t="s">
        <v>265</v>
      </c>
      <c r="AJ4163" t="s">
        <v>265</v>
      </c>
      <c r="AL4163" t="str">
        <f>IF(Sudan_News12[[#This Row],[relevancy_classification_english]]="Relevant","مناسب",IF(Sudan_News12[[#This Row],[relevancy_classification_english]]="Relevant","عَرَضِيّ",""))</f>
        <v/>
      </c>
      <c r="AN4163" t="str">
        <f>IF(Sudan_News12[[#This Row],[sentiment_analysis_english]]="Negative","سلبي",IF(Sudan_News12[[#This Row],[sentiment_analysis_english]]="Neutral","حيادي",IF(Sudan_News12[[#This Row],[sentiment_analysis_english]]="Positive","إيجابي","")))</f>
        <v/>
      </c>
      <c r="AO4163" t="e">
        <f>INDEX(TextClassificationList[],MATCH(Sudan_News12[[#This Row],[text_classification_arabic]],TextClassificationList[text_classification_arabic],0),1)</f>
        <v>#N/A</v>
      </c>
      <c r="AQ4163" t="e">
        <f>INDEX(TextClassificationList[],MATCH(Sudan_News12[[#This Row],[text_classification_arabic2]],TextClassificationList[text_classification_arabic],0),1)</f>
        <v>#N/A</v>
      </c>
      <c r="AS4163" t="e">
        <f>INDEX(TextClassificationList[],MATCH(Sudan_News12[[#This Row],[text_classification_arabic3]],TextClassificationList[text_classification_arabic],0),1)</f>
        <v>#N/A</v>
      </c>
      <c r="AU4163" t="e">
        <f>INDEX(TextClassificationList[],MATCH(Sudan_News12[[#This Row],[text_classification_arabic4]],TextClassificationList[text_classification_arabic],0),1)</f>
        <v>#N/A</v>
      </c>
      <c r="AW4163" t="e">
        <f>INDEX(TextClassificationList[],MATCH(Sudan_News12[[#This Row],[text_classification_arabic5]],TextClassificationList[text_classification_arabic],0),1)</f>
        <v>#N/A</v>
      </c>
    </row>
    <row r="4164" spans="1:49" x14ac:dyDescent="0.2">
      <c r="A4164">
        <v>1.1870199991830815E+18</v>
      </c>
      <c r="B4164">
        <v>1.1869934002450842E+18</v>
      </c>
      <c r="C4164" t="s">
        <v>15942</v>
      </c>
      <c r="D4164" s="1">
        <v>43761</v>
      </c>
      <c r="E4164" s="2">
        <v>0.70597222222222222</v>
      </c>
      <c r="F4164">
        <v>200</v>
      </c>
      <c r="G4164">
        <v>1889611729</v>
      </c>
      <c r="H4164" t="s">
        <v>354</v>
      </c>
      <c r="I4164" t="s">
        <v>355</v>
      </c>
      <c r="J4164" t="s">
        <v>265</v>
      </c>
      <c r="K4164" t="s">
        <v>15899</v>
      </c>
      <c r="L4164" t="s">
        <v>266</v>
      </c>
      <c r="M4164" t="s">
        <v>267</v>
      </c>
      <c r="N4164" t="s">
        <v>267</v>
      </c>
      <c r="O4164" t="s">
        <v>267</v>
      </c>
      <c r="P4164">
        <v>0</v>
      </c>
      <c r="Q4164">
        <v>0</v>
      </c>
      <c r="R4164">
        <v>1</v>
      </c>
      <c r="S4164" t="s">
        <v>267</v>
      </c>
      <c r="T4164" t="s">
        <v>267</v>
      </c>
      <c r="U4164" t="s">
        <v>15943</v>
      </c>
      <c r="V4164" t="b">
        <v>0</v>
      </c>
      <c r="W4164" t="s">
        <v>265</v>
      </c>
      <c r="X4164">
        <v>0</v>
      </c>
      <c r="Y4164" t="s">
        <v>265</v>
      </c>
      <c r="Z4164" t="s">
        <v>265</v>
      </c>
      <c r="AA4164" t="s">
        <v>265</v>
      </c>
      <c r="AB4164" t="s">
        <v>265</v>
      </c>
      <c r="AC4164" t="s">
        <v>265</v>
      </c>
      <c r="AD4164" t="s">
        <v>265</v>
      </c>
      <c r="AE4164" t="s">
        <v>265</v>
      </c>
      <c r="AF4164" t="s">
        <v>267</v>
      </c>
      <c r="AG4164" t="s">
        <v>265</v>
      </c>
      <c r="AH4164" t="s">
        <v>265</v>
      </c>
      <c r="AI4164" t="s">
        <v>265</v>
      </c>
      <c r="AJ4164" t="s">
        <v>265</v>
      </c>
      <c r="AL4164" t="str">
        <f>IF(Sudan_News12[[#This Row],[relevancy_classification_english]]="Relevant","مناسب",IF(Sudan_News12[[#This Row],[relevancy_classification_english]]="Relevant","عَرَضِيّ",""))</f>
        <v/>
      </c>
      <c r="AN4164" t="str">
        <f>IF(Sudan_News12[[#This Row],[sentiment_analysis_english]]="Negative","سلبي",IF(Sudan_News12[[#This Row],[sentiment_analysis_english]]="Neutral","حيادي",IF(Sudan_News12[[#This Row],[sentiment_analysis_english]]="Positive","إيجابي","")))</f>
        <v/>
      </c>
      <c r="AO4164" t="e">
        <f>INDEX(TextClassificationList[],MATCH(Sudan_News12[[#This Row],[text_classification_arabic]],TextClassificationList[text_classification_arabic],0),1)</f>
        <v>#N/A</v>
      </c>
      <c r="AQ4164" t="e">
        <f>INDEX(TextClassificationList[],MATCH(Sudan_News12[[#This Row],[text_classification_arabic2]],TextClassificationList[text_classification_arabic],0),1)</f>
        <v>#N/A</v>
      </c>
      <c r="AS4164" t="e">
        <f>INDEX(TextClassificationList[],MATCH(Sudan_News12[[#This Row],[text_classification_arabic3]],TextClassificationList[text_classification_arabic],0),1)</f>
        <v>#N/A</v>
      </c>
      <c r="AU4164" t="e">
        <f>INDEX(TextClassificationList[],MATCH(Sudan_News12[[#This Row],[text_classification_arabic4]],TextClassificationList[text_classification_arabic],0),1)</f>
        <v>#N/A</v>
      </c>
      <c r="AW4164" t="e">
        <f>INDEX(TextClassificationList[],MATCH(Sudan_News12[[#This Row],[text_classification_arabic5]],TextClassificationList[text_classification_arabic],0),1)</f>
        <v>#N/A</v>
      </c>
    </row>
    <row r="4165" spans="1:49" x14ac:dyDescent="0.2">
      <c r="A4165">
        <v>1.1870182838343967E+18</v>
      </c>
      <c r="B4165">
        <v>1.1870182838343967E+18</v>
      </c>
      <c r="C4165" t="s">
        <v>15944</v>
      </c>
      <c r="D4165" s="1">
        <v>43761</v>
      </c>
      <c r="E4165" s="2">
        <v>0.70123842592592589</v>
      </c>
      <c r="F4165">
        <v>200</v>
      </c>
      <c r="G4165">
        <v>1889611729</v>
      </c>
      <c r="H4165" t="s">
        <v>354</v>
      </c>
      <c r="I4165" t="s">
        <v>355</v>
      </c>
      <c r="J4165" t="s">
        <v>265</v>
      </c>
      <c r="K4165" t="s">
        <v>15945</v>
      </c>
      <c r="L4165" t="s">
        <v>266</v>
      </c>
      <c r="M4165" t="s">
        <v>267</v>
      </c>
      <c r="N4165" t="s">
        <v>267</v>
      </c>
      <c r="O4165" t="s">
        <v>267</v>
      </c>
      <c r="P4165">
        <v>0</v>
      </c>
      <c r="Q4165">
        <v>0</v>
      </c>
      <c r="R4165">
        <v>0</v>
      </c>
      <c r="S4165" t="s">
        <v>15946</v>
      </c>
      <c r="T4165" t="s">
        <v>267</v>
      </c>
      <c r="U4165" t="s">
        <v>15947</v>
      </c>
      <c r="V4165" t="b">
        <v>0</v>
      </c>
      <c r="W4165" t="s">
        <v>265</v>
      </c>
      <c r="X4165">
        <v>0</v>
      </c>
      <c r="Y4165" t="s">
        <v>265</v>
      </c>
      <c r="Z4165" t="s">
        <v>265</v>
      </c>
      <c r="AA4165" t="s">
        <v>265</v>
      </c>
      <c r="AB4165" t="s">
        <v>265</v>
      </c>
      <c r="AC4165" t="s">
        <v>265</v>
      </c>
      <c r="AD4165" t="s">
        <v>265</v>
      </c>
      <c r="AE4165" t="s">
        <v>265</v>
      </c>
      <c r="AF4165" t="s">
        <v>267</v>
      </c>
      <c r="AG4165" t="s">
        <v>265</v>
      </c>
      <c r="AH4165" t="s">
        <v>265</v>
      </c>
      <c r="AI4165" t="s">
        <v>265</v>
      </c>
      <c r="AJ4165" t="s">
        <v>265</v>
      </c>
      <c r="AL4165" t="str">
        <f>IF(Sudan_News12[[#This Row],[relevancy_classification_english]]="Relevant","مناسب",IF(Sudan_News12[[#This Row],[relevancy_classification_english]]="Relevant","عَرَضِيّ",""))</f>
        <v/>
      </c>
      <c r="AN4165" t="str">
        <f>IF(Sudan_News12[[#This Row],[sentiment_analysis_english]]="Negative","سلبي",IF(Sudan_News12[[#This Row],[sentiment_analysis_english]]="Neutral","حيادي",IF(Sudan_News12[[#This Row],[sentiment_analysis_english]]="Positive","إيجابي","")))</f>
        <v/>
      </c>
      <c r="AO4165" t="e">
        <f>INDEX(TextClassificationList[],MATCH(Sudan_News12[[#This Row],[text_classification_arabic]],TextClassificationList[text_classification_arabic],0),1)</f>
        <v>#N/A</v>
      </c>
      <c r="AQ4165" t="e">
        <f>INDEX(TextClassificationList[],MATCH(Sudan_News12[[#This Row],[text_classification_arabic2]],TextClassificationList[text_classification_arabic],0),1)</f>
        <v>#N/A</v>
      </c>
      <c r="AS4165" t="e">
        <f>INDEX(TextClassificationList[],MATCH(Sudan_News12[[#This Row],[text_classification_arabic3]],TextClassificationList[text_classification_arabic],0),1)</f>
        <v>#N/A</v>
      </c>
      <c r="AU4165" t="e">
        <f>INDEX(TextClassificationList[],MATCH(Sudan_News12[[#This Row],[text_classification_arabic4]],TextClassificationList[text_classification_arabic],0),1)</f>
        <v>#N/A</v>
      </c>
      <c r="AW4165" t="e">
        <f>INDEX(TextClassificationList[],MATCH(Sudan_News12[[#This Row],[text_classification_arabic5]],TextClassificationList[text_classification_arabic],0),1)</f>
        <v>#N/A</v>
      </c>
    </row>
    <row r="4166" spans="1:49" x14ac:dyDescent="0.2">
      <c r="A4166">
        <v>1.1870163881809551E+18</v>
      </c>
      <c r="B4166">
        <v>1.1870163881809551E+18</v>
      </c>
      <c r="C4166" t="s">
        <v>15948</v>
      </c>
      <c r="D4166" s="1">
        <v>43761</v>
      </c>
      <c r="E4166" s="2">
        <v>0.69600694444444444</v>
      </c>
      <c r="F4166">
        <v>200</v>
      </c>
      <c r="G4166">
        <v>1889611729</v>
      </c>
      <c r="H4166" t="s">
        <v>354</v>
      </c>
      <c r="I4166" t="s">
        <v>355</v>
      </c>
      <c r="J4166" t="s">
        <v>265</v>
      </c>
      <c r="K4166" t="s">
        <v>15949</v>
      </c>
      <c r="L4166" t="s">
        <v>266</v>
      </c>
      <c r="M4166" t="s">
        <v>267</v>
      </c>
      <c r="N4166" t="s">
        <v>267</v>
      </c>
      <c r="O4166" t="s">
        <v>267</v>
      </c>
      <c r="P4166">
        <v>0</v>
      </c>
      <c r="Q4166">
        <v>0</v>
      </c>
      <c r="R4166">
        <v>0</v>
      </c>
      <c r="S4166" t="s">
        <v>15946</v>
      </c>
      <c r="T4166" t="s">
        <v>267</v>
      </c>
      <c r="U4166" t="s">
        <v>15950</v>
      </c>
      <c r="V4166" t="b">
        <v>0</v>
      </c>
      <c r="W4166" t="s">
        <v>265</v>
      </c>
      <c r="X4166">
        <v>0</v>
      </c>
      <c r="Y4166" t="s">
        <v>265</v>
      </c>
      <c r="Z4166" t="s">
        <v>265</v>
      </c>
      <c r="AA4166" t="s">
        <v>265</v>
      </c>
      <c r="AB4166" t="s">
        <v>265</v>
      </c>
      <c r="AC4166" t="s">
        <v>265</v>
      </c>
      <c r="AD4166" t="s">
        <v>265</v>
      </c>
      <c r="AE4166" t="s">
        <v>265</v>
      </c>
      <c r="AF4166" t="s">
        <v>267</v>
      </c>
      <c r="AG4166" t="s">
        <v>265</v>
      </c>
      <c r="AH4166" t="s">
        <v>265</v>
      </c>
      <c r="AI4166" t="s">
        <v>265</v>
      </c>
      <c r="AJ4166" t="s">
        <v>265</v>
      </c>
      <c r="AL4166" t="str">
        <f>IF(Sudan_News12[[#This Row],[relevancy_classification_english]]="Relevant","مناسب",IF(Sudan_News12[[#This Row],[relevancy_classification_english]]="Relevant","عَرَضِيّ",""))</f>
        <v/>
      </c>
      <c r="AN4166" t="str">
        <f>IF(Sudan_News12[[#This Row],[sentiment_analysis_english]]="Negative","سلبي",IF(Sudan_News12[[#This Row],[sentiment_analysis_english]]="Neutral","حيادي",IF(Sudan_News12[[#This Row],[sentiment_analysis_english]]="Positive","إيجابي","")))</f>
        <v/>
      </c>
      <c r="AO4166" t="e">
        <f>INDEX(TextClassificationList[],MATCH(Sudan_News12[[#This Row],[text_classification_arabic]],TextClassificationList[text_classification_arabic],0),1)</f>
        <v>#N/A</v>
      </c>
      <c r="AQ4166" t="e">
        <f>INDEX(TextClassificationList[],MATCH(Sudan_News12[[#This Row],[text_classification_arabic2]],TextClassificationList[text_classification_arabic],0),1)</f>
        <v>#N/A</v>
      </c>
      <c r="AS4166" t="e">
        <f>INDEX(TextClassificationList[],MATCH(Sudan_News12[[#This Row],[text_classification_arabic3]],TextClassificationList[text_classification_arabic],0),1)</f>
        <v>#N/A</v>
      </c>
      <c r="AU4166" t="e">
        <f>INDEX(TextClassificationList[],MATCH(Sudan_News12[[#This Row],[text_classification_arabic4]],TextClassificationList[text_classification_arabic],0),1)</f>
        <v>#N/A</v>
      </c>
      <c r="AW4166" t="e">
        <f>INDEX(TextClassificationList[],MATCH(Sudan_News12[[#This Row],[text_classification_arabic5]],TextClassificationList[text_classification_arabic],0),1)</f>
        <v>#N/A</v>
      </c>
    </row>
    <row r="4167" spans="1:49" x14ac:dyDescent="0.2">
      <c r="A4167">
        <v>1.1870061677022986E+18</v>
      </c>
      <c r="B4167">
        <v>1.1869925606334587E+18</v>
      </c>
      <c r="C4167" t="s">
        <v>15951</v>
      </c>
      <c r="D4167" s="1">
        <v>43761</v>
      </c>
      <c r="E4167" s="2">
        <v>0.66780092592592588</v>
      </c>
      <c r="F4167">
        <v>200</v>
      </c>
      <c r="G4167">
        <v>1889611729</v>
      </c>
      <c r="H4167" t="s">
        <v>354</v>
      </c>
      <c r="I4167" t="s">
        <v>355</v>
      </c>
      <c r="J4167" t="s">
        <v>265</v>
      </c>
      <c r="K4167" t="s">
        <v>15952</v>
      </c>
      <c r="L4167" t="s">
        <v>266</v>
      </c>
      <c r="M4167" t="s">
        <v>267</v>
      </c>
      <c r="N4167" t="s">
        <v>267</v>
      </c>
      <c r="O4167" t="s">
        <v>267</v>
      </c>
      <c r="P4167">
        <v>0</v>
      </c>
      <c r="Q4167">
        <v>0</v>
      </c>
      <c r="R4167">
        <v>0</v>
      </c>
      <c r="S4167" t="s">
        <v>267</v>
      </c>
      <c r="T4167" t="s">
        <v>267</v>
      </c>
      <c r="U4167" t="s">
        <v>15953</v>
      </c>
      <c r="V4167" t="b">
        <v>0</v>
      </c>
      <c r="W4167" t="s">
        <v>265</v>
      </c>
      <c r="X4167">
        <v>0</v>
      </c>
      <c r="Y4167" t="s">
        <v>265</v>
      </c>
      <c r="Z4167" t="s">
        <v>265</v>
      </c>
      <c r="AA4167" t="s">
        <v>265</v>
      </c>
      <c r="AB4167" t="s">
        <v>265</v>
      </c>
      <c r="AC4167" t="s">
        <v>265</v>
      </c>
      <c r="AD4167" t="s">
        <v>265</v>
      </c>
      <c r="AE4167" t="s">
        <v>265</v>
      </c>
      <c r="AF4167" t="s">
        <v>267</v>
      </c>
      <c r="AG4167" t="s">
        <v>265</v>
      </c>
      <c r="AH4167" t="s">
        <v>265</v>
      </c>
      <c r="AI4167" t="s">
        <v>265</v>
      </c>
      <c r="AJ4167" t="s">
        <v>265</v>
      </c>
      <c r="AL4167" t="str">
        <f>IF(Sudan_News12[[#This Row],[relevancy_classification_english]]="Relevant","مناسب",IF(Sudan_News12[[#This Row],[relevancy_classification_english]]="Relevant","عَرَضِيّ",""))</f>
        <v/>
      </c>
      <c r="AN4167" t="str">
        <f>IF(Sudan_News12[[#This Row],[sentiment_analysis_english]]="Negative","سلبي",IF(Sudan_News12[[#This Row],[sentiment_analysis_english]]="Neutral","حيادي",IF(Sudan_News12[[#This Row],[sentiment_analysis_english]]="Positive","إيجابي","")))</f>
        <v/>
      </c>
      <c r="AO4167" t="e">
        <f>INDEX(TextClassificationList[],MATCH(Sudan_News12[[#This Row],[text_classification_arabic]],TextClassificationList[text_classification_arabic],0),1)</f>
        <v>#N/A</v>
      </c>
      <c r="AQ4167" t="e">
        <f>INDEX(TextClassificationList[],MATCH(Sudan_News12[[#This Row],[text_classification_arabic2]],TextClassificationList[text_classification_arabic],0),1)</f>
        <v>#N/A</v>
      </c>
      <c r="AS4167" t="e">
        <f>INDEX(TextClassificationList[],MATCH(Sudan_News12[[#This Row],[text_classification_arabic3]],TextClassificationList[text_classification_arabic],0),1)</f>
        <v>#N/A</v>
      </c>
      <c r="AU4167" t="e">
        <f>INDEX(TextClassificationList[],MATCH(Sudan_News12[[#This Row],[text_classification_arabic4]],TextClassificationList[text_classification_arabic],0),1)</f>
        <v>#N/A</v>
      </c>
      <c r="AW4167" t="e">
        <f>INDEX(TextClassificationList[],MATCH(Sudan_News12[[#This Row],[text_classification_arabic5]],TextClassificationList[text_classification_arabic],0),1)</f>
        <v>#N/A</v>
      </c>
    </row>
    <row r="4168" spans="1:49" x14ac:dyDescent="0.2">
      <c r="A4168">
        <v>1.1869925606334587E+18</v>
      </c>
      <c r="B4168">
        <v>1.1869925606334587E+18</v>
      </c>
      <c r="C4168" t="s">
        <v>15954</v>
      </c>
      <c r="D4168" s="1">
        <v>43761</v>
      </c>
      <c r="E4168" s="2">
        <v>0.63025462962962964</v>
      </c>
      <c r="F4168">
        <v>200</v>
      </c>
      <c r="G4168">
        <v>1889611729</v>
      </c>
      <c r="H4168" t="s">
        <v>354</v>
      </c>
      <c r="I4168" t="s">
        <v>355</v>
      </c>
      <c r="J4168" t="s">
        <v>265</v>
      </c>
      <c r="K4168" t="s">
        <v>15955</v>
      </c>
      <c r="L4168" t="s">
        <v>266</v>
      </c>
      <c r="M4168" t="s">
        <v>267</v>
      </c>
      <c r="N4168" t="s">
        <v>267</v>
      </c>
      <c r="O4168" t="s">
        <v>267</v>
      </c>
      <c r="P4168">
        <v>1</v>
      </c>
      <c r="Q4168">
        <v>0</v>
      </c>
      <c r="R4168">
        <v>0</v>
      </c>
      <c r="S4168" t="s">
        <v>267</v>
      </c>
      <c r="T4168" t="s">
        <v>267</v>
      </c>
      <c r="U4168" t="s">
        <v>15956</v>
      </c>
      <c r="V4168" t="b">
        <v>0</v>
      </c>
      <c r="W4168" t="s">
        <v>15957</v>
      </c>
      <c r="X4168">
        <v>0</v>
      </c>
      <c r="Y4168" t="s">
        <v>265</v>
      </c>
      <c r="Z4168" t="s">
        <v>265</v>
      </c>
      <c r="AA4168" t="s">
        <v>265</v>
      </c>
      <c r="AB4168" t="s">
        <v>265</v>
      </c>
      <c r="AC4168" t="s">
        <v>265</v>
      </c>
      <c r="AD4168" t="s">
        <v>265</v>
      </c>
      <c r="AE4168" t="s">
        <v>265</v>
      </c>
      <c r="AF4168" t="s">
        <v>267</v>
      </c>
      <c r="AG4168" t="s">
        <v>265</v>
      </c>
      <c r="AH4168" t="s">
        <v>265</v>
      </c>
      <c r="AI4168" t="s">
        <v>265</v>
      </c>
      <c r="AJ4168" t="s">
        <v>265</v>
      </c>
      <c r="AL4168" t="str">
        <f>IF(Sudan_News12[[#This Row],[relevancy_classification_english]]="Relevant","مناسب",IF(Sudan_News12[[#This Row],[relevancy_classification_english]]="Relevant","عَرَضِيّ",""))</f>
        <v/>
      </c>
      <c r="AN4168" t="str">
        <f>IF(Sudan_News12[[#This Row],[sentiment_analysis_english]]="Negative","سلبي",IF(Sudan_News12[[#This Row],[sentiment_analysis_english]]="Neutral","حيادي",IF(Sudan_News12[[#This Row],[sentiment_analysis_english]]="Positive","إيجابي","")))</f>
        <v/>
      </c>
      <c r="AO4168" t="e">
        <f>INDEX(TextClassificationList[],MATCH(Sudan_News12[[#This Row],[text_classification_arabic]],TextClassificationList[text_classification_arabic],0),1)</f>
        <v>#N/A</v>
      </c>
      <c r="AQ4168" t="e">
        <f>INDEX(TextClassificationList[],MATCH(Sudan_News12[[#This Row],[text_classification_arabic2]],TextClassificationList[text_classification_arabic],0),1)</f>
        <v>#N/A</v>
      </c>
      <c r="AS4168" t="e">
        <f>INDEX(TextClassificationList[],MATCH(Sudan_News12[[#This Row],[text_classification_arabic3]],TextClassificationList[text_classification_arabic],0),1)</f>
        <v>#N/A</v>
      </c>
      <c r="AU4168" t="e">
        <f>INDEX(TextClassificationList[],MATCH(Sudan_News12[[#This Row],[text_classification_arabic4]],TextClassificationList[text_classification_arabic],0),1)</f>
        <v>#N/A</v>
      </c>
      <c r="AW4168" t="e">
        <f>INDEX(TextClassificationList[],MATCH(Sudan_News12[[#This Row],[text_classification_arabic5]],TextClassificationList[text_classification_arabic],0),1)</f>
        <v>#N/A</v>
      </c>
    </row>
    <row r="4169" spans="1:49" x14ac:dyDescent="0.2">
      <c r="A4169">
        <v>1.1869468428918989E+18</v>
      </c>
      <c r="B4169">
        <v>1.1869468428918989E+18</v>
      </c>
      <c r="C4169" t="s">
        <v>15958</v>
      </c>
      <c r="D4169" s="1">
        <v>43761</v>
      </c>
      <c r="E4169" s="2">
        <v>0.5040972222222222</v>
      </c>
      <c r="F4169">
        <v>200</v>
      </c>
      <c r="G4169">
        <v>1889611729</v>
      </c>
      <c r="H4169" t="s">
        <v>354</v>
      </c>
      <c r="I4169" t="s">
        <v>355</v>
      </c>
      <c r="J4169" t="s">
        <v>265</v>
      </c>
      <c r="K4169" t="s">
        <v>15959</v>
      </c>
      <c r="L4169" t="s">
        <v>266</v>
      </c>
      <c r="M4169" t="s">
        <v>267</v>
      </c>
      <c r="N4169" t="s">
        <v>267</v>
      </c>
      <c r="O4169" t="s">
        <v>267</v>
      </c>
      <c r="P4169">
        <v>0</v>
      </c>
      <c r="Q4169">
        <v>0</v>
      </c>
      <c r="R4169">
        <v>0</v>
      </c>
      <c r="S4169" t="s">
        <v>267</v>
      </c>
      <c r="T4169" t="s">
        <v>267</v>
      </c>
      <c r="U4169" t="s">
        <v>15960</v>
      </c>
      <c r="V4169" t="b">
        <v>0</v>
      </c>
      <c r="W4169" t="s">
        <v>15961</v>
      </c>
      <c r="X4169">
        <v>0</v>
      </c>
      <c r="Y4169" t="s">
        <v>265</v>
      </c>
      <c r="Z4169" t="s">
        <v>265</v>
      </c>
      <c r="AA4169" t="s">
        <v>265</v>
      </c>
      <c r="AB4169" t="s">
        <v>265</v>
      </c>
      <c r="AC4169" t="s">
        <v>265</v>
      </c>
      <c r="AD4169" t="s">
        <v>265</v>
      </c>
      <c r="AE4169" t="s">
        <v>265</v>
      </c>
      <c r="AF4169" t="s">
        <v>267</v>
      </c>
      <c r="AG4169" t="s">
        <v>265</v>
      </c>
      <c r="AH4169" t="s">
        <v>265</v>
      </c>
      <c r="AI4169" t="s">
        <v>265</v>
      </c>
      <c r="AJ4169" t="s">
        <v>265</v>
      </c>
      <c r="AL4169" t="str">
        <f>IF(Sudan_News12[[#This Row],[relevancy_classification_english]]="Relevant","مناسب",IF(Sudan_News12[[#This Row],[relevancy_classification_english]]="Relevant","عَرَضِيّ",""))</f>
        <v/>
      </c>
      <c r="AN4169" t="str">
        <f>IF(Sudan_News12[[#This Row],[sentiment_analysis_english]]="Negative","سلبي",IF(Sudan_News12[[#This Row],[sentiment_analysis_english]]="Neutral","حيادي",IF(Sudan_News12[[#This Row],[sentiment_analysis_english]]="Positive","إيجابي","")))</f>
        <v/>
      </c>
      <c r="AO4169" t="e">
        <f>INDEX(TextClassificationList[],MATCH(Sudan_News12[[#This Row],[text_classification_arabic]],TextClassificationList[text_classification_arabic],0),1)</f>
        <v>#N/A</v>
      </c>
      <c r="AQ4169" t="e">
        <f>INDEX(TextClassificationList[],MATCH(Sudan_News12[[#This Row],[text_classification_arabic2]],TextClassificationList[text_classification_arabic],0),1)</f>
        <v>#N/A</v>
      </c>
      <c r="AS4169" t="e">
        <f>INDEX(TextClassificationList[],MATCH(Sudan_News12[[#This Row],[text_classification_arabic3]],TextClassificationList[text_classification_arabic],0),1)</f>
        <v>#N/A</v>
      </c>
      <c r="AU4169" t="e">
        <f>INDEX(TextClassificationList[],MATCH(Sudan_News12[[#This Row],[text_classification_arabic4]],TextClassificationList[text_classification_arabic],0),1)</f>
        <v>#N/A</v>
      </c>
      <c r="AW4169" t="e">
        <f>INDEX(TextClassificationList[],MATCH(Sudan_News12[[#This Row],[text_classification_arabic5]],TextClassificationList[text_classification_arabic],0),1)</f>
        <v>#N/A</v>
      </c>
    </row>
    <row r="4170" spans="1:49" x14ac:dyDescent="0.2">
      <c r="A4170">
        <v>1.1869409819140956E+18</v>
      </c>
      <c r="B4170">
        <v>1.1869409819140956E+18</v>
      </c>
      <c r="C4170" t="s">
        <v>15962</v>
      </c>
      <c r="D4170" s="1">
        <v>43761</v>
      </c>
      <c r="E4170" s="2">
        <v>0.48792824074074076</v>
      </c>
      <c r="F4170">
        <v>200</v>
      </c>
      <c r="G4170">
        <v>1889611729</v>
      </c>
      <c r="H4170" t="s">
        <v>354</v>
      </c>
      <c r="I4170" t="s">
        <v>355</v>
      </c>
      <c r="J4170" t="s">
        <v>265</v>
      </c>
      <c r="K4170" t="s">
        <v>15963</v>
      </c>
      <c r="L4170" t="s">
        <v>266</v>
      </c>
      <c r="M4170" t="s">
        <v>267</v>
      </c>
      <c r="N4170" t="s">
        <v>267</v>
      </c>
      <c r="O4170" t="s">
        <v>267</v>
      </c>
      <c r="P4170">
        <v>1</v>
      </c>
      <c r="Q4170">
        <v>1</v>
      </c>
      <c r="R4170">
        <v>3</v>
      </c>
      <c r="S4170" t="s">
        <v>267</v>
      </c>
      <c r="T4170" t="s">
        <v>267</v>
      </c>
      <c r="U4170" t="s">
        <v>15964</v>
      </c>
      <c r="V4170" t="b">
        <v>0</v>
      </c>
      <c r="W4170" t="s">
        <v>15965</v>
      </c>
      <c r="X4170">
        <v>0</v>
      </c>
      <c r="Y4170" t="s">
        <v>265</v>
      </c>
      <c r="Z4170" t="s">
        <v>265</v>
      </c>
      <c r="AA4170" t="s">
        <v>265</v>
      </c>
      <c r="AB4170" t="s">
        <v>265</v>
      </c>
      <c r="AC4170" t="s">
        <v>265</v>
      </c>
      <c r="AD4170" t="s">
        <v>265</v>
      </c>
      <c r="AE4170" t="s">
        <v>265</v>
      </c>
      <c r="AF4170" t="s">
        <v>267</v>
      </c>
      <c r="AG4170" t="s">
        <v>265</v>
      </c>
      <c r="AH4170" t="s">
        <v>265</v>
      </c>
      <c r="AI4170" t="s">
        <v>265</v>
      </c>
      <c r="AJ4170" t="s">
        <v>265</v>
      </c>
      <c r="AL4170" t="str">
        <f>IF(Sudan_News12[[#This Row],[relevancy_classification_english]]="Relevant","مناسب",IF(Sudan_News12[[#This Row],[relevancy_classification_english]]="Relevant","عَرَضِيّ",""))</f>
        <v/>
      </c>
      <c r="AN4170" t="str">
        <f>IF(Sudan_News12[[#This Row],[sentiment_analysis_english]]="Negative","سلبي",IF(Sudan_News12[[#This Row],[sentiment_analysis_english]]="Neutral","حيادي",IF(Sudan_News12[[#This Row],[sentiment_analysis_english]]="Positive","إيجابي","")))</f>
        <v/>
      </c>
      <c r="AO4170" t="e">
        <f>INDEX(TextClassificationList[],MATCH(Sudan_News12[[#This Row],[text_classification_arabic]],TextClassificationList[text_classification_arabic],0),1)</f>
        <v>#N/A</v>
      </c>
      <c r="AQ4170" t="e">
        <f>INDEX(TextClassificationList[],MATCH(Sudan_News12[[#This Row],[text_classification_arabic2]],TextClassificationList[text_classification_arabic],0),1)</f>
        <v>#N/A</v>
      </c>
      <c r="AS4170" t="e">
        <f>INDEX(TextClassificationList[],MATCH(Sudan_News12[[#This Row],[text_classification_arabic3]],TextClassificationList[text_classification_arabic],0),1)</f>
        <v>#N/A</v>
      </c>
      <c r="AU4170" t="e">
        <f>INDEX(TextClassificationList[],MATCH(Sudan_News12[[#This Row],[text_classification_arabic4]],TextClassificationList[text_classification_arabic],0),1)</f>
        <v>#N/A</v>
      </c>
      <c r="AW4170" t="e">
        <f>INDEX(TextClassificationList[],MATCH(Sudan_News12[[#This Row],[text_classification_arabic5]],TextClassificationList[text_classification_arabic],0),1)</f>
        <v>#N/A</v>
      </c>
    </row>
    <row r="4171" spans="1:49" x14ac:dyDescent="0.2">
      <c r="A4171">
        <v>1.1863909456270991E+18</v>
      </c>
      <c r="B4171">
        <v>1.1861398527834563E+18</v>
      </c>
      <c r="C4171" t="s">
        <v>15966</v>
      </c>
      <c r="D4171" s="1">
        <v>43759</v>
      </c>
      <c r="E4171" s="2">
        <v>0.9701157407407407</v>
      </c>
      <c r="F4171">
        <v>200</v>
      </c>
      <c r="G4171">
        <v>1889611729</v>
      </c>
      <c r="H4171" t="s">
        <v>354</v>
      </c>
      <c r="I4171" t="s">
        <v>355</v>
      </c>
      <c r="J4171" t="s">
        <v>265</v>
      </c>
      <c r="K4171" t="s">
        <v>15967</v>
      </c>
      <c r="L4171" t="s">
        <v>275</v>
      </c>
      <c r="M4171" t="s">
        <v>15968</v>
      </c>
      <c r="N4171" t="s">
        <v>267</v>
      </c>
      <c r="O4171" t="s">
        <v>267</v>
      </c>
      <c r="P4171">
        <v>0</v>
      </c>
      <c r="Q4171">
        <v>0</v>
      </c>
      <c r="R4171">
        <v>0</v>
      </c>
      <c r="S4171" t="s">
        <v>267</v>
      </c>
      <c r="T4171" t="s">
        <v>267</v>
      </c>
      <c r="U4171" t="s">
        <v>15969</v>
      </c>
      <c r="V4171" t="b">
        <v>0</v>
      </c>
      <c r="W4171" t="s">
        <v>265</v>
      </c>
      <c r="X4171">
        <v>0</v>
      </c>
      <c r="Y4171" t="s">
        <v>265</v>
      </c>
      <c r="Z4171" t="s">
        <v>265</v>
      </c>
      <c r="AA4171" t="s">
        <v>265</v>
      </c>
      <c r="AB4171" t="s">
        <v>265</v>
      </c>
      <c r="AC4171" t="s">
        <v>265</v>
      </c>
      <c r="AD4171" t="s">
        <v>265</v>
      </c>
      <c r="AE4171" t="s">
        <v>265</v>
      </c>
      <c r="AF4171" t="s">
        <v>267</v>
      </c>
      <c r="AG4171" t="s">
        <v>265</v>
      </c>
      <c r="AH4171" t="s">
        <v>265</v>
      </c>
      <c r="AI4171" t="s">
        <v>265</v>
      </c>
      <c r="AJ4171" t="s">
        <v>265</v>
      </c>
      <c r="AL4171" t="str">
        <f>IF(Sudan_News12[[#This Row],[relevancy_classification_english]]="Relevant","مناسب",IF(Sudan_News12[[#This Row],[relevancy_classification_english]]="Relevant","عَرَضِيّ",""))</f>
        <v/>
      </c>
      <c r="AN4171" t="str">
        <f>IF(Sudan_News12[[#This Row],[sentiment_analysis_english]]="Negative","سلبي",IF(Sudan_News12[[#This Row],[sentiment_analysis_english]]="Neutral","حيادي",IF(Sudan_News12[[#This Row],[sentiment_analysis_english]]="Positive","إيجابي","")))</f>
        <v/>
      </c>
      <c r="AO4171" t="e">
        <f>INDEX(TextClassificationList[],MATCH(Sudan_News12[[#This Row],[text_classification_arabic]],TextClassificationList[text_classification_arabic],0),1)</f>
        <v>#N/A</v>
      </c>
      <c r="AQ4171" t="e">
        <f>INDEX(TextClassificationList[],MATCH(Sudan_News12[[#This Row],[text_classification_arabic2]],TextClassificationList[text_classification_arabic],0),1)</f>
        <v>#N/A</v>
      </c>
      <c r="AS4171" t="e">
        <f>INDEX(TextClassificationList[],MATCH(Sudan_News12[[#This Row],[text_classification_arabic3]],TextClassificationList[text_classification_arabic],0),1)</f>
        <v>#N/A</v>
      </c>
      <c r="AU4171" t="e">
        <f>INDEX(TextClassificationList[],MATCH(Sudan_News12[[#This Row],[text_classification_arabic4]],TextClassificationList[text_classification_arabic],0),1)</f>
        <v>#N/A</v>
      </c>
      <c r="AW4171" t="e">
        <f>INDEX(TextClassificationList[],MATCH(Sudan_News12[[#This Row],[text_classification_arabic5]],TextClassificationList[text_classification_arabic],0),1)</f>
        <v>#N/A</v>
      </c>
    </row>
    <row r="4172" spans="1:49" x14ac:dyDescent="0.2">
      <c r="A4172">
        <v>1.1862456911543583E+18</v>
      </c>
      <c r="B4172">
        <v>1.1862456911543583E+18</v>
      </c>
      <c r="C4172" t="s">
        <v>15970</v>
      </c>
      <c r="D4172" s="1">
        <v>43759</v>
      </c>
      <c r="E4172" s="2">
        <v>0.56928240740740743</v>
      </c>
      <c r="F4172">
        <v>200</v>
      </c>
      <c r="G4172">
        <v>1889611729</v>
      </c>
      <c r="H4172" t="s">
        <v>354</v>
      </c>
      <c r="I4172" t="s">
        <v>355</v>
      </c>
      <c r="J4172" t="s">
        <v>265</v>
      </c>
      <c r="K4172" t="s">
        <v>15971</v>
      </c>
      <c r="L4172" t="s">
        <v>266</v>
      </c>
      <c r="M4172" t="s">
        <v>267</v>
      </c>
      <c r="N4172" t="s">
        <v>267</v>
      </c>
      <c r="O4172" t="s">
        <v>267</v>
      </c>
      <c r="P4172">
        <v>0</v>
      </c>
      <c r="Q4172">
        <v>0</v>
      </c>
      <c r="R4172">
        <v>1</v>
      </c>
      <c r="S4172" t="s">
        <v>15972</v>
      </c>
      <c r="T4172" t="s">
        <v>267</v>
      </c>
      <c r="U4172" t="s">
        <v>15973</v>
      </c>
      <c r="V4172" t="b">
        <v>0</v>
      </c>
      <c r="W4172" t="s">
        <v>265</v>
      </c>
      <c r="X4172">
        <v>0</v>
      </c>
      <c r="Y4172" t="s">
        <v>265</v>
      </c>
      <c r="Z4172" t="s">
        <v>265</v>
      </c>
      <c r="AA4172" t="s">
        <v>265</v>
      </c>
      <c r="AB4172" t="s">
        <v>265</v>
      </c>
      <c r="AC4172" t="s">
        <v>265</v>
      </c>
      <c r="AD4172" t="s">
        <v>265</v>
      </c>
      <c r="AE4172" t="s">
        <v>265</v>
      </c>
      <c r="AF4172" t="s">
        <v>267</v>
      </c>
      <c r="AG4172" t="s">
        <v>265</v>
      </c>
      <c r="AH4172" t="s">
        <v>265</v>
      </c>
      <c r="AI4172" t="s">
        <v>265</v>
      </c>
      <c r="AJ4172" t="s">
        <v>265</v>
      </c>
      <c r="AL4172" t="str">
        <f>IF(Sudan_News12[[#This Row],[relevancy_classification_english]]="Relevant","مناسب",IF(Sudan_News12[[#This Row],[relevancy_classification_english]]="Relevant","عَرَضِيّ",""))</f>
        <v/>
      </c>
      <c r="AN4172" t="str">
        <f>IF(Sudan_News12[[#This Row],[sentiment_analysis_english]]="Negative","سلبي",IF(Sudan_News12[[#This Row],[sentiment_analysis_english]]="Neutral","حيادي",IF(Sudan_News12[[#This Row],[sentiment_analysis_english]]="Positive","إيجابي","")))</f>
        <v/>
      </c>
      <c r="AO4172" t="e">
        <f>INDEX(TextClassificationList[],MATCH(Sudan_News12[[#This Row],[text_classification_arabic]],TextClassificationList[text_classification_arabic],0),1)</f>
        <v>#N/A</v>
      </c>
      <c r="AQ4172" t="e">
        <f>INDEX(TextClassificationList[],MATCH(Sudan_News12[[#This Row],[text_classification_arabic2]],TextClassificationList[text_classification_arabic],0),1)</f>
        <v>#N/A</v>
      </c>
      <c r="AS4172" t="e">
        <f>INDEX(TextClassificationList[],MATCH(Sudan_News12[[#This Row],[text_classification_arabic3]],TextClassificationList[text_classification_arabic],0),1)</f>
        <v>#N/A</v>
      </c>
      <c r="AU4172" t="e">
        <f>INDEX(TextClassificationList[],MATCH(Sudan_News12[[#This Row],[text_classification_arabic4]],TextClassificationList[text_classification_arabic],0),1)</f>
        <v>#N/A</v>
      </c>
      <c r="AW4172" t="e">
        <f>INDEX(TextClassificationList[],MATCH(Sudan_News12[[#This Row],[text_classification_arabic5]],TextClassificationList[text_classification_arabic],0),1)</f>
        <v>#N/A</v>
      </c>
    </row>
    <row r="4173" spans="1:49" x14ac:dyDescent="0.2">
      <c r="A4173">
        <v>1.1862448127244165E+18</v>
      </c>
      <c r="B4173">
        <v>1.186161387225129E+18</v>
      </c>
      <c r="C4173" t="s">
        <v>15974</v>
      </c>
      <c r="D4173" s="1">
        <v>43759</v>
      </c>
      <c r="E4173" s="2">
        <v>0.56686342592592598</v>
      </c>
      <c r="F4173">
        <v>200</v>
      </c>
      <c r="G4173">
        <v>1889611729</v>
      </c>
      <c r="H4173" t="s">
        <v>354</v>
      </c>
      <c r="I4173" t="s">
        <v>355</v>
      </c>
      <c r="J4173" t="s">
        <v>265</v>
      </c>
      <c r="K4173" t="s">
        <v>15975</v>
      </c>
      <c r="L4173" t="s">
        <v>266</v>
      </c>
      <c r="M4173" t="s">
        <v>267</v>
      </c>
      <c r="N4173" t="s">
        <v>267</v>
      </c>
      <c r="O4173" t="s">
        <v>267</v>
      </c>
      <c r="P4173">
        <v>0</v>
      </c>
      <c r="Q4173">
        <v>0</v>
      </c>
      <c r="R4173">
        <v>0</v>
      </c>
      <c r="S4173" t="s">
        <v>267</v>
      </c>
      <c r="T4173" t="s">
        <v>267</v>
      </c>
      <c r="U4173" t="s">
        <v>15976</v>
      </c>
      <c r="V4173" t="b">
        <v>0</v>
      </c>
      <c r="W4173" t="s">
        <v>265</v>
      </c>
      <c r="X4173">
        <v>0</v>
      </c>
      <c r="Y4173" t="s">
        <v>265</v>
      </c>
      <c r="Z4173" t="s">
        <v>265</v>
      </c>
      <c r="AA4173" t="s">
        <v>265</v>
      </c>
      <c r="AB4173" t="s">
        <v>265</v>
      </c>
      <c r="AC4173" t="s">
        <v>265</v>
      </c>
      <c r="AD4173" t="s">
        <v>265</v>
      </c>
      <c r="AE4173" t="s">
        <v>265</v>
      </c>
      <c r="AF4173" t="s">
        <v>267</v>
      </c>
      <c r="AG4173" t="s">
        <v>265</v>
      </c>
      <c r="AH4173" t="s">
        <v>265</v>
      </c>
      <c r="AI4173" t="s">
        <v>265</v>
      </c>
      <c r="AJ4173" t="s">
        <v>265</v>
      </c>
      <c r="AL4173" t="str">
        <f>IF(Sudan_News12[[#This Row],[relevancy_classification_english]]="Relevant","مناسب",IF(Sudan_News12[[#This Row],[relevancy_classification_english]]="Relevant","عَرَضِيّ",""))</f>
        <v/>
      </c>
      <c r="AN4173" t="str">
        <f>IF(Sudan_News12[[#This Row],[sentiment_analysis_english]]="Negative","سلبي",IF(Sudan_News12[[#This Row],[sentiment_analysis_english]]="Neutral","حيادي",IF(Sudan_News12[[#This Row],[sentiment_analysis_english]]="Positive","إيجابي","")))</f>
        <v/>
      </c>
      <c r="AO4173" t="e">
        <f>INDEX(TextClassificationList[],MATCH(Sudan_News12[[#This Row],[text_classification_arabic]],TextClassificationList[text_classification_arabic],0),1)</f>
        <v>#N/A</v>
      </c>
      <c r="AQ4173" t="e">
        <f>INDEX(TextClassificationList[],MATCH(Sudan_News12[[#This Row],[text_classification_arabic2]],TextClassificationList[text_classification_arabic],0),1)</f>
        <v>#N/A</v>
      </c>
      <c r="AS4173" t="e">
        <f>INDEX(TextClassificationList[],MATCH(Sudan_News12[[#This Row],[text_classification_arabic3]],TextClassificationList[text_classification_arabic],0),1)</f>
        <v>#N/A</v>
      </c>
      <c r="AU4173" t="e">
        <f>INDEX(TextClassificationList[],MATCH(Sudan_News12[[#This Row],[text_classification_arabic4]],TextClassificationList[text_classification_arabic],0),1)</f>
        <v>#N/A</v>
      </c>
      <c r="AW4173" t="e">
        <f>INDEX(TextClassificationList[],MATCH(Sudan_News12[[#This Row],[text_classification_arabic5]],TextClassificationList[text_classification_arabic],0),1)</f>
        <v>#N/A</v>
      </c>
    </row>
    <row r="4174" spans="1:49" x14ac:dyDescent="0.2">
      <c r="A4174">
        <v>1.1860567348734034E+18</v>
      </c>
      <c r="B4174">
        <v>1.1860567348734034E+18</v>
      </c>
      <c r="C4174" t="s">
        <v>15977</v>
      </c>
      <c r="D4174" s="1">
        <v>43759</v>
      </c>
      <c r="E4174" s="2">
        <v>4.7870370370370369E-2</v>
      </c>
      <c r="F4174">
        <v>200</v>
      </c>
      <c r="G4174">
        <v>1889611729</v>
      </c>
      <c r="H4174" t="s">
        <v>354</v>
      </c>
      <c r="I4174" t="s">
        <v>355</v>
      </c>
      <c r="J4174" t="s">
        <v>265</v>
      </c>
      <c r="K4174" t="s">
        <v>15978</v>
      </c>
      <c r="L4174" t="s">
        <v>266</v>
      </c>
      <c r="M4174" t="s">
        <v>267</v>
      </c>
      <c r="N4174" t="s">
        <v>267</v>
      </c>
      <c r="O4174" t="s">
        <v>15979</v>
      </c>
      <c r="P4174">
        <v>0</v>
      </c>
      <c r="Q4174">
        <v>1</v>
      </c>
      <c r="R4174">
        <v>1</v>
      </c>
      <c r="S4174" t="s">
        <v>282</v>
      </c>
      <c r="T4174" t="s">
        <v>267</v>
      </c>
      <c r="U4174" t="s">
        <v>15980</v>
      </c>
      <c r="V4174" t="b">
        <v>0</v>
      </c>
      <c r="W4174" t="s">
        <v>265</v>
      </c>
      <c r="X4174">
        <v>1</v>
      </c>
      <c r="Y4174" t="s">
        <v>15981</v>
      </c>
      <c r="Z4174" t="s">
        <v>265</v>
      </c>
      <c r="AA4174" t="s">
        <v>265</v>
      </c>
      <c r="AB4174" t="s">
        <v>265</v>
      </c>
      <c r="AC4174" t="s">
        <v>265</v>
      </c>
      <c r="AD4174" t="s">
        <v>265</v>
      </c>
      <c r="AE4174" t="s">
        <v>265</v>
      </c>
      <c r="AF4174" t="s">
        <v>267</v>
      </c>
      <c r="AG4174" t="s">
        <v>265</v>
      </c>
      <c r="AH4174" t="s">
        <v>265</v>
      </c>
      <c r="AI4174" t="s">
        <v>265</v>
      </c>
      <c r="AJ4174" t="s">
        <v>265</v>
      </c>
      <c r="AL4174" t="str">
        <f>IF(Sudan_News12[[#This Row],[relevancy_classification_english]]="Relevant","مناسب",IF(Sudan_News12[[#This Row],[relevancy_classification_english]]="Relevant","عَرَضِيّ",""))</f>
        <v/>
      </c>
      <c r="AN4174" t="str">
        <f>IF(Sudan_News12[[#This Row],[sentiment_analysis_english]]="Negative","سلبي",IF(Sudan_News12[[#This Row],[sentiment_analysis_english]]="Neutral","حيادي",IF(Sudan_News12[[#This Row],[sentiment_analysis_english]]="Positive","إيجابي","")))</f>
        <v/>
      </c>
      <c r="AO4174" t="e">
        <f>INDEX(TextClassificationList[],MATCH(Sudan_News12[[#This Row],[text_classification_arabic]],TextClassificationList[text_classification_arabic],0),1)</f>
        <v>#N/A</v>
      </c>
      <c r="AQ4174" t="e">
        <f>INDEX(TextClassificationList[],MATCH(Sudan_News12[[#This Row],[text_classification_arabic2]],TextClassificationList[text_classification_arabic],0),1)</f>
        <v>#N/A</v>
      </c>
      <c r="AS4174" t="e">
        <f>INDEX(TextClassificationList[],MATCH(Sudan_News12[[#This Row],[text_classification_arabic3]],TextClassificationList[text_classification_arabic],0),1)</f>
        <v>#N/A</v>
      </c>
      <c r="AU4174" t="e">
        <f>INDEX(TextClassificationList[],MATCH(Sudan_News12[[#This Row],[text_classification_arabic4]],TextClassificationList[text_classification_arabic],0),1)</f>
        <v>#N/A</v>
      </c>
      <c r="AW4174" t="e">
        <f>INDEX(TextClassificationList[],MATCH(Sudan_News12[[#This Row],[text_classification_arabic5]],TextClassificationList[text_classification_arabic],0),1)</f>
        <v>#N/A</v>
      </c>
    </row>
    <row r="4175" spans="1:49" x14ac:dyDescent="0.2">
      <c r="A4175">
        <v>1.1859286389083259E+18</v>
      </c>
      <c r="B4175">
        <v>1.1859286389083259E+18</v>
      </c>
      <c r="C4175" t="s">
        <v>15982</v>
      </c>
      <c r="D4175" s="1">
        <v>43758</v>
      </c>
      <c r="E4175" s="2">
        <v>0.69438657407407411</v>
      </c>
      <c r="F4175">
        <v>200</v>
      </c>
      <c r="G4175">
        <v>1889611729</v>
      </c>
      <c r="H4175" t="s">
        <v>354</v>
      </c>
      <c r="I4175" t="s">
        <v>355</v>
      </c>
      <c r="J4175" t="s">
        <v>265</v>
      </c>
      <c r="K4175" t="s">
        <v>15983</v>
      </c>
      <c r="L4175" t="s">
        <v>266</v>
      </c>
      <c r="M4175" t="s">
        <v>267</v>
      </c>
      <c r="N4175" t="s">
        <v>267</v>
      </c>
      <c r="O4175" t="s">
        <v>15984</v>
      </c>
      <c r="P4175">
        <v>1</v>
      </c>
      <c r="Q4175">
        <v>1</v>
      </c>
      <c r="R4175">
        <v>0</v>
      </c>
      <c r="S4175" t="s">
        <v>282</v>
      </c>
      <c r="T4175" t="s">
        <v>267</v>
      </c>
      <c r="U4175" t="s">
        <v>15985</v>
      </c>
      <c r="V4175" t="b">
        <v>0</v>
      </c>
      <c r="W4175" t="s">
        <v>265</v>
      </c>
      <c r="X4175">
        <v>1</v>
      </c>
      <c r="Y4175" t="s">
        <v>15986</v>
      </c>
      <c r="Z4175" t="s">
        <v>265</v>
      </c>
      <c r="AA4175" t="s">
        <v>265</v>
      </c>
      <c r="AB4175" t="s">
        <v>265</v>
      </c>
      <c r="AC4175" t="s">
        <v>265</v>
      </c>
      <c r="AD4175" t="s">
        <v>265</v>
      </c>
      <c r="AE4175" t="s">
        <v>265</v>
      </c>
      <c r="AF4175" t="s">
        <v>267</v>
      </c>
      <c r="AG4175" t="s">
        <v>265</v>
      </c>
      <c r="AH4175" t="s">
        <v>265</v>
      </c>
      <c r="AI4175" t="s">
        <v>265</v>
      </c>
      <c r="AJ4175" t="s">
        <v>265</v>
      </c>
      <c r="AL4175" t="str">
        <f>IF(Sudan_News12[[#This Row],[relevancy_classification_english]]="Relevant","مناسب",IF(Sudan_News12[[#This Row],[relevancy_classification_english]]="Relevant","عَرَضِيّ",""))</f>
        <v/>
      </c>
      <c r="AN4175" t="str">
        <f>IF(Sudan_News12[[#This Row],[sentiment_analysis_english]]="Negative","سلبي",IF(Sudan_News12[[#This Row],[sentiment_analysis_english]]="Neutral","حيادي",IF(Sudan_News12[[#This Row],[sentiment_analysis_english]]="Positive","إيجابي","")))</f>
        <v/>
      </c>
      <c r="AO4175" t="e">
        <f>INDEX(TextClassificationList[],MATCH(Sudan_News12[[#This Row],[text_classification_arabic]],TextClassificationList[text_classification_arabic],0),1)</f>
        <v>#N/A</v>
      </c>
      <c r="AQ4175" t="e">
        <f>INDEX(TextClassificationList[],MATCH(Sudan_News12[[#This Row],[text_classification_arabic2]],TextClassificationList[text_classification_arabic],0),1)</f>
        <v>#N/A</v>
      </c>
      <c r="AS4175" t="e">
        <f>INDEX(TextClassificationList[],MATCH(Sudan_News12[[#This Row],[text_classification_arabic3]],TextClassificationList[text_classification_arabic],0),1)</f>
        <v>#N/A</v>
      </c>
      <c r="AU4175" t="e">
        <f>INDEX(TextClassificationList[],MATCH(Sudan_News12[[#This Row],[text_classification_arabic4]],TextClassificationList[text_classification_arabic],0),1)</f>
        <v>#N/A</v>
      </c>
      <c r="AW4175" t="e">
        <f>INDEX(TextClassificationList[],MATCH(Sudan_News12[[#This Row],[text_classification_arabic5]],TextClassificationList[text_classification_arabic],0),1)</f>
        <v>#N/A</v>
      </c>
    </row>
    <row r="4176" spans="1:49" x14ac:dyDescent="0.2">
      <c r="A4176">
        <v>1.1858229625591808E+18</v>
      </c>
      <c r="B4176">
        <v>1.1858229625591808E+18</v>
      </c>
      <c r="C4176" t="s">
        <v>15987</v>
      </c>
      <c r="D4176" s="1">
        <v>43758</v>
      </c>
      <c r="E4176" s="2">
        <v>0.40277777777777779</v>
      </c>
      <c r="F4176">
        <v>200</v>
      </c>
      <c r="G4176">
        <v>1889611729</v>
      </c>
      <c r="H4176" t="s">
        <v>354</v>
      </c>
      <c r="I4176" t="s">
        <v>355</v>
      </c>
      <c r="J4176" t="s">
        <v>265</v>
      </c>
      <c r="K4176" t="s">
        <v>15988</v>
      </c>
      <c r="L4176" t="s">
        <v>290</v>
      </c>
      <c r="M4176" t="s">
        <v>267</v>
      </c>
      <c r="N4176" t="s">
        <v>267</v>
      </c>
      <c r="O4176" t="s">
        <v>267</v>
      </c>
      <c r="P4176">
        <v>0</v>
      </c>
      <c r="Q4176">
        <v>0</v>
      </c>
      <c r="R4176">
        <v>0</v>
      </c>
      <c r="S4176" t="s">
        <v>267</v>
      </c>
      <c r="T4176" t="s">
        <v>267</v>
      </c>
      <c r="U4176" t="s">
        <v>15989</v>
      </c>
      <c r="V4176" t="b">
        <v>0</v>
      </c>
      <c r="W4176" t="s">
        <v>15990</v>
      </c>
      <c r="X4176">
        <v>0</v>
      </c>
      <c r="Y4176" t="s">
        <v>265</v>
      </c>
      <c r="Z4176" t="s">
        <v>265</v>
      </c>
      <c r="AA4176" t="s">
        <v>265</v>
      </c>
      <c r="AB4176" t="s">
        <v>265</v>
      </c>
      <c r="AC4176" t="s">
        <v>265</v>
      </c>
      <c r="AD4176" t="s">
        <v>265</v>
      </c>
      <c r="AE4176" t="s">
        <v>265</v>
      </c>
      <c r="AF4176" t="s">
        <v>267</v>
      </c>
      <c r="AG4176" t="s">
        <v>265</v>
      </c>
      <c r="AH4176" t="s">
        <v>265</v>
      </c>
      <c r="AI4176" t="s">
        <v>265</v>
      </c>
      <c r="AJ4176" t="s">
        <v>265</v>
      </c>
      <c r="AL4176" t="str">
        <f>IF(Sudan_News12[[#This Row],[relevancy_classification_english]]="Relevant","مناسب",IF(Sudan_News12[[#This Row],[relevancy_classification_english]]="Relevant","عَرَضِيّ",""))</f>
        <v/>
      </c>
      <c r="AN4176" t="str">
        <f>IF(Sudan_News12[[#This Row],[sentiment_analysis_english]]="Negative","سلبي",IF(Sudan_News12[[#This Row],[sentiment_analysis_english]]="Neutral","حيادي",IF(Sudan_News12[[#This Row],[sentiment_analysis_english]]="Positive","إيجابي","")))</f>
        <v/>
      </c>
      <c r="AO4176" t="e">
        <f>INDEX(TextClassificationList[],MATCH(Sudan_News12[[#This Row],[text_classification_arabic]],TextClassificationList[text_classification_arabic],0),1)</f>
        <v>#N/A</v>
      </c>
      <c r="AQ4176" t="e">
        <f>INDEX(TextClassificationList[],MATCH(Sudan_News12[[#This Row],[text_classification_arabic2]],TextClassificationList[text_classification_arabic],0),1)</f>
        <v>#N/A</v>
      </c>
      <c r="AS4176" t="e">
        <f>INDEX(TextClassificationList[],MATCH(Sudan_News12[[#This Row],[text_classification_arabic3]],TextClassificationList[text_classification_arabic],0),1)</f>
        <v>#N/A</v>
      </c>
      <c r="AU4176" t="e">
        <f>INDEX(TextClassificationList[],MATCH(Sudan_News12[[#This Row],[text_classification_arabic4]],TextClassificationList[text_classification_arabic],0),1)</f>
        <v>#N/A</v>
      </c>
      <c r="AW4176" t="e">
        <f>INDEX(TextClassificationList[],MATCH(Sudan_News12[[#This Row],[text_classification_arabic5]],TextClassificationList[text_classification_arabic],0),1)</f>
        <v>#N/A</v>
      </c>
    </row>
    <row r="4177" spans="1:49" x14ac:dyDescent="0.2">
      <c r="A4177">
        <v>1.1858013139945759E+18</v>
      </c>
      <c r="B4177">
        <v>1.1856172805096448E+18</v>
      </c>
      <c r="C4177" t="s">
        <v>15991</v>
      </c>
      <c r="D4177" s="1">
        <v>43758</v>
      </c>
      <c r="E4177" s="2">
        <v>0.34304398148148146</v>
      </c>
      <c r="F4177">
        <v>200</v>
      </c>
      <c r="G4177">
        <v>1889611729</v>
      </c>
      <c r="H4177" t="s">
        <v>354</v>
      </c>
      <c r="I4177" t="s">
        <v>355</v>
      </c>
      <c r="J4177" t="s">
        <v>265</v>
      </c>
      <c r="K4177" t="s">
        <v>15992</v>
      </c>
      <c r="L4177" t="s">
        <v>266</v>
      </c>
      <c r="M4177" t="s">
        <v>267</v>
      </c>
      <c r="N4177" t="s">
        <v>267</v>
      </c>
      <c r="O4177" t="s">
        <v>267</v>
      </c>
      <c r="P4177">
        <v>0</v>
      </c>
      <c r="Q4177">
        <v>0</v>
      </c>
      <c r="R4177">
        <v>0</v>
      </c>
      <c r="S4177" t="s">
        <v>267</v>
      </c>
      <c r="T4177" t="s">
        <v>267</v>
      </c>
      <c r="U4177" t="s">
        <v>15993</v>
      </c>
      <c r="V4177" t="b">
        <v>0</v>
      </c>
      <c r="W4177" t="s">
        <v>265</v>
      </c>
      <c r="X4177">
        <v>0</v>
      </c>
      <c r="Y4177" t="s">
        <v>265</v>
      </c>
      <c r="Z4177" t="s">
        <v>265</v>
      </c>
      <c r="AA4177" t="s">
        <v>265</v>
      </c>
      <c r="AB4177" t="s">
        <v>265</v>
      </c>
      <c r="AC4177" t="s">
        <v>265</v>
      </c>
      <c r="AD4177" t="s">
        <v>265</v>
      </c>
      <c r="AE4177" t="s">
        <v>265</v>
      </c>
      <c r="AF4177" t="s">
        <v>15994</v>
      </c>
      <c r="AG4177" t="s">
        <v>265</v>
      </c>
      <c r="AH4177" t="s">
        <v>265</v>
      </c>
      <c r="AI4177" t="s">
        <v>265</v>
      </c>
      <c r="AJ4177" t="s">
        <v>265</v>
      </c>
      <c r="AL4177" t="str">
        <f>IF(Sudan_News12[[#This Row],[relevancy_classification_english]]="Relevant","مناسب",IF(Sudan_News12[[#This Row],[relevancy_classification_english]]="Relevant","عَرَضِيّ",""))</f>
        <v/>
      </c>
      <c r="AN4177" t="str">
        <f>IF(Sudan_News12[[#This Row],[sentiment_analysis_english]]="Negative","سلبي",IF(Sudan_News12[[#This Row],[sentiment_analysis_english]]="Neutral","حيادي",IF(Sudan_News12[[#This Row],[sentiment_analysis_english]]="Positive","إيجابي","")))</f>
        <v/>
      </c>
      <c r="AO4177" t="e">
        <f>INDEX(TextClassificationList[],MATCH(Sudan_News12[[#This Row],[text_classification_arabic]],TextClassificationList[text_classification_arabic],0),1)</f>
        <v>#N/A</v>
      </c>
      <c r="AQ4177" t="e">
        <f>INDEX(TextClassificationList[],MATCH(Sudan_News12[[#This Row],[text_classification_arabic2]],TextClassificationList[text_classification_arabic],0),1)</f>
        <v>#N/A</v>
      </c>
      <c r="AS4177" t="e">
        <f>INDEX(TextClassificationList[],MATCH(Sudan_News12[[#This Row],[text_classification_arabic3]],TextClassificationList[text_classification_arabic],0),1)</f>
        <v>#N/A</v>
      </c>
      <c r="AU4177" t="e">
        <f>INDEX(TextClassificationList[],MATCH(Sudan_News12[[#This Row],[text_classification_arabic4]],TextClassificationList[text_classification_arabic],0),1)</f>
        <v>#N/A</v>
      </c>
      <c r="AW4177" t="e">
        <f>INDEX(TextClassificationList[],MATCH(Sudan_News12[[#This Row],[text_classification_arabic5]],TextClassificationList[text_classification_arabic],0),1)</f>
        <v>#N/A</v>
      </c>
    </row>
    <row r="4178" spans="1:49" x14ac:dyDescent="0.2">
      <c r="A4178">
        <v>1.1857969501945651E+18</v>
      </c>
      <c r="B4178">
        <v>1.1857969501945651E+18</v>
      </c>
      <c r="C4178" t="s">
        <v>15995</v>
      </c>
      <c r="D4178" s="1">
        <v>43758</v>
      </c>
      <c r="E4178" s="2">
        <v>0.33099537037037036</v>
      </c>
      <c r="F4178">
        <v>200</v>
      </c>
      <c r="G4178">
        <v>1889611729</v>
      </c>
      <c r="H4178" t="s">
        <v>354</v>
      </c>
      <c r="I4178" t="s">
        <v>355</v>
      </c>
      <c r="J4178" t="s">
        <v>265</v>
      </c>
      <c r="K4178" t="s">
        <v>15996</v>
      </c>
      <c r="L4178" t="s">
        <v>266</v>
      </c>
      <c r="M4178" t="s">
        <v>267</v>
      </c>
      <c r="N4178" t="s">
        <v>267</v>
      </c>
      <c r="O4178" t="s">
        <v>15997</v>
      </c>
      <c r="P4178">
        <v>0</v>
      </c>
      <c r="Q4178">
        <v>3</v>
      </c>
      <c r="R4178">
        <v>5</v>
      </c>
      <c r="S4178" t="s">
        <v>15998</v>
      </c>
      <c r="T4178" t="s">
        <v>267</v>
      </c>
      <c r="U4178" t="s">
        <v>15999</v>
      </c>
      <c r="V4178" t="b">
        <v>0</v>
      </c>
      <c r="W4178" t="s">
        <v>265</v>
      </c>
      <c r="X4178">
        <v>1</v>
      </c>
      <c r="Y4178" t="s">
        <v>16000</v>
      </c>
      <c r="Z4178" t="s">
        <v>265</v>
      </c>
      <c r="AA4178" t="s">
        <v>265</v>
      </c>
      <c r="AB4178" t="s">
        <v>265</v>
      </c>
      <c r="AC4178" t="s">
        <v>265</v>
      </c>
      <c r="AD4178" t="s">
        <v>265</v>
      </c>
      <c r="AE4178" t="s">
        <v>265</v>
      </c>
      <c r="AF4178" t="s">
        <v>267</v>
      </c>
      <c r="AG4178" t="s">
        <v>265</v>
      </c>
      <c r="AH4178" t="s">
        <v>265</v>
      </c>
      <c r="AI4178" t="s">
        <v>265</v>
      </c>
      <c r="AJ4178" t="s">
        <v>265</v>
      </c>
      <c r="AL4178" t="str">
        <f>IF(Sudan_News12[[#This Row],[relevancy_classification_english]]="Relevant","مناسب",IF(Sudan_News12[[#This Row],[relevancy_classification_english]]="Relevant","عَرَضِيّ",""))</f>
        <v/>
      </c>
      <c r="AN4178" t="str">
        <f>IF(Sudan_News12[[#This Row],[sentiment_analysis_english]]="Negative","سلبي",IF(Sudan_News12[[#This Row],[sentiment_analysis_english]]="Neutral","حيادي",IF(Sudan_News12[[#This Row],[sentiment_analysis_english]]="Positive","إيجابي","")))</f>
        <v/>
      </c>
      <c r="AO4178" t="e">
        <f>INDEX(TextClassificationList[],MATCH(Sudan_News12[[#This Row],[text_classification_arabic]],TextClassificationList[text_classification_arabic],0),1)</f>
        <v>#N/A</v>
      </c>
      <c r="AQ4178" t="e">
        <f>INDEX(TextClassificationList[],MATCH(Sudan_News12[[#This Row],[text_classification_arabic2]],TextClassificationList[text_classification_arabic],0),1)</f>
        <v>#N/A</v>
      </c>
      <c r="AS4178" t="e">
        <f>INDEX(TextClassificationList[],MATCH(Sudan_News12[[#This Row],[text_classification_arabic3]],TextClassificationList[text_classification_arabic],0),1)</f>
        <v>#N/A</v>
      </c>
      <c r="AU4178" t="e">
        <f>INDEX(TextClassificationList[],MATCH(Sudan_News12[[#This Row],[text_classification_arabic4]],TextClassificationList[text_classification_arabic],0),1)</f>
        <v>#N/A</v>
      </c>
      <c r="AW4178" t="e">
        <f>INDEX(TextClassificationList[],MATCH(Sudan_News12[[#This Row],[text_classification_arabic5]],TextClassificationList[text_classification_arabic],0),1)</f>
        <v>#N/A</v>
      </c>
    </row>
    <row r="4179" spans="1:49" x14ac:dyDescent="0.2">
      <c r="A4179">
        <v>1.1852384708869079E+18</v>
      </c>
      <c r="B4179">
        <v>1.1852384708869079E+18</v>
      </c>
      <c r="C4179" t="s">
        <v>16001</v>
      </c>
      <c r="D4179" s="1">
        <v>43756</v>
      </c>
      <c r="E4179" s="2">
        <v>0.78988425925925931</v>
      </c>
      <c r="F4179">
        <v>200</v>
      </c>
      <c r="G4179">
        <v>1889611729</v>
      </c>
      <c r="H4179" t="s">
        <v>354</v>
      </c>
      <c r="I4179" t="s">
        <v>355</v>
      </c>
      <c r="J4179" t="s">
        <v>265</v>
      </c>
      <c r="K4179" t="s">
        <v>16002</v>
      </c>
      <c r="L4179" t="s">
        <v>266</v>
      </c>
      <c r="M4179" t="s">
        <v>267</v>
      </c>
      <c r="N4179" t="s">
        <v>267</v>
      </c>
      <c r="O4179" t="s">
        <v>16003</v>
      </c>
      <c r="P4179">
        <v>0</v>
      </c>
      <c r="Q4179">
        <v>2</v>
      </c>
      <c r="R4179">
        <v>1</v>
      </c>
      <c r="S4179" t="s">
        <v>282</v>
      </c>
      <c r="T4179" t="s">
        <v>267</v>
      </c>
      <c r="U4179" t="s">
        <v>16004</v>
      </c>
      <c r="V4179" t="b">
        <v>0</v>
      </c>
      <c r="W4179" t="s">
        <v>265</v>
      </c>
      <c r="X4179">
        <v>1</v>
      </c>
      <c r="Y4179" t="s">
        <v>16005</v>
      </c>
      <c r="Z4179" t="s">
        <v>265</v>
      </c>
      <c r="AA4179" t="s">
        <v>265</v>
      </c>
      <c r="AB4179" t="s">
        <v>265</v>
      </c>
      <c r="AC4179" t="s">
        <v>265</v>
      </c>
      <c r="AD4179" t="s">
        <v>265</v>
      </c>
      <c r="AE4179" t="s">
        <v>265</v>
      </c>
      <c r="AF4179" t="s">
        <v>267</v>
      </c>
      <c r="AG4179" t="s">
        <v>265</v>
      </c>
      <c r="AH4179" t="s">
        <v>265</v>
      </c>
      <c r="AI4179" t="s">
        <v>265</v>
      </c>
      <c r="AJ4179" t="s">
        <v>265</v>
      </c>
      <c r="AL4179" t="str">
        <f>IF(Sudan_News12[[#This Row],[relevancy_classification_english]]="Relevant","مناسب",IF(Sudan_News12[[#This Row],[relevancy_classification_english]]="Relevant","عَرَضِيّ",""))</f>
        <v/>
      </c>
      <c r="AN4179" t="str">
        <f>IF(Sudan_News12[[#This Row],[sentiment_analysis_english]]="Negative","سلبي",IF(Sudan_News12[[#This Row],[sentiment_analysis_english]]="Neutral","حيادي",IF(Sudan_News12[[#This Row],[sentiment_analysis_english]]="Positive","إيجابي","")))</f>
        <v/>
      </c>
      <c r="AO4179" t="e">
        <f>INDEX(TextClassificationList[],MATCH(Sudan_News12[[#This Row],[text_classification_arabic]],TextClassificationList[text_classification_arabic],0),1)</f>
        <v>#N/A</v>
      </c>
      <c r="AQ4179" t="e">
        <f>INDEX(TextClassificationList[],MATCH(Sudan_News12[[#This Row],[text_classification_arabic2]],TextClassificationList[text_classification_arabic],0),1)</f>
        <v>#N/A</v>
      </c>
      <c r="AS4179" t="e">
        <f>INDEX(TextClassificationList[],MATCH(Sudan_News12[[#This Row],[text_classification_arabic3]],TextClassificationList[text_classification_arabic],0),1)</f>
        <v>#N/A</v>
      </c>
      <c r="AU4179" t="e">
        <f>INDEX(TextClassificationList[],MATCH(Sudan_News12[[#This Row],[text_classification_arabic4]],TextClassificationList[text_classification_arabic],0),1)</f>
        <v>#N/A</v>
      </c>
      <c r="AW4179" t="e">
        <f>INDEX(TextClassificationList[],MATCH(Sudan_News12[[#This Row],[text_classification_arabic5]],TextClassificationList[text_classification_arabic],0),1)</f>
        <v>#N/A</v>
      </c>
    </row>
    <row r="4180" spans="1:49" x14ac:dyDescent="0.2">
      <c r="A4180">
        <v>1.1852304087929201E+18</v>
      </c>
      <c r="B4180">
        <v>1.1852304087929201E+18</v>
      </c>
      <c r="C4180" t="s">
        <v>16006</v>
      </c>
      <c r="D4180" s="1">
        <v>43756</v>
      </c>
      <c r="E4180" s="2">
        <v>0.76763888888888887</v>
      </c>
      <c r="F4180">
        <v>200</v>
      </c>
      <c r="G4180">
        <v>1889611729</v>
      </c>
      <c r="H4180" t="s">
        <v>354</v>
      </c>
      <c r="I4180" t="s">
        <v>355</v>
      </c>
      <c r="J4180" t="s">
        <v>265</v>
      </c>
      <c r="K4180" t="s">
        <v>16007</v>
      </c>
      <c r="L4180" t="s">
        <v>266</v>
      </c>
      <c r="M4180" t="s">
        <v>267</v>
      </c>
      <c r="N4180" t="s">
        <v>267</v>
      </c>
      <c r="O4180" t="s">
        <v>267</v>
      </c>
      <c r="P4180">
        <v>0</v>
      </c>
      <c r="Q4180">
        <v>0</v>
      </c>
      <c r="R4180">
        <v>2</v>
      </c>
      <c r="S4180" t="s">
        <v>267</v>
      </c>
      <c r="T4180" t="s">
        <v>267</v>
      </c>
      <c r="U4180" t="s">
        <v>16008</v>
      </c>
      <c r="V4180" t="b">
        <v>0</v>
      </c>
      <c r="W4180" t="s">
        <v>265</v>
      </c>
      <c r="X4180">
        <v>0</v>
      </c>
      <c r="Y4180" t="s">
        <v>265</v>
      </c>
      <c r="Z4180" t="s">
        <v>265</v>
      </c>
      <c r="AA4180" t="s">
        <v>265</v>
      </c>
      <c r="AB4180" t="s">
        <v>265</v>
      </c>
      <c r="AC4180" t="s">
        <v>265</v>
      </c>
      <c r="AD4180" t="s">
        <v>265</v>
      </c>
      <c r="AE4180" t="s">
        <v>265</v>
      </c>
      <c r="AF4180" t="s">
        <v>267</v>
      </c>
      <c r="AG4180" t="s">
        <v>265</v>
      </c>
      <c r="AH4180" t="s">
        <v>265</v>
      </c>
      <c r="AI4180" t="s">
        <v>265</v>
      </c>
      <c r="AJ4180" t="s">
        <v>265</v>
      </c>
      <c r="AL4180" t="str">
        <f>IF(Sudan_News12[[#This Row],[relevancy_classification_english]]="Relevant","مناسب",IF(Sudan_News12[[#This Row],[relevancy_classification_english]]="Relevant","عَرَضِيّ",""))</f>
        <v/>
      </c>
      <c r="AN4180" t="str">
        <f>IF(Sudan_News12[[#This Row],[sentiment_analysis_english]]="Negative","سلبي",IF(Sudan_News12[[#This Row],[sentiment_analysis_english]]="Neutral","حيادي",IF(Sudan_News12[[#This Row],[sentiment_analysis_english]]="Positive","إيجابي","")))</f>
        <v/>
      </c>
      <c r="AO4180" t="e">
        <f>INDEX(TextClassificationList[],MATCH(Sudan_News12[[#This Row],[text_classification_arabic]],TextClassificationList[text_classification_arabic],0),1)</f>
        <v>#N/A</v>
      </c>
      <c r="AQ4180" t="e">
        <f>INDEX(TextClassificationList[],MATCH(Sudan_News12[[#This Row],[text_classification_arabic2]],TextClassificationList[text_classification_arabic],0),1)</f>
        <v>#N/A</v>
      </c>
      <c r="AS4180" t="e">
        <f>INDEX(TextClassificationList[],MATCH(Sudan_News12[[#This Row],[text_classification_arabic3]],TextClassificationList[text_classification_arabic],0),1)</f>
        <v>#N/A</v>
      </c>
      <c r="AU4180" t="e">
        <f>INDEX(TextClassificationList[],MATCH(Sudan_News12[[#This Row],[text_classification_arabic4]],TextClassificationList[text_classification_arabic],0),1)</f>
        <v>#N/A</v>
      </c>
      <c r="AW4180" t="e">
        <f>INDEX(TextClassificationList[],MATCH(Sudan_News12[[#This Row],[text_classification_arabic5]],TextClassificationList[text_classification_arabic],0),1)</f>
        <v>#N/A</v>
      </c>
    </row>
    <row r="4181" spans="1:49" x14ac:dyDescent="0.2">
      <c r="A4181">
        <v>1.1852088788013261E+18</v>
      </c>
      <c r="B4181">
        <v>1.1852088788013261E+18</v>
      </c>
      <c r="C4181" t="s">
        <v>16009</v>
      </c>
      <c r="D4181" s="1">
        <v>43756</v>
      </c>
      <c r="E4181" s="2">
        <v>0.70822916666666669</v>
      </c>
      <c r="F4181">
        <v>200</v>
      </c>
      <c r="G4181">
        <v>1889611729</v>
      </c>
      <c r="H4181" t="s">
        <v>354</v>
      </c>
      <c r="I4181" t="s">
        <v>355</v>
      </c>
      <c r="J4181" t="s">
        <v>265</v>
      </c>
      <c r="K4181" t="s">
        <v>16010</v>
      </c>
      <c r="L4181" t="s">
        <v>266</v>
      </c>
      <c r="M4181" t="s">
        <v>267</v>
      </c>
      <c r="N4181" t="s">
        <v>267</v>
      </c>
      <c r="O4181" t="s">
        <v>16011</v>
      </c>
      <c r="P4181">
        <v>0</v>
      </c>
      <c r="Q4181">
        <v>0</v>
      </c>
      <c r="R4181">
        <v>1</v>
      </c>
      <c r="S4181" t="s">
        <v>10894</v>
      </c>
      <c r="T4181" t="s">
        <v>267</v>
      </c>
      <c r="U4181" t="s">
        <v>16012</v>
      </c>
      <c r="V4181" t="b">
        <v>0</v>
      </c>
      <c r="W4181" t="s">
        <v>265</v>
      </c>
      <c r="X4181">
        <v>1</v>
      </c>
      <c r="Y4181" t="s">
        <v>16013</v>
      </c>
      <c r="Z4181" t="s">
        <v>265</v>
      </c>
      <c r="AA4181" t="s">
        <v>265</v>
      </c>
      <c r="AB4181" t="s">
        <v>265</v>
      </c>
      <c r="AC4181" t="s">
        <v>265</v>
      </c>
      <c r="AD4181" t="s">
        <v>265</v>
      </c>
      <c r="AE4181" t="s">
        <v>265</v>
      </c>
      <c r="AF4181" t="s">
        <v>267</v>
      </c>
      <c r="AG4181" t="s">
        <v>265</v>
      </c>
      <c r="AH4181" t="s">
        <v>265</v>
      </c>
      <c r="AI4181" t="s">
        <v>265</v>
      </c>
      <c r="AJ4181" t="s">
        <v>265</v>
      </c>
      <c r="AL4181" t="str">
        <f>IF(Sudan_News12[[#This Row],[relevancy_classification_english]]="Relevant","مناسب",IF(Sudan_News12[[#This Row],[relevancy_classification_english]]="Relevant","عَرَضِيّ",""))</f>
        <v/>
      </c>
      <c r="AN4181" t="str">
        <f>IF(Sudan_News12[[#This Row],[sentiment_analysis_english]]="Negative","سلبي",IF(Sudan_News12[[#This Row],[sentiment_analysis_english]]="Neutral","حيادي",IF(Sudan_News12[[#This Row],[sentiment_analysis_english]]="Positive","إيجابي","")))</f>
        <v/>
      </c>
      <c r="AO4181" t="e">
        <f>INDEX(TextClassificationList[],MATCH(Sudan_News12[[#This Row],[text_classification_arabic]],TextClassificationList[text_classification_arabic],0),1)</f>
        <v>#N/A</v>
      </c>
      <c r="AQ4181" t="e">
        <f>INDEX(TextClassificationList[],MATCH(Sudan_News12[[#This Row],[text_classification_arabic2]],TextClassificationList[text_classification_arabic],0),1)</f>
        <v>#N/A</v>
      </c>
      <c r="AS4181" t="e">
        <f>INDEX(TextClassificationList[],MATCH(Sudan_News12[[#This Row],[text_classification_arabic3]],TextClassificationList[text_classification_arabic],0),1)</f>
        <v>#N/A</v>
      </c>
      <c r="AU4181" t="e">
        <f>INDEX(TextClassificationList[],MATCH(Sudan_News12[[#This Row],[text_classification_arabic4]],TextClassificationList[text_classification_arabic],0),1)</f>
        <v>#N/A</v>
      </c>
      <c r="AW4181" t="e">
        <f>INDEX(TextClassificationList[],MATCH(Sudan_News12[[#This Row],[text_classification_arabic5]],TextClassificationList[text_classification_arabic],0),1)</f>
        <v>#N/A</v>
      </c>
    </row>
    <row r="4182" spans="1:49" x14ac:dyDescent="0.2">
      <c r="A4182">
        <v>1.1852083555032023E+18</v>
      </c>
      <c r="B4182">
        <v>1.1852083555032023E+18</v>
      </c>
      <c r="C4182" t="s">
        <v>16014</v>
      </c>
      <c r="D4182" s="1">
        <v>43756</v>
      </c>
      <c r="E4182" s="2">
        <v>0.70678240740740739</v>
      </c>
      <c r="F4182">
        <v>200</v>
      </c>
      <c r="G4182">
        <v>1889611729</v>
      </c>
      <c r="H4182" t="s">
        <v>354</v>
      </c>
      <c r="I4182" t="s">
        <v>355</v>
      </c>
      <c r="J4182" t="s">
        <v>265</v>
      </c>
      <c r="K4182" t="s">
        <v>16015</v>
      </c>
      <c r="L4182" t="s">
        <v>266</v>
      </c>
      <c r="M4182" t="s">
        <v>267</v>
      </c>
      <c r="N4182" t="s">
        <v>267</v>
      </c>
      <c r="O4182" t="s">
        <v>267</v>
      </c>
      <c r="P4182">
        <v>0</v>
      </c>
      <c r="Q4182">
        <v>0</v>
      </c>
      <c r="R4182">
        <v>1</v>
      </c>
      <c r="S4182" t="s">
        <v>282</v>
      </c>
      <c r="T4182" t="s">
        <v>267</v>
      </c>
      <c r="U4182" t="s">
        <v>16016</v>
      </c>
      <c r="V4182" t="b">
        <v>0</v>
      </c>
      <c r="W4182" t="s">
        <v>265</v>
      </c>
      <c r="X4182">
        <v>0</v>
      </c>
      <c r="Y4182" t="s">
        <v>265</v>
      </c>
      <c r="Z4182" t="s">
        <v>265</v>
      </c>
      <c r="AA4182" t="s">
        <v>265</v>
      </c>
      <c r="AB4182" t="s">
        <v>265</v>
      </c>
      <c r="AC4182" t="s">
        <v>265</v>
      </c>
      <c r="AD4182" t="s">
        <v>265</v>
      </c>
      <c r="AE4182" t="s">
        <v>265</v>
      </c>
      <c r="AF4182" t="s">
        <v>267</v>
      </c>
      <c r="AG4182" t="s">
        <v>265</v>
      </c>
      <c r="AH4182" t="s">
        <v>265</v>
      </c>
      <c r="AI4182" t="s">
        <v>265</v>
      </c>
      <c r="AJ4182" t="s">
        <v>265</v>
      </c>
      <c r="AL4182" t="str">
        <f>IF(Sudan_News12[[#This Row],[relevancy_classification_english]]="Relevant","مناسب",IF(Sudan_News12[[#This Row],[relevancy_classification_english]]="Relevant","عَرَضِيّ",""))</f>
        <v/>
      </c>
      <c r="AN4182" t="str">
        <f>IF(Sudan_News12[[#This Row],[sentiment_analysis_english]]="Negative","سلبي",IF(Sudan_News12[[#This Row],[sentiment_analysis_english]]="Neutral","حيادي",IF(Sudan_News12[[#This Row],[sentiment_analysis_english]]="Positive","إيجابي","")))</f>
        <v/>
      </c>
      <c r="AO4182" t="e">
        <f>INDEX(TextClassificationList[],MATCH(Sudan_News12[[#This Row],[text_classification_arabic]],TextClassificationList[text_classification_arabic],0),1)</f>
        <v>#N/A</v>
      </c>
      <c r="AQ4182" t="e">
        <f>INDEX(TextClassificationList[],MATCH(Sudan_News12[[#This Row],[text_classification_arabic2]],TextClassificationList[text_classification_arabic],0),1)</f>
        <v>#N/A</v>
      </c>
      <c r="AS4182" t="e">
        <f>INDEX(TextClassificationList[],MATCH(Sudan_News12[[#This Row],[text_classification_arabic3]],TextClassificationList[text_classification_arabic],0),1)</f>
        <v>#N/A</v>
      </c>
      <c r="AU4182" t="e">
        <f>INDEX(TextClassificationList[],MATCH(Sudan_News12[[#This Row],[text_classification_arabic4]],TextClassificationList[text_classification_arabic],0),1)</f>
        <v>#N/A</v>
      </c>
      <c r="AW4182" t="e">
        <f>INDEX(TextClassificationList[],MATCH(Sudan_News12[[#This Row],[text_classification_arabic5]],TextClassificationList[text_classification_arabic],0),1)</f>
        <v>#N/A</v>
      </c>
    </row>
    <row r="4183" spans="1:49" x14ac:dyDescent="0.2">
      <c r="A4183">
        <v>1.1852069623776788E+18</v>
      </c>
      <c r="B4183">
        <v>1.1852069623776788E+18</v>
      </c>
      <c r="C4183" t="s">
        <v>16017</v>
      </c>
      <c r="D4183" s="1">
        <v>43756</v>
      </c>
      <c r="E4183" s="2">
        <v>0.70293981481481482</v>
      </c>
      <c r="F4183">
        <v>200</v>
      </c>
      <c r="G4183">
        <v>1889611729</v>
      </c>
      <c r="H4183" t="s">
        <v>354</v>
      </c>
      <c r="I4183" t="s">
        <v>355</v>
      </c>
      <c r="J4183" t="s">
        <v>265</v>
      </c>
      <c r="K4183" t="s">
        <v>16018</v>
      </c>
      <c r="L4183" t="s">
        <v>266</v>
      </c>
      <c r="M4183" t="s">
        <v>267</v>
      </c>
      <c r="N4183" t="s">
        <v>267</v>
      </c>
      <c r="O4183" t="s">
        <v>16019</v>
      </c>
      <c r="P4183">
        <v>0</v>
      </c>
      <c r="Q4183">
        <v>2</v>
      </c>
      <c r="R4183">
        <v>2</v>
      </c>
      <c r="S4183" t="s">
        <v>267</v>
      </c>
      <c r="T4183" t="s">
        <v>267</v>
      </c>
      <c r="U4183" t="s">
        <v>16020</v>
      </c>
      <c r="V4183" t="b">
        <v>0</v>
      </c>
      <c r="W4183" t="s">
        <v>265</v>
      </c>
      <c r="X4183">
        <v>1</v>
      </c>
      <c r="Y4183" t="s">
        <v>16021</v>
      </c>
      <c r="Z4183" t="s">
        <v>265</v>
      </c>
      <c r="AA4183" t="s">
        <v>265</v>
      </c>
      <c r="AB4183" t="s">
        <v>265</v>
      </c>
      <c r="AC4183" t="s">
        <v>265</v>
      </c>
      <c r="AD4183" t="s">
        <v>265</v>
      </c>
      <c r="AE4183" t="s">
        <v>265</v>
      </c>
      <c r="AF4183" t="s">
        <v>267</v>
      </c>
      <c r="AG4183" t="s">
        <v>265</v>
      </c>
      <c r="AH4183" t="s">
        <v>265</v>
      </c>
      <c r="AI4183" t="s">
        <v>265</v>
      </c>
      <c r="AJ4183" t="s">
        <v>265</v>
      </c>
      <c r="AL4183" t="str">
        <f>IF(Sudan_News12[[#This Row],[relevancy_classification_english]]="Relevant","مناسب",IF(Sudan_News12[[#This Row],[relevancy_classification_english]]="Relevant","عَرَضِيّ",""))</f>
        <v/>
      </c>
      <c r="AN4183" t="str">
        <f>IF(Sudan_News12[[#This Row],[sentiment_analysis_english]]="Negative","سلبي",IF(Sudan_News12[[#This Row],[sentiment_analysis_english]]="Neutral","حيادي",IF(Sudan_News12[[#This Row],[sentiment_analysis_english]]="Positive","إيجابي","")))</f>
        <v/>
      </c>
      <c r="AO4183" t="e">
        <f>INDEX(TextClassificationList[],MATCH(Sudan_News12[[#This Row],[text_classification_arabic]],TextClassificationList[text_classification_arabic],0),1)</f>
        <v>#N/A</v>
      </c>
      <c r="AQ4183" t="e">
        <f>INDEX(TextClassificationList[],MATCH(Sudan_News12[[#This Row],[text_classification_arabic2]],TextClassificationList[text_classification_arabic],0),1)</f>
        <v>#N/A</v>
      </c>
      <c r="AS4183" t="e">
        <f>INDEX(TextClassificationList[],MATCH(Sudan_News12[[#This Row],[text_classification_arabic3]],TextClassificationList[text_classification_arabic],0),1)</f>
        <v>#N/A</v>
      </c>
      <c r="AU4183" t="e">
        <f>INDEX(TextClassificationList[],MATCH(Sudan_News12[[#This Row],[text_classification_arabic4]],TextClassificationList[text_classification_arabic],0),1)</f>
        <v>#N/A</v>
      </c>
      <c r="AW4183" t="e">
        <f>INDEX(TextClassificationList[],MATCH(Sudan_News12[[#This Row],[text_classification_arabic5]],TextClassificationList[text_classification_arabic],0),1)</f>
        <v>#N/A</v>
      </c>
    </row>
    <row r="4184" spans="1:49" x14ac:dyDescent="0.2">
      <c r="A4184">
        <v>1.1851329880922972E+18</v>
      </c>
      <c r="B4184">
        <v>1.1851307531155128E+18</v>
      </c>
      <c r="C4184" t="s">
        <v>16022</v>
      </c>
      <c r="D4184" s="1">
        <v>43756</v>
      </c>
      <c r="E4184" s="2">
        <v>0.49880787037037039</v>
      </c>
      <c r="F4184">
        <v>200</v>
      </c>
      <c r="G4184">
        <v>1889611729</v>
      </c>
      <c r="H4184" t="s">
        <v>354</v>
      </c>
      <c r="I4184" t="s">
        <v>355</v>
      </c>
      <c r="J4184" t="s">
        <v>265</v>
      </c>
      <c r="K4184" t="s">
        <v>16023</v>
      </c>
      <c r="L4184" t="s">
        <v>266</v>
      </c>
      <c r="M4184" t="s">
        <v>267</v>
      </c>
      <c r="N4184" t="s">
        <v>267</v>
      </c>
      <c r="O4184" t="s">
        <v>267</v>
      </c>
      <c r="P4184">
        <v>0</v>
      </c>
      <c r="Q4184">
        <v>0</v>
      </c>
      <c r="R4184">
        <v>2</v>
      </c>
      <c r="S4184" t="s">
        <v>267</v>
      </c>
      <c r="T4184" t="s">
        <v>267</v>
      </c>
      <c r="U4184" t="s">
        <v>16024</v>
      </c>
      <c r="V4184" t="b">
        <v>0</v>
      </c>
      <c r="W4184" t="s">
        <v>265</v>
      </c>
      <c r="X4184">
        <v>0</v>
      </c>
      <c r="Y4184" t="s">
        <v>265</v>
      </c>
      <c r="Z4184" t="s">
        <v>265</v>
      </c>
      <c r="AA4184" t="s">
        <v>265</v>
      </c>
      <c r="AB4184" t="s">
        <v>265</v>
      </c>
      <c r="AC4184" t="s">
        <v>265</v>
      </c>
      <c r="AD4184" t="s">
        <v>265</v>
      </c>
      <c r="AE4184" t="s">
        <v>265</v>
      </c>
      <c r="AF4184" t="s">
        <v>16025</v>
      </c>
      <c r="AG4184" t="s">
        <v>265</v>
      </c>
      <c r="AH4184" t="s">
        <v>265</v>
      </c>
      <c r="AI4184" t="s">
        <v>265</v>
      </c>
      <c r="AJ4184" t="s">
        <v>265</v>
      </c>
      <c r="AL4184" t="str">
        <f>IF(Sudan_News12[[#This Row],[relevancy_classification_english]]="Relevant","مناسب",IF(Sudan_News12[[#This Row],[relevancy_classification_english]]="Relevant","عَرَضِيّ",""))</f>
        <v/>
      </c>
      <c r="AN4184" t="str">
        <f>IF(Sudan_News12[[#This Row],[sentiment_analysis_english]]="Negative","سلبي",IF(Sudan_News12[[#This Row],[sentiment_analysis_english]]="Neutral","حيادي",IF(Sudan_News12[[#This Row],[sentiment_analysis_english]]="Positive","إيجابي","")))</f>
        <v/>
      </c>
      <c r="AO4184" t="e">
        <f>INDEX(TextClassificationList[],MATCH(Sudan_News12[[#This Row],[text_classification_arabic]],TextClassificationList[text_classification_arabic],0),1)</f>
        <v>#N/A</v>
      </c>
      <c r="AQ4184" t="e">
        <f>INDEX(TextClassificationList[],MATCH(Sudan_News12[[#This Row],[text_classification_arabic2]],TextClassificationList[text_classification_arabic],0),1)</f>
        <v>#N/A</v>
      </c>
      <c r="AS4184" t="e">
        <f>INDEX(TextClassificationList[],MATCH(Sudan_News12[[#This Row],[text_classification_arabic3]],TextClassificationList[text_classification_arabic],0),1)</f>
        <v>#N/A</v>
      </c>
      <c r="AU4184" t="e">
        <f>INDEX(TextClassificationList[],MATCH(Sudan_News12[[#This Row],[text_classification_arabic4]],TextClassificationList[text_classification_arabic],0),1)</f>
        <v>#N/A</v>
      </c>
      <c r="AW4184" t="e">
        <f>INDEX(TextClassificationList[],MATCH(Sudan_News12[[#This Row],[text_classification_arabic5]],TextClassificationList[text_classification_arabic],0),1)</f>
        <v>#N/A</v>
      </c>
    </row>
    <row r="4185" spans="1:49" x14ac:dyDescent="0.2">
      <c r="A4185">
        <v>1.1850705818987151E+18</v>
      </c>
      <c r="B4185">
        <v>1.1850705818987151E+18</v>
      </c>
      <c r="C4185" t="s">
        <v>16026</v>
      </c>
      <c r="D4185" s="1">
        <v>43756</v>
      </c>
      <c r="E4185" s="2">
        <v>0.32659722222222221</v>
      </c>
      <c r="F4185">
        <v>200</v>
      </c>
      <c r="G4185">
        <v>1889611729</v>
      </c>
      <c r="H4185" t="s">
        <v>354</v>
      </c>
      <c r="I4185" t="s">
        <v>355</v>
      </c>
      <c r="J4185" t="s">
        <v>265</v>
      </c>
      <c r="K4185" t="s">
        <v>16027</v>
      </c>
      <c r="L4185" t="s">
        <v>266</v>
      </c>
      <c r="M4185" t="s">
        <v>267</v>
      </c>
      <c r="N4185" t="s">
        <v>267</v>
      </c>
      <c r="O4185" t="s">
        <v>267</v>
      </c>
      <c r="P4185">
        <v>0</v>
      </c>
      <c r="Q4185">
        <v>0</v>
      </c>
      <c r="R4185">
        <v>1</v>
      </c>
      <c r="S4185" t="s">
        <v>267</v>
      </c>
      <c r="T4185" t="s">
        <v>267</v>
      </c>
      <c r="U4185" t="s">
        <v>16028</v>
      </c>
      <c r="V4185" t="b">
        <v>0</v>
      </c>
      <c r="W4185" t="s">
        <v>16029</v>
      </c>
      <c r="X4185">
        <v>0</v>
      </c>
      <c r="Y4185" t="s">
        <v>265</v>
      </c>
      <c r="Z4185" t="s">
        <v>265</v>
      </c>
      <c r="AA4185" t="s">
        <v>265</v>
      </c>
      <c r="AB4185" t="s">
        <v>265</v>
      </c>
      <c r="AC4185" t="s">
        <v>265</v>
      </c>
      <c r="AD4185" t="s">
        <v>265</v>
      </c>
      <c r="AE4185" t="s">
        <v>265</v>
      </c>
      <c r="AF4185" t="s">
        <v>267</v>
      </c>
      <c r="AG4185" t="s">
        <v>265</v>
      </c>
      <c r="AH4185" t="s">
        <v>265</v>
      </c>
      <c r="AI4185" t="s">
        <v>265</v>
      </c>
      <c r="AJ4185" t="s">
        <v>265</v>
      </c>
      <c r="AL4185" t="str">
        <f>IF(Sudan_News12[[#This Row],[relevancy_classification_english]]="Relevant","مناسب",IF(Sudan_News12[[#This Row],[relevancy_classification_english]]="Relevant","عَرَضِيّ",""))</f>
        <v/>
      </c>
      <c r="AN4185" t="str">
        <f>IF(Sudan_News12[[#This Row],[sentiment_analysis_english]]="Negative","سلبي",IF(Sudan_News12[[#This Row],[sentiment_analysis_english]]="Neutral","حيادي",IF(Sudan_News12[[#This Row],[sentiment_analysis_english]]="Positive","إيجابي","")))</f>
        <v/>
      </c>
      <c r="AO4185" t="e">
        <f>INDEX(TextClassificationList[],MATCH(Sudan_News12[[#This Row],[text_classification_arabic]],TextClassificationList[text_classification_arabic],0),1)</f>
        <v>#N/A</v>
      </c>
      <c r="AQ4185" t="e">
        <f>INDEX(TextClassificationList[],MATCH(Sudan_News12[[#This Row],[text_classification_arabic2]],TextClassificationList[text_classification_arabic],0),1)</f>
        <v>#N/A</v>
      </c>
      <c r="AS4185" t="e">
        <f>INDEX(TextClassificationList[],MATCH(Sudan_News12[[#This Row],[text_classification_arabic3]],TextClassificationList[text_classification_arabic],0),1)</f>
        <v>#N/A</v>
      </c>
      <c r="AU4185" t="e">
        <f>INDEX(TextClassificationList[],MATCH(Sudan_News12[[#This Row],[text_classification_arabic4]],TextClassificationList[text_classification_arabic],0),1)</f>
        <v>#N/A</v>
      </c>
      <c r="AW4185" t="e">
        <f>INDEX(TextClassificationList[],MATCH(Sudan_News12[[#This Row],[text_classification_arabic5]],TextClassificationList[text_classification_arabic],0),1)</f>
        <v>#N/A</v>
      </c>
    </row>
    <row r="4186" spans="1:49" x14ac:dyDescent="0.2">
      <c r="A4186">
        <v>1.1818539160504648E+18</v>
      </c>
      <c r="B4186">
        <v>1.1818367843780116E+18</v>
      </c>
      <c r="C4186" t="s">
        <v>16030</v>
      </c>
      <c r="D4186" s="1">
        <v>43747</v>
      </c>
      <c r="E4186" s="2">
        <v>0.45030092592592591</v>
      </c>
      <c r="F4186">
        <v>200</v>
      </c>
      <c r="G4186">
        <v>1889611729</v>
      </c>
      <c r="H4186" t="s">
        <v>354</v>
      </c>
      <c r="I4186" t="s">
        <v>355</v>
      </c>
      <c r="J4186" t="s">
        <v>265</v>
      </c>
      <c r="K4186" t="s">
        <v>16031</v>
      </c>
      <c r="L4186" t="s">
        <v>266</v>
      </c>
      <c r="M4186" t="s">
        <v>267</v>
      </c>
      <c r="N4186" t="s">
        <v>267</v>
      </c>
      <c r="O4186" t="s">
        <v>267</v>
      </c>
      <c r="P4186">
        <v>0</v>
      </c>
      <c r="Q4186">
        <v>0</v>
      </c>
      <c r="R4186">
        <v>0</v>
      </c>
      <c r="S4186" t="s">
        <v>267</v>
      </c>
      <c r="T4186" t="s">
        <v>267</v>
      </c>
      <c r="U4186" t="s">
        <v>16032</v>
      </c>
      <c r="V4186" t="b">
        <v>0</v>
      </c>
      <c r="W4186" t="s">
        <v>265</v>
      </c>
      <c r="X4186">
        <v>0</v>
      </c>
      <c r="Y4186" t="s">
        <v>265</v>
      </c>
      <c r="Z4186" t="s">
        <v>265</v>
      </c>
      <c r="AA4186" t="s">
        <v>265</v>
      </c>
      <c r="AB4186" t="s">
        <v>265</v>
      </c>
      <c r="AC4186" t="s">
        <v>265</v>
      </c>
      <c r="AD4186" t="s">
        <v>265</v>
      </c>
      <c r="AE4186" t="s">
        <v>265</v>
      </c>
      <c r="AF4186" t="s">
        <v>13445</v>
      </c>
      <c r="AG4186" t="s">
        <v>265</v>
      </c>
      <c r="AH4186" t="s">
        <v>265</v>
      </c>
      <c r="AI4186" t="s">
        <v>265</v>
      </c>
      <c r="AJ4186" t="s">
        <v>265</v>
      </c>
      <c r="AL4186" t="str">
        <f>IF(Sudan_News12[[#This Row],[relevancy_classification_english]]="Relevant","مناسب",IF(Sudan_News12[[#This Row],[relevancy_classification_english]]="Relevant","عَرَضِيّ",""))</f>
        <v/>
      </c>
      <c r="AN4186" t="str">
        <f>IF(Sudan_News12[[#This Row],[sentiment_analysis_english]]="Negative","سلبي",IF(Sudan_News12[[#This Row],[sentiment_analysis_english]]="Neutral","حيادي",IF(Sudan_News12[[#This Row],[sentiment_analysis_english]]="Positive","إيجابي","")))</f>
        <v/>
      </c>
      <c r="AO4186" t="e">
        <f>INDEX(TextClassificationList[],MATCH(Sudan_News12[[#This Row],[text_classification_arabic]],TextClassificationList[text_classification_arabic],0),1)</f>
        <v>#N/A</v>
      </c>
      <c r="AQ4186" t="e">
        <f>INDEX(TextClassificationList[],MATCH(Sudan_News12[[#This Row],[text_classification_arabic2]],TextClassificationList[text_classification_arabic],0),1)</f>
        <v>#N/A</v>
      </c>
      <c r="AS4186" t="e">
        <f>INDEX(TextClassificationList[],MATCH(Sudan_News12[[#This Row],[text_classification_arabic3]],TextClassificationList[text_classification_arabic],0),1)</f>
        <v>#N/A</v>
      </c>
      <c r="AU4186" t="e">
        <f>INDEX(TextClassificationList[],MATCH(Sudan_News12[[#This Row],[text_classification_arabic4]],TextClassificationList[text_classification_arabic],0),1)</f>
        <v>#N/A</v>
      </c>
      <c r="AW4186" t="e">
        <f>INDEX(TextClassificationList[],MATCH(Sudan_News12[[#This Row],[text_classification_arabic5]],TextClassificationList[text_classification_arabic],0),1)</f>
        <v>#N/A</v>
      </c>
    </row>
    <row r="4187" spans="1:49" x14ac:dyDescent="0.2">
      <c r="A4187">
        <v>1.1817919736336015E+18</v>
      </c>
      <c r="B4187">
        <v>1.1817919736336015E+18</v>
      </c>
      <c r="C4187" t="s">
        <v>16033</v>
      </c>
      <c r="D4187" s="1">
        <v>43747</v>
      </c>
      <c r="E4187" s="2">
        <v>0.27936342592592595</v>
      </c>
      <c r="F4187">
        <v>200</v>
      </c>
      <c r="G4187">
        <v>1889611729</v>
      </c>
      <c r="H4187" t="s">
        <v>354</v>
      </c>
      <c r="I4187" t="s">
        <v>355</v>
      </c>
      <c r="J4187" t="s">
        <v>265</v>
      </c>
      <c r="K4187" t="s">
        <v>16034</v>
      </c>
      <c r="L4187" t="s">
        <v>266</v>
      </c>
      <c r="M4187" t="s">
        <v>267</v>
      </c>
      <c r="N4187" t="s">
        <v>267</v>
      </c>
      <c r="O4187" t="s">
        <v>267</v>
      </c>
      <c r="P4187">
        <v>0</v>
      </c>
      <c r="Q4187">
        <v>0</v>
      </c>
      <c r="R4187">
        <v>0</v>
      </c>
      <c r="S4187" t="s">
        <v>267</v>
      </c>
      <c r="T4187" t="s">
        <v>267</v>
      </c>
      <c r="U4187" t="s">
        <v>16035</v>
      </c>
      <c r="V4187" t="b">
        <v>0</v>
      </c>
      <c r="W4187" t="s">
        <v>265</v>
      </c>
      <c r="X4187">
        <v>0</v>
      </c>
      <c r="Y4187" t="s">
        <v>265</v>
      </c>
      <c r="Z4187" t="s">
        <v>265</v>
      </c>
      <c r="AA4187" t="s">
        <v>265</v>
      </c>
      <c r="AB4187" t="s">
        <v>265</v>
      </c>
      <c r="AC4187" t="s">
        <v>265</v>
      </c>
      <c r="AD4187" t="s">
        <v>265</v>
      </c>
      <c r="AE4187" t="s">
        <v>265</v>
      </c>
      <c r="AF4187" t="s">
        <v>267</v>
      </c>
      <c r="AG4187" t="s">
        <v>265</v>
      </c>
      <c r="AH4187" t="s">
        <v>265</v>
      </c>
      <c r="AI4187" t="s">
        <v>265</v>
      </c>
      <c r="AJ4187" t="s">
        <v>265</v>
      </c>
      <c r="AL4187" t="str">
        <f>IF(Sudan_News12[[#This Row],[relevancy_classification_english]]="Relevant","مناسب",IF(Sudan_News12[[#This Row],[relevancy_classification_english]]="Relevant","عَرَضِيّ",""))</f>
        <v/>
      </c>
      <c r="AN4187" t="str">
        <f>IF(Sudan_News12[[#This Row],[sentiment_analysis_english]]="Negative","سلبي",IF(Sudan_News12[[#This Row],[sentiment_analysis_english]]="Neutral","حيادي",IF(Sudan_News12[[#This Row],[sentiment_analysis_english]]="Positive","إيجابي","")))</f>
        <v/>
      </c>
      <c r="AO4187" t="e">
        <f>INDEX(TextClassificationList[],MATCH(Sudan_News12[[#This Row],[text_classification_arabic]],TextClassificationList[text_classification_arabic],0),1)</f>
        <v>#N/A</v>
      </c>
      <c r="AQ4187" t="e">
        <f>INDEX(TextClassificationList[],MATCH(Sudan_News12[[#This Row],[text_classification_arabic2]],TextClassificationList[text_classification_arabic],0),1)</f>
        <v>#N/A</v>
      </c>
      <c r="AS4187" t="e">
        <f>INDEX(TextClassificationList[],MATCH(Sudan_News12[[#This Row],[text_classification_arabic3]],TextClassificationList[text_classification_arabic],0),1)</f>
        <v>#N/A</v>
      </c>
      <c r="AU4187" t="e">
        <f>INDEX(TextClassificationList[],MATCH(Sudan_News12[[#This Row],[text_classification_arabic4]],TextClassificationList[text_classification_arabic],0),1)</f>
        <v>#N/A</v>
      </c>
      <c r="AW4187" t="e">
        <f>INDEX(TextClassificationList[],MATCH(Sudan_News12[[#This Row],[text_classification_arabic5]],TextClassificationList[text_classification_arabic],0),1)</f>
        <v>#N/A</v>
      </c>
    </row>
    <row r="4188" spans="1:49" x14ac:dyDescent="0.2">
      <c r="A4188">
        <v>1.1815597373280461E+18</v>
      </c>
      <c r="B4188">
        <v>1.1812665823555011E+18</v>
      </c>
      <c r="C4188" t="s">
        <v>16036</v>
      </c>
      <c r="D4188" s="1">
        <v>43746</v>
      </c>
      <c r="E4188" s="2">
        <v>0.63851851851851849</v>
      </c>
      <c r="F4188">
        <v>200</v>
      </c>
      <c r="G4188">
        <v>1889611729</v>
      </c>
      <c r="H4188" t="s">
        <v>354</v>
      </c>
      <c r="I4188" t="s">
        <v>355</v>
      </c>
      <c r="J4188" t="s">
        <v>265</v>
      </c>
      <c r="K4188" t="s">
        <v>16037</v>
      </c>
      <c r="L4188" t="s">
        <v>266</v>
      </c>
      <c r="M4188" t="s">
        <v>267</v>
      </c>
      <c r="N4188" t="s">
        <v>267</v>
      </c>
      <c r="O4188" t="s">
        <v>267</v>
      </c>
      <c r="P4188">
        <v>0</v>
      </c>
      <c r="Q4188">
        <v>0</v>
      </c>
      <c r="R4188">
        <v>0</v>
      </c>
      <c r="S4188" t="s">
        <v>267</v>
      </c>
      <c r="T4188" t="s">
        <v>267</v>
      </c>
      <c r="U4188" t="s">
        <v>16038</v>
      </c>
      <c r="V4188" t="b">
        <v>0</v>
      </c>
      <c r="W4188" t="s">
        <v>265</v>
      </c>
      <c r="X4188">
        <v>0</v>
      </c>
      <c r="Y4188" t="s">
        <v>265</v>
      </c>
      <c r="Z4188" t="s">
        <v>265</v>
      </c>
      <c r="AA4188" t="s">
        <v>265</v>
      </c>
      <c r="AB4188" t="s">
        <v>265</v>
      </c>
      <c r="AC4188" t="s">
        <v>265</v>
      </c>
      <c r="AD4188" t="s">
        <v>265</v>
      </c>
      <c r="AE4188" t="s">
        <v>265</v>
      </c>
      <c r="AF4188" t="s">
        <v>267</v>
      </c>
      <c r="AG4188" t="s">
        <v>265</v>
      </c>
      <c r="AH4188" t="s">
        <v>265</v>
      </c>
      <c r="AI4188" t="s">
        <v>265</v>
      </c>
      <c r="AJ4188" t="s">
        <v>265</v>
      </c>
      <c r="AL4188" t="str">
        <f>IF(Sudan_News12[[#This Row],[relevancy_classification_english]]="Relevant","مناسب",IF(Sudan_News12[[#This Row],[relevancy_classification_english]]="Relevant","عَرَضِيّ",""))</f>
        <v/>
      </c>
      <c r="AN4188" t="str">
        <f>IF(Sudan_News12[[#This Row],[sentiment_analysis_english]]="Negative","سلبي",IF(Sudan_News12[[#This Row],[sentiment_analysis_english]]="Neutral","حيادي",IF(Sudan_News12[[#This Row],[sentiment_analysis_english]]="Positive","إيجابي","")))</f>
        <v/>
      </c>
      <c r="AO4188" t="e">
        <f>INDEX(TextClassificationList[],MATCH(Sudan_News12[[#This Row],[text_classification_arabic]],TextClassificationList[text_classification_arabic],0),1)</f>
        <v>#N/A</v>
      </c>
      <c r="AQ4188" t="e">
        <f>INDEX(TextClassificationList[],MATCH(Sudan_News12[[#This Row],[text_classification_arabic2]],TextClassificationList[text_classification_arabic],0),1)</f>
        <v>#N/A</v>
      </c>
      <c r="AS4188" t="e">
        <f>INDEX(TextClassificationList[],MATCH(Sudan_News12[[#This Row],[text_classification_arabic3]],TextClassificationList[text_classification_arabic],0),1)</f>
        <v>#N/A</v>
      </c>
      <c r="AU4188" t="e">
        <f>INDEX(TextClassificationList[],MATCH(Sudan_News12[[#This Row],[text_classification_arabic4]],TextClassificationList[text_classification_arabic],0),1)</f>
        <v>#N/A</v>
      </c>
      <c r="AW4188" t="e">
        <f>INDEX(TextClassificationList[],MATCH(Sudan_News12[[#This Row],[text_classification_arabic5]],TextClassificationList[text_classification_arabic],0),1)</f>
        <v>#N/A</v>
      </c>
    </row>
    <row r="4189" spans="1:49" x14ac:dyDescent="0.2">
      <c r="A4189">
        <v>1.1815540722283766E+18</v>
      </c>
      <c r="B4189">
        <v>1.1814652602319913E+18</v>
      </c>
      <c r="C4189" t="s">
        <v>16039</v>
      </c>
      <c r="D4189" s="1">
        <v>43746</v>
      </c>
      <c r="E4189" s="2">
        <v>0.62288194444444445</v>
      </c>
      <c r="F4189">
        <v>200</v>
      </c>
      <c r="G4189">
        <v>1889611729</v>
      </c>
      <c r="H4189" t="s">
        <v>354</v>
      </c>
      <c r="I4189" t="s">
        <v>355</v>
      </c>
      <c r="J4189" t="s">
        <v>265</v>
      </c>
      <c r="K4189" t="s">
        <v>16040</v>
      </c>
      <c r="L4189" t="s">
        <v>266</v>
      </c>
      <c r="M4189" t="s">
        <v>267</v>
      </c>
      <c r="N4189" t="s">
        <v>267</v>
      </c>
      <c r="O4189" t="s">
        <v>267</v>
      </c>
      <c r="P4189">
        <v>0</v>
      </c>
      <c r="Q4189">
        <v>2</v>
      </c>
      <c r="R4189">
        <v>1</v>
      </c>
      <c r="S4189" t="s">
        <v>267</v>
      </c>
      <c r="T4189" t="s">
        <v>267</v>
      </c>
      <c r="U4189" t="s">
        <v>16041</v>
      </c>
      <c r="V4189" t="b">
        <v>0</v>
      </c>
      <c r="W4189" t="s">
        <v>265</v>
      </c>
      <c r="X4189">
        <v>0</v>
      </c>
      <c r="Y4189" t="s">
        <v>265</v>
      </c>
      <c r="Z4189" t="s">
        <v>265</v>
      </c>
      <c r="AA4189" t="s">
        <v>265</v>
      </c>
      <c r="AB4189" t="s">
        <v>265</v>
      </c>
      <c r="AC4189" t="s">
        <v>265</v>
      </c>
      <c r="AD4189" t="s">
        <v>265</v>
      </c>
      <c r="AE4189" t="s">
        <v>265</v>
      </c>
      <c r="AF4189" t="s">
        <v>10908</v>
      </c>
      <c r="AG4189" t="s">
        <v>265</v>
      </c>
      <c r="AH4189" t="s">
        <v>265</v>
      </c>
      <c r="AI4189" t="s">
        <v>265</v>
      </c>
      <c r="AJ4189" t="s">
        <v>265</v>
      </c>
      <c r="AL4189" t="str">
        <f>IF(Sudan_News12[[#This Row],[relevancy_classification_english]]="Relevant","مناسب",IF(Sudan_News12[[#This Row],[relevancy_classification_english]]="Relevant","عَرَضِيّ",""))</f>
        <v/>
      </c>
      <c r="AN4189" t="str">
        <f>IF(Sudan_News12[[#This Row],[sentiment_analysis_english]]="Negative","سلبي",IF(Sudan_News12[[#This Row],[sentiment_analysis_english]]="Neutral","حيادي",IF(Sudan_News12[[#This Row],[sentiment_analysis_english]]="Positive","إيجابي","")))</f>
        <v/>
      </c>
      <c r="AO4189" t="e">
        <f>INDEX(TextClassificationList[],MATCH(Sudan_News12[[#This Row],[text_classification_arabic]],TextClassificationList[text_classification_arabic],0),1)</f>
        <v>#N/A</v>
      </c>
      <c r="AQ4189" t="e">
        <f>INDEX(TextClassificationList[],MATCH(Sudan_News12[[#This Row],[text_classification_arabic2]],TextClassificationList[text_classification_arabic],0),1)</f>
        <v>#N/A</v>
      </c>
      <c r="AS4189" t="e">
        <f>INDEX(TextClassificationList[],MATCH(Sudan_News12[[#This Row],[text_classification_arabic3]],TextClassificationList[text_classification_arabic],0),1)</f>
        <v>#N/A</v>
      </c>
      <c r="AU4189" t="e">
        <f>INDEX(TextClassificationList[],MATCH(Sudan_News12[[#This Row],[text_classification_arabic4]],TextClassificationList[text_classification_arabic],0),1)</f>
        <v>#N/A</v>
      </c>
      <c r="AW4189" t="e">
        <f>INDEX(TextClassificationList[],MATCH(Sudan_News12[[#This Row],[text_classification_arabic5]],TextClassificationList[text_classification_arabic],0),1)</f>
        <v>#N/A</v>
      </c>
    </row>
    <row r="4190" spans="1:49" x14ac:dyDescent="0.2">
      <c r="A4190">
        <v>1.1815519937788232E+18</v>
      </c>
      <c r="B4190">
        <v>1.1815448271099904E+18</v>
      </c>
      <c r="C4190" t="s">
        <v>16042</v>
      </c>
      <c r="D4190" s="1">
        <v>43746</v>
      </c>
      <c r="E4190" s="2">
        <v>0.61715277777777777</v>
      </c>
      <c r="F4190">
        <v>200</v>
      </c>
      <c r="G4190">
        <v>1889611729</v>
      </c>
      <c r="H4190" t="s">
        <v>354</v>
      </c>
      <c r="I4190" t="s">
        <v>355</v>
      </c>
      <c r="J4190" t="s">
        <v>265</v>
      </c>
      <c r="K4190" t="s">
        <v>16043</v>
      </c>
      <c r="L4190" t="s">
        <v>266</v>
      </c>
      <c r="M4190" t="s">
        <v>267</v>
      </c>
      <c r="N4190" t="s">
        <v>267</v>
      </c>
      <c r="O4190" t="s">
        <v>267</v>
      </c>
      <c r="P4190">
        <v>0</v>
      </c>
      <c r="Q4190">
        <v>0</v>
      </c>
      <c r="R4190">
        <v>3</v>
      </c>
      <c r="S4190" t="s">
        <v>267</v>
      </c>
      <c r="T4190" t="s">
        <v>267</v>
      </c>
      <c r="U4190" t="s">
        <v>16044</v>
      </c>
      <c r="V4190" t="b">
        <v>0</v>
      </c>
      <c r="W4190" t="s">
        <v>265</v>
      </c>
      <c r="X4190">
        <v>0</v>
      </c>
      <c r="Y4190" t="s">
        <v>265</v>
      </c>
      <c r="Z4190" t="s">
        <v>265</v>
      </c>
      <c r="AA4190" t="s">
        <v>265</v>
      </c>
      <c r="AB4190" t="s">
        <v>265</v>
      </c>
      <c r="AC4190" t="s">
        <v>265</v>
      </c>
      <c r="AD4190" t="s">
        <v>265</v>
      </c>
      <c r="AE4190" t="s">
        <v>265</v>
      </c>
      <c r="AF4190" t="s">
        <v>267</v>
      </c>
      <c r="AG4190" t="s">
        <v>265</v>
      </c>
      <c r="AH4190" t="s">
        <v>265</v>
      </c>
      <c r="AI4190" t="s">
        <v>265</v>
      </c>
      <c r="AJ4190" t="s">
        <v>265</v>
      </c>
      <c r="AL4190" t="str">
        <f>IF(Sudan_News12[[#This Row],[relevancy_classification_english]]="Relevant","مناسب",IF(Sudan_News12[[#This Row],[relevancy_classification_english]]="Relevant","عَرَضِيّ",""))</f>
        <v/>
      </c>
      <c r="AN4190" t="str">
        <f>IF(Sudan_News12[[#This Row],[sentiment_analysis_english]]="Negative","سلبي",IF(Sudan_News12[[#This Row],[sentiment_analysis_english]]="Neutral","حيادي",IF(Sudan_News12[[#This Row],[sentiment_analysis_english]]="Positive","إيجابي","")))</f>
        <v/>
      </c>
      <c r="AO4190" t="e">
        <f>INDEX(TextClassificationList[],MATCH(Sudan_News12[[#This Row],[text_classification_arabic]],TextClassificationList[text_classification_arabic],0),1)</f>
        <v>#N/A</v>
      </c>
      <c r="AQ4190" t="e">
        <f>INDEX(TextClassificationList[],MATCH(Sudan_News12[[#This Row],[text_classification_arabic2]],TextClassificationList[text_classification_arabic],0),1)</f>
        <v>#N/A</v>
      </c>
      <c r="AS4190" t="e">
        <f>INDEX(TextClassificationList[],MATCH(Sudan_News12[[#This Row],[text_classification_arabic3]],TextClassificationList[text_classification_arabic],0),1)</f>
        <v>#N/A</v>
      </c>
      <c r="AU4190" t="e">
        <f>INDEX(TextClassificationList[],MATCH(Sudan_News12[[#This Row],[text_classification_arabic4]],TextClassificationList[text_classification_arabic],0),1)</f>
        <v>#N/A</v>
      </c>
      <c r="AW4190" t="e">
        <f>INDEX(TextClassificationList[],MATCH(Sudan_News12[[#This Row],[text_classification_arabic5]],TextClassificationList[text_classification_arabic],0),1)</f>
        <v>#N/A</v>
      </c>
    </row>
    <row r="4191" spans="1:49" x14ac:dyDescent="0.2">
      <c r="A4191">
        <v>1.1813120957842473E+18</v>
      </c>
      <c r="B4191">
        <v>1.1813085274045604E+18</v>
      </c>
      <c r="C4191" t="s">
        <v>16045</v>
      </c>
      <c r="D4191" s="1">
        <v>43745</v>
      </c>
      <c r="E4191" s="2">
        <v>0.95516203703703706</v>
      </c>
      <c r="F4191">
        <v>200</v>
      </c>
      <c r="G4191">
        <v>1889611729</v>
      </c>
      <c r="H4191" t="s">
        <v>354</v>
      </c>
      <c r="I4191" t="s">
        <v>355</v>
      </c>
      <c r="J4191" t="s">
        <v>265</v>
      </c>
      <c r="K4191" t="s">
        <v>16046</v>
      </c>
      <c r="L4191" t="s">
        <v>266</v>
      </c>
      <c r="M4191" t="s">
        <v>267</v>
      </c>
      <c r="N4191" t="s">
        <v>267</v>
      </c>
      <c r="O4191" t="s">
        <v>267</v>
      </c>
      <c r="P4191">
        <v>0</v>
      </c>
      <c r="Q4191">
        <v>0</v>
      </c>
      <c r="R4191">
        <v>2</v>
      </c>
      <c r="S4191" t="s">
        <v>267</v>
      </c>
      <c r="T4191" t="s">
        <v>267</v>
      </c>
      <c r="U4191" t="s">
        <v>16047</v>
      </c>
      <c r="V4191" t="b">
        <v>0</v>
      </c>
      <c r="W4191" t="s">
        <v>265</v>
      </c>
      <c r="X4191">
        <v>0</v>
      </c>
      <c r="Y4191" t="s">
        <v>265</v>
      </c>
      <c r="Z4191" t="s">
        <v>265</v>
      </c>
      <c r="AA4191" t="s">
        <v>265</v>
      </c>
      <c r="AB4191" t="s">
        <v>265</v>
      </c>
      <c r="AC4191" t="s">
        <v>265</v>
      </c>
      <c r="AD4191" t="s">
        <v>265</v>
      </c>
      <c r="AE4191" t="s">
        <v>265</v>
      </c>
      <c r="AF4191" t="s">
        <v>13445</v>
      </c>
      <c r="AG4191" t="s">
        <v>265</v>
      </c>
      <c r="AH4191" t="s">
        <v>265</v>
      </c>
      <c r="AI4191" t="s">
        <v>265</v>
      </c>
      <c r="AJ4191" t="s">
        <v>265</v>
      </c>
      <c r="AL4191" t="str">
        <f>IF(Sudan_News12[[#This Row],[relevancy_classification_english]]="Relevant","مناسب",IF(Sudan_News12[[#This Row],[relevancy_classification_english]]="Relevant","عَرَضِيّ",""))</f>
        <v/>
      </c>
      <c r="AN4191" t="str">
        <f>IF(Sudan_News12[[#This Row],[sentiment_analysis_english]]="Negative","سلبي",IF(Sudan_News12[[#This Row],[sentiment_analysis_english]]="Neutral","حيادي",IF(Sudan_News12[[#This Row],[sentiment_analysis_english]]="Positive","إيجابي","")))</f>
        <v/>
      </c>
      <c r="AO4191" t="e">
        <f>INDEX(TextClassificationList[],MATCH(Sudan_News12[[#This Row],[text_classification_arabic]],TextClassificationList[text_classification_arabic],0),1)</f>
        <v>#N/A</v>
      </c>
      <c r="AQ4191" t="e">
        <f>INDEX(TextClassificationList[],MATCH(Sudan_News12[[#This Row],[text_classification_arabic2]],TextClassificationList[text_classification_arabic],0),1)</f>
        <v>#N/A</v>
      </c>
      <c r="AS4191" t="e">
        <f>INDEX(TextClassificationList[],MATCH(Sudan_News12[[#This Row],[text_classification_arabic3]],TextClassificationList[text_classification_arabic],0),1)</f>
        <v>#N/A</v>
      </c>
      <c r="AU4191" t="e">
        <f>INDEX(TextClassificationList[],MATCH(Sudan_News12[[#This Row],[text_classification_arabic4]],TextClassificationList[text_classification_arabic],0),1)</f>
        <v>#N/A</v>
      </c>
      <c r="AW4191" t="e">
        <f>INDEX(TextClassificationList[],MATCH(Sudan_News12[[#This Row],[text_classification_arabic5]],TextClassificationList[text_classification_arabic],0),1)</f>
        <v>#N/A</v>
      </c>
    </row>
    <row r="4192" spans="1:49" x14ac:dyDescent="0.2">
      <c r="A4192">
        <v>1.1812298815621407E+18</v>
      </c>
      <c r="B4192">
        <v>1.1812287871256207E+18</v>
      </c>
      <c r="C4192" t="s">
        <v>16048</v>
      </c>
      <c r="D4192" s="1">
        <v>43745</v>
      </c>
      <c r="E4192" s="2">
        <v>0.72828703703703701</v>
      </c>
      <c r="F4192">
        <v>200</v>
      </c>
      <c r="G4192">
        <v>1889611729</v>
      </c>
      <c r="H4192" t="s">
        <v>354</v>
      </c>
      <c r="I4192" t="s">
        <v>355</v>
      </c>
      <c r="J4192" t="s">
        <v>265</v>
      </c>
      <c r="K4192" t="s">
        <v>16049</v>
      </c>
      <c r="L4192" t="s">
        <v>266</v>
      </c>
      <c r="M4192" t="s">
        <v>267</v>
      </c>
      <c r="N4192" t="s">
        <v>267</v>
      </c>
      <c r="O4192" t="s">
        <v>267</v>
      </c>
      <c r="P4192">
        <v>0</v>
      </c>
      <c r="Q4192">
        <v>0</v>
      </c>
      <c r="R4192">
        <v>2</v>
      </c>
      <c r="S4192" t="s">
        <v>267</v>
      </c>
      <c r="T4192" t="s">
        <v>267</v>
      </c>
      <c r="U4192" t="s">
        <v>16050</v>
      </c>
      <c r="V4192" t="b">
        <v>0</v>
      </c>
      <c r="W4192" t="s">
        <v>265</v>
      </c>
      <c r="X4192">
        <v>0</v>
      </c>
      <c r="Y4192" t="s">
        <v>265</v>
      </c>
      <c r="Z4192" t="s">
        <v>265</v>
      </c>
      <c r="AA4192" t="s">
        <v>265</v>
      </c>
      <c r="AB4192" t="s">
        <v>265</v>
      </c>
      <c r="AC4192" t="s">
        <v>265</v>
      </c>
      <c r="AD4192" t="s">
        <v>265</v>
      </c>
      <c r="AE4192" t="s">
        <v>265</v>
      </c>
      <c r="AF4192" t="s">
        <v>13445</v>
      </c>
      <c r="AG4192" t="s">
        <v>265</v>
      </c>
      <c r="AH4192" t="s">
        <v>265</v>
      </c>
      <c r="AI4192" t="s">
        <v>265</v>
      </c>
      <c r="AJ4192" t="s">
        <v>265</v>
      </c>
      <c r="AL4192" t="str">
        <f>IF(Sudan_News12[[#This Row],[relevancy_classification_english]]="Relevant","مناسب",IF(Sudan_News12[[#This Row],[relevancy_classification_english]]="Relevant","عَرَضِيّ",""))</f>
        <v/>
      </c>
      <c r="AN4192" t="str">
        <f>IF(Sudan_News12[[#This Row],[sentiment_analysis_english]]="Negative","سلبي",IF(Sudan_News12[[#This Row],[sentiment_analysis_english]]="Neutral","حيادي",IF(Sudan_News12[[#This Row],[sentiment_analysis_english]]="Positive","إيجابي","")))</f>
        <v/>
      </c>
      <c r="AO4192" t="e">
        <f>INDEX(TextClassificationList[],MATCH(Sudan_News12[[#This Row],[text_classification_arabic]],TextClassificationList[text_classification_arabic],0),1)</f>
        <v>#N/A</v>
      </c>
      <c r="AQ4192" t="e">
        <f>INDEX(TextClassificationList[],MATCH(Sudan_News12[[#This Row],[text_classification_arabic2]],TextClassificationList[text_classification_arabic],0),1)</f>
        <v>#N/A</v>
      </c>
      <c r="AS4192" t="e">
        <f>INDEX(TextClassificationList[],MATCH(Sudan_News12[[#This Row],[text_classification_arabic3]],TextClassificationList[text_classification_arabic],0),1)</f>
        <v>#N/A</v>
      </c>
      <c r="AU4192" t="e">
        <f>INDEX(TextClassificationList[],MATCH(Sudan_News12[[#This Row],[text_classification_arabic4]],TextClassificationList[text_classification_arabic],0),1)</f>
        <v>#N/A</v>
      </c>
      <c r="AW4192" t="e">
        <f>INDEX(TextClassificationList[],MATCH(Sudan_News12[[#This Row],[text_classification_arabic5]],TextClassificationList[text_classification_arabic],0),1)</f>
        <v>#N/A</v>
      </c>
    </row>
    <row r="4193" spans="1:49" x14ac:dyDescent="0.2">
      <c r="A4193">
        <v>1.1811175325577912E+18</v>
      </c>
      <c r="B4193">
        <v>1.1808034079526953E+18</v>
      </c>
      <c r="C4193" t="s">
        <v>16051</v>
      </c>
      <c r="D4193" s="1">
        <v>43745</v>
      </c>
      <c r="E4193" s="2">
        <v>0.41826388888888888</v>
      </c>
      <c r="F4193">
        <v>200</v>
      </c>
      <c r="G4193">
        <v>1889611729</v>
      </c>
      <c r="H4193" t="s">
        <v>354</v>
      </c>
      <c r="I4193" t="s">
        <v>355</v>
      </c>
      <c r="J4193" t="s">
        <v>265</v>
      </c>
      <c r="K4193" t="s">
        <v>16052</v>
      </c>
      <c r="L4193" t="s">
        <v>266</v>
      </c>
      <c r="M4193" t="s">
        <v>267</v>
      </c>
      <c r="N4193" t="s">
        <v>267</v>
      </c>
      <c r="O4193" t="s">
        <v>267</v>
      </c>
      <c r="P4193">
        <v>0</v>
      </c>
      <c r="Q4193">
        <v>0</v>
      </c>
      <c r="R4193">
        <v>0</v>
      </c>
      <c r="S4193" t="s">
        <v>267</v>
      </c>
      <c r="T4193" t="s">
        <v>267</v>
      </c>
      <c r="U4193" t="s">
        <v>16053</v>
      </c>
      <c r="V4193" t="b">
        <v>0</v>
      </c>
      <c r="W4193" t="s">
        <v>265</v>
      </c>
      <c r="X4193">
        <v>0</v>
      </c>
      <c r="Y4193" t="s">
        <v>265</v>
      </c>
      <c r="Z4193" t="s">
        <v>265</v>
      </c>
      <c r="AA4193" t="s">
        <v>265</v>
      </c>
      <c r="AB4193" t="s">
        <v>265</v>
      </c>
      <c r="AC4193" t="s">
        <v>265</v>
      </c>
      <c r="AD4193" t="s">
        <v>265</v>
      </c>
      <c r="AE4193" t="s">
        <v>265</v>
      </c>
      <c r="AF4193" t="s">
        <v>16054</v>
      </c>
      <c r="AG4193" t="s">
        <v>265</v>
      </c>
      <c r="AH4193" t="s">
        <v>265</v>
      </c>
      <c r="AI4193" t="s">
        <v>265</v>
      </c>
      <c r="AJ4193" t="s">
        <v>265</v>
      </c>
      <c r="AL4193" t="str">
        <f>IF(Sudan_News12[[#This Row],[relevancy_classification_english]]="Relevant","مناسب",IF(Sudan_News12[[#This Row],[relevancy_classification_english]]="Relevant","عَرَضِيّ",""))</f>
        <v/>
      </c>
      <c r="AN4193" t="str">
        <f>IF(Sudan_News12[[#This Row],[sentiment_analysis_english]]="Negative","سلبي",IF(Sudan_News12[[#This Row],[sentiment_analysis_english]]="Neutral","حيادي",IF(Sudan_News12[[#This Row],[sentiment_analysis_english]]="Positive","إيجابي","")))</f>
        <v/>
      </c>
      <c r="AO4193" t="e">
        <f>INDEX(TextClassificationList[],MATCH(Sudan_News12[[#This Row],[text_classification_arabic]],TextClassificationList[text_classification_arabic],0),1)</f>
        <v>#N/A</v>
      </c>
      <c r="AQ4193" t="e">
        <f>INDEX(TextClassificationList[],MATCH(Sudan_News12[[#This Row],[text_classification_arabic2]],TextClassificationList[text_classification_arabic],0),1)</f>
        <v>#N/A</v>
      </c>
      <c r="AS4193" t="e">
        <f>INDEX(TextClassificationList[],MATCH(Sudan_News12[[#This Row],[text_classification_arabic3]],TextClassificationList[text_classification_arabic],0),1)</f>
        <v>#N/A</v>
      </c>
      <c r="AU4193" t="e">
        <f>INDEX(TextClassificationList[],MATCH(Sudan_News12[[#This Row],[text_classification_arabic4]],TextClassificationList[text_classification_arabic],0),1)</f>
        <v>#N/A</v>
      </c>
      <c r="AW4193" t="e">
        <f>INDEX(TextClassificationList[],MATCH(Sudan_News12[[#This Row],[text_classification_arabic5]],TextClassificationList[text_classification_arabic],0),1)</f>
        <v>#N/A</v>
      </c>
    </row>
    <row r="4194" spans="1:49" x14ac:dyDescent="0.2">
      <c r="A4194">
        <v>1.1811168194085888E+18</v>
      </c>
      <c r="B4194">
        <v>1.1809180060939264E+18</v>
      </c>
      <c r="C4194" t="s">
        <v>16055</v>
      </c>
      <c r="D4194" s="1">
        <v>43745</v>
      </c>
      <c r="E4194" s="2">
        <v>0.41629629629629628</v>
      </c>
      <c r="F4194">
        <v>200</v>
      </c>
      <c r="G4194">
        <v>1889611729</v>
      </c>
      <c r="H4194" t="s">
        <v>354</v>
      </c>
      <c r="I4194" t="s">
        <v>355</v>
      </c>
      <c r="J4194" t="s">
        <v>265</v>
      </c>
      <c r="K4194" t="s">
        <v>16056</v>
      </c>
      <c r="L4194" t="s">
        <v>266</v>
      </c>
      <c r="M4194" t="s">
        <v>267</v>
      </c>
      <c r="N4194" t="s">
        <v>267</v>
      </c>
      <c r="O4194" t="s">
        <v>267</v>
      </c>
      <c r="P4194">
        <v>0</v>
      </c>
      <c r="Q4194">
        <v>0</v>
      </c>
      <c r="R4194">
        <v>0</v>
      </c>
      <c r="S4194" t="s">
        <v>267</v>
      </c>
      <c r="T4194" t="s">
        <v>267</v>
      </c>
      <c r="U4194" t="s">
        <v>16057</v>
      </c>
      <c r="V4194" t="b">
        <v>0</v>
      </c>
      <c r="W4194" t="s">
        <v>265</v>
      </c>
      <c r="X4194">
        <v>0</v>
      </c>
      <c r="Y4194" t="s">
        <v>265</v>
      </c>
      <c r="Z4194" t="s">
        <v>265</v>
      </c>
      <c r="AA4194" t="s">
        <v>265</v>
      </c>
      <c r="AB4194" t="s">
        <v>265</v>
      </c>
      <c r="AC4194" t="s">
        <v>265</v>
      </c>
      <c r="AD4194" t="s">
        <v>265</v>
      </c>
      <c r="AE4194" t="s">
        <v>265</v>
      </c>
      <c r="AF4194" t="s">
        <v>16058</v>
      </c>
      <c r="AG4194" t="s">
        <v>265</v>
      </c>
      <c r="AH4194" t="s">
        <v>265</v>
      </c>
      <c r="AI4194" t="s">
        <v>265</v>
      </c>
      <c r="AJ4194" t="s">
        <v>265</v>
      </c>
      <c r="AL4194" t="str">
        <f>IF(Sudan_News12[[#This Row],[relevancy_classification_english]]="Relevant","مناسب",IF(Sudan_News12[[#This Row],[relevancy_classification_english]]="Relevant","عَرَضِيّ",""))</f>
        <v/>
      </c>
      <c r="AN4194" t="str">
        <f>IF(Sudan_News12[[#This Row],[sentiment_analysis_english]]="Negative","سلبي",IF(Sudan_News12[[#This Row],[sentiment_analysis_english]]="Neutral","حيادي",IF(Sudan_News12[[#This Row],[sentiment_analysis_english]]="Positive","إيجابي","")))</f>
        <v/>
      </c>
      <c r="AO4194" t="e">
        <f>INDEX(TextClassificationList[],MATCH(Sudan_News12[[#This Row],[text_classification_arabic]],TextClassificationList[text_classification_arabic],0),1)</f>
        <v>#N/A</v>
      </c>
      <c r="AQ4194" t="e">
        <f>INDEX(TextClassificationList[],MATCH(Sudan_News12[[#This Row],[text_classification_arabic2]],TextClassificationList[text_classification_arabic],0),1)</f>
        <v>#N/A</v>
      </c>
      <c r="AS4194" t="e">
        <f>INDEX(TextClassificationList[],MATCH(Sudan_News12[[#This Row],[text_classification_arabic3]],TextClassificationList[text_classification_arabic],0),1)</f>
        <v>#N/A</v>
      </c>
      <c r="AU4194" t="e">
        <f>INDEX(TextClassificationList[],MATCH(Sudan_News12[[#This Row],[text_classification_arabic4]],TextClassificationList[text_classification_arabic],0),1)</f>
        <v>#N/A</v>
      </c>
      <c r="AW4194" t="e">
        <f>INDEX(TextClassificationList[],MATCH(Sudan_News12[[#This Row],[text_classification_arabic5]],TextClassificationList[text_classification_arabic],0),1)</f>
        <v>#N/A</v>
      </c>
    </row>
    <row r="4195" spans="1:49" x14ac:dyDescent="0.2">
      <c r="A4195">
        <v>1.1811165645375242E+18</v>
      </c>
      <c r="B4195">
        <v>1.1810863024664494E+18</v>
      </c>
      <c r="C4195" t="s">
        <v>16059</v>
      </c>
      <c r="D4195" s="1">
        <v>43745</v>
      </c>
      <c r="E4195" s="2">
        <v>0.41559027777777779</v>
      </c>
      <c r="F4195">
        <v>200</v>
      </c>
      <c r="G4195">
        <v>1889611729</v>
      </c>
      <c r="H4195" t="s">
        <v>354</v>
      </c>
      <c r="I4195" t="s">
        <v>355</v>
      </c>
      <c r="J4195" t="s">
        <v>265</v>
      </c>
      <c r="K4195" t="s">
        <v>16060</v>
      </c>
      <c r="L4195" t="s">
        <v>266</v>
      </c>
      <c r="M4195" t="s">
        <v>267</v>
      </c>
      <c r="N4195" t="s">
        <v>267</v>
      </c>
      <c r="O4195" t="s">
        <v>267</v>
      </c>
      <c r="P4195">
        <v>0</v>
      </c>
      <c r="Q4195">
        <v>0</v>
      </c>
      <c r="R4195">
        <v>0</v>
      </c>
      <c r="S4195" t="s">
        <v>267</v>
      </c>
      <c r="T4195" t="s">
        <v>267</v>
      </c>
      <c r="U4195" t="s">
        <v>16061</v>
      </c>
      <c r="V4195" t="b">
        <v>0</v>
      </c>
      <c r="W4195" t="s">
        <v>265</v>
      </c>
      <c r="X4195">
        <v>0</v>
      </c>
      <c r="Y4195" t="s">
        <v>265</v>
      </c>
      <c r="Z4195" t="s">
        <v>265</v>
      </c>
      <c r="AA4195" t="s">
        <v>265</v>
      </c>
      <c r="AB4195" t="s">
        <v>265</v>
      </c>
      <c r="AC4195" t="s">
        <v>265</v>
      </c>
      <c r="AD4195" t="s">
        <v>265</v>
      </c>
      <c r="AE4195" t="s">
        <v>265</v>
      </c>
      <c r="AF4195" t="s">
        <v>15290</v>
      </c>
      <c r="AG4195" t="s">
        <v>265</v>
      </c>
      <c r="AH4195" t="s">
        <v>265</v>
      </c>
      <c r="AI4195" t="s">
        <v>265</v>
      </c>
      <c r="AJ4195" t="s">
        <v>265</v>
      </c>
      <c r="AL4195" t="str">
        <f>IF(Sudan_News12[[#This Row],[relevancy_classification_english]]="Relevant","مناسب",IF(Sudan_News12[[#This Row],[relevancy_classification_english]]="Relevant","عَرَضِيّ",""))</f>
        <v/>
      </c>
      <c r="AN4195" t="str">
        <f>IF(Sudan_News12[[#This Row],[sentiment_analysis_english]]="Negative","سلبي",IF(Sudan_News12[[#This Row],[sentiment_analysis_english]]="Neutral","حيادي",IF(Sudan_News12[[#This Row],[sentiment_analysis_english]]="Positive","إيجابي","")))</f>
        <v/>
      </c>
      <c r="AO4195" t="e">
        <f>INDEX(TextClassificationList[],MATCH(Sudan_News12[[#This Row],[text_classification_arabic]],TextClassificationList[text_classification_arabic],0),1)</f>
        <v>#N/A</v>
      </c>
      <c r="AQ4195" t="e">
        <f>INDEX(TextClassificationList[],MATCH(Sudan_News12[[#This Row],[text_classification_arabic2]],TextClassificationList[text_classification_arabic],0),1)</f>
        <v>#N/A</v>
      </c>
      <c r="AS4195" t="e">
        <f>INDEX(TextClassificationList[],MATCH(Sudan_News12[[#This Row],[text_classification_arabic3]],TextClassificationList[text_classification_arabic],0),1)</f>
        <v>#N/A</v>
      </c>
      <c r="AU4195" t="e">
        <f>INDEX(TextClassificationList[],MATCH(Sudan_News12[[#This Row],[text_classification_arabic4]],TextClassificationList[text_classification_arabic],0),1)</f>
        <v>#N/A</v>
      </c>
      <c r="AW4195" t="e">
        <f>INDEX(TextClassificationList[],MATCH(Sudan_News12[[#This Row],[text_classification_arabic5]],TextClassificationList[text_classification_arabic],0),1)</f>
        <v>#N/A</v>
      </c>
    </row>
    <row r="4196" spans="1:49" x14ac:dyDescent="0.2">
      <c r="A4196">
        <v>1.1810858548796211E+18</v>
      </c>
      <c r="B4196">
        <v>1.1809323103440568E+18</v>
      </c>
      <c r="C4196" t="s">
        <v>16062</v>
      </c>
      <c r="D4196" s="1">
        <v>43745</v>
      </c>
      <c r="E4196" s="2">
        <v>0.33084490740740741</v>
      </c>
      <c r="F4196">
        <v>200</v>
      </c>
      <c r="G4196">
        <v>1889611729</v>
      </c>
      <c r="H4196" t="s">
        <v>354</v>
      </c>
      <c r="I4196" t="s">
        <v>355</v>
      </c>
      <c r="J4196" t="s">
        <v>265</v>
      </c>
      <c r="K4196" t="s">
        <v>16063</v>
      </c>
      <c r="L4196" t="s">
        <v>266</v>
      </c>
      <c r="M4196" t="s">
        <v>267</v>
      </c>
      <c r="N4196" t="s">
        <v>267</v>
      </c>
      <c r="O4196" t="s">
        <v>267</v>
      </c>
      <c r="P4196">
        <v>0</v>
      </c>
      <c r="Q4196">
        <v>0</v>
      </c>
      <c r="R4196">
        <v>0</v>
      </c>
      <c r="S4196" t="s">
        <v>267</v>
      </c>
      <c r="T4196" t="s">
        <v>267</v>
      </c>
      <c r="U4196" t="s">
        <v>16064</v>
      </c>
      <c r="V4196" t="b">
        <v>0</v>
      </c>
      <c r="W4196" t="s">
        <v>265</v>
      </c>
      <c r="X4196">
        <v>0</v>
      </c>
      <c r="Y4196" t="s">
        <v>265</v>
      </c>
      <c r="Z4196" t="s">
        <v>265</v>
      </c>
      <c r="AA4196" t="s">
        <v>265</v>
      </c>
      <c r="AB4196" t="s">
        <v>265</v>
      </c>
      <c r="AC4196" t="s">
        <v>265</v>
      </c>
      <c r="AD4196" t="s">
        <v>265</v>
      </c>
      <c r="AE4196" t="s">
        <v>265</v>
      </c>
      <c r="AF4196" t="s">
        <v>13899</v>
      </c>
      <c r="AG4196" t="s">
        <v>265</v>
      </c>
      <c r="AH4196" t="s">
        <v>265</v>
      </c>
      <c r="AI4196" t="s">
        <v>265</v>
      </c>
      <c r="AJ4196" t="s">
        <v>265</v>
      </c>
      <c r="AL4196" t="str">
        <f>IF(Sudan_News12[[#This Row],[relevancy_classification_english]]="Relevant","مناسب",IF(Sudan_News12[[#This Row],[relevancy_classification_english]]="Relevant","عَرَضِيّ",""))</f>
        <v/>
      </c>
      <c r="AN4196" t="str">
        <f>IF(Sudan_News12[[#This Row],[sentiment_analysis_english]]="Negative","سلبي",IF(Sudan_News12[[#This Row],[sentiment_analysis_english]]="Neutral","حيادي",IF(Sudan_News12[[#This Row],[sentiment_analysis_english]]="Positive","إيجابي","")))</f>
        <v/>
      </c>
      <c r="AO4196" t="e">
        <f>INDEX(TextClassificationList[],MATCH(Sudan_News12[[#This Row],[text_classification_arabic]],TextClassificationList[text_classification_arabic],0),1)</f>
        <v>#N/A</v>
      </c>
      <c r="AQ4196" t="e">
        <f>INDEX(TextClassificationList[],MATCH(Sudan_News12[[#This Row],[text_classification_arabic2]],TextClassificationList[text_classification_arabic],0),1)</f>
        <v>#N/A</v>
      </c>
      <c r="AS4196" t="e">
        <f>INDEX(TextClassificationList[],MATCH(Sudan_News12[[#This Row],[text_classification_arabic3]],TextClassificationList[text_classification_arabic],0),1)</f>
        <v>#N/A</v>
      </c>
      <c r="AU4196" t="e">
        <f>INDEX(TextClassificationList[],MATCH(Sudan_News12[[#This Row],[text_classification_arabic4]],TextClassificationList[text_classification_arabic],0),1)</f>
        <v>#N/A</v>
      </c>
      <c r="AW4196" t="e">
        <f>INDEX(TextClassificationList[],MATCH(Sudan_News12[[#This Row],[text_classification_arabic5]],TextClassificationList[text_classification_arabic],0),1)</f>
        <v>#N/A</v>
      </c>
    </row>
    <row r="4197" spans="1:49" x14ac:dyDescent="0.2">
      <c r="A4197">
        <v>1.181084592960426E+18</v>
      </c>
      <c r="B4197">
        <v>1.1809471228180767E+18</v>
      </c>
      <c r="C4197" t="s">
        <v>16065</v>
      </c>
      <c r="D4197" s="1">
        <v>43745</v>
      </c>
      <c r="E4197" s="2">
        <v>0.3273726851851852</v>
      </c>
      <c r="F4197">
        <v>200</v>
      </c>
      <c r="G4197">
        <v>1889611729</v>
      </c>
      <c r="H4197" t="s">
        <v>354</v>
      </c>
      <c r="I4197" t="s">
        <v>355</v>
      </c>
      <c r="J4197" t="s">
        <v>265</v>
      </c>
      <c r="K4197" t="s">
        <v>16066</v>
      </c>
      <c r="L4197" t="s">
        <v>266</v>
      </c>
      <c r="M4197" t="s">
        <v>267</v>
      </c>
      <c r="N4197" t="s">
        <v>267</v>
      </c>
      <c r="O4197" t="s">
        <v>267</v>
      </c>
      <c r="P4197">
        <v>1</v>
      </c>
      <c r="Q4197">
        <v>1</v>
      </c>
      <c r="R4197">
        <v>3</v>
      </c>
      <c r="S4197" t="s">
        <v>267</v>
      </c>
      <c r="T4197" t="s">
        <v>267</v>
      </c>
      <c r="U4197" t="s">
        <v>16067</v>
      </c>
      <c r="V4197" t="b">
        <v>0</v>
      </c>
      <c r="W4197" t="s">
        <v>265</v>
      </c>
      <c r="X4197">
        <v>0</v>
      </c>
      <c r="Y4197" t="s">
        <v>265</v>
      </c>
      <c r="Z4197" t="s">
        <v>265</v>
      </c>
      <c r="AA4197" t="s">
        <v>265</v>
      </c>
      <c r="AB4197" t="s">
        <v>265</v>
      </c>
      <c r="AC4197" t="s">
        <v>265</v>
      </c>
      <c r="AD4197" t="s">
        <v>265</v>
      </c>
      <c r="AE4197" t="s">
        <v>265</v>
      </c>
      <c r="AF4197" t="s">
        <v>16068</v>
      </c>
      <c r="AG4197" t="s">
        <v>265</v>
      </c>
      <c r="AH4197" t="s">
        <v>265</v>
      </c>
      <c r="AI4197" t="s">
        <v>265</v>
      </c>
      <c r="AJ4197" t="s">
        <v>265</v>
      </c>
      <c r="AL4197" t="str">
        <f>IF(Sudan_News12[[#This Row],[relevancy_classification_english]]="Relevant","مناسب",IF(Sudan_News12[[#This Row],[relevancy_classification_english]]="Relevant","عَرَضِيّ",""))</f>
        <v/>
      </c>
      <c r="AN4197" t="str">
        <f>IF(Sudan_News12[[#This Row],[sentiment_analysis_english]]="Negative","سلبي",IF(Sudan_News12[[#This Row],[sentiment_analysis_english]]="Neutral","حيادي",IF(Sudan_News12[[#This Row],[sentiment_analysis_english]]="Positive","إيجابي","")))</f>
        <v/>
      </c>
      <c r="AO4197" t="e">
        <f>INDEX(TextClassificationList[],MATCH(Sudan_News12[[#This Row],[text_classification_arabic]],TextClassificationList[text_classification_arabic],0),1)</f>
        <v>#N/A</v>
      </c>
      <c r="AQ4197" t="e">
        <f>INDEX(TextClassificationList[],MATCH(Sudan_News12[[#This Row],[text_classification_arabic2]],TextClassificationList[text_classification_arabic],0),1)</f>
        <v>#N/A</v>
      </c>
      <c r="AS4197" t="e">
        <f>INDEX(TextClassificationList[],MATCH(Sudan_News12[[#This Row],[text_classification_arabic3]],TextClassificationList[text_classification_arabic],0),1)</f>
        <v>#N/A</v>
      </c>
      <c r="AU4197" t="e">
        <f>INDEX(TextClassificationList[],MATCH(Sudan_News12[[#This Row],[text_classification_arabic4]],TextClassificationList[text_classification_arabic],0),1)</f>
        <v>#N/A</v>
      </c>
      <c r="AW4197" t="e">
        <f>INDEX(TextClassificationList[],MATCH(Sudan_News12[[#This Row],[text_classification_arabic5]],TextClassificationList[text_classification_arabic],0),1)</f>
        <v>#N/A</v>
      </c>
    </row>
    <row r="4198" spans="1:49" x14ac:dyDescent="0.2">
      <c r="A4198">
        <v>1.1810829843441623E+18</v>
      </c>
      <c r="B4198">
        <v>1.1808227197404365E+18</v>
      </c>
      <c r="C4198" t="s">
        <v>16069</v>
      </c>
      <c r="D4198" s="1">
        <v>43745</v>
      </c>
      <c r="E4198" s="2">
        <v>0.32292824074074072</v>
      </c>
      <c r="F4198">
        <v>200</v>
      </c>
      <c r="G4198">
        <v>1889611729</v>
      </c>
      <c r="H4198" t="s">
        <v>354</v>
      </c>
      <c r="I4198" t="s">
        <v>355</v>
      </c>
      <c r="J4198" t="s">
        <v>265</v>
      </c>
      <c r="K4198" t="s">
        <v>16070</v>
      </c>
      <c r="L4198" t="s">
        <v>266</v>
      </c>
      <c r="M4198" t="s">
        <v>267</v>
      </c>
      <c r="N4198" t="s">
        <v>267</v>
      </c>
      <c r="O4198" t="s">
        <v>267</v>
      </c>
      <c r="P4198">
        <v>0</v>
      </c>
      <c r="Q4198">
        <v>0</v>
      </c>
      <c r="R4198">
        <v>0</v>
      </c>
      <c r="S4198" t="s">
        <v>267</v>
      </c>
      <c r="T4198" t="s">
        <v>267</v>
      </c>
      <c r="U4198" t="s">
        <v>16071</v>
      </c>
      <c r="V4198" t="b">
        <v>0</v>
      </c>
      <c r="W4198" t="s">
        <v>265</v>
      </c>
      <c r="X4198">
        <v>0</v>
      </c>
      <c r="Y4198" t="s">
        <v>265</v>
      </c>
      <c r="Z4198" t="s">
        <v>265</v>
      </c>
      <c r="AA4198" t="s">
        <v>265</v>
      </c>
      <c r="AB4198" t="s">
        <v>265</v>
      </c>
      <c r="AC4198" t="s">
        <v>265</v>
      </c>
      <c r="AD4198" t="s">
        <v>265</v>
      </c>
      <c r="AE4198" t="s">
        <v>265</v>
      </c>
      <c r="AF4198" t="s">
        <v>267</v>
      </c>
      <c r="AG4198" t="s">
        <v>265</v>
      </c>
      <c r="AH4198" t="s">
        <v>265</v>
      </c>
      <c r="AI4198" t="s">
        <v>265</v>
      </c>
      <c r="AJ4198" t="s">
        <v>265</v>
      </c>
      <c r="AL4198" t="str">
        <f>IF(Sudan_News12[[#This Row],[relevancy_classification_english]]="Relevant","مناسب",IF(Sudan_News12[[#This Row],[relevancy_classification_english]]="Relevant","عَرَضِيّ",""))</f>
        <v/>
      </c>
      <c r="AN4198" t="str">
        <f>IF(Sudan_News12[[#This Row],[sentiment_analysis_english]]="Negative","سلبي",IF(Sudan_News12[[#This Row],[sentiment_analysis_english]]="Neutral","حيادي",IF(Sudan_News12[[#This Row],[sentiment_analysis_english]]="Positive","إيجابي","")))</f>
        <v/>
      </c>
      <c r="AO4198" t="e">
        <f>INDEX(TextClassificationList[],MATCH(Sudan_News12[[#This Row],[text_classification_arabic]],TextClassificationList[text_classification_arabic],0),1)</f>
        <v>#N/A</v>
      </c>
      <c r="AQ4198" t="e">
        <f>INDEX(TextClassificationList[],MATCH(Sudan_News12[[#This Row],[text_classification_arabic2]],TextClassificationList[text_classification_arabic],0),1)</f>
        <v>#N/A</v>
      </c>
      <c r="AS4198" t="e">
        <f>INDEX(TextClassificationList[],MATCH(Sudan_News12[[#This Row],[text_classification_arabic3]],TextClassificationList[text_classification_arabic],0),1)</f>
        <v>#N/A</v>
      </c>
      <c r="AU4198" t="e">
        <f>INDEX(TextClassificationList[],MATCH(Sudan_News12[[#This Row],[text_classification_arabic4]],TextClassificationList[text_classification_arabic],0),1)</f>
        <v>#N/A</v>
      </c>
      <c r="AW4198" t="e">
        <f>INDEX(TextClassificationList[],MATCH(Sudan_News12[[#This Row],[text_classification_arabic5]],TextClassificationList[text_classification_arabic],0),1)</f>
        <v>#N/A</v>
      </c>
    </row>
    <row r="4199" spans="1:49" x14ac:dyDescent="0.2">
      <c r="A4199">
        <v>1.1810819844933796E+18</v>
      </c>
      <c r="B4199">
        <v>1.180865263060865E+18</v>
      </c>
      <c r="C4199" t="s">
        <v>16072</v>
      </c>
      <c r="D4199" s="1">
        <v>43745</v>
      </c>
      <c r="E4199" s="2">
        <v>0.32017361111111109</v>
      </c>
      <c r="F4199">
        <v>200</v>
      </c>
      <c r="G4199">
        <v>1889611729</v>
      </c>
      <c r="H4199" t="s">
        <v>354</v>
      </c>
      <c r="I4199" t="s">
        <v>355</v>
      </c>
      <c r="J4199" t="s">
        <v>265</v>
      </c>
      <c r="K4199" t="s">
        <v>16073</v>
      </c>
      <c r="L4199" t="s">
        <v>266</v>
      </c>
      <c r="M4199" t="s">
        <v>267</v>
      </c>
      <c r="N4199" t="s">
        <v>267</v>
      </c>
      <c r="O4199" t="s">
        <v>267</v>
      </c>
      <c r="P4199">
        <v>0</v>
      </c>
      <c r="Q4199">
        <v>0</v>
      </c>
      <c r="R4199">
        <v>0</v>
      </c>
      <c r="S4199" t="s">
        <v>267</v>
      </c>
      <c r="T4199" t="s">
        <v>267</v>
      </c>
      <c r="U4199" t="s">
        <v>16074</v>
      </c>
      <c r="V4199" t="b">
        <v>0</v>
      </c>
      <c r="W4199" t="s">
        <v>265</v>
      </c>
      <c r="X4199">
        <v>0</v>
      </c>
      <c r="Y4199" t="s">
        <v>265</v>
      </c>
      <c r="Z4199" t="s">
        <v>265</v>
      </c>
      <c r="AA4199" t="s">
        <v>265</v>
      </c>
      <c r="AB4199" t="s">
        <v>265</v>
      </c>
      <c r="AC4199" t="s">
        <v>265</v>
      </c>
      <c r="AD4199" t="s">
        <v>265</v>
      </c>
      <c r="AE4199" t="s">
        <v>265</v>
      </c>
      <c r="AF4199" t="s">
        <v>16075</v>
      </c>
      <c r="AG4199" t="s">
        <v>265</v>
      </c>
      <c r="AH4199" t="s">
        <v>265</v>
      </c>
      <c r="AI4199" t="s">
        <v>265</v>
      </c>
      <c r="AJ4199" t="s">
        <v>265</v>
      </c>
      <c r="AL4199" t="str">
        <f>IF(Sudan_News12[[#This Row],[relevancy_classification_english]]="Relevant","مناسب",IF(Sudan_News12[[#This Row],[relevancy_classification_english]]="Relevant","عَرَضِيّ",""))</f>
        <v/>
      </c>
      <c r="AN4199" t="str">
        <f>IF(Sudan_News12[[#This Row],[sentiment_analysis_english]]="Negative","سلبي",IF(Sudan_News12[[#This Row],[sentiment_analysis_english]]="Neutral","حيادي",IF(Sudan_News12[[#This Row],[sentiment_analysis_english]]="Positive","إيجابي","")))</f>
        <v/>
      </c>
      <c r="AO4199" t="e">
        <f>INDEX(TextClassificationList[],MATCH(Sudan_News12[[#This Row],[text_classification_arabic]],TextClassificationList[text_classification_arabic],0),1)</f>
        <v>#N/A</v>
      </c>
      <c r="AQ4199" t="e">
        <f>INDEX(TextClassificationList[],MATCH(Sudan_News12[[#This Row],[text_classification_arabic2]],TextClassificationList[text_classification_arabic],0),1)</f>
        <v>#N/A</v>
      </c>
      <c r="AS4199" t="e">
        <f>INDEX(TextClassificationList[],MATCH(Sudan_News12[[#This Row],[text_classification_arabic3]],TextClassificationList[text_classification_arabic],0),1)</f>
        <v>#N/A</v>
      </c>
      <c r="AU4199" t="e">
        <f>INDEX(TextClassificationList[],MATCH(Sudan_News12[[#This Row],[text_classification_arabic4]],TextClassificationList[text_classification_arabic],0),1)</f>
        <v>#N/A</v>
      </c>
      <c r="AW4199" t="e">
        <f>INDEX(TextClassificationList[],MATCH(Sudan_News12[[#This Row],[text_classification_arabic5]],TextClassificationList[text_classification_arabic],0),1)</f>
        <v>#N/A</v>
      </c>
    </row>
    <row r="4200" spans="1:49" x14ac:dyDescent="0.2">
      <c r="A4200">
        <v>1.1810741370302996E+18</v>
      </c>
      <c r="B4200">
        <v>1.1808480210320998E+18</v>
      </c>
      <c r="C4200" t="s">
        <v>16076</v>
      </c>
      <c r="D4200" s="1">
        <v>43745</v>
      </c>
      <c r="E4200" s="2">
        <v>0.29851851851851852</v>
      </c>
      <c r="F4200">
        <v>200</v>
      </c>
      <c r="G4200">
        <v>1889611729</v>
      </c>
      <c r="H4200" t="s">
        <v>354</v>
      </c>
      <c r="I4200" t="s">
        <v>355</v>
      </c>
      <c r="J4200" t="s">
        <v>265</v>
      </c>
      <c r="K4200" t="s">
        <v>16077</v>
      </c>
      <c r="L4200" t="s">
        <v>266</v>
      </c>
      <c r="M4200" t="s">
        <v>267</v>
      </c>
      <c r="N4200" t="s">
        <v>267</v>
      </c>
      <c r="O4200" t="s">
        <v>267</v>
      </c>
      <c r="P4200">
        <v>0</v>
      </c>
      <c r="Q4200">
        <v>0</v>
      </c>
      <c r="R4200">
        <v>0</v>
      </c>
      <c r="S4200" t="s">
        <v>16078</v>
      </c>
      <c r="T4200" t="s">
        <v>267</v>
      </c>
      <c r="U4200" t="s">
        <v>16079</v>
      </c>
      <c r="V4200" t="b">
        <v>0</v>
      </c>
      <c r="W4200" t="s">
        <v>265</v>
      </c>
      <c r="X4200">
        <v>0</v>
      </c>
      <c r="Y4200" t="s">
        <v>265</v>
      </c>
      <c r="Z4200" t="s">
        <v>265</v>
      </c>
      <c r="AA4200" t="s">
        <v>265</v>
      </c>
      <c r="AB4200" t="s">
        <v>265</v>
      </c>
      <c r="AC4200" t="s">
        <v>265</v>
      </c>
      <c r="AD4200" t="s">
        <v>265</v>
      </c>
      <c r="AE4200" t="s">
        <v>265</v>
      </c>
      <c r="AF4200" t="s">
        <v>16080</v>
      </c>
      <c r="AG4200" t="s">
        <v>265</v>
      </c>
      <c r="AH4200" t="s">
        <v>265</v>
      </c>
      <c r="AI4200" t="s">
        <v>265</v>
      </c>
      <c r="AJ4200" t="s">
        <v>265</v>
      </c>
      <c r="AL4200" t="str">
        <f>IF(Sudan_News12[[#This Row],[relevancy_classification_english]]="Relevant","مناسب",IF(Sudan_News12[[#This Row],[relevancy_classification_english]]="Relevant","عَرَضِيّ",""))</f>
        <v/>
      </c>
      <c r="AN4200" t="str">
        <f>IF(Sudan_News12[[#This Row],[sentiment_analysis_english]]="Negative","سلبي",IF(Sudan_News12[[#This Row],[sentiment_analysis_english]]="Neutral","حيادي",IF(Sudan_News12[[#This Row],[sentiment_analysis_english]]="Positive","إيجابي","")))</f>
        <v/>
      </c>
      <c r="AO4200" t="e">
        <f>INDEX(TextClassificationList[],MATCH(Sudan_News12[[#This Row],[text_classification_arabic]],TextClassificationList[text_classification_arabic],0),1)</f>
        <v>#N/A</v>
      </c>
      <c r="AQ4200" t="e">
        <f>INDEX(TextClassificationList[],MATCH(Sudan_News12[[#This Row],[text_classification_arabic2]],TextClassificationList[text_classification_arabic],0),1)</f>
        <v>#N/A</v>
      </c>
      <c r="AS4200" t="e">
        <f>INDEX(TextClassificationList[],MATCH(Sudan_News12[[#This Row],[text_classification_arabic3]],TextClassificationList[text_classification_arabic],0),1)</f>
        <v>#N/A</v>
      </c>
      <c r="AU4200" t="e">
        <f>INDEX(TextClassificationList[],MATCH(Sudan_News12[[#This Row],[text_classification_arabic4]],TextClassificationList[text_classification_arabic],0),1)</f>
        <v>#N/A</v>
      </c>
      <c r="AW4200" t="e">
        <f>INDEX(TextClassificationList[],MATCH(Sudan_News12[[#This Row],[text_classification_arabic5]],TextClassificationList[text_classification_arabic],0),1)</f>
        <v>#N/A</v>
      </c>
    </row>
    <row r="4201" spans="1:49" x14ac:dyDescent="0.2">
      <c r="A4201">
        <v>1.180918902748074E+18</v>
      </c>
      <c r="B4201">
        <v>1.18091746365295E+18</v>
      </c>
      <c r="C4201" t="s">
        <v>16081</v>
      </c>
      <c r="D4201" s="1">
        <v>43744</v>
      </c>
      <c r="E4201" s="2">
        <v>0.87015046296296295</v>
      </c>
      <c r="F4201">
        <v>200</v>
      </c>
      <c r="G4201">
        <v>1889611729</v>
      </c>
      <c r="H4201" t="s">
        <v>354</v>
      </c>
      <c r="I4201" t="s">
        <v>355</v>
      </c>
      <c r="J4201" t="s">
        <v>265</v>
      </c>
      <c r="K4201" t="s">
        <v>16082</v>
      </c>
      <c r="L4201" t="s">
        <v>266</v>
      </c>
      <c r="M4201" t="s">
        <v>267</v>
      </c>
      <c r="N4201" t="s">
        <v>267</v>
      </c>
      <c r="O4201" t="s">
        <v>267</v>
      </c>
      <c r="P4201">
        <v>0</v>
      </c>
      <c r="Q4201">
        <v>0</v>
      </c>
      <c r="R4201">
        <v>0</v>
      </c>
      <c r="S4201" t="s">
        <v>267</v>
      </c>
      <c r="T4201" t="s">
        <v>267</v>
      </c>
      <c r="U4201" t="s">
        <v>16083</v>
      </c>
      <c r="V4201" t="b">
        <v>0</v>
      </c>
      <c r="W4201" t="s">
        <v>265</v>
      </c>
      <c r="X4201">
        <v>0</v>
      </c>
      <c r="Y4201" t="s">
        <v>265</v>
      </c>
      <c r="Z4201" t="s">
        <v>265</v>
      </c>
      <c r="AA4201" t="s">
        <v>265</v>
      </c>
      <c r="AB4201" t="s">
        <v>265</v>
      </c>
      <c r="AC4201" t="s">
        <v>265</v>
      </c>
      <c r="AD4201" t="s">
        <v>265</v>
      </c>
      <c r="AE4201" t="s">
        <v>265</v>
      </c>
      <c r="AF4201" t="s">
        <v>267</v>
      </c>
      <c r="AG4201" t="s">
        <v>265</v>
      </c>
      <c r="AH4201" t="s">
        <v>265</v>
      </c>
      <c r="AI4201" t="s">
        <v>265</v>
      </c>
      <c r="AJ4201" t="s">
        <v>265</v>
      </c>
      <c r="AL4201" t="str">
        <f>IF(Sudan_News12[[#This Row],[relevancy_classification_english]]="Relevant","مناسب",IF(Sudan_News12[[#This Row],[relevancy_classification_english]]="Relevant","عَرَضِيّ",""))</f>
        <v/>
      </c>
      <c r="AN4201" t="str">
        <f>IF(Sudan_News12[[#This Row],[sentiment_analysis_english]]="Negative","سلبي",IF(Sudan_News12[[#This Row],[sentiment_analysis_english]]="Neutral","حيادي",IF(Sudan_News12[[#This Row],[sentiment_analysis_english]]="Positive","إيجابي","")))</f>
        <v/>
      </c>
      <c r="AO4201" t="e">
        <f>INDEX(TextClassificationList[],MATCH(Sudan_News12[[#This Row],[text_classification_arabic]],TextClassificationList[text_classification_arabic],0),1)</f>
        <v>#N/A</v>
      </c>
      <c r="AQ4201" t="e">
        <f>INDEX(TextClassificationList[],MATCH(Sudan_News12[[#This Row],[text_classification_arabic2]],TextClassificationList[text_classification_arabic],0),1)</f>
        <v>#N/A</v>
      </c>
      <c r="AS4201" t="e">
        <f>INDEX(TextClassificationList[],MATCH(Sudan_News12[[#This Row],[text_classification_arabic3]],TextClassificationList[text_classification_arabic],0),1)</f>
        <v>#N/A</v>
      </c>
      <c r="AU4201" t="e">
        <f>INDEX(TextClassificationList[],MATCH(Sudan_News12[[#This Row],[text_classification_arabic4]],TextClassificationList[text_classification_arabic],0),1)</f>
        <v>#N/A</v>
      </c>
      <c r="AW4201" t="e">
        <f>INDEX(TextClassificationList[],MATCH(Sudan_News12[[#This Row],[text_classification_arabic5]],TextClassificationList[text_classification_arabic],0),1)</f>
        <v>#N/A</v>
      </c>
    </row>
    <row r="4202" spans="1:49" x14ac:dyDescent="0.2">
      <c r="A4202">
        <v>1.1809186388256113E+18</v>
      </c>
      <c r="B4202">
        <v>1.1809186388256113E+18</v>
      </c>
      <c r="C4202" t="s">
        <v>16084</v>
      </c>
      <c r="D4202" s="1">
        <v>43744</v>
      </c>
      <c r="E4202" s="2">
        <v>0.86942129629629628</v>
      </c>
      <c r="F4202">
        <v>200</v>
      </c>
      <c r="G4202">
        <v>1889611729</v>
      </c>
      <c r="H4202" t="s">
        <v>354</v>
      </c>
      <c r="I4202" t="s">
        <v>355</v>
      </c>
      <c r="J4202" t="s">
        <v>265</v>
      </c>
      <c r="K4202" t="s">
        <v>16085</v>
      </c>
      <c r="L4202" t="s">
        <v>266</v>
      </c>
      <c r="M4202" t="s">
        <v>267</v>
      </c>
      <c r="N4202" t="s">
        <v>267</v>
      </c>
      <c r="O4202" t="s">
        <v>267</v>
      </c>
      <c r="P4202">
        <v>0</v>
      </c>
      <c r="Q4202">
        <v>0</v>
      </c>
      <c r="R4202">
        <v>0</v>
      </c>
      <c r="S4202" t="s">
        <v>16086</v>
      </c>
      <c r="T4202" t="s">
        <v>267</v>
      </c>
      <c r="U4202" t="s">
        <v>16087</v>
      </c>
      <c r="V4202" t="b">
        <v>0</v>
      </c>
      <c r="W4202" t="s">
        <v>265</v>
      </c>
      <c r="X4202">
        <v>0</v>
      </c>
      <c r="Y4202" t="s">
        <v>265</v>
      </c>
      <c r="Z4202" t="s">
        <v>265</v>
      </c>
      <c r="AA4202" t="s">
        <v>265</v>
      </c>
      <c r="AB4202" t="s">
        <v>265</v>
      </c>
      <c r="AC4202" t="s">
        <v>265</v>
      </c>
      <c r="AD4202" t="s">
        <v>265</v>
      </c>
      <c r="AE4202" t="s">
        <v>265</v>
      </c>
      <c r="AF4202" t="s">
        <v>267</v>
      </c>
      <c r="AG4202" t="s">
        <v>265</v>
      </c>
      <c r="AH4202" t="s">
        <v>265</v>
      </c>
      <c r="AI4202" t="s">
        <v>265</v>
      </c>
      <c r="AJ4202" t="s">
        <v>265</v>
      </c>
      <c r="AL4202" t="str">
        <f>IF(Sudan_News12[[#This Row],[relevancy_classification_english]]="Relevant","مناسب",IF(Sudan_News12[[#This Row],[relevancy_classification_english]]="Relevant","عَرَضِيّ",""))</f>
        <v/>
      </c>
      <c r="AN4202" t="str">
        <f>IF(Sudan_News12[[#This Row],[sentiment_analysis_english]]="Negative","سلبي",IF(Sudan_News12[[#This Row],[sentiment_analysis_english]]="Neutral","حيادي",IF(Sudan_News12[[#This Row],[sentiment_analysis_english]]="Positive","إيجابي","")))</f>
        <v/>
      </c>
      <c r="AO4202" t="e">
        <f>INDEX(TextClassificationList[],MATCH(Sudan_News12[[#This Row],[text_classification_arabic]],TextClassificationList[text_classification_arabic],0),1)</f>
        <v>#N/A</v>
      </c>
      <c r="AQ4202" t="e">
        <f>INDEX(TextClassificationList[],MATCH(Sudan_News12[[#This Row],[text_classification_arabic2]],TextClassificationList[text_classification_arabic],0),1)</f>
        <v>#N/A</v>
      </c>
      <c r="AS4202" t="e">
        <f>INDEX(TextClassificationList[],MATCH(Sudan_News12[[#This Row],[text_classification_arabic3]],TextClassificationList[text_classification_arabic],0),1)</f>
        <v>#N/A</v>
      </c>
      <c r="AU4202" t="e">
        <f>INDEX(TextClassificationList[],MATCH(Sudan_News12[[#This Row],[text_classification_arabic4]],TextClassificationList[text_classification_arabic],0),1)</f>
        <v>#N/A</v>
      </c>
      <c r="AW4202" t="e">
        <f>INDEX(TextClassificationList[],MATCH(Sudan_News12[[#This Row],[text_classification_arabic5]],TextClassificationList[text_classification_arabic],0),1)</f>
        <v>#N/A</v>
      </c>
    </row>
    <row r="4203" spans="1:49" x14ac:dyDescent="0.2">
      <c r="A4203">
        <v>1.1804841485464781E+18</v>
      </c>
      <c r="B4203">
        <v>1.1804841485464781E+18</v>
      </c>
      <c r="C4203" t="s">
        <v>16088</v>
      </c>
      <c r="D4203" s="1">
        <v>43743</v>
      </c>
      <c r="E4203" s="2">
        <v>0.67046296296296293</v>
      </c>
      <c r="F4203">
        <v>200</v>
      </c>
      <c r="G4203">
        <v>1889611729</v>
      </c>
      <c r="H4203" t="s">
        <v>354</v>
      </c>
      <c r="I4203" t="s">
        <v>355</v>
      </c>
      <c r="J4203" t="s">
        <v>265</v>
      </c>
      <c r="K4203" t="s">
        <v>16089</v>
      </c>
      <c r="L4203" t="s">
        <v>266</v>
      </c>
      <c r="M4203" t="s">
        <v>267</v>
      </c>
      <c r="N4203" t="s">
        <v>267</v>
      </c>
      <c r="O4203" t="s">
        <v>267</v>
      </c>
      <c r="P4203">
        <v>0</v>
      </c>
      <c r="Q4203">
        <v>0</v>
      </c>
      <c r="R4203">
        <v>0</v>
      </c>
      <c r="S4203" t="s">
        <v>16090</v>
      </c>
      <c r="T4203" t="s">
        <v>267</v>
      </c>
      <c r="U4203" t="s">
        <v>16091</v>
      </c>
      <c r="V4203" t="b">
        <v>0</v>
      </c>
      <c r="W4203" t="s">
        <v>265</v>
      </c>
      <c r="X4203">
        <v>0</v>
      </c>
      <c r="Y4203" t="s">
        <v>265</v>
      </c>
      <c r="Z4203" t="s">
        <v>265</v>
      </c>
      <c r="AA4203" t="s">
        <v>265</v>
      </c>
      <c r="AB4203" t="s">
        <v>265</v>
      </c>
      <c r="AC4203" t="s">
        <v>265</v>
      </c>
      <c r="AD4203" t="s">
        <v>265</v>
      </c>
      <c r="AE4203" t="s">
        <v>265</v>
      </c>
      <c r="AF4203" t="s">
        <v>267</v>
      </c>
      <c r="AG4203" t="s">
        <v>265</v>
      </c>
      <c r="AH4203" t="s">
        <v>265</v>
      </c>
      <c r="AI4203" t="s">
        <v>265</v>
      </c>
      <c r="AJ4203" t="s">
        <v>265</v>
      </c>
      <c r="AL4203" t="str">
        <f>IF(Sudan_News12[[#This Row],[relevancy_classification_english]]="Relevant","مناسب",IF(Sudan_News12[[#This Row],[relevancy_classification_english]]="Relevant","عَرَضِيّ",""))</f>
        <v/>
      </c>
      <c r="AN4203" t="str">
        <f>IF(Sudan_News12[[#This Row],[sentiment_analysis_english]]="Negative","سلبي",IF(Sudan_News12[[#This Row],[sentiment_analysis_english]]="Neutral","حيادي",IF(Sudan_News12[[#This Row],[sentiment_analysis_english]]="Positive","إيجابي","")))</f>
        <v/>
      </c>
      <c r="AO4203" t="e">
        <f>INDEX(TextClassificationList[],MATCH(Sudan_News12[[#This Row],[text_classification_arabic]],TextClassificationList[text_classification_arabic],0),1)</f>
        <v>#N/A</v>
      </c>
      <c r="AQ4203" t="e">
        <f>INDEX(TextClassificationList[],MATCH(Sudan_News12[[#This Row],[text_classification_arabic2]],TextClassificationList[text_classification_arabic],0),1)</f>
        <v>#N/A</v>
      </c>
      <c r="AS4203" t="e">
        <f>INDEX(TextClassificationList[],MATCH(Sudan_News12[[#This Row],[text_classification_arabic3]],TextClassificationList[text_classification_arabic],0),1)</f>
        <v>#N/A</v>
      </c>
      <c r="AU4203" t="e">
        <f>INDEX(TextClassificationList[],MATCH(Sudan_News12[[#This Row],[text_classification_arabic4]],TextClassificationList[text_classification_arabic],0),1)</f>
        <v>#N/A</v>
      </c>
      <c r="AW4203" t="e">
        <f>INDEX(TextClassificationList[],MATCH(Sudan_News12[[#This Row],[text_classification_arabic5]],TextClassificationList[text_classification_arabic],0),1)</f>
        <v>#N/A</v>
      </c>
    </row>
    <row r="4204" spans="1:49" x14ac:dyDescent="0.2">
      <c r="A4204">
        <v>1.1803613663450481E+18</v>
      </c>
      <c r="B4204">
        <v>1.1801183261120758E+18</v>
      </c>
      <c r="C4204" t="s">
        <v>16092</v>
      </c>
      <c r="D4204" s="1">
        <v>43743</v>
      </c>
      <c r="E4204" s="2">
        <v>0.33164351851851853</v>
      </c>
      <c r="F4204">
        <v>200</v>
      </c>
      <c r="G4204">
        <v>1889611729</v>
      </c>
      <c r="H4204" t="s">
        <v>354</v>
      </c>
      <c r="I4204" t="s">
        <v>355</v>
      </c>
      <c r="J4204" t="s">
        <v>265</v>
      </c>
      <c r="K4204" t="s">
        <v>16093</v>
      </c>
      <c r="L4204" t="s">
        <v>266</v>
      </c>
      <c r="M4204" t="s">
        <v>267</v>
      </c>
      <c r="N4204" t="s">
        <v>267</v>
      </c>
      <c r="O4204" t="s">
        <v>267</v>
      </c>
      <c r="P4204">
        <v>1</v>
      </c>
      <c r="Q4204">
        <v>0</v>
      </c>
      <c r="R4204">
        <v>1</v>
      </c>
      <c r="S4204" t="s">
        <v>267</v>
      </c>
      <c r="T4204" t="s">
        <v>267</v>
      </c>
      <c r="U4204" t="s">
        <v>16094</v>
      </c>
      <c r="V4204" t="b">
        <v>0</v>
      </c>
      <c r="W4204" t="s">
        <v>265</v>
      </c>
      <c r="X4204">
        <v>0</v>
      </c>
      <c r="Y4204" t="s">
        <v>265</v>
      </c>
      <c r="Z4204" t="s">
        <v>265</v>
      </c>
      <c r="AA4204" t="s">
        <v>265</v>
      </c>
      <c r="AB4204" t="s">
        <v>265</v>
      </c>
      <c r="AC4204" t="s">
        <v>265</v>
      </c>
      <c r="AD4204" t="s">
        <v>265</v>
      </c>
      <c r="AE4204" t="s">
        <v>265</v>
      </c>
      <c r="AF4204" t="s">
        <v>16095</v>
      </c>
      <c r="AG4204" t="s">
        <v>265</v>
      </c>
      <c r="AH4204" t="s">
        <v>265</v>
      </c>
      <c r="AI4204" t="s">
        <v>265</v>
      </c>
      <c r="AJ4204" t="s">
        <v>265</v>
      </c>
      <c r="AL4204" t="str">
        <f>IF(Sudan_News12[[#This Row],[relevancy_classification_english]]="Relevant","مناسب",IF(Sudan_News12[[#This Row],[relevancy_classification_english]]="Relevant","عَرَضِيّ",""))</f>
        <v/>
      </c>
      <c r="AN4204" t="str">
        <f>IF(Sudan_News12[[#This Row],[sentiment_analysis_english]]="Negative","سلبي",IF(Sudan_News12[[#This Row],[sentiment_analysis_english]]="Neutral","حيادي",IF(Sudan_News12[[#This Row],[sentiment_analysis_english]]="Positive","إيجابي","")))</f>
        <v/>
      </c>
      <c r="AO4204" t="e">
        <f>INDEX(TextClassificationList[],MATCH(Sudan_News12[[#This Row],[text_classification_arabic]],TextClassificationList[text_classification_arabic],0),1)</f>
        <v>#N/A</v>
      </c>
      <c r="AQ4204" t="e">
        <f>INDEX(TextClassificationList[],MATCH(Sudan_News12[[#This Row],[text_classification_arabic2]],TextClassificationList[text_classification_arabic],0),1)</f>
        <v>#N/A</v>
      </c>
      <c r="AS4204" t="e">
        <f>INDEX(TextClassificationList[],MATCH(Sudan_News12[[#This Row],[text_classification_arabic3]],TextClassificationList[text_classification_arabic],0),1)</f>
        <v>#N/A</v>
      </c>
      <c r="AU4204" t="e">
        <f>INDEX(TextClassificationList[],MATCH(Sudan_News12[[#This Row],[text_classification_arabic4]],TextClassificationList[text_classification_arabic],0),1)</f>
        <v>#N/A</v>
      </c>
      <c r="AW4204" t="e">
        <f>INDEX(TextClassificationList[],MATCH(Sudan_News12[[#This Row],[text_classification_arabic5]],TextClassificationList[text_classification_arabic],0),1)</f>
        <v>#N/A</v>
      </c>
    </row>
    <row r="4205" spans="1:49" x14ac:dyDescent="0.2">
      <c r="A4205">
        <v>1.1801676365225492E+18</v>
      </c>
      <c r="B4205">
        <v>1.1801676365225492E+18</v>
      </c>
      <c r="C4205" t="s">
        <v>16096</v>
      </c>
      <c r="D4205" s="1">
        <v>43742</v>
      </c>
      <c r="E4205" s="2">
        <v>0.79704861111111114</v>
      </c>
      <c r="F4205">
        <v>200</v>
      </c>
      <c r="G4205">
        <v>1889611729</v>
      </c>
      <c r="H4205" t="s">
        <v>354</v>
      </c>
      <c r="I4205" t="s">
        <v>355</v>
      </c>
      <c r="J4205" t="s">
        <v>265</v>
      </c>
      <c r="K4205" t="s">
        <v>16097</v>
      </c>
      <c r="L4205" t="s">
        <v>266</v>
      </c>
      <c r="M4205" t="s">
        <v>267</v>
      </c>
      <c r="N4205" t="s">
        <v>267</v>
      </c>
      <c r="O4205" t="s">
        <v>16098</v>
      </c>
      <c r="P4205">
        <v>0</v>
      </c>
      <c r="Q4205">
        <v>0</v>
      </c>
      <c r="R4205">
        <v>1</v>
      </c>
      <c r="S4205" t="s">
        <v>282</v>
      </c>
      <c r="T4205" t="s">
        <v>267</v>
      </c>
      <c r="U4205" t="s">
        <v>16099</v>
      </c>
      <c r="V4205" t="b">
        <v>0</v>
      </c>
      <c r="W4205" t="s">
        <v>265</v>
      </c>
      <c r="X4205">
        <v>1</v>
      </c>
      <c r="Y4205" t="s">
        <v>16100</v>
      </c>
      <c r="Z4205" t="s">
        <v>265</v>
      </c>
      <c r="AA4205" t="s">
        <v>265</v>
      </c>
      <c r="AB4205" t="s">
        <v>265</v>
      </c>
      <c r="AC4205" t="s">
        <v>265</v>
      </c>
      <c r="AD4205" t="s">
        <v>265</v>
      </c>
      <c r="AE4205" t="s">
        <v>265</v>
      </c>
      <c r="AF4205" t="s">
        <v>267</v>
      </c>
      <c r="AG4205" t="s">
        <v>265</v>
      </c>
      <c r="AH4205" t="s">
        <v>265</v>
      </c>
      <c r="AI4205" t="s">
        <v>265</v>
      </c>
      <c r="AJ4205" t="s">
        <v>265</v>
      </c>
      <c r="AL4205" t="str">
        <f>IF(Sudan_News12[[#This Row],[relevancy_classification_english]]="Relevant","مناسب",IF(Sudan_News12[[#This Row],[relevancy_classification_english]]="Relevant","عَرَضِيّ",""))</f>
        <v/>
      </c>
      <c r="AN4205" t="str">
        <f>IF(Sudan_News12[[#This Row],[sentiment_analysis_english]]="Negative","سلبي",IF(Sudan_News12[[#This Row],[sentiment_analysis_english]]="Neutral","حيادي",IF(Sudan_News12[[#This Row],[sentiment_analysis_english]]="Positive","إيجابي","")))</f>
        <v/>
      </c>
      <c r="AO4205" t="e">
        <f>INDEX(TextClassificationList[],MATCH(Sudan_News12[[#This Row],[text_classification_arabic]],TextClassificationList[text_classification_arabic],0),1)</f>
        <v>#N/A</v>
      </c>
      <c r="AQ4205" t="e">
        <f>INDEX(TextClassificationList[],MATCH(Sudan_News12[[#This Row],[text_classification_arabic2]],TextClassificationList[text_classification_arabic],0),1)</f>
        <v>#N/A</v>
      </c>
      <c r="AS4205" t="e">
        <f>INDEX(TextClassificationList[],MATCH(Sudan_News12[[#This Row],[text_classification_arabic3]],TextClassificationList[text_classification_arabic],0),1)</f>
        <v>#N/A</v>
      </c>
      <c r="AU4205" t="e">
        <f>INDEX(TextClassificationList[],MATCH(Sudan_News12[[#This Row],[text_classification_arabic4]],TextClassificationList[text_classification_arabic],0),1)</f>
        <v>#N/A</v>
      </c>
      <c r="AW4205" t="e">
        <f>INDEX(TextClassificationList[],MATCH(Sudan_News12[[#This Row],[text_classification_arabic5]],TextClassificationList[text_classification_arabic],0),1)</f>
        <v>#N/A</v>
      </c>
    </row>
    <row r="4206" spans="1:49" x14ac:dyDescent="0.2">
      <c r="A4206">
        <v>1.1801664920773427E+18</v>
      </c>
      <c r="B4206">
        <v>1.1799840446012867E+18</v>
      </c>
      <c r="C4206" t="s">
        <v>16101</v>
      </c>
      <c r="D4206" s="1">
        <v>43742</v>
      </c>
      <c r="E4206" s="2">
        <v>0.79388888888888887</v>
      </c>
      <c r="F4206">
        <v>200</v>
      </c>
      <c r="G4206">
        <v>1889611729</v>
      </c>
      <c r="H4206" t="s">
        <v>354</v>
      </c>
      <c r="I4206" t="s">
        <v>355</v>
      </c>
      <c r="J4206" t="s">
        <v>265</v>
      </c>
      <c r="K4206" t="s">
        <v>16102</v>
      </c>
      <c r="L4206" t="s">
        <v>266</v>
      </c>
      <c r="M4206" t="s">
        <v>267</v>
      </c>
      <c r="N4206" t="s">
        <v>267</v>
      </c>
      <c r="O4206" t="s">
        <v>267</v>
      </c>
      <c r="P4206">
        <v>0</v>
      </c>
      <c r="Q4206">
        <v>0</v>
      </c>
      <c r="R4206">
        <v>1</v>
      </c>
      <c r="S4206" t="s">
        <v>267</v>
      </c>
      <c r="T4206" t="s">
        <v>267</v>
      </c>
      <c r="U4206" t="s">
        <v>16103</v>
      </c>
      <c r="V4206" t="b">
        <v>0</v>
      </c>
      <c r="W4206" t="s">
        <v>265</v>
      </c>
      <c r="X4206">
        <v>0</v>
      </c>
      <c r="Y4206" t="s">
        <v>265</v>
      </c>
      <c r="Z4206" t="s">
        <v>265</v>
      </c>
      <c r="AA4206" t="s">
        <v>265</v>
      </c>
      <c r="AB4206" t="s">
        <v>265</v>
      </c>
      <c r="AC4206" t="s">
        <v>265</v>
      </c>
      <c r="AD4206" t="s">
        <v>265</v>
      </c>
      <c r="AE4206" t="s">
        <v>265</v>
      </c>
      <c r="AF4206" t="s">
        <v>16104</v>
      </c>
      <c r="AG4206" t="s">
        <v>265</v>
      </c>
      <c r="AH4206" t="s">
        <v>265</v>
      </c>
      <c r="AI4206" t="s">
        <v>265</v>
      </c>
      <c r="AJ4206" t="s">
        <v>265</v>
      </c>
      <c r="AL4206" t="str">
        <f>IF(Sudan_News12[[#This Row],[relevancy_classification_english]]="Relevant","مناسب",IF(Sudan_News12[[#This Row],[relevancy_classification_english]]="Relevant","عَرَضِيّ",""))</f>
        <v/>
      </c>
      <c r="AN4206" t="str">
        <f>IF(Sudan_News12[[#This Row],[sentiment_analysis_english]]="Negative","سلبي",IF(Sudan_News12[[#This Row],[sentiment_analysis_english]]="Neutral","حيادي",IF(Sudan_News12[[#This Row],[sentiment_analysis_english]]="Positive","إيجابي","")))</f>
        <v/>
      </c>
      <c r="AO4206" t="e">
        <f>INDEX(TextClassificationList[],MATCH(Sudan_News12[[#This Row],[text_classification_arabic]],TextClassificationList[text_classification_arabic],0),1)</f>
        <v>#N/A</v>
      </c>
      <c r="AQ4206" t="e">
        <f>INDEX(TextClassificationList[],MATCH(Sudan_News12[[#This Row],[text_classification_arabic2]],TextClassificationList[text_classification_arabic],0),1)</f>
        <v>#N/A</v>
      </c>
      <c r="AS4206" t="e">
        <f>INDEX(TextClassificationList[],MATCH(Sudan_News12[[#This Row],[text_classification_arabic3]],TextClassificationList[text_classification_arabic],0),1)</f>
        <v>#N/A</v>
      </c>
      <c r="AU4206" t="e">
        <f>INDEX(TextClassificationList[],MATCH(Sudan_News12[[#This Row],[text_classification_arabic4]],TextClassificationList[text_classification_arabic],0),1)</f>
        <v>#N/A</v>
      </c>
      <c r="AW4206" t="e">
        <f>INDEX(TextClassificationList[],MATCH(Sudan_News12[[#This Row],[text_classification_arabic5]],TextClassificationList[text_classification_arabic],0),1)</f>
        <v>#N/A</v>
      </c>
    </row>
    <row r="4207" spans="1:49" x14ac:dyDescent="0.2">
      <c r="A4207">
        <v>1.1801636823718707E+18</v>
      </c>
      <c r="B4207">
        <v>1.1801634703288115E+18</v>
      </c>
      <c r="C4207" t="s">
        <v>16105</v>
      </c>
      <c r="D4207" s="1">
        <v>43742</v>
      </c>
      <c r="E4207" s="2">
        <v>0.78613425925925928</v>
      </c>
      <c r="F4207">
        <v>200</v>
      </c>
      <c r="G4207">
        <v>1889611729</v>
      </c>
      <c r="H4207" t="s">
        <v>354</v>
      </c>
      <c r="I4207" t="s">
        <v>355</v>
      </c>
      <c r="J4207" t="s">
        <v>265</v>
      </c>
      <c r="K4207" t="s">
        <v>16106</v>
      </c>
      <c r="L4207" t="s">
        <v>266</v>
      </c>
      <c r="M4207" t="s">
        <v>267</v>
      </c>
      <c r="N4207" t="s">
        <v>267</v>
      </c>
      <c r="O4207" t="s">
        <v>267</v>
      </c>
      <c r="P4207">
        <v>0</v>
      </c>
      <c r="Q4207">
        <v>0</v>
      </c>
      <c r="R4207">
        <v>2</v>
      </c>
      <c r="S4207" t="s">
        <v>16107</v>
      </c>
      <c r="T4207" t="s">
        <v>267</v>
      </c>
      <c r="U4207" t="s">
        <v>16108</v>
      </c>
      <c r="V4207" t="b">
        <v>0</v>
      </c>
      <c r="W4207" t="s">
        <v>265</v>
      </c>
      <c r="X4207">
        <v>0</v>
      </c>
      <c r="Y4207" t="s">
        <v>265</v>
      </c>
      <c r="Z4207" t="s">
        <v>265</v>
      </c>
      <c r="AA4207" t="s">
        <v>265</v>
      </c>
      <c r="AB4207" t="s">
        <v>265</v>
      </c>
      <c r="AC4207" t="s">
        <v>265</v>
      </c>
      <c r="AD4207" t="s">
        <v>265</v>
      </c>
      <c r="AE4207" t="s">
        <v>265</v>
      </c>
      <c r="AF4207" t="s">
        <v>267</v>
      </c>
      <c r="AG4207" t="s">
        <v>265</v>
      </c>
      <c r="AH4207" t="s">
        <v>265</v>
      </c>
      <c r="AI4207" t="s">
        <v>265</v>
      </c>
      <c r="AJ4207" t="s">
        <v>265</v>
      </c>
      <c r="AL4207" t="str">
        <f>IF(Sudan_News12[[#This Row],[relevancy_classification_english]]="Relevant","مناسب",IF(Sudan_News12[[#This Row],[relevancy_classification_english]]="Relevant","عَرَضِيّ",""))</f>
        <v/>
      </c>
      <c r="AN4207" t="str">
        <f>IF(Sudan_News12[[#This Row],[sentiment_analysis_english]]="Negative","سلبي",IF(Sudan_News12[[#This Row],[sentiment_analysis_english]]="Neutral","حيادي",IF(Sudan_News12[[#This Row],[sentiment_analysis_english]]="Positive","إيجابي","")))</f>
        <v/>
      </c>
      <c r="AO4207" t="e">
        <f>INDEX(TextClassificationList[],MATCH(Sudan_News12[[#This Row],[text_classification_arabic]],TextClassificationList[text_classification_arabic],0),1)</f>
        <v>#N/A</v>
      </c>
      <c r="AQ4207" t="e">
        <f>INDEX(TextClassificationList[],MATCH(Sudan_News12[[#This Row],[text_classification_arabic2]],TextClassificationList[text_classification_arabic],0),1)</f>
        <v>#N/A</v>
      </c>
      <c r="AS4207" t="e">
        <f>INDEX(TextClassificationList[],MATCH(Sudan_News12[[#This Row],[text_classification_arabic3]],TextClassificationList[text_classification_arabic],0),1)</f>
        <v>#N/A</v>
      </c>
      <c r="AU4207" t="e">
        <f>INDEX(TextClassificationList[],MATCH(Sudan_News12[[#This Row],[text_classification_arabic4]],TextClassificationList[text_classification_arabic],0),1)</f>
        <v>#N/A</v>
      </c>
      <c r="AW4207" t="e">
        <f>INDEX(TextClassificationList[],MATCH(Sudan_News12[[#This Row],[text_classification_arabic5]],TextClassificationList[text_classification_arabic],0),1)</f>
        <v>#N/A</v>
      </c>
    </row>
    <row r="4208" spans="1:49" x14ac:dyDescent="0.2">
      <c r="A4208">
        <v>1.1801634703288115E+18</v>
      </c>
      <c r="B4208">
        <v>1.1801634703288115E+18</v>
      </c>
      <c r="C4208" t="s">
        <v>16109</v>
      </c>
      <c r="D4208" s="1">
        <v>43742</v>
      </c>
      <c r="E4208" s="2">
        <v>0.78555555555555556</v>
      </c>
      <c r="F4208">
        <v>200</v>
      </c>
      <c r="G4208">
        <v>1889611729</v>
      </c>
      <c r="H4208" t="s">
        <v>354</v>
      </c>
      <c r="I4208" t="s">
        <v>355</v>
      </c>
      <c r="J4208" t="s">
        <v>265</v>
      </c>
      <c r="K4208" t="s">
        <v>16110</v>
      </c>
      <c r="L4208" t="s">
        <v>266</v>
      </c>
      <c r="M4208" t="s">
        <v>267</v>
      </c>
      <c r="N4208" t="s">
        <v>267</v>
      </c>
      <c r="O4208" t="s">
        <v>267</v>
      </c>
      <c r="P4208">
        <v>1</v>
      </c>
      <c r="Q4208">
        <v>0</v>
      </c>
      <c r="R4208">
        <v>2</v>
      </c>
      <c r="S4208" t="s">
        <v>16107</v>
      </c>
      <c r="T4208" t="s">
        <v>267</v>
      </c>
      <c r="U4208" t="s">
        <v>16111</v>
      </c>
      <c r="V4208" t="b">
        <v>0</v>
      </c>
      <c r="W4208" t="s">
        <v>265</v>
      </c>
      <c r="X4208">
        <v>0</v>
      </c>
      <c r="Y4208" t="s">
        <v>265</v>
      </c>
      <c r="Z4208" t="s">
        <v>265</v>
      </c>
      <c r="AA4208" t="s">
        <v>265</v>
      </c>
      <c r="AB4208" t="s">
        <v>265</v>
      </c>
      <c r="AC4208" t="s">
        <v>265</v>
      </c>
      <c r="AD4208" t="s">
        <v>265</v>
      </c>
      <c r="AE4208" t="s">
        <v>265</v>
      </c>
      <c r="AF4208" t="s">
        <v>267</v>
      </c>
      <c r="AG4208" t="s">
        <v>265</v>
      </c>
      <c r="AH4208" t="s">
        <v>265</v>
      </c>
      <c r="AI4208" t="s">
        <v>265</v>
      </c>
      <c r="AJ4208" t="s">
        <v>265</v>
      </c>
      <c r="AL4208" t="str">
        <f>IF(Sudan_News12[[#This Row],[relevancy_classification_english]]="Relevant","مناسب",IF(Sudan_News12[[#This Row],[relevancy_classification_english]]="Relevant","عَرَضِيّ",""))</f>
        <v/>
      </c>
      <c r="AN4208" t="str">
        <f>IF(Sudan_News12[[#This Row],[sentiment_analysis_english]]="Negative","سلبي",IF(Sudan_News12[[#This Row],[sentiment_analysis_english]]="Neutral","حيادي",IF(Sudan_News12[[#This Row],[sentiment_analysis_english]]="Positive","إيجابي","")))</f>
        <v/>
      </c>
      <c r="AO4208" t="e">
        <f>INDEX(TextClassificationList[],MATCH(Sudan_News12[[#This Row],[text_classification_arabic]],TextClassificationList[text_classification_arabic],0),1)</f>
        <v>#N/A</v>
      </c>
      <c r="AQ4208" t="e">
        <f>INDEX(TextClassificationList[],MATCH(Sudan_News12[[#This Row],[text_classification_arabic2]],TextClassificationList[text_classification_arabic],0),1)</f>
        <v>#N/A</v>
      </c>
      <c r="AS4208" t="e">
        <f>INDEX(TextClassificationList[],MATCH(Sudan_News12[[#This Row],[text_classification_arabic3]],TextClassificationList[text_classification_arabic],0),1)</f>
        <v>#N/A</v>
      </c>
      <c r="AU4208" t="e">
        <f>INDEX(TextClassificationList[],MATCH(Sudan_News12[[#This Row],[text_classification_arabic4]],TextClassificationList[text_classification_arabic],0),1)</f>
        <v>#N/A</v>
      </c>
      <c r="AW4208" t="e">
        <f>INDEX(TextClassificationList[],MATCH(Sudan_News12[[#This Row],[text_classification_arabic5]],TextClassificationList[text_classification_arabic],0),1)</f>
        <v>#N/A</v>
      </c>
    </row>
    <row r="4209" spans="1:49" x14ac:dyDescent="0.2">
      <c r="A4209">
        <v>1.1801522930832425E+18</v>
      </c>
      <c r="B4209">
        <v>1.1801510197009981E+18</v>
      </c>
      <c r="C4209" t="s">
        <v>16112</v>
      </c>
      <c r="D4209" s="1">
        <v>43742</v>
      </c>
      <c r="E4209" s="2">
        <v>0.75471064814814814</v>
      </c>
      <c r="F4209">
        <v>200</v>
      </c>
      <c r="G4209">
        <v>1889611729</v>
      </c>
      <c r="H4209" t="s">
        <v>354</v>
      </c>
      <c r="I4209" t="s">
        <v>355</v>
      </c>
      <c r="J4209" t="s">
        <v>265</v>
      </c>
      <c r="K4209" t="s">
        <v>16113</v>
      </c>
      <c r="L4209" t="s">
        <v>266</v>
      </c>
      <c r="M4209" t="s">
        <v>267</v>
      </c>
      <c r="N4209" t="s">
        <v>267</v>
      </c>
      <c r="O4209" t="s">
        <v>267</v>
      </c>
      <c r="P4209">
        <v>1</v>
      </c>
      <c r="Q4209">
        <v>0</v>
      </c>
      <c r="R4209">
        <v>0</v>
      </c>
      <c r="S4209" t="s">
        <v>267</v>
      </c>
      <c r="T4209" t="s">
        <v>267</v>
      </c>
      <c r="U4209" t="s">
        <v>16114</v>
      </c>
      <c r="V4209" t="b">
        <v>0</v>
      </c>
      <c r="W4209" t="s">
        <v>265</v>
      </c>
      <c r="X4209">
        <v>0</v>
      </c>
      <c r="Y4209" t="s">
        <v>265</v>
      </c>
      <c r="Z4209" t="s">
        <v>265</v>
      </c>
      <c r="AA4209" t="s">
        <v>265</v>
      </c>
      <c r="AB4209" t="s">
        <v>265</v>
      </c>
      <c r="AC4209" t="s">
        <v>265</v>
      </c>
      <c r="AD4209" t="s">
        <v>265</v>
      </c>
      <c r="AE4209" t="s">
        <v>265</v>
      </c>
      <c r="AF4209" t="s">
        <v>16115</v>
      </c>
      <c r="AG4209" t="s">
        <v>265</v>
      </c>
      <c r="AH4209" t="s">
        <v>265</v>
      </c>
      <c r="AI4209" t="s">
        <v>265</v>
      </c>
      <c r="AJ4209" t="s">
        <v>265</v>
      </c>
      <c r="AL4209" t="str">
        <f>IF(Sudan_News12[[#This Row],[relevancy_classification_english]]="Relevant","مناسب",IF(Sudan_News12[[#This Row],[relevancy_classification_english]]="Relevant","عَرَضِيّ",""))</f>
        <v/>
      </c>
      <c r="AN4209" t="str">
        <f>IF(Sudan_News12[[#This Row],[sentiment_analysis_english]]="Negative","سلبي",IF(Sudan_News12[[#This Row],[sentiment_analysis_english]]="Neutral","حيادي",IF(Sudan_News12[[#This Row],[sentiment_analysis_english]]="Positive","إيجابي","")))</f>
        <v/>
      </c>
      <c r="AO4209" t="e">
        <f>INDEX(TextClassificationList[],MATCH(Sudan_News12[[#This Row],[text_classification_arabic]],TextClassificationList[text_classification_arabic],0),1)</f>
        <v>#N/A</v>
      </c>
      <c r="AQ4209" t="e">
        <f>INDEX(TextClassificationList[],MATCH(Sudan_News12[[#This Row],[text_classification_arabic2]],TextClassificationList[text_classification_arabic],0),1)</f>
        <v>#N/A</v>
      </c>
      <c r="AS4209" t="e">
        <f>INDEX(TextClassificationList[],MATCH(Sudan_News12[[#This Row],[text_classification_arabic3]],TextClassificationList[text_classification_arabic],0),1)</f>
        <v>#N/A</v>
      </c>
      <c r="AU4209" t="e">
        <f>INDEX(TextClassificationList[],MATCH(Sudan_News12[[#This Row],[text_classification_arabic4]],TextClassificationList[text_classification_arabic],0),1)</f>
        <v>#N/A</v>
      </c>
      <c r="AW4209" t="e">
        <f>INDEX(TextClassificationList[],MATCH(Sudan_News12[[#This Row],[text_classification_arabic5]],TextClassificationList[text_classification_arabic],0),1)</f>
        <v>#N/A</v>
      </c>
    </row>
    <row r="4210" spans="1:49" x14ac:dyDescent="0.2">
      <c r="A4210">
        <v>1.1801506112344801E+18</v>
      </c>
      <c r="B4210">
        <v>1.1801506112344801E+18</v>
      </c>
      <c r="C4210" t="s">
        <v>16116</v>
      </c>
      <c r="D4210" s="1">
        <v>43742</v>
      </c>
      <c r="E4210" s="2">
        <v>0.75006944444444446</v>
      </c>
      <c r="F4210">
        <v>200</v>
      </c>
      <c r="G4210">
        <v>1889611729</v>
      </c>
      <c r="H4210" t="s">
        <v>354</v>
      </c>
      <c r="I4210" t="s">
        <v>355</v>
      </c>
      <c r="J4210" t="s">
        <v>265</v>
      </c>
      <c r="K4210" t="s">
        <v>16117</v>
      </c>
      <c r="L4210" t="s">
        <v>266</v>
      </c>
      <c r="M4210" t="s">
        <v>267</v>
      </c>
      <c r="N4210" t="s">
        <v>267</v>
      </c>
      <c r="O4210" t="s">
        <v>267</v>
      </c>
      <c r="P4210">
        <v>0</v>
      </c>
      <c r="Q4210">
        <v>0</v>
      </c>
      <c r="R4210">
        <v>0</v>
      </c>
      <c r="S4210" t="s">
        <v>267</v>
      </c>
      <c r="T4210" t="s">
        <v>267</v>
      </c>
      <c r="U4210" t="s">
        <v>16118</v>
      </c>
      <c r="V4210" t="b">
        <v>0</v>
      </c>
      <c r="W4210" t="s">
        <v>16119</v>
      </c>
      <c r="X4210">
        <v>0</v>
      </c>
      <c r="Y4210" t="s">
        <v>265</v>
      </c>
      <c r="Z4210" t="s">
        <v>265</v>
      </c>
      <c r="AA4210" t="s">
        <v>265</v>
      </c>
      <c r="AB4210" t="s">
        <v>265</v>
      </c>
      <c r="AC4210" t="s">
        <v>265</v>
      </c>
      <c r="AD4210" t="s">
        <v>265</v>
      </c>
      <c r="AE4210" t="s">
        <v>265</v>
      </c>
      <c r="AF4210" t="s">
        <v>267</v>
      </c>
      <c r="AG4210" t="s">
        <v>265</v>
      </c>
      <c r="AH4210" t="s">
        <v>265</v>
      </c>
      <c r="AI4210" t="s">
        <v>265</v>
      </c>
      <c r="AJ4210" t="s">
        <v>265</v>
      </c>
      <c r="AL4210" t="str">
        <f>IF(Sudan_News12[[#This Row],[relevancy_classification_english]]="Relevant","مناسب",IF(Sudan_News12[[#This Row],[relevancy_classification_english]]="Relevant","عَرَضِيّ",""))</f>
        <v/>
      </c>
      <c r="AN4210" t="str">
        <f>IF(Sudan_News12[[#This Row],[sentiment_analysis_english]]="Negative","سلبي",IF(Sudan_News12[[#This Row],[sentiment_analysis_english]]="Neutral","حيادي",IF(Sudan_News12[[#This Row],[sentiment_analysis_english]]="Positive","إيجابي","")))</f>
        <v/>
      </c>
      <c r="AO4210" t="e">
        <f>INDEX(TextClassificationList[],MATCH(Sudan_News12[[#This Row],[text_classification_arabic]],TextClassificationList[text_classification_arabic],0),1)</f>
        <v>#N/A</v>
      </c>
      <c r="AQ4210" t="e">
        <f>INDEX(TextClassificationList[],MATCH(Sudan_News12[[#This Row],[text_classification_arabic2]],TextClassificationList[text_classification_arabic],0),1)</f>
        <v>#N/A</v>
      </c>
      <c r="AS4210" t="e">
        <f>INDEX(TextClassificationList[],MATCH(Sudan_News12[[#This Row],[text_classification_arabic3]],TextClassificationList[text_classification_arabic],0),1)</f>
        <v>#N/A</v>
      </c>
      <c r="AU4210" t="e">
        <f>INDEX(TextClassificationList[],MATCH(Sudan_News12[[#This Row],[text_classification_arabic4]],TextClassificationList[text_classification_arabic],0),1)</f>
        <v>#N/A</v>
      </c>
      <c r="AW4210" t="e">
        <f>INDEX(TextClassificationList[],MATCH(Sudan_News12[[#This Row],[text_classification_arabic5]],TextClassificationList[text_classification_arabic],0),1)</f>
        <v>#N/A</v>
      </c>
    </row>
    <row r="4211" spans="1:49" x14ac:dyDescent="0.2">
      <c r="A4211">
        <v>1.1801504780024259E+18</v>
      </c>
      <c r="B4211">
        <v>1.1801225386949059E+18</v>
      </c>
      <c r="C4211" t="s">
        <v>16120</v>
      </c>
      <c r="D4211" s="1">
        <v>43742</v>
      </c>
      <c r="E4211" s="2">
        <v>0.7496990740740741</v>
      </c>
      <c r="F4211">
        <v>200</v>
      </c>
      <c r="G4211">
        <v>1889611729</v>
      </c>
      <c r="H4211" t="s">
        <v>354</v>
      </c>
      <c r="I4211" t="s">
        <v>355</v>
      </c>
      <c r="J4211" t="s">
        <v>265</v>
      </c>
      <c r="K4211" t="s">
        <v>16121</v>
      </c>
      <c r="L4211" t="s">
        <v>266</v>
      </c>
      <c r="M4211" t="s">
        <v>267</v>
      </c>
      <c r="N4211" t="s">
        <v>267</v>
      </c>
      <c r="O4211" t="s">
        <v>267</v>
      </c>
      <c r="P4211">
        <v>0</v>
      </c>
      <c r="Q4211">
        <v>0</v>
      </c>
      <c r="R4211">
        <v>0</v>
      </c>
      <c r="S4211" t="s">
        <v>267</v>
      </c>
      <c r="T4211" t="s">
        <v>267</v>
      </c>
      <c r="U4211" t="s">
        <v>16122</v>
      </c>
      <c r="V4211" t="b">
        <v>0</v>
      </c>
      <c r="W4211" t="s">
        <v>265</v>
      </c>
      <c r="X4211">
        <v>0</v>
      </c>
      <c r="Y4211" t="s">
        <v>265</v>
      </c>
      <c r="Z4211" t="s">
        <v>265</v>
      </c>
      <c r="AA4211" t="s">
        <v>265</v>
      </c>
      <c r="AB4211" t="s">
        <v>265</v>
      </c>
      <c r="AC4211" t="s">
        <v>265</v>
      </c>
      <c r="AD4211" t="s">
        <v>265</v>
      </c>
      <c r="AE4211" t="s">
        <v>265</v>
      </c>
      <c r="AF4211" t="s">
        <v>267</v>
      </c>
      <c r="AG4211" t="s">
        <v>265</v>
      </c>
      <c r="AH4211" t="s">
        <v>265</v>
      </c>
      <c r="AI4211" t="s">
        <v>265</v>
      </c>
      <c r="AJ4211" t="s">
        <v>265</v>
      </c>
      <c r="AL4211" t="str">
        <f>IF(Sudan_News12[[#This Row],[relevancy_classification_english]]="Relevant","مناسب",IF(Sudan_News12[[#This Row],[relevancy_classification_english]]="Relevant","عَرَضِيّ",""))</f>
        <v/>
      </c>
      <c r="AN4211" t="str">
        <f>IF(Sudan_News12[[#This Row],[sentiment_analysis_english]]="Negative","سلبي",IF(Sudan_News12[[#This Row],[sentiment_analysis_english]]="Neutral","حيادي",IF(Sudan_News12[[#This Row],[sentiment_analysis_english]]="Positive","إيجابي","")))</f>
        <v/>
      </c>
      <c r="AO4211" t="e">
        <f>INDEX(TextClassificationList[],MATCH(Sudan_News12[[#This Row],[text_classification_arabic]],TextClassificationList[text_classification_arabic],0),1)</f>
        <v>#N/A</v>
      </c>
      <c r="AQ4211" t="e">
        <f>INDEX(TextClassificationList[],MATCH(Sudan_News12[[#This Row],[text_classification_arabic2]],TextClassificationList[text_classification_arabic],0),1)</f>
        <v>#N/A</v>
      </c>
      <c r="AS4211" t="e">
        <f>INDEX(TextClassificationList[],MATCH(Sudan_News12[[#This Row],[text_classification_arabic3]],TextClassificationList[text_classification_arabic],0),1)</f>
        <v>#N/A</v>
      </c>
      <c r="AU4211" t="e">
        <f>INDEX(TextClassificationList[],MATCH(Sudan_News12[[#This Row],[text_classification_arabic4]],TextClassificationList[text_classification_arabic],0),1)</f>
        <v>#N/A</v>
      </c>
      <c r="AW4211" t="e">
        <f>INDEX(TextClassificationList[],MATCH(Sudan_News12[[#This Row],[text_classification_arabic5]],TextClassificationList[text_classification_arabic],0),1)</f>
        <v>#N/A</v>
      </c>
    </row>
    <row r="4212" spans="1:49" x14ac:dyDescent="0.2">
      <c r="A4212">
        <v>1.1800546464229868E+18</v>
      </c>
      <c r="B4212">
        <v>1.1798349516021801E+18</v>
      </c>
      <c r="C4212" t="s">
        <v>16123</v>
      </c>
      <c r="D4212" s="1">
        <v>43742</v>
      </c>
      <c r="E4212" s="2">
        <v>0.48525462962962962</v>
      </c>
      <c r="F4212">
        <v>200</v>
      </c>
      <c r="G4212">
        <v>1889611729</v>
      </c>
      <c r="H4212" t="s">
        <v>354</v>
      </c>
      <c r="I4212" t="s">
        <v>355</v>
      </c>
      <c r="J4212" t="s">
        <v>265</v>
      </c>
      <c r="K4212" t="s">
        <v>16124</v>
      </c>
      <c r="L4212" t="s">
        <v>266</v>
      </c>
      <c r="M4212" t="s">
        <v>267</v>
      </c>
      <c r="N4212" t="s">
        <v>267</v>
      </c>
      <c r="O4212" t="s">
        <v>267</v>
      </c>
      <c r="P4212">
        <v>0</v>
      </c>
      <c r="Q4212">
        <v>0</v>
      </c>
      <c r="R4212">
        <v>0</v>
      </c>
      <c r="S4212" t="s">
        <v>267</v>
      </c>
      <c r="T4212" t="s">
        <v>267</v>
      </c>
      <c r="U4212" t="s">
        <v>16125</v>
      </c>
      <c r="V4212" t="b">
        <v>0</v>
      </c>
      <c r="W4212" t="s">
        <v>265</v>
      </c>
      <c r="X4212">
        <v>0</v>
      </c>
      <c r="Y4212" t="s">
        <v>265</v>
      </c>
      <c r="Z4212" t="s">
        <v>265</v>
      </c>
      <c r="AA4212" t="s">
        <v>265</v>
      </c>
      <c r="AB4212" t="s">
        <v>265</v>
      </c>
      <c r="AC4212" t="s">
        <v>265</v>
      </c>
      <c r="AD4212" t="s">
        <v>265</v>
      </c>
      <c r="AE4212" t="s">
        <v>265</v>
      </c>
      <c r="AF4212" t="s">
        <v>16126</v>
      </c>
      <c r="AG4212" t="s">
        <v>265</v>
      </c>
      <c r="AH4212" t="s">
        <v>265</v>
      </c>
      <c r="AI4212" t="s">
        <v>265</v>
      </c>
      <c r="AJ4212" t="s">
        <v>265</v>
      </c>
      <c r="AL4212" t="str">
        <f>IF(Sudan_News12[[#This Row],[relevancy_classification_english]]="Relevant","مناسب",IF(Sudan_News12[[#This Row],[relevancy_classification_english]]="Relevant","عَرَضِيّ",""))</f>
        <v/>
      </c>
      <c r="AN4212" t="str">
        <f>IF(Sudan_News12[[#This Row],[sentiment_analysis_english]]="Negative","سلبي",IF(Sudan_News12[[#This Row],[sentiment_analysis_english]]="Neutral","حيادي",IF(Sudan_News12[[#This Row],[sentiment_analysis_english]]="Positive","إيجابي","")))</f>
        <v/>
      </c>
      <c r="AO4212" t="e">
        <f>INDEX(TextClassificationList[],MATCH(Sudan_News12[[#This Row],[text_classification_arabic]],TextClassificationList[text_classification_arabic],0),1)</f>
        <v>#N/A</v>
      </c>
      <c r="AQ4212" t="e">
        <f>INDEX(TextClassificationList[],MATCH(Sudan_News12[[#This Row],[text_classification_arabic2]],TextClassificationList[text_classification_arabic],0),1)</f>
        <v>#N/A</v>
      </c>
      <c r="AS4212" t="e">
        <f>INDEX(TextClassificationList[],MATCH(Sudan_News12[[#This Row],[text_classification_arabic3]],TextClassificationList[text_classification_arabic],0),1)</f>
        <v>#N/A</v>
      </c>
      <c r="AU4212" t="e">
        <f>INDEX(TextClassificationList[],MATCH(Sudan_News12[[#This Row],[text_classification_arabic4]],TextClassificationList[text_classification_arabic],0),1)</f>
        <v>#N/A</v>
      </c>
      <c r="AW4212" t="e">
        <f>INDEX(TextClassificationList[],MATCH(Sudan_News12[[#This Row],[text_classification_arabic5]],TextClassificationList[text_classification_arabic],0),1)</f>
        <v>#N/A</v>
      </c>
    </row>
    <row r="4213" spans="1:49" x14ac:dyDescent="0.2">
      <c r="A4213">
        <v>1.179847282004566E+18</v>
      </c>
      <c r="B4213">
        <v>1.179847282004566E+18</v>
      </c>
      <c r="C4213" t="s">
        <v>16127</v>
      </c>
      <c r="D4213" s="1">
        <v>43741</v>
      </c>
      <c r="E4213" s="2">
        <v>0.91304398148148147</v>
      </c>
      <c r="F4213">
        <v>200</v>
      </c>
      <c r="G4213">
        <v>1889611729</v>
      </c>
      <c r="H4213" t="s">
        <v>354</v>
      </c>
      <c r="I4213" t="s">
        <v>355</v>
      </c>
      <c r="J4213" t="s">
        <v>265</v>
      </c>
      <c r="K4213" t="s">
        <v>16128</v>
      </c>
      <c r="L4213" t="s">
        <v>273</v>
      </c>
      <c r="M4213" t="s">
        <v>267</v>
      </c>
      <c r="N4213" t="s">
        <v>16129</v>
      </c>
      <c r="O4213" t="s">
        <v>267</v>
      </c>
      <c r="P4213">
        <v>0</v>
      </c>
      <c r="Q4213">
        <v>0</v>
      </c>
      <c r="R4213">
        <v>0</v>
      </c>
      <c r="S4213" t="s">
        <v>267</v>
      </c>
      <c r="T4213" t="s">
        <v>267</v>
      </c>
      <c r="U4213" t="s">
        <v>16130</v>
      </c>
      <c r="V4213" t="b">
        <v>0</v>
      </c>
      <c r="W4213" t="s">
        <v>265</v>
      </c>
      <c r="X4213">
        <v>0</v>
      </c>
      <c r="Y4213" t="s">
        <v>265</v>
      </c>
      <c r="Z4213" t="s">
        <v>265</v>
      </c>
      <c r="AA4213" t="s">
        <v>265</v>
      </c>
      <c r="AB4213" t="s">
        <v>265</v>
      </c>
      <c r="AC4213" t="s">
        <v>265</v>
      </c>
      <c r="AD4213" t="s">
        <v>265</v>
      </c>
      <c r="AE4213" t="s">
        <v>265</v>
      </c>
      <c r="AF4213" t="s">
        <v>267</v>
      </c>
      <c r="AG4213" t="s">
        <v>265</v>
      </c>
      <c r="AH4213" t="s">
        <v>265</v>
      </c>
      <c r="AI4213" t="s">
        <v>265</v>
      </c>
      <c r="AJ4213" t="s">
        <v>265</v>
      </c>
      <c r="AL4213" t="str">
        <f>IF(Sudan_News12[[#This Row],[relevancy_classification_english]]="Relevant","مناسب",IF(Sudan_News12[[#This Row],[relevancy_classification_english]]="Relevant","عَرَضِيّ",""))</f>
        <v/>
      </c>
      <c r="AN4213" t="str">
        <f>IF(Sudan_News12[[#This Row],[sentiment_analysis_english]]="Negative","سلبي",IF(Sudan_News12[[#This Row],[sentiment_analysis_english]]="Neutral","حيادي",IF(Sudan_News12[[#This Row],[sentiment_analysis_english]]="Positive","إيجابي","")))</f>
        <v/>
      </c>
      <c r="AO4213" t="e">
        <f>INDEX(TextClassificationList[],MATCH(Sudan_News12[[#This Row],[text_classification_arabic]],TextClassificationList[text_classification_arabic],0),1)</f>
        <v>#N/A</v>
      </c>
      <c r="AQ4213" t="e">
        <f>INDEX(TextClassificationList[],MATCH(Sudan_News12[[#This Row],[text_classification_arabic2]],TextClassificationList[text_classification_arabic],0),1)</f>
        <v>#N/A</v>
      </c>
      <c r="AS4213" t="e">
        <f>INDEX(TextClassificationList[],MATCH(Sudan_News12[[#This Row],[text_classification_arabic3]],TextClassificationList[text_classification_arabic],0),1)</f>
        <v>#N/A</v>
      </c>
      <c r="AU4213" t="e">
        <f>INDEX(TextClassificationList[],MATCH(Sudan_News12[[#This Row],[text_classification_arabic4]],TextClassificationList[text_classification_arabic],0),1)</f>
        <v>#N/A</v>
      </c>
      <c r="AW4213" t="e">
        <f>INDEX(TextClassificationList[],MATCH(Sudan_News12[[#This Row],[text_classification_arabic5]],TextClassificationList[text_classification_arabic],0),1)</f>
        <v>#N/A</v>
      </c>
    </row>
    <row r="4214" spans="1:49" x14ac:dyDescent="0.2">
      <c r="A4214">
        <v>1.1798370624318546E+18</v>
      </c>
      <c r="B4214">
        <v>1.1798370624318546E+18</v>
      </c>
      <c r="C4214" t="s">
        <v>16131</v>
      </c>
      <c r="D4214" s="1">
        <v>43741</v>
      </c>
      <c r="E4214" s="2">
        <v>0.88483796296296291</v>
      </c>
      <c r="F4214">
        <v>200</v>
      </c>
      <c r="G4214">
        <v>1889611729</v>
      </c>
      <c r="H4214" t="s">
        <v>354</v>
      </c>
      <c r="I4214" t="s">
        <v>355</v>
      </c>
      <c r="J4214" t="s">
        <v>265</v>
      </c>
      <c r="K4214" t="s">
        <v>16132</v>
      </c>
      <c r="L4214" t="s">
        <v>266</v>
      </c>
      <c r="M4214" t="s">
        <v>267</v>
      </c>
      <c r="N4214" t="s">
        <v>267</v>
      </c>
      <c r="O4214" t="s">
        <v>267</v>
      </c>
      <c r="P4214">
        <v>0</v>
      </c>
      <c r="Q4214">
        <v>0</v>
      </c>
      <c r="R4214">
        <v>0</v>
      </c>
      <c r="S4214" t="s">
        <v>267</v>
      </c>
      <c r="T4214" t="s">
        <v>267</v>
      </c>
      <c r="U4214" t="s">
        <v>16133</v>
      </c>
      <c r="V4214" t="b">
        <v>0</v>
      </c>
      <c r="W4214" t="s">
        <v>16134</v>
      </c>
      <c r="X4214">
        <v>0</v>
      </c>
      <c r="Y4214" t="s">
        <v>265</v>
      </c>
      <c r="Z4214" t="s">
        <v>265</v>
      </c>
      <c r="AA4214" t="s">
        <v>265</v>
      </c>
      <c r="AB4214" t="s">
        <v>265</v>
      </c>
      <c r="AC4214" t="s">
        <v>265</v>
      </c>
      <c r="AD4214" t="s">
        <v>265</v>
      </c>
      <c r="AE4214" t="s">
        <v>265</v>
      </c>
      <c r="AF4214" t="s">
        <v>267</v>
      </c>
      <c r="AG4214" t="s">
        <v>265</v>
      </c>
      <c r="AH4214" t="s">
        <v>265</v>
      </c>
      <c r="AI4214" t="s">
        <v>265</v>
      </c>
      <c r="AJ4214" t="s">
        <v>265</v>
      </c>
      <c r="AL4214" t="str">
        <f>IF(Sudan_News12[[#This Row],[relevancy_classification_english]]="Relevant","مناسب",IF(Sudan_News12[[#This Row],[relevancy_classification_english]]="Relevant","عَرَضِيّ",""))</f>
        <v/>
      </c>
      <c r="AN4214" t="str">
        <f>IF(Sudan_News12[[#This Row],[sentiment_analysis_english]]="Negative","سلبي",IF(Sudan_News12[[#This Row],[sentiment_analysis_english]]="Neutral","حيادي",IF(Sudan_News12[[#This Row],[sentiment_analysis_english]]="Positive","إيجابي","")))</f>
        <v/>
      </c>
      <c r="AO4214" t="e">
        <f>INDEX(TextClassificationList[],MATCH(Sudan_News12[[#This Row],[text_classification_arabic]],TextClassificationList[text_classification_arabic],0),1)</f>
        <v>#N/A</v>
      </c>
      <c r="AQ4214" t="e">
        <f>INDEX(TextClassificationList[],MATCH(Sudan_News12[[#This Row],[text_classification_arabic2]],TextClassificationList[text_classification_arabic],0),1)</f>
        <v>#N/A</v>
      </c>
      <c r="AS4214" t="e">
        <f>INDEX(TextClassificationList[],MATCH(Sudan_News12[[#This Row],[text_classification_arabic3]],TextClassificationList[text_classification_arabic],0),1)</f>
        <v>#N/A</v>
      </c>
      <c r="AU4214" t="e">
        <f>INDEX(TextClassificationList[],MATCH(Sudan_News12[[#This Row],[text_classification_arabic4]],TextClassificationList[text_classification_arabic],0),1)</f>
        <v>#N/A</v>
      </c>
      <c r="AW4214" t="e">
        <f>INDEX(TextClassificationList[],MATCH(Sudan_News12[[#This Row],[text_classification_arabic5]],TextClassificationList[text_classification_arabic],0),1)</f>
        <v>#N/A</v>
      </c>
    </row>
    <row r="4215" spans="1:49" x14ac:dyDescent="0.2">
      <c r="A4215">
        <v>1.179476093461504E+18</v>
      </c>
      <c r="B4215">
        <v>1.179476093461504E+18</v>
      </c>
      <c r="C4215" t="s">
        <v>16135</v>
      </c>
      <c r="D4215" s="1">
        <v>43740</v>
      </c>
      <c r="E4215" s="2">
        <v>0.88875000000000004</v>
      </c>
      <c r="F4215">
        <v>200</v>
      </c>
      <c r="G4215">
        <v>1889611729</v>
      </c>
      <c r="H4215" t="s">
        <v>354</v>
      </c>
      <c r="I4215" t="s">
        <v>355</v>
      </c>
      <c r="J4215" t="s">
        <v>265</v>
      </c>
      <c r="K4215" t="s">
        <v>16136</v>
      </c>
      <c r="L4215" t="s">
        <v>266</v>
      </c>
      <c r="M4215" t="s">
        <v>267</v>
      </c>
      <c r="N4215" t="s">
        <v>267</v>
      </c>
      <c r="O4215" t="s">
        <v>16137</v>
      </c>
      <c r="P4215">
        <v>0</v>
      </c>
      <c r="Q4215">
        <v>0</v>
      </c>
      <c r="R4215">
        <v>1</v>
      </c>
      <c r="S4215" t="s">
        <v>282</v>
      </c>
      <c r="T4215" t="s">
        <v>267</v>
      </c>
      <c r="U4215" t="s">
        <v>16138</v>
      </c>
      <c r="V4215" t="b">
        <v>0</v>
      </c>
      <c r="W4215" t="s">
        <v>265</v>
      </c>
      <c r="X4215">
        <v>1</v>
      </c>
      <c r="Y4215" t="s">
        <v>16139</v>
      </c>
      <c r="Z4215" t="s">
        <v>265</v>
      </c>
      <c r="AA4215" t="s">
        <v>265</v>
      </c>
      <c r="AB4215" t="s">
        <v>265</v>
      </c>
      <c r="AC4215" t="s">
        <v>265</v>
      </c>
      <c r="AD4215" t="s">
        <v>265</v>
      </c>
      <c r="AE4215" t="s">
        <v>265</v>
      </c>
      <c r="AF4215" t="s">
        <v>267</v>
      </c>
      <c r="AG4215" t="s">
        <v>265</v>
      </c>
      <c r="AH4215" t="s">
        <v>265</v>
      </c>
      <c r="AI4215" t="s">
        <v>265</v>
      </c>
      <c r="AJ4215" t="s">
        <v>265</v>
      </c>
      <c r="AL4215" t="str">
        <f>IF(Sudan_News12[[#This Row],[relevancy_classification_english]]="Relevant","مناسب",IF(Sudan_News12[[#This Row],[relevancy_classification_english]]="Relevant","عَرَضِيّ",""))</f>
        <v/>
      </c>
      <c r="AN4215" t="str">
        <f>IF(Sudan_News12[[#This Row],[sentiment_analysis_english]]="Negative","سلبي",IF(Sudan_News12[[#This Row],[sentiment_analysis_english]]="Neutral","حيادي",IF(Sudan_News12[[#This Row],[sentiment_analysis_english]]="Positive","إيجابي","")))</f>
        <v/>
      </c>
      <c r="AO4215" t="e">
        <f>INDEX(TextClassificationList[],MATCH(Sudan_News12[[#This Row],[text_classification_arabic]],TextClassificationList[text_classification_arabic],0),1)</f>
        <v>#N/A</v>
      </c>
      <c r="AQ4215" t="e">
        <f>INDEX(TextClassificationList[],MATCH(Sudan_News12[[#This Row],[text_classification_arabic2]],TextClassificationList[text_classification_arabic],0),1)</f>
        <v>#N/A</v>
      </c>
      <c r="AS4215" t="e">
        <f>INDEX(TextClassificationList[],MATCH(Sudan_News12[[#This Row],[text_classification_arabic3]],TextClassificationList[text_classification_arabic],0),1)</f>
        <v>#N/A</v>
      </c>
      <c r="AU4215" t="e">
        <f>INDEX(TextClassificationList[],MATCH(Sudan_News12[[#This Row],[text_classification_arabic4]],TextClassificationList[text_classification_arabic],0),1)</f>
        <v>#N/A</v>
      </c>
      <c r="AW4215" t="e">
        <f>INDEX(TextClassificationList[],MATCH(Sudan_News12[[#This Row],[text_classification_arabic5]],TextClassificationList[text_classification_arabic],0),1)</f>
        <v>#N/A</v>
      </c>
    </row>
    <row r="4216" spans="1:49" x14ac:dyDescent="0.2">
      <c r="A4216">
        <v>1.1794539976919368E+18</v>
      </c>
      <c r="B4216">
        <v>1.1786423527029883E+18</v>
      </c>
      <c r="C4216" t="s">
        <v>16140</v>
      </c>
      <c r="D4216" s="1">
        <v>43740</v>
      </c>
      <c r="E4216" s="2">
        <v>0.82777777777777772</v>
      </c>
      <c r="F4216">
        <v>200</v>
      </c>
      <c r="G4216">
        <v>1889611729</v>
      </c>
      <c r="H4216" t="s">
        <v>354</v>
      </c>
      <c r="I4216" t="s">
        <v>355</v>
      </c>
      <c r="J4216" t="s">
        <v>265</v>
      </c>
      <c r="K4216" t="s">
        <v>16141</v>
      </c>
      <c r="L4216" t="s">
        <v>266</v>
      </c>
      <c r="M4216" t="s">
        <v>267</v>
      </c>
      <c r="N4216" t="s">
        <v>267</v>
      </c>
      <c r="O4216" t="s">
        <v>267</v>
      </c>
      <c r="P4216">
        <v>0</v>
      </c>
      <c r="Q4216">
        <v>0</v>
      </c>
      <c r="R4216">
        <v>0</v>
      </c>
      <c r="S4216" t="s">
        <v>267</v>
      </c>
      <c r="T4216" t="s">
        <v>267</v>
      </c>
      <c r="U4216" t="s">
        <v>16142</v>
      </c>
      <c r="V4216" t="b">
        <v>0</v>
      </c>
      <c r="W4216" t="s">
        <v>265</v>
      </c>
      <c r="X4216">
        <v>0</v>
      </c>
      <c r="Y4216" t="s">
        <v>265</v>
      </c>
      <c r="Z4216" t="s">
        <v>265</v>
      </c>
      <c r="AA4216" t="s">
        <v>265</v>
      </c>
      <c r="AB4216" t="s">
        <v>265</v>
      </c>
      <c r="AC4216" t="s">
        <v>265</v>
      </c>
      <c r="AD4216" t="s">
        <v>265</v>
      </c>
      <c r="AE4216" t="s">
        <v>265</v>
      </c>
      <c r="AF4216" t="s">
        <v>16143</v>
      </c>
      <c r="AG4216" t="s">
        <v>265</v>
      </c>
      <c r="AH4216" t="s">
        <v>265</v>
      </c>
      <c r="AI4216" t="s">
        <v>265</v>
      </c>
      <c r="AJ4216" t="s">
        <v>265</v>
      </c>
      <c r="AL4216" t="str">
        <f>IF(Sudan_News12[[#This Row],[relevancy_classification_english]]="Relevant","مناسب",IF(Sudan_News12[[#This Row],[relevancy_classification_english]]="Relevant","عَرَضِيّ",""))</f>
        <v/>
      </c>
      <c r="AN4216" t="str">
        <f>IF(Sudan_News12[[#This Row],[sentiment_analysis_english]]="Negative","سلبي",IF(Sudan_News12[[#This Row],[sentiment_analysis_english]]="Neutral","حيادي",IF(Sudan_News12[[#This Row],[sentiment_analysis_english]]="Positive","إيجابي","")))</f>
        <v/>
      </c>
      <c r="AO4216" t="e">
        <f>INDEX(TextClassificationList[],MATCH(Sudan_News12[[#This Row],[text_classification_arabic]],TextClassificationList[text_classification_arabic],0),1)</f>
        <v>#N/A</v>
      </c>
      <c r="AQ4216" t="e">
        <f>INDEX(TextClassificationList[],MATCH(Sudan_News12[[#This Row],[text_classification_arabic2]],TextClassificationList[text_classification_arabic],0),1)</f>
        <v>#N/A</v>
      </c>
      <c r="AS4216" t="e">
        <f>INDEX(TextClassificationList[],MATCH(Sudan_News12[[#This Row],[text_classification_arabic3]],TextClassificationList[text_classification_arabic],0),1)</f>
        <v>#N/A</v>
      </c>
      <c r="AU4216" t="e">
        <f>INDEX(TextClassificationList[],MATCH(Sudan_News12[[#This Row],[text_classification_arabic4]],TextClassificationList[text_classification_arabic],0),1)</f>
        <v>#N/A</v>
      </c>
      <c r="AW4216" t="e">
        <f>INDEX(TextClassificationList[],MATCH(Sudan_News12[[#This Row],[text_classification_arabic5]],TextClassificationList[text_classification_arabic],0),1)</f>
        <v>#N/A</v>
      </c>
    </row>
    <row r="4217" spans="1:49" x14ac:dyDescent="0.2">
      <c r="A4217">
        <v>1.1792774771659121E+18</v>
      </c>
      <c r="B4217">
        <v>1.1792774771659121E+18</v>
      </c>
      <c r="C4217" t="s">
        <v>16144</v>
      </c>
      <c r="D4217" s="1">
        <v>43740</v>
      </c>
      <c r="E4217" s="2">
        <v>0.34068287037037037</v>
      </c>
      <c r="F4217">
        <v>200</v>
      </c>
      <c r="G4217">
        <v>1889611729</v>
      </c>
      <c r="H4217" t="s">
        <v>354</v>
      </c>
      <c r="I4217" t="s">
        <v>355</v>
      </c>
      <c r="J4217" t="s">
        <v>265</v>
      </c>
      <c r="K4217" t="s">
        <v>16145</v>
      </c>
      <c r="L4217" t="s">
        <v>266</v>
      </c>
      <c r="M4217" t="s">
        <v>267</v>
      </c>
      <c r="N4217" t="s">
        <v>267</v>
      </c>
      <c r="O4217" t="s">
        <v>267</v>
      </c>
      <c r="P4217">
        <v>0</v>
      </c>
      <c r="Q4217">
        <v>8</v>
      </c>
      <c r="R4217">
        <v>3</v>
      </c>
      <c r="S4217" t="s">
        <v>16146</v>
      </c>
      <c r="T4217" t="s">
        <v>267</v>
      </c>
      <c r="U4217" t="s">
        <v>16147</v>
      </c>
      <c r="V4217" t="b">
        <v>0</v>
      </c>
      <c r="W4217" t="s">
        <v>265</v>
      </c>
      <c r="X4217">
        <v>0</v>
      </c>
      <c r="Y4217" t="s">
        <v>265</v>
      </c>
      <c r="Z4217" t="s">
        <v>265</v>
      </c>
      <c r="AA4217" t="s">
        <v>265</v>
      </c>
      <c r="AB4217" t="s">
        <v>265</v>
      </c>
      <c r="AC4217" t="s">
        <v>265</v>
      </c>
      <c r="AD4217" t="s">
        <v>265</v>
      </c>
      <c r="AE4217" t="s">
        <v>265</v>
      </c>
      <c r="AF4217" t="s">
        <v>267</v>
      </c>
      <c r="AG4217" t="s">
        <v>265</v>
      </c>
      <c r="AH4217" t="s">
        <v>265</v>
      </c>
      <c r="AI4217" t="s">
        <v>265</v>
      </c>
      <c r="AJ4217" t="s">
        <v>265</v>
      </c>
      <c r="AL4217" t="str">
        <f>IF(Sudan_News12[[#This Row],[relevancy_classification_english]]="Relevant","مناسب",IF(Sudan_News12[[#This Row],[relevancy_classification_english]]="Relevant","عَرَضِيّ",""))</f>
        <v/>
      </c>
      <c r="AN4217" t="str">
        <f>IF(Sudan_News12[[#This Row],[sentiment_analysis_english]]="Negative","سلبي",IF(Sudan_News12[[#This Row],[sentiment_analysis_english]]="Neutral","حيادي",IF(Sudan_News12[[#This Row],[sentiment_analysis_english]]="Positive","إيجابي","")))</f>
        <v/>
      </c>
      <c r="AO4217" t="e">
        <f>INDEX(TextClassificationList[],MATCH(Sudan_News12[[#This Row],[text_classification_arabic]],TextClassificationList[text_classification_arabic],0),1)</f>
        <v>#N/A</v>
      </c>
      <c r="AQ4217" t="e">
        <f>INDEX(TextClassificationList[],MATCH(Sudan_News12[[#This Row],[text_classification_arabic2]],TextClassificationList[text_classification_arabic],0),1)</f>
        <v>#N/A</v>
      </c>
      <c r="AS4217" t="e">
        <f>INDEX(TextClassificationList[],MATCH(Sudan_News12[[#This Row],[text_classification_arabic3]],TextClassificationList[text_classification_arabic],0),1)</f>
        <v>#N/A</v>
      </c>
      <c r="AU4217" t="e">
        <f>INDEX(TextClassificationList[],MATCH(Sudan_News12[[#This Row],[text_classification_arabic4]],TextClassificationList[text_classification_arabic],0),1)</f>
        <v>#N/A</v>
      </c>
      <c r="AW4217" t="e">
        <f>INDEX(TextClassificationList[],MATCH(Sudan_News12[[#This Row],[text_classification_arabic5]],TextClassificationList[text_classification_arabic],0),1)</f>
        <v>#N/A</v>
      </c>
    </row>
    <row r="4218" spans="1:49" x14ac:dyDescent="0.2">
      <c r="A4218">
        <v>1.1789929903098143E+18</v>
      </c>
      <c r="B4218">
        <v>1.1789929903098143E+18</v>
      </c>
      <c r="C4218" t="s">
        <v>16148</v>
      </c>
      <c r="D4218" s="1">
        <v>43739</v>
      </c>
      <c r="E4218" s="2">
        <v>0.55564814814814811</v>
      </c>
      <c r="F4218">
        <v>200</v>
      </c>
      <c r="G4218">
        <v>1889611729</v>
      </c>
      <c r="H4218" t="s">
        <v>354</v>
      </c>
      <c r="I4218" t="s">
        <v>355</v>
      </c>
      <c r="J4218" t="s">
        <v>265</v>
      </c>
      <c r="K4218" t="s">
        <v>16149</v>
      </c>
      <c r="L4218" t="s">
        <v>278</v>
      </c>
      <c r="M4218" t="s">
        <v>267</v>
      </c>
      <c r="N4218" t="s">
        <v>267</v>
      </c>
      <c r="O4218" t="s">
        <v>16150</v>
      </c>
      <c r="P4218">
        <v>0</v>
      </c>
      <c r="Q4218">
        <v>1</v>
      </c>
      <c r="R4218">
        <v>0</v>
      </c>
      <c r="S4218" t="s">
        <v>282</v>
      </c>
      <c r="T4218" t="s">
        <v>267</v>
      </c>
      <c r="U4218" t="s">
        <v>16151</v>
      </c>
      <c r="V4218" t="b">
        <v>0</v>
      </c>
      <c r="W4218" t="s">
        <v>265</v>
      </c>
      <c r="X4218">
        <v>1</v>
      </c>
      <c r="Y4218" t="s">
        <v>16152</v>
      </c>
      <c r="Z4218" t="s">
        <v>265</v>
      </c>
      <c r="AA4218" t="s">
        <v>265</v>
      </c>
      <c r="AB4218" t="s">
        <v>265</v>
      </c>
      <c r="AC4218" t="s">
        <v>265</v>
      </c>
      <c r="AD4218" t="s">
        <v>265</v>
      </c>
      <c r="AE4218" t="s">
        <v>265</v>
      </c>
      <c r="AF4218" t="s">
        <v>267</v>
      </c>
      <c r="AG4218" t="s">
        <v>265</v>
      </c>
      <c r="AH4218" t="s">
        <v>265</v>
      </c>
      <c r="AI4218" t="s">
        <v>265</v>
      </c>
      <c r="AJ4218" t="s">
        <v>265</v>
      </c>
      <c r="AL4218" t="str">
        <f>IF(Sudan_News12[[#This Row],[relevancy_classification_english]]="Relevant","مناسب",IF(Sudan_News12[[#This Row],[relevancy_classification_english]]="Relevant","عَرَضِيّ",""))</f>
        <v/>
      </c>
      <c r="AN4218" t="str">
        <f>IF(Sudan_News12[[#This Row],[sentiment_analysis_english]]="Negative","سلبي",IF(Sudan_News12[[#This Row],[sentiment_analysis_english]]="Neutral","حيادي",IF(Sudan_News12[[#This Row],[sentiment_analysis_english]]="Positive","إيجابي","")))</f>
        <v/>
      </c>
      <c r="AO4218" t="e">
        <f>INDEX(TextClassificationList[],MATCH(Sudan_News12[[#This Row],[text_classification_arabic]],TextClassificationList[text_classification_arabic],0),1)</f>
        <v>#N/A</v>
      </c>
      <c r="AQ4218" t="e">
        <f>INDEX(TextClassificationList[],MATCH(Sudan_News12[[#This Row],[text_classification_arabic2]],TextClassificationList[text_classification_arabic],0),1)</f>
        <v>#N/A</v>
      </c>
      <c r="AS4218" t="e">
        <f>INDEX(TextClassificationList[],MATCH(Sudan_News12[[#This Row],[text_classification_arabic3]],TextClassificationList[text_classification_arabic],0),1)</f>
        <v>#N/A</v>
      </c>
      <c r="AU4218" t="e">
        <f>INDEX(TextClassificationList[],MATCH(Sudan_News12[[#This Row],[text_classification_arabic4]],TextClassificationList[text_classification_arabic],0),1)</f>
        <v>#N/A</v>
      </c>
      <c r="AW4218" t="e">
        <f>INDEX(TextClassificationList[],MATCH(Sudan_News12[[#This Row],[text_classification_arabic5]],TextClassificationList[text_classification_arabic],0),1)</f>
        <v>#N/A</v>
      </c>
    </row>
    <row r="4219" spans="1:49" x14ac:dyDescent="0.2">
      <c r="A4219">
        <v>1.1789849579407647E+18</v>
      </c>
      <c r="B4219">
        <v>1.1786312675098337E+18</v>
      </c>
      <c r="C4219" t="s">
        <v>16153</v>
      </c>
      <c r="D4219" s="1">
        <v>43739</v>
      </c>
      <c r="E4219" s="2">
        <v>0.53348379629629628</v>
      </c>
      <c r="F4219">
        <v>200</v>
      </c>
      <c r="G4219">
        <v>1889611729</v>
      </c>
      <c r="H4219" t="s">
        <v>354</v>
      </c>
      <c r="I4219" t="s">
        <v>355</v>
      </c>
      <c r="J4219" t="s">
        <v>265</v>
      </c>
      <c r="K4219" t="s">
        <v>16154</v>
      </c>
      <c r="L4219" t="s">
        <v>266</v>
      </c>
      <c r="M4219" t="s">
        <v>267</v>
      </c>
      <c r="N4219" t="s">
        <v>267</v>
      </c>
      <c r="O4219" t="s">
        <v>267</v>
      </c>
      <c r="P4219">
        <v>0</v>
      </c>
      <c r="Q4219">
        <v>0</v>
      </c>
      <c r="R4219">
        <v>0</v>
      </c>
      <c r="S4219" t="s">
        <v>267</v>
      </c>
      <c r="T4219" t="s">
        <v>267</v>
      </c>
      <c r="U4219" t="s">
        <v>16155</v>
      </c>
      <c r="V4219" t="b">
        <v>0</v>
      </c>
      <c r="W4219" t="s">
        <v>265</v>
      </c>
      <c r="X4219">
        <v>0</v>
      </c>
      <c r="Y4219" t="s">
        <v>265</v>
      </c>
      <c r="Z4219" t="s">
        <v>265</v>
      </c>
      <c r="AA4219" t="s">
        <v>265</v>
      </c>
      <c r="AB4219" t="s">
        <v>265</v>
      </c>
      <c r="AC4219" t="s">
        <v>265</v>
      </c>
      <c r="AD4219" t="s">
        <v>265</v>
      </c>
      <c r="AE4219" t="s">
        <v>265</v>
      </c>
      <c r="AF4219" t="s">
        <v>16156</v>
      </c>
      <c r="AG4219" t="s">
        <v>265</v>
      </c>
      <c r="AH4219" t="s">
        <v>265</v>
      </c>
      <c r="AI4219" t="s">
        <v>265</v>
      </c>
      <c r="AJ4219" t="s">
        <v>265</v>
      </c>
      <c r="AL4219" t="str">
        <f>IF(Sudan_News12[[#This Row],[relevancy_classification_english]]="Relevant","مناسب",IF(Sudan_News12[[#This Row],[relevancy_classification_english]]="Relevant","عَرَضِيّ",""))</f>
        <v/>
      </c>
      <c r="AN4219" t="str">
        <f>IF(Sudan_News12[[#This Row],[sentiment_analysis_english]]="Negative","سلبي",IF(Sudan_News12[[#This Row],[sentiment_analysis_english]]="Neutral","حيادي",IF(Sudan_News12[[#This Row],[sentiment_analysis_english]]="Positive","إيجابي","")))</f>
        <v/>
      </c>
      <c r="AO4219" t="e">
        <f>INDEX(TextClassificationList[],MATCH(Sudan_News12[[#This Row],[text_classification_arabic]],TextClassificationList[text_classification_arabic],0),1)</f>
        <v>#N/A</v>
      </c>
      <c r="AQ4219" t="e">
        <f>INDEX(TextClassificationList[],MATCH(Sudan_News12[[#This Row],[text_classification_arabic2]],TextClassificationList[text_classification_arabic],0),1)</f>
        <v>#N/A</v>
      </c>
      <c r="AS4219" t="e">
        <f>INDEX(TextClassificationList[],MATCH(Sudan_News12[[#This Row],[text_classification_arabic3]],TextClassificationList[text_classification_arabic],0),1)</f>
        <v>#N/A</v>
      </c>
      <c r="AU4219" t="e">
        <f>INDEX(TextClassificationList[],MATCH(Sudan_News12[[#This Row],[text_classification_arabic4]],TextClassificationList[text_classification_arabic],0),1)</f>
        <v>#N/A</v>
      </c>
      <c r="AW4219" t="e">
        <f>INDEX(TextClassificationList[],MATCH(Sudan_News12[[#This Row],[text_classification_arabic5]],TextClassificationList[text_classification_arabic],0),1)</f>
        <v>#N/A</v>
      </c>
    </row>
    <row r="4220" spans="1:49" x14ac:dyDescent="0.2">
      <c r="A4220">
        <v>1.1789834350225859E+18</v>
      </c>
      <c r="B4220">
        <v>1.1789746862832067E+18</v>
      </c>
      <c r="C4220" t="s">
        <v>16157</v>
      </c>
      <c r="D4220" s="1">
        <v>43739</v>
      </c>
      <c r="E4220" s="2">
        <v>0.5292824074074074</v>
      </c>
      <c r="F4220">
        <v>200</v>
      </c>
      <c r="G4220">
        <v>1889611729</v>
      </c>
      <c r="H4220" t="s">
        <v>354</v>
      </c>
      <c r="I4220" t="s">
        <v>355</v>
      </c>
      <c r="J4220" t="s">
        <v>265</v>
      </c>
      <c r="K4220" t="s">
        <v>16158</v>
      </c>
      <c r="L4220" t="s">
        <v>266</v>
      </c>
      <c r="M4220" t="s">
        <v>267</v>
      </c>
      <c r="N4220" t="s">
        <v>267</v>
      </c>
      <c r="O4220" t="s">
        <v>267</v>
      </c>
      <c r="P4220">
        <v>0</v>
      </c>
      <c r="Q4220">
        <v>0</v>
      </c>
      <c r="R4220">
        <v>0</v>
      </c>
      <c r="S4220" t="s">
        <v>267</v>
      </c>
      <c r="T4220" t="s">
        <v>267</v>
      </c>
      <c r="U4220" t="s">
        <v>16159</v>
      </c>
      <c r="V4220" t="b">
        <v>0</v>
      </c>
      <c r="W4220" t="s">
        <v>265</v>
      </c>
      <c r="X4220">
        <v>0</v>
      </c>
      <c r="Y4220" t="s">
        <v>265</v>
      </c>
      <c r="Z4220" t="s">
        <v>265</v>
      </c>
      <c r="AA4220" t="s">
        <v>265</v>
      </c>
      <c r="AB4220" t="s">
        <v>265</v>
      </c>
      <c r="AC4220" t="s">
        <v>265</v>
      </c>
      <c r="AD4220" t="s">
        <v>265</v>
      </c>
      <c r="AE4220" t="s">
        <v>265</v>
      </c>
      <c r="AF4220" t="s">
        <v>16160</v>
      </c>
      <c r="AG4220" t="s">
        <v>265</v>
      </c>
      <c r="AH4220" t="s">
        <v>265</v>
      </c>
      <c r="AI4220" t="s">
        <v>265</v>
      </c>
      <c r="AJ4220" t="s">
        <v>265</v>
      </c>
      <c r="AL4220" t="str">
        <f>IF(Sudan_News12[[#This Row],[relevancy_classification_english]]="Relevant","مناسب",IF(Sudan_News12[[#This Row],[relevancy_classification_english]]="Relevant","عَرَضِيّ",""))</f>
        <v/>
      </c>
      <c r="AN4220" t="str">
        <f>IF(Sudan_News12[[#This Row],[sentiment_analysis_english]]="Negative","سلبي",IF(Sudan_News12[[#This Row],[sentiment_analysis_english]]="Neutral","حيادي",IF(Sudan_News12[[#This Row],[sentiment_analysis_english]]="Positive","إيجابي","")))</f>
        <v/>
      </c>
      <c r="AO4220" t="e">
        <f>INDEX(TextClassificationList[],MATCH(Sudan_News12[[#This Row],[text_classification_arabic]],TextClassificationList[text_classification_arabic],0),1)</f>
        <v>#N/A</v>
      </c>
      <c r="AQ4220" t="e">
        <f>INDEX(TextClassificationList[],MATCH(Sudan_News12[[#This Row],[text_classification_arabic2]],TextClassificationList[text_classification_arabic],0),1)</f>
        <v>#N/A</v>
      </c>
      <c r="AS4220" t="e">
        <f>INDEX(TextClassificationList[],MATCH(Sudan_News12[[#This Row],[text_classification_arabic3]],TextClassificationList[text_classification_arabic],0),1)</f>
        <v>#N/A</v>
      </c>
      <c r="AU4220" t="e">
        <f>INDEX(TextClassificationList[],MATCH(Sudan_News12[[#This Row],[text_classification_arabic4]],TextClassificationList[text_classification_arabic],0),1)</f>
        <v>#N/A</v>
      </c>
      <c r="AW4220" t="e">
        <f>INDEX(TextClassificationList[],MATCH(Sudan_News12[[#This Row],[text_classification_arabic5]],TextClassificationList[text_classification_arabic],0),1)</f>
        <v>#N/A</v>
      </c>
    </row>
    <row r="4221" spans="1:49" x14ac:dyDescent="0.2">
      <c r="A4221">
        <v>1.1789316206545306E+18</v>
      </c>
      <c r="B4221">
        <v>1.1786423527029883E+18</v>
      </c>
      <c r="C4221" t="s">
        <v>16161</v>
      </c>
      <c r="D4221" s="1">
        <v>43739</v>
      </c>
      <c r="E4221" s="2">
        <v>0.3862962962962963</v>
      </c>
      <c r="F4221">
        <v>200</v>
      </c>
      <c r="G4221">
        <v>1889611729</v>
      </c>
      <c r="H4221" t="s">
        <v>354</v>
      </c>
      <c r="I4221" t="s">
        <v>355</v>
      </c>
      <c r="J4221" t="s">
        <v>265</v>
      </c>
      <c r="K4221" t="s">
        <v>16162</v>
      </c>
      <c r="L4221" t="s">
        <v>266</v>
      </c>
      <c r="M4221" t="s">
        <v>267</v>
      </c>
      <c r="N4221" t="s">
        <v>267</v>
      </c>
      <c r="O4221" t="s">
        <v>267</v>
      </c>
      <c r="P4221">
        <v>0</v>
      </c>
      <c r="Q4221">
        <v>0</v>
      </c>
      <c r="R4221">
        <v>0</v>
      </c>
      <c r="S4221" t="s">
        <v>267</v>
      </c>
      <c r="T4221" t="s">
        <v>267</v>
      </c>
      <c r="U4221" t="s">
        <v>16163</v>
      </c>
      <c r="V4221" t="b">
        <v>0</v>
      </c>
      <c r="W4221" t="s">
        <v>265</v>
      </c>
      <c r="X4221">
        <v>0</v>
      </c>
      <c r="Y4221" t="s">
        <v>265</v>
      </c>
      <c r="Z4221" t="s">
        <v>265</v>
      </c>
      <c r="AA4221" t="s">
        <v>265</v>
      </c>
      <c r="AB4221" t="s">
        <v>265</v>
      </c>
      <c r="AC4221" t="s">
        <v>265</v>
      </c>
      <c r="AD4221" t="s">
        <v>265</v>
      </c>
      <c r="AE4221" t="s">
        <v>265</v>
      </c>
      <c r="AF4221" t="s">
        <v>16143</v>
      </c>
      <c r="AG4221" t="s">
        <v>265</v>
      </c>
      <c r="AH4221" t="s">
        <v>265</v>
      </c>
      <c r="AI4221" t="s">
        <v>265</v>
      </c>
      <c r="AJ4221" t="s">
        <v>265</v>
      </c>
      <c r="AL4221" t="str">
        <f>IF(Sudan_News12[[#This Row],[relevancy_classification_english]]="Relevant","مناسب",IF(Sudan_News12[[#This Row],[relevancy_classification_english]]="Relevant","عَرَضِيّ",""))</f>
        <v/>
      </c>
      <c r="AN4221" t="str">
        <f>IF(Sudan_News12[[#This Row],[sentiment_analysis_english]]="Negative","سلبي",IF(Sudan_News12[[#This Row],[sentiment_analysis_english]]="Neutral","حيادي",IF(Sudan_News12[[#This Row],[sentiment_analysis_english]]="Positive","إيجابي","")))</f>
        <v/>
      </c>
      <c r="AO4221" t="e">
        <f>INDEX(TextClassificationList[],MATCH(Sudan_News12[[#This Row],[text_classification_arabic]],TextClassificationList[text_classification_arabic],0),1)</f>
        <v>#N/A</v>
      </c>
      <c r="AQ4221" t="e">
        <f>INDEX(TextClassificationList[],MATCH(Sudan_News12[[#This Row],[text_classification_arabic2]],TextClassificationList[text_classification_arabic],0),1)</f>
        <v>#N/A</v>
      </c>
      <c r="AS4221" t="e">
        <f>INDEX(TextClassificationList[],MATCH(Sudan_News12[[#This Row],[text_classification_arabic3]],TextClassificationList[text_classification_arabic],0),1)</f>
        <v>#N/A</v>
      </c>
      <c r="AU4221" t="e">
        <f>INDEX(TextClassificationList[],MATCH(Sudan_News12[[#This Row],[text_classification_arabic4]],TextClassificationList[text_classification_arabic],0),1)</f>
        <v>#N/A</v>
      </c>
      <c r="AW4221" t="e">
        <f>INDEX(TextClassificationList[],MATCH(Sudan_News12[[#This Row],[text_classification_arabic5]],TextClassificationList[text_classification_arabic],0),1)</f>
        <v>#N/A</v>
      </c>
    </row>
    <row r="4222" spans="1:49" x14ac:dyDescent="0.2">
      <c r="A4222">
        <v>1.1789311952933724E+18</v>
      </c>
      <c r="B4222">
        <v>1.1786488210453709E+18</v>
      </c>
      <c r="C4222" t="s">
        <v>16164</v>
      </c>
      <c r="D4222" s="1">
        <v>43739</v>
      </c>
      <c r="E4222" s="2">
        <v>0.38512731481481483</v>
      </c>
      <c r="F4222">
        <v>200</v>
      </c>
      <c r="G4222">
        <v>1889611729</v>
      </c>
      <c r="H4222" t="s">
        <v>354</v>
      </c>
      <c r="I4222" t="s">
        <v>355</v>
      </c>
      <c r="J4222" t="s">
        <v>265</v>
      </c>
      <c r="K4222" t="s">
        <v>16165</v>
      </c>
      <c r="L4222" t="s">
        <v>266</v>
      </c>
      <c r="M4222" t="s">
        <v>267</v>
      </c>
      <c r="N4222" t="s">
        <v>267</v>
      </c>
      <c r="O4222" t="s">
        <v>267</v>
      </c>
      <c r="P4222">
        <v>0</v>
      </c>
      <c r="Q4222">
        <v>0</v>
      </c>
      <c r="R4222">
        <v>0</v>
      </c>
      <c r="S4222" t="s">
        <v>267</v>
      </c>
      <c r="T4222" t="s">
        <v>267</v>
      </c>
      <c r="U4222" t="s">
        <v>16166</v>
      </c>
      <c r="V4222" t="b">
        <v>0</v>
      </c>
      <c r="W4222" t="s">
        <v>265</v>
      </c>
      <c r="X4222">
        <v>0</v>
      </c>
      <c r="Y4222" t="s">
        <v>265</v>
      </c>
      <c r="Z4222" t="s">
        <v>265</v>
      </c>
      <c r="AA4222" t="s">
        <v>265</v>
      </c>
      <c r="AB4222" t="s">
        <v>265</v>
      </c>
      <c r="AC4222" t="s">
        <v>265</v>
      </c>
      <c r="AD4222" t="s">
        <v>265</v>
      </c>
      <c r="AE4222" t="s">
        <v>265</v>
      </c>
      <c r="AF4222" t="s">
        <v>267</v>
      </c>
      <c r="AG4222" t="s">
        <v>265</v>
      </c>
      <c r="AH4222" t="s">
        <v>265</v>
      </c>
      <c r="AI4222" t="s">
        <v>265</v>
      </c>
      <c r="AJ4222" t="s">
        <v>265</v>
      </c>
      <c r="AL4222" t="str">
        <f>IF(Sudan_News12[[#This Row],[relevancy_classification_english]]="Relevant","مناسب",IF(Sudan_News12[[#This Row],[relevancy_classification_english]]="Relevant","عَرَضِيّ",""))</f>
        <v/>
      </c>
      <c r="AN4222" t="str">
        <f>IF(Sudan_News12[[#This Row],[sentiment_analysis_english]]="Negative","سلبي",IF(Sudan_News12[[#This Row],[sentiment_analysis_english]]="Neutral","حيادي",IF(Sudan_News12[[#This Row],[sentiment_analysis_english]]="Positive","إيجابي","")))</f>
        <v/>
      </c>
      <c r="AO4222" t="e">
        <f>INDEX(TextClassificationList[],MATCH(Sudan_News12[[#This Row],[text_classification_arabic]],TextClassificationList[text_classification_arabic],0),1)</f>
        <v>#N/A</v>
      </c>
      <c r="AQ4222" t="e">
        <f>INDEX(TextClassificationList[],MATCH(Sudan_News12[[#This Row],[text_classification_arabic2]],TextClassificationList[text_classification_arabic],0),1)</f>
        <v>#N/A</v>
      </c>
      <c r="AS4222" t="e">
        <f>INDEX(TextClassificationList[],MATCH(Sudan_News12[[#This Row],[text_classification_arabic3]],TextClassificationList[text_classification_arabic],0),1)</f>
        <v>#N/A</v>
      </c>
      <c r="AU4222" t="e">
        <f>INDEX(TextClassificationList[],MATCH(Sudan_News12[[#This Row],[text_classification_arabic4]],TextClassificationList[text_classification_arabic],0),1)</f>
        <v>#N/A</v>
      </c>
      <c r="AW4222" t="e">
        <f>INDEX(TextClassificationList[],MATCH(Sudan_News12[[#This Row],[text_classification_arabic5]],TextClassificationList[text_classification_arabic],0),1)</f>
        <v>#N/A</v>
      </c>
    </row>
    <row r="4223" spans="1:49" x14ac:dyDescent="0.2">
      <c r="A4223">
        <v>1.1787527437475922E+18</v>
      </c>
      <c r="B4223">
        <v>1.1787510055441244E+18</v>
      </c>
      <c r="C4223" t="s">
        <v>16167</v>
      </c>
      <c r="D4223" s="1">
        <v>43738</v>
      </c>
      <c r="E4223" s="2">
        <v>0.89268518518518514</v>
      </c>
      <c r="F4223">
        <v>200</v>
      </c>
      <c r="G4223">
        <v>1889611729</v>
      </c>
      <c r="H4223" t="s">
        <v>354</v>
      </c>
      <c r="I4223" t="s">
        <v>355</v>
      </c>
      <c r="J4223" t="s">
        <v>265</v>
      </c>
      <c r="K4223" t="s">
        <v>16168</v>
      </c>
      <c r="L4223" t="s">
        <v>266</v>
      </c>
      <c r="M4223" t="s">
        <v>267</v>
      </c>
      <c r="N4223" t="s">
        <v>267</v>
      </c>
      <c r="O4223" t="s">
        <v>267</v>
      </c>
      <c r="P4223">
        <v>0</v>
      </c>
      <c r="Q4223">
        <v>0</v>
      </c>
      <c r="R4223">
        <v>0</v>
      </c>
      <c r="S4223" t="s">
        <v>267</v>
      </c>
      <c r="T4223" t="s">
        <v>267</v>
      </c>
      <c r="U4223" t="s">
        <v>16169</v>
      </c>
      <c r="V4223" t="b">
        <v>0</v>
      </c>
      <c r="W4223" t="s">
        <v>265</v>
      </c>
      <c r="X4223">
        <v>0</v>
      </c>
      <c r="Y4223" t="s">
        <v>265</v>
      </c>
      <c r="Z4223" t="s">
        <v>265</v>
      </c>
      <c r="AA4223" t="s">
        <v>265</v>
      </c>
      <c r="AB4223" t="s">
        <v>265</v>
      </c>
      <c r="AC4223" t="s">
        <v>265</v>
      </c>
      <c r="AD4223" t="s">
        <v>265</v>
      </c>
      <c r="AE4223" t="s">
        <v>265</v>
      </c>
      <c r="AF4223" t="s">
        <v>267</v>
      </c>
      <c r="AG4223" t="s">
        <v>265</v>
      </c>
      <c r="AH4223" t="s">
        <v>265</v>
      </c>
      <c r="AI4223" t="s">
        <v>265</v>
      </c>
      <c r="AJ4223" t="s">
        <v>265</v>
      </c>
      <c r="AL4223" t="str">
        <f>IF(Sudan_News12[[#This Row],[relevancy_classification_english]]="Relevant","مناسب",IF(Sudan_News12[[#This Row],[relevancy_classification_english]]="Relevant","عَرَضِيّ",""))</f>
        <v/>
      </c>
      <c r="AN4223" t="str">
        <f>IF(Sudan_News12[[#This Row],[sentiment_analysis_english]]="Negative","سلبي",IF(Sudan_News12[[#This Row],[sentiment_analysis_english]]="Neutral","حيادي",IF(Sudan_News12[[#This Row],[sentiment_analysis_english]]="Positive","إيجابي","")))</f>
        <v/>
      </c>
      <c r="AO4223" t="e">
        <f>INDEX(TextClassificationList[],MATCH(Sudan_News12[[#This Row],[text_classification_arabic]],TextClassificationList[text_classification_arabic],0),1)</f>
        <v>#N/A</v>
      </c>
      <c r="AQ4223" t="e">
        <f>INDEX(TextClassificationList[],MATCH(Sudan_News12[[#This Row],[text_classification_arabic2]],TextClassificationList[text_classification_arabic],0),1)</f>
        <v>#N/A</v>
      </c>
      <c r="AS4223" t="e">
        <f>INDEX(TextClassificationList[],MATCH(Sudan_News12[[#This Row],[text_classification_arabic3]],TextClassificationList[text_classification_arabic],0),1)</f>
        <v>#N/A</v>
      </c>
      <c r="AU4223" t="e">
        <f>INDEX(TextClassificationList[],MATCH(Sudan_News12[[#This Row],[text_classification_arabic4]],TextClassificationList[text_classification_arabic],0),1)</f>
        <v>#N/A</v>
      </c>
      <c r="AW4223" t="e">
        <f>INDEX(TextClassificationList[],MATCH(Sudan_News12[[#This Row],[text_classification_arabic5]],TextClassificationList[text_classification_arabic],0),1)</f>
        <v>#N/A</v>
      </c>
    </row>
    <row r="4224" spans="1:49" x14ac:dyDescent="0.2">
      <c r="A4224">
        <v>1.178751014138241E+18</v>
      </c>
      <c r="B4224">
        <v>1.1786423527029883E+18</v>
      </c>
      <c r="C4224" t="s">
        <v>16170</v>
      </c>
      <c r="D4224" s="1">
        <v>43738</v>
      </c>
      <c r="E4224" s="2">
        <v>0.88791666666666669</v>
      </c>
      <c r="F4224">
        <v>200</v>
      </c>
      <c r="G4224">
        <v>1889611729</v>
      </c>
      <c r="H4224" t="s">
        <v>354</v>
      </c>
      <c r="I4224" t="s">
        <v>355</v>
      </c>
      <c r="J4224" t="s">
        <v>265</v>
      </c>
      <c r="K4224" t="s">
        <v>16171</v>
      </c>
      <c r="L4224" t="s">
        <v>266</v>
      </c>
      <c r="M4224" t="s">
        <v>267</v>
      </c>
      <c r="N4224" t="s">
        <v>267</v>
      </c>
      <c r="O4224" t="s">
        <v>267</v>
      </c>
      <c r="P4224">
        <v>1</v>
      </c>
      <c r="Q4224">
        <v>0</v>
      </c>
      <c r="R4224">
        <v>1</v>
      </c>
      <c r="S4224" t="s">
        <v>267</v>
      </c>
      <c r="T4224" t="s">
        <v>267</v>
      </c>
      <c r="U4224" t="s">
        <v>16172</v>
      </c>
      <c r="V4224" t="b">
        <v>0</v>
      </c>
      <c r="W4224" t="s">
        <v>265</v>
      </c>
      <c r="X4224">
        <v>0</v>
      </c>
      <c r="Y4224" t="s">
        <v>265</v>
      </c>
      <c r="Z4224" t="s">
        <v>265</v>
      </c>
      <c r="AA4224" t="s">
        <v>265</v>
      </c>
      <c r="AB4224" t="s">
        <v>265</v>
      </c>
      <c r="AC4224" t="s">
        <v>265</v>
      </c>
      <c r="AD4224" t="s">
        <v>265</v>
      </c>
      <c r="AE4224" t="s">
        <v>265</v>
      </c>
      <c r="AF4224" t="s">
        <v>16173</v>
      </c>
      <c r="AG4224" t="s">
        <v>265</v>
      </c>
      <c r="AH4224" t="s">
        <v>265</v>
      </c>
      <c r="AI4224" t="s">
        <v>265</v>
      </c>
      <c r="AJ4224" t="s">
        <v>265</v>
      </c>
      <c r="AL4224" t="str">
        <f>IF(Sudan_News12[[#This Row],[relevancy_classification_english]]="Relevant","مناسب",IF(Sudan_News12[[#This Row],[relevancy_classification_english]]="Relevant","عَرَضِيّ",""))</f>
        <v/>
      </c>
      <c r="AN4224" t="str">
        <f>IF(Sudan_News12[[#This Row],[sentiment_analysis_english]]="Negative","سلبي",IF(Sudan_News12[[#This Row],[sentiment_analysis_english]]="Neutral","حيادي",IF(Sudan_News12[[#This Row],[sentiment_analysis_english]]="Positive","إيجابي","")))</f>
        <v/>
      </c>
      <c r="AO4224" t="e">
        <f>INDEX(TextClassificationList[],MATCH(Sudan_News12[[#This Row],[text_classification_arabic]],TextClassificationList[text_classification_arabic],0),1)</f>
        <v>#N/A</v>
      </c>
      <c r="AQ4224" t="e">
        <f>INDEX(TextClassificationList[],MATCH(Sudan_News12[[#This Row],[text_classification_arabic2]],TextClassificationList[text_classification_arabic],0),1)</f>
        <v>#N/A</v>
      </c>
      <c r="AS4224" t="e">
        <f>INDEX(TextClassificationList[],MATCH(Sudan_News12[[#This Row],[text_classification_arabic3]],TextClassificationList[text_classification_arabic],0),1)</f>
        <v>#N/A</v>
      </c>
      <c r="AU4224" t="e">
        <f>INDEX(TextClassificationList[],MATCH(Sudan_News12[[#This Row],[text_classification_arabic4]],TextClassificationList[text_classification_arabic],0),1)</f>
        <v>#N/A</v>
      </c>
      <c r="AW4224" t="e">
        <f>INDEX(TextClassificationList[],MATCH(Sudan_News12[[#This Row],[text_classification_arabic5]],TextClassificationList[text_classification_arabic],0),1)</f>
        <v>#N/A</v>
      </c>
    </row>
    <row r="4225" spans="1:49" x14ac:dyDescent="0.2">
      <c r="A4225">
        <v>1.1781711638324593E+18</v>
      </c>
      <c r="B4225">
        <v>1.1781460725034926E+18</v>
      </c>
      <c r="C4225" t="s">
        <v>16174</v>
      </c>
      <c r="D4225" s="1">
        <v>43737</v>
      </c>
      <c r="E4225" s="2">
        <v>0.28783564814814816</v>
      </c>
      <c r="F4225">
        <v>200</v>
      </c>
      <c r="G4225">
        <v>1889611729</v>
      </c>
      <c r="H4225" t="s">
        <v>354</v>
      </c>
      <c r="I4225" t="s">
        <v>355</v>
      </c>
      <c r="J4225" t="s">
        <v>265</v>
      </c>
      <c r="K4225" t="s">
        <v>16175</v>
      </c>
      <c r="L4225" t="s">
        <v>266</v>
      </c>
      <c r="M4225" t="s">
        <v>267</v>
      </c>
      <c r="N4225" t="s">
        <v>267</v>
      </c>
      <c r="O4225" t="s">
        <v>267</v>
      </c>
      <c r="P4225">
        <v>0</v>
      </c>
      <c r="Q4225">
        <v>0</v>
      </c>
      <c r="R4225">
        <v>2</v>
      </c>
      <c r="S4225" t="s">
        <v>267</v>
      </c>
      <c r="T4225" t="s">
        <v>267</v>
      </c>
      <c r="U4225" t="s">
        <v>16176</v>
      </c>
      <c r="V4225" t="b">
        <v>0</v>
      </c>
      <c r="W4225" t="s">
        <v>265</v>
      </c>
      <c r="X4225">
        <v>0</v>
      </c>
      <c r="Y4225" t="s">
        <v>265</v>
      </c>
      <c r="Z4225" t="s">
        <v>265</v>
      </c>
      <c r="AA4225" t="s">
        <v>265</v>
      </c>
      <c r="AB4225" t="s">
        <v>265</v>
      </c>
      <c r="AC4225" t="s">
        <v>265</v>
      </c>
      <c r="AD4225" t="s">
        <v>265</v>
      </c>
      <c r="AE4225" t="s">
        <v>265</v>
      </c>
      <c r="AF4225" t="s">
        <v>14456</v>
      </c>
      <c r="AG4225" t="s">
        <v>265</v>
      </c>
      <c r="AH4225" t="s">
        <v>265</v>
      </c>
      <c r="AI4225" t="s">
        <v>265</v>
      </c>
      <c r="AJ4225" t="s">
        <v>265</v>
      </c>
      <c r="AL4225" t="str">
        <f>IF(Sudan_News12[[#This Row],[relevancy_classification_english]]="Relevant","مناسب",IF(Sudan_News12[[#This Row],[relevancy_classification_english]]="Relevant","عَرَضِيّ",""))</f>
        <v/>
      </c>
      <c r="AN4225" t="str">
        <f>IF(Sudan_News12[[#This Row],[sentiment_analysis_english]]="Negative","سلبي",IF(Sudan_News12[[#This Row],[sentiment_analysis_english]]="Neutral","حيادي",IF(Sudan_News12[[#This Row],[sentiment_analysis_english]]="Positive","إيجابي","")))</f>
        <v/>
      </c>
      <c r="AO4225" t="e">
        <f>INDEX(TextClassificationList[],MATCH(Sudan_News12[[#This Row],[text_classification_arabic]],TextClassificationList[text_classification_arabic],0),1)</f>
        <v>#N/A</v>
      </c>
      <c r="AQ4225" t="e">
        <f>INDEX(TextClassificationList[],MATCH(Sudan_News12[[#This Row],[text_classification_arabic2]],TextClassificationList[text_classification_arabic],0),1)</f>
        <v>#N/A</v>
      </c>
      <c r="AS4225" t="e">
        <f>INDEX(TextClassificationList[],MATCH(Sudan_News12[[#This Row],[text_classification_arabic3]],TextClassificationList[text_classification_arabic],0),1)</f>
        <v>#N/A</v>
      </c>
      <c r="AU4225" t="e">
        <f>INDEX(TextClassificationList[],MATCH(Sudan_News12[[#This Row],[text_classification_arabic4]],TextClassificationList[text_classification_arabic],0),1)</f>
        <v>#N/A</v>
      </c>
      <c r="AW4225" t="e">
        <f>INDEX(TextClassificationList[],MATCH(Sudan_News12[[#This Row],[text_classification_arabic5]],TextClassificationList[text_classification_arabic],0),1)</f>
        <v>#N/A</v>
      </c>
    </row>
    <row r="4226" spans="1:49" x14ac:dyDescent="0.2">
      <c r="A4226">
        <v>1.1778977187668009E+18</v>
      </c>
      <c r="B4226">
        <v>1.1778977187668009E+18</v>
      </c>
      <c r="C4226" t="s">
        <v>16177</v>
      </c>
      <c r="D4226" s="1">
        <v>43736</v>
      </c>
      <c r="E4226" s="2">
        <v>0.53327546296296291</v>
      </c>
      <c r="F4226">
        <v>200</v>
      </c>
      <c r="G4226">
        <v>1889611729</v>
      </c>
      <c r="H4226" t="s">
        <v>354</v>
      </c>
      <c r="I4226" t="s">
        <v>355</v>
      </c>
      <c r="J4226" t="s">
        <v>265</v>
      </c>
      <c r="K4226" t="s">
        <v>16178</v>
      </c>
      <c r="L4226" t="s">
        <v>266</v>
      </c>
      <c r="M4226" t="s">
        <v>267</v>
      </c>
      <c r="N4226" t="s">
        <v>267</v>
      </c>
      <c r="O4226" t="s">
        <v>267</v>
      </c>
      <c r="P4226">
        <v>0</v>
      </c>
      <c r="Q4226">
        <v>0</v>
      </c>
      <c r="R4226">
        <v>1</v>
      </c>
      <c r="S4226" t="s">
        <v>267</v>
      </c>
      <c r="T4226" t="s">
        <v>267</v>
      </c>
      <c r="U4226" t="s">
        <v>16179</v>
      </c>
      <c r="V4226" t="b">
        <v>0</v>
      </c>
      <c r="W4226" t="s">
        <v>265</v>
      </c>
      <c r="X4226">
        <v>0</v>
      </c>
      <c r="Y4226" t="s">
        <v>265</v>
      </c>
      <c r="Z4226" t="s">
        <v>265</v>
      </c>
      <c r="AA4226" t="s">
        <v>265</v>
      </c>
      <c r="AB4226" t="s">
        <v>265</v>
      </c>
      <c r="AC4226" t="s">
        <v>265</v>
      </c>
      <c r="AD4226" t="s">
        <v>265</v>
      </c>
      <c r="AE4226" t="s">
        <v>265</v>
      </c>
      <c r="AF4226" t="s">
        <v>267</v>
      </c>
      <c r="AG4226" t="s">
        <v>265</v>
      </c>
      <c r="AH4226" t="s">
        <v>265</v>
      </c>
      <c r="AI4226" t="s">
        <v>265</v>
      </c>
      <c r="AJ4226" t="s">
        <v>265</v>
      </c>
      <c r="AL4226" t="str">
        <f>IF(Sudan_News12[[#This Row],[relevancy_classification_english]]="Relevant","مناسب",IF(Sudan_News12[[#This Row],[relevancy_classification_english]]="Relevant","عَرَضِيّ",""))</f>
        <v/>
      </c>
      <c r="AN4226" t="str">
        <f>IF(Sudan_News12[[#This Row],[sentiment_analysis_english]]="Negative","سلبي",IF(Sudan_News12[[#This Row],[sentiment_analysis_english]]="Neutral","حيادي",IF(Sudan_News12[[#This Row],[sentiment_analysis_english]]="Positive","إيجابي","")))</f>
        <v/>
      </c>
      <c r="AO4226" t="e">
        <f>INDEX(TextClassificationList[],MATCH(Sudan_News12[[#This Row],[text_classification_arabic]],TextClassificationList[text_classification_arabic],0),1)</f>
        <v>#N/A</v>
      </c>
      <c r="AQ4226" t="e">
        <f>INDEX(TextClassificationList[],MATCH(Sudan_News12[[#This Row],[text_classification_arabic2]],TextClassificationList[text_classification_arabic],0),1)</f>
        <v>#N/A</v>
      </c>
      <c r="AS4226" t="e">
        <f>INDEX(TextClassificationList[],MATCH(Sudan_News12[[#This Row],[text_classification_arabic3]],TextClassificationList[text_classification_arabic],0),1)</f>
        <v>#N/A</v>
      </c>
      <c r="AU4226" t="e">
        <f>INDEX(TextClassificationList[],MATCH(Sudan_News12[[#This Row],[text_classification_arabic4]],TextClassificationList[text_classification_arabic],0),1)</f>
        <v>#N/A</v>
      </c>
      <c r="AW4226" t="e">
        <f>INDEX(TextClassificationList[],MATCH(Sudan_News12[[#This Row],[text_classification_arabic5]],TextClassificationList[text_classification_arabic],0),1)</f>
        <v>#N/A</v>
      </c>
    </row>
    <row r="4227" spans="1:49" x14ac:dyDescent="0.2">
      <c r="A4227">
        <v>1.1778207510570967E+18</v>
      </c>
      <c r="B4227">
        <v>1.1775250406629294E+18</v>
      </c>
      <c r="C4227" t="s">
        <v>16180</v>
      </c>
      <c r="D4227" s="1">
        <v>43736</v>
      </c>
      <c r="E4227" s="2">
        <v>0.32087962962962963</v>
      </c>
      <c r="F4227">
        <v>200</v>
      </c>
      <c r="G4227">
        <v>1889611729</v>
      </c>
      <c r="H4227" t="s">
        <v>354</v>
      </c>
      <c r="I4227" t="s">
        <v>355</v>
      </c>
      <c r="J4227" t="s">
        <v>265</v>
      </c>
      <c r="K4227" t="s">
        <v>16181</v>
      </c>
      <c r="L4227" t="s">
        <v>266</v>
      </c>
      <c r="M4227" t="s">
        <v>267</v>
      </c>
      <c r="N4227" t="s">
        <v>267</v>
      </c>
      <c r="O4227" t="s">
        <v>267</v>
      </c>
      <c r="P4227">
        <v>1</v>
      </c>
      <c r="Q4227">
        <v>2</v>
      </c>
      <c r="R4227">
        <v>0</v>
      </c>
      <c r="S4227" t="s">
        <v>267</v>
      </c>
      <c r="T4227" t="s">
        <v>267</v>
      </c>
      <c r="U4227" t="s">
        <v>16182</v>
      </c>
      <c r="V4227" t="b">
        <v>0</v>
      </c>
      <c r="W4227" t="s">
        <v>265</v>
      </c>
      <c r="X4227">
        <v>0</v>
      </c>
      <c r="Y4227" t="s">
        <v>265</v>
      </c>
      <c r="Z4227" t="s">
        <v>265</v>
      </c>
      <c r="AA4227" t="s">
        <v>265</v>
      </c>
      <c r="AB4227" t="s">
        <v>265</v>
      </c>
      <c r="AC4227" t="s">
        <v>265</v>
      </c>
      <c r="AD4227" t="s">
        <v>265</v>
      </c>
      <c r="AE4227" t="s">
        <v>265</v>
      </c>
      <c r="AF4227" t="s">
        <v>16183</v>
      </c>
      <c r="AG4227" t="s">
        <v>265</v>
      </c>
      <c r="AH4227" t="s">
        <v>265</v>
      </c>
      <c r="AI4227" t="s">
        <v>265</v>
      </c>
      <c r="AJ4227" t="s">
        <v>265</v>
      </c>
      <c r="AL4227" t="str">
        <f>IF(Sudan_News12[[#This Row],[relevancy_classification_english]]="Relevant","مناسب",IF(Sudan_News12[[#This Row],[relevancy_classification_english]]="Relevant","عَرَضِيّ",""))</f>
        <v/>
      </c>
      <c r="AN4227" t="str">
        <f>IF(Sudan_News12[[#This Row],[sentiment_analysis_english]]="Negative","سلبي",IF(Sudan_News12[[#This Row],[sentiment_analysis_english]]="Neutral","حيادي",IF(Sudan_News12[[#This Row],[sentiment_analysis_english]]="Positive","إيجابي","")))</f>
        <v/>
      </c>
      <c r="AO4227" t="e">
        <f>INDEX(TextClassificationList[],MATCH(Sudan_News12[[#This Row],[text_classification_arabic]],TextClassificationList[text_classification_arabic],0),1)</f>
        <v>#N/A</v>
      </c>
      <c r="AQ4227" t="e">
        <f>INDEX(TextClassificationList[],MATCH(Sudan_News12[[#This Row],[text_classification_arabic2]],TextClassificationList[text_classification_arabic],0),1)</f>
        <v>#N/A</v>
      </c>
      <c r="AS4227" t="e">
        <f>INDEX(TextClassificationList[],MATCH(Sudan_News12[[#This Row],[text_classification_arabic3]],TextClassificationList[text_classification_arabic],0),1)</f>
        <v>#N/A</v>
      </c>
      <c r="AU4227" t="e">
        <f>INDEX(TextClassificationList[],MATCH(Sudan_News12[[#This Row],[text_classification_arabic4]],TextClassificationList[text_classification_arabic],0),1)</f>
        <v>#N/A</v>
      </c>
      <c r="AW4227" t="e">
        <f>INDEX(TextClassificationList[],MATCH(Sudan_News12[[#This Row],[text_classification_arabic5]],TextClassificationList[text_classification_arabic],0),1)</f>
        <v>#N/A</v>
      </c>
    </row>
    <row r="4228" spans="1:49" x14ac:dyDescent="0.2">
      <c r="A4228">
        <v>1.1776866350325678E+18</v>
      </c>
      <c r="B4228">
        <v>1.1776866350325678E+18</v>
      </c>
      <c r="C4228" t="s">
        <v>16184</v>
      </c>
      <c r="D4228" s="1">
        <v>43735</v>
      </c>
      <c r="E4228" s="2">
        <v>0.95078703703703704</v>
      </c>
      <c r="F4228">
        <v>200</v>
      </c>
      <c r="G4228">
        <v>1889611729</v>
      </c>
      <c r="H4228" t="s">
        <v>354</v>
      </c>
      <c r="I4228" t="s">
        <v>355</v>
      </c>
      <c r="J4228" t="s">
        <v>265</v>
      </c>
      <c r="K4228" t="s">
        <v>16185</v>
      </c>
      <c r="L4228" t="s">
        <v>266</v>
      </c>
      <c r="M4228" t="s">
        <v>267</v>
      </c>
      <c r="N4228" t="s">
        <v>267</v>
      </c>
      <c r="O4228" t="s">
        <v>16186</v>
      </c>
      <c r="P4228">
        <v>0</v>
      </c>
      <c r="Q4228">
        <v>0</v>
      </c>
      <c r="R4228">
        <v>0</v>
      </c>
      <c r="S4228" t="s">
        <v>267</v>
      </c>
      <c r="T4228" t="s">
        <v>267</v>
      </c>
      <c r="U4228" t="s">
        <v>16187</v>
      </c>
      <c r="V4228" t="b">
        <v>0</v>
      </c>
      <c r="W4228" t="s">
        <v>265</v>
      </c>
      <c r="X4228">
        <v>1</v>
      </c>
      <c r="Y4228" t="s">
        <v>16188</v>
      </c>
      <c r="Z4228" t="s">
        <v>265</v>
      </c>
      <c r="AA4228" t="s">
        <v>265</v>
      </c>
      <c r="AB4228" t="s">
        <v>265</v>
      </c>
      <c r="AC4228" t="s">
        <v>265</v>
      </c>
      <c r="AD4228" t="s">
        <v>265</v>
      </c>
      <c r="AE4228" t="s">
        <v>265</v>
      </c>
      <c r="AF4228" t="s">
        <v>267</v>
      </c>
      <c r="AG4228" t="s">
        <v>265</v>
      </c>
      <c r="AH4228" t="s">
        <v>265</v>
      </c>
      <c r="AI4228" t="s">
        <v>265</v>
      </c>
      <c r="AJ4228" t="s">
        <v>265</v>
      </c>
      <c r="AL4228" t="str">
        <f>IF(Sudan_News12[[#This Row],[relevancy_classification_english]]="Relevant","مناسب",IF(Sudan_News12[[#This Row],[relevancy_classification_english]]="Relevant","عَرَضِيّ",""))</f>
        <v/>
      </c>
      <c r="AN4228" t="str">
        <f>IF(Sudan_News12[[#This Row],[sentiment_analysis_english]]="Negative","سلبي",IF(Sudan_News12[[#This Row],[sentiment_analysis_english]]="Neutral","حيادي",IF(Sudan_News12[[#This Row],[sentiment_analysis_english]]="Positive","إيجابي","")))</f>
        <v/>
      </c>
      <c r="AO4228" t="e">
        <f>INDEX(TextClassificationList[],MATCH(Sudan_News12[[#This Row],[text_classification_arabic]],TextClassificationList[text_classification_arabic],0),1)</f>
        <v>#N/A</v>
      </c>
      <c r="AQ4228" t="e">
        <f>INDEX(TextClassificationList[],MATCH(Sudan_News12[[#This Row],[text_classification_arabic2]],TextClassificationList[text_classification_arabic],0),1)</f>
        <v>#N/A</v>
      </c>
      <c r="AS4228" t="e">
        <f>INDEX(TextClassificationList[],MATCH(Sudan_News12[[#This Row],[text_classification_arabic3]],TextClassificationList[text_classification_arabic],0),1)</f>
        <v>#N/A</v>
      </c>
      <c r="AU4228" t="e">
        <f>INDEX(TextClassificationList[],MATCH(Sudan_News12[[#This Row],[text_classification_arabic4]],TextClassificationList[text_classification_arabic],0),1)</f>
        <v>#N/A</v>
      </c>
      <c r="AW4228" t="e">
        <f>INDEX(TextClassificationList[],MATCH(Sudan_News12[[#This Row],[text_classification_arabic5]],TextClassificationList[text_classification_arabic],0),1)</f>
        <v>#N/A</v>
      </c>
    </row>
    <row r="4229" spans="1:49" x14ac:dyDescent="0.2">
      <c r="A4229">
        <v>1.1775251548486779E+18</v>
      </c>
      <c r="B4229">
        <v>1.1775251548486779E+18</v>
      </c>
      <c r="C4229" t="s">
        <v>16189</v>
      </c>
      <c r="D4229" s="1">
        <v>43735</v>
      </c>
      <c r="E4229" s="2">
        <v>0.50518518518518518</v>
      </c>
      <c r="F4229">
        <v>200</v>
      </c>
      <c r="G4229">
        <v>1889611729</v>
      </c>
      <c r="H4229" t="s">
        <v>354</v>
      </c>
      <c r="I4229" t="s">
        <v>355</v>
      </c>
      <c r="J4229" t="s">
        <v>265</v>
      </c>
      <c r="K4229" t="s">
        <v>16190</v>
      </c>
      <c r="L4229" t="s">
        <v>266</v>
      </c>
      <c r="M4229" t="s">
        <v>267</v>
      </c>
      <c r="N4229" t="s">
        <v>267</v>
      </c>
      <c r="O4229" t="s">
        <v>267</v>
      </c>
      <c r="P4229">
        <v>0</v>
      </c>
      <c r="Q4229">
        <v>0</v>
      </c>
      <c r="R4229">
        <v>0</v>
      </c>
      <c r="S4229" t="s">
        <v>16191</v>
      </c>
      <c r="T4229" t="s">
        <v>267</v>
      </c>
      <c r="U4229" t="s">
        <v>16192</v>
      </c>
      <c r="V4229" t="b">
        <v>0</v>
      </c>
      <c r="W4229" t="s">
        <v>265</v>
      </c>
      <c r="X4229">
        <v>0</v>
      </c>
      <c r="Y4229" t="s">
        <v>265</v>
      </c>
      <c r="Z4229" t="s">
        <v>265</v>
      </c>
      <c r="AA4229" t="s">
        <v>265</v>
      </c>
      <c r="AB4229" t="s">
        <v>265</v>
      </c>
      <c r="AC4229" t="s">
        <v>265</v>
      </c>
      <c r="AD4229" t="s">
        <v>265</v>
      </c>
      <c r="AE4229" t="s">
        <v>265</v>
      </c>
      <c r="AF4229" t="s">
        <v>267</v>
      </c>
      <c r="AG4229" t="s">
        <v>265</v>
      </c>
      <c r="AH4229" t="s">
        <v>265</v>
      </c>
      <c r="AI4229" t="s">
        <v>265</v>
      </c>
      <c r="AJ4229" t="s">
        <v>265</v>
      </c>
      <c r="AL4229" t="str">
        <f>IF(Sudan_News12[[#This Row],[relevancy_classification_english]]="Relevant","مناسب",IF(Sudan_News12[[#This Row],[relevancy_classification_english]]="Relevant","عَرَضِيّ",""))</f>
        <v/>
      </c>
      <c r="AN4229" t="str">
        <f>IF(Sudan_News12[[#This Row],[sentiment_analysis_english]]="Negative","سلبي",IF(Sudan_News12[[#This Row],[sentiment_analysis_english]]="Neutral","حيادي",IF(Sudan_News12[[#This Row],[sentiment_analysis_english]]="Positive","إيجابي","")))</f>
        <v/>
      </c>
      <c r="AO4229" t="e">
        <f>INDEX(TextClassificationList[],MATCH(Sudan_News12[[#This Row],[text_classification_arabic]],TextClassificationList[text_classification_arabic],0),1)</f>
        <v>#N/A</v>
      </c>
      <c r="AQ4229" t="e">
        <f>INDEX(TextClassificationList[],MATCH(Sudan_News12[[#This Row],[text_classification_arabic2]],TextClassificationList[text_classification_arabic],0),1)</f>
        <v>#N/A</v>
      </c>
      <c r="AS4229" t="e">
        <f>INDEX(TextClassificationList[],MATCH(Sudan_News12[[#This Row],[text_classification_arabic3]],TextClassificationList[text_classification_arabic],0),1)</f>
        <v>#N/A</v>
      </c>
      <c r="AU4229" t="e">
        <f>INDEX(TextClassificationList[],MATCH(Sudan_News12[[#This Row],[text_classification_arabic4]],TextClassificationList[text_classification_arabic],0),1)</f>
        <v>#N/A</v>
      </c>
      <c r="AW4229" t="e">
        <f>INDEX(TextClassificationList[],MATCH(Sudan_News12[[#This Row],[text_classification_arabic5]],TextClassificationList[text_classification_arabic],0),1)</f>
        <v>#N/A</v>
      </c>
    </row>
    <row r="4230" spans="1:49" x14ac:dyDescent="0.2">
      <c r="A4230">
        <v>1.1772365902650819E+18</v>
      </c>
      <c r="B4230">
        <v>1.1772272196195369E+18</v>
      </c>
      <c r="C4230" t="s">
        <v>16193</v>
      </c>
      <c r="D4230" s="1">
        <v>43734</v>
      </c>
      <c r="E4230" s="2">
        <v>0.70890046296296294</v>
      </c>
      <c r="F4230">
        <v>200</v>
      </c>
      <c r="G4230">
        <v>1889611729</v>
      </c>
      <c r="H4230" t="s">
        <v>354</v>
      </c>
      <c r="I4230" t="s">
        <v>355</v>
      </c>
      <c r="J4230" t="s">
        <v>265</v>
      </c>
      <c r="K4230" t="s">
        <v>16194</v>
      </c>
      <c r="L4230" t="s">
        <v>266</v>
      </c>
      <c r="M4230" t="s">
        <v>267</v>
      </c>
      <c r="N4230" t="s">
        <v>267</v>
      </c>
      <c r="O4230" t="s">
        <v>267</v>
      </c>
      <c r="P4230">
        <v>0</v>
      </c>
      <c r="Q4230">
        <v>0</v>
      </c>
      <c r="R4230">
        <v>0</v>
      </c>
      <c r="S4230" t="s">
        <v>267</v>
      </c>
      <c r="T4230" t="s">
        <v>267</v>
      </c>
      <c r="U4230" t="s">
        <v>16195</v>
      </c>
      <c r="V4230" t="b">
        <v>0</v>
      </c>
      <c r="W4230" t="s">
        <v>265</v>
      </c>
      <c r="X4230">
        <v>0</v>
      </c>
      <c r="Y4230" t="s">
        <v>265</v>
      </c>
      <c r="Z4230" t="s">
        <v>265</v>
      </c>
      <c r="AA4230" t="s">
        <v>265</v>
      </c>
      <c r="AB4230" t="s">
        <v>265</v>
      </c>
      <c r="AC4230" t="s">
        <v>265</v>
      </c>
      <c r="AD4230" t="s">
        <v>265</v>
      </c>
      <c r="AE4230" t="s">
        <v>265</v>
      </c>
      <c r="AF4230" t="s">
        <v>16196</v>
      </c>
      <c r="AG4230" t="s">
        <v>265</v>
      </c>
      <c r="AH4230" t="s">
        <v>265</v>
      </c>
      <c r="AI4230" t="s">
        <v>265</v>
      </c>
      <c r="AJ4230" t="s">
        <v>265</v>
      </c>
      <c r="AL4230" t="str">
        <f>IF(Sudan_News12[[#This Row],[relevancy_classification_english]]="Relevant","مناسب",IF(Sudan_News12[[#This Row],[relevancy_classification_english]]="Relevant","عَرَضِيّ",""))</f>
        <v/>
      </c>
      <c r="AN4230" t="str">
        <f>IF(Sudan_News12[[#This Row],[sentiment_analysis_english]]="Negative","سلبي",IF(Sudan_News12[[#This Row],[sentiment_analysis_english]]="Neutral","حيادي",IF(Sudan_News12[[#This Row],[sentiment_analysis_english]]="Positive","إيجابي","")))</f>
        <v/>
      </c>
      <c r="AO4230" t="e">
        <f>INDEX(TextClassificationList[],MATCH(Sudan_News12[[#This Row],[text_classification_arabic]],TextClassificationList[text_classification_arabic],0),1)</f>
        <v>#N/A</v>
      </c>
      <c r="AQ4230" t="e">
        <f>INDEX(TextClassificationList[],MATCH(Sudan_News12[[#This Row],[text_classification_arabic2]],TextClassificationList[text_classification_arabic],0),1)</f>
        <v>#N/A</v>
      </c>
      <c r="AS4230" t="e">
        <f>INDEX(TextClassificationList[],MATCH(Sudan_News12[[#This Row],[text_classification_arabic3]],TextClassificationList[text_classification_arabic],0),1)</f>
        <v>#N/A</v>
      </c>
      <c r="AU4230" t="e">
        <f>INDEX(TextClassificationList[],MATCH(Sudan_News12[[#This Row],[text_classification_arabic4]],TextClassificationList[text_classification_arabic],0),1)</f>
        <v>#N/A</v>
      </c>
      <c r="AW4230" t="e">
        <f>INDEX(TextClassificationList[],MATCH(Sudan_News12[[#This Row],[text_classification_arabic5]],TextClassificationList[text_classification_arabic],0),1)</f>
        <v>#N/A</v>
      </c>
    </row>
    <row r="4231" spans="1:49" x14ac:dyDescent="0.2">
      <c r="A4231">
        <v>1.1771298105539666E+18</v>
      </c>
      <c r="B4231">
        <v>1.1769132167751066E+18</v>
      </c>
      <c r="C4231" t="s">
        <v>16197</v>
      </c>
      <c r="D4231" s="1">
        <v>43734</v>
      </c>
      <c r="E4231" s="2">
        <v>0.41424768518518518</v>
      </c>
      <c r="F4231">
        <v>200</v>
      </c>
      <c r="G4231">
        <v>1889611729</v>
      </c>
      <c r="H4231" t="s">
        <v>354</v>
      </c>
      <c r="I4231" t="s">
        <v>355</v>
      </c>
      <c r="J4231" t="s">
        <v>265</v>
      </c>
      <c r="K4231" t="s">
        <v>16198</v>
      </c>
      <c r="L4231" t="s">
        <v>266</v>
      </c>
      <c r="M4231" t="s">
        <v>267</v>
      </c>
      <c r="N4231" t="s">
        <v>267</v>
      </c>
      <c r="O4231" t="s">
        <v>267</v>
      </c>
      <c r="P4231">
        <v>0</v>
      </c>
      <c r="Q4231">
        <v>0</v>
      </c>
      <c r="R4231">
        <v>0</v>
      </c>
      <c r="S4231" t="s">
        <v>267</v>
      </c>
      <c r="T4231" t="s">
        <v>267</v>
      </c>
      <c r="U4231" t="s">
        <v>16199</v>
      </c>
      <c r="V4231" t="b">
        <v>0</v>
      </c>
      <c r="W4231" t="s">
        <v>265</v>
      </c>
      <c r="X4231">
        <v>0</v>
      </c>
      <c r="Y4231" t="s">
        <v>265</v>
      </c>
      <c r="Z4231" t="s">
        <v>265</v>
      </c>
      <c r="AA4231" t="s">
        <v>265</v>
      </c>
      <c r="AB4231" t="s">
        <v>265</v>
      </c>
      <c r="AC4231" t="s">
        <v>265</v>
      </c>
      <c r="AD4231" t="s">
        <v>265</v>
      </c>
      <c r="AE4231" t="s">
        <v>265</v>
      </c>
      <c r="AF4231" t="s">
        <v>16196</v>
      </c>
      <c r="AG4231" t="s">
        <v>265</v>
      </c>
      <c r="AH4231" t="s">
        <v>265</v>
      </c>
      <c r="AI4231" t="s">
        <v>265</v>
      </c>
      <c r="AJ4231" t="s">
        <v>265</v>
      </c>
      <c r="AL4231" t="str">
        <f>IF(Sudan_News12[[#This Row],[relevancy_classification_english]]="Relevant","مناسب",IF(Sudan_News12[[#This Row],[relevancy_classification_english]]="Relevant","عَرَضِيّ",""))</f>
        <v/>
      </c>
      <c r="AN4231" t="str">
        <f>IF(Sudan_News12[[#This Row],[sentiment_analysis_english]]="Negative","سلبي",IF(Sudan_News12[[#This Row],[sentiment_analysis_english]]="Neutral","حيادي",IF(Sudan_News12[[#This Row],[sentiment_analysis_english]]="Positive","إيجابي","")))</f>
        <v/>
      </c>
      <c r="AO4231" t="e">
        <f>INDEX(TextClassificationList[],MATCH(Sudan_News12[[#This Row],[text_classification_arabic]],TextClassificationList[text_classification_arabic],0),1)</f>
        <v>#N/A</v>
      </c>
      <c r="AQ4231" t="e">
        <f>INDEX(TextClassificationList[],MATCH(Sudan_News12[[#This Row],[text_classification_arabic2]],TextClassificationList[text_classification_arabic],0),1)</f>
        <v>#N/A</v>
      </c>
      <c r="AS4231" t="e">
        <f>INDEX(TextClassificationList[],MATCH(Sudan_News12[[#This Row],[text_classification_arabic3]],TextClassificationList[text_classification_arabic],0),1)</f>
        <v>#N/A</v>
      </c>
      <c r="AU4231" t="e">
        <f>INDEX(TextClassificationList[],MATCH(Sudan_News12[[#This Row],[text_classification_arabic4]],TextClassificationList[text_classification_arabic],0),1)</f>
        <v>#N/A</v>
      </c>
      <c r="AW4231" t="e">
        <f>INDEX(TextClassificationList[],MATCH(Sudan_News12[[#This Row],[text_classification_arabic5]],TextClassificationList[text_classification_arabic],0),1)</f>
        <v>#N/A</v>
      </c>
    </row>
    <row r="4232" spans="1:49" x14ac:dyDescent="0.2">
      <c r="A4232">
        <v>1.1766954383863235E+18</v>
      </c>
      <c r="B4232">
        <v>1.1764324839419617E+18</v>
      </c>
      <c r="C4232" t="s">
        <v>16200</v>
      </c>
      <c r="D4232" s="1">
        <v>43733</v>
      </c>
      <c r="E4232" s="2">
        <v>0.21561342592592592</v>
      </c>
      <c r="F4232">
        <v>200</v>
      </c>
      <c r="G4232">
        <v>1889611729</v>
      </c>
      <c r="H4232" t="s">
        <v>354</v>
      </c>
      <c r="I4232" t="s">
        <v>355</v>
      </c>
      <c r="J4232" t="s">
        <v>265</v>
      </c>
      <c r="K4232" t="s">
        <v>15868</v>
      </c>
      <c r="L4232" t="s">
        <v>266</v>
      </c>
      <c r="M4232" t="s">
        <v>267</v>
      </c>
      <c r="N4232" t="s">
        <v>267</v>
      </c>
      <c r="O4232" t="s">
        <v>267</v>
      </c>
      <c r="P4232">
        <v>0</v>
      </c>
      <c r="Q4232">
        <v>0</v>
      </c>
      <c r="R4232">
        <v>0</v>
      </c>
      <c r="S4232" t="s">
        <v>267</v>
      </c>
      <c r="T4232" t="s">
        <v>267</v>
      </c>
      <c r="U4232" t="s">
        <v>16201</v>
      </c>
      <c r="V4232" t="b">
        <v>0</v>
      </c>
      <c r="W4232" t="s">
        <v>265</v>
      </c>
      <c r="X4232">
        <v>0</v>
      </c>
      <c r="Y4232" t="s">
        <v>265</v>
      </c>
      <c r="Z4232" t="s">
        <v>265</v>
      </c>
      <c r="AA4232" t="s">
        <v>265</v>
      </c>
      <c r="AB4232" t="s">
        <v>265</v>
      </c>
      <c r="AC4232" t="s">
        <v>265</v>
      </c>
      <c r="AD4232" t="s">
        <v>265</v>
      </c>
      <c r="AE4232" t="s">
        <v>265</v>
      </c>
      <c r="AF4232" t="s">
        <v>267</v>
      </c>
      <c r="AG4232" t="s">
        <v>265</v>
      </c>
      <c r="AH4232" t="s">
        <v>265</v>
      </c>
      <c r="AI4232" t="s">
        <v>265</v>
      </c>
      <c r="AJ4232" t="s">
        <v>265</v>
      </c>
      <c r="AL4232" t="str">
        <f>IF(Sudan_News12[[#This Row],[relevancy_classification_english]]="Relevant","مناسب",IF(Sudan_News12[[#This Row],[relevancy_classification_english]]="Relevant","عَرَضِيّ",""))</f>
        <v/>
      </c>
      <c r="AN4232" t="str">
        <f>IF(Sudan_News12[[#This Row],[sentiment_analysis_english]]="Negative","سلبي",IF(Sudan_News12[[#This Row],[sentiment_analysis_english]]="Neutral","حيادي",IF(Sudan_News12[[#This Row],[sentiment_analysis_english]]="Positive","إيجابي","")))</f>
        <v/>
      </c>
      <c r="AO4232" t="e">
        <f>INDEX(TextClassificationList[],MATCH(Sudan_News12[[#This Row],[text_classification_arabic]],TextClassificationList[text_classification_arabic],0),1)</f>
        <v>#N/A</v>
      </c>
      <c r="AQ4232" t="e">
        <f>INDEX(TextClassificationList[],MATCH(Sudan_News12[[#This Row],[text_classification_arabic2]],TextClassificationList[text_classification_arabic],0),1)</f>
        <v>#N/A</v>
      </c>
      <c r="AS4232" t="e">
        <f>INDEX(TextClassificationList[],MATCH(Sudan_News12[[#This Row],[text_classification_arabic3]],TextClassificationList[text_classification_arabic],0),1)</f>
        <v>#N/A</v>
      </c>
      <c r="AU4232" t="e">
        <f>INDEX(TextClassificationList[],MATCH(Sudan_News12[[#This Row],[text_classification_arabic4]],TextClassificationList[text_classification_arabic],0),1)</f>
        <v>#N/A</v>
      </c>
      <c r="AW4232" t="e">
        <f>INDEX(TextClassificationList[],MATCH(Sudan_News12[[#This Row],[text_classification_arabic5]],TextClassificationList[text_classification_arabic],0),1)</f>
        <v>#N/A</v>
      </c>
    </row>
    <row r="4233" spans="1:49" x14ac:dyDescent="0.2">
      <c r="A4233">
        <v>1.176418830471639E+18</v>
      </c>
      <c r="B4233">
        <v>1.176418830471639E+18</v>
      </c>
      <c r="C4233" t="s">
        <v>16202</v>
      </c>
      <c r="D4233" s="1">
        <v>43732</v>
      </c>
      <c r="E4233" s="2">
        <v>0.45231481481481484</v>
      </c>
      <c r="F4233">
        <v>200</v>
      </c>
      <c r="G4233">
        <v>1889611729</v>
      </c>
      <c r="H4233" t="s">
        <v>354</v>
      </c>
      <c r="I4233" t="s">
        <v>355</v>
      </c>
      <c r="J4233" t="s">
        <v>265</v>
      </c>
      <c r="K4233" t="s">
        <v>16203</v>
      </c>
      <c r="L4233" t="s">
        <v>266</v>
      </c>
      <c r="M4233" t="s">
        <v>267</v>
      </c>
      <c r="N4233" t="s">
        <v>267</v>
      </c>
      <c r="O4233" t="s">
        <v>267</v>
      </c>
      <c r="P4233">
        <v>0</v>
      </c>
      <c r="Q4233">
        <v>0</v>
      </c>
      <c r="R4233">
        <v>0</v>
      </c>
      <c r="S4233" t="s">
        <v>267</v>
      </c>
      <c r="T4233" t="s">
        <v>267</v>
      </c>
      <c r="U4233" t="s">
        <v>16204</v>
      </c>
      <c r="V4233" t="b">
        <v>0</v>
      </c>
      <c r="W4233" t="s">
        <v>16205</v>
      </c>
      <c r="X4233">
        <v>0</v>
      </c>
      <c r="Y4233" t="s">
        <v>265</v>
      </c>
      <c r="Z4233" t="s">
        <v>265</v>
      </c>
      <c r="AA4233" t="s">
        <v>265</v>
      </c>
      <c r="AB4233" t="s">
        <v>265</v>
      </c>
      <c r="AC4233" t="s">
        <v>265</v>
      </c>
      <c r="AD4233" t="s">
        <v>265</v>
      </c>
      <c r="AE4233" t="s">
        <v>265</v>
      </c>
      <c r="AF4233" t="s">
        <v>267</v>
      </c>
      <c r="AG4233" t="s">
        <v>265</v>
      </c>
      <c r="AH4233" t="s">
        <v>265</v>
      </c>
      <c r="AI4233" t="s">
        <v>265</v>
      </c>
      <c r="AJ4233" t="s">
        <v>265</v>
      </c>
      <c r="AL4233" t="str">
        <f>IF(Sudan_News12[[#This Row],[relevancy_classification_english]]="Relevant","مناسب",IF(Sudan_News12[[#This Row],[relevancy_classification_english]]="Relevant","عَرَضِيّ",""))</f>
        <v/>
      </c>
      <c r="AN4233" t="str">
        <f>IF(Sudan_News12[[#This Row],[sentiment_analysis_english]]="Negative","سلبي",IF(Sudan_News12[[#This Row],[sentiment_analysis_english]]="Neutral","حيادي",IF(Sudan_News12[[#This Row],[sentiment_analysis_english]]="Positive","إيجابي","")))</f>
        <v/>
      </c>
      <c r="AO4233" t="e">
        <f>INDEX(TextClassificationList[],MATCH(Sudan_News12[[#This Row],[text_classification_arabic]],TextClassificationList[text_classification_arabic],0),1)</f>
        <v>#N/A</v>
      </c>
      <c r="AQ4233" t="e">
        <f>INDEX(TextClassificationList[],MATCH(Sudan_News12[[#This Row],[text_classification_arabic2]],TextClassificationList[text_classification_arabic],0),1)</f>
        <v>#N/A</v>
      </c>
      <c r="AS4233" t="e">
        <f>INDEX(TextClassificationList[],MATCH(Sudan_News12[[#This Row],[text_classification_arabic3]],TextClassificationList[text_classification_arabic],0),1)</f>
        <v>#N/A</v>
      </c>
      <c r="AU4233" t="e">
        <f>INDEX(TextClassificationList[],MATCH(Sudan_News12[[#This Row],[text_classification_arabic4]],TextClassificationList[text_classification_arabic],0),1)</f>
        <v>#N/A</v>
      </c>
      <c r="AW4233" t="e">
        <f>INDEX(TextClassificationList[],MATCH(Sudan_News12[[#This Row],[text_classification_arabic5]],TextClassificationList[text_classification_arabic],0),1)</f>
        <v>#N/A</v>
      </c>
    </row>
    <row r="4234" spans="1:49" x14ac:dyDescent="0.2">
      <c r="A4234">
        <v>1.1763824218073539E+18</v>
      </c>
      <c r="B4234">
        <v>1.1763598258249851E+18</v>
      </c>
      <c r="C4234" t="s">
        <v>16206</v>
      </c>
      <c r="D4234" s="1">
        <v>43732</v>
      </c>
      <c r="E4234" s="2">
        <v>0.35185185185185186</v>
      </c>
      <c r="F4234">
        <v>200</v>
      </c>
      <c r="G4234">
        <v>1889611729</v>
      </c>
      <c r="H4234" t="s">
        <v>354</v>
      </c>
      <c r="I4234" t="s">
        <v>355</v>
      </c>
      <c r="J4234" t="s">
        <v>265</v>
      </c>
      <c r="K4234" t="s">
        <v>16207</v>
      </c>
      <c r="L4234" t="s">
        <v>266</v>
      </c>
      <c r="M4234" t="s">
        <v>267</v>
      </c>
      <c r="N4234" t="s">
        <v>267</v>
      </c>
      <c r="O4234" t="s">
        <v>267</v>
      </c>
      <c r="P4234">
        <v>0</v>
      </c>
      <c r="Q4234">
        <v>0</v>
      </c>
      <c r="R4234">
        <v>0</v>
      </c>
      <c r="S4234" t="s">
        <v>267</v>
      </c>
      <c r="T4234" t="s">
        <v>267</v>
      </c>
      <c r="U4234" t="s">
        <v>16208</v>
      </c>
      <c r="V4234" t="b">
        <v>0</v>
      </c>
      <c r="W4234" t="s">
        <v>265</v>
      </c>
      <c r="X4234">
        <v>0</v>
      </c>
      <c r="Y4234" t="s">
        <v>265</v>
      </c>
      <c r="Z4234" t="s">
        <v>265</v>
      </c>
      <c r="AA4234" t="s">
        <v>265</v>
      </c>
      <c r="AB4234" t="s">
        <v>265</v>
      </c>
      <c r="AC4234" t="s">
        <v>265</v>
      </c>
      <c r="AD4234" t="s">
        <v>265</v>
      </c>
      <c r="AE4234" t="s">
        <v>265</v>
      </c>
      <c r="AF4234" t="s">
        <v>13445</v>
      </c>
      <c r="AG4234" t="s">
        <v>265</v>
      </c>
      <c r="AH4234" t="s">
        <v>265</v>
      </c>
      <c r="AI4234" t="s">
        <v>265</v>
      </c>
      <c r="AJ4234" t="s">
        <v>265</v>
      </c>
      <c r="AL4234" t="str">
        <f>IF(Sudan_News12[[#This Row],[relevancy_classification_english]]="Relevant","مناسب",IF(Sudan_News12[[#This Row],[relevancy_classification_english]]="Relevant","عَرَضِيّ",""))</f>
        <v/>
      </c>
      <c r="AN4234" t="str">
        <f>IF(Sudan_News12[[#This Row],[sentiment_analysis_english]]="Negative","سلبي",IF(Sudan_News12[[#This Row],[sentiment_analysis_english]]="Neutral","حيادي",IF(Sudan_News12[[#This Row],[sentiment_analysis_english]]="Positive","إيجابي","")))</f>
        <v/>
      </c>
      <c r="AO4234" t="e">
        <f>INDEX(TextClassificationList[],MATCH(Sudan_News12[[#This Row],[text_classification_arabic]],TextClassificationList[text_classification_arabic],0),1)</f>
        <v>#N/A</v>
      </c>
      <c r="AQ4234" t="e">
        <f>INDEX(TextClassificationList[],MATCH(Sudan_News12[[#This Row],[text_classification_arabic2]],TextClassificationList[text_classification_arabic],0),1)</f>
        <v>#N/A</v>
      </c>
      <c r="AS4234" t="e">
        <f>INDEX(TextClassificationList[],MATCH(Sudan_News12[[#This Row],[text_classification_arabic3]],TextClassificationList[text_classification_arabic],0),1)</f>
        <v>#N/A</v>
      </c>
      <c r="AU4234" t="e">
        <f>INDEX(TextClassificationList[],MATCH(Sudan_News12[[#This Row],[text_classification_arabic4]],TextClassificationList[text_classification_arabic],0),1)</f>
        <v>#N/A</v>
      </c>
      <c r="AW4234" t="e">
        <f>INDEX(TextClassificationList[],MATCH(Sudan_News12[[#This Row],[text_classification_arabic5]],TextClassificationList[text_classification_arabic],0),1)</f>
        <v>#N/A</v>
      </c>
    </row>
    <row r="4235" spans="1:49" x14ac:dyDescent="0.2">
      <c r="A4235">
        <v>1.1761096547214787E+18</v>
      </c>
      <c r="B4235">
        <v>1.1761085979164221E+18</v>
      </c>
      <c r="C4235" t="s">
        <v>16209</v>
      </c>
      <c r="D4235" s="1">
        <v>43731</v>
      </c>
      <c r="E4235" s="2">
        <v>0.59915509259259259</v>
      </c>
      <c r="F4235">
        <v>200</v>
      </c>
      <c r="G4235">
        <v>1889611729</v>
      </c>
      <c r="H4235" t="s">
        <v>354</v>
      </c>
      <c r="I4235" t="s">
        <v>355</v>
      </c>
      <c r="J4235" t="s">
        <v>265</v>
      </c>
      <c r="K4235" t="s">
        <v>16210</v>
      </c>
      <c r="L4235" t="s">
        <v>266</v>
      </c>
      <c r="M4235" t="s">
        <v>267</v>
      </c>
      <c r="N4235" t="s">
        <v>267</v>
      </c>
      <c r="O4235" t="s">
        <v>267</v>
      </c>
      <c r="P4235">
        <v>0</v>
      </c>
      <c r="Q4235">
        <v>0</v>
      </c>
      <c r="R4235">
        <v>0</v>
      </c>
      <c r="S4235" t="s">
        <v>267</v>
      </c>
      <c r="T4235" t="s">
        <v>267</v>
      </c>
      <c r="U4235" t="s">
        <v>16211</v>
      </c>
      <c r="V4235" t="b">
        <v>0</v>
      </c>
      <c r="W4235" t="s">
        <v>265</v>
      </c>
      <c r="X4235">
        <v>0</v>
      </c>
      <c r="Y4235" t="s">
        <v>265</v>
      </c>
      <c r="Z4235" t="s">
        <v>265</v>
      </c>
      <c r="AA4235" t="s">
        <v>265</v>
      </c>
      <c r="AB4235" t="s">
        <v>265</v>
      </c>
      <c r="AC4235" t="s">
        <v>265</v>
      </c>
      <c r="AD4235" t="s">
        <v>265</v>
      </c>
      <c r="AE4235" t="s">
        <v>265</v>
      </c>
      <c r="AF4235" t="s">
        <v>16212</v>
      </c>
      <c r="AG4235" t="s">
        <v>265</v>
      </c>
      <c r="AH4235" t="s">
        <v>265</v>
      </c>
      <c r="AI4235" t="s">
        <v>265</v>
      </c>
      <c r="AJ4235" t="s">
        <v>265</v>
      </c>
      <c r="AL4235" t="str">
        <f>IF(Sudan_News12[[#This Row],[relevancy_classification_english]]="Relevant","مناسب",IF(Sudan_News12[[#This Row],[relevancy_classification_english]]="Relevant","عَرَضِيّ",""))</f>
        <v/>
      </c>
      <c r="AN4235" t="str">
        <f>IF(Sudan_News12[[#This Row],[sentiment_analysis_english]]="Negative","سلبي",IF(Sudan_News12[[#This Row],[sentiment_analysis_english]]="Neutral","حيادي",IF(Sudan_News12[[#This Row],[sentiment_analysis_english]]="Positive","إيجابي","")))</f>
        <v/>
      </c>
      <c r="AO4235" t="e">
        <f>INDEX(TextClassificationList[],MATCH(Sudan_News12[[#This Row],[text_classification_arabic]],TextClassificationList[text_classification_arabic],0),1)</f>
        <v>#N/A</v>
      </c>
      <c r="AQ4235" t="e">
        <f>INDEX(TextClassificationList[],MATCH(Sudan_News12[[#This Row],[text_classification_arabic2]],TextClassificationList[text_classification_arabic],0),1)</f>
        <v>#N/A</v>
      </c>
      <c r="AS4235" t="e">
        <f>INDEX(TextClassificationList[],MATCH(Sudan_News12[[#This Row],[text_classification_arabic3]],TextClassificationList[text_classification_arabic],0),1)</f>
        <v>#N/A</v>
      </c>
      <c r="AU4235" t="e">
        <f>INDEX(TextClassificationList[],MATCH(Sudan_News12[[#This Row],[text_classification_arabic4]],TextClassificationList[text_classification_arabic],0),1)</f>
        <v>#N/A</v>
      </c>
      <c r="AW4235" t="e">
        <f>INDEX(TextClassificationList[],MATCH(Sudan_News12[[#This Row],[text_classification_arabic5]],TextClassificationList[text_classification_arabic],0),1)</f>
        <v>#N/A</v>
      </c>
    </row>
    <row r="4236" spans="1:49" x14ac:dyDescent="0.2">
      <c r="A4236">
        <v>1.1760492243094938E+18</v>
      </c>
      <c r="B4236">
        <v>1.1760492243094938E+18</v>
      </c>
      <c r="C4236" t="s">
        <v>16213</v>
      </c>
      <c r="D4236" s="1">
        <v>43731</v>
      </c>
      <c r="E4236" s="2">
        <v>0.43239583333333331</v>
      </c>
      <c r="F4236">
        <v>200</v>
      </c>
      <c r="G4236">
        <v>1889611729</v>
      </c>
      <c r="H4236" t="s">
        <v>354</v>
      </c>
      <c r="I4236" t="s">
        <v>355</v>
      </c>
      <c r="J4236" t="s">
        <v>265</v>
      </c>
      <c r="K4236" t="s">
        <v>16214</v>
      </c>
      <c r="L4236" t="s">
        <v>266</v>
      </c>
      <c r="M4236" t="s">
        <v>267</v>
      </c>
      <c r="N4236" t="s">
        <v>267</v>
      </c>
      <c r="O4236" t="s">
        <v>267</v>
      </c>
      <c r="P4236">
        <v>0</v>
      </c>
      <c r="Q4236">
        <v>1</v>
      </c>
      <c r="R4236">
        <v>1</v>
      </c>
      <c r="S4236" t="s">
        <v>267</v>
      </c>
      <c r="T4236" t="s">
        <v>267</v>
      </c>
      <c r="U4236" t="s">
        <v>16215</v>
      </c>
      <c r="V4236" t="b">
        <v>0</v>
      </c>
      <c r="W4236" t="s">
        <v>265</v>
      </c>
      <c r="X4236">
        <v>0</v>
      </c>
      <c r="Y4236" t="s">
        <v>265</v>
      </c>
      <c r="Z4236" t="s">
        <v>265</v>
      </c>
      <c r="AA4236" t="s">
        <v>265</v>
      </c>
      <c r="AB4236" t="s">
        <v>265</v>
      </c>
      <c r="AC4236" t="s">
        <v>265</v>
      </c>
      <c r="AD4236" t="s">
        <v>265</v>
      </c>
      <c r="AE4236" t="s">
        <v>265</v>
      </c>
      <c r="AF4236" t="s">
        <v>267</v>
      </c>
      <c r="AG4236" t="s">
        <v>265</v>
      </c>
      <c r="AH4236" t="s">
        <v>265</v>
      </c>
      <c r="AI4236" t="s">
        <v>265</v>
      </c>
      <c r="AJ4236" t="s">
        <v>265</v>
      </c>
      <c r="AL4236" t="str">
        <f>IF(Sudan_News12[[#This Row],[relevancy_classification_english]]="Relevant","مناسب",IF(Sudan_News12[[#This Row],[relevancy_classification_english]]="Relevant","عَرَضِيّ",""))</f>
        <v/>
      </c>
      <c r="AN4236" t="str">
        <f>IF(Sudan_News12[[#This Row],[sentiment_analysis_english]]="Negative","سلبي",IF(Sudan_News12[[#This Row],[sentiment_analysis_english]]="Neutral","حيادي",IF(Sudan_News12[[#This Row],[sentiment_analysis_english]]="Positive","إيجابي","")))</f>
        <v/>
      </c>
      <c r="AO4236" t="e">
        <f>INDEX(TextClassificationList[],MATCH(Sudan_News12[[#This Row],[text_classification_arabic]],TextClassificationList[text_classification_arabic],0),1)</f>
        <v>#N/A</v>
      </c>
      <c r="AQ4236" t="e">
        <f>INDEX(TextClassificationList[],MATCH(Sudan_News12[[#This Row],[text_classification_arabic2]],TextClassificationList[text_classification_arabic],0),1)</f>
        <v>#N/A</v>
      </c>
      <c r="AS4236" t="e">
        <f>INDEX(TextClassificationList[],MATCH(Sudan_News12[[#This Row],[text_classification_arabic3]],TextClassificationList[text_classification_arabic],0),1)</f>
        <v>#N/A</v>
      </c>
      <c r="AU4236" t="e">
        <f>INDEX(TextClassificationList[],MATCH(Sudan_News12[[#This Row],[text_classification_arabic4]],TextClassificationList[text_classification_arabic],0),1)</f>
        <v>#N/A</v>
      </c>
      <c r="AW4236" t="e">
        <f>INDEX(TextClassificationList[],MATCH(Sudan_News12[[#This Row],[text_classification_arabic5]],TextClassificationList[text_classification_arabic],0),1)</f>
        <v>#N/A</v>
      </c>
    </row>
    <row r="4237" spans="1:49" x14ac:dyDescent="0.2">
      <c r="A4237">
        <v>1.1754742602462454E+18</v>
      </c>
      <c r="B4237">
        <v>1.1753353947679785E+18</v>
      </c>
      <c r="C4237" t="s">
        <v>16216</v>
      </c>
      <c r="D4237" s="1">
        <v>43729</v>
      </c>
      <c r="E4237" s="2">
        <v>0.8457986111111111</v>
      </c>
      <c r="F4237">
        <v>200</v>
      </c>
      <c r="G4237">
        <v>1889611729</v>
      </c>
      <c r="H4237" t="s">
        <v>354</v>
      </c>
      <c r="I4237" t="s">
        <v>355</v>
      </c>
      <c r="J4237" t="s">
        <v>265</v>
      </c>
      <c r="K4237" t="s">
        <v>16217</v>
      </c>
      <c r="L4237" t="s">
        <v>266</v>
      </c>
      <c r="M4237" t="s">
        <v>267</v>
      </c>
      <c r="N4237" t="s">
        <v>267</v>
      </c>
      <c r="O4237" t="s">
        <v>267</v>
      </c>
      <c r="P4237">
        <v>0</v>
      </c>
      <c r="Q4237">
        <v>0</v>
      </c>
      <c r="R4237">
        <v>0</v>
      </c>
      <c r="S4237" t="s">
        <v>267</v>
      </c>
      <c r="T4237" t="s">
        <v>267</v>
      </c>
      <c r="U4237" t="s">
        <v>16218</v>
      </c>
      <c r="V4237" t="b">
        <v>0</v>
      </c>
      <c r="W4237" t="s">
        <v>265</v>
      </c>
      <c r="X4237">
        <v>0</v>
      </c>
      <c r="Y4237" t="s">
        <v>265</v>
      </c>
      <c r="Z4237" t="s">
        <v>265</v>
      </c>
      <c r="AA4237" t="s">
        <v>265</v>
      </c>
      <c r="AB4237" t="s">
        <v>265</v>
      </c>
      <c r="AC4237" t="s">
        <v>265</v>
      </c>
      <c r="AD4237" t="s">
        <v>265</v>
      </c>
      <c r="AE4237" t="s">
        <v>265</v>
      </c>
      <c r="AF4237" t="s">
        <v>13445</v>
      </c>
      <c r="AG4237" t="s">
        <v>265</v>
      </c>
      <c r="AH4237" t="s">
        <v>265</v>
      </c>
      <c r="AI4237" t="s">
        <v>265</v>
      </c>
      <c r="AJ4237" t="s">
        <v>265</v>
      </c>
      <c r="AL4237" t="str">
        <f>IF(Sudan_News12[[#This Row],[relevancy_classification_english]]="Relevant","مناسب",IF(Sudan_News12[[#This Row],[relevancy_classification_english]]="Relevant","عَرَضِيّ",""))</f>
        <v/>
      </c>
      <c r="AN4237" t="str">
        <f>IF(Sudan_News12[[#This Row],[sentiment_analysis_english]]="Negative","سلبي",IF(Sudan_News12[[#This Row],[sentiment_analysis_english]]="Neutral","حيادي",IF(Sudan_News12[[#This Row],[sentiment_analysis_english]]="Positive","إيجابي","")))</f>
        <v/>
      </c>
      <c r="AO4237" t="e">
        <f>INDEX(TextClassificationList[],MATCH(Sudan_News12[[#This Row],[text_classification_arabic]],TextClassificationList[text_classification_arabic],0),1)</f>
        <v>#N/A</v>
      </c>
      <c r="AQ4237" t="e">
        <f>INDEX(TextClassificationList[],MATCH(Sudan_News12[[#This Row],[text_classification_arabic2]],TextClassificationList[text_classification_arabic],0),1)</f>
        <v>#N/A</v>
      </c>
      <c r="AS4237" t="e">
        <f>INDEX(TextClassificationList[],MATCH(Sudan_News12[[#This Row],[text_classification_arabic3]],TextClassificationList[text_classification_arabic],0),1)</f>
        <v>#N/A</v>
      </c>
      <c r="AU4237" t="e">
        <f>INDEX(TextClassificationList[],MATCH(Sudan_News12[[#This Row],[text_classification_arabic4]],TextClassificationList[text_classification_arabic],0),1)</f>
        <v>#N/A</v>
      </c>
      <c r="AW4237" t="e">
        <f>INDEX(TextClassificationList[],MATCH(Sudan_News12[[#This Row],[text_classification_arabic5]],TextClassificationList[text_classification_arabic],0),1)</f>
        <v>#N/A</v>
      </c>
    </row>
    <row r="4238" spans="1:49" x14ac:dyDescent="0.2">
      <c r="A4238">
        <v>1.1754704198911508E+18</v>
      </c>
      <c r="B4238">
        <v>1.1754704198911508E+18</v>
      </c>
      <c r="C4238" t="s">
        <v>16219</v>
      </c>
      <c r="D4238" s="1">
        <v>43729</v>
      </c>
      <c r="E4238" s="2">
        <v>0.83519675925925929</v>
      </c>
      <c r="F4238">
        <v>200</v>
      </c>
      <c r="G4238">
        <v>1889611729</v>
      </c>
      <c r="H4238" t="s">
        <v>354</v>
      </c>
      <c r="I4238" t="s">
        <v>355</v>
      </c>
      <c r="J4238" t="s">
        <v>265</v>
      </c>
      <c r="K4238" t="s">
        <v>16220</v>
      </c>
      <c r="L4238" t="s">
        <v>266</v>
      </c>
      <c r="M4238" t="s">
        <v>267</v>
      </c>
      <c r="N4238" t="s">
        <v>267</v>
      </c>
      <c r="O4238" t="s">
        <v>16221</v>
      </c>
      <c r="P4238">
        <v>0</v>
      </c>
      <c r="Q4238">
        <v>1</v>
      </c>
      <c r="R4238">
        <v>4</v>
      </c>
      <c r="S4238" t="s">
        <v>16222</v>
      </c>
      <c r="T4238" t="s">
        <v>267</v>
      </c>
      <c r="U4238" t="s">
        <v>16223</v>
      </c>
      <c r="V4238" t="b">
        <v>0</v>
      </c>
      <c r="W4238" t="s">
        <v>265</v>
      </c>
      <c r="X4238">
        <v>1</v>
      </c>
      <c r="Y4238" t="s">
        <v>16224</v>
      </c>
      <c r="Z4238" t="s">
        <v>265</v>
      </c>
      <c r="AA4238" t="s">
        <v>265</v>
      </c>
      <c r="AB4238" t="s">
        <v>265</v>
      </c>
      <c r="AC4238" t="s">
        <v>265</v>
      </c>
      <c r="AD4238" t="s">
        <v>265</v>
      </c>
      <c r="AE4238" t="s">
        <v>265</v>
      </c>
      <c r="AF4238" t="s">
        <v>267</v>
      </c>
      <c r="AG4238" t="s">
        <v>265</v>
      </c>
      <c r="AH4238" t="s">
        <v>265</v>
      </c>
      <c r="AI4238" t="s">
        <v>265</v>
      </c>
      <c r="AJ4238" t="s">
        <v>265</v>
      </c>
      <c r="AL4238" t="str">
        <f>IF(Sudan_News12[[#This Row],[relevancy_classification_english]]="Relevant","مناسب",IF(Sudan_News12[[#This Row],[relevancy_classification_english]]="Relevant","عَرَضِيّ",""))</f>
        <v/>
      </c>
      <c r="AN4238" t="str">
        <f>IF(Sudan_News12[[#This Row],[sentiment_analysis_english]]="Negative","سلبي",IF(Sudan_News12[[#This Row],[sentiment_analysis_english]]="Neutral","حيادي",IF(Sudan_News12[[#This Row],[sentiment_analysis_english]]="Positive","إيجابي","")))</f>
        <v/>
      </c>
      <c r="AO4238" t="e">
        <f>INDEX(TextClassificationList[],MATCH(Sudan_News12[[#This Row],[text_classification_arabic]],TextClassificationList[text_classification_arabic],0),1)</f>
        <v>#N/A</v>
      </c>
      <c r="AQ4238" t="e">
        <f>INDEX(TextClassificationList[],MATCH(Sudan_News12[[#This Row],[text_classification_arabic2]],TextClassificationList[text_classification_arabic],0),1)</f>
        <v>#N/A</v>
      </c>
      <c r="AS4238" t="e">
        <f>INDEX(TextClassificationList[],MATCH(Sudan_News12[[#This Row],[text_classification_arabic3]],TextClassificationList[text_classification_arabic],0),1)</f>
        <v>#N/A</v>
      </c>
      <c r="AU4238" t="e">
        <f>INDEX(TextClassificationList[],MATCH(Sudan_News12[[#This Row],[text_classification_arabic4]],TextClassificationList[text_classification_arabic],0),1)</f>
        <v>#N/A</v>
      </c>
      <c r="AW4238" t="e">
        <f>INDEX(TextClassificationList[],MATCH(Sudan_News12[[#This Row],[text_classification_arabic5]],TextClassificationList[text_classification_arabic],0),1)</f>
        <v>#N/A</v>
      </c>
    </row>
    <row r="4239" spans="1:49" x14ac:dyDescent="0.2">
      <c r="A4239">
        <v>1.1751748055927153E+18</v>
      </c>
      <c r="B4239">
        <v>1.1751748055927153E+18</v>
      </c>
      <c r="C4239" t="s">
        <v>16225</v>
      </c>
      <c r="D4239" s="1">
        <v>43729</v>
      </c>
      <c r="E4239" s="2">
        <v>1.9467592592592592E-2</v>
      </c>
      <c r="F4239">
        <v>200</v>
      </c>
      <c r="G4239">
        <v>1889611729</v>
      </c>
      <c r="H4239" t="s">
        <v>354</v>
      </c>
      <c r="I4239" t="s">
        <v>355</v>
      </c>
      <c r="J4239" t="s">
        <v>265</v>
      </c>
      <c r="K4239" t="s">
        <v>16226</v>
      </c>
      <c r="L4239" t="s">
        <v>266</v>
      </c>
      <c r="M4239" t="s">
        <v>267</v>
      </c>
      <c r="N4239" t="s">
        <v>267</v>
      </c>
      <c r="O4239" t="s">
        <v>267</v>
      </c>
      <c r="P4239">
        <v>0</v>
      </c>
      <c r="Q4239">
        <v>0</v>
      </c>
      <c r="R4239">
        <v>0</v>
      </c>
      <c r="S4239" t="s">
        <v>267</v>
      </c>
      <c r="T4239" t="s">
        <v>267</v>
      </c>
      <c r="U4239" t="s">
        <v>16227</v>
      </c>
      <c r="V4239" t="b">
        <v>0</v>
      </c>
      <c r="W4239" t="s">
        <v>16228</v>
      </c>
      <c r="X4239">
        <v>0</v>
      </c>
      <c r="Y4239" t="s">
        <v>265</v>
      </c>
      <c r="Z4239" t="s">
        <v>265</v>
      </c>
      <c r="AA4239" t="s">
        <v>265</v>
      </c>
      <c r="AB4239" t="s">
        <v>265</v>
      </c>
      <c r="AC4239" t="s">
        <v>265</v>
      </c>
      <c r="AD4239" t="s">
        <v>265</v>
      </c>
      <c r="AE4239" t="s">
        <v>265</v>
      </c>
      <c r="AF4239" t="s">
        <v>267</v>
      </c>
      <c r="AG4239" t="s">
        <v>265</v>
      </c>
      <c r="AH4239" t="s">
        <v>265</v>
      </c>
      <c r="AI4239" t="s">
        <v>265</v>
      </c>
      <c r="AJ4239" t="s">
        <v>265</v>
      </c>
      <c r="AL4239" t="str">
        <f>IF(Sudan_News12[[#This Row],[relevancy_classification_english]]="Relevant","مناسب",IF(Sudan_News12[[#This Row],[relevancy_classification_english]]="Relevant","عَرَضِيّ",""))</f>
        <v/>
      </c>
      <c r="AN4239" t="str">
        <f>IF(Sudan_News12[[#This Row],[sentiment_analysis_english]]="Negative","سلبي",IF(Sudan_News12[[#This Row],[sentiment_analysis_english]]="Neutral","حيادي",IF(Sudan_News12[[#This Row],[sentiment_analysis_english]]="Positive","إيجابي","")))</f>
        <v/>
      </c>
      <c r="AO4239" t="e">
        <f>INDEX(TextClassificationList[],MATCH(Sudan_News12[[#This Row],[text_classification_arabic]],TextClassificationList[text_classification_arabic],0),1)</f>
        <v>#N/A</v>
      </c>
      <c r="AQ4239" t="e">
        <f>INDEX(TextClassificationList[],MATCH(Sudan_News12[[#This Row],[text_classification_arabic2]],TextClassificationList[text_classification_arabic],0),1)</f>
        <v>#N/A</v>
      </c>
      <c r="AS4239" t="e">
        <f>INDEX(TextClassificationList[],MATCH(Sudan_News12[[#This Row],[text_classification_arabic3]],TextClassificationList[text_classification_arabic],0),1)</f>
        <v>#N/A</v>
      </c>
      <c r="AU4239" t="e">
        <f>INDEX(TextClassificationList[],MATCH(Sudan_News12[[#This Row],[text_classification_arabic4]],TextClassificationList[text_classification_arabic],0),1)</f>
        <v>#N/A</v>
      </c>
      <c r="AW4239" t="e">
        <f>INDEX(TextClassificationList[],MATCH(Sudan_News12[[#This Row],[text_classification_arabic5]],TextClassificationList[text_classification_arabic],0),1)</f>
        <v>#N/A</v>
      </c>
    </row>
    <row r="4240" spans="1:49" x14ac:dyDescent="0.2">
      <c r="A4240">
        <v>1.1751742054716334E+18</v>
      </c>
      <c r="B4240">
        <v>1.1751742054716334E+18</v>
      </c>
      <c r="C4240" t="s">
        <v>16229</v>
      </c>
      <c r="D4240" s="1">
        <v>43729</v>
      </c>
      <c r="E4240" s="2">
        <v>1.7800925925925925E-2</v>
      </c>
      <c r="F4240">
        <v>200</v>
      </c>
      <c r="G4240">
        <v>1889611729</v>
      </c>
      <c r="H4240" t="s">
        <v>354</v>
      </c>
      <c r="I4240" t="s">
        <v>355</v>
      </c>
      <c r="J4240" t="s">
        <v>265</v>
      </c>
      <c r="K4240" t="s">
        <v>16230</v>
      </c>
      <c r="L4240" t="s">
        <v>266</v>
      </c>
      <c r="M4240" t="s">
        <v>267</v>
      </c>
      <c r="N4240" t="s">
        <v>267</v>
      </c>
      <c r="O4240" t="s">
        <v>16231</v>
      </c>
      <c r="P4240">
        <v>0</v>
      </c>
      <c r="Q4240">
        <v>0</v>
      </c>
      <c r="R4240">
        <v>0</v>
      </c>
      <c r="S4240" t="s">
        <v>5553</v>
      </c>
      <c r="T4240" t="s">
        <v>267</v>
      </c>
      <c r="U4240" t="s">
        <v>16228</v>
      </c>
      <c r="V4240" t="b">
        <v>0</v>
      </c>
      <c r="W4240" t="s">
        <v>265</v>
      </c>
      <c r="X4240">
        <v>1</v>
      </c>
      <c r="Y4240" t="s">
        <v>16232</v>
      </c>
      <c r="Z4240" t="s">
        <v>265</v>
      </c>
      <c r="AA4240" t="s">
        <v>265</v>
      </c>
      <c r="AB4240" t="s">
        <v>265</v>
      </c>
      <c r="AC4240" t="s">
        <v>265</v>
      </c>
      <c r="AD4240" t="s">
        <v>265</v>
      </c>
      <c r="AE4240" t="s">
        <v>265</v>
      </c>
      <c r="AF4240" t="s">
        <v>267</v>
      </c>
      <c r="AG4240" t="s">
        <v>265</v>
      </c>
      <c r="AH4240" t="s">
        <v>265</v>
      </c>
      <c r="AI4240" t="s">
        <v>265</v>
      </c>
      <c r="AJ4240" t="s">
        <v>265</v>
      </c>
      <c r="AL4240" t="str">
        <f>IF(Sudan_News12[[#This Row],[relevancy_classification_english]]="Relevant","مناسب",IF(Sudan_News12[[#This Row],[relevancy_classification_english]]="Relevant","عَرَضِيّ",""))</f>
        <v/>
      </c>
      <c r="AN4240" t="str">
        <f>IF(Sudan_News12[[#This Row],[sentiment_analysis_english]]="Negative","سلبي",IF(Sudan_News12[[#This Row],[sentiment_analysis_english]]="Neutral","حيادي",IF(Sudan_News12[[#This Row],[sentiment_analysis_english]]="Positive","إيجابي","")))</f>
        <v/>
      </c>
      <c r="AO4240" t="e">
        <f>INDEX(TextClassificationList[],MATCH(Sudan_News12[[#This Row],[text_classification_arabic]],TextClassificationList[text_classification_arabic],0),1)</f>
        <v>#N/A</v>
      </c>
      <c r="AQ4240" t="e">
        <f>INDEX(TextClassificationList[],MATCH(Sudan_News12[[#This Row],[text_classification_arabic2]],TextClassificationList[text_classification_arabic],0),1)</f>
        <v>#N/A</v>
      </c>
      <c r="AS4240" t="e">
        <f>INDEX(TextClassificationList[],MATCH(Sudan_News12[[#This Row],[text_classification_arabic3]],TextClassificationList[text_classification_arabic],0),1)</f>
        <v>#N/A</v>
      </c>
      <c r="AU4240" t="e">
        <f>INDEX(TextClassificationList[],MATCH(Sudan_News12[[#This Row],[text_classification_arabic4]],TextClassificationList[text_classification_arabic],0),1)</f>
        <v>#N/A</v>
      </c>
      <c r="AW4240" t="e">
        <f>INDEX(TextClassificationList[],MATCH(Sudan_News12[[#This Row],[text_classification_arabic5]],TextClassificationList[text_classification_arabic],0),1)</f>
        <v>#N/A</v>
      </c>
    </row>
    <row r="4241" spans="1:49" x14ac:dyDescent="0.2">
      <c r="A4241">
        <v>1.1749966640562749E+18</v>
      </c>
      <c r="B4241">
        <v>1.1747758777391309E+18</v>
      </c>
      <c r="C4241" t="s">
        <v>16233</v>
      </c>
      <c r="D4241" s="1">
        <v>43728</v>
      </c>
      <c r="E4241" s="2">
        <v>0.52788194444444447</v>
      </c>
      <c r="F4241">
        <v>200</v>
      </c>
      <c r="G4241">
        <v>1889611729</v>
      </c>
      <c r="H4241" t="s">
        <v>354</v>
      </c>
      <c r="I4241" t="s">
        <v>355</v>
      </c>
      <c r="J4241" t="s">
        <v>265</v>
      </c>
      <c r="K4241" t="s">
        <v>16234</v>
      </c>
      <c r="L4241" t="s">
        <v>266</v>
      </c>
      <c r="M4241" t="s">
        <v>267</v>
      </c>
      <c r="N4241" t="s">
        <v>267</v>
      </c>
      <c r="O4241" t="s">
        <v>267</v>
      </c>
      <c r="P4241">
        <v>0</v>
      </c>
      <c r="Q4241">
        <v>0</v>
      </c>
      <c r="R4241">
        <v>0</v>
      </c>
      <c r="S4241" t="s">
        <v>267</v>
      </c>
      <c r="T4241" t="s">
        <v>267</v>
      </c>
      <c r="U4241" t="s">
        <v>16235</v>
      </c>
      <c r="V4241" t="b">
        <v>0</v>
      </c>
      <c r="W4241" t="s">
        <v>265</v>
      </c>
      <c r="X4241">
        <v>0</v>
      </c>
      <c r="Y4241" t="s">
        <v>265</v>
      </c>
      <c r="Z4241" t="s">
        <v>265</v>
      </c>
      <c r="AA4241" t="s">
        <v>265</v>
      </c>
      <c r="AB4241" t="s">
        <v>265</v>
      </c>
      <c r="AC4241" t="s">
        <v>265</v>
      </c>
      <c r="AD4241" t="s">
        <v>265</v>
      </c>
      <c r="AE4241" t="s">
        <v>265</v>
      </c>
      <c r="AF4241" t="s">
        <v>267</v>
      </c>
      <c r="AG4241" t="s">
        <v>265</v>
      </c>
      <c r="AH4241" t="s">
        <v>265</v>
      </c>
      <c r="AI4241" t="s">
        <v>265</v>
      </c>
      <c r="AJ4241" t="s">
        <v>265</v>
      </c>
      <c r="AL4241" t="str">
        <f>IF(Sudan_News12[[#This Row],[relevancy_classification_english]]="Relevant","مناسب",IF(Sudan_News12[[#This Row],[relevancy_classification_english]]="Relevant","عَرَضِيّ",""))</f>
        <v/>
      </c>
      <c r="AN4241" t="str">
        <f>IF(Sudan_News12[[#This Row],[sentiment_analysis_english]]="Negative","سلبي",IF(Sudan_News12[[#This Row],[sentiment_analysis_english]]="Neutral","حيادي",IF(Sudan_News12[[#This Row],[sentiment_analysis_english]]="Positive","إيجابي","")))</f>
        <v/>
      </c>
      <c r="AO4241" t="e">
        <f>INDEX(TextClassificationList[],MATCH(Sudan_News12[[#This Row],[text_classification_arabic]],TextClassificationList[text_classification_arabic],0),1)</f>
        <v>#N/A</v>
      </c>
      <c r="AQ4241" t="e">
        <f>INDEX(TextClassificationList[],MATCH(Sudan_News12[[#This Row],[text_classification_arabic2]],TextClassificationList[text_classification_arabic],0),1)</f>
        <v>#N/A</v>
      </c>
      <c r="AS4241" t="e">
        <f>INDEX(TextClassificationList[],MATCH(Sudan_News12[[#This Row],[text_classification_arabic3]],TextClassificationList[text_classification_arabic],0),1)</f>
        <v>#N/A</v>
      </c>
      <c r="AU4241" t="e">
        <f>INDEX(TextClassificationList[],MATCH(Sudan_News12[[#This Row],[text_classification_arabic4]],TextClassificationList[text_classification_arabic],0),1)</f>
        <v>#N/A</v>
      </c>
      <c r="AW4241" t="e">
        <f>INDEX(TextClassificationList[],MATCH(Sudan_News12[[#This Row],[text_classification_arabic5]],TextClassificationList[text_classification_arabic],0),1)</f>
        <v>#N/A</v>
      </c>
    </row>
    <row r="4242" spans="1:49" x14ac:dyDescent="0.2">
      <c r="A4242">
        <v>1.1749947277264364E+18</v>
      </c>
      <c r="B4242">
        <v>1.1749947277264364E+18</v>
      </c>
      <c r="C4242" t="s">
        <v>16236</v>
      </c>
      <c r="D4242" s="1">
        <v>43728</v>
      </c>
      <c r="E4242" s="2">
        <v>0.52254629629629634</v>
      </c>
      <c r="F4242">
        <v>200</v>
      </c>
      <c r="G4242">
        <v>1889611729</v>
      </c>
      <c r="H4242" t="s">
        <v>354</v>
      </c>
      <c r="I4242" t="s">
        <v>355</v>
      </c>
      <c r="J4242" t="s">
        <v>265</v>
      </c>
      <c r="K4242" t="s">
        <v>16237</v>
      </c>
      <c r="L4242" t="s">
        <v>266</v>
      </c>
      <c r="M4242" t="s">
        <v>267</v>
      </c>
      <c r="N4242" t="s">
        <v>267</v>
      </c>
      <c r="O4242" t="s">
        <v>267</v>
      </c>
      <c r="P4242">
        <v>0</v>
      </c>
      <c r="Q4242">
        <v>2</v>
      </c>
      <c r="R4242">
        <v>1</v>
      </c>
      <c r="S4242" t="s">
        <v>16238</v>
      </c>
      <c r="T4242" t="s">
        <v>267</v>
      </c>
      <c r="U4242" t="s">
        <v>16239</v>
      </c>
      <c r="V4242" t="b">
        <v>0</v>
      </c>
      <c r="W4242" t="s">
        <v>265</v>
      </c>
      <c r="X4242">
        <v>1</v>
      </c>
      <c r="Y4242" t="s">
        <v>16240</v>
      </c>
      <c r="Z4242" t="s">
        <v>265</v>
      </c>
      <c r="AA4242" t="s">
        <v>265</v>
      </c>
      <c r="AB4242" t="s">
        <v>265</v>
      </c>
      <c r="AC4242" t="s">
        <v>265</v>
      </c>
      <c r="AD4242" t="s">
        <v>265</v>
      </c>
      <c r="AE4242" t="s">
        <v>265</v>
      </c>
      <c r="AF4242" t="s">
        <v>267</v>
      </c>
      <c r="AG4242" t="s">
        <v>265</v>
      </c>
      <c r="AH4242" t="s">
        <v>265</v>
      </c>
      <c r="AI4242" t="s">
        <v>265</v>
      </c>
      <c r="AJ4242" t="s">
        <v>265</v>
      </c>
      <c r="AL4242" t="str">
        <f>IF(Sudan_News12[[#This Row],[relevancy_classification_english]]="Relevant","مناسب",IF(Sudan_News12[[#This Row],[relevancy_classification_english]]="Relevant","عَرَضِيّ",""))</f>
        <v/>
      </c>
      <c r="AN4242" t="str">
        <f>IF(Sudan_News12[[#This Row],[sentiment_analysis_english]]="Negative","سلبي",IF(Sudan_News12[[#This Row],[sentiment_analysis_english]]="Neutral","حيادي",IF(Sudan_News12[[#This Row],[sentiment_analysis_english]]="Positive","إيجابي","")))</f>
        <v/>
      </c>
      <c r="AO4242" t="e">
        <f>INDEX(TextClassificationList[],MATCH(Sudan_News12[[#This Row],[text_classification_arabic]],TextClassificationList[text_classification_arabic],0),1)</f>
        <v>#N/A</v>
      </c>
      <c r="AQ4242" t="e">
        <f>INDEX(TextClassificationList[],MATCH(Sudan_News12[[#This Row],[text_classification_arabic2]],TextClassificationList[text_classification_arabic],0),1)</f>
        <v>#N/A</v>
      </c>
      <c r="AS4242" t="e">
        <f>INDEX(TextClassificationList[],MATCH(Sudan_News12[[#This Row],[text_classification_arabic3]],TextClassificationList[text_classification_arabic],0),1)</f>
        <v>#N/A</v>
      </c>
      <c r="AU4242" t="e">
        <f>INDEX(TextClassificationList[],MATCH(Sudan_News12[[#This Row],[text_classification_arabic4]],TextClassificationList[text_classification_arabic],0),1)</f>
        <v>#N/A</v>
      </c>
      <c r="AW4242" t="e">
        <f>INDEX(TextClassificationList[],MATCH(Sudan_News12[[#This Row],[text_classification_arabic5]],TextClassificationList[text_classification_arabic],0),1)</f>
        <v>#N/A</v>
      </c>
    </row>
    <row r="4243" spans="1:49" x14ac:dyDescent="0.2">
      <c r="A4243">
        <v>1.174821416509825E+18</v>
      </c>
      <c r="B4243">
        <v>1.174458863090901E+18</v>
      </c>
      <c r="C4243" t="s">
        <v>16241</v>
      </c>
      <c r="D4243" s="1">
        <v>43728</v>
      </c>
      <c r="E4243" s="2">
        <v>4.4293981481481483E-2</v>
      </c>
      <c r="F4243">
        <v>200</v>
      </c>
      <c r="G4243">
        <v>1889611729</v>
      </c>
      <c r="H4243" t="s">
        <v>354</v>
      </c>
      <c r="I4243" t="s">
        <v>355</v>
      </c>
      <c r="J4243" t="s">
        <v>265</v>
      </c>
      <c r="K4243" t="s">
        <v>16242</v>
      </c>
      <c r="L4243" t="s">
        <v>266</v>
      </c>
      <c r="M4243" t="s">
        <v>267</v>
      </c>
      <c r="N4243" t="s">
        <v>267</v>
      </c>
      <c r="O4243" t="s">
        <v>267</v>
      </c>
      <c r="P4243">
        <v>0</v>
      </c>
      <c r="Q4243">
        <v>0</v>
      </c>
      <c r="R4243">
        <v>1</v>
      </c>
      <c r="S4243" t="s">
        <v>267</v>
      </c>
      <c r="T4243" t="s">
        <v>267</v>
      </c>
      <c r="U4243" t="s">
        <v>16243</v>
      </c>
      <c r="V4243" t="b">
        <v>0</v>
      </c>
      <c r="W4243" t="s">
        <v>265</v>
      </c>
      <c r="X4243">
        <v>0</v>
      </c>
      <c r="Y4243" t="s">
        <v>265</v>
      </c>
      <c r="Z4243" t="s">
        <v>265</v>
      </c>
      <c r="AA4243" t="s">
        <v>265</v>
      </c>
      <c r="AB4243" t="s">
        <v>265</v>
      </c>
      <c r="AC4243" t="s">
        <v>265</v>
      </c>
      <c r="AD4243" t="s">
        <v>265</v>
      </c>
      <c r="AE4243" t="s">
        <v>265</v>
      </c>
      <c r="AF4243" t="s">
        <v>16244</v>
      </c>
      <c r="AG4243" t="s">
        <v>265</v>
      </c>
      <c r="AH4243" t="s">
        <v>265</v>
      </c>
      <c r="AI4243" t="s">
        <v>265</v>
      </c>
      <c r="AJ4243" t="s">
        <v>265</v>
      </c>
      <c r="AL4243" t="str">
        <f>IF(Sudan_News12[[#This Row],[relevancy_classification_english]]="Relevant","مناسب",IF(Sudan_News12[[#This Row],[relevancy_classification_english]]="Relevant","عَرَضِيّ",""))</f>
        <v/>
      </c>
      <c r="AN4243" t="str">
        <f>IF(Sudan_News12[[#This Row],[sentiment_analysis_english]]="Negative","سلبي",IF(Sudan_News12[[#This Row],[sentiment_analysis_english]]="Neutral","حيادي",IF(Sudan_News12[[#This Row],[sentiment_analysis_english]]="Positive","إيجابي","")))</f>
        <v/>
      </c>
      <c r="AO4243" t="e">
        <f>INDEX(TextClassificationList[],MATCH(Sudan_News12[[#This Row],[text_classification_arabic]],TextClassificationList[text_classification_arabic],0),1)</f>
        <v>#N/A</v>
      </c>
      <c r="AQ4243" t="e">
        <f>INDEX(TextClassificationList[],MATCH(Sudan_News12[[#This Row],[text_classification_arabic2]],TextClassificationList[text_classification_arabic],0),1)</f>
        <v>#N/A</v>
      </c>
      <c r="AS4243" t="e">
        <f>INDEX(TextClassificationList[],MATCH(Sudan_News12[[#This Row],[text_classification_arabic3]],TextClassificationList[text_classification_arabic],0),1)</f>
        <v>#N/A</v>
      </c>
      <c r="AU4243" t="e">
        <f>INDEX(TextClassificationList[],MATCH(Sudan_News12[[#This Row],[text_classification_arabic4]],TextClassificationList[text_classification_arabic],0),1)</f>
        <v>#N/A</v>
      </c>
      <c r="AW4243" t="e">
        <f>INDEX(TextClassificationList[],MATCH(Sudan_News12[[#This Row],[text_classification_arabic5]],TextClassificationList[text_classification_arabic],0),1)</f>
        <v>#N/A</v>
      </c>
    </row>
    <row r="4244" spans="1:49" x14ac:dyDescent="0.2">
      <c r="A4244">
        <v>1.1747235246337352E+18</v>
      </c>
      <c r="B4244">
        <v>1.1747074856404828E+18</v>
      </c>
      <c r="C4244" t="s">
        <v>16245</v>
      </c>
      <c r="D4244" s="1">
        <v>43727</v>
      </c>
      <c r="E4244" s="2">
        <v>0.77416666666666667</v>
      </c>
      <c r="F4244">
        <v>200</v>
      </c>
      <c r="G4244">
        <v>1889611729</v>
      </c>
      <c r="H4244" t="s">
        <v>354</v>
      </c>
      <c r="I4244" t="s">
        <v>355</v>
      </c>
      <c r="J4244" t="s">
        <v>265</v>
      </c>
      <c r="K4244" t="s">
        <v>16246</v>
      </c>
      <c r="L4244" t="s">
        <v>266</v>
      </c>
      <c r="M4244" t="s">
        <v>267</v>
      </c>
      <c r="N4244" t="s">
        <v>267</v>
      </c>
      <c r="O4244" t="s">
        <v>267</v>
      </c>
      <c r="P4244">
        <v>0</v>
      </c>
      <c r="Q4244">
        <v>0</v>
      </c>
      <c r="R4244">
        <v>0</v>
      </c>
      <c r="S4244" t="s">
        <v>267</v>
      </c>
      <c r="T4244" t="s">
        <v>267</v>
      </c>
      <c r="U4244" t="s">
        <v>16247</v>
      </c>
      <c r="V4244" t="b">
        <v>0</v>
      </c>
      <c r="W4244" t="s">
        <v>265</v>
      </c>
      <c r="X4244">
        <v>0</v>
      </c>
      <c r="Y4244" t="s">
        <v>265</v>
      </c>
      <c r="Z4244" t="s">
        <v>265</v>
      </c>
      <c r="AA4244" t="s">
        <v>265</v>
      </c>
      <c r="AB4244" t="s">
        <v>265</v>
      </c>
      <c r="AC4244" t="s">
        <v>265</v>
      </c>
      <c r="AD4244" t="s">
        <v>265</v>
      </c>
      <c r="AE4244" t="s">
        <v>265</v>
      </c>
      <c r="AF4244" t="s">
        <v>16248</v>
      </c>
      <c r="AG4244" t="s">
        <v>265</v>
      </c>
      <c r="AH4244" t="s">
        <v>265</v>
      </c>
      <c r="AI4244" t="s">
        <v>265</v>
      </c>
      <c r="AJ4244" t="s">
        <v>265</v>
      </c>
      <c r="AL4244" t="str">
        <f>IF(Sudan_News12[[#This Row],[relevancy_classification_english]]="Relevant","مناسب",IF(Sudan_News12[[#This Row],[relevancy_classification_english]]="Relevant","عَرَضِيّ",""))</f>
        <v/>
      </c>
      <c r="AN4244" t="str">
        <f>IF(Sudan_News12[[#This Row],[sentiment_analysis_english]]="Negative","سلبي",IF(Sudan_News12[[#This Row],[sentiment_analysis_english]]="Neutral","حيادي",IF(Sudan_News12[[#This Row],[sentiment_analysis_english]]="Positive","إيجابي","")))</f>
        <v/>
      </c>
      <c r="AO4244" t="e">
        <f>INDEX(TextClassificationList[],MATCH(Sudan_News12[[#This Row],[text_classification_arabic]],TextClassificationList[text_classification_arabic],0),1)</f>
        <v>#N/A</v>
      </c>
      <c r="AQ4244" t="e">
        <f>INDEX(TextClassificationList[],MATCH(Sudan_News12[[#This Row],[text_classification_arabic2]],TextClassificationList[text_classification_arabic],0),1)</f>
        <v>#N/A</v>
      </c>
      <c r="AS4244" t="e">
        <f>INDEX(TextClassificationList[],MATCH(Sudan_News12[[#This Row],[text_classification_arabic3]],TextClassificationList[text_classification_arabic],0),1)</f>
        <v>#N/A</v>
      </c>
      <c r="AU4244" t="e">
        <f>INDEX(TextClassificationList[],MATCH(Sudan_News12[[#This Row],[text_classification_arabic4]],TextClassificationList[text_classification_arabic],0),1)</f>
        <v>#N/A</v>
      </c>
      <c r="AW4244" t="e">
        <f>INDEX(TextClassificationList[],MATCH(Sudan_News12[[#This Row],[text_classification_arabic5]],TextClassificationList[text_classification_arabic],0),1)</f>
        <v>#N/A</v>
      </c>
    </row>
    <row r="4245" spans="1:49" x14ac:dyDescent="0.2">
      <c r="A4245">
        <v>1.1747074856404828E+18</v>
      </c>
      <c r="B4245">
        <v>1.1747074856404828E+18</v>
      </c>
      <c r="C4245" t="s">
        <v>16249</v>
      </c>
      <c r="D4245" s="1">
        <v>43727</v>
      </c>
      <c r="E4245" s="2">
        <v>0.72990740740740745</v>
      </c>
      <c r="F4245">
        <v>200</v>
      </c>
      <c r="G4245">
        <v>1889611729</v>
      </c>
      <c r="H4245" t="s">
        <v>354</v>
      </c>
      <c r="I4245" t="s">
        <v>355</v>
      </c>
      <c r="J4245" t="s">
        <v>265</v>
      </c>
      <c r="K4245" t="s">
        <v>16250</v>
      </c>
      <c r="L4245" t="s">
        <v>266</v>
      </c>
      <c r="M4245" t="s">
        <v>267</v>
      </c>
      <c r="N4245" t="s">
        <v>267</v>
      </c>
      <c r="O4245" t="s">
        <v>267</v>
      </c>
      <c r="P4245">
        <v>1</v>
      </c>
      <c r="Q4245">
        <v>0</v>
      </c>
      <c r="R4245">
        <v>0</v>
      </c>
      <c r="S4245" t="s">
        <v>267</v>
      </c>
      <c r="T4245" t="s">
        <v>267</v>
      </c>
      <c r="U4245" t="s">
        <v>16251</v>
      </c>
      <c r="V4245" t="b">
        <v>0</v>
      </c>
      <c r="W4245" t="s">
        <v>265</v>
      </c>
      <c r="X4245">
        <v>0</v>
      </c>
      <c r="Y4245" t="s">
        <v>265</v>
      </c>
      <c r="Z4245" t="s">
        <v>265</v>
      </c>
      <c r="AA4245" t="s">
        <v>265</v>
      </c>
      <c r="AB4245" t="s">
        <v>265</v>
      </c>
      <c r="AC4245" t="s">
        <v>265</v>
      </c>
      <c r="AD4245" t="s">
        <v>265</v>
      </c>
      <c r="AE4245" t="s">
        <v>265</v>
      </c>
      <c r="AF4245" t="s">
        <v>267</v>
      </c>
      <c r="AG4245" t="s">
        <v>265</v>
      </c>
      <c r="AH4245" t="s">
        <v>265</v>
      </c>
      <c r="AI4245" t="s">
        <v>265</v>
      </c>
      <c r="AJ4245" t="s">
        <v>265</v>
      </c>
      <c r="AL4245" t="str">
        <f>IF(Sudan_News12[[#This Row],[relevancy_classification_english]]="Relevant","مناسب",IF(Sudan_News12[[#This Row],[relevancy_classification_english]]="Relevant","عَرَضِيّ",""))</f>
        <v/>
      </c>
      <c r="AN4245" t="str">
        <f>IF(Sudan_News12[[#This Row],[sentiment_analysis_english]]="Negative","سلبي",IF(Sudan_News12[[#This Row],[sentiment_analysis_english]]="Neutral","حيادي",IF(Sudan_News12[[#This Row],[sentiment_analysis_english]]="Positive","إيجابي","")))</f>
        <v/>
      </c>
      <c r="AO4245" t="e">
        <f>INDEX(TextClassificationList[],MATCH(Sudan_News12[[#This Row],[text_classification_arabic]],TextClassificationList[text_classification_arabic],0),1)</f>
        <v>#N/A</v>
      </c>
      <c r="AQ4245" t="e">
        <f>INDEX(TextClassificationList[],MATCH(Sudan_News12[[#This Row],[text_classification_arabic2]],TextClassificationList[text_classification_arabic],0),1)</f>
        <v>#N/A</v>
      </c>
      <c r="AS4245" t="e">
        <f>INDEX(TextClassificationList[],MATCH(Sudan_News12[[#This Row],[text_classification_arabic3]],TextClassificationList[text_classification_arabic],0),1)</f>
        <v>#N/A</v>
      </c>
      <c r="AU4245" t="e">
        <f>INDEX(TextClassificationList[],MATCH(Sudan_News12[[#This Row],[text_classification_arabic4]],TextClassificationList[text_classification_arabic],0),1)</f>
        <v>#N/A</v>
      </c>
      <c r="AW4245" t="e">
        <f>INDEX(TextClassificationList[],MATCH(Sudan_News12[[#This Row],[text_classification_arabic5]],TextClassificationList[text_classification_arabic],0),1)</f>
        <v>#N/A</v>
      </c>
    </row>
    <row r="4246" spans="1:49" x14ac:dyDescent="0.2">
      <c r="A4246">
        <v>1.1746410639502582E+18</v>
      </c>
      <c r="B4246">
        <v>1.1746204487489741E+18</v>
      </c>
      <c r="C4246" t="s">
        <v>16252</v>
      </c>
      <c r="D4246" s="1">
        <v>43727</v>
      </c>
      <c r="E4246" s="2">
        <v>0.54662037037037037</v>
      </c>
      <c r="F4246">
        <v>200</v>
      </c>
      <c r="G4246">
        <v>1889611729</v>
      </c>
      <c r="H4246" t="s">
        <v>354</v>
      </c>
      <c r="I4246" t="s">
        <v>355</v>
      </c>
      <c r="J4246" t="s">
        <v>265</v>
      </c>
      <c r="K4246" t="s">
        <v>16253</v>
      </c>
      <c r="L4246" t="s">
        <v>266</v>
      </c>
      <c r="M4246" t="s">
        <v>267</v>
      </c>
      <c r="N4246" t="s">
        <v>267</v>
      </c>
      <c r="O4246" t="s">
        <v>267</v>
      </c>
      <c r="P4246">
        <v>0</v>
      </c>
      <c r="Q4246">
        <v>0</v>
      </c>
      <c r="R4246">
        <v>0</v>
      </c>
      <c r="S4246" t="s">
        <v>267</v>
      </c>
      <c r="T4246" t="s">
        <v>267</v>
      </c>
      <c r="U4246" t="s">
        <v>16254</v>
      </c>
      <c r="V4246" t="b">
        <v>0</v>
      </c>
      <c r="W4246" t="s">
        <v>265</v>
      </c>
      <c r="X4246">
        <v>0</v>
      </c>
      <c r="Y4246" t="s">
        <v>265</v>
      </c>
      <c r="Z4246" t="s">
        <v>265</v>
      </c>
      <c r="AA4246" t="s">
        <v>265</v>
      </c>
      <c r="AB4246" t="s">
        <v>265</v>
      </c>
      <c r="AC4246" t="s">
        <v>265</v>
      </c>
      <c r="AD4246" t="s">
        <v>265</v>
      </c>
      <c r="AE4246" t="s">
        <v>265</v>
      </c>
      <c r="AF4246" t="s">
        <v>16255</v>
      </c>
      <c r="AG4246" t="s">
        <v>265</v>
      </c>
      <c r="AH4246" t="s">
        <v>265</v>
      </c>
      <c r="AI4246" t="s">
        <v>265</v>
      </c>
      <c r="AJ4246" t="s">
        <v>265</v>
      </c>
      <c r="AL4246" t="str">
        <f>IF(Sudan_News12[[#This Row],[relevancy_classification_english]]="Relevant","مناسب",IF(Sudan_News12[[#This Row],[relevancy_classification_english]]="Relevant","عَرَضِيّ",""))</f>
        <v/>
      </c>
      <c r="AN4246" t="str">
        <f>IF(Sudan_News12[[#This Row],[sentiment_analysis_english]]="Negative","سلبي",IF(Sudan_News12[[#This Row],[sentiment_analysis_english]]="Neutral","حيادي",IF(Sudan_News12[[#This Row],[sentiment_analysis_english]]="Positive","إيجابي","")))</f>
        <v/>
      </c>
      <c r="AO4246" t="e">
        <f>INDEX(TextClassificationList[],MATCH(Sudan_News12[[#This Row],[text_classification_arabic]],TextClassificationList[text_classification_arabic],0),1)</f>
        <v>#N/A</v>
      </c>
      <c r="AQ4246" t="e">
        <f>INDEX(TextClassificationList[],MATCH(Sudan_News12[[#This Row],[text_classification_arabic2]],TextClassificationList[text_classification_arabic],0),1)</f>
        <v>#N/A</v>
      </c>
      <c r="AS4246" t="e">
        <f>INDEX(TextClassificationList[],MATCH(Sudan_News12[[#This Row],[text_classification_arabic3]],TextClassificationList[text_classification_arabic],0),1)</f>
        <v>#N/A</v>
      </c>
      <c r="AU4246" t="e">
        <f>INDEX(TextClassificationList[],MATCH(Sudan_News12[[#This Row],[text_classification_arabic4]],TextClassificationList[text_classification_arabic],0),1)</f>
        <v>#N/A</v>
      </c>
      <c r="AW4246" t="e">
        <f>INDEX(TextClassificationList[],MATCH(Sudan_News12[[#This Row],[text_classification_arabic5]],TextClassificationList[text_classification_arabic],0),1)</f>
        <v>#N/A</v>
      </c>
    </row>
    <row r="4247" spans="1:49" x14ac:dyDescent="0.2">
      <c r="A4247">
        <v>1.1744466578004173E+18</v>
      </c>
      <c r="B4247">
        <v>1.1739866479454372E+18</v>
      </c>
      <c r="C4247" t="s">
        <v>16256</v>
      </c>
      <c r="D4247" s="1">
        <v>43727</v>
      </c>
      <c r="E4247" s="2">
        <v>1.0162037037037037E-2</v>
      </c>
      <c r="F4247">
        <v>200</v>
      </c>
      <c r="G4247">
        <v>1889611729</v>
      </c>
      <c r="H4247" t="s">
        <v>354</v>
      </c>
      <c r="I4247" t="s">
        <v>355</v>
      </c>
      <c r="J4247" t="s">
        <v>265</v>
      </c>
      <c r="K4247" t="s">
        <v>16257</v>
      </c>
      <c r="L4247" t="s">
        <v>266</v>
      </c>
      <c r="M4247" t="s">
        <v>267</v>
      </c>
      <c r="N4247" t="s">
        <v>267</v>
      </c>
      <c r="O4247" t="s">
        <v>267</v>
      </c>
      <c r="P4247">
        <v>0</v>
      </c>
      <c r="Q4247">
        <v>0</v>
      </c>
      <c r="R4247">
        <v>0</v>
      </c>
      <c r="S4247" t="s">
        <v>267</v>
      </c>
      <c r="T4247" t="s">
        <v>267</v>
      </c>
      <c r="U4247" t="s">
        <v>16258</v>
      </c>
      <c r="V4247" t="b">
        <v>0</v>
      </c>
      <c r="W4247" t="s">
        <v>265</v>
      </c>
      <c r="X4247">
        <v>0</v>
      </c>
      <c r="Y4247" t="s">
        <v>265</v>
      </c>
      <c r="Z4247" t="s">
        <v>265</v>
      </c>
      <c r="AA4247" t="s">
        <v>265</v>
      </c>
      <c r="AB4247" t="s">
        <v>265</v>
      </c>
      <c r="AC4247" t="s">
        <v>265</v>
      </c>
      <c r="AD4247" t="s">
        <v>265</v>
      </c>
      <c r="AE4247" t="s">
        <v>265</v>
      </c>
      <c r="AF4247" t="s">
        <v>16259</v>
      </c>
      <c r="AG4247" t="s">
        <v>265</v>
      </c>
      <c r="AH4247" t="s">
        <v>265</v>
      </c>
      <c r="AI4247" t="s">
        <v>265</v>
      </c>
      <c r="AJ4247" t="s">
        <v>265</v>
      </c>
      <c r="AL4247" t="str">
        <f>IF(Sudan_News12[[#This Row],[relevancy_classification_english]]="Relevant","مناسب",IF(Sudan_News12[[#This Row],[relevancy_classification_english]]="Relevant","عَرَضِيّ",""))</f>
        <v/>
      </c>
      <c r="AN4247" t="str">
        <f>IF(Sudan_News12[[#This Row],[sentiment_analysis_english]]="Negative","سلبي",IF(Sudan_News12[[#This Row],[sentiment_analysis_english]]="Neutral","حيادي",IF(Sudan_News12[[#This Row],[sentiment_analysis_english]]="Positive","إيجابي","")))</f>
        <v/>
      </c>
      <c r="AO4247" t="e">
        <f>INDEX(TextClassificationList[],MATCH(Sudan_News12[[#This Row],[text_classification_arabic]],TextClassificationList[text_classification_arabic],0),1)</f>
        <v>#N/A</v>
      </c>
      <c r="AQ4247" t="e">
        <f>INDEX(TextClassificationList[],MATCH(Sudan_News12[[#This Row],[text_classification_arabic2]],TextClassificationList[text_classification_arabic],0),1)</f>
        <v>#N/A</v>
      </c>
      <c r="AS4247" t="e">
        <f>INDEX(TextClassificationList[],MATCH(Sudan_News12[[#This Row],[text_classification_arabic3]],TextClassificationList[text_classification_arabic],0),1)</f>
        <v>#N/A</v>
      </c>
      <c r="AU4247" t="e">
        <f>INDEX(TextClassificationList[],MATCH(Sudan_News12[[#This Row],[text_classification_arabic4]],TextClassificationList[text_classification_arabic],0),1)</f>
        <v>#N/A</v>
      </c>
      <c r="AW4247" t="e">
        <f>INDEX(TextClassificationList[],MATCH(Sudan_News12[[#This Row],[text_classification_arabic5]],TextClassificationList[text_classification_arabic],0),1)</f>
        <v>#N/A</v>
      </c>
    </row>
    <row r="4248" spans="1:49" x14ac:dyDescent="0.2">
      <c r="A4248">
        <v>1.1743623630651761E+18</v>
      </c>
      <c r="B4248">
        <v>1.1743623630651761E+18</v>
      </c>
      <c r="C4248" t="s">
        <v>16260</v>
      </c>
      <c r="D4248" s="1">
        <v>43726</v>
      </c>
      <c r="E4248" s="2">
        <v>0.77754629629629635</v>
      </c>
      <c r="F4248">
        <v>200</v>
      </c>
      <c r="G4248">
        <v>1889611729</v>
      </c>
      <c r="H4248" t="s">
        <v>354</v>
      </c>
      <c r="I4248" t="s">
        <v>355</v>
      </c>
      <c r="J4248" t="s">
        <v>265</v>
      </c>
      <c r="K4248" t="s">
        <v>16261</v>
      </c>
      <c r="L4248" t="s">
        <v>266</v>
      </c>
      <c r="M4248" t="s">
        <v>267</v>
      </c>
      <c r="N4248" t="s">
        <v>267</v>
      </c>
      <c r="O4248" t="s">
        <v>267</v>
      </c>
      <c r="P4248">
        <v>0</v>
      </c>
      <c r="Q4248">
        <v>0</v>
      </c>
      <c r="R4248">
        <v>0</v>
      </c>
      <c r="S4248" t="s">
        <v>267</v>
      </c>
      <c r="T4248" t="s">
        <v>267</v>
      </c>
      <c r="U4248" t="s">
        <v>16262</v>
      </c>
      <c r="V4248" t="b">
        <v>0</v>
      </c>
      <c r="W4248" t="s">
        <v>265</v>
      </c>
      <c r="X4248">
        <v>0</v>
      </c>
      <c r="Y4248" t="s">
        <v>265</v>
      </c>
      <c r="Z4248" t="s">
        <v>265</v>
      </c>
      <c r="AA4248" t="s">
        <v>265</v>
      </c>
      <c r="AB4248" t="s">
        <v>265</v>
      </c>
      <c r="AC4248" t="s">
        <v>265</v>
      </c>
      <c r="AD4248" t="s">
        <v>265</v>
      </c>
      <c r="AE4248" t="s">
        <v>265</v>
      </c>
      <c r="AF4248" t="s">
        <v>267</v>
      </c>
      <c r="AG4248" t="s">
        <v>265</v>
      </c>
      <c r="AH4248" t="s">
        <v>265</v>
      </c>
      <c r="AI4248" t="s">
        <v>265</v>
      </c>
      <c r="AJ4248" t="s">
        <v>265</v>
      </c>
      <c r="AL4248" t="str">
        <f>IF(Sudan_News12[[#This Row],[relevancy_classification_english]]="Relevant","مناسب",IF(Sudan_News12[[#This Row],[relevancy_classification_english]]="Relevant","عَرَضِيّ",""))</f>
        <v/>
      </c>
      <c r="AN4248" t="str">
        <f>IF(Sudan_News12[[#This Row],[sentiment_analysis_english]]="Negative","سلبي",IF(Sudan_News12[[#This Row],[sentiment_analysis_english]]="Neutral","حيادي",IF(Sudan_News12[[#This Row],[sentiment_analysis_english]]="Positive","إيجابي","")))</f>
        <v/>
      </c>
      <c r="AO4248" t="e">
        <f>INDEX(TextClassificationList[],MATCH(Sudan_News12[[#This Row],[text_classification_arabic]],TextClassificationList[text_classification_arabic],0),1)</f>
        <v>#N/A</v>
      </c>
      <c r="AQ4248" t="e">
        <f>INDEX(TextClassificationList[],MATCH(Sudan_News12[[#This Row],[text_classification_arabic2]],TextClassificationList[text_classification_arabic],0),1)</f>
        <v>#N/A</v>
      </c>
      <c r="AS4248" t="e">
        <f>INDEX(TextClassificationList[],MATCH(Sudan_News12[[#This Row],[text_classification_arabic3]],TextClassificationList[text_classification_arabic],0),1)</f>
        <v>#N/A</v>
      </c>
      <c r="AU4248" t="e">
        <f>INDEX(TextClassificationList[],MATCH(Sudan_News12[[#This Row],[text_classification_arabic4]],TextClassificationList[text_classification_arabic],0),1)</f>
        <v>#N/A</v>
      </c>
      <c r="AW4248" t="e">
        <f>INDEX(TextClassificationList[],MATCH(Sudan_News12[[#This Row],[text_classification_arabic5]],TextClassificationList[text_classification_arabic],0),1)</f>
        <v>#N/A</v>
      </c>
    </row>
    <row r="4249" spans="1:49" x14ac:dyDescent="0.2">
      <c r="A4249">
        <v>1.1742818209947894E+18</v>
      </c>
      <c r="B4249">
        <v>1.1742246473799639E+18</v>
      </c>
      <c r="C4249" t="s">
        <v>16263</v>
      </c>
      <c r="D4249" s="1">
        <v>43726</v>
      </c>
      <c r="E4249" s="2">
        <v>0.5552893518518518</v>
      </c>
      <c r="F4249">
        <v>200</v>
      </c>
      <c r="G4249">
        <v>1889611729</v>
      </c>
      <c r="H4249" t="s">
        <v>354</v>
      </c>
      <c r="I4249" t="s">
        <v>355</v>
      </c>
      <c r="J4249" t="s">
        <v>265</v>
      </c>
      <c r="K4249" t="s">
        <v>16264</v>
      </c>
      <c r="L4249" t="s">
        <v>266</v>
      </c>
      <c r="M4249" t="s">
        <v>267</v>
      </c>
      <c r="N4249" t="s">
        <v>267</v>
      </c>
      <c r="O4249" t="s">
        <v>267</v>
      </c>
      <c r="P4249">
        <v>0</v>
      </c>
      <c r="Q4249">
        <v>0</v>
      </c>
      <c r="R4249">
        <v>0</v>
      </c>
      <c r="S4249" t="s">
        <v>267</v>
      </c>
      <c r="T4249" t="s">
        <v>267</v>
      </c>
      <c r="U4249" t="s">
        <v>16265</v>
      </c>
      <c r="V4249" t="b">
        <v>0</v>
      </c>
      <c r="W4249" t="s">
        <v>265</v>
      </c>
      <c r="X4249">
        <v>0</v>
      </c>
      <c r="Y4249" t="s">
        <v>265</v>
      </c>
      <c r="Z4249" t="s">
        <v>265</v>
      </c>
      <c r="AA4249" t="s">
        <v>265</v>
      </c>
      <c r="AB4249" t="s">
        <v>265</v>
      </c>
      <c r="AC4249" t="s">
        <v>265</v>
      </c>
      <c r="AD4249" t="s">
        <v>265</v>
      </c>
      <c r="AE4249" t="s">
        <v>265</v>
      </c>
      <c r="AF4249" t="s">
        <v>16266</v>
      </c>
      <c r="AG4249" t="s">
        <v>265</v>
      </c>
      <c r="AH4249" t="s">
        <v>265</v>
      </c>
      <c r="AI4249" t="s">
        <v>265</v>
      </c>
      <c r="AJ4249" t="s">
        <v>265</v>
      </c>
      <c r="AL4249" t="str">
        <f>IF(Sudan_News12[[#This Row],[relevancy_classification_english]]="Relevant","مناسب",IF(Sudan_News12[[#This Row],[relevancy_classification_english]]="Relevant","عَرَضِيّ",""))</f>
        <v/>
      </c>
      <c r="AN4249" t="str">
        <f>IF(Sudan_News12[[#This Row],[sentiment_analysis_english]]="Negative","سلبي",IF(Sudan_News12[[#This Row],[sentiment_analysis_english]]="Neutral","حيادي",IF(Sudan_News12[[#This Row],[sentiment_analysis_english]]="Positive","إيجابي","")))</f>
        <v/>
      </c>
      <c r="AO4249" t="e">
        <f>INDEX(TextClassificationList[],MATCH(Sudan_News12[[#This Row],[text_classification_arabic]],TextClassificationList[text_classification_arabic],0),1)</f>
        <v>#N/A</v>
      </c>
      <c r="AQ4249" t="e">
        <f>INDEX(TextClassificationList[],MATCH(Sudan_News12[[#This Row],[text_classification_arabic2]],TextClassificationList[text_classification_arabic],0),1)</f>
        <v>#N/A</v>
      </c>
      <c r="AS4249" t="e">
        <f>INDEX(TextClassificationList[],MATCH(Sudan_News12[[#This Row],[text_classification_arabic3]],TextClassificationList[text_classification_arabic],0),1)</f>
        <v>#N/A</v>
      </c>
      <c r="AU4249" t="e">
        <f>INDEX(TextClassificationList[],MATCH(Sudan_News12[[#This Row],[text_classification_arabic4]],TextClassificationList[text_classification_arabic],0),1)</f>
        <v>#N/A</v>
      </c>
      <c r="AW4249" t="e">
        <f>INDEX(TextClassificationList[],MATCH(Sudan_News12[[#This Row],[text_classification_arabic5]],TextClassificationList[text_classification_arabic],0),1)</f>
        <v>#N/A</v>
      </c>
    </row>
    <row r="4250" spans="1:49" x14ac:dyDescent="0.2">
      <c r="A4250">
        <v>1.1740032747327775E+18</v>
      </c>
      <c r="B4250">
        <v>1.1740032747327775E+18</v>
      </c>
      <c r="C4250" t="s">
        <v>16267</v>
      </c>
      <c r="D4250" s="1">
        <v>43725</v>
      </c>
      <c r="E4250" s="2">
        <v>0.78665509259259259</v>
      </c>
      <c r="F4250">
        <v>200</v>
      </c>
      <c r="G4250">
        <v>1889611729</v>
      </c>
      <c r="H4250" t="s">
        <v>354</v>
      </c>
      <c r="I4250" t="s">
        <v>355</v>
      </c>
      <c r="J4250" t="s">
        <v>265</v>
      </c>
      <c r="K4250" t="s">
        <v>16268</v>
      </c>
      <c r="L4250" t="s">
        <v>276</v>
      </c>
      <c r="M4250" t="s">
        <v>267</v>
      </c>
      <c r="N4250" t="s">
        <v>267</v>
      </c>
      <c r="O4250" t="s">
        <v>16269</v>
      </c>
      <c r="P4250">
        <v>0</v>
      </c>
      <c r="Q4250">
        <v>0</v>
      </c>
      <c r="R4250">
        <v>0</v>
      </c>
      <c r="S4250" t="s">
        <v>16270</v>
      </c>
      <c r="T4250" t="s">
        <v>267</v>
      </c>
      <c r="U4250" t="s">
        <v>16271</v>
      </c>
      <c r="V4250" t="b">
        <v>0</v>
      </c>
      <c r="W4250" t="s">
        <v>265</v>
      </c>
      <c r="X4250">
        <v>1</v>
      </c>
      <c r="Y4250" t="s">
        <v>16272</v>
      </c>
      <c r="Z4250" t="s">
        <v>265</v>
      </c>
      <c r="AA4250" t="s">
        <v>265</v>
      </c>
      <c r="AB4250" t="s">
        <v>265</v>
      </c>
      <c r="AC4250" t="s">
        <v>265</v>
      </c>
      <c r="AD4250" t="s">
        <v>265</v>
      </c>
      <c r="AE4250" t="s">
        <v>265</v>
      </c>
      <c r="AF4250" t="s">
        <v>267</v>
      </c>
      <c r="AG4250" t="s">
        <v>265</v>
      </c>
      <c r="AH4250" t="s">
        <v>265</v>
      </c>
      <c r="AI4250" t="s">
        <v>265</v>
      </c>
      <c r="AJ4250" t="s">
        <v>265</v>
      </c>
      <c r="AL4250" t="str">
        <f>IF(Sudan_News12[[#This Row],[relevancy_classification_english]]="Relevant","مناسب",IF(Sudan_News12[[#This Row],[relevancy_classification_english]]="Relevant","عَرَضِيّ",""))</f>
        <v/>
      </c>
      <c r="AN4250" t="str">
        <f>IF(Sudan_News12[[#This Row],[sentiment_analysis_english]]="Negative","سلبي",IF(Sudan_News12[[#This Row],[sentiment_analysis_english]]="Neutral","حيادي",IF(Sudan_News12[[#This Row],[sentiment_analysis_english]]="Positive","إيجابي","")))</f>
        <v/>
      </c>
      <c r="AO4250" t="e">
        <f>INDEX(TextClassificationList[],MATCH(Sudan_News12[[#This Row],[text_classification_arabic]],TextClassificationList[text_classification_arabic],0),1)</f>
        <v>#N/A</v>
      </c>
      <c r="AQ4250" t="e">
        <f>INDEX(TextClassificationList[],MATCH(Sudan_News12[[#This Row],[text_classification_arabic2]],TextClassificationList[text_classification_arabic],0),1)</f>
        <v>#N/A</v>
      </c>
      <c r="AS4250" t="e">
        <f>INDEX(TextClassificationList[],MATCH(Sudan_News12[[#This Row],[text_classification_arabic3]],TextClassificationList[text_classification_arabic],0),1)</f>
        <v>#N/A</v>
      </c>
      <c r="AU4250" t="e">
        <f>INDEX(TextClassificationList[],MATCH(Sudan_News12[[#This Row],[text_classification_arabic4]],TextClassificationList[text_classification_arabic],0),1)</f>
        <v>#N/A</v>
      </c>
      <c r="AW4250" t="e">
        <f>INDEX(TextClassificationList[],MATCH(Sudan_News12[[#This Row],[text_classification_arabic5]],TextClassificationList[text_classification_arabic],0),1)</f>
        <v>#N/A</v>
      </c>
    </row>
    <row r="4251" spans="1:49" x14ac:dyDescent="0.2">
      <c r="A4251">
        <v>1.1739868046991606E+18</v>
      </c>
      <c r="B4251">
        <v>1.1739868046991606E+18</v>
      </c>
      <c r="C4251" t="s">
        <v>16273</v>
      </c>
      <c r="D4251" s="1">
        <v>43725</v>
      </c>
      <c r="E4251" s="2">
        <v>0.7412037037037037</v>
      </c>
      <c r="F4251">
        <v>200</v>
      </c>
      <c r="G4251">
        <v>1889611729</v>
      </c>
      <c r="H4251" t="s">
        <v>354</v>
      </c>
      <c r="I4251" t="s">
        <v>355</v>
      </c>
      <c r="J4251" t="s">
        <v>265</v>
      </c>
      <c r="K4251" t="s">
        <v>16274</v>
      </c>
      <c r="L4251" t="s">
        <v>272</v>
      </c>
      <c r="M4251" t="s">
        <v>267</v>
      </c>
      <c r="N4251" t="s">
        <v>267</v>
      </c>
      <c r="O4251" t="s">
        <v>267</v>
      </c>
      <c r="P4251">
        <v>0</v>
      </c>
      <c r="Q4251">
        <v>0</v>
      </c>
      <c r="R4251">
        <v>0</v>
      </c>
      <c r="S4251" t="s">
        <v>16275</v>
      </c>
      <c r="T4251" t="s">
        <v>267</v>
      </c>
      <c r="U4251" t="s">
        <v>16276</v>
      </c>
      <c r="V4251" t="b">
        <v>0</v>
      </c>
      <c r="W4251" t="s">
        <v>16277</v>
      </c>
      <c r="X4251">
        <v>0</v>
      </c>
      <c r="Y4251" t="s">
        <v>265</v>
      </c>
      <c r="Z4251" t="s">
        <v>265</v>
      </c>
      <c r="AA4251" t="s">
        <v>265</v>
      </c>
      <c r="AB4251" t="s">
        <v>265</v>
      </c>
      <c r="AC4251" t="s">
        <v>265</v>
      </c>
      <c r="AD4251" t="s">
        <v>265</v>
      </c>
      <c r="AE4251" t="s">
        <v>265</v>
      </c>
      <c r="AF4251" t="s">
        <v>267</v>
      </c>
      <c r="AG4251" t="s">
        <v>265</v>
      </c>
      <c r="AH4251" t="s">
        <v>265</v>
      </c>
      <c r="AI4251" t="s">
        <v>265</v>
      </c>
      <c r="AJ4251" t="s">
        <v>265</v>
      </c>
      <c r="AL4251" t="str">
        <f>IF(Sudan_News12[[#This Row],[relevancy_classification_english]]="Relevant","مناسب",IF(Sudan_News12[[#This Row],[relevancy_classification_english]]="Relevant","عَرَضِيّ",""))</f>
        <v/>
      </c>
      <c r="AN4251" t="str">
        <f>IF(Sudan_News12[[#This Row],[sentiment_analysis_english]]="Negative","سلبي",IF(Sudan_News12[[#This Row],[sentiment_analysis_english]]="Neutral","حيادي",IF(Sudan_News12[[#This Row],[sentiment_analysis_english]]="Positive","إيجابي","")))</f>
        <v/>
      </c>
      <c r="AO4251" t="e">
        <f>INDEX(TextClassificationList[],MATCH(Sudan_News12[[#This Row],[text_classification_arabic]],TextClassificationList[text_classification_arabic],0),1)</f>
        <v>#N/A</v>
      </c>
      <c r="AQ4251" t="e">
        <f>INDEX(TextClassificationList[],MATCH(Sudan_News12[[#This Row],[text_classification_arabic2]],TextClassificationList[text_classification_arabic],0),1)</f>
        <v>#N/A</v>
      </c>
      <c r="AS4251" t="e">
        <f>INDEX(TextClassificationList[],MATCH(Sudan_News12[[#This Row],[text_classification_arabic3]],TextClassificationList[text_classification_arabic],0),1)</f>
        <v>#N/A</v>
      </c>
      <c r="AU4251" t="e">
        <f>INDEX(TextClassificationList[],MATCH(Sudan_News12[[#This Row],[text_classification_arabic4]],TextClassificationList[text_classification_arabic],0),1)</f>
        <v>#N/A</v>
      </c>
      <c r="AW4251" t="e">
        <f>INDEX(TextClassificationList[],MATCH(Sudan_News12[[#This Row],[text_classification_arabic5]],TextClassificationList[text_classification_arabic],0),1)</f>
        <v>#N/A</v>
      </c>
    </row>
    <row r="4252" spans="1:49" x14ac:dyDescent="0.2">
      <c r="A4252">
        <v>1.1739866479454372E+18</v>
      </c>
      <c r="B4252">
        <v>1.1739866479454372E+18</v>
      </c>
      <c r="C4252" t="s">
        <v>16278</v>
      </c>
      <c r="D4252" s="1">
        <v>43725</v>
      </c>
      <c r="E4252" s="2">
        <v>0.74077546296296293</v>
      </c>
      <c r="F4252">
        <v>200</v>
      </c>
      <c r="G4252">
        <v>1889611729</v>
      </c>
      <c r="H4252" t="s">
        <v>354</v>
      </c>
      <c r="I4252" t="s">
        <v>355</v>
      </c>
      <c r="J4252" t="s">
        <v>265</v>
      </c>
      <c r="K4252" t="s">
        <v>16279</v>
      </c>
      <c r="L4252" t="s">
        <v>266</v>
      </c>
      <c r="M4252" t="s">
        <v>267</v>
      </c>
      <c r="N4252" t="s">
        <v>16280</v>
      </c>
      <c r="O4252" t="s">
        <v>267</v>
      </c>
      <c r="P4252">
        <v>1</v>
      </c>
      <c r="Q4252">
        <v>3</v>
      </c>
      <c r="R4252">
        <v>1</v>
      </c>
      <c r="S4252" t="s">
        <v>267</v>
      </c>
      <c r="T4252" t="s">
        <v>267</v>
      </c>
      <c r="U4252" t="s">
        <v>16277</v>
      </c>
      <c r="V4252" t="b">
        <v>0</v>
      </c>
      <c r="W4252" t="s">
        <v>265</v>
      </c>
      <c r="X4252">
        <v>0</v>
      </c>
      <c r="Y4252" t="s">
        <v>265</v>
      </c>
      <c r="Z4252" t="s">
        <v>265</v>
      </c>
      <c r="AA4252" t="s">
        <v>265</v>
      </c>
      <c r="AB4252" t="s">
        <v>265</v>
      </c>
      <c r="AC4252" t="s">
        <v>265</v>
      </c>
      <c r="AD4252" t="s">
        <v>265</v>
      </c>
      <c r="AE4252" t="s">
        <v>265</v>
      </c>
      <c r="AF4252" t="s">
        <v>267</v>
      </c>
      <c r="AG4252" t="s">
        <v>265</v>
      </c>
      <c r="AH4252" t="s">
        <v>265</v>
      </c>
      <c r="AI4252" t="s">
        <v>265</v>
      </c>
      <c r="AJ4252" t="s">
        <v>265</v>
      </c>
      <c r="AL4252" t="str">
        <f>IF(Sudan_News12[[#This Row],[relevancy_classification_english]]="Relevant","مناسب",IF(Sudan_News12[[#This Row],[relevancy_classification_english]]="Relevant","عَرَضِيّ",""))</f>
        <v/>
      </c>
      <c r="AN4252" t="str">
        <f>IF(Sudan_News12[[#This Row],[sentiment_analysis_english]]="Negative","سلبي",IF(Sudan_News12[[#This Row],[sentiment_analysis_english]]="Neutral","حيادي",IF(Sudan_News12[[#This Row],[sentiment_analysis_english]]="Positive","إيجابي","")))</f>
        <v/>
      </c>
      <c r="AO4252" t="e">
        <f>INDEX(TextClassificationList[],MATCH(Sudan_News12[[#This Row],[text_classification_arabic]],TextClassificationList[text_classification_arabic],0),1)</f>
        <v>#N/A</v>
      </c>
      <c r="AQ4252" t="e">
        <f>INDEX(TextClassificationList[],MATCH(Sudan_News12[[#This Row],[text_classification_arabic2]],TextClassificationList[text_classification_arabic],0),1)</f>
        <v>#N/A</v>
      </c>
      <c r="AS4252" t="e">
        <f>INDEX(TextClassificationList[],MATCH(Sudan_News12[[#This Row],[text_classification_arabic3]],TextClassificationList[text_classification_arabic],0),1)</f>
        <v>#N/A</v>
      </c>
      <c r="AU4252" t="e">
        <f>INDEX(TextClassificationList[],MATCH(Sudan_News12[[#This Row],[text_classification_arabic4]],TextClassificationList[text_classification_arabic],0),1)</f>
        <v>#N/A</v>
      </c>
      <c r="AW4252" t="e">
        <f>INDEX(TextClassificationList[],MATCH(Sudan_News12[[#This Row],[text_classification_arabic5]],TextClassificationList[text_classification_arabic],0),1)</f>
        <v>#N/A</v>
      </c>
    </row>
    <row r="4253" spans="1:49" x14ac:dyDescent="0.2">
      <c r="A4253">
        <v>1.1735148719142789E+18</v>
      </c>
      <c r="B4253">
        <v>1.1732898966619873E+18</v>
      </c>
      <c r="C4253" t="s">
        <v>16281</v>
      </c>
      <c r="D4253" s="1">
        <v>43724</v>
      </c>
      <c r="E4253" s="2">
        <v>0.43891203703703702</v>
      </c>
      <c r="F4253">
        <v>200</v>
      </c>
      <c r="G4253">
        <v>1889611729</v>
      </c>
      <c r="H4253" t="s">
        <v>354</v>
      </c>
      <c r="I4253" t="s">
        <v>355</v>
      </c>
      <c r="J4253" t="s">
        <v>265</v>
      </c>
      <c r="K4253" t="s">
        <v>16282</v>
      </c>
      <c r="L4253" t="s">
        <v>266</v>
      </c>
      <c r="M4253" t="s">
        <v>267</v>
      </c>
      <c r="N4253" t="s">
        <v>267</v>
      </c>
      <c r="O4253" t="s">
        <v>267</v>
      </c>
      <c r="P4253">
        <v>0</v>
      </c>
      <c r="Q4253">
        <v>0</v>
      </c>
      <c r="R4253">
        <v>1</v>
      </c>
      <c r="S4253" t="s">
        <v>267</v>
      </c>
      <c r="T4253" t="s">
        <v>267</v>
      </c>
      <c r="U4253" t="s">
        <v>16283</v>
      </c>
      <c r="V4253" t="b">
        <v>0</v>
      </c>
      <c r="W4253" t="s">
        <v>265</v>
      </c>
      <c r="X4253">
        <v>0</v>
      </c>
      <c r="Y4253" t="s">
        <v>265</v>
      </c>
      <c r="Z4253" t="s">
        <v>265</v>
      </c>
      <c r="AA4253" t="s">
        <v>265</v>
      </c>
      <c r="AB4253" t="s">
        <v>265</v>
      </c>
      <c r="AC4253" t="s">
        <v>265</v>
      </c>
      <c r="AD4253" t="s">
        <v>265</v>
      </c>
      <c r="AE4253" t="s">
        <v>265</v>
      </c>
      <c r="AF4253" t="s">
        <v>14442</v>
      </c>
      <c r="AG4253" t="s">
        <v>265</v>
      </c>
      <c r="AH4253" t="s">
        <v>265</v>
      </c>
      <c r="AI4253" t="s">
        <v>265</v>
      </c>
      <c r="AJ4253" t="s">
        <v>265</v>
      </c>
      <c r="AL4253" t="str">
        <f>IF(Sudan_News12[[#This Row],[relevancy_classification_english]]="Relevant","مناسب",IF(Sudan_News12[[#This Row],[relevancy_classification_english]]="Relevant","عَرَضِيّ",""))</f>
        <v/>
      </c>
      <c r="AN4253" t="str">
        <f>IF(Sudan_News12[[#This Row],[sentiment_analysis_english]]="Negative","سلبي",IF(Sudan_News12[[#This Row],[sentiment_analysis_english]]="Neutral","حيادي",IF(Sudan_News12[[#This Row],[sentiment_analysis_english]]="Positive","إيجابي","")))</f>
        <v/>
      </c>
      <c r="AO4253" t="e">
        <f>INDEX(TextClassificationList[],MATCH(Sudan_News12[[#This Row],[text_classification_arabic]],TextClassificationList[text_classification_arabic],0),1)</f>
        <v>#N/A</v>
      </c>
      <c r="AQ4253" t="e">
        <f>INDEX(TextClassificationList[],MATCH(Sudan_News12[[#This Row],[text_classification_arabic2]],TextClassificationList[text_classification_arabic],0),1)</f>
        <v>#N/A</v>
      </c>
      <c r="AS4253" t="e">
        <f>INDEX(TextClassificationList[],MATCH(Sudan_News12[[#This Row],[text_classification_arabic3]],TextClassificationList[text_classification_arabic],0),1)</f>
        <v>#N/A</v>
      </c>
      <c r="AU4253" t="e">
        <f>INDEX(TextClassificationList[],MATCH(Sudan_News12[[#This Row],[text_classification_arabic4]],TextClassificationList[text_classification_arabic],0),1)</f>
        <v>#N/A</v>
      </c>
      <c r="AW4253" t="e">
        <f>INDEX(TextClassificationList[],MATCH(Sudan_News12[[#This Row],[text_classification_arabic5]],TextClassificationList[text_classification_arabic],0),1)</f>
        <v>#N/A</v>
      </c>
    </row>
    <row r="4254" spans="1:49" x14ac:dyDescent="0.2">
      <c r="A4254">
        <v>1.1733815775372042E+18</v>
      </c>
      <c r="B4254">
        <v>1.1733815775372042E+18</v>
      </c>
      <c r="C4254" t="s">
        <v>16284</v>
      </c>
      <c r="D4254" s="1">
        <v>43724</v>
      </c>
      <c r="E4254" s="2">
        <v>7.1099537037037031E-2</v>
      </c>
      <c r="F4254">
        <v>200</v>
      </c>
      <c r="G4254">
        <v>1889611729</v>
      </c>
      <c r="H4254" t="s">
        <v>354</v>
      </c>
      <c r="I4254" t="s">
        <v>355</v>
      </c>
      <c r="J4254" t="s">
        <v>265</v>
      </c>
      <c r="K4254" t="s">
        <v>16285</v>
      </c>
      <c r="L4254" t="s">
        <v>266</v>
      </c>
      <c r="M4254" t="s">
        <v>267</v>
      </c>
      <c r="N4254" t="s">
        <v>267</v>
      </c>
      <c r="O4254" t="s">
        <v>16286</v>
      </c>
      <c r="P4254">
        <v>0</v>
      </c>
      <c r="Q4254">
        <v>2</v>
      </c>
      <c r="R4254">
        <v>2</v>
      </c>
      <c r="S4254" t="s">
        <v>16287</v>
      </c>
      <c r="T4254" t="s">
        <v>267</v>
      </c>
      <c r="U4254" t="s">
        <v>16288</v>
      </c>
      <c r="V4254" t="b">
        <v>0</v>
      </c>
      <c r="W4254" t="s">
        <v>265</v>
      </c>
      <c r="X4254">
        <v>1</v>
      </c>
      <c r="Y4254" t="s">
        <v>16289</v>
      </c>
      <c r="Z4254" t="s">
        <v>265</v>
      </c>
      <c r="AA4254" t="s">
        <v>265</v>
      </c>
      <c r="AB4254" t="s">
        <v>265</v>
      </c>
      <c r="AC4254" t="s">
        <v>265</v>
      </c>
      <c r="AD4254" t="s">
        <v>265</v>
      </c>
      <c r="AE4254" t="s">
        <v>265</v>
      </c>
      <c r="AF4254" t="s">
        <v>267</v>
      </c>
      <c r="AG4254" t="s">
        <v>265</v>
      </c>
      <c r="AH4254" t="s">
        <v>265</v>
      </c>
      <c r="AI4254" t="s">
        <v>265</v>
      </c>
      <c r="AJ4254" t="s">
        <v>265</v>
      </c>
      <c r="AL4254" t="str">
        <f>IF(Sudan_News12[[#This Row],[relevancy_classification_english]]="Relevant","مناسب",IF(Sudan_News12[[#This Row],[relevancy_classification_english]]="Relevant","عَرَضِيّ",""))</f>
        <v/>
      </c>
      <c r="AN4254" t="str">
        <f>IF(Sudan_News12[[#This Row],[sentiment_analysis_english]]="Negative","سلبي",IF(Sudan_News12[[#This Row],[sentiment_analysis_english]]="Neutral","حيادي",IF(Sudan_News12[[#This Row],[sentiment_analysis_english]]="Positive","إيجابي","")))</f>
        <v/>
      </c>
      <c r="AO4254" t="e">
        <f>INDEX(TextClassificationList[],MATCH(Sudan_News12[[#This Row],[text_classification_arabic]],TextClassificationList[text_classification_arabic],0),1)</f>
        <v>#N/A</v>
      </c>
      <c r="AQ4254" t="e">
        <f>INDEX(TextClassificationList[],MATCH(Sudan_News12[[#This Row],[text_classification_arabic2]],TextClassificationList[text_classification_arabic],0),1)</f>
        <v>#N/A</v>
      </c>
      <c r="AS4254" t="e">
        <f>INDEX(TextClassificationList[],MATCH(Sudan_News12[[#This Row],[text_classification_arabic3]],TextClassificationList[text_classification_arabic],0),1)</f>
        <v>#N/A</v>
      </c>
      <c r="AU4254" t="e">
        <f>INDEX(TextClassificationList[],MATCH(Sudan_News12[[#This Row],[text_classification_arabic4]],TextClassificationList[text_classification_arabic],0),1)</f>
        <v>#N/A</v>
      </c>
      <c r="AW4254" t="e">
        <f>INDEX(TextClassificationList[],MATCH(Sudan_News12[[#This Row],[text_classification_arabic5]],TextClassificationList[text_classification_arabic],0),1)</f>
        <v>#N/A</v>
      </c>
    </row>
    <row r="4255" spans="1:49" x14ac:dyDescent="0.2">
      <c r="A4255">
        <v>1.173246913845633E+18</v>
      </c>
      <c r="B4255">
        <v>1.173246913845633E+18</v>
      </c>
      <c r="C4255" t="s">
        <v>16290</v>
      </c>
      <c r="D4255" s="1">
        <v>43723</v>
      </c>
      <c r="E4255" s="2">
        <v>0.69949074074074069</v>
      </c>
      <c r="F4255">
        <v>200</v>
      </c>
      <c r="G4255">
        <v>1889611729</v>
      </c>
      <c r="H4255" t="s">
        <v>354</v>
      </c>
      <c r="I4255" t="s">
        <v>355</v>
      </c>
      <c r="J4255" t="s">
        <v>265</v>
      </c>
      <c r="K4255" t="s">
        <v>16291</v>
      </c>
      <c r="L4255" t="s">
        <v>266</v>
      </c>
      <c r="M4255" t="s">
        <v>267</v>
      </c>
      <c r="N4255" t="s">
        <v>267</v>
      </c>
      <c r="O4255" t="s">
        <v>16292</v>
      </c>
      <c r="P4255">
        <v>0</v>
      </c>
      <c r="Q4255">
        <v>0</v>
      </c>
      <c r="R4255">
        <v>1</v>
      </c>
      <c r="S4255" t="s">
        <v>2932</v>
      </c>
      <c r="T4255" t="s">
        <v>267</v>
      </c>
      <c r="U4255" t="s">
        <v>16293</v>
      </c>
      <c r="V4255" t="b">
        <v>0</v>
      </c>
      <c r="W4255" t="s">
        <v>265</v>
      </c>
      <c r="X4255">
        <v>1</v>
      </c>
      <c r="Y4255" t="s">
        <v>16294</v>
      </c>
      <c r="Z4255" t="s">
        <v>265</v>
      </c>
      <c r="AA4255" t="s">
        <v>265</v>
      </c>
      <c r="AB4255" t="s">
        <v>265</v>
      </c>
      <c r="AC4255" t="s">
        <v>265</v>
      </c>
      <c r="AD4255" t="s">
        <v>265</v>
      </c>
      <c r="AE4255" t="s">
        <v>265</v>
      </c>
      <c r="AF4255" t="s">
        <v>267</v>
      </c>
      <c r="AG4255" t="s">
        <v>265</v>
      </c>
      <c r="AH4255" t="s">
        <v>265</v>
      </c>
      <c r="AI4255" t="s">
        <v>265</v>
      </c>
      <c r="AJ4255" t="s">
        <v>265</v>
      </c>
      <c r="AL4255" t="str">
        <f>IF(Sudan_News12[[#This Row],[relevancy_classification_english]]="Relevant","مناسب",IF(Sudan_News12[[#This Row],[relevancy_classification_english]]="Relevant","عَرَضِيّ",""))</f>
        <v/>
      </c>
      <c r="AN4255" t="str">
        <f>IF(Sudan_News12[[#This Row],[sentiment_analysis_english]]="Negative","سلبي",IF(Sudan_News12[[#This Row],[sentiment_analysis_english]]="Neutral","حيادي",IF(Sudan_News12[[#This Row],[sentiment_analysis_english]]="Positive","إيجابي","")))</f>
        <v/>
      </c>
      <c r="AO4255" t="e">
        <f>INDEX(TextClassificationList[],MATCH(Sudan_News12[[#This Row],[text_classification_arabic]],TextClassificationList[text_classification_arabic],0),1)</f>
        <v>#N/A</v>
      </c>
      <c r="AQ4255" t="e">
        <f>INDEX(TextClassificationList[],MATCH(Sudan_News12[[#This Row],[text_classification_arabic2]],TextClassificationList[text_classification_arabic],0),1)</f>
        <v>#N/A</v>
      </c>
      <c r="AS4255" t="e">
        <f>INDEX(TextClassificationList[],MATCH(Sudan_News12[[#This Row],[text_classification_arabic3]],TextClassificationList[text_classification_arabic],0),1)</f>
        <v>#N/A</v>
      </c>
      <c r="AU4255" t="e">
        <f>INDEX(TextClassificationList[],MATCH(Sudan_News12[[#This Row],[text_classification_arabic4]],TextClassificationList[text_classification_arabic],0),1)</f>
        <v>#N/A</v>
      </c>
      <c r="AW4255" t="e">
        <f>INDEX(TextClassificationList[],MATCH(Sudan_News12[[#This Row],[text_classification_arabic5]],TextClassificationList[text_classification_arabic],0),1)</f>
        <v>#N/A</v>
      </c>
    </row>
    <row r="4256" spans="1:49" x14ac:dyDescent="0.2">
      <c r="A4256">
        <v>1.1731533688958935E+18</v>
      </c>
      <c r="B4256">
        <v>1.1731533688958935E+18</v>
      </c>
      <c r="C4256" t="s">
        <v>16295</v>
      </c>
      <c r="D4256" s="1">
        <v>43723</v>
      </c>
      <c r="E4256" s="2">
        <v>0.44135416666666666</v>
      </c>
      <c r="F4256">
        <v>200</v>
      </c>
      <c r="G4256">
        <v>1889611729</v>
      </c>
      <c r="H4256" t="s">
        <v>354</v>
      </c>
      <c r="I4256" t="s">
        <v>355</v>
      </c>
      <c r="J4256" t="s">
        <v>265</v>
      </c>
      <c r="K4256" t="s">
        <v>16296</v>
      </c>
      <c r="L4256" t="s">
        <v>266</v>
      </c>
      <c r="M4256" t="s">
        <v>16297</v>
      </c>
      <c r="N4256" t="s">
        <v>267</v>
      </c>
      <c r="O4256" t="s">
        <v>267</v>
      </c>
      <c r="P4256">
        <v>1</v>
      </c>
      <c r="Q4256">
        <v>0</v>
      </c>
      <c r="R4256">
        <v>1</v>
      </c>
      <c r="S4256" t="s">
        <v>267</v>
      </c>
      <c r="T4256" t="s">
        <v>267</v>
      </c>
      <c r="U4256" t="s">
        <v>16298</v>
      </c>
      <c r="V4256" t="b">
        <v>0</v>
      </c>
      <c r="W4256" t="s">
        <v>265</v>
      </c>
      <c r="X4256">
        <v>0</v>
      </c>
      <c r="Y4256" t="s">
        <v>265</v>
      </c>
      <c r="Z4256" t="s">
        <v>265</v>
      </c>
      <c r="AA4256" t="s">
        <v>265</v>
      </c>
      <c r="AB4256" t="s">
        <v>265</v>
      </c>
      <c r="AC4256" t="s">
        <v>265</v>
      </c>
      <c r="AD4256" t="s">
        <v>265</v>
      </c>
      <c r="AE4256" t="s">
        <v>265</v>
      </c>
      <c r="AF4256" t="s">
        <v>267</v>
      </c>
      <c r="AG4256" t="s">
        <v>265</v>
      </c>
      <c r="AH4256" t="s">
        <v>265</v>
      </c>
      <c r="AI4256" t="s">
        <v>265</v>
      </c>
      <c r="AJ4256" t="s">
        <v>265</v>
      </c>
      <c r="AL4256" t="str">
        <f>IF(Sudan_News12[[#This Row],[relevancy_classification_english]]="Relevant","مناسب",IF(Sudan_News12[[#This Row],[relevancy_classification_english]]="Relevant","عَرَضِيّ",""))</f>
        <v/>
      </c>
      <c r="AN4256" t="str">
        <f>IF(Sudan_News12[[#This Row],[sentiment_analysis_english]]="Negative","سلبي",IF(Sudan_News12[[#This Row],[sentiment_analysis_english]]="Neutral","حيادي",IF(Sudan_News12[[#This Row],[sentiment_analysis_english]]="Positive","إيجابي","")))</f>
        <v/>
      </c>
      <c r="AO4256" t="e">
        <f>INDEX(TextClassificationList[],MATCH(Sudan_News12[[#This Row],[text_classification_arabic]],TextClassificationList[text_classification_arabic],0),1)</f>
        <v>#N/A</v>
      </c>
      <c r="AQ4256" t="e">
        <f>INDEX(TextClassificationList[],MATCH(Sudan_News12[[#This Row],[text_classification_arabic2]],TextClassificationList[text_classification_arabic],0),1)</f>
        <v>#N/A</v>
      </c>
      <c r="AS4256" t="e">
        <f>INDEX(TextClassificationList[],MATCH(Sudan_News12[[#This Row],[text_classification_arabic3]],TextClassificationList[text_classification_arabic],0),1)</f>
        <v>#N/A</v>
      </c>
      <c r="AU4256" t="e">
        <f>INDEX(TextClassificationList[],MATCH(Sudan_News12[[#This Row],[text_classification_arabic4]],TextClassificationList[text_classification_arabic],0),1)</f>
        <v>#N/A</v>
      </c>
      <c r="AW4256" t="e">
        <f>INDEX(TextClassificationList[],MATCH(Sudan_News12[[#This Row],[text_classification_arabic5]],TextClassificationList[text_classification_arabic],0),1)</f>
        <v>#N/A</v>
      </c>
    </row>
    <row r="4257" spans="1:49" x14ac:dyDescent="0.2">
      <c r="A4257">
        <v>1.1730860508241306E+18</v>
      </c>
      <c r="B4257">
        <v>1.1730860508241306E+18</v>
      </c>
      <c r="C4257" t="s">
        <v>16299</v>
      </c>
      <c r="D4257" s="1">
        <v>43723</v>
      </c>
      <c r="E4257" s="2">
        <v>0.25560185185185186</v>
      </c>
      <c r="F4257">
        <v>200</v>
      </c>
      <c r="G4257">
        <v>1889611729</v>
      </c>
      <c r="H4257" t="s">
        <v>354</v>
      </c>
      <c r="I4257" t="s">
        <v>355</v>
      </c>
      <c r="J4257" t="s">
        <v>265</v>
      </c>
      <c r="K4257" t="s">
        <v>16300</v>
      </c>
      <c r="L4257" t="s">
        <v>266</v>
      </c>
      <c r="M4257" t="s">
        <v>267</v>
      </c>
      <c r="N4257" t="s">
        <v>267</v>
      </c>
      <c r="O4257" t="s">
        <v>16301</v>
      </c>
      <c r="P4257">
        <v>0</v>
      </c>
      <c r="Q4257">
        <v>0</v>
      </c>
      <c r="R4257">
        <v>0</v>
      </c>
      <c r="S4257" t="s">
        <v>2932</v>
      </c>
      <c r="T4257" t="s">
        <v>267</v>
      </c>
      <c r="U4257" t="s">
        <v>16302</v>
      </c>
      <c r="V4257" t="b">
        <v>0</v>
      </c>
      <c r="W4257" t="s">
        <v>265</v>
      </c>
      <c r="X4257">
        <v>1</v>
      </c>
      <c r="Y4257" t="s">
        <v>16303</v>
      </c>
      <c r="Z4257" t="s">
        <v>265</v>
      </c>
      <c r="AA4257" t="s">
        <v>265</v>
      </c>
      <c r="AB4257" t="s">
        <v>265</v>
      </c>
      <c r="AC4257" t="s">
        <v>265</v>
      </c>
      <c r="AD4257" t="s">
        <v>265</v>
      </c>
      <c r="AE4257" t="s">
        <v>265</v>
      </c>
      <c r="AF4257" t="s">
        <v>267</v>
      </c>
      <c r="AG4257" t="s">
        <v>265</v>
      </c>
      <c r="AH4257" t="s">
        <v>265</v>
      </c>
      <c r="AI4257" t="s">
        <v>265</v>
      </c>
      <c r="AJ4257" t="s">
        <v>265</v>
      </c>
      <c r="AL4257" t="str">
        <f>IF(Sudan_News12[[#This Row],[relevancy_classification_english]]="Relevant","مناسب",IF(Sudan_News12[[#This Row],[relevancy_classification_english]]="Relevant","عَرَضِيّ",""))</f>
        <v/>
      </c>
      <c r="AN4257" t="str">
        <f>IF(Sudan_News12[[#This Row],[sentiment_analysis_english]]="Negative","سلبي",IF(Sudan_News12[[#This Row],[sentiment_analysis_english]]="Neutral","حيادي",IF(Sudan_News12[[#This Row],[sentiment_analysis_english]]="Positive","إيجابي","")))</f>
        <v/>
      </c>
      <c r="AO4257" t="e">
        <f>INDEX(TextClassificationList[],MATCH(Sudan_News12[[#This Row],[text_classification_arabic]],TextClassificationList[text_classification_arabic],0),1)</f>
        <v>#N/A</v>
      </c>
      <c r="AQ4257" t="e">
        <f>INDEX(TextClassificationList[],MATCH(Sudan_News12[[#This Row],[text_classification_arabic2]],TextClassificationList[text_classification_arabic],0),1)</f>
        <v>#N/A</v>
      </c>
      <c r="AS4257" t="e">
        <f>INDEX(TextClassificationList[],MATCH(Sudan_News12[[#This Row],[text_classification_arabic3]],TextClassificationList[text_classification_arabic],0),1)</f>
        <v>#N/A</v>
      </c>
      <c r="AU4257" t="e">
        <f>INDEX(TextClassificationList[],MATCH(Sudan_News12[[#This Row],[text_classification_arabic4]],TextClassificationList[text_classification_arabic],0),1)</f>
        <v>#N/A</v>
      </c>
      <c r="AW4257" t="e">
        <f>INDEX(TextClassificationList[],MATCH(Sudan_News12[[#This Row],[text_classification_arabic5]],TextClassificationList[text_classification_arabic],0),1)</f>
        <v>#N/A</v>
      </c>
    </row>
    <row r="4258" spans="1:49" x14ac:dyDescent="0.2">
      <c r="A4258">
        <v>1.1730838836944364E+18</v>
      </c>
      <c r="B4258">
        <v>1.1730838836944364E+18</v>
      </c>
      <c r="C4258" t="s">
        <v>16304</v>
      </c>
      <c r="D4258" s="1">
        <v>43723</v>
      </c>
      <c r="E4258" s="2">
        <v>0.24961805555555555</v>
      </c>
      <c r="F4258">
        <v>200</v>
      </c>
      <c r="G4258">
        <v>1889611729</v>
      </c>
      <c r="H4258" t="s">
        <v>354</v>
      </c>
      <c r="I4258" t="s">
        <v>355</v>
      </c>
      <c r="J4258" t="s">
        <v>265</v>
      </c>
      <c r="K4258" t="s">
        <v>16305</v>
      </c>
      <c r="L4258" t="s">
        <v>266</v>
      </c>
      <c r="M4258" t="s">
        <v>267</v>
      </c>
      <c r="N4258" t="s">
        <v>267</v>
      </c>
      <c r="O4258" t="s">
        <v>267</v>
      </c>
      <c r="P4258">
        <v>0</v>
      </c>
      <c r="Q4258">
        <v>1</v>
      </c>
      <c r="R4258">
        <v>1</v>
      </c>
      <c r="S4258" t="s">
        <v>267</v>
      </c>
      <c r="T4258" t="s">
        <v>267</v>
      </c>
      <c r="U4258" t="s">
        <v>16306</v>
      </c>
      <c r="V4258" t="b">
        <v>0</v>
      </c>
      <c r="W4258" t="s">
        <v>265</v>
      </c>
      <c r="X4258">
        <v>0</v>
      </c>
      <c r="Y4258" t="s">
        <v>265</v>
      </c>
      <c r="Z4258" t="s">
        <v>265</v>
      </c>
      <c r="AA4258" t="s">
        <v>265</v>
      </c>
      <c r="AB4258" t="s">
        <v>265</v>
      </c>
      <c r="AC4258" t="s">
        <v>265</v>
      </c>
      <c r="AD4258" t="s">
        <v>265</v>
      </c>
      <c r="AE4258" t="s">
        <v>265</v>
      </c>
      <c r="AF4258" t="s">
        <v>267</v>
      </c>
      <c r="AG4258" t="s">
        <v>265</v>
      </c>
      <c r="AH4258" t="s">
        <v>265</v>
      </c>
      <c r="AI4258" t="s">
        <v>265</v>
      </c>
      <c r="AJ4258" t="s">
        <v>265</v>
      </c>
      <c r="AL4258" t="str">
        <f>IF(Sudan_News12[[#This Row],[relevancy_classification_english]]="Relevant","مناسب",IF(Sudan_News12[[#This Row],[relevancy_classification_english]]="Relevant","عَرَضِيّ",""))</f>
        <v/>
      </c>
      <c r="AN4258" t="str">
        <f>IF(Sudan_News12[[#This Row],[sentiment_analysis_english]]="Negative","سلبي",IF(Sudan_News12[[#This Row],[sentiment_analysis_english]]="Neutral","حيادي",IF(Sudan_News12[[#This Row],[sentiment_analysis_english]]="Positive","إيجابي","")))</f>
        <v/>
      </c>
      <c r="AO4258" t="e">
        <f>INDEX(TextClassificationList[],MATCH(Sudan_News12[[#This Row],[text_classification_arabic]],TextClassificationList[text_classification_arabic],0),1)</f>
        <v>#N/A</v>
      </c>
      <c r="AQ4258" t="e">
        <f>INDEX(TextClassificationList[],MATCH(Sudan_News12[[#This Row],[text_classification_arabic2]],TextClassificationList[text_classification_arabic],0),1)</f>
        <v>#N/A</v>
      </c>
      <c r="AS4258" t="e">
        <f>INDEX(TextClassificationList[],MATCH(Sudan_News12[[#This Row],[text_classification_arabic3]],TextClassificationList[text_classification_arabic],0),1)</f>
        <v>#N/A</v>
      </c>
      <c r="AU4258" t="e">
        <f>INDEX(TextClassificationList[],MATCH(Sudan_News12[[#This Row],[text_classification_arabic4]],TextClassificationList[text_classification_arabic],0),1)</f>
        <v>#N/A</v>
      </c>
      <c r="AW4258" t="e">
        <f>INDEX(TextClassificationList[],MATCH(Sudan_News12[[#This Row],[text_classification_arabic5]],TextClassificationList[text_classification_arabic],0),1)</f>
        <v>#N/A</v>
      </c>
    </row>
    <row r="4259" spans="1:49" x14ac:dyDescent="0.2">
      <c r="A4259">
        <v>1.1728258825930424E+18</v>
      </c>
      <c r="B4259">
        <v>1.1724597759735685E+18</v>
      </c>
      <c r="C4259" t="s">
        <v>16307</v>
      </c>
      <c r="D4259" s="1">
        <v>43722</v>
      </c>
      <c r="E4259" s="2">
        <v>0.53767361111111112</v>
      </c>
      <c r="F4259">
        <v>200</v>
      </c>
      <c r="G4259">
        <v>1889611729</v>
      </c>
      <c r="H4259" t="s">
        <v>354</v>
      </c>
      <c r="I4259" t="s">
        <v>355</v>
      </c>
      <c r="J4259" t="s">
        <v>265</v>
      </c>
      <c r="K4259" t="s">
        <v>16308</v>
      </c>
      <c r="L4259" t="s">
        <v>266</v>
      </c>
      <c r="M4259" t="s">
        <v>267</v>
      </c>
      <c r="N4259" t="s">
        <v>267</v>
      </c>
      <c r="O4259" t="s">
        <v>267</v>
      </c>
      <c r="P4259">
        <v>0</v>
      </c>
      <c r="Q4259">
        <v>0</v>
      </c>
      <c r="R4259">
        <v>0</v>
      </c>
      <c r="S4259" t="s">
        <v>267</v>
      </c>
      <c r="T4259" t="s">
        <v>267</v>
      </c>
      <c r="U4259" t="s">
        <v>16309</v>
      </c>
      <c r="V4259" t="b">
        <v>0</v>
      </c>
      <c r="W4259" t="s">
        <v>265</v>
      </c>
      <c r="X4259">
        <v>0</v>
      </c>
      <c r="Y4259" t="s">
        <v>265</v>
      </c>
      <c r="Z4259" t="s">
        <v>265</v>
      </c>
      <c r="AA4259" t="s">
        <v>265</v>
      </c>
      <c r="AB4259" t="s">
        <v>265</v>
      </c>
      <c r="AC4259" t="s">
        <v>265</v>
      </c>
      <c r="AD4259" t="s">
        <v>265</v>
      </c>
      <c r="AE4259" t="s">
        <v>265</v>
      </c>
      <c r="AF4259" t="s">
        <v>16310</v>
      </c>
      <c r="AG4259" t="s">
        <v>265</v>
      </c>
      <c r="AH4259" t="s">
        <v>265</v>
      </c>
      <c r="AI4259" t="s">
        <v>265</v>
      </c>
      <c r="AJ4259" t="s">
        <v>265</v>
      </c>
      <c r="AL4259" t="str">
        <f>IF(Sudan_News12[[#This Row],[relevancy_classification_english]]="Relevant","مناسب",IF(Sudan_News12[[#This Row],[relevancy_classification_english]]="Relevant","عَرَضِيّ",""))</f>
        <v/>
      </c>
      <c r="AN4259" t="str">
        <f>IF(Sudan_News12[[#This Row],[sentiment_analysis_english]]="Negative","سلبي",IF(Sudan_News12[[#This Row],[sentiment_analysis_english]]="Neutral","حيادي",IF(Sudan_News12[[#This Row],[sentiment_analysis_english]]="Positive","إيجابي","")))</f>
        <v/>
      </c>
      <c r="AO4259" t="e">
        <f>INDEX(TextClassificationList[],MATCH(Sudan_News12[[#This Row],[text_classification_arabic]],TextClassificationList[text_classification_arabic],0),1)</f>
        <v>#N/A</v>
      </c>
      <c r="AQ4259" t="e">
        <f>INDEX(TextClassificationList[],MATCH(Sudan_News12[[#This Row],[text_classification_arabic2]],TextClassificationList[text_classification_arabic],0),1)</f>
        <v>#N/A</v>
      </c>
      <c r="AS4259" t="e">
        <f>INDEX(TextClassificationList[],MATCH(Sudan_News12[[#This Row],[text_classification_arabic3]],TextClassificationList[text_classification_arabic],0),1)</f>
        <v>#N/A</v>
      </c>
      <c r="AU4259" t="e">
        <f>INDEX(TextClassificationList[],MATCH(Sudan_News12[[#This Row],[text_classification_arabic4]],TextClassificationList[text_classification_arabic],0),1)</f>
        <v>#N/A</v>
      </c>
      <c r="AW4259" t="e">
        <f>INDEX(TextClassificationList[],MATCH(Sudan_News12[[#This Row],[text_classification_arabic5]],TextClassificationList[text_classification_arabic],0),1)</f>
        <v>#N/A</v>
      </c>
    </row>
    <row r="4260" spans="1:49" x14ac:dyDescent="0.2">
      <c r="A4260">
        <v>1.1727163812902912E+18</v>
      </c>
      <c r="B4260">
        <v>1.1725351407420293E+18</v>
      </c>
      <c r="C4260" t="s">
        <v>16311</v>
      </c>
      <c r="D4260" s="1">
        <v>43722</v>
      </c>
      <c r="E4260" s="2">
        <v>0.23549768518518518</v>
      </c>
      <c r="F4260">
        <v>200</v>
      </c>
      <c r="G4260">
        <v>1889611729</v>
      </c>
      <c r="H4260" t="s">
        <v>354</v>
      </c>
      <c r="I4260" t="s">
        <v>355</v>
      </c>
      <c r="J4260" t="s">
        <v>265</v>
      </c>
      <c r="K4260" t="s">
        <v>16312</v>
      </c>
      <c r="L4260" t="s">
        <v>266</v>
      </c>
      <c r="M4260" t="s">
        <v>267</v>
      </c>
      <c r="N4260" t="s">
        <v>267</v>
      </c>
      <c r="O4260" t="s">
        <v>267</v>
      </c>
      <c r="P4260">
        <v>0</v>
      </c>
      <c r="Q4260">
        <v>0</v>
      </c>
      <c r="R4260">
        <v>0</v>
      </c>
      <c r="S4260" t="s">
        <v>267</v>
      </c>
      <c r="T4260" t="s">
        <v>267</v>
      </c>
      <c r="U4260" t="s">
        <v>16313</v>
      </c>
      <c r="V4260" t="b">
        <v>0</v>
      </c>
      <c r="W4260" t="s">
        <v>265</v>
      </c>
      <c r="X4260">
        <v>0</v>
      </c>
      <c r="Y4260" t="s">
        <v>265</v>
      </c>
      <c r="Z4260" t="s">
        <v>265</v>
      </c>
      <c r="AA4260" t="s">
        <v>265</v>
      </c>
      <c r="AB4260" t="s">
        <v>265</v>
      </c>
      <c r="AC4260" t="s">
        <v>265</v>
      </c>
      <c r="AD4260" t="s">
        <v>265</v>
      </c>
      <c r="AE4260" t="s">
        <v>265</v>
      </c>
      <c r="AF4260" t="s">
        <v>267</v>
      </c>
      <c r="AG4260" t="s">
        <v>265</v>
      </c>
      <c r="AH4260" t="s">
        <v>265</v>
      </c>
      <c r="AI4260" t="s">
        <v>265</v>
      </c>
      <c r="AJ4260" t="s">
        <v>265</v>
      </c>
      <c r="AL4260" t="str">
        <f>IF(Sudan_News12[[#This Row],[relevancy_classification_english]]="Relevant","مناسب",IF(Sudan_News12[[#This Row],[relevancy_classification_english]]="Relevant","عَرَضِيّ",""))</f>
        <v/>
      </c>
      <c r="AN4260" t="str">
        <f>IF(Sudan_News12[[#This Row],[sentiment_analysis_english]]="Negative","سلبي",IF(Sudan_News12[[#This Row],[sentiment_analysis_english]]="Neutral","حيادي",IF(Sudan_News12[[#This Row],[sentiment_analysis_english]]="Positive","إيجابي","")))</f>
        <v/>
      </c>
      <c r="AO4260" t="e">
        <f>INDEX(TextClassificationList[],MATCH(Sudan_News12[[#This Row],[text_classification_arabic]],TextClassificationList[text_classification_arabic],0),1)</f>
        <v>#N/A</v>
      </c>
      <c r="AQ4260" t="e">
        <f>INDEX(TextClassificationList[],MATCH(Sudan_News12[[#This Row],[text_classification_arabic2]],TextClassificationList[text_classification_arabic],0),1)</f>
        <v>#N/A</v>
      </c>
      <c r="AS4260" t="e">
        <f>INDEX(TextClassificationList[],MATCH(Sudan_News12[[#This Row],[text_classification_arabic3]],TextClassificationList[text_classification_arabic],0),1)</f>
        <v>#N/A</v>
      </c>
      <c r="AU4260" t="e">
        <f>INDEX(TextClassificationList[],MATCH(Sudan_News12[[#This Row],[text_classification_arabic4]],TextClassificationList[text_classification_arabic],0),1)</f>
        <v>#N/A</v>
      </c>
      <c r="AW4260" t="e">
        <f>INDEX(TextClassificationList[],MATCH(Sudan_News12[[#This Row],[text_classification_arabic5]],TextClassificationList[text_classification_arabic],0),1)</f>
        <v>#N/A</v>
      </c>
    </row>
    <row r="4261" spans="1:49" x14ac:dyDescent="0.2">
      <c r="A4261">
        <v>1.1725369771341046E+18</v>
      </c>
      <c r="B4261">
        <v>1.1725369771341046E+18</v>
      </c>
      <c r="C4261" t="s">
        <v>16314</v>
      </c>
      <c r="D4261" s="1">
        <v>43721</v>
      </c>
      <c r="E4261" s="2">
        <v>0.7404398148148148</v>
      </c>
      <c r="F4261">
        <v>200</v>
      </c>
      <c r="G4261">
        <v>1889611729</v>
      </c>
      <c r="H4261" t="s">
        <v>354</v>
      </c>
      <c r="I4261" t="s">
        <v>355</v>
      </c>
      <c r="J4261" t="s">
        <v>265</v>
      </c>
      <c r="K4261" t="s">
        <v>16315</v>
      </c>
      <c r="L4261" t="s">
        <v>266</v>
      </c>
      <c r="M4261" t="s">
        <v>267</v>
      </c>
      <c r="N4261" t="s">
        <v>267</v>
      </c>
      <c r="O4261" t="s">
        <v>267</v>
      </c>
      <c r="P4261">
        <v>0</v>
      </c>
      <c r="Q4261">
        <v>0</v>
      </c>
      <c r="R4261">
        <v>0</v>
      </c>
      <c r="S4261" t="s">
        <v>267</v>
      </c>
      <c r="T4261" t="s">
        <v>267</v>
      </c>
      <c r="U4261" t="s">
        <v>16316</v>
      </c>
      <c r="V4261" t="b">
        <v>0</v>
      </c>
      <c r="W4261" t="s">
        <v>16317</v>
      </c>
      <c r="X4261">
        <v>0</v>
      </c>
      <c r="Y4261" t="s">
        <v>265</v>
      </c>
      <c r="Z4261" t="s">
        <v>265</v>
      </c>
      <c r="AA4261" t="s">
        <v>265</v>
      </c>
      <c r="AB4261" t="s">
        <v>265</v>
      </c>
      <c r="AC4261" t="s">
        <v>265</v>
      </c>
      <c r="AD4261" t="s">
        <v>265</v>
      </c>
      <c r="AE4261" t="s">
        <v>265</v>
      </c>
      <c r="AF4261" t="s">
        <v>267</v>
      </c>
      <c r="AG4261" t="s">
        <v>265</v>
      </c>
      <c r="AH4261" t="s">
        <v>265</v>
      </c>
      <c r="AI4261" t="s">
        <v>265</v>
      </c>
      <c r="AJ4261" t="s">
        <v>265</v>
      </c>
      <c r="AL4261" t="str">
        <f>IF(Sudan_News12[[#This Row],[relevancy_classification_english]]="Relevant","مناسب",IF(Sudan_News12[[#This Row],[relevancy_classification_english]]="Relevant","عَرَضِيّ",""))</f>
        <v/>
      </c>
      <c r="AN4261" t="str">
        <f>IF(Sudan_News12[[#This Row],[sentiment_analysis_english]]="Negative","سلبي",IF(Sudan_News12[[#This Row],[sentiment_analysis_english]]="Neutral","حيادي",IF(Sudan_News12[[#This Row],[sentiment_analysis_english]]="Positive","إيجابي","")))</f>
        <v/>
      </c>
      <c r="AO4261" t="e">
        <f>INDEX(TextClassificationList[],MATCH(Sudan_News12[[#This Row],[text_classification_arabic]],TextClassificationList[text_classification_arabic],0),1)</f>
        <v>#N/A</v>
      </c>
      <c r="AQ4261" t="e">
        <f>INDEX(TextClassificationList[],MATCH(Sudan_News12[[#This Row],[text_classification_arabic2]],TextClassificationList[text_classification_arabic],0),1)</f>
        <v>#N/A</v>
      </c>
      <c r="AS4261" t="e">
        <f>INDEX(TextClassificationList[],MATCH(Sudan_News12[[#This Row],[text_classification_arabic3]],TextClassificationList[text_classification_arabic],0),1)</f>
        <v>#N/A</v>
      </c>
      <c r="AU4261" t="e">
        <f>INDEX(TextClassificationList[],MATCH(Sudan_News12[[#This Row],[text_classification_arabic4]],TextClassificationList[text_classification_arabic],0),1)</f>
        <v>#N/A</v>
      </c>
      <c r="AW4261" t="e">
        <f>INDEX(TextClassificationList[],MATCH(Sudan_News12[[#This Row],[text_classification_arabic5]],TextClassificationList[text_classification_arabic],0),1)</f>
        <v>#N/A</v>
      </c>
    </row>
    <row r="4262" spans="1:49" x14ac:dyDescent="0.2">
      <c r="A4262">
        <v>1.1724635729721836E+18</v>
      </c>
      <c r="B4262">
        <v>1.1724635729721836E+18</v>
      </c>
      <c r="C4262" t="s">
        <v>16318</v>
      </c>
      <c r="D4262" s="1">
        <v>43721</v>
      </c>
      <c r="E4262" s="2">
        <v>0.53788194444444448</v>
      </c>
      <c r="F4262">
        <v>200</v>
      </c>
      <c r="G4262">
        <v>1889611729</v>
      </c>
      <c r="H4262" t="s">
        <v>354</v>
      </c>
      <c r="I4262" t="s">
        <v>355</v>
      </c>
      <c r="J4262" t="s">
        <v>265</v>
      </c>
      <c r="K4262" t="s">
        <v>16319</v>
      </c>
      <c r="L4262" t="s">
        <v>266</v>
      </c>
      <c r="M4262" t="s">
        <v>16320</v>
      </c>
      <c r="N4262" t="s">
        <v>267</v>
      </c>
      <c r="O4262" t="s">
        <v>267</v>
      </c>
      <c r="P4262">
        <v>1</v>
      </c>
      <c r="Q4262">
        <v>1</v>
      </c>
      <c r="R4262">
        <v>0</v>
      </c>
      <c r="S4262" t="s">
        <v>267</v>
      </c>
      <c r="T4262" t="s">
        <v>267</v>
      </c>
      <c r="U4262" t="s">
        <v>16321</v>
      </c>
      <c r="V4262" t="b">
        <v>0</v>
      </c>
      <c r="W4262" t="s">
        <v>265</v>
      </c>
      <c r="X4262">
        <v>0</v>
      </c>
      <c r="Y4262" t="s">
        <v>265</v>
      </c>
      <c r="Z4262" t="s">
        <v>265</v>
      </c>
      <c r="AA4262" t="s">
        <v>265</v>
      </c>
      <c r="AB4262" t="s">
        <v>265</v>
      </c>
      <c r="AC4262" t="s">
        <v>265</v>
      </c>
      <c r="AD4262" t="s">
        <v>265</v>
      </c>
      <c r="AE4262" t="s">
        <v>265</v>
      </c>
      <c r="AF4262" t="s">
        <v>267</v>
      </c>
      <c r="AG4262" t="s">
        <v>265</v>
      </c>
      <c r="AH4262" t="s">
        <v>265</v>
      </c>
      <c r="AI4262" t="s">
        <v>265</v>
      </c>
      <c r="AJ4262" t="s">
        <v>265</v>
      </c>
      <c r="AL4262" t="str">
        <f>IF(Sudan_News12[[#This Row],[relevancy_classification_english]]="Relevant","مناسب",IF(Sudan_News12[[#This Row],[relevancy_classification_english]]="Relevant","عَرَضِيّ",""))</f>
        <v/>
      </c>
      <c r="AN4262" t="str">
        <f>IF(Sudan_News12[[#This Row],[sentiment_analysis_english]]="Negative","سلبي",IF(Sudan_News12[[#This Row],[sentiment_analysis_english]]="Neutral","حيادي",IF(Sudan_News12[[#This Row],[sentiment_analysis_english]]="Positive","إيجابي","")))</f>
        <v/>
      </c>
      <c r="AO4262" t="e">
        <f>INDEX(TextClassificationList[],MATCH(Sudan_News12[[#This Row],[text_classification_arabic]],TextClassificationList[text_classification_arabic],0),1)</f>
        <v>#N/A</v>
      </c>
      <c r="AQ4262" t="e">
        <f>INDEX(TextClassificationList[],MATCH(Sudan_News12[[#This Row],[text_classification_arabic2]],TextClassificationList[text_classification_arabic],0),1)</f>
        <v>#N/A</v>
      </c>
      <c r="AS4262" t="e">
        <f>INDEX(TextClassificationList[],MATCH(Sudan_News12[[#This Row],[text_classification_arabic3]],TextClassificationList[text_classification_arabic],0),1)</f>
        <v>#N/A</v>
      </c>
      <c r="AU4262" t="e">
        <f>INDEX(TextClassificationList[],MATCH(Sudan_News12[[#This Row],[text_classification_arabic4]],TextClassificationList[text_classification_arabic],0),1)</f>
        <v>#N/A</v>
      </c>
      <c r="AW4262" t="e">
        <f>INDEX(TextClassificationList[],MATCH(Sudan_News12[[#This Row],[text_classification_arabic5]],TextClassificationList[text_classification_arabic],0),1)</f>
        <v>#N/A</v>
      </c>
    </row>
    <row r="4263" spans="1:49" x14ac:dyDescent="0.2">
      <c r="A4263">
        <v>1.172460486702465E+18</v>
      </c>
      <c r="B4263">
        <v>1.1724567693455073E+18</v>
      </c>
      <c r="C4263" t="s">
        <v>16322</v>
      </c>
      <c r="D4263" s="1">
        <v>43721</v>
      </c>
      <c r="E4263" s="2">
        <v>0.52936342592592589</v>
      </c>
      <c r="F4263">
        <v>200</v>
      </c>
      <c r="G4263">
        <v>1889611729</v>
      </c>
      <c r="H4263" t="s">
        <v>354</v>
      </c>
      <c r="I4263" t="s">
        <v>355</v>
      </c>
      <c r="J4263" t="s">
        <v>265</v>
      </c>
      <c r="K4263" t="s">
        <v>16323</v>
      </c>
      <c r="L4263" t="s">
        <v>266</v>
      </c>
      <c r="M4263" t="s">
        <v>267</v>
      </c>
      <c r="N4263" t="s">
        <v>267</v>
      </c>
      <c r="O4263" t="s">
        <v>267</v>
      </c>
      <c r="P4263">
        <v>0</v>
      </c>
      <c r="Q4263">
        <v>0</v>
      </c>
      <c r="R4263">
        <v>0</v>
      </c>
      <c r="S4263" t="s">
        <v>267</v>
      </c>
      <c r="T4263" t="s">
        <v>267</v>
      </c>
      <c r="U4263" t="s">
        <v>16324</v>
      </c>
      <c r="V4263" t="b">
        <v>0</v>
      </c>
      <c r="W4263" t="s">
        <v>265</v>
      </c>
      <c r="X4263">
        <v>0</v>
      </c>
      <c r="Y4263" t="s">
        <v>265</v>
      </c>
      <c r="Z4263" t="s">
        <v>265</v>
      </c>
      <c r="AA4263" t="s">
        <v>265</v>
      </c>
      <c r="AB4263" t="s">
        <v>265</v>
      </c>
      <c r="AC4263" t="s">
        <v>265</v>
      </c>
      <c r="AD4263" t="s">
        <v>265</v>
      </c>
      <c r="AE4263" t="s">
        <v>265</v>
      </c>
      <c r="AF4263" t="s">
        <v>267</v>
      </c>
      <c r="AG4263" t="s">
        <v>265</v>
      </c>
      <c r="AH4263" t="s">
        <v>265</v>
      </c>
      <c r="AI4263" t="s">
        <v>265</v>
      </c>
      <c r="AJ4263" t="s">
        <v>265</v>
      </c>
      <c r="AL4263" t="str">
        <f>IF(Sudan_News12[[#This Row],[relevancy_classification_english]]="Relevant","مناسب",IF(Sudan_News12[[#This Row],[relevancy_classification_english]]="Relevant","عَرَضِيّ",""))</f>
        <v/>
      </c>
      <c r="AN4263" t="str">
        <f>IF(Sudan_News12[[#This Row],[sentiment_analysis_english]]="Negative","سلبي",IF(Sudan_News12[[#This Row],[sentiment_analysis_english]]="Neutral","حيادي",IF(Sudan_News12[[#This Row],[sentiment_analysis_english]]="Positive","إيجابي","")))</f>
        <v/>
      </c>
      <c r="AO4263" t="e">
        <f>INDEX(TextClassificationList[],MATCH(Sudan_News12[[#This Row],[text_classification_arabic]],TextClassificationList[text_classification_arabic],0),1)</f>
        <v>#N/A</v>
      </c>
      <c r="AQ4263" t="e">
        <f>INDEX(TextClassificationList[],MATCH(Sudan_News12[[#This Row],[text_classification_arabic2]],TextClassificationList[text_classification_arabic],0),1)</f>
        <v>#N/A</v>
      </c>
      <c r="AS4263" t="e">
        <f>INDEX(TextClassificationList[],MATCH(Sudan_News12[[#This Row],[text_classification_arabic3]],TextClassificationList[text_classification_arabic],0),1)</f>
        <v>#N/A</v>
      </c>
      <c r="AU4263" t="e">
        <f>INDEX(TextClassificationList[],MATCH(Sudan_News12[[#This Row],[text_classification_arabic4]],TextClassificationList[text_classification_arabic],0),1)</f>
        <v>#N/A</v>
      </c>
      <c r="AW4263" t="e">
        <f>INDEX(TextClassificationList[],MATCH(Sudan_News12[[#This Row],[text_classification_arabic5]],TextClassificationList[text_classification_arabic],0),1)</f>
        <v>#N/A</v>
      </c>
    </row>
    <row r="4264" spans="1:49" x14ac:dyDescent="0.2">
      <c r="A4264">
        <v>1.1721916396470026E+18</v>
      </c>
      <c r="B4264">
        <v>1.1721356667439473E+18</v>
      </c>
      <c r="C4264" t="s">
        <v>16325</v>
      </c>
      <c r="D4264" s="1">
        <v>43720</v>
      </c>
      <c r="E4264" s="2">
        <v>0.78748842592592594</v>
      </c>
      <c r="F4264">
        <v>200</v>
      </c>
      <c r="G4264">
        <v>1889611729</v>
      </c>
      <c r="H4264" t="s">
        <v>354</v>
      </c>
      <c r="I4264" t="s">
        <v>355</v>
      </c>
      <c r="J4264" t="s">
        <v>265</v>
      </c>
      <c r="K4264" t="s">
        <v>16326</v>
      </c>
      <c r="L4264" t="s">
        <v>266</v>
      </c>
      <c r="M4264" t="s">
        <v>267</v>
      </c>
      <c r="N4264" t="s">
        <v>267</v>
      </c>
      <c r="O4264" t="s">
        <v>267</v>
      </c>
      <c r="P4264">
        <v>0</v>
      </c>
      <c r="Q4264">
        <v>0</v>
      </c>
      <c r="R4264">
        <v>1</v>
      </c>
      <c r="S4264" t="s">
        <v>267</v>
      </c>
      <c r="T4264" t="s">
        <v>267</v>
      </c>
      <c r="U4264" t="s">
        <v>16327</v>
      </c>
      <c r="V4264" t="b">
        <v>0</v>
      </c>
      <c r="W4264" t="s">
        <v>265</v>
      </c>
      <c r="X4264">
        <v>0</v>
      </c>
      <c r="Y4264" t="s">
        <v>265</v>
      </c>
      <c r="Z4264" t="s">
        <v>265</v>
      </c>
      <c r="AA4264" t="s">
        <v>265</v>
      </c>
      <c r="AB4264" t="s">
        <v>265</v>
      </c>
      <c r="AC4264" t="s">
        <v>265</v>
      </c>
      <c r="AD4264" t="s">
        <v>265</v>
      </c>
      <c r="AE4264" t="s">
        <v>265</v>
      </c>
      <c r="AF4264" t="s">
        <v>16328</v>
      </c>
      <c r="AG4264" t="s">
        <v>265</v>
      </c>
      <c r="AH4264" t="s">
        <v>265</v>
      </c>
      <c r="AI4264" t="s">
        <v>265</v>
      </c>
      <c r="AJ4264" t="s">
        <v>265</v>
      </c>
      <c r="AL4264" t="str">
        <f>IF(Sudan_News12[[#This Row],[relevancy_classification_english]]="Relevant","مناسب",IF(Sudan_News12[[#This Row],[relevancy_classification_english]]="Relevant","عَرَضِيّ",""))</f>
        <v/>
      </c>
      <c r="AN4264" t="str">
        <f>IF(Sudan_News12[[#This Row],[sentiment_analysis_english]]="Negative","سلبي",IF(Sudan_News12[[#This Row],[sentiment_analysis_english]]="Neutral","حيادي",IF(Sudan_News12[[#This Row],[sentiment_analysis_english]]="Positive","إيجابي","")))</f>
        <v/>
      </c>
      <c r="AO4264" t="e">
        <f>INDEX(TextClassificationList[],MATCH(Sudan_News12[[#This Row],[text_classification_arabic]],TextClassificationList[text_classification_arabic],0),1)</f>
        <v>#N/A</v>
      </c>
      <c r="AQ4264" t="e">
        <f>INDEX(TextClassificationList[],MATCH(Sudan_News12[[#This Row],[text_classification_arabic2]],TextClassificationList[text_classification_arabic],0),1)</f>
        <v>#N/A</v>
      </c>
      <c r="AS4264" t="e">
        <f>INDEX(TextClassificationList[],MATCH(Sudan_News12[[#This Row],[text_classification_arabic3]],TextClassificationList[text_classification_arabic],0),1)</f>
        <v>#N/A</v>
      </c>
      <c r="AU4264" t="e">
        <f>INDEX(TextClassificationList[],MATCH(Sudan_News12[[#This Row],[text_classification_arabic4]],TextClassificationList[text_classification_arabic],0),1)</f>
        <v>#N/A</v>
      </c>
      <c r="AW4264" t="e">
        <f>INDEX(TextClassificationList[],MATCH(Sudan_News12[[#This Row],[text_classification_arabic5]],TextClassificationList[text_classification_arabic],0),1)</f>
        <v>#N/A</v>
      </c>
    </row>
    <row r="4265" spans="1:49" x14ac:dyDescent="0.2">
      <c r="A4265">
        <v>1.1721038842207191E+18</v>
      </c>
      <c r="B4265">
        <v>1.1720958600013988E+18</v>
      </c>
      <c r="C4265" t="s">
        <v>16329</v>
      </c>
      <c r="D4265" s="1">
        <v>43720</v>
      </c>
      <c r="E4265" s="2">
        <v>0.54533564814814817</v>
      </c>
      <c r="F4265">
        <v>200</v>
      </c>
      <c r="G4265">
        <v>1889611729</v>
      </c>
      <c r="H4265" t="s">
        <v>354</v>
      </c>
      <c r="I4265" t="s">
        <v>355</v>
      </c>
      <c r="J4265" t="s">
        <v>265</v>
      </c>
      <c r="K4265" t="s">
        <v>16330</v>
      </c>
      <c r="L4265" t="s">
        <v>266</v>
      </c>
      <c r="M4265" t="s">
        <v>267</v>
      </c>
      <c r="N4265" t="s">
        <v>267</v>
      </c>
      <c r="O4265" t="s">
        <v>267</v>
      </c>
      <c r="P4265">
        <v>0</v>
      </c>
      <c r="Q4265">
        <v>0</v>
      </c>
      <c r="R4265">
        <v>1</v>
      </c>
      <c r="S4265" t="s">
        <v>267</v>
      </c>
      <c r="T4265" t="s">
        <v>267</v>
      </c>
      <c r="U4265" t="s">
        <v>16331</v>
      </c>
      <c r="V4265" t="b">
        <v>0</v>
      </c>
      <c r="W4265" t="s">
        <v>265</v>
      </c>
      <c r="X4265">
        <v>0</v>
      </c>
      <c r="Y4265" t="s">
        <v>265</v>
      </c>
      <c r="Z4265" t="s">
        <v>265</v>
      </c>
      <c r="AA4265" t="s">
        <v>265</v>
      </c>
      <c r="AB4265" t="s">
        <v>265</v>
      </c>
      <c r="AC4265" t="s">
        <v>265</v>
      </c>
      <c r="AD4265" t="s">
        <v>265</v>
      </c>
      <c r="AE4265" t="s">
        <v>265</v>
      </c>
      <c r="AF4265" t="s">
        <v>16332</v>
      </c>
      <c r="AG4265" t="s">
        <v>265</v>
      </c>
      <c r="AH4265" t="s">
        <v>265</v>
      </c>
      <c r="AI4265" t="s">
        <v>265</v>
      </c>
      <c r="AJ4265" t="s">
        <v>265</v>
      </c>
      <c r="AL4265" t="str">
        <f>IF(Sudan_News12[[#This Row],[relevancy_classification_english]]="Relevant","مناسب",IF(Sudan_News12[[#This Row],[relevancy_classification_english]]="Relevant","عَرَضِيّ",""))</f>
        <v/>
      </c>
      <c r="AN4265" t="str">
        <f>IF(Sudan_News12[[#This Row],[sentiment_analysis_english]]="Negative","سلبي",IF(Sudan_News12[[#This Row],[sentiment_analysis_english]]="Neutral","حيادي",IF(Sudan_News12[[#This Row],[sentiment_analysis_english]]="Positive","إيجابي","")))</f>
        <v/>
      </c>
      <c r="AO4265" t="e">
        <f>INDEX(TextClassificationList[],MATCH(Sudan_News12[[#This Row],[text_classification_arabic]],TextClassificationList[text_classification_arabic],0),1)</f>
        <v>#N/A</v>
      </c>
      <c r="AQ4265" t="e">
        <f>INDEX(TextClassificationList[],MATCH(Sudan_News12[[#This Row],[text_classification_arabic2]],TextClassificationList[text_classification_arabic],0),1)</f>
        <v>#N/A</v>
      </c>
      <c r="AS4265" t="e">
        <f>INDEX(TextClassificationList[],MATCH(Sudan_News12[[#This Row],[text_classification_arabic3]],TextClassificationList[text_classification_arabic],0),1)</f>
        <v>#N/A</v>
      </c>
      <c r="AU4265" t="e">
        <f>INDEX(TextClassificationList[],MATCH(Sudan_News12[[#This Row],[text_classification_arabic4]],TextClassificationList[text_classification_arabic],0),1)</f>
        <v>#N/A</v>
      </c>
      <c r="AW4265" t="e">
        <f>INDEX(TextClassificationList[],MATCH(Sudan_News12[[#This Row],[text_classification_arabic5]],TextClassificationList[text_classification_arabic],0),1)</f>
        <v>#N/A</v>
      </c>
    </row>
    <row r="4266" spans="1:49" x14ac:dyDescent="0.2">
      <c r="A4266">
        <v>1.1720723295029617E+18</v>
      </c>
      <c r="B4266">
        <v>1.1720723295029617E+18</v>
      </c>
      <c r="C4266" t="s">
        <v>16333</v>
      </c>
      <c r="D4266" s="1">
        <v>43720</v>
      </c>
      <c r="E4266" s="2">
        <v>0.45826388888888892</v>
      </c>
      <c r="F4266">
        <v>200</v>
      </c>
      <c r="G4266">
        <v>1889611729</v>
      </c>
      <c r="H4266" t="s">
        <v>354</v>
      </c>
      <c r="I4266" t="s">
        <v>355</v>
      </c>
      <c r="J4266" t="s">
        <v>265</v>
      </c>
      <c r="K4266" t="s">
        <v>16334</v>
      </c>
      <c r="L4266" t="s">
        <v>266</v>
      </c>
      <c r="M4266" t="s">
        <v>267</v>
      </c>
      <c r="N4266" t="s">
        <v>267</v>
      </c>
      <c r="O4266" t="s">
        <v>267</v>
      </c>
      <c r="P4266">
        <v>0</v>
      </c>
      <c r="Q4266">
        <v>0</v>
      </c>
      <c r="R4266">
        <v>1</v>
      </c>
      <c r="S4266" t="s">
        <v>267</v>
      </c>
      <c r="T4266" t="s">
        <v>267</v>
      </c>
      <c r="U4266" t="s">
        <v>16335</v>
      </c>
      <c r="V4266" t="b">
        <v>0</v>
      </c>
      <c r="W4266" t="s">
        <v>265</v>
      </c>
      <c r="X4266">
        <v>0</v>
      </c>
      <c r="Y4266" t="s">
        <v>265</v>
      </c>
      <c r="Z4266" t="s">
        <v>265</v>
      </c>
      <c r="AA4266" t="s">
        <v>265</v>
      </c>
      <c r="AB4266" t="s">
        <v>265</v>
      </c>
      <c r="AC4266" t="s">
        <v>265</v>
      </c>
      <c r="AD4266" t="s">
        <v>265</v>
      </c>
      <c r="AE4266" t="s">
        <v>265</v>
      </c>
      <c r="AF4266" t="s">
        <v>267</v>
      </c>
      <c r="AG4266" t="s">
        <v>265</v>
      </c>
      <c r="AH4266" t="s">
        <v>265</v>
      </c>
      <c r="AI4266" t="s">
        <v>265</v>
      </c>
      <c r="AJ4266" t="s">
        <v>265</v>
      </c>
      <c r="AL4266" t="str">
        <f>IF(Sudan_News12[[#This Row],[relevancy_classification_english]]="Relevant","مناسب",IF(Sudan_News12[[#This Row],[relevancy_classification_english]]="Relevant","عَرَضِيّ",""))</f>
        <v/>
      </c>
      <c r="AN4266" t="str">
        <f>IF(Sudan_News12[[#This Row],[sentiment_analysis_english]]="Negative","سلبي",IF(Sudan_News12[[#This Row],[sentiment_analysis_english]]="Neutral","حيادي",IF(Sudan_News12[[#This Row],[sentiment_analysis_english]]="Positive","إيجابي","")))</f>
        <v/>
      </c>
      <c r="AO4266" t="e">
        <f>INDEX(TextClassificationList[],MATCH(Sudan_News12[[#This Row],[text_classification_arabic]],TextClassificationList[text_classification_arabic],0),1)</f>
        <v>#N/A</v>
      </c>
      <c r="AQ4266" t="e">
        <f>INDEX(TextClassificationList[],MATCH(Sudan_News12[[#This Row],[text_classification_arabic2]],TextClassificationList[text_classification_arabic],0),1)</f>
        <v>#N/A</v>
      </c>
      <c r="AS4266" t="e">
        <f>INDEX(TextClassificationList[],MATCH(Sudan_News12[[#This Row],[text_classification_arabic3]],TextClassificationList[text_classification_arabic],0),1)</f>
        <v>#N/A</v>
      </c>
      <c r="AU4266" t="e">
        <f>INDEX(TextClassificationList[],MATCH(Sudan_News12[[#This Row],[text_classification_arabic4]],TextClassificationList[text_classification_arabic],0),1)</f>
        <v>#N/A</v>
      </c>
      <c r="AW4266" t="e">
        <f>INDEX(TextClassificationList[],MATCH(Sudan_News12[[#This Row],[text_classification_arabic5]],TextClassificationList[text_classification_arabic],0),1)</f>
        <v>#N/A</v>
      </c>
    </row>
    <row r="4267" spans="1:49" x14ac:dyDescent="0.2">
      <c r="A4267">
        <v>1.1711968311807017E+18</v>
      </c>
      <c r="B4267">
        <v>1.1711968311807017E+18</v>
      </c>
      <c r="C4267" t="s">
        <v>16336</v>
      </c>
      <c r="D4267" s="1">
        <v>43718</v>
      </c>
      <c r="E4267" s="2">
        <v>4.2337962962962966E-2</v>
      </c>
      <c r="F4267">
        <v>200</v>
      </c>
      <c r="G4267">
        <v>1889611729</v>
      </c>
      <c r="H4267" t="s">
        <v>354</v>
      </c>
      <c r="I4267" t="s">
        <v>355</v>
      </c>
      <c r="J4267" t="s">
        <v>265</v>
      </c>
      <c r="K4267" t="s">
        <v>16337</v>
      </c>
      <c r="L4267" t="s">
        <v>266</v>
      </c>
      <c r="M4267" t="s">
        <v>267</v>
      </c>
      <c r="N4267" t="s">
        <v>267</v>
      </c>
      <c r="O4267" t="s">
        <v>16338</v>
      </c>
      <c r="P4267">
        <v>0</v>
      </c>
      <c r="Q4267">
        <v>2</v>
      </c>
      <c r="R4267">
        <v>2</v>
      </c>
      <c r="S4267" t="s">
        <v>16339</v>
      </c>
      <c r="T4267" t="s">
        <v>267</v>
      </c>
      <c r="U4267" t="s">
        <v>16340</v>
      </c>
      <c r="V4267" t="b">
        <v>0</v>
      </c>
      <c r="W4267" t="s">
        <v>265</v>
      </c>
      <c r="X4267">
        <v>1</v>
      </c>
      <c r="Y4267" t="s">
        <v>16341</v>
      </c>
      <c r="Z4267" t="s">
        <v>265</v>
      </c>
      <c r="AA4267" t="s">
        <v>265</v>
      </c>
      <c r="AB4267" t="s">
        <v>265</v>
      </c>
      <c r="AC4267" t="s">
        <v>265</v>
      </c>
      <c r="AD4267" t="s">
        <v>265</v>
      </c>
      <c r="AE4267" t="s">
        <v>265</v>
      </c>
      <c r="AF4267" t="s">
        <v>267</v>
      </c>
      <c r="AG4267" t="s">
        <v>265</v>
      </c>
      <c r="AH4267" t="s">
        <v>265</v>
      </c>
      <c r="AI4267" t="s">
        <v>265</v>
      </c>
      <c r="AJ4267" t="s">
        <v>265</v>
      </c>
      <c r="AL4267" t="str">
        <f>IF(Sudan_News12[[#This Row],[relevancy_classification_english]]="Relevant","مناسب",IF(Sudan_News12[[#This Row],[relevancy_classification_english]]="Relevant","عَرَضِيّ",""))</f>
        <v/>
      </c>
      <c r="AN4267" t="str">
        <f>IF(Sudan_News12[[#This Row],[sentiment_analysis_english]]="Negative","سلبي",IF(Sudan_News12[[#This Row],[sentiment_analysis_english]]="Neutral","حيادي",IF(Sudan_News12[[#This Row],[sentiment_analysis_english]]="Positive","إيجابي","")))</f>
        <v/>
      </c>
      <c r="AO4267" t="e">
        <f>INDEX(TextClassificationList[],MATCH(Sudan_News12[[#This Row],[text_classification_arabic]],TextClassificationList[text_classification_arabic],0),1)</f>
        <v>#N/A</v>
      </c>
      <c r="AQ4267" t="e">
        <f>INDEX(TextClassificationList[],MATCH(Sudan_News12[[#This Row],[text_classification_arabic2]],TextClassificationList[text_classification_arabic],0),1)</f>
        <v>#N/A</v>
      </c>
      <c r="AS4267" t="e">
        <f>INDEX(TextClassificationList[],MATCH(Sudan_News12[[#This Row],[text_classification_arabic3]],TextClassificationList[text_classification_arabic],0),1)</f>
        <v>#N/A</v>
      </c>
      <c r="AU4267" t="e">
        <f>INDEX(TextClassificationList[],MATCH(Sudan_News12[[#This Row],[text_classification_arabic4]],TextClassificationList[text_classification_arabic],0),1)</f>
        <v>#N/A</v>
      </c>
      <c r="AW4267" t="e">
        <f>INDEX(TextClassificationList[],MATCH(Sudan_News12[[#This Row],[text_classification_arabic5]],TextClassificationList[text_classification_arabic],0),1)</f>
        <v>#N/A</v>
      </c>
    </row>
    <row r="4268" spans="1:49" x14ac:dyDescent="0.2">
      <c r="A4268">
        <v>1.1711935757549486E+18</v>
      </c>
      <c r="B4268">
        <v>1.1711935757549486E+18</v>
      </c>
      <c r="C4268" t="s">
        <v>16342</v>
      </c>
      <c r="D4268" s="1">
        <v>43718</v>
      </c>
      <c r="E4268" s="2">
        <v>3.335648148148148E-2</v>
      </c>
      <c r="F4268">
        <v>200</v>
      </c>
      <c r="G4268">
        <v>1889611729</v>
      </c>
      <c r="H4268" t="s">
        <v>354</v>
      </c>
      <c r="I4268" t="s">
        <v>355</v>
      </c>
      <c r="J4268" t="s">
        <v>265</v>
      </c>
      <c r="K4268" t="s">
        <v>16343</v>
      </c>
      <c r="L4268" t="s">
        <v>266</v>
      </c>
      <c r="M4268" t="s">
        <v>267</v>
      </c>
      <c r="N4268" t="s">
        <v>267</v>
      </c>
      <c r="O4268" t="s">
        <v>267</v>
      </c>
      <c r="P4268">
        <v>0</v>
      </c>
      <c r="Q4268">
        <v>0</v>
      </c>
      <c r="R4268">
        <v>1</v>
      </c>
      <c r="S4268" t="s">
        <v>267</v>
      </c>
      <c r="T4268" t="s">
        <v>267</v>
      </c>
      <c r="U4268" t="s">
        <v>16344</v>
      </c>
      <c r="V4268" t="b">
        <v>0</v>
      </c>
      <c r="W4268" t="s">
        <v>16345</v>
      </c>
      <c r="X4268">
        <v>0</v>
      </c>
      <c r="Y4268" t="s">
        <v>265</v>
      </c>
      <c r="Z4268" t="s">
        <v>265</v>
      </c>
      <c r="AA4268" t="s">
        <v>265</v>
      </c>
      <c r="AB4268" t="s">
        <v>265</v>
      </c>
      <c r="AC4268" t="s">
        <v>265</v>
      </c>
      <c r="AD4268" t="s">
        <v>265</v>
      </c>
      <c r="AE4268" t="s">
        <v>265</v>
      </c>
      <c r="AF4268" t="s">
        <v>267</v>
      </c>
      <c r="AG4268" t="s">
        <v>265</v>
      </c>
      <c r="AH4268" t="s">
        <v>265</v>
      </c>
      <c r="AI4268" t="s">
        <v>265</v>
      </c>
      <c r="AJ4268" t="s">
        <v>265</v>
      </c>
      <c r="AL4268" t="str">
        <f>IF(Sudan_News12[[#This Row],[relevancy_classification_english]]="Relevant","مناسب",IF(Sudan_News12[[#This Row],[relevancy_classification_english]]="Relevant","عَرَضِيّ",""))</f>
        <v/>
      </c>
      <c r="AN4268" t="str">
        <f>IF(Sudan_News12[[#This Row],[sentiment_analysis_english]]="Negative","سلبي",IF(Sudan_News12[[#This Row],[sentiment_analysis_english]]="Neutral","حيادي",IF(Sudan_News12[[#This Row],[sentiment_analysis_english]]="Positive","إيجابي","")))</f>
        <v/>
      </c>
      <c r="AO4268" t="e">
        <f>INDEX(TextClassificationList[],MATCH(Sudan_News12[[#This Row],[text_classification_arabic]],TextClassificationList[text_classification_arabic],0),1)</f>
        <v>#N/A</v>
      </c>
      <c r="AQ4268" t="e">
        <f>INDEX(TextClassificationList[],MATCH(Sudan_News12[[#This Row],[text_classification_arabic2]],TextClassificationList[text_classification_arabic],0),1)</f>
        <v>#N/A</v>
      </c>
      <c r="AS4268" t="e">
        <f>INDEX(TextClassificationList[],MATCH(Sudan_News12[[#This Row],[text_classification_arabic3]],TextClassificationList[text_classification_arabic],0),1)</f>
        <v>#N/A</v>
      </c>
      <c r="AU4268" t="e">
        <f>INDEX(TextClassificationList[],MATCH(Sudan_News12[[#This Row],[text_classification_arabic4]],TextClassificationList[text_classification_arabic],0),1)</f>
        <v>#N/A</v>
      </c>
      <c r="AW4268" t="e">
        <f>INDEX(TextClassificationList[],MATCH(Sudan_News12[[#This Row],[text_classification_arabic5]],TextClassificationList[text_classification_arabic],0),1)</f>
        <v>#N/A</v>
      </c>
    </row>
    <row r="4269" spans="1:49" x14ac:dyDescent="0.2">
      <c r="A4269">
        <v>1.1711933197597327E+18</v>
      </c>
      <c r="B4269">
        <v>1.1711933197597327E+18</v>
      </c>
      <c r="C4269" t="s">
        <v>16346</v>
      </c>
      <c r="D4269" s="1">
        <v>43718</v>
      </c>
      <c r="E4269" s="2">
        <v>3.2650462962962964E-2</v>
      </c>
      <c r="F4269">
        <v>200</v>
      </c>
      <c r="G4269">
        <v>1889611729</v>
      </c>
      <c r="H4269" t="s">
        <v>354</v>
      </c>
      <c r="I4269" t="s">
        <v>355</v>
      </c>
      <c r="J4269" t="s">
        <v>265</v>
      </c>
      <c r="K4269" t="s">
        <v>16347</v>
      </c>
      <c r="L4269" t="s">
        <v>266</v>
      </c>
      <c r="M4269" t="s">
        <v>16348</v>
      </c>
      <c r="N4269" t="s">
        <v>267</v>
      </c>
      <c r="O4269" t="s">
        <v>267</v>
      </c>
      <c r="P4269">
        <v>0</v>
      </c>
      <c r="Q4269">
        <v>0</v>
      </c>
      <c r="R4269">
        <v>0</v>
      </c>
      <c r="S4269" t="s">
        <v>267</v>
      </c>
      <c r="T4269" t="s">
        <v>267</v>
      </c>
      <c r="U4269" t="s">
        <v>16349</v>
      </c>
      <c r="V4269" t="b">
        <v>0</v>
      </c>
      <c r="W4269" t="s">
        <v>265</v>
      </c>
      <c r="X4269">
        <v>0</v>
      </c>
      <c r="Y4269" t="s">
        <v>265</v>
      </c>
      <c r="Z4269" t="s">
        <v>265</v>
      </c>
      <c r="AA4269" t="s">
        <v>265</v>
      </c>
      <c r="AB4269" t="s">
        <v>265</v>
      </c>
      <c r="AC4269" t="s">
        <v>265</v>
      </c>
      <c r="AD4269" t="s">
        <v>265</v>
      </c>
      <c r="AE4269" t="s">
        <v>265</v>
      </c>
      <c r="AF4269" t="s">
        <v>267</v>
      </c>
      <c r="AG4269" t="s">
        <v>265</v>
      </c>
      <c r="AH4269" t="s">
        <v>265</v>
      </c>
      <c r="AI4269" t="s">
        <v>265</v>
      </c>
      <c r="AJ4269" t="s">
        <v>265</v>
      </c>
      <c r="AL4269" t="str">
        <f>IF(Sudan_News12[[#This Row],[relevancy_classification_english]]="Relevant","مناسب",IF(Sudan_News12[[#This Row],[relevancy_classification_english]]="Relevant","عَرَضِيّ",""))</f>
        <v/>
      </c>
      <c r="AN4269" t="str">
        <f>IF(Sudan_News12[[#This Row],[sentiment_analysis_english]]="Negative","سلبي",IF(Sudan_News12[[#This Row],[sentiment_analysis_english]]="Neutral","حيادي",IF(Sudan_News12[[#This Row],[sentiment_analysis_english]]="Positive","إيجابي","")))</f>
        <v/>
      </c>
      <c r="AO4269" t="e">
        <f>INDEX(TextClassificationList[],MATCH(Sudan_News12[[#This Row],[text_classification_arabic]],TextClassificationList[text_classification_arabic],0),1)</f>
        <v>#N/A</v>
      </c>
      <c r="AQ4269" t="e">
        <f>INDEX(TextClassificationList[],MATCH(Sudan_News12[[#This Row],[text_classification_arabic2]],TextClassificationList[text_classification_arabic],0),1)</f>
        <v>#N/A</v>
      </c>
      <c r="AS4269" t="e">
        <f>INDEX(TextClassificationList[],MATCH(Sudan_News12[[#This Row],[text_classification_arabic3]],TextClassificationList[text_classification_arabic],0),1)</f>
        <v>#N/A</v>
      </c>
      <c r="AU4269" t="e">
        <f>INDEX(TextClassificationList[],MATCH(Sudan_News12[[#This Row],[text_classification_arabic4]],TextClassificationList[text_classification_arabic],0),1)</f>
        <v>#N/A</v>
      </c>
      <c r="AW4269" t="e">
        <f>INDEX(TextClassificationList[],MATCH(Sudan_News12[[#This Row],[text_classification_arabic5]],TextClassificationList[text_classification_arabic],0),1)</f>
        <v>#N/A</v>
      </c>
    </row>
    <row r="4270" spans="1:49" x14ac:dyDescent="0.2">
      <c r="A4270">
        <v>1.1711932473283297E+18</v>
      </c>
      <c r="B4270">
        <v>1.1711932473283297E+18</v>
      </c>
      <c r="C4270" t="s">
        <v>16350</v>
      </c>
      <c r="D4270" s="1">
        <v>43718</v>
      </c>
      <c r="E4270" s="2">
        <v>3.2453703703703707E-2</v>
      </c>
      <c r="F4270">
        <v>200</v>
      </c>
      <c r="G4270">
        <v>1889611729</v>
      </c>
      <c r="H4270" t="s">
        <v>354</v>
      </c>
      <c r="I4270" t="s">
        <v>355</v>
      </c>
      <c r="J4270" t="s">
        <v>265</v>
      </c>
      <c r="K4270" t="s">
        <v>16351</v>
      </c>
      <c r="L4270" t="s">
        <v>266</v>
      </c>
      <c r="M4270" t="s">
        <v>267</v>
      </c>
      <c r="N4270" t="s">
        <v>267</v>
      </c>
      <c r="O4270" t="s">
        <v>267</v>
      </c>
      <c r="P4270">
        <v>0</v>
      </c>
      <c r="Q4270">
        <v>0</v>
      </c>
      <c r="R4270">
        <v>0</v>
      </c>
      <c r="S4270" t="s">
        <v>267</v>
      </c>
      <c r="T4270" t="s">
        <v>267</v>
      </c>
      <c r="U4270" t="s">
        <v>16352</v>
      </c>
      <c r="V4270" t="b">
        <v>0</v>
      </c>
      <c r="W4270" t="s">
        <v>265</v>
      </c>
      <c r="X4270">
        <v>0</v>
      </c>
      <c r="Y4270" t="s">
        <v>265</v>
      </c>
      <c r="Z4270" t="s">
        <v>265</v>
      </c>
      <c r="AA4270" t="s">
        <v>265</v>
      </c>
      <c r="AB4270" t="s">
        <v>265</v>
      </c>
      <c r="AC4270" t="s">
        <v>265</v>
      </c>
      <c r="AD4270" t="s">
        <v>265</v>
      </c>
      <c r="AE4270" t="s">
        <v>265</v>
      </c>
      <c r="AF4270" t="s">
        <v>267</v>
      </c>
      <c r="AG4270" t="s">
        <v>265</v>
      </c>
      <c r="AH4270" t="s">
        <v>265</v>
      </c>
      <c r="AI4270" t="s">
        <v>265</v>
      </c>
      <c r="AJ4270" t="s">
        <v>265</v>
      </c>
      <c r="AL4270" t="str">
        <f>IF(Sudan_News12[[#This Row],[relevancy_classification_english]]="Relevant","مناسب",IF(Sudan_News12[[#This Row],[relevancy_classification_english]]="Relevant","عَرَضِيّ",""))</f>
        <v/>
      </c>
      <c r="AN4270" t="str">
        <f>IF(Sudan_News12[[#This Row],[sentiment_analysis_english]]="Negative","سلبي",IF(Sudan_News12[[#This Row],[sentiment_analysis_english]]="Neutral","حيادي",IF(Sudan_News12[[#This Row],[sentiment_analysis_english]]="Positive","إيجابي","")))</f>
        <v/>
      </c>
      <c r="AO4270" t="e">
        <f>INDEX(TextClassificationList[],MATCH(Sudan_News12[[#This Row],[text_classification_arabic]],TextClassificationList[text_classification_arabic],0),1)</f>
        <v>#N/A</v>
      </c>
      <c r="AQ4270" t="e">
        <f>INDEX(TextClassificationList[],MATCH(Sudan_News12[[#This Row],[text_classification_arabic2]],TextClassificationList[text_classification_arabic],0),1)</f>
        <v>#N/A</v>
      </c>
      <c r="AS4270" t="e">
        <f>INDEX(TextClassificationList[],MATCH(Sudan_News12[[#This Row],[text_classification_arabic3]],TextClassificationList[text_classification_arabic],0),1)</f>
        <v>#N/A</v>
      </c>
      <c r="AU4270" t="e">
        <f>INDEX(TextClassificationList[],MATCH(Sudan_News12[[#This Row],[text_classification_arabic4]],TextClassificationList[text_classification_arabic],0),1)</f>
        <v>#N/A</v>
      </c>
      <c r="AW4270" t="e">
        <f>INDEX(TextClassificationList[],MATCH(Sudan_News12[[#This Row],[text_classification_arabic5]],TextClassificationList[text_classification_arabic],0),1)</f>
        <v>#N/A</v>
      </c>
    </row>
    <row r="4271" spans="1:49" x14ac:dyDescent="0.2">
      <c r="A4271">
        <v>1.1711932141932872E+18</v>
      </c>
      <c r="B4271">
        <v>1.1711932141932872E+18</v>
      </c>
      <c r="C4271" t="s">
        <v>16353</v>
      </c>
      <c r="D4271" s="1">
        <v>43718</v>
      </c>
      <c r="E4271" s="2">
        <v>3.2361111111111111E-2</v>
      </c>
      <c r="F4271">
        <v>200</v>
      </c>
      <c r="G4271">
        <v>1889611729</v>
      </c>
      <c r="H4271" t="s">
        <v>354</v>
      </c>
      <c r="I4271" t="s">
        <v>355</v>
      </c>
      <c r="J4271" t="s">
        <v>265</v>
      </c>
      <c r="K4271" t="s">
        <v>16354</v>
      </c>
      <c r="L4271" t="s">
        <v>276</v>
      </c>
      <c r="M4271" t="s">
        <v>16355</v>
      </c>
      <c r="N4271" t="s">
        <v>267</v>
      </c>
      <c r="O4271" t="s">
        <v>267</v>
      </c>
      <c r="P4271">
        <v>0</v>
      </c>
      <c r="Q4271">
        <v>0</v>
      </c>
      <c r="R4271">
        <v>1</v>
      </c>
      <c r="S4271" t="s">
        <v>267</v>
      </c>
      <c r="T4271" t="s">
        <v>267</v>
      </c>
      <c r="U4271" t="s">
        <v>16356</v>
      </c>
      <c r="V4271" t="b">
        <v>0</v>
      </c>
      <c r="W4271" t="s">
        <v>265</v>
      </c>
      <c r="X4271">
        <v>0</v>
      </c>
      <c r="Y4271" t="s">
        <v>265</v>
      </c>
      <c r="Z4271" t="s">
        <v>265</v>
      </c>
      <c r="AA4271" t="s">
        <v>265</v>
      </c>
      <c r="AB4271" t="s">
        <v>265</v>
      </c>
      <c r="AC4271" t="s">
        <v>265</v>
      </c>
      <c r="AD4271" t="s">
        <v>265</v>
      </c>
      <c r="AE4271" t="s">
        <v>265</v>
      </c>
      <c r="AF4271" t="s">
        <v>267</v>
      </c>
      <c r="AG4271" t="s">
        <v>265</v>
      </c>
      <c r="AH4271" t="s">
        <v>265</v>
      </c>
      <c r="AI4271" t="s">
        <v>265</v>
      </c>
      <c r="AJ4271" t="s">
        <v>265</v>
      </c>
      <c r="AL4271" t="str">
        <f>IF(Sudan_News12[[#This Row],[relevancy_classification_english]]="Relevant","مناسب",IF(Sudan_News12[[#This Row],[relevancy_classification_english]]="Relevant","عَرَضِيّ",""))</f>
        <v/>
      </c>
      <c r="AN4271" t="str">
        <f>IF(Sudan_News12[[#This Row],[sentiment_analysis_english]]="Negative","سلبي",IF(Sudan_News12[[#This Row],[sentiment_analysis_english]]="Neutral","حيادي",IF(Sudan_News12[[#This Row],[sentiment_analysis_english]]="Positive","إيجابي","")))</f>
        <v/>
      </c>
      <c r="AO4271" t="e">
        <f>INDEX(TextClassificationList[],MATCH(Sudan_News12[[#This Row],[text_classification_arabic]],TextClassificationList[text_classification_arabic],0),1)</f>
        <v>#N/A</v>
      </c>
      <c r="AQ4271" t="e">
        <f>INDEX(TextClassificationList[],MATCH(Sudan_News12[[#This Row],[text_classification_arabic2]],TextClassificationList[text_classification_arabic],0),1)</f>
        <v>#N/A</v>
      </c>
      <c r="AS4271" t="e">
        <f>INDEX(TextClassificationList[],MATCH(Sudan_News12[[#This Row],[text_classification_arabic3]],TextClassificationList[text_classification_arabic],0),1)</f>
        <v>#N/A</v>
      </c>
      <c r="AU4271" t="e">
        <f>INDEX(TextClassificationList[],MATCH(Sudan_News12[[#This Row],[text_classification_arabic4]],TextClassificationList[text_classification_arabic],0),1)</f>
        <v>#N/A</v>
      </c>
      <c r="AW4271" t="e">
        <f>INDEX(TextClassificationList[],MATCH(Sudan_News12[[#This Row],[text_classification_arabic5]],TextClassificationList[text_classification_arabic],0),1)</f>
        <v>#N/A</v>
      </c>
    </row>
    <row r="4272" spans="1:49" x14ac:dyDescent="0.2">
      <c r="A4272">
        <v>1.1711931567313838E+18</v>
      </c>
      <c r="B4272">
        <v>1.1711931567313838E+18</v>
      </c>
      <c r="C4272" t="s">
        <v>16357</v>
      </c>
      <c r="D4272" s="1">
        <v>43718</v>
      </c>
      <c r="E4272" s="2">
        <v>3.2199074074074074E-2</v>
      </c>
      <c r="F4272">
        <v>200</v>
      </c>
      <c r="G4272">
        <v>1889611729</v>
      </c>
      <c r="H4272" t="s">
        <v>354</v>
      </c>
      <c r="I4272" t="s">
        <v>355</v>
      </c>
      <c r="J4272" t="s">
        <v>265</v>
      </c>
      <c r="K4272" t="s">
        <v>16358</v>
      </c>
      <c r="L4272" t="s">
        <v>276</v>
      </c>
      <c r="M4272" t="s">
        <v>16359</v>
      </c>
      <c r="N4272" t="s">
        <v>267</v>
      </c>
      <c r="O4272" t="s">
        <v>267</v>
      </c>
      <c r="P4272">
        <v>0</v>
      </c>
      <c r="Q4272">
        <v>0</v>
      </c>
      <c r="R4272">
        <v>0</v>
      </c>
      <c r="S4272" t="s">
        <v>267</v>
      </c>
      <c r="T4272" t="s">
        <v>267</v>
      </c>
      <c r="U4272" t="s">
        <v>16360</v>
      </c>
      <c r="V4272" t="b">
        <v>0</v>
      </c>
      <c r="W4272" t="s">
        <v>265</v>
      </c>
      <c r="X4272">
        <v>0</v>
      </c>
      <c r="Y4272" t="s">
        <v>265</v>
      </c>
      <c r="Z4272" t="s">
        <v>265</v>
      </c>
      <c r="AA4272" t="s">
        <v>265</v>
      </c>
      <c r="AB4272" t="s">
        <v>265</v>
      </c>
      <c r="AC4272" t="s">
        <v>265</v>
      </c>
      <c r="AD4272" t="s">
        <v>265</v>
      </c>
      <c r="AE4272" t="s">
        <v>265</v>
      </c>
      <c r="AF4272" t="s">
        <v>267</v>
      </c>
      <c r="AG4272" t="s">
        <v>265</v>
      </c>
      <c r="AH4272" t="s">
        <v>265</v>
      </c>
      <c r="AI4272" t="s">
        <v>265</v>
      </c>
      <c r="AJ4272" t="s">
        <v>265</v>
      </c>
      <c r="AL4272" t="str">
        <f>IF(Sudan_News12[[#This Row],[relevancy_classification_english]]="Relevant","مناسب",IF(Sudan_News12[[#This Row],[relevancy_classification_english]]="Relevant","عَرَضِيّ",""))</f>
        <v/>
      </c>
      <c r="AN4272" t="str">
        <f>IF(Sudan_News12[[#This Row],[sentiment_analysis_english]]="Negative","سلبي",IF(Sudan_News12[[#This Row],[sentiment_analysis_english]]="Neutral","حيادي",IF(Sudan_News12[[#This Row],[sentiment_analysis_english]]="Positive","إيجابي","")))</f>
        <v/>
      </c>
      <c r="AO4272" t="e">
        <f>INDEX(TextClassificationList[],MATCH(Sudan_News12[[#This Row],[text_classification_arabic]],TextClassificationList[text_classification_arabic],0),1)</f>
        <v>#N/A</v>
      </c>
      <c r="AQ4272" t="e">
        <f>INDEX(TextClassificationList[],MATCH(Sudan_News12[[#This Row],[text_classification_arabic2]],TextClassificationList[text_classification_arabic],0),1)</f>
        <v>#N/A</v>
      </c>
      <c r="AS4272" t="e">
        <f>INDEX(TextClassificationList[],MATCH(Sudan_News12[[#This Row],[text_classification_arabic3]],TextClassificationList[text_classification_arabic],0),1)</f>
        <v>#N/A</v>
      </c>
      <c r="AU4272" t="e">
        <f>INDEX(TextClassificationList[],MATCH(Sudan_News12[[#This Row],[text_classification_arabic4]],TextClassificationList[text_classification_arabic],0),1)</f>
        <v>#N/A</v>
      </c>
      <c r="AW4272" t="e">
        <f>INDEX(TextClassificationList[],MATCH(Sudan_News12[[#This Row],[text_classification_arabic5]],TextClassificationList[text_classification_arabic],0),1)</f>
        <v>#N/A</v>
      </c>
    </row>
    <row r="4273" spans="1:49" x14ac:dyDescent="0.2">
      <c r="A4273">
        <v>1.1711480721492951E+18</v>
      </c>
      <c r="B4273">
        <v>1.1711480721492951E+18</v>
      </c>
      <c r="C4273" t="s">
        <v>16361</v>
      </c>
      <c r="D4273" s="1">
        <v>43717</v>
      </c>
      <c r="E4273" s="2">
        <v>0.90778935185185183</v>
      </c>
      <c r="F4273">
        <v>200</v>
      </c>
      <c r="G4273">
        <v>1889611729</v>
      </c>
      <c r="H4273" t="s">
        <v>354</v>
      </c>
      <c r="I4273" t="s">
        <v>355</v>
      </c>
      <c r="J4273" t="s">
        <v>265</v>
      </c>
      <c r="K4273" t="s">
        <v>16362</v>
      </c>
      <c r="L4273" t="s">
        <v>266</v>
      </c>
      <c r="M4273" t="s">
        <v>16363</v>
      </c>
      <c r="N4273" t="s">
        <v>267</v>
      </c>
      <c r="O4273" t="s">
        <v>267</v>
      </c>
      <c r="P4273">
        <v>1</v>
      </c>
      <c r="Q4273">
        <v>0</v>
      </c>
      <c r="R4273">
        <v>1</v>
      </c>
      <c r="S4273" t="s">
        <v>267</v>
      </c>
      <c r="T4273" t="s">
        <v>267</v>
      </c>
      <c r="U4273" t="s">
        <v>16364</v>
      </c>
      <c r="V4273" t="b">
        <v>0</v>
      </c>
      <c r="W4273" t="s">
        <v>265</v>
      </c>
      <c r="X4273">
        <v>0</v>
      </c>
      <c r="Y4273" t="s">
        <v>265</v>
      </c>
      <c r="Z4273" t="s">
        <v>265</v>
      </c>
      <c r="AA4273" t="s">
        <v>265</v>
      </c>
      <c r="AB4273" t="s">
        <v>265</v>
      </c>
      <c r="AC4273" t="s">
        <v>265</v>
      </c>
      <c r="AD4273" t="s">
        <v>265</v>
      </c>
      <c r="AE4273" t="s">
        <v>265</v>
      </c>
      <c r="AF4273" t="s">
        <v>267</v>
      </c>
      <c r="AG4273" t="s">
        <v>265</v>
      </c>
      <c r="AH4273" t="s">
        <v>265</v>
      </c>
      <c r="AI4273" t="s">
        <v>265</v>
      </c>
      <c r="AJ4273" t="s">
        <v>265</v>
      </c>
      <c r="AL4273" t="str">
        <f>IF(Sudan_News12[[#This Row],[relevancy_classification_english]]="Relevant","مناسب",IF(Sudan_News12[[#This Row],[relevancy_classification_english]]="Relevant","عَرَضِيّ",""))</f>
        <v/>
      </c>
      <c r="AN4273" t="str">
        <f>IF(Sudan_News12[[#This Row],[sentiment_analysis_english]]="Negative","سلبي",IF(Sudan_News12[[#This Row],[sentiment_analysis_english]]="Neutral","حيادي",IF(Sudan_News12[[#This Row],[sentiment_analysis_english]]="Positive","إيجابي","")))</f>
        <v/>
      </c>
      <c r="AO4273" t="e">
        <f>INDEX(TextClassificationList[],MATCH(Sudan_News12[[#This Row],[text_classification_arabic]],TextClassificationList[text_classification_arabic],0),1)</f>
        <v>#N/A</v>
      </c>
      <c r="AQ4273" t="e">
        <f>INDEX(TextClassificationList[],MATCH(Sudan_News12[[#This Row],[text_classification_arabic2]],TextClassificationList[text_classification_arabic],0),1)</f>
        <v>#N/A</v>
      </c>
      <c r="AS4273" t="e">
        <f>INDEX(TextClassificationList[],MATCH(Sudan_News12[[#This Row],[text_classification_arabic3]],TextClassificationList[text_classification_arabic],0),1)</f>
        <v>#N/A</v>
      </c>
      <c r="AU4273" t="e">
        <f>INDEX(TextClassificationList[],MATCH(Sudan_News12[[#This Row],[text_classification_arabic4]],TextClassificationList[text_classification_arabic],0),1)</f>
        <v>#N/A</v>
      </c>
      <c r="AW4273" t="e">
        <f>INDEX(TextClassificationList[],MATCH(Sudan_News12[[#This Row],[text_classification_arabic5]],TextClassificationList[text_classification_arabic],0),1)</f>
        <v>#N/A</v>
      </c>
    </row>
    <row r="4274" spans="1:49" x14ac:dyDescent="0.2">
      <c r="A4274">
        <v>1.1711024526885888E+18</v>
      </c>
      <c r="B4274">
        <v>1.1710291464593531E+18</v>
      </c>
      <c r="C4274" t="s">
        <v>16365</v>
      </c>
      <c r="D4274" s="1">
        <v>43717</v>
      </c>
      <c r="E4274" s="2">
        <v>0.78190972222222221</v>
      </c>
      <c r="F4274">
        <v>200</v>
      </c>
      <c r="G4274">
        <v>1889611729</v>
      </c>
      <c r="H4274" t="s">
        <v>354</v>
      </c>
      <c r="I4274" t="s">
        <v>355</v>
      </c>
      <c r="J4274" t="s">
        <v>265</v>
      </c>
      <c r="K4274" t="s">
        <v>16366</v>
      </c>
      <c r="L4274" t="s">
        <v>266</v>
      </c>
      <c r="M4274" t="s">
        <v>267</v>
      </c>
      <c r="N4274" t="s">
        <v>267</v>
      </c>
      <c r="O4274" t="s">
        <v>267</v>
      </c>
      <c r="P4274">
        <v>0</v>
      </c>
      <c r="Q4274">
        <v>0</v>
      </c>
      <c r="R4274">
        <v>0</v>
      </c>
      <c r="S4274" t="s">
        <v>267</v>
      </c>
      <c r="T4274" t="s">
        <v>267</v>
      </c>
      <c r="U4274" t="s">
        <v>16367</v>
      </c>
      <c r="V4274" t="b">
        <v>0</v>
      </c>
      <c r="W4274" t="s">
        <v>265</v>
      </c>
      <c r="X4274">
        <v>0</v>
      </c>
      <c r="Y4274" t="s">
        <v>265</v>
      </c>
      <c r="Z4274" t="s">
        <v>265</v>
      </c>
      <c r="AA4274" t="s">
        <v>265</v>
      </c>
      <c r="AB4274" t="s">
        <v>265</v>
      </c>
      <c r="AC4274" t="s">
        <v>265</v>
      </c>
      <c r="AD4274" t="s">
        <v>265</v>
      </c>
      <c r="AE4274" t="s">
        <v>265</v>
      </c>
      <c r="AF4274" t="s">
        <v>267</v>
      </c>
      <c r="AG4274" t="s">
        <v>265</v>
      </c>
      <c r="AH4274" t="s">
        <v>265</v>
      </c>
      <c r="AI4274" t="s">
        <v>265</v>
      </c>
      <c r="AJ4274" t="s">
        <v>265</v>
      </c>
      <c r="AL4274" t="str">
        <f>IF(Sudan_News12[[#This Row],[relevancy_classification_english]]="Relevant","مناسب",IF(Sudan_News12[[#This Row],[relevancy_classification_english]]="Relevant","عَرَضِيّ",""))</f>
        <v/>
      </c>
      <c r="AN4274" t="str">
        <f>IF(Sudan_News12[[#This Row],[sentiment_analysis_english]]="Negative","سلبي",IF(Sudan_News12[[#This Row],[sentiment_analysis_english]]="Neutral","حيادي",IF(Sudan_News12[[#This Row],[sentiment_analysis_english]]="Positive","إيجابي","")))</f>
        <v/>
      </c>
      <c r="AO4274" t="e">
        <f>INDEX(TextClassificationList[],MATCH(Sudan_News12[[#This Row],[text_classification_arabic]],TextClassificationList[text_classification_arabic],0),1)</f>
        <v>#N/A</v>
      </c>
      <c r="AQ4274" t="e">
        <f>INDEX(TextClassificationList[],MATCH(Sudan_News12[[#This Row],[text_classification_arabic2]],TextClassificationList[text_classification_arabic],0),1)</f>
        <v>#N/A</v>
      </c>
      <c r="AS4274" t="e">
        <f>INDEX(TextClassificationList[],MATCH(Sudan_News12[[#This Row],[text_classification_arabic3]],TextClassificationList[text_classification_arabic],0),1)</f>
        <v>#N/A</v>
      </c>
      <c r="AU4274" t="e">
        <f>INDEX(TextClassificationList[],MATCH(Sudan_News12[[#This Row],[text_classification_arabic4]],TextClassificationList[text_classification_arabic],0),1)</f>
        <v>#N/A</v>
      </c>
      <c r="AW4274" t="e">
        <f>INDEX(TextClassificationList[],MATCH(Sudan_News12[[#This Row],[text_classification_arabic5]],TextClassificationList[text_classification_arabic],0),1)</f>
        <v>#N/A</v>
      </c>
    </row>
    <row r="4275" spans="1:49" x14ac:dyDescent="0.2">
      <c r="A4275">
        <v>1.1710797367701258E+18</v>
      </c>
      <c r="B4275">
        <v>1.1710797367701258E+18</v>
      </c>
      <c r="C4275" t="s">
        <v>16368</v>
      </c>
      <c r="D4275" s="1">
        <v>43717</v>
      </c>
      <c r="E4275" s="2">
        <v>0.71922453703703704</v>
      </c>
      <c r="F4275">
        <v>200</v>
      </c>
      <c r="G4275">
        <v>1889611729</v>
      </c>
      <c r="H4275" t="s">
        <v>354</v>
      </c>
      <c r="I4275" t="s">
        <v>355</v>
      </c>
      <c r="J4275" t="s">
        <v>265</v>
      </c>
      <c r="K4275" t="s">
        <v>16369</v>
      </c>
      <c r="L4275" t="s">
        <v>266</v>
      </c>
      <c r="M4275" t="s">
        <v>16348</v>
      </c>
      <c r="N4275" t="s">
        <v>267</v>
      </c>
      <c r="O4275" t="s">
        <v>267</v>
      </c>
      <c r="P4275">
        <v>0</v>
      </c>
      <c r="Q4275">
        <v>0</v>
      </c>
      <c r="R4275">
        <v>0</v>
      </c>
      <c r="S4275" t="s">
        <v>267</v>
      </c>
      <c r="T4275" t="s">
        <v>267</v>
      </c>
      <c r="U4275" t="s">
        <v>16370</v>
      </c>
      <c r="V4275" t="b">
        <v>0</v>
      </c>
      <c r="W4275" t="s">
        <v>265</v>
      </c>
      <c r="X4275">
        <v>0</v>
      </c>
      <c r="Y4275" t="s">
        <v>265</v>
      </c>
      <c r="Z4275" t="s">
        <v>265</v>
      </c>
      <c r="AA4275" t="s">
        <v>265</v>
      </c>
      <c r="AB4275" t="s">
        <v>265</v>
      </c>
      <c r="AC4275" t="s">
        <v>265</v>
      </c>
      <c r="AD4275" t="s">
        <v>265</v>
      </c>
      <c r="AE4275" t="s">
        <v>265</v>
      </c>
      <c r="AF4275" t="s">
        <v>267</v>
      </c>
      <c r="AG4275" t="s">
        <v>265</v>
      </c>
      <c r="AH4275" t="s">
        <v>265</v>
      </c>
      <c r="AI4275" t="s">
        <v>265</v>
      </c>
      <c r="AJ4275" t="s">
        <v>265</v>
      </c>
      <c r="AL4275" t="str">
        <f>IF(Sudan_News12[[#This Row],[relevancy_classification_english]]="Relevant","مناسب",IF(Sudan_News12[[#This Row],[relevancy_classification_english]]="Relevant","عَرَضِيّ",""))</f>
        <v/>
      </c>
      <c r="AN4275" t="str">
        <f>IF(Sudan_News12[[#This Row],[sentiment_analysis_english]]="Negative","سلبي",IF(Sudan_News12[[#This Row],[sentiment_analysis_english]]="Neutral","حيادي",IF(Sudan_News12[[#This Row],[sentiment_analysis_english]]="Positive","إيجابي","")))</f>
        <v/>
      </c>
      <c r="AO4275" t="e">
        <f>INDEX(TextClassificationList[],MATCH(Sudan_News12[[#This Row],[text_classification_arabic]],TextClassificationList[text_classification_arabic],0),1)</f>
        <v>#N/A</v>
      </c>
      <c r="AQ4275" t="e">
        <f>INDEX(TextClassificationList[],MATCH(Sudan_News12[[#This Row],[text_classification_arabic2]],TextClassificationList[text_classification_arabic],0),1)</f>
        <v>#N/A</v>
      </c>
      <c r="AS4275" t="e">
        <f>INDEX(TextClassificationList[],MATCH(Sudan_News12[[#This Row],[text_classification_arabic3]],TextClassificationList[text_classification_arabic],0),1)</f>
        <v>#N/A</v>
      </c>
      <c r="AU4275" t="e">
        <f>INDEX(TextClassificationList[],MATCH(Sudan_News12[[#This Row],[text_classification_arabic4]],TextClassificationList[text_classification_arabic],0),1)</f>
        <v>#N/A</v>
      </c>
      <c r="AW4275" t="e">
        <f>INDEX(TextClassificationList[],MATCH(Sudan_News12[[#This Row],[text_classification_arabic5]],TextClassificationList[text_classification_arabic],0),1)</f>
        <v>#N/A</v>
      </c>
    </row>
    <row r="4276" spans="1:49" x14ac:dyDescent="0.2">
      <c r="A4276">
        <v>1.170925471942529E+18</v>
      </c>
      <c r="B4276">
        <v>1.170925471942529E+18</v>
      </c>
      <c r="C4276" t="s">
        <v>16371</v>
      </c>
      <c r="D4276" s="1">
        <v>43717</v>
      </c>
      <c r="E4276" s="2">
        <v>0.29353009259259261</v>
      </c>
      <c r="F4276">
        <v>200</v>
      </c>
      <c r="G4276">
        <v>1889611729</v>
      </c>
      <c r="H4276" t="s">
        <v>354</v>
      </c>
      <c r="I4276" t="s">
        <v>355</v>
      </c>
      <c r="J4276" t="s">
        <v>265</v>
      </c>
      <c r="K4276" t="s">
        <v>16372</v>
      </c>
      <c r="L4276" t="s">
        <v>266</v>
      </c>
      <c r="M4276" t="s">
        <v>16373</v>
      </c>
      <c r="N4276" t="s">
        <v>267</v>
      </c>
      <c r="O4276" t="s">
        <v>267</v>
      </c>
      <c r="P4276">
        <v>1</v>
      </c>
      <c r="Q4276">
        <v>0</v>
      </c>
      <c r="R4276">
        <v>0</v>
      </c>
      <c r="S4276" t="s">
        <v>267</v>
      </c>
      <c r="T4276" t="s">
        <v>267</v>
      </c>
      <c r="U4276" t="s">
        <v>16374</v>
      </c>
      <c r="V4276" t="b">
        <v>0</v>
      </c>
      <c r="W4276" t="s">
        <v>265</v>
      </c>
      <c r="X4276">
        <v>0</v>
      </c>
      <c r="Y4276" t="s">
        <v>265</v>
      </c>
      <c r="Z4276" t="s">
        <v>265</v>
      </c>
      <c r="AA4276" t="s">
        <v>265</v>
      </c>
      <c r="AB4276" t="s">
        <v>265</v>
      </c>
      <c r="AC4276" t="s">
        <v>265</v>
      </c>
      <c r="AD4276" t="s">
        <v>265</v>
      </c>
      <c r="AE4276" t="s">
        <v>265</v>
      </c>
      <c r="AF4276" t="s">
        <v>267</v>
      </c>
      <c r="AG4276" t="s">
        <v>265</v>
      </c>
      <c r="AH4276" t="s">
        <v>265</v>
      </c>
      <c r="AI4276" t="s">
        <v>265</v>
      </c>
      <c r="AJ4276" t="s">
        <v>265</v>
      </c>
      <c r="AL4276" t="str">
        <f>IF(Sudan_News12[[#This Row],[relevancy_classification_english]]="Relevant","مناسب",IF(Sudan_News12[[#This Row],[relevancy_classification_english]]="Relevant","عَرَضِيّ",""))</f>
        <v/>
      </c>
      <c r="AN4276" t="str">
        <f>IF(Sudan_News12[[#This Row],[sentiment_analysis_english]]="Negative","سلبي",IF(Sudan_News12[[#This Row],[sentiment_analysis_english]]="Neutral","حيادي",IF(Sudan_News12[[#This Row],[sentiment_analysis_english]]="Positive","إيجابي","")))</f>
        <v/>
      </c>
      <c r="AO4276" t="e">
        <f>INDEX(TextClassificationList[],MATCH(Sudan_News12[[#This Row],[text_classification_arabic]],TextClassificationList[text_classification_arabic],0),1)</f>
        <v>#N/A</v>
      </c>
      <c r="AQ4276" t="e">
        <f>INDEX(TextClassificationList[],MATCH(Sudan_News12[[#This Row],[text_classification_arabic2]],TextClassificationList[text_classification_arabic],0),1)</f>
        <v>#N/A</v>
      </c>
      <c r="AS4276" t="e">
        <f>INDEX(TextClassificationList[],MATCH(Sudan_News12[[#This Row],[text_classification_arabic3]],TextClassificationList[text_classification_arabic],0),1)</f>
        <v>#N/A</v>
      </c>
      <c r="AU4276" t="e">
        <f>INDEX(TextClassificationList[],MATCH(Sudan_News12[[#This Row],[text_classification_arabic4]],TextClassificationList[text_classification_arabic],0),1)</f>
        <v>#N/A</v>
      </c>
      <c r="AW4276" t="e">
        <f>INDEX(TextClassificationList[],MATCH(Sudan_News12[[#This Row],[text_classification_arabic5]],TextClassificationList[text_classification_arabic],0),1)</f>
        <v>#N/A</v>
      </c>
    </row>
    <row r="4277" spans="1:49" x14ac:dyDescent="0.2">
      <c r="A4277">
        <v>1.17074959946163E+18</v>
      </c>
      <c r="B4277">
        <v>1.17074959946163E+18</v>
      </c>
      <c r="C4277" t="s">
        <v>16375</v>
      </c>
      <c r="D4277" s="1">
        <v>43716</v>
      </c>
      <c r="E4277" s="2">
        <v>0.80821759259259263</v>
      </c>
      <c r="F4277">
        <v>200</v>
      </c>
      <c r="G4277">
        <v>1889611729</v>
      </c>
      <c r="H4277" t="s">
        <v>354</v>
      </c>
      <c r="I4277" t="s">
        <v>355</v>
      </c>
      <c r="J4277" t="s">
        <v>265</v>
      </c>
      <c r="K4277" t="s">
        <v>16376</v>
      </c>
      <c r="L4277" t="s">
        <v>266</v>
      </c>
      <c r="M4277" t="s">
        <v>267</v>
      </c>
      <c r="N4277" t="s">
        <v>267</v>
      </c>
      <c r="O4277" t="s">
        <v>267</v>
      </c>
      <c r="P4277">
        <v>1</v>
      </c>
      <c r="Q4277">
        <v>1</v>
      </c>
      <c r="R4277">
        <v>1</v>
      </c>
      <c r="S4277" t="s">
        <v>267</v>
      </c>
      <c r="T4277" t="s">
        <v>267</v>
      </c>
      <c r="U4277" t="s">
        <v>16377</v>
      </c>
      <c r="V4277" t="b">
        <v>0</v>
      </c>
      <c r="W4277" t="s">
        <v>16378</v>
      </c>
      <c r="X4277">
        <v>0</v>
      </c>
      <c r="Y4277" t="s">
        <v>265</v>
      </c>
      <c r="Z4277" t="s">
        <v>265</v>
      </c>
      <c r="AA4277" t="s">
        <v>265</v>
      </c>
      <c r="AB4277" t="s">
        <v>265</v>
      </c>
      <c r="AC4277" t="s">
        <v>265</v>
      </c>
      <c r="AD4277" t="s">
        <v>265</v>
      </c>
      <c r="AE4277" t="s">
        <v>265</v>
      </c>
      <c r="AF4277" t="s">
        <v>267</v>
      </c>
      <c r="AG4277" t="s">
        <v>265</v>
      </c>
      <c r="AH4277" t="s">
        <v>265</v>
      </c>
      <c r="AI4277" t="s">
        <v>265</v>
      </c>
      <c r="AJ4277" t="s">
        <v>265</v>
      </c>
      <c r="AL4277" t="str">
        <f>IF(Sudan_News12[[#This Row],[relevancy_classification_english]]="Relevant","مناسب",IF(Sudan_News12[[#This Row],[relevancy_classification_english]]="Relevant","عَرَضِيّ",""))</f>
        <v/>
      </c>
      <c r="AN4277" t="str">
        <f>IF(Sudan_News12[[#This Row],[sentiment_analysis_english]]="Negative","سلبي",IF(Sudan_News12[[#This Row],[sentiment_analysis_english]]="Neutral","حيادي",IF(Sudan_News12[[#This Row],[sentiment_analysis_english]]="Positive","إيجابي","")))</f>
        <v/>
      </c>
      <c r="AO4277" t="e">
        <f>INDEX(TextClassificationList[],MATCH(Sudan_News12[[#This Row],[text_classification_arabic]],TextClassificationList[text_classification_arabic],0),1)</f>
        <v>#N/A</v>
      </c>
      <c r="AQ4277" t="e">
        <f>INDEX(TextClassificationList[],MATCH(Sudan_News12[[#This Row],[text_classification_arabic2]],TextClassificationList[text_classification_arabic],0),1)</f>
        <v>#N/A</v>
      </c>
      <c r="AS4277" t="e">
        <f>INDEX(TextClassificationList[],MATCH(Sudan_News12[[#This Row],[text_classification_arabic3]],TextClassificationList[text_classification_arabic],0),1)</f>
        <v>#N/A</v>
      </c>
      <c r="AU4277" t="e">
        <f>INDEX(TextClassificationList[],MATCH(Sudan_News12[[#This Row],[text_classification_arabic4]],TextClassificationList[text_classification_arabic],0),1)</f>
        <v>#N/A</v>
      </c>
      <c r="AW4277" t="e">
        <f>INDEX(TextClassificationList[],MATCH(Sudan_News12[[#This Row],[text_classification_arabic5]],TextClassificationList[text_classification_arabic],0),1)</f>
        <v>#N/A</v>
      </c>
    </row>
    <row r="4278" spans="1:49" x14ac:dyDescent="0.2">
      <c r="A4278">
        <v>1.1706351666011587E+18</v>
      </c>
      <c r="B4278">
        <v>1.1706351666011587E+18</v>
      </c>
      <c r="C4278" t="s">
        <v>16379</v>
      </c>
      <c r="D4278" s="1">
        <v>43716</v>
      </c>
      <c r="E4278" s="2">
        <v>0.49244212962962963</v>
      </c>
      <c r="F4278">
        <v>200</v>
      </c>
      <c r="G4278">
        <v>1889611729</v>
      </c>
      <c r="H4278" t="s">
        <v>354</v>
      </c>
      <c r="I4278" t="s">
        <v>355</v>
      </c>
      <c r="J4278" t="s">
        <v>265</v>
      </c>
      <c r="K4278" t="s">
        <v>16380</v>
      </c>
      <c r="L4278" t="s">
        <v>266</v>
      </c>
      <c r="M4278" t="s">
        <v>267</v>
      </c>
      <c r="N4278" t="s">
        <v>267</v>
      </c>
      <c r="O4278" t="s">
        <v>267</v>
      </c>
      <c r="P4278">
        <v>0</v>
      </c>
      <c r="Q4278">
        <v>0</v>
      </c>
      <c r="R4278">
        <v>0</v>
      </c>
      <c r="S4278" t="s">
        <v>16381</v>
      </c>
      <c r="T4278" t="s">
        <v>267</v>
      </c>
      <c r="U4278" t="s">
        <v>16382</v>
      </c>
      <c r="V4278" t="b">
        <v>0</v>
      </c>
      <c r="W4278" t="s">
        <v>265</v>
      </c>
      <c r="X4278">
        <v>1</v>
      </c>
      <c r="Y4278" t="s">
        <v>16383</v>
      </c>
      <c r="Z4278" t="s">
        <v>265</v>
      </c>
      <c r="AA4278" t="s">
        <v>265</v>
      </c>
      <c r="AB4278" t="s">
        <v>265</v>
      </c>
      <c r="AC4278" t="s">
        <v>265</v>
      </c>
      <c r="AD4278" t="s">
        <v>265</v>
      </c>
      <c r="AE4278" t="s">
        <v>265</v>
      </c>
      <c r="AF4278" t="s">
        <v>267</v>
      </c>
      <c r="AG4278" t="s">
        <v>265</v>
      </c>
      <c r="AH4278" t="s">
        <v>265</v>
      </c>
      <c r="AI4278" t="s">
        <v>265</v>
      </c>
      <c r="AJ4278" t="s">
        <v>265</v>
      </c>
      <c r="AL4278" t="str">
        <f>IF(Sudan_News12[[#This Row],[relevancy_classification_english]]="Relevant","مناسب",IF(Sudan_News12[[#This Row],[relevancy_classification_english]]="Relevant","عَرَضِيّ",""))</f>
        <v/>
      </c>
      <c r="AN4278" t="str">
        <f>IF(Sudan_News12[[#This Row],[sentiment_analysis_english]]="Negative","سلبي",IF(Sudan_News12[[#This Row],[sentiment_analysis_english]]="Neutral","حيادي",IF(Sudan_News12[[#This Row],[sentiment_analysis_english]]="Positive","إيجابي","")))</f>
        <v/>
      </c>
      <c r="AO4278" t="e">
        <f>INDEX(TextClassificationList[],MATCH(Sudan_News12[[#This Row],[text_classification_arabic]],TextClassificationList[text_classification_arabic],0),1)</f>
        <v>#N/A</v>
      </c>
      <c r="AQ4278" t="e">
        <f>INDEX(TextClassificationList[],MATCH(Sudan_News12[[#This Row],[text_classification_arabic2]],TextClassificationList[text_classification_arabic],0),1)</f>
        <v>#N/A</v>
      </c>
      <c r="AS4278" t="e">
        <f>INDEX(TextClassificationList[],MATCH(Sudan_News12[[#This Row],[text_classification_arabic3]],TextClassificationList[text_classification_arabic],0),1)</f>
        <v>#N/A</v>
      </c>
      <c r="AU4278" t="e">
        <f>INDEX(TextClassificationList[],MATCH(Sudan_News12[[#This Row],[text_classification_arabic4]],TextClassificationList[text_classification_arabic],0),1)</f>
        <v>#N/A</v>
      </c>
      <c r="AW4278" t="e">
        <f>INDEX(TextClassificationList[],MATCH(Sudan_News12[[#This Row],[text_classification_arabic5]],TextClassificationList[text_classification_arabic],0),1)</f>
        <v>#N/A</v>
      </c>
    </row>
    <row r="4279" spans="1:49" x14ac:dyDescent="0.2">
      <c r="A4279">
        <v>1.1705968305074053E+18</v>
      </c>
      <c r="B4279">
        <v>1.1705968305074053E+18</v>
      </c>
      <c r="C4279" t="s">
        <v>16384</v>
      </c>
      <c r="D4279" s="1">
        <v>43716</v>
      </c>
      <c r="E4279" s="2">
        <v>0.38665509259259262</v>
      </c>
      <c r="F4279">
        <v>200</v>
      </c>
      <c r="G4279">
        <v>1889611729</v>
      </c>
      <c r="H4279" t="s">
        <v>354</v>
      </c>
      <c r="I4279" t="s">
        <v>355</v>
      </c>
      <c r="J4279" t="s">
        <v>265</v>
      </c>
      <c r="K4279" t="s">
        <v>16385</v>
      </c>
      <c r="L4279" t="s">
        <v>266</v>
      </c>
      <c r="M4279" t="s">
        <v>267</v>
      </c>
      <c r="N4279" t="s">
        <v>267</v>
      </c>
      <c r="O4279" t="s">
        <v>267</v>
      </c>
      <c r="P4279">
        <v>0</v>
      </c>
      <c r="Q4279">
        <v>0</v>
      </c>
      <c r="R4279">
        <v>0</v>
      </c>
      <c r="S4279" t="s">
        <v>267</v>
      </c>
      <c r="T4279" t="s">
        <v>267</v>
      </c>
      <c r="U4279" t="s">
        <v>16386</v>
      </c>
      <c r="V4279" t="b">
        <v>0</v>
      </c>
      <c r="W4279" t="s">
        <v>16387</v>
      </c>
      <c r="X4279">
        <v>0</v>
      </c>
      <c r="Y4279" t="s">
        <v>265</v>
      </c>
      <c r="Z4279" t="s">
        <v>265</v>
      </c>
      <c r="AA4279" t="s">
        <v>265</v>
      </c>
      <c r="AB4279" t="s">
        <v>265</v>
      </c>
      <c r="AC4279" t="s">
        <v>265</v>
      </c>
      <c r="AD4279" t="s">
        <v>265</v>
      </c>
      <c r="AE4279" t="s">
        <v>265</v>
      </c>
      <c r="AF4279" t="s">
        <v>267</v>
      </c>
      <c r="AG4279" t="s">
        <v>265</v>
      </c>
      <c r="AH4279" t="s">
        <v>265</v>
      </c>
      <c r="AI4279" t="s">
        <v>265</v>
      </c>
      <c r="AJ4279" t="s">
        <v>265</v>
      </c>
      <c r="AL4279" t="str">
        <f>IF(Sudan_News12[[#This Row],[relevancy_classification_english]]="Relevant","مناسب",IF(Sudan_News12[[#This Row],[relevancy_classification_english]]="Relevant","عَرَضِيّ",""))</f>
        <v/>
      </c>
      <c r="AN4279" t="str">
        <f>IF(Sudan_News12[[#This Row],[sentiment_analysis_english]]="Negative","سلبي",IF(Sudan_News12[[#This Row],[sentiment_analysis_english]]="Neutral","حيادي",IF(Sudan_News12[[#This Row],[sentiment_analysis_english]]="Positive","إيجابي","")))</f>
        <v/>
      </c>
      <c r="AO4279" t="e">
        <f>INDEX(TextClassificationList[],MATCH(Sudan_News12[[#This Row],[text_classification_arabic]],TextClassificationList[text_classification_arabic],0),1)</f>
        <v>#N/A</v>
      </c>
      <c r="AQ4279" t="e">
        <f>INDEX(TextClassificationList[],MATCH(Sudan_News12[[#This Row],[text_classification_arabic2]],TextClassificationList[text_classification_arabic],0),1)</f>
        <v>#N/A</v>
      </c>
      <c r="AS4279" t="e">
        <f>INDEX(TextClassificationList[],MATCH(Sudan_News12[[#This Row],[text_classification_arabic3]],TextClassificationList[text_classification_arabic],0),1)</f>
        <v>#N/A</v>
      </c>
      <c r="AU4279" t="e">
        <f>INDEX(TextClassificationList[],MATCH(Sudan_News12[[#This Row],[text_classification_arabic4]],TextClassificationList[text_classification_arabic],0),1)</f>
        <v>#N/A</v>
      </c>
      <c r="AW4279" t="e">
        <f>INDEX(TextClassificationList[],MATCH(Sudan_News12[[#This Row],[text_classification_arabic5]],TextClassificationList[text_classification_arabic],0),1)</f>
        <v>#N/A</v>
      </c>
    </row>
    <row r="4280" spans="1:49" x14ac:dyDescent="0.2">
      <c r="A4280">
        <v>1.1705865344095928E+18</v>
      </c>
      <c r="B4280">
        <v>1.1705689656236032E+18</v>
      </c>
      <c r="C4280" t="s">
        <v>16388</v>
      </c>
      <c r="D4280" s="1">
        <v>43716</v>
      </c>
      <c r="E4280" s="2">
        <v>0.35824074074074075</v>
      </c>
      <c r="F4280">
        <v>200</v>
      </c>
      <c r="G4280">
        <v>1889611729</v>
      </c>
      <c r="H4280" t="s">
        <v>354</v>
      </c>
      <c r="I4280" t="s">
        <v>355</v>
      </c>
      <c r="J4280" t="s">
        <v>265</v>
      </c>
      <c r="K4280" t="s">
        <v>16389</v>
      </c>
      <c r="L4280" t="s">
        <v>266</v>
      </c>
      <c r="M4280" t="s">
        <v>267</v>
      </c>
      <c r="N4280" t="s">
        <v>267</v>
      </c>
      <c r="O4280" t="s">
        <v>267</v>
      </c>
      <c r="P4280">
        <v>0</v>
      </c>
      <c r="Q4280">
        <v>0</v>
      </c>
      <c r="R4280">
        <v>0</v>
      </c>
      <c r="S4280" t="s">
        <v>267</v>
      </c>
      <c r="T4280" t="s">
        <v>267</v>
      </c>
      <c r="U4280" t="s">
        <v>16390</v>
      </c>
      <c r="V4280" t="b">
        <v>0</v>
      </c>
      <c r="W4280" t="s">
        <v>265</v>
      </c>
      <c r="X4280">
        <v>0</v>
      </c>
      <c r="Y4280" t="s">
        <v>265</v>
      </c>
      <c r="Z4280" t="s">
        <v>265</v>
      </c>
      <c r="AA4280" t="s">
        <v>265</v>
      </c>
      <c r="AB4280" t="s">
        <v>265</v>
      </c>
      <c r="AC4280" t="s">
        <v>265</v>
      </c>
      <c r="AD4280" t="s">
        <v>265</v>
      </c>
      <c r="AE4280" t="s">
        <v>265</v>
      </c>
      <c r="AF4280" t="s">
        <v>267</v>
      </c>
      <c r="AG4280" t="s">
        <v>265</v>
      </c>
      <c r="AH4280" t="s">
        <v>265</v>
      </c>
      <c r="AI4280" t="s">
        <v>265</v>
      </c>
      <c r="AJ4280" t="s">
        <v>265</v>
      </c>
      <c r="AL4280" t="str">
        <f>IF(Sudan_News12[[#This Row],[relevancy_classification_english]]="Relevant","مناسب",IF(Sudan_News12[[#This Row],[relevancy_classification_english]]="Relevant","عَرَضِيّ",""))</f>
        <v/>
      </c>
      <c r="AN4280" t="str">
        <f>IF(Sudan_News12[[#This Row],[sentiment_analysis_english]]="Negative","سلبي",IF(Sudan_News12[[#This Row],[sentiment_analysis_english]]="Neutral","حيادي",IF(Sudan_News12[[#This Row],[sentiment_analysis_english]]="Positive","إيجابي","")))</f>
        <v/>
      </c>
      <c r="AO4280" t="e">
        <f>INDEX(TextClassificationList[],MATCH(Sudan_News12[[#This Row],[text_classification_arabic]],TextClassificationList[text_classification_arabic],0),1)</f>
        <v>#N/A</v>
      </c>
      <c r="AQ4280" t="e">
        <f>INDEX(TextClassificationList[],MATCH(Sudan_News12[[#This Row],[text_classification_arabic2]],TextClassificationList[text_classification_arabic],0),1)</f>
        <v>#N/A</v>
      </c>
      <c r="AS4280" t="e">
        <f>INDEX(TextClassificationList[],MATCH(Sudan_News12[[#This Row],[text_classification_arabic3]],TextClassificationList[text_classification_arabic],0),1)</f>
        <v>#N/A</v>
      </c>
      <c r="AU4280" t="e">
        <f>INDEX(TextClassificationList[],MATCH(Sudan_News12[[#This Row],[text_classification_arabic4]],TextClassificationList[text_classification_arabic],0),1)</f>
        <v>#N/A</v>
      </c>
      <c r="AW4280" t="e">
        <f>INDEX(TextClassificationList[],MATCH(Sudan_News12[[#This Row],[text_classification_arabic5]],TextClassificationList[text_classification_arabic],0),1)</f>
        <v>#N/A</v>
      </c>
    </row>
    <row r="4281" spans="1:49" x14ac:dyDescent="0.2">
      <c r="A4281">
        <v>1.1705831944140145E+18</v>
      </c>
      <c r="B4281">
        <v>1.1704811909162435E+18</v>
      </c>
      <c r="C4281" t="s">
        <v>16391</v>
      </c>
      <c r="D4281" s="1">
        <v>43716</v>
      </c>
      <c r="E4281" s="2">
        <v>0.34902777777777777</v>
      </c>
      <c r="F4281">
        <v>200</v>
      </c>
      <c r="G4281">
        <v>1889611729</v>
      </c>
      <c r="H4281" t="s">
        <v>354</v>
      </c>
      <c r="I4281" t="s">
        <v>355</v>
      </c>
      <c r="J4281" t="s">
        <v>265</v>
      </c>
      <c r="K4281" t="s">
        <v>16392</v>
      </c>
      <c r="L4281" t="s">
        <v>266</v>
      </c>
      <c r="M4281" t="s">
        <v>267</v>
      </c>
      <c r="N4281" t="s">
        <v>267</v>
      </c>
      <c r="O4281" t="s">
        <v>267</v>
      </c>
      <c r="P4281">
        <v>0</v>
      </c>
      <c r="Q4281">
        <v>0</v>
      </c>
      <c r="R4281">
        <v>0</v>
      </c>
      <c r="S4281" t="s">
        <v>267</v>
      </c>
      <c r="T4281" t="s">
        <v>267</v>
      </c>
      <c r="U4281" t="s">
        <v>16393</v>
      </c>
      <c r="V4281" t="b">
        <v>0</v>
      </c>
      <c r="W4281" t="s">
        <v>265</v>
      </c>
      <c r="X4281">
        <v>0</v>
      </c>
      <c r="Y4281" t="s">
        <v>265</v>
      </c>
      <c r="Z4281" t="s">
        <v>265</v>
      </c>
      <c r="AA4281" t="s">
        <v>265</v>
      </c>
      <c r="AB4281" t="s">
        <v>265</v>
      </c>
      <c r="AC4281" t="s">
        <v>265</v>
      </c>
      <c r="AD4281" t="s">
        <v>265</v>
      </c>
      <c r="AE4281" t="s">
        <v>265</v>
      </c>
      <c r="AF4281" t="s">
        <v>16394</v>
      </c>
      <c r="AG4281" t="s">
        <v>265</v>
      </c>
      <c r="AH4281" t="s">
        <v>265</v>
      </c>
      <c r="AI4281" t="s">
        <v>265</v>
      </c>
      <c r="AJ4281" t="s">
        <v>265</v>
      </c>
      <c r="AL4281" t="str">
        <f>IF(Sudan_News12[[#This Row],[relevancy_classification_english]]="Relevant","مناسب",IF(Sudan_News12[[#This Row],[relevancy_classification_english]]="Relevant","عَرَضِيّ",""))</f>
        <v/>
      </c>
      <c r="AN4281" t="str">
        <f>IF(Sudan_News12[[#This Row],[sentiment_analysis_english]]="Negative","سلبي",IF(Sudan_News12[[#This Row],[sentiment_analysis_english]]="Neutral","حيادي",IF(Sudan_News12[[#This Row],[sentiment_analysis_english]]="Positive","إيجابي","")))</f>
        <v/>
      </c>
      <c r="AO4281" t="e">
        <f>INDEX(TextClassificationList[],MATCH(Sudan_News12[[#This Row],[text_classification_arabic]],TextClassificationList[text_classification_arabic],0),1)</f>
        <v>#N/A</v>
      </c>
      <c r="AQ4281" t="e">
        <f>INDEX(TextClassificationList[],MATCH(Sudan_News12[[#This Row],[text_classification_arabic2]],TextClassificationList[text_classification_arabic],0),1)</f>
        <v>#N/A</v>
      </c>
      <c r="AS4281" t="e">
        <f>INDEX(TextClassificationList[],MATCH(Sudan_News12[[#This Row],[text_classification_arabic3]],TextClassificationList[text_classification_arabic],0),1)</f>
        <v>#N/A</v>
      </c>
      <c r="AU4281" t="e">
        <f>INDEX(TextClassificationList[],MATCH(Sudan_News12[[#This Row],[text_classification_arabic4]],TextClassificationList[text_classification_arabic],0),1)</f>
        <v>#N/A</v>
      </c>
      <c r="AW4281" t="e">
        <f>INDEX(TextClassificationList[],MATCH(Sudan_News12[[#This Row],[text_classification_arabic5]],TextClassificationList[text_classification_arabic],0),1)</f>
        <v>#N/A</v>
      </c>
    </row>
    <row r="4282" spans="1:49" x14ac:dyDescent="0.2">
      <c r="A4282">
        <v>1.1705820847019049E+18</v>
      </c>
      <c r="B4282">
        <v>1.1705773996181258E+18</v>
      </c>
      <c r="C4282" t="s">
        <v>16395</v>
      </c>
      <c r="D4282" s="1">
        <v>43716</v>
      </c>
      <c r="E4282" s="2">
        <v>0.34597222222222224</v>
      </c>
      <c r="F4282">
        <v>200</v>
      </c>
      <c r="G4282">
        <v>1889611729</v>
      </c>
      <c r="H4282" t="s">
        <v>354</v>
      </c>
      <c r="I4282" t="s">
        <v>355</v>
      </c>
      <c r="J4282" t="s">
        <v>265</v>
      </c>
      <c r="K4282" t="s">
        <v>16396</v>
      </c>
      <c r="L4282" t="s">
        <v>266</v>
      </c>
      <c r="M4282" t="s">
        <v>267</v>
      </c>
      <c r="N4282" t="s">
        <v>267</v>
      </c>
      <c r="O4282" t="s">
        <v>267</v>
      </c>
      <c r="P4282">
        <v>0</v>
      </c>
      <c r="Q4282">
        <v>0</v>
      </c>
      <c r="R4282">
        <v>0</v>
      </c>
      <c r="S4282" t="s">
        <v>267</v>
      </c>
      <c r="T4282" t="s">
        <v>267</v>
      </c>
      <c r="U4282" t="s">
        <v>16397</v>
      </c>
      <c r="V4282" t="b">
        <v>0</v>
      </c>
      <c r="W4282" t="s">
        <v>265</v>
      </c>
      <c r="X4282">
        <v>0</v>
      </c>
      <c r="Y4282" t="s">
        <v>265</v>
      </c>
      <c r="Z4282" t="s">
        <v>265</v>
      </c>
      <c r="AA4282" t="s">
        <v>265</v>
      </c>
      <c r="AB4282" t="s">
        <v>265</v>
      </c>
      <c r="AC4282" t="s">
        <v>265</v>
      </c>
      <c r="AD4282" t="s">
        <v>265</v>
      </c>
      <c r="AE4282" t="s">
        <v>265</v>
      </c>
      <c r="AF4282" t="s">
        <v>292</v>
      </c>
      <c r="AG4282" t="s">
        <v>265</v>
      </c>
      <c r="AH4282" t="s">
        <v>265</v>
      </c>
      <c r="AI4282" t="s">
        <v>265</v>
      </c>
      <c r="AJ4282" t="s">
        <v>265</v>
      </c>
      <c r="AL4282" t="str">
        <f>IF(Sudan_News12[[#This Row],[relevancy_classification_english]]="Relevant","مناسب",IF(Sudan_News12[[#This Row],[relevancy_classification_english]]="Relevant","عَرَضِيّ",""))</f>
        <v/>
      </c>
      <c r="AN4282" t="str">
        <f>IF(Sudan_News12[[#This Row],[sentiment_analysis_english]]="Negative","سلبي",IF(Sudan_News12[[#This Row],[sentiment_analysis_english]]="Neutral","حيادي",IF(Sudan_News12[[#This Row],[sentiment_analysis_english]]="Positive","إيجابي","")))</f>
        <v/>
      </c>
      <c r="AO4282" t="e">
        <f>INDEX(TextClassificationList[],MATCH(Sudan_News12[[#This Row],[text_classification_arabic]],TextClassificationList[text_classification_arabic],0),1)</f>
        <v>#N/A</v>
      </c>
      <c r="AQ4282" t="e">
        <f>INDEX(TextClassificationList[],MATCH(Sudan_News12[[#This Row],[text_classification_arabic2]],TextClassificationList[text_classification_arabic],0),1)</f>
        <v>#N/A</v>
      </c>
      <c r="AS4282" t="e">
        <f>INDEX(TextClassificationList[],MATCH(Sudan_News12[[#This Row],[text_classification_arabic3]],TextClassificationList[text_classification_arabic],0),1)</f>
        <v>#N/A</v>
      </c>
      <c r="AU4282" t="e">
        <f>INDEX(TextClassificationList[],MATCH(Sudan_News12[[#This Row],[text_classification_arabic4]],TextClassificationList[text_classification_arabic],0),1)</f>
        <v>#N/A</v>
      </c>
      <c r="AW4282" t="e">
        <f>INDEX(TextClassificationList[],MATCH(Sudan_News12[[#This Row],[text_classification_arabic5]],TextClassificationList[text_classification_arabic],0),1)</f>
        <v>#N/A</v>
      </c>
    </row>
    <row r="4283" spans="1:49" x14ac:dyDescent="0.2">
      <c r="A4283">
        <v>1.1705770345878446E+18</v>
      </c>
      <c r="B4283">
        <v>1.1705770345878446E+18</v>
      </c>
      <c r="C4283" t="s">
        <v>16398</v>
      </c>
      <c r="D4283" s="1">
        <v>43716</v>
      </c>
      <c r="E4283" s="2">
        <v>0.33202546296296298</v>
      </c>
      <c r="F4283">
        <v>200</v>
      </c>
      <c r="G4283">
        <v>1889611729</v>
      </c>
      <c r="H4283" t="s">
        <v>354</v>
      </c>
      <c r="I4283" t="s">
        <v>355</v>
      </c>
      <c r="J4283" t="s">
        <v>265</v>
      </c>
      <c r="K4283" t="s">
        <v>16399</v>
      </c>
      <c r="L4283" t="s">
        <v>266</v>
      </c>
      <c r="M4283" t="s">
        <v>267</v>
      </c>
      <c r="N4283" t="s">
        <v>267</v>
      </c>
      <c r="O4283" t="s">
        <v>267</v>
      </c>
      <c r="P4283">
        <v>0</v>
      </c>
      <c r="Q4283">
        <v>0</v>
      </c>
      <c r="R4283">
        <v>1</v>
      </c>
      <c r="S4283" t="s">
        <v>16400</v>
      </c>
      <c r="T4283" t="s">
        <v>267</v>
      </c>
      <c r="U4283" t="s">
        <v>16401</v>
      </c>
      <c r="V4283" t="b">
        <v>0</v>
      </c>
      <c r="W4283" t="s">
        <v>265</v>
      </c>
      <c r="X4283">
        <v>1</v>
      </c>
      <c r="Y4283" t="s">
        <v>16402</v>
      </c>
      <c r="Z4283" t="s">
        <v>265</v>
      </c>
      <c r="AA4283" t="s">
        <v>265</v>
      </c>
      <c r="AB4283" t="s">
        <v>265</v>
      </c>
      <c r="AC4283" t="s">
        <v>265</v>
      </c>
      <c r="AD4283" t="s">
        <v>265</v>
      </c>
      <c r="AE4283" t="s">
        <v>265</v>
      </c>
      <c r="AF4283" t="s">
        <v>267</v>
      </c>
      <c r="AG4283" t="s">
        <v>265</v>
      </c>
      <c r="AH4283" t="s">
        <v>265</v>
      </c>
      <c r="AI4283" t="s">
        <v>265</v>
      </c>
      <c r="AJ4283" t="s">
        <v>265</v>
      </c>
      <c r="AL4283" t="str">
        <f>IF(Sudan_News12[[#This Row],[relevancy_classification_english]]="Relevant","مناسب",IF(Sudan_News12[[#This Row],[relevancy_classification_english]]="Relevant","عَرَضِيّ",""))</f>
        <v/>
      </c>
      <c r="AN4283" t="str">
        <f>IF(Sudan_News12[[#This Row],[sentiment_analysis_english]]="Negative","سلبي",IF(Sudan_News12[[#This Row],[sentiment_analysis_english]]="Neutral","حيادي",IF(Sudan_News12[[#This Row],[sentiment_analysis_english]]="Positive","إيجابي","")))</f>
        <v/>
      </c>
      <c r="AO4283" t="e">
        <f>INDEX(TextClassificationList[],MATCH(Sudan_News12[[#This Row],[text_classification_arabic]],TextClassificationList[text_classification_arabic],0),1)</f>
        <v>#N/A</v>
      </c>
      <c r="AQ4283" t="e">
        <f>INDEX(TextClassificationList[],MATCH(Sudan_News12[[#This Row],[text_classification_arabic2]],TextClassificationList[text_classification_arabic],0),1)</f>
        <v>#N/A</v>
      </c>
      <c r="AS4283" t="e">
        <f>INDEX(TextClassificationList[],MATCH(Sudan_News12[[#This Row],[text_classification_arabic3]],TextClassificationList[text_classification_arabic],0),1)</f>
        <v>#N/A</v>
      </c>
      <c r="AU4283" t="e">
        <f>INDEX(TextClassificationList[],MATCH(Sudan_News12[[#This Row],[text_classification_arabic4]],TextClassificationList[text_classification_arabic],0),1)</f>
        <v>#N/A</v>
      </c>
      <c r="AW4283" t="e">
        <f>INDEX(TextClassificationList[],MATCH(Sudan_News12[[#This Row],[text_classification_arabic5]],TextClassificationList[text_classification_arabic],0),1)</f>
        <v>#N/A</v>
      </c>
    </row>
    <row r="4284" spans="1:49" x14ac:dyDescent="0.2">
      <c r="A4284">
        <v>1.1705432135994941E+18</v>
      </c>
      <c r="B4284">
        <v>1.1704485460106772E+18</v>
      </c>
      <c r="C4284" t="s">
        <v>16403</v>
      </c>
      <c r="D4284" s="1">
        <v>43716</v>
      </c>
      <c r="E4284" s="2">
        <v>0.2387037037037037</v>
      </c>
      <c r="F4284">
        <v>200</v>
      </c>
      <c r="G4284">
        <v>1889611729</v>
      </c>
      <c r="H4284" t="s">
        <v>354</v>
      </c>
      <c r="I4284" t="s">
        <v>355</v>
      </c>
      <c r="J4284" t="s">
        <v>265</v>
      </c>
      <c r="K4284" t="s">
        <v>16404</v>
      </c>
      <c r="L4284" t="s">
        <v>266</v>
      </c>
      <c r="M4284" t="s">
        <v>267</v>
      </c>
      <c r="N4284" t="s">
        <v>267</v>
      </c>
      <c r="O4284" t="s">
        <v>267</v>
      </c>
      <c r="P4284">
        <v>0</v>
      </c>
      <c r="Q4284">
        <v>0</v>
      </c>
      <c r="R4284">
        <v>0</v>
      </c>
      <c r="S4284" t="s">
        <v>267</v>
      </c>
      <c r="T4284" t="s">
        <v>267</v>
      </c>
      <c r="U4284" t="s">
        <v>16405</v>
      </c>
      <c r="V4284" t="b">
        <v>0</v>
      </c>
      <c r="W4284" t="s">
        <v>265</v>
      </c>
      <c r="X4284">
        <v>0</v>
      </c>
      <c r="Y4284" t="s">
        <v>265</v>
      </c>
      <c r="Z4284" t="s">
        <v>265</v>
      </c>
      <c r="AA4284" t="s">
        <v>265</v>
      </c>
      <c r="AB4284" t="s">
        <v>265</v>
      </c>
      <c r="AC4284" t="s">
        <v>265</v>
      </c>
      <c r="AD4284" t="s">
        <v>265</v>
      </c>
      <c r="AE4284" t="s">
        <v>265</v>
      </c>
      <c r="AF4284" t="s">
        <v>16406</v>
      </c>
      <c r="AG4284" t="s">
        <v>265</v>
      </c>
      <c r="AH4284" t="s">
        <v>265</v>
      </c>
      <c r="AI4284" t="s">
        <v>265</v>
      </c>
      <c r="AJ4284" t="s">
        <v>265</v>
      </c>
      <c r="AL4284" t="str">
        <f>IF(Sudan_News12[[#This Row],[relevancy_classification_english]]="Relevant","مناسب",IF(Sudan_News12[[#This Row],[relevancy_classification_english]]="Relevant","عَرَضِيّ",""))</f>
        <v/>
      </c>
      <c r="AN4284" t="str">
        <f>IF(Sudan_News12[[#This Row],[sentiment_analysis_english]]="Negative","سلبي",IF(Sudan_News12[[#This Row],[sentiment_analysis_english]]="Neutral","حيادي",IF(Sudan_News12[[#This Row],[sentiment_analysis_english]]="Positive","إيجابي","")))</f>
        <v/>
      </c>
      <c r="AO4284" t="e">
        <f>INDEX(TextClassificationList[],MATCH(Sudan_News12[[#This Row],[text_classification_arabic]],TextClassificationList[text_classification_arabic],0),1)</f>
        <v>#N/A</v>
      </c>
      <c r="AQ4284" t="e">
        <f>INDEX(TextClassificationList[],MATCH(Sudan_News12[[#This Row],[text_classification_arabic2]],TextClassificationList[text_classification_arabic],0),1)</f>
        <v>#N/A</v>
      </c>
      <c r="AS4284" t="e">
        <f>INDEX(TextClassificationList[],MATCH(Sudan_News12[[#This Row],[text_classification_arabic3]],TextClassificationList[text_classification_arabic],0),1)</f>
        <v>#N/A</v>
      </c>
      <c r="AU4284" t="e">
        <f>INDEX(TextClassificationList[],MATCH(Sudan_News12[[#This Row],[text_classification_arabic4]],TextClassificationList[text_classification_arabic],0),1)</f>
        <v>#N/A</v>
      </c>
      <c r="AW4284" t="e">
        <f>INDEX(TextClassificationList[],MATCH(Sudan_News12[[#This Row],[text_classification_arabic5]],TextClassificationList[text_classification_arabic],0),1)</f>
        <v>#N/A</v>
      </c>
    </row>
    <row r="4285" spans="1:49" x14ac:dyDescent="0.2">
      <c r="A4285">
        <v>1.1704225157741732E+18</v>
      </c>
      <c r="B4285">
        <v>1.1703784558564065E+18</v>
      </c>
      <c r="C4285" t="s">
        <v>16407</v>
      </c>
      <c r="D4285" s="1">
        <v>43715</v>
      </c>
      <c r="E4285" s="2">
        <v>0.90563657407407405</v>
      </c>
      <c r="F4285">
        <v>200</v>
      </c>
      <c r="G4285">
        <v>1889611729</v>
      </c>
      <c r="H4285" t="s">
        <v>354</v>
      </c>
      <c r="I4285" t="s">
        <v>355</v>
      </c>
      <c r="J4285" t="s">
        <v>265</v>
      </c>
      <c r="K4285" t="s">
        <v>16408</v>
      </c>
      <c r="L4285" t="s">
        <v>266</v>
      </c>
      <c r="M4285" t="s">
        <v>267</v>
      </c>
      <c r="N4285" t="s">
        <v>267</v>
      </c>
      <c r="O4285" t="s">
        <v>267</v>
      </c>
      <c r="P4285">
        <v>0</v>
      </c>
      <c r="Q4285">
        <v>0</v>
      </c>
      <c r="R4285">
        <v>0</v>
      </c>
      <c r="S4285" t="s">
        <v>267</v>
      </c>
      <c r="T4285" t="s">
        <v>267</v>
      </c>
      <c r="U4285" t="s">
        <v>16409</v>
      </c>
      <c r="V4285" t="b">
        <v>0</v>
      </c>
      <c r="W4285" t="s">
        <v>265</v>
      </c>
      <c r="X4285">
        <v>0</v>
      </c>
      <c r="Y4285" t="s">
        <v>265</v>
      </c>
      <c r="Z4285" t="s">
        <v>265</v>
      </c>
      <c r="AA4285" t="s">
        <v>265</v>
      </c>
      <c r="AB4285" t="s">
        <v>265</v>
      </c>
      <c r="AC4285" t="s">
        <v>265</v>
      </c>
      <c r="AD4285" t="s">
        <v>265</v>
      </c>
      <c r="AE4285" t="s">
        <v>265</v>
      </c>
      <c r="AF4285" t="s">
        <v>267</v>
      </c>
      <c r="AG4285" t="s">
        <v>265</v>
      </c>
      <c r="AH4285" t="s">
        <v>265</v>
      </c>
      <c r="AI4285" t="s">
        <v>265</v>
      </c>
      <c r="AJ4285" t="s">
        <v>265</v>
      </c>
      <c r="AL4285" t="str">
        <f>IF(Sudan_News12[[#This Row],[relevancy_classification_english]]="Relevant","مناسب",IF(Sudan_News12[[#This Row],[relevancy_classification_english]]="Relevant","عَرَضِيّ",""))</f>
        <v/>
      </c>
      <c r="AN4285" t="str">
        <f>IF(Sudan_News12[[#This Row],[sentiment_analysis_english]]="Negative","سلبي",IF(Sudan_News12[[#This Row],[sentiment_analysis_english]]="Neutral","حيادي",IF(Sudan_News12[[#This Row],[sentiment_analysis_english]]="Positive","إيجابي","")))</f>
        <v/>
      </c>
      <c r="AO4285" t="e">
        <f>INDEX(TextClassificationList[],MATCH(Sudan_News12[[#This Row],[text_classification_arabic]],TextClassificationList[text_classification_arabic],0),1)</f>
        <v>#N/A</v>
      </c>
      <c r="AQ4285" t="e">
        <f>INDEX(TextClassificationList[],MATCH(Sudan_News12[[#This Row],[text_classification_arabic2]],TextClassificationList[text_classification_arabic],0),1)</f>
        <v>#N/A</v>
      </c>
      <c r="AS4285" t="e">
        <f>INDEX(TextClassificationList[],MATCH(Sudan_News12[[#This Row],[text_classification_arabic3]],TextClassificationList[text_classification_arabic],0),1)</f>
        <v>#N/A</v>
      </c>
      <c r="AU4285" t="e">
        <f>INDEX(TextClassificationList[],MATCH(Sudan_News12[[#This Row],[text_classification_arabic4]],TextClassificationList[text_classification_arabic],0),1)</f>
        <v>#N/A</v>
      </c>
      <c r="AW4285" t="e">
        <f>INDEX(TextClassificationList[],MATCH(Sudan_News12[[#This Row],[text_classification_arabic5]],TextClassificationList[text_classification_arabic],0),1)</f>
        <v>#N/A</v>
      </c>
    </row>
    <row r="4286" spans="1:49" x14ac:dyDescent="0.2">
      <c r="A4286">
        <v>1.1704197625575301E+18</v>
      </c>
      <c r="B4286">
        <v>1.1704197625575301E+18</v>
      </c>
      <c r="C4286" t="s">
        <v>16410</v>
      </c>
      <c r="D4286" s="1">
        <v>43715</v>
      </c>
      <c r="E4286" s="2">
        <v>0.89804398148148146</v>
      </c>
      <c r="F4286">
        <v>200</v>
      </c>
      <c r="G4286">
        <v>1889611729</v>
      </c>
      <c r="H4286" t="s">
        <v>354</v>
      </c>
      <c r="I4286" t="s">
        <v>355</v>
      </c>
      <c r="J4286" t="s">
        <v>265</v>
      </c>
      <c r="K4286" t="s">
        <v>16411</v>
      </c>
      <c r="L4286" t="s">
        <v>266</v>
      </c>
      <c r="M4286" t="s">
        <v>267</v>
      </c>
      <c r="N4286" t="s">
        <v>267</v>
      </c>
      <c r="O4286" t="s">
        <v>267</v>
      </c>
      <c r="P4286">
        <v>1</v>
      </c>
      <c r="Q4286">
        <v>1</v>
      </c>
      <c r="R4286">
        <v>0</v>
      </c>
      <c r="S4286" t="s">
        <v>16412</v>
      </c>
      <c r="T4286" t="s">
        <v>267</v>
      </c>
      <c r="U4286" t="s">
        <v>16413</v>
      </c>
      <c r="V4286" t="b">
        <v>0</v>
      </c>
      <c r="W4286" t="s">
        <v>265</v>
      </c>
      <c r="X4286">
        <v>0</v>
      </c>
      <c r="Y4286" t="s">
        <v>265</v>
      </c>
      <c r="Z4286" t="s">
        <v>265</v>
      </c>
      <c r="AA4286" t="s">
        <v>265</v>
      </c>
      <c r="AB4286" t="s">
        <v>265</v>
      </c>
      <c r="AC4286" t="s">
        <v>265</v>
      </c>
      <c r="AD4286" t="s">
        <v>265</v>
      </c>
      <c r="AE4286" t="s">
        <v>265</v>
      </c>
      <c r="AF4286" t="s">
        <v>267</v>
      </c>
      <c r="AG4286" t="s">
        <v>265</v>
      </c>
      <c r="AH4286" t="s">
        <v>265</v>
      </c>
      <c r="AI4286" t="s">
        <v>265</v>
      </c>
      <c r="AJ4286" t="s">
        <v>265</v>
      </c>
      <c r="AL4286" t="str">
        <f>IF(Sudan_News12[[#This Row],[relevancy_classification_english]]="Relevant","مناسب",IF(Sudan_News12[[#This Row],[relevancy_classification_english]]="Relevant","عَرَضِيّ",""))</f>
        <v/>
      </c>
      <c r="AN4286" t="str">
        <f>IF(Sudan_News12[[#This Row],[sentiment_analysis_english]]="Negative","سلبي",IF(Sudan_News12[[#This Row],[sentiment_analysis_english]]="Neutral","حيادي",IF(Sudan_News12[[#This Row],[sentiment_analysis_english]]="Positive","إيجابي","")))</f>
        <v/>
      </c>
      <c r="AO4286" t="e">
        <f>INDEX(TextClassificationList[],MATCH(Sudan_News12[[#This Row],[text_classification_arabic]],TextClassificationList[text_classification_arabic],0),1)</f>
        <v>#N/A</v>
      </c>
      <c r="AQ4286" t="e">
        <f>INDEX(TextClassificationList[],MATCH(Sudan_News12[[#This Row],[text_classification_arabic2]],TextClassificationList[text_classification_arabic],0),1)</f>
        <v>#N/A</v>
      </c>
      <c r="AS4286" t="e">
        <f>INDEX(TextClassificationList[],MATCH(Sudan_News12[[#This Row],[text_classification_arabic3]],TextClassificationList[text_classification_arabic],0),1)</f>
        <v>#N/A</v>
      </c>
      <c r="AU4286" t="e">
        <f>INDEX(TextClassificationList[],MATCH(Sudan_News12[[#This Row],[text_classification_arabic4]],TextClassificationList[text_classification_arabic],0),1)</f>
        <v>#N/A</v>
      </c>
      <c r="AW4286" t="e">
        <f>INDEX(TextClassificationList[],MATCH(Sudan_News12[[#This Row],[text_classification_arabic5]],TextClassificationList[text_classification_arabic],0),1)</f>
        <v>#N/A</v>
      </c>
    </row>
    <row r="4287" spans="1:49" x14ac:dyDescent="0.2">
      <c r="A4287">
        <v>1.1703835981192806E+18</v>
      </c>
      <c r="B4287">
        <v>1.1703337871605473E+18</v>
      </c>
      <c r="C4287" t="s">
        <v>16414</v>
      </c>
      <c r="D4287" s="1">
        <v>43715</v>
      </c>
      <c r="E4287" s="2">
        <v>0.79825231481481485</v>
      </c>
      <c r="F4287">
        <v>200</v>
      </c>
      <c r="G4287">
        <v>1889611729</v>
      </c>
      <c r="H4287" t="s">
        <v>354</v>
      </c>
      <c r="I4287" t="s">
        <v>355</v>
      </c>
      <c r="J4287" t="s">
        <v>265</v>
      </c>
      <c r="K4287" t="s">
        <v>16415</v>
      </c>
      <c r="L4287" t="s">
        <v>266</v>
      </c>
      <c r="M4287" t="s">
        <v>267</v>
      </c>
      <c r="N4287" t="s">
        <v>267</v>
      </c>
      <c r="O4287" t="s">
        <v>267</v>
      </c>
      <c r="P4287">
        <v>0</v>
      </c>
      <c r="Q4287">
        <v>0</v>
      </c>
      <c r="R4287">
        <v>0</v>
      </c>
      <c r="S4287" t="s">
        <v>267</v>
      </c>
      <c r="T4287" t="s">
        <v>267</v>
      </c>
      <c r="U4287" t="s">
        <v>16416</v>
      </c>
      <c r="V4287" t="b">
        <v>0</v>
      </c>
      <c r="W4287" t="s">
        <v>265</v>
      </c>
      <c r="X4287">
        <v>0</v>
      </c>
      <c r="Y4287" t="s">
        <v>265</v>
      </c>
      <c r="Z4287" t="s">
        <v>265</v>
      </c>
      <c r="AA4287" t="s">
        <v>265</v>
      </c>
      <c r="AB4287" t="s">
        <v>265</v>
      </c>
      <c r="AC4287" t="s">
        <v>265</v>
      </c>
      <c r="AD4287" t="s">
        <v>265</v>
      </c>
      <c r="AE4287" t="s">
        <v>265</v>
      </c>
      <c r="AF4287" t="s">
        <v>16212</v>
      </c>
      <c r="AG4287" t="s">
        <v>265</v>
      </c>
      <c r="AH4287" t="s">
        <v>265</v>
      </c>
      <c r="AI4287" t="s">
        <v>265</v>
      </c>
      <c r="AJ4287" t="s">
        <v>265</v>
      </c>
      <c r="AL4287" t="str">
        <f>IF(Sudan_News12[[#This Row],[relevancy_classification_english]]="Relevant","مناسب",IF(Sudan_News12[[#This Row],[relevancy_classification_english]]="Relevant","عَرَضِيّ",""))</f>
        <v/>
      </c>
      <c r="AN4287" t="str">
        <f>IF(Sudan_News12[[#This Row],[sentiment_analysis_english]]="Negative","سلبي",IF(Sudan_News12[[#This Row],[sentiment_analysis_english]]="Neutral","حيادي",IF(Sudan_News12[[#This Row],[sentiment_analysis_english]]="Positive","إيجابي","")))</f>
        <v/>
      </c>
      <c r="AO4287" t="e">
        <f>INDEX(TextClassificationList[],MATCH(Sudan_News12[[#This Row],[text_classification_arabic]],TextClassificationList[text_classification_arabic],0),1)</f>
        <v>#N/A</v>
      </c>
      <c r="AQ4287" t="e">
        <f>INDEX(TextClassificationList[],MATCH(Sudan_News12[[#This Row],[text_classification_arabic2]],TextClassificationList[text_classification_arabic],0),1)</f>
        <v>#N/A</v>
      </c>
      <c r="AS4287" t="e">
        <f>INDEX(TextClassificationList[],MATCH(Sudan_News12[[#This Row],[text_classification_arabic3]],TextClassificationList[text_classification_arabic],0),1)</f>
        <v>#N/A</v>
      </c>
      <c r="AU4287" t="e">
        <f>INDEX(TextClassificationList[],MATCH(Sudan_News12[[#This Row],[text_classification_arabic4]],TextClassificationList[text_classification_arabic],0),1)</f>
        <v>#N/A</v>
      </c>
      <c r="AW4287" t="e">
        <f>INDEX(TextClassificationList[],MATCH(Sudan_News12[[#This Row],[text_classification_arabic5]],TextClassificationList[text_classification_arabic],0),1)</f>
        <v>#N/A</v>
      </c>
    </row>
    <row r="4288" spans="1:49" x14ac:dyDescent="0.2">
      <c r="A4288">
        <v>1.1703798671138693E+18</v>
      </c>
      <c r="B4288">
        <v>1.1703798671138693E+18</v>
      </c>
      <c r="C4288" t="s">
        <v>16417</v>
      </c>
      <c r="D4288" s="1">
        <v>43715</v>
      </c>
      <c r="E4288" s="2">
        <v>0.78795138888888894</v>
      </c>
      <c r="F4288">
        <v>200</v>
      </c>
      <c r="G4288">
        <v>1889611729</v>
      </c>
      <c r="H4288" t="s">
        <v>354</v>
      </c>
      <c r="I4288" t="s">
        <v>355</v>
      </c>
      <c r="J4288" t="s">
        <v>265</v>
      </c>
      <c r="K4288" t="s">
        <v>16418</v>
      </c>
      <c r="L4288" t="s">
        <v>266</v>
      </c>
      <c r="M4288" t="s">
        <v>267</v>
      </c>
      <c r="N4288" t="s">
        <v>267</v>
      </c>
      <c r="O4288" t="s">
        <v>267</v>
      </c>
      <c r="P4288">
        <v>0</v>
      </c>
      <c r="Q4288">
        <v>1</v>
      </c>
      <c r="R4288">
        <v>1</v>
      </c>
      <c r="S4288" t="s">
        <v>16419</v>
      </c>
      <c r="T4288" t="s">
        <v>267</v>
      </c>
      <c r="U4288" t="s">
        <v>16420</v>
      </c>
      <c r="V4288" t="b">
        <v>0</v>
      </c>
      <c r="W4288" t="s">
        <v>265</v>
      </c>
      <c r="X4288">
        <v>0</v>
      </c>
      <c r="Y4288" t="s">
        <v>265</v>
      </c>
      <c r="Z4288" t="s">
        <v>265</v>
      </c>
      <c r="AA4288" t="s">
        <v>265</v>
      </c>
      <c r="AB4288" t="s">
        <v>265</v>
      </c>
      <c r="AC4288" t="s">
        <v>265</v>
      </c>
      <c r="AD4288" t="s">
        <v>265</v>
      </c>
      <c r="AE4288" t="s">
        <v>265</v>
      </c>
      <c r="AF4288" t="s">
        <v>267</v>
      </c>
      <c r="AG4288" t="s">
        <v>265</v>
      </c>
      <c r="AH4288" t="s">
        <v>265</v>
      </c>
      <c r="AI4288" t="s">
        <v>265</v>
      </c>
      <c r="AJ4288" t="s">
        <v>265</v>
      </c>
      <c r="AL4288" t="str">
        <f>IF(Sudan_News12[[#This Row],[relevancy_classification_english]]="Relevant","مناسب",IF(Sudan_News12[[#This Row],[relevancy_classification_english]]="Relevant","عَرَضِيّ",""))</f>
        <v/>
      </c>
      <c r="AN4288" t="str">
        <f>IF(Sudan_News12[[#This Row],[sentiment_analysis_english]]="Negative","سلبي",IF(Sudan_News12[[#This Row],[sentiment_analysis_english]]="Neutral","حيادي",IF(Sudan_News12[[#This Row],[sentiment_analysis_english]]="Positive","إيجابي","")))</f>
        <v/>
      </c>
      <c r="AO4288" t="e">
        <f>INDEX(TextClassificationList[],MATCH(Sudan_News12[[#This Row],[text_classification_arabic]],TextClassificationList[text_classification_arabic],0),1)</f>
        <v>#N/A</v>
      </c>
      <c r="AQ4288" t="e">
        <f>INDEX(TextClassificationList[],MATCH(Sudan_News12[[#This Row],[text_classification_arabic2]],TextClassificationList[text_classification_arabic],0),1)</f>
        <v>#N/A</v>
      </c>
      <c r="AS4288" t="e">
        <f>INDEX(TextClassificationList[],MATCH(Sudan_News12[[#This Row],[text_classification_arabic3]],TextClassificationList[text_classification_arabic],0),1)</f>
        <v>#N/A</v>
      </c>
      <c r="AU4288" t="e">
        <f>INDEX(TextClassificationList[],MATCH(Sudan_News12[[#This Row],[text_classification_arabic4]],TextClassificationList[text_classification_arabic],0),1)</f>
        <v>#N/A</v>
      </c>
      <c r="AW4288" t="e">
        <f>INDEX(TextClassificationList[],MATCH(Sudan_News12[[#This Row],[text_classification_arabic5]],TextClassificationList[text_classification_arabic],0),1)</f>
        <v>#N/A</v>
      </c>
    </row>
    <row r="4289" spans="1:49" x14ac:dyDescent="0.2">
      <c r="A4289">
        <v>1.1703789747757302E+18</v>
      </c>
      <c r="B4289">
        <v>1.1703787508837827E+18</v>
      </c>
      <c r="C4289" t="s">
        <v>16421</v>
      </c>
      <c r="D4289" s="1">
        <v>43715</v>
      </c>
      <c r="E4289" s="2">
        <v>0.78548611111111111</v>
      </c>
      <c r="F4289">
        <v>200</v>
      </c>
      <c r="G4289">
        <v>1889611729</v>
      </c>
      <c r="H4289" t="s">
        <v>354</v>
      </c>
      <c r="I4289" t="s">
        <v>355</v>
      </c>
      <c r="J4289" t="s">
        <v>265</v>
      </c>
      <c r="K4289" t="s">
        <v>16422</v>
      </c>
      <c r="L4289" t="s">
        <v>266</v>
      </c>
      <c r="M4289" t="s">
        <v>267</v>
      </c>
      <c r="N4289" t="s">
        <v>267</v>
      </c>
      <c r="O4289" t="s">
        <v>267</v>
      </c>
      <c r="P4289">
        <v>0</v>
      </c>
      <c r="Q4289">
        <v>0</v>
      </c>
      <c r="R4289">
        <v>0</v>
      </c>
      <c r="S4289" t="s">
        <v>267</v>
      </c>
      <c r="T4289" t="s">
        <v>267</v>
      </c>
      <c r="U4289" t="s">
        <v>16423</v>
      </c>
      <c r="V4289" t="b">
        <v>0</v>
      </c>
      <c r="W4289" t="s">
        <v>265</v>
      </c>
      <c r="X4289">
        <v>0</v>
      </c>
      <c r="Y4289" t="s">
        <v>265</v>
      </c>
      <c r="Z4289" t="s">
        <v>265</v>
      </c>
      <c r="AA4289" t="s">
        <v>265</v>
      </c>
      <c r="AB4289" t="s">
        <v>265</v>
      </c>
      <c r="AC4289" t="s">
        <v>265</v>
      </c>
      <c r="AD4289" t="s">
        <v>265</v>
      </c>
      <c r="AE4289" t="s">
        <v>265</v>
      </c>
      <c r="AF4289" t="s">
        <v>16424</v>
      </c>
      <c r="AG4289" t="s">
        <v>265</v>
      </c>
      <c r="AH4289" t="s">
        <v>265</v>
      </c>
      <c r="AI4289" t="s">
        <v>265</v>
      </c>
      <c r="AJ4289" t="s">
        <v>265</v>
      </c>
      <c r="AL4289" t="str">
        <f>IF(Sudan_News12[[#This Row],[relevancy_classification_english]]="Relevant","مناسب",IF(Sudan_News12[[#This Row],[relevancy_classification_english]]="Relevant","عَرَضِيّ",""))</f>
        <v/>
      </c>
      <c r="AN4289" t="str">
        <f>IF(Sudan_News12[[#This Row],[sentiment_analysis_english]]="Negative","سلبي",IF(Sudan_News12[[#This Row],[sentiment_analysis_english]]="Neutral","حيادي",IF(Sudan_News12[[#This Row],[sentiment_analysis_english]]="Positive","إيجابي","")))</f>
        <v/>
      </c>
      <c r="AO4289" t="e">
        <f>INDEX(TextClassificationList[],MATCH(Sudan_News12[[#This Row],[text_classification_arabic]],TextClassificationList[text_classification_arabic],0),1)</f>
        <v>#N/A</v>
      </c>
      <c r="AQ4289" t="e">
        <f>INDEX(TextClassificationList[],MATCH(Sudan_News12[[#This Row],[text_classification_arabic2]],TextClassificationList[text_classification_arabic],0),1)</f>
        <v>#N/A</v>
      </c>
      <c r="AS4289" t="e">
        <f>INDEX(TextClassificationList[],MATCH(Sudan_News12[[#This Row],[text_classification_arabic3]],TextClassificationList[text_classification_arabic],0),1)</f>
        <v>#N/A</v>
      </c>
      <c r="AU4289" t="e">
        <f>INDEX(TextClassificationList[],MATCH(Sudan_News12[[#This Row],[text_classification_arabic4]],TextClassificationList[text_classification_arabic],0),1)</f>
        <v>#N/A</v>
      </c>
      <c r="AW4289" t="e">
        <f>INDEX(TextClassificationList[],MATCH(Sudan_News12[[#This Row],[text_classification_arabic5]],TextClassificationList[text_classification_arabic],0),1)</f>
        <v>#N/A</v>
      </c>
    </row>
    <row r="4290" spans="1:49" x14ac:dyDescent="0.2">
      <c r="A4290">
        <v>1.1703421015838474E+18</v>
      </c>
      <c r="B4290">
        <v>1.1703421015838474E+18</v>
      </c>
      <c r="C4290" t="s">
        <v>16425</v>
      </c>
      <c r="D4290" s="1">
        <v>43715</v>
      </c>
      <c r="E4290" s="2">
        <v>0.68373842592592593</v>
      </c>
      <c r="F4290">
        <v>200</v>
      </c>
      <c r="G4290">
        <v>1889611729</v>
      </c>
      <c r="H4290" t="s">
        <v>354</v>
      </c>
      <c r="I4290" t="s">
        <v>355</v>
      </c>
      <c r="J4290" t="s">
        <v>265</v>
      </c>
      <c r="K4290" t="s">
        <v>16426</v>
      </c>
      <c r="L4290" t="s">
        <v>266</v>
      </c>
      <c r="M4290" t="s">
        <v>267</v>
      </c>
      <c r="N4290" t="s">
        <v>267</v>
      </c>
      <c r="O4290" t="s">
        <v>267</v>
      </c>
      <c r="P4290">
        <v>0</v>
      </c>
      <c r="Q4290">
        <v>1</v>
      </c>
      <c r="R4290">
        <v>0</v>
      </c>
      <c r="S4290" t="s">
        <v>267</v>
      </c>
      <c r="T4290" t="s">
        <v>267</v>
      </c>
      <c r="U4290" t="s">
        <v>16427</v>
      </c>
      <c r="V4290" t="b">
        <v>0</v>
      </c>
      <c r="W4290" t="s">
        <v>16428</v>
      </c>
      <c r="X4290">
        <v>0</v>
      </c>
      <c r="Y4290" t="s">
        <v>265</v>
      </c>
      <c r="Z4290" t="s">
        <v>265</v>
      </c>
      <c r="AA4290" t="s">
        <v>265</v>
      </c>
      <c r="AB4290" t="s">
        <v>265</v>
      </c>
      <c r="AC4290" t="s">
        <v>265</v>
      </c>
      <c r="AD4290" t="s">
        <v>265</v>
      </c>
      <c r="AE4290" t="s">
        <v>265</v>
      </c>
      <c r="AF4290" t="s">
        <v>267</v>
      </c>
      <c r="AG4290" t="s">
        <v>265</v>
      </c>
      <c r="AH4290" t="s">
        <v>265</v>
      </c>
      <c r="AI4290" t="s">
        <v>265</v>
      </c>
      <c r="AJ4290" t="s">
        <v>265</v>
      </c>
      <c r="AL4290" t="str">
        <f>IF(Sudan_News12[[#This Row],[relevancy_classification_english]]="Relevant","مناسب",IF(Sudan_News12[[#This Row],[relevancy_classification_english]]="Relevant","عَرَضِيّ",""))</f>
        <v/>
      </c>
      <c r="AN4290" t="str">
        <f>IF(Sudan_News12[[#This Row],[sentiment_analysis_english]]="Negative","سلبي",IF(Sudan_News12[[#This Row],[sentiment_analysis_english]]="Neutral","حيادي",IF(Sudan_News12[[#This Row],[sentiment_analysis_english]]="Positive","إيجابي","")))</f>
        <v/>
      </c>
      <c r="AO4290" t="e">
        <f>INDEX(TextClassificationList[],MATCH(Sudan_News12[[#This Row],[text_classification_arabic]],TextClassificationList[text_classification_arabic],0),1)</f>
        <v>#N/A</v>
      </c>
      <c r="AQ4290" t="e">
        <f>INDEX(TextClassificationList[],MATCH(Sudan_News12[[#This Row],[text_classification_arabic2]],TextClassificationList[text_classification_arabic],0),1)</f>
        <v>#N/A</v>
      </c>
      <c r="AS4290" t="e">
        <f>INDEX(TextClassificationList[],MATCH(Sudan_News12[[#This Row],[text_classification_arabic3]],TextClassificationList[text_classification_arabic],0),1)</f>
        <v>#N/A</v>
      </c>
      <c r="AU4290" t="e">
        <f>INDEX(TextClassificationList[],MATCH(Sudan_News12[[#This Row],[text_classification_arabic4]],TextClassificationList[text_classification_arabic],0),1)</f>
        <v>#N/A</v>
      </c>
      <c r="AW4290" t="e">
        <f>INDEX(TextClassificationList[],MATCH(Sudan_News12[[#This Row],[text_classification_arabic5]],TextClassificationList[text_classification_arabic],0),1)</f>
        <v>#N/A</v>
      </c>
    </row>
    <row r="4291" spans="1:49" x14ac:dyDescent="0.2">
      <c r="A4291">
        <v>1.1702325633335706E+18</v>
      </c>
      <c r="B4291">
        <v>1.1702325633335706E+18</v>
      </c>
      <c r="C4291" t="s">
        <v>16429</v>
      </c>
      <c r="D4291" s="1">
        <v>43715</v>
      </c>
      <c r="E4291" s="2">
        <v>0.38146990740740738</v>
      </c>
      <c r="F4291">
        <v>200</v>
      </c>
      <c r="G4291">
        <v>1889611729</v>
      </c>
      <c r="H4291" t="s">
        <v>354</v>
      </c>
      <c r="I4291" t="s">
        <v>355</v>
      </c>
      <c r="J4291" t="s">
        <v>265</v>
      </c>
      <c r="K4291" t="s">
        <v>16430</v>
      </c>
      <c r="L4291" t="s">
        <v>266</v>
      </c>
      <c r="M4291" t="s">
        <v>267</v>
      </c>
      <c r="N4291" t="s">
        <v>267</v>
      </c>
      <c r="O4291" t="s">
        <v>16431</v>
      </c>
      <c r="P4291">
        <v>0</v>
      </c>
      <c r="Q4291">
        <v>0</v>
      </c>
      <c r="R4291">
        <v>0</v>
      </c>
      <c r="S4291" t="s">
        <v>282</v>
      </c>
      <c r="T4291" t="s">
        <v>267</v>
      </c>
      <c r="U4291" t="s">
        <v>16432</v>
      </c>
      <c r="V4291" t="b">
        <v>0</v>
      </c>
      <c r="W4291" t="s">
        <v>265</v>
      </c>
      <c r="X4291">
        <v>1</v>
      </c>
      <c r="Y4291" t="s">
        <v>16433</v>
      </c>
      <c r="Z4291" t="s">
        <v>265</v>
      </c>
      <c r="AA4291" t="s">
        <v>265</v>
      </c>
      <c r="AB4291" t="s">
        <v>265</v>
      </c>
      <c r="AC4291" t="s">
        <v>265</v>
      </c>
      <c r="AD4291" t="s">
        <v>265</v>
      </c>
      <c r="AE4291" t="s">
        <v>265</v>
      </c>
      <c r="AF4291" t="s">
        <v>267</v>
      </c>
      <c r="AG4291" t="s">
        <v>265</v>
      </c>
      <c r="AH4291" t="s">
        <v>265</v>
      </c>
      <c r="AI4291" t="s">
        <v>265</v>
      </c>
      <c r="AJ4291" t="s">
        <v>265</v>
      </c>
      <c r="AL4291" t="str">
        <f>IF(Sudan_News12[[#This Row],[relevancy_classification_english]]="Relevant","مناسب",IF(Sudan_News12[[#This Row],[relevancy_classification_english]]="Relevant","عَرَضِيّ",""))</f>
        <v/>
      </c>
      <c r="AN4291" t="str">
        <f>IF(Sudan_News12[[#This Row],[sentiment_analysis_english]]="Negative","سلبي",IF(Sudan_News12[[#This Row],[sentiment_analysis_english]]="Neutral","حيادي",IF(Sudan_News12[[#This Row],[sentiment_analysis_english]]="Positive","إيجابي","")))</f>
        <v/>
      </c>
      <c r="AO4291" t="e">
        <f>INDEX(TextClassificationList[],MATCH(Sudan_News12[[#This Row],[text_classification_arabic]],TextClassificationList[text_classification_arabic],0),1)</f>
        <v>#N/A</v>
      </c>
      <c r="AQ4291" t="e">
        <f>INDEX(TextClassificationList[],MATCH(Sudan_News12[[#This Row],[text_classification_arabic2]],TextClassificationList[text_classification_arabic],0),1)</f>
        <v>#N/A</v>
      </c>
      <c r="AS4291" t="e">
        <f>INDEX(TextClassificationList[],MATCH(Sudan_News12[[#This Row],[text_classification_arabic3]],TextClassificationList[text_classification_arabic],0),1)</f>
        <v>#N/A</v>
      </c>
      <c r="AU4291" t="e">
        <f>INDEX(TextClassificationList[],MATCH(Sudan_News12[[#This Row],[text_classification_arabic4]],TextClassificationList[text_classification_arabic],0),1)</f>
        <v>#N/A</v>
      </c>
      <c r="AW4291" t="e">
        <f>INDEX(TextClassificationList[],MATCH(Sudan_News12[[#This Row],[text_classification_arabic5]],TextClassificationList[text_classification_arabic],0),1)</f>
        <v>#N/A</v>
      </c>
    </row>
    <row r="4292" spans="1:49" x14ac:dyDescent="0.2">
      <c r="A4292">
        <v>1.1702308819334963E+18</v>
      </c>
      <c r="B4292">
        <v>1.1702308819334963E+18</v>
      </c>
      <c r="C4292" t="s">
        <v>16434</v>
      </c>
      <c r="D4292" s="1">
        <v>43715</v>
      </c>
      <c r="E4292" s="2">
        <v>0.37682870370370369</v>
      </c>
      <c r="F4292">
        <v>200</v>
      </c>
      <c r="G4292">
        <v>1889611729</v>
      </c>
      <c r="H4292" t="s">
        <v>354</v>
      </c>
      <c r="I4292" t="s">
        <v>355</v>
      </c>
      <c r="J4292" t="s">
        <v>265</v>
      </c>
      <c r="K4292" t="s">
        <v>16435</v>
      </c>
      <c r="L4292" t="s">
        <v>266</v>
      </c>
      <c r="M4292" t="s">
        <v>267</v>
      </c>
      <c r="N4292" t="s">
        <v>267</v>
      </c>
      <c r="O4292" t="s">
        <v>16436</v>
      </c>
      <c r="P4292">
        <v>0</v>
      </c>
      <c r="Q4292">
        <v>6</v>
      </c>
      <c r="R4292">
        <v>11</v>
      </c>
      <c r="S4292" t="s">
        <v>282</v>
      </c>
      <c r="T4292" t="s">
        <v>267</v>
      </c>
      <c r="U4292" t="s">
        <v>16437</v>
      </c>
      <c r="V4292" t="b">
        <v>0</v>
      </c>
      <c r="W4292" t="s">
        <v>265</v>
      </c>
      <c r="X4292">
        <v>1</v>
      </c>
      <c r="Y4292" t="s">
        <v>16438</v>
      </c>
      <c r="Z4292" t="s">
        <v>265</v>
      </c>
      <c r="AA4292" t="s">
        <v>265</v>
      </c>
      <c r="AB4292" t="s">
        <v>265</v>
      </c>
      <c r="AC4292" t="s">
        <v>265</v>
      </c>
      <c r="AD4292" t="s">
        <v>265</v>
      </c>
      <c r="AE4292" t="s">
        <v>265</v>
      </c>
      <c r="AF4292" t="s">
        <v>267</v>
      </c>
      <c r="AG4292" t="s">
        <v>265</v>
      </c>
      <c r="AH4292" t="s">
        <v>265</v>
      </c>
      <c r="AI4292" t="s">
        <v>265</v>
      </c>
      <c r="AJ4292" t="s">
        <v>265</v>
      </c>
      <c r="AL4292" t="str">
        <f>IF(Sudan_News12[[#This Row],[relevancy_classification_english]]="Relevant","مناسب",IF(Sudan_News12[[#This Row],[relevancy_classification_english]]="Relevant","عَرَضِيّ",""))</f>
        <v/>
      </c>
      <c r="AN4292" t="str">
        <f>IF(Sudan_News12[[#This Row],[sentiment_analysis_english]]="Negative","سلبي",IF(Sudan_News12[[#This Row],[sentiment_analysis_english]]="Neutral","حيادي",IF(Sudan_News12[[#This Row],[sentiment_analysis_english]]="Positive","إيجابي","")))</f>
        <v/>
      </c>
      <c r="AO4292" t="e">
        <f>INDEX(TextClassificationList[],MATCH(Sudan_News12[[#This Row],[text_classification_arabic]],TextClassificationList[text_classification_arabic],0),1)</f>
        <v>#N/A</v>
      </c>
      <c r="AQ4292" t="e">
        <f>INDEX(TextClassificationList[],MATCH(Sudan_News12[[#This Row],[text_classification_arabic2]],TextClassificationList[text_classification_arabic],0),1)</f>
        <v>#N/A</v>
      </c>
      <c r="AS4292" t="e">
        <f>INDEX(TextClassificationList[],MATCH(Sudan_News12[[#This Row],[text_classification_arabic3]],TextClassificationList[text_classification_arabic],0),1)</f>
        <v>#N/A</v>
      </c>
      <c r="AU4292" t="e">
        <f>INDEX(TextClassificationList[],MATCH(Sudan_News12[[#This Row],[text_classification_arabic4]],TextClassificationList[text_classification_arabic],0),1)</f>
        <v>#N/A</v>
      </c>
      <c r="AW4292" t="e">
        <f>INDEX(TextClassificationList[],MATCH(Sudan_News12[[#This Row],[text_classification_arabic5]],TextClassificationList[text_classification_arabic],0),1)</f>
        <v>#N/A</v>
      </c>
    </row>
    <row r="4293" spans="1:49" x14ac:dyDescent="0.2">
      <c r="A4293">
        <v>1.1700724495070372E+18</v>
      </c>
      <c r="B4293">
        <v>1.1700724495070372E+18</v>
      </c>
      <c r="C4293" t="s">
        <v>16439</v>
      </c>
      <c r="D4293" s="1">
        <v>43714</v>
      </c>
      <c r="E4293" s="2">
        <v>0.93964120370370374</v>
      </c>
      <c r="F4293">
        <v>200</v>
      </c>
      <c r="G4293">
        <v>1889611729</v>
      </c>
      <c r="H4293" t="s">
        <v>354</v>
      </c>
      <c r="I4293" t="s">
        <v>355</v>
      </c>
      <c r="J4293" t="s">
        <v>265</v>
      </c>
      <c r="K4293" t="s">
        <v>16440</v>
      </c>
      <c r="L4293" t="s">
        <v>266</v>
      </c>
      <c r="M4293" t="s">
        <v>267</v>
      </c>
      <c r="N4293" t="s">
        <v>267</v>
      </c>
      <c r="O4293" t="s">
        <v>16441</v>
      </c>
      <c r="P4293">
        <v>0</v>
      </c>
      <c r="Q4293">
        <v>0</v>
      </c>
      <c r="R4293">
        <v>1</v>
      </c>
      <c r="S4293" t="s">
        <v>267</v>
      </c>
      <c r="T4293" t="s">
        <v>267</v>
      </c>
      <c r="U4293" t="s">
        <v>16442</v>
      </c>
      <c r="V4293" t="b">
        <v>0</v>
      </c>
      <c r="W4293" t="s">
        <v>265</v>
      </c>
      <c r="X4293">
        <v>1</v>
      </c>
      <c r="Y4293" t="s">
        <v>16443</v>
      </c>
      <c r="Z4293" t="s">
        <v>265</v>
      </c>
      <c r="AA4293" t="s">
        <v>265</v>
      </c>
      <c r="AB4293" t="s">
        <v>265</v>
      </c>
      <c r="AC4293" t="s">
        <v>265</v>
      </c>
      <c r="AD4293" t="s">
        <v>265</v>
      </c>
      <c r="AE4293" t="s">
        <v>265</v>
      </c>
      <c r="AF4293" t="s">
        <v>267</v>
      </c>
      <c r="AG4293" t="s">
        <v>265</v>
      </c>
      <c r="AH4293" t="s">
        <v>265</v>
      </c>
      <c r="AI4293" t="s">
        <v>265</v>
      </c>
      <c r="AJ4293" t="s">
        <v>265</v>
      </c>
      <c r="AL4293" t="str">
        <f>IF(Sudan_News12[[#This Row],[relevancy_classification_english]]="Relevant","مناسب",IF(Sudan_News12[[#This Row],[relevancy_classification_english]]="Relevant","عَرَضِيّ",""))</f>
        <v/>
      </c>
      <c r="AN4293" t="str">
        <f>IF(Sudan_News12[[#This Row],[sentiment_analysis_english]]="Negative","سلبي",IF(Sudan_News12[[#This Row],[sentiment_analysis_english]]="Neutral","حيادي",IF(Sudan_News12[[#This Row],[sentiment_analysis_english]]="Positive","إيجابي","")))</f>
        <v/>
      </c>
      <c r="AO4293" t="e">
        <f>INDEX(TextClassificationList[],MATCH(Sudan_News12[[#This Row],[text_classification_arabic]],TextClassificationList[text_classification_arabic],0),1)</f>
        <v>#N/A</v>
      </c>
      <c r="AQ4293" t="e">
        <f>INDEX(TextClassificationList[],MATCH(Sudan_News12[[#This Row],[text_classification_arabic2]],TextClassificationList[text_classification_arabic],0),1)</f>
        <v>#N/A</v>
      </c>
      <c r="AS4293" t="e">
        <f>INDEX(TextClassificationList[],MATCH(Sudan_News12[[#This Row],[text_classification_arabic3]],TextClassificationList[text_classification_arabic],0),1)</f>
        <v>#N/A</v>
      </c>
      <c r="AU4293" t="e">
        <f>INDEX(TextClassificationList[],MATCH(Sudan_News12[[#This Row],[text_classification_arabic4]],TextClassificationList[text_classification_arabic],0),1)</f>
        <v>#N/A</v>
      </c>
      <c r="AW4293" t="e">
        <f>INDEX(TextClassificationList[],MATCH(Sudan_News12[[#This Row],[text_classification_arabic5]],TextClassificationList[text_classification_arabic],0),1)</f>
        <v>#N/A</v>
      </c>
    </row>
    <row r="4294" spans="1:49" x14ac:dyDescent="0.2">
      <c r="A4294">
        <v>1.1699840194942525E+18</v>
      </c>
      <c r="B4294">
        <v>1.1699840194942525E+18</v>
      </c>
      <c r="C4294" t="s">
        <v>16444</v>
      </c>
      <c r="D4294" s="1">
        <v>43714</v>
      </c>
      <c r="E4294" s="2">
        <v>0.69562500000000005</v>
      </c>
      <c r="F4294">
        <v>200</v>
      </c>
      <c r="G4294">
        <v>1889611729</v>
      </c>
      <c r="H4294" t="s">
        <v>354</v>
      </c>
      <c r="I4294" t="s">
        <v>355</v>
      </c>
      <c r="J4294" t="s">
        <v>265</v>
      </c>
      <c r="K4294" t="s">
        <v>16445</v>
      </c>
      <c r="L4294" t="s">
        <v>266</v>
      </c>
      <c r="M4294" t="s">
        <v>267</v>
      </c>
      <c r="N4294" t="s">
        <v>267</v>
      </c>
      <c r="O4294" t="s">
        <v>267</v>
      </c>
      <c r="P4294">
        <v>0</v>
      </c>
      <c r="Q4294">
        <v>0</v>
      </c>
      <c r="R4294">
        <v>0</v>
      </c>
      <c r="S4294" t="s">
        <v>282</v>
      </c>
      <c r="T4294" t="s">
        <v>267</v>
      </c>
      <c r="U4294" t="s">
        <v>16446</v>
      </c>
      <c r="V4294" t="b">
        <v>0</v>
      </c>
      <c r="W4294" t="s">
        <v>265</v>
      </c>
      <c r="X4294">
        <v>0</v>
      </c>
      <c r="Y4294" t="s">
        <v>265</v>
      </c>
      <c r="Z4294" t="s">
        <v>265</v>
      </c>
      <c r="AA4294" t="s">
        <v>265</v>
      </c>
      <c r="AB4294" t="s">
        <v>265</v>
      </c>
      <c r="AC4294" t="s">
        <v>265</v>
      </c>
      <c r="AD4294" t="s">
        <v>265</v>
      </c>
      <c r="AE4294" t="s">
        <v>265</v>
      </c>
      <c r="AF4294" t="s">
        <v>267</v>
      </c>
      <c r="AG4294" t="s">
        <v>265</v>
      </c>
      <c r="AH4294" t="s">
        <v>265</v>
      </c>
      <c r="AI4294" t="s">
        <v>265</v>
      </c>
      <c r="AJ4294" t="s">
        <v>265</v>
      </c>
      <c r="AL4294" t="str">
        <f>IF(Sudan_News12[[#This Row],[relevancy_classification_english]]="Relevant","مناسب",IF(Sudan_News12[[#This Row],[relevancy_classification_english]]="Relevant","عَرَضِيّ",""))</f>
        <v/>
      </c>
      <c r="AN4294" t="str">
        <f>IF(Sudan_News12[[#This Row],[sentiment_analysis_english]]="Negative","سلبي",IF(Sudan_News12[[#This Row],[sentiment_analysis_english]]="Neutral","حيادي",IF(Sudan_News12[[#This Row],[sentiment_analysis_english]]="Positive","إيجابي","")))</f>
        <v/>
      </c>
      <c r="AO4294" t="e">
        <f>INDEX(TextClassificationList[],MATCH(Sudan_News12[[#This Row],[text_classification_arabic]],TextClassificationList[text_classification_arabic],0),1)</f>
        <v>#N/A</v>
      </c>
      <c r="AQ4294" t="e">
        <f>INDEX(TextClassificationList[],MATCH(Sudan_News12[[#This Row],[text_classification_arabic2]],TextClassificationList[text_classification_arabic],0),1)</f>
        <v>#N/A</v>
      </c>
      <c r="AS4294" t="e">
        <f>INDEX(TextClassificationList[],MATCH(Sudan_News12[[#This Row],[text_classification_arabic3]],TextClassificationList[text_classification_arabic],0),1)</f>
        <v>#N/A</v>
      </c>
      <c r="AU4294" t="e">
        <f>INDEX(TextClassificationList[],MATCH(Sudan_News12[[#This Row],[text_classification_arabic4]],TextClassificationList[text_classification_arabic],0),1)</f>
        <v>#N/A</v>
      </c>
      <c r="AW4294" t="e">
        <f>INDEX(TextClassificationList[],MATCH(Sudan_News12[[#This Row],[text_classification_arabic5]],TextClassificationList[text_classification_arabic],0),1)</f>
        <v>#N/A</v>
      </c>
    </row>
    <row r="4295" spans="1:49" x14ac:dyDescent="0.2">
      <c r="A4295">
        <v>1.1699571152319119E+18</v>
      </c>
      <c r="B4295">
        <v>1.1699571152319119E+18</v>
      </c>
      <c r="C4295" t="s">
        <v>16447</v>
      </c>
      <c r="D4295" s="1">
        <v>43714</v>
      </c>
      <c r="E4295" s="2">
        <v>0.62137731481481484</v>
      </c>
      <c r="F4295">
        <v>200</v>
      </c>
      <c r="G4295">
        <v>1889611729</v>
      </c>
      <c r="H4295" t="s">
        <v>354</v>
      </c>
      <c r="I4295" t="s">
        <v>355</v>
      </c>
      <c r="J4295" t="s">
        <v>265</v>
      </c>
      <c r="K4295" t="s">
        <v>16448</v>
      </c>
      <c r="L4295" t="s">
        <v>276</v>
      </c>
      <c r="M4295" t="s">
        <v>267</v>
      </c>
      <c r="N4295" t="s">
        <v>267</v>
      </c>
      <c r="O4295" t="s">
        <v>16449</v>
      </c>
      <c r="P4295">
        <v>1</v>
      </c>
      <c r="Q4295">
        <v>1</v>
      </c>
      <c r="R4295">
        <v>1</v>
      </c>
      <c r="S4295" t="s">
        <v>16450</v>
      </c>
      <c r="T4295" t="s">
        <v>267</v>
      </c>
      <c r="U4295" t="s">
        <v>16451</v>
      </c>
      <c r="V4295" t="b">
        <v>0</v>
      </c>
      <c r="W4295" t="s">
        <v>265</v>
      </c>
      <c r="X4295">
        <v>1</v>
      </c>
      <c r="Y4295" t="s">
        <v>16452</v>
      </c>
      <c r="Z4295" t="s">
        <v>265</v>
      </c>
      <c r="AA4295" t="s">
        <v>265</v>
      </c>
      <c r="AB4295" t="s">
        <v>265</v>
      </c>
      <c r="AC4295" t="s">
        <v>265</v>
      </c>
      <c r="AD4295" t="s">
        <v>265</v>
      </c>
      <c r="AE4295" t="s">
        <v>265</v>
      </c>
      <c r="AF4295" t="s">
        <v>267</v>
      </c>
      <c r="AG4295" t="s">
        <v>265</v>
      </c>
      <c r="AH4295" t="s">
        <v>265</v>
      </c>
      <c r="AI4295" t="s">
        <v>265</v>
      </c>
      <c r="AJ4295" t="s">
        <v>265</v>
      </c>
      <c r="AL4295" t="str">
        <f>IF(Sudan_News12[[#This Row],[relevancy_classification_english]]="Relevant","مناسب",IF(Sudan_News12[[#This Row],[relevancy_classification_english]]="Relevant","عَرَضِيّ",""))</f>
        <v/>
      </c>
      <c r="AN4295" t="str">
        <f>IF(Sudan_News12[[#This Row],[sentiment_analysis_english]]="Negative","سلبي",IF(Sudan_News12[[#This Row],[sentiment_analysis_english]]="Neutral","حيادي",IF(Sudan_News12[[#This Row],[sentiment_analysis_english]]="Positive","إيجابي","")))</f>
        <v/>
      </c>
      <c r="AO4295" t="e">
        <f>INDEX(TextClassificationList[],MATCH(Sudan_News12[[#This Row],[text_classification_arabic]],TextClassificationList[text_classification_arabic],0),1)</f>
        <v>#N/A</v>
      </c>
      <c r="AQ4295" t="e">
        <f>INDEX(TextClassificationList[],MATCH(Sudan_News12[[#This Row],[text_classification_arabic2]],TextClassificationList[text_classification_arabic],0),1)</f>
        <v>#N/A</v>
      </c>
      <c r="AS4295" t="e">
        <f>INDEX(TextClassificationList[],MATCH(Sudan_News12[[#This Row],[text_classification_arabic3]],TextClassificationList[text_classification_arabic],0),1)</f>
        <v>#N/A</v>
      </c>
      <c r="AU4295" t="e">
        <f>INDEX(TextClassificationList[],MATCH(Sudan_News12[[#This Row],[text_classification_arabic4]],TextClassificationList[text_classification_arabic],0),1)</f>
        <v>#N/A</v>
      </c>
      <c r="AW4295" t="e">
        <f>INDEX(TextClassificationList[],MATCH(Sudan_News12[[#This Row],[text_classification_arabic5]],TextClassificationList[text_classification_arabic],0),1)</f>
        <v>#N/A</v>
      </c>
    </row>
    <row r="4296" spans="1:49" x14ac:dyDescent="0.2">
      <c r="A4296">
        <v>1.1699256777868165E+18</v>
      </c>
      <c r="B4296">
        <v>1.1699256777868165E+18</v>
      </c>
      <c r="C4296" t="s">
        <v>16453</v>
      </c>
      <c r="D4296" s="1">
        <v>43714</v>
      </c>
      <c r="E4296" s="2">
        <v>0.53462962962962968</v>
      </c>
      <c r="F4296">
        <v>200</v>
      </c>
      <c r="G4296">
        <v>1889611729</v>
      </c>
      <c r="H4296" t="s">
        <v>354</v>
      </c>
      <c r="I4296" t="s">
        <v>355</v>
      </c>
      <c r="J4296" t="s">
        <v>265</v>
      </c>
      <c r="K4296" t="s">
        <v>16454</v>
      </c>
      <c r="L4296" t="s">
        <v>266</v>
      </c>
      <c r="M4296" t="s">
        <v>267</v>
      </c>
      <c r="N4296" t="s">
        <v>267</v>
      </c>
      <c r="O4296" t="s">
        <v>267</v>
      </c>
      <c r="P4296">
        <v>1</v>
      </c>
      <c r="Q4296">
        <v>0</v>
      </c>
      <c r="R4296">
        <v>0</v>
      </c>
      <c r="S4296" t="s">
        <v>282</v>
      </c>
      <c r="T4296" t="s">
        <v>267</v>
      </c>
      <c r="U4296" t="s">
        <v>16455</v>
      </c>
      <c r="V4296" t="b">
        <v>0</v>
      </c>
      <c r="W4296" t="s">
        <v>265</v>
      </c>
      <c r="X4296">
        <v>0</v>
      </c>
      <c r="Y4296" t="s">
        <v>265</v>
      </c>
      <c r="Z4296" t="s">
        <v>265</v>
      </c>
      <c r="AA4296" t="s">
        <v>265</v>
      </c>
      <c r="AB4296" t="s">
        <v>265</v>
      </c>
      <c r="AC4296" t="s">
        <v>265</v>
      </c>
      <c r="AD4296" t="s">
        <v>265</v>
      </c>
      <c r="AE4296" t="s">
        <v>265</v>
      </c>
      <c r="AF4296" t="s">
        <v>267</v>
      </c>
      <c r="AG4296" t="s">
        <v>265</v>
      </c>
      <c r="AH4296" t="s">
        <v>265</v>
      </c>
      <c r="AI4296" t="s">
        <v>265</v>
      </c>
      <c r="AJ4296" t="s">
        <v>265</v>
      </c>
      <c r="AL4296" t="str">
        <f>IF(Sudan_News12[[#This Row],[relevancy_classification_english]]="Relevant","مناسب",IF(Sudan_News12[[#This Row],[relevancy_classification_english]]="Relevant","عَرَضِيّ",""))</f>
        <v/>
      </c>
      <c r="AN4296" t="str">
        <f>IF(Sudan_News12[[#This Row],[sentiment_analysis_english]]="Negative","سلبي",IF(Sudan_News12[[#This Row],[sentiment_analysis_english]]="Neutral","حيادي",IF(Sudan_News12[[#This Row],[sentiment_analysis_english]]="Positive","إيجابي","")))</f>
        <v/>
      </c>
      <c r="AO4296" t="e">
        <f>INDEX(TextClassificationList[],MATCH(Sudan_News12[[#This Row],[text_classification_arabic]],TextClassificationList[text_classification_arabic],0),1)</f>
        <v>#N/A</v>
      </c>
      <c r="AQ4296" t="e">
        <f>INDEX(TextClassificationList[],MATCH(Sudan_News12[[#This Row],[text_classification_arabic2]],TextClassificationList[text_classification_arabic],0),1)</f>
        <v>#N/A</v>
      </c>
      <c r="AS4296" t="e">
        <f>INDEX(TextClassificationList[],MATCH(Sudan_News12[[#This Row],[text_classification_arabic3]],TextClassificationList[text_classification_arabic],0),1)</f>
        <v>#N/A</v>
      </c>
      <c r="AU4296" t="e">
        <f>INDEX(TextClassificationList[],MATCH(Sudan_News12[[#This Row],[text_classification_arabic4]],TextClassificationList[text_classification_arabic],0),1)</f>
        <v>#N/A</v>
      </c>
      <c r="AW4296" t="e">
        <f>INDEX(TextClassificationList[],MATCH(Sudan_News12[[#This Row],[text_classification_arabic5]],TextClassificationList[text_classification_arabic],0),1)</f>
        <v>#N/A</v>
      </c>
    </row>
    <row r="4297" spans="1:49" x14ac:dyDescent="0.2">
      <c r="A4297">
        <v>1.1696651146157466E+18</v>
      </c>
      <c r="B4297">
        <v>1.1696651146157466E+18</v>
      </c>
      <c r="C4297" t="s">
        <v>16456</v>
      </c>
      <c r="D4297" s="1">
        <v>43713</v>
      </c>
      <c r="E4297" s="2">
        <v>0.81561342592592589</v>
      </c>
      <c r="F4297">
        <v>200</v>
      </c>
      <c r="G4297">
        <v>1889611729</v>
      </c>
      <c r="H4297" t="s">
        <v>354</v>
      </c>
      <c r="I4297" t="s">
        <v>355</v>
      </c>
      <c r="J4297" t="s">
        <v>265</v>
      </c>
      <c r="K4297" t="s">
        <v>16457</v>
      </c>
      <c r="L4297" t="s">
        <v>266</v>
      </c>
      <c r="M4297" t="s">
        <v>267</v>
      </c>
      <c r="N4297" t="s">
        <v>267</v>
      </c>
      <c r="O4297" t="s">
        <v>267</v>
      </c>
      <c r="P4297">
        <v>0</v>
      </c>
      <c r="Q4297">
        <v>1</v>
      </c>
      <c r="R4297">
        <v>0</v>
      </c>
      <c r="S4297" t="s">
        <v>267</v>
      </c>
      <c r="T4297" t="s">
        <v>267</v>
      </c>
      <c r="U4297" t="s">
        <v>16458</v>
      </c>
      <c r="V4297" t="b">
        <v>0</v>
      </c>
      <c r="W4297" t="s">
        <v>16459</v>
      </c>
      <c r="X4297">
        <v>0</v>
      </c>
      <c r="Y4297" t="s">
        <v>265</v>
      </c>
      <c r="Z4297" t="s">
        <v>265</v>
      </c>
      <c r="AA4297" t="s">
        <v>265</v>
      </c>
      <c r="AB4297" t="s">
        <v>265</v>
      </c>
      <c r="AC4297" t="s">
        <v>265</v>
      </c>
      <c r="AD4297" t="s">
        <v>265</v>
      </c>
      <c r="AE4297" t="s">
        <v>265</v>
      </c>
      <c r="AF4297" t="s">
        <v>267</v>
      </c>
      <c r="AG4297" t="s">
        <v>265</v>
      </c>
      <c r="AH4297" t="s">
        <v>265</v>
      </c>
      <c r="AI4297" t="s">
        <v>265</v>
      </c>
      <c r="AJ4297" t="s">
        <v>265</v>
      </c>
      <c r="AL4297" t="str">
        <f>IF(Sudan_News12[[#This Row],[relevancy_classification_english]]="Relevant","مناسب",IF(Sudan_News12[[#This Row],[relevancy_classification_english]]="Relevant","عَرَضِيّ",""))</f>
        <v/>
      </c>
      <c r="AN4297" t="str">
        <f>IF(Sudan_News12[[#This Row],[sentiment_analysis_english]]="Negative","سلبي",IF(Sudan_News12[[#This Row],[sentiment_analysis_english]]="Neutral","حيادي",IF(Sudan_News12[[#This Row],[sentiment_analysis_english]]="Positive","إيجابي","")))</f>
        <v/>
      </c>
      <c r="AO4297" t="e">
        <f>INDEX(TextClassificationList[],MATCH(Sudan_News12[[#This Row],[text_classification_arabic]],TextClassificationList[text_classification_arabic],0),1)</f>
        <v>#N/A</v>
      </c>
      <c r="AQ4297" t="e">
        <f>INDEX(TextClassificationList[],MATCH(Sudan_News12[[#This Row],[text_classification_arabic2]],TextClassificationList[text_classification_arabic],0),1)</f>
        <v>#N/A</v>
      </c>
      <c r="AS4297" t="e">
        <f>INDEX(TextClassificationList[],MATCH(Sudan_News12[[#This Row],[text_classification_arabic3]],TextClassificationList[text_classification_arabic],0),1)</f>
        <v>#N/A</v>
      </c>
      <c r="AU4297" t="e">
        <f>INDEX(TextClassificationList[],MATCH(Sudan_News12[[#This Row],[text_classification_arabic4]],TextClassificationList[text_classification_arabic],0),1)</f>
        <v>#N/A</v>
      </c>
      <c r="AW4297" t="e">
        <f>INDEX(TextClassificationList[],MATCH(Sudan_News12[[#This Row],[text_classification_arabic5]],TextClassificationList[text_classification_arabic],0),1)</f>
        <v>#N/A</v>
      </c>
    </row>
    <row r="4298" spans="1:49" x14ac:dyDescent="0.2">
      <c r="A4298">
        <v>1.1696350331346207E+18</v>
      </c>
      <c r="B4298">
        <v>1.1696350331346207E+18</v>
      </c>
      <c r="C4298" t="s">
        <v>16460</v>
      </c>
      <c r="D4298" s="1">
        <v>43713</v>
      </c>
      <c r="E4298" s="2">
        <v>0.73260416666666661</v>
      </c>
      <c r="F4298">
        <v>200</v>
      </c>
      <c r="G4298">
        <v>1889611729</v>
      </c>
      <c r="H4298" t="s">
        <v>354</v>
      </c>
      <c r="I4298" t="s">
        <v>355</v>
      </c>
      <c r="J4298" t="s">
        <v>265</v>
      </c>
      <c r="K4298" t="s">
        <v>16461</v>
      </c>
      <c r="L4298" t="s">
        <v>266</v>
      </c>
      <c r="M4298" t="s">
        <v>267</v>
      </c>
      <c r="N4298" t="s">
        <v>267</v>
      </c>
      <c r="O4298" t="s">
        <v>267</v>
      </c>
      <c r="P4298">
        <v>0</v>
      </c>
      <c r="Q4298">
        <v>0</v>
      </c>
      <c r="R4298">
        <v>0</v>
      </c>
      <c r="S4298" t="s">
        <v>267</v>
      </c>
      <c r="T4298" t="s">
        <v>267</v>
      </c>
      <c r="U4298" t="s">
        <v>16462</v>
      </c>
      <c r="V4298" t="b">
        <v>0</v>
      </c>
      <c r="W4298" t="s">
        <v>16463</v>
      </c>
      <c r="X4298">
        <v>0</v>
      </c>
      <c r="Y4298" t="s">
        <v>265</v>
      </c>
      <c r="Z4298" t="s">
        <v>265</v>
      </c>
      <c r="AA4298" t="s">
        <v>265</v>
      </c>
      <c r="AB4298" t="s">
        <v>265</v>
      </c>
      <c r="AC4298" t="s">
        <v>265</v>
      </c>
      <c r="AD4298" t="s">
        <v>265</v>
      </c>
      <c r="AE4298" t="s">
        <v>265</v>
      </c>
      <c r="AF4298" t="s">
        <v>267</v>
      </c>
      <c r="AG4298" t="s">
        <v>265</v>
      </c>
      <c r="AH4298" t="s">
        <v>265</v>
      </c>
      <c r="AI4298" t="s">
        <v>265</v>
      </c>
      <c r="AJ4298" t="s">
        <v>265</v>
      </c>
      <c r="AL4298" t="str">
        <f>IF(Sudan_News12[[#This Row],[relevancy_classification_english]]="Relevant","مناسب",IF(Sudan_News12[[#This Row],[relevancy_classification_english]]="Relevant","عَرَضِيّ",""))</f>
        <v/>
      </c>
      <c r="AN4298" t="str">
        <f>IF(Sudan_News12[[#This Row],[sentiment_analysis_english]]="Negative","سلبي",IF(Sudan_News12[[#This Row],[sentiment_analysis_english]]="Neutral","حيادي",IF(Sudan_News12[[#This Row],[sentiment_analysis_english]]="Positive","إيجابي","")))</f>
        <v/>
      </c>
      <c r="AO4298" t="e">
        <f>INDEX(TextClassificationList[],MATCH(Sudan_News12[[#This Row],[text_classification_arabic]],TextClassificationList[text_classification_arabic],0),1)</f>
        <v>#N/A</v>
      </c>
      <c r="AQ4298" t="e">
        <f>INDEX(TextClassificationList[],MATCH(Sudan_News12[[#This Row],[text_classification_arabic2]],TextClassificationList[text_classification_arabic],0),1)</f>
        <v>#N/A</v>
      </c>
      <c r="AS4298" t="e">
        <f>INDEX(TextClassificationList[],MATCH(Sudan_News12[[#This Row],[text_classification_arabic3]],TextClassificationList[text_classification_arabic],0),1)</f>
        <v>#N/A</v>
      </c>
      <c r="AU4298" t="e">
        <f>INDEX(TextClassificationList[],MATCH(Sudan_News12[[#This Row],[text_classification_arabic4]],TextClassificationList[text_classification_arabic],0),1)</f>
        <v>#N/A</v>
      </c>
      <c r="AW4298" t="e">
        <f>INDEX(TextClassificationList[],MATCH(Sudan_News12[[#This Row],[text_classification_arabic5]],TextClassificationList[text_classification_arabic],0),1)</f>
        <v>#N/A</v>
      </c>
    </row>
    <row r="4299" spans="1:49" x14ac:dyDescent="0.2">
      <c r="A4299">
        <v>1.1696344516404675E+18</v>
      </c>
      <c r="B4299">
        <v>1.1696338042286694E+18</v>
      </c>
      <c r="C4299" t="s">
        <v>16464</v>
      </c>
      <c r="D4299" s="1">
        <v>43713</v>
      </c>
      <c r="E4299" s="2">
        <v>0.73099537037037032</v>
      </c>
      <c r="F4299">
        <v>200</v>
      </c>
      <c r="G4299">
        <v>1889611729</v>
      </c>
      <c r="H4299" t="s">
        <v>354</v>
      </c>
      <c r="I4299" t="s">
        <v>355</v>
      </c>
      <c r="J4299" t="s">
        <v>265</v>
      </c>
      <c r="K4299" t="s">
        <v>16465</v>
      </c>
      <c r="L4299" t="s">
        <v>266</v>
      </c>
      <c r="M4299" t="s">
        <v>16466</v>
      </c>
      <c r="N4299" t="s">
        <v>267</v>
      </c>
      <c r="O4299" t="s">
        <v>267</v>
      </c>
      <c r="P4299">
        <v>1</v>
      </c>
      <c r="Q4299">
        <v>0</v>
      </c>
      <c r="R4299">
        <v>0</v>
      </c>
      <c r="S4299" t="s">
        <v>267</v>
      </c>
      <c r="T4299" t="s">
        <v>267</v>
      </c>
      <c r="U4299" t="s">
        <v>16467</v>
      </c>
      <c r="V4299" t="b">
        <v>0</v>
      </c>
      <c r="W4299" t="s">
        <v>265</v>
      </c>
      <c r="X4299">
        <v>0</v>
      </c>
      <c r="Y4299" t="s">
        <v>265</v>
      </c>
      <c r="Z4299" t="s">
        <v>265</v>
      </c>
      <c r="AA4299" t="s">
        <v>265</v>
      </c>
      <c r="AB4299" t="s">
        <v>265</v>
      </c>
      <c r="AC4299" t="s">
        <v>265</v>
      </c>
      <c r="AD4299" t="s">
        <v>265</v>
      </c>
      <c r="AE4299" t="s">
        <v>265</v>
      </c>
      <c r="AF4299" t="s">
        <v>267</v>
      </c>
      <c r="AG4299" t="s">
        <v>265</v>
      </c>
      <c r="AH4299" t="s">
        <v>265</v>
      </c>
      <c r="AI4299" t="s">
        <v>265</v>
      </c>
      <c r="AJ4299" t="s">
        <v>265</v>
      </c>
      <c r="AL4299" t="str">
        <f>IF(Sudan_News12[[#This Row],[relevancy_classification_english]]="Relevant","مناسب",IF(Sudan_News12[[#This Row],[relevancy_classification_english]]="Relevant","عَرَضِيّ",""))</f>
        <v/>
      </c>
      <c r="AN4299" t="str">
        <f>IF(Sudan_News12[[#This Row],[sentiment_analysis_english]]="Negative","سلبي",IF(Sudan_News12[[#This Row],[sentiment_analysis_english]]="Neutral","حيادي",IF(Sudan_News12[[#This Row],[sentiment_analysis_english]]="Positive","إيجابي","")))</f>
        <v/>
      </c>
      <c r="AO4299" t="e">
        <f>INDEX(TextClassificationList[],MATCH(Sudan_News12[[#This Row],[text_classification_arabic]],TextClassificationList[text_classification_arabic],0),1)</f>
        <v>#N/A</v>
      </c>
      <c r="AQ4299" t="e">
        <f>INDEX(TextClassificationList[],MATCH(Sudan_News12[[#This Row],[text_classification_arabic2]],TextClassificationList[text_classification_arabic],0),1)</f>
        <v>#N/A</v>
      </c>
      <c r="AS4299" t="e">
        <f>INDEX(TextClassificationList[],MATCH(Sudan_News12[[#This Row],[text_classification_arabic3]],TextClassificationList[text_classification_arabic],0),1)</f>
        <v>#N/A</v>
      </c>
      <c r="AU4299" t="e">
        <f>INDEX(TextClassificationList[],MATCH(Sudan_News12[[#This Row],[text_classification_arabic4]],TextClassificationList[text_classification_arabic],0),1)</f>
        <v>#N/A</v>
      </c>
      <c r="AW4299" t="e">
        <f>INDEX(TextClassificationList[],MATCH(Sudan_News12[[#This Row],[text_classification_arabic5]],TextClassificationList[text_classification_arabic],0),1)</f>
        <v>#N/A</v>
      </c>
    </row>
    <row r="4300" spans="1:49" x14ac:dyDescent="0.2">
      <c r="A4300">
        <v>1.1696338042286694E+18</v>
      </c>
      <c r="B4300">
        <v>1.1696338042286694E+18</v>
      </c>
      <c r="C4300" t="s">
        <v>16468</v>
      </c>
      <c r="D4300" s="1">
        <v>43713</v>
      </c>
      <c r="E4300" s="2">
        <v>0.72921296296296301</v>
      </c>
      <c r="F4300">
        <v>200</v>
      </c>
      <c r="G4300">
        <v>1889611729</v>
      </c>
      <c r="H4300" t="s">
        <v>354</v>
      </c>
      <c r="I4300" t="s">
        <v>355</v>
      </c>
      <c r="J4300" t="s">
        <v>265</v>
      </c>
      <c r="K4300" t="s">
        <v>16469</v>
      </c>
      <c r="L4300" t="s">
        <v>266</v>
      </c>
      <c r="M4300" t="s">
        <v>267</v>
      </c>
      <c r="N4300" t="s">
        <v>267</v>
      </c>
      <c r="O4300" t="s">
        <v>16470</v>
      </c>
      <c r="P4300">
        <v>2</v>
      </c>
      <c r="Q4300">
        <v>49</v>
      </c>
      <c r="R4300">
        <v>13</v>
      </c>
      <c r="S4300" t="s">
        <v>282</v>
      </c>
      <c r="T4300" t="s">
        <v>267</v>
      </c>
      <c r="U4300" t="s">
        <v>16471</v>
      </c>
      <c r="V4300" t="b">
        <v>0</v>
      </c>
      <c r="W4300" t="s">
        <v>265</v>
      </c>
      <c r="X4300">
        <v>1</v>
      </c>
      <c r="Y4300" t="s">
        <v>16472</v>
      </c>
      <c r="Z4300" t="s">
        <v>265</v>
      </c>
      <c r="AA4300" t="s">
        <v>265</v>
      </c>
      <c r="AB4300" t="s">
        <v>265</v>
      </c>
      <c r="AC4300" t="s">
        <v>265</v>
      </c>
      <c r="AD4300" t="s">
        <v>265</v>
      </c>
      <c r="AE4300" t="s">
        <v>265</v>
      </c>
      <c r="AF4300" t="s">
        <v>267</v>
      </c>
      <c r="AG4300" t="s">
        <v>265</v>
      </c>
      <c r="AH4300" t="s">
        <v>265</v>
      </c>
      <c r="AI4300" t="s">
        <v>265</v>
      </c>
      <c r="AJ4300" t="s">
        <v>265</v>
      </c>
      <c r="AL4300" t="str">
        <f>IF(Sudan_News12[[#This Row],[relevancy_classification_english]]="Relevant","مناسب",IF(Sudan_News12[[#This Row],[relevancy_classification_english]]="Relevant","عَرَضِيّ",""))</f>
        <v/>
      </c>
      <c r="AN4300" t="str">
        <f>IF(Sudan_News12[[#This Row],[sentiment_analysis_english]]="Negative","سلبي",IF(Sudan_News12[[#This Row],[sentiment_analysis_english]]="Neutral","حيادي",IF(Sudan_News12[[#This Row],[sentiment_analysis_english]]="Positive","إيجابي","")))</f>
        <v/>
      </c>
      <c r="AO4300" t="e">
        <f>INDEX(TextClassificationList[],MATCH(Sudan_News12[[#This Row],[text_classification_arabic]],TextClassificationList[text_classification_arabic],0),1)</f>
        <v>#N/A</v>
      </c>
      <c r="AQ4300" t="e">
        <f>INDEX(TextClassificationList[],MATCH(Sudan_News12[[#This Row],[text_classification_arabic2]],TextClassificationList[text_classification_arabic],0),1)</f>
        <v>#N/A</v>
      </c>
      <c r="AS4300" t="e">
        <f>INDEX(TextClassificationList[],MATCH(Sudan_News12[[#This Row],[text_classification_arabic3]],TextClassificationList[text_classification_arabic],0),1)</f>
        <v>#N/A</v>
      </c>
      <c r="AU4300" t="e">
        <f>INDEX(TextClassificationList[],MATCH(Sudan_News12[[#This Row],[text_classification_arabic4]],TextClassificationList[text_classification_arabic],0),1)</f>
        <v>#N/A</v>
      </c>
      <c r="AW4300" t="e">
        <f>INDEX(TextClassificationList[],MATCH(Sudan_News12[[#This Row],[text_classification_arabic5]],TextClassificationList[text_classification_arabic],0),1)</f>
        <v>#N/A</v>
      </c>
    </row>
    <row r="4301" spans="1:49" x14ac:dyDescent="0.2">
      <c r="A4301">
        <v>1.1692271737371935E+18</v>
      </c>
      <c r="B4301">
        <v>1.1692271737371935E+18</v>
      </c>
      <c r="C4301" t="s">
        <v>16473</v>
      </c>
      <c r="D4301" s="1">
        <v>43712</v>
      </c>
      <c r="E4301" s="2">
        <v>0.60712962962962957</v>
      </c>
      <c r="F4301">
        <v>200</v>
      </c>
      <c r="G4301">
        <v>1889611729</v>
      </c>
      <c r="H4301" t="s">
        <v>354</v>
      </c>
      <c r="I4301" t="s">
        <v>355</v>
      </c>
      <c r="J4301" t="s">
        <v>265</v>
      </c>
      <c r="K4301" t="s">
        <v>16474</v>
      </c>
      <c r="L4301" t="s">
        <v>266</v>
      </c>
      <c r="M4301" t="s">
        <v>267</v>
      </c>
      <c r="N4301" t="s">
        <v>267</v>
      </c>
      <c r="O4301" t="s">
        <v>267</v>
      </c>
      <c r="P4301">
        <v>0</v>
      </c>
      <c r="Q4301">
        <v>0</v>
      </c>
      <c r="R4301">
        <v>0</v>
      </c>
      <c r="S4301" t="s">
        <v>267</v>
      </c>
      <c r="T4301" t="s">
        <v>267</v>
      </c>
      <c r="U4301" t="s">
        <v>16475</v>
      </c>
      <c r="V4301" t="b">
        <v>0</v>
      </c>
      <c r="W4301" t="s">
        <v>265</v>
      </c>
      <c r="X4301">
        <v>0</v>
      </c>
      <c r="Y4301" t="s">
        <v>265</v>
      </c>
      <c r="Z4301" t="s">
        <v>265</v>
      </c>
      <c r="AA4301" t="s">
        <v>265</v>
      </c>
      <c r="AB4301" t="s">
        <v>265</v>
      </c>
      <c r="AC4301" t="s">
        <v>265</v>
      </c>
      <c r="AD4301" t="s">
        <v>265</v>
      </c>
      <c r="AE4301" t="s">
        <v>265</v>
      </c>
      <c r="AF4301" t="s">
        <v>267</v>
      </c>
      <c r="AG4301" t="s">
        <v>265</v>
      </c>
      <c r="AH4301" t="s">
        <v>265</v>
      </c>
      <c r="AI4301" t="s">
        <v>265</v>
      </c>
      <c r="AJ4301" t="s">
        <v>265</v>
      </c>
      <c r="AL4301" t="str">
        <f>IF(Sudan_News12[[#This Row],[relevancy_classification_english]]="Relevant","مناسب",IF(Sudan_News12[[#This Row],[relevancy_classification_english]]="Relevant","عَرَضِيّ",""))</f>
        <v/>
      </c>
      <c r="AN4301" t="str">
        <f>IF(Sudan_News12[[#This Row],[sentiment_analysis_english]]="Negative","سلبي",IF(Sudan_News12[[#This Row],[sentiment_analysis_english]]="Neutral","حيادي",IF(Sudan_News12[[#This Row],[sentiment_analysis_english]]="Positive","إيجابي","")))</f>
        <v/>
      </c>
      <c r="AO4301" t="e">
        <f>INDEX(TextClassificationList[],MATCH(Sudan_News12[[#This Row],[text_classification_arabic]],TextClassificationList[text_classification_arabic],0),1)</f>
        <v>#N/A</v>
      </c>
      <c r="AQ4301" t="e">
        <f>INDEX(TextClassificationList[],MATCH(Sudan_News12[[#This Row],[text_classification_arabic2]],TextClassificationList[text_classification_arabic],0),1)</f>
        <v>#N/A</v>
      </c>
      <c r="AS4301" t="e">
        <f>INDEX(TextClassificationList[],MATCH(Sudan_News12[[#This Row],[text_classification_arabic3]],TextClassificationList[text_classification_arabic],0),1)</f>
        <v>#N/A</v>
      </c>
      <c r="AU4301" t="e">
        <f>INDEX(TextClassificationList[],MATCH(Sudan_News12[[#This Row],[text_classification_arabic4]],TextClassificationList[text_classification_arabic],0),1)</f>
        <v>#N/A</v>
      </c>
      <c r="AW4301" t="e">
        <f>INDEX(TextClassificationList[],MATCH(Sudan_News12[[#This Row],[text_classification_arabic5]],TextClassificationList[text_classification_arabic],0),1)</f>
        <v>#N/A</v>
      </c>
    </row>
    <row r="4302" spans="1:49" x14ac:dyDescent="0.2">
      <c r="A4302">
        <v>1.1689525846542459E+18</v>
      </c>
      <c r="B4302">
        <v>1.1689516356006625E+18</v>
      </c>
      <c r="C4302" t="s">
        <v>16476</v>
      </c>
      <c r="D4302" s="1">
        <v>43711</v>
      </c>
      <c r="E4302" s="2">
        <v>0.84939814814814818</v>
      </c>
      <c r="F4302">
        <v>200</v>
      </c>
      <c r="G4302">
        <v>1889611729</v>
      </c>
      <c r="H4302" t="s">
        <v>354</v>
      </c>
      <c r="I4302" t="s">
        <v>355</v>
      </c>
      <c r="J4302" t="s">
        <v>265</v>
      </c>
      <c r="K4302" t="s">
        <v>16477</v>
      </c>
      <c r="L4302" t="s">
        <v>266</v>
      </c>
      <c r="M4302" t="s">
        <v>267</v>
      </c>
      <c r="N4302" t="s">
        <v>267</v>
      </c>
      <c r="O4302" t="s">
        <v>267</v>
      </c>
      <c r="P4302">
        <v>0</v>
      </c>
      <c r="Q4302">
        <v>0</v>
      </c>
      <c r="R4302">
        <v>1</v>
      </c>
      <c r="S4302" t="s">
        <v>267</v>
      </c>
      <c r="T4302" t="s">
        <v>267</v>
      </c>
      <c r="U4302" t="s">
        <v>16478</v>
      </c>
      <c r="V4302" t="b">
        <v>0</v>
      </c>
      <c r="W4302" t="s">
        <v>265</v>
      </c>
      <c r="X4302">
        <v>0</v>
      </c>
      <c r="Y4302" t="s">
        <v>265</v>
      </c>
      <c r="Z4302" t="s">
        <v>265</v>
      </c>
      <c r="AA4302" t="s">
        <v>265</v>
      </c>
      <c r="AB4302" t="s">
        <v>265</v>
      </c>
      <c r="AC4302" t="s">
        <v>265</v>
      </c>
      <c r="AD4302" t="s">
        <v>265</v>
      </c>
      <c r="AE4302" t="s">
        <v>265</v>
      </c>
      <c r="AF4302" t="s">
        <v>16479</v>
      </c>
      <c r="AG4302" t="s">
        <v>265</v>
      </c>
      <c r="AH4302" t="s">
        <v>265</v>
      </c>
      <c r="AI4302" t="s">
        <v>265</v>
      </c>
      <c r="AJ4302" t="s">
        <v>265</v>
      </c>
      <c r="AL4302" t="str">
        <f>IF(Sudan_News12[[#This Row],[relevancy_classification_english]]="Relevant","مناسب",IF(Sudan_News12[[#This Row],[relevancy_classification_english]]="Relevant","عَرَضِيّ",""))</f>
        <v/>
      </c>
      <c r="AN4302" t="str">
        <f>IF(Sudan_News12[[#This Row],[sentiment_analysis_english]]="Negative","سلبي",IF(Sudan_News12[[#This Row],[sentiment_analysis_english]]="Neutral","حيادي",IF(Sudan_News12[[#This Row],[sentiment_analysis_english]]="Positive","إيجابي","")))</f>
        <v/>
      </c>
      <c r="AO4302" t="e">
        <f>INDEX(TextClassificationList[],MATCH(Sudan_News12[[#This Row],[text_classification_arabic]],TextClassificationList[text_classification_arabic],0),1)</f>
        <v>#N/A</v>
      </c>
      <c r="AQ4302" t="e">
        <f>INDEX(TextClassificationList[],MATCH(Sudan_News12[[#This Row],[text_classification_arabic2]],TextClassificationList[text_classification_arabic],0),1)</f>
        <v>#N/A</v>
      </c>
      <c r="AS4302" t="e">
        <f>INDEX(TextClassificationList[],MATCH(Sudan_News12[[#This Row],[text_classification_arabic3]],TextClassificationList[text_classification_arabic],0),1)</f>
        <v>#N/A</v>
      </c>
      <c r="AU4302" t="e">
        <f>INDEX(TextClassificationList[],MATCH(Sudan_News12[[#This Row],[text_classification_arabic4]],TextClassificationList[text_classification_arabic],0),1)</f>
        <v>#N/A</v>
      </c>
      <c r="AW4302" t="e">
        <f>INDEX(TextClassificationList[],MATCH(Sudan_News12[[#This Row],[text_classification_arabic5]],TextClassificationList[text_classification_arabic],0),1)</f>
        <v>#N/A</v>
      </c>
    </row>
    <row r="4303" spans="1:49" x14ac:dyDescent="0.2">
      <c r="A4303">
        <v>1.1689516356006625E+18</v>
      </c>
      <c r="B4303">
        <v>1.1689516356006625E+18</v>
      </c>
      <c r="C4303" t="s">
        <v>16480</v>
      </c>
      <c r="D4303" s="1">
        <v>43711</v>
      </c>
      <c r="E4303" s="2">
        <v>0.8467824074074074</v>
      </c>
      <c r="F4303">
        <v>200</v>
      </c>
      <c r="G4303">
        <v>1889611729</v>
      </c>
      <c r="H4303" t="s">
        <v>354</v>
      </c>
      <c r="I4303" t="s">
        <v>355</v>
      </c>
      <c r="J4303" t="s">
        <v>265</v>
      </c>
      <c r="K4303" t="s">
        <v>16481</v>
      </c>
      <c r="L4303" t="s">
        <v>266</v>
      </c>
      <c r="M4303" t="s">
        <v>267</v>
      </c>
      <c r="N4303" t="s">
        <v>267</v>
      </c>
      <c r="O4303" t="s">
        <v>267</v>
      </c>
      <c r="P4303">
        <v>1</v>
      </c>
      <c r="Q4303">
        <v>2</v>
      </c>
      <c r="R4303">
        <v>2</v>
      </c>
      <c r="S4303" t="s">
        <v>267</v>
      </c>
      <c r="T4303" t="s">
        <v>267</v>
      </c>
      <c r="U4303" t="s">
        <v>16482</v>
      </c>
      <c r="V4303" t="b">
        <v>0</v>
      </c>
      <c r="W4303" t="s">
        <v>16483</v>
      </c>
      <c r="X4303">
        <v>0</v>
      </c>
      <c r="Y4303" t="s">
        <v>265</v>
      </c>
      <c r="Z4303" t="s">
        <v>265</v>
      </c>
      <c r="AA4303" t="s">
        <v>265</v>
      </c>
      <c r="AB4303" t="s">
        <v>265</v>
      </c>
      <c r="AC4303" t="s">
        <v>265</v>
      </c>
      <c r="AD4303" t="s">
        <v>265</v>
      </c>
      <c r="AE4303" t="s">
        <v>265</v>
      </c>
      <c r="AF4303" t="s">
        <v>267</v>
      </c>
      <c r="AG4303" t="s">
        <v>265</v>
      </c>
      <c r="AH4303" t="s">
        <v>265</v>
      </c>
      <c r="AI4303" t="s">
        <v>265</v>
      </c>
      <c r="AJ4303" t="s">
        <v>265</v>
      </c>
      <c r="AL4303" t="str">
        <f>IF(Sudan_News12[[#This Row],[relevancy_classification_english]]="Relevant","مناسب",IF(Sudan_News12[[#This Row],[relevancy_classification_english]]="Relevant","عَرَضِيّ",""))</f>
        <v/>
      </c>
      <c r="AN4303" t="str">
        <f>IF(Sudan_News12[[#This Row],[sentiment_analysis_english]]="Negative","سلبي",IF(Sudan_News12[[#This Row],[sentiment_analysis_english]]="Neutral","حيادي",IF(Sudan_News12[[#This Row],[sentiment_analysis_english]]="Positive","إيجابي","")))</f>
        <v/>
      </c>
      <c r="AO4303" t="e">
        <f>INDEX(TextClassificationList[],MATCH(Sudan_News12[[#This Row],[text_classification_arabic]],TextClassificationList[text_classification_arabic],0),1)</f>
        <v>#N/A</v>
      </c>
      <c r="AQ4303" t="e">
        <f>INDEX(TextClassificationList[],MATCH(Sudan_News12[[#This Row],[text_classification_arabic2]],TextClassificationList[text_classification_arabic],0),1)</f>
        <v>#N/A</v>
      </c>
      <c r="AS4303" t="e">
        <f>INDEX(TextClassificationList[],MATCH(Sudan_News12[[#This Row],[text_classification_arabic3]],TextClassificationList[text_classification_arabic],0),1)</f>
        <v>#N/A</v>
      </c>
      <c r="AU4303" t="e">
        <f>INDEX(TextClassificationList[],MATCH(Sudan_News12[[#This Row],[text_classification_arabic4]],TextClassificationList[text_classification_arabic],0),1)</f>
        <v>#N/A</v>
      </c>
      <c r="AW4303" t="e">
        <f>INDEX(TextClassificationList[],MATCH(Sudan_News12[[#This Row],[text_classification_arabic5]],TextClassificationList[text_classification_arabic],0),1)</f>
        <v>#N/A</v>
      </c>
    </row>
    <row r="4304" spans="1:49" x14ac:dyDescent="0.2">
      <c r="A4304">
        <v>1.1687431078122988E+18</v>
      </c>
      <c r="B4304">
        <v>1.1687431078122988E+18</v>
      </c>
      <c r="C4304" t="s">
        <v>16484</v>
      </c>
      <c r="D4304" s="1">
        <v>43711</v>
      </c>
      <c r="E4304" s="2">
        <v>0.27135416666666667</v>
      </c>
      <c r="F4304">
        <v>200</v>
      </c>
      <c r="G4304">
        <v>1889611729</v>
      </c>
      <c r="H4304" t="s">
        <v>354</v>
      </c>
      <c r="I4304" t="s">
        <v>355</v>
      </c>
      <c r="J4304" t="s">
        <v>265</v>
      </c>
      <c r="K4304" t="s">
        <v>16485</v>
      </c>
      <c r="L4304" t="s">
        <v>272</v>
      </c>
      <c r="M4304" t="s">
        <v>267</v>
      </c>
      <c r="N4304" t="s">
        <v>267</v>
      </c>
      <c r="O4304" t="s">
        <v>267</v>
      </c>
      <c r="P4304">
        <v>0</v>
      </c>
      <c r="Q4304">
        <v>1</v>
      </c>
      <c r="R4304">
        <v>1</v>
      </c>
      <c r="S4304" t="s">
        <v>16486</v>
      </c>
      <c r="T4304" t="s">
        <v>267</v>
      </c>
      <c r="U4304" t="s">
        <v>16487</v>
      </c>
      <c r="V4304" t="b">
        <v>0</v>
      </c>
      <c r="W4304" t="s">
        <v>16488</v>
      </c>
      <c r="X4304">
        <v>0</v>
      </c>
      <c r="Y4304" t="s">
        <v>265</v>
      </c>
      <c r="Z4304" t="s">
        <v>265</v>
      </c>
      <c r="AA4304" t="s">
        <v>265</v>
      </c>
      <c r="AB4304" t="s">
        <v>265</v>
      </c>
      <c r="AC4304" t="s">
        <v>265</v>
      </c>
      <c r="AD4304" t="s">
        <v>265</v>
      </c>
      <c r="AE4304" t="s">
        <v>265</v>
      </c>
      <c r="AF4304" t="s">
        <v>267</v>
      </c>
      <c r="AG4304" t="s">
        <v>265</v>
      </c>
      <c r="AH4304" t="s">
        <v>265</v>
      </c>
      <c r="AI4304" t="s">
        <v>265</v>
      </c>
      <c r="AJ4304" t="s">
        <v>265</v>
      </c>
      <c r="AL4304" t="str">
        <f>IF(Sudan_News12[[#This Row],[relevancy_classification_english]]="Relevant","مناسب",IF(Sudan_News12[[#This Row],[relevancy_classification_english]]="Relevant","عَرَضِيّ",""))</f>
        <v/>
      </c>
      <c r="AN4304" t="str">
        <f>IF(Sudan_News12[[#This Row],[sentiment_analysis_english]]="Negative","سلبي",IF(Sudan_News12[[#This Row],[sentiment_analysis_english]]="Neutral","حيادي",IF(Sudan_News12[[#This Row],[sentiment_analysis_english]]="Positive","إيجابي","")))</f>
        <v/>
      </c>
      <c r="AO4304" t="e">
        <f>INDEX(TextClassificationList[],MATCH(Sudan_News12[[#This Row],[text_classification_arabic]],TextClassificationList[text_classification_arabic],0),1)</f>
        <v>#N/A</v>
      </c>
      <c r="AQ4304" t="e">
        <f>INDEX(TextClassificationList[],MATCH(Sudan_News12[[#This Row],[text_classification_arabic2]],TextClassificationList[text_classification_arabic],0),1)</f>
        <v>#N/A</v>
      </c>
      <c r="AS4304" t="e">
        <f>INDEX(TextClassificationList[],MATCH(Sudan_News12[[#This Row],[text_classification_arabic3]],TextClassificationList[text_classification_arabic],0),1)</f>
        <v>#N/A</v>
      </c>
      <c r="AU4304" t="e">
        <f>INDEX(TextClassificationList[],MATCH(Sudan_News12[[#This Row],[text_classification_arabic4]],TextClassificationList[text_classification_arabic],0),1)</f>
        <v>#N/A</v>
      </c>
      <c r="AW4304" t="e">
        <f>INDEX(TextClassificationList[],MATCH(Sudan_News12[[#This Row],[text_classification_arabic5]],TextClassificationList[text_classification_arabic],0),1)</f>
        <v>#N/A</v>
      </c>
    </row>
    <row r="4305" spans="1:49" x14ac:dyDescent="0.2">
      <c r="A4305">
        <v>1.1687351627226604E+18</v>
      </c>
      <c r="B4305">
        <v>1.1686599444821893E+18</v>
      </c>
      <c r="C4305" t="s">
        <v>16489</v>
      </c>
      <c r="D4305" s="1">
        <v>43711</v>
      </c>
      <c r="E4305" s="2">
        <v>0.24943287037037037</v>
      </c>
      <c r="F4305">
        <v>200</v>
      </c>
      <c r="G4305">
        <v>1889611729</v>
      </c>
      <c r="H4305" t="s">
        <v>354</v>
      </c>
      <c r="I4305" t="s">
        <v>355</v>
      </c>
      <c r="J4305" t="s">
        <v>265</v>
      </c>
      <c r="K4305" t="s">
        <v>16490</v>
      </c>
      <c r="L4305" t="s">
        <v>266</v>
      </c>
      <c r="M4305" t="s">
        <v>267</v>
      </c>
      <c r="N4305" t="s">
        <v>267</v>
      </c>
      <c r="O4305" t="s">
        <v>267</v>
      </c>
      <c r="P4305">
        <v>0</v>
      </c>
      <c r="Q4305">
        <v>0</v>
      </c>
      <c r="R4305">
        <v>2</v>
      </c>
      <c r="S4305" t="s">
        <v>267</v>
      </c>
      <c r="T4305" t="s">
        <v>267</v>
      </c>
      <c r="U4305" t="s">
        <v>16491</v>
      </c>
      <c r="V4305" t="b">
        <v>0</v>
      </c>
      <c r="W4305" t="s">
        <v>265</v>
      </c>
      <c r="X4305">
        <v>0</v>
      </c>
      <c r="Y4305" t="s">
        <v>265</v>
      </c>
      <c r="Z4305" t="s">
        <v>265</v>
      </c>
      <c r="AA4305" t="s">
        <v>265</v>
      </c>
      <c r="AB4305" t="s">
        <v>265</v>
      </c>
      <c r="AC4305" t="s">
        <v>265</v>
      </c>
      <c r="AD4305" t="s">
        <v>265</v>
      </c>
      <c r="AE4305" t="s">
        <v>265</v>
      </c>
      <c r="AF4305" t="s">
        <v>16492</v>
      </c>
      <c r="AG4305" t="s">
        <v>265</v>
      </c>
      <c r="AH4305" t="s">
        <v>265</v>
      </c>
      <c r="AI4305" t="s">
        <v>265</v>
      </c>
      <c r="AJ4305" t="s">
        <v>265</v>
      </c>
      <c r="AL4305" t="str">
        <f>IF(Sudan_News12[[#This Row],[relevancy_classification_english]]="Relevant","مناسب",IF(Sudan_News12[[#This Row],[relevancy_classification_english]]="Relevant","عَرَضِيّ",""))</f>
        <v/>
      </c>
      <c r="AN4305" t="str">
        <f>IF(Sudan_News12[[#This Row],[sentiment_analysis_english]]="Negative","سلبي",IF(Sudan_News12[[#This Row],[sentiment_analysis_english]]="Neutral","حيادي",IF(Sudan_News12[[#This Row],[sentiment_analysis_english]]="Positive","إيجابي","")))</f>
        <v/>
      </c>
      <c r="AO4305" t="e">
        <f>INDEX(TextClassificationList[],MATCH(Sudan_News12[[#This Row],[text_classification_arabic]],TextClassificationList[text_classification_arabic],0),1)</f>
        <v>#N/A</v>
      </c>
      <c r="AQ4305" t="e">
        <f>INDEX(TextClassificationList[],MATCH(Sudan_News12[[#This Row],[text_classification_arabic2]],TextClassificationList[text_classification_arabic],0),1)</f>
        <v>#N/A</v>
      </c>
      <c r="AS4305" t="e">
        <f>INDEX(TextClassificationList[],MATCH(Sudan_News12[[#This Row],[text_classification_arabic3]],TextClassificationList[text_classification_arabic],0),1)</f>
        <v>#N/A</v>
      </c>
      <c r="AU4305" t="e">
        <f>INDEX(TextClassificationList[],MATCH(Sudan_News12[[#This Row],[text_classification_arabic4]],TextClassificationList[text_classification_arabic],0),1)</f>
        <v>#N/A</v>
      </c>
      <c r="AW4305" t="e">
        <f>INDEX(TextClassificationList[],MATCH(Sudan_News12[[#This Row],[text_classification_arabic5]],TextClassificationList[text_classification_arabic],0),1)</f>
        <v>#N/A</v>
      </c>
    </row>
    <row r="4306" spans="1:49" x14ac:dyDescent="0.2">
      <c r="A4306">
        <v>1.1686599444821893E+18</v>
      </c>
      <c r="B4306">
        <v>1.1686599444821893E+18</v>
      </c>
      <c r="C4306" t="s">
        <v>16493</v>
      </c>
      <c r="D4306" s="1">
        <v>43711</v>
      </c>
      <c r="E4306" s="2">
        <v>4.1875000000000002E-2</v>
      </c>
      <c r="F4306">
        <v>200</v>
      </c>
      <c r="G4306">
        <v>1889611729</v>
      </c>
      <c r="H4306" t="s">
        <v>354</v>
      </c>
      <c r="I4306" t="s">
        <v>355</v>
      </c>
      <c r="J4306" t="s">
        <v>265</v>
      </c>
      <c r="K4306" t="s">
        <v>16494</v>
      </c>
      <c r="L4306" t="s">
        <v>266</v>
      </c>
      <c r="M4306" t="s">
        <v>267</v>
      </c>
      <c r="N4306" t="s">
        <v>267</v>
      </c>
      <c r="O4306" t="s">
        <v>16495</v>
      </c>
      <c r="P4306">
        <v>9</v>
      </c>
      <c r="Q4306">
        <v>9</v>
      </c>
      <c r="R4306">
        <v>17</v>
      </c>
      <c r="S4306" t="s">
        <v>267</v>
      </c>
      <c r="T4306" t="s">
        <v>267</v>
      </c>
      <c r="U4306" t="s">
        <v>16488</v>
      </c>
      <c r="V4306" t="b">
        <v>0</v>
      </c>
      <c r="W4306" t="s">
        <v>265</v>
      </c>
      <c r="X4306">
        <v>1</v>
      </c>
      <c r="Y4306" t="s">
        <v>16496</v>
      </c>
      <c r="Z4306" t="s">
        <v>265</v>
      </c>
      <c r="AA4306" t="s">
        <v>265</v>
      </c>
      <c r="AB4306" t="s">
        <v>265</v>
      </c>
      <c r="AC4306" t="s">
        <v>265</v>
      </c>
      <c r="AD4306" t="s">
        <v>265</v>
      </c>
      <c r="AE4306" t="s">
        <v>265</v>
      </c>
      <c r="AF4306" t="s">
        <v>267</v>
      </c>
      <c r="AG4306" t="s">
        <v>265</v>
      </c>
      <c r="AH4306" t="s">
        <v>265</v>
      </c>
      <c r="AI4306" t="s">
        <v>265</v>
      </c>
      <c r="AJ4306" t="s">
        <v>265</v>
      </c>
      <c r="AL4306" t="str">
        <f>IF(Sudan_News12[[#This Row],[relevancy_classification_english]]="Relevant","مناسب",IF(Sudan_News12[[#This Row],[relevancy_classification_english]]="Relevant","عَرَضِيّ",""))</f>
        <v/>
      </c>
      <c r="AN4306" t="str">
        <f>IF(Sudan_News12[[#This Row],[sentiment_analysis_english]]="Negative","سلبي",IF(Sudan_News12[[#This Row],[sentiment_analysis_english]]="Neutral","حيادي",IF(Sudan_News12[[#This Row],[sentiment_analysis_english]]="Positive","إيجابي","")))</f>
        <v/>
      </c>
      <c r="AO4306" t="e">
        <f>INDEX(TextClassificationList[],MATCH(Sudan_News12[[#This Row],[text_classification_arabic]],TextClassificationList[text_classification_arabic],0),1)</f>
        <v>#N/A</v>
      </c>
      <c r="AQ4306" t="e">
        <f>INDEX(TextClassificationList[],MATCH(Sudan_News12[[#This Row],[text_classification_arabic2]],TextClassificationList[text_classification_arabic],0),1)</f>
        <v>#N/A</v>
      </c>
      <c r="AS4306" t="e">
        <f>INDEX(TextClassificationList[],MATCH(Sudan_News12[[#This Row],[text_classification_arabic3]],TextClassificationList[text_classification_arabic],0),1)</f>
        <v>#N/A</v>
      </c>
      <c r="AU4306" t="e">
        <f>INDEX(TextClassificationList[],MATCH(Sudan_News12[[#This Row],[text_classification_arabic4]],TextClassificationList[text_classification_arabic],0),1)</f>
        <v>#N/A</v>
      </c>
      <c r="AW4306" t="e">
        <f>INDEX(TextClassificationList[],MATCH(Sudan_News12[[#This Row],[text_classification_arabic5]],TextClassificationList[text_classification_arabic],0),1)</f>
        <v>#N/A</v>
      </c>
    </row>
    <row r="4307" spans="1:49" x14ac:dyDescent="0.2">
      <c r="A4307">
        <v>1.1685680815196979E+18</v>
      </c>
      <c r="B4307">
        <v>1.1685680815196979E+18</v>
      </c>
      <c r="C4307" t="s">
        <v>16497</v>
      </c>
      <c r="D4307" s="1">
        <v>43710</v>
      </c>
      <c r="E4307" s="2">
        <v>0.7883796296296296</v>
      </c>
      <c r="F4307">
        <v>200</v>
      </c>
      <c r="G4307">
        <v>1889611729</v>
      </c>
      <c r="H4307" t="s">
        <v>354</v>
      </c>
      <c r="I4307" t="s">
        <v>355</v>
      </c>
      <c r="J4307" t="s">
        <v>265</v>
      </c>
      <c r="K4307" t="s">
        <v>16498</v>
      </c>
      <c r="L4307" t="s">
        <v>266</v>
      </c>
      <c r="M4307" t="s">
        <v>267</v>
      </c>
      <c r="N4307" t="s">
        <v>267</v>
      </c>
      <c r="O4307" t="s">
        <v>267</v>
      </c>
      <c r="P4307">
        <v>0</v>
      </c>
      <c r="Q4307">
        <v>0</v>
      </c>
      <c r="R4307">
        <v>0</v>
      </c>
      <c r="S4307" t="s">
        <v>282</v>
      </c>
      <c r="T4307" t="s">
        <v>267</v>
      </c>
      <c r="U4307" t="s">
        <v>16499</v>
      </c>
      <c r="V4307" t="b">
        <v>0</v>
      </c>
      <c r="W4307" t="s">
        <v>265</v>
      </c>
      <c r="X4307">
        <v>0</v>
      </c>
      <c r="Y4307" t="s">
        <v>265</v>
      </c>
      <c r="Z4307" t="s">
        <v>265</v>
      </c>
      <c r="AA4307" t="s">
        <v>265</v>
      </c>
      <c r="AB4307" t="s">
        <v>265</v>
      </c>
      <c r="AC4307" t="s">
        <v>265</v>
      </c>
      <c r="AD4307" t="s">
        <v>265</v>
      </c>
      <c r="AE4307" t="s">
        <v>265</v>
      </c>
      <c r="AF4307" t="s">
        <v>267</v>
      </c>
      <c r="AG4307" t="s">
        <v>265</v>
      </c>
      <c r="AH4307" t="s">
        <v>265</v>
      </c>
      <c r="AI4307" t="s">
        <v>265</v>
      </c>
      <c r="AJ4307" t="s">
        <v>265</v>
      </c>
      <c r="AL4307" t="str">
        <f>IF(Sudan_News12[[#This Row],[relevancy_classification_english]]="Relevant","مناسب",IF(Sudan_News12[[#This Row],[relevancy_classification_english]]="Relevant","عَرَضِيّ",""))</f>
        <v/>
      </c>
      <c r="AN4307" t="str">
        <f>IF(Sudan_News12[[#This Row],[sentiment_analysis_english]]="Negative","سلبي",IF(Sudan_News12[[#This Row],[sentiment_analysis_english]]="Neutral","حيادي",IF(Sudan_News12[[#This Row],[sentiment_analysis_english]]="Positive","إيجابي","")))</f>
        <v/>
      </c>
      <c r="AO4307" t="e">
        <f>INDEX(TextClassificationList[],MATCH(Sudan_News12[[#This Row],[text_classification_arabic]],TextClassificationList[text_classification_arabic],0),1)</f>
        <v>#N/A</v>
      </c>
      <c r="AQ4307" t="e">
        <f>INDEX(TextClassificationList[],MATCH(Sudan_News12[[#This Row],[text_classification_arabic2]],TextClassificationList[text_classification_arabic],0),1)</f>
        <v>#N/A</v>
      </c>
      <c r="AS4307" t="e">
        <f>INDEX(TextClassificationList[],MATCH(Sudan_News12[[#This Row],[text_classification_arabic3]],TextClassificationList[text_classification_arabic],0),1)</f>
        <v>#N/A</v>
      </c>
      <c r="AU4307" t="e">
        <f>INDEX(TextClassificationList[],MATCH(Sudan_News12[[#This Row],[text_classification_arabic4]],TextClassificationList[text_classification_arabic],0),1)</f>
        <v>#N/A</v>
      </c>
      <c r="AW4307" t="e">
        <f>INDEX(TextClassificationList[],MATCH(Sudan_News12[[#This Row],[text_classification_arabic5]],TextClassificationList[text_classification_arabic],0),1)</f>
        <v>#N/A</v>
      </c>
    </row>
    <row r="4308" spans="1:49" x14ac:dyDescent="0.2">
      <c r="A4308">
        <v>1.1684642555087667E+18</v>
      </c>
      <c r="B4308">
        <v>1.1684283853050143E+18</v>
      </c>
      <c r="C4308" t="s">
        <v>16500</v>
      </c>
      <c r="D4308" s="1">
        <v>43710</v>
      </c>
      <c r="E4308" s="2">
        <v>0.50187499999999996</v>
      </c>
      <c r="F4308">
        <v>200</v>
      </c>
      <c r="G4308">
        <v>1889611729</v>
      </c>
      <c r="H4308" t="s">
        <v>354</v>
      </c>
      <c r="I4308" t="s">
        <v>355</v>
      </c>
      <c r="J4308" t="s">
        <v>265</v>
      </c>
      <c r="K4308" t="s">
        <v>16501</v>
      </c>
      <c r="L4308" t="s">
        <v>266</v>
      </c>
      <c r="M4308" t="s">
        <v>267</v>
      </c>
      <c r="N4308" t="s">
        <v>267</v>
      </c>
      <c r="O4308" t="s">
        <v>267</v>
      </c>
      <c r="P4308">
        <v>0</v>
      </c>
      <c r="Q4308">
        <v>0</v>
      </c>
      <c r="R4308">
        <v>1</v>
      </c>
      <c r="S4308" t="s">
        <v>267</v>
      </c>
      <c r="T4308" t="s">
        <v>267</v>
      </c>
      <c r="U4308" t="s">
        <v>16502</v>
      </c>
      <c r="V4308" t="b">
        <v>0</v>
      </c>
      <c r="W4308" t="s">
        <v>265</v>
      </c>
      <c r="X4308">
        <v>0</v>
      </c>
      <c r="Y4308" t="s">
        <v>265</v>
      </c>
      <c r="Z4308" t="s">
        <v>265</v>
      </c>
      <c r="AA4308" t="s">
        <v>265</v>
      </c>
      <c r="AB4308" t="s">
        <v>265</v>
      </c>
      <c r="AC4308" t="s">
        <v>265</v>
      </c>
      <c r="AD4308" t="s">
        <v>265</v>
      </c>
      <c r="AE4308" t="s">
        <v>265</v>
      </c>
      <c r="AF4308" t="s">
        <v>292</v>
      </c>
      <c r="AG4308" t="s">
        <v>265</v>
      </c>
      <c r="AH4308" t="s">
        <v>265</v>
      </c>
      <c r="AI4308" t="s">
        <v>265</v>
      </c>
      <c r="AJ4308" t="s">
        <v>265</v>
      </c>
      <c r="AL4308" t="str">
        <f>IF(Sudan_News12[[#This Row],[relevancy_classification_english]]="Relevant","مناسب",IF(Sudan_News12[[#This Row],[relevancy_classification_english]]="Relevant","عَرَضِيّ",""))</f>
        <v/>
      </c>
      <c r="AN4308" t="str">
        <f>IF(Sudan_News12[[#This Row],[sentiment_analysis_english]]="Negative","سلبي",IF(Sudan_News12[[#This Row],[sentiment_analysis_english]]="Neutral","حيادي",IF(Sudan_News12[[#This Row],[sentiment_analysis_english]]="Positive","إيجابي","")))</f>
        <v/>
      </c>
      <c r="AO4308" t="e">
        <f>INDEX(TextClassificationList[],MATCH(Sudan_News12[[#This Row],[text_classification_arabic]],TextClassificationList[text_classification_arabic],0),1)</f>
        <v>#N/A</v>
      </c>
      <c r="AQ4308" t="e">
        <f>INDEX(TextClassificationList[],MATCH(Sudan_News12[[#This Row],[text_classification_arabic2]],TextClassificationList[text_classification_arabic],0),1)</f>
        <v>#N/A</v>
      </c>
      <c r="AS4308" t="e">
        <f>INDEX(TextClassificationList[],MATCH(Sudan_News12[[#This Row],[text_classification_arabic3]],TextClassificationList[text_classification_arabic],0),1)</f>
        <v>#N/A</v>
      </c>
      <c r="AU4308" t="e">
        <f>INDEX(TextClassificationList[],MATCH(Sudan_News12[[#This Row],[text_classification_arabic4]],TextClassificationList[text_classification_arabic],0),1)</f>
        <v>#N/A</v>
      </c>
      <c r="AW4308" t="e">
        <f>INDEX(TextClassificationList[],MATCH(Sudan_News12[[#This Row],[text_classification_arabic5]],TextClassificationList[text_classification_arabic],0),1)</f>
        <v>#N/A</v>
      </c>
    </row>
    <row r="4309" spans="1:49" x14ac:dyDescent="0.2">
      <c r="A4309">
        <v>1.1681243539066429E+18</v>
      </c>
      <c r="B4309">
        <v>1.1681153534839726E+18</v>
      </c>
      <c r="C4309" t="s">
        <v>16503</v>
      </c>
      <c r="D4309" s="1">
        <v>43709</v>
      </c>
      <c r="E4309" s="2">
        <v>0.56392361111111111</v>
      </c>
      <c r="F4309">
        <v>200</v>
      </c>
      <c r="G4309">
        <v>1889611729</v>
      </c>
      <c r="H4309" t="s">
        <v>354</v>
      </c>
      <c r="I4309" t="s">
        <v>355</v>
      </c>
      <c r="J4309" t="s">
        <v>265</v>
      </c>
      <c r="K4309" t="s">
        <v>16504</v>
      </c>
      <c r="L4309" t="s">
        <v>266</v>
      </c>
      <c r="M4309" t="s">
        <v>267</v>
      </c>
      <c r="N4309" t="s">
        <v>267</v>
      </c>
      <c r="O4309" t="s">
        <v>267</v>
      </c>
      <c r="P4309">
        <v>0</v>
      </c>
      <c r="Q4309">
        <v>0</v>
      </c>
      <c r="R4309">
        <v>0</v>
      </c>
      <c r="S4309" t="s">
        <v>267</v>
      </c>
      <c r="T4309" t="s">
        <v>267</v>
      </c>
      <c r="U4309" t="s">
        <v>16505</v>
      </c>
      <c r="V4309" t="b">
        <v>0</v>
      </c>
      <c r="W4309" t="s">
        <v>265</v>
      </c>
      <c r="X4309">
        <v>0</v>
      </c>
      <c r="Y4309" t="s">
        <v>265</v>
      </c>
      <c r="Z4309" t="s">
        <v>265</v>
      </c>
      <c r="AA4309" t="s">
        <v>265</v>
      </c>
      <c r="AB4309" t="s">
        <v>265</v>
      </c>
      <c r="AC4309" t="s">
        <v>265</v>
      </c>
      <c r="AD4309" t="s">
        <v>265</v>
      </c>
      <c r="AE4309" t="s">
        <v>265</v>
      </c>
      <c r="AF4309" t="s">
        <v>267</v>
      </c>
      <c r="AG4309" t="s">
        <v>265</v>
      </c>
      <c r="AH4309" t="s">
        <v>265</v>
      </c>
      <c r="AI4309" t="s">
        <v>265</v>
      </c>
      <c r="AJ4309" t="s">
        <v>265</v>
      </c>
      <c r="AL4309" t="str">
        <f>IF(Sudan_News12[[#This Row],[relevancy_classification_english]]="Relevant","مناسب",IF(Sudan_News12[[#This Row],[relevancy_classification_english]]="Relevant","عَرَضِيّ",""))</f>
        <v/>
      </c>
      <c r="AN4309" t="str">
        <f>IF(Sudan_News12[[#This Row],[sentiment_analysis_english]]="Negative","سلبي",IF(Sudan_News12[[#This Row],[sentiment_analysis_english]]="Neutral","حيادي",IF(Sudan_News12[[#This Row],[sentiment_analysis_english]]="Positive","إيجابي","")))</f>
        <v/>
      </c>
      <c r="AO4309" t="e">
        <f>INDEX(TextClassificationList[],MATCH(Sudan_News12[[#This Row],[text_classification_arabic]],TextClassificationList[text_classification_arabic],0),1)</f>
        <v>#N/A</v>
      </c>
      <c r="AQ4309" t="e">
        <f>INDEX(TextClassificationList[],MATCH(Sudan_News12[[#This Row],[text_classification_arabic2]],TextClassificationList[text_classification_arabic],0),1)</f>
        <v>#N/A</v>
      </c>
      <c r="AS4309" t="e">
        <f>INDEX(TextClassificationList[],MATCH(Sudan_News12[[#This Row],[text_classification_arabic3]],TextClassificationList[text_classification_arabic],0),1)</f>
        <v>#N/A</v>
      </c>
      <c r="AU4309" t="e">
        <f>INDEX(TextClassificationList[],MATCH(Sudan_News12[[#This Row],[text_classification_arabic4]],TextClassificationList[text_classification_arabic],0),1)</f>
        <v>#N/A</v>
      </c>
      <c r="AW4309" t="e">
        <f>INDEX(TextClassificationList[],MATCH(Sudan_News12[[#This Row],[text_classification_arabic5]],TextClassificationList[text_classification_arabic],0),1)</f>
        <v>#N/A</v>
      </c>
    </row>
    <row r="4310" spans="1:49" x14ac:dyDescent="0.2">
      <c r="A4310">
        <v>1.1680359535224218E+18</v>
      </c>
      <c r="B4310">
        <v>1.1675323017540116E+18</v>
      </c>
      <c r="C4310" t="s">
        <v>16506</v>
      </c>
      <c r="D4310" s="1">
        <v>43709</v>
      </c>
      <c r="E4310" s="2">
        <v>0.31998842592592591</v>
      </c>
      <c r="F4310">
        <v>200</v>
      </c>
      <c r="G4310">
        <v>1889611729</v>
      </c>
      <c r="H4310" t="s">
        <v>354</v>
      </c>
      <c r="I4310" t="s">
        <v>355</v>
      </c>
      <c r="J4310" t="s">
        <v>265</v>
      </c>
      <c r="K4310" t="s">
        <v>16507</v>
      </c>
      <c r="L4310" t="s">
        <v>266</v>
      </c>
      <c r="M4310" t="s">
        <v>267</v>
      </c>
      <c r="N4310" t="s">
        <v>267</v>
      </c>
      <c r="O4310" t="s">
        <v>267</v>
      </c>
      <c r="P4310">
        <v>0</v>
      </c>
      <c r="Q4310">
        <v>0</v>
      </c>
      <c r="R4310">
        <v>0</v>
      </c>
      <c r="S4310" t="s">
        <v>267</v>
      </c>
      <c r="T4310" t="s">
        <v>267</v>
      </c>
      <c r="U4310" t="s">
        <v>16508</v>
      </c>
      <c r="V4310" t="b">
        <v>0</v>
      </c>
      <c r="W4310" t="s">
        <v>265</v>
      </c>
      <c r="X4310">
        <v>0</v>
      </c>
      <c r="Y4310" t="s">
        <v>265</v>
      </c>
      <c r="Z4310" t="s">
        <v>265</v>
      </c>
      <c r="AA4310" t="s">
        <v>265</v>
      </c>
      <c r="AB4310" t="s">
        <v>265</v>
      </c>
      <c r="AC4310" t="s">
        <v>265</v>
      </c>
      <c r="AD4310" t="s">
        <v>265</v>
      </c>
      <c r="AE4310" t="s">
        <v>265</v>
      </c>
      <c r="AF4310" t="s">
        <v>267</v>
      </c>
      <c r="AG4310" t="s">
        <v>265</v>
      </c>
      <c r="AH4310" t="s">
        <v>265</v>
      </c>
      <c r="AI4310" t="s">
        <v>265</v>
      </c>
      <c r="AJ4310" t="s">
        <v>265</v>
      </c>
      <c r="AL4310" t="str">
        <f>IF(Sudan_News12[[#This Row],[relevancy_classification_english]]="Relevant","مناسب",IF(Sudan_News12[[#This Row],[relevancy_classification_english]]="Relevant","عَرَضِيّ",""))</f>
        <v/>
      </c>
      <c r="AN4310" t="str">
        <f>IF(Sudan_News12[[#This Row],[sentiment_analysis_english]]="Negative","سلبي",IF(Sudan_News12[[#This Row],[sentiment_analysis_english]]="Neutral","حيادي",IF(Sudan_News12[[#This Row],[sentiment_analysis_english]]="Positive","إيجابي","")))</f>
        <v/>
      </c>
      <c r="AO4310" t="e">
        <f>INDEX(TextClassificationList[],MATCH(Sudan_News12[[#This Row],[text_classification_arabic]],TextClassificationList[text_classification_arabic],0),1)</f>
        <v>#N/A</v>
      </c>
      <c r="AQ4310" t="e">
        <f>INDEX(TextClassificationList[],MATCH(Sudan_News12[[#This Row],[text_classification_arabic2]],TextClassificationList[text_classification_arabic],0),1)</f>
        <v>#N/A</v>
      </c>
      <c r="AS4310" t="e">
        <f>INDEX(TextClassificationList[],MATCH(Sudan_News12[[#This Row],[text_classification_arabic3]],TextClassificationList[text_classification_arabic],0),1)</f>
        <v>#N/A</v>
      </c>
      <c r="AU4310" t="e">
        <f>INDEX(TextClassificationList[],MATCH(Sudan_News12[[#This Row],[text_classification_arabic4]],TextClassificationList[text_classification_arabic],0),1)</f>
        <v>#N/A</v>
      </c>
      <c r="AW4310" t="e">
        <f>INDEX(TextClassificationList[],MATCH(Sudan_News12[[#This Row],[text_classification_arabic5]],TextClassificationList[text_classification_arabic],0),1)</f>
        <v>#N/A</v>
      </c>
    </row>
    <row r="4311" spans="1:49" x14ac:dyDescent="0.2">
      <c r="A4311">
        <v>1.1680351095865795E+18</v>
      </c>
      <c r="B4311">
        <v>1.1680351095865795E+18</v>
      </c>
      <c r="C4311" t="s">
        <v>16509</v>
      </c>
      <c r="D4311" s="1">
        <v>43709</v>
      </c>
      <c r="E4311" s="2">
        <v>0.31765046296296295</v>
      </c>
      <c r="F4311">
        <v>200</v>
      </c>
      <c r="G4311">
        <v>1889611729</v>
      </c>
      <c r="H4311" t="s">
        <v>354</v>
      </c>
      <c r="I4311" t="s">
        <v>355</v>
      </c>
      <c r="J4311" t="s">
        <v>265</v>
      </c>
      <c r="K4311" t="s">
        <v>16510</v>
      </c>
      <c r="L4311" t="s">
        <v>278</v>
      </c>
      <c r="M4311" t="s">
        <v>267</v>
      </c>
      <c r="N4311" t="s">
        <v>267</v>
      </c>
      <c r="O4311" t="s">
        <v>16511</v>
      </c>
      <c r="P4311">
        <v>0</v>
      </c>
      <c r="Q4311">
        <v>0</v>
      </c>
      <c r="R4311">
        <v>0</v>
      </c>
      <c r="S4311" t="s">
        <v>16512</v>
      </c>
      <c r="T4311" t="s">
        <v>267</v>
      </c>
      <c r="U4311" t="s">
        <v>16513</v>
      </c>
      <c r="V4311" t="b">
        <v>0</v>
      </c>
      <c r="W4311" t="s">
        <v>265</v>
      </c>
      <c r="X4311">
        <v>1</v>
      </c>
      <c r="Y4311" t="s">
        <v>16514</v>
      </c>
      <c r="Z4311" t="s">
        <v>265</v>
      </c>
      <c r="AA4311" t="s">
        <v>265</v>
      </c>
      <c r="AB4311" t="s">
        <v>265</v>
      </c>
      <c r="AC4311" t="s">
        <v>265</v>
      </c>
      <c r="AD4311" t="s">
        <v>265</v>
      </c>
      <c r="AE4311" t="s">
        <v>265</v>
      </c>
      <c r="AF4311" t="s">
        <v>267</v>
      </c>
      <c r="AG4311" t="s">
        <v>265</v>
      </c>
      <c r="AH4311" t="s">
        <v>265</v>
      </c>
      <c r="AI4311" t="s">
        <v>265</v>
      </c>
      <c r="AJ4311" t="s">
        <v>265</v>
      </c>
      <c r="AL4311" t="str">
        <f>IF(Sudan_News12[[#This Row],[relevancy_classification_english]]="Relevant","مناسب",IF(Sudan_News12[[#This Row],[relevancy_classification_english]]="Relevant","عَرَضِيّ",""))</f>
        <v/>
      </c>
      <c r="AN4311" t="str">
        <f>IF(Sudan_News12[[#This Row],[sentiment_analysis_english]]="Negative","سلبي",IF(Sudan_News12[[#This Row],[sentiment_analysis_english]]="Neutral","حيادي",IF(Sudan_News12[[#This Row],[sentiment_analysis_english]]="Positive","إيجابي","")))</f>
        <v/>
      </c>
      <c r="AO4311" t="e">
        <f>INDEX(TextClassificationList[],MATCH(Sudan_News12[[#This Row],[text_classification_arabic]],TextClassificationList[text_classification_arabic],0),1)</f>
        <v>#N/A</v>
      </c>
      <c r="AQ4311" t="e">
        <f>INDEX(TextClassificationList[],MATCH(Sudan_News12[[#This Row],[text_classification_arabic2]],TextClassificationList[text_classification_arabic],0),1)</f>
        <v>#N/A</v>
      </c>
      <c r="AS4311" t="e">
        <f>INDEX(TextClassificationList[],MATCH(Sudan_News12[[#This Row],[text_classification_arabic3]],TextClassificationList[text_classification_arabic],0),1)</f>
        <v>#N/A</v>
      </c>
      <c r="AU4311" t="e">
        <f>INDEX(TextClassificationList[],MATCH(Sudan_News12[[#This Row],[text_classification_arabic4]],TextClassificationList[text_classification_arabic],0),1)</f>
        <v>#N/A</v>
      </c>
      <c r="AW4311" t="e">
        <f>INDEX(TextClassificationList[],MATCH(Sudan_News12[[#This Row],[text_classification_arabic5]],TextClassificationList[text_classification_arabic],0),1)</f>
        <v>#N/A</v>
      </c>
    </row>
    <row r="4312" spans="1:49" x14ac:dyDescent="0.2">
      <c r="A4312">
        <v>1.1680280982957302E+18</v>
      </c>
      <c r="B4312">
        <v>1.1678989720709202E+18</v>
      </c>
      <c r="C4312" t="s">
        <v>16515</v>
      </c>
      <c r="D4312" s="1">
        <v>43709</v>
      </c>
      <c r="E4312" s="2">
        <v>0.29831018518518521</v>
      </c>
      <c r="F4312">
        <v>200</v>
      </c>
      <c r="G4312">
        <v>1889611729</v>
      </c>
      <c r="H4312" t="s">
        <v>354</v>
      </c>
      <c r="I4312" t="s">
        <v>355</v>
      </c>
      <c r="J4312" t="s">
        <v>265</v>
      </c>
      <c r="K4312" t="s">
        <v>16516</v>
      </c>
      <c r="L4312" t="s">
        <v>266</v>
      </c>
      <c r="M4312" t="s">
        <v>267</v>
      </c>
      <c r="N4312" t="s">
        <v>267</v>
      </c>
      <c r="O4312" t="s">
        <v>267</v>
      </c>
      <c r="P4312">
        <v>1</v>
      </c>
      <c r="Q4312">
        <v>0</v>
      </c>
      <c r="R4312">
        <v>0</v>
      </c>
      <c r="S4312" t="s">
        <v>267</v>
      </c>
      <c r="T4312" t="s">
        <v>267</v>
      </c>
      <c r="U4312" t="s">
        <v>16517</v>
      </c>
      <c r="V4312" t="b">
        <v>0</v>
      </c>
      <c r="W4312" t="s">
        <v>265</v>
      </c>
      <c r="X4312">
        <v>0</v>
      </c>
      <c r="Y4312" t="s">
        <v>265</v>
      </c>
      <c r="Z4312" t="s">
        <v>265</v>
      </c>
      <c r="AA4312" t="s">
        <v>265</v>
      </c>
      <c r="AB4312" t="s">
        <v>265</v>
      </c>
      <c r="AC4312" t="s">
        <v>265</v>
      </c>
      <c r="AD4312" t="s">
        <v>265</v>
      </c>
      <c r="AE4312" t="s">
        <v>265</v>
      </c>
      <c r="AF4312" t="s">
        <v>16518</v>
      </c>
      <c r="AG4312" t="s">
        <v>265</v>
      </c>
      <c r="AH4312" t="s">
        <v>265</v>
      </c>
      <c r="AI4312" t="s">
        <v>265</v>
      </c>
      <c r="AJ4312" t="s">
        <v>265</v>
      </c>
      <c r="AL4312" t="str">
        <f>IF(Sudan_News12[[#This Row],[relevancy_classification_english]]="Relevant","مناسب",IF(Sudan_News12[[#This Row],[relevancy_classification_english]]="Relevant","عَرَضِيّ",""))</f>
        <v/>
      </c>
      <c r="AN4312" t="str">
        <f>IF(Sudan_News12[[#This Row],[sentiment_analysis_english]]="Negative","سلبي",IF(Sudan_News12[[#This Row],[sentiment_analysis_english]]="Neutral","حيادي",IF(Sudan_News12[[#This Row],[sentiment_analysis_english]]="Positive","إيجابي","")))</f>
        <v/>
      </c>
      <c r="AO4312" t="e">
        <f>INDEX(TextClassificationList[],MATCH(Sudan_News12[[#This Row],[text_classification_arabic]],TextClassificationList[text_classification_arabic],0),1)</f>
        <v>#N/A</v>
      </c>
      <c r="AQ4312" t="e">
        <f>INDEX(TextClassificationList[],MATCH(Sudan_News12[[#This Row],[text_classification_arabic2]],TextClassificationList[text_classification_arabic],0),1)</f>
        <v>#N/A</v>
      </c>
      <c r="AS4312" t="e">
        <f>INDEX(TextClassificationList[],MATCH(Sudan_News12[[#This Row],[text_classification_arabic3]],TextClassificationList[text_classification_arabic],0),1)</f>
        <v>#N/A</v>
      </c>
      <c r="AU4312" t="e">
        <f>INDEX(TextClassificationList[],MATCH(Sudan_News12[[#This Row],[text_classification_arabic4]],TextClassificationList[text_classification_arabic],0),1)</f>
        <v>#N/A</v>
      </c>
      <c r="AW4312" t="e">
        <f>INDEX(TextClassificationList[],MATCH(Sudan_News12[[#This Row],[text_classification_arabic5]],TextClassificationList[text_classification_arabic],0),1)</f>
        <v>#N/A</v>
      </c>
    </row>
    <row r="4313" spans="1:49" x14ac:dyDescent="0.2">
      <c r="A4313">
        <v>1.1680200968933007E+18</v>
      </c>
      <c r="B4313">
        <v>1.1680200968933007E+18</v>
      </c>
      <c r="C4313" t="s">
        <v>16519</v>
      </c>
      <c r="D4313" s="1">
        <v>43709</v>
      </c>
      <c r="E4313" s="2">
        <v>0.27622685185185186</v>
      </c>
      <c r="F4313">
        <v>200</v>
      </c>
      <c r="G4313">
        <v>1889611729</v>
      </c>
      <c r="H4313" t="s">
        <v>354</v>
      </c>
      <c r="I4313" t="s">
        <v>355</v>
      </c>
      <c r="J4313" t="s">
        <v>265</v>
      </c>
      <c r="K4313" t="s">
        <v>16520</v>
      </c>
      <c r="L4313" t="s">
        <v>266</v>
      </c>
      <c r="M4313" t="s">
        <v>267</v>
      </c>
      <c r="N4313" t="s">
        <v>267</v>
      </c>
      <c r="O4313" t="s">
        <v>267</v>
      </c>
      <c r="P4313">
        <v>0</v>
      </c>
      <c r="Q4313">
        <v>2</v>
      </c>
      <c r="R4313">
        <v>3</v>
      </c>
      <c r="S4313" t="s">
        <v>14884</v>
      </c>
      <c r="T4313" t="s">
        <v>267</v>
      </c>
      <c r="U4313" t="s">
        <v>16521</v>
      </c>
      <c r="V4313" t="b">
        <v>0</v>
      </c>
      <c r="W4313" t="s">
        <v>265</v>
      </c>
      <c r="X4313">
        <v>0</v>
      </c>
      <c r="Y4313" t="s">
        <v>265</v>
      </c>
      <c r="Z4313" t="s">
        <v>265</v>
      </c>
      <c r="AA4313" t="s">
        <v>265</v>
      </c>
      <c r="AB4313" t="s">
        <v>265</v>
      </c>
      <c r="AC4313" t="s">
        <v>265</v>
      </c>
      <c r="AD4313" t="s">
        <v>265</v>
      </c>
      <c r="AE4313" t="s">
        <v>265</v>
      </c>
      <c r="AF4313" t="s">
        <v>267</v>
      </c>
      <c r="AG4313" t="s">
        <v>265</v>
      </c>
      <c r="AH4313" t="s">
        <v>265</v>
      </c>
      <c r="AI4313" t="s">
        <v>265</v>
      </c>
      <c r="AJ4313" t="s">
        <v>265</v>
      </c>
      <c r="AL4313" t="str">
        <f>IF(Sudan_News12[[#This Row],[relevancy_classification_english]]="Relevant","مناسب",IF(Sudan_News12[[#This Row],[relevancy_classification_english]]="Relevant","عَرَضِيّ",""))</f>
        <v/>
      </c>
      <c r="AN4313" t="str">
        <f>IF(Sudan_News12[[#This Row],[sentiment_analysis_english]]="Negative","سلبي",IF(Sudan_News12[[#This Row],[sentiment_analysis_english]]="Neutral","حيادي",IF(Sudan_News12[[#This Row],[sentiment_analysis_english]]="Positive","إيجابي","")))</f>
        <v/>
      </c>
      <c r="AO4313" t="e">
        <f>INDEX(TextClassificationList[],MATCH(Sudan_News12[[#This Row],[text_classification_arabic]],TextClassificationList[text_classification_arabic],0),1)</f>
        <v>#N/A</v>
      </c>
      <c r="AQ4313" t="e">
        <f>INDEX(TextClassificationList[],MATCH(Sudan_News12[[#This Row],[text_classification_arabic2]],TextClassificationList[text_classification_arabic],0),1)</f>
        <v>#N/A</v>
      </c>
      <c r="AS4313" t="e">
        <f>INDEX(TextClassificationList[],MATCH(Sudan_News12[[#This Row],[text_classification_arabic3]],TextClassificationList[text_classification_arabic],0),1)</f>
        <v>#N/A</v>
      </c>
      <c r="AU4313" t="e">
        <f>INDEX(TextClassificationList[],MATCH(Sudan_News12[[#This Row],[text_classification_arabic4]],TextClassificationList[text_classification_arabic],0),1)</f>
        <v>#N/A</v>
      </c>
      <c r="AW4313" t="e">
        <f>INDEX(TextClassificationList[],MATCH(Sudan_News12[[#This Row],[text_classification_arabic5]],TextClassificationList[text_classification_arabic],0),1)</f>
        <v>#N/A</v>
      </c>
    </row>
    <row r="4314" spans="1:49" x14ac:dyDescent="0.2">
      <c r="A4314">
        <v>1.1680196044063007E+18</v>
      </c>
      <c r="B4314">
        <v>1.1680196044063007E+18</v>
      </c>
      <c r="C4314" t="s">
        <v>16522</v>
      </c>
      <c r="D4314" s="1">
        <v>43709</v>
      </c>
      <c r="E4314" s="2">
        <v>0.27487268518518521</v>
      </c>
      <c r="F4314">
        <v>200</v>
      </c>
      <c r="G4314">
        <v>1889611729</v>
      </c>
      <c r="H4314" t="s">
        <v>354</v>
      </c>
      <c r="I4314" t="s">
        <v>355</v>
      </c>
      <c r="J4314" t="s">
        <v>265</v>
      </c>
      <c r="K4314" t="s">
        <v>16523</v>
      </c>
      <c r="L4314" t="s">
        <v>266</v>
      </c>
      <c r="M4314" t="s">
        <v>267</v>
      </c>
      <c r="N4314" t="s">
        <v>267</v>
      </c>
      <c r="O4314" t="s">
        <v>16524</v>
      </c>
      <c r="P4314">
        <v>0</v>
      </c>
      <c r="Q4314">
        <v>0</v>
      </c>
      <c r="R4314">
        <v>0</v>
      </c>
      <c r="S4314" t="s">
        <v>2932</v>
      </c>
      <c r="T4314" t="s">
        <v>267</v>
      </c>
      <c r="U4314" t="s">
        <v>16525</v>
      </c>
      <c r="V4314" t="b">
        <v>0</v>
      </c>
      <c r="W4314" t="s">
        <v>265</v>
      </c>
      <c r="X4314">
        <v>1</v>
      </c>
      <c r="Y4314" t="s">
        <v>16526</v>
      </c>
      <c r="Z4314" t="s">
        <v>265</v>
      </c>
      <c r="AA4314" t="s">
        <v>265</v>
      </c>
      <c r="AB4314" t="s">
        <v>265</v>
      </c>
      <c r="AC4314" t="s">
        <v>265</v>
      </c>
      <c r="AD4314" t="s">
        <v>265</v>
      </c>
      <c r="AE4314" t="s">
        <v>265</v>
      </c>
      <c r="AF4314" t="s">
        <v>267</v>
      </c>
      <c r="AG4314" t="s">
        <v>265</v>
      </c>
      <c r="AH4314" t="s">
        <v>265</v>
      </c>
      <c r="AI4314" t="s">
        <v>265</v>
      </c>
      <c r="AJ4314" t="s">
        <v>265</v>
      </c>
      <c r="AL4314" t="str">
        <f>IF(Sudan_News12[[#This Row],[relevancy_classification_english]]="Relevant","مناسب",IF(Sudan_News12[[#This Row],[relevancy_classification_english]]="Relevant","عَرَضِيّ",""))</f>
        <v/>
      </c>
      <c r="AN4314" t="str">
        <f>IF(Sudan_News12[[#This Row],[sentiment_analysis_english]]="Negative","سلبي",IF(Sudan_News12[[#This Row],[sentiment_analysis_english]]="Neutral","حيادي",IF(Sudan_News12[[#This Row],[sentiment_analysis_english]]="Positive","إيجابي","")))</f>
        <v/>
      </c>
      <c r="AO4314" t="e">
        <f>INDEX(TextClassificationList[],MATCH(Sudan_News12[[#This Row],[text_classification_arabic]],TextClassificationList[text_classification_arabic],0),1)</f>
        <v>#N/A</v>
      </c>
      <c r="AQ4314" t="e">
        <f>INDEX(TextClassificationList[],MATCH(Sudan_News12[[#This Row],[text_classification_arabic2]],TextClassificationList[text_classification_arabic],0),1)</f>
        <v>#N/A</v>
      </c>
      <c r="AS4314" t="e">
        <f>INDEX(TextClassificationList[],MATCH(Sudan_News12[[#This Row],[text_classification_arabic3]],TextClassificationList[text_classification_arabic],0),1)</f>
        <v>#N/A</v>
      </c>
      <c r="AU4314" t="e">
        <f>INDEX(TextClassificationList[],MATCH(Sudan_News12[[#This Row],[text_classification_arabic4]],TextClassificationList[text_classification_arabic],0),1)</f>
        <v>#N/A</v>
      </c>
      <c r="AW4314" t="e">
        <f>INDEX(TextClassificationList[],MATCH(Sudan_News12[[#This Row],[text_classification_arabic5]],TextClassificationList[text_classification_arabic],0),1)</f>
        <v>#N/A</v>
      </c>
    </row>
    <row r="4315" spans="1:49" x14ac:dyDescent="0.2">
      <c r="A4315">
        <v>1.1678133496960696E+18</v>
      </c>
      <c r="B4315">
        <v>1.1678133496960696E+18</v>
      </c>
      <c r="C4315" t="s">
        <v>16527</v>
      </c>
      <c r="D4315" s="1">
        <v>43708</v>
      </c>
      <c r="E4315" s="2">
        <v>0.70571759259259259</v>
      </c>
      <c r="F4315">
        <v>200</v>
      </c>
      <c r="G4315">
        <v>1889611729</v>
      </c>
      <c r="H4315" t="s">
        <v>354</v>
      </c>
      <c r="I4315" t="s">
        <v>355</v>
      </c>
      <c r="J4315" t="s">
        <v>265</v>
      </c>
      <c r="K4315" t="s">
        <v>16528</v>
      </c>
      <c r="L4315" t="s">
        <v>266</v>
      </c>
      <c r="M4315" t="s">
        <v>267</v>
      </c>
      <c r="N4315" t="s">
        <v>267</v>
      </c>
      <c r="O4315" t="s">
        <v>267</v>
      </c>
      <c r="P4315">
        <v>1</v>
      </c>
      <c r="Q4315">
        <v>1</v>
      </c>
      <c r="R4315">
        <v>3</v>
      </c>
      <c r="S4315" t="s">
        <v>16529</v>
      </c>
      <c r="T4315" t="s">
        <v>267</v>
      </c>
      <c r="U4315" t="s">
        <v>16530</v>
      </c>
      <c r="V4315" t="b">
        <v>0</v>
      </c>
      <c r="W4315" t="s">
        <v>265</v>
      </c>
      <c r="X4315">
        <v>0</v>
      </c>
      <c r="Y4315" t="s">
        <v>265</v>
      </c>
      <c r="Z4315" t="s">
        <v>265</v>
      </c>
      <c r="AA4315" t="s">
        <v>265</v>
      </c>
      <c r="AB4315" t="s">
        <v>265</v>
      </c>
      <c r="AC4315" t="s">
        <v>265</v>
      </c>
      <c r="AD4315" t="s">
        <v>265</v>
      </c>
      <c r="AE4315" t="s">
        <v>265</v>
      </c>
      <c r="AF4315" t="s">
        <v>267</v>
      </c>
      <c r="AG4315" t="s">
        <v>265</v>
      </c>
      <c r="AH4315" t="s">
        <v>265</v>
      </c>
      <c r="AI4315" t="s">
        <v>265</v>
      </c>
      <c r="AJ4315" t="s">
        <v>265</v>
      </c>
      <c r="AL4315" t="str">
        <f>IF(Sudan_News12[[#This Row],[relevancy_classification_english]]="Relevant","مناسب",IF(Sudan_News12[[#This Row],[relevancy_classification_english]]="Relevant","عَرَضِيّ",""))</f>
        <v/>
      </c>
      <c r="AN4315" t="str">
        <f>IF(Sudan_News12[[#This Row],[sentiment_analysis_english]]="Negative","سلبي",IF(Sudan_News12[[#This Row],[sentiment_analysis_english]]="Neutral","حيادي",IF(Sudan_News12[[#This Row],[sentiment_analysis_english]]="Positive","إيجابي","")))</f>
        <v/>
      </c>
      <c r="AO4315" t="e">
        <f>INDEX(TextClassificationList[],MATCH(Sudan_News12[[#This Row],[text_classification_arabic]],TextClassificationList[text_classification_arabic],0),1)</f>
        <v>#N/A</v>
      </c>
      <c r="AQ4315" t="e">
        <f>INDEX(TextClassificationList[],MATCH(Sudan_News12[[#This Row],[text_classification_arabic2]],TextClassificationList[text_classification_arabic],0),1)</f>
        <v>#N/A</v>
      </c>
      <c r="AS4315" t="e">
        <f>INDEX(TextClassificationList[],MATCH(Sudan_News12[[#This Row],[text_classification_arabic3]],TextClassificationList[text_classification_arabic],0),1)</f>
        <v>#N/A</v>
      </c>
      <c r="AU4315" t="e">
        <f>INDEX(TextClassificationList[],MATCH(Sudan_News12[[#This Row],[text_classification_arabic4]],TextClassificationList[text_classification_arabic],0),1)</f>
        <v>#N/A</v>
      </c>
      <c r="AW4315" t="e">
        <f>INDEX(TextClassificationList[],MATCH(Sudan_News12[[#This Row],[text_classification_arabic5]],TextClassificationList[text_classification_arabic],0),1)</f>
        <v>#N/A</v>
      </c>
    </row>
    <row r="4316" spans="1:49" x14ac:dyDescent="0.2">
      <c r="A4316">
        <v>1.1674556151799972E+18</v>
      </c>
      <c r="B4316">
        <v>1.1674556151799972E+18</v>
      </c>
      <c r="C4316" t="s">
        <v>16531</v>
      </c>
      <c r="D4316" s="1">
        <v>43707</v>
      </c>
      <c r="E4316" s="2">
        <v>0.71855324074074078</v>
      </c>
      <c r="F4316">
        <v>200</v>
      </c>
      <c r="G4316">
        <v>1889611729</v>
      </c>
      <c r="H4316" t="s">
        <v>354</v>
      </c>
      <c r="I4316" t="s">
        <v>355</v>
      </c>
      <c r="J4316" t="s">
        <v>265</v>
      </c>
      <c r="K4316" t="s">
        <v>16532</v>
      </c>
      <c r="L4316" t="s">
        <v>266</v>
      </c>
      <c r="M4316" t="s">
        <v>267</v>
      </c>
      <c r="N4316" t="s">
        <v>267</v>
      </c>
      <c r="O4316" t="s">
        <v>267</v>
      </c>
      <c r="P4316">
        <v>0</v>
      </c>
      <c r="Q4316">
        <v>0</v>
      </c>
      <c r="R4316">
        <v>0</v>
      </c>
      <c r="S4316" t="s">
        <v>267</v>
      </c>
      <c r="T4316" t="s">
        <v>267</v>
      </c>
      <c r="U4316" t="s">
        <v>16533</v>
      </c>
      <c r="V4316" t="b">
        <v>0</v>
      </c>
      <c r="W4316" t="s">
        <v>16534</v>
      </c>
      <c r="X4316">
        <v>0</v>
      </c>
      <c r="Y4316" t="s">
        <v>265</v>
      </c>
      <c r="Z4316" t="s">
        <v>265</v>
      </c>
      <c r="AA4316" t="s">
        <v>265</v>
      </c>
      <c r="AB4316" t="s">
        <v>265</v>
      </c>
      <c r="AC4316" t="s">
        <v>265</v>
      </c>
      <c r="AD4316" t="s">
        <v>265</v>
      </c>
      <c r="AE4316" t="s">
        <v>265</v>
      </c>
      <c r="AF4316" t="s">
        <v>267</v>
      </c>
      <c r="AG4316" t="s">
        <v>265</v>
      </c>
      <c r="AH4316" t="s">
        <v>265</v>
      </c>
      <c r="AI4316" t="s">
        <v>265</v>
      </c>
      <c r="AJ4316" t="s">
        <v>265</v>
      </c>
      <c r="AL4316" t="str">
        <f>IF(Sudan_News12[[#This Row],[relevancy_classification_english]]="Relevant","مناسب",IF(Sudan_News12[[#This Row],[relevancy_classification_english]]="Relevant","عَرَضِيّ",""))</f>
        <v/>
      </c>
      <c r="AN4316" t="str">
        <f>IF(Sudan_News12[[#This Row],[sentiment_analysis_english]]="Negative","سلبي",IF(Sudan_News12[[#This Row],[sentiment_analysis_english]]="Neutral","حيادي",IF(Sudan_News12[[#This Row],[sentiment_analysis_english]]="Positive","إيجابي","")))</f>
        <v/>
      </c>
      <c r="AO4316" t="e">
        <f>INDEX(TextClassificationList[],MATCH(Sudan_News12[[#This Row],[text_classification_arabic]],TextClassificationList[text_classification_arabic],0),1)</f>
        <v>#N/A</v>
      </c>
      <c r="AQ4316" t="e">
        <f>INDEX(TextClassificationList[],MATCH(Sudan_News12[[#This Row],[text_classification_arabic2]],TextClassificationList[text_classification_arabic],0),1)</f>
        <v>#N/A</v>
      </c>
      <c r="AS4316" t="e">
        <f>INDEX(TextClassificationList[],MATCH(Sudan_News12[[#This Row],[text_classification_arabic3]],TextClassificationList[text_classification_arabic],0),1)</f>
        <v>#N/A</v>
      </c>
      <c r="AU4316" t="e">
        <f>INDEX(TextClassificationList[],MATCH(Sudan_News12[[#This Row],[text_classification_arabic4]],TextClassificationList[text_classification_arabic],0),1)</f>
        <v>#N/A</v>
      </c>
      <c r="AW4316" t="e">
        <f>INDEX(TextClassificationList[],MATCH(Sudan_News12[[#This Row],[text_classification_arabic5]],TextClassificationList[text_classification_arabic],0),1)</f>
        <v>#N/A</v>
      </c>
    </row>
    <row r="4317" spans="1:49" x14ac:dyDescent="0.2">
      <c r="A4317">
        <v>1.1674553691631534E+18</v>
      </c>
      <c r="B4317">
        <v>1.1671955442986762E+18</v>
      </c>
      <c r="C4317" t="s">
        <v>16535</v>
      </c>
      <c r="D4317" s="1">
        <v>43707</v>
      </c>
      <c r="E4317" s="2">
        <v>0.71787037037037038</v>
      </c>
      <c r="F4317">
        <v>200</v>
      </c>
      <c r="G4317">
        <v>1889611729</v>
      </c>
      <c r="H4317" t="s">
        <v>354</v>
      </c>
      <c r="I4317" t="s">
        <v>355</v>
      </c>
      <c r="J4317" t="s">
        <v>265</v>
      </c>
      <c r="K4317" t="s">
        <v>16536</v>
      </c>
      <c r="L4317" t="s">
        <v>278</v>
      </c>
      <c r="M4317" t="s">
        <v>267</v>
      </c>
      <c r="N4317" t="s">
        <v>267</v>
      </c>
      <c r="O4317" t="s">
        <v>16537</v>
      </c>
      <c r="P4317">
        <v>0</v>
      </c>
      <c r="Q4317">
        <v>0</v>
      </c>
      <c r="R4317">
        <v>1</v>
      </c>
      <c r="S4317" t="s">
        <v>267</v>
      </c>
      <c r="T4317" t="s">
        <v>267</v>
      </c>
      <c r="U4317" t="s">
        <v>16534</v>
      </c>
      <c r="V4317" t="b">
        <v>0</v>
      </c>
      <c r="W4317" t="s">
        <v>265</v>
      </c>
      <c r="X4317">
        <v>1</v>
      </c>
      <c r="Y4317" t="s">
        <v>16538</v>
      </c>
      <c r="Z4317" t="s">
        <v>265</v>
      </c>
      <c r="AA4317" t="s">
        <v>265</v>
      </c>
      <c r="AB4317" t="s">
        <v>265</v>
      </c>
      <c r="AC4317" t="s">
        <v>265</v>
      </c>
      <c r="AD4317" t="s">
        <v>265</v>
      </c>
      <c r="AE4317" t="s">
        <v>265</v>
      </c>
      <c r="AF4317" t="s">
        <v>267</v>
      </c>
      <c r="AG4317" t="s">
        <v>265</v>
      </c>
      <c r="AH4317" t="s">
        <v>265</v>
      </c>
      <c r="AI4317" t="s">
        <v>265</v>
      </c>
      <c r="AJ4317" t="s">
        <v>265</v>
      </c>
      <c r="AL4317" t="str">
        <f>IF(Sudan_News12[[#This Row],[relevancy_classification_english]]="Relevant","مناسب",IF(Sudan_News12[[#This Row],[relevancy_classification_english]]="Relevant","عَرَضِيّ",""))</f>
        <v/>
      </c>
      <c r="AN4317" t="str">
        <f>IF(Sudan_News12[[#This Row],[sentiment_analysis_english]]="Negative","سلبي",IF(Sudan_News12[[#This Row],[sentiment_analysis_english]]="Neutral","حيادي",IF(Sudan_News12[[#This Row],[sentiment_analysis_english]]="Positive","إيجابي","")))</f>
        <v/>
      </c>
      <c r="AO4317" t="e">
        <f>INDEX(TextClassificationList[],MATCH(Sudan_News12[[#This Row],[text_classification_arabic]],TextClassificationList[text_classification_arabic],0),1)</f>
        <v>#N/A</v>
      </c>
      <c r="AQ4317" t="e">
        <f>INDEX(TextClassificationList[],MATCH(Sudan_News12[[#This Row],[text_classification_arabic2]],TextClassificationList[text_classification_arabic],0),1)</f>
        <v>#N/A</v>
      </c>
      <c r="AS4317" t="e">
        <f>INDEX(TextClassificationList[],MATCH(Sudan_News12[[#This Row],[text_classification_arabic3]],TextClassificationList[text_classification_arabic],0),1)</f>
        <v>#N/A</v>
      </c>
      <c r="AU4317" t="e">
        <f>INDEX(TextClassificationList[],MATCH(Sudan_News12[[#This Row],[text_classification_arabic4]],TextClassificationList[text_classification_arabic],0),1)</f>
        <v>#N/A</v>
      </c>
      <c r="AW4317" t="e">
        <f>INDEX(TextClassificationList[],MATCH(Sudan_News12[[#This Row],[text_classification_arabic5]],TextClassificationList[text_classification_arabic],0),1)</f>
        <v>#N/A</v>
      </c>
    </row>
    <row r="4318" spans="1:49" x14ac:dyDescent="0.2">
      <c r="A4318">
        <v>1.1673934746410476E+18</v>
      </c>
      <c r="B4318">
        <v>1.1673934746410476E+18</v>
      </c>
      <c r="C4318" t="s">
        <v>16539</v>
      </c>
      <c r="D4318" s="1">
        <v>43707</v>
      </c>
      <c r="E4318" s="2">
        <v>0.54708333333333337</v>
      </c>
      <c r="F4318">
        <v>200</v>
      </c>
      <c r="G4318">
        <v>1889611729</v>
      </c>
      <c r="H4318" t="s">
        <v>354</v>
      </c>
      <c r="I4318" t="s">
        <v>355</v>
      </c>
      <c r="J4318" t="s">
        <v>265</v>
      </c>
      <c r="K4318" t="s">
        <v>16540</v>
      </c>
      <c r="L4318" t="s">
        <v>266</v>
      </c>
      <c r="M4318" t="s">
        <v>267</v>
      </c>
      <c r="N4318" t="s">
        <v>267</v>
      </c>
      <c r="O4318" t="s">
        <v>267</v>
      </c>
      <c r="P4318">
        <v>0</v>
      </c>
      <c r="Q4318">
        <v>0</v>
      </c>
      <c r="R4318">
        <v>1</v>
      </c>
      <c r="S4318" t="s">
        <v>538</v>
      </c>
      <c r="T4318" t="s">
        <v>267</v>
      </c>
      <c r="U4318" t="s">
        <v>16541</v>
      </c>
      <c r="V4318" t="b">
        <v>0</v>
      </c>
      <c r="W4318" t="s">
        <v>265</v>
      </c>
      <c r="X4318">
        <v>0</v>
      </c>
      <c r="Y4318" t="s">
        <v>265</v>
      </c>
      <c r="Z4318" t="s">
        <v>265</v>
      </c>
      <c r="AA4318" t="s">
        <v>265</v>
      </c>
      <c r="AB4318" t="s">
        <v>265</v>
      </c>
      <c r="AC4318" t="s">
        <v>265</v>
      </c>
      <c r="AD4318" t="s">
        <v>265</v>
      </c>
      <c r="AE4318" t="s">
        <v>265</v>
      </c>
      <c r="AF4318" t="s">
        <v>267</v>
      </c>
      <c r="AG4318" t="s">
        <v>265</v>
      </c>
      <c r="AH4318" t="s">
        <v>265</v>
      </c>
      <c r="AI4318" t="s">
        <v>265</v>
      </c>
      <c r="AJ4318" t="s">
        <v>265</v>
      </c>
      <c r="AL4318" t="str">
        <f>IF(Sudan_News12[[#This Row],[relevancy_classification_english]]="Relevant","مناسب",IF(Sudan_News12[[#This Row],[relevancy_classification_english]]="Relevant","عَرَضِيّ",""))</f>
        <v/>
      </c>
      <c r="AN4318" t="str">
        <f>IF(Sudan_News12[[#This Row],[sentiment_analysis_english]]="Negative","سلبي",IF(Sudan_News12[[#This Row],[sentiment_analysis_english]]="Neutral","حيادي",IF(Sudan_News12[[#This Row],[sentiment_analysis_english]]="Positive","إيجابي","")))</f>
        <v/>
      </c>
      <c r="AO4318" t="e">
        <f>INDEX(TextClassificationList[],MATCH(Sudan_News12[[#This Row],[text_classification_arabic]],TextClassificationList[text_classification_arabic],0),1)</f>
        <v>#N/A</v>
      </c>
      <c r="AQ4318" t="e">
        <f>INDEX(TextClassificationList[],MATCH(Sudan_News12[[#This Row],[text_classification_arabic2]],TextClassificationList[text_classification_arabic],0),1)</f>
        <v>#N/A</v>
      </c>
      <c r="AS4318" t="e">
        <f>INDEX(TextClassificationList[],MATCH(Sudan_News12[[#This Row],[text_classification_arabic3]],TextClassificationList[text_classification_arabic],0),1)</f>
        <v>#N/A</v>
      </c>
      <c r="AU4318" t="e">
        <f>INDEX(TextClassificationList[],MATCH(Sudan_News12[[#This Row],[text_classification_arabic4]],TextClassificationList[text_classification_arabic],0),1)</f>
        <v>#N/A</v>
      </c>
      <c r="AW4318" t="e">
        <f>INDEX(TextClassificationList[],MATCH(Sudan_News12[[#This Row],[text_classification_arabic5]],TextClassificationList[text_classification_arabic],0),1)</f>
        <v>#N/A</v>
      </c>
    </row>
    <row r="4319" spans="1:49" x14ac:dyDescent="0.2">
      <c r="A4319">
        <v>1.1673906884991304E+18</v>
      </c>
      <c r="B4319">
        <v>1.1673868646948127E+18</v>
      </c>
      <c r="C4319" t="s">
        <v>16542</v>
      </c>
      <c r="D4319" s="1">
        <v>43707</v>
      </c>
      <c r="E4319" s="2">
        <v>0.53938657407407409</v>
      </c>
      <c r="F4319">
        <v>200</v>
      </c>
      <c r="G4319">
        <v>1889611729</v>
      </c>
      <c r="H4319" t="s">
        <v>354</v>
      </c>
      <c r="I4319" t="s">
        <v>355</v>
      </c>
      <c r="J4319" t="s">
        <v>265</v>
      </c>
      <c r="K4319" t="s">
        <v>16543</v>
      </c>
      <c r="L4319" t="s">
        <v>266</v>
      </c>
      <c r="M4319" t="s">
        <v>267</v>
      </c>
      <c r="N4319" t="s">
        <v>267</v>
      </c>
      <c r="O4319" t="s">
        <v>267</v>
      </c>
      <c r="P4319">
        <v>1</v>
      </c>
      <c r="Q4319">
        <v>0</v>
      </c>
      <c r="R4319">
        <v>0</v>
      </c>
      <c r="S4319" t="s">
        <v>267</v>
      </c>
      <c r="T4319" t="s">
        <v>267</v>
      </c>
      <c r="U4319" t="s">
        <v>16544</v>
      </c>
      <c r="V4319" t="b">
        <v>0</v>
      </c>
      <c r="W4319" t="s">
        <v>265</v>
      </c>
      <c r="X4319">
        <v>0</v>
      </c>
      <c r="Y4319" t="s">
        <v>265</v>
      </c>
      <c r="Z4319" t="s">
        <v>265</v>
      </c>
      <c r="AA4319" t="s">
        <v>265</v>
      </c>
      <c r="AB4319" t="s">
        <v>265</v>
      </c>
      <c r="AC4319" t="s">
        <v>265</v>
      </c>
      <c r="AD4319" t="s">
        <v>265</v>
      </c>
      <c r="AE4319" t="s">
        <v>265</v>
      </c>
      <c r="AF4319" t="s">
        <v>16545</v>
      </c>
      <c r="AG4319" t="s">
        <v>265</v>
      </c>
      <c r="AH4319" t="s">
        <v>265</v>
      </c>
      <c r="AI4319" t="s">
        <v>265</v>
      </c>
      <c r="AJ4319" t="s">
        <v>265</v>
      </c>
      <c r="AL4319" t="str">
        <f>IF(Sudan_News12[[#This Row],[relevancy_classification_english]]="Relevant","مناسب",IF(Sudan_News12[[#This Row],[relevancy_classification_english]]="Relevant","عَرَضِيّ",""))</f>
        <v/>
      </c>
      <c r="AN4319" t="str">
        <f>IF(Sudan_News12[[#This Row],[sentiment_analysis_english]]="Negative","سلبي",IF(Sudan_News12[[#This Row],[sentiment_analysis_english]]="Neutral","حيادي",IF(Sudan_News12[[#This Row],[sentiment_analysis_english]]="Positive","إيجابي","")))</f>
        <v/>
      </c>
      <c r="AO4319" t="e">
        <f>INDEX(TextClassificationList[],MATCH(Sudan_News12[[#This Row],[text_classification_arabic]],TextClassificationList[text_classification_arabic],0),1)</f>
        <v>#N/A</v>
      </c>
      <c r="AQ4319" t="e">
        <f>INDEX(TextClassificationList[],MATCH(Sudan_News12[[#This Row],[text_classification_arabic2]],TextClassificationList[text_classification_arabic],0),1)</f>
        <v>#N/A</v>
      </c>
      <c r="AS4319" t="e">
        <f>INDEX(TextClassificationList[],MATCH(Sudan_News12[[#This Row],[text_classification_arabic3]],TextClassificationList[text_classification_arabic],0),1)</f>
        <v>#N/A</v>
      </c>
      <c r="AU4319" t="e">
        <f>INDEX(TextClassificationList[],MATCH(Sudan_News12[[#This Row],[text_classification_arabic4]],TextClassificationList[text_classification_arabic],0),1)</f>
        <v>#N/A</v>
      </c>
      <c r="AW4319" t="e">
        <f>INDEX(TextClassificationList[],MATCH(Sudan_News12[[#This Row],[text_classification_arabic5]],TextClassificationList[text_classification_arabic],0),1)</f>
        <v>#N/A</v>
      </c>
    </row>
    <row r="4320" spans="1:49" x14ac:dyDescent="0.2">
      <c r="A4320">
        <v>1.1671201772947169E+18</v>
      </c>
      <c r="B4320">
        <v>1.1671201772947169E+18</v>
      </c>
      <c r="C4320" t="s">
        <v>16546</v>
      </c>
      <c r="D4320" s="1">
        <v>43706</v>
      </c>
      <c r="E4320" s="2">
        <v>0.79291666666666671</v>
      </c>
      <c r="F4320">
        <v>200</v>
      </c>
      <c r="G4320">
        <v>1889611729</v>
      </c>
      <c r="H4320" t="s">
        <v>354</v>
      </c>
      <c r="I4320" t="s">
        <v>355</v>
      </c>
      <c r="J4320" t="s">
        <v>265</v>
      </c>
      <c r="K4320" t="s">
        <v>16547</v>
      </c>
      <c r="L4320" t="s">
        <v>266</v>
      </c>
      <c r="M4320" t="s">
        <v>267</v>
      </c>
      <c r="N4320" t="s">
        <v>267</v>
      </c>
      <c r="O4320" t="s">
        <v>16548</v>
      </c>
      <c r="P4320">
        <v>0</v>
      </c>
      <c r="Q4320">
        <v>3</v>
      </c>
      <c r="R4320">
        <v>2</v>
      </c>
      <c r="S4320" t="s">
        <v>282</v>
      </c>
      <c r="T4320" t="s">
        <v>267</v>
      </c>
      <c r="U4320" t="s">
        <v>16549</v>
      </c>
      <c r="V4320" t="b">
        <v>0</v>
      </c>
      <c r="W4320" t="s">
        <v>265</v>
      </c>
      <c r="X4320">
        <v>1</v>
      </c>
      <c r="Y4320" t="s">
        <v>16550</v>
      </c>
      <c r="Z4320" t="s">
        <v>265</v>
      </c>
      <c r="AA4320" t="s">
        <v>265</v>
      </c>
      <c r="AB4320" t="s">
        <v>265</v>
      </c>
      <c r="AC4320" t="s">
        <v>265</v>
      </c>
      <c r="AD4320" t="s">
        <v>265</v>
      </c>
      <c r="AE4320" t="s">
        <v>265</v>
      </c>
      <c r="AF4320" t="s">
        <v>267</v>
      </c>
      <c r="AG4320" t="s">
        <v>265</v>
      </c>
      <c r="AH4320" t="s">
        <v>265</v>
      </c>
      <c r="AI4320" t="s">
        <v>265</v>
      </c>
      <c r="AJ4320" t="s">
        <v>265</v>
      </c>
      <c r="AL4320" t="str">
        <f>IF(Sudan_News12[[#This Row],[relevancy_classification_english]]="Relevant","مناسب",IF(Sudan_News12[[#This Row],[relevancy_classification_english]]="Relevant","عَرَضِيّ",""))</f>
        <v/>
      </c>
      <c r="AN4320" t="str">
        <f>IF(Sudan_News12[[#This Row],[sentiment_analysis_english]]="Negative","سلبي",IF(Sudan_News12[[#This Row],[sentiment_analysis_english]]="Neutral","حيادي",IF(Sudan_News12[[#This Row],[sentiment_analysis_english]]="Positive","إيجابي","")))</f>
        <v/>
      </c>
      <c r="AO4320" t="e">
        <f>INDEX(TextClassificationList[],MATCH(Sudan_News12[[#This Row],[text_classification_arabic]],TextClassificationList[text_classification_arabic],0),1)</f>
        <v>#N/A</v>
      </c>
      <c r="AQ4320" t="e">
        <f>INDEX(TextClassificationList[],MATCH(Sudan_News12[[#This Row],[text_classification_arabic2]],TextClassificationList[text_classification_arabic],0),1)</f>
        <v>#N/A</v>
      </c>
      <c r="AS4320" t="e">
        <f>INDEX(TextClassificationList[],MATCH(Sudan_News12[[#This Row],[text_classification_arabic3]],TextClassificationList[text_classification_arabic],0),1)</f>
        <v>#N/A</v>
      </c>
      <c r="AU4320" t="e">
        <f>INDEX(TextClassificationList[],MATCH(Sudan_News12[[#This Row],[text_classification_arabic4]],TextClassificationList[text_classification_arabic],0),1)</f>
        <v>#N/A</v>
      </c>
      <c r="AW4320" t="e">
        <f>INDEX(TextClassificationList[],MATCH(Sudan_News12[[#This Row],[text_classification_arabic5]],TextClassificationList[text_classification_arabic],0),1)</f>
        <v>#N/A</v>
      </c>
    </row>
    <row r="4321" spans="1:49" x14ac:dyDescent="0.2">
      <c r="A4321">
        <v>1.1669577874207252E+18</v>
      </c>
      <c r="B4321">
        <v>1.1669577874207252E+18</v>
      </c>
      <c r="C4321" t="s">
        <v>16551</v>
      </c>
      <c r="D4321" s="1">
        <v>43706</v>
      </c>
      <c r="E4321" s="2">
        <v>0.3448148148148148</v>
      </c>
      <c r="F4321">
        <v>200</v>
      </c>
      <c r="G4321">
        <v>1889611729</v>
      </c>
      <c r="H4321" t="s">
        <v>354</v>
      </c>
      <c r="I4321" t="s">
        <v>355</v>
      </c>
      <c r="J4321" t="s">
        <v>265</v>
      </c>
      <c r="K4321" t="s">
        <v>16552</v>
      </c>
      <c r="L4321" t="s">
        <v>266</v>
      </c>
      <c r="M4321" t="s">
        <v>267</v>
      </c>
      <c r="N4321" t="s">
        <v>267</v>
      </c>
      <c r="O4321" t="s">
        <v>16553</v>
      </c>
      <c r="P4321">
        <v>0</v>
      </c>
      <c r="Q4321">
        <v>0</v>
      </c>
      <c r="R4321">
        <v>0</v>
      </c>
      <c r="S4321" t="s">
        <v>16222</v>
      </c>
      <c r="T4321" t="s">
        <v>267</v>
      </c>
      <c r="U4321" t="s">
        <v>16554</v>
      </c>
      <c r="V4321" t="b">
        <v>0</v>
      </c>
      <c r="W4321" t="s">
        <v>265</v>
      </c>
      <c r="X4321">
        <v>1</v>
      </c>
      <c r="Y4321" t="s">
        <v>16555</v>
      </c>
      <c r="Z4321" t="s">
        <v>265</v>
      </c>
      <c r="AA4321" t="s">
        <v>265</v>
      </c>
      <c r="AB4321" t="s">
        <v>265</v>
      </c>
      <c r="AC4321" t="s">
        <v>265</v>
      </c>
      <c r="AD4321" t="s">
        <v>265</v>
      </c>
      <c r="AE4321" t="s">
        <v>265</v>
      </c>
      <c r="AF4321" t="s">
        <v>267</v>
      </c>
      <c r="AG4321" t="s">
        <v>265</v>
      </c>
      <c r="AH4321" t="s">
        <v>265</v>
      </c>
      <c r="AI4321" t="s">
        <v>265</v>
      </c>
      <c r="AJ4321" t="s">
        <v>265</v>
      </c>
      <c r="AL4321" t="str">
        <f>IF(Sudan_News12[[#This Row],[relevancy_classification_english]]="Relevant","مناسب",IF(Sudan_News12[[#This Row],[relevancy_classification_english]]="Relevant","عَرَضِيّ",""))</f>
        <v/>
      </c>
      <c r="AN4321" t="str">
        <f>IF(Sudan_News12[[#This Row],[sentiment_analysis_english]]="Negative","سلبي",IF(Sudan_News12[[#This Row],[sentiment_analysis_english]]="Neutral","حيادي",IF(Sudan_News12[[#This Row],[sentiment_analysis_english]]="Positive","إيجابي","")))</f>
        <v/>
      </c>
      <c r="AO4321" t="e">
        <f>INDEX(TextClassificationList[],MATCH(Sudan_News12[[#This Row],[text_classification_arabic]],TextClassificationList[text_classification_arabic],0),1)</f>
        <v>#N/A</v>
      </c>
      <c r="AQ4321" t="e">
        <f>INDEX(TextClassificationList[],MATCH(Sudan_News12[[#This Row],[text_classification_arabic2]],TextClassificationList[text_classification_arabic],0),1)</f>
        <v>#N/A</v>
      </c>
      <c r="AS4321" t="e">
        <f>INDEX(TextClassificationList[],MATCH(Sudan_News12[[#This Row],[text_classification_arabic3]],TextClassificationList[text_classification_arabic],0),1)</f>
        <v>#N/A</v>
      </c>
      <c r="AU4321" t="e">
        <f>INDEX(TextClassificationList[],MATCH(Sudan_News12[[#This Row],[text_classification_arabic4]],TextClassificationList[text_classification_arabic],0),1)</f>
        <v>#N/A</v>
      </c>
      <c r="AW4321" t="e">
        <f>INDEX(TextClassificationList[],MATCH(Sudan_News12[[#This Row],[text_classification_arabic5]],TextClassificationList[text_classification_arabic],0),1)</f>
        <v>#N/A</v>
      </c>
    </row>
    <row r="4322" spans="1:49" x14ac:dyDescent="0.2">
      <c r="A4322">
        <v>1.1667538154223247E+18</v>
      </c>
      <c r="B4322">
        <v>1.1667533856909107E+18</v>
      </c>
      <c r="C4322" t="s">
        <v>16556</v>
      </c>
      <c r="D4322" s="1">
        <v>43705</v>
      </c>
      <c r="E4322" s="2">
        <v>0.78195601851851848</v>
      </c>
      <c r="F4322">
        <v>200</v>
      </c>
      <c r="G4322">
        <v>1889611729</v>
      </c>
      <c r="H4322" t="s">
        <v>354</v>
      </c>
      <c r="I4322" t="s">
        <v>355</v>
      </c>
      <c r="J4322" t="s">
        <v>265</v>
      </c>
      <c r="K4322" t="s">
        <v>16557</v>
      </c>
      <c r="L4322" t="s">
        <v>266</v>
      </c>
      <c r="M4322" t="s">
        <v>267</v>
      </c>
      <c r="N4322" t="s">
        <v>267</v>
      </c>
      <c r="O4322" t="s">
        <v>267</v>
      </c>
      <c r="P4322">
        <v>0</v>
      </c>
      <c r="Q4322">
        <v>0</v>
      </c>
      <c r="R4322">
        <v>1</v>
      </c>
      <c r="S4322" t="s">
        <v>267</v>
      </c>
      <c r="T4322" t="s">
        <v>267</v>
      </c>
      <c r="U4322" t="s">
        <v>16558</v>
      </c>
      <c r="V4322" t="b">
        <v>0</v>
      </c>
      <c r="W4322" t="s">
        <v>265</v>
      </c>
      <c r="X4322">
        <v>0</v>
      </c>
      <c r="Y4322" t="s">
        <v>265</v>
      </c>
      <c r="Z4322" t="s">
        <v>265</v>
      </c>
      <c r="AA4322" t="s">
        <v>265</v>
      </c>
      <c r="AB4322" t="s">
        <v>265</v>
      </c>
      <c r="AC4322" t="s">
        <v>265</v>
      </c>
      <c r="AD4322" t="s">
        <v>265</v>
      </c>
      <c r="AE4322" t="s">
        <v>265</v>
      </c>
      <c r="AF4322" t="s">
        <v>267</v>
      </c>
      <c r="AG4322" t="s">
        <v>265</v>
      </c>
      <c r="AH4322" t="s">
        <v>265</v>
      </c>
      <c r="AI4322" t="s">
        <v>265</v>
      </c>
      <c r="AJ4322" t="s">
        <v>265</v>
      </c>
      <c r="AL4322" t="str">
        <f>IF(Sudan_News12[[#This Row],[relevancy_classification_english]]="Relevant","مناسب",IF(Sudan_News12[[#This Row],[relevancy_classification_english]]="Relevant","عَرَضِيّ",""))</f>
        <v/>
      </c>
      <c r="AN4322" t="str">
        <f>IF(Sudan_News12[[#This Row],[sentiment_analysis_english]]="Negative","سلبي",IF(Sudan_News12[[#This Row],[sentiment_analysis_english]]="Neutral","حيادي",IF(Sudan_News12[[#This Row],[sentiment_analysis_english]]="Positive","إيجابي","")))</f>
        <v/>
      </c>
      <c r="AO4322" t="e">
        <f>INDEX(TextClassificationList[],MATCH(Sudan_News12[[#This Row],[text_classification_arabic]],TextClassificationList[text_classification_arabic],0),1)</f>
        <v>#N/A</v>
      </c>
      <c r="AQ4322" t="e">
        <f>INDEX(TextClassificationList[],MATCH(Sudan_News12[[#This Row],[text_classification_arabic2]],TextClassificationList[text_classification_arabic],0),1)</f>
        <v>#N/A</v>
      </c>
      <c r="AS4322" t="e">
        <f>INDEX(TextClassificationList[],MATCH(Sudan_News12[[#This Row],[text_classification_arabic3]],TextClassificationList[text_classification_arabic],0),1)</f>
        <v>#N/A</v>
      </c>
      <c r="AU4322" t="e">
        <f>INDEX(TextClassificationList[],MATCH(Sudan_News12[[#This Row],[text_classification_arabic4]],TextClassificationList[text_classification_arabic],0),1)</f>
        <v>#N/A</v>
      </c>
      <c r="AW4322" t="e">
        <f>INDEX(TextClassificationList[],MATCH(Sudan_News12[[#This Row],[text_classification_arabic5]],TextClassificationList[text_classification_arabic],0),1)</f>
        <v>#N/A</v>
      </c>
    </row>
    <row r="4323" spans="1:49" x14ac:dyDescent="0.2">
      <c r="A4323">
        <v>1.1667373838087987E+18</v>
      </c>
      <c r="B4323">
        <v>1.1667373838087987E+18</v>
      </c>
      <c r="C4323" t="s">
        <v>16559</v>
      </c>
      <c r="D4323" s="1">
        <v>43705</v>
      </c>
      <c r="E4323" s="2">
        <v>0.73660879629629628</v>
      </c>
      <c r="F4323">
        <v>200</v>
      </c>
      <c r="G4323">
        <v>1889611729</v>
      </c>
      <c r="H4323" t="s">
        <v>354</v>
      </c>
      <c r="I4323" t="s">
        <v>355</v>
      </c>
      <c r="J4323" t="s">
        <v>265</v>
      </c>
      <c r="K4323" t="s">
        <v>16560</v>
      </c>
      <c r="L4323" t="s">
        <v>266</v>
      </c>
      <c r="M4323" t="s">
        <v>267</v>
      </c>
      <c r="N4323" t="s">
        <v>267</v>
      </c>
      <c r="O4323" t="s">
        <v>16561</v>
      </c>
      <c r="P4323">
        <v>0</v>
      </c>
      <c r="Q4323">
        <v>1</v>
      </c>
      <c r="R4323">
        <v>1</v>
      </c>
      <c r="S4323" t="s">
        <v>16562</v>
      </c>
      <c r="T4323" t="s">
        <v>267</v>
      </c>
      <c r="U4323" t="s">
        <v>16563</v>
      </c>
      <c r="V4323" t="b">
        <v>0</v>
      </c>
      <c r="W4323" t="s">
        <v>265</v>
      </c>
      <c r="X4323">
        <v>1</v>
      </c>
      <c r="Y4323" t="s">
        <v>16564</v>
      </c>
      <c r="Z4323" t="s">
        <v>265</v>
      </c>
      <c r="AA4323" t="s">
        <v>265</v>
      </c>
      <c r="AB4323" t="s">
        <v>265</v>
      </c>
      <c r="AC4323" t="s">
        <v>265</v>
      </c>
      <c r="AD4323" t="s">
        <v>265</v>
      </c>
      <c r="AE4323" t="s">
        <v>265</v>
      </c>
      <c r="AF4323" t="s">
        <v>267</v>
      </c>
      <c r="AG4323" t="s">
        <v>265</v>
      </c>
      <c r="AH4323" t="s">
        <v>265</v>
      </c>
      <c r="AI4323" t="s">
        <v>265</v>
      </c>
      <c r="AJ4323" t="s">
        <v>265</v>
      </c>
      <c r="AL4323" t="str">
        <f>IF(Sudan_News12[[#This Row],[relevancy_classification_english]]="Relevant","مناسب",IF(Sudan_News12[[#This Row],[relevancy_classification_english]]="Relevant","عَرَضِيّ",""))</f>
        <v/>
      </c>
      <c r="AN4323" t="str">
        <f>IF(Sudan_News12[[#This Row],[sentiment_analysis_english]]="Negative","سلبي",IF(Sudan_News12[[#This Row],[sentiment_analysis_english]]="Neutral","حيادي",IF(Sudan_News12[[#This Row],[sentiment_analysis_english]]="Positive","إيجابي","")))</f>
        <v/>
      </c>
      <c r="AO4323" t="e">
        <f>INDEX(TextClassificationList[],MATCH(Sudan_News12[[#This Row],[text_classification_arabic]],TextClassificationList[text_classification_arabic],0),1)</f>
        <v>#N/A</v>
      </c>
      <c r="AQ4323" t="e">
        <f>INDEX(TextClassificationList[],MATCH(Sudan_News12[[#This Row],[text_classification_arabic2]],TextClassificationList[text_classification_arabic],0),1)</f>
        <v>#N/A</v>
      </c>
      <c r="AS4323" t="e">
        <f>INDEX(TextClassificationList[],MATCH(Sudan_News12[[#This Row],[text_classification_arabic3]],TextClassificationList[text_classification_arabic],0),1)</f>
        <v>#N/A</v>
      </c>
      <c r="AU4323" t="e">
        <f>INDEX(TextClassificationList[],MATCH(Sudan_News12[[#This Row],[text_classification_arabic4]],TextClassificationList[text_classification_arabic],0),1)</f>
        <v>#N/A</v>
      </c>
      <c r="AW4323" t="e">
        <f>INDEX(TextClassificationList[],MATCH(Sudan_News12[[#This Row],[text_classification_arabic5]],TextClassificationList[text_classification_arabic],0),1)</f>
        <v>#N/A</v>
      </c>
    </row>
    <row r="4324" spans="1:49" x14ac:dyDescent="0.2">
      <c r="A4324">
        <v>1.1666552115759473E+18</v>
      </c>
      <c r="B4324">
        <v>1.166626786781868E+18</v>
      </c>
      <c r="C4324" t="s">
        <v>16565</v>
      </c>
      <c r="D4324" s="1">
        <v>43705</v>
      </c>
      <c r="E4324" s="2">
        <v>0.5098611111111111</v>
      </c>
      <c r="F4324">
        <v>200</v>
      </c>
      <c r="G4324">
        <v>1889611729</v>
      </c>
      <c r="H4324" t="s">
        <v>354</v>
      </c>
      <c r="I4324" t="s">
        <v>355</v>
      </c>
      <c r="J4324" t="s">
        <v>265</v>
      </c>
      <c r="K4324" t="s">
        <v>16566</v>
      </c>
      <c r="L4324" t="s">
        <v>266</v>
      </c>
      <c r="M4324" t="s">
        <v>267</v>
      </c>
      <c r="N4324" t="s">
        <v>267</v>
      </c>
      <c r="O4324" t="s">
        <v>267</v>
      </c>
      <c r="P4324">
        <v>0</v>
      </c>
      <c r="Q4324">
        <v>0</v>
      </c>
      <c r="R4324">
        <v>2</v>
      </c>
      <c r="S4324" t="s">
        <v>267</v>
      </c>
      <c r="T4324" t="s">
        <v>267</v>
      </c>
      <c r="U4324" t="s">
        <v>16567</v>
      </c>
      <c r="V4324" t="b">
        <v>0</v>
      </c>
      <c r="W4324" t="s">
        <v>265</v>
      </c>
      <c r="X4324">
        <v>0</v>
      </c>
      <c r="Y4324" t="s">
        <v>265</v>
      </c>
      <c r="Z4324" t="s">
        <v>265</v>
      </c>
      <c r="AA4324" t="s">
        <v>265</v>
      </c>
      <c r="AB4324" t="s">
        <v>265</v>
      </c>
      <c r="AC4324" t="s">
        <v>265</v>
      </c>
      <c r="AD4324" t="s">
        <v>265</v>
      </c>
      <c r="AE4324" t="s">
        <v>265</v>
      </c>
      <c r="AF4324" t="s">
        <v>267</v>
      </c>
      <c r="AG4324" t="s">
        <v>265</v>
      </c>
      <c r="AH4324" t="s">
        <v>265</v>
      </c>
      <c r="AI4324" t="s">
        <v>265</v>
      </c>
      <c r="AJ4324" t="s">
        <v>265</v>
      </c>
      <c r="AL4324" t="str">
        <f>IF(Sudan_News12[[#This Row],[relevancy_classification_english]]="Relevant","مناسب",IF(Sudan_News12[[#This Row],[relevancy_classification_english]]="Relevant","عَرَضِيّ",""))</f>
        <v/>
      </c>
      <c r="AN4324" t="str">
        <f>IF(Sudan_News12[[#This Row],[sentiment_analysis_english]]="Negative","سلبي",IF(Sudan_News12[[#This Row],[sentiment_analysis_english]]="Neutral","حيادي",IF(Sudan_News12[[#This Row],[sentiment_analysis_english]]="Positive","إيجابي","")))</f>
        <v/>
      </c>
      <c r="AO4324" t="e">
        <f>INDEX(TextClassificationList[],MATCH(Sudan_News12[[#This Row],[text_classification_arabic]],TextClassificationList[text_classification_arabic],0),1)</f>
        <v>#N/A</v>
      </c>
      <c r="AQ4324" t="e">
        <f>INDEX(TextClassificationList[],MATCH(Sudan_News12[[#This Row],[text_classification_arabic2]],TextClassificationList[text_classification_arabic],0),1)</f>
        <v>#N/A</v>
      </c>
      <c r="AS4324" t="e">
        <f>INDEX(TextClassificationList[],MATCH(Sudan_News12[[#This Row],[text_classification_arabic3]],TextClassificationList[text_classification_arabic],0),1)</f>
        <v>#N/A</v>
      </c>
      <c r="AU4324" t="e">
        <f>INDEX(TextClassificationList[],MATCH(Sudan_News12[[#This Row],[text_classification_arabic4]],TextClassificationList[text_classification_arabic],0),1)</f>
        <v>#N/A</v>
      </c>
      <c r="AW4324" t="e">
        <f>INDEX(TextClassificationList[],MATCH(Sudan_News12[[#This Row],[text_classification_arabic5]],TextClassificationList[text_classification_arabic],0),1)</f>
        <v>#N/A</v>
      </c>
    </row>
    <row r="4325" spans="1:49" x14ac:dyDescent="0.2">
      <c r="A4325">
        <v>1.1666550157606052E+18</v>
      </c>
      <c r="B4325">
        <v>1.1666550157606052E+18</v>
      </c>
      <c r="C4325" t="s">
        <v>16568</v>
      </c>
      <c r="D4325" s="1">
        <v>43705</v>
      </c>
      <c r="E4325" s="2">
        <v>0.50931712962962961</v>
      </c>
      <c r="F4325">
        <v>200</v>
      </c>
      <c r="G4325">
        <v>1889611729</v>
      </c>
      <c r="H4325" t="s">
        <v>354</v>
      </c>
      <c r="I4325" t="s">
        <v>355</v>
      </c>
      <c r="J4325" t="s">
        <v>265</v>
      </c>
      <c r="K4325" t="s">
        <v>16569</v>
      </c>
      <c r="L4325" t="s">
        <v>266</v>
      </c>
      <c r="M4325" t="s">
        <v>267</v>
      </c>
      <c r="N4325" t="s">
        <v>267</v>
      </c>
      <c r="O4325" t="s">
        <v>267</v>
      </c>
      <c r="P4325">
        <v>0</v>
      </c>
      <c r="Q4325">
        <v>1</v>
      </c>
      <c r="R4325">
        <v>2</v>
      </c>
      <c r="S4325" t="s">
        <v>16570</v>
      </c>
      <c r="T4325" t="s">
        <v>267</v>
      </c>
      <c r="U4325" t="s">
        <v>16571</v>
      </c>
      <c r="V4325" t="b">
        <v>0</v>
      </c>
      <c r="W4325" t="s">
        <v>265</v>
      </c>
      <c r="X4325">
        <v>0</v>
      </c>
      <c r="Y4325" t="s">
        <v>265</v>
      </c>
      <c r="Z4325" t="s">
        <v>265</v>
      </c>
      <c r="AA4325" t="s">
        <v>265</v>
      </c>
      <c r="AB4325" t="s">
        <v>265</v>
      </c>
      <c r="AC4325" t="s">
        <v>265</v>
      </c>
      <c r="AD4325" t="s">
        <v>265</v>
      </c>
      <c r="AE4325" t="s">
        <v>265</v>
      </c>
      <c r="AF4325" t="s">
        <v>267</v>
      </c>
      <c r="AG4325" t="s">
        <v>265</v>
      </c>
      <c r="AH4325" t="s">
        <v>265</v>
      </c>
      <c r="AI4325" t="s">
        <v>265</v>
      </c>
      <c r="AJ4325" t="s">
        <v>265</v>
      </c>
      <c r="AL4325" t="str">
        <f>IF(Sudan_News12[[#This Row],[relevancy_classification_english]]="Relevant","مناسب",IF(Sudan_News12[[#This Row],[relevancy_classification_english]]="Relevant","عَرَضِيّ",""))</f>
        <v/>
      </c>
      <c r="AN4325" t="str">
        <f>IF(Sudan_News12[[#This Row],[sentiment_analysis_english]]="Negative","سلبي",IF(Sudan_News12[[#This Row],[sentiment_analysis_english]]="Neutral","حيادي",IF(Sudan_News12[[#This Row],[sentiment_analysis_english]]="Positive","إيجابي","")))</f>
        <v/>
      </c>
      <c r="AO4325" t="e">
        <f>INDEX(TextClassificationList[],MATCH(Sudan_News12[[#This Row],[text_classification_arabic]],TextClassificationList[text_classification_arabic],0),1)</f>
        <v>#N/A</v>
      </c>
      <c r="AQ4325" t="e">
        <f>INDEX(TextClassificationList[],MATCH(Sudan_News12[[#This Row],[text_classification_arabic2]],TextClassificationList[text_classification_arabic],0),1)</f>
        <v>#N/A</v>
      </c>
      <c r="AS4325" t="e">
        <f>INDEX(TextClassificationList[],MATCH(Sudan_News12[[#This Row],[text_classification_arabic3]],TextClassificationList[text_classification_arabic],0),1)</f>
        <v>#N/A</v>
      </c>
      <c r="AU4325" t="e">
        <f>INDEX(TextClassificationList[],MATCH(Sudan_News12[[#This Row],[text_classification_arabic4]],TextClassificationList[text_classification_arabic],0),1)</f>
        <v>#N/A</v>
      </c>
      <c r="AW4325" t="e">
        <f>INDEX(TextClassificationList[],MATCH(Sudan_News12[[#This Row],[text_classification_arabic5]],TextClassificationList[text_classification_arabic],0),1)</f>
        <v>#N/A</v>
      </c>
    </row>
    <row r="4326" spans="1:49" x14ac:dyDescent="0.2">
      <c r="A4326">
        <v>1.1664011113744056E+18</v>
      </c>
      <c r="B4326">
        <v>1.1663079343615918E+18</v>
      </c>
      <c r="C4326" t="s">
        <v>16572</v>
      </c>
      <c r="D4326" s="1">
        <v>43704</v>
      </c>
      <c r="E4326" s="2">
        <v>0.80868055555555551</v>
      </c>
      <c r="F4326">
        <v>200</v>
      </c>
      <c r="G4326">
        <v>1889611729</v>
      </c>
      <c r="H4326" t="s">
        <v>354</v>
      </c>
      <c r="I4326" t="s">
        <v>355</v>
      </c>
      <c r="J4326" t="s">
        <v>265</v>
      </c>
      <c r="K4326" t="s">
        <v>16573</v>
      </c>
      <c r="L4326" t="s">
        <v>266</v>
      </c>
      <c r="M4326" t="s">
        <v>267</v>
      </c>
      <c r="N4326" t="s">
        <v>267</v>
      </c>
      <c r="O4326" t="s">
        <v>267</v>
      </c>
      <c r="P4326">
        <v>0</v>
      </c>
      <c r="Q4326">
        <v>0</v>
      </c>
      <c r="R4326">
        <v>1</v>
      </c>
      <c r="S4326" t="s">
        <v>16574</v>
      </c>
      <c r="T4326" t="s">
        <v>267</v>
      </c>
      <c r="U4326" t="s">
        <v>16575</v>
      </c>
      <c r="V4326" t="b">
        <v>0</v>
      </c>
      <c r="W4326" t="s">
        <v>265</v>
      </c>
      <c r="X4326">
        <v>0</v>
      </c>
      <c r="Y4326" t="s">
        <v>265</v>
      </c>
      <c r="Z4326" t="s">
        <v>265</v>
      </c>
      <c r="AA4326" t="s">
        <v>265</v>
      </c>
      <c r="AB4326" t="s">
        <v>265</v>
      </c>
      <c r="AC4326" t="s">
        <v>265</v>
      </c>
      <c r="AD4326" t="s">
        <v>265</v>
      </c>
      <c r="AE4326" t="s">
        <v>265</v>
      </c>
      <c r="AF4326" t="s">
        <v>267</v>
      </c>
      <c r="AG4326" t="s">
        <v>265</v>
      </c>
      <c r="AH4326" t="s">
        <v>265</v>
      </c>
      <c r="AI4326" t="s">
        <v>265</v>
      </c>
      <c r="AJ4326" t="s">
        <v>265</v>
      </c>
      <c r="AL4326" t="str">
        <f>IF(Sudan_News12[[#This Row],[relevancy_classification_english]]="Relevant","مناسب",IF(Sudan_News12[[#This Row],[relevancy_classification_english]]="Relevant","عَرَضِيّ",""))</f>
        <v/>
      </c>
      <c r="AN4326" t="str">
        <f>IF(Sudan_News12[[#This Row],[sentiment_analysis_english]]="Negative","سلبي",IF(Sudan_News12[[#This Row],[sentiment_analysis_english]]="Neutral","حيادي",IF(Sudan_News12[[#This Row],[sentiment_analysis_english]]="Positive","إيجابي","")))</f>
        <v/>
      </c>
      <c r="AO4326" t="e">
        <f>INDEX(TextClassificationList[],MATCH(Sudan_News12[[#This Row],[text_classification_arabic]],TextClassificationList[text_classification_arabic],0),1)</f>
        <v>#N/A</v>
      </c>
      <c r="AQ4326" t="e">
        <f>INDEX(TextClassificationList[],MATCH(Sudan_News12[[#This Row],[text_classification_arabic2]],TextClassificationList[text_classification_arabic],0),1)</f>
        <v>#N/A</v>
      </c>
      <c r="AS4326" t="e">
        <f>INDEX(TextClassificationList[],MATCH(Sudan_News12[[#This Row],[text_classification_arabic3]],TextClassificationList[text_classification_arabic],0),1)</f>
        <v>#N/A</v>
      </c>
      <c r="AU4326" t="e">
        <f>INDEX(TextClassificationList[],MATCH(Sudan_News12[[#This Row],[text_classification_arabic4]],TextClassificationList[text_classification_arabic],0),1)</f>
        <v>#N/A</v>
      </c>
      <c r="AW4326" t="e">
        <f>INDEX(TextClassificationList[],MATCH(Sudan_News12[[#This Row],[text_classification_arabic5]],TextClassificationList[text_classification_arabic],0),1)</f>
        <v>#N/A</v>
      </c>
    </row>
    <row r="4327" spans="1:49" x14ac:dyDescent="0.2">
      <c r="A4327">
        <v>1.1663976830719672E+18</v>
      </c>
      <c r="B4327">
        <v>1.1663976830719672E+18</v>
      </c>
      <c r="C4327" t="s">
        <v>16576</v>
      </c>
      <c r="D4327" s="1">
        <v>43704</v>
      </c>
      <c r="E4327" s="2">
        <v>0.79921296296296296</v>
      </c>
      <c r="F4327">
        <v>200</v>
      </c>
      <c r="G4327">
        <v>1889611729</v>
      </c>
      <c r="H4327" t="s">
        <v>354</v>
      </c>
      <c r="I4327" t="s">
        <v>355</v>
      </c>
      <c r="J4327" t="s">
        <v>265</v>
      </c>
      <c r="K4327" t="s">
        <v>16577</v>
      </c>
      <c r="L4327" t="s">
        <v>266</v>
      </c>
      <c r="M4327" t="s">
        <v>267</v>
      </c>
      <c r="N4327" t="s">
        <v>267</v>
      </c>
      <c r="O4327" t="s">
        <v>16578</v>
      </c>
      <c r="P4327">
        <v>0</v>
      </c>
      <c r="Q4327">
        <v>0</v>
      </c>
      <c r="R4327">
        <v>3</v>
      </c>
      <c r="S4327" t="s">
        <v>16579</v>
      </c>
      <c r="T4327" t="s">
        <v>267</v>
      </c>
      <c r="U4327" t="s">
        <v>16580</v>
      </c>
      <c r="V4327" t="b">
        <v>0</v>
      </c>
      <c r="W4327" t="s">
        <v>265</v>
      </c>
      <c r="X4327">
        <v>1</v>
      </c>
      <c r="Y4327" t="s">
        <v>16581</v>
      </c>
      <c r="Z4327" t="s">
        <v>265</v>
      </c>
      <c r="AA4327" t="s">
        <v>265</v>
      </c>
      <c r="AB4327" t="s">
        <v>265</v>
      </c>
      <c r="AC4327" t="s">
        <v>265</v>
      </c>
      <c r="AD4327" t="s">
        <v>265</v>
      </c>
      <c r="AE4327" t="s">
        <v>265</v>
      </c>
      <c r="AF4327" t="s">
        <v>267</v>
      </c>
      <c r="AG4327" t="s">
        <v>265</v>
      </c>
      <c r="AH4327" t="s">
        <v>265</v>
      </c>
      <c r="AI4327" t="s">
        <v>265</v>
      </c>
      <c r="AJ4327" t="s">
        <v>265</v>
      </c>
      <c r="AL4327" t="str">
        <f>IF(Sudan_News12[[#This Row],[relevancy_classification_english]]="Relevant","مناسب",IF(Sudan_News12[[#This Row],[relevancy_classification_english]]="Relevant","عَرَضِيّ",""))</f>
        <v/>
      </c>
      <c r="AN4327" t="str">
        <f>IF(Sudan_News12[[#This Row],[sentiment_analysis_english]]="Negative","سلبي",IF(Sudan_News12[[#This Row],[sentiment_analysis_english]]="Neutral","حيادي",IF(Sudan_News12[[#This Row],[sentiment_analysis_english]]="Positive","إيجابي","")))</f>
        <v/>
      </c>
      <c r="AO4327" t="e">
        <f>INDEX(TextClassificationList[],MATCH(Sudan_News12[[#This Row],[text_classification_arabic]],TextClassificationList[text_classification_arabic],0),1)</f>
        <v>#N/A</v>
      </c>
      <c r="AQ4327" t="e">
        <f>INDEX(TextClassificationList[],MATCH(Sudan_News12[[#This Row],[text_classification_arabic2]],TextClassificationList[text_classification_arabic],0),1)</f>
        <v>#N/A</v>
      </c>
      <c r="AS4327" t="e">
        <f>INDEX(TextClassificationList[],MATCH(Sudan_News12[[#This Row],[text_classification_arabic3]],TextClassificationList[text_classification_arabic],0),1)</f>
        <v>#N/A</v>
      </c>
      <c r="AU4327" t="e">
        <f>INDEX(TextClassificationList[],MATCH(Sudan_News12[[#This Row],[text_classification_arabic4]],TextClassificationList[text_classification_arabic],0),1)</f>
        <v>#N/A</v>
      </c>
      <c r="AW4327" t="e">
        <f>INDEX(TextClassificationList[],MATCH(Sudan_News12[[#This Row],[text_classification_arabic5]],TextClassificationList[text_classification_arabic],0),1)</f>
        <v>#N/A</v>
      </c>
    </row>
    <row r="4328" spans="1:49" x14ac:dyDescent="0.2">
      <c r="A4328">
        <v>1.1663646335041085E+18</v>
      </c>
      <c r="B4328">
        <v>1.1663646335041085E+18</v>
      </c>
      <c r="C4328" t="s">
        <v>16582</v>
      </c>
      <c r="D4328" s="1">
        <v>43704</v>
      </c>
      <c r="E4328" s="2">
        <v>0.70802083333333332</v>
      </c>
      <c r="F4328">
        <v>200</v>
      </c>
      <c r="G4328">
        <v>1889611729</v>
      </c>
      <c r="H4328" t="s">
        <v>354</v>
      </c>
      <c r="I4328" t="s">
        <v>355</v>
      </c>
      <c r="J4328" t="s">
        <v>265</v>
      </c>
      <c r="K4328" t="s">
        <v>16583</v>
      </c>
      <c r="L4328" t="s">
        <v>266</v>
      </c>
      <c r="M4328" t="s">
        <v>267</v>
      </c>
      <c r="N4328" t="s">
        <v>267</v>
      </c>
      <c r="O4328" t="s">
        <v>16584</v>
      </c>
      <c r="P4328">
        <v>0</v>
      </c>
      <c r="Q4328">
        <v>5</v>
      </c>
      <c r="R4328">
        <v>11</v>
      </c>
      <c r="S4328" t="s">
        <v>282</v>
      </c>
      <c r="T4328" t="s">
        <v>267</v>
      </c>
      <c r="U4328" t="s">
        <v>16585</v>
      </c>
      <c r="V4328" t="b">
        <v>0</v>
      </c>
      <c r="W4328" t="s">
        <v>265</v>
      </c>
      <c r="X4328">
        <v>1</v>
      </c>
      <c r="Y4328" t="s">
        <v>16586</v>
      </c>
      <c r="Z4328" t="s">
        <v>265</v>
      </c>
      <c r="AA4328" t="s">
        <v>265</v>
      </c>
      <c r="AB4328" t="s">
        <v>265</v>
      </c>
      <c r="AC4328" t="s">
        <v>265</v>
      </c>
      <c r="AD4328" t="s">
        <v>265</v>
      </c>
      <c r="AE4328" t="s">
        <v>265</v>
      </c>
      <c r="AF4328" t="s">
        <v>267</v>
      </c>
      <c r="AG4328" t="s">
        <v>265</v>
      </c>
      <c r="AH4328" t="s">
        <v>265</v>
      </c>
      <c r="AI4328" t="s">
        <v>265</v>
      </c>
      <c r="AJ4328" t="s">
        <v>265</v>
      </c>
      <c r="AL4328" t="str">
        <f>IF(Sudan_News12[[#This Row],[relevancy_classification_english]]="Relevant","مناسب",IF(Sudan_News12[[#This Row],[relevancy_classification_english]]="Relevant","عَرَضِيّ",""))</f>
        <v/>
      </c>
      <c r="AN4328" t="str">
        <f>IF(Sudan_News12[[#This Row],[sentiment_analysis_english]]="Negative","سلبي",IF(Sudan_News12[[#This Row],[sentiment_analysis_english]]="Neutral","حيادي",IF(Sudan_News12[[#This Row],[sentiment_analysis_english]]="Positive","إيجابي","")))</f>
        <v/>
      </c>
      <c r="AO4328" t="e">
        <f>INDEX(TextClassificationList[],MATCH(Sudan_News12[[#This Row],[text_classification_arabic]],TextClassificationList[text_classification_arabic],0),1)</f>
        <v>#N/A</v>
      </c>
      <c r="AQ4328" t="e">
        <f>INDEX(TextClassificationList[],MATCH(Sudan_News12[[#This Row],[text_classification_arabic2]],TextClassificationList[text_classification_arabic],0),1)</f>
        <v>#N/A</v>
      </c>
      <c r="AS4328" t="e">
        <f>INDEX(TextClassificationList[],MATCH(Sudan_News12[[#This Row],[text_classification_arabic3]],TextClassificationList[text_classification_arabic],0),1)</f>
        <v>#N/A</v>
      </c>
      <c r="AU4328" t="e">
        <f>INDEX(TextClassificationList[],MATCH(Sudan_News12[[#This Row],[text_classification_arabic4]],TextClassificationList[text_classification_arabic],0),1)</f>
        <v>#N/A</v>
      </c>
      <c r="AW4328" t="e">
        <f>INDEX(TextClassificationList[],MATCH(Sudan_News12[[#This Row],[text_classification_arabic5]],TextClassificationList[text_classification_arabic],0),1)</f>
        <v>#N/A</v>
      </c>
    </row>
    <row r="4329" spans="1:49" x14ac:dyDescent="0.2">
      <c r="A4329">
        <v>1.1662943006715249E+18</v>
      </c>
      <c r="B4329">
        <v>1.1662943006715249E+18</v>
      </c>
      <c r="C4329" t="s">
        <v>16587</v>
      </c>
      <c r="D4329" s="1">
        <v>43704</v>
      </c>
      <c r="E4329" s="2">
        <v>0.51393518518518522</v>
      </c>
      <c r="F4329">
        <v>200</v>
      </c>
      <c r="G4329">
        <v>1889611729</v>
      </c>
      <c r="H4329" t="s">
        <v>354</v>
      </c>
      <c r="I4329" t="s">
        <v>355</v>
      </c>
      <c r="J4329" t="s">
        <v>265</v>
      </c>
      <c r="K4329" t="s">
        <v>16588</v>
      </c>
      <c r="L4329" t="s">
        <v>266</v>
      </c>
      <c r="M4329" t="s">
        <v>267</v>
      </c>
      <c r="N4329" t="s">
        <v>267</v>
      </c>
      <c r="O4329" t="s">
        <v>16589</v>
      </c>
      <c r="P4329">
        <v>1</v>
      </c>
      <c r="Q4329">
        <v>2</v>
      </c>
      <c r="R4329">
        <v>23</v>
      </c>
      <c r="S4329" t="s">
        <v>282</v>
      </c>
      <c r="T4329" t="s">
        <v>267</v>
      </c>
      <c r="U4329" t="s">
        <v>16590</v>
      </c>
      <c r="V4329" t="b">
        <v>0</v>
      </c>
      <c r="W4329" t="s">
        <v>265</v>
      </c>
      <c r="X4329">
        <v>1</v>
      </c>
      <c r="Y4329" t="s">
        <v>16591</v>
      </c>
      <c r="Z4329" t="s">
        <v>265</v>
      </c>
      <c r="AA4329" t="s">
        <v>265</v>
      </c>
      <c r="AB4329" t="s">
        <v>265</v>
      </c>
      <c r="AC4329" t="s">
        <v>265</v>
      </c>
      <c r="AD4329" t="s">
        <v>265</v>
      </c>
      <c r="AE4329" t="s">
        <v>265</v>
      </c>
      <c r="AF4329" t="s">
        <v>267</v>
      </c>
      <c r="AG4329" t="s">
        <v>265</v>
      </c>
      <c r="AH4329" t="s">
        <v>265</v>
      </c>
      <c r="AI4329" t="s">
        <v>265</v>
      </c>
      <c r="AJ4329" t="s">
        <v>265</v>
      </c>
      <c r="AL4329" t="str">
        <f>IF(Sudan_News12[[#This Row],[relevancy_classification_english]]="Relevant","مناسب",IF(Sudan_News12[[#This Row],[relevancy_classification_english]]="Relevant","عَرَضِيّ",""))</f>
        <v/>
      </c>
      <c r="AN4329" t="str">
        <f>IF(Sudan_News12[[#This Row],[sentiment_analysis_english]]="Negative","سلبي",IF(Sudan_News12[[#This Row],[sentiment_analysis_english]]="Neutral","حيادي",IF(Sudan_News12[[#This Row],[sentiment_analysis_english]]="Positive","إيجابي","")))</f>
        <v/>
      </c>
      <c r="AO4329" t="e">
        <f>INDEX(TextClassificationList[],MATCH(Sudan_News12[[#This Row],[text_classification_arabic]],TextClassificationList[text_classification_arabic],0),1)</f>
        <v>#N/A</v>
      </c>
      <c r="AQ4329" t="e">
        <f>INDEX(TextClassificationList[],MATCH(Sudan_News12[[#This Row],[text_classification_arabic2]],TextClassificationList[text_classification_arabic],0),1)</f>
        <v>#N/A</v>
      </c>
      <c r="AS4329" t="e">
        <f>INDEX(TextClassificationList[],MATCH(Sudan_News12[[#This Row],[text_classification_arabic3]],TextClassificationList[text_classification_arabic],0),1)</f>
        <v>#N/A</v>
      </c>
      <c r="AU4329" t="e">
        <f>INDEX(TextClassificationList[],MATCH(Sudan_News12[[#This Row],[text_classification_arabic4]],TextClassificationList[text_classification_arabic],0),1)</f>
        <v>#N/A</v>
      </c>
      <c r="AW4329" t="e">
        <f>INDEX(TextClassificationList[],MATCH(Sudan_News12[[#This Row],[text_classification_arabic5]],TextClassificationList[text_classification_arabic],0),1)</f>
        <v>#N/A</v>
      </c>
    </row>
    <row r="4330" spans="1:49" x14ac:dyDescent="0.2">
      <c r="A4330">
        <v>1.1660317031959552E+18</v>
      </c>
      <c r="B4330">
        <v>1.1660317031959552E+18</v>
      </c>
      <c r="C4330" t="s">
        <v>16592</v>
      </c>
      <c r="D4330" s="1">
        <v>43703</v>
      </c>
      <c r="E4330" s="2">
        <v>0.78930555555555559</v>
      </c>
      <c r="F4330">
        <v>200</v>
      </c>
      <c r="G4330">
        <v>1889611729</v>
      </c>
      <c r="H4330" t="s">
        <v>354</v>
      </c>
      <c r="I4330" t="s">
        <v>355</v>
      </c>
      <c r="J4330" t="s">
        <v>265</v>
      </c>
      <c r="K4330" t="s">
        <v>16593</v>
      </c>
      <c r="L4330" t="s">
        <v>266</v>
      </c>
      <c r="M4330" t="s">
        <v>267</v>
      </c>
      <c r="N4330" t="s">
        <v>267</v>
      </c>
      <c r="O4330" t="s">
        <v>267</v>
      </c>
      <c r="P4330">
        <v>0</v>
      </c>
      <c r="Q4330">
        <v>0</v>
      </c>
      <c r="R4330">
        <v>1</v>
      </c>
      <c r="S4330" t="s">
        <v>282</v>
      </c>
      <c r="T4330" t="s">
        <v>267</v>
      </c>
      <c r="U4330" t="s">
        <v>16594</v>
      </c>
      <c r="V4330" t="b">
        <v>0</v>
      </c>
      <c r="W4330" t="s">
        <v>265</v>
      </c>
      <c r="X4330">
        <v>0</v>
      </c>
      <c r="Y4330" t="s">
        <v>265</v>
      </c>
      <c r="Z4330" t="s">
        <v>265</v>
      </c>
      <c r="AA4330" t="s">
        <v>265</v>
      </c>
      <c r="AB4330" t="s">
        <v>265</v>
      </c>
      <c r="AC4330" t="s">
        <v>265</v>
      </c>
      <c r="AD4330" t="s">
        <v>265</v>
      </c>
      <c r="AE4330" t="s">
        <v>265</v>
      </c>
      <c r="AF4330" t="s">
        <v>267</v>
      </c>
      <c r="AG4330" t="s">
        <v>265</v>
      </c>
      <c r="AH4330" t="s">
        <v>265</v>
      </c>
      <c r="AI4330" t="s">
        <v>265</v>
      </c>
      <c r="AJ4330" t="s">
        <v>265</v>
      </c>
      <c r="AL4330" t="str">
        <f>IF(Sudan_News12[[#This Row],[relevancy_classification_english]]="Relevant","مناسب",IF(Sudan_News12[[#This Row],[relevancy_classification_english]]="Relevant","عَرَضِيّ",""))</f>
        <v/>
      </c>
      <c r="AN4330" t="str">
        <f>IF(Sudan_News12[[#This Row],[sentiment_analysis_english]]="Negative","سلبي",IF(Sudan_News12[[#This Row],[sentiment_analysis_english]]="Neutral","حيادي",IF(Sudan_News12[[#This Row],[sentiment_analysis_english]]="Positive","إيجابي","")))</f>
        <v/>
      </c>
      <c r="AO4330" t="e">
        <f>INDEX(TextClassificationList[],MATCH(Sudan_News12[[#This Row],[text_classification_arabic]],TextClassificationList[text_classification_arabic],0),1)</f>
        <v>#N/A</v>
      </c>
      <c r="AQ4330" t="e">
        <f>INDEX(TextClassificationList[],MATCH(Sudan_News12[[#This Row],[text_classification_arabic2]],TextClassificationList[text_classification_arabic],0),1)</f>
        <v>#N/A</v>
      </c>
      <c r="AS4330" t="e">
        <f>INDEX(TextClassificationList[],MATCH(Sudan_News12[[#This Row],[text_classification_arabic3]],TextClassificationList[text_classification_arabic],0),1)</f>
        <v>#N/A</v>
      </c>
      <c r="AU4330" t="e">
        <f>INDEX(TextClassificationList[],MATCH(Sudan_News12[[#This Row],[text_classification_arabic4]],TextClassificationList[text_classification_arabic],0),1)</f>
        <v>#N/A</v>
      </c>
      <c r="AW4330" t="e">
        <f>INDEX(TextClassificationList[],MATCH(Sudan_News12[[#This Row],[text_classification_arabic5]],TextClassificationList[text_classification_arabic],0),1)</f>
        <v>#N/A</v>
      </c>
    </row>
    <row r="4331" spans="1:49" x14ac:dyDescent="0.2">
      <c r="A4331">
        <v>1.1659232928317276E+18</v>
      </c>
      <c r="B4331">
        <v>1.1656719689910641E+18</v>
      </c>
      <c r="C4331" t="s">
        <v>16595</v>
      </c>
      <c r="D4331" s="1">
        <v>43703</v>
      </c>
      <c r="E4331" s="2">
        <v>0.49015046296296294</v>
      </c>
      <c r="F4331">
        <v>200</v>
      </c>
      <c r="G4331">
        <v>1889611729</v>
      </c>
      <c r="H4331" t="s">
        <v>354</v>
      </c>
      <c r="I4331" t="s">
        <v>355</v>
      </c>
      <c r="J4331" t="s">
        <v>265</v>
      </c>
      <c r="K4331" t="s">
        <v>16596</v>
      </c>
      <c r="L4331" t="s">
        <v>266</v>
      </c>
      <c r="M4331" t="s">
        <v>267</v>
      </c>
      <c r="N4331" t="s">
        <v>267</v>
      </c>
      <c r="O4331" t="s">
        <v>267</v>
      </c>
      <c r="P4331">
        <v>0</v>
      </c>
      <c r="Q4331">
        <v>0</v>
      </c>
      <c r="R4331">
        <v>0</v>
      </c>
      <c r="S4331" t="s">
        <v>267</v>
      </c>
      <c r="T4331" t="s">
        <v>267</v>
      </c>
      <c r="U4331" t="s">
        <v>16597</v>
      </c>
      <c r="V4331" t="b">
        <v>0</v>
      </c>
      <c r="W4331" t="s">
        <v>265</v>
      </c>
      <c r="X4331">
        <v>0</v>
      </c>
      <c r="Y4331" t="s">
        <v>265</v>
      </c>
      <c r="Z4331" t="s">
        <v>265</v>
      </c>
      <c r="AA4331" t="s">
        <v>265</v>
      </c>
      <c r="AB4331" t="s">
        <v>265</v>
      </c>
      <c r="AC4331" t="s">
        <v>265</v>
      </c>
      <c r="AD4331" t="s">
        <v>265</v>
      </c>
      <c r="AE4331" t="s">
        <v>265</v>
      </c>
      <c r="AF4331" t="s">
        <v>16598</v>
      </c>
      <c r="AG4331" t="s">
        <v>265</v>
      </c>
      <c r="AH4331" t="s">
        <v>265</v>
      </c>
      <c r="AI4331" t="s">
        <v>265</v>
      </c>
      <c r="AJ4331" t="s">
        <v>265</v>
      </c>
      <c r="AL4331" t="str">
        <f>IF(Sudan_News12[[#This Row],[relevancy_classification_english]]="Relevant","مناسب",IF(Sudan_News12[[#This Row],[relevancy_classification_english]]="Relevant","عَرَضِيّ",""))</f>
        <v/>
      </c>
      <c r="AN4331" t="str">
        <f>IF(Sudan_News12[[#This Row],[sentiment_analysis_english]]="Negative","سلبي",IF(Sudan_News12[[#This Row],[sentiment_analysis_english]]="Neutral","حيادي",IF(Sudan_News12[[#This Row],[sentiment_analysis_english]]="Positive","إيجابي","")))</f>
        <v/>
      </c>
      <c r="AO4331" t="e">
        <f>INDEX(TextClassificationList[],MATCH(Sudan_News12[[#This Row],[text_classification_arabic]],TextClassificationList[text_classification_arabic],0),1)</f>
        <v>#N/A</v>
      </c>
      <c r="AQ4331" t="e">
        <f>INDEX(TextClassificationList[],MATCH(Sudan_News12[[#This Row],[text_classification_arabic2]],TextClassificationList[text_classification_arabic],0),1)</f>
        <v>#N/A</v>
      </c>
      <c r="AS4331" t="e">
        <f>INDEX(TextClassificationList[],MATCH(Sudan_News12[[#This Row],[text_classification_arabic3]],TextClassificationList[text_classification_arabic],0),1)</f>
        <v>#N/A</v>
      </c>
      <c r="AU4331" t="e">
        <f>INDEX(TextClassificationList[],MATCH(Sudan_News12[[#This Row],[text_classification_arabic4]],TextClassificationList[text_classification_arabic],0),1)</f>
        <v>#N/A</v>
      </c>
      <c r="AW4331" t="e">
        <f>INDEX(TextClassificationList[],MATCH(Sudan_News12[[#This Row],[text_classification_arabic5]],TextClassificationList[text_classification_arabic],0),1)</f>
        <v>#N/A</v>
      </c>
    </row>
    <row r="4332" spans="1:49" x14ac:dyDescent="0.2">
      <c r="A4332">
        <v>1.1657410729764045E+18</v>
      </c>
      <c r="B4332">
        <v>1.1657410729764045E+18</v>
      </c>
      <c r="C4332" t="s">
        <v>16599</v>
      </c>
      <c r="D4332" s="1">
        <v>43702</v>
      </c>
      <c r="E4332" s="2">
        <v>0.98731481481481487</v>
      </c>
      <c r="F4332">
        <v>200</v>
      </c>
      <c r="G4332">
        <v>1889611729</v>
      </c>
      <c r="H4332" t="s">
        <v>354</v>
      </c>
      <c r="I4332" t="s">
        <v>355</v>
      </c>
      <c r="J4332" t="s">
        <v>265</v>
      </c>
      <c r="K4332" t="s">
        <v>16600</v>
      </c>
      <c r="L4332" t="s">
        <v>266</v>
      </c>
      <c r="M4332" t="s">
        <v>267</v>
      </c>
      <c r="N4332" t="s">
        <v>267</v>
      </c>
      <c r="O4332" t="s">
        <v>267</v>
      </c>
      <c r="P4332">
        <v>0</v>
      </c>
      <c r="Q4332">
        <v>0</v>
      </c>
      <c r="R4332">
        <v>0</v>
      </c>
      <c r="S4332" t="s">
        <v>282</v>
      </c>
      <c r="T4332" t="s">
        <v>267</v>
      </c>
      <c r="U4332" t="s">
        <v>16601</v>
      </c>
      <c r="V4332" t="b">
        <v>0</v>
      </c>
      <c r="W4332" t="s">
        <v>265</v>
      </c>
      <c r="X4332">
        <v>0</v>
      </c>
      <c r="Y4332" t="s">
        <v>265</v>
      </c>
      <c r="Z4332" t="s">
        <v>265</v>
      </c>
      <c r="AA4332" t="s">
        <v>265</v>
      </c>
      <c r="AB4332" t="s">
        <v>265</v>
      </c>
      <c r="AC4332" t="s">
        <v>265</v>
      </c>
      <c r="AD4332" t="s">
        <v>265</v>
      </c>
      <c r="AE4332" t="s">
        <v>265</v>
      </c>
      <c r="AF4332" t="s">
        <v>267</v>
      </c>
      <c r="AG4332" t="s">
        <v>265</v>
      </c>
      <c r="AH4332" t="s">
        <v>265</v>
      </c>
      <c r="AI4332" t="s">
        <v>265</v>
      </c>
      <c r="AJ4332" t="s">
        <v>265</v>
      </c>
      <c r="AL4332" t="str">
        <f>IF(Sudan_News12[[#This Row],[relevancy_classification_english]]="Relevant","مناسب",IF(Sudan_News12[[#This Row],[relevancy_classification_english]]="Relevant","عَرَضِيّ",""))</f>
        <v/>
      </c>
      <c r="AN4332" t="str">
        <f>IF(Sudan_News12[[#This Row],[sentiment_analysis_english]]="Negative","سلبي",IF(Sudan_News12[[#This Row],[sentiment_analysis_english]]="Neutral","حيادي",IF(Sudan_News12[[#This Row],[sentiment_analysis_english]]="Positive","إيجابي","")))</f>
        <v/>
      </c>
      <c r="AO4332" t="e">
        <f>INDEX(TextClassificationList[],MATCH(Sudan_News12[[#This Row],[text_classification_arabic]],TextClassificationList[text_classification_arabic],0),1)</f>
        <v>#N/A</v>
      </c>
      <c r="AQ4332" t="e">
        <f>INDEX(TextClassificationList[],MATCH(Sudan_News12[[#This Row],[text_classification_arabic2]],TextClassificationList[text_classification_arabic],0),1)</f>
        <v>#N/A</v>
      </c>
      <c r="AS4332" t="e">
        <f>INDEX(TextClassificationList[],MATCH(Sudan_News12[[#This Row],[text_classification_arabic3]],TextClassificationList[text_classification_arabic],0),1)</f>
        <v>#N/A</v>
      </c>
      <c r="AU4332" t="e">
        <f>INDEX(TextClassificationList[],MATCH(Sudan_News12[[#This Row],[text_classification_arabic4]],TextClassificationList[text_classification_arabic],0),1)</f>
        <v>#N/A</v>
      </c>
      <c r="AW4332" t="e">
        <f>INDEX(TextClassificationList[],MATCH(Sudan_News12[[#This Row],[text_classification_arabic5]],TextClassificationList[text_classification_arabic],0),1)</f>
        <v>#N/A</v>
      </c>
    </row>
    <row r="4333" spans="1:49" x14ac:dyDescent="0.2">
      <c r="A4333">
        <v>1.1655702748316017E+18</v>
      </c>
      <c r="B4333">
        <v>1.1655687077515469E+18</v>
      </c>
      <c r="C4333" t="s">
        <v>16602</v>
      </c>
      <c r="D4333" s="1">
        <v>43702</v>
      </c>
      <c r="E4333" s="2">
        <v>0.51600694444444439</v>
      </c>
      <c r="F4333">
        <v>200</v>
      </c>
      <c r="G4333">
        <v>1889611729</v>
      </c>
      <c r="H4333" t="s">
        <v>354</v>
      </c>
      <c r="I4333" t="s">
        <v>355</v>
      </c>
      <c r="J4333" t="s">
        <v>265</v>
      </c>
      <c r="K4333" t="s">
        <v>16603</v>
      </c>
      <c r="L4333" t="s">
        <v>266</v>
      </c>
      <c r="M4333" t="s">
        <v>267</v>
      </c>
      <c r="N4333" t="s">
        <v>267</v>
      </c>
      <c r="O4333" t="s">
        <v>267</v>
      </c>
      <c r="P4333">
        <v>0</v>
      </c>
      <c r="Q4333">
        <v>0</v>
      </c>
      <c r="R4333">
        <v>0</v>
      </c>
      <c r="S4333" t="s">
        <v>267</v>
      </c>
      <c r="T4333" t="s">
        <v>267</v>
      </c>
      <c r="U4333" t="s">
        <v>16604</v>
      </c>
      <c r="V4333" t="b">
        <v>0</v>
      </c>
      <c r="W4333" t="s">
        <v>265</v>
      </c>
      <c r="X4333">
        <v>0</v>
      </c>
      <c r="Y4333" t="s">
        <v>265</v>
      </c>
      <c r="Z4333" t="s">
        <v>265</v>
      </c>
      <c r="AA4333" t="s">
        <v>265</v>
      </c>
      <c r="AB4333" t="s">
        <v>265</v>
      </c>
      <c r="AC4333" t="s">
        <v>265</v>
      </c>
      <c r="AD4333" t="s">
        <v>265</v>
      </c>
      <c r="AE4333" t="s">
        <v>265</v>
      </c>
      <c r="AF4333" t="s">
        <v>16545</v>
      </c>
      <c r="AG4333" t="s">
        <v>265</v>
      </c>
      <c r="AH4333" t="s">
        <v>265</v>
      </c>
      <c r="AI4333" t="s">
        <v>265</v>
      </c>
      <c r="AJ4333" t="s">
        <v>265</v>
      </c>
      <c r="AL4333" t="str">
        <f>IF(Sudan_News12[[#This Row],[relevancy_classification_english]]="Relevant","مناسب",IF(Sudan_News12[[#This Row],[relevancy_classification_english]]="Relevant","عَرَضِيّ",""))</f>
        <v/>
      </c>
      <c r="AN4333" t="str">
        <f>IF(Sudan_News12[[#This Row],[sentiment_analysis_english]]="Negative","سلبي",IF(Sudan_News12[[#This Row],[sentiment_analysis_english]]="Neutral","حيادي",IF(Sudan_News12[[#This Row],[sentiment_analysis_english]]="Positive","إيجابي","")))</f>
        <v/>
      </c>
      <c r="AO4333" t="e">
        <f>INDEX(TextClassificationList[],MATCH(Sudan_News12[[#This Row],[text_classification_arabic]],TextClassificationList[text_classification_arabic],0),1)</f>
        <v>#N/A</v>
      </c>
      <c r="AQ4333" t="e">
        <f>INDEX(TextClassificationList[],MATCH(Sudan_News12[[#This Row],[text_classification_arabic2]],TextClassificationList[text_classification_arabic],0),1)</f>
        <v>#N/A</v>
      </c>
      <c r="AS4333" t="e">
        <f>INDEX(TextClassificationList[],MATCH(Sudan_News12[[#This Row],[text_classification_arabic3]],TextClassificationList[text_classification_arabic],0),1)</f>
        <v>#N/A</v>
      </c>
      <c r="AU4333" t="e">
        <f>INDEX(TextClassificationList[],MATCH(Sudan_News12[[#This Row],[text_classification_arabic4]],TextClassificationList[text_classification_arabic],0),1)</f>
        <v>#N/A</v>
      </c>
      <c r="AW4333" t="e">
        <f>INDEX(TextClassificationList[],MATCH(Sudan_News12[[#This Row],[text_classification_arabic5]],TextClassificationList[text_classification_arabic],0),1)</f>
        <v>#N/A</v>
      </c>
    </row>
    <row r="4334" spans="1:49" x14ac:dyDescent="0.2">
      <c r="A4334">
        <v>1.1655687077515469E+18</v>
      </c>
      <c r="B4334">
        <v>1.1655687077515469E+18</v>
      </c>
      <c r="C4334" t="s">
        <v>16605</v>
      </c>
      <c r="D4334" s="1">
        <v>43702</v>
      </c>
      <c r="E4334" s="2">
        <v>0.51167824074074075</v>
      </c>
      <c r="F4334">
        <v>200</v>
      </c>
      <c r="G4334">
        <v>1889611729</v>
      </c>
      <c r="H4334" t="s">
        <v>354</v>
      </c>
      <c r="I4334" t="s">
        <v>355</v>
      </c>
      <c r="J4334" t="s">
        <v>265</v>
      </c>
      <c r="K4334" t="s">
        <v>16606</v>
      </c>
      <c r="L4334" t="s">
        <v>266</v>
      </c>
      <c r="M4334" t="s">
        <v>267</v>
      </c>
      <c r="N4334" t="s">
        <v>267</v>
      </c>
      <c r="O4334" t="s">
        <v>267</v>
      </c>
      <c r="P4334">
        <v>1</v>
      </c>
      <c r="Q4334">
        <v>0</v>
      </c>
      <c r="R4334">
        <v>0</v>
      </c>
      <c r="S4334" t="s">
        <v>267</v>
      </c>
      <c r="T4334" t="s">
        <v>267</v>
      </c>
      <c r="U4334" t="s">
        <v>16607</v>
      </c>
      <c r="V4334" t="b">
        <v>0</v>
      </c>
      <c r="W4334" t="s">
        <v>265</v>
      </c>
      <c r="X4334">
        <v>0</v>
      </c>
      <c r="Y4334" t="s">
        <v>265</v>
      </c>
      <c r="Z4334" t="s">
        <v>265</v>
      </c>
      <c r="AA4334" t="s">
        <v>265</v>
      </c>
      <c r="AB4334" t="s">
        <v>265</v>
      </c>
      <c r="AC4334" t="s">
        <v>265</v>
      </c>
      <c r="AD4334" t="s">
        <v>265</v>
      </c>
      <c r="AE4334" t="s">
        <v>265</v>
      </c>
      <c r="AF4334" t="s">
        <v>267</v>
      </c>
      <c r="AG4334" t="s">
        <v>265</v>
      </c>
      <c r="AH4334" t="s">
        <v>265</v>
      </c>
      <c r="AI4334" t="s">
        <v>265</v>
      </c>
      <c r="AJ4334" t="s">
        <v>265</v>
      </c>
      <c r="AL4334" t="str">
        <f>IF(Sudan_News12[[#This Row],[relevancy_classification_english]]="Relevant","مناسب",IF(Sudan_News12[[#This Row],[relevancy_classification_english]]="Relevant","عَرَضِيّ",""))</f>
        <v/>
      </c>
      <c r="AN4334" t="str">
        <f>IF(Sudan_News12[[#This Row],[sentiment_analysis_english]]="Negative","سلبي",IF(Sudan_News12[[#This Row],[sentiment_analysis_english]]="Neutral","حيادي",IF(Sudan_News12[[#This Row],[sentiment_analysis_english]]="Positive","إيجابي","")))</f>
        <v/>
      </c>
      <c r="AO4334" t="e">
        <f>INDEX(TextClassificationList[],MATCH(Sudan_News12[[#This Row],[text_classification_arabic]],TextClassificationList[text_classification_arabic],0),1)</f>
        <v>#N/A</v>
      </c>
      <c r="AQ4334" t="e">
        <f>INDEX(TextClassificationList[],MATCH(Sudan_News12[[#This Row],[text_classification_arabic2]],TextClassificationList[text_classification_arabic],0),1)</f>
        <v>#N/A</v>
      </c>
      <c r="AS4334" t="e">
        <f>INDEX(TextClassificationList[],MATCH(Sudan_News12[[#This Row],[text_classification_arabic3]],TextClassificationList[text_classification_arabic],0),1)</f>
        <v>#N/A</v>
      </c>
      <c r="AU4334" t="e">
        <f>INDEX(TextClassificationList[],MATCH(Sudan_News12[[#This Row],[text_classification_arabic4]],TextClassificationList[text_classification_arabic],0),1)</f>
        <v>#N/A</v>
      </c>
      <c r="AW4334" t="e">
        <f>INDEX(TextClassificationList[],MATCH(Sudan_News12[[#This Row],[text_classification_arabic5]],TextClassificationList[text_classification_arabic],0),1)</f>
        <v>#N/A</v>
      </c>
    </row>
    <row r="4335" spans="1:49" x14ac:dyDescent="0.2">
      <c r="A4335">
        <v>1.1655669553629553E+18</v>
      </c>
      <c r="B4335">
        <v>1.1655669553629553E+18</v>
      </c>
      <c r="C4335" t="s">
        <v>16608</v>
      </c>
      <c r="D4335" s="1">
        <v>43702</v>
      </c>
      <c r="E4335" s="2">
        <v>0.50685185185185189</v>
      </c>
      <c r="F4335">
        <v>200</v>
      </c>
      <c r="G4335">
        <v>1889611729</v>
      </c>
      <c r="H4335" t="s">
        <v>354</v>
      </c>
      <c r="I4335" t="s">
        <v>355</v>
      </c>
      <c r="J4335" t="s">
        <v>265</v>
      </c>
      <c r="K4335" t="s">
        <v>16609</v>
      </c>
      <c r="L4335" t="s">
        <v>266</v>
      </c>
      <c r="M4335" t="s">
        <v>267</v>
      </c>
      <c r="N4335" t="s">
        <v>267</v>
      </c>
      <c r="O4335" t="s">
        <v>267</v>
      </c>
      <c r="P4335">
        <v>0</v>
      </c>
      <c r="Q4335">
        <v>0</v>
      </c>
      <c r="R4335">
        <v>0</v>
      </c>
      <c r="S4335" t="s">
        <v>267</v>
      </c>
      <c r="T4335" t="s">
        <v>267</v>
      </c>
      <c r="U4335" t="s">
        <v>16610</v>
      </c>
      <c r="V4335" t="b">
        <v>0</v>
      </c>
      <c r="W4335" t="s">
        <v>16611</v>
      </c>
      <c r="X4335">
        <v>0</v>
      </c>
      <c r="Y4335" t="s">
        <v>265</v>
      </c>
      <c r="Z4335" t="s">
        <v>265</v>
      </c>
      <c r="AA4335" t="s">
        <v>265</v>
      </c>
      <c r="AB4335" t="s">
        <v>265</v>
      </c>
      <c r="AC4335" t="s">
        <v>265</v>
      </c>
      <c r="AD4335" t="s">
        <v>265</v>
      </c>
      <c r="AE4335" t="s">
        <v>265</v>
      </c>
      <c r="AF4335" t="s">
        <v>267</v>
      </c>
      <c r="AG4335" t="s">
        <v>265</v>
      </c>
      <c r="AH4335" t="s">
        <v>265</v>
      </c>
      <c r="AI4335" t="s">
        <v>265</v>
      </c>
      <c r="AJ4335" t="s">
        <v>265</v>
      </c>
      <c r="AL4335" t="str">
        <f>IF(Sudan_News12[[#This Row],[relevancy_classification_english]]="Relevant","مناسب",IF(Sudan_News12[[#This Row],[relevancy_classification_english]]="Relevant","عَرَضِيّ",""))</f>
        <v/>
      </c>
      <c r="AN4335" t="str">
        <f>IF(Sudan_News12[[#This Row],[sentiment_analysis_english]]="Negative","سلبي",IF(Sudan_News12[[#This Row],[sentiment_analysis_english]]="Neutral","حيادي",IF(Sudan_News12[[#This Row],[sentiment_analysis_english]]="Positive","إيجابي","")))</f>
        <v/>
      </c>
      <c r="AO4335" t="e">
        <f>INDEX(TextClassificationList[],MATCH(Sudan_News12[[#This Row],[text_classification_arabic]],TextClassificationList[text_classification_arabic],0),1)</f>
        <v>#N/A</v>
      </c>
      <c r="AQ4335" t="e">
        <f>INDEX(TextClassificationList[],MATCH(Sudan_News12[[#This Row],[text_classification_arabic2]],TextClassificationList[text_classification_arabic],0),1)</f>
        <v>#N/A</v>
      </c>
      <c r="AS4335" t="e">
        <f>INDEX(TextClassificationList[],MATCH(Sudan_News12[[#This Row],[text_classification_arabic3]],TextClassificationList[text_classification_arabic],0),1)</f>
        <v>#N/A</v>
      </c>
      <c r="AU4335" t="e">
        <f>INDEX(TextClassificationList[],MATCH(Sudan_News12[[#This Row],[text_classification_arabic4]],TextClassificationList[text_classification_arabic],0),1)</f>
        <v>#N/A</v>
      </c>
      <c r="AW4335" t="e">
        <f>INDEX(TextClassificationList[],MATCH(Sudan_News12[[#This Row],[text_classification_arabic5]],TextClassificationList[text_classification_arabic],0),1)</f>
        <v>#N/A</v>
      </c>
    </row>
    <row r="4336" spans="1:49" x14ac:dyDescent="0.2">
      <c r="A4336">
        <v>1.1655618201380823E+18</v>
      </c>
      <c r="B4336">
        <v>1.1655618201380823E+18</v>
      </c>
      <c r="C4336" t="s">
        <v>16612</v>
      </c>
      <c r="D4336" s="1">
        <v>43702</v>
      </c>
      <c r="E4336" s="2">
        <v>0.49267361111111113</v>
      </c>
      <c r="F4336">
        <v>200</v>
      </c>
      <c r="G4336">
        <v>1889611729</v>
      </c>
      <c r="H4336" t="s">
        <v>354</v>
      </c>
      <c r="I4336" t="s">
        <v>355</v>
      </c>
      <c r="J4336" t="s">
        <v>265</v>
      </c>
      <c r="K4336" t="s">
        <v>16613</v>
      </c>
      <c r="L4336" t="s">
        <v>266</v>
      </c>
      <c r="M4336" t="s">
        <v>267</v>
      </c>
      <c r="N4336" t="s">
        <v>267</v>
      </c>
      <c r="O4336" t="s">
        <v>267</v>
      </c>
      <c r="P4336">
        <v>0</v>
      </c>
      <c r="Q4336">
        <v>0</v>
      </c>
      <c r="R4336">
        <v>1</v>
      </c>
      <c r="S4336" t="s">
        <v>267</v>
      </c>
      <c r="T4336" t="s">
        <v>267</v>
      </c>
      <c r="U4336" t="s">
        <v>16614</v>
      </c>
      <c r="V4336" t="b">
        <v>0</v>
      </c>
      <c r="W4336" t="s">
        <v>16615</v>
      </c>
      <c r="X4336">
        <v>0</v>
      </c>
      <c r="Y4336" t="s">
        <v>265</v>
      </c>
      <c r="Z4336" t="s">
        <v>265</v>
      </c>
      <c r="AA4336" t="s">
        <v>265</v>
      </c>
      <c r="AB4336" t="s">
        <v>265</v>
      </c>
      <c r="AC4336" t="s">
        <v>265</v>
      </c>
      <c r="AD4336" t="s">
        <v>265</v>
      </c>
      <c r="AE4336" t="s">
        <v>265</v>
      </c>
      <c r="AF4336" t="s">
        <v>267</v>
      </c>
      <c r="AG4336" t="s">
        <v>265</v>
      </c>
      <c r="AH4336" t="s">
        <v>265</v>
      </c>
      <c r="AI4336" t="s">
        <v>265</v>
      </c>
      <c r="AJ4336" t="s">
        <v>265</v>
      </c>
      <c r="AL4336" t="str">
        <f>IF(Sudan_News12[[#This Row],[relevancy_classification_english]]="Relevant","مناسب",IF(Sudan_News12[[#This Row],[relevancy_classification_english]]="Relevant","عَرَضِيّ",""))</f>
        <v/>
      </c>
      <c r="AN4336" t="str">
        <f>IF(Sudan_News12[[#This Row],[sentiment_analysis_english]]="Negative","سلبي",IF(Sudan_News12[[#This Row],[sentiment_analysis_english]]="Neutral","حيادي",IF(Sudan_News12[[#This Row],[sentiment_analysis_english]]="Positive","إيجابي","")))</f>
        <v/>
      </c>
      <c r="AO4336" t="e">
        <f>INDEX(TextClassificationList[],MATCH(Sudan_News12[[#This Row],[text_classification_arabic]],TextClassificationList[text_classification_arabic],0),1)</f>
        <v>#N/A</v>
      </c>
      <c r="AQ4336" t="e">
        <f>INDEX(TextClassificationList[],MATCH(Sudan_News12[[#This Row],[text_classification_arabic2]],TextClassificationList[text_classification_arabic],0),1)</f>
        <v>#N/A</v>
      </c>
      <c r="AS4336" t="e">
        <f>INDEX(TextClassificationList[],MATCH(Sudan_News12[[#This Row],[text_classification_arabic3]],TextClassificationList[text_classification_arabic],0),1)</f>
        <v>#N/A</v>
      </c>
      <c r="AU4336" t="e">
        <f>INDEX(TextClassificationList[],MATCH(Sudan_News12[[#This Row],[text_classification_arabic4]],TextClassificationList[text_classification_arabic],0),1)</f>
        <v>#N/A</v>
      </c>
      <c r="AW4336" t="e">
        <f>INDEX(TextClassificationList[],MATCH(Sudan_News12[[#This Row],[text_classification_arabic5]],TextClassificationList[text_classification_arabic],0),1)</f>
        <v>#N/A</v>
      </c>
    </row>
    <row r="4337" spans="1:49" x14ac:dyDescent="0.2">
      <c r="A4337">
        <v>1.1655610251580989E+18</v>
      </c>
      <c r="B4337">
        <v>1.1655610251580989E+18</v>
      </c>
      <c r="C4337" t="s">
        <v>16616</v>
      </c>
      <c r="D4337" s="1">
        <v>43702</v>
      </c>
      <c r="E4337" s="2">
        <v>0.49048611111111112</v>
      </c>
      <c r="F4337">
        <v>200</v>
      </c>
      <c r="G4337">
        <v>1889611729</v>
      </c>
      <c r="H4337" t="s">
        <v>354</v>
      </c>
      <c r="I4337" t="s">
        <v>355</v>
      </c>
      <c r="J4337" t="s">
        <v>265</v>
      </c>
      <c r="K4337" t="s">
        <v>16617</v>
      </c>
      <c r="L4337" t="s">
        <v>266</v>
      </c>
      <c r="M4337" t="s">
        <v>267</v>
      </c>
      <c r="N4337" t="s">
        <v>267</v>
      </c>
      <c r="O4337" t="s">
        <v>267</v>
      </c>
      <c r="P4337">
        <v>0</v>
      </c>
      <c r="Q4337">
        <v>0</v>
      </c>
      <c r="R4337">
        <v>1</v>
      </c>
      <c r="S4337" t="s">
        <v>16618</v>
      </c>
      <c r="T4337" t="s">
        <v>267</v>
      </c>
      <c r="U4337" t="s">
        <v>16619</v>
      </c>
      <c r="V4337" t="b">
        <v>0</v>
      </c>
      <c r="W4337" t="s">
        <v>265</v>
      </c>
      <c r="X4337">
        <v>0</v>
      </c>
      <c r="Y4337" t="s">
        <v>265</v>
      </c>
      <c r="Z4337" t="s">
        <v>265</v>
      </c>
      <c r="AA4337" t="s">
        <v>265</v>
      </c>
      <c r="AB4337" t="s">
        <v>265</v>
      </c>
      <c r="AC4337" t="s">
        <v>265</v>
      </c>
      <c r="AD4337" t="s">
        <v>265</v>
      </c>
      <c r="AE4337" t="s">
        <v>265</v>
      </c>
      <c r="AF4337" t="s">
        <v>267</v>
      </c>
      <c r="AG4337" t="s">
        <v>265</v>
      </c>
      <c r="AH4337" t="s">
        <v>265</v>
      </c>
      <c r="AI4337" t="s">
        <v>265</v>
      </c>
      <c r="AJ4337" t="s">
        <v>265</v>
      </c>
      <c r="AL4337" t="str">
        <f>IF(Sudan_News12[[#This Row],[relevancy_classification_english]]="Relevant","مناسب",IF(Sudan_News12[[#This Row],[relevancy_classification_english]]="Relevant","عَرَضِيّ",""))</f>
        <v/>
      </c>
      <c r="AN4337" t="str">
        <f>IF(Sudan_News12[[#This Row],[sentiment_analysis_english]]="Negative","سلبي",IF(Sudan_News12[[#This Row],[sentiment_analysis_english]]="Neutral","حيادي",IF(Sudan_News12[[#This Row],[sentiment_analysis_english]]="Positive","إيجابي","")))</f>
        <v/>
      </c>
      <c r="AO4337" t="e">
        <f>INDEX(TextClassificationList[],MATCH(Sudan_News12[[#This Row],[text_classification_arabic]],TextClassificationList[text_classification_arabic],0),1)</f>
        <v>#N/A</v>
      </c>
      <c r="AQ4337" t="e">
        <f>INDEX(TextClassificationList[],MATCH(Sudan_News12[[#This Row],[text_classification_arabic2]],TextClassificationList[text_classification_arabic],0),1)</f>
        <v>#N/A</v>
      </c>
      <c r="AS4337" t="e">
        <f>INDEX(TextClassificationList[],MATCH(Sudan_News12[[#This Row],[text_classification_arabic3]],TextClassificationList[text_classification_arabic],0),1)</f>
        <v>#N/A</v>
      </c>
      <c r="AU4337" t="e">
        <f>INDEX(TextClassificationList[],MATCH(Sudan_News12[[#This Row],[text_classification_arabic4]],TextClassificationList[text_classification_arabic],0),1)</f>
        <v>#N/A</v>
      </c>
      <c r="AW4337" t="e">
        <f>INDEX(TextClassificationList[],MATCH(Sudan_News12[[#This Row],[text_classification_arabic5]],TextClassificationList[text_classification_arabic],0),1)</f>
        <v>#N/A</v>
      </c>
    </row>
    <row r="4338" spans="1:49" x14ac:dyDescent="0.2">
      <c r="A4338">
        <v>1.1655556263423099E+18</v>
      </c>
      <c r="B4338">
        <v>1.1655556263423099E+18</v>
      </c>
      <c r="C4338" t="s">
        <v>16620</v>
      </c>
      <c r="D4338" s="1">
        <v>43702</v>
      </c>
      <c r="E4338" s="2">
        <v>0.4755787037037037</v>
      </c>
      <c r="F4338">
        <v>200</v>
      </c>
      <c r="G4338">
        <v>1889611729</v>
      </c>
      <c r="H4338" t="s">
        <v>354</v>
      </c>
      <c r="I4338" t="s">
        <v>355</v>
      </c>
      <c r="J4338" t="s">
        <v>265</v>
      </c>
      <c r="K4338" t="s">
        <v>16621</v>
      </c>
      <c r="L4338" t="s">
        <v>266</v>
      </c>
      <c r="M4338" t="s">
        <v>267</v>
      </c>
      <c r="N4338" t="s">
        <v>267</v>
      </c>
      <c r="O4338" t="s">
        <v>267</v>
      </c>
      <c r="P4338">
        <v>0</v>
      </c>
      <c r="Q4338">
        <v>0</v>
      </c>
      <c r="R4338">
        <v>5</v>
      </c>
      <c r="S4338" t="s">
        <v>267</v>
      </c>
      <c r="T4338" t="s">
        <v>267</v>
      </c>
      <c r="U4338" t="s">
        <v>16622</v>
      </c>
      <c r="V4338" t="b">
        <v>0</v>
      </c>
      <c r="W4338" t="s">
        <v>265</v>
      </c>
      <c r="X4338">
        <v>0</v>
      </c>
      <c r="Y4338" t="s">
        <v>265</v>
      </c>
      <c r="Z4338" t="s">
        <v>265</v>
      </c>
      <c r="AA4338" t="s">
        <v>265</v>
      </c>
      <c r="AB4338" t="s">
        <v>265</v>
      </c>
      <c r="AC4338" t="s">
        <v>265</v>
      </c>
      <c r="AD4338" t="s">
        <v>265</v>
      </c>
      <c r="AE4338" t="s">
        <v>265</v>
      </c>
      <c r="AF4338" t="s">
        <v>267</v>
      </c>
      <c r="AG4338" t="s">
        <v>265</v>
      </c>
      <c r="AH4338" t="s">
        <v>265</v>
      </c>
      <c r="AI4338" t="s">
        <v>265</v>
      </c>
      <c r="AJ4338" t="s">
        <v>265</v>
      </c>
      <c r="AL4338" t="str">
        <f>IF(Sudan_News12[[#This Row],[relevancy_classification_english]]="Relevant","مناسب",IF(Sudan_News12[[#This Row],[relevancy_classification_english]]="Relevant","عَرَضِيّ",""))</f>
        <v/>
      </c>
      <c r="AN4338" t="str">
        <f>IF(Sudan_News12[[#This Row],[sentiment_analysis_english]]="Negative","سلبي",IF(Sudan_News12[[#This Row],[sentiment_analysis_english]]="Neutral","حيادي",IF(Sudan_News12[[#This Row],[sentiment_analysis_english]]="Positive","إيجابي","")))</f>
        <v/>
      </c>
      <c r="AO4338" t="e">
        <f>INDEX(TextClassificationList[],MATCH(Sudan_News12[[#This Row],[text_classification_arabic]],TextClassificationList[text_classification_arabic],0),1)</f>
        <v>#N/A</v>
      </c>
      <c r="AQ4338" t="e">
        <f>INDEX(TextClassificationList[],MATCH(Sudan_News12[[#This Row],[text_classification_arabic2]],TextClassificationList[text_classification_arabic],0),1)</f>
        <v>#N/A</v>
      </c>
      <c r="AS4338" t="e">
        <f>INDEX(TextClassificationList[],MATCH(Sudan_News12[[#This Row],[text_classification_arabic3]],TextClassificationList[text_classification_arabic],0),1)</f>
        <v>#N/A</v>
      </c>
      <c r="AU4338" t="e">
        <f>INDEX(TextClassificationList[],MATCH(Sudan_News12[[#This Row],[text_classification_arabic4]],TextClassificationList[text_classification_arabic],0),1)</f>
        <v>#N/A</v>
      </c>
      <c r="AW4338" t="e">
        <f>INDEX(TextClassificationList[],MATCH(Sudan_News12[[#This Row],[text_classification_arabic5]],TextClassificationList[text_classification_arabic],0),1)</f>
        <v>#N/A</v>
      </c>
    </row>
    <row r="4339" spans="1:49" x14ac:dyDescent="0.2">
      <c r="A4339">
        <v>1.1655512883707617E+18</v>
      </c>
      <c r="B4339">
        <v>1.1655512883707617E+18</v>
      </c>
      <c r="C4339" t="s">
        <v>16623</v>
      </c>
      <c r="D4339" s="1">
        <v>43702</v>
      </c>
      <c r="E4339" s="2">
        <v>0.46361111111111108</v>
      </c>
      <c r="F4339">
        <v>200</v>
      </c>
      <c r="G4339">
        <v>1889611729</v>
      </c>
      <c r="H4339" t="s">
        <v>354</v>
      </c>
      <c r="I4339" t="s">
        <v>355</v>
      </c>
      <c r="J4339" t="s">
        <v>265</v>
      </c>
      <c r="K4339" t="s">
        <v>16624</v>
      </c>
      <c r="L4339" t="s">
        <v>278</v>
      </c>
      <c r="M4339" t="s">
        <v>267</v>
      </c>
      <c r="N4339" t="s">
        <v>267</v>
      </c>
      <c r="O4339" t="s">
        <v>16625</v>
      </c>
      <c r="P4339">
        <v>0</v>
      </c>
      <c r="Q4339">
        <v>1</v>
      </c>
      <c r="R4339">
        <v>2</v>
      </c>
      <c r="S4339" t="s">
        <v>16626</v>
      </c>
      <c r="T4339" t="s">
        <v>267</v>
      </c>
      <c r="U4339" t="s">
        <v>16627</v>
      </c>
      <c r="V4339" t="b">
        <v>0</v>
      </c>
      <c r="W4339" t="s">
        <v>265</v>
      </c>
      <c r="X4339">
        <v>1</v>
      </c>
      <c r="Y4339" t="s">
        <v>16628</v>
      </c>
      <c r="Z4339" t="s">
        <v>265</v>
      </c>
      <c r="AA4339" t="s">
        <v>265</v>
      </c>
      <c r="AB4339" t="s">
        <v>265</v>
      </c>
      <c r="AC4339" t="s">
        <v>265</v>
      </c>
      <c r="AD4339" t="s">
        <v>265</v>
      </c>
      <c r="AE4339" t="s">
        <v>265</v>
      </c>
      <c r="AF4339" t="s">
        <v>267</v>
      </c>
      <c r="AG4339" t="s">
        <v>265</v>
      </c>
      <c r="AH4339" t="s">
        <v>265</v>
      </c>
      <c r="AI4339" t="s">
        <v>265</v>
      </c>
      <c r="AJ4339" t="s">
        <v>265</v>
      </c>
      <c r="AL4339" t="str">
        <f>IF(Sudan_News12[[#This Row],[relevancy_classification_english]]="Relevant","مناسب",IF(Sudan_News12[[#This Row],[relevancy_classification_english]]="Relevant","عَرَضِيّ",""))</f>
        <v/>
      </c>
      <c r="AN4339" t="str">
        <f>IF(Sudan_News12[[#This Row],[sentiment_analysis_english]]="Negative","سلبي",IF(Sudan_News12[[#This Row],[sentiment_analysis_english]]="Neutral","حيادي",IF(Sudan_News12[[#This Row],[sentiment_analysis_english]]="Positive","إيجابي","")))</f>
        <v/>
      </c>
      <c r="AO4339" t="e">
        <f>INDEX(TextClassificationList[],MATCH(Sudan_News12[[#This Row],[text_classification_arabic]],TextClassificationList[text_classification_arabic],0),1)</f>
        <v>#N/A</v>
      </c>
      <c r="AQ4339" t="e">
        <f>INDEX(TextClassificationList[],MATCH(Sudan_News12[[#This Row],[text_classification_arabic2]],TextClassificationList[text_classification_arabic],0),1)</f>
        <v>#N/A</v>
      </c>
      <c r="AS4339" t="e">
        <f>INDEX(TextClassificationList[],MATCH(Sudan_News12[[#This Row],[text_classification_arabic3]],TextClassificationList[text_classification_arabic],0),1)</f>
        <v>#N/A</v>
      </c>
      <c r="AU4339" t="e">
        <f>INDEX(TextClassificationList[],MATCH(Sudan_News12[[#This Row],[text_classification_arabic4]],TextClassificationList[text_classification_arabic],0),1)</f>
        <v>#N/A</v>
      </c>
      <c r="AW4339" t="e">
        <f>INDEX(TextClassificationList[],MATCH(Sudan_News12[[#This Row],[text_classification_arabic5]],TextClassificationList[text_classification_arabic],0),1)</f>
        <v>#N/A</v>
      </c>
    </row>
    <row r="4340" spans="1:49" x14ac:dyDescent="0.2">
      <c r="A4340">
        <v>1.1655157343127839E+18</v>
      </c>
      <c r="B4340">
        <v>1.1655157343127839E+18</v>
      </c>
      <c r="C4340" t="s">
        <v>16629</v>
      </c>
      <c r="D4340" s="1">
        <v>43702</v>
      </c>
      <c r="E4340" s="2">
        <v>0.36549768518518516</v>
      </c>
      <c r="F4340">
        <v>200</v>
      </c>
      <c r="G4340">
        <v>1889611729</v>
      </c>
      <c r="H4340" t="s">
        <v>354</v>
      </c>
      <c r="I4340" t="s">
        <v>355</v>
      </c>
      <c r="J4340" t="s">
        <v>265</v>
      </c>
      <c r="K4340" t="s">
        <v>16630</v>
      </c>
      <c r="L4340" t="s">
        <v>278</v>
      </c>
      <c r="M4340" t="s">
        <v>267</v>
      </c>
      <c r="N4340" t="s">
        <v>267</v>
      </c>
      <c r="O4340" t="s">
        <v>16631</v>
      </c>
      <c r="P4340">
        <v>0</v>
      </c>
      <c r="Q4340">
        <v>0</v>
      </c>
      <c r="R4340">
        <v>0</v>
      </c>
      <c r="S4340" t="s">
        <v>16632</v>
      </c>
      <c r="T4340" t="s">
        <v>267</v>
      </c>
      <c r="U4340" t="s">
        <v>16633</v>
      </c>
      <c r="V4340" t="b">
        <v>0</v>
      </c>
      <c r="W4340" t="s">
        <v>265</v>
      </c>
      <c r="X4340">
        <v>1</v>
      </c>
      <c r="Y4340" t="s">
        <v>16634</v>
      </c>
      <c r="Z4340" t="s">
        <v>265</v>
      </c>
      <c r="AA4340" t="s">
        <v>265</v>
      </c>
      <c r="AB4340" t="s">
        <v>265</v>
      </c>
      <c r="AC4340" t="s">
        <v>265</v>
      </c>
      <c r="AD4340" t="s">
        <v>265</v>
      </c>
      <c r="AE4340" t="s">
        <v>265</v>
      </c>
      <c r="AF4340" t="s">
        <v>267</v>
      </c>
      <c r="AG4340" t="s">
        <v>265</v>
      </c>
      <c r="AH4340" t="s">
        <v>265</v>
      </c>
      <c r="AI4340" t="s">
        <v>265</v>
      </c>
      <c r="AJ4340" t="s">
        <v>265</v>
      </c>
      <c r="AL4340" t="str">
        <f>IF(Sudan_News12[[#This Row],[relevancy_classification_english]]="Relevant","مناسب",IF(Sudan_News12[[#This Row],[relevancy_classification_english]]="Relevant","عَرَضِيّ",""))</f>
        <v/>
      </c>
      <c r="AN4340" t="str">
        <f>IF(Sudan_News12[[#This Row],[sentiment_analysis_english]]="Negative","سلبي",IF(Sudan_News12[[#This Row],[sentiment_analysis_english]]="Neutral","حيادي",IF(Sudan_News12[[#This Row],[sentiment_analysis_english]]="Positive","إيجابي","")))</f>
        <v/>
      </c>
      <c r="AO4340" t="e">
        <f>INDEX(TextClassificationList[],MATCH(Sudan_News12[[#This Row],[text_classification_arabic]],TextClassificationList[text_classification_arabic],0),1)</f>
        <v>#N/A</v>
      </c>
      <c r="AQ4340" t="e">
        <f>INDEX(TextClassificationList[],MATCH(Sudan_News12[[#This Row],[text_classification_arabic2]],TextClassificationList[text_classification_arabic],0),1)</f>
        <v>#N/A</v>
      </c>
      <c r="AS4340" t="e">
        <f>INDEX(TextClassificationList[],MATCH(Sudan_News12[[#This Row],[text_classification_arabic3]],TextClassificationList[text_classification_arabic],0),1)</f>
        <v>#N/A</v>
      </c>
      <c r="AU4340" t="e">
        <f>INDEX(TextClassificationList[],MATCH(Sudan_News12[[#This Row],[text_classification_arabic4]],TextClassificationList[text_classification_arabic],0),1)</f>
        <v>#N/A</v>
      </c>
      <c r="AW4340" t="e">
        <f>INDEX(TextClassificationList[],MATCH(Sudan_News12[[#This Row],[text_classification_arabic5]],TextClassificationList[text_classification_arabic],0),1)</f>
        <v>#N/A</v>
      </c>
    </row>
    <row r="4341" spans="1:49" x14ac:dyDescent="0.2">
      <c r="A4341">
        <v>1.1655129797203558E+18</v>
      </c>
      <c r="B4341">
        <v>1.1653174393972777E+18</v>
      </c>
      <c r="C4341" t="s">
        <v>16635</v>
      </c>
      <c r="D4341" s="1">
        <v>43702</v>
      </c>
      <c r="E4341" s="2">
        <v>0.35790509259259257</v>
      </c>
      <c r="F4341">
        <v>200</v>
      </c>
      <c r="G4341">
        <v>1889611729</v>
      </c>
      <c r="H4341" t="s">
        <v>354</v>
      </c>
      <c r="I4341" t="s">
        <v>355</v>
      </c>
      <c r="J4341" t="s">
        <v>265</v>
      </c>
      <c r="K4341" t="s">
        <v>16636</v>
      </c>
      <c r="L4341" t="s">
        <v>266</v>
      </c>
      <c r="M4341" t="s">
        <v>267</v>
      </c>
      <c r="N4341" t="s">
        <v>267</v>
      </c>
      <c r="O4341" t="s">
        <v>267</v>
      </c>
      <c r="P4341">
        <v>1</v>
      </c>
      <c r="Q4341">
        <v>0</v>
      </c>
      <c r="R4341">
        <v>0</v>
      </c>
      <c r="S4341" t="s">
        <v>267</v>
      </c>
      <c r="T4341" t="s">
        <v>267</v>
      </c>
      <c r="U4341" t="s">
        <v>16637</v>
      </c>
      <c r="V4341" t="b">
        <v>0</v>
      </c>
      <c r="W4341" t="s">
        <v>265</v>
      </c>
      <c r="X4341">
        <v>0</v>
      </c>
      <c r="Y4341" t="s">
        <v>265</v>
      </c>
      <c r="Z4341" t="s">
        <v>265</v>
      </c>
      <c r="AA4341" t="s">
        <v>265</v>
      </c>
      <c r="AB4341" t="s">
        <v>265</v>
      </c>
      <c r="AC4341" t="s">
        <v>265</v>
      </c>
      <c r="AD4341" t="s">
        <v>265</v>
      </c>
      <c r="AE4341" t="s">
        <v>265</v>
      </c>
      <c r="AF4341" t="s">
        <v>16638</v>
      </c>
      <c r="AG4341" t="s">
        <v>265</v>
      </c>
      <c r="AH4341" t="s">
        <v>265</v>
      </c>
      <c r="AI4341" t="s">
        <v>265</v>
      </c>
      <c r="AJ4341" t="s">
        <v>265</v>
      </c>
      <c r="AL4341" t="str">
        <f>IF(Sudan_News12[[#This Row],[relevancy_classification_english]]="Relevant","مناسب",IF(Sudan_News12[[#This Row],[relevancy_classification_english]]="Relevant","عَرَضِيّ",""))</f>
        <v/>
      </c>
      <c r="AN4341" t="str">
        <f>IF(Sudan_News12[[#This Row],[sentiment_analysis_english]]="Negative","سلبي",IF(Sudan_News12[[#This Row],[sentiment_analysis_english]]="Neutral","حيادي",IF(Sudan_News12[[#This Row],[sentiment_analysis_english]]="Positive","إيجابي","")))</f>
        <v/>
      </c>
      <c r="AO4341" t="e">
        <f>INDEX(TextClassificationList[],MATCH(Sudan_News12[[#This Row],[text_classification_arabic]],TextClassificationList[text_classification_arabic],0),1)</f>
        <v>#N/A</v>
      </c>
      <c r="AQ4341" t="e">
        <f>INDEX(TextClassificationList[],MATCH(Sudan_News12[[#This Row],[text_classification_arabic2]],TextClassificationList[text_classification_arabic],0),1)</f>
        <v>#N/A</v>
      </c>
      <c r="AS4341" t="e">
        <f>INDEX(TextClassificationList[],MATCH(Sudan_News12[[#This Row],[text_classification_arabic3]],TextClassificationList[text_classification_arabic],0),1)</f>
        <v>#N/A</v>
      </c>
      <c r="AU4341" t="e">
        <f>INDEX(TextClassificationList[],MATCH(Sudan_News12[[#This Row],[text_classification_arabic4]],TextClassificationList[text_classification_arabic],0),1)</f>
        <v>#N/A</v>
      </c>
      <c r="AW4341" t="e">
        <f>INDEX(TextClassificationList[],MATCH(Sudan_News12[[#This Row],[text_classification_arabic5]],TextClassificationList[text_classification_arabic],0),1)</f>
        <v>#N/A</v>
      </c>
    </row>
    <row r="4342" spans="1:49" x14ac:dyDescent="0.2">
      <c r="A4342">
        <v>1.1654923918281728E+18</v>
      </c>
      <c r="B4342">
        <v>1.1651784440424284E+18</v>
      </c>
      <c r="C4342" t="s">
        <v>16639</v>
      </c>
      <c r="D4342" s="1">
        <v>43702</v>
      </c>
      <c r="E4342" s="2">
        <v>0.30108796296296297</v>
      </c>
      <c r="F4342">
        <v>200</v>
      </c>
      <c r="G4342">
        <v>1889611729</v>
      </c>
      <c r="H4342" t="s">
        <v>354</v>
      </c>
      <c r="I4342" t="s">
        <v>355</v>
      </c>
      <c r="J4342" t="s">
        <v>265</v>
      </c>
      <c r="K4342" t="s">
        <v>16640</v>
      </c>
      <c r="L4342" t="s">
        <v>266</v>
      </c>
      <c r="M4342" t="s">
        <v>267</v>
      </c>
      <c r="N4342" t="s">
        <v>267</v>
      </c>
      <c r="O4342" t="s">
        <v>267</v>
      </c>
      <c r="P4342">
        <v>0</v>
      </c>
      <c r="Q4342">
        <v>0</v>
      </c>
      <c r="R4342">
        <v>0</v>
      </c>
      <c r="S4342" t="s">
        <v>267</v>
      </c>
      <c r="T4342" t="s">
        <v>267</v>
      </c>
      <c r="U4342" t="s">
        <v>16641</v>
      </c>
      <c r="V4342" t="b">
        <v>0</v>
      </c>
      <c r="W4342" t="s">
        <v>265</v>
      </c>
      <c r="X4342">
        <v>0</v>
      </c>
      <c r="Y4342" t="s">
        <v>265</v>
      </c>
      <c r="Z4342" t="s">
        <v>265</v>
      </c>
      <c r="AA4342" t="s">
        <v>265</v>
      </c>
      <c r="AB4342" t="s">
        <v>265</v>
      </c>
      <c r="AC4342" t="s">
        <v>265</v>
      </c>
      <c r="AD4342" t="s">
        <v>265</v>
      </c>
      <c r="AE4342" t="s">
        <v>265</v>
      </c>
      <c r="AF4342" t="s">
        <v>267</v>
      </c>
      <c r="AG4342" t="s">
        <v>265</v>
      </c>
      <c r="AH4342" t="s">
        <v>265</v>
      </c>
      <c r="AI4342" t="s">
        <v>265</v>
      </c>
      <c r="AJ4342" t="s">
        <v>265</v>
      </c>
      <c r="AL4342" t="str">
        <f>IF(Sudan_News12[[#This Row],[relevancy_classification_english]]="Relevant","مناسب",IF(Sudan_News12[[#This Row],[relevancy_classification_english]]="Relevant","عَرَضِيّ",""))</f>
        <v/>
      </c>
      <c r="AN4342" t="str">
        <f>IF(Sudan_News12[[#This Row],[sentiment_analysis_english]]="Negative","سلبي",IF(Sudan_News12[[#This Row],[sentiment_analysis_english]]="Neutral","حيادي",IF(Sudan_News12[[#This Row],[sentiment_analysis_english]]="Positive","إيجابي","")))</f>
        <v/>
      </c>
      <c r="AO4342" t="e">
        <f>INDEX(TextClassificationList[],MATCH(Sudan_News12[[#This Row],[text_classification_arabic]],TextClassificationList[text_classification_arabic],0),1)</f>
        <v>#N/A</v>
      </c>
      <c r="AQ4342" t="e">
        <f>INDEX(TextClassificationList[],MATCH(Sudan_News12[[#This Row],[text_classification_arabic2]],TextClassificationList[text_classification_arabic],0),1)</f>
        <v>#N/A</v>
      </c>
      <c r="AS4342" t="e">
        <f>INDEX(TextClassificationList[],MATCH(Sudan_News12[[#This Row],[text_classification_arabic3]],TextClassificationList[text_classification_arabic],0),1)</f>
        <v>#N/A</v>
      </c>
      <c r="AU4342" t="e">
        <f>INDEX(TextClassificationList[],MATCH(Sudan_News12[[#This Row],[text_classification_arabic4]],TextClassificationList[text_classification_arabic],0),1)</f>
        <v>#N/A</v>
      </c>
      <c r="AW4342" t="e">
        <f>INDEX(TextClassificationList[],MATCH(Sudan_News12[[#This Row],[text_classification_arabic5]],TextClassificationList[text_classification_arabic],0),1)</f>
        <v>#N/A</v>
      </c>
    </row>
    <row r="4343" spans="1:49" x14ac:dyDescent="0.2">
      <c r="A4343">
        <v>1.1654871435920466E+18</v>
      </c>
      <c r="B4343">
        <v>1.1653265957473976E+18</v>
      </c>
      <c r="C4343" t="s">
        <v>16642</v>
      </c>
      <c r="D4343" s="1">
        <v>43702</v>
      </c>
      <c r="E4343" s="2">
        <v>0.28660879629629632</v>
      </c>
      <c r="F4343">
        <v>200</v>
      </c>
      <c r="G4343">
        <v>1889611729</v>
      </c>
      <c r="H4343" t="s">
        <v>354</v>
      </c>
      <c r="I4343" t="s">
        <v>355</v>
      </c>
      <c r="J4343" t="s">
        <v>265</v>
      </c>
      <c r="K4343" t="s">
        <v>16392</v>
      </c>
      <c r="L4343" t="s">
        <v>266</v>
      </c>
      <c r="M4343" t="s">
        <v>267</v>
      </c>
      <c r="N4343" t="s">
        <v>267</v>
      </c>
      <c r="O4343" t="s">
        <v>267</v>
      </c>
      <c r="P4343">
        <v>0</v>
      </c>
      <c r="Q4343">
        <v>0</v>
      </c>
      <c r="R4343">
        <v>0</v>
      </c>
      <c r="S4343" t="s">
        <v>267</v>
      </c>
      <c r="T4343" t="s">
        <v>267</v>
      </c>
      <c r="U4343" t="s">
        <v>16643</v>
      </c>
      <c r="V4343" t="b">
        <v>0</v>
      </c>
      <c r="W4343" t="s">
        <v>265</v>
      </c>
      <c r="X4343">
        <v>0</v>
      </c>
      <c r="Y4343" t="s">
        <v>265</v>
      </c>
      <c r="Z4343" t="s">
        <v>265</v>
      </c>
      <c r="AA4343" t="s">
        <v>265</v>
      </c>
      <c r="AB4343" t="s">
        <v>265</v>
      </c>
      <c r="AC4343" t="s">
        <v>265</v>
      </c>
      <c r="AD4343" t="s">
        <v>265</v>
      </c>
      <c r="AE4343" t="s">
        <v>265</v>
      </c>
      <c r="AF4343" t="s">
        <v>16394</v>
      </c>
      <c r="AG4343" t="s">
        <v>265</v>
      </c>
      <c r="AH4343" t="s">
        <v>265</v>
      </c>
      <c r="AI4343" t="s">
        <v>265</v>
      </c>
      <c r="AJ4343" t="s">
        <v>265</v>
      </c>
      <c r="AL4343" t="str">
        <f>IF(Sudan_News12[[#This Row],[relevancy_classification_english]]="Relevant","مناسب",IF(Sudan_News12[[#This Row],[relevancy_classification_english]]="Relevant","عَرَضِيّ",""))</f>
        <v/>
      </c>
      <c r="AN4343" t="str">
        <f>IF(Sudan_News12[[#This Row],[sentiment_analysis_english]]="Negative","سلبي",IF(Sudan_News12[[#This Row],[sentiment_analysis_english]]="Neutral","حيادي",IF(Sudan_News12[[#This Row],[sentiment_analysis_english]]="Positive","إيجابي","")))</f>
        <v/>
      </c>
      <c r="AO4343" t="e">
        <f>INDEX(TextClassificationList[],MATCH(Sudan_News12[[#This Row],[text_classification_arabic]],TextClassificationList[text_classification_arabic],0),1)</f>
        <v>#N/A</v>
      </c>
      <c r="AQ4343" t="e">
        <f>INDEX(TextClassificationList[],MATCH(Sudan_News12[[#This Row],[text_classification_arabic2]],TextClassificationList[text_classification_arabic],0),1)</f>
        <v>#N/A</v>
      </c>
      <c r="AS4343" t="e">
        <f>INDEX(TextClassificationList[],MATCH(Sudan_News12[[#This Row],[text_classification_arabic3]],TextClassificationList[text_classification_arabic],0),1)</f>
        <v>#N/A</v>
      </c>
      <c r="AU4343" t="e">
        <f>INDEX(TextClassificationList[],MATCH(Sudan_News12[[#This Row],[text_classification_arabic4]],TextClassificationList[text_classification_arabic],0),1)</f>
        <v>#N/A</v>
      </c>
      <c r="AW4343" t="e">
        <f>INDEX(TextClassificationList[],MATCH(Sudan_News12[[#This Row],[text_classification_arabic5]],TextClassificationList[text_classification_arabic],0),1)</f>
        <v>#N/A</v>
      </c>
    </row>
    <row r="4344" spans="1:49" x14ac:dyDescent="0.2">
      <c r="A4344">
        <v>1.1653307567653888E+18</v>
      </c>
      <c r="B4344">
        <v>1.1653307567653888E+18</v>
      </c>
      <c r="C4344" t="s">
        <v>16644</v>
      </c>
      <c r="D4344" s="1">
        <v>43701</v>
      </c>
      <c r="E4344" s="2">
        <v>0.8550578703703704</v>
      </c>
      <c r="F4344">
        <v>200</v>
      </c>
      <c r="G4344">
        <v>1889611729</v>
      </c>
      <c r="H4344" t="s">
        <v>354</v>
      </c>
      <c r="I4344" t="s">
        <v>355</v>
      </c>
      <c r="J4344" t="s">
        <v>265</v>
      </c>
      <c r="K4344" t="s">
        <v>16645</v>
      </c>
      <c r="L4344" t="s">
        <v>266</v>
      </c>
      <c r="M4344" t="s">
        <v>267</v>
      </c>
      <c r="N4344" t="s">
        <v>267</v>
      </c>
      <c r="O4344" t="s">
        <v>16646</v>
      </c>
      <c r="P4344">
        <v>0</v>
      </c>
      <c r="Q4344">
        <v>0</v>
      </c>
      <c r="R4344">
        <v>0</v>
      </c>
      <c r="S4344" t="s">
        <v>16570</v>
      </c>
      <c r="T4344" t="s">
        <v>267</v>
      </c>
      <c r="U4344" t="s">
        <v>16647</v>
      </c>
      <c r="V4344" t="b">
        <v>0</v>
      </c>
      <c r="W4344" t="s">
        <v>265</v>
      </c>
      <c r="X4344">
        <v>1</v>
      </c>
      <c r="Y4344" t="s">
        <v>16648</v>
      </c>
      <c r="Z4344" t="s">
        <v>265</v>
      </c>
      <c r="AA4344" t="s">
        <v>265</v>
      </c>
      <c r="AB4344" t="s">
        <v>265</v>
      </c>
      <c r="AC4344" t="s">
        <v>265</v>
      </c>
      <c r="AD4344" t="s">
        <v>265</v>
      </c>
      <c r="AE4344" t="s">
        <v>265</v>
      </c>
      <c r="AF4344" t="s">
        <v>267</v>
      </c>
      <c r="AG4344" t="s">
        <v>265</v>
      </c>
      <c r="AH4344" t="s">
        <v>265</v>
      </c>
      <c r="AI4344" t="s">
        <v>265</v>
      </c>
      <c r="AJ4344" t="s">
        <v>265</v>
      </c>
      <c r="AL4344" t="str">
        <f>IF(Sudan_News12[[#This Row],[relevancy_classification_english]]="Relevant","مناسب",IF(Sudan_News12[[#This Row],[relevancy_classification_english]]="Relevant","عَرَضِيّ",""))</f>
        <v/>
      </c>
      <c r="AN4344" t="str">
        <f>IF(Sudan_News12[[#This Row],[sentiment_analysis_english]]="Negative","سلبي",IF(Sudan_News12[[#This Row],[sentiment_analysis_english]]="Neutral","حيادي",IF(Sudan_News12[[#This Row],[sentiment_analysis_english]]="Positive","إيجابي","")))</f>
        <v/>
      </c>
      <c r="AO4344" t="e">
        <f>INDEX(TextClassificationList[],MATCH(Sudan_News12[[#This Row],[text_classification_arabic]],TextClassificationList[text_classification_arabic],0),1)</f>
        <v>#N/A</v>
      </c>
      <c r="AQ4344" t="e">
        <f>INDEX(TextClassificationList[],MATCH(Sudan_News12[[#This Row],[text_classification_arabic2]],TextClassificationList[text_classification_arabic],0),1)</f>
        <v>#N/A</v>
      </c>
      <c r="AS4344" t="e">
        <f>INDEX(TextClassificationList[],MATCH(Sudan_News12[[#This Row],[text_classification_arabic3]],TextClassificationList[text_classification_arabic],0),1)</f>
        <v>#N/A</v>
      </c>
      <c r="AU4344" t="e">
        <f>INDEX(TextClassificationList[],MATCH(Sudan_News12[[#This Row],[text_classification_arabic4]],TextClassificationList[text_classification_arabic],0),1)</f>
        <v>#N/A</v>
      </c>
      <c r="AW4344" t="e">
        <f>INDEX(TextClassificationList[],MATCH(Sudan_News12[[#This Row],[text_classification_arabic5]],TextClassificationList[text_classification_arabic],0),1)</f>
        <v>#N/A</v>
      </c>
    </row>
    <row r="4345" spans="1:49" x14ac:dyDescent="0.2">
      <c r="A4345">
        <v>1.1653180689035141E+18</v>
      </c>
      <c r="B4345">
        <v>1.1652523947725865E+18</v>
      </c>
      <c r="C4345" t="s">
        <v>16649</v>
      </c>
      <c r="D4345" s="1">
        <v>43701</v>
      </c>
      <c r="E4345" s="2">
        <v>0.82004629629629633</v>
      </c>
      <c r="F4345">
        <v>200</v>
      </c>
      <c r="G4345">
        <v>1889611729</v>
      </c>
      <c r="H4345" t="s">
        <v>354</v>
      </c>
      <c r="I4345" t="s">
        <v>355</v>
      </c>
      <c r="J4345" t="s">
        <v>265</v>
      </c>
      <c r="K4345" t="s">
        <v>16650</v>
      </c>
      <c r="L4345" t="s">
        <v>266</v>
      </c>
      <c r="M4345" t="s">
        <v>267</v>
      </c>
      <c r="N4345" t="s">
        <v>267</v>
      </c>
      <c r="O4345" t="s">
        <v>267</v>
      </c>
      <c r="P4345">
        <v>0</v>
      </c>
      <c r="Q4345">
        <v>0</v>
      </c>
      <c r="R4345">
        <v>0</v>
      </c>
      <c r="S4345" t="s">
        <v>267</v>
      </c>
      <c r="T4345" t="s">
        <v>267</v>
      </c>
      <c r="U4345" t="s">
        <v>16651</v>
      </c>
      <c r="V4345" t="b">
        <v>0</v>
      </c>
      <c r="W4345" t="s">
        <v>265</v>
      </c>
      <c r="X4345">
        <v>0</v>
      </c>
      <c r="Y4345" t="s">
        <v>265</v>
      </c>
      <c r="Z4345" t="s">
        <v>265</v>
      </c>
      <c r="AA4345" t="s">
        <v>265</v>
      </c>
      <c r="AB4345" t="s">
        <v>265</v>
      </c>
      <c r="AC4345" t="s">
        <v>265</v>
      </c>
      <c r="AD4345" t="s">
        <v>265</v>
      </c>
      <c r="AE4345" t="s">
        <v>265</v>
      </c>
      <c r="AF4345" t="s">
        <v>267</v>
      </c>
      <c r="AG4345" t="s">
        <v>265</v>
      </c>
      <c r="AH4345" t="s">
        <v>265</v>
      </c>
      <c r="AI4345" t="s">
        <v>265</v>
      </c>
      <c r="AJ4345" t="s">
        <v>265</v>
      </c>
      <c r="AL4345" t="str">
        <f>IF(Sudan_News12[[#This Row],[relevancy_classification_english]]="Relevant","مناسب",IF(Sudan_News12[[#This Row],[relevancy_classification_english]]="Relevant","عَرَضِيّ",""))</f>
        <v/>
      </c>
      <c r="AN4345" t="str">
        <f>IF(Sudan_News12[[#This Row],[sentiment_analysis_english]]="Negative","سلبي",IF(Sudan_News12[[#This Row],[sentiment_analysis_english]]="Neutral","حيادي",IF(Sudan_News12[[#This Row],[sentiment_analysis_english]]="Positive","إيجابي","")))</f>
        <v/>
      </c>
      <c r="AO4345" t="e">
        <f>INDEX(TextClassificationList[],MATCH(Sudan_News12[[#This Row],[text_classification_arabic]],TextClassificationList[text_classification_arabic],0),1)</f>
        <v>#N/A</v>
      </c>
      <c r="AQ4345" t="e">
        <f>INDEX(TextClassificationList[],MATCH(Sudan_News12[[#This Row],[text_classification_arabic2]],TextClassificationList[text_classification_arabic],0),1)</f>
        <v>#N/A</v>
      </c>
      <c r="AS4345" t="e">
        <f>INDEX(TextClassificationList[],MATCH(Sudan_News12[[#This Row],[text_classification_arabic3]],TextClassificationList[text_classification_arabic],0),1)</f>
        <v>#N/A</v>
      </c>
      <c r="AU4345" t="e">
        <f>INDEX(TextClassificationList[],MATCH(Sudan_News12[[#This Row],[text_classification_arabic4]],TextClassificationList[text_classification_arabic],0),1)</f>
        <v>#N/A</v>
      </c>
      <c r="AW4345" t="e">
        <f>INDEX(TextClassificationList[],MATCH(Sudan_News12[[#This Row],[text_classification_arabic5]],TextClassificationList[text_classification_arabic],0),1)</f>
        <v>#N/A</v>
      </c>
    </row>
    <row r="4346" spans="1:49" x14ac:dyDescent="0.2">
      <c r="A4346">
        <v>1.16488211577677E+18</v>
      </c>
      <c r="B4346">
        <v>1.16488211577677E+18</v>
      </c>
      <c r="C4346" t="s">
        <v>16652</v>
      </c>
      <c r="D4346" s="1">
        <v>43700</v>
      </c>
      <c r="E4346" s="2">
        <v>0.61704861111111109</v>
      </c>
      <c r="F4346">
        <v>200</v>
      </c>
      <c r="G4346">
        <v>1889611729</v>
      </c>
      <c r="H4346" t="s">
        <v>354</v>
      </c>
      <c r="I4346" t="s">
        <v>355</v>
      </c>
      <c r="J4346" t="s">
        <v>265</v>
      </c>
      <c r="K4346" t="s">
        <v>16653</v>
      </c>
      <c r="L4346" t="s">
        <v>266</v>
      </c>
      <c r="M4346" t="s">
        <v>267</v>
      </c>
      <c r="N4346" t="s">
        <v>267</v>
      </c>
      <c r="O4346" t="s">
        <v>16654</v>
      </c>
      <c r="P4346">
        <v>0</v>
      </c>
      <c r="Q4346">
        <v>0</v>
      </c>
      <c r="R4346">
        <v>0</v>
      </c>
      <c r="S4346" t="s">
        <v>267</v>
      </c>
      <c r="T4346" t="s">
        <v>267</v>
      </c>
      <c r="U4346" t="s">
        <v>16655</v>
      </c>
      <c r="V4346" t="b">
        <v>0</v>
      </c>
      <c r="W4346" t="s">
        <v>265</v>
      </c>
      <c r="X4346">
        <v>1</v>
      </c>
      <c r="Y4346" t="s">
        <v>16656</v>
      </c>
      <c r="Z4346" t="s">
        <v>265</v>
      </c>
      <c r="AA4346" t="s">
        <v>265</v>
      </c>
      <c r="AB4346" t="s">
        <v>265</v>
      </c>
      <c r="AC4346" t="s">
        <v>265</v>
      </c>
      <c r="AD4346" t="s">
        <v>265</v>
      </c>
      <c r="AE4346" t="s">
        <v>265</v>
      </c>
      <c r="AF4346" t="s">
        <v>267</v>
      </c>
      <c r="AG4346" t="s">
        <v>265</v>
      </c>
      <c r="AH4346" t="s">
        <v>265</v>
      </c>
      <c r="AI4346" t="s">
        <v>265</v>
      </c>
      <c r="AJ4346" t="s">
        <v>265</v>
      </c>
      <c r="AL4346" t="str">
        <f>IF(Sudan_News12[[#This Row],[relevancy_classification_english]]="Relevant","مناسب",IF(Sudan_News12[[#This Row],[relevancy_classification_english]]="Relevant","عَرَضِيّ",""))</f>
        <v/>
      </c>
      <c r="AN4346" t="str">
        <f>IF(Sudan_News12[[#This Row],[sentiment_analysis_english]]="Negative","سلبي",IF(Sudan_News12[[#This Row],[sentiment_analysis_english]]="Neutral","حيادي",IF(Sudan_News12[[#This Row],[sentiment_analysis_english]]="Positive","إيجابي","")))</f>
        <v/>
      </c>
      <c r="AO4346" t="e">
        <f>INDEX(TextClassificationList[],MATCH(Sudan_News12[[#This Row],[text_classification_arabic]],TextClassificationList[text_classification_arabic],0),1)</f>
        <v>#N/A</v>
      </c>
      <c r="AQ4346" t="e">
        <f>INDEX(TextClassificationList[],MATCH(Sudan_News12[[#This Row],[text_classification_arabic2]],TextClassificationList[text_classification_arabic],0),1)</f>
        <v>#N/A</v>
      </c>
      <c r="AS4346" t="e">
        <f>INDEX(TextClassificationList[],MATCH(Sudan_News12[[#This Row],[text_classification_arabic3]],TextClassificationList[text_classification_arabic],0),1)</f>
        <v>#N/A</v>
      </c>
      <c r="AU4346" t="e">
        <f>INDEX(TextClassificationList[],MATCH(Sudan_News12[[#This Row],[text_classification_arabic4]],TextClassificationList[text_classification_arabic],0),1)</f>
        <v>#N/A</v>
      </c>
      <c r="AW4346" t="e">
        <f>INDEX(TextClassificationList[],MATCH(Sudan_News12[[#This Row],[text_classification_arabic5]],TextClassificationList[text_classification_arabic],0),1)</f>
        <v>#N/A</v>
      </c>
    </row>
    <row r="4347" spans="1:49" x14ac:dyDescent="0.2">
      <c r="A4347">
        <v>1.1646608396112732E+18</v>
      </c>
      <c r="B4347">
        <v>1.1646608396112732E+18</v>
      </c>
      <c r="C4347" t="s">
        <v>16657</v>
      </c>
      <c r="D4347" s="1">
        <v>43700</v>
      </c>
      <c r="E4347" s="2">
        <v>6.4467592592592588E-3</v>
      </c>
      <c r="F4347">
        <v>200</v>
      </c>
      <c r="G4347">
        <v>1889611729</v>
      </c>
      <c r="H4347" t="s">
        <v>354</v>
      </c>
      <c r="I4347" t="s">
        <v>355</v>
      </c>
      <c r="J4347" t="s">
        <v>265</v>
      </c>
      <c r="K4347" t="s">
        <v>16658</v>
      </c>
      <c r="L4347" t="s">
        <v>273</v>
      </c>
      <c r="M4347" t="s">
        <v>267</v>
      </c>
      <c r="N4347" t="s">
        <v>267</v>
      </c>
      <c r="O4347" t="s">
        <v>16659</v>
      </c>
      <c r="P4347">
        <v>0</v>
      </c>
      <c r="Q4347">
        <v>0</v>
      </c>
      <c r="R4347">
        <v>0</v>
      </c>
      <c r="S4347" t="s">
        <v>267</v>
      </c>
      <c r="T4347" t="s">
        <v>267</v>
      </c>
      <c r="U4347" t="s">
        <v>16660</v>
      </c>
      <c r="V4347" t="b">
        <v>0</v>
      </c>
      <c r="W4347" t="s">
        <v>265</v>
      </c>
      <c r="X4347">
        <v>1</v>
      </c>
      <c r="Y4347" t="s">
        <v>16661</v>
      </c>
      <c r="Z4347" t="s">
        <v>265</v>
      </c>
      <c r="AA4347" t="s">
        <v>265</v>
      </c>
      <c r="AB4347" t="s">
        <v>265</v>
      </c>
      <c r="AC4347" t="s">
        <v>265</v>
      </c>
      <c r="AD4347" t="s">
        <v>265</v>
      </c>
      <c r="AE4347" t="s">
        <v>265</v>
      </c>
      <c r="AF4347" t="s">
        <v>267</v>
      </c>
      <c r="AG4347" t="s">
        <v>265</v>
      </c>
      <c r="AH4347" t="s">
        <v>265</v>
      </c>
      <c r="AI4347" t="s">
        <v>265</v>
      </c>
      <c r="AJ4347" t="s">
        <v>265</v>
      </c>
      <c r="AL4347" t="str">
        <f>IF(Sudan_News12[[#This Row],[relevancy_classification_english]]="Relevant","مناسب",IF(Sudan_News12[[#This Row],[relevancy_classification_english]]="Relevant","عَرَضِيّ",""))</f>
        <v/>
      </c>
      <c r="AN4347" t="str">
        <f>IF(Sudan_News12[[#This Row],[sentiment_analysis_english]]="Negative","سلبي",IF(Sudan_News12[[#This Row],[sentiment_analysis_english]]="Neutral","حيادي",IF(Sudan_News12[[#This Row],[sentiment_analysis_english]]="Positive","إيجابي","")))</f>
        <v/>
      </c>
      <c r="AO4347" t="e">
        <f>INDEX(TextClassificationList[],MATCH(Sudan_News12[[#This Row],[text_classification_arabic]],TextClassificationList[text_classification_arabic],0),1)</f>
        <v>#N/A</v>
      </c>
      <c r="AQ4347" t="e">
        <f>INDEX(TextClassificationList[],MATCH(Sudan_News12[[#This Row],[text_classification_arabic2]],TextClassificationList[text_classification_arabic],0),1)</f>
        <v>#N/A</v>
      </c>
      <c r="AS4347" t="e">
        <f>INDEX(TextClassificationList[],MATCH(Sudan_News12[[#This Row],[text_classification_arabic3]],TextClassificationList[text_classification_arabic],0),1)</f>
        <v>#N/A</v>
      </c>
      <c r="AU4347" t="e">
        <f>INDEX(TextClassificationList[],MATCH(Sudan_News12[[#This Row],[text_classification_arabic4]],TextClassificationList[text_classification_arabic],0),1)</f>
        <v>#N/A</v>
      </c>
      <c r="AW4347" t="e">
        <f>INDEX(TextClassificationList[],MATCH(Sudan_News12[[#This Row],[text_classification_arabic5]],TextClassificationList[text_classification_arabic],0),1)</f>
        <v>#N/A</v>
      </c>
    </row>
    <row r="4348" spans="1:49" x14ac:dyDescent="0.2">
      <c r="A4348">
        <v>1.1646593060269425E+18</v>
      </c>
      <c r="B4348">
        <v>1.1646580696719401E+18</v>
      </c>
      <c r="C4348" t="s">
        <v>16662</v>
      </c>
      <c r="D4348" s="1">
        <v>43700</v>
      </c>
      <c r="E4348" s="2">
        <v>2.2106481481481482E-3</v>
      </c>
      <c r="F4348">
        <v>200</v>
      </c>
      <c r="G4348">
        <v>1889611729</v>
      </c>
      <c r="H4348" t="s">
        <v>354</v>
      </c>
      <c r="I4348" t="s">
        <v>355</v>
      </c>
      <c r="J4348" t="s">
        <v>265</v>
      </c>
      <c r="K4348" t="s">
        <v>16663</v>
      </c>
      <c r="L4348" t="s">
        <v>266</v>
      </c>
      <c r="M4348" t="s">
        <v>267</v>
      </c>
      <c r="N4348" t="s">
        <v>267</v>
      </c>
      <c r="O4348" t="s">
        <v>267</v>
      </c>
      <c r="P4348">
        <v>0</v>
      </c>
      <c r="Q4348">
        <v>0</v>
      </c>
      <c r="R4348">
        <v>1</v>
      </c>
      <c r="S4348" t="s">
        <v>267</v>
      </c>
      <c r="T4348" t="s">
        <v>267</v>
      </c>
      <c r="U4348" t="s">
        <v>16664</v>
      </c>
      <c r="V4348" t="b">
        <v>0</v>
      </c>
      <c r="W4348" t="s">
        <v>265</v>
      </c>
      <c r="X4348">
        <v>0</v>
      </c>
      <c r="Y4348" t="s">
        <v>265</v>
      </c>
      <c r="Z4348" t="s">
        <v>265</v>
      </c>
      <c r="AA4348" t="s">
        <v>265</v>
      </c>
      <c r="AB4348" t="s">
        <v>265</v>
      </c>
      <c r="AC4348" t="s">
        <v>265</v>
      </c>
      <c r="AD4348" t="s">
        <v>265</v>
      </c>
      <c r="AE4348" t="s">
        <v>265</v>
      </c>
      <c r="AF4348" t="s">
        <v>16665</v>
      </c>
      <c r="AG4348" t="s">
        <v>265</v>
      </c>
      <c r="AH4348" t="s">
        <v>265</v>
      </c>
      <c r="AI4348" t="s">
        <v>265</v>
      </c>
      <c r="AJ4348" t="s">
        <v>265</v>
      </c>
      <c r="AL4348" t="str">
        <f>IF(Sudan_News12[[#This Row],[relevancy_classification_english]]="Relevant","مناسب",IF(Sudan_News12[[#This Row],[relevancy_classification_english]]="Relevant","عَرَضِيّ",""))</f>
        <v/>
      </c>
      <c r="AN4348" t="str">
        <f>IF(Sudan_News12[[#This Row],[sentiment_analysis_english]]="Negative","سلبي",IF(Sudan_News12[[#This Row],[sentiment_analysis_english]]="Neutral","حيادي",IF(Sudan_News12[[#This Row],[sentiment_analysis_english]]="Positive","إيجابي","")))</f>
        <v/>
      </c>
      <c r="AO4348" t="e">
        <f>INDEX(TextClassificationList[],MATCH(Sudan_News12[[#This Row],[text_classification_arabic]],TextClassificationList[text_classification_arabic],0),1)</f>
        <v>#N/A</v>
      </c>
      <c r="AQ4348" t="e">
        <f>INDEX(TextClassificationList[],MATCH(Sudan_News12[[#This Row],[text_classification_arabic2]],TextClassificationList[text_classification_arabic],0),1)</f>
        <v>#N/A</v>
      </c>
      <c r="AS4348" t="e">
        <f>INDEX(TextClassificationList[],MATCH(Sudan_News12[[#This Row],[text_classification_arabic3]],TextClassificationList[text_classification_arabic],0),1)</f>
        <v>#N/A</v>
      </c>
      <c r="AU4348" t="e">
        <f>INDEX(TextClassificationList[],MATCH(Sudan_News12[[#This Row],[text_classification_arabic4]],TextClassificationList[text_classification_arabic],0),1)</f>
        <v>#N/A</v>
      </c>
      <c r="AW4348" t="e">
        <f>INDEX(TextClassificationList[],MATCH(Sudan_News12[[#This Row],[text_classification_arabic5]],TextClassificationList[text_classification_arabic],0),1)</f>
        <v>#N/A</v>
      </c>
    </row>
    <row r="4349" spans="1:49" x14ac:dyDescent="0.2">
      <c r="A4349">
        <v>1.1646587864534016E+18</v>
      </c>
      <c r="B4349">
        <v>1.1646580696719401E+18</v>
      </c>
      <c r="C4349" t="s">
        <v>16666</v>
      </c>
      <c r="D4349" s="1">
        <v>43700</v>
      </c>
      <c r="E4349" s="2">
        <v>7.7546296296296293E-4</v>
      </c>
      <c r="F4349">
        <v>200</v>
      </c>
      <c r="G4349">
        <v>1889611729</v>
      </c>
      <c r="H4349" t="s">
        <v>354</v>
      </c>
      <c r="I4349" t="s">
        <v>355</v>
      </c>
      <c r="J4349" t="s">
        <v>265</v>
      </c>
      <c r="K4349" t="s">
        <v>16667</v>
      </c>
      <c r="L4349" t="s">
        <v>266</v>
      </c>
      <c r="M4349" t="s">
        <v>267</v>
      </c>
      <c r="N4349" t="s">
        <v>267</v>
      </c>
      <c r="O4349" t="s">
        <v>267</v>
      </c>
      <c r="P4349">
        <v>0</v>
      </c>
      <c r="Q4349">
        <v>0</v>
      </c>
      <c r="R4349">
        <v>0</v>
      </c>
      <c r="S4349" t="s">
        <v>267</v>
      </c>
      <c r="T4349" t="s">
        <v>267</v>
      </c>
      <c r="U4349" t="s">
        <v>16668</v>
      </c>
      <c r="V4349" t="b">
        <v>0</v>
      </c>
      <c r="W4349" t="s">
        <v>265</v>
      </c>
      <c r="X4349">
        <v>0</v>
      </c>
      <c r="Y4349" t="s">
        <v>265</v>
      </c>
      <c r="Z4349" t="s">
        <v>265</v>
      </c>
      <c r="AA4349" t="s">
        <v>265</v>
      </c>
      <c r="AB4349" t="s">
        <v>265</v>
      </c>
      <c r="AC4349" t="s">
        <v>265</v>
      </c>
      <c r="AD4349" t="s">
        <v>265</v>
      </c>
      <c r="AE4349" t="s">
        <v>265</v>
      </c>
      <c r="AF4349" t="s">
        <v>16665</v>
      </c>
      <c r="AG4349" t="s">
        <v>265</v>
      </c>
      <c r="AH4349" t="s">
        <v>265</v>
      </c>
      <c r="AI4349" t="s">
        <v>265</v>
      </c>
      <c r="AJ4349" t="s">
        <v>265</v>
      </c>
      <c r="AL4349" t="str">
        <f>IF(Sudan_News12[[#This Row],[relevancy_classification_english]]="Relevant","مناسب",IF(Sudan_News12[[#This Row],[relevancy_classification_english]]="Relevant","عَرَضِيّ",""))</f>
        <v/>
      </c>
      <c r="AN4349" t="str">
        <f>IF(Sudan_News12[[#This Row],[sentiment_analysis_english]]="Negative","سلبي",IF(Sudan_News12[[#This Row],[sentiment_analysis_english]]="Neutral","حيادي",IF(Sudan_News12[[#This Row],[sentiment_analysis_english]]="Positive","إيجابي","")))</f>
        <v/>
      </c>
      <c r="AO4349" t="e">
        <f>INDEX(TextClassificationList[],MATCH(Sudan_News12[[#This Row],[text_classification_arabic]],TextClassificationList[text_classification_arabic],0),1)</f>
        <v>#N/A</v>
      </c>
      <c r="AQ4349" t="e">
        <f>INDEX(TextClassificationList[],MATCH(Sudan_News12[[#This Row],[text_classification_arabic2]],TextClassificationList[text_classification_arabic],0),1)</f>
        <v>#N/A</v>
      </c>
      <c r="AS4349" t="e">
        <f>INDEX(TextClassificationList[],MATCH(Sudan_News12[[#This Row],[text_classification_arabic3]],TextClassificationList[text_classification_arabic],0),1)</f>
        <v>#N/A</v>
      </c>
      <c r="AU4349" t="e">
        <f>INDEX(TextClassificationList[],MATCH(Sudan_News12[[#This Row],[text_classification_arabic4]],TextClassificationList[text_classification_arabic],0),1)</f>
        <v>#N/A</v>
      </c>
      <c r="AW4349" t="e">
        <f>INDEX(TextClassificationList[],MATCH(Sudan_News12[[#This Row],[text_classification_arabic5]],TextClassificationList[text_classification_arabic],0),1)</f>
        <v>#N/A</v>
      </c>
    </row>
    <row r="4350" spans="1:49" x14ac:dyDescent="0.2">
      <c r="A4350">
        <v>1.1646580696719401E+18</v>
      </c>
      <c r="B4350">
        <v>1.1646580696719401E+18</v>
      </c>
      <c r="C4350" t="s">
        <v>16669</v>
      </c>
      <c r="D4350" s="1">
        <v>43699</v>
      </c>
      <c r="E4350" s="2">
        <v>0.99879629629629629</v>
      </c>
      <c r="F4350">
        <v>200</v>
      </c>
      <c r="G4350">
        <v>1889611729</v>
      </c>
      <c r="H4350" t="s">
        <v>354</v>
      </c>
      <c r="I4350" t="s">
        <v>355</v>
      </c>
      <c r="J4350" t="s">
        <v>265</v>
      </c>
      <c r="K4350" t="s">
        <v>16670</v>
      </c>
      <c r="L4350" t="s">
        <v>266</v>
      </c>
      <c r="M4350" t="s">
        <v>267</v>
      </c>
      <c r="N4350" t="s">
        <v>267</v>
      </c>
      <c r="O4350" t="s">
        <v>16671</v>
      </c>
      <c r="P4350">
        <v>2</v>
      </c>
      <c r="Q4350">
        <v>2</v>
      </c>
      <c r="R4350">
        <v>16</v>
      </c>
      <c r="S4350" t="s">
        <v>267</v>
      </c>
      <c r="T4350" t="s">
        <v>267</v>
      </c>
      <c r="U4350" t="s">
        <v>16672</v>
      </c>
      <c r="V4350" t="b">
        <v>0</v>
      </c>
      <c r="W4350" t="s">
        <v>265</v>
      </c>
      <c r="X4350">
        <v>1</v>
      </c>
      <c r="Y4350" t="s">
        <v>16673</v>
      </c>
      <c r="Z4350" t="s">
        <v>265</v>
      </c>
      <c r="AA4350" t="s">
        <v>265</v>
      </c>
      <c r="AB4350" t="s">
        <v>265</v>
      </c>
      <c r="AC4350" t="s">
        <v>265</v>
      </c>
      <c r="AD4350" t="s">
        <v>265</v>
      </c>
      <c r="AE4350" t="s">
        <v>265</v>
      </c>
      <c r="AF4350" t="s">
        <v>267</v>
      </c>
      <c r="AG4350" t="s">
        <v>265</v>
      </c>
      <c r="AH4350" t="s">
        <v>265</v>
      </c>
      <c r="AI4350" t="s">
        <v>265</v>
      </c>
      <c r="AJ4350" t="s">
        <v>265</v>
      </c>
      <c r="AL4350" t="str">
        <f>IF(Sudan_News12[[#This Row],[relevancy_classification_english]]="Relevant","مناسب",IF(Sudan_News12[[#This Row],[relevancy_classification_english]]="Relevant","عَرَضِيّ",""))</f>
        <v/>
      </c>
      <c r="AN4350" t="str">
        <f>IF(Sudan_News12[[#This Row],[sentiment_analysis_english]]="Negative","سلبي",IF(Sudan_News12[[#This Row],[sentiment_analysis_english]]="Neutral","حيادي",IF(Sudan_News12[[#This Row],[sentiment_analysis_english]]="Positive","إيجابي","")))</f>
        <v/>
      </c>
      <c r="AO4350" t="e">
        <f>INDEX(TextClassificationList[],MATCH(Sudan_News12[[#This Row],[text_classification_arabic]],TextClassificationList[text_classification_arabic],0),1)</f>
        <v>#N/A</v>
      </c>
      <c r="AQ4350" t="e">
        <f>INDEX(TextClassificationList[],MATCH(Sudan_News12[[#This Row],[text_classification_arabic2]],TextClassificationList[text_classification_arabic],0),1)</f>
        <v>#N/A</v>
      </c>
      <c r="AS4350" t="e">
        <f>INDEX(TextClassificationList[],MATCH(Sudan_News12[[#This Row],[text_classification_arabic3]],TextClassificationList[text_classification_arabic],0),1)</f>
        <v>#N/A</v>
      </c>
      <c r="AU4350" t="e">
        <f>INDEX(TextClassificationList[],MATCH(Sudan_News12[[#This Row],[text_classification_arabic4]],TextClassificationList[text_classification_arabic],0),1)</f>
        <v>#N/A</v>
      </c>
      <c r="AW4350" t="e">
        <f>INDEX(TextClassificationList[],MATCH(Sudan_News12[[#This Row],[text_classification_arabic5]],TextClassificationList[text_classification_arabic],0),1)</f>
        <v>#N/A</v>
      </c>
    </row>
    <row r="4351" spans="1:49" x14ac:dyDescent="0.2">
      <c r="A4351">
        <v>1.1646041828815462E+18</v>
      </c>
      <c r="B4351">
        <v>1.1646041828815462E+18</v>
      </c>
      <c r="C4351" t="s">
        <v>16674</v>
      </c>
      <c r="D4351" s="1">
        <v>43699</v>
      </c>
      <c r="E4351" s="2">
        <v>0.85010416666666666</v>
      </c>
      <c r="F4351">
        <v>200</v>
      </c>
      <c r="G4351">
        <v>1889611729</v>
      </c>
      <c r="H4351" t="s">
        <v>354</v>
      </c>
      <c r="I4351" t="s">
        <v>355</v>
      </c>
      <c r="J4351" t="s">
        <v>265</v>
      </c>
      <c r="K4351" t="s">
        <v>16675</v>
      </c>
      <c r="L4351" t="s">
        <v>266</v>
      </c>
      <c r="M4351" t="s">
        <v>267</v>
      </c>
      <c r="N4351" t="s">
        <v>267</v>
      </c>
      <c r="O4351" t="s">
        <v>267</v>
      </c>
      <c r="P4351">
        <v>0</v>
      </c>
      <c r="Q4351">
        <v>0</v>
      </c>
      <c r="R4351">
        <v>1</v>
      </c>
      <c r="S4351" t="s">
        <v>16632</v>
      </c>
      <c r="T4351" t="s">
        <v>267</v>
      </c>
      <c r="U4351" t="s">
        <v>16676</v>
      </c>
      <c r="V4351" t="b">
        <v>0</v>
      </c>
      <c r="W4351" t="s">
        <v>265</v>
      </c>
      <c r="X4351">
        <v>0</v>
      </c>
      <c r="Y4351" t="s">
        <v>265</v>
      </c>
      <c r="Z4351" t="s">
        <v>265</v>
      </c>
      <c r="AA4351" t="s">
        <v>265</v>
      </c>
      <c r="AB4351" t="s">
        <v>265</v>
      </c>
      <c r="AC4351" t="s">
        <v>265</v>
      </c>
      <c r="AD4351" t="s">
        <v>265</v>
      </c>
      <c r="AE4351" t="s">
        <v>265</v>
      </c>
      <c r="AF4351" t="s">
        <v>267</v>
      </c>
      <c r="AG4351" t="s">
        <v>265</v>
      </c>
      <c r="AH4351" t="s">
        <v>265</v>
      </c>
      <c r="AI4351" t="s">
        <v>265</v>
      </c>
      <c r="AJ4351" t="s">
        <v>265</v>
      </c>
      <c r="AL4351" t="str">
        <f>IF(Sudan_News12[[#This Row],[relevancy_classification_english]]="Relevant","مناسب",IF(Sudan_News12[[#This Row],[relevancy_classification_english]]="Relevant","عَرَضِيّ",""))</f>
        <v/>
      </c>
      <c r="AN4351" t="str">
        <f>IF(Sudan_News12[[#This Row],[sentiment_analysis_english]]="Negative","سلبي",IF(Sudan_News12[[#This Row],[sentiment_analysis_english]]="Neutral","حيادي",IF(Sudan_News12[[#This Row],[sentiment_analysis_english]]="Positive","إيجابي","")))</f>
        <v/>
      </c>
      <c r="AO4351" t="e">
        <f>INDEX(TextClassificationList[],MATCH(Sudan_News12[[#This Row],[text_classification_arabic]],TextClassificationList[text_classification_arabic],0),1)</f>
        <v>#N/A</v>
      </c>
      <c r="AQ4351" t="e">
        <f>INDEX(TextClassificationList[],MATCH(Sudan_News12[[#This Row],[text_classification_arabic2]],TextClassificationList[text_classification_arabic],0),1)</f>
        <v>#N/A</v>
      </c>
      <c r="AS4351" t="e">
        <f>INDEX(TextClassificationList[],MATCH(Sudan_News12[[#This Row],[text_classification_arabic3]],TextClassificationList[text_classification_arabic],0),1)</f>
        <v>#N/A</v>
      </c>
      <c r="AU4351" t="e">
        <f>INDEX(TextClassificationList[],MATCH(Sudan_News12[[#This Row],[text_classification_arabic4]],TextClassificationList[text_classification_arabic],0),1)</f>
        <v>#N/A</v>
      </c>
      <c r="AW4351" t="e">
        <f>INDEX(TextClassificationList[],MATCH(Sudan_News12[[#This Row],[text_classification_arabic5]],TextClassificationList[text_classification_arabic],0),1)</f>
        <v>#N/A</v>
      </c>
    </row>
    <row r="4352" spans="1:49" x14ac:dyDescent="0.2">
      <c r="A4352">
        <v>1.1645051003768381E+18</v>
      </c>
      <c r="B4352">
        <v>1.1645051003768381E+18</v>
      </c>
      <c r="C4352" t="s">
        <v>16677</v>
      </c>
      <c r="D4352" s="1">
        <v>43699</v>
      </c>
      <c r="E4352" s="2">
        <v>0.57668981481481485</v>
      </c>
      <c r="F4352">
        <v>200</v>
      </c>
      <c r="G4352">
        <v>1889611729</v>
      </c>
      <c r="H4352" t="s">
        <v>354</v>
      </c>
      <c r="I4352" t="s">
        <v>355</v>
      </c>
      <c r="J4352" t="s">
        <v>265</v>
      </c>
      <c r="K4352" t="s">
        <v>16678</v>
      </c>
      <c r="L4352" t="s">
        <v>266</v>
      </c>
      <c r="M4352" t="s">
        <v>267</v>
      </c>
      <c r="N4352" t="s">
        <v>267</v>
      </c>
      <c r="O4352" t="s">
        <v>267</v>
      </c>
      <c r="P4352">
        <v>0</v>
      </c>
      <c r="Q4352">
        <v>0</v>
      </c>
      <c r="R4352">
        <v>3</v>
      </c>
      <c r="S4352" t="s">
        <v>16679</v>
      </c>
      <c r="T4352" t="s">
        <v>267</v>
      </c>
      <c r="U4352" t="s">
        <v>16680</v>
      </c>
      <c r="V4352" t="b">
        <v>0</v>
      </c>
      <c r="W4352" t="s">
        <v>265</v>
      </c>
      <c r="X4352">
        <v>0</v>
      </c>
      <c r="Y4352" t="s">
        <v>265</v>
      </c>
      <c r="Z4352" t="s">
        <v>265</v>
      </c>
      <c r="AA4352" t="s">
        <v>265</v>
      </c>
      <c r="AB4352" t="s">
        <v>265</v>
      </c>
      <c r="AC4352" t="s">
        <v>265</v>
      </c>
      <c r="AD4352" t="s">
        <v>265</v>
      </c>
      <c r="AE4352" t="s">
        <v>265</v>
      </c>
      <c r="AF4352" t="s">
        <v>267</v>
      </c>
      <c r="AG4352" t="s">
        <v>265</v>
      </c>
      <c r="AH4352" t="s">
        <v>265</v>
      </c>
      <c r="AI4352" t="s">
        <v>265</v>
      </c>
      <c r="AJ4352" t="s">
        <v>265</v>
      </c>
      <c r="AL4352" t="str">
        <f>IF(Sudan_News12[[#This Row],[relevancy_classification_english]]="Relevant","مناسب",IF(Sudan_News12[[#This Row],[relevancy_classification_english]]="Relevant","عَرَضِيّ",""))</f>
        <v/>
      </c>
      <c r="AN4352" t="str">
        <f>IF(Sudan_News12[[#This Row],[sentiment_analysis_english]]="Negative","سلبي",IF(Sudan_News12[[#This Row],[sentiment_analysis_english]]="Neutral","حيادي",IF(Sudan_News12[[#This Row],[sentiment_analysis_english]]="Positive","إيجابي","")))</f>
        <v/>
      </c>
      <c r="AO4352" t="e">
        <f>INDEX(TextClassificationList[],MATCH(Sudan_News12[[#This Row],[text_classification_arabic]],TextClassificationList[text_classification_arabic],0),1)</f>
        <v>#N/A</v>
      </c>
      <c r="AQ4352" t="e">
        <f>INDEX(TextClassificationList[],MATCH(Sudan_News12[[#This Row],[text_classification_arabic2]],TextClassificationList[text_classification_arabic],0),1)</f>
        <v>#N/A</v>
      </c>
      <c r="AS4352" t="e">
        <f>INDEX(TextClassificationList[],MATCH(Sudan_News12[[#This Row],[text_classification_arabic3]],TextClassificationList[text_classification_arabic],0),1)</f>
        <v>#N/A</v>
      </c>
      <c r="AU4352" t="e">
        <f>INDEX(TextClassificationList[],MATCH(Sudan_News12[[#This Row],[text_classification_arabic4]],TextClassificationList[text_classification_arabic],0),1)</f>
        <v>#N/A</v>
      </c>
      <c r="AW4352" t="e">
        <f>INDEX(TextClassificationList[],MATCH(Sudan_News12[[#This Row],[text_classification_arabic5]],TextClassificationList[text_classification_arabic],0),1)</f>
        <v>#N/A</v>
      </c>
    </row>
    <row r="4353" spans="1:49" x14ac:dyDescent="0.2">
      <c r="A4353">
        <v>1.1644946772377518E+18</v>
      </c>
      <c r="B4353">
        <v>1.1644946772377518E+18</v>
      </c>
      <c r="C4353" t="s">
        <v>16681</v>
      </c>
      <c r="D4353" s="1">
        <v>43699</v>
      </c>
      <c r="E4353" s="2">
        <v>0.54791666666666672</v>
      </c>
      <c r="F4353">
        <v>200</v>
      </c>
      <c r="G4353">
        <v>1889611729</v>
      </c>
      <c r="H4353" t="s">
        <v>354</v>
      </c>
      <c r="I4353" t="s">
        <v>355</v>
      </c>
      <c r="J4353" t="s">
        <v>265</v>
      </c>
      <c r="K4353" t="s">
        <v>16682</v>
      </c>
      <c r="L4353" t="s">
        <v>266</v>
      </c>
      <c r="M4353" t="s">
        <v>267</v>
      </c>
      <c r="N4353" t="s">
        <v>267</v>
      </c>
      <c r="O4353" t="s">
        <v>267</v>
      </c>
      <c r="P4353">
        <v>0</v>
      </c>
      <c r="Q4353">
        <v>0</v>
      </c>
      <c r="R4353">
        <v>0</v>
      </c>
      <c r="S4353" t="s">
        <v>267</v>
      </c>
      <c r="T4353" t="s">
        <v>267</v>
      </c>
      <c r="U4353" t="s">
        <v>16683</v>
      </c>
      <c r="V4353" t="b">
        <v>0</v>
      </c>
      <c r="W4353" t="s">
        <v>16684</v>
      </c>
      <c r="X4353">
        <v>0</v>
      </c>
      <c r="Y4353" t="s">
        <v>265</v>
      </c>
      <c r="Z4353" t="s">
        <v>265</v>
      </c>
      <c r="AA4353" t="s">
        <v>265</v>
      </c>
      <c r="AB4353" t="s">
        <v>265</v>
      </c>
      <c r="AC4353" t="s">
        <v>265</v>
      </c>
      <c r="AD4353" t="s">
        <v>265</v>
      </c>
      <c r="AE4353" t="s">
        <v>265</v>
      </c>
      <c r="AF4353" t="s">
        <v>267</v>
      </c>
      <c r="AG4353" t="s">
        <v>265</v>
      </c>
      <c r="AH4353" t="s">
        <v>265</v>
      </c>
      <c r="AI4353" t="s">
        <v>265</v>
      </c>
      <c r="AJ4353" t="s">
        <v>265</v>
      </c>
      <c r="AL4353" t="str">
        <f>IF(Sudan_News12[[#This Row],[relevancy_classification_english]]="Relevant","مناسب",IF(Sudan_News12[[#This Row],[relevancy_classification_english]]="Relevant","عَرَضِيّ",""))</f>
        <v/>
      </c>
      <c r="AN4353" t="str">
        <f>IF(Sudan_News12[[#This Row],[sentiment_analysis_english]]="Negative","سلبي",IF(Sudan_News12[[#This Row],[sentiment_analysis_english]]="Neutral","حيادي",IF(Sudan_News12[[#This Row],[sentiment_analysis_english]]="Positive","إيجابي","")))</f>
        <v/>
      </c>
      <c r="AO4353" t="e">
        <f>INDEX(TextClassificationList[],MATCH(Sudan_News12[[#This Row],[text_classification_arabic]],TextClassificationList[text_classification_arabic],0),1)</f>
        <v>#N/A</v>
      </c>
      <c r="AQ4353" t="e">
        <f>INDEX(TextClassificationList[],MATCH(Sudan_News12[[#This Row],[text_classification_arabic2]],TextClassificationList[text_classification_arabic],0),1)</f>
        <v>#N/A</v>
      </c>
      <c r="AS4353" t="e">
        <f>INDEX(TextClassificationList[],MATCH(Sudan_News12[[#This Row],[text_classification_arabic3]],TextClassificationList[text_classification_arabic],0),1)</f>
        <v>#N/A</v>
      </c>
      <c r="AU4353" t="e">
        <f>INDEX(TextClassificationList[],MATCH(Sudan_News12[[#This Row],[text_classification_arabic4]],TextClassificationList[text_classification_arabic],0),1)</f>
        <v>#N/A</v>
      </c>
      <c r="AW4353" t="e">
        <f>INDEX(TextClassificationList[],MATCH(Sudan_News12[[#This Row],[text_classification_arabic5]],TextClassificationList[text_classification_arabic],0),1)</f>
        <v>#N/A</v>
      </c>
    </row>
    <row r="4354" spans="1:49" x14ac:dyDescent="0.2">
      <c r="A4354">
        <v>1.1644931665795195E+18</v>
      </c>
      <c r="B4354">
        <v>1.1644931665795195E+18</v>
      </c>
      <c r="C4354" t="s">
        <v>16685</v>
      </c>
      <c r="D4354" s="1">
        <v>43699</v>
      </c>
      <c r="E4354" s="2">
        <v>0.54374999999999996</v>
      </c>
      <c r="F4354">
        <v>200</v>
      </c>
      <c r="G4354">
        <v>1889611729</v>
      </c>
      <c r="H4354" t="s">
        <v>354</v>
      </c>
      <c r="I4354" t="s">
        <v>355</v>
      </c>
      <c r="J4354" t="s">
        <v>265</v>
      </c>
      <c r="K4354" t="s">
        <v>16686</v>
      </c>
      <c r="L4354" t="s">
        <v>266</v>
      </c>
      <c r="M4354" t="s">
        <v>267</v>
      </c>
      <c r="N4354" t="s">
        <v>267</v>
      </c>
      <c r="O4354" t="s">
        <v>267</v>
      </c>
      <c r="P4354">
        <v>0</v>
      </c>
      <c r="Q4354">
        <v>0</v>
      </c>
      <c r="R4354">
        <v>0</v>
      </c>
      <c r="S4354" t="s">
        <v>267</v>
      </c>
      <c r="T4354" t="s">
        <v>267</v>
      </c>
      <c r="U4354" t="s">
        <v>16687</v>
      </c>
      <c r="V4354" t="b">
        <v>0</v>
      </c>
      <c r="W4354" t="s">
        <v>16688</v>
      </c>
      <c r="X4354">
        <v>0</v>
      </c>
      <c r="Y4354" t="s">
        <v>265</v>
      </c>
      <c r="Z4354" t="s">
        <v>265</v>
      </c>
      <c r="AA4354" t="s">
        <v>265</v>
      </c>
      <c r="AB4354" t="s">
        <v>265</v>
      </c>
      <c r="AC4354" t="s">
        <v>265</v>
      </c>
      <c r="AD4354" t="s">
        <v>265</v>
      </c>
      <c r="AE4354" t="s">
        <v>265</v>
      </c>
      <c r="AF4354" t="s">
        <v>267</v>
      </c>
      <c r="AG4354" t="s">
        <v>265</v>
      </c>
      <c r="AH4354" t="s">
        <v>265</v>
      </c>
      <c r="AI4354" t="s">
        <v>265</v>
      </c>
      <c r="AJ4354" t="s">
        <v>265</v>
      </c>
      <c r="AL4354" t="str">
        <f>IF(Sudan_News12[[#This Row],[relevancy_classification_english]]="Relevant","مناسب",IF(Sudan_News12[[#This Row],[relevancy_classification_english]]="Relevant","عَرَضِيّ",""))</f>
        <v/>
      </c>
      <c r="AN4354" t="str">
        <f>IF(Sudan_News12[[#This Row],[sentiment_analysis_english]]="Negative","سلبي",IF(Sudan_News12[[#This Row],[sentiment_analysis_english]]="Neutral","حيادي",IF(Sudan_News12[[#This Row],[sentiment_analysis_english]]="Positive","إيجابي","")))</f>
        <v/>
      </c>
      <c r="AO4354" t="e">
        <f>INDEX(TextClassificationList[],MATCH(Sudan_News12[[#This Row],[text_classification_arabic]],TextClassificationList[text_classification_arabic],0),1)</f>
        <v>#N/A</v>
      </c>
      <c r="AQ4354" t="e">
        <f>INDEX(TextClassificationList[],MATCH(Sudan_News12[[#This Row],[text_classification_arabic2]],TextClassificationList[text_classification_arabic],0),1)</f>
        <v>#N/A</v>
      </c>
      <c r="AS4354" t="e">
        <f>INDEX(TextClassificationList[],MATCH(Sudan_News12[[#This Row],[text_classification_arabic3]],TextClassificationList[text_classification_arabic],0),1)</f>
        <v>#N/A</v>
      </c>
      <c r="AU4354" t="e">
        <f>INDEX(TextClassificationList[],MATCH(Sudan_News12[[#This Row],[text_classification_arabic4]],TextClassificationList[text_classification_arabic],0),1)</f>
        <v>#N/A</v>
      </c>
      <c r="AW4354" t="e">
        <f>INDEX(TextClassificationList[],MATCH(Sudan_News12[[#This Row],[text_classification_arabic5]],TextClassificationList[text_classification_arabic],0),1)</f>
        <v>#N/A</v>
      </c>
    </row>
    <row r="4355" spans="1:49" x14ac:dyDescent="0.2">
      <c r="A4355">
        <v>1.1644585411864535E+18</v>
      </c>
      <c r="B4355">
        <v>1.1641603505074708E+18</v>
      </c>
      <c r="C4355" t="s">
        <v>16689</v>
      </c>
      <c r="D4355" s="1">
        <v>43699</v>
      </c>
      <c r="E4355" s="2">
        <v>0.44820601851851855</v>
      </c>
      <c r="F4355">
        <v>200</v>
      </c>
      <c r="G4355">
        <v>1889611729</v>
      </c>
      <c r="H4355" t="s">
        <v>354</v>
      </c>
      <c r="I4355" t="s">
        <v>355</v>
      </c>
      <c r="J4355" t="s">
        <v>265</v>
      </c>
      <c r="K4355" t="s">
        <v>16690</v>
      </c>
      <c r="L4355" t="s">
        <v>266</v>
      </c>
      <c r="M4355" t="s">
        <v>267</v>
      </c>
      <c r="N4355" t="s">
        <v>267</v>
      </c>
      <c r="O4355" t="s">
        <v>267</v>
      </c>
      <c r="P4355">
        <v>0</v>
      </c>
      <c r="Q4355">
        <v>0</v>
      </c>
      <c r="R4355">
        <v>0</v>
      </c>
      <c r="S4355" t="s">
        <v>267</v>
      </c>
      <c r="T4355" t="s">
        <v>267</v>
      </c>
      <c r="U4355" t="s">
        <v>16691</v>
      </c>
      <c r="V4355" t="b">
        <v>0</v>
      </c>
      <c r="W4355" t="s">
        <v>265</v>
      </c>
      <c r="X4355">
        <v>0</v>
      </c>
      <c r="Y4355" t="s">
        <v>265</v>
      </c>
      <c r="Z4355" t="s">
        <v>265</v>
      </c>
      <c r="AA4355" t="s">
        <v>265</v>
      </c>
      <c r="AB4355" t="s">
        <v>265</v>
      </c>
      <c r="AC4355" t="s">
        <v>265</v>
      </c>
      <c r="AD4355" t="s">
        <v>265</v>
      </c>
      <c r="AE4355" t="s">
        <v>265</v>
      </c>
      <c r="AF4355" t="s">
        <v>16692</v>
      </c>
      <c r="AG4355" t="s">
        <v>265</v>
      </c>
      <c r="AH4355" t="s">
        <v>265</v>
      </c>
      <c r="AI4355" t="s">
        <v>265</v>
      </c>
      <c r="AJ4355" t="s">
        <v>265</v>
      </c>
      <c r="AL4355" t="str">
        <f>IF(Sudan_News12[[#This Row],[relevancy_classification_english]]="Relevant","مناسب",IF(Sudan_News12[[#This Row],[relevancy_classification_english]]="Relevant","عَرَضِيّ",""))</f>
        <v/>
      </c>
      <c r="AN4355" t="str">
        <f>IF(Sudan_News12[[#This Row],[sentiment_analysis_english]]="Negative","سلبي",IF(Sudan_News12[[#This Row],[sentiment_analysis_english]]="Neutral","حيادي",IF(Sudan_News12[[#This Row],[sentiment_analysis_english]]="Positive","إيجابي","")))</f>
        <v/>
      </c>
      <c r="AO4355" t="e">
        <f>INDEX(TextClassificationList[],MATCH(Sudan_News12[[#This Row],[text_classification_arabic]],TextClassificationList[text_classification_arabic],0),1)</f>
        <v>#N/A</v>
      </c>
      <c r="AQ4355" t="e">
        <f>INDEX(TextClassificationList[],MATCH(Sudan_News12[[#This Row],[text_classification_arabic2]],TextClassificationList[text_classification_arabic],0),1)</f>
        <v>#N/A</v>
      </c>
      <c r="AS4355" t="e">
        <f>INDEX(TextClassificationList[],MATCH(Sudan_News12[[#This Row],[text_classification_arabic3]],TextClassificationList[text_classification_arabic],0),1)</f>
        <v>#N/A</v>
      </c>
      <c r="AU4355" t="e">
        <f>INDEX(TextClassificationList[],MATCH(Sudan_News12[[#This Row],[text_classification_arabic4]],TextClassificationList[text_classification_arabic],0),1)</f>
        <v>#N/A</v>
      </c>
      <c r="AW4355" t="e">
        <f>INDEX(TextClassificationList[],MATCH(Sudan_News12[[#This Row],[text_classification_arabic5]],TextClassificationList[text_classification_arabic],0),1)</f>
        <v>#N/A</v>
      </c>
    </row>
    <row r="4356" spans="1:49" x14ac:dyDescent="0.2">
      <c r="A4356">
        <v>1.1644485076269588E+18</v>
      </c>
      <c r="B4356">
        <v>1.16428300127198E+18</v>
      </c>
      <c r="C4356" t="s">
        <v>16693</v>
      </c>
      <c r="D4356" s="1">
        <v>43699</v>
      </c>
      <c r="E4356" s="2">
        <v>0.42052083333333334</v>
      </c>
      <c r="F4356">
        <v>200</v>
      </c>
      <c r="G4356">
        <v>1889611729</v>
      </c>
      <c r="H4356" t="s">
        <v>354</v>
      </c>
      <c r="I4356" t="s">
        <v>355</v>
      </c>
      <c r="J4356" t="s">
        <v>265</v>
      </c>
      <c r="K4356" t="s">
        <v>16694</v>
      </c>
      <c r="L4356" t="s">
        <v>266</v>
      </c>
      <c r="M4356" t="s">
        <v>267</v>
      </c>
      <c r="N4356" t="s">
        <v>267</v>
      </c>
      <c r="O4356" t="s">
        <v>267</v>
      </c>
      <c r="P4356">
        <v>0</v>
      </c>
      <c r="Q4356">
        <v>0</v>
      </c>
      <c r="R4356">
        <v>0</v>
      </c>
      <c r="S4356" t="s">
        <v>267</v>
      </c>
      <c r="T4356" t="s">
        <v>267</v>
      </c>
      <c r="U4356" t="s">
        <v>16695</v>
      </c>
      <c r="V4356" t="b">
        <v>0</v>
      </c>
      <c r="W4356" t="s">
        <v>265</v>
      </c>
      <c r="X4356">
        <v>0</v>
      </c>
      <c r="Y4356" t="s">
        <v>265</v>
      </c>
      <c r="Z4356" t="s">
        <v>265</v>
      </c>
      <c r="AA4356" t="s">
        <v>265</v>
      </c>
      <c r="AB4356" t="s">
        <v>265</v>
      </c>
      <c r="AC4356" t="s">
        <v>265</v>
      </c>
      <c r="AD4356" t="s">
        <v>265</v>
      </c>
      <c r="AE4356" t="s">
        <v>265</v>
      </c>
      <c r="AF4356" t="s">
        <v>267</v>
      </c>
      <c r="AG4356" t="s">
        <v>265</v>
      </c>
      <c r="AH4356" t="s">
        <v>265</v>
      </c>
      <c r="AI4356" t="s">
        <v>265</v>
      </c>
      <c r="AJ4356" t="s">
        <v>265</v>
      </c>
      <c r="AL4356" t="str">
        <f>IF(Sudan_News12[[#This Row],[relevancy_classification_english]]="Relevant","مناسب",IF(Sudan_News12[[#This Row],[relevancy_classification_english]]="Relevant","عَرَضِيّ",""))</f>
        <v/>
      </c>
      <c r="AN4356" t="str">
        <f>IF(Sudan_News12[[#This Row],[sentiment_analysis_english]]="Negative","سلبي",IF(Sudan_News12[[#This Row],[sentiment_analysis_english]]="Neutral","حيادي",IF(Sudan_News12[[#This Row],[sentiment_analysis_english]]="Positive","إيجابي","")))</f>
        <v/>
      </c>
      <c r="AO4356" t="e">
        <f>INDEX(TextClassificationList[],MATCH(Sudan_News12[[#This Row],[text_classification_arabic]],TextClassificationList[text_classification_arabic],0),1)</f>
        <v>#N/A</v>
      </c>
      <c r="AQ4356" t="e">
        <f>INDEX(TextClassificationList[],MATCH(Sudan_News12[[#This Row],[text_classification_arabic2]],TextClassificationList[text_classification_arabic],0),1)</f>
        <v>#N/A</v>
      </c>
      <c r="AS4356" t="e">
        <f>INDEX(TextClassificationList[],MATCH(Sudan_News12[[#This Row],[text_classification_arabic3]],TextClassificationList[text_classification_arabic],0),1)</f>
        <v>#N/A</v>
      </c>
      <c r="AU4356" t="e">
        <f>INDEX(TextClassificationList[],MATCH(Sudan_News12[[#This Row],[text_classification_arabic4]],TextClassificationList[text_classification_arabic],0),1)</f>
        <v>#N/A</v>
      </c>
      <c r="AW4356" t="e">
        <f>INDEX(TextClassificationList[],MATCH(Sudan_News12[[#This Row],[text_classification_arabic5]],TextClassificationList[text_classification_arabic],0),1)</f>
        <v>#N/A</v>
      </c>
    </row>
    <row r="4357" spans="1:49" x14ac:dyDescent="0.2">
      <c r="A4357">
        <v>1.1644225055846113E+18</v>
      </c>
      <c r="B4357">
        <v>1.1644225055846113E+18</v>
      </c>
      <c r="C4357" t="s">
        <v>16696</v>
      </c>
      <c r="D4357" s="1">
        <v>43699</v>
      </c>
      <c r="E4357" s="2">
        <v>0.3487615740740741</v>
      </c>
      <c r="F4357">
        <v>200</v>
      </c>
      <c r="G4357">
        <v>1889611729</v>
      </c>
      <c r="H4357" t="s">
        <v>354</v>
      </c>
      <c r="I4357" t="s">
        <v>355</v>
      </c>
      <c r="J4357" t="s">
        <v>265</v>
      </c>
      <c r="K4357" t="s">
        <v>16697</v>
      </c>
      <c r="L4357" t="s">
        <v>266</v>
      </c>
      <c r="M4357" t="s">
        <v>267</v>
      </c>
      <c r="N4357" t="s">
        <v>267</v>
      </c>
      <c r="O4357" t="s">
        <v>16698</v>
      </c>
      <c r="P4357">
        <v>0</v>
      </c>
      <c r="Q4357">
        <v>0</v>
      </c>
      <c r="R4357">
        <v>0</v>
      </c>
      <c r="S4357" t="s">
        <v>16699</v>
      </c>
      <c r="T4357" t="s">
        <v>267</v>
      </c>
      <c r="U4357" t="s">
        <v>16700</v>
      </c>
      <c r="V4357" t="b">
        <v>0</v>
      </c>
      <c r="W4357" t="s">
        <v>265</v>
      </c>
      <c r="X4357">
        <v>1</v>
      </c>
      <c r="Y4357" t="s">
        <v>16701</v>
      </c>
      <c r="Z4357" t="s">
        <v>265</v>
      </c>
      <c r="AA4357" t="s">
        <v>265</v>
      </c>
      <c r="AB4357" t="s">
        <v>265</v>
      </c>
      <c r="AC4357" t="s">
        <v>265</v>
      </c>
      <c r="AD4357" t="s">
        <v>265</v>
      </c>
      <c r="AE4357" t="s">
        <v>265</v>
      </c>
      <c r="AF4357" t="s">
        <v>267</v>
      </c>
      <c r="AG4357" t="s">
        <v>265</v>
      </c>
      <c r="AH4357" t="s">
        <v>265</v>
      </c>
      <c r="AI4357" t="s">
        <v>265</v>
      </c>
      <c r="AJ4357" t="s">
        <v>265</v>
      </c>
      <c r="AL4357" t="str">
        <f>IF(Sudan_News12[[#This Row],[relevancy_classification_english]]="Relevant","مناسب",IF(Sudan_News12[[#This Row],[relevancy_classification_english]]="Relevant","عَرَضِيّ",""))</f>
        <v/>
      </c>
      <c r="AN4357" t="str">
        <f>IF(Sudan_News12[[#This Row],[sentiment_analysis_english]]="Negative","سلبي",IF(Sudan_News12[[#This Row],[sentiment_analysis_english]]="Neutral","حيادي",IF(Sudan_News12[[#This Row],[sentiment_analysis_english]]="Positive","إيجابي","")))</f>
        <v/>
      </c>
      <c r="AO4357" t="e">
        <f>INDEX(TextClassificationList[],MATCH(Sudan_News12[[#This Row],[text_classification_arabic]],TextClassificationList[text_classification_arabic],0),1)</f>
        <v>#N/A</v>
      </c>
      <c r="AQ4357" t="e">
        <f>INDEX(TextClassificationList[],MATCH(Sudan_News12[[#This Row],[text_classification_arabic2]],TextClassificationList[text_classification_arabic],0),1)</f>
        <v>#N/A</v>
      </c>
      <c r="AS4357" t="e">
        <f>INDEX(TextClassificationList[],MATCH(Sudan_News12[[#This Row],[text_classification_arabic3]],TextClassificationList[text_classification_arabic],0),1)</f>
        <v>#N/A</v>
      </c>
      <c r="AU4357" t="e">
        <f>INDEX(TextClassificationList[],MATCH(Sudan_News12[[#This Row],[text_classification_arabic4]],TextClassificationList[text_classification_arabic],0),1)</f>
        <v>#N/A</v>
      </c>
      <c r="AW4357" t="e">
        <f>INDEX(TextClassificationList[],MATCH(Sudan_News12[[#This Row],[text_classification_arabic5]],TextClassificationList[text_classification_arabic],0),1)</f>
        <v>#N/A</v>
      </c>
    </row>
    <row r="4358" spans="1:49" x14ac:dyDescent="0.2">
      <c r="A4358">
        <v>1.1642377951473377E+18</v>
      </c>
      <c r="B4358">
        <v>1.1642377951473377E+18</v>
      </c>
      <c r="C4358" t="s">
        <v>16702</v>
      </c>
      <c r="D4358" s="1">
        <v>43698</v>
      </c>
      <c r="E4358" s="2">
        <v>0.83906250000000004</v>
      </c>
      <c r="F4358">
        <v>200</v>
      </c>
      <c r="G4358">
        <v>1889611729</v>
      </c>
      <c r="H4358" t="s">
        <v>354</v>
      </c>
      <c r="I4358" t="s">
        <v>355</v>
      </c>
      <c r="J4358" t="s">
        <v>265</v>
      </c>
      <c r="K4358" t="s">
        <v>16703</v>
      </c>
      <c r="L4358" t="s">
        <v>266</v>
      </c>
      <c r="M4358" t="s">
        <v>267</v>
      </c>
      <c r="N4358" t="s">
        <v>267</v>
      </c>
      <c r="O4358" t="s">
        <v>16704</v>
      </c>
      <c r="P4358">
        <v>0</v>
      </c>
      <c r="Q4358">
        <v>0</v>
      </c>
      <c r="R4358">
        <v>3</v>
      </c>
      <c r="S4358" t="s">
        <v>282</v>
      </c>
      <c r="T4358" t="s">
        <v>267</v>
      </c>
      <c r="U4358" t="s">
        <v>16705</v>
      </c>
      <c r="V4358" t="b">
        <v>0</v>
      </c>
      <c r="W4358" t="s">
        <v>265</v>
      </c>
      <c r="X4358">
        <v>1</v>
      </c>
      <c r="Y4358" t="s">
        <v>16706</v>
      </c>
      <c r="Z4358" t="s">
        <v>265</v>
      </c>
      <c r="AA4358" t="s">
        <v>265</v>
      </c>
      <c r="AB4358" t="s">
        <v>265</v>
      </c>
      <c r="AC4358" t="s">
        <v>265</v>
      </c>
      <c r="AD4358" t="s">
        <v>265</v>
      </c>
      <c r="AE4358" t="s">
        <v>265</v>
      </c>
      <c r="AF4358" t="s">
        <v>267</v>
      </c>
      <c r="AG4358" t="s">
        <v>265</v>
      </c>
      <c r="AH4358" t="s">
        <v>265</v>
      </c>
      <c r="AI4358" t="s">
        <v>265</v>
      </c>
      <c r="AJ4358" t="s">
        <v>265</v>
      </c>
      <c r="AL4358" t="str">
        <f>IF(Sudan_News12[[#This Row],[relevancy_classification_english]]="Relevant","مناسب",IF(Sudan_News12[[#This Row],[relevancy_classification_english]]="Relevant","عَرَضِيّ",""))</f>
        <v/>
      </c>
      <c r="AN4358" t="str">
        <f>IF(Sudan_News12[[#This Row],[sentiment_analysis_english]]="Negative","سلبي",IF(Sudan_News12[[#This Row],[sentiment_analysis_english]]="Neutral","حيادي",IF(Sudan_News12[[#This Row],[sentiment_analysis_english]]="Positive","إيجابي","")))</f>
        <v/>
      </c>
      <c r="AO4358" t="e">
        <f>INDEX(TextClassificationList[],MATCH(Sudan_News12[[#This Row],[text_classification_arabic]],TextClassificationList[text_classification_arabic],0),1)</f>
        <v>#N/A</v>
      </c>
      <c r="AQ4358" t="e">
        <f>INDEX(TextClassificationList[],MATCH(Sudan_News12[[#This Row],[text_classification_arabic2]],TextClassificationList[text_classification_arabic],0),1)</f>
        <v>#N/A</v>
      </c>
      <c r="AS4358" t="e">
        <f>INDEX(TextClassificationList[],MATCH(Sudan_News12[[#This Row],[text_classification_arabic3]],TextClassificationList[text_classification_arabic],0),1)</f>
        <v>#N/A</v>
      </c>
      <c r="AU4358" t="e">
        <f>INDEX(TextClassificationList[],MATCH(Sudan_News12[[#This Row],[text_classification_arabic4]],TextClassificationList[text_classification_arabic],0),1)</f>
        <v>#N/A</v>
      </c>
      <c r="AW4358" t="e">
        <f>INDEX(TextClassificationList[],MATCH(Sudan_News12[[#This Row],[text_classification_arabic5]],TextClassificationList[text_classification_arabic],0),1)</f>
        <v>#N/A</v>
      </c>
    </row>
    <row r="4359" spans="1:49" x14ac:dyDescent="0.2">
      <c r="A4359">
        <v>1.1642268674167644E+18</v>
      </c>
      <c r="B4359">
        <v>1.1642217151630991E+18</v>
      </c>
      <c r="C4359" t="s">
        <v>16707</v>
      </c>
      <c r="D4359" s="1">
        <v>43698</v>
      </c>
      <c r="E4359" s="2">
        <v>0.80891203703703707</v>
      </c>
      <c r="F4359">
        <v>200</v>
      </c>
      <c r="G4359">
        <v>1889611729</v>
      </c>
      <c r="H4359" t="s">
        <v>354</v>
      </c>
      <c r="I4359" t="s">
        <v>355</v>
      </c>
      <c r="J4359" t="s">
        <v>265</v>
      </c>
      <c r="K4359" t="s">
        <v>16708</v>
      </c>
      <c r="L4359" t="s">
        <v>266</v>
      </c>
      <c r="M4359" t="s">
        <v>267</v>
      </c>
      <c r="N4359" t="s">
        <v>267</v>
      </c>
      <c r="O4359" t="s">
        <v>267</v>
      </c>
      <c r="P4359">
        <v>0</v>
      </c>
      <c r="Q4359">
        <v>0</v>
      </c>
      <c r="R4359">
        <v>0</v>
      </c>
      <c r="S4359" t="s">
        <v>267</v>
      </c>
      <c r="T4359" t="s">
        <v>267</v>
      </c>
      <c r="U4359" t="s">
        <v>16709</v>
      </c>
      <c r="V4359" t="b">
        <v>0</v>
      </c>
      <c r="W4359" t="s">
        <v>265</v>
      </c>
      <c r="X4359">
        <v>0</v>
      </c>
      <c r="Y4359" t="s">
        <v>265</v>
      </c>
      <c r="Z4359" t="s">
        <v>265</v>
      </c>
      <c r="AA4359" t="s">
        <v>265</v>
      </c>
      <c r="AB4359" t="s">
        <v>265</v>
      </c>
      <c r="AC4359" t="s">
        <v>265</v>
      </c>
      <c r="AD4359" t="s">
        <v>265</v>
      </c>
      <c r="AE4359" t="s">
        <v>265</v>
      </c>
      <c r="AF4359" t="s">
        <v>267</v>
      </c>
      <c r="AG4359" t="s">
        <v>265</v>
      </c>
      <c r="AH4359" t="s">
        <v>265</v>
      </c>
      <c r="AI4359" t="s">
        <v>265</v>
      </c>
      <c r="AJ4359" t="s">
        <v>265</v>
      </c>
      <c r="AL4359" t="str">
        <f>IF(Sudan_News12[[#This Row],[relevancy_classification_english]]="Relevant","مناسب",IF(Sudan_News12[[#This Row],[relevancy_classification_english]]="Relevant","عَرَضِيّ",""))</f>
        <v/>
      </c>
      <c r="AN4359" t="str">
        <f>IF(Sudan_News12[[#This Row],[sentiment_analysis_english]]="Negative","سلبي",IF(Sudan_News12[[#This Row],[sentiment_analysis_english]]="Neutral","حيادي",IF(Sudan_News12[[#This Row],[sentiment_analysis_english]]="Positive","إيجابي","")))</f>
        <v/>
      </c>
      <c r="AO4359" t="e">
        <f>INDEX(TextClassificationList[],MATCH(Sudan_News12[[#This Row],[text_classification_arabic]],TextClassificationList[text_classification_arabic],0),1)</f>
        <v>#N/A</v>
      </c>
      <c r="AQ4359" t="e">
        <f>INDEX(TextClassificationList[],MATCH(Sudan_News12[[#This Row],[text_classification_arabic2]],TextClassificationList[text_classification_arabic],0),1)</f>
        <v>#N/A</v>
      </c>
      <c r="AS4359" t="e">
        <f>INDEX(TextClassificationList[],MATCH(Sudan_News12[[#This Row],[text_classification_arabic3]],TextClassificationList[text_classification_arabic],0),1)</f>
        <v>#N/A</v>
      </c>
      <c r="AU4359" t="e">
        <f>INDEX(TextClassificationList[],MATCH(Sudan_News12[[#This Row],[text_classification_arabic4]],TextClassificationList[text_classification_arabic],0),1)</f>
        <v>#N/A</v>
      </c>
      <c r="AW4359" t="e">
        <f>INDEX(TextClassificationList[],MATCH(Sudan_News12[[#This Row],[text_classification_arabic5]],TextClassificationList[text_classification_arabic],0),1)</f>
        <v>#N/A</v>
      </c>
    </row>
    <row r="4360" spans="1:49" x14ac:dyDescent="0.2">
      <c r="A4360">
        <v>1.1642221371435827E+18</v>
      </c>
      <c r="B4360">
        <v>1.1642221371435827E+18</v>
      </c>
      <c r="C4360" t="s">
        <v>16710</v>
      </c>
      <c r="D4360" s="1">
        <v>43698</v>
      </c>
      <c r="E4360" s="2">
        <v>0.79585648148148147</v>
      </c>
      <c r="F4360">
        <v>200</v>
      </c>
      <c r="G4360">
        <v>1889611729</v>
      </c>
      <c r="H4360" t="s">
        <v>354</v>
      </c>
      <c r="I4360" t="s">
        <v>355</v>
      </c>
      <c r="J4360" t="s">
        <v>265</v>
      </c>
      <c r="K4360" t="s">
        <v>16711</v>
      </c>
      <c r="L4360" t="s">
        <v>266</v>
      </c>
      <c r="M4360" t="s">
        <v>267</v>
      </c>
      <c r="N4360" t="s">
        <v>267</v>
      </c>
      <c r="O4360" t="s">
        <v>267</v>
      </c>
      <c r="P4360">
        <v>0</v>
      </c>
      <c r="Q4360">
        <v>0</v>
      </c>
      <c r="R4360">
        <v>0</v>
      </c>
      <c r="S4360" t="s">
        <v>267</v>
      </c>
      <c r="T4360" t="s">
        <v>267</v>
      </c>
      <c r="U4360" t="s">
        <v>16712</v>
      </c>
      <c r="V4360" t="b">
        <v>0</v>
      </c>
      <c r="W4360" t="s">
        <v>16713</v>
      </c>
      <c r="X4360">
        <v>0</v>
      </c>
      <c r="Y4360" t="s">
        <v>265</v>
      </c>
      <c r="Z4360" t="s">
        <v>265</v>
      </c>
      <c r="AA4360" t="s">
        <v>265</v>
      </c>
      <c r="AB4360" t="s">
        <v>265</v>
      </c>
      <c r="AC4360" t="s">
        <v>265</v>
      </c>
      <c r="AD4360" t="s">
        <v>265</v>
      </c>
      <c r="AE4360" t="s">
        <v>265</v>
      </c>
      <c r="AF4360" t="s">
        <v>267</v>
      </c>
      <c r="AG4360" t="s">
        <v>265</v>
      </c>
      <c r="AH4360" t="s">
        <v>265</v>
      </c>
      <c r="AI4360" t="s">
        <v>265</v>
      </c>
      <c r="AJ4360" t="s">
        <v>265</v>
      </c>
      <c r="AL4360" t="str">
        <f>IF(Sudan_News12[[#This Row],[relevancy_classification_english]]="Relevant","مناسب",IF(Sudan_News12[[#This Row],[relevancy_classification_english]]="Relevant","عَرَضِيّ",""))</f>
        <v/>
      </c>
      <c r="AN4360" t="str">
        <f>IF(Sudan_News12[[#This Row],[sentiment_analysis_english]]="Negative","سلبي",IF(Sudan_News12[[#This Row],[sentiment_analysis_english]]="Neutral","حيادي",IF(Sudan_News12[[#This Row],[sentiment_analysis_english]]="Positive","إيجابي","")))</f>
        <v/>
      </c>
      <c r="AO4360" t="e">
        <f>INDEX(TextClassificationList[],MATCH(Sudan_News12[[#This Row],[text_classification_arabic]],TextClassificationList[text_classification_arabic],0),1)</f>
        <v>#N/A</v>
      </c>
      <c r="AQ4360" t="e">
        <f>INDEX(TextClassificationList[],MATCH(Sudan_News12[[#This Row],[text_classification_arabic2]],TextClassificationList[text_classification_arabic],0),1)</f>
        <v>#N/A</v>
      </c>
      <c r="AS4360" t="e">
        <f>INDEX(TextClassificationList[],MATCH(Sudan_News12[[#This Row],[text_classification_arabic3]],TextClassificationList[text_classification_arabic],0),1)</f>
        <v>#N/A</v>
      </c>
      <c r="AU4360" t="e">
        <f>INDEX(TextClassificationList[],MATCH(Sudan_News12[[#This Row],[text_classification_arabic4]],TextClassificationList[text_classification_arabic],0),1)</f>
        <v>#N/A</v>
      </c>
      <c r="AW4360" t="e">
        <f>INDEX(TextClassificationList[],MATCH(Sudan_News12[[#This Row],[text_classification_arabic5]],TextClassificationList[text_classification_arabic],0),1)</f>
        <v>#N/A</v>
      </c>
    </row>
    <row r="4361" spans="1:49" x14ac:dyDescent="0.2">
      <c r="A4361">
        <v>1.1642217151630991E+18</v>
      </c>
      <c r="B4361">
        <v>1.1642217151630991E+18</v>
      </c>
      <c r="C4361" t="s">
        <v>16714</v>
      </c>
      <c r="D4361" s="1">
        <v>43698</v>
      </c>
      <c r="E4361" s="2">
        <v>0.79468749999999999</v>
      </c>
      <c r="F4361">
        <v>200</v>
      </c>
      <c r="G4361">
        <v>1889611729</v>
      </c>
      <c r="H4361" t="s">
        <v>354</v>
      </c>
      <c r="I4361" t="s">
        <v>355</v>
      </c>
      <c r="J4361" t="s">
        <v>265</v>
      </c>
      <c r="K4361" t="s">
        <v>16715</v>
      </c>
      <c r="L4361" t="s">
        <v>266</v>
      </c>
      <c r="M4361" t="s">
        <v>267</v>
      </c>
      <c r="N4361" t="s">
        <v>267</v>
      </c>
      <c r="O4361" t="s">
        <v>267</v>
      </c>
      <c r="P4361">
        <v>0</v>
      </c>
      <c r="Q4361">
        <v>0</v>
      </c>
      <c r="R4361">
        <v>2</v>
      </c>
      <c r="S4361" t="s">
        <v>267</v>
      </c>
      <c r="T4361" t="s">
        <v>267</v>
      </c>
      <c r="U4361" t="s">
        <v>16716</v>
      </c>
      <c r="V4361" t="b">
        <v>0</v>
      </c>
      <c r="W4361" t="s">
        <v>16717</v>
      </c>
      <c r="X4361">
        <v>0</v>
      </c>
      <c r="Y4361" t="s">
        <v>265</v>
      </c>
      <c r="Z4361" t="s">
        <v>265</v>
      </c>
      <c r="AA4361" t="s">
        <v>265</v>
      </c>
      <c r="AB4361" t="s">
        <v>265</v>
      </c>
      <c r="AC4361" t="s">
        <v>265</v>
      </c>
      <c r="AD4361" t="s">
        <v>265</v>
      </c>
      <c r="AE4361" t="s">
        <v>265</v>
      </c>
      <c r="AF4361" t="s">
        <v>267</v>
      </c>
      <c r="AG4361" t="s">
        <v>265</v>
      </c>
      <c r="AH4361" t="s">
        <v>265</v>
      </c>
      <c r="AI4361" t="s">
        <v>265</v>
      </c>
      <c r="AJ4361" t="s">
        <v>265</v>
      </c>
      <c r="AL4361" t="str">
        <f>IF(Sudan_News12[[#This Row],[relevancy_classification_english]]="Relevant","مناسب",IF(Sudan_News12[[#This Row],[relevancy_classification_english]]="Relevant","عَرَضِيّ",""))</f>
        <v/>
      </c>
      <c r="AN4361" t="str">
        <f>IF(Sudan_News12[[#This Row],[sentiment_analysis_english]]="Negative","سلبي",IF(Sudan_News12[[#This Row],[sentiment_analysis_english]]="Neutral","حيادي",IF(Sudan_News12[[#This Row],[sentiment_analysis_english]]="Positive","إيجابي","")))</f>
        <v/>
      </c>
      <c r="AO4361" t="e">
        <f>INDEX(TextClassificationList[],MATCH(Sudan_News12[[#This Row],[text_classification_arabic]],TextClassificationList[text_classification_arabic],0),1)</f>
        <v>#N/A</v>
      </c>
      <c r="AQ4361" t="e">
        <f>INDEX(TextClassificationList[],MATCH(Sudan_News12[[#This Row],[text_classification_arabic2]],TextClassificationList[text_classification_arabic],0),1)</f>
        <v>#N/A</v>
      </c>
      <c r="AS4361" t="e">
        <f>INDEX(TextClassificationList[],MATCH(Sudan_News12[[#This Row],[text_classification_arabic3]],TextClassificationList[text_classification_arabic],0),1)</f>
        <v>#N/A</v>
      </c>
      <c r="AU4361" t="e">
        <f>INDEX(TextClassificationList[],MATCH(Sudan_News12[[#This Row],[text_classification_arabic4]],TextClassificationList[text_classification_arabic],0),1)</f>
        <v>#N/A</v>
      </c>
      <c r="AW4361" t="e">
        <f>INDEX(TextClassificationList[],MATCH(Sudan_News12[[#This Row],[text_classification_arabic5]],TextClassificationList[text_classification_arabic],0),1)</f>
        <v>#N/A</v>
      </c>
    </row>
    <row r="4362" spans="1:49" x14ac:dyDescent="0.2">
      <c r="A4362">
        <v>1.1640451640814961E+18</v>
      </c>
      <c r="B4362">
        <v>1.1640451640814961E+18</v>
      </c>
      <c r="C4362" t="s">
        <v>16718</v>
      </c>
      <c r="D4362" s="1">
        <v>43698</v>
      </c>
      <c r="E4362" s="2">
        <v>0.3075</v>
      </c>
      <c r="F4362">
        <v>200</v>
      </c>
      <c r="G4362">
        <v>1889611729</v>
      </c>
      <c r="H4362" t="s">
        <v>354</v>
      </c>
      <c r="I4362" t="s">
        <v>355</v>
      </c>
      <c r="J4362" t="s">
        <v>265</v>
      </c>
      <c r="K4362" t="s">
        <v>16719</v>
      </c>
      <c r="L4362" t="s">
        <v>266</v>
      </c>
      <c r="M4362" t="s">
        <v>267</v>
      </c>
      <c r="N4362" t="s">
        <v>267</v>
      </c>
      <c r="O4362" t="s">
        <v>16720</v>
      </c>
      <c r="P4362">
        <v>2</v>
      </c>
      <c r="Q4362">
        <v>8</v>
      </c>
      <c r="R4362">
        <v>20</v>
      </c>
      <c r="S4362" t="s">
        <v>267</v>
      </c>
      <c r="T4362" t="s">
        <v>267</v>
      </c>
      <c r="U4362" t="s">
        <v>16721</v>
      </c>
      <c r="V4362" t="b">
        <v>0</v>
      </c>
      <c r="W4362" t="s">
        <v>265</v>
      </c>
      <c r="X4362">
        <v>1</v>
      </c>
      <c r="Y4362" t="s">
        <v>16722</v>
      </c>
      <c r="Z4362" t="s">
        <v>265</v>
      </c>
      <c r="AA4362" t="s">
        <v>265</v>
      </c>
      <c r="AB4362" t="s">
        <v>265</v>
      </c>
      <c r="AC4362" t="s">
        <v>265</v>
      </c>
      <c r="AD4362" t="s">
        <v>265</v>
      </c>
      <c r="AE4362" t="s">
        <v>265</v>
      </c>
      <c r="AF4362" t="s">
        <v>267</v>
      </c>
      <c r="AG4362" t="s">
        <v>265</v>
      </c>
      <c r="AH4362" t="s">
        <v>265</v>
      </c>
      <c r="AI4362" t="s">
        <v>265</v>
      </c>
      <c r="AJ4362" t="s">
        <v>265</v>
      </c>
      <c r="AL4362" t="str">
        <f>IF(Sudan_News12[[#This Row],[relevancy_classification_english]]="Relevant","مناسب",IF(Sudan_News12[[#This Row],[relevancy_classification_english]]="Relevant","عَرَضِيّ",""))</f>
        <v/>
      </c>
      <c r="AN4362" t="str">
        <f>IF(Sudan_News12[[#This Row],[sentiment_analysis_english]]="Negative","سلبي",IF(Sudan_News12[[#This Row],[sentiment_analysis_english]]="Neutral","حيادي",IF(Sudan_News12[[#This Row],[sentiment_analysis_english]]="Positive","إيجابي","")))</f>
        <v/>
      </c>
      <c r="AO4362" t="e">
        <f>INDEX(TextClassificationList[],MATCH(Sudan_News12[[#This Row],[text_classification_arabic]],TextClassificationList[text_classification_arabic],0),1)</f>
        <v>#N/A</v>
      </c>
      <c r="AQ4362" t="e">
        <f>INDEX(TextClassificationList[],MATCH(Sudan_News12[[#This Row],[text_classification_arabic2]],TextClassificationList[text_classification_arabic],0),1)</f>
        <v>#N/A</v>
      </c>
      <c r="AS4362" t="e">
        <f>INDEX(TextClassificationList[],MATCH(Sudan_News12[[#This Row],[text_classification_arabic3]],TextClassificationList[text_classification_arabic],0),1)</f>
        <v>#N/A</v>
      </c>
      <c r="AU4362" t="e">
        <f>INDEX(TextClassificationList[],MATCH(Sudan_News12[[#This Row],[text_classification_arabic4]],TextClassificationList[text_classification_arabic],0),1)</f>
        <v>#N/A</v>
      </c>
      <c r="AW4362" t="e">
        <f>INDEX(TextClassificationList[],MATCH(Sudan_News12[[#This Row],[text_classification_arabic5]],TextClassificationList[text_classification_arabic],0),1)</f>
        <v>#N/A</v>
      </c>
    </row>
    <row r="4363" spans="1:49" x14ac:dyDescent="0.2">
      <c r="A4363">
        <v>1.1638282601380413E+18</v>
      </c>
      <c r="B4363">
        <v>1.1638282601380413E+18</v>
      </c>
      <c r="C4363" t="s">
        <v>16723</v>
      </c>
      <c r="D4363" s="1">
        <v>43697</v>
      </c>
      <c r="E4363" s="2">
        <v>0.70895833333333336</v>
      </c>
      <c r="F4363">
        <v>200</v>
      </c>
      <c r="G4363">
        <v>1889611729</v>
      </c>
      <c r="H4363" t="s">
        <v>354</v>
      </c>
      <c r="I4363" t="s">
        <v>355</v>
      </c>
      <c r="J4363" t="s">
        <v>265</v>
      </c>
      <c r="K4363" t="s">
        <v>16724</v>
      </c>
      <c r="L4363" t="s">
        <v>266</v>
      </c>
      <c r="M4363" t="s">
        <v>267</v>
      </c>
      <c r="N4363" t="s">
        <v>267</v>
      </c>
      <c r="O4363" t="s">
        <v>16725</v>
      </c>
      <c r="P4363">
        <v>0</v>
      </c>
      <c r="Q4363">
        <v>0</v>
      </c>
      <c r="R4363">
        <v>4</v>
      </c>
      <c r="S4363" t="s">
        <v>282</v>
      </c>
      <c r="T4363" t="s">
        <v>267</v>
      </c>
      <c r="U4363" t="s">
        <v>16726</v>
      </c>
      <c r="V4363" t="b">
        <v>0</v>
      </c>
      <c r="W4363" t="s">
        <v>265</v>
      </c>
      <c r="X4363">
        <v>1</v>
      </c>
      <c r="Y4363" t="s">
        <v>16727</v>
      </c>
      <c r="Z4363" t="s">
        <v>265</v>
      </c>
      <c r="AA4363" t="s">
        <v>265</v>
      </c>
      <c r="AB4363" t="s">
        <v>265</v>
      </c>
      <c r="AC4363" t="s">
        <v>265</v>
      </c>
      <c r="AD4363" t="s">
        <v>265</v>
      </c>
      <c r="AE4363" t="s">
        <v>265</v>
      </c>
      <c r="AF4363" t="s">
        <v>267</v>
      </c>
      <c r="AG4363" t="s">
        <v>265</v>
      </c>
      <c r="AH4363" t="s">
        <v>265</v>
      </c>
      <c r="AI4363" t="s">
        <v>265</v>
      </c>
      <c r="AJ4363" t="s">
        <v>265</v>
      </c>
      <c r="AL4363" t="str">
        <f>IF(Sudan_News12[[#This Row],[relevancy_classification_english]]="Relevant","مناسب",IF(Sudan_News12[[#This Row],[relevancy_classification_english]]="Relevant","عَرَضِيّ",""))</f>
        <v/>
      </c>
      <c r="AN4363" t="str">
        <f>IF(Sudan_News12[[#This Row],[sentiment_analysis_english]]="Negative","سلبي",IF(Sudan_News12[[#This Row],[sentiment_analysis_english]]="Neutral","حيادي",IF(Sudan_News12[[#This Row],[sentiment_analysis_english]]="Positive","إيجابي","")))</f>
        <v/>
      </c>
      <c r="AO4363" t="e">
        <f>INDEX(TextClassificationList[],MATCH(Sudan_News12[[#This Row],[text_classification_arabic]],TextClassificationList[text_classification_arabic],0),1)</f>
        <v>#N/A</v>
      </c>
      <c r="AQ4363" t="e">
        <f>INDEX(TextClassificationList[],MATCH(Sudan_News12[[#This Row],[text_classification_arabic2]],TextClassificationList[text_classification_arabic],0),1)</f>
        <v>#N/A</v>
      </c>
      <c r="AS4363" t="e">
        <f>INDEX(TextClassificationList[],MATCH(Sudan_News12[[#This Row],[text_classification_arabic3]],TextClassificationList[text_classification_arabic],0),1)</f>
        <v>#N/A</v>
      </c>
      <c r="AU4363" t="e">
        <f>INDEX(TextClassificationList[],MATCH(Sudan_News12[[#This Row],[text_classification_arabic4]],TextClassificationList[text_classification_arabic],0),1)</f>
        <v>#N/A</v>
      </c>
      <c r="AW4363" t="e">
        <f>INDEX(TextClassificationList[],MATCH(Sudan_News12[[#This Row],[text_classification_arabic5]],TextClassificationList[text_classification_arabic],0),1)</f>
        <v>#N/A</v>
      </c>
    </row>
    <row r="4364" spans="1:49" x14ac:dyDescent="0.2">
      <c r="A4364">
        <v>1.1637338572937544E+18</v>
      </c>
      <c r="B4364">
        <v>1.1637334067038618E+18</v>
      </c>
      <c r="C4364" t="s">
        <v>16728</v>
      </c>
      <c r="D4364" s="1">
        <v>43697</v>
      </c>
      <c r="E4364" s="2">
        <v>0.44846064814814812</v>
      </c>
      <c r="F4364">
        <v>200</v>
      </c>
      <c r="G4364">
        <v>1889611729</v>
      </c>
      <c r="H4364" t="s">
        <v>354</v>
      </c>
      <c r="I4364" t="s">
        <v>355</v>
      </c>
      <c r="J4364" t="s">
        <v>265</v>
      </c>
      <c r="K4364" t="s">
        <v>16729</v>
      </c>
      <c r="L4364" t="s">
        <v>266</v>
      </c>
      <c r="M4364" t="s">
        <v>267</v>
      </c>
      <c r="N4364" t="s">
        <v>267</v>
      </c>
      <c r="O4364" t="s">
        <v>267</v>
      </c>
      <c r="P4364">
        <v>0</v>
      </c>
      <c r="Q4364">
        <v>0</v>
      </c>
      <c r="R4364">
        <v>0</v>
      </c>
      <c r="S4364" t="s">
        <v>267</v>
      </c>
      <c r="T4364" t="s">
        <v>267</v>
      </c>
      <c r="U4364" t="s">
        <v>16730</v>
      </c>
      <c r="V4364" t="b">
        <v>0</v>
      </c>
      <c r="W4364" t="s">
        <v>265</v>
      </c>
      <c r="X4364">
        <v>0</v>
      </c>
      <c r="Y4364" t="s">
        <v>265</v>
      </c>
      <c r="Z4364" t="s">
        <v>265</v>
      </c>
      <c r="AA4364" t="s">
        <v>265</v>
      </c>
      <c r="AB4364" t="s">
        <v>265</v>
      </c>
      <c r="AC4364" t="s">
        <v>265</v>
      </c>
      <c r="AD4364" t="s">
        <v>265</v>
      </c>
      <c r="AE4364" t="s">
        <v>265</v>
      </c>
      <c r="AF4364" t="s">
        <v>16731</v>
      </c>
      <c r="AG4364" t="s">
        <v>265</v>
      </c>
      <c r="AH4364" t="s">
        <v>265</v>
      </c>
      <c r="AI4364" t="s">
        <v>265</v>
      </c>
      <c r="AJ4364" t="s">
        <v>265</v>
      </c>
      <c r="AL4364" t="str">
        <f>IF(Sudan_News12[[#This Row],[relevancy_classification_english]]="Relevant","مناسب",IF(Sudan_News12[[#This Row],[relevancy_classification_english]]="Relevant","عَرَضِيّ",""))</f>
        <v/>
      </c>
      <c r="AN4364" t="str">
        <f>IF(Sudan_News12[[#This Row],[sentiment_analysis_english]]="Negative","سلبي",IF(Sudan_News12[[#This Row],[sentiment_analysis_english]]="Neutral","حيادي",IF(Sudan_News12[[#This Row],[sentiment_analysis_english]]="Positive","إيجابي","")))</f>
        <v/>
      </c>
      <c r="AO4364" t="e">
        <f>INDEX(TextClassificationList[],MATCH(Sudan_News12[[#This Row],[text_classification_arabic]],TextClassificationList[text_classification_arabic],0),1)</f>
        <v>#N/A</v>
      </c>
      <c r="AQ4364" t="e">
        <f>INDEX(TextClassificationList[],MATCH(Sudan_News12[[#This Row],[text_classification_arabic2]],TextClassificationList[text_classification_arabic],0),1)</f>
        <v>#N/A</v>
      </c>
      <c r="AS4364" t="e">
        <f>INDEX(TextClassificationList[],MATCH(Sudan_News12[[#This Row],[text_classification_arabic3]],TextClassificationList[text_classification_arabic],0),1)</f>
        <v>#N/A</v>
      </c>
      <c r="AU4364" t="e">
        <f>INDEX(TextClassificationList[],MATCH(Sudan_News12[[#This Row],[text_classification_arabic4]],TextClassificationList[text_classification_arabic],0),1)</f>
        <v>#N/A</v>
      </c>
      <c r="AW4364" t="e">
        <f>INDEX(TextClassificationList[],MATCH(Sudan_News12[[#This Row],[text_classification_arabic5]],TextClassificationList[text_classification_arabic],0),1)</f>
        <v>#N/A</v>
      </c>
    </row>
    <row r="4365" spans="1:49" x14ac:dyDescent="0.2">
      <c r="A4365">
        <v>1.1637331532631163E+18</v>
      </c>
      <c r="B4365">
        <v>1.1633711819002716E+18</v>
      </c>
      <c r="C4365" t="s">
        <v>16732</v>
      </c>
      <c r="D4365" s="1">
        <v>43697</v>
      </c>
      <c r="E4365" s="2">
        <v>0.44651620370370371</v>
      </c>
      <c r="F4365">
        <v>200</v>
      </c>
      <c r="G4365">
        <v>1889611729</v>
      </c>
      <c r="H4365" t="s">
        <v>354</v>
      </c>
      <c r="I4365" t="s">
        <v>355</v>
      </c>
      <c r="J4365" t="s">
        <v>265</v>
      </c>
      <c r="K4365" t="s">
        <v>16733</v>
      </c>
      <c r="L4365" t="s">
        <v>266</v>
      </c>
      <c r="M4365" t="s">
        <v>267</v>
      </c>
      <c r="N4365" t="s">
        <v>267</v>
      </c>
      <c r="O4365" t="s">
        <v>267</v>
      </c>
      <c r="P4365">
        <v>1</v>
      </c>
      <c r="Q4365">
        <v>0</v>
      </c>
      <c r="R4365">
        <v>1</v>
      </c>
      <c r="S4365" t="s">
        <v>267</v>
      </c>
      <c r="T4365" t="s">
        <v>267</v>
      </c>
      <c r="U4365" t="s">
        <v>16734</v>
      </c>
      <c r="V4365" t="b">
        <v>0</v>
      </c>
      <c r="W4365" t="s">
        <v>265</v>
      </c>
      <c r="X4365">
        <v>0</v>
      </c>
      <c r="Y4365" t="s">
        <v>265</v>
      </c>
      <c r="Z4365" t="s">
        <v>265</v>
      </c>
      <c r="AA4365" t="s">
        <v>265</v>
      </c>
      <c r="AB4365" t="s">
        <v>265</v>
      </c>
      <c r="AC4365" t="s">
        <v>265</v>
      </c>
      <c r="AD4365" t="s">
        <v>265</v>
      </c>
      <c r="AE4365" t="s">
        <v>265</v>
      </c>
      <c r="AF4365" t="s">
        <v>16735</v>
      </c>
      <c r="AG4365" t="s">
        <v>265</v>
      </c>
      <c r="AH4365" t="s">
        <v>265</v>
      </c>
      <c r="AI4365" t="s">
        <v>265</v>
      </c>
      <c r="AJ4365" t="s">
        <v>265</v>
      </c>
      <c r="AL4365" t="str">
        <f>IF(Sudan_News12[[#This Row],[relevancy_classification_english]]="Relevant","مناسب",IF(Sudan_News12[[#This Row],[relevancy_classification_english]]="Relevant","عَرَضِيّ",""))</f>
        <v/>
      </c>
      <c r="AN4365" t="str">
        <f>IF(Sudan_News12[[#This Row],[sentiment_analysis_english]]="Negative","سلبي",IF(Sudan_News12[[#This Row],[sentiment_analysis_english]]="Neutral","حيادي",IF(Sudan_News12[[#This Row],[sentiment_analysis_english]]="Positive","إيجابي","")))</f>
        <v/>
      </c>
      <c r="AO4365" t="e">
        <f>INDEX(TextClassificationList[],MATCH(Sudan_News12[[#This Row],[text_classification_arabic]],TextClassificationList[text_classification_arabic],0),1)</f>
        <v>#N/A</v>
      </c>
      <c r="AQ4365" t="e">
        <f>INDEX(TextClassificationList[],MATCH(Sudan_News12[[#This Row],[text_classification_arabic2]],TextClassificationList[text_classification_arabic],0),1)</f>
        <v>#N/A</v>
      </c>
      <c r="AS4365" t="e">
        <f>INDEX(TextClassificationList[],MATCH(Sudan_News12[[#This Row],[text_classification_arabic3]],TextClassificationList[text_classification_arabic],0),1)</f>
        <v>#N/A</v>
      </c>
      <c r="AU4365" t="e">
        <f>INDEX(TextClassificationList[],MATCH(Sudan_News12[[#This Row],[text_classification_arabic4]],TextClassificationList[text_classification_arabic],0),1)</f>
        <v>#N/A</v>
      </c>
      <c r="AW4365" t="e">
        <f>INDEX(TextClassificationList[],MATCH(Sudan_News12[[#This Row],[text_classification_arabic5]],TextClassificationList[text_classification_arabic],0),1)</f>
        <v>#N/A</v>
      </c>
    </row>
    <row r="4366" spans="1:49" x14ac:dyDescent="0.2">
      <c r="A4366">
        <v>1.1637328189434552E+18</v>
      </c>
      <c r="B4366">
        <v>1.1636825327238349E+18</v>
      </c>
      <c r="C4366" t="s">
        <v>16736</v>
      </c>
      <c r="D4366" s="1">
        <v>43697</v>
      </c>
      <c r="E4366" s="2">
        <v>0.44559027777777777</v>
      </c>
      <c r="F4366">
        <v>200</v>
      </c>
      <c r="G4366">
        <v>1889611729</v>
      </c>
      <c r="H4366" t="s">
        <v>354</v>
      </c>
      <c r="I4366" t="s">
        <v>355</v>
      </c>
      <c r="J4366" t="s">
        <v>265</v>
      </c>
      <c r="K4366" t="s">
        <v>16737</v>
      </c>
      <c r="L4366" t="s">
        <v>266</v>
      </c>
      <c r="M4366" t="s">
        <v>267</v>
      </c>
      <c r="N4366" t="s">
        <v>267</v>
      </c>
      <c r="O4366" t="s">
        <v>267</v>
      </c>
      <c r="P4366">
        <v>0</v>
      </c>
      <c r="Q4366">
        <v>0</v>
      </c>
      <c r="R4366">
        <v>0</v>
      </c>
      <c r="S4366" t="s">
        <v>267</v>
      </c>
      <c r="T4366" t="s">
        <v>267</v>
      </c>
      <c r="U4366" t="s">
        <v>16738</v>
      </c>
      <c r="V4366" t="b">
        <v>0</v>
      </c>
      <c r="W4366" t="s">
        <v>265</v>
      </c>
      <c r="X4366">
        <v>0</v>
      </c>
      <c r="Y4366" t="s">
        <v>265</v>
      </c>
      <c r="Z4366" t="s">
        <v>265</v>
      </c>
      <c r="AA4366" t="s">
        <v>265</v>
      </c>
      <c r="AB4366" t="s">
        <v>265</v>
      </c>
      <c r="AC4366" t="s">
        <v>265</v>
      </c>
      <c r="AD4366" t="s">
        <v>265</v>
      </c>
      <c r="AE4366" t="s">
        <v>265</v>
      </c>
      <c r="AF4366" t="s">
        <v>16739</v>
      </c>
      <c r="AG4366" t="s">
        <v>265</v>
      </c>
      <c r="AH4366" t="s">
        <v>265</v>
      </c>
      <c r="AI4366" t="s">
        <v>265</v>
      </c>
      <c r="AJ4366" t="s">
        <v>265</v>
      </c>
      <c r="AL4366" t="str">
        <f>IF(Sudan_News12[[#This Row],[relevancy_classification_english]]="Relevant","مناسب",IF(Sudan_News12[[#This Row],[relevancy_classification_english]]="Relevant","عَرَضِيّ",""))</f>
        <v/>
      </c>
      <c r="AN4366" t="str">
        <f>IF(Sudan_News12[[#This Row],[sentiment_analysis_english]]="Negative","سلبي",IF(Sudan_News12[[#This Row],[sentiment_analysis_english]]="Neutral","حيادي",IF(Sudan_News12[[#This Row],[sentiment_analysis_english]]="Positive","إيجابي","")))</f>
        <v/>
      </c>
      <c r="AO4366" t="e">
        <f>INDEX(TextClassificationList[],MATCH(Sudan_News12[[#This Row],[text_classification_arabic]],TextClassificationList[text_classification_arabic],0),1)</f>
        <v>#N/A</v>
      </c>
      <c r="AQ4366" t="e">
        <f>INDEX(TextClassificationList[],MATCH(Sudan_News12[[#This Row],[text_classification_arabic2]],TextClassificationList[text_classification_arabic],0),1)</f>
        <v>#N/A</v>
      </c>
      <c r="AS4366" t="e">
        <f>INDEX(TextClassificationList[],MATCH(Sudan_News12[[#This Row],[text_classification_arabic3]],TextClassificationList[text_classification_arabic],0),1)</f>
        <v>#N/A</v>
      </c>
      <c r="AU4366" t="e">
        <f>INDEX(TextClassificationList[],MATCH(Sudan_News12[[#This Row],[text_classification_arabic4]],TextClassificationList[text_classification_arabic],0),1)</f>
        <v>#N/A</v>
      </c>
      <c r="AW4366" t="e">
        <f>INDEX(TextClassificationList[],MATCH(Sudan_News12[[#This Row],[text_classification_arabic5]],TextClassificationList[text_classification_arabic],0),1)</f>
        <v>#N/A</v>
      </c>
    </row>
    <row r="4367" spans="1:49" x14ac:dyDescent="0.2">
      <c r="A4367">
        <v>1.163378617700823E+18</v>
      </c>
      <c r="B4367">
        <v>1.1633467498277478E+18</v>
      </c>
      <c r="C4367" t="s">
        <v>16740</v>
      </c>
      <c r="D4367" s="1">
        <v>43696</v>
      </c>
      <c r="E4367" s="2">
        <v>0.46818287037037037</v>
      </c>
      <c r="F4367">
        <v>200</v>
      </c>
      <c r="G4367">
        <v>1889611729</v>
      </c>
      <c r="H4367" t="s">
        <v>354</v>
      </c>
      <c r="I4367" t="s">
        <v>355</v>
      </c>
      <c r="J4367" t="s">
        <v>265</v>
      </c>
      <c r="K4367" t="s">
        <v>16741</v>
      </c>
      <c r="L4367" t="s">
        <v>266</v>
      </c>
      <c r="M4367" t="s">
        <v>267</v>
      </c>
      <c r="N4367" t="s">
        <v>267</v>
      </c>
      <c r="O4367" t="s">
        <v>267</v>
      </c>
      <c r="P4367">
        <v>0</v>
      </c>
      <c r="Q4367">
        <v>0</v>
      </c>
      <c r="R4367">
        <v>1</v>
      </c>
      <c r="S4367" t="s">
        <v>321</v>
      </c>
      <c r="T4367" t="s">
        <v>267</v>
      </c>
      <c r="U4367" t="s">
        <v>16742</v>
      </c>
      <c r="V4367" t="b">
        <v>0</v>
      </c>
      <c r="W4367" t="s">
        <v>265</v>
      </c>
      <c r="X4367">
        <v>0</v>
      </c>
      <c r="Y4367" t="s">
        <v>265</v>
      </c>
      <c r="Z4367" t="s">
        <v>265</v>
      </c>
      <c r="AA4367" t="s">
        <v>265</v>
      </c>
      <c r="AB4367" t="s">
        <v>265</v>
      </c>
      <c r="AC4367" t="s">
        <v>265</v>
      </c>
      <c r="AD4367" t="s">
        <v>265</v>
      </c>
      <c r="AE4367" t="s">
        <v>265</v>
      </c>
      <c r="AF4367" t="s">
        <v>16743</v>
      </c>
      <c r="AG4367" t="s">
        <v>265</v>
      </c>
      <c r="AH4367" t="s">
        <v>265</v>
      </c>
      <c r="AI4367" t="s">
        <v>265</v>
      </c>
      <c r="AJ4367" t="s">
        <v>265</v>
      </c>
      <c r="AL4367" t="str">
        <f>IF(Sudan_News12[[#This Row],[relevancy_classification_english]]="Relevant","مناسب",IF(Sudan_News12[[#This Row],[relevancy_classification_english]]="Relevant","عَرَضِيّ",""))</f>
        <v/>
      </c>
      <c r="AN4367" t="str">
        <f>IF(Sudan_News12[[#This Row],[sentiment_analysis_english]]="Negative","سلبي",IF(Sudan_News12[[#This Row],[sentiment_analysis_english]]="Neutral","حيادي",IF(Sudan_News12[[#This Row],[sentiment_analysis_english]]="Positive","إيجابي","")))</f>
        <v/>
      </c>
      <c r="AO4367" t="e">
        <f>INDEX(TextClassificationList[],MATCH(Sudan_News12[[#This Row],[text_classification_arabic]],TextClassificationList[text_classification_arabic],0),1)</f>
        <v>#N/A</v>
      </c>
      <c r="AQ4367" t="e">
        <f>INDEX(TextClassificationList[],MATCH(Sudan_News12[[#This Row],[text_classification_arabic2]],TextClassificationList[text_classification_arabic],0),1)</f>
        <v>#N/A</v>
      </c>
      <c r="AS4367" t="e">
        <f>INDEX(TextClassificationList[],MATCH(Sudan_News12[[#This Row],[text_classification_arabic3]],TextClassificationList[text_classification_arabic],0),1)</f>
        <v>#N/A</v>
      </c>
      <c r="AU4367" t="e">
        <f>INDEX(TextClassificationList[],MATCH(Sudan_News12[[#This Row],[text_classification_arabic4]],TextClassificationList[text_classification_arabic],0),1)</f>
        <v>#N/A</v>
      </c>
      <c r="AW4367" t="e">
        <f>INDEX(TextClassificationList[],MATCH(Sudan_News12[[#This Row],[text_classification_arabic5]],TextClassificationList[text_classification_arabic],0),1)</f>
        <v>#N/A</v>
      </c>
    </row>
    <row r="4368" spans="1:49" x14ac:dyDescent="0.2">
      <c r="A4368">
        <v>1.1633454627972301E+18</v>
      </c>
      <c r="B4368">
        <v>1.1630677697656709E+18</v>
      </c>
      <c r="C4368" t="s">
        <v>16744</v>
      </c>
      <c r="D4368" s="1">
        <v>43696</v>
      </c>
      <c r="E4368" s="2">
        <v>0.37668981481481484</v>
      </c>
      <c r="F4368">
        <v>200</v>
      </c>
      <c r="G4368">
        <v>1889611729</v>
      </c>
      <c r="H4368" t="s">
        <v>354</v>
      </c>
      <c r="I4368" t="s">
        <v>355</v>
      </c>
      <c r="J4368" t="s">
        <v>265</v>
      </c>
      <c r="K4368" t="s">
        <v>16745</v>
      </c>
      <c r="L4368" t="s">
        <v>266</v>
      </c>
      <c r="M4368" t="s">
        <v>267</v>
      </c>
      <c r="N4368" t="s">
        <v>267</v>
      </c>
      <c r="O4368" t="s">
        <v>267</v>
      </c>
      <c r="P4368">
        <v>0</v>
      </c>
      <c r="Q4368">
        <v>0</v>
      </c>
      <c r="R4368">
        <v>0</v>
      </c>
      <c r="S4368" t="s">
        <v>267</v>
      </c>
      <c r="T4368" t="s">
        <v>267</v>
      </c>
      <c r="U4368" t="s">
        <v>16746</v>
      </c>
      <c r="V4368" t="b">
        <v>0</v>
      </c>
      <c r="W4368" t="s">
        <v>265</v>
      </c>
      <c r="X4368">
        <v>0</v>
      </c>
      <c r="Y4368" t="s">
        <v>265</v>
      </c>
      <c r="Z4368" t="s">
        <v>265</v>
      </c>
      <c r="AA4368" t="s">
        <v>265</v>
      </c>
      <c r="AB4368" t="s">
        <v>265</v>
      </c>
      <c r="AC4368" t="s">
        <v>265</v>
      </c>
      <c r="AD4368" t="s">
        <v>265</v>
      </c>
      <c r="AE4368" t="s">
        <v>265</v>
      </c>
      <c r="AF4368" t="s">
        <v>267</v>
      </c>
      <c r="AG4368" t="s">
        <v>265</v>
      </c>
      <c r="AH4368" t="s">
        <v>265</v>
      </c>
      <c r="AI4368" t="s">
        <v>265</v>
      </c>
      <c r="AJ4368" t="s">
        <v>265</v>
      </c>
      <c r="AL4368" t="str">
        <f>IF(Sudan_News12[[#This Row],[relevancy_classification_english]]="Relevant","مناسب",IF(Sudan_News12[[#This Row],[relevancy_classification_english]]="Relevant","عَرَضِيّ",""))</f>
        <v/>
      </c>
      <c r="AN4368" t="str">
        <f>IF(Sudan_News12[[#This Row],[sentiment_analysis_english]]="Negative","سلبي",IF(Sudan_News12[[#This Row],[sentiment_analysis_english]]="Neutral","حيادي",IF(Sudan_News12[[#This Row],[sentiment_analysis_english]]="Positive","إيجابي","")))</f>
        <v/>
      </c>
      <c r="AO4368" t="e">
        <f>INDEX(TextClassificationList[],MATCH(Sudan_News12[[#This Row],[text_classification_arabic]],TextClassificationList[text_classification_arabic],0),1)</f>
        <v>#N/A</v>
      </c>
      <c r="AQ4368" t="e">
        <f>INDEX(TextClassificationList[],MATCH(Sudan_News12[[#This Row],[text_classification_arabic2]],TextClassificationList[text_classification_arabic],0),1)</f>
        <v>#N/A</v>
      </c>
      <c r="AS4368" t="e">
        <f>INDEX(TextClassificationList[],MATCH(Sudan_News12[[#This Row],[text_classification_arabic3]],TextClassificationList[text_classification_arabic],0),1)</f>
        <v>#N/A</v>
      </c>
      <c r="AU4368" t="e">
        <f>INDEX(TextClassificationList[],MATCH(Sudan_News12[[#This Row],[text_classification_arabic4]],TextClassificationList[text_classification_arabic],0),1)</f>
        <v>#N/A</v>
      </c>
      <c r="AW4368" t="e">
        <f>INDEX(TextClassificationList[],MATCH(Sudan_News12[[#This Row],[text_classification_arabic5]],TextClassificationList[text_classification_arabic],0),1)</f>
        <v>#N/A</v>
      </c>
    </row>
    <row r="4369" spans="1:49" x14ac:dyDescent="0.2">
      <c r="A4369">
        <v>1.1631003549486203E+18</v>
      </c>
      <c r="B4369">
        <v>1.1629808394304717E+18</v>
      </c>
      <c r="C4369" t="s">
        <v>16747</v>
      </c>
      <c r="D4369" s="1">
        <v>43695</v>
      </c>
      <c r="E4369" s="2">
        <v>0.70032407407407404</v>
      </c>
      <c r="F4369">
        <v>200</v>
      </c>
      <c r="G4369">
        <v>1889611729</v>
      </c>
      <c r="H4369" t="s">
        <v>354</v>
      </c>
      <c r="I4369" t="s">
        <v>355</v>
      </c>
      <c r="J4369" t="s">
        <v>265</v>
      </c>
      <c r="K4369" t="s">
        <v>16748</v>
      </c>
      <c r="L4369" t="s">
        <v>266</v>
      </c>
      <c r="M4369" t="s">
        <v>267</v>
      </c>
      <c r="N4369" t="s">
        <v>267</v>
      </c>
      <c r="O4369" t="s">
        <v>267</v>
      </c>
      <c r="P4369">
        <v>0</v>
      </c>
      <c r="Q4369">
        <v>0</v>
      </c>
      <c r="R4369">
        <v>1</v>
      </c>
      <c r="S4369" t="s">
        <v>267</v>
      </c>
      <c r="T4369" t="s">
        <v>267</v>
      </c>
      <c r="U4369" t="s">
        <v>16749</v>
      </c>
      <c r="V4369" t="b">
        <v>0</v>
      </c>
      <c r="W4369" t="s">
        <v>265</v>
      </c>
      <c r="X4369">
        <v>0</v>
      </c>
      <c r="Y4369" t="s">
        <v>265</v>
      </c>
      <c r="Z4369" t="s">
        <v>265</v>
      </c>
      <c r="AA4369" t="s">
        <v>265</v>
      </c>
      <c r="AB4369" t="s">
        <v>265</v>
      </c>
      <c r="AC4369" t="s">
        <v>265</v>
      </c>
      <c r="AD4369" t="s">
        <v>265</v>
      </c>
      <c r="AE4369" t="s">
        <v>265</v>
      </c>
      <c r="AF4369" t="s">
        <v>16750</v>
      </c>
      <c r="AG4369" t="s">
        <v>265</v>
      </c>
      <c r="AH4369" t="s">
        <v>265</v>
      </c>
      <c r="AI4369" t="s">
        <v>265</v>
      </c>
      <c r="AJ4369" t="s">
        <v>265</v>
      </c>
      <c r="AL4369" t="str">
        <f>IF(Sudan_News12[[#This Row],[relevancy_classification_english]]="Relevant","مناسب",IF(Sudan_News12[[#This Row],[relevancy_classification_english]]="Relevant","عَرَضِيّ",""))</f>
        <v/>
      </c>
      <c r="AN4369" t="str">
        <f>IF(Sudan_News12[[#This Row],[sentiment_analysis_english]]="Negative","سلبي",IF(Sudan_News12[[#This Row],[sentiment_analysis_english]]="Neutral","حيادي",IF(Sudan_News12[[#This Row],[sentiment_analysis_english]]="Positive","إيجابي","")))</f>
        <v/>
      </c>
      <c r="AO4369" t="e">
        <f>INDEX(TextClassificationList[],MATCH(Sudan_News12[[#This Row],[text_classification_arabic]],TextClassificationList[text_classification_arabic],0),1)</f>
        <v>#N/A</v>
      </c>
      <c r="AQ4369" t="e">
        <f>INDEX(TextClassificationList[],MATCH(Sudan_News12[[#This Row],[text_classification_arabic2]],TextClassificationList[text_classification_arabic],0),1)</f>
        <v>#N/A</v>
      </c>
      <c r="AS4369" t="e">
        <f>INDEX(TextClassificationList[],MATCH(Sudan_News12[[#This Row],[text_classification_arabic3]],TextClassificationList[text_classification_arabic],0),1)</f>
        <v>#N/A</v>
      </c>
      <c r="AU4369" t="e">
        <f>INDEX(TextClassificationList[],MATCH(Sudan_News12[[#This Row],[text_classification_arabic4]],TextClassificationList[text_classification_arabic],0),1)</f>
        <v>#N/A</v>
      </c>
      <c r="AW4369" t="e">
        <f>INDEX(TextClassificationList[],MATCH(Sudan_News12[[#This Row],[text_classification_arabic5]],TextClassificationList[text_classification_arabic],0),1)</f>
        <v>#N/A</v>
      </c>
    </row>
    <row r="4370" spans="1:49" x14ac:dyDescent="0.2">
      <c r="A4370">
        <v>1.163088148773163E+18</v>
      </c>
      <c r="B4370">
        <v>1.1630304032230973E+18</v>
      </c>
      <c r="C4370" t="s">
        <v>16751</v>
      </c>
      <c r="D4370" s="1">
        <v>43695</v>
      </c>
      <c r="E4370" s="2">
        <v>0.66664351851851855</v>
      </c>
      <c r="F4370">
        <v>200</v>
      </c>
      <c r="G4370">
        <v>1889611729</v>
      </c>
      <c r="H4370" t="s">
        <v>354</v>
      </c>
      <c r="I4370" t="s">
        <v>355</v>
      </c>
      <c r="J4370" t="s">
        <v>265</v>
      </c>
      <c r="K4370" t="s">
        <v>16752</v>
      </c>
      <c r="L4370" t="s">
        <v>266</v>
      </c>
      <c r="M4370" t="s">
        <v>267</v>
      </c>
      <c r="N4370" t="s">
        <v>267</v>
      </c>
      <c r="O4370" t="s">
        <v>267</v>
      </c>
      <c r="P4370">
        <v>0</v>
      </c>
      <c r="Q4370">
        <v>0</v>
      </c>
      <c r="R4370">
        <v>0</v>
      </c>
      <c r="S4370" t="s">
        <v>267</v>
      </c>
      <c r="T4370" t="s">
        <v>267</v>
      </c>
      <c r="U4370" t="s">
        <v>16753</v>
      </c>
      <c r="V4370" t="b">
        <v>0</v>
      </c>
      <c r="W4370" t="s">
        <v>265</v>
      </c>
      <c r="X4370">
        <v>0</v>
      </c>
      <c r="Y4370" t="s">
        <v>265</v>
      </c>
      <c r="Z4370" t="s">
        <v>265</v>
      </c>
      <c r="AA4370" t="s">
        <v>265</v>
      </c>
      <c r="AB4370" t="s">
        <v>265</v>
      </c>
      <c r="AC4370" t="s">
        <v>265</v>
      </c>
      <c r="AD4370" t="s">
        <v>265</v>
      </c>
      <c r="AE4370" t="s">
        <v>265</v>
      </c>
      <c r="AF4370" t="s">
        <v>267</v>
      </c>
      <c r="AG4370" t="s">
        <v>265</v>
      </c>
      <c r="AH4370" t="s">
        <v>265</v>
      </c>
      <c r="AI4370" t="s">
        <v>265</v>
      </c>
      <c r="AJ4370" t="s">
        <v>265</v>
      </c>
      <c r="AL4370" t="str">
        <f>IF(Sudan_News12[[#This Row],[relevancy_classification_english]]="Relevant","مناسب",IF(Sudan_News12[[#This Row],[relevancy_classification_english]]="Relevant","عَرَضِيّ",""))</f>
        <v/>
      </c>
      <c r="AN4370" t="str">
        <f>IF(Sudan_News12[[#This Row],[sentiment_analysis_english]]="Negative","سلبي",IF(Sudan_News12[[#This Row],[sentiment_analysis_english]]="Neutral","حيادي",IF(Sudan_News12[[#This Row],[sentiment_analysis_english]]="Positive","إيجابي","")))</f>
        <v/>
      </c>
      <c r="AO4370" t="e">
        <f>INDEX(TextClassificationList[],MATCH(Sudan_News12[[#This Row],[text_classification_arabic]],TextClassificationList[text_classification_arabic],0),1)</f>
        <v>#N/A</v>
      </c>
      <c r="AQ4370" t="e">
        <f>INDEX(TextClassificationList[],MATCH(Sudan_News12[[#This Row],[text_classification_arabic2]],TextClassificationList[text_classification_arabic],0),1)</f>
        <v>#N/A</v>
      </c>
      <c r="AS4370" t="e">
        <f>INDEX(TextClassificationList[],MATCH(Sudan_News12[[#This Row],[text_classification_arabic3]],TextClassificationList[text_classification_arabic],0),1)</f>
        <v>#N/A</v>
      </c>
      <c r="AU4370" t="e">
        <f>INDEX(TextClassificationList[],MATCH(Sudan_News12[[#This Row],[text_classification_arabic4]],TextClassificationList[text_classification_arabic],0),1)</f>
        <v>#N/A</v>
      </c>
      <c r="AW4370" t="e">
        <f>INDEX(TextClassificationList[],MATCH(Sudan_News12[[#This Row],[text_classification_arabic5]],TextClassificationList[text_classification_arabic],0),1)</f>
        <v>#N/A</v>
      </c>
    </row>
    <row r="4371" spans="1:49" x14ac:dyDescent="0.2">
      <c r="A4371">
        <v>1.1623745241066783E+18</v>
      </c>
      <c r="B4371">
        <v>1.1623745241066783E+18</v>
      </c>
      <c r="C4371" t="s">
        <v>16754</v>
      </c>
      <c r="D4371" s="1">
        <v>43693</v>
      </c>
      <c r="E4371" s="2">
        <v>0.69741898148148151</v>
      </c>
      <c r="F4371">
        <v>200</v>
      </c>
      <c r="G4371">
        <v>1889611729</v>
      </c>
      <c r="H4371" t="s">
        <v>354</v>
      </c>
      <c r="I4371" t="s">
        <v>355</v>
      </c>
      <c r="J4371" t="s">
        <v>265</v>
      </c>
      <c r="K4371" t="s">
        <v>16755</v>
      </c>
      <c r="L4371" t="s">
        <v>266</v>
      </c>
      <c r="M4371" t="s">
        <v>267</v>
      </c>
      <c r="N4371" t="s">
        <v>267</v>
      </c>
      <c r="O4371" t="s">
        <v>267</v>
      </c>
      <c r="P4371">
        <v>0</v>
      </c>
      <c r="Q4371">
        <v>0</v>
      </c>
      <c r="R4371">
        <v>1</v>
      </c>
      <c r="S4371" t="s">
        <v>282</v>
      </c>
      <c r="T4371" t="s">
        <v>267</v>
      </c>
      <c r="U4371" t="s">
        <v>16756</v>
      </c>
      <c r="V4371" t="b">
        <v>0</v>
      </c>
      <c r="W4371" t="s">
        <v>265</v>
      </c>
      <c r="X4371">
        <v>0</v>
      </c>
      <c r="Y4371" t="s">
        <v>265</v>
      </c>
      <c r="Z4371" t="s">
        <v>265</v>
      </c>
      <c r="AA4371" t="s">
        <v>265</v>
      </c>
      <c r="AB4371" t="s">
        <v>265</v>
      </c>
      <c r="AC4371" t="s">
        <v>265</v>
      </c>
      <c r="AD4371" t="s">
        <v>265</v>
      </c>
      <c r="AE4371" t="s">
        <v>265</v>
      </c>
      <c r="AF4371" t="s">
        <v>267</v>
      </c>
      <c r="AG4371" t="s">
        <v>265</v>
      </c>
      <c r="AH4371" t="s">
        <v>265</v>
      </c>
      <c r="AI4371" t="s">
        <v>265</v>
      </c>
      <c r="AJ4371" t="s">
        <v>265</v>
      </c>
      <c r="AL4371" t="str">
        <f>IF(Sudan_News12[[#This Row],[relevancy_classification_english]]="Relevant","مناسب",IF(Sudan_News12[[#This Row],[relevancy_classification_english]]="Relevant","عَرَضِيّ",""))</f>
        <v/>
      </c>
      <c r="AN4371" t="str">
        <f>IF(Sudan_News12[[#This Row],[sentiment_analysis_english]]="Negative","سلبي",IF(Sudan_News12[[#This Row],[sentiment_analysis_english]]="Neutral","حيادي",IF(Sudan_News12[[#This Row],[sentiment_analysis_english]]="Positive","إيجابي","")))</f>
        <v/>
      </c>
      <c r="AO4371" t="e">
        <f>INDEX(TextClassificationList[],MATCH(Sudan_News12[[#This Row],[text_classification_arabic]],TextClassificationList[text_classification_arabic],0),1)</f>
        <v>#N/A</v>
      </c>
      <c r="AQ4371" t="e">
        <f>INDEX(TextClassificationList[],MATCH(Sudan_News12[[#This Row],[text_classification_arabic2]],TextClassificationList[text_classification_arabic],0),1)</f>
        <v>#N/A</v>
      </c>
      <c r="AS4371" t="e">
        <f>INDEX(TextClassificationList[],MATCH(Sudan_News12[[#This Row],[text_classification_arabic3]],TextClassificationList[text_classification_arabic],0),1)</f>
        <v>#N/A</v>
      </c>
      <c r="AU4371" t="e">
        <f>INDEX(TextClassificationList[],MATCH(Sudan_News12[[#This Row],[text_classification_arabic4]],TextClassificationList[text_classification_arabic],0),1)</f>
        <v>#N/A</v>
      </c>
      <c r="AW4371" t="e">
        <f>INDEX(TextClassificationList[],MATCH(Sudan_News12[[#This Row],[text_classification_arabic5]],TextClassificationList[text_classification_arabic],0),1)</f>
        <v>#N/A</v>
      </c>
    </row>
    <row r="4372" spans="1:49" x14ac:dyDescent="0.2">
      <c r="A4372">
        <v>1.1620525934362829E+18</v>
      </c>
      <c r="B4372">
        <v>1.1620525934362829E+18</v>
      </c>
      <c r="C4372" t="s">
        <v>16757</v>
      </c>
      <c r="D4372" s="1">
        <v>43692</v>
      </c>
      <c r="E4372" s="2">
        <v>0.80905092592592598</v>
      </c>
      <c r="F4372">
        <v>200</v>
      </c>
      <c r="G4372">
        <v>1889611729</v>
      </c>
      <c r="H4372" t="s">
        <v>354</v>
      </c>
      <c r="I4372" t="s">
        <v>355</v>
      </c>
      <c r="J4372" t="s">
        <v>265</v>
      </c>
      <c r="K4372" t="s">
        <v>16758</v>
      </c>
      <c r="L4372" t="s">
        <v>266</v>
      </c>
      <c r="M4372" t="s">
        <v>267</v>
      </c>
      <c r="N4372" t="s">
        <v>267</v>
      </c>
      <c r="O4372" t="s">
        <v>267</v>
      </c>
      <c r="P4372">
        <v>1</v>
      </c>
      <c r="Q4372">
        <v>1</v>
      </c>
      <c r="R4372">
        <v>1</v>
      </c>
      <c r="S4372" t="s">
        <v>267</v>
      </c>
      <c r="T4372" t="s">
        <v>267</v>
      </c>
      <c r="U4372" t="s">
        <v>16759</v>
      </c>
      <c r="V4372" t="b">
        <v>0</v>
      </c>
      <c r="W4372" t="s">
        <v>265</v>
      </c>
      <c r="X4372">
        <v>0</v>
      </c>
      <c r="Y4372" t="s">
        <v>265</v>
      </c>
      <c r="Z4372" t="s">
        <v>265</v>
      </c>
      <c r="AA4372" t="s">
        <v>265</v>
      </c>
      <c r="AB4372" t="s">
        <v>265</v>
      </c>
      <c r="AC4372" t="s">
        <v>265</v>
      </c>
      <c r="AD4372" t="s">
        <v>265</v>
      </c>
      <c r="AE4372" t="s">
        <v>265</v>
      </c>
      <c r="AF4372" t="s">
        <v>267</v>
      </c>
      <c r="AG4372" t="s">
        <v>265</v>
      </c>
      <c r="AH4372" t="s">
        <v>265</v>
      </c>
      <c r="AI4372" t="s">
        <v>265</v>
      </c>
      <c r="AJ4372" t="s">
        <v>265</v>
      </c>
      <c r="AL4372" t="str">
        <f>IF(Sudan_News12[[#This Row],[relevancy_classification_english]]="Relevant","مناسب",IF(Sudan_News12[[#This Row],[relevancy_classification_english]]="Relevant","عَرَضِيّ",""))</f>
        <v/>
      </c>
      <c r="AN4372" t="str">
        <f>IF(Sudan_News12[[#This Row],[sentiment_analysis_english]]="Negative","سلبي",IF(Sudan_News12[[#This Row],[sentiment_analysis_english]]="Neutral","حيادي",IF(Sudan_News12[[#This Row],[sentiment_analysis_english]]="Positive","إيجابي","")))</f>
        <v/>
      </c>
      <c r="AO4372" t="e">
        <f>INDEX(TextClassificationList[],MATCH(Sudan_News12[[#This Row],[text_classification_arabic]],TextClassificationList[text_classification_arabic],0),1)</f>
        <v>#N/A</v>
      </c>
      <c r="AQ4372" t="e">
        <f>INDEX(TextClassificationList[],MATCH(Sudan_News12[[#This Row],[text_classification_arabic2]],TextClassificationList[text_classification_arabic],0),1)</f>
        <v>#N/A</v>
      </c>
      <c r="AS4372" t="e">
        <f>INDEX(TextClassificationList[],MATCH(Sudan_News12[[#This Row],[text_classification_arabic3]],TextClassificationList[text_classification_arabic],0),1)</f>
        <v>#N/A</v>
      </c>
      <c r="AU4372" t="e">
        <f>INDEX(TextClassificationList[],MATCH(Sudan_News12[[#This Row],[text_classification_arabic4]],TextClassificationList[text_classification_arabic],0),1)</f>
        <v>#N/A</v>
      </c>
      <c r="AW4372" t="e">
        <f>INDEX(TextClassificationList[],MATCH(Sudan_News12[[#This Row],[text_classification_arabic5]],TextClassificationList[text_classification_arabic],0),1)</f>
        <v>#N/A</v>
      </c>
    </row>
    <row r="4373" spans="1:49" x14ac:dyDescent="0.2">
      <c r="A4373">
        <v>1.1620495429399798E+18</v>
      </c>
      <c r="B4373">
        <v>1.161970540950827E+18</v>
      </c>
      <c r="C4373" t="s">
        <v>16760</v>
      </c>
      <c r="D4373" s="1">
        <v>43692</v>
      </c>
      <c r="E4373" s="2">
        <v>0.80063657407407407</v>
      </c>
      <c r="F4373">
        <v>200</v>
      </c>
      <c r="G4373">
        <v>1889611729</v>
      </c>
      <c r="H4373" t="s">
        <v>354</v>
      </c>
      <c r="I4373" t="s">
        <v>355</v>
      </c>
      <c r="J4373" t="s">
        <v>265</v>
      </c>
      <c r="K4373" t="s">
        <v>16761</v>
      </c>
      <c r="L4373" t="s">
        <v>266</v>
      </c>
      <c r="M4373" t="s">
        <v>267</v>
      </c>
      <c r="N4373" t="s">
        <v>267</v>
      </c>
      <c r="O4373" t="s">
        <v>267</v>
      </c>
      <c r="P4373">
        <v>1</v>
      </c>
      <c r="Q4373">
        <v>1</v>
      </c>
      <c r="R4373">
        <v>2</v>
      </c>
      <c r="S4373" t="s">
        <v>267</v>
      </c>
      <c r="T4373" t="s">
        <v>267</v>
      </c>
      <c r="U4373" t="s">
        <v>16762</v>
      </c>
      <c r="V4373" t="b">
        <v>0</v>
      </c>
      <c r="W4373" t="s">
        <v>265</v>
      </c>
      <c r="X4373">
        <v>0</v>
      </c>
      <c r="Y4373" t="s">
        <v>265</v>
      </c>
      <c r="Z4373" t="s">
        <v>265</v>
      </c>
      <c r="AA4373" t="s">
        <v>265</v>
      </c>
      <c r="AB4373" t="s">
        <v>265</v>
      </c>
      <c r="AC4373" t="s">
        <v>265</v>
      </c>
      <c r="AD4373" t="s">
        <v>265</v>
      </c>
      <c r="AE4373" t="s">
        <v>265</v>
      </c>
      <c r="AF4373" t="s">
        <v>16763</v>
      </c>
      <c r="AG4373" t="s">
        <v>265</v>
      </c>
      <c r="AH4373" t="s">
        <v>265</v>
      </c>
      <c r="AI4373" t="s">
        <v>265</v>
      </c>
      <c r="AJ4373" t="s">
        <v>265</v>
      </c>
      <c r="AL4373" t="str">
        <f>IF(Sudan_News12[[#This Row],[relevancy_classification_english]]="Relevant","مناسب",IF(Sudan_News12[[#This Row],[relevancy_classification_english]]="Relevant","عَرَضِيّ",""))</f>
        <v/>
      </c>
      <c r="AN4373" t="str">
        <f>IF(Sudan_News12[[#This Row],[sentiment_analysis_english]]="Negative","سلبي",IF(Sudan_News12[[#This Row],[sentiment_analysis_english]]="Neutral","حيادي",IF(Sudan_News12[[#This Row],[sentiment_analysis_english]]="Positive","إيجابي","")))</f>
        <v/>
      </c>
      <c r="AO4373" t="e">
        <f>INDEX(TextClassificationList[],MATCH(Sudan_News12[[#This Row],[text_classification_arabic]],TextClassificationList[text_classification_arabic],0),1)</f>
        <v>#N/A</v>
      </c>
      <c r="AQ4373" t="e">
        <f>INDEX(TextClassificationList[],MATCH(Sudan_News12[[#This Row],[text_classification_arabic2]],TextClassificationList[text_classification_arabic],0),1)</f>
        <v>#N/A</v>
      </c>
      <c r="AS4373" t="e">
        <f>INDEX(TextClassificationList[],MATCH(Sudan_News12[[#This Row],[text_classification_arabic3]],TextClassificationList[text_classification_arabic],0),1)</f>
        <v>#N/A</v>
      </c>
      <c r="AU4373" t="e">
        <f>INDEX(TextClassificationList[],MATCH(Sudan_News12[[#This Row],[text_classification_arabic4]],TextClassificationList[text_classification_arabic],0),1)</f>
        <v>#N/A</v>
      </c>
      <c r="AW4373" t="e">
        <f>INDEX(TextClassificationList[],MATCH(Sudan_News12[[#This Row],[text_classification_arabic5]],TextClassificationList[text_classification_arabic],0),1)</f>
        <v>#N/A</v>
      </c>
    </row>
    <row r="4374" spans="1:49" x14ac:dyDescent="0.2">
      <c r="A4374">
        <v>1.1620492579369984E+18</v>
      </c>
      <c r="B4374">
        <v>1.1620492579369984E+18</v>
      </c>
      <c r="C4374" t="s">
        <v>16764</v>
      </c>
      <c r="D4374" s="1">
        <v>43692</v>
      </c>
      <c r="E4374" s="2">
        <v>0.79984953703703698</v>
      </c>
      <c r="F4374">
        <v>200</v>
      </c>
      <c r="G4374">
        <v>1889611729</v>
      </c>
      <c r="H4374" t="s">
        <v>354</v>
      </c>
      <c r="I4374" t="s">
        <v>355</v>
      </c>
      <c r="J4374" t="s">
        <v>265</v>
      </c>
      <c r="K4374" t="s">
        <v>16765</v>
      </c>
      <c r="L4374" t="s">
        <v>266</v>
      </c>
      <c r="M4374" t="s">
        <v>267</v>
      </c>
      <c r="N4374" t="s">
        <v>267</v>
      </c>
      <c r="O4374" t="s">
        <v>267</v>
      </c>
      <c r="P4374">
        <v>0</v>
      </c>
      <c r="Q4374">
        <v>0</v>
      </c>
      <c r="R4374">
        <v>1</v>
      </c>
      <c r="S4374" t="s">
        <v>267</v>
      </c>
      <c r="T4374" t="s">
        <v>267</v>
      </c>
      <c r="U4374" t="s">
        <v>16766</v>
      </c>
      <c r="V4374" t="b">
        <v>0</v>
      </c>
      <c r="W4374" t="s">
        <v>265</v>
      </c>
      <c r="X4374">
        <v>0</v>
      </c>
      <c r="Y4374" t="s">
        <v>265</v>
      </c>
      <c r="Z4374" t="s">
        <v>265</v>
      </c>
      <c r="AA4374" t="s">
        <v>265</v>
      </c>
      <c r="AB4374" t="s">
        <v>265</v>
      </c>
      <c r="AC4374" t="s">
        <v>265</v>
      </c>
      <c r="AD4374" t="s">
        <v>265</v>
      </c>
      <c r="AE4374" t="s">
        <v>265</v>
      </c>
      <c r="AF4374" t="s">
        <v>267</v>
      </c>
      <c r="AG4374" t="s">
        <v>265</v>
      </c>
      <c r="AH4374" t="s">
        <v>265</v>
      </c>
      <c r="AI4374" t="s">
        <v>265</v>
      </c>
      <c r="AJ4374" t="s">
        <v>265</v>
      </c>
      <c r="AL4374" t="str">
        <f>IF(Sudan_News12[[#This Row],[relevancy_classification_english]]="Relevant","مناسب",IF(Sudan_News12[[#This Row],[relevancy_classification_english]]="Relevant","عَرَضِيّ",""))</f>
        <v/>
      </c>
      <c r="AN4374" t="str">
        <f>IF(Sudan_News12[[#This Row],[sentiment_analysis_english]]="Negative","سلبي",IF(Sudan_News12[[#This Row],[sentiment_analysis_english]]="Neutral","حيادي",IF(Sudan_News12[[#This Row],[sentiment_analysis_english]]="Positive","إيجابي","")))</f>
        <v/>
      </c>
      <c r="AO4374" t="e">
        <f>INDEX(TextClassificationList[],MATCH(Sudan_News12[[#This Row],[text_classification_arabic]],TextClassificationList[text_classification_arabic],0),1)</f>
        <v>#N/A</v>
      </c>
      <c r="AQ4374" t="e">
        <f>INDEX(TextClassificationList[],MATCH(Sudan_News12[[#This Row],[text_classification_arabic2]],TextClassificationList[text_classification_arabic],0),1)</f>
        <v>#N/A</v>
      </c>
      <c r="AS4374" t="e">
        <f>INDEX(TextClassificationList[],MATCH(Sudan_News12[[#This Row],[text_classification_arabic3]],TextClassificationList[text_classification_arabic],0),1)</f>
        <v>#N/A</v>
      </c>
      <c r="AU4374" t="e">
        <f>INDEX(TextClassificationList[],MATCH(Sudan_News12[[#This Row],[text_classification_arabic4]],TextClassificationList[text_classification_arabic],0),1)</f>
        <v>#N/A</v>
      </c>
      <c r="AW4374" t="e">
        <f>INDEX(TextClassificationList[],MATCH(Sudan_News12[[#This Row],[text_classification_arabic5]],TextClassificationList[text_classification_arabic],0),1)</f>
        <v>#N/A</v>
      </c>
    </row>
    <row r="4375" spans="1:49" x14ac:dyDescent="0.2">
      <c r="A4375">
        <v>1.1620491615099126E+18</v>
      </c>
      <c r="B4375">
        <v>1.1618420485107016E+18</v>
      </c>
      <c r="C4375" t="s">
        <v>16767</v>
      </c>
      <c r="D4375" s="1">
        <v>43692</v>
      </c>
      <c r="E4375" s="2">
        <v>0.79958333333333331</v>
      </c>
      <c r="F4375">
        <v>200</v>
      </c>
      <c r="G4375">
        <v>1889611729</v>
      </c>
      <c r="H4375" t="s">
        <v>354</v>
      </c>
      <c r="I4375" t="s">
        <v>355</v>
      </c>
      <c r="J4375" t="s">
        <v>265</v>
      </c>
      <c r="K4375" t="s">
        <v>16768</v>
      </c>
      <c r="L4375" t="s">
        <v>266</v>
      </c>
      <c r="M4375" t="s">
        <v>267</v>
      </c>
      <c r="N4375" t="s">
        <v>267</v>
      </c>
      <c r="O4375" t="s">
        <v>267</v>
      </c>
      <c r="P4375">
        <v>1</v>
      </c>
      <c r="Q4375">
        <v>0</v>
      </c>
      <c r="R4375">
        <v>0</v>
      </c>
      <c r="S4375" t="s">
        <v>267</v>
      </c>
      <c r="T4375" t="s">
        <v>267</v>
      </c>
      <c r="U4375" t="s">
        <v>16769</v>
      </c>
      <c r="V4375" t="b">
        <v>0</v>
      </c>
      <c r="W4375" t="s">
        <v>265</v>
      </c>
      <c r="X4375">
        <v>0</v>
      </c>
      <c r="Y4375" t="s">
        <v>265</v>
      </c>
      <c r="Z4375" t="s">
        <v>265</v>
      </c>
      <c r="AA4375" t="s">
        <v>265</v>
      </c>
      <c r="AB4375" t="s">
        <v>265</v>
      </c>
      <c r="AC4375" t="s">
        <v>265</v>
      </c>
      <c r="AD4375" t="s">
        <v>265</v>
      </c>
      <c r="AE4375" t="s">
        <v>265</v>
      </c>
      <c r="AF4375" t="s">
        <v>16770</v>
      </c>
      <c r="AG4375" t="s">
        <v>265</v>
      </c>
      <c r="AH4375" t="s">
        <v>265</v>
      </c>
      <c r="AI4375" t="s">
        <v>265</v>
      </c>
      <c r="AJ4375" t="s">
        <v>265</v>
      </c>
      <c r="AL4375" t="str">
        <f>IF(Sudan_News12[[#This Row],[relevancy_classification_english]]="Relevant","مناسب",IF(Sudan_News12[[#This Row],[relevancy_classification_english]]="Relevant","عَرَضِيّ",""))</f>
        <v/>
      </c>
      <c r="AN4375" t="str">
        <f>IF(Sudan_News12[[#This Row],[sentiment_analysis_english]]="Negative","سلبي",IF(Sudan_News12[[#This Row],[sentiment_analysis_english]]="Neutral","حيادي",IF(Sudan_News12[[#This Row],[sentiment_analysis_english]]="Positive","إيجابي","")))</f>
        <v/>
      </c>
      <c r="AO4375" t="e">
        <f>INDEX(TextClassificationList[],MATCH(Sudan_News12[[#This Row],[text_classification_arabic]],TextClassificationList[text_classification_arabic],0),1)</f>
        <v>#N/A</v>
      </c>
      <c r="AQ4375" t="e">
        <f>INDEX(TextClassificationList[],MATCH(Sudan_News12[[#This Row],[text_classification_arabic2]],TextClassificationList[text_classification_arabic],0),1)</f>
        <v>#N/A</v>
      </c>
      <c r="AS4375" t="e">
        <f>INDEX(TextClassificationList[],MATCH(Sudan_News12[[#This Row],[text_classification_arabic3]],TextClassificationList[text_classification_arabic],0),1)</f>
        <v>#N/A</v>
      </c>
      <c r="AU4375" t="e">
        <f>INDEX(TextClassificationList[],MATCH(Sudan_News12[[#This Row],[text_classification_arabic4]],TextClassificationList[text_classification_arabic],0),1)</f>
        <v>#N/A</v>
      </c>
      <c r="AW4375" t="e">
        <f>INDEX(TextClassificationList[],MATCH(Sudan_News12[[#This Row],[text_classification_arabic5]],TextClassificationList[text_classification_arabic],0),1)</f>
        <v>#N/A</v>
      </c>
    </row>
    <row r="4376" spans="1:49" x14ac:dyDescent="0.2">
      <c r="A4376">
        <v>1.1620485672399913E+18</v>
      </c>
      <c r="B4376">
        <v>1.1619515746520515E+18</v>
      </c>
      <c r="C4376" t="s">
        <v>16771</v>
      </c>
      <c r="D4376" s="1">
        <v>43692</v>
      </c>
      <c r="E4376" s="2">
        <v>0.7979398148148148</v>
      </c>
      <c r="F4376">
        <v>200</v>
      </c>
      <c r="G4376">
        <v>1889611729</v>
      </c>
      <c r="H4376" t="s">
        <v>354</v>
      </c>
      <c r="I4376" t="s">
        <v>355</v>
      </c>
      <c r="J4376" t="s">
        <v>265</v>
      </c>
      <c r="K4376" t="s">
        <v>15928</v>
      </c>
      <c r="L4376" t="s">
        <v>266</v>
      </c>
      <c r="M4376" t="s">
        <v>267</v>
      </c>
      <c r="N4376" t="s">
        <v>267</v>
      </c>
      <c r="O4376" t="s">
        <v>267</v>
      </c>
      <c r="P4376">
        <v>0</v>
      </c>
      <c r="Q4376">
        <v>0</v>
      </c>
      <c r="R4376">
        <v>1</v>
      </c>
      <c r="S4376" t="s">
        <v>267</v>
      </c>
      <c r="T4376" t="s">
        <v>267</v>
      </c>
      <c r="U4376" t="s">
        <v>16772</v>
      </c>
      <c r="V4376" t="b">
        <v>0</v>
      </c>
      <c r="W4376" t="s">
        <v>265</v>
      </c>
      <c r="X4376">
        <v>0</v>
      </c>
      <c r="Y4376" t="s">
        <v>265</v>
      </c>
      <c r="Z4376" t="s">
        <v>265</v>
      </c>
      <c r="AA4376" t="s">
        <v>265</v>
      </c>
      <c r="AB4376" t="s">
        <v>265</v>
      </c>
      <c r="AC4376" t="s">
        <v>265</v>
      </c>
      <c r="AD4376" t="s">
        <v>265</v>
      </c>
      <c r="AE4376" t="s">
        <v>265</v>
      </c>
      <c r="AF4376" t="s">
        <v>267</v>
      </c>
      <c r="AG4376" t="s">
        <v>265</v>
      </c>
      <c r="AH4376" t="s">
        <v>265</v>
      </c>
      <c r="AI4376" t="s">
        <v>265</v>
      </c>
      <c r="AJ4376" t="s">
        <v>265</v>
      </c>
      <c r="AL4376" t="str">
        <f>IF(Sudan_News12[[#This Row],[relevancy_classification_english]]="Relevant","مناسب",IF(Sudan_News12[[#This Row],[relevancy_classification_english]]="Relevant","عَرَضِيّ",""))</f>
        <v/>
      </c>
      <c r="AN4376" t="str">
        <f>IF(Sudan_News12[[#This Row],[sentiment_analysis_english]]="Negative","سلبي",IF(Sudan_News12[[#This Row],[sentiment_analysis_english]]="Neutral","حيادي",IF(Sudan_News12[[#This Row],[sentiment_analysis_english]]="Positive","إيجابي","")))</f>
        <v/>
      </c>
      <c r="AO4376" t="e">
        <f>INDEX(TextClassificationList[],MATCH(Sudan_News12[[#This Row],[text_classification_arabic]],TextClassificationList[text_classification_arabic],0),1)</f>
        <v>#N/A</v>
      </c>
      <c r="AQ4376" t="e">
        <f>INDEX(TextClassificationList[],MATCH(Sudan_News12[[#This Row],[text_classification_arabic2]],TextClassificationList[text_classification_arabic],0),1)</f>
        <v>#N/A</v>
      </c>
      <c r="AS4376" t="e">
        <f>INDEX(TextClassificationList[],MATCH(Sudan_News12[[#This Row],[text_classification_arabic3]],TextClassificationList[text_classification_arabic],0),1)</f>
        <v>#N/A</v>
      </c>
      <c r="AU4376" t="e">
        <f>INDEX(TextClassificationList[],MATCH(Sudan_News12[[#This Row],[text_classification_arabic4]],TextClassificationList[text_classification_arabic],0),1)</f>
        <v>#N/A</v>
      </c>
      <c r="AW4376" t="e">
        <f>INDEX(TextClassificationList[],MATCH(Sudan_News12[[#This Row],[text_classification_arabic5]],TextClassificationList[text_classification_arabic],0),1)</f>
        <v>#N/A</v>
      </c>
    </row>
    <row r="4377" spans="1:49" x14ac:dyDescent="0.2">
      <c r="A4377">
        <v>1.1616645411781263E+18</v>
      </c>
      <c r="B4377">
        <v>1.1615738224636436E+18</v>
      </c>
      <c r="C4377" t="s">
        <v>16773</v>
      </c>
      <c r="D4377" s="1">
        <v>43691</v>
      </c>
      <c r="E4377" s="2">
        <v>0.73822916666666671</v>
      </c>
      <c r="F4377">
        <v>200</v>
      </c>
      <c r="G4377">
        <v>1889611729</v>
      </c>
      <c r="H4377" t="s">
        <v>354</v>
      </c>
      <c r="I4377" t="s">
        <v>355</v>
      </c>
      <c r="J4377" t="s">
        <v>265</v>
      </c>
      <c r="K4377" t="s">
        <v>16774</v>
      </c>
      <c r="L4377" t="s">
        <v>266</v>
      </c>
      <c r="M4377" t="s">
        <v>267</v>
      </c>
      <c r="N4377" t="s">
        <v>267</v>
      </c>
      <c r="O4377" t="s">
        <v>267</v>
      </c>
      <c r="P4377">
        <v>0</v>
      </c>
      <c r="Q4377">
        <v>0</v>
      </c>
      <c r="R4377">
        <v>1</v>
      </c>
      <c r="S4377" t="s">
        <v>267</v>
      </c>
      <c r="T4377" t="s">
        <v>267</v>
      </c>
      <c r="U4377" t="s">
        <v>16775</v>
      </c>
      <c r="V4377" t="b">
        <v>0</v>
      </c>
      <c r="W4377" t="s">
        <v>265</v>
      </c>
      <c r="X4377">
        <v>0</v>
      </c>
      <c r="Y4377" t="s">
        <v>265</v>
      </c>
      <c r="Z4377" t="s">
        <v>265</v>
      </c>
      <c r="AA4377" t="s">
        <v>265</v>
      </c>
      <c r="AB4377" t="s">
        <v>265</v>
      </c>
      <c r="AC4377" t="s">
        <v>265</v>
      </c>
      <c r="AD4377" t="s">
        <v>265</v>
      </c>
      <c r="AE4377" t="s">
        <v>265</v>
      </c>
      <c r="AF4377" t="s">
        <v>13913</v>
      </c>
      <c r="AG4377" t="s">
        <v>265</v>
      </c>
      <c r="AH4377" t="s">
        <v>265</v>
      </c>
      <c r="AI4377" t="s">
        <v>265</v>
      </c>
      <c r="AJ4377" t="s">
        <v>265</v>
      </c>
      <c r="AL4377" t="str">
        <f>IF(Sudan_News12[[#This Row],[relevancy_classification_english]]="Relevant","مناسب",IF(Sudan_News12[[#This Row],[relevancy_classification_english]]="Relevant","عَرَضِيّ",""))</f>
        <v/>
      </c>
      <c r="AN4377" t="str">
        <f>IF(Sudan_News12[[#This Row],[sentiment_analysis_english]]="Negative","سلبي",IF(Sudan_News12[[#This Row],[sentiment_analysis_english]]="Neutral","حيادي",IF(Sudan_News12[[#This Row],[sentiment_analysis_english]]="Positive","إيجابي","")))</f>
        <v/>
      </c>
      <c r="AO4377" t="e">
        <f>INDEX(TextClassificationList[],MATCH(Sudan_News12[[#This Row],[text_classification_arabic]],TextClassificationList[text_classification_arabic],0),1)</f>
        <v>#N/A</v>
      </c>
      <c r="AQ4377" t="e">
        <f>INDEX(TextClassificationList[],MATCH(Sudan_News12[[#This Row],[text_classification_arabic2]],TextClassificationList[text_classification_arabic],0),1)</f>
        <v>#N/A</v>
      </c>
      <c r="AS4377" t="e">
        <f>INDEX(TextClassificationList[],MATCH(Sudan_News12[[#This Row],[text_classification_arabic3]],TextClassificationList[text_classification_arabic],0),1)</f>
        <v>#N/A</v>
      </c>
      <c r="AU4377" t="e">
        <f>INDEX(TextClassificationList[],MATCH(Sudan_News12[[#This Row],[text_classification_arabic4]],TextClassificationList[text_classification_arabic],0),1)</f>
        <v>#N/A</v>
      </c>
      <c r="AW4377" t="e">
        <f>INDEX(TextClassificationList[],MATCH(Sudan_News12[[#This Row],[text_classification_arabic5]],TextClassificationList[text_classification_arabic],0),1)</f>
        <v>#N/A</v>
      </c>
    </row>
    <row r="4378" spans="1:49" x14ac:dyDescent="0.2">
      <c r="A4378">
        <v>1.161660509176959E+18</v>
      </c>
      <c r="B4378">
        <v>1.161660509176959E+18</v>
      </c>
      <c r="C4378" t="s">
        <v>16776</v>
      </c>
      <c r="D4378" s="1">
        <v>43691</v>
      </c>
      <c r="E4378" s="2">
        <v>0.72710648148148149</v>
      </c>
      <c r="F4378">
        <v>200</v>
      </c>
      <c r="G4378">
        <v>1889611729</v>
      </c>
      <c r="H4378" t="s">
        <v>354</v>
      </c>
      <c r="I4378" t="s">
        <v>355</v>
      </c>
      <c r="J4378" t="s">
        <v>265</v>
      </c>
      <c r="K4378" t="s">
        <v>16777</v>
      </c>
      <c r="L4378" t="s">
        <v>266</v>
      </c>
      <c r="M4378" t="s">
        <v>267</v>
      </c>
      <c r="N4378" t="s">
        <v>267</v>
      </c>
      <c r="O4378" t="s">
        <v>267</v>
      </c>
      <c r="P4378">
        <v>0</v>
      </c>
      <c r="Q4378">
        <v>0</v>
      </c>
      <c r="R4378">
        <v>0</v>
      </c>
      <c r="S4378" t="s">
        <v>267</v>
      </c>
      <c r="T4378" t="s">
        <v>267</v>
      </c>
      <c r="U4378" t="s">
        <v>16778</v>
      </c>
      <c r="V4378" t="b">
        <v>0</v>
      </c>
      <c r="W4378" t="s">
        <v>265</v>
      </c>
      <c r="X4378">
        <v>0</v>
      </c>
      <c r="Y4378" t="s">
        <v>265</v>
      </c>
      <c r="Z4378" t="s">
        <v>265</v>
      </c>
      <c r="AA4378" t="s">
        <v>265</v>
      </c>
      <c r="AB4378" t="s">
        <v>265</v>
      </c>
      <c r="AC4378" t="s">
        <v>265</v>
      </c>
      <c r="AD4378" t="s">
        <v>265</v>
      </c>
      <c r="AE4378" t="s">
        <v>265</v>
      </c>
      <c r="AF4378" t="s">
        <v>267</v>
      </c>
      <c r="AG4378" t="s">
        <v>265</v>
      </c>
      <c r="AH4378" t="s">
        <v>265</v>
      </c>
      <c r="AI4378" t="s">
        <v>265</v>
      </c>
      <c r="AJ4378" t="s">
        <v>265</v>
      </c>
      <c r="AL4378" t="str">
        <f>IF(Sudan_News12[[#This Row],[relevancy_classification_english]]="Relevant","مناسب",IF(Sudan_News12[[#This Row],[relevancy_classification_english]]="Relevant","عَرَضِيّ",""))</f>
        <v/>
      </c>
      <c r="AN4378" t="str">
        <f>IF(Sudan_News12[[#This Row],[sentiment_analysis_english]]="Negative","سلبي",IF(Sudan_News12[[#This Row],[sentiment_analysis_english]]="Neutral","حيادي",IF(Sudan_News12[[#This Row],[sentiment_analysis_english]]="Positive","إيجابي","")))</f>
        <v/>
      </c>
      <c r="AO4378" t="e">
        <f>INDEX(TextClassificationList[],MATCH(Sudan_News12[[#This Row],[text_classification_arabic]],TextClassificationList[text_classification_arabic],0),1)</f>
        <v>#N/A</v>
      </c>
      <c r="AQ4378" t="e">
        <f>INDEX(TextClassificationList[],MATCH(Sudan_News12[[#This Row],[text_classification_arabic2]],TextClassificationList[text_classification_arabic],0),1)</f>
        <v>#N/A</v>
      </c>
      <c r="AS4378" t="e">
        <f>INDEX(TextClassificationList[],MATCH(Sudan_News12[[#This Row],[text_classification_arabic3]],TextClassificationList[text_classification_arabic],0),1)</f>
        <v>#N/A</v>
      </c>
      <c r="AU4378" t="e">
        <f>INDEX(TextClassificationList[],MATCH(Sudan_News12[[#This Row],[text_classification_arabic4]],TextClassificationList[text_classification_arabic],0),1)</f>
        <v>#N/A</v>
      </c>
      <c r="AW4378" t="e">
        <f>INDEX(TextClassificationList[],MATCH(Sudan_News12[[#This Row],[text_classification_arabic5]],TextClassificationList[text_classification_arabic],0),1)</f>
        <v>#N/A</v>
      </c>
    </row>
    <row r="4379" spans="1:49" x14ac:dyDescent="0.2">
      <c r="A4379">
        <v>1.1616552485047091E+18</v>
      </c>
      <c r="B4379">
        <v>1.1610731327126815E+18</v>
      </c>
      <c r="C4379" t="s">
        <v>16779</v>
      </c>
      <c r="D4379" s="1">
        <v>43691</v>
      </c>
      <c r="E4379" s="2">
        <v>0.71259259259259256</v>
      </c>
      <c r="F4379">
        <v>200</v>
      </c>
      <c r="G4379">
        <v>1889611729</v>
      </c>
      <c r="H4379" t="s">
        <v>354</v>
      </c>
      <c r="I4379" t="s">
        <v>355</v>
      </c>
      <c r="J4379" t="s">
        <v>265</v>
      </c>
      <c r="K4379" t="s">
        <v>16780</v>
      </c>
      <c r="L4379" t="s">
        <v>266</v>
      </c>
      <c r="M4379" t="s">
        <v>267</v>
      </c>
      <c r="N4379" t="s">
        <v>267</v>
      </c>
      <c r="O4379" t="s">
        <v>267</v>
      </c>
      <c r="P4379">
        <v>0</v>
      </c>
      <c r="Q4379">
        <v>0</v>
      </c>
      <c r="R4379">
        <v>0</v>
      </c>
      <c r="S4379" t="s">
        <v>267</v>
      </c>
      <c r="T4379" t="s">
        <v>267</v>
      </c>
      <c r="U4379" t="s">
        <v>16781</v>
      </c>
      <c r="V4379" t="b">
        <v>0</v>
      </c>
      <c r="W4379" t="s">
        <v>265</v>
      </c>
      <c r="X4379">
        <v>0</v>
      </c>
      <c r="Y4379" t="s">
        <v>265</v>
      </c>
      <c r="Z4379" t="s">
        <v>265</v>
      </c>
      <c r="AA4379" t="s">
        <v>265</v>
      </c>
      <c r="AB4379" t="s">
        <v>265</v>
      </c>
      <c r="AC4379" t="s">
        <v>265</v>
      </c>
      <c r="AD4379" t="s">
        <v>265</v>
      </c>
      <c r="AE4379" t="s">
        <v>265</v>
      </c>
      <c r="AF4379" t="s">
        <v>16782</v>
      </c>
      <c r="AG4379" t="s">
        <v>265</v>
      </c>
      <c r="AH4379" t="s">
        <v>265</v>
      </c>
      <c r="AI4379" t="s">
        <v>265</v>
      </c>
      <c r="AJ4379" t="s">
        <v>265</v>
      </c>
      <c r="AL4379" t="str">
        <f>IF(Sudan_News12[[#This Row],[relevancy_classification_english]]="Relevant","مناسب",IF(Sudan_News12[[#This Row],[relevancy_classification_english]]="Relevant","عَرَضِيّ",""))</f>
        <v/>
      </c>
      <c r="AN4379" t="str">
        <f>IF(Sudan_News12[[#This Row],[sentiment_analysis_english]]="Negative","سلبي",IF(Sudan_News12[[#This Row],[sentiment_analysis_english]]="Neutral","حيادي",IF(Sudan_News12[[#This Row],[sentiment_analysis_english]]="Positive","إيجابي","")))</f>
        <v/>
      </c>
      <c r="AO4379" t="e">
        <f>INDEX(TextClassificationList[],MATCH(Sudan_News12[[#This Row],[text_classification_arabic]],TextClassificationList[text_classification_arabic],0),1)</f>
        <v>#N/A</v>
      </c>
      <c r="AQ4379" t="e">
        <f>INDEX(TextClassificationList[],MATCH(Sudan_News12[[#This Row],[text_classification_arabic2]],TextClassificationList[text_classification_arabic],0),1)</f>
        <v>#N/A</v>
      </c>
      <c r="AS4379" t="e">
        <f>INDEX(TextClassificationList[],MATCH(Sudan_News12[[#This Row],[text_classification_arabic3]],TextClassificationList[text_classification_arabic],0),1)</f>
        <v>#N/A</v>
      </c>
      <c r="AU4379" t="e">
        <f>INDEX(TextClassificationList[],MATCH(Sudan_News12[[#This Row],[text_classification_arabic4]],TextClassificationList[text_classification_arabic],0),1)</f>
        <v>#N/A</v>
      </c>
      <c r="AW4379" t="e">
        <f>INDEX(TextClassificationList[],MATCH(Sudan_News12[[#This Row],[text_classification_arabic5]],TextClassificationList[text_classification_arabic],0),1)</f>
        <v>#N/A</v>
      </c>
    </row>
    <row r="4380" spans="1:49" x14ac:dyDescent="0.2">
      <c r="A4380">
        <v>1.1616401633380516E+18</v>
      </c>
      <c r="B4380">
        <v>1.1613722726675825E+18</v>
      </c>
      <c r="C4380" t="s">
        <v>16783</v>
      </c>
      <c r="D4380" s="1">
        <v>43691</v>
      </c>
      <c r="E4380" s="2">
        <v>0.67096064814814815</v>
      </c>
      <c r="F4380">
        <v>200</v>
      </c>
      <c r="G4380">
        <v>1889611729</v>
      </c>
      <c r="H4380" t="s">
        <v>354</v>
      </c>
      <c r="I4380" t="s">
        <v>355</v>
      </c>
      <c r="J4380" t="s">
        <v>265</v>
      </c>
      <c r="K4380" t="s">
        <v>16784</v>
      </c>
      <c r="L4380" t="s">
        <v>266</v>
      </c>
      <c r="M4380" t="s">
        <v>267</v>
      </c>
      <c r="N4380" t="s">
        <v>267</v>
      </c>
      <c r="O4380" t="s">
        <v>267</v>
      </c>
      <c r="P4380">
        <v>0</v>
      </c>
      <c r="Q4380">
        <v>0</v>
      </c>
      <c r="R4380">
        <v>0</v>
      </c>
      <c r="S4380" t="s">
        <v>267</v>
      </c>
      <c r="T4380" t="s">
        <v>267</v>
      </c>
      <c r="U4380" t="s">
        <v>16785</v>
      </c>
      <c r="V4380" t="b">
        <v>0</v>
      </c>
      <c r="W4380" t="s">
        <v>265</v>
      </c>
      <c r="X4380">
        <v>0</v>
      </c>
      <c r="Y4380" t="s">
        <v>265</v>
      </c>
      <c r="Z4380" t="s">
        <v>265</v>
      </c>
      <c r="AA4380" t="s">
        <v>265</v>
      </c>
      <c r="AB4380" t="s">
        <v>265</v>
      </c>
      <c r="AC4380" t="s">
        <v>265</v>
      </c>
      <c r="AD4380" t="s">
        <v>265</v>
      </c>
      <c r="AE4380" t="s">
        <v>265</v>
      </c>
      <c r="AF4380" t="s">
        <v>16786</v>
      </c>
      <c r="AG4380" t="s">
        <v>265</v>
      </c>
      <c r="AH4380" t="s">
        <v>265</v>
      </c>
      <c r="AI4380" t="s">
        <v>265</v>
      </c>
      <c r="AJ4380" t="s">
        <v>265</v>
      </c>
      <c r="AL4380" t="str">
        <f>IF(Sudan_News12[[#This Row],[relevancy_classification_english]]="Relevant","مناسب",IF(Sudan_News12[[#This Row],[relevancy_classification_english]]="Relevant","عَرَضِيّ",""))</f>
        <v/>
      </c>
      <c r="AN4380" t="str">
        <f>IF(Sudan_News12[[#This Row],[sentiment_analysis_english]]="Negative","سلبي",IF(Sudan_News12[[#This Row],[sentiment_analysis_english]]="Neutral","حيادي",IF(Sudan_News12[[#This Row],[sentiment_analysis_english]]="Positive","إيجابي","")))</f>
        <v/>
      </c>
      <c r="AO4380" t="e">
        <f>INDEX(TextClassificationList[],MATCH(Sudan_News12[[#This Row],[text_classification_arabic]],TextClassificationList[text_classification_arabic],0),1)</f>
        <v>#N/A</v>
      </c>
      <c r="AQ4380" t="e">
        <f>INDEX(TextClassificationList[],MATCH(Sudan_News12[[#This Row],[text_classification_arabic2]],TextClassificationList[text_classification_arabic],0),1)</f>
        <v>#N/A</v>
      </c>
      <c r="AS4380" t="e">
        <f>INDEX(TextClassificationList[],MATCH(Sudan_News12[[#This Row],[text_classification_arabic3]],TextClassificationList[text_classification_arabic],0),1)</f>
        <v>#N/A</v>
      </c>
      <c r="AU4380" t="e">
        <f>INDEX(TextClassificationList[],MATCH(Sudan_News12[[#This Row],[text_classification_arabic4]],TextClassificationList[text_classification_arabic],0),1)</f>
        <v>#N/A</v>
      </c>
      <c r="AW4380" t="e">
        <f>INDEX(TextClassificationList[],MATCH(Sudan_News12[[#This Row],[text_classification_arabic5]],TextClassificationList[text_classification_arabic],0),1)</f>
        <v>#N/A</v>
      </c>
    </row>
    <row r="4381" spans="1:49" x14ac:dyDescent="0.2">
      <c r="A4381">
        <v>1.1616390989495214E+18</v>
      </c>
      <c r="B4381">
        <v>1.1615956941400023E+18</v>
      </c>
      <c r="C4381" t="s">
        <v>16787</v>
      </c>
      <c r="D4381" s="1">
        <v>43691</v>
      </c>
      <c r="E4381" s="2">
        <v>0.66803240740740744</v>
      </c>
      <c r="F4381">
        <v>200</v>
      </c>
      <c r="G4381">
        <v>1889611729</v>
      </c>
      <c r="H4381" t="s">
        <v>354</v>
      </c>
      <c r="I4381" t="s">
        <v>355</v>
      </c>
      <c r="J4381" t="s">
        <v>265</v>
      </c>
      <c r="K4381" t="s">
        <v>16788</v>
      </c>
      <c r="L4381" t="s">
        <v>266</v>
      </c>
      <c r="M4381" t="s">
        <v>267</v>
      </c>
      <c r="N4381" t="s">
        <v>267</v>
      </c>
      <c r="O4381" t="s">
        <v>267</v>
      </c>
      <c r="P4381">
        <v>0</v>
      </c>
      <c r="Q4381">
        <v>0</v>
      </c>
      <c r="R4381">
        <v>0</v>
      </c>
      <c r="S4381" t="s">
        <v>267</v>
      </c>
      <c r="T4381" t="s">
        <v>267</v>
      </c>
      <c r="U4381" t="s">
        <v>16789</v>
      </c>
      <c r="V4381" t="b">
        <v>0</v>
      </c>
      <c r="W4381" t="s">
        <v>265</v>
      </c>
      <c r="X4381">
        <v>0</v>
      </c>
      <c r="Y4381" t="s">
        <v>265</v>
      </c>
      <c r="Z4381" t="s">
        <v>265</v>
      </c>
      <c r="AA4381" t="s">
        <v>265</v>
      </c>
      <c r="AB4381" t="s">
        <v>265</v>
      </c>
      <c r="AC4381" t="s">
        <v>265</v>
      </c>
      <c r="AD4381" t="s">
        <v>265</v>
      </c>
      <c r="AE4381" t="s">
        <v>265</v>
      </c>
      <c r="AF4381" t="s">
        <v>267</v>
      </c>
      <c r="AG4381" t="s">
        <v>265</v>
      </c>
      <c r="AH4381" t="s">
        <v>265</v>
      </c>
      <c r="AI4381" t="s">
        <v>265</v>
      </c>
      <c r="AJ4381" t="s">
        <v>265</v>
      </c>
      <c r="AL4381" t="str">
        <f>IF(Sudan_News12[[#This Row],[relevancy_classification_english]]="Relevant","مناسب",IF(Sudan_News12[[#This Row],[relevancy_classification_english]]="Relevant","عَرَضِيّ",""))</f>
        <v/>
      </c>
      <c r="AN4381" t="str">
        <f>IF(Sudan_News12[[#This Row],[sentiment_analysis_english]]="Negative","سلبي",IF(Sudan_News12[[#This Row],[sentiment_analysis_english]]="Neutral","حيادي",IF(Sudan_News12[[#This Row],[sentiment_analysis_english]]="Positive","إيجابي","")))</f>
        <v/>
      </c>
      <c r="AO4381" t="e">
        <f>INDEX(TextClassificationList[],MATCH(Sudan_News12[[#This Row],[text_classification_arabic]],TextClassificationList[text_classification_arabic],0),1)</f>
        <v>#N/A</v>
      </c>
      <c r="AQ4381" t="e">
        <f>INDEX(TextClassificationList[],MATCH(Sudan_News12[[#This Row],[text_classification_arabic2]],TextClassificationList[text_classification_arabic],0),1)</f>
        <v>#N/A</v>
      </c>
      <c r="AS4381" t="e">
        <f>INDEX(TextClassificationList[],MATCH(Sudan_News12[[#This Row],[text_classification_arabic3]],TextClassificationList[text_classification_arabic],0),1)</f>
        <v>#N/A</v>
      </c>
      <c r="AU4381" t="e">
        <f>INDEX(TextClassificationList[],MATCH(Sudan_News12[[#This Row],[text_classification_arabic4]],TextClassificationList[text_classification_arabic],0),1)</f>
        <v>#N/A</v>
      </c>
      <c r="AW4381" t="e">
        <f>INDEX(TextClassificationList[],MATCH(Sudan_News12[[#This Row],[text_classification_arabic5]],TextClassificationList[text_classification_arabic],0),1)</f>
        <v>#N/A</v>
      </c>
    </row>
    <row r="4382" spans="1:49" x14ac:dyDescent="0.2">
      <c r="A4382">
        <v>1.1616386379829494E+18</v>
      </c>
      <c r="B4382">
        <v>1.1616015572527718E+18</v>
      </c>
      <c r="C4382" t="s">
        <v>16790</v>
      </c>
      <c r="D4382" s="1">
        <v>43691</v>
      </c>
      <c r="E4382" s="2">
        <v>0.66675925925925927</v>
      </c>
      <c r="F4382">
        <v>200</v>
      </c>
      <c r="G4382">
        <v>1889611729</v>
      </c>
      <c r="H4382" t="s">
        <v>354</v>
      </c>
      <c r="I4382" t="s">
        <v>355</v>
      </c>
      <c r="J4382" t="s">
        <v>265</v>
      </c>
      <c r="K4382" t="s">
        <v>16791</v>
      </c>
      <c r="L4382" t="s">
        <v>276</v>
      </c>
      <c r="M4382" t="s">
        <v>267</v>
      </c>
      <c r="N4382" t="s">
        <v>267</v>
      </c>
      <c r="O4382" t="s">
        <v>267</v>
      </c>
      <c r="P4382">
        <v>0</v>
      </c>
      <c r="Q4382">
        <v>0</v>
      </c>
      <c r="R4382">
        <v>0</v>
      </c>
      <c r="S4382" t="s">
        <v>267</v>
      </c>
      <c r="T4382" t="s">
        <v>267</v>
      </c>
      <c r="U4382" t="s">
        <v>16792</v>
      </c>
      <c r="V4382" t="b">
        <v>0</v>
      </c>
      <c r="W4382" t="s">
        <v>265</v>
      </c>
      <c r="X4382">
        <v>0</v>
      </c>
      <c r="Y4382" t="s">
        <v>265</v>
      </c>
      <c r="Z4382" t="s">
        <v>265</v>
      </c>
      <c r="AA4382" t="s">
        <v>265</v>
      </c>
      <c r="AB4382" t="s">
        <v>265</v>
      </c>
      <c r="AC4382" t="s">
        <v>265</v>
      </c>
      <c r="AD4382" t="s">
        <v>265</v>
      </c>
      <c r="AE4382" t="s">
        <v>265</v>
      </c>
      <c r="AF4382" t="s">
        <v>267</v>
      </c>
      <c r="AG4382" t="s">
        <v>265</v>
      </c>
      <c r="AH4382" t="s">
        <v>265</v>
      </c>
      <c r="AI4382" t="s">
        <v>265</v>
      </c>
      <c r="AJ4382" t="s">
        <v>265</v>
      </c>
      <c r="AL4382" t="str">
        <f>IF(Sudan_News12[[#This Row],[relevancy_classification_english]]="Relevant","مناسب",IF(Sudan_News12[[#This Row],[relevancy_classification_english]]="Relevant","عَرَضِيّ",""))</f>
        <v/>
      </c>
      <c r="AN4382" t="str">
        <f>IF(Sudan_News12[[#This Row],[sentiment_analysis_english]]="Negative","سلبي",IF(Sudan_News12[[#This Row],[sentiment_analysis_english]]="Neutral","حيادي",IF(Sudan_News12[[#This Row],[sentiment_analysis_english]]="Positive","إيجابي","")))</f>
        <v/>
      </c>
      <c r="AO4382" t="e">
        <f>INDEX(TextClassificationList[],MATCH(Sudan_News12[[#This Row],[text_classification_arabic]],TextClassificationList[text_classification_arabic],0),1)</f>
        <v>#N/A</v>
      </c>
      <c r="AQ4382" t="e">
        <f>INDEX(TextClassificationList[],MATCH(Sudan_News12[[#This Row],[text_classification_arabic2]],TextClassificationList[text_classification_arabic],0),1)</f>
        <v>#N/A</v>
      </c>
      <c r="AS4382" t="e">
        <f>INDEX(TextClassificationList[],MATCH(Sudan_News12[[#This Row],[text_classification_arabic3]],TextClassificationList[text_classification_arabic],0),1)</f>
        <v>#N/A</v>
      </c>
      <c r="AU4382" t="e">
        <f>INDEX(TextClassificationList[],MATCH(Sudan_News12[[#This Row],[text_classification_arabic4]],TextClassificationList[text_classification_arabic],0),1)</f>
        <v>#N/A</v>
      </c>
      <c r="AW4382" t="e">
        <f>INDEX(TextClassificationList[],MATCH(Sudan_News12[[#This Row],[text_classification_arabic5]],TextClassificationList[text_classification_arabic],0),1)</f>
        <v>#N/A</v>
      </c>
    </row>
    <row r="4383" spans="1:49" x14ac:dyDescent="0.2">
      <c r="A4383">
        <v>1.1616381373466255E+18</v>
      </c>
      <c r="B4383">
        <v>1.1615956941400023E+18</v>
      </c>
      <c r="C4383" t="s">
        <v>16793</v>
      </c>
      <c r="D4383" s="1">
        <v>43691</v>
      </c>
      <c r="E4383" s="2">
        <v>0.66537037037037039</v>
      </c>
      <c r="F4383">
        <v>200</v>
      </c>
      <c r="G4383">
        <v>1889611729</v>
      </c>
      <c r="H4383" t="s">
        <v>354</v>
      </c>
      <c r="I4383" t="s">
        <v>355</v>
      </c>
      <c r="J4383" t="s">
        <v>265</v>
      </c>
      <c r="K4383" t="s">
        <v>16794</v>
      </c>
      <c r="L4383" t="s">
        <v>266</v>
      </c>
      <c r="M4383" t="s">
        <v>267</v>
      </c>
      <c r="N4383" t="s">
        <v>267</v>
      </c>
      <c r="O4383" t="s">
        <v>267</v>
      </c>
      <c r="P4383">
        <v>1</v>
      </c>
      <c r="Q4383">
        <v>0</v>
      </c>
      <c r="R4383">
        <v>0</v>
      </c>
      <c r="S4383" t="s">
        <v>267</v>
      </c>
      <c r="T4383" t="s">
        <v>267</v>
      </c>
      <c r="U4383" t="s">
        <v>16795</v>
      </c>
      <c r="V4383" t="b">
        <v>0</v>
      </c>
      <c r="W4383" t="s">
        <v>265</v>
      </c>
      <c r="X4383">
        <v>0</v>
      </c>
      <c r="Y4383" t="s">
        <v>265</v>
      </c>
      <c r="Z4383" t="s">
        <v>265</v>
      </c>
      <c r="AA4383" t="s">
        <v>265</v>
      </c>
      <c r="AB4383" t="s">
        <v>265</v>
      </c>
      <c r="AC4383" t="s">
        <v>265</v>
      </c>
      <c r="AD4383" t="s">
        <v>265</v>
      </c>
      <c r="AE4383" t="s">
        <v>265</v>
      </c>
      <c r="AF4383" t="s">
        <v>267</v>
      </c>
      <c r="AG4383" t="s">
        <v>265</v>
      </c>
      <c r="AH4383" t="s">
        <v>265</v>
      </c>
      <c r="AI4383" t="s">
        <v>265</v>
      </c>
      <c r="AJ4383" t="s">
        <v>265</v>
      </c>
      <c r="AL4383" t="str">
        <f>IF(Sudan_News12[[#This Row],[relevancy_classification_english]]="Relevant","مناسب",IF(Sudan_News12[[#This Row],[relevancy_classification_english]]="Relevant","عَرَضِيّ",""))</f>
        <v/>
      </c>
      <c r="AN4383" t="str">
        <f>IF(Sudan_News12[[#This Row],[sentiment_analysis_english]]="Negative","سلبي",IF(Sudan_News12[[#This Row],[sentiment_analysis_english]]="Neutral","حيادي",IF(Sudan_News12[[#This Row],[sentiment_analysis_english]]="Positive","إيجابي","")))</f>
        <v/>
      </c>
      <c r="AO4383" t="e">
        <f>INDEX(TextClassificationList[],MATCH(Sudan_News12[[#This Row],[text_classification_arabic]],TextClassificationList[text_classification_arabic],0),1)</f>
        <v>#N/A</v>
      </c>
      <c r="AQ4383" t="e">
        <f>INDEX(TextClassificationList[],MATCH(Sudan_News12[[#This Row],[text_classification_arabic2]],TextClassificationList[text_classification_arabic],0),1)</f>
        <v>#N/A</v>
      </c>
      <c r="AS4383" t="e">
        <f>INDEX(TextClassificationList[],MATCH(Sudan_News12[[#This Row],[text_classification_arabic3]],TextClassificationList[text_classification_arabic],0),1)</f>
        <v>#N/A</v>
      </c>
      <c r="AU4383" t="e">
        <f>INDEX(TextClassificationList[],MATCH(Sudan_News12[[#This Row],[text_classification_arabic4]],TextClassificationList[text_classification_arabic],0),1)</f>
        <v>#N/A</v>
      </c>
      <c r="AW4383" t="e">
        <f>INDEX(TextClassificationList[],MATCH(Sudan_News12[[#This Row],[text_classification_arabic5]],TextClassificationList[text_classification_arabic],0),1)</f>
        <v>#N/A</v>
      </c>
    </row>
    <row r="4384" spans="1:49" x14ac:dyDescent="0.2">
      <c r="A4384">
        <v>1.161638063233282E+18</v>
      </c>
      <c r="B4384">
        <v>1.1615956941400023E+18</v>
      </c>
      <c r="C4384" t="s">
        <v>16796</v>
      </c>
      <c r="D4384" s="1">
        <v>43691</v>
      </c>
      <c r="E4384" s="2">
        <v>0.66517361111111106</v>
      </c>
      <c r="F4384">
        <v>200</v>
      </c>
      <c r="G4384">
        <v>1889611729</v>
      </c>
      <c r="H4384" t="s">
        <v>354</v>
      </c>
      <c r="I4384" t="s">
        <v>355</v>
      </c>
      <c r="J4384" t="s">
        <v>265</v>
      </c>
      <c r="K4384" t="s">
        <v>16797</v>
      </c>
      <c r="L4384" t="s">
        <v>266</v>
      </c>
      <c r="M4384" t="s">
        <v>267</v>
      </c>
      <c r="N4384" t="s">
        <v>267</v>
      </c>
      <c r="O4384" t="s">
        <v>267</v>
      </c>
      <c r="P4384">
        <v>0</v>
      </c>
      <c r="Q4384">
        <v>0</v>
      </c>
      <c r="R4384">
        <v>2</v>
      </c>
      <c r="S4384" t="s">
        <v>267</v>
      </c>
      <c r="T4384" t="s">
        <v>267</v>
      </c>
      <c r="U4384" t="s">
        <v>16798</v>
      </c>
      <c r="V4384" t="b">
        <v>0</v>
      </c>
      <c r="W4384" t="s">
        <v>265</v>
      </c>
      <c r="X4384">
        <v>0</v>
      </c>
      <c r="Y4384" t="s">
        <v>265</v>
      </c>
      <c r="Z4384" t="s">
        <v>265</v>
      </c>
      <c r="AA4384" t="s">
        <v>265</v>
      </c>
      <c r="AB4384" t="s">
        <v>265</v>
      </c>
      <c r="AC4384" t="s">
        <v>265</v>
      </c>
      <c r="AD4384" t="s">
        <v>265</v>
      </c>
      <c r="AE4384" t="s">
        <v>265</v>
      </c>
      <c r="AF4384" t="s">
        <v>267</v>
      </c>
      <c r="AG4384" t="s">
        <v>265</v>
      </c>
      <c r="AH4384" t="s">
        <v>265</v>
      </c>
      <c r="AI4384" t="s">
        <v>265</v>
      </c>
      <c r="AJ4384" t="s">
        <v>265</v>
      </c>
      <c r="AL4384" t="str">
        <f>IF(Sudan_News12[[#This Row],[relevancy_classification_english]]="Relevant","مناسب",IF(Sudan_News12[[#This Row],[relevancy_classification_english]]="Relevant","عَرَضِيّ",""))</f>
        <v/>
      </c>
      <c r="AN4384" t="str">
        <f>IF(Sudan_News12[[#This Row],[sentiment_analysis_english]]="Negative","سلبي",IF(Sudan_News12[[#This Row],[sentiment_analysis_english]]="Neutral","حيادي",IF(Sudan_News12[[#This Row],[sentiment_analysis_english]]="Positive","إيجابي","")))</f>
        <v/>
      </c>
      <c r="AO4384" t="e">
        <f>INDEX(TextClassificationList[],MATCH(Sudan_News12[[#This Row],[text_classification_arabic]],TextClassificationList[text_classification_arabic],0),1)</f>
        <v>#N/A</v>
      </c>
      <c r="AQ4384" t="e">
        <f>INDEX(TextClassificationList[],MATCH(Sudan_News12[[#This Row],[text_classification_arabic2]],TextClassificationList[text_classification_arabic],0),1)</f>
        <v>#N/A</v>
      </c>
      <c r="AS4384" t="e">
        <f>INDEX(TextClassificationList[],MATCH(Sudan_News12[[#This Row],[text_classification_arabic3]],TextClassificationList[text_classification_arabic],0),1)</f>
        <v>#N/A</v>
      </c>
      <c r="AU4384" t="e">
        <f>INDEX(TextClassificationList[],MATCH(Sudan_News12[[#This Row],[text_classification_arabic4]],TextClassificationList[text_classification_arabic],0),1)</f>
        <v>#N/A</v>
      </c>
      <c r="AW4384" t="e">
        <f>INDEX(TextClassificationList[],MATCH(Sudan_News12[[#This Row],[text_classification_arabic5]],TextClassificationList[text_classification_arabic],0),1)</f>
        <v>#N/A</v>
      </c>
    </row>
    <row r="4385" spans="1:49" x14ac:dyDescent="0.2">
      <c r="A4385">
        <v>1.1616377625226486E+18</v>
      </c>
      <c r="B4385">
        <v>1.1616377625226486E+18</v>
      </c>
      <c r="C4385" t="s">
        <v>16799</v>
      </c>
      <c r="D4385" s="1">
        <v>43691</v>
      </c>
      <c r="E4385" s="2">
        <v>0.66434027777777782</v>
      </c>
      <c r="F4385">
        <v>200</v>
      </c>
      <c r="G4385">
        <v>1889611729</v>
      </c>
      <c r="H4385" t="s">
        <v>354</v>
      </c>
      <c r="I4385" t="s">
        <v>355</v>
      </c>
      <c r="J4385" t="s">
        <v>265</v>
      </c>
      <c r="K4385" t="s">
        <v>16800</v>
      </c>
      <c r="L4385" t="s">
        <v>266</v>
      </c>
      <c r="M4385" t="s">
        <v>267</v>
      </c>
      <c r="N4385" t="s">
        <v>267</v>
      </c>
      <c r="O4385" t="s">
        <v>267</v>
      </c>
      <c r="P4385">
        <v>0</v>
      </c>
      <c r="Q4385">
        <v>1</v>
      </c>
      <c r="R4385">
        <v>1</v>
      </c>
      <c r="S4385" t="s">
        <v>16801</v>
      </c>
      <c r="T4385" t="s">
        <v>267</v>
      </c>
      <c r="U4385" t="s">
        <v>16802</v>
      </c>
      <c r="V4385" t="b">
        <v>0</v>
      </c>
      <c r="W4385" t="s">
        <v>265</v>
      </c>
      <c r="X4385">
        <v>0</v>
      </c>
      <c r="Y4385" t="s">
        <v>265</v>
      </c>
      <c r="Z4385" t="s">
        <v>265</v>
      </c>
      <c r="AA4385" t="s">
        <v>265</v>
      </c>
      <c r="AB4385" t="s">
        <v>265</v>
      </c>
      <c r="AC4385" t="s">
        <v>265</v>
      </c>
      <c r="AD4385" t="s">
        <v>265</v>
      </c>
      <c r="AE4385" t="s">
        <v>265</v>
      </c>
      <c r="AF4385" t="s">
        <v>267</v>
      </c>
      <c r="AG4385" t="s">
        <v>265</v>
      </c>
      <c r="AH4385" t="s">
        <v>265</v>
      </c>
      <c r="AI4385" t="s">
        <v>265</v>
      </c>
      <c r="AJ4385" t="s">
        <v>265</v>
      </c>
      <c r="AL4385" t="str">
        <f>IF(Sudan_News12[[#This Row],[relevancy_classification_english]]="Relevant","مناسب",IF(Sudan_News12[[#This Row],[relevancy_classification_english]]="Relevant","عَرَضِيّ",""))</f>
        <v/>
      </c>
      <c r="AN4385" t="str">
        <f>IF(Sudan_News12[[#This Row],[sentiment_analysis_english]]="Negative","سلبي",IF(Sudan_News12[[#This Row],[sentiment_analysis_english]]="Neutral","حيادي",IF(Sudan_News12[[#This Row],[sentiment_analysis_english]]="Positive","إيجابي","")))</f>
        <v/>
      </c>
      <c r="AO4385" t="e">
        <f>INDEX(TextClassificationList[],MATCH(Sudan_News12[[#This Row],[text_classification_arabic]],TextClassificationList[text_classification_arabic],0),1)</f>
        <v>#N/A</v>
      </c>
      <c r="AQ4385" t="e">
        <f>INDEX(TextClassificationList[],MATCH(Sudan_News12[[#This Row],[text_classification_arabic2]],TextClassificationList[text_classification_arabic],0),1)</f>
        <v>#N/A</v>
      </c>
      <c r="AS4385" t="e">
        <f>INDEX(TextClassificationList[],MATCH(Sudan_News12[[#This Row],[text_classification_arabic3]],TextClassificationList[text_classification_arabic],0),1)</f>
        <v>#N/A</v>
      </c>
      <c r="AU4385" t="e">
        <f>INDEX(TextClassificationList[],MATCH(Sudan_News12[[#This Row],[text_classification_arabic4]],TextClassificationList[text_classification_arabic],0),1)</f>
        <v>#N/A</v>
      </c>
      <c r="AW4385" t="e">
        <f>INDEX(TextClassificationList[],MATCH(Sudan_News12[[#This Row],[text_classification_arabic5]],TextClassificationList[text_classification_arabic],0),1)</f>
        <v>#N/A</v>
      </c>
    </row>
    <row r="4386" spans="1:49" x14ac:dyDescent="0.2">
      <c r="A4386">
        <v>1.1615956991563981E+18</v>
      </c>
      <c r="B4386">
        <v>1.1615956991563981E+18</v>
      </c>
      <c r="C4386" t="s">
        <v>16803</v>
      </c>
      <c r="D4386" s="1">
        <v>43691</v>
      </c>
      <c r="E4386" s="2">
        <v>0.54826388888888888</v>
      </c>
      <c r="F4386">
        <v>200</v>
      </c>
      <c r="G4386">
        <v>1889611729</v>
      </c>
      <c r="H4386" t="s">
        <v>354</v>
      </c>
      <c r="I4386" t="s">
        <v>355</v>
      </c>
      <c r="J4386" t="s">
        <v>265</v>
      </c>
      <c r="K4386" t="s">
        <v>16804</v>
      </c>
      <c r="L4386" t="s">
        <v>266</v>
      </c>
      <c r="M4386" t="s">
        <v>267</v>
      </c>
      <c r="N4386" t="s">
        <v>267</v>
      </c>
      <c r="O4386" t="s">
        <v>16805</v>
      </c>
      <c r="P4386">
        <v>0</v>
      </c>
      <c r="Q4386">
        <v>0</v>
      </c>
      <c r="R4386">
        <v>1</v>
      </c>
      <c r="S4386" t="s">
        <v>267</v>
      </c>
      <c r="T4386" t="s">
        <v>267</v>
      </c>
      <c r="U4386" t="s">
        <v>16806</v>
      </c>
      <c r="V4386" t="b">
        <v>0</v>
      </c>
      <c r="W4386" t="s">
        <v>265</v>
      </c>
      <c r="X4386">
        <v>1</v>
      </c>
      <c r="Y4386" t="s">
        <v>16807</v>
      </c>
      <c r="Z4386" t="s">
        <v>265</v>
      </c>
      <c r="AA4386" t="s">
        <v>265</v>
      </c>
      <c r="AB4386" t="s">
        <v>265</v>
      </c>
      <c r="AC4386" t="s">
        <v>265</v>
      </c>
      <c r="AD4386" t="s">
        <v>265</v>
      </c>
      <c r="AE4386" t="s">
        <v>265</v>
      </c>
      <c r="AF4386" t="s">
        <v>267</v>
      </c>
      <c r="AG4386" t="s">
        <v>265</v>
      </c>
      <c r="AH4386" t="s">
        <v>265</v>
      </c>
      <c r="AI4386" t="s">
        <v>265</v>
      </c>
      <c r="AJ4386" t="s">
        <v>265</v>
      </c>
      <c r="AL4386" t="str">
        <f>IF(Sudan_News12[[#This Row],[relevancy_classification_english]]="Relevant","مناسب",IF(Sudan_News12[[#This Row],[relevancy_classification_english]]="Relevant","عَرَضِيّ",""))</f>
        <v/>
      </c>
      <c r="AN4386" t="str">
        <f>IF(Sudan_News12[[#This Row],[sentiment_analysis_english]]="Negative","سلبي",IF(Sudan_News12[[#This Row],[sentiment_analysis_english]]="Neutral","حيادي",IF(Sudan_News12[[#This Row],[sentiment_analysis_english]]="Positive","إيجابي","")))</f>
        <v/>
      </c>
      <c r="AO4386" t="e">
        <f>INDEX(TextClassificationList[],MATCH(Sudan_News12[[#This Row],[text_classification_arabic]],TextClassificationList[text_classification_arabic],0),1)</f>
        <v>#N/A</v>
      </c>
      <c r="AQ4386" t="e">
        <f>INDEX(TextClassificationList[],MATCH(Sudan_News12[[#This Row],[text_classification_arabic2]],TextClassificationList[text_classification_arabic],0),1)</f>
        <v>#N/A</v>
      </c>
      <c r="AS4386" t="e">
        <f>INDEX(TextClassificationList[],MATCH(Sudan_News12[[#This Row],[text_classification_arabic3]],TextClassificationList[text_classification_arabic],0),1)</f>
        <v>#N/A</v>
      </c>
      <c r="AU4386" t="e">
        <f>INDEX(TextClassificationList[],MATCH(Sudan_News12[[#This Row],[text_classification_arabic4]],TextClassificationList[text_classification_arabic],0),1)</f>
        <v>#N/A</v>
      </c>
      <c r="AW4386" t="e">
        <f>INDEX(TextClassificationList[],MATCH(Sudan_News12[[#This Row],[text_classification_arabic5]],TextClassificationList[text_classification_arabic],0),1)</f>
        <v>#N/A</v>
      </c>
    </row>
    <row r="4387" spans="1:49" x14ac:dyDescent="0.2">
      <c r="A4387">
        <v>1.1615933756797952E+18</v>
      </c>
      <c r="B4387">
        <v>1.1615933756797952E+18</v>
      </c>
      <c r="C4387" t="s">
        <v>16808</v>
      </c>
      <c r="D4387" s="1">
        <v>43691</v>
      </c>
      <c r="E4387" s="2">
        <v>0.54185185185185181</v>
      </c>
      <c r="F4387">
        <v>200</v>
      </c>
      <c r="G4387">
        <v>1889611729</v>
      </c>
      <c r="H4387" t="s">
        <v>354</v>
      </c>
      <c r="I4387" t="s">
        <v>355</v>
      </c>
      <c r="J4387" t="s">
        <v>265</v>
      </c>
      <c r="K4387" t="s">
        <v>16809</v>
      </c>
      <c r="L4387" t="s">
        <v>266</v>
      </c>
      <c r="M4387" t="s">
        <v>267</v>
      </c>
      <c r="N4387" t="s">
        <v>267</v>
      </c>
      <c r="O4387" t="s">
        <v>267</v>
      </c>
      <c r="P4387">
        <v>0</v>
      </c>
      <c r="Q4387">
        <v>0</v>
      </c>
      <c r="R4387">
        <v>0</v>
      </c>
      <c r="S4387" t="s">
        <v>267</v>
      </c>
      <c r="T4387" t="s">
        <v>267</v>
      </c>
      <c r="U4387" t="s">
        <v>16810</v>
      </c>
      <c r="V4387" t="b">
        <v>0</v>
      </c>
      <c r="W4387" t="s">
        <v>16811</v>
      </c>
      <c r="X4387">
        <v>0</v>
      </c>
      <c r="Y4387" t="s">
        <v>265</v>
      </c>
      <c r="Z4387" t="s">
        <v>265</v>
      </c>
      <c r="AA4387" t="s">
        <v>265</v>
      </c>
      <c r="AB4387" t="s">
        <v>265</v>
      </c>
      <c r="AC4387" t="s">
        <v>265</v>
      </c>
      <c r="AD4387" t="s">
        <v>265</v>
      </c>
      <c r="AE4387" t="s">
        <v>265</v>
      </c>
      <c r="AF4387" t="s">
        <v>267</v>
      </c>
      <c r="AG4387" t="s">
        <v>265</v>
      </c>
      <c r="AH4387" t="s">
        <v>265</v>
      </c>
      <c r="AI4387" t="s">
        <v>265</v>
      </c>
      <c r="AJ4387" t="s">
        <v>265</v>
      </c>
      <c r="AL4387" t="str">
        <f>IF(Sudan_News12[[#This Row],[relevancy_classification_english]]="Relevant","مناسب",IF(Sudan_News12[[#This Row],[relevancy_classification_english]]="Relevant","عَرَضِيّ",""))</f>
        <v/>
      </c>
      <c r="AN4387" t="str">
        <f>IF(Sudan_News12[[#This Row],[sentiment_analysis_english]]="Negative","سلبي",IF(Sudan_News12[[#This Row],[sentiment_analysis_english]]="Neutral","حيادي",IF(Sudan_News12[[#This Row],[sentiment_analysis_english]]="Positive","إيجابي","")))</f>
        <v/>
      </c>
      <c r="AO4387" t="e">
        <f>INDEX(TextClassificationList[],MATCH(Sudan_News12[[#This Row],[text_classification_arabic]],TextClassificationList[text_classification_arabic],0),1)</f>
        <v>#N/A</v>
      </c>
      <c r="AQ4387" t="e">
        <f>INDEX(TextClassificationList[],MATCH(Sudan_News12[[#This Row],[text_classification_arabic2]],TextClassificationList[text_classification_arabic],0),1)</f>
        <v>#N/A</v>
      </c>
      <c r="AS4387" t="e">
        <f>INDEX(TextClassificationList[],MATCH(Sudan_News12[[#This Row],[text_classification_arabic3]],TextClassificationList[text_classification_arabic],0),1)</f>
        <v>#N/A</v>
      </c>
      <c r="AU4387" t="e">
        <f>INDEX(TextClassificationList[],MATCH(Sudan_News12[[#This Row],[text_classification_arabic4]],TextClassificationList[text_classification_arabic],0),1)</f>
        <v>#N/A</v>
      </c>
      <c r="AW4387" t="e">
        <f>INDEX(TextClassificationList[],MATCH(Sudan_News12[[#This Row],[text_classification_arabic5]],TextClassificationList[text_classification_arabic],0),1)</f>
        <v>#N/A</v>
      </c>
    </row>
    <row r="4388" spans="1:49" x14ac:dyDescent="0.2">
      <c r="A4388">
        <v>1.161592075525247E+18</v>
      </c>
      <c r="B4388">
        <v>1.1613157538591908E+18</v>
      </c>
      <c r="C4388" t="s">
        <v>16812</v>
      </c>
      <c r="D4388" s="1">
        <v>43691</v>
      </c>
      <c r="E4388" s="2">
        <v>0.53826388888888888</v>
      </c>
      <c r="F4388">
        <v>200</v>
      </c>
      <c r="G4388">
        <v>1889611729</v>
      </c>
      <c r="H4388" t="s">
        <v>354</v>
      </c>
      <c r="I4388" t="s">
        <v>355</v>
      </c>
      <c r="J4388" t="s">
        <v>265</v>
      </c>
      <c r="K4388" t="s">
        <v>16813</v>
      </c>
      <c r="L4388" t="s">
        <v>266</v>
      </c>
      <c r="M4388" t="s">
        <v>267</v>
      </c>
      <c r="N4388" t="s">
        <v>267</v>
      </c>
      <c r="O4388" t="s">
        <v>267</v>
      </c>
      <c r="P4388">
        <v>0</v>
      </c>
      <c r="Q4388">
        <v>0</v>
      </c>
      <c r="R4388">
        <v>0</v>
      </c>
      <c r="S4388" t="s">
        <v>267</v>
      </c>
      <c r="T4388" t="s">
        <v>267</v>
      </c>
      <c r="U4388" t="s">
        <v>16814</v>
      </c>
      <c r="V4388" t="b">
        <v>0</v>
      </c>
      <c r="W4388" t="s">
        <v>265</v>
      </c>
      <c r="X4388">
        <v>0</v>
      </c>
      <c r="Y4388" t="s">
        <v>265</v>
      </c>
      <c r="Z4388" t="s">
        <v>265</v>
      </c>
      <c r="AA4388" t="s">
        <v>265</v>
      </c>
      <c r="AB4388" t="s">
        <v>265</v>
      </c>
      <c r="AC4388" t="s">
        <v>265</v>
      </c>
      <c r="AD4388" t="s">
        <v>265</v>
      </c>
      <c r="AE4388" t="s">
        <v>265</v>
      </c>
      <c r="AF4388" t="s">
        <v>267</v>
      </c>
      <c r="AG4388" t="s">
        <v>265</v>
      </c>
      <c r="AH4388" t="s">
        <v>265</v>
      </c>
      <c r="AI4388" t="s">
        <v>265</v>
      </c>
      <c r="AJ4388" t="s">
        <v>265</v>
      </c>
      <c r="AL4388" t="str">
        <f>IF(Sudan_News12[[#This Row],[relevancy_classification_english]]="Relevant","مناسب",IF(Sudan_News12[[#This Row],[relevancy_classification_english]]="Relevant","عَرَضِيّ",""))</f>
        <v/>
      </c>
      <c r="AN4388" t="str">
        <f>IF(Sudan_News12[[#This Row],[sentiment_analysis_english]]="Negative","سلبي",IF(Sudan_News12[[#This Row],[sentiment_analysis_english]]="Neutral","حيادي",IF(Sudan_News12[[#This Row],[sentiment_analysis_english]]="Positive","إيجابي","")))</f>
        <v/>
      </c>
      <c r="AO4388" t="e">
        <f>INDEX(TextClassificationList[],MATCH(Sudan_News12[[#This Row],[text_classification_arabic]],TextClassificationList[text_classification_arabic],0),1)</f>
        <v>#N/A</v>
      </c>
      <c r="AQ4388" t="e">
        <f>INDEX(TextClassificationList[],MATCH(Sudan_News12[[#This Row],[text_classification_arabic2]],TextClassificationList[text_classification_arabic],0),1)</f>
        <v>#N/A</v>
      </c>
      <c r="AS4388" t="e">
        <f>INDEX(TextClassificationList[],MATCH(Sudan_News12[[#This Row],[text_classification_arabic3]],TextClassificationList[text_classification_arabic],0),1)</f>
        <v>#N/A</v>
      </c>
      <c r="AU4388" t="e">
        <f>INDEX(TextClassificationList[],MATCH(Sudan_News12[[#This Row],[text_classification_arabic4]],TextClassificationList[text_classification_arabic],0),1)</f>
        <v>#N/A</v>
      </c>
      <c r="AW4388" t="e">
        <f>INDEX(TextClassificationList[],MATCH(Sudan_News12[[#This Row],[text_classification_arabic5]],TextClassificationList[text_classification_arabic],0),1)</f>
        <v>#N/A</v>
      </c>
    </row>
    <row r="4389" spans="1:49" x14ac:dyDescent="0.2">
      <c r="A4389">
        <v>1.1615265142587105E+18</v>
      </c>
      <c r="B4389">
        <v>1.1612256307064709E+18</v>
      </c>
      <c r="C4389" t="s">
        <v>16815</v>
      </c>
      <c r="D4389" s="1">
        <v>43691</v>
      </c>
      <c r="E4389" s="2">
        <v>0.35734953703703703</v>
      </c>
      <c r="F4389">
        <v>200</v>
      </c>
      <c r="G4389">
        <v>1889611729</v>
      </c>
      <c r="H4389" t="s">
        <v>354</v>
      </c>
      <c r="I4389" t="s">
        <v>355</v>
      </c>
      <c r="J4389" t="s">
        <v>265</v>
      </c>
      <c r="K4389" t="s">
        <v>16816</v>
      </c>
      <c r="L4389" t="s">
        <v>270</v>
      </c>
      <c r="M4389" t="s">
        <v>267</v>
      </c>
      <c r="N4389" t="s">
        <v>267</v>
      </c>
      <c r="O4389" t="s">
        <v>267</v>
      </c>
      <c r="P4389">
        <v>0</v>
      </c>
      <c r="Q4389">
        <v>0</v>
      </c>
      <c r="R4389">
        <v>0</v>
      </c>
      <c r="S4389" t="s">
        <v>267</v>
      </c>
      <c r="T4389" t="s">
        <v>267</v>
      </c>
      <c r="U4389" t="s">
        <v>16817</v>
      </c>
      <c r="V4389" t="b">
        <v>0</v>
      </c>
      <c r="W4389" t="s">
        <v>265</v>
      </c>
      <c r="X4389">
        <v>0</v>
      </c>
      <c r="Y4389" t="s">
        <v>265</v>
      </c>
      <c r="Z4389" t="s">
        <v>265</v>
      </c>
      <c r="AA4389" t="s">
        <v>265</v>
      </c>
      <c r="AB4389" t="s">
        <v>265</v>
      </c>
      <c r="AC4389" t="s">
        <v>265</v>
      </c>
      <c r="AD4389" t="s">
        <v>265</v>
      </c>
      <c r="AE4389" t="s">
        <v>265</v>
      </c>
      <c r="AF4389" t="s">
        <v>15403</v>
      </c>
      <c r="AG4389" t="s">
        <v>265</v>
      </c>
      <c r="AH4389" t="s">
        <v>265</v>
      </c>
      <c r="AI4389" t="s">
        <v>265</v>
      </c>
      <c r="AJ4389" t="s">
        <v>265</v>
      </c>
      <c r="AL4389" t="str">
        <f>IF(Sudan_News12[[#This Row],[relevancy_classification_english]]="Relevant","مناسب",IF(Sudan_News12[[#This Row],[relevancy_classification_english]]="Relevant","عَرَضِيّ",""))</f>
        <v/>
      </c>
      <c r="AN4389" t="str">
        <f>IF(Sudan_News12[[#This Row],[sentiment_analysis_english]]="Negative","سلبي",IF(Sudan_News12[[#This Row],[sentiment_analysis_english]]="Neutral","حيادي",IF(Sudan_News12[[#This Row],[sentiment_analysis_english]]="Positive","إيجابي","")))</f>
        <v/>
      </c>
      <c r="AO4389" t="e">
        <f>INDEX(TextClassificationList[],MATCH(Sudan_News12[[#This Row],[text_classification_arabic]],TextClassificationList[text_classification_arabic],0),1)</f>
        <v>#N/A</v>
      </c>
      <c r="AQ4389" t="e">
        <f>INDEX(TextClassificationList[],MATCH(Sudan_News12[[#This Row],[text_classification_arabic2]],TextClassificationList[text_classification_arabic],0),1)</f>
        <v>#N/A</v>
      </c>
      <c r="AS4389" t="e">
        <f>INDEX(TextClassificationList[],MATCH(Sudan_News12[[#This Row],[text_classification_arabic3]],TextClassificationList[text_classification_arabic],0),1)</f>
        <v>#N/A</v>
      </c>
      <c r="AU4389" t="e">
        <f>INDEX(TextClassificationList[],MATCH(Sudan_News12[[#This Row],[text_classification_arabic4]],TextClassificationList[text_classification_arabic],0),1)</f>
        <v>#N/A</v>
      </c>
      <c r="AW4389" t="e">
        <f>INDEX(TextClassificationList[],MATCH(Sudan_News12[[#This Row],[text_classification_arabic5]],TextClassificationList[text_classification_arabic],0),1)</f>
        <v>#N/A</v>
      </c>
    </row>
    <row r="4390" spans="1:49" x14ac:dyDescent="0.2">
      <c r="A4390">
        <v>1.1613502566400451E+18</v>
      </c>
      <c r="B4390">
        <v>1.1610628013030564E+18</v>
      </c>
      <c r="C4390" t="s">
        <v>16818</v>
      </c>
      <c r="D4390" s="1">
        <v>43690</v>
      </c>
      <c r="E4390" s="2">
        <v>0.87097222222222226</v>
      </c>
      <c r="F4390">
        <v>200</v>
      </c>
      <c r="G4390">
        <v>1889611729</v>
      </c>
      <c r="H4390" t="s">
        <v>354</v>
      </c>
      <c r="I4390" t="s">
        <v>355</v>
      </c>
      <c r="J4390" t="s">
        <v>265</v>
      </c>
      <c r="K4390" t="s">
        <v>16819</v>
      </c>
      <c r="L4390" t="s">
        <v>270</v>
      </c>
      <c r="M4390" t="s">
        <v>267</v>
      </c>
      <c r="N4390" t="s">
        <v>267</v>
      </c>
      <c r="O4390" t="s">
        <v>267</v>
      </c>
      <c r="P4390">
        <v>0</v>
      </c>
      <c r="Q4390">
        <v>0</v>
      </c>
      <c r="R4390">
        <v>0</v>
      </c>
      <c r="S4390" t="s">
        <v>267</v>
      </c>
      <c r="T4390" t="s">
        <v>267</v>
      </c>
      <c r="U4390" t="s">
        <v>16820</v>
      </c>
      <c r="V4390" t="b">
        <v>0</v>
      </c>
      <c r="W4390" t="s">
        <v>265</v>
      </c>
      <c r="X4390">
        <v>0</v>
      </c>
      <c r="Y4390" t="s">
        <v>265</v>
      </c>
      <c r="Z4390" t="s">
        <v>265</v>
      </c>
      <c r="AA4390" t="s">
        <v>265</v>
      </c>
      <c r="AB4390" t="s">
        <v>265</v>
      </c>
      <c r="AC4390" t="s">
        <v>265</v>
      </c>
      <c r="AD4390" t="s">
        <v>265</v>
      </c>
      <c r="AE4390" t="s">
        <v>265</v>
      </c>
      <c r="AF4390" t="s">
        <v>16821</v>
      </c>
      <c r="AG4390" t="s">
        <v>265</v>
      </c>
      <c r="AH4390" t="s">
        <v>265</v>
      </c>
      <c r="AI4390" t="s">
        <v>265</v>
      </c>
      <c r="AJ4390" t="s">
        <v>265</v>
      </c>
      <c r="AL4390" t="str">
        <f>IF(Sudan_News12[[#This Row],[relevancy_classification_english]]="Relevant","مناسب",IF(Sudan_News12[[#This Row],[relevancy_classification_english]]="Relevant","عَرَضِيّ",""))</f>
        <v/>
      </c>
      <c r="AN4390" t="str">
        <f>IF(Sudan_News12[[#This Row],[sentiment_analysis_english]]="Negative","سلبي",IF(Sudan_News12[[#This Row],[sentiment_analysis_english]]="Neutral","حيادي",IF(Sudan_News12[[#This Row],[sentiment_analysis_english]]="Positive","إيجابي","")))</f>
        <v/>
      </c>
      <c r="AO4390" t="e">
        <f>INDEX(TextClassificationList[],MATCH(Sudan_News12[[#This Row],[text_classification_arabic]],TextClassificationList[text_classification_arabic],0),1)</f>
        <v>#N/A</v>
      </c>
      <c r="AQ4390" t="e">
        <f>INDEX(TextClassificationList[],MATCH(Sudan_News12[[#This Row],[text_classification_arabic2]],TextClassificationList[text_classification_arabic],0),1)</f>
        <v>#N/A</v>
      </c>
      <c r="AS4390" t="e">
        <f>INDEX(TextClassificationList[],MATCH(Sudan_News12[[#This Row],[text_classification_arabic3]],TextClassificationList[text_classification_arabic],0),1)</f>
        <v>#N/A</v>
      </c>
      <c r="AU4390" t="e">
        <f>INDEX(TextClassificationList[],MATCH(Sudan_News12[[#This Row],[text_classification_arabic4]],TextClassificationList[text_classification_arabic],0),1)</f>
        <v>#N/A</v>
      </c>
      <c r="AW4390" t="e">
        <f>INDEX(TextClassificationList[],MATCH(Sudan_News12[[#This Row],[text_classification_arabic5]],TextClassificationList[text_classification_arabic],0),1)</f>
        <v>#N/A</v>
      </c>
    </row>
    <row r="4391" spans="1:49" x14ac:dyDescent="0.2">
      <c r="A4391">
        <v>1.161349228716843E+18</v>
      </c>
      <c r="B4391">
        <v>1.1610411797205402E+18</v>
      </c>
      <c r="C4391" t="s">
        <v>16822</v>
      </c>
      <c r="D4391" s="1">
        <v>43690</v>
      </c>
      <c r="E4391" s="2">
        <v>0.86813657407407407</v>
      </c>
      <c r="F4391">
        <v>200</v>
      </c>
      <c r="G4391">
        <v>1889611729</v>
      </c>
      <c r="H4391" t="s">
        <v>354</v>
      </c>
      <c r="I4391" t="s">
        <v>355</v>
      </c>
      <c r="J4391" t="s">
        <v>265</v>
      </c>
      <c r="K4391" t="s">
        <v>16823</v>
      </c>
      <c r="L4391" t="s">
        <v>266</v>
      </c>
      <c r="M4391" t="s">
        <v>267</v>
      </c>
      <c r="N4391" t="s">
        <v>267</v>
      </c>
      <c r="O4391" t="s">
        <v>267</v>
      </c>
      <c r="P4391">
        <v>1</v>
      </c>
      <c r="Q4391">
        <v>0</v>
      </c>
      <c r="R4391">
        <v>0</v>
      </c>
      <c r="S4391" t="s">
        <v>267</v>
      </c>
      <c r="T4391" t="s">
        <v>267</v>
      </c>
      <c r="U4391" t="s">
        <v>16824</v>
      </c>
      <c r="V4391" t="b">
        <v>0</v>
      </c>
      <c r="W4391" t="s">
        <v>265</v>
      </c>
      <c r="X4391">
        <v>0</v>
      </c>
      <c r="Y4391" t="s">
        <v>265</v>
      </c>
      <c r="Z4391" t="s">
        <v>265</v>
      </c>
      <c r="AA4391" t="s">
        <v>265</v>
      </c>
      <c r="AB4391" t="s">
        <v>265</v>
      </c>
      <c r="AC4391" t="s">
        <v>265</v>
      </c>
      <c r="AD4391" t="s">
        <v>265</v>
      </c>
      <c r="AE4391" t="s">
        <v>265</v>
      </c>
      <c r="AF4391" t="s">
        <v>16825</v>
      </c>
      <c r="AG4391" t="s">
        <v>265</v>
      </c>
      <c r="AH4391" t="s">
        <v>265</v>
      </c>
      <c r="AI4391" t="s">
        <v>265</v>
      </c>
      <c r="AJ4391" t="s">
        <v>265</v>
      </c>
      <c r="AL4391" t="str">
        <f>IF(Sudan_News12[[#This Row],[relevancy_classification_english]]="Relevant","مناسب",IF(Sudan_News12[[#This Row],[relevancy_classification_english]]="Relevant","عَرَضِيّ",""))</f>
        <v/>
      </c>
      <c r="AN4391" t="str">
        <f>IF(Sudan_News12[[#This Row],[sentiment_analysis_english]]="Negative","سلبي",IF(Sudan_News12[[#This Row],[sentiment_analysis_english]]="Neutral","حيادي",IF(Sudan_News12[[#This Row],[sentiment_analysis_english]]="Positive","إيجابي","")))</f>
        <v/>
      </c>
      <c r="AO4391" t="e">
        <f>INDEX(TextClassificationList[],MATCH(Sudan_News12[[#This Row],[text_classification_arabic]],TextClassificationList[text_classification_arabic],0),1)</f>
        <v>#N/A</v>
      </c>
      <c r="AQ4391" t="e">
        <f>INDEX(TextClassificationList[],MATCH(Sudan_News12[[#This Row],[text_classification_arabic2]],TextClassificationList[text_classification_arabic],0),1)</f>
        <v>#N/A</v>
      </c>
      <c r="AS4391" t="e">
        <f>INDEX(TextClassificationList[],MATCH(Sudan_News12[[#This Row],[text_classification_arabic3]],TextClassificationList[text_classification_arabic],0),1)</f>
        <v>#N/A</v>
      </c>
      <c r="AU4391" t="e">
        <f>INDEX(TextClassificationList[],MATCH(Sudan_News12[[#This Row],[text_classification_arabic4]],TextClassificationList[text_classification_arabic],0),1)</f>
        <v>#N/A</v>
      </c>
      <c r="AW4391" t="e">
        <f>INDEX(TextClassificationList[],MATCH(Sudan_News12[[#This Row],[text_classification_arabic5]],TextClassificationList[text_classification_arabic],0),1)</f>
        <v>#N/A</v>
      </c>
    </row>
    <row r="4392" spans="1:49" x14ac:dyDescent="0.2">
      <c r="A4392">
        <v>1.1613368415362335E+18</v>
      </c>
      <c r="B4392">
        <v>1.1613368415362335E+18</v>
      </c>
      <c r="C4392" t="s">
        <v>16826</v>
      </c>
      <c r="D4392" s="1">
        <v>43690</v>
      </c>
      <c r="E4392" s="2">
        <v>0.83395833333333336</v>
      </c>
      <c r="F4392">
        <v>200</v>
      </c>
      <c r="G4392">
        <v>1889611729</v>
      </c>
      <c r="H4392" t="s">
        <v>354</v>
      </c>
      <c r="I4392" t="s">
        <v>355</v>
      </c>
      <c r="J4392" t="s">
        <v>265</v>
      </c>
      <c r="K4392" t="s">
        <v>16827</v>
      </c>
      <c r="L4392" t="s">
        <v>266</v>
      </c>
      <c r="M4392" t="s">
        <v>267</v>
      </c>
      <c r="N4392" t="s">
        <v>267</v>
      </c>
      <c r="O4392" t="s">
        <v>267</v>
      </c>
      <c r="P4392">
        <v>0</v>
      </c>
      <c r="Q4392">
        <v>0</v>
      </c>
      <c r="R4392">
        <v>1</v>
      </c>
      <c r="S4392" t="s">
        <v>282</v>
      </c>
      <c r="T4392" t="s">
        <v>267</v>
      </c>
      <c r="U4392" t="s">
        <v>16828</v>
      </c>
      <c r="V4392" t="b">
        <v>0</v>
      </c>
      <c r="W4392" t="s">
        <v>265</v>
      </c>
      <c r="X4392">
        <v>0</v>
      </c>
      <c r="Y4392" t="s">
        <v>265</v>
      </c>
      <c r="Z4392" t="s">
        <v>265</v>
      </c>
      <c r="AA4392" t="s">
        <v>265</v>
      </c>
      <c r="AB4392" t="s">
        <v>265</v>
      </c>
      <c r="AC4392" t="s">
        <v>265</v>
      </c>
      <c r="AD4392" t="s">
        <v>265</v>
      </c>
      <c r="AE4392" t="s">
        <v>265</v>
      </c>
      <c r="AF4392" t="s">
        <v>267</v>
      </c>
      <c r="AG4392" t="s">
        <v>265</v>
      </c>
      <c r="AH4392" t="s">
        <v>265</v>
      </c>
      <c r="AI4392" t="s">
        <v>265</v>
      </c>
      <c r="AJ4392" t="s">
        <v>265</v>
      </c>
      <c r="AL4392" t="str">
        <f>IF(Sudan_News12[[#This Row],[relevancy_classification_english]]="Relevant","مناسب",IF(Sudan_News12[[#This Row],[relevancy_classification_english]]="Relevant","عَرَضِيّ",""))</f>
        <v/>
      </c>
      <c r="AN4392" t="str">
        <f>IF(Sudan_News12[[#This Row],[sentiment_analysis_english]]="Negative","سلبي",IF(Sudan_News12[[#This Row],[sentiment_analysis_english]]="Neutral","حيادي",IF(Sudan_News12[[#This Row],[sentiment_analysis_english]]="Positive","إيجابي","")))</f>
        <v/>
      </c>
      <c r="AO4392" t="e">
        <f>INDEX(TextClassificationList[],MATCH(Sudan_News12[[#This Row],[text_classification_arabic]],TextClassificationList[text_classification_arabic],0),1)</f>
        <v>#N/A</v>
      </c>
      <c r="AQ4392" t="e">
        <f>INDEX(TextClassificationList[],MATCH(Sudan_News12[[#This Row],[text_classification_arabic2]],TextClassificationList[text_classification_arabic],0),1)</f>
        <v>#N/A</v>
      </c>
      <c r="AS4392" t="e">
        <f>INDEX(TextClassificationList[],MATCH(Sudan_News12[[#This Row],[text_classification_arabic3]],TextClassificationList[text_classification_arabic],0),1)</f>
        <v>#N/A</v>
      </c>
      <c r="AU4392" t="e">
        <f>INDEX(TextClassificationList[],MATCH(Sudan_News12[[#This Row],[text_classification_arabic4]],TextClassificationList[text_classification_arabic],0),1)</f>
        <v>#N/A</v>
      </c>
      <c r="AW4392" t="e">
        <f>INDEX(TextClassificationList[],MATCH(Sudan_News12[[#This Row],[text_classification_arabic5]],TextClassificationList[text_classification_arabic],0),1)</f>
        <v>#N/A</v>
      </c>
    </row>
    <row r="4393" spans="1:49" x14ac:dyDescent="0.2">
      <c r="A4393">
        <v>1.1612468305979433E+18</v>
      </c>
      <c r="B4393">
        <v>1.1612450342405161E+18</v>
      </c>
      <c r="C4393" t="s">
        <v>16829</v>
      </c>
      <c r="D4393" s="1">
        <v>43690</v>
      </c>
      <c r="E4393" s="2">
        <v>0.58556712962962965</v>
      </c>
      <c r="F4393">
        <v>200</v>
      </c>
      <c r="G4393">
        <v>1889611729</v>
      </c>
      <c r="H4393" t="s">
        <v>354</v>
      </c>
      <c r="I4393" t="s">
        <v>355</v>
      </c>
      <c r="J4393" t="s">
        <v>265</v>
      </c>
      <c r="K4393" t="s">
        <v>16830</v>
      </c>
      <c r="L4393" t="s">
        <v>266</v>
      </c>
      <c r="M4393" t="s">
        <v>267</v>
      </c>
      <c r="N4393" t="s">
        <v>267</v>
      </c>
      <c r="O4393" t="s">
        <v>267</v>
      </c>
      <c r="P4393">
        <v>0</v>
      </c>
      <c r="Q4393">
        <v>0</v>
      </c>
      <c r="R4393">
        <v>0</v>
      </c>
      <c r="S4393" t="s">
        <v>267</v>
      </c>
      <c r="T4393" t="s">
        <v>267</v>
      </c>
      <c r="U4393" t="s">
        <v>16831</v>
      </c>
      <c r="V4393" t="b">
        <v>0</v>
      </c>
      <c r="W4393" t="s">
        <v>265</v>
      </c>
      <c r="X4393">
        <v>0</v>
      </c>
      <c r="Y4393" t="s">
        <v>265</v>
      </c>
      <c r="Z4393" t="s">
        <v>265</v>
      </c>
      <c r="AA4393" t="s">
        <v>265</v>
      </c>
      <c r="AB4393" t="s">
        <v>265</v>
      </c>
      <c r="AC4393" t="s">
        <v>265</v>
      </c>
      <c r="AD4393" t="s">
        <v>265</v>
      </c>
      <c r="AE4393" t="s">
        <v>265</v>
      </c>
      <c r="AF4393" t="s">
        <v>14456</v>
      </c>
      <c r="AG4393" t="s">
        <v>265</v>
      </c>
      <c r="AH4393" t="s">
        <v>265</v>
      </c>
      <c r="AI4393" t="s">
        <v>265</v>
      </c>
      <c r="AJ4393" t="s">
        <v>265</v>
      </c>
      <c r="AL4393" t="str">
        <f>IF(Sudan_News12[[#This Row],[relevancy_classification_english]]="Relevant","مناسب",IF(Sudan_News12[[#This Row],[relevancy_classification_english]]="Relevant","عَرَضِيّ",""))</f>
        <v/>
      </c>
      <c r="AN4393" t="str">
        <f>IF(Sudan_News12[[#This Row],[sentiment_analysis_english]]="Negative","سلبي",IF(Sudan_News12[[#This Row],[sentiment_analysis_english]]="Neutral","حيادي",IF(Sudan_News12[[#This Row],[sentiment_analysis_english]]="Positive","إيجابي","")))</f>
        <v/>
      </c>
      <c r="AO4393" t="e">
        <f>INDEX(TextClassificationList[],MATCH(Sudan_News12[[#This Row],[text_classification_arabic]],TextClassificationList[text_classification_arabic],0),1)</f>
        <v>#N/A</v>
      </c>
      <c r="AQ4393" t="e">
        <f>INDEX(TextClassificationList[],MATCH(Sudan_News12[[#This Row],[text_classification_arabic2]],TextClassificationList[text_classification_arabic],0),1)</f>
        <v>#N/A</v>
      </c>
      <c r="AS4393" t="e">
        <f>INDEX(TextClassificationList[],MATCH(Sudan_News12[[#This Row],[text_classification_arabic3]],TextClassificationList[text_classification_arabic],0),1)</f>
        <v>#N/A</v>
      </c>
      <c r="AU4393" t="e">
        <f>INDEX(TextClassificationList[],MATCH(Sudan_News12[[#This Row],[text_classification_arabic4]],TextClassificationList[text_classification_arabic],0),1)</f>
        <v>#N/A</v>
      </c>
      <c r="AW4393" t="e">
        <f>INDEX(TextClassificationList[],MATCH(Sudan_News12[[#This Row],[text_classification_arabic5]],TextClassificationList[text_classification_arabic],0),1)</f>
        <v>#N/A</v>
      </c>
    </row>
    <row r="4394" spans="1:49" x14ac:dyDescent="0.2">
      <c r="A4394">
        <v>1.161228702065279E+18</v>
      </c>
      <c r="B4394">
        <v>1.161228702065279E+18</v>
      </c>
      <c r="C4394" t="s">
        <v>16832</v>
      </c>
      <c r="D4394" s="1">
        <v>43690</v>
      </c>
      <c r="E4394" s="2">
        <v>0.53554398148148152</v>
      </c>
      <c r="F4394">
        <v>200</v>
      </c>
      <c r="G4394">
        <v>1889611729</v>
      </c>
      <c r="H4394" t="s">
        <v>354</v>
      </c>
      <c r="I4394" t="s">
        <v>355</v>
      </c>
      <c r="J4394" t="s">
        <v>265</v>
      </c>
      <c r="K4394" t="s">
        <v>16833</v>
      </c>
      <c r="L4394" t="s">
        <v>266</v>
      </c>
      <c r="M4394" t="s">
        <v>267</v>
      </c>
      <c r="N4394" t="s">
        <v>267</v>
      </c>
      <c r="O4394" t="s">
        <v>16834</v>
      </c>
      <c r="P4394">
        <v>0</v>
      </c>
      <c r="Q4394">
        <v>0</v>
      </c>
      <c r="R4394">
        <v>0</v>
      </c>
      <c r="S4394" t="s">
        <v>282</v>
      </c>
      <c r="T4394" t="s">
        <v>267</v>
      </c>
      <c r="U4394" t="s">
        <v>16835</v>
      </c>
      <c r="V4394" t="b">
        <v>0</v>
      </c>
      <c r="W4394" t="s">
        <v>265</v>
      </c>
      <c r="X4394">
        <v>1</v>
      </c>
      <c r="Y4394" t="s">
        <v>16836</v>
      </c>
      <c r="Z4394" t="s">
        <v>265</v>
      </c>
      <c r="AA4394" t="s">
        <v>265</v>
      </c>
      <c r="AB4394" t="s">
        <v>265</v>
      </c>
      <c r="AC4394" t="s">
        <v>265</v>
      </c>
      <c r="AD4394" t="s">
        <v>265</v>
      </c>
      <c r="AE4394" t="s">
        <v>265</v>
      </c>
      <c r="AF4394" t="s">
        <v>267</v>
      </c>
      <c r="AG4394" t="s">
        <v>265</v>
      </c>
      <c r="AH4394" t="s">
        <v>265</v>
      </c>
      <c r="AI4394" t="s">
        <v>265</v>
      </c>
      <c r="AJ4394" t="s">
        <v>265</v>
      </c>
      <c r="AL4394" t="str">
        <f>IF(Sudan_News12[[#This Row],[relevancy_classification_english]]="Relevant","مناسب",IF(Sudan_News12[[#This Row],[relevancy_classification_english]]="Relevant","عَرَضِيّ",""))</f>
        <v/>
      </c>
      <c r="AN4394" t="str">
        <f>IF(Sudan_News12[[#This Row],[sentiment_analysis_english]]="Negative","سلبي",IF(Sudan_News12[[#This Row],[sentiment_analysis_english]]="Neutral","حيادي",IF(Sudan_News12[[#This Row],[sentiment_analysis_english]]="Positive","إيجابي","")))</f>
        <v/>
      </c>
      <c r="AO4394" t="e">
        <f>INDEX(TextClassificationList[],MATCH(Sudan_News12[[#This Row],[text_classification_arabic]],TextClassificationList[text_classification_arabic],0),1)</f>
        <v>#N/A</v>
      </c>
      <c r="AQ4394" t="e">
        <f>INDEX(TextClassificationList[],MATCH(Sudan_News12[[#This Row],[text_classification_arabic2]],TextClassificationList[text_classification_arabic],0),1)</f>
        <v>#N/A</v>
      </c>
      <c r="AS4394" t="e">
        <f>INDEX(TextClassificationList[],MATCH(Sudan_News12[[#This Row],[text_classification_arabic3]],TextClassificationList[text_classification_arabic],0),1)</f>
        <v>#N/A</v>
      </c>
      <c r="AU4394" t="e">
        <f>INDEX(TextClassificationList[],MATCH(Sudan_News12[[#This Row],[text_classification_arabic4]],TextClassificationList[text_classification_arabic],0),1)</f>
        <v>#N/A</v>
      </c>
      <c r="AW4394" t="e">
        <f>INDEX(TextClassificationList[],MATCH(Sudan_News12[[#This Row],[text_classification_arabic5]],TextClassificationList[text_classification_arabic],0),1)</f>
        <v>#N/A</v>
      </c>
    </row>
    <row r="4395" spans="1:49" x14ac:dyDescent="0.2">
      <c r="A4395">
        <v>1.1610333492821279E+18</v>
      </c>
      <c r="B4395">
        <v>1.1610333492821279E+18</v>
      </c>
      <c r="C4395" t="s">
        <v>16837</v>
      </c>
      <c r="D4395" s="1">
        <v>43689</v>
      </c>
      <c r="E4395" s="2">
        <v>0.99648148148148152</v>
      </c>
      <c r="F4395">
        <v>200</v>
      </c>
      <c r="G4395">
        <v>1889611729</v>
      </c>
      <c r="H4395" t="s">
        <v>354</v>
      </c>
      <c r="I4395" t="s">
        <v>355</v>
      </c>
      <c r="J4395" t="s">
        <v>265</v>
      </c>
      <c r="K4395" t="s">
        <v>16838</v>
      </c>
      <c r="L4395" t="s">
        <v>266</v>
      </c>
      <c r="M4395" t="s">
        <v>267</v>
      </c>
      <c r="N4395" t="s">
        <v>267</v>
      </c>
      <c r="O4395" t="s">
        <v>16839</v>
      </c>
      <c r="P4395">
        <v>0</v>
      </c>
      <c r="Q4395">
        <v>0</v>
      </c>
      <c r="R4395">
        <v>0</v>
      </c>
      <c r="S4395" t="s">
        <v>16840</v>
      </c>
      <c r="T4395" t="s">
        <v>267</v>
      </c>
      <c r="U4395" t="s">
        <v>16841</v>
      </c>
      <c r="V4395" t="b">
        <v>0</v>
      </c>
      <c r="W4395" t="s">
        <v>265</v>
      </c>
      <c r="X4395">
        <v>1</v>
      </c>
      <c r="Y4395" t="s">
        <v>16842</v>
      </c>
      <c r="Z4395" t="s">
        <v>265</v>
      </c>
      <c r="AA4395" t="s">
        <v>265</v>
      </c>
      <c r="AB4395" t="s">
        <v>265</v>
      </c>
      <c r="AC4395" t="s">
        <v>265</v>
      </c>
      <c r="AD4395" t="s">
        <v>265</v>
      </c>
      <c r="AE4395" t="s">
        <v>265</v>
      </c>
      <c r="AF4395" t="s">
        <v>267</v>
      </c>
      <c r="AG4395" t="s">
        <v>265</v>
      </c>
      <c r="AH4395" t="s">
        <v>265</v>
      </c>
      <c r="AI4395" t="s">
        <v>265</v>
      </c>
      <c r="AJ4395" t="s">
        <v>265</v>
      </c>
      <c r="AL4395" t="str">
        <f>IF(Sudan_News12[[#This Row],[relevancy_classification_english]]="Relevant","مناسب",IF(Sudan_News12[[#This Row],[relevancy_classification_english]]="Relevant","عَرَضِيّ",""))</f>
        <v/>
      </c>
      <c r="AN4395" t="str">
        <f>IF(Sudan_News12[[#This Row],[sentiment_analysis_english]]="Negative","سلبي",IF(Sudan_News12[[#This Row],[sentiment_analysis_english]]="Neutral","حيادي",IF(Sudan_News12[[#This Row],[sentiment_analysis_english]]="Positive","إيجابي","")))</f>
        <v/>
      </c>
      <c r="AO4395" t="e">
        <f>INDEX(TextClassificationList[],MATCH(Sudan_News12[[#This Row],[text_classification_arabic]],TextClassificationList[text_classification_arabic],0),1)</f>
        <v>#N/A</v>
      </c>
      <c r="AQ4395" t="e">
        <f>INDEX(TextClassificationList[],MATCH(Sudan_News12[[#This Row],[text_classification_arabic2]],TextClassificationList[text_classification_arabic],0),1)</f>
        <v>#N/A</v>
      </c>
      <c r="AS4395" t="e">
        <f>INDEX(TextClassificationList[],MATCH(Sudan_News12[[#This Row],[text_classification_arabic3]],TextClassificationList[text_classification_arabic],0),1)</f>
        <v>#N/A</v>
      </c>
      <c r="AU4395" t="e">
        <f>INDEX(TextClassificationList[],MATCH(Sudan_News12[[#This Row],[text_classification_arabic4]],TextClassificationList[text_classification_arabic],0),1)</f>
        <v>#N/A</v>
      </c>
      <c r="AW4395" t="e">
        <f>INDEX(TextClassificationList[],MATCH(Sudan_News12[[#This Row],[text_classification_arabic5]],TextClassificationList[text_classification_arabic],0),1)</f>
        <v>#N/A</v>
      </c>
    </row>
    <row r="4396" spans="1:49" x14ac:dyDescent="0.2">
      <c r="A4396">
        <v>1.161031396867158E+18</v>
      </c>
      <c r="B4396">
        <v>1.161031396867158E+18</v>
      </c>
      <c r="C4396" t="s">
        <v>16843</v>
      </c>
      <c r="D4396" s="1">
        <v>43689</v>
      </c>
      <c r="E4396" s="2">
        <v>0.99108796296296298</v>
      </c>
      <c r="F4396">
        <v>200</v>
      </c>
      <c r="G4396">
        <v>1889611729</v>
      </c>
      <c r="H4396" t="s">
        <v>354</v>
      </c>
      <c r="I4396" t="s">
        <v>355</v>
      </c>
      <c r="J4396" t="s">
        <v>265</v>
      </c>
      <c r="K4396" t="s">
        <v>16844</v>
      </c>
      <c r="L4396" t="s">
        <v>266</v>
      </c>
      <c r="M4396" t="s">
        <v>267</v>
      </c>
      <c r="N4396" t="s">
        <v>267</v>
      </c>
      <c r="O4396" t="s">
        <v>16845</v>
      </c>
      <c r="P4396">
        <v>0</v>
      </c>
      <c r="Q4396">
        <v>0</v>
      </c>
      <c r="R4396">
        <v>0</v>
      </c>
      <c r="S4396" t="s">
        <v>16846</v>
      </c>
      <c r="T4396" t="s">
        <v>267</v>
      </c>
      <c r="U4396" t="s">
        <v>16847</v>
      </c>
      <c r="V4396" t="b">
        <v>0</v>
      </c>
      <c r="W4396" t="s">
        <v>265</v>
      </c>
      <c r="X4396">
        <v>1</v>
      </c>
      <c r="Y4396" t="s">
        <v>16848</v>
      </c>
      <c r="Z4396" t="s">
        <v>265</v>
      </c>
      <c r="AA4396" t="s">
        <v>265</v>
      </c>
      <c r="AB4396" t="s">
        <v>265</v>
      </c>
      <c r="AC4396" t="s">
        <v>265</v>
      </c>
      <c r="AD4396" t="s">
        <v>265</v>
      </c>
      <c r="AE4396" t="s">
        <v>265</v>
      </c>
      <c r="AF4396" t="s">
        <v>267</v>
      </c>
      <c r="AG4396" t="s">
        <v>265</v>
      </c>
      <c r="AH4396" t="s">
        <v>265</v>
      </c>
      <c r="AI4396" t="s">
        <v>265</v>
      </c>
      <c r="AJ4396" t="s">
        <v>265</v>
      </c>
      <c r="AL4396" t="str">
        <f>IF(Sudan_News12[[#This Row],[relevancy_classification_english]]="Relevant","مناسب",IF(Sudan_News12[[#This Row],[relevancy_classification_english]]="Relevant","عَرَضِيّ",""))</f>
        <v/>
      </c>
      <c r="AN4396" t="str">
        <f>IF(Sudan_News12[[#This Row],[sentiment_analysis_english]]="Negative","سلبي",IF(Sudan_News12[[#This Row],[sentiment_analysis_english]]="Neutral","حيادي",IF(Sudan_News12[[#This Row],[sentiment_analysis_english]]="Positive","إيجابي","")))</f>
        <v/>
      </c>
      <c r="AO4396" t="e">
        <f>INDEX(TextClassificationList[],MATCH(Sudan_News12[[#This Row],[text_classification_arabic]],TextClassificationList[text_classification_arabic],0),1)</f>
        <v>#N/A</v>
      </c>
      <c r="AQ4396" t="e">
        <f>INDEX(TextClassificationList[],MATCH(Sudan_News12[[#This Row],[text_classification_arabic2]],TextClassificationList[text_classification_arabic],0),1)</f>
        <v>#N/A</v>
      </c>
      <c r="AS4396" t="e">
        <f>INDEX(TextClassificationList[],MATCH(Sudan_News12[[#This Row],[text_classification_arabic3]],TextClassificationList[text_classification_arabic],0),1)</f>
        <v>#N/A</v>
      </c>
      <c r="AU4396" t="e">
        <f>INDEX(TextClassificationList[],MATCH(Sudan_News12[[#This Row],[text_classification_arabic4]],TextClassificationList[text_classification_arabic],0),1)</f>
        <v>#N/A</v>
      </c>
      <c r="AW4396" t="e">
        <f>INDEX(TextClassificationList[],MATCH(Sudan_News12[[#This Row],[text_classification_arabic5]],TextClassificationList[text_classification_arabic],0),1)</f>
        <v>#N/A</v>
      </c>
    </row>
    <row r="4397" spans="1:49" x14ac:dyDescent="0.2">
      <c r="A4397">
        <v>1.1610308039141417E+18</v>
      </c>
      <c r="B4397">
        <v>1.1610308039141417E+18</v>
      </c>
      <c r="C4397" t="s">
        <v>16849</v>
      </c>
      <c r="D4397" s="1">
        <v>43689</v>
      </c>
      <c r="E4397" s="2">
        <v>0.9894560185185185</v>
      </c>
      <c r="F4397">
        <v>200</v>
      </c>
      <c r="G4397">
        <v>1889611729</v>
      </c>
      <c r="H4397" t="s">
        <v>354</v>
      </c>
      <c r="I4397" t="s">
        <v>355</v>
      </c>
      <c r="J4397" t="s">
        <v>265</v>
      </c>
      <c r="K4397" t="s">
        <v>16850</v>
      </c>
      <c r="L4397" t="s">
        <v>266</v>
      </c>
      <c r="M4397" t="s">
        <v>267</v>
      </c>
      <c r="N4397" t="s">
        <v>267</v>
      </c>
      <c r="O4397" t="s">
        <v>16851</v>
      </c>
      <c r="P4397">
        <v>0</v>
      </c>
      <c r="Q4397">
        <v>0</v>
      </c>
      <c r="R4397">
        <v>0</v>
      </c>
      <c r="S4397" t="s">
        <v>282</v>
      </c>
      <c r="T4397" t="s">
        <v>267</v>
      </c>
      <c r="U4397" t="s">
        <v>16852</v>
      </c>
      <c r="V4397" t="b">
        <v>0</v>
      </c>
      <c r="W4397" t="s">
        <v>265</v>
      </c>
      <c r="X4397">
        <v>1</v>
      </c>
      <c r="Y4397" t="s">
        <v>16853</v>
      </c>
      <c r="Z4397" t="s">
        <v>265</v>
      </c>
      <c r="AA4397" t="s">
        <v>265</v>
      </c>
      <c r="AB4397" t="s">
        <v>265</v>
      </c>
      <c r="AC4397" t="s">
        <v>265</v>
      </c>
      <c r="AD4397" t="s">
        <v>265</v>
      </c>
      <c r="AE4397" t="s">
        <v>265</v>
      </c>
      <c r="AF4397" t="s">
        <v>267</v>
      </c>
      <c r="AG4397" t="s">
        <v>265</v>
      </c>
      <c r="AH4397" t="s">
        <v>265</v>
      </c>
      <c r="AI4397" t="s">
        <v>265</v>
      </c>
      <c r="AJ4397" t="s">
        <v>265</v>
      </c>
      <c r="AL4397" t="str">
        <f>IF(Sudan_News12[[#This Row],[relevancy_classification_english]]="Relevant","مناسب",IF(Sudan_News12[[#This Row],[relevancy_classification_english]]="Relevant","عَرَضِيّ",""))</f>
        <v/>
      </c>
      <c r="AN4397" t="str">
        <f>IF(Sudan_News12[[#This Row],[sentiment_analysis_english]]="Negative","سلبي",IF(Sudan_News12[[#This Row],[sentiment_analysis_english]]="Neutral","حيادي",IF(Sudan_News12[[#This Row],[sentiment_analysis_english]]="Positive","إيجابي","")))</f>
        <v/>
      </c>
      <c r="AO4397" t="e">
        <f>INDEX(TextClassificationList[],MATCH(Sudan_News12[[#This Row],[text_classification_arabic]],TextClassificationList[text_classification_arabic],0),1)</f>
        <v>#N/A</v>
      </c>
      <c r="AQ4397" t="e">
        <f>INDEX(TextClassificationList[],MATCH(Sudan_News12[[#This Row],[text_classification_arabic2]],TextClassificationList[text_classification_arabic],0),1)</f>
        <v>#N/A</v>
      </c>
      <c r="AS4397" t="e">
        <f>INDEX(TextClassificationList[],MATCH(Sudan_News12[[#This Row],[text_classification_arabic3]],TextClassificationList[text_classification_arabic],0),1)</f>
        <v>#N/A</v>
      </c>
      <c r="AU4397" t="e">
        <f>INDEX(TextClassificationList[],MATCH(Sudan_News12[[#This Row],[text_classification_arabic4]],TextClassificationList[text_classification_arabic],0),1)</f>
        <v>#N/A</v>
      </c>
      <c r="AW4397" t="e">
        <f>INDEX(TextClassificationList[],MATCH(Sudan_News12[[#This Row],[text_classification_arabic5]],TextClassificationList[text_classification_arabic],0),1)</f>
        <v>#N/A</v>
      </c>
    </row>
    <row r="4398" spans="1:49" x14ac:dyDescent="0.2">
      <c r="A4398">
        <v>1.1610300973711114E+18</v>
      </c>
      <c r="B4398">
        <v>1.1610300973711114E+18</v>
      </c>
      <c r="C4398" t="s">
        <v>16854</v>
      </c>
      <c r="D4398" s="1">
        <v>43689</v>
      </c>
      <c r="E4398" s="2">
        <v>0.98750000000000004</v>
      </c>
      <c r="F4398">
        <v>200</v>
      </c>
      <c r="G4398">
        <v>1889611729</v>
      </c>
      <c r="H4398" t="s">
        <v>354</v>
      </c>
      <c r="I4398" t="s">
        <v>355</v>
      </c>
      <c r="J4398" t="s">
        <v>265</v>
      </c>
      <c r="K4398" t="s">
        <v>16855</v>
      </c>
      <c r="L4398" t="s">
        <v>266</v>
      </c>
      <c r="M4398" t="s">
        <v>267</v>
      </c>
      <c r="N4398" t="s">
        <v>267</v>
      </c>
      <c r="O4398" t="s">
        <v>16856</v>
      </c>
      <c r="P4398">
        <v>0</v>
      </c>
      <c r="Q4398">
        <v>0</v>
      </c>
      <c r="R4398">
        <v>0</v>
      </c>
      <c r="S4398" t="s">
        <v>16857</v>
      </c>
      <c r="T4398" t="s">
        <v>267</v>
      </c>
      <c r="U4398" t="s">
        <v>16858</v>
      </c>
      <c r="V4398" t="b">
        <v>0</v>
      </c>
      <c r="W4398" t="s">
        <v>265</v>
      </c>
      <c r="X4398">
        <v>1</v>
      </c>
      <c r="Y4398" t="s">
        <v>16859</v>
      </c>
      <c r="Z4398" t="s">
        <v>265</v>
      </c>
      <c r="AA4398" t="s">
        <v>265</v>
      </c>
      <c r="AB4398" t="s">
        <v>265</v>
      </c>
      <c r="AC4398" t="s">
        <v>265</v>
      </c>
      <c r="AD4398" t="s">
        <v>265</v>
      </c>
      <c r="AE4398" t="s">
        <v>265</v>
      </c>
      <c r="AF4398" t="s">
        <v>267</v>
      </c>
      <c r="AG4398" t="s">
        <v>265</v>
      </c>
      <c r="AH4398" t="s">
        <v>265</v>
      </c>
      <c r="AI4398" t="s">
        <v>265</v>
      </c>
      <c r="AJ4398" t="s">
        <v>265</v>
      </c>
      <c r="AL4398" t="str">
        <f>IF(Sudan_News12[[#This Row],[relevancy_classification_english]]="Relevant","مناسب",IF(Sudan_News12[[#This Row],[relevancy_classification_english]]="Relevant","عَرَضِيّ",""))</f>
        <v/>
      </c>
      <c r="AN4398" t="str">
        <f>IF(Sudan_News12[[#This Row],[sentiment_analysis_english]]="Negative","سلبي",IF(Sudan_News12[[#This Row],[sentiment_analysis_english]]="Neutral","حيادي",IF(Sudan_News12[[#This Row],[sentiment_analysis_english]]="Positive","إيجابي","")))</f>
        <v/>
      </c>
      <c r="AO4398" t="e">
        <f>INDEX(TextClassificationList[],MATCH(Sudan_News12[[#This Row],[text_classification_arabic]],TextClassificationList[text_classification_arabic],0),1)</f>
        <v>#N/A</v>
      </c>
      <c r="AQ4398" t="e">
        <f>INDEX(TextClassificationList[],MATCH(Sudan_News12[[#This Row],[text_classification_arabic2]],TextClassificationList[text_classification_arabic],0),1)</f>
        <v>#N/A</v>
      </c>
      <c r="AS4398" t="e">
        <f>INDEX(TextClassificationList[],MATCH(Sudan_News12[[#This Row],[text_classification_arabic3]],TextClassificationList[text_classification_arabic],0),1)</f>
        <v>#N/A</v>
      </c>
      <c r="AU4398" t="e">
        <f>INDEX(TextClassificationList[],MATCH(Sudan_News12[[#This Row],[text_classification_arabic4]],TextClassificationList[text_classification_arabic],0),1)</f>
        <v>#N/A</v>
      </c>
      <c r="AW4398" t="e">
        <f>INDEX(TextClassificationList[],MATCH(Sudan_News12[[#This Row],[text_classification_arabic5]],TextClassificationList[text_classification_arabic],0),1)</f>
        <v>#N/A</v>
      </c>
    </row>
    <row r="4399" spans="1:49" x14ac:dyDescent="0.2">
      <c r="A4399">
        <v>1.1610116438804849E+18</v>
      </c>
      <c r="B4399">
        <v>1.1610116438804849E+18</v>
      </c>
      <c r="C4399" t="s">
        <v>16860</v>
      </c>
      <c r="D4399" s="1">
        <v>43689</v>
      </c>
      <c r="E4399" s="2">
        <v>0.93658564814814815</v>
      </c>
      <c r="F4399">
        <v>200</v>
      </c>
      <c r="G4399">
        <v>1889611729</v>
      </c>
      <c r="H4399" t="s">
        <v>354</v>
      </c>
      <c r="I4399" t="s">
        <v>355</v>
      </c>
      <c r="J4399" t="s">
        <v>265</v>
      </c>
      <c r="K4399" t="s">
        <v>16861</v>
      </c>
      <c r="L4399" t="s">
        <v>266</v>
      </c>
      <c r="M4399" t="s">
        <v>267</v>
      </c>
      <c r="N4399" t="s">
        <v>267</v>
      </c>
      <c r="O4399" t="s">
        <v>267</v>
      </c>
      <c r="P4399">
        <v>0</v>
      </c>
      <c r="Q4399">
        <v>0</v>
      </c>
      <c r="R4399">
        <v>0</v>
      </c>
      <c r="S4399" t="s">
        <v>16862</v>
      </c>
      <c r="T4399" t="s">
        <v>267</v>
      </c>
      <c r="U4399" t="s">
        <v>16863</v>
      </c>
      <c r="V4399" t="b">
        <v>0</v>
      </c>
      <c r="W4399" t="s">
        <v>265</v>
      </c>
      <c r="X4399">
        <v>0</v>
      </c>
      <c r="Y4399" t="s">
        <v>265</v>
      </c>
      <c r="Z4399" t="s">
        <v>265</v>
      </c>
      <c r="AA4399" t="s">
        <v>265</v>
      </c>
      <c r="AB4399" t="s">
        <v>265</v>
      </c>
      <c r="AC4399" t="s">
        <v>265</v>
      </c>
      <c r="AD4399" t="s">
        <v>265</v>
      </c>
      <c r="AE4399" t="s">
        <v>265</v>
      </c>
      <c r="AF4399" t="s">
        <v>267</v>
      </c>
      <c r="AG4399" t="s">
        <v>265</v>
      </c>
      <c r="AH4399" t="s">
        <v>265</v>
      </c>
      <c r="AI4399" t="s">
        <v>265</v>
      </c>
      <c r="AJ4399" t="s">
        <v>265</v>
      </c>
      <c r="AL4399" t="str">
        <f>IF(Sudan_News12[[#This Row],[relevancy_classification_english]]="Relevant","مناسب",IF(Sudan_News12[[#This Row],[relevancy_classification_english]]="Relevant","عَرَضِيّ",""))</f>
        <v/>
      </c>
      <c r="AN4399" t="str">
        <f>IF(Sudan_News12[[#This Row],[sentiment_analysis_english]]="Negative","سلبي",IF(Sudan_News12[[#This Row],[sentiment_analysis_english]]="Neutral","حيادي",IF(Sudan_News12[[#This Row],[sentiment_analysis_english]]="Positive","إيجابي","")))</f>
        <v/>
      </c>
      <c r="AO4399" t="e">
        <f>INDEX(TextClassificationList[],MATCH(Sudan_News12[[#This Row],[text_classification_arabic]],TextClassificationList[text_classification_arabic],0),1)</f>
        <v>#N/A</v>
      </c>
      <c r="AQ4399" t="e">
        <f>INDEX(TextClassificationList[],MATCH(Sudan_News12[[#This Row],[text_classification_arabic2]],TextClassificationList[text_classification_arabic],0),1)</f>
        <v>#N/A</v>
      </c>
      <c r="AS4399" t="e">
        <f>INDEX(TextClassificationList[],MATCH(Sudan_News12[[#This Row],[text_classification_arabic3]],TextClassificationList[text_classification_arabic],0),1)</f>
        <v>#N/A</v>
      </c>
      <c r="AU4399" t="e">
        <f>INDEX(TextClassificationList[],MATCH(Sudan_News12[[#This Row],[text_classification_arabic4]],TextClassificationList[text_classification_arabic],0),1)</f>
        <v>#N/A</v>
      </c>
      <c r="AW4399" t="e">
        <f>INDEX(TextClassificationList[],MATCH(Sudan_News12[[#This Row],[text_classification_arabic5]],TextClassificationList[text_classification_arabic],0),1)</f>
        <v>#N/A</v>
      </c>
    </row>
    <row r="4400" spans="1:49" x14ac:dyDescent="0.2">
      <c r="A4400">
        <v>1.1610107560302182E+18</v>
      </c>
      <c r="B4400">
        <v>1.1610107560302182E+18</v>
      </c>
      <c r="C4400" t="s">
        <v>16864</v>
      </c>
      <c r="D4400" s="1">
        <v>43689</v>
      </c>
      <c r="E4400" s="2">
        <v>0.93413194444444447</v>
      </c>
      <c r="F4400">
        <v>200</v>
      </c>
      <c r="G4400">
        <v>1889611729</v>
      </c>
      <c r="H4400" t="s">
        <v>354</v>
      </c>
      <c r="I4400" t="s">
        <v>355</v>
      </c>
      <c r="J4400" t="s">
        <v>265</v>
      </c>
      <c r="K4400" t="s">
        <v>16865</v>
      </c>
      <c r="L4400" t="s">
        <v>266</v>
      </c>
      <c r="M4400" t="s">
        <v>267</v>
      </c>
      <c r="N4400" t="s">
        <v>267</v>
      </c>
      <c r="O4400" t="s">
        <v>16866</v>
      </c>
      <c r="P4400">
        <v>0</v>
      </c>
      <c r="Q4400">
        <v>0</v>
      </c>
      <c r="R4400">
        <v>1</v>
      </c>
      <c r="S4400" t="s">
        <v>282</v>
      </c>
      <c r="T4400" t="s">
        <v>267</v>
      </c>
      <c r="U4400" t="s">
        <v>16867</v>
      </c>
      <c r="V4400" t="b">
        <v>0</v>
      </c>
      <c r="W4400" t="s">
        <v>265</v>
      </c>
      <c r="X4400">
        <v>1</v>
      </c>
      <c r="Y4400" t="s">
        <v>16868</v>
      </c>
      <c r="Z4400" t="s">
        <v>265</v>
      </c>
      <c r="AA4400" t="s">
        <v>265</v>
      </c>
      <c r="AB4400" t="s">
        <v>265</v>
      </c>
      <c r="AC4400" t="s">
        <v>265</v>
      </c>
      <c r="AD4400" t="s">
        <v>265</v>
      </c>
      <c r="AE4400" t="s">
        <v>265</v>
      </c>
      <c r="AF4400" t="s">
        <v>267</v>
      </c>
      <c r="AG4400" t="s">
        <v>265</v>
      </c>
      <c r="AH4400" t="s">
        <v>265</v>
      </c>
      <c r="AI4400" t="s">
        <v>265</v>
      </c>
      <c r="AJ4400" t="s">
        <v>265</v>
      </c>
      <c r="AL4400" t="str">
        <f>IF(Sudan_News12[[#This Row],[relevancy_classification_english]]="Relevant","مناسب",IF(Sudan_News12[[#This Row],[relevancy_classification_english]]="Relevant","عَرَضِيّ",""))</f>
        <v/>
      </c>
      <c r="AN4400" t="str">
        <f>IF(Sudan_News12[[#This Row],[sentiment_analysis_english]]="Negative","سلبي",IF(Sudan_News12[[#This Row],[sentiment_analysis_english]]="Neutral","حيادي",IF(Sudan_News12[[#This Row],[sentiment_analysis_english]]="Positive","إيجابي","")))</f>
        <v/>
      </c>
      <c r="AO4400" t="e">
        <f>INDEX(TextClassificationList[],MATCH(Sudan_News12[[#This Row],[text_classification_arabic]],TextClassificationList[text_classification_arabic],0),1)</f>
        <v>#N/A</v>
      </c>
      <c r="AQ4400" t="e">
        <f>INDEX(TextClassificationList[],MATCH(Sudan_News12[[#This Row],[text_classification_arabic2]],TextClassificationList[text_classification_arabic],0),1)</f>
        <v>#N/A</v>
      </c>
      <c r="AS4400" t="e">
        <f>INDEX(TextClassificationList[],MATCH(Sudan_News12[[#This Row],[text_classification_arabic3]],TextClassificationList[text_classification_arabic],0),1)</f>
        <v>#N/A</v>
      </c>
      <c r="AU4400" t="e">
        <f>INDEX(TextClassificationList[],MATCH(Sudan_News12[[#This Row],[text_classification_arabic4]],TextClassificationList[text_classification_arabic],0),1)</f>
        <v>#N/A</v>
      </c>
      <c r="AW4400" t="e">
        <f>INDEX(TextClassificationList[],MATCH(Sudan_News12[[#This Row],[text_classification_arabic5]],TextClassificationList[text_classification_arabic],0),1)</f>
        <v>#N/A</v>
      </c>
    </row>
    <row r="4401" spans="1:49" x14ac:dyDescent="0.2">
      <c r="A4401">
        <v>1.1609910883935027E+18</v>
      </c>
      <c r="B4401">
        <v>1.1609910883935027E+18</v>
      </c>
      <c r="C4401" t="s">
        <v>16869</v>
      </c>
      <c r="D4401" s="1">
        <v>43689</v>
      </c>
      <c r="E4401" s="2">
        <v>0.87986111111111109</v>
      </c>
      <c r="F4401">
        <v>200</v>
      </c>
      <c r="G4401">
        <v>1889611729</v>
      </c>
      <c r="H4401" t="s">
        <v>354</v>
      </c>
      <c r="I4401" t="s">
        <v>355</v>
      </c>
      <c r="J4401" t="s">
        <v>265</v>
      </c>
      <c r="K4401" t="s">
        <v>16870</v>
      </c>
      <c r="L4401" t="s">
        <v>266</v>
      </c>
      <c r="M4401" t="s">
        <v>267</v>
      </c>
      <c r="N4401" t="s">
        <v>267</v>
      </c>
      <c r="O4401" t="s">
        <v>16871</v>
      </c>
      <c r="P4401">
        <v>0</v>
      </c>
      <c r="Q4401">
        <v>0</v>
      </c>
      <c r="R4401">
        <v>1</v>
      </c>
      <c r="S4401" t="s">
        <v>16872</v>
      </c>
      <c r="T4401" t="s">
        <v>267</v>
      </c>
      <c r="U4401" t="s">
        <v>16873</v>
      </c>
      <c r="V4401" t="b">
        <v>0</v>
      </c>
      <c r="W4401" t="s">
        <v>265</v>
      </c>
      <c r="X4401">
        <v>1</v>
      </c>
      <c r="Y4401" t="s">
        <v>16874</v>
      </c>
      <c r="Z4401" t="s">
        <v>265</v>
      </c>
      <c r="AA4401" t="s">
        <v>265</v>
      </c>
      <c r="AB4401" t="s">
        <v>265</v>
      </c>
      <c r="AC4401" t="s">
        <v>265</v>
      </c>
      <c r="AD4401" t="s">
        <v>265</v>
      </c>
      <c r="AE4401" t="s">
        <v>265</v>
      </c>
      <c r="AF4401" t="s">
        <v>267</v>
      </c>
      <c r="AG4401" t="s">
        <v>265</v>
      </c>
      <c r="AH4401" t="s">
        <v>265</v>
      </c>
      <c r="AI4401" t="s">
        <v>265</v>
      </c>
      <c r="AJ4401" t="s">
        <v>265</v>
      </c>
      <c r="AL4401" t="str">
        <f>IF(Sudan_News12[[#This Row],[relevancy_classification_english]]="Relevant","مناسب",IF(Sudan_News12[[#This Row],[relevancy_classification_english]]="Relevant","عَرَضِيّ",""))</f>
        <v/>
      </c>
      <c r="AN4401" t="str">
        <f>IF(Sudan_News12[[#This Row],[sentiment_analysis_english]]="Negative","سلبي",IF(Sudan_News12[[#This Row],[sentiment_analysis_english]]="Neutral","حيادي",IF(Sudan_News12[[#This Row],[sentiment_analysis_english]]="Positive","إيجابي","")))</f>
        <v/>
      </c>
      <c r="AO4401" t="e">
        <f>INDEX(TextClassificationList[],MATCH(Sudan_News12[[#This Row],[text_classification_arabic]],TextClassificationList[text_classification_arabic],0),1)</f>
        <v>#N/A</v>
      </c>
      <c r="AQ4401" t="e">
        <f>INDEX(TextClassificationList[],MATCH(Sudan_News12[[#This Row],[text_classification_arabic2]],TextClassificationList[text_classification_arabic],0),1)</f>
        <v>#N/A</v>
      </c>
      <c r="AS4401" t="e">
        <f>INDEX(TextClassificationList[],MATCH(Sudan_News12[[#This Row],[text_classification_arabic3]],TextClassificationList[text_classification_arabic],0),1)</f>
        <v>#N/A</v>
      </c>
      <c r="AU4401" t="e">
        <f>INDEX(TextClassificationList[],MATCH(Sudan_News12[[#This Row],[text_classification_arabic4]],TextClassificationList[text_classification_arabic],0),1)</f>
        <v>#N/A</v>
      </c>
      <c r="AW4401" t="e">
        <f>INDEX(TextClassificationList[],MATCH(Sudan_News12[[#This Row],[text_classification_arabic5]],TextClassificationList[text_classification_arabic],0),1)</f>
        <v>#N/A</v>
      </c>
    </row>
    <row r="4402" spans="1:49" x14ac:dyDescent="0.2">
      <c r="A4402">
        <v>1.1609827735087718E+18</v>
      </c>
      <c r="B4402">
        <v>1.1609827735087718E+18</v>
      </c>
      <c r="C4402" t="s">
        <v>16875</v>
      </c>
      <c r="D4402" s="1">
        <v>43689</v>
      </c>
      <c r="E4402" s="2">
        <v>0.85690972222222217</v>
      </c>
      <c r="F4402">
        <v>200</v>
      </c>
      <c r="G4402">
        <v>1889611729</v>
      </c>
      <c r="H4402" t="s">
        <v>354</v>
      </c>
      <c r="I4402" t="s">
        <v>355</v>
      </c>
      <c r="J4402" t="s">
        <v>265</v>
      </c>
      <c r="K4402" t="s">
        <v>16876</v>
      </c>
      <c r="L4402" t="s">
        <v>278</v>
      </c>
      <c r="M4402" t="s">
        <v>267</v>
      </c>
      <c r="N4402" t="s">
        <v>267</v>
      </c>
      <c r="O4402" t="s">
        <v>16877</v>
      </c>
      <c r="P4402">
        <v>0</v>
      </c>
      <c r="Q4402">
        <v>0</v>
      </c>
      <c r="R4402">
        <v>1</v>
      </c>
      <c r="S4402" t="s">
        <v>16878</v>
      </c>
      <c r="T4402" t="s">
        <v>267</v>
      </c>
      <c r="U4402" t="s">
        <v>16879</v>
      </c>
      <c r="V4402" t="b">
        <v>0</v>
      </c>
      <c r="W4402" t="s">
        <v>265</v>
      </c>
      <c r="X4402">
        <v>1</v>
      </c>
      <c r="Y4402" t="s">
        <v>16880</v>
      </c>
      <c r="Z4402" t="s">
        <v>265</v>
      </c>
      <c r="AA4402" t="s">
        <v>265</v>
      </c>
      <c r="AB4402" t="s">
        <v>265</v>
      </c>
      <c r="AC4402" t="s">
        <v>265</v>
      </c>
      <c r="AD4402" t="s">
        <v>265</v>
      </c>
      <c r="AE4402" t="s">
        <v>265</v>
      </c>
      <c r="AF4402" t="s">
        <v>267</v>
      </c>
      <c r="AG4402" t="s">
        <v>265</v>
      </c>
      <c r="AH4402" t="s">
        <v>265</v>
      </c>
      <c r="AI4402" t="s">
        <v>265</v>
      </c>
      <c r="AJ4402" t="s">
        <v>265</v>
      </c>
      <c r="AL4402" t="str">
        <f>IF(Sudan_News12[[#This Row],[relevancy_classification_english]]="Relevant","مناسب",IF(Sudan_News12[[#This Row],[relevancy_classification_english]]="Relevant","عَرَضِيّ",""))</f>
        <v/>
      </c>
      <c r="AN4402" t="str">
        <f>IF(Sudan_News12[[#This Row],[sentiment_analysis_english]]="Negative","سلبي",IF(Sudan_News12[[#This Row],[sentiment_analysis_english]]="Neutral","حيادي",IF(Sudan_News12[[#This Row],[sentiment_analysis_english]]="Positive","إيجابي","")))</f>
        <v/>
      </c>
      <c r="AO4402" t="e">
        <f>INDEX(TextClassificationList[],MATCH(Sudan_News12[[#This Row],[text_classification_arabic]],TextClassificationList[text_classification_arabic],0),1)</f>
        <v>#N/A</v>
      </c>
      <c r="AQ4402" t="e">
        <f>INDEX(TextClassificationList[],MATCH(Sudan_News12[[#This Row],[text_classification_arabic2]],TextClassificationList[text_classification_arabic],0),1)</f>
        <v>#N/A</v>
      </c>
      <c r="AS4402" t="e">
        <f>INDEX(TextClassificationList[],MATCH(Sudan_News12[[#This Row],[text_classification_arabic3]],TextClassificationList[text_classification_arabic],0),1)</f>
        <v>#N/A</v>
      </c>
      <c r="AU4402" t="e">
        <f>INDEX(TextClassificationList[],MATCH(Sudan_News12[[#This Row],[text_classification_arabic4]],TextClassificationList[text_classification_arabic],0),1)</f>
        <v>#N/A</v>
      </c>
      <c r="AW4402" t="e">
        <f>INDEX(TextClassificationList[],MATCH(Sudan_News12[[#This Row],[text_classification_arabic5]],TextClassificationList[text_classification_arabic],0),1)</f>
        <v>#N/A</v>
      </c>
    </row>
    <row r="4403" spans="1:49" x14ac:dyDescent="0.2">
      <c r="A4403">
        <v>1.1608919614878761E+18</v>
      </c>
      <c r="B4403">
        <v>1.1608919614878761E+18</v>
      </c>
      <c r="C4403" t="s">
        <v>16881</v>
      </c>
      <c r="D4403" s="1">
        <v>43689</v>
      </c>
      <c r="E4403" s="2">
        <v>0.60631944444444441</v>
      </c>
      <c r="F4403">
        <v>200</v>
      </c>
      <c r="G4403">
        <v>1889611729</v>
      </c>
      <c r="H4403" t="s">
        <v>354</v>
      </c>
      <c r="I4403" t="s">
        <v>355</v>
      </c>
      <c r="J4403" t="s">
        <v>265</v>
      </c>
      <c r="K4403" t="s">
        <v>16882</v>
      </c>
      <c r="L4403" t="s">
        <v>266</v>
      </c>
      <c r="M4403" t="s">
        <v>267</v>
      </c>
      <c r="N4403" t="s">
        <v>267</v>
      </c>
      <c r="O4403" t="s">
        <v>16883</v>
      </c>
      <c r="P4403">
        <v>0</v>
      </c>
      <c r="Q4403">
        <v>1</v>
      </c>
      <c r="R4403">
        <v>1</v>
      </c>
      <c r="S4403" t="s">
        <v>16884</v>
      </c>
      <c r="T4403" t="s">
        <v>267</v>
      </c>
      <c r="U4403" t="s">
        <v>16885</v>
      </c>
      <c r="V4403" t="b">
        <v>0</v>
      </c>
      <c r="W4403" t="s">
        <v>265</v>
      </c>
      <c r="X4403">
        <v>1</v>
      </c>
      <c r="Y4403" t="s">
        <v>16886</v>
      </c>
      <c r="Z4403" t="s">
        <v>265</v>
      </c>
      <c r="AA4403" t="s">
        <v>265</v>
      </c>
      <c r="AB4403" t="s">
        <v>265</v>
      </c>
      <c r="AC4403" t="s">
        <v>265</v>
      </c>
      <c r="AD4403" t="s">
        <v>265</v>
      </c>
      <c r="AE4403" t="s">
        <v>265</v>
      </c>
      <c r="AF4403" t="s">
        <v>267</v>
      </c>
      <c r="AG4403" t="s">
        <v>265</v>
      </c>
      <c r="AH4403" t="s">
        <v>265</v>
      </c>
      <c r="AI4403" t="s">
        <v>265</v>
      </c>
      <c r="AJ4403" t="s">
        <v>265</v>
      </c>
      <c r="AL4403" t="str">
        <f>IF(Sudan_News12[[#This Row],[relevancy_classification_english]]="Relevant","مناسب",IF(Sudan_News12[[#This Row],[relevancy_classification_english]]="Relevant","عَرَضِيّ",""))</f>
        <v/>
      </c>
      <c r="AN4403" t="str">
        <f>IF(Sudan_News12[[#This Row],[sentiment_analysis_english]]="Negative","سلبي",IF(Sudan_News12[[#This Row],[sentiment_analysis_english]]="Neutral","حيادي",IF(Sudan_News12[[#This Row],[sentiment_analysis_english]]="Positive","إيجابي","")))</f>
        <v/>
      </c>
      <c r="AO4403" t="e">
        <f>INDEX(TextClassificationList[],MATCH(Sudan_News12[[#This Row],[text_classification_arabic]],TextClassificationList[text_classification_arabic],0),1)</f>
        <v>#N/A</v>
      </c>
      <c r="AQ4403" t="e">
        <f>INDEX(TextClassificationList[],MATCH(Sudan_News12[[#This Row],[text_classification_arabic2]],TextClassificationList[text_classification_arabic],0),1)</f>
        <v>#N/A</v>
      </c>
      <c r="AS4403" t="e">
        <f>INDEX(TextClassificationList[],MATCH(Sudan_News12[[#This Row],[text_classification_arabic3]],TextClassificationList[text_classification_arabic],0),1)</f>
        <v>#N/A</v>
      </c>
      <c r="AU4403" t="e">
        <f>INDEX(TextClassificationList[],MATCH(Sudan_News12[[#This Row],[text_classification_arabic4]],TextClassificationList[text_classification_arabic],0),1)</f>
        <v>#N/A</v>
      </c>
      <c r="AW4403" t="e">
        <f>INDEX(TextClassificationList[],MATCH(Sudan_News12[[#This Row],[text_classification_arabic5]],TextClassificationList[text_classification_arabic],0),1)</f>
        <v>#N/A</v>
      </c>
    </row>
    <row r="4404" spans="1:49" x14ac:dyDescent="0.2">
      <c r="A4404">
        <v>1.1606375876792525E+18</v>
      </c>
      <c r="B4404">
        <v>1.1606375876792525E+18</v>
      </c>
      <c r="C4404" t="s">
        <v>16887</v>
      </c>
      <c r="D4404" s="1">
        <v>43688</v>
      </c>
      <c r="E4404" s="2">
        <v>0.90438657407407408</v>
      </c>
      <c r="F4404">
        <v>200</v>
      </c>
      <c r="G4404">
        <v>1889611729</v>
      </c>
      <c r="H4404" t="s">
        <v>354</v>
      </c>
      <c r="I4404" t="s">
        <v>355</v>
      </c>
      <c r="J4404" t="s">
        <v>265</v>
      </c>
      <c r="K4404" t="s">
        <v>16888</v>
      </c>
      <c r="L4404" t="s">
        <v>266</v>
      </c>
      <c r="M4404" t="s">
        <v>267</v>
      </c>
      <c r="N4404" t="s">
        <v>267</v>
      </c>
      <c r="O4404" t="s">
        <v>267</v>
      </c>
      <c r="P4404">
        <v>0</v>
      </c>
      <c r="Q4404">
        <v>0</v>
      </c>
      <c r="R4404">
        <v>0</v>
      </c>
      <c r="S4404" t="s">
        <v>267</v>
      </c>
      <c r="T4404" t="s">
        <v>267</v>
      </c>
      <c r="U4404" t="s">
        <v>16889</v>
      </c>
      <c r="V4404" t="b">
        <v>0</v>
      </c>
      <c r="W4404" t="s">
        <v>265</v>
      </c>
      <c r="X4404">
        <v>0</v>
      </c>
      <c r="Y4404" t="s">
        <v>265</v>
      </c>
      <c r="Z4404" t="s">
        <v>265</v>
      </c>
      <c r="AA4404" t="s">
        <v>265</v>
      </c>
      <c r="AB4404" t="s">
        <v>265</v>
      </c>
      <c r="AC4404" t="s">
        <v>265</v>
      </c>
      <c r="AD4404" t="s">
        <v>265</v>
      </c>
      <c r="AE4404" t="s">
        <v>265</v>
      </c>
      <c r="AF4404" t="s">
        <v>267</v>
      </c>
      <c r="AG4404" t="s">
        <v>265</v>
      </c>
      <c r="AH4404" t="s">
        <v>265</v>
      </c>
      <c r="AI4404" t="s">
        <v>265</v>
      </c>
      <c r="AJ4404" t="s">
        <v>265</v>
      </c>
      <c r="AL4404" t="str">
        <f>IF(Sudan_News12[[#This Row],[relevancy_classification_english]]="Relevant","مناسب",IF(Sudan_News12[[#This Row],[relevancy_classification_english]]="Relevant","عَرَضِيّ",""))</f>
        <v/>
      </c>
      <c r="AN4404" t="str">
        <f>IF(Sudan_News12[[#This Row],[sentiment_analysis_english]]="Negative","سلبي",IF(Sudan_News12[[#This Row],[sentiment_analysis_english]]="Neutral","حيادي",IF(Sudan_News12[[#This Row],[sentiment_analysis_english]]="Positive","إيجابي","")))</f>
        <v/>
      </c>
      <c r="AO4404" t="e">
        <f>INDEX(TextClassificationList[],MATCH(Sudan_News12[[#This Row],[text_classification_arabic]],TextClassificationList[text_classification_arabic],0),1)</f>
        <v>#N/A</v>
      </c>
      <c r="AQ4404" t="e">
        <f>INDEX(TextClassificationList[],MATCH(Sudan_News12[[#This Row],[text_classification_arabic2]],TextClassificationList[text_classification_arabic],0),1)</f>
        <v>#N/A</v>
      </c>
      <c r="AS4404" t="e">
        <f>INDEX(TextClassificationList[],MATCH(Sudan_News12[[#This Row],[text_classification_arabic3]],TextClassificationList[text_classification_arabic],0),1)</f>
        <v>#N/A</v>
      </c>
      <c r="AU4404" t="e">
        <f>INDEX(TextClassificationList[],MATCH(Sudan_News12[[#This Row],[text_classification_arabic4]],TextClassificationList[text_classification_arabic],0),1)</f>
        <v>#N/A</v>
      </c>
      <c r="AW4404" t="e">
        <f>INDEX(TextClassificationList[],MATCH(Sudan_News12[[#This Row],[text_classification_arabic5]],TextClassificationList[text_classification_arabic],0),1)</f>
        <v>#N/A</v>
      </c>
    </row>
    <row r="4405" spans="1:49" x14ac:dyDescent="0.2">
      <c r="A4405">
        <v>1.1606304306489999E+18</v>
      </c>
      <c r="B4405">
        <v>1.1606304306489999E+18</v>
      </c>
      <c r="C4405" t="s">
        <v>16890</v>
      </c>
      <c r="D4405" s="1">
        <v>43688</v>
      </c>
      <c r="E4405" s="2">
        <v>0.88462962962962965</v>
      </c>
      <c r="F4405">
        <v>200</v>
      </c>
      <c r="G4405">
        <v>1889611729</v>
      </c>
      <c r="H4405" t="s">
        <v>354</v>
      </c>
      <c r="I4405" t="s">
        <v>355</v>
      </c>
      <c r="J4405" t="s">
        <v>265</v>
      </c>
      <c r="K4405" t="s">
        <v>16891</v>
      </c>
      <c r="L4405" t="s">
        <v>266</v>
      </c>
      <c r="M4405" t="s">
        <v>267</v>
      </c>
      <c r="N4405" t="s">
        <v>267</v>
      </c>
      <c r="O4405" t="s">
        <v>267</v>
      </c>
      <c r="P4405">
        <v>1</v>
      </c>
      <c r="Q4405">
        <v>1</v>
      </c>
      <c r="R4405">
        <v>5</v>
      </c>
      <c r="S4405" t="s">
        <v>16892</v>
      </c>
      <c r="T4405" t="s">
        <v>267</v>
      </c>
      <c r="U4405" t="s">
        <v>16893</v>
      </c>
      <c r="V4405" t="b">
        <v>0</v>
      </c>
      <c r="W4405" t="s">
        <v>265</v>
      </c>
      <c r="X4405">
        <v>0</v>
      </c>
      <c r="Y4405" t="s">
        <v>265</v>
      </c>
      <c r="Z4405" t="s">
        <v>265</v>
      </c>
      <c r="AA4405" t="s">
        <v>265</v>
      </c>
      <c r="AB4405" t="s">
        <v>265</v>
      </c>
      <c r="AC4405" t="s">
        <v>265</v>
      </c>
      <c r="AD4405" t="s">
        <v>265</v>
      </c>
      <c r="AE4405" t="s">
        <v>265</v>
      </c>
      <c r="AF4405" t="s">
        <v>267</v>
      </c>
      <c r="AG4405" t="s">
        <v>265</v>
      </c>
      <c r="AH4405" t="s">
        <v>265</v>
      </c>
      <c r="AI4405" t="s">
        <v>265</v>
      </c>
      <c r="AJ4405" t="s">
        <v>265</v>
      </c>
      <c r="AL4405" t="str">
        <f>IF(Sudan_News12[[#This Row],[relevancy_classification_english]]="Relevant","مناسب",IF(Sudan_News12[[#This Row],[relevancy_classification_english]]="Relevant","عَرَضِيّ",""))</f>
        <v/>
      </c>
      <c r="AN4405" t="str">
        <f>IF(Sudan_News12[[#This Row],[sentiment_analysis_english]]="Negative","سلبي",IF(Sudan_News12[[#This Row],[sentiment_analysis_english]]="Neutral","حيادي",IF(Sudan_News12[[#This Row],[sentiment_analysis_english]]="Positive","إيجابي","")))</f>
        <v/>
      </c>
      <c r="AO4405" t="e">
        <f>INDEX(TextClassificationList[],MATCH(Sudan_News12[[#This Row],[text_classification_arabic]],TextClassificationList[text_classification_arabic],0),1)</f>
        <v>#N/A</v>
      </c>
      <c r="AQ4405" t="e">
        <f>INDEX(TextClassificationList[],MATCH(Sudan_News12[[#This Row],[text_classification_arabic2]],TextClassificationList[text_classification_arabic],0),1)</f>
        <v>#N/A</v>
      </c>
      <c r="AS4405" t="e">
        <f>INDEX(TextClassificationList[],MATCH(Sudan_News12[[#This Row],[text_classification_arabic3]],TextClassificationList[text_classification_arabic],0),1)</f>
        <v>#N/A</v>
      </c>
      <c r="AU4405" t="e">
        <f>INDEX(TextClassificationList[],MATCH(Sudan_News12[[#This Row],[text_classification_arabic4]],TextClassificationList[text_classification_arabic],0),1)</f>
        <v>#N/A</v>
      </c>
      <c r="AW4405" t="e">
        <f>INDEX(TextClassificationList[],MATCH(Sudan_News12[[#This Row],[text_classification_arabic5]],TextClassificationList[text_classification_arabic],0),1)</f>
        <v>#N/A</v>
      </c>
    </row>
    <row r="4406" spans="1:49" x14ac:dyDescent="0.2">
      <c r="A4406">
        <v>1.1605328665032376E+18</v>
      </c>
      <c r="B4406">
        <v>1.1605328665032376E+18</v>
      </c>
      <c r="C4406" t="s">
        <v>16894</v>
      </c>
      <c r="D4406" s="1">
        <v>43688</v>
      </c>
      <c r="E4406" s="2">
        <v>0.61540509259259257</v>
      </c>
      <c r="F4406">
        <v>200</v>
      </c>
      <c r="G4406">
        <v>1889611729</v>
      </c>
      <c r="H4406" t="s">
        <v>354</v>
      </c>
      <c r="I4406" t="s">
        <v>355</v>
      </c>
      <c r="J4406" t="s">
        <v>265</v>
      </c>
      <c r="K4406" t="s">
        <v>16895</v>
      </c>
      <c r="L4406" t="s">
        <v>266</v>
      </c>
      <c r="M4406" t="s">
        <v>267</v>
      </c>
      <c r="N4406" t="s">
        <v>267</v>
      </c>
      <c r="O4406" t="s">
        <v>16896</v>
      </c>
      <c r="P4406">
        <v>0</v>
      </c>
      <c r="Q4406">
        <v>1</v>
      </c>
      <c r="R4406">
        <v>0</v>
      </c>
      <c r="S4406" t="s">
        <v>267</v>
      </c>
      <c r="T4406" t="s">
        <v>267</v>
      </c>
      <c r="U4406" t="s">
        <v>16897</v>
      </c>
      <c r="V4406" t="b">
        <v>0</v>
      </c>
      <c r="W4406" t="s">
        <v>265</v>
      </c>
      <c r="X4406">
        <v>1</v>
      </c>
      <c r="Y4406" t="s">
        <v>16898</v>
      </c>
      <c r="Z4406" t="s">
        <v>265</v>
      </c>
      <c r="AA4406" t="s">
        <v>265</v>
      </c>
      <c r="AB4406" t="s">
        <v>265</v>
      </c>
      <c r="AC4406" t="s">
        <v>265</v>
      </c>
      <c r="AD4406" t="s">
        <v>265</v>
      </c>
      <c r="AE4406" t="s">
        <v>265</v>
      </c>
      <c r="AF4406" t="s">
        <v>267</v>
      </c>
      <c r="AG4406" t="s">
        <v>265</v>
      </c>
      <c r="AH4406" t="s">
        <v>265</v>
      </c>
      <c r="AI4406" t="s">
        <v>265</v>
      </c>
      <c r="AJ4406" t="s">
        <v>265</v>
      </c>
      <c r="AL4406" t="str">
        <f>IF(Sudan_News12[[#This Row],[relevancy_classification_english]]="Relevant","مناسب",IF(Sudan_News12[[#This Row],[relevancy_classification_english]]="Relevant","عَرَضِيّ",""))</f>
        <v/>
      </c>
      <c r="AN4406" t="str">
        <f>IF(Sudan_News12[[#This Row],[sentiment_analysis_english]]="Negative","سلبي",IF(Sudan_News12[[#This Row],[sentiment_analysis_english]]="Neutral","حيادي",IF(Sudan_News12[[#This Row],[sentiment_analysis_english]]="Positive","إيجابي","")))</f>
        <v/>
      </c>
      <c r="AO4406" t="e">
        <f>INDEX(TextClassificationList[],MATCH(Sudan_News12[[#This Row],[text_classification_arabic]],TextClassificationList[text_classification_arabic],0),1)</f>
        <v>#N/A</v>
      </c>
      <c r="AQ4406" t="e">
        <f>INDEX(TextClassificationList[],MATCH(Sudan_News12[[#This Row],[text_classification_arabic2]],TextClassificationList[text_classification_arabic],0),1)</f>
        <v>#N/A</v>
      </c>
      <c r="AS4406" t="e">
        <f>INDEX(TextClassificationList[],MATCH(Sudan_News12[[#This Row],[text_classification_arabic3]],TextClassificationList[text_classification_arabic],0),1)</f>
        <v>#N/A</v>
      </c>
      <c r="AU4406" t="e">
        <f>INDEX(TextClassificationList[],MATCH(Sudan_News12[[#This Row],[text_classification_arabic4]],TextClassificationList[text_classification_arabic],0),1)</f>
        <v>#N/A</v>
      </c>
      <c r="AW4406" t="e">
        <f>INDEX(TextClassificationList[],MATCH(Sudan_News12[[#This Row],[text_classification_arabic5]],TextClassificationList[text_classification_arabic],0),1)</f>
        <v>#N/A</v>
      </c>
    </row>
    <row r="4407" spans="1:49" x14ac:dyDescent="0.2">
      <c r="A4407">
        <v>1.1598631873842627E+18</v>
      </c>
      <c r="B4407">
        <v>1.1596801770577961E+18</v>
      </c>
      <c r="C4407" t="s">
        <v>16899</v>
      </c>
      <c r="D4407" s="1">
        <v>43686</v>
      </c>
      <c r="E4407" s="2">
        <v>0.76744212962962965</v>
      </c>
      <c r="F4407">
        <v>200</v>
      </c>
      <c r="G4407">
        <v>1889611729</v>
      </c>
      <c r="H4407" t="s">
        <v>354</v>
      </c>
      <c r="I4407" t="s">
        <v>355</v>
      </c>
      <c r="J4407" t="s">
        <v>265</v>
      </c>
      <c r="K4407" t="s">
        <v>16900</v>
      </c>
      <c r="L4407" t="s">
        <v>266</v>
      </c>
      <c r="M4407" t="s">
        <v>267</v>
      </c>
      <c r="N4407" t="s">
        <v>267</v>
      </c>
      <c r="O4407" t="s">
        <v>267</v>
      </c>
      <c r="P4407">
        <v>0</v>
      </c>
      <c r="Q4407">
        <v>0</v>
      </c>
      <c r="R4407">
        <v>0</v>
      </c>
      <c r="S4407" t="s">
        <v>267</v>
      </c>
      <c r="T4407" t="s">
        <v>267</v>
      </c>
      <c r="U4407" t="s">
        <v>16901</v>
      </c>
      <c r="V4407" t="b">
        <v>0</v>
      </c>
      <c r="W4407" t="s">
        <v>265</v>
      </c>
      <c r="X4407">
        <v>0</v>
      </c>
      <c r="Y4407" t="s">
        <v>265</v>
      </c>
      <c r="Z4407" t="s">
        <v>265</v>
      </c>
      <c r="AA4407" t="s">
        <v>265</v>
      </c>
      <c r="AB4407" t="s">
        <v>265</v>
      </c>
      <c r="AC4407" t="s">
        <v>265</v>
      </c>
      <c r="AD4407" t="s">
        <v>265</v>
      </c>
      <c r="AE4407" t="s">
        <v>265</v>
      </c>
      <c r="AF4407" t="s">
        <v>16902</v>
      </c>
      <c r="AG4407" t="s">
        <v>265</v>
      </c>
      <c r="AH4407" t="s">
        <v>265</v>
      </c>
      <c r="AI4407" t="s">
        <v>265</v>
      </c>
      <c r="AJ4407" t="s">
        <v>265</v>
      </c>
      <c r="AL4407" t="str">
        <f>IF(Sudan_News12[[#This Row],[relevancy_classification_english]]="Relevant","مناسب",IF(Sudan_News12[[#This Row],[relevancy_classification_english]]="Relevant","عَرَضِيّ",""))</f>
        <v/>
      </c>
      <c r="AN4407" t="str">
        <f>IF(Sudan_News12[[#This Row],[sentiment_analysis_english]]="Negative","سلبي",IF(Sudan_News12[[#This Row],[sentiment_analysis_english]]="Neutral","حيادي",IF(Sudan_News12[[#This Row],[sentiment_analysis_english]]="Positive","إيجابي","")))</f>
        <v/>
      </c>
      <c r="AO4407" t="e">
        <f>INDEX(TextClassificationList[],MATCH(Sudan_News12[[#This Row],[text_classification_arabic]],TextClassificationList[text_classification_arabic],0),1)</f>
        <v>#N/A</v>
      </c>
      <c r="AQ4407" t="e">
        <f>INDEX(TextClassificationList[],MATCH(Sudan_News12[[#This Row],[text_classification_arabic2]],TextClassificationList[text_classification_arabic],0),1)</f>
        <v>#N/A</v>
      </c>
      <c r="AS4407" t="e">
        <f>INDEX(TextClassificationList[],MATCH(Sudan_News12[[#This Row],[text_classification_arabic3]],TextClassificationList[text_classification_arabic],0),1)</f>
        <v>#N/A</v>
      </c>
      <c r="AU4407" t="e">
        <f>INDEX(TextClassificationList[],MATCH(Sudan_News12[[#This Row],[text_classification_arabic4]],TextClassificationList[text_classification_arabic],0),1)</f>
        <v>#N/A</v>
      </c>
      <c r="AW4407" t="e">
        <f>INDEX(TextClassificationList[],MATCH(Sudan_News12[[#This Row],[text_classification_arabic5]],TextClassificationList[text_classification_arabic],0),1)</f>
        <v>#N/A</v>
      </c>
    </row>
    <row r="4408" spans="1:49" x14ac:dyDescent="0.2">
      <c r="A4408">
        <v>1.159597010204418E+18</v>
      </c>
      <c r="B4408">
        <v>1.159597010204418E+18</v>
      </c>
      <c r="C4408" t="s">
        <v>16903</v>
      </c>
      <c r="D4408" s="1">
        <v>43686</v>
      </c>
      <c r="E4408" s="2">
        <v>3.2939814814814818E-2</v>
      </c>
      <c r="F4408">
        <v>200</v>
      </c>
      <c r="G4408">
        <v>1889611729</v>
      </c>
      <c r="H4408" t="s">
        <v>354</v>
      </c>
      <c r="I4408" t="s">
        <v>355</v>
      </c>
      <c r="J4408" t="s">
        <v>265</v>
      </c>
      <c r="K4408" t="s">
        <v>16904</v>
      </c>
      <c r="L4408" t="s">
        <v>266</v>
      </c>
      <c r="M4408" t="s">
        <v>267</v>
      </c>
      <c r="N4408" t="s">
        <v>267</v>
      </c>
      <c r="O4408" t="s">
        <v>16905</v>
      </c>
      <c r="P4408">
        <v>0</v>
      </c>
      <c r="Q4408">
        <v>2</v>
      </c>
      <c r="R4408">
        <v>0</v>
      </c>
      <c r="S4408" t="s">
        <v>325</v>
      </c>
      <c r="T4408" t="s">
        <v>267</v>
      </c>
      <c r="U4408" t="s">
        <v>16906</v>
      </c>
      <c r="V4408" t="b">
        <v>0</v>
      </c>
      <c r="W4408" t="s">
        <v>265</v>
      </c>
      <c r="X4408">
        <v>1</v>
      </c>
      <c r="Y4408" t="s">
        <v>16907</v>
      </c>
      <c r="Z4408" t="s">
        <v>265</v>
      </c>
      <c r="AA4408" t="s">
        <v>265</v>
      </c>
      <c r="AB4408" t="s">
        <v>265</v>
      </c>
      <c r="AC4408" t="s">
        <v>265</v>
      </c>
      <c r="AD4408" t="s">
        <v>265</v>
      </c>
      <c r="AE4408" t="s">
        <v>265</v>
      </c>
      <c r="AF4408" t="s">
        <v>267</v>
      </c>
      <c r="AG4408" t="s">
        <v>265</v>
      </c>
      <c r="AH4408" t="s">
        <v>265</v>
      </c>
      <c r="AI4408" t="s">
        <v>265</v>
      </c>
      <c r="AJ4408" t="s">
        <v>265</v>
      </c>
      <c r="AL4408" t="str">
        <f>IF(Sudan_News12[[#This Row],[relevancy_classification_english]]="Relevant","مناسب",IF(Sudan_News12[[#This Row],[relevancy_classification_english]]="Relevant","عَرَضِيّ",""))</f>
        <v/>
      </c>
      <c r="AN4408" t="str">
        <f>IF(Sudan_News12[[#This Row],[sentiment_analysis_english]]="Negative","سلبي",IF(Sudan_News12[[#This Row],[sentiment_analysis_english]]="Neutral","حيادي",IF(Sudan_News12[[#This Row],[sentiment_analysis_english]]="Positive","إيجابي","")))</f>
        <v/>
      </c>
      <c r="AO4408" t="e">
        <f>INDEX(TextClassificationList[],MATCH(Sudan_News12[[#This Row],[text_classification_arabic]],TextClassificationList[text_classification_arabic],0),1)</f>
        <v>#N/A</v>
      </c>
      <c r="AQ4408" t="e">
        <f>INDEX(TextClassificationList[],MATCH(Sudan_News12[[#This Row],[text_classification_arabic2]],TextClassificationList[text_classification_arabic],0),1)</f>
        <v>#N/A</v>
      </c>
      <c r="AS4408" t="e">
        <f>INDEX(TextClassificationList[],MATCH(Sudan_News12[[#This Row],[text_classification_arabic3]],TextClassificationList[text_classification_arabic],0),1)</f>
        <v>#N/A</v>
      </c>
      <c r="AU4408" t="e">
        <f>INDEX(TextClassificationList[],MATCH(Sudan_News12[[#This Row],[text_classification_arabic4]],TextClassificationList[text_classification_arabic],0),1)</f>
        <v>#N/A</v>
      </c>
      <c r="AW4408" t="e">
        <f>INDEX(TextClassificationList[],MATCH(Sudan_News12[[#This Row],[text_classification_arabic5]],TextClassificationList[text_classification_arabic],0),1)</f>
        <v>#N/A</v>
      </c>
    </row>
    <row r="4409" spans="1:49" x14ac:dyDescent="0.2">
      <c r="A4409">
        <v>1.1594849207100129E+18</v>
      </c>
      <c r="B4409">
        <v>1.1594849207100129E+18</v>
      </c>
      <c r="C4409" t="s">
        <v>16908</v>
      </c>
      <c r="D4409" s="1">
        <v>43685</v>
      </c>
      <c r="E4409" s="2">
        <v>0.72362268518518513</v>
      </c>
      <c r="F4409">
        <v>200</v>
      </c>
      <c r="G4409">
        <v>1889611729</v>
      </c>
      <c r="H4409" t="s">
        <v>354</v>
      </c>
      <c r="I4409" t="s">
        <v>355</v>
      </c>
      <c r="J4409" t="s">
        <v>265</v>
      </c>
      <c r="K4409" t="s">
        <v>16909</v>
      </c>
      <c r="L4409" t="s">
        <v>266</v>
      </c>
      <c r="M4409" t="s">
        <v>267</v>
      </c>
      <c r="N4409" t="s">
        <v>267</v>
      </c>
      <c r="O4409" t="s">
        <v>267</v>
      </c>
      <c r="P4409">
        <v>0</v>
      </c>
      <c r="Q4409">
        <v>1</v>
      </c>
      <c r="R4409">
        <v>2</v>
      </c>
      <c r="S4409" t="s">
        <v>14736</v>
      </c>
      <c r="T4409" t="s">
        <v>267</v>
      </c>
      <c r="U4409" t="s">
        <v>16910</v>
      </c>
      <c r="V4409" t="b">
        <v>0</v>
      </c>
      <c r="W4409" t="s">
        <v>265</v>
      </c>
      <c r="X4409">
        <v>0</v>
      </c>
      <c r="Y4409" t="s">
        <v>265</v>
      </c>
      <c r="Z4409" t="s">
        <v>265</v>
      </c>
      <c r="AA4409" t="s">
        <v>265</v>
      </c>
      <c r="AB4409" t="s">
        <v>265</v>
      </c>
      <c r="AC4409" t="s">
        <v>265</v>
      </c>
      <c r="AD4409" t="s">
        <v>265</v>
      </c>
      <c r="AE4409" t="s">
        <v>265</v>
      </c>
      <c r="AF4409" t="s">
        <v>267</v>
      </c>
      <c r="AG4409" t="s">
        <v>265</v>
      </c>
      <c r="AH4409" t="s">
        <v>265</v>
      </c>
      <c r="AI4409" t="s">
        <v>265</v>
      </c>
      <c r="AJ4409" t="s">
        <v>265</v>
      </c>
      <c r="AL4409" t="str">
        <f>IF(Sudan_News12[[#This Row],[relevancy_classification_english]]="Relevant","مناسب",IF(Sudan_News12[[#This Row],[relevancy_classification_english]]="Relevant","عَرَضِيّ",""))</f>
        <v/>
      </c>
      <c r="AN4409" t="str">
        <f>IF(Sudan_News12[[#This Row],[sentiment_analysis_english]]="Negative","سلبي",IF(Sudan_News12[[#This Row],[sentiment_analysis_english]]="Neutral","حيادي",IF(Sudan_News12[[#This Row],[sentiment_analysis_english]]="Positive","إيجابي","")))</f>
        <v/>
      </c>
      <c r="AO4409" t="e">
        <f>INDEX(TextClassificationList[],MATCH(Sudan_News12[[#This Row],[text_classification_arabic]],TextClassificationList[text_classification_arabic],0),1)</f>
        <v>#N/A</v>
      </c>
      <c r="AQ4409" t="e">
        <f>INDEX(TextClassificationList[],MATCH(Sudan_News12[[#This Row],[text_classification_arabic2]],TextClassificationList[text_classification_arabic],0),1)</f>
        <v>#N/A</v>
      </c>
      <c r="AS4409" t="e">
        <f>INDEX(TextClassificationList[],MATCH(Sudan_News12[[#This Row],[text_classification_arabic3]],TextClassificationList[text_classification_arabic],0),1)</f>
        <v>#N/A</v>
      </c>
      <c r="AU4409" t="e">
        <f>INDEX(TextClassificationList[],MATCH(Sudan_News12[[#This Row],[text_classification_arabic4]],TextClassificationList[text_classification_arabic],0),1)</f>
        <v>#N/A</v>
      </c>
      <c r="AW4409" t="e">
        <f>INDEX(TextClassificationList[],MATCH(Sudan_News12[[#This Row],[text_classification_arabic5]],TextClassificationList[text_classification_arabic],0),1)</f>
        <v>#N/A</v>
      </c>
    </row>
    <row r="4410" spans="1:49" x14ac:dyDescent="0.2">
      <c r="A4410">
        <v>1.1593776475935785E+18</v>
      </c>
      <c r="B4410">
        <v>1.1593775505582817E+18</v>
      </c>
      <c r="C4410" t="s">
        <v>16911</v>
      </c>
      <c r="D4410" s="1">
        <v>43685</v>
      </c>
      <c r="E4410" s="2">
        <v>0.42761574074074077</v>
      </c>
      <c r="F4410">
        <v>200</v>
      </c>
      <c r="G4410">
        <v>1889611729</v>
      </c>
      <c r="H4410" t="s">
        <v>354</v>
      </c>
      <c r="I4410" t="s">
        <v>355</v>
      </c>
      <c r="J4410" t="s">
        <v>265</v>
      </c>
      <c r="K4410" t="s">
        <v>16912</v>
      </c>
      <c r="L4410" t="s">
        <v>266</v>
      </c>
      <c r="M4410" t="s">
        <v>267</v>
      </c>
      <c r="N4410" t="s">
        <v>267</v>
      </c>
      <c r="O4410" t="s">
        <v>267</v>
      </c>
      <c r="P4410">
        <v>0</v>
      </c>
      <c r="Q4410">
        <v>0</v>
      </c>
      <c r="R4410">
        <v>0</v>
      </c>
      <c r="S4410" t="s">
        <v>267</v>
      </c>
      <c r="T4410" t="s">
        <v>267</v>
      </c>
      <c r="U4410" t="s">
        <v>16913</v>
      </c>
      <c r="V4410" t="b">
        <v>0</v>
      </c>
      <c r="W4410" t="s">
        <v>265</v>
      </c>
      <c r="X4410">
        <v>0</v>
      </c>
      <c r="Y4410" t="s">
        <v>265</v>
      </c>
      <c r="Z4410" t="s">
        <v>265</v>
      </c>
      <c r="AA4410" t="s">
        <v>265</v>
      </c>
      <c r="AB4410" t="s">
        <v>265</v>
      </c>
      <c r="AC4410" t="s">
        <v>265</v>
      </c>
      <c r="AD4410" t="s">
        <v>265</v>
      </c>
      <c r="AE4410" t="s">
        <v>265</v>
      </c>
      <c r="AF4410" t="s">
        <v>267</v>
      </c>
      <c r="AG4410" t="s">
        <v>265</v>
      </c>
      <c r="AH4410" t="s">
        <v>265</v>
      </c>
      <c r="AI4410" t="s">
        <v>265</v>
      </c>
      <c r="AJ4410" t="s">
        <v>265</v>
      </c>
      <c r="AL4410" t="str">
        <f>IF(Sudan_News12[[#This Row],[relevancy_classification_english]]="Relevant","مناسب",IF(Sudan_News12[[#This Row],[relevancy_classification_english]]="Relevant","عَرَضِيّ",""))</f>
        <v/>
      </c>
      <c r="AN4410" t="str">
        <f>IF(Sudan_News12[[#This Row],[sentiment_analysis_english]]="Negative","سلبي",IF(Sudan_News12[[#This Row],[sentiment_analysis_english]]="Neutral","حيادي",IF(Sudan_News12[[#This Row],[sentiment_analysis_english]]="Positive","إيجابي","")))</f>
        <v/>
      </c>
      <c r="AO4410" t="e">
        <f>INDEX(TextClassificationList[],MATCH(Sudan_News12[[#This Row],[text_classification_arabic]],TextClassificationList[text_classification_arabic],0),1)</f>
        <v>#N/A</v>
      </c>
      <c r="AQ4410" t="e">
        <f>INDEX(TextClassificationList[],MATCH(Sudan_News12[[#This Row],[text_classification_arabic2]],TextClassificationList[text_classification_arabic],0),1)</f>
        <v>#N/A</v>
      </c>
      <c r="AS4410" t="e">
        <f>INDEX(TextClassificationList[],MATCH(Sudan_News12[[#This Row],[text_classification_arabic3]],TextClassificationList[text_classification_arabic],0),1)</f>
        <v>#N/A</v>
      </c>
      <c r="AU4410" t="e">
        <f>INDEX(TextClassificationList[],MATCH(Sudan_News12[[#This Row],[text_classification_arabic4]],TextClassificationList[text_classification_arabic],0),1)</f>
        <v>#N/A</v>
      </c>
      <c r="AW4410" t="e">
        <f>INDEX(TextClassificationList[],MATCH(Sudan_News12[[#This Row],[text_classification_arabic5]],TextClassificationList[text_classification_arabic],0),1)</f>
        <v>#N/A</v>
      </c>
    </row>
    <row r="4411" spans="1:49" x14ac:dyDescent="0.2">
      <c r="A4411">
        <v>1.1593775505582817E+18</v>
      </c>
      <c r="B4411">
        <v>1.1593775505582817E+18</v>
      </c>
      <c r="C4411" t="s">
        <v>16914</v>
      </c>
      <c r="D4411" s="1">
        <v>43685</v>
      </c>
      <c r="E4411" s="2">
        <v>0.42733796296296295</v>
      </c>
      <c r="F4411">
        <v>200</v>
      </c>
      <c r="G4411">
        <v>1889611729</v>
      </c>
      <c r="H4411" t="s">
        <v>354</v>
      </c>
      <c r="I4411" t="s">
        <v>355</v>
      </c>
      <c r="J4411" t="s">
        <v>265</v>
      </c>
      <c r="K4411" t="s">
        <v>16915</v>
      </c>
      <c r="L4411" t="s">
        <v>266</v>
      </c>
      <c r="M4411" t="s">
        <v>267</v>
      </c>
      <c r="N4411" t="s">
        <v>267</v>
      </c>
      <c r="O4411" t="s">
        <v>267</v>
      </c>
      <c r="P4411">
        <v>1</v>
      </c>
      <c r="Q4411">
        <v>0</v>
      </c>
      <c r="R4411">
        <v>1</v>
      </c>
      <c r="S4411" t="s">
        <v>267</v>
      </c>
      <c r="T4411" t="s">
        <v>267</v>
      </c>
      <c r="U4411" t="s">
        <v>16916</v>
      </c>
      <c r="V4411" t="b">
        <v>0</v>
      </c>
      <c r="W4411" t="s">
        <v>265</v>
      </c>
      <c r="X4411">
        <v>0</v>
      </c>
      <c r="Y4411" t="s">
        <v>265</v>
      </c>
      <c r="Z4411" t="s">
        <v>265</v>
      </c>
      <c r="AA4411" t="s">
        <v>265</v>
      </c>
      <c r="AB4411" t="s">
        <v>265</v>
      </c>
      <c r="AC4411" t="s">
        <v>265</v>
      </c>
      <c r="AD4411" t="s">
        <v>265</v>
      </c>
      <c r="AE4411" t="s">
        <v>265</v>
      </c>
      <c r="AF4411" t="s">
        <v>267</v>
      </c>
      <c r="AG4411" t="s">
        <v>265</v>
      </c>
      <c r="AH4411" t="s">
        <v>265</v>
      </c>
      <c r="AI4411" t="s">
        <v>265</v>
      </c>
      <c r="AJ4411" t="s">
        <v>265</v>
      </c>
      <c r="AL4411" t="str">
        <f>IF(Sudan_News12[[#This Row],[relevancy_classification_english]]="Relevant","مناسب",IF(Sudan_News12[[#This Row],[relevancy_classification_english]]="Relevant","عَرَضِيّ",""))</f>
        <v/>
      </c>
      <c r="AN4411" t="str">
        <f>IF(Sudan_News12[[#This Row],[sentiment_analysis_english]]="Negative","سلبي",IF(Sudan_News12[[#This Row],[sentiment_analysis_english]]="Neutral","حيادي",IF(Sudan_News12[[#This Row],[sentiment_analysis_english]]="Positive","إيجابي","")))</f>
        <v/>
      </c>
      <c r="AO4411" t="e">
        <f>INDEX(TextClassificationList[],MATCH(Sudan_News12[[#This Row],[text_classification_arabic]],TextClassificationList[text_classification_arabic],0),1)</f>
        <v>#N/A</v>
      </c>
      <c r="AQ4411" t="e">
        <f>INDEX(TextClassificationList[],MATCH(Sudan_News12[[#This Row],[text_classification_arabic2]],TextClassificationList[text_classification_arabic],0),1)</f>
        <v>#N/A</v>
      </c>
      <c r="AS4411" t="e">
        <f>INDEX(TextClassificationList[],MATCH(Sudan_News12[[#This Row],[text_classification_arabic3]],TextClassificationList[text_classification_arabic],0),1)</f>
        <v>#N/A</v>
      </c>
      <c r="AU4411" t="e">
        <f>INDEX(TextClassificationList[],MATCH(Sudan_News12[[#This Row],[text_classification_arabic4]],TextClassificationList[text_classification_arabic],0),1)</f>
        <v>#N/A</v>
      </c>
      <c r="AW4411" t="e">
        <f>INDEX(TextClassificationList[],MATCH(Sudan_News12[[#This Row],[text_classification_arabic5]],TextClassificationList[text_classification_arabic],0),1)</f>
        <v>#N/A</v>
      </c>
    </row>
    <row r="4412" spans="1:49" x14ac:dyDescent="0.2">
      <c r="A4412">
        <v>1.1590602382151229E+18</v>
      </c>
      <c r="B4412">
        <v>1.1590602382151229E+18</v>
      </c>
      <c r="C4412" t="s">
        <v>16917</v>
      </c>
      <c r="D4412" s="1">
        <v>43684</v>
      </c>
      <c r="E4412" s="2">
        <v>0.55172453703703705</v>
      </c>
      <c r="F4412">
        <v>200</v>
      </c>
      <c r="G4412">
        <v>1889611729</v>
      </c>
      <c r="H4412" t="s">
        <v>354</v>
      </c>
      <c r="I4412" t="s">
        <v>355</v>
      </c>
      <c r="J4412" t="s">
        <v>265</v>
      </c>
      <c r="K4412" t="s">
        <v>16918</v>
      </c>
      <c r="L4412" t="s">
        <v>266</v>
      </c>
      <c r="M4412" t="s">
        <v>267</v>
      </c>
      <c r="N4412" t="s">
        <v>267</v>
      </c>
      <c r="O4412" t="s">
        <v>267</v>
      </c>
      <c r="P4412">
        <v>0</v>
      </c>
      <c r="Q4412">
        <v>0</v>
      </c>
      <c r="R4412">
        <v>0</v>
      </c>
      <c r="S4412" t="s">
        <v>267</v>
      </c>
      <c r="T4412" t="s">
        <v>267</v>
      </c>
      <c r="U4412" t="s">
        <v>16919</v>
      </c>
      <c r="V4412" t="b">
        <v>0</v>
      </c>
      <c r="W4412" t="s">
        <v>16920</v>
      </c>
      <c r="X4412">
        <v>0</v>
      </c>
      <c r="Y4412" t="s">
        <v>265</v>
      </c>
      <c r="Z4412" t="s">
        <v>265</v>
      </c>
      <c r="AA4412" t="s">
        <v>265</v>
      </c>
      <c r="AB4412" t="s">
        <v>265</v>
      </c>
      <c r="AC4412" t="s">
        <v>265</v>
      </c>
      <c r="AD4412" t="s">
        <v>265</v>
      </c>
      <c r="AE4412" t="s">
        <v>265</v>
      </c>
      <c r="AF4412" t="s">
        <v>267</v>
      </c>
      <c r="AG4412" t="s">
        <v>265</v>
      </c>
      <c r="AH4412" t="s">
        <v>265</v>
      </c>
      <c r="AI4412" t="s">
        <v>265</v>
      </c>
      <c r="AJ4412" t="s">
        <v>265</v>
      </c>
      <c r="AL4412" t="str">
        <f>IF(Sudan_News12[[#This Row],[relevancy_classification_english]]="Relevant","مناسب",IF(Sudan_News12[[#This Row],[relevancy_classification_english]]="Relevant","عَرَضِيّ",""))</f>
        <v/>
      </c>
      <c r="AN4412" t="str">
        <f>IF(Sudan_News12[[#This Row],[sentiment_analysis_english]]="Negative","سلبي",IF(Sudan_News12[[#This Row],[sentiment_analysis_english]]="Neutral","حيادي",IF(Sudan_News12[[#This Row],[sentiment_analysis_english]]="Positive","إيجابي","")))</f>
        <v/>
      </c>
      <c r="AO4412" t="e">
        <f>INDEX(TextClassificationList[],MATCH(Sudan_News12[[#This Row],[text_classification_arabic]],TextClassificationList[text_classification_arabic],0),1)</f>
        <v>#N/A</v>
      </c>
      <c r="AQ4412" t="e">
        <f>INDEX(TextClassificationList[],MATCH(Sudan_News12[[#This Row],[text_classification_arabic2]],TextClassificationList[text_classification_arabic],0),1)</f>
        <v>#N/A</v>
      </c>
      <c r="AS4412" t="e">
        <f>INDEX(TextClassificationList[],MATCH(Sudan_News12[[#This Row],[text_classification_arabic3]],TextClassificationList[text_classification_arabic],0),1)</f>
        <v>#N/A</v>
      </c>
      <c r="AU4412" t="e">
        <f>INDEX(TextClassificationList[],MATCH(Sudan_News12[[#This Row],[text_classification_arabic4]],TextClassificationList[text_classification_arabic],0),1)</f>
        <v>#N/A</v>
      </c>
      <c r="AW4412" t="e">
        <f>INDEX(TextClassificationList[],MATCH(Sudan_News12[[#This Row],[text_classification_arabic5]],TextClassificationList[text_classification_arabic],0),1)</f>
        <v>#N/A</v>
      </c>
    </row>
    <row r="4413" spans="1:49" x14ac:dyDescent="0.2">
      <c r="A4413">
        <v>1.159035590710612E+18</v>
      </c>
      <c r="B4413">
        <v>1.158815502954836E+18</v>
      </c>
      <c r="C4413" t="s">
        <v>16921</v>
      </c>
      <c r="D4413" s="1">
        <v>43684</v>
      </c>
      <c r="E4413" s="2">
        <v>0.48371527777777779</v>
      </c>
      <c r="F4413">
        <v>200</v>
      </c>
      <c r="G4413">
        <v>1889611729</v>
      </c>
      <c r="H4413" t="s">
        <v>354</v>
      </c>
      <c r="I4413" t="s">
        <v>355</v>
      </c>
      <c r="J4413" t="s">
        <v>265</v>
      </c>
      <c r="K4413" t="s">
        <v>16922</v>
      </c>
      <c r="L4413" t="s">
        <v>270</v>
      </c>
      <c r="M4413" t="s">
        <v>267</v>
      </c>
      <c r="N4413" t="s">
        <v>267</v>
      </c>
      <c r="O4413" t="s">
        <v>267</v>
      </c>
      <c r="P4413">
        <v>0</v>
      </c>
      <c r="Q4413">
        <v>0</v>
      </c>
      <c r="R4413">
        <v>0</v>
      </c>
      <c r="S4413" t="s">
        <v>267</v>
      </c>
      <c r="T4413" t="s">
        <v>267</v>
      </c>
      <c r="U4413" t="s">
        <v>16923</v>
      </c>
      <c r="V4413" t="b">
        <v>0</v>
      </c>
      <c r="W4413" t="s">
        <v>265</v>
      </c>
      <c r="X4413">
        <v>0</v>
      </c>
      <c r="Y4413" t="s">
        <v>265</v>
      </c>
      <c r="Z4413" t="s">
        <v>265</v>
      </c>
      <c r="AA4413" t="s">
        <v>265</v>
      </c>
      <c r="AB4413" t="s">
        <v>265</v>
      </c>
      <c r="AC4413" t="s">
        <v>265</v>
      </c>
      <c r="AD4413" t="s">
        <v>265</v>
      </c>
      <c r="AE4413" t="s">
        <v>265</v>
      </c>
      <c r="AF4413" t="s">
        <v>16924</v>
      </c>
      <c r="AG4413" t="s">
        <v>265</v>
      </c>
      <c r="AH4413" t="s">
        <v>265</v>
      </c>
      <c r="AI4413" t="s">
        <v>265</v>
      </c>
      <c r="AJ4413" t="s">
        <v>265</v>
      </c>
      <c r="AL4413" t="str">
        <f>IF(Sudan_News12[[#This Row],[relevancy_classification_english]]="Relevant","مناسب",IF(Sudan_News12[[#This Row],[relevancy_classification_english]]="Relevant","عَرَضِيّ",""))</f>
        <v/>
      </c>
      <c r="AN4413" t="str">
        <f>IF(Sudan_News12[[#This Row],[sentiment_analysis_english]]="Negative","سلبي",IF(Sudan_News12[[#This Row],[sentiment_analysis_english]]="Neutral","حيادي",IF(Sudan_News12[[#This Row],[sentiment_analysis_english]]="Positive","إيجابي","")))</f>
        <v/>
      </c>
      <c r="AO4413" t="e">
        <f>INDEX(TextClassificationList[],MATCH(Sudan_News12[[#This Row],[text_classification_arabic]],TextClassificationList[text_classification_arabic],0),1)</f>
        <v>#N/A</v>
      </c>
      <c r="AQ4413" t="e">
        <f>INDEX(TextClassificationList[],MATCH(Sudan_News12[[#This Row],[text_classification_arabic2]],TextClassificationList[text_classification_arabic],0),1)</f>
        <v>#N/A</v>
      </c>
      <c r="AS4413" t="e">
        <f>INDEX(TextClassificationList[],MATCH(Sudan_News12[[#This Row],[text_classification_arabic3]],TextClassificationList[text_classification_arabic],0),1)</f>
        <v>#N/A</v>
      </c>
      <c r="AU4413" t="e">
        <f>INDEX(TextClassificationList[],MATCH(Sudan_News12[[#This Row],[text_classification_arabic4]],TextClassificationList[text_classification_arabic],0),1)</f>
        <v>#N/A</v>
      </c>
      <c r="AW4413" t="e">
        <f>INDEX(TextClassificationList[],MATCH(Sudan_News12[[#This Row],[text_classification_arabic5]],TextClassificationList[text_classification_arabic],0),1)</f>
        <v>#N/A</v>
      </c>
    </row>
    <row r="4414" spans="1:49" x14ac:dyDescent="0.2">
      <c r="A4414">
        <v>1.1590345324708987E+18</v>
      </c>
      <c r="B4414">
        <v>1.159011323591766E+18</v>
      </c>
      <c r="C4414" t="s">
        <v>16925</v>
      </c>
      <c r="D4414" s="1">
        <v>43684</v>
      </c>
      <c r="E4414" s="2">
        <v>0.48079861111111111</v>
      </c>
      <c r="F4414">
        <v>200</v>
      </c>
      <c r="G4414">
        <v>1889611729</v>
      </c>
      <c r="H4414" t="s">
        <v>354</v>
      </c>
      <c r="I4414" t="s">
        <v>355</v>
      </c>
      <c r="J4414" t="s">
        <v>265</v>
      </c>
      <c r="K4414" t="s">
        <v>16926</v>
      </c>
      <c r="L4414" t="s">
        <v>266</v>
      </c>
      <c r="M4414" t="s">
        <v>267</v>
      </c>
      <c r="N4414" t="s">
        <v>267</v>
      </c>
      <c r="O4414" t="s">
        <v>267</v>
      </c>
      <c r="P4414">
        <v>0</v>
      </c>
      <c r="Q4414">
        <v>0</v>
      </c>
      <c r="R4414">
        <v>0</v>
      </c>
      <c r="S4414" t="s">
        <v>267</v>
      </c>
      <c r="T4414" t="s">
        <v>267</v>
      </c>
      <c r="U4414" t="s">
        <v>16927</v>
      </c>
      <c r="V4414" t="b">
        <v>0</v>
      </c>
      <c r="W4414" t="s">
        <v>265</v>
      </c>
      <c r="X4414">
        <v>0</v>
      </c>
      <c r="Y4414" t="s">
        <v>265</v>
      </c>
      <c r="Z4414" t="s">
        <v>265</v>
      </c>
      <c r="AA4414" t="s">
        <v>265</v>
      </c>
      <c r="AB4414" t="s">
        <v>265</v>
      </c>
      <c r="AC4414" t="s">
        <v>265</v>
      </c>
      <c r="AD4414" t="s">
        <v>265</v>
      </c>
      <c r="AE4414" t="s">
        <v>265</v>
      </c>
      <c r="AF4414" t="s">
        <v>16928</v>
      </c>
      <c r="AG4414" t="s">
        <v>265</v>
      </c>
      <c r="AH4414" t="s">
        <v>265</v>
      </c>
      <c r="AI4414" t="s">
        <v>265</v>
      </c>
      <c r="AJ4414" t="s">
        <v>265</v>
      </c>
      <c r="AL4414" t="str">
        <f>IF(Sudan_News12[[#This Row],[relevancy_classification_english]]="Relevant","مناسب",IF(Sudan_News12[[#This Row],[relevancy_classification_english]]="Relevant","عَرَضِيّ",""))</f>
        <v/>
      </c>
      <c r="AN4414" t="str">
        <f>IF(Sudan_News12[[#This Row],[sentiment_analysis_english]]="Negative","سلبي",IF(Sudan_News12[[#This Row],[sentiment_analysis_english]]="Neutral","حيادي",IF(Sudan_News12[[#This Row],[sentiment_analysis_english]]="Positive","إيجابي","")))</f>
        <v/>
      </c>
      <c r="AO4414" t="e">
        <f>INDEX(TextClassificationList[],MATCH(Sudan_News12[[#This Row],[text_classification_arabic]],TextClassificationList[text_classification_arabic],0),1)</f>
        <v>#N/A</v>
      </c>
      <c r="AQ4414" t="e">
        <f>INDEX(TextClassificationList[],MATCH(Sudan_News12[[#This Row],[text_classification_arabic2]],TextClassificationList[text_classification_arabic],0),1)</f>
        <v>#N/A</v>
      </c>
      <c r="AS4414" t="e">
        <f>INDEX(TextClassificationList[],MATCH(Sudan_News12[[#This Row],[text_classification_arabic3]],TextClassificationList[text_classification_arabic],0),1)</f>
        <v>#N/A</v>
      </c>
      <c r="AU4414" t="e">
        <f>INDEX(TextClassificationList[],MATCH(Sudan_News12[[#This Row],[text_classification_arabic4]],TextClassificationList[text_classification_arabic],0),1)</f>
        <v>#N/A</v>
      </c>
      <c r="AW4414" t="e">
        <f>INDEX(TextClassificationList[],MATCH(Sudan_News12[[#This Row],[text_classification_arabic5]],TextClassificationList[text_classification_arabic],0),1)</f>
        <v>#N/A</v>
      </c>
    </row>
    <row r="4415" spans="1:49" x14ac:dyDescent="0.2">
      <c r="A4415">
        <v>1.158982006732202E+18</v>
      </c>
      <c r="B4415">
        <v>1.158982006732202E+18</v>
      </c>
      <c r="C4415" t="s">
        <v>16929</v>
      </c>
      <c r="D4415" s="1">
        <v>43684</v>
      </c>
      <c r="E4415" s="2">
        <v>0.33584490740740741</v>
      </c>
      <c r="F4415">
        <v>200</v>
      </c>
      <c r="G4415">
        <v>1889611729</v>
      </c>
      <c r="H4415" t="s">
        <v>354</v>
      </c>
      <c r="I4415" t="s">
        <v>355</v>
      </c>
      <c r="J4415" t="s">
        <v>265</v>
      </c>
      <c r="K4415" t="s">
        <v>16930</v>
      </c>
      <c r="L4415" t="s">
        <v>266</v>
      </c>
      <c r="M4415" t="s">
        <v>267</v>
      </c>
      <c r="N4415" t="s">
        <v>267</v>
      </c>
      <c r="O4415" t="s">
        <v>267</v>
      </c>
      <c r="P4415">
        <v>0</v>
      </c>
      <c r="Q4415">
        <v>0</v>
      </c>
      <c r="R4415">
        <v>1</v>
      </c>
      <c r="S4415" t="s">
        <v>16931</v>
      </c>
      <c r="T4415" t="s">
        <v>267</v>
      </c>
      <c r="U4415" t="s">
        <v>16932</v>
      </c>
      <c r="V4415" t="b">
        <v>0</v>
      </c>
      <c r="W4415" t="s">
        <v>265</v>
      </c>
      <c r="X4415">
        <v>0</v>
      </c>
      <c r="Y4415" t="s">
        <v>265</v>
      </c>
      <c r="Z4415" t="s">
        <v>265</v>
      </c>
      <c r="AA4415" t="s">
        <v>265</v>
      </c>
      <c r="AB4415" t="s">
        <v>265</v>
      </c>
      <c r="AC4415" t="s">
        <v>265</v>
      </c>
      <c r="AD4415" t="s">
        <v>265</v>
      </c>
      <c r="AE4415" t="s">
        <v>265</v>
      </c>
      <c r="AF4415" t="s">
        <v>267</v>
      </c>
      <c r="AG4415" t="s">
        <v>265</v>
      </c>
      <c r="AH4415" t="s">
        <v>265</v>
      </c>
      <c r="AI4415" t="s">
        <v>265</v>
      </c>
      <c r="AJ4415" t="s">
        <v>265</v>
      </c>
      <c r="AL4415" t="str">
        <f>IF(Sudan_News12[[#This Row],[relevancy_classification_english]]="Relevant","مناسب",IF(Sudan_News12[[#This Row],[relevancy_classification_english]]="Relevant","عَرَضِيّ",""))</f>
        <v/>
      </c>
      <c r="AN4415" t="str">
        <f>IF(Sudan_News12[[#This Row],[sentiment_analysis_english]]="Negative","سلبي",IF(Sudan_News12[[#This Row],[sentiment_analysis_english]]="Neutral","حيادي",IF(Sudan_News12[[#This Row],[sentiment_analysis_english]]="Positive","إيجابي","")))</f>
        <v/>
      </c>
      <c r="AO4415" t="e">
        <f>INDEX(TextClassificationList[],MATCH(Sudan_News12[[#This Row],[text_classification_arabic]],TextClassificationList[text_classification_arabic],0),1)</f>
        <v>#N/A</v>
      </c>
      <c r="AQ4415" t="e">
        <f>INDEX(TextClassificationList[],MATCH(Sudan_News12[[#This Row],[text_classification_arabic2]],TextClassificationList[text_classification_arabic],0),1)</f>
        <v>#N/A</v>
      </c>
      <c r="AS4415" t="e">
        <f>INDEX(TextClassificationList[],MATCH(Sudan_News12[[#This Row],[text_classification_arabic3]],TextClassificationList[text_classification_arabic],0),1)</f>
        <v>#N/A</v>
      </c>
      <c r="AU4415" t="e">
        <f>INDEX(TextClassificationList[],MATCH(Sudan_News12[[#This Row],[text_classification_arabic4]],TextClassificationList[text_classification_arabic],0),1)</f>
        <v>#N/A</v>
      </c>
      <c r="AW4415" t="e">
        <f>INDEX(TextClassificationList[],MATCH(Sudan_News12[[#This Row],[text_classification_arabic5]],TextClassificationList[text_classification_arabic],0),1)</f>
        <v>#N/A</v>
      </c>
    </row>
    <row r="4416" spans="1:49" x14ac:dyDescent="0.2">
      <c r="A4416">
        <v>1.1589814871334175E+18</v>
      </c>
      <c r="B4416">
        <v>1.1589814871334175E+18</v>
      </c>
      <c r="C4416" t="s">
        <v>16933</v>
      </c>
      <c r="D4416" s="1">
        <v>43684</v>
      </c>
      <c r="E4416" s="2">
        <v>0.3344212962962963</v>
      </c>
      <c r="F4416">
        <v>200</v>
      </c>
      <c r="G4416">
        <v>1889611729</v>
      </c>
      <c r="H4416" t="s">
        <v>354</v>
      </c>
      <c r="I4416" t="s">
        <v>355</v>
      </c>
      <c r="J4416" t="s">
        <v>265</v>
      </c>
      <c r="K4416" t="s">
        <v>16934</v>
      </c>
      <c r="L4416" t="s">
        <v>266</v>
      </c>
      <c r="M4416" t="s">
        <v>267</v>
      </c>
      <c r="N4416" t="s">
        <v>267</v>
      </c>
      <c r="O4416" t="s">
        <v>267</v>
      </c>
      <c r="P4416">
        <v>0</v>
      </c>
      <c r="Q4416">
        <v>0</v>
      </c>
      <c r="R4416">
        <v>0</v>
      </c>
      <c r="S4416" t="s">
        <v>16935</v>
      </c>
      <c r="T4416" t="s">
        <v>267</v>
      </c>
      <c r="U4416" t="s">
        <v>16936</v>
      </c>
      <c r="V4416" t="b">
        <v>0</v>
      </c>
      <c r="W4416" t="s">
        <v>265</v>
      </c>
      <c r="X4416">
        <v>0</v>
      </c>
      <c r="Y4416" t="s">
        <v>265</v>
      </c>
      <c r="Z4416" t="s">
        <v>265</v>
      </c>
      <c r="AA4416" t="s">
        <v>265</v>
      </c>
      <c r="AB4416" t="s">
        <v>265</v>
      </c>
      <c r="AC4416" t="s">
        <v>265</v>
      </c>
      <c r="AD4416" t="s">
        <v>265</v>
      </c>
      <c r="AE4416" t="s">
        <v>265</v>
      </c>
      <c r="AF4416" t="s">
        <v>267</v>
      </c>
      <c r="AG4416" t="s">
        <v>265</v>
      </c>
      <c r="AH4416" t="s">
        <v>265</v>
      </c>
      <c r="AI4416" t="s">
        <v>265</v>
      </c>
      <c r="AJ4416" t="s">
        <v>265</v>
      </c>
      <c r="AL4416" t="str">
        <f>IF(Sudan_News12[[#This Row],[relevancy_classification_english]]="Relevant","مناسب",IF(Sudan_News12[[#This Row],[relevancy_classification_english]]="Relevant","عَرَضِيّ",""))</f>
        <v/>
      </c>
      <c r="AN4416" t="str">
        <f>IF(Sudan_News12[[#This Row],[sentiment_analysis_english]]="Negative","سلبي",IF(Sudan_News12[[#This Row],[sentiment_analysis_english]]="Neutral","حيادي",IF(Sudan_News12[[#This Row],[sentiment_analysis_english]]="Positive","إيجابي","")))</f>
        <v/>
      </c>
      <c r="AO4416" t="e">
        <f>INDEX(TextClassificationList[],MATCH(Sudan_News12[[#This Row],[text_classification_arabic]],TextClassificationList[text_classification_arabic],0),1)</f>
        <v>#N/A</v>
      </c>
      <c r="AQ4416" t="e">
        <f>INDEX(TextClassificationList[],MATCH(Sudan_News12[[#This Row],[text_classification_arabic2]],TextClassificationList[text_classification_arabic],0),1)</f>
        <v>#N/A</v>
      </c>
      <c r="AS4416" t="e">
        <f>INDEX(TextClassificationList[],MATCH(Sudan_News12[[#This Row],[text_classification_arabic3]],TextClassificationList[text_classification_arabic],0),1)</f>
        <v>#N/A</v>
      </c>
      <c r="AU4416" t="e">
        <f>INDEX(TextClassificationList[],MATCH(Sudan_News12[[#This Row],[text_classification_arabic4]],TextClassificationList[text_classification_arabic],0),1)</f>
        <v>#N/A</v>
      </c>
      <c r="AW4416" t="e">
        <f>INDEX(TextClassificationList[],MATCH(Sudan_News12[[#This Row],[text_classification_arabic5]],TextClassificationList[text_classification_arabic],0),1)</f>
        <v>#N/A</v>
      </c>
    </row>
    <row r="4417" spans="1:49" x14ac:dyDescent="0.2">
      <c r="A4417">
        <v>1.1586258062115676E+18</v>
      </c>
      <c r="B4417">
        <v>1.1586258062115676E+18</v>
      </c>
      <c r="C4417" t="s">
        <v>16937</v>
      </c>
      <c r="D4417" s="1">
        <v>43683</v>
      </c>
      <c r="E4417" s="2">
        <v>0.35292824074074075</v>
      </c>
      <c r="F4417">
        <v>200</v>
      </c>
      <c r="G4417">
        <v>1889611729</v>
      </c>
      <c r="H4417" t="s">
        <v>354</v>
      </c>
      <c r="I4417" t="s">
        <v>355</v>
      </c>
      <c r="J4417" t="s">
        <v>265</v>
      </c>
      <c r="K4417" t="s">
        <v>16938</v>
      </c>
      <c r="L4417" t="s">
        <v>266</v>
      </c>
      <c r="M4417" t="s">
        <v>267</v>
      </c>
      <c r="N4417" t="s">
        <v>267</v>
      </c>
      <c r="O4417" t="s">
        <v>267</v>
      </c>
      <c r="P4417">
        <v>0</v>
      </c>
      <c r="Q4417">
        <v>0</v>
      </c>
      <c r="R4417">
        <v>0</v>
      </c>
      <c r="S4417" t="s">
        <v>16939</v>
      </c>
      <c r="T4417" t="s">
        <v>267</v>
      </c>
      <c r="U4417" t="s">
        <v>16940</v>
      </c>
      <c r="V4417" t="b">
        <v>0</v>
      </c>
      <c r="W4417" t="s">
        <v>265</v>
      </c>
      <c r="X4417">
        <v>0</v>
      </c>
      <c r="Y4417" t="s">
        <v>265</v>
      </c>
      <c r="Z4417" t="s">
        <v>265</v>
      </c>
      <c r="AA4417" t="s">
        <v>265</v>
      </c>
      <c r="AB4417" t="s">
        <v>265</v>
      </c>
      <c r="AC4417" t="s">
        <v>265</v>
      </c>
      <c r="AD4417" t="s">
        <v>265</v>
      </c>
      <c r="AE4417" t="s">
        <v>265</v>
      </c>
      <c r="AF4417" t="s">
        <v>267</v>
      </c>
      <c r="AG4417" t="s">
        <v>265</v>
      </c>
      <c r="AH4417" t="s">
        <v>265</v>
      </c>
      <c r="AI4417" t="s">
        <v>265</v>
      </c>
      <c r="AJ4417" t="s">
        <v>265</v>
      </c>
      <c r="AL4417" t="str">
        <f>IF(Sudan_News12[[#This Row],[relevancy_classification_english]]="Relevant","مناسب",IF(Sudan_News12[[#This Row],[relevancy_classification_english]]="Relevant","عَرَضِيّ",""))</f>
        <v/>
      </c>
      <c r="AN4417" t="str">
        <f>IF(Sudan_News12[[#This Row],[sentiment_analysis_english]]="Negative","سلبي",IF(Sudan_News12[[#This Row],[sentiment_analysis_english]]="Neutral","حيادي",IF(Sudan_News12[[#This Row],[sentiment_analysis_english]]="Positive","إيجابي","")))</f>
        <v/>
      </c>
      <c r="AO4417" t="e">
        <f>INDEX(TextClassificationList[],MATCH(Sudan_News12[[#This Row],[text_classification_arabic]],TextClassificationList[text_classification_arabic],0),1)</f>
        <v>#N/A</v>
      </c>
      <c r="AQ4417" t="e">
        <f>INDEX(TextClassificationList[],MATCH(Sudan_News12[[#This Row],[text_classification_arabic2]],TextClassificationList[text_classification_arabic],0),1)</f>
        <v>#N/A</v>
      </c>
      <c r="AS4417" t="e">
        <f>INDEX(TextClassificationList[],MATCH(Sudan_News12[[#This Row],[text_classification_arabic3]],TextClassificationList[text_classification_arabic],0),1)</f>
        <v>#N/A</v>
      </c>
      <c r="AU4417" t="e">
        <f>INDEX(TextClassificationList[],MATCH(Sudan_News12[[#This Row],[text_classification_arabic4]],TextClassificationList[text_classification_arabic],0),1)</f>
        <v>#N/A</v>
      </c>
      <c r="AW4417" t="e">
        <f>INDEX(TextClassificationList[],MATCH(Sudan_News12[[#This Row],[text_classification_arabic5]],TextClassificationList[text_classification_arabic],0),1)</f>
        <v>#N/A</v>
      </c>
    </row>
    <row r="4418" spans="1:49" x14ac:dyDescent="0.2">
      <c r="A4418">
        <v>1.1584552151772611E+18</v>
      </c>
      <c r="B4418">
        <v>1.1584551050767606E+18</v>
      </c>
      <c r="C4418" t="s">
        <v>16941</v>
      </c>
      <c r="D4418" s="1">
        <v>43682</v>
      </c>
      <c r="E4418" s="2">
        <v>0.88218750000000001</v>
      </c>
      <c r="F4418">
        <v>200</v>
      </c>
      <c r="G4418">
        <v>1889611729</v>
      </c>
      <c r="H4418" t="s">
        <v>354</v>
      </c>
      <c r="I4418" t="s">
        <v>355</v>
      </c>
      <c r="J4418" t="s">
        <v>265</v>
      </c>
      <c r="K4418" t="s">
        <v>16942</v>
      </c>
      <c r="L4418" t="s">
        <v>266</v>
      </c>
      <c r="M4418" t="s">
        <v>267</v>
      </c>
      <c r="N4418" t="s">
        <v>267</v>
      </c>
      <c r="O4418" t="s">
        <v>267</v>
      </c>
      <c r="P4418">
        <v>0</v>
      </c>
      <c r="Q4418">
        <v>0</v>
      </c>
      <c r="R4418">
        <v>1</v>
      </c>
      <c r="S4418" t="s">
        <v>267</v>
      </c>
      <c r="T4418" t="s">
        <v>267</v>
      </c>
      <c r="U4418" t="s">
        <v>16943</v>
      </c>
      <c r="V4418" t="b">
        <v>0</v>
      </c>
      <c r="W4418" t="s">
        <v>265</v>
      </c>
      <c r="X4418">
        <v>0</v>
      </c>
      <c r="Y4418" t="s">
        <v>265</v>
      </c>
      <c r="Z4418" t="s">
        <v>265</v>
      </c>
      <c r="AA4418" t="s">
        <v>265</v>
      </c>
      <c r="AB4418" t="s">
        <v>265</v>
      </c>
      <c r="AC4418" t="s">
        <v>265</v>
      </c>
      <c r="AD4418" t="s">
        <v>265</v>
      </c>
      <c r="AE4418" t="s">
        <v>265</v>
      </c>
      <c r="AF4418" t="s">
        <v>16944</v>
      </c>
      <c r="AG4418" t="s">
        <v>265</v>
      </c>
      <c r="AH4418" t="s">
        <v>265</v>
      </c>
      <c r="AI4418" t="s">
        <v>265</v>
      </c>
      <c r="AJ4418" t="s">
        <v>265</v>
      </c>
      <c r="AL4418" t="str">
        <f>IF(Sudan_News12[[#This Row],[relevancy_classification_english]]="Relevant","مناسب",IF(Sudan_News12[[#This Row],[relevancy_classification_english]]="Relevant","عَرَضِيّ",""))</f>
        <v/>
      </c>
      <c r="AN4418" t="str">
        <f>IF(Sudan_News12[[#This Row],[sentiment_analysis_english]]="Negative","سلبي",IF(Sudan_News12[[#This Row],[sentiment_analysis_english]]="Neutral","حيادي",IF(Sudan_News12[[#This Row],[sentiment_analysis_english]]="Positive","إيجابي","")))</f>
        <v/>
      </c>
      <c r="AO4418" t="e">
        <f>INDEX(TextClassificationList[],MATCH(Sudan_News12[[#This Row],[text_classification_arabic]],TextClassificationList[text_classification_arabic],0),1)</f>
        <v>#N/A</v>
      </c>
      <c r="AQ4418" t="e">
        <f>INDEX(TextClassificationList[],MATCH(Sudan_News12[[#This Row],[text_classification_arabic2]],TextClassificationList[text_classification_arabic],0),1)</f>
        <v>#N/A</v>
      </c>
      <c r="AS4418" t="e">
        <f>INDEX(TextClassificationList[],MATCH(Sudan_News12[[#This Row],[text_classification_arabic3]],TextClassificationList[text_classification_arabic],0),1)</f>
        <v>#N/A</v>
      </c>
      <c r="AU4418" t="e">
        <f>INDEX(TextClassificationList[],MATCH(Sudan_News12[[#This Row],[text_classification_arabic4]],TextClassificationList[text_classification_arabic],0),1)</f>
        <v>#N/A</v>
      </c>
      <c r="AW4418" t="e">
        <f>INDEX(TextClassificationList[],MATCH(Sudan_News12[[#This Row],[text_classification_arabic5]],TextClassificationList[text_classification_arabic],0),1)</f>
        <v>#N/A</v>
      </c>
    </row>
    <row r="4419" spans="1:49" x14ac:dyDescent="0.2">
      <c r="A4419">
        <v>1.1584533575827948E+18</v>
      </c>
      <c r="B4419">
        <v>1.1584533575827948E+18</v>
      </c>
      <c r="C4419" t="s">
        <v>16945</v>
      </c>
      <c r="D4419" s="1">
        <v>43682</v>
      </c>
      <c r="E4419" s="2">
        <v>0.87706018518518514</v>
      </c>
      <c r="F4419">
        <v>200</v>
      </c>
      <c r="G4419">
        <v>1889611729</v>
      </c>
      <c r="H4419" t="s">
        <v>354</v>
      </c>
      <c r="I4419" t="s">
        <v>355</v>
      </c>
      <c r="J4419" t="s">
        <v>265</v>
      </c>
      <c r="K4419" t="s">
        <v>16946</v>
      </c>
      <c r="L4419" t="s">
        <v>266</v>
      </c>
      <c r="M4419" t="s">
        <v>267</v>
      </c>
      <c r="N4419" t="s">
        <v>267</v>
      </c>
      <c r="O4419" t="s">
        <v>16947</v>
      </c>
      <c r="P4419">
        <v>0</v>
      </c>
      <c r="Q4419">
        <v>0</v>
      </c>
      <c r="R4419">
        <v>0</v>
      </c>
      <c r="S4419" t="s">
        <v>16948</v>
      </c>
      <c r="T4419" t="s">
        <v>267</v>
      </c>
      <c r="U4419" t="s">
        <v>16949</v>
      </c>
      <c r="V4419" t="b">
        <v>0</v>
      </c>
      <c r="W4419" t="s">
        <v>265</v>
      </c>
      <c r="X4419">
        <v>1</v>
      </c>
      <c r="Y4419" t="s">
        <v>16950</v>
      </c>
      <c r="Z4419" t="s">
        <v>265</v>
      </c>
      <c r="AA4419" t="s">
        <v>265</v>
      </c>
      <c r="AB4419" t="s">
        <v>265</v>
      </c>
      <c r="AC4419" t="s">
        <v>265</v>
      </c>
      <c r="AD4419" t="s">
        <v>265</v>
      </c>
      <c r="AE4419" t="s">
        <v>265</v>
      </c>
      <c r="AF4419" t="s">
        <v>267</v>
      </c>
      <c r="AG4419" t="s">
        <v>265</v>
      </c>
      <c r="AH4419" t="s">
        <v>265</v>
      </c>
      <c r="AI4419" t="s">
        <v>265</v>
      </c>
      <c r="AJ4419" t="s">
        <v>265</v>
      </c>
      <c r="AL4419" t="str">
        <f>IF(Sudan_News12[[#This Row],[relevancy_classification_english]]="Relevant","مناسب",IF(Sudan_News12[[#This Row],[relevancy_classification_english]]="Relevant","عَرَضِيّ",""))</f>
        <v/>
      </c>
      <c r="AN4419" t="str">
        <f>IF(Sudan_News12[[#This Row],[sentiment_analysis_english]]="Negative","سلبي",IF(Sudan_News12[[#This Row],[sentiment_analysis_english]]="Neutral","حيادي",IF(Sudan_News12[[#This Row],[sentiment_analysis_english]]="Positive","إيجابي","")))</f>
        <v/>
      </c>
      <c r="AO4419" t="e">
        <f>INDEX(TextClassificationList[],MATCH(Sudan_News12[[#This Row],[text_classification_arabic]],TextClassificationList[text_classification_arabic],0),1)</f>
        <v>#N/A</v>
      </c>
      <c r="AQ4419" t="e">
        <f>INDEX(TextClassificationList[],MATCH(Sudan_News12[[#This Row],[text_classification_arabic2]],TextClassificationList[text_classification_arabic],0),1)</f>
        <v>#N/A</v>
      </c>
      <c r="AS4419" t="e">
        <f>INDEX(TextClassificationList[],MATCH(Sudan_News12[[#This Row],[text_classification_arabic3]],TextClassificationList[text_classification_arabic],0),1)</f>
        <v>#N/A</v>
      </c>
      <c r="AU4419" t="e">
        <f>INDEX(TextClassificationList[],MATCH(Sudan_News12[[#This Row],[text_classification_arabic4]],TextClassificationList[text_classification_arabic],0),1)</f>
        <v>#N/A</v>
      </c>
      <c r="AW4419" t="e">
        <f>INDEX(TextClassificationList[],MATCH(Sudan_News12[[#This Row],[text_classification_arabic5]],TextClassificationList[text_classification_arabic],0),1)</f>
        <v>#N/A</v>
      </c>
    </row>
    <row r="4420" spans="1:49" x14ac:dyDescent="0.2">
      <c r="A4420">
        <v>1.1584391464840929E+18</v>
      </c>
      <c r="B4420">
        <v>1.1584391464840929E+18</v>
      </c>
      <c r="C4420" t="s">
        <v>16951</v>
      </c>
      <c r="D4420" s="1">
        <v>43682</v>
      </c>
      <c r="E4420" s="2">
        <v>0.83783564814814815</v>
      </c>
      <c r="F4420">
        <v>200</v>
      </c>
      <c r="G4420">
        <v>1889611729</v>
      </c>
      <c r="H4420" t="s">
        <v>354</v>
      </c>
      <c r="I4420" t="s">
        <v>355</v>
      </c>
      <c r="J4420" t="s">
        <v>265</v>
      </c>
      <c r="K4420" t="s">
        <v>16952</v>
      </c>
      <c r="L4420" t="s">
        <v>266</v>
      </c>
      <c r="M4420" t="s">
        <v>267</v>
      </c>
      <c r="N4420" t="s">
        <v>267</v>
      </c>
      <c r="O4420" t="s">
        <v>267</v>
      </c>
      <c r="P4420">
        <v>0</v>
      </c>
      <c r="Q4420">
        <v>0</v>
      </c>
      <c r="R4420">
        <v>0</v>
      </c>
      <c r="S4420" t="s">
        <v>16953</v>
      </c>
      <c r="T4420" t="s">
        <v>267</v>
      </c>
      <c r="U4420" t="s">
        <v>16954</v>
      </c>
      <c r="V4420" t="b">
        <v>0</v>
      </c>
      <c r="W4420" t="s">
        <v>265</v>
      </c>
      <c r="X4420">
        <v>0</v>
      </c>
      <c r="Y4420" t="s">
        <v>265</v>
      </c>
      <c r="Z4420" t="s">
        <v>265</v>
      </c>
      <c r="AA4420" t="s">
        <v>265</v>
      </c>
      <c r="AB4420" t="s">
        <v>265</v>
      </c>
      <c r="AC4420" t="s">
        <v>265</v>
      </c>
      <c r="AD4420" t="s">
        <v>265</v>
      </c>
      <c r="AE4420" t="s">
        <v>265</v>
      </c>
      <c r="AF4420" t="s">
        <v>267</v>
      </c>
      <c r="AG4420" t="s">
        <v>265</v>
      </c>
      <c r="AH4420" t="s">
        <v>265</v>
      </c>
      <c r="AI4420" t="s">
        <v>265</v>
      </c>
      <c r="AJ4420" t="s">
        <v>265</v>
      </c>
      <c r="AL4420" t="str">
        <f>IF(Sudan_News12[[#This Row],[relevancy_classification_english]]="Relevant","مناسب",IF(Sudan_News12[[#This Row],[relevancy_classification_english]]="Relevant","عَرَضِيّ",""))</f>
        <v/>
      </c>
      <c r="AN4420" t="str">
        <f>IF(Sudan_News12[[#This Row],[sentiment_analysis_english]]="Negative","سلبي",IF(Sudan_News12[[#This Row],[sentiment_analysis_english]]="Neutral","حيادي",IF(Sudan_News12[[#This Row],[sentiment_analysis_english]]="Positive","إيجابي","")))</f>
        <v/>
      </c>
      <c r="AO4420" t="e">
        <f>INDEX(TextClassificationList[],MATCH(Sudan_News12[[#This Row],[text_classification_arabic]],TextClassificationList[text_classification_arabic],0),1)</f>
        <v>#N/A</v>
      </c>
      <c r="AQ4420" t="e">
        <f>INDEX(TextClassificationList[],MATCH(Sudan_News12[[#This Row],[text_classification_arabic2]],TextClassificationList[text_classification_arabic],0),1)</f>
        <v>#N/A</v>
      </c>
      <c r="AS4420" t="e">
        <f>INDEX(TextClassificationList[],MATCH(Sudan_News12[[#This Row],[text_classification_arabic3]],TextClassificationList[text_classification_arabic],0),1)</f>
        <v>#N/A</v>
      </c>
      <c r="AU4420" t="e">
        <f>INDEX(TextClassificationList[],MATCH(Sudan_News12[[#This Row],[text_classification_arabic4]],TextClassificationList[text_classification_arabic],0),1)</f>
        <v>#N/A</v>
      </c>
      <c r="AW4420" t="e">
        <f>INDEX(TextClassificationList[],MATCH(Sudan_News12[[#This Row],[text_classification_arabic5]],TextClassificationList[text_classification_arabic],0),1)</f>
        <v>#N/A</v>
      </c>
    </row>
    <row r="4421" spans="1:49" x14ac:dyDescent="0.2">
      <c r="A4421">
        <v>1.1584047732316283E+18</v>
      </c>
      <c r="B4421">
        <v>1.1584047732316283E+18</v>
      </c>
      <c r="C4421" t="s">
        <v>16955</v>
      </c>
      <c r="D4421" s="1">
        <v>43682</v>
      </c>
      <c r="E4421" s="2">
        <v>0.74298611111111112</v>
      </c>
      <c r="F4421">
        <v>200</v>
      </c>
      <c r="G4421">
        <v>1889611729</v>
      </c>
      <c r="H4421" t="s">
        <v>354</v>
      </c>
      <c r="I4421" t="s">
        <v>355</v>
      </c>
      <c r="J4421" t="s">
        <v>265</v>
      </c>
      <c r="K4421" t="s">
        <v>16956</v>
      </c>
      <c r="L4421" t="s">
        <v>266</v>
      </c>
      <c r="M4421" t="s">
        <v>267</v>
      </c>
      <c r="N4421" t="s">
        <v>267</v>
      </c>
      <c r="O4421" t="s">
        <v>267</v>
      </c>
      <c r="P4421">
        <v>0</v>
      </c>
      <c r="Q4421">
        <v>6</v>
      </c>
      <c r="R4421">
        <v>7</v>
      </c>
      <c r="S4421" t="s">
        <v>14736</v>
      </c>
      <c r="T4421" t="s">
        <v>267</v>
      </c>
      <c r="U4421" t="s">
        <v>16957</v>
      </c>
      <c r="V4421" t="b">
        <v>0</v>
      </c>
      <c r="W4421" t="s">
        <v>265</v>
      </c>
      <c r="X4421">
        <v>0</v>
      </c>
      <c r="Y4421" t="s">
        <v>265</v>
      </c>
      <c r="Z4421" t="s">
        <v>265</v>
      </c>
      <c r="AA4421" t="s">
        <v>265</v>
      </c>
      <c r="AB4421" t="s">
        <v>265</v>
      </c>
      <c r="AC4421" t="s">
        <v>265</v>
      </c>
      <c r="AD4421" t="s">
        <v>265</v>
      </c>
      <c r="AE4421" t="s">
        <v>265</v>
      </c>
      <c r="AF4421" t="s">
        <v>267</v>
      </c>
      <c r="AG4421" t="s">
        <v>265</v>
      </c>
      <c r="AH4421" t="s">
        <v>265</v>
      </c>
      <c r="AI4421" t="s">
        <v>265</v>
      </c>
      <c r="AJ4421" t="s">
        <v>265</v>
      </c>
      <c r="AL4421" t="str">
        <f>IF(Sudan_News12[[#This Row],[relevancy_classification_english]]="Relevant","مناسب",IF(Sudan_News12[[#This Row],[relevancy_classification_english]]="Relevant","عَرَضِيّ",""))</f>
        <v/>
      </c>
      <c r="AN4421" t="str">
        <f>IF(Sudan_News12[[#This Row],[sentiment_analysis_english]]="Negative","سلبي",IF(Sudan_News12[[#This Row],[sentiment_analysis_english]]="Neutral","حيادي",IF(Sudan_News12[[#This Row],[sentiment_analysis_english]]="Positive","إيجابي","")))</f>
        <v/>
      </c>
      <c r="AO4421" t="e">
        <f>INDEX(TextClassificationList[],MATCH(Sudan_News12[[#This Row],[text_classification_arabic]],TextClassificationList[text_classification_arabic],0),1)</f>
        <v>#N/A</v>
      </c>
      <c r="AQ4421" t="e">
        <f>INDEX(TextClassificationList[],MATCH(Sudan_News12[[#This Row],[text_classification_arabic2]],TextClassificationList[text_classification_arabic],0),1)</f>
        <v>#N/A</v>
      </c>
      <c r="AS4421" t="e">
        <f>INDEX(TextClassificationList[],MATCH(Sudan_News12[[#This Row],[text_classification_arabic3]],TextClassificationList[text_classification_arabic],0),1)</f>
        <v>#N/A</v>
      </c>
      <c r="AU4421" t="e">
        <f>INDEX(TextClassificationList[],MATCH(Sudan_News12[[#This Row],[text_classification_arabic4]],TextClassificationList[text_classification_arabic],0),1)</f>
        <v>#N/A</v>
      </c>
      <c r="AW4421" t="e">
        <f>INDEX(TextClassificationList[],MATCH(Sudan_News12[[#This Row],[text_classification_arabic5]],TextClassificationList[text_classification_arabic],0),1)</f>
        <v>#N/A</v>
      </c>
    </row>
    <row r="4422" spans="1:49" x14ac:dyDescent="0.2">
      <c r="A4422">
        <v>1.1583952912986071E+18</v>
      </c>
      <c r="B4422">
        <v>1.1583952912986071E+18</v>
      </c>
      <c r="C4422" t="s">
        <v>16958</v>
      </c>
      <c r="D4422" s="1">
        <v>43682</v>
      </c>
      <c r="E4422" s="2">
        <v>0.71682870370370366</v>
      </c>
      <c r="F4422">
        <v>200</v>
      </c>
      <c r="G4422">
        <v>1889611729</v>
      </c>
      <c r="H4422" t="s">
        <v>354</v>
      </c>
      <c r="I4422" t="s">
        <v>355</v>
      </c>
      <c r="J4422" t="s">
        <v>265</v>
      </c>
      <c r="K4422" t="s">
        <v>16959</v>
      </c>
      <c r="L4422" t="s">
        <v>266</v>
      </c>
      <c r="M4422" t="s">
        <v>267</v>
      </c>
      <c r="N4422" t="s">
        <v>267</v>
      </c>
      <c r="O4422" t="s">
        <v>267</v>
      </c>
      <c r="P4422">
        <v>0</v>
      </c>
      <c r="Q4422">
        <v>0</v>
      </c>
      <c r="R4422">
        <v>0</v>
      </c>
      <c r="S4422" t="s">
        <v>16960</v>
      </c>
      <c r="T4422" t="s">
        <v>267</v>
      </c>
      <c r="U4422" t="s">
        <v>16961</v>
      </c>
      <c r="V4422" t="b">
        <v>0</v>
      </c>
      <c r="W4422" t="s">
        <v>265</v>
      </c>
      <c r="X4422">
        <v>0</v>
      </c>
      <c r="Y4422" t="s">
        <v>265</v>
      </c>
      <c r="Z4422" t="s">
        <v>265</v>
      </c>
      <c r="AA4422" t="s">
        <v>265</v>
      </c>
      <c r="AB4422" t="s">
        <v>265</v>
      </c>
      <c r="AC4422" t="s">
        <v>265</v>
      </c>
      <c r="AD4422" t="s">
        <v>265</v>
      </c>
      <c r="AE4422" t="s">
        <v>265</v>
      </c>
      <c r="AF4422" t="s">
        <v>267</v>
      </c>
      <c r="AG4422" t="s">
        <v>265</v>
      </c>
      <c r="AH4422" t="s">
        <v>265</v>
      </c>
      <c r="AI4422" t="s">
        <v>265</v>
      </c>
      <c r="AJ4422" t="s">
        <v>265</v>
      </c>
      <c r="AL4422" t="str">
        <f>IF(Sudan_News12[[#This Row],[relevancy_classification_english]]="Relevant","مناسب",IF(Sudan_News12[[#This Row],[relevancy_classification_english]]="Relevant","عَرَضِيّ",""))</f>
        <v/>
      </c>
      <c r="AN4422" t="str">
        <f>IF(Sudan_News12[[#This Row],[sentiment_analysis_english]]="Negative","سلبي",IF(Sudan_News12[[#This Row],[sentiment_analysis_english]]="Neutral","حيادي",IF(Sudan_News12[[#This Row],[sentiment_analysis_english]]="Positive","إيجابي","")))</f>
        <v/>
      </c>
      <c r="AO4422" t="e">
        <f>INDEX(TextClassificationList[],MATCH(Sudan_News12[[#This Row],[text_classification_arabic]],TextClassificationList[text_classification_arabic],0),1)</f>
        <v>#N/A</v>
      </c>
      <c r="AQ4422" t="e">
        <f>INDEX(TextClassificationList[],MATCH(Sudan_News12[[#This Row],[text_classification_arabic2]],TextClassificationList[text_classification_arabic],0),1)</f>
        <v>#N/A</v>
      </c>
      <c r="AS4422" t="e">
        <f>INDEX(TextClassificationList[],MATCH(Sudan_News12[[#This Row],[text_classification_arabic3]],TextClassificationList[text_classification_arabic],0),1)</f>
        <v>#N/A</v>
      </c>
      <c r="AU4422" t="e">
        <f>INDEX(TextClassificationList[],MATCH(Sudan_News12[[#This Row],[text_classification_arabic4]],TextClassificationList[text_classification_arabic],0),1)</f>
        <v>#N/A</v>
      </c>
      <c r="AW4422" t="e">
        <f>INDEX(TextClassificationList[],MATCH(Sudan_News12[[#This Row],[text_classification_arabic5]],TextClassificationList[text_classification_arabic],0),1)</f>
        <v>#N/A</v>
      </c>
    </row>
    <row r="4423" spans="1:49" x14ac:dyDescent="0.2">
      <c r="A4423">
        <v>1.1582613132163604E+18</v>
      </c>
      <c r="B4423">
        <v>1.1581081106256814E+18</v>
      </c>
      <c r="C4423" t="s">
        <v>16962</v>
      </c>
      <c r="D4423" s="1">
        <v>43682</v>
      </c>
      <c r="E4423" s="2">
        <v>0.34711805555555558</v>
      </c>
      <c r="F4423">
        <v>200</v>
      </c>
      <c r="G4423">
        <v>1889611729</v>
      </c>
      <c r="H4423" t="s">
        <v>354</v>
      </c>
      <c r="I4423" t="s">
        <v>355</v>
      </c>
      <c r="J4423" t="s">
        <v>265</v>
      </c>
      <c r="K4423" t="s">
        <v>16963</v>
      </c>
      <c r="L4423" t="s">
        <v>266</v>
      </c>
      <c r="M4423" t="s">
        <v>267</v>
      </c>
      <c r="N4423" t="s">
        <v>267</v>
      </c>
      <c r="O4423" t="s">
        <v>267</v>
      </c>
      <c r="P4423">
        <v>0</v>
      </c>
      <c r="Q4423">
        <v>0</v>
      </c>
      <c r="R4423">
        <v>1</v>
      </c>
      <c r="S4423" t="s">
        <v>267</v>
      </c>
      <c r="T4423" t="s">
        <v>267</v>
      </c>
      <c r="U4423" t="s">
        <v>16964</v>
      </c>
      <c r="V4423" t="b">
        <v>0</v>
      </c>
      <c r="W4423" t="s">
        <v>265</v>
      </c>
      <c r="X4423">
        <v>0</v>
      </c>
      <c r="Y4423" t="s">
        <v>265</v>
      </c>
      <c r="Z4423" t="s">
        <v>265</v>
      </c>
      <c r="AA4423" t="s">
        <v>265</v>
      </c>
      <c r="AB4423" t="s">
        <v>265</v>
      </c>
      <c r="AC4423" t="s">
        <v>265</v>
      </c>
      <c r="AD4423" t="s">
        <v>265</v>
      </c>
      <c r="AE4423" t="s">
        <v>265</v>
      </c>
      <c r="AF4423" t="s">
        <v>16965</v>
      </c>
      <c r="AG4423" t="s">
        <v>265</v>
      </c>
      <c r="AH4423" t="s">
        <v>265</v>
      </c>
      <c r="AI4423" t="s">
        <v>265</v>
      </c>
      <c r="AJ4423" t="s">
        <v>265</v>
      </c>
      <c r="AL4423" t="str">
        <f>IF(Sudan_News12[[#This Row],[relevancy_classification_english]]="Relevant","مناسب",IF(Sudan_News12[[#This Row],[relevancy_classification_english]]="Relevant","عَرَضِيّ",""))</f>
        <v/>
      </c>
      <c r="AN4423" t="str">
        <f>IF(Sudan_News12[[#This Row],[sentiment_analysis_english]]="Negative","سلبي",IF(Sudan_News12[[#This Row],[sentiment_analysis_english]]="Neutral","حيادي",IF(Sudan_News12[[#This Row],[sentiment_analysis_english]]="Positive","إيجابي","")))</f>
        <v/>
      </c>
      <c r="AO4423" t="e">
        <f>INDEX(TextClassificationList[],MATCH(Sudan_News12[[#This Row],[text_classification_arabic]],TextClassificationList[text_classification_arabic],0),1)</f>
        <v>#N/A</v>
      </c>
      <c r="AQ4423" t="e">
        <f>INDEX(TextClassificationList[],MATCH(Sudan_News12[[#This Row],[text_classification_arabic2]],TextClassificationList[text_classification_arabic],0),1)</f>
        <v>#N/A</v>
      </c>
      <c r="AS4423" t="e">
        <f>INDEX(TextClassificationList[],MATCH(Sudan_News12[[#This Row],[text_classification_arabic3]],TextClassificationList[text_classification_arabic],0),1)</f>
        <v>#N/A</v>
      </c>
      <c r="AU4423" t="e">
        <f>INDEX(TextClassificationList[],MATCH(Sudan_News12[[#This Row],[text_classification_arabic4]],TextClassificationList[text_classification_arabic],0),1)</f>
        <v>#N/A</v>
      </c>
      <c r="AW4423" t="e">
        <f>INDEX(TextClassificationList[],MATCH(Sudan_News12[[#This Row],[text_classification_arabic5]],TextClassificationList[text_classification_arabic],0),1)</f>
        <v>#N/A</v>
      </c>
    </row>
    <row r="4424" spans="1:49" x14ac:dyDescent="0.2">
      <c r="A4424">
        <v>1.1582597929699615E+18</v>
      </c>
      <c r="B4424">
        <v>1.1582597929699615E+18</v>
      </c>
      <c r="C4424" t="s">
        <v>16966</v>
      </c>
      <c r="D4424" s="1">
        <v>43682</v>
      </c>
      <c r="E4424" s="2">
        <v>0.34291666666666665</v>
      </c>
      <c r="F4424">
        <v>200</v>
      </c>
      <c r="G4424">
        <v>1889611729</v>
      </c>
      <c r="H4424" t="s">
        <v>354</v>
      </c>
      <c r="I4424" t="s">
        <v>355</v>
      </c>
      <c r="J4424" t="s">
        <v>265</v>
      </c>
      <c r="K4424" t="s">
        <v>16967</v>
      </c>
      <c r="L4424" t="s">
        <v>266</v>
      </c>
      <c r="M4424" t="s">
        <v>267</v>
      </c>
      <c r="N4424" t="s">
        <v>267</v>
      </c>
      <c r="O4424" t="s">
        <v>267</v>
      </c>
      <c r="P4424">
        <v>0</v>
      </c>
      <c r="Q4424">
        <v>0</v>
      </c>
      <c r="R4424">
        <v>0</v>
      </c>
      <c r="S4424" t="s">
        <v>267</v>
      </c>
      <c r="T4424" t="s">
        <v>267</v>
      </c>
      <c r="U4424" t="s">
        <v>16968</v>
      </c>
      <c r="V4424" t="b">
        <v>0</v>
      </c>
      <c r="W4424" t="s">
        <v>265</v>
      </c>
      <c r="X4424">
        <v>0</v>
      </c>
      <c r="Y4424" t="s">
        <v>265</v>
      </c>
      <c r="Z4424" t="s">
        <v>265</v>
      </c>
      <c r="AA4424" t="s">
        <v>265</v>
      </c>
      <c r="AB4424" t="s">
        <v>265</v>
      </c>
      <c r="AC4424" t="s">
        <v>265</v>
      </c>
      <c r="AD4424" t="s">
        <v>265</v>
      </c>
      <c r="AE4424" t="s">
        <v>265</v>
      </c>
      <c r="AF4424" t="s">
        <v>267</v>
      </c>
      <c r="AG4424" t="s">
        <v>265</v>
      </c>
      <c r="AH4424" t="s">
        <v>265</v>
      </c>
      <c r="AI4424" t="s">
        <v>265</v>
      </c>
      <c r="AJ4424" t="s">
        <v>265</v>
      </c>
      <c r="AL4424" t="str">
        <f>IF(Sudan_News12[[#This Row],[relevancy_classification_english]]="Relevant","مناسب",IF(Sudan_News12[[#This Row],[relevancy_classification_english]]="Relevant","عَرَضِيّ",""))</f>
        <v/>
      </c>
      <c r="AN4424" t="str">
        <f>IF(Sudan_News12[[#This Row],[sentiment_analysis_english]]="Negative","سلبي",IF(Sudan_News12[[#This Row],[sentiment_analysis_english]]="Neutral","حيادي",IF(Sudan_News12[[#This Row],[sentiment_analysis_english]]="Positive","إيجابي","")))</f>
        <v/>
      </c>
      <c r="AO4424" t="e">
        <f>INDEX(TextClassificationList[],MATCH(Sudan_News12[[#This Row],[text_classification_arabic]],TextClassificationList[text_classification_arabic],0),1)</f>
        <v>#N/A</v>
      </c>
      <c r="AQ4424" t="e">
        <f>INDEX(TextClassificationList[],MATCH(Sudan_News12[[#This Row],[text_classification_arabic2]],TextClassificationList[text_classification_arabic],0),1)</f>
        <v>#N/A</v>
      </c>
      <c r="AS4424" t="e">
        <f>INDEX(TextClassificationList[],MATCH(Sudan_News12[[#This Row],[text_classification_arabic3]],TextClassificationList[text_classification_arabic],0),1)</f>
        <v>#N/A</v>
      </c>
      <c r="AU4424" t="e">
        <f>INDEX(TextClassificationList[],MATCH(Sudan_News12[[#This Row],[text_classification_arabic4]],TextClassificationList[text_classification_arabic],0),1)</f>
        <v>#N/A</v>
      </c>
      <c r="AW4424" t="e">
        <f>INDEX(TextClassificationList[],MATCH(Sudan_News12[[#This Row],[text_classification_arabic5]],TextClassificationList[text_classification_arabic],0),1)</f>
        <v>#N/A</v>
      </c>
    </row>
    <row r="4425" spans="1:49" x14ac:dyDescent="0.2">
      <c r="A4425">
        <v>1.1581353092442726E+18</v>
      </c>
      <c r="B4425">
        <v>1.158019106207146E+18</v>
      </c>
      <c r="C4425" t="s">
        <v>16969</v>
      </c>
      <c r="D4425" s="1">
        <v>43681</v>
      </c>
      <c r="E4425" s="2">
        <v>0.99940972222222224</v>
      </c>
      <c r="F4425">
        <v>200</v>
      </c>
      <c r="G4425">
        <v>1889611729</v>
      </c>
      <c r="H4425" t="s">
        <v>354</v>
      </c>
      <c r="I4425" t="s">
        <v>355</v>
      </c>
      <c r="J4425" t="s">
        <v>265</v>
      </c>
      <c r="K4425" t="s">
        <v>16970</v>
      </c>
      <c r="L4425" t="s">
        <v>266</v>
      </c>
      <c r="M4425" t="s">
        <v>267</v>
      </c>
      <c r="N4425" t="s">
        <v>267</v>
      </c>
      <c r="O4425" t="s">
        <v>267</v>
      </c>
      <c r="P4425">
        <v>0</v>
      </c>
      <c r="Q4425">
        <v>0</v>
      </c>
      <c r="R4425">
        <v>0</v>
      </c>
      <c r="S4425" t="s">
        <v>267</v>
      </c>
      <c r="T4425" t="s">
        <v>267</v>
      </c>
      <c r="U4425" t="s">
        <v>16971</v>
      </c>
      <c r="V4425" t="b">
        <v>0</v>
      </c>
      <c r="W4425" t="s">
        <v>265</v>
      </c>
      <c r="X4425">
        <v>0</v>
      </c>
      <c r="Y4425" t="s">
        <v>265</v>
      </c>
      <c r="Z4425" t="s">
        <v>265</v>
      </c>
      <c r="AA4425" t="s">
        <v>265</v>
      </c>
      <c r="AB4425" t="s">
        <v>265</v>
      </c>
      <c r="AC4425" t="s">
        <v>265</v>
      </c>
      <c r="AD4425" t="s">
        <v>265</v>
      </c>
      <c r="AE4425" t="s">
        <v>265</v>
      </c>
      <c r="AF4425" t="s">
        <v>15656</v>
      </c>
      <c r="AG4425" t="s">
        <v>265</v>
      </c>
      <c r="AH4425" t="s">
        <v>265</v>
      </c>
      <c r="AI4425" t="s">
        <v>265</v>
      </c>
      <c r="AJ4425" t="s">
        <v>265</v>
      </c>
      <c r="AL4425" t="str">
        <f>IF(Sudan_News12[[#This Row],[relevancy_classification_english]]="Relevant","مناسب",IF(Sudan_News12[[#This Row],[relevancy_classification_english]]="Relevant","عَرَضِيّ",""))</f>
        <v/>
      </c>
      <c r="AN4425" t="str">
        <f>IF(Sudan_News12[[#This Row],[sentiment_analysis_english]]="Negative","سلبي",IF(Sudan_News12[[#This Row],[sentiment_analysis_english]]="Neutral","حيادي",IF(Sudan_News12[[#This Row],[sentiment_analysis_english]]="Positive","إيجابي","")))</f>
        <v/>
      </c>
      <c r="AO4425" t="e">
        <f>INDEX(TextClassificationList[],MATCH(Sudan_News12[[#This Row],[text_classification_arabic]],TextClassificationList[text_classification_arabic],0),1)</f>
        <v>#N/A</v>
      </c>
      <c r="AQ4425" t="e">
        <f>INDEX(TextClassificationList[],MATCH(Sudan_News12[[#This Row],[text_classification_arabic2]],TextClassificationList[text_classification_arabic],0),1)</f>
        <v>#N/A</v>
      </c>
      <c r="AS4425" t="e">
        <f>INDEX(TextClassificationList[],MATCH(Sudan_News12[[#This Row],[text_classification_arabic3]],TextClassificationList[text_classification_arabic],0),1)</f>
        <v>#N/A</v>
      </c>
      <c r="AU4425" t="e">
        <f>INDEX(TextClassificationList[],MATCH(Sudan_News12[[#This Row],[text_classification_arabic4]],TextClassificationList[text_classification_arabic],0),1)</f>
        <v>#N/A</v>
      </c>
      <c r="AW4425" t="e">
        <f>INDEX(TextClassificationList[],MATCH(Sudan_News12[[#This Row],[text_classification_arabic5]],TextClassificationList[text_classification_arabic],0),1)</f>
        <v>#N/A</v>
      </c>
    </row>
    <row r="4426" spans="1:49" x14ac:dyDescent="0.2">
      <c r="A4426">
        <v>1.1580697200269517E+18</v>
      </c>
      <c r="B4426">
        <v>1.1580687858085847E+18</v>
      </c>
      <c r="C4426" t="s">
        <v>16972</v>
      </c>
      <c r="D4426" s="1">
        <v>43681</v>
      </c>
      <c r="E4426" s="2">
        <v>0.81841435185185185</v>
      </c>
      <c r="F4426">
        <v>200</v>
      </c>
      <c r="G4426">
        <v>1889611729</v>
      </c>
      <c r="H4426" t="s">
        <v>354</v>
      </c>
      <c r="I4426" t="s">
        <v>355</v>
      </c>
      <c r="J4426" t="s">
        <v>265</v>
      </c>
      <c r="K4426" t="s">
        <v>16973</v>
      </c>
      <c r="L4426" t="s">
        <v>273</v>
      </c>
      <c r="M4426" t="s">
        <v>267</v>
      </c>
      <c r="N4426" t="s">
        <v>267</v>
      </c>
      <c r="O4426" t="s">
        <v>16974</v>
      </c>
      <c r="P4426">
        <v>0</v>
      </c>
      <c r="Q4426">
        <v>1</v>
      </c>
      <c r="R4426">
        <v>2</v>
      </c>
      <c r="S4426" t="s">
        <v>267</v>
      </c>
      <c r="T4426" t="s">
        <v>267</v>
      </c>
      <c r="U4426" t="s">
        <v>16975</v>
      </c>
      <c r="V4426" t="b">
        <v>0</v>
      </c>
      <c r="W4426" t="s">
        <v>265</v>
      </c>
      <c r="X4426">
        <v>1</v>
      </c>
      <c r="Y4426" t="s">
        <v>16976</v>
      </c>
      <c r="Z4426" t="s">
        <v>265</v>
      </c>
      <c r="AA4426" t="s">
        <v>265</v>
      </c>
      <c r="AB4426" t="s">
        <v>265</v>
      </c>
      <c r="AC4426" t="s">
        <v>265</v>
      </c>
      <c r="AD4426" t="s">
        <v>265</v>
      </c>
      <c r="AE4426" t="s">
        <v>265</v>
      </c>
      <c r="AF4426" t="s">
        <v>267</v>
      </c>
      <c r="AG4426" t="s">
        <v>265</v>
      </c>
      <c r="AH4426" t="s">
        <v>265</v>
      </c>
      <c r="AI4426" t="s">
        <v>265</v>
      </c>
      <c r="AJ4426" t="s">
        <v>265</v>
      </c>
      <c r="AL4426" t="str">
        <f>IF(Sudan_News12[[#This Row],[relevancy_classification_english]]="Relevant","مناسب",IF(Sudan_News12[[#This Row],[relevancy_classification_english]]="Relevant","عَرَضِيّ",""))</f>
        <v/>
      </c>
      <c r="AN4426" t="str">
        <f>IF(Sudan_News12[[#This Row],[sentiment_analysis_english]]="Negative","سلبي",IF(Sudan_News12[[#This Row],[sentiment_analysis_english]]="Neutral","حيادي",IF(Sudan_News12[[#This Row],[sentiment_analysis_english]]="Positive","إيجابي","")))</f>
        <v/>
      </c>
      <c r="AO4426" t="e">
        <f>INDEX(TextClassificationList[],MATCH(Sudan_News12[[#This Row],[text_classification_arabic]],TextClassificationList[text_classification_arabic],0),1)</f>
        <v>#N/A</v>
      </c>
      <c r="AQ4426" t="e">
        <f>INDEX(TextClassificationList[],MATCH(Sudan_News12[[#This Row],[text_classification_arabic2]],TextClassificationList[text_classification_arabic],0),1)</f>
        <v>#N/A</v>
      </c>
      <c r="AS4426" t="e">
        <f>INDEX(TextClassificationList[],MATCH(Sudan_News12[[#This Row],[text_classification_arabic3]],TextClassificationList[text_classification_arabic],0),1)</f>
        <v>#N/A</v>
      </c>
      <c r="AU4426" t="e">
        <f>INDEX(TextClassificationList[],MATCH(Sudan_News12[[#This Row],[text_classification_arabic4]],TextClassificationList[text_classification_arabic],0),1)</f>
        <v>#N/A</v>
      </c>
      <c r="AW4426" t="e">
        <f>INDEX(TextClassificationList[],MATCH(Sudan_News12[[#This Row],[text_classification_arabic5]],TextClassificationList[text_classification_arabic],0),1)</f>
        <v>#N/A</v>
      </c>
    </row>
    <row r="4427" spans="1:49" x14ac:dyDescent="0.2">
      <c r="A4427">
        <v>1.1580464011563418E+18</v>
      </c>
      <c r="B4427">
        <v>1.1580464011563418E+18</v>
      </c>
      <c r="C4427" t="s">
        <v>16977</v>
      </c>
      <c r="D4427" s="1">
        <v>43681</v>
      </c>
      <c r="E4427" s="2">
        <v>0.75407407407407412</v>
      </c>
      <c r="F4427">
        <v>200</v>
      </c>
      <c r="G4427">
        <v>1889611729</v>
      </c>
      <c r="H4427" t="s">
        <v>354</v>
      </c>
      <c r="I4427" t="s">
        <v>355</v>
      </c>
      <c r="J4427" t="s">
        <v>265</v>
      </c>
      <c r="K4427" t="s">
        <v>16978</v>
      </c>
      <c r="L4427" t="s">
        <v>266</v>
      </c>
      <c r="M4427" t="s">
        <v>267</v>
      </c>
      <c r="N4427" t="s">
        <v>267</v>
      </c>
      <c r="O4427" t="s">
        <v>267</v>
      </c>
      <c r="P4427">
        <v>0</v>
      </c>
      <c r="Q4427">
        <v>1</v>
      </c>
      <c r="R4427">
        <v>0</v>
      </c>
      <c r="S4427" t="s">
        <v>282</v>
      </c>
      <c r="T4427" t="s">
        <v>267</v>
      </c>
      <c r="U4427" t="s">
        <v>16979</v>
      </c>
      <c r="V4427" t="b">
        <v>0</v>
      </c>
      <c r="W4427" t="s">
        <v>265</v>
      </c>
      <c r="X4427">
        <v>0</v>
      </c>
      <c r="Y4427" t="s">
        <v>265</v>
      </c>
      <c r="Z4427" t="s">
        <v>265</v>
      </c>
      <c r="AA4427" t="s">
        <v>265</v>
      </c>
      <c r="AB4427" t="s">
        <v>265</v>
      </c>
      <c r="AC4427" t="s">
        <v>265</v>
      </c>
      <c r="AD4427" t="s">
        <v>265</v>
      </c>
      <c r="AE4427" t="s">
        <v>265</v>
      </c>
      <c r="AF4427" t="s">
        <v>267</v>
      </c>
      <c r="AG4427" t="s">
        <v>265</v>
      </c>
      <c r="AH4427" t="s">
        <v>265</v>
      </c>
      <c r="AI4427" t="s">
        <v>265</v>
      </c>
      <c r="AJ4427" t="s">
        <v>265</v>
      </c>
      <c r="AL4427" t="str">
        <f>IF(Sudan_News12[[#This Row],[relevancy_classification_english]]="Relevant","مناسب",IF(Sudan_News12[[#This Row],[relevancy_classification_english]]="Relevant","عَرَضِيّ",""))</f>
        <v/>
      </c>
      <c r="AN4427" t="str">
        <f>IF(Sudan_News12[[#This Row],[sentiment_analysis_english]]="Negative","سلبي",IF(Sudan_News12[[#This Row],[sentiment_analysis_english]]="Neutral","حيادي",IF(Sudan_News12[[#This Row],[sentiment_analysis_english]]="Positive","إيجابي","")))</f>
        <v/>
      </c>
      <c r="AO4427" t="e">
        <f>INDEX(TextClassificationList[],MATCH(Sudan_News12[[#This Row],[text_classification_arabic]],TextClassificationList[text_classification_arabic],0),1)</f>
        <v>#N/A</v>
      </c>
      <c r="AQ4427" t="e">
        <f>INDEX(TextClassificationList[],MATCH(Sudan_News12[[#This Row],[text_classification_arabic2]],TextClassificationList[text_classification_arabic],0),1)</f>
        <v>#N/A</v>
      </c>
      <c r="AS4427" t="e">
        <f>INDEX(TextClassificationList[],MATCH(Sudan_News12[[#This Row],[text_classification_arabic3]],TextClassificationList[text_classification_arabic],0),1)</f>
        <v>#N/A</v>
      </c>
      <c r="AU4427" t="e">
        <f>INDEX(TextClassificationList[],MATCH(Sudan_News12[[#This Row],[text_classification_arabic4]],TextClassificationList[text_classification_arabic],0),1)</f>
        <v>#N/A</v>
      </c>
      <c r="AW4427" t="e">
        <f>INDEX(TextClassificationList[],MATCH(Sudan_News12[[#This Row],[text_classification_arabic5]],TextClassificationList[text_classification_arabic],0),1)</f>
        <v>#N/A</v>
      </c>
    </row>
    <row r="4428" spans="1:49" x14ac:dyDescent="0.2">
      <c r="A4428">
        <v>1.1580302906291405E+18</v>
      </c>
      <c r="B4428">
        <v>1.1580302906291405E+18</v>
      </c>
      <c r="C4428" t="s">
        <v>16980</v>
      </c>
      <c r="D4428" s="1">
        <v>43681</v>
      </c>
      <c r="E4428" s="2">
        <v>0.70961805555555557</v>
      </c>
      <c r="F4428">
        <v>200</v>
      </c>
      <c r="G4428">
        <v>1889611729</v>
      </c>
      <c r="H4428" t="s">
        <v>354</v>
      </c>
      <c r="I4428" t="s">
        <v>355</v>
      </c>
      <c r="J4428" t="s">
        <v>265</v>
      </c>
      <c r="K4428" t="s">
        <v>16981</v>
      </c>
      <c r="L4428" t="s">
        <v>266</v>
      </c>
      <c r="M4428" t="s">
        <v>267</v>
      </c>
      <c r="N4428" t="s">
        <v>267</v>
      </c>
      <c r="O4428" t="s">
        <v>267</v>
      </c>
      <c r="P4428">
        <v>0</v>
      </c>
      <c r="Q4428">
        <v>0</v>
      </c>
      <c r="R4428">
        <v>0</v>
      </c>
      <c r="S4428" t="s">
        <v>16931</v>
      </c>
      <c r="T4428" t="s">
        <v>267</v>
      </c>
      <c r="U4428" t="s">
        <v>16982</v>
      </c>
      <c r="V4428" t="b">
        <v>0</v>
      </c>
      <c r="W4428" t="s">
        <v>265</v>
      </c>
      <c r="X4428">
        <v>0</v>
      </c>
      <c r="Y4428" t="s">
        <v>265</v>
      </c>
      <c r="Z4428" t="s">
        <v>265</v>
      </c>
      <c r="AA4428" t="s">
        <v>265</v>
      </c>
      <c r="AB4428" t="s">
        <v>265</v>
      </c>
      <c r="AC4428" t="s">
        <v>265</v>
      </c>
      <c r="AD4428" t="s">
        <v>265</v>
      </c>
      <c r="AE4428" t="s">
        <v>265</v>
      </c>
      <c r="AF4428" t="s">
        <v>267</v>
      </c>
      <c r="AG4428" t="s">
        <v>265</v>
      </c>
      <c r="AH4428" t="s">
        <v>265</v>
      </c>
      <c r="AI4428" t="s">
        <v>265</v>
      </c>
      <c r="AJ4428" t="s">
        <v>265</v>
      </c>
      <c r="AL4428" t="str">
        <f>IF(Sudan_News12[[#This Row],[relevancy_classification_english]]="Relevant","مناسب",IF(Sudan_News12[[#This Row],[relevancy_classification_english]]="Relevant","عَرَضِيّ",""))</f>
        <v/>
      </c>
      <c r="AN4428" t="str">
        <f>IF(Sudan_News12[[#This Row],[sentiment_analysis_english]]="Negative","سلبي",IF(Sudan_News12[[#This Row],[sentiment_analysis_english]]="Neutral","حيادي",IF(Sudan_News12[[#This Row],[sentiment_analysis_english]]="Positive","إيجابي","")))</f>
        <v/>
      </c>
      <c r="AO4428" t="e">
        <f>INDEX(TextClassificationList[],MATCH(Sudan_News12[[#This Row],[text_classification_arabic]],TextClassificationList[text_classification_arabic],0),1)</f>
        <v>#N/A</v>
      </c>
      <c r="AQ4428" t="e">
        <f>INDEX(TextClassificationList[],MATCH(Sudan_News12[[#This Row],[text_classification_arabic2]],TextClassificationList[text_classification_arabic],0),1)</f>
        <v>#N/A</v>
      </c>
      <c r="AS4428" t="e">
        <f>INDEX(TextClassificationList[],MATCH(Sudan_News12[[#This Row],[text_classification_arabic3]],TextClassificationList[text_classification_arabic],0),1)</f>
        <v>#N/A</v>
      </c>
      <c r="AU4428" t="e">
        <f>INDEX(TextClassificationList[],MATCH(Sudan_News12[[#This Row],[text_classification_arabic4]],TextClassificationList[text_classification_arabic],0),1)</f>
        <v>#N/A</v>
      </c>
      <c r="AW4428" t="e">
        <f>INDEX(TextClassificationList[],MATCH(Sudan_News12[[#This Row],[text_classification_arabic5]],TextClassificationList[text_classification_arabic],0),1)</f>
        <v>#N/A</v>
      </c>
    </row>
    <row r="4429" spans="1:49" x14ac:dyDescent="0.2">
      <c r="A4429">
        <v>1.1580202831204762E+18</v>
      </c>
      <c r="B4429">
        <v>1.1580202831204762E+18</v>
      </c>
      <c r="C4429" t="s">
        <v>16983</v>
      </c>
      <c r="D4429" s="1">
        <v>43681</v>
      </c>
      <c r="E4429" s="2">
        <v>0.68200231481481477</v>
      </c>
      <c r="F4429">
        <v>200</v>
      </c>
      <c r="G4429">
        <v>1889611729</v>
      </c>
      <c r="H4429" t="s">
        <v>354</v>
      </c>
      <c r="I4429" t="s">
        <v>355</v>
      </c>
      <c r="J4429" t="s">
        <v>265</v>
      </c>
      <c r="K4429" t="s">
        <v>16984</v>
      </c>
      <c r="L4429" t="s">
        <v>266</v>
      </c>
      <c r="M4429" t="s">
        <v>267</v>
      </c>
      <c r="N4429" t="s">
        <v>267</v>
      </c>
      <c r="O4429" t="s">
        <v>267</v>
      </c>
      <c r="P4429">
        <v>0</v>
      </c>
      <c r="Q4429">
        <v>0</v>
      </c>
      <c r="R4429">
        <v>0</v>
      </c>
      <c r="S4429" t="s">
        <v>16985</v>
      </c>
      <c r="T4429" t="s">
        <v>267</v>
      </c>
      <c r="U4429" t="s">
        <v>16986</v>
      </c>
      <c r="V4429" t="b">
        <v>0</v>
      </c>
      <c r="W4429" t="s">
        <v>265</v>
      </c>
      <c r="X4429">
        <v>0</v>
      </c>
      <c r="Y4429" t="s">
        <v>265</v>
      </c>
      <c r="Z4429" t="s">
        <v>265</v>
      </c>
      <c r="AA4429" t="s">
        <v>265</v>
      </c>
      <c r="AB4429" t="s">
        <v>265</v>
      </c>
      <c r="AC4429" t="s">
        <v>265</v>
      </c>
      <c r="AD4429" t="s">
        <v>265</v>
      </c>
      <c r="AE4429" t="s">
        <v>265</v>
      </c>
      <c r="AF4429" t="s">
        <v>267</v>
      </c>
      <c r="AG4429" t="s">
        <v>265</v>
      </c>
      <c r="AH4429" t="s">
        <v>265</v>
      </c>
      <c r="AI4429" t="s">
        <v>265</v>
      </c>
      <c r="AJ4429" t="s">
        <v>265</v>
      </c>
      <c r="AL4429" t="str">
        <f>IF(Sudan_News12[[#This Row],[relevancy_classification_english]]="Relevant","مناسب",IF(Sudan_News12[[#This Row],[relevancy_classification_english]]="Relevant","عَرَضِيّ",""))</f>
        <v/>
      </c>
      <c r="AN4429" t="str">
        <f>IF(Sudan_News12[[#This Row],[sentiment_analysis_english]]="Negative","سلبي",IF(Sudan_News12[[#This Row],[sentiment_analysis_english]]="Neutral","حيادي",IF(Sudan_News12[[#This Row],[sentiment_analysis_english]]="Positive","إيجابي","")))</f>
        <v/>
      </c>
      <c r="AO4429" t="e">
        <f>INDEX(TextClassificationList[],MATCH(Sudan_News12[[#This Row],[text_classification_arabic]],TextClassificationList[text_classification_arabic],0),1)</f>
        <v>#N/A</v>
      </c>
      <c r="AQ4429" t="e">
        <f>INDEX(TextClassificationList[],MATCH(Sudan_News12[[#This Row],[text_classification_arabic2]],TextClassificationList[text_classification_arabic],0),1)</f>
        <v>#N/A</v>
      </c>
      <c r="AS4429" t="e">
        <f>INDEX(TextClassificationList[],MATCH(Sudan_News12[[#This Row],[text_classification_arabic3]],TextClassificationList[text_classification_arabic],0),1)</f>
        <v>#N/A</v>
      </c>
      <c r="AU4429" t="e">
        <f>INDEX(TextClassificationList[],MATCH(Sudan_News12[[#This Row],[text_classification_arabic4]],TextClassificationList[text_classification_arabic],0),1)</f>
        <v>#N/A</v>
      </c>
      <c r="AW4429" t="e">
        <f>INDEX(TextClassificationList[],MATCH(Sudan_News12[[#This Row],[text_classification_arabic5]],TextClassificationList[text_classification_arabic],0),1)</f>
        <v>#N/A</v>
      </c>
    </row>
    <row r="4430" spans="1:49" x14ac:dyDescent="0.2">
      <c r="A4430">
        <v>1.158019106207146E+18</v>
      </c>
      <c r="B4430">
        <v>1.158019106207146E+18</v>
      </c>
      <c r="C4430" t="s">
        <v>16987</v>
      </c>
      <c r="D4430" s="1">
        <v>43681</v>
      </c>
      <c r="E4430" s="2">
        <v>0.67874999999999996</v>
      </c>
      <c r="F4430">
        <v>200</v>
      </c>
      <c r="G4430">
        <v>1889611729</v>
      </c>
      <c r="H4430" t="s">
        <v>354</v>
      </c>
      <c r="I4430" t="s">
        <v>355</v>
      </c>
      <c r="J4430" t="s">
        <v>265</v>
      </c>
      <c r="K4430" t="s">
        <v>16988</v>
      </c>
      <c r="L4430" t="s">
        <v>266</v>
      </c>
      <c r="M4430" t="s">
        <v>267</v>
      </c>
      <c r="N4430" t="s">
        <v>267</v>
      </c>
      <c r="O4430" t="s">
        <v>16989</v>
      </c>
      <c r="P4430">
        <v>1</v>
      </c>
      <c r="Q4430">
        <v>0</v>
      </c>
      <c r="R4430">
        <v>0</v>
      </c>
      <c r="S4430" t="s">
        <v>16801</v>
      </c>
      <c r="T4430" t="s">
        <v>267</v>
      </c>
      <c r="U4430" t="s">
        <v>16990</v>
      </c>
      <c r="V4430" t="b">
        <v>0</v>
      </c>
      <c r="W4430" t="s">
        <v>265</v>
      </c>
      <c r="X4430">
        <v>1</v>
      </c>
      <c r="Y4430" t="s">
        <v>16991</v>
      </c>
      <c r="Z4430" t="s">
        <v>265</v>
      </c>
      <c r="AA4430" t="s">
        <v>265</v>
      </c>
      <c r="AB4430" t="s">
        <v>265</v>
      </c>
      <c r="AC4430" t="s">
        <v>265</v>
      </c>
      <c r="AD4430" t="s">
        <v>265</v>
      </c>
      <c r="AE4430" t="s">
        <v>265</v>
      </c>
      <c r="AF4430" t="s">
        <v>267</v>
      </c>
      <c r="AG4430" t="s">
        <v>265</v>
      </c>
      <c r="AH4430" t="s">
        <v>265</v>
      </c>
      <c r="AI4430" t="s">
        <v>265</v>
      </c>
      <c r="AJ4430" t="s">
        <v>265</v>
      </c>
      <c r="AL4430" t="str">
        <f>IF(Sudan_News12[[#This Row],[relevancy_classification_english]]="Relevant","مناسب",IF(Sudan_News12[[#This Row],[relevancy_classification_english]]="Relevant","عَرَضِيّ",""))</f>
        <v/>
      </c>
      <c r="AN4430" t="str">
        <f>IF(Sudan_News12[[#This Row],[sentiment_analysis_english]]="Negative","سلبي",IF(Sudan_News12[[#This Row],[sentiment_analysis_english]]="Neutral","حيادي",IF(Sudan_News12[[#This Row],[sentiment_analysis_english]]="Positive","إيجابي","")))</f>
        <v/>
      </c>
      <c r="AO4430" t="e">
        <f>INDEX(TextClassificationList[],MATCH(Sudan_News12[[#This Row],[text_classification_arabic]],TextClassificationList[text_classification_arabic],0),1)</f>
        <v>#N/A</v>
      </c>
      <c r="AQ4430" t="e">
        <f>INDEX(TextClassificationList[],MATCH(Sudan_News12[[#This Row],[text_classification_arabic2]],TextClassificationList[text_classification_arabic],0),1)</f>
        <v>#N/A</v>
      </c>
      <c r="AS4430" t="e">
        <f>INDEX(TextClassificationList[],MATCH(Sudan_News12[[#This Row],[text_classification_arabic3]],TextClassificationList[text_classification_arabic],0),1)</f>
        <v>#N/A</v>
      </c>
      <c r="AU4430" t="e">
        <f>INDEX(TextClassificationList[],MATCH(Sudan_News12[[#This Row],[text_classification_arabic4]],TextClassificationList[text_classification_arabic],0),1)</f>
        <v>#N/A</v>
      </c>
      <c r="AW4430" t="e">
        <f>INDEX(TextClassificationList[],MATCH(Sudan_News12[[#This Row],[text_classification_arabic5]],TextClassificationList[text_classification_arabic],0),1)</f>
        <v>#N/A</v>
      </c>
    </row>
    <row r="4431" spans="1:49" x14ac:dyDescent="0.2">
      <c r="A4431">
        <v>1.1579692338437612E+18</v>
      </c>
      <c r="B4431">
        <v>1.1579692338437612E+18</v>
      </c>
      <c r="C4431" t="s">
        <v>16992</v>
      </c>
      <c r="D4431" s="1">
        <v>43681</v>
      </c>
      <c r="E4431" s="2">
        <v>0.54113425925925929</v>
      </c>
      <c r="F4431">
        <v>200</v>
      </c>
      <c r="G4431">
        <v>1889611729</v>
      </c>
      <c r="H4431" t="s">
        <v>354</v>
      </c>
      <c r="I4431" t="s">
        <v>355</v>
      </c>
      <c r="J4431" t="s">
        <v>265</v>
      </c>
      <c r="K4431" t="s">
        <v>16993</v>
      </c>
      <c r="L4431" t="s">
        <v>266</v>
      </c>
      <c r="M4431" t="s">
        <v>267</v>
      </c>
      <c r="N4431" t="s">
        <v>267</v>
      </c>
      <c r="O4431" t="s">
        <v>267</v>
      </c>
      <c r="P4431">
        <v>0</v>
      </c>
      <c r="Q4431">
        <v>0</v>
      </c>
      <c r="R4431">
        <v>0</v>
      </c>
      <c r="S4431" t="s">
        <v>282</v>
      </c>
      <c r="T4431" t="s">
        <v>267</v>
      </c>
      <c r="U4431" t="s">
        <v>16994</v>
      </c>
      <c r="V4431" t="b">
        <v>0</v>
      </c>
      <c r="W4431" t="s">
        <v>265</v>
      </c>
      <c r="X4431">
        <v>0</v>
      </c>
      <c r="Y4431" t="s">
        <v>265</v>
      </c>
      <c r="Z4431" t="s">
        <v>265</v>
      </c>
      <c r="AA4431" t="s">
        <v>265</v>
      </c>
      <c r="AB4431" t="s">
        <v>265</v>
      </c>
      <c r="AC4431" t="s">
        <v>265</v>
      </c>
      <c r="AD4431" t="s">
        <v>265</v>
      </c>
      <c r="AE4431" t="s">
        <v>265</v>
      </c>
      <c r="AF4431" t="s">
        <v>267</v>
      </c>
      <c r="AG4431" t="s">
        <v>265</v>
      </c>
      <c r="AH4431" t="s">
        <v>265</v>
      </c>
      <c r="AI4431" t="s">
        <v>265</v>
      </c>
      <c r="AJ4431" t="s">
        <v>265</v>
      </c>
      <c r="AL4431" t="str">
        <f>IF(Sudan_News12[[#This Row],[relevancy_classification_english]]="Relevant","مناسب",IF(Sudan_News12[[#This Row],[relevancy_classification_english]]="Relevant","عَرَضِيّ",""))</f>
        <v/>
      </c>
      <c r="AN4431" t="str">
        <f>IF(Sudan_News12[[#This Row],[sentiment_analysis_english]]="Negative","سلبي",IF(Sudan_News12[[#This Row],[sentiment_analysis_english]]="Neutral","حيادي",IF(Sudan_News12[[#This Row],[sentiment_analysis_english]]="Positive","إيجابي","")))</f>
        <v/>
      </c>
      <c r="AO4431" t="e">
        <f>INDEX(TextClassificationList[],MATCH(Sudan_News12[[#This Row],[text_classification_arabic]],TextClassificationList[text_classification_arabic],0),1)</f>
        <v>#N/A</v>
      </c>
      <c r="AQ4431" t="e">
        <f>INDEX(TextClassificationList[],MATCH(Sudan_News12[[#This Row],[text_classification_arabic2]],TextClassificationList[text_classification_arabic],0),1)</f>
        <v>#N/A</v>
      </c>
      <c r="AS4431" t="e">
        <f>INDEX(TextClassificationList[],MATCH(Sudan_News12[[#This Row],[text_classification_arabic3]],TextClassificationList[text_classification_arabic],0),1)</f>
        <v>#N/A</v>
      </c>
      <c r="AU4431" t="e">
        <f>INDEX(TextClassificationList[],MATCH(Sudan_News12[[#This Row],[text_classification_arabic4]],TextClassificationList[text_classification_arabic],0),1)</f>
        <v>#N/A</v>
      </c>
      <c r="AW4431" t="e">
        <f>INDEX(TextClassificationList[],MATCH(Sudan_News12[[#This Row],[text_classification_arabic5]],TextClassificationList[text_classification_arabic],0),1)</f>
        <v>#N/A</v>
      </c>
    </row>
    <row r="4432" spans="1:49" x14ac:dyDescent="0.2">
      <c r="A4432">
        <v>1.157965002999042E+18</v>
      </c>
      <c r="B4432">
        <v>1.157965002999042E+18</v>
      </c>
      <c r="C4432" t="s">
        <v>16995</v>
      </c>
      <c r="D4432" s="1">
        <v>43681</v>
      </c>
      <c r="E4432" s="2">
        <v>0.52945601851851853</v>
      </c>
      <c r="F4432">
        <v>200</v>
      </c>
      <c r="G4432">
        <v>1889611729</v>
      </c>
      <c r="H4432" t="s">
        <v>354</v>
      </c>
      <c r="I4432" t="s">
        <v>355</v>
      </c>
      <c r="J4432" t="s">
        <v>265</v>
      </c>
      <c r="K4432" t="s">
        <v>16996</v>
      </c>
      <c r="L4432" t="s">
        <v>266</v>
      </c>
      <c r="M4432" t="s">
        <v>267</v>
      </c>
      <c r="N4432" t="s">
        <v>267</v>
      </c>
      <c r="O4432" t="s">
        <v>267</v>
      </c>
      <c r="P4432">
        <v>0</v>
      </c>
      <c r="Q4432">
        <v>0</v>
      </c>
      <c r="R4432">
        <v>0</v>
      </c>
      <c r="S4432" t="s">
        <v>16997</v>
      </c>
      <c r="T4432" t="s">
        <v>267</v>
      </c>
      <c r="U4432" t="s">
        <v>16998</v>
      </c>
      <c r="V4432" t="b">
        <v>0</v>
      </c>
      <c r="W4432" t="s">
        <v>265</v>
      </c>
      <c r="X4432">
        <v>0</v>
      </c>
      <c r="Y4432" t="s">
        <v>265</v>
      </c>
      <c r="Z4432" t="s">
        <v>265</v>
      </c>
      <c r="AA4432" t="s">
        <v>265</v>
      </c>
      <c r="AB4432" t="s">
        <v>265</v>
      </c>
      <c r="AC4432" t="s">
        <v>265</v>
      </c>
      <c r="AD4432" t="s">
        <v>265</v>
      </c>
      <c r="AE4432" t="s">
        <v>265</v>
      </c>
      <c r="AF4432" t="s">
        <v>267</v>
      </c>
      <c r="AG4432" t="s">
        <v>265</v>
      </c>
      <c r="AH4432" t="s">
        <v>265</v>
      </c>
      <c r="AI4432" t="s">
        <v>265</v>
      </c>
      <c r="AJ4432" t="s">
        <v>265</v>
      </c>
      <c r="AL4432" t="str">
        <f>IF(Sudan_News12[[#This Row],[relevancy_classification_english]]="Relevant","مناسب",IF(Sudan_News12[[#This Row],[relevancy_classification_english]]="Relevant","عَرَضِيّ",""))</f>
        <v/>
      </c>
      <c r="AN4432" t="str">
        <f>IF(Sudan_News12[[#This Row],[sentiment_analysis_english]]="Negative","سلبي",IF(Sudan_News12[[#This Row],[sentiment_analysis_english]]="Neutral","حيادي",IF(Sudan_News12[[#This Row],[sentiment_analysis_english]]="Positive","إيجابي","")))</f>
        <v/>
      </c>
      <c r="AO4432" t="e">
        <f>INDEX(TextClassificationList[],MATCH(Sudan_News12[[#This Row],[text_classification_arabic]],TextClassificationList[text_classification_arabic],0),1)</f>
        <v>#N/A</v>
      </c>
      <c r="AQ4432" t="e">
        <f>INDEX(TextClassificationList[],MATCH(Sudan_News12[[#This Row],[text_classification_arabic2]],TextClassificationList[text_classification_arabic],0),1)</f>
        <v>#N/A</v>
      </c>
      <c r="AS4432" t="e">
        <f>INDEX(TextClassificationList[],MATCH(Sudan_News12[[#This Row],[text_classification_arabic3]],TextClassificationList[text_classification_arabic],0),1)</f>
        <v>#N/A</v>
      </c>
      <c r="AU4432" t="e">
        <f>INDEX(TextClassificationList[],MATCH(Sudan_News12[[#This Row],[text_classification_arabic4]],TextClassificationList[text_classification_arabic],0),1)</f>
        <v>#N/A</v>
      </c>
      <c r="AW4432" t="e">
        <f>INDEX(TextClassificationList[],MATCH(Sudan_News12[[#This Row],[text_classification_arabic5]],TextClassificationList[text_classification_arabic],0),1)</f>
        <v>#N/A</v>
      </c>
    </row>
    <row r="4433" spans="1:49" x14ac:dyDescent="0.2">
      <c r="A4433">
        <v>1.1579646568304845E+18</v>
      </c>
      <c r="B4433">
        <v>1.1579646568304845E+18</v>
      </c>
      <c r="C4433" t="s">
        <v>16999</v>
      </c>
      <c r="D4433" s="1">
        <v>43681</v>
      </c>
      <c r="E4433" s="2">
        <v>0.52849537037037042</v>
      </c>
      <c r="F4433">
        <v>200</v>
      </c>
      <c r="G4433">
        <v>1889611729</v>
      </c>
      <c r="H4433" t="s">
        <v>354</v>
      </c>
      <c r="I4433" t="s">
        <v>355</v>
      </c>
      <c r="J4433" t="s">
        <v>265</v>
      </c>
      <c r="K4433" t="s">
        <v>17000</v>
      </c>
      <c r="L4433" t="s">
        <v>266</v>
      </c>
      <c r="M4433" t="s">
        <v>267</v>
      </c>
      <c r="N4433" t="s">
        <v>267</v>
      </c>
      <c r="O4433" t="s">
        <v>267</v>
      </c>
      <c r="P4433">
        <v>0</v>
      </c>
      <c r="Q4433">
        <v>0</v>
      </c>
      <c r="R4433">
        <v>0</v>
      </c>
      <c r="S4433" t="s">
        <v>16997</v>
      </c>
      <c r="T4433" t="s">
        <v>267</v>
      </c>
      <c r="U4433" t="s">
        <v>17001</v>
      </c>
      <c r="V4433" t="b">
        <v>0</v>
      </c>
      <c r="W4433" t="s">
        <v>265</v>
      </c>
      <c r="X4433">
        <v>0</v>
      </c>
      <c r="Y4433" t="s">
        <v>265</v>
      </c>
      <c r="Z4433" t="s">
        <v>265</v>
      </c>
      <c r="AA4433" t="s">
        <v>265</v>
      </c>
      <c r="AB4433" t="s">
        <v>265</v>
      </c>
      <c r="AC4433" t="s">
        <v>265</v>
      </c>
      <c r="AD4433" t="s">
        <v>265</v>
      </c>
      <c r="AE4433" t="s">
        <v>265</v>
      </c>
      <c r="AF4433" t="s">
        <v>267</v>
      </c>
      <c r="AG4433" t="s">
        <v>265</v>
      </c>
      <c r="AH4433" t="s">
        <v>265</v>
      </c>
      <c r="AI4433" t="s">
        <v>265</v>
      </c>
      <c r="AJ4433" t="s">
        <v>265</v>
      </c>
      <c r="AL4433" t="str">
        <f>IF(Sudan_News12[[#This Row],[relevancy_classification_english]]="Relevant","مناسب",IF(Sudan_News12[[#This Row],[relevancy_classification_english]]="Relevant","عَرَضِيّ",""))</f>
        <v/>
      </c>
      <c r="AN4433" t="str">
        <f>IF(Sudan_News12[[#This Row],[sentiment_analysis_english]]="Negative","سلبي",IF(Sudan_News12[[#This Row],[sentiment_analysis_english]]="Neutral","حيادي",IF(Sudan_News12[[#This Row],[sentiment_analysis_english]]="Positive","إيجابي","")))</f>
        <v/>
      </c>
      <c r="AO4433" t="e">
        <f>INDEX(TextClassificationList[],MATCH(Sudan_News12[[#This Row],[text_classification_arabic]],TextClassificationList[text_classification_arabic],0),1)</f>
        <v>#N/A</v>
      </c>
      <c r="AQ4433" t="e">
        <f>INDEX(TextClassificationList[],MATCH(Sudan_News12[[#This Row],[text_classification_arabic2]],TextClassificationList[text_classification_arabic],0),1)</f>
        <v>#N/A</v>
      </c>
      <c r="AS4433" t="e">
        <f>INDEX(TextClassificationList[],MATCH(Sudan_News12[[#This Row],[text_classification_arabic3]],TextClassificationList[text_classification_arabic],0),1)</f>
        <v>#N/A</v>
      </c>
      <c r="AU4433" t="e">
        <f>INDEX(TextClassificationList[],MATCH(Sudan_News12[[#This Row],[text_classification_arabic4]],TextClassificationList[text_classification_arabic],0),1)</f>
        <v>#N/A</v>
      </c>
      <c r="AW4433" t="e">
        <f>INDEX(TextClassificationList[],MATCH(Sudan_News12[[#This Row],[text_classification_arabic5]],TextClassificationList[text_classification_arabic],0),1)</f>
        <v>#N/A</v>
      </c>
    </row>
    <row r="4434" spans="1:49" x14ac:dyDescent="0.2">
      <c r="A4434">
        <v>1.1579609519095603E+18</v>
      </c>
      <c r="B4434">
        <v>1.1579609519095603E+18</v>
      </c>
      <c r="C4434" t="s">
        <v>17002</v>
      </c>
      <c r="D4434" s="1">
        <v>43681</v>
      </c>
      <c r="E4434" s="2">
        <v>0.51827546296296301</v>
      </c>
      <c r="F4434">
        <v>200</v>
      </c>
      <c r="G4434">
        <v>1889611729</v>
      </c>
      <c r="H4434" t="s">
        <v>354</v>
      </c>
      <c r="I4434" t="s">
        <v>355</v>
      </c>
      <c r="J4434" t="s">
        <v>265</v>
      </c>
      <c r="K4434" t="s">
        <v>17003</v>
      </c>
      <c r="L4434" t="s">
        <v>266</v>
      </c>
      <c r="M4434" t="s">
        <v>267</v>
      </c>
      <c r="N4434" t="s">
        <v>267</v>
      </c>
      <c r="O4434" t="s">
        <v>17004</v>
      </c>
      <c r="P4434">
        <v>0</v>
      </c>
      <c r="Q4434">
        <v>0</v>
      </c>
      <c r="R4434">
        <v>3</v>
      </c>
      <c r="S4434" t="s">
        <v>282</v>
      </c>
      <c r="T4434" t="s">
        <v>267</v>
      </c>
      <c r="U4434" t="s">
        <v>17005</v>
      </c>
      <c r="V4434" t="b">
        <v>0</v>
      </c>
      <c r="W4434" t="s">
        <v>265</v>
      </c>
      <c r="X4434">
        <v>1</v>
      </c>
      <c r="Y4434" t="s">
        <v>17006</v>
      </c>
      <c r="Z4434" t="s">
        <v>265</v>
      </c>
      <c r="AA4434" t="s">
        <v>265</v>
      </c>
      <c r="AB4434" t="s">
        <v>265</v>
      </c>
      <c r="AC4434" t="s">
        <v>265</v>
      </c>
      <c r="AD4434" t="s">
        <v>265</v>
      </c>
      <c r="AE4434" t="s">
        <v>265</v>
      </c>
      <c r="AF4434" t="s">
        <v>267</v>
      </c>
      <c r="AG4434" t="s">
        <v>265</v>
      </c>
      <c r="AH4434" t="s">
        <v>265</v>
      </c>
      <c r="AI4434" t="s">
        <v>265</v>
      </c>
      <c r="AJ4434" t="s">
        <v>265</v>
      </c>
      <c r="AL4434" t="str">
        <f>IF(Sudan_News12[[#This Row],[relevancy_classification_english]]="Relevant","مناسب",IF(Sudan_News12[[#This Row],[relevancy_classification_english]]="Relevant","عَرَضِيّ",""))</f>
        <v/>
      </c>
      <c r="AN4434" t="str">
        <f>IF(Sudan_News12[[#This Row],[sentiment_analysis_english]]="Negative","سلبي",IF(Sudan_News12[[#This Row],[sentiment_analysis_english]]="Neutral","حيادي",IF(Sudan_News12[[#This Row],[sentiment_analysis_english]]="Positive","إيجابي","")))</f>
        <v/>
      </c>
      <c r="AO4434" t="e">
        <f>INDEX(TextClassificationList[],MATCH(Sudan_News12[[#This Row],[text_classification_arabic]],TextClassificationList[text_classification_arabic],0),1)</f>
        <v>#N/A</v>
      </c>
      <c r="AQ4434" t="e">
        <f>INDEX(TextClassificationList[],MATCH(Sudan_News12[[#This Row],[text_classification_arabic2]],TextClassificationList[text_classification_arabic],0),1)</f>
        <v>#N/A</v>
      </c>
      <c r="AS4434" t="e">
        <f>INDEX(TextClassificationList[],MATCH(Sudan_News12[[#This Row],[text_classification_arabic3]],TextClassificationList[text_classification_arabic],0),1)</f>
        <v>#N/A</v>
      </c>
      <c r="AU4434" t="e">
        <f>INDEX(TextClassificationList[],MATCH(Sudan_News12[[#This Row],[text_classification_arabic4]],TextClassificationList[text_classification_arabic],0),1)</f>
        <v>#N/A</v>
      </c>
      <c r="AW4434" t="e">
        <f>INDEX(TextClassificationList[],MATCH(Sudan_News12[[#This Row],[text_classification_arabic5]],TextClassificationList[text_classification_arabic],0),1)</f>
        <v>#N/A</v>
      </c>
    </row>
    <row r="4435" spans="1:49" x14ac:dyDescent="0.2">
      <c r="A4435">
        <v>1.1577038002511462E+18</v>
      </c>
      <c r="B4435">
        <v>1.1577038002511462E+18</v>
      </c>
      <c r="C4435" t="s">
        <v>17007</v>
      </c>
      <c r="D4435" s="1">
        <v>43680</v>
      </c>
      <c r="E4435" s="2">
        <v>0.80866898148148147</v>
      </c>
      <c r="F4435">
        <v>200</v>
      </c>
      <c r="G4435">
        <v>1889611729</v>
      </c>
      <c r="H4435" t="s">
        <v>354</v>
      </c>
      <c r="I4435" t="s">
        <v>355</v>
      </c>
      <c r="J4435" t="s">
        <v>265</v>
      </c>
      <c r="K4435" t="s">
        <v>17008</v>
      </c>
      <c r="L4435" t="s">
        <v>266</v>
      </c>
      <c r="M4435" t="s">
        <v>267</v>
      </c>
      <c r="N4435" t="s">
        <v>267</v>
      </c>
      <c r="O4435" t="s">
        <v>267</v>
      </c>
      <c r="P4435">
        <v>0</v>
      </c>
      <c r="Q4435">
        <v>0</v>
      </c>
      <c r="R4435">
        <v>0</v>
      </c>
      <c r="S4435" t="s">
        <v>16931</v>
      </c>
      <c r="T4435" t="s">
        <v>267</v>
      </c>
      <c r="U4435" t="s">
        <v>17009</v>
      </c>
      <c r="V4435" t="b">
        <v>0</v>
      </c>
      <c r="W4435" t="s">
        <v>265</v>
      </c>
      <c r="X4435">
        <v>0</v>
      </c>
      <c r="Y4435" t="s">
        <v>265</v>
      </c>
      <c r="Z4435" t="s">
        <v>265</v>
      </c>
      <c r="AA4435" t="s">
        <v>265</v>
      </c>
      <c r="AB4435" t="s">
        <v>265</v>
      </c>
      <c r="AC4435" t="s">
        <v>265</v>
      </c>
      <c r="AD4435" t="s">
        <v>265</v>
      </c>
      <c r="AE4435" t="s">
        <v>265</v>
      </c>
      <c r="AF4435" t="s">
        <v>267</v>
      </c>
      <c r="AG4435" t="s">
        <v>265</v>
      </c>
      <c r="AH4435" t="s">
        <v>265</v>
      </c>
      <c r="AI4435" t="s">
        <v>265</v>
      </c>
      <c r="AJ4435" t="s">
        <v>265</v>
      </c>
      <c r="AL4435" t="str">
        <f>IF(Sudan_News12[[#This Row],[relevancy_classification_english]]="Relevant","مناسب",IF(Sudan_News12[[#This Row],[relevancy_classification_english]]="Relevant","عَرَضِيّ",""))</f>
        <v/>
      </c>
      <c r="AN4435" t="str">
        <f>IF(Sudan_News12[[#This Row],[sentiment_analysis_english]]="Negative","سلبي",IF(Sudan_News12[[#This Row],[sentiment_analysis_english]]="Neutral","حيادي",IF(Sudan_News12[[#This Row],[sentiment_analysis_english]]="Positive","إيجابي","")))</f>
        <v/>
      </c>
      <c r="AO4435" t="e">
        <f>INDEX(TextClassificationList[],MATCH(Sudan_News12[[#This Row],[text_classification_arabic]],TextClassificationList[text_classification_arabic],0),1)</f>
        <v>#N/A</v>
      </c>
      <c r="AQ4435" t="e">
        <f>INDEX(TextClassificationList[],MATCH(Sudan_News12[[#This Row],[text_classification_arabic2]],TextClassificationList[text_classification_arabic],0),1)</f>
        <v>#N/A</v>
      </c>
      <c r="AS4435" t="e">
        <f>INDEX(TextClassificationList[],MATCH(Sudan_News12[[#This Row],[text_classification_arabic3]],TextClassificationList[text_classification_arabic],0),1)</f>
        <v>#N/A</v>
      </c>
      <c r="AU4435" t="e">
        <f>INDEX(TextClassificationList[],MATCH(Sudan_News12[[#This Row],[text_classification_arabic4]],TextClassificationList[text_classification_arabic],0),1)</f>
        <v>#N/A</v>
      </c>
      <c r="AW4435" t="e">
        <f>INDEX(TextClassificationList[],MATCH(Sudan_News12[[#This Row],[text_classification_arabic5]],TextClassificationList[text_classification_arabic],0),1)</f>
        <v>#N/A</v>
      </c>
    </row>
    <row r="4436" spans="1:49" x14ac:dyDescent="0.2">
      <c r="A4436">
        <v>1.1576986161208074E+18</v>
      </c>
      <c r="B4436">
        <v>1.1576986161208074E+18</v>
      </c>
      <c r="C4436" t="s">
        <v>17010</v>
      </c>
      <c r="D4436" s="1">
        <v>43680</v>
      </c>
      <c r="E4436" s="2">
        <v>0.7943634259259259</v>
      </c>
      <c r="F4436">
        <v>200</v>
      </c>
      <c r="G4436">
        <v>1889611729</v>
      </c>
      <c r="H4436" t="s">
        <v>354</v>
      </c>
      <c r="I4436" t="s">
        <v>355</v>
      </c>
      <c r="J4436" t="s">
        <v>265</v>
      </c>
      <c r="K4436" t="s">
        <v>17011</v>
      </c>
      <c r="L4436" t="s">
        <v>266</v>
      </c>
      <c r="M4436" t="s">
        <v>267</v>
      </c>
      <c r="N4436" t="s">
        <v>267</v>
      </c>
      <c r="O4436" t="s">
        <v>267</v>
      </c>
      <c r="P4436">
        <v>1</v>
      </c>
      <c r="Q4436">
        <v>1</v>
      </c>
      <c r="R4436">
        <v>1</v>
      </c>
      <c r="S4436" t="s">
        <v>16931</v>
      </c>
      <c r="T4436" t="s">
        <v>267</v>
      </c>
      <c r="U4436" t="s">
        <v>17012</v>
      </c>
      <c r="V4436" t="b">
        <v>0</v>
      </c>
      <c r="W4436" t="s">
        <v>265</v>
      </c>
      <c r="X4436">
        <v>0</v>
      </c>
      <c r="Y4436" t="s">
        <v>265</v>
      </c>
      <c r="Z4436" t="s">
        <v>265</v>
      </c>
      <c r="AA4436" t="s">
        <v>265</v>
      </c>
      <c r="AB4436" t="s">
        <v>265</v>
      </c>
      <c r="AC4436" t="s">
        <v>265</v>
      </c>
      <c r="AD4436" t="s">
        <v>265</v>
      </c>
      <c r="AE4436" t="s">
        <v>265</v>
      </c>
      <c r="AF4436" t="s">
        <v>267</v>
      </c>
      <c r="AG4436" t="s">
        <v>265</v>
      </c>
      <c r="AH4436" t="s">
        <v>265</v>
      </c>
      <c r="AI4436" t="s">
        <v>265</v>
      </c>
      <c r="AJ4436" t="s">
        <v>265</v>
      </c>
      <c r="AL4436" t="str">
        <f>IF(Sudan_News12[[#This Row],[relevancy_classification_english]]="Relevant","مناسب",IF(Sudan_News12[[#This Row],[relevancy_classification_english]]="Relevant","عَرَضِيّ",""))</f>
        <v/>
      </c>
      <c r="AN4436" t="str">
        <f>IF(Sudan_News12[[#This Row],[sentiment_analysis_english]]="Negative","سلبي",IF(Sudan_News12[[#This Row],[sentiment_analysis_english]]="Neutral","حيادي",IF(Sudan_News12[[#This Row],[sentiment_analysis_english]]="Positive","إيجابي","")))</f>
        <v/>
      </c>
      <c r="AO4436" t="e">
        <f>INDEX(TextClassificationList[],MATCH(Sudan_News12[[#This Row],[text_classification_arabic]],TextClassificationList[text_classification_arabic],0),1)</f>
        <v>#N/A</v>
      </c>
      <c r="AQ4436" t="e">
        <f>INDEX(TextClassificationList[],MATCH(Sudan_News12[[#This Row],[text_classification_arabic2]],TextClassificationList[text_classification_arabic],0),1)</f>
        <v>#N/A</v>
      </c>
      <c r="AS4436" t="e">
        <f>INDEX(TextClassificationList[],MATCH(Sudan_News12[[#This Row],[text_classification_arabic3]],TextClassificationList[text_classification_arabic],0),1)</f>
        <v>#N/A</v>
      </c>
      <c r="AU4436" t="e">
        <f>INDEX(TextClassificationList[],MATCH(Sudan_News12[[#This Row],[text_classification_arabic4]],TextClassificationList[text_classification_arabic],0),1)</f>
        <v>#N/A</v>
      </c>
      <c r="AW4436" t="e">
        <f>INDEX(TextClassificationList[],MATCH(Sudan_News12[[#This Row],[text_classification_arabic5]],TextClassificationList[text_classification_arabic],0),1)</f>
        <v>#N/A</v>
      </c>
    </row>
    <row r="4437" spans="1:49" x14ac:dyDescent="0.2">
      <c r="A4437">
        <v>1.1573911509044675E+18</v>
      </c>
      <c r="B4437">
        <v>1.1573911509044675E+18</v>
      </c>
      <c r="C4437" t="s">
        <v>17013</v>
      </c>
      <c r="D4437" s="1">
        <v>43679</v>
      </c>
      <c r="E4437" s="2">
        <v>0.94592592592592595</v>
      </c>
      <c r="F4437">
        <v>200</v>
      </c>
      <c r="G4437">
        <v>1889611729</v>
      </c>
      <c r="H4437" t="s">
        <v>354</v>
      </c>
      <c r="I4437" t="s">
        <v>355</v>
      </c>
      <c r="J4437" t="s">
        <v>265</v>
      </c>
      <c r="K4437" t="s">
        <v>17014</v>
      </c>
      <c r="L4437" t="s">
        <v>266</v>
      </c>
      <c r="M4437" t="s">
        <v>267</v>
      </c>
      <c r="N4437" t="s">
        <v>267</v>
      </c>
      <c r="O4437" t="s">
        <v>267</v>
      </c>
      <c r="P4437">
        <v>0</v>
      </c>
      <c r="Q4437">
        <v>0</v>
      </c>
      <c r="R4437">
        <v>1</v>
      </c>
      <c r="S4437" t="s">
        <v>17015</v>
      </c>
      <c r="T4437" t="s">
        <v>267</v>
      </c>
      <c r="U4437" t="s">
        <v>17016</v>
      </c>
      <c r="V4437" t="b">
        <v>0</v>
      </c>
      <c r="W4437" t="s">
        <v>265</v>
      </c>
      <c r="X4437">
        <v>0</v>
      </c>
      <c r="Y4437" t="s">
        <v>265</v>
      </c>
      <c r="Z4437" t="s">
        <v>265</v>
      </c>
      <c r="AA4437" t="s">
        <v>265</v>
      </c>
      <c r="AB4437" t="s">
        <v>265</v>
      </c>
      <c r="AC4437" t="s">
        <v>265</v>
      </c>
      <c r="AD4437" t="s">
        <v>265</v>
      </c>
      <c r="AE4437" t="s">
        <v>265</v>
      </c>
      <c r="AF4437" t="s">
        <v>267</v>
      </c>
      <c r="AG4437" t="s">
        <v>265</v>
      </c>
      <c r="AH4437" t="s">
        <v>265</v>
      </c>
      <c r="AI4437" t="s">
        <v>265</v>
      </c>
      <c r="AJ4437" t="s">
        <v>265</v>
      </c>
      <c r="AL4437" t="str">
        <f>IF(Sudan_News12[[#This Row],[relevancy_classification_english]]="Relevant","مناسب",IF(Sudan_News12[[#This Row],[relevancy_classification_english]]="Relevant","عَرَضِيّ",""))</f>
        <v/>
      </c>
      <c r="AN4437" t="str">
        <f>IF(Sudan_News12[[#This Row],[sentiment_analysis_english]]="Negative","سلبي",IF(Sudan_News12[[#This Row],[sentiment_analysis_english]]="Neutral","حيادي",IF(Sudan_News12[[#This Row],[sentiment_analysis_english]]="Positive","إيجابي","")))</f>
        <v/>
      </c>
      <c r="AO4437" t="e">
        <f>INDEX(TextClassificationList[],MATCH(Sudan_News12[[#This Row],[text_classification_arabic]],TextClassificationList[text_classification_arabic],0),1)</f>
        <v>#N/A</v>
      </c>
      <c r="AQ4437" t="e">
        <f>INDEX(TextClassificationList[],MATCH(Sudan_News12[[#This Row],[text_classification_arabic2]],TextClassificationList[text_classification_arabic],0),1)</f>
        <v>#N/A</v>
      </c>
      <c r="AS4437" t="e">
        <f>INDEX(TextClassificationList[],MATCH(Sudan_News12[[#This Row],[text_classification_arabic3]],TextClassificationList[text_classification_arabic],0),1)</f>
        <v>#N/A</v>
      </c>
      <c r="AU4437" t="e">
        <f>INDEX(TextClassificationList[],MATCH(Sudan_News12[[#This Row],[text_classification_arabic4]],TextClassificationList[text_classification_arabic],0),1)</f>
        <v>#N/A</v>
      </c>
      <c r="AW4437" t="e">
        <f>INDEX(TextClassificationList[],MATCH(Sudan_News12[[#This Row],[text_classification_arabic5]],TextClassificationList[text_classification_arabic],0),1)</f>
        <v>#N/A</v>
      </c>
    </row>
    <row r="4438" spans="1:49" x14ac:dyDescent="0.2">
      <c r="A4438">
        <v>1.1573687479398277E+18</v>
      </c>
      <c r="B4438">
        <v>1.1573687479398277E+18</v>
      </c>
      <c r="C4438" t="s">
        <v>17017</v>
      </c>
      <c r="D4438" s="1">
        <v>43679</v>
      </c>
      <c r="E4438" s="2">
        <v>0.88410879629629635</v>
      </c>
      <c r="F4438">
        <v>200</v>
      </c>
      <c r="G4438">
        <v>1889611729</v>
      </c>
      <c r="H4438" t="s">
        <v>354</v>
      </c>
      <c r="I4438" t="s">
        <v>355</v>
      </c>
      <c r="J4438" t="s">
        <v>265</v>
      </c>
      <c r="K4438" t="s">
        <v>17018</v>
      </c>
      <c r="L4438" t="s">
        <v>266</v>
      </c>
      <c r="M4438" t="s">
        <v>267</v>
      </c>
      <c r="N4438" t="s">
        <v>267</v>
      </c>
      <c r="O4438" t="s">
        <v>267</v>
      </c>
      <c r="P4438">
        <v>0</v>
      </c>
      <c r="Q4438">
        <v>0</v>
      </c>
      <c r="R4438">
        <v>2</v>
      </c>
      <c r="S4438" t="s">
        <v>17019</v>
      </c>
      <c r="T4438" t="s">
        <v>267</v>
      </c>
      <c r="U4438" t="s">
        <v>17020</v>
      </c>
      <c r="V4438" t="b">
        <v>0</v>
      </c>
      <c r="W4438" t="s">
        <v>265</v>
      </c>
      <c r="X4438">
        <v>0</v>
      </c>
      <c r="Y4438" t="s">
        <v>265</v>
      </c>
      <c r="Z4438" t="s">
        <v>265</v>
      </c>
      <c r="AA4438" t="s">
        <v>265</v>
      </c>
      <c r="AB4438" t="s">
        <v>265</v>
      </c>
      <c r="AC4438" t="s">
        <v>265</v>
      </c>
      <c r="AD4438" t="s">
        <v>265</v>
      </c>
      <c r="AE4438" t="s">
        <v>265</v>
      </c>
      <c r="AF4438" t="s">
        <v>267</v>
      </c>
      <c r="AG4438" t="s">
        <v>265</v>
      </c>
      <c r="AH4438" t="s">
        <v>265</v>
      </c>
      <c r="AI4438" t="s">
        <v>265</v>
      </c>
      <c r="AJ4438" t="s">
        <v>265</v>
      </c>
      <c r="AL4438" t="str">
        <f>IF(Sudan_News12[[#This Row],[relevancy_classification_english]]="Relevant","مناسب",IF(Sudan_News12[[#This Row],[relevancy_classification_english]]="Relevant","عَرَضِيّ",""))</f>
        <v/>
      </c>
      <c r="AN4438" t="str">
        <f>IF(Sudan_News12[[#This Row],[sentiment_analysis_english]]="Negative","سلبي",IF(Sudan_News12[[#This Row],[sentiment_analysis_english]]="Neutral","حيادي",IF(Sudan_News12[[#This Row],[sentiment_analysis_english]]="Positive","إيجابي","")))</f>
        <v/>
      </c>
      <c r="AO4438" t="e">
        <f>INDEX(TextClassificationList[],MATCH(Sudan_News12[[#This Row],[text_classification_arabic]],TextClassificationList[text_classification_arabic],0),1)</f>
        <v>#N/A</v>
      </c>
      <c r="AQ4438" t="e">
        <f>INDEX(TextClassificationList[],MATCH(Sudan_News12[[#This Row],[text_classification_arabic2]],TextClassificationList[text_classification_arabic],0),1)</f>
        <v>#N/A</v>
      </c>
      <c r="AS4438" t="e">
        <f>INDEX(TextClassificationList[],MATCH(Sudan_News12[[#This Row],[text_classification_arabic3]],TextClassificationList[text_classification_arabic],0),1)</f>
        <v>#N/A</v>
      </c>
      <c r="AU4438" t="e">
        <f>INDEX(TextClassificationList[],MATCH(Sudan_News12[[#This Row],[text_classification_arabic4]],TextClassificationList[text_classification_arabic],0),1)</f>
        <v>#N/A</v>
      </c>
      <c r="AW4438" t="e">
        <f>INDEX(TextClassificationList[],MATCH(Sudan_News12[[#This Row],[text_classification_arabic5]],TextClassificationList[text_classification_arabic],0),1)</f>
        <v>#N/A</v>
      </c>
    </row>
    <row r="4439" spans="1:49" x14ac:dyDescent="0.2">
      <c r="A4439">
        <v>1.1573682369854751E+18</v>
      </c>
      <c r="B4439">
        <v>1.1573682369854751E+18</v>
      </c>
      <c r="C4439" t="s">
        <v>17021</v>
      </c>
      <c r="D4439" s="1">
        <v>43679</v>
      </c>
      <c r="E4439" s="2">
        <v>0.88269675925925928</v>
      </c>
      <c r="F4439">
        <v>200</v>
      </c>
      <c r="G4439">
        <v>1889611729</v>
      </c>
      <c r="H4439" t="s">
        <v>354</v>
      </c>
      <c r="I4439" t="s">
        <v>355</v>
      </c>
      <c r="J4439" t="s">
        <v>265</v>
      </c>
      <c r="K4439" t="s">
        <v>17022</v>
      </c>
      <c r="L4439" t="s">
        <v>266</v>
      </c>
      <c r="M4439" t="s">
        <v>267</v>
      </c>
      <c r="N4439" t="s">
        <v>267</v>
      </c>
      <c r="O4439" t="s">
        <v>267</v>
      </c>
      <c r="P4439">
        <v>0</v>
      </c>
      <c r="Q4439">
        <v>0</v>
      </c>
      <c r="R4439">
        <v>3</v>
      </c>
      <c r="S4439" t="s">
        <v>17019</v>
      </c>
      <c r="T4439" t="s">
        <v>267</v>
      </c>
      <c r="U4439" t="s">
        <v>17023</v>
      </c>
      <c r="V4439" t="b">
        <v>0</v>
      </c>
      <c r="W4439" t="s">
        <v>265</v>
      </c>
      <c r="X4439">
        <v>0</v>
      </c>
      <c r="Y4439" t="s">
        <v>265</v>
      </c>
      <c r="Z4439" t="s">
        <v>265</v>
      </c>
      <c r="AA4439" t="s">
        <v>265</v>
      </c>
      <c r="AB4439" t="s">
        <v>265</v>
      </c>
      <c r="AC4439" t="s">
        <v>265</v>
      </c>
      <c r="AD4439" t="s">
        <v>265</v>
      </c>
      <c r="AE4439" t="s">
        <v>265</v>
      </c>
      <c r="AF4439" t="s">
        <v>267</v>
      </c>
      <c r="AG4439" t="s">
        <v>265</v>
      </c>
      <c r="AH4439" t="s">
        <v>265</v>
      </c>
      <c r="AI4439" t="s">
        <v>265</v>
      </c>
      <c r="AJ4439" t="s">
        <v>265</v>
      </c>
      <c r="AL4439" t="str">
        <f>IF(Sudan_News12[[#This Row],[relevancy_classification_english]]="Relevant","مناسب",IF(Sudan_News12[[#This Row],[relevancy_classification_english]]="Relevant","عَرَضِيّ",""))</f>
        <v/>
      </c>
      <c r="AN4439" t="str">
        <f>IF(Sudan_News12[[#This Row],[sentiment_analysis_english]]="Negative","سلبي",IF(Sudan_News12[[#This Row],[sentiment_analysis_english]]="Neutral","حيادي",IF(Sudan_News12[[#This Row],[sentiment_analysis_english]]="Positive","إيجابي","")))</f>
        <v/>
      </c>
      <c r="AO4439" t="e">
        <f>INDEX(TextClassificationList[],MATCH(Sudan_News12[[#This Row],[text_classification_arabic]],TextClassificationList[text_classification_arabic],0),1)</f>
        <v>#N/A</v>
      </c>
      <c r="AQ4439" t="e">
        <f>INDEX(TextClassificationList[],MATCH(Sudan_News12[[#This Row],[text_classification_arabic2]],TextClassificationList[text_classification_arabic],0),1)</f>
        <v>#N/A</v>
      </c>
      <c r="AS4439" t="e">
        <f>INDEX(TextClassificationList[],MATCH(Sudan_News12[[#This Row],[text_classification_arabic3]],TextClassificationList[text_classification_arabic],0),1)</f>
        <v>#N/A</v>
      </c>
      <c r="AU4439" t="e">
        <f>INDEX(TextClassificationList[],MATCH(Sudan_News12[[#This Row],[text_classification_arabic4]],TextClassificationList[text_classification_arabic],0),1)</f>
        <v>#N/A</v>
      </c>
      <c r="AW4439" t="e">
        <f>INDEX(TextClassificationList[],MATCH(Sudan_News12[[#This Row],[text_classification_arabic5]],TextClassificationList[text_classification_arabic],0),1)</f>
        <v>#N/A</v>
      </c>
    </row>
    <row r="4440" spans="1:49" x14ac:dyDescent="0.2">
      <c r="A4440">
        <v>1.1573680378902979E+18</v>
      </c>
      <c r="B4440">
        <v>1.1573680378902979E+18</v>
      </c>
      <c r="C4440" t="s">
        <v>17024</v>
      </c>
      <c r="D4440" s="1">
        <v>43679</v>
      </c>
      <c r="E4440" s="2">
        <v>0.88214120370370375</v>
      </c>
      <c r="F4440">
        <v>200</v>
      </c>
      <c r="G4440">
        <v>1889611729</v>
      </c>
      <c r="H4440" t="s">
        <v>354</v>
      </c>
      <c r="I4440" t="s">
        <v>355</v>
      </c>
      <c r="J4440" t="s">
        <v>265</v>
      </c>
      <c r="K4440" t="s">
        <v>17025</v>
      </c>
      <c r="L4440" t="s">
        <v>266</v>
      </c>
      <c r="M4440" t="s">
        <v>267</v>
      </c>
      <c r="N4440" t="s">
        <v>267</v>
      </c>
      <c r="O4440" t="s">
        <v>267</v>
      </c>
      <c r="P4440">
        <v>0</v>
      </c>
      <c r="Q4440">
        <v>0</v>
      </c>
      <c r="R4440">
        <v>1</v>
      </c>
      <c r="S4440" t="s">
        <v>17019</v>
      </c>
      <c r="T4440" t="s">
        <v>267</v>
      </c>
      <c r="U4440" t="s">
        <v>17026</v>
      </c>
      <c r="V4440" t="b">
        <v>0</v>
      </c>
      <c r="W4440" t="s">
        <v>265</v>
      </c>
      <c r="X4440">
        <v>0</v>
      </c>
      <c r="Y4440" t="s">
        <v>265</v>
      </c>
      <c r="Z4440" t="s">
        <v>265</v>
      </c>
      <c r="AA4440" t="s">
        <v>265</v>
      </c>
      <c r="AB4440" t="s">
        <v>265</v>
      </c>
      <c r="AC4440" t="s">
        <v>265</v>
      </c>
      <c r="AD4440" t="s">
        <v>265</v>
      </c>
      <c r="AE4440" t="s">
        <v>265</v>
      </c>
      <c r="AF4440" t="s">
        <v>267</v>
      </c>
      <c r="AG4440" t="s">
        <v>265</v>
      </c>
      <c r="AH4440" t="s">
        <v>265</v>
      </c>
      <c r="AI4440" t="s">
        <v>265</v>
      </c>
      <c r="AJ4440" t="s">
        <v>265</v>
      </c>
      <c r="AL4440" t="str">
        <f>IF(Sudan_News12[[#This Row],[relevancy_classification_english]]="Relevant","مناسب",IF(Sudan_News12[[#This Row],[relevancy_classification_english]]="Relevant","عَرَضِيّ",""))</f>
        <v/>
      </c>
      <c r="AN4440" t="str">
        <f>IF(Sudan_News12[[#This Row],[sentiment_analysis_english]]="Negative","سلبي",IF(Sudan_News12[[#This Row],[sentiment_analysis_english]]="Neutral","حيادي",IF(Sudan_News12[[#This Row],[sentiment_analysis_english]]="Positive","إيجابي","")))</f>
        <v/>
      </c>
      <c r="AO4440" t="e">
        <f>INDEX(TextClassificationList[],MATCH(Sudan_News12[[#This Row],[text_classification_arabic]],TextClassificationList[text_classification_arabic],0),1)</f>
        <v>#N/A</v>
      </c>
      <c r="AQ4440" t="e">
        <f>INDEX(TextClassificationList[],MATCH(Sudan_News12[[#This Row],[text_classification_arabic2]],TextClassificationList[text_classification_arabic],0),1)</f>
        <v>#N/A</v>
      </c>
      <c r="AS4440" t="e">
        <f>INDEX(TextClassificationList[],MATCH(Sudan_News12[[#This Row],[text_classification_arabic3]],TextClassificationList[text_classification_arabic],0),1)</f>
        <v>#N/A</v>
      </c>
      <c r="AU4440" t="e">
        <f>INDEX(TextClassificationList[],MATCH(Sudan_News12[[#This Row],[text_classification_arabic4]],TextClassificationList[text_classification_arabic],0),1)</f>
        <v>#N/A</v>
      </c>
      <c r="AW4440" t="e">
        <f>INDEX(TextClassificationList[],MATCH(Sudan_News12[[#This Row],[text_classification_arabic5]],TextClassificationList[text_classification_arabic],0),1)</f>
        <v>#N/A</v>
      </c>
    </row>
    <row r="4441" spans="1:49" x14ac:dyDescent="0.2">
      <c r="A4441">
        <v>1.1573676227506913E+18</v>
      </c>
      <c r="B4441">
        <v>1.1573676227506913E+18</v>
      </c>
      <c r="C4441" t="s">
        <v>17027</v>
      </c>
      <c r="D4441" s="1">
        <v>43679</v>
      </c>
      <c r="E4441" s="2">
        <v>0.88099537037037035</v>
      </c>
      <c r="F4441">
        <v>200</v>
      </c>
      <c r="G4441">
        <v>1889611729</v>
      </c>
      <c r="H4441" t="s">
        <v>354</v>
      </c>
      <c r="I4441" t="s">
        <v>355</v>
      </c>
      <c r="J4441" t="s">
        <v>265</v>
      </c>
      <c r="K4441" t="s">
        <v>17028</v>
      </c>
      <c r="L4441" t="s">
        <v>266</v>
      </c>
      <c r="M4441" t="s">
        <v>267</v>
      </c>
      <c r="N4441" t="s">
        <v>267</v>
      </c>
      <c r="O4441" t="s">
        <v>267</v>
      </c>
      <c r="P4441">
        <v>1</v>
      </c>
      <c r="Q4441">
        <v>0</v>
      </c>
      <c r="R4441">
        <v>1</v>
      </c>
      <c r="S4441" t="s">
        <v>17019</v>
      </c>
      <c r="T4441" t="s">
        <v>267</v>
      </c>
      <c r="U4441" t="s">
        <v>17029</v>
      </c>
      <c r="V4441" t="b">
        <v>0</v>
      </c>
      <c r="W4441" t="s">
        <v>265</v>
      </c>
      <c r="X4441">
        <v>0</v>
      </c>
      <c r="Y4441" t="s">
        <v>265</v>
      </c>
      <c r="Z4441" t="s">
        <v>265</v>
      </c>
      <c r="AA4441" t="s">
        <v>265</v>
      </c>
      <c r="AB4441" t="s">
        <v>265</v>
      </c>
      <c r="AC4441" t="s">
        <v>265</v>
      </c>
      <c r="AD4441" t="s">
        <v>265</v>
      </c>
      <c r="AE4441" t="s">
        <v>265</v>
      </c>
      <c r="AF4441" t="s">
        <v>267</v>
      </c>
      <c r="AG4441" t="s">
        <v>265</v>
      </c>
      <c r="AH4441" t="s">
        <v>265</v>
      </c>
      <c r="AI4441" t="s">
        <v>265</v>
      </c>
      <c r="AJ4441" t="s">
        <v>265</v>
      </c>
      <c r="AL4441" t="str">
        <f>IF(Sudan_News12[[#This Row],[relevancy_classification_english]]="Relevant","مناسب",IF(Sudan_News12[[#This Row],[relevancy_classification_english]]="Relevant","عَرَضِيّ",""))</f>
        <v/>
      </c>
      <c r="AN4441" t="str">
        <f>IF(Sudan_News12[[#This Row],[sentiment_analysis_english]]="Negative","سلبي",IF(Sudan_News12[[#This Row],[sentiment_analysis_english]]="Neutral","حيادي",IF(Sudan_News12[[#This Row],[sentiment_analysis_english]]="Positive","إيجابي","")))</f>
        <v/>
      </c>
      <c r="AO4441" t="e">
        <f>INDEX(TextClassificationList[],MATCH(Sudan_News12[[#This Row],[text_classification_arabic]],TextClassificationList[text_classification_arabic],0),1)</f>
        <v>#N/A</v>
      </c>
      <c r="AQ4441" t="e">
        <f>INDEX(TextClassificationList[],MATCH(Sudan_News12[[#This Row],[text_classification_arabic2]],TextClassificationList[text_classification_arabic],0),1)</f>
        <v>#N/A</v>
      </c>
      <c r="AS4441" t="e">
        <f>INDEX(TextClassificationList[],MATCH(Sudan_News12[[#This Row],[text_classification_arabic3]],TextClassificationList[text_classification_arabic],0),1)</f>
        <v>#N/A</v>
      </c>
      <c r="AU4441" t="e">
        <f>INDEX(TextClassificationList[],MATCH(Sudan_News12[[#This Row],[text_classification_arabic4]],TextClassificationList[text_classification_arabic],0),1)</f>
        <v>#N/A</v>
      </c>
      <c r="AW4441" t="e">
        <f>INDEX(TextClassificationList[],MATCH(Sudan_News12[[#This Row],[text_classification_arabic5]],TextClassificationList[text_classification_arabic],0),1)</f>
        <v>#N/A</v>
      </c>
    </row>
    <row r="4442" spans="1:49" x14ac:dyDescent="0.2">
      <c r="A4442">
        <v>1.1573146815954739E+18</v>
      </c>
      <c r="B4442">
        <v>1.1573146815954739E+18</v>
      </c>
      <c r="C4442" t="s">
        <v>17030</v>
      </c>
      <c r="D4442" s="1">
        <v>43679</v>
      </c>
      <c r="E4442" s="2">
        <v>0.73490740740740745</v>
      </c>
      <c r="F4442">
        <v>200</v>
      </c>
      <c r="G4442">
        <v>1889611729</v>
      </c>
      <c r="H4442" t="s">
        <v>354</v>
      </c>
      <c r="I4442" t="s">
        <v>355</v>
      </c>
      <c r="J4442" t="s">
        <v>265</v>
      </c>
      <c r="K4442" t="s">
        <v>17031</v>
      </c>
      <c r="L4442" t="s">
        <v>266</v>
      </c>
      <c r="M4442" t="s">
        <v>267</v>
      </c>
      <c r="N4442" t="s">
        <v>267</v>
      </c>
      <c r="O4442" t="s">
        <v>267</v>
      </c>
      <c r="P4442">
        <v>0</v>
      </c>
      <c r="Q4442">
        <v>0</v>
      </c>
      <c r="R4442">
        <v>0</v>
      </c>
      <c r="S4442" t="s">
        <v>17032</v>
      </c>
      <c r="T4442" t="s">
        <v>267</v>
      </c>
      <c r="U4442" t="s">
        <v>17033</v>
      </c>
      <c r="V4442" t="b">
        <v>0</v>
      </c>
      <c r="W4442" t="s">
        <v>265</v>
      </c>
      <c r="X4442">
        <v>0</v>
      </c>
      <c r="Y4442" t="s">
        <v>265</v>
      </c>
      <c r="Z4442" t="s">
        <v>265</v>
      </c>
      <c r="AA4442" t="s">
        <v>265</v>
      </c>
      <c r="AB4442" t="s">
        <v>265</v>
      </c>
      <c r="AC4442" t="s">
        <v>265</v>
      </c>
      <c r="AD4442" t="s">
        <v>265</v>
      </c>
      <c r="AE4442" t="s">
        <v>265</v>
      </c>
      <c r="AF4442" t="s">
        <v>267</v>
      </c>
      <c r="AG4442" t="s">
        <v>265</v>
      </c>
      <c r="AH4442" t="s">
        <v>265</v>
      </c>
      <c r="AI4442" t="s">
        <v>265</v>
      </c>
      <c r="AJ4442" t="s">
        <v>265</v>
      </c>
      <c r="AL4442" t="str">
        <f>IF(Sudan_News12[[#This Row],[relevancy_classification_english]]="Relevant","مناسب",IF(Sudan_News12[[#This Row],[relevancy_classification_english]]="Relevant","عَرَضِيّ",""))</f>
        <v/>
      </c>
      <c r="AN4442" t="str">
        <f>IF(Sudan_News12[[#This Row],[sentiment_analysis_english]]="Negative","سلبي",IF(Sudan_News12[[#This Row],[sentiment_analysis_english]]="Neutral","حيادي",IF(Sudan_News12[[#This Row],[sentiment_analysis_english]]="Positive","إيجابي","")))</f>
        <v/>
      </c>
      <c r="AO4442" t="e">
        <f>INDEX(TextClassificationList[],MATCH(Sudan_News12[[#This Row],[text_classification_arabic]],TextClassificationList[text_classification_arabic],0),1)</f>
        <v>#N/A</v>
      </c>
      <c r="AQ4442" t="e">
        <f>INDEX(TextClassificationList[],MATCH(Sudan_News12[[#This Row],[text_classification_arabic2]],TextClassificationList[text_classification_arabic],0),1)</f>
        <v>#N/A</v>
      </c>
      <c r="AS4442" t="e">
        <f>INDEX(TextClassificationList[],MATCH(Sudan_News12[[#This Row],[text_classification_arabic3]],TextClassificationList[text_classification_arabic],0),1)</f>
        <v>#N/A</v>
      </c>
      <c r="AU4442" t="e">
        <f>INDEX(TextClassificationList[],MATCH(Sudan_News12[[#This Row],[text_classification_arabic4]],TextClassificationList[text_classification_arabic],0),1)</f>
        <v>#N/A</v>
      </c>
      <c r="AW4442" t="e">
        <f>INDEX(TextClassificationList[],MATCH(Sudan_News12[[#This Row],[text_classification_arabic5]],TextClassificationList[text_classification_arabic],0),1)</f>
        <v>#N/A</v>
      </c>
    </row>
    <row r="4443" spans="1:49" x14ac:dyDescent="0.2">
      <c r="A4443">
        <v>1.1573141634856182E+18</v>
      </c>
      <c r="B4443">
        <v>1.1573141634856182E+18</v>
      </c>
      <c r="C4443" t="s">
        <v>17034</v>
      </c>
      <c r="D4443" s="1">
        <v>43679</v>
      </c>
      <c r="E4443" s="2">
        <v>0.73348379629629634</v>
      </c>
      <c r="F4443">
        <v>200</v>
      </c>
      <c r="G4443">
        <v>1889611729</v>
      </c>
      <c r="H4443" t="s">
        <v>354</v>
      </c>
      <c r="I4443" t="s">
        <v>355</v>
      </c>
      <c r="J4443" t="s">
        <v>265</v>
      </c>
      <c r="K4443" t="s">
        <v>17035</v>
      </c>
      <c r="L4443" t="s">
        <v>266</v>
      </c>
      <c r="M4443" t="s">
        <v>267</v>
      </c>
      <c r="N4443" t="s">
        <v>267</v>
      </c>
      <c r="O4443" t="s">
        <v>267</v>
      </c>
      <c r="P4443">
        <v>0</v>
      </c>
      <c r="Q4443">
        <v>0</v>
      </c>
      <c r="R4443">
        <v>0</v>
      </c>
      <c r="S4443" t="s">
        <v>17036</v>
      </c>
      <c r="T4443" t="s">
        <v>267</v>
      </c>
      <c r="U4443" t="s">
        <v>17037</v>
      </c>
      <c r="V4443" t="b">
        <v>0</v>
      </c>
      <c r="W4443" t="s">
        <v>265</v>
      </c>
      <c r="X4443">
        <v>0</v>
      </c>
      <c r="Y4443" t="s">
        <v>265</v>
      </c>
      <c r="Z4443" t="s">
        <v>265</v>
      </c>
      <c r="AA4443" t="s">
        <v>265</v>
      </c>
      <c r="AB4443" t="s">
        <v>265</v>
      </c>
      <c r="AC4443" t="s">
        <v>265</v>
      </c>
      <c r="AD4443" t="s">
        <v>265</v>
      </c>
      <c r="AE4443" t="s">
        <v>265</v>
      </c>
      <c r="AF4443" t="s">
        <v>267</v>
      </c>
      <c r="AG4443" t="s">
        <v>265</v>
      </c>
      <c r="AH4443" t="s">
        <v>265</v>
      </c>
      <c r="AI4443" t="s">
        <v>265</v>
      </c>
      <c r="AJ4443" t="s">
        <v>265</v>
      </c>
      <c r="AL4443" t="str">
        <f>IF(Sudan_News12[[#This Row],[relevancy_classification_english]]="Relevant","مناسب",IF(Sudan_News12[[#This Row],[relevancy_classification_english]]="Relevant","عَرَضِيّ",""))</f>
        <v/>
      </c>
      <c r="AN4443" t="str">
        <f>IF(Sudan_News12[[#This Row],[sentiment_analysis_english]]="Negative","سلبي",IF(Sudan_News12[[#This Row],[sentiment_analysis_english]]="Neutral","حيادي",IF(Sudan_News12[[#This Row],[sentiment_analysis_english]]="Positive","إيجابي","")))</f>
        <v/>
      </c>
      <c r="AO4443" t="e">
        <f>INDEX(TextClassificationList[],MATCH(Sudan_News12[[#This Row],[text_classification_arabic]],TextClassificationList[text_classification_arabic],0),1)</f>
        <v>#N/A</v>
      </c>
      <c r="AQ4443" t="e">
        <f>INDEX(TextClassificationList[],MATCH(Sudan_News12[[#This Row],[text_classification_arabic2]],TextClassificationList[text_classification_arabic],0),1)</f>
        <v>#N/A</v>
      </c>
      <c r="AS4443" t="e">
        <f>INDEX(TextClassificationList[],MATCH(Sudan_News12[[#This Row],[text_classification_arabic3]],TextClassificationList[text_classification_arabic],0),1)</f>
        <v>#N/A</v>
      </c>
      <c r="AU4443" t="e">
        <f>INDEX(TextClassificationList[],MATCH(Sudan_News12[[#This Row],[text_classification_arabic4]],TextClassificationList[text_classification_arabic],0),1)</f>
        <v>#N/A</v>
      </c>
      <c r="AW4443" t="e">
        <f>INDEX(TextClassificationList[],MATCH(Sudan_News12[[#This Row],[text_classification_arabic5]],TextClassificationList[text_classification_arabic],0),1)</f>
        <v>#N/A</v>
      </c>
    </row>
    <row r="4444" spans="1:49" x14ac:dyDescent="0.2">
      <c r="A4444">
        <v>1.157302981278294E+18</v>
      </c>
      <c r="B4444">
        <v>1.157302981278294E+18</v>
      </c>
      <c r="C4444" t="s">
        <v>17038</v>
      </c>
      <c r="D4444" s="1">
        <v>43679</v>
      </c>
      <c r="E4444" s="2">
        <v>0.70262731481481477</v>
      </c>
      <c r="F4444">
        <v>200</v>
      </c>
      <c r="G4444">
        <v>1889611729</v>
      </c>
      <c r="H4444" t="s">
        <v>354</v>
      </c>
      <c r="I4444" t="s">
        <v>355</v>
      </c>
      <c r="J4444" t="s">
        <v>265</v>
      </c>
      <c r="K4444" t="s">
        <v>17039</v>
      </c>
      <c r="L4444" t="s">
        <v>266</v>
      </c>
      <c r="M4444" t="s">
        <v>267</v>
      </c>
      <c r="N4444" t="s">
        <v>267</v>
      </c>
      <c r="O4444" t="s">
        <v>17040</v>
      </c>
      <c r="P4444">
        <v>1</v>
      </c>
      <c r="Q4444">
        <v>1</v>
      </c>
      <c r="R4444">
        <v>2</v>
      </c>
      <c r="S4444" t="s">
        <v>17041</v>
      </c>
      <c r="T4444" t="s">
        <v>267</v>
      </c>
      <c r="U4444" t="s">
        <v>17042</v>
      </c>
      <c r="V4444" t="b">
        <v>0</v>
      </c>
      <c r="W4444" t="s">
        <v>265</v>
      </c>
      <c r="X4444">
        <v>1</v>
      </c>
      <c r="Y4444" t="s">
        <v>17043</v>
      </c>
      <c r="Z4444" t="s">
        <v>265</v>
      </c>
      <c r="AA4444" t="s">
        <v>265</v>
      </c>
      <c r="AB4444" t="s">
        <v>265</v>
      </c>
      <c r="AC4444" t="s">
        <v>265</v>
      </c>
      <c r="AD4444" t="s">
        <v>265</v>
      </c>
      <c r="AE4444" t="s">
        <v>265</v>
      </c>
      <c r="AF4444" t="s">
        <v>267</v>
      </c>
      <c r="AG4444" t="s">
        <v>265</v>
      </c>
      <c r="AH4444" t="s">
        <v>265</v>
      </c>
      <c r="AI4444" t="s">
        <v>265</v>
      </c>
      <c r="AJ4444" t="s">
        <v>265</v>
      </c>
      <c r="AL4444" t="str">
        <f>IF(Sudan_News12[[#This Row],[relevancy_classification_english]]="Relevant","مناسب",IF(Sudan_News12[[#This Row],[relevancy_classification_english]]="Relevant","عَرَضِيّ",""))</f>
        <v/>
      </c>
      <c r="AN4444" t="str">
        <f>IF(Sudan_News12[[#This Row],[sentiment_analysis_english]]="Negative","سلبي",IF(Sudan_News12[[#This Row],[sentiment_analysis_english]]="Neutral","حيادي",IF(Sudan_News12[[#This Row],[sentiment_analysis_english]]="Positive","إيجابي","")))</f>
        <v/>
      </c>
      <c r="AO4444" t="e">
        <f>INDEX(TextClassificationList[],MATCH(Sudan_News12[[#This Row],[text_classification_arabic]],TextClassificationList[text_classification_arabic],0),1)</f>
        <v>#N/A</v>
      </c>
      <c r="AQ4444" t="e">
        <f>INDEX(TextClassificationList[],MATCH(Sudan_News12[[#This Row],[text_classification_arabic2]],TextClassificationList[text_classification_arabic],0),1)</f>
        <v>#N/A</v>
      </c>
      <c r="AS4444" t="e">
        <f>INDEX(TextClassificationList[],MATCH(Sudan_News12[[#This Row],[text_classification_arabic3]],TextClassificationList[text_classification_arabic],0),1)</f>
        <v>#N/A</v>
      </c>
      <c r="AU4444" t="e">
        <f>INDEX(TextClassificationList[],MATCH(Sudan_News12[[#This Row],[text_classification_arabic4]],TextClassificationList[text_classification_arabic],0),1)</f>
        <v>#N/A</v>
      </c>
      <c r="AW4444" t="e">
        <f>INDEX(TextClassificationList[],MATCH(Sudan_News12[[#This Row],[text_classification_arabic5]],TextClassificationList[text_classification_arabic],0),1)</f>
        <v>#N/A</v>
      </c>
    </row>
    <row r="4445" spans="1:49" x14ac:dyDescent="0.2">
      <c r="A4445">
        <v>1.1573003953262674E+18</v>
      </c>
      <c r="B4445">
        <v>1.1573003953262674E+18</v>
      </c>
      <c r="C4445" t="s">
        <v>17044</v>
      </c>
      <c r="D4445" s="1">
        <v>43679</v>
      </c>
      <c r="E4445" s="2">
        <v>0.69548611111111114</v>
      </c>
      <c r="F4445">
        <v>200</v>
      </c>
      <c r="G4445">
        <v>1889611729</v>
      </c>
      <c r="H4445" t="s">
        <v>354</v>
      </c>
      <c r="I4445" t="s">
        <v>355</v>
      </c>
      <c r="J4445" t="s">
        <v>265</v>
      </c>
      <c r="K4445" t="s">
        <v>17045</v>
      </c>
      <c r="L4445" t="s">
        <v>266</v>
      </c>
      <c r="M4445" t="s">
        <v>267</v>
      </c>
      <c r="N4445" t="s">
        <v>267</v>
      </c>
      <c r="O4445" t="s">
        <v>267</v>
      </c>
      <c r="P4445">
        <v>0</v>
      </c>
      <c r="Q4445">
        <v>0</v>
      </c>
      <c r="R4445">
        <v>0</v>
      </c>
      <c r="S4445" t="s">
        <v>16931</v>
      </c>
      <c r="T4445" t="s">
        <v>267</v>
      </c>
      <c r="U4445" t="s">
        <v>17046</v>
      </c>
      <c r="V4445" t="b">
        <v>0</v>
      </c>
      <c r="W4445" t="s">
        <v>265</v>
      </c>
      <c r="X4445">
        <v>0</v>
      </c>
      <c r="Y4445" t="s">
        <v>265</v>
      </c>
      <c r="Z4445" t="s">
        <v>265</v>
      </c>
      <c r="AA4445" t="s">
        <v>265</v>
      </c>
      <c r="AB4445" t="s">
        <v>265</v>
      </c>
      <c r="AC4445" t="s">
        <v>265</v>
      </c>
      <c r="AD4445" t="s">
        <v>265</v>
      </c>
      <c r="AE4445" t="s">
        <v>265</v>
      </c>
      <c r="AF4445" t="s">
        <v>267</v>
      </c>
      <c r="AG4445" t="s">
        <v>265</v>
      </c>
      <c r="AH4445" t="s">
        <v>265</v>
      </c>
      <c r="AI4445" t="s">
        <v>265</v>
      </c>
      <c r="AJ4445" t="s">
        <v>265</v>
      </c>
      <c r="AL4445" t="str">
        <f>IF(Sudan_News12[[#This Row],[relevancy_classification_english]]="Relevant","مناسب",IF(Sudan_News12[[#This Row],[relevancy_classification_english]]="Relevant","عَرَضِيّ",""))</f>
        <v/>
      </c>
      <c r="AN4445" t="str">
        <f>IF(Sudan_News12[[#This Row],[sentiment_analysis_english]]="Negative","سلبي",IF(Sudan_News12[[#This Row],[sentiment_analysis_english]]="Neutral","حيادي",IF(Sudan_News12[[#This Row],[sentiment_analysis_english]]="Positive","إيجابي","")))</f>
        <v/>
      </c>
      <c r="AO4445" t="e">
        <f>INDEX(TextClassificationList[],MATCH(Sudan_News12[[#This Row],[text_classification_arabic]],TextClassificationList[text_classification_arabic],0),1)</f>
        <v>#N/A</v>
      </c>
      <c r="AQ4445" t="e">
        <f>INDEX(TextClassificationList[],MATCH(Sudan_News12[[#This Row],[text_classification_arabic2]],TextClassificationList[text_classification_arabic],0),1)</f>
        <v>#N/A</v>
      </c>
      <c r="AS4445" t="e">
        <f>INDEX(TextClassificationList[],MATCH(Sudan_News12[[#This Row],[text_classification_arabic3]],TextClassificationList[text_classification_arabic],0),1)</f>
        <v>#N/A</v>
      </c>
      <c r="AU4445" t="e">
        <f>INDEX(TextClassificationList[],MATCH(Sudan_News12[[#This Row],[text_classification_arabic4]],TextClassificationList[text_classification_arabic],0),1)</f>
        <v>#N/A</v>
      </c>
      <c r="AW4445" t="e">
        <f>INDEX(TextClassificationList[],MATCH(Sudan_News12[[#This Row],[text_classification_arabic5]],TextClassificationList[text_classification_arabic],0),1)</f>
        <v>#N/A</v>
      </c>
    </row>
    <row r="4446" spans="1:49" x14ac:dyDescent="0.2">
      <c r="A4446">
        <v>1.1572438647695319E+18</v>
      </c>
      <c r="B4446">
        <v>1.1572438647695319E+18</v>
      </c>
      <c r="C4446" t="s">
        <v>17047</v>
      </c>
      <c r="D4446" s="1">
        <v>43679</v>
      </c>
      <c r="E4446" s="2">
        <v>0.53949074074074077</v>
      </c>
      <c r="F4446">
        <v>200</v>
      </c>
      <c r="G4446">
        <v>1889611729</v>
      </c>
      <c r="H4446" t="s">
        <v>354</v>
      </c>
      <c r="I4446" t="s">
        <v>355</v>
      </c>
      <c r="J4446" t="s">
        <v>265</v>
      </c>
      <c r="K4446" t="s">
        <v>17048</v>
      </c>
      <c r="L4446" t="s">
        <v>266</v>
      </c>
      <c r="M4446" t="s">
        <v>267</v>
      </c>
      <c r="N4446" t="s">
        <v>267</v>
      </c>
      <c r="O4446" t="s">
        <v>17049</v>
      </c>
      <c r="P4446">
        <v>0</v>
      </c>
      <c r="Q4446">
        <v>0</v>
      </c>
      <c r="R4446">
        <v>0</v>
      </c>
      <c r="S4446" t="s">
        <v>17050</v>
      </c>
      <c r="T4446" t="s">
        <v>267</v>
      </c>
      <c r="U4446" t="s">
        <v>17051</v>
      </c>
      <c r="V4446" t="b">
        <v>0</v>
      </c>
      <c r="W4446" t="s">
        <v>265</v>
      </c>
      <c r="X4446">
        <v>1</v>
      </c>
      <c r="Y4446" t="s">
        <v>17052</v>
      </c>
      <c r="Z4446" t="s">
        <v>265</v>
      </c>
      <c r="AA4446" t="s">
        <v>265</v>
      </c>
      <c r="AB4446" t="s">
        <v>265</v>
      </c>
      <c r="AC4446" t="s">
        <v>265</v>
      </c>
      <c r="AD4446" t="s">
        <v>265</v>
      </c>
      <c r="AE4446" t="s">
        <v>265</v>
      </c>
      <c r="AF4446" t="s">
        <v>267</v>
      </c>
      <c r="AG4446" t="s">
        <v>265</v>
      </c>
      <c r="AH4446" t="s">
        <v>265</v>
      </c>
      <c r="AI4446" t="s">
        <v>265</v>
      </c>
      <c r="AJ4446" t="s">
        <v>265</v>
      </c>
      <c r="AL4446" t="str">
        <f>IF(Sudan_News12[[#This Row],[relevancy_classification_english]]="Relevant","مناسب",IF(Sudan_News12[[#This Row],[relevancy_classification_english]]="Relevant","عَرَضِيّ",""))</f>
        <v/>
      </c>
      <c r="AN4446" t="str">
        <f>IF(Sudan_News12[[#This Row],[sentiment_analysis_english]]="Negative","سلبي",IF(Sudan_News12[[#This Row],[sentiment_analysis_english]]="Neutral","حيادي",IF(Sudan_News12[[#This Row],[sentiment_analysis_english]]="Positive","إيجابي","")))</f>
        <v/>
      </c>
      <c r="AO4446" t="e">
        <f>INDEX(TextClassificationList[],MATCH(Sudan_News12[[#This Row],[text_classification_arabic]],TextClassificationList[text_classification_arabic],0),1)</f>
        <v>#N/A</v>
      </c>
      <c r="AQ4446" t="e">
        <f>INDEX(TextClassificationList[],MATCH(Sudan_News12[[#This Row],[text_classification_arabic2]],TextClassificationList[text_classification_arabic],0),1)</f>
        <v>#N/A</v>
      </c>
      <c r="AS4446" t="e">
        <f>INDEX(TextClassificationList[],MATCH(Sudan_News12[[#This Row],[text_classification_arabic3]],TextClassificationList[text_classification_arabic],0),1)</f>
        <v>#N/A</v>
      </c>
      <c r="AU4446" t="e">
        <f>INDEX(TextClassificationList[],MATCH(Sudan_News12[[#This Row],[text_classification_arabic4]],TextClassificationList[text_classification_arabic],0),1)</f>
        <v>#N/A</v>
      </c>
      <c r="AW4446" t="e">
        <f>INDEX(TextClassificationList[],MATCH(Sudan_News12[[#This Row],[text_classification_arabic5]],TextClassificationList[text_classification_arabic],0),1)</f>
        <v>#N/A</v>
      </c>
    </row>
    <row r="4447" spans="1:49" x14ac:dyDescent="0.2">
      <c r="A4447">
        <v>1.1572065858543534E+18</v>
      </c>
      <c r="B4447">
        <v>1.1572065858543534E+18</v>
      </c>
      <c r="C4447" t="s">
        <v>17053</v>
      </c>
      <c r="D4447" s="1">
        <v>43679</v>
      </c>
      <c r="E4447" s="2">
        <v>0.43662037037037038</v>
      </c>
      <c r="F4447">
        <v>200</v>
      </c>
      <c r="G4447">
        <v>1889611729</v>
      </c>
      <c r="H4447" t="s">
        <v>354</v>
      </c>
      <c r="I4447" t="s">
        <v>355</v>
      </c>
      <c r="J4447" t="s">
        <v>265</v>
      </c>
      <c r="K4447" t="s">
        <v>17054</v>
      </c>
      <c r="L4447" t="s">
        <v>266</v>
      </c>
      <c r="M4447" t="s">
        <v>267</v>
      </c>
      <c r="N4447" t="s">
        <v>267</v>
      </c>
      <c r="O4447" t="s">
        <v>267</v>
      </c>
      <c r="P4447">
        <v>1</v>
      </c>
      <c r="Q4447">
        <v>0</v>
      </c>
      <c r="R4447">
        <v>2</v>
      </c>
      <c r="S4447" t="s">
        <v>16931</v>
      </c>
      <c r="T4447" t="s">
        <v>267</v>
      </c>
      <c r="U4447" t="s">
        <v>17055</v>
      </c>
      <c r="V4447" t="b">
        <v>0</v>
      </c>
      <c r="W4447" t="s">
        <v>265</v>
      </c>
      <c r="X4447">
        <v>0</v>
      </c>
      <c r="Y4447" t="s">
        <v>265</v>
      </c>
      <c r="Z4447" t="s">
        <v>265</v>
      </c>
      <c r="AA4447" t="s">
        <v>265</v>
      </c>
      <c r="AB4447" t="s">
        <v>265</v>
      </c>
      <c r="AC4447" t="s">
        <v>265</v>
      </c>
      <c r="AD4447" t="s">
        <v>265</v>
      </c>
      <c r="AE4447" t="s">
        <v>265</v>
      </c>
      <c r="AF4447" t="s">
        <v>267</v>
      </c>
      <c r="AG4447" t="s">
        <v>265</v>
      </c>
      <c r="AH4447" t="s">
        <v>265</v>
      </c>
      <c r="AI4447" t="s">
        <v>265</v>
      </c>
      <c r="AJ4447" t="s">
        <v>265</v>
      </c>
      <c r="AL4447" t="str">
        <f>IF(Sudan_News12[[#This Row],[relevancy_classification_english]]="Relevant","مناسب",IF(Sudan_News12[[#This Row],[relevancy_classification_english]]="Relevant","عَرَضِيّ",""))</f>
        <v/>
      </c>
      <c r="AN4447" t="str">
        <f>IF(Sudan_News12[[#This Row],[sentiment_analysis_english]]="Negative","سلبي",IF(Sudan_News12[[#This Row],[sentiment_analysis_english]]="Neutral","حيادي",IF(Sudan_News12[[#This Row],[sentiment_analysis_english]]="Positive","إيجابي","")))</f>
        <v/>
      </c>
      <c r="AO4447" t="e">
        <f>INDEX(TextClassificationList[],MATCH(Sudan_News12[[#This Row],[text_classification_arabic]],TextClassificationList[text_classification_arabic],0),1)</f>
        <v>#N/A</v>
      </c>
      <c r="AQ4447" t="e">
        <f>INDEX(TextClassificationList[],MATCH(Sudan_News12[[#This Row],[text_classification_arabic2]],TextClassificationList[text_classification_arabic],0),1)</f>
        <v>#N/A</v>
      </c>
      <c r="AS4447" t="e">
        <f>INDEX(TextClassificationList[],MATCH(Sudan_News12[[#This Row],[text_classification_arabic3]],TextClassificationList[text_classification_arabic],0),1)</f>
        <v>#N/A</v>
      </c>
      <c r="AU4447" t="e">
        <f>INDEX(TextClassificationList[],MATCH(Sudan_News12[[#This Row],[text_classification_arabic4]],TextClassificationList[text_classification_arabic],0),1)</f>
        <v>#N/A</v>
      </c>
      <c r="AW4447" t="e">
        <f>INDEX(TextClassificationList[],MATCH(Sudan_News12[[#This Row],[text_classification_arabic5]],TextClassificationList[text_classification_arabic],0),1)</f>
        <v>#N/A</v>
      </c>
    </row>
    <row r="4448" spans="1:49" x14ac:dyDescent="0.2">
      <c r="A4448">
        <v>1.1571988885809316E+18</v>
      </c>
      <c r="B4448">
        <v>1.1571988885809316E+18</v>
      </c>
      <c r="C4448" t="s">
        <v>17056</v>
      </c>
      <c r="D4448" s="1">
        <v>43679</v>
      </c>
      <c r="E4448" s="2">
        <v>0.41538194444444443</v>
      </c>
      <c r="F4448">
        <v>200</v>
      </c>
      <c r="G4448">
        <v>1889611729</v>
      </c>
      <c r="H4448" t="s">
        <v>354</v>
      </c>
      <c r="I4448" t="s">
        <v>355</v>
      </c>
      <c r="J4448" t="s">
        <v>265</v>
      </c>
      <c r="K4448" t="s">
        <v>17057</v>
      </c>
      <c r="L4448" t="s">
        <v>266</v>
      </c>
      <c r="M4448" t="s">
        <v>267</v>
      </c>
      <c r="N4448" t="s">
        <v>267</v>
      </c>
      <c r="O4448" t="s">
        <v>267</v>
      </c>
      <c r="P4448">
        <v>0</v>
      </c>
      <c r="Q4448">
        <v>1</v>
      </c>
      <c r="R4448">
        <v>0</v>
      </c>
      <c r="S4448" t="s">
        <v>16931</v>
      </c>
      <c r="T4448" t="s">
        <v>267</v>
      </c>
      <c r="U4448" t="s">
        <v>17058</v>
      </c>
      <c r="V4448" t="b">
        <v>0</v>
      </c>
      <c r="W4448" t="s">
        <v>265</v>
      </c>
      <c r="X4448">
        <v>0</v>
      </c>
      <c r="Y4448" t="s">
        <v>265</v>
      </c>
      <c r="Z4448" t="s">
        <v>265</v>
      </c>
      <c r="AA4448" t="s">
        <v>265</v>
      </c>
      <c r="AB4448" t="s">
        <v>265</v>
      </c>
      <c r="AC4448" t="s">
        <v>265</v>
      </c>
      <c r="AD4448" t="s">
        <v>265</v>
      </c>
      <c r="AE4448" t="s">
        <v>265</v>
      </c>
      <c r="AF4448" t="s">
        <v>267</v>
      </c>
      <c r="AG4448" t="s">
        <v>265</v>
      </c>
      <c r="AH4448" t="s">
        <v>265</v>
      </c>
      <c r="AI4448" t="s">
        <v>265</v>
      </c>
      <c r="AJ4448" t="s">
        <v>265</v>
      </c>
      <c r="AL4448" t="str">
        <f>IF(Sudan_News12[[#This Row],[relevancy_classification_english]]="Relevant","مناسب",IF(Sudan_News12[[#This Row],[relevancy_classification_english]]="Relevant","عَرَضِيّ",""))</f>
        <v/>
      </c>
      <c r="AN4448" t="str">
        <f>IF(Sudan_News12[[#This Row],[sentiment_analysis_english]]="Negative","سلبي",IF(Sudan_News12[[#This Row],[sentiment_analysis_english]]="Neutral","حيادي",IF(Sudan_News12[[#This Row],[sentiment_analysis_english]]="Positive","إيجابي","")))</f>
        <v/>
      </c>
      <c r="AO4448" t="e">
        <f>INDEX(TextClassificationList[],MATCH(Sudan_News12[[#This Row],[text_classification_arabic]],TextClassificationList[text_classification_arabic],0),1)</f>
        <v>#N/A</v>
      </c>
      <c r="AQ4448" t="e">
        <f>INDEX(TextClassificationList[],MATCH(Sudan_News12[[#This Row],[text_classification_arabic2]],TextClassificationList[text_classification_arabic],0),1)</f>
        <v>#N/A</v>
      </c>
      <c r="AS4448" t="e">
        <f>INDEX(TextClassificationList[],MATCH(Sudan_News12[[#This Row],[text_classification_arabic3]],TextClassificationList[text_classification_arabic],0),1)</f>
        <v>#N/A</v>
      </c>
      <c r="AU4448" t="e">
        <f>INDEX(TextClassificationList[],MATCH(Sudan_News12[[#This Row],[text_classification_arabic4]],TextClassificationList[text_classification_arabic],0),1)</f>
        <v>#N/A</v>
      </c>
      <c r="AW4448" t="e">
        <f>INDEX(TextClassificationList[],MATCH(Sudan_News12[[#This Row],[text_classification_arabic5]],TextClassificationList[text_classification_arabic],0),1)</f>
        <v>#N/A</v>
      </c>
    </row>
    <row r="4449" spans="1:49" x14ac:dyDescent="0.2">
      <c r="A4449">
        <v>1.1571986997491712E+18</v>
      </c>
      <c r="B4449">
        <v>1.1571986997491712E+18</v>
      </c>
      <c r="C4449" t="s">
        <v>17059</v>
      </c>
      <c r="D4449" s="1">
        <v>43679</v>
      </c>
      <c r="E4449" s="2">
        <v>0.41486111111111112</v>
      </c>
      <c r="F4449">
        <v>200</v>
      </c>
      <c r="G4449">
        <v>1889611729</v>
      </c>
      <c r="H4449" t="s">
        <v>354</v>
      </c>
      <c r="I4449" t="s">
        <v>355</v>
      </c>
      <c r="J4449" t="s">
        <v>265</v>
      </c>
      <c r="K4449" t="s">
        <v>17060</v>
      </c>
      <c r="L4449" t="s">
        <v>266</v>
      </c>
      <c r="M4449" t="s">
        <v>267</v>
      </c>
      <c r="N4449" t="s">
        <v>267</v>
      </c>
      <c r="O4449" t="s">
        <v>267</v>
      </c>
      <c r="P4449">
        <v>0</v>
      </c>
      <c r="Q4449">
        <v>0</v>
      </c>
      <c r="R4449">
        <v>0</v>
      </c>
      <c r="S4449" t="s">
        <v>16931</v>
      </c>
      <c r="T4449" t="s">
        <v>267</v>
      </c>
      <c r="U4449" t="s">
        <v>17061</v>
      </c>
      <c r="V4449" t="b">
        <v>0</v>
      </c>
      <c r="W4449" t="s">
        <v>265</v>
      </c>
      <c r="X4449">
        <v>0</v>
      </c>
      <c r="Y4449" t="s">
        <v>265</v>
      </c>
      <c r="Z4449" t="s">
        <v>265</v>
      </c>
      <c r="AA4449" t="s">
        <v>265</v>
      </c>
      <c r="AB4449" t="s">
        <v>265</v>
      </c>
      <c r="AC4449" t="s">
        <v>265</v>
      </c>
      <c r="AD4449" t="s">
        <v>265</v>
      </c>
      <c r="AE4449" t="s">
        <v>265</v>
      </c>
      <c r="AF4449" t="s">
        <v>267</v>
      </c>
      <c r="AG4449" t="s">
        <v>265</v>
      </c>
      <c r="AH4449" t="s">
        <v>265</v>
      </c>
      <c r="AI4449" t="s">
        <v>265</v>
      </c>
      <c r="AJ4449" t="s">
        <v>265</v>
      </c>
      <c r="AL4449" t="str">
        <f>IF(Sudan_News12[[#This Row],[relevancy_classification_english]]="Relevant","مناسب",IF(Sudan_News12[[#This Row],[relevancy_classification_english]]="Relevant","عَرَضِيّ",""))</f>
        <v/>
      </c>
      <c r="AN4449" t="str">
        <f>IF(Sudan_News12[[#This Row],[sentiment_analysis_english]]="Negative","سلبي",IF(Sudan_News12[[#This Row],[sentiment_analysis_english]]="Neutral","حيادي",IF(Sudan_News12[[#This Row],[sentiment_analysis_english]]="Positive","إيجابي","")))</f>
        <v/>
      </c>
      <c r="AO4449" t="e">
        <f>INDEX(TextClassificationList[],MATCH(Sudan_News12[[#This Row],[text_classification_arabic]],TextClassificationList[text_classification_arabic],0),1)</f>
        <v>#N/A</v>
      </c>
      <c r="AQ4449" t="e">
        <f>INDEX(TextClassificationList[],MATCH(Sudan_News12[[#This Row],[text_classification_arabic2]],TextClassificationList[text_classification_arabic],0),1)</f>
        <v>#N/A</v>
      </c>
      <c r="AS4449" t="e">
        <f>INDEX(TextClassificationList[],MATCH(Sudan_News12[[#This Row],[text_classification_arabic3]],TextClassificationList[text_classification_arabic],0),1)</f>
        <v>#N/A</v>
      </c>
      <c r="AU4449" t="e">
        <f>INDEX(TextClassificationList[],MATCH(Sudan_News12[[#This Row],[text_classification_arabic4]],TextClassificationList[text_classification_arabic],0),1)</f>
        <v>#N/A</v>
      </c>
      <c r="AW4449" t="e">
        <f>INDEX(TextClassificationList[],MATCH(Sudan_News12[[#This Row],[text_classification_arabic5]],TextClassificationList[text_classification_arabic],0),1)</f>
        <v>#N/A</v>
      </c>
    </row>
    <row r="4450" spans="1:49" x14ac:dyDescent="0.2">
      <c r="A4450">
        <v>1.1570424290586051E+18</v>
      </c>
      <c r="B4450">
        <v>1.1570419287578296E+18</v>
      </c>
      <c r="C4450" t="s">
        <v>17062</v>
      </c>
      <c r="D4450" s="1">
        <v>43678</v>
      </c>
      <c r="E4450" s="2">
        <v>0.98363425925925929</v>
      </c>
      <c r="F4450">
        <v>200</v>
      </c>
      <c r="G4450">
        <v>1889611729</v>
      </c>
      <c r="H4450" t="s">
        <v>354</v>
      </c>
      <c r="I4450" t="s">
        <v>355</v>
      </c>
      <c r="J4450" t="s">
        <v>265</v>
      </c>
      <c r="K4450" t="s">
        <v>17063</v>
      </c>
      <c r="L4450" t="s">
        <v>266</v>
      </c>
      <c r="M4450" t="s">
        <v>267</v>
      </c>
      <c r="N4450" t="s">
        <v>267</v>
      </c>
      <c r="O4450" t="s">
        <v>267</v>
      </c>
      <c r="P4450">
        <v>0</v>
      </c>
      <c r="Q4450">
        <v>0</v>
      </c>
      <c r="R4450">
        <v>0</v>
      </c>
      <c r="S4450" t="s">
        <v>267</v>
      </c>
      <c r="T4450" t="s">
        <v>267</v>
      </c>
      <c r="U4450" t="s">
        <v>17064</v>
      </c>
      <c r="V4450" t="b">
        <v>0</v>
      </c>
      <c r="W4450" t="s">
        <v>265</v>
      </c>
      <c r="X4450">
        <v>0</v>
      </c>
      <c r="Y4450" t="s">
        <v>265</v>
      </c>
      <c r="Z4450" t="s">
        <v>265</v>
      </c>
      <c r="AA4450" t="s">
        <v>265</v>
      </c>
      <c r="AB4450" t="s">
        <v>265</v>
      </c>
      <c r="AC4450" t="s">
        <v>265</v>
      </c>
      <c r="AD4450" t="s">
        <v>265</v>
      </c>
      <c r="AE4450" t="s">
        <v>265</v>
      </c>
      <c r="AF4450" t="s">
        <v>292</v>
      </c>
      <c r="AG4450" t="s">
        <v>265</v>
      </c>
      <c r="AH4450" t="s">
        <v>265</v>
      </c>
      <c r="AI4450" t="s">
        <v>265</v>
      </c>
      <c r="AJ4450" t="s">
        <v>265</v>
      </c>
      <c r="AL4450" t="str">
        <f>IF(Sudan_News12[[#This Row],[relevancy_classification_english]]="Relevant","مناسب",IF(Sudan_News12[[#This Row],[relevancy_classification_english]]="Relevant","عَرَضِيّ",""))</f>
        <v/>
      </c>
      <c r="AN4450" t="str">
        <f>IF(Sudan_News12[[#This Row],[sentiment_analysis_english]]="Negative","سلبي",IF(Sudan_News12[[#This Row],[sentiment_analysis_english]]="Neutral","حيادي",IF(Sudan_News12[[#This Row],[sentiment_analysis_english]]="Positive","إيجابي","")))</f>
        <v/>
      </c>
      <c r="AO4450" t="e">
        <f>INDEX(TextClassificationList[],MATCH(Sudan_News12[[#This Row],[text_classification_arabic]],TextClassificationList[text_classification_arabic],0),1)</f>
        <v>#N/A</v>
      </c>
      <c r="AQ4450" t="e">
        <f>INDEX(TextClassificationList[],MATCH(Sudan_News12[[#This Row],[text_classification_arabic2]],TextClassificationList[text_classification_arabic],0),1)</f>
        <v>#N/A</v>
      </c>
      <c r="AS4450" t="e">
        <f>INDEX(TextClassificationList[],MATCH(Sudan_News12[[#This Row],[text_classification_arabic3]],TextClassificationList[text_classification_arabic],0),1)</f>
        <v>#N/A</v>
      </c>
      <c r="AU4450" t="e">
        <f>INDEX(TextClassificationList[],MATCH(Sudan_News12[[#This Row],[text_classification_arabic4]],TextClassificationList[text_classification_arabic],0),1)</f>
        <v>#N/A</v>
      </c>
      <c r="AW4450" t="e">
        <f>INDEX(TextClassificationList[],MATCH(Sudan_News12[[#This Row],[text_classification_arabic5]],TextClassificationList[text_classification_arabic],0),1)</f>
        <v>#N/A</v>
      </c>
    </row>
    <row r="4451" spans="1:49" x14ac:dyDescent="0.2">
      <c r="A4451">
        <v>1.1570019637766963E+18</v>
      </c>
      <c r="B4451">
        <v>1.1535544232699863E+18</v>
      </c>
      <c r="C4451" t="s">
        <v>17065</v>
      </c>
      <c r="D4451" s="1">
        <v>43678</v>
      </c>
      <c r="E4451" s="2">
        <v>0.8719675925925926</v>
      </c>
      <c r="F4451">
        <v>200</v>
      </c>
      <c r="G4451">
        <v>1889611729</v>
      </c>
      <c r="H4451" t="s">
        <v>354</v>
      </c>
      <c r="I4451" t="s">
        <v>355</v>
      </c>
      <c r="J4451" t="s">
        <v>265</v>
      </c>
      <c r="K4451" t="s">
        <v>17066</v>
      </c>
      <c r="L4451" t="s">
        <v>266</v>
      </c>
      <c r="M4451" t="s">
        <v>267</v>
      </c>
      <c r="N4451" t="s">
        <v>267</v>
      </c>
      <c r="O4451" t="s">
        <v>267</v>
      </c>
      <c r="P4451">
        <v>0</v>
      </c>
      <c r="Q4451">
        <v>0</v>
      </c>
      <c r="R4451">
        <v>0</v>
      </c>
      <c r="S4451" t="s">
        <v>267</v>
      </c>
      <c r="T4451" t="s">
        <v>267</v>
      </c>
      <c r="U4451" t="s">
        <v>17067</v>
      </c>
      <c r="V4451" t="b">
        <v>0</v>
      </c>
      <c r="W4451" t="s">
        <v>265</v>
      </c>
      <c r="X4451">
        <v>0</v>
      </c>
      <c r="Y4451" t="s">
        <v>265</v>
      </c>
      <c r="Z4451" t="s">
        <v>265</v>
      </c>
      <c r="AA4451" t="s">
        <v>265</v>
      </c>
      <c r="AB4451" t="s">
        <v>265</v>
      </c>
      <c r="AC4451" t="s">
        <v>265</v>
      </c>
      <c r="AD4451" t="s">
        <v>265</v>
      </c>
      <c r="AE4451" t="s">
        <v>265</v>
      </c>
      <c r="AF4451" t="s">
        <v>17068</v>
      </c>
      <c r="AG4451" t="s">
        <v>265</v>
      </c>
      <c r="AH4451" t="s">
        <v>265</v>
      </c>
      <c r="AI4451" t="s">
        <v>265</v>
      </c>
      <c r="AJ4451" t="s">
        <v>265</v>
      </c>
      <c r="AL4451" t="str">
        <f>IF(Sudan_News12[[#This Row],[relevancy_classification_english]]="Relevant","مناسب",IF(Sudan_News12[[#This Row],[relevancy_classification_english]]="Relevant","عَرَضِيّ",""))</f>
        <v/>
      </c>
      <c r="AN4451" t="str">
        <f>IF(Sudan_News12[[#This Row],[sentiment_analysis_english]]="Negative","سلبي",IF(Sudan_News12[[#This Row],[sentiment_analysis_english]]="Neutral","حيادي",IF(Sudan_News12[[#This Row],[sentiment_analysis_english]]="Positive","إيجابي","")))</f>
        <v/>
      </c>
      <c r="AO4451" t="e">
        <f>INDEX(TextClassificationList[],MATCH(Sudan_News12[[#This Row],[text_classification_arabic]],TextClassificationList[text_classification_arabic],0),1)</f>
        <v>#N/A</v>
      </c>
      <c r="AQ4451" t="e">
        <f>INDEX(TextClassificationList[],MATCH(Sudan_News12[[#This Row],[text_classification_arabic2]],TextClassificationList[text_classification_arabic],0),1)</f>
        <v>#N/A</v>
      </c>
      <c r="AS4451" t="e">
        <f>INDEX(TextClassificationList[],MATCH(Sudan_News12[[#This Row],[text_classification_arabic3]],TextClassificationList[text_classification_arabic],0),1)</f>
        <v>#N/A</v>
      </c>
      <c r="AU4451" t="e">
        <f>INDEX(TextClassificationList[],MATCH(Sudan_News12[[#This Row],[text_classification_arabic4]],TextClassificationList[text_classification_arabic],0),1)</f>
        <v>#N/A</v>
      </c>
      <c r="AW4451" t="e">
        <f>INDEX(TextClassificationList[],MATCH(Sudan_News12[[#This Row],[text_classification_arabic5]],TextClassificationList[text_classification_arabic],0),1)</f>
        <v>#N/A</v>
      </c>
    </row>
    <row r="4452" spans="1:49" x14ac:dyDescent="0.2">
      <c r="A4452">
        <v>1.1569778595562701E+18</v>
      </c>
      <c r="B4452">
        <v>1.156977667410944E+18</v>
      </c>
      <c r="C4452" t="s">
        <v>17069</v>
      </c>
      <c r="D4452" s="1">
        <v>43678</v>
      </c>
      <c r="E4452" s="2">
        <v>0.8054513888888889</v>
      </c>
      <c r="F4452">
        <v>200</v>
      </c>
      <c r="G4452">
        <v>1889611729</v>
      </c>
      <c r="H4452" t="s">
        <v>354</v>
      </c>
      <c r="I4452" t="s">
        <v>355</v>
      </c>
      <c r="J4452" t="s">
        <v>265</v>
      </c>
      <c r="K4452" t="s">
        <v>14722</v>
      </c>
      <c r="L4452" t="s">
        <v>275</v>
      </c>
      <c r="M4452" t="s">
        <v>267</v>
      </c>
      <c r="N4452" t="s">
        <v>267</v>
      </c>
      <c r="O4452" t="s">
        <v>267</v>
      </c>
      <c r="P4452">
        <v>0</v>
      </c>
      <c r="Q4452">
        <v>0</v>
      </c>
      <c r="R4452">
        <v>0</v>
      </c>
      <c r="S4452" t="s">
        <v>267</v>
      </c>
      <c r="T4452" t="s">
        <v>267</v>
      </c>
      <c r="U4452" t="s">
        <v>17070</v>
      </c>
      <c r="V4452" t="b">
        <v>0</v>
      </c>
      <c r="W4452" t="s">
        <v>265</v>
      </c>
      <c r="X4452">
        <v>0</v>
      </c>
      <c r="Y4452" t="s">
        <v>265</v>
      </c>
      <c r="Z4452" t="s">
        <v>265</v>
      </c>
      <c r="AA4452" t="s">
        <v>265</v>
      </c>
      <c r="AB4452" t="s">
        <v>265</v>
      </c>
      <c r="AC4452" t="s">
        <v>265</v>
      </c>
      <c r="AD4452" t="s">
        <v>265</v>
      </c>
      <c r="AE4452" t="s">
        <v>265</v>
      </c>
      <c r="AF4452" t="s">
        <v>267</v>
      </c>
      <c r="AG4452" t="s">
        <v>265</v>
      </c>
      <c r="AH4452" t="s">
        <v>265</v>
      </c>
      <c r="AI4452" t="s">
        <v>265</v>
      </c>
      <c r="AJ4452" t="s">
        <v>265</v>
      </c>
      <c r="AL4452" t="str">
        <f>IF(Sudan_News12[[#This Row],[relevancy_classification_english]]="Relevant","مناسب",IF(Sudan_News12[[#This Row],[relevancy_classification_english]]="Relevant","عَرَضِيّ",""))</f>
        <v/>
      </c>
      <c r="AN4452" t="str">
        <f>IF(Sudan_News12[[#This Row],[sentiment_analysis_english]]="Negative","سلبي",IF(Sudan_News12[[#This Row],[sentiment_analysis_english]]="Neutral","حيادي",IF(Sudan_News12[[#This Row],[sentiment_analysis_english]]="Positive","إيجابي","")))</f>
        <v/>
      </c>
      <c r="AO4452" t="e">
        <f>INDEX(TextClassificationList[],MATCH(Sudan_News12[[#This Row],[text_classification_arabic]],TextClassificationList[text_classification_arabic],0),1)</f>
        <v>#N/A</v>
      </c>
      <c r="AQ4452" t="e">
        <f>INDEX(TextClassificationList[],MATCH(Sudan_News12[[#This Row],[text_classification_arabic2]],TextClassificationList[text_classification_arabic],0),1)</f>
        <v>#N/A</v>
      </c>
      <c r="AS4452" t="e">
        <f>INDEX(TextClassificationList[],MATCH(Sudan_News12[[#This Row],[text_classification_arabic3]],TextClassificationList[text_classification_arabic],0),1)</f>
        <v>#N/A</v>
      </c>
      <c r="AU4452" t="e">
        <f>INDEX(TextClassificationList[],MATCH(Sudan_News12[[#This Row],[text_classification_arabic4]],TextClassificationList[text_classification_arabic],0),1)</f>
        <v>#N/A</v>
      </c>
      <c r="AW4452" t="e">
        <f>INDEX(TextClassificationList[],MATCH(Sudan_News12[[#This Row],[text_classification_arabic5]],TextClassificationList[text_classification_arabic],0),1)</f>
        <v>#N/A</v>
      </c>
    </row>
    <row r="4453" spans="1:49" x14ac:dyDescent="0.2">
      <c r="A4453">
        <v>1.156977667410944E+18</v>
      </c>
      <c r="B4453">
        <v>1.156977667410944E+18</v>
      </c>
      <c r="C4453" t="s">
        <v>17071</v>
      </c>
      <c r="D4453" s="1">
        <v>43678</v>
      </c>
      <c r="E4453" s="2">
        <v>0.80493055555555559</v>
      </c>
      <c r="F4453">
        <v>200</v>
      </c>
      <c r="G4453">
        <v>1889611729</v>
      </c>
      <c r="H4453" t="s">
        <v>354</v>
      </c>
      <c r="I4453" t="s">
        <v>355</v>
      </c>
      <c r="J4453" t="s">
        <v>265</v>
      </c>
      <c r="K4453" t="s">
        <v>17072</v>
      </c>
      <c r="L4453" t="s">
        <v>266</v>
      </c>
      <c r="M4453" t="s">
        <v>267</v>
      </c>
      <c r="N4453" t="s">
        <v>267</v>
      </c>
      <c r="O4453" t="s">
        <v>17073</v>
      </c>
      <c r="P4453">
        <v>1</v>
      </c>
      <c r="Q4453">
        <v>2</v>
      </c>
      <c r="R4453">
        <v>3</v>
      </c>
      <c r="S4453" t="s">
        <v>17074</v>
      </c>
      <c r="T4453" t="s">
        <v>267</v>
      </c>
      <c r="U4453" t="s">
        <v>17075</v>
      </c>
      <c r="V4453" t="b">
        <v>0</v>
      </c>
      <c r="W4453" t="s">
        <v>265</v>
      </c>
      <c r="X4453">
        <v>1</v>
      </c>
      <c r="Y4453" t="s">
        <v>17076</v>
      </c>
      <c r="Z4453" t="s">
        <v>265</v>
      </c>
      <c r="AA4453" t="s">
        <v>265</v>
      </c>
      <c r="AB4453" t="s">
        <v>265</v>
      </c>
      <c r="AC4453" t="s">
        <v>265</v>
      </c>
      <c r="AD4453" t="s">
        <v>265</v>
      </c>
      <c r="AE4453" t="s">
        <v>265</v>
      </c>
      <c r="AF4453" t="s">
        <v>267</v>
      </c>
      <c r="AG4453" t="s">
        <v>265</v>
      </c>
      <c r="AH4453" t="s">
        <v>265</v>
      </c>
      <c r="AI4453" t="s">
        <v>265</v>
      </c>
      <c r="AJ4453" t="s">
        <v>265</v>
      </c>
      <c r="AL4453" t="str">
        <f>IF(Sudan_News12[[#This Row],[relevancy_classification_english]]="Relevant","مناسب",IF(Sudan_News12[[#This Row],[relevancy_classification_english]]="Relevant","عَرَضِيّ",""))</f>
        <v/>
      </c>
      <c r="AN4453" t="str">
        <f>IF(Sudan_News12[[#This Row],[sentiment_analysis_english]]="Negative","سلبي",IF(Sudan_News12[[#This Row],[sentiment_analysis_english]]="Neutral","حيادي",IF(Sudan_News12[[#This Row],[sentiment_analysis_english]]="Positive","إيجابي","")))</f>
        <v/>
      </c>
      <c r="AO4453" t="e">
        <f>INDEX(TextClassificationList[],MATCH(Sudan_News12[[#This Row],[text_classification_arabic]],TextClassificationList[text_classification_arabic],0),1)</f>
        <v>#N/A</v>
      </c>
      <c r="AQ4453" t="e">
        <f>INDEX(TextClassificationList[],MATCH(Sudan_News12[[#This Row],[text_classification_arabic2]],TextClassificationList[text_classification_arabic],0),1)</f>
        <v>#N/A</v>
      </c>
      <c r="AS4453" t="e">
        <f>INDEX(TextClassificationList[],MATCH(Sudan_News12[[#This Row],[text_classification_arabic3]],TextClassificationList[text_classification_arabic],0),1)</f>
        <v>#N/A</v>
      </c>
      <c r="AU4453" t="e">
        <f>INDEX(TextClassificationList[],MATCH(Sudan_News12[[#This Row],[text_classification_arabic4]],TextClassificationList[text_classification_arabic],0),1)</f>
        <v>#N/A</v>
      </c>
      <c r="AW4453" t="e">
        <f>INDEX(TextClassificationList[],MATCH(Sudan_News12[[#This Row],[text_classification_arabic5]],TextClassificationList[text_classification_arabic],0),1)</f>
        <v>#N/A</v>
      </c>
    </row>
    <row r="4454" spans="1:49" x14ac:dyDescent="0.2">
      <c r="A4454">
        <v>1.1566420136825528E+18</v>
      </c>
      <c r="B4454">
        <v>1.1566420136825528E+18</v>
      </c>
      <c r="C4454" t="s">
        <v>17077</v>
      </c>
      <c r="D4454" s="1">
        <v>43677</v>
      </c>
      <c r="E4454" s="2">
        <v>0.87870370370370365</v>
      </c>
      <c r="F4454">
        <v>200</v>
      </c>
      <c r="G4454">
        <v>1889611729</v>
      </c>
      <c r="H4454" t="s">
        <v>354</v>
      </c>
      <c r="I4454" t="s">
        <v>355</v>
      </c>
      <c r="J4454" t="s">
        <v>265</v>
      </c>
      <c r="K4454" t="s">
        <v>17078</v>
      </c>
      <c r="L4454" t="s">
        <v>266</v>
      </c>
      <c r="M4454" t="s">
        <v>267</v>
      </c>
      <c r="N4454" t="s">
        <v>267</v>
      </c>
      <c r="O4454" t="s">
        <v>267</v>
      </c>
      <c r="P4454">
        <v>0</v>
      </c>
      <c r="Q4454">
        <v>0</v>
      </c>
      <c r="R4454">
        <v>1</v>
      </c>
      <c r="S4454" t="s">
        <v>17036</v>
      </c>
      <c r="T4454" t="s">
        <v>267</v>
      </c>
      <c r="U4454" t="s">
        <v>17079</v>
      </c>
      <c r="V4454" t="b">
        <v>0</v>
      </c>
      <c r="W4454" t="s">
        <v>265</v>
      </c>
      <c r="X4454">
        <v>0</v>
      </c>
      <c r="Y4454" t="s">
        <v>265</v>
      </c>
      <c r="Z4454" t="s">
        <v>265</v>
      </c>
      <c r="AA4454" t="s">
        <v>265</v>
      </c>
      <c r="AB4454" t="s">
        <v>265</v>
      </c>
      <c r="AC4454" t="s">
        <v>265</v>
      </c>
      <c r="AD4454" t="s">
        <v>265</v>
      </c>
      <c r="AE4454" t="s">
        <v>265</v>
      </c>
      <c r="AF4454" t="s">
        <v>267</v>
      </c>
      <c r="AG4454" t="s">
        <v>265</v>
      </c>
      <c r="AH4454" t="s">
        <v>265</v>
      </c>
      <c r="AI4454" t="s">
        <v>265</v>
      </c>
      <c r="AJ4454" t="s">
        <v>265</v>
      </c>
      <c r="AL4454" t="str">
        <f>IF(Sudan_News12[[#This Row],[relevancy_classification_english]]="Relevant","مناسب",IF(Sudan_News12[[#This Row],[relevancy_classification_english]]="Relevant","عَرَضِيّ",""))</f>
        <v/>
      </c>
      <c r="AN4454" t="str">
        <f>IF(Sudan_News12[[#This Row],[sentiment_analysis_english]]="Negative","سلبي",IF(Sudan_News12[[#This Row],[sentiment_analysis_english]]="Neutral","حيادي",IF(Sudan_News12[[#This Row],[sentiment_analysis_english]]="Positive","إيجابي","")))</f>
        <v/>
      </c>
      <c r="AO4454" t="e">
        <f>INDEX(TextClassificationList[],MATCH(Sudan_News12[[#This Row],[text_classification_arabic]],TextClassificationList[text_classification_arabic],0),1)</f>
        <v>#N/A</v>
      </c>
      <c r="AQ4454" t="e">
        <f>INDEX(TextClassificationList[],MATCH(Sudan_News12[[#This Row],[text_classification_arabic2]],TextClassificationList[text_classification_arabic],0),1)</f>
        <v>#N/A</v>
      </c>
      <c r="AS4454" t="e">
        <f>INDEX(TextClassificationList[],MATCH(Sudan_News12[[#This Row],[text_classification_arabic3]],TextClassificationList[text_classification_arabic],0),1)</f>
        <v>#N/A</v>
      </c>
      <c r="AU4454" t="e">
        <f>INDEX(TextClassificationList[],MATCH(Sudan_News12[[#This Row],[text_classification_arabic4]],TextClassificationList[text_classification_arabic],0),1)</f>
        <v>#N/A</v>
      </c>
      <c r="AW4454" t="e">
        <f>INDEX(TextClassificationList[],MATCH(Sudan_News12[[#This Row],[text_classification_arabic5]],TextClassificationList[text_classification_arabic],0),1)</f>
        <v>#N/A</v>
      </c>
    </row>
    <row r="4455" spans="1:49" x14ac:dyDescent="0.2">
      <c r="A4455">
        <v>1.156640466416341E+18</v>
      </c>
      <c r="B4455">
        <v>1.156640466416341E+18</v>
      </c>
      <c r="C4455" t="s">
        <v>17080</v>
      </c>
      <c r="D4455" s="1">
        <v>43677</v>
      </c>
      <c r="E4455" s="2">
        <v>0.87443287037037032</v>
      </c>
      <c r="F4455">
        <v>200</v>
      </c>
      <c r="G4455">
        <v>1889611729</v>
      </c>
      <c r="H4455" t="s">
        <v>354</v>
      </c>
      <c r="I4455" t="s">
        <v>355</v>
      </c>
      <c r="J4455" t="s">
        <v>265</v>
      </c>
      <c r="K4455" t="s">
        <v>17081</v>
      </c>
      <c r="L4455" t="s">
        <v>266</v>
      </c>
      <c r="M4455" t="s">
        <v>267</v>
      </c>
      <c r="N4455" t="s">
        <v>267</v>
      </c>
      <c r="O4455" t="s">
        <v>267</v>
      </c>
      <c r="P4455">
        <v>0</v>
      </c>
      <c r="Q4455">
        <v>0</v>
      </c>
      <c r="R4455">
        <v>0</v>
      </c>
      <c r="S4455" t="s">
        <v>17036</v>
      </c>
      <c r="T4455" t="s">
        <v>267</v>
      </c>
      <c r="U4455" t="s">
        <v>17082</v>
      </c>
      <c r="V4455" t="b">
        <v>0</v>
      </c>
      <c r="W4455" t="s">
        <v>265</v>
      </c>
      <c r="X4455">
        <v>0</v>
      </c>
      <c r="Y4455" t="s">
        <v>265</v>
      </c>
      <c r="Z4455" t="s">
        <v>265</v>
      </c>
      <c r="AA4455" t="s">
        <v>265</v>
      </c>
      <c r="AB4455" t="s">
        <v>265</v>
      </c>
      <c r="AC4455" t="s">
        <v>265</v>
      </c>
      <c r="AD4455" t="s">
        <v>265</v>
      </c>
      <c r="AE4455" t="s">
        <v>265</v>
      </c>
      <c r="AF4455" t="s">
        <v>267</v>
      </c>
      <c r="AG4455" t="s">
        <v>265</v>
      </c>
      <c r="AH4455" t="s">
        <v>265</v>
      </c>
      <c r="AI4455" t="s">
        <v>265</v>
      </c>
      <c r="AJ4455" t="s">
        <v>265</v>
      </c>
      <c r="AL4455" t="str">
        <f>IF(Sudan_News12[[#This Row],[relevancy_classification_english]]="Relevant","مناسب",IF(Sudan_News12[[#This Row],[relevancy_classification_english]]="Relevant","عَرَضِيّ",""))</f>
        <v/>
      </c>
      <c r="AN4455" t="str">
        <f>IF(Sudan_News12[[#This Row],[sentiment_analysis_english]]="Negative","سلبي",IF(Sudan_News12[[#This Row],[sentiment_analysis_english]]="Neutral","حيادي",IF(Sudan_News12[[#This Row],[sentiment_analysis_english]]="Positive","إيجابي","")))</f>
        <v/>
      </c>
      <c r="AO4455" t="e">
        <f>INDEX(TextClassificationList[],MATCH(Sudan_News12[[#This Row],[text_classification_arabic]],TextClassificationList[text_classification_arabic],0),1)</f>
        <v>#N/A</v>
      </c>
      <c r="AQ4455" t="e">
        <f>INDEX(TextClassificationList[],MATCH(Sudan_News12[[#This Row],[text_classification_arabic2]],TextClassificationList[text_classification_arabic],0),1)</f>
        <v>#N/A</v>
      </c>
      <c r="AS4455" t="e">
        <f>INDEX(TextClassificationList[],MATCH(Sudan_News12[[#This Row],[text_classification_arabic3]],TextClassificationList[text_classification_arabic],0),1)</f>
        <v>#N/A</v>
      </c>
      <c r="AU4455" t="e">
        <f>INDEX(TextClassificationList[],MATCH(Sudan_News12[[#This Row],[text_classification_arabic4]],TextClassificationList[text_classification_arabic],0),1)</f>
        <v>#N/A</v>
      </c>
      <c r="AW4455" t="e">
        <f>INDEX(TextClassificationList[],MATCH(Sudan_News12[[#This Row],[text_classification_arabic5]],TextClassificationList[text_classification_arabic],0),1)</f>
        <v>#N/A</v>
      </c>
    </row>
    <row r="4456" spans="1:49" x14ac:dyDescent="0.2">
      <c r="A4456">
        <v>1.1566365494355763E+18</v>
      </c>
      <c r="B4456">
        <v>1.1563023519401165E+18</v>
      </c>
      <c r="C4456" t="s">
        <v>17083</v>
      </c>
      <c r="D4456" s="1">
        <v>43677</v>
      </c>
      <c r="E4456" s="2">
        <v>0.86362268518518515</v>
      </c>
      <c r="F4456">
        <v>200</v>
      </c>
      <c r="G4456">
        <v>1889611729</v>
      </c>
      <c r="H4456" t="s">
        <v>354</v>
      </c>
      <c r="I4456" t="s">
        <v>355</v>
      </c>
      <c r="J4456" t="s">
        <v>265</v>
      </c>
      <c r="K4456" t="s">
        <v>17084</v>
      </c>
      <c r="L4456" t="s">
        <v>266</v>
      </c>
      <c r="M4456" t="s">
        <v>267</v>
      </c>
      <c r="N4456" t="s">
        <v>267</v>
      </c>
      <c r="O4456" t="s">
        <v>267</v>
      </c>
      <c r="P4456">
        <v>0</v>
      </c>
      <c r="Q4456">
        <v>0</v>
      </c>
      <c r="R4456">
        <v>1</v>
      </c>
      <c r="S4456" t="s">
        <v>267</v>
      </c>
      <c r="T4456" t="s">
        <v>267</v>
      </c>
      <c r="U4456" t="s">
        <v>17085</v>
      </c>
      <c r="V4456" t="b">
        <v>0</v>
      </c>
      <c r="W4456" t="s">
        <v>265</v>
      </c>
      <c r="X4456">
        <v>0</v>
      </c>
      <c r="Y4456" t="s">
        <v>265</v>
      </c>
      <c r="Z4456" t="s">
        <v>265</v>
      </c>
      <c r="AA4456" t="s">
        <v>265</v>
      </c>
      <c r="AB4456" t="s">
        <v>265</v>
      </c>
      <c r="AC4456" t="s">
        <v>265</v>
      </c>
      <c r="AD4456" t="s">
        <v>265</v>
      </c>
      <c r="AE4456" t="s">
        <v>265</v>
      </c>
      <c r="AF4456" t="s">
        <v>17086</v>
      </c>
      <c r="AG4456" t="s">
        <v>265</v>
      </c>
      <c r="AH4456" t="s">
        <v>265</v>
      </c>
      <c r="AI4456" t="s">
        <v>265</v>
      </c>
      <c r="AJ4456" t="s">
        <v>265</v>
      </c>
      <c r="AL4456" t="str">
        <f>IF(Sudan_News12[[#This Row],[relevancy_classification_english]]="Relevant","مناسب",IF(Sudan_News12[[#This Row],[relevancy_classification_english]]="Relevant","عَرَضِيّ",""))</f>
        <v/>
      </c>
      <c r="AN4456" t="str">
        <f>IF(Sudan_News12[[#This Row],[sentiment_analysis_english]]="Negative","سلبي",IF(Sudan_News12[[#This Row],[sentiment_analysis_english]]="Neutral","حيادي",IF(Sudan_News12[[#This Row],[sentiment_analysis_english]]="Positive","إيجابي","")))</f>
        <v/>
      </c>
      <c r="AO4456" t="e">
        <f>INDEX(TextClassificationList[],MATCH(Sudan_News12[[#This Row],[text_classification_arabic]],TextClassificationList[text_classification_arabic],0),1)</f>
        <v>#N/A</v>
      </c>
      <c r="AQ4456" t="e">
        <f>INDEX(TextClassificationList[],MATCH(Sudan_News12[[#This Row],[text_classification_arabic2]],TextClassificationList[text_classification_arabic],0),1)</f>
        <v>#N/A</v>
      </c>
      <c r="AS4456" t="e">
        <f>INDEX(TextClassificationList[],MATCH(Sudan_News12[[#This Row],[text_classification_arabic3]],TextClassificationList[text_classification_arabic],0),1)</f>
        <v>#N/A</v>
      </c>
      <c r="AU4456" t="e">
        <f>INDEX(TextClassificationList[],MATCH(Sudan_News12[[#This Row],[text_classification_arabic4]],TextClassificationList[text_classification_arabic],0),1)</f>
        <v>#N/A</v>
      </c>
      <c r="AW4456" t="e">
        <f>INDEX(TextClassificationList[],MATCH(Sudan_News12[[#This Row],[text_classification_arabic5]],TextClassificationList[text_classification_arabic],0),1)</f>
        <v>#N/A</v>
      </c>
    </row>
    <row r="4457" spans="1:49" x14ac:dyDescent="0.2">
      <c r="A4457">
        <v>1.1566272454122988E+18</v>
      </c>
      <c r="B4457">
        <v>1.1566272454122988E+18</v>
      </c>
      <c r="C4457" t="s">
        <v>17087</v>
      </c>
      <c r="D4457" s="1">
        <v>43677</v>
      </c>
      <c r="E4457" s="2">
        <v>0.83795138888888887</v>
      </c>
      <c r="F4457">
        <v>200</v>
      </c>
      <c r="G4457">
        <v>1889611729</v>
      </c>
      <c r="H4457" t="s">
        <v>354</v>
      </c>
      <c r="I4457" t="s">
        <v>355</v>
      </c>
      <c r="J4457" t="s">
        <v>265</v>
      </c>
      <c r="K4457" t="s">
        <v>17088</v>
      </c>
      <c r="L4457" t="s">
        <v>266</v>
      </c>
      <c r="M4457" t="s">
        <v>267</v>
      </c>
      <c r="N4457" t="s">
        <v>267</v>
      </c>
      <c r="O4457" t="s">
        <v>267</v>
      </c>
      <c r="P4457">
        <v>0</v>
      </c>
      <c r="Q4457">
        <v>0</v>
      </c>
      <c r="R4457">
        <v>0</v>
      </c>
      <c r="S4457" t="s">
        <v>267</v>
      </c>
      <c r="T4457" t="s">
        <v>267</v>
      </c>
      <c r="U4457" t="s">
        <v>17089</v>
      </c>
      <c r="V4457" t="b">
        <v>0</v>
      </c>
      <c r="W4457" t="s">
        <v>265</v>
      </c>
      <c r="X4457">
        <v>0</v>
      </c>
      <c r="Y4457" t="s">
        <v>265</v>
      </c>
      <c r="Z4457" t="s">
        <v>265</v>
      </c>
      <c r="AA4457" t="s">
        <v>265</v>
      </c>
      <c r="AB4457" t="s">
        <v>265</v>
      </c>
      <c r="AC4457" t="s">
        <v>265</v>
      </c>
      <c r="AD4457" t="s">
        <v>265</v>
      </c>
      <c r="AE4457" t="s">
        <v>265</v>
      </c>
      <c r="AF4457" t="s">
        <v>267</v>
      </c>
      <c r="AG4457" t="s">
        <v>265</v>
      </c>
      <c r="AH4457" t="s">
        <v>265</v>
      </c>
      <c r="AI4457" t="s">
        <v>265</v>
      </c>
      <c r="AJ4457" t="s">
        <v>265</v>
      </c>
      <c r="AL4457" t="str">
        <f>IF(Sudan_News12[[#This Row],[relevancy_classification_english]]="Relevant","مناسب",IF(Sudan_News12[[#This Row],[relevancy_classification_english]]="Relevant","عَرَضِيّ",""))</f>
        <v/>
      </c>
      <c r="AN4457" t="str">
        <f>IF(Sudan_News12[[#This Row],[sentiment_analysis_english]]="Negative","سلبي",IF(Sudan_News12[[#This Row],[sentiment_analysis_english]]="Neutral","حيادي",IF(Sudan_News12[[#This Row],[sentiment_analysis_english]]="Positive","إيجابي","")))</f>
        <v/>
      </c>
      <c r="AO4457" t="e">
        <f>INDEX(TextClassificationList[],MATCH(Sudan_News12[[#This Row],[text_classification_arabic]],TextClassificationList[text_classification_arabic],0),1)</f>
        <v>#N/A</v>
      </c>
      <c r="AQ4457" t="e">
        <f>INDEX(TextClassificationList[],MATCH(Sudan_News12[[#This Row],[text_classification_arabic2]],TextClassificationList[text_classification_arabic],0),1)</f>
        <v>#N/A</v>
      </c>
      <c r="AS4457" t="e">
        <f>INDEX(TextClassificationList[],MATCH(Sudan_News12[[#This Row],[text_classification_arabic3]],TextClassificationList[text_classification_arabic],0),1)</f>
        <v>#N/A</v>
      </c>
      <c r="AU4457" t="e">
        <f>INDEX(TextClassificationList[],MATCH(Sudan_News12[[#This Row],[text_classification_arabic4]],TextClassificationList[text_classification_arabic],0),1)</f>
        <v>#N/A</v>
      </c>
      <c r="AW4457" t="e">
        <f>INDEX(TextClassificationList[],MATCH(Sudan_News12[[#This Row],[text_classification_arabic5]],TextClassificationList[text_classification_arabic],0),1)</f>
        <v>#N/A</v>
      </c>
    </row>
    <row r="4458" spans="1:49" x14ac:dyDescent="0.2">
      <c r="A4458">
        <v>1.1565963161071329E+18</v>
      </c>
      <c r="B4458">
        <v>1.1565963161071329E+18</v>
      </c>
      <c r="C4458" t="s">
        <v>17090</v>
      </c>
      <c r="D4458" s="1">
        <v>43677</v>
      </c>
      <c r="E4458" s="2">
        <v>0.75259259259259259</v>
      </c>
      <c r="F4458">
        <v>200</v>
      </c>
      <c r="G4458">
        <v>1889611729</v>
      </c>
      <c r="H4458" t="s">
        <v>354</v>
      </c>
      <c r="I4458" t="s">
        <v>355</v>
      </c>
      <c r="J4458" t="s">
        <v>265</v>
      </c>
      <c r="K4458" t="s">
        <v>17091</v>
      </c>
      <c r="L4458" t="s">
        <v>266</v>
      </c>
      <c r="M4458" t="s">
        <v>267</v>
      </c>
      <c r="N4458" t="s">
        <v>267</v>
      </c>
      <c r="O4458" t="s">
        <v>267</v>
      </c>
      <c r="P4458">
        <v>0</v>
      </c>
      <c r="Q4458">
        <v>0</v>
      </c>
      <c r="R4458">
        <v>0</v>
      </c>
      <c r="S4458" t="s">
        <v>17092</v>
      </c>
      <c r="T4458" t="s">
        <v>267</v>
      </c>
      <c r="U4458" t="s">
        <v>17093</v>
      </c>
      <c r="V4458" t="b">
        <v>0</v>
      </c>
      <c r="W4458" t="s">
        <v>265</v>
      </c>
      <c r="X4458">
        <v>0</v>
      </c>
      <c r="Y4458" t="s">
        <v>265</v>
      </c>
      <c r="Z4458" t="s">
        <v>265</v>
      </c>
      <c r="AA4458" t="s">
        <v>265</v>
      </c>
      <c r="AB4458" t="s">
        <v>265</v>
      </c>
      <c r="AC4458" t="s">
        <v>265</v>
      </c>
      <c r="AD4458" t="s">
        <v>265</v>
      </c>
      <c r="AE4458" t="s">
        <v>265</v>
      </c>
      <c r="AF4458" t="s">
        <v>267</v>
      </c>
      <c r="AG4458" t="s">
        <v>265</v>
      </c>
      <c r="AH4458" t="s">
        <v>265</v>
      </c>
      <c r="AI4458" t="s">
        <v>265</v>
      </c>
      <c r="AJ4458" t="s">
        <v>265</v>
      </c>
      <c r="AL4458" t="str">
        <f>IF(Sudan_News12[[#This Row],[relevancy_classification_english]]="Relevant","مناسب",IF(Sudan_News12[[#This Row],[relevancy_classification_english]]="Relevant","عَرَضِيّ",""))</f>
        <v/>
      </c>
      <c r="AN4458" t="str">
        <f>IF(Sudan_News12[[#This Row],[sentiment_analysis_english]]="Negative","سلبي",IF(Sudan_News12[[#This Row],[sentiment_analysis_english]]="Neutral","حيادي",IF(Sudan_News12[[#This Row],[sentiment_analysis_english]]="Positive","إيجابي","")))</f>
        <v/>
      </c>
      <c r="AO4458" t="e">
        <f>INDEX(TextClassificationList[],MATCH(Sudan_News12[[#This Row],[text_classification_arabic]],TextClassificationList[text_classification_arabic],0),1)</f>
        <v>#N/A</v>
      </c>
      <c r="AQ4458" t="e">
        <f>INDEX(TextClassificationList[],MATCH(Sudan_News12[[#This Row],[text_classification_arabic2]],TextClassificationList[text_classification_arabic],0),1)</f>
        <v>#N/A</v>
      </c>
      <c r="AS4458" t="e">
        <f>INDEX(TextClassificationList[],MATCH(Sudan_News12[[#This Row],[text_classification_arabic3]],TextClassificationList[text_classification_arabic],0),1)</f>
        <v>#N/A</v>
      </c>
      <c r="AU4458" t="e">
        <f>INDEX(TextClassificationList[],MATCH(Sudan_News12[[#This Row],[text_classification_arabic4]],TextClassificationList[text_classification_arabic],0),1)</f>
        <v>#N/A</v>
      </c>
      <c r="AW4458" t="e">
        <f>INDEX(TextClassificationList[],MATCH(Sudan_News12[[#This Row],[text_classification_arabic5]],TextClassificationList[text_classification_arabic],0),1)</f>
        <v>#N/A</v>
      </c>
    </row>
    <row r="4459" spans="1:49" x14ac:dyDescent="0.2">
      <c r="A4459">
        <v>1.1565371896705024E+18</v>
      </c>
      <c r="B4459">
        <v>1.1565371896705024E+18</v>
      </c>
      <c r="C4459" t="s">
        <v>17094</v>
      </c>
      <c r="D4459" s="1">
        <v>43677</v>
      </c>
      <c r="E4459" s="2">
        <v>0.58944444444444444</v>
      </c>
      <c r="F4459">
        <v>200</v>
      </c>
      <c r="G4459">
        <v>1889611729</v>
      </c>
      <c r="H4459" t="s">
        <v>354</v>
      </c>
      <c r="I4459" t="s">
        <v>355</v>
      </c>
      <c r="J4459" t="s">
        <v>265</v>
      </c>
      <c r="K4459" t="s">
        <v>17095</v>
      </c>
      <c r="L4459" t="s">
        <v>266</v>
      </c>
      <c r="M4459" t="s">
        <v>267</v>
      </c>
      <c r="N4459" t="s">
        <v>267</v>
      </c>
      <c r="O4459" t="s">
        <v>267</v>
      </c>
      <c r="P4459">
        <v>0</v>
      </c>
      <c r="Q4459">
        <v>0</v>
      </c>
      <c r="R4459">
        <v>0</v>
      </c>
      <c r="S4459" t="s">
        <v>267</v>
      </c>
      <c r="T4459" t="s">
        <v>267</v>
      </c>
      <c r="U4459" t="s">
        <v>17096</v>
      </c>
      <c r="V4459" t="b">
        <v>0</v>
      </c>
      <c r="W4459" t="s">
        <v>17097</v>
      </c>
      <c r="X4459">
        <v>0</v>
      </c>
      <c r="Y4459" t="s">
        <v>265</v>
      </c>
      <c r="Z4459" t="s">
        <v>265</v>
      </c>
      <c r="AA4459" t="s">
        <v>265</v>
      </c>
      <c r="AB4459" t="s">
        <v>265</v>
      </c>
      <c r="AC4459" t="s">
        <v>265</v>
      </c>
      <c r="AD4459" t="s">
        <v>265</v>
      </c>
      <c r="AE4459" t="s">
        <v>265</v>
      </c>
      <c r="AF4459" t="s">
        <v>267</v>
      </c>
      <c r="AG4459" t="s">
        <v>265</v>
      </c>
      <c r="AH4459" t="s">
        <v>265</v>
      </c>
      <c r="AI4459" t="s">
        <v>265</v>
      </c>
      <c r="AJ4459" t="s">
        <v>265</v>
      </c>
      <c r="AL4459" t="str">
        <f>IF(Sudan_News12[[#This Row],[relevancy_classification_english]]="Relevant","مناسب",IF(Sudan_News12[[#This Row],[relevancy_classification_english]]="Relevant","عَرَضِيّ",""))</f>
        <v/>
      </c>
      <c r="AN4459" t="str">
        <f>IF(Sudan_News12[[#This Row],[sentiment_analysis_english]]="Negative","سلبي",IF(Sudan_News12[[#This Row],[sentiment_analysis_english]]="Neutral","حيادي",IF(Sudan_News12[[#This Row],[sentiment_analysis_english]]="Positive","إيجابي","")))</f>
        <v/>
      </c>
      <c r="AO4459" t="e">
        <f>INDEX(TextClassificationList[],MATCH(Sudan_News12[[#This Row],[text_classification_arabic]],TextClassificationList[text_classification_arabic],0),1)</f>
        <v>#N/A</v>
      </c>
      <c r="AQ4459" t="e">
        <f>INDEX(TextClassificationList[],MATCH(Sudan_News12[[#This Row],[text_classification_arabic2]],TextClassificationList[text_classification_arabic],0),1)</f>
        <v>#N/A</v>
      </c>
      <c r="AS4459" t="e">
        <f>INDEX(TextClassificationList[],MATCH(Sudan_News12[[#This Row],[text_classification_arabic3]],TextClassificationList[text_classification_arabic],0),1)</f>
        <v>#N/A</v>
      </c>
      <c r="AU4459" t="e">
        <f>INDEX(TextClassificationList[],MATCH(Sudan_News12[[#This Row],[text_classification_arabic4]],TextClassificationList[text_classification_arabic],0),1)</f>
        <v>#N/A</v>
      </c>
      <c r="AW4459" t="e">
        <f>INDEX(TextClassificationList[],MATCH(Sudan_News12[[#This Row],[text_classification_arabic5]],TextClassificationList[text_classification_arabic],0),1)</f>
        <v>#N/A</v>
      </c>
    </row>
    <row r="4460" spans="1:49" x14ac:dyDescent="0.2">
      <c r="A4460">
        <v>1.1565285101246013E+18</v>
      </c>
      <c r="B4460">
        <v>1.1565285101246013E+18</v>
      </c>
      <c r="C4460" t="s">
        <v>17098</v>
      </c>
      <c r="D4460" s="1">
        <v>43677</v>
      </c>
      <c r="E4460" s="2">
        <v>0.56548611111111113</v>
      </c>
      <c r="F4460">
        <v>200</v>
      </c>
      <c r="G4460">
        <v>1889611729</v>
      </c>
      <c r="H4460" t="s">
        <v>354</v>
      </c>
      <c r="I4460" t="s">
        <v>355</v>
      </c>
      <c r="J4460" t="s">
        <v>265</v>
      </c>
      <c r="K4460" t="s">
        <v>17099</v>
      </c>
      <c r="L4460" t="s">
        <v>266</v>
      </c>
      <c r="M4460" t="s">
        <v>267</v>
      </c>
      <c r="N4460" t="s">
        <v>267</v>
      </c>
      <c r="O4460" t="s">
        <v>267</v>
      </c>
      <c r="P4460">
        <v>0</v>
      </c>
      <c r="Q4460">
        <v>0</v>
      </c>
      <c r="R4460">
        <v>3</v>
      </c>
      <c r="S4460" t="s">
        <v>17100</v>
      </c>
      <c r="T4460" t="s">
        <v>267</v>
      </c>
      <c r="U4460" t="s">
        <v>17101</v>
      </c>
      <c r="V4460" t="b">
        <v>0</v>
      </c>
      <c r="W4460" t="s">
        <v>265</v>
      </c>
      <c r="X4460">
        <v>0</v>
      </c>
      <c r="Y4460" t="s">
        <v>265</v>
      </c>
      <c r="Z4460" t="s">
        <v>265</v>
      </c>
      <c r="AA4460" t="s">
        <v>265</v>
      </c>
      <c r="AB4460" t="s">
        <v>265</v>
      </c>
      <c r="AC4460" t="s">
        <v>265</v>
      </c>
      <c r="AD4460" t="s">
        <v>265</v>
      </c>
      <c r="AE4460" t="s">
        <v>265</v>
      </c>
      <c r="AF4460" t="s">
        <v>267</v>
      </c>
      <c r="AG4460" t="s">
        <v>265</v>
      </c>
      <c r="AH4460" t="s">
        <v>265</v>
      </c>
      <c r="AI4460" t="s">
        <v>265</v>
      </c>
      <c r="AJ4460" t="s">
        <v>265</v>
      </c>
      <c r="AL4460" t="str">
        <f>IF(Sudan_News12[[#This Row],[relevancy_classification_english]]="Relevant","مناسب",IF(Sudan_News12[[#This Row],[relevancy_classification_english]]="Relevant","عَرَضِيّ",""))</f>
        <v/>
      </c>
      <c r="AN4460" t="str">
        <f>IF(Sudan_News12[[#This Row],[sentiment_analysis_english]]="Negative","سلبي",IF(Sudan_News12[[#This Row],[sentiment_analysis_english]]="Neutral","حيادي",IF(Sudan_News12[[#This Row],[sentiment_analysis_english]]="Positive","إيجابي","")))</f>
        <v/>
      </c>
      <c r="AO4460" t="e">
        <f>INDEX(TextClassificationList[],MATCH(Sudan_News12[[#This Row],[text_classification_arabic]],TextClassificationList[text_classification_arabic],0),1)</f>
        <v>#N/A</v>
      </c>
      <c r="AQ4460" t="e">
        <f>INDEX(TextClassificationList[],MATCH(Sudan_News12[[#This Row],[text_classification_arabic2]],TextClassificationList[text_classification_arabic],0),1)</f>
        <v>#N/A</v>
      </c>
      <c r="AS4460" t="e">
        <f>INDEX(TextClassificationList[],MATCH(Sudan_News12[[#This Row],[text_classification_arabic3]],TextClassificationList[text_classification_arabic],0),1)</f>
        <v>#N/A</v>
      </c>
      <c r="AU4460" t="e">
        <f>INDEX(TextClassificationList[],MATCH(Sudan_News12[[#This Row],[text_classification_arabic4]],TextClassificationList[text_classification_arabic],0),1)</f>
        <v>#N/A</v>
      </c>
      <c r="AW4460" t="e">
        <f>INDEX(TextClassificationList[],MATCH(Sudan_News12[[#This Row],[text_classification_arabic5]],TextClassificationList[text_classification_arabic],0),1)</f>
        <v>#N/A</v>
      </c>
    </row>
    <row r="4461" spans="1:49" x14ac:dyDescent="0.2">
      <c r="A4461">
        <v>1.1565267715227443E+18</v>
      </c>
      <c r="B4461">
        <v>1.1565267715227443E+18</v>
      </c>
      <c r="C4461" t="s">
        <v>17102</v>
      </c>
      <c r="D4461" s="1">
        <v>43677</v>
      </c>
      <c r="E4461" s="2">
        <v>0.5606944444444445</v>
      </c>
      <c r="F4461">
        <v>200</v>
      </c>
      <c r="G4461">
        <v>1889611729</v>
      </c>
      <c r="H4461" t="s">
        <v>354</v>
      </c>
      <c r="I4461" t="s">
        <v>355</v>
      </c>
      <c r="J4461" t="s">
        <v>265</v>
      </c>
      <c r="K4461" t="s">
        <v>17103</v>
      </c>
      <c r="L4461" t="s">
        <v>278</v>
      </c>
      <c r="M4461" t="s">
        <v>267</v>
      </c>
      <c r="N4461" t="s">
        <v>267</v>
      </c>
      <c r="O4461" t="s">
        <v>17104</v>
      </c>
      <c r="P4461">
        <v>0</v>
      </c>
      <c r="Q4461">
        <v>0</v>
      </c>
      <c r="R4461">
        <v>0</v>
      </c>
      <c r="S4461" t="s">
        <v>17105</v>
      </c>
      <c r="T4461" t="s">
        <v>267</v>
      </c>
      <c r="U4461" t="s">
        <v>17106</v>
      </c>
      <c r="V4461" t="b">
        <v>0</v>
      </c>
      <c r="W4461" t="s">
        <v>265</v>
      </c>
      <c r="X4461">
        <v>1</v>
      </c>
      <c r="Y4461" t="s">
        <v>17107</v>
      </c>
      <c r="Z4461" t="s">
        <v>265</v>
      </c>
      <c r="AA4461" t="s">
        <v>265</v>
      </c>
      <c r="AB4461" t="s">
        <v>265</v>
      </c>
      <c r="AC4461" t="s">
        <v>265</v>
      </c>
      <c r="AD4461" t="s">
        <v>265</v>
      </c>
      <c r="AE4461" t="s">
        <v>265</v>
      </c>
      <c r="AF4461" t="s">
        <v>267</v>
      </c>
      <c r="AG4461" t="s">
        <v>265</v>
      </c>
      <c r="AH4461" t="s">
        <v>265</v>
      </c>
      <c r="AI4461" t="s">
        <v>265</v>
      </c>
      <c r="AJ4461" t="s">
        <v>265</v>
      </c>
      <c r="AL4461" t="str">
        <f>IF(Sudan_News12[[#This Row],[relevancy_classification_english]]="Relevant","مناسب",IF(Sudan_News12[[#This Row],[relevancy_classification_english]]="Relevant","عَرَضِيّ",""))</f>
        <v/>
      </c>
      <c r="AN4461" t="str">
        <f>IF(Sudan_News12[[#This Row],[sentiment_analysis_english]]="Negative","سلبي",IF(Sudan_News12[[#This Row],[sentiment_analysis_english]]="Neutral","حيادي",IF(Sudan_News12[[#This Row],[sentiment_analysis_english]]="Positive","إيجابي","")))</f>
        <v/>
      </c>
      <c r="AO4461" t="e">
        <f>INDEX(TextClassificationList[],MATCH(Sudan_News12[[#This Row],[text_classification_arabic]],TextClassificationList[text_classification_arabic],0),1)</f>
        <v>#N/A</v>
      </c>
      <c r="AQ4461" t="e">
        <f>INDEX(TextClassificationList[],MATCH(Sudan_News12[[#This Row],[text_classification_arabic2]],TextClassificationList[text_classification_arabic],0),1)</f>
        <v>#N/A</v>
      </c>
      <c r="AS4461" t="e">
        <f>INDEX(TextClassificationList[],MATCH(Sudan_News12[[#This Row],[text_classification_arabic3]],TextClassificationList[text_classification_arabic],0),1)</f>
        <v>#N/A</v>
      </c>
      <c r="AU4461" t="e">
        <f>INDEX(TextClassificationList[],MATCH(Sudan_News12[[#This Row],[text_classification_arabic4]],TextClassificationList[text_classification_arabic],0),1)</f>
        <v>#N/A</v>
      </c>
      <c r="AW4461" t="e">
        <f>INDEX(TextClassificationList[],MATCH(Sudan_News12[[#This Row],[text_classification_arabic5]],TextClassificationList[text_classification_arabic],0),1)</f>
        <v>#N/A</v>
      </c>
    </row>
    <row r="4462" spans="1:49" x14ac:dyDescent="0.2">
      <c r="A4462">
        <v>1.1564974954863575E+18</v>
      </c>
      <c r="B4462">
        <v>1.1564974954863575E+18</v>
      </c>
      <c r="C4462" t="s">
        <v>17108</v>
      </c>
      <c r="D4462" s="1">
        <v>43677</v>
      </c>
      <c r="E4462" s="2">
        <v>0.47990740740740739</v>
      </c>
      <c r="F4462">
        <v>200</v>
      </c>
      <c r="G4462">
        <v>1889611729</v>
      </c>
      <c r="H4462" t="s">
        <v>354</v>
      </c>
      <c r="I4462" t="s">
        <v>355</v>
      </c>
      <c r="J4462" t="s">
        <v>265</v>
      </c>
      <c r="K4462" t="s">
        <v>17109</v>
      </c>
      <c r="L4462" t="s">
        <v>266</v>
      </c>
      <c r="M4462" t="s">
        <v>267</v>
      </c>
      <c r="N4462" t="s">
        <v>267</v>
      </c>
      <c r="O4462" t="s">
        <v>267</v>
      </c>
      <c r="P4462">
        <v>0</v>
      </c>
      <c r="Q4462">
        <v>0</v>
      </c>
      <c r="R4462">
        <v>0</v>
      </c>
      <c r="S4462" t="s">
        <v>17074</v>
      </c>
      <c r="T4462" t="s">
        <v>267</v>
      </c>
      <c r="U4462" t="s">
        <v>17110</v>
      </c>
      <c r="V4462" t="b">
        <v>0</v>
      </c>
      <c r="W4462" t="s">
        <v>265</v>
      </c>
      <c r="X4462">
        <v>0</v>
      </c>
      <c r="Y4462" t="s">
        <v>265</v>
      </c>
      <c r="Z4462" t="s">
        <v>265</v>
      </c>
      <c r="AA4462" t="s">
        <v>265</v>
      </c>
      <c r="AB4462" t="s">
        <v>265</v>
      </c>
      <c r="AC4462" t="s">
        <v>265</v>
      </c>
      <c r="AD4462" t="s">
        <v>265</v>
      </c>
      <c r="AE4462" t="s">
        <v>265</v>
      </c>
      <c r="AF4462" t="s">
        <v>267</v>
      </c>
      <c r="AG4462" t="s">
        <v>265</v>
      </c>
      <c r="AH4462" t="s">
        <v>265</v>
      </c>
      <c r="AI4462" t="s">
        <v>265</v>
      </c>
      <c r="AJ4462" t="s">
        <v>265</v>
      </c>
      <c r="AL4462" t="str">
        <f>IF(Sudan_News12[[#This Row],[relevancy_classification_english]]="Relevant","مناسب",IF(Sudan_News12[[#This Row],[relevancy_classification_english]]="Relevant","عَرَضِيّ",""))</f>
        <v/>
      </c>
      <c r="AN4462" t="str">
        <f>IF(Sudan_News12[[#This Row],[sentiment_analysis_english]]="Negative","سلبي",IF(Sudan_News12[[#This Row],[sentiment_analysis_english]]="Neutral","حيادي",IF(Sudan_News12[[#This Row],[sentiment_analysis_english]]="Positive","إيجابي","")))</f>
        <v/>
      </c>
      <c r="AO4462" t="e">
        <f>INDEX(TextClassificationList[],MATCH(Sudan_News12[[#This Row],[text_classification_arabic]],TextClassificationList[text_classification_arabic],0),1)</f>
        <v>#N/A</v>
      </c>
      <c r="AQ4462" t="e">
        <f>INDEX(TextClassificationList[],MATCH(Sudan_News12[[#This Row],[text_classification_arabic2]],TextClassificationList[text_classification_arabic],0),1)</f>
        <v>#N/A</v>
      </c>
      <c r="AS4462" t="e">
        <f>INDEX(TextClassificationList[],MATCH(Sudan_News12[[#This Row],[text_classification_arabic3]],TextClassificationList[text_classification_arabic],0),1)</f>
        <v>#N/A</v>
      </c>
      <c r="AU4462" t="e">
        <f>INDEX(TextClassificationList[],MATCH(Sudan_News12[[#This Row],[text_classification_arabic4]],TextClassificationList[text_classification_arabic],0),1)</f>
        <v>#N/A</v>
      </c>
      <c r="AW4462" t="e">
        <f>INDEX(TextClassificationList[],MATCH(Sudan_News12[[#This Row],[text_classification_arabic5]],TextClassificationList[text_classification_arabic],0),1)</f>
        <v>#N/A</v>
      </c>
    </row>
    <row r="4463" spans="1:49" x14ac:dyDescent="0.2">
      <c r="A4463">
        <v>1.1564953054514176E+18</v>
      </c>
      <c r="B4463">
        <v>1.1564953054514176E+18</v>
      </c>
      <c r="C4463" t="s">
        <v>17111</v>
      </c>
      <c r="D4463" s="1">
        <v>43677</v>
      </c>
      <c r="E4463" s="2">
        <v>0.47386574074074073</v>
      </c>
      <c r="F4463">
        <v>200</v>
      </c>
      <c r="G4463">
        <v>1889611729</v>
      </c>
      <c r="H4463" t="s">
        <v>354</v>
      </c>
      <c r="I4463" t="s">
        <v>355</v>
      </c>
      <c r="J4463" t="s">
        <v>265</v>
      </c>
      <c r="K4463" t="s">
        <v>17112</v>
      </c>
      <c r="L4463" t="s">
        <v>266</v>
      </c>
      <c r="M4463" t="s">
        <v>267</v>
      </c>
      <c r="N4463" t="s">
        <v>267</v>
      </c>
      <c r="O4463" t="s">
        <v>267</v>
      </c>
      <c r="P4463">
        <v>0</v>
      </c>
      <c r="Q4463">
        <v>0</v>
      </c>
      <c r="R4463">
        <v>3</v>
      </c>
      <c r="S4463" t="s">
        <v>17074</v>
      </c>
      <c r="T4463" t="s">
        <v>267</v>
      </c>
      <c r="U4463" t="s">
        <v>17113</v>
      </c>
      <c r="V4463" t="b">
        <v>0</v>
      </c>
      <c r="W4463" t="s">
        <v>265</v>
      </c>
      <c r="X4463">
        <v>0</v>
      </c>
      <c r="Y4463" t="s">
        <v>265</v>
      </c>
      <c r="Z4463" t="s">
        <v>265</v>
      </c>
      <c r="AA4463" t="s">
        <v>265</v>
      </c>
      <c r="AB4463" t="s">
        <v>265</v>
      </c>
      <c r="AC4463" t="s">
        <v>265</v>
      </c>
      <c r="AD4463" t="s">
        <v>265</v>
      </c>
      <c r="AE4463" t="s">
        <v>265</v>
      </c>
      <c r="AF4463" t="s">
        <v>267</v>
      </c>
      <c r="AG4463" t="s">
        <v>265</v>
      </c>
      <c r="AH4463" t="s">
        <v>265</v>
      </c>
      <c r="AI4463" t="s">
        <v>265</v>
      </c>
      <c r="AJ4463" t="s">
        <v>265</v>
      </c>
      <c r="AL4463" t="str">
        <f>IF(Sudan_News12[[#This Row],[relevancy_classification_english]]="Relevant","مناسب",IF(Sudan_News12[[#This Row],[relevancy_classification_english]]="Relevant","عَرَضِيّ",""))</f>
        <v/>
      </c>
      <c r="AN4463" t="str">
        <f>IF(Sudan_News12[[#This Row],[sentiment_analysis_english]]="Negative","سلبي",IF(Sudan_News12[[#This Row],[sentiment_analysis_english]]="Neutral","حيادي",IF(Sudan_News12[[#This Row],[sentiment_analysis_english]]="Positive","إيجابي","")))</f>
        <v/>
      </c>
      <c r="AO4463" t="e">
        <f>INDEX(TextClassificationList[],MATCH(Sudan_News12[[#This Row],[text_classification_arabic]],TextClassificationList[text_classification_arabic],0),1)</f>
        <v>#N/A</v>
      </c>
      <c r="AQ4463" t="e">
        <f>INDEX(TextClassificationList[],MATCH(Sudan_News12[[#This Row],[text_classification_arabic2]],TextClassificationList[text_classification_arabic],0),1)</f>
        <v>#N/A</v>
      </c>
      <c r="AS4463" t="e">
        <f>INDEX(TextClassificationList[],MATCH(Sudan_News12[[#This Row],[text_classification_arabic3]],TextClassificationList[text_classification_arabic],0),1)</f>
        <v>#N/A</v>
      </c>
      <c r="AU4463" t="e">
        <f>INDEX(TextClassificationList[],MATCH(Sudan_News12[[#This Row],[text_classification_arabic4]],TextClassificationList[text_classification_arabic],0),1)</f>
        <v>#N/A</v>
      </c>
      <c r="AW4463" t="e">
        <f>INDEX(TextClassificationList[],MATCH(Sudan_News12[[#This Row],[text_classification_arabic5]],TextClassificationList[text_classification_arabic],0),1)</f>
        <v>#N/A</v>
      </c>
    </row>
    <row r="4464" spans="1:49" x14ac:dyDescent="0.2">
      <c r="A4464">
        <v>1.1561313849536471E+18</v>
      </c>
      <c r="B4464">
        <v>1.1561313849536471E+18</v>
      </c>
      <c r="C4464" t="s">
        <v>17114</v>
      </c>
      <c r="D4464" s="1">
        <v>43676</v>
      </c>
      <c r="E4464" s="2">
        <v>0.46962962962962962</v>
      </c>
      <c r="F4464">
        <v>200</v>
      </c>
      <c r="G4464">
        <v>1889611729</v>
      </c>
      <c r="H4464" t="s">
        <v>354</v>
      </c>
      <c r="I4464" t="s">
        <v>355</v>
      </c>
      <c r="J4464" t="s">
        <v>265</v>
      </c>
      <c r="K4464" t="s">
        <v>17115</v>
      </c>
      <c r="L4464" t="s">
        <v>278</v>
      </c>
      <c r="M4464" t="s">
        <v>267</v>
      </c>
      <c r="N4464" t="s">
        <v>267</v>
      </c>
      <c r="O4464" t="s">
        <v>17116</v>
      </c>
      <c r="P4464">
        <v>0</v>
      </c>
      <c r="Q4464">
        <v>0</v>
      </c>
      <c r="R4464">
        <v>0</v>
      </c>
      <c r="S4464" t="s">
        <v>5770</v>
      </c>
      <c r="T4464" t="s">
        <v>267</v>
      </c>
      <c r="U4464" t="s">
        <v>17117</v>
      </c>
      <c r="V4464" t="b">
        <v>0</v>
      </c>
      <c r="W4464" t="s">
        <v>265</v>
      </c>
      <c r="X4464">
        <v>1</v>
      </c>
      <c r="Y4464" t="s">
        <v>17118</v>
      </c>
      <c r="Z4464" t="s">
        <v>265</v>
      </c>
      <c r="AA4464" t="s">
        <v>265</v>
      </c>
      <c r="AB4464" t="s">
        <v>265</v>
      </c>
      <c r="AC4464" t="s">
        <v>265</v>
      </c>
      <c r="AD4464" t="s">
        <v>265</v>
      </c>
      <c r="AE4464" t="s">
        <v>265</v>
      </c>
      <c r="AF4464" t="s">
        <v>267</v>
      </c>
      <c r="AG4464" t="s">
        <v>265</v>
      </c>
      <c r="AH4464" t="s">
        <v>265</v>
      </c>
      <c r="AI4464" t="s">
        <v>265</v>
      </c>
      <c r="AJ4464" t="s">
        <v>265</v>
      </c>
      <c r="AL4464" t="str">
        <f>IF(Sudan_News12[[#This Row],[relevancy_classification_english]]="Relevant","مناسب",IF(Sudan_News12[[#This Row],[relevancy_classification_english]]="Relevant","عَرَضِيّ",""))</f>
        <v/>
      </c>
      <c r="AN4464" t="str">
        <f>IF(Sudan_News12[[#This Row],[sentiment_analysis_english]]="Negative","سلبي",IF(Sudan_News12[[#This Row],[sentiment_analysis_english]]="Neutral","حيادي",IF(Sudan_News12[[#This Row],[sentiment_analysis_english]]="Positive","إيجابي","")))</f>
        <v/>
      </c>
      <c r="AO4464" t="e">
        <f>INDEX(TextClassificationList[],MATCH(Sudan_News12[[#This Row],[text_classification_arabic]],TextClassificationList[text_classification_arabic],0),1)</f>
        <v>#N/A</v>
      </c>
      <c r="AQ4464" t="e">
        <f>INDEX(TextClassificationList[],MATCH(Sudan_News12[[#This Row],[text_classification_arabic2]],TextClassificationList[text_classification_arabic],0),1)</f>
        <v>#N/A</v>
      </c>
      <c r="AS4464" t="e">
        <f>INDEX(TextClassificationList[],MATCH(Sudan_News12[[#This Row],[text_classification_arabic3]],TextClassificationList[text_classification_arabic],0),1)</f>
        <v>#N/A</v>
      </c>
      <c r="AU4464" t="e">
        <f>INDEX(TextClassificationList[],MATCH(Sudan_News12[[#This Row],[text_classification_arabic4]],TextClassificationList[text_classification_arabic],0),1)</f>
        <v>#N/A</v>
      </c>
      <c r="AW4464" t="e">
        <f>INDEX(TextClassificationList[],MATCH(Sudan_News12[[#This Row],[text_classification_arabic5]],TextClassificationList[text_classification_arabic],0),1)</f>
        <v>#N/A</v>
      </c>
    </row>
    <row r="4465" spans="1:49" x14ac:dyDescent="0.2">
      <c r="A4465">
        <v>1.1558247221873664E+18</v>
      </c>
      <c r="B4465">
        <v>1.1558247221873664E+18</v>
      </c>
      <c r="C4465" t="s">
        <v>17119</v>
      </c>
      <c r="D4465" s="1">
        <v>43675</v>
      </c>
      <c r="E4465" s="2">
        <v>0.62340277777777775</v>
      </c>
      <c r="F4465">
        <v>200</v>
      </c>
      <c r="G4465">
        <v>1889611729</v>
      </c>
      <c r="H4465" t="s">
        <v>354</v>
      </c>
      <c r="I4465" t="s">
        <v>355</v>
      </c>
      <c r="J4465" t="s">
        <v>265</v>
      </c>
      <c r="K4465" t="s">
        <v>17120</v>
      </c>
      <c r="L4465" t="s">
        <v>266</v>
      </c>
      <c r="M4465" t="s">
        <v>267</v>
      </c>
      <c r="N4465" t="s">
        <v>267</v>
      </c>
      <c r="O4465" t="s">
        <v>267</v>
      </c>
      <c r="P4465">
        <v>0</v>
      </c>
      <c r="Q4465">
        <v>1</v>
      </c>
      <c r="R4465">
        <v>0</v>
      </c>
      <c r="S4465" t="s">
        <v>17121</v>
      </c>
      <c r="T4465" t="s">
        <v>267</v>
      </c>
      <c r="U4465" t="s">
        <v>17122</v>
      </c>
      <c r="V4465" t="b">
        <v>0</v>
      </c>
      <c r="W4465" t="s">
        <v>265</v>
      </c>
      <c r="X4465">
        <v>0</v>
      </c>
      <c r="Y4465" t="s">
        <v>265</v>
      </c>
      <c r="Z4465" t="s">
        <v>265</v>
      </c>
      <c r="AA4465" t="s">
        <v>265</v>
      </c>
      <c r="AB4465" t="s">
        <v>265</v>
      </c>
      <c r="AC4465" t="s">
        <v>265</v>
      </c>
      <c r="AD4465" t="s">
        <v>265</v>
      </c>
      <c r="AE4465" t="s">
        <v>265</v>
      </c>
      <c r="AF4465" t="s">
        <v>267</v>
      </c>
      <c r="AG4465" t="s">
        <v>265</v>
      </c>
      <c r="AH4465" t="s">
        <v>265</v>
      </c>
      <c r="AI4465" t="s">
        <v>265</v>
      </c>
      <c r="AJ4465" t="s">
        <v>265</v>
      </c>
      <c r="AL4465" t="str">
        <f>IF(Sudan_News12[[#This Row],[relevancy_classification_english]]="Relevant","مناسب",IF(Sudan_News12[[#This Row],[relevancy_classification_english]]="Relevant","عَرَضِيّ",""))</f>
        <v/>
      </c>
      <c r="AN4465" t="str">
        <f>IF(Sudan_News12[[#This Row],[sentiment_analysis_english]]="Negative","سلبي",IF(Sudan_News12[[#This Row],[sentiment_analysis_english]]="Neutral","حيادي",IF(Sudan_News12[[#This Row],[sentiment_analysis_english]]="Positive","إيجابي","")))</f>
        <v/>
      </c>
      <c r="AO4465" t="e">
        <f>INDEX(TextClassificationList[],MATCH(Sudan_News12[[#This Row],[text_classification_arabic]],TextClassificationList[text_classification_arabic],0),1)</f>
        <v>#N/A</v>
      </c>
      <c r="AQ4465" t="e">
        <f>INDEX(TextClassificationList[],MATCH(Sudan_News12[[#This Row],[text_classification_arabic2]],TextClassificationList[text_classification_arabic],0),1)</f>
        <v>#N/A</v>
      </c>
      <c r="AS4465" t="e">
        <f>INDEX(TextClassificationList[],MATCH(Sudan_News12[[#This Row],[text_classification_arabic3]],TextClassificationList[text_classification_arabic],0),1)</f>
        <v>#N/A</v>
      </c>
      <c r="AU4465" t="e">
        <f>INDEX(TextClassificationList[],MATCH(Sudan_News12[[#This Row],[text_classification_arabic4]],TextClassificationList[text_classification_arabic],0),1)</f>
        <v>#N/A</v>
      </c>
      <c r="AW4465" t="e">
        <f>INDEX(TextClassificationList[],MATCH(Sudan_News12[[#This Row],[text_classification_arabic5]],TextClassificationList[text_classification_arabic],0),1)</f>
        <v>#N/A</v>
      </c>
    </row>
    <row r="4466" spans="1:49" x14ac:dyDescent="0.2">
      <c r="A4466">
        <v>1.1557922456789074E+18</v>
      </c>
      <c r="B4466">
        <v>1.155790134945751E+18</v>
      </c>
      <c r="C4466" t="s">
        <v>17123</v>
      </c>
      <c r="D4466" s="1">
        <v>43675</v>
      </c>
      <c r="E4466" s="2">
        <v>0.53378472222222217</v>
      </c>
      <c r="F4466">
        <v>200</v>
      </c>
      <c r="G4466">
        <v>1889611729</v>
      </c>
      <c r="H4466" t="s">
        <v>354</v>
      </c>
      <c r="I4466" t="s">
        <v>355</v>
      </c>
      <c r="J4466" t="s">
        <v>265</v>
      </c>
      <c r="K4466" t="s">
        <v>17124</v>
      </c>
      <c r="L4466" t="s">
        <v>266</v>
      </c>
      <c r="M4466" t="s">
        <v>267</v>
      </c>
      <c r="N4466" t="s">
        <v>267</v>
      </c>
      <c r="O4466" t="s">
        <v>267</v>
      </c>
      <c r="P4466">
        <v>0</v>
      </c>
      <c r="Q4466">
        <v>0</v>
      </c>
      <c r="R4466">
        <v>1</v>
      </c>
      <c r="S4466" t="s">
        <v>267</v>
      </c>
      <c r="T4466" t="s">
        <v>267</v>
      </c>
      <c r="U4466" t="s">
        <v>17125</v>
      </c>
      <c r="V4466" t="b">
        <v>0</v>
      </c>
      <c r="W4466" t="s">
        <v>265</v>
      </c>
      <c r="X4466">
        <v>0</v>
      </c>
      <c r="Y4466" t="s">
        <v>265</v>
      </c>
      <c r="Z4466" t="s">
        <v>265</v>
      </c>
      <c r="AA4466" t="s">
        <v>265</v>
      </c>
      <c r="AB4466" t="s">
        <v>265</v>
      </c>
      <c r="AC4466" t="s">
        <v>265</v>
      </c>
      <c r="AD4466" t="s">
        <v>265</v>
      </c>
      <c r="AE4466" t="s">
        <v>265</v>
      </c>
      <c r="AF4466" t="s">
        <v>17126</v>
      </c>
      <c r="AG4466" t="s">
        <v>265</v>
      </c>
      <c r="AH4466" t="s">
        <v>265</v>
      </c>
      <c r="AI4466" t="s">
        <v>265</v>
      </c>
      <c r="AJ4466" t="s">
        <v>265</v>
      </c>
      <c r="AL4466" t="str">
        <f>IF(Sudan_News12[[#This Row],[relevancy_classification_english]]="Relevant","مناسب",IF(Sudan_News12[[#This Row],[relevancy_classification_english]]="Relevant","عَرَضِيّ",""))</f>
        <v/>
      </c>
      <c r="AN4466" t="str">
        <f>IF(Sudan_News12[[#This Row],[sentiment_analysis_english]]="Negative","سلبي",IF(Sudan_News12[[#This Row],[sentiment_analysis_english]]="Neutral","حيادي",IF(Sudan_News12[[#This Row],[sentiment_analysis_english]]="Positive","إيجابي","")))</f>
        <v/>
      </c>
      <c r="AO4466" t="e">
        <f>INDEX(TextClassificationList[],MATCH(Sudan_News12[[#This Row],[text_classification_arabic]],TextClassificationList[text_classification_arabic],0),1)</f>
        <v>#N/A</v>
      </c>
      <c r="AQ4466" t="e">
        <f>INDEX(TextClassificationList[],MATCH(Sudan_News12[[#This Row],[text_classification_arabic2]],TextClassificationList[text_classification_arabic],0),1)</f>
        <v>#N/A</v>
      </c>
      <c r="AS4466" t="e">
        <f>INDEX(TextClassificationList[],MATCH(Sudan_News12[[#This Row],[text_classification_arabic3]],TextClassificationList[text_classification_arabic],0),1)</f>
        <v>#N/A</v>
      </c>
      <c r="AU4466" t="e">
        <f>INDEX(TextClassificationList[],MATCH(Sudan_News12[[#This Row],[text_classification_arabic4]],TextClassificationList[text_classification_arabic],0),1)</f>
        <v>#N/A</v>
      </c>
      <c r="AW4466" t="e">
        <f>INDEX(TextClassificationList[],MATCH(Sudan_News12[[#This Row],[text_classification_arabic5]],TextClassificationList[text_classification_arabic],0),1)</f>
        <v>#N/A</v>
      </c>
    </row>
    <row r="4467" spans="1:49" x14ac:dyDescent="0.2">
      <c r="A4467">
        <v>1.1557587919814574E+18</v>
      </c>
      <c r="B4467">
        <v>1.1557587919814574E+18</v>
      </c>
      <c r="C4467" t="s">
        <v>17127</v>
      </c>
      <c r="D4467" s="1">
        <v>43675</v>
      </c>
      <c r="E4467" s="2">
        <v>0.44146990740740738</v>
      </c>
      <c r="F4467">
        <v>200</v>
      </c>
      <c r="G4467">
        <v>1889611729</v>
      </c>
      <c r="H4467" t="s">
        <v>354</v>
      </c>
      <c r="I4467" t="s">
        <v>355</v>
      </c>
      <c r="J4467" t="s">
        <v>265</v>
      </c>
      <c r="K4467" t="s">
        <v>17128</v>
      </c>
      <c r="L4467" t="s">
        <v>266</v>
      </c>
      <c r="M4467" t="s">
        <v>267</v>
      </c>
      <c r="N4467" t="s">
        <v>267</v>
      </c>
      <c r="O4467" t="s">
        <v>267</v>
      </c>
      <c r="P4467">
        <v>0</v>
      </c>
      <c r="Q4467">
        <v>1</v>
      </c>
      <c r="R4467">
        <v>0</v>
      </c>
      <c r="S4467" t="s">
        <v>16801</v>
      </c>
      <c r="T4467" t="s">
        <v>267</v>
      </c>
      <c r="U4467" t="s">
        <v>17129</v>
      </c>
      <c r="V4467" t="b">
        <v>0</v>
      </c>
      <c r="W4467" t="s">
        <v>265</v>
      </c>
      <c r="X4467">
        <v>0</v>
      </c>
      <c r="Y4467" t="s">
        <v>265</v>
      </c>
      <c r="Z4467" t="s">
        <v>265</v>
      </c>
      <c r="AA4467" t="s">
        <v>265</v>
      </c>
      <c r="AB4467" t="s">
        <v>265</v>
      </c>
      <c r="AC4467" t="s">
        <v>265</v>
      </c>
      <c r="AD4467" t="s">
        <v>265</v>
      </c>
      <c r="AE4467" t="s">
        <v>265</v>
      </c>
      <c r="AF4467" t="s">
        <v>267</v>
      </c>
      <c r="AG4467" t="s">
        <v>265</v>
      </c>
      <c r="AH4467" t="s">
        <v>265</v>
      </c>
      <c r="AI4467" t="s">
        <v>265</v>
      </c>
      <c r="AJ4467" t="s">
        <v>265</v>
      </c>
      <c r="AL4467" t="str">
        <f>IF(Sudan_News12[[#This Row],[relevancy_classification_english]]="Relevant","مناسب",IF(Sudan_News12[[#This Row],[relevancy_classification_english]]="Relevant","عَرَضِيّ",""))</f>
        <v/>
      </c>
      <c r="AN4467" t="str">
        <f>IF(Sudan_News12[[#This Row],[sentiment_analysis_english]]="Negative","سلبي",IF(Sudan_News12[[#This Row],[sentiment_analysis_english]]="Neutral","حيادي",IF(Sudan_News12[[#This Row],[sentiment_analysis_english]]="Positive","إيجابي","")))</f>
        <v/>
      </c>
      <c r="AO4467" t="e">
        <f>INDEX(TextClassificationList[],MATCH(Sudan_News12[[#This Row],[text_classification_arabic]],TextClassificationList[text_classification_arabic],0),1)</f>
        <v>#N/A</v>
      </c>
      <c r="AQ4467" t="e">
        <f>INDEX(TextClassificationList[],MATCH(Sudan_News12[[#This Row],[text_classification_arabic2]],TextClassificationList[text_classification_arabic],0),1)</f>
        <v>#N/A</v>
      </c>
      <c r="AS4467" t="e">
        <f>INDEX(TextClassificationList[],MATCH(Sudan_News12[[#This Row],[text_classification_arabic3]],TextClassificationList[text_classification_arabic],0),1)</f>
        <v>#N/A</v>
      </c>
      <c r="AU4467" t="e">
        <f>INDEX(TextClassificationList[],MATCH(Sudan_News12[[#This Row],[text_classification_arabic4]],TextClassificationList[text_classification_arabic],0),1)</f>
        <v>#N/A</v>
      </c>
      <c r="AW4467" t="e">
        <f>INDEX(TextClassificationList[],MATCH(Sudan_News12[[#This Row],[text_classification_arabic5]],TextClassificationList[text_classification_arabic],0),1)</f>
        <v>#N/A</v>
      </c>
    </row>
    <row r="4468" spans="1:49" x14ac:dyDescent="0.2">
      <c r="A4468">
        <v>1.1555877004534948E+18</v>
      </c>
      <c r="B4468">
        <v>1.1551027066730496E+18</v>
      </c>
      <c r="C4468" t="s">
        <v>17130</v>
      </c>
      <c r="D4468" s="1">
        <v>43674</v>
      </c>
      <c r="E4468" s="2">
        <v>0.9693518518518518</v>
      </c>
      <c r="F4468">
        <v>200</v>
      </c>
      <c r="G4468">
        <v>1889611729</v>
      </c>
      <c r="H4468" t="s">
        <v>354</v>
      </c>
      <c r="I4468" t="s">
        <v>355</v>
      </c>
      <c r="J4468" t="s">
        <v>265</v>
      </c>
      <c r="K4468" t="s">
        <v>17131</v>
      </c>
      <c r="L4468" t="s">
        <v>266</v>
      </c>
      <c r="M4468" t="s">
        <v>267</v>
      </c>
      <c r="N4468" t="s">
        <v>267</v>
      </c>
      <c r="O4468" t="s">
        <v>267</v>
      </c>
      <c r="P4468">
        <v>1</v>
      </c>
      <c r="Q4468">
        <v>0</v>
      </c>
      <c r="R4468">
        <v>0</v>
      </c>
      <c r="S4468" t="s">
        <v>267</v>
      </c>
      <c r="T4468" t="s">
        <v>267</v>
      </c>
      <c r="U4468" t="s">
        <v>17132</v>
      </c>
      <c r="V4468" t="b">
        <v>0</v>
      </c>
      <c r="W4468" t="s">
        <v>265</v>
      </c>
      <c r="X4468">
        <v>0</v>
      </c>
      <c r="Y4468" t="s">
        <v>265</v>
      </c>
      <c r="Z4468" t="s">
        <v>265</v>
      </c>
      <c r="AA4468" t="s">
        <v>265</v>
      </c>
      <c r="AB4468" t="s">
        <v>265</v>
      </c>
      <c r="AC4468" t="s">
        <v>265</v>
      </c>
      <c r="AD4468" t="s">
        <v>265</v>
      </c>
      <c r="AE4468" t="s">
        <v>265</v>
      </c>
      <c r="AF4468" t="s">
        <v>17133</v>
      </c>
      <c r="AG4468" t="s">
        <v>265</v>
      </c>
      <c r="AH4468" t="s">
        <v>265</v>
      </c>
      <c r="AI4468" t="s">
        <v>265</v>
      </c>
      <c r="AJ4468" t="s">
        <v>265</v>
      </c>
      <c r="AL4468" t="str">
        <f>IF(Sudan_News12[[#This Row],[relevancy_classification_english]]="Relevant","مناسب",IF(Sudan_News12[[#This Row],[relevancy_classification_english]]="Relevant","عَرَضِيّ",""))</f>
        <v/>
      </c>
      <c r="AN4468" t="str">
        <f>IF(Sudan_News12[[#This Row],[sentiment_analysis_english]]="Negative","سلبي",IF(Sudan_News12[[#This Row],[sentiment_analysis_english]]="Neutral","حيادي",IF(Sudan_News12[[#This Row],[sentiment_analysis_english]]="Positive","إيجابي","")))</f>
        <v/>
      </c>
      <c r="AO4468" t="e">
        <f>INDEX(TextClassificationList[],MATCH(Sudan_News12[[#This Row],[text_classification_arabic]],TextClassificationList[text_classification_arabic],0),1)</f>
        <v>#N/A</v>
      </c>
      <c r="AQ4468" t="e">
        <f>INDEX(TextClassificationList[],MATCH(Sudan_News12[[#This Row],[text_classification_arabic2]],TextClassificationList[text_classification_arabic],0),1)</f>
        <v>#N/A</v>
      </c>
      <c r="AS4468" t="e">
        <f>INDEX(TextClassificationList[],MATCH(Sudan_News12[[#This Row],[text_classification_arabic3]],TextClassificationList[text_classification_arabic],0),1)</f>
        <v>#N/A</v>
      </c>
      <c r="AU4468" t="e">
        <f>INDEX(TextClassificationList[],MATCH(Sudan_News12[[#This Row],[text_classification_arabic4]],TextClassificationList[text_classification_arabic],0),1)</f>
        <v>#N/A</v>
      </c>
      <c r="AW4468" t="e">
        <f>INDEX(TextClassificationList[],MATCH(Sudan_News12[[#This Row],[text_classification_arabic5]],TextClassificationList[text_classification_arabic],0),1)</f>
        <v>#N/A</v>
      </c>
    </row>
    <row r="4469" spans="1:49" x14ac:dyDescent="0.2">
      <c r="A4469">
        <v>1.1555113902805934E+18</v>
      </c>
      <c r="B4469">
        <v>1.1551027066730496E+18</v>
      </c>
      <c r="C4469" t="s">
        <v>17134</v>
      </c>
      <c r="D4469" s="1">
        <v>43674</v>
      </c>
      <c r="E4469" s="2">
        <v>0.75877314814814811</v>
      </c>
      <c r="F4469">
        <v>200</v>
      </c>
      <c r="G4469">
        <v>1889611729</v>
      </c>
      <c r="H4469" t="s">
        <v>354</v>
      </c>
      <c r="I4469" t="s">
        <v>355</v>
      </c>
      <c r="J4469" t="s">
        <v>265</v>
      </c>
      <c r="K4469" t="s">
        <v>17135</v>
      </c>
      <c r="L4469" t="s">
        <v>266</v>
      </c>
      <c r="M4469" t="s">
        <v>267</v>
      </c>
      <c r="N4469" t="s">
        <v>267</v>
      </c>
      <c r="O4469" t="s">
        <v>267</v>
      </c>
      <c r="P4469">
        <v>1</v>
      </c>
      <c r="Q4469">
        <v>0</v>
      </c>
      <c r="R4469">
        <v>0</v>
      </c>
      <c r="S4469" t="s">
        <v>267</v>
      </c>
      <c r="T4469" t="s">
        <v>267</v>
      </c>
      <c r="U4469" t="s">
        <v>17136</v>
      </c>
      <c r="V4469" t="b">
        <v>0</v>
      </c>
      <c r="W4469" t="s">
        <v>265</v>
      </c>
      <c r="X4469">
        <v>0</v>
      </c>
      <c r="Y4469" t="s">
        <v>265</v>
      </c>
      <c r="Z4469" t="s">
        <v>265</v>
      </c>
      <c r="AA4469" t="s">
        <v>265</v>
      </c>
      <c r="AB4469" t="s">
        <v>265</v>
      </c>
      <c r="AC4469" t="s">
        <v>265</v>
      </c>
      <c r="AD4469" t="s">
        <v>265</v>
      </c>
      <c r="AE4469" t="s">
        <v>265</v>
      </c>
      <c r="AF4469" t="s">
        <v>17133</v>
      </c>
      <c r="AG4469" t="s">
        <v>265</v>
      </c>
      <c r="AH4469" t="s">
        <v>265</v>
      </c>
      <c r="AI4469" t="s">
        <v>265</v>
      </c>
      <c r="AJ4469" t="s">
        <v>265</v>
      </c>
      <c r="AL4469" t="str">
        <f>IF(Sudan_News12[[#This Row],[relevancy_classification_english]]="Relevant","مناسب",IF(Sudan_News12[[#This Row],[relevancy_classification_english]]="Relevant","عَرَضِيّ",""))</f>
        <v/>
      </c>
      <c r="AN4469" t="str">
        <f>IF(Sudan_News12[[#This Row],[sentiment_analysis_english]]="Negative","سلبي",IF(Sudan_News12[[#This Row],[sentiment_analysis_english]]="Neutral","حيادي",IF(Sudan_News12[[#This Row],[sentiment_analysis_english]]="Positive","إيجابي","")))</f>
        <v/>
      </c>
      <c r="AO4469" t="e">
        <f>INDEX(TextClassificationList[],MATCH(Sudan_News12[[#This Row],[text_classification_arabic]],TextClassificationList[text_classification_arabic],0),1)</f>
        <v>#N/A</v>
      </c>
      <c r="AQ4469" t="e">
        <f>INDEX(TextClassificationList[],MATCH(Sudan_News12[[#This Row],[text_classification_arabic2]],TextClassificationList[text_classification_arabic],0),1)</f>
        <v>#N/A</v>
      </c>
      <c r="AS4469" t="e">
        <f>INDEX(TextClassificationList[],MATCH(Sudan_News12[[#This Row],[text_classification_arabic3]],TextClassificationList[text_classification_arabic],0),1)</f>
        <v>#N/A</v>
      </c>
      <c r="AU4469" t="e">
        <f>INDEX(TextClassificationList[],MATCH(Sudan_News12[[#This Row],[text_classification_arabic4]],TextClassificationList[text_classification_arabic],0),1)</f>
        <v>#N/A</v>
      </c>
      <c r="AW4469" t="e">
        <f>INDEX(TextClassificationList[],MATCH(Sudan_News12[[#This Row],[text_classification_arabic5]],TextClassificationList[text_classification_arabic],0),1)</f>
        <v>#N/A</v>
      </c>
    </row>
    <row r="4470" spans="1:49" x14ac:dyDescent="0.2">
      <c r="A4470">
        <v>1.1555107289814385E+18</v>
      </c>
      <c r="B4470">
        <v>1.1554658175863071E+18</v>
      </c>
      <c r="C4470" t="s">
        <v>17137</v>
      </c>
      <c r="D4470" s="1">
        <v>43674</v>
      </c>
      <c r="E4470" s="2">
        <v>0.75694444444444442</v>
      </c>
      <c r="F4470">
        <v>200</v>
      </c>
      <c r="G4470">
        <v>1889611729</v>
      </c>
      <c r="H4470" t="s">
        <v>354</v>
      </c>
      <c r="I4470" t="s">
        <v>355</v>
      </c>
      <c r="J4470" t="s">
        <v>265</v>
      </c>
      <c r="K4470" t="s">
        <v>17138</v>
      </c>
      <c r="L4470" t="s">
        <v>266</v>
      </c>
      <c r="M4470" t="s">
        <v>267</v>
      </c>
      <c r="N4470" t="s">
        <v>267</v>
      </c>
      <c r="O4470" t="s">
        <v>267</v>
      </c>
      <c r="P4470">
        <v>0</v>
      </c>
      <c r="Q4470">
        <v>0</v>
      </c>
      <c r="R4470">
        <v>0</v>
      </c>
      <c r="S4470" t="s">
        <v>267</v>
      </c>
      <c r="T4470" t="s">
        <v>267</v>
      </c>
      <c r="U4470" t="s">
        <v>17139</v>
      </c>
      <c r="V4470" t="b">
        <v>0</v>
      </c>
      <c r="W4470" t="s">
        <v>265</v>
      </c>
      <c r="X4470">
        <v>0</v>
      </c>
      <c r="Y4470" t="s">
        <v>265</v>
      </c>
      <c r="Z4470" t="s">
        <v>265</v>
      </c>
      <c r="AA4470" t="s">
        <v>265</v>
      </c>
      <c r="AB4470" t="s">
        <v>265</v>
      </c>
      <c r="AC4470" t="s">
        <v>265</v>
      </c>
      <c r="AD4470" t="s">
        <v>265</v>
      </c>
      <c r="AE4470" t="s">
        <v>265</v>
      </c>
      <c r="AF4470" t="s">
        <v>17140</v>
      </c>
      <c r="AG4470" t="s">
        <v>265</v>
      </c>
      <c r="AH4470" t="s">
        <v>265</v>
      </c>
      <c r="AI4470" t="s">
        <v>265</v>
      </c>
      <c r="AJ4470" t="s">
        <v>265</v>
      </c>
      <c r="AL4470" t="str">
        <f>IF(Sudan_News12[[#This Row],[relevancy_classification_english]]="Relevant","مناسب",IF(Sudan_News12[[#This Row],[relevancy_classification_english]]="Relevant","عَرَضِيّ",""))</f>
        <v/>
      </c>
      <c r="AN4470" t="str">
        <f>IF(Sudan_News12[[#This Row],[sentiment_analysis_english]]="Negative","سلبي",IF(Sudan_News12[[#This Row],[sentiment_analysis_english]]="Neutral","حيادي",IF(Sudan_News12[[#This Row],[sentiment_analysis_english]]="Positive","إيجابي","")))</f>
        <v/>
      </c>
      <c r="AO4470" t="e">
        <f>INDEX(TextClassificationList[],MATCH(Sudan_News12[[#This Row],[text_classification_arabic]],TextClassificationList[text_classification_arabic],0),1)</f>
        <v>#N/A</v>
      </c>
      <c r="AQ4470" t="e">
        <f>INDEX(TextClassificationList[],MATCH(Sudan_News12[[#This Row],[text_classification_arabic2]],TextClassificationList[text_classification_arabic],0),1)</f>
        <v>#N/A</v>
      </c>
      <c r="AS4470" t="e">
        <f>INDEX(TextClassificationList[],MATCH(Sudan_News12[[#This Row],[text_classification_arabic3]],TextClassificationList[text_classification_arabic],0),1)</f>
        <v>#N/A</v>
      </c>
      <c r="AU4470" t="e">
        <f>INDEX(TextClassificationList[],MATCH(Sudan_News12[[#This Row],[text_classification_arabic4]],TextClassificationList[text_classification_arabic],0),1)</f>
        <v>#N/A</v>
      </c>
      <c r="AW4470" t="e">
        <f>INDEX(TextClassificationList[],MATCH(Sudan_News12[[#This Row],[text_classification_arabic5]],TextClassificationList[text_classification_arabic],0),1)</f>
        <v>#N/A</v>
      </c>
    </row>
    <row r="4471" spans="1:49" x14ac:dyDescent="0.2">
      <c r="A4471">
        <v>1.1555062406651126E+18</v>
      </c>
      <c r="B4471">
        <v>1.1555062406651126E+18</v>
      </c>
      <c r="C4471" t="s">
        <v>17141</v>
      </c>
      <c r="D4471" s="1">
        <v>43674</v>
      </c>
      <c r="E4471" s="2">
        <v>0.74456018518518519</v>
      </c>
      <c r="F4471">
        <v>200</v>
      </c>
      <c r="G4471">
        <v>1889611729</v>
      </c>
      <c r="H4471" t="s">
        <v>354</v>
      </c>
      <c r="I4471" t="s">
        <v>355</v>
      </c>
      <c r="J4471" t="s">
        <v>265</v>
      </c>
      <c r="K4471" t="s">
        <v>17142</v>
      </c>
      <c r="L4471" t="s">
        <v>266</v>
      </c>
      <c r="M4471" t="s">
        <v>267</v>
      </c>
      <c r="N4471" t="s">
        <v>267</v>
      </c>
      <c r="O4471" t="s">
        <v>267</v>
      </c>
      <c r="P4471">
        <v>0</v>
      </c>
      <c r="Q4471">
        <v>1</v>
      </c>
      <c r="R4471">
        <v>1</v>
      </c>
      <c r="S4471" t="s">
        <v>267</v>
      </c>
      <c r="T4471" t="s">
        <v>267</v>
      </c>
      <c r="U4471" t="s">
        <v>17143</v>
      </c>
      <c r="V4471" t="b">
        <v>0</v>
      </c>
      <c r="W4471" t="s">
        <v>265</v>
      </c>
      <c r="X4471">
        <v>0</v>
      </c>
      <c r="Y4471" t="s">
        <v>265</v>
      </c>
      <c r="Z4471" t="s">
        <v>265</v>
      </c>
      <c r="AA4471" t="s">
        <v>265</v>
      </c>
      <c r="AB4471" t="s">
        <v>265</v>
      </c>
      <c r="AC4471" t="s">
        <v>265</v>
      </c>
      <c r="AD4471" t="s">
        <v>265</v>
      </c>
      <c r="AE4471" t="s">
        <v>265</v>
      </c>
      <c r="AF4471" t="s">
        <v>267</v>
      </c>
      <c r="AG4471" t="s">
        <v>265</v>
      </c>
      <c r="AH4471" t="s">
        <v>265</v>
      </c>
      <c r="AI4471" t="s">
        <v>265</v>
      </c>
      <c r="AJ4471" t="s">
        <v>265</v>
      </c>
      <c r="AL4471" t="str">
        <f>IF(Sudan_News12[[#This Row],[relevancy_classification_english]]="Relevant","مناسب",IF(Sudan_News12[[#This Row],[relevancy_classification_english]]="Relevant","عَرَضِيّ",""))</f>
        <v/>
      </c>
      <c r="AN4471" t="str">
        <f>IF(Sudan_News12[[#This Row],[sentiment_analysis_english]]="Negative","سلبي",IF(Sudan_News12[[#This Row],[sentiment_analysis_english]]="Neutral","حيادي",IF(Sudan_News12[[#This Row],[sentiment_analysis_english]]="Positive","إيجابي","")))</f>
        <v/>
      </c>
      <c r="AO4471" t="e">
        <f>INDEX(TextClassificationList[],MATCH(Sudan_News12[[#This Row],[text_classification_arabic]],TextClassificationList[text_classification_arabic],0),1)</f>
        <v>#N/A</v>
      </c>
      <c r="AQ4471" t="e">
        <f>INDEX(TextClassificationList[],MATCH(Sudan_News12[[#This Row],[text_classification_arabic2]],TextClassificationList[text_classification_arabic],0),1)</f>
        <v>#N/A</v>
      </c>
      <c r="AS4471" t="e">
        <f>INDEX(TextClassificationList[],MATCH(Sudan_News12[[#This Row],[text_classification_arabic3]],TextClassificationList[text_classification_arabic],0),1)</f>
        <v>#N/A</v>
      </c>
      <c r="AU4471" t="e">
        <f>INDEX(TextClassificationList[],MATCH(Sudan_News12[[#This Row],[text_classification_arabic4]],TextClassificationList[text_classification_arabic],0),1)</f>
        <v>#N/A</v>
      </c>
      <c r="AW4471" t="e">
        <f>INDEX(TextClassificationList[],MATCH(Sudan_News12[[#This Row],[text_classification_arabic5]],TextClassificationList[text_classification_arabic],0),1)</f>
        <v>#N/A</v>
      </c>
    </row>
    <row r="4472" spans="1:49" x14ac:dyDescent="0.2">
      <c r="A4472">
        <v>1.1554350520813199E+18</v>
      </c>
      <c r="B4472">
        <v>1.1554350520813199E+18</v>
      </c>
      <c r="C4472" t="s">
        <v>17144</v>
      </c>
      <c r="D4472" s="1">
        <v>43674</v>
      </c>
      <c r="E4472" s="2">
        <v>0.54812499999999997</v>
      </c>
      <c r="F4472">
        <v>200</v>
      </c>
      <c r="G4472">
        <v>1889611729</v>
      </c>
      <c r="H4472" t="s">
        <v>354</v>
      </c>
      <c r="I4472" t="s">
        <v>355</v>
      </c>
      <c r="J4472" t="s">
        <v>265</v>
      </c>
      <c r="K4472" t="s">
        <v>17145</v>
      </c>
      <c r="L4472" t="s">
        <v>266</v>
      </c>
      <c r="M4472" t="s">
        <v>267</v>
      </c>
      <c r="N4472" t="s">
        <v>267</v>
      </c>
      <c r="O4472" t="s">
        <v>267</v>
      </c>
      <c r="P4472">
        <v>0</v>
      </c>
      <c r="Q4472">
        <v>1</v>
      </c>
      <c r="R4472">
        <v>0</v>
      </c>
      <c r="S4472" t="s">
        <v>267</v>
      </c>
      <c r="T4472" t="s">
        <v>267</v>
      </c>
      <c r="U4472" t="s">
        <v>17146</v>
      </c>
      <c r="V4472" t="b">
        <v>0</v>
      </c>
      <c r="W4472" t="s">
        <v>17147</v>
      </c>
      <c r="X4472">
        <v>0</v>
      </c>
      <c r="Y4472" t="s">
        <v>265</v>
      </c>
      <c r="Z4472" t="s">
        <v>265</v>
      </c>
      <c r="AA4472" t="s">
        <v>265</v>
      </c>
      <c r="AB4472" t="s">
        <v>265</v>
      </c>
      <c r="AC4472" t="s">
        <v>265</v>
      </c>
      <c r="AD4472" t="s">
        <v>265</v>
      </c>
      <c r="AE4472" t="s">
        <v>265</v>
      </c>
      <c r="AF4472" t="s">
        <v>267</v>
      </c>
      <c r="AG4472" t="s">
        <v>265</v>
      </c>
      <c r="AH4472" t="s">
        <v>265</v>
      </c>
      <c r="AI4472" t="s">
        <v>265</v>
      </c>
      <c r="AJ4472" t="s">
        <v>265</v>
      </c>
      <c r="AL4472" t="str">
        <f>IF(Sudan_News12[[#This Row],[relevancy_classification_english]]="Relevant","مناسب",IF(Sudan_News12[[#This Row],[relevancy_classification_english]]="Relevant","عَرَضِيّ",""))</f>
        <v/>
      </c>
      <c r="AN4472" t="str">
        <f>IF(Sudan_News12[[#This Row],[sentiment_analysis_english]]="Negative","سلبي",IF(Sudan_News12[[#This Row],[sentiment_analysis_english]]="Neutral","حيادي",IF(Sudan_News12[[#This Row],[sentiment_analysis_english]]="Positive","إيجابي","")))</f>
        <v/>
      </c>
      <c r="AO4472" t="e">
        <f>INDEX(TextClassificationList[],MATCH(Sudan_News12[[#This Row],[text_classification_arabic]],TextClassificationList[text_classification_arabic],0),1)</f>
        <v>#N/A</v>
      </c>
      <c r="AQ4472" t="e">
        <f>INDEX(TextClassificationList[],MATCH(Sudan_News12[[#This Row],[text_classification_arabic2]],TextClassificationList[text_classification_arabic],0),1)</f>
        <v>#N/A</v>
      </c>
      <c r="AS4472" t="e">
        <f>INDEX(TextClassificationList[],MATCH(Sudan_News12[[#This Row],[text_classification_arabic3]],TextClassificationList[text_classification_arabic],0),1)</f>
        <v>#N/A</v>
      </c>
      <c r="AU4472" t="e">
        <f>INDEX(TextClassificationList[],MATCH(Sudan_News12[[#This Row],[text_classification_arabic4]],TextClassificationList[text_classification_arabic],0),1)</f>
        <v>#N/A</v>
      </c>
      <c r="AW4472" t="e">
        <f>INDEX(TextClassificationList[],MATCH(Sudan_News12[[#This Row],[text_classification_arabic5]],TextClassificationList[text_classification_arabic],0),1)</f>
        <v>#N/A</v>
      </c>
    </row>
    <row r="4473" spans="1:49" x14ac:dyDescent="0.2">
      <c r="A4473">
        <v>1.1553480889172828E+18</v>
      </c>
      <c r="B4473">
        <v>1.1553480889172828E+18</v>
      </c>
      <c r="C4473" t="s">
        <v>17148</v>
      </c>
      <c r="D4473" s="1">
        <v>43674</v>
      </c>
      <c r="E4473" s="2">
        <v>0.30814814814814817</v>
      </c>
      <c r="F4473">
        <v>200</v>
      </c>
      <c r="G4473">
        <v>1889611729</v>
      </c>
      <c r="H4473" t="s">
        <v>354</v>
      </c>
      <c r="I4473" t="s">
        <v>355</v>
      </c>
      <c r="J4473" t="s">
        <v>265</v>
      </c>
      <c r="K4473" t="s">
        <v>17149</v>
      </c>
      <c r="L4473" t="s">
        <v>266</v>
      </c>
      <c r="M4473" t="s">
        <v>267</v>
      </c>
      <c r="N4473" t="s">
        <v>267</v>
      </c>
      <c r="O4473" t="s">
        <v>17150</v>
      </c>
      <c r="P4473">
        <v>0</v>
      </c>
      <c r="Q4473">
        <v>0</v>
      </c>
      <c r="R4473">
        <v>0</v>
      </c>
      <c r="S4473" t="s">
        <v>17151</v>
      </c>
      <c r="T4473" t="s">
        <v>267</v>
      </c>
      <c r="U4473" t="s">
        <v>17152</v>
      </c>
      <c r="V4473" t="b">
        <v>0</v>
      </c>
      <c r="W4473" t="s">
        <v>265</v>
      </c>
      <c r="X4473">
        <v>1</v>
      </c>
      <c r="Y4473" t="s">
        <v>17153</v>
      </c>
      <c r="Z4473" t="s">
        <v>265</v>
      </c>
      <c r="AA4473" t="s">
        <v>265</v>
      </c>
      <c r="AB4473" t="s">
        <v>265</v>
      </c>
      <c r="AC4473" t="s">
        <v>265</v>
      </c>
      <c r="AD4473" t="s">
        <v>265</v>
      </c>
      <c r="AE4473" t="s">
        <v>265</v>
      </c>
      <c r="AF4473" t="s">
        <v>267</v>
      </c>
      <c r="AG4473" t="s">
        <v>265</v>
      </c>
      <c r="AH4473" t="s">
        <v>265</v>
      </c>
      <c r="AI4473" t="s">
        <v>265</v>
      </c>
      <c r="AJ4473" t="s">
        <v>265</v>
      </c>
      <c r="AL4473" t="str">
        <f>IF(Sudan_News12[[#This Row],[relevancy_classification_english]]="Relevant","مناسب",IF(Sudan_News12[[#This Row],[relevancy_classification_english]]="Relevant","عَرَضِيّ",""))</f>
        <v/>
      </c>
      <c r="AN4473" t="str">
        <f>IF(Sudan_News12[[#This Row],[sentiment_analysis_english]]="Negative","سلبي",IF(Sudan_News12[[#This Row],[sentiment_analysis_english]]="Neutral","حيادي",IF(Sudan_News12[[#This Row],[sentiment_analysis_english]]="Positive","إيجابي","")))</f>
        <v/>
      </c>
      <c r="AO4473" t="e">
        <f>INDEX(TextClassificationList[],MATCH(Sudan_News12[[#This Row],[text_classification_arabic]],TextClassificationList[text_classification_arabic],0),1)</f>
        <v>#N/A</v>
      </c>
      <c r="AQ4473" t="e">
        <f>INDEX(TextClassificationList[],MATCH(Sudan_News12[[#This Row],[text_classification_arabic2]],TextClassificationList[text_classification_arabic],0),1)</f>
        <v>#N/A</v>
      </c>
      <c r="AS4473" t="e">
        <f>INDEX(TextClassificationList[],MATCH(Sudan_News12[[#This Row],[text_classification_arabic3]],TextClassificationList[text_classification_arabic],0),1)</f>
        <v>#N/A</v>
      </c>
      <c r="AU4473" t="e">
        <f>INDEX(TextClassificationList[],MATCH(Sudan_News12[[#This Row],[text_classification_arabic4]],TextClassificationList[text_classification_arabic],0),1)</f>
        <v>#N/A</v>
      </c>
      <c r="AW4473" t="e">
        <f>INDEX(TextClassificationList[],MATCH(Sudan_News12[[#This Row],[text_classification_arabic5]],TextClassificationList[text_classification_arabic],0),1)</f>
        <v>#N/A</v>
      </c>
    </row>
    <row r="4474" spans="1:49" x14ac:dyDescent="0.2">
      <c r="A4474">
        <v>1.1553248057569239E+18</v>
      </c>
      <c r="B4474">
        <v>1.1553248057569239E+18</v>
      </c>
      <c r="C4474" t="s">
        <v>17154</v>
      </c>
      <c r="D4474" s="1">
        <v>43674</v>
      </c>
      <c r="E4474" s="2">
        <v>0.24390046296296297</v>
      </c>
      <c r="F4474">
        <v>200</v>
      </c>
      <c r="G4474">
        <v>1889611729</v>
      </c>
      <c r="H4474" t="s">
        <v>354</v>
      </c>
      <c r="I4474" t="s">
        <v>355</v>
      </c>
      <c r="J4474" t="s">
        <v>265</v>
      </c>
      <c r="K4474" t="s">
        <v>17155</v>
      </c>
      <c r="L4474" t="s">
        <v>266</v>
      </c>
      <c r="M4474" t="s">
        <v>267</v>
      </c>
      <c r="N4474" t="s">
        <v>267</v>
      </c>
      <c r="O4474" t="s">
        <v>267</v>
      </c>
      <c r="P4474">
        <v>0</v>
      </c>
      <c r="Q4474">
        <v>1</v>
      </c>
      <c r="R4474">
        <v>1</v>
      </c>
      <c r="S4474" t="s">
        <v>2932</v>
      </c>
      <c r="T4474" t="s">
        <v>267</v>
      </c>
      <c r="U4474" t="s">
        <v>17156</v>
      </c>
      <c r="V4474" t="b">
        <v>0</v>
      </c>
      <c r="W4474" t="s">
        <v>265</v>
      </c>
      <c r="X4474">
        <v>0</v>
      </c>
      <c r="Y4474" t="s">
        <v>265</v>
      </c>
      <c r="Z4474" t="s">
        <v>265</v>
      </c>
      <c r="AA4474" t="s">
        <v>265</v>
      </c>
      <c r="AB4474" t="s">
        <v>265</v>
      </c>
      <c r="AC4474" t="s">
        <v>265</v>
      </c>
      <c r="AD4474" t="s">
        <v>265</v>
      </c>
      <c r="AE4474" t="s">
        <v>265</v>
      </c>
      <c r="AF4474" t="s">
        <v>267</v>
      </c>
      <c r="AG4474" t="s">
        <v>265</v>
      </c>
      <c r="AH4474" t="s">
        <v>265</v>
      </c>
      <c r="AI4474" t="s">
        <v>265</v>
      </c>
      <c r="AJ4474" t="s">
        <v>265</v>
      </c>
      <c r="AL4474" t="str">
        <f>IF(Sudan_News12[[#This Row],[relevancy_classification_english]]="Relevant","مناسب",IF(Sudan_News12[[#This Row],[relevancy_classification_english]]="Relevant","عَرَضِيّ",""))</f>
        <v/>
      </c>
      <c r="AN4474" t="str">
        <f>IF(Sudan_News12[[#This Row],[sentiment_analysis_english]]="Negative","سلبي",IF(Sudan_News12[[#This Row],[sentiment_analysis_english]]="Neutral","حيادي",IF(Sudan_News12[[#This Row],[sentiment_analysis_english]]="Positive","إيجابي","")))</f>
        <v/>
      </c>
      <c r="AO4474" t="e">
        <f>INDEX(TextClassificationList[],MATCH(Sudan_News12[[#This Row],[text_classification_arabic]],TextClassificationList[text_classification_arabic],0),1)</f>
        <v>#N/A</v>
      </c>
      <c r="AQ4474" t="e">
        <f>INDEX(TextClassificationList[],MATCH(Sudan_News12[[#This Row],[text_classification_arabic2]],TextClassificationList[text_classification_arabic],0),1)</f>
        <v>#N/A</v>
      </c>
      <c r="AS4474" t="e">
        <f>INDEX(TextClassificationList[],MATCH(Sudan_News12[[#This Row],[text_classification_arabic3]],TextClassificationList[text_classification_arabic],0),1)</f>
        <v>#N/A</v>
      </c>
      <c r="AU4474" t="e">
        <f>INDEX(TextClassificationList[],MATCH(Sudan_News12[[#This Row],[text_classification_arabic4]],TextClassificationList[text_classification_arabic],0),1)</f>
        <v>#N/A</v>
      </c>
      <c r="AW4474" t="e">
        <f>INDEX(TextClassificationList[],MATCH(Sudan_News12[[#This Row],[text_classification_arabic5]],TextClassificationList[text_classification_arabic],0),1)</f>
        <v>#N/A</v>
      </c>
    </row>
    <row r="4475" spans="1:49" x14ac:dyDescent="0.2">
      <c r="A4475">
        <v>1.1553215006160527E+18</v>
      </c>
      <c r="B4475">
        <v>1.1553215006160527E+18</v>
      </c>
      <c r="C4475" t="s">
        <v>17157</v>
      </c>
      <c r="D4475" s="1">
        <v>43674</v>
      </c>
      <c r="E4475" s="2">
        <v>0.23478009259259258</v>
      </c>
      <c r="F4475">
        <v>200</v>
      </c>
      <c r="G4475">
        <v>1889611729</v>
      </c>
      <c r="H4475" t="s">
        <v>354</v>
      </c>
      <c r="I4475" t="s">
        <v>355</v>
      </c>
      <c r="J4475" t="s">
        <v>265</v>
      </c>
      <c r="K4475" t="s">
        <v>17158</v>
      </c>
      <c r="L4475" t="s">
        <v>266</v>
      </c>
      <c r="M4475" t="s">
        <v>267</v>
      </c>
      <c r="N4475" t="s">
        <v>267</v>
      </c>
      <c r="O4475" t="s">
        <v>267</v>
      </c>
      <c r="P4475">
        <v>0</v>
      </c>
      <c r="Q4475">
        <v>0</v>
      </c>
      <c r="R4475">
        <v>0</v>
      </c>
      <c r="S4475" t="s">
        <v>267</v>
      </c>
      <c r="T4475" t="s">
        <v>267</v>
      </c>
      <c r="U4475" t="s">
        <v>17159</v>
      </c>
      <c r="V4475" t="b">
        <v>0</v>
      </c>
      <c r="W4475" t="s">
        <v>17160</v>
      </c>
      <c r="X4475">
        <v>0</v>
      </c>
      <c r="Y4475" t="s">
        <v>265</v>
      </c>
      <c r="Z4475" t="s">
        <v>265</v>
      </c>
      <c r="AA4475" t="s">
        <v>265</v>
      </c>
      <c r="AB4475" t="s">
        <v>265</v>
      </c>
      <c r="AC4475" t="s">
        <v>265</v>
      </c>
      <c r="AD4475" t="s">
        <v>265</v>
      </c>
      <c r="AE4475" t="s">
        <v>265</v>
      </c>
      <c r="AF4475" t="s">
        <v>267</v>
      </c>
      <c r="AG4475" t="s">
        <v>265</v>
      </c>
      <c r="AH4475" t="s">
        <v>265</v>
      </c>
      <c r="AI4475" t="s">
        <v>265</v>
      </c>
      <c r="AJ4475" t="s">
        <v>265</v>
      </c>
      <c r="AL4475" t="str">
        <f>IF(Sudan_News12[[#This Row],[relevancy_classification_english]]="Relevant","مناسب",IF(Sudan_News12[[#This Row],[relevancy_classification_english]]="Relevant","عَرَضِيّ",""))</f>
        <v/>
      </c>
      <c r="AN4475" t="str">
        <f>IF(Sudan_News12[[#This Row],[sentiment_analysis_english]]="Negative","سلبي",IF(Sudan_News12[[#This Row],[sentiment_analysis_english]]="Neutral","حيادي",IF(Sudan_News12[[#This Row],[sentiment_analysis_english]]="Positive","إيجابي","")))</f>
        <v/>
      </c>
      <c r="AO4475" t="e">
        <f>INDEX(TextClassificationList[],MATCH(Sudan_News12[[#This Row],[text_classification_arabic]],TextClassificationList[text_classification_arabic],0),1)</f>
        <v>#N/A</v>
      </c>
      <c r="AQ4475" t="e">
        <f>INDEX(TextClassificationList[],MATCH(Sudan_News12[[#This Row],[text_classification_arabic2]],TextClassificationList[text_classification_arabic],0),1)</f>
        <v>#N/A</v>
      </c>
      <c r="AS4475" t="e">
        <f>INDEX(TextClassificationList[],MATCH(Sudan_News12[[#This Row],[text_classification_arabic3]],TextClassificationList[text_classification_arabic],0),1)</f>
        <v>#N/A</v>
      </c>
      <c r="AU4475" t="e">
        <f>INDEX(TextClassificationList[],MATCH(Sudan_News12[[#This Row],[text_classification_arabic4]],TextClassificationList[text_classification_arabic],0),1)</f>
        <v>#N/A</v>
      </c>
      <c r="AW4475" t="e">
        <f>INDEX(TextClassificationList[],MATCH(Sudan_News12[[#This Row],[text_classification_arabic5]],TextClassificationList[text_classification_arabic],0),1)</f>
        <v>#N/A</v>
      </c>
    </row>
    <row r="4476" spans="1:49" x14ac:dyDescent="0.2">
      <c r="A4476">
        <v>1.1550719858331853E+18</v>
      </c>
      <c r="B4476">
        <v>1.1550719858331853E+18</v>
      </c>
      <c r="C4476" t="s">
        <v>17161</v>
      </c>
      <c r="D4476" s="1">
        <v>43673</v>
      </c>
      <c r="E4476" s="2">
        <v>0.54625000000000001</v>
      </c>
      <c r="F4476">
        <v>200</v>
      </c>
      <c r="G4476">
        <v>1889611729</v>
      </c>
      <c r="H4476" t="s">
        <v>354</v>
      </c>
      <c r="I4476" t="s">
        <v>355</v>
      </c>
      <c r="J4476" t="s">
        <v>265</v>
      </c>
      <c r="K4476" t="s">
        <v>17162</v>
      </c>
      <c r="L4476" t="s">
        <v>266</v>
      </c>
      <c r="M4476" t="s">
        <v>267</v>
      </c>
      <c r="N4476" t="s">
        <v>267</v>
      </c>
      <c r="O4476" t="s">
        <v>267</v>
      </c>
      <c r="P4476">
        <v>1</v>
      </c>
      <c r="Q4476">
        <v>2</v>
      </c>
      <c r="R4476">
        <v>3</v>
      </c>
      <c r="S4476" t="s">
        <v>267</v>
      </c>
      <c r="T4476" t="s">
        <v>267</v>
      </c>
      <c r="U4476" t="s">
        <v>17163</v>
      </c>
      <c r="V4476" t="b">
        <v>0</v>
      </c>
      <c r="W4476" t="s">
        <v>17164</v>
      </c>
      <c r="X4476">
        <v>0</v>
      </c>
      <c r="Y4476" t="s">
        <v>265</v>
      </c>
      <c r="Z4476" t="s">
        <v>265</v>
      </c>
      <c r="AA4476" t="s">
        <v>265</v>
      </c>
      <c r="AB4476" t="s">
        <v>265</v>
      </c>
      <c r="AC4476" t="s">
        <v>265</v>
      </c>
      <c r="AD4476" t="s">
        <v>265</v>
      </c>
      <c r="AE4476" t="s">
        <v>265</v>
      </c>
      <c r="AF4476" t="s">
        <v>267</v>
      </c>
      <c r="AG4476" t="s">
        <v>265</v>
      </c>
      <c r="AH4476" t="s">
        <v>265</v>
      </c>
      <c r="AI4476" t="s">
        <v>265</v>
      </c>
      <c r="AJ4476" t="s">
        <v>265</v>
      </c>
      <c r="AL4476" t="str">
        <f>IF(Sudan_News12[[#This Row],[relevancy_classification_english]]="Relevant","مناسب",IF(Sudan_News12[[#This Row],[relevancy_classification_english]]="Relevant","عَرَضِيّ",""))</f>
        <v/>
      </c>
      <c r="AN4476" t="str">
        <f>IF(Sudan_News12[[#This Row],[sentiment_analysis_english]]="Negative","سلبي",IF(Sudan_News12[[#This Row],[sentiment_analysis_english]]="Neutral","حيادي",IF(Sudan_News12[[#This Row],[sentiment_analysis_english]]="Positive","إيجابي","")))</f>
        <v/>
      </c>
      <c r="AO4476" t="e">
        <f>INDEX(TextClassificationList[],MATCH(Sudan_News12[[#This Row],[text_classification_arabic]],TextClassificationList[text_classification_arabic],0),1)</f>
        <v>#N/A</v>
      </c>
      <c r="AQ4476" t="e">
        <f>INDEX(TextClassificationList[],MATCH(Sudan_News12[[#This Row],[text_classification_arabic2]],TextClassificationList[text_classification_arabic],0),1)</f>
        <v>#N/A</v>
      </c>
      <c r="AS4476" t="e">
        <f>INDEX(TextClassificationList[],MATCH(Sudan_News12[[#This Row],[text_classification_arabic3]],TextClassificationList[text_classification_arabic],0),1)</f>
        <v>#N/A</v>
      </c>
      <c r="AU4476" t="e">
        <f>INDEX(TextClassificationList[],MATCH(Sudan_News12[[#This Row],[text_classification_arabic4]],TextClassificationList[text_classification_arabic],0),1)</f>
        <v>#N/A</v>
      </c>
      <c r="AW4476" t="e">
        <f>INDEX(TextClassificationList[],MATCH(Sudan_News12[[#This Row],[text_classification_arabic5]],TextClassificationList[text_classification_arabic],0),1)</f>
        <v>#N/A</v>
      </c>
    </row>
    <row r="4477" spans="1:49" x14ac:dyDescent="0.2">
      <c r="A4477">
        <v>1.1550713720345518E+18</v>
      </c>
      <c r="B4477">
        <v>1.1550697346453709E+18</v>
      </c>
      <c r="C4477" t="s">
        <v>17165</v>
      </c>
      <c r="D4477" s="1">
        <v>43673</v>
      </c>
      <c r="E4477" s="2">
        <v>0.54454861111111108</v>
      </c>
      <c r="F4477">
        <v>200</v>
      </c>
      <c r="G4477">
        <v>1889611729</v>
      </c>
      <c r="H4477" t="s">
        <v>354</v>
      </c>
      <c r="I4477" t="s">
        <v>355</v>
      </c>
      <c r="J4477" t="s">
        <v>265</v>
      </c>
      <c r="K4477" t="s">
        <v>17166</v>
      </c>
      <c r="L4477" t="s">
        <v>266</v>
      </c>
      <c r="M4477" t="s">
        <v>267</v>
      </c>
      <c r="N4477" t="s">
        <v>267</v>
      </c>
      <c r="O4477" t="s">
        <v>267</v>
      </c>
      <c r="P4477">
        <v>0</v>
      </c>
      <c r="Q4477">
        <v>0</v>
      </c>
      <c r="R4477">
        <v>0</v>
      </c>
      <c r="S4477" t="s">
        <v>267</v>
      </c>
      <c r="T4477" t="s">
        <v>267</v>
      </c>
      <c r="U4477" t="s">
        <v>17167</v>
      </c>
      <c r="V4477" t="b">
        <v>0</v>
      </c>
      <c r="W4477" t="s">
        <v>265</v>
      </c>
      <c r="X4477">
        <v>0</v>
      </c>
      <c r="Y4477" t="s">
        <v>265</v>
      </c>
      <c r="Z4477" t="s">
        <v>265</v>
      </c>
      <c r="AA4477" t="s">
        <v>265</v>
      </c>
      <c r="AB4477" t="s">
        <v>265</v>
      </c>
      <c r="AC4477" t="s">
        <v>265</v>
      </c>
      <c r="AD4477" t="s">
        <v>265</v>
      </c>
      <c r="AE4477" t="s">
        <v>265</v>
      </c>
      <c r="AF4477" t="s">
        <v>267</v>
      </c>
      <c r="AG4477" t="s">
        <v>265</v>
      </c>
      <c r="AH4477" t="s">
        <v>265</v>
      </c>
      <c r="AI4477" t="s">
        <v>265</v>
      </c>
      <c r="AJ4477" t="s">
        <v>265</v>
      </c>
      <c r="AL4477" t="str">
        <f>IF(Sudan_News12[[#This Row],[relevancy_classification_english]]="Relevant","مناسب",IF(Sudan_News12[[#This Row],[relevancy_classification_english]]="Relevant","عَرَضِيّ",""))</f>
        <v/>
      </c>
      <c r="AN4477" t="str">
        <f>IF(Sudan_News12[[#This Row],[sentiment_analysis_english]]="Negative","سلبي",IF(Sudan_News12[[#This Row],[sentiment_analysis_english]]="Neutral","حيادي",IF(Sudan_News12[[#This Row],[sentiment_analysis_english]]="Positive","إيجابي","")))</f>
        <v/>
      </c>
      <c r="AO4477" t="e">
        <f>INDEX(TextClassificationList[],MATCH(Sudan_News12[[#This Row],[text_classification_arabic]],TextClassificationList[text_classification_arabic],0),1)</f>
        <v>#N/A</v>
      </c>
      <c r="AQ4477" t="e">
        <f>INDEX(TextClassificationList[],MATCH(Sudan_News12[[#This Row],[text_classification_arabic2]],TextClassificationList[text_classification_arabic],0),1)</f>
        <v>#N/A</v>
      </c>
      <c r="AS4477" t="e">
        <f>INDEX(TextClassificationList[],MATCH(Sudan_News12[[#This Row],[text_classification_arabic3]],TextClassificationList[text_classification_arabic],0),1)</f>
        <v>#N/A</v>
      </c>
      <c r="AU4477" t="e">
        <f>INDEX(TextClassificationList[],MATCH(Sudan_News12[[#This Row],[text_classification_arabic4]],TextClassificationList[text_classification_arabic],0),1)</f>
        <v>#N/A</v>
      </c>
      <c r="AW4477" t="e">
        <f>INDEX(TextClassificationList[],MATCH(Sudan_News12[[#This Row],[text_classification_arabic5]],TextClassificationList[text_classification_arabic],0),1)</f>
        <v>#N/A</v>
      </c>
    </row>
    <row r="4478" spans="1:49" x14ac:dyDescent="0.2">
      <c r="A4478">
        <v>1.1545014165278597E+18</v>
      </c>
      <c r="B4478">
        <v>1.1545014165278597E+18</v>
      </c>
      <c r="C4478" t="s">
        <v>17168</v>
      </c>
      <c r="D4478" s="1">
        <v>43671</v>
      </c>
      <c r="E4478" s="2">
        <v>0.97177083333333336</v>
      </c>
      <c r="F4478">
        <v>200</v>
      </c>
      <c r="G4478">
        <v>1889611729</v>
      </c>
      <c r="H4478" t="s">
        <v>354</v>
      </c>
      <c r="I4478" t="s">
        <v>355</v>
      </c>
      <c r="J4478" t="s">
        <v>265</v>
      </c>
      <c r="K4478" t="s">
        <v>17169</v>
      </c>
      <c r="L4478" t="s">
        <v>266</v>
      </c>
      <c r="M4478" t="s">
        <v>267</v>
      </c>
      <c r="N4478" t="s">
        <v>267</v>
      </c>
      <c r="O4478" t="s">
        <v>267</v>
      </c>
      <c r="P4478">
        <v>1</v>
      </c>
      <c r="Q4478">
        <v>0</v>
      </c>
      <c r="R4478">
        <v>0</v>
      </c>
      <c r="S4478" t="s">
        <v>17170</v>
      </c>
      <c r="T4478" t="s">
        <v>267</v>
      </c>
      <c r="U4478" t="s">
        <v>17171</v>
      </c>
      <c r="V4478" t="b">
        <v>0</v>
      </c>
      <c r="W4478" t="s">
        <v>265</v>
      </c>
      <c r="X4478">
        <v>0</v>
      </c>
      <c r="Y4478" t="s">
        <v>265</v>
      </c>
      <c r="Z4478" t="s">
        <v>265</v>
      </c>
      <c r="AA4478" t="s">
        <v>265</v>
      </c>
      <c r="AB4478" t="s">
        <v>265</v>
      </c>
      <c r="AC4478" t="s">
        <v>265</v>
      </c>
      <c r="AD4478" t="s">
        <v>265</v>
      </c>
      <c r="AE4478" t="s">
        <v>265</v>
      </c>
      <c r="AF4478" t="s">
        <v>267</v>
      </c>
      <c r="AG4478" t="s">
        <v>265</v>
      </c>
      <c r="AH4478" t="s">
        <v>265</v>
      </c>
      <c r="AI4478" t="s">
        <v>265</v>
      </c>
      <c r="AJ4478" t="s">
        <v>265</v>
      </c>
      <c r="AL4478" t="str">
        <f>IF(Sudan_News12[[#This Row],[relevancy_classification_english]]="Relevant","مناسب",IF(Sudan_News12[[#This Row],[relevancy_classification_english]]="Relevant","عَرَضِيّ",""))</f>
        <v/>
      </c>
      <c r="AN4478" t="str">
        <f>IF(Sudan_News12[[#This Row],[sentiment_analysis_english]]="Negative","سلبي",IF(Sudan_News12[[#This Row],[sentiment_analysis_english]]="Neutral","حيادي",IF(Sudan_News12[[#This Row],[sentiment_analysis_english]]="Positive","إيجابي","")))</f>
        <v/>
      </c>
      <c r="AO4478" t="e">
        <f>INDEX(TextClassificationList[],MATCH(Sudan_News12[[#This Row],[text_classification_arabic]],TextClassificationList[text_classification_arabic],0),1)</f>
        <v>#N/A</v>
      </c>
      <c r="AQ4478" t="e">
        <f>INDEX(TextClassificationList[],MATCH(Sudan_News12[[#This Row],[text_classification_arabic2]],TextClassificationList[text_classification_arabic],0),1)</f>
        <v>#N/A</v>
      </c>
      <c r="AS4478" t="e">
        <f>INDEX(TextClassificationList[],MATCH(Sudan_News12[[#This Row],[text_classification_arabic3]],TextClassificationList[text_classification_arabic],0),1)</f>
        <v>#N/A</v>
      </c>
      <c r="AU4478" t="e">
        <f>INDEX(TextClassificationList[],MATCH(Sudan_News12[[#This Row],[text_classification_arabic4]],TextClassificationList[text_classification_arabic],0),1)</f>
        <v>#N/A</v>
      </c>
      <c r="AW4478" t="e">
        <f>INDEX(TextClassificationList[],MATCH(Sudan_News12[[#This Row],[text_classification_arabic5]],TextClassificationList[text_classification_arabic],0),1)</f>
        <v>#N/A</v>
      </c>
    </row>
    <row r="4479" spans="1:49" x14ac:dyDescent="0.2">
      <c r="A4479">
        <v>1.1544411783366287E+18</v>
      </c>
      <c r="B4479">
        <v>1.1544411783366287E+18</v>
      </c>
      <c r="C4479" t="s">
        <v>17172</v>
      </c>
      <c r="D4479" s="1">
        <v>43671</v>
      </c>
      <c r="E4479" s="2">
        <v>0.80555555555555558</v>
      </c>
      <c r="F4479">
        <v>200</v>
      </c>
      <c r="G4479">
        <v>1889611729</v>
      </c>
      <c r="H4479" t="s">
        <v>354</v>
      </c>
      <c r="I4479" t="s">
        <v>355</v>
      </c>
      <c r="J4479" t="s">
        <v>265</v>
      </c>
      <c r="K4479" t="s">
        <v>17173</v>
      </c>
      <c r="L4479" t="s">
        <v>266</v>
      </c>
      <c r="M4479" t="s">
        <v>267</v>
      </c>
      <c r="N4479" t="s">
        <v>267</v>
      </c>
      <c r="O4479" t="s">
        <v>267</v>
      </c>
      <c r="P4479">
        <v>0</v>
      </c>
      <c r="Q4479">
        <v>0</v>
      </c>
      <c r="R4479">
        <v>0</v>
      </c>
      <c r="S4479" t="s">
        <v>267</v>
      </c>
      <c r="T4479" t="s">
        <v>267</v>
      </c>
      <c r="U4479" t="s">
        <v>17174</v>
      </c>
      <c r="V4479" t="b">
        <v>0</v>
      </c>
      <c r="W4479" t="s">
        <v>265</v>
      </c>
      <c r="X4479">
        <v>0</v>
      </c>
      <c r="Y4479" t="s">
        <v>265</v>
      </c>
      <c r="Z4479" t="s">
        <v>265</v>
      </c>
      <c r="AA4479" t="s">
        <v>265</v>
      </c>
      <c r="AB4479" t="s">
        <v>265</v>
      </c>
      <c r="AC4479" t="s">
        <v>265</v>
      </c>
      <c r="AD4479" t="s">
        <v>265</v>
      </c>
      <c r="AE4479" t="s">
        <v>265</v>
      </c>
      <c r="AF4479" t="s">
        <v>267</v>
      </c>
      <c r="AG4479" t="s">
        <v>265</v>
      </c>
      <c r="AH4479" t="s">
        <v>265</v>
      </c>
      <c r="AI4479" t="s">
        <v>265</v>
      </c>
      <c r="AJ4479" t="s">
        <v>265</v>
      </c>
      <c r="AL4479" t="str">
        <f>IF(Sudan_News12[[#This Row],[relevancy_classification_english]]="Relevant","مناسب",IF(Sudan_News12[[#This Row],[relevancy_classification_english]]="Relevant","عَرَضِيّ",""))</f>
        <v/>
      </c>
      <c r="AN4479" t="str">
        <f>IF(Sudan_News12[[#This Row],[sentiment_analysis_english]]="Negative","سلبي",IF(Sudan_News12[[#This Row],[sentiment_analysis_english]]="Neutral","حيادي",IF(Sudan_News12[[#This Row],[sentiment_analysis_english]]="Positive","إيجابي","")))</f>
        <v/>
      </c>
      <c r="AO4479" t="e">
        <f>INDEX(TextClassificationList[],MATCH(Sudan_News12[[#This Row],[text_classification_arabic]],TextClassificationList[text_classification_arabic],0),1)</f>
        <v>#N/A</v>
      </c>
      <c r="AQ4479" t="e">
        <f>INDEX(TextClassificationList[],MATCH(Sudan_News12[[#This Row],[text_classification_arabic2]],TextClassificationList[text_classification_arabic],0),1)</f>
        <v>#N/A</v>
      </c>
      <c r="AS4479" t="e">
        <f>INDEX(TextClassificationList[],MATCH(Sudan_News12[[#This Row],[text_classification_arabic3]],TextClassificationList[text_classification_arabic],0),1)</f>
        <v>#N/A</v>
      </c>
      <c r="AU4479" t="e">
        <f>INDEX(TextClassificationList[],MATCH(Sudan_News12[[#This Row],[text_classification_arabic4]],TextClassificationList[text_classification_arabic],0),1)</f>
        <v>#N/A</v>
      </c>
      <c r="AW4479" t="e">
        <f>INDEX(TextClassificationList[],MATCH(Sudan_News12[[#This Row],[text_classification_arabic5]],TextClassificationList[text_classification_arabic],0),1)</f>
        <v>#N/A</v>
      </c>
    </row>
    <row r="4480" spans="1:49" x14ac:dyDescent="0.2">
      <c r="A4480">
        <v>1.1544219575904911E+18</v>
      </c>
      <c r="B4480">
        <v>1.1544219575904911E+18</v>
      </c>
      <c r="C4480" t="s">
        <v>17175</v>
      </c>
      <c r="D4480" s="1">
        <v>43671</v>
      </c>
      <c r="E4480" s="2">
        <v>0.7525115740740741</v>
      </c>
      <c r="F4480">
        <v>200</v>
      </c>
      <c r="G4480">
        <v>1889611729</v>
      </c>
      <c r="H4480" t="s">
        <v>354</v>
      </c>
      <c r="I4480" t="s">
        <v>355</v>
      </c>
      <c r="J4480" t="s">
        <v>265</v>
      </c>
      <c r="K4480" t="s">
        <v>17176</v>
      </c>
      <c r="L4480" t="s">
        <v>276</v>
      </c>
      <c r="M4480" t="s">
        <v>267</v>
      </c>
      <c r="N4480" t="s">
        <v>267</v>
      </c>
      <c r="O4480" t="s">
        <v>17177</v>
      </c>
      <c r="P4480">
        <v>0</v>
      </c>
      <c r="Q4480">
        <v>2</v>
      </c>
      <c r="R4480">
        <v>0</v>
      </c>
      <c r="S4480" t="s">
        <v>17151</v>
      </c>
      <c r="T4480" t="s">
        <v>267</v>
      </c>
      <c r="U4480" t="s">
        <v>17178</v>
      </c>
      <c r="V4480" t="b">
        <v>0</v>
      </c>
      <c r="W4480" t="s">
        <v>265</v>
      </c>
      <c r="X4480">
        <v>1</v>
      </c>
      <c r="Y4480" t="s">
        <v>17179</v>
      </c>
      <c r="Z4480" t="s">
        <v>265</v>
      </c>
      <c r="AA4480" t="s">
        <v>265</v>
      </c>
      <c r="AB4480" t="s">
        <v>265</v>
      </c>
      <c r="AC4480" t="s">
        <v>265</v>
      </c>
      <c r="AD4480" t="s">
        <v>265</v>
      </c>
      <c r="AE4480" t="s">
        <v>265</v>
      </c>
      <c r="AF4480" t="s">
        <v>267</v>
      </c>
      <c r="AG4480" t="s">
        <v>265</v>
      </c>
      <c r="AH4480" t="s">
        <v>265</v>
      </c>
      <c r="AI4480" t="s">
        <v>265</v>
      </c>
      <c r="AJ4480" t="s">
        <v>265</v>
      </c>
      <c r="AL4480" t="str">
        <f>IF(Sudan_News12[[#This Row],[relevancy_classification_english]]="Relevant","مناسب",IF(Sudan_News12[[#This Row],[relevancy_classification_english]]="Relevant","عَرَضِيّ",""))</f>
        <v/>
      </c>
      <c r="AN4480" t="str">
        <f>IF(Sudan_News12[[#This Row],[sentiment_analysis_english]]="Negative","سلبي",IF(Sudan_News12[[#This Row],[sentiment_analysis_english]]="Neutral","حيادي",IF(Sudan_News12[[#This Row],[sentiment_analysis_english]]="Positive","إيجابي","")))</f>
        <v/>
      </c>
      <c r="AO4480" t="e">
        <f>INDEX(TextClassificationList[],MATCH(Sudan_News12[[#This Row],[text_classification_arabic]],TextClassificationList[text_classification_arabic],0),1)</f>
        <v>#N/A</v>
      </c>
      <c r="AQ4480" t="e">
        <f>INDEX(TextClassificationList[],MATCH(Sudan_News12[[#This Row],[text_classification_arabic2]],TextClassificationList[text_classification_arabic],0),1)</f>
        <v>#N/A</v>
      </c>
      <c r="AS4480" t="e">
        <f>INDEX(TextClassificationList[],MATCH(Sudan_News12[[#This Row],[text_classification_arabic3]],TextClassificationList[text_classification_arabic],0),1)</f>
        <v>#N/A</v>
      </c>
      <c r="AU4480" t="e">
        <f>INDEX(TextClassificationList[],MATCH(Sudan_News12[[#This Row],[text_classification_arabic4]],TextClassificationList[text_classification_arabic],0),1)</f>
        <v>#N/A</v>
      </c>
      <c r="AW4480" t="e">
        <f>INDEX(TextClassificationList[],MATCH(Sudan_News12[[#This Row],[text_classification_arabic5]],TextClassificationList[text_classification_arabic],0),1)</f>
        <v>#N/A</v>
      </c>
    </row>
    <row r="4481" spans="1:49" x14ac:dyDescent="0.2">
      <c r="A4481">
        <v>1.1544180031419761E+18</v>
      </c>
      <c r="B4481">
        <v>1.1544153083813315E+18</v>
      </c>
      <c r="C4481" t="s">
        <v>17180</v>
      </c>
      <c r="D4481" s="1">
        <v>43671</v>
      </c>
      <c r="E4481" s="2">
        <v>0.74159722222222224</v>
      </c>
      <c r="F4481">
        <v>200</v>
      </c>
      <c r="G4481">
        <v>1889611729</v>
      </c>
      <c r="H4481" t="s">
        <v>354</v>
      </c>
      <c r="I4481" t="s">
        <v>355</v>
      </c>
      <c r="J4481" t="s">
        <v>265</v>
      </c>
      <c r="K4481" t="s">
        <v>17181</v>
      </c>
      <c r="L4481" t="s">
        <v>266</v>
      </c>
      <c r="M4481" t="s">
        <v>267</v>
      </c>
      <c r="N4481" t="s">
        <v>267</v>
      </c>
      <c r="O4481" t="s">
        <v>267</v>
      </c>
      <c r="P4481">
        <v>0</v>
      </c>
      <c r="Q4481">
        <v>0</v>
      </c>
      <c r="R4481">
        <v>0</v>
      </c>
      <c r="S4481" t="s">
        <v>267</v>
      </c>
      <c r="T4481" t="s">
        <v>267</v>
      </c>
      <c r="U4481" t="s">
        <v>17182</v>
      </c>
      <c r="V4481" t="b">
        <v>0</v>
      </c>
      <c r="W4481" t="s">
        <v>265</v>
      </c>
      <c r="X4481">
        <v>0</v>
      </c>
      <c r="Y4481" t="s">
        <v>265</v>
      </c>
      <c r="Z4481" t="s">
        <v>265</v>
      </c>
      <c r="AA4481" t="s">
        <v>265</v>
      </c>
      <c r="AB4481" t="s">
        <v>265</v>
      </c>
      <c r="AC4481" t="s">
        <v>265</v>
      </c>
      <c r="AD4481" t="s">
        <v>265</v>
      </c>
      <c r="AE4481" t="s">
        <v>265</v>
      </c>
      <c r="AF4481" t="s">
        <v>17183</v>
      </c>
      <c r="AG4481" t="s">
        <v>265</v>
      </c>
      <c r="AH4481" t="s">
        <v>265</v>
      </c>
      <c r="AI4481" t="s">
        <v>265</v>
      </c>
      <c r="AJ4481" t="s">
        <v>265</v>
      </c>
      <c r="AL4481" t="str">
        <f>IF(Sudan_News12[[#This Row],[relevancy_classification_english]]="Relevant","مناسب",IF(Sudan_News12[[#This Row],[relevancy_classification_english]]="Relevant","عَرَضِيّ",""))</f>
        <v/>
      </c>
      <c r="AN4481" t="str">
        <f>IF(Sudan_News12[[#This Row],[sentiment_analysis_english]]="Negative","سلبي",IF(Sudan_News12[[#This Row],[sentiment_analysis_english]]="Neutral","حيادي",IF(Sudan_News12[[#This Row],[sentiment_analysis_english]]="Positive","إيجابي","")))</f>
        <v/>
      </c>
      <c r="AO4481" t="e">
        <f>INDEX(TextClassificationList[],MATCH(Sudan_News12[[#This Row],[text_classification_arabic]],TextClassificationList[text_classification_arabic],0),1)</f>
        <v>#N/A</v>
      </c>
      <c r="AQ4481" t="e">
        <f>INDEX(TextClassificationList[],MATCH(Sudan_News12[[#This Row],[text_classification_arabic2]],TextClassificationList[text_classification_arabic],0),1)</f>
        <v>#N/A</v>
      </c>
      <c r="AS4481" t="e">
        <f>INDEX(TextClassificationList[],MATCH(Sudan_News12[[#This Row],[text_classification_arabic3]],TextClassificationList[text_classification_arabic],0),1)</f>
        <v>#N/A</v>
      </c>
      <c r="AU4481" t="e">
        <f>INDEX(TextClassificationList[],MATCH(Sudan_News12[[#This Row],[text_classification_arabic4]],TextClassificationList[text_classification_arabic],0),1)</f>
        <v>#N/A</v>
      </c>
      <c r="AW4481" t="e">
        <f>INDEX(TextClassificationList[],MATCH(Sudan_News12[[#This Row],[text_classification_arabic5]],TextClassificationList[text_classification_arabic],0),1)</f>
        <v>#N/A</v>
      </c>
    </row>
    <row r="4482" spans="1:49" x14ac:dyDescent="0.2">
      <c r="A4482">
        <v>1.1544172770197955E+18</v>
      </c>
      <c r="B4482">
        <v>1.1544153083813315E+18</v>
      </c>
      <c r="C4482" t="s">
        <v>17184</v>
      </c>
      <c r="D4482" s="1">
        <v>43671</v>
      </c>
      <c r="E4482" s="2">
        <v>0.73959490740740741</v>
      </c>
      <c r="F4482">
        <v>200</v>
      </c>
      <c r="G4482">
        <v>1889611729</v>
      </c>
      <c r="H4482" t="s">
        <v>354</v>
      </c>
      <c r="I4482" t="s">
        <v>355</v>
      </c>
      <c r="J4482" t="s">
        <v>265</v>
      </c>
      <c r="K4482" t="s">
        <v>17185</v>
      </c>
      <c r="L4482" t="s">
        <v>266</v>
      </c>
      <c r="M4482" t="s">
        <v>267</v>
      </c>
      <c r="N4482" t="s">
        <v>267</v>
      </c>
      <c r="O4482" t="s">
        <v>267</v>
      </c>
      <c r="P4482">
        <v>1</v>
      </c>
      <c r="Q4482">
        <v>0</v>
      </c>
      <c r="R4482">
        <v>0</v>
      </c>
      <c r="S4482" t="s">
        <v>267</v>
      </c>
      <c r="T4482" t="s">
        <v>267</v>
      </c>
      <c r="U4482" t="s">
        <v>17186</v>
      </c>
      <c r="V4482" t="b">
        <v>0</v>
      </c>
      <c r="W4482" t="s">
        <v>265</v>
      </c>
      <c r="X4482">
        <v>0</v>
      </c>
      <c r="Y4482" t="s">
        <v>265</v>
      </c>
      <c r="Z4482" t="s">
        <v>265</v>
      </c>
      <c r="AA4482" t="s">
        <v>265</v>
      </c>
      <c r="AB4482" t="s">
        <v>265</v>
      </c>
      <c r="AC4482" t="s">
        <v>265</v>
      </c>
      <c r="AD4482" t="s">
        <v>265</v>
      </c>
      <c r="AE4482" t="s">
        <v>265</v>
      </c>
      <c r="AF4482" t="s">
        <v>17183</v>
      </c>
      <c r="AG4482" t="s">
        <v>265</v>
      </c>
      <c r="AH4482" t="s">
        <v>265</v>
      </c>
      <c r="AI4482" t="s">
        <v>265</v>
      </c>
      <c r="AJ4482" t="s">
        <v>265</v>
      </c>
      <c r="AL4482" t="str">
        <f>IF(Sudan_News12[[#This Row],[relevancy_classification_english]]="Relevant","مناسب",IF(Sudan_News12[[#This Row],[relevancy_classification_english]]="Relevant","عَرَضِيّ",""))</f>
        <v/>
      </c>
      <c r="AN4482" t="str">
        <f>IF(Sudan_News12[[#This Row],[sentiment_analysis_english]]="Negative","سلبي",IF(Sudan_News12[[#This Row],[sentiment_analysis_english]]="Neutral","حيادي",IF(Sudan_News12[[#This Row],[sentiment_analysis_english]]="Positive","إيجابي","")))</f>
        <v/>
      </c>
      <c r="AO4482" t="e">
        <f>INDEX(TextClassificationList[],MATCH(Sudan_News12[[#This Row],[text_classification_arabic]],TextClassificationList[text_classification_arabic],0),1)</f>
        <v>#N/A</v>
      </c>
      <c r="AQ4482" t="e">
        <f>INDEX(TextClassificationList[],MATCH(Sudan_News12[[#This Row],[text_classification_arabic2]],TextClassificationList[text_classification_arabic],0),1)</f>
        <v>#N/A</v>
      </c>
      <c r="AS4482" t="e">
        <f>INDEX(TextClassificationList[],MATCH(Sudan_News12[[#This Row],[text_classification_arabic3]],TextClassificationList[text_classification_arabic],0),1)</f>
        <v>#N/A</v>
      </c>
      <c r="AU4482" t="e">
        <f>INDEX(TextClassificationList[],MATCH(Sudan_News12[[#This Row],[text_classification_arabic4]],TextClassificationList[text_classification_arabic],0),1)</f>
        <v>#N/A</v>
      </c>
      <c r="AW4482" t="e">
        <f>INDEX(TextClassificationList[],MATCH(Sudan_News12[[#This Row],[text_classification_arabic5]],TextClassificationList[text_classification_arabic],0),1)</f>
        <v>#N/A</v>
      </c>
    </row>
    <row r="4483" spans="1:49" x14ac:dyDescent="0.2">
      <c r="A4483">
        <v>1.1543442895074017E+18</v>
      </c>
      <c r="B4483">
        <v>1.1543442895074017E+18</v>
      </c>
      <c r="C4483" t="s">
        <v>17187</v>
      </c>
      <c r="D4483" s="1">
        <v>43671</v>
      </c>
      <c r="E4483" s="2">
        <v>0.53818287037037038</v>
      </c>
      <c r="F4483">
        <v>200</v>
      </c>
      <c r="G4483">
        <v>1889611729</v>
      </c>
      <c r="H4483" t="s">
        <v>354</v>
      </c>
      <c r="I4483" t="s">
        <v>355</v>
      </c>
      <c r="J4483" t="s">
        <v>265</v>
      </c>
      <c r="K4483" t="s">
        <v>17188</v>
      </c>
      <c r="L4483" t="s">
        <v>266</v>
      </c>
      <c r="M4483" t="s">
        <v>267</v>
      </c>
      <c r="N4483" t="s">
        <v>267</v>
      </c>
      <c r="O4483" t="s">
        <v>267</v>
      </c>
      <c r="P4483">
        <v>1</v>
      </c>
      <c r="Q4483">
        <v>0</v>
      </c>
      <c r="R4483">
        <v>0</v>
      </c>
      <c r="S4483" t="s">
        <v>267</v>
      </c>
      <c r="T4483" t="s">
        <v>267</v>
      </c>
      <c r="U4483" t="s">
        <v>17189</v>
      </c>
      <c r="V4483" t="b">
        <v>0</v>
      </c>
      <c r="W4483" t="s">
        <v>265</v>
      </c>
      <c r="X4483">
        <v>0</v>
      </c>
      <c r="Y4483" t="s">
        <v>265</v>
      </c>
      <c r="Z4483" t="s">
        <v>265</v>
      </c>
      <c r="AA4483" t="s">
        <v>265</v>
      </c>
      <c r="AB4483" t="s">
        <v>265</v>
      </c>
      <c r="AC4483" t="s">
        <v>265</v>
      </c>
      <c r="AD4483" t="s">
        <v>265</v>
      </c>
      <c r="AE4483" t="s">
        <v>265</v>
      </c>
      <c r="AF4483" t="s">
        <v>267</v>
      </c>
      <c r="AG4483" t="s">
        <v>265</v>
      </c>
      <c r="AH4483" t="s">
        <v>265</v>
      </c>
      <c r="AI4483" t="s">
        <v>265</v>
      </c>
      <c r="AJ4483" t="s">
        <v>265</v>
      </c>
      <c r="AL4483" t="str">
        <f>IF(Sudan_News12[[#This Row],[relevancy_classification_english]]="Relevant","مناسب",IF(Sudan_News12[[#This Row],[relevancy_classification_english]]="Relevant","عَرَضِيّ",""))</f>
        <v/>
      </c>
      <c r="AN4483" t="str">
        <f>IF(Sudan_News12[[#This Row],[sentiment_analysis_english]]="Negative","سلبي",IF(Sudan_News12[[#This Row],[sentiment_analysis_english]]="Neutral","حيادي",IF(Sudan_News12[[#This Row],[sentiment_analysis_english]]="Positive","إيجابي","")))</f>
        <v/>
      </c>
      <c r="AO4483" t="e">
        <f>INDEX(TextClassificationList[],MATCH(Sudan_News12[[#This Row],[text_classification_arabic]],TextClassificationList[text_classification_arabic],0),1)</f>
        <v>#N/A</v>
      </c>
      <c r="AQ4483" t="e">
        <f>INDEX(TextClassificationList[],MATCH(Sudan_News12[[#This Row],[text_classification_arabic2]],TextClassificationList[text_classification_arabic],0),1)</f>
        <v>#N/A</v>
      </c>
      <c r="AS4483" t="e">
        <f>INDEX(TextClassificationList[],MATCH(Sudan_News12[[#This Row],[text_classification_arabic3]],TextClassificationList[text_classification_arabic],0),1)</f>
        <v>#N/A</v>
      </c>
      <c r="AU4483" t="e">
        <f>INDEX(TextClassificationList[],MATCH(Sudan_News12[[#This Row],[text_classification_arabic4]],TextClassificationList[text_classification_arabic],0),1)</f>
        <v>#N/A</v>
      </c>
      <c r="AW4483" t="e">
        <f>INDEX(TextClassificationList[],MATCH(Sudan_News12[[#This Row],[text_classification_arabic5]],TextClassificationList[text_classification_arabic],0),1)</f>
        <v>#N/A</v>
      </c>
    </row>
    <row r="4484" spans="1:49" x14ac:dyDescent="0.2">
      <c r="A4484">
        <v>1.1543153969059389E+18</v>
      </c>
      <c r="B4484">
        <v>1.1543153969059389E+18</v>
      </c>
      <c r="C4484" t="s">
        <v>17190</v>
      </c>
      <c r="D4484" s="1">
        <v>43671</v>
      </c>
      <c r="E4484" s="2">
        <v>0.45846064814814813</v>
      </c>
      <c r="F4484">
        <v>200</v>
      </c>
      <c r="G4484">
        <v>1889611729</v>
      </c>
      <c r="H4484" t="s">
        <v>354</v>
      </c>
      <c r="I4484" t="s">
        <v>355</v>
      </c>
      <c r="J4484" t="s">
        <v>265</v>
      </c>
      <c r="K4484" t="s">
        <v>17191</v>
      </c>
      <c r="L4484" t="s">
        <v>272</v>
      </c>
      <c r="M4484" t="s">
        <v>267</v>
      </c>
      <c r="N4484" t="s">
        <v>267</v>
      </c>
      <c r="O4484" t="s">
        <v>267</v>
      </c>
      <c r="P4484">
        <v>0</v>
      </c>
      <c r="Q4484">
        <v>0</v>
      </c>
      <c r="R4484">
        <v>0</v>
      </c>
      <c r="S4484" t="s">
        <v>17192</v>
      </c>
      <c r="T4484" t="s">
        <v>267</v>
      </c>
      <c r="U4484" t="s">
        <v>17193</v>
      </c>
      <c r="V4484" t="b">
        <v>0</v>
      </c>
      <c r="W4484" t="s">
        <v>17194</v>
      </c>
      <c r="X4484">
        <v>0</v>
      </c>
      <c r="Y4484" t="s">
        <v>265</v>
      </c>
      <c r="Z4484" t="s">
        <v>265</v>
      </c>
      <c r="AA4484" t="s">
        <v>265</v>
      </c>
      <c r="AB4484" t="s">
        <v>265</v>
      </c>
      <c r="AC4484" t="s">
        <v>265</v>
      </c>
      <c r="AD4484" t="s">
        <v>265</v>
      </c>
      <c r="AE4484" t="s">
        <v>265</v>
      </c>
      <c r="AF4484" t="s">
        <v>267</v>
      </c>
      <c r="AG4484" t="s">
        <v>265</v>
      </c>
      <c r="AH4484" t="s">
        <v>265</v>
      </c>
      <c r="AI4484" t="s">
        <v>265</v>
      </c>
      <c r="AJ4484" t="s">
        <v>265</v>
      </c>
      <c r="AL4484" t="str">
        <f>IF(Sudan_News12[[#This Row],[relevancy_classification_english]]="Relevant","مناسب",IF(Sudan_News12[[#This Row],[relevancy_classification_english]]="Relevant","عَرَضِيّ",""))</f>
        <v/>
      </c>
      <c r="AN4484" t="str">
        <f>IF(Sudan_News12[[#This Row],[sentiment_analysis_english]]="Negative","سلبي",IF(Sudan_News12[[#This Row],[sentiment_analysis_english]]="Neutral","حيادي",IF(Sudan_News12[[#This Row],[sentiment_analysis_english]]="Positive","إيجابي","")))</f>
        <v/>
      </c>
      <c r="AO4484" t="e">
        <f>INDEX(TextClassificationList[],MATCH(Sudan_News12[[#This Row],[text_classification_arabic]],TextClassificationList[text_classification_arabic],0),1)</f>
        <v>#N/A</v>
      </c>
      <c r="AQ4484" t="e">
        <f>INDEX(TextClassificationList[],MATCH(Sudan_News12[[#This Row],[text_classification_arabic2]],TextClassificationList[text_classification_arabic],0),1)</f>
        <v>#N/A</v>
      </c>
      <c r="AS4484" t="e">
        <f>INDEX(TextClassificationList[],MATCH(Sudan_News12[[#This Row],[text_classification_arabic3]],TextClassificationList[text_classification_arabic],0),1)</f>
        <v>#N/A</v>
      </c>
      <c r="AU4484" t="e">
        <f>INDEX(TextClassificationList[],MATCH(Sudan_News12[[#This Row],[text_classification_arabic4]],TextClassificationList[text_classification_arabic],0),1)</f>
        <v>#N/A</v>
      </c>
      <c r="AW4484" t="e">
        <f>INDEX(TextClassificationList[],MATCH(Sudan_News12[[#This Row],[text_classification_arabic5]],TextClassificationList[text_classification_arabic],0),1)</f>
        <v>#N/A</v>
      </c>
    </row>
    <row r="4485" spans="1:49" x14ac:dyDescent="0.2">
      <c r="A4485">
        <v>1.1543149286664151E+18</v>
      </c>
      <c r="B4485">
        <v>1.1543149286664151E+18</v>
      </c>
      <c r="C4485" t="s">
        <v>17195</v>
      </c>
      <c r="D4485" s="1">
        <v>43671</v>
      </c>
      <c r="E4485" s="2">
        <v>0.45716435185185184</v>
      </c>
      <c r="F4485">
        <v>200</v>
      </c>
      <c r="G4485">
        <v>1889611729</v>
      </c>
      <c r="H4485" t="s">
        <v>354</v>
      </c>
      <c r="I4485" t="s">
        <v>355</v>
      </c>
      <c r="J4485" t="s">
        <v>265</v>
      </c>
      <c r="K4485" t="s">
        <v>17196</v>
      </c>
      <c r="L4485" t="s">
        <v>278</v>
      </c>
      <c r="M4485" t="s">
        <v>267</v>
      </c>
      <c r="N4485" t="s">
        <v>267</v>
      </c>
      <c r="O4485" t="s">
        <v>267</v>
      </c>
      <c r="P4485">
        <v>0</v>
      </c>
      <c r="Q4485">
        <v>0</v>
      </c>
      <c r="R4485">
        <v>0</v>
      </c>
      <c r="S4485" t="s">
        <v>282</v>
      </c>
      <c r="T4485" t="s">
        <v>267</v>
      </c>
      <c r="U4485" t="s">
        <v>17194</v>
      </c>
      <c r="V4485" t="b">
        <v>0</v>
      </c>
      <c r="W4485" t="s">
        <v>265</v>
      </c>
      <c r="X4485">
        <v>1</v>
      </c>
      <c r="Y4485" t="s">
        <v>17197</v>
      </c>
      <c r="Z4485" t="s">
        <v>265</v>
      </c>
      <c r="AA4485" t="s">
        <v>265</v>
      </c>
      <c r="AB4485" t="s">
        <v>265</v>
      </c>
      <c r="AC4485" t="s">
        <v>265</v>
      </c>
      <c r="AD4485" t="s">
        <v>265</v>
      </c>
      <c r="AE4485" t="s">
        <v>265</v>
      </c>
      <c r="AF4485" t="s">
        <v>267</v>
      </c>
      <c r="AG4485" t="s">
        <v>265</v>
      </c>
      <c r="AH4485" t="s">
        <v>265</v>
      </c>
      <c r="AI4485" t="s">
        <v>265</v>
      </c>
      <c r="AJ4485" t="s">
        <v>265</v>
      </c>
      <c r="AL4485" t="str">
        <f>IF(Sudan_News12[[#This Row],[relevancy_classification_english]]="Relevant","مناسب",IF(Sudan_News12[[#This Row],[relevancy_classification_english]]="Relevant","عَرَضِيّ",""))</f>
        <v/>
      </c>
      <c r="AN4485" t="str">
        <f>IF(Sudan_News12[[#This Row],[sentiment_analysis_english]]="Negative","سلبي",IF(Sudan_News12[[#This Row],[sentiment_analysis_english]]="Neutral","حيادي",IF(Sudan_News12[[#This Row],[sentiment_analysis_english]]="Positive","إيجابي","")))</f>
        <v/>
      </c>
      <c r="AO4485" t="e">
        <f>INDEX(TextClassificationList[],MATCH(Sudan_News12[[#This Row],[text_classification_arabic]],TextClassificationList[text_classification_arabic],0),1)</f>
        <v>#N/A</v>
      </c>
      <c r="AQ4485" t="e">
        <f>INDEX(TextClassificationList[],MATCH(Sudan_News12[[#This Row],[text_classification_arabic2]],TextClassificationList[text_classification_arabic],0),1)</f>
        <v>#N/A</v>
      </c>
      <c r="AS4485" t="e">
        <f>INDEX(TextClassificationList[],MATCH(Sudan_News12[[#This Row],[text_classification_arabic3]],TextClassificationList[text_classification_arabic],0),1)</f>
        <v>#N/A</v>
      </c>
      <c r="AU4485" t="e">
        <f>INDEX(TextClassificationList[],MATCH(Sudan_News12[[#This Row],[text_classification_arabic4]],TextClassificationList[text_classification_arabic],0),1)</f>
        <v>#N/A</v>
      </c>
      <c r="AW4485" t="e">
        <f>INDEX(TextClassificationList[],MATCH(Sudan_News12[[#This Row],[text_classification_arabic5]],TextClassificationList[text_classification_arabic],0),1)</f>
        <v>#N/A</v>
      </c>
    </row>
    <row r="4486" spans="1:49" x14ac:dyDescent="0.2">
      <c r="A4486">
        <v>1.1542941434825196E+18</v>
      </c>
      <c r="B4486">
        <v>1.1542941434825196E+18</v>
      </c>
      <c r="C4486" t="s">
        <v>17198</v>
      </c>
      <c r="D4486" s="1">
        <v>43671</v>
      </c>
      <c r="E4486" s="2">
        <v>0.39981481481481479</v>
      </c>
      <c r="F4486">
        <v>200</v>
      </c>
      <c r="G4486">
        <v>1889611729</v>
      </c>
      <c r="H4486" t="s">
        <v>354</v>
      </c>
      <c r="I4486" t="s">
        <v>355</v>
      </c>
      <c r="J4486" t="s">
        <v>265</v>
      </c>
      <c r="K4486" t="s">
        <v>17199</v>
      </c>
      <c r="L4486" t="s">
        <v>266</v>
      </c>
      <c r="M4486" t="s">
        <v>267</v>
      </c>
      <c r="N4486" t="s">
        <v>267</v>
      </c>
      <c r="O4486" t="s">
        <v>267</v>
      </c>
      <c r="P4486">
        <v>0</v>
      </c>
      <c r="Q4486">
        <v>0</v>
      </c>
      <c r="R4486">
        <v>0</v>
      </c>
      <c r="S4486" t="s">
        <v>17200</v>
      </c>
      <c r="T4486" t="s">
        <v>267</v>
      </c>
      <c r="U4486" t="s">
        <v>17201</v>
      </c>
      <c r="V4486" t="b">
        <v>0</v>
      </c>
      <c r="W4486" t="s">
        <v>265</v>
      </c>
      <c r="X4486">
        <v>0</v>
      </c>
      <c r="Y4486" t="s">
        <v>265</v>
      </c>
      <c r="Z4486" t="s">
        <v>265</v>
      </c>
      <c r="AA4486" t="s">
        <v>265</v>
      </c>
      <c r="AB4486" t="s">
        <v>265</v>
      </c>
      <c r="AC4486" t="s">
        <v>265</v>
      </c>
      <c r="AD4486" t="s">
        <v>265</v>
      </c>
      <c r="AE4486" t="s">
        <v>265</v>
      </c>
      <c r="AF4486" t="s">
        <v>267</v>
      </c>
      <c r="AG4486" t="s">
        <v>265</v>
      </c>
      <c r="AH4486" t="s">
        <v>265</v>
      </c>
      <c r="AI4486" t="s">
        <v>265</v>
      </c>
      <c r="AJ4486" t="s">
        <v>265</v>
      </c>
      <c r="AL4486" t="str">
        <f>IF(Sudan_News12[[#This Row],[relevancy_classification_english]]="Relevant","مناسب",IF(Sudan_News12[[#This Row],[relevancy_classification_english]]="Relevant","عَرَضِيّ",""))</f>
        <v/>
      </c>
      <c r="AN4486" t="str">
        <f>IF(Sudan_News12[[#This Row],[sentiment_analysis_english]]="Negative","سلبي",IF(Sudan_News12[[#This Row],[sentiment_analysis_english]]="Neutral","حيادي",IF(Sudan_News12[[#This Row],[sentiment_analysis_english]]="Positive","إيجابي","")))</f>
        <v/>
      </c>
      <c r="AO4486" t="e">
        <f>INDEX(TextClassificationList[],MATCH(Sudan_News12[[#This Row],[text_classification_arabic]],TextClassificationList[text_classification_arabic],0),1)</f>
        <v>#N/A</v>
      </c>
      <c r="AQ4486" t="e">
        <f>INDEX(TextClassificationList[],MATCH(Sudan_News12[[#This Row],[text_classification_arabic2]],TextClassificationList[text_classification_arabic],0),1)</f>
        <v>#N/A</v>
      </c>
      <c r="AS4486" t="e">
        <f>INDEX(TextClassificationList[],MATCH(Sudan_News12[[#This Row],[text_classification_arabic3]],TextClassificationList[text_classification_arabic],0),1)</f>
        <v>#N/A</v>
      </c>
      <c r="AU4486" t="e">
        <f>INDEX(TextClassificationList[],MATCH(Sudan_News12[[#This Row],[text_classification_arabic4]],TextClassificationList[text_classification_arabic],0),1)</f>
        <v>#N/A</v>
      </c>
      <c r="AW4486" t="e">
        <f>INDEX(TextClassificationList[],MATCH(Sudan_News12[[#This Row],[text_classification_arabic5]],TextClassificationList[text_classification_arabic],0),1)</f>
        <v>#N/A</v>
      </c>
    </row>
    <row r="4487" spans="1:49" x14ac:dyDescent="0.2">
      <c r="A4487">
        <v>1.154293739776598E+18</v>
      </c>
      <c r="B4487">
        <v>1.1542931621077074E+18</v>
      </c>
      <c r="C4487" t="s">
        <v>17202</v>
      </c>
      <c r="D4487" s="1">
        <v>43671</v>
      </c>
      <c r="E4487" s="2">
        <v>0.39869212962962963</v>
      </c>
      <c r="F4487">
        <v>200</v>
      </c>
      <c r="G4487">
        <v>1889611729</v>
      </c>
      <c r="H4487" t="s">
        <v>354</v>
      </c>
      <c r="I4487" t="s">
        <v>355</v>
      </c>
      <c r="J4487" t="s">
        <v>265</v>
      </c>
      <c r="K4487" t="s">
        <v>17203</v>
      </c>
      <c r="L4487" t="s">
        <v>266</v>
      </c>
      <c r="M4487" t="s">
        <v>267</v>
      </c>
      <c r="N4487" t="s">
        <v>267</v>
      </c>
      <c r="O4487" t="s">
        <v>267</v>
      </c>
      <c r="P4487">
        <v>0</v>
      </c>
      <c r="Q4487">
        <v>0</v>
      </c>
      <c r="R4487">
        <v>0</v>
      </c>
      <c r="S4487" t="s">
        <v>267</v>
      </c>
      <c r="T4487" t="s">
        <v>267</v>
      </c>
      <c r="U4487" t="s">
        <v>17204</v>
      </c>
      <c r="V4487" t="b">
        <v>0</v>
      </c>
      <c r="W4487" t="s">
        <v>265</v>
      </c>
      <c r="X4487">
        <v>0</v>
      </c>
      <c r="Y4487" t="s">
        <v>265</v>
      </c>
      <c r="Z4487" t="s">
        <v>265</v>
      </c>
      <c r="AA4487" t="s">
        <v>265</v>
      </c>
      <c r="AB4487" t="s">
        <v>265</v>
      </c>
      <c r="AC4487" t="s">
        <v>265</v>
      </c>
      <c r="AD4487" t="s">
        <v>265</v>
      </c>
      <c r="AE4487" t="s">
        <v>265</v>
      </c>
      <c r="AF4487" t="s">
        <v>17205</v>
      </c>
      <c r="AG4487" t="s">
        <v>265</v>
      </c>
      <c r="AH4487" t="s">
        <v>265</v>
      </c>
      <c r="AI4487" t="s">
        <v>265</v>
      </c>
      <c r="AJ4487" t="s">
        <v>265</v>
      </c>
      <c r="AL4487" t="str">
        <f>IF(Sudan_News12[[#This Row],[relevancy_classification_english]]="Relevant","مناسب",IF(Sudan_News12[[#This Row],[relevancy_classification_english]]="Relevant","عَرَضِيّ",""))</f>
        <v/>
      </c>
      <c r="AN4487" t="str">
        <f>IF(Sudan_News12[[#This Row],[sentiment_analysis_english]]="Negative","سلبي",IF(Sudan_News12[[#This Row],[sentiment_analysis_english]]="Neutral","حيادي",IF(Sudan_News12[[#This Row],[sentiment_analysis_english]]="Positive","إيجابي","")))</f>
        <v/>
      </c>
      <c r="AO4487" t="e">
        <f>INDEX(TextClassificationList[],MATCH(Sudan_News12[[#This Row],[text_classification_arabic]],TextClassificationList[text_classification_arabic],0),1)</f>
        <v>#N/A</v>
      </c>
      <c r="AQ4487" t="e">
        <f>INDEX(TextClassificationList[],MATCH(Sudan_News12[[#This Row],[text_classification_arabic2]],TextClassificationList[text_classification_arabic],0),1)</f>
        <v>#N/A</v>
      </c>
      <c r="AS4487" t="e">
        <f>INDEX(TextClassificationList[],MATCH(Sudan_News12[[#This Row],[text_classification_arabic3]],TextClassificationList[text_classification_arabic],0),1)</f>
        <v>#N/A</v>
      </c>
      <c r="AU4487" t="e">
        <f>INDEX(TextClassificationList[],MATCH(Sudan_News12[[#This Row],[text_classification_arabic4]],TextClassificationList[text_classification_arabic],0),1)</f>
        <v>#N/A</v>
      </c>
      <c r="AW4487" t="e">
        <f>INDEX(TextClassificationList[],MATCH(Sudan_News12[[#This Row],[text_classification_arabic5]],TextClassificationList[text_classification_arabic],0),1)</f>
        <v>#N/A</v>
      </c>
    </row>
    <row r="4488" spans="1:49" x14ac:dyDescent="0.2">
      <c r="A4488">
        <v>1.1537875613633987E+18</v>
      </c>
      <c r="B4488">
        <v>1.1537875613633987E+18</v>
      </c>
      <c r="C4488" t="s">
        <v>17206</v>
      </c>
      <c r="D4488" s="1">
        <v>43670</v>
      </c>
      <c r="E4488" s="2">
        <v>1.9097222222222222E-3</v>
      </c>
      <c r="F4488">
        <v>200</v>
      </c>
      <c r="G4488">
        <v>1889611729</v>
      </c>
      <c r="H4488" t="s">
        <v>354</v>
      </c>
      <c r="I4488" t="s">
        <v>355</v>
      </c>
      <c r="J4488" t="s">
        <v>265</v>
      </c>
      <c r="K4488" t="s">
        <v>17207</v>
      </c>
      <c r="L4488" t="s">
        <v>266</v>
      </c>
      <c r="M4488" t="s">
        <v>267</v>
      </c>
      <c r="N4488" t="s">
        <v>267</v>
      </c>
      <c r="O4488" t="s">
        <v>267</v>
      </c>
      <c r="P4488">
        <v>0</v>
      </c>
      <c r="Q4488">
        <v>0</v>
      </c>
      <c r="R4488">
        <v>0</v>
      </c>
      <c r="S4488" t="s">
        <v>16948</v>
      </c>
      <c r="T4488" t="s">
        <v>267</v>
      </c>
      <c r="U4488" t="s">
        <v>17208</v>
      </c>
      <c r="V4488" t="b">
        <v>0</v>
      </c>
      <c r="W4488" t="s">
        <v>265</v>
      </c>
      <c r="X4488">
        <v>0</v>
      </c>
      <c r="Y4488" t="s">
        <v>265</v>
      </c>
      <c r="Z4488" t="s">
        <v>265</v>
      </c>
      <c r="AA4488" t="s">
        <v>265</v>
      </c>
      <c r="AB4488" t="s">
        <v>265</v>
      </c>
      <c r="AC4488" t="s">
        <v>265</v>
      </c>
      <c r="AD4488" t="s">
        <v>265</v>
      </c>
      <c r="AE4488" t="s">
        <v>265</v>
      </c>
      <c r="AF4488" t="s">
        <v>267</v>
      </c>
      <c r="AG4488" t="s">
        <v>265</v>
      </c>
      <c r="AH4488" t="s">
        <v>265</v>
      </c>
      <c r="AI4488" t="s">
        <v>265</v>
      </c>
      <c r="AJ4488" t="s">
        <v>265</v>
      </c>
      <c r="AL4488" t="str">
        <f>IF(Sudan_News12[[#This Row],[relevancy_classification_english]]="Relevant","مناسب",IF(Sudan_News12[[#This Row],[relevancy_classification_english]]="Relevant","عَرَضِيّ",""))</f>
        <v/>
      </c>
      <c r="AN4488" t="str">
        <f>IF(Sudan_News12[[#This Row],[sentiment_analysis_english]]="Negative","سلبي",IF(Sudan_News12[[#This Row],[sentiment_analysis_english]]="Neutral","حيادي",IF(Sudan_News12[[#This Row],[sentiment_analysis_english]]="Positive","إيجابي","")))</f>
        <v/>
      </c>
      <c r="AO4488" t="e">
        <f>INDEX(TextClassificationList[],MATCH(Sudan_News12[[#This Row],[text_classification_arabic]],TextClassificationList[text_classification_arabic],0),1)</f>
        <v>#N/A</v>
      </c>
      <c r="AQ4488" t="e">
        <f>INDEX(TextClassificationList[],MATCH(Sudan_News12[[#This Row],[text_classification_arabic2]],TextClassificationList[text_classification_arabic],0),1)</f>
        <v>#N/A</v>
      </c>
      <c r="AS4488" t="e">
        <f>INDEX(TextClassificationList[],MATCH(Sudan_News12[[#This Row],[text_classification_arabic3]],TextClassificationList[text_classification_arabic],0),1)</f>
        <v>#N/A</v>
      </c>
      <c r="AU4488" t="e">
        <f>INDEX(TextClassificationList[],MATCH(Sudan_News12[[#This Row],[text_classification_arabic4]],TextClassificationList[text_classification_arabic],0),1)</f>
        <v>#N/A</v>
      </c>
      <c r="AW4488" t="e">
        <f>INDEX(TextClassificationList[],MATCH(Sudan_News12[[#This Row],[text_classification_arabic5]],TextClassificationList[text_classification_arabic],0),1)</f>
        <v>#N/A</v>
      </c>
    </row>
    <row r="4489" spans="1:49" x14ac:dyDescent="0.2">
      <c r="A4489">
        <v>1.1536158416169779E+18</v>
      </c>
      <c r="B4489">
        <v>1.1536158416169779E+18</v>
      </c>
      <c r="C4489" t="s">
        <v>17209</v>
      </c>
      <c r="D4489" s="1">
        <v>43669</v>
      </c>
      <c r="E4489" s="2">
        <v>0.5280555555555555</v>
      </c>
      <c r="F4489">
        <v>200</v>
      </c>
      <c r="G4489">
        <v>1889611729</v>
      </c>
      <c r="H4489" t="s">
        <v>354</v>
      </c>
      <c r="I4489" t="s">
        <v>355</v>
      </c>
      <c r="J4489" t="s">
        <v>265</v>
      </c>
      <c r="K4489" t="s">
        <v>17210</v>
      </c>
      <c r="L4489" t="s">
        <v>266</v>
      </c>
      <c r="M4489" t="s">
        <v>267</v>
      </c>
      <c r="N4489" t="s">
        <v>267</v>
      </c>
      <c r="O4489" t="s">
        <v>267</v>
      </c>
      <c r="P4489">
        <v>0</v>
      </c>
      <c r="Q4489">
        <v>0</v>
      </c>
      <c r="R4489">
        <v>0</v>
      </c>
      <c r="S4489" t="s">
        <v>267</v>
      </c>
      <c r="T4489" t="s">
        <v>267</v>
      </c>
      <c r="U4489" t="s">
        <v>17211</v>
      </c>
      <c r="V4489" t="b">
        <v>0</v>
      </c>
      <c r="W4489" t="s">
        <v>265</v>
      </c>
      <c r="X4489">
        <v>0</v>
      </c>
      <c r="Y4489" t="s">
        <v>265</v>
      </c>
      <c r="Z4489" t="s">
        <v>265</v>
      </c>
      <c r="AA4489" t="s">
        <v>265</v>
      </c>
      <c r="AB4489" t="s">
        <v>265</v>
      </c>
      <c r="AC4489" t="s">
        <v>265</v>
      </c>
      <c r="AD4489" t="s">
        <v>265</v>
      </c>
      <c r="AE4489" t="s">
        <v>265</v>
      </c>
      <c r="AF4489" t="s">
        <v>267</v>
      </c>
      <c r="AG4489" t="s">
        <v>265</v>
      </c>
      <c r="AH4489" t="s">
        <v>265</v>
      </c>
      <c r="AI4489" t="s">
        <v>265</v>
      </c>
      <c r="AJ4489" t="s">
        <v>265</v>
      </c>
      <c r="AL4489" t="str">
        <f>IF(Sudan_News12[[#This Row],[relevancy_classification_english]]="Relevant","مناسب",IF(Sudan_News12[[#This Row],[relevancy_classification_english]]="Relevant","عَرَضِيّ",""))</f>
        <v/>
      </c>
      <c r="AN4489" t="str">
        <f>IF(Sudan_News12[[#This Row],[sentiment_analysis_english]]="Negative","سلبي",IF(Sudan_News12[[#This Row],[sentiment_analysis_english]]="Neutral","حيادي",IF(Sudan_News12[[#This Row],[sentiment_analysis_english]]="Positive","إيجابي","")))</f>
        <v/>
      </c>
      <c r="AO4489" t="e">
        <f>INDEX(TextClassificationList[],MATCH(Sudan_News12[[#This Row],[text_classification_arabic]],TextClassificationList[text_classification_arabic],0),1)</f>
        <v>#N/A</v>
      </c>
      <c r="AQ4489" t="e">
        <f>INDEX(TextClassificationList[],MATCH(Sudan_News12[[#This Row],[text_classification_arabic2]],TextClassificationList[text_classification_arabic],0),1)</f>
        <v>#N/A</v>
      </c>
      <c r="AS4489" t="e">
        <f>INDEX(TextClassificationList[],MATCH(Sudan_News12[[#This Row],[text_classification_arabic3]],TextClassificationList[text_classification_arabic],0),1)</f>
        <v>#N/A</v>
      </c>
      <c r="AU4489" t="e">
        <f>INDEX(TextClassificationList[],MATCH(Sudan_News12[[#This Row],[text_classification_arabic4]],TextClassificationList[text_classification_arabic],0),1)</f>
        <v>#N/A</v>
      </c>
      <c r="AW4489" t="e">
        <f>INDEX(TextClassificationList[],MATCH(Sudan_News12[[#This Row],[text_classification_arabic5]],TextClassificationList[text_classification_arabic],0),1)</f>
        <v>#N/A</v>
      </c>
    </row>
    <row r="4490" spans="1:49" x14ac:dyDescent="0.2">
      <c r="A4490">
        <v>1.1533598959845622E+18</v>
      </c>
      <c r="B4490">
        <v>1.1533598959845622E+18</v>
      </c>
      <c r="C4490" t="s">
        <v>17212</v>
      </c>
      <c r="D4490" s="1">
        <v>43668</v>
      </c>
      <c r="E4490" s="2">
        <v>0.82178240740740738</v>
      </c>
      <c r="F4490">
        <v>200</v>
      </c>
      <c r="G4490">
        <v>1889611729</v>
      </c>
      <c r="H4490" t="s">
        <v>354</v>
      </c>
      <c r="I4490" t="s">
        <v>355</v>
      </c>
      <c r="J4490" t="s">
        <v>265</v>
      </c>
      <c r="K4490" t="s">
        <v>17213</v>
      </c>
      <c r="L4490" t="s">
        <v>266</v>
      </c>
      <c r="M4490" t="s">
        <v>267</v>
      </c>
      <c r="N4490" t="s">
        <v>267</v>
      </c>
      <c r="O4490" t="s">
        <v>267</v>
      </c>
      <c r="P4490">
        <v>1</v>
      </c>
      <c r="Q4490">
        <v>2</v>
      </c>
      <c r="R4490">
        <v>2</v>
      </c>
      <c r="S4490" t="s">
        <v>267</v>
      </c>
      <c r="T4490" t="s">
        <v>267</v>
      </c>
      <c r="U4490" t="s">
        <v>17214</v>
      </c>
      <c r="V4490" t="b">
        <v>0</v>
      </c>
      <c r="W4490" t="s">
        <v>265</v>
      </c>
      <c r="X4490">
        <v>0</v>
      </c>
      <c r="Y4490" t="s">
        <v>265</v>
      </c>
      <c r="Z4490" t="s">
        <v>265</v>
      </c>
      <c r="AA4490" t="s">
        <v>265</v>
      </c>
      <c r="AB4490" t="s">
        <v>265</v>
      </c>
      <c r="AC4490" t="s">
        <v>265</v>
      </c>
      <c r="AD4490" t="s">
        <v>265</v>
      </c>
      <c r="AE4490" t="s">
        <v>265</v>
      </c>
      <c r="AF4490" t="s">
        <v>267</v>
      </c>
      <c r="AG4490" t="s">
        <v>265</v>
      </c>
      <c r="AH4490" t="s">
        <v>265</v>
      </c>
      <c r="AI4490" t="s">
        <v>265</v>
      </c>
      <c r="AJ4490" t="s">
        <v>265</v>
      </c>
      <c r="AL4490" t="str">
        <f>IF(Sudan_News12[[#This Row],[relevancy_classification_english]]="Relevant","مناسب",IF(Sudan_News12[[#This Row],[relevancy_classification_english]]="Relevant","عَرَضِيّ",""))</f>
        <v/>
      </c>
      <c r="AN4490" t="str">
        <f>IF(Sudan_News12[[#This Row],[sentiment_analysis_english]]="Negative","سلبي",IF(Sudan_News12[[#This Row],[sentiment_analysis_english]]="Neutral","حيادي",IF(Sudan_News12[[#This Row],[sentiment_analysis_english]]="Positive","إيجابي","")))</f>
        <v/>
      </c>
      <c r="AO4490" t="e">
        <f>INDEX(TextClassificationList[],MATCH(Sudan_News12[[#This Row],[text_classification_arabic]],TextClassificationList[text_classification_arabic],0),1)</f>
        <v>#N/A</v>
      </c>
      <c r="AQ4490" t="e">
        <f>INDEX(TextClassificationList[],MATCH(Sudan_News12[[#This Row],[text_classification_arabic2]],TextClassificationList[text_classification_arabic],0),1)</f>
        <v>#N/A</v>
      </c>
      <c r="AS4490" t="e">
        <f>INDEX(TextClassificationList[],MATCH(Sudan_News12[[#This Row],[text_classification_arabic3]],TextClassificationList[text_classification_arabic],0),1)</f>
        <v>#N/A</v>
      </c>
      <c r="AU4490" t="e">
        <f>INDEX(TextClassificationList[],MATCH(Sudan_News12[[#This Row],[text_classification_arabic4]],TextClassificationList[text_classification_arabic],0),1)</f>
        <v>#N/A</v>
      </c>
      <c r="AW4490" t="e">
        <f>INDEX(TextClassificationList[],MATCH(Sudan_News12[[#This Row],[text_classification_arabic5]],TextClassificationList[text_classification_arabic],0),1)</f>
        <v>#N/A</v>
      </c>
    </row>
    <row r="4491" spans="1:49" x14ac:dyDescent="0.2">
      <c r="A4491">
        <v>1.1533392606506312E+18</v>
      </c>
      <c r="B4491">
        <v>1.1533392606506312E+18</v>
      </c>
      <c r="C4491" t="s">
        <v>17215</v>
      </c>
      <c r="D4491" s="1">
        <v>43668</v>
      </c>
      <c r="E4491" s="2">
        <v>0.76483796296296291</v>
      </c>
      <c r="F4491">
        <v>200</v>
      </c>
      <c r="G4491">
        <v>1889611729</v>
      </c>
      <c r="H4491" t="s">
        <v>354</v>
      </c>
      <c r="I4491" t="s">
        <v>355</v>
      </c>
      <c r="J4491" t="s">
        <v>265</v>
      </c>
      <c r="K4491" t="s">
        <v>17216</v>
      </c>
      <c r="L4491" t="s">
        <v>266</v>
      </c>
      <c r="M4491" t="s">
        <v>267</v>
      </c>
      <c r="N4491" t="s">
        <v>267</v>
      </c>
      <c r="O4491" t="s">
        <v>267</v>
      </c>
      <c r="P4491">
        <v>1</v>
      </c>
      <c r="Q4491">
        <v>1</v>
      </c>
      <c r="R4491">
        <v>1</v>
      </c>
      <c r="S4491" t="s">
        <v>267</v>
      </c>
      <c r="T4491" t="s">
        <v>267</v>
      </c>
      <c r="U4491" t="s">
        <v>17217</v>
      </c>
      <c r="V4491" t="b">
        <v>0</v>
      </c>
      <c r="W4491" t="s">
        <v>17218</v>
      </c>
      <c r="X4491">
        <v>0</v>
      </c>
      <c r="Y4491" t="s">
        <v>265</v>
      </c>
      <c r="Z4491" t="s">
        <v>265</v>
      </c>
      <c r="AA4491" t="s">
        <v>265</v>
      </c>
      <c r="AB4491" t="s">
        <v>265</v>
      </c>
      <c r="AC4491" t="s">
        <v>265</v>
      </c>
      <c r="AD4491" t="s">
        <v>265</v>
      </c>
      <c r="AE4491" t="s">
        <v>265</v>
      </c>
      <c r="AF4491" t="s">
        <v>267</v>
      </c>
      <c r="AG4491" t="s">
        <v>265</v>
      </c>
      <c r="AH4491" t="s">
        <v>265</v>
      </c>
      <c r="AI4491" t="s">
        <v>265</v>
      </c>
      <c r="AJ4491" t="s">
        <v>265</v>
      </c>
      <c r="AL4491" t="str">
        <f>IF(Sudan_News12[[#This Row],[relevancy_classification_english]]="Relevant","مناسب",IF(Sudan_News12[[#This Row],[relevancy_classification_english]]="Relevant","عَرَضِيّ",""))</f>
        <v/>
      </c>
      <c r="AN4491" t="str">
        <f>IF(Sudan_News12[[#This Row],[sentiment_analysis_english]]="Negative","سلبي",IF(Sudan_News12[[#This Row],[sentiment_analysis_english]]="Neutral","حيادي",IF(Sudan_News12[[#This Row],[sentiment_analysis_english]]="Positive","إيجابي","")))</f>
        <v/>
      </c>
      <c r="AO4491" t="e">
        <f>INDEX(TextClassificationList[],MATCH(Sudan_News12[[#This Row],[text_classification_arabic]],TextClassificationList[text_classification_arabic],0),1)</f>
        <v>#N/A</v>
      </c>
      <c r="AQ4491" t="e">
        <f>INDEX(TextClassificationList[],MATCH(Sudan_News12[[#This Row],[text_classification_arabic2]],TextClassificationList[text_classification_arabic],0),1)</f>
        <v>#N/A</v>
      </c>
      <c r="AS4491" t="e">
        <f>INDEX(TextClassificationList[],MATCH(Sudan_News12[[#This Row],[text_classification_arabic3]],TextClassificationList[text_classification_arabic],0),1)</f>
        <v>#N/A</v>
      </c>
      <c r="AU4491" t="e">
        <f>INDEX(TextClassificationList[],MATCH(Sudan_News12[[#This Row],[text_classification_arabic4]],TextClassificationList[text_classification_arabic],0),1)</f>
        <v>#N/A</v>
      </c>
      <c r="AW4491" t="e">
        <f>INDEX(TextClassificationList[],MATCH(Sudan_News12[[#This Row],[text_classification_arabic5]],TextClassificationList[text_classification_arabic],0),1)</f>
        <v>#N/A</v>
      </c>
    </row>
    <row r="4492" spans="1:49" x14ac:dyDescent="0.2">
      <c r="A4492">
        <v>1.1522565006032691E+18</v>
      </c>
      <c r="B4492">
        <v>1.1518832281287311E+18</v>
      </c>
      <c r="C4492" t="s">
        <v>17219</v>
      </c>
      <c r="D4492" s="1">
        <v>43665</v>
      </c>
      <c r="E4492" s="2">
        <v>0.7769907407407407</v>
      </c>
      <c r="F4492">
        <v>200</v>
      </c>
      <c r="G4492">
        <v>1889611729</v>
      </c>
      <c r="H4492" t="s">
        <v>354</v>
      </c>
      <c r="I4492" t="s">
        <v>355</v>
      </c>
      <c r="J4492" t="s">
        <v>265</v>
      </c>
      <c r="K4492" t="s">
        <v>17220</v>
      </c>
      <c r="L4492" t="s">
        <v>275</v>
      </c>
      <c r="M4492" t="s">
        <v>17221</v>
      </c>
      <c r="N4492" t="s">
        <v>267</v>
      </c>
      <c r="O4492" t="s">
        <v>267</v>
      </c>
      <c r="P4492">
        <v>1</v>
      </c>
      <c r="Q4492">
        <v>1</v>
      </c>
      <c r="R4492">
        <v>0</v>
      </c>
      <c r="S4492" t="s">
        <v>267</v>
      </c>
      <c r="T4492" t="s">
        <v>267</v>
      </c>
      <c r="U4492" t="s">
        <v>17222</v>
      </c>
      <c r="V4492" t="b">
        <v>0</v>
      </c>
      <c r="W4492" t="s">
        <v>265</v>
      </c>
      <c r="X4492">
        <v>0</v>
      </c>
      <c r="Y4492" t="s">
        <v>265</v>
      </c>
      <c r="Z4492" t="s">
        <v>265</v>
      </c>
      <c r="AA4492" t="s">
        <v>265</v>
      </c>
      <c r="AB4492" t="s">
        <v>265</v>
      </c>
      <c r="AC4492" t="s">
        <v>265</v>
      </c>
      <c r="AD4492" t="s">
        <v>265</v>
      </c>
      <c r="AE4492" t="s">
        <v>265</v>
      </c>
      <c r="AF4492" t="s">
        <v>267</v>
      </c>
      <c r="AG4492" t="s">
        <v>265</v>
      </c>
      <c r="AH4492" t="s">
        <v>265</v>
      </c>
      <c r="AI4492" t="s">
        <v>265</v>
      </c>
      <c r="AJ4492" t="s">
        <v>265</v>
      </c>
      <c r="AL4492" t="str">
        <f>IF(Sudan_News12[[#This Row],[relevancy_classification_english]]="Relevant","مناسب",IF(Sudan_News12[[#This Row],[relevancy_classification_english]]="Relevant","عَرَضِيّ",""))</f>
        <v/>
      </c>
      <c r="AN4492" t="str">
        <f>IF(Sudan_News12[[#This Row],[sentiment_analysis_english]]="Negative","سلبي",IF(Sudan_News12[[#This Row],[sentiment_analysis_english]]="Neutral","حيادي",IF(Sudan_News12[[#This Row],[sentiment_analysis_english]]="Positive","إيجابي","")))</f>
        <v/>
      </c>
      <c r="AO4492" t="e">
        <f>INDEX(TextClassificationList[],MATCH(Sudan_News12[[#This Row],[text_classification_arabic]],TextClassificationList[text_classification_arabic],0),1)</f>
        <v>#N/A</v>
      </c>
      <c r="AQ4492" t="e">
        <f>INDEX(TextClassificationList[],MATCH(Sudan_News12[[#This Row],[text_classification_arabic2]],TextClassificationList[text_classification_arabic],0),1)</f>
        <v>#N/A</v>
      </c>
      <c r="AS4492" t="e">
        <f>INDEX(TextClassificationList[],MATCH(Sudan_News12[[#This Row],[text_classification_arabic3]],TextClassificationList[text_classification_arabic],0),1)</f>
        <v>#N/A</v>
      </c>
      <c r="AU4492" t="e">
        <f>INDEX(TextClassificationList[],MATCH(Sudan_News12[[#This Row],[text_classification_arabic4]],TextClassificationList[text_classification_arabic],0),1)</f>
        <v>#N/A</v>
      </c>
      <c r="AW4492" t="e">
        <f>INDEX(TextClassificationList[],MATCH(Sudan_News12[[#This Row],[text_classification_arabic5]],TextClassificationList[text_classification_arabic],0),1)</f>
        <v>#N/A</v>
      </c>
    </row>
    <row r="4493" spans="1:49" x14ac:dyDescent="0.2">
      <c r="A4493">
        <v>1.1521440983856497E+18</v>
      </c>
      <c r="B4493">
        <v>1.1517485197426237E+18</v>
      </c>
      <c r="C4493" t="s">
        <v>17223</v>
      </c>
      <c r="D4493" s="1">
        <v>43665</v>
      </c>
      <c r="E4493" s="2">
        <v>0.46681712962962962</v>
      </c>
      <c r="F4493">
        <v>200</v>
      </c>
      <c r="G4493">
        <v>1889611729</v>
      </c>
      <c r="H4493" t="s">
        <v>354</v>
      </c>
      <c r="I4493" t="s">
        <v>355</v>
      </c>
      <c r="J4493" t="s">
        <v>265</v>
      </c>
      <c r="K4493" t="s">
        <v>17224</v>
      </c>
      <c r="L4493" t="s">
        <v>266</v>
      </c>
      <c r="M4493" t="s">
        <v>267</v>
      </c>
      <c r="N4493" t="s">
        <v>267</v>
      </c>
      <c r="O4493" t="s">
        <v>267</v>
      </c>
      <c r="P4493">
        <v>0</v>
      </c>
      <c r="Q4493">
        <v>0</v>
      </c>
      <c r="R4493">
        <v>0</v>
      </c>
      <c r="S4493" t="s">
        <v>267</v>
      </c>
      <c r="T4493" t="s">
        <v>267</v>
      </c>
      <c r="U4493" t="s">
        <v>17225</v>
      </c>
      <c r="V4493" t="b">
        <v>0</v>
      </c>
      <c r="W4493" t="s">
        <v>265</v>
      </c>
      <c r="X4493">
        <v>0</v>
      </c>
      <c r="Y4493" t="s">
        <v>265</v>
      </c>
      <c r="Z4493" t="s">
        <v>265</v>
      </c>
      <c r="AA4493" t="s">
        <v>265</v>
      </c>
      <c r="AB4493" t="s">
        <v>265</v>
      </c>
      <c r="AC4493" t="s">
        <v>265</v>
      </c>
      <c r="AD4493" t="s">
        <v>265</v>
      </c>
      <c r="AE4493" t="s">
        <v>265</v>
      </c>
      <c r="AF4493" t="s">
        <v>267</v>
      </c>
      <c r="AG4493" t="s">
        <v>265</v>
      </c>
      <c r="AH4493" t="s">
        <v>265</v>
      </c>
      <c r="AI4493" t="s">
        <v>265</v>
      </c>
      <c r="AJ4493" t="s">
        <v>265</v>
      </c>
      <c r="AL4493" t="str">
        <f>IF(Sudan_News12[[#This Row],[relevancy_classification_english]]="Relevant","مناسب",IF(Sudan_News12[[#This Row],[relevancy_classification_english]]="Relevant","عَرَضِيّ",""))</f>
        <v/>
      </c>
      <c r="AN4493" t="str">
        <f>IF(Sudan_News12[[#This Row],[sentiment_analysis_english]]="Negative","سلبي",IF(Sudan_News12[[#This Row],[sentiment_analysis_english]]="Neutral","حيادي",IF(Sudan_News12[[#This Row],[sentiment_analysis_english]]="Positive","إيجابي","")))</f>
        <v/>
      </c>
      <c r="AO4493" t="e">
        <f>INDEX(TextClassificationList[],MATCH(Sudan_News12[[#This Row],[text_classification_arabic]],TextClassificationList[text_classification_arabic],0),1)</f>
        <v>#N/A</v>
      </c>
      <c r="AQ4493" t="e">
        <f>INDEX(TextClassificationList[],MATCH(Sudan_News12[[#This Row],[text_classification_arabic2]],TextClassificationList[text_classification_arabic],0),1)</f>
        <v>#N/A</v>
      </c>
      <c r="AS4493" t="e">
        <f>INDEX(TextClassificationList[],MATCH(Sudan_News12[[#This Row],[text_classification_arabic3]],TextClassificationList[text_classification_arabic],0),1)</f>
        <v>#N/A</v>
      </c>
      <c r="AU4493" t="e">
        <f>INDEX(TextClassificationList[],MATCH(Sudan_News12[[#This Row],[text_classification_arabic4]],TextClassificationList[text_classification_arabic],0),1)</f>
        <v>#N/A</v>
      </c>
      <c r="AW4493" t="e">
        <f>INDEX(TextClassificationList[],MATCH(Sudan_News12[[#This Row],[text_classification_arabic5]],TextClassificationList[text_classification_arabic],0),1)</f>
        <v>#N/A</v>
      </c>
    </row>
    <row r="4494" spans="1:49" x14ac:dyDescent="0.2">
      <c r="A4494">
        <v>1.1519127128568996E+18</v>
      </c>
      <c r="B4494">
        <v>1.1519127128568996E+18</v>
      </c>
      <c r="C4494" t="s">
        <v>17226</v>
      </c>
      <c r="D4494" s="1">
        <v>43664</v>
      </c>
      <c r="E4494" s="2">
        <v>0.82831018518518518</v>
      </c>
      <c r="F4494">
        <v>200</v>
      </c>
      <c r="G4494">
        <v>1889611729</v>
      </c>
      <c r="H4494" t="s">
        <v>354</v>
      </c>
      <c r="I4494" t="s">
        <v>355</v>
      </c>
      <c r="J4494" t="s">
        <v>265</v>
      </c>
      <c r="K4494" t="s">
        <v>17227</v>
      </c>
      <c r="L4494" t="s">
        <v>266</v>
      </c>
      <c r="M4494" t="s">
        <v>267</v>
      </c>
      <c r="N4494" t="s">
        <v>267</v>
      </c>
      <c r="O4494" t="s">
        <v>267</v>
      </c>
      <c r="P4494">
        <v>0</v>
      </c>
      <c r="Q4494">
        <v>0</v>
      </c>
      <c r="R4494">
        <v>0</v>
      </c>
      <c r="S4494" t="s">
        <v>267</v>
      </c>
      <c r="T4494" t="s">
        <v>267</v>
      </c>
      <c r="U4494" t="s">
        <v>17228</v>
      </c>
      <c r="V4494" t="b">
        <v>0</v>
      </c>
      <c r="W4494" t="s">
        <v>17229</v>
      </c>
      <c r="X4494">
        <v>0</v>
      </c>
      <c r="Y4494" t="s">
        <v>265</v>
      </c>
      <c r="Z4494" t="s">
        <v>265</v>
      </c>
      <c r="AA4494" t="s">
        <v>265</v>
      </c>
      <c r="AB4494" t="s">
        <v>265</v>
      </c>
      <c r="AC4494" t="s">
        <v>265</v>
      </c>
      <c r="AD4494" t="s">
        <v>265</v>
      </c>
      <c r="AE4494" t="s">
        <v>265</v>
      </c>
      <c r="AF4494" t="s">
        <v>267</v>
      </c>
      <c r="AG4494" t="s">
        <v>265</v>
      </c>
      <c r="AH4494" t="s">
        <v>265</v>
      </c>
      <c r="AI4494" t="s">
        <v>265</v>
      </c>
      <c r="AJ4494" t="s">
        <v>265</v>
      </c>
      <c r="AL4494" t="str">
        <f>IF(Sudan_News12[[#This Row],[relevancy_classification_english]]="Relevant","مناسب",IF(Sudan_News12[[#This Row],[relevancy_classification_english]]="Relevant","عَرَضِيّ",""))</f>
        <v/>
      </c>
      <c r="AN4494" t="str">
        <f>IF(Sudan_News12[[#This Row],[sentiment_analysis_english]]="Negative","سلبي",IF(Sudan_News12[[#This Row],[sentiment_analysis_english]]="Neutral","حيادي",IF(Sudan_News12[[#This Row],[sentiment_analysis_english]]="Positive","إيجابي","")))</f>
        <v/>
      </c>
      <c r="AO4494" t="e">
        <f>INDEX(TextClassificationList[],MATCH(Sudan_News12[[#This Row],[text_classification_arabic]],TextClassificationList[text_classification_arabic],0),1)</f>
        <v>#N/A</v>
      </c>
      <c r="AQ4494" t="e">
        <f>INDEX(TextClassificationList[],MATCH(Sudan_News12[[#This Row],[text_classification_arabic2]],TextClassificationList[text_classification_arabic],0),1)</f>
        <v>#N/A</v>
      </c>
      <c r="AS4494" t="e">
        <f>INDEX(TextClassificationList[],MATCH(Sudan_News12[[#This Row],[text_classification_arabic3]],TextClassificationList[text_classification_arabic],0),1)</f>
        <v>#N/A</v>
      </c>
      <c r="AU4494" t="e">
        <f>INDEX(TextClassificationList[],MATCH(Sudan_News12[[#This Row],[text_classification_arabic4]],TextClassificationList[text_classification_arabic],0),1)</f>
        <v>#N/A</v>
      </c>
      <c r="AW4494" t="e">
        <f>INDEX(TextClassificationList[],MATCH(Sudan_News12[[#This Row],[text_classification_arabic5]],TextClassificationList[text_classification_arabic],0),1)</f>
        <v>#N/A</v>
      </c>
    </row>
    <row r="4495" spans="1:49" x14ac:dyDescent="0.2">
      <c r="A4495">
        <v>1.1519086941306593E+18</v>
      </c>
      <c r="B4495">
        <v>1.1519062460915753E+18</v>
      </c>
      <c r="C4495" t="s">
        <v>17230</v>
      </c>
      <c r="D4495" s="1">
        <v>43664</v>
      </c>
      <c r="E4495" s="2">
        <v>0.81722222222222218</v>
      </c>
      <c r="F4495">
        <v>200</v>
      </c>
      <c r="G4495">
        <v>1889611729</v>
      </c>
      <c r="H4495" t="s">
        <v>354</v>
      </c>
      <c r="I4495" t="s">
        <v>355</v>
      </c>
      <c r="J4495" t="s">
        <v>265</v>
      </c>
      <c r="K4495" t="s">
        <v>17231</v>
      </c>
      <c r="L4495" t="s">
        <v>266</v>
      </c>
      <c r="M4495" t="s">
        <v>267</v>
      </c>
      <c r="N4495" t="s">
        <v>267</v>
      </c>
      <c r="O4495" t="s">
        <v>267</v>
      </c>
      <c r="P4495">
        <v>0</v>
      </c>
      <c r="Q4495">
        <v>0</v>
      </c>
      <c r="R4495">
        <v>0</v>
      </c>
      <c r="S4495" t="s">
        <v>267</v>
      </c>
      <c r="T4495" t="s">
        <v>267</v>
      </c>
      <c r="U4495" t="s">
        <v>17232</v>
      </c>
      <c r="V4495" t="b">
        <v>0</v>
      </c>
      <c r="W4495" t="s">
        <v>265</v>
      </c>
      <c r="X4495">
        <v>0</v>
      </c>
      <c r="Y4495" t="s">
        <v>265</v>
      </c>
      <c r="Z4495" t="s">
        <v>265</v>
      </c>
      <c r="AA4495" t="s">
        <v>265</v>
      </c>
      <c r="AB4495" t="s">
        <v>265</v>
      </c>
      <c r="AC4495" t="s">
        <v>265</v>
      </c>
      <c r="AD4495" t="s">
        <v>265</v>
      </c>
      <c r="AE4495" t="s">
        <v>265</v>
      </c>
      <c r="AF4495" t="s">
        <v>17233</v>
      </c>
      <c r="AG4495" t="s">
        <v>265</v>
      </c>
      <c r="AH4495" t="s">
        <v>265</v>
      </c>
      <c r="AI4495" t="s">
        <v>265</v>
      </c>
      <c r="AJ4495" t="s">
        <v>265</v>
      </c>
      <c r="AL4495" t="str">
        <f>IF(Sudan_News12[[#This Row],[relevancy_classification_english]]="Relevant","مناسب",IF(Sudan_News12[[#This Row],[relevancy_classification_english]]="Relevant","عَرَضِيّ",""))</f>
        <v/>
      </c>
      <c r="AN4495" t="str">
        <f>IF(Sudan_News12[[#This Row],[sentiment_analysis_english]]="Negative","سلبي",IF(Sudan_News12[[#This Row],[sentiment_analysis_english]]="Neutral","حيادي",IF(Sudan_News12[[#This Row],[sentiment_analysis_english]]="Positive","إيجابي","")))</f>
        <v/>
      </c>
      <c r="AO4495" t="e">
        <f>INDEX(TextClassificationList[],MATCH(Sudan_News12[[#This Row],[text_classification_arabic]],TextClassificationList[text_classification_arabic],0),1)</f>
        <v>#N/A</v>
      </c>
      <c r="AQ4495" t="e">
        <f>INDEX(TextClassificationList[],MATCH(Sudan_News12[[#This Row],[text_classification_arabic2]],TextClassificationList[text_classification_arabic],0),1)</f>
        <v>#N/A</v>
      </c>
      <c r="AS4495" t="e">
        <f>INDEX(TextClassificationList[],MATCH(Sudan_News12[[#This Row],[text_classification_arabic3]],TextClassificationList[text_classification_arabic],0),1)</f>
        <v>#N/A</v>
      </c>
      <c r="AU4495" t="e">
        <f>INDEX(TextClassificationList[],MATCH(Sudan_News12[[#This Row],[text_classification_arabic4]],TextClassificationList[text_classification_arabic],0),1)</f>
        <v>#N/A</v>
      </c>
      <c r="AW4495" t="e">
        <f>INDEX(TextClassificationList[],MATCH(Sudan_News12[[#This Row],[text_classification_arabic5]],TextClassificationList[text_classification_arabic],0),1)</f>
        <v>#N/A</v>
      </c>
    </row>
    <row r="4496" spans="1:49" x14ac:dyDescent="0.2">
      <c r="A4496">
        <v>1.1519083538509783E+18</v>
      </c>
      <c r="B4496">
        <v>1.1519083538509783E+18</v>
      </c>
      <c r="C4496" t="s">
        <v>17234</v>
      </c>
      <c r="D4496" s="1">
        <v>43664</v>
      </c>
      <c r="E4496" s="2">
        <v>0.81628472222222226</v>
      </c>
      <c r="F4496">
        <v>200</v>
      </c>
      <c r="G4496">
        <v>1889611729</v>
      </c>
      <c r="H4496" t="s">
        <v>354</v>
      </c>
      <c r="I4496" t="s">
        <v>355</v>
      </c>
      <c r="J4496" t="s">
        <v>265</v>
      </c>
      <c r="K4496" t="s">
        <v>17235</v>
      </c>
      <c r="L4496" t="s">
        <v>266</v>
      </c>
      <c r="M4496" t="s">
        <v>267</v>
      </c>
      <c r="N4496" t="s">
        <v>267</v>
      </c>
      <c r="O4496" t="s">
        <v>17236</v>
      </c>
      <c r="P4496">
        <v>0</v>
      </c>
      <c r="Q4496">
        <v>2</v>
      </c>
      <c r="R4496">
        <v>2</v>
      </c>
      <c r="S4496" t="s">
        <v>17237</v>
      </c>
      <c r="T4496" t="s">
        <v>267</v>
      </c>
      <c r="U4496" t="s">
        <v>17238</v>
      </c>
      <c r="V4496" t="b">
        <v>0</v>
      </c>
      <c r="W4496" t="s">
        <v>265</v>
      </c>
      <c r="X4496">
        <v>1</v>
      </c>
      <c r="Y4496" t="s">
        <v>17239</v>
      </c>
      <c r="Z4496" t="s">
        <v>265</v>
      </c>
      <c r="AA4496" t="s">
        <v>265</v>
      </c>
      <c r="AB4496" t="s">
        <v>265</v>
      </c>
      <c r="AC4496" t="s">
        <v>265</v>
      </c>
      <c r="AD4496" t="s">
        <v>265</v>
      </c>
      <c r="AE4496" t="s">
        <v>265</v>
      </c>
      <c r="AF4496" t="s">
        <v>267</v>
      </c>
      <c r="AG4496" t="s">
        <v>265</v>
      </c>
      <c r="AH4496" t="s">
        <v>265</v>
      </c>
      <c r="AI4496" t="s">
        <v>265</v>
      </c>
      <c r="AJ4496" t="s">
        <v>265</v>
      </c>
      <c r="AL4496" t="str">
        <f>IF(Sudan_News12[[#This Row],[relevancy_classification_english]]="Relevant","مناسب",IF(Sudan_News12[[#This Row],[relevancy_classification_english]]="Relevant","عَرَضِيّ",""))</f>
        <v/>
      </c>
      <c r="AN4496" t="str">
        <f>IF(Sudan_News12[[#This Row],[sentiment_analysis_english]]="Negative","سلبي",IF(Sudan_News12[[#This Row],[sentiment_analysis_english]]="Neutral","حيادي",IF(Sudan_News12[[#This Row],[sentiment_analysis_english]]="Positive","إيجابي","")))</f>
        <v/>
      </c>
      <c r="AO4496" t="e">
        <f>INDEX(TextClassificationList[],MATCH(Sudan_News12[[#This Row],[text_classification_arabic]],TextClassificationList[text_classification_arabic],0),1)</f>
        <v>#N/A</v>
      </c>
      <c r="AQ4496" t="e">
        <f>INDEX(TextClassificationList[],MATCH(Sudan_News12[[#This Row],[text_classification_arabic2]],TextClassificationList[text_classification_arabic],0),1)</f>
        <v>#N/A</v>
      </c>
      <c r="AS4496" t="e">
        <f>INDEX(TextClassificationList[],MATCH(Sudan_News12[[#This Row],[text_classification_arabic3]],TextClassificationList[text_classification_arabic],0),1)</f>
        <v>#N/A</v>
      </c>
      <c r="AU4496" t="e">
        <f>INDEX(TextClassificationList[],MATCH(Sudan_News12[[#This Row],[text_classification_arabic4]],TextClassificationList[text_classification_arabic],0),1)</f>
        <v>#N/A</v>
      </c>
      <c r="AW4496" t="e">
        <f>INDEX(TextClassificationList[],MATCH(Sudan_News12[[#This Row],[text_classification_arabic5]],TextClassificationList[text_classification_arabic],0),1)</f>
        <v>#N/A</v>
      </c>
    </row>
    <row r="4497" spans="1:49" x14ac:dyDescent="0.2">
      <c r="A4497">
        <v>1.1519062460915753E+18</v>
      </c>
      <c r="B4497">
        <v>1.1519062460915753E+18</v>
      </c>
      <c r="C4497" t="s">
        <v>17240</v>
      </c>
      <c r="D4497" s="1">
        <v>43664</v>
      </c>
      <c r="E4497" s="2">
        <v>0.81047453703703709</v>
      </c>
      <c r="F4497">
        <v>200</v>
      </c>
      <c r="G4497">
        <v>1889611729</v>
      </c>
      <c r="H4497" t="s">
        <v>354</v>
      </c>
      <c r="I4497" t="s">
        <v>355</v>
      </c>
      <c r="J4497" t="s">
        <v>265</v>
      </c>
      <c r="K4497" t="s">
        <v>17241</v>
      </c>
      <c r="L4497" t="s">
        <v>266</v>
      </c>
      <c r="M4497" t="s">
        <v>267</v>
      </c>
      <c r="N4497" t="s">
        <v>267</v>
      </c>
      <c r="O4497" t="s">
        <v>267</v>
      </c>
      <c r="P4497">
        <v>1</v>
      </c>
      <c r="Q4497">
        <v>0</v>
      </c>
      <c r="R4497">
        <v>0</v>
      </c>
      <c r="S4497" t="s">
        <v>282</v>
      </c>
      <c r="T4497" t="s">
        <v>267</v>
      </c>
      <c r="U4497" t="s">
        <v>17242</v>
      </c>
      <c r="V4497" t="b">
        <v>0</v>
      </c>
      <c r="W4497" t="s">
        <v>265</v>
      </c>
      <c r="X4497">
        <v>0</v>
      </c>
      <c r="Y4497" t="s">
        <v>265</v>
      </c>
      <c r="Z4497" t="s">
        <v>265</v>
      </c>
      <c r="AA4497" t="s">
        <v>265</v>
      </c>
      <c r="AB4497" t="s">
        <v>265</v>
      </c>
      <c r="AC4497" t="s">
        <v>265</v>
      </c>
      <c r="AD4497" t="s">
        <v>265</v>
      </c>
      <c r="AE4497" t="s">
        <v>265</v>
      </c>
      <c r="AF4497" t="s">
        <v>267</v>
      </c>
      <c r="AG4497" t="s">
        <v>265</v>
      </c>
      <c r="AH4497" t="s">
        <v>265</v>
      </c>
      <c r="AI4497" t="s">
        <v>265</v>
      </c>
      <c r="AJ4497" t="s">
        <v>265</v>
      </c>
      <c r="AL4497" t="str">
        <f>IF(Sudan_News12[[#This Row],[relevancy_classification_english]]="Relevant","مناسب",IF(Sudan_News12[[#This Row],[relevancy_classification_english]]="Relevant","عَرَضِيّ",""))</f>
        <v/>
      </c>
      <c r="AN4497" t="str">
        <f>IF(Sudan_News12[[#This Row],[sentiment_analysis_english]]="Negative","سلبي",IF(Sudan_News12[[#This Row],[sentiment_analysis_english]]="Neutral","حيادي",IF(Sudan_News12[[#This Row],[sentiment_analysis_english]]="Positive","إيجابي","")))</f>
        <v/>
      </c>
      <c r="AO4497" t="e">
        <f>INDEX(TextClassificationList[],MATCH(Sudan_News12[[#This Row],[text_classification_arabic]],TextClassificationList[text_classification_arabic],0),1)</f>
        <v>#N/A</v>
      </c>
      <c r="AQ4497" t="e">
        <f>INDEX(TextClassificationList[],MATCH(Sudan_News12[[#This Row],[text_classification_arabic2]],TextClassificationList[text_classification_arabic],0),1)</f>
        <v>#N/A</v>
      </c>
      <c r="AS4497" t="e">
        <f>INDEX(TextClassificationList[],MATCH(Sudan_News12[[#This Row],[text_classification_arabic3]],TextClassificationList[text_classification_arabic],0),1)</f>
        <v>#N/A</v>
      </c>
      <c r="AU4497" t="e">
        <f>INDEX(TextClassificationList[],MATCH(Sudan_News12[[#This Row],[text_classification_arabic4]],TextClassificationList[text_classification_arabic],0),1)</f>
        <v>#N/A</v>
      </c>
      <c r="AW4497" t="e">
        <f>INDEX(TextClassificationList[],MATCH(Sudan_News12[[#This Row],[text_classification_arabic5]],TextClassificationList[text_classification_arabic],0),1)</f>
        <v>#N/A</v>
      </c>
    </row>
    <row r="4498" spans="1:49" x14ac:dyDescent="0.2">
      <c r="A4498">
        <v>1.1516042404875018E+18</v>
      </c>
      <c r="B4498">
        <v>1.0801113280255631E+18</v>
      </c>
      <c r="C4498" t="s">
        <v>17243</v>
      </c>
      <c r="D4498" s="1">
        <v>43663</v>
      </c>
      <c r="E4498" s="2">
        <v>0.97709490740740745</v>
      </c>
      <c r="F4498">
        <v>200</v>
      </c>
      <c r="G4498">
        <v>1889611729</v>
      </c>
      <c r="H4498" t="s">
        <v>354</v>
      </c>
      <c r="I4498" t="s">
        <v>355</v>
      </c>
      <c r="J4498" t="s">
        <v>265</v>
      </c>
      <c r="K4498" t="s">
        <v>17244</v>
      </c>
      <c r="L4498" t="s">
        <v>266</v>
      </c>
      <c r="M4498" t="s">
        <v>267</v>
      </c>
      <c r="N4498" t="s">
        <v>267</v>
      </c>
      <c r="O4498" t="s">
        <v>267</v>
      </c>
      <c r="P4498">
        <v>0</v>
      </c>
      <c r="Q4498">
        <v>0</v>
      </c>
      <c r="R4498">
        <v>0</v>
      </c>
      <c r="S4498" t="s">
        <v>267</v>
      </c>
      <c r="T4498" t="s">
        <v>267</v>
      </c>
      <c r="U4498" t="s">
        <v>17245</v>
      </c>
      <c r="V4498" t="b">
        <v>0</v>
      </c>
      <c r="W4498" t="s">
        <v>265</v>
      </c>
      <c r="X4498">
        <v>0</v>
      </c>
      <c r="Y4498" t="s">
        <v>265</v>
      </c>
      <c r="Z4498" t="s">
        <v>265</v>
      </c>
      <c r="AA4498" t="s">
        <v>265</v>
      </c>
      <c r="AB4498" t="s">
        <v>265</v>
      </c>
      <c r="AC4498" t="s">
        <v>265</v>
      </c>
      <c r="AD4498" t="s">
        <v>265</v>
      </c>
      <c r="AE4498" t="s">
        <v>265</v>
      </c>
      <c r="AF4498" t="s">
        <v>17246</v>
      </c>
      <c r="AG4498" t="s">
        <v>265</v>
      </c>
      <c r="AH4498" t="s">
        <v>265</v>
      </c>
      <c r="AI4498" t="s">
        <v>265</v>
      </c>
      <c r="AJ4498" t="s">
        <v>265</v>
      </c>
      <c r="AL4498" t="str">
        <f>IF(Sudan_News12[[#This Row],[relevancy_classification_english]]="Relevant","مناسب",IF(Sudan_News12[[#This Row],[relevancy_classification_english]]="Relevant","عَرَضِيّ",""))</f>
        <v/>
      </c>
      <c r="AN4498" t="str">
        <f>IF(Sudan_News12[[#This Row],[sentiment_analysis_english]]="Negative","سلبي",IF(Sudan_News12[[#This Row],[sentiment_analysis_english]]="Neutral","حيادي",IF(Sudan_News12[[#This Row],[sentiment_analysis_english]]="Positive","إيجابي","")))</f>
        <v/>
      </c>
      <c r="AO4498" t="e">
        <f>INDEX(TextClassificationList[],MATCH(Sudan_News12[[#This Row],[text_classification_arabic]],TextClassificationList[text_classification_arabic],0),1)</f>
        <v>#N/A</v>
      </c>
      <c r="AQ4498" t="e">
        <f>INDEX(TextClassificationList[],MATCH(Sudan_News12[[#This Row],[text_classification_arabic2]],TextClassificationList[text_classification_arabic],0),1)</f>
        <v>#N/A</v>
      </c>
      <c r="AS4498" t="e">
        <f>INDEX(TextClassificationList[],MATCH(Sudan_News12[[#This Row],[text_classification_arabic3]],TextClassificationList[text_classification_arabic],0),1)</f>
        <v>#N/A</v>
      </c>
      <c r="AU4498" t="e">
        <f>INDEX(TextClassificationList[],MATCH(Sudan_News12[[#This Row],[text_classification_arabic4]],TextClassificationList[text_classification_arabic],0),1)</f>
        <v>#N/A</v>
      </c>
      <c r="AW4498" t="e">
        <f>INDEX(TextClassificationList[],MATCH(Sudan_News12[[#This Row],[text_classification_arabic5]],TextClassificationList[text_classification_arabic],0),1)</f>
        <v>#N/A</v>
      </c>
    </row>
    <row r="4499" spans="1:49" x14ac:dyDescent="0.2">
      <c r="A4499">
        <v>1.1513881988132823E+18</v>
      </c>
      <c r="B4499">
        <v>1.1513881988132823E+18</v>
      </c>
      <c r="C4499" t="s">
        <v>17247</v>
      </c>
      <c r="D4499" s="1">
        <v>43663</v>
      </c>
      <c r="E4499" s="2">
        <v>0.38093749999999998</v>
      </c>
      <c r="F4499">
        <v>200</v>
      </c>
      <c r="G4499">
        <v>1889611729</v>
      </c>
      <c r="H4499" t="s">
        <v>354</v>
      </c>
      <c r="I4499" t="s">
        <v>355</v>
      </c>
      <c r="J4499" t="s">
        <v>265</v>
      </c>
      <c r="K4499" t="s">
        <v>17248</v>
      </c>
      <c r="L4499" t="s">
        <v>266</v>
      </c>
      <c r="M4499" t="s">
        <v>267</v>
      </c>
      <c r="N4499" t="s">
        <v>267</v>
      </c>
      <c r="O4499" t="s">
        <v>267</v>
      </c>
      <c r="P4499">
        <v>0</v>
      </c>
      <c r="Q4499">
        <v>1</v>
      </c>
      <c r="R4499">
        <v>0</v>
      </c>
      <c r="S4499" t="s">
        <v>17249</v>
      </c>
      <c r="T4499" t="s">
        <v>267</v>
      </c>
      <c r="U4499" t="s">
        <v>17250</v>
      </c>
      <c r="V4499" t="b">
        <v>0</v>
      </c>
      <c r="W4499" t="s">
        <v>265</v>
      </c>
      <c r="X4499">
        <v>0</v>
      </c>
      <c r="Y4499" t="s">
        <v>265</v>
      </c>
      <c r="Z4499" t="s">
        <v>265</v>
      </c>
      <c r="AA4499" t="s">
        <v>265</v>
      </c>
      <c r="AB4499" t="s">
        <v>265</v>
      </c>
      <c r="AC4499" t="s">
        <v>265</v>
      </c>
      <c r="AD4499" t="s">
        <v>265</v>
      </c>
      <c r="AE4499" t="s">
        <v>265</v>
      </c>
      <c r="AF4499" t="s">
        <v>267</v>
      </c>
      <c r="AG4499" t="s">
        <v>265</v>
      </c>
      <c r="AH4499" t="s">
        <v>265</v>
      </c>
      <c r="AI4499" t="s">
        <v>265</v>
      </c>
      <c r="AJ4499" t="s">
        <v>265</v>
      </c>
      <c r="AL4499" t="str">
        <f>IF(Sudan_News12[[#This Row],[relevancy_classification_english]]="Relevant","مناسب",IF(Sudan_News12[[#This Row],[relevancy_classification_english]]="Relevant","عَرَضِيّ",""))</f>
        <v/>
      </c>
      <c r="AN4499" t="str">
        <f>IF(Sudan_News12[[#This Row],[sentiment_analysis_english]]="Negative","سلبي",IF(Sudan_News12[[#This Row],[sentiment_analysis_english]]="Neutral","حيادي",IF(Sudan_News12[[#This Row],[sentiment_analysis_english]]="Positive","إيجابي","")))</f>
        <v/>
      </c>
      <c r="AO4499" t="e">
        <f>INDEX(TextClassificationList[],MATCH(Sudan_News12[[#This Row],[text_classification_arabic]],TextClassificationList[text_classification_arabic],0),1)</f>
        <v>#N/A</v>
      </c>
      <c r="AQ4499" t="e">
        <f>INDEX(TextClassificationList[],MATCH(Sudan_News12[[#This Row],[text_classification_arabic2]],TextClassificationList[text_classification_arabic],0),1)</f>
        <v>#N/A</v>
      </c>
      <c r="AS4499" t="e">
        <f>INDEX(TextClassificationList[],MATCH(Sudan_News12[[#This Row],[text_classification_arabic3]],TextClassificationList[text_classification_arabic],0),1)</f>
        <v>#N/A</v>
      </c>
      <c r="AU4499" t="e">
        <f>INDEX(TextClassificationList[],MATCH(Sudan_News12[[#This Row],[text_classification_arabic4]],TextClassificationList[text_classification_arabic],0),1)</f>
        <v>#N/A</v>
      </c>
      <c r="AW4499" t="e">
        <f>INDEX(TextClassificationList[],MATCH(Sudan_News12[[#This Row],[text_classification_arabic5]],TextClassificationList[text_classification_arabic],0),1)</f>
        <v>#N/A</v>
      </c>
    </row>
    <row r="4500" spans="1:49" x14ac:dyDescent="0.2">
      <c r="A4500">
        <v>1.1507718559571558E+18</v>
      </c>
      <c r="B4500">
        <v>1.1507682183588659E+18</v>
      </c>
      <c r="C4500" t="s">
        <v>17251</v>
      </c>
      <c r="D4500" s="1">
        <v>43661</v>
      </c>
      <c r="E4500" s="2">
        <v>0.680150462962963</v>
      </c>
      <c r="F4500">
        <v>200</v>
      </c>
      <c r="G4500">
        <v>1889611729</v>
      </c>
      <c r="H4500" t="s">
        <v>354</v>
      </c>
      <c r="I4500" t="s">
        <v>355</v>
      </c>
      <c r="J4500" t="s">
        <v>265</v>
      </c>
      <c r="K4500" t="s">
        <v>17252</v>
      </c>
      <c r="L4500" t="s">
        <v>266</v>
      </c>
      <c r="M4500" t="s">
        <v>17253</v>
      </c>
      <c r="N4500" t="s">
        <v>267</v>
      </c>
      <c r="O4500" t="s">
        <v>267</v>
      </c>
      <c r="P4500">
        <v>0</v>
      </c>
      <c r="Q4500">
        <v>0</v>
      </c>
      <c r="R4500">
        <v>0</v>
      </c>
      <c r="S4500" t="s">
        <v>267</v>
      </c>
      <c r="T4500" t="s">
        <v>267</v>
      </c>
      <c r="U4500" t="s">
        <v>17254</v>
      </c>
      <c r="V4500" t="b">
        <v>0</v>
      </c>
      <c r="W4500" t="s">
        <v>265</v>
      </c>
      <c r="X4500">
        <v>0</v>
      </c>
      <c r="Y4500" t="s">
        <v>265</v>
      </c>
      <c r="Z4500" t="s">
        <v>265</v>
      </c>
      <c r="AA4500" t="s">
        <v>265</v>
      </c>
      <c r="AB4500" t="s">
        <v>265</v>
      </c>
      <c r="AC4500" t="s">
        <v>265</v>
      </c>
      <c r="AD4500" t="s">
        <v>265</v>
      </c>
      <c r="AE4500" t="s">
        <v>265</v>
      </c>
      <c r="AF4500" t="s">
        <v>17255</v>
      </c>
      <c r="AG4500" t="s">
        <v>265</v>
      </c>
      <c r="AH4500" t="s">
        <v>265</v>
      </c>
      <c r="AI4500" t="s">
        <v>265</v>
      </c>
      <c r="AJ4500" t="s">
        <v>265</v>
      </c>
      <c r="AL4500" t="str">
        <f>IF(Sudan_News12[[#This Row],[relevancy_classification_english]]="Relevant","مناسب",IF(Sudan_News12[[#This Row],[relevancy_classification_english]]="Relevant","عَرَضِيّ",""))</f>
        <v/>
      </c>
      <c r="AN4500" t="str">
        <f>IF(Sudan_News12[[#This Row],[sentiment_analysis_english]]="Negative","سلبي",IF(Sudan_News12[[#This Row],[sentiment_analysis_english]]="Neutral","حيادي",IF(Sudan_News12[[#This Row],[sentiment_analysis_english]]="Positive","إيجابي","")))</f>
        <v/>
      </c>
      <c r="AO4500" t="e">
        <f>INDEX(TextClassificationList[],MATCH(Sudan_News12[[#This Row],[text_classification_arabic]],TextClassificationList[text_classification_arabic],0),1)</f>
        <v>#N/A</v>
      </c>
      <c r="AQ4500" t="e">
        <f>INDEX(TextClassificationList[],MATCH(Sudan_News12[[#This Row],[text_classification_arabic2]],TextClassificationList[text_classification_arabic],0),1)</f>
        <v>#N/A</v>
      </c>
      <c r="AS4500" t="e">
        <f>INDEX(TextClassificationList[],MATCH(Sudan_News12[[#This Row],[text_classification_arabic3]],TextClassificationList[text_classification_arabic],0),1)</f>
        <v>#N/A</v>
      </c>
      <c r="AU4500" t="e">
        <f>INDEX(TextClassificationList[],MATCH(Sudan_News12[[#This Row],[text_classification_arabic4]],TextClassificationList[text_classification_arabic],0),1)</f>
        <v>#N/A</v>
      </c>
      <c r="AW4500" t="e">
        <f>INDEX(TextClassificationList[],MATCH(Sudan_News12[[#This Row],[text_classification_arabic5]],TextClassificationList[text_classification_arabic],0),1)</f>
        <v>#N/A</v>
      </c>
    </row>
    <row r="4501" spans="1:49" x14ac:dyDescent="0.2">
      <c r="A4501">
        <v>1.1507682183588659E+18</v>
      </c>
      <c r="B4501">
        <v>1.1507682183588659E+18</v>
      </c>
      <c r="C4501" t="s">
        <v>17256</v>
      </c>
      <c r="D4501" s="1">
        <v>43661</v>
      </c>
      <c r="E4501" s="2">
        <v>0.67011574074074076</v>
      </c>
      <c r="F4501">
        <v>200</v>
      </c>
      <c r="G4501">
        <v>1889611729</v>
      </c>
      <c r="H4501" t="s">
        <v>354</v>
      </c>
      <c r="I4501" t="s">
        <v>355</v>
      </c>
      <c r="J4501" t="s">
        <v>265</v>
      </c>
      <c r="K4501" t="s">
        <v>17257</v>
      </c>
      <c r="L4501" t="s">
        <v>273</v>
      </c>
      <c r="M4501" t="s">
        <v>267</v>
      </c>
      <c r="N4501" t="s">
        <v>267</v>
      </c>
      <c r="O4501" t="s">
        <v>17258</v>
      </c>
      <c r="P4501">
        <v>1</v>
      </c>
      <c r="Q4501">
        <v>0</v>
      </c>
      <c r="R4501">
        <v>3</v>
      </c>
      <c r="S4501" t="s">
        <v>267</v>
      </c>
      <c r="T4501" t="s">
        <v>267</v>
      </c>
      <c r="U4501" t="s">
        <v>17259</v>
      </c>
      <c r="V4501" t="b">
        <v>0</v>
      </c>
      <c r="W4501" t="s">
        <v>265</v>
      </c>
      <c r="X4501">
        <v>1</v>
      </c>
      <c r="Y4501" t="s">
        <v>17260</v>
      </c>
      <c r="Z4501" t="s">
        <v>265</v>
      </c>
      <c r="AA4501" t="s">
        <v>265</v>
      </c>
      <c r="AB4501" t="s">
        <v>265</v>
      </c>
      <c r="AC4501" t="s">
        <v>265</v>
      </c>
      <c r="AD4501" t="s">
        <v>265</v>
      </c>
      <c r="AE4501" t="s">
        <v>265</v>
      </c>
      <c r="AF4501" t="s">
        <v>267</v>
      </c>
      <c r="AG4501" t="s">
        <v>265</v>
      </c>
      <c r="AH4501" t="s">
        <v>265</v>
      </c>
      <c r="AI4501" t="s">
        <v>265</v>
      </c>
      <c r="AJ4501" t="s">
        <v>265</v>
      </c>
      <c r="AL4501" t="str">
        <f>IF(Sudan_News12[[#This Row],[relevancy_classification_english]]="Relevant","مناسب",IF(Sudan_News12[[#This Row],[relevancy_classification_english]]="Relevant","عَرَضِيّ",""))</f>
        <v/>
      </c>
      <c r="AN4501" t="str">
        <f>IF(Sudan_News12[[#This Row],[sentiment_analysis_english]]="Negative","سلبي",IF(Sudan_News12[[#This Row],[sentiment_analysis_english]]="Neutral","حيادي",IF(Sudan_News12[[#This Row],[sentiment_analysis_english]]="Positive","إيجابي","")))</f>
        <v/>
      </c>
      <c r="AO4501" t="e">
        <f>INDEX(TextClassificationList[],MATCH(Sudan_News12[[#This Row],[text_classification_arabic]],TextClassificationList[text_classification_arabic],0),1)</f>
        <v>#N/A</v>
      </c>
      <c r="AQ4501" t="e">
        <f>INDEX(TextClassificationList[],MATCH(Sudan_News12[[#This Row],[text_classification_arabic2]],TextClassificationList[text_classification_arabic],0),1)</f>
        <v>#N/A</v>
      </c>
      <c r="AS4501" t="e">
        <f>INDEX(TextClassificationList[],MATCH(Sudan_News12[[#This Row],[text_classification_arabic3]],TextClassificationList[text_classification_arabic],0),1)</f>
        <v>#N/A</v>
      </c>
      <c r="AU4501" t="e">
        <f>INDEX(TextClassificationList[],MATCH(Sudan_News12[[#This Row],[text_classification_arabic4]],TextClassificationList[text_classification_arabic],0),1)</f>
        <v>#N/A</v>
      </c>
      <c r="AW4501" t="e">
        <f>INDEX(TextClassificationList[],MATCH(Sudan_News12[[#This Row],[text_classification_arabic5]],TextClassificationList[text_classification_arabic],0),1)</f>
        <v>#N/A</v>
      </c>
    </row>
    <row r="4502" spans="1:49" x14ac:dyDescent="0.2">
      <c r="A4502">
        <v>1.1507231154266808E+18</v>
      </c>
      <c r="B4502">
        <v>1.1507231154266808E+18</v>
      </c>
      <c r="C4502" t="s">
        <v>17261</v>
      </c>
      <c r="D4502" s="1">
        <v>43661</v>
      </c>
      <c r="E4502" s="2">
        <v>0.5456481481481481</v>
      </c>
      <c r="F4502">
        <v>200</v>
      </c>
      <c r="G4502">
        <v>1889611729</v>
      </c>
      <c r="H4502" t="s">
        <v>354</v>
      </c>
      <c r="I4502" t="s">
        <v>355</v>
      </c>
      <c r="J4502" t="s">
        <v>265</v>
      </c>
      <c r="K4502" t="s">
        <v>17262</v>
      </c>
      <c r="L4502" t="s">
        <v>266</v>
      </c>
      <c r="M4502" t="s">
        <v>267</v>
      </c>
      <c r="N4502" t="s">
        <v>267</v>
      </c>
      <c r="O4502" t="s">
        <v>17263</v>
      </c>
      <c r="P4502">
        <v>0</v>
      </c>
      <c r="Q4502">
        <v>0</v>
      </c>
      <c r="R4502">
        <v>1</v>
      </c>
      <c r="S4502" t="s">
        <v>267</v>
      </c>
      <c r="T4502" t="s">
        <v>267</v>
      </c>
      <c r="U4502" t="s">
        <v>17264</v>
      </c>
      <c r="V4502" t="b">
        <v>0</v>
      </c>
      <c r="W4502" t="s">
        <v>265</v>
      </c>
      <c r="X4502">
        <v>1</v>
      </c>
      <c r="Y4502" t="s">
        <v>17265</v>
      </c>
      <c r="Z4502" t="s">
        <v>265</v>
      </c>
      <c r="AA4502" t="s">
        <v>265</v>
      </c>
      <c r="AB4502" t="s">
        <v>265</v>
      </c>
      <c r="AC4502" t="s">
        <v>265</v>
      </c>
      <c r="AD4502" t="s">
        <v>265</v>
      </c>
      <c r="AE4502" t="s">
        <v>265</v>
      </c>
      <c r="AF4502" t="s">
        <v>267</v>
      </c>
      <c r="AG4502" t="s">
        <v>265</v>
      </c>
      <c r="AH4502" t="s">
        <v>265</v>
      </c>
      <c r="AI4502" t="s">
        <v>265</v>
      </c>
      <c r="AJ4502" t="s">
        <v>265</v>
      </c>
      <c r="AL4502" t="str">
        <f>IF(Sudan_News12[[#This Row],[relevancy_classification_english]]="Relevant","مناسب",IF(Sudan_News12[[#This Row],[relevancy_classification_english]]="Relevant","عَرَضِيّ",""))</f>
        <v/>
      </c>
      <c r="AN4502" t="str">
        <f>IF(Sudan_News12[[#This Row],[sentiment_analysis_english]]="Negative","سلبي",IF(Sudan_News12[[#This Row],[sentiment_analysis_english]]="Neutral","حيادي",IF(Sudan_News12[[#This Row],[sentiment_analysis_english]]="Positive","إيجابي","")))</f>
        <v/>
      </c>
      <c r="AO4502" t="e">
        <f>INDEX(TextClassificationList[],MATCH(Sudan_News12[[#This Row],[text_classification_arabic]],TextClassificationList[text_classification_arabic],0),1)</f>
        <v>#N/A</v>
      </c>
      <c r="AQ4502" t="e">
        <f>INDEX(TextClassificationList[],MATCH(Sudan_News12[[#This Row],[text_classification_arabic2]],TextClassificationList[text_classification_arabic],0),1)</f>
        <v>#N/A</v>
      </c>
      <c r="AS4502" t="e">
        <f>INDEX(TextClassificationList[],MATCH(Sudan_News12[[#This Row],[text_classification_arabic3]],TextClassificationList[text_classification_arabic],0),1)</f>
        <v>#N/A</v>
      </c>
      <c r="AU4502" t="e">
        <f>INDEX(TextClassificationList[],MATCH(Sudan_News12[[#This Row],[text_classification_arabic4]],TextClassificationList[text_classification_arabic],0),1)</f>
        <v>#N/A</v>
      </c>
      <c r="AW4502" t="e">
        <f>INDEX(TextClassificationList[],MATCH(Sudan_News12[[#This Row],[text_classification_arabic5]],TextClassificationList[text_classification_arabic],0),1)</f>
        <v>#N/A</v>
      </c>
    </row>
    <row r="4503" spans="1:49" x14ac:dyDescent="0.2">
      <c r="A4503">
        <v>1.1507203902825349E+18</v>
      </c>
      <c r="B4503">
        <v>1.1507203902825349E+18</v>
      </c>
      <c r="C4503" t="s">
        <v>17266</v>
      </c>
      <c r="D4503" s="1">
        <v>43661</v>
      </c>
      <c r="E4503" s="2">
        <v>0.53813657407407411</v>
      </c>
      <c r="F4503">
        <v>200</v>
      </c>
      <c r="G4503">
        <v>1889611729</v>
      </c>
      <c r="H4503" t="s">
        <v>354</v>
      </c>
      <c r="I4503" t="s">
        <v>355</v>
      </c>
      <c r="J4503" t="s">
        <v>265</v>
      </c>
      <c r="K4503" t="s">
        <v>17267</v>
      </c>
      <c r="L4503" t="s">
        <v>266</v>
      </c>
      <c r="M4503" t="s">
        <v>267</v>
      </c>
      <c r="N4503" t="s">
        <v>267</v>
      </c>
      <c r="O4503" t="s">
        <v>267</v>
      </c>
      <c r="P4503">
        <v>0</v>
      </c>
      <c r="Q4503">
        <v>0</v>
      </c>
      <c r="R4503">
        <v>0</v>
      </c>
      <c r="S4503" t="s">
        <v>2932</v>
      </c>
      <c r="T4503" t="s">
        <v>267</v>
      </c>
      <c r="U4503" t="s">
        <v>17268</v>
      </c>
      <c r="V4503" t="b">
        <v>0</v>
      </c>
      <c r="W4503" t="s">
        <v>265</v>
      </c>
      <c r="X4503">
        <v>0</v>
      </c>
      <c r="Y4503" t="s">
        <v>265</v>
      </c>
      <c r="Z4503" t="s">
        <v>265</v>
      </c>
      <c r="AA4503" t="s">
        <v>265</v>
      </c>
      <c r="AB4503" t="s">
        <v>265</v>
      </c>
      <c r="AC4503" t="s">
        <v>265</v>
      </c>
      <c r="AD4503" t="s">
        <v>265</v>
      </c>
      <c r="AE4503" t="s">
        <v>265</v>
      </c>
      <c r="AF4503" t="s">
        <v>267</v>
      </c>
      <c r="AG4503" t="s">
        <v>265</v>
      </c>
      <c r="AH4503" t="s">
        <v>265</v>
      </c>
      <c r="AI4503" t="s">
        <v>265</v>
      </c>
      <c r="AJ4503" t="s">
        <v>265</v>
      </c>
      <c r="AL4503" t="str">
        <f>IF(Sudan_News12[[#This Row],[relevancy_classification_english]]="Relevant","مناسب",IF(Sudan_News12[[#This Row],[relevancy_classification_english]]="Relevant","عَرَضِيّ",""))</f>
        <v/>
      </c>
      <c r="AN4503" t="str">
        <f>IF(Sudan_News12[[#This Row],[sentiment_analysis_english]]="Negative","سلبي",IF(Sudan_News12[[#This Row],[sentiment_analysis_english]]="Neutral","حيادي",IF(Sudan_News12[[#This Row],[sentiment_analysis_english]]="Positive","إيجابي","")))</f>
        <v/>
      </c>
      <c r="AO4503" t="e">
        <f>INDEX(TextClassificationList[],MATCH(Sudan_News12[[#This Row],[text_classification_arabic]],TextClassificationList[text_classification_arabic],0),1)</f>
        <v>#N/A</v>
      </c>
      <c r="AQ4503" t="e">
        <f>INDEX(TextClassificationList[],MATCH(Sudan_News12[[#This Row],[text_classification_arabic2]],TextClassificationList[text_classification_arabic],0),1)</f>
        <v>#N/A</v>
      </c>
      <c r="AS4503" t="e">
        <f>INDEX(TextClassificationList[],MATCH(Sudan_News12[[#This Row],[text_classification_arabic3]],TextClassificationList[text_classification_arabic],0),1)</f>
        <v>#N/A</v>
      </c>
      <c r="AU4503" t="e">
        <f>INDEX(TextClassificationList[],MATCH(Sudan_News12[[#This Row],[text_classification_arabic4]],TextClassificationList[text_classification_arabic],0),1)</f>
        <v>#N/A</v>
      </c>
      <c r="AW4503" t="e">
        <f>INDEX(TextClassificationList[],MATCH(Sudan_News12[[#This Row],[text_classification_arabic5]],TextClassificationList[text_classification_arabic],0),1)</f>
        <v>#N/A</v>
      </c>
    </row>
    <row r="4504" spans="1:49" x14ac:dyDescent="0.2">
      <c r="A4504">
        <v>1.1504516554790461E+18</v>
      </c>
      <c r="B4504">
        <v>1.1504516554790461E+18</v>
      </c>
      <c r="C4504" t="s">
        <v>17269</v>
      </c>
      <c r="D4504" s="1">
        <v>43660</v>
      </c>
      <c r="E4504" s="2">
        <v>0.79656249999999995</v>
      </c>
      <c r="F4504">
        <v>200</v>
      </c>
      <c r="G4504">
        <v>1889611729</v>
      </c>
      <c r="H4504" t="s">
        <v>354</v>
      </c>
      <c r="I4504" t="s">
        <v>355</v>
      </c>
      <c r="J4504" t="s">
        <v>265</v>
      </c>
      <c r="K4504" t="s">
        <v>17270</v>
      </c>
      <c r="L4504" t="s">
        <v>266</v>
      </c>
      <c r="M4504" t="s">
        <v>267</v>
      </c>
      <c r="N4504" t="s">
        <v>267</v>
      </c>
      <c r="O4504" t="s">
        <v>17271</v>
      </c>
      <c r="P4504">
        <v>0</v>
      </c>
      <c r="Q4504">
        <v>0</v>
      </c>
      <c r="R4504">
        <v>0</v>
      </c>
      <c r="S4504" t="s">
        <v>17249</v>
      </c>
      <c r="T4504" t="s">
        <v>267</v>
      </c>
      <c r="U4504" t="s">
        <v>17272</v>
      </c>
      <c r="V4504" t="b">
        <v>0</v>
      </c>
      <c r="W4504" t="s">
        <v>265</v>
      </c>
      <c r="X4504">
        <v>1</v>
      </c>
      <c r="Y4504" t="s">
        <v>17273</v>
      </c>
      <c r="Z4504" t="s">
        <v>265</v>
      </c>
      <c r="AA4504" t="s">
        <v>265</v>
      </c>
      <c r="AB4504" t="s">
        <v>265</v>
      </c>
      <c r="AC4504" t="s">
        <v>265</v>
      </c>
      <c r="AD4504" t="s">
        <v>265</v>
      </c>
      <c r="AE4504" t="s">
        <v>265</v>
      </c>
      <c r="AF4504" t="s">
        <v>267</v>
      </c>
      <c r="AG4504" t="s">
        <v>265</v>
      </c>
      <c r="AH4504" t="s">
        <v>265</v>
      </c>
      <c r="AI4504" t="s">
        <v>265</v>
      </c>
      <c r="AJ4504" t="s">
        <v>265</v>
      </c>
      <c r="AL4504" t="str">
        <f>IF(Sudan_News12[[#This Row],[relevancy_classification_english]]="Relevant","مناسب",IF(Sudan_News12[[#This Row],[relevancy_classification_english]]="Relevant","عَرَضِيّ",""))</f>
        <v/>
      </c>
      <c r="AN4504" t="str">
        <f>IF(Sudan_News12[[#This Row],[sentiment_analysis_english]]="Negative","سلبي",IF(Sudan_News12[[#This Row],[sentiment_analysis_english]]="Neutral","حيادي",IF(Sudan_News12[[#This Row],[sentiment_analysis_english]]="Positive","إيجابي","")))</f>
        <v/>
      </c>
      <c r="AO4504" t="e">
        <f>INDEX(TextClassificationList[],MATCH(Sudan_News12[[#This Row],[text_classification_arabic]],TextClassificationList[text_classification_arabic],0),1)</f>
        <v>#N/A</v>
      </c>
      <c r="AQ4504" t="e">
        <f>INDEX(TextClassificationList[],MATCH(Sudan_News12[[#This Row],[text_classification_arabic2]],TextClassificationList[text_classification_arabic],0),1)</f>
        <v>#N/A</v>
      </c>
      <c r="AS4504" t="e">
        <f>INDEX(TextClassificationList[],MATCH(Sudan_News12[[#This Row],[text_classification_arabic3]],TextClassificationList[text_classification_arabic],0),1)</f>
        <v>#N/A</v>
      </c>
      <c r="AU4504" t="e">
        <f>INDEX(TextClassificationList[],MATCH(Sudan_News12[[#This Row],[text_classification_arabic4]],TextClassificationList[text_classification_arabic],0),1)</f>
        <v>#N/A</v>
      </c>
      <c r="AW4504" t="e">
        <f>INDEX(TextClassificationList[],MATCH(Sudan_News12[[#This Row],[text_classification_arabic5]],TextClassificationList[text_classification_arabic],0),1)</f>
        <v>#N/A</v>
      </c>
    </row>
    <row r="4505" spans="1:49" x14ac:dyDescent="0.2">
      <c r="A4505">
        <v>1.1504513369636577E+18</v>
      </c>
      <c r="B4505">
        <v>1.1504511046327132E+18</v>
      </c>
      <c r="C4505" t="s">
        <v>17274</v>
      </c>
      <c r="D4505" s="1">
        <v>43660</v>
      </c>
      <c r="E4505" s="2">
        <v>0.79568287037037033</v>
      </c>
      <c r="F4505">
        <v>200</v>
      </c>
      <c r="G4505">
        <v>1889611729</v>
      </c>
      <c r="H4505" t="s">
        <v>354</v>
      </c>
      <c r="I4505" t="s">
        <v>355</v>
      </c>
      <c r="J4505" t="s">
        <v>265</v>
      </c>
      <c r="K4505" t="s">
        <v>17275</v>
      </c>
      <c r="L4505" t="s">
        <v>266</v>
      </c>
      <c r="M4505" t="s">
        <v>267</v>
      </c>
      <c r="N4505" t="s">
        <v>267</v>
      </c>
      <c r="O4505" t="s">
        <v>267</v>
      </c>
      <c r="P4505">
        <v>0</v>
      </c>
      <c r="Q4505">
        <v>0</v>
      </c>
      <c r="R4505">
        <v>2</v>
      </c>
      <c r="S4505" t="s">
        <v>267</v>
      </c>
      <c r="T4505" t="s">
        <v>267</v>
      </c>
      <c r="U4505" t="s">
        <v>17276</v>
      </c>
      <c r="V4505" t="b">
        <v>0</v>
      </c>
      <c r="W4505" t="s">
        <v>265</v>
      </c>
      <c r="X4505">
        <v>0</v>
      </c>
      <c r="Y4505" t="s">
        <v>265</v>
      </c>
      <c r="Z4505" t="s">
        <v>265</v>
      </c>
      <c r="AA4505" t="s">
        <v>265</v>
      </c>
      <c r="AB4505" t="s">
        <v>265</v>
      </c>
      <c r="AC4505" t="s">
        <v>265</v>
      </c>
      <c r="AD4505" t="s">
        <v>265</v>
      </c>
      <c r="AE4505" t="s">
        <v>265</v>
      </c>
      <c r="AF4505" t="s">
        <v>267</v>
      </c>
      <c r="AG4505" t="s">
        <v>265</v>
      </c>
      <c r="AH4505" t="s">
        <v>265</v>
      </c>
      <c r="AI4505" t="s">
        <v>265</v>
      </c>
      <c r="AJ4505" t="s">
        <v>265</v>
      </c>
      <c r="AL4505" t="str">
        <f>IF(Sudan_News12[[#This Row],[relevancy_classification_english]]="Relevant","مناسب",IF(Sudan_News12[[#This Row],[relevancy_classification_english]]="Relevant","عَرَضِيّ",""))</f>
        <v/>
      </c>
      <c r="AN4505" t="str">
        <f>IF(Sudan_News12[[#This Row],[sentiment_analysis_english]]="Negative","سلبي",IF(Sudan_News12[[#This Row],[sentiment_analysis_english]]="Neutral","حيادي",IF(Sudan_News12[[#This Row],[sentiment_analysis_english]]="Positive","إيجابي","")))</f>
        <v/>
      </c>
      <c r="AO4505" t="e">
        <f>INDEX(TextClassificationList[],MATCH(Sudan_News12[[#This Row],[text_classification_arabic]],TextClassificationList[text_classification_arabic],0),1)</f>
        <v>#N/A</v>
      </c>
      <c r="AQ4505" t="e">
        <f>INDEX(TextClassificationList[],MATCH(Sudan_News12[[#This Row],[text_classification_arabic2]],TextClassificationList[text_classification_arabic],0),1)</f>
        <v>#N/A</v>
      </c>
      <c r="AS4505" t="e">
        <f>INDEX(TextClassificationList[],MATCH(Sudan_News12[[#This Row],[text_classification_arabic3]],TextClassificationList[text_classification_arabic],0),1)</f>
        <v>#N/A</v>
      </c>
      <c r="AU4505" t="e">
        <f>INDEX(TextClassificationList[],MATCH(Sudan_News12[[#This Row],[text_classification_arabic4]],TextClassificationList[text_classification_arabic],0),1)</f>
        <v>#N/A</v>
      </c>
      <c r="AW4505" t="e">
        <f>INDEX(TextClassificationList[],MATCH(Sudan_News12[[#This Row],[text_classification_arabic5]],TextClassificationList[text_classification_arabic],0),1)</f>
        <v>#N/A</v>
      </c>
    </row>
    <row r="4506" spans="1:49" x14ac:dyDescent="0.2">
      <c r="A4506">
        <v>1.1504499639078584E+18</v>
      </c>
      <c r="B4506">
        <v>1.1504499639078584E+18</v>
      </c>
      <c r="C4506" t="s">
        <v>17277</v>
      </c>
      <c r="D4506" s="1">
        <v>43660</v>
      </c>
      <c r="E4506" s="2">
        <v>0.79189814814814818</v>
      </c>
      <c r="F4506">
        <v>200</v>
      </c>
      <c r="G4506">
        <v>1889611729</v>
      </c>
      <c r="H4506" t="s">
        <v>354</v>
      </c>
      <c r="I4506" t="s">
        <v>355</v>
      </c>
      <c r="J4506" t="s">
        <v>265</v>
      </c>
      <c r="K4506" t="s">
        <v>17278</v>
      </c>
      <c r="L4506" t="s">
        <v>266</v>
      </c>
      <c r="M4506" t="s">
        <v>267</v>
      </c>
      <c r="N4506" t="s">
        <v>267</v>
      </c>
      <c r="O4506" t="s">
        <v>17279</v>
      </c>
      <c r="P4506">
        <v>0</v>
      </c>
      <c r="Q4506">
        <v>0</v>
      </c>
      <c r="R4506">
        <v>0</v>
      </c>
      <c r="S4506" t="s">
        <v>17249</v>
      </c>
      <c r="T4506" t="s">
        <v>267</v>
      </c>
      <c r="U4506" t="s">
        <v>17280</v>
      </c>
      <c r="V4506" t="b">
        <v>0</v>
      </c>
      <c r="W4506" t="s">
        <v>265</v>
      </c>
      <c r="X4506">
        <v>1</v>
      </c>
      <c r="Y4506" t="s">
        <v>17281</v>
      </c>
      <c r="Z4506" t="s">
        <v>265</v>
      </c>
      <c r="AA4506" t="s">
        <v>265</v>
      </c>
      <c r="AB4506" t="s">
        <v>265</v>
      </c>
      <c r="AC4506" t="s">
        <v>265</v>
      </c>
      <c r="AD4506" t="s">
        <v>265</v>
      </c>
      <c r="AE4506" t="s">
        <v>265</v>
      </c>
      <c r="AF4506" t="s">
        <v>267</v>
      </c>
      <c r="AG4506" t="s">
        <v>265</v>
      </c>
      <c r="AH4506" t="s">
        <v>265</v>
      </c>
      <c r="AI4506" t="s">
        <v>265</v>
      </c>
      <c r="AJ4506" t="s">
        <v>265</v>
      </c>
      <c r="AL4506" t="str">
        <f>IF(Sudan_News12[[#This Row],[relevancy_classification_english]]="Relevant","مناسب",IF(Sudan_News12[[#This Row],[relevancy_classification_english]]="Relevant","عَرَضِيّ",""))</f>
        <v/>
      </c>
      <c r="AN4506" t="str">
        <f>IF(Sudan_News12[[#This Row],[sentiment_analysis_english]]="Negative","سلبي",IF(Sudan_News12[[#This Row],[sentiment_analysis_english]]="Neutral","حيادي",IF(Sudan_News12[[#This Row],[sentiment_analysis_english]]="Positive","إيجابي","")))</f>
        <v/>
      </c>
      <c r="AO4506" t="e">
        <f>INDEX(TextClassificationList[],MATCH(Sudan_News12[[#This Row],[text_classification_arabic]],TextClassificationList[text_classification_arabic],0),1)</f>
        <v>#N/A</v>
      </c>
      <c r="AQ4506" t="e">
        <f>INDEX(TextClassificationList[],MATCH(Sudan_News12[[#This Row],[text_classification_arabic2]],TextClassificationList[text_classification_arabic],0),1)</f>
        <v>#N/A</v>
      </c>
      <c r="AS4506" t="e">
        <f>INDEX(TextClassificationList[],MATCH(Sudan_News12[[#This Row],[text_classification_arabic3]],TextClassificationList[text_classification_arabic],0),1)</f>
        <v>#N/A</v>
      </c>
      <c r="AU4506" t="e">
        <f>INDEX(TextClassificationList[],MATCH(Sudan_News12[[#This Row],[text_classification_arabic4]],TextClassificationList[text_classification_arabic],0),1)</f>
        <v>#N/A</v>
      </c>
      <c r="AW4506" t="e">
        <f>INDEX(TextClassificationList[],MATCH(Sudan_News12[[#This Row],[text_classification_arabic5]],TextClassificationList[text_classification_arabic],0),1)</f>
        <v>#N/A</v>
      </c>
    </row>
    <row r="4507" spans="1:49" x14ac:dyDescent="0.2">
      <c r="A4507">
        <v>1.1501422131349832E+18</v>
      </c>
      <c r="B4507">
        <v>1.1501422131349832E+18</v>
      </c>
      <c r="C4507" t="s">
        <v>17282</v>
      </c>
      <c r="D4507" s="1">
        <v>43659</v>
      </c>
      <c r="E4507" s="2">
        <v>0.94266203703703699</v>
      </c>
      <c r="F4507">
        <v>200</v>
      </c>
      <c r="G4507">
        <v>1889611729</v>
      </c>
      <c r="H4507" t="s">
        <v>354</v>
      </c>
      <c r="I4507" t="s">
        <v>355</v>
      </c>
      <c r="J4507" t="s">
        <v>265</v>
      </c>
      <c r="K4507" t="s">
        <v>17283</v>
      </c>
      <c r="L4507" t="s">
        <v>266</v>
      </c>
      <c r="M4507" t="s">
        <v>267</v>
      </c>
      <c r="N4507" t="s">
        <v>267</v>
      </c>
      <c r="O4507" t="s">
        <v>17284</v>
      </c>
      <c r="P4507">
        <v>0</v>
      </c>
      <c r="Q4507">
        <v>0</v>
      </c>
      <c r="R4507">
        <v>0</v>
      </c>
      <c r="S4507" t="s">
        <v>17285</v>
      </c>
      <c r="T4507" t="s">
        <v>267</v>
      </c>
      <c r="U4507" t="s">
        <v>17286</v>
      </c>
      <c r="V4507" t="b">
        <v>0</v>
      </c>
      <c r="W4507" t="s">
        <v>265</v>
      </c>
      <c r="X4507">
        <v>1</v>
      </c>
      <c r="Y4507" t="s">
        <v>17287</v>
      </c>
      <c r="Z4507" t="s">
        <v>265</v>
      </c>
      <c r="AA4507" t="s">
        <v>265</v>
      </c>
      <c r="AB4507" t="s">
        <v>265</v>
      </c>
      <c r="AC4507" t="s">
        <v>265</v>
      </c>
      <c r="AD4507" t="s">
        <v>265</v>
      </c>
      <c r="AE4507" t="s">
        <v>265</v>
      </c>
      <c r="AF4507" t="s">
        <v>267</v>
      </c>
      <c r="AG4507" t="s">
        <v>265</v>
      </c>
      <c r="AH4507" t="s">
        <v>265</v>
      </c>
      <c r="AI4507" t="s">
        <v>265</v>
      </c>
      <c r="AJ4507" t="s">
        <v>265</v>
      </c>
      <c r="AL4507" t="str">
        <f>IF(Sudan_News12[[#This Row],[relevancy_classification_english]]="Relevant","مناسب",IF(Sudan_News12[[#This Row],[relevancy_classification_english]]="Relevant","عَرَضِيّ",""))</f>
        <v/>
      </c>
      <c r="AN4507" t="str">
        <f>IF(Sudan_News12[[#This Row],[sentiment_analysis_english]]="Negative","سلبي",IF(Sudan_News12[[#This Row],[sentiment_analysis_english]]="Neutral","حيادي",IF(Sudan_News12[[#This Row],[sentiment_analysis_english]]="Positive","إيجابي","")))</f>
        <v/>
      </c>
      <c r="AO4507" t="e">
        <f>INDEX(TextClassificationList[],MATCH(Sudan_News12[[#This Row],[text_classification_arabic]],TextClassificationList[text_classification_arabic],0),1)</f>
        <v>#N/A</v>
      </c>
      <c r="AQ4507" t="e">
        <f>INDEX(TextClassificationList[],MATCH(Sudan_News12[[#This Row],[text_classification_arabic2]],TextClassificationList[text_classification_arabic],0),1)</f>
        <v>#N/A</v>
      </c>
      <c r="AS4507" t="e">
        <f>INDEX(TextClassificationList[],MATCH(Sudan_News12[[#This Row],[text_classification_arabic3]],TextClassificationList[text_classification_arabic],0),1)</f>
        <v>#N/A</v>
      </c>
      <c r="AU4507" t="e">
        <f>INDEX(TextClassificationList[],MATCH(Sudan_News12[[#This Row],[text_classification_arabic4]],TextClassificationList[text_classification_arabic],0),1)</f>
        <v>#N/A</v>
      </c>
      <c r="AW4507" t="e">
        <f>INDEX(TextClassificationList[],MATCH(Sudan_News12[[#This Row],[text_classification_arabic5]],TextClassificationList[text_classification_arabic],0),1)</f>
        <v>#N/A</v>
      </c>
    </row>
    <row r="4508" spans="1:49" x14ac:dyDescent="0.2">
      <c r="A4508">
        <v>1.1501413317690491E+18</v>
      </c>
      <c r="B4508">
        <v>1.1501413317690491E+18</v>
      </c>
      <c r="C4508" t="s">
        <v>17288</v>
      </c>
      <c r="D4508" s="1">
        <v>43659</v>
      </c>
      <c r="E4508" s="2">
        <v>0.9402314814814815</v>
      </c>
      <c r="F4508">
        <v>200</v>
      </c>
      <c r="G4508">
        <v>1889611729</v>
      </c>
      <c r="H4508" t="s">
        <v>354</v>
      </c>
      <c r="I4508" t="s">
        <v>355</v>
      </c>
      <c r="J4508" t="s">
        <v>265</v>
      </c>
      <c r="K4508" t="s">
        <v>17289</v>
      </c>
      <c r="L4508" t="s">
        <v>266</v>
      </c>
      <c r="M4508" t="s">
        <v>267</v>
      </c>
      <c r="N4508" t="s">
        <v>267</v>
      </c>
      <c r="O4508" t="s">
        <v>17290</v>
      </c>
      <c r="P4508">
        <v>0</v>
      </c>
      <c r="Q4508">
        <v>0</v>
      </c>
      <c r="R4508">
        <v>2</v>
      </c>
      <c r="S4508" t="s">
        <v>17285</v>
      </c>
      <c r="T4508" t="s">
        <v>267</v>
      </c>
      <c r="U4508" t="s">
        <v>17291</v>
      </c>
      <c r="V4508" t="b">
        <v>0</v>
      </c>
      <c r="W4508" t="s">
        <v>265</v>
      </c>
      <c r="X4508">
        <v>1</v>
      </c>
      <c r="Y4508" t="s">
        <v>17292</v>
      </c>
      <c r="Z4508" t="s">
        <v>265</v>
      </c>
      <c r="AA4508" t="s">
        <v>265</v>
      </c>
      <c r="AB4508" t="s">
        <v>265</v>
      </c>
      <c r="AC4508" t="s">
        <v>265</v>
      </c>
      <c r="AD4508" t="s">
        <v>265</v>
      </c>
      <c r="AE4508" t="s">
        <v>265</v>
      </c>
      <c r="AF4508" t="s">
        <v>267</v>
      </c>
      <c r="AG4508" t="s">
        <v>265</v>
      </c>
      <c r="AH4508" t="s">
        <v>265</v>
      </c>
      <c r="AI4508" t="s">
        <v>265</v>
      </c>
      <c r="AJ4508" t="s">
        <v>265</v>
      </c>
      <c r="AL4508" t="str">
        <f>IF(Sudan_News12[[#This Row],[relevancy_classification_english]]="Relevant","مناسب",IF(Sudan_News12[[#This Row],[relevancy_classification_english]]="Relevant","عَرَضِيّ",""))</f>
        <v/>
      </c>
      <c r="AN4508" t="str">
        <f>IF(Sudan_News12[[#This Row],[sentiment_analysis_english]]="Negative","سلبي",IF(Sudan_News12[[#This Row],[sentiment_analysis_english]]="Neutral","حيادي",IF(Sudan_News12[[#This Row],[sentiment_analysis_english]]="Positive","إيجابي","")))</f>
        <v/>
      </c>
      <c r="AO4508" t="e">
        <f>INDEX(TextClassificationList[],MATCH(Sudan_News12[[#This Row],[text_classification_arabic]],TextClassificationList[text_classification_arabic],0),1)</f>
        <v>#N/A</v>
      </c>
      <c r="AQ4508" t="e">
        <f>INDEX(TextClassificationList[],MATCH(Sudan_News12[[#This Row],[text_classification_arabic2]],TextClassificationList[text_classification_arabic],0),1)</f>
        <v>#N/A</v>
      </c>
      <c r="AS4508" t="e">
        <f>INDEX(TextClassificationList[],MATCH(Sudan_News12[[#This Row],[text_classification_arabic3]],TextClassificationList[text_classification_arabic],0),1)</f>
        <v>#N/A</v>
      </c>
      <c r="AU4508" t="e">
        <f>INDEX(TextClassificationList[],MATCH(Sudan_News12[[#This Row],[text_classification_arabic4]],TextClassificationList[text_classification_arabic],0),1)</f>
        <v>#N/A</v>
      </c>
      <c r="AW4508" t="e">
        <f>INDEX(TextClassificationList[],MATCH(Sudan_News12[[#This Row],[text_classification_arabic5]],TextClassificationList[text_classification_arabic],0),1)</f>
        <v>#N/A</v>
      </c>
    </row>
    <row r="4509" spans="1:49" x14ac:dyDescent="0.2">
      <c r="A4509">
        <v>1.1499242733033144E+18</v>
      </c>
      <c r="B4509">
        <v>1.1499242733033144E+18</v>
      </c>
      <c r="C4509" t="s">
        <v>17293</v>
      </c>
      <c r="D4509" s="1">
        <v>43659</v>
      </c>
      <c r="E4509" s="2">
        <v>0.34126157407407409</v>
      </c>
      <c r="F4509">
        <v>200</v>
      </c>
      <c r="G4509">
        <v>1889611729</v>
      </c>
      <c r="H4509" t="s">
        <v>354</v>
      </c>
      <c r="I4509" t="s">
        <v>355</v>
      </c>
      <c r="J4509" t="s">
        <v>265</v>
      </c>
      <c r="K4509" t="s">
        <v>17294</v>
      </c>
      <c r="L4509" t="s">
        <v>290</v>
      </c>
      <c r="M4509" t="s">
        <v>267</v>
      </c>
      <c r="N4509" t="s">
        <v>267</v>
      </c>
      <c r="O4509" t="s">
        <v>267</v>
      </c>
      <c r="P4509">
        <v>0</v>
      </c>
      <c r="Q4509">
        <v>0</v>
      </c>
      <c r="R4509">
        <v>0</v>
      </c>
      <c r="S4509" t="s">
        <v>267</v>
      </c>
      <c r="T4509" t="s">
        <v>267</v>
      </c>
      <c r="U4509" t="s">
        <v>17295</v>
      </c>
      <c r="V4509" t="b">
        <v>0</v>
      </c>
      <c r="W4509" t="s">
        <v>17296</v>
      </c>
      <c r="X4509">
        <v>0</v>
      </c>
      <c r="Y4509" t="s">
        <v>265</v>
      </c>
      <c r="Z4509" t="s">
        <v>265</v>
      </c>
      <c r="AA4509" t="s">
        <v>265</v>
      </c>
      <c r="AB4509" t="s">
        <v>265</v>
      </c>
      <c r="AC4509" t="s">
        <v>265</v>
      </c>
      <c r="AD4509" t="s">
        <v>265</v>
      </c>
      <c r="AE4509" t="s">
        <v>265</v>
      </c>
      <c r="AF4509" t="s">
        <v>267</v>
      </c>
      <c r="AG4509" t="s">
        <v>265</v>
      </c>
      <c r="AH4509" t="s">
        <v>265</v>
      </c>
      <c r="AI4509" t="s">
        <v>265</v>
      </c>
      <c r="AJ4509" t="s">
        <v>265</v>
      </c>
      <c r="AL4509" t="str">
        <f>IF(Sudan_News12[[#This Row],[relevancy_classification_english]]="Relevant","مناسب",IF(Sudan_News12[[#This Row],[relevancy_classification_english]]="Relevant","عَرَضِيّ",""))</f>
        <v/>
      </c>
      <c r="AN4509" t="str">
        <f>IF(Sudan_News12[[#This Row],[sentiment_analysis_english]]="Negative","سلبي",IF(Sudan_News12[[#This Row],[sentiment_analysis_english]]="Neutral","حيادي",IF(Sudan_News12[[#This Row],[sentiment_analysis_english]]="Positive","إيجابي","")))</f>
        <v/>
      </c>
      <c r="AO4509" t="e">
        <f>INDEX(TextClassificationList[],MATCH(Sudan_News12[[#This Row],[text_classification_arabic]],TextClassificationList[text_classification_arabic],0),1)</f>
        <v>#N/A</v>
      </c>
      <c r="AQ4509" t="e">
        <f>INDEX(TextClassificationList[],MATCH(Sudan_News12[[#This Row],[text_classification_arabic2]],TextClassificationList[text_classification_arabic],0),1)</f>
        <v>#N/A</v>
      </c>
      <c r="AS4509" t="e">
        <f>INDEX(TextClassificationList[],MATCH(Sudan_News12[[#This Row],[text_classification_arabic3]],TextClassificationList[text_classification_arabic],0),1)</f>
        <v>#N/A</v>
      </c>
      <c r="AU4509" t="e">
        <f>INDEX(TextClassificationList[],MATCH(Sudan_News12[[#This Row],[text_classification_arabic4]],TextClassificationList[text_classification_arabic],0),1)</f>
        <v>#N/A</v>
      </c>
      <c r="AW4509" t="e">
        <f>INDEX(TextClassificationList[],MATCH(Sudan_News12[[#This Row],[text_classification_arabic5]],TextClassificationList[text_classification_arabic],0),1)</f>
        <v>#N/A</v>
      </c>
    </row>
    <row r="4510" spans="1:49" x14ac:dyDescent="0.2">
      <c r="A4510">
        <v>1.1486074469125775E+18</v>
      </c>
      <c r="B4510">
        <v>1.1486074469125775E+18</v>
      </c>
      <c r="C4510" t="s">
        <v>17297</v>
      </c>
      <c r="D4510" s="1">
        <v>43655</v>
      </c>
      <c r="E4510" s="2">
        <v>0.7075231481481481</v>
      </c>
      <c r="F4510">
        <v>200</v>
      </c>
      <c r="G4510">
        <v>1889611729</v>
      </c>
      <c r="H4510" t="s">
        <v>354</v>
      </c>
      <c r="I4510" t="s">
        <v>355</v>
      </c>
      <c r="J4510" t="s">
        <v>265</v>
      </c>
      <c r="K4510" t="s">
        <v>17298</v>
      </c>
      <c r="L4510" t="s">
        <v>266</v>
      </c>
      <c r="M4510" t="s">
        <v>267</v>
      </c>
      <c r="N4510" t="s">
        <v>267</v>
      </c>
      <c r="O4510" t="s">
        <v>267</v>
      </c>
      <c r="P4510">
        <v>0</v>
      </c>
      <c r="Q4510">
        <v>0</v>
      </c>
      <c r="R4510">
        <v>1</v>
      </c>
      <c r="S4510" t="s">
        <v>282</v>
      </c>
      <c r="T4510" t="s">
        <v>267</v>
      </c>
      <c r="U4510" t="s">
        <v>17299</v>
      </c>
      <c r="V4510" t="b">
        <v>0</v>
      </c>
      <c r="W4510" t="s">
        <v>265</v>
      </c>
      <c r="X4510">
        <v>0</v>
      </c>
      <c r="Y4510" t="s">
        <v>265</v>
      </c>
      <c r="Z4510" t="s">
        <v>265</v>
      </c>
      <c r="AA4510" t="s">
        <v>265</v>
      </c>
      <c r="AB4510" t="s">
        <v>265</v>
      </c>
      <c r="AC4510" t="s">
        <v>265</v>
      </c>
      <c r="AD4510" t="s">
        <v>265</v>
      </c>
      <c r="AE4510" t="s">
        <v>265</v>
      </c>
      <c r="AF4510" t="s">
        <v>267</v>
      </c>
      <c r="AG4510" t="s">
        <v>265</v>
      </c>
      <c r="AH4510" t="s">
        <v>265</v>
      </c>
      <c r="AI4510" t="s">
        <v>265</v>
      </c>
      <c r="AJ4510" t="s">
        <v>265</v>
      </c>
      <c r="AL4510" t="str">
        <f>IF(Sudan_News12[[#This Row],[relevancy_classification_english]]="Relevant","مناسب",IF(Sudan_News12[[#This Row],[relevancy_classification_english]]="Relevant","عَرَضِيّ",""))</f>
        <v/>
      </c>
      <c r="AN4510" t="str">
        <f>IF(Sudan_News12[[#This Row],[sentiment_analysis_english]]="Negative","سلبي",IF(Sudan_News12[[#This Row],[sentiment_analysis_english]]="Neutral","حيادي",IF(Sudan_News12[[#This Row],[sentiment_analysis_english]]="Positive","إيجابي","")))</f>
        <v/>
      </c>
      <c r="AO4510" t="e">
        <f>INDEX(TextClassificationList[],MATCH(Sudan_News12[[#This Row],[text_classification_arabic]],TextClassificationList[text_classification_arabic],0),1)</f>
        <v>#N/A</v>
      </c>
      <c r="AQ4510" t="e">
        <f>INDEX(TextClassificationList[],MATCH(Sudan_News12[[#This Row],[text_classification_arabic2]],TextClassificationList[text_classification_arabic],0),1)</f>
        <v>#N/A</v>
      </c>
      <c r="AS4510" t="e">
        <f>INDEX(TextClassificationList[],MATCH(Sudan_News12[[#This Row],[text_classification_arabic3]],TextClassificationList[text_classification_arabic],0),1)</f>
        <v>#N/A</v>
      </c>
      <c r="AU4510" t="e">
        <f>INDEX(TextClassificationList[],MATCH(Sudan_News12[[#This Row],[text_classification_arabic4]],TextClassificationList[text_classification_arabic],0),1)</f>
        <v>#N/A</v>
      </c>
      <c r="AW4510" t="e">
        <f>INDEX(TextClassificationList[],MATCH(Sudan_News12[[#This Row],[text_classification_arabic5]],TextClassificationList[text_classification_arabic],0),1)</f>
        <v>#N/A</v>
      </c>
    </row>
    <row r="4511" spans="1:49" x14ac:dyDescent="0.2">
      <c r="A4511">
        <v>1.1483234134733373E+18</v>
      </c>
      <c r="B4511">
        <v>1.1482444254973542E+18</v>
      </c>
      <c r="C4511" t="s">
        <v>17300</v>
      </c>
      <c r="D4511" s="1">
        <v>43654</v>
      </c>
      <c r="E4511" s="2">
        <v>0.92373842592592592</v>
      </c>
      <c r="F4511">
        <v>200</v>
      </c>
      <c r="G4511">
        <v>1889611729</v>
      </c>
      <c r="H4511" t="s">
        <v>354</v>
      </c>
      <c r="I4511" t="s">
        <v>355</v>
      </c>
      <c r="J4511" t="s">
        <v>265</v>
      </c>
      <c r="K4511" t="s">
        <v>17301</v>
      </c>
      <c r="L4511" t="s">
        <v>266</v>
      </c>
      <c r="M4511" t="s">
        <v>267</v>
      </c>
      <c r="N4511" t="s">
        <v>267</v>
      </c>
      <c r="O4511" t="s">
        <v>267</v>
      </c>
      <c r="P4511">
        <v>0</v>
      </c>
      <c r="Q4511">
        <v>0</v>
      </c>
      <c r="R4511">
        <v>0</v>
      </c>
      <c r="S4511" t="s">
        <v>267</v>
      </c>
      <c r="T4511" t="s">
        <v>267</v>
      </c>
      <c r="U4511" t="s">
        <v>17302</v>
      </c>
      <c r="V4511" t="b">
        <v>0</v>
      </c>
      <c r="W4511" t="s">
        <v>265</v>
      </c>
      <c r="X4511">
        <v>0</v>
      </c>
      <c r="Y4511" t="s">
        <v>265</v>
      </c>
      <c r="Z4511" t="s">
        <v>265</v>
      </c>
      <c r="AA4511" t="s">
        <v>265</v>
      </c>
      <c r="AB4511" t="s">
        <v>265</v>
      </c>
      <c r="AC4511" t="s">
        <v>265</v>
      </c>
      <c r="AD4511" t="s">
        <v>265</v>
      </c>
      <c r="AE4511" t="s">
        <v>265</v>
      </c>
      <c r="AF4511" t="s">
        <v>13523</v>
      </c>
      <c r="AG4511" t="s">
        <v>265</v>
      </c>
      <c r="AH4511" t="s">
        <v>265</v>
      </c>
      <c r="AI4511" t="s">
        <v>265</v>
      </c>
      <c r="AJ4511" t="s">
        <v>265</v>
      </c>
      <c r="AL4511" t="str">
        <f>IF(Sudan_News12[[#This Row],[relevancy_classification_english]]="Relevant","مناسب",IF(Sudan_News12[[#This Row],[relevancy_classification_english]]="Relevant","عَرَضِيّ",""))</f>
        <v/>
      </c>
      <c r="AN4511" t="str">
        <f>IF(Sudan_News12[[#This Row],[sentiment_analysis_english]]="Negative","سلبي",IF(Sudan_News12[[#This Row],[sentiment_analysis_english]]="Neutral","حيادي",IF(Sudan_News12[[#This Row],[sentiment_analysis_english]]="Positive","إيجابي","")))</f>
        <v/>
      </c>
      <c r="AO4511" t="e">
        <f>INDEX(TextClassificationList[],MATCH(Sudan_News12[[#This Row],[text_classification_arabic]],TextClassificationList[text_classification_arabic],0),1)</f>
        <v>#N/A</v>
      </c>
      <c r="AQ4511" t="e">
        <f>INDEX(TextClassificationList[],MATCH(Sudan_News12[[#This Row],[text_classification_arabic2]],TextClassificationList[text_classification_arabic],0),1)</f>
        <v>#N/A</v>
      </c>
      <c r="AS4511" t="e">
        <f>INDEX(TextClassificationList[],MATCH(Sudan_News12[[#This Row],[text_classification_arabic3]],TextClassificationList[text_classification_arabic],0),1)</f>
        <v>#N/A</v>
      </c>
      <c r="AU4511" t="e">
        <f>INDEX(TextClassificationList[],MATCH(Sudan_News12[[#This Row],[text_classification_arabic4]],TextClassificationList[text_classification_arabic],0),1)</f>
        <v>#N/A</v>
      </c>
      <c r="AW4511" t="e">
        <f>INDEX(TextClassificationList[],MATCH(Sudan_News12[[#This Row],[text_classification_arabic5]],TextClassificationList[text_classification_arabic],0),1)</f>
        <v>#N/A</v>
      </c>
    </row>
    <row r="4512" spans="1:49" x14ac:dyDescent="0.2">
      <c r="A4512">
        <v>1.1482547221361172E+18</v>
      </c>
      <c r="B4512">
        <v>1.1482547221361172E+18</v>
      </c>
      <c r="C4512" t="s">
        <v>17303</v>
      </c>
      <c r="D4512" s="1">
        <v>43654</v>
      </c>
      <c r="E4512" s="2">
        <v>0.73417824074074078</v>
      </c>
      <c r="F4512">
        <v>200</v>
      </c>
      <c r="G4512">
        <v>1889611729</v>
      </c>
      <c r="H4512" t="s">
        <v>354</v>
      </c>
      <c r="I4512" t="s">
        <v>355</v>
      </c>
      <c r="J4512" t="s">
        <v>265</v>
      </c>
      <c r="K4512" t="s">
        <v>17304</v>
      </c>
      <c r="L4512" t="s">
        <v>266</v>
      </c>
      <c r="M4512" t="s">
        <v>267</v>
      </c>
      <c r="N4512" t="s">
        <v>267</v>
      </c>
      <c r="O4512" t="s">
        <v>267</v>
      </c>
      <c r="P4512">
        <v>1</v>
      </c>
      <c r="Q4512">
        <v>0</v>
      </c>
      <c r="R4512">
        <v>0</v>
      </c>
      <c r="S4512" t="s">
        <v>267</v>
      </c>
      <c r="T4512" t="s">
        <v>267</v>
      </c>
      <c r="U4512" t="s">
        <v>17305</v>
      </c>
      <c r="V4512" t="b">
        <v>0</v>
      </c>
      <c r="W4512" t="s">
        <v>17306</v>
      </c>
      <c r="X4512">
        <v>0</v>
      </c>
      <c r="Y4512" t="s">
        <v>265</v>
      </c>
      <c r="Z4512" t="s">
        <v>265</v>
      </c>
      <c r="AA4512" t="s">
        <v>265</v>
      </c>
      <c r="AB4512" t="s">
        <v>265</v>
      </c>
      <c r="AC4512" t="s">
        <v>265</v>
      </c>
      <c r="AD4512" t="s">
        <v>265</v>
      </c>
      <c r="AE4512" t="s">
        <v>265</v>
      </c>
      <c r="AF4512" t="s">
        <v>267</v>
      </c>
      <c r="AG4512" t="s">
        <v>265</v>
      </c>
      <c r="AH4512" t="s">
        <v>265</v>
      </c>
      <c r="AI4512" t="s">
        <v>265</v>
      </c>
      <c r="AJ4512" t="s">
        <v>265</v>
      </c>
      <c r="AL4512" t="str">
        <f>IF(Sudan_News12[[#This Row],[relevancy_classification_english]]="Relevant","مناسب",IF(Sudan_News12[[#This Row],[relevancy_classification_english]]="Relevant","عَرَضِيّ",""))</f>
        <v/>
      </c>
      <c r="AN4512" t="str">
        <f>IF(Sudan_News12[[#This Row],[sentiment_analysis_english]]="Negative","سلبي",IF(Sudan_News12[[#This Row],[sentiment_analysis_english]]="Neutral","حيادي",IF(Sudan_News12[[#This Row],[sentiment_analysis_english]]="Positive","إيجابي","")))</f>
        <v/>
      </c>
      <c r="AO4512" t="e">
        <f>INDEX(TextClassificationList[],MATCH(Sudan_News12[[#This Row],[text_classification_arabic]],TextClassificationList[text_classification_arabic],0),1)</f>
        <v>#N/A</v>
      </c>
      <c r="AQ4512" t="e">
        <f>INDEX(TextClassificationList[],MATCH(Sudan_News12[[#This Row],[text_classification_arabic2]],TextClassificationList[text_classification_arabic],0),1)</f>
        <v>#N/A</v>
      </c>
      <c r="AS4512" t="e">
        <f>INDEX(TextClassificationList[],MATCH(Sudan_News12[[#This Row],[text_classification_arabic3]],TextClassificationList[text_classification_arabic],0),1)</f>
        <v>#N/A</v>
      </c>
      <c r="AU4512" t="e">
        <f>INDEX(TextClassificationList[],MATCH(Sudan_News12[[#This Row],[text_classification_arabic4]],TextClassificationList[text_classification_arabic],0),1)</f>
        <v>#N/A</v>
      </c>
      <c r="AW4512" t="e">
        <f>INDEX(TextClassificationList[],MATCH(Sudan_News12[[#This Row],[text_classification_arabic5]],TextClassificationList[text_classification_arabic],0),1)</f>
        <v>#N/A</v>
      </c>
    </row>
    <row r="4513" spans="1:49" x14ac:dyDescent="0.2">
      <c r="A4513">
        <v>1.1482444254973542E+18</v>
      </c>
      <c r="B4513">
        <v>1.1482444254973542E+18</v>
      </c>
      <c r="C4513" t="s">
        <v>17307</v>
      </c>
      <c r="D4513" s="1">
        <v>43654</v>
      </c>
      <c r="E4513" s="2">
        <v>0.70577546296296301</v>
      </c>
      <c r="F4513">
        <v>200</v>
      </c>
      <c r="G4513">
        <v>1889611729</v>
      </c>
      <c r="H4513" t="s">
        <v>354</v>
      </c>
      <c r="I4513" t="s">
        <v>355</v>
      </c>
      <c r="J4513" t="s">
        <v>265</v>
      </c>
      <c r="K4513" t="s">
        <v>17308</v>
      </c>
      <c r="L4513" t="s">
        <v>266</v>
      </c>
      <c r="M4513" t="s">
        <v>267</v>
      </c>
      <c r="N4513" t="s">
        <v>267</v>
      </c>
      <c r="O4513" t="s">
        <v>17309</v>
      </c>
      <c r="P4513">
        <v>1</v>
      </c>
      <c r="Q4513">
        <v>1</v>
      </c>
      <c r="R4513">
        <v>0</v>
      </c>
      <c r="S4513" t="s">
        <v>17310</v>
      </c>
      <c r="T4513" t="s">
        <v>267</v>
      </c>
      <c r="U4513" t="s">
        <v>17311</v>
      </c>
      <c r="V4513" t="b">
        <v>0</v>
      </c>
      <c r="W4513" t="s">
        <v>265</v>
      </c>
      <c r="X4513">
        <v>1</v>
      </c>
      <c r="Y4513" t="s">
        <v>17312</v>
      </c>
      <c r="Z4513" t="s">
        <v>265</v>
      </c>
      <c r="AA4513" t="s">
        <v>265</v>
      </c>
      <c r="AB4513" t="s">
        <v>265</v>
      </c>
      <c r="AC4513" t="s">
        <v>265</v>
      </c>
      <c r="AD4513" t="s">
        <v>265</v>
      </c>
      <c r="AE4513" t="s">
        <v>265</v>
      </c>
      <c r="AF4513" t="s">
        <v>267</v>
      </c>
      <c r="AG4513" t="s">
        <v>265</v>
      </c>
      <c r="AH4513" t="s">
        <v>265</v>
      </c>
      <c r="AI4513" t="s">
        <v>265</v>
      </c>
      <c r="AJ4513" t="s">
        <v>265</v>
      </c>
      <c r="AL4513" t="str">
        <f>IF(Sudan_News12[[#This Row],[relevancy_classification_english]]="Relevant","مناسب",IF(Sudan_News12[[#This Row],[relevancy_classification_english]]="Relevant","عَرَضِيّ",""))</f>
        <v/>
      </c>
      <c r="AN4513" t="str">
        <f>IF(Sudan_News12[[#This Row],[sentiment_analysis_english]]="Negative","سلبي",IF(Sudan_News12[[#This Row],[sentiment_analysis_english]]="Neutral","حيادي",IF(Sudan_News12[[#This Row],[sentiment_analysis_english]]="Positive","إيجابي","")))</f>
        <v/>
      </c>
      <c r="AO4513" t="e">
        <f>INDEX(TextClassificationList[],MATCH(Sudan_News12[[#This Row],[text_classification_arabic]],TextClassificationList[text_classification_arabic],0),1)</f>
        <v>#N/A</v>
      </c>
      <c r="AQ4513" t="e">
        <f>INDEX(TextClassificationList[],MATCH(Sudan_News12[[#This Row],[text_classification_arabic2]],TextClassificationList[text_classification_arabic],0),1)</f>
        <v>#N/A</v>
      </c>
      <c r="AS4513" t="e">
        <f>INDEX(TextClassificationList[],MATCH(Sudan_News12[[#This Row],[text_classification_arabic3]],TextClassificationList[text_classification_arabic],0),1)</f>
        <v>#N/A</v>
      </c>
      <c r="AU4513" t="e">
        <f>INDEX(TextClassificationList[],MATCH(Sudan_News12[[#This Row],[text_classification_arabic4]],TextClassificationList[text_classification_arabic],0),1)</f>
        <v>#N/A</v>
      </c>
      <c r="AW4513" t="e">
        <f>INDEX(TextClassificationList[],MATCH(Sudan_News12[[#This Row],[text_classification_arabic5]],TextClassificationList[text_classification_arabic],0),1)</f>
        <v>#N/A</v>
      </c>
    </row>
    <row r="4514" spans="1:49" x14ac:dyDescent="0.2">
      <c r="A4514">
        <v>1.1471372902858342E+18</v>
      </c>
      <c r="B4514">
        <v>1.1470929950801183E+18</v>
      </c>
      <c r="C4514" t="s">
        <v>17313</v>
      </c>
      <c r="D4514" s="1">
        <v>43651</v>
      </c>
      <c r="E4514" s="2">
        <v>0.65065972222222224</v>
      </c>
      <c r="F4514">
        <v>200</v>
      </c>
      <c r="G4514">
        <v>1889611729</v>
      </c>
      <c r="H4514" t="s">
        <v>354</v>
      </c>
      <c r="I4514" t="s">
        <v>355</v>
      </c>
      <c r="J4514" t="s">
        <v>265</v>
      </c>
      <c r="K4514" t="s">
        <v>17314</v>
      </c>
      <c r="L4514" t="s">
        <v>266</v>
      </c>
      <c r="M4514" t="s">
        <v>267</v>
      </c>
      <c r="N4514" t="s">
        <v>267</v>
      </c>
      <c r="O4514" t="s">
        <v>267</v>
      </c>
      <c r="P4514">
        <v>0</v>
      </c>
      <c r="Q4514">
        <v>0</v>
      </c>
      <c r="R4514">
        <v>1</v>
      </c>
      <c r="S4514" t="s">
        <v>267</v>
      </c>
      <c r="T4514" t="s">
        <v>267</v>
      </c>
      <c r="U4514" t="s">
        <v>17315</v>
      </c>
      <c r="V4514" t="b">
        <v>0</v>
      </c>
      <c r="W4514" t="s">
        <v>265</v>
      </c>
      <c r="X4514">
        <v>0</v>
      </c>
      <c r="Y4514" t="s">
        <v>265</v>
      </c>
      <c r="Z4514" t="s">
        <v>265</v>
      </c>
      <c r="AA4514" t="s">
        <v>265</v>
      </c>
      <c r="AB4514" t="s">
        <v>265</v>
      </c>
      <c r="AC4514" t="s">
        <v>265</v>
      </c>
      <c r="AD4514" t="s">
        <v>265</v>
      </c>
      <c r="AE4514" t="s">
        <v>265</v>
      </c>
      <c r="AF4514" t="s">
        <v>17316</v>
      </c>
      <c r="AG4514" t="s">
        <v>265</v>
      </c>
      <c r="AH4514" t="s">
        <v>265</v>
      </c>
      <c r="AI4514" t="s">
        <v>265</v>
      </c>
      <c r="AJ4514" t="s">
        <v>265</v>
      </c>
      <c r="AL4514" t="str">
        <f>IF(Sudan_News12[[#This Row],[relevancy_classification_english]]="Relevant","مناسب",IF(Sudan_News12[[#This Row],[relevancy_classification_english]]="Relevant","عَرَضِيّ",""))</f>
        <v/>
      </c>
      <c r="AN4514" t="str">
        <f>IF(Sudan_News12[[#This Row],[sentiment_analysis_english]]="Negative","سلبي",IF(Sudan_News12[[#This Row],[sentiment_analysis_english]]="Neutral","حيادي",IF(Sudan_News12[[#This Row],[sentiment_analysis_english]]="Positive","إيجابي","")))</f>
        <v/>
      </c>
      <c r="AO4514" t="e">
        <f>INDEX(TextClassificationList[],MATCH(Sudan_News12[[#This Row],[text_classification_arabic]],TextClassificationList[text_classification_arabic],0),1)</f>
        <v>#N/A</v>
      </c>
      <c r="AQ4514" t="e">
        <f>INDEX(TextClassificationList[],MATCH(Sudan_News12[[#This Row],[text_classification_arabic2]],TextClassificationList[text_classification_arabic],0),1)</f>
        <v>#N/A</v>
      </c>
      <c r="AS4514" t="e">
        <f>INDEX(TextClassificationList[],MATCH(Sudan_News12[[#This Row],[text_classification_arabic3]],TextClassificationList[text_classification_arabic],0),1)</f>
        <v>#N/A</v>
      </c>
      <c r="AU4514" t="e">
        <f>INDEX(TextClassificationList[],MATCH(Sudan_News12[[#This Row],[text_classification_arabic4]],TextClassificationList[text_classification_arabic],0),1)</f>
        <v>#N/A</v>
      </c>
      <c r="AW4514" t="e">
        <f>INDEX(TextClassificationList[],MATCH(Sudan_News12[[#This Row],[text_classification_arabic5]],TextClassificationList[text_classification_arabic],0),1)</f>
        <v>#N/A</v>
      </c>
    </row>
    <row r="4515" spans="1:49" x14ac:dyDescent="0.2">
      <c r="A4515">
        <v>1.1471356011976704E+18</v>
      </c>
      <c r="B4515">
        <v>1.1471356011976704E+18</v>
      </c>
      <c r="C4515" t="s">
        <v>17317</v>
      </c>
      <c r="D4515" s="1">
        <v>43651</v>
      </c>
      <c r="E4515" s="2">
        <v>0.64599537037037036</v>
      </c>
      <c r="F4515">
        <v>200</v>
      </c>
      <c r="G4515">
        <v>1889611729</v>
      </c>
      <c r="H4515" t="s">
        <v>354</v>
      </c>
      <c r="I4515" t="s">
        <v>355</v>
      </c>
      <c r="J4515" t="s">
        <v>265</v>
      </c>
      <c r="K4515" t="s">
        <v>17318</v>
      </c>
      <c r="L4515" t="s">
        <v>266</v>
      </c>
      <c r="M4515" t="s">
        <v>267</v>
      </c>
      <c r="N4515" t="s">
        <v>267</v>
      </c>
      <c r="O4515" t="s">
        <v>267</v>
      </c>
      <c r="P4515">
        <v>0</v>
      </c>
      <c r="Q4515">
        <v>0</v>
      </c>
      <c r="R4515">
        <v>1</v>
      </c>
      <c r="S4515" t="s">
        <v>282</v>
      </c>
      <c r="T4515" t="s">
        <v>267</v>
      </c>
      <c r="U4515" t="s">
        <v>17319</v>
      </c>
      <c r="V4515" t="b">
        <v>0</v>
      </c>
      <c r="W4515" t="s">
        <v>265</v>
      </c>
      <c r="X4515">
        <v>0</v>
      </c>
      <c r="Y4515" t="s">
        <v>265</v>
      </c>
      <c r="Z4515" t="s">
        <v>265</v>
      </c>
      <c r="AA4515" t="s">
        <v>265</v>
      </c>
      <c r="AB4515" t="s">
        <v>265</v>
      </c>
      <c r="AC4515" t="s">
        <v>265</v>
      </c>
      <c r="AD4515" t="s">
        <v>265</v>
      </c>
      <c r="AE4515" t="s">
        <v>265</v>
      </c>
      <c r="AF4515" t="s">
        <v>267</v>
      </c>
      <c r="AG4515" t="s">
        <v>265</v>
      </c>
      <c r="AH4515" t="s">
        <v>265</v>
      </c>
      <c r="AI4515" t="s">
        <v>265</v>
      </c>
      <c r="AJ4515" t="s">
        <v>265</v>
      </c>
      <c r="AL4515" t="str">
        <f>IF(Sudan_News12[[#This Row],[relevancy_classification_english]]="Relevant","مناسب",IF(Sudan_News12[[#This Row],[relevancy_classification_english]]="Relevant","عَرَضِيّ",""))</f>
        <v/>
      </c>
      <c r="AN4515" t="str">
        <f>IF(Sudan_News12[[#This Row],[sentiment_analysis_english]]="Negative","سلبي",IF(Sudan_News12[[#This Row],[sentiment_analysis_english]]="Neutral","حيادي",IF(Sudan_News12[[#This Row],[sentiment_analysis_english]]="Positive","إيجابي","")))</f>
        <v/>
      </c>
      <c r="AO4515" t="e">
        <f>INDEX(TextClassificationList[],MATCH(Sudan_News12[[#This Row],[text_classification_arabic]],TextClassificationList[text_classification_arabic],0),1)</f>
        <v>#N/A</v>
      </c>
      <c r="AQ4515" t="e">
        <f>INDEX(TextClassificationList[],MATCH(Sudan_News12[[#This Row],[text_classification_arabic2]],TextClassificationList[text_classification_arabic],0),1)</f>
        <v>#N/A</v>
      </c>
      <c r="AS4515" t="e">
        <f>INDEX(TextClassificationList[],MATCH(Sudan_News12[[#This Row],[text_classification_arabic3]],TextClassificationList[text_classification_arabic],0),1)</f>
        <v>#N/A</v>
      </c>
      <c r="AU4515" t="e">
        <f>INDEX(TextClassificationList[],MATCH(Sudan_News12[[#This Row],[text_classification_arabic4]],TextClassificationList[text_classification_arabic],0),1)</f>
        <v>#N/A</v>
      </c>
      <c r="AW4515" t="e">
        <f>INDEX(TextClassificationList[],MATCH(Sudan_News12[[#This Row],[text_classification_arabic5]],TextClassificationList[text_classification_arabic],0),1)</f>
        <v>#N/A</v>
      </c>
    </row>
    <row r="4516" spans="1:49" x14ac:dyDescent="0.2">
      <c r="A4516">
        <v>1.1471246665716613E+18</v>
      </c>
      <c r="B4516">
        <v>1.1471246665716613E+18</v>
      </c>
      <c r="C4516" t="s">
        <v>17320</v>
      </c>
      <c r="D4516" s="1">
        <v>43651</v>
      </c>
      <c r="E4516" s="2">
        <v>0.6158217592592593</v>
      </c>
      <c r="F4516">
        <v>200</v>
      </c>
      <c r="G4516">
        <v>1889611729</v>
      </c>
      <c r="H4516" t="s">
        <v>354</v>
      </c>
      <c r="I4516" t="s">
        <v>355</v>
      </c>
      <c r="J4516" t="s">
        <v>265</v>
      </c>
      <c r="K4516" t="s">
        <v>17321</v>
      </c>
      <c r="L4516" t="s">
        <v>266</v>
      </c>
      <c r="M4516" t="s">
        <v>267</v>
      </c>
      <c r="N4516" t="s">
        <v>267</v>
      </c>
      <c r="O4516" t="s">
        <v>267</v>
      </c>
      <c r="P4516">
        <v>0</v>
      </c>
      <c r="Q4516">
        <v>0</v>
      </c>
      <c r="R4516">
        <v>1</v>
      </c>
      <c r="S4516" t="s">
        <v>282</v>
      </c>
      <c r="T4516" t="s">
        <v>267</v>
      </c>
      <c r="U4516" t="s">
        <v>17322</v>
      </c>
      <c r="V4516" t="b">
        <v>0</v>
      </c>
      <c r="W4516" t="s">
        <v>265</v>
      </c>
      <c r="X4516">
        <v>0</v>
      </c>
      <c r="Y4516" t="s">
        <v>265</v>
      </c>
      <c r="Z4516" t="s">
        <v>265</v>
      </c>
      <c r="AA4516" t="s">
        <v>265</v>
      </c>
      <c r="AB4516" t="s">
        <v>265</v>
      </c>
      <c r="AC4516" t="s">
        <v>265</v>
      </c>
      <c r="AD4516" t="s">
        <v>265</v>
      </c>
      <c r="AE4516" t="s">
        <v>265</v>
      </c>
      <c r="AF4516" t="s">
        <v>267</v>
      </c>
      <c r="AG4516" t="s">
        <v>265</v>
      </c>
      <c r="AH4516" t="s">
        <v>265</v>
      </c>
      <c r="AI4516" t="s">
        <v>265</v>
      </c>
      <c r="AJ4516" t="s">
        <v>265</v>
      </c>
      <c r="AL4516" t="str">
        <f>IF(Sudan_News12[[#This Row],[relevancy_classification_english]]="Relevant","مناسب",IF(Sudan_News12[[#This Row],[relevancy_classification_english]]="Relevant","عَرَضِيّ",""))</f>
        <v/>
      </c>
      <c r="AN4516" t="str">
        <f>IF(Sudan_News12[[#This Row],[sentiment_analysis_english]]="Negative","سلبي",IF(Sudan_News12[[#This Row],[sentiment_analysis_english]]="Neutral","حيادي",IF(Sudan_News12[[#This Row],[sentiment_analysis_english]]="Positive","إيجابي","")))</f>
        <v/>
      </c>
      <c r="AO4516" t="e">
        <f>INDEX(TextClassificationList[],MATCH(Sudan_News12[[#This Row],[text_classification_arabic]],TextClassificationList[text_classification_arabic],0),1)</f>
        <v>#N/A</v>
      </c>
      <c r="AQ4516" t="e">
        <f>INDEX(TextClassificationList[],MATCH(Sudan_News12[[#This Row],[text_classification_arabic2]],TextClassificationList[text_classification_arabic],0),1)</f>
        <v>#N/A</v>
      </c>
      <c r="AS4516" t="e">
        <f>INDEX(TextClassificationList[],MATCH(Sudan_News12[[#This Row],[text_classification_arabic3]],TextClassificationList[text_classification_arabic],0),1)</f>
        <v>#N/A</v>
      </c>
      <c r="AU4516" t="e">
        <f>INDEX(TextClassificationList[],MATCH(Sudan_News12[[#This Row],[text_classification_arabic4]],TextClassificationList[text_classification_arabic],0),1)</f>
        <v>#N/A</v>
      </c>
      <c r="AW4516" t="e">
        <f>INDEX(TextClassificationList[],MATCH(Sudan_News12[[#This Row],[text_classification_arabic5]],TextClassificationList[text_classification_arabic],0),1)</f>
        <v>#N/A</v>
      </c>
    </row>
    <row r="4517" spans="1:49" x14ac:dyDescent="0.2">
      <c r="A4517">
        <v>1.1464512892383601E+18</v>
      </c>
      <c r="B4517">
        <v>1.1464512892383601E+18</v>
      </c>
      <c r="C4517" t="s">
        <v>17323</v>
      </c>
      <c r="D4517" s="1">
        <v>43649</v>
      </c>
      <c r="E4517" s="2">
        <v>0.75766203703703705</v>
      </c>
      <c r="F4517">
        <v>200</v>
      </c>
      <c r="G4517">
        <v>1889611729</v>
      </c>
      <c r="H4517" t="s">
        <v>354</v>
      </c>
      <c r="I4517" t="s">
        <v>355</v>
      </c>
      <c r="J4517" t="s">
        <v>265</v>
      </c>
      <c r="K4517" t="s">
        <v>17324</v>
      </c>
      <c r="L4517" t="s">
        <v>266</v>
      </c>
      <c r="M4517" t="s">
        <v>267</v>
      </c>
      <c r="N4517" t="s">
        <v>267</v>
      </c>
      <c r="O4517" t="s">
        <v>17325</v>
      </c>
      <c r="P4517">
        <v>0</v>
      </c>
      <c r="Q4517">
        <v>0</v>
      </c>
      <c r="R4517">
        <v>3</v>
      </c>
      <c r="S4517" t="s">
        <v>320</v>
      </c>
      <c r="T4517" t="s">
        <v>267</v>
      </c>
      <c r="U4517" t="s">
        <v>17326</v>
      </c>
      <c r="V4517" t="b">
        <v>0</v>
      </c>
      <c r="W4517" t="s">
        <v>265</v>
      </c>
      <c r="X4517">
        <v>1</v>
      </c>
      <c r="Y4517" t="s">
        <v>17327</v>
      </c>
      <c r="Z4517" t="s">
        <v>265</v>
      </c>
      <c r="AA4517" t="s">
        <v>265</v>
      </c>
      <c r="AB4517" t="s">
        <v>265</v>
      </c>
      <c r="AC4517" t="s">
        <v>265</v>
      </c>
      <c r="AD4517" t="s">
        <v>265</v>
      </c>
      <c r="AE4517" t="s">
        <v>265</v>
      </c>
      <c r="AF4517" t="s">
        <v>267</v>
      </c>
      <c r="AG4517" t="s">
        <v>265</v>
      </c>
      <c r="AH4517" t="s">
        <v>265</v>
      </c>
      <c r="AI4517" t="s">
        <v>265</v>
      </c>
      <c r="AJ4517" t="s">
        <v>265</v>
      </c>
      <c r="AL4517" t="str">
        <f>IF(Sudan_News12[[#This Row],[relevancy_classification_english]]="Relevant","مناسب",IF(Sudan_News12[[#This Row],[relevancy_classification_english]]="Relevant","عَرَضِيّ",""))</f>
        <v/>
      </c>
      <c r="AN4517" t="str">
        <f>IF(Sudan_News12[[#This Row],[sentiment_analysis_english]]="Negative","سلبي",IF(Sudan_News12[[#This Row],[sentiment_analysis_english]]="Neutral","حيادي",IF(Sudan_News12[[#This Row],[sentiment_analysis_english]]="Positive","إيجابي","")))</f>
        <v/>
      </c>
      <c r="AO4517" t="e">
        <f>INDEX(TextClassificationList[],MATCH(Sudan_News12[[#This Row],[text_classification_arabic]],TextClassificationList[text_classification_arabic],0),1)</f>
        <v>#N/A</v>
      </c>
      <c r="AQ4517" t="e">
        <f>INDEX(TextClassificationList[],MATCH(Sudan_News12[[#This Row],[text_classification_arabic2]],TextClassificationList[text_classification_arabic],0),1)</f>
        <v>#N/A</v>
      </c>
      <c r="AS4517" t="e">
        <f>INDEX(TextClassificationList[],MATCH(Sudan_News12[[#This Row],[text_classification_arabic3]],TextClassificationList[text_classification_arabic],0),1)</f>
        <v>#N/A</v>
      </c>
      <c r="AU4517" t="e">
        <f>INDEX(TextClassificationList[],MATCH(Sudan_News12[[#This Row],[text_classification_arabic4]],TextClassificationList[text_classification_arabic],0),1)</f>
        <v>#N/A</v>
      </c>
      <c r="AW4517" t="e">
        <f>INDEX(TextClassificationList[],MATCH(Sudan_News12[[#This Row],[text_classification_arabic5]],TextClassificationList[text_classification_arabic],0),1)</f>
        <v>#N/A</v>
      </c>
    </row>
    <row r="4518" spans="1:49" x14ac:dyDescent="0.2">
      <c r="A4518">
        <v>1.1464491001513697E+18</v>
      </c>
      <c r="B4518">
        <v>1.1464491001513697E+18</v>
      </c>
      <c r="C4518" t="s">
        <v>17328</v>
      </c>
      <c r="D4518" s="1">
        <v>43649</v>
      </c>
      <c r="E4518" s="2">
        <v>0.75162037037037033</v>
      </c>
      <c r="F4518">
        <v>200</v>
      </c>
      <c r="G4518">
        <v>1889611729</v>
      </c>
      <c r="H4518" t="s">
        <v>354</v>
      </c>
      <c r="I4518" t="s">
        <v>355</v>
      </c>
      <c r="J4518" t="s">
        <v>265</v>
      </c>
      <c r="K4518" t="s">
        <v>17329</v>
      </c>
      <c r="L4518" t="s">
        <v>266</v>
      </c>
      <c r="M4518" t="s">
        <v>267</v>
      </c>
      <c r="N4518" t="s">
        <v>267</v>
      </c>
      <c r="O4518" t="s">
        <v>17330</v>
      </c>
      <c r="P4518">
        <v>0</v>
      </c>
      <c r="Q4518">
        <v>0</v>
      </c>
      <c r="R4518">
        <v>0</v>
      </c>
      <c r="S4518" t="s">
        <v>17331</v>
      </c>
      <c r="T4518" t="s">
        <v>267</v>
      </c>
      <c r="U4518" t="s">
        <v>17332</v>
      </c>
      <c r="V4518" t="b">
        <v>0</v>
      </c>
      <c r="W4518" t="s">
        <v>265</v>
      </c>
      <c r="X4518">
        <v>1</v>
      </c>
      <c r="Y4518" t="s">
        <v>17333</v>
      </c>
      <c r="Z4518" t="s">
        <v>265</v>
      </c>
      <c r="AA4518" t="s">
        <v>265</v>
      </c>
      <c r="AB4518" t="s">
        <v>265</v>
      </c>
      <c r="AC4518" t="s">
        <v>265</v>
      </c>
      <c r="AD4518" t="s">
        <v>265</v>
      </c>
      <c r="AE4518" t="s">
        <v>265</v>
      </c>
      <c r="AF4518" t="s">
        <v>267</v>
      </c>
      <c r="AG4518" t="s">
        <v>265</v>
      </c>
      <c r="AH4518" t="s">
        <v>265</v>
      </c>
      <c r="AI4518" t="s">
        <v>265</v>
      </c>
      <c r="AJ4518" t="s">
        <v>265</v>
      </c>
      <c r="AL4518" t="str">
        <f>IF(Sudan_News12[[#This Row],[relevancy_classification_english]]="Relevant","مناسب",IF(Sudan_News12[[#This Row],[relevancy_classification_english]]="Relevant","عَرَضِيّ",""))</f>
        <v/>
      </c>
      <c r="AN4518" t="str">
        <f>IF(Sudan_News12[[#This Row],[sentiment_analysis_english]]="Negative","سلبي",IF(Sudan_News12[[#This Row],[sentiment_analysis_english]]="Neutral","حيادي",IF(Sudan_News12[[#This Row],[sentiment_analysis_english]]="Positive","إيجابي","")))</f>
        <v/>
      </c>
      <c r="AO4518" t="e">
        <f>INDEX(TextClassificationList[],MATCH(Sudan_News12[[#This Row],[text_classification_arabic]],TextClassificationList[text_classification_arabic],0),1)</f>
        <v>#N/A</v>
      </c>
      <c r="AQ4518" t="e">
        <f>INDEX(TextClassificationList[],MATCH(Sudan_News12[[#This Row],[text_classification_arabic2]],TextClassificationList[text_classification_arabic],0),1)</f>
        <v>#N/A</v>
      </c>
      <c r="AS4518" t="e">
        <f>INDEX(TextClassificationList[],MATCH(Sudan_News12[[#This Row],[text_classification_arabic3]],TextClassificationList[text_classification_arabic],0),1)</f>
        <v>#N/A</v>
      </c>
      <c r="AU4518" t="e">
        <f>INDEX(TextClassificationList[],MATCH(Sudan_News12[[#This Row],[text_classification_arabic4]],TextClassificationList[text_classification_arabic],0),1)</f>
        <v>#N/A</v>
      </c>
      <c r="AW4518" t="e">
        <f>INDEX(TextClassificationList[],MATCH(Sudan_News12[[#This Row],[text_classification_arabic5]],TextClassificationList[text_classification_arabic],0),1)</f>
        <v>#N/A</v>
      </c>
    </row>
    <row r="4519" spans="1:49" x14ac:dyDescent="0.2">
      <c r="A4519">
        <v>1.1456391981222707E+18</v>
      </c>
      <c r="B4519">
        <v>1.1456391981222707E+18</v>
      </c>
      <c r="C4519" t="s">
        <v>17334</v>
      </c>
      <c r="D4519" s="1">
        <v>43647</v>
      </c>
      <c r="E4519" s="2">
        <v>0.51671296296296299</v>
      </c>
      <c r="F4519">
        <v>200</v>
      </c>
      <c r="G4519">
        <v>1889611729</v>
      </c>
      <c r="H4519" t="s">
        <v>354</v>
      </c>
      <c r="I4519" t="s">
        <v>355</v>
      </c>
      <c r="J4519" t="s">
        <v>265</v>
      </c>
      <c r="K4519" t="s">
        <v>17335</v>
      </c>
      <c r="L4519" t="s">
        <v>266</v>
      </c>
      <c r="M4519" t="s">
        <v>267</v>
      </c>
      <c r="N4519" t="s">
        <v>267</v>
      </c>
      <c r="O4519" t="s">
        <v>17336</v>
      </c>
      <c r="P4519">
        <v>0</v>
      </c>
      <c r="Q4519">
        <v>1</v>
      </c>
      <c r="R4519">
        <v>1</v>
      </c>
      <c r="S4519" t="s">
        <v>17337</v>
      </c>
      <c r="T4519" t="s">
        <v>267</v>
      </c>
      <c r="U4519" t="s">
        <v>17338</v>
      </c>
      <c r="V4519" t="b">
        <v>0</v>
      </c>
      <c r="W4519" t="s">
        <v>265</v>
      </c>
      <c r="X4519">
        <v>1</v>
      </c>
      <c r="Y4519" t="s">
        <v>17339</v>
      </c>
      <c r="Z4519" t="s">
        <v>265</v>
      </c>
      <c r="AA4519" t="s">
        <v>265</v>
      </c>
      <c r="AB4519" t="s">
        <v>265</v>
      </c>
      <c r="AC4519" t="s">
        <v>265</v>
      </c>
      <c r="AD4519" t="s">
        <v>265</v>
      </c>
      <c r="AE4519" t="s">
        <v>265</v>
      </c>
      <c r="AF4519" t="s">
        <v>267</v>
      </c>
      <c r="AG4519" t="s">
        <v>265</v>
      </c>
      <c r="AH4519" t="s">
        <v>265</v>
      </c>
      <c r="AI4519" t="s">
        <v>265</v>
      </c>
      <c r="AJ4519" t="s">
        <v>265</v>
      </c>
      <c r="AL4519" t="str">
        <f>IF(Sudan_News12[[#This Row],[relevancy_classification_english]]="Relevant","مناسب",IF(Sudan_News12[[#This Row],[relevancy_classification_english]]="Relevant","عَرَضِيّ",""))</f>
        <v/>
      </c>
      <c r="AN4519" t="str">
        <f>IF(Sudan_News12[[#This Row],[sentiment_analysis_english]]="Negative","سلبي",IF(Sudan_News12[[#This Row],[sentiment_analysis_english]]="Neutral","حيادي",IF(Sudan_News12[[#This Row],[sentiment_analysis_english]]="Positive","إيجابي","")))</f>
        <v/>
      </c>
      <c r="AO4519" t="e">
        <f>INDEX(TextClassificationList[],MATCH(Sudan_News12[[#This Row],[text_classification_arabic]],TextClassificationList[text_classification_arabic],0),1)</f>
        <v>#N/A</v>
      </c>
      <c r="AQ4519" t="e">
        <f>INDEX(TextClassificationList[],MATCH(Sudan_News12[[#This Row],[text_classification_arabic2]],TextClassificationList[text_classification_arabic],0),1)</f>
        <v>#N/A</v>
      </c>
      <c r="AS4519" t="e">
        <f>INDEX(TextClassificationList[],MATCH(Sudan_News12[[#This Row],[text_classification_arabic3]],TextClassificationList[text_classification_arabic],0),1)</f>
        <v>#N/A</v>
      </c>
      <c r="AU4519" t="e">
        <f>INDEX(TextClassificationList[],MATCH(Sudan_News12[[#This Row],[text_classification_arabic4]],TextClassificationList[text_classification_arabic],0),1)</f>
        <v>#N/A</v>
      </c>
      <c r="AW4519" t="e">
        <f>INDEX(TextClassificationList[],MATCH(Sudan_News12[[#This Row],[text_classification_arabic5]],TextClassificationList[text_classification_arabic],0),1)</f>
        <v>#N/A</v>
      </c>
    </row>
    <row r="4520" spans="1:49" x14ac:dyDescent="0.2">
      <c r="A4520">
        <v>1.1454093254579118E+18</v>
      </c>
      <c r="B4520">
        <v>1.1454093254579118E+18</v>
      </c>
      <c r="C4520" t="s">
        <v>17340</v>
      </c>
      <c r="D4520" s="1">
        <v>43646</v>
      </c>
      <c r="E4520" s="2">
        <v>0.88238425925925923</v>
      </c>
      <c r="F4520">
        <v>200</v>
      </c>
      <c r="G4520">
        <v>1889611729</v>
      </c>
      <c r="H4520" t="s">
        <v>354</v>
      </c>
      <c r="I4520" t="s">
        <v>355</v>
      </c>
      <c r="J4520" t="s">
        <v>265</v>
      </c>
      <c r="K4520" t="s">
        <v>17341</v>
      </c>
      <c r="L4520" t="s">
        <v>266</v>
      </c>
      <c r="M4520" t="s">
        <v>267</v>
      </c>
      <c r="N4520" t="s">
        <v>267</v>
      </c>
      <c r="O4520" t="s">
        <v>17342</v>
      </c>
      <c r="P4520">
        <v>0</v>
      </c>
      <c r="Q4520">
        <v>1</v>
      </c>
      <c r="R4520">
        <v>1</v>
      </c>
      <c r="S4520" t="s">
        <v>17310</v>
      </c>
      <c r="T4520" t="s">
        <v>267</v>
      </c>
      <c r="U4520" t="s">
        <v>17343</v>
      </c>
      <c r="V4520" t="b">
        <v>0</v>
      </c>
      <c r="W4520" t="s">
        <v>265</v>
      </c>
      <c r="X4520">
        <v>1</v>
      </c>
      <c r="Y4520" t="s">
        <v>17344</v>
      </c>
      <c r="Z4520" t="s">
        <v>265</v>
      </c>
      <c r="AA4520" t="s">
        <v>265</v>
      </c>
      <c r="AB4520" t="s">
        <v>265</v>
      </c>
      <c r="AC4520" t="s">
        <v>265</v>
      </c>
      <c r="AD4520" t="s">
        <v>265</v>
      </c>
      <c r="AE4520" t="s">
        <v>265</v>
      </c>
      <c r="AF4520" t="s">
        <v>267</v>
      </c>
      <c r="AG4520" t="s">
        <v>265</v>
      </c>
      <c r="AH4520" t="s">
        <v>265</v>
      </c>
      <c r="AI4520" t="s">
        <v>265</v>
      </c>
      <c r="AJ4520" t="s">
        <v>265</v>
      </c>
      <c r="AL4520" t="str">
        <f>IF(Sudan_News12[[#This Row],[relevancy_classification_english]]="Relevant","مناسب",IF(Sudan_News12[[#This Row],[relevancy_classification_english]]="Relevant","عَرَضِيّ",""))</f>
        <v/>
      </c>
      <c r="AN4520" t="str">
        <f>IF(Sudan_News12[[#This Row],[sentiment_analysis_english]]="Negative","سلبي",IF(Sudan_News12[[#This Row],[sentiment_analysis_english]]="Neutral","حيادي",IF(Sudan_News12[[#This Row],[sentiment_analysis_english]]="Positive","إيجابي","")))</f>
        <v/>
      </c>
      <c r="AO4520" t="e">
        <f>INDEX(TextClassificationList[],MATCH(Sudan_News12[[#This Row],[text_classification_arabic]],TextClassificationList[text_classification_arabic],0),1)</f>
        <v>#N/A</v>
      </c>
      <c r="AQ4520" t="e">
        <f>INDEX(TextClassificationList[],MATCH(Sudan_News12[[#This Row],[text_classification_arabic2]],TextClassificationList[text_classification_arabic],0),1)</f>
        <v>#N/A</v>
      </c>
      <c r="AS4520" t="e">
        <f>INDEX(TextClassificationList[],MATCH(Sudan_News12[[#This Row],[text_classification_arabic3]],TextClassificationList[text_classification_arabic],0),1)</f>
        <v>#N/A</v>
      </c>
      <c r="AU4520" t="e">
        <f>INDEX(TextClassificationList[],MATCH(Sudan_News12[[#This Row],[text_classification_arabic4]],TextClassificationList[text_classification_arabic],0),1)</f>
        <v>#N/A</v>
      </c>
      <c r="AW4520" t="e">
        <f>INDEX(TextClassificationList[],MATCH(Sudan_News12[[#This Row],[text_classification_arabic5]],TextClassificationList[text_classification_arabic],0),1)</f>
        <v>#N/A</v>
      </c>
    </row>
    <row r="4521" spans="1:49" x14ac:dyDescent="0.2">
      <c r="A4521">
        <v>1.1450599224402739E+18</v>
      </c>
      <c r="B4521">
        <v>1.1450599224402739E+18</v>
      </c>
      <c r="C4521" t="s">
        <v>17345</v>
      </c>
      <c r="D4521" s="1">
        <v>43645</v>
      </c>
      <c r="E4521" s="2">
        <v>0.91821759259259261</v>
      </c>
      <c r="F4521">
        <v>200</v>
      </c>
      <c r="G4521">
        <v>1889611729</v>
      </c>
      <c r="H4521" t="s">
        <v>354</v>
      </c>
      <c r="I4521" t="s">
        <v>355</v>
      </c>
      <c r="J4521" t="s">
        <v>265</v>
      </c>
      <c r="K4521" t="s">
        <v>17346</v>
      </c>
      <c r="L4521" t="s">
        <v>266</v>
      </c>
      <c r="M4521" t="s">
        <v>267</v>
      </c>
      <c r="N4521" t="s">
        <v>267</v>
      </c>
      <c r="O4521" t="s">
        <v>267</v>
      </c>
      <c r="P4521">
        <v>0</v>
      </c>
      <c r="Q4521">
        <v>0</v>
      </c>
      <c r="R4521">
        <v>0</v>
      </c>
      <c r="S4521" t="s">
        <v>267</v>
      </c>
      <c r="T4521" t="s">
        <v>267</v>
      </c>
      <c r="U4521" t="s">
        <v>17347</v>
      </c>
      <c r="V4521" t="b">
        <v>0</v>
      </c>
      <c r="W4521" t="s">
        <v>17348</v>
      </c>
      <c r="X4521">
        <v>0</v>
      </c>
      <c r="Y4521" t="s">
        <v>265</v>
      </c>
      <c r="Z4521" t="s">
        <v>265</v>
      </c>
      <c r="AA4521" t="s">
        <v>265</v>
      </c>
      <c r="AB4521" t="s">
        <v>265</v>
      </c>
      <c r="AC4521" t="s">
        <v>265</v>
      </c>
      <c r="AD4521" t="s">
        <v>265</v>
      </c>
      <c r="AE4521" t="s">
        <v>265</v>
      </c>
      <c r="AF4521" t="s">
        <v>267</v>
      </c>
      <c r="AG4521" t="s">
        <v>265</v>
      </c>
      <c r="AH4521" t="s">
        <v>265</v>
      </c>
      <c r="AI4521" t="s">
        <v>265</v>
      </c>
      <c r="AJ4521" t="s">
        <v>265</v>
      </c>
      <c r="AL4521" t="str">
        <f>IF(Sudan_News12[[#This Row],[relevancy_classification_english]]="Relevant","مناسب",IF(Sudan_News12[[#This Row],[relevancy_classification_english]]="Relevant","عَرَضِيّ",""))</f>
        <v/>
      </c>
      <c r="AN4521" t="str">
        <f>IF(Sudan_News12[[#This Row],[sentiment_analysis_english]]="Negative","سلبي",IF(Sudan_News12[[#This Row],[sentiment_analysis_english]]="Neutral","حيادي",IF(Sudan_News12[[#This Row],[sentiment_analysis_english]]="Positive","إيجابي","")))</f>
        <v/>
      </c>
      <c r="AO4521" t="e">
        <f>INDEX(TextClassificationList[],MATCH(Sudan_News12[[#This Row],[text_classification_arabic]],TextClassificationList[text_classification_arabic],0),1)</f>
        <v>#N/A</v>
      </c>
      <c r="AQ4521" t="e">
        <f>INDEX(TextClassificationList[],MATCH(Sudan_News12[[#This Row],[text_classification_arabic2]],TextClassificationList[text_classification_arabic],0),1)</f>
        <v>#N/A</v>
      </c>
      <c r="AS4521" t="e">
        <f>INDEX(TextClassificationList[],MATCH(Sudan_News12[[#This Row],[text_classification_arabic3]],TextClassificationList[text_classification_arabic],0),1)</f>
        <v>#N/A</v>
      </c>
      <c r="AU4521" t="e">
        <f>INDEX(TextClassificationList[],MATCH(Sudan_News12[[#This Row],[text_classification_arabic4]],TextClassificationList[text_classification_arabic],0),1)</f>
        <v>#N/A</v>
      </c>
      <c r="AW4521" t="e">
        <f>INDEX(TextClassificationList[],MATCH(Sudan_News12[[#This Row],[text_classification_arabic5]],TextClassificationList[text_classification_arabic],0),1)</f>
        <v>#N/A</v>
      </c>
    </row>
    <row r="4522" spans="1:49" x14ac:dyDescent="0.2">
      <c r="A4522">
        <v>1.145035674095145E+18</v>
      </c>
      <c r="B4522">
        <v>1.1446871593639526E+18</v>
      </c>
      <c r="C4522" t="s">
        <v>17349</v>
      </c>
      <c r="D4522" s="1">
        <v>43645</v>
      </c>
      <c r="E4522" s="2">
        <v>0.85130787037037037</v>
      </c>
      <c r="F4522">
        <v>200</v>
      </c>
      <c r="G4522">
        <v>1889611729</v>
      </c>
      <c r="H4522" t="s">
        <v>354</v>
      </c>
      <c r="I4522" t="s">
        <v>355</v>
      </c>
      <c r="J4522" t="s">
        <v>265</v>
      </c>
      <c r="K4522" t="s">
        <v>17350</v>
      </c>
      <c r="L4522" t="s">
        <v>266</v>
      </c>
      <c r="M4522" t="s">
        <v>267</v>
      </c>
      <c r="N4522" t="s">
        <v>267</v>
      </c>
      <c r="O4522" t="s">
        <v>267</v>
      </c>
      <c r="P4522">
        <v>0</v>
      </c>
      <c r="Q4522">
        <v>0</v>
      </c>
      <c r="R4522">
        <v>0</v>
      </c>
      <c r="S4522" t="s">
        <v>267</v>
      </c>
      <c r="T4522" t="s">
        <v>267</v>
      </c>
      <c r="U4522" t="s">
        <v>17351</v>
      </c>
      <c r="V4522" t="b">
        <v>0</v>
      </c>
      <c r="W4522" t="s">
        <v>265</v>
      </c>
      <c r="X4522">
        <v>0</v>
      </c>
      <c r="Y4522" t="s">
        <v>265</v>
      </c>
      <c r="Z4522" t="s">
        <v>265</v>
      </c>
      <c r="AA4522" t="s">
        <v>265</v>
      </c>
      <c r="AB4522" t="s">
        <v>265</v>
      </c>
      <c r="AC4522" t="s">
        <v>265</v>
      </c>
      <c r="AD4522" t="s">
        <v>265</v>
      </c>
      <c r="AE4522" t="s">
        <v>265</v>
      </c>
      <c r="AF4522" t="s">
        <v>15348</v>
      </c>
      <c r="AG4522" t="s">
        <v>265</v>
      </c>
      <c r="AH4522" t="s">
        <v>265</v>
      </c>
      <c r="AI4522" t="s">
        <v>265</v>
      </c>
      <c r="AJ4522" t="s">
        <v>265</v>
      </c>
      <c r="AL4522" t="str">
        <f>IF(Sudan_News12[[#This Row],[relevancy_classification_english]]="Relevant","مناسب",IF(Sudan_News12[[#This Row],[relevancy_classification_english]]="Relevant","عَرَضِيّ",""))</f>
        <v/>
      </c>
      <c r="AN4522" t="str">
        <f>IF(Sudan_News12[[#This Row],[sentiment_analysis_english]]="Negative","سلبي",IF(Sudan_News12[[#This Row],[sentiment_analysis_english]]="Neutral","حيادي",IF(Sudan_News12[[#This Row],[sentiment_analysis_english]]="Positive","إيجابي","")))</f>
        <v/>
      </c>
      <c r="AO4522" t="e">
        <f>INDEX(TextClassificationList[],MATCH(Sudan_News12[[#This Row],[text_classification_arabic]],TextClassificationList[text_classification_arabic],0),1)</f>
        <v>#N/A</v>
      </c>
      <c r="AQ4522" t="e">
        <f>INDEX(TextClassificationList[],MATCH(Sudan_News12[[#This Row],[text_classification_arabic2]],TextClassificationList[text_classification_arabic],0),1)</f>
        <v>#N/A</v>
      </c>
      <c r="AS4522" t="e">
        <f>INDEX(TextClassificationList[],MATCH(Sudan_News12[[#This Row],[text_classification_arabic3]],TextClassificationList[text_classification_arabic],0),1)</f>
        <v>#N/A</v>
      </c>
      <c r="AU4522" t="e">
        <f>INDEX(TextClassificationList[],MATCH(Sudan_News12[[#This Row],[text_classification_arabic4]],TextClassificationList[text_classification_arabic],0),1)</f>
        <v>#N/A</v>
      </c>
      <c r="AW4522" t="e">
        <f>INDEX(TextClassificationList[],MATCH(Sudan_News12[[#This Row],[text_classification_arabic5]],TextClassificationList[text_classification_arabic],0),1)</f>
        <v>#N/A</v>
      </c>
    </row>
    <row r="4523" spans="1:49" x14ac:dyDescent="0.2">
      <c r="A4523">
        <v>1.1449205377911767E+18</v>
      </c>
      <c r="B4523">
        <v>1.1449205377911767E+18</v>
      </c>
      <c r="C4523" t="s">
        <v>17352</v>
      </c>
      <c r="D4523" s="1">
        <v>43645</v>
      </c>
      <c r="E4523" s="2">
        <v>0.53358796296296296</v>
      </c>
      <c r="F4523">
        <v>200</v>
      </c>
      <c r="G4523">
        <v>1889611729</v>
      </c>
      <c r="H4523" t="s">
        <v>354</v>
      </c>
      <c r="I4523" t="s">
        <v>355</v>
      </c>
      <c r="J4523" t="s">
        <v>265</v>
      </c>
      <c r="K4523" t="s">
        <v>17353</v>
      </c>
      <c r="L4523" t="s">
        <v>266</v>
      </c>
      <c r="M4523" t="s">
        <v>267</v>
      </c>
      <c r="N4523" t="s">
        <v>267</v>
      </c>
      <c r="O4523" t="s">
        <v>17354</v>
      </c>
      <c r="P4523">
        <v>0</v>
      </c>
      <c r="Q4523">
        <v>0</v>
      </c>
      <c r="R4523">
        <v>0</v>
      </c>
      <c r="S4523" t="s">
        <v>320</v>
      </c>
      <c r="T4523" t="s">
        <v>267</v>
      </c>
      <c r="U4523" t="s">
        <v>17355</v>
      </c>
      <c r="V4523" t="b">
        <v>0</v>
      </c>
      <c r="W4523" t="s">
        <v>265</v>
      </c>
      <c r="X4523">
        <v>1</v>
      </c>
      <c r="Y4523" t="s">
        <v>17356</v>
      </c>
      <c r="Z4523" t="s">
        <v>265</v>
      </c>
      <c r="AA4523" t="s">
        <v>265</v>
      </c>
      <c r="AB4523" t="s">
        <v>265</v>
      </c>
      <c r="AC4523" t="s">
        <v>265</v>
      </c>
      <c r="AD4523" t="s">
        <v>265</v>
      </c>
      <c r="AE4523" t="s">
        <v>265</v>
      </c>
      <c r="AF4523" t="s">
        <v>267</v>
      </c>
      <c r="AG4523" t="s">
        <v>265</v>
      </c>
      <c r="AH4523" t="s">
        <v>265</v>
      </c>
      <c r="AI4523" t="s">
        <v>265</v>
      </c>
      <c r="AJ4523" t="s">
        <v>265</v>
      </c>
      <c r="AL4523" t="str">
        <f>IF(Sudan_News12[[#This Row],[relevancy_classification_english]]="Relevant","مناسب",IF(Sudan_News12[[#This Row],[relevancy_classification_english]]="Relevant","عَرَضِيّ",""))</f>
        <v/>
      </c>
      <c r="AN4523" t="str">
        <f>IF(Sudan_News12[[#This Row],[sentiment_analysis_english]]="Negative","سلبي",IF(Sudan_News12[[#This Row],[sentiment_analysis_english]]="Neutral","حيادي",IF(Sudan_News12[[#This Row],[sentiment_analysis_english]]="Positive","إيجابي","")))</f>
        <v/>
      </c>
      <c r="AO4523" t="e">
        <f>INDEX(TextClassificationList[],MATCH(Sudan_News12[[#This Row],[text_classification_arabic]],TextClassificationList[text_classification_arabic],0),1)</f>
        <v>#N/A</v>
      </c>
      <c r="AQ4523" t="e">
        <f>INDEX(TextClassificationList[],MATCH(Sudan_News12[[#This Row],[text_classification_arabic2]],TextClassificationList[text_classification_arabic],0),1)</f>
        <v>#N/A</v>
      </c>
      <c r="AS4523" t="e">
        <f>INDEX(TextClassificationList[],MATCH(Sudan_News12[[#This Row],[text_classification_arabic3]],TextClassificationList[text_classification_arabic],0),1)</f>
        <v>#N/A</v>
      </c>
      <c r="AU4523" t="e">
        <f>INDEX(TextClassificationList[],MATCH(Sudan_News12[[#This Row],[text_classification_arabic4]],TextClassificationList[text_classification_arabic],0),1)</f>
        <v>#N/A</v>
      </c>
      <c r="AW4523" t="e">
        <f>INDEX(TextClassificationList[],MATCH(Sudan_News12[[#This Row],[text_classification_arabic5]],TextClassificationList[text_classification_arabic],0),1)</f>
        <v>#N/A</v>
      </c>
    </row>
    <row r="4524" spans="1:49" x14ac:dyDescent="0.2">
      <c r="A4524">
        <v>1.1431979781880463E+18</v>
      </c>
      <c r="B4524">
        <v>1.1431979781880463E+18</v>
      </c>
      <c r="C4524" t="s">
        <v>17357</v>
      </c>
      <c r="D4524" s="1">
        <v>43640</v>
      </c>
      <c r="E4524" s="2">
        <v>0.78023148148148147</v>
      </c>
      <c r="F4524">
        <v>200</v>
      </c>
      <c r="G4524">
        <v>1889611729</v>
      </c>
      <c r="H4524" t="s">
        <v>354</v>
      </c>
      <c r="I4524" t="s">
        <v>355</v>
      </c>
      <c r="J4524" t="s">
        <v>265</v>
      </c>
      <c r="K4524" t="s">
        <v>12312</v>
      </c>
      <c r="L4524" t="s">
        <v>266</v>
      </c>
      <c r="M4524" t="s">
        <v>267</v>
      </c>
      <c r="N4524" t="s">
        <v>267</v>
      </c>
      <c r="O4524" t="s">
        <v>267</v>
      </c>
      <c r="P4524">
        <v>0</v>
      </c>
      <c r="Q4524">
        <v>0</v>
      </c>
      <c r="R4524">
        <v>1</v>
      </c>
      <c r="S4524" t="s">
        <v>267</v>
      </c>
      <c r="T4524" t="s">
        <v>267</v>
      </c>
      <c r="U4524" t="s">
        <v>17358</v>
      </c>
      <c r="V4524" t="b">
        <v>0</v>
      </c>
      <c r="W4524" t="s">
        <v>17359</v>
      </c>
      <c r="X4524">
        <v>0</v>
      </c>
      <c r="Y4524" t="s">
        <v>265</v>
      </c>
      <c r="Z4524" t="s">
        <v>265</v>
      </c>
      <c r="AA4524" t="s">
        <v>265</v>
      </c>
      <c r="AB4524" t="s">
        <v>265</v>
      </c>
      <c r="AC4524" t="s">
        <v>265</v>
      </c>
      <c r="AD4524" t="s">
        <v>265</v>
      </c>
      <c r="AE4524" t="s">
        <v>265</v>
      </c>
      <c r="AF4524" t="s">
        <v>267</v>
      </c>
      <c r="AG4524" t="s">
        <v>265</v>
      </c>
      <c r="AH4524" t="s">
        <v>265</v>
      </c>
      <c r="AI4524" t="s">
        <v>265</v>
      </c>
      <c r="AJ4524" t="s">
        <v>265</v>
      </c>
      <c r="AL4524" t="str">
        <f>IF(Sudan_News12[[#This Row],[relevancy_classification_english]]="Relevant","مناسب",IF(Sudan_News12[[#This Row],[relevancy_classification_english]]="Relevant","عَرَضِيّ",""))</f>
        <v/>
      </c>
      <c r="AN4524" t="str">
        <f>IF(Sudan_News12[[#This Row],[sentiment_analysis_english]]="Negative","سلبي",IF(Sudan_News12[[#This Row],[sentiment_analysis_english]]="Neutral","حيادي",IF(Sudan_News12[[#This Row],[sentiment_analysis_english]]="Positive","إيجابي","")))</f>
        <v/>
      </c>
      <c r="AO4524" t="e">
        <f>INDEX(TextClassificationList[],MATCH(Sudan_News12[[#This Row],[text_classification_arabic]],TextClassificationList[text_classification_arabic],0),1)</f>
        <v>#N/A</v>
      </c>
      <c r="AQ4524" t="e">
        <f>INDEX(TextClassificationList[],MATCH(Sudan_News12[[#This Row],[text_classification_arabic2]],TextClassificationList[text_classification_arabic],0),1)</f>
        <v>#N/A</v>
      </c>
      <c r="AS4524" t="e">
        <f>INDEX(TextClassificationList[],MATCH(Sudan_News12[[#This Row],[text_classification_arabic3]],TextClassificationList[text_classification_arabic],0),1)</f>
        <v>#N/A</v>
      </c>
      <c r="AU4524" t="e">
        <f>INDEX(TextClassificationList[],MATCH(Sudan_News12[[#This Row],[text_classification_arabic4]],TextClassificationList[text_classification_arabic],0),1)</f>
        <v>#N/A</v>
      </c>
      <c r="AW4524" t="e">
        <f>INDEX(TextClassificationList[],MATCH(Sudan_News12[[#This Row],[text_classification_arabic5]],TextClassificationList[text_classification_arabic],0),1)</f>
        <v>#N/A</v>
      </c>
    </row>
    <row r="4525" spans="1:49" x14ac:dyDescent="0.2">
      <c r="A4525">
        <v>1.1430809460166861E+18</v>
      </c>
      <c r="B4525">
        <v>1.142824993837015E+18</v>
      </c>
      <c r="C4525" t="s">
        <v>17360</v>
      </c>
      <c r="D4525" s="1">
        <v>43640</v>
      </c>
      <c r="E4525" s="2">
        <v>0.45728009259259261</v>
      </c>
      <c r="F4525">
        <v>200</v>
      </c>
      <c r="G4525">
        <v>1889611729</v>
      </c>
      <c r="H4525" t="s">
        <v>354</v>
      </c>
      <c r="I4525" t="s">
        <v>355</v>
      </c>
      <c r="J4525" t="s">
        <v>265</v>
      </c>
      <c r="K4525" t="s">
        <v>17361</v>
      </c>
      <c r="L4525" t="s">
        <v>266</v>
      </c>
      <c r="M4525" t="s">
        <v>267</v>
      </c>
      <c r="N4525" t="s">
        <v>267</v>
      </c>
      <c r="O4525" t="s">
        <v>267</v>
      </c>
      <c r="P4525">
        <v>0</v>
      </c>
      <c r="Q4525">
        <v>0</v>
      </c>
      <c r="R4525">
        <v>0</v>
      </c>
      <c r="S4525" t="s">
        <v>267</v>
      </c>
      <c r="T4525" t="s">
        <v>267</v>
      </c>
      <c r="U4525" t="s">
        <v>17362</v>
      </c>
      <c r="V4525" t="b">
        <v>0</v>
      </c>
      <c r="W4525" t="s">
        <v>265</v>
      </c>
      <c r="X4525">
        <v>0</v>
      </c>
      <c r="Y4525" t="s">
        <v>265</v>
      </c>
      <c r="Z4525" t="s">
        <v>265</v>
      </c>
      <c r="AA4525" t="s">
        <v>265</v>
      </c>
      <c r="AB4525" t="s">
        <v>265</v>
      </c>
      <c r="AC4525" t="s">
        <v>265</v>
      </c>
      <c r="AD4525" t="s">
        <v>265</v>
      </c>
      <c r="AE4525" t="s">
        <v>265</v>
      </c>
      <c r="AF4525" t="s">
        <v>17363</v>
      </c>
      <c r="AG4525" t="s">
        <v>265</v>
      </c>
      <c r="AH4525" t="s">
        <v>265</v>
      </c>
      <c r="AI4525" t="s">
        <v>265</v>
      </c>
      <c r="AJ4525" t="s">
        <v>265</v>
      </c>
      <c r="AL4525" t="str">
        <f>IF(Sudan_News12[[#This Row],[relevancy_classification_english]]="Relevant","مناسب",IF(Sudan_News12[[#This Row],[relevancy_classification_english]]="Relevant","عَرَضِيّ",""))</f>
        <v/>
      </c>
      <c r="AN4525" t="str">
        <f>IF(Sudan_News12[[#This Row],[sentiment_analysis_english]]="Negative","سلبي",IF(Sudan_News12[[#This Row],[sentiment_analysis_english]]="Neutral","حيادي",IF(Sudan_News12[[#This Row],[sentiment_analysis_english]]="Positive","إيجابي","")))</f>
        <v/>
      </c>
      <c r="AO4525" t="e">
        <f>INDEX(TextClassificationList[],MATCH(Sudan_News12[[#This Row],[text_classification_arabic]],TextClassificationList[text_classification_arabic],0),1)</f>
        <v>#N/A</v>
      </c>
      <c r="AQ4525" t="e">
        <f>INDEX(TextClassificationList[],MATCH(Sudan_News12[[#This Row],[text_classification_arabic2]],TextClassificationList[text_classification_arabic],0),1)</f>
        <v>#N/A</v>
      </c>
      <c r="AS4525" t="e">
        <f>INDEX(TextClassificationList[],MATCH(Sudan_News12[[#This Row],[text_classification_arabic3]],TextClassificationList[text_classification_arabic],0),1)</f>
        <v>#N/A</v>
      </c>
      <c r="AU4525" t="e">
        <f>INDEX(TextClassificationList[],MATCH(Sudan_News12[[#This Row],[text_classification_arabic4]],TextClassificationList[text_classification_arabic],0),1)</f>
        <v>#N/A</v>
      </c>
      <c r="AW4525" t="e">
        <f>INDEX(TextClassificationList[],MATCH(Sudan_News12[[#This Row],[text_classification_arabic5]],TextClassificationList[text_classification_arabic],0),1)</f>
        <v>#N/A</v>
      </c>
    </row>
    <row r="4526" spans="1:49" x14ac:dyDescent="0.2">
      <c r="A4526">
        <v>1.1423236135232389E+18</v>
      </c>
      <c r="B4526">
        <v>1.1423236135232389E+18</v>
      </c>
      <c r="C4526" t="s">
        <v>17364</v>
      </c>
      <c r="D4526" s="1">
        <v>43638</v>
      </c>
      <c r="E4526" s="2">
        <v>0.36744212962962963</v>
      </c>
      <c r="F4526">
        <v>200</v>
      </c>
      <c r="G4526">
        <v>1889611729</v>
      </c>
      <c r="H4526" t="s">
        <v>354</v>
      </c>
      <c r="I4526" t="s">
        <v>355</v>
      </c>
      <c r="J4526" t="s">
        <v>265</v>
      </c>
      <c r="K4526" t="s">
        <v>17365</v>
      </c>
      <c r="L4526" t="s">
        <v>266</v>
      </c>
      <c r="M4526" t="s">
        <v>267</v>
      </c>
      <c r="N4526" t="s">
        <v>267</v>
      </c>
      <c r="O4526" t="s">
        <v>267</v>
      </c>
      <c r="P4526">
        <v>0</v>
      </c>
      <c r="Q4526">
        <v>0</v>
      </c>
      <c r="R4526">
        <v>0</v>
      </c>
      <c r="S4526" t="s">
        <v>17192</v>
      </c>
      <c r="T4526" t="s">
        <v>267</v>
      </c>
      <c r="U4526" t="s">
        <v>17366</v>
      </c>
      <c r="V4526" t="b">
        <v>0</v>
      </c>
      <c r="W4526" t="s">
        <v>265</v>
      </c>
      <c r="X4526">
        <v>0</v>
      </c>
      <c r="Y4526" t="s">
        <v>265</v>
      </c>
      <c r="Z4526" t="s">
        <v>265</v>
      </c>
      <c r="AA4526" t="s">
        <v>265</v>
      </c>
      <c r="AB4526" t="s">
        <v>265</v>
      </c>
      <c r="AC4526" t="s">
        <v>265</v>
      </c>
      <c r="AD4526" t="s">
        <v>265</v>
      </c>
      <c r="AE4526" t="s">
        <v>265</v>
      </c>
      <c r="AF4526" t="s">
        <v>267</v>
      </c>
      <c r="AG4526" t="s">
        <v>265</v>
      </c>
      <c r="AH4526" t="s">
        <v>265</v>
      </c>
      <c r="AI4526" t="s">
        <v>265</v>
      </c>
      <c r="AJ4526" t="s">
        <v>265</v>
      </c>
      <c r="AL4526" t="str">
        <f>IF(Sudan_News12[[#This Row],[relevancy_classification_english]]="Relevant","مناسب",IF(Sudan_News12[[#This Row],[relevancy_classification_english]]="Relevant","عَرَضِيّ",""))</f>
        <v/>
      </c>
      <c r="AN4526" t="str">
        <f>IF(Sudan_News12[[#This Row],[sentiment_analysis_english]]="Negative","سلبي",IF(Sudan_News12[[#This Row],[sentiment_analysis_english]]="Neutral","حيادي",IF(Sudan_News12[[#This Row],[sentiment_analysis_english]]="Positive","إيجابي","")))</f>
        <v/>
      </c>
      <c r="AO4526" t="e">
        <f>INDEX(TextClassificationList[],MATCH(Sudan_News12[[#This Row],[text_classification_arabic]],TextClassificationList[text_classification_arabic],0),1)</f>
        <v>#N/A</v>
      </c>
      <c r="AQ4526" t="e">
        <f>INDEX(TextClassificationList[],MATCH(Sudan_News12[[#This Row],[text_classification_arabic2]],TextClassificationList[text_classification_arabic],0),1)</f>
        <v>#N/A</v>
      </c>
      <c r="AS4526" t="e">
        <f>INDEX(TextClassificationList[],MATCH(Sudan_News12[[#This Row],[text_classification_arabic3]],TextClassificationList[text_classification_arabic],0),1)</f>
        <v>#N/A</v>
      </c>
      <c r="AU4526" t="e">
        <f>INDEX(TextClassificationList[],MATCH(Sudan_News12[[#This Row],[text_classification_arabic4]],TextClassificationList[text_classification_arabic],0),1)</f>
        <v>#N/A</v>
      </c>
      <c r="AW4526" t="e">
        <f>INDEX(TextClassificationList[],MATCH(Sudan_News12[[#This Row],[text_classification_arabic5]],TextClassificationList[text_classification_arabic],0),1)</f>
        <v>#N/A</v>
      </c>
    </row>
    <row r="4527" spans="1:49" x14ac:dyDescent="0.2">
      <c r="A4527">
        <v>1.1423229951276401E+18</v>
      </c>
      <c r="B4527">
        <v>1.1423171444342497E+18</v>
      </c>
      <c r="C4527" t="s">
        <v>17367</v>
      </c>
      <c r="D4527" s="1">
        <v>43638</v>
      </c>
      <c r="E4527" s="2">
        <v>0.36574074074074076</v>
      </c>
      <c r="F4527">
        <v>200</v>
      </c>
      <c r="G4527">
        <v>1889611729</v>
      </c>
      <c r="H4527" t="s">
        <v>354</v>
      </c>
      <c r="I4527" t="s">
        <v>355</v>
      </c>
      <c r="J4527" t="s">
        <v>265</v>
      </c>
      <c r="K4527" t="s">
        <v>17368</v>
      </c>
      <c r="L4527" t="s">
        <v>266</v>
      </c>
      <c r="M4527" t="s">
        <v>267</v>
      </c>
      <c r="N4527" t="s">
        <v>267</v>
      </c>
      <c r="O4527" t="s">
        <v>267</v>
      </c>
      <c r="P4527">
        <v>0</v>
      </c>
      <c r="Q4527">
        <v>0</v>
      </c>
      <c r="R4527">
        <v>1</v>
      </c>
      <c r="S4527" t="s">
        <v>267</v>
      </c>
      <c r="T4527" t="s">
        <v>267</v>
      </c>
      <c r="U4527" t="s">
        <v>17369</v>
      </c>
      <c r="V4527" t="b">
        <v>0</v>
      </c>
      <c r="W4527" t="s">
        <v>265</v>
      </c>
      <c r="X4527">
        <v>0</v>
      </c>
      <c r="Y4527" t="s">
        <v>265</v>
      </c>
      <c r="Z4527" t="s">
        <v>265</v>
      </c>
      <c r="AA4527" t="s">
        <v>265</v>
      </c>
      <c r="AB4527" t="s">
        <v>265</v>
      </c>
      <c r="AC4527" t="s">
        <v>265</v>
      </c>
      <c r="AD4527" t="s">
        <v>265</v>
      </c>
      <c r="AE4527" t="s">
        <v>265</v>
      </c>
      <c r="AF4527" t="s">
        <v>17370</v>
      </c>
      <c r="AG4527" t="s">
        <v>265</v>
      </c>
      <c r="AH4527" t="s">
        <v>265</v>
      </c>
      <c r="AI4527" t="s">
        <v>265</v>
      </c>
      <c r="AJ4527" t="s">
        <v>265</v>
      </c>
      <c r="AL4527" t="str">
        <f>IF(Sudan_News12[[#This Row],[relevancy_classification_english]]="Relevant","مناسب",IF(Sudan_News12[[#This Row],[relevancy_classification_english]]="Relevant","عَرَضِيّ",""))</f>
        <v/>
      </c>
      <c r="AN4527" t="str">
        <f>IF(Sudan_News12[[#This Row],[sentiment_analysis_english]]="Negative","سلبي",IF(Sudan_News12[[#This Row],[sentiment_analysis_english]]="Neutral","حيادي",IF(Sudan_News12[[#This Row],[sentiment_analysis_english]]="Positive","إيجابي","")))</f>
        <v/>
      </c>
      <c r="AO4527" t="e">
        <f>INDEX(TextClassificationList[],MATCH(Sudan_News12[[#This Row],[text_classification_arabic]],TextClassificationList[text_classification_arabic],0),1)</f>
        <v>#N/A</v>
      </c>
      <c r="AQ4527" t="e">
        <f>INDEX(TextClassificationList[],MATCH(Sudan_News12[[#This Row],[text_classification_arabic2]],TextClassificationList[text_classification_arabic],0),1)</f>
        <v>#N/A</v>
      </c>
      <c r="AS4527" t="e">
        <f>INDEX(TextClassificationList[],MATCH(Sudan_News12[[#This Row],[text_classification_arabic3]],TextClassificationList[text_classification_arabic],0),1)</f>
        <v>#N/A</v>
      </c>
      <c r="AU4527" t="e">
        <f>INDEX(TextClassificationList[],MATCH(Sudan_News12[[#This Row],[text_classification_arabic4]],TextClassificationList[text_classification_arabic],0),1)</f>
        <v>#N/A</v>
      </c>
      <c r="AW4527" t="e">
        <f>INDEX(TextClassificationList[],MATCH(Sudan_News12[[#This Row],[text_classification_arabic5]],TextClassificationList[text_classification_arabic],0),1)</f>
        <v>#N/A</v>
      </c>
    </row>
    <row r="4528" spans="1:49" x14ac:dyDescent="0.2">
      <c r="A4528">
        <v>1.1423217770136125E+18</v>
      </c>
      <c r="B4528">
        <v>1.1423171444342497E+18</v>
      </c>
      <c r="C4528" t="s">
        <v>17371</v>
      </c>
      <c r="D4528" s="1">
        <v>43638</v>
      </c>
      <c r="E4528" s="2">
        <v>0.36237268518518517</v>
      </c>
      <c r="F4528">
        <v>200</v>
      </c>
      <c r="G4528">
        <v>1889611729</v>
      </c>
      <c r="H4528" t="s">
        <v>354</v>
      </c>
      <c r="I4528" t="s">
        <v>355</v>
      </c>
      <c r="J4528" t="s">
        <v>265</v>
      </c>
      <c r="K4528" t="s">
        <v>17372</v>
      </c>
      <c r="L4528" t="s">
        <v>266</v>
      </c>
      <c r="M4528" t="s">
        <v>267</v>
      </c>
      <c r="N4528" t="s">
        <v>267</v>
      </c>
      <c r="O4528" t="s">
        <v>267</v>
      </c>
      <c r="P4528">
        <v>1</v>
      </c>
      <c r="Q4528">
        <v>0</v>
      </c>
      <c r="R4528">
        <v>0</v>
      </c>
      <c r="S4528" t="s">
        <v>267</v>
      </c>
      <c r="T4528" t="s">
        <v>267</v>
      </c>
      <c r="U4528" t="s">
        <v>17373</v>
      </c>
      <c r="V4528" t="b">
        <v>0</v>
      </c>
      <c r="W4528" t="s">
        <v>265</v>
      </c>
      <c r="X4528">
        <v>0</v>
      </c>
      <c r="Y4528" t="s">
        <v>265</v>
      </c>
      <c r="Z4528" t="s">
        <v>265</v>
      </c>
      <c r="AA4528" t="s">
        <v>265</v>
      </c>
      <c r="AB4528" t="s">
        <v>265</v>
      </c>
      <c r="AC4528" t="s">
        <v>265</v>
      </c>
      <c r="AD4528" t="s">
        <v>265</v>
      </c>
      <c r="AE4528" t="s">
        <v>265</v>
      </c>
      <c r="AF4528" t="s">
        <v>17370</v>
      </c>
      <c r="AG4528" t="s">
        <v>265</v>
      </c>
      <c r="AH4528" t="s">
        <v>265</v>
      </c>
      <c r="AI4528" t="s">
        <v>265</v>
      </c>
      <c r="AJ4528" t="s">
        <v>265</v>
      </c>
      <c r="AL4528" t="str">
        <f>IF(Sudan_News12[[#This Row],[relevancy_classification_english]]="Relevant","مناسب",IF(Sudan_News12[[#This Row],[relevancy_classification_english]]="Relevant","عَرَضِيّ",""))</f>
        <v/>
      </c>
      <c r="AN4528" t="str">
        <f>IF(Sudan_News12[[#This Row],[sentiment_analysis_english]]="Negative","سلبي",IF(Sudan_News12[[#This Row],[sentiment_analysis_english]]="Neutral","حيادي",IF(Sudan_News12[[#This Row],[sentiment_analysis_english]]="Positive","إيجابي","")))</f>
        <v/>
      </c>
      <c r="AO4528" t="e">
        <f>INDEX(TextClassificationList[],MATCH(Sudan_News12[[#This Row],[text_classification_arabic]],TextClassificationList[text_classification_arabic],0),1)</f>
        <v>#N/A</v>
      </c>
      <c r="AQ4528" t="e">
        <f>INDEX(TextClassificationList[],MATCH(Sudan_News12[[#This Row],[text_classification_arabic2]],TextClassificationList[text_classification_arabic],0),1)</f>
        <v>#N/A</v>
      </c>
      <c r="AS4528" t="e">
        <f>INDEX(TextClassificationList[],MATCH(Sudan_News12[[#This Row],[text_classification_arabic3]],TextClassificationList[text_classification_arabic],0),1)</f>
        <v>#N/A</v>
      </c>
      <c r="AU4528" t="e">
        <f>INDEX(TextClassificationList[],MATCH(Sudan_News12[[#This Row],[text_classification_arabic4]],TextClassificationList[text_classification_arabic],0),1)</f>
        <v>#N/A</v>
      </c>
      <c r="AW4528" t="e">
        <f>INDEX(TextClassificationList[],MATCH(Sudan_News12[[#This Row],[text_classification_arabic5]],TextClassificationList[text_classification_arabic],0),1)</f>
        <v>#N/A</v>
      </c>
    </row>
    <row r="4529" spans="1:49" x14ac:dyDescent="0.2">
      <c r="A4529">
        <v>1.1421752729193226E+18</v>
      </c>
      <c r="B4529">
        <v>1.1421752729193226E+18</v>
      </c>
      <c r="C4529" t="s">
        <v>17374</v>
      </c>
      <c r="D4529" s="1">
        <v>43637</v>
      </c>
      <c r="E4529" s="2">
        <v>0.95810185185185182</v>
      </c>
      <c r="F4529">
        <v>200</v>
      </c>
      <c r="G4529">
        <v>1889611729</v>
      </c>
      <c r="H4529" t="s">
        <v>354</v>
      </c>
      <c r="I4529" t="s">
        <v>355</v>
      </c>
      <c r="J4529" t="s">
        <v>265</v>
      </c>
      <c r="K4529" t="s">
        <v>17375</v>
      </c>
      <c r="L4529" t="s">
        <v>266</v>
      </c>
      <c r="M4529" t="s">
        <v>267</v>
      </c>
      <c r="N4529" t="s">
        <v>267</v>
      </c>
      <c r="O4529" t="s">
        <v>267</v>
      </c>
      <c r="P4529">
        <v>0</v>
      </c>
      <c r="Q4529">
        <v>0</v>
      </c>
      <c r="R4529">
        <v>0</v>
      </c>
      <c r="S4529" t="s">
        <v>267</v>
      </c>
      <c r="T4529" t="s">
        <v>267</v>
      </c>
      <c r="U4529" t="s">
        <v>17376</v>
      </c>
      <c r="V4529" t="b">
        <v>0</v>
      </c>
      <c r="W4529" t="s">
        <v>265</v>
      </c>
      <c r="X4529">
        <v>0</v>
      </c>
      <c r="Y4529" t="s">
        <v>265</v>
      </c>
      <c r="Z4529" t="s">
        <v>265</v>
      </c>
      <c r="AA4529" t="s">
        <v>265</v>
      </c>
      <c r="AB4529" t="s">
        <v>265</v>
      </c>
      <c r="AC4529" t="s">
        <v>265</v>
      </c>
      <c r="AD4529" t="s">
        <v>265</v>
      </c>
      <c r="AE4529" t="s">
        <v>265</v>
      </c>
      <c r="AF4529" t="s">
        <v>267</v>
      </c>
      <c r="AG4529" t="s">
        <v>265</v>
      </c>
      <c r="AH4529" t="s">
        <v>265</v>
      </c>
      <c r="AI4529" t="s">
        <v>265</v>
      </c>
      <c r="AJ4529" t="s">
        <v>265</v>
      </c>
      <c r="AL4529" t="str">
        <f>IF(Sudan_News12[[#This Row],[relevancy_classification_english]]="Relevant","مناسب",IF(Sudan_News12[[#This Row],[relevancy_classification_english]]="Relevant","عَرَضِيّ",""))</f>
        <v/>
      </c>
      <c r="AN4529" t="str">
        <f>IF(Sudan_News12[[#This Row],[sentiment_analysis_english]]="Negative","سلبي",IF(Sudan_News12[[#This Row],[sentiment_analysis_english]]="Neutral","حيادي",IF(Sudan_News12[[#This Row],[sentiment_analysis_english]]="Positive","إيجابي","")))</f>
        <v/>
      </c>
      <c r="AO4529" t="e">
        <f>INDEX(TextClassificationList[],MATCH(Sudan_News12[[#This Row],[text_classification_arabic]],TextClassificationList[text_classification_arabic],0),1)</f>
        <v>#N/A</v>
      </c>
      <c r="AQ4529" t="e">
        <f>INDEX(TextClassificationList[],MATCH(Sudan_News12[[#This Row],[text_classification_arabic2]],TextClassificationList[text_classification_arabic],0),1)</f>
        <v>#N/A</v>
      </c>
      <c r="AS4529" t="e">
        <f>INDEX(TextClassificationList[],MATCH(Sudan_News12[[#This Row],[text_classification_arabic3]],TextClassificationList[text_classification_arabic],0),1)</f>
        <v>#N/A</v>
      </c>
      <c r="AU4529" t="e">
        <f>INDEX(TextClassificationList[],MATCH(Sudan_News12[[#This Row],[text_classification_arabic4]],TextClassificationList[text_classification_arabic],0),1)</f>
        <v>#N/A</v>
      </c>
      <c r="AW4529" t="e">
        <f>INDEX(TextClassificationList[],MATCH(Sudan_News12[[#This Row],[text_classification_arabic5]],TextClassificationList[text_classification_arabic],0),1)</f>
        <v>#N/A</v>
      </c>
    </row>
    <row r="4530" spans="1:49" x14ac:dyDescent="0.2">
      <c r="A4530">
        <v>1.1421110622229217E+18</v>
      </c>
      <c r="B4530">
        <v>1.1421110622229217E+18</v>
      </c>
      <c r="C4530" t="s">
        <v>17377</v>
      </c>
      <c r="D4530" s="1">
        <v>43637</v>
      </c>
      <c r="E4530" s="2">
        <v>0.78091435185185187</v>
      </c>
      <c r="F4530">
        <v>200</v>
      </c>
      <c r="G4530">
        <v>1889611729</v>
      </c>
      <c r="H4530" t="s">
        <v>354</v>
      </c>
      <c r="I4530" t="s">
        <v>355</v>
      </c>
      <c r="J4530" t="s">
        <v>265</v>
      </c>
      <c r="K4530" t="s">
        <v>17378</v>
      </c>
      <c r="L4530" t="s">
        <v>278</v>
      </c>
      <c r="M4530" t="s">
        <v>267</v>
      </c>
      <c r="N4530" t="s">
        <v>267</v>
      </c>
      <c r="O4530" t="s">
        <v>17379</v>
      </c>
      <c r="P4530">
        <v>0</v>
      </c>
      <c r="Q4530">
        <v>1</v>
      </c>
      <c r="R4530">
        <v>2</v>
      </c>
      <c r="S4530" t="s">
        <v>17192</v>
      </c>
      <c r="T4530" t="s">
        <v>267</v>
      </c>
      <c r="U4530" t="s">
        <v>17380</v>
      </c>
      <c r="V4530" t="b">
        <v>0</v>
      </c>
      <c r="W4530" t="s">
        <v>265</v>
      </c>
      <c r="X4530">
        <v>1</v>
      </c>
      <c r="Y4530" t="s">
        <v>17381</v>
      </c>
      <c r="Z4530" t="s">
        <v>265</v>
      </c>
      <c r="AA4530" t="s">
        <v>265</v>
      </c>
      <c r="AB4530" t="s">
        <v>265</v>
      </c>
      <c r="AC4530" t="s">
        <v>265</v>
      </c>
      <c r="AD4530" t="s">
        <v>265</v>
      </c>
      <c r="AE4530" t="s">
        <v>265</v>
      </c>
      <c r="AF4530" t="s">
        <v>267</v>
      </c>
      <c r="AG4530" t="s">
        <v>265</v>
      </c>
      <c r="AH4530" t="s">
        <v>265</v>
      </c>
      <c r="AI4530" t="s">
        <v>265</v>
      </c>
      <c r="AJ4530" t="s">
        <v>265</v>
      </c>
      <c r="AL4530" t="str">
        <f>IF(Sudan_News12[[#This Row],[relevancy_classification_english]]="Relevant","مناسب",IF(Sudan_News12[[#This Row],[relevancy_classification_english]]="Relevant","عَرَضِيّ",""))</f>
        <v/>
      </c>
      <c r="AN4530" t="str">
        <f>IF(Sudan_News12[[#This Row],[sentiment_analysis_english]]="Negative","سلبي",IF(Sudan_News12[[#This Row],[sentiment_analysis_english]]="Neutral","حيادي",IF(Sudan_News12[[#This Row],[sentiment_analysis_english]]="Positive","إيجابي","")))</f>
        <v/>
      </c>
      <c r="AO4530" t="e">
        <f>INDEX(TextClassificationList[],MATCH(Sudan_News12[[#This Row],[text_classification_arabic]],TextClassificationList[text_classification_arabic],0),1)</f>
        <v>#N/A</v>
      </c>
      <c r="AQ4530" t="e">
        <f>INDEX(TextClassificationList[],MATCH(Sudan_News12[[#This Row],[text_classification_arabic2]],TextClassificationList[text_classification_arabic],0),1)</f>
        <v>#N/A</v>
      </c>
      <c r="AS4530" t="e">
        <f>INDEX(TextClassificationList[],MATCH(Sudan_News12[[#This Row],[text_classification_arabic3]],TextClassificationList[text_classification_arabic],0),1)</f>
        <v>#N/A</v>
      </c>
      <c r="AU4530" t="e">
        <f>INDEX(TextClassificationList[],MATCH(Sudan_News12[[#This Row],[text_classification_arabic4]],TextClassificationList[text_classification_arabic],0),1)</f>
        <v>#N/A</v>
      </c>
      <c r="AW4530" t="e">
        <f>INDEX(TextClassificationList[],MATCH(Sudan_News12[[#This Row],[text_classification_arabic5]],TextClassificationList[text_classification_arabic],0),1)</f>
        <v>#N/A</v>
      </c>
    </row>
    <row r="4531" spans="1:49" x14ac:dyDescent="0.2">
      <c r="A4531">
        <v>1.1420348304415703E+18</v>
      </c>
      <c r="B4531">
        <v>1.1420348304415703E+18</v>
      </c>
      <c r="C4531" t="s">
        <v>17382</v>
      </c>
      <c r="D4531" s="1">
        <v>43637</v>
      </c>
      <c r="E4531" s="2">
        <v>0.57055555555555559</v>
      </c>
      <c r="F4531">
        <v>200</v>
      </c>
      <c r="G4531">
        <v>1889611729</v>
      </c>
      <c r="H4531" t="s">
        <v>354</v>
      </c>
      <c r="I4531" t="s">
        <v>355</v>
      </c>
      <c r="J4531" t="s">
        <v>265</v>
      </c>
      <c r="K4531" t="s">
        <v>17383</v>
      </c>
      <c r="L4531" t="s">
        <v>266</v>
      </c>
      <c r="M4531" t="s">
        <v>267</v>
      </c>
      <c r="N4531" t="s">
        <v>267</v>
      </c>
      <c r="O4531" t="s">
        <v>267</v>
      </c>
      <c r="P4531">
        <v>0</v>
      </c>
      <c r="Q4531">
        <v>1</v>
      </c>
      <c r="R4531">
        <v>0</v>
      </c>
      <c r="S4531" t="s">
        <v>267</v>
      </c>
      <c r="T4531" t="s">
        <v>267</v>
      </c>
      <c r="U4531" t="s">
        <v>17384</v>
      </c>
      <c r="V4531" t="b">
        <v>0</v>
      </c>
      <c r="W4531" t="s">
        <v>17385</v>
      </c>
      <c r="X4531">
        <v>0</v>
      </c>
      <c r="Y4531" t="s">
        <v>265</v>
      </c>
      <c r="Z4531" t="s">
        <v>265</v>
      </c>
      <c r="AA4531" t="s">
        <v>265</v>
      </c>
      <c r="AB4531" t="s">
        <v>265</v>
      </c>
      <c r="AC4531" t="s">
        <v>265</v>
      </c>
      <c r="AD4531" t="s">
        <v>265</v>
      </c>
      <c r="AE4531" t="s">
        <v>265</v>
      </c>
      <c r="AF4531" t="s">
        <v>267</v>
      </c>
      <c r="AG4531" t="s">
        <v>265</v>
      </c>
      <c r="AH4531" t="s">
        <v>265</v>
      </c>
      <c r="AI4531" t="s">
        <v>265</v>
      </c>
      <c r="AJ4531" t="s">
        <v>265</v>
      </c>
      <c r="AL4531" t="str">
        <f>IF(Sudan_News12[[#This Row],[relevancy_classification_english]]="Relevant","مناسب",IF(Sudan_News12[[#This Row],[relevancy_classification_english]]="Relevant","عَرَضِيّ",""))</f>
        <v/>
      </c>
      <c r="AN4531" t="str">
        <f>IF(Sudan_News12[[#This Row],[sentiment_analysis_english]]="Negative","سلبي",IF(Sudan_News12[[#This Row],[sentiment_analysis_english]]="Neutral","حيادي",IF(Sudan_News12[[#This Row],[sentiment_analysis_english]]="Positive","إيجابي","")))</f>
        <v/>
      </c>
      <c r="AO4531" t="e">
        <f>INDEX(TextClassificationList[],MATCH(Sudan_News12[[#This Row],[text_classification_arabic]],TextClassificationList[text_classification_arabic],0),1)</f>
        <v>#N/A</v>
      </c>
      <c r="AQ4531" t="e">
        <f>INDEX(TextClassificationList[],MATCH(Sudan_News12[[#This Row],[text_classification_arabic2]],TextClassificationList[text_classification_arabic],0),1)</f>
        <v>#N/A</v>
      </c>
      <c r="AS4531" t="e">
        <f>INDEX(TextClassificationList[],MATCH(Sudan_News12[[#This Row],[text_classification_arabic3]],TextClassificationList[text_classification_arabic],0),1)</f>
        <v>#N/A</v>
      </c>
      <c r="AU4531" t="e">
        <f>INDEX(TextClassificationList[],MATCH(Sudan_News12[[#This Row],[text_classification_arabic4]],TextClassificationList[text_classification_arabic],0),1)</f>
        <v>#N/A</v>
      </c>
      <c r="AW4531" t="e">
        <f>INDEX(TextClassificationList[],MATCH(Sudan_News12[[#This Row],[text_classification_arabic5]],TextClassificationList[text_classification_arabic],0),1)</f>
        <v>#N/A</v>
      </c>
    </row>
    <row r="4532" spans="1:49" x14ac:dyDescent="0.2">
      <c r="A4532">
        <v>1.1420333942321562E+18</v>
      </c>
      <c r="B4532">
        <v>1.1420333942321562E+18</v>
      </c>
      <c r="C4532" t="s">
        <v>17386</v>
      </c>
      <c r="D4532" s="1">
        <v>43637</v>
      </c>
      <c r="E4532" s="2">
        <v>0.56658564814814816</v>
      </c>
      <c r="F4532">
        <v>200</v>
      </c>
      <c r="G4532">
        <v>1889611729</v>
      </c>
      <c r="H4532" t="s">
        <v>354</v>
      </c>
      <c r="I4532" t="s">
        <v>355</v>
      </c>
      <c r="J4532" t="s">
        <v>265</v>
      </c>
      <c r="K4532" t="s">
        <v>17387</v>
      </c>
      <c r="L4532" t="s">
        <v>266</v>
      </c>
      <c r="M4532" t="s">
        <v>267</v>
      </c>
      <c r="N4532" t="s">
        <v>267</v>
      </c>
      <c r="O4532" t="s">
        <v>17388</v>
      </c>
      <c r="P4532">
        <v>0</v>
      </c>
      <c r="Q4532">
        <v>2</v>
      </c>
      <c r="R4532">
        <v>3</v>
      </c>
      <c r="S4532" t="s">
        <v>17192</v>
      </c>
      <c r="T4532" t="s">
        <v>267</v>
      </c>
      <c r="U4532" t="s">
        <v>17389</v>
      </c>
      <c r="V4532" t="b">
        <v>0</v>
      </c>
      <c r="W4532" t="s">
        <v>265</v>
      </c>
      <c r="X4532">
        <v>1</v>
      </c>
      <c r="Y4532" t="s">
        <v>17390</v>
      </c>
      <c r="Z4532" t="s">
        <v>265</v>
      </c>
      <c r="AA4532" t="s">
        <v>265</v>
      </c>
      <c r="AB4532" t="s">
        <v>265</v>
      </c>
      <c r="AC4532" t="s">
        <v>265</v>
      </c>
      <c r="AD4532" t="s">
        <v>265</v>
      </c>
      <c r="AE4532" t="s">
        <v>265</v>
      </c>
      <c r="AF4532" t="s">
        <v>267</v>
      </c>
      <c r="AG4532" t="s">
        <v>265</v>
      </c>
      <c r="AH4532" t="s">
        <v>265</v>
      </c>
      <c r="AI4532" t="s">
        <v>265</v>
      </c>
      <c r="AJ4532" t="s">
        <v>265</v>
      </c>
      <c r="AL4532" t="str">
        <f>IF(Sudan_News12[[#This Row],[relevancy_classification_english]]="Relevant","مناسب",IF(Sudan_News12[[#This Row],[relevancy_classification_english]]="Relevant","عَرَضِيّ",""))</f>
        <v/>
      </c>
      <c r="AN4532" t="str">
        <f>IF(Sudan_News12[[#This Row],[sentiment_analysis_english]]="Negative","سلبي",IF(Sudan_News12[[#This Row],[sentiment_analysis_english]]="Neutral","حيادي",IF(Sudan_News12[[#This Row],[sentiment_analysis_english]]="Positive","إيجابي","")))</f>
        <v/>
      </c>
      <c r="AO4532" t="e">
        <f>INDEX(TextClassificationList[],MATCH(Sudan_News12[[#This Row],[text_classification_arabic]],TextClassificationList[text_classification_arabic],0),1)</f>
        <v>#N/A</v>
      </c>
      <c r="AQ4532" t="e">
        <f>INDEX(TextClassificationList[],MATCH(Sudan_News12[[#This Row],[text_classification_arabic2]],TextClassificationList[text_classification_arabic],0),1)</f>
        <v>#N/A</v>
      </c>
      <c r="AS4532" t="e">
        <f>INDEX(TextClassificationList[],MATCH(Sudan_News12[[#This Row],[text_classification_arabic3]],TextClassificationList[text_classification_arabic],0),1)</f>
        <v>#N/A</v>
      </c>
      <c r="AU4532" t="e">
        <f>INDEX(TextClassificationList[],MATCH(Sudan_News12[[#This Row],[text_classification_arabic4]],TextClassificationList[text_classification_arabic],0),1)</f>
        <v>#N/A</v>
      </c>
      <c r="AW4532" t="e">
        <f>INDEX(TextClassificationList[],MATCH(Sudan_News12[[#This Row],[text_classification_arabic5]],TextClassificationList[text_classification_arabic],0),1)</f>
        <v>#N/A</v>
      </c>
    </row>
    <row r="4533" spans="1:49" x14ac:dyDescent="0.2">
      <c r="A4533">
        <v>1.1417825657429279E+18</v>
      </c>
      <c r="B4533">
        <v>1.1416418831622021E+18</v>
      </c>
      <c r="C4533" t="s">
        <v>17391</v>
      </c>
      <c r="D4533" s="1">
        <v>43636</v>
      </c>
      <c r="E4533" s="2">
        <v>0.87443287037037032</v>
      </c>
      <c r="F4533">
        <v>200</v>
      </c>
      <c r="G4533">
        <v>1889611729</v>
      </c>
      <c r="H4533" t="s">
        <v>354</v>
      </c>
      <c r="I4533" t="s">
        <v>355</v>
      </c>
      <c r="J4533" t="s">
        <v>265</v>
      </c>
      <c r="K4533" t="s">
        <v>17392</v>
      </c>
      <c r="L4533" t="s">
        <v>266</v>
      </c>
      <c r="M4533" t="s">
        <v>267</v>
      </c>
      <c r="N4533" t="s">
        <v>267</v>
      </c>
      <c r="O4533" t="s">
        <v>267</v>
      </c>
      <c r="P4533">
        <v>0</v>
      </c>
      <c r="Q4533">
        <v>0</v>
      </c>
      <c r="R4533">
        <v>1</v>
      </c>
      <c r="S4533" t="s">
        <v>267</v>
      </c>
      <c r="T4533" t="s">
        <v>267</v>
      </c>
      <c r="U4533" t="s">
        <v>17393</v>
      </c>
      <c r="V4533" t="b">
        <v>0</v>
      </c>
      <c r="W4533" t="s">
        <v>265</v>
      </c>
      <c r="X4533">
        <v>0</v>
      </c>
      <c r="Y4533" t="s">
        <v>265</v>
      </c>
      <c r="Z4533" t="s">
        <v>265</v>
      </c>
      <c r="AA4533" t="s">
        <v>265</v>
      </c>
      <c r="AB4533" t="s">
        <v>265</v>
      </c>
      <c r="AC4533" t="s">
        <v>265</v>
      </c>
      <c r="AD4533" t="s">
        <v>265</v>
      </c>
      <c r="AE4533" t="s">
        <v>265</v>
      </c>
      <c r="AF4533" t="s">
        <v>267</v>
      </c>
      <c r="AG4533" t="s">
        <v>265</v>
      </c>
      <c r="AH4533" t="s">
        <v>265</v>
      </c>
      <c r="AI4533" t="s">
        <v>265</v>
      </c>
      <c r="AJ4533" t="s">
        <v>265</v>
      </c>
      <c r="AL4533" t="str">
        <f>IF(Sudan_News12[[#This Row],[relevancy_classification_english]]="Relevant","مناسب",IF(Sudan_News12[[#This Row],[relevancy_classification_english]]="Relevant","عَرَضِيّ",""))</f>
        <v/>
      </c>
      <c r="AN4533" t="str">
        <f>IF(Sudan_News12[[#This Row],[sentiment_analysis_english]]="Negative","سلبي",IF(Sudan_News12[[#This Row],[sentiment_analysis_english]]="Neutral","حيادي",IF(Sudan_News12[[#This Row],[sentiment_analysis_english]]="Positive","إيجابي","")))</f>
        <v/>
      </c>
      <c r="AO4533" t="e">
        <f>INDEX(TextClassificationList[],MATCH(Sudan_News12[[#This Row],[text_classification_arabic]],TextClassificationList[text_classification_arabic],0),1)</f>
        <v>#N/A</v>
      </c>
      <c r="AQ4533" t="e">
        <f>INDEX(TextClassificationList[],MATCH(Sudan_News12[[#This Row],[text_classification_arabic2]],TextClassificationList[text_classification_arabic],0),1)</f>
        <v>#N/A</v>
      </c>
      <c r="AS4533" t="e">
        <f>INDEX(TextClassificationList[],MATCH(Sudan_News12[[#This Row],[text_classification_arabic3]],TextClassificationList[text_classification_arabic],0),1)</f>
        <v>#N/A</v>
      </c>
      <c r="AU4533" t="e">
        <f>INDEX(TextClassificationList[],MATCH(Sudan_News12[[#This Row],[text_classification_arabic4]],TextClassificationList[text_classification_arabic],0),1)</f>
        <v>#N/A</v>
      </c>
      <c r="AW4533" t="e">
        <f>INDEX(TextClassificationList[],MATCH(Sudan_News12[[#This Row],[text_classification_arabic5]],TextClassificationList[text_classification_arabic],0),1)</f>
        <v>#N/A</v>
      </c>
    </row>
    <row r="4534" spans="1:49" x14ac:dyDescent="0.2">
      <c r="A4534">
        <v>1.1412730040155423E+18</v>
      </c>
      <c r="B4534">
        <v>1.1412730040155423E+18</v>
      </c>
      <c r="C4534" t="s">
        <v>17394</v>
      </c>
      <c r="D4534" s="1">
        <v>43635</v>
      </c>
      <c r="E4534" s="2">
        <v>0.46831018518518519</v>
      </c>
      <c r="F4534">
        <v>200</v>
      </c>
      <c r="G4534">
        <v>1889611729</v>
      </c>
      <c r="H4534" t="s">
        <v>354</v>
      </c>
      <c r="I4534" t="s">
        <v>355</v>
      </c>
      <c r="J4534" t="s">
        <v>265</v>
      </c>
      <c r="K4534" t="s">
        <v>17395</v>
      </c>
      <c r="L4534" t="s">
        <v>266</v>
      </c>
      <c r="M4534" t="s">
        <v>267</v>
      </c>
      <c r="N4534" t="s">
        <v>267</v>
      </c>
      <c r="O4534" t="s">
        <v>17396</v>
      </c>
      <c r="P4534">
        <v>0</v>
      </c>
      <c r="Q4534">
        <v>0</v>
      </c>
      <c r="R4534">
        <v>0</v>
      </c>
      <c r="S4534" t="s">
        <v>17192</v>
      </c>
      <c r="T4534" t="s">
        <v>267</v>
      </c>
      <c r="U4534" t="s">
        <v>17397</v>
      </c>
      <c r="V4534" t="b">
        <v>0</v>
      </c>
      <c r="W4534" t="s">
        <v>265</v>
      </c>
      <c r="X4534">
        <v>1</v>
      </c>
      <c r="Y4534" t="s">
        <v>17398</v>
      </c>
      <c r="Z4534" t="s">
        <v>265</v>
      </c>
      <c r="AA4534" t="s">
        <v>265</v>
      </c>
      <c r="AB4534" t="s">
        <v>265</v>
      </c>
      <c r="AC4534" t="s">
        <v>265</v>
      </c>
      <c r="AD4534" t="s">
        <v>265</v>
      </c>
      <c r="AE4534" t="s">
        <v>265</v>
      </c>
      <c r="AF4534" t="s">
        <v>267</v>
      </c>
      <c r="AG4534" t="s">
        <v>265</v>
      </c>
      <c r="AH4534" t="s">
        <v>265</v>
      </c>
      <c r="AI4534" t="s">
        <v>265</v>
      </c>
      <c r="AJ4534" t="s">
        <v>265</v>
      </c>
      <c r="AL4534" t="str">
        <f>IF(Sudan_News12[[#This Row],[relevancy_classification_english]]="Relevant","مناسب",IF(Sudan_News12[[#This Row],[relevancy_classification_english]]="Relevant","عَرَضِيّ",""))</f>
        <v/>
      </c>
      <c r="AN4534" t="str">
        <f>IF(Sudan_News12[[#This Row],[sentiment_analysis_english]]="Negative","سلبي",IF(Sudan_News12[[#This Row],[sentiment_analysis_english]]="Neutral","حيادي",IF(Sudan_News12[[#This Row],[sentiment_analysis_english]]="Positive","إيجابي","")))</f>
        <v/>
      </c>
      <c r="AO4534" t="e">
        <f>INDEX(TextClassificationList[],MATCH(Sudan_News12[[#This Row],[text_classification_arabic]],TextClassificationList[text_classification_arabic],0),1)</f>
        <v>#N/A</v>
      </c>
      <c r="AQ4534" t="e">
        <f>INDEX(TextClassificationList[],MATCH(Sudan_News12[[#This Row],[text_classification_arabic2]],TextClassificationList[text_classification_arabic],0),1)</f>
        <v>#N/A</v>
      </c>
      <c r="AS4534" t="e">
        <f>INDEX(TextClassificationList[],MATCH(Sudan_News12[[#This Row],[text_classification_arabic3]],TextClassificationList[text_classification_arabic],0),1)</f>
        <v>#N/A</v>
      </c>
      <c r="AU4534" t="e">
        <f>INDEX(TextClassificationList[],MATCH(Sudan_News12[[#This Row],[text_classification_arabic4]],TextClassificationList[text_classification_arabic],0),1)</f>
        <v>#N/A</v>
      </c>
      <c r="AW4534" t="e">
        <f>INDEX(TextClassificationList[],MATCH(Sudan_News12[[#This Row],[text_classification_arabic5]],TextClassificationList[text_classification_arabic],0),1)</f>
        <v>#N/A</v>
      </c>
    </row>
    <row r="4535" spans="1:49" x14ac:dyDescent="0.2">
      <c r="A4535">
        <v>1.1410029642130883E+18</v>
      </c>
      <c r="B4535">
        <v>1.1410029642130883E+18</v>
      </c>
      <c r="C4535" t="s">
        <v>17399</v>
      </c>
      <c r="D4535" s="1">
        <v>43634</v>
      </c>
      <c r="E4535" s="2">
        <v>0.7231481481481481</v>
      </c>
      <c r="F4535">
        <v>200</v>
      </c>
      <c r="G4535">
        <v>1889611729</v>
      </c>
      <c r="H4535" t="s">
        <v>354</v>
      </c>
      <c r="I4535" t="s">
        <v>355</v>
      </c>
      <c r="J4535" t="s">
        <v>265</v>
      </c>
      <c r="K4535" t="s">
        <v>17400</v>
      </c>
      <c r="L4535" t="s">
        <v>266</v>
      </c>
      <c r="M4535" t="s">
        <v>267</v>
      </c>
      <c r="N4535" t="s">
        <v>267</v>
      </c>
      <c r="O4535" t="s">
        <v>17401</v>
      </c>
      <c r="P4535">
        <v>0</v>
      </c>
      <c r="Q4535">
        <v>0</v>
      </c>
      <c r="R4535">
        <v>0</v>
      </c>
      <c r="S4535" t="s">
        <v>17192</v>
      </c>
      <c r="T4535" t="s">
        <v>267</v>
      </c>
      <c r="U4535" t="s">
        <v>17402</v>
      </c>
      <c r="V4535" t="b">
        <v>0</v>
      </c>
      <c r="W4535" t="s">
        <v>265</v>
      </c>
      <c r="X4535">
        <v>1</v>
      </c>
      <c r="Y4535" t="s">
        <v>17403</v>
      </c>
      <c r="Z4535" t="s">
        <v>265</v>
      </c>
      <c r="AA4535" t="s">
        <v>265</v>
      </c>
      <c r="AB4535" t="s">
        <v>265</v>
      </c>
      <c r="AC4535" t="s">
        <v>265</v>
      </c>
      <c r="AD4535" t="s">
        <v>265</v>
      </c>
      <c r="AE4535" t="s">
        <v>265</v>
      </c>
      <c r="AF4535" t="s">
        <v>267</v>
      </c>
      <c r="AG4535" t="s">
        <v>265</v>
      </c>
      <c r="AH4535" t="s">
        <v>265</v>
      </c>
      <c r="AI4535" t="s">
        <v>265</v>
      </c>
      <c r="AJ4535" t="s">
        <v>265</v>
      </c>
      <c r="AL4535" t="str">
        <f>IF(Sudan_News12[[#This Row],[relevancy_classification_english]]="Relevant","مناسب",IF(Sudan_News12[[#This Row],[relevancy_classification_english]]="Relevant","عَرَضِيّ",""))</f>
        <v/>
      </c>
      <c r="AN4535" t="str">
        <f>IF(Sudan_News12[[#This Row],[sentiment_analysis_english]]="Negative","سلبي",IF(Sudan_News12[[#This Row],[sentiment_analysis_english]]="Neutral","حيادي",IF(Sudan_News12[[#This Row],[sentiment_analysis_english]]="Positive","إيجابي","")))</f>
        <v/>
      </c>
      <c r="AO4535" t="e">
        <f>INDEX(TextClassificationList[],MATCH(Sudan_News12[[#This Row],[text_classification_arabic]],TextClassificationList[text_classification_arabic],0),1)</f>
        <v>#N/A</v>
      </c>
      <c r="AQ4535" t="e">
        <f>INDEX(TextClassificationList[],MATCH(Sudan_News12[[#This Row],[text_classification_arabic2]],TextClassificationList[text_classification_arabic],0),1)</f>
        <v>#N/A</v>
      </c>
      <c r="AS4535" t="e">
        <f>INDEX(TextClassificationList[],MATCH(Sudan_News12[[#This Row],[text_classification_arabic3]],TextClassificationList[text_classification_arabic],0),1)</f>
        <v>#N/A</v>
      </c>
      <c r="AU4535" t="e">
        <f>INDEX(TextClassificationList[],MATCH(Sudan_News12[[#This Row],[text_classification_arabic4]],TextClassificationList[text_classification_arabic],0),1)</f>
        <v>#N/A</v>
      </c>
      <c r="AW4535" t="e">
        <f>INDEX(TextClassificationList[],MATCH(Sudan_News12[[#This Row],[text_classification_arabic5]],TextClassificationList[text_classification_arabic],0),1)</f>
        <v>#N/A</v>
      </c>
    </row>
    <row r="4536" spans="1:49" x14ac:dyDescent="0.2">
      <c r="A4536">
        <v>1.1409249000912814E+18</v>
      </c>
      <c r="B4536">
        <v>1.1409249000912814E+18</v>
      </c>
      <c r="C4536" t="s">
        <v>17404</v>
      </c>
      <c r="D4536" s="1">
        <v>43634</v>
      </c>
      <c r="E4536" s="2">
        <v>0.50773148148148151</v>
      </c>
      <c r="F4536">
        <v>200</v>
      </c>
      <c r="G4536">
        <v>1889611729</v>
      </c>
      <c r="H4536" t="s">
        <v>354</v>
      </c>
      <c r="I4536" t="s">
        <v>355</v>
      </c>
      <c r="J4536" t="s">
        <v>265</v>
      </c>
      <c r="K4536" t="s">
        <v>17405</v>
      </c>
      <c r="L4536" t="s">
        <v>270</v>
      </c>
      <c r="M4536" t="s">
        <v>267</v>
      </c>
      <c r="N4536" t="s">
        <v>267</v>
      </c>
      <c r="O4536" t="s">
        <v>267</v>
      </c>
      <c r="P4536">
        <v>0</v>
      </c>
      <c r="Q4536">
        <v>0</v>
      </c>
      <c r="R4536">
        <v>0</v>
      </c>
      <c r="S4536" t="s">
        <v>267</v>
      </c>
      <c r="T4536" t="s">
        <v>267</v>
      </c>
      <c r="U4536" t="s">
        <v>17406</v>
      </c>
      <c r="V4536" t="b">
        <v>0</v>
      </c>
      <c r="W4536" t="s">
        <v>265</v>
      </c>
      <c r="X4536">
        <v>0</v>
      </c>
      <c r="Y4536" t="s">
        <v>265</v>
      </c>
      <c r="Z4536" t="s">
        <v>265</v>
      </c>
      <c r="AA4536" t="s">
        <v>265</v>
      </c>
      <c r="AB4536" t="s">
        <v>265</v>
      </c>
      <c r="AC4536" t="s">
        <v>265</v>
      </c>
      <c r="AD4536" t="s">
        <v>265</v>
      </c>
      <c r="AE4536" t="s">
        <v>265</v>
      </c>
      <c r="AF4536" t="s">
        <v>267</v>
      </c>
      <c r="AG4536" t="s">
        <v>265</v>
      </c>
      <c r="AH4536" t="s">
        <v>265</v>
      </c>
      <c r="AI4536" t="s">
        <v>265</v>
      </c>
      <c r="AJ4536" t="s">
        <v>265</v>
      </c>
      <c r="AL4536" t="str">
        <f>IF(Sudan_News12[[#This Row],[relevancy_classification_english]]="Relevant","مناسب",IF(Sudan_News12[[#This Row],[relevancy_classification_english]]="Relevant","عَرَضِيّ",""))</f>
        <v/>
      </c>
      <c r="AN4536" t="str">
        <f>IF(Sudan_News12[[#This Row],[sentiment_analysis_english]]="Negative","سلبي",IF(Sudan_News12[[#This Row],[sentiment_analysis_english]]="Neutral","حيادي",IF(Sudan_News12[[#This Row],[sentiment_analysis_english]]="Positive","إيجابي","")))</f>
        <v/>
      </c>
      <c r="AO4536" t="e">
        <f>INDEX(TextClassificationList[],MATCH(Sudan_News12[[#This Row],[text_classification_arabic]],TextClassificationList[text_classification_arabic],0),1)</f>
        <v>#N/A</v>
      </c>
      <c r="AQ4536" t="e">
        <f>INDEX(TextClassificationList[],MATCH(Sudan_News12[[#This Row],[text_classification_arabic2]],TextClassificationList[text_classification_arabic],0),1)</f>
        <v>#N/A</v>
      </c>
      <c r="AS4536" t="e">
        <f>INDEX(TextClassificationList[],MATCH(Sudan_News12[[#This Row],[text_classification_arabic3]],TextClassificationList[text_classification_arabic],0),1)</f>
        <v>#N/A</v>
      </c>
      <c r="AU4536" t="e">
        <f>INDEX(TextClassificationList[],MATCH(Sudan_News12[[#This Row],[text_classification_arabic4]],TextClassificationList[text_classification_arabic],0),1)</f>
        <v>#N/A</v>
      </c>
      <c r="AW4536" t="e">
        <f>INDEX(TextClassificationList[],MATCH(Sudan_News12[[#This Row],[text_classification_arabic5]],TextClassificationList[text_classification_arabic],0),1)</f>
        <v>#N/A</v>
      </c>
    </row>
    <row r="4537" spans="1:49" x14ac:dyDescent="0.2">
      <c r="A4537">
        <v>1.1406535768612127E+18</v>
      </c>
      <c r="B4537">
        <v>1.1406535768612127E+18</v>
      </c>
      <c r="C4537" t="s">
        <v>17407</v>
      </c>
      <c r="D4537" s="1">
        <v>43633</v>
      </c>
      <c r="E4537" s="2">
        <v>0.75901620370370371</v>
      </c>
      <c r="F4537">
        <v>200</v>
      </c>
      <c r="G4537">
        <v>1889611729</v>
      </c>
      <c r="H4537" t="s">
        <v>354</v>
      </c>
      <c r="I4537" t="s">
        <v>355</v>
      </c>
      <c r="J4537" t="s">
        <v>265</v>
      </c>
      <c r="K4537" t="s">
        <v>17408</v>
      </c>
      <c r="L4537" t="s">
        <v>266</v>
      </c>
      <c r="M4537" t="s">
        <v>267</v>
      </c>
      <c r="N4537" t="s">
        <v>267</v>
      </c>
      <c r="O4537" t="s">
        <v>17409</v>
      </c>
      <c r="P4537">
        <v>0</v>
      </c>
      <c r="Q4537">
        <v>0</v>
      </c>
      <c r="R4537">
        <v>0</v>
      </c>
      <c r="S4537" t="s">
        <v>17192</v>
      </c>
      <c r="T4537" t="s">
        <v>267</v>
      </c>
      <c r="U4537" t="s">
        <v>17410</v>
      </c>
      <c r="V4537" t="b">
        <v>0</v>
      </c>
      <c r="W4537" t="s">
        <v>265</v>
      </c>
      <c r="X4537">
        <v>1</v>
      </c>
      <c r="Y4537" t="s">
        <v>17411</v>
      </c>
      <c r="Z4537" t="s">
        <v>265</v>
      </c>
      <c r="AA4537" t="s">
        <v>265</v>
      </c>
      <c r="AB4537" t="s">
        <v>265</v>
      </c>
      <c r="AC4537" t="s">
        <v>265</v>
      </c>
      <c r="AD4537" t="s">
        <v>265</v>
      </c>
      <c r="AE4537" t="s">
        <v>265</v>
      </c>
      <c r="AF4537" t="s">
        <v>267</v>
      </c>
      <c r="AG4537" t="s">
        <v>265</v>
      </c>
      <c r="AH4537" t="s">
        <v>265</v>
      </c>
      <c r="AI4537" t="s">
        <v>265</v>
      </c>
      <c r="AJ4537" t="s">
        <v>265</v>
      </c>
      <c r="AL4537" t="str">
        <f>IF(Sudan_News12[[#This Row],[relevancy_classification_english]]="Relevant","مناسب",IF(Sudan_News12[[#This Row],[relevancy_classification_english]]="Relevant","عَرَضِيّ",""))</f>
        <v/>
      </c>
      <c r="AN4537" t="str">
        <f>IF(Sudan_News12[[#This Row],[sentiment_analysis_english]]="Negative","سلبي",IF(Sudan_News12[[#This Row],[sentiment_analysis_english]]="Neutral","حيادي",IF(Sudan_News12[[#This Row],[sentiment_analysis_english]]="Positive","إيجابي","")))</f>
        <v/>
      </c>
      <c r="AO4537" t="e">
        <f>INDEX(TextClassificationList[],MATCH(Sudan_News12[[#This Row],[text_classification_arabic]],TextClassificationList[text_classification_arabic],0),1)</f>
        <v>#N/A</v>
      </c>
      <c r="AQ4537" t="e">
        <f>INDEX(TextClassificationList[],MATCH(Sudan_News12[[#This Row],[text_classification_arabic2]],TextClassificationList[text_classification_arabic],0),1)</f>
        <v>#N/A</v>
      </c>
      <c r="AS4537" t="e">
        <f>INDEX(TextClassificationList[],MATCH(Sudan_News12[[#This Row],[text_classification_arabic3]],TextClassificationList[text_classification_arabic],0),1)</f>
        <v>#N/A</v>
      </c>
      <c r="AU4537" t="e">
        <f>INDEX(TextClassificationList[],MATCH(Sudan_News12[[#This Row],[text_classification_arabic4]],TextClassificationList[text_classification_arabic],0),1)</f>
        <v>#N/A</v>
      </c>
      <c r="AW4537" t="e">
        <f>INDEX(TextClassificationList[],MATCH(Sudan_News12[[#This Row],[text_classification_arabic5]],TextClassificationList[text_classification_arabic],0),1)</f>
        <v>#N/A</v>
      </c>
    </row>
    <row r="4538" spans="1:49" x14ac:dyDescent="0.2">
      <c r="A4538">
        <v>1.1406509897222472E+18</v>
      </c>
      <c r="B4538">
        <v>1.1406509897222472E+18</v>
      </c>
      <c r="C4538" t="s">
        <v>17412</v>
      </c>
      <c r="D4538" s="1">
        <v>43633</v>
      </c>
      <c r="E4538" s="2">
        <v>0.75187499999999996</v>
      </c>
      <c r="F4538">
        <v>200</v>
      </c>
      <c r="G4538">
        <v>1889611729</v>
      </c>
      <c r="H4538" t="s">
        <v>354</v>
      </c>
      <c r="I4538" t="s">
        <v>355</v>
      </c>
      <c r="J4538" t="s">
        <v>265</v>
      </c>
      <c r="K4538" t="s">
        <v>17413</v>
      </c>
      <c r="L4538" t="s">
        <v>290</v>
      </c>
      <c r="M4538" t="s">
        <v>267</v>
      </c>
      <c r="N4538" t="s">
        <v>267</v>
      </c>
      <c r="O4538" t="s">
        <v>267</v>
      </c>
      <c r="P4538">
        <v>0</v>
      </c>
      <c r="Q4538">
        <v>1</v>
      </c>
      <c r="R4538">
        <v>0</v>
      </c>
      <c r="S4538" t="s">
        <v>267</v>
      </c>
      <c r="T4538" t="s">
        <v>267</v>
      </c>
      <c r="U4538" t="s">
        <v>17414</v>
      </c>
      <c r="V4538" t="b">
        <v>0</v>
      </c>
      <c r="W4538" t="s">
        <v>17415</v>
      </c>
      <c r="X4538">
        <v>0</v>
      </c>
      <c r="Y4538" t="s">
        <v>265</v>
      </c>
      <c r="Z4538" t="s">
        <v>265</v>
      </c>
      <c r="AA4538" t="s">
        <v>265</v>
      </c>
      <c r="AB4538" t="s">
        <v>265</v>
      </c>
      <c r="AC4538" t="s">
        <v>265</v>
      </c>
      <c r="AD4538" t="s">
        <v>265</v>
      </c>
      <c r="AE4538" t="s">
        <v>265</v>
      </c>
      <c r="AF4538" t="s">
        <v>267</v>
      </c>
      <c r="AG4538" t="s">
        <v>265</v>
      </c>
      <c r="AH4538" t="s">
        <v>265</v>
      </c>
      <c r="AI4538" t="s">
        <v>265</v>
      </c>
      <c r="AJ4538" t="s">
        <v>265</v>
      </c>
      <c r="AL4538" t="str">
        <f>IF(Sudan_News12[[#This Row],[relevancy_classification_english]]="Relevant","مناسب",IF(Sudan_News12[[#This Row],[relevancy_classification_english]]="Relevant","عَرَضِيّ",""))</f>
        <v/>
      </c>
      <c r="AN4538" t="str">
        <f>IF(Sudan_News12[[#This Row],[sentiment_analysis_english]]="Negative","سلبي",IF(Sudan_News12[[#This Row],[sentiment_analysis_english]]="Neutral","حيادي",IF(Sudan_News12[[#This Row],[sentiment_analysis_english]]="Positive","إيجابي","")))</f>
        <v/>
      </c>
      <c r="AO4538" t="e">
        <f>INDEX(TextClassificationList[],MATCH(Sudan_News12[[#This Row],[text_classification_arabic]],TextClassificationList[text_classification_arabic],0),1)</f>
        <v>#N/A</v>
      </c>
      <c r="AQ4538" t="e">
        <f>INDEX(TextClassificationList[],MATCH(Sudan_News12[[#This Row],[text_classification_arabic2]],TextClassificationList[text_classification_arabic],0),1)</f>
        <v>#N/A</v>
      </c>
      <c r="AS4538" t="e">
        <f>INDEX(TextClassificationList[],MATCH(Sudan_News12[[#This Row],[text_classification_arabic3]],TextClassificationList[text_classification_arabic],0),1)</f>
        <v>#N/A</v>
      </c>
      <c r="AU4538" t="e">
        <f>INDEX(TextClassificationList[],MATCH(Sudan_News12[[#This Row],[text_classification_arabic4]],TextClassificationList[text_classification_arabic],0),1)</f>
        <v>#N/A</v>
      </c>
      <c r="AW4538" t="e">
        <f>INDEX(TextClassificationList[],MATCH(Sudan_News12[[#This Row],[text_classification_arabic5]],TextClassificationList[text_classification_arabic],0),1)</f>
        <v>#N/A</v>
      </c>
    </row>
    <row r="4539" spans="1:49" x14ac:dyDescent="0.2">
      <c r="A4539">
        <v>1.1405727156503757E+18</v>
      </c>
      <c r="B4539">
        <v>1.1399141208814756E+18</v>
      </c>
      <c r="C4539" t="s">
        <v>17416</v>
      </c>
      <c r="D4539" s="1">
        <v>43633</v>
      </c>
      <c r="E4539" s="2">
        <v>0.53587962962962965</v>
      </c>
      <c r="F4539">
        <v>200</v>
      </c>
      <c r="G4539">
        <v>1889611729</v>
      </c>
      <c r="H4539" t="s">
        <v>354</v>
      </c>
      <c r="I4539" t="s">
        <v>355</v>
      </c>
      <c r="J4539" t="s">
        <v>265</v>
      </c>
      <c r="K4539" t="s">
        <v>17417</v>
      </c>
      <c r="L4539" t="s">
        <v>278</v>
      </c>
      <c r="M4539" t="s">
        <v>267</v>
      </c>
      <c r="N4539" t="s">
        <v>267</v>
      </c>
      <c r="O4539" t="s">
        <v>267</v>
      </c>
      <c r="P4539">
        <v>0</v>
      </c>
      <c r="Q4539">
        <v>0</v>
      </c>
      <c r="R4539">
        <v>0</v>
      </c>
      <c r="S4539" t="s">
        <v>16679</v>
      </c>
      <c r="T4539" t="s">
        <v>267</v>
      </c>
      <c r="U4539" t="s">
        <v>17418</v>
      </c>
      <c r="V4539" t="b">
        <v>0</v>
      </c>
      <c r="W4539" t="s">
        <v>265</v>
      </c>
      <c r="X4539">
        <v>0</v>
      </c>
      <c r="Y4539" t="s">
        <v>265</v>
      </c>
      <c r="Z4539" t="s">
        <v>265</v>
      </c>
      <c r="AA4539" t="s">
        <v>265</v>
      </c>
      <c r="AB4539" t="s">
        <v>265</v>
      </c>
      <c r="AC4539" t="s">
        <v>265</v>
      </c>
      <c r="AD4539" t="s">
        <v>265</v>
      </c>
      <c r="AE4539" t="s">
        <v>265</v>
      </c>
      <c r="AF4539" t="s">
        <v>267</v>
      </c>
      <c r="AG4539" t="s">
        <v>265</v>
      </c>
      <c r="AH4539" t="s">
        <v>265</v>
      </c>
      <c r="AI4539" t="s">
        <v>265</v>
      </c>
      <c r="AJ4539" t="s">
        <v>265</v>
      </c>
      <c r="AL4539" t="str">
        <f>IF(Sudan_News12[[#This Row],[relevancy_classification_english]]="Relevant","مناسب",IF(Sudan_News12[[#This Row],[relevancy_classification_english]]="Relevant","عَرَضِيّ",""))</f>
        <v/>
      </c>
      <c r="AN4539" t="str">
        <f>IF(Sudan_News12[[#This Row],[sentiment_analysis_english]]="Negative","سلبي",IF(Sudan_News12[[#This Row],[sentiment_analysis_english]]="Neutral","حيادي",IF(Sudan_News12[[#This Row],[sentiment_analysis_english]]="Positive","إيجابي","")))</f>
        <v/>
      </c>
      <c r="AO4539" t="e">
        <f>INDEX(TextClassificationList[],MATCH(Sudan_News12[[#This Row],[text_classification_arabic]],TextClassificationList[text_classification_arabic],0),1)</f>
        <v>#N/A</v>
      </c>
      <c r="AQ4539" t="e">
        <f>INDEX(TextClassificationList[],MATCH(Sudan_News12[[#This Row],[text_classification_arabic2]],TextClassificationList[text_classification_arabic],0),1)</f>
        <v>#N/A</v>
      </c>
      <c r="AS4539" t="e">
        <f>INDEX(TextClassificationList[],MATCH(Sudan_News12[[#This Row],[text_classification_arabic3]],TextClassificationList[text_classification_arabic],0),1)</f>
        <v>#N/A</v>
      </c>
      <c r="AU4539" t="e">
        <f>INDEX(TextClassificationList[],MATCH(Sudan_News12[[#This Row],[text_classification_arabic4]],TextClassificationList[text_classification_arabic],0),1)</f>
        <v>#N/A</v>
      </c>
      <c r="AW4539" t="e">
        <f>INDEX(TextClassificationList[],MATCH(Sudan_News12[[#This Row],[text_classification_arabic5]],TextClassificationList[text_classification_arabic],0),1)</f>
        <v>#N/A</v>
      </c>
    </row>
    <row r="4540" spans="1:49" x14ac:dyDescent="0.2">
      <c r="A4540">
        <v>1.1405542503947715E+18</v>
      </c>
      <c r="B4540">
        <v>1.1405542503947715E+18</v>
      </c>
      <c r="C4540" t="s">
        <v>17419</v>
      </c>
      <c r="D4540" s="1">
        <v>43633</v>
      </c>
      <c r="E4540" s="2">
        <v>0.48493055555555553</v>
      </c>
      <c r="F4540">
        <v>200</v>
      </c>
      <c r="G4540">
        <v>1889611729</v>
      </c>
      <c r="H4540" t="s">
        <v>354</v>
      </c>
      <c r="I4540" t="s">
        <v>355</v>
      </c>
      <c r="J4540" t="s">
        <v>265</v>
      </c>
      <c r="K4540" t="s">
        <v>17420</v>
      </c>
      <c r="L4540" t="s">
        <v>266</v>
      </c>
      <c r="M4540" t="s">
        <v>267</v>
      </c>
      <c r="N4540" t="s">
        <v>267</v>
      </c>
      <c r="O4540" t="s">
        <v>17421</v>
      </c>
      <c r="P4540">
        <v>0</v>
      </c>
      <c r="Q4540">
        <v>0</v>
      </c>
      <c r="R4540">
        <v>0</v>
      </c>
      <c r="S4540" t="s">
        <v>17192</v>
      </c>
      <c r="T4540" t="s">
        <v>267</v>
      </c>
      <c r="U4540" t="s">
        <v>17422</v>
      </c>
      <c r="V4540" t="b">
        <v>0</v>
      </c>
      <c r="W4540" t="s">
        <v>265</v>
      </c>
      <c r="X4540">
        <v>1</v>
      </c>
      <c r="Y4540" t="s">
        <v>17423</v>
      </c>
      <c r="Z4540" t="s">
        <v>265</v>
      </c>
      <c r="AA4540" t="s">
        <v>265</v>
      </c>
      <c r="AB4540" t="s">
        <v>265</v>
      </c>
      <c r="AC4540" t="s">
        <v>265</v>
      </c>
      <c r="AD4540" t="s">
        <v>265</v>
      </c>
      <c r="AE4540" t="s">
        <v>265</v>
      </c>
      <c r="AF4540" t="s">
        <v>267</v>
      </c>
      <c r="AG4540" t="s">
        <v>265</v>
      </c>
      <c r="AH4540" t="s">
        <v>265</v>
      </c>
      <c r="AI4540" t="s">
        <v>265</v>
      </c>
      <c r="AJ4540" t="s">
        <v>265</v>
      </c>
      <c r="AL4540" t="str">
        <f>IF(Sudan_News12[[#This Row],[relevancy_classification_english]]="Relevant","مناسب",IF(Sudan_News12[[#This Row],[relevancy_classification_english]]="Relevant","عَرَضِيّ",""))</f>
        <v/>
      </c>
      <c r="AN4540" t="str">
        <f>IF(Sudan_News12[[#This Row],[sentiment_analysis_english]]="Negative","سلبي",IF(Sudan_News12[[#This Row],[sentiment_analysis_english]]="Neutral","حيادي",IF(Sudan_News12[[#This Row],[sentiment_analysis_english]]="Positive","إيجابي","")))</f>
        <v/>
      </c>
      <c r="AO4540" t="e">
        <f>INDEX(TextClassificationList[],MATCH(Sudan_News12[[#This Row],[text_classification_arabic]],TextClassificationList[text_classification_arabic],0),1)</f>
        <v>#N/A</v>
      </c>
      <c r="AQ4540" t="e">
        <f>INDEX(TextClassificationList[],MATCH(Sudan_News12[[#This Row],[text_classification_arabic2]],TextClassificationList[text_classification_arabic],0),1)</f>
        <v>#N/A</v>
      </c>
      <c r="AS4540" t="e">
        <f>INDEX(TextClassificationList[],MATCH(Sudan_News12[[#This Row],[text_classification_arabic3]],TextClassificationList[text_classification_arabic],0),1)</f>
        <v>#N/A</v>
      </c>
      <c r="AU4540" t="e">
        <f>INDEX(TextClassificationList[],MATCH(Sudan_News12[[#This Row],[text_classification_arabic4]],TextClassificationList[text_classification_arabic],0),1)</f>
        <v>#N/A</v>
      </c>
      <c r="AW4540" t="e">
        <f>INDEX(TextClassificationList[],MATCH(Sudan_News12[[#This Row],[text_classification_arabic5]],TextClassificationList[text_classification_arabic],0),1)</f>
        <v>#N/A</v>
      </c>
    </row>
    <row r="4541" spans="1:49" x14ac:dyDescent="0.2">
      <c r="A4541">
        <v>1.1405498737224294E+18</v>
      </c>
      <c r="B4541">
        <v>1.1405498737224294E+18</v>
      </c>
      <c r="C4541" t="s">
        <v>17424</v>
      </c>
      <c r="D4541" s="1">
        <v>43633</v>
      </c>
      <c r="E4541" s="2">
        <v>0.4728472222222222</v>
      </c>
      <c r="F4541">
        <v>200</v>
      </c>
      <c r="G4541">
        <v>1889611729</v>
      </c>
      <c r="H4541" t="s">
        <v>354</v>
      </c>
      <c r="I4541" t="s">
        <v>355</v>
      </c>
      <c r="J4541" t="s">
        <v>265</v>
      </c>
      <c r="K4541" t="s">
        <v>17425</v>
      </c>
      <c r="L4541" t="s">
        <v>266</v>
      </c>
      <c r="M4541" t="s">
        <v>267</v>
      </c>
      <c r="N4541" t="s">
        <v>267</v>
      </c>
      <c r="O4541" t="s">
        <v>267</v>
      </c>
      <c r="P4541">
        <v>0</v>
      </c>
      <c r="Q4541">
        <v>0</v>
      </c>
      <c r="R4541">
        <v>0</v>
      </c>
      <c r="S4541" t="s">
        <v>17192</v>
      </c>
      <c r="T4541" t="s">
        <v>267</v>
      </c>
      <c r="U4541" t="s">
        <v>17426</v>
      </c>
      <c r="V4541" t="b">
        <v>0</v>
      </c>
      <c r="W4541" t="s">
        <v>265</v>
      </c>
      <c r="X4541">
        <v>0</v>
      </c>
      <c r="Y4541" t="s">
        <v>265</v>
      </c>
      <c r="Z4541" t="s">
        <v>265</v>
      </c>
      <c r="AA4541" t="s">
        <v>265</v>
      </c>
      <c r="AB4541" t="s">
        <v>265</v>
      </c>
      <c r="AC4541" t="s">
        <v>265</v>
      </c>
      <c r="AD4541" t="s">
        <v>265</v>
      </c>
      <c r="AE4541" t="s">
        <v>265</v>
      </c>
      <c r="AF4541" t="s">
        <v>267</v>
      </c>
      <c r="AG4541" t="s">
        <v>265</v>
      </c>
      <c r="AH4541" t="s">
        <v>265</v>
      </c>
      <c r="AI4541" t="s">
        <v>265</v>
      </c>
      <c r="AJ4541" t="s">
        <v>265</v>
      </c>
      <c r="AL4541" t="str">
        <f>IF(Sudan_News12[[#This Row],[relevancy_classification_english]]="Relevant","مناسب",IF(Sudan_News12[[#This Row],[relevancy_classification_english]]="Relevant","عَرَضِيّ",""))</f>
        <v/>
      </c>
      <c r="AN4541" t="str">
        <f>IF(Sudan_News12[[#This Row],[sentiment_analysis_english]]="Negative","سلبي",IF(Sudan_News12[[#This Row],[sentiment_analysis_english]]="Neutral","حيادي",IF(Sudan_News12[[#This Row],[sentiment_analysis_english]]="Positive","إيجابي","")))</f>
        <v/>
      </c>
      <c r="AO4541" t="e">
        <f>INDEX(TextClassificationList[],MATCH(Sudan_News12[[#This Row],[text_classification_arabic]],TextClassificationList[text_classification_arabic],0),1)</f>
        <v>#N/A</v>
      </c>
      <c r="AQ4541" t="e">
        <f>INDEX(TextClassificationList[],MATCH(Sudan_News12[[#This Row],[text_classification_arabic2]],TextClassificationList[text_classification_arabic],0),1)</f>
        <v>#N/A</v>
      </c>
      <c r="AS4541" t="e">
        <f>INDEX(TextClassificationList[],MATCH(Sudan_News12[[#This Row],[text_classification_arabic3]],TextClassificationList[text_classification_arabic],0),1)</f>
        <v>#N/A</v>
      </c>
      <c r="AU4541" t="e">
        <f>INDEX(TextClassificationList[],MATCH(Sudan_News12[[#This Row],[text_classification_arabic4]],TextClassificationList[text_classification_arabic],0),1)</f>
        <v>#N/A</v>
      </c>
      <c r="AW4541" t="e">
        <f>INDEX(TextClassificationList[],MATCH(Sudan_News12[[#This Row],[text_classification_arabic5]],TextClassificationList[text_classification_arabic],0),1)</f>
        <v>#N/A</v>
      </c>
    </row>
    <row r="4542" spans="1:49" x14ac:dyDescent="0.2">
      <c r="A4542">
        <v>1.1405399801813975E+18</v>
      </c>
      <c r="B4542">
        <v>1.1402742129527849E+18</v>
      </c>
      <c r="C4542" t="s">
        <v>17427</v>
      </c>
      <c r="D4542" s="1">
        <v>43633</v>
      </c>
      <c r="E4542" s="2">
        <v>0.44555555555555554</v>
      </c>
      <c r="F4542">
        <v>200</v>
      </c>
      <c r="G4542">
        <v>1889611729</v>
      </c>
      <c r="H4542" t="s">
        <v>354</v>
      </c>
      <c r="I4542" t="s">
        <v>355</v>
      </c>
      <c r="J4542" t="s">
        <v>265</v>
      </c>
      <c r="K4542" t="s">
        <v>17428</v>
      </c>
      <c r="L4542" t="s">
        <v>276</v>
      </c>
      <c r="M4542" t="s">
        <v>267</v>
      </c>
      <c r="N4542" t="s">
        <v>267</v>
      </c>
      <c r="O4542" t="s">
        <v>267</v>
      </c>
      <c r="P4542">
        <v>0</v>
      </c>
      <c r="Q4542">
        <v>0</v>
      </c>
      <c r="R4542">
        <v>0</v>
      </c>
      <c r="S4542" t="s">
        <v>267</v>
      </c>
      <c r="T4542" t="s">
        <v>267</v>
      </c>
      <c r="U4542" t="s">
        <v>17429</v>
      </c>
      <c r="V4542" t="b">
        <v>0</v>
      </c>
      <c r="W4542" t="s">
        <v>265</v>
      </c>
      <c r="X4542">
        <v>0</v>
      </c>
      <c r="Y4542" t="s">
        <v>265</v>
      </c>
      <c r="Z4542" t="s">
        <v>265</v>
      </c>
      <c r="AA4542" t="s">
        <v>265</v>
      </c>
      <c r="AB4542" t="s">
        <v>265</v>
      </c>
      <c r="AC4542" t="s">
        <v>265</v>
      </c>
      <c r="AD4542" t="s">
        <v>265</v>
      </c>
      <c r="AE4542" t="s">
        <v>265</v>
      </c>
      <c r="AF4542" t="s">
        <v>17430</v>
      </c>
      <c r="AG4542" t="s">
        <v>265</v>
      </c>
      <c r="AH4542" t="s">
        <v>265</v>
      </c>
      <c r="AI4542" t="s">
        <v>265</v>
      </c>
      <c r="AJ4542" t="s">
        <v>265</v>
      </c>
      <c r="AL4542" t="str">
        <f>IF(Sudan_News12[[#This Row],[relevancy_classification_english]]="Relevant","مناسب",IF(Sudan_News12[[#This Row],[relevancy_classification_english]]="Relevant","عَرَضِيّ",""))</f>
        <v/>
      </c>
      <c r="AN4542" t="str">
        <f>IF(Sudan_News12[[#This Row],[sentiment_analysis_english]]="Negative","سلبي",IF(Sudan_News12[[#This Row],[sentiment_analysis_english]]="Neutral","حيادي",IF(Sudan_News12[[#This Row],[sentiment_analysis_english]]="Positive","إيجابي","")))</f>
        <v/>
      </c>
      <c r="AO4542" t="e">
        <f>INDEX(TextClassificationList[],MATCH(Sudan_News12[[#This Row],[text_classification_arabic]],TextClassificationList[text_classification_arabic],0),1)</f>
        <v>#N/A</v>
      </c>
      <c r="AQ4542" t="e">
        <f>INDEX(TextClassificationList[],MATCH(Sudan_News12[[#This Row],[text_classification_arabic2]],TextClassificationList[text_classification_arabic],0),1)</f>
        <v>#N/A</v>
      </c>
      <c r="AS4542" t="e">
        <f>INDEX(TextClassificationList[],MATCH(Sudan_News12[[#This Row],[text_classification_arabic3]],TextClassificationList[text_classification_arabic],0),1)</f>
        <v>#N/A</v>
      </c>
      <c r="AU4542" t="e">
        <f>INDEX(TextClassificationList[],MATCH(Sudan_News12[[#This Row],[text_classification_arabic4]],TextClassificationList[text_classification_arabic],0),1)</f>
        <v>#N/A</v>
      </c>
      <c r="AW4542" t="e">
        <f>INDEX(TextClassificationList[],MATCH(Sudan_News12[[#This Row],[text_classification_arabic5]],TextClassificationList[text_classification_arabic],0),1)</f>
        <v>#N/A</v>
      </c>
    </row>
    <row r="4543" spans="1:49" x14ac:dyDescent="0.2">
      <c r="A4543">
        <v>1.1405268212697498E+18</v>
      </c>
      <c r="B4543">
        <v>1.1405268212697498E+18</v>
      </c>
      <c r="C4543" t="s">
        <v>17431</v>
      </c>
      <c r="D4543" s="1">
        <v>43633</v>
      </c>
      <c r="E4543" s="2">
        <v>0.40923611111111113</v>
      </c>
      <c r="F4543">
        <v>200</v>
      </c>
      <c r="G4543">
        <v>1889611729</v>
      </c>
      <c r="H4543" t="s">
        <v>354</v>
      </c>
      <c r="I4543" t="s">
        <v>355</v>
      </c>
      <c r="J4543" t="s">
        <v>265</v>
      </c>
      <c r="K4543" t="s">
        <v>17432</v>
      </c>
      <c r="L4543" t="s">
        <v>266</v>
      </c>
      <c r="M4543" t="s">
        <v>267</v>
      </c>
      <c r="N4543" t="s">
        <v>267</v>
      </c>
      <c r="O4543" t="s">
        <v>17433</v>
      </c>
      <c r="P4543">
        <v>0</v>
      </c>
      <c r="Q4543">
        <v>1</v>
      </c>
      <c r="R4543">
        <v>0</v>
      </c>
      <c r="S4543" t="s">
        <v>17192</v>
      </c>
      <c r="T4543" t="s">
        <v>267</v>
      </c>
      <c r="U4543" t="s">
        <v>17434</v>
      </c>
      <c r="V4543" t="b">
        <v>0</v>
      </c>
      <c r="W4543" t="s">
        <v>265</v>
      </c>
      <c r="X4543">
        <v>1</v>
      </c>
      <c r="Y4543" t="s">
        <v>17435</v>
      </c>
      <c r="Z4543" t="s">
        <v>265</v>
      </c>
      <c r="AA4543" t="s">
        <v>265</v>
      </c>
      <c r="AB4543" t="s">
        <v>265</v>
      </c>
      <c r="AC4543" t="s">
        <v>265</v>
      </c>
      <c r="AD4543" t="s">
        <v>265</v>
      </c>
      <c r="AE4543" t="s">
        <v>265</v>
      </c>
      <c r="AF4543" t="s">
        <v>267</v>
      </c>
      <c r="AG4543" t="s">
        <v>265</v>
      </c>
      <c r="AH4543" t="s">
        <v>265</v>
      </c>
      <c r="AI4543" t="s">
        <v>265</v>
      </c>
      <c r="AJ4543" t="s">
        <v>265</v>
      </c>
      <c r="AL4543" t="str">
        <f>IF(Sudan_News12[[#This Row],[relevancy_classification_english]]="Relevant","مناسب",IF(Sudan_News12[[#This Row],[relevancy_classification_english]]="Relevant","عَرَضِيّ",""))</f>
        <v/>
      </c>
      <c r="AN4543" t="str">
        <f>IF(Sudan_News12[[#This Row],[sentiment_analysis_english]]="Negative","سلبي",IF(Sudan_News12[[#This Row],[sentiment_analysis_english]]="Neutral","حيادي",IF(Sudan_News12[[#This Row],[sentiment_analysis_english]]="Positive","إيجابي","")))</f>
        <v/>
      </c>
      <c r="AO4543" t="e">
        <f>INDEX(TextClassificationList[],MATCH(Sudan_News12[[#This Row],[text_classification_arabic]],TextClassificationList[text_classification_arabic],0),1)</f>
        <v>#N/A</v>
      </c>
      <c r="AQ4543" t="e">
        <f>INDEX(TextClassificationList[],MATCH(Sudan_News12[[#This Row],[text_classification_arabic2]],TextClassificationList[text_classification_arabic],0),1)</f>
        <v>#N/A</v>
      </c>
      <c r="AS4543" t="e">
        <f>INDEX(TextClassificationList[],MATCH(Sudan_News12[[#This Row],[text_classification_arabic3]],TextClassificationList[text_classification_arabic],0),1)</f>
        <v>#N/A</v>
      </c>
      <c r="AU4543" t="e">
        <f>INDEX(TextClassificationList[],MATCH(Sudan_News12[[#This Row],[text_classification_arabic4]],TextClassificationList[text_classification_arabic],0),1)</f>
        <v>#N/A</v>
      </c>
      <c r="AW4543" t="e">
        <f>INDEX(TextClassificationList[],MATCH(Sudan_News12[[#This Row],[text_classification_arabic5]],TextClassificationList[text_classification_arabic],0),1)</f>
        <v>#N/A</v>
      </c>
    </row>
    <row r="4544" spans="1:49" x14ac:dyDescent="0.2">
      <c r="A4544">
        <v>1.1405265393747722E+18</v>
      </c>
      <c r="B4544">
        <v>1.1405265393747722E+18</v>
      </c>
      <c r="C4544" t="s">
        <v>17436</v>
      </c>
      <c r="D4544" s="1">
        <v>43633</v>
      </c>
      <c r="E4544" s="2">
        <v>0.40846064814814814</v>
      </c>
      <c r="F4544">
        <v>200</v>
      </c>
      <c r="G4544">
        <v>1889611729</v>
      </c>
      <c r="H4544" t="s">
        <v>354</v>
      </c>
      <c r="I4544" t="s">
        <v>355</v>
      </c>
      <c r="J4544" t="s">
        <v>265</v>
      </c>
      <c r="K4544" t="s">
        <v>17437</v>
      </c>
      <c r="L4544" t="s">
        <v>266</v>
      </c>
      <c r="M4544" t="s">
        <v>267</v>
      </c>
      <c r="N4544" t="s">
        <v>267</v>
      </c>
      <c r="O4544" t="s">
        <v>17438</v>
      </c>
      <c r="P4544">
        <v>0</v>
      </c>
      <c r="Q4544">
        <v>1</v>
      </c>
      <c r="R4544">
        <v>0</v>
      </c>
      <c r="S4544" t="s">
        <v>17192</v>
      </c>
      <c r="T4544" t="s">
        <v>267</v>
      </c>
      <c r="U4544" t="s">
        <v>17439</v>
      </c>
      <c r="V4544" t="b">
        <v>0</v>
      </c>
      <c r="W4544" t="s">
        <v>265</v>
      </c>
      <c r="X4544">
        <v>1</v>
      </c>
      <c r="Y4544" t="s">
        <v>17440</v>
      </c>
      <c r="Z4544" t="s">
        <v>265</v>
      </c>
      <c r="AA4544" t="s">
        <v>265</v>
      </c>
      <c r="AB4544" t="s">
        <v>265</v>
      </c>
      <c r="AC4544" t="s">
        <v>265</v>
      </c>
      <c r="AD4544" t="s">
        <v>265</v>
      </c>
      <c r="AE4544" t="s">
        <v>265</v>
      </c>
      <c r="AF4544" t="s">
        <v>267</v>
      </c>
      <c r="AG4544" t="s">
        <v>265</v>
      </c>
      <c r="AH4544" t="s">
        <v>265</v>
      </c>
      <c r="AI4544" t="s">
        <v>265</v>
      </c>
      <c r="AJ4544" t="s">
        <v>265</v>
      </c>
      <c r="AL4544" t="str">
        <f>IF(Sudan_News12[[#This Row],[relevancy_classification_english]]="Relevant","مناسب",IF(Sudan_News12[[#This Row],[relevancy_classification_english]]="Relevant","عَرَضِيّ",""))</f>
        <v/>
      </c>
      <c r="AN4544" t="str">
        <f>IF(Sudan_News12[[#This Row],[sentiment_analysis_english]]="Negative","سلبي",IF(Sudan_News12[[#This Row],[sentiment_analysis_english]]="Neutral","حيادي",IF(Sudan_News12[[#This Row],[sentiment_analysis_english]]="Positive","إيجابي","")))</f>
        <v/>
      </c>
      <c r="AO4544" t="e">
        <f>INDEX(TextClassificationList[],MATCH(Sudan_News12[[#This Row],[text_classification_arabic]],TextClassificationList[text_classification_arabic],0),1)</f>
        <v>#N/A</v>
      </c>
      <c r="AQ4544" t="e">
        <f>INDEX(TextClassificationList[],MATCH(Sudan_News12[[#This Row],[text_classification_arabic2]],TextClassificationList[text_classification_arabic],0),1)</f>
        <v>#N/A</v>
      </c>
      <c r="AS4544" t="e">
        <f>INDEX(TextClassificationList[],MATCH(Sudan_News12[[#This Row],[text_classification_arabic3]],TextClassificationList[text_classification_arabic],0),1)</f>
        <v>#N/A</v>
      </c>
      <c r="AU4544" t="e">
        <f>INDEX(TextClassificationList[],MATCH(Sudan_News12[[#This Row],[text_classification_arabic4]],TextClassificationList[text_classification_arabic],0),1)</f>
        <v>#N/A</v>
      </c>
      <c r="AW4544" t="e">
        <f>INDEX(TextClassificationList[],MATCH(Sudan_News12[[#This Row],[text_classification_arabic5]],TextClassificationList[text_classification_arabic],0),1)</f>
        <v>#N/A</v>
      </c>
    </row>
    <row r="4545" spans="1:49" x14ac:dyDescent="0.2">
      <c r="A4545">
        <v>1.1405260176369705E+18</v>
      </c>
      <c r="B4545">
        <v>1.1405260176369705E+18</v>
      </c>
      <c r="C4545" t="s">
        <v>17441</v>
      </c>
      <c r="D4545" s="1">
        <v>43633</v>
      </c>
      <c r="E4545" s="2">
        <v>0.40702546296296294</v>
      </c>
      <c r="F4545">
        <v>200</v>
      </c>
      <c r="G4545">
        <v>1889611729</v>
      </c>
      <c r="H4545" t="s">
        <v>354</v>
      </c>
      <c r="I4545" t="s">
        <v>355</v>
      </c>
      <c r="J4545" t="s">
        <v>265</v>
      </c>
      <c r="K4545" t="s">
        <v>17442</v>
      </c>
      <c r="L4545" t="s">
        <v>266</v>
      </c>
      <c r="M4545" t="s">
        <v>267</v>
      </c>
      <c r="N4545" t="s">
        <v>267</v>
      </c>
      <c r="O4545" t="s">
        <v>17443</v>
      </c>
      <c r="P4545">
        <v>0</v>
      </c>
      <c r="Q4545">
        <v>1</v>
      </c>
      <c r="R4545">
        <v>0</v>
      </c>
      <c r="S4545" t="s">
        <v>17192</v>
      </c>
      <c r="T4545" t="s">
        <v>267</v>
      </c>
      <c r="U4545" t="s">
        <v>17444</v>
      </c>
      <c r="V4545" t="b">
        <v>0</v>
      </c>
      <c r="W4545" t="s">
        <v>265</v>
      </c>
      <c r="X4545">
        <v>1</v>
      </c>
      <c r="Y4545" t="s">
        <v>17445</v>
      </c>
      <c r="Z4545" t="s">
        <v>265</v>
      </c>
      <c r="AA4545" t="s">
        <v>265</v>
      </c>
      <c r="AB4545" t="s">
        <v>265</v>
      </c>
      <c r="AC4545" t="s">
        <v>265</v>
      </c>
      <c r="AD4545" t="s">
        <v>265</v>
      </c>
      <c r="AE4545" t="s">
        <v>265</v>
      </c>
      <c r="AF4545" t="s">
        <v>267</v>
      </c>
      <c r="AG4545" t="s">
        <v>265</v>
      </c>
      <c r="AH4545" t="s">
        <v>265</v>
      </c>
      <c r="AI4545" t="s">
        <v>265</v>
      </c>
      <c r="AJ4545" t="s">
        <v>265</v>
      </c>
      <c r="AL4545" t="str">
        <f>IF(Sudan_News12[[#This Row],[relevancy_classification_english]]="Relevant","مناسب",IF(Sudan_News12[[#This Row],[relevancy_classification_english]]="Relevant","عَرَضِيّ",""))</f>
        <v/>
      </c>
      <c r="AN4545" t="str">
        <f>IF(Sudan_News12[[#This Row],[sentiment_analysis_english]]="Negative","سلبي",IF(Sudan_News12[[#This Row],[sentiment_analysis_english]]="Neutral","حيادي",IF(Sudan_News12[[#This Row],[sentiment_analysis_english]]="Positive","إيجابي","")))</f>
        <v/>
      </c>
      <c r="AO4545" t="e">
        <f>INDEX(TextClassificationList[],MATCH(Sudan_News12[[#This Row],[text_classification_arabic]],TextClassificationList[text_classification_arabic],0),1)</f>
        <v>#N/A</v>
      </c>
      <c r="AQ4545" t="e">
        <f>INDEX(TextClassificationList[],MATCH(Sudan_News12[[#This Row],[text_classification_arabic2]],TextClassificationList[text_classification_arabic],0),1)</f>
        <v>#N/A</v>
      </c>
      <c r="AS4545" t="e">
        <f>INDEX(TextClassificationList[],MATCH(Sudan_News12[[#This Row],[text_classification_arabic3]],TextClassificationList[text_classification_arabic],0),1)</f>
        <v>#N/A</v>
      </c>
      <c r="AU4545" t="e">
        <f>INDEX(TextClassificationList[],MATCH(Sudan_News12[[#This Row],[text_classification_arabic4]],TextClassificationList[text_classification_arabic],0),1)</f>
        <v>#N/A</v>
      </c>
      <c r="AW4545" t="e">
        <f>INDEX(TextClassificationList[],MATCH(Sudan_News12[[#This Row],[text_classification_arabic5]],TextClassificationList[text_classification_arabic],0),1)</f>
        <v>#N/A</v>
      </c>
    </row>
    <row r="4546" spans="1:49" x14ac:dyDescent="0.2">
      <c r="A4546">
        <v>1.1405257274750116E+18</v>
      </c>
      <c r="B4546">
        <v>1.1405257274750116E+18</v>
      </c>
      <c r="C4546" t="s">
        <v>17446</v>
      </c>
      <c r="D4546" s="1">
        <v>43633</v>
      </c>
      <c r="E4546" s="2">
        <v>0.40622685185185187</v>
      </c>
      <c r="F4546">
        <v>200</v>
      </c>
      <c r="G4546">
        <v>1889611729</v>
      </c>
      <c r="H4546" t="s">
        <v>354</v>
      </c>
      <c r="I4546" t="s">
        <v>355</v>
      </c>
      <c r="J4546" t="s">
        <v>265</v>
      </c>
      <c r="K4546" t="s">
        <v>17447</v>
      </c>
      <c r="L4546" t="s">
        <v>266</v>
      </c>
      <c r="M4546" t="s">
        <v>267</v>
      </c>
      <c r="N4546" t="s">
        <v>267</v>
      </c>
      <c r="O4546" t="s">
        <v>17448</v>
      </c>
      <c r="P4546">
        <v>0</v>
      </c>
      <c r="Q4546">
        <v>1</v>
      </c>
      <c r="R4546">
        <v>1</v>
      </c>
      <c r="S4546" t="s">
        <v>17192</v>
      </c>
      <c r="T4546" t="s">
        <v>267</v>
      </c>
      <c r="U4546" t="s">
        <v>17449</v>
      </c>
      <c r="V4546" t="b">
        <v>0</v>
      </c>
      <c r="W4546" t="s">
        <v>265</v>
      </c>
      <c r="X4546">
        <v>1</v>
      </c>
      <c r="Y4546" t="s">
        <v>17450</v>
      </c>
      <c r="Z4546" t="s">
        <v>265</v>
      </c>
      <c r="AA4546" t="s">
        <v>265</v>
      </c>
      <c r="AB4546" t="s">
        <v>265</v>
      </c>
      <c r="AC4546" t="s">
        <v>265</v>
      </c>
      <c r="AD4546" t="s">
        <v>265</v>
      </c>
      <c r="AE4546" t="s">
        <v>265</v>
      </c>
      <c r="AF4546" t="s">
        <v>267</v>
      </c>
      <c r="AG4546" t="s">
        <v>265</v>
      </c>
      <c r="AH4546" t="s">
        <v>265</v>
      </c>
      <c r="AI4546" t="s">
        <v>265</v>
      </c>
      <c r="AJ4546" t="s">
        <v>265</v>
      </c>
      <c r="AL4546" t="str">
        <f>IF(Sudan_News12[[#This Row],[relevancy_classification_english]]="Relevant","مناسب",IF(Sudan_News12[[#This Row],[relevancy_classification_english]]="Relevant","عَرَضِيّ",""))</f>
        <v/>
      </c>
      <c r="AN4546" t="str">
        <f>IF(Sudan_News12[[#This Row],[sentiment_analysis_english]]="Negative","سلبي",IF(Sudan_News12[[#This Row],[sentiment_analysis_english]]="Neutral","حيادي",IF(Sudan_News12[[#This Row],[sentiment_analysis_english]]="Positive","إيجابي","")))</f>
        <v/>
      </c>
      <c r="AO4546" t="e">
        <f>INDEX(TextClassificationList[],MATCH(Sudan_News12[[#This Row],[text_classification_arabic]],TextClassificationList[text_classification_arabic],0),1)</f>
        <v>#N/A</v>
      </c>
      <c r="AQ4546" t="e">
        <f>INDEX(TextClassificationList[],MATCH(Sudan_News12[[#This Row],[text_classification_arabic2]],TextClassificationList[text_classification_arabic],0),1)</f>
        <v>#N/A</v>
      </c>
      <c r="AS4546" t="e">
        <f>INDEX(TextClassificationList[],MATCH(Sudan_News12[[#This Row],[text_classification_arabic3]],TextClassificationList[text_classification_arabic],0),1)</f>
        <v>#N/A</v>
      </c>
      <c r="AU4546" t="e">
        <f>INDEX(TextClassificationList[],MATCH(Sudan_News12[[#This Row],[text_classification_arabic4]],TextClassificationList[text_classification_arabic],0),1)</f>
        <v>#N/A</v>
      </c>
      <c r="AW4546" t="e">
        <f>INDEX(TextClassificationList[],MATCH(Sudan_News12[[#This Row],[text_classification_arabic5]],TextClassificationList[text_classification_arabic],0),1)</f>
        <v>#N/A</v>
      </c>
    </row>
    <row r="4547" spans="1:49" x14ac:dyDescent="0.2">
      <c r="A4547">
        <v>1.1399847601204552E+18</v>
      </c>
      <c r="B4547">
        <v>1.1399847601204552E+18</v>
      </c>
      <c r="C4547" t="s">
        <v>17451</v>
      </c>
      <c r="D4547" s="1">
        <v>43631</v>
      </c>
      <c r="E4547" s="2">
        <v>0.91343750000000001</v>
      </c>
      <c r="F4547">
        <v>200</v>
      </c>
      <c r="G4547">
        <v>1889611729</v>
      </c>
      <c r="H4547" t="s">
        <v>354</v>
      </c>
      <c r="I4547" t="s">
        <v>355</v>
      </c>
      <c r="J4547" t="s">
        <v>265</v>
      </c>
      <c r="K4547" t="s">
        <v>17452</v>
      </c>
      <c r="L4547" t="s">
        <v>272</v>
      </c>
      <c r="M4547" t="s">
        <v>267</v>
      </c>
      <c r="N4547" t="s">
        <v>267</v>
      </c>
      <c r="O4547" t="s">
        <v>267</v>
      </c>
      <c r="P4547">
        <v>0</v>
      </c>
      <c r="Q4547">
        <v>0</v>
      </c>
      <c r="R4547">
        <v>0</v>
      </c>
      <c r="S4547" t="s">
        <v>17453</v>
      </c>
      <c r="T4547" t="s">
        <v>267</v>
      </c>
      <c r="U4547" t="s">
        <v>17454</v>
      </c>
      <c r="V4547" t="b">
        <v>0</v>
      </c>
      <c r="W4547" t="s">
        <v>17455</v>
      </c>
      <c r="X4547">
        <v>0</v>
      </c>
      <c r="Y4547" t="s">
        <v>265</v>
      </c>
      <c r="Z4547" t="s">
        <v>265</v>
      </c>
      <c r="AA4547" t="s">
        <v>265</v>
      </c>
      <c r="AB4547" t="s">
        <v>265</v>
      </c>
      <c r="AC4547" t="s">
        <v>265</v>
      </c>
      <c r="AD4547" t="s">
        <v>265</v>
      </c>
      <c r="AE4547" t="s">
        <v>265</v>
      </c>
      <c r="AF4547" t="s">
        <v>267</v>
      </c>
      <c r="AG4547" t="s">
        <v>265</v>
      </c>
      <c r="AH4547" t="s">
        <v>265</v>
      </c>
      <c r="AI4547" t="s">
        <v>265</v>
      </c>
      <c r="AJ4547" t="s">
        <v>265</v>
      </c>
      <c r="AL4547" t="str">
        <f>IF(Sudan_News12[[#This Row],[relevancy_classification_english]]="Relevant","مناسب",IF(Sudan_News12[[#This Row],[relevancy_classification_english]]="Relevant","عَرَضِيّ",""))</f>
        <v/>
      </c>
      <c r="AN4547" t="str">
        <f>IF(Sudan_News12[[#This Row],[sentiment_analysis_english]]="Negative","سلبي",IF(Sudan_News12[[#This Row],[sentiment_analysis_english]]="Neutral","حيادي",IF(Sudan_News12[[#This Row],[sentiment_analysis_english]]="Positive","إيجابي","")))</f>
        <v/>
      </c>
      <c r="AO4547" t="e">
        <f>INDEX(TextClassificationList[],MATCH(Sudan_News12[[#This Row],[text_classification_arabic]],TextClassificationList[text_classification_arabic],0),1)</f>
        <v>#N/A</v>
      </c>
      <c r="AQ4547" t="e">
        <f>INDEX(TextClassificationList[],MATCH(Sudan_News12[[#This Row],[text_classification_arabic2]],TextClassificationList[text_classification_arabic],0),1)</f>
        <v>#N/A</v>
      </c>
      <c r="AS4547" t="e">
        <f>INDEX(TextClassificationList[],MATCH(Sudan_News12[[#This Row],[text_classification_arabic3]],TextClassificationList[text_classification_arabic],0),1)</f>
        <v>#N/A</v>
      </c>
      <c r="AU4547" t="e">
        <f>INDEX(TextClassificationList[],MATCH(Sudan_News12[[#This Row],[text_classification_arabic4]],TextClassificationList[text_classification_arabic],0),1)</f>
        <v>#N/A</v>
      </c>
      <c r="AW4547" t="e">
        <f>INDEX(TextClassificationList[],MATCH(Sudan_News12[[#This Row],[text_classification_arabic5]],TextClassificationList[text_classification_arabic],0),1)</f>
        <v>#N/A</v>
      </c>
    </row>
    <row r="4548" spans="1:49" x14ac:dyDescent="0.2">
      <c r="A4548">
        <v>1.1398290817789215E+18</v>
      </c>
      <c r="B4548">
        <v>1.1398290817789215E+18</v>
      </c>
      <c r="C4548" t="s">
        <v>17456</v>
      </c>
      <c r="D4548" s="1">
        <v>43631</v>
      </c>
      <c r="E4548" s="2">
        <v>0.4838425925925926</v>
      </c>
      <c r="F4548">
        <v>200</v>
      </c>
      <c r="G4548">
        <v>1889611729</v>
      </c>
      <c r="H4548" t="s">
        <v>354</v>
      </c>
      <c r="I4548" t="s">
        <v>355</v>
      </c>
      <c r="J4548" t="s">
        <v>265</v>
      </c>
      <c r="K4548" t="s">
        <v>17457</v>
      </c>
      <c r="L4548" t="s">
        <v>272</v>
      </c>
      <c r="M4548" t="s">
        <v>267</v>
      </c>
      <c r="N4548" t="s">
        <v>267</v>
      </c>
      <c r="O4548" t="s">
        <v>267</v>
      </c>
      <c r="P4548">
        <v>0</v>
      </c>
      <c r="Q4548">
        <v>0</v>
      </c>
      <c r="R4548">
        <v>1</v>
      </c>
      <c r="S4548" t="s">
        <v>17458</v>
      </c>
      <c r="T4548" t="s">
        <v>267</v>
      </c>
      <c r="U4548" t="s">
        <v>17459</v>
      </c>
      <c r="V4548" t="b">
        <v>0</v>
      </c>
      <c r="W4548" t="s">
        <v>17460</v>
      </c>
      <c r="X4548">
        <v>0</v>
      </c>
      <c r="Y4548" t="s">
        <v>265</v>
      </c>
      <c r="Z4548" t="s">
        <v>265</v>
      </c>
      <c r="AA4548" t="s">
        <v>265</v>
      </c>
      <c r="AB4548" t="s">
        <v>265</v>
      </c>
      <c r="AC4548" t="s">
        <v>265</v>
      </c>
      <c r="AD4548" t="s">
        <v>265</v>
      </c>
      <c r="AE4548" t="s">
        <v>265</v>
      </c>
      <c r="AF4548" t="s">
        <v>267</v>
      </c>
      <c r="AG4548" t="s">
        <v>265</v>
      </c>
      <c r="AH4548" t="s">
        <v>265</v>
      </c>
      <c r="AI4548" t="s">
        <v>265</v>
      </c>
      <c r="AJ4548" t="s">
        <v>265</v>
      </c>
      <c r="AL4548" t="str">
        <f>IF(Sudan_News12[[#This Row],[relevancy_classification_english]]="Relevant","مناسب",IF(Sudan_News12[[#This Row],[relevancy_classification_english]]="Relevant","عَرَضِيّ",""))</f>
        <v/>
      </c>
      <c r="AN4548" t="str">
        <f>IF(Sudan_News12[[#This Row],[sentiment_analysis_english]]="Negative","سلبي",IF(Sudan_News12[[#This Row],[sentiment_analysis_english]]="Neutral","حيادي",IF(Sudan_News12[[#This Row],[sentiment_analysis_english]]="Positive","إيجابي","")))</f>
        <v/>
      </c>
      <c r="AO4548" t="e">
        <f>INDEX(TextClassificationList[],MATCH(Sudan_News12[[#This Row],[text_classification_arabic]],TextClassificationList[text_classification_arabic],0),1)</f>
        <v>#N/A</v>
      </c>
      <c r="AQ4548" t="e">
        <f>INDEX(TextClassificationList[],MATCH(Sudan_News12[[#This Row],[text_classification_arabic2]],TextClassificationList[text_classification_arabic],0),1)</f>
        <v>#N/A</v>
      </c>
      <c r="AS4548" t="e">
        <f>INDEX(TextClassificationList[],MATCH(Sudan_News12[[#This Row],[text_classification_arabic3]],TextClassificationList[text_classification_arabic],0),1)</f>
        <v>#N/A</v>
      </c>
      <c r="AU4548" t="e">
        <f>INDEX(TextClassificationList[],MATCH(Sudan_News12[[#This Row],[text_classification_arabic4]],TextClassificationList[text_classification_arabic],0),1)</f>
        <v>#N/A</v>
      </c>
      <c r="AW4548" t="e">
        <f>INDEX(TextClassificationList[],MATCH(Sudan_News12[[#This Row],[text_classification_arabic5]],TextClassificationList[text_classification_arabic],0),1)</f>
        <v>#N/A</v>
      </c>
    </row>
    <row r="4549" spans="1:49" x14ac:dyDescent="0.2">
      <c r="A4549">
        <v>1.1398289157054546E+18</v>
      </c>
      <c r="B4549">
        <v>1.1398289157054546E+18</v>
      </c>
      <c r="C4549" t="s">
        <v>17461</v>
      </c>
      <c r="D4549" s="1">
        <v>43631</v>
      </c>
      <c r="E4549" s="2">
        <v>0.4833912037037037</v>
      </c>
      <c r="F4549">
        <v>200</v>
      </c>
      <c r="G4549">
        <v>1889611729</v>
      </c>
      <c r="H4549" t="s">
        <v>354</v>
      </c>
      <c r="I4549" t="s">
        <v>355</v>
      </c>
      <c r="J4549" t="s">
        <v>265</v>
      </c>
      <c r="K4549" t="s">
        <v>17462</v>
      </c>
      <c r="L4549" t="s">
        <v>266</v>
      </c>
      <c r="M4549" t="s">
        <v>267</v>
      </c>
      <c r="N4549" t="s">
        <v>267</v>
      </c>
      <c r="O4549" t="s">
        <v>267</v>
      </c>
      <c r="P4549">
        <v>0</v>
      </c>
      <c r="Q4549">
        <v>0</v>
      </c>
      <c r="R4549">
        <v>0</v>
      </c>
      <c r="S4549" t="s">
        <v>17192</v>
      </c>
      <c r="T4549" t="s">
        <v>267</v>
      </c>
      <c r="U4549" t="s">
        <v>17460</v>
      </c>
      <c r="V4549" t="b">
        <v>0</v>
      </c>
      <c r="W4549" t="s">
        <v>265</v>
      </c>
      <c r="X4549">
        <v>0</v>
      </c>
      <c r="Y4549" t="s">
        <v>265</v>
      </c>
      <c r="Z4549" t="s">
        <v>265</v>
      </c>
      <c r="AA4549" t="s">
        <v>265</v>
      </c>
      <c r="AB4549" t="s">
        <v>265</v>
      </c>
      <c r="AC4549" t="s">
        <v>265</v>
      </c>
      <c r="AD4549" t="s">
        <v>265</v>
      </c>
      <c r="AE4549" t="s">
        <v>265</v>
      </c>
      <c r="AF4549" t="s">
        <v>267</v>
      </c>
      <c r="AG4549" t="s">
        <v>265</v>
      </c>
      <c r="AH4549" t="s">
        <v>265</v>
      </c>
      <c r="AI4549" t="s">
        <v>265</v>
      </c>
      <c r="AJ4549" t="s">
        <v>265</v>
      </c>
      <c r="AL4549" t="str">
        <f>IF(Sudan_News12[[#This Row],[relevancy_classification_english]]="Relevant","مناسب",IF(Sudan_News12[[#This Row],[relevancy_classification_english]]="Relevant","عَرَضِيّ",""))</f>
        <v/>
      </c>
      <c r="AN4549" t="str">
        <f>IF(Sudan_News12[[#This Row],[sentiment_analysis_english]]="Negative","سلبي",IF(Sudan_News12[[#This Row],[sentiment_analysis_english]]="Neutral","حيادي",IF(Sudan_News12[[#This Row],[sentiment_analysis_english]]="Positive","إيجابي","")))</f>
        <v/>
      </c>
      <c r="AO4549" t="e">
        <f>INDEX(TextClassificationList[],MATCH(Sudan_News12[[#This Row],[text_classification_arabic]],TextClassificationList[text_classification_arabic],0),1)</f>
        <v>#N/A</v>
      </c>
      <c r="AQ4549" t="e">
        <f>INDEX(TextClassificationList[],MATCH(Sudan_News12[[#This Row],[text_classification_arabic2]],TextClassificationList[text_classification_arabic],0),1)</f>
        <v>#N/A</v>
      </c>
      <c r="AS4549" t="e">
        <f>INDEX(TextClassificationList[],MATCH(Sudan_News12[[#This Row],[text_classification_arabic3]],TextClassificationList[text_classification_arabic],0),1)</f>
        <v>#N/A</v>
      </c>
      <c r="AU4549" t="e">
        <f>INDEX(TextClassificationList[],MATCH(Sudan_News12[[#This Row],[text_classification_arabic4]],TextClassificationList[text_classification_arabic],0),1)</f>
        <v>#N/A</v>
      </c>
      <c r="AW4549" t="e">
        <f>INDEX(TextClassificationList[],MATCH(Sudan_News12[[#This Row],[text_classification_arabic5]],TextClassificationList[text_classification_arabic],0),1)</f>
        <v>#N/A</v>
      </c>
    </row>
    <row r="4550" spans="1:49" x14ac:dyDescent="0.2">
      <c r="A4550">
        <v>1.1397692965346058E+18</v>
      </c>
      <c r="B4550">
        <v>1.1397692965346058E+18</v>
      </c>
      <c r="C4550" t="s">
        <v>17463</v>
      </c>
      <c r="D4550" s="1">
        <v>43631</v>
      </c>
      <c r="E4550" s="2">
        <v>0.31886574074074076</v>
      </c>
      <c r="F4550">
        <v>200</v>
      </c>
      <c r="G4550">
        <v>1889611729</v>
      </c>
      <c r="H4550" t="s">
        <v>354</v>
      </c>
      <c r="I4550" t="s">
        <v>355</v>
      </c>
      <c r="J4550" t="s">
        <v>265</v>
      </c>
      <c r="K4550" t="s">
        <v>17464</v>
      </c>
      <c r="L4550" t="s">
        <v>272</v>
      </c>
      <c r="M4550" t="s">
        <v>267</v>
      </c>
      <c r="N4550" t="s">
        <v>267</v>
      </c>
      <c r="O4550" t="s">
        <v>267</v>
      </c>
      <c r="P4550">
        <v>0</v>
      </c>
      <c r="Q4550">
        <v>0</v>
      </c>
      <c r="R4550">
        <v>1</v>
      </c>
      <c r="S4550" t="s">
        <v>17465</v>
      </c>
      <c r="T4550" t="s">
        <v>267</v>
      </c>
      <c r="U4550" t="s">
        <v>17466</v>
      </c>
      <c r="V4550" t="b">
        <v>0</v>
      </c>
      <c r="W4550" t="s">
        <v>17467</v>
      </c>
      <c r="X4550">
        <v>0</v>
      </c>
      <c r="Y4550" t="s">
        <v>265</v>
      </c>
      <c r="Z4550" t="s">
        <v>265</v>
      </c>
      <c r="AA4550" t="s">
        <v>265</v>
      </c>
      <c r="AB4550" t="s">
        <v>265</v>
      </c>
      <c r="AC4550" t="s">
        <v>265</v>
      </c>
      <c r="AD4550" t="s">
        <v>265</v>
      </c>
      <c r="AE4550" t="s">
        <v>265</v>
      </c>
      <c r="AF4550" t="s">
        <v>267</v>
      </c>
      <c r="AG4550" t="s">
        <v>265</v>
      </c>
      <c r="AH4550" t="s">
        <v>265</v>
      </c>
      <c r="AI4550" t="s">
        <v>265</v>
      </c>
      <c r="AJ4550" t="s">
        <v>265</v>
      </c>
      <c r="AL4550" t="str">
        <f>IF(Sudan_News12[[#This Row],[relevancy_classification_english]]="Relevant","مناسب",IF(Sudan_News12[[#This Row],[relevancy_classification_english]]="Relevant","عَرَضِيّ",""))</f>
        <v/>
      </c>
      <c r="AN4550" t="str">
        <f>IF(Sudan_News12[[#This Row],[sentiment_analysis_english]]="Negative","سلبي",IF(Sudan_News12[[#This Row],[sentiment_analysis_english]]="Neutral","حيادي",IF(Sudan_News12[[#This Row],[sentiment_analysis_english]]="Positive","إيجابي","")))</f>
        <v/>
      </c>
      <c r="AO4550" t="e">
        <f>INDEX(TextClassificationList[],MATCH(Sudan_News12[[#This Row],[text_classification_arabic]],TextClassificationList[text_classification_arabic],0),1)</f>
        <v>#N/A</v>
      </c>
      <c r="AQ4550" t="e">
        <f>INDEX(TextClassificationList[],MATCH(Sudan_News12[[#This Row],[text_classification_arabic2]],TextClassificationList[text_classification_arabic],0),1)</f>
        <v>#N/A</v>
      </c>
      <c r="AS4550" t="e">
        <f>INDEX(TextClassificationList[],MATCH(Sudan_News12[[#This Row],[text_classification_arabic3]],TextClassificationList[text_classification_arabic],0),1)</f>
        <v>#N/A</v>
      </c>
      <c r="AU4550" t="e">
        <f>INDEX(TextClassificationList[],MATCH(Sudan_News12[[#This Row],[text_classification_arabic4]],TextClassificationList[text_classification_arabic],0),1)</f>
        <v>#N/A</v>
      </c>
      <c r="AW4550" t="e">
        <f>INDEX(TextClassificationList[],MATCH(Sudan_News12[[#This Row],[text_classification_arabic5]],TextClassificationList[text_classification_arabic],0),1)</f>
        <v>#N/A</v>
      </c>
    </row>
    <row r="4551" spans="1:49" x14ac:dyDescent="0.2">
      <c r="A4551">
        <v>1.1397691371089428E+18</v>
      </c>
      <c r="B4551">
        <v>1.1397691371089428E+18</v>
      </c>
      <c r="C4551" t="s">
        <v>17468</v>
      </c>
      <c r="D4551" s="1">
        <v>43631</v>
      </c>
      <c r="E4551" s="2">
        <v>0.31842592592592595</v>
      </c>
      <c r="F4551">
        <v>200</v>
      </c>
      <c r="G4551">
        <v>1889611729</v>
      </c>
      <c r="H4551" t="s">
        <v>354</v>
      </c>
      <c r="I4551" t="s">
        <v>355</v>
      </c>
      <c r="J4551" t="s">
        <v>265</v>
      </c>
      <c r="K4551" t="s">
        <v>17469</v>
      </c>
      <c r="L4551" t="s">
        <v>266</v>
      </c>
      <c r="M4551" t="s">
        <v>267</v>
      </c>
      <c r="N4551" t="s">
        <v>267</v>
      </c>
      <c r="O4551" t="s">
        <v>267</v>
      </c>
      <c r="P4551">
        <v>0</v>
      </c>
      <c r="Q4551">
        <v>1</v>
      </c>
      <c r="R4551">
        <v>0</v>
      </c>
      <c r="S4551" t="s">
        <v>17192</v>
      </c>
      <c r="T4551" t="s">
        <v>267</v>
      </c>
      <c r="U4551" t="s">
        <v>17467</v>
      </c>
      <c r="V4551" t="b">
        <v>0</v>
      </c>
      <c r="W4551" t="s">
        <v>265</v>
      </c>
      <c r="X4551">
        <v>0</v>
      </c>
      <c r="Y4551" t="s">
        <v>265</v>
      </c>
      <c r="Z4551" t="s">
        <v>265</v>
      </c>
      <c r="AA4551" t="s">
        <v>265</v>
      </c>
      <c r="AB4551" t="s">
        <v>265</v>
      </c>
      <c r="AC4551" t="s">
        <v>265</v>
      </c>
      <c r="AD4551" t="s">
        <v>265</v>
      </c>
      <c r="AE4551" t="s">
        <v>265</v>
      </c>
      <c r="AF4551" t="s">
        <v>267</v>
      </c>
      <c r="AG4551" t="s">
        <v>265</v>
      </c>
      <c r="AH4551" t="s">
        <v>265</v>
      </c>
      <c r="AI4551" t="s">
        <v>265</v>
      </c>
      <c r="AJ4551" t="s">
        <v>265</v>
      </c>
      <c r="AL4551" t="str">
        <f>IF(Sudan_News12[[#This Row],[relevancy_classification_english]]="Relevant","مناسب",IF(Sudan_News12[[#This Row],[relevancy_classification_english]]="Relevant","عَرَضِيّ",""))</f>
        <v/>
      </c>
      <c r="AN4551" t="str">
        <f>IF(Sudan_News12[[#This Row],[sentiment_analysis_english]]="Negative","سلبي",IF(Sudan_News12[[#This Row],[sentiment_analysis_english]]="Neutral","حيادي",IF(Sudan_News12[[#This Row],[sentiment_analysis_english]]="Positive","إيجابي","")))</f>
        <v/>
      </c>
      <c r="AO4551" t="e">
        <f>INDEX(TextClassificationList[],MATCH(Sudan_News12[[#This Row],[text_classification_arabic]],TextClassificationList[text_classification_arabic],0),1)</f>
        <v>#N/A</v>
      </c>
      <c r="AQ4551" t="e">
        <f>INDEX(TextClassificationList[],MATCH(Sudan_News12[[#This Row],[text_classification_arabic2]],TextClassificationList[text_classification_arabic],0),1)</f>
        <v>#N/A</v>
      </c>
      <c r="AS4551" t="e">
        <f>INDEX(TextClassificationList[],MATCH(Sudan_News12[[#This Row],[text_classification_arabic3]],TextClassificationList[text_classification_arabic],0),1)</f>
        <v>#N/A</v>
      </c>
      <c r="AU4551" t="e">
        <f>INDEX(TextClassificationList[],MATCH(Sudan_News12[[#This Row],[text_classification_arabic4]],TextClassificationList[text_classification_arabic],0),1)</f>
        <v>#N/A</v>
      </c>
      <c r="AW4551" t="e">
        <f>INDEX(TextClassificationList[],MATCH(Sudan_News12[[#This Row],[text_classification_arabic5]],TextClassificationList[text_classification_arabic],0),1)</f>
        <v>#N/A</v>
      </c>
    </row>
    <row r="4552" spans="1:49" x14ac:dyDescent="0.2">
      <c r="A4552">
        <v>1.1396412536399708E+18</v>
      </c>
      <c r="B4552">
        <v>1.1396412536399708E+18</v>
      </c>
      <c r="C4552" t="s">
        <v>17470</v>
      </c>
      <c r="D4552" s="1">
        <v>43630</v>
      </c>
      <c r="E4552" s="2">
        <v>0.96554398148148146</v>
      </c>
      <c r="F4552">
        <v>200</v>
      </c>
      <c r="G4552">
        <v>1889611729</v>
      </c>
      <c r="H4552" t="s">
        <v>354</v>
      </c>
      <c r="I4552" t="s">
        <v>355</v>
      </c>
      <c r="J4552" t="s">
        <v>265</v>
      </c>
      <c r="K4552" t="s">
        <v>17191</v>
      </c>
      <c r="L4552" t="s">
        <v>272</v>
      </c>
      <c r="M4552" t="s">
        <v>267</v>
      </c>
      <c r="N4552" t="s">
        <v>267</v>
      </c>
      <c r="O4552" t="s">
        <v>267</v>
      </c>
      <c r="P4552">
        <v>0</v>
      </c>
      <c r="Q4552">
        <v>0</v>
      </c>
      <c r="R4552">
        <v>2</v>
      </c>
      <c r="S4552" t="s">
        <v>17192</v>
      </c>
      <c r="T4552" t="s">
        <v>267</v>
      </c>
      <c r="U4552" t="s">
        <v>17471</v>
      </c>
      <c r="V4552" t="b">
        <v>0</v>
      </c>
      <c r="W4552" t="s">
        <v>17455</v>
      </c>
      <c r="X4552">
        <v>0</v>
      </c>
      <c r="Y4552" t="s">
        <v>265</v>
      </c>
      <c r="Z4552" t="s">
        <v>265</v>
      </c>
      <c r="AA4552" t="s">
        <v>265</v>
      </c>
      <c r="AB4552" t="s">
        <v>265</v>
      </c>
      <c r="AC4552" t="s">
        <v>265</v>
      </c>
      <c r="AD4552" t="s">
        <v>265</v>
      </c>
      <c r="AE4552" t="s">
        <v>265</v>
      </c>
      <c r="AF4552" t="s">
        <v>267</v>
      </c>
      <c r="AG4552" t="s">
        <v>265</v>
      </c>
      <c r="AH4552" t="s">
        <v>265</v>
      </c>
      <c r="AI4552" t="s">
        <v>265</v>
      </c>
      <c r="AJ4552" t="s">
        <v>265</v>
      </c>
      <c r="AL4552" t="str">
        <f>IF(Sudan_News12[[#This Row],[relevancy_classification_english]]="Relevant","مناسب",IF(Sudan_News12[[#This Row],[relevancy_classification_english]]="Relevant","عَرَضِيّ",""))</f>
        <v/>
      </c>
      <c r="AN4552" t="str">
        <f>IF(Sudan_News12[[#This Row],[sentiment_analysis_english]]="Negative","سلبي",IF(Sudan_News12[[#This Row],[sentiment_analysis_english]]="Neutral","حيادي",IF(Sudan_News12[[#This Row],[sentiment_analysis_english]]="Positive","إيجابي","")))</f>
        <v/>
      </c>
      <c r="AO4552" t="e">
        <f>INDEX(TextClassificationList[],MATCH(Sudan_News12[[#This Row],[text_classification_arabic]],TextClassificationList[text_classification_arabic],0),1)</f>
        <v>#N/A</v>
      </c>
      <c r="AQ4552" t="e">
        <f>INDEX(TextClassificationList[],MATCH(Sudan_News12[[#This Row],[text_classification_arabic2]],TextClassificationList[text_classification_arabic],0),1)</f>
        <v>#N/A</v>
      </c>
      <c r="AS4552" t="e">
        <f>INDEX(TextClassificationList[],MATCH(Sudan_News12[[#This Row],[text_classification_arabic3]],TextClassificationList[text_classification_arabic],0),1)</f>
        <v>#N/A</v>
      </c>
      <c r="AU4552" t="e">
        <f>INDEX(TextClassificationList[],MATCH(Sudan_News12[[#This Row],[text_classification_arabic4]],TextClassificationList[text_classification_arabic],0),1)</f>
        <v>#N/A</v>
      </c>
      <c r="AW4552" t="e">
        <f>INDEX(TextClassificationList[],MATCH(Sudan_News12[[#This Row],[text_classification_arabic5]],TextClassificationList[text_classification_arabic],0),1)</f>
        <v>#N/A</v>
      </c>
    </row>
    <row r="4553" spans="1:49" x14ac:dyDescent="0.2">
      <c r="A4553">
        <v>1.139639458796585E+18</v>
      </c>
      <c r="B4553">
        <v>1.139639458796585E+18</v>
      </c>
      <c r="C4553" t="s">
        <v>17472</v>
      </c>
      <c r="D4553" s="1">
        <v>43630</v>
      </c>
      <c r="E4553" s="2">
        <v>0.96059027777777772</v>
      </c>
      <c r="F4553">
        <v>200</v>
      </c>
      <c r="G4553">
        <v>1889611729</v>
      </c>
      <c r="H4553" t="s">
        <v>354</v>
      </c>
      <c r="I4553" t="s">
        <v>355</v>
      </c>
      <c r="J4553" t="s">
        <v>265</v>
      </c>
      <c r="K4553" t="s">
        <v>17473</v>
      </c>
      <c r="L4553" t="s">
        <v>266</v>
      </c>
      <c r="M4553" t="s">
        <v>267</v>
      </c>
      <c r="N4553" t="s">
        <v>267</v>
      </c>
      <c r="O4553" t="s">
        <v>267</v>
      </c>
      <c r="P4553">
        <v>0</v>
      </c>
      <c r="Q4553">
        <v>0</v>
      </c>
      <c r="R4553">
        <v>7</v>
      </c>
      <c r="S4553" t="s">
        <v>282</v>
      </c>
      <c r="T4553" t="s">
        <v>267</v>
      </c>
      <c r="U4553" t="s">
        <v>17455</v>
      </c>
      <c r="V4553" t="b">
        <v>0</v>
      </c>
      <c r="W4553" t="s">
        <v>265</v>
      </c>
      <c r="X4553">
        <v>1</v>
      </c>
      <c r="Y4553" t="s">
        <v>17474</v>
      </c>
      <c r="Z4553" t="s">
        <v>265</v>
      </c>
      <c r="AA4553" t="s">
        <v>265</v>
      </c>
      <c r="AB4553" t="s">
        <v>265</v>
      </c>
      <c r="AC4553" t="s">
        <v>265</v>
      </c>
      <c r="AD4553" t="s">
        <v>265</v>
      </c>
      <c r="AE4553" t="s">
        <v>265</v>
      </c>
      <c r="AF4553" t="s">
        <v>267</v>
      </c>
      <c r="AG4553" t="s">
        <v>265</v>
      </c>
      <c r="AH4553" t="s">
        <v>265</v>
      </c>
      <c r="AI4553" t="s">
        <v>265</v>
      </c>
      <c r="AJ4553" t="s">
        <v>265</v>
      </c>
      <c r="AL4553" t="str">
        <f>IF(Sudan_News12[[#This Row],[relevancy_classification_english]]="Relevant","مناسب",IF(Sudan_News12[[#This Row],[relevancy_classification_english]]="Relevant","عَرَضِيّ",""))</f>
        <v/>
      </c>
      <c r="AN4553" t="str">
        <f>IF(Sudan_News12[[#This Row],[sentiment_analysis_english]]="Negative","سلبي",IF(Sudan_News12[[#This Row],[sentiment_analysis_english]]="Neutral","حيادي",IF(Sudan_News12[[#This Row],[sentiment_analysis_english]]="Positive","إيجابي","")))</f>
        <v/>
      </c>
      <c r="AO4553" t="e">
        <f>INDEX(TextClassificationList[],MATCH(Sudan_News12[[#This Row],[text_classification_arabic]],TextClassificationList[text_classification_arabic],0),1)</f>
        <v>#N/A</v>
      </c>
      <c r="AQ4553" t="e">
        <f>INDEX(TextClassificationList[],MATCH(Sudan_News12[[#This Row],[text_classification_arabic2]],TextClassificationList[text_classification_arabic],0),1)</f>
        <v>#N/A</v>
      </c>
      <c r="AS4553" t="e">
        <f>INDEX(TextClassificationList[],MATCH(Sudan_News12[[#This Row],[text_classification_arabic3]],TextClassificationList[text_classification_arabic],0),1)</f>
        <v>#N/A</v>
      </c>
      <c r="AU4553" t="e">
        <f>INDEX(TextClassificationList[],MATCH(Sudan_News12[[#This Row],[text_classification_arabic4]],TextClassificationList[text_classification_arabic],0),1)</f>
        <v>#N/A</v>
      </c>
      <c r="AW4553" t="e">
        <f>INDEX(TextClassificationList[],MATCH(Sudan_News12[[#This Row],[text_classification_arabic5]],TextClassificationList[text_classification_arabic],0),1)</f>
        <v>#N/A</v>
      </c>
    </row>
    <row r="4554" spans="1:49" x14ac:dyDescent="0.2">
      <c r="A4554">
        <v>1.1390658971786076E+18</v>
      </c>
      <c r="B4554">
        <v>1.1389081075753738E+18</v>
      </c>
      <c r="C4554" t="s">
        <v>17475</v>
      </c>
      <c r="D4554" s="1">
        <v>43629</v>
      </c>
      <c r="E4554" s="2">
        <v>0.37785879629629632</v>
      </c>
      <c r="F4554">
        <v>200</v>
      </c>
      <c r="G4554">
        <v>1889611729</v>
      </c>
      <c r="H4554" t="s">
        <v>354</v>
      </c>
      <c r="I4554" t="s">
        <v>355</v>
      </c>
      <c r="J4554" t="s">
        <v>265</v>
      </c>
      <c r="K4554" t="s">
        <v>17476</v>
      </c>
      <c r="L4554" t="s">
        <v>266</v>
      </c>
      <c r="M4554" t="s">
        <v>267</v>
      </c>
      <c r="N4554" t="s">
        <v>267</v>
      </c>
      <c r="O4554" t="s">
        <v>267</v>
      </c>
      <c r="P4554">
        <v>0</v>
      </c>
      <c r="Q4554">
        <v>0</v>
      </c>
      <c r="R4554">
        <v>1</v>
      </c>
      <c r="S4554" t="s">
        <v>267</v>
      </c>
      <c r="T4554" t="s">
        <v>267</v>
      </c>
      <c r="U4554" t="s">
        <v>17477</v>
      </c>
      <c r="V4554" t="b">
        <v>0</v>
      </c>
      <c r="W4554" t="s">
        <v>265</v>
      </c>
      <c r="X4554">
        <v>0</v>
      </c>
      <c r="Y4554" t="s">
        <v>265</v>
      </c>
      <c r="Z4554" t="s">
        <v>265</v>
      </c>
      <c r="AA4554" t="s">
        <v>265</v>
      </c>
      <c r="AB4554" t="s">
        <v>265</v>
      </c>
      <c r="AC4554" t="s">
        <v>265</v>
      </c>
      <c r="AD4554" t="s">
        <v>265</v>
      </c>
      <c r="AE4554" t="s">
        <v>265</v>
      </c>
      <c r="AF4554" t="s">
        <v>17478</v>
      </c>
      <c r="AG4554" t="s">
        <v>265</v>
      </c>
      <c r="AH4554" t="s">
        <v>265</v>
      </c>
      <c r="AI4554" t="s">
        <v>265</v>
      </c>
      <c r="AJ4554" t="s">
        <v>265</v>
      </c>
      <c r="AL4554" t="str">
        <f>IF(Sudan_News12[[#This Row],[relevancy_classification_english]]="Relevant","مناسب",IF(Sudan_News12[[#This Row],[relevancy_classification_english]]="Relevant","عَرَضِيّ",""))</f>
        <v/>
      </c>
      <c r="AN4554" t="str">
        <f>IF(Sudan_News12[[#This Row],[sentiment_analysis_english]]="Negative","سلبي",IF(Sudan_News12[[#This Row],[sentiment_analysis_english]]="Neutral","حيادي",IF(Sudan_News12[[#This Row],[sentiment_analysis_english]]="Positive","إيجابي","")))</f>
        <v/>
      </c>
      <c r="AO4554" t="e">
        <f>INDEX(TextClassificationList[],MATCH(Sudan_News12[[#This Row],[text_classification_arabic]],TextClassificationList[text_classification_arabic],0),1)</f>
        <v>#N/A</v>
      </c>
      <c r="AQ4554" t="e">
        <f>INDEX(TextClassificationList[],MATCH(Sudan_News12[[#This Row],[text_classification_arabic2]],TextClassificationList[text_classification_arabic],0),1)</f>
        <v>#N/A</v>
      </c>
      <c r="AS4554" t="e">
        <f>INDEX(TextClassificationList[],MATCH(Sudan_News12[[#This Row],[text_classification_arabic3]],TextClassificationList[text_classification_arabic],0),1)</f>
        <v>#N/A</v>
      </c>
      <c r="AU4554" t="e">
        <f>INDEX(TextClassificationList[],MATCH(Sudan_News12[[#This Row],[text_classification_arabic4]],TextClassificationList[text_classification_arabic],0),1)</f>
        <v>#N/A</v>
      </c>
      <c r="AW4554" t="e">
        <f>INDEX(TextClassificationList[],MATCH(Sudan_News12[[#This Row],[text_classification_arabic5]],TextClassificationList[text_classification_arabic],0),1)</f>
        <v>#N/A</v>
      </c>
    </row>
    <row r="4555" spans="1:49" x14ac:dyDescent="0.2">
      <c r="A4555">
        <v>1.1390647403140424E+18</v>
      </c>
      <c r="B4555">
        <v>1.1385470198978888E+18</v>
      </c>
      <c r="C4555" t="s">
        <v>17479</v>
      </c>
      <c r="D4555" s="1">
        <v>43629</v>
      </c>
      <c r="E4555" s="2">
        <v>0.37466435185185187</v>
      </c>
      <c r="F4555">
        <v>200</v>
      </c>
      <c r="G4555">
        <v>1889611729</v>
      </c>
      <c r="H4555" t="s">
        <v>354</v>
      </c>
      <c r="I4555" t="s">
        <v>355</v>
      </c>
      <c r="J4555" t="s">
        <v>265</v>
      </c>
      <c r="K4555" t="s">
        <v>17480</v>
      </c>
      <c r="L4555" t="s">
        <v>266</v>
      </c>
      <c r="M4555" t="s">
        <v>267</v>
      </c>
      <c r="N4555" t="s">
        <v>267</v>
      </c>
      <c r="O4555" t="s">
        <v>267</v>
      </c>
      <c r="P4555">
        <v>0</v>
      </c>
      <c r="Q4555">
        <v>0</v>
      </c>
      <c r="R4555">
        <v>0</v>
      </c>
      <c r="S4555" t="s">
        <v>267</v>
      </c>
      <c r="T4555" t="s">
        <v>267</v>
      </c>
      <c r="U4555" t="s">
        <v>17481</v>
      </c>
      <c r="V4555" t="b">
        <v>0</v>
      </c>
      <c r="W4555" t="s">
        <v>265</v>
      </c>
      <c r="X4555">
        <v>0</v>
      </c>
      <c r="Y4555" t="s">
        <v>265</v>
      </c>
      <c r="Z4555" t="s">
        <v>265</v>
      </c>
      <c r="AA4555" t="s">
        <v>265</v>
      </c>
      <c r="AB4555" t="s">
        <v>265</v>
      </c>
      <c r="AC4555" t="s">
        <v>265</v>
      </c>
      <c r="AD4555" t="s">
        <v>265</v>
      </c>
      <c r="AE4555" t="s">
        <v>265</v>
      </c>
      <c r="AF4555" t="s">
        <v>267</v>
      </c>
      <c r="AG4555" t="s">
        <v>265</v>
      </c>
      <c r="AH4555" t="s">
        <v>265</v>
      </c>
      <c r="AI4555" t="s">
        <v>265</v>
      </c>
      <c r="AJ4555" t="s">
        <v>265</v>
      </c>
      <c r="AL4555" t="str">
        <f>IF(Sudan_News12[[#This Row],[relevancy_classification_english]]="Relevant","مناسب",IF(Sudan_News12[[#This Row],[relevancy_classification_english]]="Relevant","عَرَضِيّ",""))</f>
        <v/>
      </c>
      <c r="AN4555" t="str">
        <f>IF(Sudan_News12[[#This Row],[sentiment_analysis_english]]="Negative","سلبي",IF(Sudan_News12[[#This Row],[sentiment_analysis_english]]="Neutral","حيادي",IF(Sudan_News12[[#This Row],[sentiment_analysis_english]]="Positive","إيجابي","")))</f>
        <v/>
      </c>
      <c r="AO4555" t="e">
        <f>INDEX(TextClassificationList[],MATCH(Sudan_News12[[#This Row],[text_classification_arabic]],TextClassificationList[text_classification_arabic],0),1)</f>
        <v>#N/A</v>
      </c>
      <c r="AQ4555" t="e">
        <f>INDEX(TextClassificationList[],MATCH(Sudan_News12[[#This Row],[text_classification_arabic2]],TextClassificationList[text_classification_arabic],0),1)</f>
        <v>#N/A</v>
      </c>
      <c r="AS4555" t="e">
        <f>INDEX(TextClassificationList[],MATCH(Sudan_News12[[#This Row],[text_classification_arabic3]],TextClassificationList[text_classification_arabic],0),1)</f>
        <v>#N/A</v>
      </c>
      <c r="AU4555" t="e">
        <f>INDEX(TextClassificationList[],MATCH(Sudan_News12[[#This Row],[text_classification_arabic4]],TextClassificationList[text_classification_arabic],0),1)</f>
        <v>#N/A</v>
      </c>
      <c r="AW4555" t="e">
        <f>INDEX(TextClassificationList[],MATCH(Sudan_News12[[#This Row],[text_classification_arabic5]],TextClassificationList[text_classification_arabic],0),1)</f>
        <v>#N/A</v>
      </c>
    </row>
    <row r="4556" spans="1:49" x14ac:dyDescent="0.2">
      <c r="A4556">
        <v>1.1390647138060452E+18</v>
      </c>
      <c r="B4556">
        <v>1.1385470198978888E+18</v>
      </c>
      <c r="C4556" t="s">
        <v>17482</v>
      </c>
      <c r="D4556" s="1">
        <v>43629</v>
      </c>
      <c r="E4556" s="2">
        <v>0.37459490740740742</v>
      </c>
      <c r="F4556">
        <v>200</v>
      </c>
      <c r="G4556">
        <v>1889611729</v>
      </c>
      <c r="H4556" t="s">
        <v>354</v>
      </c>
      <c r="I4556" t="s">
        <v>355</v>
      </c>
      <c r="J4556" t="s">
        <v>265</v>
      </c>
      <c r="K4556" t="s">
        <v>17483</v>
      </c>
      <c r="L4556" t="s">
        <v>266</v>
      </c>
      <c r="M4556" t="s">
        <v>267</v>
      </c>
      <c r="N4556" t="s">
        <v>267</v>
      </c>
      <c r="O4556" t="s">
        <v>267</v>
      </c>
      <c r="P4556">
        <v>0</v>
      </c>
      <c r="Q4556">
        <v>0</v>
      </c>
      <c r="R4556">
        <v>0</v>
      </c>
      <c r="S4556" t="s">
        <v>267</v>
      </c>
      <c r="T4556" t="s">
        <v>267</v>
      </c>
      <c r="U4556" t="s">
        <v>17484</v>
      </c>
      <c r="V4556" t="b">
        <v>0</v>
      </c>
      <c r="W4556" t="s">
        <v>265</v>
      </c>
      <c r="X4556">
        <v>0</v>
      </c>
      <c r="Y4556" t="s">
        <v>265</v>
      </c>
      <c r="Z4556" t="s">
        <v>265</v>
      </c>
      <c r="AA4556" t="s">
        <v>265</v>
      </c>
      <c r="AB4556" t="s">
        <v>265</v>
      </c>
      <c r="AC4556" t="s">
        <v>265</v>
      </c>
      <c r="AD4556" t="s">
        <v>265</v>
      </c>
      <c r="AE4556" t="s">
        <v>265</v>
      </c>
      <c r="AF4556" t="s">
        <v>267</v>
      </c>
      <c r="AG4556" t="s">
        <v>265</v>
      </c>
      <c r="AH4556" t="s">
        <v>265</v>
      </c>
      <c r="AI4556" t="s">
        <v>265</v>
      </c>
      <c r="AJ4556" t="s">
        <v>265</v>
      </c>
      <c r="AL4556" t="str">
        <f>IF(Sudan_News12[[#This Row],[relevancy_classification_english]]="Relevant","مناسب",IF(Sudan_News12[[#This Row],[relevancy_classification_english]]="Relevant","عَرَضِيّ",""))</f>
        <v/>
      </c>
      <c r="AN4556" t="str">
        <f>IF(Sudan_News12[[#This Row],[sentiment_analysis_english]]="Negative","سلبي",IF(Sudan_News12[[#This Row],[sentiment_analysis_english]]="Neutral","حيادي",IF(Sudan_News12[[#This Row],[sentiment_analysis_english]]="Positive","إيجابي","")))</f>
        <v/>
      </c>
      <c r="AO4556" t="e">
        <f>INDEX(TextClassificationList[],MATCH(Sudan_News12[[#This Row],[text_classification_arabic]],TextClassificationList[text_classification_arabic],0),1)</f>
        <v>#N/A</v>
      </c>
      <c r="AQ4556" t="e">
        <f>INDEX(TextClassificationList[],MATCH(Sudan_News12[[#This Row],[text_classification_arabic2]],TextClassificationList[text_classification_arabic],0),1)</f>
        <v>#N/A</v>
      </c>
      <c r="AS4556" t="e">
        <f>INDEX(TextClassificationList[],MATCH(Sudan_News12[[#This Row],[text_classification_arabic3]],TextClassificationList[text_classification_arabic],0),1)</f>
        <v>#N/A</v>
      </c>
      <c r="AU4556" t="e">
        <f>INDEX(TextClassificationList[],MATCH(Sudan_News12[[#This Row],[text_classification_arabic4]],TextClassificationList[text_classification_arabic],0),1)</f>
        <v>#N/A</v>
      </c>
      <c r="AW4556" t="e">
        <f>INDEX(TextClassificationList[],MATCH(Sudan_News12[[#This Row],[text_classification_arabic5]],TextClassificationList[text_classification_arabic],0),1)</f>
        <v>#N/A</v>
      </c>
    </row>
    <row r="4557" spans="1:49" x14ac:dyDescent="0.2">
      <c r="A4557">
        <v>1.1388668564193198E+18</v>
      </c>
      <c r="B4557">
        <v>1.1388668564193198E+18</v>
      </c>
      <c r="C4557" t="s">
        <v>17485</v>
      </c>
      <c r="D4557" s="1">
        <v>43628</v>
      </c>
      <c r="E4557" s="2">
        <v>0.82861111111111108</v>
      </c>
      <c r="F4557">
        <v>200</v>
      </c>
      <c r="G4557">
        <v>1889611729</v>
      </c>
      <c r="H4557" t="s">
        <v>354</v>
      </c>
      <c r="I4557" t="s">
        <v>355</v>
      </c>
      <c r="J4557" t="s">
        <v>265</v>
      </c>
      <c r="K4557" t="s">
        <v>17486</v>
      </c>
      <c r="L4557" t="s">
        <v>266</v>
      </c>
      <c r="M4557" t="s">
        <v>267</v>
      </c>
      <c r="N4557" t="s">
        <v>267</v>
      </c>
      <c r="O4557" t="s">
        <v>267</v>
      </c>
      <c r="P4557">
        <v>0</v>
      </c>
      <c r="Q4557">
        <v>0</v>
      </c>
      <c r="R4557">
        <v>1</v>
      </c>
      <c r="S4557" t="s">
        <v>304</v>
      </c>
      <c r="T4557" t="s">
        <v>267</v>
      </c>
      <c r="U4557" t="s">
        <v>17487</v>
      </c>
      <c r="V4557" t="b">
        <v>0</v>
      </c>
      <c r="W4557" t="s">
        <v>265</v>
      </c>
      <c r="X4557">
        <v>0</v>
      </c>
      <c r="Y4557" t="s">
        <v>265</v>
      </c>
      <c r="Z4557" t="s">
        <v>265</v>
      </c>
      <c r="AA4557" t="s">
        <v>265</v>
      </c>
      <c r="AB4557" t="s">
        <v>265</v>
      </c>
      <c r="AC4557" t="s">
        <v>265</v>
      </c>
      <c r="AD4557" t="s">
        <v>265</v>
      </c>
      <c r="AE4557" t="s">
        <v>265</v>
      </c>
      <c r="AF4557" t="s">
        <v>267</v>
      </c>
      <c r="AG4557" t="s">
        <v>265</v>
      </c>
      <c r="AH4557" t="s">
        <v>265</v>
      </c>
      <c r="AI4557" t="s">
        <v>265</v>
      </c>
      <c r="AJ4557" t="s">
        <v>265</v>
      </c>
      <c r="AL4557" t="str">
        <f>IF(Sudan_News12[[#This Row],[relevancy_classification_english]]="Relevant","مناسب",IF(Sudan_News12[[#This Row],[relevancy_classification_english]]="Relevant","عَرَضِيّ",""))</f>
        <v/>
      </c>
      <c r="AN4557" t="str">
        <f>IF(Sudan_News12[[#This Row],[sentiment_analysis_english]]="Negative","سلبي",IF(Sudan_News12[[#This Row],[sentiment_analysis_english]]="Neutral","حيادي",IF(Sudan_News12[[#This Row],[sentiment_analysis_english]]="Positive","إيجابي","")))</f>
        <v/>
      </c>
      <c r="AO4557" t="e">
        <f>INDEX(TextClassificationList[],MATCH(Sudan_News12[[#This Row],[text_classification_arabic]],TextClassificationList[text_classification_arabic],0),1)</f>
        <v>#N/A</v>
      </c>
      <c r="AQ4557" t="e">
        <f>INDEX(TextClassificationList[],MATCH(Sudan_News12[[#This Row],[text_classification_arabic2]],TextClassificationList[text_classification_arabic],0),1)</f>
        <v>#N/A</v>
      </c>
      <c r="AS4557" t="e">
        <f>INDEX(TextClassificationList[],MATCH(Sudan_News12[[#This Row],[text_classification_arabic3]],TextClassificationList[text_classification_arabic],0),1)</f>
        <v>#N/A</v>
      </c>
      <c r="AU4557" t="e">
        <f>INDEX(TextClassificationList[],MATCH(Sudan_News12[[#This Row],[text_classification_arabic4]],TextClassificationList[text_classification_arabic],0),1)</f>
        <v>#N/A</v>
      </c>
      <c r="AW4557" t="e">
        <f>INDEX(TextClassificationList[],MATCH(Sudan_News12[[#This Row],[text_classification_arabic5]],TextClassificationList[text_classification_arabic],0),1)</f>
        <v>#N/A</v>
      </c>
    </row>
    <row r="4558" spans="1:49" x14ac:dyDescent="0.2">
      <c r="A4558">
        <v>1.1388613314682143E+18</v>
      </c>
      <c r="B4558">
        <v>1.1388613314682143E+18</v>
      </c>
      <c r="C4558" t="s">
        <v>17488</v>
      </c>
      <c r="D4558" s="1">
        <v>43628</v>
      </c>
      <c r="E4558" s="2">
        <v>0.81336805555555558</v>
      </c>
      <c r="F4558">
        <v>200</v>
      </c>
      <c r="G4558">
        <v>1889611729</v>
      </c>
      <c r="H4558" t="s">
        <v>354</v>
      </c>
      <c r="I4558" t="s">
        <v>355</v>
      </c>
      <c r="J4558" t="s">
        <v>265</v>
      </c>
      <c r="K4558" t="s">
        <v>17489</v>
      </c>
      <c r="L4558" t="s">
        <v>266</v>
      </c>
      <c r="M4558" t="s">
        <v>267</v>
      </c>
      <c r="N4558" t="s">
        <v>267</v>
      </c>
      <c r="O4558" t="s">
        <v>267</v>
      </c>
      <c r="P4558">
        <v>0</v>
      </c>
      <c r="Q4558">
        <v>1</v>
      </c>
      <c r="R4558">
        <v>2</v>
      </c>
      <c r="S4558" t="s">
        <v>304</v>
      </c>
      <c r="T4558" t="s">
        <v>267</v>
      </c>
      <c r="U4558" t="s">
        <v>17490</v>
      </c>
      <c r="V4558" t="b">
        <v>0</v>
      </c>
      <c r="W4558" t="s">
        <v>265</v>
      </c>
      <c r="X4558">
        <v>0</v>
      </c>
      <c r="Y4558" t="s">
        <v>265</v>
      </c>
      <c r="Z4558" t="s">
        <v>265</v>
      </c>
      <c r="AA4558" t="s">
        <v>265</v>
      </c>
      <c r="AB4558" t="s">
        <v>265</v>
      </c>
      <c r="AC4558" t="s">
        <v>265</v>
      </c>
      <c r="AD4558" t="s">
        <v>265</v>
      </c>
      <c r="AE4558" t="s">
        <v>265</v>
      </c>
      <c r="AF4558" t="s">
        <v>267</v>
      </c>
      <c r="AG4558" t="s">
        <v>265</v>
      </c>
      <c r="AH4558" t="s">
        <v>265</v>
      </c>
      <c r="AI4558" t="s">
        <v>265</v>
      </c>
      <c r="AJ4558" t="s">
        <v>265</v>
      </c>
      <c r="AL4558" t="str">
        <f>IF(Sudan_News12[[#This Row],[relevancy_classification_english]]="Relevant","مناسب",IF(Sudan_News12[[#This Row],[relevancy_classification_english]]="Relevant","عَرَضِيّ",""))</f>
        <v/>
      </c>
      <c r="AN4558" t="str">
        <f>IF(Sudan_News12[[#This Row],[sentiment_analysis_english]]="Negative","سلبي",IF(Sudan_News12[[#This Row],[sentiment_analysis_english]]="Neutral","حيادي",IF(Sudan_News12[[#This Row],[sentiment_analysis_english]]="Positive","إيجابي","")))</f>
        <v/>
      </c>
      <c r="AO4558" t="e">
        <f>INDEX(TextClassificationList[],MATCH(Sudan_News12[[#This Row],[text_classification_arabic]],TextClassificationList[text_classification_arabic],0),1)</f>
        <v>#N/A</v>
      </c>
      <c r="AQ4558" t="e">
        <f>INDEX(TextClassificationList[],MATCH(Sudan_News12[[#This Row],[text_classification_arabic2]],TextClassificationList[text_classification_arabic],0),1)</f>
        <v>#N/A</v>
      </c>
      <c r="AS4558" t="e">
        <f>INDEX(TextClassificationList[],MATCH(Sudan_News12[[#This Row],[text_classification_arabic3]],TextClassificationList[text_classification_arabic],0),1)</f>
        <v>#N/A</v>
      </c>
      <c r="AU4558" t="e">
        <f>INDEX(TextClassificationList[],MATCH(Sudan_News12[[#This Row],[text_classification_arabic4]],TextClassificationList[text_classification_arabic],0),1)</f>
        <v>#N/A</v>
      </c>
      <c r="AW4558" t="e">
        <f>INDEX(TextClassificationList[],MATCH(Sudan_News12[[#This Row],[text_classification_arabic5]],TextClassificationList[text_classification_arabic],0),1)</f>
        <v>#N/A</v>
      </c>
    </row>
    <row r="4559" spans="1:49" x14ac:dyDescent="0.2">
      <c r="A4559">
        <v>1.1387406409829376E+18</v>
      </c>
      <c r="B4559">
        <v>1.1387406409829376E+18</v>
      </c>
      <c r="C4559" t="s">
        <v>17491</v>
      </c>
      <c r="D4559" s="1">
        <v>43628</v>
      </c>
      <c r="E4559" s="2">
        <v>0.48032407407407407</v>
      </c>
      <c r="F4559">
        <v>200</v>
      </c>
      <c r="G4559">
        <v>1889611729</v>
      </c>
      <c r="H4559" t="s">
        <v>354</v>
      </c>
      <c r="I4559" t="s">
        <v>355</v>
      </c>
      <c r="J4559" t="s">
        <v>265</v>
      </c>
      <c r="K4559" t="s">
        <v>17492</v>
      </c>
      <c r="L4559" t="s">
        <v>266</v>
      </c>
      <c r="M4559" t="s">
        <v>267</v>
      </c>
      <c r="N4559" t="s">
        <v>267</v>
      </c>
      <c r="O4559" t="s">
        <v>267</v>
      </c>
      <c r="P4559">
        <v>0</v>
      </c>
      <c r="Q4559">
        <v>0</v>
      </c>
      <c r="R4559">
        <v>0</v>
      </c>
      <c r="S4559" t="s">
        <v>304</v>
      </c>
      <c r="T4559" t="s">
        <v>267</v>
      </c>
      <c r="U4559" t="s">
        <v>17493</v>
      </c>
      <c r="V4559" t="b">
        <v>0</v>
      </c>
      <c r="W4559" t="s">
        <v>265</v>
      </c>
      <c r="X4559">
        <v>0</v>
      </c>
      <c r="Y4559" t="s">
        <v>265</v>
      </c>
      <c r="Z4559" t="s">
        <v>265</v>
      </c>
      <c r="AA4559" t="s">
        <v>265</v>
      </c>
      <c r="AB4559" t="s">
        <v>265</v>
      </c>
      <c r="AC4559" t="s">
        <v>265</v>
      </c>
      <c r="AD4559" t="s">
        <v>265</v>
      </c>
      <c r="AE4559" t="s">
        <v>265</v>
      </c>
      <c r="AF4559" t="s">
        <v>267</v>
      </c>
      <c r="AG4559" t="s">
        <v>265</v>
      </c>
      <c r="AH4559" t="s">
        <v>265</v>
      </c>
      <c r="AI4559" t="s">
        <v>265</v>
      </c>
      <c r="AJ4559" t="s">
        <v>265</v>
      </c>
      <c r="AL4559" t="str">
        <f>IF(Sudan_News12[[#This Row],[relevancy_classification_english]]="Relevant","مناسب",IF(Sudan_News12[[#This Row],[relevancy_classification_english]]="Relevant","عَرَضِيّ",""))</f>
        <v/>
      </c>
      <c r="AN4559" t="str">
        <f>IF(Sudan_News12[[#This Row],[sentiment_analysis_english]]="Negative","سلبي",IF(Sudan_News12[[#This Row],[sentiment_analysis_english]]="Neutral","حيادي",IF(Sudan_News12[[#This Row],[sentiment_analysis_english]]="Positive","إيجابي","")))</f>
        <v/>
      </c>
      <c r="AO4559" t="e">
        <f>INDEX(TextClassificationList[],MATCH(Sudan_News12[[#This Row],[text_classification_arabic]],TextClassificationList[text_classification_arabic],0),1)</f>
        <v>#N/A</v>
      </c>
      <c r="AQ4559" t="e">
        <f>INDEX(TextClassificationList[],MATCH(Sudan_News12[[#This Row],[text_classification_arabic2]],TextClassificationList[text_classification_arabic],0),1)</f>
        <v>#N/A</v>
      </c>
      <c r="AS4559" t="e">
        <f>INDEX(TextClassificationList[],MATCH(Sudan_News12[[#This Row],[text_classification_arabic3]],TextClassificationList[text_classification_arabic],0),1)</f>
        <v>#N/A</v>
      </c>
      <c r="AU4559" t="e">
        <f>INDEX(TextClassificationList[],MATCH(Sudan_News12[[#This Row],[text_classification_arabic4]],TextClassificationList[text_classification_arabic],0),1)</f>
        <v>#N/A</v>
      </c>
      <c r="AW4559" t="e">
        <f>INDEX(TextClassificationList[],MATCH(Sudan_News12[[#This Row],[text_classification_arabic5]],TextClassificationList[text_classification_arabic],0),1)</f>
        <v>#N/A</v>
      </c>
    </row>
    <row r="4560" spans="1:49" x14ac:dyDescent="0.2">
      <c r="A4560">
        <v>1.1384193670944973E+18</v>
      </c>
      <c r="B4560">
        <v>1.1384191332117094E+18</v>
      </c>
      <c r="C4560" t="s">
        <v>17494</v>
      </c>
      <c r="D4560" s="1">
        <v>43627</v>
      </c>
      <c r="E4560" s="2">
        <v>0.59377314814814819</v>
      </c>
      <c r="F4560">
        <v>200</v>
      </c>
      <c r="G4560">
        <v>1889611729</v>
      </c>
      <c r="H4560" t="s">
        <v>354</v>
      </c>
      <c r="I4560" t="s">
        <v>355</v>
      </c>
      <c r="J4560" t="s">
        <v>265</v>
      </c>
      <c r="K4560" t="s">
        <v>17495</v>
      </c>
      <c r="L4560" t="s">
        <v>266</v>
      </c>
      <c r="M4560" t="s">
        <v>267</v>
      </c>
      <c r="N4560" t="s">
        <v>267</v>
      </c>
      <c r="O4560" t="s">
        <v>267</v>
      </c>
      <c r="P4560">
        <v>0</v>
      </c>
      <c r="Q4560">
        <v>0</v>
      </c>
      <c r="R4560">
        <v>1</v>
      </c>
      <c r="S4560" t="s">
        <v>267</v>
      </c>
      <c r="T4560" t="s">
        <v>267</v>
      </c>
      <c r="U4560" t="s">
        <v>17496</v>
      </c>
      <c r="V4560" t="b">
        <v>0</v>
      </c>
      <c r="W4560" t="s">
        <v>265</v>
      </c>
      <c r="X4560">
        <v>0</v>
      </c>
      <c r="Y4560" t="s">
        <v>265</v>
      </c>
      <c r="Z4560" t="s">
        <v>265</v>
      </c>
      <c r="AA4560" t="s">
        <v>265</v>
      </c>
      <c r="AB4560" t="s">
        <v>265</v>
      </c>
      <c r="AC4560" t="s">
        <v>265</v>
      </c>
      <c r="AD4560" t="s">
        <v>265</v>
      </c>
      <c r="AE4560" t="s">
        <v>265</v>
      </c>
      <c r="AF4560" t="s">
        <v>17497</v>
      </c>
      <c r="AG4560" t="s">
        <v>265</v>
      </c>
      <c r="AH4560" t="s">
        <v>265</v>
      </c>
      <c r="AI4560" t="s">
        <v>265</v>
      </c>
      <c r="AJ4560" t="s">
        <v>265</v>
      </c>
      <c r="AL4560" t="str">
        <f>IF(Sudan_News12[[#This Row],[relevancy_classification_english]]="Relevant","مناسب",IF(Sudan_News12[[#This Row],[relevancy_classification_english]]="Relevant","عَرَضِيّ",""))</f>
        <v/>
      </c>
      <c r="AN4560" t="str">
        <f>IF(Sudan_News12[[#This Row],[sentiment_analysis_english]]="Negative","سلبي",IF(Sudan_News12[[#This Row],[sentiment_analysis_english]]="Neutral","حيادي",IF(Sudan_News12[[#This Row],[sentiment_analysis_english]]="Positive","إيجابي","")))</f>
        <v/>
      </c>
      <c r="AO4560" t="e">
        <f>INDEX(TextClassificationList[],MATCH(Sudan_News12[[#This Row],[text_classification_arabic]],TextClassificationList[text_classification_arabic],0),1)</f>
        <v>#N/A</v>
      </c>
      <c r="AQ4560" t="e">
        <f>INDEX(TextClassificationList[],MATCH(Sudan_News12[[#This Row],[text_classification_arabic2]],TextClassificationList[text_classification_arabic],0),1)</f>
        <v>#N/A</v>
      </c>
      <c r="AS4560" t="e">
        <f>INDEX(TextClassificationList[],MATCH(Sudan_News12[[#This Row],[text_classification_arabic3]],TextClassificationList[text_classification_arabic],0),1)</f>
        <v>#N/A</v>
      </c>
      <c r="AU4560" t="e">
        <f>INDEX(TextClassificationList[],MATCH(Sudan_News12[[#This Row],[text_classification_arabic4]],TextClassificationList[text_classification_arabic],0),1)</f>
        <v>#N/A</v>
      </c>
      <c r="AW4560" t="e">
        <f>INDEX(TextClassificationList[],MATCH(Sudan_News12[[#This Row],[text_classification_arabic5]],TextClassificationList[text_classification_arabic],0),1)</f>
        <v>#N/A</v>
      </c>
    </row>
    <row r="4561" spans="1:49" x14ac:dyDescent="0.2">
      <c r="A4561">
        <v>1.1384122445245727E+18</v>
      </c>
      <c r="B4561">
        <v>1.1384122445245727E+18</v>
      </c>
      <c r="C4561" t="s">
        <v>17498</v>
      </c>
      <c r="D4561" s="1">
        <v>43627</v>
      </c>
      <c r="E4561" s="2">
        <v>0.57412037037037034</v>
      </c>
      <c r="F4561">
        <v>200</v>
      </c>
      <c r="G4561">
        <v>1889611729</v>
      </c>
      <c r="H4561" t="s">
        <v>354</v>
      </c>
      <c r="I4561" t="s">
        <v>355</v>
      </c>
      <c r="J4561" t="s">
        <v>265</v>
      </c>
      <c r="K4561" t="s">
        <v>17499</v>
      </c>
      <c r="L4561" t="s">
        <v>266</v>
      </c>
      <c r="M4561" t="s">
        <v>267</v>
      </c>
      <c r="N4561" t="s">
        <v>267</v>
      </c>
      <c r="O4561" t="s">
        <v>267</v>
      </c>
      <c r="P4561">
        <v>0</v>
      </c>
      <c r="Q4561">
        <v>0</v>
      </c>
      <c r="R4561">
        <v>1</v>
      </c>
      <c r="S4561" t="s">
        <v>267</v>
      </c>
      <c r="T4561" t="s">
        <v>267</v>
      </c>
      <c r="U4561" t="s">
        <v>17500</v>
      </c>
      <c r="V4561" t="b">
        <v>0</v>
      </c>
      <c r="W4561" t="s">
        <v>17501</v>
      </c>
      <c r="X4561">
        <v>0</v>
      </c>
      <c r="Y4561" t="s">
        <v>265</v>
      </c>
      <c r="Z4561" t="s">
        <v>265</v>
      </c>
      <c r="AA4561" t="s">
        <v>265</v>
      </c>
      <c r="AB4561" t="s">
        <v>265</v>
      </c>
      <c r="AC4561" t="s">
        <v>265</v>
      </c>
      <c r="AD4561" t="s">
        <v>265</v>
      </c>
      <c r="AE4561" t="s">
        <v>265</v>
      </c>
      <c r="AF4561" t="s">
        <v>267</v>
      </c>
      <c r="AG4561" t="s">
        <v>265</v>
      </c>
      <c r="AH4561" t="s">
        <v>265</v>
      </c>
      <c r="AI4561" t="s">
        <v>265</v>
      </c>
      <c r="AJ4561" t="s">
        <v>265</v>
      </c>
      <c r="AL4561" t="str">
        <f>IF(Sudan_News12[[#This Row],[relevancy_classification_english]]="Relevant","مناسب",IF(Sudan_News12[[#This Row],[relevancy_classification_english]]="Relevant","عَرَضِيّ",""))</f>
        <v/>
      </c>
      <c r="AN4561" t="str">
        <f>IF(Sudan_News12[[#This Row],[sentiment_analysis_english]]="Negative","سلبي",IF(Sudan_News12[[#This Row],[sentiment_analysis_english]]="Neutral","حيادي",IF(Sudan_News12[[#This Row],[sentiment_analysis_english]]="Positive","إيجابي","")))</f>
        <v/>
      </c>
      <c r="AO4561" t="e">
        <f>INDEX(TextClassificationList[],MATCH(Sudan_News12[[#This Row],[text_classification_arabic]],TextClassificationList[text_classification_arabic],0),1)</f>
        <v>#N/A</v>
      </c>
      <c r="AQ4561" t="e">
        <f>INDEX(TextClassificationList[],MATCH(Sudan_News12[[#This Row],[text_classification_arabic2]],TextClassificationList[text_classification_arabic],0),1)</f>
        <v>#N/A</v>
      </c>
      <c r="AS4561" t="e">
        <f>INDEX(TextClassificationList[],MATCH(Sudan_News12[[#This Row],[text_classification_arabic3]],TextClassificationList[text_classification_arabic],0),1)</f>
        <v>#N/A</v>
      </c>
      <c r="AU4561" t="e">
        <f>INDEX(TextClassificationList[],MATCH(Sudan_News12[[#This Row],[text_classification_arabic4]],TextClassificationList[text_classification_arabic],0),1)</f>
        <v>#N/A</v>
      </c>
      <c r="AW4561" t="e">
        <f>INDEX(TextClassificationList[],MATCH(Sudan_News12[[#This Row],[text_classification_arabic5]],TextClassificationList[text_classification_arabic],0),1)</f>
        <v>#N/A</v>
      </c>
    </row>
    <row r="4562" spans="1:49" x14ac:dyDescent="0.2">
      <c r="A4562">
        <v>1.1384106017037763E+18</v>
      </c>
      <c r="B4562">
        <v>1.1384106017037763E+18</v>
      </c>
      <c r="C4562" t="s">
        <v>17502</v>
      </c>
      <c r="D4562" s="1">
        <v>43627</v>
      </c>
      <c r="E4562" s="2">
        <v>0.56958333333333333</v>
      </c>
      <c r="F4562">
        <v>200</v>
      </c>
      <c r="G4562">
        <v>1889611729</v>
      </c>
      <c r="H4562" t="s">
        <v>354</v>
      </c>
      <c r="I4562" t="s">
        <v>355</v>
      </c>
      <c r="J4562" t="s">
        <v>265</v>
      </c>
      <c r="K4562" t="s">
        <v>17503</v>
      </c>
      <c r="L4562" t="s">
        <v>266</v>
      </c>
      <c r="M4562" t="s">
        <v>267</v>
      </c>
      <c r="N4562" t="s">
        <v>267</v>
      </c>
      <c r="O4562" t="s">
        <v>267</v>
      </c>
      <c r="P4562">
        <v>0</v>
      </c>
      <c r="Q4562">
        <v>0</v>
      </c>
      <c r="R4562">
        <v>0</v>
      </c>
      <c r="S4562" t="s">
        <v>304</v>
      </c>
      <c r="T4562" t="s">
        <v>267</v>
      </c>
      <c r="U4562" t="s">
        <v>17504</v>
      </c>
      <c r="V4562" t="b">
        <v>0</v>
      </c>
      <c r="W4562" t="s">
        <v>265</v>
      </c>
      <c r="X4562">
        <v>0</v>
      </c>
      <c r="Y4562" t="s">
        <v>265</v>
      </c>
      <c r="Z4562" t="s">
        <v>265</v>
      </c>
      <c r="AA4562" t="s">
        <v>265</v>
      </c>
      <c r="AB4562" t="s">
        <v>265</v>
      </c>
      <c r="AC4562" t="s">
        <v>265</v>
      </c>
      <c r="AD4562" t="s">
        <v>265</v>
      </c>
      <c r="AE4562" t="s">
        <v>265</v>
      </c>
      <c r="AF4562" t="s">
        <v>267</v>
      </c>
      <c r="AG4562" t="s">
        <v>265</v>
      </c>
      <c r="AH4562" t="s">
        <v>265</v>
      </c>
      <c r="AI4562" t="s">
        <v>265</v>
      </c>
      <c r="AJ4562" t="s">
        <v>265</v>
      </c>
      <c r="AL4562" t="str">
        <f>IF(Sudan_News12[[#This Row],[relevancy_classification_english]]="Relevant","مناسب",IF(Sudan_News12[[#This Row],[relevancy_classification_english]]="Relevant","عَرَضِيّ",""))</f>
        <v/>
      </c>
      <c r="AN4562" t="str">
        <f>IF(Sudan_News12[[#This Row],[sentiment_analysis_english]]="Negative","سلبي",IF(Sudan_News12[[#This Row],[sentiment_analysis_english]]="Neutral","حيادي",IF(Sudan_News12[[#This Row],[sentiment_analysis_english]]="Positive","إيجابي","")))</f>
        <v/>
      </c>
      <c r="AO4562" t="e">
        <f>INDEX(TextClassificationList[],MATCH(Sudan_News12[[#This Row],[text_classification_arabic]],TextClassificationList[text_classification_arabic],0),1)</f>
        <v>#N/A</v>
      </c>
      <c r="AQ4562" t="e">
        <f>INDEX(TextClassificationList[],MATCH(Sudan_News12[[#This Row],[text_classification_arabic2]],TextClassificationList[text_classification_arabic],0),1)</f>
        <v>#N/A</v>
      </c>
      <c r="AS4562" t="e">
        <f>INDEX(TextClassificationList[],MATCH(Sudan_News12[[#This Row],[text_classification_arabic3]],TextClassificationList[text_classification_arabic],0),1)</f>
        <v>#N/A</v>
      </c>
      <c r="AU4562" t="e">
        <f>INDEX(TextClassificationList[],MATCH(Sudan_News12[[#This Row],[text_classification_arabic4]],TextClassificationList[text_classification_arabic],0),1)</f>
        <v>#N/A</v>
      </c>
      <c r="AW4562" t="e">
        <f>INDEX(TextClassificationList[],MATCH(Sudan_News12[[#This Row],[text_classification_arabic5]],TextClassificationList[text_classification_arabic],0),1)</f>
        <v>#N/A</v>
      </c>
    </row>
    <row r="4563" spans="1:49" x14ac:dyDescent="0.2">
      <c r="A4563">
        <v>1.1384093748278436E+18</v>
      </c>
      <c r="B4563">
        <v>1.1384093748278436E+18</v>
      </c>
      <c r="C4563" t="s">
        <v>17505</v>
      </c>
      <c r="D4563" s="1">
        <v>43627</v>
      </c>
      <c r="E4563" s="2">
        <v>0.56620370370370365</v>
      </c>
      <c r="F4563">
        <v>200</v>
      </c>
      <c r="G4563">
        <v>1889611729</v>
      </c>
      <c r="H4563" t="s">
        <v>354</v>
      </c>
      <c r="I4563" t="s">
        <v>355</v>
      </c>
      <c r="J4563" t="s">
        <v>265</v>
      </c>
      <c r="K4563" t="s">
        <v>17506</v>
      </c>
      <c r="L4563" t="s">
        <v>266</v>
      </c>
      <c r="M4563" t="s">
        <v>267</v>
      </c>
      <c r="N4563" t="s">
        <v>267</v>
      </c>
      <c r="O4563" t="s">
        <v>267</v>
      </c>
      <c r="P4563">
        <v>0</v>
      </c>
      <c r="Q4563">
        <v>0</v>
      </c>
      <c r="R4563">
        <v>1</v>
      </c>
      <c r="S4563" t="s">
        <v>304</v>
      </c>
      <c r="T4563" t="s">
        <v>267</v>
      </c>
      <c r="U4563" t="s">
        <v>17507</v>
      </c>
      <c r="V4563" t="b">
        <v>0</v>
      </c>
      <c r="W4563" t="s">
        <v>265</v>
      </c>
      <c r="X4563">
        <v>0</v>
      </c>
      <c r="Y4563" t="s">
        <v>265</v>
      </c>
      <c r="Z4563" t="s">
        <v>265</v>
      </c>
      <c r="AA4563" t="s">
        <v>265</v>
      </c>
      <c r="AB4563" t="s">
        <v>265</v>
      </c>
      <c r="AC4563" t="s">
        <v>265</v>
      </c>
      <c r="AD4563" t="s">
        <v>265</v>
      </c>
      <c r="AE4563" t="s">
        <v>265</v>
      </c>
      <c r="AF4563" t="s">
        <v>267</v>
      </c>
      <c r="AG4563" t="s">
        <v>265</v>
      </c>
      <c r="AH4563" t="s">
        <v>265</v>
      </c>
      <c r="AI4563" t="s">
        <v>265</v>
      </c>
      <c r="AJ4563" t="s">
        <v>265</v>
      </c>
      <c r="AL4563" t="str">
        <f>IF(Sudan_News12[[#This Row],[relevancy_classification_english]]="Relevant","مناسب",IF(Sudan_News12[[#This Row],[relevancy_classification_english]]="Relevant","عَرَضِيّ",""))</f>
        <v/>
      </c>
      <c r="AN4563" t="str">
        <f>IF(Sudan_News12[[#This Row],[sentiment_analysis_english]]="Negative","سلبي",IF(Sudan_News12[[#This Row],[sentiment_analysis_english]]="Neutral","حيادي",IF(Sudan_News12[[#This Row],[sentiment_analysis_english]]="Positive","إيجابي","")))</f>
        <v/>
      </c>
      <c r="AO4563" t="e">
        <f>INDEX(TextClassificationList[],MATCH(Sudan_News12[[#This Row],[text_classification_arabic]],TextClassificationList[text_classification_arabic],0),1)</f>
        <v>#N/A</v>
      </c>
      <c r="AQ4563" t="e">
        <f>INDEX(TextClassificationList[],MATCH(Sudan_News12[[#This Row],[text_classification_arabic2]],TextClassificationList[text_classification_arabic],0),1)</f>
        <v>#N/A</v>
      </c>
      <c r="AS4563" t="e">
        <f>INDEX(TextClassificationList[],MATCH(Sudan_News12[[#This Row],[text_classification_arabic3]],TextClassificationList[text_classification_arabic],0),1)</f>
        <v>#N/A</v>
      </c>
      <c r="AU4563" t="e">
        <f>INDEX(TextClassificationList[],MATCH(Sudan_News12[[#This Row],[text_classification_arabic4]],TextClassificationList[text_classification_arabic],0),1)</f>
        <v>#N/A</v>
      </c>
      <c r="AW4563" t="e">
        <f>INDEX(TextClassificationList[],MATCH(Sudan_News12[[#This Row],[text_classification_arabic5]],TextClassificationList[text_classification_arabic],0),1)</f>
        <v>#N/A</v>
      </c>
    </row>
    <row r="4564" spans="1:49" x14ac:dyDescent="0.2">
      <c r="A4564">
        <v>1.1384072714725376E+18</v>
      </c>
      <c r="B4564">
        <v>1.1383175292590858E+18</v>
      </c>
      <c r="C4564" t="s">
        <v>17508</v>
      </c>
      <c r="D4564" s="1">
        <v>43627</v>
      </c>
      <c r="E4564" s="2">
        <v>0.56039351851851849</v>
      </c>
      <c r="F4564">
        <v>200</v>
      </c>
      <c r="G4564">
        <v>1889611729</v>
      </c>
      <c r="H4564" t="s">
        <v>354</v>
      </c>
      <c r="I4564" t="s">
        <v>355</v>
      </c>
      <c r="J4564" t="s">
        <v>265</v>
      </c>
      <c r="K4564" t="s">
        <v>17509</v>
      </c>
      <c r="L4564" t="s">
        <v>266</v>
      </c>
      <c r="M4564" t="s">
        <v>267</v>
      </c>
      <c r="N4564" t="s">
        <v>267</v>
      </c>
      <c r="O4564" t="s">
        <v>267</v>
      </c>
      <c r="P4564">
        <v>0</v>
      </c>
      <c r="Q4564">
        <v>0</v>
      </c>
      <c r="R4564">
        <v>0</v>
      </c>
      <c r="S4564" t="s">
        <v>267</v>
      </c>
      <c r="T4564" t="s">
        <v>267</v>
      </c>
      <c r="U4564" t="s">
        <v>17510</v>
      </c>
      <c r="V4564" t="b">
        <v>0</v>
      </c>
      <c r="W4564" t="s">
        <v>265</v>
      </c>
      <c r="X4564">
        <v>0</v>
      </c>
      <c r="Y4564" t="s">
        <v>265</v>
      </c>
      <c r="Z4564" t="s">
        <v>265</v>
      </c>
      <c r="AA4564" t="s">
        <v>265</v>
      </c>
      <c r="AB4564" t="s">
        <v>265</v>
      </c>
      <c r="AC4564" t="s">
        <v>265</v>
      </c>
      <c r="AD4564" t="s">
        <v>265</v>
      </c>
      <c r="AE4564" t="s">
        <v>265</v>
      </c>
      <c r="AF4564" t="s">
        <v>17511</v>
      </c>
      <c r="AG4564" t="s">
        <v>265</v>
      </c>
      <c r="AH4564" t="s">
        <v>265</v>
      </c>
      <c r="AI4564" t="s">
        <v>265</v>
      </c>
      <c r="AJ4564" t="s">
        <v>265</v>
      </c>
      <c r="AL4564" t="str">
        <f>IF(Sudan_News12[[#This Row],[relevancy_classification_english]]="Relevant","مناسب",IF(Sudan_News12[[#This Row],[relevancy_classification_english]]="Relevant","عَرَضِيّ",""))</f>
        <v/>
      </c>
      <c r="AN4564" t="str">
        <f>IF(Sudan_News12[[#This Row],[sentiment_analysis_english]]="Negative","سلبي",IF(Sudan_News12[[#This Row],[sentiment_analysis_english]]="Neutral","حيادي",IF(Sudan_News12[[#This Row],[sentiment_analysis_english]]="Positive","إيجابي","")))</f>
        <v/>
      </c>
      <c r="AO4564" t="e">
        <f>INDEX(TextClassificationList[],MATCH(Sudan_News12[[#This Row],[text_classification_arabic]],TextClassificationList[text_classification_arabic],0),1)</f>
        <v>#N/A</v>
      </c>
      <c r="AQ4564" t="e">
        <f>INDEX(TextClassificationList[],MATCH(Sudan_News12[[#This Row],[text_classification_arabic2]],TextClassificationList[text_classification_arabic],0),1)</f>
        <v>#N/A</v>
      </c>
      <c r="AS4564" t="e">
        <f>INDEX(TextClassificationList[],MATCH(Sudan_News12[[#This Row],[text_classification_arabic3]],TextClassificationList[text_classification_arabic],0),1)</f>
        <v>#N/A</v>
      </c>
      <c r="AU4564" t="e">
        <f>INDEX(TextClassificationList[],MATCH(Sudan_News12[[#This Row],[text_classification_arabic4]],TextClassificationList[text_classification_arabic],0),1)</f>
        <v>#N/A</v>
      </c>
      <c r="AW4564" t="e">
        <f>INDEX(TextClassificationList[],MATCH(Sudan_News12[[#This Row],[text_classification_arabic5]],TextClassificationList[text_classification_arabic],0),1)</f>
        <v>#N/A</v>
      </c>
    </row>
    <row r="4565" spans="1:49" x14ac:dyDescent="0.2">
      <c r="A4565">
        <v>1.1384036702305403E+18</v>
      </c>
      <c r="B4565">
        <v>1.1383619896617124E+18</v>
      </c>
      <c r="C4565" t="s">
        <v>17512</v>
      </c>
      <c r="D4565" s="1">
        <v>43627</v>
      </c>
      <c r="E4565" s="2">
        <v>0.55046296296296293</v>
      </c>
      <c r="F4565">
        <v>200</v>
      </c>
      <c r="G4565">
        <v>1889611729</v>
      </c>
      <c r="H4565" t="s">
        <v>354</v>
      </c>
      <c r="I4565" t="s">
        <v>355</v>
      </c>
      <c r="J4565" t="s">
        <v>265</v>
      </c>
      <c r="K4565" t="s">
        <v>17513</v>
      </c>
      <c r="L4565" t="s">
        <v>266</v>
      </c>
      <c r="M4565" t="s">
        <v>267</v>
      </c>
      <c r="N4565" t="s">
        <v>267</v>
      </c>
      <c r="O4565" t="s">
        <v>267</v>
      </c>
      <c r="P4565">
        <v>0</v>
      </c>
      <c r="Q4565">
        <v>0</v>
      </c>
      <c r="R4565">
        <v>0</v>
      </c>
      <c r="S4565" t="s">
        <v>267</v>
      </c>
      <c r="T4565" t="s">
        <v>267</v>
      </c>
      <c r="U4565" t="s">
        <v>17514</v>
      </c>
      <c r="V4565" t="b">
        <v>0</v>
      </c>
      <c r="W4565" t="s">
        <v>265</v>
      </c>
      <c r="X4565">
        <v>0</v>
      </c>
      <c r="Y4565" t="s">
        <v>265</v>
      </c>
      <c r="Z4565" t="s">
        <v>265</v>
      </c>
      <c r="AA4565" t="s">
        <v>265</v>
      </c>
      <c r="AB4565" t="s">
        <v>265</v>
      </c>
      <c r="AC4565" t="s">
        <v>265</v>
      </c>
      <c r="AD4565" t="s">
        <v>265</v>
      </c>
      <c r="AE4565" t="s">
        <v>265</v>
      </c>
      <c r="AF4565" t="s">
        <v>17515</v>
      </c>
      <c r="AG4565" t="s">
        <v>265</v>
      </c>
      <c r="AH4565" t="s">
        <v>265</v>
      </c>
      <c r="AI4565" t="s">
        <v>265</v>
      </c>
      <c r="AJ4565" t="s">
        <v>265</v>
      </c>
      <c r="AL4565" t="str">
        <f>IF(Sudan_News12[[#This Row],[relevancy_classification_english]]="Relevant","مناسب",IF(Sudan_News12[[#This Row],[relevancy_classification_english]]="Relevant","عَرَضِيّ",""))</f>
        <v/>
      </c>
      <c r="AN4565" t="str">
        <f>IF(Sudan_News12[[#This Row],[sentiment_analysis_english]]="Negative","سلبي",IF(Sudan_News12[[#This Row],[sentiment_analysis_english]]="Neutral","حيادي",IF(Sudan_News12[[#This Row],[sentiment_analysis_english]]="Positive","إيجابي","")))</f>
        <v/>
      </c>
      <c r="AO4565" t="e">
        <f>INDEX(TextClassificationList[],MATCH(Sudan_News12[[#This Row],[text_classification_arabic]],TextClassificationList[text_classification_arabic],0),1)</f>
        <v>#N/A</v>
      </c>
      <c r="AQ4565" t="e">
        <f>INDEX(TextClassificationList[],MATCH(Sudan_News12[[#This Row],[text_classification_arabic2]],TextClassificationList[text_classification_arabic],0),1)</f>
        <v>#N/A</v>
      </c>
      <c r="AS4565" t="e">
        <f>INDEX(TextClassificationList[],MATCH(Sudan_News12[[#This Row],[text_classification_arabic3]],TextClassificationList[text_classification_arabic],0),1)</f>
        <v>#N/A</v>
      </c>
      <c r="AU4565" t="e">
        <f>INDEX(TextClassificationList[],MATCH(Sudan_News12[[#This Row],[text_classification_arabic4]],TextClassificationList[text_classification_arabic],0),1)</f>
        <v>#N/A</v>
      </c>
      <c r="AW4565" t="e">
        <f>INDEX(TextClassificationList[],MATCH(Sudan_News12[[#This Row],[text_classification_arabic5]],TextClassificationList[text_classification_arabic],0),1)</f>
        <v>#N/A</v>
      </c>
    </row>
    <row r="4566" spans="1:49" x14ac:dyDescent="0.2">
      <c r="A4566">
        <v>1.1383750143177933E+18</v>
      </c>
      <c r="B4566">
        <v>1.1383750143177933E+18</v>
      </c>
      <c r="C4566" t="s">
        <v>17516</v>
      </c>
      <c r="D4566" s="1">
        <v>43627</v>
      </c>
      <c r="E4566" s="2">
        <v>0.47138888888888891</v>
      </c>
      <c r="F4566">
        <v>200</v>
      </c>
      <c r="G4566">
        <v>1889611729</v>
      </c>
      <c r="H4566" t="s">
        <v>354</v>
      </c>
      <c r="I4566" t="s">
        <v>355</v>
      </c>
      <c r="J4566" t="s">
        <v>265</v>
      </c>
      <c r="K4566" t="s">
        <v>17517</v>
      </c>
      <c r="L4566" t="s">
        <v>266</v>
      </c>
      <c r="M4566" t="s">
        <v>267</v>
      </c>
      <c r="N4566" t="s">
        <v>267</v>
      </c>
      <c r="O4566" t="s">
        <v>267</v>
      </c>
      <c r="P4566">
        <v>0</v>
      </c>
      <c r="Q4566">
        <v>0</v>
      </c>
      <c r="R4566">
        <v>0</v>
      </c>
      <c r="S4566" t="s">
        <v>304</v>
      </c>
      <c r="T4566" t="s">
        <v>267</v>
      </c>
      <c r="U4566" t="s">
        <v>17518</v>
      </c>
      <c r="V4566" t="b">
        <v>0</v>
      </c>
      <c r="W4566" t="s">
        <v>265</v>
      </c>
      <c r="X4566">
        <v>0</v>
      </c>
      <c r="Y4566" t="s">
        <v>265</v>
      </c>
      <c r="Z4566" t="s">
        <v>265</v>
      </c>
      <c r="AA4566" t="s">
        <v>265</v>
      </c>
      <c r="AB4566" t="s">
        <v>265</v>
      </c>
      <c r="AC4566" t="s">
        <v>265</v>
      </c>
      <c r="AD4566" t="s">
        <v>265</v>
      </c>
      <c r="AE4566" t="s">
        <v>265</v>
      </c>
      <c r="AF4566" t="s">
        <v>267</v>
      </c>
      <c r="AG4566" t="s">
        <v>265</v>
      </c>
      <c r="AH4566" t="s">
        <v>265</v>
      </c>
      <c r="AI4566" t="s">
        <v>265</v>
      </c>
      <c r="AJ4566" t="s">
        <v>265</v>
      </c>
      <c r="AL4566" t="str">
        <f>IF(Sudan_News12[[#This Row],[relevancy_classification_english]]="Relevant","مناسب",IF(Sudan_News12[[#This Row],[relevancy_classification_english]]="Relevant","عَرَضِيّ",""))</f>
        <v/>
      </c>
      <c r="AN4566" t="str">
        <f>IF(Sudan_News12[[#This Row],[sentiment_analysis_english]]="Negative","سلبي",IF(Sudan_News12[[#This Row],[sentiment_analysis_english]]="Neutral","حيادي",IF(Sudan_News12[[#This Row],[sentiment_analysis_english]]="Positive","إيجابي","")))</f>
        <v/>
      </c>
      <c r="AO4566" t="e">
        <f>INDEX(TextClassificationList[],MATCH(Sudan_News12[[#This Row],[text_classification_arabic]],TextClassificationList[text_classification_arabic],0),1)</f>
        <v>#N/A</v>
      </c>
      <c r="AQ4566" t="e">
        <f>INDEX(TextClassificationList[],MATCH(Sudan_News12[[#This Row],[text_classification_arabic2]],TextClassificationList[text_classification_arabic],0),1)</f>
        <v>#N/A</v>
      </c>
      <c r="AS4566" t="e">
        <f>INDEX(TextClassificationList[],MATCH(Sudan_News12[[#This Row],[text_classification_arabic3]],TextClassificationList[text_classification_arabic],0),1)</f>
        <v>#N/A</v>
      </c>
      <c r="AU4566" t="e">
        <f>INDEX(TextClassificationList[],MATCH(Sudan_News12[[#This Row],[text_classification_arabic4]],TextClassificationList[text_classification_arabic],0),1)</f>
        <v>#N/A</v>
      </c>
      <c r="AW4566" t="e">
        <f>INDEX(TextClassificationList[],MATCH(Sudan_News12[[#This Row],[text_classification_arabic5]],TextClassificationList[text_classification_arabic],0),1)</f>
        <v>#N/A</v>
      </c>
    </row>
    <row r="4567" spans="1:49" x14ac:dyDescent="0.2">
      <c r="A4567">
        <v>1.1383541615133901E+18</v>
      </c>
      <c r="B4567">
        <v>1.1383526764654592E+18</v>
      </c>
      <c r="C4567" t="s">
        <v>17519</v>
      </c>
      <c r="D4567" s="1">
        <v>43627</v>
      </c>
      <c r="E4567" s="2">
        <v>0.4138425925925926</v>
      </c>
      <c r="F4567">
        <v>200</v>
      </c>
      <c r="G4567">
        <v>1889611729</v>
      </c>
      <c r="H4567" t="s">
        <v>354</v>
      </c>
      <c r="I4567" t="s">
        <v>355</v>
      </c>
      <c r="J4567" t="s">
        <v>265</v>
      </c>
      <c r="K4567" t="s">
        <v>17520</v>
      </c>
      <c r="L4567" t="s">
        <v>266</v>
      </c>
      <c r="M4567" t="s">
        <v>267</v>
      </c>
      <c r="N4567" t="s">
        <v>267</v>
      </c>
      <c r="O4567" t="s">
        <v>267</v>
      </c>
      <c r="P4567">
        <v>1</v>
      </c>
      <c r="Q4567">
        <v>0</v>
      </c>
      <c r="R4567">
        <v>5</v>
      </c>
      <c r="S4567" t="s">
        <v>267</v>
      </c>
      <c r="T4567" t="s">
        <v>267</v>
      </c>
      <c r="U4567" t="s">
        <v>17521</v>
      </c>
      <c r="V4567" t="b">
        <v>0</v>
      </c>
      <c r="W4567" t="s">
        <v>265</v>
      </c>
      <c r="X4567">
        <v>0</v>
      </c>
      <c r="Y4567" t="s">
        <v>265</v>
      </c>
      <c r="Z4567" t="s">
        <v>265</v>
      </c>
      <c r="AA4567" t="s">
        <v>265</v>
      </c>
      <c r="AB4567" t="s">
        <v>265</v>
      </c>
      <c r="AC4567" t="s">
        <v>265</v>
      </c>
      <c r="AD4567" t="s">
        <v>265</v>
      </c>
      <c r="AE4567" t="s">
        <v>265</v>
      </c>
      <c r="AF4567" t="s">
        <v>14456</v>
      </c>
      <c r="AG4567" t="s">
        <v>265</v>
      </c>
      <c r="AH4567" t="s">
        <v>265</v>
      </c>
      <c r="AI4567" t="s">
        <v>265</v>
      </c>
      <c r="AJ4567" t="s">
        <v>265</v>
      </c>
      <c r="AL4567" t="str">
        <f>IF(Sudan_News12[[#This Row],[relevancy_classification_english]]="Relevant","مناسب",IF(Sudan_News12[[#This Row],[relevancy_classification_english]]="Relevant","عَرَضِيّ",""))</f>
        <v/>
      </c>
      <c r="AN4567" t="str">
        <f>IF(Sudan_News12[[#This Row],[sentiment_analysis_english]]="Negative","سلبي",IF(Sudan_News12[[#This Row],[sentiment_analysis_english]]="Neutral","حيادي",IF(Sudan_News12[[#This Row],[sentiment_analysis_english]]="Positive","إيجابي","")))</f>
        <v/>
      </c>
      <c r="AO4567" t="e">
        <f>INDEX(TextClassificationList[],MATCH(Sudan_News12[[#This Row],[text_classification_arabic]],TextClassificationList[text_classification_arabic],0),1)</f>
        <v>#N/A</v>
      </c>
      <c r="AQ4567" t="e">
        <f>INDEX(TextClassificationList[],MATCH(Sudan_News12[[#This Row],[text_classification_arabic2]],TextClassificationList[text_classification_arabic],0),1)</f>
        <v>#N/A</v>
      </c>
      <c r="AS4567" t="e">
        <f>INDEX(TextClassificationList[],MATCH(Sudan_News12[[#This Row],[text_classification_arabic3]],TextClassificationList[text_classification_arabic],0),1)</f>
        <v>#N/A</v>
      </c>
      <c r="AU4567" t="e">
        <f>INDEX(TextClassificationList[],MATCH(Sudan_News12[[#This Row],[text_classification_arabic4]],TextClassificationList[text_classification_arabic],0),1)</f>
        <v>#N/A</v>
      </c>
      <c r="AW4567" t="e">
        <f>INDEX(TextClassificationList[],MATCH(Sudan_News12[[#This Row],[text_classification_arabic5]],TextClassificationList[text_classification_arabic],0),1)</f>
        <v>#N/A</v>
      </c>
    </row>
    <row r="4568" spans="1:49" x14ac:dyDescent="0.2">
      <c r="A4568">
        <v>1.1383537637255987E+18</v>
      </c>
      <c r="B4568">
        <v>1.1382962166164111E+18</v>
      </c>
      <c r="C4568" t="s">
        <v>17522</v>
      </c>
      <c r="D4568" s="1">
        <v>43627</v>
      </c>
      <c r="E4568" s="2">
        <v>0.41274305555555557</v>
      </c>
      <c r="F4568">
        <v>200</v>
      </c>
      <c r="G4568">
        <v>1889611729</v>
      </c>
      <c r="H4568" t="s">
        <v>354</v>
      </c>
      <c r="I4568" t="s">
        <v>355</v>
      </c>
      <c r="J4568" t="s">
        <v>265</v>
      </c>
      <c r="K4568" t="s">
        <v>17523</v>
      </c>
      <c r="L4568" t="s">
        <v>266</v>
      </c>
      <c r="M4568" t="s">
        <v>267</v>
      </c>
      <c r="N4568" t="s">
        <v>267</v>
      </c>
      <c r="O4568" t="s">
        <v>267</v>
      </c>
      <c r="P4568">
        <v>0</v>
      </c>
      <c r="Q4568">
        <v>0</v>
      </c>
      <c r="R4568">
        <v>0</v>
      </c>
      <c r="S4568" t="s">
        <v>267</v>
      </c>
      <c r="T4568" t="s">
        <v>267</v>
      </c>
      <c r="U4568" t="s">
        <v>17524</v>
      </c>
      <c r="V4568" t="b">
        <v>0</v>
      </c>
      <c r="W4568" t="s">
        <v>265</v>
      </c>
      <c r="X4568">
        <v>0</v>
      </c>
      <c r="Y4568" t="s">
        <v>265</v>
      </c>
      <c r="Z4568" t="s">
        <v>265</v>
      </c>
      <c r="AA4568" t="s">
        <v>265</v>
      </c>
      <c r="AB4568" t="s">
        <v>265</v>
      </c>
      <c r="AC4568" t="s">
        <v>265</v>
      </c>
      <c r="AD4568" t="s">
        <v>265</v>
      </c>
      <c r="AE4568" t="s">
        <v>265</v>
      </c>
      <c r="AF4568" t="s">
        <v>10737</v>
      </c>
      <c r="AG4568" t="s">
        <v>265</v>
      </c>
      <c r="AH4568" t="s">
        <v>265</v>
      </c>
      <c r="AI4568" t="s">
        <v>265</v>
      </c>
      <c r="AJ4568" t="s">
        <v>265</v>
      </c>
      <c r="AL4568" t="str">
        <f>IF(Sudan_News12[[#This Row],[relevancy_classification_english]]="Relevant","مناسب",IF(Sudan_News12[[#This Row],[relevancy_classification_english]]="Relevant","عَرَضِيّ",""))</f>
        <v/>
      </c>
      <c r="AN4568" t="str">
        <f>IF(Sudan_News12[[#This Row],[sentiment_analysis_english]]="Negative","سلبي",IF(Sudan_News12[[#This Row],[sentiment_analysis_english]]="Neutral","حيادي",IF(Sudan_News12[[#This Row],[sentiment_analysis_english]]="Positive","إيجابي","")))</f>
        <v/>
      </c>
      <c r="AO4568" t="e">
        <f>INDEX(TextClassificationList[],MATCH(Sudan_News12[[#This Row],[text_classification_arabic]],TextClassificationList[text_classification_arabic],0),1)</f>
        <v>#N/A</v>
      </c>
      <c r="AQ4568" t="e">
        <f>INDEX(TextClassificationList[],MATCH(Sudan_News12[[#This Row],[text_classification_arabic2]],TextClassificationList[text_classification_arabic],0),1)</f>
        <v>#N/A</v>
      </c>
      <c r="AS4568" t="e">
        <f>INDEX(TextClassificationList[],MATCH(Sudan_News12[[#This Row],[text_classification_arabic3]],TextClassificationList[text_classification_arabic],0),1)</f>
        <v>#N/A</v>
      </c>
      <c r="AU4568" t="e">
        <f>INDEX(TextClassificationList[],MATCH(Sudan_News12[[#This Row],[text_classification_arabic4]],TextClassificationList[text_classification_arabic],0),1)</f>
        <v>#N/A</v>
      </c>
      <c r="AW4568" t="e">
        <f>INDEX(TextClassificationList[],MATCH(Sudan_News12[[#This Row],[text_classification_arabic5]],TextClassificationList[text_classification_arabic],0),1)</f>
        <v>#N/A</v>
      </c>
    </row>
    <row r="4569" spans="1:49" x14ac:dyDescent="0.2">
      <c r="A4569">
        <v>1.1383315367874232E+18</v>
      </c>
      <c r="B4569">
        <v>1.1383315367874232E+18</v>
      </c>
      <c r="C4569" t="s">
        <v>17525</v>
      </c>
      <c r="D4569" s="1">
        <v>43627</v>
      </c>
      <c r="E4569" s="2">
        <v>0.35141203703703705</v>
      </c>
      <c r="F4569">
        <v>200</v>
      </c>
      <c r="G4569">
        <v>1889611729</v>
      </c>
      <c r="H4569" t="s">
        <v>354</v>
      </c>
      <c r="I4569" t="s">
        <v>355</v>
      </c>
      <c r="J4569" t="s">
        <v>265</v>
      </c>
      <c r="K4569" t="s">
        <v>17526</v>
      </c>
      <c r="L4569" t="s">
        <v>266</v>
      </c>
      <c r="M4569" t="s">
        <v>267</v>
      </c>
      <c r="N4569" t="s">
        <v>267</v>
      </c>
      <c r="O4569" t="s">
        <v>267</v>
      </c>
      <c r="P4569">
        <v>0</v>
      </c>
      <c r="Q4569">
        <v>0</v>
      </c>
      <c r="R4569">
        <v>0</v>
      </c>
      <c r="S4569" t="s">
        <v>267</v>
      </c>
      <c r="T4569" t="s">
        <v>267</v>
      </c>
      <c r="U4569" t="s">
        <v>17527</v>
      </c>
      <c r="V4569" t="b">
        <v>0</v>
      </c>
      <c r="W4569" t="s">
        <v>17528</v>
      </c>
      <c r="X4569">
        <v>0</v>
      </c>
      <c r="Y4569" t="s">
        <v>265</v>
      </c>
      <c r="Z4569" t="s">
        <v>265</v>
      </c>
      <c r="AA4569" t="s">
        <v>265</v>
      </c>
      <c r="AB4569" t="s">
        <v>265</v>
      </c>
      <c r="AC4569" t="s">
        <v>265</v>
      </c>
      <c r="AD4569" t="s">
        <v>265</v>
      </c>
      <c r="AE4569" t="s">
        <v>265</v>
      </c>
      <c r="AF4569" t="s">
        <v>267</v>
      </c>
      <c r="AG4569" t="s">
        <v>265</v>
      </c>
      <c r="AH4569" t="s">
        <v>265</v>
      </c>
      <c r="AI4569" t="s">
        <v>265</v>
      </c>
      <c r="AJ4569" t="s">
        <v>265</v>
      </c>
      <c r="AL4569" t="str">
        <f>IF(Sudan_News12[[#This Row],[relevancy_classification_english]]="Relevant","مناسب",IF(Sudan_News12[[#This Row],[relevancy_classification_english]]="Relevant","عَرَضِيّ",""))</f>
        <v/>
      </c>
      <c r="AN4569" t="str">
        <f>IF(Sudan_News12[[#This Row],[sentiment_analysis_english]]="Negative","سلبي",IF(Sudan_News12[[#This Row],[sentiment_analysis_english]]="Neutral","حيادي",IF(Sudan_News12[[#This Row],[sentiment_analysis_english]]="Positive","إيجابي","")))</f>
        <v/>
      </c>
      <c r="AO4569" t="e">
        <f>INDEX(TextClassificationList[],MATCH(Sudan_News12[[#This Row],[text_classification_arabic]],TextClassificationList[text_classification_arabic],0),1)</f>
        <v>#N/A</v>
      </c>
      <c r="AQ4569" t="e">
        <f>INDEX(TextClassificationList[],MATCH(Sudan_News12[[#This Row],[text_classification_arabic2]],TextClassificationList[text_classification_arabic],0),1)</f>
        <v>#N/A</v>
      </c>
      <c r="AS4569" t="e">
        <f>INDEX(TextClassificationList[],MATCH(Sudan_News12[[#This Row],[text_classification_arabic3]],TextClassificationList[text_classification_arabic],0),1)</f>
        <v>#N/A</v>
      </c>
      <c r="AU4569" t="e">
        <f>INDEX(TextClassificationList[],MATCH(Sudan_News12[[#This Row],[text_classification_arabic4]],TextClassificationList[text_classification_arabic],0),1)</f>
        <v>#N/A</v>
      </c>
      <c r="AW4569" t="e">
        <f>INDEX(TextClassificationList[],MATCH(Sudan_News12[[#This Row],[text_classification_arabic5]],TextClassificationList[text_classification_arabic],0),1)</f>
        <v>#N/A</v>
      </c>
    </row>
    <row r="4570" spans="1:49" x14ac:dyDescent="0.2">
      <c r="A4570">
        <v>1.1379387890940436E+18</v>
      </c>
      <c r="B4570">
        <v>1.1379387890940436E+18</v>
      </c>
      <c r="C4570" t="s">
        <v>17529</v>
      </c>
      <c r="D4570" s="1">
        <v>43626</v>
      </c>
      <c r="E4570" s="2">
        <v>0.26762731481481483</v>
      </c>
      <c r="F4570">
        <v>200</v>
      </c>
      <c r="G4570">
        <v>1889611729</v>
      </c>
      <c r="H4570" t="s">
        <v>354</v>
      </c>
      <c r="I4570" t="s">
        <v>355</v>
      </c>
      <c r="J4570" t="s">
        <v>265</v>
      </c>
      <c r="K4570" t="s">
        <v>17530</v>
      </c>
      <c r="L4570" t="s">
        <v>266</v>
      </c>
      <c r="M4570" t="s">
        <v>267</v>
      </c>
      <c r="N4570" t="s">
        <v>267</v>
      </c>
      <c r="O4570" t="s">
        <v>267</v>
      </c>
      <c r="P4570">
        <v>0</v>
      </c>
      <c r="Q4570">
        <v>0</v>
      </c>
      <c r="R4570">
        <v>0</v>
      </c>
      <c r="S4570" t="s">
        <v>17531</v>
      </c>
      <c r="T4570" t="s">
        <v>267</v>
      </c>
      <c r="U4570" t="s">
        <v>17532</v>
      </c>
      <c r="V4570" t="b">
        <v>0</v>
      </c>
      <c r="W4570" t="s">
        <v>265</v>
      </c>
      <c r="X4570">
        <v>0</v>
      </c>
      <c r="Y4570" t="s">
        <v>265</v>
      </c>
      <c r="Z4570" t="s">
        <v>265</v>
      </c>
      <c r="AA4570" t="s">
        <v>265</v>
      </c>
      <c r="AB4570" t="s">
        <v>265</v>
      </c>
      <c r="AC4570" t="s">
        <v>265</v>
      </c>
      <c r="AD4570" t="s">
        <v>265</v>
      </c>
      <c r="AE4570" t="s">
        <v>265</v>
      </c>
      <c r="AF4570" t="s">
        <v>267</v>
      </c>
      <c r="AG4570" t="s">
        <v>265</v>
      </c>
      <c r="AH4570" t="s">
        <v>265</v>
      </c>
      <c r="AI4570" t="s">
        <v>265</v>
      </c>
      <c r="AJ4570" t="s">
        <v>265</v>
      </c>
      <c r="AL4570" t="str">
        <f>IF(Sudan_News12[[#This Row],[relevancy_classification_english]]="Relevant","مناسب",IF(Sudan_News12[[#This Row],[relevancy_classification_english]]="Relevant","عَرَضِيّ",""))</f>
        <v/>
      </c>
      <c r="AN4570" t="str">
        <f>IF(Sudan_News12[[#This Row],[sentiment_analysis_english]]="Negative","سلبي",IF(Sudan_News12[[#This Row],[sentiment_analysis_english]]="Neutral","حيادي",IF(Sudan_News12[[#This Row],[sentiment_analysis_english]]="Positive","إيجابي","")))</f>
        <v/>
      </c>
      <c r="AO4570" t="e">
        <f>INDEX(TextClassificationList[],MATCH(Sudan_News12[[#This Row],[text_classification_arabic]],TextClassificationList[text_classification_arabic],0),1)</f>
        <v>#N/A</v>
      </c>
      <c r="AQ4570" t="e">
        <f>INDEX(TextClassificationList[],MATCH(Sudan_News12[[#This Row],[text_classification_arabic2]],TextClassificationList[text_classification_arabic],0),1)</f>
        <v>#N/A</v>
      </c>
      <c r="AS4570" t="e">
        <f>INDEX(TextClassificationList[],MATCH(Sudan_News12[[#This Row],[text_classification_arabic3]],TextClassificationList[text_classification_arabic],0),1)</f>
        <v>#N/A</v>
      </c>
      <c r="AU4570" t="e">
        <f>INDEX(TextClassificationList[],MATCH(Sudan_News12[[#This Row],[text_classification_arabic4]],TextClassificationList[text_classification_arabic],0),1)</f>
        <v>#N/A</v>
      </c>
      <c r="AW4570" t="e">
        <f>INDEX(TextClassificationList[],MATCH(Sudan_News12[[#This Row],[text_classification_arabic5]],TextClassificationList[text_classification_arabic],0),1)</f>
        <v>#N/A</v>
      </c>
    </row>
    <row r="4571" spans="1:49" x14ac:dyDescent="0.2">
      <c r="A4571">
        <v>1.1377100901763441E+18</v>
      </c>
      <c r="B4571">
        <v>1.1377100901763441E+18</v>
      </c>
      <c r="C4571" t="s">
        <v>17533</v>
      </c>
      <c r="D4571" s="1">
        <v>43625</v>
      </c>
      <c r="E4571" s="2">
        <v>0.63653935185185184</v>
      </c>
      <c r="F4571">
        <v>200</v>
      </c>
      <c r="G4571">
        <v>1889611729</v>
      </c>
      <c r="H4571" t="s">
        <v>354</v>
      </c>
      <c r="I4571" t="s">
        <v>355</v>
      </c>
      <c r="J4571" t="s">
        <v>265</v>
      </c>
      <c r="K4571" t="s">
        <v>17534</v>
      </c>
      <c r="L4571" t="s">
        <v>266</v>
      </c>
      <c r="M4571" t="s">
        <v>267</v>
      </c>
      <c r="N4571" t="s">
        <v>267</v>
      </c>
      <c r="O4571" t="s">
        <v>267</v>
      </c>
      <c r="P4571">
        <v>2</v>
      </c>
      <c r="Q4571">
        <v>6</v>
      </c>
      <c r="R4571">
        <v>3</v>
      </c>
      <c r="S4571" t="s">
        <v>304</v>
      </c>
      <c r="T4571" t="s">
        <v>267</v>
      </c>
      <c r="U4571" t="s">
        <v>17535</v>
      </c>
      <c r="V4571" t="b">
        <v>0</v>
      </c>
      <c r="W4571" t="s">
        <v>265</v>
      </c>
      <c r="X4571">
        <v>0</v>
      </c>
      <c r="Y4571" t="s">
        <v>265</v>
      </c>
      <c r="Z4571" t="s">
        <v>265</v>
      </c>
      <c r="AA4571" t="s">
        <v>265</v>
      </c>
      <c r="AB4571" t="s">
        <v>265</v>
      </c>
      <c r="AC4571" t="s">
        <v>265</v>
      </c>
      <c r="AD4571" t="s">
        <v>265</v>
      </c>
      <c r="AE4571" t="s">
        <v>265</v>
      </c>
      <c r="AF4571" t="s">
        <v>267</v>
      </c>
      <c r="AG4571" t="s">
        <v>265</v>
      </c>
      <c r="AH4571" t="s">
        <v>265</v>
      </c>
      <c r="AI4571" t="s">
        <v>265</v>
      </c>
      <c r="AJ4571" t="s">
        <v>265</v>
      </c>
      <c r="AL4571" t="str">
        <f>IF(Sudan_News12[[#This Row],[relevancy_classification_english]]="Relevant","مناسب",IF(Sudan_News12[[#This Row],[relevancy_classification_english]]="Relevant","عَرَضِيّ",""))</f>
        <v/>
      </c>
      <c r="AN4571" t="str">
        <f>IF(Sudan_News12[[#This Row],[sentiment_analysis_english]]="Negative","سلبي",IF(Sudan_News12[[#This Row],[sentiment_analysis_english]]="Neutral","حيادي",IF(Sudan_News12[[#This Row],[sentiment_analysis_english]]="Positive","إيجابي","")))</f>
        <v/>
      </c>
      <c r="AO4571" t="e">
        <f>INDEX(TextClassificationList[],MATCH(Sudan_News12[[#This Row],[text_classification_arabic]],TextClassificationList[text_classification_arabic],0),1)</f>
        <v>#N/A</v>
      </c>
      <c r="AQ4571" t="e">
        <f>INDEX(TextClassificationList[],MATCH(Sudan_News12[[#This Row],[text_classification_arabic2]],TextClassificationList[text_classification_arabic],0),1)</f>
        <v>#N/A</v>
      </c>
      <c r="AS4571" t="e">
        <f>INDEX(TextClassificationList[],MATCH(Sudan_News12[[#This Row],[text_classification_arabic3]],TextClassificationList[text_classification_arabic],0),1)</f>
        <v>#N/A</v>
      </c>
      <c r="AU4571" t="e">
        <f>INDEX(TextClassificationList[],MATCH(Sudan_News12[[#This Row],[text_classification_arabic4]],TextClassificationList[text_classification_arabic],0),1)</f>
        <v>#N/A</v>
      </c>
      <c r="AW4571" t="e">
        <f>INDEX(TextClassificationList[],MATCH(Sudan_News12[[#This Row],[text_classification_arabic5]],TextClassificationList[text_classification_arabic],0),1)</f>
        <v>#N/A</v>
      </c>
    </row>
    <row r="4572" spans="1:49" x14ac:dyDescent="0.2">
      <c r="A4572">
        <v>1.1376548773609718E+18</v>
      </c>
      <c r="B4572">
        <v>1.1376548773609718E+18</v>
      </c>
      <c r="C4572" t="s">
        <v>17536</v>
      </c>
      <c r="D4572" s="1">
        <v>43625</v>
      </c>
      <c r="E4572" s="2">
        <v>0.48418981481481482</v>
      </c>
      <c r="F4572">
        <v>200</v>
      </c>
      <c r="G4572">
        <v>1889611729</v>
      </c>
      <c r="H4572" t="s">
        <v>354</v>
      </c>
      <c r="I4572" t="s">
        <v>355</v>
      </c>
      <c r="J4572" t="s">
        <v>265</v>
      </c>
      <c r="K4572" t="s">
        <v>17537</v>
      </c>
      <c r="L4572" t="s">
        <v>266</v>
      </c>
      <c r="M4572" t="s">
        <v>267</v>
      </c>
      <c r="N4572" t="s">
        <v>267</v>
      </c>
      <c r="O4572" t="s">
        <v>267</v>
      </c>
      <c r="P4572">
        <v>0</v>
      </c>
      <c r="Q4572">
        <v>1</v>
      </c>
      <c r="R4572">
        <v>2</v>
      </c>
      <c r="S4572" t="s">
        <v>304</v>
      </c>
      <c r="T4572" t="s">
        <v>267</v>
      </c>
      <c r="U4572" t="s">
        <v>17538</v>
      </c>
      <c r="V4572" t="b">
        <v>0</v>
      </c>
      <c r="W4572" t="s">
        <v>265</v>
      </c>
      <c r="X4572">
        <v>0</v>
      </c>
      <c r="Y4572" t="s">
        <v>265</v>
      </c>
      <c r="Z4572" t="s">
        <v>265</v>
      </c>
      <c r="AA4572" t="s">
        <v>265</v>
      </c>
      <c r="AB4572" t="s">
        <v>265</v>
      </c>
      <c r="AC4572" t="s">
        <v>265</v>
      </c>
      <c r="AD4572" t="s">
        <v>265</v>
      </c>
      <c r="AE4572" t="s">
        <v>265</v>
      </c>
      <c r="AF4572" t="s">
        <v>267</v>
      </c>
      <c r="AG4572" t="s">
        <v>265</v>
      </c>
      <c r="AH4572" t="s">
        <v>265</v>
      </c>
      <c r="AI4572" t="s">
        <v>265</v>
      </c>
      <c r="AJ4572" t="s">
        <v>265</v>
      </c>
      <c r="AL4572" t="str">
        <f>IF(Sudan_News12[[#This Row],[relevancy_classification_english]]="Relevant","مناسب",IF(Sudan_News12[[#This Row],[relevancy_classification_english]]="Relevant","عَرَضِيّ",""))</f>
        <v/>
      </c>
      <c r="AN4572" t="str">
        <f>IF(Sudan_News12[[#This Row],[sentiment_analysis_english]]="Negative","سلبي",IF(Sudan_News12[[#This Row],[sentiment_analysis_english]]="Neutral","حيادي",IF(Sudan_News12[[#This Row],[sentiment_analysis_english]]="Positive","إيجابي","")))</f>
        <v/>
      </c>
      <c r="AO4572" t="e">
        <f>INDEX(TextClassificationList[],MATCH(Sudan_News12[[#This Row],[text_classification_arabic]],TextClassificationList[text_classification_arabic],0),1)</f>
        <v>#N/A</v>
      </c>
      <c r="AQ4572" t="e">
        <f>INDEX(TextClassificationList[],MATCH(Sudan_News12[[#This Row],[text_classification_arabic2]],TextClassificationList[text_classification_arabic],0),1)</f>
        <v>#N/A</v>
      </c>
      <c r="AS4572" t="e">
        <f>INDEX(TextClassificationList[],MATCH(Sudan_News12[[#This Row],[text_classification_arabic3]],TextClassificationList[text_classification_arabic],0),1)</f>
        <v>#N/A</v>
      </c>
      <c r="AU4572" t="e">
        <f>INDEX(TextClassificationList[],MATCH(Sudan_News12[[#This Row],[text_classification_arabic4]],TextClassificationList[text_classification_arabic],0),1)</f>
        <v>#N/A</v>
      </c>
      <c r="AW4572" t="e">
        <f>INDEX(TextClassificationList[],MATCH(Sudan_News12[[#This Row],[text_classification_arabic5]],TextClassificationList[text_classification_arabic],0),1)</f>
        <v>#N/A</v>
      </c>
    </row>
    <row r="4573" spans="1:49" x14ac:dyDescent="0.2">
      <c r="A4573">
        <v>1.1376246273610588E+18</v>
      </c>
      <c r="B4573">
        <v>1.1375964958285292E+18</v>
      </c>
      <c r="C4573" t="s">
        <v>17539</v>
      </c>
      <c r="D4573" s="1">
        <v>43625</v>
      </c>
      <c r="E4573" s="2">
        <v>0.4007060185185185</v>
      </c>
      <c r="F4573">
        <v>200</v>
      </c>
      <c r="G4573">
        <v>1889611729</v>
      </c>
      <c r="H4573" t="s">
        <v>354</v>
      </c>
      <c r="I4573" t="s">
        <v>355</v>
      </c>
      <c r="J4573" t="s">
        <v>265</v>
      </c>
      <c r="K4573" t="s">
        <v>17540</v>
      </c>
      <c r="L4573" t="s">
        <v>266</v>
      </c>
      <c r="M4573" t="s">
        <v>267</v>
      </c>
      <c r="N4573" t="s">
        <v>267</v>
      </c>
      <c r="O4573" t="s">
        <v>267</v>
      </c>
      <c r="P4573">
        <v>0</v>
      </c>
      <c r="Q4573">
        <v>0</v>
      </c>
      <c r="R4573">
        <v>1</v>
      </c>
      <c r="S4573" t="s">
        <v>267</v>
      </c>
      <c r="T4573" t="s">
        <v>267</v>
      </c>
      <c r="U4573" t="s">
        <v>17541</v>
      </c>
      <c r="V4573" t="b">
        <v>0</v>
      </c>
      <c r="W4573" t="s">
        <v>265</v>
      </c>
      <c r="X4573">
        <v>0</v>
      </c>
      <c r="Y4573" t="s">
        <v>265</v>
      </c>
      <c r="Z4573" t="s">
        <v>265</v>
      </c>
      <c r="AA4573" t="s">
        <v>265</v>
      </c>
      <c r="AB4573" t="s">
        <v>265</v>
      </c>
      <c r="AC4573" t="s">
        <v>265</v>
      </c>
      <c r="AD4573" t="s">
        <v>265</v>
      </c>
      <c r="AE4573" t="s">
        <v>265</v>
      </c>
      <c r="AF4573" t="s">
        <v>17542</v>
      </c>
      <c r="AG4573" t="s">
        <v>265</v>
      </c>
      <c r="AH4573" t="s">
        <v>265</v>
      </c>
      <c r="AI4573" t="s">
        <v>265</v>
      </c>
      <c r="AJ4573" t="s">
        <v>265</v>
      </c>
      <c r="AL4573" t="str">
        <f>IF(Sudan_News12[[#This Row],[relevancy_classification_english]]="Relevant","مناسب",IF(Sudan_News12[[#This Row],[relevancy_classification_english]]="Relevant","عَرَضِيّ",""))</f>
        <v/>
      </c>
      <c r="AN4573" t="str">
        <f>IF(Sudan_News12[[#This Row],[sentiment_analysis_english]]="Negative","سلبي",IF(Sudan_News12[[#This Row],[sentiment_analysis_english]]="Neutral","حيادي",IF(Sudan_News12[[#This Row],[sentiment_analysis_english]]="Positive","إيجابي","")))</f>
        <v/>
      </c>
      <c r="AO4573" t="e">
        <f>INDEX(TextClassificationList[],MATCH(Sudan_News12[[#This Row],[text_classification_arabic]],TextClassificationList[text_classification_arabic],0),1)</f>
        <v>#N/A</v>
      </c>
      <c r="AQ4573" t="e">
        <f>INDEX(TextClassificationList[],MATCH(Sudan_News12[[#This Row],[text_classification_arabic2]],TextClassificationList[text_classification_arabic],0),1)</f>
        <v>#N/A</v>
      </c>
      <c r="AS4573" t="e">
        <f>INDEX(TextClassificationList[],MATCH(Sudan_News12[[#This Row],[text_classification_arabic3]],TextClassificationList[text_classification_arabic],0),1)</f>
        <v>#N/A</v>
      </c>
      <c r="AU4573" t="e">
        <f>INDEX(TextClassificationList[],MATCH(Sudan_News12[[#This Row],[text_classification_arabic4]],TextClassificationList[text_classification_arabic],0),1)</f>
        <v>#N/A</v>
      </c>
      <c r="AW4573" t="e">
        <f>INDEX(TextClassificationList[],MATCH(Sudan_News12[[#This Row],[text_classification_arabic5]],TextClassificationList[text_classification_arabic],0),1)</f>
        <v>#N/A</v>
      </c>
    </row>
    <row r="4574" spans="1:49" x14ac:dyDescent="0.2">
      <c r="A4574">
        <v>1.1376116829252403E+18</v>
      </c>
      <c r="B4574">
        <v>1.1376116829252403E+18</v>
      </c>
      <c r="C4574" t="s">
        <v>17543</v>
      </c>
      <c r="D4574" s="1">
        <v>43625</v>
      </c>
      <c r="E4574" s="2">
        <v>0.36498842592592595</v>
      </c>
      <c r="F4574">
        <v>200</v>
      </c>
      <c r="G4574">
        <v>1889611729</v>
      </c>
      <c r="H4574" t="s">
        <v>354</v>
      </c>
      <c r="I4574" t="s">
        <v>355</v>
      </c>
      <c r="J4574" t="s">
        <v>265</v>
      </c>
      <c r="K4574" t="s">
        <v>17544</v>
      </c>
      <c r="L4574" t="s">
        <v>266</v>
      </c>
      <c r="M4574" t="s">
        <v>267</v>
      </c>
      <c r="N4574" t="s">
        <v>267</v>
      </c>
      <c r="O4574" t="s">
        <v>267</v>
      </c>
      <c r="P4574">
        <v>0</v>
      </c>
      <c r="Q4574">
        <v>0</v>
      </c>
      <c r="R4574">
        <v>0</v>
      </c>
      <c r="S4574" t="s">
        <v>304</v>
      </c>
      <c r="T4574" t="s">
        <v>267</v>
      </c>
      <c r="U4574" t="s">
        <v>17545</v>
      </c>
      <c r="V4574" t="b">
        <v>0</v>
      </c>
      <c r="W4574" t="s">
        <v>265</v>
      </c>
      <c r="X4574">
        <v>0</v>
      </c>
      <c r="Y4574" t="s">
        <v>265</v>
      </c>
      <c r="Z4574" t="s">
        <v>265</v>
      </c>
      <c r="AA4574" t="s">
        <v>265</v>
      </c>
      <c r="AB4574" t="s">
        <v>265</v>
      </c>
      <c r="AC4574" t="s">
        <v>265</v>
      </c>
      <c r="AD4574" t="s">
        <v>265</v>
      </c>
      <c r="AE4574" t="s">
        <v>265</v>
      </c>
      <c r="AF4574" t="s">
        <v>267</v>
      </c>
      <c r="AG4574" t="s">
        <v>265</v>
      </c>
      <c r="AH4574" t="s">
        <v>265</v>
      </c>
      <c r="AI4574" t="s">
        <v>265</v>
      </c>
      <c r="AJ4574" t="s">
        <v>265</v>
      </c>
      <c r="AL4574" t="str">
        <f>IF(Sudan_News12[[#This Row],[relevancy_classification_english]]="Relevant","مناسب",IF(Sudan_News12[[#This Row],[relevancy_classification_english]]="Relevant","عَرَضِيّ",""))</f>
        <v/>
      </c>
      <c r="AN4574" t="str">
        <f>IF(Sudan_News12[[#This Row],[sentiment_analysis_english]]="Negative","سلبي",IF(Sudan_News12[[#This Row],[sentiment_analysis_english]]="Neutral","حيادي",IF(Sudan_News12[[#This Row],[sentiment_analysis_english]]="Positive","إيجابي","")))</f>
        <v/>
      </c>
      <c r="AO4574" t="e">
        <f>INDEX(TextClassificationList[],MATCH(Sudan_News12[[#This Row],[text_classification_arabic]],TextClassificationList[text_classification_arabic],0),1)</f>
        <v>#N/A</v>
      </c>
      <c r="AQ4574" t="e">
        <f>INDEX(TextClassificationList[],MATCH(Sudan_News12[[#This Row],[text_classification_arabic2]],TextClassificationList[text_classification_arabic],0),1)</f>
        <v>#N/A</v>
      </c>
      <c r="AS4574" t="e">
        <f>INDEX(TextClassificationList[],MATCH(Sudan_News12[[#This Row],[text_classification_arabic3]],TextClassificationList[text_classification_arabic],0),1)</f>
        <v>#N/A</v>
      </c>
      <c r="AU4574" t="e">
        <f>INDEX(TextClassificationList[],MATCH(Sudan_News12[[#This Row],[text_classification_arabic4]],TextClassificationList[text_classification_arabic],0),1)</f>
        <v>#N/A</v>
      </c>
      <c r="AW4574" t="e">
        <f>INDEX(TextClassificationList[],MATCH(Sudan_News12[[#This Row],[text_classification_arabic5]],TextClassificationList[text_classification_arabic],0),1)</f>
        <v>#N/A</v>
      </c>
    </row>
    <row r="4575" spans="1:49" x14ac:dyDescent="0.2">
      <c r="A4575">
        <v>1.1375964958285292E+18</v>
      </c>
      <c r="B4575">
        <v>1.1375964958285292E+18</v>
      </c>
      <c r="C4575" t="s">
        <v>17546</v>
      </c>
      <c r="D4575" s="1">
        <v>43625</v>
      </c>
      <c r="E4575" s="2">
        <v>0.32307870370370373</v>
      </c>
      <c r="F4575">
        <v>200</v>
      </c>
      <c r="G4575">
        <v>1889611729</v>
      </c>
      <c r="H4575" t="s">
        <v>354</v>
      </c>
      <c r="I4575" t="s">
        <v>355</v>
      </c>
      <c r="J4575" t="s">
        <v>265</v>
      </c>
      <c r="K4575" t="s">
        <v>17547</v>
      </c>
      <c r="L4575" t="s">
        <v>266</v>
      </c>
      <c r="M4575" t="s">
        <v>267</v>
      </c>
      <c r="N4575" t="s">
        <v>267</v>
      </c>
      <c r="O4575" t="s">
        <v>267</v>
      </c>
      <c r="P4575">
        <v>1</v>
      </c>
      <c r="Q4575">
        <v>2</v>
      </c>
      <c r="R4575">
        <v>1</v>
      </c>
      <c r="S4575" t="s">
        <v>304</v>
      </c>
      <c r="T4575" t="s">
        <v>267</v>
      </c>
      <c r="U4575" t="s">
        <v>17548</v>
      </c>
      <c r="V4575" t="b">
        <v>0</v>
      </c>
      <c r="W4575" t="s">
        <v>265</v>
      </c>
      <c r="X4575">
        <v>0</v>
      </c>
      <c r="Y4575" t="s">
        <v>265</v>
      </c>
      <c r="Z4575" t="s">
        <v>265</v>
      </c>
      <c r="AA4575" t="s">
        <v>265</v>
      </c>
      <c r="AB4575" t="s">
        <v>265</v>
      </c>
      <c r="AC4575" t="s">
        <v>265</v>
      </c>
      <c r="AD4575" t="s">
        <v>265</v>
      </c>
      <c r="AE4575" t="s">
        <v>265</v>
      </c>
      <c r="AF4575" t="s">
        <v>267</v>
      </c>
      <c r="AG4575" t="s">
        <v>265</v>
      </c>
      <c r="AH4575" t="s">
        <v>265</v>
      </c>
      <c r="AI4575" t="s">
        <v>265</v>
      </c>
      <c r="AJ4575" t="s">
        <v>265</v>
      </c>
      <c r="AL4575" t="str">
        <f>IF(Sudan_News12[[#This Row],[relevancy_classification_english]]="Relevant","مناسب",IF(Sudan_News12[[#This Row],[relevancy_classification_english]]="Relevant","عَرَضِيّ",""))</f>
        <v/>
      </c>
      <c r="AN4575" t="str">
        <f>IF(Sudan_News12[[#This Row],[sentiment_analysis_english]]="Negative","سلبي",IF(Sudan_News12[[#This Row],[sentiment_analysis_english]]="Neutral","حيادي",IF(Sudan_News12[[#This Row],[sentiment_analysis_english]]="Positive","إيجابي","")))</f>
        <v/>
      </c>
      <c r="AO4575" t="e">
        <f>INDEX(TextClassificationList[],MATCH(Sudan_News12[[#This Row],[text_classification_arabic]],TextClassificationList[text_classification_arabic],0),1)</f>
        <v>#N/A</v>
      </c>
      <c r="AQ4575" t="e">
        <f>INDEX(TextClassificationList[],MATCH(Sudan_News12[[#This Row],[text_classification_arabic2]],TextClassificationList[text_classification_arabic],0),1)</f>
        <v>#N/A</v>
      </c>
      <c r="AS4575" t="e">
        <f>INDEX(TextClassificationList[],MATCH(Sudan_News12[[#This Row],[text_classification_arabic3]],TextClassificationList[text_classification_arabic],0),1)</f>
        <v>#N/A</v>
      </c>
      <c r="AU4575" t="e">
        <f>INDEX(TextClassificationList[],MATCH(Sudan_News12[[#This Row],[text_classification_arabic4]],TextClassificationList[text_classification_arabic],0),1)</f>
        <v>#N/A</v>
      </c>
      <c r="AW4575" t="e">
        <f>INDEX(TextClassificationList[],MATCH(Sudan_News12[[#This Row],[text_classification_arabic5]],TextClassificationList[text_classification_arabic],0),1)</f>
        <v>#N/A</v>
      </c>
    </row>
    <row r="4576" spans="1:49" x14ac:dyDescent="0.2">
      <c r="A4576">
        <v>1.1375960535853875E+18</v>
      </c>
      <c r="B4576">
        <v>1.1375960535853875E+18</v>
      </c>
      <c r="C4576" t="s">
        <v>17549</v>
      </c>
      <c r="D4576" s="1">
        <v>43625</v>
      </c>
      <c r="E4576" s="2">
        <v>0.32186342592592593</v>
      </c>
      <c r="F4576">
        <v>200</v>
      </c>
      <c r="G4576">
        <v>1889611729</v>
      </c>
      <c r="H4576" t="s">
        <v>354</v>
      </c>
      <c r="I4576" t="s">
        <v>355</v>
      </c>
      <c r="J4576" t="s">
        <v>265</v>
      </c>
      <c r="K4576" t="s">
        <v>17550</v>
      </c>
      <c r="L4576" t="s">
        <v>266</v>
      </c>
      <c r="M4576" t="s">
        <v>267</v>
      </c>
      <c r="N4576" t="s">
        <v>267</v>
      </c>
      <c r="O4576" t="s">
        <v>267</v>
      </c>
      <c r="P4576">
        <v>0</v>
      </c>
      <c r="Q4576">
        <v>0</v>
      </c>
      <c r="R4576">
        <v>1</v>
      </c>
      <c r="S4576" t="s">
        <v>17551</v>
      </c>
      <c r="T4576" t="s">
        <v>267</v>
      </c>
      <c r="U4576" t="s">
        <v>17552</v>
      </c>
      <c r="V4576" t="b">
        <v>0</v>
      </c>
      <c r="W4576" t="s">
        <v>265</v>
      </c>
      <c r="X4576">
        <v>0</v>
      </c>
      <c r="Y4576" t="s">
        <v>265</v>
      </c>
      <c r="Z4576" t="s">
        <v>265</v>
      </c>
      <c r="AA4576" t="s">
        <v>265</v>
      </c>
      <c r="AB4576" t="s">
        <v>265</v>
      </c>
      <c r="AC4576" t="s">
        <v>265</v>
      </c>
      <c r="AD4576" t="s">
        <v>265</v>
      </c>
      <c r="AE4576" t="s">
        <v>265</v>
      </c>
      <c r="AF4576" t="s">
        <v>267</v>
      </c>
      <c r="AG4576" t="s">
        <v>265</v>
      </c>
      <c r="AH4576" t="s">
        <v>265</v>
      </c>
      <c r="AI4576" t="s">
        <v>265</v>
      </c>
      <c r="AJ4576" t="s">
        <v>265</v>
      </c>
      <c r="AL4576" t="str">
        <f>IF(Sudan_News12[[#This Row],[relevancy_classification_english]]="Relevant","مناسب",IF(Sudan_News12[[#This Row],[relevancy_classification_english]]="Relevant","عَرَضِيّ",""))</f>
        <v/>
      </c>
      <c r="AN4576" t="str">
        <f>IF(Sudan_News12[[#This Row],[sentiment_analysis_english]]="Negative","سلبي",IF(Sudan_News12[[#This Row],[sentiment_analysis_english]]="Neutral","حيادي",IF(Sudan_News12[[#This Row],[sentiment_analysis_english]]="Positive","إيجابي","")))</f>
        <v/>
      </c>
      <c r="AO4576" t="e">
        <f>INDEX(TextClassificationList[],MATCH(Sudan_News12[[#This Row],[text_classification_arabic]],TextClassificationList[text_classification_arabic],0),1)</f>
        <v>#N/A</v>
      </c>
      <c r="AQ4576" t="e">
        <f>INDEX(TextClassificationList[],MATCH(Sudan_News12[[#This Row],[text_classification_arabic2]],TextClassificationList[text_classification_arabic],0),1)</f>
        <v>#N/A</v>
      </c>
      <c r="AS4576" t="e">
        <f>INDEX(TextClassificationList[],MATCH(Sudan_News12[[#This Row],[text_classification_arabic3]],TextClassificationList[text_classification_arabic],0),1)</f>
        <v>#N/A</v>
      </c>
      <c r="AU4576" t="e">
        <f>INDEX(TextClassificationList[],MATCH(Sudan_News12[[#This Row],[text_classification_arabic4]],TextClassificationList[text_classification_arabic],0),1)</f>
        <v>#N/A</v>
      </c>
      <c r="AW4576" t="e">
        <f>INDEX(TextClassificationList[],MATCH(Sudan_News12[[#This Row],[text_classification_arabic5]],TextClassificationList[text_classification_arabic],0),1)</f>
        <v>#N/A</v>
      </c>
    </row>
    <row r="4577" spans="1:49" x14ac:dyDescent="0.2">
      <c r="A4577">
        <v>1.1372886648437391E+18</v>
      </c>
      <c r="B4577">
        <v>1.1372886648437391E+18</v>
      </c>
      <c r="C4577" t="s">
        <v>17553</v>
      </c>
      <c r="D4577" s="1">
        <v>43624</v>
      </c>
      <c r="E4577" s="2">
        <v>0.47363425925925928</v>
      </c>
      <c r="F4577">
        <v>200</v>
      </c>
      <c r="G4577">
        <v>1889611729</v>
      </c>
      <c r="H4577" t="s">
        <v>354</v>
      </c>
      <c r="I4577" t="s">
        <v>355</v>
      </c>
      <c r="J4577" t="s">
        <v>265</v>
      </c>
      <c r="K4577" t="s">
        <v>17554</v>
      </c>
      <c r="L4577" t="s">
        <v>266</v>
      </c>
      <c r="M4577" t="s">
        <v>267</v>
      </c>
      <c r="N4577" t="s">
        <v>267</v>
      </c>
      <c r="O4577" t="s">
        <v>267</v>
      </c>
      <c r="P4577">
        <v>0</v>
      </c>
      <c r="Q4577">
        <v>0</v>
      </c>
      <c r="R4577">
        <v>0</v>
      </c>
      <c r="S4577" t="s">
        <v>17555</v>
      </c>
      <c r="T4577" t="s">
        <v>267</v>
      </c>
      <c r="U4577" t="s">
        <v>17556</v>
      </c>
      <c r="V4577" t="b">
        <v>0</v>
      </c>
      <c r="W4577" t="s">
        <v>265</v>
      </c>
      <c r="X4577">
        <v>0</v>
      </c>
      <c r="Y4577" t="s">
        <v>265</v>
      </c>
      <c r="Z4577" t="s">
        <v>265</v>
      </c>
      <c r="AA4577" t="s">
        <v>265</v>
      </c>
      <c r="AB4577" t="s">
        <v>265</v>
      </c>
      <c r="AC4577" t="s">
        <v>265</v>
      </c>
      <c r="AD4577" t="s">
        <v>265</v>
      </c>
      <c r="AE4577" t="s">
        <v>265</v>
      </c>
      <c r="AF4577" t="s">
        <v>267</v>
      </c>
      <c r="AG4577" t="s">
        <v>265</v>
      </c>
      <c r="AH4577" t="s">
        <v>265</v>
      </c>
      <c r="AI4577" t="s">
        <v>265</v>
      </c>
      <c r="AJ4577" t="s">
        <v>265</v>
      </c>
      <c r="AL4577" t="str">
        <f>IF(Sudan_News12[[#This Row],[relevancy_classification_english]]="Relevant","مناسب",IF(Sudan_News12[[#This Row],[relevancy_classification_english]]="Relevant","عَرَضِيّ",""))</f>
        <v/>
      </c>
      <c r="AN4577" t="str">
        <f>IF(Sudan_News12[[#This Row],[sentiment_analysis_english]]="Negative","سلبي",IF(Sudan_News12[[#This Row],[sentiment_analysis_english]]="Neutral","حيادي",IF(Sudan_News12[[#This Row],[sentiment_analysis_english]]="Positive","إيجابي","")))</f>
        <v/>
      </c>
      <c r="AO4577" t="e">
        <f>INDEX(TextClassificationList[],MATCH(Sudan_News12[[#This Row],[text_classification_arabic]],TextClassificationList[text_classification_arabic],0),1)</f>
        <v>#N/A</v>
      </c>
      <c r="AQ4577" t="e">
        <f>INDEX(TextClassificationList[],MATCH(Sudan_News12[[#This Row],[text_classification_arabic2]],TextClassificationList[text_classification_arabic],0),1)</f>
        <v>#N/A</v>
      </c>
      <c r="AS4577" t="e">
        <f>INDEX(TextClassificationList[],MATCH(Sudan_News12[[#This Row],[text_classification_arabic3]],TextClassificationList[text_classification_arabic],0),1)</f>
        <v>#N/A</v>
      </c>
      <c r="AU4577" t="e">
        <f>INDEX(TextClassificationList[],MATCH(Sudan_News12[[#This Row],[text_classification_arabic4]],TextClassificationList[text_classification_arabic],0),1)</f>
        <v>#N/A</v>
      </c>
      <c r="AW4577" t="e">
        <f>INDEX(TextClassificationList[],MATCH(Sudan_News12[[#This Row],[text_classification_arabic5]],TextClassificationList[text_classification_arabic],0),1)</f>
        <v>#N/A</v>
      </c>
    </row>
    <row r="4578" spans="1:49" x14ac:dyDescent="0.2">
      <c r="A4578">
        <v>1.1372880088671683E+18</v>
      </c>
      <c r="B4578">
        <v>1.1372880088671683E+18</v>
      </c>
      <c r="C4578" t="s">
        <v>17557</v>
      </c>
      <c r="D4578" s="1">
        <v>43624</v>
      </c>
      <c r="E4578" s="2">
        <v>0.47181712962962963</v>
      </c>
      <c r="F4578">
        <v>200</v>
      </c>
      <c r="G4578">
        <v>1889611729</v>
      </c>
      <c r="H4578" t="s">
        <v>354</v>
      </c>
      <c r="I4578" t="s">
        <v>355</v>
      </c>
      <c r="J4578" t="s">
        <v>265</v>
      </c>
      <c r="K4578" t="s">
        <v>17558</v>
      </c>
      <c r="L4578" t="s">
        <v>266</v>
      </c>
      <c r="M4578" t="s">
        <v>267</v>
      </c>
      <c r="N4578" t="s">
        <v>267</v>
      </c>
      <c r="O4578" t="s">
        <v>267</v>
      </c>
      <c r="P4578">
        <v>0</v>
      </c>
      <c r="Q4578">
        <v>0</v>
      </c>
      <c r="R4578">
        <v>1</v>
      </c>
      <c r="S4578" t="s">
        <v>17559</v>
      </c>
      <c r="T4578" t="s">
        <v>267</v>
      </c>
      <c r="U4578" t="s">
        <v>17560</v>
      </c>
      <c r="V4578" t="b">
        <v>0</v>
      </c>
      <c r="W4578" t="s">
        <v>265</v>
      </c>
      <c r="X4578">
        <v>0</v>
      </c>
      <c r="Y4578" t="s">
        <v>265</v>
      </c>
      <c r="Z4578" t="s">
        <v>265</v>
      </c>
      <c r="AA4578" t="s">
        <v>265</v>
      </c>
      <c r="AB4578" t="s">
        <v>265</v>
      </c>
      <c r="AC4578" t="s">
        <v>265</v>
      </c>
      <c r="AD4578" t="s">
        <v>265</v>
      </c>
      <c r="AE4578" t="s">
        <v>265</v>
      </c>
      <c r="AF4578" t="s">
        <v>267</v>
      </c>
      <c r="AG4578" t="s">
        <v>265</v>
      </c>
      <c r="AH4578" t="s">
        <v>265</v>
      </c>
      <c r="AI4578" t="s">
        <v>265</v>
      </c>
      <c r="AJ4578" t="s">
        <v>265</v>
      </c>
      <c r="AL4578" t="str">
        <f>IF(Sudan_News12[[#This Row],[relevancy_classification_english]]="Relevant","مناسب",IF(Sudan_News12[[#This Row],[relevancy_classification_english]]="Relevant","عَرَضِيّ",""))</f>
        <v/>
      </c>
      <c r="AN4578" t="str">
        <f>IF(Sudan_News12[[#This Row],[sentiment_analysis_english]]="Negative","سلبي",IF(Sudan_News12[[#This Row],[sentiment_analysis_english]]="Neutral","حيادي",IF(Sudan_News12[[#This Row],[sentiment_analysis_english]]="Positive","إيجابي","")))</f>
        <v/>
      </c>
      <c r="AO4578" t="e">
        <f>INDEX(TextClassificationList[],MATCH(Sudan_News12[[#This Row],[text_classification_arabic]],TextClassificationList[text_classification_arabic],0),1)</f>
        <v>#N/A</v>
      </c>
      <c r="AQ4578" t="e">
        <f>INDEX(TextClassificationList[],MATCH(Sudan_News12[[#This Row],[text_classification_arabic2]],TextClassificationList[text_classification_arabic],0),1)</f>
        <v>#N/A</v>
      </c>
      <c r="AS4578" t="e">
        <f>INDEX(TextClassificationList[],MATCH(Sudan_News12[[#This Row],[text_classification_arabic3]],TextClassificationList[text_classification_arabic],0),1)</f>
        <v>#N/A</v>
      </c>
      <c r="AU4578" t="e">
        <f>INDEX(TextClassificationList[],MATCH(Sudan_News12[[#This Row],[text_classification_arabic4]],TextClassificationList[text_classification_arabic],0),1)</f>
        <v>#N/A</v>
      </c>
      <c r="AW4578" t="e">
        <f>INDEX(TextClassificationList[],MATCH(Sudan_News12[[#This Row],[text_classification_arabic5]],TextClassificationList[text_classification_arabic],0),1)</f>
        <v>#N/A</v>
      </c>
    </row>
    <row r="4579" spans="1:49" x14ac:dyDescent="0.2">
      <c r="A4579">
        <v>1.1372855864553185E+18</v>
      </c>
      <c r="B4579">
        <v>1.1372855864553185E+18</v>
      </c>
      <c r="C4579" t="s">
        <v>17561</v>
      </c>
      <c r="D4579" s="1">
        <v>43624</v>
      </c>
      <c r="E4579" s="2">
        <v>0.46513888888888888</v>
      </c>
      <c r="F4579">
        <v>200</v>
      </c>
      <c r="G4579">
        <v>1889611729</v>
      </c>
      <c r="H4579" t="s">
        <v>354</v>
      </c>
      <c r="I4579" t="s">
        <v>355</v>
      </c>
      <c r="J4579" t="s">
        <v>265</v>
      </c>
      <c r="K4579" t="s">
        <v>17562</v>
      </c>
      <c r="L4579" t="s">
        <v>266</v>
      </c>
      <c r="M4579" t="s">
        <v>267</v>
      </c>
      <c r="N4579" t="s">
        <v>267</v>
      </c>
      <c r="O4579" t="s">
        <v>267</v>
      </c>
      <c r="P4579">
        <v>0</v>
      </c>
      <c r="Q4579">
        <v>0</v>
      </c>
      <c r="R4579">
        <v>0</v>
      </c>
      <c r="S4579" t="s">
        <v>17551</v>
      </c>
      <c r="T4579" t="s">
        <v>267</v>
      </c>
      <c r="U4579" t="s">
        <v>17563</v>
      </c>
      <c r="V4579" t="b">
        <v>0</v>
      </c>
      <c r="W4579" t="s">
        <v>265</v>
      </c>
      <c r="X4579">
        <v>0</v>
      </c>
      <c r="Y4579" t="s">
        <v>265</v>
      </c>
      <c r="Z4579" t="s">
        <v>265</v>
      </c>
      <c r="AA4579" t="s">
        <v>265</v>
      </c>
      <c r="AB4579" t="s">
        <v>265</v>
      </c>
      <c r="AC4579" t="s">
        <v>265</v>
      </c>
      <c r="AD4579" t="s">
        <v>265</v>
      </c>
      <c r="AE4579" t="s">
        <v>265</v>
      </c>
      <c r="AF4579" t="s">
        <v>267</v>
      </c>
      <c r="AG4579" t="s">
        <v>265</v>
      </c>
      <c r="AH4579" t="s">
        <v>265</v>
      </c>
      <c r="AI4579" t="s">
        <v>265</v>
      </c>
      <c r="AJ4579" t="s">
        <v>265</v>
      </c>
      <c r="AL4579" t="str">
        <f>IF(Sudan_News12[[#This Row],[relevancy_classification_english]]="Relevant","مناسب",IF(Sudan_News12[[#This Row],[relevancy_classification_english]]="Relevant","عَرَضِيّ",""))</f>
        <v/>
      </c>
      <c r="AN4579" t="str">
        <f>IF(Sudan_News12[[#This Row],[sentiment_analysis_english]]="Negative","سلبي",IF(Sudan_News12[[#This Row],[sentiment_analysis_english]]="Neutral","حيادي",IF(Sudan_News12[[#This Row],[sentiment_analysis_english]]="Positive","إيجابي","")))</f>
        <v/>
      </c>
      <c r="AO4579" t="e">
        <f>INDEX(TextClassificationList[],MATCH(Sudan_News12[[#This Row],[text_classification_arabic]],TextClassificationList[text_classification_arabic],0),1)</f>
        <v>#N/A</v>
      </c>
      <c r="AQ4579" t="e">
        <f>INDEX(TextClassificationList[],MATCH(Sudan_News12[[#This Row],[text_classification_arabic2]],TextClassificationList[text_classification_arabic],0),1)</f>
        <v>#N/A</v>
      </c>
      <c r="AS4579" t="e">
        <f>INDEX(TextClassificationList[],MATCH(Sudan_News12[[#This Row],[text_classification_arabic3]],TextClassificationList[text_classification_arabic],0),1)</f>
        <v>#N/A</v>
      </c>
      <c r="AU4579" t="e">
        <f>INDEX(TextClassificationList[],MATCH(Sudan_News12[[#This Row],[text_classification_arabic4]],TextClassificationList[text_classification_arabic],0),1)</f>
        <v>#N/A</v>
      </c>
      <c r="AW4579" t="e">
        <f>INDEX(TextClassificationList[],MATCH(Sudan_News12[[#This Row],[text_classification_arabic5]],TextClassificationList[text_classification_arabic],0),1)</f>
        <v>#N/A</v>
      </c>
    </row>
    <row r="4580" spans="1:49" x14ac:dyDescent="0.2">
      <c r="A4580">
        <v>1.1370742742237757E+18</v>
      </c>
      <c r="B4580">
        <v>1.1370742742237757E+18</v>
      </c>
      <c r="C4580" t="s">
        <v>17564</v>
      </c>
      <c r="D4580" s="1">
        <v>43623</v>
      </c>
      <c r="E4580" s="2">
        <v>0.88202546296296291</v>
      </c>
      <c r="F4580">
        <v>200</v>
      </c>
      <c r="G4580">
        <v>1889611729</v>
      </c>
      <c r="H4580" t="s">
        <v>354</v>
      </c>
      <c r="I4580" t="s">
        <v>355</v>
      </c>
      <c r="J4580" t="s">
        <v>265</v>
      </c>
      <c r="K4580" t="s">
        <v>17565</v>
      </c>
      <c r="L4580" t="s">
        <v>266</v>
      </c>
      <c r="M4580" t="s">
        <v>267</v>
      </c>
      <c r="N4580" t="s">
        <v>267</v>
      </c>
      <c r="O4580" t="s">
        <v>267</v>
      </c>
      <c r="P4580">
        <v>0</v>
      </c>
      <c r="Q4580">
        <v>0</v>
      </c>
      <c r="R4580">
        <v>1</v>
      </c>
      <c r="S4580" t="s">
        <v>17566</v>
      </c>
      <c r="T4580" t="s">
        <v>267</v>
      </c>
      <c r="U4580" t="s">
        <v>17567</v>
      </c>
      <c r="V4580" t="b">
        <v>0</v>
      </c>
      <c r="W4580" t="s">
        <v>265</v>
      </c>
      <c r="X4580">
        <v>0</v>
      </c>
      <c r="Y4580" t="s">
        <v>265</v>
      </c>
      <c r="Z4580" t="s">
        <v>265</v>
      </c>
      <c r="AA4580" t="s">
        <v>265</v>
      </c>
      <c r="AB4580" t="s">
        <v>265</v>
      </c>
      <c r="AC4580" t="s">
        <v>265</v>
      </c>
      <c r="AD4580" t="s">
        <v>265</v>
      </c>
      <c r="AE4580" t="s">
        <v>265</v>
      </c>
      <c r="AF4580" t="s">
        <v>267</v>
      </c>
      <c r="AG4580" t="s">
        <v>265</v>
      </c>
      <c r="AH4580" t="s">
        <v>265</v>
      </c>
      <c r="AI4580" t="s">
        <v>265</v>
      </c>
      <c r="AJ4580" t="s">
        <v>265</v>
      </c>
      <c r="AL4580" t="str">
        <f>IF(Sudan_News12[[#This Row],[relevancy_classification_english]]="Relevant","مناسب",IF(Sudan_News12[[#This Row],[relevancy_classification_english]]="Relevant","عَرَضِيّ",""))</f>
        <v/>
      </c>
      <c r="AN4580" t="str">
        <f>IF(Sudan_News12[[#This Row],[sentiment_analysis_english]]="Negative","سلبي",IF(Sudan_News12[[#This Row],[sentiment_analysis_english]]="Neutral","حيادي",IF(Sudan_News12[[#This Row],[sentiment_analysis_english]]="Positive","إيجابي","")))</f>
        <v/>
      </c>
      <c r="AO4580" t="e">
        <f>INDEX(TextClassificationList[],MATCH(Sudan_News12[[#This Row],[text_classification_arabic]],TextClassificationList[text_classification_arabic],0),1)</f>
        <v>#N/A</v>
      </c>
      <c r="AQ4580" t="e">
        <f>INDEX(TextClassificationList[],MATCH(Sudan_News12[[#This Row],[text_classification_arabic2]],TextClassificationList[text_classification_arabic],0),1)</f>
        <v>#N/A</v>
      </c>
      <c r="AS4580" t="e">
        <f>INDEX(TextClassificationList[],MATCH(Sudan_News12[[#This Row],[text_classification_arabic3]],TextClassificationList[text_classification_arabic],0),1)</f>
        <v>#N/A</v>
      </c>
      <c r="AU4580" t="e">
        <f>INDEX(TextClassificationList[],MATCH(Sudan_News12[[#This Row],[text_classification_arabic4]],TextClassificationList[text_classification_arabic],0),1)</f>
        <v>#N/A</v>
      </c>
      <c r="AW4580" t="e">
        <f>INDEX(TextClassificationList[],MATCH(Sudan_News12[[#This Row],[text_classification_arabic5]],TextClassificationList[text_classification_arabic],0),1)</f>
        <v>#N/A</v>
      </c>
    </row>
    <row r="4581" spans="1:49" x14ac:dyDescent="0.2">
      <c r="A4581">
        <v>1.1370277241560351E+18</v>
      </c>
      <c r="B4581">
        <v>1.1370277241560351E+18</v>
      </c>
      <c r="C4581" t="s">
        <v>17568</v>
      </c>
      <c r="D4581" s="1">
        <v>43623</v>
      </c>
      <c r="E4581" s="2">
        <v>0.75357638888888889</v>
      </c>
      <c r="F4581">
        <v>200</v>
      </c>
      <c r="G4581">
        <v>1889611729</v>
      </c>
      <c r="H4581" t="s">
        <v>354</v>
      </c>
      <c r="I4581" t="s">
        <v>355</v>
      </c>
      <c r="J4581" t="s">
        <v>265</v>
      </c>
      <c r="K4581" t="s">
        <v>17569</v>
      </c>
      <c r="L4581" t="s">
        <v>266</v>
      </c>
      <c r="M4581" t="s">
        <v>267</v>
      </c>
      <c r="N4581" t="s">
        <v>267</v>
      </c>
      <c r="O4581" t="s">
        <v>267</v>
      </c>
      <c r="P4581">
        <v>0</v>
      </c>
      <c r="Q4581">
        <v>1</v>
      </c>
      <c r="R4581">
        <v>0</v>
      </c>
      <c r="S4581" t="s">
        <v>17570</v>
      </c>
      <c r="T4581" t="s">
        <v>267</v>
      </c>
      <c r="U4581" t="s">
        <v>17571</v>
      </c>
      <c r="V4581" t="b">
        <v>0</v>
      </c>
      <c r="W4581" t="s">
        <v>265</v>
      </c>
      <c r="X4581">
        <v>0</v>
      </c>
      <c r="Y4581" t="s">
        <v>265</v>
      </c>
      <c r="Z4581" t="s">
        <v>265</v>
      </c>
      <c r="AA4581" t="s">
        <v>265</v>
      </c>
      <c r="AB4581" t="s">
        <v>265</v>
      </c>
      <c r="AC4581" t="s">
        <v>265</v>
      </c>
      <c r="AD4581" t="s">
        <v>265</v>
      </c>
      <c r="AE4581" t="s">
        <v>265</v>
      </c>
      <c r="AF4581" t="s">
        <v>267</v>
      </c>
      <c r="AG4581" t="s">
        <v>265</v>
      </c>
      <c r="AH4581" t="s">
        <v>265</v>
      </c>
      <c r="AI4581" t="s">
        <v>265</v>
      </c>
      <c r="AJ4581" t="s">
        <v>265</v>
      </c>
      <c r="AL4581" t="str">
        <f>IF(Sudan_News12[[#This Row],[relevancy_classification_english]]="Relevant","مناسب",IF(Sudan_News12[[#This Row],[relevancy_classification_english]]="Relevant","عَرَضِيّ",""))</f>
        <v/>
      </c>
      <c r="AN4581" t="str">
        <f>IF(Sudan_News12[[#This Row],[sentiment_analysis_english]]="Negative","سلبي",IF(Sudan_News12[[#This Row],[sentiment_analysis_english]]="Neutral","حيادي",IF(Sudan_News12[[#This Row],[sentiment_analysis_english]]="Positive","إيجابي","")))</f>
        <v/>
      </c>
      <c r="AO4581" t="e">
        <f>INDEX(TextClassificationList[],MATCH(Sudan_News12[[#This Row],[text_classification_arabic]],TextClassificationList[text_classification_arabic],0),1)</f>
        <v>#N/A</v>
      </c>
      <c r="AQ4581" t="e">
        <f>INDEX(TextClassificationList[],MATCH(Sudan_News12[[#This Row],[text_classification_arabic2]],TextClassificationList[text_classification_arabic],0),1)</f>
        <v>#N/A</v>
      </c>
      <c r="AS4581" t="e">
        <f>INDEX(TextClassificationList[],MATCH(Sudan_News12[[#This Row],[text_classification_arabic3]],TextClassificationList[text_classification_arabic],0),1)</f>
        <v>#N/A</v>
      </c>
      <c r="AU4581" t="e">
        <f>INDEX(TextClassificationList[],MATCH(Sudan_News12[[#This Row],[text_classification_arabic4]],TextClassificationList[text_classification_arabic],0),1)</f>
        <v>#N/A</v>
      </c>
      <c r="AW4581" t="e">
        <f>INDEX(TextClassificationList[],MATCH(Sudan_News12[[#This Row],[text_classification_arabic5]],TextClassificationList[text_classification_arabic],0),1)</f>
        <v>#N/A</v>
      </c>
    </row>
    <row r="4582" spans="1:49" x14ac:dyDescent="0.2">
      <c r="A4582">
        <v>1.1370249808043418E+18</v>
      </c>
      <c r="B4582">
        <v>1.1370249808043418E+18</v>
      </c>
      <c r="C4582" t="s">
        <v>17572</v>
      </c>
      <c r="D4582" s="1">
        <v>43623</v>
      </c>
      <c r="E4582" s="2">
        <v>0.74599537037037034</v>
      </c>
      <c r="F4582">
        <v>200</v>
      </c>
      <c r="G4582">
        <v>1889611729</v>
      </c>
      <c r="H4582" t="s">
        <v>354</v>
      </c>
      <c r="I4582" t="s">
        <v>355</v>
      </c>
      <c r="J4582" t="s">
        <v>265</v>
      </c>
      <c r="K4582" t="s">
        <v>17573</v>
      </c>
      <c r="L4582" t="s">
        <v>266</v>
      </c>
      <c r="M4582" t="s">
        <v>267</v>
      </c>
      <c r="N4582" t="s">
        <v>267</v>
      </c>
      <c r="O4582" t="s">
        <v>17574</v>
      </c>
      <c r="P4582">
        <v>0</v>
      </c>
      <c r="Q4582">
        <v>0</v>
      </c>
      <c r="R4582">
        <v>1</v>
      </c>
      <c r="S4582" t="s">
        <v>17570</v>
      </c>
      <c r="T4582" t="s">
        <v>267</v>
      </c>
      <c r="U4582" t="s">
        <v>17575</v>
      </c>
      <c r="V4582" t="b">
        <v>0</v>
      </c>
      <c r="W4582" t="s">
        <v>265</v>
      </c>
      <c r="X4582">
        <v>1</v>
      </c>
      <c r="Y4582" t="s">
        <v>17576</v>
      </c>
      <c r="Z4582" t="s">
        <v>265</v>
      </c>
      <c r="AA4582" t="s">
        <v>265</v>
      </c>
      <c r="AB4582" t="s">
        <v>265</v>
      </c>
      <c r="AC4582" t="s">
        <v>265</v>
      </c>
      <c r="AD4582" t="s">
        <v>265</v>
      </c>
      <c r="AE4582" t="s">
        <v>265</v>
      </c>
      <c r="AF4582" t="s">
        <v>267</v>
      </c>
      <c r="AG4582" t="s">
        <v>265</v>
      </c>
      <c r="AH4582" t="s">
        <v>265</v>
      </c>
      <c r="AI4582" t="s">
        <v>265</v>
      </c>
      <c r="AJ4582" t="s">
        <v>265</v>
      </c>
      <c r="AL4582" t="str">
        <f>IF(Sudan_News12[[#This Row],[relevancy_classification_english]]="Relevant","مناسب",IF(Sudan_News12[[#This Row],[relevancy_classification_english]]="Relevant","عَرَضِيّ",""))</f>
        <v/>
      </c>
      <c r="AN4582" t="str">
        <f>IF(Sudan_News12[[#This Row],[sentiment_analysis_english]]="Negative","سلبي",IF(Sudan_News12[[#This Row],[sentiment_analysis_english]]="Neutral","حيادي",IF(Sudan_News12[[#This Row],[sentiment_analysis_english]]="Positive","إيجابي","")))</f>
        <v/>
      </c>
      <c r="AO4582" t="e">
        <f>INDEX(TextClassificationList[],MATCH(Sudan_News12[[#This Row],[text_classification_arabic]],TextClassificationList[text_classification_arabic],0),1)</f>
        <v>#N/A</v>
      </c>
      <c r="AQ4582" t="e">
        <f>INDEX(TextClassificationList[],MATCH(Sudan_News12[[#This Row],[text_classification_arabic2]],TextClassificationList[text_classification_arabic],0),1)</f>
        <v>#N/A</v>
      </c>
      <c r="AS4582" t="e">
        <f>INDEX(TextClassificationList[],MATCH(Sudan_News12[[#This Row],[text_classification_arabic3]],TextClassificationList[text_classification_arabic],0),1)</f>
        <v>#N/A</v>
      </c>
      <c r="AU4582" t="e">
        <f>INDEX(TextClassificationList[],MATCH(Sudan_News12[[#This Row],[text_classification_arabic4]],TextClassificationList[text_classification_arabic],0),1)</f>
        <v>#N/A</v>
      </c>
      <c r="AW4582" t="e">
        <f>INDEX(TextClassificationList[],MATCH(Sudan_News12[[#This Row],[text_classification_arabic5]],TextClassificationList[text_classification_arabic],0),1)</f>
        <v>#N/A</v>
      </c>
    </row>
    <row r="4583" spans="1:49" x14ac:dyDescent="0.2">
      <c r="A4583">
        <v>1.1370244536768061E+18</v>
      </c>
      <c r="B4583">
        <v>1.1370244536768061E+18</v>
      </c>
      <c r="C4583" t="s">
        <v>17577</v>
      </c>
      <c r="D4583" s="1">
        <v>43623</v>
      </c>
      <c r="E4583" s="2">
        <v>0.74454861111111115</v>
      </c>
      <c r="F4583">
        <v>200</v>
      </c>
      <c r="G4583">
        <v>1889611729</v>
      </c>
      <c r="H4583" t="s">
        <v>354</v>
      </c>
      <c r="I4583" t="s">
        <v>355</v>
      </c>
      <c r="J4583" t="s">
        <v>265</v>
      </c>
      <c r="K4583" t="s">
        <v>17578</v>
      </c>
      <c r="L4583" t="s">
        <v>266</v>
      </c>
      <c r="M4583" t="s">
        <v>267</v>
      </c>
      <c r="N4583" t="s">
        <v>267</v>
      </c>
      <c r="O4583" t="s">
        <v>17579</v>
      </c>
      <c r="P4583">
        <v>0</v>
      </c>
      <c r="Q4583">
        <v>0</v>
      </c>
      <c r="R4583">
        <v>0</v>
      </c>
      <c r="S4583" t="s">
        <v>304</v>
      </c>
      <c r="T4583" t="s">
        <v>267</v>
      </c>
      <c r="U4583" t="s">
        <v>17580</v>
      </c>
      <c r="V4583" t="b">
        <v>0</v>
      </c>
      <c r="W4583" t="s">
        <v>265</v>
      </c>
      <c r="X4583">
        <v>1</v>
      </c>
      <c r="Y4583" t="s">
        <v>17581</v>
      </c>
      <c r="Z4583" t="s">
        <v>265</v>
      </c>
      <c r="AA4583" t="s">
        <v>265</v>
      </c>
      <c r="AB4583" t="s">
        <v>265</v>
      </c>
      <c r="AC4583" t="s">
        <v>265</v>
      </c>
      <c r="AD4583" t="s">
        <v>265</v>
      </c>
      <c r="AE4583" t="s">
        <v>265</v>
      </c>
      <c r="AF4583" t="s">
        <v>267</v>
      </c>
      <c r="AG4583" t="s">
        <v>265</v>
      </c>
      <c r="AH4583" t="s">
        <v>265</v>
      </c>
      <c r="AI4583" t="s">
        <v>265</v>
      </c>
      <c r="AJ4583" t="s">
        <v>265</v>
      </c>
      <c r="AL4583" t="str">
        <f>IF(Sudan_News12[[#This Row],[relevancy_classification_english]]="Relevant","مناسب",IF(Sudan_News12[[#This Row],[relevancy_classification_english]]="Relevant","عَرَضِيّ",""))</f>
        <v/>
      </c>
      <c r="AN4583" t="str">
        <f>IF(Sudan_News12[[#This Row],[sentiment_analysis_english]]="Negative","سلبي",IF(Sudan_News12[[#This Row],[sentiment_analysis_english]]="Neutral","حيادي",IF(Sudan_News12[[#This Row],[sentiment_analysis_english]]="Positive","إيجابي","")))</f>
        <v/>
      </c>
      <c r="AO4583" t="e">
        <f>INDEX(TextClassificationList[],MATCH(Sudan_News12[[#This Row],[text_classification_arabic]],TextClassificationList[text_classification_arabic],0),1)</f>
        <v>#N/A</v>
      </c>
      <c r="AQ4583" t="e">
        <f>INDEX(TextClassificationList[],MATCH(Sudan_News12[[#This Row],[text_classification_arabic2]],TextClassificationList[text_classification_arabic],0),1)</f>
        <v>#N/A</v>
      </c>
      <c r="AS4583" t="e">
        <f>INDEX(TextClassificationList[],MATCH(Sudan_News12[[#This Row],[text_classification_arabic3]],TextClassificationList[text_classification_arabic],0),1)</f>
        <v>#N/A</v>
      </c>
      <c r="AU4583" t="e">
        <f>INDEX(TextClassificationList[],MATCH(Sudan_News12[[#This Row],[text_classification_arabic4]],TextClassificationList[text_classification_arabic],0),1)</f>
        <v>#N/A</v>
      </c>
      <c r="AW4583" t="e">
        <f>INDEX(TextClassificationList[],MATCH(Sudan_News12[[#This Row],[text_classification_arabic5]],TextClassificationList[text_classification_arabic],0),1)</f>
        <v>#N/A</v>
      </c>
    </row>
    <row r="4584" spans="1:49" x14ac:dyDescent="0.2">
      <c r="A4584">
        <v>1.1370150498417213E+18</v>
      </c>
      <c r="B4584">
        <v>1.1370150498417213E+18</v>
      </c>
      <c r="C4584" t="s">
        <v>17582</v>
      </c>
      <c r="D4584" s="1">
        <v>43623</v>
      </c>
      <c r="E4584" s="2">
        <v>0.71859953703703705</v>
      </c>
      <c r="F4584">
        <v>200</v>
      </c>
      <c r="G4584">
        <v>1889611729</v>
      </c>
      <c r="H4584" t="s">
        <v>354</v>
      </c>
      <c r="I4584" t="s">
        <v>355</v>
      </c>
      <c r="J4584" t="s">
        <v>265</v>
      </c>
      <c r="K4584" t="s">
        <v>17583</v>
      </c>
      <c r="L4584" t="s">
        <v>266</v>
      </c>
      <c r="M4584" t="s">
        <v>267</v>
      </c>
      <c r="N4584" t="s">
        <v>267</v>
      </c>
      <c r="O4584" t="s">
        <v>17584</v>
      </c>
      <c r="P4584">
        <v>0</v>
      </c>
      <c r="Q4584">
        <v>0</v>
      </c>
      <c r="R4584">
        <v>1</v>
      </c>
      <c r="S4584" t="s">
        <v>304</v>
      </c>
      <c r="T4584" t="s">
        <v>267</v>
      </c>
      <c r="U4584" t="s">
        <v>17585</v>
      </c>
      <c r="V4584" t="b">
        <v>0</v>
      </c>
      <c r="W4584" t="s">
        <v>265</v>
      </c>
      <c r="X4584">
        <v>1</v>
      </c>
      <c r="Y4584" t="s">
        <v>17586</v>
      </c>
      <c r="Z4584" t="s">
        <v>265</v>
      </c>
      <c r="AA4584" t="s">
        <v>265</v>
      </c>
      <c r="AB4584" t="s">
        <v>265</v>
      </c>
      <c r="AC4584" t="s">
        <v>265</v>
      </c>
      <c r="AD4584" t="s">
        <v>265</v>
      </c>
      <c r="AE4584" t="s">
        <v>265</v>
      </c>
      <c r="AF4584" t="s">
        <v>267</v>
      </c>
      <c r="AG4584" t="s">
        <v>265</v>
      </c>
      <c r="AH4584" t="s">
        <v>265</v>
      </c>
      <c r="AI4584" t="s">
        <v>265</v>
      </c>
      <c r="AJ4584" t="s">
        <v>265</v>
      </c>
      <c r="AL4584" t="str">
        <f>IF(Sudan_News12[[#This Row],[relevancy_classification_english]]="Relevant","مناسب",IF(Sudan_News12[[#This Row],[relevancy_classification_english]]="Relevant","عَرَضِيّ",""))</f>
        <v/>
      </c>
      <c r="AN4584" t="str">
        <f>IF(Sudan_News12[[#This Row],[sentiment_analysis_english]]="Negative","سلبي",IF(Sudan_News12[[#This Row],[sentiment_analysis_english]]="Neutral","حيادي",IF(Sudan_News12[[#This Row],[sentiment_analysis_english]]="Positive","إيجابي","")))</f>
        <v/>
      </c>
      <c r="AO4584" t="e">
        <f>INDEX(TextClassificationList[],MATCH(Sudan_News12[[#This Row],[text_classification_arabic]],TextClassificationList[text_classification_arabic],0),1)</f>
        <v>#N/A</v>
      </c>
      <c r="AQ4584" t="e">
        <f>INDEX(TextClassificationList[],MATCH(Sudan_News12[[#This Row],[text_classification_arabic2]],TextClassificationList[text_classification_arabic],0),1)</f>
        <v>#N/A</v>
      </c>
      <c r="AS4584" t="e">
        <f>INDEX(TextClassificationList[],MATCH(Sudan_News12[[#This Row],[text_classification_arabic3]],TextClassificationList[text_classification_arabic],0),1)</f>
        <v>#N/A</v>
      </c>
      <c r="AU4584" t="e">
        <f>INDEX(TextClassificationList[],MATCH(Sudan_News12[[#This Row],[text_classification_arabic4]],TextClassificationList[text_classification_arabic],0),1)</f>
        <v>#N/A</v>
      </c>
      <c r="AW4584" t="e">
        <f>INDEX(TextClassificationList[],MATCH(Sudan_News12[[#This Row],[text_classification_arabic5]],TextClassificationList[text_classification_arabic],0),1)</f>
        <v>#N/A</v>
      </c>
    </row>
    <row r="4585" spans="1:49" x14ac:dyDescent="0.2">
      <c r="A4585">
        <v>1.1369612016767222E+18</v>
      </c>
      <c r="B4585">
        <v>1.1369612016767222E+18</v>
      </c>
      <c r="C4585" t="s">
        <v>17587</v>
      </c>
      <c r="D4585" s="1">
        <v>43623</v>
      </c>
      <c r="E4585" s="2">
        <v>0.56999999999999995</v>
      </c>
      <c r="F4585">
        <v>200</v>
      </c>
      <c r="G4585">
        <v>1889611729</v>
      </c>
      <c r="H4585" t="s">
        <v>354</v>
      </c>
      <c r="I4585" t="s">
        <v>355</v>
      </c>
      <c r="J4585" t="s">
        <v>265</v>
      </c>
      <c r="K4585" t="s">
        <v>17588</v>
      </c>
      <c r="L4585" t="s">
        <v>266</v>
      </c>
      <c r="M4585" t="s">
        <v>267</v>
      </c>
      <c r="N4585" t="s">
        <v>267</v>
      </c>
      <c r="O4585" t="s">
        <v>17589</v>
      </c>
      <c r="P4585">
        <v>0</v>
      </c>
      <c r="Q4585">
        <v>0</v>
      </c>
      <c r="R4585">
        <v>0</v>
      </c>
      <c r="S4585" t="s">
        <v>304</v>
      </c>
      <c r="T4585" t="s">
        <v>267</v>
      </c>
      <c r="U4585" t="s">
        <v>17590</v>
      </c>
      <c r="V4585" t="b">
        <v>0</v>
      </c>
      <c r="W4585" t="s">
        <v>265</v>
      </c>
      <c r="X4585">
        <v>1</v>
      </c>
      <c r="Y4585" t="s">
        <v>17591</v>
      </c>
      <c r="Z4585" t="s">
        <v>265</v>
      </c>
      <c r="AA4585" t="s">
        <v>265</v>
      </c>
      <c r="AB4585" t="s">
        <v>265</v>
      </c>
      <c r="AC4585" t="s">
        <v>265</v>
      </c>
      <c r="AD4585" t="s">
        <v>265</v>
      </c>
      <c r="AE4585" t="s">
        <v>265</v>
      </c>
      <c r="AF4585" t="s">
        <v>267</v>
      </c>
      <c r="AG4585" t="s">
        <v>265</v>
      </c>
      <c r="AH4585" t="s">
        <v>265</v>
      </c>
      <c r="AI4585" t="s">
        <v>265</v>
      </c>
      <c r="AJ4585" t="s">
        <v>265</v>
      </c>
      <c r="AL4585" t="str">
        <f>IF(Sudan_News12[[#This Row],[relevancy_classification_english]]="Relevant","مناسب",IF(Sudan_News12[[#This Row],[relevancy_classification_english]]="Relevant","عَرَضِيّ",""))</f>
        <v/>
      </c>
      <c r="AN4585" t="str">
        <f>IF(Sudan_News12[[#This Row],[sentiment_analysis_english]]="Negative","سلبي",IF(Sudan_News12[[#This Row],[sentiment_analysis_english]]="Neutral","حيادي",IF(Sudan_News12[[#This Row],[sentiment_analysis_english]]="Positive","إيجابي","")))</f>
        <v/>
      </c>
      <c r="AO4585" t="e">
        <f>INDEX(TextClassificationList[],MATCH(Sudan_News12[[#This Row],[text_classification_arabic]],TextClassificationList[text_classification_arabic],0),1)</f>
        <v>#N/A</v>
      </c>
      <c r="AQ4585" t="e">
        <f>INDEX(TextClassificationList[],MATCH(Sudan_News12[[#This Row],[text_classification_arabic2]],TextClassificationList[text_classification_arabic],0),1)</f>
        <v>#N/A</v>
      </c>
      <c r="AS4585" t="e">
        <f>INDEX(TextClassificationList[],MATCH(Sudan_News12[[#This Row],[text_classification_arabic3]],TextClassificationList[text_classification_arabic],0),1)</f>
        <v>#N/A</v>
      </c>
      <c r="AU4585" t="e">
        <f>INDEX(TextClassificationList[],MATCH(Sudan_News12[[#This Row],[text_classification_arabic4]],TextClassificationList[text_classification_arabic],0),1)</f>
        <v>#N/A</v>
      </c>
      <c r="AW4585" t="e">
        <f>INDEX(TextClassificationList[],MATCH(Sudan_News12[[#This Row],[text_classification_arabic5]],TextClassificationList[text_classification_arabic],0),1)</f>
        <v>#N/A</v>
      </c>
    </row>
    <row r="4586" spans="1:49" x14ac:dyDescent="0.2">
      <c r="A4586">
        <v>1.1369575235153674E+18</v>
      </c>
      <c r="B4586">
        <v>1.1369540833933967E+18</v>
      </c>
      <c r="C4586" t="s">
        <v>17592</v>
      </c>
      <c r="D4586" s="1">
        <v>43623</v>
      </c>
      <c r="E4586" s="2">
        <v>0.55984953703703699</v>
      </c>
      <c r="F4586">
        <v>200</v>
      </c>
      <c r="G4586">
        <v>1889611729</v>
      </c>
      <c r="H4586" t="s">
        <v>354</v>
      </c>
      <c r="I4586" t="s">
        <v>355</v>
      </c>
      <c r="J4586" t="s">
        <v>265</v>
      </c>
      <c r="K4586" t="s">
        <v>17593</v>
      </c>
      <c r="L4586" t="s">
        <v>266</v>
      </c>
      <c r="M4586" t="s">
        <v>267</v>
      </c>
      <c r="N4586" t="s">
        <v>267</v>
      </c>
      <c r="O4586" t="s">
        <v>267</v>
      </c>
      <c r="P4586">
        <v>0</v>
      </c>
      <c r="Q4586">
        <v>0</v>
      </c>
      <c r="R4586">
        <v>0</v>
      </c>
      <c r="S4586" t="s">
        <v>267</v>
      </c>
      <c r="T4586" t="s">
        <v>267</v>
      </c>
      <c r="U4586" t="s">
        <v>17594</v>
      </c>
      <c r="V4586" t="b">
        <v>0</v>
      </c>
      <c r="W4586" t="s">
        <v>265</v>
      </c>
      <c r="X4586">
        <v>0</v>
      </c>
      <c r="Y4586" t="s">
        <v>265</v>
      </c>
      <c r="Z4586" t="s">
        <v>265</v>
      </c>
      <c r="AA4586" t="s">
        <v>265</v>
      </c>
      <c r="AB4586" t="s">
        <v>265</v>
      </c>
      <c r="AC4586" t="s">
        <v>265</v>
      </c>
      <c r="AD4586" t="s">
        <v>265</v>
      </c>
      <c r="AE4586" t="s">
        <v>265</v>
      </c>
      <c r="AF4586" t="s">
        <v>9586</v>
      </c>
      <c r="AG4586" t="s">
        <v>265</v>
      </c>
      <c r="AH4586" t="s">
        <v>265</v>
      </c>
      <c r="AI4586" t="s">
        <v>265</v>
      </c>
      <c r="AJ4586" t="s">
        <v>265</v>
      </c>
      <c r="AL4586" t="str">
        <f>IF(Sudan_News12[[#This Row],[relevancy_classification_english]]="Relevant","مناسب",IF(Sudan_News12[[#This Row],[relevancy_classification_english]]="Relevant","عَرَضِيّ",""))</f>
        <v/>
      </c>
      <c r="AN4586" t="str">
        <f>IF(Sudan_News12[[#This Row],[sentiment_analysis_english]]="Negative","سلبي",IF(Sudan_News12[[#This Row],[sentiment_analysis_english]]="Neutral","حيادي",IF(Sudan_News12[[#This Row],[sentiment_analysis_english]]="Positive","إيجابي","")))</f>
        <v/>
      </c>
      <c r="AO4586" t="e">
        <f>INDEX(TextClassificationList[],MATCH(Sudan_News12[[#This Row],[text_classification_arabic]],TextClassificationList[text_classification_arabic],0),1)</f>
        <v>#N/A</v>
      </c>
      <c r="AQ4586" t="e">
        <f>INDEX(TextClassificationList[],MATCH(Sudan_News12[[#This Row],[text_classification_arabic2]],TextClassificationList[text_classification_arabic],0),1)</f>
        <v>#N/A</v>
      </c>
      <c r="AS4586" t="e">
        <f>INDEX(TextClassificationList[],MATCH(Sudan_News12[[#This Row],[text_classification_arabic3]],TextClassificationList[text_classification_arabic],0),1)</f>
        <v>#N/A</v>
      </c>
      <c r="AU4586" t="e">
        <f>INDEX(TextClassificationList[],MATCH(Sudan_News12[[#This Row],[text_classification_arabic4]],TextClassificationList[text_classification_arabic],0),1)</f>
        <v>#N/A</v>
      </c>
      <c r="AW4586" t="e">
        <f>INDEX(TextClassificationList[],MATCH(Sudan_News12[[#This Row],[text_classification_arabic5]],TextClassificationList[text_classification_arabic],0),1)</f>
        <v>#N/A</v>
      </c>
    </row>
    <row r="4587" spans="1:49" x14ac:dyDescent="0.2">
      <c r="A4587">
        <v>1.1369546682009354E+18</v>
      </c>
      <c r="B4587">
        <v>1.1369540833933967E+18</v>
      </c>
      <c r="C4587" t="s">
        <v>17595</v>
      </c>
      <c r="D4587" s="1">
        <v>43623</v>
      </c>
      <c r="E4587" s="2">
        <v>0.55197916666666669</v>
      </c>
      <c r="F4587">
        <v>200</v>
      </c>
      <c r="G4587">
        <v>1889611729</v>
      </c>
      <c r="H4587" t="s">
        <v>354</v>
      </c>
      <c r="I4587" t="s">
        <v>355</v>
      </c>
      <c r="J4587" t="s">
        <v>265</v>
      </c>
      <c r="K4587" t="s">
        <v>17596</v>
      </c>
      <c r="L4587" t="s">
        <v>266</v>
      </c>
      <c r="M4587" t="s">
        <v>267</v>
      </c>
      <c r="N4587" t="s">
        <v>267</v>
      </c>
      <c r="O4587" t="s">
        <v>267</v>
      </c>
      <c r="P4587">
        <v>1</v>
      </c>
      <c r="Q4587">
        <v>0</v>
      </c>
      <c r="R4587">
        <v>0</v>
      </c>
      <c r="S4587" t="s">
        <v>267</v>
      </c>
      <c r="T4587" t="s">
        <v>267</v>
      </c>
      <c r="U4587" t="s">
        <v>17597</v>
      </c>
      <c r="V4587" t="b">
        <v>0</v>
      </c>
      <c r="W4587" t="s">
        <v>265</v>
      </c>
      <c r="X4587">
        <v>0</v>
      </c>
      <c r="Y4587" t="s">
        <v>265</v>
      </c>
      <c r="Z4587" t="s">
        <v>265</v>
      </c>
      <c r="AA4587" t="s">
        <v>265</v>
      </c>
      <c r="AB4587" t="s">
        <v>265</v>
      </c>
      <c r="AC4587" t="s">
        <v>265</v>
      </c>
      <c r="AD4587" t="s">
        <v>265</v>
      </c>
      <c r="AE4587" t="s">
        <v>265</v>
      </c>
      <c r="AF4587" t="s">
        <v>267</v>
      </c>
      <c r="AG4587" t="s">
        <v>265</v>
      </c>
      <c r="AH4587" t="s">
        <v>265</v>
      </c>
      <c r="AI4587" t="s">
        <v>265</v>
      </c>
      <c r="AJ4587" t="s">
        <v>265</v>
      </c>
      <c r="AL4587" t="str">
        <f>IF(Sudan_News12[[#This Row],[relevancy_classification_english]]="Relevant","مناسب",IF(Sudan_News12[[#This Row],[relevancy_classification_english]]="Relevant","عَرَضِيّ",""))</f>
        <v/>
      </c>
      <c r="AN4587" t="str">
        <f>IF(Sudan_News12[[#This Row],[sentiment_analysis_english]]="Negative","سلبي",IF(Sudan_News12[[#This Row],[sentiment_analysis_english]]="Neutral","حيادي",IF(Sudan_News12[[#This Row],[sentiment_analysis_english]]="Positive","إيجابي","")))</f>
        <v/>
      </c>
      <c r="AO4587" t="e">
        <f>INDEX(TextClassificationList[],MATCH(Sudan_News12[[#This Row],[text_classification_arabic]],TextClassificationList[text_classification_arabic],0),1)</f>
        <v>#N/A</v>
      </c>
      <c r="AQ4587" t="e">
        <f>INDEX(TextClassificationList[],MATCH(Sudan_News12[[#This Row],[text_classification_arabic2]],TextClassificationList[text_classification_arabic],0),1)</f>
        <v>#N/A</v>
      </c>
      <c r="AS4587" t="e">
        <f>INDEX(TextClassificationList[],MATCH(Sudan_News12[[#This Row],[text_classification_arabic3]],TextClassificationList[text_classification_arabic],0),1)</f>
        <v>#N/A</v>
      </c>
      <c r="AU4587" t="e">
        <f>INDEX(TextClassificationList[],MATCH(Sudan_News12[[#This Row],[text_classification_arabic4]],TextClassificationList[text_classification_arabic],0),1)</f>
        <v>#N/A</v>
      </c>
      <c r="AW4587" t="e">
        <f>INDEX(TextClassificationList[],MATCH(Sudan_News12[[#This Row],[text_classification_arabic5]],TextClassificationList[text_classification_arabic],0),1)</f>
        <v>#N/A</v>
      </c>
    </row>
    <row r="4588" spans="1:49" x14ac:dyDescent="0.2">
      <c r="A4588">
        <v>1.1369540833933967E+18</v>
      </c>
      <c r="B4588">
        <v>1.1369540833933967E+18</v>
      </c>
      <c r="C4588" t="s">
        <v>17598</v>
      </c>
      <c r="D4588" s="1">
        <v>43623</v>
      </c>
      <c r="E4588" s="2">
        <v>0.55035879629629625</v>
      </c>
      <c r="F4588">
        <v>200</v>
      </c>
      <c r="G4588">
        <v>1889611729</v>
      </c>
      <c r="H4588" t="s">
        <v>354</v>
      </c>
      <c r="I4588" t="s">
        <v>355</v>
      </c>
      <c r="J4588" t="s">
        <v>265</v>
      </c>
      <c r="K4588" t="s">
        <v>17599</v>
      </c>
      <c r="L4588" t="s">
        <v>266</v>
      </c>
      <c r="M4588" t="s">
        <v>267</v>
      </c>
      <c r="N4588" t="s">
        <v>267</v>
      </c>
      <c r="O4588" t="s">
        <v>267</v>
      </c>
      <c r="P4588">
        <v>1</v>
      </c>
      <c r="Q4588">
        <v>0</v>
      </c>
      <c r="R4588">
        <v>1</v>
      </c>
      <c r="S4588" t="s">
        <v>267</v>
      </c>
      <c r="T4588" t="s">
        <v>267</v>
      </c>
      <c r="U4588" t="s">
        <v>17600</v>
      </c>
      <c r="V4588" t="b">
        <v>0</v>
      </c>
      <c r="W4588" t="s">
        <v>265</v>
      </c>
      <c r="X4588">
        <v>0</v>
      </c>
      <c r="Y4588" t="s">
        <v>265</v>
      </c>
      <c r="Z4588" t="s">
        <v>265</v>
      </c>
      <c r="AA4588" t="s">
        <v>265</v>
      </c>
      <c r="AB4588" t="s">
        <v>265</v>
      </c>
      <c r="AC4588" t="s">
        <v>265</v>
      </c>
      <c r="AD4588" t="s">
        <v>265</v>
      </c>
      <c r="AE4588" t="s">
        <v>265</v>
      </c>
      <c r="AF4588" t="s">
        <v>267</v>
      </c>
      <c r="AG4588" t="s">
        <v>265</v>
      </c>
      <c r="AH4588" t="s">
        <v>265</v>
      </c>
      <c r="AI4588" t="s">
        <v>265</v>
      </c>
      <c r="AJ4588" t="s">
        <v>265</v>
      </c>
      <c r="AL4588" t="str">
        <f>IF(Sudan_News12[[#This Row],[relevancy_classification_english]]="Relevant","مناسب",IF(Sudan_News12[[#This Row],[relevancy_classification_english]]="Relevant","عَرَضِيّ",""))</f>
        <v/>
      </c>
      <c r="AN4588" t="str">
        <f>IF(Sudan_News12[[#This Row],[sentiment_analysis_english]]="Negative","سلبي",IF(Sudan_News12[[#This Row],[sentiment_analysis_english]]="Neutral","حيادي",IF(Sudan_News12[[#This Row],[sentiment_analysis_english]]="Positive","إيجابي","")))</f>
        <v/>
      </c>
      <c r="AO4588" t="e">
        <f>INDEX(TextClassificationList[],MATCH(Sudan_News12[[#This Row],[text_classification_arabic]],TextClassificationList[text_classification_arabic],0),1)</f>
        <v>#N/A</v>
      </c>
      <c r="AQ4588" t="e">
        <f>INDEX(TextClassificationList[],MATCH(Sudan_News12[[#This Row],[text_classification_arabic2]],TextClassificationList[text_classification_arabic],0),1)</f>
        <v>#N/A</v>
      </c>
      <c r="AS4588" t="e">
        <f>INDEX(TextClassificationList[],MATCH(Sudan_News12[[#This Row],[text_classification_arabic3]],TextClassificationList[text_classification_arabic],0),1)</f>
        <v>#N/A</v>
      </c>
      <c r="AU4588" t="e">
        <f>INDEX(TextClassificationList[],MATCH(Sudan_News12[[#This Row],[text_classification_arabic4]],TextClassificationList[text_classification_arabic],0),1)</f>
        <v>#N/A</v>
      </c>
      <c r="AW4588" t="e">
        <f>INDEX(TextClassificationList[],MATCH(Sudan_News12[[#This Row],[text_classification_arabic5]],TextClassificationList[text_classification_arabic],0),1)</f>
        <v>#N/A</v>
      </c>
    </row>
    <row r="4589" spans="1:49" x14ac:dyDescent="0.2">
      <c r="A4589">
        <v>1.1369269076421263E+18</v>
      </c>
      <c r="B4589">
        <v>1.1369121596345958E+18</v>
      </c>
      <c r="C4589" t="s">
        <v>17601</v>
      </c>
      <c r="D4589" s="1">
        <v>43623</v>
      </c>
      <c r="E4589" s="2">
        <v>0.47537037037037039</v>
      </c>
      <c r="F4589">
        <v>200</v>
      </c>
      <c r="G4589">
        <v>1889611729</v>
      </c>
      <c r="H4589" t="s">
        <v>354</v>
      </c>
      <c r="I4589" t="s">
        <v>355</v>
      </c>
      <c r="J4589" t="s">
        <v>265</v>
      </c>
      <c r="K4589" t="s">
        <v>17602</v>
      </c>
      <c r="L4589" t="s">
        <v>276</v>
      </c>
      <c r="M4589" t="s">
        <v>267</v>
      </c>
      <c r="N4589" t="s">
        <v>267</v>
      </c>
      <c r="O4589" t="s">
        <v>267</v>
      </c>
      <c r="P4589">
        <v>0</v>
      </c>
      <c r="Q4589">
        <v>0</v>
      </c>
      <c r="R4589">
        <v>1</v>
      </c>
      <c r="S4589" t="s">
        <v>267</v>
      </c>
      <c r="T4589" t="s">
        <v>267</v>
      </c>
      <c r="U4589" t="s">
        <v>17603</v>
      </c>
      <c r="V4589" t="b">
        <v>0</v>
      </c>
      <c r="W4589" t="s">
        <v>265</v>
      </c>
      <c r="X4589">
        <v>0</v>
      </c>
      <c r="Y4589" t="s">
        <v>265</v>
      </c>
      <c r="Z4589" t="s">
        <v>265</v>
      </c>
      <c r="AA4589" t="s">
        <v>265</v>
      </c>
      <c r="AB4589" t="s">
        <v>265</v>
      </c>
      <c r="AC4589" t="s">
        <v>265</v>
      </c>
      <c r="AD4589" t="s">
        <v>265</v>
      </c>
      <c r="AE4589" t="s">
        <v>265</v>
      </c>
      <c r="AF4589" t="s">
        <v>17604</v>
      </c>
      <c r="AG4589" t="s">
        <v>265</v>
      </c>
      <c r="AH4589" t="s">
        <v>265</v>
      </c>
      <c r="AI4589" t="s">
        <v>265</v>
      </c>
      <c r="AJ4589" t="s">
        <v>265</v>
      </c>
      <c r="AL4589" t="str">
        <f>IF(Sudan_News12[[#This Row],[relevancy_classification_english]]="Relevant","مناسب",IF(Sudan_News12[[#This Row],[relevancy_classification_english]]="Relevant","عَرَضِيّ",""))</f>
        <v/>
      </c>
      <c r="AN4589" t="str">
        <f>IF(Sudan_News12[[#This Row],[sentiment_analysis_english]]="Negative","سلبي",IF(Sudan_News12[[#This Row],[sentiment_analysis_english]]="Neutral","حيادي",IF(Sudan_News12[[#This Row],[sentiment_analysis_english]]="Positive","إيجابي","")))</f>
        <v/>
      </c>
      <c r="AO4589" t="e">
        <f>INDEX(TextClassificationList[],MATCH(Sudan_News12[[#This Row],[text_classification_arabic]],TextClassificationList[text_classification_arabic],0),1)</f>
        <v>#N/A</v>
      </c>
      <c r="AQ4589" t="e">
        <f>INDEX(TextClassificationList[],MATCH(Sudan_News12[[#This Row],[text_classification_arabic2]],TextClassificationList[text_classification_arabic],0),1)</f>
        <v>#N/A</v>
      </c>
      <c r="AS4589" t="e">
        <f>INDEX(TextClassificationList[],MATCH(Sudan_News12[[#This Row],[text_classification_arabic3]],TextClassificationList[text_classification_arabic],0),1)</f>
        <v>#N/A</v>
      </c>
      <c r="AU4589" t="e">
        <f>INDEX(TextClassificationList[],MATCH(Sudan_News12[[#This Row],[text_classification_arabic4]],TextClassificationList[text_classification_arabic],0),1)</f>
        <v>#N/A</v>
      </c>
      <c r="AW4589" t="e">
        <f>INDEX(TextClassificationList[],MATCH(Sudan_News12[[#This Row],[text_classification_arabic5]],TextClassificationList[text_classification_arabic],0),1)</f>
        <v>#N/A</v>
      </c>
    </row>
    <row r="4590" spans="1:49" x14ac:dyDescent="0.2">
      <c r="A4590">
        <v>1.1369261736766136E+18</v>
      </c>
      <c r="B4590">
        <v>1.1369121596345958E+18</v>
      </c>
      <c r="C4590" t="s">
        <v>17605</v>
      </c>
      <c r="D4590" s="1">
        <v>43623</v>
      </c>
      <c r="E4590" s="2">
        <v>0.47334490740740742</v>
      </c>
      <c r="F4590">
        <v>200</v>
      </c>
      <c r="G4590">
        <v>1889611729</v>
      </c>
      <c r="H4590" t="s">
        <v>354</v>
      </c>
      <c r="I4590" t="s">
        <v>355</v>
      </c>
      <c r="J4590" t="s">
        <v>265</v>
      </c>
      <c r="K4590" t="s">
        <v>17606</v>
      </c>
      <c r="L4590" t="s">
        <v>266</v>
      </c>
      <c r="M4590" t="s">
        <v>267</v>
      </c>
      <c r="N4590" t="s">
        <v>267</v>
      </c>
      <c r="O4590" t="s">
        <v>267</v>
      </c>
      <c r="P4590">
        <v>1</v>
      </c>
      <c r="Q4590">
        <v>0</v>
      </c>
      <c r="R4590">
        <v>1</v>
      </c>
      <c r="S4590" t="s">
        <v>267</v>
      </c>
      <c r="T4590" t="s">
        <v>267</v>
      </c>
      <c r="U4590" t="s">
        <v>17607</v>
      </c>
      <c r="V4590" t="b">
        <v>0</v>
      </c>
      <c r="W4590" t="s">
        <v>265</v>
      </c>
      <c r="X4590">
        <v>0</v>
      </c>
      <c r="Y4590" t="s">
        <v>265</v>
      </c>
      <c r="Z4590" t="s">
        <v>265</v>
      </c>
      <c r="AA4590" t="s">
        <v>265</v>
      </c>
      <c r="AB4590" t="s">
        <v>265</v>
      </c>
      <c r="AC4590" t="s">
        <v>265</v>
      </c>
      <c r="AD4590" t="s">
        <v>265</v>
      </c>
      <c r="AE4590" t="s">
        <v>265</v>
      </c>
      <c r="AF4590" t="s">
        <v>17604</v>
      </c>
      <c r="AG4590" t="s">
        <v>265</v>
      </c>
      <c r="AH4590" t="s">
        <v>265</v>
      </c>
      <c r="AI4590" t="s">
        <v>265</v>
      </c>
      <c r="AJ4590" t="s">
        <v>265</v>
      </c>
      <c r="AL4590" t="str">
        <f>IF(Sudan_News12[[#This Row],[relevancy_classification_english]]="Relevant","مناسب",IF(Sudan_News12[[#This Row],[relevancy_classification_english]]="Relevant","عَرَضِيّ",""))</f>
        <v/>
      </c>
      <c r="AN4590" t="str">
        <f>IF(Sudan_News12[[#This Row],[sentiment_analysis_english]]="Negative","سلبي",IF(Sudan_News12[[#This Row],[sentiment_analysis_english]]="Neutral","حيادي",IF(Sudan_News12[[#This Row],[sentiment_analysis_english]]="Positive","إيجابي","")))</f>
        <v/>
      </c>
      <c r="AO4590" t="e">
        <f>INDEX(TextClassificationList[],MATCH(Sudan_News12[[#This Row],[text_classification_arabic]],TextClassificationList[text_classification_arabic],0),1)</f>
        <v>#N/A</v>
      </c>
      <c r="AQ4590" t="e">
        <f>INDEX(TextClassificationList[],MATCH(Sudan_News12[[#This Row],[text_classification_arabic2]],TextClassificationList[text_classification_arabic],0),1)</f>
        <v>#N/A</v>
      </c>
      <c r="AS4590" t="e">
        <f>INDEX(TextClassificationList[],MATCH(Sudan_News12[[#This Row],[text_classification_arabic3]],TextClassificationList[text_classification_arabic],0),1)</f>
        <v>#N/A</v>
      </c>
      <c r="AU4590" t="e">
        <f>INDEX(TextClassificationList[],MATCH(Sudan_News12[[#This Row],[text_classification_arabic4]],TextClassificationList[text_classification_arabic],0),1)</f>
        <v>#N/A</v>
      </c>
      <c r="AW4590" t="e">
        <f>INDEX(TextClassificationList[],MATCH(Sudan_News12[[#This Row],[text_classification_arabic5]],TextClassificationList[text_classification_arabic],0),1)</f>
        <v>#N/A</v>
      </c>
    </row>
    <row r="4591" spans="1:49" x14ac:dyDescent="0.2">
      <c r="A4591">
        <v>1.1369171703766508E+18</v>
      </c>
      <c r="B4591">
        <v>1.1369171703766508E+18</v>
      </c>
      <c r="C4591" t="s">
        <v>17608</v>
      </c>
      <c r="D4591" s="1">
        <v>43623</v>
      </c>
      <c r="E4591" s="2">
        <v>0.44849537037037035</v>
      </c>
      <c r="F4591">
        <v>200</v>
      </c>
      <c r="G4591">
        <v>1889611729</v>
      </c>
      <c r="H4591" t="s">
        <v>354</v>
      </c>
      <c r="I4591" t="s">
        <v>355</v>
      </c>
      <c r="J4591" t="s">
        <v>265</v>
      </c>
      <c r="K4591" t="s">
        <v>17609</v>
      </c>
      <c r="L4591" t="s">
        <v>266</v>
      </c>
      <c r="M4591" t="s">
        <v>267</v>
      </c>
      <c r="N4591" t="s">
        <v>267</v>
      </c>
      <c r="O4591" t="s">
        <v>17610</v>
      </c>
      <c r="P4591">
        <v>0</v>
      </c>
      <c r="Q4591">
        <v>3</v>
      </c>
      <c r="R4591">
        <v>1</v>
      </c>
      <c r="S4591" t="s">
        <v>304</v>
      </c>
      <c r="T4591" t="s">
        <v>267</v>
      </c>
      <c r="U4591" t="s">
        <v>17611</v>
      </c>
      <c r="V4591" t="b">
        <v>0</v>
      </c>
      <c r="W4591" t="s">
        <v>265</v>
      </c>
      <c r="X4591">
        <v>1</v>
      </c>
      <c r="Y4591" t="s">
        <v>17612</v>
      </c>
      <c r="Z4591" t="s">
        <v>265</v>
      </c>
      <c r="AA4591" t="s">
        <v>265</v>
      </c>
      <c r="AB4591" t="s">
        <v>265</v>
      </c>
      <c r="AC4591" t="s">
        <v>265</v>
      </c>
      <c r="AD4591" t="s">
        <v>265</v>
      </c>
      <c r="AE4591" t="s">
        <v>265</v>
      </c>
      <c r="AF4591" t="s">
        <v>267</v>
      </c>
      <c r="AG4591" t="s">
        <v>265</v>
      </c>
      <c r="AH4591" t="s">
        <v>265</v>
      </c>
      <c r="AI4591" t="s">
        <v>265</v>
      </c>
      <c r="AJ4591" t="s">
        <v>265</v>
      </c>
      <c r="AL4591" t="str">
        <f>IF(Sudan_News12[[#This Row],[relevancy_classification_english]]="Relevant","مناسب",IF(Sudan_News12[[#This Row],[relevancy_classification_english]]="Relevant","عَرَضِيّ",""))</f>
        <v/>
      </c>
      <c r="AN4591" t="str">
        <f>IF(Sudan_News12[[#This Row],[sentiment_analysis_english]]="Negative","سلبي",IF(Sudan_News12[[#This Row],[sentiment_analysis_english]]="Neutral","حيادي",IF(Sudan_News12[[#This Row],[sentiment_analysis_english]]="Positive","إيجابي","")))</f>
        <v/>
      </c>
      <c r="AO4591" t="e">
        <f>INDEX(TextClassificationList[],MATCH(Sudan_News12[[#This Row],[text_classification_arabic]],TextClassificationList[text_classification_arabic],0),1)</f>
        <v>#N/A</v>
      </c>
      <c r="AQ4591" t="e">
        <f>INDEX(TextClassificationList[],MATCH(Sudan_News12[[#This Row],[text_classification_arabic2]],TextClassificationList[text_classification_arabic],0),1)</f>
        <v>#N/A</v>
      </c>
      <c r="AS4591" t="e">
        <f>INDEX(TextClassificationList[],MATCH(Sudan_News12[[#This Row],[text_classification_arabic3]],TextClassificationList[text_classification_arabic],0),1)</f>
        <v>#N/A</v>
      </c>
      <c r="AU4591" t="e">
        <f>INDEX(TextClassificationList[],MATCH(Sudan_News12[[#This Row],[text_classification_arabic4]],TextClassificationList[text_classification_arabic],0),1)</f>
        <v>#N/A</v>
      </c>
      <c r="AW4591" t="e">
        <f>INDEX(TextClassificationList[],MATCH(Sudan_News12[[#This Row],[text_classification_arabic5]],TextClassificationList[text_classification_arabic],0),1)</f>
        <v>#N/A</v>
      </c>
    </row>
    <row r="4592" spans="1:49" x14ac:dyDescent="0.2">
      <c r="A4592">
        <v>1.1369162154678395E+18</v>
      </c>
      <c r="B4592">
        <v>1.1369162154678395E+18</v>
      </c>
      <c r="C4592" t="s">
        <v>17613</v>
      </c>
      <c r="D4592" s="1">
        <v>43623</v>
      </c>
      <c r="E4592" s="2">
        <v>0.44586805555555553</v>
      </c>
      <c r="F4592">
        <v>200</v>
      </c>
      <c r="G4592">
        <v>1889611729</v>
      </c>
      <c r="H4592" t="s">
        <v>354</v>
      </c>
      <c r="I4592" t="s">
        <v>355</v>
      </c>
      <c r="J4592" t="s">
        <v>265</v>
      </c>
      <c r="K4592" t="s">
        <v>17614</v>
      </c>
      <c r="L4592" t="s">
        <v>266</v>
      </c>
      <c r="M4592" t="s">
        <v>267</v>
      </c>
      <c r="N4592" t="s">
        <v>267</v>
      </c>
      <c r="O4592" t="s">
        <v>267</v>
      </c>
      <c r="P4592">
        <v>0</v>
      </c>
      <c r="Q4592">
        <v>0</v>
      </c>
      <c r="R4592">
        <v>0</v>
      </c>
      <c r="S4592" t="s">
        <v>267</v>
      </c>
      <c r="T4592" t="s">
        <v>267</v>
      </c>
      <c r="U4592" t="s">
        <v>17615</v>
      </c>
      <c r="V4592" t="b">
        <v>0</v>
      </c>
      <c r="W4592" t="s">
        <v>265</v>
      </c>
      <c r="X4592">
        <v>0</v>
      </c>
      <c r="Y4592" t="s">
        <v>265</v>
      </c>
      <c r="Z4592" t="s">
        <v>265</v>
      </c>
      <c r="AA4592" t="s">
        <v>265</v>
      </c>
      <c r="AB4592" t="s">
        <v>265</v>
      </c>
      <c r="AC4592" t="s">
        <v>265</v>
      </c>
      <c r="AD4592" t="s">
        <v>265</v>
      </c>
      <c r="AE4592" t="s">
        <v>265</v>
      </c>
      <c r="AF4592" t="s">
        <v>267</v>
      </c>
      <c r="AG4592" t="s">
        <v>265</v>
      </c>
      <c r="AH4592" t="s">
        <v>265</v>
      </c>
      <c r="AI4592" t="s">
        <v>265</v>
      </c>
      <c r="AJ4592" t="s">
        <v>265</v>
      </c>
      <c r="AL4592" t="str">
        <f>IF(Sudan_News12[[#This Row],[relevancy_classification_english]]="Relevant","مناسب",IF(Sudan_News12[[#This Row],[relevancy_classification_english]]="Relevant","عَرَضِيّ",""))</f>
        <v/>
      </c>
      <c r="AN4592" t="str">
        <f>IF(Sudan_News12[[#This Row],[sentiment_analysis_english]]="Negative","سلبي",IF(Sudan_News12[[#This Row],[sentiment_analysis_english]]="Neutral","حيادي",IF(Sudan_News12[[#This Row],[sentiment_analysis_english]]="Positive","إيجابي","")))</f>
        <v/>
      </c>
      <c r="AO4592" t="e">
        <f>INDEX(TextClassificationList[],MATCH(Sudan_News12[[#This Row],[text_classification_arabic]],TextClassificationList[text_classification_arabic],0),1)</f>
        <v>#N/A</v>
      </c>
      <c r="AQ4592" t="e">
        <f>INDEX(TextClassificationList[],MATCH(Sudan_News12[[#This Row],[text_classification_arabic2]],TextClassificationList[text_classification_arabic],0),1)</f>
        <v>#N/A</v>
      </c>
      <c r="AS4592" t="e">
        <f>INDEX(TextClassificationList[],MATCH(Sudan_News12[[#This Row],[text_classification_arabic3]],TextClassificationList[text_classification_arabic],0),1)</f>
        <v>#N/A</v>
      </c>
      <c r="AU4592" t="e">
        <f>INDEX(TextClassificationList[],MATCH(Sudan_News12[[#This Row],[text_classification_arabic4]],TextClassificationList[text_classification_arabic],0),1)</f>
        <v>#N/A</v>
      </c>
      <c r="AW4592" t="e">
        <f>INDEX(TextClassificationList[],MATCH(Sudan_News12[[#This Row],[text_classification_arabic5]],TextClassificationList[text_classification_arabic],0),1)</f>
        <v>#N/A</v>
      </c>
    </row>
    <row r="4593" spans="1:49" x14ac:dyDescent="0.2">
      <c r="A4593">
        <v>1.1369121501596672E+18</v>
      </c>
      <c r="B4593">
        <v>1.1369121501596672E+18</v>
      </c>
      <c r="C4593" t="s">
        <v>17616</v>
      </c>
      <c r="D4593" s="1">
        <v>43623</v>
      </c>
      <c r="E4593" s="2">
        <v>0.43465277777777778</v>
      </c>
      <c r="F4593">
        <v>200</v>
      </c>
      <c r="G4593">
        <v>1889611729</v>
      </c>
      <c r="H4593" t="s">
        <v>354</v>
      </c>
      <c r="I4593" t="s">
        <v>355</v>
      </c>
      <c r="J4593" t="s">
        <v>265</v>
      </c>
      <c r="K4593" t="s">
        <v>17617</v>
      </c>
      <c r="L4593" t="s">
        <v>266</v>
      </c>
      <c r="M4593" t="s">
        <v>267</v>
      </c>
      <c r="N4593" t="s">
        <v>267</v>
      </c>
      <c r="O4593" t="s">
        <v>267</v>
      </c>
      <c r="P4593">
        <v>0</v>
      </c>
      <c r="Q4593">
        <v>0</v>
      </c>
      <c r="R4593">
        <v>0</v>
      </c>
      <c r="S4593" t="s">
        <v>17618</v>
      </c>
      <c r="T4593" t="s">
        <v>267</v>
      </c>
      <c r="U4593" t="s">
        <v>17619</v>
      </c>
      <c r="V4593" t="b">
        <v>0</v>
      </c>
      <c r="W4593" t="s">
        <v>265</v>
      </c>
      <c r="X4593">
        <v>0</v>
      </c>
      <c r="Y4593" t="s">
        <v>265</v>
      </c>
      <c r="Z4593" t="s">
        <v>265</v>
      </c>
      <c r="AA4593" t="s">
        <v>265</v>
      </c>
      <c r="AB4593" t="s">
        <v>265</v>
      </c>
      <c r="AC4593" t="s">
        <v>265</v>
      </c>
      <c r="AD4593" t="s">
        <v>265</v>
      </c>
      <c r="AE4593" t="s">
        <v>265</v>
      </c>
      <c r="AF4593" t="s">
        <v>267</v>
      </c>
      <c r="AG4593" t="s">
        <v>265</v>
      </c>
      <c r="AH4593" t="s">
        <v>265</v>
      </c>
      <c r="AI4593" t="s">
        <v>265</v>
      </c>
      <c r="AJ4593" t="s">
        <v>265</v>
      </c>
      <c r="AL4593" t="str">
        <f>IF(Sudan_News12[[#This Row],[relevancy_classification_english]]="Relevant","مناسب",IF(Sudan_News12[[#This Row],[relevancy_classification_english]]="Relevant","عَرَضِيّ",""))</f>
        <v/>
      </c>
      <c r="AN4593" t="str">
        <f>IF(Sudan_News12[[#This Row],[sentiment_analysis_english]]="Negative","سلبي",IF(Sudan_News12[[#This Row],[sentiment_analysis_english]]="Neutral","حيادي",IF(Sudan_News12[[#This Row],[sentiment_analysis_english]]="Positive","إيجابي","")))</f>
        <v/>
      </c>
      <c r="AO4593" t="e">
        <f>INDEX(TextClassificationList[],MATCH(Sudan_News12[[#This Row],[text_classification_arabic]],TextClassificationList[text_classification_arabic],0),1)</f>
        <v>#N/A</v>
      </c>
      <c r="AQ4593" t="e">
        <f>INDEX(TextClassificationList[],MATCH(Sudan_News12[[#This Row],[text_classification_arabic2]],TextClassificationList[text_classification_arabic],0),1)</f>
        <v>#N/A</v>
      </c>
      <c r="AS4593" t="e">
        <f>INDEX(TextClassificationList[],MATCH(Sudan_News12[[#This Row],[text_classification_arabic3]],TextClassificationList[text_classification_arabic],0),1)</f>
        <v>#N/A</v>
      </c>
      <c r="AU4593" t="e">
        <f>INDEX(TextClassificationList[],MATCH(Sudan_News12[[#This Row],[text_classification_arabic4]],TextClassificationList[text_classification_arabic],0),1)</f>
        <v>#N/A</v>
      </c>
      <c r="AW4593" t="e">
        <f>INDEX(TextClassificationList[],MATCH(Sudan_News12[[#This Row],[text_classification_arabic5]],TextClassificationList[text_classification_arabic],0),1)</f>
        <v>#N/A</v>
      </c>
    </row>
    <row r="4594" spans="1:49" x14ac:dyDescent="0.2">
      <c r="A4594">
        <v>1.1367485682393825E+18</v>
      </c>
      <c r="B4594">
        <v>1.1367485682393825E+18</v>
      </c>
      <c r="C4594" t="s">
        <v>17620</v>
      </c>
      <c r="D4594" s="1">
        <v>43622</v>
      </c>
      <c r="E4594" s="2">
        <v>0.98325231481481479</v>
      </c>
      <c r="F4594">
        <v>200</v>
      </c>
      <c r="G4594">
        <v>1889611729</v>
      </c>
      <c r="H4594" t="s">
        <v>354</v>
      </c>
      <c r="I4594" t="s">
        <v>355</v>
      </c>
      <c r="J4594" t="s">
        <v>265</v>
      </c>
      <c r="K4594" t="s">
        <v>17621</v>
      </c>
      <c r="L4594" t="s">
        <v>266</v>
      </c>
      <c r="M4594" t="s">
        <v>267</v>
      </c>
      <c r="N4594" t="s">
        <v>267</v>
      </c>
      <c r="O4594" t="s">
        <v>267</v>
      </c>
      <c r="P4594">
        <v>0</v>
      </c>
      <c r="Q4594">
        <v>0</v>
      </c>
      <c r="R4594">
        <v>1</v>
      </c>
      <c r="S4594" t="s">
        <v>17551</v>
      </c>
      <c r="T4594" t="s">
        <v>267</v>
      </c>
      <c r="U4594" t="s">
        <v>17622</v>
      </c>
      <c r="V4594" t="b">
        <v>0</v>
      </c>
      <c r="W4594" t="s">
        <v>265</v>
      </c>
      <c r="X4594">
        <v>0</v>
      </c>
      <c r="Y4594" t="s">
        <v>265</v>
      </c>
      <c r="Z4594" t="s">
        <v>265</v>
      </c>
      <c r="AA4594" t="s">
        <v>265</v>
      </c>
      <c r="AB4594" t="s">
        <v>265</v>
      </c>
      <c r="AC4594" t="s">
        <v>265</v>
      </c>
      <c r="AD4594" t="s">
        <v>265</v>
      </c>
      <c r="AE4594" t="s">
        <v>265</v>
      </c>
      <c r="AF4594" t="s">
        <v>267</v>
      </c>
      <c r="AG4594" t="s">
        <v>265</v>
      </c>
      <c r="AH4594" t="s">
        <v>265</v>
      </c>
      <c r="AI4594" t="s">
        <v>265</v>
      </c>
      <c r="AJ4594" t="s">
        <v>265</v>
      </c>
      <c r="AL4594" t="str">
        <f>IF(Sudan_News12[[#This Row],[relevancy_classification_english]]="Relevant","مناسب",IF(Sudan_News12[[#This Row],[relevancy_classification_english]]="Relevant","عَرَضِيّ",""))</f>
        <v/>
      </c>
      <c r="AN4594" t="str">
        <f>IF(Sudan_News12[[#This Row],[sentiment_analysis_english]]="Negative","سلبي",IF(Sudan_News12[[#This Row],[sentiment_analysis_english]]="Neutral","حيادي",IF(Sudan_News12[[#This Row],[sentiment_analysis_english]]="Positive","إيجابي","")))</f>
        <v/>
      </c>
      <c r="AO4594" t="e">
        <f>INDEX(TextClassificationList[],MATCH(Sudan_News12[[#This Row],[text_classification_arabic]],TextClassificationList[text_classification_arabic],0),1)</f>
        <v>#N/A</v>
      </c>
      <c r="AQ4594" t="e">
        <f>INDEX(TextClassificationList[],MATCH(Sudan_News12[[#This Row],[text_classification_arabic2]],TextClassificationList[text_classification_arabic],0),1)</f>
        <v>#N/A</v>
      </c>
      <c r="AS4594" t="e">
        <f>INDEX(TextClassificationList[],MATCH(Sudan_News12[[#This Row],[text_classification_arabic3]],TextClassificationList[text_classification_arabic],0),1)</f>
        <v>#N/A</v>
      </c>
      <c r="AU4594" t="e">
        <f>INDEX(TextClassificationList[],MATCH(Sudan_News12[[#This Row],[text_classification_arabic4]],TextClassificationList[text_classification_arabic],0),1)</f>
        <v>#N/A</v>
      </c>
      <c r="AW4594" t="e">
        <f>INDEX(TextClassificationList[],MATCH(Sudan_News12[[#This Row],[text_classification_arabic5]],TextClassificationList[text_classification_arabic],0),1)</f>
        <v>#N/A</v>
      </c>
    </row>
    <row r="4595" spans="1:49" x14ac:dyDescent="0.2">
      <c r="A4595">
        <v>1.1363925570789417E+18</v>
      </c>
      <c r="B4595">
        <v>1.1363925570789417E+18</v>
      </c>
      <c r="C4595" t="s">
        <v>17623</v>
      </c>
      <c r="D4595" s="1">
        <v>43622</v>
      </c>
      <c r="E4595" s="2">
        <v>8.4490740740740739E-4</v>
      </c>
      <c r="F4595">
        <v>200</v>
      </c>
      <c r="G4595">
        <v>1889611729</v>
      </c>
      <c r="H4595" t="s">
        <v>354</v>
      </c>
      <c r="I4595" t="s">
        <v>355</v>
      </c>
      <c r="J4595" t="s">
        <v>265</v>
      </c>
      <c r="K4595" t="s">
        <v>17624</v>
      </c>
      <c r="L4595" t="s">
        <v>266</v>
      </c>
      <c r="M4595" t="s">
        <v>267</v>
      </c>
      <c r="N4595" t="s">
        <v>267</v>
      </c>
      <c r="O4595" t="s">
        <v>267</v>
      </c>
      <c r="P4595">
        <v>0</v>
      </c>
      <c r="Q4595">
        <v>2</v>
      </c>
      <c r="R4595">
        <v>2</v>
      </c>
      <c r="S4595" t="s">
        <v>17625</v>
      </c>
      <c r="T4595" t="s">
        <v>267</v>
      </c>
      <c r="U4595" t="s">
        <v>17626</v>
      </c>
      <c r="V4595" t="b">
        <v>0</v>
      </c>
      <c r="W4595" t="s">
        <v>265</v>
      </c>
      <c r="X4595">
        <v>0</v>
      </c>
      <c r="Y4595" t="s">
        <v>265</v>
      </c>
      <c r="Z4595" t="s">
        <v>265</v>
      </c>
      <c r="AA4595" t="s">
        <v>265</v>
      </c>
      <c r="AB4595" t="s">
        <v>265</v>
      </c>
      <c r="AC4595" t="s">
        <v>265</v>
      </c>
      <c r="AD4595" t="s">
        <v>265</v>
      </c>
      <c r="AE4595" t="s">
        <v>265</v>
      </c>
      <c r="AF4595" t="s">
        <v>267</v>
      </c>
      <c r="AG4595" t="s">
        <v>265</v>
      </c>
      <c r="AH4595" t="s">
        <v>265</v>
      </c>
      <c r="AI4595" t="s">
        <v>265</v>
      </c>
      <c r="AJ4595" t="s">
        <v>265</v>
      </c>
      <c r="AL4595" t="str">
        <f>IF(Sudan_News12[[#This Row],[relevancy_classification_english]]="Relevant","مناسب",IF(Sudan_News12[[#This Row],[relevancy_classification_english]]="Relevant","عَرَضِيّ",""))</f>
        <v/>
      </c>
      <c r="AN4595" t="str">
        <f>IF(Sudan_News12[[#This Row],[sentiment_analysis_english]]="Negative","سلبي",IF(Sudan_News12[[#This Row],[sentiment_analysis_english]]="Neutral","حيادي",IF(Sudan_News12[[#This Row],[sentiment_analysis_english]]="Positive","إيجابي","")))</f>
        <v/>
      </c>
      <c r="AO4595" t="e">
        <f>INDEX(TextClassificationList[],MATCH(Sudan_News12[[#This Row],[text_classification_arabic]],TextClassificationList[text_classification_arabic],0),1)</f>
        <v>#N/A</v>
      </c>
      <c r="AQ4595" t="e">
        <f>INDEX(TextClassificationList[],MATCH(Sudan_News12[[#This Row],[text_classification_arabic2]],TextClassificationList[text_classification_arabic],0),1)</f>
        <v>#N/A</v>
      </c>
      <c r="AS4595" t="e">
        <f>INDEX(TextClassificationList[],MATCH(Sudan_News12[[#This Row],[text_classification_arabic3]],TextClassificationList[text_classification_arabic],0),1)</f>
        <v>#N/A</v>
      </c>
      <c r="AU4595" t="e">
        <f>INDEX(TextClassificationList[],MATCH(Sudan_News12[[#This Row],[text_classification_arabic4]],TextClassificationList[text_classification_arabic],0),1)</f>
        <v>#N/A</v>
      </c>
      <c r="AW4595" t="e">
        <f>INDEX(TextClassificationList[],MATCH(Sudan_News12[[#This Row],[text_classification_arabic5]],TextClassificationList[text_classification_arabic],0),1)</f>
        <v>#N/A</v>
      </c>
    </row>
    <row r="4596" spans="1:49" x14ac:dyDescent="0.2">
      <c r="A4596">
        <v>1.1363907668157972E+18</v>
      </c>
      <c r="B4596">
        <v>1.1363907668157972E+18</v>
      </c>
      <c r="C4596" t="s">
        <v>17627</v>
      </c>
      <c r="D4596" s="1">
        <v>43621</v>
      </c>
      <c r="E4596" s="2">
        <v>0.9959027777777778</v>
      </c>
      <c r="F4596">
        <v>200</v>
      </c>
      <c r="G4596">
        <v>1889611729</v>
      </c>
      <c r="H4596" t="s">
        <v>354</v>
      </c>
      <c r="I4596" t="s">
        <v>355</v>
      </c>
      <c r="J4596" t="s">
        <v>265</v>
      </c>
      <c r="K4596" t="s">
        <v>17628</v>
      </c>
      <c r="L4596" t="s">
        <v>266</v>
      </c>
      <c r="M4596" t="s">
        <v>267</v>
      </c>
      <c r="N4596" t="s">
        <v>267</v>
      </c>
      <c r="O4596" t="s">
        <v>267</v>
      </c>
      <c r="P4596">
        <v>0</v>
      </c>
      <c r="Q4596">
        <v>0</v>
      </c>
      <c r="R4596">
        <v>0</v>
      </c>
      <c r="S4596" t="s">
        <v>17625</v>
      </c>
      <c r="T4596" t="s">
        <v>267</v>
      </c>
      <c r="U4596" t="s">
        <v>17629</v>
      </c>
      <c r="V4596" t="b">
        <v>0</v>
      </c>
      <c r="W4596" t="s">
        <v>265</v>
      </c>
      <c r="X4596">
        <v>0</v>
      </c>
      <c r="Y4596" t="s">
        <v>265</v>
      </c>
      <c r="Z4596" t="s">
        <v>265</v>
      </c>
      <c r="AA4596" t="s">
        <v>265</v>
      </c>
      <c r="AB4596" t="s">
        <v>265</v>
      </c>
      <c r="AC4596" t="s">
        <v>265</v>
      </c>
      <c r="AD4596" t="s">
        <v>265</v>
      </c>
      <c r="AE4596" t="s">
        <v>265</v>
      </c>
      <c r="AF4596" t="s">
        <v>267</v>
      </c>
      <c r="AG4596" t="s">
        <v>265</v>
      </c>
      <c r="AH4596" t="s">
        <v>265</v>
      </c>
      <c r="AI4596" t="s">
        <v>265</v>
      </c>
      <c r="AJ4596" t="s">
        <v>265</v>
      </c>
      <c r="AL4596" t="str">
        <f>IF(Sudan_News12[[#This Row],[relevancy_classification_english]]="Relevant","مناسب",IF(Sudan_News12[[#This Row],[relevancy_classification_english]]="Relevant","عَرَضِيّ",""))</f>
        <v/>
      </c>
      <c r="AN4596" t="str">
        <f>IF(Sudan_News12[[#This Row],[sentiment_analysis_english]]="Negative","سلبي",IF(Sudan_News12[[#This Row],[sentiment_analysis_english]]="Neutral","حيادي",IF(Sudan_News12[[#This Row],[sentiment_analysis_english]]="Positive","إيجابي","")))</f>
        <v/>
      </c>
      <c r="AO4596" t="e">
        <f>INDEX(TextClassificationList[],MATCH(Sudan_News12[[#This Row],[text_classification_arabic]],TextClassificationList[text_classification_arabic],0),1)</f>
        <v>#N/A</v>
      </c>
      <c r="AQ4596" t="e">
        <f>INDEX(TextClassificationList[],MATCH(Sudan_News12[[#This Row],[text_classification_arabic2]],TextClassificationList[text_classification_arabic],0),1)</f>
        <v>#N/A</v>
      </c>
      <c r="AS4596" t="e">
        <f>INDEX(TextClassificationList[],MATCH(Sudan_News12[[#This Row],[text_classification_arabic3]],TextClassificationList[text_classification_arabic],0),1)</f>
        <v>#N/A</v>
      </c>
      <c r="AU4596" t="e">
        <f>INDEX(TextClassificationList[],MATCH(Sudan_News12[[#This Row],[text_classification_arabic4]],TextClassificationList[text_classification_arabic],0),1)</f>
        <v>#N/A</v>
      </c>
      <c r="AW4596" t="e">
        <f>INDEX(TextClassificationList[],MATCH(Sudan_News12[[#This Row],[text_classification_arabic5]],TextClassificationList[text_classification_arabic],0),1)</f>
        <v>#N/A</v>
      </c>
    </row>
    <row r="4597" spans="1:49" x14ac:dyDescent="0.2">
      <c r="A4597">
        <v>1.1363796698702561E+18</v>
      </c>
      <c r="B4597">
        <v>1.1363796698702561E+18</v>
      </c>
      <c r="C4597" t="s">
        <v>17630</v>
      </c>
      <c r="D4597" s="1">
        <v>43621</v>
      </c>
      <c r="E4597" s="2">
        <v>0.96527777777777779</v>
      </c>
      <c r="F4597">
        <v>200</v>
      </c>
      <c r="G4597">
        <v>1889611729</v>
      </c>
      <c r="H4597" t="s">
        <v>354</v>
      </c>
      <c r="I4597" t="s">
        <v>355</v>
      </c>
      <c r="J4597" t="s">
        <v>265</v>
      </c>
      <c r="K4597" t="s">
        <v>17631</v>
      </c>
      <c r="L4597" t="s">
        <v>278</v>
      </c>
      <c r="M4597" t="s">
        <v>267</v>
      </c>
      <c r="N4597" t="s">
        <v>267</v>
      </c>
      <c r="O4597" t="s">
        <v>267</v>
      </c>
      <c r="P4597">
        <v>0</v>
      </c>
      <c r="Q4597">
        <v>1</v>
      </c>
      <c r="R4597">
        <v>1</v>
      </c>
      <c r="S4597" t="s">
        <v>17625</v>
      </c>
      <c r="T4597" t="s">
        <v>267</v>
      </c>
      <c r="U4597" t="s">
        <v>17632</v>
      </c>
      <c r="V4597" t="b">
        <v>0</v>
      </c>
      <c r="W4597" t="s">
        <v>265</v>
      </c>
      <c r="X4597">
        <v>1</v>
      </c>
      <c r="Y4597" t="s">
        <v>17633</v>
      </c>
      <c r="Z4597" t="s">
        <v>265</v>
      </c>
      <c r="AA4597" t="s">
        <v>265</v>
      </c>
      <c r="AB4597" t="s">
        <v>265</v>
      </c>
      <c r="AC4597" t="s">
        <v>265</v>
      </c>
      <c r="AD4597" t="s">
        <v>265</v>
      </c>
      <c r="AE4597" t="s">
        <v>265</v>
      </c>
      <c r="AF4597" t="s">
        <v>267</v>
      </c>
      <c r="AG4597" t="s">
        <v>265</v>
      </c>
      <c r="AH4597" t="s">
        <v>265</v>
      </c>
      <c r="AI4597" t="s">
        <v>265</v>
      </c>
      <c r="AJ4597" t="s">
        <v>265</v>
      </c>
      <c r="AL4597" t="str">
        <f>IF(Sudan_News12[[#This Row],[relevancy_classification_english]]="Relevant","مناسب",IF(Sudan_News12[[#This Row],[relevancy_classification_english]]="Relevant","عَرَضِيّ",""))</f>
        <v/>
      </c>
      <c r="AN4597" t="str">
        <f>IF(Sudan_News12[[#This Row],[sentiment_analysis_english]]="Negative","سلبي",IF(Sudan_News12[[#This Row],[sentiment_analysis_english]]="Neutral","حيادي",IF(Sudan_News12[[#This Row],[sentiment_analysis_english]]="Positive","إيجابي","")))</f>
        <v/>
      </c>
      <c r="AO4597" t="e">
        <f>INDEX(TextClassificationList[],MATCH(Sudan_News12[[#This Row],[text_classification_arabic]],TextClassificationList[text_classification_arabic],0),1)</f>
        <v>#N/A</v>
      </c>
      <c r="AQ4597" t="e">
        <f>INDEX(TextClassificationList[],MATCH(Sudan_News12[[#This Row],[text_classification_arabic2]],TextClassificationList[text_classification_arabic],0),1)</f>
        <v>#N/A</v>
      </c>
      <c r="AS4597" t="e">
        <f>INDEX(TextClassificationList[],MATCH(Sudan_News12[[#This Row],[text_classification_arabic3]],TextClassificationList[text_classification_arabic],0),1)</f>
        <v>#N/A</v>
      </c>
      <c r="AU4597" t="e">
        <f>INDEX(TextClassificationList[],MATCH(Sudan_News12[[#This Row],[text_classification_arabic4]],TextClassificationList[text_classification_arabic],0),1)</f>
        <v>#N/A</v>
      </c>
      <c r="AW4597" t="e">
        <f>INDEX(TextClassificationList[],MATCH(Sudan_News12[[#This Row],[text_classification_arabic5]],TextClassificationList[text_classification_arabic],0),1)</f>
        <v>#N/A</v>
      </c>
    </row>
    <row r="4598" spans="1:49" x14ac:dyDescent="0.2">
      <c r="A4598">
        <v>1.1363687510399795E+18</v>
      </c>
      <c r="B4598">
        <v>1.1363687510399795E+18</v>
      </c>
      <c r="C4598" t="s">
        <v>17634</v>
      </c>
      <c r="D4598" s="1">
        <v>43621</v>
      </c>
      <c r="E4598" s="2">
        <v>0.935150462962963</v>
      </c>
      <c r="F4598">
        <v>200</v>
      </c>
      <c r="G4598">
        <v>1889611729</v>
      </c>
      <c r="H4598" t="s">
        <v>354</v>
      </c>
      <c r="I4598" t="s">
        <v>355</v>
      </c>
      <c r="J4598" t="s">
        <v>265</v>
      </c>
      <c r="K4598" t="s">
        <v>17635</v>
      </c>
      <c r="L4598" t="s">
        <v>266</v>
      </c>
      <c r="M4598" t="s">
        <v>267</v>
      </c>
      <c r="N4598" t="s">
        <v>267</v>
      </c>
      <c r="O4598" t="s">
        <v>267</v>
      </c>
      <c r="P4598">
        <v>0</v>
      </c>
      <c r="Q4598">
        <v>0</v>
      </c>
      <c r="R4598">
        <v>0</v>
      </c>
      <c r="S4598" t="s">
        <v>17625</v>
      </c>
      <c r="T4598" t="s">
        <v>267</v>
      </c>
      <c r="U4598" t="s">
        <v>17636</v>
      </c>
      <c r="V4598" t="b">
        <v>0</v>
      </c>
      <c r="W4598" t="s">
        <v>265</v>
      </c>
      <c r="X4598">
        <v>0</v>
      </c>
      <c r="Y4598" t="s">
        <v>265</v>
      </c>
      <c r="Z4598" t="s">
        <v>265</v>
      </c>
      <c r="AA4598" t="s">
        <v>265</v>
      </c>
      <c r="AB4598" t="s">
        <v>265</v>
      </c>
      <c r="AC4598" t="s">
        <v>265</v>
      </c>
      <c r="AD4598" t="s">
        <v>265</v>
      </c>
      <c r="AE4598" t="s">
        <v>265</v>
      </c>
      <c r="AF4598" t="s">
        <v>267</v>
      </c>
      <c r="AG4598" t="s">
        <v>265</v>
      </c>
      <c r="AH4598" t="s">
        <v>265</v>
      </c>
      <c r="AI4598" t="s">
        <v>265</v>
      </c>
      <c r="AJ4598" t="s">
        <v>265</v>
      </c>
      <c r="AL4598" t="str">
        <f>IF(Sudan_News12[[#This Row],[relevancy_classification_english]]="Relevant","مناسب",IF(Sudan_News12[[#This Row],[relevancy_classification_english]]="Relevant","عَرَضِيّ",""))</f>
        <v/>
      </c>
      <c r="AN4598" t="str">
        <f>IF(Sudan_News12[[#This Row],[sentiment_analysis_english]]="Negative","سلبي",IF(Sudan_News12[[#This Row],[sentiment_analysis_english]]="Neutral","حيادي",IF(Sudan_News12[[#This Row],[sentiment_analysis_english]]="Positive","إيجابي","")))</f>
        <v/>
      </c>
      <c r="AO4598" t="e">
        <f>INDEX(TextClassificationList[],MATCH(Sudan_News12[[#This Row],[text_classification_arabic]],TextClassificationList[text_classification_arabic],0),1)</f>
        <v>#N/A</v>
      </c>
      <c r="AQ4598" t="e">
        <f>INDEX(TextClassificationList[],MATCH(Sudan_News12[[#This Row],[text_classification_arabic2]],TextClassificationList[text_classification_arabic],0),1)</f>
        <v>#N/A</v>
      </c>
      <c r="AS4598" t="e">
        <f>INDEX(TextClassificationList[],MATCH(Sudan_News12[[#This Row],[text_classification_arabic3]],TextClassificationList[text_classification_arabic],0),1)</f>
        <v>#N/A</v>
      </c>
      <c r="AU4598" t="e">
        <f>INDEX(TextClassificationList[],MATCH(Sudan_News12[[#This Row],[text_classification_arabic4]],TextClassificationList[text_classification_arabic],0),1)</f>
        <v>#N/A</v>
      </c>
      <c r="AW4598" t="e">
        <f>INDEX(TextClassificationList[],MATCH(Sudan_News12[[#This Row],[text_classification_arabic5]],TextClassificationList[text_classification_arabic],0),1)</f>
        <v>#N/A</v>
      </c>
    </row>
    <row r="4599" spans="1:49" x14ac:dyDescent="0.2">
      <c r="A4599">
        <v>1.1363645722842685E+18</v>
      </c>
      <c r="B4599">
        <v>1.1363645722842685E+18</v>
      </c>
      <c r="C4599" t="s">
        <v>17637</v>
      </c>
      <c r="D4599" s="1">
        <v>43621</v>
      </c>
      <c r="E4599" s="2">
        <v>0.9236226851851852</v>
      </c>
      <c r="F4599">
        <v>200</v>
      </c>
      <c r="G4599">
        <v>1889611729</v>
      </c>
      <c r="H4599" t="s">
        <v>354</v>
      </c>
      <c r="I4599" t="s">
        <v>355</v>
      </c>
      <c r="J4599" t="s">
        <v>265</v>
      </c>
      <c r="K4599" t="s">
        <v>17638</v>
      </c>
      <c r="L4599" t="s">
        <v>266</v>
      </c>
      <c r="M4599" t="s">
        <v>267</v>
      </c>
      <c r="N4599" t="s">
        <v>267</v>
      </c>
      <c r="O4599" t="s">
        <v>267</v>
      </c>
      <c r="P4599">
        <v>0</v>
      </c>
      <c r="Q4599">
        <v>1</v>
      </c>
      <c r="R4599">
        <v>0</v>
      </c>
      <c r="S4599" t="s">
        <v>17625</v>
      </c>
      <c r="T4599" t="s">
        <v>267</v>
      </c>
      <c r="U4599" t="s">
        <v>17639</v>
      </c>
      <c r="V4599" t="b">
        <v>0</v>
      </c>
      <c r="W4599" t="s">
        <v>265</v>
      </c>
      <c r="X4599">
        <v>0</v>
      </c>
      <c r="Y4599" t="s">
        <v>265</v>
      </c>
      <c r="Z4599" t="s">
        <v>265</v>
      </c>
      <c r="AA4599" t="s">
        <v>265</v>
      </c>
      <c r="AB4599" t="s">
        <v>265</v>
      </c>
      <c r="AC4599" t="s">
        <v>265</v>
      </c>
      <c r="AD4599" t="s">
        <v>265</v>
      </c>
      <c r="AE4599" t="s">
        <v>265</v>
      </c>
      <c r="AF4599" t="s">
        <v>267</v>
      </c>
      <c r="AG4599" t="s">
        <v>265</v>
      </c>
      <c r="AH4599" t="s">
        <v>265</v>
      </c>
      <c r="AI4599" t="s">
        <v>265</v>
      </c>
      <c r="AJ4599" t="s">
        <v>265</v>
      </c>
      <c r="AL4599" t="str">
        <f>IF(Sudan_News12[[#This Row],[relevancy_classification_english]]="Relevant","مناسب",IF(Sudan_News12[[#This Row],[relevancy_classification_english]]="Relevant","عَرَضِيّ",""))</f>
        <v/>
      </c>
      <c r="AN4599" t="str">
        <f>IF(Sudan_News12[[#This Row],[sentiment_analysis_english]]="Negative","سلبي",IF(Sudan_News12[[#This Row],[sentiment_analysis_english]]="Neutral","حيادي",IF(Sudan_News12[[#This Row],[sentiment_analysis_english]]="Positive","إيجابي","")))</f>
        <v/>
      </c>
      <c r="AO4599" t="e">
        <f>INDEX(TextClassificationList[],MATCH(Sudan_News12[[#This Row],[text_classification_arabic]],TextClassificationList[text_classification_arabic],0),1)</f>
        <v>#N/A</v>
      </c>
      <c r="AQ4599" t="e">
        <f>INDEX(TextClassificationList[],MATCH(Sudan_News12[[#This Row],[text_classification_arabic2]],TextClassificationList[text_classification_arabic],0),1)</f>
        <v>#N/A</v>
      </c>
      <c r="AS4599" t="e">
        <f>INDEX(TextClassificationList[],MATCH(Sudan_News12[[#This Row],[text_classification_arabic3]],TextClassificationList[text_classification_arabic],0),1)</f>
        <v>#N/A</v>
      </c>
      <c r="AU4599" t="e">
        <f>INDEX(TextClassificationList[],MATCH(Sudan_News12[[#This Row],[text_classification_arabic4]],TextClassificationList[text_classification_arabic],0),1)</f>
        <v>#N/A</v>
      </c>
      <c r="AW4599" t="e">
        <f>INDEX(TextClassificationList[],MATCH(Sudan_News12[[#This Row],[text_classification_arabic5]],TextClassificationList[text_classification_arabic],0),1)</f>
        <v>#N/A</v>
      </c>
    </row>
    <row r="4600" spans="1:49" x14ac:dyDescent="0.2">
      <c r="A4600">
        <v>1.1363240741693481E+18</v>
      </c>
      <c r="B4600">
        <v>1.1363240741693481E+18</v>
      </c>
      <c r="C4600" t="s">
        <v>17640</v>
      </c>
      <c r="D4600" s="1">
        <v>43621</v>
      </c>
      <c r="E4600" s="2">
        <v>0.81186342592592597</v>
      </c>
      <c r="F4600">
        <v>200</v>
      </c>
      <c r="G4600">
        <v>1889611729</v>
      </c>
      <c r="H4600" t="s">
        <v>354</v>
      </c>
      <c r="I4600" t="s">
        <v>355</v>
      </c>
      <c r="J4600" t="s">
        <v>265</v>
      </c>
      <c r="K4600" t="s">
        <v>17641</v>
      </c>
      <c r="L4600" t="s">
        <v>266</v>
      </c>
      <c r="M4600" t="s">
        <v>267</v>
      </c>
      <c r="N4600" t="s">
        <v>267</v>
      </c>
      <c r="O4600" t="s">
        <v>267</v>
      </c>
      <c r="P4600">
        <v>0</v>
      </c>
      <c r="Q4600">
        <v>0</v>
      </c>
      <c r="R4600">
        <v>1</v>
      </c>
      <c r="S4600" t="s">
        <v>17625</v>
      </c>
      <c r="T4600" t="s">
        <v>267</v>
      </c>
      <c r="U4600" t="s">
        <v>17642</v>
      </c>
      <c r="V4600" t="b">
        <v>0</v>
      </c>
      <c r="W4600" t="s">
        <v>265</v>
      </c>
      <c r="X4600">
        <v>0</v>
      </c>
      <c r="Y4600" t="s">
        <v>265</v>
      </c>
      <c r="Z4600" t="s">
        <v>265</v>
      </c>
      <c r="AA4600" t="s">
        <v>265</v>
      </c>
      <c r="AB4600" t="s">
        <v>265</v>
      </c>
      <c r="AC4600" t="s">
        <v>265</v>
      </c>
      <c r="AD4600" t="s">
        <v>265</v>
      </c>
      <c r="AE4600" t="s">
        <v>265</v>
      </c>
      <c r="AF4600" t="s">
        <v>267</v>
      </c>
      <c r="AG4600" t="s">
        <v>265</v>
      </c>
      <c r="AH4600" t="s">
        <v>265</v>
      </c>
      <c r="AI4600" t="s">
        <v>265</v>
      </c>
      <c r="AJ4600" t="s">
        <v>265</v>
      </c>
      <c r="AL4600" t="str">
        <f>IF(Sudan_News12[[#This Row],[relevancy_classification_english]]="Relevant","مناسب",IF(Sudan_News12[[#This Row],[relevancy_classification_english]]="Relevant","عَرَضِيّ",""))</f>
        <v/>
      </c>
      <c r="AN4600" t="str">
        <f>IF(Sudan_News12[[#This Row],[sentiment_analysis_english]]="Negative","سلبي",IF(Sudan_News12[[#This Row],[sentiment_analysis_english]]="Neutral","حيادي",IF(Sudan_News12[[#This Row],[sentiment_analysis_english]]="Positive","إيجابي","")))</f>
        <v/>
      </c>
      <c r="AO4600" t="e">
        <f>INDEX(TextClassificationList[],MATCH(Sudan_News12[[#This Row],[text_classification_arabic]],TextClassificationList[text_classification_arabic],0),1)</f>
        <v>#N/A</v>
      </c>
      <c r="AQ4600" t="e">
        <f>INDEX(TextClassificationList[],MATCH(Sudan_News12[[#This Row],[text_classification_arabic2]],TextClassificationList[text_classification_arabic],0),1)</f>
        <v>#N/A</v>
      </c>
      <c r="AS4600" t="e">
        <f>INDEX(TextClassificationList[],MATCH(Sudan_News12[[#This Row],[text_classification_arabic3]],TextClassificationList[text_classification_arabic],0),1)</f>
        <v>#N/A</v>
      </c>
      <c r="AU4600" t="e">
        <f>INDEX(TextClassificationList[],MATCH(Sudan_News12[[#This Row],[text_classification_arabic4]],TextClassificationList[text_classification_arabic],0),1)</f>
        <v>#N/A</v>
      </c>
      <c r="AW4600" t="e">
        <f>INDEX(TextClassificationList[],MATCH(Sudan_News12[[#This Row],[text_classification_arabic5]],TextClassificationList[text_classification_arabic],0),1)</f>
        <v>#N/A</v>
      </c>
    </row>
    <row r="4601" spans="1:49" x14ac:dyDescent="0.2">
      <c r="A4601">
        <v>1.136288976569086E+18</v>
      </c>
      <c r="B4601">
        <v>1.136288976569086E+18</v>
      </c>
      <c r="C4601" t="s">
        <v>17643</v>
      </c>
      <c r="D4601" s="1">
        <v>43621</v>
      </c>
      <c r="E4601" s="2">
        <v>0.71501157407407412</v>
      </c>
      <c r="F4601">
        <v>200</v>
      </c>
      <c r="G4601">
        <v>1889611729</v>
      </c>
      <c r="H4601" t="s">
        <v>354</v>
      </c>
      <c r="I4601" t="s">
        <v>355</v>
      </c>
      <c r="J4601" t="s">
        <v>265</v>
      </c>
      <c r="K4601" t="s">
        <v>17644</v>
      </c>
      <c r="L4601" t="s">
        <v>266</v>
      </c>
      <c r="M4601" t="s">
        <v>267</v>
      </c>
      <c r="N4601" t="s">
        <v>267</v>
      </c>
      <c r="O4601" t="s">
        <v>267</v>
      </c>
      <c r="P4601">
        <v>0</v>
      </c>
      <c r="Q4601">
        <v>0</v>
      </c>
      <c r="R4601">
        <v>0</v>
      </c>
      <c r="S4601" t="s">
        <v>17625</v>
      </c>
      <c r="T4601" t="s">
        <v>267</v>
      </c>
      <c r="U4601" t="s">
        <v>17645</v>
      </c>
      <c r="V4601" t="b">
        <v>0</v>
      </c>
      <c r="W4601" t="s">
        <v>265</v>
      </c>
      <c r="X4601">
        <v>0</v>
      </c>
      <c r="Y4601" t="s">
        <v>265</v>
      </c>
      <c r="Z4601" t="s">
        <v>265</v>
      </c>
      <c r="AA4601" t="s">
        <v>265</v>
      </c>
      <c r="AB4601" t="s">
        <v>265</v>
      </c>
      <c r="AC4601" t="s">
        <v>265</v>
      </c>
      <c r="AD4601" t="s">
        <v>265</v>
      </c>
      <c r="AE4601" t="s">
        <v>265</v>
      </c>
      <c r="AF4601" t="s">
        <v>267</v>
      </c>
      <c r="AG4601" t="s">
        <v>265</v>
      </c>
      <c r="AH4601" t="s">
        <v>265</v>
      </c>
      <c r="AI4601" t="s">
        <v>265</v>
      </c>
      <c r="AJ4601" t="s">
        <v>265</v>
      </c>
      <c r="AL4601" t="str">
        <f>IF(Sudan_News12[[#This Row],[relevancy_classification_english]]="Relevant","مناسب",IF(Sudan_News12[[#This Row],[relevancy_classification_english]]="Relevant","عَرَضِيّ",""))</f>
        <v/>
      </c>
      <c r="AN4601" t="str">
        <f>IF(Sudan_News12[[#This Row],[sentiment_analysis_english]]="Negative","سلبي",IF(Sudan_News12[[#This Row],[sentiment_analysis_english]]="Neutral","حيادي",IF(Sudan_News12[[#This Row],[sentiment_analysis_english]]="Positive","إيجابي","")))</f>
        <v/>
      </c>
      <c r="AO4601" t="e">
        <f>INDEX(TextClassificationList[],MATCH(Sudan_News12[[#This Row],[text_classification_arabic]],TextClassificationList[text_classification_arabic],0),1)</f>
        <v>#N/A</v>
      </c>
      <c r="AQ4601" t="e">
        <f>INDEX(TextClassificationList[],MATCH(Sudan_News12[[#This Row],[text_classification_arabic2]],TextClassificationList[text_classification_arabic],0),1)</f>
        <v>#N/A</v>
      </c>
      <c r="AS4601" t="e">
        <f>INDEX(TextClassificationList[],MATCH(Sudan_News12[[#This Row],[text_classification_arabic3]],TextClassificationList[text_classification_arabic],0),1)</f>
        <v>#N/A</v>
      </c>
      <c r="AU4601" t="e">
        <f>INDEX(TextClassificationList[],MATCH(Sudan_News12[[#This Row],[text_classification_arabic4]],TextClassificationList[text_classification_arabic],0),1)</f>
        <v>#N/A</v>
      </c>
      <c r="AW4601" t="e">
        <f>INDEX(TextClassificationList[],MATCH(Sudan_News12[[#This Row],[text_classification_arabic5]],TextClassificationList[text_classification_arabic],0),1)</f>
        <v>#N/A</v>
      </c>
    </row>
    <row r="4602" spans="1:49" x14ac:dyDescent="0.2">
      <c r="A4602">
        <v>1.1362830478993449E+18</v>
      </c>
      <c r="B4602">
        <v>1.1362830478993449E+18</v>
      </c>
      <c r="C4602" t="s">
        <v>17646</v>
      </c>
      <c r="D4602" s="1">
        <v>43621</v>
      </c>
      <c r="E4602" s="2">
        <v>0.69865740740740745</v>
      </c>
      <c r="F4602">
        <v>200</v>
      </c>
      <c r="G4602">
        <v>1889611729</v>
      </c>
      <c r="H4602" t="s">
        <v>354</v>
      </c>
      <c r="I4602" t="s">
        <v>355</v>
      </c>
      <c r="J4602" t="s">
        <v>265</v>
      </c>
      <c r="K4602" t="s">
        <v>17647</v>
      </c>
      <c r="L4602" t="s">
        <v>266</v>
      </c>
      <c r="M4602" t="s">
        <v>267</v>
      </c>
      <c r="N4602" t="s">
        <v>267</v>
      </c>
      <c r="O4602" t="s">
        <v>267</v>
      </c>
      <c r="P4602">
        <v>1</v>
      </c>
      <c r="Q4602">
        <v>0</v>
      </c>
      <c r="R4602">
        <v>0</v>
      </c>
      <c r="S4602" t="s">
        <v>17625</v>
      </c>
      <c r="T4602" t="s">
        <v>267</v>
      </c>
      <c r="U4602" t="s">
        <v>17648</v>
      </c>
      <c r="V4602" t="b">
        <v>0</v>
      </c>
      <c r="W4602" t="s">
        <v>265</v>
      </c>
      <c r="X4602">
        <v>0</v>
      </c>
      <c r="Y4602" t="s">
        <v>265</v>
      </c>
      <c r="Z4602" t="s">
        <v>265</v>
      </c>
      <c r="AA4602" t="s">
        <v>265</v>
      </c>
      <c r="AB4602" t="s">
        <v>265</v>
      </c>
      <c r="AC4602" t="s">
        <v>265</v>
      </c>
      <c r="AD4602" t="s">
        <v>265</v>
      </c>
      <c r="AE4602" t="s">
        <v>265</v>
      </c>
      <c r="AF4602" t="s">
        <v>267</v>
      </c>
      <c r="AG4602" t="s">
        <v>265</v>
      </c>
      <c r="AH4602" t="s">
        <v>265</v>
      </c>
      <c r="AI4602" t="s">
        <v>265</v>
      </c>
      <c r="AJ4602" t="s">
        <v>265</v>
      </c>
      <c r="AL4602" t="str">
        <f>IF(Sudan_News12[[#This Row],[relevancy_classification_english]]="Relevant","مناسب",IF(Sudan_News12[[#This Row],[relevancy_classification_english]]="Relevant","عَرَضِيّ",""))</f>
        <v/>
      </c>
      <c r="AN4602" t="str">
        <f>IF(Sudan_News12[[#This Row],[sentiment_analysis_english]]="Negative","سلبي",IF(Sudan_News12[[#This Row],[sentiment_analysis_english]]="Neutral","حيادي",IF(Sudan_News12[[#This Row],[sentiment_analysis_english]]="Positive","إيجابي","")))</f>
        <v/>
      </c>
      <c r="AO4602" t="e">
        <f>INDEX(TextClassificationList[],MATCH(Sudan_News12[[#This Row],[text_classification_arabic]],TextClassificationList[text_classification_arabic],0),1)</f>
        <v>#N/A</v>
      </c>
      <c r="AQ4602" t="e">
        <f>INDEX(TextClassificationList[],MATCH(Sudan_News12[[#This Row],[text_classification_arabic2]],TextClassificationList[text_classification_arabic],0),1)</f>
        <v>#N/A</v>
      </c>
      <c r="AS4602" t="e">
        <f>INDEX(TextClassificationList[],MATCH(Sudan_News12[[#This Row],[text_classification_arabic3]],TextClassificationList[text_classification_arabic],0),1)</f>
        <v>#N/A</v>
      </c>
      <c r="AU4602" t="e">
        <f>INDEX(TextClassificationList[],MATCH(Sudan_News12[[#This Row],[text_classification_arabic4]],TextClassificationList[text_classification_arabic],0),1)</f>
        <v>#N/A</v>
      </c>
      <c r="AW4602" t="e">
        <f>INDEX(TextClassificationList[],MATCH(Sudan_News12[[#This Row],[text_classification_arabic5]],TextClassificationList[text_classification_arabic],0),1)</f>
        <v>#N/A</v>
      </c>
    </row>
    <row r="4603" spans="1:49" x14ac:dyDescent="0.2">
      <c r="A4603">
        <v>1.1362783398183322E+18</v>
      </c>
      <c r="B4603">
        <v>1.1362783398183322E+18</v>
      </c>
      <c r="C4603" t="s">
        <v>17649</v>
      </c>
      <c r="D4603" s="1">
        <v>43621</v>
      </c>
      <c r="E4603" s="2">
        <v>0.68565972222222227</v>
      </c>
      <c r="F4603">
        <v>200</v>
      </c>
      <c r="G4603">
        <v>1889611729</v>
      </c>
      <c r="H4603" t="s">
        <v>354</v>
      </c>
      <c r="I4603" t="s">
        <v>355</v>
      </c>
      <c r="J4603" t="s">
        <v>265</v>
      </c>
      <c r="K4603" t="s">
        <v>17650</v>
      </c>
      <c r="L4603" t="s">
        <v>266</v>
      </c>
      <c r="M4603" t="s">
        <v>267</v>
      </c>
      <c r="N4603" t="s">
        <v>267</v>
      </c>
      <c r="O4603" t="s">
        <v>267</v>
      </c>
      <c r="P4603">
        <v>2</v>
      </c>
      <c r="Q4603">
        <v>5</v>
      </c>
      <c r="R4603">
        <v>8</v>
      </c>
      <c r="S4603" t="s">
        <v>17625</v>
      </c>
      <c r="T4603" t="s">
        <v>267</v>
      </c>
      <c r="U4603" t="s">
        <v>17651</v>
      </c>
      <c r="V4603" t="b">
        <v>0</v>
      </c>
      <c r="W4603" t="s">
        <v>265</v>
      </c>
      <c r="X4603">
        <v>0</v>
      </c>
      <c r="Y4603" t="s">
        <v>265</v>
      </c>
      <c r="Z4603" t="s">
        <v>265</v>
      </c>
      <c r="AA4603" t="s">
        <v>265</v>
      </c>
      <c r="AB4603" t="s">
        <v>265</v>
      </c>
      <c r="AC4603" t="s">
        <v>265</v>
      </c>
      <c r="AD4603" t="s">
        <v>265</v>
      </c>
      <c r="AE4603" t="s">
        <v>265</v>
      </c>
      <c r="AF4603" t="s">
        <v>267</v>
      </c>
      <c r="AG4603" t="s">
        <v>265</v>
      </c>
      <c r="AH4603" t="s">
        <v>265</v>
      </c>
      <c r="AI4603" t="s">
        <v>265</v>
      </c>
      <c r="AJ4603" t="s">
        <v>265</v>
      </c>
      <c r="AL4603" t="str">
        <f>IF(Sudan_News12[[#This Row],[relevancy_classification_english]]="Relevant","مناسب",IF(Sudan_News12[[#This Row],[relevancy_classification_english]]="Relevant","عَرَضِيّ",""))</f>
        <v/>
      </c>
      <c r="AN4603" t="str">
        <f>IF(Sudan_News12[[#This Row],[sentiment_analysis_english]]="Negative","سلبي",IF(Sudan_News12[[#This Row],[sentiment_analysis_english]]="Neutral","حيادي",IF(Sudan_News12[[#This Row],[sentiment_analysis_english]]="Positive","إيجابي","")))</f>
        <v/>
      </c>
      <c r="AO4603" t="e">
        <f>INDEX(TextClassificationList[],MATCH(Sudan_News12[[#This Row],[text_classification_arabic]],TextClassificationList[text_classification_arabic],0),1)</f>
        <v>#N/A</v>
      </c>
      <c r="AQ4603" t="e">
        <f>INDEX(TextClassificationList[],MATCH(Sudan_News12[[#This Row],[text_classification_arabic2]],TextClassificationList[text_classification_arabic],0),1)</f>
        <v>#N/A</v>
      </c>
      <c r="AS4603" t="e">
        <f>INDEX(TextClassificationList[],MATCH(Sudan_News12[[#This Row],[text_classification_arabic3]],TextClassificationList[text_classification_arabic],0),1)</f>
        <v>#N/A</v>
      </c>
      <c r="AU4603" t="e">
        <f>INDEX(TextClassificationList[],MATCH(Sudan_News12[[#This Row],[text_classification_arabic4]],TextClassificationList[text_classification_arabic],0),1)</f>
        <v>#N/A</v>
      </c>
      <c r="AW4603" t="e">
        <f>INDEX(TextClassificationList[],MATCH(Sudan_News12[[#This Row],[text_classification_arabic5]],TextClassificationList[text_classification_arabic],0),1)</f>
        <v>#N/A</v>
      </c>
    </row>
    <row r="4604" spans="1:49" x14ac:dyDescent="0.2">
      <c r="A4604">
        <v>1.1360615066578821E+18</v>
      </c>
      <c r="B4604">
        <v>1.1360615066578821E+18</v>
      </c>
      <c r="C4604" t="s">
        <v>17652</v>
      </c>
      <c r="D4604" s="1">
        <v>43621</v>
      </c>
      <c r="E4604" s="2">
        <v>8.7314814814814817E-2</v>
      </c>
      <c r="F4604">
        <v>200</v>
      </c>
      <c r="G4604">
        <v>1889611729</v>
      </c>
      <c r="H4604" t="s">
        <v>354</v>
      </c>
      <c r="I4604" t="s">
        <v>355</v>
      </c>
      <c r="J4604" t="s">
        <v>265</v>
      </c>
      <c r="K4604" t="s">
        <v>17653</v>
      </c>
      <c r="L4604" t="s">
        <v>266</v>
      </c>
      <c r="M4604" t="s">
        <v>267</v>
      </c>
      <c r="N4604" t="s">
        <v>267</v>
      </c>
      <c r="O4604" t="s">
        <v>267</v>
      </c>
      <c r="P4604">
        <v>0</v>
      </c>
      <c r="Q4604">
        <v>0</v>
      </c>
      <c r="R4604">
        <v>0</v>
      </c>
      <c r="S4604" t="s">
        <v>17625</v>
      </c>
      <c r="T4604" t="s">
        <v>267</v>
      </c>
      <c r="U4604" t="s">
        <v>17654</v>
      </c>
      <c r="V4604" t="b">
        <v>0</v>
      </c>
      <c r="W4604" t="s">
        <v>265</v>
      </c>
      <c r="X4604">
        <v>0</v>
      </c>
      <c r="Y4604" t="s">
        <v>265</v>
      </c>
      <c r="Z4604" t="s">
        <v>265</v>
      </c>
      <c r="AA4604" t="s">
        <v>265</v>
      </c>
      <c r="AB4604" t="s">
        <v>265</v>
      </c>
      <c r="AC4604" t="s">
        <v>265</v>
      </c>
      <c r="AD4604" t="s">
        <v>265</v>
      </c>
      <c r="AE4604" t="s">
        <v>265</v>
      </c>
      <c r="AF4604" t="s">
        <v>267</v>
      </c>
      <c r="AG4604" t="s">
        <v>265</v>
      </c>
      <c r="AH4604" t="s">
        <v>265</v>
      </c>
      <c r="AI4604" t="s">
        <v>265</v>
      </c>
      <c r="AJ4604" t="s">
        <v>265</v>
      </c>
      <c r="AL4604" t="str">
        <f>IF(Sudan_News12[[#This Row],[relevancy_classification_english]]="Relevant","مناسب",IF(Sudan_News12[[#This Row],[relevancy_classification_english]]="Relevant","عَرَضِيّ",""))</f>
        <v/>
      </c>
      <c r="AN4604" t="str">
        <f>IF(Sudan_News12[[#This Row],[sentiment_analysis_english]]="Negative","سلبي",IF(Sudan_News12[[#This Row],[sentiment_analysis_english]]="Neutral","حيادي",IF(Sudan_News12[[#This Row],[sentiment_analysis_english]]="Positive","إيجابي","")))</f>
        <v/>
      </c>
      <c r="AO4604" t="e">
        <f>INDEX(TextClassificationList[],MATCH(Sudan_News12[[#This Row],[text_classification_arabic]],TextClassificationList[text_classification_arabic],0),1)</f>
        <v>#N/A</v>
      </c>
      <c r="AQ4604" t="e">
        <f>INDEX(TextClassificationList[],MATCH(Sudan_News12[[#This Row],[text_classification_arabic2]],TextClassificationList[text_classification_arabic],0),1)</f>
        <v>#N/A</v>
      </c>
      <c r="AS4604" t="e">
        <f>INDEX(TextClassificationList[],MATCH(Sudan_News12[[#This Row],[text_classification_arabic3]],TextClassificationList[text_classification_arabic],0),1)</f>
        <v>#N/A</v>
      </c>
      <c r="AU4604" t="e">
        <f>INDEX(TextClassificationList[],MATCH(Sudan_News12[[#This Row],[text_classification_arabic4]],TextClassificationList[text_classification_arabic],0),1)</f>
        <v>#N/A</v>
      </c>
      <c r="AW4604" t="e">
        <f>INDEX(TextClassificationList[],MATCH(Sudan_News12[[#This Row],[text_classification_arabic5]],TextClassificationList[text_classification_arabic],0),1)</f>
        <v>#N/A</v>
      </c>
    </row>
    <row r="4605" spans="1:49" x14ac:dyDescent="0.2">
      <c r="A4605">
        <v>1.1360612945352172E+18</v>
      </c>
      <c r="B4605">
        <v>1.1360602607189811E+18</v>
      </c>
      <c r="C4605" t="s">
        <v>17655</v>
      </c>
      <c r="D4605" s="1">
        <v>43621</v>
      </c>
      <c r="E4605" s="2">
        <v>8.6736111111111111E-2</v>
      </c>
      <c r="F4605">
        <v>200</v>
      </c>
      <c r="G4605">
        <v>1889611729</v>
      </c>
      <c r="H4605" t="s">
        <v>354</v>
      </c>
      <c r="I4605" t="s">
        <v>355</v>
      </c>
      <c r="J4605" t="s">
        <v>265</v>
      </c>
      <c r="K4605" t="s">
        <v>17656</v>
      </c>
      <c r="L4605" t="s">
        <v>266</v>
      </c>
      <c r="M4605" t="s">
        <v>267</v>
      </c>
      <c r="N4605" t="s">
        <v>267</v>
      </c>
      <c r="O4605" t="s">
        <v>267</v>
      </c>
      <c r="P4605">
        <v>0</v>
      </c>
      <c r="Q4605">
        <v>1</v>
      </c>
      <c r="R4605">
        <v>0</v>
      </c>
      <c r="S4605" t="s">
        <v>267</v>
      </c>
      <c r="T4605" t="s">
        <v>267</v>
      </c>
      <c r="U4605" t="s">
        <v>17657</v>
      </c>
      <c r="V4605" t="b">
        <v>0</v>
      </c>
      <c r="W4605" t="s">
        <v>265</v>
      </c>
      <c r="X4605">
        <v>0</v>
      </c>
      <c r="Y4605" t="s">
        <v>265</v>
      </c>
      <c r="Z4605" t="s">
        <v>265</v>
      </c>
      <c r="AA4605" t="s">
        <v>265</v>
      </c>
      <c r="AB4605" t="s">
        <v>265</v>
      </c>
      <c r="AC4605" t="s">
        <v>265</v>
      </c>
      <c r="AD4605" t="s">
        <v>265</v>
      </c>
      <c r="AE4605" t="s">
        <v>265</v>
      </c>
      <c r="AF4605" t="s">
        <v>267</v>
      </c>
      <c r="AG4605" t="s">
        <v>265</v>
      </c>
      <c r="AH4605" t="s">
        <v>265</v>
      </c>
      <c r="AI4605" t="s">
        <v>265</v>
      </c>
      <c r="AJ4605" t="s">
        <v>265</v>
      </c>
      <c r="AL4605" t="str">
        <f>IF(Sudan_News12[[#This Row],[relevancy_classification_english]]="Relevant","مناسب",IF(Sudan_News12[[#This Row],[relevancy_classification_english]]="Relevant","عَرَضِيّ",""))</f>
        <v/>
      </c>
      <c r="AN4605" t="str">
        <f>IF(Sudan_News12[[#This Row],[sentiment_analysis_english]]="Negative","سلبي",IF(Sudan_News12[[#This Row],[sentiment_analysis_english]]="Neutral","حيادي",IF(Sudan_News12[[#This Row],[sentiment_analysis_english]]="Positive","إيجابي","")))</f>
        <v/>
      </c>
      <c r="AO4605" t="e">
        <f>INDEX(TextClassificationList[],MATCH(Sudan_News12[[#This Row],[text_classification_arabic]],TextClassificationList[text_classification_arabic],0),1)</f>
        <v>#N/A</v>
      </c>
      <c r="AQ4605" t="e">
        <f>INDEX(TextClassificationList[],MATCH(Sudan_News12[[#This Row],[text_classification_arabic2]],TextClassificationList[text_classification_arabic],0),1)</f>
        <v>#N/A</v>
      </c>
      <c r="AS4605" t="e">
        <f>INDEX(TextClassificationList[],MATCH(Sudan_News12[[#This Row],[text_classification_arabic3]],TextClassificationList[text_classification_arabic],0),1)</f>
        <v>#N/A</v>
      </c>
      <c r="AU4605" t="e">
        <f>INDEX(TextClassificationList[],MATCH(Sudan_News12[[#This Row],[text_classification_arabic4]],TextClassificationList[text_classification_arabic],0),1)</f>
        <v>#N/A</v>
      </c>
      <c r="AW4605" t="e">
        <f>INDEX(TextClassificationList[],MATCH(Sudan_News12[[#This Row],[text_classification_arabic5]],TextClassificationList[text_classification_arabic],0),1)</f>
        <v>#N/A</v>
      </c>
    </row>
    <row r="4606" spans="1:49" x14ac:dyDescent="0.2">
      <c r="A4606">
        <v>1.1360611559343882E+18</v>
      </c>
      <c r="B4606">
        <v>1.1360611559343882E+18</v>
      </c>
      <c r="C4606" t="s">
        <v>17658</v>
      </c>
      <c r="D4606" s="1">
        <v>43621</v>
      </c>
      <c r="E4606" s="2">
        <v>8.6354166666666662E-2</v>
      </c>
      <c r="F4606">
        <v>200</v>
      </c>
      <c r="G4606">
        <v>1889611729</v>
      </c>
      <c r="H4606" t="s">
        <v>354</v>
      </c>
      <c r="I4606" t="s">
        <v>355</v>
      </c>
      <c r="J4606" t="s">
        <v>265</v>
      </c>
      <c r="K4606" t="s">
        <v>17659</v>
      </c>
      <c r="L4606" t="s">
        <v>266</v>
      </c>
      <c r="M4606" t="s">
        <v>267</v>
      </c>
      <c r="N4606" t="s">
        <v>267</v>
      </c>
      <c r="O4606" t="s">
        <v>267</v>
      </c>
      <c r="P4606">
        <v>0</v>
      </c>
      <c r="Q4606">
        <v>0</v>
      </c>
      <c r="R4606">
        <v>0</v>
      </c>
      <c r="S4606" t="s">
        <v>267</v>
      </c>
      <c r="T4606" t="s">
        <v>267</v>
      </c>
      <c r="U4606" t="s">
        <v>17660</v>
      </c>
      <c r="V4606" t="b">
        <v>0</v>
      </c>
      <c r="W4606" t="s">
        <v>17661</v>
      </c>
      <c r="X4606">
        <v>0</v>
      </c>
      <c r="Y4606" t="s">
        <v>265</v>
      </c>
      <c r="Z4606" t="s">
        <v>265</v>
      </c>
      <c r="AA4606" t="s">
        <v>265</v>
      </c>
      <c r="AB4606" t="s">
        <v>265</v>
      </c>
      <c r="AC4606" t="s">
        <v>265</v>
      </c>
      <c r="AD4606" t="s">
        <v>265</v>
      </c>
      <c r="AE4606" t="s">
        <v>265</v>
      </c>
      <c r="AF4606" t="s">
        <v>267</v>
      </c>
      <c r="AG4606" t="s">
        <v>265</v>
      </c>
      <c r="AH4606" t="s">
        <v>265</v>
      </c>
      <c r="AI4606" t="s">
        <v>265</v>
      </c>
      <c r="AJ4606" t="s">
        <v>265</v>
      </c>
      <c r="AL4606" t="str">
        <f>IF(Sudan_News12[[#This Row],[relevancy_classification_english]]="Relevant","مناسب",IF(Sudan_News12[[#This Row],[relevancy_classification_english]]="Relevant","عَرَضِيّ",""))</f>
        <v/>
      </c>
      <c r="AN4606" t="str">
        <f>IF(Sudan_News12[[#This Row],[sentiment_analysis_english]]="Negative","سلبي",IF(Sudan_News12[[#This Row],[sentiment_analysis_english]]="Neutral","حيادي",IF(Sudan_News12[[#This Row],[sentiment_analysis_english]]="Positive","إيجابي","")))</f>
        <v/>
      </c>
      <c r="AO4606" t="e">
        <f>INDEX(TextClassificationList[],MATCH(Sudan_News12[[#This Row],[text_classification_arabic]],TextClassificationList[text_classification_arabic],0),1)</f>
        <v>#N/A</v>
      </c>
      <c r="AQ4606" t="e">
        <f>INDEX(TextClassificationList[],MATCH(Sudan_News12[[#This Row],[text_classification_arabic2]],TextClassificationList[text_classification_arabic],0),1)</f>
        <v>#N/A</v>
      </c>
      <c r="AS4606" t="e">
        <f>INDEX(TextClassificationList[],MATCH(Sudan_News12[[#This Row],[text_classification_arabic3]],TextClassificationList[text_classification_arabic],0),1)</f>
        <v>#N/A</v>
      </c>
      <c r="AU4606" t="e">
        <f>INDEX(TextClassificationList[],MATCH(Sudan_News12[[#This Row],[text_classification_arabic4]],TextClassificationList[text_classification_arabic],0),1)</f>
        <v>#N/A</v>
      </c>
      <c r="AW4606" t="e">
        <f>INDEX(TextClassificationList[],MATCH(Sudan_News12[[#This Row],[text_classification_arabic5]],TextClassificationList[text_classification_arabic],0),1)</f>
        <v>#N/A</v>
      </c>
    </row>
    <row r="4607" spans="1:49" x14ac:dyDescent="0.2">
      <c r="A4607">
        <v>1.1360609096239268E+18</v>
      </c>
      <c r="B4607">
        <v>1.1360609096239268E+18</v>
      </c>
      <c r="C4607" t="s">
        <v>17662</v>
      </c>
      <c r="D4607" s="1">
        <v>43621</v>
      </c>
      <c r="E4607" s="2">
        <v>8.5671296296296301E-2</v>
      </c>
      <c r="F4607">
        <v>200</v>
      </c>
      <c r="G4607">
        <v>1889611729</v>
      </c>
      <c r="H4607" t="s">
        <v>354</v>
      </c>
      <c r="I4607" t="s">
        <v>355</v>
      </c>
      <c r="J4607" t="s">
        <v>265</v>
      </c>
      <c r="K4607" t="s">
        <v>17663</v>
      </c>
      <c r="L4607" t="s">
        <v>272</v>
      </c>
      <c r="M4607" t="s">
        <v>267</v>
      </c>
      <c r="N4607" t="s">
        <v>267</v>
      </c>
      <c r="O4607" t="s">
        <v>267</v>
      </c>
      <c r="P4607">
        <v>0</v>
      </c>
      <c r="Q4607">
        <v>1</v>
      </c>
      <c r="R4607">
        <v>0</v>
      </c>
      <c r="S4607" t="s">
        <v>17625</v>
      </c>
      <c r="T4607" t="s">
        <v>267</v>
      </c>
      <c r="U4607" t="s">
        <v>17664</v>
      </c>
      <c r="V4607" t="b">
        <v>0</v>
      </c>
      <c r="W4607" t="s">
        <v>17665</v>
      </c>
      <c r="X4607">
        <v>0</v>
      </c>
      <c r="Y4607" t="s">
        <v>265</v>
      </c>
      <c r="Z4607" t="s">
        <v>265</v>
      </c>
      <c r="AA4607" t="s">
        <v>265</v>
      </c>
      <c r="AB4607" t="s">
        <v>265</v>
      </c>
      <c r="AC4607" t="s">
        <v>265</v>
      </c>
      <c r="AD4607" t="s">
        <v>265</v>
      </c>
      <c r="AE4607" t="s">
        <v>265</v>
      </c>
      <c r="AF4607" t="s">
        <v>267</v>
      </c>
      <c r="AG4607" t="s">
        <v>265</v>
      </c>
      <c r="AH4607" t="s">
        <v>265</v>
      </c>
      <c r="AI4607" t="s">
        <v>265</v>
      </c>
      <c r="AJ4607" t="s">
        <v>265</v>
      </c>
      <c r="AL4607" t="str">
        <f>IF(Sudan_News12[[#This Row],[relevancy_classification_english]]="Relevant","مناسب",IF(Sudan_News12[[#This Row],[relevancy_classification_english]]="Relevant","عَرَضِيّ",""))</f>
        <v/>
      </c>
      <c r="AN4607" t="str">
        <f>IF(Sudan_News12[[#This Row],[sentiment_analysis_english]]="Negative","سلبي",IF(Sudan_News12[[#This Row],[sentiment_analysis_english]]="Neutral","حيادي",IF(Sudan_News12[[#This Row],[sentiment_analysis_english]]="Positive","إيجابي","")))</f>
        <v/>
      </c>
      <c r="AO4607" t="e">
        <f>INDEX(TextClassificationList[],MATCH(Sudan_News12[[#This Row],[text_classification_arabic]],TextClassificationList[text_classification_arabic],0),1)</f>
        <v>#N/A</v>
      </c>
      <c r="AQ4607" t="e">
        <f>INDEX(TextClassificationList[],MATCH(Sudan_News12[[#This Row],[text_classification_arabic2]],TextClassificationList[text_classification_arabic],0),1)</f>
        <v>#N/A</v>
      </c>
      <c r="AS4607" t="e">
        <f>INDEX(TextClassificationList[],MATCH(Sudan_News12[[#This Row],[text_classification_arabic3]],TextClassificationList[text_classification_arabic],0),1)</f>
        <v>#N/A</v>
      </c>
      <c r="AU4607" t="e">
        <f>INDEX(TextClassificationList[],MATCH(Sudan_News12[[#This Row],[text_classification_arabic4]],TextClassificationList[text_classification_arabic],0),1)</f>
        <v>#N/A</v>
      </c>
      <c r="AW4607" t="e">
        <f>INDEX(TextClassificationList[],MATCH(Sudan_News12[[#This Row],[text_classification_arabic5]],TextClassificationList[text_classification_arabic],0),1)</f>
        <v>#N/A</v>
      </c>
    </row>
    <row r="4608" spans="1:49" x14ac:dyDescent="0.2">
      <c r="A4608">
        <v>1.1360608651600691E+18</v>
      </c>
      <c r="B4608">
        <v>1.1360602607189811E+18</v>
      </c>
      <c r="C4608" t="s">
        <v>17666</v>
      </c>
      <c r="D4608" s="1">
        <v>43621</v>
      </c>
      <c r="E4608" s="2">
        <v>8.5543981481481485E-2</v>
      </c>
      <c r="F4608">
        <v>200</v>
      </c>
      <c r="G4608">
        <v>1889611729</v>
      </c>
      <c r="H4608" t="s">
        <v>354</v>
      </c>
      <c r="I4608" t="s">
        <v>355</v>
      </c>
      <c r="J4608" t="s">
        <v>265</v>
      </c>
      <c r="K4608" t="s">
        <v>17667</v>
      </c>
      <c r="L4608" t="s">
        <v>266</v>
      </c>
      <c r="M4608" t="s">
        <v>267</v>
      </c>
      <c r="N4608" t="s">
        <v>267</v>
      </c>
      <c r="O4608" t="s">
        <v>267</v>
      </c>
      <c r="P4608">
        <v>1</v>
      </c>
      <c r="Q4608">
        <v>1</v>
      </c>
      <c r="R4608">
        <v>0</v>
      </c>
      <c r="S4608" t="s">
        <v>267</v>
      </c>
      <c r="T4608" t="s">
        <v>267</v>
      </c>
      <c r="U4608" t="s">
        <v>17668</v>
      </c>
      <c r="V4608" t="b">
        <v>0</v>
      </c>
      <c r="W4608" t="s">
        <v>265</v>
      </c>
      <c r="X4608">
        <v>0</v>
      </c>
      <c r="Y4608" t="s">
        <v>265</v>
      </c>
      <c r="Z4608" t="s">
        <v>265</v>
      </c>
      <c r="AA4608" t="s">
        <v>265</v>
      </c>
      <c r="AB4608" t="s">
        <v>265</v>
      </c>
      <c r="AC4608" t="s">
        <v>265</v>
      </c>
      <c r="AD4608" t="s">
        <v>265</v>
      </c>
      <c r="AE4608" t="s">
        <v>265</v>
      </c>
      <c r="AF4608" t="s">
        <v>267</v>
      </c>
      <c r="AG4608" t="s">
        <v>265</v>
      </c>
      <c r="AH4608" t="s">
        <v>265</v>
      </c>
      <c r="AI4608" t="s">
        <v>265</v>
      </c>
      <c r="AJ4608" t="s">
        <v>265</v>
      </c>
      <c r="AL4608" t="str">
        <f>IF(Sudan_News12[[#This Row],[relevancy_classification_english]]="Relevant","مناسب",IF(Sudan_News12[[#This Row],[relevancy_classification_english]]="Relevant","عَرَضِيّ",""))</f>
        <v/>
      </c>
      <c r="AN4608" t="str">
        <f>IF(Sudan_News12[[#This Row],[sentiment_analysis_english]]="Negative","سلبي",IF(Sudan_News12[[#This Row],[sentiment_analysis_english]]="Neutral","حيادي",IF(Sudan_News12[[#This Row],[sentiment_analysis_english]]="Positive","إيجابي","")))</f>
        <v/>
      </c>
      <c r="AO4608" t="e">
        <f>INDEX(TextClassificationList[],MATCH(Sudan_News12[[#This Row],[text_classification_arabic]],TextClassificationList[text_classification_arabic],0),1)</f>
        <v>#N/A</v>
      </c>
      <c r="AQ4608" t="e">
        <f>INDEX(TextClassificationList[],MATCH(Sudan_News12[[#This Row],[text_classification_arabic2]],TextClassificationList[text_classification_arabic],0),1)</f>
        <v>#N/A</v>
      </c>
      <c r="AS4608" t="e">
        <f>INDEX(TextClassificationList[],MATCH(Sudan_News12[[#This Row],[text_classification_arabic3]],TextClassificationList[text_classification_arabic],0),1)</f>
        <v>#N/A</v>
      </c>
      <c r="AU4608" t="e">
        <f>INDEX(TextClassificationList[],MATCH(Sudan_News12[[#This Row],[text_classification_arabic4]],TextClassificationList[text_classification_arabic],0),1)</f>
        <v>#N/A</v>
      </c>
      <c r="AW4608" t="e">
        <f>INDEX(TextClassificationList[],MATCH(Sudan_News12[[#This Row],[text_classification_arabic5]],TextClassificationList[text_classification_arabic],0),1)</f>
        <v>#N/A</v>
      </c>
    </row>
    <row r="4609" spans="1:49" x14ac:dyDescent="0.2">
      <c r="A4609">
        <v>1.1360602607189811E+18</v>
      </c>
      <c r="B4609">
        <v>1.1360602607189811E+18</v>
      </c>
      <c r="C4609" t="s">
        <v>17669</v>
      </c>
      <c r="D4609" s="1">
        <v>43621</v>
      </c>
      <c r="E4609" s="2">
        <v>8.3877314814814821E-2</v>
      </c>
      <c r="F4609">
        <v>200</v>
      </c>
      <c r="G4609">
        <v>1889611729</v>
      </c>
      <c r="H4609" t="s">
        <v>354</v>
      </c>
      <c r="I4609" t="s">
        <v>355</v>
      </c>
      <c r="J4609" t="s">
        <v>265</v>
      </c>
      <c r="K4609" t="s">
        <v>17670</v>
      </c>
      <c r="L4609" t="s">
        <v>266</v>
      </c>
      <c r="M4609" t="s">
        <v>267</v>
      </c>
      <c r="N4609" t="s">
        <v>267</v>
      </c>
      <c r="O4609" t="s">
        <v>267</v>
      </c>
      <c r="P4609">
        <v>5</v>
      </c>
      <c r="Q4609">
        <v>41</v>
      </c>
      <c r="R4609">
        <v>18</v>
      </c>
      <c r="S4609" t="s">
        <v>267</v>
      </c>
      <c r="T4609" t="s">
        <v>267</v>
      </c>
      <c r="U4609" t="s">
        <v>17665</v>
      </c>
      <c r="V4609" t="b">
        <v>0</v>
      </c>
      <c r="W4609" t="s">
        <v>265</v>
      </c>
      <c r="X4609">
        <v>0</v>
      </c>
      <c r="Y4609" t="s">
        <v>265</v>
      </c>
      <c r="Z4609" t="s">
        <v>265</v>
      </c>
      <c r="AA4609" t="s">
        <v>265</v>
      </c>
      <c r="AB4609" t="s">
        <v>265</v>
      </c>
      <c r="AC4609" t="s">
        <v>265</v>
      </c>
      <c r="AD4609" t="s">
        <v>265</v>
      </c>
      <c r="AE4609" t="s">
        <v>265</v>
      </c>
      <c r="AF4609" t="s">
        <v>267</v>
      </c>
      <c r="AG4609" t="s">
        <v>265</v>
      </c>
      <c r="AH4609" t="s">
        <v>265</v>
      </c>
      <c r="AI4609" t="s">
        <v>265</v>
      </c>
      <c r="AJ4609" t="s">
        <v>265</v>
      </c>
      <c r="AL4609" t="str">
        <f>IF(Sudan_News12[[#This Row],[relevancy_classification_english]]="Relevant","مناسب",IF(Sudan_News12[[#This Row],[relevancy_classification_english]]="Relevant","عَرَضِيّ",""))</f>
        <v/>
      </c>
      <c r="AN4609" t="str">
        <f>IF(Sudan_News12[[#This Row],[sentiment_analysis_english]]="Negative","سلبي",IF(Sudan_News12[[#This Row],[sentiment_analysis_english]]="Neutral","حيادي",IF(Sudan_News12[[#This Row],[sentiment_analysis_english]]="Positive","إيجابي","")))</f>
        <v/>
      </c>
      <c r="AO4609" t="e">
        <f>INDEX(TextClassificationList[],MATCH(Sudan_News12[[#This Row],[text_classification_arabic]],TextClassificationList[text_classification_arabic],0),1)</f>
        <v>#N/A</v>
      </c>
      <c r="AQ4609" t="e">
        <f>INDEX(TextClassificationList[],MATCH(Sudan_News12[[#This Row],[text_classification_arabic2]],TextClassificationList[text_classification_arabic],0),1)</f>
        <v>#N/A</v>
      </c>
      <c r="AS4609" t="e">
        <f>INDEX(TextClassificationList[],MATCH(Sudan_News12[[#This Row],[text_classification_arabic3]],TextClassificationList[text_classification_arabic],0),1)</f>
        <v>#N/A</v>
      </c>
      <c r="AU4609" t="e">
        <f>INDEX(TextClassificationList[],MATCH(Sudan_News12[[#This Row],[text_classification_arabic4]],TextClassificationList[text_classification_arabic],0),1)</f>
        <v>#N/A</v>
      </c>
      <c r="AW4609" t="e">
        <f>INDEX(TextClassificationList[],MATCH(Sudan_News12[[#This Row],[text_classification_arabic5]],TextClassificationList[text_classification_arabic],0),1)</f>
        <v>#N/A</v>
      </c>
    </row>
    <row r="4610" spans="1:49" x14ac:dyDescent="0.2">
      <c r="A4610">
        <v>1.1360595858512732E+18</v>
      </c>
      <c r="B4610">
        <v>1.1360595858512732E+18</v>
      </c>
      <c r="C4610" t="s">
        <v>17671</v>
      </c>
      <c r="D4610" s="1">
        <v>43621</v>
      </c>
      <c r="E4610" s="2">
        <v>8.2013888888888886E-2</v>
      </c>
      <c r="F4610">
        <v>200</v>
      </c>
      <c r="G4610">
        <v>1889611729</v>
      </c>
      <c r="H4610" t="s">
        <v>354</v>
      </c>
      <c r="I4610" t="s">
        <v>355</v>
      </c>
      <c r="J4610" t="s">
        <v>265</v>
      </c>
      <c r="K4610" t="s">
        <v>17672</v>
      </c>
      <c r="L4610" t="s">
        <v>266</v>
      </c>
      <c r="M4610" t="s">
        <v>267</v>
      </c>
      <c r="N4610" t="s">
        <v>267</v>
      </c>
      <c r="O4610" t="s">
        <v>267</v>
      </c>
      <c r="P4610">
        <v>0</v>
      </c>
      <c r="Q4610">
        <v>3</v>
      </c>
      <c r="R4610">
        <v>0</v>
      </c>
      <c r="S4610" t="s">
        <v>267</v>
      </c>
      <c r="T4610" t="s">
        <v>267</v>
      </c>
      <c r="U4610" t="s">
        <v>17673</v>
      </c>
      <c r="V4610" t="b">
        <v>0</v>
      </c>
      <c r="W4610" t="s">
        <v>265</v>
      </c>
      <c r="X4610">
        <v>0</v>
      </c>
      <c r="Y4610" t="s">
        <v>265</v>
      </c>
      <c r="Z4610" t="s">
        <v>265</v>
      </c>
      <c r="AA4610" t="s">
        <v>265</v>
      </c>
      <c r="AB4610" t="s">
        <v>265</v>
      </c>
      <c r="AC4610" t="s">
        <v>265</v>
      </c>
      <c r="AD4610" t="s">
        <v>265</v>
      </c>
      <c r="AE4610" t="s">
        <v>265</v>
      </c>
      <c r="AF4610" t="s">
        <v>267</v>
      </c>
      <c r="AG4610" t="s">
        <v>265</v>
      </c>
      <c r="AH4610" t="s">
        <v>265</v>
      </c>
      <c r="AI4610" t="s">
        <v>265</v>
      </c>
      <c r="AJ4610" t="s">
        <v>265</v>
      </c>
      <c r="AL4610" t="str">
        <f>IF(Sudan_News12[[#This Row],[relevancy_classification_english]]="Relevant","مناسب",IF(Sudan_News12[[#This Row],[relevancy_classification_english]]="Relevant","عَرَضِيّ",""))</f>
        <v/>
      </c>
      <c r="AN4610" t="str">
        <f>IF(Sudan_News12[[#This Row],[sentiment_analysis_english]]="Negative","سلبي",IF(Sudan_News12[[#This Row],[sentiment_analysis_english]]="Neutral","حيادي",IF(Sudan_News12[[#This Row],[sentiment_analysis_english]]="Positive","إيجابي","")))</f>
        <v/>
      </c>
      <c r="AO4610" t="e">
        <f>INDEX(TextClassificationList[],MATCH(Sudan_News12[[#This Row],[text_classification_arabic]],TextClassificationList[text_classification_arabic],0),1)</f>
        <v>#N/A</v>
      </c>
      <c r="AQ4610" t="e">
        <f>INDEX(TextClassificationList[],MATCH(Sudan_News12[[#This Row],[text_classification_arabic2]],TextClassificationList[text_classification_arabic],0),1)</f>
        <v>#N/A</v>
      </c>
      <c r="AS4610" t="e">
        <f>INDEX(TextClassificationList[],MATCH(Sudan_News12[[#This Row],[text_classification_arabic3]],TextClassificationList[text_classification_arabic],0),1)</f>
        <v>#N/A</v>
      </c>
      <c r="AU4610" t="e">
        <f>INDEX(TextClassificationList[],MATCH(Sudan_News12[[#This Row],[text_classification_arabic4]],TextClassificationList[text_classification_arabic],0),1)</f>
        <v>#N/A</v>
      </c>
      <c r="AW4610" t="e">
        <f>INDEX(TextClassificationList[],MATCH(Sudan_News12[[#This Row],[text_classification_arabic5]],TextClassificationList[text_classification_arabic],0),1)</f>
        <v>#N/A</v>
      </c>
    </row>
    <row r="4611" spans="1:49" x14ac:dyDescent="0.2">
      <c r="A4611">
        <v>1.1360491547514225E+18</v>
      </c>
      <c r="B4611">
        <v>1.1360491547514225E+18</v>
      </c>
      <c r="C4611" t="s">
        <v>17674</v>
      </c>
      <c r="D4611" s="1">
        <v>43621</v>
      </c>
      <c r="E4611" s="2">
        <v>5.3229166666666668E-2</v>
      </c>
      <c r="F4611">
        <v>200</v>
      </c>
      <c r="G4611">
        <v>1889611729</v>
      </c>
      <c r="H4611" t="s">
        <v>354</v>
      </c>
      <c r="I4611" t="s">
        <v>355</v>
      </c>
      <c r="J4611" t="s">
        <v>265</v>
      </c>
      <c r="K4611" t="s">
        <v>17675</v>
      </c>
      <c r="L4611" t="s">
        <v>266</v>
      </c>
      <c r="M4611" t="s">
        <v>267</v>
      </c>
      <c r="N4611" t="s">
        <v>267</v>
      </c>
      <c r="O4611" t="s">
        <v>267</v>
      </c>
      <c r="P4611">
        <v>0</v>
      </c>
      <c r="Q4611">
        <v>4</v>
      </c>
      <c r="R4611">
        <v>3</v>
      </c>
      <c r="S4611" t="s">
        <v>17625</v>
      </c>
      <c r="T4611" t="s">
        <v>267</v>
      </c>
      <c r="U4611" t="s">
        <v>17676</v>
      </c>
      <c r="V4611" t="b">
        <v>0</v>
      </c>
      <c r="W4611" t="s">
        <v>265</v>
      </c>
      <c r="X4611">
        <v>0</v>
      </c>
      <c r="Y4611" t="s">
        <v>265</v>
      </c>
      <c r="Z4611" t="s">
        <v>265</v>
      </c>
      <c r="AA4611" t="s">
        <v>265</v>
      </c>
      <c r="AB4611" t="s">
        <v>265</v>
      </c>
      <c r="AC4611" t="s">
        <v>265</v>
      </c>
      <c r="AD4611" t="s">
        <v>265</v>
      </c>
      <c r="AE4611" t="s">
        <v>265</v>
      </c>
      <c r="AF4611" t="s">
        <v>267</v>
      </c>
      <c r="AG4611" t="s">
        <v>265</v>
      </c>
      <c r="AH4611" t="s">
        <v>265</v>
      </c>
      <c r="AI4611" t="s">
        <v>265</v>
      </c>
      <c r="AJ4611" t="s">
        <v>265</v>
      </c>
      <c r="AL4611" t="str">
        <f>IF(Sudan_News12[[#This Row],[relevancy_classification_english]]="Relevant","مناسب",IF(Sudan_News12[[#This Row],[relevancy_classification_english]]="Relevant","عَرَضِيّ",""))</f>
        <v/>
      </c>
      <c r="AN4611" t="str">
        <f>IF(Sudan_News12[[#This Row],[sentiment_analysis_english]]="Negative","سلبي",IF(Sudan_News12[[#This Row],[sentiment_analysis_english]]="Neutral","حيادي",IF(Sudan_News12[[#This Row],[sentiment_analysis_english]]="Positive","إيجابي","")))</f>
        <v/>
      </c>
      <c r="AO4611" t="e">
        <f>INDEX(TextClassificationList[],MATCH(Sudan_News12[[#This Row],[text_classification_arabic]],TextClassificationList[text_classification_arabic],0),1)</f>
        <v>#N/A</v>
      </c>
      <c r="AQ4611" t="e">
        <f>INDEX(TextClassificationList[],MATCH(Sudan_News12[[#This Row],[text_classification_arabic2]],TextClassificationList[text_classification_arabic],0),1)</f>
        <v>#N/A</v>
      </c>
      <c r="AS4611" t="e">
        <f>INDEX(TextClassificationList[],MATCH(Sudan_News12[[#This Row],[text_classification_arabic3]],TextClassificationList[text_classification_arabic],0),1)</f>
        <v>#N/A</v>
      </c>
      <c r="AU4611" t="e">
        <f>INDEX(TextClassificationList[],MATCH(Sudan_News12[[#This Row],[text_classification_arabic4]],TextClassificationList[text_classification_arabic],0),1)</f>
        <v>#N/A</v>
      </c>
      <c r="AW4611" t="e">
        <f>INDEX(TextClassificationList[],MATCH(Sudan_News12[[#This Row],[text_classification_arabic5]],TextClassificationList[text_classification_arabic],0),1)</f>
        <v>#N/A</v>
      </c>
    </row>
    <row r="4612" spans="1:49" x14ac:dyDescent="0.2">
      <c r="A4612">
        <v>1.1355231948598518E+18</v>
      </c>
      <c r="B4612">
        <v>1.1355181945868042E+18</v>
      </c>
      <c r="C4612" t="s">
        <v>17677</v>
      </c>
      <c r="D4612" s="1">
        <v>43619</v>
      </c>
      <c r="E4612" s="2">
        <v>0.6018634259259259</v>
      </c>
      <c r="F4612">
        <v>200</v>
      </c>
      <c r="G4612">
        <v>1889611729</v>
      </c>
      <c r="H4612" t="s">
        <v>354</v>
      </c>
      <c r="I4612" t="s">
        <v>355</v>
      </c>
      <c r="J4612" t="s">
        <v>265</v>
      </c>
      <c r="K4612" t="s">
        <v>17678</v>
      </c>
      <c r="L4612" t="s">
        <v>276</v>
      </c>
      <c r="M4612" t="s">
        <v>267</v>
      </c>
      <c r="N4612" t="s">
        <v>267</v>
      </c>
      <c r="O4612" t="s">
        <v>267</v>
      </c>
      <c r="P4612">
        <v>0</v>
      </c>
      <c r="Q4612">
        <v>0</v>
      </c>
      <c r="R4612">
        <v>1</v>
      </c>
      <c r="S4612" t="s">
        <v>267</v>
      </c>
      <c r="T4612" t="s">
        <v>267</v>
      </c>
      <c r="U4612" t="s">
        <v>17679</v>
      </c>
      <c r="V4612" t="b">
        <v>0</v>
      </c>
      <c r="W4612" t="s">
        <v>265</v>
      </c>
      <c r="X4612">
        <v>0</v>
      </c>
      <c r="Y4612" t="s">
        <v>265</v>
      </c>
      <c r="Z4612" t="s">
        <v>265</v>
      </c>
      <c r="AA4612" t="s">
        <v>265</v>
      </c>
      <c r="AB4612" t="s">
        <v>265</v>
      </c>
      <c r="AC4612" t="s">
        <v>265</v>
      </c>
      <c r="AD4612" t="s">
        <v>265</v>
      </c>
      <c r="AE4612" t="s">
        <v>265</v>
      </c>
      <c r="AF4612" t="s">
        <v>17680</v>
      </c>
      <c r="AG4612" t="s">
        <v>265</v>
      </c>
      <c r="AH4612" t="s">
        <v>265</v>
      </c>
      <c r="AI4612" t="s">
        <v>265</v>
      </c>
      <c r="AJ4612" t="s">
        <v>265</v>
      </c>
      <c r="AL4612" t="str">
        <f>IF(Sudan_News12[[#This Row],[relevancy_classification_english]]="Relevant","مناسب",IF(Sudan_News12[[#This Row],[relevancy_classification_english]]="Relevant","عَرَضِيّ",""))</f>
        <v/>
      </c>
      <c r="AN4612" t="str">
        <f>IF(Sudan_News12[[#This Row],[sentiment_analysis_english]]="Negative","سلبي",IF(Sudan_News12[[#This Row],[sentiment_analysis_english]]="Neutral","حيادي",IF(Sudan_News12[[#This Row],[sentiment_analysis_english]]="Positive","إيجابي","")))</f>
        <v/>
      </c>
      <c r="AO4612" t="e">
        <f>INDEX(TextClassificationList[],MATCH(Sudan_News12[[#This Row],[text_classification_arabic]],TextClassificationList[text_classification_arabic],0),1)</f>
        <v>#N/A</v>
      </c>
      <c r="AQ4612" t="e">
        <f>INDEX(TextClassificationList[],MATCH(Sudan_News12[[#This Row],[text_classification_arabic2]],TextClassificationList[text_classification_arabic],0),1)</f>
        <v>#N/A</v>
      </c>
      <c r="AS4612" t="e">
        <f>INDEX(TextClassificationList[],MATCH(Sudan_News12[[#This Row],[text_classification_arabic3]],TextClassificationList[text_classification_arabic],0),1)</f>
        <v>#N/A</v>
      </c>
      <c r="AU4612" t="e">
        <f>INDEX(TextClassificationList[],MATCH(Sudan_News12[[#This Row],[text_classification_arabic4]],TextClassificationList[text_classification_arabic],0),1)</f>
        <v>#N/A</v>
      </c>
      <c r="AW4612" t="e">
        <f>INDEX(TextClassificationList[],MATCH(Sudan_News12[[#This Row],[text_classification_arabic5]],TextClassificationList[text_classification_arabic],0),1)</f>
        <v>#N/A</v>
      </c>
    </row>
    <row r="4613" spans="1:49" x14ac:dyDescent="0.2">
      <c r="A4613">
        <v>1.135349478117036E+18</v>
      </c>
      <c r="B4613">
        <v>1.135349478117036E+18</v>
      </c>
      <c r="C4613" t="s">
        <v>17681</v>
      </c>
      <c r="D4613" s="1">
        <v>43619</v>
      </c>
      <c r="E4613" s="2">
        <v>0.1225</v>
      </c>
      <c r="F4613">
        <v>200</v>
      </c>
      <c r="G4613">
        <v>1889611729</v>
      </c>
      <c r="H4613" t="s">
        <v>354</v>
      </c>
      <c r="I4613" t="s">
        <v>355</v>
      </c>
      <c r="J4613" t="s">
        <v>265</v>
      </c>
      <c r="K4613" t="s">
        <v>17682</v>
      </c>
      <c r="L4613" t="s">
        <v>266</v>
      </c>
      <c r="M4613" t="s">
        <v>267</v>
      </c>
      <c r="N4613" t="s">
        <v>267</v>
      </c>
      <c r="O4613" t="s">
        <v>267</v>
      </c>
      <c r="P4613">
        <v>0</v>
      </c>
      <c r="Q4613">
        <v>0</v>
      </c>
      <c r="R4613">
        <v>0</v>
      </c>
      <c r="S4613" t="s">
        <v>17683</v>
      </c>
      <c r="T4613" t="s">
        <v>267</v>
      </c>
      <c r="U4613" t="s">
        <v>17684</v>
      </c>
      <c r="V4613" t="b">
        <v>0</v>
      </c>
      <c r="W4613" t="s">
        <v>265</v>
      </c>
      <c r="X4613">
        <v>0</v>
      </c>
      <c r="Y4613" t="s">
        <v>265</v>
      </c>
      <c r="Z4613" t="s">
        <v>265</v>
      </c>
      <c r="AA4613" t="s">
        <v>265</v>
      </c>
      <c r="AB4613" t="s">
        <v>265</v>
      </c>
      <c r="AC4613" t="s">
        <v>265</v>
      </c>
      <c r="AD4613" t="s">
        <v>265</v>
      </c>
      <c r="AE4613" t="s">
        <v>265</v>
      </c>
      <c r="AF4613" t="s">
        <v>267</v>
      </c>
      <c r="AG4613" t="s">
        <v>265</v>
      </c>
      <c r="AH4613" t="s">
        <v>265</v>
      </c>
      <c r="AI4613" t="s">
        <v>265</v>
      </c>
      <c r="AJ4613" t="s">
        <v>265</v>
      </c>
      <c r="AL4613" t="str">
        <f>IF(Sudan_News12[[#This Row],[relevancy_classification_english]]="Relevant","مناسب",IF(Sudan_News12[[#This Row],[relevancy_classification_english]]="Relevant","عَرَضِيّ",""))</f>
        <v/>
      </c>
      <c r="AN4613" t="str">
        <f>IF(Sudan_News12[[#This Row],[sentiment_analysis_english]]="Negative","سلبي",IF(Sudan_News12[[#This Row],[sentiment_analysis_english]]="Neutral","حيادي",IF(Sudan_News12[[#This Row],[sentiment_analysis_english]]="Positive","إيجابي","")))</f>
        <v/>
      </c>
      <c r="AO4613" t="e">
        <f>INDEX(TextClassificationList[],MATCH(Sudan_News12[[#This Row],[text_classification_arabic]],TextClassificationList[text_classification_arabic],0),1)</f>
        <v>#N/A</v>
      </c>
      <c r="AQ4613" t="e">
        <f>INDEX(TextClassificationList[],MATCH(Sudan_News12[[#This Row],[text_classification_arabic2]],TextClassificationList[text_classification_arabic],0),1)</f>
        <v>#N/A</v>
      </c>
      <c r="AS4613" t="e">
        <f>INDEX(TextClassificationList[],MATCH(Sudan_News12[[#This Row],[text_classification_arabic3]],TextClassificationList[text_classification_arabic],0),1)</f>
        <v>#N/A</v>
      </c>
      <c r="AU4613" t="e">
        <f>INDEX(TextClassificationList[],MATCH(Sudan_News12[[#This Row],[text_classification_arabic4]],TextClassificationList[text_classification_arabic],0),1)</f>
        <v>#N/A</v>
      </c>
      <c r="AW4613" t="e">
        <f>INDEX(TextClassificationList[],MATCH(Sudan_News12[[#This Row],[text_classification_arabic5]],TextClassificationList[text_classification_arabic],0),1)</f>
        <v>#N/A</v>
      </c>
    </row>
    <row r="4614" spans="1:49" x14ac:dyDescent="0.2">
      <c r="A4614">
        <v>1.1334624514612142E+18</v>
      </c>
      <c r="B4614">
        <v>1.1334624514612142E+18</v>
      </c>
      <c r="C4614" t="s">
        <v>17685</v>
      </c>
      <c r="D4614" s="1">
        <v>43613</v>
      </c>
      <c r="E4614" s="2">
        <v>0.9152893518518519</v>
      </c>
      <c r="F4614">
        <v>200</v>
      </c>
      <c r="G4614">
        <v>1889611729</v>
      </c>
      <c r="H4614" t="s">
        <v>354</v>
      </c>
      <c r="I4614" t="s">
        <v>355</v>
      </c>
      <c r="J4614" t="s">
        <v>265</v>
      </c>
      <c r="K4614" t="s">
        <v>17686</v>
      </c>
      <c r="L4614" t="s">
        <v>266</v>
      </c>
      <c r="M4614" t="s">
        <v>267</v>
      </c>
      <c r="N4614" t="s">
        <v>267</v>
      </c>
      <c r="O4614" t="s">
        <v>267</v>
      </c>
      <c r="P4614">
        <v>1</v>
      </c>
      <c r="Q4614">
        <v>0</v>
      </c>
      <c r="R4614">
        <v>0</v>
      </c>
      <c r="S4614" t="s">
        <v>17687</v>
      </c>
      <c r="T4614" t="s">
        <v>267</v>
      </c>
      <c r="U4614" t="s">
        <v>17688</v>
      </c>
      <c r="V4614" t="b">
        <v>0</v>
      </c>
      <c r="W4614" t="s">
        <v>265</v>
      </c>
      <c r="X4614">
        <v>0</v>
      </c>
      <c r="Y4614" t="s">
        <v>265</v>
      </c>
      <c r="Z4614" t="s">
        <v>265</v>
      </c>
      <c r="AA4614" t="s">
        <v>265</v>
      </c>
      <c r="AB4614" t="s">
        <v>265</v>
      </c>
      <c r="AC4614" t="s">
        <v>265</v>
      </c>
      <c r="AD4614" t="s">
        <v>265</v>
      </c>
      <c r="AE4614" t="s">
        <v>265</v>
      </c>
      <c r="AF4614" t="s">
        <v>267</v>
      </c>
      <c r="AG4614" t="s">
        <v>265</v>
      </c>
      <c r="AH4614" t="s">
        <v>265</v>
      </c>
      <c r="AI4614" t="s">
        <v>265</v>
      </c>
      <c r="AJ4614" t="s">
        <v>265</v>
      </c>
      <c r="AL4614" t="str">
        <f>IF(Sudan_News12[[#This Row],[relevancy_classification_english]]="Relevant","مناسب",IF(Sudan_News12[[#This Row],[relevancy_classification_english]]="Relevant","عَرَضِيّ",""))</f>
        <v/>
      </c>
      <c r="AN4614" t="str">
        <f>IF(Sudan_News12[[#This Row],[sentiment_analysis_english]]="Negative","سلبي",IF(Sudan_News12[[#This Row],[sentiment_analysis_english]]="Neutral","حيادي",IF(Sudan_News12[[#This Row],[sentiment_analysis_english]]="Positive","إيجابي","")))</f>
        <v/>
      </c>
      <c r="AO4614" t="e">
        <f>INDEX(TextClassificationList[],MATCH(Sudan_News12[[#This Row],[text_classification_arabic]],TextClassificationList[text_classification_arabic],0),1)</f>
        <v>#N/A</v>
      </c>
      <c r="AQ4614" t="e">
        <f>INDEX(TextClassificationList[],MATCH(Sudan_News12[[#This Row],[text_classification_arabic2]],TextClassificationList[text_classification_arabic],0),1)</f>
        <v>#N/A</v>
      </c>
      <c r="AS4614" t="e">
        <f>INDEX(TextClassificationList[],MATCH(Sudan_News12[[#This Row],[text_classification_arabic3]],TextClassificationList[text_classification_arabic],0),1)</f>
        <v>#N/A</v>
      </c>
      <c r="AU4614" t="e">
        <f>INDEX(TextClassificationList[],MATCH(Sudan_News12[[#This Row],[text_classification_arabic4]],TextClassificationList[text_classification_arabic],0),1)</f>
        <v>#N/A</v>
      </c>
      <c r="AW4614" t="e">
        <f>INDEX(TextClassificationList[],MATCH(Sudan_News12[[#This Row],[text_classification_arabic5]],TextClassificationList[text_classification_arabic],0),1)</f>
        <v>#N/A</v>
      </c>
    </row>
    <row r="4615" spans="1:49" x14ac:dyDescent="0.2">
      <c r="A4615">
        <v>1.13326715995682E+18</v>
      </c>
      <c r="B4615">
        <v>1.13326715995682E+18</v>
      </c>
      <c r="C4615" t="s">
        <v>17689</v>
      </c>
      <c r="D4615" s="1">
        <v>43613</v>
      </c>
      <c r="E4615" s="2">
        <v>0.37638888888888888</v>
      </c>
      <c r="F4615">
        <v>200</v>
      </c>
      <c r="G4615">
        <v>1889611729</v>
      </c>
      <c r="H4615" t="s">
        <v>354</v>
      </c>
      <c r="I4615" t="s">
        <v>355</v>
      </c>
      <c r="J4615" t="s">
        <v>265</v>
      </c>
      <c r="K4615" t="s">
        <v>17690</v>
      </c>
      <c r="L4615" t="s">
        <v>266</v>
      </c>
      <c r="M4615" t="s">
        <v>267</v>
      </c>
      <c r="N4615" t="s">
        <v>267</v>
      </c>
      <c r="O4615" t="s">
        <v>267</v>
      </c>
      <c r="P4615">
        <v>1</v>
      </c>
      <c r="Q4615">
        <v>0</v>
      </c>
      <c r="R4615">
        <v>0</v>
      </c>
      <c r="S4615" t="s">
        <v>17687</v>
      </c>
      <c r="T4615" t="s">
        <v>267</v>
      </c>
      <c r="U4615" t="s">
        <v>17691</v>
      </c>
      <c r="V4615" t="b">
        <v>0</v>
      </c>
      <c r="W4615" t="s">
        <v>265</v>
      </c>
      <c r="X4615">
        <v>0</v>
      </c>
      <c r="Y4615" t="s">
        <v>265</v>
      </c>
      <c r="Z4615" t="s">
        <v>265</v>
      </c>
      <c r="AA4615" t="s">
        <v>265</v>
      </c>
      <c r="AB4615" t="s">
        <v>265</v>
      </c>
      <c r="AC4615" t="s">
        <v>265</v>
      </c>
      <c r="AD4615" t="s">
        <v>265</v>
      </c>
      <c r="AE4615" t="s">
        <v>265</v>
      </c>
      <c r="AF4615" t="s">
        <v>267</v>
      </c>
      <c r="AG4615" t="s">
        <v>265</v>
      </c>
      <c r="AH4615" t="s">
        <v>265</v>
      </c>
      <c r="AI4615" t="s">
        <v>265</v>
      </c>
      <c r="AJ4615" t="s">
        <v>265</v>
      </c>
      <c r="AL4615" t="str">
        <f>IF(Sudan_News12[[#This Row],[relevancy_classification_english]]="Relevant","مناسب",IF(Sudan_News12[[#This Row],[relevancy_classification_english]]="Relevant","عَرَضِيّ",""))</f>
        <v/>
      </c>
      <c r="AN4615" t="str">
        <f>IF(Sudan_News12[[#This Row],[sentiment_analysis_english]]="Negative","سلبي",IF(Sudan_News12[[#This Row],[sentiment_analysis_english]]="Neutral","حيادي",IF(Sudan_News12[[#This Row],[sentiment_analysis_english]]="Positive","إيجابي","")))</f>
        <v/>
      </c>
      <c r="AO4615" t="e">
        <f>INDEX(TextClassificationList[],MATCH(Sudan_News12[[#This Row],[text_classification_arabic]],TextClassificationList[text_classification_arabic],0),1)</f>
        <v>#N/A</v>
      </c>
      <c r="AQ4615" t="e">
        <f>INDEX(TextClassificationList[],MATCH(Sudan_News12[[#This Row],[text_classification_arabic2]],TextClassificationList[text_classification_arabic],0),1)</f>
        <v>#N/A</v>
      </c>
      <c r="AS4615" t="e">
        <f>INDEX(TextClassificationList[],MATCH(Sudan_News12[[#This Row],[text_classification_arabic3]],TextClassificationList[text_classification_arabic],0),1)</f>
        <v>#N/A</v>
      </c>
      <c r="AU4615" t="e">
        <f>INDEX(TextClassificationList[],MATCH(Sudan_News12[[#This Row],[text_classification_arabic4]],TextClassificationList[text_classification_arabic],0),1)</f>
        <v>#N/A</v>
      </c>
      <c r="AW4615" t="e">
        <f>INDEX(TextClassificationList[],MATCH(Sudan_News12[[#This Row],[text_classification_arabic5]],TextClassificationList[text_classification_arabic],0),1)</f>
        <v>#N/A</v>
      </c>
    </row>
    <row r="4616" spans="1:49" x14ac:dyDescent="0.2">
      <c r="A4616">
        <v>1.1332579811920527E+18</v>
      </c>
      <c r="B4616">
        <v>1.1332579811920527E+18</v>
      </c>
      <c r="C4616" t="s">
        <v>17692</v>
      </c>
      <c r="D4616" s="1">
        <v>43613</v>
      </c>
      <c r="E4616" s="2">
        <v>0.35106481481481483</v>
      </c>
      <c r="F4616">
        <v>200</v>
      </c>
      <c r="G4616">
        <v>1889611729</v>
      </c>
      <c r="H4616" t="s">
        <v>354</v>
      </c>
      <c r="I4616" t="s">
        <v>355</v>
      </c>
      <c r="J4616" t="s">
        <v>265</v>
      </c>
      <c r="K4616" t="s">
        <v>17693</v>
      </c>
      <c r="L4616" t="s">
        <v>276</v>
      </c>
      <c r="M4616" t="s">
        <v>267</v>
      </c>
      <c r="N4616" t="s">
        <v>267</v>
      </c>
      <c r="O4616" t="s">
        <v>17694</v>
      </c>
      <c r="P4616">
        <v>0</v>
      </c>
      <c r="Q4616">
        <v>1</v>
      </c>
      <c r="R4616">
        <v>0</v>
      </c>
      <c r="S4616" t="s">
        <v>17687</v>
      </c>
      <c r="T4616" t="s">
        <v>267</v>
      </c>
      <c r="U4616" t="s">
        <v>17695</v>
      </c>
      <c r="V4616" t="b">
        <v>0</v>
      </c>
      <c r="W4616" t="s">
        <v>265</v>
      </c>
      <c r="X4616">
        <v>1</v>
      </c>
      <c r="Y4616" t="s">
        <v>17696</v>
      </c>
      <c r="Z4616" t="s">
        <v>265</v>
      </c>
      <c r="AA4616" t="s">
        <v>265</v>
      </c>
      <c r="AB4616" t="s">
        <v>265</v>
      </c>
      <c r="AC4616" t="s">
        <v>265</v>
      </c>
      <c r="AD4616" t="s">
        <v>265</v>
      </c>
      <c r="AE4616" t="s">
        <v>265</v>
      </c>
      <c r="AF4616" t="s">
        <v>267</v>
      </c>
      <c r="AG4616" t="s">
        <v>265</v>
      </c>
      <c r="AH4616" t="s">
        <v>265</v>
      </c>
      <c r="AI4616" t="s">
        <v>265</v>
      </c>
      <c r="AJ4616" t="s">
        <v>265</v>
      </c>
      <c r="AL4616" t="str">
        <f>IF(Sudan_News12[[#This Row],[relevancy_classification_english]]="Relevant","مناسب",IF(Sudan_News12[[#This Row],[relevancy_classification_english]]="Relevant","عَرَضِيّ",""))</f>
        <v/>
      </c>
      <c r="AN4616" t="str">
        <f>IF(Sudan_News12[[#This Row],[sentiment_analysis_english]]="Negative","سلبي",IF(Sudan_News12[[#This Row],[sentiment_analysis_english]]="Neutral","حيادي",IF(Sudan_News12[[#This Row],[sentiment_analysis_english]]="Positive","إيجابي","")))</f>
        <v/>
      </c>
      <c r="AO4616" t="e">
        <f>INDEX(TextClassificationList[],MATCH(Sudan_News12[[#This Row],[text_classification_arabic]],TextClassificationList[text_classification_arabic],0),1)</f>
        <v>#N/A</v>
      </c>
      <c r="AQ4616" t="e">
        <f>INDEX(TextClassificationList[],MATCH(Sudan_News12[[#This Row],[text_classification_arabic2]],TextClassificationList[text_classification_arabic],0),1)</f>
        <v>#N/A</v>
      </c>
      <c r="AS4616" t="e">
        <f>INDEX(TextClassificationList[],MATCH(Sudan_News12[[#This Row],[text_classification_arabic3]],TextClassificationList[text_classification_arabic],0),1)</f>
        <v>#N/A</v>
      </c>
      <c r="AU4616" t="e">
        <f>INDEX(TextClassificationList[],MATCH(Sudan_News12[[#This Row],[text_classification_arabic4]],TextClassificationList[text_classification_arabic],0),1)</f>
        <v>#N/A</v>
      </c>
      <c r="AW4616" t="e">
        <f>INDEX(TextClassificationList[],MATCH(Sudan_News12[[#This Row],[text_classification_arabic5]],TextClassificationList[text_classification_arabic],0),1)</f>
        <v>#N/A</v>
      </c>
    </row>
    <row r="4617" spans="1:49" x14ac:dyDescent="0.2">
      <c r="A4617">
        <v>1.1331667548285747E+18</v>
      </c>
      <c r="B4617">
        <v>1.1331567948749128E+18</v>
      </c>
      <c r="C4617" t="s">
        <v>17697</v>
      </c>
      <c r="D4617" s="1">
        <v>43613</v>
      </c>
      <c r="E4617" s="2">
        <v>9.9328703703703697E-2</v>
      </c>
      <c r="F4617">
        <v>200</v>
      </c>
      <c r="G4617">
        <v>1889611729</v>
      </c>
      <c r="H4617" t="s">
        <v>354</v>
      </c>
      <c r="I4617" t="s">
        <v>355</v>
      </c>
      <c r="J4617" t="s">
        <v>265</v>
      </c>
      <c r="K4617" t="s">
        <v>17698</v>
      </c>
      <c r="L4617" t="s">
        <v>266</v>
      </c>
      <c r="M4617" t="s">
        <v>267</v>
      </c>
      <c r="N4617" t="s">
        <v>267</v>
      </c>
      <c r="O4617" t="s">
        <v>267</v>
      </c>
      <c r="P4617">
        <v>1</v>
      </c>
      <c r="Q4617">
        <v>0</v>
      </c>
      <c r="R4617">
        <v>0</v>
      </c>
      <c r="S4617" t="s">
        <v>267</v>
      </c>
      <c r="T4617" t="s">
        <v>267</v>
      </c>
      <c r="U4617" t="s">
        <v>17699</v>
      </c>
      <c r="V4617" t="b">
        <v>0</v>
      </c>
      <c r="W4617" t="s">
        <v>265</v>
      </c>
      <c r="X4617">
        <v>0</v>
      </c>
      <c r="Y4617" t="s">
        <v>265</v>
      </c>
      <c r="Z4617" t="s">
        <v>265</v>
      </c>
      <c r="AA4617" t="s">
        <v>265</v>
      </c>
      <c r="AB4617" t="s">
        <v>265</v>
      </c>
      <c r="AC4617" t="s">
        <v>265</v>
      </c>
      <c r="AD4617" t="s">
        <v>265</v>
      </c>
      <c r="AE4617" t="s">
        <v>265</v>
      </c>
      <c r="AF4617" t="s">
        <v>16196</v>
      </c>
      <c r="AG4617" t="s">
        <v>265</v>
      </c>
      <c r="AH4617" t="s">
        <v>265</v>
      </c>
      <c r="AI4617" t="s">
        <v>265</v>
      </c>
      <c r="AJ4617" t="s">
        <v>265</v>
      </c>
      <c r="AL4617" t="str">
        <f>IF(Sudan_News12[[#This Row],[relevancy_classification_english]]="Relevant","مناسب",IF(Sudan_News12[[#This Row],[relevancy_classification_english]]="Relevant","عَرَضِيّ",""))</f>
        <v/>
      </c>
      <c r="AN4617" t="str">
        <f>IF(Sudan_News12[[#This Row],[sentiment_analysis_english]]="Negative","سلبي",IF(Sudan_News12[[#This Row],[sentiment_analysis_english]]="Neutral","حيادي",IF(Sudan_News12[[#This Row],[sentiment_analysis_english]]="Positive","إيجابي","")))</f>
        <v/>
      </c>
      <c r="AO4617" t="e">
        <f>INDEX(TextClassificationList[],MATCH(Sudan_News12[[#This Row],[text_classification_arabic]],TextClassificationList[text_classification_arabic],0),1)</f>
        <v>#N/A</v>
      </c>
      <c r="AQ4617" t="e">
        <f>INDEX(TextClassificationList[],MATCH(Sudan_News12[[#This Row],[text_classification_arabic2]],TextClassificationList[text_classification_arabic],0),1)</f>
        <v>#N/A</v>
      </c>
      <c r="AS4617" t="e">
        <f>INDEX(TextClassificationList[],MATCH(Sudan_News12[[#This Row],[text_classification_arabic3]],TextClassificationList[text_classification_arabic],0),1)</f>
        <v>#N/A</v>
      </c>
      <c r="AU4617" t="e">
        <f>INDEX(TextClassificationList[],MATCH(Sudan_News12[[#This Row],[text_classification_arabic4]],TextClassificationList[text_classification_arabic],0),1)</f>
        <v>#N/A</v>
      </c>
      <c r="AW4617" t="e">
        <f>INDEX(TextClassificationList[],MATCH(Sudan_News12[[#This Row],[text_classification_arabic5]],TextClassificationList[text_classification_arabic],0),1)</f>
        <v>#N/A</v>
      </c>
    </row>
    <row r="4618" spans="1:49" x14ac:dyDescent="0.2">
      <c r="A4618">
        <v>1.1318999293188751E+18</v>
      </c>
      <c r="B4618">
        <v>1.1318999293188751E+18</v>
      </c>
      <c r="C4618" t="s">
        <v>17700</v>
      </c>
      <c r="D4618" s="1">
        <v>43609</v>
      </c>
      <c r="E4618" s="2">
        <v>0.60355324074074079</v>
      </c>
      <c r="F4618">
        <v>200</v>
      </c>
      <c r="G4618">
        <v>1889611729</v>
      </c>
      <c r="H4618" t="s">
        <v>354</v>
      </c>
      <c r="I4618" t="s">
        <v>355</v>
      </c>
      <c r="J4618" t="s">
        <v>265</v>
      </c>
      <c r="K4618" t="s">
        <v>17701</v>
      </c>
      <c r="L4618" t="s">
        <v>266</v>
      </c>
      <c r="M4618" t="s">
        <v>267</v>
      </c>
      <c r="N4618" t="s">
        <v>267</v>
      </c>
      <c r="O4618" t="s">
        <v>267</v>
      </c>
      <c r="P4618">
        <v>0</v>
      </c>
      <c r="Q4618">
        <v>0</v>
      </c>
      <c r="R4618">
        <v>0</v>
      </c>
      <c r="S4618" t="s">
        <v>17702</v>
      </c>
      <c r="T4618" t="s">
        <v>267</v>
      </c>
      <c r="U4618" t="s">
        <v>17703</v>
      </c>
      <c r="V4618" t="b">
        <v>0</v>
      </c>
      <c r="W4618" t="s">
        <v>265</v>
      </c>
      <c r="X4618">
        <v>0</v>
      </c>
      <c r="Y4618" t="s">
        <v>265</v>
      </c>
      <c r="Z4618" t="s">
        <v>265</v>
      </c>
      <c r="AA4618" t="s">
        <v>265</v>
      </c>
      <c r="AB4618" t="s">
        <v>265</v>
      </c>
      <c r="AC4618" t="s">
        <v>265</v>
      </c>
      <c r="AD4618" t="s">
        <v>265</v>
      </c>
      <c r="AE4618" t="s">
        <v>265</v>
      </c>
      <c r="AF4618" t="s">
        <v>267</v>
      </c>
      <c r="AG4618" t="s">
        <v>265</v>
      </c>
      <c r="AH4618" t="s">
        <v>265</v>
      </c>
      <c r="AI4618" t="s">
        <v>265</v>
      </c>
      <c r="AJ4618" t="s">
        <v>265</v>
      </c>
      <c r="AL4618" t="str">
        <f>IF(Sudan_News12[[#This Row],[relevancy_classification_english]]="Relevant","مناسب",IF(Sudan_News12[[#This Row],[relevancy_classification_english]]="Relevant","عَرَضِيّ",""))</f>
        <v/>
      </c>
      <c r="AN4618" t="str">
        <f>IF(Sudan_News12[[#This Row],[sentiment_analysis_english]]="Negative","سلبي",IF(Sudan_News12[[#This Row],[sentiment_analysis_english]]="Neutral","حيادي",IF(Sudan_News12[[#This Row],[sentiment_analysis_english]]="Positive","إيجابي","")))</f>
        <v/>
      </c>
      <c r="AO4618" t="e">
        <f>INDEX(TextClassificationList[],MATCH(Sudan_News12[[#This Row],[text_classification_arabic]],TextClassificationList[text_classification_arabic],0),1)</f>
        <v>#N/A</v>
      </c>
      <c r="AQ4618" t="e">
        <f>INDEX(TextClassificationList[],MATCH(Sudan_News12[[#This Row],[text_classification_arabic2]],TextClassificationList[text_classification_arabic],0),1)</f>
        <v>#N/A</v>
      </c>
      <c r="AS4618" t="e">
        <f>INDEX(TextClassificationList[],MATCH(Sudan_News12[[#This Row],[text_classification_arabic3]],TextClassificationList[text_classification_arabic],0),1)</f>
        <v>#N/A</v>
      </c>
      <c r="AU4618" t="e">
        <f>INDEX(TextClassificationList[],MATCH(Sudan_News12[[#This Row],[text_classification_arabic4]],TextClassificationList[text_classification_arabic],0),1)</f>
        <v>#N/A</v>
      </c>
      <c r="AW4618" t="e">
        <f>INDEX(TextClassificationList[],MATCH(Sudan_News12[[#This Row],[text_classification_arabic5]],TextClassificationList[text_classification_arabic],0),1)</f>
        <v>#N/A</v>
      </c>
    </row>
    <row r="4619" spans="1:49" x14ac:dyDescent="0.2">
      <c r="A4619">
        <v>1.131899205465858E+18</v>
      </c>
      <c r="B4619">
        <v>1.131899205465858E+18</v>
      </c>
      <c r="C4619" t="s">
        <v>17704</v>
      </c>
      <c r="D4619" s="1">
        <v>43609</v>
      </c>
      <c r="E4619" s="2">
        <v>0.60155092592592596</v>
      </c>
      <c r="F4619">
        <v>200</v>
      </c>
      <c r="G4619">
        <v>1889611729</v>
      </c>
      <c r="H4619" t="s">
        <v>354</v>
      </c>
      <c r="I4619" t="s">
        <v>355</v>
      </c>
      <c r="J4619" t="s">
        <v>265</v>
      </c>
      <c r="K4619" t="s">
        <v>17705</v>
      </c>
      <c r="L4619" t="s">
        <v>266</v>
      </c>
      <c r="M4619" t="s">
        <v>267</v>
      </c>
      <c r="N4619" t="s">
        <v>267</v>
      </c>
      <c r="O4619" t="s">
        <v>267</v>
      </c>
      <c r="P4619">
        <v>0</v>
      </c>
      <c r="Q4619">
        <v>0</v>
      </c>
      <c r="R4619">
        <v>0</v>
      </c>
      <c r="S4619" t="s">
        <v>17683</v>
      </c>
      <c r="T4619" t="s">
        <v>267</v>
      </c>
      <c r="U4619" t="s">
        <v>17706</v>
      </c>
      <c r="V4619" t="b">
        <v>0</v>
      </c>
      <c r="W4619" t="s">
        <v>265</v>
      </c>
      <c r="X4619">
        <v>0</v>
      </c>
      <c r="Y4619" t="s">
        <v>265</v>
      </c>
      <c r="Z4619" t="s">
        <v>265</v>
      </c>
      <c r="AA4619" t="s">
        <v>265</v>
      </c>
      <c r="AB4619" t="s">
        <v>265</v>
      </c>
      <c r="AC4619" t="s">
        <v>265</v>
      </c>
      <c r="AD4619" t="s">
        <v>265</v>
      </c>
      <c r="AE4619" t="s">
        <v>265</v>
      </c>
      <c r="AF4619" t="s">
        <v>267</v>
      </c>
      <c r="AG4619" t="s">
        <v>265</v>
      </c>
      <c r="AH4619" t="s">
        <v>265</v>
      </c>
      <c r="AI4619" t="s">
        <v>265</v>
      </c>
      <c r="AJ4619" t="s">
        <v>265</v>
      </c>
      <c r="AL4619" t="str">
        <f>IF(Sudan_News12[[#This Row],[relevancy_classification_english]]="Relevant","مناسب",IF(Sudan_News12[[#This Row],[relevancy_classification_english]]="Relevant","عَرَضِيّ",""))</f>
        <v/>
      </c>
      <c r="AN4619" t="str">
        <f>IF(Sudan_News12[[#This Row],[sentiment_analysis_english]]="Negative","سلبي",IF(Sudan_News12[[#This Row],[sentiment_analysis_english]]="Neutral","حيادي",IF(Sudan_News12[[#This Row],[sentiment_analysis_english]]="Positive","إيجابي","")))</f>
        <v/>
      </c>
      <c r="AO4619" t="e">
        <f>INDEX(TextClassificationList[],MATCH(Sudan_News12[[#This Row],[text_classification_arabic]],TextClassificationList[text_classification_arabic],0),1)</f>
        <v>#N/A</v>
      </c>
      <c r="AQ4619" t="e">
        <f>INDEX(TextClassificationList[],MATCH(Sudan_News12[[#This Row],[text_classification_arabic2]],TextClassificationList[text_classification_arabic],0),1)</f>
        <v>#N/A</v>
      </c>
      <c r="AS4619" t="e">
        <f>INDEX(TextClassificationList[],MATCH(Sudan_News12[[#This Row],[text_classification_arabic3]],TextClassificationList[text_classification_arabic],0),1)</f>
        <v>#N/A</v>
      </c>
      <c r="AU4619" t="e">
        <f>INDEX(TextClassificationList[],MATCH(Sudan_News12[[#This Row],[text_classification_arabic4]],TextClassificationList[text_classification_arabic],0),1)</f>
        <v>#N/A</v>
      </c>
      <c r="AW4619" t="e">
        <f>INDEX(TextClassificationList[],MATCH(Sudan_News12[[#This Row],[text_classification_arabic5]],TextClassificationList[text_classification_arabic],0),1)</f>
        <v>#N/A</v>
      </c>
    </row>
    <row r="4620" spans="1:49" x14ac:dyDescent="0.2">
      <c r="A4620">
        <v>1.1313279663136809E+18</v>
      </c>
      <c r="B4620">
        <v>1.1313279663136809E+18</v>
      </c>
      <c r="C4620" t="s">
        <v>17707</v>
      </c>
      <c r="D4620" s="1">
        <v>43608</v>
      </c>
      <c r="E4620" s="2">
        <v>2.5231481481481483E-2</v>
      </c>
      <c r="F4620">
        <v>200</v>
      </c>
      <c r="G4620">
        <v>1889611729</v>
      </c>
      <c r="H4620" t="s">
        <v>354</v>
      </c>
      <c r="I4620" t="s">
        <v>355</v>
      </c>
      <c r="J4620" t="s">
        <v>265</v>
      </c>
      <c r="K4620" t="s">
        <v>17708</v>
      </c>
      <c r="L4620" t="s">
        <v>272</v>
      </c>
      <c r="M4620" t="s">
        <v>267</v>
      </c>
      <c r="N4620" t="s">
        <v>267</v>
      </c>
      <c r="O4620" t="s">
        <v>267</v>
      </c>
      <c r="P4620">
        <v>0</v>
      </c>
      <c r="Q4620">
        <v>1</v>
      </c>
      <c r="R4620">
        <v>2</v>
      </c>
      <c r="S4620" t="s">
        <v>17683</v>
      </c>
      <c r="T4620" t="s">
        <v>267</v>
      </c>
      <c r="U4620" t="s">
        <v>17709</v>
      </c>
      <c r="V4620" t="b">
        <v>0</v>
      </c>
      <c r="W4620" t="s">
        <v>17710</v>
      </c>
      <c r="X4620">
        <v>0</v>
      </c>
      <c r="Y4620" t="s">
        <v>265</v>
      </c>
      <c r="Z4620" t="s">
        <v>265</v>
      </c>
      <c r="AA4620" t="s">
        <v>265</v>
      </c>
      <c r="AB4620" t="s">
        <v>265</v>
      </c>
      <c r="AC4620" t="s">
        <v>265</v>
      </c>
      <c r="AD4620" t="s">
        <v>265</v>
      </c>
      <c r="AE4620" t="s">
        <v>265</v>
      </c>
      <c r="AF4620" t="s">
        <v>267</v>
      </c>
      <c r="AG4620" t="s">
        <v>265</v>
      </c>
      <c r="AH4620" t="s">
        <v>265</v>
      </c>
      <c r="AI4620" t="s">
        <v>265</v>
      </c>
      <c r="AJ4620" t="s">
        <v>265</v>
      </c>
      <c r="AL4620" t="str">
        <f>IF(Sudan_News12[[#This Row],[relevancy_classification_english]]="Relevant","مناسب",IF(Sudan_News12[[#This Row],[relevancy_classification_english]]="Relevant","عَرَضِيّ",""))</f>
        <v/>
      </c>
      <c r="AN4620" t="str">
        <f>IF(Sudan_News12[[#This Row],[sentiment_analysis_english]]="Negative","سلبي",IF(Sudan_News12[[#This Row],[sentiment_analysis_english]]="Neutral","حيادي",IF(Sudan_News12[[#This Row],[sentiment_analysis_english]]="Positive","إيجابي","")))</f>
        <v/>
      </c>
      <c r="AO4620" t="e">
        <f>INDEX(TextClassificationList[],MATCH(Sudan_News12[[#This Row],[text_classification_arabic]],TextClassificationList[text_classification_arabic],0),1)</f>
        <v>#N/A</v>
      </c>
      <c r="AQ4620" t="e">
        <f>INDEX(TextClassificationList[],MATCH(Sudan_News12[[#This Row],[text_classification_arabic2]],TextClassificationList[text_classification_arabic],0),1)</f>
        <v>#N/A</v>
      </c>
      <c r="AS4620" t="e">
        <f>INDEX(TextClassificationList[],MATCH(Sudan_News12[[#This Row],[text_classification_arabic3]],TextClassificationList[text_classification_arabic],0),1)</f>
        <v>#N/A</v>
      </c>
      <c r="AU4620" t="e">
        <f>INDEX(TextClassificationList[],MATCH(Sudan_News12[[#This Row],[text_classification_arabic4]],TextClassificationList[text_classification_arabic],0),1)</f>
        <v>#N/A</v>
      </c>
      <c r="AW4620" t="e">
        <f>INDEX(TextClassificationList[],MATCH(Sudan_News12[[#This Row],[text_classification_arabic5]],TextClassificationList[text_classification_arabic],0),1)</f>
        <v>#N/A</v>
      </c>
    </row>
    <row r="4621" spans="1:49" x14ac:dyDescent="0.2">
      <c r="A4621">
        <v>1.1312471783017472E+18</v>
      </c>
      <c r="B4621">
        <v>1.1308218085869322E+18</v>
      </c>
      <c r="C4621" t="s">
        <v>17711</v>
      </c>
      <c r="D4621" s="1">
        <v>43607</v>
      </c>
      <c r="E4621" s="2">
        <v>0.80230324074074078</v>
      </c>
      <c r="F4621">
        <v>200</v>
      </c>
      <c r="G4621">
        <v>1889611729</v>
      </c>
      <c r="H4621" t="s">
        <v>354</v>
      </c>
      <c r="I4621" t="s">
        <v>355</v>
      </c>
      <c r="J4621" t="s">
        <v>265</v>
      </c>
      <c r="K4621" t="s">
        <v>17712</v>
      </c>
      <c r="L4621" t="s">
        <v>275</v>
      </c>
      <c r="M4621" t="s">
        <v>17713</v>
      </c>
      <c r="N4621" t="s">
        <v>267</v>
      </c>
      <c r="O4621" t="s">
        <v>267</v>
      </c>
      <c r="P4621">
        <v>0</v>
      </c>
      <c r="Q4621">
        <v>0</v>
      </c>
      <c r="R4621">
        <v>1</v>
      </c>
      <c r="S4621" t="s">
        <v>267</v>
      </c>
      <c r="T4621" t="s">
        <v>267</v>
      </c>
      <c r="U4621" t="s">
        <v>17714</v>
      </c>
      <c r="V4621" t="b">
        <v>0</v>
      </c>
      <c r="W4621" t="s">
        <v>265</v>
      </c>
      <c r="X4621">
        <v>0</v>
      </c>
      <c r="Y4621" t="s">
        <v>265</v>
      </c>
      <c r="Z4621" t="s">
        <v>265</v>
      </c>
      <c r="AA4621" t="s">
        <v>265</v>
      </c>
      <c r="AB4621" t="s">
        <v>265</v>
      </c>
      <c r="AC4621" t="s">
        <v>265</v>
      </c>
      <c r="AD4621" t="s">
        <v>265</v>
      </c>
      <c r="AE4621" t="s">
        <v>265</v>
      </c>
      <c r="AF4621" t="s">
        <v>17715</v>
      </c>
      <c r="AG4621" t="s">
        <v>265</v>
      </c>
      <c r="AH4621" t="s">
        <v>265</v>
      </c>
      <c r="AI4621" t="s">
        <v>265</v>
      </c>
      <c r="AJ4621" t="s">
        <v>265</v>
      </c>
      <c r="AL4621" t="str">
        <f>IF(Sudan_News12[[#This Row],[relevancy_classification_english]]="Relevant","مناسب",IF(Sudan_News12[[#This Row],[relevancy_classification_english]]="Relevant","عَرَضِيّ",""))</f>
        <v/>
      </c>
      <c r="AN4621" t="str">
        <f>IF(Sudan_News12[[#This Row],[sentiment_analysis_english]]="Negative","سلبي",IF(Sudan_News12[[#This Row],[sentiment_analysis_english]]="Neutral","حيادي",IF(Sudan_News12[[#This Row],[sentiment_analysis_english]]="Positive","إيجابي","")))</f>
        <v/>
      </c>
      <c r="AO4621" t="e">
        <f>INDEX(TextClassificationList[],MATCH(Sudan_News12[[#This Row],[text_classification_arabic]],TextClassificationList[text_classification_arabic],0),1)</f>
        <v>#N/A</v>
      </c>
      <c r="AQ4621" t="e">
        <f>INDEX(TextClassificationList[],MATCH(Sudan_News12[[#This Row],[text_classification_arabic2]],TextClassificationList[text_classification_arabic],0),1)</f>
        <v>#N/A</v>
      </c>
      <c r="AS4621" t="e">
        <f>INDEX(TextClassificationList[],MATCH(Sudan_News12[[#This Row],[text_classification_arabic3]],TextClassificationList[text_classification_arabic],0),1)</f>
        <v>#N/A</v>
      </c>
      <c r="AU4621" t="e">
        <f>INDEX(TextClassificationList[],MATCH(Sudan_News12[[#This Row],[text_classification_arabic4]],TextClassificationList[text_classification_arabic],0),1)</f>
        <v>#N/A</v>
      </c>
      <c r="AW4621" t="e">
        <f>INDEX(TextClassificationList[],MATCH(Sudan_News12[[#This Row],[text_classification_arabic5]],TextClassificationList[text_classification_arabic],0),1)</f>
        <v>#N/A</v>
      </c>
    </row>
    <row r="4622" spans="1:49" x14ac:dyDescent="0.2">
      <c r="A4622">
        <v>1.1312049111679345E+18</v>
      </c>
      <c r="B4622">
        <v>1.1312049111679345E+18</v>
      </c>
      <c r="C4622" t="s">
        <v>17716</v>
      </c>
      <c r="D4622" s="1">
        <v>43607</v>
      </c>
      <c r="E4622" s="2">
        <v>0.68567129629629631</v>
      </c>
      <c r="F4622">
        <v>200</v>
      </c>
      <c r="G4622">
        <v>1889611729</v>
      </c>
      <c r="H4622" t="s">
        <v>354</v>
      </c>
      <c r="I4622" t="s">
        <v>355</v>
      </c>
      <c r="J4622" t="s">
        <v>265</v>
      </c>
      <c r="K4622" t="s">
        <v>17717</v>
      </c>
      <c r="L4622" t="s">
        <v>272</v>
      </c>
      <c r="M4622" t="s">
        <v>267</v>
      </c>
      <c r="N4622" t="s">
        <v>267</v>
      </c>
      <c r="O4622" t="s">
        <v>267</v>
      </c>
      <c r="P4622">
        <v>0</v>
      </c>
      <c r="Q4622">
        <v>0</v>
      </c>
      <c r="R4622">
        <v>0</v>
      </c>
      <c r="S4622" t="s">
        <v>17718</v>
      </c>
      <c r="T4622" t="s">
        <v>267</v>
      </c>
      <c r="U4622" t="s">
        <v>17719</v>
      </c>
      <c r="V4622" t="b">
        <v>0</v>
      </c>
      <c r="W4622" t="s">
        <v>17720</v>
      </c>
      <c r="X4622">
        <v>0</v>
      </c>
      <c r="Y4622" t="s">
        <v>265</v>
      </c>
      <c r="Z4622" t="s">
        <v>265</v>
      </c>
      <c r="AA4622" t="s">
        <v>265</v>
      </c>
      <c r="AB4622" t="s">
        <v>265</v>
      </c>
      <c r="AC4622" t="s">
        <v>265</v>
      </c>
      <c r="AD4622" t="s">
        <v>265</v>
      </c>
      <c r="AE4622" t="s">
        <v>265</v>
      </c>
      <c r="AF4622" t="s">
        <v>267</v>
      </c>
      <c r="AG4622" t="s">
        <v>265</v>
      </c>
      <c r="AH4622" t="s">
        <v>265</v>
      </c>
      <c r="AI4622" t="s">
        <v>265</v>
      </c>
      <c r="AJ4622" t="s">
        <v>265</v>
      </c>
      <c r="AL4622" t="str">
        <f>IF(Sudan_News12[[#This Row],[relevancy_classification_english]]="Relevant","مناسب",IF(Sudan_News12[[#This Row],[relevancy_classification_english]]="Relevant","عَرَضِيّ",""))</f>
        <v/>
      </c>
      <c r="AN4622" t="str">
        <f>IF(Sudan_News12[[#This Row],[sentiment_analysis_english]]="Negative","سلبي",IF(Sudan_News12[[#This Row],[sentiment_analysis_english]]="Neutral","حيادي",IF(Sudan_News12[[#This Row],[sentiment_analysis_english]]="Positive","إيجابي","")))</f>
        <v/>
      </c>
      <c r="AO4622" t="e">
        <f>INDEX(TextClassificationList[],MATCH(Sudan_News12[[#This Row],[text_classification_arabic]],TextClassificationList[text_classification_arabic],0),1)</f>
        <v>#N/A</v>
      </c>
      <c r="AQ4622" t="e">
        <f>INDEX(TextClassificationList[],MATCH(Sudan_News12[[#This Row],[text_classification_arabic2]],TextClassificationList[text_classification_arabic],0),1)</f>
        <v>#N/A</v>
      </c>
      <c r="AS4622" t="e">
        <f>INDEX(TextClassificationList[],MATCH(Sudan_News12[[#This Row],[text_classification_arabic3]],TextClassificationList[text_classification_arabic],0),1)</f>
        <v>#N/A</v>
      </c>
      <c r="AU4622" t="e">
        <f>INDEX(TextClassificationList[],MATCH(Sudan_News12[[#This Row],[text_classification_arabic4]],TextClassificationList[text_classification_arabic],0),1)</f>
        <v>#N/A</v>
      </c>
      <c r="AW4622" t="e">
        <f>INDEX(TextClassificationList[],MATCH(Sudan_News12[[#This Row],[text_classification_arabic5]],TextClassificationList[text_classification_arabic],0),1)</f>
        <v>#N/A</v>
      </c>
    </row>
    <row r="4623" spans="1:49" x14ac:dyDescent="0.2">
      <c r="A4623">
        <v>1.1312042815147745E+18</v>
      </c>
      <c r="B4623">
        <v>1.1312042815147745E+18</v>
      </c>
      <c r="C4623" t="s">
        <v>17721</v>
      </c>
      <c r="D4623" s="1">
        <v>43607</v>
      </c>
      <c r="E4623" s="2">
        <v>0.68393518518518515</v>
      </c>
      <c r="F4623">
        <v>200</v>
      </c>
      <c r="G4623">
        <v>1889611729</v>
      </c>
      <c r="H4623" t="s">
        <v>354</v>
      </c>
      <c r="I4623" t="s">
        <v>355</v>
      </c>
      <c r="J4623" t="s">
        <v>265</v>
      </c>
      <c r="K4623" t="s">
        <v>17722</v>
      </c>
      <c r="L4623" t="s">
        <v>266</v>
      </c>
      <c r="M4623" t="s">
        <v>267</v>
      </c>
      <c r="N4623" t="s">
        <v>267</v>
      </c>
      <c r="O4623" t="s">
        <v>267</v>
      </c>
      <c r="P4623">
        <v>0</v>
      </c>
      <c r="Q4623">
        <v>2</v>
      </c>
      <c r="R4623">
        <v>1</v>
      </c>
      <c r="S4623" t="s">
        <v>17683</v>
      </c>
      <c r="T4623" t="s">
        <v>267</v>
      </c>
      <c r="U4623" t="s">
        <v>17720</v>
      </c>
      <c r="V4623" t="b">
        <v>0</v>
      </c>
      <c r="W4623" t="s">
        <v>265</v>
      </c>
      <c r="X4623">
        <v>0</v>
      </c>
      <c r="Y4623" t="s">
        <v>265</v>
      </c>
      <c r="Z4623" t="s">
        <v>265</v>
      </c>
      <c r="AA4623" t="s">
        <v>265</v>
      </c>
      <c r="AB4623" t="s">
        <v>265</v>
      </c>
      <c r="AC4623" t="s">
        <v>265</v>
      </c>
      <c r="AD4623" t="s">
        <v>265</v>
      </c>
      <c r="AE4623" t="s">
        <v>265</v>
      </c>
      <c r="AF4623" t="s">
        <v>267</v>
      </c>
      <c r="AG4623" t="s">
        <v>265</v>
      </c>
      <c r="AH4623" t="s">
        <v>265</v>
      </c>
      <c r="AI4623" t="s">
        <v>265</v>
      </c>
      <c r="AJ4623" t="s">
        <v>265</v>
      </c>
      <c r="AL4623" t="str">
        <f>IF(Sudan_News12[[#This Row],[relevancy_classification_english]]="Relevant","مناسب",IF(Sudan_News12[[#This Row],[relevancy_classification_english]]="Relevant","عَرَضِيّ",""))</f>
        <v/>
      </c>
      <c r="AN4623" t="str">
        <f>IF(Sudan_News12[[#This Row],[sentiment_analysis_english]]="Negative","سلبي",IF(Sudan_News12[[#This Row],[sentiment_analysis_english]]="Neutral","حيادي",IF(Sudan_News12[[#This Row],[sentiment_analysis_english]]="Positive","إيجابي","")))</f>
        <v/>
      </c>
      <c r="AO4623" t="e">
        <f>INDEX(TextClassificationList[],MATCH(Sudan_News12[[#This Row],[text_classification_arabic]],TextClassificationList[text_classification_arabic],0),1)</f>
        <v>#N/A</v>
      </c>
      <c r="AQ4623" t="e">
        <f>INDEX(TextClassificationList[],MATCH(Sudan_News12[[#This Row],[text_classification_arabic2]],TextClassificationList[text_classification_arabic],0),1)</f>
        <v>#N/A</v>
      </c>
      <c r="AS4623" t="e">
        <f>INDEX(TextClassificationList[],MATCH(Sudan_News12[[#This Row],[text_classification_arabic3]],TextClassificationList[text_classification_arabic],0),1)</f>
        <v>#N/A</v>
      </c>
      <c r="AU4623" t="e">
        <f>INDEX(TextClassificationList[],MATCH(Sudan_News12[[#This Row],[text_classification_arabic4]],TextClassificationList[text_classification_arabic],0),1)</f>
        <v>#N/A</v>
      </c>
      <c r="AW4623" t="e">
        <f>INDEX(TextClassificationList[],MATCH(Sudan_News12[[#This Row],[text_classification_arabic5]],TextClassificationList[text_classification_arabic],0),1)</f>
        <v>#N/A</v>
      </c>
    </row>
    <row r="4624" spans="1:49" x14ac:dyDescent="0.2">
      <c r="A4624">
        <v>1.130803894467072E+18</v>
      </c>
      <c r="B4624">
        <v>1.1308031858645852E+18</v>
      </c>
      <c r="C4624" t="s">
        <v>17723</v>
      </c>
      <c r="D4624" s="1">
        <v>43606</v>
      </c>
      <c r="E4624" s="2">
        <v>0.57907407407407407</v>
      </c>
      <c r="F4624">
        <v>200</v>
      </c>
      <c r="G4624">
        <v>1889611729</v>
      </c>
      <c r="H4624" t="s">
        <v>354</v>
      </c>
      <c r="I4624" t="s">
        <v>355</v>
      </c>
      <c r="J4624" t="s">
        <v>265</v>
      </c>
      <c r="K4624" t="s">
        <v>17724</v>
      </c>
      <c r="L4624" t="s">
        <v>266</v>
      </c>
      <c r="M4624" t="s">
        <v>267</v>
      </c>
      <c r="N4624" t="s">
        <v>267</v>
      </c>
      <c r="O4624" t="s">
        <v>267</v>
      </c>
      <c r="P4624">
        <v>0</v>
      </c>
      <c r="Q4624">
        <v>0</v>
      </c>
      <c r="R4624">
        <v>0</v>
      </c>
      <c r="S4624" t="s">
        <v>267</v>
      </c>
      <c r="T4624" t="s">
        <v>267</v>
      </c>
      <c r="U4624" t="s">
        <v>17725</v>
      </c>
      <c r="V4624" t="b">
        <v>0</v>
      </c>
      <c r="W4624" t="s">
        <v>265</v>
      </c>
      <c r="X4624">
        <v>0</v>
      </c>
      <c r="Y4624" t="s">
        <v>265</v>
      </c>
      <c r="Z4624" t="s">
        <v>265</v>
      </c>
      <c r="AA4624" t="s">
        <v>265</v>
      </c>
      <c r="AB4624" t="s">
        <v>265</v>
      </c>
      <c r="AC4624" t="s">
        <v>265</v>
      </c>
      <c r="AD4624" t="s">
        <v>265</v>
      </c>
      <c r="AE4624" t="s">
        <v>265</v>
      </c>
      <c r="AF4624" t="s">
        <v>17726</v>
      </c>
      <c r="AG4624" t="s">
        <v>265</v>
      </c>
      <c r="AH4624" t="s">
        <v>265</v>
      </c>
      <c r="AI4624" t="s">
        <v>265</v>
      </c>
      <c r="AJ4624" t="s">
        <v>265</v>
      </c>
      <c r="AL4624" t="str">
        <f>IF(Sudan_News12[[#This Row],[relevancy_classification_english]]="Relevant","مناسب",IF(Sudan_News12[[#This Row],[relevancy_classification_english]]="Relevant","عَرَضِيّ",""))</f>
        <v/>
      </c>
      <c r="AN4624" t="str">
        <f>IF(Sudan_News12[[#This Row],[sentiment_analysis_english]]="Negative","سلبي",IF(Sudan_News12[[#This Row],[sentiment_analysis_english]]="Neutral","حيادي",IF(Sudan_News12[[#This Row],[sentiment_analysis_english]]="Positive","إيجابي","")))</f>
        <v/>
      </c>
      <c r="AO4624" t="e">
        <f>INDEX(TextClassificationList[],MATCH(Sudan_News12[[#This Row],[text_classification_arabic]],TextClassificationList[text_classification_arabic],0),1)</f>
        <v>#N/A</v>
      </c>
      <c r="AQ4624" t="e">
        <f>INDEX(TextClassificationList[],MATCH(Sudan_News12[[#This Row],[text_classification_arabic2]],TextClassificationList[text_classification_arabic],0),1)</f>
        <v>#N/A</v>
      </c>
      <c r="AS4624" t="e">
        <f>INDEX(TextClassificationList[],MATCH(Sudan_News12[[#This Row],[text_classification_arabic3]],TextClassificationList[text_classification_arabic],0),1)</f>
        <v>#N/A</v>
      </c>
      <c r="AU4624" t="e">
        <f>INDEX(TextClassificationList[],MATCH(Sudan_News12[[#This Row],[text_classification_arabic4]],TextClassificationList[text_classification_arabic],0),1)</f>
        <v>#N/A</v>
      </c>
      <c r="AW4624" t="e">
        <f>INDEX(TextClassificationList[],MATCH(Sudan_News12[[#This Row],[text_classification_arabic5]],TextClassificationList[text_classification_arabic],0),1)</f>
        <v>#N/A</v>
      </c>
    </row>
    <row r="4625" spans="1:49" x14ac:dyDescent="0.2">
      <c r="A4625">
        <v>1.1308026673563361E+18</v>
      </c>
      <c r="B4625">
        <v>1.1308026673563361E+18</v>
      </c>
      <c r="C4625" t="s">
        <v>17727</v>
      </c>
      <c r="D4625" s="1">
        <v>43606</v>
      </c>
      <c r="E4625" s="2">
        <v>0.57568287037037036</v>
      </c>
      <c r="F4625">
        <v>200</v>
      </c>
      <c r="G4625">
        <v>1889611729</v>
      </c>
      <c r="H4625" t="s">
        <v>354</v>
      </c>
      <c r="I4625" t="s">
        <v>355</v>
      </c>
      <c r="J4625" t="s">
        <v>265</v>
      </c>
      <c r="K4625" t="s">
        <v>17728</v>
      </c>
      <c r="L4625" t="s">
        <v>273</v>
      </c>
      <c r="M4625" t="s">
        <v>267</v>
      </c>
      <c r="N4625" t="s">
        <v>267</v>
      </c>
      <c r="O4625" t="s">
        <v>17729</v>
      </c>
      <c r="P4625">
        <v>0</v>
      </c>
      <c r="Q4625">
        <v>0</v>
      </c>
      <c r="R4625">
        <v>0</v>
      </c>
      <c r="S4625" t="s">
        <v>267</v>
      </c>
      <c r="T4625" t="s">
        <v>267</v>
      </c>
      <c r="U4625" t="s">
        <v>17730</v>
      </c>
      <c r="V4625" t="b">
        <v>0</v>
      </c>
      <c r="W4625" t="s">
        <v>265</v>
      </c>
      <c r="X4625">
        <v>1</v>
      </c>
      <c r="Y4625" t="s">
        <v>17731</v>
      </c>
      <c r="Z4625" t="s">
        <v>265</v>
      </c>
      <c r="AA4625" t="s">
        <v>265</v>
      </c>
      <c r="AB4625" t="s">
        <v>265</v>
      </c>
      <c r="AC4625" t="s">
        <v>265</v>
      </c>
      <c r="AD4625" t="s">
        <v>265</v>
      </c>
      <c r="AE4625" t="s">
        <v>265</v>
      </c>
      <c r="AF4625" t="s">
        <v>267</v>
      </c>
      <c r="AG4625" t="s">
        <v>265</v>
      </c>
      <c r="AH4625" t="s">
        <v>265</v>
      </c>
      <c r="AI4625" t="s">
        <v>265</v>
      </c>
      <c r="AJ4625" t="s">
        <v>265</v>
      </c>
      <c r="AL4625" t="str">
        <f>IF(Sudan_News12[[#This Row],[relevancy_classification_english]]="Relevant","مناسب",IF(Sudan_News12[[#This Row],[relevancy_classification_english]]="Relevant","عَرَضِيّ",""))</f>
        <v/>
      </c>
      <c r="AN4625" t="str">
        <f>IF(Sudan_News12[[#This Row],[sentiment_analysis_english]]="Negative","سلبي",IF(Sudan_News12[[#This Row],[sentiment_analysis_english]]="Neutral","حيادي",IF(Sudan_News12[[#This Row],[sentiment_analysis_english]]="Positive","إيجابي","")))</f>
        <v/>
      </c>
      <c r="AO4625" t="e">
        <f>INDEX(TextClassificationList[],MATCH(Sudan_News12[[#This Row],[text_classification_arabic]],TextClassificationList[text_classification_arabic],0),1)</f>
        <v>#N/A</v>
      </c>
      <c r="AQ4625" t="e">
        <f>INDEX(TextClassificationList[],MATCH(Sudan_News12[[#This Row],[text_classification_arabic2]],TextClassificationList[text_classification_arabic],0),1)</f>
        <v>#N/A</v>
      </c>
      <c r="AS4625" t="e">
        <f>INDEX(TextClassificationList[],MATCH(Sudan_News12[[#This Row],[text_classification_arabic3]],TextClassificationList[text_classification_arabic],0),1)</f>
        <v>#N/A</v>
      </c>
      <c r="AU4625" t="e">
        <f>INDEX(TextClassificationList[],MATCH(Sudan_News12[[#This Row],[text_classification_arabic4]],TextClassificationList[text_classification_arabic],0),1)</f>
        <v>#N/A</v>
      </c>
      <c r="AW4625" t="e">
        <f>INDEX(TextClassificationList[],MATCH(Sudan_News12[[#This Row],[text_classification_arabic5]],TextClassificationList[text_classification_arabic],0),1)</f>
        <v>#N/A</v>
      </c>
    </row>
    <row r="4626" spans="1:49" x14ac:dyDescent="0.2">
      <c r="A4626">
        <v>1.1304644046491034E+18</v>
      </c>
      <c r="B4626">
        <v>1.1304644046491034E+18</v>
      </c>
      <c r="C4626" t="s">
        <v>17732</v>
      </c>
      <c r="D4626" s="1">
        <v>43605</v>
      </c>
      <c r="E4626" s="2">
        <v>0.64225694444444448</v>
      </c>
      <c r="F4626">
        <v>200</v>
      </c>
      <c r="G4626">
        <v>1889611729</v>
      </c>
      <c r="H4626" t="s">
        <v>354</v>
      </c>
      <c r="I4626" t="s">
        <v>355</v>
      </c>
      <c r="J4626" t="s">
        <v>265</v>
      </c>
      <c r="K4626" t="s">
        <v>17733</v>
      </c>
      <c r="L4626" t="s">
        <v>266</v>
      </c>
      <c r="M4626" t="s">
        <v>267</v>
      </c>
      <c r="N4626" t="s">
        <v>267</v>
      </c>
      <c r="O4626" t="s">
        <v>267</v>
      </c>
      <c r="P4626">
        <v>0</v>
      </c>
      <c r="Q4626">
        <v>1</v>
      </c>
      <c r="R4626">
        <v>1</v>
      </c>
      <c r="S4626" t="s">
        <v>267</v>
      </c>
      <c r="T4626" t="s">
        <v>267</v>
      </c>
      <c r="U4626" t="s">
        <v>17734</v>
      </c>
      <c r="V4626" t="b">
        <v>0</v>
      </c>
      <c r="W4626" t="s">
        <v>265</v>
      </c>
      <c r="X4626">
        <v>0</v>
      </c>
      <c r="Y4626" t="s">
        <v>265</v>
      </c>
      <c r="Z4626" t="s">
        <v>265</v>
      </c>
      <c r="AA4626" t="s">
        <v>265</v>
      </c>
      <c r="AB4626" t="s">
        <v>265</v>
      </c>
      <c r="AC4626" t="s">
        <v>265</v>
      </c>
      <c r="AD4626" t="s">
        <v>265</v>
      </c>
      <c r="AE4626" t="s">
        <v>265</v>
      </c>
      <c r="AF4626" t="s">
        <v>267</v>
      </c>
      <c r="AG4626" t="s">
        <v>265</v>
      </c>
      <c r="AH4626" t="s">
        <v>265</v>
      </c>
      <c r="AI4626" t="s">
        <v>265</v>
      </c>
      <c r="AJ4626" t="s">
        <v>265</v>
      </c>
      <c r="AL4626" t="str">
        <f>IF(Sudan_News12[[#This Row],[relevancy_classification_english]]="Relevant","مناسب",IF(Sudan_News12[[#This Row],[relevancy_classification_english]]="Relevant","عَرَضِيّ",""))</f>
        <v/>
      </c>
      <c r="AN4626" t="str">
        <f>IF(Sudan_News12[[#This Row],[sentiment_analysis_english]]="Negative","سلبي",IF(Sudan_News12[[#This Row],[sentiment_analysis_english]]="Neutral","حيادي",IF(Sudan_News12[[#This Row],[sentiment_analysis_english]]="Positive","إيجابي","")))</f>
        <v/>
      </c>
      <c r="AO4626" t="e">
        <f>INDEX(TextClassificationList[],MATCH(Sudan_News12[[#This Row],[text_classification_arabic]],TextClassificationList[text_classification_arabic],0),1)</f>
        <v>#N/A</v>
      </c>
      <c r="AQ4626" t="e">
        <f>INDEX(TextClassificationList[],MATCH(Sudan_News12[[#This Row],[text_classification_arabic2]],TextClassificationList[text_classification_arabic],0),1)</f>
        <v>#N/A</v>
      </c>
      <c r="AS4626" t="e">
        <f>INDEX(TextClassificationList[],MATCH(Sudan_News12[[#This Row],[text_classification_arabic3]],TextClassificationList[text_classification_arabic],0),1)</f>
        <v>#N/A</v>
      </c>
      <c r="AU4626" t="e">
        <f>INDEX(TextClassificationList[],MATCH(Sudan_News12[[#This Row],[text_classification_arabic4]],TextClassificationList[text_classification_arabic],0),1)</f>
        <v>#N/A</v>
      </c>
      <c r="AW4626" t="e">
        <f>INDEX(TextClassificationList[],MATCH(Sudan_News12[[#This Row],[text_classification_arabic5]],TextClassificationList[text_classification_arabic],0),1)</f>
        <v>#N/A</v>
      </c>
    </row>
    <row r="4627" spans="1:49" x14ac:dyDescent="0.2">
      <c r="A4627">
        <v>1.1291978415687393E+18</v>
      </c>
      <c r="B4627">
        <v>1.1291978415687393E+18</v>
      </c>
      <c r="C4627" t="s">
        <v>17735</v>
      </c>
      <c r="D4627" s="1">
        <v>43602</v>
      </c>
      <c r="E4627" s="2">
        <v>0.14721064814814816</v>
      </c>
      <c r="F4627">
        <v>200</v>
      </c>
      <c r="G4627">
        <v>1889611729</v>
      </c>
      <c r="H4627" t="s">
        <v>354</v>
      </c>
      <c r="I4627" t="s">
        <v>355</v>
      </c>
      <c r="J4627" t="s">
        <v>265</v>
      </c>
      <c r="K4627" t="s">
        <v>17736</v>
      </c>
      <c r="L4627" t="s">
        <v>266</v>
      </c>
      <c r="M4627" t="s">
        <v>267</v>
      </c>
      <c r="N4627" t="s">
        <v>267</v>
      </c>
      <c r="O4627" t="s">
        <v>17737</v>
      </c>
      <c r="P4627">
        <v>0</v>
      </c>
      <c r="Q4627">
        <v>2</v>
      </c>
      <c r="R4627">
        <v>5</v>
      </c>
      <c r="S4627" t="s">
        <v>17683</v>
      </c>
      <c r="T4627" t="s">
        <v>267</v>
      </c>
      <c r="U4627" t="s">
        <v>17738</v>
      </c>
      <c r="V4627" t="b">
        <v>0</v>
      </c>
      <c r="W4627" t="s">
        <v>265</v>
      </c>
      <c r="X4627">
        <v>1</v>
      </c>
      <c r="Y4627" t="s">
        <v>17739</v>
      </c>
      <c r="Z4627" t="s">
        <v>265</v>
      </c>
      <c r="AA4627" t="s">
        <v>265</v>
      </c>
      <c r="AB4627" t="s">
        <v>265</v>
      </c>
      <c r="AC4627" t="s">
        <v>265</v>
      </c>
      <c r="AD4627" t="s">
        <v>265</v>
      </c>
      <c r="AE4627" t="s">
        <v>265</v>
      </c>
      <c r="AF4627" t="s">
        <v>267</v>
      </c>
      <c r="AG4627" t="s">
        <v>265</v>
      </c>
      <c r="AH4627" t="s">
        <v>265</v>
      </c>
      <c r="AI4627" t="s">
        <v>265</v>
      </c>
      <c r="AJ4627" t="s">
        <v>265</v>
      </c>
      <c r="AL4627" t="str">
        <f>IF(Sudan_News12[[#This Row],[relevancy_classification_english]]="Relevant","مناسب",IF(Sudan_News12[[#This Row],[relevancy_classification_english]]="Relevant","عَرَضِيّ",""))</f>
        <v/>
      </c>
      <c r="AN4627" t="str">
        <f>IF(Sudan_News12[[#This Row],[sentiment_analysis_english]]="Negative","سلبي",IF(Sudan_News12[[#This Row],[sentiment_analysis_english]]="Neutral","حيادي",IF(Sudan_News12[[#This Row],[sentiment_analysis_english]]="Positive","إيجابي","")))</f>
        <v/>
      </c>
      <c r="AO4627" t="e">
        <f>INDEX(TextClassificationList[],MATCH(Sudan_News12[[#This Row],[text_classification_arabic]],TextClassificationList[text_classification_arabic],0),1)</f>
        <v>#N/A</v>
      </c>
      <c r="AQ4627" t="e">
        <f>INDEX(TextClassificationList[],MATCH(Sudan_News12[[#This Row],[text_classification_arabic2]],TextClassificationList[text_classification_arabic],0),1)</f>
        <v>#N/A</v>
      </c>
      <c r="AS4627" t="e">
        <f>INDEX(TextClassificationList[],MATCH(Sudan_News12[[#This Row],[text_classification_arabic3]],TextClassificationList[text_classification_arabic],0),1)</f>
        <v>#N/A</v>
      </c>
      <c r="AU4627" t="e">
        <f>INDEX(TextClassificationList[],MATCH(Sudan_News12[[#This Row],[text_classification_arabic4]],TextClassificationList[text_classification_arabic],0),1)</f>
        <v>#N/A</v>
      </c>
      <c r="AW4627" t="e">
        <f>INDEX(TextClassificationList[],MATCH(Sudan_News12[[#This Row],[text_classification_arabic5]],TextClassificationList[text_classification_arabic],0),1)</f>
        <v>#N/A</v>
      </c>
    </row>
    <row r="4628" spans="1:49" x14ac:dyDescent="0.2">
      <c r="A4628">
        <v>1.1287920152007516E+18</v>
      </c>
      <c r="B4628">
        <v>1.1287920152007516E+18</v>
      </c>
      <c r="C4628" t="s">
        <v>17740</v>
      </c>
      <c r="D4628" s="1">
        <v>43601</v>
      </c>
      <c r="E4628" s="2">
        <v>2.7349537037037037E-2</v>
      </c>
      <c r="F4628">
        <v>200</v>
      </c>
      <c r="G4628">
        <v>1889611729</v>
      </c>
      <c r="H4628" t="s">
        <v>354</v>
      </c>
      <c r="I4628" t="s">
        <v>355</v>
      </c>
      <c r="J4628" t="s">
        <v>265</v>
      </c>
      <c r="K4628" t="s">
        <v>17741</v>
      </c>
      <c r="L4628" t="s">
        <v>266</v>
      </c>
      <c r="M4628" t="s">
        <v>267</v>
      </c>
      <c r="N4628" t="s">
        <v>267</v>
      </c>
      <c r="O4628" t="s">
        <v>267</v>
      </c>
      <c r="P4628">
        <v>0</v>
      </c>
      <c r="Q4628">
        <v>0</v>
      </c>
      <c r="R4628">
        <v>0</v>
      </c>
      <c r="S4628" t="s">
        <v>267</v>
      </c>
      <c r="T4628" t="s">
        <v>267</v>
      </c>
      <c r="U4628" t="s">
        <v>17742</v>
      </c>
      <c r="V4628" t="b">
        <v>0</v>
      </c>
      <c r="W4628" t="s">
        <v>17743</v>
      </c>
      <c r="X4628">
        <v>0</v>
      </c>
      <c r="Y4628" t="s">
        <v>265</v>
      </c>
      <c r="Z4628" t="s">
        <v>265</v>
      </c>
      <c r="AA4628" t="s">
        <v>265</v>
      </c>
      <c r="AB4628" t="s">
        <v>265</v>
      </c>
      <c r="AC4628" t="s">
        <v>265</v>
      </c>
      <c r="AD4628" t="s">
        <v>265</v>
      </c>
      <c r="AE4628" t="s">
        <v>265</v>
      </c>
      <c r="AF4628" t="s">
        <v>267</v>
      </c>
      <c r="AG4628" t="s">
        <v>265</v>
      </c>
      <c r="AH4628" t="s">
        <v>265</v>
      </c>
      <c r="AI4628" t="s">
        <v>265</v>
      </c>
      <c r="AJ4628" t="s">
        <v>265</v>
      </c>
      <c r="AL4628" t="str">
        <f>IF(Sudan_News12[[#This Row],[relevancy_classification_english]]="Relevant","مناسب",IF(Sudan_News12[[#This Row],[relevancy_classification_english]]="Relevant","عَرَضِيّ",""))</f>
        <v/>
      </c>
      <c r="AN4628" t="str">
        <f>IF(Sudan_News12[[#This Row],[sentiment_analysis_english]]="Negative","سلبي",IF(Sudan_News12[[#This Row],[sentiment_analysis_english]]="Neutral","حيادي",IF(Sudan_News12[[#This Row],[sentiment_analysis_english]]="Positive","إيجابي","")))</f>
        <v/>
      </c>
      <c r="AO4628" t="e">
        <f>INDEX(TextClassificationList[],MATCH(Sudan_News12[[#This Row],[text_classification_arabic]],TextClassificationList[text_classification_arabic],0),1)</f>
        <v>#N/A</v>
      </c>
      <c r="AQ4628" t="e">
        <f>INDEX(TextClassificationList[],MATCH(Sudan_News12[[#This Row],[text_classification_arabic2]],TextClassificationList[text_classification_arabic],0),1)</f>
        <v>#N/A</v>
      </c>
      <c r="AS4628" t="e">
        <f>INDEX(TextClassificationList[],MATCH(Sudan_News12[[#This Row],[text_classification_arabic3]],TextClassificationList[text_classification_arabic],0),1)</f>
        <v>#N/A</v>
      </c>
      <c r="AU4628" t="e">
        <f>INDEX(TextClassificationList[],MATCH(Sudan_News12[[#This Row],[text_classification_arabic4]],TextClassificationList[text_classification_arabic],0),1)</f>
        <v>#N/A</v>
      </c>
      <c r="AW4628" t="e">
        <f>INDEX(TextClassificationList[],MATCH(Sudan_News12[[#This Row],[text_classification_arabic5]],TextClassificationList[text_classification_arabic],0),1)</f>
        <v>#N/A</v>
      </c>
    </row>
    <row r="4629" spans="1:49" x14ac:dyDescent="0.2">
      <c r="A4629">
        <v>1.1287919041020969E+18</v>
      </c>
      <c r="B4629">
        <v>1.1287910558208205E+18</v>
      </c>
      <c r="C4629" t="s">
        <v>17744</v>
      </c>
      <c r="D4629" s="1">
        <v>43601</v>
      </c>
      <c r="E4629" s="2">
        <v>2.7037037037037037E-2</v>
      </c>
      <c r="F4629">
        <v>200</v>
      </c>
      <c r="G4629">
        <v>1889611729</v>
      </c>
      <c r="H4629" t="s">
        <v>354</v>
      </c>
      <c r="I4629" t="s">
        <v>355</v>
      </c>
      <c r="J4629" t="s">
        <v>265</v>
      </c>
      <c r="K4629" t="s">
        <v>17745</v>
      </c>
      <c r="L4629" t="s">
        <v>266</v>
      </c>
      <c r="M4629" t="s">
        <v>267</v>
      </c>
      <c r="N4629" t="s">
        <v>267</v>
      </c>
      <c r="O4629" t="s">
        <v>267</v>
      </c>
      <c r="P4629">
        <v>0</v>
      </c>
      <c r="Q4629">
        <v>0</v>
      </c>
      <c r="R4629">
        <v>0</v>
      </c>
      <c r="S4629" t="s">
        <v>267</v>
      </c>
      <c r="T4629" t="s">
        <v>267</v>
      </c>
      <c r="U4629" t="s">
        <v>17746</v>
      </c>
      <c r="V4629" t="b">
        <v>0</v>
      </c>
      <c r="W4629" t="s">
        <v>265</v>
      </c>
      <c r="X4629">
        <v>0</v>
      </c>
      <c r="Y4629" t="s">
        <v>265</v>
      </c>
      <c r="Z4629" t="s">
        <v>265</v>
      </c>
      <c r="AA4629" t="s">
        <v>265</v>
      </c>
      <c r="AB4629" t="s">
        <v>265</v>
      </c>
      <c r="AC4629" t="s">
        <v>265</v>
      </c>
      <c r="AD4629" t="s">
        <v>265</v>
      </c>
      <c r="AE4629" t="s">
        <v>265</v>
      </c>
      <c r="AF4629" t="s">
        <v>328</v>
      </c>
      <c r="AG4629" t="s">
        <v>265</v>
      </c>
      <c r="AH4629" t="s">
        <v>265</v>
      </c>
      <c r="AI4629" t="s">
        <v>265</v>
      </c>
      <c r="AJ4629" t="s">
        <v>265</v>
      </c>
      <c r="AL4629" t="str">
        <f>IF(Sudan_News12[[#This Row],[relevancy_classification_english]]="Relevant","مناسب",IF(Sudan_News12[[#This Row],[relevancy_classification_english]]="Relevant","عَرَضِيّ",""))</f>
        <v/>
      </c>
      <c r="AN4629" t="str">
        <f>IF(Sudan_News12[[#This Row],[sentiment_analysis_english]]="Negative","سلبي",IF(Sudan_News12[[#This Row],[sentiment_analysis_english]]="Neutral","حيادي",IF(Sudan_News12[[#This Row],[sentiment_analysis_english]]="Positive","إيجابي","")))</f>
        <v/>
      </c>
      <c r="AO4629" t="e">
        <f>INDEX(TextClassificationList[],MATCH(Sudan_News12[[#This Row],[text_classification_arabic]],TextClassificationList[text_classification_arabic],0),1)</f>
        <v>#N/A</v>
      </c>
      <c r="AQ4629" t="e">
        <f>INDEX(TextClassificationList[],MATCH(Sudan_News12[[#This Row],[text_classification_arabic2]],TextClassificationList[text_classification_arabic],0),1)</f>
        <v>#N/A</v>
      </c>
      <c r="AS4629" t="e">
        <f>INDEX(TextClassificationList[],MATCH(Sudan_News12[[#This Row],[text_classification_arabic3]],TextClassificationList[text_classification_arabic],0),1)</f>
        <v>#N/A</v>
      </c>
      <c r="AU4629" t="e">
        <f>INDEX(TextClassificationList[],MATCH(Sudan_News12[[#This Row],[text_classification_arabic4]],TextClassificationList[text_classification_arabic],0),1)</f>
        <v>#N/A</v>
      </c>
      <c r="AW4629" t="e">
        <f>INDEX(TextClassificationList[],MATCH(Sudan_News12[[#This Row],[text_classification_arabic5]],TextClassificationList[text_classification_arabic],0),1)</f>
        <v>#N/A</v>
      </c>
    </row>
    <row r="4630" spans="1:49" x14ac:dyDescent="0.2">
      <c r="A4630">
        <v>1.1286748935104471E+18</v>
      </c>
      <c r="B4630">
        <v>1.1286714180304118E+18</v>
      </c>
      <c r="C4630" t="s">
        <v>17747</v>
      </c>
      <c r="D4630" s="1">
        <v>43600</v>
      </c>
      <c r="E4630" s="2">
        <v>0.70415509259259257</v>
      </c>
      <c r="F4630">
        <v>200</v>
      </c>
      <c r="G4630">
        <v>1889611729</v>
      </c>
      <c r="H4630" t="s">
        <v>354</v>
      </c>
      <c r="I4630" t="s">
        <v>355</v>
      </c>
      <c r="J4630" t="s">
        <v>265</v>
      </c>
      <c r="K4630" t="s">
        <v>17748</v>
      </c>
      <c r="L4630" t="s">
        <v>266</v>
      </c>
      <c r="M4630" t="s">
        <v>267</v>
      </c>
      <c r="N4630" t="s">
        <v>267</v>
      </c>
      <c r="O4630" t="s">
        <v>267</v>
      </c>
      <c r="P4630">
        <v>0</v>
      </c>
      <c r="Q4630">
        <v>0</v>
      </c>
      <c r="R4630">
        <v>2</v>
      </c>
      <c r="S4630" t="s">
        <v>267</v>
      </c>
      <c r="T4630" t="s">
        <v>267</v>
      </c>
      <c r="U4630" t="s">
        <v>17749</v>
      </c>
      <c r="V4630" t="b">
        <v>0</v>
      </c>
      <c r="W4630" t="s">
        <v>265</v>
      </c>
      <c r="X4630">
        <v>0</v>
      </c>
      <c r="Y4630" t="s">
        <v>265</v>
      </c>
      <c r="Z4630" t="s">
        <v>265</v>
      </c>
      <c r="AA4630" t="s">
        <v>265</v>
      </c>
      <c r="AB4630" t="s">
        <v>265</v>
      </c>
      <c r="AC4630" t="s">
        <v>265</v>
      </c>
      <c r="AD4630" t="s">
        <v>265</v>
      </c>
      <c r="AE4630" t="s">
        <v>265</v>
      </c>
      <c r="AF4630" t="s">
        <v>267</v>
      </c>
      <c r="AG4630" t="s">
        <v>265</v>
      </c>
      <c r="AH4630" t="s">
        <v>265</v>
      </c>
      <c r="AI4630" t="s">
        <v>265</v>
      </c>
      <c r="AJ4630" t="s">
        <v>265</v>
      </c>
      <c r="AL4630" t="str">
        <f>IF(Sudan_News12[[#This Row],[relevancy_classification_english]]="Relevant","مناسب",IF(Sudan_News12[[#This Row],[relevancy_classification_english]]="Relevant","عَرَضِيّ",""))</f>
        <v/>
      </c>
      <c r="AN4630" t="str">
        <f>IF(Sudan_News12[[#This Row],[sentiment_analysis_english]]="Negative","سلبي",IF(Sudan_News12[[#This Row],[sentiment_analysis_english]]="Neutral","حيادي",IF(Sudan_News12[[#This Row],[sentiment_analysis_english]]="Positive","إيجابي","")))</f>
        <v/>
      </c>
      <c r="AO4630" t="e">
        <f>INDEX(TextClassificationList[],MATCH(Sudan_News12[[#This Row],[text_classification_arabic]],TextClassificationList[text_classification_arabic],0),1)</f>
        <v>#N/A</v>
      </c>
      <c r="AQ4630" t="e">
        <f>INDEX(TextClassificationList[],MATCH(Sudan_News12[[#This Row],[text_classification_arabic2]],TextClassificationList[text_classification_arabic],0),1)</f>
        <v>#N/A</v>
      </c>
      <c r="AS4630" t="e">
        <f>INDEX(TextClassificationList[],MATCH(Sudan_News12[[#This Row],[text_classification_arabic3]],TextClassificationList[text_classification_arabic],0),1)</f>
        <v>#N/A</v>
      </c>
      <c r="AU4630" t="e">
        <f>INDEX(TextClassificationList[],MATCH(Sudan_News12[[#This Row],[text_classification_arabic4]],TextClassificationList[text_classification_arabic],0),1)</f>
        <v>#N/A</v>
      </c>
      <c r="AW4630" t="e">
        <f>INDEX(TextClassificationList[],MATCH(Sudan_News12[[#This Row],[text_classification_arabic5]],TextClassificationList[text_classification_arabic],0),1)</f>
        <v>#N/A</v>
      </c>
    </row>
    <row r="4631" spans="1:49" x14ac:dyDescent="0.2">
      <c r="A4631">
        <v>1.1286714180304118E+18</v>
      </c>
      <c r="B4631">
        <v>1.1286714180304118E+18</v>
      </c>
      <c r="C4631" t="s">
        <v>17750</v>
      </c>
      <c r="D4631" s="1">
        <v>43600</v>
      </c>
      <c r="E4631" s="2">
        <v>0.69456018518518514</v>
      </c>
      <c r="F4631">
        <v>200</v>
      </c>
      <c r="G4631">
        <v>1889611729</v>
      </c>
      <c r="H4631" t="s">
        <v>354</v>
      </c>
      <c r="I4631" t="s">
        <v>355</v>
      </c>
      <c r="J4631" t="s">
        <v>265</v>
      </c>
      <c r="K4631" t="s">
        <v>17751</v>
      </c>
      <c r="L4631" t="s">
        <v>266</v>
      </c>
      <c r="M4631" t="s">
        <v>267</v>
      </c>
      <c r="N4631" t="s">
        <v>267</v>
      </c>
      <c r="O4631" t="s">
        <v>17752</v>
      </c>
      <c r="P4631">
        <v>1</v>
      </c>
      <c r="Q4631">
        <v>3</v>
      </c>
      <c r="R4631">
        <v>3</v>
      </c>
      <c r="S4631" t="s">
        <v>17683</v>
      </c>
      <c r="T4631" t="s">
        <v>267</v>
      </c>
      <c r="U4631" t="s">
        <v>17753</v>
      </c>
      <c r="V4631" t="b">
        <v>0</v>
      </c>
      <c r="W4631" t="s">
        <v>265</v>
      </c>
      <c r="X4631">
        <v>1</v>
      </c>
      <c r="Y4631" t="s">
        <v>17754</v>
      </c>
      <c r="Z4631" t="s">
        <v>265</v>
      </c>
      <c r="AA4631" t="s">
        <v>265</v>
      </c>
      <c r="AB4631" t="s">
        <v>265</v>
      </c>
      <c r="AC4631" t="s">
        <v>265</v>
      </c>
      <c r="AD4631" t="s">
        <v>265</v>
      </c>
      <c r="AE4631" t="s">
        <v>265</v>
      </c>
      <c r="AF4631" t="s">
        <v>267</v>
      </c>
      <c r="AG4631" t="s">
        <v>265</v>
      </c>
      <c r="AH4631" t="s">
        <v>265</v>
      </c>
      <c r="AI4631" t="s">
        <v>265</v>
      </c>
      <c r="AJ4631" t="s">
        <v>265</v>
      </c>
      <c r="AL4631" t="str">
        <f>IF(Sudan_News12[[#This Row],[relevancy_classification_english]]="Relevant","مناسب",IF(Sudan_News12[[#This Row],[relevancy_classification_english]]="Relevant","عَرَضِيّ",""))</f>
        <v/>
      </c>
      <c r="AN4631" t="str">
        <f>IF(Sudan_News12[[#This Row],[sentiment_analysis_english]]="Negative","سلبي",IF(Sudan_News12[[#This Row],[sentiment_analysis_english]]="Neutral","حيادي",IF(Sudan_News12[[#This Row],[sentiment_analysis_english]]="Positive","إيجابي","")))</f>
        <v/>
      </c>
      <c r="AO4631" t="e">
        <f>INDEX(TextClassificationList[],MATCH(Sudan_News12[[#This Row],[text_classification_arabic]],TextClassificationList[text_classification_arabic],0),1)</f>
        <v>#N/A</v>
      </c>
      <c r="AQ4631" t="e">
        <f>INDEX(TextClassificationList[],MATCH(Sudan_News12[[#This Row],[text_classification_arabic2]],TextClassificationList[text_classification_arabic],0),1)</f>
        <v>#N/A</v>
      </c>
      <c r="AS4631" t="e">
        <f>INDEX(TextClassificationList[],MATCH(Sudan_News12[[#This Row],[text_classification_arabic3]],TextClassificationList[text_classification_arabic],0),1)</f>
        <v>#N/A</v>
      </c>
      <c r="AU4631" t="e">
        <f>INDEX(TextClassificationList[],MATCH(Sudan_News12[[#This Row],[text_classification_arabic4]],TextClassificationList[text_classification_arabic],0),1)</f>
        <v>#N/A</v>
      </c>
      <c r="AW4631" t="e">
        <f>INDEX(TextClassificationList[],MATCH(Sudan_News12[[#This Row],[text_classification_arabic5]],TextClassificationList[text_classification_arabic],0),1)</f>
        <v>#N/A</v>
      </c>
    </row>
    <row r="4632" spans="1:49" x14ac:dyDescent="0.2">
      <c r="A4632">
        <v>1.1286491108930765E+18</v>
      </c>
      <c r="B4632">
        <v>1.1285969541146051E+18</v>
      </c>
      <c r="C4632" t="s">
        <v>17755</v>
      </c>
      <c r="D4632" s="1">
        <v>43600</v>
      </c>
      <c r="E4632" s="2">
        <v>0.63299768518518518</v>
      </c>
      <c r="F4632">
        <v>200</v>
      </c>
      <c r="G4632">
        <v>1889611729</v>
      </c>
      <c r="H4632" t="s">
        <v>354</v>
      </c>
      <c r="I4632" t="s">
        <v>355</v>
      </c>
      <c r="J4632" t="s">
        <v>265</v>
      </c>
      <c r="K4632" t="s">
        <v>17756</v>
      </c>
      <c r="L4632" t="s">
        <v>266</v>
      </c>
      <c r="M4632" t="s">
        <v>267</v>
      </c>
      <c r="N4632" t="s">
        <v>267</v>
      </c>
      <c r="O4632" t="s">
        <v>267</v>
      </c>
      <c r="P4632">
        <v>0</v>
      </c>
      <c r="Q4632">
        <v>0</v>
      </c>
      <c r="R4632">
        <v>0</v>
      </c>
      <c r="S4632" t="s">
        <v>267</v>
      </c>
      <c r="T4632" t="s">
        <v>267</v>
      </c>
      <c r="U4632" t="s">
        <v>17757</v>
      </c>
      <c r="V4632" t="b">
        <v>0</v>
      </c>
      <c r="W4632" t="s">
        <v>265</v>
      </c>
      <c r="X4632">
        <v>0</v>
      </c>
      <c r="Y4632" t="s">
        <v>265</v>
      </c>
      <c r="Z4632" t="s">
        <v>265</v>
      </c>
      <c r="AA4632" t="s">
        <v>265</v>
      </c>
      <c r="AB4632" t="s">
        <v>265</v>
      </c>
      <c r="AC4632" t="s">
        <v>265</v>
      </c>
      <c r="AD4632" t="s">
        <v>265</v>
      </c>
      <c r="AE4632" t="s">
        <v>265</v>
      </c>
      <c r="AF4632" t="s">
        <v>17758</v>
      </c>
      <c r="AG4632" t="s">
        <v>265</v>
      </c>
      <c r="AH4632" t="s">
        <v>265</v>
      </c>
      <c r="AI4632" t="s">
        <v>265</v>
      </c>
      <c r="AJ4632" t="s">
        <v>265</v>
      </c>
      <c r="AL4632" t="str">
        <f>IF(Sudan_News12[[#This Row],[relevancy_classification_english]]="Relevant","مناسب",IF(Sudan_News12[[#This Row],[relevancy_classification_english]]="Relevant","عَرَضِيّ",""))</f>
        <v/>
      </c>
      <c r="AN4632" t="str">
        <f>IF(Sudan_News12[[#This Row],[sentiment_analysis_english]]="Negative","سلبي",IF(Sudan_News12[[#This Row],[sentiment_analysis_english]]="Neutral","حيادي",IF(Sudan_News12[[#This Row],[sentiment_analysis_english]]="Positive","إيجابي","")))</f>
        <v/>
      </c>
      <c r="AO4632" t="e">
        <f>INDEX(TextClassificationList[],MATCH(Sudan_News12[[#This Row],[text_classification_arabic]],TextClassificationList[text_classification_arabic],0),1)</f>
        <v>#N/A</v>
      </c>
      <c r="AQ4632" t="e">
        <f>INDEX(TextClassificationList[],MATCH(Sudan_News12[[#This Row],[text_classification_arabic2]],TextClassificationList[text_classification_arabic],0),1)</f>
        <v>#N/A</v>
      </c>
      <c r="AS4632" t="e">
        <f>INDEX(TextClassificationList[],MATCH(Sudan_News12[[#This Row],[text_classification_arabic3]],TextClassificationList[text_classification_arabic],0),1)</f>
        <v>#N/A</v>
      </c>
      <c r="AU4632" t="e">
        <f>INDEX(TextClassificationList[],MATCH(Sudan_News12[[#This Row],[text_classification_arabic4]],TextClassificationList[text_classification_arabic],0),1)</f>
        <v>#N/A</v>
      </c>
      <c r="AW4632" t="e">
        <f>INDEX(TextClassificationList[],MATCH(Sudan_News12[[#This Row],[text_classification_arabic5]],TextClassificationList[text_classification_arabic],0),1)</f>
        <v>#N/A</v>
      </c>
    </row>
    <row r="4633" spans="1:49" x14ac:dyDescent="0.2">
      <c r="A4633">
        <v>1.128639681460097E+18</v>
      </c>
      <c r="B4633">
        <v>1.1286373943397499E+18</v>
      </c>
      <c r="C4633" t="s">
        <v>17759</v>
      </c>
      <c r="D4633" s="1">
        <v>43600</v>
      </c>
      <c r="E4633" s="2">
        <v>0.60697916666666663</v>
      </c>
      <c r="F4633">
        <v>200</v>
      </c>
      <c r="G4633">
        <v>1889611729</v>
      </c>
      <c r="H4633" t="s">
        <v>354</v>
      </c>
      <c r="I4633" t="s">
        <v>355</v>
      </c>
      <c r="J4633" t="s">
        <v>265</v>
      </c>
      <c r="K4633" t="s">
        <v>17760</v>
      </c>
      <c r="L4633" t="s">
        <v>266</v>
      </c>
      <c r="M4633" t="s">
        <v>267</v>
      </c>
      <c r="N4633" t="s">
        <v>267</v>
      </c>
      <c r="O4633" t="s">
        <v>267</v>
      </c>
      <c r="P4633">
        <v>0</v>
      </c>
      <c r="Q4633">
        <v>0</v>
      </c>
      <c r="R4633">
        <v>0</v>
      </c>
      <c r="S4633" t="s">
        <v>267</v>
      </c>
      <c r="T4633" t="s">
        <v>267</v>
      </c>
      <c r="U4633" t="s">
        <v>17761</v>
      </c>
      <c r="V4633" t="b">
        <v>0</v>
      </c>
      <c r="W4633" t="s">
        <v>265</v>
      </c>
      <c r="X4633">
        <v>0</v>
      </c>
      <c r="Y4633" t="s">
        <v>265</v>
      </c>
      <c r="Z4633" t="s">
        <v>265</v>
      </c>
      <c r="AA4633" t="s">
        <v>265</v>
      </c>
      <c r="AB4633" t="s">
        <v>265</v>
      </c>
      <c r="AC4633" t="s">
        <v>265</v>
      </c>
      <c r="AD4633" t="s">
        <v>265</v>
      </c>
      <c r="AE4633" t="s">
        <v>265</v>
      </c>
      <c r="AF4633" t="s">
        <v>17762</v>
      </c>
      <c r="AG4633" t="s">
        <v>265</v>
      </c>
      <c r="AH4633" t="s">
        <v>265</v>
      </c>
      <c r="AI4633" t="s">
        <v>265</v>
      </c>
      <c r="AJ4633" t="s">
        <v>265</v>
      </c>
      <c r="AL4633" t="str">
        <f>IF(Sudan_News12[[#This Row],[relevancy_classification_english]]="Relevant","مناسب",IF(Sudan_News12[[#This Row],[relevancy_classification_english]]="Relevant","عَرَضِيّ",""))</f>
        <v/>
      </c>
      <c r="AN4633" t="str">
        <f>IF(Sudan_News12[[#This Row],[sentiment_analysis_english]]="Negative","سلبي",IF(Sudan_News12[[#This Row],[sentiment_analysis_english]]="Neutral","حيادي",IF(Sudan_News12[[#This Row],[sentiment_analysis_english]]="Positive","إيجابي","")))</f>
        <v/>
      </c>
      <c r="AO4633" t="e">
        <f>INDEX(TextClassificationList[],MATCH(Sudan_News12[[#This Row],[text_classification_arabic]],TextClassificationList[text_classification_arabic],0),1)</f>
        <v>#N/A</v>
      </c>
      <c r="AQ4633" t="e">
        <f>INDEX(TextClassificationList[],MATCH(Sudan_News12[[#This Row],[text_classification_arabic2]],TextClassificationList[text_classification_arabic],0),1)</f>
        <v>#N/A</v>
      </c>
      <c r="AS4633" t="e">
        <f>INDEX(TextClassificationList[],MATCH(Sudan_News12[[#This Row],[text_classification_arabic3]],TextClassificationList[text_classification_arabic],0),1)</f>
        <v>#N/A</v>
      </c>
      <c r="AU4633" t="e">
        <f>INDEX(TextClassificationList[],MATCH(Sudan_News12[[#This Row],[text_classification_arabic4]],TextClassificationList[text_classification_arabic],0),1)</f>
        <v>#N/A</v>
      </c>
      <c r="AW4633" t="e">
        <f>INDEX(TextClassificationList[],MATCH(Sudan_News12[[#This Row],[text_classification_arabic5]],TextClassificationList[text_classification_arabic],0),1)</f>
        <v>#N/A</v>
      </c>
    </row>
    <row r="4634" spans="1:49" x14ac:dyDescent="0.2">
      <c r="A4634">
        <v>1.1285523306333184E+18</v>
      </c>
      <c r="B4634">
        <v>1.1285523306333184E+18</v>
      </c>
      <c r="C4634" t="s">
        <v>17763</v>
      </c>
      <c r="D4634" s="1">
        <v>43600</v>
      </c>
      <c r="E4634" s="2">
        <v>0.36593750000000003</v>
      </c>
      <c r="F4634">
        <v>200</v>
      </c>
      <c r="G4634">
        <v>1889611729</v>
      </c>
      <c r="H4634" t="s">
        <v>354</v>
      </c>
      <c r="I4634" t="s">
        <v>355</v>
      </c>
      <c r="J4634" t="s">
        <v>265</v>
      </c>
      <c r="K4634" t="s">
        <v>17764</v>
      </c>
      <c r="L4634" t="s">
        <v>266</v>
      </c>
      <c r="M4634" t="s">
        <v>267</v>
      </c>
      <c r="N4634" t="s">
        <v>267</v>
      </c>
      <c r="O4634" t="s">
        <v>267</v>
      </c>
      <c r="P4634">
        <v>0</v>
      </c>
      <c r="Q4634">
        <v>0</v>
      </c>
      <c r="R4634">
        <v>0</v>
      </c>
      <c r="S4634" t="s">
        <v>17683</v>
      </c>
      <c r="T4634" t="s">
        <v>267</v>
      </c>
      <c r="U4634" t="s">
        <v>17765</v>
      </c>
      <c r="V4634" t="b">
        <v>0</v>
      </c>
      <c r="W4634" t="s">
        <v>265</v>
      </c>
      <c r="X4634">
        <v>0</v>
      </c>
      <c r="Y4634" t="s">
        <v>265</v>
      </c>
      <c r="Z4634" t="s">
        <v>265</v>
      </c>
      <c r="AA4634" t="s">
        <v>265</v>
      </c>
      <c r="AB4634" t="s">
        <v>265</v>
      </c>
      <c r="AC4634" t="s">
        <v>265</v>
      </c>
      <c r="AD4634" t="s">
        <v>265</v>
      </c>
      <c r="AE4634" t="s">
        <v>265</v>
      </c>
      <c r="AF4634" t="s">
        <v>267</v>
      </c>
      <c r="AG4634" t="s">
        <v>265</v>
      </c>
      <c r="AH4634" t="s">
        <v>265</v>
      </c>
      <c r="AI4634" t="s">
        <v>265</v>
      </c>
      <c r="AJ4634" t="s">
        <v>265</v>
      </c>
      <c r="AL4634" t="str">
        <f>IF(Sudan_News12[[#This Row],[relevancy_classification_english]]="Relevant","مناسب",IF(Sudan_News12[[#This Row],[relevancy_classification_english]]="Relevant","عَرَضِيّ",""))</f>
        <v/>
      </c>
      <c r="AN4634" t="str">
        <f>IF(Sudan_News12[[#This Row],[sentiment_analysis_english]]="Negative","سلبي",IF(Sudan_News12[[#This Row],[sentiment_analysis_english]]="Neutral","حيادي",IF(Sudan_News12[[#This Row],[sentiment_analysis_english]]="Positive","إيجابي","")))</f>
        <v/>
      </c>
      <c r="AO4634" t="e">
        <f>INDEX(TextClassificationList[],MATCH(Sudan_News12[[#This Row],[text_classification_arabic]],TextClassificationList[text_classification_arabic],0),1)</f>
        <v>#N/A</v>
      </c>
      <c r="AQ4634" t="e">
        <f>INDEX(TextClassificationList[],MATCH(Sudan_News12[[#This Row],[text_classification_arabic2]],TextClassificationList[text_classification_arabic],0),1)</f>
        <v>#N/A</v>
      </c>
      <c r="AS4634" t="e">
        <f>INDEX(TextClassificationList[],MATCH(Sudan_News12[[#This Row],[text_classification_arabic3]],TextClassificationList[text_classification_arabic],0),1)</f>
        <v>#N/A</v>
      </c>
      <c r="AU4634" t="e">
        <f>INDEX(TextClassificationList[],MATCH(Sudan_News12[[#This Row],[text_classification_arabic4]],TextClassificationList[text_classification_arabic],0),1)</f>
        <v>#N/A</v>
      </c>
      <c r="AW4634" t="e">
        <f>INDEX(TextClassificationList[],MATCH(Sudan_News12[[#This Row],[text_classification_arabic5]],TextClassificationList[text_classification_arabic],0),1)</f>
        <v>#N/A</v>
      </c>
    </row>
    <row r="4635" spans="1:49" x14ac:dyDescent="0.2">
      <c r="A4635">
        <v>1.1284786770445353E+18</v>
      </c>
      <c r="B4635">
        <v>1.1284786770445353E+18</v>
      </c>
      <c r="C4635" t="s">
        <v>17766</v>
      </c>
      <c r="D4635" s="1">
        <v>43600</v>
      </c>
      <c r="E4635" s="2">
        <v>0.16269675925925925</v>
      </c>
      <c r="F4635">
        <v>200</v>
      </c>
      <c r="G4635">
        <v>1889611729</v>
      </c>
      <c r="H4635" t="s">
        <v>354</v>
      </c>
      <c r="I4635" t="s">
        <v>355</v>
      </c>
      <c r="J4635" t="s">
        <v>265</v>
      </c>
      <c r="K4635" t="s">
        <v>17767</v>
      </c>
      <c r="L4635" t="s">
        <v>266</v>
      </c>
      <c r="M4635" t="s">
        <v>267</v>
      </c>
      <c r="N4635" t="s">
        <v>267</v>
      </c>
      <c r="O4635" t="s">
        <v>267</v>
      </c>
      <c r="P4635">
        <v>0</v>
      </c>
      <c r="Q4635">
        <v>0</v>
      </c>
      <c r="R4635">
        <v>0</v>
      </c>
      <c r="S4635" t="s">
        <v>17683</v>
      </c>
      <c r="T4635" t="s">
        <v>267</v>
      </c>
      <c r="U4635" t="s">
        <v>17768</v>
      </c>
      <c r="V4635" t="b">
        <v>0</v>
      </c>
      <c r="W4635" t="s">
        <v>265</v>
      </c>
      <c r="X4635">
        <v>0</v>
      </c>
      <c r="Y4635" t="s">
        <v>265</v>
      </c>
      <c r="Z4635" t="s">
        <v>265</v>
      </c>
      <c r="AA4635" t="s">
        <v>265</v>
      </c>
      <c r="AB4635" t="s">
        <v>265</v>
      </c>
      <c r="AC4635" t="s">
        <v>265</v>
      </c>
      <c r="AD4635" t="s">
        <v>265</v>
      </c>
      <c r="AE4635" t="s">
        <v>265</v>
      </c>
      <c r="AF4635" t="s">
        <v>267</v>
      </c>
      <c r="AG4635" t="s">
        <v>265</v>
      </c>
      <c r="AH4635" t="s">
        <v>265</v>
      </c>
      <c r="AI4635" t="s">
        <v>265</v>
      </c>
      <c r="AJ4635" t="s">
        <v>265</v>
      </c>
      <c r="AL4635" t="str">
        <f>IF(Sudan_News12[[#This Row],[relevancy_classification_english]]="Relevant","مناسب",IF(Sudan_News12[[#This Row],[relevancy_classification_english]]="Relevant","عَرَضِيّ",""))</f>
        <v/>
      </c>
      <c r="AN4635" t="str">
        <f>IF(Sudan_News12[[#This Row],[sentiment_analysis_english]]="Negative","سلبي",IF(Sudan_News12[[#This Row],[sentiment_analysis_english]]="Neutral","حيادي",IF(Sudan_News12[[#This Row],[sentiment_analysis_english]]="Positive","إيجابي","")))</f>
        <v/>
      </c>
      <c r="AO4635" t="e">
        <f>INDEX(TextClassificationList[],MATCH(Sudan_News12[[#This Row],[text_classification_arabic]],TextClassificationList[text_classification_arabic],0),1)</f>
        <v>#N/A</v>
      </c>
      <c r="AQ4635" t="e">
        <f>INDEX(TextClassificationList[],MATCH(Sudan_News12[[#This Row],[text_classification_arabic2]],TextClassificationList[text_classification_arabic],0),1)</f>
        <v>#N/A</v>
      </c>
      <c r="AS4635" t="e">
        <f>INDEX(TextClassificationList[],MATCH(Sudan_News12[[#This Row],[text_classification_arabic3]],TextClassificationList[text_classification_arabic],0),1)</f>
        <v>#N/A</v>
      </c>
      <c r="AU4635" t="e">
        <f>INDEX(TextClassificationList[],MATCH(Sudan_News12[[#This Row],[text_classification_arabic4]],TextClassificationList[text_classification_arabic],0),1)</f>
        <v>#N/A</v>
      </c>
      <c r="AW4635" t="e">
        <f>INDEX(TextClassificationList[],MATCH(Sudan_News12[[#This Row],[text_classification_arabic5]],TextClassificationList[text_classification_arabic],0),1)</f>
        <v>#N/A</v>
      </c>
    </row>
    <row r="4636" spans="1:49" x14ac:dyDescent="0.2">
      <c r="A4636">
        <v>1.1283619779302932E+18</v>
      </c>
      <c r="B4636">
        <v>1.1283619779302932E+18</v>
      </c>
      <c r="C4636" t="s">
        <v>17769</v>
      </c>
      <c r="D4636" s="1">
        <v>43599</v>
      </c>
      <c r="E4636" s="2">
        <v>0.84067129629629633</v>
      </c>
      <c r="F4636">
        <v>200</v>
      </c>
      <c r="G4636">
        <v>1889611729</v>
      </c>
      <c r="H4636" t="s">
        <v>354</v>
      </c>
      <c r="I4636" t="s">
        <v>355</v>
      </c>
      <c r="J4636" t="s">
        <v>265</v>
      </c>
      <c r="K4636" t="s">
        <v>17770</v>
      </c>
      <c r="L4636" t="s">
        <v>266</v>
      </c>
      <c r="M4636" t="s">
        <v>267</v>
      </c>
      <c r="N4636" t="s">
        <v>267</v>
      </c>
      <c r="O4636" t="s">
        <v>267</v>
      </c>
      <c r="P4636">
        <v>0</v>
      </c>
      <c r="Q4636">
        <v>0</v>
      </c>
      <c r="R4636">
        <v>0</v>
      </c>
      <c r="S4636" t="s">
        <v>267</v>
      </c>
      <c r="T4636" t="s">
        <v>267</v>
      </c>
      <c r="U4636" t="s">
        <v>17771</v>
      </c>
      <c r="V4636" t="b">
        <v>0</v>
      </c>
      <c r="W4636" t="s">
        <v>17772</v>
      </c>
      <c r="X4636">
        <v>0</v>
      </c>
      <c r="Y4636" t="s">
        <v>265</v>
      </c>
      <c r="Z4636" t="s">
        <v>265</v>
      </c>
      <c r="AA4636" t="s">
        <v>265</v>
      </c>
      <c r="AB4636" t="s">
        <v>265</v>
      </c>
      <c r="AC4636" t="s">
        <v>265</v>
      </c>
      <c r="AD4636" t="s">
        <v>265</v>
      </c>
      <c r="AE4636" t="s">
        <v>265</v>
      </c>
      <c r="AF4636" t="s">
        <v>267</v>
      </c>
      <c r="AG4636" t="s">
        <v>265</v>
      </c>
      <c r="AH4636" t="s">
        <v>265</v>
      </c>
      <c r="AI4636" t="s">
        <v>265</v>
      </c>
      <c r="AJ4636" t="s">
        <v>265</v>
      </c>
      <c r="AL4636" t="str">
        <f>IF(Sudan_News12[[#This Row],[relevancy_classification_english]]="Relevant","مناسب",IF(Sudan_News12[[#This Row],[relevancy_classification_english]]="Relevant","عَرَضِيّ",""))</f>
        <v/>
      </c>
      <c r="AN4636" t="str">
        <f>IF(Sudan_News12[[#This Row],[sentiment_analysis_english]]="Negative","سلبي",IF(Sudan_News12[[#This Row],[sentiment_analysis_english]]="Neutral","حيادي",IF(Sudan_News12[[#This Row],[sentiment_analysis_english]]="Positive","إيجابي","")))</f>
        <v/>
      </c>
      <c r="AO4636" t="e">
        <f>INDEX(TextClassificationList[],MATCH(Sudan_News12[[#This Row],[text_classification_arabic]],TextClassificationList[text_classification_arabic],0),1)</f>
        <v>#N/A</v>
      </c>
      <c r="AQ4636" t="e">
        <f>INDEX(TextClassificationList[],MATCH(Sudan_News12[[#This Row],[text_classification_arabic2]],TextClassificationList[text_classification_arabic],0),1)</f>
        <v>#N/A</v>
      </c>
      <c r="AS4636" t="e">
        <f>INDEX(TextClassificationList[],MATCH(Sudan_News12[[#This Row],[text_classification_arabic3]],TextClassificationList[text_classification_arabic],0),1)</f>
        <v>#N/A</v>
      </c>
      <c r="AU4636" t="e">
        <f>INDEX(TextClassificationList[],MATCH(Sudan_News12[[#This Row],[text_classification_arabic4]],TextClassificationList[text_classification_arabic],0),1)</f>
        <v>#N/A</v>
      </c>
      <c r="AW4636" t="e">
        <f>INDEX(TextClassificationList[],MATCH(Sudan_News12[[#This Row],[text_classification_arabic5]],TextClassificationList[text_classification_arabic],0),1)</f>
        <v>#N/A</v>
      </c>
    </row>
    <row r="4637" spans="1:49" x14ac:dyDescent="0.2">
      <c r="A4637">
        <v>1.1276067343972966E+18</v>
      </c>
      <c r="B4637">
        <v>1.0103105969092608E+18</v>
      </c>
      <c r="C4637" t="s">
        <v>17773</v>
      </c>
      <c r="D4637" s="1">
        <v>43597</v>
      </c>
      <c r="E4637" s="2">
        <v>0.75659722222222225</v>
      </c>
      <c r="F4637">
        <v>200</v>
      </c>
      <c r="G4637">
        <v>1889611729</v>
      </c>
      <c r="H4637" t="s">
        <v>354</v>
      </c>
      <c r="I4637" t="s">
        <v>355</v>
      </c>
      <c r="J4637" t="s">
        <v>265</v>
      </c>
      <c r="K4637" t="s">
        <v>17774</v>
      </c>
      <c r="L4637" t="s">
        <v>266</v>
      </c>
      <c r="M4637" t="s">
        <v>267</v>
      </c>
      <c r="N4637" t="s">
        <v>267</v>
      </c>
      <c r="O4637" t="s">
        <v>267</v>
      </c>
      <c r="P4637">
        <v>0</v>
      </c>
      <c r="Q4637">
        <v>0</v>
      </c>
      <c r="R4637">
        <v>1</v>
      </c>
      <c r="S4637" t="s">
        <v>267</v>
      </c>
      <c r="T4637" t="s">
        <v>267</v>
      </c>
      <c r="U4637" t="s">
        <v>17775</v>
      </c>
      <c r="V4637" t="b">
        <v>0</v>
      </c>
      <c r="W4637" t="s">
        <v>265</v>
      </c>
      <c r="X4637">
        <v>0</v>
      </c>
      <c r="Y4637" t="s">
        <v>265</v>
      </c>
      <c r="Z4637" t="s">
        <v>265</v>
      </c>
      <c r="AA4637" t="s">
        <v>265</v>
      </c>
      <c r="AB4637" t="s">
        <v>265</v>
      </c>
      <c r="AC4637" t="s">
        <v>265</v>
      </c>
      <c r="AD4637" t="s">
        <v>265</v>
      </c>
      <c r="AE4637" t="s">
        <v>265</v>
      </c>
      <c r="AF4637" t="s">
        <v>267</v>
      </c>
      <c r="AG4637" t="s">
        <v>265</v>
      </c>
      <c r="AH4637" t="s">
        <v>265</v>
      </c>
      <c r="AI4637" t="s">
        <v>265</v>
      </c>
      <c r="AJ4637" t="s">
        <v>265</v>
      </c>
      <c r="AL4637" t="str">
        <f>IF(Sudan_News12[[#This Row],[relevancy_classification_english]]="Relevant","مناسب",IF(Sudan_News12[[#This Row],[relevancy_classification_english]]="Relevant","عَرَضِيّ",""))</f>
        <v/>
      </c>
      <c r="AN4637" t="str">
        <f>IF(Sudan_News12[[#This Row],[sentiment_analysis_english]]="Negative","سلبي",IF(Sudan_News12[[#This Row],[sentiment_analysis_english]]="Neutral","حيادي",IF(Sudan_News12[[#This Row],[sentiment_analysis_english]]="Positive","إيجابي","")))</f>
        <v/>
      </c>
      <c r="AO4637" t="e">
        <f>INDEX(TextClassificationList[],MATCH(Sudan_News12[[#This Row],[text_classification_arabic]],TextClassificationList[text_classification_arabic],0),1)</f>
        <v>#N/A</v>
      </c>
      <c r="AQ4637" t="e">
        <f>INDEX(TextClassificationList[],MATCH(Sudan_News12[[#This Row],[text_classification_arabic2]],TextClassificationList[text_classification_arabic],0),1)</f>
        <v>#N/A</v>
      </c>
      <c r="AS4637" t="e">
        <f>INDEX(TextClassificationList[],MATCH(Sudan_News12[[#This Row],[text_classification_arabic3]],TextClassificationList[text_classification_arabic],0),1)</f>
        <v>#N/A</v>
      </c>
      <c r="AU4637" t="e">
        <f>INDEX(TextClassificationList[],MATCH(Sudan_News12[[#This Row],[text_classification_arabic4]],TextClassificationList[text_classification_arabic],0),1)</f>
        <v>#N/A</v>
      </c>
      <c r="AW4637" t="e">
        <f>INDEX(TextClassificationList[],MATCH(Sudan_News12[[#This Row],[text_classification_arabic5]],TextClassificationList[text_classification_arabic],0),1)</f>
        <v>#N/A</v>
      </c>
    </row>
    <row r="4638" spans="1:49" x14ac:dyDescent="0.2">
      <c r="A4638">
        <v>1.1272465700916142E+18</v>
      </c>
      <c r="B4638">
        <v>1.1269096179577569E+18</v>
      </c>
      <c r="C4638" t="s">
        <v>17776</v>
      </c>
      <c r="D4638" s="1">
        <v>43596</v>
      </c>
      <c r="E4638" s="2">
        <v>0.76273148148148151</v>
      </c>
      <c r="F4638">
        <v>200</v>
      </c>
      <c r="G4638">
        <v>1889611729</v>
      </c>
      <c r="H4638" t="s">
        <v>354</v>
      </c>
      <c r="I4638" t="s">
        <v>355</v>
      </c>
      <c r="J4638" t="s">
        <v>265</v>
      </c>
      <c r="K4638" t="s">
        <v>17777</v>
      </c>
      <c r="L4638" t="s">
        <v>266</v>
      </c>
      <c r="M4638" t="s">
        <v>267</v>
      </c>
      <c r="N4638" t="s">
        <v>267</v>
      </c>
      <c r="O4638" t="s">
        <v>267</v>
      </c>
      <c r="P4638">
        <v>0</v>
      </c>
      <c r="Q4638">
        <v>0</v>
      </c>
      <c r="R4638">
        <v>0</v>
      </c>
      <c r="S4638" t="s">
        <v>267</v>
      </c>
      <c r="T4638" t="s">
        <v>267</v>
      </c>
      <c r="U4638" t="s">
        <v>17778</v>
      </c>
      <c r="V4638" t="b">
        <v>0</v>
      </c>
      <c r="W4638" t="s">
        <v>265</v>
      </c>
      <c r="X4638">
        <v>0</v>
      </c>
      <c r="Y4638" t="s">
        <v>265</v>
      </c>
      <c r="Z4638" t="s">
        <v>265</v>
      </c>
      <c r="AA4638" t="s">
        <v>265</v>
      </c>
      <c r="AB4638" t="s">
        <v>265</v>
      </c>
      <c r="AC4638" t="s">
        <v>265</v>
      </c>
      <c r="AD4638" t="s">
        <v>265</v>
      </c>
      <c r="AE4638" t="s">
        <v>265</v>
      </c>
      <c r="AF4638" t="s">
        <v>17779</v>
      </c>
      <c r="AG4638" t="s">
        <v>265</v>
      </c>
      <c r="AH4638" t="s">
        <v>265</v>
      </c>
      <c r="AI4638" t="s">
        <v>265</v>
      </c>
      <c r="AJ4638" t="s">
        <v>265</v>
      </c>
      <c r="AL4638" t="str">
        <f>IF(Sudan_News12[[#This Row],[relevancy_classification_english]]="Relevant","مناسب",IF(Sudan_News12[[#This Row],[relevancy_classification_english]]="Relevant","عَرَضِيّ",""))</f>
        <v/>
      </c>
      <c r="AN4638" t="str">
        <f>IF(Sudan_News12[[#This Row],[sentiment_analysis_english]]="Negative","سلبي",IF(Sudan_News12[[#This Row],[sentiment_analysis_english]]="Neutral","حيادي",IF(Sudan_News12[[#This Row],[sentiment_analysis_english]]="Positive","إيجابي","")))</f>
        <v/>
      </c>
      <c r="AO4638" t="e">
        <f>INDEX(TextClassificationList[],MATCH(Sudan_News12[[#This Row],[text_classification_arabic]],TextClassificationList[text_classification_arabic],0),1)</f>
        <v>#N/A</v>
      </c>
      <c r="AQ4638" t="e">
        <f>INDEX(TextClassificationList[],MATCH(Sudan_News12[[#This Row],[text_classification_arabic2]],TextClassificationList[text_classification_arabic],0),1)</f>
        <v>#N/A</v>
      </c>
      <c r="AS4638" t="e">
        <f>INDEX(TextClassificationList[],MATCH(Sudan_News12[[#This Row],[text_classification_arabic3]],TextClassificationList[text_classification_arabic],0),1)</f>
        <v>#N/A</v>
      </c>
      <c r="AU4638" t="e">
        <f>INDEX(TextClassificationList[],MATCH(Sudan_News12[[#This Row],[text_classification_arabic4]],TextClassificationList[text_classification_arabic],0),1)</f>
        <v>#N/A</v>
      </c>
      <c r="AW4638" t="e">
        <f>INDEX(TextClassificationList[],MATCH(Sudan_News12[[#This Row],[text_classification_arabic5]],TextClassificationList[text_classification_arabic],0),1)</f>
        <v>#N/A</v>
      </c>
    </row>
    <row r="4639" spans="1:49" x14ac:dyDescent="0.2">
      <c r="A4639">
        <v>1.1271299650472919E+18</v>
      </c>
      <c r="B4639">
        <v>1.1271299650472919E+18</v>
      </c>
      <c r="C4639" t="s">
        <v>17780</v>
      </c>
      <c r="D4639" s="1">
        <v>43596</v>
      </c>
      <c r="E4639" s="2">
        <v>0.44096064814814817</v>
      </c>
      <c r="F4639">
        <v>200</v>
      </c>
      <c r="G4639">
        <v>1889611729</v>
      </c>
      <c r="H4639" t="s">
        <v>354</v>
      </c>
      <c r="I4639" t="s">
        <v>355</v>
      </c>
      <c r="J4639" t="s">
        <v>265</v>
      </c>
      <c r="K4639" t="s">
        <v>17781</v>
      </c>
      <c r="L4639" t="s">
        <v>266</v>
      </c>
      <c r="M4639" t="s">
        <v>267</v>
      </c>
      <c r="N4639" t="s">
        <v>267</v>
      </c>
      <c r="O4639" t="s">
        <v>17782</v>
      </c>
      <c r="P4639">
        <v>0</v>
      </c>
      <c r="Q4639">
        <v>0</v>
      </c>
      <c r="R4639">
        <v>0</v>
      </c>
      <c r="S4639" t="s">
        <v>17783</v>
      </c>
      <c r="T4639" t="s">
        <v>267</v>
      </c>
      <c r="U4639" t="s">
        <v>17784</v>
      </c>
      <c r="V4639" t="b">
        <v>0</v>
      </c>
      <c r="W4639" t="s">
        <v>265</v>
      </c>
      <c r="X4639">
        <v>1</v>
      </c>
      <c r="Y4639" t="s">
        <v>17785</v>
      </c>
      <c r="Z4639" t="s">
        <v>265</v>
      </c>
      <c r="AA4639" t="s">
        <v>265</v>
      </c>
      <c r="AB4639" t="s">
        <v>265</v>
      </c>
      <c r="AC4639" t="s">
        <v>265</v>
      </c>
      <c r="AD4639" t="s">
        <v>265</v>
      </c>
      <c r="AE4639" t="s">
        <v>265</v>
      </c>
      <c r="AF4639" t="s">
        <v>267</v>
      </c>
      <c r="AG4639" t="s">
        <v>265</v>
      </c>
      <c r="AH4639" t="s">
        <v>265</v>
      </c>
      <c r="AI4639" t="s">
        <v>265</v>
      </c>
      <c r="AJ4639" t="s">
        <v>265</v>
      </c>
      <c r="AL4639" t="str">
        <f>IF(Sudan_News12[[#This Row],[relevancy_classification_english]]="Relevant","مناسب",IF(Sudan_News12[[#This Row],[relevancy_classification_english]]="Relevant","عَرَضِيّ",""))</f>
        <v/>
      </c>
      <c r="AN4639" t="str">
        <f>IF(Sudan_News12[[#This Row],[sentiment_analysis_english]]="Negative","سلبي",IF(Sudan_News12[[#This Row],[sentiment_analysis_english]]="Neutral","حيادي",IF(Sudan_News12[[#This Row],[sentiment_analysis_english]]="Positive","إيجابي","")))</f>
        <v/>
      </c>
      <c r="AO4639" t="e">
        <f>INDEX(TextClassificationList[],MATCH(Sudan_News12[[#This Row],[text_classification_arabic]],TextClassificationList[text_classification_arabic],0),1)</f>
        <v>#N/A</v>
      </c>
      <c r="AQ4639" t="e">
        <f>INDEX(TextClassificationList[],MATCH(Sudan_News12[[#This Row],[text_classification_arabic2]],TextClassificationList[text_classification_arabic],0),1)</f>
        <v>#N/A</v>
      </c>
      <c r="AS4639" t="e">
        <f>INDEX(TextClassificationList[],MATCH(Sudan_News12[[#This Row],[text_classification_arabic3]],TextClassificationList[text_classification_arabic],0),1)</f>
        <v>#N/A</v>
      </c>
      <c r="AU4639" t="e">
        <f>INDEX(TextClassificationList[],MATCH(Sudan_News12[[#This Row],[text_classification_arabic4]],TextClassificationList[text_classification_arabic],0),1)</f>
        <v>#N/A</v>
      </c>
      <c r="AW4639" t="e">
        <f>INDEX(TextClassificationList[],MATCH(Sudan_News12[[#This Row],[text_classification_arabic5]],TextClassificationList[text_classification_arabic],0),1)</f>
        <v>#N/A</v>
      </c>
    </row>
    <row r="4640" spans="1:49" x14ac:dyDescent="0.2">
      <c r="A4640">
        <v>1.1270156529156465E+18</v>
      </c>
      <c r="B4640">
        <v>1.1270156529156465E+18</v>
      </c>
      <c r="C4640" t="s">
        <v>17786</v>
      </c>
      <c r="D4640" s="1">
        <v>43596</v>
      </c>
      <c r="E4640" s="2">
        <v>0.12552083333333333</v>
      </c>
      <c r="F4640">
        <v>200</v>
      </c>
      <c r="G4640">
        <v>1889611729</v>
      </c>
      <c r="H4640" t="s">
        <v>354</v>
      </c>
      <c r="I4640" t="s">
        <v>355</v>
      </c>
      <c r="J4640" t="s">
        <v>265</v>
      </c>
      <c r="K4640" t="s">
        <v>17787</v>
      </c>
      <c r="L4640" t="s">
        <v>266</v>
      </c>
      <c r="M4640" t="s">
        <v>267</v>
      </c>
      <c r="N4640" t="s">
        <v>267</v>
      </c>
      <c r="O4640" t="s">
        <v>267</v>
      </c>
      <c r="P4640">
        <v>0</v>
      </c>
      <c r="Q4640">
        <v>0</v>
      </c>
      <c r="R4640">
        <v>1</v>
      </c>
      <c r="S4640" t="s">
        <v>17788</v>
      </c>
      <c r="T4640" t="s">
        <v>267</v>
      </c>
      <c r="U4640" t="s">
        <v>17789</v>
      </c>
      <c r="V4640" t="b">
        <v>0</v>
      </c>
      <c r="W4640" t="s">
        <v>265</v>
      </c>
      <c r="X4640">
        <v>0</v>
      </c>
      <c r="Y4640" t="s">
        <v>265</v>
      </c>
      <c r="Z4640" t="s">
        <v>265</v>
      </c>
      <c r="AA4640" t="s">
        <v>265</v>
      </c>
      <c r="AB4640" t="s">
        <v>265</v>
      </c>
      <c r="AC4640" t="s">
        <v>265</v>
      </c>
      <c r="AD4640" t="s">
        <v>265</v>
      </c>
      <c r="AE4640" t="s">
        <v>265</v>
      </c>
      <c r="AF4640" t="s">
        <v>267</v>
      </c>
      <c r="AG4640" t="s">
        <v>265</v>
      </c>
      <c r="AH4640" t="s">
        <v>265</v>
      </c>
      <c r="AI4640" t="s">
        <v>265</v>
      </c>
      <c r="AJ4640" t="s">
        <v>265</v>
      </c>
      <c r="AL4640" t="str">
        <f>IF(Sudan_News12[[#This Row],[relevancy_classification_english]]="Relevant","مناسب",IF(Sudan_News12[[#This Row],[relevancy_classification_english]]="Relevant","عَرَضِيّ",""))</f>
        <v/>
      </c>
      <c r="AN4640" t="str">
        <f>IF(Sudan_News12[[#This Row],[sentiment_analysis_english]]="Negative","سلبي",IF(Sudan_News12[[#This Row],[sentiment_analysis_english]]="Neutral","حيادي",IF(Sudan_News12[[#This Row],[sentiment_analysis_english]]="Positive","إيجابي","")))</f>
        <v/>
      </c>
      <c r="AO4640" t="e">
        <f>INDEX(TextClassificationList[],MATCH(Sudan_News12[[#This Row],[text_classification_arabic]],TextClassificationList[text_classification_arabic],0),1)</f>
        <v>#N/A</v>
      </c>
      <c r="AQ4640" t="e">
        <f>INDEX(TextClassificationList[],MATCH(Sudan_News12[[#This Row],[text_classification_arabic2]],TextClassificationList[text_classification_arabic],0),1)</f>
        <v>#N/A</v>
      </c>
      <c r="AS4640" t="e">
        <f>INDEX(TextClassificationList[],MATCH(Sudan_News12[[#This Row],[text_classification_arabic3]],TextClassificationList[text_classification_arabic],0),1)</f>
        <v>#N/A</v>
      </c>
      <c r="AU4640" t="e">
        <f>INDEX(TextClassificationList[],MATCH(Sudan_News12[[#This Row],[text_classification_arabic4]],TextClassificationList[text_classification_arabic],0),1)</f>
        <v>#N/A</v>
      </c>
      <c r="AW4640" t="e">
        <f>INDEX(TextClassificationList[],MATCH(Sudan_News12[[#This Row],[text_classification_arabic5]],TextClassificationList[text_classification_arabic],0),1)</f>
        <v>#N/A</v>
      </c>
    </row>
    <row r="4641" spans="1:49" x14ac:dyDescent="0.2">
      <c r="A4641">
        <v>1.1270077823335711E+18</v>
      </c>
      <c r="B4641">
        <v>1.1270077823335711E+18</v>
      </c>
      <c r="C4641" t="s">
        <v>17790</v>
      </c>
      <c r="D4641" s="1">
        <v>43596</v>
      </c>
      <c r="E4641" s="2">
        <v>0.1037962962962963</v>
      </c>
      <c r="F4641">
        <v>200</v>
      </c>
      <c r="G4641">
        <v>1889611729</v>
      </c>
      <c r="H4641" t="s">
        <v>354</v>
      </c>
      <c r="I4641" t="s">
        <v>355</v>
      </c>
      <c r="J4641" t="s">
        <v>265</v>
      </c>
      <c r="K4641" t="s">
        <v>17791</v>
      </c>
      <c r="L4641" t="s">
        <v>266</v>
      </c>
      <c r="M4641" t="s">
        <v>267</v>
      </c>
      <c r="N4641" t="s">
        <v>267</v>
      </c>
      <c r="O4641" t="s">
        <v>17792</v>
      </c>
      <c r="P4641">
        <v>0</v>
      </c>
      <c r="Q4641">
        <v>1</v>
      </c>
      <c r="R4641">
        <v>5</v>
      </c>
      <c r="S4641" t="s">
        <v>17683</v>
      </c>
      <c r="T4641" t="s">
        <v>267</v>
      </c>
      <c r="U4641" t="s">
        <v>17793</v>
      </c>
      <c r="V4641" t="b">
        <v>0</v>
      </c>
      <c r="W4641" t="s">
        <v>265</v>
      </c>
      <c r="X4641">
        <v>1</v>
      </c>
      <c r="Y4641" t="s">
        <v>17794</v>
      </c>
      <c r="Z4641" t="s">
        <v>265</v>
      </c>
      <c r="AA4641" t="s">
        <v>265</v>
      </c>
      <c r="AB4641" t="s">
        <v>265</v>
      </c>
      <c r="AC4641" t="s">
        <v>265</v>
      </c>
      <c r="AD4641" t="s">
        <v>265</v>
      </c>
      <c r="AE4641" t="s">
        <v>265</v>
      </c>
      <c r="AF4641" t="s">
        <v>267</v>
      </c>
      <c r="AG4641" t="s">
        <v>265</v>
      </c>
      <c r="AH4641" t="s">
        <v>265</v>
      </c>
      <c r="AI4641" t="s">
        <v>265</v>
      </c>
      <c r="AJ4641" t="s">
        <v>265</v>
      </c>
      <c r="AL4641" t="str">
        <f>IF(Sudan_News12[[#This Row],[relevancy_classification_english]]="Relevant","مناسب",IF(Sudan_News12[[#This Row],[relevancy_classification_english]]="Relevant","عَرَضِيّ",""))</f>
        <v/>
      </c>
      <c r="AN4641" t="str">
        <f>IF(Sudan_News12[[#This Row],[sentiment_analysis_english]]="Negative","سلبي",IF(Sudan_News12[[#This Row],[sentiment_analysis_english]]="Neutral","حيادي",IF(Sudan_News12[[#This Row],[sentiment_analysis_english]]="Positive","إيجابي","")))</f>
        <v/>
      </c>
      <c r="AO4641" t="e">
        <f>INDEX(TextClassificationList[],MATCH(Sudan_News12[[#This Row],[text_classification_arabic]],TextClassificationList[text_classification_arabic],0),1)</f>
        <v>#N/A</v>
      </c>
      <c r="AQ4641" t="e">
        <f>INDEX(TextClassificationList[],MATCH(Sudan_News12[[#This Row],[text_classification_arabic2]],TextClassificationList[text_classification_arabic],0),1)</f>
        <v>#N/A</v>
      </c>
      <c r="AS4641" t="e">
        <f>INDEX(TextClassificationList[],MATCH(Sudan_News12[[#This Row],[text_classification_arabic3]],TextClassificationList[text_classification_arabic],0),1)</f>
        <v>#N/A</v>
      </c>
      <c r="AU4641" t="e">
        <f>INDEX(TextClassificationList[],MATCH(Sudan_News12[[#This Row],[text_classification_arabic4]],TextClassificationList[text_classification_arabic],0),1)</f>
        <v>#N/A</v>
      </c>
      <c r="AW4641" t="e">
        <f>INDEX(TextClassificationList[],MATCH(Sudan_News12[[#This Row],[text_classification_arabic5]],TextClassificationList[text_classification_arabic],0),1)</f>
        <v>#N/A</v>
      </c>
    </row>
    <row r="4642" spans="1:49" x14ac:dyDescent="0.2">
      <c r="A4642">
        <v>1.126889293375529E+18</v>
      </c>
      <c r="B4642">
        <v>1.1268781343584993E+18</v>
      </c>
      <c r="C4642" t="s">
        <v>17795</v>
      </c>
      <c r="D4642" s="1">
        <v>43595</v>
      </c>
      <c r="E4642" s="2">
        <v>0.77682870370370372</v>
      </c>
      <c r="F4642">
        <v>200</v>
      </c>
      <c r="G4642">
        <v>1889611729</v>
      </c>
      <c r="H4642" t="s">
        <v>354</v>
      </c>
      <c r="I4642" t="s">
        <v>355</v>
      </c>
      <c r="J4642" t="s">
        <v>265</v>
      </c>
      <c r="K4642" t="s">
        <v>17796</v>
      </c>
      <c r="L4642" t="s">
        <v>266</v>
      </c>
      <c r="M4642" t="s">
        <v>267</v>
      </c>
      <c r="N4642" t="s">
        <v>267</v>
      </c>
      <c r="O4642" t="s">
        <v>267</v>
      </c>
      <c r="P4642">
        <v>0</v>
      </c>
      <c r="Q4642">
        <v>0</v>
      </c>
      <c r="R4642">
        <v>0</v>
      </c>
      <c r="S4642" t="s">
        <v>267</v>
      </c>
      <c r="T4642" t="s">
        <v>267</v>
      </c>
      <c r="U4642" t="s">
        <v>17797</v>
      </c>
      <c r="V4642" t="b">
        <v>0</v>
      </c>
      <c r="W4642" t="s">
        <v>265</v>
      </c>
      <c r="X4642">
        <v>0</v>
      </c>
      <c r="Y4642" t="s">
        <v>265</v>
      </c>
      <c r="Z4642" t="s">
        <v>265</v>
      </c>
      <c r="AA4642" t="s">
        <v>265</v>
      </c>
      <c r="AB4642" t="s">
        <v>265</v>
      </c>
      <c r="AC4642" t="s">
        <v>265</v>
      </c>
      <c r="AD4642" t="s">
        <v>265</v>
      </c>
      <c r="AE4642" t="s">
        <v>265</v>
      </c>
      <c r="AF4642" t="s">
        <v>9586</v>
      </c>
      <c r="AG4642" t="s">
        <v>265</v>
      </c>
      <c r="AH4642" t="s">
        <v>265</v>
      </c>
      <c r="AI4642" t="s">
        <v>265</v>
      </c>
      <c r="AJ4642" t="s">
        <v>265</v>
      </c>
      <c r="AL4642" t="str">
        <f>IF(Sudan_News12[[#This Row],[relevancy_classification_english]]="Relevant","مناسب",IF(Sudan_News12[[#This Row],[relevancy_classification_english]]="Relevant","عَرَضِيّ",""))</f>
        <v/>
      </c>
      <c r="AN4642" t="str">
        <f>IF(Sudan_News12[[#This Row],[sentiment_analysis_english]]="Negative","سلبي",IF(Sudan_News12[[#This Row],[sentiment_analysis_english]]="Neutral","حيادي",IF(Sudan_News12[[#This Row],[sentiment_analysis_english]]="Positive","إيجابي","")))</f>
        <v/>
      </c>
      <c r="AO4642" t="e">
        <f>INDEX(TextClassificationList[],MATCH(Sudan_News12[[#This Row],[text_classification_arabic]],TextClassificationList[text_classification_arabic],0),1)</f>
        <v>#N/A</v>
      </c>
      <c r="AQ4642" t="e">
        <f>INDEX(TextClassificationList[],MATCH(Sudan_News12[[#This Row],[text_classification_arabic2]],TextClassificationList[text_classification_arabic],0),1)</f>
        <v>#N/A</v>
      </c>
      <c r="AS4642" t="e">
        <f>INDEX(TextClassificationList[],MATCH(Sudan_News12[[#This Row],[text_classification_arabic3]],TextClassificationList[text_classification_arabic],0),1)</f>
        <v>#N/A</v>
      </c>
      <c r="AU4642" t="e">
        <f>INDEX(TextClassificationList[],MATCH(Sudan_News12[[#This Row],[text_classification_arabic4]],TextClassificationList[text_classification_arabic],0),1)</f>
        <v>#N/A</v>
      </c>
      <c r="AW4642" t="e">
        <f>INDEX(TextClassificationList[],MATCH(Sudan_News12[[#This Row],[text_classification_arabic5]],TextClassificationList[text_classification_arabic],0),1)</f>
        <v>#N/A</v>
      </c>
    </row>
    <row r="4643" spans="1:49" x14ac:dyDescent="0.2">
      <c r="A4643">
        <v>1.126702602895233E+18</v>
      </c>
      <c r="B4643">
        <v>1.1264825502376673E+18</v>
      </c>
      <c r="C4643" t="s">
        <v>17798</v>
      </c>
      <c r="D4643" s="1">
        <v>43595</v>
      </c>
      <c r="E4643" s="2">
        <v>0.26166666666666666</v>
      </c>
      <c r="F4643">
        <v>200</v>
      </c>
      <c r="G4643">
        <v>1889611729</v>
      </c>
      <c r="H4643" t="s">
        <v>354</v>
      </c>
      <c r="I4643" t="s">
        <v>355</v>
      </c>
      <c r="J4643" t="s">
        <v>265</v>
      </c>
      <c r="K4643" t="s">
        <v>17799</v>
      </c>
      <c r="L4643" t="s">
        <v>266</v>
      </c>
      <c r="M4643" t="s">
        <v>267</v>
      </c>
      <c r="N4643" t="s">
        <v>267</v>
      </c>
      <c r="O4643" t="s">
        <v>267</v>
      </c>
      <c r="P4643">
        <v>0</v>
      </c>
      <c r="Q4643">
        <v>0</v>
      </c>
      <c r="R4643">
        <v>2</v>
      </c>
      <c r="S4643" t="s">
        <v>267</v>
      </c>
      <c r="T4643" t="s">
        <v>267</v>
      </c>
      <c r="U4643" t="s">
        <v>17800</v>
      </c>
      <c r="V4643" t="b">
        <v>0</v>
      </c>
      <c r="W4643" t="s">
        <v>265</v>
      </c>
      <c r="X4643">
        <v>0</v>
      </c>
      <c r="Y4643" t="s">
        <v>265</v>
      </c>
      <c r="Z4643" t="s">
        <v>265</v>
      </c>
      <c r="AA4643" t="s">
        <v>265</v>
      </c>
      <c r="AB4643" t="s">
        <v>265</v>
      </c>
      <c r="AC4643" t="s">
        <v>265</v>
      </c>
      <c r="AD4643" t="s">
        <v>265</v>
      </c>
      <c r="AE4643" t="s">
        <v>265</v>
      </c>
      <c r="AF4643" t="s">
        <v>17801</v>
      </c>
      <c r="AG4643" t="s">
        <v>265</v>
      </c>
      <c r="AH4643" t="s">
        <v>265</v>
      </c>
      <c r="AI4643" t="s">
        <v>265</v>
      </c>
      <c r="AJ4643" t="s">
        <v>265</v>
      </c>
      <c r="AL4643" t="str">
        <f>IF(Sudan_News12[[#This Row],[relevancy_classification_english]]="Relevant","مناسب",IF(Sudan_News12[[#This Row],[relevancy_classification_english]]="Relevant","عَرَضِيّ",""))</f>
        <v/>
      </c>
      <c r="AN4643" t="str">
        <f>IF(Sudan_News12[[#This Row],[sentiment_analysis_english]]="Negative","سلبي",IF(Sudan_News12[[#This Row],[sentiment_analysis_english]]="Neutral","حيادي",IF(Sudan_News12[[#This Row],[sentiment_analysis_english]]="Positive","إيجابي","")))</f>
        <v/>
      </c>
      <c r="AO4643" t="e">
        <f>INDEX(TextClassificationList[],MATCH(Sudan_News12[[#This Row],[text_classification_arabic]],TextClassificationList[text_classification_arabic],0),1)</f>
        <v>#N/A</v>
      </c>
      <c r="AQ4643" t="e">
        <f>INDEX(TextClassificationList[],MATCH(Sudan_News12[[#This Row],[text_classification_arabic2]],TextClassificationList[text_classification_arabic],0),1)</f>
        <v>#N/A</v>
      </c>
      <c r="AS4643" t="e">
        <f>INDEX(TextClassificationList[],MATCH(Sudan_News12[[#This Row],[text_classification_arabic3]],TextClassificationList[text_classification_arabic],0),1)</f>
        <v>#N/A</v>
      </c>
      <c r="AU4643" t="e">
        <f>INDEX(TextClassificationList[],MATCH(Sudan_News12[[#This Row],[text_classification_arabic4]],TextClassificationList[text_classification_arabic],0),1)</f>
        <v>#N/A</v>
      </c>
      <c r="AW4643" t="e">
        <f>INDEX(TextClassificationList[],MATCH(Sudan_News12[[#This Row],[text_classification_arabic5]],TextClassificationList[text_classification_arabic],0),1)</f>
        <v>#N/A</v>
      </c>
    </row>
    <row r="4644" spans="1:49" x14ac:dyDescent="0.2">
      <c r="A4644">
        <v>1.1265766920997847E+18</v>
      </c>
      <c r="B4644">
        <v>1.1264825502376673E+18</v>
      </c>
      <c r="C4644" t="s">
        <v>17802</v>
      </c>
      <c r="D4644" s="1">
        <v>43594</v>
      </c>
      <c r="E4644" s="2">
        <v>0.91421296296296295</v>
      </c>
      <c r="F4644">
        <v>200</v>
      </c>
      <c r="G4644">
        <v>1889611729</v>
      </c>
      <c r="H4644" t="s">
        <v>354</v>
      </c>
      <c r="I4644" t="s">
        <v>355</v>
      </c>
      <c r="J4644" t="s">
        <v>265</v>
      </c>
      <c r="K4644" t="s">
        <v>17803</v>
      </c>
      <c r="L4644" t="s">
        <v>266</v>
      </c>
      <c r="M4644" t="s">
        <v>267</v>
      </c>
      <c r="N4644" t="s">
        <v>267</v>
      </c>
      <c r="O4644" t="s">
        <v>267</v>
      </c>
      <c r="P4644">
        <v>1</v>
      </c>
      <c r="Q4644">
        <v>1</v>
      </c>
      <c r="R4644">
        <v>3</v>
      </c>
      <c r="S4644" t="s">
        <v>267</v>
      </c>
      <c r="T4644" t="s">
        <v>267</v>
      </c>
      <c r="U4644" t="s">
        <v>17804</v>
      </c>
      <c r="V4644" t="b">
        <v>0</v>
      </c>
      <c r="W4644" t="s">
        <v>265</v>
      </c>
      <c r="X4644">
        <v>0</v>
      </c>
      <c r="Y4644" t="s">
        <v>265</v>
      </c>
      <c r="Z4644" t="s">
        <v>265</v>
      </c>
      <c r="AA4644" t="s">
        <v>265</v>
      </c>
      <c r="AB4644" t="s">
        <v>265</v>
      </c>
      <c r="AC4644" t="s">
        <v>265</v>
      </c>
      <c r="AD4644" t="s">
        <v>265</v>
      </c>
      <c r="AE4644" t="s">
        <v>265</v>
      </c>
      <c r="AF4644" t="s">
        <v>17801</v>
      </c>
      <c r="AG4644" t="s">
        <v>265</v>
      </c>
      <c r="AH4644" t="s">
        <v>265</v>
      </c>
      <c r="AI4644" t="s">
        <v>265</v>
      </c>
      <c r="AJ4644" t="s">
        <v>265</v>
      </c>
      <c r="AL4644" t="str">
        <f>IF(Sudan_News12[[#This Row],[relevancy_classification_english]]="Relevant","مناسب",IF(Sudan_News12[[#This Row],[relevancy_classification_english]]="Relevant","عَرَضِيّ",""))</f>
        <v/>
      </c>
      <c r="AN4644" t="str">
        <f>IF(Sudan_News12[[#This Row],[sentiment_analysis_english]]="Negative","سلبي",IF(Sudan_News12[[#This Row],[sentiment_analysis_english]]="Neutral","حيادي",IF(Sudan_News12[[#This Row],[sentiment_analysis_english]]="Positive","إيجابي","")))</f>
        <v/>
      </c>
      <c r="AO4644" t="e">
        <f>INDEX(TextClassificationList[],MATCH(Sudan_News12[[#This Row],[text_classification_arabic]],TextClassificationList[text_classification_arabic],0),1)</f>
        <v>#N/A</v>
      </c>
      <c r="AQ4644" t="e">
        <f>INDEX(TextClassificationList[],MATCH(Sudan_News12[[#This Row],[text_classification_arabic2]],TextClassificationList[text_classification_arabic],0),1)</f>
        <v>#N/A</v>
      </c>
      <c r="AS4644" t="e">
        <f>INDEX(TextClassificationList[],MATCH(Sudan_News12[[#This Row],[text_classification_arabic3]],TextClassificationList[text_classification_arabic],0),1)</f>
        <v>#N/A</v>
      </c>
      <c r="AU4644" t="e">
        <f>INDEX(TextClassificationList[],MATCH(Sudan_News12[[#This Row],[text_classification_arabic4]],TextClassificationList[text_classification_arabic],0),1)</f>
        <v>#N/A</v>
      </c>
      <c r="AW4644" t="e">
        <f>INDEX(TextClassificationList[],MATCH(Sudan_News12[[#This Row],[text_classification_arabic5]],TextClassificationList[text_classification_arabic],0),1)</f>
        <v>#N/A</v>
      </c>
    </row>
    <row r="4645" spans="1:49" x14ac:dyDescent="0.2">
      <c r="A4645">
        <v>1.1265064368700662E+18</v>
      </c>
      <c r="B4645">
        <v>1.1261146207485665E+18</v>
      </c>
      <c r="C4645" t="s">
        <v>17805</v>
      </c>
      <c r="D4645" s="1">
        <v>43594</v>
      </c>
      <c r="E4645" s="2">
        <v>0.72034722222222225</v>
      </c>
      <c r="F4645">
        <v>200</v>
      </c>
      <c r="G4645">
        <v>1889611729</v>
      </c>
      <c r="H4645" t="s">
        <v>354</v>
      </c>
      <c r="I4645" t="s">
        <v>355</v>
      </c>
      <c r="J4645" t="s">
        <v>265</v>
      </c>
      <c r="K4645" t="s">
        <v>17806</v>
      </c>
      <c r="L4645" t="s">
        <v>266</v>
      </c>
      <c r="M4645" t="s">
        <v>267</v>
      </c>
      <c r="N4645" t="s">
        <v>267</v>
      </c>
      <c r="O4645" t="s">
        <v>267</v>
      </c>
      <c r="P4645">
        <v>0</v>
      </c>
      <c r="Q4645">
        <v>0</v>
      </c>
      <c r="R4645">
        <v>0</v>
      </c>
      <c r="S4645" t="s">
        <v>267</v>
      </c>
      <c r="T4645" t="s">
        <v>267</v>
      </c>
      <c r="U4645" t="s">
        <v>17807</v>
      </c>
      <c r="V4645" t="b">
        <v>0</v>
      </c>
      <c r="W4645" t="s">
        <v>265</v>
      </c>
      <c r="X4645">
        <v>0</v>
      </c>
      <c r="Y4645" t="s">
        <v>265</v>
      </c>
      <c r="Z4645" t="s">
        <v>265</v>
      </c>
      <c r="AA4645" t="s">
        <v>265</v>
      </c>
      <c r="AB4645" t="s">
        <v>265</v>
      </c>
      <c r="AC4645" t="s">
        <v>265</v>
      </c>
      <c r="AD4645" t="s">
        <v>265</v>
      </c>
      <c r="AE4645" t="s">
        <v>265</v>
      </c>
      <c r="AF4645" t="s">
        <v>17808</v>
      </c>
      <c r="AG4645" t="s">
        <v>265</v>
      </c>
      <c r="AH4645" t="s">
        <v>265</v>
      </c>
      <c r="AI4645" t="s">
        <v>265</v>
      </c>
      <c r="AJ4645" t="s">
        <v>265</v>
      </c>
      <c r="AL4645" t="str">
        <f>IF(Sudan_News12[[#This Row],[relevancy_classification_english]]="Relevant","مناسب",IF(Sudan_News12[[#This Row],[relevancy_classification_english]]="Relevant","عَرَضِيّ",""))</f>
        <v/>
      </c>
      <c r="AN4645" t="str">
        <f>IF(Sudan_News12[[#This Row],[sentiment_analysis_english]]="Negative","سلبي",IF(Sudan_News12[[#This Row],[sentiment_analysis_english]]="Neutral","حيادي",IF(Sudan_News12[[#This Row],[sentiment_analysis_english]]="Positive","إيجابي","")))</f>
        <v/>
      </c>
      <c r="AO4645" t="e">
        <f>INDEX(TextClassificationList[],MATCH(Sudan_News12[[#This Row],[text_classification_arabic]],TextClassificationList[text_classification_arabic],0),1)</f>
        <v>#N/A</v>
      </c>
      <c r="AQ4645" t="e">
        <f>INDEX(TextClassificationList[],MATCH(Sudan_News12[[#This Row],[text_classification_arabic2]],TextClassificationList[text_classification_arabic],0),1)</f>
        <v>#N/A</v>
      </c>
      <c r="AS4645" t="e">
        <f>INDEX(TextClassificationList[],MATCH(Sudan_News12[[#This Row],[text_classification_arabic3]],TextClassificationList[text_classification_arabic],0),1)</f>
        <v>#N/A</v>
      </c>
      <c r="AU4645" t="e">
        <f>INDEX(TextClassificationList[],MATCH(Sudan_News12[[#This Row],[text_classification_arabic4]],TextClassificationList[text_classification_arabic],0),1)</f>
        <v>#N/A</v>
      </c>
      <c r="AW4645" t="e">
        <f>INDEX(TextClassificationList[],MATCH(Sudan_News12[[#This Row],[text_classification_arabic5]],TextClassificationList[text_classification_arabic],0),1)</f>
        <v>#N/A</v>
      </c>
    </row>
    <row r="4646" spans="1:49" x14ac:dyDescent="0.2">
      <c r="A4646">
        <v>1.1264462084641669E+18</v>
      </c>
      <c r="B4646">
        <v>1.1264320219983954E+18</v>
      </c>
      <c r="C4646" t="s">
        <v>17809</v>
      </c>
      <c r="D4646" s="1">
        <v>43594</v>
      </c>
      <c r="E4646" s="2">
        <v>0.55415509259259255</v>
      </c>
      <c r="F4646">
        <v>200</v>
      </c>
      <c r="G4646">
        <v>1889611729</v>
      </c>
      <c r="H4646" t="s">
        <v>354</v>
      </c>
      <c r="I4646" t="s">
        <v>355</v>
      </c>
      <c r="J4646" t="s">
        <v>265</v>
      </c>
      <c r="K4646" t="s">
        <v>17810</v>
      </c>
      <c r="L4646" t="s">
        <v>266</v>
      </c>
      <c r="M4646" t="s">
        <v>267</v>
      </c>
      <c r="N4646" t="s">
        <v>267</v>
      </c>
      <c r="O4646" t="s">
        <v>267</v>
      </c>
      <c r="P4646">
        <v>0</v>
      </c>
      <c r="Q4646">
        <v>0</v>
      </c>
      <c r="R4646">
        <v>0</v>
      </c>
      <c r="S4646" t="s">
        <v>267</v>
      </c>
      <c r="T4646" t="s">
        <v>267</v>
      </c>
      <c r="U4646" t="s">
        <v>17811</v>
      </c>
      <c r="V4646" t="b">
        <v>0</v>
      </c>
      <c r="W4646" t="s">
        <v>265</v>
      </c>
      <c r="X4646">
        <v>0</v>
      </c>
      <c r="Y4646" t="s">
        <v>265</v>
      </c>
      <c r="Z4646" t="s">
        <v>265</v>
      </c>
      <c r="AA4646" t="s">
        <v>265</v>
      </c>
      <c r="AB4646" t="s">
        <v>265</v>
      </c>
      <c r="AC4646" t="s">
        <v>265</v>
      </c>
      <c r="AD4646" t="s">
        <v>265</v>
      </c>
      <c r="AE4646" t="s">
        <v>265</v>
      </c>
      <c r="AF4646" t="s">
        <v>16196</v>
      </c>
      <c r="AG4646" t="s">
        <v>265</v>
      </c>
      <c r="AH4646" t="s">
        <v>265</v>
      </c>
      <c r="AI4646" t="s">
        <v>265</v>
      </c>
      <c r="AJ4646" t="s">
        <v>265</v>
      </c>
      <c r="AL4646" t="str">
        <f>IF(Sudan_News12[[#This Row],[relevancy_classification_english]]="Relevant","مناسب",IF(Sudan_News12[[#This Row],[relevancy_classification_english]]="Relevant","عَرَضِيّ",""))</f>
        <v/>
      </c>
      <c r="AN4646" t="str">
        <f>IF(Sudan_News12[[#This Row],[sentiment_analysis_english]]="Negative","سلبي",IF(Sudan_News12[[#This Row],[sentiment_analysis_english]]="Neutral","حيادي",IF(Sudan_News12[[#This Row],[sentiment_analysis_english]]="Positive","إيجابي","")))</f>
        <v/>
      </c>
      <c r="AO4646" t="e">
        <f>INDEX(TextClassificationList[],MATCH(Sudan_News12[[#This Row],[text_classification_arabic]],TextClassificationList[text_classification_arabic],0),1)</f>
        <v>#N/A</v>
      </c>
      <c r="AQ4646" t="e">
        <f>INDEX(TextClassificationList[],MATCH(Sudan_News12[[#This Row],[text_classification_arabic2]],TextClassificationList[text_classification_arabic],0),1)</f>
        <v>#N/A</v>
      </c>
      <c r="AS4646" t="e">
        <f>INDEX(TextClassificationList[],MATCH(Sudan_News12[[#This Row],[text_classification_arabic3]],TextClassificationList[text_classification_arabic],0),1)</f>
        <v>#N/A</v>
      </c>
      <c r="AU4646" t="e">
        <f>INDEX(TextClassificationList[],MATCH(Sudan_News12[[#This Row],[text_classification_arabic4]],TextClassificationList[text_classification_arabic],0),1)</f>
        <v>#N/A</v>
      </c>
      <c r="AW4646" t="e">
        <f>INDEX(TextClassificationList[],MATCH(Sudan_News12[[#This Row],[text_classification_arabic5]],TextClassificationList[text_classification_arabic],0),1)</f>
        <v>#N/A</v>
      </c>
    </row>
    <row r="4647" spans="1:49" x14ac:dyDescent="0.2">
      <c r="A4647">
        <v>1.1264458801801339E+18</v>
      </c>
      <c r="B4647">
        <v>1.1264320219983954E+18</v>
      </c>
      <c r="C4647" t="s">
        <v>17812</v>
      </c>
      <c r="D4647" s="1">
        <v>43594</v>
      </c>
      <c r="E4647" s="2">
        <v>0.5532407407407407</v>
      </c>
      <c r="F4647">
        <v>200</v>
      </c>
      <c r="G4647">
        <v>1889611729</v>
      </c>
      <c r="H4647" t="s">
        <v>354</v>
      </c>
      <c r="I4647" t="s">
        <v>355</v>
      </c>
      <c r="J4647" t="s">
        <v>265</v>
      </c>
      <c r="K4647" t="s">
        <v>17813</v>
      </c>
      <c r="L4647" t="s">
        <v>266</v>
      </c>
      <c r="M4647" t="s">
        <v>267</v>
      </c>
      <c r="N4647" t="s">
        <v>267</v>
      </c>
      <c r="O4647" t="s">
        <v>267</v>
      </c>
      <c r="P4647">
        <v>1</v>
      </c>
      <c r="Q4647">
        <v>0</v>
      </c>
      <c r="R4647">
        <v>0</v>
      </c>
      <c r="S4647" t="s">
        <v>267</v>
      </c>
      <c r="T4647" t="s">
        <v>267</v>
      </c>
      <c r="U4647" t="s">
        <v>17814</v>
      </c>
      <c r="V4647" t="b">
        <v>0</v>
      </c>
      <c r="W4647" t="s">
        <v>265</v>
      </c>
      <c r="X4647">
        <v>0</v>
      </c>
      <c r="Y4647" t="s">
        <v>265</v>
      </c>
      <c r="Z4647" t="s">
        <v>265</v>
      </c>
      <c r="AA4647" t="s">
        <v>265</v>
      </c>
      <c r="AB4647" t="s">
        <v>265</v>
      </c>
      <c r="AC4647" t="s">
        <v>265</v>
      </c>
      <c r="AD4647" t="s">
        <v>265</v>
      </c>
      <c r="AE4647" t="s">
        <v>265</v>
      </c>
      <c r="AF4647" t="s">
        <v>16196</v>
      </c>
      <c r="AG4647" t="s">
        <v>265</v>
      </c>
      <c r="AH4647" t="s">
        <v>265</v>
      </c>
      <c r="AI4647" t="s">
        <v>265</v>
      </c>
      <c r="AJ4647" t="s">
        <v>265</v>
      </c>
      <c r="AL4647" t="str">
        <f>IF(Sudan_News12[[#This Row],[relevancy_classification_english]]="Relevant","مناسب",IF(Sudan_News12[[#This Row],[relevancy_classification_english]]="Relevant","عَرَضِيّ",""))</f>
        <v/>
      </c>
      <c r="AN4647" t="str">
        <f>IF(Sudan_News12[[#This Row],[sentiment_analysis_english]]="Negative","سلبي",IF(Sudan_News12[[#This Row],[sentiment_analysis_english]]="Neutral","حيادي",IF(Sudan_News12[[#This Row],[sentiment_analysis_english]]="Positive","إيجابي","")))</f>
        <v/>
      </c>
      <c r="AO4647" t="e">
        <f>INDEX(TextClassificationList[],MATCH(Sudan_News12[[#This Row],[text_classification_arabic]],TextClassificationList[text_classification_arabic],0),1)</f>
        <v>#N/A</v>
      </c>
      <c r="AQ4647" t="e">
        <f>INDEX(TextClassificationList[],MATCH(Sudan_News12[[#This Row],[text_classification_arabic2]],TextClassificationList[text_classification_arabic],0),1)</f>
        <v>#N/A</v>
      </c>
      <c r="AS4647" t="e">
        <f>INDEX(TextClassificationList[],MATCH(Sudan_News12[[#This Row],[text_classification_arabic3]],TextClassificationList[text_classification_arabic],0),1)</f>
        <v>#N/A</v>
      </c>
      <c r="AU4647" t="e">
        <f>INDEX(TextClassificationList[],MATCH(Sudan_News12[[#This Row],[text_classification_arabic4]],TextClassificationList[text_classification_arabic],0),1)</f>
        <v>#N/A</v>
      </c>
      <c r="AW4647" t="e">
        <f>INDEX(TextClassificationList[],MATCH(Sudan_News12[[#This Row],[text_classification_arabic5]],TextClassificationList[text_classification_arabic],0),1)</f>
        <v>#N/A</v>
      </c>
    </row>
    <row r="4648" spans="1:49" x14ac:dyDescent="0.2">
      <c r="A4648">
        <v>1.1264445760913244E+18</v>
      </c>
      <c r="B4648">
        <v>1.1264320219983954E+18</v>
      </c>
      <c r="C4648" t="s">
        <v>17815</v>
      </c>
      <c r="D4648" s="1">
        <v>43594</v>
      </c>
      <c r="E4648" s="2">
        <v>0.54964120370370373</v>
      </c>
      <c r="F4648">
        <v>200</v>
      </c>
      <c r="G4648">
        <v>1889611729</v>
      </c>
      <c r="H4648" t="s">
        <v>354</v>
      </c>
      <c r="I4648" t="s">
        <v>355</v>
      </c>
      <c r="J4648" t="s">
        <v>265</v>
      </c>
      <c r="K4648" t="s">
        <v>17816</v>
      </c>
      <c r="L4648" t="s">
        <v>266</v>
      </c>
      <c r="M4648" t="s">
        <v>267</v>
      </c>
      <c r="N4648" t="s">
        <v>267</v>
      </c>
      <c r="O4648" t="s">
        <v>267</v>
      </c>
      <c r="P4648">
        <v>1</v>
      </c>
      <c r="Q4648">
        <v>0</v>
      </c>
      <c r="R4648">
        <v>0</v>
      </c>
      <c r="S4648" t="s">
        <v>267</v>
      </c>
      <c r="T4648" t="s">
        <v>267</v>
      </c>
      <c r="U4648" t="s">
        <v>17817</v>
      </c>
      <c r="V4648" t="b">
        <v>0</v>
      </c>
      <c r="W4648" t="s">
        <v>265</v>
      </c>
      <c r="X4648">
        <v>0</v>
      </c>
      <c r="Y4648" t="s">
        <v>265</v>
      </c>
      <c r="Z4648" t="s">
        <v>265</v>
      </c>
      <c r="AA4648" t="s">
        <v>265</v>
      </c>
      <c r="AB4648" t="s">
        <v>265</v>
      </c>
      <c r="AC4648" t="s">
        <v>265</v>
      </c>
      <c r="AD4648" t="s">
        <v>265</v>
      </c>
      <c r="AE4648" t="s">
        <v>265</v>
      </c>
      <c r="AF4648" t="s">
        <v>16196</v>
      </c>
      <c r="AG4648" t="s">
        <v>265</v>
      </c>
      <c r="AH4648" t="s">
        <v>265</v>
      </c>
      <c r="AI4648" t="s">
        <v>265</v>
      </c>
      <c r="AJ4648" t="s">
        <v>265</v>
      </c>
      <c r="AL4648" t="str">
        <f>IF(Sudan_News12[[#This Row],[relevancy_classification_english]]="Relevant","مناسب",IF(Sudan_News12[[#This Row],[relevancy_classification_english]]="Relevant","عَرَضِيّ",""))</f>
        <v/>
      </c>
      <c r="AN4648" t="str">
        <f>IF(Sudan_News12[[#This Row],[sentiment_analysis_english]]="Negative","سلبي",IF(Sudan_News12[[#This Row],[sentiment_analysis_english]]="Neutral","حيادي",IF(Sudan_News12[[#This Row],[sentiment_analysis_english]]="Positive","إيجابي","")))</f>
        <v/>
      </c>
      <c r="AO4648" t="e">
        <f>INDEX(TextClassificationList[],MATCH(Sudan_News12[[#This Row],[text_classification_arabic]],TextClassificationList[text_classification_arabic],0),1)</f>
        <v>#N/A</v>
      </c>
      <c r="AQ4648" t="e">
        <f>INDEX(TextClassificationList[],MATCH(Sudan_News12[[#This Row],[text_classification_arabic2]],TextClassificationList[text_classification_arabic],0),1)</f>
        <v>#N/A</v>
      </c>
      <c r="AS4648" t="e">
        <f>INDEX(TextClassificationList[],MATCH(Sudan_News12[[#This Row],[text_classification_arabic3]],TextClassificationList[text_classification_arabic],0),1)</f>
        <v>#N/A</v>
      </c>
      <c r="AU4648" t="e">
        <f>INDEX(TextClassificationList[],MATCH(Sudan_News12[[#This Row],[text_classification_arabic4]],TextClassificationList[text_classification_arabic],0),1)</f>
        <v>#N/A</v>
      </c>
      <c r="AW4648" t="e">
        <f>INDEX(TextClassificationList[],MATCH(Sudan_News12[[#This Row],[text_classification_arabic5]],TextClassificationList[text_classification_arabic],0),1)</f>
        <v>#N/A</v>
      </c>
    </row>
    <row r="4649" spans="1:49" x14ac:dyDescent="0.2">
      <c r="A4649">
        <v>1.1264442296250327E+18</v>
      </c>
      <c r="B4649">
        <v>1.1264320219983954E+18</v>
      </c>
      <c r="C4649" t="s">
        <v>17818</v>
      </c>
      <c r="D4649" s="1">
        <v>43594</v>
      </c>
      <c r="E4649" s="2">
        <v>0.54869212962962965</v>
      </c>
      <c r="F4649">
        <v>200</v>
      </c>
      <c r="G4649">
        <v>1889611729</v>
      </c>
      <c r="H4649" t="s">
        <v>354</v>
      </c>
      <c r="I4649" t="s">
        <v>355</v>
      </c>
      <c r="J4649" t="s">
        <v>265</v>
      </c>
      <c r="K4649" t="s">
        <v>17819</v>
      </c>
      <c r="L4649" t="s">
        <v>266</v>
      </c>
      <c r="M4649" t="s">
        <v>267</v>
      </c>
      <c r="N4649" t="s">
        <v>267</v>
      </c>
      <c r="O4649" t="s">
        <v>267</v>
      </c>
      <c r="P4649">
        <v>1</v>
      </c>
      <c r="Q4649">
        <v>0</v>
      </c>
      <c r="R4649">
        <v>0</v>
      </c>
      <c r="S4649" t="s">
        <v>267</v>
      </c>
      <c r="T4649" t="s">
        <v>267</v>
      </c>
      <c r="U4649" t="s">
        <v>17820</v>
      </c>
      <c r="V4649" t="b">
        <v>0</v>
      </c>
      <c r="W4649" t="s">
        <v>265</v>
      </c>
      <c r="X4649">
        <v>0</v>
      </c>
      <c r="Y4649" t="s">
        <v>265</v>
      </c>
      <c r="Z4649" t="s">
        <v>265</v>
      </c>
      <c r="AA4649" t="s">
        <v>265</v>
      </c>
      <c r="AB4649" t="s">
        <v>265</v>
      </c>
      <c r="AC4649" t="s">
        <v>265</v>
      </c>
      <c r="AD4649" t="s">
        <v>265</v>
      </c>
      <c r="AE4649" t="s">
        <v>265</v>
      </c>
      <c r="AF4649" t="s">
        <v>16196</v>
      </c>
      <c r="AG4649" t="s">
        <v>265</v>
      </c>
      <c r="AH4649" t="s">
        <v>265</v>
      </c>
      <c r="AI4649" t="s">
        <v>265</v>
      </c>
      <c r="AJ4649" t="s">
        <v>265</v>
      </c>
      <c r="AL4649" t="str">
        <f>IF(Sudan_News12[[#This Row],[relevancy_classification_english]]="Relevant","مناسب",IF(Sudan_News12[[#This Row],[relevancy_classification_english]]="Relevant","عَرَضِيّ",""))</f>
        <v/>
      </c>
      <c r="AN4649" t="str">
        <f>IF(Sudan_News12[[#This Row],[sentiment_analysis_english]]="Negative","سلبي",IF(Sudan_News12[[#This Row],[sentiment_analysis_english]]="Neutral","حيادي",IF(Sudan_News12[[#This Row],[sentiment_analysis_english]]="Positive","إيجابي","")))</f>
        <v/>
      </c>
      <c r="AO4649" t="e">
        <f>INDEX(TextClassificationList[],MATCH(Sudan_News12[[#This Row],[text_classification_arabic]],TextClassificationList[text_classification_arabic],0),1)</f>
        <v>#N/A</v>
      </c>
      <c r="AQ4649" t="e">
        <f>INDEX(TextClassificationList[],MATCH(Sudan_News12[[#This Row],[text_classification_arabic2]],TextClassificationList[text_classification_arabic],0),1)</f>
        <v>#N/A</v>
      </c>
      <c r="AS4649" t="e">
        <f>INDEX(TextClassificationList[],MATCH(Sudan_News12[[#This Row],[text_classification_arabic3]],TextClassificationList[text_classification_arabic],0),1)</f>
        <v>#N/A</v>
      </c>
      <c r="AU4649" t="e">
        <f>INDEX(TextClassificationList[],MATCH(Sudan_News12[[#This Row],[text_classification_arabic4]],TextClassificationList[text_classification_arabic],0),1)</f>
        <v>#N/A</v>
      </c>
      <c r="AW4649" t="e">
        <f>INDEX(TextClassificationList[],MATCH(Sudan_News12[[#This Row],[text_classification_arabic5]],TextClassificationList[text_classification_arabic],0),1)</f>
        <v>#N/A</v>
      </c>
    </row>
    <row r="4650" spans="1:49" x14ac:dyDescent="0.2">
      <c r="A4650">
        <v>1.1264439465473393E+18</v>
      </c>
      <c r="B4650">
        <v>1.1264320219983954E+18</v>
      </c>
      <c r="C4650" t="s">
        <v>17821</v>
      </c>
      <c r="D4650" s="1">
        <v>43594</v>
      </c>
      <c r="E4650" s="2">
        <v>0.54790509259259257</v>
      </c>
      <c r="F4650">
        <v>200</v>
      </c>
      <c r="G4650">
        <v>1889611729</v>
      </c>
      <c r="H4650" t="s">
        <v>354</v>
      </c>
      <c r="I4650" t="s">
        <v>355</v>
      </c>
      <c r="J4650" t="s">
        <v>265</v>
      </c>
      <c r="K4650" t="s">
        <v>17822</v>
      </c>
      <c r="L4650" t="s">
        <v>266</v>
      </c>
      <c r="M4650" t="s">
        <v>267</v>
      </c>
      <c r="N4650" t="s">
        <v>267</v>
      </c>
      <c r="O4650" t="s">
        <v>267</v>
      </c>
      <c r="P4650">
        <v>1</v>
      </c>
      <c r="Q4650">
        <v>0</v>
      </c>
      <c r="R4650">
        <v>0</v>
      </c>
      <c r="S4650" t="s">
        <v>267</v>
      </c>
      <c r="T4650" t="s">
        <v>267</v>
      </c>
      <c r="U4650" t="s">
        <v>17823</v>
      </c>
      <c r="V4650" t="b">
        <v>0</v>
      </c>
      <c r="W4650" t="s">
        <v>265</v>
      </c>
      <c r="X4650">
        <v>0</v>
      </c>
      <c r="Y4650" t="s">
        <v>265</v>
      </c>
      <c r="Z4650" t="s">
        <v>265</v>
      </c>
      <c r="AA4650" t="s">
        <v>265</v>
      </c>
      <c r="AB4650" t="s">
        <v>265</v>
      </c>
      <c r="AC4650" t="s">
        <v>265</v>
      </c>
      <c r="AD4650" t="s">
        <v>265</v>
      </c>
      <c r="AE4650" t="s">
        <v>265</v>
      </c>
      <c r="AF4650" t="s">
        <v>16196</v>
      </c>
      <c r="AG4650" t="s">
        <v>265</v>
      </c>
      <c r="AH4650" t="s">
        <v>265</v>
      </c>
      <c r="AI4650" t="s">
        <v>265</v>
      </c>
      <c r="AJ4650" t="s">
        <v>265</v>
      </c>
      <c r="AL4650" t="str">
        <f>IF(Sudan_News12[[#This Row],[relevancy_classification_english]]="Relevant","مناسب",IF(Sudan_News12[[#This Row],[relevancy_classification_english]]="Relevant","عَرَضِيّ",""))</f>
        <v/>
      </c>
      <c r="AN4650" t="str">
        <f>IF(Sudan_News12[[#This Row],[sentiment_analysis_english]]="Negative","سلبي",IF(Sudan_News12[[#This Row],[sentiment_analysis_english]]="Neutral","حيادي",IF(Sudan_News12[[#This Row],[sentiment_analysis_english]]="Positive","إيجابي","")))</f>
        <v/>
      </c>
      <c r="AO4650" t="e">
        <f>INDEX(TextClassificationList[],MATCH(Sudan_News12[[#This Row],[text_classification_arabic]],TextClassificationList[text_classification_arabic],0),1)</f>
        <v>#N/A</v>
      </c>
      <c r="AQ4650" t="e">
        <f>INDEX(TextClassificationList[],MATCH(Sudan_News12[[#This Row],[text_classification_arabic2]],TextClassificationList[text_classification_arabic],0),1)</f>
        <v>#N/A</v>
      </c>
      <c r="AS4650" t="e">
        <f>INDEX(TextClassificationList[],MATCH(Sudan_News12[[#This Row],[text_classification_arabic3]],TextClassificationList[text_classification_arabic],0),1)</f>
        <v>#N/A</v>
      </c>
      <c r="AU4650" t="e">
        <f>INDEX(TextClassificationList[],MATCH(Sudan_News12[[#This Row],[text_classification_arabic4]],TextClassificationList[text_classification_arabic],0),1)</f>
        <v>#N/A</v>
      </c>
      <c r="AW4650" t="e">
        <f>INDEX(TextClassificationList[],MATCH(Sudan_News12[[#This Row],[text_classification_arabic5]],TextClassificationList[text_classification_arabic],0),1)</f>
        <v>#N/A</v>
      </c>
    </row>
    <row r="4651" spans="1:49" x14ac:dyDescent="0.2">
      <c r="A4651">
        <v>1.1264433730181448E+18</v>
      </c>
      <c r="B4651">
        <v>1.1264320219983954E+18</v>
      </c>
      <c r="C4651" t="s">
        <v>17824</v>
      </c>
      <c r="D4651" s="1">
        <v>43594</v>
      </c>
      <c r="E4651" s="2">
        <v>0.54633101851851851</v>
      </c>
      <c r="F4651">
        <v>200</v>
      </c>
      <c r="G4651">
        <v>1889611729</v>
      </c>
      <c r="H4651" t="s">
        <v>354</v>
      </c>
      <c r="I4651" t="s">
        <v>355</v>
      </c>
      <c r="J4651" t="s">
        <v>265</v>
      </c>
      <c r="K4651" t="s">
        <v>17825</v>
      </c>
      <c r="L4651" t="s">
        <v>278</v>
      </c>
      <c r="M4651" t="s">
        <v>267</v>
      </c>
      <c r="N4651" t="s">
        <v>267</v>
      </c>
      <c r="O4651" t="s">
        <v>17826</v>
      </c>
      <c r="P4651">
        <v>0</v>
      </c>
      <c r="Q4651">
        <v>0</v>
      </c>
      <c r="R4651">
        <v>1</v>
      </c>
      <c r="S4651" t="s">
        <v>267</v>
      </c>
      <c r="T4651" t="s">
        <v>267</v>
      </c>
      <c r="U4651" t="s">
        <v>17827</v>
      </c>
      <c r="V4651" t="b">
        <v>0</v>
      </c>
      <c r="W4651" t="s">
        <v>265</v>
      </c>
      <c r="X4651">
        <v>1</v>
      </c>
      <c r="Y4651" t="s">
        <v>17828</v>
      </c>
      <c r="Z4651" t="s">
        <v>265</v>
      </c>
      <c r="AA4651" t="s">
        <v>265</v>
      </c>
      <c r="AB4651" t="s">
        <v>265</v>
      </c>
      <c r="AC4651" t="s">
        <v>265</v>
      </c>
      <c r="AD4651" t="s">
        <v>265</v>
      </c>
      <c r="AE4651" t="s">
        <v>265</v>
      </c>
      <c r="AF4651" t="s">
        <v>267</v>
      </c>
      <c r="AG4651" t="s">
        <v>265</v>
      </c>
      <c r="AH4651" t="s">
        <v>265</v>
      </c>
      <c r="AI4651" t="s">
        <v>265</v>
      </c>
      <c r="AJ4651" t="s">
        <v>265</v>
      </c>
      <c r="AL4651" t="str">
        <f>IF(Sudan_News12[[#This Row],[relevancy_classification_english]]="Relevant","مناسب",IF(Sudan_News12[[#This Row],[relevancy_classification_english]]="Relevant","عَرَضِيّ",""))</f>
        <v/>
      </c>
      <c r="AN4651" t="str">
        <f>IF(Sudan_News12[[#This Row],[sentiment_analysis_english]]="Negative","سلبي",IF(Sudan_News12[[#This Row],[sentiment_analysis_english]]="Neutral","حيادي",IF(Sudan_News12[[#This Row],[sentiment_analysis_english]]="Positive","إيجابي","")))</f>
        <v/>
      </c>
      <c r="AO4651" t="e">
        <f>INDEX(TextClassificationList[],MATCH(Sudan_News12[[#This Row],[text_classification_arabic]],TextClassificationList[text_classification_arabic],0),1)</f>
        <v>#N/A</v>
      </c>
      <c r="AQ4651" t="e">
        <f>INDEX(TextClassificationList[],MATCH(Sudan_News12[[#This Row],[text_classification_arabic2]],TextClassificationList[text_classification_arabic],0),1)</f>
        <v>#N/A</v>
      </c>
      <c r="AS4651" t="e">
        <f>INDEX(TextClassificationList[],MATCH(Sudan_News12[[#This Row],[text_classification_arabic3]],TextClassificationList[text_classification_arabic],0),1)</f>
        <v>#N/A</v>
      </c>
      <c r="AU4651" t="e">
        <f>INDEX(TextClassificationList[],MATCH(Sudan_News12[[#This Row],[text_classification_arabic4]],TextClassificationList[text_classification_arabic],0),1)</f>
        <v>#N/A</v>
      </c>
      <c r="AW4651" t="e">
        <f>INDEX(TextClassificationList[],MATCH(Sudan_News12[[#This Row],[text_classification_arabic5]],TextClassificationList[text_classification_arabic],0),1)</f>
        <v>#N/A</v>
      </c>
    </row>
    <row r="4652" spans="1:49" x14ac:dyDescent="0.2">
      <c r="A4652">
        <v>1.1264432964469309E+18</v>
      </c>
      <c r="B4652">
        <v>1.1264320219983954E+18</v>
      </c>
      <c r="C4652" t="s">
        <v>17829</v>
      </c>
      <c r="D4652" s="1">
        <v>43594</v>
      </c>
      <c r="E4652" s="2">
        <v>0.5461111111111111</v>
      </c>
      <c r="F4652">
        <v>200</v>
      </c>
      <c r="G4652">
        <v>1889611729</v>
      </c>
      <c r="H4652" t="s">
        <v>354</v>
      </c>
      <c r="I4652" t="s">
        <v>355</v>
      </c>
      <c r="J4652" t="s">
        <v>265</v>
      </c>
      <c r="K4652" t="s">
        <v>17830</v>
      </c>
      <c r="L4652" t="s">
        <v>278</v>
      </c>
      <c r="M4652" t="s">
        <v>267</v>
      </c>
      <c r="N4652" t="s">
        <v>267</v>
      </c>
      <c r="O4652" t="s">
        <v>17831</v>
      </c>
      <c r="P4652">
        <v>1</v>
      </c>
      <c r="Q4652">
        <v>0</v>
      </c>
      <c r="R4652">
        <v>2</v>
      </c>
      <c r="S4652" t="s">
        <v>267</v>
      </c>
      <c r="T4652" t="s">
        <v>267</v>
      </c>
      <c r="U4652" t="s">
        <v>17832</v>
      </c>
      <c r="V4652" t="b">
        <v>0</v>
      </c>
      <c r="W4652" t="s">
        <v>265</v>
      </c>
      <c r="X4652">
        <v>1</v>
      </c>
      <c r="Y4652" t="s">
        <v>17833</v>
      </c>
      <c r="Z4652" t="s">
        <v>265</v>
      </c>
      <c r="AA4652" t="s">
        <v>265</v>
      </c>
      <c r="AB4652" t="s">
        <v>265</v>
      </c>
      <c r="AC4652" t="s">
        <v>265</v>
      </c>
      <c r="AD4652" t="s">
        <v>265</v>
      </c>
      <c r="AE4652" t="s">
        <v>265</v>
      </c>
      <c r="AF4652" t="s">
        <v>267</v>
      </c>
      <c r="AG4652" t="s">
        <v>265</v>
      </c>
      <c r="AH4652" t="s">
        <v>265</v>
      </c>
      <c r="AI4652" t="s">
        <v>265</v>
      </c>
      <c r="AJ4652" t="s">
        <v>265</v>
      </c>
      <c r="AL4652" t="str">
        <f>IF(Sudan_News12[[#This Row],[relevancy_classification_english]]="Relevant","مناسب",IF(Sudan_News12[[#This Row],[relevancy_classification_english]]="Relevant","عَرَضِيّ",""))</f>
        <v/>
      </c>
      <c r="AN4652" t="str">
        <f>IF(Sudan_News12[[#This Row],[sentiment_analysis_english]]="Negative","سلبي",IF(Sudan_News12[[#This Row],[sentiment_analysis_english]]="Neutral","حيادي",IF(Sudan_News12[[#This Row],[sentiment_analysis_english]]="Positive","إيجابي","")))</f>
        <v/>
      </c>
      <c r="AO4652" t="e">
        <f>INDEX(TextClassificationList[],MATCH(Sudan_News12[[#This Row],[text_classification_arabic]],TextClassificationList[text_classification_arabic],0),1)</f>
        <v>#N/A</v>
      </c>
      <c r="AQ4652" t="e">
        <f>INDEX(TextClassificationList[],MATCH(Sudan_News12[[#This Row],[text_classification_arabic2]],TextClassificationList[text_classification_arabic],0),1)</f>
        <v>#N/A</v>
      </c>
      <c r="AS4652" t="e">
        <f>INDEX(TextClassificationList[],MATCH(Sudan_News12[[#This Row],[text_classification_arabic3]],TextClassificationList[text_classification_arabic],0),1)</f>
        <v>#N/A</v>
      </c>
      <c r="AU4652" t="e">
        <f>INDEX(TextClassificationList[],MATCH(Sudan_News12[[#This Row],[text_classification_arabic4]],TextClassificationList[text_classification_arabic],0),1)</f>
        <v>#N/A</v>
      </c>
      <c r="AW4652" t="e">
        <f>INDEX(TextClassificationList[],MATCH(Sudan_News12[[#This Row],[text_classification_arabic5]],TextClassificationList[text_classification_arabic],0),1)</f>
        <v>#N/A</v>
      </c>
    </row>
    <row r="4653" spans="1:49" x14ac:dyDescent="0.2">
      <c r="A4653">
        <v>1.1264426777787515E+18</v>
      </c>
      <c r="B4653">
        <v>1.1264320219983954E+18</v>
      </c>
      <c r="C4653" t="s">
        <v>17834</v>
      </c>
      <c r="D4653" s="1">
        <v>43594</v>
      </c>
      <c r="E4653" s="2">
        <v>0.54440972222222217</v>
      </c>
      <c r="F4653">
        <v>200</v>
      </c>
      <c r="G4653">
        <v>1889611729</v>
      </c>
      <c r="H4653" t="s">
        <v>354</v>
      </c>
      <c r="I4653" t="s">
        <v>355</v>
      </c>
      <c r="J4653" t="s">
        <v>265</v>
      </c>
      <c r="K4653" t="s">
        <v>17835</v>
      </c>
      <c r="L4653" t="s">
        <v>266</v>
      </c>
      <c r="M4653" t="s">
        <v>267</v>
      </c>
      <c r="N4653" t="s">
        <v>267</v>
      </c>
      <c r="O4653" t="s">
        <v>267</v>
      </c>
      <c r="P4653">
        <v>0</v>
      </c>
      <c r="Q4653">
        <v>0</v>
      </c>
      <c r="R4653">
        <v>0</v>
      </c>
      <c r="S4653" t="s">
        <v>282</v>
      </c>
      <c r="T4653" t="s">
        <v>267</v>
      </c>
      <c r="U4653" t="s">
        <v>17836</v>
      </c>
      <c r="V4653" t="b">
        <v>0</v>
      </c>
      <c r="W4653" t="s">
        <v>265</v>
      </c>
      <c r="X4653">
        <v>0</v>
      </c>
      <c r="Y4653" t="s">
        <v>265</v>
      </c>
      <c r="Z4653" t="s">
        <v>265</v>
      </c>
      <c r="AA4653" t="s">
        <v>265</v>
      </c>
      <c r="AB4653" t="s">
        <v>265</v>
      </c>
      <c r="AC4653" t="s">
        <v>265</v>
      </c>
      <c r="AD4653" t="s">
        <v>265</v>
      </c>
      <c r="AE4653" t="s">
        <v>265</v>
      </c>
      <c r="AF4653" t="s">
        <v>267</v>
      </c>
      <c r="AG4653" t="s">
        <v>265</v>
      </c>
      <c r="AH4653" t="s">
        <v>265</v>
      </c>
      <c r="AI4653" t="s">
        <v>265</v>
      </c>
      <c r="AJ4653" t="s">
        <v>265</v>
      </c>
      <c r="AL4653" t="str">
        <f>IF(Sudan_News12[[#This Row],[relevancy_classification_english]]="Relevant","مناسب",IF(Sudan_News12[[#This Row],[relevancy_classification_english]]="Relevant","عَرَضِيّ",""))</f>
        <v/>
      </c>
      <c r="AN4653" t="str">
        <f>IF(Sudan_News12[[#This Row],[sentiment_analysis_english]]="Negative","سلبي",IF(Sudan_News12[[#This Row],[sentiment_analysis_english]]="Neutral","حيادي",IF(Sudan_News12[[#This Row],[sentiment_analysis_english]]="Positive","إيجابي","")))</f>
        <v/>
      </c>
      <c r="AO4653" t="e">
        <f>INDEX(TextClassificationList[],MATCH(Sudan_News12[[#This Row],[text_classification_arabic]],TextClassificationList[text_classification_arabic],0),1)</f>
        <v>#N/A</v>
      </c>
      <c r="AQ4653" t="e">
        <f>INDEX(TextClassificationList[],MATCH(Sudan_News12[[#This Row],[text_classification_arabic2]],TextClassificationList[text_classification_arabic],0),1)</f>
        <v>#N/A</v>
      </c>
      <c r="AS4653" t="e">
        <f>INDEX(TextClassificationList[],MATCH(Sudan_News12[[#This Row],[text_classification_arabic3]],TextClassificationList[text_classification_arabic],0),1)</f>
        <v>#N/A</v>
      </c>
      <c r="AU4653" t="e">
        <f>INDEX(TextClassificationList[],MATCH(Sudan_News12[[#This Row],[text_classification_arabic4]],TextClassificationList[text_classification_arabic],0),1)</f>
        <v>#N/A</v>
      </c>
      <c r="AW4653" t="e">
        <f>INDEX(TextClassificationList[],MATCH(Sudan_News12[[#This Row],[text_classification_arabic5]],TextClassificationList[text_classification_arabic],0),1)</f>
        <v>#N/A</v>
      </c>
    </row>
    <row r="4654" spans="1:49" x14ac:dyDescent="0.2">
      <c r="A4654">
        <v>1.1264417315017196E+18</v>
      </c>
      <c r="B4654">
        <v>1.1264320219983954E+18</v>
      </c>
      <c r="C4654" t="s">
        <v>17837</v>
      </c>
      <c r="D4654" s="1">
        <v>43594</v>
      </c>
      <c r="E4654" s="2">
        <v>0.5417939814814815</v>
      </c>
      <c r="F4654">
        <v>200</v>
      </c>
      <c r="G4654">
        <v>1889611729</v>
      </c>
      <c r="H4654" t="s">
        <v>354</v>
      </c>
      <c r="I4654" t="s">
        <v>355</v>
      </c>
      <c r="J4654" t="s">
        <v>265</v>
      </c>
      <c r="K4654" t="s">
        <v>17838</v>
      </c>
      <c r="L4654" t="s">
        <v>266</v>
      </c>
      <c r="M4654" t="s">
        <v>267</v>
      </c>
      <c r="N4654" t="s">
        <v>267</v>
      </c>
      <c r="O4654" t="s">
        <v>267</v>
      </c>
      <c r="P4654">
        <v>1</v>
      </c>
      <c r="Q4654">
        <v>0</v>
      </c>
      <c r="R4654">
        <v>0</v>
      </c>
      <c r="S4654" t="s">
        <v>267</v>
      </c>
      <c r="T4654" t="s">
        <v>267</v>
      </c>
      <c r="U4654" t="s">
        <v>17839</v>
      </c>
      <c r="V4654" t="b">
        <v>0</v>
      </c>
      <c r="W4654" t="s">
        <v>265</v>
      </c>
      <c r="X4654">
        <v>0</v>
      </c>
      <c r="Y4654" t="s">
        <v>265</v>
      </c>
      <c r="Z4654" t="s">
        <v>265</v>
      </c>
      <c r="AA4654" t="s">
        <v>265</v>
      </c>
      <c r="AB4654" t="s">
        <v>265</v>
      </c>
      <c r="AC4654" t="s">
        <v>265</v>
      </c>
      <c r="AD4654" t="s">
        <v>265</v>
      </c>
      <c r="AE4654" t="s">
        <v>265</v>
      </c>
      <c r="AF4654" t="s">
        <v>16196</v>
      </c>
      <c r="AG4654" t="s">
        <v>265</v>
      </c>
      <c r="AH4654" t="s">
        <v>265</v>
      </c>
      <c r="AI4654" t="s">
        <v>265</v>
      </c>
      <c r="AJ4654" t="s">
        <v>265</v>
      </c>
      <c r="AL4654" t="str">
        <f>IF(Sudan_News12[[#This Row],[relevancy_classification_english]]="Relevant","مناسب",IF(Sudan_News12[[#This Row],[relevancy_classification_english]]="Relevant","عَرَضِيّ",""))</f>
        <v/>
      </c>
      <c r="AN4654" t="str">
        <f>IF(Sudan_News12[[#This Row],[sentiment_analysis_english]]="Negative","سلبي",IF(Sudan_News12[[#This Row],[sentiment_analysis_english]]="Neutral","حيادي",IF(Sudan_News12[[#This Row],[sentiment_analysis_english]]="Positive","إيجابي","")))</f>
        <v/>
      </c>
      <c r="AO4654" t="e">
        <f>INDEX(TextClassificationList[],MATCH(Sudan_News12[[#This Row],[text_classification_arabic]],TextClassificationList[text_classification_arabic],0),1)</f>
        <v>#N/A</v>
      </c>
      <c r="AQ4654" t="e">
        <f>INDEX(TextClassificationList[],MATCH(Sudan_News12[[#This Row],[text_classification_arabic2]],TextClassificationList[text_classification_arabic],0),1)</f>
        <v>#N/A</v>
      </c>
      <c r="AS4654" t="e">
        <f>INDEX(TextClassificationList[],MATCH(Sudan_News12[[#This Row],[text_classification_arabic3]],TextClassificationList[text_classification_arabic],0),1)</f>
        <v>#N/A</v>
      </c>
      <c r="AU4654" t="e">
        <f>INDEX(TextClassificationList[],MATCH(Sudan_News12[[#This Row],[text_classification_arabic4]],TextClassificationList[text_classification_arabic],0),1)</f>
        <v>#N/A</v>
      </c>
      <c r="AW4654" t="e">
        <f>INDEX(TextClassificationList[],MATCH(Sudan_News12[[#This Row],[text_classification_arabic5]],TextClassificationList[text_classification_arabic],0),1)</f>
        <v>#N/A</v>
      </c>
    </row>
    <row r="4655" spans="1:49" x14ac:dyDescent="0.2">
      <c r="A4655">
        <v>1.1264304440592302E+18</v>
      </c>
      <c r="B4655">
        <v>1.1261146207485665E+18</v>
      </c>
      <c r="C4655" t="s">
        <v>17840</v>
      </c>
      <c r="D4655" s="1">
        <v>43594</v>
      </c>
      <c r="E4655" s="2">
        <v>0.51064814814814818</v>
      </c>
      <c r="F4655">
        <v>200</v>
      </c>
      <c r="G4655">
        <v>1889611729</v>
      </c>
      <c r="H4655" t="s">
        <v>354</v>
      </c>
      <c r="I4655" t="s">
        <v>355</v>
      </c>
      <c r="J4655" t="s">
        <v>265</v>
      </c>
      <c r="K4655" t="s">
        <v>17841</v>
      </c>
      <c r="L4655" t="s">
        <v>266</v>
      </c>
      <c r="M4655" t="s">
        <v>267</v>
      </c>
      <c r="N4655" t="s">
        <v>267</v>
      </c>
      <c r="O4655" t="s">
        <v>267</v>
      </c>
      <c r="P4655">
        <v>0</v>
      </c>
      <c r="Q4655">
        <v>0</v>
      </c>
      <c r="R4655">
        <v>0</v>
      </c>
      <c r="S4655" t="s">
        <v>267</v>
      </c>
      <c r="T4655" t="s">
        <v>267</v>
      </c>
      <c r="U4655" t="s">
        <v>17842</v>
      </c>
      <c r="V4655" t="b">
        <v>0</v>
      </c>
      <c r="W4655" t="s">
        <v>265</v>
      </c>
      <c r="X4655">
        <v>0</v>
      </c>
      <c r="Y4655" t="s">
        <v>265</v>
      </c>
      <c r="Z4655" t="s">
        <v>265</v>
      </c>
      <c r="AA4655" t="s">
        <v>265</v>
      </c>
      <c r="AB4655" t="s">
        <v>265</v>
      </c>
      <c r="AC4655" t="s">
        <v>265</v>
      </c>
      <c r="AD4655" t="s">
        <v>265</v>
      </c>
      <c r="AE4655" t="s">
        <v>265</v>
      </c>
      <c r="AF4655" t="s">
        <v>17843</v>
      </c>
      <c r="AG4655" t="s">
        <v>265</v>
      </c>
      <c r="AH4655" t="s">
        <v>265</v>
      </c>
      <c r="AI4655" t="s">
        <v>265</v>
      </c>
      <c r="AJ4655" t="s">
        <v>265</v>
      </c>
      <c r="AL4655" t="str">
        <f>IF(Sudan_News12[[#This Row],[relevancy_classification_english]]="Relevant","مناسب",IF(Sudan_News12[[#This Row],[relevancy_classification_english]]="Relevant","عَرَضِيّ",""))</f>
        <v/>
      </c>
      <c r="AN4655" t="str">
        <f>IF(Sudan_News12[[#This Row],[sentiment_analysis_english]]="Negative","سلبي",IF(Sudan_News12[[#This Row],[sentiment_analysis_english]]="Neutral","حيادي",IF(Sudan_News12[[#This Row],[sentiment_analysis_english]]="Positive","إيجابي","")))</f>
        <v/>
      </c>
      <c r="AO4655" t="e">
        <f>INDEX(TextClassificationList[],MATCH(Sudan_News12[[#This Row],[text_classification_arabic]],TextClassificationList[text_classification_arabic],0),1)</f>
        <v>#N/A</v>
      </c>
      <c r="AQ4655" t="e">
        <f>INDEX(TextClassificationList[],MATCH(Sudan_News12[[#This Row],[text_classification_arabic2]],TextClassificationList[text_classification_arabic],0),1)</f>
        <v>#N/A</v>
      </c>
      <c r="AS4655" t="e">
        <f>INDEX(TextClassificationList[],MATCH(Sudan_News12[[#This Row],[text_classification_arabic3]],TextClassificationList[text_classification_arabic],0),1)</f>
        <v>#N/A</v>
      </c>
      <c r="AU4655" t="e">
        <f>INDEX(TextClassificationList[],MATCH(Sudan_News12[[#This Row],[text_classification_arabic4]],TextClassificationList[text_classification_arabic],0),1)</f>
        <v>#N/A</v>
      </c>
      <c r="AW4655" t="e">
        <f>INDEX(TextClassificationList[],MATCH(Sudan_News12[[#This Row],[text_classification_arabic5]],TextClassificationList[text_classification_arabic],0),1)</f>
        <v>#N/A</v>
      </c>
    </row>
    <row r="4656" spans="1:49" x14ac:dyDescent="0.2">
      <c r="A4656">
        <v>1.1261611369849733E+18</v>
      </c>
      <c r="B4656">
        <v>1.1261284387153306E+18</v>
      </c>
      <c r="C4656" t="s">
        <v>17844</v>
      </c>
      <c r="D4656" s="1">
        <v>43593</v>
      </c>
      <c r="E4656" s="2">
        <v>0.76749999999999996</v>
      </c>
      <c r="F4656">
        <v>200</v>
      </c>
      <c r="G4656">
        <v>1889611729</v>
      </c>
      <c r="H4656" t="s">
        <v>354</v>
      </c>
      <c r="I4656" t="s">
        <v>355</v>
      </c>
      <c r="J4656" t="s">
        <v>265</v>
      </c>
      <c r="K4656" t="s">
        <v>17845</v>
      </c>
      <c r="L4656" t="s">
        <v>266</v>
      </c>
      <c r="M4656" t="s">
        <v>267</v>
      </c>
      <c r="N4656" t="s">
        <v>267</v>
      </c>
      <c r="O4656" t="s">
        <v>267</v>
      </c>
      <c r="P4656">
        <v>0</v>
      </c>
      <c r="Q4656">
        <v>1</v>
      </c>
      <c r="R4656">
        <v>0</v>
      </c>
      <c r="S4656" t="s">
        <v>267</v>
      </c>
      <c r="T4656" t="s">
        <v>267</v>
      </c>
      <c r="U4656" t="s">
        <v>17846</v>
      </c>
      <c r="V4656" t="b">
        <v>0</v>
      </c>
      <c r="W4656" t="s">
        <v>265</v>
      </c>
      <c r="X4656">
        <v>0</v>
      </c>
      <c r="Y4656" t="s">
        <v>265</v>
      </c>
      <c r="Z4656" t="s">
        <v>265</v>
      </c>
      <c r="AA4656" t="s">
        <v>265</v>
      </c>
      <c r="AB4656" t="s">
        <v>265</v>
      </c>
      <c r="AC4656" t="s">
        <v>265</v>
      </c>
      <c r="AD4656" t="s">
        <v>265</v>
      </c>
      <c r="AE4656" t="s">
        <v>265</v>
      </c>
      <c r="AF4656" t="s">
        <v>17847</v>
      </c>
      <c r="AG4656" t="s">
        <v>265</v>
      </c>
      <c r="AH4656" t="s">
        <v>265</v>
      </c>
      <c r="AI4656" t="s">
        <v>265</v>
      </c>
      <c r="AJ4656" t="s">
        <v>265</v>
      </c>
      <c r="AL4656" t="str">
        <f>IF(Sudan_News12[[#This Row],[relevancy_classification_english]]="Relevant","مناسب",IF(Sudan_News12[[#This Row],[relevancy_classification_english]]="Relevant","عَرَضِيّ",""))</f>
        <v/>
      </c>
      <c r="AN4656" t="str">
        <f>IF(Sudan_News12[[#This Row],[sentiment_analysis_english]]="Negative","سلبي",IF(Sudan_News12[[#This Row],[sentiment_analysis_english]]="Neutral","حيادي",IF(Sudan_News12[[#This Row],[sentiment_analysis_english]]="Positive","إيجابي","")))</f>
        <v/>
      </c>
      <c r="AO4656" t="e">
        <f>INDEX(TextClassificationList[],MATCH(Sudan_News12[[#This Row],[text_classification_arabic]],TextClassificationList[text_classification_arabic],0),1)</f>
        <v>#N/A</v>
      </c>
      <c r="AQ4656" t="e">
        <f>INDEX(TextClassificationList[],MATCH(Sudan_News12[[#This Row],[text_classification_arabic2]],TextClassificationList[text_classification_arabic],0),1)</f>
        <v>#N/A</v>
      </c>
      <c r="AS4656" t="e">
        <f>INDEX(TextClassificationList[],MATCH(Sudan_News12[[#This Row],[text_classification_arabic3]],TextClassificationList[text_classification_arabic],0),1)</f>
        <v>#N/A</v>
      </c>
      <c r="AU4656" t="e">
        <f>INDEX(TextClassificationList[],MATCH(Sudan_News12[[#This Row],[text_classification_arabic4]],TextClassificationList[text_classification_arabic],0),1)</f>
        <v>#N/A</v>
      </c>
      <c r="AW4656" t="e">
        <f>INDEX(TextClassificationList[],MATCH(Sudan_News12[[#This Row],[text_classification_arabic5]],TextClassificationList[text_classification_arabic],0),1)</f>
        <v>#N/A</v>
      </c>
    </row>
    <row r="4657" spans="1:49" x14ac:dyDescent="0.2">
      <c r="A4657">
        <v>1.1261608483161825E+18</v>
      </c>
      <c r="B4657">
        <v>1.1261146207485665E+18</v>
      </c>
      <c r="C4657" t="s">
        <v>17848</v>
      </c>
      <c r="D4657" s="1">
        <v>43593</v>
      </c>
      <c r="E4657" s="2">
        <v>0.76670138888888884</v>
      </c>
      <c r="F4657">
        <v>200</v>
      </c>
      <c r="G4657">
        <v>1889611729</v>
      </c>
      <c r="H4657" t="s">
        <v>354</v>
      </c>
      <c r="I4657" t="s">
        <v>355</v>
      </c>
      <c r="J4657" t="s">
        <v>265</v>
      </c>
      <c r="K4657" t="s">
        <v>17849</v>
      </c>
      <c r="L4657" t="s">
        <v>266</v>
      </c>
      <c r="M4657" t="s">
        <v>267</v>
      </c>
      <c r="N4657" t="s">
        <v>267</v>
      </c>
      <c r="O4657" t="s">
        <v>267</v>
      </c>
      <c r="P4657">
        <v>0</v>
      </c>
      <c r="Q4657">
        <v>0</v>
      </c>
      <c r="R4657">
        <v>0</v>
      </c>
      <c r="S4657" t="s">
        <v>267</v>
      </c>
      <c r="T4657" t="s">
        <v>267</v>
      </c>
      <c r="U4657" t="s">
        <v>17850</v>
      </c>
      <c r="V4657" t="b">
        <v>0</v>
      </c>
      <c r="W4657" t="s">
        <v>265</v>
      </c>
      <c r="X4657">
        <v>0</v>
      </c>
      <c r="Y4657" t="s">
        <v>265</v>
      </c>
      <c r="Z4657" t="s">
        <v>265</v>
      </c>
      <c r="AA4657" t="s">
        <v>265</v>
      </c>
      <c r="AB4657" t="s">
        <v>265</v>
      </c>
      <c r="AC4657" t="s">
        <v>265</v>
      </c>
      <c r="AD4657" t="s">
        <v>265</v>
      </c>
      <c r="AE4657" t="s">
        <v>265</v>
      </c>
      <c r="AF4657" t="s">
        <v>17843</v>
      </c>
      <c r="AG4657" t="s">
        <v>265</v>
      </c>
      <c r="AH4657" t="s">
        <v>265</v>
      </c>
      <c r="AI4657" t="s">
        <v>265</v>
      </c>
      <c r="AJ4657" t="s">
        <v>265</v>
      </c>
      <c r="AL4657" t="str">
        <f>IF(Sudan_News12[[#This Row],[relevancy_classification_english]]="Relevant","مناسب",IF(Sudan_News12[[#This Row],[relevancy_classification_english]]="Relevant","عَرَضِيّ",""))</f>
        <v/>
      </c>
      <c r="AN4657" t="str">
        <f>IF(Sudan_News12[[#This Row],[sentiment_analysis_english]]="Negative","سلبي",IF(Sudan_News12[[#This Row],[sentiment_analysis_english]]="Neutral","حيادي",IF(Sudan_News12[[#This Row],[sentiment_analysis_english]]="Positive","إيجابي","")))</f>
        <v/>
      </c>
      <c r="AO4657" t="e">
        <f>INDEX(TextClassificationList[],MATCH(Sudan_News12[[#This Row],[text_classification_arabic]],TextClassificationList[text_classification_arabic],0),1)</f>
        <v>#N/A</v>
      </c>
      <c r="AQ4657" t="e">
        <f>INDEX(TextClassificationList[],MATCH(Sudan_News12[[#This Row],[text_classification_arabic2]],TextClassificationList[text_classification_arabic],0),1)</f>
        <v>#N/A</v>
      </c>
      <c r="AS4657" t="e">
        <f>INDEX(TextClassificationList[],MATCH(Sudan_News12[[#This Row],[text_classification_arabic3]],TextClassificationList[text_classification_arabic],0),1)</f>
        <v>#N/A</v>
      </c>
      <c r="AU4657" t="e">
        <f>INDEX(TextClassificationList[],MATCH(Sudan_News12[[#This Row],[text_classification_arabic4]],TextClassificationList[text_classification_arabic],0),1)</f>
        <v>#N/A</v>
      </c>
      <c r="AW4657" t="e">
        <f>INDEX(TextClassificationList[],MATCH(Sudan_News12[[#This Row],[text_classification_arabic5]],TextClassificationList[text_classification_arabic],0),1)</f>
        <v>#N/A</v>
      </c>
    </row>
    <row r="4658" spans="1:49" x14ac:dyDescent="0.2">
      <c r="A4658">
        <v>1.1261153825263944E+18</v>
      </c>
      <c r="B4658">
        <v>1.1261146207485665E+18</v>
      </c>
      <c r="C4658" t="s">
        <v>17851</v>
      </c>
      <c r="D4658" s="1">
        <v>43593</v>
      </c>
      <c r="E4658" s="2">
        <v>0.64124999999999999</v>
      </c>
      <c r="F4658">
        <v>200</v>
      </c>
      <c r="G4658">
        <v>1889611729</v>
      </c>
      <c r="H4658" t="s">
        <v>354</v>
      </c>
      <c r="I4658" t="s">
        <v>355</v>
      </c>
      <c r="J4658" t="s">
        <v>265</v>
      </c>
      <c r="K4658" t="s">
        <v>17852</v>
      </c>
      <c r="L4658" t="s">
        <v>266</v>
      </c>
      <c r="M4658" t="s">
        <v>267</v>
      </c>
      <c r="N4658" t="s">
        <v>267</v>
      </c>
      <c r="O4658" t="s">
        <v>267</v>
      </c>
      <c r="P4658">
        <v>1</v>
      </c>
      <c r="Q4658">
        <v>0</v>
      </c>
      <c r="R4658">
        <v>0</v>
      </c>
      <c r="S4658" t="s">
        <v>267</v>
      </c>
      <c r="T4658" t="s">
        <v>267</v>
      </c>
      <c r="U4658" t="s">
        <v>17853</v>
      </c>
      <c r="V4658" t="b">
        <v>0</v>
      </c>
      <c r="W4658" t="s">
        <v>265</v>
      </c>
      <c r="X4658">
        <v>0</v>
      </c>
      <c r="Y4658" t="s">
        <v>265</v>
      </c>
      <c r="Z4658" t="s">
        <v>265</v>
      </c>
      <c r="AA4658" t="s">
        <v>265</v>
      </c>
      <c r="AB4658" t="s">
        <v>265</v>
      </c>
      <c r="AC4658" t="s">
        <v>265</v>
      </c>
      <c r="AD4658" t="s">
        <v>265</v>
      </c>
      <c r="AE4658" t="s">
        <v>265</v>
      </c>
      <c r="AF4658" t="s">
        <v>267</v>
      </c>
      <c r="AG4658" t="s">
        <v>265</v>
      </c>
      <c r="AH4658" t="s">
        <v>265</v>
      </c>
      <c r="AI4658" t="s">
        <v>265</v>
      </c>
      <c r="AJ4658" t="s">
        <v>265</v>
      </c>
      <c r="AL4658" t="str">
        <f>IF(Sudan_News12[[#This Row],[relevancy_classification_english]]="Relevant","مناسب",IF(Sudan_News12[[#This Row],[relevancy_classification_english]]="Relevant","عَرَضِيّ",""))</f>
        <v/>
      </c>
      <c r="AN4658" t="str">
        <f>IF(Sudan_News12[[#This Row],[sentiment_analysis_english]]="Negative","سلبي",IF(Sudan_News12[[#This Row],[sentiment_analysis_english]]="Neutral","حيادي",IF(Sudan_News12[[#This Row],[sentiment_analysis_english]]="Positive","إيجابي","")))</f>
        <v/>
      </c>
      <c r="AO4658" t="e">
        <f>INDEX(TextClassificationList[],MATCH(Sudan_News12[[#This Row],[text_classification_arabic]],TextClassificationList[text_classification_arabic],0),1)</f>
        <v>#N/A</v>
      </c>
      <c r="AQ4658" t="e">
        <f>INDEX(TextClassificationList[],MATCH(Sudan_News12[[#This Row],[text_classification_arabic2]],TextClassificationList[text_classification_arabic],0),1)</f>
        <v>#N/A</v>
      </c>
      <c r="AS4658" t="e">
        <f>INDEX(TextClassificationList[],MATCH(Sudan_News12[[#This Row],[text_classification_arabic3]],TextClassificationList[text_classification_arabic],0),1)</f>
        <v>#N/A</v>
      </c>
      <c r="AU4658" t="e">
        <f>INDEX(TextClassificationList[],MATCH(Sudan_News12[[#This Row],[text_classification_arabic4]],TextClassificationList[text_classification_arabic],0),1)</f>
        <v>#N/A</v>
      </c>
      <c r="AW4658" t="e">
        <f>INDEX(TextClassificationList[],MATCH(Sudan_News12[[#This Row],[text_classification_arabic5]],TextClassificationList[text_classification_arabic],0),1)</f>
        <v>#N/A</v>
      </c>
    </row>
    <row r="4659" spans="1:49" x14ac:dyDescent="0.2">
      <c r="A4659">
        <v>1.1260136295838433E+18</v>
      </c>
      <c r="B4659">
        <v>1.1260133967580119E+18</v>
      </c>
      <c r="C4659" t="s">
        <v>17854</v>
      </c>
      <c r="D4659" s="1">
        <v>43593</v>
      </c>
      <c r="E4659" s="2">
        <v>0.36046296296296299</v>
      </c>
      <c r="F4659">
        <v>200</v>
      </c>
      <c r="G4659">
        <v>1889611729</v>
      </c>
      <c r="H4659" t="s">
        <v>354</v>
      </c>
      <c r="I4659" t="s">
        <v>355</v>
      </c>
      <c r="J4659" t="s">
        <v>265</v>
      </c>
      <c r="K4659" t="s">
        <v>17855</v>
      </c>
      <c r="L4659" t="s">
        <v>266</v>
      </c>
      <c r="M4659" t="s">
        <v>267</v>
      </c>
      <c r="N4659" t="s">
        <v>267</v>
      </c>
      <c r="O4659" t="s">
        <v>267</v>
      </c>
      <c r="P4659">
        <v>0</v>
      </c>
      <c r="Q4659">
        <v>0</v>
      </c>
      <c r="R4659">
        <v>0</v>
      </c>
      <c r="S4659" t="s">
        <v>267</v>
      </c>
      <c r="T4659" t="s">
        <v>267</v>
      </c>
      <c r="U4659" t="s">
        <v>17856</v>
      </c>
      <c r="V4659" t="b">
        <v>0</v>
      </c>
      <c r="W4659" t="s">
        <v>265</v>
      </c>
      <c r="X4659">
        <v>0</v>
      </c>
      <c r="Y4659" t="s">
        <v>265</v>
      </c>
      <c r="Z4659" t="s">
        <v>265</v>
      </c>
      <c r="AA4659" t="s">
        <v>265</v>
      </c>
      <c r="AB4659" t="s">
        <v>265</v>
      </c>
      <c r="AC4659" t="s">
        <v>265</v>
      </c>
      <c r="AD4659" t="s">
        <v>265</v>
      </c>
      <c r="AE4659" t="s">
        <v>265</v>
      </c>
      <c r="AF4659" t="s">
        <v>267</v>
      </c>
      <c r="AG4659" t="s">
        <v>265</v>
      </c>
      <c r="AH4659" t="s">
        <v>265</v>
      </c>
      <c r="AI4659" t="s">
        <v>265</v>
      </c>
      <c r="AJ4659" t="s">
        <v>265</v>
      </c>
      <c r="AL4659" t="str">
        <f>IF(Sudan_News12[[#This Row],[relevancy_classification_english]]="Relevant","مناسب",IF(Sudan_News12[[#This Row],[relevancy_classification_english]]="Relevant","عَرَضِيّ",""))</f>
        <v/>
      </c>
      <c r="AN4659" t="str">
        <f>IF(Sudan_News12[[#This Row],[sentiment_analysis_english]]="Negative","سلبي",IF(Sudan_News12[[#This Row],[sentiment_analysis_english]]="Neutral","حيادي",IF(Sudan_News12[[#This Row],[sentiment_analysis_english]]="Positive","إيجابي","")))</f>
        <v/>
      </c>
      <c r="AO4659" t="e">
        <f>INDEX(TextClassificationList[],MATCH(Sudan_News12[[#This Row],[text_classification_arabic]],TextClassificationList[text_classification_arabic],0),1)</f>
        <v>#N/A</v>
      </c>
      <c r="AQ4659" t="e">
        <f>INDEX(TextClassificationList[],MATCH(Sudan_News12[[#This Row],[text_classification_arabic2]],TextClassificationList[text_classification_arabic],0),1)</f>
        <v>#N/A</v>
      </c>
      <c r="AS4659" t="e">
        <f>INDEX(TextClassificationList[],MATCH(Sudan_News12[[#This Row],[text_classification_arabic3]],TextClassificationList[text_classification_arabic],0),1)</f>
        <v>#N/A</v>
      </c>
      <c r="AU4659" t="e">
        <f>INDEX(TextClassificationList[],MATCH(Sudan_News12[[#This Row],[text_classification_arabic4]],TextClassificationList[text_classification_arabic],0),1)</f>
        <v>#N/A</v>
      </c>
      <c r="AW4659" t="e">
        <f>INDEX(TextClassificationList[],MATCH(Sudan_News12[[#This Row],[text_classification_arabic5]],TextClassificationList[text_classification_arabic],0),1)</f>
        <v>#N/A</v>
      </c>
    </row>
    <row r="4660" spans="1:49" x14ac:dyDescent="0.2">
      <c r="A4660">
        <v>1.1258118801179075E+18</v>
      </c>
      <c r="B4660">
        <v>1.1258118801179075E+18</v>
      </c>
      <c r="C4660" t="s">
        <v>17857</v>
      </c>
      <c r="D4660" s="1">
        <v>43592</v>
      </c>
      <c r="E4660" s="2">
        <v>0.80373842592592593</v>
      </c>
      <c r="F4660">
        <v>200</v>
      </c>
      <c r="G4660">
        <v>1889611729</v>
      </c>
      <c r="H4660" t="s">
        <v>354</v>
      </c>
      <c r="I4660" t="s">
        <v>355</v>
      </c>
      <c r="J4660" t="s">
        <v>265</v>
      </c>
      <c r="K4660" t="s">
        <v>17858</v>
      </c>
      <c r="L4660" t="s">
        <v>266</v>
      </c>
      <c r="M4660" t="s">
        <v>267</v>
      </c>
      <c r="N4660" t="s">
        <v>267</v>
      </c>
      <c r="O4660" t="s">
        <v>267</v>
      </c>
      <c r="P4660">
        <v>0</v>
      </c>
      <c r="Q4660">
        <v>0</v>
      </c>
      <c r="R4660">
        <v>0</v>
      </c>
      <c r="S4660" t="s">
        <v>267</v>
      </c>
      <c r="T4660" t="s">
        <v>267</v>
      </c>
      <c r="U4660" t="s">
        <v>17859</v>
      </c>
      <c r="V4660" t="b">
        <v>0</v>
      </c>
      <c r="W4660" t="s">
        <v>17860</v>
      </c>
      <c r="X4660">
        <v>0</v>
      </c>
      <c r="Y4660" t="s">
        <v>265</v>
      </c>
      <c r="Z4660" t="s">
        <v>265</v>
      </c>
      <c r="AA4660" t="s">
        <v>265</v>
      </c>
      <c r="AB4660" t="s">
        <v>265</v>
      </c>
      <c r="AC4660" t="s">
        <v>265</v>
      </c>
      <c r="AD4660" t="s">
        <v>265</v>
      </c>
      <c r="AE4660" t="s">
        <v>265</v>
      </c>
      <c r="AF4660" t="s">
        <v>267</v>
      </c>
      <c r="AG4660" t="s">
        <v>265</v>
      </c>
      <c r="AH4660" t="s">
        <v>265</v>
      </c>
      <c r="AI4660" t="s">
        <v>265</v>
      </c>
      <c r="AJ4660" t="s">
        <v>265</v>
      </c>
      <c r="AL4660" t="str">
        <f>IF(Sudan_News12[[#This Row],[relevancy_classification_english]]="Relevant","مناسب",IF(Sudan_News12[[#This Row],[relevancy_classification_english]]="Relevant","عَرَضِيّ",""))</f>
        <v/>
      </c>
      <c r="AN4660" t="str">
        <f>IF(Sudan_News12[[#This Row],[sentiment_analysis_english]]="Negative","سلبي",IF(Sudan_News12[[#This Row],[sentiment_analysis_english]]="Neutral","حيادي",IF(Sudan_News12[[#This Row],[sentiment_analysis_english]]="Positive","إيجابي","")))</f>
        <v/>
      </c>
      <c r="AO4660" t="e">
        <f>INDEX(TextClassificationList[],MATCH(Sudan_News12[[#This Row],[text_classification_arabic]],TextClassificationList[text_classification_arabic],0),1)</f>
        <v>#N/A</v>
      </c>
      <c r="AQ4660" t="e">
        <f>INDEX(TextClassificationList[],MATCH(Sudan_News12[[#This Row],[text_classification_arabic2]],TextClassificationList[text_classification_arabic],0),1)</f>
        <v>#N/A</v>
      </c>
      <c r="AS4660" t="e">
        <f>INDEX(TextClassificationList[],MATCH(Sudan_News12[[#This Row],[text_classification_arabic3]],TextClassificationList[text_classification_arabic],0),1)</f>
        <v>#N/A</v>
      </c>
      <c r="AU4660" t="e">
        <f>INDEX(TextClassificationList[],MATCH(Sudan_News12[[#This Row],[text_classification_arabic4]],TextClassificationList[text_classification_arabic],0),1)</f>
        <v>#N/A</v>
      </c>
      <c r="AW4660" t="e">
        <f>INDEX(TextClassificationList[],MATCH(Sudan_News12[[#This Row],[text_classification_arabic5]],TextClassificationList[text_classification_arabic],0),1)</f>
        <v>#N/A</v>
      </c>
    </row>
    <row r="4661" spans="1:49" x14ac:dyDescent="0.2">
      <c r="A4661">
        <v>1.1256985944666153E+18</v>
      </c>
      <c r="B4661">
        <v>1.1256985944666153E+18</v>
      </c>
      <c r="C4661" t="s">
        <v>17861</v>
      </c>
      <c r="D4661" s="1">
        <v>43592</v>
      </c>
      <c r="E4661" s="2">
        <v>0.49113425925925924</v>
      </c>
      <c r="F4661">
        <v>200</v>
      </c>
      <c r="G4661">
        <v>1889611729</v>
      </c>
      <c r="H4661" t="s">
        <v>354</v>
      </c>
      <c r="I4661" t="s">
        <v>355</v>
      </c>
      <c r="J4661" t="s">
        <v>265</v>
      </c>
      <c r="K4661" t="s">
        <v>17862</v>
      </c>
      <c r="L4661" t="s">
        <v>266</v>
      </c>
      <c r="M4661" t="s">
        <v>267</v>
      </c>
      <c r="N4661" t="s">
        <v>267</v>
      </c>
      <c r="O4661" t="s">
        <v>267</v>
      </c>
      <c r="P4661">
        <v>1</v>
      </c>
      <c r="Q4661">
        <v>1</v>
      </c>
      <c r="R4661">
        <v>2</v>
      </c>
      <c r="S4661" t="s">
        <v>267</v>
      </c>
      <c r="T4661" t="s">
        <v>267</v>
      </c>
      <c r="U4661" t="s">
        <v>17863</v>
      </c>
      <c r="V4661" t="b">
        <v>0</v>
      </c>
      <c r="W4661" t="s">
        <v>265</v>
      </c>
      <c r="X4661">
        <v>0</v>
      </c>
      <c r="Y4661" t="s">
        <v>265</v>
      </c>
      <c r="Z4661" t="s">
        <v>265</v>
      </c>
      <c r="AA4661" t="s">
        <v>265</v>
      </c>
      <c r="AB4661" t="s">
        <v>265</v>
      </c>
      <c r="AC4661" t="s">
        <v>265</v>
      </c>
      <c r="AD4661" t="s">
        <v>265</v>
      </c>
      <c r="AE4661" t="s">
        <v>265</v>
      </c>
      <c r="AF4661" t="s">
        <v>267</v>
      </c>
      <c r="AG4661" t="s">
        <v>265</v>
      </c>
      <c r="AH4661" t="s">
        <v>265</v>
      </c>
      <c r="AI4661" t="s">
        <v>265</v>
      </c>
      <c r="AJ4661" t="s">
        <v>265</v>
      </c>
      <c r="AL4661" t="str">
        <f>IF(Sudan_News12[[#This Row],[relevancy_classification_english]]="Relevant","مناسب",IF(Sudan_News12[[#This Row],[relevancy_classification_english]]="Relevant","عَرَضِيّ",""))</f>
        <v/>
      </c>
      <c r="AN4661" t="str">
        <f>IF(Sudan_News12[[#This Row],[sentiment_analysis_english]]="Negative","سلبي",IF(Sudan_News12[[#This Row],[sentiment_analysis_english]]="Neutral","حيادي",IF(Sudan_News12[[#This Row],[sentiment_analysis_english]]="Positive","إيجابي","")))</f>
        <v/>
      </c>
      <c r="AO4661" t="e">
        <f>INDEX(TextClassificationList[],MATCH(Sudan_News12[[#This Row],[text_classification_arabic]],TextClassificationList[text_classification_arabic],0),1)</f>
        <v>#N/A</v>
      </c>
      <c r="AQ4661" t="e">
        <f>INDEX(TextClassificationList[],MATCH(Sudan_News12[[#This Row],[text_classification_arabic2]],TextClassificationList[text_classification_arabic],0),1)</f>
        <v>#N/A</v>
      </c>
      <c r="AS4661" t="e">
        <f>INDEX(TextClassificationList[],MATCH(Sudan_News12[[#This Row],[text_classification_arabic3]],TextClassificationList[text_classification_arabic],0),1)</f>
        <v>#N/A</v>
      </c>
      <c r="AU4661" t="e">
        <f>INDEX(TextClassificationList[],MATCH(Sudan_News12[[#This Row],[text_classification_arabic4]],TextClassificationList[text_classification_arabic],0),1)</f>
        <v>#N/A</v>
      </c>
      <c r="AW4661" t="e">
        <f>INDEX(TextClassificationList[],MATCH(Sudan_News12[[#This Row],[text_classification_arabic5]],TextClassificationList[text_classification_arabic],0),1)</f>
        <v>#N/A</v>
      </c>
    </row>
    <row r="4662" spans="1:49" x14ac:dyDescent="0.2">
      <c r="A4662">
        <v>1.1253139619713966E+18</v>
      </c>
      <c r="B4662">
        <v>1.1251520666813645E+18</v>
      </c>
      <c r="C4662" t="s">
        <v>17864</v>
      </c>
      <c r="D4662" s="1">
        <v>43591</v>
      </c>
      <c r="E4662" s="2">
        <v>0.42974537037037036</v>
      </c>
      <c r="F4662">
        <v>200</v>
      </c>
      <c r="G4662">
        <v>1889611729</v>
      </c>
      <c r="H4662" t="s">
        <v>354</v>
      </c>
      <c r="I4662" t="s">
        <v>355</v>
      </c>
      <c r="J4662" t="s">
        <v>265</v>
      </c>
      <c r="K4662" t="s">
        <v>17865</v>
      </c>
      <c r="L4662" t="s">
        <v>266</v>
      </c>
      <c r="M4662" t="s">
        <v>267</v>
      </c>
      <c r="N4662" t="s">
        <v>267</v>
      </c>
      <c r="O4662" t="s">
        <v>267</v>
      </c>
      <c r="P4662">
        <v>0</v>
      </c>
      <c r="Q4662">
        <v>0</v>
      </c>
      <c r="R4662">
        <v>0</v>
      </c>
      <c r="S4662" t="s">
        <v>267</v>
      </c>
      <c r="T4662" t="s">
        <v>267</v>
      </c>
      <c r="U4662" t="s">
        <v>17866</v>
      </c>
      <c r="V4662" t="b">
        <v>0</v>
      </c>
      <c r="W4662" t="s">
        <v>265</v>
      </c>
      <c r="X4662">
        <v>0</v>
      </c>
      <c r="Y4662" t="s">
        <v>265</v>
      </c>
      <c r="Z4662" t="s">
        <v>265</v>
      </c>
      <c r="AA4662" t="s">
        <v>265</v>
      </c>
      <c r="AB4662" t="s">
        <v>265</v>
      </c>
      <c r="AC4662" t="s">
        <v>265</v>
      </c>
      <c r="AD4662" t="s">
        <v>265</v>
      </c>
      <c r="AE4662" t="s">
        <v>265</v>
      </c>
      <c r="AF4662" t="s">
        <v>17867</v>
      </c>
      <c r="AG4662" t="s">
        <v>265</v>
      </c>
      <c r="AH4662" t="s">
        <v>265</v>
      </c>
      <c r="AI4662" t="s">
        <v>265</v>
      </c>
      <c r="AJ4662" t="s">
        <v>265</v>
      </c>
      <c r="AL4662" t="str">
        <f>IF(Sudan_News12[[#This Row],[relevancy_classification_english]]="Relevant","مناسب",IF(Sudan_News12[[#This Row],[relevancy_classification_english]]="Relevant","عَرَضِيّ",""))</f>
        <v/>
      </c>
      <c r="AN4662" t="str">
        <f>IF(Sudan_News12[[#This Row],[sentiment_analysis_english]]="Negative","سلبي",IF(Sudan_News12[[#This Row],[sentiment_analysis_english]]="Neutral","حيادي",IF(Sudan_News12[[#This Row],[sentiment_analysis_english]]="Positive","إيجابي","")))</f>
        <v/>
      </c>
      <c r="AO4662" t="e">
        <f>INDEX(TextClassificationList[],MATCH(Sudan_News12[[#This Row],[text_classification_arabic]],TextClassificationList[text_classification_arabic],0),1)</f>
        <v>#N/A</v>
      </c>
      <c r="AQ4662" t="e">
        <f>INDEX(TextClassificationList[],MATCH(Sudan_News12[[#This Row],[text_classification_arabic2]],TextClassificationList[text_classification_arabic],0),1)</f>
        <v>#N/A</v>
      </c>
      <c r="AS4662" t="e">
        <f>INDEX(TextClassificationList[],MATCH(Sudan_News12[[#This Row],[text_classification_arabic3]],TextClassificationList[text_classification_arabic],0),1)</f>
        <v>#N/A</v>
      </c>
      <c r="AU4662" t="e">
        <f>INDEX(TextClassificationList[],MATCH(Sudan_News12[[#This Row],[text_classification_arabic4]],TextClassificationList[text_classification_arabic],0),1)</f>
        <v>#N/A</v>
      </c>
      <c r="AW4662" t="e">
        <f>INDEX(TextClassificationList[],MATCH(Sudan_News12[[#This Row],[text_classification_arabic5]],TextClassificationList[text_classification_arabic],0),1)</f>
        <v>#N/A</v>
      </c>
    </row>
    <row r="4663" spans="1:49" x14ac:dyDescent="0.2">
      <c r="A4663">
        <v>1.1251633085988741E+18</v>
      </c>
      <c r="B4663">
        <v>1.1251633085988741E+18</v>
      </c>
      <c r="C4663" t="s">
        <v>17868</v>
      </c>
      <c r="D4663" s="1">
        <v>43591</v>
      </c>
      <c r="E4663" s="2">
        <v>1.4016203703703704E-2</v>
      </c>
      <c r="F4663">
        <v>200</v>
      </c>
      <c r="G4663">
        <v>1889611729</v>
      </c>
      <c r="H4663" t="s">
        <v>354</v>
      </c>
      <c r="I4663" t="s">
        <v>355</v>
      </c>
      <c r="J4663" t="s">
        <v>265</v>
      </c>
      <c r="K4663" t="s">
        <v>17869</v>
      </c>
      <c r="L4663" t="s">
        <v>266</v>
      </c>
      <c r="M4663" t="s">
        <v>17870</v>
      </c>
      <c r="N4663" t="s">
        <v>267</v>
      </c>
      <c r="O4663" t="s">
        <v>17871</v>
      </c>
      <c r="P4663">
        <v>0</v>
      </c>
      <c r="Q4663">
        <v>0</v>
      </c>
      <c r="R4663">
        <v>1</v>
      </c>
      <c r="S4663" t="s">
        <v>267</v>
      </c>
      <c r="T4663" t="s">
        <v>267</v>
      </c>
      <c r="U4663" t="s">
        <v>17872</v>
      </c>
      <c r="V4663" t="b">
        <v>0</v>
      </c>
      <c r="W4663" t="s">
        <v>265</v>
      </c>
      <c r="X4663">
        <v>1</v>
      </c>
      <c r="Y4663" t="s">
        <v>17873</v>
      </c>
      <c r="Z4663" t="s">
        <v>265</v>
      </c>
      <c r="AA4663" t="s">
        <v>265</v>
      </c>
      <c r="AB4663" t="s">
        <v>265</v>
      </c>
      <c r="AC4663" t="s">
        <v>265</v>
      </c>
      <c r="AD4663" t="s">
        <v>265</v>
      </c>
      <c r="AE4663" t="s">
        <v>265</v>
      </c>
      <c r="AF4663" t="s">
        <v>267</v>
      </c>
      <c r="AG4663" t="s">
        <v>265</v>
      </c>
      <c r="AH4663" t="s">
        <v>265</v>
      </c>
      <c r="AI4663" t="s">
        <v>265</v>
      </c>
      <c r="AJ4663" t="s">
        <v>265</v>
      </c>
      <c r="AL4663" t="str">
        <f>IF(Sudan_News12[[#This Row],[relevancy_classification_english]]="Relevant","مناسب",IF(Sudan_News12[[#This Row],[relevancy_classification_english]]="Relevant","عَرَضِيّ",""))</f>
        <v/>
      </c>
      <c r="AN4663" t="str">
        <f>IF(Sudan_News12[[#This Row],[sentiment_analysis_english]]="Negative","سلبي",IF(Sudan_News12[[#This Row],[sentiment_analysis_english]]="Neutral","حيادي",IF(Sudan_News12[[#This Row],[sentiment_analysis_english]]="Positive","إيجابي","")))</f>
        <v/>
      </c>
      <c r="AO4663" t="e">
        <f>INDEX(TextClassificationList[],MATCH(Sudan_News12[[#This Row],[text_classification_arabic]],TextClassificationList[text_classification_arabic],0),1)</f>
        <v>#N/A</v>
      </c>
      <c r="AQ4663" t="e">
        <f>INDEX(TextClassificationList[],MATCH(Sudan_News12[[#This Row],[text_classification_arabic2]],TextClassificationList[text_classification_arabic],0),1)</f>
        <v>#N/A</v>
      </c>
      <c r="AS4663" t="e">
        <f>INDEX(TextClassificationList[],MATCH(Sudan_News12[[#This Row],[text_classification_arabic3]],TextClassificationList[text_classification_arabic],0),1)</f>
        <v>#N/A</v>
      </c>
      <c r="AU4663" t="e">
        <f>INDEX(TextClassificationList[],MATCH(Sudan_News12[[#This Row],[text_classification_arabic4]],TextClassificationList[text_classification_arabic],0),1)</f>
        <v>#N/A</v>
      </c>
      <c r="AW4663" t="e">
        <f>INDEX(TextClassificationList[],MATCH(Sudan_News12[[#This Row],[text_classification_arabic5]],TextClassificationList[text_classification_arabic],0),1)</f>
        <v>#N/A</v>
      </c>
    </row>
    <row r="4664" spans="1:49" x14ac:dyDescent="0.2">
      <c r="A4664">
        <v>1.1251584002649498E+18</v>
      </c>
      <c r="B4664">
        <v>1.1251584002649498E+18</v>
      </c>
      <c r="C4664" t="s">
        <v>17874</v>
      </c>
      <c r="D4664" s="1">
        <v>43591</v>
      </c>
      <c r="E4664" s="2">
        <v>4.7453703703703704E-4</v>
      </c>
      <c r="F4664">
        <v>200</v>
      </c>
      <c r="G4664">
        <v>1889611729</v>
      </c>
      <c r="H4664" t="s">
        <v>354</v>
      </c>
      <c r="I4664" t="s">
        <v>355</v>
      </c>
      <c r="J4664" t="s">
        <v>265</v>
      </c>
      <c r="K4664" t="s">
        <v>17875</v>
      </c>
      <c r="L4664" t="s">
        <v>266</v>
      </c>
      <c r="M4664" t="s">
        <v>267</v>
      </c>
      <c r="N4664" t="s">
        <v>267</v>
      </c>
      <c r="O4664" t="s">
        <v>267</v>
      </c>
      <c r="P4664">
        <v>0</v>
      </c>
      <c r="Q4664">
        <v>0</v>
      </c>
      <c r="R4664">
        <v>0</v>
      </c>
      <c r="S4664" t="s">
        <v>267</v>
      </c>
      <c r="T4664" t="s">
        <v>267</v>
      </c>
      <c r="U4664" t="s">
        <v>17876</v>
      </c>
      <c r="V4664" t="b">
        <v>0</v>
      </c>
      <c r="W4664" t="s">
        <v>17877</v>
      </c>
      <c r="X4664">
        <v>0</v>
      </c>
      <c r="Y4664" t="s">
        <v>265</v>
      </c>
      <c r="Z4664" t="s">
        <v>265</v>
      </c>
      <c r="AA4664" t="s">
        <v>265</v>
      </c>
      <c r="AB4664" t="s">
        <v>265</v>
      </c>
      <c r="AC4664" t="s">
        <v>265</v>
      </c>
      <c r="AD4664" t="s">
        <v>265</v>
      </c>
      <c r="AE4664" t="s">
        <v>265</v>
      </c>
      <c r="AF4664" t="s">
        <v>267</v>
      </c>
      <c r="AG4664" t="s">
        <v>265</v>
      </c>
      <c r="AH4664" t="s">
        <v>265</v>
      </c>
      <c r="AI4664" t="s">
        <v>265</v>
      </c>
      <c r="AJ4664" t="s">
        <v>265</v>
      </c>
      <c r="AL4664" t="str">
        <f>IF(Sudan_News12[[#This Row],[relevancy_classification_english]]="Relevant","مناسب",IF(Sudan_News12[[#This Row],[relevancy_classification_english]]="Relevant","عَرَضِيّ",""))</f>
        <v/>
      </c>
      <c r="AN4664" t="str">
        <f>IF(Sudan_News12[[#This Row],[sentiment_analysis_english]]="Negative","سلبي",IF(Sudan_News12[[#This Row],[sentiment_analysis_english]]="Neutral","حيادي",IF(Sudan_News12[[#This Row],[sentiment_analysis_english]]="Positive","إيجابي","")))</f>
        <v/>
      </c>
      <c r="AO4664" t="e">
        <f>INDEX(TextClassificationList[],MATCH(Sudan_News12[[#This Row],[text_classification_arabic]],TextClassificationList[text_classification_arabic],0),1)</f>
        <v>#N/A</v>
      </c>
      <c r="AQ4664" t="e">
        <f>INDEX(TextClassificationList[],MATCH(Sudan_News12[[#This Row],[text_classification_arabic2]],TextClassificationList[text_classification_arabic],0),1)</f>
        <v>#N/A</v>
      </c>
      <c r="AS4664" t="e">
        <f>INDEX(TextClassificationList[],MATCH(Sudan_News12[[#This Row],[text_classification_arabic3]],TextClassificationList[text_classification_arabic],0),1)</f>
        <v>#N/A</v>
      </c>
      <c r="AU4664" t="e">
        <f>INDEX(TextClassificationList[],MATCH(Sudan_News12[[#This Row],[text_classification_arabic4]],TextClassificationList[text_classification_arabic],0),1)</f>
        <v>#N/A</v>
      </c>
      <c r="AW4664" t="e">
        <f>INDEX(TextClassificationList[],MATCH(Sudan_News12[[#This Row],[text_classification_arabic5]],TextClassificationList[text_classification_arabic],0),1)</f>
        <v>#N/A</v>
      </c>
    </row>
    <row r="4665" spans="1:49" x14ac:dyDescent="0.2">
      <c r="A4665">
        <v>1.1251570834212495E+18</v>
      </c>
      <c r="B4665">
        <v>1.1251493382950543E+18</v>
      </c>
      <c r="C4665" t="s">
        <v>17878</v>
      </c>
      <c r="D4665" s="1">
        <v>43590</v>
      </c>
      <c r="E4665" s="2">
        <v>0.99684027777777773</v>
      </c>
      <c r="F4665">
        <v>200</v>
      </c>
      <c r="G4665">
        <v>1889611729</v>
      </c>
      <c r="H4665" t="s">
        <v>354</v>
      </c>
      <c r="I4665" t="s">
        <v>355</v>
      </c>
      <c r="J4665" t="s">
        <v>265</v>
      </c>
      <c r="K4665" t="s">
        <v>17879</v>
      </c>
      <c r="L4665" t="s">
        <v>266</v>
      </c>
      <c r="M4665" t="s">
        <v>294</v>
      </c>
      <c r="N4665" t="s">
        <v>267</v>
      </c>
      <c r="O4665" t="s">
        <v>267</v>
      </c>
      <c r="P4665">
        <v>0</v>
      </c>
      <c r="Q4665">
        <v>1</v>
      </c>
      <c r="R4665">
        <v>0</v>
      </c>
      <c r="S4665" t="s">
        <v>267</v>
      </c>
      <c r="T4665" t="s">
        <v>267</v>
      </c>
      <c r="U4665" t="s">
        <v>17880</v>
      </c>
      <c r="V4665" t="b">
        <v>0</v>
      </c>
      <c r="W4665" t="s">
        <v>265</v>
      </c>
      <c r="X4665">
        <v>0</v>
      </c>
      <c r="Y4665" t="s">
        <v>265</v>
      </c>
      <c r="Z4665" t="s">
        <v>265</v>
      </c>
      <c r="AA4665" t="s">
        <v>265</v>
      </c>
      <c r="AB4665" t="s">
        <v>265</v>
      </c>
      <c r="AC4665" t="s">
        <v>265</v>
      </c>
      <c r="AD4665" t="s">
        <v>265</v>
      </c>
      <c r="AE4665" t="s">
        <v>265</v>
      </c>
      <c r="AF4665" t="s">
        <v>17881</v>
      </c>
      <c r="AG4665" t="s">
        <v>265</v>
      </c>
      <c r="AH4665" t="s">
        <v>265</v>
      </c>
      <c r="AI4665" t="s">
        <v>265</v>
      </c>
      <c r="AJ4665" t="s">
        <v>265</v>
      </c>
      <c r="AL4665" t="str">
        <f>IF(Sudan_News12[[#This Row],[relevancy_classification_english]]="Relevant","مناسب",IF(Sudan_News12[[#This Row],[relevancy_classification_english]]="Relevant","عَرَضِيّ",""))</f>
        <v/>
      </c>
      <c r="AN4665" t="str">
        <f>IF(Sudan_News12[[#This Row],[sentiment_analysis_english]]="Negative","سلبي",IF(Sudan_News12[[#This Row],[sentiment_analysis_english]]="Neutral","حيادي",IF(Sudan_News12[[#This Row],[sentiment_analysis_english]]="Positive","إيجابي","")))</f>
        <v/>
      </c>
      <c r="AO4665" t="e">
        <f>INDEX(TextClassificationList[],MATCH(Sudan_News12[[#This Row],[text_classification_arabic]],TextClassificationList[text_classification_arabic],0),1)</f>
        <v>#N/A</v>
      </c>
      <c r="AQ4665" t="e">
        <f>INDEX(TextClassificationList[],MATCH(Sudan_News12[[#This Row],[text_classification_arabic2]],TextClassificationList[text_classification_arabic],0),1)</f>
        <v>#N/A</v>
      </c>
      <c r="AS4665" t="e">
        <f>INDEX(TextClassificationList[],MATCH(Sudan_News12[[#This Row],[text_classification_arabic3]],TextClassificationList[text_classification_arabic],0),1)</f>
        <v>#N/A</v>
      </c>
      <c r="AU4665" t="e">
        <f>INDEX(TextClassificationList[],MATCH(Sudan_News12[[#This Row],[text_classification_arabic4]],TextClassificationList[text_classification_arabic],0),1)</f>
        <v>#N/A</v>
      </c>
      <c r="AW4665" t="e">
        <f>INDEX(TextClassificationList[],MATCH(Sudan_News12[[#This Row],[text_classification_arabic5]],TextClassificationList[text_classification_arabic],0),1)</f>
        <v>#N/A</v>
      </c>
    </row>
    <row r="4666" spans="1:49" x14ac:dyDescent="0.2">
      <c r="A4666">
        <v>1.1251547532799222E+18</v>
      </c>
      <c r="B4666">
        <v>1.1251493382950543E+18</v>
      </c>
      <c r="C4666" t="s">
        <v>17882</v>
      </c>
      <c r="D4666" s="1">
        <v>43590</v>
      </c>
      <c r="E4666" s="2">
        <v>0.99041666666666661</v>
      </c>
      <c r="F4666">
        <v>200</v>
      </c>
      <c r="G4666">
        <v>1889611729</v>
      </c>
      <c r="H4666" t="s">
        <v>354</v>
      </c>
      <c r="I4666" t="s">
        <v>355</v>
      </c>
      <c r="J4666" t="s">
        <v>265</v>
      </c>
      <c r="K4666" t="s">
        <v>17883</v>
      </c>
      <c r="L4666" t="s">
        <v>266</v>
      </c>
      <c r="M4666" t="s">
        <v>267</v>
      </c>
      <c r="N4666" t="s">
        <v>267</v>
      </c>
      <c r="O4666" t="s">
        <v>267</v>
      </c>
      <c r="P4666">
        <v>1</v>
      </c>
      <c r="Q4666">
        <v>0</v>
      </c>
      <c r="R4666">
        <v>1</v>
      </c>
      <c r="S4666" t="s">
        <v>267</v>
      </c>
      <c r="T4666" t="s">
        <v>267</v>
      </c>
      <c r="U4666" t="s">
        <v>17884</v>
      </c>
      <c r="V4666" t="b">
        <v>0</v>
      </c>
      <c r="W4666" t="s">
        <v>265</v>
      </c>
      <c r="X4666">
        <v>0</v>
      </c>
      <c r="Y4666" t="s">
        <v>265</v>
      </c>
      <c r="Z4666" t="s">
        <v>265</v>
      </c>
      <c r="AA4666" t="s">
        <v>265</v>
      </c>
      <c r="AB4666" t="s">
        <v>265</v>
      </c>
      <c r="AC4666" t="s">
        <v>265</v>
      </c>
      <c r="AD4666" t="s">
        <v>265</v>
      </c>
      <c r="AE4666" t="s">
        <v>265</v>
      </c>
      <c r="AF4666" t="s">
        <v>17885</v>
      </c>
      <c r="AG4666" t="s">
        <v>265</v>
      </c>
      <c r="AH4666" t="s">
        <v>265</v>
      </c>
      <c r="AI4666" t="s">
        <v>265</v>
      </c>
      <c r="AJ4666" t="s">
        <v>265</v>
      </c>
      <c r="AL4666" t="str">
        <f>IF(Sudan_News12[[#This Row],[relevancy_classification_english]]="Relevant","مناسب",IF(Sudan_News12[[#This Row],[relevancy_classification_english]]="Relevant","عَرَضِيّ",""))</f>
        <v/>
      </c>
      <c r="AN4666" t="str">
        <f>IF(Sudan_News12[[#This Row],[sentiment_analysis_english]]="Negative","سلبي",IF(Sudan_News12[[#This Row],[sentiment_analysis_english]]="Neutral","حيادي",IF(Sudan_News12[[#This Row],[sentiment_analysis_english]]="Positive","إيجابي","")))</f>
        <v/>
      </c>
      <c r="AO4666" t="e">
        <f>INDEX(TextClassificationList[],MATCH(Sudan_News12[[#This Row],[text_classification_arabic]],TextClassificationList[text_classification_arabic],0),1)</f>
        <v>#N/A</v>
      </c>
      <c r="AQ4666" t="e">
        <f>INDEX(TextClassificationList[],MATCH(Sudan_News12[[#This Row],[text_classification_arabic2]],TextClassificationList[text_classification_arabic],0),1)</f>
        <v>#N/A</v>
      </c>
      <c r="AS4666" t="e">
        <f>INDEX(TextClassificationList[],MATCH(Sudan_News12[[#This Row],[text_classification_arabic3]],TextClassificationList[text_classification_arabic],0),1)</f>
        <v>#N/A</v>
      </c>
      <c r="AU4666" t="e">
        <f>INDEX(TextClassificationList[],MATCH(Sudan_News12[[#This Row],[text_classification_arabic4]],TextClassificationList[text_classification_arabic],0),1)</f>
        <v>#N/A</v>
      </c>
      <c r="AW4666" t="e">
        <f>INDEX(TextClassificationList[],MATCH(Sudan_News12[[#This Row],[text_classification_arabic5]],TextClassificationList[text_classification_arabic],0),1)</f>
        <v>#N/A</v>
      </c>
    </row>
    <row r="4667" spans="1:49" x14ac:dyDescent="0.2">
      <c r="A4667">
        <v>1.1251543547664671E+18</v>
      </c>
      <c r="B4667">
        <v>1.1238942139832607E+18</v>
      </c>
      <c r="C4667" t="s">
        <v>17886</v>
      </c>
      <c r="D4667" s="1">
        <v>43590</v>
      </c>
      <c r="E4667" s="2">
        <v>0.98931712962962959</v>
      </c>
      <c r="F4667">
        <v>200</v>
      </c>
      <c r="G4667">
        <v>1889611729</v>
      </c>
      <c r="H4667" t="s">
        <v>354</v>
      </c>
      <c r="I4667" t="s">
        <v>355</v>
      </c>
      <c r="J4667" t="s">
        <v>265</v>
      </c>
      <c r="K4667" t="s">
        <v>17887</v>
      </c>
      <c r="L4667" t="s">
        <v>266</v>
      </c>
      <c r="M4667" t="s">
        <v>267</v>
      </c>
      <c r="N4667" t="s">
        <v>267</v>
      </c>
      <c r="O4667" t="s">
        <v>267</v>
      </c>
      <c r="P4667">
        <v>0</v>
      </c>
      <c r="Q4667">
        <v>1</v>
      </c>
      <c r="R4667">
        <v>0</v>
      </c>
      <c r="S4667" t="s">
        <v>267</v>
      </c>
      <c r="T4667" t="s">
        <v>267</v>
      </c>
      <c r="U4667" t="s">
        <v>17888</v>
      </c>
      <c r="V4667" t="b">
        <v>0</v>
      </c>
      <c r="W4667" t="s">
        <v>265</v>
      </c>
      <c r="X4667">
        <v>0</v>
      </c>
      <c r="Y4667" t="s">
        <v>265</v>
      </c>
      <c r="Z4667" t="s">
        <v>265</v>
      </c>
      <c r="AA4667" t="s">
        <v>265</v>
      </c>
      <c r="AB4667" t="s">
        <v>265</v>
      </c>
      <c r="AC4667" t="s">
        <v>265</v>
      </c>
      <c r="AD4667" t="s">
        <v>265</v>
      </c>
      <c r="AE4667" t="s">
        <v>265</v>
      </c>
      <c r="AF4667" t="s">
        <v>17889</v>
      </c>
      <c r="AG4667" t="s">
        <v>265</v>
      </c>
      <c r="AH4667" t="s">
        <v>265</v>
      </c>
      <c r="AI4667" t="s">
        <v>265</v>
      </c>
      <c r="AJ4667" t="s">
        <v>265</v>
      </c>
      <c r="AL4667" t="str">
        <f>IF(Sudan_News12[[#This Row],[relevancy_classification_english]]="Relevant","مناسب",IF(Sudan_News12[[#This Row],[relevancy_classification_english]]="Relevant","عَرَضِيّ",""))</f>
        <v/>
      </c>
      <c r="AN4667" t="str">
        <f>IF(Sudan_News12[[#This Row],[sentiment_analysis_english]]="Negative","سلبي",IF(Sudan_News12[[#This Row],[sentiment_analysis_english]]="Neutral","حيادي",IF(Sudan_News12[[#This Row],[sentiment_analysis_english]]="Positive","إيجابي","")))</f>
        <v/>
      </c>
      <c r="AO4667" t="e">
        <f>INDEX(TextClassificationList[],MATCH(Sudan_News12[[#This Row],[text_classification_arabic]],TextClassificationList[text_classification_arabic],0),1)</f>
        <v>#N/A</v>
      </c>
      <c r="AQ4667" t="e">
        <f>INDEX(TextClassificationList[],MATCH(Sudan_News12[[#This Row],[text_classification_arabic2]],TextClassificationList[text_classification_arabic],0),1)</f>
        <v>#N/A</v>
      </c>
      <c r="AS4667" t="e">
        <f>INDEX(TextClassificationList[],MATCH(Sudan_News12[[#This Row],[text_classification_arabic3]],TextClassificationList[text_classification_arabic],0),1)</f>
        <v>#N/A</v>
      </c>
      <c r="AU4667" t="e">
        <f>INDEX(TextClassificationList[],MATCH(Sudan_News12[[#This Row],[text_classification_arabic4]],TextClassificationList[text_classification_arabic],0),1)</f>
        <v>#N/A</v>
      </c>
      <c r="AW4667" t="e">
        <f>INDEX(TextClassificationList[],MATCH(Sudan_News12[[#This Row],[text_classification_arabic5]],TextClassificationList[text_classification_arabic],0),1)</f>
        <v>#N/A</v>
      </c>
    </row>
    <row r="4668" spans="1:49" x14ac:dyDescent="0.2">
      <c r="A4668">
        <v>1.1251531239982817E+18</v>
      </c>
      <c r="B4668">
        <v>1.1251520666813645E+18</v>
      </c>
      <c r="C4668" t="s">
        <v>17890</v>
      </c>
      <c r="D4668" s="1">
        <v>43590</v>
      </c>
      <c r="E4668" s="2">
        <v>0.98591435185185183</v>
      </c>
      <c r="F4668">
        <v>200</v>
      </c>
      <c r="G4668">
        <v>1889611729</v>
      </c>
      <c r="H4668" t="s">
        <v>354</v>
      </c>
      <c r="I4668" t="s">
        <v>355</v>
      </c>
      <c r="J4668" t="s">
        <v>265</v>
      </c>
      <c r="K4668" t="s">
        <v>17891</v>
      </c>
      <c r="L4668" t="s">
        <v>266</v>
      </c>
      <c r="M4668" t="s">
        <v>267</v>
      </c>
      <c r="N4668" t="s">
        <v>267</v>
      </c>
      <c r="O4668" t="s">
        <v>267</v>
      </c>
      <c r="P4668">
        <v>2</v>
      </c>
      <c r="Q4668">
        <v>0</v>
      </c>
      <c r="R4668">
        <v>1</v>
      </c>
      <c r="S4668" t="s">
        <v>267</v>
      </c>
      <c r="T4668" t="s">
        <v>267</v>
      </c>
      <c r="U4668" t="s">
        <v>17892</v>
      </c>
      <c r="V4668" t="b">
        <v>0</v>
      </c>
      <c r="W4668" t="s">
        <v>265</v>
      </c>
      <c r="X4668">
        <v>0</v>
      </c>
      <c r="Y4668" t="s">
        <v>265</v>
      </c>
      <c r="Z4668" t="s">
        <v>265</v>
      </c>
      <c r="AA4668" t="s">
        <v>265</v>
      </c>
      <c r="AB4668" t="s">
        <v>265</v>
      </c>
      <c r="AC4668" t="s">
        <v>265</v>
      </c>
      <c r="AD4668" t="s">
        <v>265</v>
      </c>
      <c r="AE4668" t="s">
        <v>265</v>
      </c>
      <c r="AF4668" t="s">
        <v>17867</v>
      </c>
      <c r="AG4668" t="s">
        <v>265</v>
      </c>
      <c r="AH4668" t="s">
        <v>265</v>
      </c>
      <c r="AI4668" t="s">
        <v>265</v>
      </c>
      <c r="AJ4668" t="s">
        <v>265</v>
      </c>
      <c r="AL4668" t="str">
        <f>IF(Sudan_News12[[#This Row],[relevancy_classification_english]]="Relevant","مناسب",IF(Sudan_News12[[#This Row],[relevancy_classification_english]]="Relevant","عَرَضِيّ",""))</f>
        <v/>
      </c>
      <c r="AN4668" t="str">
        <f>IF(Sudan_News12[[#This Row],[sentiment_analysis_english]]="Negative","سلبي",IF(Sudan_News12[[#This Row],[sentiment_analysis_english]]="Neutral","حيادي",IF(Sudan_News12[[#This Row],[sentiment_analysis_english]]="Positive","إيجابي","")))</f>
        <v/>
      </c>
      <c r="AO4668" t="e">
        <f>INDEX(TextClassificationList[],MATCH(Sudan_News12[[#This Row],[text_classification_arabic]],TextClassificationList[text_classification_arabic],0),1)</f>
        <v>#N/A</v>
      </c>
      <c r="AQ4668" t="e">
        <f>INDEX(TextClassificationList[],MATCH(Sudan_News12[[#This Row],[text_classification_arabic2]],TextClassificationList[text_classification_arabic],0),1)</f>
        <v>#N/A</v>
      </c>
      <c r="AS4668" t="e">
        <f>INDEX(TextClassificationList[],MATCH(Sudan_News12[[#This Row],[text_classification_arabic3]],TextClassificationList[text_classification_arabic],0),1)</f>
        <v>#N/A</v>
      </c>
      <c r="AU4668" t="e">
        <f>INDEX(TextClassificationList[],MATCH(Sudan_News12[[#This Row],[text_classification_arabic4]],TextClassificationList[text_classification_arabic],0),1)</f>
        <v>#N/A</v>
      </c>
      <c r="AW4668" t="e">
        <f>INDEX(TextClassificationList[],MATCH(Sudan_News12[[#This Row],[text_classification_arabic5]],TextClassificationList[text_classification_arabic],0),1)</f>
        <v>#N/A</v>
      </c>
    </row>
    <row r="4669" spans="1:49" x14ac:dyDescent="0.2">
      <c r="A4669">
        <v>1.1251526339945308E+18</v>
      </c>
      <c r="B4669">
        <v>1.1251520666813645E+18</v>
      </c>
      <c r="C4669" t="s">
        <v>17893</v>
      </c>
      <c r="D4669" s="1">
        <v>43590</v>
      </c>
      <c r="E4669" s="2">
        <v>0.98456018518518518</v>
      </c>
      <c r="F4669">
        <v>200</v>
      </c>
      <c r="G4669">
        <v>1889611729</v>
      </c>
      <c r="H4669" t="s">
        <v>354</v>
      </c>
      <c r="I4669" t="s">
        <v>355</v>
      </c>
      <c r="J4669" t="s">
        <v>265</v>
      </c>
      <c r="K4669" t="s">
        <v>17894</v>
      </c>
      <c r="L4669" t="s">
        <v>266</v>
      </c>
      <c r="M4669" t="s">
        <v>267</v>
      </c>
      <c r="N4669" t="s">
        <v>267</v>
      </c>
      <c r="O4669" t="s">
        <v>267</v>
      </c>
      <c r="P4669">
        <v>1</v>
      </c>
      <c r="Q4669">
        <v>0</v>
      </c>
      <c r="R4669">
        <v>1</v>
      </c>
      <c r="S4669" t="s">
        <v>267</v>
      </c>
      <c r="T4669" t="s">
        <v>267</v>
      </c>
      <c r="U4669" t="s">
        <v>17895</v>
      </c>
      <c r="V4669" t="b">
        <v>0</v>
      </c>
      <c r="W4669" t="s">
        <v>265</v>
      </c>
      <c r="X4669">
        <v>0</v>
      </c>
      <c r="Y4669" t="s">
        <v>265</v>
      </c>
      <c r="Z4669" t="s">
        <v>265</v>
      </c>
      <c r="AA4669" t="s">
        <v>265</v>
      </c>
      <c r="AB4669" t="s">
        <v>265</v>
      </c>
      <c r="AC4669" t="s">
        <v>265</v>
      </c>
      <c r="AD4669" t="s">
        <v>265</v>
      </c>
      <c r="AE4669" t="s">
        <v>265</v>
      </c>
      <c r="AF4669" t="s">
        <v>17867</v>
      </c>
      <c r="AG4669" t="s">
        <v>265</v>
      </c>
      <c r="AH4669" t="s">
        <v>265</v>
      </c>
      <c r="AI4669" t="s">
        <v>265</v>
      </c>
      <c r="AJ4669" t="s">
        <v>265</v>
      </c>
      <c r="AL4669" t="str">
        <f>IF(Sudan_News12[[#This Row],[relevancy_classification_english]]="Relevant","مناسب",IF(Sudan_News12[[#This Row],[relevancy_classification_english]]="Relevant","عَرَضِيّ",""))</f>
        <v/>
      </c>
      <c r="AN4669" t="str">
        <f>IF(Sudan_News12[[#This Row],[sentiment_analysis_english]]="Negative","سلبي",IF(Sudan_News12[[#This Row],[sentiment_analysis_english]]="Neutral","حيادي",IF(Sudan_News12[[#This Row],[sentiment_analysis_english]]="Positive","إيجابي","")))</f>
        <v/>
      </c>
      <c r="AO4669" t="e">
        <f>INDEX(TextClassificationList[],MATCH(Sudan_News12[[#This Row],[text_classification_arabic]],TextClassificationList[text_classification_arabic],0),1)</f>
        <v>#N/A</v>
      </c>
      <c r="AQ4669" t="e">
        <f>INDEX(TextClassificationList[],MATCH(Sudan_News12[[#This Row],[text_classification_arabic2]],TextClassificationList[text_classification_arabic],0),1)</f>
        <v>#N/A</v>
      </c>
      <c r="AS4669" t="e">
        <f>INDEX(TextClassificationList[],MATCH(Sudan_News12[[#This Row],[text_classification_arabic3]],TextClassificationList[text_classification_arabic],0),1)</f>
        <v>#N/A</v>
      </c>
      <c r="AU4669" t="e">
        <f>INDEX(TextClassificationList[],MATCH(Sudan_News12[[#This Row],[text_classification_arabic4]],TextClassificationList[text_classification_arabic],0),1)</f>
        <v>#N/A</v>
      </c>
      <c r="AW4669" t="e">
        <f>INDEX(TextClassificationList[],MATCH(Sudan_News12[[#This Row],[text_classification_arabic5]],TextClassificationList[text_classification_arabic],0),1)</f>
        <v>#N/A</v>
      </c>
    </row>
    <row r="4670" spans="1:49" x14ac:dyDescent="0.2">
      <c r="A4670">
        <v>1.1251394346540073E+18</v>
      </c>
      <c r="B4670">
        <v>1.1251394346540073E+18</v>
      </c>
      <c r="C4670" t="s">
        <v>17896</v>
      </c>
      <c r="D4670" s="1">
        <v>43590</v>
      </c>
      <c r="E4670" s="2">
        <v>0.94813657407407403</v>
      </c>
      <c r="F4670">
        <v>200</v>
      </c>
      <c r="G4670">
        <v>1889611729</v>
      </c>
      <c r="H4670" t="s">
        <v>354</v>
      </c>
      <c r="I4670" t="s">
        <v>355</v>
      </c>
      <c r="J4670" t="s">
        <v>265</v>
      </c>
      <c r="K4670" t="s">
        <v>17897</v>
      </c>
      <c r="L4670" t="s">
        <v>266</v>
      </c>
      <c r="M4670" t="s">
        <v>267</v>
      </c>
      <c r="N4670" t="s">
        <v>267</v>
      </c>
      <c r="O4670" t="s">
        <v>17898</v>
      </c>
      <c r="P4670">
        <v>0</v>
      </c>
      <c r="Q4670">
        <v>1</v>
      </c>
      <c r="R4670">
        <v>0</v>
      </c>
      <c r="S4670" t="s">
        <v>17899</v>
      </c>
      <c r="T4670" t="s">
        <v>267</v>
      </c>
      <c r="U4670" t="s">
        <v>17900</v>
      </c>
      <c r="V4670" t="b">
        <v>0</v>
      </c>
      <c r="W4670" t="s">
        <v>265</v>
      </c>
      <c r="X4670">
        <v>1</v>
      </c>
      <c r="Y4670" t="s">
        <v>17901</v>
      </c>
      <c r="Z4670" t="s">
        <v>265</v>
      </c>
      <c r="AA4670" t="s">
        <v>265</v>
      </c>
      <c r="AB4670" t="s">
        <v>265</v>
      </c>
      <c r="AC4670" t="s">
        <v>265</v>
      </c>
      <c r="AD4670" t="s">
        <v>265</v>
      </c>
      <c r="AE4670" t="s">
        <v>265</v>
      </c>
      <c r="AF4670" t="s">
        <v>267</v>
      </c>
      <c r="AG4670" t="s">
        <v>265</v>
      </c>
      <c r="AH4670" t="s">
        <v>265</v>
      </c>
      <c r="AI4670" t="s">
        <v>265</v>
      </c>
      <c r="AJ4670" t="s">
        <v>265</v>
      </c>
      <c r="AL4670" t="str">
        <f>IF(Sudan_News12[[#This Row],[relevancy_classification_english]]="Relevant","مناسب",IF(Sudan_News12[[#This Row],[relevancy_classification_english]]="Relevant","عَرَضِيّ",""))</f>
        <v/>
      </c>
      <c r="AN4670" t="str">
        <f>IF(Sudan_News12[[#This Row],[sentiment_analysis_english]]="Negative","سلبي",IF(Sudan_News12[[#This Row],[sentiment_analysis_english]]="Neutral","حيادي",IF(Sudan_News12[[#This Row],[sentiment_analysis_english]]="Positive","إيجابي","")))</f>
        <v/>
      </c>
      <c r="AO4670" t="e">
        <f>INDEX(TextClassificationList[],MATCH(Sudan_News12[[#This Row],[text_classification_arabic]],TextClassificationList[text_classification_arabic],0),1)</f>
        <v>#N/A</v>
      </c>
      <c r="AQ4670" t="e">
        <f>INDEX(TextClassificationList[],MATCH(Sudan_News12[[#This Row],[text_classification_arabic2]],TextClassificationList[text_classification_arabic],0),1)</f>
        <v>#N/A</v>
      </c>
      <c r="AS4670" t="e">
        <f>INDEX(TextClassificationList[],MATCH(Sudan_News12[[#This Row],[text_classification_arabic3]],TextClassificationList[text_classification_arabic],0),1)</f>
        <v>#N/A</v>
      </c>
      <c r="AU4670" t="e">
        <f>INDEX(TextClassificationList[],MATCH(Sudan_News12[[#This Row],[text_classification_arabic4]],TextClassificationList[text_classification_arabic],0),1)</f>
        <v>#N/A</v>
      </c>
      <c r="AW4670" t="e">
        <f>INDEX(TextClassificationList[],MATCH(Sudan_News12[[#This Row],[text_classification_arabic5]],TextClassificationList[text_classification_arabic],0),1)</f>
        <v>#N/A</v>
      </c>
    </row>
    <row r="4671" spans="1:49" x14ac:dyDescent="0.2">
      <c r="A4671">
        <v>1.1250359534946099E+18</v>
      </c>
      <c r="B4671">
        <v>1.1250359534946099E+18</v>
      </c>
      <c r="C4671" t="s">
        <v>17902</v>
      </c>
      <c r="D4671" s="1">
        <v>43590</v>
      </c>
      <c r="E4671" s="2">
        <v>0.66259259259259262</v>
      </c>
      <c r="F4671">
        <v>200</v>
      </c>
      <c r="G4671">
        <v>1889611729</v>
      </c>
      <c r="H4671" t="s">
        <v>354</v>
      </c>
      <c r="I4671" t="s">
        <v>355</v>
      </c>
      <c r="J4671" t="s">
        <v>265</v>
      </c>
      <c r="K4671" t="s">
        <v>17903</v>
      </c>
      <c r="L4671" t="s">
        <v>290</v>
      </c>
      <c r="M4671" t="s">
        <v>267</v>
      </c>
      <c r="N4671" t="s">
        <v>267</v>
      </c>
      <c r="O4671" t="s">
        <v>267</v>
      </c>
      <c r="P4671">
        <v>1</v>
      </c>
      <c r="Q4671">
        <v>0</v>
      </c>
      <c r="R4671">
        <v>0</v>
      </c>
      <c r="S4671" t="s">
        <v>267</v>
      </c>
      <c r="T4671" t="s">
        <v>267</v>
      </c>
      <c r="U4671" t="s">
        <v>17904</v>
      </c>
      <c r="V4671" t="b">
        <v>0</v>
      </c>
      <c r="W4671" t="s">
        <v>17905</v>
      </c>
      <c r="X4671">
        <v>0</v>
      </c>
      <c r="Y4671" t="s">
        <v>265</v>
      </c>
      <c r="Z4671" t="s">
        <v>265</v>
      </c>
      <c r="AA4671" t="s">
        <v>265</v>
      </c>
      <c r="AB4671" t="s">
        <v>265</v>
      </c>
      <c r="AC4671" t="s">
        <v>265</v>
      </c>
      <c r="AD4671" t="s">
        <v>265</v>
      </c>
      <c r="AE4671" t="s">
        <v>265</v>
      </c>
      <c r="AF4671" t="s">
        <v>267</v>
      </c>
      <c r="AG4671" t="s">
        <v>265</v>
      </c>
      <c r="AH4671" t="s">
        <v>265</v>
      </c>
      <c r="AI4671" t="s">
        <v>265</v>
      </c>
      <c r="AJ4671" t="s">
        <v>265</v>
      </c>
      <c r="AL4671" t="str">
        <f>IF(Sudan_News12[[#This Row],[relevancy_classification_english]]="Relevant","مناسب",IF(Sudan_News12[[#This Row],[relevancy_classification_english]]="Relevant","عَرَضِيّ",""))</f>
        <v/>
      </c>
      <c r="AN4671" t="str">
        <f>IF(Sudan_News12[[#This Row],[sentiment_analysis_english]]="Negative","سلبي",IF(Sudan_News12[[#This Row],[sentiment_analysis_english]]="Neutral","حيادي",IF(Sudan_News12[[#This Row],[sentiment_analysis_english]]="Positive","إيجابي","")))</f>
        <v/>
      </c>
      <c r="AO4671" t="e">
        <f>INDEX(TextClassificationList[],MATCH(Sudan_News12[[#This Row],[text_classification_arabic]],TextClassificationList[text_classification_arabic],0),1)</f>
        <v>#N/A</v>
      </c>
      <c r="AQ4671" t="e">
        <f>INDEX(TextClassificationList[],MATCH(Sudan_News12[[#This Row],[text_classification_arabic2]],TextClassificationList[text_classification_arabic],0),1)</f>
        <v>#N/A</v>
      </c>
      <c r="AS4671" t="e">
        <f>INDEX(TextClassificationList[],MATCH(Sudan_News12[[#This Row],[text_classification_arabic3]],TextClassificationList[text_classification_arabic],0),1)</f>
        <v>#N/A</v>
      </c>
      <c r="AU4671" t="e">
        <f>INDEX(TextClassificationList[],MATCH(Sudan_News12[[#This Row],[text_classification_arabic4]],TextClassificationList[text_classification_arabic],0),1)</f>
        <v>#N/A</v>
      </c>
      <c r="AW4671" t="e">
        <f>INDEX(TextClassificationList[],MATCH(Sudan_News12[[#This Row],[text_classification_arabic5]],TextClassificationList[text_classification_arabic],0),1)</f>
        <v>#N/A</v>
      </c>
    </row>
    <row r="4672" spans="1:49" x14ac:dyDescent="0.2">
      <c r="A4672">
        <v>1.1245795764605993E+18</v>
      </c>
      <c r="B4672">
        <v>1.1245795764605993E+18</v>
      </c>
      <c r="C4672" t="s">
        <v>17906</v>
      </c>
      <c r="D4672" s="1">
        <v>43589</v>
      </c>
      <c r="E4672" s="2">
        <v>0.40322916666666669</v>
      </c>
      <c r="F4672">
        <v>200</v>
      </c>
      <c r="G4672">
        <v>1889611729</v>
      </c>
      <c r="H4672" t="s">
        <v>354</v>
      </c>
      <c r="I4672" t="s">
        <v>355</v>
      </c>
      <c r="J4672" t="s">
        <v>265</v>
      </c>
      <c r="K4672" t="s">
        <v>17907</v>
      </c>
      <c r="L4672" t="s">
        <v>266</v>
      </c>
      <c r="M4672" t="s">
        <v>267</v>
      </c>
      <c r="N4672" t="s">
        <v>267</v>
      </c>
      <c r="O4672" t="s">
        <v>267</v>
      </c>
      <c r="P4672">
        <v>0</v>
      </c>
      <c r="Q4672">
        <v>1</v>
      </c>
      <c r="R4672">
        <v>4</v>
      </c>
      <c r="S4672" t="s">
        <v>17683</v>
      </c>
      <c r="T4672" t="s">
        <v>267</v>
      </c>
      <c r="U4672" t="s">
        <v>17908</v>
      </c>
      <c r="V4672" t="b">
        <v>0</v>
      </c>
      <c r="W4672" t="s">
        <v>265</v>
      </c>
      <c r="X4672">
        <v>0</v>
      </c>
      <c r="Y4672" t="s">
        <v>265</v>
      </c>
      <c r="Z4672" t="s">
        <v>265</v>
      </c>
      <c r="AA4672" t="s">
        <v>265</v>
      </c>
      <c r="AB4672" t="s">
        <v>265</v>
      </c>
      <c r="AC4672" t="s">
        <v>265</v>
      </c>
      <c r="AD4672" t="s">
        <v>265</v>
      </c>
      <c r="AE4672" t="s">
        <v>265</v>
      </c>
      <c r="AF4672" t="s">
        <v>267</v>
      </c>
      <c r="AG4672" t="s">
        <v>265</v>
      </c>
      <c r="AH4672" t="s">
        <v>265</v>
      </c>
      <c r="AI4672" t="s">
        <v>265</v>
      </c>
      <c r="AJ4672" t="s">
        <v>265</v>
      </c>
      <c r="AL4672" t="str">
        <f>IF(Sudan_News12[[#This Row],[relevancy_classification_english]]="Relevant","مناسب",IF(Sudan_News12[[#This Row],[relevancy_classification_english]]="Relevant","عَرَضِيّ",""))</f>
        <v/>
      </c>
      <c r="AN4672" t="str">
        <f>IF(Sudan_News12[[#This Row],[sentiment_analysis_english]]="Negative","سلبي",IF(Sudan_News12[[#This Row],[sentiment_analysis_english]]="Neutral","حيادي",IF(Sudan_News12[[#This Row],[sentiment_analysis_english]]="Positive","إيجابي","")))</f>
        <v/>
      </c>
      <c r="AO4672" t="e">
        <f>INDEX(TextClassificationList[],MATCH(Sudan_News12[[#This Row],[text_classification_arabic]],TextClassificationList[text_classification_arabic],0),1)</f>
        <v>#N/A</v>
      </c>
      <c r="AQ4672" t="e">
        <f>INDEX(TextClassificationList[],MATCH(Sudan_News12[[#This Row],[text_classification_arabic2]],TextClassificationList[text_classification_arabic],0),1)</f>
        <v>#N/A</v>
      </c>
      <c r="AS4672" t="e">
        <f>INDEX(TextClassificationList[],MATCH(Sudan_News12[[#This Row],[text_classification_arabic3]],TextClassificationList[text_classification_arabic],0),1)</f>
        <v>#N/A</v>
      </c>
      <c r="AU4672" t="e">
        <f>INDEX(TextClassificationList[],MATCH(Sudan_News12[[#This Row],[text_classification_arabic4]],TextClassificationList[text_classification_arabic],0),1)</f>
        <v>#N/A</v>
      </c>
      <c r="AW4672" t="e">
        <f>INDEX(TextClassificationList[],MATCH(Sudan_News12[[#This Row],[text_classification_arabic5]],TextClassificationList[text_classification_arabic],0),1)</f>
        <v>#N/A</v>
      </c>
    </row>
    <row r="4673" spans="1:49" x14ac:dyDescent="0.2">
      <c r="A4673">
        <v>1.1244344533869896E+18</v>
      </c>
      <c r="B4673">
        <v>1.1244344533869896E+18</v>
      </c>
      <c r="C4673" t="s">
        <v>17909</v>
      </c>
      <c r="D4673" s="1">
        <v>43589</v>
      </c>
      <c r="E4673" s="2">
        <v>2.7662037037037039E-3</v>
      </c>
      <c r="F4673">
        <v>200</v>
      </c>
      <c r="G4673">
        <v>1889611729</v>
      </c>
      <c r="H4673" t="s">
        <v>354</v>
      </c>
      <c r="I4673" t="s">
        <v>355</v>
      </c>
      <c r="J4673" t="s">
        <v>265</v>
      </c>
      <c r="K4673" t="s">
        <v>17910</v>
      </c>
      <c r="L4673" t="s">
        <v>266</v>
      </c>
      <c r="M4673" t="s">
        <v>267</v>
      </c>
      <c r="N4673" t="s">
        <v>267</v>
      </c>
      <c r="O4673" t="s">
        <v>267</v>
      </c>
      <c r="P4673">
        <v>2</v>
      </c>
      <c r="Q4673">
        <v>2</v>
      </c>
      <c r="R4673">
        <v>6</v>
      </c>
      <c r="S4673" t="s">
        <v>17683</v>
      </c>
      <c r="T4673" t="s">
        <v>267</v>
      </c>
      <c r="U4673" t="s">
        <v>17911</v>
      </c>
      <c r="V4673" t="b">
        <v>0</v>
      </c>
      <c r="W4673" t="s">
        <v>265</v>
      </c>
      <c r="X4673">
        <v>0</v>
      </c>
      <c r="Y4673" t="s">
        <v>265</v>
      </c>
      <c r="Z4673" t="s">
        <v>265</v>
      </c>
      <c r="AA4673" t="s">
        <v>265</v>
      </c>
      <c r="AB4673" t="s">
        <v>265</v>
      </c>
      <c r="AC4673" t="s">
        <v>265</v>
      </c>
      <c r="AD4673" t="s">
        <v>265</v>
      </c>
      <c r="AE4673" t="s">
        <v>265</v>
      </c>
      <c r="AF4673" t="s">
        <v>267</v>
      </c>
      <c r="AG4673" t="s">
        <v>265</v>
      </c>
      <c r="AH4673" t="s">
        <v>265</v>
      </c>
      <c r="AI4673" t="s">
        <v>265</v>
      </c>
      <c r="AJ4673" t="s">
        <v>265</v>
      </c>
      <c r="AL4673" t="str">
        <f>IF(Sudan_News12[[#This Row],[relevancy_classification_english]]="Relevant","مناسب",IF(Sudan_News12[[#This Row],[relevancy_classification_english]]="Relevant","عَرَضِيّ",""))</f>
        <v/>
      </c>
      <c r="AN4673" t="str">
        <f>IF(Sudan_News12[[#This Row],[sentiment_analysis_english]]="Negative","سلبي",IF(Sudan_News12[[#This Row],[sentiment_analysis_english]]="Neutral","حيادي",IF(Sudan_News12[[#This Row],[sentiment_analysis_english]]="Positive","إيجابي","")))</f>
        <v/>
      </c>
      <c r="AO4673" t="e">
        <f>INDEX(TextClassificationList[],MATCH(Sudan_News12[[#This Row],[text_classification_arabic]],TextClassificationList[text_classification_arabic],0),1)</f>
        <v>#N/A</v>
      </c>
      <c r="AQ4673" t="e">
        <f>INDEX(TextClassificationList[],MATCH(Sudan_News12[[#This Row],[text_classification_arabic2]],TextClassificationList[text_classification_arabic],0),1)</f>
        <v>#N/A</v>
      </c>
      <c r="AS4673" t="e">
        <f>INDEX(TextClassificationList[],MATCH(Sudan_News12[[#This Row],[text_classification_arabic3]],TextClassificationList[text_classification_arabic],0),1)</f>
        <v>#N/A</v>
      </c>
      <c r="AU4673" t="e">
        <f>INDEX(TextClassificationList[],MATCH(Sudan_News12[[#This Row],[text_classification_arabic4]],TextClassificationList[text_classification_arabic],0),1)</f>
        <v>#N/A</v>
      </c>
      <c r="AW4673" t="e">
        <f>INDEX(TextClassificationList[],MATCH(Sudan_News12[[#This Row],[text_classification_arabic5]],TextClassificationList[text_classification_arabic],0),1)</f>
        <v>#N/A</v>
      </c>
    </row>
    <row r="4674" spans="1:49" x14ac:dyDescent="0.2">
      <c r="A4674">
        <v>1.1244290818508431E+18</v>
      </c>
      <c r="B4674">
        <v>1.1244290818508431E+18</v>
      </c>
      <c r="C4674" t="s">
        <v>17912</v>
      </c>
      <c r="D4674" s="1">
        <v>43588</v>
      </c>
      <c r="E4674" s="2">
        <v>0.98793981481481485</v>
      </c>
      <c r="F4674">
        <v>200</v>
      </c>
      <c r="G4674">
        <v>1889611729</v>
      </c>
      <c r="H4674" t="s">
        <v>354</v>
      </c>
      <c r="I4674" t="s">
        <v>355</v>
      </c>
      <c r="J4674" t="s">
        <v>265</v>
      </c>
      <c r="K4674" t="s">
        <v>17913</v>
      </c>
      <c r="L4674" t="s">
        <v>290</v>
      </c>
      <c r="M4674" t="s">
        <v>267</v>
      </c>
      <c r="N4674" t="s">
        <v>267</v>
      </c>
      <c r="O4674" t="s">
        <v>267</v>
      </c>
      <c r="P4674">
        <v>0</v>
      </c>
      <c r="Q4674">
        <v>0</v>
      </c>
      <c r="R4674">
        <v>0</v>
      </c>
      <c r="S4674" t="s">
        <v>267</v>
      </c>
      <c r="T4674" t="s">
        <v>267</v>
      </c>
      <c r="U4674" t="s">
        <v>17914</v>
      </c>
      <c r="V4674" t="b">
        <v>0</v>
      </c>
      <c r="W4674" t="s">
        <v>17915</v>
      </c>
      <c r="X4674">
        <v>0</v>
      </c>
      <c r="Y4674" t="s">
        <v>265</v>
      </c>
      <c r="Z4674" t="s">
        <v>265</v>
      </c>
      <c r="AA4674" t="s">
        <v>265</v>
      </c>
      <c r="AB4674" t="s">
        <v>265</v>
      </c>
      <c r="AC4674" t="s">
        <v>265</v>
      </c>
      <c r="AD4674" t="s">
        <v>265</v>
      </c>
      <c r="AE4674" t="s">
        <v>265</v>
      </c>
      <c r="AF4674" t="s">
        <v>267</v>
      </c>
      <c r="AG4674" t="s">
        <v>265</v>
      </c>
      <c r="AH4674" t="s">
        <v>265</v>
      </c>
      <c r="AI4674" t="s">
        <v>265</v>
      </c>
      <c r="AJ4674" t="s">
        <v>265</v>
      </c>
      <c r="AL4674" t="str">
        <f>IF(Sudan_News12[[#This Row],[relevancy_classification_english]]="Relevant","مناسب",IF(Sudan_News12[[#This Row],[relevancy_classification_english]]="Relevant","عَرَضِيّ",""))</f>
        <v/>
      </c>
      <c r="AN4674" t="str">
        <f>IF(Sudan_News12[[#This Row],[sentiment_analysis_english]]="Negative","سلبي",IF(Sudan_News12[[#This Row],[sentiment_analysis_english]]="Neutral","حيادي",IF(Sudan_News12[[#This Row],[sentiment_analysis_english]]="Positive","إيجابي","")))</f>
        <v/>
      </c>
      <c r="AO4674" t="e">
        <f>INDEX(TextClassificationList[],MATCH(Sudan_News12[[#This Row],[text_classification_arabic]],TextClassificationList[text_classification_arabic],0),1)</f>
        <v>#N/A</v>
      </c>
      <c r="AQ4674" t="e">
        <f>INDEX(TextClassificationList[],MATCH(Sudan_News12[[#This Row],[text_classification_arabic2]],TextClassificationList[text_classification_arabic],0),1)</f>
        <v>#N/A</v>
      </c>
      <c r="AS4674" t="e">
        <f>INDEX(TextClassificationList[],MATCH(Sudan_News12[[#This Row],[text_classification_arabic3]],TextClassificationList[text_classification_arabic],0),1)</f>
        <v>#N/A</v>
      </c>
      <c r="AU4674" t="e">
        <f>INDEX(TextClassificationList[],MATCH(Sudan_News12[[#This Row],[text_classification_arabic4]],TextClassificationList[text_classification_arabic],0),1)</f>
        <v>#N/A</v>
      </c>
      <c r="AW4674" t="e">
        <f>INDEX(TextClassificationList[],MATCH(Sudan_News12[[#This Row],[text_classification_arabic5]],TextClassificationList[text_classification_arabic],0),1)</f>
        <v>#N/A</v>
      </c>
    </row>
    <row r="4675" spans="1:49" x14ac:dyDescent="0.2">
      <c r="A4675">
        <v>1.1243388038570844E+18</v>
      </c>
      <c r="B4675">
        <v>1.1240113502194606E+18</v>
      </c>
      <c r="C4675" t="s">
        <v>17916</v>
      </c>
      <c r="D4675" s="1">
        <v>43588</v>
      </c>
      <c r="E4675" s="2">
        <v>0.73881944444444447</v>
      </c>
      <c r="F4675">
        <v>200</v>
      </c>
      <c r="G4675">
        <v>1889611729</v>
      </c>
      <c r="H4675" t="s">
        <v>354</v>
      </c>
      <c r="I4675" t="s">
        <v>355</v>
      </c>
      <c r="J4675" t="s">
        <v>265</v>
      </c>
      <c r="K4675" t="s">
        <v>17917</v>
      </c>
      <c r="L4675" t="s">
        <v>266</v>
      </c>
      <c r="M4675" t="s">
        <v>267</v>
      </c>
      <c r="N4675" t="s">
        <v>267</v>
      </c>
      <c r="O4675" t="s">
        <v>267</v>
      </c>
      <c r="P4675">
        <v>0</v>
      </c>
      <c r="Q4675">
        <v>0</v>
      </c>
      <c r="R4675">
        <v>0</v>
      </c>
      <c r="S4675" t="s">
        <v>267</v>
      </c>
      <c r="T4675" t="s">
        <v>267</v>
      </c>
      <c r="U4675" t="s">
        <v>17918</v>
      </c>
      <c r="V4675" t="b">
        <v>0</v>
      </c>
      <c r="W4675" t="s">
        <v>265</v>
      </c>
      <c r="X4675">
        <v>0</v>
      </c>
      <c r="Y4675" t="s">
        <v>265</v>
      </c>
      <c r="Z4675" t="s">
        <v>265</v>
      </c>
      <c r="AA4675" t="s">
        <v>265</v>
      </c>
      <c r="AB4675" t="s">
        <v>265</v>
      </c>
      <c r="AC4675" t="s">
        <v>265</v>
      </c>
      <c r="AD4675" t="s">
        <v>265</v>
      </c>
      <c r="AE4675" t="s">
        <v>265</v>
      </c>
      <c r="AF4675" t="s">
        <v>17919</v>
      </c>
      <c r="AG4675" t="s">
        <v>265</v>
      </c>
      <c r="AH4675" t="s">
        <v>265</v>
      </c>
      <c r="AI4675" t="s">
        <v>265</v>
      </c>
      <c r="AJ4675" t="s">
        <v>265</v>
      </c>
      <c r="AL4675" t="str">
        <f>IF(Sudan_News12[[#This Row],[relevancy_classification_english]]="Relevant","مناسب",IF(Sudan_News12[[#This Row],[relevancy_classification_english]]="Relevant","عَرَضِيّ",""))</f>
        <v/>
      </c>
      <c r="AN4675" t="str">
        <f>IF(Sudan_News12[[#This Row],[sentiment_analysis_english]]="Negative","سلبي",IF(Sudan_News12[[#This Row],[sentiment_analysis_english]]="Neutral","حيادي",IF(Sudan_News12[[#This Row],[sentiment_analysis_english]]="Positive","إيجابي","")))</f>
        <v/>
      </c>
      <c r="AO4675" t="e">
        <f>INDEX(TextClassificationList[],MATCH(Sudan_News12[[#This Row],[text_classification_arabic]],TextClassificationList[text_classification_arabic],0),1)</f>
        <v>#N/A</v>
      </c>
      <c r="AQ4675" t="e">
        <f>INDEX(TextClassificationList[],MATCH(Sudan_News12[[#This Row],[text_classification_arabic2]],TextClassificationList[text_classification_arabic],0),1)</f>
        <v>#N/A</v>
      </c>
      <c r="AS4675" t="e">
        <f>INDEX(TextClassificationList[],MATCH(Sudan_News12[[#This Row],[text_classification_arabic3]],TextClassificationList[text_classification_arabic],0),1)</f>
        <v>#N/A</v>
      </c>
      <c r="AU4675" t="e">
        <f>INDEX(TextClassificationList[],MATCH(Sudan_News12[[#This Row],[text_classification_arabic4]],TextClassificationList[text_classification_arabic],0),1)</f>
        <v>#N/A</v>
      </c>
      <c r="AW4675" t="e">
        <f>INDEX(TextClassificationList[],MATCH(Sudan_News12[[#This Row],[text_classification_arabic5]],TextClassificationList[text_classification_arabic],0),1)</f>
        <v>#N/A</v>
      </c>
    </row>
    <row r="4676" spans="1:49" x14ac:dyDescent="0.2">
      <c r="A4676">
        <v>1.1243378845243638E+18</v>
      </c>
      <c r="B4676">
        <v>1.1243378845243638E+18</v>
      </c>
      <c r="C4676" t="s">
        <v>17920</v>
      </c>
      <c r="D4676" s="1">
        <v>43588</v>
      </c>
      <c r="E4676" s="2">
        <v>0.73628472222222219</v>
      </c>
      <c r="F4676">
        <v>200</v>
      </c>
      <c r="G4676">
        <v>1889611729</v>
      </c>
      <c r="H4676" t="s">
        <v>354</v>
      </c>
      <c r="I4676" t="s">
        <v>355</v>
      </c>
      <c r="J4676" t="s">
        <v>265</v>
      </c>
      <c r="K4676" t="s">
        <v>17921</v>
      </c>
      <c r="L4676" t="s">
        <v>272</v>
      </c>
      <c r="M4676" t="s">
        <v>267</v>
      </c>
      <c r="N4676" t="s">
        <v>267</v>
      </c>
      <c r="O4676" t="s">
        <v>267</v>
      </c>
      <c r="P4676">
        <v>0</v>
      </c>
      <c r="Q4676">
        <v>0</v>
      </c>
      <c r="R4676">
        <v>1</v>
      </c>
      <c r="S4676" t="s">
        <v>17618</v>
      </c>
      <c r="T4676" t="s">
        <v>267</v>
      </c>
      <c r="U4676" t="s">
        <v>17922</v>
      </c>
      <c r="V4676" t="b">
        <v>0</v>
      </c>
      <c r="W4676" t="s">
        <v>17923</v>
      </c>
      <c r="X4676">
        <v>0</v>
      </c>
      <c r="Y4676" t="s">
        <v>265</v>
      </c>
      <c r="Z4676" t="s">
        <v>265</v>
      </c>
      <c r="AA4676" t="s">
        <v>265</v>
      </c>
      <c r="AB4676" t="s">
        <v>265</v>
      </c>
      <c r="AC4676" t="s">
        <v>265</v>
      </c>
      <c r="AD4676" t="s">
        <v>265</v>
      </c>
      <c r="AE4676" t="s">
        <v>265</v>
      </c>
      <c r="AF4676" t="s">
        <v>267</v>
      </c>
      <c r="AG4676" t="s">
        <v>265</v>
      </c>
      <c r="AH4676" t="s">
        <v>265</v>
      </c>
      <c r="AI4676" t="s">
        <v>265</v>
      </c>
      <c r="AJ4676" t="s">
        <v>265</v>
      </c>
      <c r="AL4676" t="str">
        <f>IF(Sudan_News12[[#This Row],[relevancy_classification_english]]="Relevant","مناسب",IF(Sudan_News12[[#This Row],[relevancy_classification_english]]="Relevant","عَرَضِيّ",""))</f>
        <v/>
      </c>
      <c r="AN4676" t="str">
        <f>IF(Sudan_News12[[#This Row],[sentiment_analysis_english]]="Negative","سلبي",IF(Sudan_News12[[#This Row],[sentiment_analysis_english]]="Neutral","حيادي",IF(Sudan_News12[[#This Row],[sentiment_analysis_english]]="Positive","إيجابي","")))</f>
        <v/>
      </c>
      <c r="AO4676" t="e">
        <f>INDEX(TextClassificationList[],MATCH(Sudan_News12[[#This Row],[text_classification_arabic]],TextClassificationList[text_classification_arabic],0),1)</f>
        <v>#N/A</v>
      </c>
      <c r="AQ4676" t="e">
        <f>INDEX(TextClassificationList[],MATCH(Sudan_News12[[#This Row],[text_classification_arabic2]],TextClassificationList[text_classification_arabic],0),1)</f>
        <v>#N/A</v>
      </c>
      <c r="AS4676" t="e">
        <f>INDEX(TextClassificationList[],MATCH(Sudan_News12[[#This Row],[text_classification_arabic3]],TextClassificationList[text_classification_arabic],0),1)</f>
        <v>#N/A</v>
      </c>
      <c r="AU4676" t="e">
        <f>INDEX(TextClassificationList[],MATCH(Sudan_News12[[#This Row],[text_classification_arabic4]],TextClassificationList[text_classification_arabic],0),1)</f>
        <v>#N/A</v>
      </c>
      <c r="AW4676" t="e">
        <f>INDEX(TextClassificationList[],MATCH(Sudan_News12[[#This Row],[text_classification_arabic5]],TextClassificationList[text_classification_arabic],0),1)</f>
        <v>#N/A</v>
      </c>
    </row>
    <row r="4677" spans="1:49" x14ac:dyDescent="0.2">
      <c r="A4677">
        <v>1.1243370636697682E+18</v>
      </c>
      <c r="B4677">
        <v>1.1243370636697682E+18</v>
      </c>
      <c r="C4677" t="s">
        <v>17924</v>
      </c>
      <c r="D4677" s="1">
        <v>43588</v>
      </c>
      <c r="E4677" s="2">
        <v>0.73401620370370368</v>
      </c>
      <c r="F4677">
        <v>200</v>
      </c>
      <c r="G4677">
        <v>1889611729</v>
      </c>
      <c r="H4677" t="s">
        <v>354</v>
      </c>
      <c r="I4677" t="s">
        <v>355</v>
      </c>
      <c r="J4677" t="s">
        <v>265</v>
      </c>
      <c r="K4677" t="s">
        <v>17925</v>
      </c>
      <c r="L4677" t="s">
        <v>266</v>
      </c>
      <c r="M4677" t="s">
        <v>267</v>
      </c>
      <c r="N4677" t="s">
        <v>267</v>
      </c>
      <c r="O4677" t="s">
        <v>267</v>
      </c>
      <c r="P4677">
        <v>0</v>
      </c>
      <c r="Q4677">
        <v>7</v>
      </c>
      <c r="R4677">
        <v>1</v>
      </c>
      <c r="S4677" t="s">
        <v>267</v>
      </c>
      <c r="T4677" t="s">
        <v>267</v>
      </c>
      <c r="U4677" t="s">
        <v>17926</v>
      </c>
      <c r="V4677" t="b">
        <v>0</v>
      </c>
      <c r="W4677" t="s">
        <v>17923</v>
      </c>
      <c r="X4677">
        <v>0</v>
      </c>
      <c r="Y4677" t="s">
        <v>265</v>
      </c>
      <c r="Z4677" t="s">
        <v>265</v>
      </c>
      <c r="AA4677" t="s">
        <v>265</v>
      </c>
      <c r="AB4677" t="s">
        <v>265</v>
      </c>
      <c r="AC4677" t="s">
        <v>265</v>
      </c>
      <c r="AD4677" t="s">
        <v>265</v>
      </c>
      <c r="AE4677" t="s">
        <v>265</v>
      </c>
      <c r="AF4677" t="s">
        <v>267</v>
      </c>
      <c r="AG4677" t="s">
        <v>265</v>
      </c>
      <c r="AH4677" t="s">
        <v>265</v>
      </c>
      <c r="AI4677" t="s">
        <v>265</v>
      </c>
      <c r="AJ4677" t="s">
        <v>265</v>
      </c>
      <c r="AL4677" t="str">
        <f>IF(Sudan_News12[[#This Row],[relevancy_classification_english]]="Relevant","مناسب",IF(Sudan_News12[[#This Row],[relevancy_classification_english]]="Relevant","عَرَضِيّ",""))</f>
        <v/>
      </c>
      <c r="AN4677" t="str">
        <f>IF(Sudan_News12[[#This Row],[sentiment_analysis_english]]="Negative","سلبي",IF(Sudan_News12[[#This Row],[sentiment_analysis_english]]="Neutral","حيادي",IF(Sudan_News12[[#This Row],[sentiment_analysis_english]]="Positive","إيجابي","")))</f>
        <v/>
      </c>
      <c r="AO4677" t="e">
        <f>INDEX(TextClassificationList[],MATCH(Sudan_News12[[#This Row],[text_classification_arabic]],TextClassificationList[text_classification_arabic],0),1)</f>
        <v>#N/A</v>
      </c>
      <c r="AQ4677" t="e">
        <f>INDEX(TextClassificationList[],MATCH(Sudan_News12[[#This Row],[text_classification_arabic2]],TextClassificationList[text_classification_arabic],0),1)</f>
        <v>#N/A</v>
      </c>
      <c r="AS4677" t="e">
        <f>INDEX(TextClassificationList[],MATCH(Sudan_News12[[#This Row],[text_classification_arabic3]],TextClassificationList[text_classification_arabic],0),1)</f>
        <v>#N/A</v>
      </c>
      <c r="AU4677" t="e">
        <f>INDEX(TextClassificationList[],MATCH(Sudan_News12[[#This Row],[text_classification_arabic4]],TextClassificationList[text_classification_arabic],0),1)</f>
        <v>#N/A</v>
      </c>
      <c r="AW4677" t="e">
        <f>INDEX(TextClassificationList[],MATCH(Sudan_News12[[#This Row],[text_classification_arabic5]],TextClassificationList[text_classification_arabic],0),1)</f>
        <v>#N/A</v>
      </c>
    </row>
    <row r="4678" spans="1:49" x14ac:dyDescent="0.2">
      <c r="A4678">
        <v>1.1243361434268836E+18</v>
      </c>
      <c r="B4678">
        <v>1.1243361434268836E+18</v>
      </c>
      <c r="C4678" t="s">
        <v>17927</v>
      </c>
      <c r="D4678" s="1">
        <v>43588</v>
      </c>
      <c r="E4678" s="2">
        <v>0.73148148148148151</v>
      </c>
      <c r="F4678">
        <v>200</v>
      </c>
      <c r="G4678">
        <v>1889611729</v>
      </c>
      <c r="H4678" t="s">
        <v>354</v>
      </c>
      <c r="I4678" t="s">
        <v>355</v>
      </c>
      <c r="J4678" t="s">
        <v>265</v>
      </c>
      <c r="K4678" t="s">
        <v>17928</v>
      </c>
      <c r="L4678" t="s">
        <v>266</v>
      </c>
      <c r="M4678" t="s">
        <v>267</v>
      </c>
      <c r="N4678" t="s">
        <v>267</v>
      </c>
      <c r="O4678" t="s">
        <v>17929</v>
      </c>
      <c r="P4678">
        <v>2</v>
      </c>
      <c r="Q4678">
        <v>13</v>
      </c>
      <c r="R4678">
        <v>14</v>
      </c>
      <c r="S4678" t="s">
        <v>17683</v>
      </c>
      <c r="T4678" t="s">
        <v>267</v>
      </c>
      <c r="U4678" t="s">
        <v>17923</v>
      </c>
      <c r="V4678" t="b">
        <v>0</v>
      </c>
      <c r="W4678" t="s">
        <v>265</v>
      </c>
      <c r="X4678">
        <v>1</v>
      </c>
      <c r="Y4678" t="s">
        <v>17930</v>
      </c>
      <c r="Z4678" t="s">
        <v>265</v>
      </c>
      <c r="AA4678" t="s">
        <v>265</v>
      </c>
      <c r="AB4678" t="s">
        <v>265</v>
      </c>
      <c r="AC4678" t="s">
        <v>265</v>
      </c>
      <c r="AD4678" t="s">
        <v>265</v>
      </c>
      <c r="AE4678" t="s">
        <v>265</v>
      </c>
      <c r="AF4678" t="s">
        <v>267</v>
      </c>
      <c r="AG4678" t="s">
        <v>265</v>
      </c>
      <c r="AH4678" t="s">
        <v>265</v>
      </c>
      <c r="AI4678" t="s">
        <v>265</v>
      </c>
      <c r="AJ4678" t="s">
        <v>265</v>
      </c>
      <c r="AL4678" t="str">
        <f>IF(Sudan_News12[[#This Row],[relevancy_classification_english]]="Relevant","مناسب",IF(Sudan_News12[[#This Row],[relevancy_classification_english]]="Relevant","عَرَضِيّ",""))</f>
        <v/>
      </c>
      <c r="AN4678" t="str">
        <f>IF(Sudan_News12[[#This Row],[sentiment_analysis_english]]="Negative","سلبي",IF(Sudan_News12[[#This Row],[sentiment_analysis_english]]="Neutral","حيادي",IF(Sudan_News12[[#This Row],[sentiment_analysis_english]]="Positive","إيجابي","")))</f>
        <v/>
      </c>
      <c r="AO4678" t="e">
        <f>INDEX(TextClassificationList[],MATCH(Sudan_News12[[#This Row],[text_classification_arabic]],TextClassificationList[text_classification_arabic],0),1)</f>
        <v>#N/A</v>
      </c>
      <c r="AQ4678" t="e">
        <f>INDEX(TextClassificationList[],MATCH(Sudan_News12[[#This Row],[text_classification_arabic2]],TextClassificationList[text_classification_arabic],0),1)</f>
        <v>#N/A</v>
      </c>
      <c r="AS4678" t="e">
        <f>INDEX(TextClassificationList[],MATCH(Sudan_News12[[#This Row],[text_classification_arabic3]],TextClassificationList[text_classification_arabic],0),1)</f>
        <v>#N/A</v>
      </c>
      <c r="AU4678" t="e">
        <f>INDEX(TextClassificationList[],MATCH(Sudan_News12[[#This Row],[text_classification_arabic4]],TextClassificationList[text_classification_arabic],0),1)</f>
        <v>#N/A</v>
      </c>
      <c r="AW4678" t="e">
        <f>INDEX(TextClassificationList[],MATCH(Sudan_News12[[#This Row],[text_classification_arabic5]],TextClassificationList[text_classification_arabic],0),1)</f>
        <v>#N/A</v>
      </c>
    </row>
    <row r="4679" spans="1:49" x14ac:dyDescent="0.2">
      <c r="A4679">
        <v>1.1242579214020608E+18</v>
      </c>
      <c r="B4679">
        <v>1.1242450716610847E+18</v>
      </c>
      <c r="C4679" t="s">
        <v>17931</v>
      </c>
      <c r="D4679" s="1">
        <v>43588</v>
      </c>
      <c r="E4679" s="2">
        <v>0.515625</v>
      </c>
      <c r="F4679">
        <v>200</v>
      </c>
      <c r="G4679">
        <v>1889611729</v>
      </c>
      <c r="H4679" t="s">
        <v>354</v>
      </c>
      <c r="I4679" t="s">
        <v>355</v>
      </c>
      <c r="J4679" t="s">
        <v>265</v>
      </c>
      <c r="K4679" t="s">
        <v>17932</v>
      </c>
      <c r="L4679" t="s">
        <v>266</v>
      </c>
      <c r="M4679" t="s">
        <v>267</v>
      </c>
      <c r="N4679" t="s">
        <v>267</v>
      </c>
      <c r="O4679" t="s">
        <v>267</v>
      </c>
      <c r="P4679">
        <v>0</v>
      </c>
      <c r="Q4679">
        <v>0</v>
      </c>
      <c r="R4679">
        <v>0</v>
      </c>
      <c r="S4679" t="s">
        <v>267</v>
      </c>
      <c r="T4679" t="s">
        <v>267</v>
      </c>
      <c r="U4679" t="s">
        <v>17933</v>
      </c>
      <c r="V4679" t="b">
        <v>0</v>
      </c>
      <c r="W4679" t="s">
        <v>265</v>
      </c>
      <c r="X4679">
        <v>0</v>
      </c>
      <c r="Y4679" t="s">
        <v>265</v>
      </c>
      <c r="Z4679" t="s">
        <v>265</v>
      </c>
      <c r="AA4679" t="s">
        <v>265</v>
      </c>
      <c r="AB4679" t="s">
        <v>265</v>
      </c>
      <c r="AC4679" t="s">
        <v>265</v>
      </c>
      <c r="AD4679" t="s">
        <v>265</v>
      </c>
      <c r="AE4679" t="s">
        <v>265</v>
      </c>
      <c r="AF4679" t="s">
        <v>267</v>
      </c>
      <c r="AG4679" t="s">
        <v>265</v>
      </c>
      <c r="AH4679" t="s">
        <v>265</v>
      </c>
      <c r="AI4679" t="s">
        <v>265</v>
      </c>
      <c r="AJ4679" t="s">
        <v>265</v>
      </c>
      <c r="AL4679" t="str">
        <f>IF(Sudan_News12[[#This Row],[relevancy_classification_english]]="Relevant","مناسب",IF(Sudan_News12[[#This Row],[relevancy_classification_english]]="Relevant","عَرَضِيّ",""))</f>
        <v/>
      </c>
      <c r="AN4679" t="str">
        <f>IF(Sudan_News12[[#This Row],[sentiment_analysis_english]]="Negative","سلبي",IF(Sudan_News12[[#This Row],[sentiment_analysis_english]]="Neutral","حيادي",IF(Sudan_News12[[#This Row],[sentiment_analysis_english]]="Positive","إيجابي","")))</f>
        <v/>
      </c>
      <c r="AO4679" t="e">
        <f>INDEX(TextClassificationList[],MATCH(Sudan_News12[[#This Row],[text_classification_arabic]],TextClassificationList[text_classification_arabic],0),1)</f>
        <v>#N/A</v>
      </c>
      <c r="AQ4679" t="e">
        <f>INDEX(TextClassificationList[],MATCH(Sudan_News12[[#This Row],[text_classification_arabic2]],TextClassificationList[text_classification_arabic],0),1)</f>
        <v>#N/A</v>
      </c>
      <c r="AS4679" t="e">
        <f>INDEX(TextClassificationList[],MATCH(Sudan_News12[[#This Row],[text_classification_arabic3]],TextClassificationList[text_classification_arabic],0),1)</f>
        <v>#N/A</v>
      </c>
      <c r="AU4679" t="e">
        <f>INDEX(TextClassificationList[],MATCH(Sudan_News12[[#This Row],[text_classification_arabic4]],TextClassificationList[text_classification_arabic],0),1)</f>
        <v>#N/A</v>
      </c>
      <c r="AW4679" t="e">
        <f>INDEX(TextClassificationList[],MATCH(Sudan_News12[[#This Row],[text_classification_arabic5]],TextClassificationList[text_classification_arabic],0),1)</f>
        <v>#N/A</v>
      </c>
    </row>
    <row r="4680" spans="1:49" x14ac:dyDescent="0.2">
      <c r="A4680">
        <v>1.1242571832843018E+18</v>
      </c>
      <c r="B4680">
        <v>1.1242450716610847E+18</v>
      </c>
      <c r="C4680" t="s">
        <v>17934</v>
      </c>
      <c r="D4680" s="1">
        <v>43588</v>
      </c>
      <c r="E4680" s="2">
        <v>0.51358796296296294</v>
      </c>
      <c r="F4680">
        <v>200</v>
      </c>
      <c r="G4680">
        <v>1889611729</v>
      </c>
      <c r="H4680" t="s">
        <v>354</v>
      </c>
      <c r="I4680" t="s">
        <v>355</v>
      </c>
      <c r="J4680" t="s">
        <v>265</v>
      </c>
      <c r="K4680" t="s">
        <v>17935</v>
      </c>
      <c r="L4680" t="s">
        <v>266</v>
      </c>
      <c r="M4680" t="s">
        <v>267</v>
      </c>
      <c r="N4680" t="s">
        <v>267</v>
      </c>
      <c r="O4680" t="s">
        <v>267</v>
      </c>
      <c r="P4680">
        <v>1</v>
      </c>
      <c r="Q4680">
        <v>0</v>
      </c>
      <c r="R4680">
        <v>0</v>
      </c>
      <c r="S4680" t="s">
        <v>267</v>
      </c>
      <c r="T4680" t="s">
        <v>267</v>
      </c>
      <c r="U4680" t="s">
        <v>17936</v>
      </c>
      <c r="V4680" t="b">
        <v>0</v>
      </c>
      <c r="W4680" t="s">
        <v>265</v>
      </c>
      <c r="X4680">
        <v>0</v>
      </c>
      <c r="Y4680" t="s">
        <v>265</v>
      </c>
      <c r="Z4680" t="s">
        <v>265</v>
      </c>
      <c r="AA4680" t="s">
        <v>265</v>
      </c>
      <c r="AB4680" t="s">
        <v>265</v>
      </c>
      <c r="AC4680" t="s">
        <v>265</v>
      </c>
      <c r="AD4680" t="s">
        <v>265</v>
      </c>
      <c r="AE4680" t="s">
        <v>265</v>
      </c>
      <c r="AF4680" t="s">
        <v>267</v>
      </c>
      <c r="AG4680" t="s">
        <v>265</v>
      </c>
      <c r="AH4680" t="s">
        <v>265</v>
      </c>
      <c r="AI4680" t="s">
        <v>265</v>
      </c>
      <c r="AJ4680" t="s">
        <v>265</v>
      </c>
      <c r="AL4680" t="str">
        <f>IF(Sudan_News12[[#This Row],[relevancy_classification_english]]="Relevant","مناسب",IF(Sudan_News12[[#This Row],[relevancy_classification_english]]="Relevant","عَرَضِيّ",""))</f>
        <v/>
      </c>
      <c r="AN4680" t="str">
        <f>IF(Sudan_News12[[#This Row],[sentiment_analysis_english]]="Negative","سلبي",IF(Sudan_News12[[#This Row],[sentiment_analysis_english]]="Neutral","حيادي",IF(Sudan_News12[[#This Row],[sentiment_analysis_english]]="Positive","إيجابي","")))</f>
        <v/>
      </c>
      <c r="AO4680" t="e">
        <f>INDEX(TextClassificationList[],MATCH(Sudan_News12[[#This Row],[text_classification_arabic]],TextClassificationList[text_classification_arabic],0),1)</f>
        <v>#N/A</v>
      </c>
      <c r="AQ4680" t="e">
        <f>INDEX(TextClassificationList[],MATCH(Sudan_News12[[#This Row],[text_classification_arabic2]],TextClassificationList[text_classification_arabic],0),1)</f>
        <v>#N/A</v>
      </c>
      <c r="AS4680" t="e">
        <f>INDEX(TextClassificationList[],MATCH(Sudan_News12[[#This Row],[text_classification_arabic3]],TextClassificationList[text_classification_arabic],0),1)</f>
        <v>#N/A</v>
      </c>
      <c r="AU4680" t="e">
        <f>INDEX(TextClassificationList[],MATCH(Sudan_News12[[#This Row],[text_classification_arabic4]],TextClassificationList[text_classification_arabic],0),1)</f>
        <v>#N/A</v>
      </c>
      <c r="AW4680" t="e">
        <f>INDEX(TextClassificationList[],MATCH(Sudan_News12[[#This Row],[text_classification_arabic5]],TextClassificationList[text_classification_arabic],0),1)</f>
        <v>#N/A</v>
      </c>
    </row>
    <row r="4681" spans="1:49" x14ac:dyDescent="0.2">
      <c r="A4681">
        <v>1.1242554846834115E+18</v>
      </c>
      <c r="B4681">
        <v>1.1242450716610847E+18</v>
      </c>
      <c r="C4681" t="s">
        <v>17937</v>
      </c>
      <c r="D4681" s="1">
        <v>43588</v>
      </c>
      <c r="E4681" s="2">
        <v>0.50890046296296299</v>
      </c>
      <c r="F4681">
        <v>200</v>
      </c>
      <c r="G4681">
        <v>1889611729</v>
      </c>
      <c r="H4681" t="s">
        <v>354</v>
      </c>
      <c r="I4681" t="s">
        <v>355</v>
      </c>
      <c r="J4681" t="s">
        <v>265</v>
      </c>
      <c r="K4681" t="s">
        <v>17938</v>
      </c>
      <c r="L4681" t="s">
        <v>266</v>
      </c>
      <c r="M4681" t="s">
        <v>267</v>
      </c>
      <c r="N4681" t="s">
        <v>267</v>
      </c>
      <c r="O4681" t="s">
        <v>267</v>
      </c>
      <c r="P4681">
        <v>1</v>
      </c>
      <c r="Q4681">
        <v>0</v>
      </c>
      <c r="R4681">
        <v>0</v>
      </c>
      <c r="S4681" t="s">
        <v>267</v>
      </c>
      <c r="T4681" t="s">
        <v>267</v>
      </c>
      <c r="U4681" t="s">
        <v>17939</v>
      </c>
      <c r="V4681" t="b">
        <v>0</v>
      </c>
      <c r="W4681" t="s">
        <v>265</v>
      </c>
      <c r="X4681">
        <v>0</v>
      </c>
      <c r="Y4681" t="s">
        <v>265</v>
      </c>
      <c r="Z4681" t="s">
        <v>265</v>
      </c>
      <c r="AA4681" t="s">
        <v>265</v>
      </c>
      <c r="AB4681" t="s">
        <v>265</v>
      </c>
      <c r="AC4681" t="s">
        <v>265</v>
      </c>
      <c r="AD4681" t="s">
        <v>265</v>
      </c>
      <c r="AE4681" t="s">
        <v>265</v>
      </c>
      <c r="AF4681" t="s">
        <v>267</v>
      </c>
      <c r="AG4681" t="s">
        <v>265</v>
      </c>
      <c r="AH4681" t="s">
        <v>265</v>
      </c>
      <c r="AI4681" t="s">
        <v>265</v>
      </c>
      <c r="AJ4681" t="s">
        <v>265</v>
      </c>
      <c r="AL4681" t="str">
        <f>IF(Sudan_News12[[#This Row],[relevancy_classification_english]]="Relevant","مناسب",IF(Sudan_News12[[#This Row],[relevancy_classification_english]]="Relevant","عَرَضِيّ",""))</f>
        <v/>
      </c>
      <c r="AN4681" t="str">
        <f>IF(Sudan_News12[[#This Row],[sentiment_analysis_english]]="Negative","سلبي",IF(Sudan_News12[[#This Row],[sentiment_analysis_english]]="Neutral","حيادي",IF(Sudan_News12[[#This Row],[sentiment_analysis_english]]="Positive","إيجابي","")))</f>
        <v/>
      </c>
      <c r="AO4681" t="e">
        <f>INDEX(TextClassificationList[],MATCH(Sudan_News12[[#This Row],[text_classification_arabic]],TextClassificationList[text_classification_arabic],0),1)</f>
        <v>#N/A</v>
      </c>
      <c r="AQ4681" t="e">
        <f>INDEX(TextClassificationList[],MATCH(Sudan_News12[[#This Row],[text_classification_arabic2]],TextClassificationList[text_classification_arabic],0),1)</f>
        <v>#N/A</v>
      </c>
      <c r="AS4681" t="e">
        <f>INDEX(TextClassificationList[],MATCH(Sudan_News12[[#This Row],[text_classification_arabic3]],TextClassificationList[text_classification_arabic],0),1)</f>
        <v>#N/A</v>
      </c>
      <c r="AU4681" t="e">
        <f>INDEX(TextClassificationList[],MATCH(Sudan_News12[[#This Row],[text_classification_arabic4]],TextClassificationList[text_classification_arabic],0),1)</f>
        <v>#N/A</v>
      </c>
      <c r="AW4681" t="e">
        <f>INDEX(TextClassificationList[],MATCH(Sudan_News12[[#This Row],[text_classification_arabic5]],TextClassificationList[text_classification_arabic],0),1)</f>
        <v>#N/A</v>
      </c>
    </row>
    <row r="4682" spans="1:49" x14ac:dyDescent="0.2">
      <c r="A4682">
        <v>1.1242450716610847E+18</v>
      </c>
      <c r="B4682">
        <v>1.1242450716610847E+18</v>
      </c>
      <c r="C4682" t="s">
        <v>17940</v>
      </c>
      <c r="D4682" s="1">
        <v>43588</v>
      </c>
      <c r="E4682" s="2">
        <v>0.48017361111111112</v>
      </c>
      <c r="F4682">
        <v>200</v>
      </c>
      <c r="G4682">
        <v>1889611729</v>
      </c>
      <c r="H4682" t="s">
        <v>354</v>
      </c>
      <c r="I4682" t="s">
        <v>355</v>
      </c>
      <c r="J4682" t="s">
        <v>265</v>
      </c>
      <c r="K4682" t="s">
        <v>17941</v>
      </c>
      <c r="L4682" t="s">
        <v>266</v>
      </c>
      <c r="M4682" t="s">
        <v>267</v>
      </c>
      <c r="N4682" t="s">
        <v>267</v>
      </c>
      <c r="O4682" t="s">
        <v>267</v>
      </c>
      <c r="P4682">
        <v>1</v>
      </c>
      <c r="Q4682">
        <v>0</v>
      </c>
      <c r="R4682">
        <v>1</v>
      </c>
      <c r="S4682" t="s">
        <v>267</v>
      </c>
      <c r="T4682" t="s">
        <v>267</v>
      </c>
      <c r="U4682" t="s">
        <v>17942</v>
      </c>
      <c r="V4682" t="b">
        <v>0</v>
      </c>
      <c r="W4682" t="s">
        <v>265</v>
      </c>
      <c r="X4682">
        <v>0</v>
      </c>
      <c r="Y4682" t="s">
        <v>265</v>
      </c>
      <c r="Z4682" t="s">
        <v>265</v>
      </c>
      <c r="AA4682" t="s">
        <v>265</v>
      </c>
      <c r="AB4682" t="s">
        <v>265</v>
      </c>
      <c r="AC4682" t="s">
        <v>265</v>
      </c>
      <c r="AD4682" t="s">
        <v>265</v>
      </c>
      <c r="AE4682" t="s">
        <v>265</v>
      </c>
      <c r="AF4682" t="s">
        <v>267</v>
      </c>
      <c r="AG4682" t="s">
        <v>265</v>
      </c>
      <c r="AH4682" t="s">
        <v>265</v>
      </c>
      <c r="AI4682" t="s">
        <v>265</v>
      </c>
      <c r="AJ4682" t="s">
        <v>265</v>
      </c>
      <c r="AL4682" t="str">
        <f>IF(Sudan_News12[[#This Row],[relevancy_classification_english]]="Relevant","مناسب",IF(Sudan_News12[[#This Row],[relevancy_classification_english]]="Relevant","عَرَضِيّ",""))</f>
        <v/>
      </c>
      <c r="AN4682" t="str">
        <f>IF(Sudan_News12[[#This Row],[sentiment_analysis_english]]="Negative","سلبي",IF(Sudan_News12[[#This Row],[sentiment_analysis_english]]="Neutral","حيادي",IF(Sudan_News12[[#This Row],[sentiment_analysis_english]]="Positive","إيجابي","")))</f>
        <v/>
      </c>
      <c r="AO4682" t="e">
        <f>INDEX(TextClassificationList[],MATCH(Sudan_News12[[#This Row],[text_classification_arabic]],TextClassificationList[text_classification_arabic],0),1)</f>
        <v>#N/A</v>
      </c>
      <c r="AQ4682" t="e">
        <f>INDEX(TextClassificationList[],MATCH(Sudan_News12[[#This Row],[text_classification_arabic2]],TextClassificationList[text_classification_arabic],0),1)</f>
        <v>#N/A</v>
      </c>
      <c r="AS4682" t="e">
        <f>INDEX(TextClassificationList[],MATCH(Sudan_News12[[#This Row],[text_classification_arabic3]],TextClassificationList[text_classification_arabic],0),1)</f>
        <v>#N/A</v>
      </c>
      <c r="AU4682" t="e">
        <f>INDEX(TextClassificationList[],MATCH(Sudan_News12[[#This Row],[text_classification_arabic4]],TextClassificationList[text_classification_arabic],0),1)</f>
        <v>#N/A</v>
      </c>
      <c r="AW4682" t="e">
        <f>INDEX(TextClassificationList[],MATCH(Sudan_News12[[#This Row],[text_classification_arabic5]],TextClassificationList[text_classification_arabic],0),1)</f>
        <v>#N/A</v>
      </c>
    </row>
    <row r="4683" spans="1:49" x14ac:dyDescent="0.2">
      <c r="A4683">
        <v>1.1240677210025943E+18</v>
      </c>
      <c r="B4683">
        <v>1.1240677210025943E+18</v>
      </c>
      <c r="C4683" t="s">
        <v>17943</v>
      </c>
      <c r="D4683" s="1">
        <v>43587</v>
      </c>
      <c r="E4683" s="2">
        <v>0.99077546296296293</v>
      </c>
      <c r="F4683">
        <v>200</v>
      </c>
      <c r="G4683">
        <v>1889611729</v>
      </c>
      <c r="H4683" t="s">
        <v>354</v>
      </c>
      <c r="I4683" t="s">
        <v>355</v>
      </c>
      <c r="J4683" t="s">
        <v>265</v>
      </c>
      <c r="K4683" t="s">
        <v>17944</v>
      </c>
      <c r="L4683" t="s">
        <v>266</v>
      </c>
      <c r="M4683" t="s">
        <v>267</v>
      </c>
      <c r="N4683" t="s">
        <v>267</v>
      </c>
      <c r="O4683" t="s">
        <v>267</v>
      </c>
      <c r="P4683">
        <v>1</v>
      </c>
      <c r="Q4683">
        <v>0</v>
      </c>
      <c r="R4683">
        <v>1</v>
      </c>
      <c r="S4683" t="s">
        <v>267</v>
      </c>
      <c r="T4683" t="s">
        <v>267</v>
      </c>
      <c r="U4683" t="s">
        <v>17945</v>
      </c>
      <c r="V4683" t="b">
        <v>0</v>
      </c>
      <c r="W4683" t="s">
        <v>17946</v>
      </c>
      <c r="X4683">
        <v>0</v>
      </c>
      <c r="Y4683" t="s">
        <v>265</v>
      </c>
      <c r="Z4683" t="s">
        <v>265</v>
      </c>
      <c r="AA4683" t="s">
        <v>265</v>
      </c>
      <c r="AB4683" t="s">
        <v>265</v>
      </c>
      <c r="AC4683" t="s">
        <v>265</v>
      </c>
      <c r="AD4683" t="s">
        <v>265</v>
      </c>
      <c r="AE4683" t="s">
        <v>265</v>
      </c>
      <c r="AF4683" t="s">
        <v>267</v>
      </c>
      <c r="AG4683" t="s">
        <v>265</v>
      </c>
      <c r="AH4683" t="s">
        <v>265</v>
      </c>
      <c r="AI4683" t="s">
        <v>265</v>
      </c>
      <c r="AJ4683" t="s">
        <v>265</v>
      </c>
      <c r="AL4683" t="str">
        <f>IF(Sudan_News12[[#This Row],[relevancy_classification_english]]="Relevant","مناسب",IF(Sudan_News12[[#This Row],[relevancy_classification_english]]="Relevant","عَرَضِيّ",""))</f>
        <v/>
      </c>
      <c r="AN4683" t="str">
        <f>IF(Sudan_News12[[#This Row],[sentiment_analysis_english]]="Negative","سلبي",IF(Sudan_News12[[#This Row],[sentiment_analysis_english]]="Neutral","حيادي",IF(Sudan_News12[[#This Row],[sentiment_analysis_english]]="Positive","إيجابي","")))</f>
        <v/>
      </c>
      <c r="AO4683" t="e">
        <f>INDEX(TextClassificationList[],MATCH(Sudan_News12[[#This Row],[text_classification_arabic]],TextClassificationList[text_classification_arabic],0),1)</f>
        <v>#N/A</v>
      </c>
      <c r="AQ4683" t="e">
        <f>INDEX(TextClassificationList[],MATCH(Sudan_News12[[#This Row],[text_classification_arabic2]],TextClassificationList[text_classification_arabic],0),1)</f>
        <v>#N/A</v>
      </c>
      <c r="AS4683" t="e">
        <f>INDEX(TextClassificationList[],MATCH(Sudan_News12[[#This Row],[text_classification_arabic3]],TextClassificationList[text_classification_arabic],0),1)</f>
        <v>#N/A</v>
      </c>
      <c r="AU4683" t="e">
        <f>INDEX(TextClassificationList[],MATCH(Sudan_News12[[#This Row],[text_classification_arabic4]],TextClassificationList[text_classification_arabic],0),1)</f>
        <v>#N/A</v>
      </c>
      <c r="AW4683" t="e">
        <f>INDEX(TextClassificationList[],MATCH(Sudan_News12[[#This Row],[text_classification_arabic5]],TextClassificationList[text_classification_arabic],0),1)</f>
        <v>#N/A</v>
      </c>
    </row>
    <row r="4684" spans="1:49" x14ac:dyDescent="0.2">
      <c r="A4684">
        <v>1.1240248328893235E+18</v>
      </c>
      <c r="B4684">
        <v>1.1239662335257969E+18</v>
      </c>
      <c r="C4684" t="s">
        <v>17947</v>
      </c>
      <c r="D4684" s="1">
        <v>43587</v>
      </c>
      <c r="E4684" s="2">
        <v>0.8724305555555556</v>
      </c>
      <c r="F4684">
        <v>200</v>
      </c>
      <c r="G4684">
        <v>1889611729</v>
      </c>
      <c r="H4684" t="s">
        <v>354</v>
      </c>
      <c r="I4684" t="s">
        <v>355</v>
      </c>
      <c r="J4684" t="s">
        <v>265</v>
      </c>
      <c r="K4684" t="s">
        <v>17948</v>
      </c>
      <c r="L4684" t="s">
        <v>266</v>
      </c>
      <c r="M4684" t="s">
        <v>267</v>
      </c>
      <c r="N4684" t="s">
        <v>267</v>
      </c>
      <c r="O4684" t="s">
        <v>267</v>
      </c>
      <c r="P4684">
        <v>0</v>
      </c>
      <c r="Q4684">
        <v>0</v>
      </c>
      <c r="R4684">
        <v>0</v>
      </c>
      <c r="S4684" t="s">
        <v>267</v>
      </c>
      <c r="T4684" t="s">
        <v>267</v>
      </c>
      <c r="U4684" t="s">
        <v>17949</v>
      </c>
      <c r="V4684" t="b">
        <v>0</v>
      </c>
      <c r="W4684" t="s">
        <v>265</v>
      </c>
      <c r="X4684">
        <v>0</v>
      </c>
      <c r="Y4684" t="s">
        <v>265</v>
      </c>
      <c r="Z4684" t="s">
        <v>265</v>
      </c>
      <c r="AA4684" t="s">
        <v>265</v>
      </c>
      <c r="AB4684" t="s">
        <v>265</v>
      </c>
      <c r="AC4684" t="s">
        <v>265</v>
      </c>
      <c r="AD4684" t="s">
        <v>265</v>
      </c>
      <c r="AE4684" t="s">
        <v>265</v>
      </c>
      <c r="AF4684" t="s">
        <v>17950</v>
      </c>
      <c r="AG4684" t="s">
        <v>265</v>
      </c>
      <c r="AH4684" t="s">
        <v>265</v>
      </c>
      <c r="AI4684" t="s">
        <v>265</v>
      </c>
      <c r="AJ4684" t="s">
        <v>265</v>
      </c>
      <c r="AL4684" t="str">
        <f>IF(Sudan_News12[[#This Row],[relevancy_classification_english]]="Relevant","مناسب",IF(Sudan_News12[[#This Row],[relevancy_classification_english]]="Relevant","عَرَضِيّ",""))</f>
        <v/>
      </c>
      <c r="AN4684" t="str">
        <f>IF(Sudan_News12[[#This Row],[sentiment_analysis_english]]="Negative","سلبي",IF(Sudan_News12[[#This Row],[sentiment_analysis_english]]="Neutral","حيادي",IF(Sudan_News12[[#This Row],[sentiment_analysis_english]]="Positive","إيجابي","")))</f>
        <v/>
      </c>
      <c r="AO4684" t="e">
        <f>INDEX(TextClassificationList[],MATCH(Sudan_News12[[#This Row],[text_classification_arabic]],TextClassificationList[text_classification_arabic],0),1)</f>
        <v>#N/A</v>
      </c>
      <c r="AQ4684" t="e">
        <f>INDEX(TextClassificationList[],MATCH(Sudan_News12[[#This Row],[text_classification_arabic2]],TextClassificationList[text_classification_arabic],0),1)</f>
        <v>#N/A</v>
      </c>
      <c r="AS4684" t="e">
        <f>INDEX(TextClassificationList[],MATCH(Sudan_News12[[#This Row],[text_classification_arabic3]],TextClassificationList[text_classification_arabic],0),1)</f>
        <v>#N/A</v>
      </c>
      <c r="AU4684" t="e">
        <f>INDEX(TextClassificationList[],MATCH(Sudan_News12[[#This Row],[text_classification_arabic4]],TextClassificationList[text_classification_arabic],0),1)</f>
        <v>#N/A</v>
      </c>
      <c r="AW4684" t="e">
        <f>INDEX(TextClassificationList[],MATCH(Sudan_News12[[#This Row],[text_classification_arabic5]],TextClassificationList[text_classification_arabic],0),1)</f>
        <v>#N/A</v>
      </c>
    </row>
    <row r="4685" spans="1:49" x14ac:dyDescent="0.2">
      <c r="A4685">
        <v>1.1240204160649667E+18</v>
      </c>
      <c r="B4685">
        <v>1.1240204160649667E+18</v>
      </c>
      <c r="C4685" t="s">
        <v>17951</v>
      </c>
      <c r="D4685" s="1">
        <v>43587</v>
      </c>
      <c r="E4685" s="2">
        <v>0.86024305555555558</v>
      </c>
      <c r="F4685">
        <v>200</v>
      </c>
      <c r="G4685">
        <v>1889611729</v>
      </c>
      <c r="H4685" t="s">
        <v>354</v>
      </c>
      <c r="I4685" t="s">
        <v>355</v>
      </c>
      <c r="J4685" t="s">
        <v>265</v>
      </c>
      <c r="K4685" t="s">
        <v>17952</v>
      </c>
      <c r="L4685" t="s">
        <v>266</v>
      </c>
      <c r="M4685" t="s">
        <v>267</v>
      </c>
      <c r="N4685" t="s">
        <v>267</v>
      </c>
      <c r="O4685" t="s">
        <v>267</v>
      </c>
      <c r="P4685">
        <v>2</v>
      </c>
      <c r="Q4685">
        <v>0</v>
      </c>
      <c r="R4685">
        <v>5</v>
      </c>
      <c r="S4685" t="s">
        <v>17683</v>
      </c>
      <c r="T4685" t="s">
        <v>267</v>
      </c>
      <c r="U4685" t="s">
        <v>17953</v>
      </c>
      <c r="V4685" t="b">
        <v>0</v>
      </c>
      <c r="W4685" t="s">
        <v>265</v>
      </c>
      <c r="X4685">
        <v>0</v>
      </c>
      <c r="Y4685" t="s">
        <v>265</v>
      </c>
      <c r="Z4685" t="s">
        <v>265</v>
      </c>
      <c r="AA4685" t="s">
        <v>265</v>
      </c>
      <c r="AB4685" t="s">
        <v>265</v>
      </c>
      <c r="AC4685" t="s">
        <v>265</v>
      </c>
      <c r="AD4685" t="s">
        <v>265</v>
      </c>
      <c r="AE4685" t="s">
        <v>265</v>
      </c>
      <c r="AF4685" t="s">
        <v>267</v>
      </c>
      <c r="AG4685" t="s">
        <v>265</v>
      </c>
      <c r="AH4685" t="s">
        <v>265</v>
      </c>
      <c r="AI4685" t="s">
        <v>265</v>
      </c>
      <c r="AJ4685" t="s">
        <v>265</v>
      </c>
      <c r="AL4685" t="str">
        <f>IF(Sudan_News12[[#This Row],[relevancy_classification_english]]="Relevant","مناسب",IF(Sudan_News12[[#This Row],[relevancy_classification_english]]="Relevant","عَرَضِيّ",""))</f>
        <v/>
      </c>
      <c r="AN4685" t="str">
        <f>IF(Sudan_News12[[#This Row],[sentiment_analysis_english]]="Negative","سلبي",IF(Sudan_News12[[#This Row],[sentiment_analysis_english]]="Neutral","حيادي",IF(Sudan_News12[[#This Row],[sentiment_analysis_english]]="Positive","إيجابي","")))</f>
        <v/>
      </c>
      <c r="AO4685" t="e">
        <f>INDEX(TextClassificationList[],MATCH(Sudan_News12[[#This Row],[text_classification_arabic]],TextClassificationList[text_classification_arabic],0),1)</f>
        <v>#N/A</v>
      </c>
      <c r="AQ4685" t="e">
        <f>INDEX(TextClassificationList[],MATCH(Sudan_News12[[#This Row],[text_classification_arabic2]],TextClassificationList[text_classification_arabic],0),1)</f>
        <v>#N/A</v>
      </c>
      <c r="AS4685" t="e">
        <f>INDEX(TextClassificationList[],MATCH(Sudan_News12[[#This Row],[text_classification_arabic3]],TextClassificationList[text_classification_arabic],0),1)</f>
        <v>#N/A</v>
      </c>
      <c r="AU4685" t="e">
        <f>INDEX(TextClassificationList[],MATCH(Sudan_News12[[#This Row],[text_classification_arabic4]],TextClassificationList[text_classification_arabic],0),1)</f>
        <v>#N/A</v>
      </c>
      <c r="AW4685" t="e">
        <f>INDEX(TextClassificationList[],MATCH(Sudan_News12[[#This Row],[text_classification_arabic5]],TextClassificationList[text_classification_arabic],0),1)</f>
        <v>#N/A</v>
      </c>
    </row>
    <row r="4686" spans="1:49" x14ac:dyDescent="0.2">
      <c r="A4686">
        <v>1.1240182854465987E+18</v>
      </c>
      <c r="B4686">
        <v>1.1240059062519562E+18</v>
      </c>
      <c r="C4686" t="s">
        <v>17954</v>
      </c>
      <c r="D4686" s="1">
        <v>43587</v>
      </c>
      <c r="E4686" s="2">
        <v>0.85436342592592596</v>
      </c>
      <c r="F4686">
        <v>200</v>
      </c>
      <c r="G4686">
        <v>1889611729</v>
      </c>
      <c r="H4686" t="s">
        <v>354</v>
      </c>
      <c r="I4686" t="s">
        <v>355</v>
      </c>
      <c r="J4686" t="s">
        <v>265</v>
      </c>
      <c r="K4686" t="s">
        <v>17955</v>
      </c>
      <c r="L4686" t="s">
        <v>266</v>
      </c>
      <c r="M4686" t="s">
        <v>267</v>
      </c>
      <c r="N4686" t="s">
        <v>267</v>
      </c>
      <c r="O4686" t="s">
        <v>267</v>
      </c>
      <c r="P4686">
        <v>0</v>
      </c>
      <c r="Q4686">
        <v>0</v>
      </c>
      <c r="R4686">
        <v>0</v>
      </c>
      <c r="S4686" t="s">
        <v>267</v>
      </c>
      <c r="T4686" t="s">
        <v>267</v>
      </c>
      <c r="U4686" t="s">
        <v>17956</v>
      </c>
      <c r="V4686" t="b">
        <v>0</v>
      </c>
      <c r="W4686" t="s">
        <v>265</v>
      </c>
      <c r="X4686">
        <v>0</v>
      </c>
      <c r="Y4686" t="s">
        <v>265</v>
      </c>
      <c r="Z4686" t="s">
        <v>265</v>
      </c>
      <c r="AA4686" t="s">
        <v>265</v>
      </c>
      <c r="AB4686" t="s">
        <v>265</v>
      </c>
      <c r="AC4686" t="s">
        <v>265</v>
      </c>
      <c r="AD4686" t="s">
        <v>265</v>
      </c>
      <c r="AE4686" t="s">
        <v>265</v>
      </c>
      <c r="AF4686" t="s">
        <v>12032</v>
      </c>
      <c r="AG4686" t="s">
        <v>265</v>
      </c>
      <c r="AH4686" t="s">
        <v>265</v>
      </c>
      <c r="AI4686" t="s">
        <v>265</v>
      </c>
      <c r="AJ4686" t="s">
        <v>265</v>
      </c>
      <c r="AL4686" t="str">
        <f>IF(Sudan_News12[[#This Row],[relevancy_classification_english]]="Relevant","مناسب",IF(Sudan_News12[[#This Row],[relevancy_classification_english]]="Relevant","عَرَضِيّ",""))</f>
        <v/>
      </c>
      <c r="AN4686" t="str">
        <f>IF(Sudan_News12[[#This Row],[sentiment_analysis_english]]="Negative","سلبي",IF(Sudan_News12[[#This Row],[sentiment_analysis_english]]="Neutral","حيادي",IF(Sudan_News12[[#This Row],[sentiment_analysis_english]]="Positive","إيجابي","")))</f>
        <v/>
      </c>
      <c r="AO4686" t="e">
        <f>INDEX(TextClassificationList[],MATCH(Sudan_News12[[#This Row],[text_classification_arabic]],TextClassificationList[text_classification_arabic],0),1)</f>
        <v>#N/A</v>
      </c>
      <c r="AQ4686" t="e">
        <f>INDEX(TextClassificationList[],MATCH(Sudan_News12[[#This Row],[text_classification_arabic2]],TextClassificationList[text_classification_arabic],0),1)</f>
        <v>#N/A</v>
      </c>
      <c r="AS4686" t="e">
        <f>INDEX(TextClassificationList[],MATCH(Sudan_News12[[#This Row],[text_classification_arabic3]],TextClassificationList[text_classification_arabic],0),1)</f>
        <v>#N/A</v>
      </c>
      <c r="AU4686" t="e">
        <f>INDEX(TextClassificationList[],MATCH(Sudan_News12[[#This Row],[text_classification_arabic4]],TextClassificationList[text_classification_arabic],0),1)</f>
        <v>#N/A</v>
      </c>
      <c r="AW4686" t="e">
        <f>INDEX(TextClassificationList[],MATCH(Sudan_News12[[#This Row],[text_classification_arabic5]],TextClassificationList[text_classification_arabic],0),1)</f>
        <v>#N/A</v>
      </c>
    </row>
    <row r="4687" spans="1:49" x14ac:dyDescent="0.2">
      <c r="A4687">
        <v>1.123718259507966E+18</v>
      </c>
      <c r="B4687">
        <v>1.123718259507966E+18</v>
      </c>
      <c r="C4687" t="s">
        <v>17957</v>
      </c>
      <c r="D4687" s="1">
        <v>43587</v>
      </c>
      <c r="E4687" s="2">
        <v>2.644675925925926E-2</v>
      </c>
      <c r="F4687">
        <v>200</v>
      </c>
      <c r="G4687">
        <v>1889611729</v>
      </c>
      <c r="H4687" t="s">
        <v>354</v>
      </c>
      <c r="I4687" t="s">
        <v>355</v>
      </c>
      <c r="J4687" t="s">
        <v>265</v>
      </c>
      <c r="K4687" t="s">
        <v>17958</v>
      </c>
      <c r="L4687" t="s">
        <v>266</v>
      </c>
      <c r="M4687" t="s">
        <v>267</v>
      </c>
      <c r="N4687" t="s">
        <v>267</v>
      </c>
      <c r="O4687" t="s">
        <v>267</v>
      </c>
      <c r="P4687">
        <v>0</v>
      </c>
      <c r="Q4687">
        <v>1</v>
      </c>
      <c r="R4687">
        <v>4</v>
      </c>
      <c r="S4687" t="s">
        <v>17683</v>
      </c>
      <c r="T4687" t="s">
        <v>267</v>
      </c>
      <c r="U4687" t="s">
        <v>17959</v>
      </c>
      <c r="V4687" t="b">
        <v>0</v>
      </c>
      <c r="W4687" t="s">
        <v>265</v>
      </c>
      <c r="X4687">
        <v>0</v>
      </c>
      <c r="Y4687" t="s">
        <v>265</v>
      </c>
      <c r="Z4687" t="s">
        <v>265</v>
      </c>
      <c r="AA4687" t="s">
        <v>265</v>
      </c>
      <c r="AB4687" t="s">
        <v>265</v>
      </c>
      <c r="AC4687" t="s">
        <v>265</v>
      </c>
      <c r="AD4687" t="s">
        <v>265</v>
      </c>
      <c r="AE4687" t="s">
        <v>265</v>
      </c>
      <c r="AF4687" t="s">
        <v>267</v>
      </c>
      <c r="AG4687" t="s">
        <v>265</v>
      </c>
      <c r="AH4687" t="s">
        <v>265</v>
      </c>
      <c r="AI4687" t="s">
        <v>265</v>
      </c>
      <c r="AJ4687" t="s">
        <v>265</v>
      </c>
      <c r="AL4687" t="str">
        <f>IF(Sudan_News12[[#This Row],[relevancy_classification_english]]="Relevant","مناسب",IF(Sudan_News12[[#This Row],[relevancy_classification_english]]="Relevant","عَرَضِيّ",""))</f>
        <v/>
      </c>
      <c r="AN4687" t="str">
        <f>IF(Sudan_News12[[#This Row],[sentiment_analysis_english]]="Negative","سلبي",IF(Sudan_News12[[#This Row],[sentiment_analysis_english]]="Neutral","حيادي",IF(Sudan_News12[[#This Row],[sentiment_analysis_english]]="Positive","إيجابي","")))</f>
        <v/>
      </c>
      <c r="AO4687" t="e">
        <f>INDEX(TextClassificationList[],MATCH(Sudan_News12[[#This Row],[text_classification_arabic]],TextClassificationList[text_classification_arabic],0),1)</f>
        <v>#N/A</v>
      </c>
      <c r="AQ4687" t="e">
        <f>INDEX(TextClassificationList[],MATCH(Sudan_News12[[#This Row],[text_classification_arabic2]],TextClassificationList[text_classification_arabic],0),1)</f>
        <v>#N/A</v>
      </c>
      <c r="AS4687" t="e">
        <f>INDEX(TextClassificationList[],MATCH(Sudan_News12[[#This Row],[text_classification_arabic3]],TextClassificationList[text_classification_arabic],0),1)</f>
        <v>#N/A</v>
      </c>
      <c r="AU4687" t="e">
        <f>INDEX(TextClassificationList[],MATCH(Sudan_News12[[#This Row],[text_classification_arabic4]],TextClassificationList[text_classification_arabic],0),1)</f>
        <v>#N/A</v>
      </c>
      <c r="AW4687" t="e">
        <f>INDEX(TextClassificationList[],MATCH(Sudan_News12[[#This Row],[text_classification_arabic5]],TextClassificationList[text_classification_arabic],0),1)</f>
        <v>#N/A</v>
      </c>
    </row>
    <row r="4688" spans="1:49" x14ac:dyDescent="0.2">
      <c r="A4688">
        <v>1.123524205302231E+18</v>
      </c>
      <c r="B4688">
        <v>1.123524205302231E+18</v>
      </c>
      <c r="C4688" t="s">
        <v>17960</v>
      </c>
      <c r="D4688" s="1">
        <v>43586</v>
      </c>
      <c r="E4688" s="2">
        <v>0.49096064814814816</v>
      </c>
      <c r="F4688">
        <v>200</v>
      </c>
      <c r="G4688">
        <v>1889611729</v>
      </c>
      <c r="H4688" t="s">
        <v>354</v>
      </c>
      <c r="I4688" t="s">
        <v>355</v>
      </c>
      <c r="J4688" t="s">
        <v>265</v>
      </c>
      <c r="K4688" t="s">
        <v>17961</v>
      </c>
      <c r="L4688" t="s">
        <v>266</v>
      </c>
      <c r="M4688" t="s">
        <v>267</v>
      </c>
      <c r="N4688" t="s">
        <v>267</v>
      </c>
      <c r="O4688" t="s">
        <v>267</v>
      </c>
      <c r="P4688">
        <v>0</v>
      </c>
      <c r="Q4688">
        <v>0</v>
      </c>
      <c r="R4688">
        <v>0</v>
      </c>
      <c r="S4688" t="s">
        <v>17683</v>
      </c>
      <c r="T4688" t="s">
        <v>267</v>
      </c>
      <c r="U4688" t="s">
        <v>17962</v>
      </c>
      <c r="V4688" t="b">
        <v>0</v>
      </c>
      <c r="W4688" t="s">
        <v>265</v>
      </c>
      <c r="X4688">
        <v>0</v>
      </c>
      <c r="Y4688" t="s">
        <v>265</v>
      </c>
      <c r="Z4688" t="s">
        <v>265</v>
      </c>
      <c r="AA4688" t="s">
        <v>265</v>
      </c>
      <c r="AB4688" t="s">
        <v>265</v>
      </c>
      <c r="AC4688" t="s">
        <v>265</v>
      </c>
      <c r="AD4688" t="s">
        <v>265</v>
      </c>
      <c r="AE4688" t="s">
        <v>265</v>
      </c>
      <c r="AF4688" t="s">
        <v>267</v>
      </c>
      <c r="AG4688" t="s">
        <v>265</v>
      </c>
      <c r="AH4688" t="s">
        <v>265</v>
      </c>
      <c r="AI4688" t="s">
        <v>265</v>
      </c>
      <c r="AJ4688" t="s">
        <v>265</v>
      </c>
      <c r="AL4688" t="str">
        <f>IF(Sudan_News12[[#This Row],[relevancy_classification_english]]="Relevant","مناسب",IF(Sudan_News12[[#This Row],[relevancy_classification_english]]="Relevant","عَرَضِيّ",""))</f>
        <v/>
      </c>
      <c r="AN4688" t="str">
        <f>IF(Sudan_News12[[#This Row],[sentiment_analysis_english]]="Negative","سلبي",IF(Sudan_News12[[#This Row],[sentiment_analysis_english]]="Neutral","حيادي",IF(Sudan_News12[[#This Row],[sentiment_analysis_english]]="Positive","إيجابي","")))</f>
        <v/>
      </c>
      <c r="AO4688" t="e">
        <f>INDEX(TextClassificationList[],MATCH(Sudan_News12[[#This Row],[text_classification_arabic]],TextClassificationList[text_classification_arabic],0),1)</f>
        <v>#N/A</v>
      </c>
      <c r="AQ4688" t="e">
        <f>INDEX(TextClassificationList[],MATCH(Sudan_News12[[#This Row],[text_classification_arabic2]],TextClassificationList[text_classification_arabic],0),1)</f>
        <v>#N/A</v>
      </c>
      <c r="AS4688" t="e">
        <f>INDEX(TextClassificationList[],MATCH(Sudan_News12[[#This Row],[text_classification_arabic3]],TextClassificationList[text_classification_arabic],0),1)</f>
        <v>#N/A</v>
      </c>
      <c r="AU4688" t="e">
        <f>INDEX(TextClassificationList[],MATCH(Sudan_News12[[#This Row],[text_classification_arabic4]],TextClassificationList[text_classification_arabic],0),1)</f>
        <v>#N/A</v>
      </c>
      <c r="AW4688" t="e">
        <f>INDEX(TextClassificationList[],MATCH(Sudan_News12[[#This Row],[text_classification_arabic5]],TextClassificationList[text_classification_arabic],0),1)</f>
        <v>#N/A</v>
      </c>
    </row>
    <row r="4689" spans="1:49" x14ac:dyDescent="0.2">
      <c r="A4689">
        <v>1.1231647455851028E+18</v>
      </c>
      <c r="B4689">
        <v>1.1231647455851028E+18</v>
      </c>
      <c r="C4689" t="s">
        <v>17963</v>
      </c>
      <c r="D4689" s="1">
        <v>43585</v>
      </c>
      <c r="E4689" s="2">
        <v>0.49903935185185183</v>
      </c>
      <c r="F4689">
        <v>200</v>
      </c>
      <c r="G4689">
        <v>1889611729</v>
      </c>
      <c r="H4689" t="s">
        <v>354</v>
      </c>
      <c r="I4689" t="s">
        <v>355</v>
      </c>
      <c r="J4689" t="s">
        <v>265</v>
      </c>
      <c r="K4689" t="s">
        <v>17964</v>
      </c>
      <c r="L4689" t="s">
        <v>266</v>
      </c>
      <c r="M4689" t="s">
        <v>267</v>
      </c>
      <c r="N4689" t="s">
        <v>267</v>
      </c>
      <c r="O4689" t="s">
        <v>267</v>
      </c>
      <c r="P4689">
        <v>0</v>
      </c>
      <c r="Q4689">
        <v>1</v>
      </c>
      <c r="R4689">
        <v>0</v>
      </c>
      <c r="S4689" t="s">
        <v>17683</v>
      </c>
      <c r="T4689" t="s">
        <v>267</v>
      </c>
      <c r="U4689" t="s">
        <v>17965</v>
      </c>
      <c r="V4689" t="b">
        <v>0</v>
      </c>
      <c r="W4689" t="s">
        <v>265</v>
      </c>
      <c r="X4689">
        <v>0</v>
      </c>
      <c r="Y4689" t="s">
        <v>265</v>
      </c>
      <c r="Z4689" t="s">
        <v>265</v>
      </c>
      <c r="AA4689" t="s">
        <v>265</v>
      </c>
      <c r="AB4689" t="s">
        <v>265</v>
      </c>
      <c r="AC4689" t="s">
        <v>265</v>
      </c>
      <c r="AD4689" t="s">
        <v>265</v>
      </c>
      <c r="AE4689" t="s">
        <v>265</v>
      </c>
      <c r="AF4689" t="s">
        <v>267</v>
      </c>
      <c r="AG4689" t="s">
        <v>265</v>
      </c>
      <c r="AH4689" t="s">
        <v>265</v>
      </c>
      <c r="AI4689" t="s">
        <v>265</v>
      </c>
      <c r="AJ4689" t="s">
        <v>265</v>
      </c>
      <c r="AL4689" t="str">
        <f>IF(Sudan_News12[[#This Row],[relevancy_classification_english]]="Relevant","مناسب",IF(Sudan_News12[[#This Row],[relevancy_classification_english]]="Relevant","عَرَضِيّ",""))</f>
        <v/>
      </c>
      <c r="AN4689" t="str">
        <f>IF(Sudan_News12[[#This Row],[sentiment_analysis_english]]="Negative","سلبي",IF(Sudan_News12[[#This Row],[sentiment_analysis_english]]="Neutral","حيادي",IF(Sudan_News12[[#This Row],[sentiment_analysis_english]]="Positive","إيجابي","")))</f>
        <v/>
      </c>
      <c r="AO4689" t="e">
        <f>INDEX(TextClassificationList[],MATCH(Sudan_News12[[#This Row],[text_classification_arabic]],TextClassificationList[text_classification_arabic],0),1)</f>
        <v>#N/A</v>
      </c>
      <c r="AQ4689" t="e">
        <f>INDEX(TextClassificationList[],MATCH(Sudan_News12[[#This Row],[text_classification_arabic2]],TextClassificationList[text_classification_arabic],0),1)</f>
        <v>#N/A</v>
      </c>
      <c r="AS4689" t="e">
        <f>INDEX(TextClassificationList[],MATCH(Sudan_News12[[#This Row],[text_classification_arabic3]],TextClassificationList[text_classification_arabic],0),1)</f>
        <v>#N/A</v>
      </c>
      <c r="AU4689" t="e">
        <f>INDEX(TextClassificationList[],MATCH(Sudan_News12[[#This Row],[text_classification_arabic4]],TextClassificationList[text_classification_arabic],0),1)</f>
        <v>#N/A</v>
      </c>
      <c r="AW4689" t="e">
        <f>INDEX(TextClassificationList[],MATCH(Sudan_News12[[#This Row],[text_classification_arabic5]],TextClassificationList[text_classification_arabic],0),1)</f>
        <v>#N/A</v>
      </c>
    </row>
    <row r="4690" spans="1:49" x14ac:dyDescent="0.2">
      <c r="A4690">
        <v>1.1228203464350474E+18</v>
      </c>
      <c r="B4690">
        <v>1.1225708164226458E+18</v>
      </c>
      <c r="C4690" t="s">
        <v>17966</v>
      </c>
      <c r="D4690" s="1">
        <v>43584</v>
      </c>
      <c r="E4690" s="2">
        <v>0.5486805555555555</v>
      </c>
      <c r="F4690">
        <v>200</v>
      </c>
      <c r="G4690">
        <v>1889611729</v>
      </c>
      <c r="H4690" t="s">
        <v>354</v>
      </c>
      <c r="I4690" t="s">
        <v>355</v>
      </c>
      <c r="J4690" t="s">
        <v>265</v>
      </c>
      <c r="K4690" t="s">
        <v>17967</v>
      </c>
      <c r="L4690" t="s">
        <v>266</v>
      </c>
      <c r="M4690" t="s">
        <v>267</v>
      </c>
      <c r="N4690" t="s">
        <v>267</v>
      </c>
      <c r="O4690" t="s">
        <v>267</v>
      </c>
      <c r="P4690">
        <v>0</v>
      </c>
      <c r="Q4690">
        <v>0</v>
      </c>
      <c r="R4690">
        <v>0</v>
      </c>
      <c r="S4690" t="s">
        <v>267</v>
      </c>
      <c r="T4690" t="s">
        <v>267</v>
      </c>
      <c r="U4690" t="s">
        <v>17968</v>
      </c>
      <c r="V4690" t="b">
        <v>0</v>
      </c>
      <c r="W4690" t="s">
        <v>265</v>
      </c>
      <c r="X4690">
        <v>0</v>
      </c>
      <c r="Y4690" t="s">
        <v>265</v>
      </c>
      <c r="Z4690" t="s">
        <v>265</v>
      </c>
      <c r="AA4690" t="s">
        <v>265</v>
      </c>
      <c r="AB4690" t="s">
        <v>265</v>
      </c>
      <c r="AC4690" t="s">
        <v>265</v>
      </c>
      <c r="AD4690" t="s">
        <v>265</v>
      </c>
      <c r="AE4690" t="s">
        <v>265</v>
      </c>
      <c r="AF4690" t="s">
        <v>16965</v>
      </c>
      <c r="AG4690" t="s">
        <v>265</v>
      </c>
      <c r="AH4690" t="s">
        <v>265</v>
      </c>
      <c r="AI4690" t="s">
        <v>265</v>
      </c>
      <c r="AJ4690" t="s">
        <v>265</v>
      </c>
      <c r="AL4690" t="str">
        <f>IF(Sudan_News12[[#This Row],[relevancy_classification_english]]="Relevant","مناسب",IF(Sudan_News12[[#This Row],[relevancy_classification_english]]="Relevant","عَرَضِيّ",""))</f>
        <v/>
      </c>
      <c r="AN4690" t="str">
        <f>IF(Sudan_News12[[#This Row],[sentiment_analysis_english]]="Negative","سلبي",IF(Sudan_News12[[#This Row],[sentiment_analysis_english]]="Neutral","حيادي",IF(Sudan_News12[[#This Row],[sentiment_analysis_english]]="Positive","إيجابي","")))</f>
        <v/>
      </c>
      <c r="AO4690" t="e">
        <f>INDEX(TextClassificationList[],MATCH(Sudan_News12[[#This Row],[text_classification_arabic]],TextClassificationList[text_classification_arabic],0),1)</f>
        <v>#N/A</v>
      </c>
      <c r="AQ4690" t="e">
        <f>INDEX(TextClassificationList[],MATCH(Sudan_News12[[#This Row],[text_classification_arabic2]],TextClassificationList[text_classification_arabic],0),1)</f>
        <v>#N/A</v>
      </c>
      <c r="AS4690" t="e">
        <f>INDEX(TextClassificationList[],MATCH(Sudan_News12[[#This Row],[text_classification_arabic3]],TextClassificationList[text_classification_arabic],0),1)</f>
        <v>#N/A</v>
      </c>
      <c r="AU4690" t="e">
        <f>INDEX(TextClassificationList[],MATCH(Sudan_News12[[#This Row],[text_classification_arabic4]],TextClassificationList[text_classification_arabic],0),1)</f>
        <v>#N/A</v>
      </c>
      <c r="AW4690" t="e">
        <f>INDEX(TextClassificationList[],MATCH(Sudan_News12[[#This Row],[text_classification_arabic5]],TextClassificationList[text_classification_arabic],0),1)</f>
        <v>#N/A</v>
      </c>
    </row>
    <row r="4691" spans="1:49" x14ac:dyDescent="0.2">
      <c r="A4691">
        <v>1.1228197759048499E+18</v>
      </c>
      <c r="B4691">
        <v>1.1228197759048499E+18</v>
      </c>
      <c r="C4691" t="s">
        <v>17969</v>
      </c>
      <c r="D4691" s="1">
        <v>43584</v>
      </c>
      <c r="E4691" s="2">
        <v>0.54710648148148144</v>
      </c>
      <c r="F4691">
        <v>200</v>
      </c>
      <c r="G4691">
        <v>1889611729</v>
      </c>
      <c r="H4691" t="s">
        <v>354</v>
      </c>
      <c r="I4691" t="s">
        <v>355</v>
      </c>
      <c r="J4691" t="s">
        <v>265</v>
      </c>
      <c r="K4691" t="s">
        <v>17970</v>
      </c>
      <c r="L4691" t="s">
        <v>266</v>
      </c>
      <c r="M4691" t="s">
        <v>267</v>
      </c>
      <c r="N4691" t="s">
        <v>267</v>
      </c>
      <c r="O4691" t="s">
        <v>17971</v>
      </c>
      <c r="P4691">
        <v>0</v>
      </c>
      <c r="Q4691">
        <v>9</v>
      </c>
      <c r="R4691">
        <v>6</v>
      </c>
      <c r="S4691" t="s">
        <v>267</v>
      </c>
      <c r="T4691" t="s">
        <v>267</v>
      </c>
      <c r="U4691" t="s">
        <v>17972</v>
      </c>
      <c r="V4691" t="b">
        <v>0</v>
      </c>
      <c r="W4691" t="s">
        <v>265</v>
      </c>
      <c r="X4691">
        <v>1</v>
      </c>
      <c r="Y4691" t="s">
        <v>17973</v>
      </c>
      <c r="Z4691" t="s">
        <v>265</v>
      </c>
      <c r="AA4691" t="s">
        <v>265</v>
      </c>
      <c r="AB4691" t="s">
        <v>265</v>
      </c>
      <c r="AC4691" t="s">
        <v>265</v>
      </c>
      <c r="AD4691" t="s">
        <v>265</v>
      </c>
      <c r="AE4691" t="s">
        <v>265</v>
      </c>
      <c r="AF4691" t="s">
        <v>267</v>
      </c>
      <c r="AG4691" t="s">
        <v>265</v>
      </c>
      <c r="AH4691" t="s">
        <v>265</v>
      </c>
      <c r="AI4691" t="s">
        <v>265</v>
      </c>
      <c r="AJ4691" t="s">
        <v>265</v>
      </c>
      <c r="AL4691" t="str">
        <f>IF(Sudan_News12[[#This Row],[relevancy_classification_english]]="Relevant","مناسب",IF(Sudan_News12[[#This Row],[relevancy_classification_english]]="Relevant","عَرَضِيّ",""))</f>
        <v/>
      </c>
      <c r="AN4691" t="str">
        <f>IF(Sudan_News12[[#This Row],[sentiment_analysis_english]]="Negative","سلبي",IF(Sudan_News12[[#This Row],[sentiment_analysis_english]]="Neutral","حيادي",IF(Sudan_News12[[#This Row],[sentiment_analysis_english]]="Positive","إيجابي","")))</f>
        <v/>
      </c>
      <c r="AO4691" t="e">
        <f>INDEX(TextClassificationList[],MATCH(Sudan_News12[[#This Row],[text_classification_arabic]],TextClassificationList[text_classification_arabic],0),1)</f>
        <v>#N/A</v>
      </c>
      <c r="AQ4691" t="e">
        <f>INDEX(TextClassificationList[],MATCH(Sudan_News12[[#This Row],[text_classification_arabic2]],TextClassificationList[text_classification_arabic],0),1)</f>
        <v>#N/A</v>
      </c>
      <c r="AS4691" t="e">
        <f>INDEX(TextClassificationList[],MATCH(Sudan_News12[[#This Row],[text_classification_arabic3]],TextClassificationList[text_classification_arabic],0),1)</f>
        <v>#N/A</v>
      </c>
      <c r="AU4691" t="e">
        <f>INDEX(TextClassificationList[],MATCH(Sudan_News12[[#This Row],[text_classification_arabic4]],TextClassificationList[text_classification_arabic],0),1)</f>
        <v>#N/A</v>
      </c>
      <c r="AW4691" t="e">
        <f>INDEX(TextClassificationList[],MATCH(Sudan_News12[[#This Row],[text_classification_arabic5]],TextClassificationList[text_classification_arabic],0),1)</f>
        <v>#N/A</v>
      </c>
    </row>
    <row r="4692" spans="1:49" x14ac:dyDescent="0.2">
      <c r="A4692">
        <v>1.122804144291627E+18</v>
      </c>
      <c r="B4692">
        <v>1.122804144291627E+18</v>
      </c>
      <c r="C4692" t="s">
        <v>17974</v>
      </c>
      <c r="D4692" s="1">
        <v>43584</v>
      </c>
      <c r="E4692" s="2">
        <v>0.50396990740740744</v>
      </c>
      <c r="F4692">
        <v>200</v>
      </c>
      <c r="G4692">
        <v>1889611729</v>
      </c>
      <c r="H4692" t="s">
        <v>354</v>
      </c>
      <c r="I4692" t="s">
        <v>355</v>
      </c>
      <c r="J4692" t="s">
        <v>265</v>
      </c>
      <c r="K4692" t="s">
        <v>17975</v>
      </c>
      <c r="L4692" t="s">
        <v>266</v>
      </c>
      <c r="M4692" t="s">
        <v>267</v>
      </c>
      <c r="N4692" t="s">
        <v>267</v>
      </c>
      <c r="O4692" t="s">
        <v>267</v>
      </c>
      <c r="P4692">
        <v>0</v>
      </c>
      <c r="Q4692">
        <v>0</v>
      </c>
      <c r="R4692">
        <v>0</v>
      </c>
      <c r="S4692" t="s">
        <v>17683</v>
      </c>
      <c r="T4692" t="s">
        <v>267</v>
      </c>
      <c r="U4692" t="s">
        <v>17976</v>
      </c>
      <c r="V4692" t="b">
        <v>0</v>
      </c>
      <c r="W4692" t="s">
        <v>265</v>
      </c>
      <c r="X4692">
        <v>0</v>
      </c>
      <c r="Y4692" t="s">
        <v>265</v>
      </c>
      <c r="Z4692" t="s">
        <v>265</v>
      </c>
      <c r="AA4692" t="s">
        <v>265</v>
      </c>
      <c r="AB4692" t="s">
        <v>265</v>
      </c>
      <c r="AC4692" t="s">
        <v>265</v>
      </c>
      <c r="AD4692" t="s">
        <v>265</v>
      </c>
      <c r="AE4692" t="s">
        <v>265</v>
      </c>
      <c r="AF4692" t="s">
        <v>267</v>
      </c>
      <c r="AG4692" t="s">
        <v>265</v>
      </c>
      <c r="AH4692" t="s">
        <v>265</v>
      </c>
      <c r="AI4692" t="s">
        <v>265</v>
      </c>
      <c r="AJ4692" t="s">
        <v>265</v>
      </c>
      <c r="AL4692" t="str">
        <f>IF(Sudan_News12[[#This Row],[relevancy_classification_english]]="Relevant","مناسب",IF(Sudan_News12[[#This Row],[relevancy_classification_english]]="Relevant","عَرَضِيّ",""))</f>
        <v/>
      </c>
      <c r="AN4692" t="str">
        <f>IF(Sudan_News12[[#This Row],[sentiment_analysis_english]]="Negative","سلبي",IF(Sudan_News12[[#This Row],[sentiment_analysis_english]]="Neutral","حيادي",IF(Sudan_News12[[#This Row],[sentiment_analysis_english]]="Positive","إيجابي","")))</f>
        <v/>
      </c>
      <c r="AO4692" t="e">
        <f>INDEX(TextClassificationList[],MATCH(Sudan_News12[[#This Row],[text_classification_arabic]],TextClassificationList[text_classification_arabic],0),1)</f>
        <v>#N/A</v>
      </c>
      <c r="AQ4692" t="e">
        <f>INDEX(TextClassificationList[],MATCH(Sudan_News12[[#This Row],[text_classification_arabic2]],TextClassificationList[text_classification_arabic],0),1)</f>
        <v>#N/A</v>
      </c>
      <c r="AS4692" t="e">
        <f>INDEX(TextClassificationList[],MATCH(Sudan_News12[[#This Row],[text_classification_arabic3]],TextClassificationList[text_classification_arabic],0),1)</f>
        <v>#N/A</v>
      </c>
      <c r="AU4692" t="e">
        <f>INDEX(TextClassificationList[],MATCH(Sudan_News12[[#This Row],[text_classification_arabic4]],TextClassificationList[text_classification_arabic],0),1)</f>
        <v>#N/A</v>
      </c>
      <c r="AW4692" t="e">
        <f>INDEX(TextClassificationList[],MATCH(Sudan_News12[[#This Row],[text_classification_arabic5]],TextClassificationList[text_classification_arabic],0),1)</f>
        <v>#N/A</v>
      </c>
    </row>
    <row r="4693" spans="1:49" x14ac:dyDescent="0.2">
      <c r="A4693">
        <v>1.1227947646409032E+18</v>
      </c>
      <c r="B4693">
        <v>1.1227805440670802E+18</v>
      </c>
      <c r="C4693" t="s">
        <v>17977</v>
      </c>
      <c r="D4693" s="1">
        <v>43584</v>
      </c>
      <c r="E4693" s="2">
        <v>0.47809027777777779</v>
      </c>
      <c r="F4693">
        <v>200</v>
      </c>
      <c r="G4693">
        <v>1889611729</v>
      </c>
      <c r="H4693" t="s">
        <v>354</v>
      </c>
      <c r="I4693" t="s">
        <v>355</v>
      </c>
      <c r="J4693" t="s">
        <v>265</v>
      </c>
      <c r="K4693" t="s">
        <v>17978</v>
      </c>
      <c r="L4693" t="s">
        <v>266</v>
      </c>
      <c r="M4693" t="s">
        <v>267</v>
      </c>
      <c r="N4693" t="s">
        <v>267</v>
      </c>
      <c r="O4693" t="s">
        <v>267</v>
      </c>
      <c r="P4693">
        <v>0</v>
      </c>
      <c r="Q4693">
        <v>0</v>
      </c>
      <c r="R4693">
        <v>0</v>
      </c>
      <c r="S4693" t="s">
        <v>267</v>
      </c>
      <c r="T4693" t="s">
        <v>267</v>
      </c>
      <c r="U4693" t="s">
        <v>17979</v>
      </c>
      <c r="V4693" t="b">
        <v>0</v>
      </c>
      <c r="W4693" t="s">
        <v>265</v>
      </c>
      <c r="X4693">
        <v>0</v>
      </c>
      <c r="Y4693" t="s">
        <v>265</v>
      </c>
      <c r="Z4693" t="s">
        <v>265</v>
      </c>
      <c r="AA4693" t="s">
        <v>265</v>
      </c>
      <c r="AB4693" t="s">
        <v>265</v>
      </c>
      <c r="AC4693" t="s">
        <v>265</v>
      </c>
      <c r="AD4693" t="s">
        <v>265</v>
      </c>
      <c r="AE4693" t="s">
        <v>265</v>
      </c>
      <c r="AF4693" t="s">
        <v>17980</v>
      </c>
      <c r="AG4693" t="s">
        <v>265</v>
      </c>
      <c r="AH4693" t="s">
        <v>265</v>
      </c>
      <c r="AI4693" t="s">
        <v>265</v>
      </c>
      <c r="AJ4693" t="s">
        <v>265</v>
      </c>
      <c r="AL4693" t="str">
        <f>IF(Sudan_News12[[#This Row],[relevancy_classification_english]]="Relevant","مناسب",IF(Sudan_News12[[#This Row],[relevancy_classification_english]]="Relevant","عَرَضِيّ",""))</f>
        <v/>
      </c>
      <c r="AN4693" t="str">
        <f>IF(Sudan_News12[[#This Row],[sentiment_analysis_english]]="Negative","سلبي",IF(Sudan_News12[[#This Row],[sentiment_analysis_english]]="Neutral","حيادي",IF(Sudan_News12[[#This Row],[sentiment_analysis_english]]="Positive","إيجابي","")))</f>
        <v/>
      </c>
      <c r="AO4693" t="e">
        <f>INDEX(TextClassificationList[],MATCH(Sudan_News12[[#This Row],[text_classification_arabic]],TextClassificationList[text_classification_arabic],0),1)</f>
        <v>#N/A</v>
      </c>
      <c r="AQ4693" t="e">
        <f>INDEX(TextClassificationList[],MATCH(Sudan_News12[[#This Row],[text_classification_arabic2]],TextClassificationList[text_classification_arabic],0),1)</f>
        <v>#N/A</v>
      </c>
      <c r="AS4693" t="e">
        <f>INDEX(TextClassificationList[],MATCH(Sudan_News12[[#This Row],[text_classification_arabic3]],TextClassificationList[text_classification_arabic],0),1)</f>
        <v>#N/A</v>
      </c>
      <c r="AU4693" t="e">
        <f>INDEX(TextClassificationList[],MATCH(Sudan_News12[[#This Row],[text_classification_arabic4]],TextClassificationList[text_classification_arabic],0),1)</f>
        <v>#N/A</v>
      </c>
      <c r="AW4693" t="e">
        <f>INDEX(TextClassificationList[],MATCH(Sudan_News12[[#This Row],[text_classification_arabic5]],TextClassificationList[text_classification_arabic],0),1)</f>
        <v>#N/A</v>
      </c>
    </row>
    <row r="4694" spans="1:49" x14ac:dyDescent="0.2">
      <c r="A4694">
        <v>1.1227805440670802E+18</v>
      </c>
      <c r="B4694">
        <v>1.1227805440670802E+18</v>
      </c>
      <c r="C4694" t="s">
        <v>17981</v>
      </c>
      <c r="D4694" s="1">
        <v>43584</v>
      </c>
      <c r="E4694" s="2">
        <v>0.43884259259259262</v>
      </c>
      <c r="F4694">
        <v>200</v>
      </c>
      <c r="G4694">
        <v>1889611729</v>
      </c>
      <c r="H4694" t="s">
        <v>354</v>
      </c>
      <c r="I4694" t="s">
        <v>355</v>
      </c>
      <c r="J4694" t="s">
        <v>265</v>
      </c>
      <c r="K4694" t="s">
        <v>17982</v>
      </c>
      <c r="L4694" t="s">
        <v>266</v>
      </c>
      <c r="M4694" t="s">
        <v>267</v>
      </c>
      <c r="N4694" t="s">
        <v>267</v>
      </c>
      <c r="O4694" t="s">
        <v>267</v>
      </c>
      <c r="P4694">
        <v>2</v>
      </c>
      <c r="Q4694">
        <v>1</v>
      </c>
      <c r="R4694">
        <v>1</v>
      </c>
      <c r="S4694" t="s">
        <v>17683</v>
      </c>
      <c r="T4694" t="s">
        <v>267</v>
      </c>
      <c r="U4694" t="s">
        <v>17983</v>
      </c>
      <c r="V4694" t="b">
        <v>0</v>
      </c>
      <c r="W4694" t="s">
        <v>265</v>
      </c>
      <c r="X4694">
        <v>0</v>
      </c>
      <c r="Y4694" t="s">
        <v>265</v>
      </c>
      <c r="Z4694" t="s">
        <v>265</v>
      </c>
      <c r="AA4694" t="s">
        <v>265</v>
      </c>
      <c r="AB4694" t="s">
        <v>265</v>
      </c>
      <c r="AC4694" t="s">
        <v>265</v>
      </c>
      <c r="AD4694" t="s">
        <v>265</v>
      </c>
      <c r="AE4694" t="s">
        <v>265</v>
      </c>
      <c r="AF4694" t="s">
        <v>267</v>
      </c>
      <c r="AG4694" t="s">
        <v>265</v>
      </c>
      <c r="AH4694" t="s">
        <v>265</v>
      </c>
      <c r="AI4694" t="s">
        <v>265</v>
      </c>
      <c r="AJ4694" t="s">
        <v>265</v>
      </c>
      <c r="AL4694" t="str">
        <f>IF(Sudan_News12[[#This Row],[relevancy_classification_english]]="Relevant","مناسب",IF(Sudan_News12[[#This Row],[relevancy_classification_english]]="Relevant","عَرَضِيّ",""))</f>
        <v/>
      </c>
      <c r="AN4694" t="str">
        <f>IF(Sudan_News12[[#This Row],[sentiment_analysis_english]]="Negative","سلبي",IF(Sudan_News12[[#This Row],[sentiment_analysis_english]]="Neutral","حيادي",IF(Sudan_News12[[#This Row],[sentiment_analysis_english]]="Positive","إيجابي","")))</f>
        <v/>
      </c>
      <c r="AO4694" t="e">
        <f>INDEX(TextClassificationList[],MATCH(Sudan_News12[[#This Row],[text_classification_arabic]],TextClassificationList[text_classification_arabic],0),1)</f>
        <v>#N/A</v>
      </c>
      <c r="AQ4694" t="e">
        <f>INDEX(TextClassificationList[],MATCH(Sudan_News12[[#This Row],[text_classification_arabic2]],TextClassificationList[text_classification_arabic],0),1)</f>
        <v>#N/A</v>
      </c>
      <c r="AS4694" t="e">
        <f>INDEX(TextClassificationList[],MATCH(Sudan_News12[[#This Row],[text_classification_arabic3]],TextClassificationList[text_classification_arabic],0),1)</f>
        <v>#N/A</v>
      </c>
      <c r="AU4694" t="e">
        <f>INDEX(TextClassificationList[],MATCH(Sudan_News12[[#This Row],[text_classification_arabic4]],TextClassificationList[text_classification_arabic],0),1)</f>
        <v>#N/A</v>
      </c>
      <c r="AW4694" t="e">
        <f>INDEX(TextClassificationList[],MATCH(Sudan_News12[[#This Row],[text_classification_arabic5]],TextClassificationList[text_classification_arabic],0),1)</f>
        <v>#N/A</v>
      </c>
    </row>
    <row r="4695" spans="1:49" x14ac:dyDescent="0.2">
      <c r="A4695">
        <v>1.1225148168061501E+18</v>
      </c>
      <c r="B4695">
        <v>1.1225125320889467E+18</v>
      </c>
      <c r="C4695" t="s">
        <v>17984</v>
      </c>
      <c r="D4695" s="1">
        <v>43583</v>
      </c>
      <c r="E4695" s="2">
        <v>0.70557870370370368</v>
      </c>
      <c r="F4695">
        <v>200</v>
      </c>
      <c r="G4695">
        <v>1889611729</v>
      </c>
      <c r="H4695" t="s">
        <v>354</v>
      </c>
      <c r="I4695" t="s">
        <v>355</v>
      </c>
      <c r="J4695" t="s">
        <v>265</v>
      </c>
      <c r="K4695" t="s">
        <v>17985</v>
      </c>
      <c r="L4695" t="s">
        <v>266</v>
      </c>
      <c r="M4695" t="s">
        <v>267</v>
      </c>
      <c r="N4695" t="s">
        <v>267</v>
      </c>
      <c r="O4695" t="s">
        <v>267</v>
      </c>
      <c r="P4695">
        <v>0</v>
      </c>
      <c r="Q4695">
        <v>0</v>
      </c>
      <c r="R4695">
        <v>0</v>
      </c>
      <c r="S4695" t="s">
        <v>267</v>
      </c>
      <c r="T4695" t="s">
        <v>267</v>
      </c>
      <c r="U4695" t="s">
        <v>17986</v>
      </c>
      <c r="V4695" t="b">
        <v>0</v>
      </c>
      <c r="W4695" t="s">
        <v>265</v>
      </c>
      <c r="X4695">
        <v>0</v>
      </c>
      <c r="Y4695" t="s">
        <v>265</v>
      </c>
      <c r="Z4695" t="s">
        <v>265</v>
      </c>
      <c r="AA4695" t="s">
        <v>265</v>
      </c>
      <c r="AB4695" t="s">
        <v>265</v>
      </c>
      <c r="AC4695" t="s">
        <v>265</v>
      </c>
      <c r="AD4695" t="s">
        <v>265</v>
      </c>
      <c r="AE4695" t="s">
        <v>265</v>
      </c>
      <c r="AF4695" t="s">
        <v>267</v>
      </c>
      <c r="AG4695" t="s">
        <v>265</v>
      </c>
      <c r="AH4695" t="s">
        <v>265</v>
      </c>
      <c r="AI4695" t="s">
        <v>265</v>
      </c>
      <c r="AJ4695" t="s">
        <v>265</v>
      </c>
      <c r="AL4695" t="str">
        <f>IF(Sudan_News12[[#This Row],[relevancy_classification_english]]="Relevant","مناسب",IF(Sudan_News12[[#This Row],[relevancy_classification_english]]="Relevant","عَرَضِيّ",""))</f>
        <v/>
      </c>
      <c r="AN4695" t="str">
        <f>IF(Sudan_News12[[#This Row],[sentiment_analysis_english]]="Negative","سلبي",IF(Sudan_News12[[#This Row],[sentiment_analysis_english]]="Neutral","حيادي",IF(Sudan_News12[[#This Row],[sentiment_analysis_english]]="Positive","إيجابي","")))</f>
        <v/>
      </c>
      <c r="AO4695" t="e">
        <f>INDEX(TextClassificationList[],MATCH(Sudan_News12[[#This Row],[text_classification_arabic]],TextClassificationList[text_classification_arabic],0),1)</f>
        <v>#N/A</v>
      </c>
      <c r="AQ4695" t="e">
        <f>INDEX(TextClassificationList[],MATCH(Sudan_News12[[#This Row],[text_classification_arabic2]],TextClassificationList[text_classification_arabic],0),1)</f>
        <v>#N/A</v>
      </c>
      <c r="AS4695" t="e">
        <f>INDEX(TextClassificationList[],MATCH(Sudan_News12[[#This Row],[text_classification_arabic3]],TextClassificationList[text_classification_arabic],0),1)</f>
        <v>#N/A</v>
      </c>
      <c r="AU4695" t="e">
        <f>INDEX(TextClassificationList[],MATCH(Sudan_News12[[#This Row],[text_classification_arabic4]],TextClassificationList[text_classification_arabic],0),1)</f>
        <v>#N/A</v>
      </c>
      <c r="AW4695" t="e">
        <f>INDEX(TextClassificationList[],MATCH(Sudan_News12[[#This Row],[text_classification_arabic5]],TextClassificationList[text_classification_arabic],0),1)</f>
        <v>#N/A</v>
      </c>
    </row>
    <row r="4696" spans="1:49" x14ac:dyDescent="0.2">
      <c r="A4696">
        <v>1.1225132299415634E+18</v>
      </c>
      <c r="B4696">
        <v>1.1225125320889467E+18</v>
      </c>
      <c r="C4696" t="s">
        <v>17987</v>
      </c>
      <c r="D4696" s="1">
        <v>43583</v>
      </c>
      <c r="E4696" s="2">
        <v>0.70119212962962962</v>
      </c>
      <c r="F4696">
        <v>200</v>
      </c>
      <c r="G4696">
        <v>1889611729</v>
      </c>
      <c r="H4696" t="s">
        <v>354</v>
      </c>
      <c r="I4696" t="s">
        <v>355</v>
      </c>
      <c r="J4696" t="s">
        <v>265</v>
      </c>
      <c r="K4696" t="s">
        <v>17988</v>
      </c>
      <c r="L4696" t="s">
        <v>266</v>
      </c>
      <c r="M4696" t="s">
        <v>267</v>
      </c>
      <c r="N4696" t="s">
        <v>267</v>
      </c>
      <c r="O4696" t="s">
        <v>267</v>
      </c>
      <c r="P4696">
        <v>1</v>
      </c>
      <c r="Q4696">
        <v>0</v>
      </c>
      <c r="R4696">
        <v>1</v>
      </c>
      <c r="S4696" t="s">
        <v>267</v>
      </c>
      <c r="T4696" t="s">
        <v>267</v>
      </c>
      <c r="U4696" t="s">
        <v>17989</v>
      </c>
      <c r="V4696" t="b">
        <v>0</v>
      </c>
      <c r="W4696" t="s">
        <v>265</v>
      </c>
      <c r="X4696">
        <v>0</v>
      </c>
      <c r="Y4696" t="s">
        <v>265</v>
      </c>
      <c r="Z4696" t="s">
        <v>265</v>
      </c>
      <c r="AA4696" t="s">
        <v>265</v>
      </c>
      <c r="AB4696" t="s">
        <v>265</v>
      </c>
      <c r="AC4696" t="s">
        <v>265</v>
      </c>
      <c r="AD4696" t="s">
        <v>265</v>
      </c>
      <c r="AE4696" t="s">
        <v>265</v>
      </c>
      <c r="AF4696" t="s">
        <v>267</v>
      </c>
      <c r="AG4696" t="s">
        <v>265</v>
      </c>
      <c r="AH4696" t="s">
        <v>265</v>
      </c>
      <c r="AI4696" t="s">
        <v>265</v>
      </c>
      <c r="AJ4696" t="s">
        <v>265</v>
      </c>
      <c r="AL4696" t="str">
        <f>IF(Sudan_News12[[#This Row],[relevancy_classification_english]]="Relevant","مناسب",IF(Sudan_News12[[#This Row],[relevancy_classification_english]]="Relevant","عَرَضِيّ",""))</f>
        <v/>
      </c>
      <c r="AN4696" t="str">
        <f>IF(Sudan_News12[[#This Row],[sentiment_analysis_english]]="Negative","سلبي",IF(Sudan_News12[[#This Row],[sentiment_analysis_english]]="Neutral","حيادي",IF(Sudan_News12[[#This Row],[sentiment_analysis_english]]="Positive","إيجابي","")))</f>
        <v/>
      </c>
      <c r="AO4696" t="e">
        <f>INDEX(TextClassificationList[],MATCH(Sudan_News12[[#This Row],[text_classification_arabic]],TextClassificationList[text_classification_arabic],0),1)</f>
        <v>#N/A</v>
      </c>
      <c r="AQ4696" t="e">
        <f>INDEX(TextClassificationList[],MATCH(Sudan_News12[[#This Row],[text_classification_arabic2]],TextClassificationList[text_classification_arabic],0),1)</f>
        <v>#N/A</v>
      </c>
      <c r="AS4696" t="e">
        <f>INDEX(TextClassificationList[],MATCH(Sudan_News12[[#This Row],[text_classification_arabic3]],TextClassificationList[text_classification_arabic],0),1)</f>
        <v>#N/A</v>
      </c>
      <c r="AU4696" t="e">
        <f>INDEX(TextClassificationList[],MATCH(Sudan_News12[[#This Row],[text_classification_arabic4]],TextClassificationList[text_classification_arabic],0),1)</f>
        <v>#N/A</v>
      </c>
      <c r="AW4696" t="e">
        <f>INDEX(TextClassificationList[],MATCH(Sudan_News12[[#This Row],[text_classification_arabic5]],TextClassificationList[text_classification_arabic],0),1)</f>
        <v>#N/A</v>
      </c>
    </row>
    <row r="4697" spans="1:49" x14ac:dyDescent="0.2">
      <c r="A4697">
        <v>1.1225083707899617E+18</v>
      </c>
      <c r="B4697">
        <v>1.1225083707899617E+18</v>
      </c>
      <c r="C4697" t="s">
        <v>17990</v>
      </c>
      <c r="D4697" s="1">
        <v>43583</v>
      </c>
      <c r="E4697" s="2">
        <v>0.68778935185185186</v>
      </c>
      <c r="F4697">
        <v>200</v>
      </c>
      <c r="G4697">
        <v>1889611729</v>
      </c>
      <c r="H4697" t="s">
        <v>354</v>
      </c>
      <c r="I4697" t="s">
        <v>355</v>
      </c>
      <c r="J4697" t="s">
        <v>265</v>
      </c>
      <c r="K4697" t="s">
        <v>17991</v>
      </c>
      <c r="L4697" t="s">
        <v>266</v>
      </c>
      <c r="M4697" t="s">
        <v>267</v>
      </c>
      <c r="N4697" t="s">
        <v>267</v>
      </c>
      <c r="O4697" t="s">
        <v>17992</v>
      </c>
      <c r="P4697">
        <v>2</v>
      </c>
      <c r="Q4697">
        <v>2</v>
      </c>
      <c r="R4697">
        <v>10</v>
      </c>
      <c r="S4697" t="s">
        <v>267</v>
      </c>
      <c r="T4697" t="s">
        <v>267</v>
      </c>
      <c r="U4697" t="s">
        <v>17993</v>
      </c>
      <c r="V4697" t="b">
        <v>0</v>
      </c>
      <c r="W4697" t="s">
        <v>265</v>
      </c>
      <c r="X4697">
        <v>1</v>
      </c>
      <c r="Y4697" t="s">
        <v>17994</v>
      </c>
      <c r="Z4697" t="s">
        <v>265</v>
      </c>
      <c r="AA4697" t="s">
        <v>265</v>
      </c>
      <c r="AB4697" t="s">
        <v>265</v>
      </c>
      <c r="AC4697" t="s">
        <v>265</v>
      </c>
      <c r="AD4697" t="s">
        <v>265</v>
      </c>
      <c r="AE4697" t="s">
        <v>265</v>
      </c>
      <c r="AF4697" t="s">
        <v>267</v>
      </c>
      <c r="AG4697" t="s">
        <v>265</v>
      </c>
      <c r="AH4697" t="s">
        <v>265</v>
      </c>
      <c r="AI4697" t="s">
        <v>265</v>
      </c>
      <c r="AJ4697" t="s">
        <v>265</v>
      </c>
      <c r="AL4697" t="str">
        <f>IF(Sudan_News12[[#This Row],[relevancy_classification_english]]="Relevant","مناسب",IF(Sudan_News12[[#This Row],[relevancy_classification_english]]="Relevant","عَرَضِيّ",""))</f>
        <v/>
      </c>
      <c r="AN4697" t="str">
        <f>IF(Sudan_News12[[#This Row],[sentiment_analysis_english]]="Negative","سلبي",IF(Sudan_News12[[#This Row],[sentiment_analysis_english]]="Neutral","حيادي",IF(Sudan_News12[[#This Row],[sentiment_analysis_english]]="Positive","إيجابي","")))</f>
        <v/>
      </c>
      <c r="AO4697" t="e">
        <f>INDEX(TextClassificationList[],MATCH(Sudan_News12[[#This Row],[text_classification_arabic]],TextClassificationList[text_classification_arabic],0),1)</f>
        <v>#N/A</v>
      </c>
      <c r="AQ4697" t="e">
        <f>INDEX(TextClassificationList[],MATCH(Sudan_News12[[#This Row],[text_classification_arabic2]],TextClassificationList[text_classification_arabic],0),1)</f>
        <v>#N/A</v>
      </c>
      <c r="AS4697" t="e">
        <f>INDEX(TextClassificationList[],MATCH(Sudan_News12[[#This Row],[text_classification_arabic3]],TextClassificationList[text_classification_arabic],0),1)</f>
        <v>#N/A</v>
      </c>
      <c r="AU4697" t="e">
        <f>INDEX(TextClassificationList[],MATCH(Sudan_News12[[#This Row],[text_classification_arabic4]],TextClassificationList[text_classification_arabic],0),1)</f>
        <v>#N/A</v>
      </c>
      <c r="AW4697" t="e">
        <f>INDEX(TextClassificationList[],MATCH(Sudan_News12[[#This Row],[text_classification_arabic5]],TextClassificationList[text_classification_arabic],0),1)</f>
        <v>#N/A</v>
      </c>
    </row>
    <row r="4698" spans="1:49" x14ac:dyDescent="0.2">
      <c r="A4698">
        <v>1.122414506595029E+18</v>
      </c>
      <c r="B4698">
        <v>1.122414506595029E+18</v>
      </c>
      <c r="C4698" t="s">
        <v>17995</v>
      </c>
      <c r="D4698" s="1">
        <v>43583</v>
      </c>
      <c r="E4698" s="2">
        <v>0.42877314814814815</v>
      </c>
      <c r="F4698">
        <v>200</v>
      </c>
      <c r="G4698">
        <v>1889611729</v>
      </c>
      <c r="H4698" t="s">
        <v>354</v>
      </c>
      <c r="I4698" t="s">
        <v>355</v>
      </c>
      <c r="J4698" t="s">
        <v>265</v>
      </c>
      <c r="K4698" t="s">
        <v>17996</v>
      </c>
      <c r="L4698" t="s">
        <v>266</v>
      </c>
      <c r="M4698" t="s">
        <v>267</v>
      </c>
      <c r="N4698" t="s">
        <v>267</v>
      </c>
      <c r="O4698" t="s">
        <v>267</v>
      </c>
      <c r="P4698">
        <v>0</v>
      </c>
      <c r="Q4698">
        <v>0</v>
      </c>
      <c r="R4698">
        <v>0</v>
      </c>
      <c r="S4698" t="s">
        <v>17683</v>
      </c>
      <c r="T4698" t="s">
        <v>267</v>
      </c>
      <c r="U4698" t="s">
        <v>17997</v>
      </c>
      <c r="V4698" t="b">
        <v>0</v>
      </c>
      <c r="W4698" t="s">
        <v>265</v>
      </c>
      <c r="X4698">
        <v>0</v>
      </c>
      <c r="Y4698" t="s">
        <v>265</v>
      </c>
      <c r="Z4698" t="s">
        <v>265</v>
      </c>
      <c r="AA4698" t="s">
        <v>265</v>
      </c>
      <c r="AB4698" t="s">
        <v>265</v>
      </c>
      <c r="AC4698" t="s">
        <v>265</v>
      </c>
      <c r="AD4698" t="s">
        <v>265</v>
      </c>
      <c r="AE4698" t="s">
        <v>265</v>
      </c>
      <c r="AF4698" t="s">
        <v>267</v>
      </c>
      <c r="AG4698" t="s">
        <v>265</v>
      </c>
      <c r="AH4698" t="s">
        <v>265</v>
      </c>
      <c r="AI4698" t="s">
        <v>265</v>
      </c>
      <c r="AJ4698" t="s">
        <v>265</v>
      </c>
      <c r="AL4698" t="str">
        <f>IF(Sudan_News12[[#This Row],[relevancy_classification_english]]="Relevant","مناسب",IF(Sudan_News12[[#This Row],[relevancy_classification_english]]="Relevant","عَرَضِيّ",""))</f>
        <v/>
      </c>
      <c r="AN4698" t="str">
        <f>IF(Sudan_News12[[#This Row],[sentiment_analysis_english]]="Negative","سلبي",IF(Sudan_News12[[#This Row],[sentiment_analysis_english]]="Neutral","حيادي",IF(Sudan_News12[[#This Row],[sentiment_analysis_english]]="Positive","إيجابي","")))</f>
        <v/>
      </c>
      <c r="AO4698" t="e">
        <f>INDEX(TextClassificationList[],MATCH(Sudan_News12[[#This Row],[text_classification_arabic]],TextClassificationList[text_classification_arabic],0),1)</f>
        <v>#N/A</v>
      </c>
      <c r="AQ4698" t="e">
        <f>INDEX(TextClassificationList[],MATCH(Sudan_News12[[#This Row],[text_classification_arabic2]],TextClassificationList[text_classification_arabic],0),1)</f>
        <v>#N/A</v>
      </c>
      <c r="AS4698" t="e">
        <f>INDEX(TextClassificationList[],MATCH(Sudan_News12[[#This Row],[text_classification_arabic3]],TextClassificationList[text_classification_arabic],0),1)</f>
        <v>#N/A</v>
      </c>
      <c r="AU4698" t="e">
        <f>INDEX(TextClassificationList[],MATCH(Sudan_News12[[#This Row],[text_classification_arabic4]],TextClassificationList[text_classification_arabic],0),1)</f>
        <v>#N/A</v>
      </c>
      <c r="AW4698" t="e">
        <f>INDEX(TextClassificationList[],MATCH(Sudan_News12[[#This Row],[text_classification_arabic5]],TextClassificationList[text_classification_arabic],0),1)</f>
        <v>#N/A</v>
      </c>
    </row>
    <row r="4699" spans="1:49" x14ac:dyDescent="0.2">
      <c r="A4699">
        <v>1.1223815851421204E+18</v>
      </c>
      <c r="B4699">
        <v>1.1223815851421204E+18</v>
      </c>
      <c r="C4699" t="s">
        <v>17998</v>
      </c>
      <c r="D4699" s="1">
        <v>43583</v>
      </c>
      <c r="E4699" s="2">
        <v>0.33792824074074074</v>
      </c>
      <c r="F4699">
        <v>200</v>
      </c>
      <c r="G4699">
        <v>1889611729</v>
      </c>
      <c r="H4699" t="s">
        <v>354</v>
      </c>
      <c r="I4699" t="s">
        <v>355</v>
      </c>
      <c r="J4699" t="s">
        <v>265</v>
      </c>
      <c r="K4699" t="s">
        <v>17999</v>
      </c>
      <c r="L4699" t="s">
        <v>266</v>
      </c>
      <c r="M4699" t="s">
        <v>267</v>
      </c>
      <c r="N4699" t="s">
        <v>267</v>
      </c>
      <c r="O4699" t="s">
        <v>267</v>
      </c>
      <c r="P4699">
        <v>0</v>
      </c>
      <c r="Q4699">
        <v>1</v>
      </c>
      <c r="R4699">
        <v>0</v>
      </c>
      <c r="S4699" t="s">
        <v>267</v>
      </c>
      <c r="T4699" t="s">
        <v>267</v>
      </c>
      <c r="U4699" t="s">
        <v>18000</v>
      </c>
      <c r="V4699" t="b">
        <v>0</v>
      </c>
      <c r="W4699" t="s">
        <v>18001</v>
      </c>
      <c r="X4699">
        <v>0</v>
      </c>
      <c r="Y4699" t="s">
        <v>265</v>
      </c>
      <c r="Z4699" t="s">
        <v>265</v>
      </c>
      <c r="AA4699" t="s">
        <v>265</v>
      </c>
      <c r="AB4699" t="s">
        <v>265</v>
      </c>
      <c r="AC4699" t="s">
        <v>265</v>
      </c>
      <c r="AD4699" t="s">
        <v>265</v>
      </c>
      <c r="AE4699" t="s">
        <v>265</v>
      </c>
      <c r="AF4699" t="s">
        <v>267</v>
      </c>
      <c r="AG4699" t="s">
        <v>265</v>
      </c>
      <c r="AH4699" t="s">
        <v>265</v>
      </c>
      <c r="AI4699" t="s">
        <v>265</v>
      </c>
      <c r="AJ4699" t="s">
        <v>265</v>
      </c>
      <c r="AL4699" t="str">
        <f>IF(Sudan_News12[[#This Row],[relevancy_classification_english]]="Relevant","مناسب",IF(Sudan_News12[[#This Row],[relevancy_classification_english]]="Relevant","عَرَضِيّ",""))</f>
        <v/>
      </c>
      <c r="AN4699" t="str">
        <f>IF(Sudan_News12[[#This Row],[sentiment_analysis_english]]="Negative","سلبي",IF(Sudan_News12[[#This Row],[sentiment_analysis_english]]="Neutral","حيادي",IF(Sudan_News12[[#This Row],[sentiment_analysis_english]]="Positive","إيجابي","")))</f>
        <v/>
      </c>
      <c r="AO4699" t="e">
        <f>INDEX(TextClassificationList[],MATCH(Sudan_News12[[#This Row],[text_classification_arabic]],TextClassificationList[text_classification_arabic],0),1)</f>
        <v>#N/A</v>
      </c>
      <c r="AQ4699" t="e">
        <f>INDEX(TextClassificationList[],MATCH(Sudan_News12[[#This Row],[text_classification_arabic2]],TextClassificationList[text_classification_arabic],0),1)</f>
        <v>#N/A</v>
      </c>
      <c r="AS4699" t="e">
        <f>INDEX(TextClassificationList[],MATCH(Sudan_News12[[#This Row],[text_classification_arabic3]],TextClassificationList[text_classification_arabic],0),1)</f>
        <v>#N/A</v>
      </c>
      <c r="AU4699" t="e">
        <f>INDEX(TextClassificationList[],MATCH(Sudan_News12[[#This Row],[text_classification_arabic4]],TextClassificationList[text_classification_arabic],0),1)</f>
        <v>#N/A</v>
      </c>
      <c r="AW4699" t="e">
        <f>INDEX(TextClassificationList[],MATCH(Sudan_News12[[#This Row],[text_classification_arabic5]],TextClassificationList[text_classification_arabic],0),1)</f>
        <v>#N/A</v>
      </c>
    </row>
    <row r="4700" spans="1:49" x14ac:dyDescent="0.2">
      <c r="A4700">
        <v>1.12223253672013E+18</v>
      </c>
      <c r="B4700">
        <v>1.1222269716253696E+18</v>
      </c>
      <c r="C4700" t="s">
        <v>18002</v>
      </c>
      <c r="D4700" s="1">
        <v>43582</v>
      </c>
      <c r="E4700" s="2">
        <v>0.92663194444444441</v>
      </c>
      <c r="F4700">
        <v>200</v>
      </c>
      <c r="G4700">
        <v>1889611729</v>
      </c>
      <c r="H4700" t="s">
        <v>354</v>
      </c>
      <c r="I4700" t="s">
        <v>355</v>
      </c>
      <c r="J4700" t="s">
        <v>265</v>
      </c>
      <c r="K4700" t="s">
        <v>18003</v>
      </c>
      <c r="L4700" t="s">
        <v>266</v>
      </c>
      <c r="M4700" t="s">
        <v>267</v>
      </c>
      <c r="N4700" t="s">
        <v>267</v>
      </c>
      <c r="O4700" t="s">
        <v>267</v>
      </c>
      <c r="P4700">
        <v>1</v>
      </c>
      <c r="Q4700">
        <v>0</v>
      </c>
      <c r="R4700">
        <v>1</v>
      </c>
      <c r="S4700" t="s">
        <v>267</v>
      </c>
      <c r="T4700" t="s">
        <v>267</v>
      </c>
      <c r="U4700" t="s">
        <v>18004</v>
      </c>
      <c r="V4700" t="b">
        <v>0</v>
      </c>
      <c r="W4700" t="s">
        <v>265</v>
      </c>
      <c r="X4700">
        <v>0</v>
      </c>
      <c r="Y4700" t="s">
        <v>265</v>
      </c>
      <c r="Z4700" t="s">
        <v>265</v>
      </c>
      <c r="AA4700" t="s">
        <v>265</v>
      </c>
      <c r="AB4700" t="s">
        <v>265</v>
      </c>
      <c r="AC4700" t="s">
        <v>265</v>
      </c>
      <c r="AD4700" t="s">
        <v>265</v>
      </c>
      <c r="AE4700" t="s">
        <v>265</v>
      </c>
      <c r="AF4700" t="s">
        <v>292</v>
      </c>
      <c r="AG4700" t="s">
        <v>265</v>
      </c>
      <c r="AH4700" t="s">
        <v>265</v>
      </c>
      <c r="AI4700" t="s">
        <v>265</v>
      </c>
      <c r="AJ4700" t="s">
        <v>265</v>
      </c>
      <c r="AL4700" t="str">
        <f>IF(Sudan_News12[[#This Row],[relevancy_classification_english]]="Relevant","مناسب",IF(Sudan_News12[[#This Row],[relevancy_classification_english]]="Relevant","عَرَضِيّ",""))</f>
        <v/>
      </c>
      <c r="AN4700" t="str">
        <f>IF(Sudan_News12[[#This Row],[sentiment_analysis_english]]="Negative","سلبي",IF(Sudan_News12[[#This Row],[sentiment_analysis_english]]="Neutral","حيادي",IF(Sudan_News12[[#This Row],[sentiment_analysis_english]]="Positive","إيجابي","")))</f>
        <v/>
      </c>
      <c r="AO4700" t="e">
        <f>INDEX(TextClassificationList[],MATCH(Sudan_News12[[#This Row],[text_classification_arabic]],TextClassificationList[text_classification_arabic],0),1)</f>
        <v>#N/A</v>
      </c>
      <c r="AQ4700" t="e">
        <f>INDEX(TextClassificationList[],MATCH(Sudan_News12[[#This Row],[text_classification_arabic2]],TextClassificationList[text_classification_arabic],0),1)</f>
        <v>#N/A</v>
      </c>
      <c r="AS4700" t="e">
        <f>INDEX(TextClassificationList[],MATCH(Sudan_News12[[#This Row],[text_classification_arabic3]],TextClassificationList[text_classification_arabic],0),1)</f>
        <v>#N/A</v>
      </c>
      <c r="AU4700" t="e">
        <f>INDEX(TextClassificationList[],MATCH(Sudan_News12[[#This Row],[text_classification_arabic4]],TextClassificationList[text_classification_arabic],0),1)</f>
        <v>#N/A</v>
      </c>
      <c r="AW4700" t="e">
        <f>INDEX(TextClassificationList[],MATCH(Sudan_News12[[#This Row],[text_classification_arabic5]],TextClassificationList[text_classification_arabic],0),1)</f>
        <v>#N/A</v>
      </c>
    </row>
    <row r="4701" spans="1:49" x14ac:dyDescent="0.2">
      <c r="A4701">
        <v>1.121814903600427E+18</v>
      </c>
      <c r="B4701">
        <v>1.121814903600427E+18</v>
      </c>
      <c r="C4701" t="s">
        <v>18005</v>
      </c>
      <c r="D4701" s="1">
        <v>43581</v>
      </c>
      <c r="E4701" s="2">
        <v>0.77417824074074071</v>
      </c>
      <c r="F4701">
        <v>200</v>
      </c>
      <c r="G4701">
        <v>1889611729</v>
      </c>
      <c r="H4701" t="s">
        <v>354</v>
      </c>
      <c r="I4701" t="s">
        <v>355</v>
      </c>
      <c r="J4701" t="s">
        <v>265</v>
      </c>
      <c r="K4701" t="s">
        <v>18006</v>
      </c>
      <c r="L4701" t="s">
        <v>266</v>
      </c>
      <c r="M4701" t="s">
        <v>267</v>
      </c>
      <c r="N4701" t="s">
        <v>267</v>
      </c>
      <c r="O4701" t="s">
        <v>267</v>
      </c>
      <c r="P4701">
        <v>0</v>
      </c>
      <c r="Q4701">
        <v>2</v>
      </c>
      <c r="R4701">
        <v>3</v>
      </c>
      <c r="S4701" t="s">
        <v>17683</v>
      </c>
      <c r="T4701" t="s">
        <v>267</v>
      </c>
      <c r="U4701" t="s">
        <v>18007</v>
      </c>
      <c r="V4701" t="b">
        <v>0</v>
      </c>
      <c r="W4701" t="s">
        <v>265</v>
      </c>
      <c r="X4701">
        <v>0</v>
      </c>
      <c r="Y4701" t="s">
        <v>265</v>
      </c>
      <c r="Z4701" t="s">
        <v>265</v>
      </c>
      <c r="AA4701" t="s">
        <v>265</v>
      </c>
      <c r="AB4701" t="s">
        <v>265</v>
      </c>
      <c r="AC4701" t="s">
        <v>265</v>
      </c>
      <c r="AD4701" t="s">
        <v>265</v>
      </c>
      <c r="AE4701" t="s">
        <v>265</v>
      </c>
      <c r="AF4701" t="s">
        <v>267</v>
      </c>
      <c r="AG4701" t="s">
        <v>265</v>
      </c>
      <c r="AH4701" t="s">
        <v>265</v>
      </c>
      <c r="AI4701" t="s">
        <v>265</v>
      </c>
      <c r="AJ4701" t="s">
        <v>265</v>
      </c>
      <c r="AL4701" t="str">
        <f>IF(Sudan_News12[[#This Row],[relevancy_classification_english]]="Relevant","مناسب",IF(Sudan_News12[[#This Row],[relevancy_classification_english]]="Relevant","عَرَضِيّ",""))</f>
        <v/>
      </c>
      <c r="AN4701" t="str">
        <f>IF(Sudan_News12[[#This Row],[sentiment_analysis_english]]="Negative","سلبي",IF(Sudan_News12[[#This Row],[sentiment_analysis_english]]="Neutral","حيادي",IF(Sudan_News12[[#This Row],[sentiment_analysis_english]]="Positive","إيجابي","")))</f>
        <v/>
      </c>
      <c r="AO4701" t="e">
        <f>INDEX(TextClassificationList[],MATCH(Sudan_News12[[#This Row],[text_classification_arabic]],TextClassificationList[text_classification_arabic],0),1)</f>
        <v>#N/A</v>
      </c>
      <c r="AQ4701" t="e">
        <f>INDEX(TextClassificationList[],MATCH(Sudan_News12[[#This Row],[text_classification_arabic2]],TextClassificationList[text_classification_arabic],0),1)</f>
        <v>#N/A</v>
      </c>
      <c r="AS4701" t="e">
        <f>INDEX(TextClassificationList[],MATCH(Sudan_News12[[#This Row],[text_classification_arabic3]],TextClassificationList[text_classification_arabic],0),1)</f>
        <v>#N/A</v>
      </c>
      <c r="AU4701" t="e">
        <f>INDEX(TextClassificationList[],MATCH(Sudan_News12[[#This Row],[text_classification_arabic4]],TextClassificationList[text_classification_arabic],0),1)</f>
        <v>#N/A</v>
      </c>
      <c r="AW4701" t="e">
        <f>INDEX(TextClassificationList[],MATCH(Sudan_News12[[#This Row],[text_classification_arabic5]],TextClassificationList[text_classification_arabic],0),1)</f>
        <v>#N/A</v>
      </c>
    </row>
    <row r="4702" spans="1:49" x14ac:dyDescent="0.2">
      <c r="A4702">
        <v>1.1217843687189463E+18</v>
      </c>
      <c r="B4702">
        <v>1.1217843687189463E+18</v>
      </c>
      <c r="C4702" t="s">
        <v>18008</v>
      </c>
      <c r="D4702" s="1">
        <v>43581</v>
      </c>
      <c r="E4702" s="2">
        <v>0.68991898148148145</v>
      </c>
      <c r="F4702">
        <v>200</v>
      </c>
      <c r="G4702">
        <v>1889611729</v>
      </c>
      <c r="H4702" t="s">
        <v>354</v>
      </c>
      <c r="I4702" t="s">
        <v>355</v>
      </c>
      <c r="J4702" t="s">
        <v>265</v>
      </c>
      <c r="K4702" t="s">
        <v>18009</v>
      </c>
      <c r="L4702" t="s">
        <v>266</v>
      </c>
      <c r="M4702" t="s">
        <v>267</v>
      </c>
      <c r="N4702" t="s">
        <v>267</v>
      </c>
      <c r="O4702" t="s">
        <v>267</v>
      </c>
      <c r="P4702">
        <v>0</v>
      </c>
      <c r="Q4702">
        <v>0</v>
      </c>
      <c r="R4702">
        <v>0</v>
      </c>
      <c r="S4702" t="s">
        <v>267</v>
      </c>
      <c r="T4702" t="s">
        <v>267</v>
      </c>
      <c r="U4702" t="s">
        <v>18010</v>
      </c>
      <c r="V4702" t="b">
        <v>0</v>
      </c>
      <c r="W4702" t="s">
        <v>18011</v>
      </c>
      <c r="X4702">
        <v>0</v>
      </c>
      <c r="Y4702" t="s">
        <v>265</v>
      </c>
      <c r="Z4702" t="s">
        <v>265</v>
      </c>
      <c r="AA4702" t="s">
        <v>265</v>
      </c>
      <c r="AB4702" t="s">
        <v>265</v>
      </c>
      <c r="AC4702" t="s">
        <v>265</v>
      </c>
      <c r="AD4702" t="s">
        <v>265</v>
      </c>
      <c r="AE4702" t="s">
        <v>265</v>
      </c>
      <c r="AF4702" t="s">
        <v>267</v>
      </c>
      <c r="AG4702" t="s">
        <v>265</v>
      </c>
      <c r="AH4702" t="s">
        <v>265</v>
      </c>
      <c r="AI4702" t="s">
        <v>265</v>
      </c>
      <c r="AJ4702" t="s">
        <v>265</v>
      </c>
      <c r="AL4702" t="str">
        <f>IF(Sudan_News12[[#This Row],[relevancy_classification_english]]="Relevant","مناسب",IF(Sudan_News12[[#This Row],[relevancy_classification_english]]="Relevant","عَرَضِيّ",""))</f>
        <v/>
      </c>
      <c r="AN4702" t="str">
        <f>IF(Sudan_News12[[#This Row],[sentiment_analysis_english]]="Negative","سلبي",IF(Sudan_News12[[#This Row],[sentiment_analysis_english]]="Neutral","حيادي",IF(Sudan_News12[[#This Row],[sentiment_analysis_english]]="Positive","إيجابي","")))</f>
        <v/>
      </c>
      <c r="AO4702" t="e">
        <f>INDEX(TextClassificationList[],MATCH(Sudan_News12[[#This Row],[text_classification_arabic]],TextClassificationList[text_classification_arabic],0),1)</f>
        <v>#N/A</v>
      </c>
      <c r="AQ4702" t="e">
        <f>INDEX(TextClassificationList[],MATCH(Sudan_News12[[#This Row],[text_classification_arabic2]],TextClassificationList[text_classification_arabic],0),1)</f>
        <v>#N/A</v>
      </c>
      <c r="AS4702" t="e">
        <f>INDEX(TextClassificationList[],MATCH(Sudan_News12[[#This Row],[text_classification_arabic3]],TextClassificationList[text_classification_arabic],0),1)</f>
        <v>#N/A</v>
      </c>
      <c r="AU4702" t="e">
        <f>INDEX(TextClassificationList[],MATCH(Sudan_News12[[#This Row],[text_classification_arabic4]],TextClassificationList[text_classification_arabic],0),1)</f>
        <v>#N/A</v>
      </c>
      <c r="AW4702" t="e">
        <f>INDEX(TextClassificationList[],MATCH(Sudan_News12[[#This Row],[text_classification_arabic5]],TextClassificationList[text_classification_arabic],0),1)</f>
        <v>#N/A</v>
      </c>
    </row>
    <row r="4703" spans="1:49" x14ac:dyDescent="0.2">
      <c r="A4703">
        <v>1.1217169804012831E+18</v>
      </c>
      <c r="B4703">
        <v>1.1217169804012831E+18</v>
      </c>
      <c r="C4703" t="s">
        <v>18012</v>
      </c>
      <c r="D4703" s="1">
        <v>43581</v>
      </c>
      <c r="E4703" s="2">
        <v>0.50396990740740744</v>
      </c>
      <c r="F4703">
        <v>200</v>
      </c>
      <c r="G4703">
        <v>1889611729</v>
      </c>
      <c r="H4703" t="s">
        <v>354</v>
      </c>
      <c r="I4703" t="s">
        <v>355</v>
      </c>
      <c r="J4703" t="s">
        <v>265</v>
      </c>
      <c r="K4703" t="s">
        <v>17708</v>
      </c>
      <c r="L4703" t="s">
        <v>272</v>
      </c>
      <c r="M4703" t="s">
        <v>267</v>
      </c>
      <c r="N4703" t="s">
        <v>267</v>
      </c>
      <c r="O4703" t="s">
        <v>267</v>
      </c>
      <c r="P4703">
        <v>0</v>
      </c>
      <c r="Q4703">
        <v>0</v>
      </c>
      <c r="R4703">
        <v>0</v>
      </c>
      <c r="S4703" t="s">
        <v>17683</v>
      </c>
      <c r="T4703" t="s">
        <v>267</v>
      </c>
      <c r="U4703" t="s">
        <v>18013</v>
      </c>
      <c r="V4703" t="b">
        <v>0</v>
      </c>
      <c r="W4703" t="s">
        <v>18014</v>
      </c>
      <c r="X4703">
        <v>0</v>
      </c>
      <c r="Y4703" t="s">
        <v>265</v>
      </c>
      <c r="Z4703" t="s">
        <v>265</v>
      </c>
      <c r="AA4703" t="s">
        <v>265</v>
      </c>
      <c r="AB4703" t="s">
        <v>265</v>
      </c>
      <c r="AC4703" t="s">
        <v>265</v>
      </c>
      <c r="AD4703" t="s">
        <v>265</v>
      </c>
      <c r="AE4703" t="s">
        <v>265</v>
      </c>
      <c r="AF4703" t="s">
        <v>267</v>
      </c>
      <c r="AG4703" t="s">
        <v>265</v>
      </c>
      <c r="AH4703" t="s">
        <v>265</v>
      </c>
      <c r="AI4703" t="s">
        <v>265</v>
      </c>
      <c r="AJ4703" t="s">
        <v>265</v>
      </c>
      <c r="AL4703" t="str">
        <f>IF(Sudan_News12[[#This Row],[relevancy_classification_english]]="Relevant","مناسب",IF(Sudan_News12[[#This Row],[relevancy_classification_english]]="Relevant","عَرَضِيّ",""))</f>
        <v/>
      </c>
      <c r="AN4703" t="str">
        <f>IF(Sudan_News12[[#This Row],[sentiment_analysis_english]]="Negative","سلبي",IF(Sudan_News12[[#This Row],[sentiment_analysis_english]]="Neutral","حيادي",IF(Sudan_News12[[#This Row],[sentiment_analysis_english]]="Positive","إيجابي","")))</f>
        <v/>
      </c>
      <c r="AO4703" t="e">
        <f>INDEX(TextClassificationList[],MATCH(Sudan_News12[[#This Row],[text_classification_arabic]],TextClassificationList[text_classification_arabic],0),1)</f>
        <v>#N/A</v>
      </c>
      <c r="AQ4703" t="e">
        <f>INDEX(TextClassificationList[],MATCH(Sudan_News12[[#This Row],[text_classification_arabic2]],TextClassificationList[text_classification_arabic],0),1)</f>
        <v>#N/A</v>
      </c>
      <c r="AS4703" t="e">
        <f>INDEX(TextClassificationList[],MATCH(Sudan_News12[[#This Row],[text_classification_arabic3]],TextClassificationList[text_classification_arabic],0),1)</f>
        <v>#N/A</v>
      </c>
      <c r="AU4703" t="e">
        <f>INDEX(TextClassificationList[],MATCH(Sudan_News12[[#This Row],[text_classification_arabic4]],TextClassificationList[text_classification_arabic],0),1)</f>
        <v>#N/A</v>
      </c>
      <c r="AW4703" t="e">
        <f>INDEX(TextClassificationList[],MATCH(Sudan_News12[[#This Row],[text_classification_arabic5]],TextClassificationList[text_classification_arabic],0),1)</f>
        <v>#N/A</v>
      </c>
    </row>
    <row r="4704" spans="1:49" x14ac:dyDescent="0.2">
      <c r="A4704">
        <v>1.1217163961305375E+18</v>
      </c>
      <c r="B4704">
        <v>1.1217163961305375E+18</v>
      </c>
      <c r="C4704" t="s">
        <v>18015</v>
      </c>
      <c r="D4704" s="1">
        <v>43581</v>
      </c>
      <c r="E4704" s="2">
        <v>0.502349537037037</v>
      </c>
      <c r="F4704">
        <v>200</v>
      </c>
      <c r="G4704">
        <v>1889611729</v>
      </c>
      <c r="H4704" t="s">
        <v>354</v>
      </c>
      <c r="I4704" t="s">
        <v>355</v>
      </c>
      <c r="J4704" t="s">
        <v>265</v>
      </c>
      <c r="K4704" t="s">
        <v>18016</v>
      </c>
      <c r="L4704" t="s">
        <v>266</v>
      </c>
      <c r="M4704" t="s">
        <v>267</v>
      </c>
      <c r="N4704" t="s">
        <v>267</v>
      </c>
      <c r="O4704" t="s">
        <v>18017</v>
      </c>
      <c r="P4704">
        <v>0</v>
      </c>
      <c r="Q4704">
        <v>1</v>
      </c>
      <c r="R4704">
        <v>7</v>
      </c>
      <c r="S4704" t="s">
        <v>18018</v>
      </c>
      <c r="T4704" t="s">
        <v>267</v>
      </c>
      <c r="U4704" t="s">
        <v>18014</v>
      </c>
      <c r="V4704" t="b">
        <v>0</v>
      </c>
      <c r="W4704" t="s">
        <v>265</v>
      </c>
      <c r="X4704">
        <v>1</v>
      </c>
      <c r="Y4704" t="s">
        <v>18019</v>
      </c>
      <c r="Z4704" t="s">
        <v>265</v>
      </c>
      <c r="AA4704" t="s">
        <v>265</v>
      </c>
      <c r="AB4704" t="s">
        <v>265</v>
      </c>
      <c r="AC4704" t="s">
        <v>265</v>
      </c>
      <c r="AD4704" t="s">
        <v>265</v>
      </c>
      <c r="AE4704" t="s">
        <v>265</v>
      </c>
      <c r="AF4704" t="s">
        <v>267</v>
      </c>
      <c r="AG4704" t="s">
        <v>265</v>
      </c>
      <c r="AH4704" t="s">
        <v>265</v>
      </c>
      <c r="AI4704" t="s">
        <v>265</v>
      </c>
      <c r="AJ4704" t="s">
        <v>265</v>
      </c>
      <c r="AL4704" t="str">
        <f>IF(Sudan_News12[[#This Row],[relevancy_classification_english]]="Relevant","مناسب",IF(Sudan_News12[[#This Row],[relevancy_classification_english]]="Relevant","عَرَضِيّ",""))</f>
        <v/>
      </c>
      <c r="AN4704" t="str">
        <f>IF(Sudan_News12[[#This Row],[sentiment_analysis_english]]="Negative","سلبي",IF(Sudan_News12[[#This Row],[sentiment_analysis_english]]="Neutral","حيادي",IF(Sudan_News12[[#This Row],[sentiment_analysis_english]]="Positive","إيجابي","")))</f>
        <v/>
      </c>
      <c r="AO4704" t="e">
        <f>INDEX(TextClassificationList[],MATCH(Sudan_News12[[#This Row],[text_classification_arabic]],TextClassificationList[text_classification_arabic],0),1)</f>
        <v>#N/A</v>
      </c>
      <c r="AQ4704" t="e">
        <f>INDEX(TextClassificationList[],MATCH(Sudan_News12[[#This Row],[text_classification_arabic2]],TextClassificationList[text_classification_arabic],0),1)</f>
        <v>#N/A</v>
      </c>
      <c r="AS4704" t="e">
        <f>INDEX(TextClassificationList[],MATCH(Sudan_News12[[#This Row],[text_classification_arabic3]],TextClassificationList[text_classification_arabic],0),1)</f>
        <v>#N/A</v>
      </c>
      <c r="AU4704" t="e">
        <f>INDEX(TextClassificationList[],MATCH(Sudan_News12[[#This Row],[text_classification_arabic4]],TextClassificationList[text_classification_arabic],0),1)</f>
        <v>#N/A</v>
      </c>
      <c r="AW4704" t="e">
        <f>INDEX(TextClassificationList[],MATCH(Sudan_News12[[#This Row],[text_classification_arabic5]],TextClassificationList[text_classification_arabic],0),1)</f>
        <v>#N/A</v>
      </c>
    </row>
    <row r="4705" spans="1:49" x14ac:dyDescent="0.2">
      <c r="A4705">
        <v>1.1217151987490243E+18</v>
      </c>
      <c r="B4705">
        <v>1.1217151987490243E+18</v>
      </c>
      <c r="C4705" t="s">
        <v>18020</v>
      </c>
      <c r="D4705" s="1">
        <v>43581</v>
      </c>
      <c r="E4705" s="2">
        <v>0.49905092592592593</v>
      </c>
      <c r="F4705">
        <v>200</v>
      </c>
      <c r="G4705">
        <v>1889611729</v>
      </c>
      <c r="H4705" t="s">
        <v>354</v>
      </c>
      <c r="I4705" t="s">
        <v>355</v>
      </c>
      <c r="J4705" t="s">
        <v>265</v>
      </c>
      <c r="K4705" t="s">
        <v>18021</v>
      </c>
      <c r="L4705" t="s">
        <v>266</v>
      </c>
      <c r="M4705" t="s">
        <v>267</v>
      </c>
      <c r="N4705" t="s">
        <v>267</v>
      </c>
      <c r="O4705" t="s">
        <v>18022</v>
      </c>
      <c r="P4705">
        <v>0</v>
      </c>
      <c r="Q4705">
        <v>0</v>
      </c>
      <c r="R4705">
        <v>3</v>
      </c>
      <c r="S4705" t="s">
        <v>18023</v>
      </c>
      <c r="T4705" t="s">
        <v>267</v>
      </c>
      <c r="U4705" t="s">
        <v>18024</v>
      </c>
      <c r="V4705" t="b">
        <v>0</v>
      </c>
      <c r="W4705" t="s">
        <v>265</v>
      </c>
      <c r="X4705">
        <v>1</v>
      </c>
      <c r="Y4705" t="s">
        <v>18025</v>
      </c>
      <c r="Z4705" t="s">
        <v>265</v>
      </c>
      <c r="AA4705" t="s">
        <v>265</v>
      </c>
      <c r="AB4705" t="s">
        <v>265</v>
      </c>
      <c r="AC4705" t="s">
        <v>265</v>
      </c>
      <c r="AD4705" t="s">
        <v>265</v>
      </c>
      <c r="AE4705" t="s">
        <v>265</v>
      </c>
      <c r="AF4705" t="s">
        <v>267</v>
      </c>
      <c r="AG4705" t="s">
        <v>265</v>
      </c>
      <c r="AH4705" t="s">
        <v>265</v>
      </c>
      <c r="AI4705" t="s">
        <v>265</v>
      </c>
      <c r="AJ4705" t="s">
        <v>265</v>
      </c>
      <c r="AL4705" t="str">
        <f>IF(Sudan_News12[[#This Row],[relevancy_classification_english]]="Relevant","مناسب",IF(Sudan_News12[[#This Row],[relevancy_classification_english]]="Relevant","عَرَضِيّ",""))</f>
        <v/>
      </c>
      <c r="AN4705" t="str">
        <f>IF(Sudan_News12[[#This Row],[sentiment_analysis_english]]="Negative","سلبي",IF(Sudan_News12[[#This Row],[sentiment_analysis_english]]="Neutral","حيادي",IF(Sudan_News12[[#This Row],[sentiment_analysis_english]]="Positive","إيجابي","")))</f>
        <v/>
      </c>
      <c r="AO4705" t="e">
        <f>INDEX(TextClassificationList[],MATCH(Sudan_News12[[#This Row],[text_classification_arabic]],TextClassificationList[text_classification_arabic],0),1)</f>
        <v>#N/A</v>
      </c>
      <c r="AQ4705" t="e">
        <f>INDEX(TextClassificationList[],MATCH(Sudan_News12[[#This Row],[text_classification_arabic2]],TextClassificationList[text_classification_arabic],0),1)</f>
        <v>#N/A</v>
      </c>
      <c r="AS4705" t="e">
        <f>INDEX(TextClassificationList[],MATCH(Sudan_News12[[#This Row],[text_classification_arabic3]],TextClassificationList[text_classification_arabic],0),1)</f>
        <v>#N/A</v>
      </c>
      <c r="AU4705" t="e">
        <f>INDEX(TextClassificationList[],MATCH(Sudan_News12[[#This Row],[text_classification_arabic4]],TextClassificationList[text_classification_arabic],0),1)</f>
        <v>#N/A</v>
      </c>
      <c r="AW4705" t="e">
        <f>INDEX(TextClassificationList[],MATCH(Sudan_News12[[#This Row],[text_classification_arabic5]],TextClassificationList[text_classification_arabic],0),1)</f>
        <v>#N/A</v>
      </c>
    </row>
    <row r="4706" spans="1:49" x14ac:dyDescent="0.2">
      <c r="A4706">
        <v>1.1217147168486072E+18</v>
      </c>
      <c r="B4706">
        <v>1.1217147168486072E+18</v>
      </c>
      <c r="C4706" t="s">
        <v>18026</v>
      </c>
      <c r="D4706" s="1">
        <v>43581</v>
      </c>
      <c r="E4706" s="2">
        <v>0.4977199074074074</v>
      </c>
      <c r="F4706">
        <v>200</v>
      </c>
      <c r="G4706">
        <v>1889611729</v>
      </c>
      <c r="H4706" t="s">
        <v>354</v>
      </c>
      <c r="I4706" t="s">
        <v>355</v>
      </c>
      <c r="J4706" t="s">
        <v>265</v>
      </c>
      <c r="K4706" t="s">
        <v>18027</v>
      </c>
      <c r="L4706" t="s">
        <v>266</v>
      </c>
      <c r="M4706" t="s">
        <v>267</v>
      </c>
      <c r="N4706" t="s">
        <v>267</v>
      </c>
      <c r="O4706" t="s">
        <v>18028</v>
      </c>
      <c r="P4706">
        <v>0</v>
      </c>
      <c r="Q4706">
        <v>1</v>
      </c>
      <c r="R4706">
        <v>4</v>
      </c>
      <c r="S4706" t="s">
        <v>17683</v>
      </c>
      <c r="T4706" t="s">
        <v>267</v>
      </c>
      <c r="U4706" t="s">
        <v>18029</v>
      </c>
      <c r="V4706" t="b">
        <v>0</v>
      </c>
      <c r="W4706" t="s">
        <v>265</v>
      </c>
      <c r="X4706">
        <v>1</v>
      </c>
      <c r="Y4706" t="s">
        <v>18030</v>
      </c>
      <c r="Z4706" t="s">
        <v>265</v>
      </c>
      <c r="AA4706" t="s">
        <v>265</v>
      </c>
      <c r="AB4706" t="s">
        <v>265</v>
      </c>
      <c r="AC4706" t="s">
        <v>265</v>
      </c>
      <c r="AD4706" t="s">
        <v>265</v>
      </c>
      <c r="AE4706" t="s">
        <v>265</v>
      </c>
      <c r="AF4706" t="s">
        <v>267</v>
      </c>
      <c r="AG4706" t="s">
        <v>265</v>
      </c>
      <c r="AH4706" t="s">
        <v>265</v>
      </c>
      <c r="AI4706" t="s">
        <v>265</v>
      </c>
      <c r="AJ4706" t="s">
        <v>265</v>
      </c>
      <c r="AL4706" t="str">
        <f>IF(Sudan_News12[[#This Row],[relevancy_classification_english]]="Relevant","مناسب",IF(Sudan_News12[[#This Row],[relevancy_classification_english]]="Relevant","عَرَضِيّ",""))</f>
        <v/>
      </c>
      <c r="AN4706" t="str">
        <f>IF(Sudan_News12[[#This Row],[sentiment_analysis_english]]="Negative","سلبي",IF(Sudan_News12[[#This Row],[sentiment_analysis_english]]="Neutral","حيادي",IF(Sudan_News12[[#This Row],[sentiment_analysis_english]]="Positive","إيجابي","")))</f>
        <v/>
      </c>
      <c r="AO4706" t="e">
        <f>INDEX(TextClassificationList[],MATCH(Sudan_News12[[#This Row],[text_classification_arabic]],TextClassificationList[text_classification_arabic],0),1)</f>
        <v>#N/A</v>
      </c>
      <c r="AQ4706" t="e">
        <f>INDEX(TextClassificationList[],MATCH(Sudan_News12[[#This Row],[text_classification_arabic2]],TextClassificationList[text_classification_arabic],0),1)</f>
        <v>#N/A</v>
      </c>
      <c r="AS4706" t="e">
        <f>INDEX(TextClassificationList[],MATCH(Sudan_News12[[#This Row],[text_classification_arabic3]],TextClassificationList[text_classification_arabic],0),1)</f>
        <v>#N/A</v>
      </c>
      <c r="AU4706" t="e">
        <f>INDEX(TextClassificationList[],MATCH(Sudan_News12[[#This Row],[text_classification_arabic4]],TextClassificationList[text_classification_arabic],0),1)</f>
        <v>#N/A</v>
      </c>
      <c r="AW4706" t="e">
        <f>INDEX(TextClassificationList[],MATCH(Sudan_News12[[#This Row],[text_classification_arabic5]],TextClassificationList[text_classification_arabic],0),1)</f>
        <v>#N/A</v>
      </c>
    </row>
    <row r="4707" spans="1:49" x14ac:dyDescent="0.2">
      <c r="A4707">
        <v>1.1215579093164892E+18</v>
      </c>
      <c r="B4707">
        <v>1.1214878513325425E+18</v>
      </c>
      <c r="C4707" t="s">
        <v>18031</v>
      </c>
      <c r="D4707" s="1">
        <v>43581</v>
      </c>
      <c r="E4707" s="2">
        <v>6.5011574074074069E-2</v>
      </c>
      <c r="F4707">
        <v>200</v>
      </c>
      <c r="G4707">
        <v>1889611729</v>
      </c>
      <c r="H4707" t="s">
        <v>354</v>
      </c>
      <c r="I4707" t="s">
        <v>355</v>
      </c>
      <c r="J4707" t="s">
        <v>265</v>
      </c>
      <c r="K4707" t="s">
        <v>18032</v>
      </c>
      <c r="L4707" t="s">
        <v>266</v>
      </c>
      <c r="M4707" t="s">
        <v>267</v>
      </c>
      <c r="N4707" t="s">
        <v>267</v>
      </c>
      <c r="O4707" t="s">
        <v>267</v>
      </c>
      <c r="P4707">
        <v>0</v>
      </c>
      <c r="Q4707">
        <v>0</v>
      </c>
      <c r="R4707">
        <v>1</v>
      </c>
      <c r="S4707" t="s">
        <v>267</v>
      </c>
      <c r="T4707" t="s">
        <v>267</v>
      </c>
      <c r="U4707" t="s">
        <v>18033</v>
      </c>
      <c r="V4707" t="b">
        <v>0</v>
      </c>
      <c r="W4707" t="s">
        <v>265</v>
      </c>
      <c r="X4707">
        <v>0</v>
      </c>
      <c r="Y4707" t="s">
        <v>265</v>
      </c>
      <c r="Z4707" t="s">
        <v>265</v>
      </c>
      <c r="AA4707" t="s">
        <v>265</v>
      </c>
      <c r="AB4707" t="s">
        <v>265</v>
      </c>
      <c r="AC4707" t="s">
        <v>265</v>
      </c>
      <c r="AD4707" t="s">
        <v>265</v>
      </c>
      <c r="AE4707" t="s">
        <v>265</v>
      </c>
      <c r="AF4707" t="s">
        <v>18034</v>
      </c>
      <c r="AG4707" t="s">
        <v>265</v>
      </c>
      <c r="AH4707" t="s">
        <v>265</v>
      </c>
      <c r="AI4707" t="s">
        <v>265</v>
      </c>
      <c r="AJ4707" t="s">
        <v>265</v>
      </c>
      <c r="AL4707" t="str">
        <f>IF(Sudan_News12[[#This Row],[relevancy_classification_english]]="Relevant","مناسب",IF(Sudan_News12[[#This Row],[relevancy_classification_english]]="Relevant","عَرَضِيّ",""))</f>
        <v/>
      </c>
      <c r="AN4707" t="str">
        <f>IF(Sudan_News12[[#This Row],[sentiment_analysis_english]]="Negative","سلبي",IF(Sudan_News12[[#This Row],[sentiment_analysis_english]]="Neutral","حيادي",IF(Sudan_News12[[#This Row],[sentiment_analysis_english]]="Positive","إيجابي","")))</f>
        <v/>
      </c>
      <c r="AO4707" t="e">
        <f>INDEX(TextClassificationList[],MATCH(Sudan_News12[[#This Row],[text_classification_arabic]],TextClassificationList[text_classification_arabic],0),1)</f>
        <v>#N/A</v>
      </c>
      <c r="AQ4707" t="e">
        <f>INDEX(TextClassificationList[],MATCH(Sudan_News12[[#This Row],[text_classification_arabic2]],TextClassificationList[text_classification_arabic],0),1)</f>
        <v>#N/A</v>
      </c>
      <c r="AS4707" t="e">
        <f>INDEX(TextClassificationList[],MATCH(Sudan_News12[[#This Row],[text_classification_arabic3]],TextClassificationList[text_classification_arabic],0),1)</f>
        <v>#N/A</v>
      </c>
      <c r="AU4707" t="e">
        <f>INDEX(TextClassificationList[],MATCH(Sudan_News12[[#This Row],[text_classification_arabic4]],TextClassificationList[text_classification_arabic],0),1)</f>
        <v>#N/A</v>
      </c>
      <c r="AW4707" t="e">
        <f>INDEX(TextClassificationList[],MATCH(Sudan_News12[[#This Row],[text_classification_arabic5]],TextClassificationList[text_classification_arabic],0),1)</f>
        <v>#N/A</v>
      </c>
    </row>
    <row r="4708" spans="1:49" x14ac:dyDescent="0.2">
      <c r="A4708">
        <v>1.1215545563563663E+18</v>
      </c>
      <c r="B4708">
        <v>1.1212016723558113E+18</v>
      </c>
      <c r="C4708" t="s">
        <v>18035</v>
      </c>
      <c r="D4708" s="1">
        <v>43581</v>
      </c>
      <c r="E4708" s="2">
        <v>5.5763888888888891E-2</v>
      </c>
      <c r="F4708">
        <v>200</v>
      </c>
      <c r="G4708">
        <v>1889611729</v>
      </c>
      <c r="H4708" t="s">
        <v>354</v>
      </c>
      <c r="I4708" t="s">
        <v>355</v>
      </c>
      <c r="J4708" t="s">
        <v>265</v>
      </c>
      <c r="K4708" t="s">
        <v>18036</v>
      </c>
      <c r="L4708" t="s">
        <v>266</v>
      </c>
      <c r="M4708" t="s">
        <v>267</v>
      </c>
      <c r="N4708" t="s">
        <v>267</v>
      </c>
      <c r="O4708" t="s">
        <v>267</v>
      </c>
      <c r="P4708">
        <v>0</v>
      </c>
      <c r="Q4708">
        <v>0</v>
      </c>
      <c r="R4708">
        <v>0</v>
      </c>
      <c r="S4708" t="s">
        <v>267</v>
      </c>
      <c r="T4708" t="s">
        <v>267</v>
      </c>
      <c r="U4708" t="s">
        <v>18037</v>
      </c>
      <c r="V4708" t="b">
        <v>0</v>
      </c>
      <c r="W4708" t="s">
        <v>265</v>
      </c>
      <c r="X4708">
        <v>0</v>
      </c>
      <c r="Y4708" t="s">
        <v>265</v>
      </c>
      <c r="Z4708" t="s">
        <v>265</v>
      </c>
      <c r="AA4708" t="s">
        <v>265</v>
      </c>
      <c r="AB4708" t="s">
        <v>265</v>
      </c>
      <c r="AC4708" t="s">
        <v>265</v>
      </c>
      <c r="AD4708" t="s">
        <v>265</v>
      </c>
      <c r="AE4708" t="s">
        <v>265</v>
      </c>
      <c r="AF4708" t="s">
        <v>18038</v>
      </c>
      <c r="AG4708" t="s">
        <v>265</v>
      </c>
      <c r="AH4708" t="s">
        <v>265</v>
      </c>
      <c r="AI4708" t="s">
        <v>265</v>
      </c>
      <c r="AJ4708" t="s">
        <v>265</v>
      </c>
      <c r="AL4708" t="str">
        <f>IF(Sudan_News12[[#This Row],[relevancy_classification_english]]="Relevant","مناسب",IF(Sudan_News12[[#This Row],[relevancy_classification_english]]="Relevant","عَرَضِيّ",""))</f>
        <v/>
      </c>
      <c r="AN4708" t="str">
        <f>IF(Sudan_News12[[#This Row],[sentiment_analysis_english]]="Negative","سلبي",IF(Sudan_News12[[#This Row],[sentiment_analysis_english]]="Neutral","حيادي",IF(Sudan_News12[[#This Row],[sentiment_analysis_english]]="Positive","إيجابي","")))</f>
        <v/>
      </c>
      <c r="AO4708" t="e">
        <f>INDEX(TextClassificationList[],MATCH(Sudan_News12[[#This Row],[text_classification_arabic]],TextClassificationList[text_classification_arabic],0),1)</f>
        <v>#N/A</v>
      </c>
      <c r="AQ4708" t="e">
        <f>INDEX(TextClassificationList[],MATCH(Sudan_News12[[#This Row],[text_classification_arabic2]],TextClassificationList[text_classification_arabic],0),1)</f>
        <v>#N/A</v>
      </c>
      <c r="AS4708" t="e">
        <f>INDEX(TextClassificationList[],MATCH(Sudan_News12[[#This Row],[text_classification_arabic3]],TextClassificationList[text_classification_arabic],0),1)</f>
        <v>#N/A</v>
      </c>
      <c r="AU4708" t="e">
        <f>INDEX(TextClassificationList[],MATCH(Sudan_News12[[#This Row],[text_classification_arabic4]],TextClassificationList[text_classification_arabic],0),1)</f>
        <v>#N/A</v>
      </c>
      <c r="AW4708" t="e">
        <f>INDEX(TextClassificationList[],MATCH(Sudan_News12[[#This Row],[text_classification_arabic5]],TextClassificationList[text_classification_arabic],0),1)</f>
        <v>#N/A</v>
      </c>
    </row>
    <row r="4709" spans="1:49" x14ac:dyDescent="0.2">
      <c r="A4709">
        <v>1.1215076118310871E+18</v>
      </c>
      <c r="B4709">
        <v>1.1215076118310871E+18</v>
      </c>
      <c r="C4709" t="s">
        <v>18039</v>
      </c>
      <c r="D4709" s="1">
        <v>43580</v>
      </c>
      <c r="E4709" s="2">
        <v>0.92621527777777779</v>
      </c>
      <c r="F4709">
        <v>200</v>
      </c>
      <c r="G4709">
        <v>1889611729</v>
      </c>
      <c r="H4709" t="s">
        <v>354</v>
      </c>
      <c r="I4709" t="s">
        <v>355</v>
      </c>
      <c r="J4709" t="s">
        <v>265</v>
      </c>
      <c r="K4709" t="s">
        <v>18040</v>
      </c>
      <c r="L4709" t="s">
        <v>266</v>
      </c>
      <c r="M4709" t="s">
        <v>267</v>
      </c>
      <c r="N4709" t="s">
        <v>267</v>
      </c>
      <c r="O4709" t="s">
        <v>18041</v>
      </c>
      <c r="P4709">
        <v>0</v>
      </c>
      <c r="Q4709">
        <v>0</v>
      </c>
      <c r="R4709">
        <v>1</v>
      </c>
      <c r="S4709" t="s">
        <v>17683</v>
      </c>
      <c r="T4709" t="s">
        <v>267</v>
      </c>
      <c r="U4709" t="s">
        <v>18042</v>
      </c>
      <c r="V4709" t="b">
        <v>0</v>
      </c>
      <c r="W4709" t="s">
        <v>265</v>
      </c>
      <c r="X4709">
        <v>1</v>
      </c>
      <c r="Y4709" t="s">
        <v>18043</v>
      </c>
      <c r="Z4709" t="s">
        <v>265</v>
      </c>
      <c r="AA4709" t="s">
        <v>265</v>
      </c>
      <c r="AB4709" t="s">
        <v>265</v>
      </c>
      <c r="AC4709" t="s">
        <v>265</v>
      </c>
      <c r="AD4709" t="s">
        <v>265</v>
      </c>
      <c r="AE4709" t="s">
        <v>265</v>
      </c>
      <c r="AF4709" t="s">
        <v>267</v>
      </c>
      <c r="AG4709" t="s">
        <v>265</v>
      </c>
      <c r="AH4709" t="s">
        <v>265</v>
      </c>
      <c r="AI4709" t="s">
        <v>265</v>
      </c>
      <c r="AJ4709" t="s">
        <v>265</v>
      </c>
      <c r="AL4709" t="str">
        <f>IF(Sudan_News12[[#This Row],[relevancy_classification_english]]="Relevant","مناسب",IF(Sudan_News12[[#This Row],[relevancy_classification_english]]="Relevant","عَرَضِيّ",""))</f>
        <v/>
      </c>
      <c r="AN4709" t="str">
        <f>IF(Sudan_News12[[#This Row],[sentiment_analysis_english]]="Negative","سلبي",IF(Sudan_News12[[#This Row],[sentiment_analysis_english]]="Neutral","حيادي",IF(Sudan_News12[[#This Row],[sentiment_analysis_english]]="Positive","إيجابي","")))</f>
        <v/>
      </c>
      <c r="AO4709" t="e">
        <f>INDEX(TextClassificationList[],MATCH(Sudan_News12[[#This Row],[text_classification_arabic]],TextClassificationList[text_classification_arabic],0),1)</f>
        <v>#N/A</v>
      </c>
      <c r="AQ4709" t="e">
        <f>INDEX(TextClassificationList[],MATCH(Sudan_News12[[#This Row],[text_classification_arabic2]],TextClassificationList[text_classification_arabic],0),1)</f>
        <v>#N/A</v>
      </c>
      <c r="AS4709" t="e">
        <f>INDEX(TextClassificationList[],MATCH(Sudan_News12[[#This Row],[text_classification_arabic3]],TextClassificationList[text_classification_arabic],0),1)</f>
        <v>#N/A</v>
      </c>
      <c r="AU4709" t="e">
        <f>INDEX(TextClassificationList[],MATCH(Sudan_News12[[#This Row],[text_classification_arabic4]],TextClassificationList[text_classification_arabic],0),1)</f>
        <v>#N/A</v>
      </c>
      <c r="AW4709" t="e">
        <f>INDEX(TextClassificationList[],MATCH(Sudan_News12[[#This Row],[text_classification_arabic5]],TextClassificationList[text_classification_arabic],0),1)</f>
        <v>#N/A</v>
      </c>
    </row>
    <row r="4710" spans="1:49" x14ac:dyDescent="0.2">
      <c r="A4710">
        <v>1.1214933953677804E+18</v>
      </c>
      <c r="B4710">
        <v>1.1214933953677804E+18</v>
      </c>
      <c r="C4710" t="s">
        <v>18044</v>
      </c>
      <c r="D4710" s="1">
        <v>43580</v>
      </c>
      <c r="E4710" s="2">
        <v>0.88699074074074069</v>
      </c>
      <c r="F4710">
        <v>200</v>
      </c>
      <c r="G4710">
        <v>1889611729</v>
      </c>
      <c r="H4710" t="s">
        <v>354</v>
      </c>
      <c r="I4710" t="s">
        <v>355</v>
      </c>
      <c r="J4710" t="s">
        <v>265</v>
      </c>
      <c r="K4710" t="s">
        <v>18045</v>
      </c>
      <c r="L4710" t="s">
        <v>266</v>
      </c>
      <c r="M4710" t="s">
        <v>267</v>
      </c>
      <c r="N4710" t="s">
        <v>267</v>
      </c>
      <c r="O4710" t="s">
        <v>267</v>
      </c>
      <c r="P4710">
        <v>1</v>
      </c>
      <c r="Q4710">
        <v>2</v>
      </c>
      <c r="R4710">
        <v>0</v>
      </c>
      <c r="S4710" t="s">
        <v>267</v>
      </c>
      <c r="T4710" t="s">
        <v>267</v>
      </c>
      <c r="U4710" t="s">
        <v>18046</v>
      </c>
      <c r="V4710" t="b">
        <v>0</v>
      </c>
      <c r="W4710" t="s">
        <v>18047</v>
      </c>
      <c r="X4710">
        <v>0</v>
      </c>
      <c r="Y4710" t="s">
        <v>265</v>
      </c>
      <c r="Z4710" t="s">
        <v>265</v>
      </c>
      <c r="AA4710" t="s">
        <v>265</v>
      </c>
      <c r="AB4710" t="s">
        <v>265</v>
      </c>
      <c r="AC4710" t="s">
        <v>265</v>
      </c>
      <c r="AD4710" t="s">
        <v>265</v>
      </c>
      <c r="AE4710" t="s">
        <v>265</v>
      </c>
      <c r="AF4710" t="s">
        <v>267</v>
      </c>
      <c r="AG4710" t="s">
        <v>265</v>
      </c>
      <c r="AH4710" t="s">
        <v>265</v>
      </c>
      <c r="AI4710" t="s">
        <v>265</v>
      </c>
      <c r="AJ4710" t="s">
        <v>265</v>
      </c>
      <c r="AL4710" t="str">
        <f>IF(Sudan_News12[[#This Row],[relevancy_classification_english]]="Relevant","مناسب",IF(Sudan_News12[[#This Row],[relevancy_classification_english]]="Relevant","عَرَضِيّ",""))</f>
        <v/>
      </c>
      <c r="AN4710" t="str">
        <f>IF(Sudan_News12[[#This Row],[sentiment_analysis_english]]="Negative","سلبي",IF(Sudan_News12[[#This Row],[sentiment_analysis_english]]="Neutral","حيادي",IF(Sudan_News12[[#This Row],[sentiment_analysis_english]]="Positive","إيجابي","")))</f>
        <v/>
      </c>
      <c r="AO4710" t="e">
        <f>INDEX(TextClassificationList[],MATCH(Sudan_News12[[#This Row],[text_classification_arabic]],TextClassificationList[text_classification_arabic],0),1)</f>
        <v>#N/A</v>
      </c>
      <c r="AQ4710" t="e">
        <f>INDEX(TextClassificationList[],MATCH(Sudan_News12[[#This Row],[text_classification_arabic2]],TextClassificationList[text_classification_arabic],0),1)</f>
        <v>#N/A</v>
      </c>
      <c r="AS4710" t="e">
        <f>INDEX(TextClassificationList[],MATCH(Sudan_News12[[#This Row],[text_classification_arabic3]],TextClassificationList[text_classification_arabic],0),1)</f>
        <v>#N/A</v>
      </c>
      <c r="AU4710" t="e">
        <f>INDEX(TextClassificationList[],MATCH(Sudan_News12[[#This Row],[text_classification_arabic4]],TextClassificationList[text_classification_arabic],0),1)</f>
        <v>#N/A</v>
      </c>
      <c r="AW4710" t="e">
        <f>INDEX(TextClassificationList[],MATCH(Sudan_News12[[#This Row],[text_classification_arabic5]],TextClassificationList[text_classification_arabic],0),1)</f>
        <v>#N/A</v>
      </c>
    </row>
    <row r="4711" spans="1:49" x14ac:dyDescent="0.2">
      <c r="A4711">
        <v>1.1214889493677261E+18</v>
      </c>
      <c r="B4711">
        <v>1.1214887169781637E+18</v>
      </c>
      <c r="C4711" t="s">
        <v>18048</v>
      </c>
      <c r="D4711" s="1">
        <v>43580</v>
      </c>
      <c r="E4711" s="2">
        <v>0.87472222222222218</v>
      </c>
      <c r="F4711">
        <v>200</v>
      </c>
      <c r="G4711">
        <v>1889611729</v>
      </c>
      <c r="H4711" t="s">
        <v>354</v>
      </c>
      <c r="I4711" t="s">
        <v>355</v>
      </c>
      <c r="J4711" t="s">
        <v>265</v>
      </c>
      <c r="K4711" t="s">
        <v>18049</v>
      </c>
      <c r="L4711" t="s">
        <v>276</v>
      </c>
      <c r="M4711" t="s">
        <v>267</v>
      </c>
      <c r="N4711" t="s">
        <v>267</v>
      </c>
      <c r="O4711" t="s">
        <v>267</v>
      </c>
      <c r="P4711">
        <v>0</v>
      </c>
      <c r="Q4711">
        <v>0</v>
      </c>
      <c r="R4711">
        <v>0</v>
      </c>
      <c r="S4711" t="s">
        <v>267</v>
      </c>
      <c r="T4711" t="s">
        <v>267</v>
      </c>
      <c r="U4711" t="s">
        <v>18050</v>
      </c>
      <c r="V4711" t="b">
        <v>0</v>
      </c>
      <c r="W4711" t="s">
        <v>265</v>
      </c>
      <c r="X4711">
        <v>0</v>
      </c>
      <c r="Y4711" t="s">
        <v>265</v>
      </c>
      <c r="Z4711" t="s">
        <v>265</v>
      </c>
      <c r="AA4711" t="s">
        <v>265</v>
      </c>
      <c r="AB4711" t="s">
        <v>265</v>
      </c>
      <c r="AC4711" t="s">
        <v>265</v>
      </c>
      <c r="AD4711" t="s">
        <v>265</v>
      </c>
      <c r="AE4711" t="s">
        <v>265</v>
      </c>
      <c r="AF4711" t="s">
        <v>267</v>
      </c>
      <c r="AG4711" t="s">
        <v>265</v>
      </c>
      <c r="AH4711" t="s">
        <v>265</v>
      </c>
      <c r="AI4711" t="s">
        <v>265</v>
      </c>
      <c r="AJ4711" t="s">
        <v>265</v>
      </c>
      <c r="AL4711" t="str">
        <f>IF(Sudan_News12[[#This Row],[relevancy_classification_english]]="Relevant","مناسب",IF(Sudan_News12[[#This Row],[relevancy_classification_english]]="Relevant","عَرَضِيّ",""))</f>
        <v/>
      </c>
      <c r="AN4711" t="str">
        <f>IF(Sudan_News12[[#This Row],[sentiment_analysis_english]]="Negative","سلبي",IF(Sudan_News12[[#This Row],[sentiment_analysis_english]]="Neutral","حيادي",IF(Sudan_News12[[#This Row],[sentiment_analysis_english]]="Positive","إيجابي","")))</f>
        <v/>
      </c>
      <c r="AO4711" t="e">
        <f>INDEX(TextClassificationList[],MATCH(Sudan_News12[[#This Row],[text_classification_arabic]],TextClassificationList[text_classification_arabic],0),1)</f>
        <v>#N/A</v>
      </c>
      <c r="AQ4711" t="e">
        <f>INDEX(TextClassificationList[],MATCH(Sudan_News12[[#This Row],[text_classification_arabic2]],TextClassificationList[text_classification_arabic],0),1)</f>
        <v>#N/A</v>
      </c>
      <c r="AS4711" t="e">
        <f>INDEX(TextClassificationList[],MATCH(Sudan_News12[[#This Row],[text_classification_arabic3]],TextClassificationList[text_classification_arabic],0),1)</f>
        <v>#N/A</v>
      </c>
      <c r="AU4711" t="e">
        <f>INDEX(TextClassificationList[],MATCH(Sudan_News12[[#This Row],[text_classification_arabic4]],TextClassificationList[text_classification_arabic],0),1)</f>
        <v>#N/A</v>
      </c>
      <c r="AW4711" t="e">
        <f>INDEX(TextClassificationList[],MATCH(Sudan_News12[[#This Row],[text_classification_arabic5]],TextClassificationList[text_classification_arabic],0),1)</f>
        <v>#N/A</v>
      </c>
    </row>
    <row r="4712" spans="1:49" x14ac:dyDescent="0.2">
      <c r="A4712">
        <v>1.1214868972122112E+18</v>
      </c>
      <c r="B4712">
        <v>1.1214868972122112E+18</v>
      </c>
      <c r="C4712" t="s">
        <v>18051</v>
      </c>
      <c r="D4712" s="1">
        <v>43580</v>
      </c>
      <c r="E4712" s="2">
        <v>0.86906249999999996</v>
      </c>
      <c r="F4712">
        <v>200</v>
      </c>
      <c r="G4712">
        <v>1889611729</v>
      </c>
      <c r="H4712" t="s">
        <v>354</v>
      </c>
      <c r="I4712" t="s">
        <v>355</v>
      </c>
      <c r="J4712" t="s">
        <v>265</v>
      </c>
      <c r="K4712" t="s">
        <v>18052</v>
      </c>
      <c r="L4712" t="s">
        <v>266</v>
      </c>
      <c r="M4712" t="s">
        <v>267</v>
      </c>
      <c r="N4712" t="s">
        <v>267</v>
      </c>
      <c r="O4712" t="s">
        <v>18053</v>
      </c>
      <c r="P4712">
        <v>1</v>
      </c>
      <c r="Q4712">
        <v>6</v>
      </c>
      <c r="R4712">
        <v>10</v>
      </c>
      <c r="S4712" t="s">
        <v>17683</v>
      </c>
      <c r="T4712" t="s">
        <v>267</v>
      </c>
      <c r="U4712" t="s">
        <v>18054</v>
      </c>
      <c r="V4712" t="b">
        <v>0</v>
      </c>
      <c r="W4712" t="s">
        <v>265</v>
      </c>
      <c r="X4712">
        <v>1</v>
      </c>
      <c r="Y4712" t="s">
        <v>18055</v>
      </c>
      <c r="Z4712" t="s">
        <v>265</v>
      </c>
      <c r="AA4712" t="s">
        <v>265</v>
      </c>
      <c r="AB4712" t="s">
        <v>265</v>
      </c>
      <c r="AC4712" t="s">
        <v>265</v>
      </c>
      <c r="AD4712" t="s">
        <v>265</v>
      </c>
      <c r="AE4712" t="s">
        <v>265</v>
      </c>
      <c r="AF4712" t="s">
        <v>267</v>
      </c>
      <c r="AG4712" t="s">
        <v>265</v>
      </c>
      <c r="AH4712" t="s">
        <v>265</v>
      </c>
      <c r="AI4712" t="s">
        <v>265</v>
      </c>
      <c r="AJ4712" t="s">
        <v>265</v>
      </c>
      <c r="AL4712" t="str">
        <f>IF(Sudan_News12[[#This Row],[relevancy_classification_english]]="Relevant","مناسب",IF(Sudan_News12[[#This Row],[relevancy_classification_english]]="Relevant","عَرَضِيّ",""))</f>
        <v/>
      </c>
      <c r="AN4712" t="str">
        <f>IF(Sudan_News12[[#This Row],[sentiment_analysis_english]]="Negative","سلبي",IF(Sudan_News12[[#This Row],[sentiment_analysis_english]]="Neutral","حيادي",IF(Sudan_News12[[#This Row],[sentiment_analysis_english]]="Positive","إيجابي","")))</f>
        <v/>
      </c>
      <c r="AO4712" t="e">
        <f>INDEX(TextClassificationList[],MATCH(Sudan_News12[[#This Row],[text_classification_arabic]],TextClassificationList[text_classification_arabic],0),1)</f>
        <v>#N/A</v>
      </c>
      <c r="AQ4712" t="e">
        <f>INDEX(TextClassificationList[],MATCH(Sudan_News12[[#This Row],[text_classification_arabic2]],TextClassificationList[text_classification_arabic],0),1)</f>
        <v>#N/A</v>
      </c>
      <c r="AS4712" t="e">
        <f>INDEX(TextClassificationList[],MATCH(Sudan_News12[[#This Row],[text_classification_arabic3]],TextClassificationList[text_classification_arabic],0),1)</f>
        <v>#N/A</v>
      </c>
      <c r="AU4712" t="e">
        <f>INDEX(TextClassificationList[],MATCH(Sudan_News12[[#This Row],[text_classification_arabic4]],TextClassificationList[text_classification_arabic],0),1)</f>
        <v>#N/A</v>
      </c>
      <c r="AW4712" t="e">
        <f>INDEX(TextClassificationList[],MATCH(Sudan_News12[[#This Row],[text_classification_arabic5]],TextClassificationList[text_classification_arabic],0),1)</f>
        <v>#N/A</v>
      </c>
    </row>
    <row r="4713" spans="1:49" x14ac:dyDescent="0.2">
      <c r="A4713">
        <v>1.1214487906895544E+18</v>
      </c>
      <c r="B4713">
        <v>1.1214487906895544E+18</v>
      </c>
      <c r="C4713" t="s">
        <v>18056</v>
      </c>
      <c r="D4713" s="1">
        <v>43580</v>
      </c>
      <c r="E4713" s="2">
        <v>0.76390046296296299</v>
      </c>
      <c r="F4713">
        <v>200</v>
      </c>
      <c r="G4713">
        <v>1889611729</v>
      </c>
      <c r="H4713" t="s">
        <v>354</v>
      </c>
      <c r="I4713" t="s">
        <v>355</v>
      </c>
      <c r="J4713" t="s">
        <v>265</v>
      </c>
      <c r="K4713" t="s">
        <v>18057</v>
      </c>
      <c r="L4713" t="s">
        <v>266</v>
      </c>
      <c r="M4713" t="s">
        <v>267</v>
      </c>
      <c r="N4713" t="s">
        <v>267</v>
      </c>
      <c r="O4713" t="s">
        <v>18058</v>
      </c>
      <c r="P4713">
        <v>0</v>
      </c>
      <c r="Q4713">
        <v>7</v>
      </c>
      <c r="R4713">
        <v>10</v>
      </c>
      <c r="S4713" t="s">
        <v>17683</v>
      </c>
      <c r="T4713" t="s">
        <v>267</v>
      </c>
      <c r="U4713" t="s">
        <v>18059</v>
      </c>
      <c r="V4713" t="b">
        <v>0</v>
      </c>
      <c r="W4713" t="s">
        <v>265</v>
      </c>
      <c r="X4713">
        <v>1</v>
      </c>
      <c r="Y4713" t="s">
        <v>18060</v>
      </c>
      <c r="Z4713" t="s">
        <v>265</v>
      </c>
      <c r="AA4713" t="s">
        <v>265</v>
      </c>
      <c r="AB4713" t="s">
        <v>265</v>
      </c>
      <c r="AC4713" t="s">
        <v>265</v>
      </c>
      <c r="AD4713" t="s">
        <v>265</v>
      </c>
      <c r="AE4713" t="s">
        <v>265</v>
      </c>
      <c r="AF4713" t="s">
        <v>267</v>
      </c>
      <c r="AG4713" t="s">
        <v>265</v>
      </c>
      <c r="AH4713" t="s">
        <v>265</v>
      </c>
      <c r="AI4713" t="s">
        <v>265</v>
      </c>
      <c r="AJ4713" t="s">
        <v>265</v>
      </c>
      <c r="AL4713" t="str">
        <f>IF(Sudan_News12[[#This Row],[relevancy_classification_english]]="Relevant","مناسب",IF(Sudan_News12[[#This Row],[relevancy_classification_english]]="Relevant","عَرَضِيّ",""))</f>
        <v/>
      </c>
      <c r="AN4713" t="str">
        <f>IF(Sudan_News12[[#This Row],[sentiment_analysis_english]]="Negative","سلبي",IF(Sudan_News12[[#This Row],[sentiment_analysis_english]]="Neutral","حيادي",IF(Sudan_News12[[#This Row],[sentiment_analysis_english]]="Positive","إيجابي","")))</f>
        <v/>
      </c>
      <c r="AO4713" t="e">
        <f>INDEX(TextClassificationList[],MATCH(Sudan_News12[[#This Row],[text_classification_arabic]],TextClassificationList[text_classification_arabic],0),1)</f>
        <v>#N/A</v>
      </c>
      <c r="AQ4713" t="e">
        <f>INDEX(TextClassificationList[],MATCH(Sudan_News12[[#This Row],[text_classification_arabic2]],TextClassificationList[text_classification_arabic],0),1)</f>
        <v>#N/A</v>
      </c>
      <c r="AS4713" t="e">
        <f>INDEX(TextClassificationList[],MATCH(Sudan_News12[[#This Row],[text_classification_arabic3]],TextClassificationList[text_classification_arabic],0),1)</f>
        <v>#N/A</v>
      </c>
      <c r="AU4713" t="e">
        <f>INDEX(TextClassificationList[],MATCH(Sudan_News12[[#This Row],[text_classification_arabic4]],TextClassificationList[text_classification_arabic],0),1)</f>
        <v>#N/A</v>
      </c>
      <c r="AW4713" t="e">
        <f>INDEX(TextClassificationList[],MATCH(Sudan_News12[[#This Row],[text_classification_arabic5]],TextClassificationList[text_classification_arabic],0),1)</f>
        <v>#N/A</v>
      </c>
    </row>
    <row r="4714" spans="1:49" x14ac:dyDescent="0.2">
      <c r="A4714">
        <v>1.1214308339094446E+18</v>
      </c>
      <c r="B4714">
        <v>1.1214218950254715E+18</v>
      </c>
      <c r="C4714" t="s">
        <v>18061</v>
      </c>
      <c r="D4714" s="1">
        <v>43580</v>
      </c>
      <c r="E4714" s="2">
        <v>0.7143518518518519</v>
      </c>
      <c r="F4714">
        <v>200</v>
      </c>
      <c r="G4714">
        <v>1889611729</v>
      </c>
      <c r="H4714" t="s">
        <v>354</v>
      </c>
      <c r="I4714" t="s">
        <v>355</v>
      </c>
      <c r="J4714" t="s">
        <v>265</v>
      </c>
      <c r="K4714" t="s">
        <v>18062</v>
      </c>
      <c r="L4714" t="s">
        <v>266</v>
      </c>
      <c r="M4714" t="s">
        <v>267</v>
      </c>
      <c r="N4714" t="s">
        <v>267</v>
      </c>
      <c r="O4714" t="s">
        <v>267</v>
      </c>
      <c r="P4714">
        <v>0</v>
      </c>
      <c r="Q4714">
        <v>0</v>
      </c>
      <c r="R4714">
        <v>0</v>
      </c>
      <c r="S4714" t="s">
        <v>267</v>
      </c>
      <c r="T4714" t="s">
        <v>267</v>
      </c>
      <c r="U4714" t="s">
        <v>18063</v>
      </c>
      <c r="V4714" t="b">
        <v>0</v>
      </c>
      <c r="W4714" t="s">
        <v>265</v>
      </c>
      <c r="X4714">
        <v>0</v>
      </c>
      <c r="Y4714" t="s">
        <v>265</v>
      </c>
      <c r="Z4714" t="s">
        <v>265</v>
      </c>
      <c r="AA4714" t="s">
        <v>265</v>
      </c>
      <c r="AB4714" t="s">
        <v>265</v>
      </c>
      <c r="AC4714" t="s">
        <v>265</v>
      </c>
      <c r="AD4714" t="s">
        <v>265</v>
      </c>
      <c r="AE4714" t="s">
        <v>265</v>
      </c>
      <c r="AF4714" t="s">
        <v>267</v>
      </c>
      <c r="AG4714" t="s">
        <v>265</v>
      </c>
      <c r="AH4714" t="s">
        <v>265</v>
      </c>
      <c r="AI4714" t="s">
        <v>265</v>
      </c>
      <c r="AJ4714" t="s">
        <v>265</v>
      </c>
      <c r="AL4714" t="str">
        <f>IF(Sudan_News12[[#This Row],[relevancy_classification_english]]="Relevant","مناسب",IF(Sudan_News12[[#This Row],[relevancy_classification_english]]="Relevant","عَرَضِيّ",""))</f>
        <v/>
      </c>
      <c r="AN4714" t="str">
        <f>IF(Sudan_News12[[#This Row],[sentiment_analysis_english]]="Negative","سلبي",IF(Sudan_News12[[#This Row],[sentiment_analysis_english]]="Neutral","حيادي",IF(Sudan_News12[[#This Row],[sentiment_analysis_english]]="Positive","إيجابي","")))</f>
        <v/>
      </c>
      <c r="AO4714" t="e">
        <f>INDEX(TextClassificationList[],MATCH(Sudan_News12[[#This Row],[text_classification_arabic]],TextClassificationList[text_classification_arabic],0),1)</f>
        <v>#N/A</v>
      </c>
      <c r="AQ4714" t="e">
        <f>INDEX(TextClassificationList[],MATCH(Sudan_News12[[#This Row],[text_classification_arabic2]],TextClassificationList[text_classification_arabic],0),1)</f>
        <v>#N/A</v>
      </c>
      <c r="AS4714" t="e">
        <f>INDEX(TextClassificationList[],MATCH(Sudan_News12[[#This Row],[text_classification_arabic3]],TextClassificationList[text_classification_arabic],0),1)</f>
        <v>#N/A</v>
      </c>
      <c r="AU4714" t="e">
        <f>INDEX(TextClassificationList[],MATCH(Sudan_News12[[#This Row],[text_classification_arabic4]],TextClassificationList[text_classification_arabic],0),1)</f>
        <v>#N/A</v>
      </c>
      <c r="AW4714" t="e">
        <f>INDEX(TextClassificationList[],MATCH(Sudan_News12[[#This Row],[text_classification_arabic5]],TextClassificationList[text_classification_arabic],0),1)</f>
        <v>#N/A</v>
      </c>
    </row>
    <row r="4715" spans="1:49" x14ac:dyDescent="0.2">
      <c r="A4715">
        <v>1.1212013712131727E+18</v>
      </c>
      <c r="B4715">
        <v>1.1212003867974615E+18</v>
      </c>
      <c r="C4715" t="s">
        <v>18064</v>
      </c>
      <c r="D4715" s="1">
        <v>43580</v>
      </c>
      <c r="E4715" s="2">
        <v>8.1157407407407414E-2</v>
      </c>
      <c r="F4715">
        <v>200</v>
      </c>
      <c r="G4715">
        <v>1889611729</v>
      </c>
      <c r="H4715" t="s">
        <v>354</v>
      </c>
      <c r="I4715" t="s">
        <v>355</v>
      </c>
      <c r="J4715" t="s">
        <v>265</v>
      </c>
      <c r="K4715" t="s">
        <v>18065</v>
      </c>
      <c r="L4715" t="s">
        <v>266</v>
      </c>
      <c r="M4715" t="s">
        <v>267</v>
      </c>
      <c r="N4715" t="s">
        <v>267</v>
      </c>
      <c r="O4715" t="s">
        <v>267</v>
      </c>
      <c r="P4715">
        <v>1</v>
      </c>
      <c r="Q4715">
        <v>0</v>
      </c>
      <c r="R4715">
        <v>0</v>
      </c>
      <c r="S4715" t="s">
        <v>267</v>
      </c>
      <c r="T4715" t="s">
        <v>267</v>
      </c>
      <c r="U4715" t="s">
        <v>18066</v>
      </c>
      <c r="V4715" t="b">
        <v>0</v>
      </c>
      <c r="W4715" t="s">
        <v>265</v>
      </c>
      <c r="X4715">
        <v>0</v>
      </c>
      <c r="Y4715" t="s">
        <v>265</v>
      </c>
      <c r="Z4715" t="s">
        <v>265</v>
      </c>
      <c r="AA4715" t="s">
        <v>265</v>
      </c>
      <c r="AB4715" t="s">
        <v>265</v>
      </c>
      <c r="AC4715" t="s">
        <v>265</v>
      </c>
      <c r="AD4715" t="s">
        <v>265</v>
      </c>
      <c r="AE4715" t="s">
        <v>265</v>
      </c>
      <c r="AF4715" t="s">
        <v>267</v>
      </c>
      <c r="AG4715" t="s">
        <v>265</v>
      </c>
      <c r="AH4715" t="s">
        <v>265</v>
      </c>
      <c r="AI4715" t="s">
        <v>265</v>
      </c>
      <c r="AJ4715" t="s">
        <v>265</v>
      </c>
      <c r="AL4715" t="str">
        <f>IF(Sudan_News12[[#This Row],[relevancy_classification_english]]="Relevant","مناسب",IF(Sudan_News12[[#This Row],[relevancy_classification_english]]="Relevant","عَرَضِيّ",""))</f>
        <v/>
      </c>
      <c r="AN4715" t="str">
        <f>IF(Sudan_News12[[#This Row],[sentiment_analysis_english]]="Negative","سلبي",IF(Sudan_News12[[#This Row],[sentiment_analysis_english]]="Neutral","حيادي",IF(Sudan_News12[[#This Row],[sentiment_analysis_english]]="Positive","إيجابي","")))</f>
        <v/>
      </c>
      <c r="AO4715" t="e">
        <f>INDEX(TextClassificationList[],MATCH(Sudan_News12[[#This Row],[text_classification_arabic]],TextClassificationList[text_classification_arabic],0),1)</f>
        <v>#N/A</v>
      </c>
      <c r="AQ4715" t="e">
        <f>INDEX(TextClassificationList[],MATCH(Sudan_News12[[#This Row],[text_classification_arabic2]],TextClassificationList[text_classification_arabic],0),1)</f>
        <v>#N/A</v>
      </c>
      <c r="AS4715" t="e">
        <f>INDEX(TextClassificationList[],MATCH(Sudan_News12[[#This Row],[text_classification_arabic3]],TextClassificationList[text_classification_arabic],0),1)</f>
        <v>#N/A</v>
      </c>
      <c r="AU4715" t="e">
        <f>INDEX(TextClassificationList[],MATCH(Sudan_News12[[#This Row],[text_classification_arabic4]],TextClassificationList[text_classification_arabic],0),1)</f>
        <v>#N/A</v>
      </c>
      <c r="AW4715" t="e">
        <f>INDEX(TextClassificationList[],MATCH(Sudan_News12[[#This Row],[text_classification_arabic5]],TextClassificationList[text_classification_arabic],0),1)</f>
        <v>#N/A</v>
      </c>
    </row>
    <row r="4716" spans="1:49" x14ac:dyDescent="0.2">
      <c r="A4716">
        <v>1.1208310581724201E+18</v>
      </c>
      <c r="B4716">
        <v>1.1208310581724201E+18</v>
      </c>
      <c r="C4716" t="s">
        <v>18067</v>
      </c>
      <c r="D4716" s="1">
        <v>43579</v>
      </c>
      <c r="E4716" s="2">
        <v>5.9282407407407409E-2</v>
      </c>
      <c r="F4716">
        <v>200</v>
      </c>
      <c r="G4716">
        <v>1889611729</v>
      </c>
      <c r="H4716" t="s">
        <v>354</v>
      </c>
      <c r="I4716" t="s">
        <v>355</v>
      </c>
      <c r="J4716" t="s">
        <v>265</v>
      </c>
      <c r="K4716" t="s">
        <v>18068</v>
      </c>
      <c r="L4716" t="s">
        <v>266</v>
      </c>
      <c r="M4716" t="s">
        <v>267</v>
      </c>
      <c r="N4716" t="s">
        <v>267</v>
      </c>
      <c r="O4716" t="s">
        <v>267</v>
      </c>
      <c r="P4716">
        <v>1</v>
      </c>
      <c r="Q4716">
        <v>1</v>
      </c>
      <c r="R4716">
        <v>4</v>
      </c>
      <c r="S4716" t="s">
        <v>267</v>
      </c>
      <c r="T4716" t="s">
        <v>267</v>
      </c>
      <c r="U4716" t="s">
        <v>18069</v>
      </c>
      <c r="V4716" t="b">
        <v>0</v>
      </c>
      <c r="W4716" t="s">
        <v>18070</v>
      </c>
      <c r="X4716">
        <v>0</v>
      </c>
      <c r="Y4716" t="s">
        <v>265</v>
      </c>
      <c r="Z4716" t="s">
        <v>265</v>
      </c>
      <c r="AA4716" t="s">
        <v>265</v>
      </c>
      <c r="AB4716" t="s">
        <v>265</v>
      </c>
      <c r="AC4716" t="s">
        <v>265</v>
      </c>
      <c r="AD4716" t="s">
        <v>265</v>
      </c>
      <c r="AE4716" t="s">
        <v>265</v>
      </c>
      <c r="AF4716" t="s">
        <v>267</v>
      </c>
      <c r="AG4716" t="s">
        <v>265</v>
      </c>
      <c r="AH4716" t="s">
        <v>265</v>
      </c>
      <c r="AI4716" t="s">
        <v>265</v>
      </c>
      <c r="AJ4716" t="s">
        <v>265</v>
      </c>
      <c r="AL4716" t="str">
        <f>IF(Sudan_News12[[#This Row],[relevancy_classification_english]]="Relevant","مناسب",IF(Sudan_News12[[#This Row],[relevancy_classification_english]]="Relevant","عَرَضِيّ",""))</f>
        <v/>
      </c>
      <c r="AN4716" t="str">
        <f>IF(Sudan_News12[[#This Row],[sentiment_analysis_english]]="Negative","سلبي",IF(Sudan_News12[[#This Row],[sentiment_analysis_english]]="Neutral","حيادي",IF(Sudan_News12[[#This Row],[sentiment_analysis_english]]="Positive","إيجابي","")))</f>
        <v/>
      </c>
      <c r="AO4716" t="e">
        <f>INDEX(TextClassificationList[],MATCH(Sudan_News12[[#This Row],[text_classification_arabic]],TextClassificationList[text_classification_arabic],0),1)</f>
        <v>#N/A</v>
      </c>
      <c r="AQ4716" t="e">
        <f>INDEX(TextClassificationList[],MATCH(Sudan_News12[[#This Row],[text_classification_arabic2]],TextClassificationList[text_classification_arabic],0),1)</f>
        <v>#N/A</v>
      </c>
      <c r="AS4716" t="e">
        <f>INDEX(TextClassificationList[],MATCH(Sudan_News12[[#This Row],[text_classification_arabic3]],TextClassificationList[text_classification_arabic],0),1)</f>
        <v>#N/A</v>
      </c>
      <c r="AU4716" t="e">
        <f>INDEX(TextClassificationList[],MATCH(Sudan_News12[[#This Row],[text_classification_arabic4]],TextClassificationList[text_classification_arabic],0),1)</f>
        <v>#N/A</v>
      </c>
      <c r="AW4716" t="e">
        <f>INDEX(TextClassificationList[],MATCH(Sudan_News12[[#This Row],[text_classification_arabic5]],TextClassificationList[text_classification_arabic],0),1)</f>
        <v>#N/A</v>
      </c>
    </row>
    <row r="4717" spans="1:49" x14ac:dyDescent="0.2">
      <c r="A4717">
        <v>1.1205719590735626E+18</v>
      </c>
      <c r="B4717">
        <v>1.1205719590735626E+18</v>
      </c>
      <c r="C4717" t="s">
        <v>18071</v>
      </c>
      <c r="D4717" s="1">
        <v>43578</v>
      </c>
      <c r="E4717" s="2">
        <v>0.34430555555555553</v>
      </c>
      <c r="F4717">
        <v>200</v>
      </c>
      <c r="G4717">
        <v>1889611729</v>
      </c>
      <c r="H4717" t="s">
        <v>354</v>
      </c>
      <c r="I4717" t="s">
        <v>355</v>
      </c>
      <c r="J4717" t="s">
        <v>265</v>
      </c>
      <c r="K4717" t="s">
        <v>18072</v>
      </c>
      <c r="L4717" t="s">
        <v>266</v>
      </c>
      <c r="M4717" t="s">
        <v>267</v>
      </c>
      <c r="N4717" t="s">
        <v>267</v>
      </c>
      <c r="O4717" t="s">
        <v>18073</v>
      </c>
      <c r="P4717">
        <v>0</v>
      </c>
      <c r="Q4717">
        <v>0</v>
      </c>
      <c r="R4717">
        <v>0</v>
      </c>
      <c r="S4717" t="s">
        <v>17683</v>
      </c>
      <c r="T4717" t="s">
        <v>267</v>
      </c>
      <c r="U4717" t="s">
        <v>18074</v>
      </c>
      <c r="V4717" t="b">
        <v>0</v>
      </c>
      <c r="W4717" t="s">
        <v>265</v>
      </c>
      <c r="X4717">
        <v>1</v>
      </c>
      <c r="Y4717" t="s">
        <v>18075</v>
      </c>
      <c r="Z4717" t="s">
        <v>265</v>
      </c>
      <c r="AA4717" t="s">
        <v>265</v>
      </c>
      <c r="AB4717" t="s">
        <v>265</v>
      </c>
      <c r="AC4717" t="s">
        <v>265</v>
      </c>
      <c r="AD4717" t="s">
        <v>265</v>
      </c>
      <c r="AE4717" t="s">
        <v>265</v>
      </c>
      <c r="AF4717" t="s">
        <v>267</v>
      </c>
      <c r="AG4717" t="s">
        <v>265</v>
      </c>
      <c r="AH4717" t="s">
        <v>265</v>
      </c>
      <c r="AI4717" t="s">
        <v>265</v>
      </c>
      <c r="AJ4717" t="s">
        <v>265</v>
      </c>
      <c r="AL4717" t="str">
        <f>IF(Sudan_News12[[#This Row],[relevancy_classification_english]]="Relevant","مناسب",IF(Sudan_News12[[#This Row],[relevancy_classification_english]]="Relevant","عَرَضِيّ",""))</f>
        <v/>
      </c>
      <c r="AN4717" t="str">
        <f>IF(Sudan_News12[[#This Row],[sentiment_analysis_english]]="Negative","سلبي",IF(Sudan_News12[[#This Row],[sentiment_analysis_english]]="Neutral","حيادي",IF(Sudan_News12[[#This Row],[sentiment_analysis_english]]="Positive","إيجابي","")))</f>
        <v/>
      </c>
      <c r="AO4717" t="e">
        <f>INDEX(TextClassificationList[],MATCH(Sudan_News12[[#This Row],[text_classification_arabic]],TextClassificationList[text_classification_arabic],0),1)</f>
        <v>#N/A</v>
      </c>
      <c r="AQ4717" t="e">
        <f>INDEX(TextClassificationList[],MATCH(Sudan_News12[[#This Row],[text_classification_arabic2]],TextClassificationList[text_classification_arabic],0),1)</f>
        <v>#N/A</v>
      </c>
      <c r="AS4717" t="e">
        <f>INDEX(TextClassificationList[],MATCH(Sudan_News12[[#This Row],[text_classification_arabic3]],TextClassificationList[text_classification_arabic],0),1)</f>
        <v>#N/A</v>
      </c>
      <c r="AU4717" t="e">
        <f>INDEX(TextClassificationList[],MATCH(Sudan_News12[[#This Row],[text_classification_arabic4]],TextClassificationList[text_classification_arabic],0),1)</f>
        <v>#N/A</v>
      </c>
      <c r="AW4717" t="e">
        <f>INDEX(TextClassificationList[],MATCH(Sudan_News12[[#This Row],[text_classification_arabic5]],TextClassificationList[text_classification_arabic],0),1)</f>
        <v>#N/A</v>
      </c>
    </row>
    <row r="4718" spans="1:49" x14ac:dyDescent="0.2">
      <c r="A4718">
        <v>1.120239947158569E+18</v>
      </c>
      <c r="B4718">
        <v>1.120239947158569E+18</v>
      </c>
      <c r="C4718" t="s">
        <v>18076</v>
      </c>
      <c r="D4718" s="1">
        <v>43577</v>
      </c>
      <c r="E4718" s="2">
        <v>0.42813657407407407</v>
      </c>
      <c r="F4718">
        <v>200</v>
      </c>
      <c r="G4718">
        <v>1889611729</v>
      </c>
      <c r="H4718" t="s">
        <v>354</v>
      </c>
      <c r="I4718" t="s">
        <v>355</v>
      </c>
      <c r="J4718" t="s">
        <v>265</v>
      </c>
      <c r="K4718" t="s">
        <v>18077</v>
      </c>
      <c r="L4718" t="s">
        <v>266</v>
      </c>
      <c r="M4718" t="s">
        <v>267</v>
      </c>
      <c r="N4718" t="s">
        <v>267</v>
      </c>
      <c r="O4718" t="s">
        <v>267</v>
      </c>
      <c r="P4718">
        <v>2</v>
      </c>
      <c r="Q4718">
        <v>2</v>
      </c>
      <c r="R4718">
        <v>4</v>
      </c>
      <c r="S4718" t="s">
        <v>17683</v>
      </c>
      <c r="T4718" t="s">
        <v>267</v>
      </c>
      <c r="U4718" t="s">
        <v>18078</v>
      </c>
      <c r="V4718" t="b">
        <v>0</v>
      </c>
      <c r="W4718" t="s">
        <v>265</v>
      </c>
      <c r="X4718">
        <v>0</v>
      </c>
      <c r="Y4718" t="s">
        <v>265</v>
      </c>
      <c r="Z4718" t="s">
        <v>265</v>
      </c>
      <c r="AA4718" t="s">
        <v>265</v>
      </c>
      <c r="AB4718" t="s">
        <v>265</v>
      </c>
      <c r="AC4718" t="s">
        <v>265</v>
      </c>
      <c r="AD4718" t="s">
        <v>265</v>
      </c>
      <c r="AE4718" t="s">
        <v>265</v>
      </c>
      <c r="AF4718" t="s">
        <v>267</v>
      </c>
      <c r="AG4718" t="s">
        <v>265</v>
      </c>
      <c r="AH4718" t="s">
        <v>265</v>
      </c>
      <c r="AI4718" t="s">
        <v>265</v>
      </c>
      <c r="AJ4718" t="s">
        <v>265</v>
      </c>
      <c r="AL4718" t="str">
        <f>IF(Sudan_News12[[#This Row],[relevancy_classification_english]]="Relevant","مناسب",IF(Sudan_News12[[#This Row],[relevancy_classification_english]]="Relevant","عَرَضِيّ",""))</f>
        <v/>
      </c>
      <c r="AN4718" t="str">
        <f>IF(Sudan_News12[[#This Row],[sentiment_analysis_english]]="Negative","سلبي",IF(Sudan_News12[[#This Row],[sentiment_analysis_english]]="Neutral","حيادي",IF(Sudan_News12[[#This Row],[sentiment_analysis_english]]="Positive","إيجابي","")))</f>
        <v/>
      </c>
      <c r="AO4718" t="e">
        <f>INDEX(TextClassificationList[],MATCH(Sudan_News12[[#This Row],[text_classification_arabic]],TextClassificationList[text_classification_arabic],0),1)</f>
        <v>#N/A</v>
      </c>
      <c r="AQ4718" t="e">
        <f>INDEX(TextClassificationList[],MATCH(Sudan_News12[[#This Row],[text_classification_arabic2]],TextClassificationList[text_classification_arabic],0),1)</f>
        <v>#N/A</v>
      </c>
      <c r="AS4718" t="e">
        <f>INDEX(TextClassificationList[],MATCH(Sudan_News12[[#This Row],[text_classification_arabic3]],TextClassificationList[text_classification_arabic],0),1)</f>
        <v>#N/A</v>
      </c>
      <c r="AU4718" t="e">
        <f>INDEX(TextClassificationList[],MATCH(Sudan_News12[[#This Row],[text_classification_arabic4]],TextClassificationList[text_classification_arabic],0),1)</f>
        <v>#N/A</v>
      </c>
      <c r="AW4718" t="e">
        <f>INDEX(TextClassificationList[],MATCH(Sudan_News12[[#This Row],[text_classification_arabic5]],TextClassificationList[text_classification_arabic],0),1)</f>
        <v>#N/A</v>
      </c>
    </row>
    <row r="4719" spans="1:49" x14ac:dyDescent="0.2">
      <c r="A4719">
        <v>1.1202388644241654E+18</v>
      </c>
      <c r="B4719">
        <v>1.1202388644241654E+18</v>
      </c>
      <c r="C4719" t="s">
        <v>18079</v>
      </c>
      <c r="D4719" s="1">
        <v>43577</v>
      </c>
      <c r="E4719" s="2">
        <v>0.4251388888888889</v>
      </c>
      <c r="F4719">
        <v>200</v>
      </c>
      <c r="G4719">
        <v>1889611729</v>
      </c>
      <c r="H4719" t="s">
        <v>354</v>
      </c>
      <c r="I4719" t="s">
        <v>355</v>
      </c>
      <c r="J4719" t="s">
        <v>265</v>
      </c>
      <c r="K4719" t="s">
        <v>18080</v>
      </c>
      <c r="L4719" t="s">
        <v>266</v>
      </c>
      <c r="M4719" t="s">
        <v>267</v>
      </c>
      <c r="N4719" t="s">
        <v>267</v>
      </c>
      <c r="O4719" t="s">
        <v>267</v>
      </c>
      <c r="P4719">
        <v>0</v>
      </c>
      <c r="Q4719">
        <v>0</v>
      </c>
      <c r="R4719">
        <v>1</v>
      </c>
      <c r="S4719" t="s">
        <v>17683</v>
      </c>
      <c r="T4719" t="s">
        <v>267</v>
      </c>
      <c r="U4719" t="s">
        <v>18081</v>
      </c>
      <c r="V4719" t="b">
        <v>0</v>
      </c>
      <c r="W4719" t="s">
        <v>265</v>
      </c>
      <c r="X4719">
        <v>0</v>
      </c>
      <c r="Y4719" t="s">
        <v>265</v>
      </c>
      <c r="Z4719" t="s">
        <v>265</v>
      </c>
      <c r="AA4719" t="s">
        <v>265</v>
      </c>
      <c r="AB4719" t="s">
        <v>265</v>
      </c>
      <c r="AC4719" t="s">
        <v>265</v>
      </c>
      <c r="AD4719" t="s">
        <v>265</v>
      </c>
      <c r="AE4719" t="s">
        <v>265</v>
      </c>
      <c r="AF4719" t="s">
        <v>267</v>
      </c>
      <c r="AG4719" t="s">
        <v>265</v>
      </c>
      <c r="AH4719" t="s">
        <v>265</v>
      </c>
      <c r="AI4719" t="s">
        <v>265</v>
      </c>
      <c r="AJ4719" t="s">
        <v>265</v>
      </c>
      <c r="AL4719" t="str">
        <f>IF(Sudan_News12[[#This Row],[relevancy_classification_english]]="Relevant","مناسب",IF(Sudan_News12[[#This Row],[relevancy_classification_english]]="Relevant","عَرَضِيّ",""))</f>
        <v/>
      </c>
      <c r="AN4719" t="str">
        <f>IF(Sudan_News12[[#This Row],[sentiment_analysis_english]]="Negative","سلبي",IF(Sudan_News12[[#This Row],[sentiment_analysis_english]]="Neutral","حيادي",IF(Sudan_News12[[#This Row],[sentiment_analysis_english]]="Positive","إيجابي","")))</f>
        <v/>
      </c>
      <c r="AO4719" t="e">
        <f>INDEX(TextClassificationList[],MATCH(Sudan_News12[[#This Row],[text_classification_arabic]],TextClassificationList[text_classification_arabic],0),1)</f>
        <v>#N/A</v>
      </c>
      <c r="AQ4719" t="e">
        <f>INDEX(TextClassificationList[],MATCH(Sudan_News12[[#This Row],[text_classification_arabic2]],TextClassificationList[text_classification_arabic],0),1)</f>
        <v>#N/A</v>
      </c>
      <c r="AS4719" t="e">
        <f>INDEX(TextClassificationList[],MATCH(Sudan_News12[[#This Row],[text_classification_arabic3]],TextClassificationList[text_classification_arabic],0),1)</f>
        <v>#N/A</v>
      </c>
      <c r="AU4719" t="e">
        <f>INDEX(TextClassificationList[],MATCH(Sudan_News12[[#This Row],[text_classification_arabic4]],TextClassificationList[text_classification_arabic],0),1)</f>
        <v>#N/A</v>
      </c>
      <c r="AW4719" t="e">
        <f>INDEX(TextClassificationList[],MATCH(Sudan_News12[[#This Row],[text_classification_arabic5]],TextClassificationList[text_classification_arabic],0),1)</f>
        <v>#N/A</v>
      </c>
    </row>
    <row r="4720" spans="1:49" x14ac:dyDescent="0.2">
      <c r="A4720">
        <v>1.1200836528960102E+18</v>
      </c>
      <c r="B4720">
        <v>1.1200836528960102E+18</v>
      </c>
      <c r="C4720" t="s">
        <v>18082</v>
      </c>
      <c r="D4720" s="1">
        <v>43576</v>
      </c>
      <c r="E4720" s="2">
        <v>0.99684027777777773</v>
      </c>
      <c r="F4720">
        <v>200</v>
      </c>
      <c r="G4720">
        <v>1889611729</v>
      </c>
      <c r="H4720" t="s">
        <v>354</v>
      </c>
      <c r="I4720" t="s">
        <v>355</v>
      </c>
      <c r="J4720" t="s">
        <v>265</v>
      </c>
      <c r="K4720" t="s">
        <v>18083</v>
      </c>
      <c r="L4720" t="s">
        <v>266</v>
      </c>
      <c r="M4720" t="s">
        <v>267</v>
      </c>
      <c r="N4720" t="s">
        <v>267</v>
      </c>
      <c r="O4720" t="s">
        <v>267</v>
      </c>
      <c r="P4720">
        <v>0</v>
      </c>
      <c r="Q4720">
        <v>0</v>
      </c>
      <c r="R4720">
        <v>0</v>
      </c>
      <c r="S4720" t="s">
        <v>17683</v>
      </c>
      <c r="T4720" t="s">
        <v>267</v>
      </c>
      <c r="U4720" t="s">
        <v>18084</v>
      </c>
      <c r="V4720" t="b">
        <v>0</v>
      </c>
      <c r="W4720" t="s">
        <v>265</v>
      </c>
      <c r="X4720">
        <v>0</v>
      </c>
      <c r="Y4720" t="s">
        <v>265</v>
      </c>
      <c r="Z4720" t="s">
        <v>265</v>
      </c>
      <c r="AA4720" t="s">
        <v>265</v>
      </c>
      <c r="AB4720" t="s">
        <v>265</v>
      </c>
      <c r="AC4720" t="s">
        <v>265</v>
      </c>
      <c r="AD4720" t="s">
        <v>265</v>
      </c>
      <c r="AE4720" t="s">
        <v>265</v>
      </c>
      <c r="AF4720" t="s">
        <v>267</v>
      </c>
      <c r="AG4720" t="s">
        <v>265</v>
      </c>
      <c r="AH4720" t="s">
        <v>265</v>
      </c>
      <c r="AI4720" t="s">
        <v>265</v>
      </c>
      <c r="AJ4720" t="s">
        <v>265</v>
      </c>
      <c r="AL4720" t="str">
        <f>IF(Sudan_News12[[#This Row],[relevancy_classification_english]]="Relevant","مناسب",IF(Sudan_News12[[#This Row],[relevancy_classification_english]]="Relevant","عَرَضِيّ",""))</f>
        <v/>
      </c>
      <c r="AN4720" t="str">
        <f>IF(Sudan_News12[[#This Row],[sentiment_analysis_english]]="Negative","سلبي",IF(Sudan_News12[[#This Row],[sentiment_analysis_english]]="Neutral","حيادي",IF(Sudan_News12[[#This Row],[sentiment_analysis_english]]="Positive","إيجابي","")))</f>
        <v/>
      </c>
      <c r="AO4720" t="e">
        <f>INDEX(TextClassificationList[],MATCH(Sudan_News12[[#This Row],[text_classification_arabic]],TextClassificationList[text_classification_arabic],0),1)</f>
        <v>#N/A</v>
      </c>
      <c r="AQ4720" t="e">
        <f>INDEX(TextClassificationList[],MATCH(Sudan_News12[[#This Row],[text_classification_arabic2]],TextClassificationList[text_classification_arabic],0),1)</f>
        <v>#N/A</v>
      </c>
      <c r="AS4720" t="e">
        <f>INDEX(TextClassificationList[],MATCH(Sudan_News12[[#This Row],[text_classification_arabic3]],TextClassificationList[text_classification_arabic],0),1)</f>
        <v>#N/A</v>
      </c>
      <c r="AU4720" t="e">
        <f>INDEX(TextClassificationList[],MATCH(Sudan_News12[[#This Row],[text_classification_arabic4]],TextClassificationList[text_classification_arabic],0),1)</f>
        <v>#N/A</v>
      </c>
      <c r="AW4720" t="e">
        <f>INDEX(TextClassificationList[],MATCH(Sudan_News12[[#This Row],[text_classification_arabic5]],TextClassificationList[text_classification_arabic],0),1)</f>
        <v>#N/A</v>
      </c>
    </row>
    <row r="4721" spans="1:49" x14ac:dyDescent="0.2">
      <c r="A4721">
        <v>1.120081657531392E+18</v>
      </c>
      <c r="B4721">
        <v>1.120081657531392E+18</v>
      </c>
      <c r="C4721" t="s">
        <v>18085</v>
      </c>
      <c r="D4721" s="1">
        <v>43576</v>
      </c>
      <c r="E4721" s="2">
        <v>0.99133101851851857</v>
      </c>
      <c r="F4721">
        <v>200</v>
      </c>
      <c r="G4721">
        <v>1889611729</v>
      </c>
      <c r="H4721" t="s">
        <v>354</v>
      </c>
      <c r="I4721" t="s">
        <v>355</v>
      </c>
      <c r="J4721" t="s">
        <v>265</v>
      </c>
      <c r="K4721" t="s">
        <v>18086</v>
      </c>
      <c r="L4721" t="s">
        <v>266</v>
      </c>
      <c r="M4721" t="s">
        <v>267</v>
      </c>
      <c r="N4721" t="s">
        <v>267</v>
      </c>
      <c r="O4721" t="s">
        <v>18087</v>
      </c>
      <c r="P4721">
        <v>0</v>
      </c>
      <c r="Q4721">
        <v>1</v>
      </c>
      <c r="R4721">
        <v>2</v>
      </c>
      <c r="S4721" t="s">
        <v>17683</v>
      </c>
      <c r="T4721" t="s">
        <v>267</v>
      </c>
      <c r="U4721" t="s">
        <v>18088</v>
      </c>
      <c r="V4721" t="b">
        <v>0</v>
      </c>
      <c r="W4721" t="s">
        <v>265</v>
      </c>
      <c r="X4721">
        <v>1</v>
      </c>
      <c r="Y4721" t="s">
        <v>18089</v>
      </c>
      <c r="Z4721" t="s">
        <v>265</v>
      </c>
      <c r="AA4721" t="s">
        <v>265</v>
      </c>
      <c r="AB4721" t="s">
        <v>265</v>
      </c>
      <c r="AC4721" t="s">
        <v>265</v>
      </c>
      <c r="AD4721" t="s">
        <v>265</v>
      </c>
      <c r="AE4721" t="s">
        <v>265</v>
      </c>
      <c r="AF4721" t="s">
        <v>267</v>
      </c>
      <c r="AG4721" t="s">
        <v>265</v>
      </c>
      <c r="AH4721" t="s">
        <v>265</v>
      </c>
      <c r="AI4721" t="s">
        <v>265</v>
      </c>
      <c r="AJ4721" t="s">
        <v>265</v>
      </c>
      <c r="AL4721" t="str">
        <f>IF(Sudan_News12[[#This Row],[relevancy_classification_english]]="Relevant","مناسب",IF(Sudan_News12[[#This Row],[relevancy_classification_english]]="Relevant","عَرَضِيّ",""))</f>
        <v/>
      </c>
      <c r="AN4721" t="str">
        <f>IF(Sudan_News12[[#This Row],[sentiment_analysis_english]]="Negative","سلبي",IF(Sudan_News12[[#This Row],[sentiment_analysis_english]]="Neutral","حيادي",IF(Sudan_News12[[#This Row],[sentiment_analysis_english]]="Positive","إيجابي","")))</f>
        <v/>
      </c>
      <c r="AO4721" t="e">
        <f>INDEX(TextClassificationList[],MATCH(Sudan_News12[[#This Row],[text_classification_arabic]],TextClassificationList[text_classification_arabic],0),1)</f>
        <v>#N/A</v>
      </c>
      <c r="AQ4721" t="e">
        <f>INDEX(TextClassificationList[],MATCH(Sudan_News12[[#This Row],[text_classification_arabic2]],TextClassificationList[text_classification_arabic],0),1)</f>
        <v>#N/A</v>
      </c>
      <c r="AS4721" t="e">
        <f>INDEX(TextClassificationList[],MATCH(Sudan_News12[[#This Row],[text_classification_arabic3]],TextClassificationList[text_classification_arabic],0),1)</f>
        <v>#N/A</v>
      </c>
      <c r="AU4721" t="e">
        <f>INDEX(TextClassificationList[],MATCH(Sudan_News12[[#This Row],[text_classification_arabic4]],TextClassificationList[text_classification_arabic],0),1)</f>
        <v>#N/A</v>
      </c>
      <c r="AW4721" t="e">
        <f>INDEX(TextClassificationList[],MATCH(Sudan_News12[[#This Row],[text_classification_arabic5]],TextClassificationList[text_classification_arabic],0),1)</f>
        <v>#N/A</v>
      </c>
    </row>
    <row r="4722" spans="1:49" x14ac:dyDescent="0.2">
      <c r="A4722">
        <v>1.1200655653543322E+18</v>
      </c>
      <c r="B4722">
        <v>1.1200655653543322E+18</v>
      </c>
      <c r="C4722" t="s">
        <v>18090</v>
      </c>
      <c r="D4722" s="1">
        <v>43576</v>
      </c>
      <c r="E4722" s="2">
        <v>0.94693287037037033</v>
      </c>
      <c r="F4722">
        <v>200</v>
      </c>
      <c r="G4722">
        <v>1889611729</v>
      </c>
      <c r="H4722" t="s">
        <v>354</v>
      </c>
      <c r="I4722" t="s">
        <v>355</v>
      </c>
      <c r="J4722" t="s">
        <v>265</v>
      </c>
      <c r="K4722" t="s">
        <v>18091</v>
      </c>
      <c r="L4722" t="s">
        <v>266</v>
      </c>
      <c r="M4722" t="s">
        <v>267</v>
      </c>
      <c r="N4722" t="s">
        <v>267</v>
      </c>
      <c r="O4722" t="s">
        <v>267</v>
      </c>
      <c r="P4722">
        <v>0</v>
      </c>
      <c r="Q4722">
        <v>0</v>
      </c>
      <c r="R4722">
        <v>0</v>
      </c>
      <c r="S4722" t="s">
        <v>267</v>
      </c>
      <c r="T4722" t="s">
        <v>267</v>
      </c>
      <c r="U4722" t="s">
        <v>18092</v>
      </c>
      <c r="V4722" t="b">
        <v>0</v>
      </c>
      <c r="W4722" t="s">
        <v>265</v>
      </c>
      <c r="X4722">
        <v>0</v>
      </c>
      <c r="Y4722" t="s">
        <v>265</v>
      </c>
      <c r="Z4722" t="s">
        <v>265</v>
      </c>
      <c r="AA4722" t="s">
        <v>265</v>
      </c>
      <c r="AB4722" t="s">
        <v>265</v>
      </c>
      <c r="AC4722" t="s">
        <v>265</v>
      </c>
      <c r="AD4722" t="s">
        <v>265</v>
      </c>
      <c r="AE4722" t="s">
        <v>265</v>
      </c>
      <c r="AF4722" t="s">
        <v>267</v>
      </c>
      <c r="AG4722" t="s">
        <v>265</v>
      </c>
      <c r="AH4722" t="s">
        <v>265</v>
      </c>
      <c r="AI4722" t="s">
        <v>265</v>
      </c>
      <c r="AJ4722" t="s">
        <v>265</v>
      </c>
      <c r="AL4722" t="str">
        <f>IF(Sudan_News12[[#This Row],[relevancy_classification_english]]="Relevant","مناسب",IF(Sudan_News12[[#This Row],[relevancy_classification_english]]="Relevant","عَرَضِيّ",""))</f>
        <v/>
      </c>
      <c r="AN4722" t="str">
        <f>IF(Sudan_News12[[#This Row],[sentiment_analysis_english]]="Negative","سلبي",IF(Sudan_News12[[#This Row],[sentiment_analysis_english]]="Neutral","حيادي",IF(Sudan_News12[[#This Row],[sentiment_analysis_english]]="Positive","إيجابي","")))</f>
        <v/>
      </c>
      <c r="AO4722" t="e">
        <f>INDEX(TextClassificationList[],MATCH(Sudan_News12[[#This Row],[text_classification_arabic]],TextClassificationList[text_classification_arabic],0),1)</f>
        <v>#N/A</v>
      </c>
      <c r="AQ4722" t="e">
        <f>INDEX(TextClassificationList[],MATCH(Sudan_News12[[#This Row],[text_classification_arabic2]],TextClassificationList[text_classification_arabic],0),1)</f>
        <v>#N/A</v>
      </c>
      <c r="AS4722" t="e">
        <f>INDEX(TextClassificationList[],MATCH(Sudan_News12[[#This Row],[text_classification_arabic3]],TextClassificationList[text_classification_arabic],0),1)</f>
        <v>#N/A</v>
      </c>
      <c r="AU4722" t="e">
        <f>INDEX(TextClassificationList[],MATCH(Sudan_News12[[#This Row],[text_classification_arabic4]],TextClassificationList[text_classification_arabic],0),1)</f>
        <v>#N/A</v>
      </c>
      <c r="AW4722" t="e">
        <f>INDEX(TextClassificationList[],MATCH(Sudan_News12[[#This Row],[text_classification_arabic5]],TextClassificationList[text_classification_arabic],0),1)</f>
        <v>#N/A</v>
      </c>
    </row>
    <row r="4723" spans="1:49" x14ac:dyDescent="0.2">
      <c r="A4723">
        <v>1.1199428056427971E+18</v>
      </c>
      <c r="B4723">
        <v>1.1199428056427971E+18</v>
      </c>
      <c r="C4723" t="s">
        <v>18093</v>
      </c>
      <c r="D4723" s="1">
        <v>43576</v>
      </c>
      <c r="E4723" s="2">
        <v>0.60818287037037033</v>
      </c>
      <c r="F4723">
        <v>200</v>
      </c>
      <c r="G4723">
        <v>1889611729</v>
      </c>
      <c r="H4723" t="s">
        <v>354</v>
      </c>
      <c r="I4723" t="s">
        <v>355</v>
      </c>
      <c r="J4723" t="s">
        <v>265</v>
      </c>
      <c r="K4723" t="s">
        <v>18094</v>
      </c>
      <c r="L4723" t="s">
        <v>266</v>
      </c>
      <c r="M4723" t="s">
        <v>267</v>
      </c>
      <c r="N4723" t="s">
        <v>267</v>
      </c>
      <c r="O4723" t="s">
        <v>267</v>
      </c>
      <c r="P4723">
        <v>1</v>
      </c>
      <c r="Q4723">
        <v>1</v>
      </c>
      <c r="R4723">
        <v>0</v>
      </c>
      <c r="S4723" t="s">
        <v>18095</v>
      </c>
      <c r="T4723" t="s">
        <v>267</v>
      </c>
      <c r="U4723" t="s">
        <v>18096</v>
      </c>
      <c r="V4723" t="b">
        <v>0</v>
      </c>
      <c r="W4723" t="s">
        <v>265</v>
      </c>
      <c r="X4723">
        <v>0</v>
      </c>
      <c r="Y4723" t="s">
        <v>265</v>
      </c>
      <c r="Z4723" t="s">
        <v>265</v>
      </c>
      <c r="AA4723" t="s">
        <v>265</v>
      </c>
      <c r="AB4723" t="s">
        <v>265</v>
      </c>
      <c r="AC4723" t="s">
        <v>265</v>
      </c>
      <c r="AD4723" t="s">
        <v>265</v>
      </c>
      <c r="AE4723" t="s">
        <v>265</v>
      </c>
      <c r="AF4723" t="s">
        <v>267</v>
      </c>
      <c r="AG4723" t="s">
        <v>265</v>
      </c>
      <c r="AH4723" t="s">
        <v>265</v>
      </c>
      <c r="AI4723" t="s">
        <v>265</v>
      </c>
      <c r="AJ4723" t="s">
        <v>265</v>
      </c>
      <c r="AL4723" t="str">
        <f>IF(Sudan_News12[[#This Row],[relevancy_classification_english]]="Relevant","مناسب",IF(Sudan_News12[[#This Row],[relevancy_classification_english]]="Relevant","عَرَضِيّ",""))</f>
        <v/>
      </c>
      <c r="AN4723" t="str">
        <f>IF(Sudan_News12[[#This Row],[sentiment_analysis_english]]="Negative","سلبي",IF(Sudan_News12[[#This Row],[sentiment_analysis_english]]="Neutral","حيادي",IF(Sudan_News12[[#This Row],[sentiment_analysis_english]]="Positive","إيجابي","")))</f>
        <v/>
      </c>
      <c r="AO4723" t="e">
        <f>INDEX(TextClassificationList[],MATCH(Sudan_News12[[#This Row],[text_classification_arabic]],TextClassificationList[text_classification_arabic],0),1)</f>
        <v>#N/A</v>
      </c>
      <c r="AQ4723" t="e">
        <f>INDEX(TextClassificationList[],MATCH(Sudan_News12[[#This Row],[text_classification_arabic2]],TextClassificationList[text_classification_arabic],0),1)</f>
        <v>#N/A</v>
      </c>
      <c r="AS4723" t="e">
        <f>INDEX(TextClassificationList[],MATCH(Sudan_News12[[#This Row],[text_classification_arabic3]],TextClassificationList[text_classification_arabic],0),1)</f>
        <v>#N/A</v>
      </c>
      <c r="AU4723" t="e">
        <f>INDEX(TextClassificationList[],MATCH(Sudan_News12[[#This Row],[text_classification_arabic4]],TextClassificationList[text_classification_arabic],0),1)</f>
        <v>#N/A</v>
      </c>
      <c r="AW4723" t="e">
        <f>INDEX(TextClassificationList[],MATCH(Sudan_News12[[#This Row],[text_classification_arabic5]],TextClassificationList[text_classification_arabic],0),1)</f>
        <v>#N/A</v>
      </c>
    </row>
    <row r="4724" spans="1:49" x14ac:dyDescent="0.2">
      <c r="A4724">
        <v>1.1197190073204613E+18</v>
      </c>
      <c r="B4724">
        <v>1.1197190073204613E+18</v>
      </c>
      <c r="C4724" t="s">
        <v>18097</v>
      </c>
      <c r="D4724" s="1">
        <v>43575</v>
      </c>
      <c r="E4724" s="2">
        <v>0.99061342592592594</v>
      </c>
      <c r="F4724">
        <v>200</v>
      </c>
      <c r="G4724">
        <v>1889611729</v>
      </c>
      <c r="H4724" t="s">
        <v>354</v>
      </c>
      <c r="I4724" t="s">
        <v>355</v>
      </c>
      <c r="J4724" t="s">
        <v>265</v>
      </c>
      <c r="K4724" t="s">
        <v>18098</v>
      </c>
      <c r="L4724" t="s">
        <v>266</v>
      </c>
      <c r="M4724" t="s">
        <v>267</v>
      </c>
      <c r="N4724" t="s">
        <v>267</v>
      </c>
      <c r="O4724" t="s">
        <v>18099</v>
      </c>
      <c r="P4724">
        <v>0</v>
      </c>
      <c r="Q4724">
        <v>0</v>
      </c>
      <c r="R4724">
        <v>1</v>
      </c>
      <c r="S4724" t="s">
        <v>17683</v>
      </c>
      <c r="T4724" t="s">
        <v>267</v>
      </c>
      <c r="U4724" t="s">
        <v>18100</v>
      </c>
      <c r="V4724" t="b">
        <v>0</v>
      </c>
      <c r="W4724" t="s">
        <v>265</v>
      </c>
      <c r="X4724">
        <v>1</v>
      </c>
      <c r="Y4724" t="s">
        <v>18101</v>
      </c>
      <c r="Z4724" t="s">
        <v>265</v>
      </c>
      <c r="AA4724" t="s">
        <v>265</v>
      </c>
      <c r="AB4724" t="s">
        <v>265</v>
      </c>
      <c r="AC4724" t="s">
        <v>265</v>
      </c>
      <c r="AD4724" t="s">
        <v>265</v>
      </c>
      <c r="AE4724" t="s">
        <v>265</v>
      </c>
      <c r="AF4724" t="s">
        <v>267</v>
      </c>
      <c r="AG4724" t="s">
        <v>265</v>
      </c>
      <c r="AH4724" t="s">
        <v>265</v>
      </c>
      <c r="AI4724" t="s">
        <v>265</v>
      </c>
      <c r="AJ4724" t="s">
        <v>265</v>
      </c>
      <c r="AL4724" t="str">
        <f>IF(Sudan_News12[[#This Row],[relevancy_classification_english]]="Relevant","مناسب",IF(Sudan_News12[[#This Row],[relevancy_classification_english]]="Relevant","عَرَضِيّ",""))</f>
        <v/>
      </c>
      <c r="AN4724" t="str">
        <f>IF(Sudan_News12[[#This Row],[sentiment_analysis_english]]="Negative","سلبي",IF(Sudan_News12[[#This Row],[sentiment_analysis_english]]="Neutral","حيادي",IF(Sudan_News12[[#This Row],[sentiment_analysis_english]]="Positive","إيجابي","")))</f>
        <v/>
      </c>
      <c r="AO4724" t="e">
        <f>INDEX(TextClassificationList[],MATCH(Sudan_News12[[#This Row],[text_classification_arabic]],TextClassificationList[text_classification_arabic],0),1)</f>
        <v>#N/A</v>
      </c>
      <c r="AQ4724" t="e">
        <f>INDEX(TextClassificationList[],MATCH(Sudan_News12[[#This Row],[text_classification_arabic2]],TextClassificationList[text_classification_arabic],0),1)</f>
        <v>#N/A</v>
      </c>
      <c r="AS4724" t="e">
        <f>INDEX(TextClassificationList[],MATCH(Sudan_News12[[#This Row],[text_classification_arabic3]],TextClassificationList[text_classification_arabic],0),1)</f>
        <v>#N/A</v>
      </c>
      <c r="AU4724" t="e">
        <f>INDEX(TextClassificationList[],MATCH(Sudan_News12[[#This Row],[text_classification_arabic4]],TextClassificationList[text_classification_arabic],0),1)</f>
        <v>#N/A</v>
      </c>
      <c r="AW4724" t="e">
        <f>INDEX(TextClassificationList[],MATCH(Sudan_News12[[#This Row],[text_classification_arabic5]],TextClassificationList[text_classification_arabic],0),1)</f>
        <v>#N/A</v>
      </c>
    </row>
    <row r="4725" spans="1:49" x14ac:dyDescent="0.2">
      <c r="A4725">
        <v>1.1197178090580869E+18</v>
      </c>
      <c r="B4725">
        <v>1.1197178090580869E+18</v>
      </c>
      <c r="C4725" t="s">
        <v>18102</v>
      </c>
      <c r="D4725" s="1">
        <v>43575</v>
      </c>
      <c r="E4725" s="2">
        <v>0.98730324074074072</v>
      </c>
      <c r="F4725">
        <v>200</v>
      </c>
      <c r="G4725">
        <v>1889611729</v>
      </c>
      <c r="H4725" t="s">
        <v>354</v>
      </c>
      <c r="I4725" t="s">
        <v>355</v>
      </c>
      <c r="J4725" t="s">
        <v>265</v>
      </c>
      <c r="K4725" t="s">
        <v>18103</v>
      </c>
      <c r="L4725" t="s">
        <v>266</v>
      </c>
      <c r="M4725" t="s">
        <v>267</v>
      </c>
      <c r="N4725" t="s">
        <v>267</v>
      </c>
      <c r="O4725" t="s">
        <v>18104</v>
      </c>
      <c r="P4725">
        <v>0</v>
      </c>
      <c r="Q4725">
        <v>0</v>
      </c>
      <c r="R4725">
        <v>0</v>
      </c>
      <c r="S4725" t="s">
        <v>267</v>
      </c>
      <c r="T4725" t="s">
        <v>267</v>
      </c>
      <c r="U4725" t="s">
        <v>18105</v>
      </c>
      <c r="V4725" t="b">
        <v>0</v>
      </c>
      <c r="W4725" t="s">
        <v>265</v>
      </c>
      <c r="X4725">
        <v>1</v>
      </c>
      <c r="Y4725" t="s">
        <v>18106</v>
      </c>
      <c r="Z4725" t="s">
        <v>265</v>
      </c>
      <c r="AA4725" t="s">
        <v>265</v>
      </c>
      <c r="AB4725" t="s">
        <v>265</v>
      </c>
      <c r="AC4725" t="s">
        <v>265</v>
      </c>
      <c r="AD4725" t="s">
        <v>265</v>
      </c>
      <c r="AE4725" t="s">
        <v>265</v>
      </c>
      <c r="AF4725" t="s">
        <v>267</v>
      </c>
      <c r="AG4725" t="s">
        <v>265</v>
      </c>
      <c r="AH4725" t="s">
        <v>265</v>
      </c>
      <c r="AI4725" t="s">
        <v>265</v>
      </c>
      <c r="AJ4725" t="s">
        <v>265</v>
      </c>
      <c r="AL4725" t="str">
        <f>IF(Sudan_News12[[#This Row],[relevancy_classification_english]]="Relevant","مناسب",IF(Sudan_News12[[#This Row],[relevancy_classification_english]]="Relevant","عَرَضِيّ",""))</f>
        <v/>
      </c>
      <c r="AN4725" t="str">
        <f>IF(Sudan_News12[[#This Row],[sentiment_analysis_english]]="Negative","سلبي",IF(Sudan_News12[[#This Row],[sentiment_analysis_english]]="Neutral","حيادي",IF(Sudan_News12[[#This Row],[sentiment_analysis_english]]="Positive","إيجابي","")))</f>
        <v/>
      </c>
      <c r="AO4725" t="e">
        <f>INDEX(TextClassificationList[],MATCH(Sudan_News12[[#This Row],[text_classification_arabic]],TextClassificationList[text_classification_arabic],0),1)</f>
        <v>#N/A</v>
      </c>
      <c r="AQ4725" t="e">
        <f>INDEX(TextClassificationList[],MATCH(Sudan_News12[[#This Row],[text_classification_arabic2]],TextClassificationList[text_classification_arabic],0),1)</f>
        <v>#N/A</v>
      </c>
      <c r="AS4725" t="e">
        <f>INDEX(TextClassificationList[],MATCH(Sudan_News12[[#This Row],[text_classification_arabic3]],TextClassificationList[text_classification_arabic],0),1)</f>
        <v>#N/A</v>
      </c>
      <c r="AU4725" t="e">
        <f>INDEX(TextClassificationList[],MATCH(Sudan_News12[[#This Row],[text_classification_arabic4]],TextClassificationList[text_classification_arabic],0),1)</f>
        <v>#N/A</v>
      </c>
      <c r="AW4725" t="e">
        <f>INDEX(TextClassificationList[],MATCH(Sudan_News12[[#This Row],[text_classification_arabic5]],TextClassificationList[text_classification_arabic],0),1)</f>
        <v>#N/A</v>
      </c>
    </row>
    <row r="4726" spans="1:49" x14ac:dyDescent="0.2">
      <c r="A4726">
        <v>1.1191752665285755E+18</v>
      </c>
      <c r="B4726">
        <v>1.11916316464017E+18</v>
      </c>
      <c r="C4726" t="s">
        <v>18107</v>
      </c>
      <c r="D4726" s="1">
        <v>43574</v>
      </c>
      <c r="E4726" s="2">
        <v>0.49017361111111113</v>
      </c>
      <c r="F4726">
        <v>200</v>
      </c>
      <c r="G4726">
        <v>1889611729</v>
      </c>
      <c r="H4726" t="s">
        <v>354</v>
      </c>
      <c r="I4726" t="s">
        <v>355</v>
      </c>
      <c r="J4726" t="s">
        <v>265</v>
      </c>
      <c r="K4726" t="s">
        <v>18108</v>
      </c>
      <c r="L4726" t="s">
        <v>266</v>
      </c>
      <c r="M4726" t="s">
        <v>267</v>
      </c>
      <c r="N4726" t="s">
        <v>267</v>
      </c>
      <c r="O4726" t="s">
        <v>267</v>
      </c>
      <c r="P4726">
        <v>1</v>
      </c>
      <c r="Q4726">
        <v>0</v>
      </c>
      <c r="R4726">
        <v>1</v>
      </c>
      <c r="S4726" t="s">
        <v>267</v>
      </c>
      <c r="T4726" t="s">
        <v>267</v>
      </c>
      <c r="U4726" t="s">
        <v>18109</v>
      </c>
      <c r="V4726" t="b">
        <v>0</v>
      </c>
      <c r="W4726" t="s">
        <v>265</v>
      </c>
      <c r="X4726">
        <v>0</v>
      </c>
      <c r="Y4726" t="s">
        <v>265</v>
      </c>
      <c r="Z4726" t="s">
        <v>265</v>
      </c>
      <c r="AA4726" t="s">
        <v>265</v>
      </c>
      <c r="AB4726" t="s">
        <v>265</v>
      </c>
      <c r="AC4726" t="s">
        <v>265</v>
      </c>
      <c r="AD4726" t="s">
        <v>265</v>
      </c>
      <c r="AE4726" t="s">
        <v>265</v>
      </c>
      <c r="AF4726" t="s">
        <v>18110</v>
      </c>
      <c r="AG4726" t="s">
        <v>265</v>
      </c>
      <c r="AH4726" t="s">
        <v>265</v>
      </c>
      <c r="AI4726" t="s">
        <v>265</v>
      </c>
      <c r="AJ4726" t="s">
        <v>265</v>
      </c>
      <c r="AL4726" t="str">
        <f>IF(Sudan_News12[[#This Row],[relevancy_classification_english]]="Relevant","مناسب",IF(Sudan_News12[[#This Row],[relevancy_classification_english]]="Relevant","عَرَضِيّ",""))</f>
        <v/>
      </c>
      <c r="AN4726" t="str">
        <f>IF(Sudan_News12[[#This Row],[sentiment_analysis_english]]="Negative","سلبي",IF(Sudan_News12[[#This Row],[sentiment_analysis_english]]="Neutral","حيادي",IF(Sudan_News12[[#This Row],[sentiment_analysis_english]]="Positive","إيجابي","")))</f>
        <v/>
      </c>
      <c r="AO4726" t="e">
        <f>INDEX(TextClassificationList[],MATCH(Sudan_News12[[#This Row],[text_classification_arabic]],TextClassificationList[text_classification_arabic],0),1)</f>
        <v>#N/A</v>
      </c>
      <c r="AQ4726" t="e">
        <f>INDEX(TextClassificationList[],MATCH(Sudan_News12[[#This Row],[text_classification_arabic2]],TextClassificationList[text_classification_arabic],0),1)</f>
        <v>#N/A</v>
      </c>
      <c r="AS4726" t="e">
        <f>INDEX(TextClassificationList[],MATCH(Sudan_News12[[#This Row],[text_classification_arabic3]],TextClassificationList[text_classification_arabic],0),1)</f>
        <v>#N/A</v>
      </c>
      <c r="AU4726" t="e">
        <f>INDEX(TextClassificationList[],MATCH(Sudan_News12[[#This Row],[text_classification_arabic4]],TextClassificationList[text_classification_arabic],0),1)</f>
        <v>#N/A</v>
      </c>
      <c r="AW4726" t="e">
        <f>INDEX(TextClassificationList[],MATCH(Sudan_News12[[#This Row],[text_classification_arabic5]],TextClassificationList[text_classification_arabic],0),1)</f>
        <v>#N/A</v>
      </c>
    </row>
    <row r="4727" spans="1:49" x14ac:dyDescent="0.2">
      <c r="A4727">
        <v>1.1188659770794762E+18</v>
      </c>
      <c r="B4727">
        <v>1.1188659770794762E+18</v>
      </c>
      <c r="C4727" t="s">
        <v>18111</v>
      </c>
      <c r="D4727" s="1">
        <v>43573</v>
      </c>
      <c r="E4727" s="2">
        <v>0.63670138888888894</v>
      </c>
      <c r="F4727">
        <v>200</v>
      </c>
      <c r="G4727">
        <v>1889611729</v>
      </c>
      <c r="H4727" t="s">
        <v>354</v>
      </c>
      <c r="I4727" t="s">
        <v>355</v>
      </c>
      <c r="J4727" t="s">
        <v>265</v>
      </c>
      <c r="K4727" t="s">
        <v>18112</v>
      </c>
      <c r="L4727" t="s">
        <v>266</v>
      </c>
      <c r="M4727" t="s">
        <v>267</v>
      </c>
      <c r="N4727" t="s">
        <v>267</v>
      </c>
      <c r="O4727" t="s">
        <v>267</v>
      </c>
      <c r="P4727">
        <v>0</v>
      </c>
      <c r="Q4727">
        <v>1</v>
      </c>
      <c r="R4727">
        <v>5</v>
      </c>
      <c r="S4727" t="s">
        <v>17683</v>
      </c>
      <c r="T4727" t="s">
        <v>267</v>
      </c>
      <c r="U4727" t="s">
        <v>18113</v>
      </c>
      <c r="V4727" t="b">
        <v>0</v>
      </c>
      <c r="W4727" t="s">
        <v>265</v>
      </c>
      <c r="X4727">
        <v>0</v>
      </c>
      <c r="Y4727" t="s">
        <v>265</v>
      </c>
      <c r="Z4727" t="s">
        <v>265</v>
      </c>
      <c r="AA4727" t="s">
        <v>265</v>
      </c>
      <c r="AB4727" t="s">
        <v>265</v>
      </c>
      <c r="AC4727" t="s">
        <v>265</v>
      </c>
      <c r="AD4727" t="s">
        <v>265</v>
      </c>
      <c r="AE4727" t="s">
        <v>265</v>
      </c>
      <c r="AF4727" t="s">
        <v>267</v>
      </c>
      <c r="AG4727" t="s">
        <v>265</v>
      </c>
      <c r="AH4727" t="s">
        <v>265</v>
      </c>
      <c r="AI4727" t="s">
        <v>265</v>
      </c>
      <c r="AJ4727" t="s">
        <v>265</v>
      </c>
      <c r="AL4727" t="str">
        <f>IF(Sudan_News12[[#This Row],[relevancy_classification_english]]="Relevant","مناسب",IF(Sudan_News12[[#This Row],[relevancy_classification_english]]="Relevant","عَرَضِيّ",""))</f>
        <v/>
      </c>
      <c r="AN4727" t="str">
        <f>IF(Sudan_News12[[#This Row],[sentiment_analysis_english]]="Negative","سلبي",IF(Sudan_News12[[#This Row],[sentiment_analysis_english]]="Neutral","حيادي",IF(Sudan_News12[[#This Row],[sentiment_analysis_english]]="Positive","إيجابي","")))</f>
        <v/>
      </c>
      <c r="AO4727" t="e">
        <f>INDEX(TextClassificationList[],MATCH(Sudan_News12[[#This Row],[text_classification_arabic]],TextClassificationList[text_classification_arabic],0),1)</f>
        <v>#N/A</v>
      </c>
      <c r="AQ4727" t="e">
        <f>INDEX(TextClassificationList[],MATCH(Sudan_News12[[#This Row],[text_classification_arabic2]],TextClassificationList[text_classification_arabic],0),1)</f>
        <v>#N/A</v>
      </c>
      <c r="AS4727" t="e">
        <f>INDEX(TextClassificationList[],MATCH(Sudan_News12[[#This Row],[text_classification_arabic3]],TextClassificationList[text_classification_arabic],0),1)</f>
        <v>#N/A</v>
      </c>
      <c r="AU4727" t="e">
        <f>INDEX(TextClassificationList[],MATCH(Sudan_News12[[#This Row],[text_classification_arabic4]],TextClassificationList[text_classification_arabic],0),1)</f>
        <v>#N/A</v>
      </c>
      <c r="AW4727" t="e">
        <f>INDEX(TextClassificationList[],MATCH(Sudan_News12[[#This Row],[text_classification_arabic5]],TextClassificationList[text_classification_arabic],0),1)</f>
        <v>#N/A</v>
      </c>
    </row>
    <row r="4728" spans="1:49" x14ac:dyDescent="0.2">
      <c r="A4728">
        <v>1.1185217753133793E+18</v>
      </c>
      <c r="B4728">
        <v>1.1185217753133793E+18</v>
      </c>
      <c r="C4728" t="s">
        <v>18114</v>
      </c>
      <c r="D4728" s="1">
        <v>43572</v>
      </c>
      <c r="E4728" s="2">
        <v>0.68688657407407405</v>
      </c>
      <c r="F4728">
        <v>200</v>
      </c>
      <c r="G4728">
        <v>1889611729</v>
      </c>
      <c r="H4728" t="s">
        <v>354</v>
      </c>
      <c r="I4728" t="s">
        <v>355</v>
      </c>
      <c r="J4728" t="s">
        <v>265</v>
      </c>
      <c r="K4728" t="s">
        <v>18115</v>
      </c>
      <c r="L4728" t="s">
        <v>266</v>
      </c>
      <c r="M4728" t="s">
        <v>267</v>
      </c>
      <c r="N4728" t="s">
        <v>267</v>
      </c>
      <c r="O4728" t="s">
        <v>267</v>
      </c>
      <c r="P4728">
        <v>0</v>
      </c>
      <c r="Q4728">
        <v>0</v>
      </c>
      <c r="R4728">
        <v>3</v>
      </c>
      <c r="S4728" t="s">
        <v>17465</v>
      </c>
      <c r="T4728" t="s">
        <v>267</v>
      </c>
      <c r="U4728" t="s">
        <v>18116</v>
      </c>
      <c r="V4728" t="b">
        <v>0</v>
      </c>
      <c r="W4728" t="s">
        <v>265</v>
      </c>
      <c r="X4728">
        <v>0</v>
      </c>
      <c r="Y4728" t="s">
        <v>265</v>
      </c>
      <c r="Z4728" t="s">
        <v>265</v>
      </c>
      <c r="AA4728" t="s">
        <v>265</v>
      </c>
      <c r="AB4728" t="s">
        <v>265</v>
      </c>
      <c r="AC4728" t="s">
        <v>265</v>
      </c>
      <c r="AD4728" t="s">
        <v>265</v>
      </c>
      <c r="AE4728" t="s">
        <v>265</v>
      </c>
      <c r="AF4728" t="s">
        <v>267</v>
      </c>
      <c r="AG4728" t="s">
        <v>265</v>
      </c>
      <c r="AH4728" t="s">
        <v>265</v>
      </c>
      <c r="AI4728" t="s">
        <v>265</v>
      </c>
      <c r="AJ4728" t="s">
        <v>265</v>
      </c>
      <c r="AL4728" t="str">
        <f>IF(Sudan_News12[[#This Row],[relevancy_classification_english]]="Relevant","مناسب",IF(Sudan_News12[[#This Row],[relevancy_classification_english]]="Relevant","عَرَضِيّ",""))</f>
        <v/>
      </c>
      <c r="AN4728" t="str">
        <f>IF(Sudan_News12[[#This Row],[sentiment_analysis_english]]="Negative","سلبي",IF(Sudan_News12[[#This Row],[sentiment_analysis_english]]="Neutral","حيادي",IF(Sudan_News12[[#This Row],[sentiment_analysis_english]]="Positive","إيجابي","")))</f>
        <v/>
      </c>
      <c r="AO4728" t="e">
        <f>INDEX(TextClassificationList[],MATCH(Sudan_News12[[#This Row],[text_classification_arabic]],TextClassificationList[text_classification_arabic],0),1)</f>
        <v>#N/A</v>
      </c>
      <c r="AQ4728" t="e">
        <f>INDEX(TextClassificationList[],MATCH(Sudan_News12[[#This Row],[text_classification_arabic2]],TextClassificationList[text_classification_arabic],0),1)</f>
        <v>#N/A</v>
      </c>
      <c r="AS4728" t="e">
        <f>INDEX(TextClassificationList[],MATCH(Sudan_News12[[#This Row],[text_classification_arabic3]],TextClassificationList[text_classification_arabic],0),1)</f>
        <v>#N/A</v>
      </c>
      <c r="AU4728" t="e">
        <f>INDEX(TextClassificationList[],MATCH(Sudan_News12[[#This Row],[text_classification_arabic4]],TextClassificationList[text_classification_arabic],0),1)</f>
        <v>#N/A</v>
      </c>
      <c r="AW4728" t="e">
        <f>INDEX(TextClassificationList[],MATCH(Sudan_News12[[#This Row],[text_classification_arabic5]],TextClassificationList[text_classification_arabic],0),1)</f>
        <v>#N/A</v>
      </c>
    </row>
    <row r="4729" spans="1:49" x14ac:dyDescent="0.2">
      <c r="A4729">
        <v>1.1184472033481114E+18</v>
      </c>
      <c r="B4729">
        <v>1.1184472033481114E+18</v>
      </c>
      <c r="C4729" t="s">
        <v>18117</v>
      </c>
      <c r="D4729" s="1">
        <v>43572</v>
      </c>
      <c r="E4729" s="2">
        <v>0.48109953703703706</v>
      </c>
      <c r="F4729">
        <v>200</v>
      </c>
      <c r="G4729">
        <v>1889611729</v>
      </c>
      <c r="H4729" t="s">
        <v>354</v>
      </c>
      <c r="I4729" t="s">
        <v>355</v>
      </c>
      <c r="J4729" t="s">
        <v>265</v>
      </c>
      <c r="K4729" t="s">
        <v>18118</v>
      </c>
      <c r="L4729" t="s">
        <v>266</v>
      </c>
      <c r="M4729" t="s">
        <v>267</v>
      </c>
      <c r="N4729" t="s">
        <v>267</v>
      </c>
      <c r="O4729" t="s">
        <v>267</v>
      </c>
      <c r="P4729">
        <v>0</v>
      </c>
      <c r="Q4729">
        <v>0</v>
      </c>
      <c r="R4729">
        <v>1</v>
      </c>
      <c r="S4729" t="s">
        <v>267</v>
      </c>
      <c r="T4729" t="s">
        <v>267</v>
      </c>
      <c r="U4729" t="s">
        <v>18119</v>
      </c>
      <c r="V4729" t="b">
        <v>0</v>
      </c>
      <c r="W4729" t="s">
        <v>265</v>
      </c>
      <c r="X4729">
        <v>1</v>
      </c>
      <c r="Y4729" t="s">
        <v>18120</v>
      </c>
      <c r="Z4729" t="s">
        <v>265</v>
      </c>
      <c r="AA4729" t="s">
        <v>265</v>
      </c>
      <c r="AB4729" t="s">
        <v>265</v>
      </c>
      <c r="AC4729" t="s">
        <v>265</v>
      </c>
      <c r="AD4729" t="s">
        <v>265</v>
      </c>
      <c r="AE4729" t="s">
        <v>265</v>
      </c>
      <c r="AF4729" t="s">
        <v>267</v>
      </c>
      <c r="AG4729" t="s">
        <v>265</v>
      </c>
      <c r="AH4729" t="s">
        <v>265</v>
      </c>
      <c r="AI4729" t="s">
        <v>265</v>
      </c>
      <c r="AJ4729" t="s">
        <v>265</v>
      </c>
      <c r="AL4729" t="str">
        <f>IF(Sudan_News12[[#This Row],[relevancy_classification_english]]="Relevant","مناسب",IF(Sudan_News12[[#This Row],[relevancy_classification_english]]="Relevant","عَرَضِيّ",""))</f>
        <v/>
      </c>
      <c r="AN4729" t="str">
        <f>IF(Sudan_News12[[#This Row],[sentiment_analysis_english]]="Negative","سلبي",IF(Sudan_News12[[#This Row],[sentiment_analysis_english]]="Neutral","حيادي",IF(Sudan_News12[[#This Row],[sentiment_analysis_english]]="Positive","إيجابي","")))</f>
        <v/>
      </c>
      <c r="AO4729" t="e">
        <f>INDEX(TextClassificationList[],MATCH(Sudan_News12[[#This Row],[text_classification_arabic]],TextClassificationList[text_classification_arabic],0),1)</f>
        <v>#N/A</v>
      </c>
      <c r="AQ4729" t="e">
        <f>INDEX(TextClassificationList[],MATCH(Sudan_News12[[#This Row],[text_classification_arabic2]],TextClassificationList[text_classification_arabic],0),1)</f>
        <v>#N/A</v>
      </c>
      <c r="AS4729" t="e">
        <f>INDEX(TextClassificationList[],MATCH(Sudan_News12[[#This Row],[text_classification_arabic3]],TextClassificationList[text_classification_arabic],0),1)</f>
        <v>#N/A</v>
      </c>
      <c r="AU4729" t="e">
        <f>INDEX(TextClassificationList[],MATCH(Sudan_News12[[#This Row],[text_classification_arabic4]],TextClassificationList[text_classification_arabic],0),1)</f>
        <v>#N/A</v>
      </c>
      <c r="AW4729" t="e">
        <f>INDEX(TextClassificationList[],MATCH(Sudan_News12[[#This Row],[text_classification_arabic5]],TextClassificationList[text_classification_arabic],0),1)</f>
        <v>#N/A</v>
      </c>
    </row>
    <row r="4730" spans="1:49" x14ac:dyDescent="0.2">
      <c r="A4730">
        <v>1.1184050874733568E+18</v>
      </c>
      <c r="B4730">
        <v>1.1181763179068006E+18</v>
      </c>
      <c r="C4730" t="s">
        <v>18121</v>
      </c>
      <c r="D4730" s="1">
        <v>43572</v>
      </c>
      <c r="E4730" s="2">
        <v>0.36488425925925927</v>
      </c>
      <c r="F4730">
        <v>200</v>
      </c>
      <c r="G4730">
        <v>1889611729</v>
      </c>
      <c r="H4730" t="s">
        <v>354</v>
      </c>
      <c r="I4730" t="s">
        <v>355</v>
      </c>
      <c r="J4730" t="s">
        <v>265</v>
      </c>
      <c r="K4730" t="s">
        <v>18122</v>
      </c>
      <c r="L4730" t="s">
        <v>266</v>
      </c>
      <c r="M4730" t="s">
        <v>267</v>
      </c>
      <c r="N4730" t="s">
        <v>267</v>
      </c>
      <c r="O4730" t="s">
        <v>267</v>
      </c>
      <c r="P4730">
        <v>0</v>
      </c>
      <c r="Q4730">
        <v>1</v>
      </c>
      <c r="R4730">
        <v>0</v>
      </c>
      <c r="S4730" t="s">
        <v>267</v>
      </c>
      <c r="T4730" t="s">
        <v>267</v>
      </c>
      <c r="U4730" t="s">
        <v>18123</v>
      </c>
      <c r="V4730" t="b">
        <v>0</v>
      </c>
      <c r="W4730" t="s">
        <v>265</v>
      </c>
      <c r="X4730">
        <v>0</v>
      </c>
      <c r="Y4730" t="s">
        <v>265</v>
      </c>
      <c r="Z4730" t="s">
        <v>265</v>
      </c>
      <c r="AA4730" t="s">
        <v>265</v>
      </c>
      <c r="AB4730" t="s">
        <v>265</v>
      </c>
      <c r="AC4730" t="s">
        <v>265</v>
      </c>
      <c r="AD4730" t="s">
        <v>265</v>
      </c>
      <c r="AE4730" t="s">
        <v>265</v>
      </c>
      <c r="AF4730" t="s">
        <v>18124</v>
      </c>
      <c r="AG4730" t="s">
        <v>265</v>
      </c>
      <c r="AH4730" t="s">
        <v>265</v>
      </c>
      <c r="AI4730" t="s">
        <v>265</v>
      </c>
      <c r="AJ4730" t="s">
        <v>265</v>
      </c>
      <c r="AL4730" t="str">
        <f>IF(Sudan_News12[[#This Row],[relevancy_classification_english]]="Relevant","مناسب",IF(Sudan_News12[[#This Row],[relevancy_classification_english]]="Relevant","عَرَضِيّ",""))</f>
        <v/>
      </c>
      <c r="AN4730" t="str">
        <f>IF(Sudan_News12[[#This Row],[sentiment_analysis_english]]="Negative","سلبي",IF(Sudan_News12[[#This Row],[sentiment_analysis_english]]="Neutral","حيادي",IF(Sudan_News12[[#This Row],[sentiment_analysis_english]]="Positive","إيجابي","")))</f>
        <v/>
      </c>
      <c r="AO4730" t="e">
        <f>INDEX(TextClassificationList[],MATCH(Sudan_News12[[#This Row],[text_classification_arabic]],TextClassificationList[text_classification_arabic],0),1)</f>
        <v>#N/A</v>
      </c>
      <c r="AQ4730" t="e">
        <f>INDEX(TextClassificationList[],MATCH(Sudan_News12[[#This Row],[text_classification_arabic2]],TextClassificationList[text_classification_arabic],0),1)</f>
        <v>#N/A</v>
      </c>
      <c r="AS4730" t="e">
        <f>INDEX(TextClassificationList[],MATCH(Sudan_News12[[#This Row],[text_classification_arabic3]],TextClassificationList[text_classification_arabic],0),1)</f>
        <v>#N/A</v>
      </c>
      <c r="AU4730" t="e">
        <f>INDEX(TextClassificationList[],MATCH(Sudan_News12[[#This Row],[text_classification_arabic4]],TextClassificationList[text_classification_arabic],0),1)</f>
        <v>#N/A</v>
      </c>
      <c r="AW4730" t="e">
        <f>INDEX(TextClassificationList[],MATCH(Sudan_News12[[#This Row],[text_classification_arabic5]],TextClassificationList[text_classification_arabic],0),1)</f>
        <v>#N/A</v>
      </c>
    </row>
    <row r="4731" spans="1:49" x14ac:dyDescent="0.2">
      <c r="A4731">
        <v>1.1182820456696832E+18</v>
      </c>
      <c r="B4731">
        <v>1.1182820456696832E+18</v>
      </c>
      <c r="C4731" t="s">
        <v>18125</v>
      </c>
      <c r="D4731" s="1">
        <v>43572</v>
      </c>
      <c r="E4731" s="2">
        <v>2.5358796296296296E-2</v>
      </c>
      <c r="F4731">
        <v>200</v>
      </c>
      <c r="G4731">
        <v>1889611729</v>
      </c>
      <c r="H4731" t="s">
        <v>354</v>
      </c>
      <c r="I4731" t="s">
        <v>355</v>
      </c>
      <c r="J4731" t="s">
        <v>265</v>
      </c>
      <c r="K4731" t="s">
        <v>18126</v>
      </c>
      <c r="L4731" t="s">
        <v>266</v>
      </c>
      <c r="M4731" t="s">
        <v>267</v>
      </c>
      <c r="N4731" t="s">
        <v>267</v>
      </c>
      <c r="O4731" t="s">
        <v>267</v>
      </c>
      <c r="P4731">
        <v>2</v>
      </c>
      <c r="Q4731">
        <v>1</v>
      </c>
      <c r="R4731">
        <v>1</v>
      </c>
      <c r="S4731" t="s">
        <v>17465</v>
      </c>
      <c r="T4731" t="s">
        <v>267</v>
      </c>
      <c r="U4731" t="s">
        <v>18127</v>
      </c>
      <c r="V4731" t="b">
        <v>0</v>
      </c>
      <c r="W4731" t="s">
        <v>265</v>
      </c>
      <c r="X4731">
        <v>0</v>
      </c>
      <c r="Y4731" t="s">
        <v>265</v>
      </c>
      <c r="Z4731" t="s">
        <v>265</v>
      </c>
      <c r="AA4731" t="s">
        <v>265</v>
      </c>
      <c r="AB4731" t="s">
        <v>265</v>
      </c>
      <c r="AC4731" t="s">
        <v>265</v>
      </c>
      <c r="AD4731" t="s">
        <v>265</v>
      </c>
      <c r="AE4731" t="s">
        <v>265</v>
      </c>
      <c r="AF4731" t="s">
        <v>267</v>
      </c>
      <c r="AG4731" t="s">
        <v>265</v>
      </c>
      <c r="AH4731" t="s">
        <v>265</v>
      </c>
      <c r="AI4731" t="s">
        <v>265</v>
      </c>
      <c r="AJ4731" t="s">
        <v>265</v>
      </c>
      <c r="AL4731" t="str">
        <f>IF(Sudan_News12[[#This Row],[relevancy_classification_english]]="Relevant","مناسب",IF(Sudan_News12[[#This Row],[relevancy_classification_english]]="Relevant","عَرَضِيّ",""))</f>
        <v/>
      </c>
      <c r="AN4731" t="str">
        <f>IF(Sudan_News12[[#This Row],[sentiment_analysis_english]]="Negative","سلبي",IF(Sudan_News12[[#This Row],[sentiment_analysis_english]]="Neutral","حيادي",IF(Sudan_News12[[#This Row],[sentiment_analysis_english]]="Positive","إيجابي","")))</f>
        <v/>
      </c>
      <c r="AO4731" t="e">
        <f>INDEX(TextClassificationList[],MATCH(Sudan_News12[[#This Row],[text_classification_arabic]],TextClassificationList[text_classification_arabic],0),1)</f>
        <v>#N/A</v>
      </c>
      <c r="AQ4731" t="e">
        <f>INDEX(TextClassificationList[],MATCH(Sudan_News12[[#This Row],[text_classification_arabic2]],TextClassificationList[text_classification_arabic],0),1)</f>
        <v>#N/A</v>
      </c>
      <c r="AS4731" t="e">
        <f>INDEX(TextClassificationList[],MATCH(Sudan_News12[[#This Row],[text_classification_arabic3]],TextClassificationList[text_classification_arabic],0),1)</f>
        <v>#N/A</v>
      </c>
      <c r="AU4731" t="e">
        <f>INDEX(TextClassificationList[],MATCH(Sudan_News12[[#This Row],[text_classification_arabic4]],TextClassificationList[text_classification_arabic],0),1)</f>
        <v>#N/A</v>
      </c>
      <c r="AW4731" t="e">
        <f>INDEX(TextClassificationList[],MATCH(Sudan_News12[[#This Row],[text_classification_arabic5]],TextClassificationList[text_classification_arabic],0),1)</f>
        <v>#N/A</v>
      </c>
    </row>
    <row r="4732" spans="1:49" x14ac:dyDescent="0.2">
      <c r="A4732">
        <v>1.1182673432920433E+18</v>
      </c>
      <c r="B4732">
        <v>1.1182673432920433E+18</v>
      </c>
      <c r="C4732" t="s">
        <v>18128</v>
      </c>
      <c r="D4732" s="1">
        <v>43571</v>
      </c>
      <c r="E4732" s="2">
        <v>0.98478009259259258</v>
      </c>
      <c r="F4732">
        <v>200</v>
      </c>
      <c r="G4732">
        <v>1889611729</v>
      </c>
      <c r="H4732" t="s">
        <v>354</v>
      </c>
      <c r="I4732" t="s">
        <v>355</v>
      </c>
      <c r="J4732" t="s">
        <v>265</v>
      </c>
      <c r="K4732" t="s">
        <v>18129</v>
      </c>
      <c r="L4732" t="s">
        <v>266</v>
      </c>
      <c r="M4732" t="s">
        <v>267</v>
      </c>
      <c r="N4732" t="s">
        <v>267</v>
      </c>
      <c r="O4732" t="s">
        <v>267</v>
      </c>
      <c r="P4732">
        <v>0</v>
      </c>
      <c r="Q4732">
        <v>1</v>
      </c>
      <c r="R4732">
        <v>0</v>
      </c>
      <c r="S4732" t="s">
        <v>18130</v>
      </c>
      <c r="T4732" t="s">
        <v>267</v>
      </c>
      <c r="U4732" t="s">
        <v>18131</v>
      </c>
      <c r="V4732" t="b">
        <v>0</v>
      </c>
      <c r="W4732" t="s">
        <v>265</v>
      </c>
      <c r="X4732">
        <v>0</v>
      </c>
      <c r="Y4732" t="s">
        <v>265</v>
      </c>
      <c r="Z4732" t="s">
        <v>265</v>
      </c>
      <c r="AA4732" t="s">
        <v>265</v>
      </c>
      <c r="AB4732" t="s">
        <v>265</v>
      </c>
      <c r="AC4732" t="s">
        <v>265</v>
      </c>
      <c r="AD4732" t="s">
        <v>265</v>
      </c>
      <c r="AE4732" t="s">
        <v>265</v>
      </c>
      <c r="AF4732" t="s">
        <v>267</v>
      </c>
      <c r="AG4732" t="s">
        <v>265</v>
      </c>
      <c r="AH4732" t="s">
        <v>265</v>
      </c>
      <c r="AI4732" t="s">
        <v>265</v>
      </c>
      <c r="AJ4732" t="s">
        <v>265</v>
      </c>
      <c r="AL4732" t="str">
        <f>IF(Sudan_News12[[#This Row],[relevancy_classification_english]]="Relevant","مناسب",IF(Sudan_News12[[#This Row],[relevancy_classification_english]]="Relevant","عَرَضِيّ",""))</f>
        <v/>
      </c>
      <c r="AN4732" t="str">
        <f>IF(Sudan_News12[[#This Row],[sentiment_analysis_english]]="Negative","سلبي",IF(Sudan_News12[[#This Row],[sentiment_analysis_english]]="Neutral","حيادي",IF(Sudan_News12[[#This Row],[sentiment_analysis_english]]="Positive","إيجابي","")))</f>
        <v/>
      </c>
      <c r="AO4732" t="e">
        <f>INDEX(TextClassificationList[],MATCH(Sudan_News12[[#This Row],[text_classification_arabic]],TextClassificationList[text_classification_arabic],0),1)</f>
        <v>#N/A</v>
      </c>
      <c r="AQ4732" t="e">
        <f>INDEX(TextClassificationList[],MATCH(Sudan_News12[[#This Row],[text_classification_arabic2]],TextClassificationList[text_classification_arabic],0),1)</f>
        <v>#N/A</v>
      </c>
      <c r="AS4732" t="e">
        <f>INDEX(TextClassificationList[],MATCH(Sudan_News12[[#This Row],[text_classification_arabic3]],TextClassificationList[text_classification_arabic],0),1)</f>
        <v>#N/A</v>
      </c>
      <c r="AU4732" t="e">
        <f>INDEX(TextClassificationList[],MATCH(Sudan_News12[[#This Row],[text_classification_arabic4]],TextClassificationList[text_classification_arabic],0),1)</f>
        <v>#N/A</v>
      </c>
      <c r="AW4732" t="e">
        <f>INDEX(TextClassificationList[],MATCH(Sudan_News12[[#This Row],[text_classification_arabic5]],TextClassificationList[text_classification_arabic],0),1)</f>
        <v>#N/A</v>
      </c>
    </row>
    <row r="4733" spans="1:49" x14ac:dyDescent="0.2">
      <c r="A4733">
        <v>1.1181407260580823E+18</v>
      </c>
      <c r="B4733">
        <v>1.1181407260580823E+18</v>
      </c>
      <c r="C4733" t="s">
        <v>18132</v>
      </c>
      <c r="D4733" s="1">
        <v>43571</v>
      </c>
      <c r="E4733" s="2">
        <v>0.6353819444444444</v>
      </c>
      <c r="F4733">
        <v>200</v>
      </c>
      <c r="G4733">
        <v>1889611729</v>
      </c>
      <c r="H4733" t="s">
        <v>354</v>
      </c>
      <c r="I4733" t="s">
        <v>355</v>
      </c>
      <c r="J4733" t="s">
        <v>265</v>
      </c>
      <c r="K4733" t="s">
        <v>18133</v>
      </c>
      <c r="L4733" t="s">
        <v>266</v>
      </c>
      <c r="M4733" t="s">
        <v>267</v>
      </c>
      <c r="N4733" t="s">
        <v>267</v>
      </c>
      <c r="O4733" t="s">
        <v>267</v>
      </c>
      <c r="P4733">
        <v>0</v>
      </c>
      <c r="Q4733">
        <v>2</v>
      </c>
      <c r="R4733">
        <v>2</v>
      </c>
      <c r="S4733" t="s">
        <v>17683</v>
      </c>
      <c r="T4733" t="s">
        <v>267</v>
      </c>
      <c r="U4733" t="s">
        <v>18134</v>
      </c>
      <c r="V4733" t="b">
        <v>0</v>
      </c>
      <c r="W4733" t="s">
        <v>265</v>
      </c>
      <c r="X4733">
        <v>0</v>
      </c>
      <c r="Y4733" t="s">
        <v>265</v>
      </c>
      <c r="Z4733" t="s">
        <v>265</v>
      </c>
      <c r="AA4733" t="s">
        <v>265</v>
      </c>
      <c r="AB4733" t="s">
        <v>265</v>
      </c>
      <c r="AC4733" t="s">
        <v>265</v>
      </c>
      <c r="AD4733" t="s">
        <v>265</v>
      </c>
      <c r="AE4733" t="s">
        <v>265</v>
      </c>
      <c r="AF4733" t="s">
        <v>267</v>
      </c>
      <c r="AG4733" t="s">
        <v>265</v>
      </c>
      <c r="AH4733" t="s">
        <v>265</v>
      </c>
      <c r="AI4733" t="s">
        <v>265</v>
      </c>
      <c r="AJ4733" t="s">
        <v>265</v>
      </c>
      <c r="AL4733" t="str">
        <f>IF(Sudan_News12[[#This Row],[relevancy_classification_english]]="Relevant","مناسب",IF(Sudan_News12[[#This Row],[relevancy_classification_english]]="Relevant","عَرَضِيّ",""))</f>
        <v/>
      </c>
      <c r="AN4733" t="str">
        <f>IF(Sudan_News12[[#This Row],[sentiment_analysis_english]]="Negative","سلبي",IF(Sudan_News12[[#This Row],[sentiment_analysis_english]]="Neutral","حيادي",IF(Sudan_News12[[#This Row],[sentiment_analysis_english]]="Positive","إيجابي","")))</f>
        <v/>
      </c>
      <c r="AO4733" t="e">
        <f>INDEX(TextClassificationList[],MATCH(Sudan_News12[[#This Row],[text_classification_arabic]],TextClassificationList[text_classification_arabic],0),1)</f>
        <v>#N/A</v>
      </c>
      <c r="AQ4733" t="e">
        <f>INDEX(TextClassificationList[],MATCH(Sudan_News12[[#This Row],[text_classification_arabic2]],TextClassificationList[text_classification_arabic],0),1)</f>
        <v>#N/A</v>
      </c>
      <c r="AS4733" t="e">
        <f>INDEX(TextClassificationList[],MATCH(Sudan_News12[[#This Row],[text_classification_arabic3]],TextClassificationList[text_classification_arabic],0),1)</f>
        <v>#N/A</v>
      </c>
      <c r="AU4733" t="e">
        <f>INDEX(TextClassificationList[],MATCH(Sudan_News12[[#This Row],[text_classification_arabic4]],TextClassificationList[text_classification_arabic],0),1)</f>
        <v>#N/A</v>
      </c>
      <c r="AW4733" t="e">
        <f>INDEX(TextClassificationList[],MATCH(Sudan_News12[[#This Row],[text_classification_arabic5]],TextClassificationList[text_classification_arabic],0),1)</f>
        <v>#N/A</v>
      </c>
    </row>
    <row r="4734" spans="1:49" x14ac:dyDescent="0.2">
      <c r="A4734">
        <v>1.1181110210995159E+18</v>
      </c>
      <c r="B4734">
        <v>1.1181094893733069E+18</v>
      </c>
      <c r="C4734" t="s">
        <v>18135</v>
      </c>
      <c r="D4734" s="1">
        <v>43571</v>
      </c>
      <c r="E4734" s="2">
        <v>0.55341435185185184</v>
      </c>
      <c r="F4734">
        <v>200</v>
      </c>
      <c r="G4734">
        <v>1889611729</v>
      </c>
      <c r="H4734" t="s">
        <v>354</v>
      </c>
      <c r="I4734" t="s">
        <v>355</v>
      </c>
      <c r="J4734" t="s">
        <v>265</v>
      </c>
      <c r="K4734" t="s">
        <v>18136</v>
      </c>
      <c r="L4734" t="s">
        <v>266</v>
      </c>
      <c r="M4734" t="s">
        <v>267</v>
      </c>
      <c r="N4734" t="s">
        <v>267</v>
      </c>
      <c r="O4734" t="s">
        <v>267</v>
      </c>
      <c r="P4734">
        <v>0</v>
      </c>
      <c r="Q4734">
        <v>0</v>
      </c>
      <c r="R4734">
        <v>5</v>
      </c>
      <c r="S4734" t="s">
        <v>267</v>
      </c>
      <c r="T4734" t="s">
        <v>267</v>
      </c>
      <c r="U4734" t="s">
        <v>18137</v>
      </c>
      <c r="V4734" t="b">
        <v>0</v>
      </c>
      <c r="W4734" t="s">
        <v>265</v>
      </c>
      <c r="X4734">
        <v>0</v>
      </c>
      <c r="Y4734" t="s">
        <v>265</v>
      </c>
      <c r="Z4734" t="s">
        <v>265</v>
      </c>
      <c r="AA4734" t="s">
        <v>265</v>
      </c>
      <c r="AB4734" t="s">
        <v>265</v>
      </c>
      <c r="AC4734" t="s">
        <v>265</v>
      </c>
      <c r="AD4734" t="s">
        <v>265</v>
      </c>
      <c r="AE4734" t="s">
        <v>265</v>
      </c>
      <c r="AF4734" t="s">
        <v>16965</v>
      </c>
      <c r="AG4734" t="s">
        <v>265</v>
      </c>
      <c r="AH4734" t="s">
        <v>265</v>
      </c>
      <c r="AI4734" t="s">
        <v>265</v>
      </c>
      <c r="AJ4734" t="s">
        <v>265</v>
      </c>
      <c r="AL4734" t="str">
        <f>IF(Sudan_News12[[#This Row],[relevancy_classification_english]]="Relevant","مناسب",IF(Sudan_News12[[#This Row],[relevancy_classification_english]]="Relevant","عَرَضِيّ",""))</f>
        <v/>
      </c>
      <c r="AN4734" t="str">
        <f>IF(Sudan_News12[[#This Row],[sentiment_analysis_english]]="Negative","سلبي",IF(Sudan_News12[[#This Row],[sentiment_analysis_english]]="Neutral","حيادي",IF(Sudan_News12[[#This Row],[sentiment_analysis_english]]="Positive","إيجابي","")))</f>
        <v/>
      </c>
      <c r="AO4734" t="e">
        <f>INDEX(TextClassificationList[],MATCH(Sudan_News12[[#This Row],[text_classification_arabic]],TextClassificationList[text_classification_arabic],0),1)</f>
        <v>#N/A</v>
      </c>
      <c r="AQ4734" t="e">
        <f>INDEX(TextClassificationList[],MATCH(Sudan_News12[[#This Row],[text_classification_arabic2]],TextClassificationList[text_classification_arabic],0),1)</f>
        <v>#N/A</v>
      </c>
      <c r="AS4734" t="e">
        <f>INDEX(TextClassificationList[],MATCH(Sudan_News12[[#This Row],[text_classification_arabic3]],TextClassificationList[text_classification_arabic],0),1)</f>
        <v>#N/A</v>
      </c>
      <c r="AU4734" t="e">
        <f>INDEX(TextClassificationList[],MATCH(Sudan_News12[[#This Row],[text_classification_arabic4]],TextClassificationList[text_classification_arabic],0),1)</f>
        <v>#N/A</v>
      </c>
      <c r="AW4734" t="e">
        <f>INDEX(TextClassificationList[],MATCH(Sudan_News12[[#This Row],[text_classification_arabic5]],TextClassificationList[text_classification_arabic],0),1)</f>
        <v>#N/A</v>
      </c>
    </row>
    <row r="4735" spans="1:49" x14ac:dyDescent="0.2">
      <c r="A4735">
        <v>1.1181107508983603E+18</v>
      </c>
      <c r="B4735">
        <v>1.1181107508983603E+18</v>
      </c>
      <c r="C4735" t="s">
        <v>18138</v>
      </c>
      <c r="D4735" s="1">
        <v>43571</v>
      </c>
      <c r="E4735" s="2">
        <v>0.55267361111111113</v>
      </c>
      <c r="F4735">
        <v>200</v>
      </c>
      <c r="G4735">
        <v>1889611729</v>
      </c>
      <c r="H4735" t="s">
        <v>354</v>
      </c>
      <c r="I4735" t="s">
        <v>355</v>
      </c>
      <c r="J4735" t="s">
        <v>265</v>
      </c>
      <c r="K4735" t="s">
        <v>18139</v>
      </c>
      <c r="L4735" t="s">
        <v>266</v>
      </c>
      <c r="M4735" t="s">
        <v>267</v>
      </c>
      <c r="N4735" t="s">
        <v>267</v>
      </c>
      <c r="O4735" t="s">
        <v>267</v>
      </c>
      <c r="P4735">
        <v>0</v>
      </c>
      <c r="Q4735">
        <v>0</v>
      </c>
      <c r="R4735">
        <v>0</v>
      </c>
      <c r="S4735" t="s">
        <v>267</v>
      </c>
      <c r="T4735" t="s">
        <v>267</v>
      </c>
      <c r="U4735" t="s">
        <v>18140</v>
      </c>
      <c r="V4735" t="b">
        <v>0</v>
      </c>
      <c r="W4735" t="s">
        <v>18141</v>
      </c>
      <c r="X4735">
        <v>0</v>
      </c>
      <c r="Y4735" t="s">
        <v>265</v>
      </c>
      <c r="Z4735" t="s">
        <v>265</v>
      </c>
      <c r="AA4735" t="s">
        <v>265</v>
      </c>
      <c r="AB4735" t="s">
        <v>265</v>
      </c>
      <c r="AC4735" t="s">
        <v>265</v>
      </c>
      <c r="AD4735" t="s">
        <v>265</v>
      </c>
      <c r="AE4735" t="s">
        <v>265</v>
      </c>
      <c r="AF4735" t="s">
        <v>267</v>
      </c>
      <c r="AG4735" t="s">
        <v>265</v>
      </c>
      <c r="AH4735" t="s">
        <v>265</v>
      </c>
      <c r="AI4735" t="s">
        <v>265</v>
      </c>
      <c r="AJ4735" t="s">
        <v>265</v>
      </c>
      <c r="AL4735" t="str">
        <f>IF(Sudan_News12[[#This Row],[relevancy_classification_english]]="Relevant","مناسب",IF(Sudan_News12[[#This Row],[relevancy_classification_english]]="Relevant","عَرَضِيّ",""))</f>
        <v/>
      </c>
      <c r="AN4735" t="str">
        <f>IF(Sudan_News12[[#This Row],[sentiment_analysis_english]]="Negative","سلبي",IF(Sudan_News12[[#This Row],[sentiment_analysis_english]]="Neutral","حيادي",IF(Sudan_News12[[#This Row],[sentiment_analysis_english]]="Positive","إيجابي","")))</f>
        <v/>
      </c>
      <c r="AO4735" t="e">
        <f>INDEX(TextClassificationList[],MATCH(Sudan_News12[[#This Row],[text_classification_arabic]],TextClassificationList[text_classification_arabic],0),1)</f>
        <v>#N/A</v>
      </c>
      <c r="AQ4735" t="e">
        <f>INDEX(TextClassificationList[],MATCH(Sudan_News12[[#This Row],[text_classification_arabic2]],TextClassificationList[text_classification_arabic],0),1)</f>
        <v>#N/A</v>
      </c>
      <c r="AS4735" t="e">
        <f>INDEX(TextClassificationList[],MATCH(Sudan_News12[[#This Row],[text_classification_arabic3]],TextClassificationList[text_classification_arabic],0),1)</f>
        <v>#N/A</v>
      </c>
      <c r="AU4735" t="e">
        <f>INDEX(TextClassificationList[],MATCH(Sudan_News12[[#This Row],[text_classification_arabic4]],TextClassificationList[text_classification_arabic],0),1)</f>
        <v>#N/A</v>
      </c>
      <c r="AW4735" t="e">
        <f>INDEX(TextClassificationList[],MATCH(Sudan_News12[[#This Row],[text_classification_arabic5]],TextClassificationList[text_classification_arabic],0),1)</f>
        <v>#N/A</v>
      </c>
    </row>
    <row r="4736" spans="1:49" x14ac:dyDescent="0.2">
      <c r="A4736">
        <v>1.1180751871179284E+18</v>
      </c>
      <c r="B4736">
        <v>1.1180736919239926E+18</v>
      </c>
      <c r="C4736" t="s">
        <v>18142</v>
      </c>
      <c r="D4736" s="1">
        <v>43571</v>
      </c>
      <c r="E4736" s="2">
        <v>0.45453703703703702</v>
      </c>
      <c r="F4736">
        <v>200</v>
      </c>
      <c r="G4736">
        <v>1889611729</v>
      </c>
      <c r="H4736" t="s">
        <v>354</v>
      </c>
      <c r="I4736" t="s">
        <v>355</v>
      </c>
      <c r="J4736" t="s">
        <v>265</v>
      </c>
      <c r="K4736" t="s">
        <v>18143</v>
      </c>
      <c r="L4736" t="s">
        <v>266</v>
      </c>
      <c r="M4736" t="s">
        <v>267</v>
      </c>
      <c r="N4736" t="s">
        <v>267</v>
      </c>
      <c r="O4736" t="s">
        <v>267</v>
      </c>
      <c r="P4736">
        <v>0</v>
      </c>
      <c r="Q4736">
        <v>0</v>
      </c>
      <c r="R4736">
        <v>1</v>
      </c>
      <c r="S4736" t="s">
        <v>267</v>
      </c>
      <c r="T4736" t="s">
        <v>267</v>
      </c>
      <c r="U4736" t="s">
        <v>18144</v>
      </c>
      <c r="V4736" t="b">
        <v>0</v>
      </c>
      <c r="W4736" t="s">
        <v>265</v>
      </c>
      <c r="X4736">
        <v>0</v>
      </c>
      <c r="Y4736" t="s">
        <v>265</v>
      </c>
      <c r="Z4736" t="s">
        <v>265</v>
      </c>
      <c r="AA4736" t="s">
        <v>265</v>
      </c>
      <c r="AB4736" t="s">
        <v>265</v>
      </c>
      <c r="AC4736" t="s">
        <v>265</v>
      </c>
      <c r="AD4736" t="s">
        <v>265</v>
      </c>
      <c r="AE4736" t="s">
        <v>265</v>
      </c>
      <c r="AF4736" t="s">
        <v>18145</v>
      </c>
      <c r="AG4736" t="s">
        <v>265</v>
      </c>
      <c r="AH4736" t="s">
        <v>265</v>
      </c>
      <c r="AI4736" t="s">
        <v>265</v>
      </c>
      <c r="AJ4736" t="s">
        <v>265</v>
      </c>
      <c r="AL4736" t="str">
        <f>IF(Sudan_News12[[#This Row],[relevancy_classification_english]]="Relevant","مناسب",IF(Sudan_News12[[#This Row],[relevancy_classification_english]]="Relevant","عَرَضِيّ",""))</f>
        <v/>
      </c>
      <c r="AN4736" t="str">
        <f>IF(Sudan_News12[[#This Row],[sentiment_analysis_english]]="Negative","سلبي",IF(Sudan_News12[[#This Row],[sentiment_analysis_english]]="Neutral","حيادي",IF(Sudan_News12[[#This Row],[sentiment_analysis_english]]="Positive","إيجابي","")))</f>
        <v/>
      </c>
      <c r="AO4736" t="e">
        <f>INDEX(TextClassificationList[],MATCH(Sudan_News12[[#This Row],[text_classification_arabic]],TextClassificationList[text_classification_arabic],0),1)</f>
        <v>#N/A</v>
      </c>
      <c r="AQ4736" t="e">
        <f>INDEX(TextClassificationList[],MATCH(Sudan_News12[[#This Row],[text_classification_arabic2]],TextClassificationList[text_classification_arabic],0),1)</f>
        <v>#N/A</v>
      </c>
      <c r="AS4736" t="e">
        <f>INDEX(TextClassificationList[],MATCH(Sudan_News12[[#This Row],[text_classification_arabic3]],TextClassificationList[text_classification_arabic],0),1)</f>
        <v>#N/A</v>
      </c>
      <c r="AU4736" t="e">
        <f>INDEX(TextClassificationList[],MATCH(Sudan_News12[[#This Row],[text_classification_arabic4]],TextClassificationList[text_classification_arabic],0),1)</f>
        <v>#N/A</v>
      </c>
      <c r="AW4736" t="e">
        <f>INDEX(TextClassificationList[],MATCH(Sudan_News12[[#This Row],[text_classification_arabic5]],TextClassificationList[text_classification_arabic],0),1)</f>
        <v>#N/A</v>
      </c>
    </row>
    <row r="4737" spans="1:49" x14ac:dyDescent="0.2">
      <c r="A4737">
        <v>1.1180334739592765E+18</v>
      </c>
      <c r="B4737">
        <v>1.1178430133242348E+18</v>
      </c>
      <c r="C4737" t="s">
        <v>18146</v>
      </c>
      <c r="D4737" s="1">
        <v>43571</v>
      </c>
      <c r="E4737" s="2">
        <v>0.3394212962962963</v>
      </c>
      <c r="F4737">
        <v>200</v>
      </c>
      <c r="G4737">
        <v>1889611729</v>
      </c>
      <c r="H4737" t="s">
        <v>354</v>
      </c>
      <c r="I4737" t="s">
        <v>355</v>
      </c>
      <c r="J4737" t="s">
        <v>265</v>
      </c>
      <c r="K4737" t="s">
        <v>18147</v>
      </c>
      <c r="L4737" t="s">
        <v>276</v>
      </c>
      <c r="M4737" t="s">
        <v>267</v>
      </c>
      <c r="N4737" t="s">
        <v>267</v>
      </c>
      <c r="O4737" t="s">
        <v>267</v>
      </c>
      <c r="P4737">
        <v>0</v>
      </c>
      <c r="Q4737">
        <v>0</v>
      </c>
      <c r="R4737">
        <v>1</v>
      </c>
      <c r="S4737" t="s">
        <v>267</v>
      </c>
      <c r="T4737" t="s">
        <v>267</v>
      </c>
      <c r="U4737" t="s">
        <v>18148</v>
      </c>
      <c r="V4737" t="b">
        <v>0</v>
      </c>
      <c r="W4737" t="s">
        <v>265</v>
      </c>
      <c r="X4737">
        <v>0</v>
      </c>
      <c r="Y4737" t="s">
        <v>265</v>
      </c>
      <c r="Z4737" t="s">
        <v>265</v>
      </c>
      <c r="AA4737" t="s">
        <v>265</v>
      </c>
      <c r="AB4737" t="s">
        <v>265</v>
      </c>
      <c r="AC4737" t="s">
        <v>265</v>
      </c>
      <c r="AD4737" t="s">
        <v>265</v>
      </c>
      <c r="AE4737" t="s">
        <v>265</v>
      </c>
      <c r="AF4737" t="s">
        <v>18149</v>
      </c>
      <c r="AG4737" t="s">
        <v>265</v>
      </c>
      <c r="AH4737" t="s">
        <v>265</v>
      </c>
      <c r="AI4737" t="s">
        <v>265</v>
      </c>
      <c r="AJ4737" t="s">
        <v>265</v>
      </c>
      <c r="AL4737" t="str">
        <f>IF(Sudan_News12[[#This Row],[relevancy_classification_english]]="Relevant","مناسب",IF(Sudan_News12[[#This Row],[relevancy_classification_english]]="Relevant","عَرَضِيّ",""))</f>
        <v/>
      </c>
      <c r="AN4737" t="str">
        <f>IF(Sudan_News12[[#This Row],[sentiment_analysis_english]]="Negative","سلبي",IF(Sudan_News12[[#This Row],[sentiment_analysis_english]]="Neutral","حيادي",IF(Sudan_News12[[#This Row],[sentiment_analysis_english]]="Positive","إيجابي","")))</f>
        <v/>
      </c>
      <c r="AO4737" t="e">
        <f>INDEX(TextClassificationList[],MATCH(Sudan_News12[[#This Row],[text_classification_arabic]],TextClassificationList[text_classification_arabic],0),1)</f>
        <v>#N/A</v>
      </c>
      <c r="AQ4737" t="e">
        <f>INDEX(TextClassificationList[],MATCH(Sudan_News12[[#This Row],[text_classification_arabic2]],TextClassificationList[text_classification_arabic],0),1)</f>
        <v>#N/A</v>
      </c>
      <c r="AS4737" t="e">
        <f>INDEX(TextClassificationList[],MATCH(Sudan_News12[[#This Row],[text_classification_arabic3]],TextClassificationList[text_classification_arabic],0),1)</f>
        <v>#N/A</v>
      </c>
      <c r="AU4737" t="e">
        <f>INDEX(TextClassificationList[],MATCH(Sudan_News12[[#This Row],[text_classification_arabic4]],TextClassificationList[text_classification_arabic],0),1)</f>
        <v>#N/A</v>
      </c>
      <c r="AW4737" t="e">
        <f>INDEX(TextClassificationList[],MATCH(Sudan_News12[[#This Row],[text_classification_arabic5]],TextClassificationList[text_classification_arabic],0),1)</f>
        <v>#N/A</v>
      </c>
    </row>
    <row r="4738" spans="1:49" x14ac:dyDescent="0.2">
      <c r="A4738">
        <v>1.1177644913815634E+18</v>
      </c>
      <c r="B4738">
        <v>1.1177644913815634E+18</v>
      </c>
      <c r="C4738" t="s">
        <v>18150</v>
      </c>
      <c r="D4738" s="1">
        <v>43570</v>
      </c>
      <c r="E4738" s="2">
        <v>0.59717592592592594</v>
      </c>
      <c r="F4738">
        <v>200</v>
      </c>
      <c r="G4738">
        <v>1889611729</v>
      </c>
      <c r="H4738" t="s">
        <v>354</v>
      </c>
      <c r="I4738" t="s">
        <v>355</v>
      </c>
      <c r="J4738" t="s">
        <v>265</v>
      </c>
      <c r="K4738" t="s">
        <v>18151</v>
      </c>
      <c r="L4738" t="s">
        <v>266</v>
      </c>
      <c r="M4738" t="s">
        <v>267</v>
      </c>
      <c r="N4738" t="s">
        <v>267</v>
      </c>
      <c r="O4738" t="s">
        <v>18152</v>
      </c>
      <c r="P4738">
        <v>1</v>
      </c>
      <c r="Q4738">
        <v>3</v>
      </c>
      <c r="R4738">
        <v>2</v>
      </c>
      <c r="S4738" t="s">
        <v>17683</v>
      </c>
      <c r="T4738" t="s">
        <v>267</v>
      </c>
      <c r="U4738" t="s">
        <v>18153</v>
      </c>
      <c r="V4738" t="b">
        <v>0</v>
      </c>
      <c r="W4738" t="s">
        <v>265</v>
      </c>
      <c r="X4738">
        <v>1</v>
      </c>
      <c r="Y4738" t="s">
        <v>18154</v>
      </c>
      <c r="Z4738" t="s">
        <v>265</v>
      </c>
      <c r="AA4738" t="s">
        <v>265</v>
      </c>
      <c r="AB4738" t="s">
        <v>265</v>
      </c>
      <c r="AC4738" t="s">
        <v>265</v>
      </c>
      <c r="AD4738" t="s">
        <v>265</v>
      </c>
      <c r="AE4738" t="s">
        <v>265</v>
      </c>
      <c r="AF4738" t="s">
        <v>267</v>
      </c>
      <c r="AG4738" t="s">
        <v>265</v>
      </c>
      <c r="AH4738" t="s">
        <v>265</v>
      </c>
      <c r="AI4738" t="s">
        <v>265</v>
      </c>
      <c r="AJ4738" t="s">
        <v>265</v>
      </c>
      <c r="AL4738" t="str">
        <f>IF(Sudan_News12[[#This Row],[relevancy_classification_english]]="Relevant","مناسب",IF(Sudan_News12[[#This Row],[relevancy_classification_english]]="Relevant","عَرَضِيّ",""))</f>
        <v/>
      </c>
      <c r="AN4738" t="str">
        <f>IF(Sudan_News12[[#This Row],[sentiment_analysis_english]]="Negative","سلبي",IF(Sudan_News12[[#This Row],[sentiment_analysis_english]]="Neutral","حيادي",IF(Sudan_News12[[#This Row],[sentiment_analysis_english]]="Positive","إيجابي","")))</f>
        <v/>
      </c>
      <c r="AO4738" t="e">
        <f>INDEX(TextClassificationList[],MATCH(Sudan_News12[[#This Row],[text_classification_arabic]],TextClassificationList[text_classification_arabic],0),1)</f>
        <v>#N/A</v>
      </c>
      <c r="AQ4738" t="e">
        <f>INDEX(TextClassificationList[],MATCH(Sudan_News12[[#This Row],[text_classification_arabic2]],TextClassificationList[text_classification_arabic],0),1)</f>
        <v>#N/A</v>
      </c>
      <c r="AS4738" t="e">
        <f>INDEX(TextClassificationList[],MATCH(Sudan_News12[[#This Row],[text_classification_arabic3]],TextClassificationList[text_classification_arabic],0),1)</f>
        <v>#N/A</v>
      </c>
      <c r="AU4738" t="e">
        <f>INDEX(TextClassificationList[],MATCH(Sudan_News12[[#This Row],[text_classification_arabic4]],TextClassificationList[text_classification_arabic],0),1)</f>
        <v>#N/A</v>
      </c>
      <c r="AW4738" t="e">
        <f>INDEX(TextClassificationList[],MATCH(Sudan_News12[[#This Row],[text_classification_arabic5]],TextClassificationList[text_classification_arabic],0),1)</f>
        <v>#N/A</v>
      </c>
    </row>
    <row r="4739" spans="1:49" x14ac:dyDescent="0.2">
      <c r="A4739">
        <v>1.1177413131836826E+18</v>
      </c>
      <c r="B4739">
        <v>1.1177413131836826E+18</v>
      </c>
      <c r="C4739" t="s">
        <v>18155</v>
      </c>
      <c r="D4739" s="1">
        <v>43570</v>
      </c>
      <c r="E4739" s="2">
        <v>0.5332175925925926</v>
      </c>
      <c r="F4739">
        <v>200</v>
      </c>
      <c r="G4739">
        <v>1889611729</v>
      </c>
      <c r="H4739" t="s">
        <v>354</v>
      </c>
      <c r="I4739" t="s">
        <v>355</v>
      </c>
      <c r="J4739" t="s">
        <v>265</v>
      </c>
      <c r="K4739" t="s">
        <v>18156</v>
      </c>
      <c r="L4739" t="s">
        <v>266</v>
      </c>
      <c r="M4739" t="s">
        <v>267</v>
      </c>
      <c r="N4739" t="s">
        <v>267</v>
      </c>
      <c r="O4739" t="s">
        <v>267</v>
      </c>
      <c r="P4739">
        <v>0</v>
      </c>
      <c r="Q4739">
        <v>0</v>
      </c>
      <c r="R4739">
        <v>0</v>
      </c>
      <c r="S4739" t="s">
        <v>267</v>
      </c>
      <c r="T4739" t="s">
        <v>267</v>
      </c>
      <c r="U4739" t="s">
        <v>18157</v>
      </c>
      <c r="V4739" t="b">
        <v>0</v>
      </c>
      <c r="W4739" t="s">
        <v>18158</v>
      </c>
      <c r="X4739">
        <v>0</v>
      </c>
      <c r="Y4739" t="s">
        <v>265</v>
      </c>
      <c r="Z4739" t="s">
        <v>265</v>
      </c>
      <c r="AA4739" t="s">
        <v>265</v>
      </c>
      <c r="AB4739" t="s">
        <v>265</v>
      </c>
      <c r="AC4739" t="s">
        <v>265</v>
      </c>
      <c r="AD4739" t="s">
        <v>265</v>
      </c>
      <c r="AE4739" t="s">
        <v>265</v>
      </c>
      <c r="AF4739" t="s">
        <v>267</v>
      </c>
      <c r="AG4739" t="s">
        <v>265</v>
      </c>
      <c r="AH4739" t="s">
        <v>265</v>
      </c>
      <c r="AI4739" t="s">
        <v>265</v>
      </c>
      <c r="AJ4739" t="s">
        <v>265</v>
      </c>
      <c r="AL4739" t="str">
        <f>IF(Sudan_News12[[#This Row],[relevancy_classification_english]]="Relevant","مناسب",IF(Sudan_News12[[#This Row],[relevancy_classification_english]]="Relevant","عَرَضِيّ",""))</f>
        <v/>
      </c>
      <c r="AN4739" t="str">
        <f>IF(Sudan_News12[[#This Row],[sentiment_analysis_english]]="Negative","سلبي",IF(Sudan_News12[[#This Row],[sentiment_analysis_english]]="Neutral","حيادي",IF(Sudan_News12[[#This Row],[sentiment_analysis_english]]="Positive","إيجابي","")))</f>
        <v/>
      </c>
      <c r="AO4739" t="e">
        <f>INDEX(TextClassificationList[],MATCH(Sudan_News12[[#This Row],[text_classification_arabic]],TextClassificationList[text_classification_arabic],0),1)</f>
        <v>#N/A</v>
      </c>
      <c r="AQ4739" t="e">
        <f>INDEX(TextClassificationList[],MATCH(Sudan_News12[[#This Row],[text_classification_arabic2]],TextClassificationList[text_classification_arabic],0),1)</f>
        <v>#N/A</v>
      </c>
      <c r="AS4739" t="e">
        <f>INDEX(TextClassificationList[],MATCH(Sudan_News12[[#This Row],[text_classification_arabic3]],TextClassificationList[text_classification_arabic],0),1)</f>
        <v>#N/A</v>
      </c>
      <c r="AU4739" t="e">
        <f>INDEX(TextClassificationList[],MATCH(Sudan_News12[[#This Row],[text_classification_arabic4]],TextClassificationList[text_classification_arabic],0),1)</f>
        <v>#N/A</v>
      </c>
      <c r="AW4739" t="e">
        <f>INDEX(TextClassificationList[],MATCH(Sudan_News12[[#This Row],[text_classification_arabic5]],TextClassificationList[text_classification_arabic],0),1)</f>
        <v>#N/A</v>
      </c>
    </row>
    <row r="4740" spans="1:49" x14ac:dyDescent="0.2">
      <c r="A4740">
        <v>1.1177333506666414E+18</v>
      </c>
      <c r="B4740">
        <v>1.1177333506666414E+18</v>
      </c>
      <c r="C4740" t="s">
        <v>18159</v>
      </c>
      <c r="D4740" s="1">
        <v>43570</v>
      </c>
      <c r="E4740" s="2">
        <v>0.51123842592592594</v>
      </c>
      <c r="F4740">
        <v>200</v>
      </c>
      <c r="G4740">
        <v>1889611729</v>
      </c>
      <c r="H4740" t="s">
        <v>354</v>
      </c>
      <c r="I4740" t="s">
        <v>355</v>
      </c>
      <c r="J4740" t="s">
        <v>265</v>
      </c>
      <c r="K4740" t="s">
        <v>18160</v>
      </c>
      <c r="L4740" t="s">
        <v>266</v>
      </c>
      <c r="M4740" t="s">
        <v>267</v>
      </c>
      <c r="N4740" t="s">
        <v>267</v>
      </c>
      <c r="O4740" t="s">
        <v>267</v>
      </c>
      <c r="P4740">
        <v>0</v>
      </c>
      <c r="Q4740">
        <v>0</v>
      </c>
      <c r="R4740">
        <v>0</v>
      </c>
      <c r="S4740" t="s">
        <v>17683</v>
      </c>
      <c r="T4740" t="s">
        <v>267</v>
      </c>
      <c r="U4740" t="s">
        <v>18161</v>
      </c>
      <c r="V4740" t="b">
        <v>0</v>
      </c>
      <c r="W4740" t="s">
        <v>265</v>
      </c>
      <c r="X4740">
        <v>0</v>
      </c>
      <c r="Y4740" t="s">
        <v>265</v>
      </c>
      <c r="Z4740" t="s">
        <v>265</v>
      </c>
      <c r="AA4740" t="s">
        <v>265</v>
      </c>
      <c r="AB4740" t="s">
        <v>265</v>
      </c>
      <c r="AC4740" t="s">
        <v>265</v>
      </c>
      <c r="AD4740" t="s">
        <v>265</v>
      </c>
      <c r="AE4740" t="s">
        <v>265</v>
      </c>
      <c r="AF4740" t="s">
        <v>267</v>
      </c>
      <c r="AG4740" t="s">
        <v>265</v>
      </c>
      <c r="AH4740" t="s">
        <v>265</v>
      </c>
      <c r="AI4740" t="s">
        <v>265</v>
      </c>
      <c r="AJ4740" t="s">
        <v>265</v>
      </c>
      <c r="AL4740" t="str">
        <f>IF(Sudan_News12[[#This Row],[relevancy_classification_english]]="Relevant","مناسب",IF(Sudan_News12[[#This Row],[relevancy_classification_english]]="Relevant","عَرَضِيّ",""))</f>
        <v/>
      </c>
      <c r="AN4740" t="str">
        <f>IF(Sudan_News12[[#This Row],[sentiment_analysis_english]]="Negative","سلبي",IF(Sudan_News12[[#This Row],[sentiment_analysis_english]]="Neutral","حيادي",IF(Sudan_News12[[#This Row],[sentiment_analysis_english]]="Positive","إيجابي","")))</f>
        <v/>
      </c>
      <c r="AO4740" t="e">
        <f>INDEX(TextClassificationList[],MATCH(Sudan_News12[[#This Row],[text_classification_arabic]],TextClassificationList[text_classification_arabic],0),1)</f>
        <v>#N/A</v>
      </c>
      <c r="AQ4740" t="e">
        <f>INDEX(TextClassificationList[],MATCH(Sudan_News12[[#This Row],[text_classification_arabic2]],TextClassificationList[text_classification_arabic],0),1)</f>
        <v>#N/A</v>
      </c>
      <c r="AS4740" t="e">
        <f>INDEX(TextClassificationList[],MATCH(Sudan_News12[[#This Row],[text_classification_arabic3]],TextClassificationList[text_classification_arabic],0),1)</f>
        <v>#N/A</v>
      </c>
      <c r="AU4740" t="e">
        <f>INDEX(TextClassificationList[],MATCH(Sudan_News12[[#This Row],[text_classification_arabic4]],TextClassificationList[text_classification_arabic],0),1)</f>
        <v>#N/A</v>
      </c>
      <c r="AW4740" t="e">
        <f>INDEX(TextClassificationList[],MATCH(Sudan_News12[[#This Row],[text_classification_arabic5]],TextClassificationList[text_classification_arabic],0),1)</f>
        <v>#N/A</v>
      </c>
    </row>
    <row r="4741" spans="1:49" x14ac:dyDescent="0.2">
      <c r="A4741">
        <v>1.1177237682799698E+18</v>
      </c>
      <c r="B4741">
        <v>1.117717654905729E+18</v>
      </c>
      <c r="C4741" t="s">
        <v>18162</v>
      </c>
      <c r="D4741" s="1">
        <v>43570</v>
      </c>
      <c r="E4741" s="2">
        <v>0.48480324074074072</v>
      </c>
      <c r="F4741">
        <v>200</v>
      </c>
      <c r="G4741">
        <v>1889611729</v>
      </c>
      <c r="H4741" t="s">
        <v>354</v>
      </c>
      <c r="I4741" t="s">
        <v>355</v>
      </c>
      <c r="J4741" t="s">
        <v>265</v>
      </c>
      <c r="K4741" t="s">
        <v>18163</v>
      </c>
      <c r="L4741" t="s">
        <v>266</v>
      </c>
      <c r="M4741" t="s">
        <v>267</v>
      </c>
      <c r="N4741" t="s">
        <v>267</v>
      </c>
      <c r="O4741" t="s">
        <v>267</v>
      </c>
      <c r="P4741">
        <v>0</v>
      </c>
      <c r="Q4741">
        <v>0</v>
      </c>
      <c r="R4741">
        <v>1</v>
      </c>
      <c r="S4741" t="s">
        <v>267</v>
      </c>
      <c r="T4741" t="s">
        <v>267</v>
      </c>
      <c r="U4741" t="s">
        <v>18164</v>
      </c>
      <c r="V4741" t="b">
        <v>0</v>
      </c>
      <c r="W4741" t="s">
        <v>265</v>
      </c>
      <c r="X4741">
        <v>0</v>
      </c>
      <c r="Y4741" t="s">
        <v>265</v>
      </c>
      <c r="Z4741" t="s">
        <v>265</v>
      </c>
      <c r="AA4741" t="s">
        <v>265</v>
      </c>
      <c r="AB4741" t="s">
        <v>265</v>
      </c>
      <c r="AC4741" t="s">
        <v>265</v>
      </c>
      <c r="AD4741" t="s">
        <v>265</v>
      </c>
      <c r="AE4741" t="s">
        <v>265</v>
      </c>
      <c r="AF4741" t="s">
        <v>16965</v>
      </c>
      <c r="AG4741" t="s">
        <v>265</v>
      </c>
      <c r="AH4741" t="s">
        <v>265</v>
      </c>
      <c r="AI4741" t="s">
        <v>265</v>
      </c>
      <c r="AJ4741" t="s">
        <v>265</v>
      </c>
      <c r="AL4741" t="str">
        <f>IF(Sudan_News12[[#This Row],[relevancy_classification_english]]="Relevant","مناسب",IF(Sudan_News12[[#This Row],[relevancy_classification_english]]="Relevant","عَرَضِيّ",""))</f>
        <v/>
      </c>
      <c r="AN4741" t="str">
        <f>IF(Sudan_News12[[#This Row],[sentiment_analysis_english]]="Negative","سلبي",IF(Sudan_News12[[#This Row],[sentiment_analysis_english]]="Neutral","حيادي",IF(Sudan_News12[[#This Row],[sentiment_analysis_english]]="Positive","إيجابي","")))</f>
        <v/>
      </c>
      <c r="AO4741" t="e">
        <f>INDEX(TextClassificationList[],MATCH(Sudan_News12[[#This Row],[text_classification_arabic]],TextClassificationList[text_classification_arabic],0),1)</f>
        <v>#N/A</v>
      </c>
      <c r="AQ4741" t="e">
        <f>INDEX(TextClassificationList[],MATCH(Sudan_News12[[#This Row],[text_classification_arabic2]],TextClassificationList[text_classification_arabic],0),1)</f>
        <v>#N/A</v>
      </c>
      <c r="AS4741" t="e">
        <f>INDEX(TextClassificationList[],MATCH(Sudan_News12[[#This Row],[text_classification_arabic3]],TextClassificationList[text_classification_arabic],0),1)</f>
        <v>#N/A</v>
      </c>
      <c r="AU4741" t="e">
        <f>INDEX(TextClassificationList[],MATCH(Sudan_News12[[#This Row],[text_classification_arabic4]],TextClassificationList[text_classification_arabic],0),1)</f>
        <v>#N/A</v>
      </c>
      <c r="AW4741" t="e">
        <f>INDEX(TextClassificationList[],MATCH(Sudan_News12[[#This Row],[text_classification_arabic5]],TextClassificationList[text_classification_arabic],0),1)</f>
        <v>#N/A</v>
      </c>
    </row>
    <row r="4742" spans="1:49" x14ac:dyDescent="0.2">
      <c r="A4742">
        <v>1.1173404867154944E+18</v>
      </c>
      <c r="B4742">
        <v>1.117331231677526E+18</v>
      </c>
      <c r="C4742" t="s">
        <v>18165</v>
      </c>
      <c r="D4742" s="1">
        <v>43569</v>
      </c>
      <c r="E4742" s="2">
        <v>0.42714120370370373</v>
      </c>
      <c r="F4742">
        <v>200</v>
      </c>
      <c r="G4742">
        <v>1889611729</v>
      </c>
      <c r="H4742" t="s">
        <v>354</v>
      </c>
      <c r="I4742" t="s">
        <v>355</v>
      </c>
      <c r="J4742" t="s">
        <v>265</v>
      </c>
      <c r="K4742" t="s">
        <v>18166</v>
      </c>
      <c r="L4742" t="s">
        <v>266</v>
      </c>
      <c r="M4742" t="s">
        <v>267</v>
      </c>
      <c r="N4742" t="s">
        <v>267</v>
      </c>
      <c r="O4742" t="s">
        <v>267</v>
      </c>
      <c r="P4742">
        <v>0</v>
      </c>
      <c r="Q4742">
        <v>0</v>
      </c>
      <c r="R4742">
        <v>0</v>
      </c>
      <c r="S4742" t="s">
        <v>267</v>
      </c>
      <c r="T4742" t="s">
        <v>267</v>
      </c>
      <c r="U4742" t="s">
        <v>18167</v>
      </c>
      <c r="V4742" t="b">
        <v>0</v>
      </c>
      <c r="W4742" t="s">
        <v>265</v>
      </c>
      <c r="X4742">
        <v>0</v>
      </c>
      <c r="Y4742" t="s">
        <v>265</v>
      </c>
      <c r="Z4742" t="s">
        <v>265</v>
      </c>
      <c r="AA4742" t="s">
        <v>265</v>
      </c>
      <c r="AB4742" t="s">
        <v>265</v>
      </c>
      <c r="AC4742" t="s">
        <v>265</v>
      </c>
      <c r="AD4742" t="s">
        <v>265</v>
      </c>
      <c r="AE4742" t="s">
        <v>265</v>
      </c>
      <c r="AF4742" t="s">
        <v>18168</v>
      </c>
      <c r="AG4742" t="s">
        <v>265</v>
      </c>
      <c r="AH4742" t="s">
        <v>265</v>
      </c>
      <c r="AI4742" t="s">
        <v>265</v>
      </c>
      <c r="AJ4742" t="s">
        <v>265</v>
      </c>
      <c r="AL4742" t="str">
        <f>IF(Sudan_News12[[#This Row],[relevancy_classification_english]]="Relevant","مناسب",IF(Sudan_News12[[#This Row],[relevancy_classification_english]]="Relevant","عَرَضِيّ",""))</f>
        <v/>
      </c>
      <c r="AN4742" t="str">
        <f>IF(Sudan_News12[[#This Row],[sentiment_analysis_english]]="Negative","سلبي",IF(Sudan_News12[[#This Row],[sentiment_analysis_english]]="Neutral","حيادي",IF(Sudan_News12[[#This Row],[sentiment_analysis_english]]="Positive","إيجابي","")))</f>
        <v/>
      </c>
      <c r="AO4742" t="e">
        <f>INDEX(TextClassificationList[],MATCH(Sudan_News12[[#This Row],[text_classification_arabic]],TextClassificationList[text_classification_arabic],0),1)</f>
        <v>#N/A</v>
      </c>
      <c r="AQ4742" t="e">
        <f>INDEX(TextClassificationList[],MATCH(Sudan_News12[[#This Row],[text_classification_arabic2]],TextClassificationList[text_classification_arabic],0),1)</f>
        <v>#N/A</v>
      </c>
      <c r="AS4742" t="e">
        <f>INDEX(TextClassificationList[],MATCH(Sudan_News12[[#This Row],[text_classification_arabic3]],TextClassificationList[text_classification_arabic],0),1)</f>
        <v>#N/A</v>
      </c>
      <c r="AU4742" t="e">
        <f>INDEX(TextClassificationList[],MATCH(Sudan_News12[[#This Row],[text_classification_arabic4]],TextClassificationList[text_classification_arabic],0),1)</f>
        <v>#N/A</v>
      </c>
      <c r="AW4742" t="e">
        <f>INDEX(TextClassificationList[],MATCH(Sudan_News12[[#This Row],[text_classification_arabic5]],TextClassificationList[text_classification_arabic],0),1)</f>
        <v>#N/A</v>
      </c>
    </row>
    <row r="4743" spans="1:49" x14ac:dyDescent="0.2">
      <c r="A4743">
        <v>1.1173369863004242E+18</v>
      </c>
      <c r="B4743">
        <v>1.1173369863004242E+18</v>
      </c>
      <c r="C4743" t="s">
        <v>18169</v>
      </c>
      <c r="D4743" s="1">
        <v>43569</v>
      </c>
      <c r="E4743" s="2">
        <v>0.41748842592592594</v>
      </c>
      <c r="F4743">
        <v>200</v>
      </c>
      <c r="G4743">
        <v>1889611729</v>
      </c>
      <c r="H4743" t="s">
        <v>354</v>
      </c>
      <c r="I4743" t="s">
        <v>355</v>
      </c>
      <c r="J4743" t="s">
        <v>265</v>
      </c>
      <c r="K4743" t="s">
        <v>18170</v>
      </c>
      <c r="L4743" t="s">
        <v>266</v>
      </c>
      <c r="M4743" t="s">
        <v>267</v>
      </c>
      <c r="N4743" t="s">
        <v>267</v>
      </c>
      <c r="O4743" t="s">
        <v>267</v>
      </c>
      <c r="P4743">
        <v>0</v>
      </c>
      <c r="Q4743">
        <v>0</v>
      </c>
      <c r="R4743">
        <v>0</v>
      </c>
      <c r="S4743" t="s">
        <v>267</v>
      </c>
      <c r="T4743" t="s">
        <v>267</v>
      </c>
      <c r="U4743" t="s">
        <v>18171</v>
      </c>
      <c r="V4743" t="b">
        <v>0</v>
      </c>
      <c r="W4743" t="s">
        <v>18172</v>
      </c>
      <c r="X4743">
        <v>0</v>
      </c>
      <c r="Y4743" t="s">
        <v>265</v>
      </c>
      <c r="Z4743" t="s">
        <v>265</v>
      </c>
      <c r="AA4743" t="s">
        <v>265</v>
      </c>
      <c r="AB4743" t="s">
        <v>265</v>
      </c>
      <c r="AC4743" t="s">
        <v>265</v>
      </c>
      <c r="AD4743" t="s">
        <v>265</v>
      </c>
      <c r="AE4743" t="s">
        <v>265</v>
      </c>
      <c r="AF4743" t="s">
        <v>267</v>
      </c>
      <c r="AG4743" t="s">
        <v>265</v>
      </c>
      <c r="AH4743" t="s">
        <v>265</v>
      </c>
      <c r="AI4743" t="s">
        <v>265</v>
      </c>
      <c r="AJ4743" t="s">
        <v>265</v>
      </c>
      <c r="AL4743" t="str">
        <f>IF(Sudan_News12[[#This Row],[relevancy_classification_english]]="Relevant","مناسب",IF(Sudan_News12[[#This Row],[relevancy_classification_english]]="Relevant","عَرَضِيّ",""))</f>
        <v/>
      </c>
      <c r="AN4743" t="str">
        <f>IF(Sudan_News12[[#This Row],[sentiment_analysis_english]]="Negative","سلبي",IF(Sudan_News12[[#This Row],[sentiment_analysis_english]]="Neutral","حيادي",IF(Sudan_News12[[#This Row],[sentiment_analysis_english]]="Positive","إيجابي","")))</f>
        <v/>
      </c>
      <c r="AO4743" t="e">
        <f>INDEX(TextClassificationList[],MATCH(Sudan_News12[[#This Row],[text_classification_arabic]],TextClassificationList[text_classification_arabic],0),1)</f>
        <v>#N/A</v>
      </c>
      <c r="AQ4743" t="e">
        <f>INDEX(TextClassificationList[],MATCH(Sudan_News12[[#This Row],[text_classification_arabic2]],TextClassificationList[text_classification_arabic],0),1)</f>
        <v>#N/A</v>
      </c>
      <c r="AS4743" t="e">
        <f>INDEX(TextClassificationList[],MATCH(Sudan_News12[[#This Row],[text_classification_arabic3]],TextClassificationList[text_classification_arabic],0),1)</f>
        <v>#N/A</v>
      </c>
      <c r="AU4743" t="e">
        <f>INDEX(TextClassificationList[],MATCH(Sudan_News12[[#This Row],[text_classification_arabic4]],TextClassificationList[text_classification_arabic],0),1)</f>
        <v>#N/A</v>
      </c>
      <c r="AW4743" t="e">
        <f>INDEX(TextClassificationList[],MATCH(Sudan_News12[[#This Row],[text_classification_arabic5]],TextClassificationList[text_classification_arabic],0),1)</f>
        <v>#N/A</v>
      </c>
    </row>
    <row r="4744" spans="1:49" x14ac:dyDescent="0.2">
      <c r="A4744">
        <v>1.1173354368740884E+18</v>
      </c>
      <c r="B4744">
        <v>1.117331231677526E+18</v>
      </c>
      <c r="C4744" t="s">
        <v>18173</v>
      </c>
      <c r="D4744" s="1">
        <v>43569</v>
      </c>
      <c r="E4744" s="2">
        <v>0.41320601851851851</v>
      </c>
      <c r="F4744">
        <v>200</v>
      </c>
      <c r="G4744">
        <v>1889611729</v>
      </c>
      <c r="H4744" t="s">
        <v>354</v>
      </c>
      <c r="I4744" t="s">
        <v>355</v>
      </c>
      <c r="J4744" t="s">
        <v>265</v>
      </c>
      <c r="K4744" t="s">
        <v>18174</v>
      </c>
      <c r="L4744" t="s">
        <v>266</v>
      </c>
      <c r="M4744" t="s">
        <v>267</v>
      </c>
      <c r="N4744" t="s">
        <v>267</v>
      </c>
      <c r="O4744" t="s">
        <v>267</v>
      </c>
      <c r="P4744">
        <v>1</v>
      </c>
      <c r="Q4744">
        <v>0</v>
      </c>
      <c r="R4744">
        <v>1</v>
      </c>
      <c r="S4744" t="s">
        <v>267</v>
      </c>
      <c r="T4744" t="s">
        <v>267</v>
      </c>
      <c r="U4744" t="s">
        <v>18175</v>
      </c>
      <c r="V4744" t="b">
        <v>0</v>
      </c>
      <c r="W4744" t="s">
        <v>265</v>
      </c>
      <c r="X4744">
        <v>0</v>
      </c>
      <c r="Y4744" t="s">
        <v>265</v>
      </c>
      <c r="Z4744" t="s">
        <v>265</v>
      </c>
      <c r="AA4744" t="s">
        <v>265</v>
      </c>
      <c r="AB4744" t="s">
        <v>265</v>
      </c>
      <c r="AC4744" t="s">
        <v>265</v>
      </c>
      <c r="AD4744" t="s">
        <v>265</v>
      </c>
      <c r="AE4744" t="s">
        <v>265</v>
      </c>
      <c r="AF4744" t="s">
        <v>18168</v>
      </c>
      <c r="AG4744" t="s">
        <v>265</v>
      </c>
      <c r="AH4744" t="s">
        <v>265</v>
      </c>
      <c r="AI4744" t="s">
        <v>265</v>
      </c>
      <c r="AJ4744" t="s">
        <v>265</v>
      </c>
      <c r="AL4744" t="str">
        <f>IF(Sudan_News12[[#This Row],[relevancy_classification_english]]="Relevant","مناسب",IF(Sudan_News12[[#This Row],[relevancy_classification_english]]="Relevant","عَرَضِيّ",""))</f>
        <v/>
      </c>
      <c r="AN4744" t="str">
        <f>IF(Sudan_News12[[#This Row],[sentiment_analysis_english]]="Negative","سلبي",IF(Sudan_News12[[#This Row],[sentiment_analysis_english]]="Neutral","حيادي",IF(Sudan_News12[[#This Row],[sentiment_analysis_english]]="Positive","إيجابي","")))</f>
        <v/>
      </c>
      <c r="AO4744" t="e">
        <f>INDEX(TextClassificationList[],MATCH(Sudan_News12[[#This Row],[text_classification_arabic]],TextClassificationList[text_classification_arabic],0),1)</f>
        <v>#N/A</v>
      </c>
      <c r="AQ4744" t="e">
        <f>INDEX(TextClassificationList[],MATCH(Sudan_News12[[#This Row],[text_classification_arabic2]],TextClassificationList[text_classification_arabic],0),1)</f>
        <v>#N/A</v>
      </c>
      <c r="AS4744" t="e">
        <f>INDEX(TextClassificationList[],MATCH(Sudan_News12[[#This Row],[text_classification_arabic3]],TextClassificationList[text_classification_arabic],0),1)</f>
        <v>#N/A</v>
      </c>
      <c r="AU4744" t="e">
        <f>INDEX(TextClassificationList[],MATCH(Sudan_News12[[#This Row],[text_classification_arabic4]],TextClassificationList[text_classification_arabic],0),1)</f>
        <v>#N/A</v>
      </c>
      <c r="AW4744" t="e">
        <f>INDEX(TextClassificationList[],MATCH(Sudan_News12[[#This Row],[text_classification_arabic5]],TextClassificationList[text_classification_arabic],0),1)</f>
        <v>#N/A</v>
      </c>
    </row>
    <row r="4745" spans="1:49" x14ac:dyDescent="0.2">
      <c r="A4745">
        <v>1.1173346214636913E+18</v>
      </c>
      <c r="B4745">
        <v>1.117331231677526E+18</v>
      </c>
      <c r="C4745" t="s">
        <v>18176</v>
      </c>
      <c r="D4745" s="1">
        <v>43569</v>
      </c>
      <c r="E4745" s="2">
        <v>0.41096064814814814</v>
      </c>
      <c r="F4745">
        <v>200</v>
      </c>
      <c r="G4745">
        <v>1889611729</v>
      </c>
      <c r="H4745" t="s">
        <v>354</v>
      </c>
      <c r="I4745" t="s">
        <v>355</v>
      </c>
      <c r="J4745" t="s">
        <v>265</v>
      </c>
      <c r="K4745" t="s">
        <v>18177</v>
      </c>
      <c r="L4745" t="s">
        <v>266</v>
      </c>
      <c r="M4745" t="s">
        <v>267</v>
      </c>
      <c r="N4745" t="s">
        <v>267</v>
      </c>
      <c r="O4745" t="s">
        <v>267</v>
      </c>
      <c r="P4745">
        <v>0</v>
      </c>
      <c r="Q4745">
        <v>0</v>
      </c>
      <c r="R4745">
        <v>0</v>
      </c>
      <c r="S4745" t="s">
        <v>267</v>
      </c>
      <c r="T4745" t="s">
        <v>267</v>
      </c>
      <c r="U4745" t="s">
        <v>18178</v>
      </c>
      <c r="V4745" t="b">
        <v>0</v>
      </c>
      <c r="W4745" t="s">
        <v>265</v>
      </c>
      <c r="X4745">
        <v>0</v>
      </c>
      <c r="Y4745" t="s">
        <v>265</v>
      </c>
      <c r="Z4745" t="s">
        <v>265</v>
      </c>
      <c r="AA4745" t="s">
        <v>265</v>
      </c>
      <c r="AB4745" t="s">
        <v>265</v>
      </c>
      <c r="AC4745" t="s">
        <v>265</v>
      </c>
      <c r="AD4745" t="s">
        <v>265</v>
      </c>
      <c r="AE4745" t="s">
        <v>265</v>
      </c>
      <c r="AF4745" t="s">
        <v>18179</v>
      </c>
      <c r="AG4745" t="s">
        <v>265</v>
      </c>
      <c r="AH4745" t="s">
        <v>265</v>
      </c>
      <c r="AI4745" t="s">
        <v>265</v>
      </c>
      <c r="AJ4745" t="s">
        <v>265</v>
      </c>
      <c r="AL4745" t="str">
        <f>IF(Sudan_News12[[#This Row],[relevancy_classification_english]]="Relevant","مناسب",IF(Sudan_News12[[#This Row],[relevancy_classification_english]]="Relevant","عَرَضِيّ",""))</f>
        <v/>
      </c>
      <c r="AN4745" t="str">
        <f>IF(Sudan_News12[[#This Row],[sentiment_analysis_english]]="Negative","سلبي",IF(Sudan_News12[[#This Row],[sentiment_analysis_english]]="Neutral","حيادي",IF(Sudan_News12[[#This Row],[sentiment_analysis_english]]="Positive","إيجابي","")))</f>
        <v/>
      </c>
      <c r="AO4745" t="e">
        <f>INDEX(TextClassificationList[],MATCH(Sudan_News12[[#This Row],[text_classification_arabic]],TextClassificationList[text_classification_arabic],0),1)</f>
        <v>#N/A</v>
      </c>
      <c r="AQ4745" t="e">
        <f>INDEX(TextClassificationList[],MATCH(Sudan_News12[[#This Row],[text_classification_arabic2]],TextClassificationList[text_classification_arabic],0),1)</f>
        <v>#N/A</v>
      </c>
      <c r="AS4745" t="e">
        <f>INDEX(TextClassificationList[],MATCH(Sudan_News12[[#This Row],[text_classification_arabic3]],TextClassificationList[text_classification_arabic],0),1)</f>
        <v>#N/A</v>
      </c>
      <c r="AU4745" t="e">
        <f>INDEX(TextClassificationList[],MATCH(Sudan_News12[[#This Row],[text_classification_arabic4]],TextClassificationList[text_classification_arabic],0),1)</f>
        <v>#N/A</v>
      </c>
      <c r="AW4745" t="e">
        <f>INDEX(TextClassificationList[],MATCH(Sudan_News12[[#This Row],[text_classification_arabic5]],TextClassificationList[text_classification_arabic],0),1)</f>
        <v>#N/A</v>
      </c>
    </row>
    <row r="4746" spans="1:49" x14ac:dyDescent="0.2">
      <c r="A4746">
        <v>1.1173341046918922E+18</v>
      </c>
      <c r="B4746">
        <v>1.117331231677526E+18</v>
      </c>
      <c r="C4746" t="s">
        <v>18180</v>
      </c>
      <c r="D4746" s="1">
        <v>43569</v>
      </c>
      <c r="E4746" s="2">
        <v>0.40953703703703703</v>
      </c>
      <c r="F4746">
        <v>200</v>
      </c>
      <c r="G4746">
        <v>1889611729</v>
      </c>
      <c r="H4746" t="s">
        <v>354</v>
      </c>
      <c r="I4746" t="s">
        <v>355</v>
      </c>
      <c r="J4746" t="s">
        <v>265</v>
      </c>
      <c r="K4746" t="s">
        <v>18181</v>
      </c>
      <c r="L4746" t="s">
        <v>266</v>
      </c>
      <c r="M4746" t="s">
        <v>267</v>
      </c>
      <c r="N4746" t="s">
        <v>267</v>
      </c>
      <c r="O4746" t="s">
        <v>267</v>
      </c>
      <c r="P4746">
        <v>0</v>
      </c>
      <c r="Q4746">
        <v>0</v>
      </c>
      <c r="R4746">
        <v>0</v>
      </c>
      <c r="S4746" t="s">
        <v>267</v>
      </c>
      <c r="T4746" t="s">
        <v>267</v>
      </c>
      <c r="U4746" t="s">
        <v>18182</v>
      </c>
      <c r="V4746" t="b">
        <v>0</v>
      </c>
      <c r="W4746" t="s">
        <v>265</v>
      </c>
      <c r="X4746">
        <v>0</v>
      </c>
      <c r="Y4746" t="s">
        <v>265</v>
      </c>
      <c r="Z4746" t="s">
        <v>265</v>
      </c>
      <c r="AA4746" t="s">
        <v>265</v>
      </c>
      <c r="AB4746" t="s">
        <v>265</v>
      </c>
      <c r="AC4746" t="s">
        <v>265</v>
      </c>
      <c r="AD4746" t="s">
        <v>265</v>
      </c>
      <c r="AE4746" t="s">
        <v>265</v>
      </c>
      <c r="AF4746" t="s">
        <v>18179</v>
      </c>
      <c r="AG4746" t="s">
        <v>265</v>
      </c>
      <c r="AH4746" t="s">
        <v>265</v>
      </c>
      <c r="AI4746" t="s">
        <v>265</v>
      </c>
      <c r="AJ4746" t="s">
        <v>265</v>
      </c>
      <c r="AL4746" t="str">
        <f>IF(Sudan_News12[[#This Row],[relevancy_classification_english]]="Relevant","مناسب",IF(Sudan_News12[[#This Row],[relevancy_classification_english]]="Relevant","عَرَضِيّ",""))</f>
        <v/>
      </c>
      <c r="AN4746" t="str">
        <f>IF(Sudan_News12[[#This Row],[sentiment_analysis_english]]="Negative","سلبي",IF(Sudan_News12[[#This Row],[sentiment_analysis_english]]="Neutral","حيادي",IF(Sudan_News12[[#This Row],[sentiment_analysis_english]]="Positive","إيجابي","")))</f>
        <v/>
      </c>
      <c r="AO4746" t="e">
        <f>INDEX(TextClassificationList[],MATCH(Sudan_News12[[#This Row],[text_classification_arabic]],TextClassificationList[text_classification_arabic],0),1)</f>
        <v>#N/A</v>
      </c>
      <c r="AQ4746" t="e">
        <f>INDEX(TextClassificationList[],MATCH(Sudan_News12[[#This Row],[text_classification_arabic2]],TextClassificationList[text_classification_arabic],0),1)</f>
        <v>#N/A</v>
      </c>
      <c r="AS4746" t="e">
        <f>INDEX(TextClassificationList[],MATCH(Sudan_News12[[#This Row],[text_classification_arabic3]],TextClassificationList[text_classification_arabic],0),1)</f>
        <v>#N/A</v>
      </c>
      <c r="AU4746" t="e">
        <f>INDEX(TextClassificationList[],MATCH(Sudan_News12[[#This Row],[text_classification_arabic4]],TextClassificationList[text_classification_arabic],0),1)</f>
        <v>#N/A</v>
      </c>
      <c r="AW4746" t="e">
        <f>INDEX(TextClassificationList[],MATCH(Sudan_News12[[#This Row],[text_classification_arabic5]],TextClassificationList[text_classification_arabic],0),1)</f>
        <v>#N/A</v>
      </c>
    </row>
    <row r="4747" spans="1:49" x14ac:dyDescent="0.2">
      <c r="A4747">
        <v>1.117333554776748E+18</v>
      </c>
      <c r="B4747">
        <v>1.117331231677526E+18</v>
      </c>
      <c r="C4747" t="s">
        <v>18183</v>
      </c>
      <c r="D4747" s="1">
        <v>43569</v>
      </c>
      <c r="E4747" s="2">
        <v>0.40802083333333333</v>
      </c>
      <c r="F4747">
        <v>200</v>
      </c>
      <c r="G4747">
        <v>1889611729</v>
      </c>
      <c r="H4747" t="s">
        <v>354</v>
      </c>
      <c r="I4747" t="s">
        <v>355</v>
      </c>
      <c r="J4747" t="s">
        <v>265</v>
      </c>
      <c r="K4747" t="s">
        <v>18184</v>
      </c>
      <c r="L4747" t="s">
        <v>266</v>
      </c>
      <c r="M4747" t="s">
        <v>267</v>
      </c>
      <c r="N4747" t="s">
        <v>267</v>
      </c>
      <c r="O4747" t="s">
        <v>267</v>
      </c>
      <c r="P4747">
        <v>1</v>
      </c>
      <c r="Q4747">
        <v>0</v>
      </c>
      <c r="R4747">
        <v>0</v>
      </c>
      <c r="S4747" t="s">
        <v>267</v>
      </c>
      <c r="T4747" t="s">
        <v>267</v>
      </c>
      <c r="U4747" t="s">
        <v>18185</v>
      </c>
      <c r="V4747" t="b">
        <v>0</v>
      </c>
      <c r="W4747" t="s">
        <v>265</v>
      </c>
      <c r="X4747">
        <v>0</v>
      </c>
      <c r="Y4747" t="s">
        <v>265</v>
      </c>
      <c r="Z4747" t="s">
        <v>265</v>
      </c>
      <c r="AA4747" t="s">
        <v>265</v>
      </c>
      <c r="AB4747" t="s">
        <v>265</v>
      </c>
      <c r="AC4747" t="s">
        <v>265</v>
      </c>
      <c r="AD4747" t="s">
        <v>265</v>
      </c>
      <c r="AE4747" t="s">
        <v>265</v>
      </c>
      <c r="AF4747" t="s">
        <v>18179</v>
      </c>
      <c r="AG4747" t="s">
        <v>265</v>
      </c>
      <c r="AH4747" t="s">
        <v>265</v>
      </c>
      <c r="AI4747" t="s">
        <v>265</v>
      </c>
      <c r="AJ4747" t="s">
        <v>265</v>
      </c>
      <c r="AL4747" t="str">
        <f>IF(Sudan_News12[[#This Row],[relevancy_classification_english]]="Relevant","مناسب",IF(Sudan_News12[[#This Row],[relevancy_classification_english]]="Relevant","عَرَضِيّ",""))</f>
        <v/>
      </c>
      <c r="AN4747" t="str">
        <f>IF(Sudan_News12[[#This Row],[sentiment_analysis_english]]="Negative","سلبي",IF(Sudan_News12[[#This Row],[sentiment_analysis_english]]="Neutral","حيادي",IF(Sudan_News12[[#This Row],[sentiment_analysis_english]]="Positive","إيجابي","")))</f>
        <v/>
      </c>
      <c r="AO4747" t="e">
        <f>INDEX(TextClassificationList[],MATCH(Sudan_News12[[#This Row],[text_classification_arabic]],TextClassificationList[text_classification_arabic],0),1)</f>
        <v>#N/A</v>
      </c>
      <c r="AQ4747" t="e">
        <f>INDEX(TextClassificationList[],MATCH(Sudan_News12[[#This Row],[text_classification_arabic2]],TextClassificationList[text_classification_arabic],0),1)</f>
        <v>#N/A</v>
      </c>
      <c r="AS4747" t="e">
        <f>INDEX(TextClassificationList[],MATCH(Sudan_News12[[#This Row],[text_classification_arabic3]],TextClassificationList[text_classification_arabic],0),1)</f>
        <v>#N/A</v>
      </c>
      <c r="AU4747" t="e">
        <f>INDEX(TextClassificationList[],MATCH(Sudan_News12[[#This Row],[text_classification_arabic4]],TextClassificationList[text_classification_arabic],0),1)</f>
        <v>#N/A</v>
      </c>
      <c r="AW4747" t="e">
        <f>INDEX(TextClassificationList[],MATCH(Sudan_News12[[#This Row],[text_classification_arabic5]],TextClassificationList[text_classification_arabic],0),1)</f>
        <v>#N/A</v>
      </c>
    </row>
    <row r="4748" spans="1:49" x14ac:dyDescent="0.2">
      <c r="A4748">
        <v>1.1173325102650204E+18</v>
      </c>
      <c r="B4748">
        <v>1.117331231677526E+18</v>
      </c>
      <c r="C4748" t="s">
        <v>18186</v>
      </c>
      <c r="D4748" s="1">
        <v>43569</v>
      </c>
      <c r="E4748" s="2">
        <v>0.40513888888888888</v>
      </c>
      <c r="F4748">
        <v>200</v>
      </c>
      <c r="G4748">
        <v>1889611729</v>
      </c>
      <c r="H4748" t="s">
        <v>354</v>
      </c>
      <c r="I4748" t="s">
        <v>355</v>
      </c>
      <c r="J4748" t="s">
        <v>265</v>
      </c>
      <c r="K4748" t="s">
        <v>18187</v>
      </c>
      <c r="L4748" t="s">
        <v>266</v>
      </c>
      <c r="M4748" t="s">
        <v>267</v>
      </c>
      <c r="N4748" t="s">
        <v>267</v>
      </c>
      <c r="O4748" t="s">
        <v>267</v>
      </c>
      <c r="P4748">
        <v>1</v>
      </c>
      <c r="Q4748">
        <v>0</v>
      </c>
      <c r="R4748">
        <v>0</v>
      </c>
      <c r="S4748" t="s">
        <v>267</v>
      </c>
      <c r="T4748" t="s">
        <v>267</v>
      </c>
      <c r="U4748" t="s">
        <v>18188</v>
      </c>
      <c r="V4748" t="b">
        <v>0</v>
      </c>
      <c r="W4748" t="s">
        <v>265</v>
      </c>
      <c r="X4748">
        <v>0</v>
      </c>
      <c r="Y4748" t="s">
        <v>265</v>
      </c>
      <c r="Z4748" t="s">
        <v>265</v>
      </c>
      <c r="AA4748" t="s">
        <v>265</v>
      </c>
      <c r="AB4748" t="s">
        <v>265</v>
      </c>
      <c r="AC4748" t="s">
        <v>265</v>
      </c>
      <c r="AD4748" t="s">
        <v>265</v>
      </c>
      <c r="AE4748" t="s">
        <v>265</v>
      </c>
      <c r="AF4748" t="s">
        <v>18179</v>
      </c>
      <c r="AG4748" t="s">
        <v>265</v>
      </c>
      <c r="AH4748" t="s">
        <v>265</v>
      </c>
      <c r="AI4748" t="s">
        <v>265</v>
      </c>
      <c r="AJ4748" t="s">
        <v>265</v>
      </c>
      <c r="AL4748" t="str">
        <f>IF(Sudan_News12[[#This Row],[relevancy_classification_english]]="Relevant","مناسب",IF(Sudan_News12[[#This Row],[relevancy_classification_english]]="Relevant","عَرَضِيّ",""))</f>
        <v/>
      </c>
      <c r="AN4748" t="str">
        <f>IF(Sudan_News12[[#This Row],[sentiment_analysis_english]]="Negative","سلبي",IF(Sudan_News12[[#This Row],[sentiment_analysis_english]]="Neutral","حيادي",IF(Sudan_News12[[#This Row],[sentiment_analysis_english]]="Positive","إيجابي","")))</f>
        <v/>
      </c>
      <c r="AO4748" t="e">
        <f>INDEX(TextClassificationList[],MATCH(Sudan_News12[[#This Row],[text_classification_arabic]],TextClassificationList[text_classification_arabic],0),1)</f>
        <v>#N/A</v>
      </c>
      <c r="AQ4748" t="e">
        <f>INDEX(TextClassificationList[],MATCH(Sudan_News12[[#This Row],[text_classification_arabic2]],TextClassificationList[text_classification_arabic],0),1)</f>
        <v>#N/A</v>
      </c>
      <c r="AS4748" t="e">
        <f>INDEX(TextClassificationList[],MATCH(Sudan_News12[[#This Row],[text_classification_arabic3]],TextClassificationList[text_classification_arabic],0),1)</f>
        <v>#N/A</v>
      </c>
      <c r="AU4748" t="e">
        <f>INDEX(TextClassificationList[],MATCH(Sudan_News12[[#This Row],[text_classification_arabic4]],TextClassificationList[text_classification_arabic],0),1)</f>
        <v>#N/A</v>
      </c>
      <c r="AW4748" t="e">
        <f>INDEX(TextClassificationList[],MATCH(Sudan_News12[[#This Row],[text_classification_arabic5]],TextClassificationList[text_classification_arabic],0),1)</f>
        <v>#N/A</v>
      </c>
    </row>
    <row r="4749" spans="1:49" x14ac:dyDescent="0.2">
      <c r="A4749">
        <v>1.1173320638484726E+18</v>
      </c>
      <c r="B4749">
        <v>1.117331231677526E+18</v>
      </c>
      <c r="C4749" t="s">
        <v>18189</v>
      </c>
      <c r="D4749" s="1">
        <v>43569</v>
      </c>
      <c r="E4749" s="2">
        <v>0.40390046296296295</v>
      </c>
      <c r="F4749">
        <v>200</v>
      </c>
      <c r="G4749">
        <v>1889611729</v>
      </c>
      <c r="H4749" t="s">
        <v>354</v>
      </c>
      <c r="I4749" t="s">
        <v>355</v>
      </c>
      <c r="J4749" t="s">
        <v>265</v>
      </c>
      <c r="K4749" t="s">
        <v>18190</v>
      </c>
      <c r="L4749" t="s">
        <v>266</v>
      </c>
      <c r="M4749" t="s">
        <v>267</v>
      </c>
      <c r="N4749" t="s">
        <v>267</v>
      </c>
      <c r="O4749" t="s">
        <v>267</v>
      </c>
      <c r="P4749">
        <v>1</v>
      </c>
      <c r="Q4749">
        <v>0</v>
      </c>
      <c r="R4749">
        <v>0</v>
      </c>
      <c r="S4749" t="s">
        <v>267</v>
      </c>
      <c r="T4749" t="s">
        <v>267</v>
      </c>
      <c r="U4749" t="s">
        <v>18191</v>
      </c>
      <c r="V4749" t="b">
        <v>0</v>
      </c>
      <c r="W4749" t="s">
        <v>265</v>
      </c>
      <c r="X4749">
        <v>0</v>
      </c>
      <c r="Y4749" t="s">
        <v>265</v>
      </c>
      <c r="Z4749" t="s">
        <v>265</v>
      </c>
      <c r="AA4749" t="s">
        <v>265</v>
      </c>
      <c r="AB4749" t="s">
        <v>265</v>
      </c>
      <c r="AC4749" t="s">
        <v>265</v>
      </c>
      <c r="AD4749" t="s">
        <v>265</v>
      </c>
      <c r="AE4749" t="s">
        <v>265</v>
      </c>
      <c r="AF4749" t="s">
        <v>18179</v>
      </c>
      <c r="AG4749" t="s">
        <v>265</v>
      </c>
      <c r="AH4749" t="s">
        <v>265</v>
      </c>
      <c r="AI4749" t="s">
        <v>265</v>
      </c>
      <c r="AJ4749" t="s">
        <v>265</v>
      </c>
      <c r="AL4749" t="str">
        <f>IF(Sudan_News12[[#This Row],[relevancy_classification_english]]="Relevant","مناسب",IF(Sudan_News12[[#This Row],[relevancy_classification_english]]="Relevant","عَرَضِيّ",""))</f>
        <v/>
      </c>
      <c r="AN4749" t="str">
        <f>IF(Sudan_News12[[#This Row],[sentiment_analysis_english]]="Negative","سلبي",IF(Sudan_News12[[#This Row],[sentiment_analysis_english]]="Neutral","حيادي",IF(Sudan_News12[[#This Row],[sentiment_analysis_english]]="Positive","إيجابي","")))</f>
        <v/>
      </c>
      <c r="AO4749" t="e">
        <f>INDEX(TextClassificationList[],MATCH(Sudan_News12[[#This Row],[text_classification_arabic]],TextClassificationList[text_classification_arabic],0),1)</f>
        <v>#N/A</v>
      </c>
      <c r="AQ4749" t="e">
        <f>INDEX(TextClassificationList[],MATCH(Sudan_News12[[#This Row],[text_classification_arabic2]],TextClassificationList[text_classification_arabic],0),1)</f>
        <v>#N/A</v>
      </c>
      <c r="AS4749" t="e">
        <f>INDEX(TextClassificationList[],MATCH(Sudan_News12[[#This Row],[text_classification_arabic3]],TextClassificationList[text_classification_arabic],0),1)</f>
        <v>#N/A</v>
      </c>
      <c r="AU4749" t="e">
        <f>INDEX(TextClassificationList[],MATCH(Sudan_News12[[#This Row],[text_classification_arabic4]],TextClassificationList[text_classification_arabic],0),1)</f>
        <v>#N/A</v>
      </c>
      <c r="AW4749" t="e">
        <f>INDEX(TextClassificationList[],MATCH(Sudan_News12[[#This Row],[text_classification_arabic5]],TextClassificationList[text_classification_arabic],0),1)</f>
        <v>#N/A</v>
      </c>
    </row>
    <row r="4750" spans="1:49" x14ac:dyDescent="0.2">
      <c r="A4750">
        <v>1.1173317289416868E+18</v>
      </c>
      <c r="B4750">
        <v>1.117331231677526E+18</v>
      </c>
      <c r="C4750" t="s">
        <v>18192</v>
      </c>
      <c r="D4750" s="1">
        <v>43569</v>
      </c>
      <c r="E4750" s="2">
        <v>0.40297453703703706</v>
      </c>
      <c r="F4750">
        <v>200</v>
      </c>
      <c r="G4750">
        <v>1889611729</v>
      </c>
      <c r="H4750" t="s">
        <v>354</v>
      </c>
      <c r="I4750" t="s">
        <v>355</v>
      </c>
      <c r="J4750" t="s">
        <v>265</v>
      </c>
      <c r="K4750" t="s">
        <v>18193</v>
      </c>
      <c r="L4750" t="s">
        <v>266</v>
      </c>
      <c r="M4750" t="s">
        <v>267</v>
      </c>
      <c r="N4750" t="s">
        <v>267</v>
      </c>
      <c r="O4750" t="s">
        <v>267</v>
      </c>
      <c r="P4750">
        <v>2</v>
      </c>
      <c r="Q4750">
        <v>0</v>
      </c>
      <c r="R4750">
        <v>0</v>
      </c>
      <c r="S4750" t="s">
        <v>267</v>
      </c>
      <c r="T4750" t="s">
        <v>267</v>
      </c>
      <c r="U4750" t="s">
        <v>18194</v>
      </c>
      <c r="V4750" t="b">
        <v>0</v>
      </c>
      <c r="W4750" t="s">
        <v>265</v>
      </c>
      <c r="X4750">
        <v>0</v>
      </c>
      <c r="Y4750" t="s">
        <v>265</v>
      </c>
      <c r="Z4750" t="s">
        <v>265</v>
      </c>
      <c r="AA4750" t="s">
        <v>265</v>
      </c>
      <c r="AB4750" t="s">
        <v>265</v>
      </c>
      <c r="AC4750" t="s">
        <v>265</v>
      </c>
      <c r="AD4750" t="s">
        <v>265</v>
      </c>
      <c r="AE4750" t="s">
        <v>265</v>
      </c>
      <c r="AF4750" t="s">
        <v>18179</v>
      </c>
      <c r="AG4750" t="s">
        <v>265</v>
      </c>
      <c r="AH4750" t="s">
        <v>265</v>
      </c>
      <c r="AI4750" t="s">
        <v>265</v>
      </c>
      <c r="AJ4750" t="s">
        <v>265</v>
      </c>
      <c r="AL4750" t="str">
        <f>IF(Sudan_News12[[#This Row],[relevancy_classification_english]]="Relevant","مناسب",IF(Sudan_News12[[#This Row],[relevancy_classification_english]]="Relevant","عَرَضِيّ",""))</f>
        <v/>
      </c>
      <c r="AN4750" t="str">
        <f>IF(Sudan_News12[[#This Row],[sentiment_analysis_english]]="Negative","سلبي",IF(Sudan_News12[[#This Row],[sentiment_analysis_english]]="Neutral","حيادي",IF(Sudan_News12[[#This Row],[sentiment_analysis_english]]="Positive","إيجابي","")))</f>
        <v/>
      </c>
      <c r="AO4750" t="e">
        <f>INDEX(TextClassificationList[],MATCH(Sudan_News12[[#This Row],[text_classification_arabic]],TextClassificationList[text_classification_arabic],0),1)</f>
        <v>#N/A</v>
      </c>
      <c r="AQ4750" t="e">
        <f>INDEX(TextClassificationList[],MATCH(Sudan_News12[[#This Row],[text_classification_arabic2]],TextClassificationList[text_classification_arabic],0),1)</f>
        <v>#N/A</v>
      </c>
      <c r="AS4750" t="e">
        <f>INDEX(TextClassificationList[],MATCH(Sudan_News12[[#This Row],[text_classification_arabic3]],TextClassificationList[text_classification_arabic],0),1)</f>
        <v>#N/A</v>
      </c>
      <c r="AU4750" t="e">
        <f>INDEX(TextClassificationList[],MATCH(Sudan_News12[[#This Row],[text_classification_arabic4]],TextClassificationList[text_classification_arabic],0),1)</f>
        <v>#N/A</v>
      </c>
      <c r="AW4750" t="e">
        <f>INDEX(TextClassificationList[],MATCH(Sudan_News12[[#This Row],[text_classification_arabic5]],TextClassificationList[text_classification_arabic],0),1)</f>
        <v>#N/A</v>
      </c>
    </row>
    <row r="4751" spans="1:49" x14ac:dyDescent="0.2">
      <c r="A4751">
        <v>1.117331231677526E+18</v>
      </c>
      <c r="B4751">
        <v>1.117331231677526E+18</v>
      </c>
      <c r="C4751" t="s">
        <v>18195</v>
      </c>
      <c r="D4751" s="1">
        <v>43569</v>
      </c>
      <c r="E4751" s="2">
        <v>0.40160879629629631</v>
      </c>
      <c r="F4751">
        <v>200</v>
      </c>
      <c r="G4751">
        <v>1889611729</v>
      </c>
      <c r="H4751" t="s">
        <v>354</v>
      </c>
      <c r="I4751" t="s">
        <v>355</v>
      </c>
      <c r="J4751" t="s">
        <v>265</v>
      </c>
      <c r="K4751" t="s">
        <v>18196</v>
      </c>
      <c r="L4751" t="s">
        <v>266</v>
      </c>
      <c r="M4751" t="s">
        <v>267</v>
      </c>
      <c r="N4751" t="s">
        <v>267</v>
      </c>
      <c r="O4751" t="s">
        <v>267</v>
      </c>
      <c r="P4751">
        <v>4</v>
      </c>
      <c r="Q4751">
        <v>0</v>
      </c>
      <c r="R4751">
        <v>2</v>
      </c>
      <c r="S4751" t="s">
        <v>17683</v>
      </c>
      <c r="T4751" t="s">
        <v>267</v>
      </c>
      <c r="U4751" t="s">
        <v>18197</v>
      </c>
      <c r="V4751" t="b">
        <v>0</v>
      </c>
      <c r="W4751" t="s">
        <v>265</v>
      </c>
      <c r="X4751">
        <v>0</v>
      </c>
      <c r="Y4751" t="s">
        <v>265</v>
      </c>
      <c r="Z4751" t="s">
        <v>265</v>
      </c>
      <c r="AA4751" t="s">
        <v>265</v>
      </c>
      <c r="AB4751" t="s">
        <v>265</v>
      </c>
      <c r="AC4751" t="s">
        <v>265</v>
      </c>
      <c r="AD4751" t="s">
        <v>265</v>
      </c>
      <c r="AE4751" t="s">
        <v>265</v>
      </c>
      <c r="AF4751" t="s">
        <v>267</v>
      </c>
      <c r="AG4751" t="s">
        <v>265</v>
      </c>
      <c r="AH4751" t="s">
        <v>265</v>
      </c>
      <c r="AI4751" t="s">
        <v>265</v>
      </c>
      <c r="AJ4751" t="s">
        <v>265</v>
      </c>
      <c r="AL4751" t="str">
        <f>IF(Sudan_News12[[#This Row],[relevancy_classification_english]]="Relevant","مناسب",IF(Sudan_News12[[#This Row],[relevancy_classification_english]]="Relevant","عَرَضِيّ",""))</f>
        <v/>
      </c>
      <c r="AN4751" t="str">
        <f>IF(Sudan_News12[[#This Row],[sentiment_analysis_english]]="Negative","سلبي",IF(Sudan_News12[[#This Row],[sentiment_analysis_english]]="Neutral","حيادي",IF(Sudan_News12[[#This Row],[sentiment_analysis_english]]="Positive","إيجابي","")))</f>
        <v/>
      </c>
      <c r="AO4751" t="e">
        <f>INDEX(TextClassificationList[],MATCH(Sudan_News12[[#This Row],[text_classification_arabic]],TextClassificationList[text_classification_arabic],0),1)</f>
        <v>#N/A</v>
      </c>
      <c r="AQ4751" t="e">
        <f>INDEX(TextClassificationList[],MATCH(Sudan_News12[[#This Row],[text_classification_arabic2]],TextClassificationList[text_classification_arabic],0),1)</f>
        <v>#N/A</v>
      </c>
      <c r="AS4751" t="e">
        <f>INDEX(TextClassificationList[],MATCH(Sudan_News12[[#This Row],[text_classification_arabic3]],TextClassificationList[text_classification_arabic],0),1)</f>
        <v>#N/A</v>
      </c>
      <c r="AU4751" t="e">
        <f>INDEX(TextClassificationList[],MATCH(Sudan_News12[[#This Row],[text_classification_arabic4]],TextClassificationList[text_classification_arabic],0),1)</f>
        <v>#N/A</v>
      </c>
      <c r="AW4751" t="e">
        <f>INDEX(TextClassificationList[],MATCH(Sudan_News12[[#This Row],[text_classification_arabic5]],TextClassificationList[text_classification_arabic],0),1)</f>
        <v>#N/A</v>
      </c>
    </row>
    <row r="4752" spans="1:49" x14ac:dyDescent="0.2">
      <c r="A4752">
        <v>1.1172956839739146E+18</v>
      </c>
      <c r="B4752">
        <v>1.1171868433579745E+18</v>
      </c>
      <c r="C4752" t="s">
        <v>18198</v>
      </c>
      <c r="D4752" s="1">
        <v>43569</v>
      </c>
      <c r="E4752" s="2">
        <v>0.30351851851851852</v>
      </c>
      <c r="F4752">
        <v>200</v>
      </c>
      <c r="G4752">
        <v>1889611729</v>
      </c>
      <c r="H4752" t="s">
        <v>354</v>
      </c>
      <c r="I4752" t="s">
        <v>355</v>
      </c>
      <c r="J4752" t="s">
        <v>265</v>
      </c>
      <c r="K4752" t="s">
        <v>18199</v>
      </c>
      <c r="L4752" t="s">
        <v>266</v>
      </c>
      <c r="M4752" t="s">
        <v>267</v>
      </c>
      <c r="N4752" t="s">
        <v>267</v>
      </c>
      <c r="O4752" t="s">
        <v>267</v>
      </c>
      <c r="P4752">
        <v>0</v>
      </c>
      <c r="Q4752">
        <v>1</v>
      </c>
      <c r="R4752">
        <v>1</v>
      </c>
      <c r="S4752" t="s">
        <v>267</v>
      </c>
      <c r="T4752" t="s">
        <v>267</v>
      </c>
      <c r="U4752" t="s">
        <v>18200</v>
      </c>
      <c r="V4752" t="b">
        <v>0</v>
      </c>
      <c r="W4752" t="s">
        <v>265</v>
      </c>
      <c r="X4752">
        <v>0</v>
      </c>
      <c r="Y4752" t="s">
        <v>265</v>
      </c>
      <c r="Z4752" t="s">
        <v>265</v>
      </c>
      <c r="AA4752" t="s">
        <v>265</v>
      </c>
      <c r="AB4752" t="s">
        <v>265</v>
      </c>
      <c r="AC4752" t="s">
        <v>265</v>
      </c>
      <c r="AD4752" t="s">
        <v>265</v>
      </c>
      <c r="AE4752" t="s">
        <v>265</v>
      </c>
      <c r="AF4752" t="s">
        <v>18201</v>
      </c>
      <c r="AG4752" t="s">
        <v>265</v>
      </c>
      <c r="AH4752" t="s">
        <v>265</v>
      </c>
      <c r="AI4752" t="s">
        <v>265</v>
      </c>
      <c r="AJ4752" t="s">
        <v>265</v>
      </c>
      <c r="AL4752" t="str">
        <f>IF(Sudan_News12[[#This Row],[relevancy_classification_english]]="Relevant","مناسب",IF(Sudan_News12[[#This Row],[relevancy_classification_english]]="Relevant","عَرَضِيّ",""))</f>
        <v/>
      </c>
      <c r="AN4752" t="str">
        <f>IF(Sudan_News12[[#This Row],[sentiment_analysis_english]]="Negative","سلبي",IF(Sudan_News12[[#This Row],[sentiment_analysis_english]]="Neutral","حيادي",IF(Sudan_News12[[#This Row],[sentiment_analysis_english]]="Positive","إيجابي","")))</f>
        <v/>
      </c>
      <c r="AO4752" t="e">
        <f>INDEX(TextClassificationList[],MATCH(Sudan_News12[[#This Row],[text_classification_arabic]],TextClassificationList[text_classification_arabic],0),1)</f>
        <v>#N/A</v>
      </c>
      <c r="AQ4752" t="e">
        <f>INDEX(TextClassificationList[],MATCH(Sudan_News12[[#This Row],[text_classification_arabic2]],TextClassificationList[text_classification_arabic],0),1)</f>
        <v>#N/A</v>
      </c>
      <c r="AS4752" t="e">
        <f>INDEX(TextClassificationList[],MATCH(Sudan_News12[[#This Row],[text_classification_arabic3]],TextClassificationList[text_classification_arabic],0),1)</f>
        <v>#N/A</v>
      </c>
      <c r="AU4752" t="e">
        <f>INDEX(TextClassificationList[],MATCH(Sudan_News12[[#This Row],[text_classification_arabic4]],TextClassificationList[text_classification_arabic],0),1)</f>
        <v>#N/A</v>
      </c>
      <c r="AW4752" t="e">
        <f>INDEX(TextClassificationList[],MATCH(Sudan_News12[[#This Row],[text_classification_arabic5]],TextClassificationList[text_classification_arabic],0),1)</f>
        <v>#N/A</v>
      </c>
    </row>
    <row r="4753" spans="1:49" x14ac:dyDescent="0.2">
      <c r="A4753">
        <v>1.1172948442616136E+18</v>
      </c>
      <c r="B4753">
        <v>1.1171121545477407E+18</v>
      </c>
      <c r="C4753" t="s">
        <v>18202</v>
      </c>
      <c r="D4753" s="1">
        <v>43569</v>
      </c>
      <c r="E4753" s="2">
        <v>0.30119212962962966</v>
      </c>
      <c r="F4753">
        <v>200</v>
      </c>
      <c r="G4753">
        <v>1889611729</v>
      </c>
      <c r="H4753" t="s">
        <v>354</v>
      </c>
      <c r="I4753" t="s">
        <v>355</v>
      </c>
      <c r="J4753" t="s">
        <v>265</v>
      </c>
      <c r="K4753" t="s">
        <v>18203</v>
      </c>
      <c r="L4753" t="s">
        <v>266</v>
      </c>
      <c r="M4753" t="s">
        <v>267</v>
      </c>
      <c r="N4753" t="s">
        <v>267</v>
      </c>
      <c r="O4753" t="s">
        <v>267</v>
      </c>
      <c r="P4753">
        <v>0</v>
      </c>
      <c r="Q4753">
        <v>0</v>
      </c>
      <c r="R4753">
        <v>1</v>
      </c>
      <c r="S4753" t="s">
        <v>267</v>
      </c>
      <c r="T4753" t="s">
        <v>267</v>
      </c>
      <c r="U4753" t="s">
        <v>18204</v>
      </c>
      <c r="V4753" t="b">
        <v>0</v>
      </c>
      <c r="W4753" t="s">
        <v>265</v>
      </c>
      <c r="X4753">
        <v>0</v>
      </c>
      <c r="Y4753" t="s">
        <v>265</v>
      </c>
      <c r="Z4753" t="s">
        <v>265</v>
      </c>
      <c r="AA4753" t="s">
        <v>265</v>
      </c>
      <c r="AB4753" t="s">
        <v>265</v>
      </c>
      <c r="AC4753" t="s">
        <v>265</v>
      </c>
      <c r="AD4753" t="s">
        <v>265</v>
      </c>
      <c r="AE4753" t="s">
        <v>265</v>
      </c>
      <c r="AF4753" t="s">
        <v>18205</v>
      </c>
      <c r="AG4753" t="s">
        <v>265</v>
      </c>
      <c r="AH4753" t="s">
        <v>265</v>
      </c>
      <c r="AI4753" t="s">
        <v>265</v>
      </c>
      <c r="AJ4753" t="s">
        <v>265</v>
      </c>
      <c r="AL4753" t="str">
        <f>IF(Sudan_News12[[#This Row],[relevancy_classification_english]]="Relevant","مناسب",IF(Sudan_News12[[#This Row],[relevancy_classification_english]]="Relevant","عَرَضِيّ",""))</f>
        <v/>
      </c>
      <c r="AN4753" t="str">
        <f>IF(Sudan_News12[[#This Row],[sentiment_analysis_english]]="Negative","سلبي",IF(Sudan_News12[[#This Row],[sentiment_analysis_english]]="Neutral","حيادي",IF(Sudan_News12[[#This Row],[sentiment_analysis_english]]="Positive","إيجابي","")))</f>
        <v/>
      </c>
      <c r="AO4753" t="e">
        <f>INDEX(TextClassificationList[],MATCH(Sudan_News12[[#This Row],[text_classification_arabic]],TextClassificationList[text_classification_arabic],0),1)</f>
        <v>#N/A</v>
      </c>
      <c r="AQ4753" t="e">
        <f>INDEX(TextClassificationList[],MATCH(Sudan_News12[[#This Row],[text_classification_arabic2]],TextClassificationList[text_classification_arabic],0),1)</f>
        <v>#N/A</v>
      </c>
      <c r="AS4753" t="e">
        <f>INDEX(TextClassificationList[],MATCH(Sudan_News12[[#This Row],[text_classification_arabic3]],TextClassificationList[text_classification_arabic],0),1)</f>
        <v>#N/A</v>
      </c>
      <c r="AU4753" t="e">
        <f>INDEX(TextClassificationList[],MATCH(Sudan_News12[[#This Row],[text_classification_arabic4]],TextClassificationList[text_classification_arabic],0),1)</f>
        <v>#N/A</v>
      </c>
      <c r="AW4753" t="e">
        <f>INDEX(TextClassificationList[],MATCH(Sudan_News12[[#This Row],[text_classification_arabic5]],TextClassificationList[text_classification_arabic],0),1)</f>
        <v>#N/A</v>
      </c>
    </row>
    <row r="4754" spans="1:49" x14ac:dyDescent="0.2">
      <c r="A4754">
        <v>1.1171826452035543E+18</v>
      </c>
      <c r="B4754">
        <v>1.1171826452035543E+18</v>
      </c>
      <c r="C4754" t="s">
        <v>18206</v>
      </c>
      <c r="D4754" s="1">
        <v>43568</v>
      </c>
      <c r="E4754" s="2">
        <v>0.9915856481481482</v>
      </c>
      <c r="F4754">
        <v>200</v>
      </c>
      <c r="G4754">
        <v>1889611729</v>
      </c>
      <c r="H4754" t="s">
        <v>354</v>
      </c>
      <c r="I4754" t="s">
        <v>355</v>
      </c>
      <c r="J4754" t="s">
        <v>265</v>
      </c>
      <c r="K4754" t="s">
        <v>18207</v>
      </c>
      <c r="L4754" t="s">
        <v>266</v>
      </c>
      <c r="M4754" t="s">
        <v>267</v>
      </c>
      <c r="N4754" t="s">
        <v>267</v>
      </c>
      <c r="O4754" t="s">
        <v>267</v>
      </c>
      <c r="P4754">
        <v>0</v>
      </c>
      <c r="Q4754">
        <v>0</v>
      </c>
      <c r="R4754">
        <v>1</v>
      </c>
      <c r="S4754" t="s">
        <v>17683</v>
      </c>
      <c r="T4754" t="s">
        <v>267</v>
      </c>
      <c r="U4754" t="s">
        <v>18208</v>
      </c>
      <c r="V4754" t="b">
        <v>0</v>
      </c>
      <c r="W4754" t="s">
        <v>265</v>
      </c>
      <c r="X4754">
        <v>0</v>
      </c>
      <c r="Y4754" t="s">
        <v>265</v>
      </c>
      <c r="Z4754" t="s">
        <v>265</v>
      </c>
      <c r="AA4754" t="s">
        <v>265</v>
      </c>
      <c r="AB4754" t="s">
        <v>265</v>
      </c>
      <c r="AC4754" t="s">
        <v>265</v>
      </c>
      <c r="AD4754" t="s">
        <v>265</v>
      </c>
      <c r="AE4754" t="s">
        <v>265</v>
      </c>
      <c r="AF4754" t="s">
        <v>267</v>
      </c>
      <c r="AG4754" t="s">
        <v>265</v>
      </c>
      <c r="AH4754" t="s">
        <v>265</v>
      </c>
      <c r="AI4754" t="s">
        <v>265</v>
      </c>
      <c r="AJ4754" t="s">
        <v>265</v>
      </c>
      <c r="AL4754" t="str">
        <f>IF(Sudan_News12[[#This Row],[relevancy_classification_english]]="Relevant","مناسب",IF(Sudan_News12[[#This Row],[relevancy_classification_english]]="Relevant","عَرَضِيّ",""))</f>
        <v/>
      </c>
      <c r="AN4754" t="str">
        <f>IF(Sudan_News12[[#This Row],[sentiment_analysis_english]]="Negative","سلبي",IF(Sudan_News12[[#This Row],[sentiment_analysis_english]]="Neutral","حيادي",IF(Sudan_News12[[#This Row],[sentiment_analysis_english]]="Positive","إيجابي","")))</f>
        <v/>
      </c>
      <c r="AO4754" t="e">
        <f>INDEX(TextClassificationList[],MATCH(Sudan_News12[[#This Row],[text_classification_arabic]],TextClassificationList[text_classification_arabic],0),1)</f>
        <v>#N/A</v>
      </c>
      <c r="AQ4754" t="e">
        <f>INDEX(TextClassificationList[],MATCH(Sudan_News12[[#This Row],[text_classification_arabic2]],TextClassificationList[text_classification_arabic],0),1)</f>
        <v>#N/A</v>
      </c>
      <c r="AS4754" t="e">
        <f>INDEX(TextClassificationList[],MATCH(Sudan_News12[[#This Row],[text_classification_arabic3]],TextClassificationList[text_classification_arabic],0),1)</f>
        <v>#N/A</v>
      </c>
      <c r="AU4754" t="e">
        <f>INDEX(TextClassificationList[],MATCH(Sudan_News12[[#This Row],[text_classification_arabic4]],TextClassificationList[text_classification_arabic],0),1)</f>
        <v>#N/A</v>
      </c>
      <c r="AW4754" t="e">
        <f>INDEX(TextClassificationList[],MATCH(Sudan_News12[[#This Row],[text_classification_arabic5]],TextClassificationList[text_classification_arabic],0),1)</f>
        <v>#N/A</v>
      </c>
    </row>
    <row r="4755" spans="1:49" x14ac:dyDescent="0.2">
      <c r="A4755">
        <v>1.1171816703634104E+18</v>
      </c>
      <c r="B4755">
        <v>1.1171789340163359E+18</v>
      </c>
      <c r="C4755" t="s">
        <v>18209</v>
      </c>
      <c r="D4755" s="1">
        <v>43568</v>
      </c>
      <c r="E4755" s="2">
        <v>0.98890046296296297</v>
      </c>
      <c r="F4755">
        <v>200</v>
      </c>
      <c r="G4755">
        <v>1889611729</v>
      </c>
      <c r="H4755" t="s">
        <v>354</v>
      </c>
      <c r="I4755" t="s">
        <v>355</v>
      </c>
      <c r="J4755" t="s">
        <v>265</v>
      </c>
      <c r="K4755" t="s">
        <v>18210</v>
      </c>
      <c r="L4755" t="s">
        <v>266</v>
      </c>
      <c r="M4755" t="s">
        <v>267</v>
      </c>
      <c r="N4755" t="s">
        <v>267</v>
      </c>
      <c r="O4755" t="s">
        <v>267</v>
      </c>
      <c r="P4755">
        <v>1</v>
      </c>
      <c r="Q4755">
        <v>0</v>
      </c>
      <c r="R4755">
        <v>0</v>
      </c>
      <c r="S4755" t="s">
        <v>267</v>
      </c>
      <c r="T4755" t="s">
        <v>267</v>
      </c>
      <c r="U4755" t="s">
        <v>18211</v>
      </c>
      <c r="V4755" t="b">
        <v>0</v>
      </c>
      <c r="W4755" t="s">
        <v>265</v>
      </c>
      <c r="X4755">
        <v>0</v>
      </c>
      <c r="Y4755" t="s">
        <v>265</v>
      </c>
      <c r="Z4755" t="s">
        <v>265</v>
      </c>
      <c r="AA4755" t="s">
        <v>265</v>
      </c>
      <c r="AB4755" t="s">
        <v>265</v>
      </c>
      <c r="AC4755" t="s">
        <v>265</v>
      </c>
      <c r="AD4755" t="s">
        <v>265</v>
      </c>
      <c r="AE4755" t="s">
        <v>265</v>
      </c>
      <c r="AF4755" t="s">
        <v>16965</v>
      </c>
      <c r="AG4755" t="s">
        <v>265</v>
      </c>
      <c r="AH4755" t="s">
        <v>265</v>
      </c>
      <c r="AI4755" t="s">
        <v>265</v>
      </c>
      <c r="AJ4755" t="s">
        <v>265</v>
      </c>
      <c r="AL4755" t="str">
        <f>IF(Sudan_News12[[#This Row],[relevancy_classification_english]]="Relevant","مناسب",IF(Sudan_News12[[#This Row],[relevancy_classification_english]]="Relevant","عَرَضِيّ",""))</f>
        <v/>
      </c>
      <c r="AN4755" t="str">
        <f>IF(Sudan_News12[[#This Row],[sentiment_analysis_english]]="Negative","سلبي",IF(Sudan_News12[[#This Row],[sentiment_analysis_english]]="Neutral","حيادي",IF(Sudan_News12[[#This Row],[sentiment_analysis_english]]="Positive","إيجابي","")))</f>
        <v/>
      </c>
      <c r="AO4755" t="e">
        <f>INDEX(TextClassificationList[],MATCH(Sudan_News12[[#This Row],[text_classification_arabic]],TextClassificationList[text_classification_arabic],0),1)</f>
        <v>#N/A</v>
      </c>
      <c r="AQ4755" t="e">
        <f>INDEX(TextClassificationList[],MATCH(Sudan_News12[[#This Row],[text_classification_arabic2]],TextClassificationList[text_classification_arabic],0),1)</f>
        <v>#N/A</v>
      </c>
      <c r="AS4755" t="e">
        <f>INDEX(TextClassificationList[],MATCH(Sudan_News12[[#This Row],[text_classification_arabic3]],TextClassificationList[text_classification_arabic],0),1)</f>
        <v>#N/A</v>
      </c>
      <c r="AU4755" t="e">
        <f>INDEX(TextClassificationList[],MATCH(Sudan_News12[[#This Row],[text_classification_arabic4]],TextClassificationList[text_classification_arabic],0),1)</f>
        <v>#N/A</v>
      </c>
      <c r="AW4755" t="e">
        <f>INDEX(TextClassificationList[],MATCH(Sudan_News12[[#This Row],[text_classification_arabic5]],TextClassificationList[text_classification_arabic],0),1)</f>
        <v>#N/A</v>
      </c>
    </row>
    <row r="4756" spans="1:49" x14ac:dyDescent="0.2">
      <c r="A4756">
        <v>1.1170822337210532E+18</v>
      </c>
      <c r="B4756">
        <v>1.1170605766965043E+18</v>
      </c>
      <c r="C4756" t="s">
        <v>18212</v>
      </c>
      <c r="D4756" s="1">
        <v>43568</v>
      </c>
      <c r="E4756" s="2">
        <v>0.71450231481481485</v>
      </c>
      <c r="F4756">
        <v>200</v>
      </c>
      <c r="G4756">
        <v>1889611729</v>
      </c>
      <c r="H4756" t="s">
        <v>354</v>
      </c>
      <c r="I4756" t="s">
        <v>355</v>
      </c>
      <c r="J4756" t="s">
        <v>265</v>
      </c>
      <c r="K4756" t="s">
        <v>18213</v>
      </c>
      <c r="L4756" t="s">
        <v>266</v>
      </c>
      <c r="M4756" t="s">
        <v>267</v>
      </c>
      <c r="N4756" t="s">
        <v>267</v>
      </c>
      <c r="O4756" t="s">
        <v>267</v>
      </c>
      <c r="P4756">
        <v>0</v>
      </c>
      <c r="Q4756">
        <v>0</v>
      </c>
      <c r="R4756">
        <v>0</v>
      </c>
      <c r="S4756" t="s">
        <v>267</v>
      </c>
      <c r="T4756" t="s">
        <v>267</v>
      </c>
      <c r="U4756" t="s">
        <v>18214</v>
      </c>
      <c r="V4756" t="b">
        <v>0</v>
      </c>
      <c r="W4756" t="s">
        <v>265</v>
      </c>
      <c r="X4756">
        <v>0</v>
      </c>
      <c r="Y4756" t="s">
        <v>265</v>
      </c>
      <c r="Z4756" t="s">
        <v>265</v>
      </c>
      <c r="AA4756" t="s">
        <v>265</v>
      </c>
      <c r="AB4756" t="s">
        <v>265</v>
      </c>
      <c r="AC4756" t="s">
        <v>265</v>
      </c>
      <c r="AD4756" t="s">
        <v>265</v>
      </c>
      <c r="AE4756" t="s">
        <v>265</v>
      </c>
      <c r="AF4756" t="s">
        <v>267</v>
      </c>
      <c r="AG4756" t="s">
        <v>265</v>
      </c>
      <c r="AH4756" t="s">
        <v>265</v>
      </c>
      <c r="AI4756" t="s">
        <v>265</v>
      </c>
      <c r="AJ4756" t="s">
        <v>265</v>
      </c>
      <c r="AL4756" t="str">
        <f>IF(Sudan_News12[[#This Row],[relevancy_classification_english]]="Relevant","مناسب",IF(Sudan_News12[[#This Row],[relevancy_classification_english]]="Relevant","عَرَضِيّ",""))</f>
        <v/>
      </c>
      <c r="AN4756" t="str">
        <f>IF(Sudan_News12[[#This Row],[sentiment_analysis_english]]="Negative","سلبي",IF(Sudan_News12[[#This Row],[sentiment_analysis_english]]="Neutral","حيادي",IF(Sudan_News12[[#This Row],[sentiment_analysis_english]]="Positive","إيجابي","")))</f>
        <v/>
      </c>
      <c r="AO4756" t="e">
        <f>INDEX(TextClassificationList[],MATCH(Sudan_News12[[#This Row],[text_classification_arabic]],TextClassificationList[text_classification_arabic],0),1)</f>
        <v>#N/A</v>
      </c>
      <c r="AQ4756" t="e">
        <f>INDEX(TextClassificationList[],MATCH(Sudan_News12[[#This Row],[text_classification_arabic2]],TextClassificationList[text_classification_arabic],0),1)</f>
        <v>#N/A</v>
      </c>
      <c r="AS4756" t="e">
        <f>INDEX(TextClassificationList[],MATCH(Sudan_News12[[#This Row],[text_classification_arabic3]],TextClassificationList[text_classification_arabic],0),1)</f>
        <v>#N/A</v>
      </c>
      <c r="AU4756" t="e">
        <f>INDEX(TextClassificationList[],MATCH(Sudan_News12[[#This Row],[text_classification_arabic4]],TextClassificationList[text_classification_arabic],0),1)</f>
        <v>#N/A</v>
      </c>
      <c r="AW4756" t="e">
        <f>INDEX(TextClassificationList[],MATCH(Sudan_News12[[#This Row],[text_classification_arabic5]],TextClassificationList[text_classification_arabic],0),1)</f>
        <v>#N/A</v>
      </c>
    </row>
    <row r="4757" spans="1:49" x14ac:dyDescent="0.2">
      <c r="A4757">
        <v>1.1170500073985147E+18</v>
      </c>
      <c r="B4757">
        <v>1.1170500073985147E+18</v>
      </c>
      <c r="C4757" t="s">
        <v>18215</v>
      </c>
      <c r="D4757" s="1">
        <v>43568</v>
      </c>
      <c r="E4757" s="2">
        <v>0.62557870370370372</v>
      </c>
      <c r="F4757">
        <v>200</v>
      </c>
      <c r="G4757">
        <v>1889611729</v>
      </c>
      <c r="H4757" t="s">
        <v>354</v>
      </c>
      <c r="I4757" t="s">
        <v>355</v>
      </c>
      <c r="J4757" t="s">
        <v>265</v>
      </c>
      <c r="K4757" t="s">
        <v>18216</v>
      </c>
      <c r="L4757" t="s">
        <v>266</v>
      </c>
      <c r="M4757" t="s">
        <v>267</v>
      </c>
      <c r="N4757" t="s">
        <v>267</v>
      </c>
      <c r="O4757" t="s">
        <v>267</v>
      </c>
      <c r="P4757">
        <v>0</v>
      </c>
      <c r="Q4757">
        <v>0</v>
      </c>
      <c r="R4757">
        <v>1</v>
      </c>
      <c r="S4757" t="s">
        <v>17683</v>
      </c>
      <c r="T4757" t="s">
        <v>267</v>
      </c>
      <c r="U4757" t="s">
        <v>18217</v>
      </c>
      <c r="V4757" t="b">
        <v>0</v>
      </c>
      <c r="W4757" t="s">
        <v>265</v>
      </c>
      <c r="X4757">
        <v>0</v>
      </c>
      <c r="Y4757" t="s">
        <v>265</v>
      </c>
      <c r="Z4757" t="s">
        <v>265</v>
      </c>
      <c r="AA4757" t="s">
        <v>265</v>
      </c>
      <c r="AB4757" t="s">
        <v>265</v>
      </c>
      <c r="AC4757" t="s">
        <v>265</v>
      </c>
      <c r="AD4757" t="s">
        <v>265</v>
      </c>
      <c r="AE4757" t="s">
        <v>265</v>
      </c>
      <c r="AF4757" t="s">
        <v>267</v>
      </c>
      <c r="AG4757" t="s">
        <v>265</v>
      </c>
      <c r="AH4757" t="s">
        <v>265</v>
      </c>
      <c r="AI4757" t="s">
        <v>265</v>
      </c>
      <c r="AJ4757" t="s">
        <v>265</v>
      </c>
      <c r="AL4757" t="str">
        <f>IF(Sudan_News12[[#This Row],[relevancy_classification_english]]="Relevant","مناسب",IF(Sudan_News12[[#This Row],[relevancy_classification_english]]="Relevant","عَرَضِيّ",""))</f>
        <v/>
      </c>
      <c r="AN4757" t="str">
        <f>IF(Sudan_News12[[#This Row],[sentiment_analysis_english]]="Negative","سلبي",IF(Sudan_News12[[#This Row],[sentiment_analysis_english]]="Neutral","حيادي",IF(Sudan_News12[[#This Row],[sentiment_analysis_english]]="Positive","إيجابي","")))</f>
        <v/>
      </c>
      <c r="AO4757" t="e">
        <f>INDEX(TextClassificationList[],MATCH(Sudan_News12[[#This Row],[text_classification_arabic]],TextClassificationList[text_classification_arabic],0),1)</f>
        <v>#N/A</v>
      </c>
      <c r="AQ4757" t="e">
        <f>INDEX(TextClassificationList[],MATCH(Sudan_News12[[#This Row],[text_classification_arabic2]],TextClassificationList[text_classification_arabic],0),1)</f>
        <v>#N/A</v>
      </c>
      <c r="AS4757" t="e">
        <f>INDEX(TextClassificationList[],MATCH(Sudan_News12[[#This Row],[text_classification_arabic3]],TextClassificationList[text_classification_arabic],0),1)</f>
        <v>#N/A</v>
      </c>
      <c r="AU4757" t="e">
        <f>INDEX(TextClassificationList[],MATCH(Sudan_News12[[#This Row],[text_classification_arabic4]],TextClassificationList[text_classification_arabic],0),1)</f>
        <v>#N/A</v>
      </c>
      <c r="AW4757" t="e">
        <f>INDEX(TextClassificationList[],MATCH(Sudan_News12[[#This Row],[text_classification_arabic5]],TextClassificationList[text_classification_arabic],0),1)</f>
        <v>#N/A</v>
      </c>
    </row>
    <row r="4758" spans="1:49" x14ac:dyDescent="0.2">
      <c r="A4758">
        <v>1.1170130079581921E+18</v>
      </c>
      <c r="B4758">
        <v>1.1170130079581921E+18</v>
      </c>
      <c r="C4758" t="s">
        <v>18218</v>
      </c>
      <c r="D4758" s="1">
        <v>43568</v>
      </c>
      <c r="E4758" s="2">
        <v>0.52347222222222223</v>
      </c>
      <c r="F4758">
        <v>200</v>
      </c>
      <c r="G4758">
        <v>1889611729</v>
      </c>
      <c r="H4758" t="s">
        <v>354</v>
      </c>
      <c r="I4758" t="s">
        <v>355</v>
      </c>
      <c r="J4758" t="s">
        <v>265</v>
      </c>
      <c r="K4758" t="s">
        <v>18219</v>
      </c>
      <c r="L4758" t="s">
        <v>266</v>
      </c>
      <c r="M4758" t="s">
        <v>267</v>
      </c>
      <c r="N4758" t="s">
        <v>18220</v>
      </c>
      <c r="O4758" t="s">
        <v>267</v>
      </c>
      <c r="P4758">
        <v>0</v>
      </c>
      <c r="Q4758">
        <v>0</v>
      </c>
      <c r="R4758">
        <v>0</v>
      </c>
      <c r="S4758" t="s">
        <v>267</v>
      </c>
      <c r="T4758" t="s">
        <v>267</v>
      </c>
      <c r="U4758" t="s">
        <v>18221</v>
      </c>
      <c r="V4758" t="b">
        <v>0</v>
      </c>
      <c r="W4758" t="s">
        <v>265</v>
      </c>
      <c r="X4758">
        <v>0</v>
      </c>
      <c r="Y4758" t="s">
        <v>265</v>
      </c>
      <c r="Z4758" t="s">
        <v>265</v>
      </c>
      <c r="AA4758" t="s">
        <v>265</v>
      </c>
      <c r="AB4758" t="s">
        <v>265</v>
      </c>
      <c r="AC4758" t="s">
        <v>265</v>
      </c>
      <c r="AD4758" t="s">
        <v>265</v>
      </c>
      <c r="AE4758" t="s">
        <v>265</v>
      </c>
      <c r="AF4758" t="s">
        <v>267</v>
      </c>
      <c r="AG4758" t="s">
        <v>265</v>
      </c>
      <c r="AH4758" t="s">
        <v>265</v>
      </c>
      <c r="AI4758" t="s">
        <v>265</v>
      </c>
      <c r="AJ4758" t="s">
        <v>265</v>
      </c>
      <c r="AL4758" t="str">
        <f>IF(Sudan_News12[[#This Row],[relevancy_classification_english]]="Relevant","مناسب",IF(Sudan_News12[[#This Row],[relevancy_classification_english]]="Relevant","عَرَضِيّ",""))</f>
        <v/>
      </c>
      <c r="AN4758" t="str">
        <f>IF(Sudan_News12[[#This Row],[sentiment_analysis_english]]="Negative","سلبي",IF(Sudan_News12[[#This Row],[sentiment_analysis_english]]="Neutral","حيادي",IF(Sudan_News12[[#This Row],[sentiment_analysis_english]]="Positive","إيجابي","")))</f>
        <v/>
      </c>
      <c r="AO4758" t="e">
        <f>INDEX(TextClassificationList[],MATCH(Sudan_News12[[#This Row],[text_classification_arabic]],TextClassificationList[text_classification_arabic],0),1)</f>
        <v>#N/A</v>
      </c>
      <c r="AQ4758" t="e">
        <f>INDEX(TextClassificationList[],MATCH(Sudan_News12[[#This Row],[text_classification_arabic2]],TextClassificationList[text_classification_arabic],0),1)</f>
        <v>#N/A</v>
      </c>
      <c r="AS4758" t="e">
        <f>INDEX(TextClassificationList[],MATCH(Sudan_News12[[#This Row],[text_classification_arabic3]],TextClassificationList[text_classification_arabic],0),1)</f>
        <v>#N/A</v>
      </c>
      <c r="AU4758" t="e">
        <f>INDEX(TextClassificationList[],MATCH(Sudan_News12[[#This Row],[text_classification_arabic4]],TextClassificationList[text_classification_arabic],0),1)</f>
        <v>#N/A</v>
      </c>
      <c r="AW4758" t="e">
        <f>INDEX(TextClassificationList[],MATCH(Sudan_News12[[#This Row],[text_classification_arabic5]],TextClassificationList[text_classification_arabic],0),1)</f>
        <v>#N/A</v>
      </c>
    </row>
    <row r="4759" spans="1:49" x14ac:dyDescent="0.2">
      <c r="A4759">
        <v>1.1169675090838077E+18</v>
      </c>
      <c r="B4759">
        <v>1.1169634513924137E+18</v>
      </c>
      <c r="C4759" t="s">
        <v>18222</v>
      </c>
      <c r="D4759" s="1">
        <v>43568</v>
      </c>
      <c r="E4759" s="2">
        <v>0.39792824074074074</v>
      </c>
      <c r="F4759">
        <v>200</v>
      </c>
      <c r="G4759">
        <v>1889611729</v>
      </c>
      <c r="H4759" t="s">
        <v>354</v>
      </c>
      <c r="I4759" t="s">
        <v>355</v>
      </c>
      <c r="J4759" t="s">
        <v>265</v>
      </c>
      <c r="K4759" t="s">
        <v>18223</v>
      </c>
      <c r="L4759" t="s">
        <v>266</v>
      </c>
      <c r="M4759" t="s">
        <v>267</v>
      </c>
      <c r="N4759" t="s">
        <v>267</v>
      </c>
      <c r="O4759" t="s">
        <v>267</v>
      </c>
      <c r="P4759">
        <v>1</v>
      </c>
      <c r="Q4759">
        <v>0</v>
      </c>
      <c r="R4759">
        <v>1</v>
      </c>
      <c r="S4759" t="s">
        <v>267</v>
      </c>
      <c r="T4759" t="s">
        <v>267</v>
      </c>
      <c r="U4759" t="s">
        <v>18224</v>
      </c>
      <c r="V4759" t="b">
        <v>0</v>
      </c>
      <c r="W4759" t="s">
        <v>265</v>
      </c>
      <c r="X4759">
        <v>0</v>
      </c>
      <c r="Y4759" t="s">
        <v>265</v>
      </c>
      <c r="Z4759" t="s">
        <v>265</v>
      </c>
      <c r="AA4759" t="s">
        <v>265</v>
      </c>
      <c r="AB4759" t="s">
        <v>265</v>
      </c>
      <c r="AC4759" t="s">
        <v>265</v>
      </c>
      <c r="AD4759" t="s">
        <v>265</v>
      </c>
      <c r="AE4759" t="s">
        <v>265</v>
      </c>
      <c r="AF4759" t="s">
        <v>18225</v>
      </c>
      <c r="AG4759" t="s">
        <v>265</v>
      </c>
      <c r="AH4759" t="s">
        <v>265</v>
      </c>
      <c r="AI4759" t="s">
        <v>265</v>
      </c>
      <c r="AJ4759" t="s">
        <v>265</v>
      </c>
      <c r="AL4759" t="str">
        <f>IF(Sudan_News12[[#This Row],[relevancy_classification_english]]="Relevant","مناسب",IF(Sudan_News12[[#This Row],[relevancy_classification_english]]="Relevant","عَرَضِيّ",""))</f>
        <v/>
      </c>
      <c r="AN4759" t="str">
        <f>IF(Sudan_News12[[#This Row],[sentiment_analysis_english]]="Negative","سلبي",IF(Sudan_News12[[#This Row],[sentiment_analysis_english]]="Neutral","حيادي",IF(Sudan_News12[[#This Row],[sentiment_analysis_english]]="Positive","إيجابي","")))</f>
        <v/>
      </c>
      <c r="AO4759" t="e">
        <f>INDEX(TextClassificationList[],MATCH(Sudan_News12[[#This Row],[text_classification_arabic]],TextClassificationList[text_classification_arabic],0),1)</f>
        <v>#N/A</v>
      </c>
      <c r="AQ4759" t="e">
        <f>INDEX(TextClassificationList[],MATCH(Sudan_News12[[#This Row],[text_classification_arabic2]],TextClassificationList[text_classification_arabic],0),1)</f>
        <v>#N/A</v>
      </c>
      <c r="AS4759" t="e">
        <f>INDEX(TextClassificationList[],MATCH(Sudan_News12[[#This Row],[text_classification_arabic3]],TextClassificationList[text_classification_arabic],0),1)</f>
        <v>#N/A</v>
      </c>
      <c r="AU4759" t="e">
        <f>INDEX(TextClassificationList[],MATCH(Sudan_News12[[#This Row],[text_classification_arabic4]],TextClassificationList[text_classification_arabic],0),1)</f>
        <v>#N/A</v>
      </c>
      <c r="AW4759" t="e">
        <f>INDEX(TextClassificationList[],MATCH(Sudan_News12[[#This Row],[text_classification_arabic5]],TextClassificationList[text_classification_arabic],0),1)</f>
        <v>#N/A</v>
      </c>
    </row>
    <row r="4760" spans="1:49" x14ac:dyDescent="0.2">
      <c r="A4760">
        <v>1.11696444936414E+18</v>
      </c>
      <c r="B4760">
        <v>1.11696444936414E+18</v>
      </c>
      <c r="C4760" t="s">
        <v>18226</v>
      </c>
      <c r="D4760" s="1">
        <v>43568</v>
      </c>
      <c r="E4760" s="2">
        <v>0.38947916666666665</v>
      </c>
      <c r="F4760">
        <v>200</v>
      </c>
      <c r="G4760">
        <v>1889611729</v>
      </c>
      <c r="H4760" t="s">
        <v>354</v>
      </c>
      <c r="I4760" t="s">
        <v>355</v>
      </c>
      <c r="J4760" t="s">
        <v>265</v>
      </c>
      <c r="K4760" t="s">
        <v>18227</v>
      </c>
      <c r="L4760" t="s">
        <v>266</v>
      </c>
      <c r="M4760" t="s">
        <v>267</v>
      </c>
      <c r="N4760" t="s">
        <v>267</v>
      </c>
      <c r="O4760" t="s">
        <v>267</v>
      </c>
      <c r="P4760">
        <v>0</v>
      </c>
      <c r="Q4760">
        <v>0</v>
      </c>
      <c r="R4760">
        <v>0</v>
      </c>
      <c r="S4760" t="s">
        <v>282</v>
      </c>
      <c r="T4760" t="s">
        <v>267</v>
      </c>
      <c r="U4760" t="s">
        <v>18228</v>
      </c>
      <c r="V4760" t="b">
        <v>0</v>
      </c>
      <c r="W4760" t="s">
        <v>265</v>
      </c>
      <c r="X4760">
        <v>0</v>
      </c>
      <c r="Y4760" t="s">
        <v>265</v>
      </c>
      <c r="Z4760" t="s">
        <v>265</v>
      </c>
      <c r="AA4760" t="s">
        <v>265</v>
      </c>
      <c r="AB4760" t="s">
        <v>265</v>
      </c>
      <c r="AC4760" t="s">
        <v>265</v>
      </c>
      <c r="AD4760" t="s">
        <v>265</v>
      </c>
      <c r="AE4760" t="s">
        <v>265</v>
      </c>
      <c r="AF4760" t="s">
        <v>267</v>
      </c>
      <c r="AG4760" t="s">
        <v>265</v>
      </c>
      <c r="AH4760" t="s">
        <v>265</v>
      </c>
      <c r="AI4760" t="s">
        <v>265</v>
      </c>
      <c r="AJ4760" t="s">
        <v>265</v>
      </c>
      <c r="AL4760" t="str">
        <f>IF(Sudan_News12[[#This Row],[relevancy_classification_english]]="Relevant","مناسب",IF(Sudan_News12[[#This Row],[relevancy_classification_english]]="Relevant","عَرَضِيّ",""))</f>
        <v/>
      </c>
      <c r="AN4760" t="str">
        <f>IF(Sudan_News12[[#This Row],[sentiment_analysis_english]]="Negative","سلبي",IF(Sudan_News12[[#This Row],[sentiment_analysis_english]]="Neutral","حيادي",IF(Sudan_News12[[#This Row],[sentiment_analysis_english]]="Positive","إيجابي","")))</f>
        <v/>
      </c>
      <c r="AO4760" t="e">
        <f>INDEX(TextClassificationList[],MATCH(Sudan_News12[[#This Row],[text_classification_arabic]],TextClassificationList[text_classification_arabic],0),1)</f>
        <v>#N/A</v>
      </c>
      <c r="AQ4760" t="e">
        <f>INDEX(TextClassificationList[],MATCH(Sudan_News12[[#This Row],[text_classification_arabic2]],TextClassificationList[text_classification_arabic],0),1)</f>
        <v>#N/A</v>
      </c>
      <c r="AS4760" t="e">
        <f>INDEX(TextClassificationList[],MATCH(Sudan_News12[[#This Row],[text_classification_arabic3]],TextClassificationList[text_classification_arabic],0),1)</f>
        <v>#N/A</v>
      </c>
      <c r="AU4760" t="e">
        <f>INDEX(TextClassificationList[],MATCH(Sudan_News12[[#This Row],[text_classification_arabic4]],TextClassificationList[text_classification_arabic],0),1)</f>
        <v>#N/A</v>
      </c>
      <c r="AW4760" t="e">
        <f>INDEX(TextClassificationList[],MATCH(Sudan_News12[[#This Row],[text_classification_arabic5]],TextClassificationList[text_classification_arabic],0),1)</f>
        <v>#N/A</v>
      </c>
    </row>
    <row r="4761" spans="1:49" x14ac:dyDescent="0.2">
      <c r="A4761">
        <v>1.1169467458738463E+18</v>
      </c>
      <c r="B4761">
        <v>1.1168550056618025E+18</v>
      </c>
      <c r="C4761" t="s">
        <v>18229</v>
      </c>
      <c r="D4761" s="1">
        <v>43568</v>
      </c>
      <c r="E4761" s="2">
        <v>0.34062500000000001</v>
      </c>
      <c r="F4761">
        <v>200</v>
      </c>
      <c r="G4761">
        <v>1889611729</v>
      </c>
      <c r="H4761" t="s">
        <v>354</v>
      </c>
      <c r="I4761" t="s">
        <v>355</v>
      </c>
      <c r="J4761" t="s">
        <v>265</v>
      </c>
      <c r="K4761" t="s">
        <v>18230</v>
      </c>
      <c r="L4761" t="s">
        <v>266</v>
      </c>
      <c r="M4761" t="s">
        <v>267</v>
      </c>
      <c r="N4761" t="s">
        <v>267</v>
      </c>
      <c r="O4761" t="s">
        <v>267</v>
      </c>
      <c r="P4761">
        <v>0</v>
      </c>
      <c r="Q4761">
        <v>0</v>
      </c>
      <c r="R4761">
        <v>0</v>
      </c>
      <c r="S4761" t="s">
        <v>267</v>
      </c>
      <c r="T4761" t="s">
        <v>267</v>
      </c>
      <c r="U4761" t="s">
        <v>18231</v>
      </c>
      <c r="V4761" t="b">
        <v>0</v>
      </c>
      <c r="W4761" t="s">
        <v>265</v>
      </c>
      <c r="X4761">
        <v>0</v>
      </c>
      <c r="Y4761" t="s">
        <v>265</v>
      </c>
      <c r="Z4761" t="s">
        <v>265</v>
      </c>
      <c r="AA4761" t="s">
        <v>265</v>
      </c>
      <c r="AB4761" t="s">
        <v>265</v>
      </c>
      <c r="AC4761" t="s">
        <v>265</v>
      </c>
      <c r="AD4761" t="s">
        <v>265</v>
      </c>
      <c r="AE4761" t="s">
        <v>265</v>
      </c>
      <c r="AF4761" t="s">
        <v>267</v>
      </c>
      <c r="AG4761" t="s">
        <v>265</v>
      </c>
      <c r="AH4761" t="s">
        <v>265</v>
      </c>
      <c r="AI4761" t="s">
        <v>265</v>
      </c>
      <c r="AJ4761" t="s">
        <v>265</v>
      </c>
      <c r="AL4761" t="str">
        <f>IF(Sudan_News12[[#This Row],[relevancy_classification_english]]="Relevant","مناسب",IF(Sudan_News12[[#This Row],[relevancy_classification_english]]="Relevant","عَرَضِيّ",""))</f>
        <v/>
      </c>
      <c r="AN4761" t="str">
        <f>IF(Sudan_News12[[#This Row],[sentiment_analysis_english]]="Negative","سلبي",IF(Sudan_News12[[#This Row],[sentiment_analysis_english]]="Neutral","حيادي",IF(Sudan_News12[[#This Row],[sentiment_analysis_english]]="Positive","إيجابي","")))</f>
        <v/>
      </c>
      <c r="AO4761" t="e">
        <f>INDEX(TextClassificationList[],MATCH(Sudan_News12[[#This Row],[text_classification_arabic]],TextClassificationList[text_classification_arabic],0),1)</f>
        <v>#N/A</v>
      </c>
      <c r="AQ4761" t="e">
        <f>INDEX(TextClassificationList[],MATCH(Sudan_News12[[#This Row],[text_classification_arabic2]],TextClassificationList[text_classification_arabic],0),1)</f>
        <v>#N/A</v>
      </c>
      <c r="AS4761" t="e">
        <f>INDEX(TextClassificationList[],MATCH(Sudan_News12[[#This Row],[text_classification_arabic3]],TextClassificationList[text_classification_arabic],0),1)</f>
        <v>#N/A</v>
      </c>
      <c r="AU4761" t="e">
        <f>INDEX(TextClassificationList[],MATCH(Sudan_News12[[#This Row],[text_classification_arabic4]],TextClassificationList[text_classification_arabic],0),1)</f>
        <v>#N/A</v>
      </c>
      <c r="AW4761" t="e">
        <f>INDEX(TextClassificationList[],MATCH(Sudan_News12[[#This Row],[text_classification_arabic5]],TextClassificationList[text_classification_arabic],0),1)</f>
        <v>#N/A</v>
      </c>
    </row>
    <row r="4762" spans="1:49" x14ac:dyDescent="0.2">
      <c r="A4762">
        <v>1.1168550056618025E+18</v>
      </c>
      <c r="B4762">
        <v>1.1168550056618025E+18</v>
      </c>
      <c r="C4762" t="s">
        <v>18232</v>
      </c>
      <c r="D4762" s="1">
        <v>43568</v>
      </c>
      <c r="E4762" s="2">
        <v>8.7476851851851847E-2</v>
      </c>
      <c r="F4762">
        <v>200</v>
      </c>
      <c r="G4762">
        <v>1889611729</v>
      </c>
      <c r="H4762" t="s">
        <v>354</v>
      </c>
      <c r="I4762" t="s">
        <v>355</v>
      </c>
      <c r="J4762" t="s">
        <v>265</v>
      </c>
      <c r="K4762" t="s">
        <v>18233</v>
      </c>
      <c r="L4762" t="s">
        <v>266</v>
      </c>
      <c r="M4762" t="s">
        <v>267</v>
      </c>
      <c r="N4762" t="s">
        <v>267</v>
      </c>
      <c r="O4762" t="s">
        <v>267</v>
      </c>
      <c r="P4762">
        <v>1</v>
      </c>
      <c r="Q4762">
        <v>3</v>
      </c>
      <c r="R4762">
        <v>3</v>
      </c>
      <c r="S4762" t="s">
        <v>17683</v>
      </c>
      <c r="T4762" t="s">
        <v>267</v>
      </c>
      <c r="U4762" t="s">
        <v>18234</v>
      </c>
      <c r="V4762" t="b">
        <v>0</v>
      </c>
      <c r="W4762" t="s">
        <v>265</v>
      </c>
      <c r="X4762">
        <v>0</v>
      </c>
      <c r="Y4762" t="s">
        <v>265</v>
      </c>
      <c r="Z4762" t="s">
        <v>265</v>
      </c>
      <c r="AA4762" t="s">
        <v>265</v>
      </c>
      <c r="AB4762" t="s">
        <v>265</v>
      </c>
      <c r="AC4762" t="s">
        <v>265</v>
      </c>
      <c r="AD4762" t="s">
        <v>265</v>
      </c>
      <c r="AE4762" t="s">
        <v>265</v>
      </c>
      <c r="AF4762" t="s">
        <v>267</v>
      </c>
      <c r="AG4762" t="s">
        <v>265</v>
      </c>
      <c r="AH4762" t="s">
        <v>265</v>
      </c>
      <c r="AI4762" t="s">
        <v>265</v>
      </c>
      <c r="AJ4762" t="s">
        <v>265</v>
      </c>
      <c r="AL4762" t="str">
        <f>IF(Sudan_News12[[#This Row],[relevancy_classification_english]]="Relevant","مناسب",IF(Sudan_News12[[#This Row],[relevancy_classification_english]]="Relevant","عَرَضِيّ",""))</f>
        <v/>
      </c>
      <c r="AN4762" t="str">
        <f>IF(Sudan_News12[[#This Row],[sentiment_analysis_english]]="Negative","سلبي",IF(Sudan_News12[[#This Row],[sentiment_analysis_english]]="Neutral","حيادي",IF(Sudan_News12[[#This Row],[sentiment_analysis_english]]="Positive","إيجابي","")))</f>
        <v/>
      </c>
      <c r="AO4762" t="e">
        <f>INDEX(TextClassificationList[],MATCH(Sudan_News12[[#This Row],[text_classification_arabic]],TextClassificationList[text_classification_arabic],0),1)</f>
        <v>#N/A</v>
      </c>
      <c r="AQ4762" t="e">
        <f>INDEX(TextClassificationList[],MATCH(Sudan_News12[[#This Row],[text_classification_arabic2]],TextClassificationList[text_classification_arabic],0),1)</f>
        <v>#N/A</v>
      </c>
      <c r="AS4762" t="e">
        <f>INDEX(TextClassificationList[],MATCH(Sudan_News12[[#This Row],[text_classification_arabic3]],TextClassificationList[text_classification_arabic],0),1)</f>
        <v>#N/A</v>
      </c>
      <c r="AU4762" t="e">
        <f>INDEX(TextClassificationList[],MATCH(Sudan_News12[[#This Row],[text_classification_arabic4]],TextClassificationList[text_classification_arabic],0),1)</f>
        <v>#N/A</v>
      </c>
      <c r="AW4762" t="e">
        <f>INDEX(TextClassificationList[],MATCH(Sudan_News12[[#This Row],[text_classification_arabic5]],TextClassificationList[text_classification_arabic],0),1)</f>
        <v>#N/A</v>
      </c>
    </row>
    <row r="4763" spans="1:49" x14ac:dyDescent="0.2">
      <c r="A4763">
        <v>1.1168525777595802E+18</v>
      </c>
      <c r="B4763">
        <v>1.1168167585669939E+18</v>
      </c>
      <c r="C4763" t="s">
        <v>18235</v>
      </c>
      <c r="D4763" s="1">
        <v>43568</v>
      </c>
      <c r="E4763" s="2">
        <v>8.0775462962962966E-2</v>
      </c>
      <c r="F4763">
        <v>200</v>
      </c>
      <c r="G4763">
        <v>1889611729</v>
      </c>
      <c r="H4763" t="s">
        <v>354</v>
      </c>
      <c r="I4763" t="s">
        <v>355</v>
      </c>
      <c r="J4763" t="s">
        <v>265</v>
      </c>
      <c r="K4763" t="s">
        <v>18236</v>
      </c>
      <c r="L4763" t="s">
        <v>266</v>
      </c>
      <c r="M4763" t="s">
        <v>267</v>
      </c>
      <c r="N4763" t="s">
        <v>267</v>
      </c>
      <c r="O4763" t="s">
        <v>267</v>
      </c>
      <c r="P4763">
        <v>0</v>
      </c>
      <c r="Q4763">
        <v>0</v>
      </c>
      <c r="R4763">
        <v>0</v>
      </c>
      <c r="S4763" t="s">
        <v>267</v>
      </c>
      <c r="T4763" t="s">
        <v>267</v>
      </c>
      <c r="U4763" t="s">
        <v>18237</v>
      </c>
      <c r="V4763" t="b">
        <v>0</v>
      </c>
      <c r="W4763" t="s">
        <v>265</v>
      </c>
      <c r="X4763">
        <v>0</v>
      </c>
      <c r="Y4763" t="s">
        <v>265</v>
      </c>
      <c r="Z4763" t="s">
        <v>265</v>
      </c>
      <c r="AA4763" t="s">
        <v>265</v>
      </c>
      <c r="AB4763" t="s">
        <v>265</v>
      </c>
      <c r="AC4763" t="s">
        <v>265</v>
      </c>
      <c r="AD4763" t="s">
        <v>265</v>
      </c>
      <c r="AE4763" t="s">
        <v>265</v>
      </c>
      <c r="AF4763" t="s">
        <v>14682</v>
      </c>
      <c r="AG4763" t="s">
        <v>265</v>
      </c>
      <c r="AH4763" t="s">
        <v>265</v>
      </c>
      <c r="AI4763" t="s">
        <v>265</v>
      </c>
      <c r="AJ4763" t="s">
        <v>265</v>
      </c>
      <c r="AL4763" t="str">
        <f>IF(Sudan_News12[[#This Row],[relevancy_classification_english]]="Relevant","مناسب",IF(Sudan_News12[[#This Row],[relevancy_classification_english]]="Relevant","عَرَضِيّ",""))</f>
        <v/>
      </c>
      <c r="AN4763" t="str">
        <f>IF(Sudan_News12[[#This Row],[sentiment_analysis_english]]="Negative","سلبي",IF(Sudan_News12[[#This Row],[sentiment_analysis_english]]="Neutral","حيادي",IF(Sudan_News12[[#This Row],[sentiment_analysis_english]]="Positive","إيجابي","")))</f>
        <v/>
      </c>
      <c r="AO4763" t="e">
        <f>INDEX(TextClassificationList[],MATCH(Sudan_News12[[#This Row],[text_classification_arabic]],TextClassificationList[text_classification_arabic],0),1)</f>
        <v>#N/A</v>
      </c>
      <c r="AQ4763" t="e">
        <f>INDEX(TextClassificationList[],MATCH(Sudan_News12[[#This Row],[text_classification_arabic2]],TextClassificationList[text_classification_arabic],0),1)</f>
        <v>#N/A</v>
      </c>
      <c r="AS4763" t="e">
        <f>INDEX(TextClassificationList[],MATCH(Sudan_News12[[#This Row],[text_classification_arabic3]],TextClassificationList[text_classification_arabic],0),1)</f>
        <v>#N/A</v>
      </c>
      <c r="AU4763" t="e">
        <f>INDEX(TextClassificationList[],MATCH(Sudan_News12[[#This Row],[text_classification_arabic4]],TextClassificationList[text_classification_arabic],0),1)</f>
        <v>#N/A</v>
      </c>
      <c r="AW4763" t="e">
        <f>INDEX(TextClassificationList[],MATCH(Sudan_News12[[#This Row],[text_classification_arabic5]],TextClassificationList[text_classification_arabic],0),1)</f>
        <v>#N/A</v>
      </c>
    </row>
    <row r="4764" spans="1:49" x14ac:dyDescent="0.2">
      <c r="A4764">
        <v>1.116840467272958E+18</v>
      </c>
      <c r="B4764">
        <v>1.116838698484736E+18</v>
      </c>
      <c r="C4764" t="s">
        <v>18238</v>
      </c>
      <c r="D4764" s="1">
        <v>43568</v>
      </c>
      <c r="E4764" s="2">
        <v>4.7349537037037037E-2</v>
      </c>
      <c r="F4764">
        <v>200</v>
      </c>
      <c r="G4764">
        <v>1889611729</v>
      </c>
      <c r="H4764" t="s">
        <v>354</v>
      </c>
      <c r="I4764" t="s">
        <v>355</v>
      </c>
      <c r="J4764" t="s">
        <v>265</v>
      </c>
      <c r="K4764" t="s">
        <v>18239</v>
      </c>
      <c r="L4764" t="s">
        <v>266</v>
      </c>
      <c r="M4764" t="s">
        <v>267</v>
      </c>
      <c r="N4764" t="s">
        <v>267</v>
      </c>
      <c r="O4764" t="s">
        <v>267</v>
      </c>
      <c r="P4764">
        <v>0</v>
      </c>
      <c r="Q4764">
        <v>0</v>
      </c>
      <c r="R4764">
        <v>1</v>
      </c>
      <c r="S4764" t="s">
        <v>267</v>
      </c>
      <c r="T4764" t="s">
        <v>267</v>
      </c>
      <c r="U4764" t="s">
        <v>18240</v>
      </c>
      <c r="V4764" t="b">
        <v>0</v>
      </c>
      <c r="W4764" t="s">
        <v>265</v>
      </c>
      <c r="X4764">
        <v>0</v>
      </c>
      <c r="Y4764" t="s">
        <v>265</v>
      </c>
      <c r="Z4764" t="s">
        <v>265</v>
      </c>
      <c r="AA4764" t="s">
        <v>265</v>
      </c>
      <c r="AB4764" t="s">
        <v>265</v>
      </c>
      <c r="AC4764" t="s">
        <v>265</v>
      </c>
      <c r="AD4764" t="s">
        <v>265</v>
      </c>
      <c r="AE4764" t="s">
        <v>265</v>
      </c>
      <c r="AF4764" t="s">
        <v>18241</v>
      </c>
      <c r="AG4764" t="s">
        <v>265</v>
      </c>
      <c r="AH4764" t="s">
        <v>265</v>
      </c>
      <c r="AI4764" t="s">
        <v>265</v>
      </c>
      <c r="AJ4764" t="s">
        <v>265</v>
      </c>
      <c r="AL4764" t="str">
        <f>IF(Sudan_News12[[#This Row],[relevancy_classification_english]]="Relevant","مناسب",IF(Sudan_News12[[#This Row],[relevancy_classification_english]]="Relevant","عَرَضِيّ",""))</f>
        <v/>
      </c>
      <c r="AN4764" t="str">
        <f>IF(Sudan_News12[[#This Row],[sentiment_analysis_english]]="Negative","سلبي",IF(Sudan_News12[[#This Row],[sentiment_analysis_english]]="Neutral","حيادي",IF(Sudan_News12[[#This Row],[sentiment_analysis_english]]="Positive","إيجابي","")))</f>
        <v/>
      </c>
      <c r="AO4764" t="e">
        <f>INDEX(TextClassificationList[],MATCH(Sudan_News12[[#This Row],[text_classification_arabic]],TextClassificationList[text_classification_arabic],0),1)</f>
        <v>#N/A</v>
      </c>
      <c r="AQ4764" t="e">
        <f>INDEX(TextClassificationList[],MATCH(Sudan_News12[[#This Row],[text_classification_arabic2]],TextClassificationList[text_classification_arabic],0),1)</f>
        <v>#N/A</v>
      </c>
      <c r="AS4764" t="e">
        <f>INDEX(TextClassificationList[],MATCH(Sudan_News12[[#This Row],[text_classification_arabic3]],TextClassificationList[text_classification_arabic],0),1)</f>
        <v>#N/A</v>
      </c>
      <c r="AU4764" t="e">
        <f>INDEX(TextClassificationList[],MATCH(Sudan_News12[[#This Row],[text_classification_arabic4]],TextClassificationList[text_classification_arabic],0),1)</f>
        <v>#N/A</v>
      </c>
      <c r="AW4764" t="e">
        <f>INDEX(TextClassificationList[],MATCH(Sudan_News12[[#This Row],[text_classification_arabic5]],TextClassificationList[text_classification_arabic],0),1)</f>
        <v>#N/A</v>
      </c>
    </row>
    <row r="4765" spans="1:49" x14ac:dyDescent="0.2">
      <c r="A4765">
        <v>1.1168395006621E+18</v>
      </c>
      <c r="B4765">
        <v>1.1167985163099546E+18</v>
      </c>
      <c r="C4765" t="s">
        <v>18242</v>
      </c>
      <c r="D4765" s="1">
        <v>43568</v>
      </c>
      <c r="E4765" s="2">
        <v>4.4687499999999998E-2</v>
      </c>
      <c r="F4765">
        <v>200</v>
      </c>
      <c r="G4765">
        <v>1889611729</v>
      </c>
      <c r="H4765" t="s">
        <v>354</v>
      </c>
      <c r="I4765" t="s">
        <v>355</v>
      </c>
      <c r="J4765" t="s">
        <v>265</v>
      </c>
      <c r="K4765" t="s">
        <v>18243</v>
      </c>
      <c r="L4765" t="s">
        <v>266</v>
      </c>
      <c r="M4765" t="s">
        <v>267</v>
      </c>
      <c r="N4765" t="s">
        <v>267</v>
      </c>
      <c r="O4765" t="s">
        <v>267</v>
      </c>
      <c r="P4765">
        <v>0</v>
      </c>
      <c r="Q4765">
        <v>0</v>
      </c>
      <c r="R4765">
        <v>0</v>
      </c>
      <c r="S4765" t="s">
        <v>267</v>
      </c>
      <c r="T4765" t="s">
        <v>267</v>
      </c>
      <c r="U4765" t="s">
        <v>18244</v>
      </c>
      <c r="V4765" t="b">
        <v>0</v>
      </c>
      <c r="W4765" t="s">
        <v>265</v>
      </c>
      <c r="X4765">
        <v>0</v>
      </c>
      <c r="Y4765" t="s">
        <v>265</v>
      </c>
      <c r="Z4765" t="s">
        <v>265</v>
      </c>
      <c r="AA4765" t="s">
        <v>265</v>
      </c>
      <c r="AB4765" t="s">
        <v>265</v>
      </c>
      <c r="AC4765" t="s">
        <v>265</v>
      </c>
      <c r="AD4765" t="s">
        <v>265</v>
      </c>
      <c r="AE4765" t="s">
        <v>265</v>
      </c>
      <c r="AF4765" t="s">
        <v>267</v>
      </c>
      <c r="AG4765" t="s">
        <v>265</v>
      </c>
      <c r="AH4765" t="s">
        <v>265</v>
      </c>
      <c r="AI4765" t="s">
        <v>265</v>
      </c>
      <c r="AJ4765" t="s">
        <v>265</v>
      </c>
      <c r="AL4765" t="str">
        <f>IF(Sudan_News12[[#This Row],[relevancy_classification_english]]="Relevant","مناسب",IF(Sudan_News12[[#This Row],[relevancy_classification_english]]="Relevant","عَرَضِيّ",""))</f>
        <v/>
      </c>
      <c r="AN4765" t="str">
        <f>IF(Sudan_News12[[#This Row],[sentiment_analysis_english]]="Negative","سلبي",IF(Sudan_News12[[#This Row],[sentiment_analysis_english]]="Neutral","حيادي",IF(Sudan_News12[[#This Row],[sentiment_analysis_english]]="Positive","إيجابي","")))</f>
        <v/>
      </c>
      <c r="AO4765" t="e">
        <f>INDEX(TextClassificationList[],MATCH(Sudan_News12[[#This Row],[text_classification_arabic]],TextClassificationList[text_classification_arabic],0),1)</f>
        <v>#N/A</v>
      </c>
      <c r="AQ4765" t="e">
        <f>INDEX(TextClassificationList[],MATCH(Sudan_News12[[#This Row],[text_classification_arabic2]],TextClassificationList[text_classification_arabic],0),1)</f>
        <v>#N/A</v>
      </c>
      <c r="AS4765" t="e">
        <f>INDEX(TextClassificationList[],MATCH(Sudan_News12[[#This Row],[text_classification_arabic3]],TextClassificationList[text_classification_arabic],0),1)</f>
        <v>#N/A</v>
      </c>
      <c r="AU4765" t="e">
        <f>INDEX(TextClassificationList[],MATCH(Sudan_News12[[#This Row],[text_classification_arabic4]],TextClassificationList[text_classification_arabic],0),1)</f>
        <v>#N/A</v>
      </c>
      <c r="AW4765" t="e">
        <f>INDEX(TextClassificationList[],MATCH(Sudan_News12[[#This Row],[text_classification_arabic5]],TextClassificationList[text_classification_arabic],0),1)</f>
        <v>#N/A</v>
      </c>
    </row>
    <row r="4766" spans="1:49" x14ac:dyDescent="0.2">
      <c r="A4766">
        <v>1.116838698484736E+18</v>
      </c>
      <c r="B4766">
        <v>1.116838698484736E+18</v>
      </c>
      <c r="C4766" t="s">
        <v>18245</v>
      </c>
      <c r="D4766" s="1">
        <v>43568</v>
      </c>
      <c r="E4766" s="2">
        <v>4.2476851851851849E-2</v>
      </c>
      <c r="F4766">
        <v>200</v>
      </c>
      <c r="G4766">
        <v>1889611729</v>
      </c>
      <c r="H4766" t="s">
        <v>354</v>
      </c>
      <c r="I4766" t="s">
        <v>355</v>
      </c>
      <c r="J4766" t="s">
        <v>265</v>
      </c>
      <c r="K4766" t="s">
        <v>18246</v>
      </c>
      <c r="L4766" t="s">
        <v>266</v>
      </c>
      <c r="M4766" t="s">
        <v>267</v>
      </c>
      <c r="N4766" t="s">
        <v>267</v>
      </c>
      <c r="O4766" t="s">
        <v>18247</v>
      </c>
      <c r="P4766">
        <v>1</v>
      </c>
      <c r="Q4766">
        <v>1</v>
      </c>
      <c r="R4766">
        <v>0</v>
      </c>
      <c r="S4766" t="s">
        <v>17683</v>
      </c>
      <c r="T4766" t="s">
        <v>267</v>
      </c>
      <c r="U4766" t="s">
        <v>18248</v>
      </c>
      <c r="V4766" t="b">
        <v>0</v>
      </c>
      <c r="W4766" t="s">
        <v>265</v>
      </c>
      <c r="X4766">
        <v>1</v>
      </c>
      <c r="Y4766" t="s">
        <v>18249</v>
      </c>
      <c r="Z4766" t="s">
        <v>265</v>
      </c>
      <c r="AA4766" t="s">
        <v>265</v>
      </c>
      <c r="AB4766" t="s">
        <v>265</v>
      </c>
      <c r="AC4766" t="s">
        <v>265</v>
      </c>
      <c r="AD4766" t="s">
        <v>265</v>
      </c>
      <c r="AE4766" t="s">
        <v>265</v>
      </c>
      <c r="AF4766" t="s">
        <v>267</v>
      </c>
      <c r="AG4766" t="s">
        <v>265</v>
      </c>
      <c r="AH4766" t="s">
        <v>265</v>
      </c>
      <c r="AI4766" t="s">
        <v>265</v>
      </c>
      <c r="AJ4766" t="s">
        <v>265</v>
      </c>
      <c r="AL4766" t="str">
        <f>IF(Sudan_News12[[#This Row],[relevancy_classification_english]]="Relevant","مناسب",IF(Sudan_News12[[#This Row],[relevancy_classification_english]]="Relevant","عَرَضِيّ",""))</f>
        <v/>
      </c>
      <c r="AN4766" t="str">
        <f>IF(Sudan_News12[[#This Row],[sentiment_analysis_english]]="Negative","سلبي",IF(Sudan_News12[[#This Row],[sentiment_analysis_english]]="Neutral","حيادي",IF(Sudan_News12[[#This Row],[sentiment_analysis_english]]="Positive","إيجابي","")))</f>
        <v/>
      </c>
      <c r="AO4766" t="e">
        <f>INDEX(TextClassificationList[],MATCH(Sudan_News12[[#This Row],[text_classification_arabic]],TextClassificationList[text_classification_arabic],0),1)</f>
        <v>#N/A</v>
      </c>
      <c r="AQ4766" t="e">
        <f>INDEX(TextClassificationList[],MATCH(Sudan_News12[[#This Row],[text_classification_arabic2]],TextClassificationList[text_classification_arabic],0),1)</f>
        <v>#N/A</v>
      </c>
      <c r="AS4766" t="e">
        <f>INDEX(TextClassificationList[],MATCH(Sudan_News12[[#This Row],[text_classification_arabic3]],TextClassificationList[text_classification_arabic],0),1)</f>
        <v>#N/A</v>
      </c>
      <c r="AU4766" t="e">
        <f>INDEX(TextClassificationList[],MATCH(Sudan_News12[[#This Row],[text_classification_arabic4]],TextClassificationList[text_classification_arabic],0),1)</f>
        <v>#N/A</v>
      </c>
      <c r="AW4766" t="e">
        <f>INDEX(TextClassificationList[],MATCH(Sudan_News12[[#This Row],[text_classification_arabic5]],TextClassificationList[text_classification_arabic],0),1)</f>
        <v>#N/A</v>
      </c>
    </row>
    <row r="4767" spans="1:49" x14ac:dyDescent="0.2">
      <c r="A4767">
        <v>1.1168111242618429E+18</v>
      </c>
      <c r="B4767">
        <v>1.1168111242618429E+18</v>
      </c>
      <c r="C4767" t="s">
        <v>18250</v>
      </c>
      <c r="D4767" s="1">
        <v>43567</v>
      </c>
      <c r="E4767" s="2">
        <v>0.96638888888888885</v>
      </c>
      <c r="F4767">
        <v>200</v>
      </c>
      <c r="G4767">
        <v>1889611729</v>
      </c>
      <c r="H4767" t="s">
        <v>354</v>
      </c>
      <c r="I4767" t="s">
        <v>355</v>
      </c>
      <c r="J4767" t="s">
        <v>265</v>
      </c>
      <c r="K4767" t="s">
        <v>18251</v>
      </c>
      <c r="L4767" t="s">
        <v>266</v>
      </c>
      <c r="M4767" t="s">
        <v>267</v>
      </c>
      <c r="N4767" t="s">
        <v>267</v>
      </c>
      <c r="O4767" t="s">
        <v>267</v>
      </c>
      <c r="P4767">
        <v>0</v>
      </c>
      <c r="Q4767">
        <v>1</v>
      </c>
      <c r="R4767">
        <v>3</v>
      </c>
      <c r="S4767" t="s">
        <v>282</v>
      </c>
      <c r="T4767" t="s">
        <v>267</v>
      </c>
      <c r="U4767" t="s">
        <v>18252</v>
      </c>
      <c r="V4767" t="b">
        <v>0</v>
      </c>
      <c r="W4767" t="s">
        <v>265</v>
      </c>
      <c r="X4767">
        <v>0</v>
      </c>
      <c r="Y4767" t="s">
        <v>265</v>
      </c>
      <c r="Z4767" t="s">
        <v>265</v>
      </c>
      <c r="AA4767" t="s">
        <v>265</v>
      </c>
      <c r="AB4767" t="s">
        <v>265</v>
      </c>
      <c r="AC4767" t="s">
        <v>265</v>
      </c>
      <c r="AD4767" t="s">
        <v>265</v>
      </c>
      <c r="AE4767" t="s">
        <v>265</v>
      </c>
      <c r="AF4767" t="s">
        <v>267</v>
      </c>
      <c r="AG4767" t="s">
        <v>265</v>
      </c>
      <c r="AH4767" t="s">
        <v>265</v>
      </c>
      <c r="AI4767" t="s">
        <v>265</v>
      </c>
      <c r="AJ4767" t="s">
        <v>265</v>
      </c>
      <c r="AL4767" t="str">
        <f>IF(Sudan_News12[[#This Row],[relevancy_classification_english]]="Relevant","مناسب",IF(Sudan_News12[[#This Row],[relevancy_classification_english]]="Relevant","عَرَضِيّ",""))</f>
        <v/>
      </c>
      <c r="AN4767" t="str">
        <f>IF(Sudan_News12[[#This Row],[sentiment_analysis_english]]="Negative","سلبي",IF(Sudan_News12[[#This Row],[sentiment_analysis_english]]="Neutral","حيادي",IF(Sudan_News12[[#This Row],[sentiment_analysis_english]]="Positive","إيجابي","")))</f>
        <v/>
      </c>
      <c r="AO4767" t="e">
        <f>INDEX(TextClassificationList[],MATCH(Sudan_News12[[#This Row],[text_classification_arabic]],TextClassificationList[text_classification_arabic],0),1)</f>
        <v>#N/A</v>
      </c>
      <c r="AQ4767" t="e">
        <f>INDEX(TextClassificationList[],MATCH(Sudan_News12[[#This Row],[text_classification_arabic2]],TextClassificationList[text_classification_arabic],0),1)</f>
        <v>#N/A</v>
      </c>
      <c r="AS4767" t="e">
        <f>INDEX(TextClassificationList[],MATCH(Sudan_News12[[#This Row],[text_classification_arabic3]],TextClassificationList[text_classification_arabic],0),1)</f>
        <v>#N/A</v>
      </c>
      <c r="AU4767" t="e">
        <f>INDEX(TextClassificationList[],MATCH(Sudan_News12[[#This Row],[text_classification_arabic4]],TextClassificationList[text_classification_arabic],0),1)</f>
        <v>#N/A</v>
      </c>
      <c r="AW4767" t="e">
        <f>INDEX(TextClassificationList[],MATCH(Sudan_News12[[#This Row],[text_classification_arabic5]],TextClassificationList[text_classification_arabic],0),1)</f>
        <v>#N/A</v>
      </c>
    </row>
    <row r="4768" spans="1:49" x14ac:dyDescent="0.2">
      <c r="A4768">
        <v>1.1166776351475343E+18</v>
      </c>
      <c r="B4768">
        <v>1.1166776351475343E+18</v>
      </c>
      <c r="C4768" t="s">
        <v>18253</v>
      </c>
      <c r="D4768" s="1">
        <v>43567</v>
      </c>
      <c r="E4768" s="2">
        <v>0.59802083333333333</v>
      </c>
      <c r="F4768">
        <v>200</v>
      </c>
      <c r="G4768">
        <v>1889611729</v>
      </c>
      <c r="H4768" t="s">
        <v>354</v>
      </c>
      <c r="I4768" t="s">
        <v>355</v>
      </c>
      <c r="J4768" t="s">
        <v>265</v>
      </c>
      <c r="K4768" t="s">
        <v>18254</v>
      </c>
      <c r="L4768" t="s">
        <v>266</v>
      </c>
      <c r="M4768" t="s">
        <v>267</v>
      </c>
      <c r="N4768" t="s">
        <v>267</v>
      </c>
      <c r="O4768" t="s">
        <v>267</v>
      </c>
      <c r="P4768">
        <v>1</v>
      </c>
      <c r="Q4768">
        <v>0</v>
      </c>
      <c r="R4768">
        <v>2</v>
      </c>
      <c r="S4768" t="s">
        <v>267</v>
      </c>
      <c r="T4768" t="s">
        <v>267</v>
      </c>
      <c r="U4768" t="s">
        <v>18255</v>
      </c>
      <c r="V4768" t="b">
        <v>0</v>
      </c>
      <c r="W4768" t="s">
        <v>265</v>
      </c>
      <c r="X4768">
        <v>0</v>
      </c>
      <c r="Y4768" t="s">
        <v>265</v>
      </c>
      <c r="Z4768" t="s">
        <v>265</v>
      </c>
      <c r="AA4768" t="s">
        <v>265</v>
      </c>
      <c r="AB4768" t="s">
        <v>265</v>
      </c>
      <c r="AC4768" t="s">
        <v>265</v>
      </c>
      <c r="AD4768" t="s">
        <v>265</v>
      </c>
      <c r="AE4768" t="s">
        <v>265</v>
      </c>
      <c r="AF4768" t="s">
        <v>267</v>
      </c>
      <c r="AG4768" t="s">
        <v>265</v>
      </c>
      <c r="AH4768" t="s">
        <v>265</v>
      </c>
      <c r="AI4768" t="s">
        <v>265</v>
      </c>
      <c r="AJ4768" t="s">
        <v>265</v>
      </c>
      <c r="AL4768" t="str">
        <f>IF(Sudan_News12[[#This Row],[relevancy_classification_english]]="Relevant","مناسب",IF(Sudan_News12[[#This Row],[relevancy_classification_english]]="Relevant","عَرَضِيّ",""))</f>
        <v/>
      </c>
      <c r="AN4768" t="str">
        <f>IF(Sudan_News12[[#This Row],[sentiment_analysis_english]]="Negative","سلبي",IF(Sudan_News12[[#This Row],[sentiment_analysis_english]]="Neutral","حيادي",IF(Sudan_News12[[#This Row],[sentiment_analysis_english]]="Positive","إيجابي","")))</f>
        <v/>
      </c>
      <c r="AO4768" t="e">
        <f>INDEX(TextClassificationList[],MATCH(Sudan_News12[[#This Row],[text_classification_arabic]],TextClassificationList[text_classification_arabic],0),1)</f>
        <v>#N/A</v>
      </c>
      <c r="AQ4768" t="e">
        <f>INDEX(TextClassificationList[],MATCH(Sudan_News12[[#This Row],[text_classification_arabic2]],TextClassificationList[text_classification_arabic],0),1)</f>
        <v>#N/A</v>
      </c>
      <c r="AS4768" t="e">
        <f>INDEX(TextClassificationList[],MATCH(Sudan_News12[[#This Row],[text_classification_arabic3]],TextClassificationList[text_classification_arabic],0),1)</f>
        <v>#N/A</v>
      </c>
      <c r="AU4768" t="e">
        <f>INDEX(TextClassificationList[],MATCH(Sudan_News12[[#This Row],[text_classification_arabic4]],TextClassificationList[text_classification_arabic],0),1)</f>
        <v>#N/A</v>
      </c>
      <c r="AW4768" t="e">
        <f>INDEX(TextClassificationList[],MATCH(Sudan_News12[[#This Row],[text_classification_arabic5]],TextClassificationList[text_classification_arabic],0),1)</f>
        <v>#N/A</v>
      </c>
    </row>
    <row r="4769" spans="1:49" x14ac:dyDescent="0.2">
      <c r="A4769">
        <v>1.1166256043406418E+18</v>
      </c>
      <c r="B4769">
        <v>1.1166256043406418E+18</v>
      </c>
      <c r="C4769" t="s">
        <v>18256</v>
      </c>
      <c r="D4769" s="1">
        <v>43567</v>
      </c>
      <c r="E4769" s="2">
        <v>0.45444444444444443</v>
      </c>
      <c r="F4769">
        <v>200</v>
      </c>
      <c r="G4769">
        <v>1889611729</v>
      </c>
      <c r="H4769" t="s">
        <v>354</v>
      </c>
      <c r="I4769" t="s">
        <v>355</v>
      </c>
      <c r="J4769" t="s">
        <v>265</v>
      </c>
      <c r="K4769" t="s">
        <v>18257</v>
      </c>
      <c r="L4769" t="s">
        <v>266</v>
      </c>
      <c r="M4769" t="s">
        <v>267</v>
      </c>
      <c r="N4769" t="s">
        <v>267</v>
      </c>
      <c r="O4769" t="s">
        <v>267</v>
      </c>
      <c r="P4769">
        <v>2</v>
      </c>
      <c r="Q4769">
        <v>8</v>
      </c>
      <c r="R4769">
        <v>8</v>
      </c>
      <c r="S4769" t="s">
        <v>18258</v>
      </c>
      <c r="T4769" t="s">
        <v>267</v>
      </c>
      <c r="U4769" t="s">
        <v>18259</v>
      </c>
      <c r="V4769" t="b">
        <v>0</v>
      </c>
      <c r="W4769" t="s">
        <v>265</v>
      </c>
      <c r="X4769">
        <v>0</v>
      </c>
      <c r="Y4769" t="s">
        <v>265</v>
      </c>
      <c r="Z4769" t="s">
        <v>265</v>
      </c>
      <c r="AA4769" t="s">
        <v>265</v>
      </c>
      <c r="AB4769" t="s">
        <v>265</v>
      </c>
      <c r="AC4769" t="s">
        <v>265</v>
      </c>
      <c r="AD4769" t="s">
        <v>265</v>
      </c>
      <c r="AE4769" t="s">
        <v>265</v>
      </c>
      <c r="AF4769" t="s">
        <v>267</v>
      </c>
      <c r="AG4769" t="s">
        <v>265</v>
      </c>
      <c r="AH4769" t="s">
        <v>265</v>
      </c>
      <c r="AI4769" t="s">
        <v>265</v>
      </c>
      <c r="AJ4769" t="s">
        <v>265</v>
      </c>
      <c r="AL4769" t="str">
        <f>IF(Sudan_News12[[#This Row],[relevancy_classification_english]]="Relevant","مناسب",IF(Sudan_News12[[#This Row],[relevancy_classification_english]]="Relevant","عَرَضِيّ",""))</f>
        <v/>
      </c>
      <c r="AN4769" t="str">
        <f>IF(Sudan_News12[[#This Row],[sentiment_analysis_english]]="Negative","سلبي",IF(Sudan_News12[[#This Row],[sentiment_analysis_english]]="Neutral","حيادي",IF(Sudan_News12[[#This Row],[sentiment_analysis_english]]="Positive","إيجابي","")))</f>
        <v/>
      </c>
      <c r="AO4769" t="e">
        <f>INDEX(TextClassificationList[],MATCH(Sudan_News12[[#This Row],[text_classification_arabic]],TextClassificationList[text_classification_arabic],0),1)</f>
        <v>#N/A</v>
      </c>
      <c r="AQ4769" t="e">
        <f>INDEX(TextClassificationList[],MATCH(Sudan_News12[[#This Row],[text_classification_arabic2]],TextClassificationList[text_classification_arabic],0),1)</f>
        <v>#N/A</v>
      </c>
      <c r="AS4769" t="e">
        <f>INDEX(TextClassificationList[],MATCH(Sudan_News12[[#This Row],[text_classification_arabic3]],TextClassificationList[text_classification_arabic],0),1)</f>
        <v>#N/A</v>
      </c>
      <c r="AU4769" t="e">
        <f>INDEX(TextClassificationList[],MATCH(Sudan_News12[[#This Row],[text_classification_arabic4]],TextClassificationList[text_classification_arabic],0),1)</f>
        <v>#N/A</v>
      </c>
      <c r="AW4769" t="e">
        <f>INDEX(TextClassificationList[],MATCH(Sudan_News12[[#This Row],[text_classification_arabic5]],TextClassificationList[text_classification_arabic],0),1)</f>
        <v>#N/A</v>
      </c>
    </row>
    <row r="4770" spans="1:49" x14ac:dyDescent="0.2">
      <c r="A4770">
        <v>1.1163384953862021E+18</v>
      </c>
      <c r="B4770">
        <v>1.1163384953862021E+18</v>
      </c>
      <c r="C4770" t="s">
        <v>18260</v>
      </c>
      <c r="D4770" s="1">
        <v>43566</v>
      </c>
      <c r="E4770" s="2">
        <v>0.66217592592592589</v>
      </c>
      <c r="F4770">
        <v>200</v>
      </c>
      <c r="G4770">
        <v>1889611729</v>
      </c>
      <c r="H4770" t="s">
        <v>354</v>
      </c>
      <c r="I4770" t="s">
        <v>355</v>
      </c>
      <c r="J4770" t="s">
        <v>265</v>
      </c>
      <c r="K4770" t="s">
        <v>18261</v>
      </c>
      <c r="L4770" t="s">
        <v>266</v>
      </c>
      <c r="M4770" t="s">
        <v>267</v>
      </c>
      <c r="N4770" t="s">
        <v>267</v>
      </c>
      <c r="O4770" t="s">
        <v>267</v>
      </c>
      <c r="P4770">
        <v>0</v>
      </c>
      <c r="Q4770">
        <v>0</v>
      </c>
      <c r="R4770">
        <v>0</v>
      </c>
      <c r="S4770" t="s">
        <v>267</v>
      </c>
      <c r="T4770" t="s">
        <v>267</v>
      </c>
      <c r="U4770" t="s">
        <v>18262</v>
      </c>
      <c r="V4770" t="b">
        <v>0</v>
      </c>
      <c r="W4770" t="s">
        <v>265</v>
      </c>
      <c r="X4770">
        <v>0</v>
      </c>
      <c r="Y4770" t="s">
        <v>265</v>
      </c>
      <c r="Z4770" t="s">
        <v>265</v>
      </c>
      <c r="AA4770" t="s">
        <v>265</v>
      </c>
      <c r="AB4770" t="s">
        <v>265</v>
      </c>
      <c r="AC4770" t="s">
        <v>265</v>
      </c>
      <c r="AD4770" t="s">
        <v>265</v>
      </c>
      <c r="AE4770" t="s">
        <v>265</v>
      </c>
      <c r="AF4770" t="s">
        <v>267</v>
      </c>
      <c r="AG4770" t="s">
        <v>265</v>
      </c>
      <c r="AH4770" t="s">
        <v>265</v>
      </c>
      <c r="AI4770" t="s">
        <v>265</v>
      </c>
      <c r="AJ4770" t="s">
        <v>265</v>
      </c>
      <c r="AL4770" t="str">
        <f>IF(Sudan_News12[[#This Row],[relevancy_classification_english]]="Relevant","مناسب",IF(Sudan_News12[[#This Row],[relevancy_classification_english]]="Relevant","عَرَضِيّ",""))</f>
        <v/>
      </c>
      <c r="AN4770" t="str">
        <f>IF(Sudan_News12[[#This Row],[sentiment_analysis_english]]="Negative","سلبي",IF(Sudan_News12[[#This Row],[sentiment_analysis_english]]="Neutral","حيادي",IF(Sudan_News12[[#This Row],[sentiment_analysis_english]]="Positive","إيجابي","")))</f>
        <v/>
      </c>
      <c r="AO4770" t="e">
        <f>INDEX(TextClassificationList[],MATCH(Sudan_News12[[#This Row],[text_classification_arabic]],TextClassificationList[text_classification_arabic],0),1)</f>
        <v>#N/A</v>
      </c>
      <c r="AQ4770" t="e">
        <f>INDEX(TextClassificationList[],MATCH(Sudan_News12[[#This Row],[text_classification_arabic2]],TextClassificationList[text_classification_arabic],0),1)</f>
        <v>#N/A</v>
      </c>
      <c r="AS4770" t="e">
        <f>INDEX(TextClassificationList[],MATCH(Sudan_News12[[#This Row],[text_classification_arabic3]],TextClassificationList[text_classification_arabic],0),1)</f>
        <v>#N/A</v>
      </c>
      <c r="AU4770" t="e">
        <f>INDEX(TextClassificationList[],MATCH(Sudan_News12[[#This Row],[text_classification_arabic4]],TextClassificationList[text_classification_arabic],0),1)</f>
        <v>#N/A</v>
      </c>
      <c r="AW4770" t="e">
        <f>INDEX(TextClassificationList[],MATCH(Sudan_News12[[#This Row],[text_classification_arabic5]],TextClassificationList[text_classification_arabic],0),1)</f>
        <v>#N/A</v>
      </c>
    </row>
    <row r="4771" spans="1:49" x14ac:dyDescent="0.2">
      <c r="A4771">
        <v>1.11626449000849E+18</v>
      </c>
      <c r="B4771">
        <v>1.11626449000849E+18</v>
      </c>
      <c r="C4771" t="s">
        <v>18263</v>
      </c>
      <c r="D4771" s="1">
        <v>43566</v>
      </c>
      <c r="E4771" s="2">
        <v>0.45796296296296296</v>
      </c>
      <c r="F4771">
        <v>200</v>
      </c>
      <c r="G4771">
        <v>1889611729</v>
      </c>
      <c r="H4771" t="s">
        <v>354</v>
      </c>
      <c r="I4771" t="s">
        <v>355</v>
      </c>
      <c r="J4771" t="s">
        <v>265</v>
      </c>
      <c r="K4771" t="s">
        <v>18264</v>
      </c>
      <c r="L4771" t="s">
        <v>266</v>
      </c>
      <c r="M4771" t="s">
        <v>267</v>
      </c>
      <c r="N4771" t="s">
        <v>267</v>
      </c>
      <c r="O4771" t="s">
        <v>267</v>
      </c>
      <c r="P4771">
        <v>1</v>
      </c>
      <c r="Q4771">
        <v>1</v>
      </c>
      <c r="R4771">
        <v>3</v>
      </c>
      <c r="S4771" t="s">
        <v>17465</v>
      </c>
      <c r="T4771" t="s">
        <v>267</v>
      </c>
      <c r="U4771" t="s">
        <v>18265</v>
      </c>
      <c r="V4771" t="b">
        <v>0</v>
      </c>
      <c r="W4771" t="s">
        <v>265</v>
      </c>
      <c r="X4771">
        <v>0</v>
      </c>
      <c r="Y4771" t="s">
        <v>265</v>
      </c>
      <c r="Z4771" t="s">
        <v>265</v>
      </c>
      <c r="AA4771" t="s">
        <v>265</v>
      </c>
      <c r="AB4771" t="s">
        <v>265</v>
      </c>
      <c r="AC4771" t="s">
        <v>265</v>
      </c>
      <c r="AD4771" t="s">
        <v>265</v>
      </c>
      <c r="AE4771" t="s">
        <v>265</v>
      </c>
      <c r="AF4771" t="s">
        <v>267</v>
      </c>
      <c r="AG4771" t="s">
        <v>265</v>
      </c>
      <c r="AH4771" t="s">
        <v>265</v>
      </c>
      <c r="AI4771" t="s">
        <v>265</v>
      </c>
      <c r="AJ4771" t="s">
        <v>265</v>
      </c>
      <c r="AL4771" t="str">
        <f>IF(Sudan_News12[[#This Row],[relevancy_classification_english]]="Relevant","مناسب",IF(Sudan_News12[[#This Row],[relevancy_classification_english]]="Relevant","عَرَضِيّ",""))</f>
        <v/>
      </c>
      <c r="AN4771" t="str">
        <f>IF(Sudan_News12[[#This Row],[sentiment_analysis_english]]="Negative","سلبي",IF(Sudan_News12[[#This Row],[sentiment_analysis_english]]="Neutral","حيادي",IF(Sudan_News12[[#This Row],[sentiment_analysis_english]]="Positive","إيجابي","")))</f>
        <v/>
      </c>
      <c r="AO4771" t="e">
        <f>INDEX(TextClassificationList[],MATCH(Sudan_News12[[#This Row],[text_classification_arabic]],TextClassificationList[text_classification_arabic],0),1)</f>
        <v>#N/A</v>
      </c>
      <c r="AQ4771" t="e">
        <f>INDEX(TextClassificationList[],MATCH(Sudan_News12[[#This Row],[text_classification_arabic2]],TextClassificationList[text_classification_arabic],0),1)</f>
        <v>#N/A</v>
      </c>
      <c r="AS4771" t="e">
        <f>INDEX(TextClassificationList[],MATCH(Sudan_News12[[#This Row],[text_classification_arabic3]],TextClassificationList[text_classification_arabic],0),1)</f>
        <v>#N/A</v>
      </c>
      <c r="AU4771" t="e">
        <f>INDEX(TextClassificationList[],MATCH(Sudan_News12[[#This Row],[text_classification_arabic4]],TextClassificationList[text_classification_arabic],0),1)</f>
        <v>#N/A</v>
      </c>
      <c r="AW4771" t="e">
        <f>INDEX(TextClassificationList[],MATCH(Sudan_News12[[#This Row],[text_classification_arabic5]],TextClassificationList[text_classification_arabic],0),1)</f>
        <v>#N/A</v>
      </c>
    </row>
    <row r="4772" spans="1:49" x14ac:dyDescent="0.2">
      <c r="A4772">
        <v>1.1160691763288228E+18</v>
      </c>
      <c r="B4772">
        <v>1.1160691763288228E+18</v>
      </c>
      <c r="C4772" t="s">
        <v>18266</v>
      </c>
      <c r="D4772" s="1">
        <v>43565</v>
      </c>
      <c r="E4772" s="2">
        <v>0.91899305555555555</v>
      </c>
      <c r="F4772">
        <v>200</v>
      </c>
      <c r="G4772">
        <v>1889611729</v>
      </c>
      <c r="H4772" t="s">
        <v>354</v>
      </c>
      <c r="I4772" t="s">
        <v>355</v>
      </c>
      <c r="J4772" t="s">
        <v>265</v>
      </c>
      <c r="K4772" t="s">
        <v>18267</v>
      </c>
      <c r="L4772" t="s">
        <v>266</v>
      </c>
      <c r="M4772" t="s">
        <v>267</v>
      </c>
      <c r="N4772" t="s">
        <v>267</v>
      </c>
      <c r="O4772" t="s">
        <v>267</v>
      </c>
      <c r="P4772">
        <v>1</v>
      </c>
      <c r="Q4772">
        <v>0</v>
      </c>
      <c r="R4772">
        <v>1</v>
      </c>
      <c r="S4772" t="s">
        <v>267</v>
      </c>
      <c r="T4772" t="s">
        <v>267</v>
      </c>
      <c r="U4772" t="s">
        <v>18268</v>
      </c>
      <c r="V4772" t="b">
        <v>0</v>
      </c>
      <c r="W4772" t="s">
        <v>18269</v>
      </c>
      <c r="X4772">
        <v>0</v>
      </c>
      <c r="Y4772" t="s">
        <v>265</v>
      </c>
      <c r="Z4772" t="s">
        <v>265</v>
      </c>
      <c r="AA4772" t="s">
        <v>265</v>
      </c>
      <c r="AB4772" t="s">
        <v>265</v>
      </c>
      <c r="AC4772" t="s">
        <v>265</v>
      </c>
      <c r="AD4772" t="s">
        <v>265</v>
      </c>
      <c r="AE4772" t="s">
        <v>265</v>
      </c>
      <c r="AF4772" t="s">
        <v>267</v>
      </c>
      <c r="AG4772" t="s">
        <v>265</v>
      </c>
      <c r="AH4772" t="s">
        <v>265</v>
      </c>
      <c r="AI4772" t="s">
        <v>265</v>
      </c>
      <c r="AJ4772" t="s">
        <v>265</v>
      </c>
      <c r="AL4772" t="str">
        <f>IF(Sudan_News12[[#This Row],[relevancy_classification_english]]="Relevant","مناسب",IF(Sudan_News12[[#This Row],[relevancy_classification_english]]="Relevant","عَرَضِيّ",""))</f>
        <v/>
      </c>
      <c r="AN4772" t="str">
        <f>IF(Sudan_News12[[#This Row],[sentiment_analysis_english]]="Negative","سلبي",IF(Sudan_News12[[#This Row],[sentiment_analysis_english]]="Neutral","حيادي",IF(Sudan_News12[[#This Row],[sentiment_analysis_english]]="Positive","إيجابي","")))</f>
        <v/>
      </c>
      <c r="AO4772" t="e">
        <f>INDEX(TextClassificationList[],MATCH(Sudan_News12[[#This Row],[text_classification_arabic]],TextClassificationList[text_classification_arabic],0),1)</f>
        <v>#N/A</v>
      </c>
      <c r="AQ4772" t="e">
        <f>INDEX(TextClassificationList[],MATCH(Sudan_News12[[#This Row],[text_classification_arabic2]],TextClassificationList[text_classification_arabic],0),1)</f>
        <v>#N/A</v>
      </c>
      <c r="AS4772" t="e">
        <f>INDEX(TextClassificationList[],MATCH(Sudan_News12[[#This Row],[text_classification_arabic3]],TextClassificationList[text_classification_arabic],0),1)</f>
        <v>#N/A</v>
      </c>
      <c r="AU4772" t="e">
        <f>INDEX(TextClassificationList[],MATCH(Sudan_News12[[#This Row],[text_classification_arabic4]],TextClassificationList[text_classification_arabic],0),1)</f>
        <v>#N/A</v>
      </c>
      <c r="AW4772" t="e">
        <f>INDEX(TextClassificationList[],MATCH(Sudan_News12[[#This Row],[text_classification_arabic5]],TextClassificationList[text_classification_arabic],0),1)</f>
        <v>#N/A</v>
      </c>
    </row>
    <row r="4773" spans="1:49" x14ac:dyDescent="0.2">
      <c r="A4773">
        <v>1.1160689504613048E+18</v>
      </c>
      <c r="B4773">
        <v>1.1160689504613048E+18</v>
      </c>
      <c r="C4773" t="s">
        <v>18270</v>
      </c>
      <c r="D4773" s="1">
        <v>43565</v>
      </c>
      <c r="E4773" s="2">
        <v>0.9183796296296296</v>
      </c>
      <c r="F4773">
        <v>200</v>
      </c>
      <c r="G4773">
        <v>1889611729</v>
      </c>
      <c r="H4773" t="s">
        <v>354</v>
      </c>
      <c r="I4773" t="s">
        <v>355</v>
      </c>
      <c r="J4773" t="s">
        <v>265</v>
      </c>
      <c r="K4773" t="s">
        <v>18271</v>
      </c>
      <c r="L4773" t="s">
        <v>266</v>
      </c>
      <c r="M4773" t="s">
        <v>267</v>
      </c>
      <c r="N4773" t="s">
        <v>267</v>
      </c>
      <c r="O4773" t="s">
        <v>267</v>
      </c>
      <c r="P4773">
        <v>0</v>
      </c>
      <c r="Q4773">
        <v>0</v>
      </c>
      <c r="R4773">
        <v>0</v>
      </c>
      <c r="S4773" t="s">
        <v>267</v>
      </c>
      <c r="T4773" t="s">
        <v>267</v>
      </c>
      <c r="U4773" t="s">
        <v>18272</v>
      </c>
      <c r="V4773" t="b">
        <v>0</v>
      </c>
      <c r="W4773" t="s">
        <v>18273</v>
      </c>
      <c r="X4773">
        <v>0</v>
      </c>
      <c r="Y4773" t="s">
        <v>265</v>
      </c>
      <c r="Z4773" t="s">
        <v>265</v>
      </c>
      <c r="AA4773" t="s">
        <v>265</v>
      </c>
      <c r="AB4773" t="s">
        <v>265</v>
      </c>
      <c r="AC4773" t="s">
        <v>265</v>
      </c>
      <c r="AD4773" t="s">
        <v>265</v>
      </c>
      <c r="AE4773" t="s">
        <v>265</v>
      </c>
      <c r="AF4773" t="s">
        <v>267</v>
      </c>
      <c r="AG4773" t="s">
        <v>265</v>
      </c>
      <c r="AH4773" t="s">
        <v>265</v>
      </c>
      <c r="AI4773" t="s">
        <v>265</v>
      </c>
      <c r="AJ4773" t="s">
        <v>265</v>
      </c>
      <c r="AL4773" t="str">
        <f>IF(Sudan_News12[[#This Row],[relevancy_classification_english]]="Relevant","مناسب",IF(Sudan_News12[[#This Row],[relevancy_classification_english]]="Relevant","عَرَضِيّ",""))</f>
        <v/>
      </c>
      <c r="AN4773" t="str">
        <f>IF(Sudan_News12[[#This Row],[sentiment_analysis_english]]="Negative","سلبي",IF(Sudan_News12[[#This Row],[sentiment_analysis_english]]="Neutral","حيادي",IF(Sudan_News12[[#This Row],[sentiment_analysis_english]]="Positive","إيجابي","")))</f>
        <v/>
      </c>
      <c r="AO4773" t="e">
        <f>INDEX(TextClassificationList[],MATCH(Sudan_News12[[#This Row],[text_classification_arabic]],TextClassificationList[text_classification_arabic],0),1)</f>
        <v>#N/A</v>
      </c>
      <c r="AQ4773" t="e">
        <f>INDEX(TextClassificationList[],MATCH(Sudan_News12[[#This Row],[text_classification_arabic2]],TextClassificationList[text_classification_arabic],0),1)</f>
        <v>#N/A</v>
      </c>
      <c r="AS4773" t="e">
        <f>INDEX(TextClassificationList[],MATCH(Sudan_News12[[#This Row],[text_classification_arabic3]],TextClassificationList[text_classification_arabic],0),1)</f>
        <v>#N/A</v>
      </c>
      <c r="AU4773" t="e">
        <f>INDEX(TextClassificationList[],MATCH(Sudan_News12[[#This Row],[text_classification_arabic4]],TextClassificationList[text_classification_arabic],0),1)</f>
        <v>#N/A</v>
      </c>
      <c r="AW4773" t="e">
        <f>INDEX(TextClassificationList[],MATCH(Sudan_News12[[#This Row],[text_classification_arabic5]],TextClassificationList[text_classification_arabic],0),1)</f>
        <v>#N/A</v>
      </c>
    </row>
    <row r="4774" spans="1:49" x14ac:dyDescent="0.2">
      <c r="A4774">
        <v>1.1160652943578153E+18</v>
      </c>
      <c r="B4774">
        <v>1.1160652943578153E+18</v>
      </c>
      <c r="C4774" t="s">
        <v>18274</v>
      </c>
      <c r="D4774" s="1">
        <v>43565</v>
      </c>
      <c r="E4774" s="2">
        <v>0.90828703703703706</v>
      </c>
      <c r="F4774">
        <v>200</v>
      </c>
      <c r="G4774">
        <v>1889611729</v>
      </c>
      <c r="H4774" t="s">
        <v>354</v>
      </c>
      <c r="I4774" t="s">
        <v>355</v>
      </c>
      <c r="J4774" t="s">
        <v>265</v>
      </c>
      <c r="K4774" t="s">
        <v>18275</v>
      </c>
      <c r="L4774" t="s">
        <v>266</v>
      </c>
      <c r="M4774" t="s">
        <v>267</v>
      </c>
      <c r="N4774" t="s">
        <v>267</v>
      </c>
      <c r="O4774" t="s">
        <v>267</v>
      </c>
      <c r="P4774">
        <v>0</v>
      </c>
      <c r="Q4774">
        <v>0</v>
      </c>
      <c r="R4774">
        <v>0</v>
      </c>
      <c r="S4774" t="s">
        <v>267</v>
      </c>
      <c r="T4774" t="s">
        <v>267</v>
      </c>
      <c r="U4774" t="s">
        <v>18276</v>
      </c>
      <c r="V4774" t="b">
        <v>0</v>
      </c>
      <c r="W4774" t="s">
        <v>18277</v>
      </c>
      <c r="X4774">
        <v>0</v>
      </c>
      <c r="Y4774" t="s">
        <v>265</v>
      </c>
      <c r="Z4774" t="s">
        <v>265</v>
      </c>
      <c r="AA4774" t="s">
        <v>265</v>
      </c>
      <c r="AB4774" t="s">
        <v>265</v>
      </c>
      <c r="AC4774" t="s">
        <v>265</v>
      </c>
      <c r="AD4774" t="s">
        <v>265</v>
      </c>
      <c r="AE4774" t="s">
        <v>265</v>
      </c>
      <c r="AF4774" t="s">
        <v>267</v>
      </c>
      <c r="AG4774" t="s">
        <v>265</v>
      </c>
      <c r="AH4774" t="s">
        <v>265</v>
      </c>
      <c r="AI4774" t="s">
        <v>265</v>
      </c>
      <c r="AJ4774" t="s">
        <v>265</v>
      </c>
      <c r="AL4774" t="str">
        <f>IF(Sudan_News12[[#This Row],[relevancy_classification_english]]="Relevant","مناسب",IF(Sudan_News12[[#This Row],[relevancy_classification_english]]="Relevant","عَرَضِيّ",""))</f>
        <v/>
      </c>
      <c r="AN4774" t="str">
        <f>IF(Sudan_News12[[#This Row],[sentiment_analysis_english]]="Negative","سلبي",IF(Sudan_News12[[#This Row],[sentiment_analysis_english]]="Neutral","حيادي",IF(Sudan_News12[[#This Row],[sentiment_analysis_english]]="Positive","إيجابي","")))</f>
        <v/>
      </c>
      <c r="AO4774" t="e">
        <f>INDEX(TextClassificationList[],MATCH(Sudan_News12[[#This Row],[text_classification_arabic]],TextClassificationList[text_classification_arabic],0),1)</f>
        <v>#N/A</v>
      </c>
      <c r="AQ4774" t="e">
        <f>INDEX(TextClassificationList[],MATCH(Sudan_News12[[#This Row],[text_classification_arabic2]],TextClassificationList[text_classification_arabic],0),1)</f>
        <v>#N/A</v>
      </c>
      <c r="AS4774" t="e">
        <f>INDEX(TextClassificationList[],MATCH(Sudan_News12[[#This Row],[text_classification_arabic3]],TextClassificationList[text_classification_arabic],0),1)</f>
        <v>#N/A</v>
      </c>
      <c r="AU4774" t="e">
        <f>INDEX(TextClassificationList[],MATCH(Sudan_News12[[#This Row],[text_classification_arabic4]],TextClassificationList[text_classification_arabic],0),1)</f>
        <v>#N/A</v>
      </c>
      <c r="AW4774" t="e">
        <f>INDEX(TextClassificationList[],MATCH(Sudan_News12[[#This Row],[text_classification_arabic5]],TextClassificationList[text_classification_arabic],0),1)</f>
        <v>#N/A</v>
      </c>
    </row>
    <row r="4775" spans="1:49" x14ac:dyDescent="0.2">
      <c r="A4775">
        <v>1.1160644820678738E+18</v>
      </c>
      <c r="B4775">
        <v>1.1160644820678738E+18</v>
      </c>
      <c r="C4775" t="s">
        <v>18278</v>
      </c>
      <c r="D4775" s="1">
        <v>43565</v>
      </c>
      <c r="E4775" s="2">
        <v>0.90604166666666663</v>
      </c>
      <c r="F4775">
        <v>200</v>
      </c>
      <c r="G4775">
        <v>1889611729</v>
      </c>
      <c r="H4775" t="s">
        <v>354</v>
      </c>
      <c r="I4775" t="s">
        <v>355</v>
      </c>
      <c r="J4775" t="s">
        <v>265</v>
      </c>
      <c r="K4775" t="s">
        <v>18279</v>
      </c>
      <c r="L4775" t="s">
        <v>266</v>
      </c>
      <c r="M4775" t="s">
        <v>267</v>
      </c>
      <c r="N4775" t="s">
        <v>267</v>
      </c>
      <c r="O4775" t="s">
        <v>267</v>
      </c>
      <c r="P4775">
        <v>0</v>
      </c>
      <c r="Q4775">
        <v>1</v>
      </c>
      <c r="R4775">
        <v>0</v>
      </c>
      <c r="S4775" t="s">
        <v>267</v>
      </c>
      <c r="T4775" t="s">
        <v>267</v>
      </c>
      <c r="U4775" t="s">
        <v>18280</v>
      </c>
      <c r="V4775" t="b">
        <v>0</v>
      </c>
      <c r="W4775" t="s">
        <v>18281</v>
      </c>
      <c r="X4775">
        <v>0</v>
      </c>
      <c r="Y4775" t="s">
        <v>265</v>
      </c>
      <c r="Z4775" t="s">
        <v>265</v>
      </c>
      <c r="AA4775" t="s">
        <v>265</v>
      </c>
      <c r="AB4775" t="s">
        <v>265</v>
      </c>
      <c r="AC4775" t="s">
        <v>265</v>
      </c>
      <c r="AD4775" t="s">
        <v>265</v>
      </c>
      <c r="AE4775" t="s">
        <v>265</v>
      </c>
      <c r="AF4775" t="s">
        <v>267</v>
      </c>
      <c r="AG4775" t="s">
        <v>265</v>
      </c>
      <c r="AH4775" t="s">
        <v>265</v>
      </c>
      <c r="AI4775" t="s">
        <v>265</v>
      </c>
      <c r="AJ4775" t="s">
        <v>265</v>
      </c>
      <c r="AL4775" t="str">
        <f>IF(Sudan_News12[[#This Row],[relevancy_classification_english]]="Relevant","مناسب",IF(Sudan_News12[[#This Row],[relevancy_classification_english]]="Relevant","عَرَضِيّ",""))</f>
        <v/>
      </c>
      <c r="AN4775" t="str">
        <f>IF(Sudan_News12[[#This Row],[sentiment_analysis_english]]="Negative","سلبي",IF(Sudan_News12[[#This Row],[sentiment_analysis_english]]="Neutral","حيادي",IF(Sudan_News12[[#This Row],[sentiment_analysis_english]]="Positive","إيجابي","")))</f>
        <v/>
      </c>
      <c r="AO4775" t="e">
        <f>INDEX(TextClassificationList[],MATCH(Sudan_News12[[#This Row],[text_classification_arabic]],TextClassificationList[text_classification_arabic],0),1)</f>
        <v>#N/A</v>
      </c>
      <c r="AQ4775" t="e">
        <f>INDEX(TextClassificationList[],MATCH(Sudan_News12[[#This Row],[text_classification_arabic2]],TextClassificationList[text_classification_arabic],0),1)</f>
        <v>#N/A</v>
      </c>
      <c r="AS4775" t="e">
        <f>INDEX(TextClassificationList[],MATCH(Sudan_News12[[#This Row],[text_classification_arabic3]],TextClassificationList[text_classification_arabic],0),1)</f>
        <v>#N/A</v>
      </c>
      <c r="AU4775" t="e">
        <f>INDEX(TextClassificationList[],MATCH(Sudan_News12[[#This Row],[text_classification_arabic4]],TextClassificationList[text_classification_arabic],0),1)</f>
        <v>#N/A</v>
      </c>
      <c r="AW4775" t="e">
        <f>INDEX(TextClassificationList[],MATCH(Sudan_News12[[#This Row],[text_classification_arabic5]],TextClassificationList[text_classification_arabic],0),1)</f>
        <v>#N/A</v>
      </c>
    </row>
    <row r="4776" spans="1:49" x14ac:dyDescent="0.2">
      <c r="A4776">
        <v>1.1160633203127747E+18</v>
      </c>
      <c r="B4776">
        <v>1.1160633203127747E+18</v>
      </c>
      <c r="C4776" t="s">
        <v>18282</v>
      </c>
      <c r="D4776" s="1">
        <v>43565</v>
      </c>
      <c r="E4776" s="2">
        <v>0.9028356481481481</v>
      </c>
      <c r="F4776">
        <v>200</v>
      </c>
      <c r="G4776">
        <v>1889611729</v>
      </c>
      <c r="H4776" t="s">
        <v>354</v>
      </c>
      <c r="I4776" t="s">
        <v>355</v>
      </c>
      <c r="J4776" t="s">
        <v>265</v>
      </c>
      <c r="K4776" t="s">
        <v>18283</v>
      </c>
      <c r="L4776" t="s">
        <v>266</v>
      </c>
      <c r="M4776" t="s">
        <v>267</v>
      </c>
      <c r="N4776" t="s">
        <v>267</v>
      </c>
      <c r="O4776" t="s">
        <v>18284</v>
      </c>
      <c r="P4776">
        <v>0</v>
      </c>
      <c r="Q4776">
        <v>1</v>
      </c>
      <c r="R4776">
        <v>1</v>
      </c>
      <c r="S4776" t="s">
        <v>17683</v>
      </c>
      <c r="T4776" t="s">
        <v>267</v>
      </c>
      <c r="U4776" t="s">
        <v>18285</v>
      </c>
      <c r="V4776" t="b">
        <v>0</v>
      </c>
      <c r="W4776" t="s">
        <v>265</v>
      </c>
      <c r="X4776">
        <v>1</v>
      </c>
      <c r="Y4776" t="s">
        <v>18286</v>
      </c>
      <c r="Z4776" t="s">
        <v>265</v>
      </c>
      <c r="AA4776" t="s">
        <v>265</v>
      </c>
      <c r="AB4776" t="s">
        <v>265</v>
      </c>
      <c r="AC4776" t="s">
        <v>265</v>
      </c>
      <c r="AD4776" t="s">
        <v>265</v>
      </c>
      <c r="AE4776" t="s">
        <v>265</v>
      </c>
      <c r="AF4776" t="s">
        <v>267</v>
      </c>
      <c r="AG4776" t="s">
        <v>265</v>
      </c>
      <c r="AH4776" t="s">
        <v>265</v>
      </c>
      <c r="AI4776" t="s">
        <v>265</v>
      </c>
      <c r="AJ4776" t="s">
        <v>265</v>
      </c>
      <c r="AL4776" t="str">
        <f>IF(Sudan_News12[[#This Row],[relevancy_classification_english]]="Relevant","مناسب",IF(Sudan_News12[[#This Row],[relevancy_classification_english]]="Relevant","عَرَضِيّ",""))</f>
        <v/>
      </c>
      <c r="AN4776" t="str">
        <f>IF(Sudan_News12[[#This Row],[sentiment_analysis_english]]="Negative","سلبي",IF(Sudan_News12[[#This Row],[sentiment_analysis_english]]="Neutral","حيادي",IF(Sudan_News12[[#This Row],[sentiment_analysis_english]]="Positive","إيجابي","")))</f>
        <v/>
      </c>
      <c r="AO4776" t="e">
        <f>INDEX(TextClassificationList[],MATCH(Sudan_News12[[#This Row],[text_classification_arabic]],TextClassificationList[text_classification_arabic],0),1)</f>
        <v>#N/A</v>
      </c>
      <c r="AQ4776" t="e">
        <f>INDEX(TextClassificationList[],MATCH(Sudan_News12[[#This Row],[text_classification_arabic2]],TextClassificationList[text_classification_arabic],0),1)</f>
        <v>#N/A</v>
      </c>
      <c r="AS4776" t="e">
        <f>INDEX(TextClassificationList[],MATCH(Sudan_News12[[#This Row],[text_classification_arabic3]],TextClassificationList[text_classification_arabic],0),1)</f>
        <v>#N/A</v>
      </c>
      <c r="AU4776" t="e">
        <f>INDEX(TextClassificationList[],MATCH(Sudan_News12[[#This Row],[text_classification_arabic4]],TextClassificationList[text_classification_arabic],0),1)</f>
        <v>#N/A</v>
      </c>
      <c r="AW4776" t="e">
        <f>INDEX(TextClassificationList[],MATCH(Sudan_News12[[#This Row],[text_classification_arabic5]],TextClassificationList[text_classification_arabic],0),1)</f>
        <v>#N/A</v>
      </c>
    </row>
    <row r="4777" spans="1:49" x14ac:dyDescent="0.2">
      <c r="A4777">
        <v>1.1160435878070559E+18</v>
      </c>
      <c r="B4777">
        <v>1.1160432868531159E+18</v>
      </c>
      <c r="C4777" t="s">
        <v>18287</v>
      </c>
      <c r="D4777" s="1">
        <v>43565</v>
      </c>
      <c r="E4777" s="2">
        <v>0.84839120370370369</v>
      </c>
      <c r="F4777">
        <v>200</v>
      </c>
      <c r="G4777">
        <v>1889611729</v>
      </c>
      <c r="H4777" t="s">
        <v>354</v>
      </c>
      <c r="I4777" t="s">
        <v>355</v>
      </c>
      <c r="J4777" t="s">
        <v>265</v>
      </c>
      <c r="K4777" t="s">
        <v>18288</v>
      </c>
      <c r="L4777" t="s">
        <v>266</v>
      </c>
      <c r="M4777" t="s">
        <v>267</v>
      </c>
      <c r="N4777" t="s">
        <v>267</v>
      </c>
      <c r="O4777" t="s">
        <v>267</v>
      </c>
      <c r="P4777">
        <v>0</v>
      </c>
      <c r="Q4777">
        <v>0</v>
      </c>
      <c r="R4777">
        <v>0</v>
      </c>
      <c r="S4777" t="s">
        <v>267</v>
      </c>
      <c r="T4777" t="s">
        <v>267</v>
      </c>
      <c r="U4777" t="s">
        <v>18289</v>
      </c>
      <c r="V4777" t="b">
        <v>0</v>
      </c>
      <c r="W4777" t="s">
        <v>265</v>
      </c>
      <c r="X4777">
        <v>0</v>
      </c>
      <c r="Y4777" t="s">
        <v>265</v>
      </c>
      <c r="Z4777" t="s">
        <v>265</v>
      </c>
      <c r="AA4777" t="s">
        <v>265</v>
      </c>
      <c r="AB4777" t="s">
        <v>265</v>
      </c>
      <c r="AC4777" t="s">
        <v>265</v>
      </c>
      <c r="AD4777" t="s">
        <v>265</v>
      </c>
      <c r="AE4777" t="s">
        <v>265</v>
      </c>
      <c r="AF4777" t="s">
        <v>18290</v>
      </c>
      <c r="AG4777" t="s">
        <v>265</v>
      </c>
      <c r="AH4777" t="s">
        <v>265</v>
      </c>
      <c r="AI4777" t="s">
        <v>265</v>
      </c>
      <c r="AJ4777" t="s">
        <v>265</v>
      </c>
      <c r="AL4777" t="str">
        <f>IF(Sudan_News12[[#This Row],[relevancy_classification_english]]="Relevant","مناسب",IF(Sudan_News12[[#This Row],[relevancy_classification_english]]="Relevant","عَرَضِيّ",""))</f>
        <v/>
      </c>
      <c r="AN4777" t="str">
        <f>IF(Sudan_News12[[#This Row],[sentiment_analysis_english]]="Negative","سلبي",IF(Sudan_News12[[#This Row],[sentiment_analysis_english]]="Neutral","حيادي",IF(Sudan_News12[[#This Row],[sentiment_analysis_english]]="Positive","إيجابي","")))</f>
        <v/>
      </c>
      <c r="AO4777" t="e">
        <f>INDEX(TextClassificationList[],MATCH(Sudan_News12[[#This Row],[text_classification_arabic]],TextClassificationList[text_classification_arabic],0),1)</f>
        <v>#N/A</v>
      </c>
      <c r="AQ4777" t="e">
        <f>INDEX(TextClassificationList[],MATCH(Sudan_News12[[#This Row],[text_classification_arabic2]],TextClassificationList[text_classification_arabic],0),1)</f>
        <v>#N/A</v>
      </c>
      <c r="AS4777" t="e">
        <f>INDEX(TextClassificationList[],MATCH(Sudan_News12[[#This Row],[text_classification_arabic3]],TextClassificationList[text_classification_arabic],0),1)</f>
        <v>#N/A</v>
      </c>
      <c r="AU4777" t="e">
        <f>INDEX(TextClassificationList[],MATCH(Sudan_News12[[#This Row],[text_classification_arabic4]],TextClassificationList[text_classification_arabic],0),1)</f>
        <v>#N/A</v>
      </c>
      <c r="AW4777" t="e">
        <f>INDEX(TextClassificationList[],MATCH(Sudan_News12[[#This Row],[text_classification_arabic5]],TextClassificationList[text_classification_arabic],0),1)</f>
        <v>#N/A</v>
      </c>
    </row>
    <row r="4778" spans="1:49" x14ac:dyDescent="0.2">
      <c r="A4778">
        <v>1.1160383774580285E+18</v>
      </c>
      <c r="B4778">
        <v>1.1160383774580285E+18</v>
      </c>
      <c r="C4778" t="s">
        <v>18291</v>
      </c>
      <c r="D4778" s="1">
        <v>43565</v>
      </c>
      <c r="E4778" s="2">
        <v>0.83400462962962962</v>
      </c>
      <c r="F4778">
        <v>200</v>
      </c>
      <c r="G4778">
        <v>1889611729</v>
      </c>
      <c r="H4778" t="s">
        <v>354</v>
      </c>
      <c r="I4778" t="s">
        <v>355</v>
      </c>
      <c r="J4778" t="s">
        <v>265</v>
      </c>
      <c r="K4778" t="s">
        <v>18292</v>
      </c>
      <c r="L4778" t="s">
        <v>266</v>
      </c>
      <c r="M4778" t="s">
        <v>267</v>
      </c>
      <c r="N4778" t="s">
        <v>267</v>
      </c>
      <c r="O4778" t="s">
        <v>267</v>
      </c>
      <c r="P4778">
        <v>1</v>
      </c>
      <c r="Q4778">
        <v>0</v>
      </c>
      <c r="R4778">
        <v>1</v>
      </c>
      <c r="S4778" t="s">
        <v>267</v>
      </c>
      <c r="T4778" t="s">
        <v>267</v>
      </c>
      <c r="U4778" t="s">
        <v>18293</v>
      </c>
      <c r="V4778" t="b">
        <v>0</v>
      </c>
      <c r="W4778" t="s">
        <v>18294</v>
      </c>
      <c r="X4778">
        <v>0</v>
      </c>
      <c r="Y4778" t="s">
        <v>265</v>
      </c>
      <c r="Z4778" t="s">
        <v>265</v>
      </c>
      <c r="AA4778" t="s">
        <v>265</v>
      </c>
      <c r="AB4778" t="s">
        <v>265</v>
      </c>
      <c r="AC4778" t="s">
        <v>265</v>
      </c>
      <c r="AD4778" t="s">
        <v>265</v>
      </c>
      <c r="AE4778" t="s">
        <v>265</v>
      </c>
      <c r="AF4778" t="s">
        <v>267</v>
      </c>
      <c r="AG4778" t="s">
        <v>265</v>
      </c>
      <c r="AH4778" t="s">
        <v>265</v>
      </c>
      <c r="AI4778" t="s">
        <v>265</v>
      </c>
      <c r="AJ4778" t="s">
        <v>265</v>
      </c>
      <c r="AL4778" t="str">
        <f>IF(Sudan_News12[[#This Row],[relevancy_classification_english]]="Relevant","مناسب",IF(Sudan_News12[[#This Row],[relevancy_classification_english]]="Relevant","عَرَضِيّ",""))</f>
        <v/>
      </c>
      <c r="AN4778" t="str">
        <f>IF(Sudan_News12[[#This Row],[sentiment_analysis_english]]="Negative","سلبي",IF(Sudan_News12[[#This Row],[sentiment_analysis_english]]="Neutral","حيادي",IF(Sudan_News12[[#This Row],[sentiment_analysis_english]]="Positive","إيجابي","")))</f>
        <v/>
      </c>
      <c r="AO4778" t="e">
        <f>INDEX(TextClassificationList[],MATCH(Sudan_News12[[#This Row],[text_classification_arabic]],TextClassificationList[text_classification_arabic],0),1)</f>
        <v>#N/A</v>
      </c>
      <c r="AQ4778" t="e">
        <f>INDEX(TextClassificationList[],MATCH(Sudan_News12[[#This Row],[text_classification_arabic2]],TextClassificationList[text_classification_arabic],0),1)</f>
        <v>#N/A</v>
      </c>
      <c r="AS4778" t="e">
        <f>INDEX(TextClassificationList[],MATCH(Sudan_News12[[#This Row],[text_classification_arabic3]],TextClassificationList[text_classification_arabic],0),1)</f>
        <v>#N/A</v>
      </c>
      <c r="AU4778" t="e">
        <f>INDEX(TextClassificationList[],MATCH(Sudan_News12[[#This Row],[text_classification_arabic4]],TextClassificationList[text_classification_arabic],0),1)</f>
        <v>#N/A</v>
      </c>
      <c r="AW4778" t="e">
        <f>INDEX(TextClassificationList[],MATCH(Sudan_News12[[#This Row],[text_classification_arabic5]],TextClassificationList[text_classification_arabic],0),1)</f>
        <v>#N/A</v>
      </c>
    </row>
    <row r="4779" spans="1:49" x14ac:dyDescent="0.2">
      <c r="A4779">
        <v>1.115938229830783E+18</v>
      </c>
      <c r="B4779">
        <v>1.115884684523778E+18</v>
      </c>
      <c r="C4779" t="s">
        <v>18295</v>
      </c>
      <c r="D4779" s="1">
        <v>43565</v>
      </c>
      <c r="E4779" s="2">
        <v>0.55765046296296295</v>
      </c>
      <c r="F4779">
        <v>200</v>
      </c>
      <c r="G4779">
        <v>1889611729</v>
      </c>
      <c r="H4779" t="s">
        <v>354</v>
      </c>
      <c r="I4779" t="s">
        <v>355</v>
      </c>
      <c r="J4779" t="s">
        <v>265</v>
      </c>
      <c r="K4779" t="s">
        <v>18296</v>
      </c>
      <c r="L4779" t="s">
        <v>334</v>
      </c>
      <c r="M4779" t="s">
        <v>267</v>
      </c>
      <c r="N4779" t="s">
        <v>267</v>
      </c>
      <c r="O4779" t="s">
        <v>267</v>
      </c>
      <c r="P4779">
        <v>0</v>
      </c>
      <c r="Q4779">
        <v>0</v>
      </c>
      <c r="R4779">
        <v>0</v>
      </c>
      <c r="S4779" t="s">
        <v>267</v>
      </c>
      <c r="T4779" t="s">
        <v>267</v>
      </c>
      <c r="U4779" t="s">
        <v>18297</v>
      </c>
      <c r="V4779" t="b">
        <v>0</v>
      </c>
      <c r="W4779" t="s">
        <v>265</v>
      </c>
      <c r="X4779">
        <v>0</v>
      </c>
      <c r="Y4779" t="s">
        <v>265</v>
      </c>
      <c r="Z4779" t="s">
        <v>265</v>
      </c>
      <c r="AA4779" t="s">
        <v>265</v>
      </c>
      <c r="AB4779" t="s">
        <v>265</v>
      </c>
      <c r="AC4779" t="s">
        <v>265</v>
      </c>
      <c r="AD4779" t="s">
        <v>265</v>
      </c>
      <c r="AE4779" t="s">
        <v>265</v>
      </c>
      <c r="AF4779" t="s">
        <v>267</v>
      </c>
      <c r="AG4779" t="s">
        <v>265</v>
      </c>
      <c r="AH4779" t="s">
        <v>265</v>
      </c>
      <c r="AI4779" t="s">
        <v>265</v>
      </c>
      <c r="AJ4779" t="s">
        <v>265</v>
      </c>
      <c r="AL4779" t="str">
        <f>IF(Sudan_News12[[#This Row],[relevancy_classification_english]]="Relevant","مناسب",IF(Sudan_News12[[#This Row],[relevancy_classification_english]]="Relevant","عَرَضِيّ",""))</f>
        <v/>
      </c>
      <c r="AN4779" t="str">
        <f>IF(Sudan_News12[[#This Row],[sentiment_analysis_english]]="Negative","سلبي",IF(Sudan_News12[[#This Row],[sentiment_analysis_english]]="Neutral","حيادي",IF(Sudan_News12[[#This Row],[sentiment_analysis_english]]="Positive","إيجابي","")))</f>
        <v/>
      </c>
      <c r="AO4779" t="e">
        <f>INDEX(TextClassificationList[],MATCH(Sudan_News12[[#This Row],[text_classification_arabic]],TextClassificationList[text_classification_arabic],0),1)</f>
        <v>#N/A</v>
      </c>
      <c r="AQ4779" t="e">
        <f>INDEX(TextClassificationList[],MATCH(Sudan_News12[[#This Row],[text_classification_arabic2]],TextClassificationList[text_classification_arabic],0),1)</f>
        <v>#N/A</v>
      </c>
      <c r="AS4779" t="e">
        <f>INDEX(TextClassificationList[],MATCH(Sudan_News12[[#This Row],[text_classification_arabic3]],TextClassificationList[text_classification_arabic],0),1)</f>
        <v>#N/A</v>
      </c>
      <c r="AU4779" t="e">
        <f>INDEX(TextClassificationList[],MATCH(Sudan_News12[[#This Row],[text_classification_arabic4]],TextClassificationList[text_classification_arabic],0),1)</f>
        <v>#N/A</v>
      </c>
      <c r="AW4779" t="e">
        <f>INDEX(TextClassificationList[],MATCH(Sudan_News12[[#This Row],[text_classification_arabic5]],TextClassificationList[text_classification_arabic],0),1)</f>
        <v>#N/A</v>
      </c>
    </row>
    <row r="4780" spans="1:49" x14ac:dyDescent="0.2">
      <c r="A4780">
        <v>1.1159043987256484E+18</v>
      </c>
      <c r="B4780">
        <v>1.1159036493126615E+18</v>
      </c>
      <c r="C4780" t="s">
        <v>18298</v>
      </c>
      <c r="D4780" s="1">
        <v>43565</v>
      </c>
      <c r="E4780" s="2">
        <v>0.46429398148148149</v>
      </c>
      <c r="F4780">
        <v>200</v>
      </c>
      <c r="G4780">
        <v>1889611729</v>
      </c>
      <c r="H4780" t="s">
        <v>354</v>
      </c>
      <c r="I4780" t="s">
        <v>355</v>
      </c>
      <c r="J4780" t="s">
        <v>265</v>
      </c>
      <c r="K4780" t="s">
        <v>18299</v>
      </c>
      <c r="L4780" t="s">
        <v>276</v>
      </c>
      <c r="M4780" t="s">
        <v>267</v>
      </c>
      <c r="N4780" t="s">
        <v>267</v>
      </c>
      <c r="O4780" t="s">
        <v>267</v>
      </c>
      <c r="P4780">
        <v>0</v>
      </c>
      <c r="Q4780">
        <v>0</v>
      </c>
      <c r="R4780">
        <v>1</v>
      </c>
      <c r="S4780" t="s">
        <v>267</v>
      </c>
      <c r="T4780" t="s">
        <v>267</v>
      </c>
      <c r="U4780" t="s">
        <v>18300</v>
      </c>
      <c r="V4780" t="b">
        <v>0</v>
      </c>
      <c r="W4780" t="s">
        <v>265</v>
      </c>
      <c r="X4780">
        <v>0</v>
      </c>
      <c r="Y4780" t="s">
        <v>265</v>
      </c>
      <c r="Z4780" t="s">
        <v>265</v>
      </c>
      <c r="AA4780" t="s">
        <v>265</v>
      </c>
      <c r="AB4780" t="s">
        <v>265</v>
      </c>
      <c r="AC4780" t="s">
        <v>265</v>
      </c>
      <c r="AD4780" t="s">
        <v>265</v>
      </c>
      <c r="AE4780" t="s">
        <v>265</v>
      </c>
      <c r="AF4780" t="s">
        <v>267</v>
      </c>
      <c r="AG4780" t="s">
        <v>265</v>
      </c>
      <c r="AH4780" t="s">
        <v>265</v>
      </c>
      <c r="AI4780" t="s">
        <v>265</v>
      </c>
      <c r="AJ4780" t="s">
        <v>265</v>
      </c>
      <c r="AL4780" t="str">
        <f>IF(Sudan_News12[[#This Row],[relevancy_classification_english]]="Relevant","مناسب",IF(Sudan_News12[[#This Row],[relevancy_classification_english]]="Relevant","عَرَضِيّ",""))</f>
        <v/>
      </c>
      <c r="AN4780" t="str">
        <f>IF(Sudan_News12[[#This Row],[sentiment_analysis_english]]="Negative","سلبي",IF(Sudan_News12[[#This Row],[sentiment_analysis_english]]="Neutral","حيادي",IF(Sudan_News12[[#This Row],[sentiment_analysis_english]]="Positive","إيجابي","")))</f>
        <v/>
      </c>
      <c r="AO4780" t="e">
        <f>INDEX(TextClassificationList[],MATCH(Sudan_News12[[#This Row],[text_classification_arabic]],TextClassificationList[text_classification_arabic],0),1)</f>
        <v>#N/A</v>
      </c>
      <c r="AQ4780" t="e">
        <f>INDEX(TextClassificationList[],MATCH(Sudan_News12[[#This Row],[text_classification_arabic2]],TextClassificationList[text_classification_arabic],0),1)</f>
        <v>#N/A</v>
      </c>
      <c r="AS4780" t="e">
        <f>INDEX(TextClassificationList[],MATCH(Sudan_News12[[#This Row],[text_classification_arabic3]],TextClassificationList[text_classification_arabic],0),1)</f>
        <v>#N/A</v>
      </c>
      <c r="AU4780" t="e">
        <f>INDEX(TextClassificationList[],MATCH(Sudan_News12[[#This Row],[text_classification_arabic4]],TextClassificationList[text_classification_arabic],0),1)</f>
        <v>#N/A</v>
      </c>
      <c r="AW4780" t="e">
        <f>INDEX(TextClassificationList[],MATCH(Sudan_News12[[#This Row],[text_classification_arabic5]],TextClassificationList[text_classification_arabic],0),1)</f>
        <v>#N/A</v>
      </c>
    </row>
    <row r="4781" spans="1:49" x14ac:dyDescent="0.2">
      <c r="A4781">
        <v>1.1157386176143032E+18</v>
      </c>
      <c r="B4781">
        <v>1.1157386176143032E+18</v>
      </c>
      <c r="C4781" t="s">
        <v>18301</v>
      </c>
      <c r="D4781" s="1">
        <v>43565</v>
      </c>
      <c r="E4781" s="2">
        <v>6.828703703703704E-3</v>
      </c>
      <c r="F4781">
        <v>200</v>
      </c>
      <c r="G4781">
        <v>1889611729</v>
      </c>
      <c r="H4781" t="s">
        <v>354</v>
      </c>
      <c r="I4781" t="s">
        <v>355</v>
      </c>
      <c r="J4781" t="s">
        <v>265</v>
      </c>
      <c r="K4781" t="s">
        <v>18302</v>
      </c>
      <c r="L4781" t="s">
        <v>266</v>
      </c>
      <c r="M4781" t="s">
        <v>267</v>
      </c>
      <c r="N4781" t="s">
        <v>267</v>
      </c>
      <c r="O4781" t="s">
        <v>267</v>
      </c>
      <c r="P4781">
        <v>0</v>
      </c>
      <c r="Q4781">
        <v>0</v>
      </c>
      <c r="R4781">
        <v>0</v>
      </c>
      <c r="S4781" t="s">
        <v>267</v>
      </c>
      <c r="T4781" t="s">
        <v>267</v>
      </c>
      <c r="U4781" t="s">
        <v>18303</v>
      </c>
      <c r="V4781" t="b">
        <v>0</v>
      </c>
      <c r="W4781" t="s">
        <v>265</v>
      </c>
      <c r="X4781">
        <v>0</v>
      </c>
      <c r="Y4781" t="s">
        <v>265</v>
      </c>
      <c r="Z4781" t="s">
        <v>265</v>
      </c>
      <c r="AA4781" t="s">
        <v>265</v>
      </c>
      <c r="AB4781" t="s">
        <v>265</v>
      </c>
      <c r="AC4781" t="s">
        <v>265</v>
      </c>
      <c r="AD4781" t="s">
        <v>265</v>
      </c>
      <c r="AE4781" t="s">
        <v>265</v>
      </c>
      <c r="AF4781" t="s">
        <v>267</v>
      </c>
      <c r="AG4781" t="s">
        <v>265</v>
      </c>
      <c r="AH4781" t="s">
        <v>265</v>
      </c>
      <c r="AI4781" t="s">
        <v>265</v>
      </c>
      <c r="AJ4781" t="s">
        <v>265</v>
      </c>
      <c r="AL4781" t="str">
        <f>IF(Sudan_News12[[#This Row],[relevancy_classification_english]]="Relevant","مناسب",IF(Sudan_News12[[#This Row],[relevancy_classification_english]]="Relevant","عَرَضِيّ",""))</f>
        <v/>
      </c>
      <c r="AN4781" t="str">
        <f>IF(Sudan_News12[[#This Row],[sentiment_analysis_english]]="Negative","سلبي",IF(Sudan_News12[[#This Row],[sentiment_analysis_english]]="Neutral","حيادي",IF(Sudan_News12[[#This Row],[sentiment_analysis_english]]="Positive","إيجابي","")))</f>
        <v/>
      </c>
      <c r="AO4781" t="e">
        <f>INDEX(TextClassificationList[],MATCH(Sudan_News12[[#This Row],[text_classification_arabic]],TextClassificationList[text_classification_arabic],0),1)</f>
        <v>#N/A</v>
      </c>
      <c r="AQ4781" t="e">
        <f>INDEX(TextClassificationList[],MATCH(Sudan_News12[[#This Row],[text_classification_arabic2]],TextClassificationList[text_classification_arabic],0),1)</f>
        <v>#N/A</v>
      </c>
      <c r="AS4781" t="e">
        <f>INDEX(TextClassificationList[],MATCH(Sudan_News12[[#This Row],[text_classification_arabic3]],TextClassificationList[text_classification_arabic],0),1)</f>
        <v>#N/A</v>
      </c>
      <c r="AU4781" t="e">
        <f>INDEX(TextClassificationList[],MATCH(Sudan_News12[[#This Row],[text_classification_arabic4]],TextClassificationList[text_classification_arabic],0),1)</f>
        <v>#N/A</v>
      </c>
      <c r="AW4781" t="e">
        <f>INDEX(TextClassificationList[],MATCH(Sudan_News12[[#This Row],[text_classification_arabic5]],TextClassificationList[text_classification_arabic],0),1)</f>
        <v>#N/A</v>
      </c>
    </row>
    <row r="4782" spans="1:49" x14ac:dyDescent="0.2">
      <c r="A4782">
        <v>1.1156116111238472E+18</v>
      </c>
      <c r="B4782">
        <v>1.1156019193832038E+18</v>
      </c>
      <c r="C4782" t="s">
        <v>18304</v>
      </c>
      <c r="D4782" s="1">
        <v>43564</v>
      </c>
      <c r="E4782" s="2">
        <v>0.65635416666666668</v>
      </c>
      <c r="F4782">
        <v>200</v>
      </c>
      <c r="G4782">
        <v>1889611729</v>
      </c>
      <c r="H4782" t="s">
        <v>354</v>
      </c>
      <c r="I4782" t="s">
        <v>355</v>
      </c>
      <c r="J4782" t="s">
        <v>265</v>
      </c>
      <c r="K4782" t="s">
        <v>18305</v>
      </c>
      <c r="L4782" t="s">
        <v>266</v>
      </c>
      <c r="M4782" t="s">
        <v>267</v>
      </c>
      <c r="N4782" t="s">
        <v>267</v>
      </c>
      <c r="O4782" t="s">
        <v>267</v>
      </c>
      <c r="P4782">
        <v>0</v>
      </c>
      <c r="Q4782">
        <v>0</v>
      </c>
      <c r="R4782">
        <v>1</v>
      </c>
      <c r="S4782" t="s">
        <v>267</v>
      </c>
      <c r="T4782" t="s">
        <v>267</v>
      </c>
      <c r="U4782" t="s">
        <v>18306</v>
      </c>
      <c r="V4782" t="b">
        <v>0</v>
      </c>
      <c r="W4782" t="s">
        <v>265</v>
      </c>
      <c r="X4782">
        <v>0</v>
      </c>
      <c r="Y4782" t="s">
        <v>265</v>
      </c>
      <c r="Z4782" t="s">
        <v>265</v>
      </c>
      <c r="AA4782" t="s">
        <v>265</v>
      </c>
      <c r="AB4782" t="s">
        <v>265</v>
      </c>
      <c r="AC4782" t="s">
        <v>265</v>
      </c>
      <c r="AD4782" t="s">
        <v>265</v>
      </c>
      <c r="AE4782" t="s">
        <v>265</v>
      </c>
      <c r="AF4782" t="s">
        <v>18307</v>
      </c>
      <c r="AG4782" t="s">
        <v>265</v>
      </c>
      <c r="AH4782" t="s">
        <v>265</v>
      </c>
      <c r="AI4782" t="s">
        <v>265</v>
      </c>
      <c r="AJ4782" t="s">
        <v>265</v>
      </c>
      <c r="AL4782" t="str">
        <f>IF(Sudan_News12[[#This Row],[relevancy_classification_english]]="Relevant","مناسب",IF(Sudan_News12[[#This Row],[relevancy_classification_english]]="Relevant","عَرَضِيّ",""))</f>
        <v/>
      </c>
      <c r="AN4782" t="str">
        <f>IF(Sudan_News12[[#This Row],[sentiment_analysis_english]]="Negative","سلبي",IF(Sudan_News12[[#This Row],[sentiment_analysis_english]]="Neutral","حيادي",IF(Sudan_News12[[#This Row],[sentiment_analysis_english]]="Positive","إيجابي","")))</f>
        <v/>
      </c>
      <c r="AO4782" t="e">
        <f>INDEX(TextClassificationList[],MATCH(Sudan_News12[[#This Row],[text_classification_arabic]],TextClassificationList[text_classification_arabic],0),1)</f>
        <v>#N/A</v>
      </c>
      <c r="AQ4782" t="e">
        <f>INDEX(TextClassificationList[],MATCH(Sudan_News12[[#This Row],[text_classification_arabic2]],TextClassificationList[text_classification_arabic],0),1)</f>
        <v>#N/A</v>
      </c>
      <c r="AS4782" t="e">
        <f>INDEX(TextClassificationList[],MATCH(Sudan_News12[[#This Row],[text_classification_arabic3]],TextClassificationList[text_classification_arabic],0),1)</f>
        <v>#N/A</v>
      </c>
      <c r="AU4782" t="e">
        <f>INDEX(TextClassificationList[],MATCH(Sudan_News12[[#This Row],[text_classification_arabic4]],TextClassificationList[text_classification_arabic],0),1)</f>
        <v>#N/A</v>
      </c>
      <c r="AW4782" t="e">
        <f>INDEX(TextClassificationList[],MATCH(Sudan_News12[[#This Row],[text_classification_arabic5]],TextClassificationList[text_classification_arabic],0),1)</f>
        <v>#N/A</v>
      </c>
    </row>
    <row r="4783" spans="1:49" x14ac:dyDescent="0.2">
      <c r="A4783">
        <v>1.1154898687742894E+18</v>
      </c>
      <c r="B4783">
        <v>1.1154898687742894E+18</v>
      </c>
      <c r="C4783" t="s">
        <v>18308</v>
      </c>
      <c r="D4783" s="1">
        <v>43564</v>
      </c>
      <c r="E4783" s="2">
        <v>0.32041666666666668</v>
      </c>
      <c r="F4783">
        <v>200</v>
      </c>
      <c r="G4783">
        <v>1889611729</v>
      </c>
      <c r="H4783" t="s">
        <v>354</v>
      </c>
      <c r="I4783" t="s">
        <v>355</v>
      </c>
      <c r="J4783" t="s">
        <v>265</v>
      </c>
      <c r="K4783" t="s">
        <v>18309</v>
      </c>
      <c r="L4783" t="s">
        <v>266</v>
      </c>
      <c r="M4783" t="s">
        <v>267</v>
      </c>
      <c r="N4783" t="s">
        <v>267</v>
      </c>
      <c r="O4783" t="s">
        <v>267</v>
      </c>
      <c r="P4783">
        <v>0</v>
      </c>
      <c r="Q4783">
        <v>0</v>
      </c>
      <c r="R4783">
        <v>0</v>
      </c>
      <c r="S4783" t="s">
        <v>17465</v>
      </c>
      <c r="T4783" t="s">
        <v>267</v>
      </c>
      <c r="U4783" t="s">
        <v>18310</v>
      </c>
      <c r="V4783" t="b">
        <v>0</v>
      </c>
      <c r="W4783" t="s">
        <v>265</v>
      </c>
      <c r="X4783">
        <v>0</v>
      </c>
      <c r="Y4783" t="s">
        <v>265</v>
      </c>
      <c r="Z4783" t="s">
        <v>265</v>
      </c>
      <c r="AA4783" t="s">
        <v>265</v>
      </c>
      <c r="AB4783" t="s">
        <v>265</v>
      </c>
      <c r="AC4783" t="s">
        <v>265</v>
      </c>
      <c r="AD4783" t="s">
        <v>265</v>
      </c>
      <c r="AE4783" t="s">
        <v>265</v>
      </c>
      <c r="AF4783" t="s">
        <v>267</v>
      </c>
      <c r="AG4783" t="s">
        <v>265</v>
      </c>
      <c r="AH4783" t="s">
        <v>265</v>
      </c>
      <c r="AI4783" t="s">
        <v>265</v>
      </c>
      <c r="AJ4783" t="s">
        <v>265</v>
      </c>
      <c r="AL4783" t="str">
        <f>IF(Sudan_News12[[#This Row],[relevancy_classification_english]]="Relevant","مناسب",IF(Sudan_News12[[#This Row],[relevancy_classification_english]]="Relevant","عَرَضِيّ",""))</f>
        <v/>
      </c>
      <c r="AN4783" t="str">
        <f>IF(Sudan_News12[[#This Row],[sentiment_analysis_english]]="Negative","سلبي",IF(Sudan_News12[[#This Row],[sentiment_analysis_english]]="Neutral","حيادي",IF(Sudan_News12[[#This Row],[sentiment_analysis_english]]="Positive","إيجابي","")))</f>
        <v/>
      </c>
      <c r="AO4783" t="e">
        <f>INDEX(TextClassificationList[],MATCH(Sudan_News12[[#This Row],[text_classification_arabic]],TextClassificationList[text_classification_arabic],0),1)</f>
        <v>#N/A</v>
      </c>
      <c r="AQ4783" t="e">
        <f>INDEX(TextClassificationList[],MATCH(Sudan_News12[[#This Row],[text_classification_arabic2]],TextClassificationList[text_classification_arabic],0),1)</f>
        <v>#N/A</v>
      </c>
      <c r="AS4783" t="e">
        <f>INDEX(TextClassificationList[],MATCH(Sudan_News12[[#This Row],[text_classification_arabic3]],TextClassificationList[text_classification_arabic],0),1)</f>
        <v>#N/A</v>
      </c>
      <c r="AU4783" t="e">
        <f>INDEX(TextClassificationList[],MATCH(Sudan_News12[[#This Row],[text_classification_arabic4]],TextClassificationList[text_classification_arabic],0),1)</f>
        <v>#N/A</v>
      </c>
      <c r="AW4783" t="e">
        <f>INDEX(TextClassificationList[],MATCH(Sudan_News12[[#This Row],[text_classification_arabic5]],TextClassificationList[text_classification_arabic],0),1)</f>
        <v>#N/A</v>
      </c>
    </row>
    <row r="4784" spans="1:49" x14ac:dyDescent="0.2">
      <c r="A4784">
        <v>1.1153768308470948E+18</v>
      </c>
      <c r="B4784">
        <v>1.1153768308470948E+18</v>
      </c>
      <c r="C4784" t="s">
        <v>18311</v>
      </c>
      <c r="D4784" s="1">
        <v>43564</v>
      </c>
      <c r="E4784" s="2">
        <v>8.4837962962962966E-3</v>
      </c>
      <c r="F4784">
        <v>200</v>
      </c>
      <c r="G4784">
        <v>1889611729</v>
      </c>
      <c r="H4784" t="s">
        <v>354</v>
      </c>
      <c r="I4784" t="s">
        <v>355</v>
      </c>
      <c r="J4784" t="s">
        <v>265</v>
      </c>
      <c r="K4784" t="s">
        <v>18312</v>
      </c>
      <c r="L4784" t="s">
        <v>266</v>
      </c>
      <c r="M4784" t="s">
        <v>267</v>
      </c>
      <c r="N4784" t="s">
        <v>267</v>
      </c>
      <c r="O4784" t="s">
        <v>267</v>
      </c>
      <c r="P4784">
        <v>0</v>
      </c>
      <c r="Q4784">
        <v>0</v>
      </c>
      <c r="R4784">
        <v>0</v>
      </c>
      <c r="S4784" t="s">
        <v>267</v>
      </c>
      <c r="T4784" t="s">
        <v>267</v>
      </c>
      <c r="U4784" t="s">
        <v>18313</v>
      </c>
      <c r="V4784" t="b">
        <v>0</v>
      </c>
      <c r="W4784" t="s">
        <v>18314</v>
      </c>
      <c r="X4784">
        <v>0</v>
      </c>
      <c r="Y4784" t="s">
        <v>265</v>
      </c>
      <c r="Z4784" t="s">
        <v>265</v>
      </c>
      <c r="AA4784" t="s">
        <v>265</v>
      </c>
      <c r="AB4784" t="s">
        <v>265</v>
      </c>
      <c r="AC4784" t="s">
        <v>265</v>
      </c>
      <c r="AD4784" t="s">
        <v>265</v>
      </c>
      <c r="AE4784" t="s">
        <v>265</v>
      </c>
      <c r="AF4784" t="s">
        <v>267</v>
      </c>
      <c r="AG4784" t="s">
        <v>265</v>
      </c>
      <c r="AH4784" t="s">
        <v>265</v>
      </c>
      <c r="AI4784" t="s">
        <v>265</v>
      </c>
      <c r="AJ4784" t="s">
        <v>265</v>
      </c>
      <c r="AL4784" t="str">
        <f>IF(Sudan_News12[[#This Row],[relevancy_classification_english]]="Relevant","مناسب",IF(Sudan_News12[[#This Row],[relevancy_classification_english]]="Relevant","عَرَضِيّ",""))</f>
        <v/>
      </c>
      <c r="AN4784" t="str">
        <f>IF(Sudan_News12[[#This Row],[sentiment_analysis_english]]="Negative","سلبي",IF(Sudan_News12[[#This Row],[sentiment_analysis_english]]="Neutral","حيادي",IF(Sudan_News12[[#This Row],[sentiment_analysis_english]]="Positive","إيجابي","")))</f>
        <v/>
      </c>
      <c r="AO4784" t="e">
        <f>INDEX(TextClassificationList[],MATCH(Sudan_News12[[#This Row],[text_classification_arabic]],TextClassificationList[text_classification_arabic],0),1)</f>
        <v>#N/A</v>
      </c>
      <c r="AQ4784" t="e">
        <f>INDEX(TextClassificationList[],MATCH(Sudan_News12[[#This Row],[text_classification_arabic2]],TextClassificationList[text_classification_arabic],0),1)</f>
        <v>#N/A</v>
      </c>
      <c r="AS4784" t="e">
        <f>INDEX(TextClassificationList[],MATCH(Sudan_News12[[#This Row],[text_classification_arabic3]],TextClassificationList[text_classification_arabic],0),1)</f>
        <v>#N/A</v>
      </c>
      <c r="AU4784" t="e">
        <f>INDEX(TextClassificationList[],MATCH(Sudan_News12[[#This Row],[text_classification_arabic4]],TextClassificationList[text_classification_arabic],0),1)</f>
        <v>#N/A</v>
      </c>
      <c r="AW4784" t="e">
        <f>INDEX(TextClassificationList[],MATCH(Sudan_News12[[#This Row],[text_classification_arabic5]],TextClassificationList[text_classification_arabic],0),1)</f>
        <v>#N/A</v>
      </c>
    </row>
    <row r="4785" spans="1:49" x14ac:dyDescent="0.2">
      <c r="A4785">
        <v>1.1152722932137902E+18</v>
      </c>
      <c r="B4785">
        <v>1.1152722932137902E+18</v>
      </c>
      <c r="C4785" t="s">
        <v>18315</v>
      </c>
      <c r="D4785" s="1">
        <v>43563</v>
      </c>
      <c r="E4785" s="2">
        <v>0.72002314814814816</v>
      </c>
      <c r="F4785">
        <v>200</v>
      </c>
      <c r="G4785">
        <v>1889611729</v>
      </c>
      <c r="H4785" t="s">
        <v>354</v>
      </c>
      <c r="I4785" t="s">
        <v>355</v>
      </c>
      <c r="J4785" t="s">
        <v>265</v>
      </c>
      <c r="K4785" t="s">
        <v>18316</v>
      </c>
      <c r="L4785" t="s">
        <v>266</v>
      </c>
      <c r="M4785" t="s">
        <v>267</v>
      </c>
      <c r="N4785" t="s">
        <v>267</v>
      </c>
      <c r="O4785" t="s">
        <v>267</v>
      </c>
      <c r="P4785">
        <v>1</v>
      </c>
      <c r="Q4785">
        <v>6</v>
      </c>
      <c r="R4785">
        <v>6</v>
      </c>
      <c r="S4785" t="s">
        <v>18317</v>
      </c>
      <c r="T4785" t="s">
        <v>267</v>
      </c>
      <c r="U4785" t="s">
        <v>18318</v>
      </c>
      <c r="V4785" t="b">
        <v>0</v>
      </c>
      <c r="W4785" t="s">
        <v>265</v>
      </c>
      <c r="X4785">
        <v>0</v>
      </c>
      <c r="Y4785" t="s">
        <v>265</v>
      </c>
      <c r="Z4785" t="s">
        <v>265</v>
      </c>
      <c r="AA4785" t="s">
        <v>265</v>
      </c>
      <c r="AB4785" t="s">
        <v>265</v>
      </c>
      <c r="AC4785" t="s">
        <v>265</v>
      </c>
      <c r="AD4785" t="s">
        <v>265</v>
      </c>
      <c r="AE4785" t="s">
        <v>265</v>
      </c>
      <c r="AF4785" t="s">
        <v>267</v>
      </c>
      <c r="AG4785" t="s">
        <v>265</v>
      </c>
      <c r="AH4785" t="s">
        <v>265</v>
      </c>
      <c r="AI4785" t="s">
        <v>265</v>
      </c>
      <c r="AJ4785" t="s">
        <v>265</v>
      </c>
      <c r="AL4785" t="str">
        <f>IF(Sudan_News12[[#This Row],[relevancy_classification_english]]="Relevant","مناسب",IF(Sudan_News12[[#This Row],[relevancy_classification_english]]="Relevant","عَرَضِيّ",""))</f>
        <v/>
      </c>
      <c r="AN4785" t="str">
        <f>IF(Sudan_News12[[#This Row],[sentiment_analysis_english]]="Negative","سلبي",IF(Sudan_News12[[#This Row],[sentiment_analysis_english]]="Neutral","حيادي",IF(Sudan_News12[[#This Row],[sentiment_analysis_english]]="Positive","إيجابي","")))</f>
        <v/>
      </c>
      <c r="AO4785" t="e">
        <f>INDEX(TextClassificationList[],MATCH(Sudan_News12[[#This Row],[text_classification_arabic]],TextClassificationList[text_classification_arabic],0),1)</f>
        <v>#N/A</v>
      </c>
      <c r="AQ4785" t="e">
        <f>INDEX(TextClassificationList[],MATCH(Sudan_News12[[#This Row],[text_classification_arabic2]],TextClassificationList[text_classification_arabic],0),1)</f>
        <v>#N/A</v>
      </c>
      <c r="AS4785" t="e">
        <f>INDEX(TextClassificationList[],MATCH(Sudan_News12[[#This Row],[text_classification_arabic3]],TextClassificationList[text_classification_arabic],0),1)</f>
        <v>#N/A</v>
      </c>
      <c r="AU4785" t="e">
        <f>INDEX(TextClassificationList[],MATCH(Sudan_News12[[#This Row],[text_classification_arabic4]],TextClassificationList[text_classification_arabic],0),1)</f>
        <v>#N/A</v>
      </c>
      <c r="AW4785" t="e">
        <f>INDEX(TextClassificationList[],MATCH(Sudan_News12[[#This Row],[text_classification_arabic5]],TextClassificationList[text_classification_arabic],0),1)</f>
        <v>#N/A</v>
      </c>
    </row>
    <row r="4786" spans="1:49" x14ac:dyDescent="0.2">
      <c r="A4786">
        <v>1.115184085582975E+18</v>
      </c>
      <c r="B4786">
        <v>1.115184085582975E+18</v>
      </c>
      <c r="C4786" t="s">
        <v>18319</v>
      </c>
      <c r="D4786" s="1">
        <v>43563</v>
      </c>
      <c r="E4786" s="2">
        <v>0.47660879629629632</v>
      </c>
      <c r="F4786">
        <v>200</v>
      </c>
      <c r="G4786">
        <v>1889611729</v>
      </c>
      <c r="H4786" t="s">
        <v>354</v>
      </c>
      <c r="I4786" t="s">
        <v>355</v>
      </c>
      <c r="J4786" t="s">
        <v>265</v>
      </c>
      <c r="K4786" t="s">
        <v>18320</v>
      </c>
      <c r="L4786" t="s">
        <v>266</v>
      </c>
      <c r="M4786" t="s">
        <v>267</v>
      </c>
      <c r="N4786" t="s">
        <v>267</v>
      </c>
      <c r="O4786" t="s">
        <v>267</v>
      </c>
      <c r="P4786">
        <v>0</v>
      </c>
      <c r="Q4786">
        <v>0</v>
      </c>
      <c r="R4786">
        <v>0</v>
      </c>
      <c r="S4786" t="s">
        <v>17683</v>
      </c>
      <c r="T4786" t="s">
        <v>267</v>
      </c>
      <c r="U4786" t="s">
        <v>18321</v>
      </c>
      <c r="V4786" t="b">
        <v>0</v>
      </c>
      <c r="W4786" t="s">
        <v>265</v>
      </c>
      <c r="X4786">
        <v>0</v>
      </c>
      <c r="Y4786" t="s">
        <v>265</v>
      </c>
      <c r="Z4786" t="s">
        <v>265</v>
      </c>
      <c r="AA4786" t="s">
        <v>265</v>
      </c>
      <c r="AB4786" t="s">
        <v>265</v>
      </c>
      <c r="AC4786" t="s">
        <v>265</v>
      </c>
      <c r="AD4786" t="s">
        <v>265</v>
      </c>
      <c r="AE4786" t="s">
        <v>265</v>
      </c>
      <c r="AF4786" t="s">
        <v>267</v>
      </c>
      <c r="AG4786" t="s">
        <v>265</v>
      </c>
      <c r="AH4786" t="s">
        <v>265</v>
      </c>
      <c r="AI4786" t="s">
        <v>265</v>
      </c>
      <c r="AJ4786" t="s">
        <v>265</v>
      </c>
      <c r="AL4786" t="str">
        <f>IF(Sudan_News12[[#This Row],[relevancy_classification_english]]="Relevant","مناسب",IF(Sudan_News12[[#This Row],[relevancy_classification_english]]="Relevant","عَرَضِيّ",""))</f>
        <v/>
      </c>
      <c r="AN4786" t="str">
        <f>IF(Sudan_News12[[#This Row],[sentiment_analysis_english]]="Negative","سلبي",IF(Sudan_News12[[#This Row],[sentiment_analysis_english]]="Neutral","حيادي",IF(Sudan_News12[[#This Row],[sentiment_analysis_english]]="Positive","إيجابي","")))</f>
        <v/>
      </c>
      <c r="AO4786" t="e">
        <f>INDEX(TextClassificationList[],MATCH(Sudan_News12[[#This Row],[text_classification_arabic]],TextClassificationList[text_classification_arabic],0),1)</f>
        <v>#N/A</v>
      </c>
      <c r="AQ4786" t="e">
        <f>INDEX(TextClassificationList[],MATCH(Sudan_News12[[#This Row],[text_classification_arabic2]],TextClassificationList[text_classification_arabic],0),1)</f>
        <v>#N/A</v>
      </c>
      <c r="AS4786" t="e">
        <f>INDEX(TextClassificationList[],MATCH(Sudan_News12[[#This Row],[text_classification_arabic3]],TextClassificationList[text_classification_arabic],0),1)</f>
        <v>#N/A</v>
      </c>
      <c r="AU4786" t="e">
        <f>INDEX(TextClassificationList[],MATCH(Sudan_News12[[#This Row],[text_classification_arabic4]],TextClassificationList[text_classification_arabic],0),1)</f>
        <v>#N/A</v>
      </c>
      <c r="AW4786" t="e">
        <f>INDEX(TextClassificationList[],MATCH(Sudan_News12[[#This Row],[text_classification_arabic5]],TextClassificationList[text_classification_arabic],0),1)</f>
        <v>#N/A</v>
      </c>
    </row>
    <row r="4787" spans="1:49" x14ac:dyDescent="0.2">
      <c r="A4787">
        <v>1.1151802150833807E+18</v>
      </c>
      <c r="B4787">
        <v>1.1151802150833807E+18</v>
      </c>
      <c r="C4787" t="s">
        <v>18322</v>
      </c>
      <c r="D4787" s="1">
        <v>43563</v>
      </c>
      <c r="E4787" s="2">
        <v>0.46592592592592591</v>
      </c>
      <c r="F4787">
        <v>200</v>
      </c>
      <c r="G4787">
        <v>1889611729</v>
      </c>
      <c r="H4787" t="s">
        <v>354</v>
      </c>
      <c r="I4787" t="s">
        <v>355</v>
      </c>
      <c r="J4787" t="s">
        <v>265</v>
      </c>
      <c r="K4787" t="s">
        <v>18323</v>
      </c>
      <c r="L4787" t="s">
        <v>276</v>
      </c>
      <c r="M4787" t="s">
        <v>267</v>
      </c>
      <c r="N4787" t="s">
        <v>267</v>
      </c>
      <c r="O4787" t="s">
        <v>267</v>
      </c>
      <c r="P4787">
        <v>0</v>
      </c>
      <c r="Q4787">
        <v>2</v>
      </c>
      <c r="R4787">
        <v>1</v>
      </c>
      <c r="S4787" t="s">
        <v>267</v>
      </c>
      <c r="T4787" t="s">
        <v>267</v>
      </c>
      <c r="U4787" t="s">
        <v>18324</v>
      </c>
      <c r="V4787" t="b">
        <v>0</v>
      </c>
      <c r="W4787" t="s">
        <v>18325</v>
      </c>
      <c r="X4787">
        <v>0</v>
      </c>
      <c r="Y4787" t="s">
        <v>265</v>
      </c>
      <c r="Z4787" t="s">
        <v>265</v>
      </c>
      <c r="AA4787" t="s">
        <v>265</v>
      </c>
      <c r="AB4787" t="s">
        <v>265</v>
      </c>
      <c r="AC4787" t="s">
        <v>265</v>
      </c>
      <c r="AD4787" t="s">
        <v>265</v>
      </c>
      <c r="AE4787" t="s">
        <v>265</v>
      </c>
      <c r="AF4787" t="s">
        <v>267</v>
      </c>
      <c r="AG4787" t="s">
        <v>265</v>
      </c>
      <c r="AH4787" t="s">
        <v>265</v>
      </c>
      <c r="AI4787" t="s">
        <v>265</v>
      </c>
      <c r="AJ4787" t="s">
        <v>265</v>
      </c>
      <c r="AL4787" t="str">
        <f>IF(Sudan_News12[[#This Row],[relevancy_classification_english]]="Relevant","مناسب",IF(Sudan_News12[[#This Row],[relevancy_classification_english]]="Relevant","عَرَضِيّ",""))</f>
        <v/>
      </c>
      <c r="AN4787" t="str">
        <f>IF(Sudan_News12[[#This Row],[sentiment_analysis_english]]="Negative","سلبي",IF(Sudan_News12[[#This Row],[sentiment_analysis_english]]="Neutral","حيادي",IF(Sudan_News12[[#This Row],[sentiment_analysis_english]]="Positive","إيجابي","")))</f>
        <v/>
      </c>
      <c r="AO4787" t="e">
        <f>INDEX(TextClassificationList[],MATCH(Sudan_News12[[#This Row],[text_classification_arabic]],TextClassificationList[text_classification_arabic],0),1)</f>
        <v>#N/A</v>
      </c>
      <c r="AQ4787" t="e">
        <f>INDEX(TextClassificationList[],MATCH(Sudan_News12[[#This Row],[text_classification_arabic2]],TextClassificationList[text_classification_arabic],0),1)</f>
        <v>#N/A</v>
      </c>
      <c r="AS4787" t="e">
        <f>INDEX(TextClassificationList[],MATCH(Sudan_News12[[#This Row],[text_classification_arabic3]],TextClassificationList[text_classification_arabic],0),1)</f>
        <v>#N/A</v>
      </c>
      <c r="AU4787" t="e">
        <f>INDEX(TextClassificationList[],MATCH(Sudan_News12[[#This Row],[text_classification_arabic4]],TextClassificationList[text_classification_arabic],0),1)</f>
        <v>#N/A</v>
      </c>
      <c r="AW4787" t="e">
        <f>INDEX(TextClassificationList[],MATCH(Sudan_News12[[#This Row],[text_classification_arabic5]],TextClassificationList[text_classification_arabic],0),1)</f>
        <v>#N/A</v>
      </c>
    </row>
    <row r="4788" spans="1:49" x14ac:dyDescent="0.2">
      <c r="A4788">
        <v>1.1150253636571996E+18</v>
      </c>
      <c r="B4788">
        <v>1.1150253636571996E+18</v>
      </c>
      <c r="C4788" t="s">
        <v>18326</v>
      </c>
      <c r="D4788" s="1">
        <v>43563</v>
      </c>
      <c r="E4788" s="2">
        <v>3.8622685185185184E-2</v>
      </c>
      <c r="F4788">
        <v>200</v>
      </c>
      <c r="G4788">
        <v>1889611729</v>
      </c>
      <c r="H4788" t="s">
        <v>354</v>
      </c>
      <c r="I4788" t="s">
        <v>355</v>
      </c>
      <c r="J4788" t="s">
        <v>265</v>
      </c>
      <c r="K4788" t="s">
        <v>18327</v>
      </c>
      <c r="L4788" t="s">
        <v>266</v>
      </c>
      <c r="M4788" t="s">
        <v>267</v>
      </c>
      <c r="N4788" t="s">
        <v>267</v>
      </c>
      <c r="O4788" t="s">
        <v>267</v>
      </c>
      <c r="P4788">
        <v>0</v>
      </c>
      <c r="Q4788">
        <v>1</v>
      </c>
      <c r="R4788">
        <v>0</v>
      </c>
      <c r="S4788" t="s">
        <v>267</v>
      </c>
      <c r="T4788" t="s">
        <v>267</v>
      </c>
      <c r="U4788" t="s">
        <v>18328</v>
      </c>
      <c r="V4788" t="b">
        <v>0</v>
      </c>
      <c r="W4788" t="s">
        <v>265</v>
      </c>
      <c r="X4788">
        <v>0</v>
      </c>
      <c r="Y4788" t="s">
        <v>265</v>
      </c>
      <c r="Z4788" t="s">
        <v>265</v>
      </c>
      <c r="AA4788" t="s">
        <v>265</v>
      </c>
      <c r="AB4788" t="s">
        <v>265</v>
      </c>
      <c r="AC4788" t="s">
        <v>265</v>
      </c>
      <c r="AD4788" t="s">
        <v>265</v>
      </c>
      <c r="AE4788" t="s">
        <v>265</v>
      </c>
      <c r="AF4788" t="s">
        <v>267</v>
      </c>
      <c r="AG4788" t="s">
        <v>265</v>
      </c>
      <c r="AH4788" t="s">
        <v>265</v>
      </c>
      <c r="AI4788" t="s">
        <v>265</v>
      </c>
      <c r="AJ4788" t="s">
        <v>265</v>
      </c>
      <c r="AL4788" t="str">
        <f>IF(Sudan_News12[[#This Row],[relevancy_classification_english]]="Relevant","مناسب",IF(Sudan_News12[[#This Row],[relevancy_classification_english]]="Relevant","عَرَضِيّ",""))</f>
        <v/>
      </c>
      <c r="AN4788" t="str">
        <f>IF(Sudan_News12[[#This Row],[sentiment_analysis_english]]="Negative","سلبي",IF(Sudan_News12[[#This Row],[sentiment_analysis_english]]="Neutral","حيادي",IF(Sudan_News12[[#This Row],[sentiment_analysis_english]]="Positive","إيجابي","")))</f>
        <v/>
      </c>
      <c r="AO4788" t="e">
        <f>INDEX(TextClassificationList[],MATCH(Sudan_News12[[#This Row],[text_classification_arabic]],TextClassificationList[text_classification_arabic],0),1)</f>
        <v>#N/A</v>
      </c>
      <c r="AQ4788" t="e">
        <f>INDEX(TextClassificationList[],MATCH(Sudan_News12[[#This Row],[text_classification_arabic2]],TextClassificationList[text_classification_arabic],0),1)</f>
        <v>#N/A</v>
      </c>
      <c r="AS4788" t="e">
        <f>INDEX(TextClassificationList[],MATCH(Sudan_News12[[#This Row],[text_classification_arabic3]],TextClassificationList[text_classification_arabic],0),1)</f>
        <v>#N/A</v>
      </c>
      <c r="AU4788" t="e">
        <f>INDEX(TextClassificationList[],MATCH(Sudan_News12[[#This Row],[text_classification_arabic4]],TextClassificationList[text_classification_arabic],0),1)</f>
        <v>#N/A</v>
      </c>
      <c r="AW4788" t="e">
        <f>INDEX(TextClassificationList[],MATCH(Sudan_News12[[#This Row],[text_classification_arabic5]],TextClassificationList[text_classification_arabic],0),1)</f>
        <v>#N/A</v>
      </c>
    </row>
    <row r="4789" spans="1:49" x14ac:dyDescent="0.2">
      <c r="A4789">
        <v>1.1150098232115118E+18</v>
      </c>
      <c r="B4789">
        <v>1.1150090832481935E+18</v>
      </c>
      <c r="C4789" t="s">
        <v>18329</v>
      </c>
      <c r="D4789" s="1">
        <v>43562</v>
      </c>
      <c r="E4789" s="2">
        <v>0.9957407407407407</v>
      </c>
      <c r="F4789">
        <v>200</v>
      </c>
      <c r="G4789">
        <v>1889611729</v>
      </c>
      <c r="H4789" t="s">
        <v>354</v>
      </c>
      <c r="I4789" t="s">
        <v>355</v>
      </c>
      <c r="J4789" t="s">
        <v>265</v>
      </c>
      <c r="K4789" t="s">
        <v>18330</v>
      </c>
      <c r="L4789" t="s">
        <v>266</v>
      </c>
      <c r="M4789" t="s">
        <v>267</v>
      </c>
      <c r="N4789" t="s">
        <v>267</v>
      </c>
      <c r="O4789" t="s">
        <v>267</v>
      </c>
      <c r="P4789">
        <v>0</v>
      </c>
      <c r="Q4789">
        <v>0</v>
      </c>
      <c r="R4789">
        <v>0</v>
      </c>
      <c r="S4789" t="s">
        <v>267</v>
      </c>
      <c r="T4789" t="s">
        <v>267</v>
      </c>
      <c r="U4789" t="s">
        <v>18331</v>
      </c>
      <c r="V4789" t="b">
        <v>0</v>
      </c>
      <c r="W4789" t="s">
        <v>265</v>
      </c>
      <c r="X4789">
        <v>0</v>
      </c>
      <c r="Y4789" t="s">
        <v>265</v>
      </c>
      <c r="Z4789" t="s">
        <v>265</v>
      </c>
      <c r="AA4789" t="s">
        <v>265</v>
      </c>
      <c r="AB4789" t="s">
        <v>265</v>
      </c>
      <c r="AC4789" t="s">
        <v>265</v>
      </c>
      <c r="AD4789" t="s">
        <v>265</v>
      </c>
      <c r="AE4789" t="s">
        <v>265</v>
      </c>
      <c r="AF4789" t="s">
        <v>267</v>
      </c>
      <c r="AG4789" t="s">
        <v>265</v>
      </c>
      <c r="AH4789" t="s">
        <v>265</v>
      </c>
      <c r="AI4789" t="s">
        <v>265</v>
      </c>
      <c r="AJ4789" t="s">
        <v>265</v>
      </c>
      <c r="AL4789" t="str">
        <f>IF(Sudan_News12[[#This Row],[relevancy_classification_english]]="Relevant","مناسب",IF(Sudan_News12[[#This Row],[relevancy_classification_english]]="Relevant","عَرَضِيّ",""))</f>
        <v/>
      </c>
      <c r="AN4789" t="str">
        <f>IF(Sudan_News12[[#This Row],[sentiment_analysis_english]]="Negative","سلبي",IF(Sudan_News12[[#This Row],[sentiment_analysis_english]]="Neutral","حيادي",IF(Sudan_News12[[#This Row],[sentiment_analysis_english]]="Positive","إيجابي","")))</f>
        <v/>
      </c>
      <c r="AO4789" t="e">
        <f>INDEX(TextClassificationList[],MATCH(Sudan_News12[[#This Row],[text_classification_arabic]],TextClassificationList[text_classification_arabic],0),1)</f>
        <v>#N/A</v>
      </c>
      <c r="AQ4789" t="e">
        <f>INDEX(TextClassificationList[],MATCH(Sudan_News12[[#This Row],[text_classification_arabic2]],TextClassificationList[text_classification_arabic],0),1)</f>
        <v>#N/A</v>
      </c>
      <c r="AS4789" t="e">
        <f>INDEX(TextClassificationList[],MATCH(Sudan_News12[[#This Row],[text_classification_arabic3]],TextClassificationList[text_classification_arabic],0),1)</f>
        <v>#N/A</v>
      </c>
      <c r="AU4789" t="e">
        <f>INDEX(TextClassificationList[],MATCH(Sudan_News12[[#This Row],[text_classification_arabic4]],TextClassificationList[text_classification_arabic],0),1)</f>
        <v>#N/A</v>
      </c>
      <c r="AW4789" t="e">
        <f>INDEX(TextClassificationList[],MATCH(Sudan_News12[[#This Row],[text_classification_arabic5]],TextClassificationList[text_classification_arabic],0),1)</f>
        <v>#N/A</v>
      </c>
    </row>
    <row r="4790" spans="1:49" x14ac:dyDescent="0.2">
      <c r="A4790">
        <v>1.1150077835507712E+18</v>
      </c>
      <c r="B4790">
        <v>1.1150077835507712E+18</v>
      </c>
      <c r="C4790" t="s">
        <v>18332</v>
      </c>
      <c r="D4790" s="1">
        <v>43562</v>
      </c>
      <c r="E4790" s="2">
        <v>0.99011574074074071</v>
      </c>
      <c r="F4790">
        <v>200</v>
      </c>
      <c r="G4790">
        <v>1889611729</v>
      </c>
      <c r="H4790" t="s">
        <v>354</v>
      </c>
      <c r="I4790" t="s">
        <v>355</v>
      </c>
      <c r="J4790" t="s">
        <v>265</v>
      </c>
      <c r="K4790" t="s">
        <v>18333</v>
      </c>
      <c r="L4790" t="s">
        <v>266</v>
      </c>
      <c r="M4790" t="s">
        <v>267</v>
      </c>
      <c r="N4790" t="s">
        <v>267</v>
      </c>
      <c r="O4790" t="s">
        <v>267</v>
      </c>
      <c r="P4790">
        <v>0</v>
      </c>
      <c r="Q4790">
        <v>0</v>
      </c>
      <c r="R4790">
        <v>0</v>
      </c>
      <c r="S4790" t="s">
        <v>267</v>
      </c>
      <c r="T4790" t="s">
        <v>267</v>
      </c>
      <c r="U4790" t="s">
        <v>18334</v>
      </c>
      <c r="V4790" t="b">
        <v>0</v>
      </c>
      <c r="W4790" t="s">
        <v>18335</v>
      </c>
      <c r="X4790">
        <v>0</v>
      </c>
      <c r="Y4790" t="s">
        <v>265</v>
      </c>
      <c r="Z4790" t="s">
        <v>265</v>
      </c>
      <c r="AA4790" t="s">
        <v>265</v>
      </c>
      <c r="AB4790" t="s">
        <v>265</v>
      </c>
      <c r="AC4790" t="s">
        <v>265</v>
      </c>
      <c r="AD4790" t="s">
        <v>265</v>
      </c>
      <c r="AE4790" t="s">
        <v>265</v>
      </c>
      <c r="AF4790" t="s">
        <v>267</v>
      </c>
      <c r="AG4790" t="s">
        <v>265</v>
      </c>
      <c r="AH4790" t="s">
        <v>265</v>
      </c>
      <c r="AI4790" t="s">
        <v>265</v>
      </c>
      <c r="AJ4790" t="s">
        <v>265</v>
      </c>
      <c r="AL4790" t="str">
        <f>IF(Sudan_News12[[#This Row],[relevancy_classification_english]]="Relevant","مناسب",IF(Sudan_News12[[#This Row],[relevancy_classification_english]]="Relevant","عَرَضِيّ",""))</f>
        <v/>
      </c>
      <c r="AN4790" t="str">
        <f>IF(Sudan_News12[[#This Row],[sentiment_analysis_english]]="Negative","سلبي",IF(Sudan_News12[[#This Row],[sentiment_analysis_english]]="Neutral","حيادي",IF(Sudan_News12[[#This Row],[sentiment_analysis_english]]="Positive","إيجابي","")))</f>
        <v/>
      </c>
      <c r="AO4790" t="e">
        <f>INDEX(TextClassificationList[],MATCH(Sudan_News12[[#This Row],[text_classification_arabic]],TextClassificationList[text_classification_arabic],0),1)</f>
        <v>#N/A</v>
      </c>
      <c r="AQ4790" t="e">
        <f>INDEX(TextClassificationList[],MATCH(Sudan_News12[[#This Row],[text_classification_arabic2]],TextClassificationList[text_classification_arabic],0),1)</f>
        <v>#N/A</v>
      </c>
      <c r="AS4790" t="e">
        <f>INDEX(TextClassificationList[],MATCH(Sudan_News12[[#This Row],[text_classification_arabic3]],TextClassificationList[text_classification_arabic],0),1)</f>
        <v>#N/A</v>
      </c>
      <c r="AU4790" t="e">
        <f>INDEX(TextClassificationList[],MATCH(Sudan_News12[[#This Row],[text_classification_arabic4]],TextClassificationList[text_classification_arabic],0),1)</f>
        <v>#N/A</v>
      </c>
      <c r="AW4790" t="e">
        <f>INDEX(TextClassificationList[],MATCH(Sudan_News12[[#This Row],[text_classification_arabic5]],TextClassificationList[text_classification_arabic],0),1)</f>
        <v>#N/A</v>
      </c>
    </row>
    <row r="4791" spans="1:49" x14ac:dyDescent="0.2">
      <c r="A4791">
        <v>1.1149366817849262E+18</v>
      </c>
      <c r="B4791">
        <v>1.1149356709490237E+18</v>
      </c>
      <c r="C4791" t="s">
        <v>18336</v>
      </c>
      <c r="D4791" s="1">
        <v>43562</v>
      </c>
      <c r="E4791" s="2">
        <v>0.79391203703703705</v>
      </c>
      <c r="F4791">
        <v>200</v>
      </c>
      <c r="G4791">
        <v>1889611729</v>
      </c>
      <c r="H4791" t="s">
        <v>354</v>
      </c>
      <c r="I4791" t="s">
        <v>355</v>
      </c>
      <c r="J4791" t="s">
        <v>265</v>
      </c>
      <c r="K4791" t="s">
        <v>18337</v>
      </c>
      <c r="L4791" t="s">
        <v>266</v>
      </c>
      <c r="M4791" t="s">
        <v>267</v>
      </c>
      <c r="N4791" t="s">
        <v>267</v>
      </c>
      <c r="O4791" t="s">
        <v>267</v>
      </c>
      <c r="P4791">
        <v>0</v>
      </c>
      <c r="Q4791">
        <v>1</v>
      </c>
      <c r="R4791">
        <v>1</v>
      </c>
      <c r="S4791" t="s">
        <v>267</v>
      </c>
      <c r="T4791" t="s">
        <v>267</v>
      </c>
      <c r="U4791" t="s">
        <v>18338</v>
      </c>
      <c r="V4791" t="b">
        <v>0</v>
      </c>
      <c r="W4791" t="s">
        <v>265</v>
      </c>
      <c r="X4791">
        <v>0</v>
      </c>
      <c r="Y4791" t="s">
        <v>265</v>
      </c>
      <c r="Z4791" t="s">
        <v>265</v>
      </c>
      <c r="AA4791" t="s">
        <v>265</v>
      </c>
      <c r="AB4791" t="s">
        <v>265</v>
      </c>
      <c r="AC4791" t="s">
        <v>265</v>
      </c>
      <c r="AD4791" t="s">
        <v>265</v>
      </c>
      <c r="AE4791" t="s">
        <v>265</v>
      </c>
      <c r="AF4791" t="s">
        <v>18339</v>
      </c>
      <c r="AG4791" t="s">
        <v>265</v>
      </c>
      <c r="AH4791" t="s">
        <v>265</v>
      </c>
      <c r="AI4791" t="s">
        <v>265</v>
      </c>
      <c r="AJ4791" t="s">
        <v>265</v>
      </c>
      <c r="AL4791" t="str">
        <f>IF(Sudan_News12[[#This Row],[relevancy_classification_english]]="Relevant","مناسب",IF(Sudan_News12[[#This Row],[relevancy_classification_english]]="Relevant","عَرَضِيّ",""))</f>
        <v/>
      </c>
      <c r="AN4791" t="str">
        <f>IF(Sudan_News12[[#This Row],[sentiment_analysis_english]]="Negative","سلبي",IF(Sudan_News12[[#This Row],[sentiment_analysis_english]]="Neutral","حيادي",IF(Sudan_News12[[#This Row],[sentiment_analysis_english]]="Positive","إيجابي","")))</f>
        <v/>
      </c>
      <c r="AO4791" t="e">
        <f>INDEX(TextClassificationList[],MATCH(Sudan_News12[[#This Row],[text_classification_arabic]],TextClassificationList[text_classification_arabic],0),1)</f>
        <v>#N/A</v>
      </c>
      <c r="AQ4791" t="e">
        <f>INDEX(TextClassificationList[],MATCH(Sudan_News12[[#This Row],[text_classification_arabic2]],TextClassificationList[text_classification_arabic],0),1)</f>
        <v>#N/A</v>
      </c>
      <c r="AS4791" t="e">
        <f>INDEX(TextClassificationList[],MATCH(Sudan_News12[[#This Row],[text_classification_arabic3]],TextClassificationList[text_classification_arabic],0),1)</f>
        <v>#N/A</v>
      </c>
      <c r="AU4791" t="e">
        <f>INDEX(TextClassificationList[],MATCH(Sudan_News12[[#This Row],[text_classification_arabic4]],TextClassificationList[text_classification_arabic],0),1)</f>
        <v>#N/A</v>
      </c>
      <c r="AW4791" t="e">
        <f>INDEX(TextClassificationList[],MATCH(Sudan_News12[[#This Row],[text_classification_arabic5]],TextClassificationList[text_classification_arabic],0),1)</f>
        <v>#N/A</v>
      </c>
    </row>
    <row r="4792" spans="1:49" x14ac:dyDescent="0.2">
      <c r="A4792">
        <v>1.1149329115920957E+18</v>
      </c>
      <c r="B4792">
        <v>1.1149222527499428E+18</v>
      </c>
      <c r="C4792" t="s">
        <v>18340</v>
      </c>
      <c r="D4792" s="1">
        <v>43562</v>
      </c>
      <c r="E4792" s="2">
        <v>0.78350694444444446</v>
      </c>
      <c r="F4792">
        <v>200</v>
      </c>
      <c r="G4792">
        <v>1889611729</v>
      </c>
      <c r="H4792" t="s">
        <v>354</v>
      </c>
      <c r="I4792" t="s">
        <v>355</v>
      </c>
      <c r="J4792" t="s">
        <v>265</v>
      </c>
      <c r="K4792" t="s">
        <v>18341</v>
      </c>
      <c r="L4792" t="s">
        <v>273</v>
      </c>
      <c r="M4792" t="s">
        <v>267</v>
      </c>
      <c r="N4792" t="s">
        <v>267</v>
      </c>
      <c r="O4792" t="s">
        <v>18342</v>
      </c>
      <c r="P4792">
        <v>0</v>
      </c>
      <c r="Q4792">
        <v>3</v>
      </c>
      <c r="R4792">
        <v>4</v>
      </c>
      <c r="S4792" t="s">
        <v>267</v>
      </c>
      <c r="T4792" t="s">
        <v>267</v>
      </c>
      <c r="U4792" t="s">
        <v>18343</v>
      </c>
      <c r="V4792" t="b">
        <v>0</v>
      </c>
      <c r="W4792" t="s">
        <v>265</v>
      </c>
      <c r="X4792">
        <v>1</v>
      </c>
      <c r="Y4792" t="s">
        <v>18344</v>
      </c>
      <c r="Z4792" t="s">
        <v>265</v>
      </c>
      <c r="AA4792" t="s">
        <v>265</v>
      </c>
      <c r="AB4792" t="s">
        <v>265</v>
      </c>
      <c r="AC4792" t="s">
        <v>265</v>
      </c>
      <c r="AD4792" t="s">
        <v>265</v>
      </c>
      <c r="AE4792" t="s">
        <v>265</v>
      </c>
      <c r="AF4792" t="s">
        <v>267</v>
      </c>
      <c r="AG4792" t="s">
        <v>265</v>
      </c>
      <c r="AH4792" t="s">
        <v>265</v>
      </c>
      <c r="AI4792" t="s">
        <v>265</v>
      </c>
      <c r="AJ4792" t="s">
        <v>265</v>
      </c>
      <c r="AL4792" t="str">
        <f>IF(Sudan_News12[[#This Row],[relevancy_classification_english]]="Relevant","مناسب",IF(Sudan_News12[[#This Row],[relevancy_classification_english]]="Relevant","عَرَضِيّ",""))</f>
        <v/>
      </c>
      <c r="AN4792" t="str">
        <f>IF(Sudan_News12[[#This Row],[sentiment_analysis_english]]="Negative","سلبي",IF(Sudan_News12[[#This Row],[sentiment_analysis_english]]="Neutral","حيادي",IF(Sudan_News12[[#This Row],[sentiment_analysis_english]]="Positive","إيجابي","")))</f>
        <v/>
      </c>
      <c r="AO4792" t="e">
        <f>INDEX(TextClassificationList[],MATCH(Sudan_News12[[#This Row],[text_classification_arabic]],TextClassificationList[text_classification_arabic],0),1)</f>
        <v>#N/A</v>
      </c>
      <c r="AQ4792" t="e">
        <f>INDEX(TextClassificationList[],MATCH(Sudan_News12[[#This Row],[text_classification_arabic2]],TextClassificationList[text_classification_arabic],0),1)</f>
        <v>#N/A</v>
      </c>
      <c r="AS4792" t="e">
        <f>INDEX(TextClassificationList[],MATCH(Sudan_News12[[#This Row],[text_classification_arabic3]],TextClassificationList[text_classification_arabic],0),1)</f>
        <v>#N/A</v>
      </c>
      <c r="AU4792" t="e">
        <f>INDEX(TextClassificationList[],MATCH(Sudan_News12[[#This Row],[text_classification_arabic4]],TextClassificationList[text_classification_arabic],0),1)</f>
        <v>#N/A</v>
      </c>
      <c r="AW4792" t="e">
        <f>INDEX(TextClassificationList[],MATCH(Sudan_News12[[#This Row],[text_classification_arabic5]],TextClassificationList[text_classification_arabic],0),1)</f>
        <v>#N/A</v>
      </c>
    </row>
    <row r="4793" spans="1:49" x14ac:dyDescent="0.2">
      <c r="A4793">
        <v>1.1149222527499428E+18</v>
      </c>
      <c r="B4793">
        <v>1.1149222527499428E+18</v>
      </c>
      <c r="C4793" t="s">
        <v>18345</v>
      </c>
      <c r="D4793" s="1">
        <v>43562</v>
      </c>
      <c r="E4793" s="2">
        <v>0.75408564814814816</v>
      </c>
      <c r="F4793">
        <v>200</v>
      </c>
      <c r="G4793">
        <v>1889611729</v>
      </c>
      <c r="H4793" t="s">
        <v>354</v>
      </c>
      <c r="I4793" t="s">
        <v>355</v>
      </c>
      <c r="J4793" t="s">
        <v>265</v>
      </c>
      <c r="K4793" t="s">
        <v>18346</v>
      </c>
      <c r="L4793" t="s">
        <v>266</v>
      </c>
      <c r="M4793" t="s">
        <v>267</v>
      </c>
      <c r="N4793" t="s">
        <v>267</v>
      </c>
      <c r="O4793" t="s">
        <v>267</v>
      </c>
      <c r="P4793">
        <v>2</v>
      </c>
      <c r="Q4793">
        <v>8</v>
      </c>
      <c r="R4793">
        <v>7</v>
      </c>
      <c r="S4793" t="s">
        <v>18347</v>
      </c>
      <c r="T4793" t="s">
        <v>267</v>
      </c>
      <c r="U4793" t="s">
        <v>18348</v>
      </c>
      <c r="V4793" t="b">
        <v>0</v>
      </c>
      <c r="W4793" t="s">
        <v>265</v>
      </c>
      <c r="X4793">
        <v>0</v>
      </c>
      <c r="Y4793" t="s">
        <v>265</v>
      </c>
      <c r="Z4793" t="s">
        <v>265</v>
      </c>
      <c r="AA4793" t="s">
        <v>265</v>
      </c>
      <c r="AB4793" t="s">
        <v>265</v>
      </c>
      <c r="AC4793" t="s">
        <v>265</v>
      </c>
      <c r="AD4793" t="s">
        <v>265</v>
      </c>
      <c r="AE4793" t="s">
        <v>265</v>
      </c>
      <c r="AF4793" t="s">
        <v>267</v>
      </c>
      <c r="AG4793" t="s">
        <v>265</v>
      </c>
      <c r="AH4793" t="s">
        <v>265</v>
      </c>
      <c r="AI4793" t="s">
        <v>265</v>
      </c>
      <c r="AJ4793" t="s">
        <v>265</v>
      </c>
      <c r="AL4793" t="str">
        <f>IF(Sudan_News12[[#This Row],[relevancy_classification_english]]="Relevant","مناسب",IF(Sudan_News12[[#This Row],[relevancy_classification_english]]="Relevant","عَرَضِيّ",""))</f>
        <v/>
      </c>
      <c r="AN4793" t="str">
        <f>IF(Sudan_News12[[#This Row],[sentiment_analysis_english]]="Negative","سلبي",IF(Sudan_News12[[#This Row],[sentiment_analysis_english]]="Neutral","حيادي",IF(Sudan_News12[[#This Row],[sentiment_analysis_english]]="Positive","إيجابي","")))</f>
        <v/>
      </c>
      <c r="AO4793" t="e">
        <f>INDEX(TextClassificationList[],MATCH(Sudan_News12[[#This Row],[text_classification_arabic]],TextClassificationList[text_classification_arabic],0),1)</f>
        <v>#N/A</v>
      </c>
      <c r="AQ4793" t="e">
        <f>INDEX(TextClassificationList[],MATCH(Sudan_News12[[#This Row],[text_classification_arabic2]],TextClassificationList[text_classification_arabic],0),1)</f>
        <v>#N/A</v>
      </c>
      <c r="AS4793" t="e">
        <f>INDEX(TextClassificationList[],MATCH(Sudan_News12[[#This Row],[text_classification_arabic3]],TextClassificationList[text_classification_arabic],0),1)</f>
        <v>#N/A</v>
      </c>
      <c r="AU4793" t="e">
        <f>INDEX(TextClassificationList[],MATCH(Sudan_News12[[#This Row],[text_classification_arabic4]],TextClassificationList[text_classification_arabic],0),1)</f>
        <v>#N/A</v>
      </c>
      <c r="AW4793" t="e">
        <f>INDEX(TextClassificationList[],MATCH(Sudan_News12[[#This Row],[text_classification_arabic5]],TextClassificationList[text_classification_arabic],0),1)</f>
        <v>#N/A</v>
      </c>
    </row>
    <row r="4794" spans="1:49" x14ac:dyDescent="0.2">
      <c r="A4794">
        <v>1.1149031143965983E+18</v>
      </c>
      <c r="B4794">
        <v>1.1149031143965983E+18</v>
      </c>
      <c r="C4794" t="s">
        <v>18349</v>
      </c>
      <c r="D4794" s="1">
        <v>43562</v>
      </c>
      <c r="E4794" s="2">
        <v>0.70128472222222227</v>
      </c>
      <c r="F4794">
        <v>200</v>
      </c>
      <c r="G4794">
        <v>1889611729</v>
      </c>
      <c r="H4794" t="s">
        <v>354</v>
      </c>
      <c r="I4794" t="s">
        <v>355</v>
      </c>
      <c r="J4794" t="s">
        <v>265</v>
      </c>
      <c r="K4794" t="s">
        <v>18350</v>
      </c>
      <c r="L4794" t="s">
        <v>266</v>
      </c>
      <c r="M4794" t="s">
        <v>267</v>
      </c>
      <c r="N4794" t="s">
        <v>267</v>
      </c>
      <c r="O4794" t="s">
        <v>267</v>
      </c>
      <c r="P4794">
        <v>0</v>
      </c>
      <c r="Q4794">
        <v>0</v>
      </c>
      <c r="R4794">
        <v>0</v>
      </c>
      <c r="S4794" t="s">
        <v>329</v>
      </c>
      <c r="T4794" t="s">
        <v>267</v>
      </c>
      <c r="U4794" t="s">
        <v>18351</v>
      </c>
      <c r="V4794" t="b">
        <v>0</v>
      </c>
      <c r="W4794" t="s">
        <v>265</v>
      </c>
      <c r="X4794">
        <v>0</v>
      </c>
      <c r="Y4794" t="s">
        <v>265</v>
      </c>
      <c r="Z4794" t="s">
        <v>265</v>
      </c>
      <c r="AA4794" t="s">
        <v>265</v>
      </c>
      <c r="AB4794" t="s">
        <v>265</v>
      </c>
      <c r="AC4794" t="s">
        <v>265</v>
      </c>
      <c r="AD4794" t="s">
        <v>265</v>
      </c>
      <c r="AE4794" t="s">
        <v>265</v>
      </c>
      <c r="AF4794" t="s">
        <v>267</v>
      </c>
      <c r="AG4794" t="s">
        <v>265</v>
      </c>
      <c r="AH4794" t="s">
        <v>265</v>
      </c>
      <c r="AI4794" t="s">
        <v>265</v>
      </c>
      <c r="AJ4794" t="s">
        <v>265</v>
      </c>
      <c r="AL4794" t="str">
        <f>IF(Sudan_News12[[#This Row],[relevancy_classification_english]]="Relevant","مناسب",IF(Sudan_News12[[#This Row],[relevancy_classification_english]]="Relevant","عَرَضِيّ",""))</f>
        <v/>
      </c>
      <c r="AN4794" t="str">
        <f>IF(Sudan_News12[[#This Row],[sentiment_analysis_english]]="Negative","سلبي",IF(Sudan_News12[[#This Row],[sentiment_analysis_english]]="Neutral","حيادي",IF(Sudan_News12[[#This Row],[sentiment_analysis_english]]="Positive","إيجابي","")))</f>
        <v/>
      </c>
      <c r="AO4794" t="e">
        <f>INDEX(TextClassificationList[],MATCH(Sudan_News12[[#This Row],[text_classification_arabic]],TextClassificationList[text_classification_arabic],0),1)</f>
        <v>#N/A</v>
      </c>
      <c r="AQ4794" t="e">
        <f>INDEX(TextClassificationList[],MATCH(Sudan_News12[[#This Row],[text_classification_arabic2]],TextClassificationList[text_classification_arabic],0),1)</f>
        <v>#N/A</v>
      </c>
      <c r="AS4794" t="e">
        <f>INDEX(TextClassificationList[],MATCH(Sudan_News12[[#This Row],[text_classification_arabic3]],TextClassificationList[text_classification_arabic],0),1)</f>
        <v>#N/A</v>
      </c>
      <c r="AU4794" t="e">
        <f>INDEX(TextClassificationList[],MATCH(Sudan_News12[[#This Row],[text_classification_arabic4]],TextClassificationList[text_classification_arabic],0),1)</f>
        <v>#N/A</v>
      </c>
      <c r="AW4794" t="e">
        <f>INDEX(TextClassificationList[],MATCH(Sudan_News12[[#This Row],[text_classification_arabic5]],TextClassificationList[text_classification_arabic],0),1)</f>
        <v>#N/A</v>
      </c>
    </row>
    <row r="4795" spans="1:49" x14ac:dyDescent="0.2">
      <c r="A4795">
        <v>1.1144556379860337E+18</v>
      </c>
      <c r="B4795">
        <v>1.1144556379860337E+18</v>
      </c>
      <c r="C4795" t="s">
        <v>18352</v>
      </c>
      <c r="D4795" s="1">
        <v>43561</v>
      </c>
      <c r="E4795" s="2">
        <v>0.4664814814814815</v>
      </c>
      <c r="F4795">
        <v>200</v>
      </c>
      <c r="G4795">
        <v>1889611729</v>
      </c>
      <c r="H4795" t="s">
        <v>354</v>
      </c>
      <c r="I4795" t="s">
        <v>355</v>
      </c>
      <c r="J4795" t="s">
        <v>265</v>
      </c>
      <c r="K4795" t="s">
        <v>18353</v>
      </c>
      <c r="L4795" t="s">
        <v>266</v>
      </c>
      <c r="M4795" t="s">
        <v>267</v>
      </c>
      <c r="N4795" t="s">
        <v>267</v>
      </c>
      <c r="O4795" t="s">
        <v>267</v>
      </c>
      <c r="P4795">
        <v>0</v>
      </c>
      <c r="Q4795">
        <v>0</v>
      </c>
      <c r="R4795">
        <v>1</v>
      </c>
      <c r="S4795" t="s">
        <v>267</v>
      </c>
      <c r="T4795" t="s">
        <v>267</v>
      </c>
      <c r="U4795" t="s">
        <v>18354</v>
      </c>
      <c r="V4795" t="b">
        <v>0</v>
      </c>
      <c r="W4795" t="s">
        <v>18355</v>
      </c>
      <c r="X4795">
        <v>0</v>
      </c>
      <c r="Y4795" t="s">
        <v>265</v>
      </c>
      <c r="Z4795" t="s">
        <v>265</v>
      </c>
      <c r="AA4795" t="s">
        <v>265</v>
      </c>
      <c r="AB4795" t="s">
        <v>265</v>
      </c>
      <c r="AC4795" t="s">
        <v>265</v>
      </c>
      <c r="AD4795" t="s">
        <v>265</v>
      </c>
      <c r="AE4795" t="s">
        <v>265</v>
      </c>
      <c r="AF4795" t="s">
        <v>267</v>
      </c>
      <c r="AG4795" t="s">
        <v>265</v>
      </c>
      <c r="AH4795" t="s">
        <v>265</v>
      </c>
      <c r="AI4795" t="s">
        <v>265</v>
      </c>
      <c r="AJ4795" t="s">
        <v>265</v>
      </c>
      <c r="AL4795" t="str">
        <f>IF(Sudan_News12[[#This Row],[relevancy_classification_english]]="Relevant","مناسب",IF(Sudan_News12[[#This Row],[relevancy_classification_english]]="Relevant","عَرَضِيّ",""))</f>
        <v/>
      </c>
      <c r="AN4795" t="str">
        <f>IF(Sudan_News12[[#This Row],[sentiment_analysis_english]]="Negative","سلبي",IF(Sudan_News12[[#This Row],[sentiment_analysis_english]]="Neutral","حيادي",IF(Sudan_News12[[#This Row],[sentiment_analysis_english]]="Positive","إيجابي","")))</f>
        <v/>
      </c>
      <c r="AO4795" t="e">
        <f>INDEX(TextClassificationList[],MATCH(Sudan_News12[[#This Row],[text_classification_arabic]],TextClassificationList[text_classification_arabic],0),1)</f>
        <v>#N/A</v>
      </c>
      <c r="AQ4795" t="e">
        <f>INDEX(TextClassificationList[],MATCH(Sudan_News12[[#This Row],[text_classification_arabic2]],TextClassificationList[text_classification_arabic],0),1)</f>
        <v>#N/A</v>
      </c>
      <c r="AS4795" t="e">
        <f>INDEX(TextClassificationList[],MATCH(Sudan_News12[[#This Row],[text_classification_arabic3]],TextClassificationList[text_classification_arabic],0),1)</f>
        <v>#N/A</v>
      </c>
      <c r="AU4795" t="e">
        <f>INDEX(TextClassificationList[],MATCH(Sudan_News12[[#This Row],[text_classification_arabic4]],TextClassificationList[text_classification_arabic],0),1)</f>
        <v>#N/A</v>
      </c>
      <c r="AW4795" t="e">
        <f>INDEX(TextClassificationList[],MATCH(Sudan_News12[[#This Row],[text_classification_arabic5]],TextClassificationList[text_classification_arabic],0),1)</f>
        <v>#N/A</v>
      </c>
    </row>
    <row r="4796" spans="1:49" x14ac:dyDescent="0.2">
      <c r="A4796">
        <v>1.1144546966457549E+18</v>
      </c>
      <c r="B4796">
        <v>1.1144546966457549E+18</v>
      </c>
      <c r="C4796" t="s">
        <v>18356</v>
      </c>
      <c r="D4796" s="1">
        <v>43561</v>
      </c>
      <c r="E4796" s="2">
        <v>0.46387731481481481</v>
      </c>
      <c r="F4796">
        <v>200</v>
      </c>
      <c r="G4796">
        <v>1889611729</v>
      </c>
      <c r="H4796" t="s">
        <v>354</v>
      </c>
      <c r="I4796" t="s">
        <v>355</v>
      </c>
      <c r="J4796" t="s">
        <v>265</v>
      </c>
      <c r="K4796" t="s">
        <v>18357</v>
      </c>
      <c r="L4796" t="s">
        <v>266</v>
      </c>
      <c r="M4796" t="s">
        <v>267</v>
      </c>
      <c r="N4796" t="s">
        <v>267</v>
      </c>
      <c r="O4796" t="s">
        <v>18358</v>
      </c>
      <c r="P4796">
        <v>0</v>
      </c>
      <c r="Q4796">
        <v>0</v>
      </c>
      <c r="R4796">
        <v>2</v>
      </c>
      <c r="S4796" t="s">
        <v>18359</v>
      </c>
      <c r="T4796" t="s">
        <v>267</v>
      </c>
      <c r="U4796" t="s">
        <v>18360</v>
      </c>
      <c r="V4796" t="b">
        <v>0</v>
      </c>
      <c r="W4796" t="s">
        <v>265</v>
      </c>
      <c r="X4796">
        <v>1</v>
      </c>
      <c r="Y4796" t="s">
        <v>18361</v>
      </c>
      <c r="Z4796" t="s">
        <v>265</v>
      </c>
      <c r="AA4796" t="s">
        <v>265</v>
      </c>
      <c r="AB4796" t="s">
        <v>265</v>
      </c>
      <c r="AC4796" t="s">
        <v>265</v>
      </c>
      <c r="AD4796" t="s">
        <v>265</v>
      </c>
      <c r="AE4796" t="s">
        <v>265</v>
      </c>
      <c r="AF4796" t="s">
        <v>267</v>
      </c>
      <c r="AG4796" t="s">
        <v>265</v>
      </c>
      <c r="AH4796" t="s">
        <v>265</v>
      </c>
      <c r="AI4796" t="s">
        <v>265</v>
      </c>
      <c r="AJ4796" t="s">
        <v>265</v>
      </c>
      <c r="AL4796" t="str">
        <f>IF(Sudan_News12[[#This Row],[relevancy_classification_english]]="Relevant","مناسب",IF(Sudan_News12[[#This Row],[relevancy_classification_english]]="Relevant","عَرَضِيّ",""))</f>
        <v/>
      </c>
      <c r="AN4796" t="str">
        <f>IF(Sudan_News12[[#This Row],[sentiment_analysis_english]]="Negative","سلبي",IF(Sudan_News12[[#This Row],[sentiment_analysis_english]]="Neutral","حيادي",IF(Sudan_News12[[#This Row],[sentiment_analysis_english]]="Positive","إيجابي","")))</f>
        <v/>
      </c>
      <c r="AO4796" t="e">
        <f>INDEX(TextClassificationList[],MATCH(Sudan_News12[[#This Row],[text_classification_arabic]],TextClassificationList[text_classification_arabic],0),1)</f>
        <v>#N/A</v>
      </c>
      <c r="AQ4796" t="e">
        <f>INDEX(TextClassificationList[],MATCH(Sudan_News12[[#This Row],[text_classification_arabic2]],TextClassificationList[text_classification_arabic],0),1)</f>
        <v>#N/A</v>
      </c>
      <c r="AS4796" t="e">
        <f>INDEX(TextClassificationList[],MATCH(Sudan_News12[[#This Row],[text_classification_arabic3]],TextClassificationList[text_classification_arabic],0),1)</f>
        <v>#N/A</v>
      </c>
      <c r="AU4796" t="e">
        <f>INDEX(TextClassificationList[],MATCH(Sudan_News12[[#This Row],[text_classification_arabic4]],TextClassificationList[text_classification_arabic],0),1)</f>
        <v>#N/A</v>
      </c>
      <c r="AW4796" t="e">
        <f>INDEX(TextClassificationList[],MATCH(Sudan_News12[[#This Row],[text_classification_arabic5]],TextClassificationList[text_classification_arabic],0),1)</f>
        <v>#N/A</v>
      </c>
    </row>
    <row r="4797" spans="1:49" x14ac:dyDescent="0.2">
      <c r="A4797">
        <v>1.114275313834496E+18</v>
      </c>
      <c r="B4797">
        <v>1.114275313834496E+18</v>
      </c>
      <c r="C4797" t="s">
        <v>18362</v>
      </c>
      <c r="D4797" s="1">
        <v>43560</v>
      </c>
      <c r="E4797" s="2">
        <v>0.96887731481481476</v>
      </c>
      <c r="F4797">
        <v>200</v>
      </c>
      <c r="G4797">
        <v>1889611729</v>
      </c>
      <c r="H4797" t="s">
        <v>354</v>
      </c>
      <c r="I4797" t="s">
        <v>355</v>
      </c>
      <c r="J4797" t="s">
        <v>265</v>
      </c>
      <c r="K4797" t="s">
        <v>18363</v>
      </c>
      <c r="L4797" t="s">
        <v>266</v>
      </c>
      <c r="M4797" t="s">
        <v>267</v>
      </c>
      <c r="N4797" t="s">
        <v>267</v>
      </c>
      <c r="O4797" t="s">
        <v>267</v>
      </c>
      <c r="P4797">
        <v>0</v>
      </c>
      <c r="Q4797">
        <v>0</v>
      </c>
      <c r="R4797">
        <v>0</v>
      </c>
      <c r="S4797" t="s">
        <v>18364</v>
      </c>
      <c r="T4797" t="s">
        <v>267</v>
      </c>
      <c r="U4797" t="s">
        <v>18365</v>
      </c>
      <c r="V4797" t="b">
        <v>0</v>
      </c>
      <c r="W4797" t="s">
        <v>265</v>
      </c>
      <c r="X4797">
        <v>0</v>
      </c>
      <c r="Y4797" t="s">
        <v>265</v>
      </c>
      <c r="Z4797" t="s">
        <v>265</v>
      </c>
      <c r="AA4797" t="s">
        <v>265</v>
      </c>
      <c r="AB4797" t="s">
        <v>265</v>
      </c>
      <c r="AC4797" t="s">
        <v>265</v>
      </c>
      <c r="AD4797" t="s">
        <v>265</v>
      </c>
      <c r="AE4797" t="s">
        <v>265</v>
      </c>
      <c r="AF4797" t="s">
        <v>267</v>
      </c>
      <c r="AG4797" t="s">
        <v>265</v>
      </c>
      <c r="AH4797" t="s">
        <v>265</v>
      </c>
      <c r="AI4797" t="s">
        <v>265</v>
      </c>
      <c r="AJ4797" t="s">
        <v>265</v>
      </c>
      <c r="AL4797" t="str">
        <f>IF(Sudan_News12[[#This Row],[relevancy_classification_english]]="Relevant","مناسب",IF(Sudan_News12[[#This Row],[relevancy_classification_english]]="Relevant","عَرَضِيّ",""))</f>
        <v/>
      </c>
      <c r="AN4797" t="str">
        <f>IF(Sudan_News12[[#This Row],[sentiment_analysis_english]]="Negative","سلبي",IF(Sudan_News12[[#This Row],[sentiment_analysis_english]]="Neutral","حيادي",IF(Sudan_News12[[#This Row],[sentiment_analysis_english]]="Positive","إيجابي","")))</f>
        <v/>
      </c>
      <c r="AO4797" t="e">
        <f>INDEX(TextClassificationList[],MATCH(Sudan_News12[[#This Row],[text_classification_arabic]],TextClassificationList[text_classification_arabic],0),1)</f>
        <v>#N/A</v>
      </c>
      <c r="AQ4797" t="e">
        <f>INDEX(TextClassificationList[],MATCH(Sudan_News12[[#This Row],[text_classification_arabic2]],TextClassificationList[text_classification_arabic],0),1)</f>
        <v>#N/A</v>
      </c>
      <c r="AS4797" t="e">
        <f>INDEX(TextClassificationList[],MATCH(Sudan_News12[[#This Row],[text_classification_arabic3]],TextClassificationList[text_classification_arabic],0),1)</f>
        <v>#N/A</v>
      </c>
      <c r="AU4797" t="e">
        <f>INDEX(TextClassificationList[],MATCH(Sudan_News12[[#This Row],[text_classification_arabic4]],TextClassificationList[text_classification_arabic],0),1)</f>
        <v>#N/A</v>
      </c>
      <c r="AW4797" t="e">
        <f>INDEX(TextClassificationList[],MATCH(Sudan_News12[[#This Row],[text_classification_arabic5]],TextClassificationList[text_classification_arabic],0),1)</f>
        <v>#N/A</v>
      </c>
    </row>
    <row r="4798" spans="1:49" x14ac:dyDescent="0.2">
      <c r="A4798">
        <v>1.1137653751775683E+18</v>
      </c>
      <c r="B4798">
        <v>1.1137653751775683E+18</v>
      </c>
      <c r="C4798" t="s">
        <v>18366</v>
      </c>
      <c r="D4798" s="1">
        <v>43559</v>
      </c>
      <c r="E4798" s="2">
        <v>0.56171296296296291</v>
      </c>
      <c r="F4798">
        <v>200</v>
      </c>
      <c r="G4798">
        <v>1889611729</v>
      </c>
      <c r="H4798" t="s">
        <v>354</v>
      </c>
      <c r="I4798" t="s">
        <v>355</v>
      </c>
      <c r="J4798" t="s">
        <v>265</v>
      </c>
      <c r="K4798" t="s">
        <v>18367</v>
      </c>
      <c r="L4798" t="s">
        <v>266</v>
      </c>
      <c r="M4798" t="s">
        <v>267</v>
      </c>
      <c r="N4798" t="s">
        <v>267</v>
      </c>
      <c r="O4798" t="s">
        <v>267</v>
      </c>
      <c r="P4798">
        <v>0</v>
      </c>
      <c r="Q4798">
        <v>0</v>
      </c>
      <c r="R4798">
        <v>0</v>
      </c>
      <c r="S4798" t="s">
        <v>18368</v>
      </c>
      <c r="T4798" t="s">
        <v>267</v>
      </c>
      <c r="U4798" t="s">
        <v>18369</v>
      </c>
      <c r="V4798" t="b">
        <v>0</v>
      </c>
      <c r="W4798" t="s">
        <v>265</v>
      </c>
      <c r="X4798">
        <v>0</v>
      </c>
      <c r="Y4798" t="s">
        <v>265</v>
      </c>
      <c r="Z4798" t="s">
        <v>265</v>
      </c>
      <c r="AA4798" t="s">
        <v>265</v>
      </c>
      <c r="AB4798" t="s">
        <v>265</v>
      </c>
      <c r="AC4798" t="s">
        <v>265</v>
      </c>
      <c r="AD4798" t="s">
        <v>265</v>
      </c>
      <c r="AE4798" t="s">
        <v>265</v>
      </c>
      <c r="AF4798" t="s">
        <v>267</v>
      </c>
      <c r="AG4798" t="s">
        <v>265</v>
      </c>
      <c r="AH4798" t="s">
        <v>265</v>
      </c>
      <c r="AI4798" t="s">
        <v>265</v>
      </c>
      <c r="AJ4798" t="s">
        <v>265</v>
      </c>
      <c r="AL4798" t="str">
        <f>IF(Sudan_News12[[#This Row],[relevancy_classification_english]]="Relevant","مناسب",IF(Sudan_News12[[#This Row],[relevancy_classification_english]]="Relevant","عَرَضِيّ",""))</f>
        <v/>
      </c>
      <c r="AN4798" t="str">
        <f>IF(Sudan_News12[[#This Row],[sentiment_analysis_english]]="Negative","سلبي",IF(Sudan_News12[[#This Row],[sentiment_analysis_english]]="Neutral","حيادي",IF(Sudan_News12[[#This Row],[sentiment_analysis_english]]="Positive","إيجابي","")))</f>
        <v/>
      </c>
      <c r="AO4798" t="e">
        <f>INDEX(TextClassificationList[],MATCH(Sudan_News12[[#This Row],[text_classification_arabic]],TextClassificationList[text_classification_arabic],0),1)</f>
        <v>#N/A</v>
      </c>
      <c r="AQ4798" t="e">
        <f>INDEX(TextClassificationList[],MATCH(Sudan_News12[[#This Row],[text_classification_arabic2]],TextClassificationList[text_classification_arabic],0),1)</f>
        <v>#N/A</v>
      </c>
      <c r="AS4798" t="e">
        <f>INDEX(TextClassificationList[],MATCH(Sudan_News12[[#This Row],[text_classification_arabic3]],TextClassificationList[text_classification_arabic],0),1)</f>
        <v>#N/A</v>
      </c>
      <c r="AU4798" t="e">
        <f>INDEX(TextClassificationList[],MATCH(Sudan_News12[[#This Row],[text_classification_arabic4]],TextClassificationList[text_classification_arabic],0),1)</f>
        <v>#N/A</v>
      </c>
      <c r="AW4798" t="e">
        <f>INDEX(TextClassificationList[],MATCH(Sudan_News12[[#This Row],[text_classification_arabic5]],TextClassificationList[text_classification_arabic],0),1)</f>
        <v>#N/A</v>
      </c>
    </row>
    <row r="4799" spans="1:49" x14ac:dyDescent="0.2">
      <c r="A4799">
        <v>1.1134660307420365E+18</v>
      </c>
      <c r="B4799">
        <v>1.1134660307420365E+18</v>
      </c>
      <c r="C4799" t="s">
        <v>18370</v>
      </c>
      <c r="D4799" s="1">
        <v>43558</v>
      </c>
      <c r="E4799" s="2">
        <v>0.73568287037037039</v>
      </c>
      <c r="F4799">
        <v>200</v>
      </c>
      <c r="G4799">
        <v>1889611729</v>
      </c>
      <c r="H4799" t="s">
        <v>354</v>
      </c>
      <c r="I4799" t="s">
        <v>355</v>
      </c>
      <c r="J4799" t="s">
        <v>265</v>
      </c>
      <c r="K4799" t="s">
        <v>18371</v>
      </c>
      <c r="L4799" t="s">
        <v>266</v>
      </c>
      <c r="M4799" t="s">
        <v>267</v>
      </c>
      <c r="N4799" t="s">
        <v>267</v>
      </c>
      <c r="O4799" t="s">
        <v>267</v>
      </c>
      <c r="P4799">
        <v>0</v>
      </c>
      <c r="Q4799">
        <v>0</v>
      </c>
      <c r="R4799">
        <v>0</v>
      </c>
      <c r="S4799" t="s">
        <v>18372</v>
      </c>
      <c r="T4799" t="s">
        <v>267</v>
      </c>
      <c r="U4799" t="s">
        <v>18373</v>
      </c>
      <c r="V4799" t="b">
        <v>0</v>
      </c>
      <c r="W4799" t="s">
        <v>265</v>
      </c>
      <c r="X4799">
        <v>0</v>
      </c>
      <c r="Y4799" t="s">
        <v>265</v>
      </c>
      <c r="Z4799" t="s">
        <v>265</v>
      </c>
      <c r="AA4799" t="s">
        <v>265</v>
      </c>
      <c r="AB4799" t="s">
        <v>265</v>
      </c>
      <c r="AC4799" t="s">
        <v>265</v>
      </c>
      <c r="AD4799" t="s">
        <v>265</v>
      </c>
      <c r="AE4799" t="s">
        <v>265</v>
      </c>
      <c r="AF4799" t="s">
        <v>267</v>
      </c>
      <c r="AG4799" t="s">
        <v>265</v>
      </c>
      <c r="AH4799" t="s">
        <v>265</v>
      </c>
      <c r="AI4799" t="s">
        <v>265</v>
      </c>
      <c r="AJ4799" t="s">
        <v>265</v>
      </c>
      <c r="AL4799" t="str">
        <f>IF(Sudan_News12[[#This Row],[relevancy_classification_english]]="Relevant","مناسب",IF(Sudan_News12[[#This Row],[relevancy_classification_english]]="Relevant","عَرَضِيّ",""))</f>
        <v/>
      </c>
      <c r="AN4799" t="str">
        <f>IF(Sudan_News12[[#This Row],[sentiment_analysis_english]]="Negative","سلبي",IF(Sudan_News12[[#This Row],[sentiment_analysis_english]]="Neutral","حيادي",IF(Sudan_News12[[#This Row],[sentiment_analysis_english]]="Positive","إيجابي","")))</f>
        <v/>
      </c>
      <c r="AO4799" t="e">
        <f>INDEX(TextClassificationList[],MATCH(Sudan_News12[[#This Row],[text_classification_arabic]],TextClassificationList[text_classification_arabic],0),1)</f>
        <v>#N/A</v>
      </c>
      <c r="AQ4799" t="e">
        <f>INDEX(TextClassificationList[],MATCH(Sudan_News12[[#This Row],[text_classification_arabic2]],TextClassificationList[text_classification_arabic],0),1)</f>
        <v>#N/A</v>
      </c>
      <c r="AS4799" t="e">
        <f>INDEX(TextClassificationList[],MATCH(Sudan_News12[[#This Row],[text_classification_arabic3]],TextClassificationList[text_classification_arabic],0),1)</f>
        <v>#N/A</v>
      </c>
      <c r="AU4799" t="e">
        <f>INDEX(TextClassificationList[],MATCH(Sudan_News12[[#This Row],[text_classification_arabic4]],TextClassificationList[text_classification_arabic],0),1)</f>
        <v>#N/A</v>
      </c>
      <c r="AW4799" t="e">
        <f>INDEX(TextClassificationList[],MATCH(Sudan_News12[[#This Row],[text_classification_arabic5]],TextClassificationList[text_classification_arabic],0),1)</f>
        <v>#N/A</v>
      </c>
    </row>
    <row r="4800" spans="1:49" x14ac:dyDescent="0.2">
      <c r="A4800">
        <v>1.1129918728787722E+18</v>
      </c>
      <c r="B4800">
        <v>1.1126719320449884E+18</v>
      </c>
      <c r="C4800" t="s">
        <v>18374</v>
      </c>
      <c r="D4800" s="1">
        <v>43557</v>
      </c>
      <c r="E4800" s="2">
        <v>0.42725694444444445</v>
      </c>
      <c r="F4800">
        <v>200</v>
      </c>
      <c r="G4800">
        <v>1889611729</v>
      </c>
      <c r="H4800" t="s">
        <v>354</v>
      </c>
      <c r="I4800" t="s">
        <v>355</v>
      </c>
      <c r="J4800" t="s">
        <v>265</v>
      </c>
      <c r="K4800" t="s">
        <v>18375</v>
      </c>
      <c r="L4800" t="s">
        <v>266</v>
      </c>
      <c r="M4800" t="s">
        <v>267</v>
      </c>
      <c r="N4800" t="s">
        <v>267</v>
      </c>
      <c r="O4800" t="s">
        <v>267</v>
      </c>
      <c r="P4800">
        <v>0</v>
      </c>
      <c r="Q4800">
        <v>0</v>
      </c>
      <c r="R4800">
        <v>1</v>
      </c>
      <c r="S4800" t="s">
        <v>267</v>
      </c>
      <c r="T4800" t="s">
        <v>267</v>
      </c>
      <c r="U4800" t="s">
        <v>18376</v>
      </c>
      <c r="V4800" t="b">
        <v>0</v>
      </c>
      <c r="W4800" t="s">
        <v>265</v>
      </c>
      <c r="X4800">
        <v>0</v>
      </c>
      <c r="Y4800" t="s">
        <v>265</v>
      </c>
      <c r="Z4800" t="s">
        <v>265</v>
      </c>
      <c r="AA4800" t="s">
        <v>265</v>
      </c>
      <c r="AB4800" t="s">
        <v>265</v>
      </c>
      <c r="AC4800" t="s">
        <v>265</v>
      </c>
      <c r="AD4800" t="s">
        <v>265</v>
      </c>
      <c r="AE4800" t="s">
        <v>265</v>
      </c>
      <c r="AF4800" t="s">
        <v>18377</v>
      </c>
      <c r="AG4800" t="s">
        <v>265</v>
      </c>
      <c r="AH4800" t="s">
        <v>265</v>
      </c>
      <c r="AI4800" t="s">
        <v>265</v>
      </c>
      <c r="AJ4800" t="s">
        <v>265</v>
      </c>
      <c r="AL4800" t="str">
        <f>IF(Sudan_News12[[#This Row],[relevancy_classification_english]]="Relevant","مناسب",IF(Sudan_News12[[#This Row],[relevancy_classification_english]]="Relevant","عَرَضِيّ",""))</f>
        <v/>
      </c>
      <c r="AN4800" t="str">
        <f>IF(Sudan_News12[[#This Row],[sentiment_analysis_english]]="Negative","سلبي",IF(Sudan_News12[[#This Row],[sentiment_analysis_english]]="Neutral","حيادي",IF(Sudan_News12[[#This Row],[sentiment_analysis_english]]="Positive","إيجابي","")))</f>
        <v/>
      </c>
      <c r="AO4800" t="e">
        <f>INDEX(TextClassificationList[],MATCH(Sudan_News12[[#This Row],[text_classification_arabic]],TextClassificationList[text_classification_arabic],0),1)</f>
        <v>#N/A</v>
      </c>
      <c r="AQ4800" t="e">
        <f>INDEX(TextClassificationList[],MATCH(Sudan_News12[[#This Row],[text_classification_arabic2]],TextClassificationList[text_classification_arabic],0),1)</f>
        <v>#N/A</v>
      </c>
      <c r="AS4800" t="e">
        <f>INDEX(TextClassificationList[],MATCH(Sudan_News12[[#This Row],[text_classification_arabic3]],TextClassificationList[text_classification_arabic],0),1)</f>
        <v>#N/A</v>
      </c>
      <c r="AU4800" t="e">
        <f>INDEX(TextClassificationList[],MATCH(Sudan_News12[[#This Row],[text_classification_arabic4]],TextClassificationList[text_classification_arabic],0),1)</f>
        <v>#N/A</v>
      </c>
      <c r="AW4800" t="e">
        <f>INDEX(TextClassificationList[],MATCH(Sudan_News12[[#This Row],[text_classification_arabic5]],TextClassificationList[text_classification_arabic],0),1)</f>
        <v>#N/A</v>
      </c>
    </row>
    <row r="4801" spans="1:49" x14ac:dyDescent="0.2">
      <c r="A4801">
        <v>1.1129909489072128E+18</v>
      </c>
      <c r="B4801">
        <v>1.1129909489072128E+18</v>
      </c>
      <c r="C4801" t="s">
        <v>18378</v>
      </c>
      <c r="D4801" s="1">
        <v>43557</v>
      </c>
      <c r="E4801" s="2">
        <v>0.42471064814814813</v>
      </c>
      <c r="F4801">
        <v>200</v>
      </c>
      <c r="G4801">
        <v>1889611729</v>
      </c>
      <c r="H4801" t="s">
        <v>354</v>
      </c>
      <c r="I4801" t="s">
        <v>355</v>
      </c>
      <c r="J4801" t="s">
        <v>265</v>
      </c>
      <c r="K4801" t="s">
        <v>18379</v>
      </c>
      <c r="L4801" t="s">
        <v>278</v>
      </c>
      <c r="M4801" t="s">
        <v>267</v>
      </c>
      <c r="N4801" t="s">
        <v>267</v>
      </c>
      <c r="O4801" t="s">
        <v>18380</v>
      </c>
      <c r="P4801">
        <v>0</v>
      </c>
      <c r="Q4801">
        <v>0</v>
      </c>
      <c r="R4801">
        <v>1</v>
      </c>
      <c r="S4801" t="s">
        <v>18381</v>
      </c>
      <c r="T4801" t="s">
        <v>267</v>
      </c>
      <c r="U4801" t="s">
        <v>18382</v>
      </c>
      <c r="V4801" t="b">
        <v>0</v>
      </c>
      <c r="W4801" t="s">
        <v>265</v>
      </c>
      <c r="X4801">
        <v>1</v>
      </c>
      <c r="Y4801" t="s">
        <v>18383</v>
      </c>
      <c r="Z4801" t="s">
        <v>265</v>
      </c>
      <c r="AA4801" t="s">
        <v>265</v>
      </c>
      <c r="AB4801" t="s">
        <v>265</v>
      </c>
      <c r="AC4801" t="s">
        <v>265</v>
      </c>
      <c r="AD4801" t="s">
        <v>265</v>
      </c>
      <c r="AE4801" t="s">
        <v>265</v>
      </c>
      <c r="AF4801" t="s">
        <v>267</v>
      </c>
      <c r="AG4801" t="s">
        <v>265</v>
      </c>
      <c r="AH4801" t="s">
        <v>265</v>
      </c>
      <c r="AI4801" t="s">
        <v>265</v>
      </c>
      <c r="AJ4801" t="s">
        <v>265</v>
      </c>
      <c r="AL4801" t="str">
        <f>IF(Sudan_News12[[#This Row],[relevancy_classification_english]]="Relevant","مناسب",IF(Sudan_News12[[#This Row],[relevancy_classification_english]]="Relevant","عَرَضِيّ",""))</f>
        <v/>
      </c>
      <c r="AN4801" t="str">
        <f>IF(Sudan_News12[[#This Row],[sentiment_analysis_english]]="Negative","سلبي",IF(Sudan_News12[[#This Row],[sentiment_analysis_english]]="Neutral","حيادي",IF(Sudan_News12[[#This Row],[sentiment_analysis_english]]="Positive","إيجابي","")))</f>
        <v/>
      </c>
      <c r="AO4801" t="e">
        <f>INDEX(TextClassificationList[],MATCH(Sudan_News12[[#This Row],[text_classification_arabic]],TextClassificationList[text_classification_arabic],0),1)</f>
        <v>#N/A</v>
      </c>
      <c r="AQ4801" t="e">
        <f>INDEX(TextClassificationList[],MATCH(Sudan_News12[[#This Row],[text_classification_arabic2]],TextClassificationList[text_classification_arabic],0),1)</f>
        <v>#N/A</v>
      </c>
      <c r="AS4801" t="e">
        <f>INDEX(TextClassificationList[],MATCH(Sudan_News12[[#This Row],[text_classification_arabic3]],TextClassificationList[text_classification_arabic],0),1)</f>
        <v>#N/A</v>
      </c>
      <c r="AU4801" t="e">
        <f>INDEX(TextClassificationList[],MATCH(Sudan_News12[[#This Row],[text_classification_arabic4]],TextClassificationList[text_classification_arabic],0),1)</f>
        <v>#N/A</v>
      </c>
      <c r="AW4801" t="e">
        <f>INDEX(TextClassificationList[],MATCH(Sudan_News12[[#This Row],[text_classification_arabic5]],TextClassificationList[text_classification_arabic],0),1)</f>
        <v>#N/A</v>
      </c>
    </row>
    <row r="4802" spans="1:49" x14ac:dyDescent="0.2">
      <c r="A4802">
        <v>1.1127256434799247E+18</v>
      </c>
      <c r="B4802">
        <v>1.1127256434799247E+18</v>
      </c>
      <c r="C4802" t="s">
        <v>18384</v>
      </c>
      <c r="D4802" s="1">
        <v>43556</v>
      </c>
      <c r="E4802" s="2">
        <v>0.69260416666666669</v>
      </c>
      <c r="F4802">
        <v>200</v>
      </c>
      <c r="G4802">
        <v>1889611729</v>
      </c>
      <c r="H4802" t="s">
        <v>354</v>
      </c>
      <c r="I4802" t="s">
        <v>355</v>
      </c>
      <c r="J4802" t="s">
        <v>265</v>
      </c>
      <c r="K4802" t="s">
        <v>18385</v>
      </c>
      <c r="L4802" t="s">
        <v>266</v>
      </c>
      <c r="M4802" t="s">
        <v>267</v>
      </c>
      <c r="N4802" t="s">
        <v>267</v>
      </c>
      <c r="O4802" t="s">
        <v>267</v>
      </c>
      <c r="P4802">
        <v>0</v>
      </c>
      <c r="Q4802">
        <v>0</v>
      </c>
      <c r="R4802">
        <v>0</v>
      </c>
      <c r="S4802" t="s">
        <v>267</v>
      </c>
      <c r="T4802" t="s">
        <v>267</v>
      </c>
      <c r="U4802" t="s">
        <v>18386</v>
      </c>
      <c r="V4802" t="b">
        <v>0</v>
      </c>
      <c r="W4802" t="s">
        <v>265</v>
      </c>
      <c r="X4802">
        <v>0</v>
      </c>
      <c r="Y4802" t="s">
        <v>265</v>
      </c>
      <c r="Z4802" t="s">
        <v>265</v>
      </c>
      <c r="AA4802" t="s">
        <v>265</v>
      </c>
      <c r="AB4802" t="s">
        <v>265</v>
      </c>
      <c r="AC4802" t="s">
        <v>265</v>
      </c>
      <c r="AD4802" t="s">
        <v>265</v>
      </c>
      <c r="AE4802" t="s">
        <v>265</v>
      </c>
      <c r="AF4802" t="s">
        <v>267</v>
      </c>
      <c r="AG4802" t="s">
        <v>265</v>
      </c>
      <c r="AH4802" t="s">
        <v>265</v>
      </c>
      <c r="AI4802" t="s">
        <v>265</v>
      </c>
      <c r="AJ4802" t="s">
        <v>265</v>
      </c>
      <c r="AL4802" t="str">
        <f>IF(Sudan_News12[[#This Row],[relevancy_classification_english]]="Relevant","مناسب",IF(Sudan_News12[[#This Row],[relevancy_classification_english]]="Relevant","عَرَضِيّ",""))</f>
        <v/>
      </c>
      <c r="AN4802" t="str">
        <f>IF(Sudan_News12[[#This Row],[sentiment_analysis_english]]="Negative","سلبي",IF(Sudan_News12[[#This Row],[sentiment_analysis_english]]="Neutral","حيادي",IF(Sudan_News12[[#This Row],[sentiment_analysis_english]]="Positive","إيجابي","")))</f>
        <v/>
      </c>
      <c r="AO4802" t="e">
        <f>INDEX(TextClassificationList[],MATCH(Sudan_News12[[#This Row],[text_classification_arabic]],TextClassificationList[text_classification_arabic],0),1)</f>
        <v>#N/A</v>
      </c>
      <c r="AQ4802" t="e">
        <f>INDEX(TextClassificationList[],MATCH(Sudan_News12[[#This Row],[text_classification_arabic2]],TextClassificationList[text_classification_arabic],0),1)</f>
        <v>#N/A</v>
      </c>
      <c r="AS4802" t="e">
        <f>INDEX(TextClassificationList[],MATCH(Sudan_News12[[#This Row],[text_classification_arabic3]],TextClassificationList[text_classification_arabic],0),1)</f>
        <v>#N/A</v>
      </c>
      <c r="AU4802" t="e">
        <f>INDEX(TextClassificationList[],MATCH(Sudan_News12[[#This Row],[text_classification_arabic4]],TextClassificationList[text_classification_arabic],0),1)</f>
        <v>#N/A</v>
      </c>
      <c r="AW4802" t="e">
        <f>INDEX(TextClassificationList[],MATCH(Sudan_News12[[#This Row],[text_classification_arabic5]],TextClassificationList[text_classification_arabic],0),1)</f>
        <v>#N/A</v>
      </c>
    </row>
    <row r="4803" spans="1:49" x14ac:dyDescent="0.2">
      <c r="A4803">
        <v>1.1126316081656996E+18</v>
      </c>
      <c r="B4803">
        <v>1.1124456092886548E+18</v>
      </c>
      <c r="C4803" t="s">
        <v>18387</v>
      </c>
      <c r="D4803" s="1">
        <v>43556</v>
      </c>
      <c r="E4803" s="2">
        <v>0.43311342592592594</v>
      </c>
      <c r="F4803">
        <v>200</v>
      </c>
      <c r="G4803">
        <v>1889611729</v>
      </c>
      <c r="H4803" t="s">
        <v>354</v>
      </c>
      <c r="I4803" t="s">
        <v>355</v>
      </c>
      <c r="J4803" t="s">
        <v>265</v>
      </c>
      <c r="K4803" t="s">
        <v>18388</v>
      </c>
      <c r="L4803" t="s">
        <v>266</v>
      </c>
      <c r="M4803" t="s">
        <v>267</v>
      </c>
      <c r="N4803" t="s">
        <v>267</v>
      </c>
      <c r="O4803" t="s">
        <v>267</v>
      </c>
      <c r="P4803">
        <v>0</v>
      </c>
      <c r="Q4803">
        <v>0</v>
      </c>
      <c r="R4803">
        <v>0</v>
      </c>
      <c r="S4803" t="s">
        <v>267</v>
      </c>
      <c r="T4803" t="s">
        <v>267</v>
      </c>
      <c r="U4803" t="s">
        <v>18389</v>
      </c>
      <c r="V4803" t="b">
        <v>0</v>
      </c>
      <c r="W4803" t="s">
        <v>265</v>
      </c>
      <c r="X4803">
        <v>0</v>
      </c>
      <c r="Y4803" t="s">
        <v>265</v>
      </c>
      <c r="Z4803" t="s">
        <v>265</v>
      </c>
      <c r="AA4803" t="s">
        <v>265</v>
      </c>
      <c r="AB4803" t="s">
        <v>265</v>
      </c>
      <c r="AC4803" t="s">
        <v>265</v>
      </c>
      <c r="AD4803" t="s">
        <v>265</v>
      </c>
      <c r="AE4803" t="s">
        <v>265</v>
      </c>
      <c r="AF4803" t="s">
        <v>267</v>
      </c>
      <c r="AG4803" t="s">
        <v>265</v>
      </c>
      <c r="AH4803" t="s">
        <v>265</v>
      </c>
      <c r="AI4803" t="s">
        <v>265</v>
      </c>
      <c r="AJ4803" t="s">
        <v>265</v>
      </c>
      <c r="AL4803" t="str">
        <f>IF(Sudan_News12[[#This Row],[relevancy_classification_english]]="Relevant","مناسب",IF(Sudan_News12[[#This Row],[relevancy_classification_english]]="Relevant","عَرَضِيّ",""))</f>
        <v/>
      </c>
      <c r="AN4803" t="str">
        <f>IF(Sudan_News12[[#This Row],[sentiment_analysis_english]]="Negative","سلبي",IF(Sudan_News12[[#This Row],[sentiment_analysis_english]]="Neutral","حيادي",IF(Sudan_News12[[#This Row],[sentiment_analysis_english]]="Positive","إيجابي","")))</f>
        <v/>
      </c>
      <c r="AO4803" t="e">
        <f>INDEX(TextClassificationList[],MATCH(Sudan_News12[[#This Row],[text_classification_arabic]],TextClassificationList[text_classification_arabic],0),1)</f>
        <v>#N/A</v>
      </c>
      <c r="AQ4803" t="e">
        <f>INDEX(TextClassificationList[],MATCH(Sudan_News12[[#This Row],[text_classification_arabic2]],TextClassificationList[text_classification_arabic],0),1)</f>
        <v>#N/A</v>
      </c>
      <c r="AS4803" t="e">
        <f>INDEX(TextClassificationList[],MATCH(Sudan_News12[[#This Row],[text_classification_arabic3]],TextClassificationList[text_classification_arabic],0),1)</f>
        <v>#N/A</v>
      </c>
      <c r="AU4803" t="e">
        <f>INDEX(TextClassificationList[],MATCH(Sudan_News12[[#This Row],[text_classification_arabic4]],TextClassificationList[text_classification_arabic],0),1)</f>
        <v>#N/A</v>
      </c>
      <c r="AW4803" t="e">
        <f>INDEX(TextClassificationList[],MATCH(Sudan_News12[[#This Row],[text_classification_arabic5]],TextClassificationList[text_classification_arabic],0),1)</f>
        <v>#N/A</v>
      </c>
    </row>
    <row r="4804" spans="1:49" x14ac:dyDescent="0.2">
      <c r="A4804">
        <v>1.112630870152831E+18</v>
      </c>
      <c r="B4804">
        <v>1.112630870152831E+18</v>
      </c>
      <c r="C4804" t="s">
        <v>18390</v>
      </c>
      <c r="D4804" s="1">
        <v>43556</v>
      </c>
      <c r="E4804" s="2">
        <v>0.43107638888888888</v>
      </c>
      <c r="F4804">
        <v>200</v>
      </c>
      <c r="G4804">
        <v>1889611729</v>
      </c>
      <c r="H4804" t="s">
        <v>354</v>
      </c>
      <c r="I4804" t="s">
        <v>355</v>
      </c>
      <c r="J4804" t="s">
        <v>265</v>
      </c>
      <c r="K4804" t="s">
        <v>18391</v>
      </c>
      <c r="L4804" t="s">
        <v>266</v>
      </c>
      <c r="M4804" t="s">
        <v>267</v>
      </c>
      <c r="N4804" t="s">
        <v>267</v>
      </c>
      <c r="O4804" t="s">
        <v>267</v>
      </c>
      <c r="P4804">
        <v>0</v>
      </c>
      <c r="Q4804">
        <v>0</v>
      </c>
      <c r="R4804">
        <v>2</v>
      </c>
      <c r="S4804" t="s">
        <v>18392</v>
      </c>
      <c r="T4804" t="s">
        <v>267</v>
      </c>
      <c r="U4804" t="s">
        <v>18393</v>
      </c>
      <c r="V4804" t="b">
        <v>0</v>
      </c>
      <c r="W4804" t="s">
        <v>265</v>
      </c>
      <c r="X4804">
        <v>0</v>
      </c>
      <c r="Y4804" t="s">
        <v>265</v>
      </c>
      <c r="Z4804" t="s">
        <v>265</v>
      </c>
      <c r="AA4804" t="s">
        <v>265</v>
      </c>
      <c r="AB4804" t="s">
        <v>265</v>
      </c>
      <c r="AC4804" t="s">
        <v>265</v>
      </c>
      <c r="AD4804" t="s">
        <v>265</v>
      </c>
      <c r="AE4804" t="s">
        <v>265</v>
      </c>
      <c r="AF4804" t="s">
        <v>267</v>
      </c>
      <c r="AG4804" t="s">
        <v>265</v>
      </c>
      <c r="AH4804" t="s">
        <v>265</v>
      </c>
      <c r="AI4804" t="s">
        <v>265</v>
      </c>
      <c r="AJ4804" t="s">
        <v>265</v>
      </c>
      <c r="AL4804" t="str">
        <f>IF(Sudan_News12[[#This Row],[relevancy_classification_english]]="Relevant","مناسب",IF(Sudan_News12[[#This Row],[relevancy_classification_english]]="Relevant","عَرَضِيّ",""))</f>
        <v/>
      </c>
      <c r="AN4804" t="str">
        <f>IF(Sudan_News12[[#This Row],[sentiment_analysis_english]]="Negative","سلبي",IF(Sudan_News12[[#This Row],[sentiment_analysis_english]]="Neutral","حيادي",IF(Sudan_News12[[#This Row],[sentiment_analysis_english]]="Positive","إيجابي","")))</f>
        <v/>
      </c>
      <c r="AO4804" t="e">
        <f>INDEX(TextClassificationList[],MATCH(Sudan_News12[[#This Row],[text_classification_arabic]],TextClassificationList[text_classification_arabic],0),1)</f>
        <v>#N/A</v>
      </c>
      <c r="AQ4804" t="e">
        <f>INDEX(TextClassificationList[],MATCH(Sudan_News12[[#This Row],[text_classification_arabic2]],TextClassificationList[text_classification_arabic],0),1)</f>
        <v>#N/A</v>
      </c>
      <c r="AS4804" t="e">
        <f>INDEX(TextClassificationList[],MATCH(Sudan_News12[[#This Row],[text_classification_arabic3]],TextClassificationList[text_classification_arabic],0),1)</f>
        <v>#N/A</v>
      </c>
      <c r="AU4804" t="e">
        <f>INDEX(TextClassificationList[],MATCH(Sudan_News12[[#This Row],[text_classification_arabic4]],TextClassificationList[text_classification_arabic],0),1)</f>
        <v>#N/A</v>
      </c>
      <c r="AW4804" t="e">
        <f>INDEX(TextClassificationList[],MATCH(Sudan_News12[[#This Row],[text_classification_arabic5]],TextClassificationList[text_classification_arabic],0),1)</f>
        <v>#N/A</v>
      </c>
    </row>
    <row r="4805" spans="1:49" x14ac:dyDescent="0.2">
      <c r="A4805">
        <v>1.1126300380699853E+18</v>
      </c>
      <c r="B4805">
        <v>1.11223732361651E+18</v>
      </c>
      <c r="C4805" t="s">
        <v>18394</v>
      </c>
      <c r="D4805" s="1">
        <v>43556</v>
      </c>
      <c r="E4805" s="2">
        <v>0.42878472222222225</v>
      </c>
      <c r="F4805">
        <v>200</v>
      </c>
      <c r="G4805">
        <v>1889611729</v>
      </c>
      <c r="H4805" t="s">
        <v>354</v>
      </c>
      <c r="I4805" t="s">
        <v>355</v>
      </c>
      <c r="J4805" t="s">
        <v>265</v>
      </c>
      <c r="K4805" t="s">
        <v>18395</v>
      </c>
      <c r="L4805" t="s">
        <v>276</v>
      </c>
      <c r="M4805" t="s">
        <v>267</v>
      </c>
      <c r="N4805" t="s">
        <v>267</v>
      </c>
      <c r="O4805" t="s">
        <v>267</v>
      </c>
      <c r="P4805">
        <v>0</v>
      </c>
      <c r="Q4805">
        <v>1</v>
      </c>
      <c r="R4805">
        <v>2</v>
      </c>
      <c r="S4805" t="s">
        <v>267</v>
      </c>
      <c r="T4805" t="s">
        <v>267</v>
      </c>
      <c r="U4805" t="s">
        <v>18396</v>
      </c>
      <c r="V4805" t="b">
        <v>0</v>
      </c>
      <c r="W4805" t="s">
        <v>265</v>
      </c>
      <c r="X4805">
        <v>0</v>
      </c>
      <c r="Y4805" t="s">
        <v>265</v>
      </c>
      <c r="Z4805" t="s">
        <v>265</v>
      </c>
      <c r="AA4805" t="s">
        <v>265</v>
      </c>
      <c r="AB4805" t="s">
        <v>265</v>
      </c>
      <c r="AC4805" t="s">
        <v>265</v>
      </c>
      <c r="AD4805" t="s">
        <v>265</v>
      </c>
      <c r="AE4805" t="s">
        <v>265</v>
      </c>
      <c r="AF4805" t="s">
        <v>18397</v>
      </c>
      <c r="AG4805" t="s">
        <v>265</v>
      </c>
      <c r="AH4805" t="s">
        <v>265</v>
      </c>
      <c r="AI4805" t="s">
        <v>265</v>
      </c>
      <c r="AJ4805" t="s">
        <v>265</v>
      </c>
      <c r="AL4805" t="str">
        <f>IF(Sudan_News12[[#This Row],[relevancy_classification_english]]="Relevant","مناسب",IF(Sudan_News12[[#This Row],[relevancy_classification_english]]="Relevant","عَرَضِيّ",""))</f>
        <v/>
      </c>
      <c r="AN4805" t="str">
        <f>IF(Sudan_News12[[#This Row],[sentiment_analysis_english]]="Negative","سلبي",IF(Sudan_News12[[#This Row],[sentiment_analysis_english]]="Neutral","حيادي",IF(Sudan_News12[[#This Row],[sentiment_analysis_english]]="Positive","إيجابي","")))</f>
        <v/>
      </c>
      <c r="AO4805" t="e">
        <f>INDEX(TextClassificationList[],MATCH(Sudan_News12[[#This Row],[text_classification_arabic]],TextClassificationList[text_classification_arabic],0),1)</f>
        <v>#N/A</v>
      </c>
      <c r="AQ4805" t="e">
        <f>INDEX(TextClassificationList[],MATCH(Sudan_News12[[#This Row],[text_classification_arabic2]],TextClassificationList[text_classification_arabic],0),1)</f>
        <v>#N/A</v>
      </c>
      <c r="AS4805" t="e">
        <f>INDEX(TextClassificationList[],MATCH(Sudan_News12[[#This Row],[text_classification_arabic3]],TextClassificationList[text_classification_arabic],0),1)</f>
        <v>#N/A</v>
      </c>
      <c r="AU4805" t="e">
        <f>INDEX(TextClassificationList[],MATCH(Sudan_News12[[#This Row],[text_classification_arabic4]],TextClassificationList[text_classification_arabic],0),1)</f>
        <v>#N/A</v>
      </c>
      <c r="AW4805" t="e">
        <f>INDEX(TextClassificationList[],MATCH(Sudan_News12[[#This Row],[text_classification_arabic5]],TextClassificationList[text_classification_arabic],0),1)</f>
        <v>#N/A</v>
      </c>
    </row>
    <row r="4806" spans="1:49" x14ac:dyDescent="0.2">
      <c r="A4806">
        <v>1.1126046684364022E+18</v>
      </c>
      <c r="B4806">
        <v>1.1126046684364022E+18</v>
      </c>
      <c r="C4806" t="s">
        <v>18398</v>
      </c>
      <c r="D4806" s="1">
        <v>43556</v>
      </c>
      <c r="E4806" s="2">
        <v>0.35877314814814815</v>
      </c>
      <c r="F4806">
        <v>200</v>
      </c>
      <c r="G4806">
        <v>1889611729</v>
      </c>
      <c r="H4806" t="s">
        <v>354</v>
      </c>
      <c r="I4806" t="s">
        <v>355</v>
      </c>
      <c r="J4806" t="s">
        <v>265</v>
      </c>
      <c r="K4806" t="s">
        <v>18399</v>
      </c>
      <c r="L4806" t="s">
        <v>266</v>
      </c>
      <c r="M4806" t="s">
        <v>267</v>
      </c>
      <c r="N4806" t="s">
        <v>267</v>
      </c>
      <c r="O4806" t="s">
        <v>267</v>
      </c>
      <c r="P4806">
        <v>0</v>
      </c>
      <c r="Q4806">
        <v>0</v>
      </c>
      <c r="R4806">
        <v>0</v>
      </c>
      <c r="S4806" t="s">
        <v>18400</v>
      </c>
      <c r="T4806" t="s">
        <v>267</v>
      </c>
      <c r="U4806" t="s">
        <v>18401</v>
      </c>
      <c r="V4806" t="b">
        <v>0</v>
      </c>
      <c r="W4806" t="s">
        <v>265</v>
      </c>
      <c r="X4806">
        <v>0</v>
      </c>
      <c r="Y4806" t="s">
        <v>265</v>
      </c>
      <c r="Z4806" t="s">
        <v>265</v>
      </c>
      <c r="AA4806" t="s">
        <v>265</v>
      </c>
      <c r="AB4806" t="s">
        <v>265</v>
      </c>
      <c r="AC4806" t="s">
        <v>265</v>
      </c>
      <c r="AD4806" t="s">
        <v>265</v>
      </c>
      <c r="AE4806" t="s">
        <v>265</v>
      </c>
      <c r="AF4806" t="s">
        <v>267</v>
      </c>
      <c r="AG4806" t="s">
        <v>265</v>
      </c>
      <c r="AH4806" t="s">
        <v>265</v>
      </c>
      <c r="AI4806" t="s">
        <v>265</v>
      </c>
      <c r="AJ4806" t="s">
        <v>265</v>
      </c>
      <c r="AL4806" t="str">
        <f>IF(Sudan_News12[[#This Row],[relevancy_classification_english]]="Relevant","مناسب",IF(Sudan_News12[[#This Row],[relevancy_classification_english]]="Relevant","عَرَضِيّ",""))</f>
        <v/>
      </c>
      <c r="AN4806" t="str">
        <f>IF(Sudan_News12[[#This Row],[sentiment_analysis_english]]="Negative","سلبي",IF(Sudan_News12[[#This Row],[sentiment_analysis_english]]="Neutral","حيادي",IF(Sudan_News12[[#This Row],[sentiment_analysis_english]]="Positive","إيجابي","")))</f>
        <v/>
      </c>
      <c r="AO4806" t="e">
        <f>INDEX(TextClassificationList[],MATCH(Sudan_News12[[#This Row],[text_classification_arabic]],TextClassificationList[text_classification_arabic],0),1)</f>
        <v>#N/A</v>
      </c>
      <c r="AQ4806" t="e">
        <f>INDEX(TextClassificationList[],MATCH(Sudan_News12[[#This Row],[text_classification_arabic2]],TextClassificationList[text_classification_arabic],0),1)</f>
        <v>#N/A</v>
      </c>
      <c r="AS4806" t="e">
        <f>INDEX(TextClassificationList[],MATCH(Sudan_News12[[#This Row],[text_classification_arabic3]],TextClassificationList[text_classification_arabic],0),1)</f>
        <v>#N/A</v>
      </c>
      <c r="AU4806" t="e">
        <f>INDEX(TextClassificationList[],MATCH(Sudan_News12[[#This Row],[text_classification_arabic4]],TextClassificationList[text_classification_arabic],0),1)</f>
        <v>#N/A</v>
      </c>
      <c r="AW4806" t="e">
        <f>INDEX(TextClassificationList[],MATCH(Sudan_News12[[#This Row],[text_classification_arabic5]],TextClassificationList[text_classification_arabic],0),1)</f>
        <v>#N/A</v>
      </c>
    </row>
    <row r="4807" spans="1:49" x14ac:dyDescent="0.2">
      <c r="A4807">
        <v>1.1124234641184399E+18</v>
      </c>
      <c r="B4807">
        <v>1.1124234641184399E+18</v>
      </c>
      <c r="C4807" t="s">
        <v>18402</v>
      </c>
      <c r="D4807" s="1">
        <v>43555</v>
      </c>
      <c r="E4807" s="2">
        <v>0.85875000000000001</v>
      </c>
      <c r="F4807">
        <v>200</v>
      </c>
      <c r="G4807">
        <v>1889611729</v>
      </c>
      <c r="H4807" t="s">
        <v>354</v>
      </c>
      <c r="I4807" t="s">
        <v>355</v>
      </c>
      <c r="J4807" t="s">
        <v>265</v>
      </c>
      <c r="K4807" t="s">
        <v>18403</v>
      </c>
      <c r="L4807" t="s">
        <v>273</v>
      </c>
      <c r="M4807" t="s">
        <v>267</v>
      </c>
      <c r="N4807" t="s">
        <v>267</v>
      </c>
      <c r="O4807" t="s">
        <v>18404</v>
      </c>
      <c r="P4807">
        <v>0</v>
      </c>
      <c r="Q4807">
        <v>0</v>
      </c>
      <c r="R4807">
        <v>0</v>
      </c>
      <c r="S4807" t="s">
        <v>267</v>
      </c>
      <c r="T4807" t="s">
        <v>267</v>
      </c>
      <c r="U4807" t="s">
        <v>18405</v>
      </c>
      <c r="V4807" t="b">
        <v>0</v>
      </c>
      <c r="W4807" t="s">
        <v>265</v>
      </c>
      <c r="X4807">
        <v>1</v>
      </c>
      <c r="Y4807" t="s">
        <v>18406</v>
      </c>
      <c r="Z4807" t="s">
        <v>265</v>
      </c>
      <c r="AA4807" t="s">
        <v>265</v>
      </c>
      <c r="AB4807" t="s">
        <v>265</v>
      </c>
      <c r="AC4807" t="s">
        <v>265</v>
      </c>
      <c r="AD4807" t="s">
        <v>265</v>
      </c>
      <c r="AE4807" t="s">
        <v>265</v>
      </c>
      <c r="AF4807" t="s">
        <v>267</v>
      </c>
      <c r="AG4807" t="s">
        <v>265</v>
      </c>
      <c r="AH4807" t="s">
        <v>265</v>
      </c>
      <c r="AI4807" t="s">
        <v>265</v>
      </c>
      <c r="AJ4807" t="s">
        <v>265</v>
      </c>
      <c r="AL4807" t="str">
        <f>IF(Sudan_News12[[#This Row],[relevancy_classification_english]]="Relevant","مناسب",IF(Sudan_News12[[#This Row],[relevancy_classification_english]]="Relevant","عَرَضِيّ",""))</f>
        <v/>
      </c>
      <c r="AN4807" t="str">
        <f>IF(Sudan_News12[[#This Row],[sentiment_analysis_english]]="Negative","سلبي",IF(Sudan_News12[[#This Row],[sentiment_analysis_english]]="Neutral","حيادي",IF(Sudan_News12[[#This Row],[sentiment_analysis_english]]="Positive","إيجابي","")))</f>
        <v/>
      </c>
      <c r="AO4807" t="e">
        <f>INDEX(TextClassificationList[],MATCH(Sudan_News12[[#This Row],[text_classification_arabic]],TextClassificationList[text_classification_arabic],0),1)</f>
        <v>#N/A</v>
      </c>
      <c r="AQ4807" t="e">
        <f>INDEX(TextClassificationList[],MATCH(Sudan_News12[[#This Row],[text_classification_arabic2]],TextClassificationList[text_classification_arabic],0),1)</f>
        <v>#N/A</v>
      </c>
      <c r="AS4807" t="e">
        <f>INDEX(TextClassificationList[],MATCH(Sudan_News12[[#This Row],[text_classification_arabic3]],TextClassificationList[text_classification_arabic],0),1)</f>
        <v>#N/A</v>
      </c>
      <c r="AU4807" t="e">
        <f>INDEX(TextClassificationList[],MATCH(Sudan_News12[[#This Row],[text_classification_arabic4]],TextClassificationList[text_classification_arabic],0),1)</f>
        <v>#N/A</v>
      </c>
      <c r="AW4807" t="e">
        <f>INDEX(TextClassificationList[],MATCH(Sudan_News12[[#This Row],[text_classification_arabic5]],TextClassificationList[text_classification_arabic],0),1)</f>
        <v>#N/A</v>
      </c>
    </row>
    <row r="4808" spans="1:49" x14ac:dyDescent="0.2">
      <c r="A4808">
        <v>1.1123423655015629E+18</v>
      </c>
      <c r="B4808">
        <v>1.1119473769258557E+18</v>
      </c>
      <c r="C4808" t="s">
        <v>18407</v>
      </c>
      <c r="D4808" s="1">
        <v>43555</v>
      </c>
      <c r="E4808" s="2">
        <v>0.63495370370370374</v>
      </c>
      <c r="F4808">
        <v>200</v>
      </c>
      <c r="G4808">
        <v>1889611729</v>
      </c>
      <c r="H4808" t="s">
        <v>354</v>
      </c>
      <c r="I4808" t="s">
        <v>355</v>
      </c>
      <c r="J4808" t="s">
        <v>265</v>
      </c>
      <c r="K4808" t="s">
        <v>18408</v>
      </c>
      <c r="L4808" t="s">
        <v>266</v>
      </c>
      <c r="M4808" t="s">
        <v>267</v>
      </c>
      <c r="N4808" t="s">
        <v>267</v>
      </c>
      <c r="O4808" t="s">
        <v>267</v>
      </c>
      <c r="P4808">
        <v>0</v>
      </c>
      <c r="Q4808">
        <v>0</v>
      </c>
      <c r="R4808">
        <v>0</v>
      </c>
      <c r="S4808" t="s">
        <v>267</v>
      </c>
      <c r="T4808" t="s">
        <v>267</v>
      </c>
      <c r="U4808" t="s">
        <v>18409</v>
      </c>
      <c r="V4808" t="b">
        <v>0</v>
      </c>
      <c r="W4808" t="s">
        <v>265</v>
      </c>
      <c r="X4808">
        <v>0</v>
      </c>
      <c r="Y4808" t="s">
        <v>265</v>
      </c>
      <c r="Z4808" t="s">
        <v>265</v>
      </c>
      <c r="AA4808" t="s">
        <v>265</v>
      </c>
      <c r="AB4808" t="s">
        <v>265</v>
      </c>
      <c r="AC4808" t="s">
        <v>265</v>
      </c>
      <c r="AD4808" t="s">
        <v>265</v>
      </c>
      <c r="AE4808" t="s">
        <v>265</v>
      </c>
      <c r="AF4808" t="s">
        <v>18410</v>
      </c>
      <c r="AG4808" t="s">
        <v>265</v>
      </c>
      <c r="AH4808" t="s">
        <v>265</v>
      </c>
      <c r="AI4808" t="s">
        <v>265</v>
      </c>
      <c r="AJ4808" t="s">
        <v>265</v>
      </c>
      <c r="AL4808" t="str">
        <f>IF(Sudan_News12[[#This Row],[relevancy_classification_english]]="Relevant","مناسب",IF(Sudan_News12[[#This Row],[relevancy_classification_english]]="Relevant","عَرَضِيّ",""))</f>
        <v/>
      </c>
      <c r="AN4808" t="str">
        <f>IF(Sudan_News12[[#This Row],[sentiment_analysis_english]]="Negative","سلبي",IF(Sudan_News12[[#This Row],[sentiment_analysis_english]]="Neutral","حيادي",IF(Sudan_News12[[#This Row],[sentiment_analysis_english]]="Positive","إيجابي","")))</f>
        <v/>
      </c>
      <c r="AO4808" t="e">
        <f>INDEX(TextClassificationList[],MATCH(Sudan_News12[[#This Row],[text_classification_arabic]],TextClassificationList[text_classification_arabic],0),1)</f>
        <v>#N/A</v>
      </c>
      <c r="AQ4808" t="e">
        <f>INDEX(TextClassificationList[],MATCH(Sudan_News12[[#This Row],[text_classification_arabic2]],TextClassificationList[text_classification_arabic],0),1)</f>
        <v>#N/A</v>
      </c>
      <c r="AS4808" t="e">
        <f>INDEX(TextClassificationList[],MATCH(Sudan_News12[[#This Row],[text_classification_arabic3]],TextClassificationList[text_classification_arabic],0),1)</f>
        <v>#N/A</v>
      </c>
      <c r="AU4808" t="e">
        <f>INDEX(TextClassificationList[],MATCH(Sudan_News12[[#This Row],[text_classification_arabic4]],TextClassificationList[text_classification_arabic],0),1)</f>
        <v>#N/A</v>
      </c>
      <c r="AW4808" t="e">
        <f>INDEX(TextClassificationList[],MATCH(Sudan_News12[[#This Row],[text_classification_arabic5]],TextClassificationList[text_classification_arabic],0),1)</f>
        <v>#N/A</v>
      </c>
    </row>
    <row r="4809" spans="1:49" x14ac:dyDescent="0.2">
      <c r="A4809">
        <v>1.1120558518864937E+18</v>
      </c>
      <c r="B4809">
        <v>1.1120541175585587E+18</v>
      </c>
      <c r="C4809" t="s">
        <v>18411</v>
      </c>
      <c r="D4809" s="1">
        <v>43554</v>
      </c>
      <c r="E4809" s="2">
        <v>0.84432870370370372</v>
      </c>
      <c r="F4809">
        <v>200</v>
      </c>
      <c r="G4809">
        <v>1889611729</v>
      </c>
      <c r="H4809" t="s">
        <v>354</v>
      </c>
      <c r="I4809" t="s">
        <v>355</v>
      </c>
      <c r="J4809" t="s">
        <v>265</v>
      </c>
      <c r="K4809" t="s">
        <v>18412</v>
      </c>
      <c r="L4809" t="s">
        <v>266</v>
      </c>
      <c r="M4809" t="s">
        <v>267</v>
      </c>
      <c r="N4809" t="s">
        <v>267</v>
      </c>
      <c r="O4809" t="s">
        <v>267</v>
      </c>
      <c r="P4809">
        <v>0</v>
      </c>
      <c r="Q4809">
        <v>0</v>
      </c>
      <c r="R4809">
        <v>0</v>
      </c>
      <c r="S4809" t="s">
        <v>267</v>
      </c>
      <c r="T4809" t="s">
        <v>267</v>
      </c>
      <c r="U4809" t="s">
        <v>18413</v>
      </c>
      <c r="V4809" t="b">
        <v>0</v>
      </c>
      <c r="W4809" t="s">
        <v>265</v>
      </c>
      <c r="X4809">
        <v>0</v>
      </c>
      <c r="Y4809" t="s">
        <v>265</v>
      </c>
      <c r="Z4809" t="s">
        <v>265</v>
      </c>
      <c r="AA4809" t="s">
        <v>265</v>
      </c>
      <c r="AB4809" t="s">
        <v>265</v>
      </c>
      <c r="AC4809" t="s">
        <v>265</v>
      </c>
      <c r="AD4809" t="s">
        <v>265</v>
      </c>
      <c r="AE4809" t="s">
        <v>265</v>
      </c>
      <c r="AF4809" t="s">
        <v>9586</v>
      </c>
      <c r="AG4809" t="s">
        <v>265</v>
      </c>
      <c r="AH4809" t="s">
        <v>265</v>
      </c>
      <c r="AI4809" t="s">
        <v>265</v>
      </c>
      <c r="AJ4809" t="s">
        <v>265</v>
      </c>
      <c r="AL4809" t="str">
        <f>IF(Sudan_News12[[#This Row],[relevancy_classification_english]]="Relevant","مناسب",IF(Sudan_News12[[#This Row],[relevancy_classification_english]]="Relevant","عَرَضِيّ",""))</f>
        <v/>
      </c>
      <c r="AN4809" t="str">
        <f>IF(Sudan_News12[[#This Row],[sentiment_analysis_english]]="Negative","سلبي",IF(Sudan_News12[[#This Row],[sentiment_analysis_english]]="Neutral","حيادي",IF(Sudan_News12[[#This Row],[sentiment_analysis_english]]="Positive","إيجابي","")))</f>
        <v/>
      </c>
      <c r="AO4809" t="e">
        <f>INDEX(TextClassificationList[],MATCH(Sudan_News12[[#This Row],[text_classification_arabic]],TextClassificationList[text_classification_arabic],0),1)</f>
        <v>#N/A</v>
      </c>
      <c r="AQ4809" t="e">
        <f>INDEX(TextClassificationList[],MATCH(Sudan_News12[[#This Row],[text_classification_arabic2]],TextClassificationList[text_classification_arabic],0),1)</f>
        <v>#N/A</v>
      </c>
      <c r="AS4809" t="e">
        <f>INDEX(TextClassificationList[],MATCH(Sudan_News12[[#This Row],[text_classification_arabic3]],TextClassificationList[text_classification_arabic],0),1)</f>
        <v>#N/A</v>
      </c>
      <c r="AU4809" t="e">
        <f>INDEX(TextClassificationList[],MATCH(Sudan_News12[[#This Row],[text_classification_arabic4]],TextClassificationList[text_classification_arabic],0),1)</f>
        <v>#N/A</v>
      </c>
      <c r="AW4809" t="e">
        <f>INDEX(TextClassificationList[],MATCH(Sudan_News12[[#This Row],[text_classification_arabic5]],TextClassificationList[text_classification_arabic],0),1)</f>
        <v>#N/A</v>
      </c>
    </row>
    <row r="4810" spans="1:49" x14ac:dyDescent="0.2">
      <c r="A4810">
        <v>1.1120520404133847E+18</v>
      </c>
      <c r="B4810">
        <v>1.1120520404133847E+18</v>
      </c>
      <c r="C4810" t="s">
        <v>18414</v>
      </c>
      <c r="D4810" s="1">
        <v>43554</v>
      </c>
      <c r="E4810" s="2">
        <v>0.83381944444444445</v>
      </c>
      <c r="F4810">
        <v>200</v>
      </c>
      <c r="G4810">
        <v>1889611729</v>
      </c>
      <c r="H4810" t="s">
        <v>354</v>
      </c>
      <c r="I4810" t="s">
        <v>355</v>
      </c>
      <c r="J4810" t="s">
        <v>265</v>
      </c>
      <c r="K4810" t="s">
        <v>18415</v>
      </c>
      <c r="L4810" t="s">
        <v>266</v>
      </c>
      <c r="M4810" t="s">
        <v>267</v>
      </c>
      <c r="N4810" t="s">
        <v>267</v>
      </c>
      <c r="O4810" t="s">
        <v>267</v>
      </c>
      <c r="P4810">
        <v>1</v>
      </c>
      <c r="Q4810">
        <v>0</v>
      </c>
      <c r="R4810">
        <v>0</v>
      </c>
      <c r="S4810" t="s">
        <v>267</v>
      </c>
      <c r="T4810" t="s">
        <v>267</v>
      </c>
      <c r="U4810" t="s">
        <v>18416</v>
      </c>
      <c r="V4810" t="b">
        <v>0</v>
      </c>
      <c r="W4810" t="s">
        <v>265</v>
      </c>
      <c r="X4810">
        <v>0</v>
      </c>
      <c r="Y4810" t="s">
        <v>265</v>
      </c>
      <c r="Z4810" t="s">
        <v>265</v>
      </c>
      <c r="AA4810" t="s">
        <v>265</v>
      </c>
      <c r="AB4810" t="s">
        <v>265</v>
      </c>
      <c r="AC4810" t="s">
        <v>265</v>
      </c>
      <c r="AD4810" t="s">
        <v>265</v>
      </c>
      <c r="AE4810" t="s">
        <v>265</v>
      </c>
      <c r="AF4810" t="s">
        <v>267</v>
      </c>
      <c r="AG4810" t="s">
        <v>265</v>
      </c>
      <c r="AH4810" t="s">
        <v>265</v>
      </c>
      <c r="AI4810" t="s">
        <v>265</v>
      </c>
      <c r="AJ4810" t="s">
        <v>265</v>
      </c>
      <c r="AL4810" t="str">
        <f>IF(Sudan_News12[[#This Row],[relevancy_classification_english]]="Relevant","مناسب",IF(Sudan_News12[[#This Row],[relevancy_classification_english]]="Relevant","عَرَضِيّ",""))</f>
        <v/>
      </c>
      <c r="AN4810" t="str">
        <f>IF(Sudan_News12[[#This Row],[sentiment_analysis_english]]="Negative","سلبي",IF(Sudan_News12[[#This Row],[sentiment_analysis_english]]="Neutral","حيادي",IF(Sudan_News12[[#This Row],[sentiment_analysis_english]]="Positive","إيجابي","")))</f>
        <v/>
      </c>
      <c r="AO4810" t="e">
        <f>INDEX(TextClassificationList[],MATCH(Sudan_News12[[#This Row],[text_classification_arabic]],TextClassificationList[text_classification_arabic],0),1)</f>
        <v>#N/A</v>
      </c>
      <c r="AQ4810" t="e">
        <f>INDEX(TextClassificationList[],MATCH(Sudan_News12[[#This Row],[text_classification_arabic2]],TextClassificationList[text_classification_arabic],0),1)</f>
        <v>#N/A</v>
      </c>
      <c r="AS4810" t="e">
        <f>INDEX(TextClassificationList[],MATCH(Sudan_News12[[#This Row],[text_classification_arabic3]],TextClassificationList[text_classification_arabic],0),1)</f>
        <v>#N/A</v>
      </c>
      <c r="AU4810" t="e">
        <f>INDEX(TextClassificationList[],MATCH(Sudan_News12[[#This Row],[text_classification_arabic4]],TextClassificationList[text_classification_arabic],0),1)</f>
        <v>#N/A</v>
      </c>
      <c r="AW4810" t="e">
        <f>INDEX(TextClassificationList[],MATCH(Sudan_News12[[#This Row],[text_classification_arabic5]],TextClassificationList[text_classification_arabic],0),1)</f>
        <v>#N/A</v>
      </c>
    </row>
    <row r="4811" spans="1:49" x14ac:dyDescent="0.2">
      <c r="A4811">
        <v>1.1120327144111227E+18</v>
      </c>
      <c r="B4811">
        <v>1.1120327144111227E+18</v>
      </c>
      <c r="C4811" t="s">
        <v>18417</v>
      </c>
      <c r="D4811" s="1">
        <v>43554</v>
      </c>
      <c r="E4811" s="2">
        <v>0.7804861111111111</v>
      </c>
      <c r="F4811">
        <v>200</v>
      </c>
      <c r="G4811">
        <v>1889611729</v>
      </c>
      <c r="H4811" t="s">
        <v>354</v>
      </c>
      <c r="I4811" t="s">
        <v>355</v>
      </c>
      <c r="J4811" t="s">
        <v>265</v>
      </c>
      <c r="K4811" t="s">
        <v>18418</v>
      </c>
      <c r="L4811" t="s">
        <v>272</v>
      </c>
      <c r="M4811" t="s">
        <v>267</v>
      </c>
      <c r="N4811" t="s">
        <v>267</v>
      </c>
      <c r="O4811" t="s">
        <v>267</v>
      </c>
      <c r="P4811">
        <v>0</v>
      </c>
      <c r="Q4811">
        <v>0</v>
      </c>
      <c r="R4811">
        <v>1</v>
      </c>
      <c r="S4811" t="s">
        <v>18419</v>
      </c>
      <c r="T4811" t="s">
        <v>267</v>
      </c>
      <c r="U4811" t="s">
        <v>18420</v>
      </c>
      <c r="V4811" t="b">
        <v>0</v>
      </c>
      <c r="W4811" t="s">
        <v>18421</v>
      </c>
      <c r="X4811">
        <v>0</v>
      </c>
      <c r="Y4811" t="s">
        <v>265</v>
      </c>
      <c r="Z4811" t="s">
        <v>265</v>
      </c>
      <c r="AA4811" t="s">
        <v>265</v>
      </c>
      <c r="AB4811" t="s">
        <v>265</v>
      </c>
      <c r="AC4811" t="s">
        <v>265</v>
      </c>
      <c r="AD4811" t="s">
        <v>265</v>
      </c>
      <c r="AE4811" t="s">
        <v>265</v>
      </c>
      <c r="AF4811" t="s">
        <v>267</v>
      </c>
      <c r="AG4811" t="s">
        <v>265</v>
      </c>
      <c r="AH4811" t="s">
        <v>265</v>
      </c>
      <c r="AI4811" t="s">
        <v>265</v>
      </c>
      <c r="AJ4811" t="s">
        <v>265</v>
      </c>
      <c r="AL4811" t="str">
        <f>IF(Sudan_News12[[#This Row],[relevancy_classification_english]]="Relevant","مناسب",IF(Sudan_News12[[#This Row],[relevancy_classification_english]]="Relevant","عَرَضِيّ",""))</f>
        <v/>
      </c>
      <c r="AN4811" t="str">
        <f>IF(Sudan_News12[[#This Row],[sentiment_analysis_english]]="Negative","سلبي",IF(Sudan_News12[[#This Row],[sentiment_analysis_english]]="Neutral","حيادي",IF(Sudan_News12[[#This Row],[sentiment_analysis_english]]="Positive","إيجابي","")))</f>
        <v/>
      </c>
      <c r="AO4811" t="e">
        <f>INDEX(TextClassificationList[],MATCH(Sudan_News12[[#This Row],[text_classification_arabic]],TextClassificationList[text_classification_arabic],0),1)</f>
        <v>#N/A</v>
      </c>
      <c r="AQ4811" t="e">
        <f>INDEX(TextClassificationList[],MATCH(Sudan_News12[[#This Row],[text_classification_arabic2]],TextClassificationList[text_classification_arabic],0),1)</f>
        <v>#N/A</v>
      </c>
      <c r="AS4811" t="e">
        <f>INDEX(TextClassificationList[],MATCH(Sudan_News12[[#This Row],[text_classification_arabic3]],TextClassificationList[text_classification_arabic],0),1)</f>
        <v>#N/A</v>
      </c>
      <c r="AU4811" t="e">
        <f>INDEX(TextClassificationList[],MATCH(Sudan_News12[[#This Row],[text_classification_arabic4]],TextClassificationList[text_classification_arabic],0),1)</f>
        <v>#N/A</v>
      </c>
      <c r="AW4811" t="e">
        <f>INDEX(TextClassificationList[],MATCH(Sudan_News12[[#This Row],[text_classification_arabic5]],TextClassificationList[text_classification_arabic],0),1)</f>
        <v>#N/A</v>
      </c>
    </row>
    <row r="4812" spans="1:49" x14ac:dyDescent="0.2">
      <c r="A4812">
        <v>1.112032013375234E+18</v>
      </c>
      <c r="B4812">
        <v>1.112032013375234E+18</v>
      </c>
      <c r="C4812" t="s">
        <v>18422</v>
      </c>
      <c r="D4812" s="1">
        <v>43554</v>
      </c>
      <c r="E4812" s="2">
        <v>0.77855324074074073</v>
      </c>
      <c r="F4812">
        <v>200</v>
      </c>
      <c r="G4812">
        <v>1889611729</v>
      </c>
      <c r="H4812" t="s">
        <v>354</v>
      </c>
      <c r="I4812" t="s">
        <v>355</v>
      </c>
      <c r="J4812" t="s">
        <v>265</v>
      </c>
      <c r="K4812" t="s">
        <v>18423</v>
      </c>
      <c r="L4812" t="s">
        <v>266</v>
      </c>
      <c r="M4812" t="s">
        <v>267</v>
      </c>
      <c r="N4812" t="s">
        <v>267</v>
      </c>
      <c r="O4812" t="s">
        <v>18424</v>
      </c>
      <c r="P4812">
        <v>0</v>
      </c>
      <c r="Q4812">
        <v>5</v>
      </c>
      <c r="R4812">
        <v>7</v>
      </c>
      <c r="S4812" t="s">
        <v>18425</v>
      </c>
      <c r="T4812" t="s">
        <v>267</v>
      </c>
      <c r="U4812" t="s">
        <v>18421</v>
      </c>
      <c r="V4812" t="b">
        <v>0</v>
      </c>
      <c r="W4812" t="s">
        <v>265</v>
      </c>
      <c r="X4812">
        <v>1</v>
      </c>
      <c r="Y4812" t="s">
        <v>18426</v>
      </c>
      <c r="Z4812" t="s">
        <v>265</v>
      </c>
      <c r="AA4812" t="s">
        <v>265</v>
      </c>
      <c r="AB4812" t="s">
        <v>265</v>
      </c>
      <c r="AC4812" t="s">
        <v>265</v>
      </c>
      <c r="AD4812" t="s">
        <v>265</v>
      </c>
      <c r="AE4812" t="s">
        <v>265</v>
      </c>
      <c r="AF4812" t="s">
        <v>267</v>
      </c>
      <c r="AG4812" t="s">
        <v>265</v>
      </c>
      <c r="AH4812" t="s">
        <v>265</v>
      </c>
      <c r="AI4812" t="s">
        <v>265</v>
      </c>
      <c r="AJ4812" t="s">
        <v>265</v>
      </c>
      <c r="AL4812" t="str">
        <f>IF(Sudan_News12[[#This Row],[relevancy_classification_english]]="Relevant","مناسب",IF(Sudan_News12[[#This Row],[relevancy_classification_english]]="Relevant","عَرَضِيّ",""))</f>
        <v/>
      </c>
      <c r="AN4812" t="str">
        <f>IF(Sudan_News12[[#This Row],[sentiment_analysis_english]]="Negative","سلبي",IF(Sudan_News12[[#This Row],[sentiment_analysis_english]]="Neutral","حيادي",IF(Sudan_News12[[#This Row],[sentiment_analysis_english]]="Positive","إيجابي","")))</f>
        <v/>
      </c>
      <c r="AO4812" t="e">
        <f>INDEX(TextClassificationList[],MATCH(Sudan_News12[[#This Row],[text_classification_arabic]],TextClassificationList[text_classification_arabic],0),1)</f>
        <v>#N/A</v>
      </c>
      <c r="AQ4812" t="e">
        <f>INDEX(TextClassificationList[],MATCH(Sudan_News12[[#This Row],[text_classification_arabic2]],TextClassificationList[text_classification_arabic],0),1)</f>
        <v>#N/A</v>
      </c>
      <c r="AS4812" t="e">
        <f>INDEX(TextClassificationList[],MATCH(Sudan_News12[[#This Row],[text_classification_arabic3]],TextClassificationList[text_classification_arabic],0),1)</f>
        <v>#N/A</v>
      </c>
      <c r="AU4812" t="e">
        <f>INDEX(TextClassificationList[],MATCH(Sudan_News12[[#This Row],[text_classification_arabic4]],TextClassificationList[text_classification_arabic],0),1)</f>
        <v>#N/A</v>
      </c>
      <c r="AW4812" t="e">
        <f>INDEX(TextClassificationList[],MATCH(Sudan_News12[[#This Row],[text_classification_arabic5]],TextClassificationList[text_classification_arabic],0),1)</f>
        <v>#N/A</v>
      </c>
    </row>
    <row r="4813" spans="1:49" x14ac:dyDescent="0.2">
      <c r="A4813">
        <v>1.1119957930351452E+18</v>
      </c>
      <c r="B4813">
        <v>1.1115828138983178E+18</v>
      </c>
      <c r="C4813" t="s">
        <v>18427</v>
      </c>
      <c r="D4813" s="1">
        <v>43554</v>
      </c>
      <c r="E4813" s="2">
        <v>0.67859953703703701</v>
      </c>
      <c r="F4813">
        <v>200</v>
      </c>
      <c r="G4813">
        <v>1889611729</v>
      </c>
      <c r="H4813" t="s">
        <v>354</v>
      </c>
      <c r="I4813" t="s">
        <v>355</v>
      </c>
      <c r="J4813" t="s">
        <v>265</v>
      </c>
      <c r="K4813" t="s">
        <v>18428</v>
      </c>
      <c r="L4813" t="s">
        <v>266</v>
      </c>
      <c r="M4813" t="s">
        <v>267</v>
      </c>
      <c r="N4813" t="s">
        <v>267</v>
      </c>
      <c r="O4813" t="s">
        <v>267</v>
      </c>
      <c r="P4813">
        <v>1</v>
      </c>
      <c r="Q4813">
        <v>0</v>
      </c>
      <c r="R4813">
        <v>1</v>
      </c>
      <c r="S4813" t="s">
        <v>267</v>
      </c>
      <c r="T4813" t="s">
        <v>267</v>
      </c>
      <c r="U4813" t="s">
        <v>18429</v>
      </c>
      <c r="V4813" t="b">
        <v>0</v>
      </c>
      <c r="W4813" t="s">
        <v>265</v>
      </c>
      <c r="X4813">
        <v>0</v>
      </c>
      <c r="Y4813" t="s">
        <v>265</v>
      </c>
      <c r="Z4813" t="s">
        <v>265</v>
      </c>
      <c r="AA4813" t="s">
        <v>265</v>
      </c>
      <c r="AB4813" t="s">
        <v>265</v>
      </c>
      <c r="AC4813" t="s">
        <v>265</v>
      </c>
      <c r="AD4813" t="s">
        <v>265</v>
      </c>
      <c r="AE4813" t="s">
        <v>265</v>
      </c>
      <c r="AF4813" t="s">
        <v>18430</v>
      </c>
      <c r="AG4813" t="s">
        <v>265</v>
      </c>
      <c r="AH4813" t="s">
        <v>265</v>
      </c>
      <c r="AI4813" t="s">
        <v>265</v>
      </c>
      <c r="AJ4813" t="s">
        <v>265</v>
      </c>
      <c r="AL4813" t="str">
        <f>IF(Sudan_News12[[#This Row],[relevancy_classification_english]]="Relevant","مناسب",IF(Sudan_News12[[#This Row],[relevancy_classification_english]]="Relevant","عَرَضِيّ",""))</f>
        <v/>
      </c>
      <c r="AN4813" t="str">
        <f>IF(Sudan_News12[[#This Row],[sentiment_analysis_english]]="Negative","سلبي",IF(Sudan_News12[[#This Row],[sentiment_analysis_english]]="Neutral","حيادي",IF(Sudan_News12[[#This Row],[sentiment_analysis_english]]="Positive","إيجابي","")))</f>
        <v/>
      </c>
      <c r="AO4813" t="e">
        <f>INDEX(TextClassificationList[],MATCH(Sudan_News12[[#This Row],[text_classification_arabic]],TextClassificationList[text_classification_arabic],0),1)</f>
        <v>#N/A</v>
      </c>
      <c r="AQ4813" t="e">
        <f>INDEX(TextClassificationList[],MATCH(Sudan_News12[[#This Row],[text_classification_arabic2]],TextClassificationList[text_classification_arabic],0),1)</f>
        <v>#N/A</v>
      </c>
      <c r="AS4813" t="e">
        <f>INDEX(TextClassificationList[],MATCH(Sudan_News12[[#This Row],[text_classification_arabic3]],TextClassificationList[text_classification_arabic],0),1)</f>
        <v>#N/A</v>
      </c>
      <c r="AU4813" t="e">
        <f>INDEX(TextClassificationList[],MATCH(Sudan_News12[[#This Row],[text_classification_arabic4]],TextClassificationList[text_classification_arabic],0),1)</f>
        <v>#N/A</v>
      </c>
      <c r="AW4813" t="e">
        <f>INDEX(TextClassificationList[],MATCH(Sudan_News12[[#This Row],[text_classification_arabic5]],TextClassificationList[text_classification_arabic],0),1)</f>
        <v>#N/A</v>
      </c>
    </row>
    <row r="4814" spans="1:49" x14ac:dyDescent="0.2">
      <c r="A4814">
        <v>1.1112994925889987E+18</v>
      </c>
      <c r="B4814">
        <v>1.1112994925889987E+18</v>
      </c>
      <c r="C4814" t="s">
        <v>18431</v>
      </c>
      <c r="D4814" s="1">
        <v>43552</v>
      </c>
      <c r="E4814" s="2">
        <v>0.75717592592592597</v>
      </c>
      <c r="F4814">
        <v>200</v>
      </c>
      <c r="G4814">
        <v>1889611729</v>
      </c>
      <c r="H4814" t="s">
        <v>354</v>
      </c>
      <c r="I4814" t="s">
        <v>355</v>
      </c>
      <c r="J4814" t="s">
        <v>265</v>
      </c>
      <c r="K4814" t="s">
        <v>18432</v>
      </c>
      <c r="L4814" t="s">
        <v>273</v>
      </c>
      <c r="M4814" t="s">
        <v>267</v>
      </c>
      <c r="N4814" t="s">
        <v>18433</v>
      </c>
      <c r="O4814" t="s">
        <v>267</v>
      </c>
      <c r="P4814">
        <v>0</v>
      </c>
      <c r="Q4814">
        <v>1</v>
      </c>
      <c r="R4814">
        <v>0</v>
      </c>
      <c r="S4814" t="s">
        <v>267</v>
      </c>
      <c r="T4814" t="s">
        <v>267</v>
      </c>
      <c r="U4814" t="s">
        <v>18434</v>
      </c>
      <c r="V4814" t="b">
        <v>0</v>
      </c>
      <c r="W4814" t="s">
        <v>265</v>
      </c>
      <c r="X4814">
        <v>0</v>
      </c>
      <c r="Y4814" t="s">
        <v>265</v>
      </c>
      <c r="Z4814" t="s">
        <v>265</v>
      </c>
      <c r="AA4814" t="s">
        <v>265</v>
      </c>
      <c r="AB4814" t="s">
        <v>265</v>
      </c>
      <c r="AC4814" t="s">
        <v>265</v>
      </c>
      <c r="AD4814" t="s">
        <v>265</v>
      </c>
      <c r="AE4814" t="s">
        <v>265</v>
      </c>
      <c r="AF4814" t="s">
        <v>267</v>
      </c>
      <c r="AG4814" t="s">
        <v>265</v>
      </c>
      <c r="AH4814" t="s">
        <v>265</v>
      </c>
      <c r="AI4814" t="s">
        <v>265</v>
      </c>
      <c r="AJ4814" t="s">
        <v>265</v>
      </c>
      <c r="AL4814" t="str">
        <f>IF(Sudan_News12[[#This Row],[relevancy_classification_english]]="Relevant","مناسب",IF(Sudan_News12[[#This Row],[relevancy_classification_english]]="Relevant","عَرَضِيّ",""))</f>
        <v/>
      </c>
      <c r="AN4814" t="str">
        <f>IF(Sudan_News12[[#This Row],[sentiment_analysis_english]]="Negative","سلبي",IF(Sudan_News12[[#This Row],[sentiment_analysis_english]]="Neutral","حيادي",IF(Sudan_News12[[#This Row],[sentiment_analysis_english]]="Positive","إيجابي","")))</f>
        <v/>
      </c>
      <c r="AO4814" t="e">
        <f>INDEX(TextClassificationList[],MATCH(Sudan_News12[[#This Row],[text_classification_arabic]],TextClassificationList[text_classification_arabic],0),1)</f>
        <v>#N/A</v>
      </c>
      <c r="AQ4814" t="e">
        <f>INDEX(TextClassificationList[],MATCH(Sudan_News12[[#This Row],[text_classification_arabic2]],TextClassificationList[text_classification_arabic],0),1)</f>
        <v>#N/A</v>
      </c>
      <c r="AS4814" t="e">
        <f>INDEX(TextClassificationList[],MATCH(Sudan_News12[[#This Row],[text_classification_arabic3]],TextClassificationList[text_classification_arabic],0),1)</f>
        <v>#N/A</v>
      </c>
      <c r="AU4814" t="e">
        <f>INDEX(TextClassificationList[],MATCH(Sudan_News12[[#This Row],[text_classification_arabic4]],TextClassificationList[text_classification_arabic],0),1)</f>
        <v>#N/A</v>
      </c>
      <c r="AW4814" t="e">
        <f>INDEX(TextClassificationList[],MATCH(Sudan_News12[[#This Row],[text_classification_arabic5]],TextClassificationList[text_classification_arabic],0),1)</f>
        <v>#N/A</v>
      </c>
    </row>
    <row r="4815" spans="1:49" x14ac:dyDescent="0.2">
      <c r="A4815">
        <v>1.1112069847144653E+18</v>
      </c>
      <c r="B4815">
        <v>1.1112069847144653E+18</v>
      </c>
      <c r="C4815" t="s">
        <v>18435</v>
      </c>
      <c r="D4815" s="1">
        <v>43552</v>
      </c>
      <c r="E4815" s="2">
        <v>0.50190972222222219</v>
      </c>
      <c r="F4815">
        <v>200</v>
      </c>
      <c r="G4815">
        <v>1889611729</v>
      </c>
      <c r="H4815" t="s">
        <v>354</v>
      </c>
      <c r="I4815" t="s">
        <v>355</v>
      </c>
      <c r="J4815" t="s">
        <v>265</v>
      </c>
      <c r="K4815" t="s">
        <v>18436</v>
      </c>
      <c r="L4815" t="s">
        <v>278</v>
      </c>
      <c r="M4815" t="s">
        <v>267</v>
      </c>
      <c r="N4815" t="s">
        <v>267</v>
      </c>
      <c r="O4815" t="s">
        <v>18437</v>
      </c>
      <c r="P4815">
        <v>0</v>
      </c>
      <c r="Q4815">
        <v>0</v>
      </c>
      <c r="R4815">
        <v>0</v>
      </c>
      <c r="S4815" t="s">
        <v>18438</v>
      </c>
      <c r="T4815" t="s">
        <v>267</v>
      </c>
      <c r="U4815" t="s">
        <v>18439</v>
      </c>
      <c r="V4815" t="b">
        <v>0</v>
      </c>
      <c r="W4815" t="s">
        <v>265</v>
      </c>
      <c r="X4815">
        <v>1</v>
      </c>
      <c r="Y4815" t="s">
        <v>18440</v>
      </c>
      <c r="Z4815" t="s">
        <v>265</v>
      </c>
      <c r="AA4815" t="s">
        <v>265</v>
      </c>
      <c r="AB4815" t="s">
        <v>265</v>
      </c>
      <c r="AC4815" t="s">
        <v>265</v>
      </c>
      <c r="AD4815" t="s">
        <v>265</v>
      </c>
      <c r="AE4815" t="s">
        <v>265</v>
      </c>
      <c r="AF4815" t="s">
        <v>267</v>
      </c>
      <c r="AG4815" t="s">
        <v>265</v>
      </c>
      <c r="AH4815" t="s">
        <v>265</v>
      </c>
      <c r="AI4815" t="s">
        <v>265</v>
      </c>
      <c r="AJ4815" t="s">
        <v>265</v>
      </c>
      <c r="AL4815" t="str">
        <f>IF(Sudan_News12[[#This Row],[relevancy_classification_english]]="Relevant","مناسب",IF(Sudan_News12[[#This Row],[relevancy_classification_english]]="Relevant","عَرَضِيّ",""))</f>
        <v/>
      </c>
      <c r="AN4815" t="str">
        <f>IF(Sudan_News12[[#This Row],[sentiment_analysis_english]]="Negative","سلبي",IF(Sudan_News12[[#This Row],[sentiment_analysis_english]]="Neutral","حيادي",IF(Sudan_News12[[#This Row],[sentiment_analysis_english]]="Positive","إيجابي","")))</f>
        <v/>
      </c>
      <c r="AO4815" t="e">
        <f>INDEX(TextClassificationList[],MATCH(Sudan_News12[[#This Row],[text_classification_arabic]],TextClassificationList[text_classification_arabic],0),1)</f>
        <v>#N/A</v>
      </c>
      <c r="AQ4815" t="e">
        <f>INDEX(TextClassificationList[],MATCH(Sudan_News12[[#This Row],[text_classification_arabic2]],TextClassificationList[text_classification_arabic],0),1)</f>
        <v>#N/A</v>
      </c>
      <c r="AS4815" t="e">
        <f>INDEX(TextClassificationList[],MATCH(Sudan_News12[[#This Row],[text_classification_arabic3]],TextClassificationList[text_classification_arabic],0),1)</f>
        <v>#N/A</v>
      </c>
      <c r="AU4815" t="e">
        <f>INDEX(TextClassificationList[],MATCH(Sudan_News12[[#This Row],[text_classification_arabic4]],TextClassificationList[text_classification_arabic],0),1)</f>
        <v>#N/A</v>
      </c>
      <c r="AW4815" t="e">
        <f>INDEX(TextClassificationList[],MATCH(Sudan_News12[[#This Row],[text_classification_arabic5]],TextClassificationList[text_classification_arabic],0),1)</f>
        <v>#N/A</v>
      </c>
    </row>
    <row r="4816" spans="1:49" x14ac:dyDescent="0.2">
      <c r="A4816">
        <v>1.1105387380258529E+18</v>
      </c>
      <c r="B4816">
        <v>1.1105387380258529E+18</v>
      </c>
      <c r="C4816" t="s">
        <v>18441</v>
      </c>
      <c r="D4816" s="1">
        <v>43550</v>
      </c>
      <c r="E4816" s="2">
        <v>0.65789351851851852</v>
      </c>
      <c r="F4816">
        <v>200</v>
      </c>
      <c r="G4816">
        <v>1889611729</v>
      </c>
      <c r="H4816" t="s">
        <v>354</v>
      </c>
      <c r="I4816" t="s">
        <v>355</v>
      </c>
      <c r="J4816" t="s">
        <v>265</v>
      </c>
      <c r="K4816" t="s">
        <v>18442</v>
      </c>
      <c r="L4816" t="s">
        <v>266</v>
      </c>
      <c r="M4816" t="s">
        <v>267</v>
      </c>
      <c r="N4816" t="s">
        <v>267</v>
      </c>
      <c r="O4816" t="s">
        <v>267</v>
      </c>
      <c r="P4816">
        <v>0</v>
      </c>
      <c r="Q4816">
        <v>1</v>
      </c>
      <c r="R4816">
        <v>0</v>
      </c>
      <c r="S4816" t="s">
        <v>267</v>
      </c>
      <c r="T4816" t="s">
        <v>267</v>
      </c>
      <c r="U4816" t="s">
        <v>18443</v>
      </c>
      <c r="V4816" t="b">
        <v>0</v>
      </c>
      <c r="W4816" t="s">
        <v>265</v>
      </c>
      <c r="X4816">
        <v>1</v>
      </c>
      <c r="Y4816" t="s">
        <v>18444</v>
      </c>
      <c r="Z4816" t="s">
        <v>265</v>
      </c>
      <c r="AA4816" t="s">
        <v>265</v>
      </c>
      <c r="AB4816" t="s">
        <v>265</v>
      </c>
      <c r="AC4816" t="s">
        <v>265</v>
      </c>
      <c r="AD4816" t="s">
        <v>265</v>
      </c>
      <c r="AE4816" t="s">
        <v>265</v>
      </c>
      <c r="AF4816" t="s">
        <v>267</v>
      </c>
      <c r="AG4816" t="s">
        <v>265</v>
      </c>
      <c r="AH4816" t="s">
        <v>265</v>
      </c>
      <c r="AI4816" t="s">
        <v>265</v>
      </c>
      <c r="AJ4816" t="s">
        <v>265</v>
      </c>
      <c r="AL4816" t="str">
        <f>IF(Sudan_News12[[#This Row],[relevancy_classification_english]]="Relevant","مناسب",IF(Sudan_News12[[#This Row],[relevancy_classification_english]]="Relevant","عَرَضِيّ",""))</f>
        <v/>
      </c>
      <c r="AN4816" t="str">
        <f>IF(Sudan_News12[[#This Row],[sentiment_analysis_english]]="Negative","سلبي",IF(Sudan_News12[[#This Row],[sentiment_analysis_english]]="Neutral","حيادي",IF(Sudan_News12[[#This Row],[sentiment_analysis_english]]="Positive","إيجابي","")))</f>
        <v/>
      </c>
      <c r="AO4816" t="e">
        <f>INDEX(TextClassificationList[],MATCH(Sudan_News12[[#This Row],[text_classification_arabic]],TextClassificationList[text_classification_arabic],0),1)</f>
        <v>#N/A</v>
      </c>
      <c r="AQ4816" t="e">
        <f>INDEX(TextClassificationList[],MATCH(Sudan_News12[[#This Row],[text_classification_arabic2]],TextClassificationList[text_classification_arabic],0),1)</f>
        <v>#N/A</v>
      </c>
      <c r="AS4816" t="e">
        <f>INDEX(TextClassificationList[],MATCH(Sudan_News12[[#This Row],[text_classification_arabic3]],TextClassificationList[text_classification_arabic],0),1)</f>
        <v>#N/A</v>
      </c>
      <c r="AU4816" t="e">
        <f>INDEX(TextClassificationList[],MATCH(Sudan_News12[[#This Row],[text_classification_arabic4]],TextClassificationList[text_classification_arabic],0),1)</f>
        <v>#N/A</v>
      </c>
      <c r="AW4816" t="e">
        <f>INDEX(TextClassificationList[],MATCH(Sudan_News12[[#This Row],[text_classification_arabic5]],TextClassificationList[text_classification_arabic],0),1)</f>
        <v>#N/A</v>
      </c>
    </row>
    <row r="4817" spans="1:49" x14ac:dyDescent="0.2">
      <c r="A4817">
        <v>1.1105375360683377E+18</v>
      </c>
      <c r="B4817">
        <v>1.1101546930896036E+18</v>
      </c>
      <c r="C4817" t="s">
        <v>18445</v>
      </c>
      <c r="D4817" s="1">
        <v>43550</v>
      </c>
      <c r="E4817" s="2">
        <v>0.65458333333333329</v>
      </c>
      <c r="F4817">
        <v>200</v>
      </c>
      <c r="G4817">
        <v>1889611729</v>
      </c>
      <c r="H4817" t="s">
        <v>354</v>
      </c>
      <c r="I4817" t="s">
        <v>355</v>
      </c>
      <c r="J4817" t="s">
        <v>265</v>
      </c>
      <c r="K4817" t="s">
        <v>18446</v>
      </c>
      <c r="L4817" t="s">
        <v>278</v>
      </c>
      <c r="M4817" t="s">
        <v>267</v>
      </c>
      <c r="N4817" t="s">
        <v>267</v>
      </c>
      <c r="O4817" t="s">
        <v>18447</v>
      </c>
      <c r="P4817">
        <v>0</v>
      </c>
      <c r="Q4817">
        <v>0</v>
      </c>
      <c r="R4817">
        <v>0</v>
      </c>
      <c r="S4817" t="s">
        <v>267</v>
      </c>
      <c r="T4817" t="s">
        <v>267</v>
      </c>
      <c r="U4817" t="s">
        <v>18448</v>
      </c>
      <c r="V4817" t="b">
        <v>0</v>
      </c>
      <c r="W4817" t="s">
        <v>265</v>
      </c>
      <c r="X4817">
        <v>1</v>
      </c>
      <c r="Y4817" t="s">
        <v>18449</v>
      </c>
      <c r="Z4817" t="s">
        <v>265</v>
      </c>
      <c r="AA4817" t="s">
        <v>265</v>
      </c>
      <c r="AB4817" t="s">
        <v>265</v>
      </c>
      <c r="AC4817" t="s">
        <v>265</v>
      </c>
      <c r="AD4817" t="s">
        <v>265</v>
      </c>
      <c r="AE4817" t="s">
        <v>265</v>
      </c>
      <c r="AF4817" t="s">
        <v>267</v>
      </c>
      <c r="AG4817" t="s">
        <v>265</v>
      </c>
      <c r="AH4817" t="s">
        <v>265</v>
      </c>
      <c r="AI4817" t="s">
        <v>265</v>
      </c>
      <c r="AJ4817" t="s">
        <v>265</v>
      </c>
      <c r="AL4817" t="str">
        <f>IF(Sudan_News12[[#This Row],[relevancy_classification_english]]="Relevant","مناسب",IF(Sudan_News12[[#This Row],[relevancy_classification_english]]="Relevant","عَرَضِيّ",""))</f>
        <v/>
      </c>
      <c r="AN4817" t="str">
        <f>IF(Sudan_News12[[#This Row],[sentiment_analysis_english]]="Negative","سلبي",IF(Sudan_News12[[#This Row],[sentiment_analysis_english]]="Neutral","حيادي",IF(Sudan_News12[[#This Row],[sentiment_analysis_english]]="Positive","إيجابي","")))</f>
        <v/>
      </c>
      <c r="AO4817" t="e">
        <f>INDEX(TextClassificationList[],MATCH(Sudan_News12[[#This Row],[text_classification_arabic]],TextClassificationList[text_classification_arabic],0),1)</f>
        <v>#N/A</v>
      </c>
      <c r="AQ4817" t="e">
        <f>INDEX(TextClassificationList[],MATCH(Sudan_News12[[#This Row],[text_classification_arabic2]],TextClassificationList[text_classification_arabic],0),1)</f>
        <v>#N/A</v>
      </c>
      <c r="AS4817" t="e">
        <f>INDEX(TextClassificationList[],MATCH(Sudan_News12[[#This Row],[text_classification_arabic3]],TextClassificationList[text_classification_arabic],0),1)</f>
        <v>#N/A</v>
      </c>
      <c r="AU4817" t="e">
        <f>INDEX(TextClassificationList[],MATCH(Sudan_News12[[#This Row],[text_classification_arabic4]],TextClassificationList[text_classification_arabic],0),1)</f>
        <v>#N/A</v>
      </c>
      <c r="AW4817" t="e">
        <f>INDEX(TextClassificationList[],MATCH(Sudan_News12[[#This Row],[text_classification_arabic5]],TextClassificationList[text_classification_arabic],0),1)</f>
        <v>#N/A</v>
      </c>
    </row>
    <row r="4818" spans="1:49" x14ac:dyDescent="0.2">
      <c r="A4818">
        <v>1.1104883402797752E+18</v>
      </c>
      <c r="B4818">
        <v>1.1104883402797752E+18</v>
      </c>
      <c r="C4818" t="s">
        <v>18450</v>
      </c>
      <c r="D4818" s="1">
        <v>43550</v>
      </c>
      <c r="E4818" s="2">
        <v>0.5188194444444445</v>
      </c>
      <c r="F4818">
        <v>200</v>
      </c>
      <c r="G4818">
        <v>1889611729</v>
      </c>
      <c r="H4818" t="s">
        <v>354</v>
      </c>
      <c r="I4818" t="s">
        <v>355</v>
      </c>
      <c r="J4818" t="s">
        <v>265</v>
      </c>
      <c r="K4818" t="s">
        <v>18451</v>
      </c>
      <c r="L4818" t="s">
        <v>266</v>
      </c>
      <c r="M4818" t="s">
        <v>267</v>
      </c>
      <c r="N4818" t="s">
        <v>267</v>
      </c>
      <c r="O4818" t="s">
        <v>267</v>
      </c>
      <c r="P4818">
        <v>0</v>
      </c>
      <c r="Q4818">
        <v>0</v>
      </c>
      <c r="R4818">
        <v>0</v>
      </c>
      <c r="S4818" t="s">
        <v>18452</v>
      </c>
      <c r="T4818" t="s">
        <v>267</v>
      </c>
      <c r="U4818" t="s">
        <v>18453</v>
      </c>
      <c r="V4818" t="b">
        <v>0</v>
      </c>
      <c r="W4818" t="s">
        <v>265</v>
      </c>
      <c r="X4818">
        <v>0</v>
      </c>
      <c r="Y4818" t="s">
        <v>265</v>
      </c>
      <c r="Z4818" t="s">
        <v>265</v>
      </c>
      <c r="AA4818" t="s">
        <v>265</v>
      </c>
      <c r="AB4818" t="s">
        <v>265</v>
      </c>
      <c r="AC4818" t="s">
        <v>265</v>
      </c>
      <c r="AD4818" t="s">
        <v>265</v>
      </c>
      <c r="AE4818" t="s">
        <v>265</v>
      </c>
      <c r="AF4818" t="s">
        <v>267</v>
      </c>
      <c r="AG4818" t="s">
        <v>265</v>
      </c>
      <c r="AH4818" t="s">
        <v>265</v>
      </c>
      <c r="AI4818" t="s">
        <v>265</v>
      </c>
      <c r="AJ4818" t="s">
        <v>265</v>
      </c>
      <c r="AL4818" t="str">
        <f>IF(Sudan_News12[[#This Row],[relevancy_classification_english]]="Relevant","مناسب",IF(Sudan_News12[[#This Row],[relevancy_classification_english]]="Relevant","عَرَضِيّ",""))</f>
        <v/>
      </c>
      <c r="AN4818" t="str">
        <f>IF(Sudan_News12[[#This Row],[sentiment_analysis_english]]="Negative","سلبي",IF(Sudan_News12[[#This Row],[sentiment_analysis_english]]="Neutral","حيادي",IF(Sudan_News12[[#This Row],[sentiment_analysis_english]]="Positive","إيجابي","")))</f>
        <v/>
      </c>
      <c r="AO4818" t="e">
        <f>INDEX(TextClassificationList[],MATCH(Sudan_News12[[#This Row],[text_classification_arabic]],TextClassificationList[text_classification_arabic],0),1)</f>
        <v>#N/A</v>
      </c>
      <c r="AQ4818" t="e">
        <f>INDEX(TextClassificationList[],MATCH(Sudan_News12[[#This Row],[text_classification_arabic2]],TextClassificationList[text_classification_arabic],0),1)</f>
        <v>#N/A</v>
      </c>
      <c r="AS4818" t="e">
        <f>INDEX(TextClassificationList[],MATCH(Sudan_News12[[#This Row],[text_classification_arabic3]],TextClassificationList[text_classification_arabic],0),1)</f>
        <v>#N/A</v>
      </c>
      <c r="AU4818" t="e">
        <f>INDEX(TextClassificationList[],MATCH(Sudan_News12[[#This Row],[text_classification_arabic4]],TextClassificationList[text_classification_arabic],0),1)</f>
        <v>#N/A</v>
      </c>
      <c r="AW4818" t="e">
        <f>INDEX(TextClassificationList[],MATCH(Sudan_News12[[#This Row],[text_classification_arabic5]],TextClassificationList[text_classification_arabic],0),1)</f>
        <v>#N/A</v>
      </c>
    </row>
    <row r="4819" spans="1:49" x14ac:dyDescent="0.2">
      <c r="A4819">
        <v>1.1104882809010053E+18</v>
      </c>
      <c r="B4819">
        <v>1.1104882809010053E+18</v>
      </c>
      <c r="C4819" t="s">
        <v>18454</v>
      </c>
      <c r="D4819" s="1">
        <v>43550</v>
      </c>
      <c r="E4819" s="2">
        <v>0.5186574074074074</v>
      </c>
      <c r="F4819">
        <v>200</v>
      </c>
      <c r="G4819">
        <v>1889611729</v>
      </c>
      <c r="H4819" t="s">
        <v>354</v>
      </c>
      <c r="I4819" t="s">
        <v>355</v>
      </c>
      <c r="J4819" t="s">
        <v>265</v>
      </c>
      <c r="K4819" t="s">
        <v>18455</v>
      </c>
      <c r="L4819" t="s">
        <v>266</v>
      </c>
      <c r="M4819" t="s">
        <v>267</v>
      </c>
      <c r="N4819" t="s">
        <v>267</v>
      </c>
      <c r="O4819" t="s">
        <v>267</v>
      </c>
      <c r="P4819">
        <v>0</v>
      </c>
      <c r="Q4819">
        <v>0</v>
      </c>
      <c r="R4819">
        <v>0</v>
      </c>
      <c r="S4819" t="s">
        <v>18456</v>
      </c>
      <c r="T4819" t="s">
        <v>267</v>
      </c>
      <c r="U4819" t="s">
        <v>18457</v>
      </c>
      <c r="V4819" t="b">
        <v>0</v>
      </c>
      <c r="W4819" t="s">
        <v>265</v>
      </c>
      <c r="X4819">
        <v>0</v>
      </c>
      <c r="Y4819" t="s">
        <v>265</v>
      </c>
      <c r="Z4819" t="s">
        <v>265</v>
      </c>
      <c r="AA4819" t="s">
        <v>265</v>
      </c>
      <c r="AB4819" t="s">
        <v>265</v>
      </c>
      <c r="AC4819" t="s">
        <v>265</v>
      </c>
      <c r="AD4819" t="s">
        <v>265</v>
      </c>
      <c r="AE4819" t="s">
        <v>265</v>
      </c>
      <c r="AF4819" t="s">
        <v>267</v>
      </c>
      <c r="AG4819" t="s">
        <v>265</v>
      </c>
      <c r="AH4819" t="s">
        <v>265</v>
      </c>
      <c r="AI4819" t="s">
        <v>265</v>
      </c>
      <c r="AJ4819" t="s">
        <v>265</v>
      </c>
      <c r="AL4819" t="str">
        <f>IF(Sudan_News12[[#This Row],[relevancy_classification_english]]="Relevant","مناسب",IF(Sudan_News12[[#This Row],[relevancy_classification_english]]="Relevant","عَرَضِيّ",""))</f>
        <v/>
      </c>
      <c r="AN4819" t="str">
        <f>IF(Sudan_News12[[#This Row],[sentiment_analysis_english]]="Negative","سلبي",IF(Sudan_News12[[#This Row],[sentiment_analysis_english]]="Neutral","حيادي",IF(Sudan_News12[[#This Row],[sentiment_analysis_english]]="Positive","إيجابي","")))</f>
        <v/>
      </c>
      <c r="AO4819" t="e">
        <f>INDEX(TextClassificationList[],MATCH(Sudan_News12[[#This Row],[text_classification_arabic]],TextClassificationList[text_classification_arabic],0),1)</f>
        <v>#N/A</v>
      </c>
      <c r="AQ4819" t="e">
        <f>INDEX(TextClassificationList[],MATCH(Sudan_News12[[#This Row],[text_classification_arabic2]],TextClassificationList[text_classification_arabic],0),1)</f>
        <v>#N/A</v>
      </c>
      <c r="AS4819" t="e">
        <f>INDEX(TextClassificationList[],MATCH(Sudan_News12[[#This Row],[text_classification_arabic3]],TextClassificationList[text_classification_arabic],0),1)</f>
        <v>#N/A</v>
      </c>
      <c r="AU4819" t="e">
        <f>INDEX(TextClassificationList[],MATCH(Sudan_News12[[#This Row],[text_classification_arabic4]],TextClassificationList[text_classification_arabic],0),1)</f>
        <v>#N/A</v>
      </c>
      <c r="AW4819" t="e">
        <f>INDEX(TextClassificationList[],MATCH(Sudan_News12[[#This Row],[text_classification_arabic5]],TextClassificationList[text_classification_arabic],0),1)</f>
        <v>#N/A</v>
      </c>
    </row>
    <row r="4820" spans="1:49" x14ac:dyDescent="0.2">
      <c r="A4820">
        <v>1.1098949123450184E+18</v>
      </c>
      <c r="B4820">
        <v>1.1098949123450184E+18</v>
      </c>
      <c r="C4820" t="s">
        <v>18458</v>
      </c>
      <c r="D4820" s="1">
        <v>43548</v>
      </c>
      <c r="E4820" s="2">
        <v>0.88127314814814817</v>
      </c>
      <c r="F4820">
        <v>200</v>
      </c>
      <c r="G4820">
        <v>1889611729</v>
      </c>
      <c r="H4820" t="s">
        <v>354</v>
      </c>
      <c r="I4820" t="s">
        <v>355</v>
      </c>
      <c r="J4820" t="s">
        <v>265</v>
      </c>
      <c r="K4820" t="s">
        <v>18459</v>
      </c>
      <c r="L4820" t="s">
        <v>278</v>
      </c>
      <c r="M4820" t="s">
        <v>267</v>
      </c>
      <c r="N4820" t="s">
        <v>267</v>
      </c>
      <c r="O4820" t="s">
        <v>267</v>
      </c>
      <c r="P4820">
        <v>0</v>
      </c>
      <c r="Q4820">
        <v>2</v>
      </c>
      <c r="R4820">
        <v>2</v>
      </c>
      <c r="S4820" t="s">
        <v>18460</v>
      </c>
      <c r="T4820" t="s">
        <v>267</v>
      </c>
      <c r="U4820" t="s">
        <v>18461</v>
      </c>
      <c r="V4820" t="b">
        <v>0</v>
      </c>
      <c r="W4820" t="s">
        <v>265</v>
      </c>
      <c r="X4820">
        <v>1</v>
      </c>
      <c r="Y4820" t="s">
        <v>18462</v>
      </c>
      <c r="Z4820" t="s">
        <v>265</v>
      </c>
      <c r="AA4820" t="s">
        <v>265</v>
      </c>
      <c r="AB4820" t="s">
        <v>265</v>
      </c>
      <c r="AC4820" t="s">
        <v>265</v>
      </c>
      <c r="AD4820" t="s">
        <v>265</v>
      </c>
      <c r="AE4820" t="s">
        <v>265</v>
      </c>
      <c r="AF4820" t="s">
        <v>267</v>
      </c>
      <c r="AG4820" t="s">
        <v>265</v>
      </c>
      <c r="AH4820" t="s">
        <v>265</v>
      </c>
      <c r="AI4820" t="s">
        <v>265</v>
      </c>
      <c r="AJ4820" t="s">
        <v>265</v>
      </c>
      <c r="AL4820" t="str">
        <f>IF(Sudan_News12[[#This Row],[relevancy_classification_english]]="Relevant","مناسب",IF(Sudan_News12[[#This Row],[relevancy_classification_english]]="Relevant","عَرَضِيّ",""))</f>
        <v/>
      </c>
      <c r="AN4820" t="str">
        <f>IF(Sudan_News12[[#This Row],[sentiment_analysis_english]]="Negative","سلبي",IF(Sudan_News12[[#This Row],[sentiment_analysis_english]]="Neutral","حيادي",IF(Sudan_News12[[#This Row],[sentiment_analysis_english]]="Positive","إيجابي","")))</f>
        <v/>
      </c>
      <c r="AO4820" t="e">
        <f>INDEX(TextClassificationList[],MATCH(Sudan_News12[[#This Row],[text_classification_arabic]],TextClassificationList[text_classification_arabic],0),1)</f>
        <v>#N/A</v>
      </c>
      <c r="AQ4820" t="e">
        <f>INDEX(TextClassificationList[],MATCH(Sudan_News12[[#This Row],[text_classification_arabic2]],TextClassificationList[text_classification_arabic],0),1)</f>
        <v>#N/A</v>
      </c>
      <c r="AS4820" t="e">
        <f>INDEX(TextClassificationList[],MATCH(Sudan_News12[[#This Row],[text_classification_arabic3]],TextClassificationList[text_classification_arabic],0),1)</f>
        <v>#N/A</v>
      </c>
      <c r="AU4820" t="e">
        <f>INDEX(TextClassificationList[],MATCH(Sudan_News12[[#This Row],[text_classification_arabic4]],TextClassificationList[text_classification_arabic],0),1)</f>
        <v>#N/A</v>
      </c>
      <c r="AW4820" t="e">
        <f>INDEX(TextClassificationList[],MATCH(Sudan_News12[[#This Row],[text_classification_arabic5]],TextClassificationList[text_classification_arabic],0),1)</f>
        <v>#N/A</v>
      </c>
    </row>
    <row r="4821" spans="1:49" x14ac:dyDescent="0.2">
      <c r="A4821">
        <v>1.1098761865099141E+18</v>
      </c>
      <c r="B4821">
        <v>1.1098734365145498E+18</v>
      </c>
      <c r="C4821" t="s">
        <v>18463</v>
      </c>
      <c r="D4821" s="1">
        <v>43548</v>
      </c>
      <c r="E4821" s="2">
        <v>0.82960648148148153</v>
      </c>
      <c r="F4821">
        <v>200</v>
      </c>
      <c r="G4821">
        <v>1889611729</v>
      </c>
      <c r="H4821" t="s">
        <v>354</v>
      </c>
      <c r="I4821" t="s">
        <v>355</v>
      </c>
      <c r="J4821" t="s">
        <v>265</v>
      </c>
      <c r="K4821" t="s">
        <v>18464</v>
      </c>
      <c r="L4821" t="s">
        <v>266</v>
      </c>
      <c r="M4821" t="s">
        <v>267</v>
      </c>
      <c r="N4821" t="s">
        <v>267</v>
      </c>
      <c r="O4821" t="s">
        <v>267</v>
      </c>
      <c r="P4821">
        <v>0</v>
      </c>
      <c r="Q4821">
        <v>0</v>
      </c>
      <c r="R4821">
        <v>0</v>
      </c>
      <c r="S4821" t="s">
        <v>267</v>
      </c>
      <c r="T4821" t="s">
        <v>267</v>
      </c>
      <c r="U4821" t="s">
        <v>18465</v>
      </c>
      <c r="V4821" t="b">
        <v>0</v>
      </c>
      <c r="W4821" t="s">
        <v>265</v>
      </c>
      <c r="X4821">
        <v>0</v>
      </c>
      <c r="Y4821" t="s">
        <v>265</v>
      </c>
      <c r="Z4821" t="s">
        <v>265</v>
      </c>
      <c r="AA4821" t="s">
        <v>265</v>
      </c>
      <c r="AB4821" t="s">
        <v>265</v>
      </c>
      <c r="AC4821" t="s">
        <v>265</v>
      </c>
      <c r="AD4821" t="s">
        <v>265</v>
      </c>
      <c r="AE4821" t="s">
        <v>265</v>
      </c>
      <c r="AF4821" t="s">
        <v>267</v>
      </c>
      <c r="AG4821" t="s">
        <v>265</v>
      </c>
      <c r="AH4821" t="s">
        <v>265</v>
      </c>
      <c r="AI4821" t="s">
        <v>265</v>
      </c>
      <c r="AJ4821" t="s">
        <v>265</v>
      </c>
      <c r="AL4821" t="str">
        <f>IF(Sudan_News12[[#This Row],[relevancy_classification_english]]="Relevant","مناسب",IF(Sudan_News12[[#This Row],[relevancy_classification_english]]="Relevant","عَرَضِيّ",""))</f>
        <v/>
      </c>
      <c r="AN4821" t="str">
        <f>IF(Sudan_News12[[#This Row],[sentiment_analysis_english]]="Negative","سلبي",IF(Sudan_News12[[#This Row],[sentiment_analysis_english]]="Neutral","حيادي",IF(Sudan_News12[[#This Row],[sentiment_analysis_english]]="Positive","إيجابي","")))</f>
        <v/>
      </c>
      <c r="AO4821" t="e">
        <f>INDEX(TextClassificationList[],MATCH(Sudan_News12[[#This Row],[text_classification_arabic]],TextClassificationList[text_classification_arabic],0),1)</f>
        <v>#N/A</v>
      </c>
      <c r="AQ4821" t="e">
        <f>INDEX(TextClassificationList[],MATCH(Sudan_News12[[#This Row],[text_classification_arabic2]],TextClassificationList[text_classification_arabic],0),1)</f>
        <v>#N/A</v>
      </c>
      <c r="AS4821" t="e">
        <f>INDEX(TextClassificationList[],MATCH(Sudan_News12[[#This Row],[text_classification_arabic3]],TextClassificationList[text_classification_arabic],0),1)</f>
        <v>#N/A</v>
      </c>
      <c r="AU4821" t="e">
        <f>INDEX(TextClassificationList[],MATCH(Sudan_News12[[#This Row],[text_classification_arabic4]],TextClassificationList[text_classification_arabic],0),1)</f>
        <v>#N/A</v>
      </c>
      <c r="AW4821" t="e">
        <f>INDEX(TextClassificationList[],MATCH(Sudan_News12[[#This Row],[text_classification_arabic5]],TextClassificationList[text_classification_arabic],0),1)</f>
        <v>#N/A</v>
      </c>
    </row>
    <row r="4822" spans="1:49" x14ac:dyDescent="0.2">
      <c r="A4822">
        <v>1.1097817408502006E+18</v>
      </c>
      <c r="B4822">
        <v>1.1097817408502006E+18</v>
      </c>
      <c r="C4822" t="s">
        <v>18466</v>
      </c>
      <c r="D4822" s="1">
        <v>43548</v>
      </c>
      <c r="E4822" s="2">
        <v>0.56898148148148153</v>
      </c>
      <c r="F4822">
        <v>200</v>
      </c>
      <c r="G4822">
        <v>1889611729</v>
      </c>
      <c r="H4822" t="s">
        <v>354</v>
      </c>
      <c r="I4822" t="s">
        <v>355</v>
      </c>
      <c r="J4822" t="s">
        <v>265</v>
      </c>
      <c r="K4822" t="s">
        <v>18467</v>
      </c>
      <c r="L4822" t="s">
        <v>266</v>
      </c>
      <c r="M4822" t="s">
        <v>267</v>
      </c>
      <c r="N4822" t="s">
        <v>267</v>
      </c>
      <c r="O4822" t="s">
        <v>18468</v>
      </c>
      <c r="P4822">
        <v>0</v>
      </c>
      <c r="Q4822">
        <v>0</v>
      </c>
      <c r="R4822">
        <v>1</v>
      </c>
      <c r="S4822" t="s">
        <v>18460</v>
      </c>
      <c r="T4822" t="s">
        <v>267</v>
      </c>
      <c r="U4822" t="s">
        <v>18469</v>
      </c>
      <c r="V4822" t="b">
        <v>0</v>
      </c>
      <c r="W4822" t="s">
        <v>265</v>
      </c>
      <c r="X4822">
        <v>1</v>
      </c>
      <c r="Y4822" t="s">
        <v>18470</v>
      </c>
      <c r="Z4822" t="s">
        <v>265</v>
      </c>
      <c r="AA4822" t="s">
        <v>265</v>
      </c>
      <c r="AB4822" t="s">
        <v>265</v>
      </c>
      <c r="AC4822" t="s">
        <v>265</v>
      </c>
      <c r="AD4822" t="s">
        <v>265</v>
      </c>
      <c r="AE4822" t="s">
        <v>265</v>
      </c>
      <c r="AF4822" t="s">
        <v>267</v>
      </c>
      <c r="AG4822" t="s">
        <v>265</v>
      </c>
      <c r="AH4822" t="s">
        <v>265</v>
      </c>
      <c r="AI4822" t="s">
        <v>265</v>
      </c>
      <c r="AJ4822" t="s">
        <v>265</v>
      </c>
      <c r="AL4822" t="str">
        <f>IF(Sudan_News12[[#This Row],[relevancy_classification_english]]="Relevant","مناسب",IF(Sudan_News12[[#This Row],[relevancy_classification_english]]="Relevant","عَرَضِيّ",""))</f>
        <v/>
      </c>
      <c r="AN4822" t="str">
        <f>IF(Sudan_News12[[#This Row],[sentiment_analysis_english]]="Negative","سلبي",IF(Sudan_News12[[#This Row],[sentiment_analysis_english]]="Neutral","حيادي",IF(Sudan_News12[[#This Row],[sentiment_analysis_english]]="Positive","إيجابي","")))</f>
        <v/>
      </c>
      <c r="AO4822" t="e">
        <f>INDEX(TextClassificationList[],MATCH(Sudan_News12[[#This Row],[text_classification_arabic]],TextClassificationList[text_classification_arabic],0),1)</f>
        <v>#N/A</v>
      </c>
      <c r="AQ4822" t="e">
        <f>INDEX(TextClassificationList[],MATCH(Sudan_News12[[#This Row],[text_classification_arabic2]],TextClassificationList[text_classification_arabic],0),1)</f>
        <v>#N/A</v>
      </c>
      <c r="AS4822" t="e">
        <f>INDEX(TextClassificationList[],MATCH(Sudan_News12[[#This Row],[text_classification_arabic3]],TextClassificationList[text_classification_arabic],0),1)</f>
        <v>#N/A</v>
      </c>
      <c r="AU4822" t="e">
        <f>INDEX(TextClassificationList[],MATCH(Sudan_News12[[#This Row],[text_classification_arabic4]],TextClassificationList[text_classification_arabic],0),1)</f>
        <v>#N/A</v>
      </c>
      <c r="AW4822" t="e">
        <f>INDEX(TextClassificationList[],MATCH(Sudan_News12[[#This Row],[text_classification_arabic5]],TextClassificationList[text_classification_arabic],0),1)</f>
        <v>#N/A</v>
      </c>
    </row>
    <row r="4823" spans="1:49" x14ac:dyDescent="0.2">
      <c r="A4823">
        <v>1.1095090896195174E+18</v>
      </c>
      <c r="B4823">
        <v>1.1095090896195174E+18</v>
      </c>
      <c r="C4823" t="s">
        <v>18471</v>
      </c>
      <c r="D4823" s="1">
        <v>43547</v>
      </c>
      <c r="E4823" s="2">
        <v>0.81660879629629635</v>
      </c>
      <c r="F4823">
        <v>200</v>
      </c>
      <c r="G4823">
        <v>1889611729</v>
      </c>
      <c r="H4823" t="s">
        <v>354</v>
      </c>
      <c r="I4823" t="s">
        <v>355</v>
      </c>
      <c r="J4823" t="s">
        <v>265</v>
      </c>
      <c r="K4823" t="s">
        <v>18472</v>
      </c>
      <c r="L4823" t="s">
        <v>266</v>
      </c>
      <c r="M4823" t="s">
        <v>267</v>
      </c>
      <c r="N4823" t="s">
        <v>267</v>
      </c>
      <c r="O4823" t="s">
        <v>267</v>
      </c>
      <c r="P4823">
        <v>0</v>
      </c>
      <c r="Q4823">
        <v>0</v>
      </c>
      <c r="R4823">
        <v>1</v>
      </c>
      <c r="S4823" t="s">
        <v>267</v>
      </c>
      <c r="T4823" t="s">
        <v>267</v>
      </c>
      <c r="U4823" t="s">
        <v>18473</v>
      </c>
      <c r="V4823" t="b">
        <v>0</v>
      </c>
      <c r="W4823" t="s">
        <v>265</v>
      </c>
      <c r="X4823">
        <v>0</v>
      </c>
      <c r="Y4823" t="s">
        <v>265</v>
      </c>
      <c r="Z4823" t="s">
        <v>265</v>
      </c>
      <c r="AA4823" t="s">
        <v>265</v>
      </c>
      <c r="AB4823" t="s">
        <v>265</v>
      </c>
      <c r="AC4823" t="s">
        <v>265</v>
      </c>
      <c r="AD4823" t="s">
        <v>265</v>
      </c>
      <c r="AE4823" t="s">
        <v>265</v>
      </c>
      <c r="AF4823" t="s">
        <v>267</v>
      </c>
      <c r="AG4823" t="s">
        <v>265</v>
      </c>
      <c r="AH4823" t="s">
        <v>265</v>
      </c>
      <c r="AI4823" t="s">
        <v>265</v>
      </c>
      <c r="AJ4823" t="s">
        <v>265</v>
      </c>
      <c r="AL4823" t="str">
        <f>IF(Sudan_News12[[#This Row],[relevancy_classification_english]]="Relevant","مناسب",IF(Sudan_News12[[#This Row],[relevancy_classification_english]]="Relevant","عَرَضِيّ",""))</f>
        <v/>
      </c>
      <c r="AN4823" t="str">
        <f>IF(Sudan_News12[[#This Row],[sentiment_analysis_english]]="Negative","سلبي",IF(Sudan_News12[[#This Row],[sentiment_analysis_english]]="Neutral","حيادي",IF(Sudan_News12[[#This Row],[sentiment_analysis_english]]="Positive","إيجابي","")))</f>
        <v/>
      </c>
      <c r="AO4823" t="e">
        <f>INDEX(TextClassificationList[],MATCH(Sudan_News12[[#This Row],[text_classification_arabic]],TextClassificationList[text_classification_arabic],0),1)</f>
        <v>#N/A</v>
      </c>
      <c r="AQ4823" t="e">
        <f>INDEX(TextClassificationList[],MATCH(Sudan_News12[[#This Row],[text_classification_arabic2]],TextClassificationList[text_classification_arabic],0),1)</f>
        <v>#N/A</v>
      </c>
      <c r="AS4823" t="e">
        <f>INDEX(TextClassificationList[],MATCH(Sudan_News12[[#This Row],[text_classification_arabic3]],TextClassificationList[text_classification_arabic],0),1)</f>
        <v>#N/A</v>
      </c>
      <c r="AU4823" t="e">
        <f>INDEX(TextClassificationList[],MATCH(Sudan_News12[[#This Row],[text_classification_arabic4]],TextClassificationList[text_classification_arabic],0),1)</f>
        <v>#N/A</v>
      </c>
      <c r="AW4823" t="e">
        <f>INDEX(TextClassificationList[],MATCH(Sudan_News12[[#This Row],[text_classification_arabic5]],TextClassificationList[text_classification_arabic],0),1)</f>
        <v>#N/A</v>
      </c>
    </row>
    <row r="4824" spans="1:49" x14ac:dyDescent="0.2">
      <c r="A4824">
        <v>1.109394158702207E+18</v>
      </c>
      <c r="B4824">
        <v>1.109394158702207E+18</v>
      </c>
      <c r="C4824" t="s">
        <v>18474</v>
      </c>
      <c r="D4824" s="1">
        <v>43547</v>
      </c>
      <c r="E4824" s="2">
        <v>0.49945601851851851</v>
      </c>
      <c r="F4824">
        <v>200</v>
      </c>
      <c r="G4824">
        <v>1889611729</v>
      </c>
      <c r="H4824" t="s">
        <v>354</v>
      </c>
      <c r="I4824" t="s">
        <v>355</v>
      </c>
      <c r="J4824" t="s">
        <v>265</v>
      </c>
      <c r="K4824" t="s">
        <v>18475</v>
      </c>
      <c r="L4824" t="s">
        <v>266</v>
      </c>
      <c r="M4824" t="s">
        <v>267</v>
      </c>
      <c r="N4824" t="s">
        <v>267</v>
      </c>
      <c r="O4824" t="s">
        <v>267</v>
      </c>
      <c r="P4824">
        <v>0</v>
      </c>
      <c r="Q4824">
        <v>0</v>
      </c>
      <c r="R4824">
        <v>1</v>
      </c>
      <c r="S4824" t="s">
        <v>267</v>
      </c>
      <c r="T4824" t="s">
        <v>267</v>
      </c>
      <c r="U4824" t="s">
        <v>18476</v>
      </c>
      <c r="V4824" t="b">
        <v>0</v>
      </c>
      <c r="W4824" t="s">
        <v>265</v>
      </c>
      <c r="X4824">
        <v>0</v>
      </c>
      <c r="Y4824" t="s">
        <v>265</v>
      </c>
      <c r="Z4824" t="s">
        <v>265</v>
      </c>
      <c r="AA4824" t="s">
        <v>265</v>
      </c>
      <c r="AB4824" t="s">
        <v>265</v>
      </c>
      <c r="AC4824" t="s">
        <v>265</v>
      </c>
      <c r="AD4824" t="s">
        <v>265</v>
      </c>
      <c r="AE4824" t="s">
        <v>265</v>
      </c>
      <c r="AF4824" t="s">
        <v>267</v>
      </c>
      <c r="AG4824" t="s">
        <v>265</v>
      </c>
      <c r="AH4824" t="s">
        <v>265</v>
      </c>
      <c r="AI4824" t="s">
        <v>265</v>
      </c>
      <c r="AJ4824" t="s">
        <v>265</v>
      </c>
      <c r="AL4824" t="str">
        <f>IF(Sudan_News12[[#This Row],[relevancy_classification_english]]="Relevant","مناسب",IF(Sudan_News12[[#This Row],[relevancy_classification_english]]="Relevant","عَرَضِيّ",""))</f>
        <v/>
      </c>
      <c r="AN4824" t="str">
        <f>IF(Sudan_News12[[#This Row],[sentiment_analysis_english]]="Negative","سلبي",IF(Sudan_News12[[#This Row],[sentiment_analysis_english]]="Neutral","حيادي",IF(Sudan_News12[[#This Row],[sentiment_analysis_english]]="Positive","إيجابي","")))</f>
        <v/>
      </c>
      <c r="AO4824" t="e">
        <f>INDEX(TextClassificationList[],MATCH(Sudan_News12[[#This Row],[text_classification_arabic]],TextClassificationList[text_classification_arabic],0),1)</f>
        <v>#N/A</v>
      </c>
      <c r="AQ4824" t="e">
        <f>INDEX(TextClassificationList[],MATCH(Sudan_News12[[#This Row],[text_classification_arabic2]],TextClassificationList[text_classification_arabic],0),1)</f>
        <v>#N/A</v>
      </c>
      <c r="AS4824" t="e">
        <f>INDEX(TextClassificationList[],MATCH(Sudan_News12[[#This Row],[text_classification_arabic3]],TextClassificationList[text_classification_arabic],0),1)</f>
        <v>#N/A</v>
      </c>
      <c r="AU4824" t="e">
        <f>INDEX(TextClassificationList[],MATCH(Sudan_News12[[#This Row],[text_classification_arabic4]],TextClassificationList[text_classification_arabic],0),1)</f>
        <v>#N/A</v>
      </c>
      <c r="AW4824" t="e">
        <f>INDEX(TextClassificationList[],MATCH(Sudan_News12[[#This Row],[text_classification_arabic5]],TextClassificationList[text_classification_arabic],0),1)</f>
        <v>#N/A</v>
      </c>
    </row>
    <row r="4825" spans="1:49" x14ac:dyDescent="0.2">
      <c r="A4825">
        <v>1.1093474444233032E+18</v>
      </c>
      <c r="B4825">
        <v>1.1093474444233032E+18</v>
      </c>
      <c r="C4825" t="s">
        <v>18477</v>
      </c>
      <c r="D4825" s="1">
        <v>43547</v>
      </c>
      <c r="E4825" s="2">
        <v>0.37055555555555558</v>
      </c>
      <c r="F4825">
        <v>200</v>
      </c>
      <c r="G4825">
        <v>1889611729</v>
      </c>
      <c r="H4825" t="s">
        <v>354</v>
      </c>
      <c r="I4825" t="s">
        <v>355</v>
      </c>
      <c r="J4825" t="s">
        <v>265</v>
      </c>
      <c r="K4825" t="s">
        <v>18478</v>
      </c>
      <c r="L4825" t="s">
        <v>266</v>
      </c>
      <c r="M4825" t="s">
        <v>267</v>
      </c>
      <c r="N4825" t="s">
        <v>267</v>
      </c>
      <c r="O4825" t="s">
        <v>267</v>
      </c>
      <c r="P4825">
        <v>1</v>
      </c>
      <c r="Q4825">
        <v>2</v>
      </c>
      <c r="R4825">
        <v>3</v>
      </c>
      <c r="S4825" t="s">
        <v>317</v>
      </c>
      <c r="T4825" t="s">
        <v>267</v>
      </c>
      <c r="U4825" t="s">
        <v>18479</v>
      </c>
      <c r="V4825" t="b">
        <v>0</v>
      </c>
      <c r="W4825" t="s">
        <v>265</v>
      </c>
      <c r="X4825">
        <v>0</v>
      </c>
      <c r="Y4825" t="s">
        <v>265</v>
      </c>
      <c r="Z4825" t="s">
        <v>265</v>
      </c>
      <c r="AA4825" t="s">
        <v>265</v>
      </c>
      <c r="AB4825" t="s">
        <v>265</v>
      </c>
      <c r="AC4825" t="s">
        <v>265</v>
      </c>
      <c r="AD4825" t="s">
        <v>265</v>
      </c>
      <c r="AE4825" t="s">
        <v>265</v>
      </c>
      <c r="AF4825" t="s">
        <v>267</v>
      </c>
      <c r="AG4825" t="s">
        <v>265</v>
      </c>
      <c r="AH4825" t="s">
        <v>265</v>
      </c>
      <c r="AI4825" t="s">
        <v>265</v>
      </c>
      <c r="AJ4825" t="s">
        <v>265</v>
      </c>
      <c r="AL4825" t="str">
        <f>IF(Sudan_News12[[#This Row],[relevancy_classification_english]]="Relevant","مناسب",IF(Sudan_News12[[#This Row],[relevancy_classification_english]]="Relevant","عَرَضِيّ",""))</f>
        <v/>
      </c>
      <c r="AN4825" t="str">
        <f>IF(Sudan_News12[[#This Row],[sentiment_analysis_english]]="Negative","سلبي",IF(Sudan_News12[[#This Row],[sentiment_analysis_english]]="Neutral","حيادي",IF(Sudan_News12[[#This Row],[sentiment_analysis_english]]="Positive","إيجابي","")))</f>
        <v/>
      </c>
      <c r="AO4825" t="e">
        <f>INDEX(TextClassificationList[],MATCH(Sudan_News12[[#This Row],[text_classification_arabic]],TextClassificationList[text_classification_arabic],0),1)</f>
        <v>#N/A</v>
      </c>
      <c r="AQ4825" t="e">
        <f>INDEX(TextClassificationList[],MATCH(Sudan_News12[[#This Row],[text_classification_arabic2]],TextClassificationList[text_classification_arabic],0),1)</f>
        <v>#N/A</v>
      </c>
      <c r="AS4825" t="e">
        <f>INDEX(TextClassificationList[],MATCH(Sudan_News12[[#This Row],[text_classification_arabic3]],TextClassificationList[text_classification_arabic],0),1)</f>
        <v>#N/A</v>
      </c>
      <c r="AU4825" t="e">
        <f>INDEX(TextClassificationList[],MATCH(Sudan_News12[[#This Row],[text_classification_arabic4]],TextClassificationList[text_classification_arabic],0),1)</f>
        <v>#N/A</v>
      </c>
      <c r="AW4825" t="e">
        <f>INDEX(TextClassificationList[],MATCH(Sudan_News12[[#This Row],[text_classification_arabic5]],TextClassificationList[text_classification_arabic],0),1)</f>
        <v>#N/A</v>
      </c>
    </row>
    <row r="4826" spans="1:49" x14ac:dyDescent="0.2">
      <c r="A4826">
        <v>1.109329521549996E+18</v>
      </c>
      <c r="B4826">
        <v>1.1090763638924124E+18</v>
      </c>
      <c r="C4826" t="s">
        <v>18480</v>
      </c>
      <c r="D4826" s="1">
        <v>43547</v>
      </c>
      <c r="E4826" s="2">
        <v>0.32108796296296294</v>
      </c>
      <c r="F4826">
        <v>200</v>
      </c>
      <c r="G4826">
        <v>1889611729</v>
      </c>
      <c r="H4826" t="s">
        <v>354</v>
      </c>
      <c r="I4826" t="s">
        <v>355</v>
      </c>
      <c r="J4826" t="s">
        <v>265</v>
      </c>
      <c r="K4826" t="s">
        <v>18481</v>
      </c>
      <c r="L4826" t="s">
        <v>266</v>
      </c>
      <c r="M4826" t="s">
        <v>267</v>
      </c>
      <c r="N4826" t="s">
        <v>267</v>
      </c>
      <c r="O4826" t="s">
        <v>267</v>
      </c>
      <c r="P4826">
        <v>0</v>
      </c>
      <c r="Q4826">
        <v>0</v>
      </c>
      <c r="R4826">
        <v>1</v>
      </c>
      <c r="S4826" t="s">
        <v>267</v>
      </c>
      <c r="T4826" t="s">
        <v>267</v>
      </c>
      <c r="U4826" t="s">
        <v>18482</v>
      </c>
      <c r="V4826" t="b">
        <v>0</v>
      </c>
      <c r="W4826" t="s">
        <v>265</v>
      </c>
      <c r="X4826">
        <v>0</v>
      </c>
      <c r="Y4826" t="s">
        <v>265</v>
      </c>
      <c r="Z4826" t="s">
        <v>265</v>
      </c>
      <c r="AA4826" t="s">
        <v>265</v>
      </c>
      <c r="AB4826" t="s">
        <v>265</v>
      </c>
      <c r="AC4826" t="s">
        <v>265</v>
      </c>
      <c r="AD4826" t="s">
        <v>265</v>
      </c>
      <c r="AE4826" t="s">
        <v>265</v>
      </c>
      <c r="AF4826" t="s">
        <v>18483</v>
      </c>
      <c r="AG4826" t="s">
        <v>265</v>
      </c>
      <c r="AH4826" t="s">
        <v>265</v>
      </c>
      <c r="AI4826" t="s">
        <v>265</v>
      </c>
      <c r="AJ4826" t="s">
        <v>265</v>
      </c>
      <c r="AL4826" t="str">
        <f>IF(Sudan_News12[[#This Row],[relevancy_classification_english]]="Relevant","مناسب",IF(Sudan_News12[[#This Row],[relevancy_classification_english]]="Relevant","عَرَضِيّ",""))</f>
        <v/>
      </c>
      <c r="AN4826" t="str">
        <f>IF(Sudan_News12[[#This Row],[sentiment_analysis_english]]="Negative","سلبي",IF(Sudan_News12[[#This Row],[sentiment_analysis_english]]="Neutral","حيادي",IF(Sudan_News12[[#This Row],[sentiment_analysis_english]]="Positive","إيجابي","")))</f>
        <v/>
      </c>
      <c r="AO4826" t="e">
        <f>INDEX(TextClassificationList[],MATCH(Sudan_News12[[#This Row],[text_classification_arabic]],TextClassificationList[text_classification_arabic],0),1)</f>
        <v>#N/A</v>
      </c>
      <c r="AQ4826" t="e">
        <f>INDEX(TextClassificationList[],MATCH(Sudan_News12[[#This Row],[text_classification_arabic2]],TextClassificationList[text_classification_arabic],0),1)</f>
        <v>#N/A</v>
      </c>
      <c r="AS4826" t="e">
        <f>INDEX(TextClassificationList[],MATCH(Sudan_News12[[#This Row],[text_classification_arabic3]],TextClassificationList[text_classification_arabic],0),1)</f>
        <v>#N/A</v>
      </c>
      <c r="AU4826" t="e">
        <f>INDEX(TextClassificationList[],MATCH(Sudan_News12[[#This Row],[text_classification_arabic4]],TextClassificationList[text_classification_arabic],0),1)</f>
        <v>#N/A</v>
      </c>
      <c r="AW4826" t="e">
        <f>INDEX(TextClassificationList[],MATCH(Sudan_News12[[#This Row],[text_classification_arabic5]],TextClassificationList[text_classification_arabic],0),1)</f>
        <v>#N/A</v>
      </c>
    </row>
    <row r="4827" spans="1:49" x14ac:dyDescent="0.2">
      <c r="A4827">
        <v>1.1090886832762921E+18</v>
      </c>
      <c r="B4827">
        <v>1.1090886832762921E+18</v>
      </c>
      <c r="C4827" t="s">
        <v>18484</v>
      </c>
      <c r="D4827" s="1">
        <v>43546</v>
      </c>
      <c r="E4827" s="2">
        <v>0.65650462962962963</v>
      </c>
      <c r="F4827">
        <v>200</v>
      </c>
      <c r="G4827">
        <v>1889611729</v>
      </c>
      <c r="H4827" t="s">
        <v>354</v>
      </c>
      <c r="I4827" t="s">
        <v>355</v>
      </c>
      <c r="J4827" t="s">
        <v>265</v>
      </c>
      <c r="K4827" t="s">
        <v>18485</v>
      </c>
      <c r="L4827" t="s">
        <v>266</v>
      </c>
      <c r="M4827" t="s">
        <v>267</v>
      </c>
      <c r="N4827" t="s">
        <v>267</v>
      </c>
      <c r="O4827" t="s">
        <v>267</v>
      </c>
      <c r="P4827">
        <v>0</v>
      </c>
      <c r="Q4827">
        <v>0</v>
      </c>
      <c r="R4827">
        <v>0</v>
      </c>
      <c r="S4827" t="s">
        <v>18486</v>
      </c>
      <c r="T4827" t="s">
        <v>267</v>
      </c>
      <c r="U4827" t="s">
        <v>18487</v>
      </c>
      <c r="V4827" t="b">
        <v>0</v>
      </c>
      <c r="W4827" t="s">
        <v>265</v>
      </c>
      <c r="X4827">
        <v>0</v>
      </c>
      <c r="Y4827" t="s">
        <v>265</v>
      </c>
      <c r="Z4827" t="s">
        <v>265</v>
      </c>
      <c r="AA4827" t="s">
        <v>265</v>
      </c>
      <c r="AB4827" t="s">
        <v>265</v>
      </c>
      <c r="AC4827" t="s">
        <v>265</v>
      </c>
      <c r="AD4827" t="s">
        <v>265</v>
      </c>
      <c r="AE4827" t="s">
        <v>265</v>
      </c>
      <c r="AF4827" t="s">
        <v>267</v>
      </c>
      <c r="AG4827" t="s">
        <v>265</v>
      </c>
      <c r="AH4827" t="s">
        <v>265</v>
      </c>
      <c r="AI4827" t="s">
        <v>265</v>
      </c>
      <c r="AJ4827" t="s">
        <v>265</v>
      </c>
      <c r="AL4827" t="str">
        <f>IF(Sudan_News12[[#This Row],[relevancy_classification_english]]="Relevant","مناسب",IF(Sudan_News12[[#This Row],[relevancy_classification_english]]="Relevant","عَرَضِيّ",""))</f>
        <v/>
      </c>
      <c r="AN4827" t="str">
        <f>IF(Sudan_News12[[#This Row],[sentiment_analysis_english]]="Negative","سلبي",IF(Sudan_News12[[#This Row],[sentiment_analysis_english]]="Neutral","حيادي",IF(Sudan_News12[[#This Row],[sentiment_analysis_english]]="Positive","إيجابي","")))</f>
        <v/>
      </c>
      <c r="AO4827" t="e">
        <f>INDEX(TextClassificationList[],MATCH(Sudan_News12[[#This Row],[text_classification_arabic]],TextClassificationList[text_classification_arabic],0),1)</f>
        <v>#N/A</v>
      </c>
      <c r="AQ4827" t="e">
        <f>INDEX(TextClassificationList[],MATCH(Sudan_News12[[#This Row],[text_classification_arabic2]],TextClassificationList[text_classification_arabic],0),1)</f>
        <v>#N/A</v>
      </c>
      <c r="AS4827" t="e">
        <f>INDEX(TextClassificationList[],MATCH(Sudan_News12[[#This Row],[text_classification_arabic3]],TextClassificationList[text_classification_arabic],0),1)</f>
        <v>#N/A</v>
      </c>
      <c r="AU4827" t="e">
        <f>INDEX(TextClassificationList[],MATCH(Sudan_News12[[#This Row],[text_classification_arabic4]],TextClassificationList[text_classification_arabic],0),1)</f>
        <v>#N/A</v>
      </c>
      <c r="AW4827" t="e">
        <f>INDEX(TextClassificationList[],MATCH(Sudan_News12[[#This Row],[text_classification_arabic5]],TextClassificationList[text_classification_arabic],0),1)</f>
        <v>#N/A</v>
      </c>
    </row>
    <row r="4828" spans="1:49" x14ac:dyDescent="0.2">
      <c r="A4828">
        <v>1.1090879269468037E+18</v>
      </c>
      <c r="B4828">
        <v>1.1090879269468037E+18</v>
      </c>
      <c r="C4828" t="s">
        <v>18488</v>
      </c>
      <c r="D4828" s="1">
        <v>43546</v>
      </c>
      <c r="E4828" s="2">
        <v>0.65442129629629631</v>
      </c>
      <c r="F4828">
        <v>200</v>
      </c>
      <c r="G4828">
        <v>1889611729</v>
      </c>
      <c r="H4828" t="s">
        <v>354</v>
      </c>
      <c r="I4828" t="s">
        <v>355</v>
      </c>
      <c r="J4828" t="s">
        <v>265</v>
      </c>
      <c r="K4828" t="s">
        <v>18489</v>
      </c>
      <c r="L4828" t="s">
        <v>278</v>
      </c>
      <c r="M4828" t="s">
        <v>267</v>
      </c>
      <c r="N4828" t="s">
        <v>267</v>
      </c>
      <c r="O4828" t="s">
        <v>267</v>
      </c>
      <c r="P4828">
        <v>0</v>
      </c>
      <c r="Q4828">
        <v>1</v>
      </c>
      <c r="R4828">
        <v>1</v>
      </c>
      <c r="S4828" t="s">
        <v>18490</v>
      </c>
      <c r="T4828" t="s">
        <v>267</v>
      </c>
      <c r="U4828" t="s">
        <v>18491</v>
      </c>
      <c r="V4828" t="b">
        <v>0</v>
      </c>
      <c r="W4828" t="s">
        <v>265</v>
      </c>
      <c r="X4828">
        <v>1</v>
      </c>
      <c r="Y4828" t="s">
        <v>18492</v>
      </c>
      <c r="Z4828" t="s">
        <v>265</v>
      </c>
      <c r="AA4828" t="s">
        <v>265</v>
      </c>
      <c r="AB4828" t="s">
        <v>265</v>
      </c>
      <c r="AC4828" t="s">
        <v>265</v>
      </c>
      <c r="AD4828" t="s">
        <v>265</v>
      </c>
      <c r="AE4828" t="s">
        <v>265</v>
      </c>
      <c r="AF4828" t="s">
        <v>267</v>
      </c>
      <c r="AG4828" t="s">
        <v>265</v>
      </c>
      <c r="AH4828" t="s">
        <v>265</v>
      </c>
      <c r="AI4828" t="s">
        <v>265</v>
      </c>
      <c r="AJ4828" t="s">
        <v>265</v>
      </c>
      <c r="AL4828" t="str">
        <f>IF(Sudan_News12[[#This Row],[relevancy_classification_english]]="Relevant","مناسب",IF(Sudan_News12[[#This Row],[relevancy_classification_english]]="Relevant","عَرَضِيّ",""))</f>
        <v/>
      </c>
      <c r="AN4828" t="str">
        <f>IF(Sudan_News12[[#This Row],[sentiment_analysis_english]]="Negative","سلبي",IF(Sudan_News12[[#This Row],[sentiment_analysis_english]]="Neutral","حيادي",IF(Sudan_News12[[#This Row],[sentiment_analysis_english]]="Positive","إيجابي","")))</f>
        <v/>
      </c>
      <c r="AO4828" t="e">
        <f>INDEX(TextClassificationList[],MATCH(Sudan_News12[[#This Row],[text_classification_arabic]],TextClassificationList[text_classification_arabic],0),1)</f>
        <v>#N/A</v>
      </c>
      <c r="AQ4828" t="e">
        <f>INDEX(TextClassificationList[],MATCH(Sudan_News12[[#This Row],[text_classification_arabic2]],TextClassificationList[text_classification_arabic],0),1)</f>
        <v>#N/A</v>
      </c>
      <c r="AS4828" t="e">
        <f>INDEX(TextClassificationList[],MATCH(Sudan_News12[[#This Row],[text_classification_arabic3]],TextClassificationList[text_classification_arabic],0),1)</f>
        <v>#N/A</v>
      </c>
      <c r="AU4828" t="e">
        <f>INDEX(TextClassificationList[],MATCH(Sudan_News12[[#This Row],[text_classification_arabic4]],TextClassificationList[text_classification_arabic],0),1)</f>
        <v>#N/A</v>
      </c>
      <c r="AW4828" t="e">
        <f>INDEX(TextClassificationList[],MATCH(Sudan_News12[[#This Row],[text_classification_arabic5]],TextClassificationList[text_classification_arabic],0),1)</f>
        <v>#N/A</v>
      </c>
    </row>
    <row r="4829" spans="1:49" x14ac:dyDescent="0.2">
      <c r="A4829">
        <v>1.1087945599145656E+18</v>
      </c>
      <c r="B4829">
        <v>1.1087945599145656E+18</v>
      </c>
      <c r="C4829" t="s">
        <v>18493</v>
      </c>
      <c r="D4829" s="1">
        <v>43545</v>
      </c>
      <c r="E4829" s="2">
        <v>0.84488425925925925</v>
      </c>
      <c r="F4829">
        <v>200</v>
      </c>
      <c r="G4829">
        <v>1889611729</v>
      </c>
      <c r="H4829" t="s">
        <v>354</v>
      </c>
      <c r="I4829" t="s">
        <v>355</v>
      </c>
      <c r="J4829" t="s">
        <v>265</v>
      </c>
      <c r="K4829" t="s">
        <v>18494</v>
      </c>
      <c r="L4829" t="s">
        <v>272</v>
      </c>
      <c r="M4829" t="s">
        <v>267</v>
      </c>
      <c r="N4829" t="s">
        <v>267</v>
      </c>
      <c r="O4829" t="s">
        <v>267</v>
      </c>
      <c r="P4829">
        <v>0</v>
      </c>
      <c r="Q4829">
        <v>1</v>
      </c>
      <c r="R4829">
        <v>1</v>
      </c>
      <c r="S4829" t="s">
        <v>18495</v>
      </c>
      <c r="T4829" t="s">
        <v>267</v>
      </c>
      <c r="U4829" t="s">
        <v>18496</v>
      </c>
      <c r="V4829" t="b">
        <v>0</v>
      </c>
      <c r="W4829" t="s">
        <v>18497</v>
      </c>
      <c r="X4829">
        <v>0</v>
      </c>
      <c r="Y4829" t="s">
        <v>265</v>
      </c>
      <c r="Z4829" t="s">
        <v>265</v>
      </c>
      <c r="AA4829" t="s">
        <v>265</v>
      </c>
      <c r="AB4829" t="s">
        <v>265</v>
      </c>
      <c r="AC4829" t="s">
        <v>265</v>
      </c>
      <c r="AD4829" t="s">
        <v>265</v>
      </c>
      <c r="AE4829" t="s">
        <v>265</v>
      </c>
      <c r="AF4829" t="s">
        <v>267</v>
      </c>
      <c r="AG4829" t="s">
        <v>265</v>
      </c>
      <c r="AH4829" t="s">
        <v>265</v>
      </c>
      <c r="AI4829" t="s">
        <v>265</v>
      </c>
      <c r="AJ4829" t="s">
        <v>265</v>
      </c>
      <c r="AL4829" t="str">
        <f>IF(Sudan_News12[[#This Row],[relevancy_classification_english]]="Relevant","مناسب",IF(Sudan_News12[[#This Row],[relevancy_classification_english]]="Relevant","عَرَضِيّ",""))</f>
        <v/>
      </c>
      <c r="AN4829" t="str">
        <f>IF(Sudan_News12[[#This Row],[sentiment_analysis_english]]="Negative","سلبي",IF(Sudan_News12[[#This Row],[sentiment_analysis_english]]="Neutral","حيادي",IF(Sudan_News12[[#This Row],[sentiment_analysis_english]]="Positive","إيجابي","")))</f>
        <v/>
      </c>
      <c r="AO4829" t="e">
        <f>INDEX(TextClassificationList[],MATCH(Sudan_News12[[#This Row],[text_classification_arabic]],TextClassificationList[text_classification_arabic],0),1)</f>
        <v>#N/A</v>
      </c>
      <c r="AQ4829" t="e">
        <f>INDEX(TextClassificationList[],MATCH(Sudan_News12[[#This Row],[text_classification_arabic2]],TextClassificationList[text_classification_arabic],0),1)</f>
        <v>#N/A</v>
      </c>
      <c r="AS4829" t="e">
        <f>INDEX(TextClassificationList[],MATCH(Sudan_News12[[#This Row],[text_classification_arabic3]],TextClassificationList[text_classification_arabic],0),1)</f>
        <v>#N/A</v>
      </c>
      <c r="AU4829" t="e">
        <f>INDEX(TextClassificationList[],MATCH(Sudan_News12[[#This Row],[text_classification_arabic4]],TextClassificationList[text_classification_arabic],0),1)</f>
        <v>#N/A</v>
      </c>
      <c r="AW4829" t="e">
        <f>INDEX(TextClassificationList[],MATCH(Sudan_News12[[#This Row],[text_classification_arabic5]],TextClassificationList[text_classification_arabic],0),1)</f>
        <v>#N/A</v>
      </c>
    </row>
    <row r="4830" spans="1:49" x14ac:dyDescent="0.2">
      <c r="A4830">
        <v>1.1087941291300987E+18</v>
      </c>
      <c r="B4830">
        <v>1.1087941291300987E+18</v>
      </c>
      <c r="C4830" t="s">
        <v>18498</v>
      </c>
      <c r="D4830" s="1">
        <v>43545</v>
      </c>
      <c r="E4830" s="2">
        <v>0.84369212962962958</v>
      </c>
      <c r="F4830">
        <v>200</v>
      </c>
      <c r="G4830">
        <v>1889611729</v>
      </c>
      <c r="H4830" t="s">
        <v>354</v>
      </c>
      <c r="I4830" t="s">
        <v>355</v>
      </c>
      <c r="J4830" t="s">
        <v>265</v>
      </c>
      <c r="K4830" t="s">
        <v>18499</v>
      </c>
      <c r="L4830" t="s">
        <v>266</v>
      </c>
      <c r="M4830" t="s">
        <v>267</v>
      </c>
      <c r="N4830" t="s">
        <v>18500</v>
      </c>
      <c r="O4830" t="s">
        <v>267</v>
      </c>
      <c r="P4830">
        <v>0</v>
      </c>
      <c r="Q4830">
        <v>0</v>
      </c>
      <c r="R4830">
        <v>0</v>
      </c>
      <c r="S4830" t="s">
        <v>267</v>
      </c>
      <c r="T4830" t="s">
        <v>267</v>
      </c>
      <c r="U4830" t="s">
        <v>18497</v>
      </c>
      <c r="V4830" t="b">
        <v>0</v>
      </c>
      <c r="W4830" t="s">
        <v>265</v>
      </c>
      <c r="X4830">
        <v>0</v>
      </c>
      <c r="Y4830" t="s">
        <v>265</v>
      </c>
      <c r="Z4830" t="s">
        <v>265</v>
      </c>
      <c r="AA4830" t="s">
        <v>265</v>
      </c>
      <c r="AB4830" t="s">
        <v>265</v>
      </c>
      <c r="AC4830" t="s">
        <v>265</v>
      </c>
      <c r="AD4830" t="s">
        <v>265</v>
      </c>
      <c r="AE4830" t="s">
        <v>265</v>
      </c>
      <c r="AF4830" t="s">
        <v>267</v>
      </c>
      <c r="AG4830" t="s">
        <v>265</v>
      </c>
      <c r="AH4830" t="s">
        <v>265</v>
      </c>
      <c r="AI4830" t="s">
        <v>265</v>
      </c>
      <c r="AJ4830" t="s">
        <v>265</v>
      </c>
      <c r="AL4830" t="str">
        <f>IF(Sudan_News12[[#This Row],[relevancy_classification_english]]="Relevant","مناسب",IF(Sudan_News12[[#This Row],[relevancy_classification_english]]="Relevant","عَرَضِيّ",""))</f>
        <v/>
      </c>
      <c r="AN4830" t="str">
        <f>IF(Sudan_News12[[#This Row],[sentiment_analysis_english]]="Negative","سلبي",IF(Sudan_News12[[#This Row],[sentiment_analysis_english]]="Neutral","حيادي",IF(Sudan_News12[[#This Row],[sentiment_analysis_english]]="Positive","إيجابي","")))</f>
        <v/>
      </c>
      <c r="AO4830" t="e">
        <f>INDEX(TextClassificationList[],MATCH(Sudan_News12[[#This Row],[text_classification_arabic]],TextClassificationList[text_classification_arabic],0),1)</f>
        <v>#N/A</v>
      </c>
      <c r="AQ4830" t="e">
        <f>INDEX(TextClassificationList[],MATCH(Sudan_News12[[#This Row],[text_classification_arabic2]],TextClassificationList[text_classification_arabic],0),1)</f>
        <v>#N/A</v>
      </c>
      <c r="AS4830" t="e">
        <f>INDEX(TextClassificationList[],MATCH(Sudan_News12[[#This Row],[text_classification_arabic3]],TextClassificationList[text_classification_arabic],0),1)</f>
        <v>#N/A</v>
      </c>
      <c r="AU4830" t="e">
        <f>INDEX(TextClassificationList[],MATCH(Sudan_News12[[#This Row],[text_classification_arabic4]],TextClassificationList[text_classification_arabic],0),1)</f>
        <v>#N/A</v>
      </c>
      <c r="AW4830" t="e">
        <f>INDEX(TextClassificationList[],MATCH(Sudan_News12[[#This Row],[text_classification_arabic5]],TextClassificationList[text_classification_arabic],0),1)</f>
        <v>#N/A</v>
      </c>
    </row>
    <row r="4831" spans="1:49" x14ac:dyDescent="0.2">
      <c r="A4831">
        <v>1.1081215652611932E+18</v>
      </c>
      <c r="B4831">
        <v>1.1081215652611932E+18</v>
      </c>
      <c r="C4831" t="s">
        <v>18501</v>
      </c>
      <c r="D4831" s="1">
        <v>43543</v>
      </c>
      <c r="E4831" s="2">
        <v>0.98776620370370372</v>
      </c>
      <c r="F4831">
        <v>200</v>
      </c>
      <c r="G4831">
        <v>1889611729</v>
      </c>
      <c r="H4831" t="s">
        <v>354</v>
      </c>
      <c r="I4831" t="s">
        <v>355</v>
      </c>
      <c r="J4831" t="s">
        <v>265</v>
      </c>
      <c r="K4831" t="s">
        <v>18502</v>
      </c>
      <c r="L4831" t="s">
        <v>266</v>
      </c>
      <c r="M4831" t="s">
        <v>267</v>
      </c>
      <c r="N4831" t="s">
        <v>267</v>
      </c>
      <c r="O4831" t="s">
        <v>267</v>
      </c>
      <c r="P4831">
        <v>1</v>
      </c>
      <c r="Q4831">
        <v>0</v>
      </c>
      <c r="R4831">
        <v>1</v>
      </c>
      <c r="S4831" t="s">
        <v>267</v>
      </c>
      <c r="T4831" t="s">
        <v>267</v>
      </c>
      <c r="U4831" t="s">
        <v>18503</v>
      </c>
      <c r="V4831" t="b">
        <v>0</v>
      </c>
      <c r="W4831" t="s">
        <v>265</v>
      </c>
      <c r="X4831">
        <v>0</v>
      </c>
      <c r="Y4831" t="s">
        <v>265</v>
      </c>
      <c r="Z4831" t="s">
        <v>265</v>
      </c>
      <c r="AA4831" t="s">
        <v>265</v>
      </c>
      <c r="AB4831" t="s">
        <v>265</v>
      </c>
      <c r="AC4831" t="s">
        <v>265</v>
      </c>
      <c r="AD4831" t="s">
        <v>265</v>
      </c>
      <c r="AE4831" t="s">
        <v>265</v>
      </c>
      <c r="AF4831" t="s">
        <v>267</v>
      </c>
      <c r="AG4831" t="s">
        <v>265</v>
      </c>
      <c r="AH4831" t="s">
        <v>265</v>
      </c>
      <c r="AI4831" t="s">
        <v>265</v>
      </c>
      <c r="AJ4831" t="s">
        <v>265</v>
      </c>
      <c r="AL4831" t="str">
        <f>IF(Sudan_News12[[#This Row],[relevancy_classification_english]]="Relevant","مناسب",IF(Sudan_News12[[#This Row],[relevancy_classification_english]]="Relevant","عَرَضِيّ",""))</f>
        <v/>
      </c>
      <c r="AN4831" t="str">
        <f>IF(Sudan_News12[[#This Row],[sentiment_analysis_english]]="Negative","سلبي",IF(Sudan_News12[[#This Row],[sentiment_analysis_english]]="Neutral","حيادي",IF(Sudan_News12[[#This Row],[sentiment_analysis_english]]="Positive","إيجابي","")))</f>
        <v/>
      </c>
      <c r="AO4831" t="e">
        <f>INDEX(TextClassificationList[],MATCH(Sudan_News12[[#This Row],[text_classification_arabic]],TextClassificationList[text_classification_arabic],0),1)</f>
        <v>#N/A</v>
      </c>
      <c r="AQ4831" t="e">
        <f>INDEX(TextClassificationList[],MATCH(Sudan_News12[[#This Row],[text_classification_arabic2]],TextClassificationList[text_classification_arabic],0),1)</f>
        <v>#N/A</v>
      </c>
      <c r="AS4831" t="e">
        <f>INDEX(TextClassificationList[],MATCH(Sudan_News12[[#This Row],[text_classification_arabic3]],TextClassificationList[text_classification_arabic],0),1)</f>
        <v>#N/A</v>
      </c>
      <c r="AU4831" t="e">
        <f>INDEX(TextClassificationList[],MATCH(Sudan_News12[[#This Row],[text_classification_arabic4]],TextClassificationList[text_classification_arabic],0),1)</f>
        <v>#N/A</v>
      </c>
      <c r="AW4831" t="e">
        <f>INDEX(TextClassificationList[],MATCH(Sudan_News12[[#This Row],[text_classification_arabic5]],TextClassificationList[text_classification_arabic],0),1)</f>
        <v>#N/A</v>
      </c>
    </row>
    <row r="4832" spans="1:49" x14ac:dyDescent="0.2">
      <c r="A4832">
        <v>1.10788368399693E+18</v>
      </c>
      <c r="B4832">
        <v>1.10788368399693E+18</v>
      </c>
      <c r="C4832" t="s">
        <v>18504</v>
      </c>
      <c r="D4832" s="1">
        <v>43543</v>
      </c>
      <c r="E4832" s="2">
        <v>0.33134259259259258</v>
      </c>
      <c r="F4832">
        <v>200</v>
      </c>
      <c r="G4832">
        <v>1889611729</v>
      </c>
      <c r="H4832" t="s">
        <v>354</v>
      </c>
      <c r="I4832" t="s">
        <v>355</v>
      </c>
      <c r="J4832" t="s">
        <v>265</v>
      </c>
      <c r="K4832" t="s">
        <v>18505</v>
      </c>
      <c r="L4832" t="s">
        <v>278</v>
      </c>
      <c r="M4832" t="s">
        <v>267</v>
      </c>
      <c r="N4832" t="s">
        <v>267</v>
      </c>
      <c r="O4832" t="s">
        <v>267</v>
      </c>
      <c r="P4832">
        <v>0</v>
      </c>
      <c r="Q4832">
        <v>5</v>
      </c>
      <c r="R4832">
        <v>4</v>
      </c>
      <c r="S4832" t="s">
        <v>18506</v>
      </c>
      <c r="T4832" t="s">
        <v>267</v>
      </c>
      <c r="U4832" t="s">
        <v>18507</v>
      </c>
      <c r="V4832" t="b">
        <v>0</v>
      </c>
      <c r="W4832" t="s">
        <v>265</v>
      </c>
      <c r="X4832">
        <v>1</v>
      </c>
      <c r="Y4832" t="s">
        <v>18508</v>
      </c>
      <c r="Z4832" t="s">
        <v>265</v>
      </c>
      <c r="AA4832" t="s">
        <v>265</v>
      </c>
      <c r="AB4832" t="s">
        <v>265</v>
      </c>
      <c r="AC4832" t="s">
        <v>265</v>
      </c>
      <c r="AD4832" t="s">
        <v>265</v>
      </c>
      <c r="AE4832" t="s">
        <v>265</v>
      </c>
      <c r="AF4832" t="s">
        <v>267</v>
      </c>
      <c r="AG4832" t="s">
        <v>265</v>
      </c>
      <c r="AH4832" t="s">
        <v>265</v>
      </c>
      <c r="AI4832" t="s">
        <v>265</v>
      </c>
      <c r="AJ4832" t="s">
        <v>265</v>
      </c>
      <c r="AL4832" t="str">
        <f>IF(Sudan_News12[[#This Row],[relevancy_classification_english]]="Relevant","مناسب",IF(Sudan_News12[[#This Row],[relevancy_classification_english]]="Relevant","عَرَضِيّ",""))</f>
        <v/>
      </c>
      <c r="AN4832" t="str">
        <f>IF(Sudan_News12[[#This Row],[sentiment_analysis_english]]="Negative","سلبي",IF(Sudan_News12[[#This Row],[sentiment_analysis_english]]="Neutral","حيادي",IF(Sudan_News12[[#This Row],[sentiment_analysis_english]]="Positive","إيجابي","")))</f>
        <v/>
      </c>
      <c r="AO4832" t="e">
        <f>INDEX(TextClassificationList[],MATCH(Sudan_News12[[#This Row],[text_classification_arabic]],TextClassificationList[text_classification_arabic],0),1)</f>
        <v>#N/A</v>
      </c>
      <c r="AQ4832" t="e">
        <f>INDEX(TextClassificationList[],MATCH(Sudan_News12[[#This Row],[text_classification_arabic2]],TextClassificationList[text_classification_arabic],0),1)</f>
        <v>#N/A</v>
      </c>
      <c r="AS4832" t="e">
        <f>INDEX(TextClassificationList[],MATCH(Sudan_News12[[#This Row],[text_classification_arabic3]],TextClassificationList[text_classification_arabic],0),1)</f>
        <v>#N/A</v>
      </c>
      <c r="AU4832" t="e">
        <f>INDEX(TextClassificationList[],MATCH(Sudan_News12[[#This Row],[text_classification_arabic4]],TextClassificationList[text_classification_arabic],0),1)</f>
        <v>#N/A</v>
      </c>
      <c r="AW4832" t="e">
        <f>INDEX(TextClassificationList[],MATCH(Sudan_News12[[#This Row],[text_classification_arabic5]],TextClassificationList[text_classification_arabic],0),1)</f>
        <v>#N/A</v>
      </c>
    </row>
    <row r="4833" spans="1:49" x14ac:dyDescent="0.2">
      <c r="A4833">
        <v>1.1078756231570678E+18</v>
      </c>
      <c r="B4833">
        <v>1.1078756231570678E+18</v>
      </c>
      <c r="C4833" t="s">
        <v>18509</v>
      </c>
      <c r="D4833" s="1">
        <v>43543</v>
      </c>
      <c r="E4833" s="2">
        <v>0.30909722222222225</v>
      </c>
      <c r="F4833">
        <v>200</v>
      </c>
      <c r="G4833">
        <v>1889611729</v>
      </c>
      <c r="H4833" t="s">
        <v>354</v>
      </c>
      <c r="I4833" t="s">
        <v>355</v>
      </c>
      <c r="J4833" t="s">
        <v>265</v>
      </c>
      <c r="K4833" t="s">
        <v>18510</v>
      </c>
      <c r="L4833" t="s">
        <v>266</v>
      </c>
      <c r="M4833" t="s">
        <v>267</v>
      </c>
      <c r="N4833" t="s">
        <v>267</v>
      </c>
      <c r="O4833" t="s">
        <v>267</v>
      </c>
      <c r="P4833">
        <v>0</v>
      </c>
      <c r="Q4833">
        <v>0</v>
      </c>
      <c r="R4833">
        <v>0</v>
      </c>
      <c r="S4833" t="s">
        <v>18456</v>
      </c>
      <c r="T4833" t="s">
        <v>267</v>
      </c>
      <c r="U4833" t="s">
        <v>18511</v>
      </c>
      <c r="V4833" t="b">
        <v>0</v>
      </c>
      <c r="W4833" t="s">
        <v>265</v>
      </c>
      <c r="X4833">
        <v>0</v>
      </c>
      <c r="Y4833" t="s">
        <v>265</v>
      </c>
      <c r="Z4833" t="s">
        <v>265</v>
      </c>
      <c r="AA4833" t="s">
        <v>265</v>
      </c>
      <c r="AB4833" t="s">
        <v>265</v>
      </c>
      <c r="AC4833" t="s">
        <v>265</v>
      </c>
      <c r="AD4833" t="s">
        <v>265</v>
      </c>
      <c r="AE4833" t="s">
        <v>265</v>
      </c>
      <c r="AF4833" t="s">
        <v>267</v>
      </c>
      <c r="AG4833" t="s">
        <v>265</v>
      </c>
      <c r="AH4833" t="s">
        <v>265</v>
      </c>
      <c r="AI4833" t="s">
        <v>265</v>
      </c>
      <c r="AJ4833" t="s">
        <v>265</v>
      </c>
      <c r="AL4833" t="str">
        <f>IF(Sudan_News12[[#This Row],[relevancy_classification_english]]="Relevant","مناسب",IF(Sudan_News12[[#This Row],[relevancy_classification_english]]="Relevant","عَرَضِيّ",""))</f>
        <v/>
      </c>
      <c r="AN4833" t="str">
        <f>IF(Sudan_News12[[#This Row],[sentiment_analysis_english]]="Negative","سلبي",IF(Sudan_News12[[#This Row],[sentiment_analysis_english]]="Neutral","حيادي",IF(Sudan_News12[[#This Row],[sentiment_analysis_english]]="Positive","إيجابي","")))</f>
        <v/>
      </c>
      <c r="AO4833" t="e">
        <f>INDEX(TextClassificationList[],MATCH(Sudan_News12[[#This Row],[text_classification_arabic]],TextClassificationList[text_classification_arabic],0),1)</f>
        <v>#N/A</v>
      </c>
      <c r="AQ4833" t="e">
        <f>INDEX(TextClassificationList[],MATCH(Sudan_News12[[#This Row],[text_classification_arabic2]],TextClassificationList[text_classification_arabic],0),1)</f>
        <v>#N/A</v>
      </c>
      <c r="AS4833" t="e">
        <f>INDEX(TextClassificationList[],MATCH(Sudan_News12[[#This Row],[text_classification_arabic3]],TextClassificationList[text_classification_arabic],0),1)</f>
        <v>#N/A</v>
      </c>
      <c r="AU4833" t="e">
        <f>INDEX(TextClassificationList[],MATCH(Sudan_News12[[#This Row],[text_classification_arabic4]],TextClassificationList[text_classification_arabic],0),1)</f>
        <v>#N/A</v>
      </c>
      <c r="AW4833" t="e">
        <f>INDEX(TextClassificationList[],MATCH(Sudan_News12[[#This Row],[text_classification_arabic5]],TextClassificationList[text_classification_arabic],0),1)</f>
        <v>#N/A</v>
      </c>
    </row>
    <row r="4834" spans="1:49" x14ac:dyDescent="0.2">
      <c r="A4834">
        <v>1.1078754266161807E+18</v>
      </c>
      <c r="B4834">
        <v>1.1078754266161807E+18</v>
      </c>
      <c r="C4834" t="s">
        <v>18512</v>
      </c>
      <c r="D4834" s="1">
        <v>43543</v>
      </c>
      <c r="E4834" s="2">
        <v>0.30855324074074075</v>
      </c>
      <c r="F4834">
        <v>200</v>
      </c>
      <c r="G4834">
        <v>1889611729</v>
      </c>
      <c r="H4834" t="s">
        <v>354</v>
      </c>
      <c r="I4834" t="s">
        <v>355</v>
      </c>
      <c r="J4834" t="s">
        <v>265</v>
      </c>
      <c r="K4834" t="s">
        <v>18513</v>
      </c>
      <c r="L4834" t="s">
        <v>266</v>
      </c>
      <c r="M4834" t="s">
        <v>267</v>
      </c>
      <c r="N4834" t="s">
        <v>267</v>
      </c>
      <c r="O4834" t="s">
        <v>267</v>
      </c>
      <c r="P4834">
        <v>0</v>
      </c>
      <c r="Q4834">
        <v>0</v>
      </c>
      <c r="R4834">
        <v>0</v>
      </c>
      <c r="S4834" t="s">
        <v>18514</v>
      </c>
      <c r="T4834" t="s">
        <v>267</v>
      </c>
      <c r="U4834" t="s">
        <v>18515</v>
      </c>
      <c r="V4834" t="b">
        <v>0</v>
      </c>
      <c r="W4834" t="s">
        <v>265</v>
      </c>
      <c r="X4834">
        <v>0</v>
      </c>
      <c r="Y4834" t="s">
        <v>265</v>
      </c>
      <c r="Z4834" t="s">
        <v>265</v>
      </c>
      <c r="AA4834" t="s">
        <v>265</v>
      </c>
      <c r="AB4834" t="s">
        <v>265</v>
      </c>
      <c r="AC4834" t="s">
        <v>265</v>
      </c>
      <c r="AD4834" t="s">
        <v>265</v>
      </c>
      <c r="AE4834" t="s">
        <v>265</v>
      </c>
      <c r="AF4834" t="s">
        <v>267</v>
      </c>
      <c r="AG4834" t="s">
        <v>265</v>
      </c>
      <c r="AH4834" t="s">
        <v>265</v>
      </c>
      <c r="AI4834" t="s">
        <v>265</v>
      </c>
      <c r="AJ4834" t="s">
        <v>265</v>
      </c>
      <c r="AL4834" t="str">
        <f>IF(Sudan_News12[[#This Row],[relevancy_classification_english]]="Relevant","مناسب",IF(Sudan_News12[[#This Row],[relevancy_classification_english]]="Relevant","عَرَضِيّ",""))</f>
        <v/>
      </c>
      <c r="AN4834" t="str">
        <f>IF(Sudan_News12[[#This Row],[sentiment_analysis_english]]="Negative","سلبي",IF(Sudan_News12[[#This Row],[sentiment_analysis_english]]="Neutral","حيادي",IF(Sudan_News12[[#This Row],[sentiment_analysis_english]]="Positive","إيجابي","")))</f>
        <v/>
      </c>
      <c r="AO4834" t="e">
        <f>INDEX(TextClassificationList[],MATCH(Sudan_News12[[#This Row],[text_classification_arabic]],TextClassificationList[text_classification_arabic],0),1)</f>
        <v>#N/A</v>
      </c>
      <c r="AQ4834" t="e">
        <f>INDEX(TextClassificationList[],MATCH(Sudan_News12[[#This Row],[text_classification_arabic2]],TextClassificationList[text_classification_arabic],0),1)</f>
        <v>#N/A</v>
      </c>
      <c r="AS4834" t="e">
        <f>INDEX(TextClassificationList[],MATCH(Sudan_News12[[#This Row],[text_classification_arabic3]],TextClassificationList[text_classification_arabic],0),1)</f>
        <v>#N/A</v>
      </c>
      <c r="AU4834" t="e">
        <f>INDEX(TextClassificationList[],MATCH(Sudan_News12[[#This Row],[text_classification_arabic4]],TextClassificationList[text_classification_arabic],0),1)</f>
        <v>#N/A</v>
      </c>
      <c r="AW4834" t="e">
        <f>INDEX(TextClassificationList[],MATCH(Sudan_News12[[#This Row],[text_classification_arabic5]],TextClassificationList[text_classification_arabic],0),1)</f>
        <v>#N/A</v>
      </c>
    </row>
    <row r="4835" spans="1:49" x14ac:dyDescent="0.2">
      <c r="A4835">
        <v>1.1076696227850404E+18</v>
      </c>
      <c r="B4835">
        <v>1.1076696227850404E+18</v>
      </c>
      <c r="C4835" t="s">
        <v>18516</v>
      </c>
      <c r="D4835" s="1">
        <v>43542</v>
      </c>
      <c r="E4835" s="2">
        <v>0.74064814814814817</v>
      </c>
      <c r="F4835">
        <v>200</v>
      </c>
      <c r="G4835">
        <v>1889611729</v>
      </c>
      <c r="H4835" t="s">
        <v>354</v>
      </c>
      <c r="I4835" t="s">
        <v>355</v>
      </c>
      <c r="J4835" t="s">
        <v>265</v>
      </c>
      <c r="K4835" t="s">
        <v>18517</v>
      </c>
      <c r="L4835" t="s">
        <v>266</v>
      </c>
      <c r="M4835" t="s">
        <v>267</v>
      </c>
      <c r="N4835" t="s">
        <v>267</v>
      </c>
      <c r="O4835" t="s">
        <v>18518</v>
      </c>
      <c r="P4835">
        <v>0</v>
      </c>
      <c r="Q4835">
        <v>0</v>
      </c>
      <c r="R4835">
        <v>0</v>
      </c>
      <c r="S4835" t="s">
        <v>267</v>
      </c>
      <c r="T4835" t="s">
        <v>267</v>
      </c>
      <c r="U4835" t="s">
        <v>18519</v>
      </c>
      <c r="V4835" t="b">
        <v>0</v>
      </c>
      <c r="W4835" t="s">
        <v>265</v>
      </c>
      <c r="X4835">
        <v>1</v>
      </c>
      <c r="Y4835" t="s">
        <v>18520</v>
      </c>
      <c r="Z4835" t="s">
        <v>265</v>
      </c>
      <c r="AA4835" t="s">
        <v>265</v>
      </c>
      <c r="AB4835" t="s">
        <v>265</v>
      </c>
      <c r="AC4835" t="s">
        <v>265</v>
      </c>
      <c r="AD4835" t="s">
        <v>265</v>
      </c>
      <c r="AE4835" t="s">
        <v>265</v>
      </c>
      <c r="AF4835" t="s">
        <v>267</v>
      </c>
      <c r="AG4835" t="s">
        <v>265</v>
      </c>
      <c r="AH4835" t="s">
        <v>265</v>
      </c>
      <c r="AI4835" t="s">
        <v>265</v>
      </c>
      <c r="AJ4835" t="s">
        <v>265</v>
      </c>
      <c r="AL4835" t="str">
        <f>IF(Sudan_News12[[#This Row],[relevancy_classification_english]]="Relevant","مناسب",IF(Sudan_News12[[#This Row],[relevancy_classification_english]]="Relevant","عَرَضِيّ",""))</f>
        <v/>
      </c>
      <c r="AN4835" t="str">
        <f>IF(Sudan_News12[[#This Row],[sentiment_analysis_english]]="Negative","سلبي",IF(Sudan_News12[[#This Row],[sentiment_analysis_english]]="Neutral","حيادي",IF(Sudan_News12[[#This Row],[sentiment_analysis_english]]="Positive","إيجابي","")))</f>
        <v/>
      </c>
      <c r="AO4835" t="e">
        <f>INDEX(TextClassificationList[],MATCH(Sudan_News12[[#This Row],[text_classification_arabic]],TextClassificationList[text_classification_arabic],0),1)</f>
        <v>#N/A</v>
      </c>
      <c r="AQ4835" t="e">
        <f>INDEX(TextClassificationList[],MATCH(Sudan_News12[[#This Row],[text_classification_arabic2]],TextClassificationList[text_classification_arabic],0),1)</f>
        <v>#N/A</v>
      </c>
      <c r="AS4835" t="e">
        <f>INDEX(TextClassificationList[],MATCH(Sudan_News12[[#This Row],[text_classification_arabic3]],TextClassificationList[text_classification_arabic],0),1)</f>
        <v>#N/A</v>
      </c>
      <c r="AU4835" t="e">
        <f>INDEX(TextClassificationList[],MATCH(Sudan_News12[[#This Row],[text_classification_arabic4]],TextClassificationList[text_classification_arabic],0),1)</f>
        <v>#N/A</v>
      </c>
      <c r="AW4835" t="e">
        <f>INDEX(TextClassificationList[],MATCH(Sudan_News12[[#This Row],[text_classification_arabic5]],TextClassificationList[text_classification_arabic],0),1)</f>
        <v>#N/A</v>
      </c>
    </row>
    <row r="4836" spans="1:49" x14ac:dyDescent="0.2">
      <c r="A4836">
        <v>1.1075859865177457E+18</v>
      </c>
      <c r="B4836">
        <v>1.1075859865177457E+18</v>
      </c>
      <c r="C4836" t="s">
        <v>18521</v>
      </c>
      <c r="D4836" s="1">
        <v>43542</v>
      </c>
      <c r="E4836" s="2">
        <v>0.50984953703703706</v>
      </c>
      <c r="F4836">
        <v>200</v>
      </c>
      <c r="G4836">
        <v>1889611729</v>
      </c>
      <c r="H4836" t="s">
        <v>354</v>
      </c>
      <c r="I4836" t="s">
        <v>355</v>
      </c>
      <c r="J4836" t="s">
        <v>265</v>
      </c>
      <c r="K4836" t="s">
        <v>18522</v>
      </c>
      <c r="L4836" t="s">
        <v>272</v>
      </c>
      <c r="M4836" t="s">
        <v>267</v>
      </c>
      <c r="N4836" t="s">
        <v>267</v>
      </c>
      <c r="O4836" t="s">
        <v>267</v>
      </c>
      <c r="P4836">
        <v>0</v>
      </c>
      <c r="Q4836">
        <v>0</v>
      </c>
      <c r="R4836">
        <v>0</v>
      </c>
      <c r="S4836" t="s">
        <v>18523</v>
      </c>
      <c r="T4836" t="s">
        <v>267</v>
      </c>
      <c r="U4836" t="s">
        <v>18524</v>
      </c>
      <c r="V4836" t="b">
        <v>0</v>
      </c>
      <c r="W4836" t="s">
        <v>18525</v>
      </c>
      <c r="X4836">
        <v>0</v>
      </c>
      <c r="Y4836" t="s">
        <v>265</v>
      </c>
      <c r="Z4836" t="s">
        <v>265</v>
      </c>
      <c r="AA4836" t="s">
        <v>265</v>
      </c>
      <c r="AB4836" t="s">
        <v>265</v>
      </c>
      <c r="AC4836" t="s">
        <v>265</v>
      </c>
      <c r="AD4836" t="s">
        <v>265</v>
      </c>
      <c r="AE4836" t="s">
        <v>265</v>
      </c>
      <c r="AF4836" t="s">
        <v>267</v>
      </c>
      <c r="AG4836" t="s">
        <v>265</v>
      </c>
      <c r="AH4836" t="s">
        <v>265</v>
      </c>
      <c r="AI4836" t="s">
        <v>265</v>
      </c>
      <c r="AJ4836" t="s">
        <v>265</v>
      </c>
      <c r="AL4836" t="str">
        <f>IF(Sudan_News12[[#This Row],[relevancy_classification_english]]="Relevant","مناسب",IF(Sudan_News12[[#This Row],[relevancy_classification_english]]="Relevant","عَرَضِيّ",""))</f>
        <v/>
      </c>
      <c r="AN4836" t="str">
        <f>IF(Sudan_News12[[#This Row],[sentiment_analysis_english]]="Negative","سلبي",IF(Sudan_News12[[#This Row],[sentiment_analysis_english]]="Neutral","حيادي",IF(Sudan_News12[[#This Row],[sentiment_analysis_english]]="Positive","إيجابي","")))</f>
        <v/>
      </c>
      <c r="AO4836" t="e">
        <f>INDEX(TextClassificationList[],MATCH(Sudan_News12[[#This Row],[text_classification_arabic]],TextClassificationList[text_classification_arabic],0),1)</f>
        <v>#N/A</v>
      </c>
      <c r="AQ4836" t="e">
        <f>INDEX(TextClassificationList[],MATCH(Sudan_News12[[#This Row],[text_classification_arabic2]],TextClassificationList[text_classification_arabic],0),1)</f>
        <v>#N/A</v>
      </c>
      <c r="AS4836" t="e">
        <f>INDEX(TextClassificationList[],MATCH(Sudan_News12[[#This Row],[text_classification_arabic3]],TextClassificationList[text_classification_arabic],0),1)</f>
        <v>#N/A</v>
      </c>
      <c r="AU4836" t="e">
        <f>INDEX(TextClassificationList[],MATCH(Sudan_News12[[#This Row],[text_classification_arabic4]],TextClassificationList[text_classification_arabic],0),1)</f>
        <v>#N/A</v>
      </c>
      <c r="AW4836" t="e">
        <f>INDEX(TextClassificationList[],MATCH(Sudan_News12[[#This Row],[text_classification_arabic5]],TextClassificationList[text_classification_arabic],0),1)</f>
        <v>#N/A</v>
      </c>
    </row>
    <row r="4837" spans="1:49" x14ac:dyDescent="0.2">
      <c r="A4837">
        <v>1.1075636552589558E+18</v>
      </c>
      <c r="B4837">
        <v>1.1075636552589558E+18</v>
      </c>
      <c r="C4837" t="s">
        <v>18526</v>
      </c>
      <c r="D4837" s="1">
        <v>43542</v>
      </c>
      <c r="E4837" s="2">
        <v>0.44822916666666668</v>
      </c>
      <c r="F4837">
        <v>200</v>
      </c>
      <c r="G4837">
        <v>1889611729</v>
      </c>
      <c r="H4837" t="s">
        <v>354</v>
      </c>
      <c r="I4837" t="s">
        <v>355</v>
      </c>
      <c r="J4837" t="s">
        <v>265</v>
      </c>
      <c r="K4837" t="s">
        <v>18527</v>
      </c>
      <c r="L4837" t="s">
        <v>266</v>
      </c>
      <c r="M4837" t="s">
        <v>267</v>
      </c>
      <c r="N4837" t="s">
        <v>18528</v>
      </c>
      <c r="O4837" t="s">
        <v>267</v>
      </c>
      <c r="P4837">
        <v>0</v>
      </c>
      <c r="Q4837">
        <v>2</v>
      </c>
      <c r="R4837">
        <v>0</v>
      </c>
      <c r="S4837" t="s">
        <v>267</v>
      </c>
      <c r="T4837" t="s">
        <v>267</v>
      </c>
      <c r="U4837" t="s">
        <v>18525</v>
      </c>
      <c r="V4837" t="b">
        <v>0</v>
      </c>
      <c r="W4837" t="s">
        <v>265</v>
      </c>
      <c r="X4837">
        <v>0</v>
      </c>
      <c r="Y4837" t="s">
        <v>265</v>
      </c>
      <c r="Z4837" t="s">
        <v>265</v>
      </c>
      <c r="AA4837" t="s">
        <v>265</v>
      </c>
      <c r="AB4837" t="s">
        <v>265</v>
      </c>
      <c r="AC4837" t="s">
        <v>265</v>
      </c>
      <c r="AD4837" t="s">
        <v>265</v>
      </c>
      <c r="AE4837" t="s">
        <v>265</v>
      </c>
      <c r="AF4837" t="s">
        <v>267</v>
      </c>
      <c r="AG4837" t="s">
        <v>265</v>
      </c>
      <c r="AH4837" t="s">
        <v>265</v>
      </c>
      <c r="AI4837" t="s">
        <v>265</v>
      </c>
      <c r="AJ4837" t="s">
        <v>265</v>
      </c>
      <c r="AL4837" t="str">
        <f>IF(Sudan_News12[[#This Row],[relevancy_classification_english]]="Relevant","مناسب",IF(Sudan_News12[[#This Row],[relevancy_classification_english]]="Relevant","عَرَضِيّ",""))</f>
        <v/>
      </c>
      <c r="AN4837" t="str">
        <f>IF(Sudan_News12[[#This Row],[sentiment_analysis_english]]="Negative","سلبي",IF(Sudan_News12[[#This Row],[sentiment_analysis_english]]="Neutral","حيادي",IF(Sudan_News12[[#This Row],[sentiment_analysis_english]]="Positive","إيجابي","")))</f>
        <v/>
      </c>
      <c r="AO4837" t="e">
        <f>INDEX(TextClassificationList[],MATCH(Sudan_News12[[#This Row],[text_classification_arabic]],TextClassificationList[text_classification_arabic],0),1)</f>
        <v>#N/A</v>
      </c>
      <c r="AQ4837" t="e">
        <f>INDEX(TextClassificationList[],MATCH(Sudan_News12[[#This Row],[text_classification_arabic2]],TextClassificationList[text_classification_arabic],0),1)</f>
        <v>#N/A</v>
      </c>
      <c r="AS4837" t="e">
        <f>INDEX(TextClassificationList[],MATCH(Sudan_News12[[#This Row],[text_classification_arabic3]],TextClassificationList[text_classification_arabic],0),1)</f>
        <v>#N/A</v>
      </c>
      <c r="AU4837" t="e">
        <f>INDEX(TextClassificationList[],MATCH(Sudan_News12[[#This Row],[text_classification_arabic4]],TextClassificationList[text_classification_arabic],0),1)</f>
        <v>#N/A</v>
      </c>
      <c r="AW4837" t="e">
        <f>INDEX(TextClassificationList[],MATCH(Sudan_News12[[#This Row],[text_classification_arabic5]],TextClassificationList[text_classification_arabic],0),1)</f>
        <v>#N/A</v>
      </c>
    </row>
    <row r="4838" spans="1:49" x14ac:dyDescent="0.2">
      <c r="A4838">
        <v>1.1073540749561569E+18</v>
      </c>
      <c r="B4838">
        <v>1.1073508041623347E+18</v>
      </c>
      <c r="C4838" t="s">
        <v>18529</v>
      </c>
      <c r="D4838" s="1">
        <v>43541</v>
      </c>
      <c r="E4838" s="2">
        <v>0.86989583333333331</v>
      </c>
      <c r="F4838">
        <v>200</v>
      </c>
      <c r="G4838">
        <v>1889611729</v>
      </c>
      <c r="H4838" t="s">
        <v>354</v>
      </c>
      <c r="I4838" t="s">
        <v>355</v>
      </c>
      <c r="J4838" t="s">
        <v>265</v>
      </c>
      <c r="K4838" t="s">
        <v>18412</v>
      </c>
      <c r="L4838" t="s">
        <v>266</v>
      </c>
      <c r="M4838" t="s">
        <v>267</v>
      </c>
      <c r="N4838" t="s">
        <v>267</v>
      </c>
      <c r="O4838" t="s">
        <v>267</v>
      </c>
      <c r="P4838">
        <v>0</v>
      </c>
      <c r="Q4838">
        <v>0</v>
      </c>
      <c r="R4838">
        <v>0</v>
      </c>
      <c r="S4838" t="s">
        <v>267</v>
      </c>
      <c r="T4838" t="s">
        <v>267</v>
      </c>
      <c r="U4838" t="s">
        <v>18530</v>
      </c>
      <c r="V4838" t="b">
        <v>0</v>
      </c>
      <c r="W4838" t="s">
        <v>265</v>
      </c>
      <c r="X4838">
        <v>0</v>
      </c>
      <c r="Y4838" t="s">
        <v>265</v>
      </c>
      <c r="Z4838" t="s">
        <v>265</v>
      </c>
      <c r="AA4838" t="s">
        <v>265</v>
      </c>
      <c r="AB4838" t="s">
        <v>265</v>
      </c>
      <c r="AC4838" t="s">
        <v>265</v>
      </c>
      <c r="AD4838" t="s">
        <v>265</v>
      </c>
      <c r="AE4838" t="s">
        <v>265</v>
      </c>
      <c r="AF4838" t="s">
        <v>9586</v>
      </c>
      <c r="AG4838" t="s">
        <v>265</v>
      </c>
      <c r="AH4838" t="s">
        <v>265</v>
      </c>
      <c r="AI4838" t="s">
        <v>265</v>
      </c>
      <c r="AJ4838" t="s">
        <v>265</v>
      </c>
      <c r="AL4838" t="str">
        <f>IF(Sudan_News12[[#This Row],[relevancy_classification_english]]="Relevant","مناسب",IF(Sudan_News12[[#This Row],[relevancy_classification_english]]="Relevant","عَرَضِيّ",""))</f>
        <v/>
      </c>
      <c r="AN4838" t="str">
        <f>IF(Sudan_News12[[#This Row],[sentiment_analysis_english]]="Negative","سلبي",IF(Sudan_News12[[#This Row],[sentiment_analysis_english]]="Neutral","حيادي",IF(Sudan_News12[[#This Row],[sentiment_analysis_english]]="Positive","إيجابي","")))</f>
        <v/>
      </c>
      <c r="AO4838" t="e">
        <f>INDEX(TextClassificationList[],MATCH(Sudan_News12[[#This Row],[text_classification_arabic]],TextClassificationList[text_classification_arabic],0),1)</f>
        <v>#N/A</v>
      </c>
      <c r="AQ4838" t="e">
        <f>INDEX(TextClassificationList[],MATCH(Sudan_News12[[#This Row],[text_classification_arabic2]],TextClassificationList[text_classification_arabic],0),1)</f>
        <v>#N/A</v>
      </c>
      <c r="AS4838" t="e">
        <f>INDEX(TextClassificationList[],MATCH(Sudan_News12[[#This Row],[text_classification_arabic3]],TextClassificationList[text_classification_arabic],0),1)</f>
        <v>#N/A</v>
      </c>
      <c r="AU4838" t="e">
        <f>INDEX(TextClassificationList[],MATCH(Sudan_News12[[#This Row],[text_classification_arabic4]],TextClassificationList[text_classification_arabic],0),1)</f>
        <v>#N/A</v>
      </c>
      <c r="AW4838" t="e">
        <f>INDEX(TextClassificationList[],MATCH(Sudan_News12[[#This Row],[text_classification_arabic5]],TextClassificationList[text_classification_arabic],0),1)</f>
        <v>#N/A</v>
      </c>
    </row>
    <row r="4839" spans="1:49" x14ac:dyDescent="0.2">
      <c r="A4839">
        <v>1.1072930864708035E+18</v>
      </c>
      <c r="B4839">
        <v>1.1072930864708035E+18</v>
      </c>
      <c r="C4839" t="s">
        <v>18531</v>
      </c>
      <c r="D4839" s="1">
        <v>43541</v>
      </c>
      <c r="E4839" s="2">
        <v>0.70159722222222221</v>
      </c>
      <c r="F4839">
        <v>200</v>
      </c>
      <c r="G4839">
        <v>1889611729</v>
      </c>
      <c r="H4839" t="s">
        <v>354</v>
      </c>
      <c r="I4839" t="s">
        <v>355</v>
      </c>
      <c r="J4839" t="s">
        <v>265</v>
      </c>
      <c r="K4839" t="s">
        <v>18532</v>
      </c>
      <c r="L4839" t="s">
        <v>273</v>
      </c>
      <c r="M4839" t="s">
        <v>267</v>
      </c>
      <c r="N4839" t="s">
        <v>18533</v>
      </c>
      <c r="O4839" t="s">
        <v>267</v>
      </c>
      <c r="P4839">
        <v>0</v>
      </c>
      <c r="Q4839">
        <v>0</v>
      </c>
      <c r="R4839">
        <v>0</v>
      </c>
      <c r="S4839" t="s">
        <v>267</v>
      </c>
      <c r="T4839" t="s">
        <v>267</v>
      </c>
      <c r="U4839" t="s">
        <v>18534</v>
      </c>
      <c r="V4839" t="b">
        <v>0</v>
      </c>
      <c r="W4839" t="s">
        <v>265</v>
      </c>
      <c r="X4839">
        <v>0</v>
      </c>
      <c r="Y4839" t="s">
        <v>265</v>
      </c>
      <c r="Z4839" t="s">
        <v>265</v>
      </c>
      <c r="AA4839" t="s">
        <v>265</v>
      </c>
      <c r="AB4839" t="s">
        <v>265</v>
      </c>
      <c r="AC4839" t="s">
        <v>265</v>
      </c>
      <c r="AD4839" t="s">
        <v>265</v>
      </c>
      <c r="AE4839" t="s">
        <v>265</v>
      </c>
      <c r="AF4839" t="s">
        <v>267</v>
      </c>
      <c r="AG4839" t="s">
        <v>265</v>
      </c>
      <c r="AH4839" t="s">
        <v>265</v>
      </c>
      <c r="AI4839" t="s">
        <v>265</v>
      </c>
      <c r="AJ4839" t="s">
        <v>265</v>
      </c>
      <c r="AL4839" t="str">
        <f>IF(Sudan_News12[[#This Row],[relevancy_classification_english]]="Relevant","مناسب",IF(Sudan_News12[[#This Row],[relevancy_classification_english]]="Relevant","عَرَضِيّ",""))</f>
        <v/>
      </c>
      <c r="AN4839" t="str">
        <f>IF(Sudan_News12[[#This Row],[sentiment_analysis_english]]="Negative","سلبي",IF(Sudan_News12[[#This Row],[sentiment_analysis_english]]="Neutral","حيادي",IF(Sudan_News12[[#This Row],[sentiment_analysis_english]]="Positive","إيجابي","")))</f>
        <v/>
      </c>
      <c r="AO4839" t="e">
        <f>INDEX(TextClassificationList[],MATCH(Sudan_News12[[#This Row],[text_classification_arabic]],TextClassificationList[text_classification_arabic],0),1)</f>
        <v>#N/A</v>
      </c>
      <c r="AQ4839" t="e">
        <f>INDEX(TextClassificationList[],MATCH(Sudan_News12[[#This Row],[text_classification_arabic2]],TextClassificationList[text_classification_arabic],0),1)</f>
        <v>#N/A</v>
      </c>
      <c r="AS4839" t="e">
        <f>INDEX(TextClassificationList[],MATCH(Sudan_News12[[#This Row],[text_classification_arabic3]],TextClassificationList[text_classification_arabic],0),1)</f>
        <v>#N/A</v>
      </c>
      <c r="AU4839" t="e">
        <f>INDEX(TextClassificationList[],MATCH(Sudan_News12[[#This Row],[text_classification_arabic4]],TextClassificationList[text_classification_arabic],0),1)</f>
        <v>#N/A</v>
      </c>
      <c r="AW4839" t="e">
        <f>INDEX(TextClassificationList[],MATCH(Sudan_News12[[#This Row],[text_classification_arabic5]],TextClassificationList[text_classification_arabic],0),1)</f>
        <v>#N/A</v>
      </c>
    </row>
    <row r="4840" spans="1:49" x14ac:dyDescent="0.2">
      <c r="A4840">
        <v>1.1068710963668214E+18</v>
      </c>
      <c r="B4840">
        <v>1.106870264992854E+18</v>
      </c>
      <c r="C4840" t="s">
        <v>18535</v>
      </c>
      <c r="D4840" s="1">
        <v>43540</v>
      </c>
      <c r="E4840" s="2">
        <v>0.53712962962962962</v>
      </c>
      <c r="F4840">
        <v>200</v>
      </c>
      <c r="G4840">
        <v>1889611729</v>
      </c>
      <c r="H4840" t="s">
        <v>354</v>
      </c>
      <c r="I4840" t="s">
        <v>355</v>
      </c>
      <c r="J4840" t="s">
        <v>265</v>
      </c>
      <c r="K4840" t="s">
        <v>18536</v>
      </c>
      <c r="L4840" t="s">
        <v>266</v>
      </c>
      <c r="M4840" t="s">
        <v>267</v>
      </c>
      <c r="N4840" t="s">
        <v>267</v>
      </c>
      <c r="O4840" t="s">
        <v>267</v>
      </c>
      <c r="P4840">
        <v>0</v>
      </c>
      <c r="Q4840">
        <v>0</v>
      </c>
      <c r="R4840">
        <v>0</v>
      </c>
      <c r="S4840" t="s">
        <v>267</v>
      </c>
      <c r="T4840" t="s">
        <v>267</v>
      </c>
      <c r="U4840" t="s">
        <v>18537</v>
      </c>
      <c r="V4840" t="b">
        <v>0</v>
      </c>
      <c r="W4840" t="s">
        <v>265</v>
      </c>
      <c r="X4840">
        <v>0</v>
      </c>
      <c r="Y4840" t="s">
        <v>265</v>
      </c>
      <c r="Z4840" t="s">
        <v>265</v>
      </c>
      <c r="AA4840" t="s">
        <v>265</v>
      </c>
      <c r="AB4840" t="s">
        <v>265</v>
      </c>
      <c r="AC4840" t="s">
        <v>265</v>
      </c>
      <c r="AD4840" t="s">
        <v>265</v>
      </c>
      <c r="AE4840" t="s">
        <v>265</v>
      </c>
      <c r="AF4840" t="s">
        <v>9586</v>
      </c>
      <c r="AG4840" t="s">
        <v>265</v>
      </c>
      <c r="AH4840" t="s">
        <v>265</v>
      </c>
      <c r="AI4840" t="s">
        <v>265</v>
      </c>
      <c r="AJ4840" t="s">
        <v>265</v>
      </c>
      <c r="AL4840" t="str">
        <f>IF(Sudan_News12[[#This Row],[relevancy_classification_english]]="Relevant","مناسب",IF(Sudan_News12[[#This Row],[relevancy_classification_english]]="Relevant","عَرَضِيّ",""))</f>
        <v/>
      </c>
      <c r="AN4840" t="str">
        <f>IF(Sudan_News12[[#This Row],[sentiment_analysis_english]]="Negative","سلبي",IF(Sudan_News12[[#This Row],[sentiment_analysis_english]]="Neutral","حيادي",IF(Sudan_News12[[#This Row],[sentiment_analysis_english]]="Positive","إيجابي","")))</f>
        <v/>
      </c>
      <c r="AO4840" t="e">
        <f>INDEX(TextClassificationList[],MATCH(Sudan_News12[[#This Row],[text_classification_arabic]],TextClassificationList[text_classification_arabic],0),1)</f>
        <v>#N/A</v>
      </c>
      <c r="AQ4840" t="e">
        <f>INDEX(TextClassificationList[],MATCH(Sudan_News12[[#This Row],[text_classification_arabic2]],TextClassificationList[text_classification_arabic],0),1)</f>
        <v>#N/A</v>
      </c>
      <c r="AS4840" t="e">
        <f>INDEX(TextClassificationList[],MATCH(Sudan_News12[[#This Row],[text_classification_arabic3]],TextClassificationList[text_classification_arabic],0),1)</f>
        <v>#N/A</v>
      </c>
      <c r="AU4840" t="e">
        <f>INDEX(TextClassificationList[],MATCH(Sudan_News12[[#This Row],[text_classification_arabic4]],TextClassificationList[text_classification_arabic],0),1)</f>
        <v>#N/A</v>
      </c>
      <c r="AW4840" t="e">
        <f>INDEX(TextClassificationList[],MATCH(Sudan_News12[[#This Row],[text_classification_arabic5]],TextClassificationList[text_classification_arabic],0),1)</f>
        <v>#N/A</v>
      </c>
    </row>
    <row r="4841" spans="1:49" x14ac:dyDescent="0.2">
      <c r="A4841">
        <v>1.1068097010885427E+18</v>
      </c>
      <c r="B4841">
        <v>1.1066428980140933E+18</v>
      </c>
      <c r="C4841" t="s">
        <v>18538</v>
      </c>
      <c r="D4841" s="1">
        <v>43540</v>
      </c>
      <c r="E4841" s="2">
        <v>0.36770833333333336</v>
      </c>
      <c r="F4841">
        <v>200</v>
      </c>
      <c r="G4841">
        <v>1889611729</v>
      </c>
      <c r="H4841" t="s">
        <v>354</v>
      </c>
      <c r="I4841" t="s">
        <v>355</v>
      </c>
      <c r="J4841" t="s">
        <v>265</v>
      </c>
      <c r="K4841" t="s">
        <v>18539</v>
      </c>
      <c r="L4841" t="s">
        <v>266</v>
      </c>
      <c r="M4841" t="s">
        <v>267</v>
      </c>
      <c r="N4841" t="s">
        <v>267</v>
      </c>
      <c r="O4841" t="s">
        <v>267</v>
      </c>
      <c r="P4841">
        <v>1</v>
      </c>
      <c r="Q4841">
        <v>0</v>
      </c>
      <c r="R4841">
        <v>0</v>
      </c>
      <c r="S4841" t="s">
        <v>267</v>
      </c>
      <c r="T4841" t="s">
        <v>267</v>
      </c>
      <c r="U4841" t="s">
        <v>18540</v>
      </c>
      <c r="V4841" t="b">
        <v>0</v>
      </c>
      <c r="W4841" t="s">
        <v>265</v>
      </c>
      <c r="X4841">
        <v>0</v>
      </c>
      <c r="Y4841" t="s">
        <v>265</v>
      </c>
      <c r="Z4841" t="s">
        <v>265</v>
      </c>
      <c r="AA4841" t="s">
        <v>265</v>
      </c>
      <c r="AB4841" t="s">
        <v>265</v>
      </c>
      <c r="AC4841" t="s">
        <v>265</v>
      </c>
      <c r="AD4841" t="s">
        <v>265</v>
      </c>
      <c r="AE4841" t="s">
        <v>265</v>
      </c>
      <c r="AF4841" t="s">
        <v>18541</v>
      </c>
      <c r="AG4841" t="s">
        <v>265</v>
      </c>
      <c r="AH4841" t="s">
        <v>265</v>
      </c>
      <c r="AI4841" t="s">
        <v>265</v>
      </c>
      <c r="AJ4841" t="s">
        <v>265</v>
      </c>
      <c r="AL4841" t="str">
        <f>IF(Sudan_News12[[#This Row],[relevancy_classification_english]]="Relevant","مناسب",IF(Sudan_News12[[#This Row],[relevancy_classification_english]]="Relevant","عَرَضِيّ",""))</f>
        <v/>
      </c>
      <c r="AN4841" t="str">
        <f>IF(Sudan_News12[[#This Row],[sentiment_analysis_english]]="Negative","سلبي",IF(Sudan_News12[[#This Row],[sentiment_analysis_english]]="Neutral","حيادي",IF(Sudan_News12[[#This Row],[sentiment_analysis_english]]="Positive","إيجابي","")))</f>
        <v/>
      </c>
      <c r="AO4841" t="e">
        <f>INDEX(TextClassificationList[],MATCH(Sudan_News12[[#This Row],[text_classification_arabic]],TextClassificationList[text_classification_arabic],0),1)</f>
        <v>#N/A</v>
      </c>
      <c r="AQ4841" t="e">
        <f>INDEX(TextClassificationList[],MATCH(Sudan_News12[[#This Row],[text_classification_arabic2]],TextClassificationList[text_classification_arabic],0),1)</f>
        <v>#N/A</v>
      </c>
      <c r="AS4841" t="e">
        <f>INDEX(TextClassificationList[],MATCH(Sudan_News12[[#This Row],[text_classification_arabic3]],TextClassificationList[text_classification_arabic],0),1)</f>
        <v>#N/A</v>
      </c>
      <c r="AU4841" t="e">
        <f>INDEX(TextClassificationList[],MATCH(Sudan_News12[[#This Row],[text_classification_arabic4]],TextClassificationList[text_classification_arabic],0),1)</f>
        <v>#N/A</v>
      </c>
      <c r="AW4841" t="e">
        <f>INDEX(TextClassificationList[],MATCH(Sudan_News12[[#This Row],[text_classification_arabic5]],TextClassificationList[text_classification_arabic],0),1)</f>
        <v>#N/A</v>
      </c>
    </row>
    <row r="4842" spans="1:49" x14ac:dyDescent="0.2">
      <c r="A4842">
        <v>1.1067929914847109E+18</v>
      </c>
      <c r="B4842">
        <v>1.1067820314119004E+18</v>
      </c>
      <c r="C4842" t="s">
        <v>18542</v>
      </c>
      <c r="D4842" s="1">
        <v>43540</v>
      </c>
      <c r="E4842" s="2">
        <v>0.3216087962962963</v>
      </c>
      <c r="F4842">
        <v>200</v>
      </c>
      <c r="G4842">
        <v>1889611729</v>
      </c>
      <c r="H4842" t="s">
        <v>354</v>
      </c>
      <c r="I4842" t="s">
        <v>355</v>
      </c>
      <c r="J4842" t="s">
        <v>265</v>
      </c>
      <c r="K4842" t="s">
        <v>18543</v>
      </c>
      <c r="L4842" t="s">
        <v>266</v>
      </c>
      <c r="M4842" t="s">
        <v>267</v>
      </c>
      <c r="N4842" t="s">
        <v>267</v>
      </c>
      <c r="O4842" t="s">
        <v>267</v>
      </c>
      <c r="P4842">
        <v>0</v>
      </c>
      <c r="Q4842">
        <v>1</v>
      </c>
      <c r="R4842">
        <v>1</v>
      </c>
      <c r="S4842" t="s">
        <v>267</v>
      </c>
      <c r="T4842" t="s">
        <v>267</v>
      </c>
      <c r="U4842" t="s">
        <v>18544</v>
      </c>
      <c r="V4842" t="b">
        <v>0</v>
      </c>
      <c r="W4842" t="s">
        <v>265</v>
      </c>
      <c r="X4842">
        <v>0</v>
      </c>
      <c r="Y4842" t="s">
        <v>265</v>
      </c>
      <c r="Z4842" t="s">
        <v>265</v>
      </c>
      <c r="AA4842" t="s">
        <v>265</v>
      </c>
      <c r="AB4842" t="s">
        <v>265</v>
      </c>
      <c r="AC4842" t="s">
        <v>265</v>
      </c>
      <c r="AD4842" t="s">
        <v>265</v>
      </c>
      <c r="AE4842" t="s">
        <v>265</v>
      </c>
      <c r="AF4842" t="s">
        <v>11237</v>
      </c>
      <c r="AG4842" t="s">
        <v>265</v>
      </c>
      <c r="AH4842" t="s">
        <v>265</v>
      </c>
      <c r="AI4842" t="s">
        <v>265</v>
      </c>
      <c r="AJ4842" t="s">
        <v>265</v>
      </c>
      <c r="AL4842" t="str">
        <f>IF(Sudan_News12[[#This Row],[relevancy_classification_english]]="Relevant","مناسب",IF(Sudan_News12[[#This Row],[relevancy_classification_english]]="Relevant","عَرَضِيّ",""))</f>
        <v/>
      </c>
      <c r="AN4842" t="str">
        <f>IF(Sudan_News12[[#This Row],[sentiment_analysis_english]]="Negative","سلبي",IF(Sudan_News12[[#This Row],[sentiment_analysis_english]]="Neutral","حيادي",IF(Sudan_News12[[#This Row],[sentiment_analysis_english]]="Positive","إيجابي","")))</f>
        <v/>
      </c>
      <c r="AO4842" t="e">
        <f>INDEX(TextClassificationList[],MATCH(Sudan_News12[[#This Row],[text_classification_arabic]],TextClassificationList[text_classification_arabic],0),1)</f>
        <v>#N/A</v>
      </c>
      <c r="AQ4842" t="e">
        <f>INDEX(TextClassificationList[],MATCH(Sudan_News12[[#This Row],[text_classification_arabic2]],TextClassificationList[text_classification_arabic],0),1)</f>
        <v>#N/A</v>
      </c>
      <c r="AS4842" t="e">
        <f>INDEX(TextClassificationList[],MATCH(Sudan_News12[[#This Row],[text_classification_arabic3]],TextClassificationList[text_classification_arabic],0),1)</f>
        <v>#N/A</v>
      </c>
      <c r="AU4842" t="e">
        <f>INDEX(TextClassificationList[],MATCH(Sudan_News12[[#This Row],[text_classification_arabic4]],TextClassificationList[text_classification_arabic],0),1)</f>
        <v>#N/A</v>
      </c>
      <c r="AW4842" t="e">
        <f>INDEX(TextClassificationList[],MATCH(Sudan_News12[[#This Row],[text_classification_arabic5]],TextClassificationList[text_classification_arabic],0),1)</f>
        <v>#N/A</v>
      </c>
    </row>
    <row r="4843" spans="1:49" x14ac:dyDescent="0.2">
      <c r="A4843">
        <v>1.1066854253793649E+18</v>
      </c>
      <c r="B4843">
        <v>1.1066854253793649E+18</v>
      </c>
      <c r="C4843" t="s">
        <v>18545</v>
      </c>
      <c r="D4843" s="1">
        <v>43540</v>
      </c>
      <c r="E4843" s="2">
        <v>2.4780092592592593E-2</v>
      </c>
      <c r="F4843">
        <v>200</v>
      </c>
      <c r="G4843">
        <v>1889611729</v>
      </c>
      <c r="H4843" t="s">
        <v>354</v>
      </c>
      <c r="I4843" t="s">
        <v>355</v>
      </c>
      <c r="J4843" t="s">
        <v>265</v>
      </c>
      <c r="K4843" t="s">
        <v>18546</v>
      </c>
      <c r="L4843" t="s">
        <v>272</v>
      </c>
      <c r="M4843" t="s">
        <v>267</v>
      </c>
      <c r="N4843" t="s">
        <v>267</v>
      </c>
      <c r="O4843" t="s">
        <v>267</v>
      </c>
      <c r="P4843">
        <v>0</v>
      </c>
      <c r="Q4843">
        <v>0</v>
      </c>
      <c r="R4843">
        <v>0</v>
      </c>
      <c r="S4843" t="s">
        <v>18547</v>
      </c>
      <c r="T4843" t="s">
        <v>267</v>
      </c>
      <c r="U4843" t="s">
        <v>18548</v>
      </c>
      <c r="V4843" t="b">
        <v>0</v>
      </c>
      <c r="W4843" t="s">
        <v>18549</v>
      </c>
      <c r="X4843">
        <v>0</v>
      </c>
      <c r="Y4843" t="s">
        <v>265</v>
      </c>
      <c r="Z4843" t="s">
        <v>265</v>
      </c>
      <c r="AA4843" t="s">
        <v>265</v>
      </c>
      <c r="AB4843" t="s">
        <v>265</v>
      </c>
      <c r="AC4843" t="s">
        <v>265</v>
      </c>
      <c r="AD4843" t="s">
        <v>265</v>
      </c>
      <c r="AE4843" t="s">
        <v>265</v>
      </c>
      <c r="AF4843" t="s">
        <v>267</v>
      </c>
      <c r="AG4843" t="s">
        <v>265</v>
      </c>
      <c r="AH4843" t="s">
        <v>265</v>
      </c>
      <c r="AI4843" t="s">
        <v>265</v>
      </c>
      <c r="AJ4843" t="s">
        <v>265</v>
      </c>
      <c r="AL4843" t="str">
        <f>IF(Sudan_News12[[#This Row],[relevancy_classification_english]]="Relevant","مناسب",IF(Sudan_News12[[#This Row],[relevancy_classification_english]]="Relevant","عَرَضِيّ",""))</f>
        <v/>
      </c>
      <c r="AN4843" t="str">
        <f>IF(Sudan_News12[[#This Row],[sentiment_analysis_english]]="Negative","سلبي",IF(Sudan_News12[[#This Row],[sentiment_analysis_english]]="Neutral","حيادي",IF(Sudan_News12[[#This Row],[sentiment_analysis_english]]="Positive","إيجابي","")))</f>
        <v/>
      </c>
      <c r="AO4843" t="e">
        <f>INDEX(TextClassificationList[],MATCH(Sudan_News12[[#This Row],[text_classification_arabic]],TextClassificationList[text_classification_arabic],0),1)</f>
        <v>#N/A</v>
      </c>
      <c r="AQ4843" t="e">
        <f>INDEX(TextClassificationList[],MATCH(Sudan_News12[[#This Row],[text_classification_arabic2]],TextClassificationList[text_classification_arabic],0),1)</f>
        <v>#N/A</v>
      </c>
      <c r="AS4843" t="e">
        <f>INDEX(TextClassificationList[],MATCH(Sudan_News12[[#This Row],[text_classification_arabic3]],TextClassificationList[text_classification_arabic],0),1)</f>
        <v>#N/A</v>
      </c>
      <c r="AU4843" t="e">
        <f>INDEX(TextClassificationList[],MATCH(Sudan_News12[[#This Row],[text_classification_arabic4]],TextClassificationList[text_classification_arabic],0),1)</f>
        <v>#N/A</v>
      </c>
      <c r="AW4843" t="e">
        <f>INDEX(TextClassificationList[],MATCH(Sudan_News12[[#This Row],[text_classification_arabic5]],TextClassificationList[text_classification_arabic],0),1)</f>
        <v>#N/A</v>
      </c>
    </row>
    <row r="4844" spans="1:49" x14ac:dyDescent="0.2">
      <c r="A4844">
        <v>1.1066847907937935E+18</v>
      </c>
      <c r="B4844">
        <v>1.1066847907937935E+18</v>
      </c>
      <c r="C4844" t="s">
        <v>18550</v>
      </c>
      <c r="D4844" s="1">
        <v>43540</v>
      </c>
      <c r="E4844" s="2">
        <v>2.3020833333333334E-2</v>
      </c>
      <c r="F4844">
        <v>200</v>
      </c>
      <c r="G4844">
        <v>1889611729</v>
      </c>
      <c r="H4844" t="s">
        <v>354</v>
      </c>
      <c r="I4844" t="s">
        <v>355</v>
      </c>
      <c r="J4844" t="s">
        <v>265</v>
      </c>
      <c r="K4844" t="s">
        <v>18551</v>
      </c>
      <c r="L4844" t="s">
        <v>266</v>
      </c>
      <c r="M4844" t="s">
        <v>267</v>
      </c>
      <c r="N4844" t="s">
        <v>18552</v>
      </c>
      <c r="O4844" t="s">
        <v>267</v>
      </c>
      <c r="P4844">
        <v>0</v>
      </c>
      <c r="Q4844">
        <v>0</v>
      </c>
      <c r="R4844">
        <v>0</v>
      </c>
      <c r="S4844" t="s">
        <v>18553</v>
      </c>
      <c r="T4844" t="s">
        <v>267</v>
      </c>
      <c r="U4844" t="s">
        <v>18549</v>
      </c>
      <c r="V4844" t="b">
        <v>0</v>
      </c>
      <c r="W4844" t="s">
        <v>265</v>
      </c>
      <c r="X4844">
        <v>0</v>
      </c>
      <c r="Y4844" t="s">
        <v>265</v>
      </c>
      <c r="Z4844" t="s">
        <v>265</v>
      </c>
      <c r="AA4844" t="s">
        <v>265</v>
      </c>
      <c r="AB4844" t="s">
        <v>265</v>
      </c>
      <c r="AC4844" t="s">
        <v>265</v>
      </c>
      <c r="AD4844" t="s">
        <v>265</v>
      </c>
      <c r="AE4844" t="s">
        <v>265</v>
      </c>
      <c r="AF4844" t="s">
        <v>267</v>
      </c>
      <c r="AG4844" t="s">
        <v>265</v>
      </c>
      <c r="AH4844" t="s">
        <v>265</v>
      </c>
      <c r="AI4844" t="s">
        <v>265</v>
      </c>
      <c r="AJ4844" t="s">
        <v>265</v>
      </c>
      <c r="AL4844" t="str">
        <f>IF(Sudan_News12[[#This Row],[relevancy_classification_english]]="Relevant","مناسب",IF(Sudan_News12[[#This Row],[relevancy_classification_english]]="Relevant","عَرَضِيّ",""))</f>
        <v/>
      </c>
      <c r="AN4844" t="str">
        <f>IF(Sudan_News12[[#This Row],[sentiment_analysis_english]]="Negative","سلبي",IF(Sudan_News12[[#This Row],[sentiment_analysis_english]]="Neutral","حيادي",IF(Sudan_News12[[#This Row],[sentiment_analysis_english]]="Positive","إيجابي","")))</f>
        <v/>
      </c>
      <c r="AO4844" t="e">
        <f>INDEX(TextClassificationList[],MATCH(Sudan_News12[[#This Row],[text_classification_arabic]],TextClassificationList[text_classification_arabic],0),1)</f>
        <v>#N/A</v>
      </c>
      <c r="AQ4844" t="e">
        <f>INDEX(TextClassificationList[],MATCH(Sudan_News12[[#This Row],[text_classification_arabic2]],TextClassificationList[text_classification_arabic],0),1)</f>
        <v>#N/A</v>
      </c>
      <c r="AS4844" t="e">
        <f>INDEX(TextClassificationList[],MATCH(Sudan_News12[[#This Row],[text_classification_arabic3]],TextClassificationList[text_classification_arabic],0),1)</f>
        <v>#N/A</v>
      </c>
      <c r="AU4844" t="e">
        <f>INDEX(TextClassificationList[],MATCH(Sudan_News12[[#This Row],[text_classification_arabic4]],TextClassificationList[text_classification_arabic],0),1)</f>
        <v>#N/A</v>
      </c>
      <c r="AW4844" t="e">
        <f>INDEX(TextClassificationList[],MATCH(Sudan_News12[[#This Row],[text_classification_arabic5]],TextClassificationList[text_classification_arabic],0),1)</f>
        <v>#N/A</v>
      </c>
    </row>
    <row r="4845" spans="1:49" x14ac:dyDescent="0.2">
      <c r="A4845">
        <v>1.1066457750298132E+18</v>
      </c>
      <c r="B4845">
        <v>1.1066428980140933E+18</v>
      </c>
      <c r="C4845" t="s">
        <v>18554</v>
      </c>
      <c r="D4845" s="1">
        <v>43539</v>
      </c>
      <c r="E4845" s="2">
        <v>0.91535879629629635</v>
      </c>
      <c r="F4845">
        <v>200</v>
      </c>
      <c r="G4845">
        <v>1889611729</v>
      </c>
      <c r="H4845" t="s">
        <v>354</v>
      </c>
      <c r="I4845" t="s">
        <v>355</v>
      </c>
      <c r="J4845" t="s">
        <v>265</v>
      </c>
      <c r="K4845" t="s">
        <v>18555</v>
      </c>
      <c r="L4845" t="s">
        <v>266</v>
      </c>
      <c r="M4845" t="s">
        <v>267</v>
      </c>
      <c r="N4845" t="s">
        <v>267</v>
      </c>
      <c r="O4845" t="s">
        <v>267</v>
      </c>
      <c r="P4845">
        <v>0</v>
      </c>
      <c r="Q4845">
        <v>0</v>
      </c>
      <c r="R4845">
        <v>0</v>
      </c>
      <c r="S4845" t="s">
        <v>267</v>
      </c>
      <c r="T4845" t="s">
        <v>267</v>
      </c>
      <c r="U4845" t="s">
        <v>18556</v>
      </c>
      <c r="V4845" t="b">
        <v>0</v>
      </c>
      <c r="W4845" t="s">
        <v>265</v>
      </c>
      <c r="X4845">
        <v>0</v>
      </c>
      <c r="Y4845" t="s">
        <v>265</v>
      </c>
      <c r="Z4845" t="s">
        <v>265</v>
      </c>
      <c r="AA4845" t="s">
        <v>265</v>
      </c>
      <c r="AB4845" t="s">
        <v>265</v>
      </c>
      <c r="AC4845" t="s">
        <v>265</v>
      </c>
      <c r="AD4845" t="s">
        <v>265</v>
      </c>
      <c r="AE4845" t="s">
        <v>265</v>
      </c>
      <c r="AF4845" t="s">
        <v>18557</v>
      </c>
      <c r="AG4845" t="s">
        <v>265</v>
      </c>
      <c r="AH4845" t="s">
        <v>265</v>
      </c>
      <c r="AI4845" t="s">
        <v>265</v>
      </c>
      <c r="AJ4845" t="s">
        <v>265</v>
      </c>
      <c r="AL4845" t="str">
        <f>IF(Sudan_News12[[#This Row],[relevancy_classification_english]]="Relevant","مناسب",IF(Sudan_News12[[#This Row],[relevancy_classification_english]]="Relevant","عَرَضِيّ",""))</f>
        <v/>
      </c>
      <c r="AN4845" t="str">
        <f>IF(Sudan_News12[[#This Row],[sentiment_analysis_english]]="Negative","سلبي",IF(Sudan_News12[[#This Row],[sentiment_analysis_english]]="Neutral","حيادي",IF(Sudan_News12[[#This Row],[sentiment_analysis_english]]="Positive","إيجابي","")))</f>
        <v/>
      </c>
      <c r="AO4845" t="e">
        <f>INDEX(TextClassificationList[],MATCH(Sudan_News12[[#This Row],[text_classification_arabic]],TextClassificationList[text_classification_arabic],0),1)</f>
        <v>#N/A</v>
      </c>
      <c r="AQ4845" t="e">
        <f>INDEX(TextClassificationList[],MATCH(Sudan_News12[[#This Row],[text_classification_arabic2]],TextClassificationList[text_classification_arabic],0),1)</f>
        <v>#N/A</v>
      </c>
      <c r="AS4845" t="e">
        <f>INDEX(TextClassificationList[],MATCH(Sudan_News12[[#This Row],[text_classification_arabic3]],TextClassificationList[text_classification_arabic],0),1)</f>
        <v>#N/A</v>
      </c>
      <c r="AU4845" t="e">
        <f>INDEX(TextClassificationList[],MATCH(Sudan_News12[[#This Row],[text_classification_arabic4]],TextClassificationList[text_classification_arabic],0),1)</f>
        <v>#N/A</v>
      </c>
      <c r="AW4845" t="e">
        <f>INDEX(TextClassificationList[],MATCH(Sudan_News12[[#This Row],[text_classification_arabic5]],TextClassificationList[text_classification_arabic],0),1)</f>
        <v>#N/A</v>
      </c>
    </row>
    <row r="4846" spans="1:49" x14ac:dyDescent="0.2">
      <c r="A4846">
        <v>1.1066428980140933E+18</v>
      </c>
      <c r="B4846">
        <v>1.1066428980140933E+18</v>
      </c>
      <c r="C4846" t="s">
        <v>18558</v>
      </c>
      <c r="D4846" s="1">
        <v>43539</v>
      </c>
      <c r="E4846" s="2">
        <v>0.90741898148148148</v>
      </c>
      <c r="F4846">
        <v>200</v>
      </c>
      <c r="G4846">
        <v>1889611729</v>
      </c>
      <c r="H4846" t="s">
        <v>354</v>
      </c>
      <c r="I4846" t="s">
        <v>355</v>
      </c>
      <c r="J4846" t="s">
        <v>265</v>
      </c>
      <c r="K4846" t="s">
        <v>18559</v>
      </c>
      <c r="L4846" t="s">
        <v>266</v>
      </c>
      <c r="M4846" t="s">
        <v>267</v>
      </c>
      <c r="N4846" t="s">
        <v>267</v>
      </c>
      <c r="O4846" t="s">
        <v>18560</v>
      </c>
      <c r="P4846">
        <v>2</v>
      </c>
      <c r="Q4846">
        <v>7</v>
      </c>
      <c r="R4846">
        <v>4</v>
      </c>
      <c r="S4846" t="s">
        <v>18553</v>
      </c>
      <c r="T4846" t="s">
        <v>267</v>
      </c>
      <c r="U4846" t="s">
        <v>18561</v>
      </c>
      <c r="V4846" t="b">
        <v>0</v>
      </c>
      <c r="W4846" t="s">
        <v>265</v>
      </c>
      <c r="X4846">
        <v>1</v>
      </c>
      <c r="Y4846" t="s">
        <v>18562</v>
      </c>
      <c r="Z4846" t="s">
        <v>265</v>
      </c>
      <c r="AA4846" t="s">
        <v>265</v>
      </c>
      <c r="AB4846" t="s">
        <v>265</v>
      </c>
      <c r="AC4846" t="s">
        <v>265</v>
      </c>
      <c r="AD4846" t="s">
        <v>265</v>
      </c>
      <c r="AE4846" t="s">
        <v>265</v>
      </c>
      <c r="AF4846" t="s">
        <v>267</v>
      </c>
      <c r="AG4846" t="s">
        <v>265</v>
      </c>
      <c r="AH4846" t="s">
        <v>265</v>
      </c>
      <c r="AI4846" t="s">
        <v>265</v>
      </c>
      <c r="AJ4846" t="s">
        <v>265</v>
      </c>
      <c r="AL4846" t="str">
        <f>IF(Sudan_News12[[#This Row],[relevancy_classification_english]]="Relevant","مناسب",IF(Sudan_News12[[#This Row],[relevancy_classification_english]]="Relevant","عَرَضِيّ",""))</f>
        <v/>
      </c>
      <c r="AN4846" t="str">
        <f>IF(Sudan_News12[[#This Row],[sentiment_analysis_english]]="Negative","سلبي",IF(Sudan_News12[[#This Row],[sentiment_analysis_english]]="Neutral","حيادي",IF(Sudan_News12[[#This Row],[sentiment_analysis_english]]="Positive","إيجابي","")))</f>
        <v/>
      </c>
      <c r="AO4846" t="e">
        <f>INDEX(TextClassificationList[],MATCH(Sudan_News12[[#This Row],[text_classification_arabic]],TextClassificationList[text_classification_arabic],0),1)</f>
        <v>#N/A</v>
      </c>
      <c r="AQ4846" t="e">
        <f>INDEX(TextClassificationList[],MATCH(Sudan_News12[[#This Row],[text_classification_arabic2]],TextClassificationList[text_classification_arabic],0),1)</f>
        <v>#N/A</v>
      </c>
      <c r="AS4846" t="e">
        <f>INDEX(TextClassificationList[],MATCH(Sudan_News12[[#This Row],[text_classification_arabic3]],TextClassificationList[text_classification_arabic],0),1)</f>
        <v>#N/A</v>
      </c>
      <c r="AU4846" t="e">
        <f>INDEX(TextClassificationList[],MATCH(Sudan_News12[[#This Row],[text_classification_arabic4]],TextClassificationList[text_classification_arabic],0),1)</f>
        <v>#N/A</v>
      </c>
      <c r="AW4846" t="e">
        <f>INDEX(TextClassificationList[],MATCH(Sudan_News12[[#This Row],[text_classification_arabic5]],TextClassificationList[text_classification_arabic],0),1)</f>
        <v>#N/A</v>
      </c>
    </row>
    <row r="4847" spans="1:49" x14ac:dyDescent="0.2">
      <c r="A4847">
        <v>1.1065509256724972E+18</v>
      </c>
      <c r="B4847">
        <v>1.1065509256724972E+18</v>
      </c>
      <c r="C4847" t="s">
        <v>18563</v>
      </c>
      <c r="D4847" s="1">
        <v>43539</v>
      </c>
      <c r="E4847" s="2">
        <v>0.65363425925925922</v>
      </c>
      <c r="F4847">
        <v>200</v>
      </c>
      <c r="G4847">
        <v>1889611729</v>
      </c>
      <c r="H4847" t="s">
        <v>354</v>
      </c>
      <c r="I4847" t="s">
        <v>355</v>
      </c>
      <c r="J4847" t="s">
        <v>265</v>
      </c>
      <c r="K4847" t="s">
        <v>18564</v>
      </c>
      <c r="L4847" t="s">
        <v>266</v>
      </c>
      <c r="M4847" t="s">
        <v>267</v>
      </c>
      <c r="N4847" t="s">
        <v>267</v>
      </c>
      <c r="O4847" t="s">
        <v>267</v>
      </c>
      <c r="P4847">
        <v>0</v>
      </c>
      <c r="Q4847">
        <v>1</v>
      </c>
      <c r="R4847">
        <v>0</v>
      </c>
      <c r="S4847" t="s">
        <v>18565</v>
      </c>
      <c r="T4847" t="s">
        <v>267</v>
      </c>
      <c r="U4847" t="s">
        <v>18566</v>
      </c>
      <c r="V4847" t="b">
        <v>0</v>
      </c>
      <c r="W4847" t="s">
        <v>265</v>
      </c>
      <c r="X4847">
        <v>0</v>
      </c>
      <c r="Y4847" t="s">
        <v>265</v>
      </c>
      <c r="Z4847" t="s">
        <v>265</v>
      </c>
      <c r="AA4847" t="s">
        <v>265</v>
      </c>
      <c r="AB4847" t="s">
        <v>265</v>
      </c>
      <c r="AC4847" t="s">
        <v>265</v>
      </c>
      <c r="AD4847" t="s">
        <v>265</v>
      </c>
      <c r="AE4847" t="s">
        <v>265</v>
      </c>
      <c r="AF4847" t="s">
        <v>267</v>
      </c>
      <c r="AG4847" t="s">
        <v>265</v>
      </c>
      <c r="AH4847" t="s">
        <v>265</v>
      </c>
      <c r="AI4847" t="s">
        <v>265</v>
      </c>
      <c r="AJ4847" t="s">
        <v>265</v>
      </c>
      <c r="AL4847" t="str">
        <f>IF(Sudan_News12[[#This Row],[relevancy_classification_english]]="Relevant","مناسب",IF(Sudan_News12[[#This Row],[relevancy_classification_english]]="Relevant","عَرَضِيّ",""))</f>
        <v/>
      </c>
      <c r="AN4847" t="str">
        <f>IF(Sudan_News12[[#This Row],[sentiment_analysis_english]]="Negative","سلبي",IF(Sudan_News12[[#This Row],[sentiment_analysis_english]]="Neutral","حيادي",IF(Sudan_News12[[#This Row],[sentiment_analysis_english]]="Positive","إيجابي","")))</f>
        <v/>
      </c>
      <c r="AO4847" t="e">
        <f>INDEX(TextClassificationList[],MATCH(Sudan_News12[[#This Row],[text_classification_arabic]],TextClassificationList[text_classification_arabic],0),1)</f>
        <v>#N/A</v>
      </c>
      <c r="AQ4847" t="e">
        <f>INDEX(TextClassificationList[],MATCH(Sudan_News12[[#This Row],[text_classification_arabic2]],TextClassificationList[text_classification_arabic],0),1)</f>
        <v>#N/A</v>
      </c>
      <c r="AS4847" t="e">
        <f>INDEX(TextClassificationList[],MATCH(Sudan_News12[[#This Row],[text_classification_arabic3]],TextClassificationList[text_classification_arabic],0),1)</f>
        <v>#N/A</v>
      </c>
      <c r="AU4847" t="e">
        <f>INDEX(TextClassificationList[],MATCH(Sudan_News12[[#This Row],[text_classification_arabic4]],TextClassificationList[text_classification_arabic],0),1)</f>
        <v>#N/A</v>
      </c>
      <c r="AW4847" t="e">
        <f>INDEX(TextClassificationList[],MATCH(Sudan_News12[[#This Row],[text_classification_arabic5]],TextClassificationList[text_classification_arabic],0),1)</f>
        <v>#N/A</v>
      </c>
    </row>
    <row r="4848" spans="1:49" x14ac:dyDescent="0.2">
      <c r="A4848">
        <v>1.1065308870370058E+18</v>
      </c>
      <c r="B4848">
        <v>1.1065308870370058E+18</v>
      </c>
      <c r="C4848" t="s">
        <v>18567</v>
      </c>
      <c r="D4848" s="1">
        <v>43539</v>
      </c>
      <c r="E4848" s="2">
        <v>0.59833333333333338</v>
      </c>
      <c r="F4848">
        <v>200</v>
      </c>
      <c r="G4848">
        <v>1889611729</v>
      </c>
      <c r="H4848" t="s">
        <v>354</v>
      </c>
      <c r="I4848" t="s">
        <v>355</v>
      </c>
      <c r="J4848" t="s">
        <v>265</v>
      </c>
      <c r="K4848" t="s">
        <v>18568</v>
      </c>
      <c r="L4848" t="s">
        <v>266</v>
      </c>
      <c r="M4848" t="s">
        <v>267</v>
      </c>
      <c r="N4848" t="s">
        <v>267</v>
      </c>
      <c r="O4848" t="s">
        <v>267</v>
      </c>
      <c r="P4848">
        <v>0</v>
      </c>
      <c r="Q4848">
        <v>0</v>
      </c>
      <c r="R4848">
        <v>0</v>
      </c>
      <c r="S4848" t="s">
        <v>18569</v>
      </c>
      <c r="T4848" t="s">
        <v>267</v>
      </c>
      <c r="U4848" t="s">
        <v>18570</v>
      </c>
      <c r="V4848" t="b">
        <v>0</v>
      </c>
      <c r="W4848" t="s">
        <v>265</v>
      </c>
      <c r="X4848">
        <v>0</v>
      </c>
      <c r="Y4848" t="s">
        <v>265</v>
      </c>
      <c r="Z4848" t="s">
        <v>265</v>
      </c>
      <c r="AA4848" t="s">
        <v>265</v>
      </c>
      <c r="AB4848" t="s">
        <v>265</v>
      </c>
      <c r="AC4848" t="s">
        <v>265</v>
      </c>
      <c r="AD4848" t="s">
        <v>265</v>
      </c>
      <c r="AE4848" t="s">
        <v>265</v>
      </c>
      <c r="AF4848" t="s">
        <v>267</v>
      </c>
      <c r="AG4848" t="s">
        <v>265</v>
      </c>
      <c r="AH4848" t="s">
        <v>265</v>
      </c>
      <c r="AI4848" t="s">
        <v>265</v>
      </c>
      <c r="AJ4848" t="s">
        <v>265</v>
      </c>
      <c r="AL4848" t="str">
        <f>IF(Sudan_News12[[#This Row],[relevancy_classification_english]]="Relevant","مناسب",IF(Sudan_News12[[#This Row],[relevancy_classification_english]]="Relevant","عَرَضِيّ",""))</f>
        <v/>
      </c>
      <c r="AN4848" t="str">
        <f>IF(Sudan_News12[[#This Row],[sentiment_analysis_english]]="Negative","سلبي",IF(Sudan_News12[[#This Row],[sentiment_analysis_english]]="Neutral","حيادي",IF(Sudan_News12[[#This Row],[sentiment_analysis_english]]="Positive","إيجابي","")))</f>
        <v/>
      </c>
      <c r="AO4848" t="e">
        <f>INDEX(TextClassificationList[],MATCH(Sudan_News12[[#This Row],[text_classification_arabic]],TextClassificationList[text_classification_arabic],0),1)</f>
        <v>#N/A</v>
      </c>
      <c r="AQ4848" t="e">
        <f>INDEX(TextClassificationList[],MATCH(Sudan_News12[[#This Row],[text_classification_arabic2]],TextClassificationList[text_classification_arabic],0),1)</f>
        <v>#N/A</v>
      </c>
      <c r="AS4848" t="e">
        <f>INDEX(TextClassificationList[],MATCH(Sudan_News12[[#This Row],[text_classification_arabic3]],TextClassificationList[text_classification_arabic],0),1)</f>
        <v>#N/A</v>
      </c>
      <c r="AU4848" t="e">
        <f>INDEX(TextClassificationList[],MATCH(Sudan_News12[[#This Row],[text_classification_arabic4]],TextClassificationList[text_classification_arabic],0),1)</f>
        <v>#N/A</v>
      </c>
      <c r="AW4848" t="e">
        <f>INDEX(TextClassificationList[],MATCH(Sudan_News12[[#This Row],[text_classification_arabic5]],TextClassificationList[text_classification_arabic],0),1)</f>
        <v>#N/A</v>
      </c>
    </row>
    <row r="4849" spans="1:49" x14ac:dyDescent="0.2">
      <c r="A4849">
        <v>1.1065293697308099E+18</v>
      </c>
      <c r="B4849">
        <v>1.1065293697308099E+18</v>
      </c>
      <c r="C4849" t="s">
        <v>18571</v>
      </c>
      <c r="D4849" s="1">
        <v>43539</v>
      </c>
      <c r="E4849" s="2">
        <v>0.59414351851851854</v>
      </c>
      <c r="F4849">
        <v>200</v>
      </c>
      <c r="G4849">
        <v>1889611729</v>
      </c>
      <c r="H4849" t="s">
        <v>354</v>
      </c>
      <c r="I4849" t="s">
        <v>355</v>
      </c>
      <c r="J4849" t="s">
        <v>265</v>
      </c>
      <c r="K4849" t="s">
        <v>18572</v>
      </c>
      <c r="L4849" t="s">
        <v>278</v>
      </c>
      <c r="M4849" t="s">
        <v>267</v>
      </c>
      <c r="N4849" t="s">
        <v>267</v>
      </c>
      <c r="O4849" t="s">
        <v>18573</v>
      </c>
      <c r="P4849">
        <v>0</v>
      </c>
      <c r="Q4849">
        <v>0</v>
      </c>
      <c r="R4849">
        <v>1</v>
      </c>
      <c r="S4849" t="s">
        <v>18569</v>
      </c>
      <c r="T4849" t="s">
        <v>267</v>
      </c>
      <c r="U4849" t="s">
        <v>18574</v>
      </c>
      <c r="V4849" t="b">
        <v>0</v>
      </c>
      <c r="W4849" t="s">
        <v>265</v>
      </c>
      <c r="X4849">
        <v>1</v>
      </c>
      <c r="Y4849" t="s">
        <v>18575</v>
      </c>
      <c r="Z4849" t="s">
        <v>265</v>
      </c>
      <c r="AA4849" t="s">
        <v>265</v>
      </c>
      <c r="AB4849" t="s">
        <v>265</v>
      </c>
      <c r="AC4849" t="s">
        <v>265</v>
      </c>
      <c r="AD4849" t="s">
        <v>265</v>
      </c>
      <c r="AE4849" t="s">
        <v>265</v>
      </c>
      <c r="AF4849" t="s">
        <v>267</v>
      </c>
      <c r="AG4849" t="s">
        <v>265</v>
      </c>
      <c r="AH4849" t="s">
        <v>265</v>
      </c>
      <c r="AI4849" t="s">
        <v>265</v>
      </c>
      <c r="AJ4849" t="s">
        <v>265</v>
      </c>
      <c r="AL4849" t="str">
        <f>IF(Sudan_News12[[#This Row],[relevancy_classification_english]]="Relevant","مناسب",IF(Sudan_News12[[#This Row],[relevancy_classification_english]]="Relevant","عَرَضِيّ",""))</f>
        <v/>
      </c>
      <c r="AN4849" t="str">
        <f>IF(Sudan_News12[[#This Row],[sentiment_analysis_english]]="Negative","سلبي",IF(Sudan_News12[[#This Row],[sentiment_analysis_english]]="Neutral","حيادي",IF(Sudan_News12[[#This Row],[sentiment_analysis_english]]="Positive","إيجابي","")))</f>
        <v/>
      </c>
      <c r="AO4849" t="e">
        <f>INDEX(TextClassificationList[],MATCH(Sudan_News12[[#This Row],[text_classification_arabic]],TextClassificationList[text_classification_arabic],0),1)</f>
        <v>#N/A</v>
      </c>
      <c r="AQ4849" t="e">
        <f>INDEX(TextClassificationList[],MATCH(Sudan_News12[[#This Row],[text_classification_arabic2]],TextClassificationList[text_classification_arabic],0),1)</f>
        <v>#N/A</v>
      </c>
      <c r="AS4849" t="e">
        <f>INDEX(TextClassificationList[],MATCH(Sudan_News12[[#This Row],[text_classification_arabic3]],TextClassificationList[text_classification_arabic],0),1)</f>
        <v>#N/A</v>
      </c>
      <c r="AU4849" t="e">
        <f>INDEX(TextClassificationList[],MATCH(Sudan_News12[[#This Row],[text_classification_arabic4]],TextClassificationList[text_classification_arabic],0),1)</f>
        <v>#N/A</v>
      </c>
      <c r="AW4849" t="e">
        <f>INDEX(TextClassificationList[],MATCH(Sudan_News12[[#This Row],[text_classification_arabic5]],TextClassificationList[text_classification_arabic],0),1)</f>
        <v>#N/A</v>
      </c>
    </row>
    <row r="4850" spans="1:49" x14ac:dyDescent="0.2">
      <c r="A4850">
        <v>1.1062543412021617E+18</v>
      </c>
      <c r="B4850">
        <v>1.1062543412021617E+18</v>
      </c>
      <c r="C4850" t="s">
        <v>18576</v>
      </c>
      <c r="D4850" s="1">
        <v>43538</v>
      </c>
      <c r="E4850" s="2">
        <v>0.83520833333333333</v>
      </c>
      <c r="F4850">
        <v>200</v>
      </c>
      <c r="G4850">
        <v>1889611729</v>
      </c>
      <c r="H4850" t="s">
        <v>354</v>
      </c>
      <c r="I4850" t="s">
        <v>355</v>
      </c>
      <c r="J4850" t="s">
        <v>265</v>
      </c>
      <c r="K4850" t="s">
        <v>18577</v>
      </c>
      <c r="L4850" t="s">
        <v>266</v>
      </c>
      <c r="M4850" t="s">
        <v>267</v>
      </c>
      <c r="N4850" t="s">
        <v>267</v>
      </c>
      <c r="O4850" t="s">
        <v>267</v>
      </c>
      <c r="P4850">
        <v>0</v>
      </c>
      <c r="Q4850">
        <v>1</v>
      </c>
      <c r="R4850">
        <v>6</v>
      </c>
      <c r="S4850" t="s">
        <v>18569</v>
      </c>
      <c r="T4850" t="s">
        <v>267</v>
      </c>
      <c r="U4850" t="s">
        <v>18578</v>
      </c>
      <c r="V4850" t="b">
        <v>0</v>
      </c>
      <c r="W4850" t="s">
        <v>265</v>
      </c>
      <c r="X4850">
        <v>0</v>
      </c>
      <c r="Y4850" t="s">
        <v>265</v>
      </c>
      <c r="Z4850" t="s">
        <v>265</v>
      </c>
      <c r="AA4850" t="s">
        <v>265</v>
      </c>
      <c r="AB4850" t="s">
        <v>265</v>
      </c>
      <c r="AC4850" t="s">
        <v>265</v>
      </c>
      <c r="AD4850" t="s">
        <v>265</v>
      </c>
      <c r="AE4850" t="s">
        <v>265</v>
      </c>
      <c r="AF4850" t="s">
        <v>267</v>
      </c>
      <c r="AG4850" t="s">
        <v>265</v>
      </c>
      <c r="AH4850" t="s">
        <v>265</v>
      </c>
      <c r="AI4850" t="s">
        <v>265</v>
      </c>
      <c r="AJ4850" t="s">
        <v>265</v>
      </c>
      <c r="AL4850" t="str">
        <f>IF(Sudan_News12[[#This Row],[relevancy_classification_english]]="Relevant","مناسب",IF(Sudan_News12[[#This Row],[relevancy_classification_english]]="Relevant","عَرَضِيّ",""))</f>
        <v/>
      </c>
      <c r="AN4850" t="str">
        <f>IF(Sudan_News12[[#This Row],[sentiment_analysis_english]]="Negative","سلبي",IF(Sudan_News12[[#This Row],[sentiment_analysis_english]]="Neutral","حيادي",IF(Sudan_News12[[#This Row],[sentiment_analysis_english]]="Positive","إيجابي","")))</f>
        <v/>
      </c>
      <c r="AO4850" t="e">
        <f>INDEX(TextClassificationList[],MATCH(Sudan_News12[[#This Row],[text_classification_arabic]],TextClassificationList[text_classification_arabic],0),1)</f>
        <v>#N/A</v>
      </c>
      <c r="AQ4850" t="e">
        <f>INDEX(TextClassificationList[],MATCH(Sudan_News12[[#This Row],[text_classification_arabic2]],TextClassificationList[text_classification_arabic],0),1)</f>
        <v>#N/A</v>
      </c>
      <c r="AS4850" t="e">
        <f>INDEX(TextClassificationList[],MATCH(Sudan_News12[[#This Row],[text_classification_arabic3]],TextClassificationList[text_classification_arabic],0),1)</f>
        <v>#N/A</v>
      </c>
      <c r="AU4850" t="e">
        <f>INDEX(TextClassificationList[],MATCH(Sudan_News12[[#This Row],[text_classification_arabic4]],TextClassificationList[text_classification_arabic],0),1)</f>
        <v>#N/A</v>
      </c>
      <c r="AW4850" t="e">
        <f>INDEX(TextClassificationList[],MATCH(Sudan_News12[[#This Row],[text_classification_arabic5]],TextClassificationList[text_classification_arabic],0),1)</f>
        <v>#N/A</v>
      </c>
    </row>
    <row r="4851" spans="1:49" x14ac:dyDescent="0.2">
      <c r="A4851">
        <v>1.1061742037772206E+18</v>
      </c>
      <c r="B4851">
        <v>1.1061495532192563E+18</v>
      </c>
      <c r="C4851" t="s">
        <v>18579</v>
      </c>
      <c r="D4851" s="1">
        <v>43538</v>
      </c>
      <c r="E4851" s="2">
        <v>0.61407407407407411</v>
      </c>
      <c r="F4851">
        <v>200</v>
      </c>
      <c r="G4851">
        <v>1889611729</v>
      </c>
      <c r="H4851" t="s">
        <v>354</v>
      </c>
      <c r="I4851" t="s">
        <v>355</v>
      </c>
      <c r="J4851" t="s">
        <v>265</v>
      </c>
      <c r="K4851" t="s">
        <v>18580</v>
      </c>
      <c r="L4851" t="s">
        <v>266</v>
      </c>
      <c r="M4851" t="s">
        <v>267</v>
      </c>
      <c r="N4851" t="s">
        <v>267</v>
      </c>
      <c r="O4851" t="s">
        <v>267</v>
      </c>
      <c r="P4851">
        <v>0</v>
      </c>
      <c r="Q4851">
        <v>0</v>
      </c>
      <c r="R4851">
        <v>1</v>
      </c>
      <c r="S4851" t="s">
        <v>267</v>
      </c>
      <c r="T4851" t="s">
        <v>267</v>
      </c>
      <c r="U4851" t="s">
        <v>18581</v>
      </c>
      <c r="V4851" t="b">
        <v>0</v>
      </c>
      <c r="W4851" t="s">
        <v>265</v>
      </c>
      <c r="X4851">
        <v>0</v>
      </c>
      <c r="Y4851" t="s">
        <v>265</v>
      </c>
      <c r="Z4851" t="s">
        <v>265</v>
      </c>
      <c r="AA4851" t="s">
        <v>265</v>
      </c>
      <c r="AB4851" t="s">
        <v>265</v>
      </c>
      <c r="AC4851" t="s">
        <v>265</v>
      </c>
      <c r="AD4851" t="s">
        <v>265</v>
      </c>
      <c r="AE4851" t="s">
        <v>265</v>
      </c>
      <c r="AF4851" t="s">
        <v>13899</v>
      </c>
      <c r="AG4851" t="s">
        <v>265</v>
      </c>
      <c r="AH4851" t="s">
        <v>265</v>
      </c>
      <c r="AI4851" t="s">
        <v>265</v>
      </c>
      <c r="AJ4851" t="s">
        <v>265</v>
      </c>
      <c r="AL4851" t="str">
        <f>IF(Sudan_News12[[#This Row],[relevancy_classification_english]]="Relevant","مناسب",IF(Sudan_News12[[#This Row],[relevancy_classification_english]]="Relevant","عَرَضِيّ",""))</f>
        <v/>
      </c>
      <c r="AN4851" t="str">
        <f>IF(Sudan_News12[[#This Row],[sentiment_analysis_english]]="Negative","سلبي",IF(Sudan_News12[[#This Row],[sentiment_analysis_english]]="Neutral","حيادي",IF(Sudan_News12[[#This Row],[sentiment_analysis_english]]="Positive","إيجابي","")))</f>
        <v/>
      </c>
      <c r="AO4851" t="e">
        <f>INDEX(TextClassificationList[],MATCH(Sudan_News12[[#This Row],[text_classification_arabic]],TextClassificationList[text_classification_arabic],0),1)</f>
        <v>#N/A</v>
      </c>
      <c r="AQ4851" t="e">
        <f>INDEX(TextClassificationList[],MATCH(Sudan_News12[[#This Row],[text_classification_arabic2]],TextClassificationList[text_classification_arabic],0),1)</f>
        <v>#N/A</v>
      </c>
      <c r="AS4851" t="e">
        <f>INDEX(TextClassificationList[],MATCH(Sudan_News12[[#This Row],[text_classification_arabic3]],TextClassificationList[text_classification_arabic],0),1)</f>
        <v>#N/A</v>
      </c>
      <c r="AU4851" t="e">
        <f>INDEX(TextClassificationList[],MATCH(Sudan_News12[[#This Row],[text_classification_arabic4]],TextClassificationList[text_classification_arabic],0),1)</f>
        <v>#N/A</v>
      </c>
      <c r="AW4851" t="e">
        <f>INDEX(TextClassificationList[],MATCH(Sudan_News12[[#This Row],[text_classification_arabic5]],TextClassificationList[text_classification_arabic],0),1)</f>
        <v>#N/A</v>
      </c>
    </row>
    <row r="4852" spans="1:49" x14ac:dyDescent="0.2">
      <c r="A4852">
        <v>1.105889586943873E+18</v>
      </c>
      <c r="B4852">
        <v>1.105889586943873E+18</v>
      </c>
      <c r="C4852" t="s">
        <v>18582</v>
      </c>
      <c r="D4852" s="1">
        <v>43537</v>
      </c>
      <c r="E4852" s="2">
        <v>0.82868055555555553</v>
      </c>
      <c r="F4852">
        <v>200</v>
      </c>
      <c r="G4852">
        <v>1889611729</v>
      </c>
      <c r="H4852" t="s">
        <v>354</v>
      </c>
      <c r="I4852" t="s">
        <v>355</v>
      </c>
      <c r="J4852" t="s">
        <v>265</v>
      </c>
      <c r="K4852" t="s">
        <v>18583</v>
      </c>
      <c r="L4852" t="s">
        <v>266</v>
      </c>
      <c r="M4852" t="s">
        <v>267</v>
      </c>
      <c r="N4852" t="s">
        <v>267</v>
      </c>
      <c r="O4852" t="s">
        <v>267</v>
      </c>
      <c r="P4852">
        <v>0</v>
      </c>
      <c r="Q4852">
        <v>0</v>
      </c>
      <c r="R4852">
        <v>0</v>
      </c>
      <c r="S4852" t="s">
        <v>267</v>
      </c>
      <c r="T4852" t="s">
        <v>267</v>
      </c>
      <c r="U4852" t="s">
        <v>18584</v>
      </c>
      <c r="V4852" t="b">
        <v>0</v>
      </c>
      <c r="W4852" t="s">
        <v>18585</v>
      </c>
      <c r="X4852">
        <v>0</v>
      </c>
      <c r="Y4852" t="s">
        <v>265</v>
      </c>
      <c r="Z4852" t="s">
        <v>265</v>
      </c>
      <c r="AA4852" t="s">
        <v>265</v>
      </c>
      <c r="AB4852" t="s">
        <v>265</v>
      </c>
      <c r="AC4852" t="s">
        <v>265</v>
      </c>
      <c r="AD4852" t="s">
        <v>265</v>
      </c>
      <c r="AE4852" t="s">
        <v>265</v>
      </c>
      <c r="AF4852" t="s">
        <v>267</v>
      </c>
      <c r="AG4852" t="s">
        <v>265</v>
      </c>
      <c r="AH4852" t="s">
        <v>265</v>
      </c>
      <c r="AI4852" t="s">
        <v>265</v>
      </c>
      <c r="AJ4852" t="s">
        <v>265</v>
      </c>
      <c r="AL4852" t="str">
        <f>IF(Sudan_News12[[#This Row],[relevancy_classification_english]]="Relevant","مناسب",IF(Sudan_News12[[#This Row],[relevancy_classification_english]]="Relevant","عَرَضِيّ",""))</f>
        <v/>
      </c>
      <c r="AN4852" t="str">
        <f>IF(Sudan_News12[[#This Row],[sentiment_analysis_english]]="Negative","سلبي",IF(Sudan_News12[[#This Row],[sentiment_analysis_english]]="Neutral","حيادي",IF(Sudan_News12[[#This Row],[sentiment_analysis_english]]="Positive","إيجابي","")))</f>
        <v/>
      </c>
      <c r="AO4852" t="e">
        <f>INDEX(TextClassificationList[],MATCH(Sudan_News12[[#This Row],[text_classification_arabic]],TextClassificationList[text_classification_arabic],0),1)</f>
        <v>#N/A</v>
      </c>
      <c r="AQ4852" t="e">
        <f>INDEX(TextClassificationList[],MATCH(Sudan_News12[[#This Row],[text_classification_arabic2]],TextClassificationList[text_classification_arabic],0),1)</f>
        <v>#N/A</v>
      </c>
      <c r="AS4852" t="e">
        <f>INDEX(TextClassificationList[],MATCH(Sudan_News12[[#This Row],[text_classification_arabic3]],TextClassificationList[text_classification_arabic],0),1)</f>
        <v>#N/A</v>
      </c>
      <c r="AU4852" t="e">
        <f>INDEX(TextClassificationList[],MATCH(Sudan_News12[[#This Row],[text_classification_arabic4]],TextClassificationList[text_classification_arabic],0),1)</f>
        <v>#N/A</v>
      </c>
      <c r="AW4852" t="e">
        <f>INDEX(TextClassificationList[],MATCH(Sudan_News12[[#This Row],[text_classification_arabic5]],TextClassificationList[text_classification_arabic],0),1)</f>
        <v>#N/A</v>
      </c>
    </row>
    <row r="4853" spans="1:49" x14ac:dyDescent="0.2">
      <c r="A4853">
        <v>1.105765130158121E+18</v>
      </c>
      <c r="B4853">
        <v>1.105765130158121E+18</v>
      </c>
      <c r="C4853" t="s">
        <v>18586</v>
      </c>
      <c r="D4853" s="1">
        <v>43537</v>
      </c>
      <c r="E4853" s="2">
        <v>0.48524305555555558</v>
      </c>
      <c r="F4853">
        <v>200</v>
      </c>
      <c r="G4853">
        <v>1889611729</v>
      </c>
      <c r="H4853" t="s">
        <v>354</v>
      </c>
      <c r="I4853" t="s">
        <v>355</v>
      </c>
      <c r="J4853" t="s">
        <v>265</v>
      </c>
      <c r="K4853" t="s">
        <v>18587</v>
      </c>
      <c r="L4853" t="s">
        <v>266</v>
      </c>
      <c r="M4853" t="s">
        <v>267</v>
      </c>
      <c r="N4853" t="s">
        <v>267</v>
      </c>
      <c r="O4853" t="s">
        <v>267</v>
      </c>
      <c r="P4853">
        <v>1</v>
      </c>
      <c r="Q4853">
        <v>0</v>
      </c>
      <c r="R4853">
        <v>2</v>
      </c>
      <c r="S4853" t="s">
        <v>267</v>
      </c>
      <c r="T4853" t="s">
        <v>267</v>
      </c>
      <c r="U4853" t="s">
        <v>18588</v>
      </c>
      <c r="V4853" t="b">
        <v>0</v>
      </c>
      <c r="W4853" t="s">
        <v>18589</v>
      </c>
      <c r="X4853">
        <v>0</v>
      </c>
      <c r="Y4853" t="s">
        <v>265</v>
      </c>
      <c r="Z4853" t="s">
        <v>265</v>
      </c>
      <c r="AA4853" t="s">
        <v>265</v>
      </c>
      <c r="AB4853" t="s">
        <v>265</v>
      </c>
      <c r="AC4853" t="s">
        <v>265</v>
      </c>
      <c r="AD4853" t="s">
        <v>265</v>
      </c>
      <c r="AE4853" t="s">
        <v>265</v>
      </c>
      <c r="AF4853" t="s">
        <v>267</v>
      </c>
      <c r="AG4853" t="s">
        <v>265</v>
      </c>
      <c r="AH4853" t="s">
        <v>265</v>
      </c>
      <c r="AI4853" t="s">
        <v>265</v>
      </c>
      <c r="AJ4853" t="s">
        <v>265</v>
      </c>
      <c r="AL4853" t="str">
        <f>IF(Sudan_News12[[#This Row],[relevancy_classification_english]]="Relevant","مناسب",IF(Sudan_News12[[#This Row],[relevancy_classification_english]]="Relevant","عَرَضِيّ",""))</f>
        <v/>
      </c>
      <c r="AN4853" t="str">
        <f>IF(Sudan_News12[[#This Row],[sentiment_analysis_english]]="Negative","سلبي",IF(Sudan_News12[[#This Row],[sentiment_analysis_english]]="Neutral","حيادي",IF(Sudan_News12[[#This Row],[sentiment_analysis_english]]="Positive","إيجابي","")))</f>
        <v/>
      </c>
      <c r="AO4853" t="e">
        <f>INDEX(TextClassificationList[],MATCH(Sudan_News12[[#This Row],[text_classification_arabic]],TextClassificationList[text_classification_arabic],0),1)</f>
        <v>#N/A</v>
      </c>
      <c r="AQ4853" t="e">
        <f>INDEX(TextClassificationList[],MATCH(Sudan_News12[[#This Row],[text_classification_arabic2]],TextClassificationList[text_classification_arabic],0),1)</f>
        <v>#N/A</v>
      </c>
      <c r="AS4853" t="e">
        <f>INDEX(TextClassificationList[],MATCH(Sudan_News12[[#This Row],[text_classification_arabic3]],TextClassificationList[text_classification_arabic],0),1)</f>
        <v>#N/A</v>
      </c>
      <c r="AU4853" t="e">
        <f>INDEX(TextClassificationList[],MATCH(Sudan_News12[[#This Row],[text_classification_arabic4]],TextClassificationList[text_classification_arabic],0),1)</f>
        <v>#N/A</v>
      </c>
      <c r="AW4853" t="e">
        <f>INDEX(TextClassificationList[],MATCH(Sudan_News12[[#This Row],[text_classification_arabic5]],TextClassificationList[text_classification_arabic],0),1)</f>
        <v>#N/A</v>
      </c>
    </row>
    <row r="4854" spans="1:49" x14ac:dyDescent="0.2">
      <c r="A4854">
        <v>1.1057641599401902E+18</v>
      </c>
      <c r="B4854">
        <v>1.1057641599401902E+18</v>
      </c>
      <c r="C4854" t="s">
        <v>18590</v>
      </c>
      <c r="D4854" s="1">
        <v>43537</v>
      </c>
      <c r="E4854" s="2">
        <v>0.48256944444444444</v>
      </c>
      <c r="F4854">
        <v>200</v>
      </c>
      <c r="G4854">
        <v>1889611729</v>
      </c>
      <c r="H4854" t="s">
        <v>354</v>
      </c>
      <c r="I4854" t="s">
        <v>355</v>
      </c>
      <c r="J4854" t="s">
        <v>265</v>
      </c>
      <c r="K4854" t="s">
        <v>18591</v>
      </c>
      <c r="L4854" t="s">
        <v>266</v>
      </c>
      <c r="M4854" t="s">
        <v>267</v>
      </c>
      <c r="N4854" t="s">
        <v>267</v>
      </c>
      <c r="O4854" t="s">
        <v>18592</v>
      </c>
      <c r="P4854">
        <v>0</v>
      </c>
      <c r="Q4854">
        <v>0</v>
      </c>
      <c r="R4854">
        <v>0</v>
      </c>
      <c r="S4854" t="s">
        <v>18593</v>
      </c>
      <c r="T4854" t="s">
        <v>267</v>
      </c>
      <c r="U4854" t="s">
        <v>18594</v>
      </c>
      <c r="V4854" t="b">
        <v>0</v>
      </c>
      <c r="W4854" t="s">
        <v>265</v>
      </c>
      <c r="X4854">
        <v>1</v>
      </c>
      <c r="Y4854" t="s">
        <v>18595</v>
      </c>
      <c r="Z4854" t="s">
        <v>265</v>
      </c>
      <c r="AA4854" t="s">
        <v>265</v>
      </c>
      <c r="AB4854" t="s">
        <v>265</v>
      </c>
      <c r="AC4854" t="s">
        <v>265</v>
      </c>
      <c r="AD4854" t="s">
        <v>265</v>
      </c>
      <c r="AE4854" t="s">
        <v>265</v>
      </c>
      <c r="AF4854" t="s">
        <v>267</v>
      </c>
      <c r="AG4854" t="s">
        <v>265</v>
      </c>
      <c r="AH4854" t="s">
        <v>265</v>
      </c>
      <c r="AI4854" t="s">
        <v>265</v>
      </c>
      <c r="AJ4854" t="s">
        <v>265</v>
      </c>
      <c r="AL4854" t="str">
        <f>IF(Sudan_News12[[#This Row],[relevancy_classification_english]]="Relevant","مناسب",IF(Sudan_News12[[#This Row],[relevancy_classification_english]]="Relevant","عَرَضِيّ",""))</f>
        <v/>
      </c>
      <c r="AN4854" t="str">
        <f>IF(Sudan_News12[[#This Row],[sentiment_analysis_english]]="Negative","سلبي",IF(Sudan_News12[[#This Row],[sentiment_analysis_english]]="Neutral","حيادي",IF(Sudan_News12[[#This Row],[sentiment_analysis_english]]="Positive","إيجابي","")))</f>
        <v/>
      </c>
      <c r="AO4854" t="e">
        <f>INDEX(TextClassificationList[],MATCH(Sudan_News12[[#This Row],[text_classification_arabic]],TextClassificationList[text_classification_arabic],0),1)</f>
        <v>#N/A</v>
      </c>
      <c r="AQ4854" t="e">
        <f>INDEX(TextClassificationList[],MATCH(Sudan_News12[[#This Row],[text_classification_arabic2]],TextClassificationList[text_classification_arabic],0),1)</f>
        <v>#N/A</v>
      </c>
      <c r="AS4854" t="e">
        <f>INDEX(TextClassificationList[],MATCH(Sudan_News12[[#This Row],[text_classification_arabic3]],TextClassificationList[text_classification_arabic],0),1)</f>
        <v>#N/A</v>
      </c>
      <c r="AU4854" t="e">
        <f>INDEX(TextClassificationList[],MATCH(Sudan_News12[[#This Row],[text_classification_arabic4]],TextClassificationList[text_classification_arabic],0),1)</f>
        <v>#N/A</v>
      </c>
      <c r="AW4854" t="e">
        <f>INDEX(TextClassificationList[],MATCH(Sudan_News12[[#This Row],[text_classification_arabic5]],TextClassificationList[text_classification_arabic],0),1)</f>
        <v>#N/A</v>
      </c>
    </row>
    <row r="4855" spans="1:49" x14ac:dyDescent="0.2">
      <c r="A4855">
        <v>1.10543835424879E+18</v>
      </c>
      <c r="B4855">
        <v>1.1054255380831109E+18</v>
      </c>
      <c r="C4855" t="s">
        <v>18596</v>
      </c>
      <c r="D4855" s="1">
        <v>43536</v>
      </c>
      <c r="E4855" s="2">
        <v>0.58351851851851855</v>
      </c>
      <c r="F4855">
        <v>200</v>
      </c>
      <c r="G4855">
        <v>1889611729</v>
      </c>
      <c r="H4855" t="s">
        <v>354</v>
      </c>
      <c r="I4855" t="s">
        <v>355</v>
      </c>
      <c r="J4855" t="s">
        <v>265</v>
      </c>
      <c r="K4855" t="s">
        <v>18597</v>
      </c>
      <c r="L4855" t="s">
        <v>266</v>
      </c>
      <c r="M4855" t="s">
        <v>267</v>
      </c>
      <c r="N4855" t="s">
        <v>267</v>
      </c>
      <c r="O4855" t="s">
        <v>267</v>
      </c>
      <c r="P4855">
        <v>0</v>
      </c>
      <c r="Q4855">
        <v>0</v>
      </c>
      <c r="R4855">
        <v>0</v>
      </c>
      <c r="S4855" t="s">
        <v>267</v>
      </c>
      <c r="T4855" t="s">
        <v>267</v>
      </c>
      <c r="U4855" t="s">
        <v>18598</v>
      </c>
      <c r="V4855" t="b">
        <v>0</v>
      </c>
      <c r="W4855" t="s">
        <v>265</v>
      </c>
      <c r="X4855">
        <v>0</v>
      </c>
      <c r="Y4855" t="s">
        <v>265</v>
      </c>
      <c r="Z4855" t="s">
        <v>265</v>
      </c>
      <c r="AA4855" t="s">
        <v>265</v>
      </c>
      <c r="AB4855" t="s">
        <v>265</v>
      </c>
      <c r="AC4855" t="s">
        <v>265</v>
      </c>
      <c r="AD4855" t="s">
        <v>265</v>
      </c>
      <c r="AE4855" t="s">
        <v>265</v>
      </c>
      <c r="AF4855" t="s">
        <v>18599</v>
      </c>
      <c r="AG4855" t="s">
        <v>265</v>
      </c>
      <c r="AH4855" t="s">
        <v>265</v>
      </c>
      <c r="AI4855" t="s">
        <v>265</v>
      </c>
      <c r="AJ4855" t="s">
        <v>265</v>
      </c>
      <c r="AL4855" t="str">
        <f>IF(Sudan_News12[[#This Row],[relevancy_classification_english]]="Relevant","مناسب",IF(Sudan_News12[[#This Row],[relevancy_classification_english]]="Relevant","عَرَضِيّ",""))</f>
        <v/>
      </c>
      <c r="AN4855" t="str">
        <f>IF(Sudan_News12[[#This Row],[sentiment_analysis_english]]="Negative","سلبي",IF(Sudan_News12[[#This Row],[sentiment_analysis_english]]="Neutral","حيادي",IF(Sudan_News12[[#This Row],[sentiment_analysis_english]]="Positive","إيجابي","")))</f>
        <v/>
      </c>
      <c r="AO4855" t="e">
        <f>INDEX(TextClassificationList[],MATCH(Sudan_News12[[#This Row],[text_classification_arabic]],TextClassificationList[text_classification_arabic],0),1)</f>
        <v>#N/A</v>
      </c>
      <c r="AQ4855" t="e">
        <f>INDEX(TextClassificationList[],MATCH(Sudan_News12[[#This Row],[text_classification_arabic2]],TextClassificationList[text_classification_arabic],0),1)</f>
        <v>#N/A</v>
      </c>
      <c r="AS4855" t="e">
        <f>INDEX(TextClassificationList[],MATCH(Sudan_News12[[#This Row],[text_classification_arabic3]],TextClassificationList[text_classification_arabic],0),1)</f>
        <v>#N/A</v>
      </c>
      <c r="AU4855" t="e">
        <f>INDEX(TextClassificationList[],MATCH(Sudan_News12[[#This Row],[text_classification_arabic4]],TextClassificationList[text_classification_arabic],0),1)</f>
        <v>#N/A</v>
      </c>
      <c r="AW4855" t="e">
        <f>INDEX(TextClassificationList[],MATCH(Sudan_News12[[#This Row],[text_classification_arabic5]],TextClassificationList[text_classification_arabic],0),1)</f>
        <v>#N/A</v>
      </c>
    </row>
    <row r="4856" spans="1:49" x14ac:dyDescent="0.2">
      <c r="A4856">
        <v>1.1054290095743017E+18</v>
      </c>
      <c r="B4856">
        <v>1.1054255380831109E+18</v>
      </c>
      <c r="C4856" t="s">
        <v>18600</v>
      </c>
      <c r="D4856" s="1">
        <v>43536</v>
      </c>
      <c r="E4856" s="2">
        <v>0.55773148148148144</v>
      </c>
      <c r="F4856">
        <v>200</v>
      </c>
      <c r="G4856">
        <v>1889611729</v>
      </c>
      <c r="H4856" t="s">
        <v>354</v>
      </c>
      <c r="I4856" t="s">
        <v>355</v>
      </c>
      <c r="J4856" t="s">
        <v>265</v>
      </c>
      <c r="K4856" t="s">
        <v>18601</v>
      </c>
      <c r="L4856" t="s">
        <v>266</v>
      </c>
      <c r="M4856" t="s">
        <v>267</v>
      </c>
      <c r="N4856" t="s">
        <v>267</v>
      </c>
      <c r="O4856" t="s">
        <v>267</v>
      </c>
      <c r="P4856">
        <v>1</v>
      </c>
      <c r="Q4856">
        <v>0</v>
      </c>
      <c r="R4856">
        <v>0</v>
      </c>
      <c r="S4856" t="s">
        <v>267</v>
      </c>
      <c r="T4856" t="s">
        <v>267</v>
      </c>
      <c r="U4856" t="s">
        <v>18602</v>
      </c>
      <c r="V4856" t="b">
        <v>0</v>
      </c>
      <c r="W4856" t="s">
        <v>265</v>
      </c>
      <c r="X4856">
        <v>0</v>
      </c>
      <c r="Y4856" t="s">
        <v>265</v>
      </c>
      <c r="Z4856" t="s">
        <v>265</v>
      </c>
      <c r="AA4856" t="s">
        <v>265</v>
      </c>
      <c r="AB4856" t="s">
        <v>265</v>
      </c>
      <c r="AC4856" t="s">
        <v>265</v>
      </c>
      <c r="AD4856" t="s">
        <v>265</v>
      </c>
      <c r="AE4856" t="s">
        <v>265</v>
      </c>
      <c r="AF4856" t="s">
        <v>18599</v>
      </c>
      <c r="AG4856" t="s">
        <v>265</v>
      </c>
      <c r="AH4856" t="s">
        <v>265</v>
      </c>
      <c r="AI4856" t="s">
        <v>265</v>
      </c>
      <c r="AJ4856" t="s">
        <v>265</v>
      </c>
      <c r="AL4856" t="str">
        <f>IF(Sudan_News12[[#This Row],[relevancy_classification_english]]="Relevant","مناسب",IF(Sudan_News12[[#This Row],[relevancy_classification_english]]="Relevant","عَرَضِيّ",""))</f>
        <v/>
      </c>
      <c r="AN4856" t="str">
        <f>IF(Sudan_News12[[#This Row],[sentiment_analysis_english]]="Negative","سلبي",IF(Sudan_News12[[#This Row],[sentiment_analysis_english]]="Neutral","حيادي",IF(Sudan_News12[[#This Row],[sentiment_analysis_english]]="Positive","إيجابي","")))</f>
        <v/>
      </c>
      <c r="AO4856" t="e">
        <f>INDEX(TextClassificationList[],MATCH(Sudan_News12[[#This Row],[text_classification_arabic]],TextClassificationList[text_classification_arabic],0),1)</f>
        <v>#N/A</v>
      </c>
      <c r="AQ4856" t="e">
        <f>INDEX(TextClassificationList[],MATCH(Sudan_News12[[#This Row],[text_classification_arabic2]],TextClassificationList[text_classification_arabic],0),1)</f>
        <v>#N/A</v>
      </c>
      <c r="AS4856" t="e">
        <f>INDEX(TextClassificationList[],MATCH(Sudan_News12[[#This Row],[text_classification_arabic3]],TextClassificationList[text_classification_arabic],0),1)</f>
        <v>#N/A</v>
      </c>
      <c r="AU4856" t="e">
        <f>INDEX(TextClassificationList[],MATCH(Sudan_News12[[#This Row],[text_classification_arabic4]],TextClassificationList[text_classification_arabic],0),1)</f>
        <v>#N/A</v>
      </c>
      <c r="AW4856" t="e">
        <f>INDEX(TextClassificationList[],MATCH(Sudan_News12[[#This Row],[text_classification_arabic5]],TextClassificationList[text_classification_arabic],0),1)</f>
        <v>#N/A</v>
      </c>
    </row>
    <row r="4857" spans="1:49" x14ac:dyDescent="0.2">
      <c r="A4857">
        <v>1.105425750004564E+18</v>
      </c>
      <c r="B4857">
        <v>1.1054255380831109E+18</v>
      </c>
      <c r="C4857" t="s">
        <v>18603</v>
      </c>
      <c r="D4857" s="1">
        <v>43536</v>
      </c>
      <c r="E4857" s="2">
        <v>0.54873842592592592</v>
      </c>
      <c r="F4857">
        <v>200</v>
      </c>
      <c r="G4857">
        <v>1889611729</v>
      </c>
      <c r="H4857" t="s">
        <v>354</v>
      </c>
      <c r="I4857" t="s">
        <v>355</v>
      </c>
      <c r="J4857" t="s">
        <v>265</v>
      </c>
      <c r="K4857" t="s">
        <v>18604</v>
      </c>
      <c r="L4857" t="s">
        <v>266</v>
      </c>
      <c r="M4857" t="s">
        <v>267</v>
      </c>
      <c r="N4857" t="s">
        <v>267</v>
      </c>
      <c r="O4857" t="s">
        <v>267</v>
      </c>
      <c r="P4857">
        <v>2</v>
      </c>
      <c r="Q4857">
        <v>0</v>
      </c>
      <c r="R4857">
        <v>0</v>
      </c>
      <c r="S4857" t="s">
        <v>267</v>
      </c>
      <c r="T4857" t="s">
        <v>267</v>
      </c>
      <c r="U4857" t="s">
        <v>18605</v>
      </c>
      <c r="V4857" t="b">
        <v>0</v>
      </c>
      <c r="W4857" t="s">
        <v>265</v>
      </c>
      <c r="X4857">
        <v>0</v>
      </c>
      <c r="Y4857" t="s">
        <v>265</v>
      </c>
      <c r="Z4857" t="s">
        <v>265</v>
      </c>
      <c r="AA4857" t="s">
        <v>265</v>
      </c>
      <c r="AB4857" t="s">
        <v>265</v>
      </c>
      <c r="AC4857" t="s">
        <v>265</v>
      </c>
      <c r="AD4857" t="s">
        <v>265</v>
      </c>
      <c r="AE4857" t="s">
        <v>265</v>
      </c>
      <c r="AF4857" t="s">
        <v>267</v>
      </c>
      <c r="AG4857" t="s">
        <v>265</v>
      </c>
      <c r="AH4857" t="s">
        <v>265</v>
      </c>
      <c r="AI4857" t="s">
        <v>265</v>
      </c>
      <c r="AJ4857" t="s">
        <v>265</v>
      </c>
      <c r="AL4857" t="str">
        <f>IF(Sudan_News12[[#This Row],[relevancy_classification_english]]="Relevant","مناسب",IF(Sudan_News12[[#This Row],[relevancy_classification_english]]="Relevant","عَرَضِيّ",""))</f>
        <v/>
      </c>
      <c r="AN4857" t="str">
        <f>IF(Sudan_News12[[#This Row],[sentiment_analysis_english]]="Negative","سلبي",IF(Sudan_News12[[#This Row],[sentiment_analysis_english]]="Neutral","حيادي",IF(Sudan_News12[[#This Row],[sentiment_analysis_english]]="Positive","إيجابي","")))</f>
        <v/>
      </c>
      <c r="AO4857" t="e">
        <f>INDEX(TextClassificationList[],MATCH(Sudan_News12[[#This Row],[text_classification_arabic]],TextClassificationList[text_classification_arabic],0),1)</f>
        <v>#N/A</v>
      </c>
      <c r="AQ4857" t="e">
        <f>INDEX(TextClassificationList[],MATCH(Sudan_News12[[#This Row],[text_classification_arabic2]],TextClassificationList[text_classification_arabic],0),1)</f>
        <v>#N/A</v>
      </c>
      <c r="AS4857" t="e">
        <f>INDEX(TextClassificationList[],MATCH(Sudan_News12[[#This Row],[text_classification_arabic3]],TextClassificationList[text_classification_arabic],0),1)</f>
        <v>#N/A</v>
      </c>
      <c r="AU4857" t="e">
        <f>INDEX(TextClassificationList[],MATCH(Sudan_News12[[#This Row],[text_classification_arabic4]],TextClassificationList[text_classification_arabic],0),1)</f>
        <v>#N/A</v>
      </c>
      <c r="AW4857" t="e">
        <f>INDEX(TextClassificationList[],MATCH(Sudan_News12[[#This Row],[text_classification_arabic5]],TextClassificationList[text_classification_arabic],0),1)</f>
        <v>#N/A</v>
      </c>
    </row>
    <row r="4858" spans="1:49" x14ac:dyDescent="0.2">
      <c r="A4858">
        <v>1.1054255617725399E+18</v>
      </c>
      <c r="B4858">
        <v>1.1048818841008128E+18</v>
      </c>
      <c r="C4858" t="s">
        <v>18606</v>
      </c>
      <c r="D4858" s="1">
        <v>43536</v>
      </c>
      <c r="E4858" s="2">
        <v>0.54821759259259262</v>
      </c>
      <c r="F4858">
        <v>200</v>
      </c>
      <c r="G4858">
        <v>1889611729</v>
      </c>
      <c r="H4858" t="s">
        <v>354</v>
      </c>
      <c r="I4858" t="s">
        <v>355</v>
      </c>
      <c r="J4858" t="s">
        <v>265</v>
      </c>
      <c r="K4858" t="s">
        <v>18607</v>
      </c>
      <c r="L4858" t="s">
        <v>266</v>
      </c>
      <c r="M4858" t="s">
        <v>267</v>
      </c>
      <c r="N4858" t="s">
        <v>267</v>
      </c>
      <c r="O4858" t="s">
        <v>267</v>
      </c>
      <c r="P4858">
        <v>0</v>
      </c>
      <c r="Q4858">
        <v>0</v>
      </c>
      <c r="R4858">
        <v>0</v>
      </c>
      <c r="S4858" t="s">
        <v>267</v>
      </c>
      <c r="T4858" t="s">
        <v>267</v>
      </c>
      <c r="U4858" t="s">
        <v>18608</v>
      </c>
      <c r="V4858" t="b">
        <v>0</v>
      </c>
      <c r="W4858" t="s">
        <v>265</v>
      </c>
      <c r="X4858">
        <v>0</v>
      </c>
      <c r="Y4858" t="s">
        <v>265</v>
      </c>
      <c r="Z4858" t="s">
        <v>265</v>
      </c>
      <c r="AA4858" t="s">
        <v>265</v>
      </c>
      <c r="AB4858" t="s">
        <v>265</v>
      </c>
      <c r="AC4858" t="s">
        <v>265</v>
      </c>
      <c r="AD4858" t="s">
        <v>265</v>
      </c>
      <c r="AE4858" t="s">
        <v>265</v>
      </c>
      <c r="AF4858" t="s">
        <v>267</v>
      </c>
      <c r="AG4858" t="s">
        <v>265</v>
      </c>
      <c r="AH4858" t="s">
        <v>265</v>
      </c>
      <c r="AI4858" t="s">
        <v>265</v>
      </c>
      <c r="AJ4858" t="s">
        <v>265</v>
      </c>
      <c r="AL4858" t="str">
        <f>IF(Sudan_News12[[#This Row],[relevancy_classification_english]]="Relevant","مناسب",IF(Sudan_News12[[#This Row],[relevancy_classification_english]]="Relevant","عَرَضِيّ",""))</f>
        <v/>
      </c>
      <c r="AN4858" t="str">
        <f>IF(Sudan_News12[[#This Row],[sentiment_analysis_english]]="Negative","سلبي",IF(Sudan_News12[[#This Row],[sentiment_analysis_english]]="Neutral","حيادي",IF(Sudan_News12[[#This Row],[sentiment_analysis_english]]="Positive","إيجابي","")))</f>
        <v/>
      </c>
      <c r="AO4858" t="e">
        <f>INDEX(TextClassificationList[],MATCH(Sudan_News12[[#This Row],[text_classification_arabic]],TextClassificationList[text_classification_arabic],0),1)</f>
        <v>#N/A</v>
      </c>
      <c r="AQ4858" t="e">
        <f>INDEX(TextClassificationList[],MATCH(Sudan_News12[[#This Row],[text_classification_arabic2]],TextClassificationList[text_classification_arabic],0),1)</f>
        <v>#N/A</v>
      </c>
      <c r="AS4858" t="e">
        <f>INDEX(TextClassificationList[],MATCH(Sudan_News12[[#This Row],[text_classification_arabic3]],TextClassificationList[text_classification_arabic],0),1)</f>
        <v>#N/A</v>
      </c>
      <c r="AU4858" t="e">
        <f>INDEX(TextClassificationList[],MATCH(Sudan_News12[[#This Row],[text_classification_arabic4]],TextClassificationList[text_classification_arabic],0),1)</f>
        <v>#N/A</v>
      </c>
      <c r="AW4858" t="e">
        <f>INDEX(TextClassificationList[],MATCH(Sudan_News12[[#This Row],[text_classification_arabic5]],TextClassificationList[text_classification_arabic],0),1)</f>
        <v>#N/A</v>
      </c>
    </row>
    <row r="4859" spans="1:49" x14ac:dyDescent="0.2">
      <c r="A4859">
        <v>1.1054251115601469E+18</v>
      </c>
      <c r="B4859">
        <v>1.1054251115601469E+18</v>
      </c>
      <c r="C4859" t="s">
        <v>18609</v>
      </c>
      <c r="D4859" s="1">
        <v>43536</v>
      </c>
      <c r="E4859" s="2">
        <v>0.54697916666666668</v>
      </c>
      <c r="F4859">
        <v>200</v>
      </c>
      <c r="G4859">
        <v>1889611729</v>
      </c>
      <c r="H4859" t="s">
        <v>354</v>
      </c>
      <c r="I4859" t="s">
        <v>355</v>
      </c>
      <c r="J4859" t="s">
        <v>265</v>
      </c>
      <c r="K4859" t="s">
        <v>18610</v>
      </c>
      <c r="L4859" t="s">
        <v>266</v>
      </c>
      <c r="M4859" t="s">
        <v>267</v>
      </c>
      <c r="N4859" t="s">
        <v>267</v>
      </c>
      <c r="O4859" t="s">
        <v>267</v>
      </c>
      <c r="P4859">
        <v>0</v>
      </c>
      <c r="Q4859">
        <v>0</v>
      </c>
      <c r="R4859">
        <v>0</v>
      </c>
      <c r="S4859" t="s">
        <v>267</v>
      </c>
      <c r="T4859" t="s">
        <v>267</v>
      </c>
      <c r="U4859" t="s">
        <v>18611</v>
      </c>
      <c r="V4859" t="b">
        <v>0</v>
      </c>
      <c r="W4859" t="s">
        <v>18612</v>
      </c>
      <c r="X4859">
        <v>0</v>
      </c>
      <c r="Y4859" t="s">
        <v>265</v>
      </c>
      <c r="Z4859" t="s">
        <v>265</v>
      </c>
      <c r="AA4859" t="s">
        <v>265</v>
      </c>
      <c r="AB4859" t="s">
        <v>265</v>
      </c>
      <c r="AC4859" t="s">
        <v>265</v>
      </c>
      <c r="AD4859" t="s">
        <v>265</v>
      </c>
      <c r="AE4859" t="s">
        <v>265</v>
      </c>
      <c r="AF4859" t="s">
        <v>267</v>
      </c>
      <c r="AG4859" t="s">
        <v>265</v>
      </c>
      <c r="AH4859" t="s">
        <v>265</v>
      </c>
      <c r="AI4859" t="s">
        <v>265</v>
      </c>
      <c r="AJ4859" t="s">
        <v>265</v>
      </c>
      <c r="AL4859" t="str">
        <f>IF(Sudan_News12[[#This Row],[relevancy_classification_english]]="Relevant","مناسب",IF(Sudan_News12[[#This Row],[relevancy_classification_english]]="Relevant","عَرَضِيّ",""))</f>
        <v/>
      </c>
      <c r="AN4859" t="str">
        <f>IF(Sudan_News12[[#This Row],[sentiment_analysis_english]]="Negative","سلبي",IF(Sudan_News12[[#This Row],[sentiment_analysis_english]]="Neutral","حيادي",IF(Sudan_News12[[#This Row],[sentiment_analysis_english]]="Positive","إيجابي","")))</f>
        <v/>
      </c>
      <c r="AO4859" t="e">
        <f>INDEX(TextClassificationList[],MATCH(Sudan_News12[[#This Row],[text_classification_arabic]],TextClassificationList[text_classification_arabic],0),1)</f>
        <v>#N/A</v>
      </c>
      <c r="AQ4859" t="e">
        <f>INDEX(TextClassificationList[],MATCH(Sudan_News12[[#This Row],[text_classification_arabic2]],TextClassificationList[text_classification_arabic],0),1)</f>
        <v>#N/A</v>
      </c>
      <c r="AS4859" t="e">
        <f>INDEX(TextClassificationList[],MATCH(Sudan_News12[[#This Row],[text_classification_arabic3]],TextClassificationList[text_classification_arabic],0),1)</f>
        <v>#N/A</v>
      </c>
      <c r="AU4859" t="e">
        <f>INDEX(TextClassificationList[],MATCH(Sudan_News12[[#This Row],[text_classification_arabic4]],TextClassificationList[text_classification_arabic],0),1)</f>
        <v>#N/A</v>
      </c>
      <c r="AW4859" t="e">
        <f>INDEX(TextClassificationList[],MATCH(Sudan_News12[[#This Row],[text_classification_arabic5]],TextClassificationList[text_classification_arabic],0),1)</f>
        <v>#N/A</v>
      </c>
    </row>
    <row r="4860" spans="1:49" x14ac:dyDescent="0.2">
      <c r="A4860">
        <v>1.1054247588191764E+18</v>
      </c>
      <c r="B4860">
        <v>1.1054247588191764E+18</v>
      </c>
      <c r="C4860" t="s">
        <v>18613</v>
      </c>
      <c r="D4860" s="1">
        <v>43536</v>
      </c>
      <c r="E4860" s="2">
        <v>0.54599537037037038</v>
      </c>
      <c r="F4860">
        <v>200</v>
      </c>
      <c r="G4860">
        <v>1889611729</v>
      </c>
      <c r="H4860" t="s">
        <v>354</v>
      </c>
      <c r="I4860" t="s">
        <v>355</v>
      </c>
      <c r="J4860" t="s">
        <v>265</v>
      </c>
      <c r="K4860" t="s">
        <v>18614</v>
      </c>
      <c r="L4860" t="s">
        <v>266</v>
      </c>
      <c r="M4860" t="s">
        <v>267</v>
      </c>
      <c r="N4860" t="s">
        <v>267</v>
      </c>
      <c r="O4860" t="s">
        <v>267</v>
      </c>
      <c r="P4860">
        <v>0</v>
      </c>
      <c r="Q4860">
        <v>0</v>
      </c>
      <c r="R4860">
        <v>0</v>
      </c>
      <c r="S4860" t="s">
        <v>267</v>
      </c>
      <c r="T4860" t="s">
        <v>267</v>
      </c>
      <c r="U4860" t="s">
        <v>18615</v>
      </c>
      <c r="V4860" t="b">
        <v>0</v>
      </c>
      <c r="W4860" t="s">
        <v>18616</v>
      </c>
      <c r="X4860">
        <v>0</v>
      </c>
      <c r="Y4860" t="s">
        <v>265</v>
      </c>
      <c r="Z4860" t="s">
        <v>265</v>
      </c>
      <c r="AA4860" t="s">
        <v>265</v>
      </c>
      <c r="AB4860" t="s">
        <v>265</v>
      </c>
      <c r="AC4860" t="s">
        <v>265</v>
      </c>
      <c r="AD4860" t="s">
        <v>265</v>
      </c>
      <c r="AE4860" t="s">
        <v>265</v>
      </c>
      <c r="AF4860" t="s">
        <v>267</v>
      </c>
      <c r="AG4860" t="s">
        <v>265</v>
      </c>
      <c r="AH4860" t="s">
        <v>265</v>
      </c>
      <c r="AI4860" t="s">
        <v>265</v>
      </c>
      <c r="AJ4860" t="s">
        <v>265</v>
      </c>
      <c r="AL4860" t="str">
        <f>IF(Sudan_News12[[#This Row],[relevancy_classification_english]]="Relevant","مناسب",IF(Sudan_News12[[#This Row],[relevancy_classification_english]]="Relevant","عَرَضِيّ",""))</f>
        <v/>
      </c>
      <c r="AN4860" t="str">
        <f>IF(Sudan_News12[[#This Row],[sentiment_analysis_english]]="Negative","سلبي",IF(Sudan_News12[[#This Row],[sentiment_analysis_english]]="Neutral","حيادي",IF(Sudan_News12[[#This Row],[sentiment_analysis_english]]="Positive","إيجابي","")))</f>
        <v/>
      </c>
      <c r="AO4860" t="e">
        <f>INDEX(TextClassificationList[],MATCH(Sudan_News12[[#This Row],[text_classification_arabic]],TextClassificationList[text_classification_arabic],0),1)</f>
        <v>#N/A</v>
      </c>
      <c r="AQ4860" t="e">
        <f>INDEX(TextClassificationList[],MATCH(Sudan_News12[[#This Row],[text_classification_arabic2]],TextClassificationList[text_classification_arabic],0),1)</f>
        <v>#N/A</v>
      </c>
      <c r="AS4860" t="e">
        <f>INDEX(TextClassificationList[],MATCH(Sudan_News12[[#This Row],[text_classification_arabic3]],TextClassificationList[text_classification_arabic],0),1)</f>
        <v>#N/A</v>
      </c>
      <c r="AU4860" t="e">
        <f>INDEX(TextClassificationList[],MATCH(Sudan_News12[[#This Row],[text_classification_arabic4]],TextClassificationList[text_classification_arabic],0),1)</f>
        <v>#N/A</v>
      </c>
      <c r="AW4860" t="e">
        <f>INDEX(TextClassificationList[],MATCH(Sudan_News12[[#This Row],[text_classification_arabic5]],TextClassificationList[text_classification_arabic],0),1)</f>
        <v>#N/A</v>
      </c>
    </row>
    <row r="4861" spans="1:49" x14ac:dyDescent="0.2">
      <c r="A4861">
        <v>1.1050566312959468E+18</v>
      </c>
      <c r="B4861">
        <v>1.1050566312959468E+18</v>
      </c>
      <c r="C4861" t="s">
        <v>18617</v>
      </c>
      <c r="D4861" s="1">
        <v>43535</v>
      </c>
      <c r="E4861" s="2">
        <v>0.53016203703703701</v>
      </c>
      <c r="F4861">
        <v>200</v>
      </c>
      <c r="G4861">
        <v>1889611729</v>
      </c>
      <c r="H4861" t="s">
        <v>354</v>
      </c>
      <c r="I4861" t="s">
        <v>355</v>
      </c>
      <c r="J4861" t="s">
        <v>265</v>
      </c>
      <c r="K4861" t="s">
        <v>18618</v>
      </c>
      <c r="L4861" t="s">
        <v>266</v>
      </c>
      <c r="M4861" t="s">
        <v>267</v>
      </c>
      <c r="N4861" t="s">
        <v>267</v>
      </c>
      <c r="O4861" t="s">
        <v>267</v>
      </c>
      <c r="P4861">
        <v>0</v>
      </c>
      <c r="Q4861">
        <v>0</v>
      </c>
      <c r="R4861">
        <v>0</v>
      </c>
      <c r="S4861" t="s">
        <v>18619</v>
      </c>
      <c r="T4861" t="s">
        <v>267</v>
      </c>
      <c r="U4861" t="s">
        <v>18620</v>
      </c>
      <c r="V4861" t="b">
        <v>0</v>
      </c>
      <c r="W4861" t="s">
        <v>265</v>
      </c>
      <c r="X4861">
        <v>0</v>
      </c>
      <c r="Y4861" t="s">
        <v>265</v>
      </c>
      <c r="Z4861" t="s">
        <v>265</v>
      </c>
      <c r="AA4861" t="s">
        <v>265</v>
      </c>
      <c r="AB4861" t="s">
        <v>265</v>
      </c>
      <c r="AC4861" t="s">
        <v>265</v>
      </c>
      <c r="AD4861" t="s">
        <v>265</v>
      </c>
      <c r="AE4861" t="s">
        <v>265</v>
      </c>
      <c r="AF4861" t="s">
        <v>267</v>
      </c>
      <c r="AG4861" t="s">
        <v>265</v>
      </c>
      <c r="AH4861" t="s">
        <v>265</v>
      </c>
      <c r="AI4861" t="s">
        <v>265</v>
      </c>
      <c r="AJ4861" t="s">
        <v>265</v>
      </c>
      <c r="AL4861" t="str">
        <f>IF(Sudan_News12[[#This Row],[relevancy_classification_english]]="Relevant","مناسب",IF(Sudan_News12[[#This Row],[relevancy_classification_english]]="Relevant","عَرَضِيّ",""))</f>
        <v/>
      </c>
      <c r="AN4861" t="str">
        <f>IF(Sudan_News12[[#This Row],[sentiment_analysis_english]]="Negative","سلبي",IF(Sudan_News12[[#This Row],[sentiment_analysis_english]]="Neutral","حيادي",IF(Sudan_News12[[#This Row],[sentiment_analysis_english]]="Positive","إيجابي","")))</f>
        <v/>
      </c>
      <c r="AO4861" t="e">
        <f>INDEX(TextClassificationList[],MATCH(Sudan_News12[[#This Row],[text_classification_arabic]],TextClassificationList[text_classification_arabic],0),1)</f>
        <v>#N/A</v>
      </c>
      <c r="AQ4861" t="e">
        <f>INDEX(TextClassificationList[],MATCH(Sudan_News12[[#This Row],[text_classification_arabic2]],TextClassificationList[text_classification_arabic],0),1)</f>
        <v>#N/A</v>
      </c>
      <c r="AS4861" t="e">
        <f>INDEX(TextClassificationList[],MATCH(Sudan_News12[[#This Row],[text_classification_arabic3]],TextClassificationList[text_classification_arabic],0),1)</f>
        <v>#N/A</v>
      </c>
      <c r="AU4861" t="e">
        <f>INDEX(TextClassificationList[],MATCH(Sudan_News12[[#This Row],[text_classification_arabic4]],TextClassificationList[text_classification_arabic],0),1)</f>
        <v>#N/A</v>
      </c>
      <c r="AW4861" t="e">
        <f>INDEX(TextClassificationList[],MATCH(Sudan_News12[[#This Row],[text_classification_arabic5]],TextClassificationList[text_classification_arabic],0),1)</f>
        <v>#N/A</v>
      </c>
    </row>
    <row r="4862" spans="1:49" x14ac:dyDescent="0.2">
      <c r="A4862">
        <v>1.1050420962585108E+18</v>
      </c>
      <c r="B4862">
        <v>1.1050420962585108E+18</v>
      </c>
      <c r="C4862" t="s">
        <v>18621</v>
      </c>
      <c r="D4862" s="1">
        <v>43535</v>
      </c>
      <c r="E4862" s="2">
        <v>0.49005787037037035</v>
      </c>
      <c r="F4862">
        <v>200</v>
      </c>
      <c r="G4862">
        <v>1889611729</v>
      </c>
      <c r="H4862" t="s">
        <v>354</v>
      </c>
      <c r="I4862" t="s">
        <v>355</v>
      </c>
      <c r="J4862" t="s">
        <v>265</v>
      </c>
      <c r="K4862" t="s">
        <v>18622</v>
      </c>
      <c r="L4862" t="s">
        <v>266</v>
      </c>
      <c r="M4862" t="s">
        <v>267</v>
      </c>
      <c r="N4862" t="s">
        <v>267</v>
      </c>
      <c r="O4862" t="s">
        <v>267</v>
      </c>
      <c r="P4862">
        <v>0</v>
      </c>
      <c r="Q4862">
        <v>0</v>
      </c>
      <c r="R4862">
        <v>0</v>
      </c>
      <c r="S4862" t="s">
        <v>267</v>
      </c>
      <c r="T4862" t="s">
        <v>267</v>
      </c>
      <c r="U4862" t="s">
        <v>18623</v>
      </c>
      <c r="V4862" t="b">
        <v>0</v>
      </c>
      <c r="W4862" t="s">
        <v>18624</v>
      </c>
      <c r="X4862">
        <v>0</v>
      </c>
      <c r="Y4862" t="s">
        <v>265</v>
      </c>
      <c r="Z4862" t="s">
        <v>265</v>
      </c>
      <c r="AA4862" t="s">
        <v>265</v>
      </c>
      <c r="AB4862" t="s">
        <v>265</v>
      </c>
      <c r="AC4862" t="s">
        <v>265</v>
      </c>
      <c r="AD4862" t="s">
        <v>265</v>
      </c>
      <c r="AE4862" t="s">
        <v>265</v>
      </c>
      <c r="AF4862" t="s">
        <v>267</v>
      </c>
      <c r="AG4862" t="s">
        <v>265</v>
      </c>
      <c r="AH4862" t="s">
        <v>265</v>
      </c>
      <c r="AI4862" t="s">
        <v>265</v>
      </c>
      <c r="AJ4862" t="s">
        <v>265</v>
      </c>
      <c r="AL4862" t="str">
        <f>IF(Sudan_News12[[#This Row],[relevancy_classification_english]]="Relevant","مناسب",IF(Sudan_News12[[#This Row],[relevancy_classification_english]]="Relevant","عَرَضِيّ",""))</f>
        <v/>
      </c>
      <c r="AN4862" t="str">
        <f>IF(Sudan_News12[[#This Row],[sentiment_analysis_english]]="Negative","سلبي",IF(Sudan_News12[[#This Row],[sentiment_analysis_english]]="Neutral","حيادي",IF(Sudan_News12[[#This Row],[sentiment_analysis_english]]="Positive","إيجابي","")))</f>
        <v/>
      </c>
      <c r="AO4862" t="e">
        <f>INDEX(TextClassificationList[],MATCH(Sudan_News12[[#This Row],[text_classification_arabic]],TextClassificationList[text_classification_arabic],0),1)</f>
        <v>#N/A</v>
      </c>
      <c r="AQ4862" t="e">
        <f>INDEX(TextClassificationList[],MATCH(Sudan_News12[[#This Row],[text_classification_arabic2]],TextClassificationList[text_classification_arabic],0),1)</f>
        <v>#N/A</v>
      </c>
      <c r="AS4862" t="e">
        <f>INDEX(TextClassificationList[],MATCH(Sudan_News12[[#This Row],[text_classification_arabic3]],TextClassificationList[text_classification_arabic],0),1)</f>
        <v>#N/A</v>
      </c>
      <c r="AU4862" t="e">
        <f>INDEX(TextClassificationList[],MATCH(Sudan_News12[[#This Row],[text_classification_arabic4]],TextClassificationList[text_classification_arabic],0),1)</f>
        <v>#N/A</v>
      </c>
      <c r="AW4862" t="e">
        <f>INDEX(TextClassificationList[],MATCH(Sudan_News12[[#This Row],[text_classification_arabic5]],TextClassificationList[text_classification_arabic],0),1)</f>
        <v>#N/A</v>
      </c>
    </row>
    <row r="4863" spans="1:49" x14ac:dyDescent="0.2">
      <c r="A4863">
        <v>1.1050396072116756E+18</v>
      </c>
      <c r="B4863">
        <v>1.1050396072116756E+18</v>
      </c>
      <c r="C4863" t="s">
        <v>18625</v>
      </c>
      <c r="D4863" s="1">
        <v>43535</v>
      </c>
      <c r="E4863" s="2">
        <v>0.48318287037037039</v>
      </c>
      <c r="F4863">
        <v>200</v>
      </c>
      <c r="G4863">
        <v>1889611729</v>
      </c>
      <c r="H4863" t="s">
        <v>354</v>
      </c>
      <c r="I4863" t="s">
        <v>355</v>
      </c>
      <c r="J4863" t="s">
        <v>265</v>
      </c>
      <c r="K4863" t="s">
        <v>18626</v>
      </c>
      <c r="L4863" t="s">
        <v>266</v>
      </c>
      <c r="M4863" t="s">
        <v>267</v>
      </c>
      <c r="N4863" t="s">
        <v>267</v>
      </c>
      <c r="O4863" t="s">
        <v>18627</v>
      </c>
      <c r="P4863">
        <v>0</v>
      </c>
      <c r="Q4863">
        <v>1</v>
      </c>
      <c r="R4863">
        <v>1</v>
      </c>
      <c r="S4863" t="s">
        <v>18628</v>
      </c>
      <c r="T4863" t="s">
        <v>267</v>
      </c>
      <c r="U4863" t="s">
        <v>18629</v>
      </c>
      <c r="V4863" t="b">
        <v>0</v>
      </c>
      <c r="W4863" t="s">
        <v>265</v>
      </c>
      <c r="X4863">
        <v>1</v>
      </c>
      <c r="Y4863" t="s">
        <v>18630</v>
      </c>
      <c r="Z4863" t="s">
        <v>265</v>
      </c>
      <c r="AA4863" t="s">
        <v>265</v>
      </c>
      <c r="AB4863" t="s">
        <v>265</v>
      </c>
      <c r="AC4863" t="s">
        <v>265</v>
      </c>
      <c r="AD4863" t="s">
        <v>265</v>
      </c>
      <c r="AE4863" t="s">
        <v>265</v>
      </c>
      <c r="AF4863" t="s">
        <v>267</v>
      </c>
      <c r="AG4863" t="s">
        <v>265</v>
      </c>
      <c r="AH4863" t="s">
        <v>265</v>
      </c>
      <c r="AI4863" t="s">
        <v>265</v>
      </c>
      <c r="AJ4863" t="s">
        <v>265</v>
      </c>
      <c r="AL4863" t="str">
        <f>IF(Sudan_News12[[#This Row],[relevancy_classification_english]]="Relevant","مناسب",IF(Sudan_News12[[#This Row],[relevancy_classification_english]]="Relevant","عَرَضِيّ",""))</f>
        <v/>
      </c>
      <c r="AN4863" t="str">
        <f>IF(Sudan_News12[[#This Row],[sentiment_analysis_english]]="Negative","سلبي",IF(Sudan_News12[[#This Row],[sentiment_analysis_english]]="Neutral","حيادي",IF(Sudan_News12[[#This Row],[sentiment_analysis_english]]="Positive","إيجابي","")))</f>
        <v/>
      </c>
      <c r="AO4863" t="e">
        <f>INDEX(TextClassificationList[],MATCH(Sudan_News12[[#This Row],[text_classification_arabic]],TextClassificationList[text_classification_arabic],0),1)</f>
        <v>#N/A</v>
      </c>
      <c r="AQ4863" t="e">
        <f>INDEX(TextClassificationList[],MATCH(Sudan_News12[[#This Row],[text_classification_arabic2]],TextClassificationList[text_classification_arabic],0),1)</f>
        <v>#N/A</v>
      </c>
      <c r="AS4863" t="e">
        <f>INDEX(TextClassificationList[],MATCH(Sudan_News12[[#This Row],[text_classification_arabic3]],TextClassificationList[text_classification_arabic],0),1)</f>
        <v>#N/A</v>
      </c>
      <c r="AU4863" t="e">
        <f>INDEX(TextClassificationList[],MATCH(Sudan_News12[[#This Row],[text_classification_arabic4]],TextClassificationList[text_classification_arabic],0),1)</f>
        <v>#N/A</v>
      </c>
      <c r="AW4863" t="e">
        <f>INDEX(TextClassificationList[],MATCH(Sudan_News12[[#This Row],[text_classification_arabic5]],TextClassificationList[text_classification_arabic],0),1)</f>
        <v>#N/A</v>
      </c>
    </row>
    <row r="4864" spans="1:49" x14ac:dyDescent="0.2">
      <c r="A4864">
        <v>1.1050387529200189E+18</v>
      </c>
      <c r="B4864">
        <v>1.1050387529200189E+18</v>
      </c>
      <c r="C4864" t="s">
        <v>18631</v>
      </c>
      <c r="D4864" s="1">
        <v>43535</v>
      </c>
      <c r="E4864" s="2">
        <v>0.48082175925925924</v>
      </c>
      <c r="F4864">
        <v>200</v>
      </c>
      <c r="G4864">
        <v>1889611729</v>
      </c>
      <c r="H4864" t="s">
        <v>354</v>
      </c>
      <c r="I4864" t="s">
        <v>355</v>
      </c>
      <c r="J4864" t="s">
        <v>265</v>
      </c>
      <c r="K4864" t="s">
        <v>18632</v>
      </c>
      <c r="L4864" t="s">
        <v>266</v>
      </c>
      <c r="M4864" t="s">
        <v>267</v>
      </c>
      <c r="N4864" t="s">
        <v>267</v>
      </c>
      <c r="O4864" t="s">
        <v>18633</v>
      </c>
      <c r="P4864">
        <v>0</v>
      </c>
      <c r="Q4864">
        <v>0</v>
      </c>
      <c r="R4864">
        <v>0</v>
      </c>
      <c r="S4864" t="s">
        <v>18634</v>
      </c>
      <c r="T4864" t="s">
        <v>267</v>
      </c>
      <c r="U4864" t="s">
        <v>18635</v>
      </c>
      <c r="V4864" t="b">
        <v>0</v>
      </c>
      <c r="W4864" t="s">
        <v>265</v>
      </c>
      <c r="X4864">
        <v>1</v>
      </c>
      <c r="Y4864" t="s">
        <v>18636</v>
      </c>
      <c r="Z4864" t="s">
        <v>265</v>
      </c>
      <c r="AA4864" t="s">
        <v>265</v>
      </c>
      <c r="AB4864" t="s">
        <v>265</v>
      </c>
      <c r="AC4864" t="s">
        <v>265</v>
      </c>
      <c r="AD4864" t="s">
        <v>265</v>
      </c>
      <c r="AE4864" t="s">
        <v>265</v>
      </c>
      <c r="AF4864" t="s">
        <v>267</v>
      </c>
      <c r="AG4864" t="s">
        <v>265</v>
      </c>
      <c r="AH4864" t="s">
        <v>265</v>
      </c>
      <c r="AI4864" t="s">
        <v>265</v>
      </c>
      <c r="AJ4864" t="s">
        <v>265</v>
      </c>
      <c r="AL4864" t="str">
        <f>IF(Sudan_News12[[#This Row],[relevancy_classification_english]]="Relevant","مناسب",IF(Sudan_News12[[#This Row],[relevancy_classification_english]]="Relevant","عَرَضِيّ",""))</f>
        <v/>
      </c>
      <c r="AN4864" t="str">
        <f>IF(Sudan_News12[[#This Row],[sentiment_analysis_english]]="Negative","سلبي",IF(Sudan_News12[[#This Row],[sentiment_analysis_english]]="Neutral","حيادي",IF(Sudan_News12[[#This Row],[sentiment_analysis_english]]="Positive","إيجابي","")))</f>
        <v/>
      </c>
      <c r="AO4864" t="e">
        <f>INDEX(TextClassificationList[],MATCH(Sudan_News12[[#This Row],[text_classification_arabic]],TextClassificationList[text_classification_arabic],0),1)</f>
        <v>#N/A</v>
      </c>
      <c r="AQ4864" t="e">
        <f>INDEX(TextClassificationList[],MATCH(Sudan_News12[[#This Row],[text_classification_arabic2]],TextClassificationList[text_classification_arabic],0),1)</f>
        <v>#N/A</v>
      </c>
      <c r="AS4864" t="e">
        <f>INDEX(TextClassificationList[],MATCH(Sudan_News12[[#This Row],[text_classification_arabic3]],TextClassificationList[text_classification_arabic],0),1)</f>
        <v>#N/A</v>
      </c>
      <c r="AU4864" t="e">
        <f>INDEX(TextClassificationList[],MATCH(Sudan_News12[[#This Row],[text_classification_arabic4]],TextClassificationList[text_classification_arabic],0),1)</f>
        <v>#N/A</v>
      </c>
      <c r="AW4864" t="e">
        <f>INDEX(TextClassificationList[],MATCH(Sudan_News12[[#This Row],[text_classification_arabic5]],TextClassificationList[text_classification_arabic],0),1)</f>
        <v>#N/A</v>
      </c>
    </row>
    <row r="4865" spans="1:49" x14ac:dyDescent="0.2">
      <c r="A4865">
        <v>1.1050371321277112E+18</v>
      </c>
      <c r="B4865">
        <v>1.1050371321277112E+18</v>
      </c>
      <c r="C4865" t="s">
        <v>18637</v>
      </c>
      <c r="D4865" s="1">
        <v>43535</v>
      </c>
      <c r="E4865" s="2">
        <v>0.47635416666666669</v>
      </c>
      <c r="F4865">
        <v>200</v>
      </c>
      <c r="G4865">
        <v>1889611729</v>
      </c>
      <c r="H4865" t="s">
        <v>354</v>
      </c>
      <c r="I4865" t="s">
        <v>355</v>
      </c>
      <c r="J4865" t="s">
        <v>265</v>
      </c>
      <c r="K4865" t="s">
        <v>18638</v>
      </c>
      <c r="L4865" t="s">
        <v>266</v>
      </c>
      <c r="M4865" t="s">
        <v>267</v>
      </c>
      <c r="N4865" t="s">
        <v>267</v>
      </c>
      <c r="O4865" t="s">
        <v>267</v>
      </c>
      <c r="P4865">
        <v>0</v>
      </c>
      <c r="Q4865">
        <v>0</v>
      </c>
      <c r="R4865">
        <v>1</v>
      </c>
      <c r="S4865" t="s">
        <v>18639</v>
      </c>
      <c r="T4865" t="s">
        <v>267</v>
      </c>
      <c r="U4865" t="s">
        <v>18640</v>
      </c>
      <c r="V4865" t="b">
        <v>0</v>
      </c>
      <c r="W4865" t="s">
        <v>265</v>
      </c>
      <c r="X4865">
        <v>0</v>
      </c>
      <c r="Y4865" t="s">
        <v>265</v>
      </c>
      <c r="Z4865" t="s">
        <v>265</v>
      </c>
      <c r="AA4865" t="s">
        <v>265</v>
      </c>
      <c r="AB4865" t="s">
        <v>265</v>
      </c>
      <c r="AC4865" t="s">
        <v>265</v>
      </c>
      <c r="AD4865" t="s">
        <v>265</v>
      </c>
      <c r="AE4865" t="s">
        <v>265</v>
      </c>
      <c r="AF4865" t="s">
        <v>267</v>
      </c>
      <c r="AG4865" t="s">
        <v>265</v>
      </c>
      <c r="AH4865" t="s">
        <v>265</v>
      </c>
      <c r="AI4865" t="s">
        <v>265</v>
      </c>
      <c r="AJ4865" t="s">
        <v>265</v>
      </c>
      <c r="AL4865" t="str">
        <f>IF(Sudan_News12[[#This Row],[relevancy_classification_english]]="Relevant","مناسب",IF(Sudan_News12[[#This Row],[relevancy_classification_english]]="Relevant","عَرَضِيّ",""))</f>
        <v/>
      </c>
      <c r="AN4865" t="str">
        <f>IF(Sudan_News12[[#This Row],[sentiment_analysis_english]]="Negative","سلبي",IF(Sudan_News12[[#This Row],[sentiment_analysis_english]]="Neutral","حيادي",IF(Sudan_News12[[#This Row],[sentiment_analysis_english]]="Positive","إيجابي","")))</f>
        <v/>
      </c>
      <c r="AO4865" t="e">
        <f>INDEX(TextClassificationList[],MATCH(Sudan_News12[[#This Row],[text_classification_arabic]],TextClassificationList[text_classification_arabic],0),1)</f>
        <v>#N/A</v>
      </c>
      <c r="AQ4865" t="e">
        <f>INDEX(TextClassificationList[],MATCH(Sudan_News12[[#This Row],[text_classification_arabic2]],TextClassificationList[text_classification_arabic],0),1)</f>
        <v>#N/A</v>
      </c>
      <c r="AS4865" t="e">
        <f>INDEX(TextClassificationList[],MATCH(Sudan_News12[[#This Row],[text_classification_arabic3]],TextClassificationList[text_classification_arabic],0),1)</f>
        <v>#N/A</v>
      </c>
      <c r="AU4865" t="e">
        <f>INDEX(TextClassificationList[],MATCH(Sudan_News12[[#This Row],[text_classification_arabic4]],TextClassificationList[text_classification_arabic],0),1)</f>
        <v>#N/A</v>
      </c>
      <c r="AW4865" t="e">
        <f>INDEX(TextClassificationList[],MATCH(Sudan_News12[[#This Row],[text_classification_arabic5]],TextClassificationList[text_classification_arabic],0),1)</f>
        <v>#N/A</v>
      </c>
    </row>
    <row r="4866" spans="1:49" x14ac:dyDescent="0.2">
      <c r="A4866">
        <v>1.1050368686583112E+18</v>
      </c>
      <c r="B4866">
        <v>1.1050368686583112E+18</v>
      </c>
      <c r="C4866" t="s">
        <v>18641</v>
      </c>
      <c r="D4866" s="1">
        <v>43535</v>
      </c>
      <c r="E4866" s="2">
        <v>0.47562500000000002</v>
      </c>
      <c r="F4866">
        <v>200</v>
      </c>
      <c r="G4866">
        <v>1889611729</v>
      </c>
      <c r="H4866" t="s">
        <v>354</v>
      </c>
      <c r="I4866" t="s">
        <v>355</v>
      </c>
      <c r="J4866" t="s">
        <v>265</v>
      </c>
      <c r="K4866" t="s">
        <v>18642</v>
      </c>
      <c r="L4866" t="s">
        <v>266</v>
      </c>
      <c r="M4866" t="s">
        <v>267</v>
      </c>
      <c r="N4866" t="s">
        <v>267</v>
      </c>
      <c r="O4866" t="s">
        <v>18643</v>
      </c>
      <c r="P4866">
        <v>0</v>
      </c>
      <c r="Q4866">
        <v>1</v>
      </c>
      <c r="R4866">
        <v>0</v>
      </c>
      <c r="S4866" t="s">
        <v>18634</v>
      </c>
      <c r="T4866" t="s">
        <v>267</v>
      </c>
      <c r="U4866" t="s">
        <v>18644</v>
      </c>
      <c r="V4866" t="b">
        <v>0</v>
      </c>
      <c r="W4866" t="s">
        <v>265</v>
      </c>
      <c r="X4866">
        <v>1</v>
      </c>
      <c r="Y4866" t="s">
        <v>18645</v>
      </c>
      <c r="Z4866" t="s">
        <v>265</v>
      </c>
      <c r="AA4866" t="s">
        <v>265</v>
      </c>
      <c r="AB4866" t="s">
        <v>265</v>
      </c>
      <c r="AC4866" t="s">
        <v>265</v>
      </c>
      <c r="AD4866" t="s">
        <v>265</v>
      </c>
      <c r="AE4866" t="s">
        <v>265</v>
      </c>
      <c r="AF4866" t="s">
        <v>267</v>
      </c>
      <c r="AG4866" t="s">
        <v>265</v>
      </c>
      <c r="AH4866" t="s">
        <v>265</v>
      </c>
      <c r="AI4866" t="s">
        <v>265</v>
      </c>
      <c r="AJ4866" t="s">
        <v>265</v>
      </c>
      <c r="AL4866" t="str">
        <f>IF(Sudan_News12[[#This Row],[relevancy_classification_english]]="Relevant","مناسب",IF(Sudan_News12[[#This Row],[relevancy_classification_english]]="Relevant","عَرَضِيّ",""))</f>
        <v/>
      </c>
      <c r="AN4866" t="str">
        <f>IF(Sudan_News12[[#This Row],[sentiment_analysis_english]]="Negative","سلبي",IF(Sudan_News12[[#This Row],[sentiment_analysis_english]]="Neutral","حيادي",IF(Sudan_News12[[#This Row],[sentiment_analysis_english]]="Positive","إيجابي","")))</f>
        <v/>
      </c>
      <c r="AO4866" t="e">
        <f>INDEX(TextClassificationList[],MATCH(Sudan_News12[[#This Row],[text_classification_arabic]],TextClassificationList[text_classification_arabic],0),1)</f>
        <v>#N/A</v>
      </c>
      <c r="AQ4866" t="e">
        <f>INDEX(TextClassificationList[],MATCH(Sudan_News12[[#This Row],[text_classification_arabic2]],TextClassificationList[text_classification_arabic],0),1)</f>
        <v>#N/A</v>
      </c>
      <c r="AS4866" t="e">
        <f>INDEX(TextClassificationList[],MATCH(Sudan_News12[[#This Row],[text_classification_arabic3]],TextClassificationList[text_classification_arabic],0),1)</f>
        <v>#N/A</v>
      </c>
      <c r="AU4866" t="e">
        <f>INDEX(TextClassificationList[],MATCH(Sudan_News12[[#This Row],[text_classification_arabic4]],TextClassificationList[text_classification_arabic],0),1)</f>
        <v>#N/A</v>
      </c>
      <c r="AW4866" t="e">
        <f>INDEX(TextClassificationList[],MATCH(Sudan_News12[[#This Row],[text_classification_arabic5]],TextClassificationList[text_classification_arabic],0),1)</f>
        <v>#N/A</v>
      </c>
    </row>
    <row r="4867" spans="1:49" x14ac:dyDescent="0.2">
      <c r="A4867">
        <v>1.105036262975701E+18</v>
      </c>
      <c r="B4867">
        <v>1.105036262975701E+18</v>
      </c>
      <c r="C4867" t="s">
        <v>18646</v>
      </c>
      <c r="D4867" s="1">
        <v>43535</v>
      </c>
      <c r="E4867" s="2">
        <v>0.47395833333333331</v>
      </c>
      <c r="F4867">
        <v>200</v>
      </c>
      <c r="G4867">
        <v>1889611729</v>
      </c>
      <c r="H4867" t="s">
        <v>354</v>
      </c>
      <c r="I4867" t="s">
        <v>355</v>
      </c>
      <c r="J4867" t="s">
        <v>265</v>
      </c>
      <c r="K4867" t="s">
        <v>18647</v>
      </c>
      <c r="L4867" t="s">
        <v>266</v>
      </c>
      <c r="M4867" t="s">
        <v>267</v>
      </c>
      <c r="N4867" t="s">
        <v>267</v>
      </c>
      <c r="O4867" t="s">
        <v>267</v>
      </c>
      <c r="P4867">
        <v>0</v>
      </c>
      <c r="Q4867">
        <v>1</v>
      </c>
      <c r="R4867">
        <v>0</v>
      </c>
      <c r="S4867" t="s">
        <v>18634</v>
      </c>
      <c r="T4867" t="s">
        <v>267</v>
      </c>
      <c r="U4867" t="s">
        <v>18648</v>
      </c>
      <c r="V4867" t="b">
        <v>0</v>
      </c>
      <c r="W4867" t="s">
        <v>265</v>
      </c>
      <c r="X4867">
        <v>0</v>
      </c>
      <c r="Y4867" t="s">
        <v>265</v>
      </c>
      <c r="Z4867" t="s">
        <v>265</v>
      </c>
      <c r="AA4867" t="s">
        <v>265</v>
      </c>
      <c r="AB4867" t="s">
        <v>265</v>
      </c>
      <c r="AC4867" t="s">
        <v>265</v>
      </c>
      <c r="AD4867" t="s">
        <v>265</v>
      </c>
      <c r="AE4867" t="s">
        <v>265</v>
      </c>
      <c r="AF4867" t="s">
        <v>267</v>
      </c>
      <c r="AG4867" t="s">
        <v>265</v>
      </c>
      <c r="AH4867" t="s">
        <v>265</v>
      </c>
      <c r="AI4867" t="s">
        <v>265</v>
      </c>
      <c r="AJ4867" t="s">
        <v>265</v>
      </c>
      <c r="AL4867" t="str">
        <f>IF(Sudan_News12[[#This Row],[relevancy_classification_english]]="Relevant","مناسب",IF(Sudan_News12[[#This Row],[relevancy_classification_english]]="Relevant","عَرَضِيّ",""))</f>
        <v/>
      </c>
      <c r="AN4867" t="str">
        <f>IF(Sudan_News12[[#This Row],[sentiment_analysis_english]]="Negative","سلبي",IF(Sudan_News12[[#This Row],[sentiment_analysis_english]]="Neutral","حيادي",IF(Sudan_News12[[#This Row],[sentiment_analysis_english]]="Positive","إيجابي","")))</f>
        <v/>
      </c>
      <c r="AO4867" t="e">
        <f>INDEX(TextClassificationList[],MATCH(Sudan_News12[[#This Row],[text_classification_arabic]],TextClassificationList[text_classification_arabic],0),1)</f>
        <v>#N/A</v>
      </c>
      <c r="AQ4867" t="e">
        <f>INDEX(TextClassificationList[],MATCH(Sudan_News12[[#This Row],[text_classification_arabic2]],TextClassificationList[text_classification_arabic],0),1)</f>
        <v>#N/A</v>
      </c>
      <c r="AS4867" t="e">
        <f>INDEX(TextClassificationList[],MATCH(Sudan_News12[[#This Row],[text_classification_arabic3]],TextClassificationList[text_classification_arabic],0),1)</f>
        <v>#N/A</v>
      </c>
      <c r="AU4867" t="e">
        <f>INDEX(TextClassificationList[],MATCH(Sudan_News12[[#This Row],[text_classification_arabic4]],TextClassificationList[text_classification_arabic],0),1)</f>
        <v>#N/A</v>
      </c>
      <c r="AW4867" t="e">
        <f>INDEX(TextClassificationList[],MATCH(Sudan_News12[[#This Row],[text_classification_arabic5]],TextClassificationList[text_classification_arabic],0),1)</f>
        <v>#N/A</v>
      </c>
    </row>
    <row r="4868" spans="1:49" x14ac:dyDescent="0.2">
      <c r="A4868">
        <v>1.1050338788996956E+18</v>
      </c>
      <c r="B4868">
        <v>1.1050338788996956E+18</v>
      </c>
      <c r="C4868" t="s">
        <v>18649</v>
      </c>
      <c r="D4868" s="1">
        <v>43535</v>
      </c>
      <c r="E4868" s="2">
        <v>0.46737268518518521</v>
      </c>
      <c r="F4868">
        <v>200</v>
      </c>
      <c r="G4868">
        <v>1889611729</v>
      </c>
      <c r="H4868" t="s">
        <v>354</v>
      </c>
      <c r="I4868" t="s">
        <v>355</v>
      </c>
      <c r="J4868" t="s">
        <v>265</v>
      </c>
      <c r="K4868" t="s">
        <v>18650</v>
      </c>
      <c r="L4868" t="s">
        <v>278</v>
      </c>
      <c r="M4868" t="s">
        <v>267</v>
      </c>
      <c r="N4868" t="s">
        <v>267</v>
      </c>
      <c r="O4868" t="s">
        <v>267</v>
      </c>
      <c r="P4868">
        <v>0</v>
      </c>
      <c r="Q4868">
        <v>0</v>
      </c>
      <c r="R4868">
        <v>0</v>
      </c>
      <c r="S4868" t="s">
        <v>18628</v>
      </c>
      <c r="T4868" t="s">
        <v>267</v>
      </c>
      <c r="U4868" t="s">
        <v>18651</v>
      </c>
      <c r="V4868" t="b">
        <v>0</v>
      </c>
      <c r="W4868" t="s">
        <v>265</v>
      </c>
      <c r="X4868">
        <v>1</v>
      </c>
      <c r="Y4868" t="s">
        <v>18652</v>
      </c>
      <c r="Z4868" t="s">
        <v>265</v>
      </c>
      <c r="AA4868" t="s">
        <v>265</v>
      </c>
      <c r="AB4868" t="s">
        <v>265</v>
      </c>
      <c r="AC4868" t="s">
        <v>265</v>
      </c>
      <c r="AD4868" t="s">
        <v>265</v>
      </c>
      <c r="AE4868" t="s">
        <v>265</v>
      </c>
      <c r="AF4868" t="s">
        <v>267</v>
      </c>
      <c r="AG4868" t="s">
        <v>265</v>
      </c>
      <c r="AH4868" t="s">
        <v>265</v>
      </c>
      <c r="AI4868" t="s">
        <v>265</v>
      </c>
      <c r="AJ4868" t="s">
        <v>265</v>
      </c>
      <c r="AL4868" t="str">
        <f>IF(Sudan_News12[[#This Row],[relevancy_classification_english]]="Relevant","مناسب",IF(Sudan_News12[[#This Row],[relevancy_classification_english]]="Relevant","عَرَضِيّ",""))</f>
        <v/>
      </c>
      <c r="AN4868" t="str">
        <f>IF(Sudan_News12[[#This Row],[sentiment_analysis_english]]="Negative","سلبي",IF(Sudan_News12[[#This Row],[sentiment_analysis_english]]="Neutral","حيادي",IF(Sudan_News12[[#This Row],[sentiment_analysis_english]]="Positive","إيجابي","")))</f>
        <v/>
      </c>
      <c r="AO4868" t="e">
        <f>INDEX(TextClassificationList[],MATCH(Sudan_News12[[#This Row],[text_classification_arabic]],TextClassificationList[text_classification_arabic],0),1)</f>
        <v>#N/A</v>
      </c>
      <c r="AQ4868" t="e">
        <f>INDEX(TextClassificationList[],MATCH(Sudan_News12[[#This Row],[text_classification_arabic2]],TextClassificationList[text_classification_arabic],0),1)</f>
        <v>#N/A</v>
      </c>
      <c r="AS4868" t="e">
        <f>INDEX(TextClassificationList[],MATCH(Sudan_News12[[#This Row],[text_classification_arabic3]],TextClassificationList[text_classification_arabic],0),1)</f>
        <v>#N/A</v>
      </c>
      <c r="AU4868" t="e">
        <f>INDEX(TextClassificationList[],MATCH(Sudan_News12[[#This Row],[text_classification_arabic4]],TextClassificationList[text_classification_arabic],0),1)</f>
        <v>#N/A</v>
      </c>
      <c r="AW4868" t="e">
        <f>INDEX(TextClassificationList[],MATCH(Sudan_News12[[#This Row],[text_classification_arabic5]],TextClassificationList[text_classification_arabic],0),1)</f>
        <v>#N/A</v>
      </c>
    </row>
    <row r="4869" spans="1:49" x14ac:dyDescent="0.2">
      <c r="A4869">
        <v>1.1047751348151583E+18</v>
      </c>
      <c r="B4869">
        <v>1.1047751348151583E+18</v>
      </c>
      <c r="C4869" t="s">
        <v>18653</v>
      </c>
      <c r="D4869" s="1">
        <v>43534</v>
      </c>
      <c r="E4869" s="2">
        <v>0.75337962962962968</v>
      </c>
      <c r="F4869">
        <v>200</v>
      </c>
      <c r="G4869">
        <v>1889611729</v>
      </c>
      <c r="H4869" t="s">
        <v>354</v>
      </c>
      <c r="I4869" t="s">
        <v>355</v>
      </c>
      <c r="J4869" t="s">
        <v>265</v>
      </c>
      <c r="K4869" t="s">
        <v>18654</v>
      </c>
      <c r="L4869" t="s">
        <v>266</v>
      </c>
      <c r="M4869" t="s">
        <v>267</v>
      </c>
      <c r="N4869" t="s">
        <v>267</v>
      </c>
      <c r="O4869" t="s">
        <v>18655</v>
      </c>
      <c r="P4869">
        <v>0</v>
      </c>
      <c r="Q4869">
        <v>0</v>
      </c>
      <c r="R4869">
        <v>0</v>
      </c>
      <c r="S4869" t="s">
        <v>312</v>
      </c>
      <c r="T4869" t="s">
        <v>267</v>
      </c>
      <c r="U4869" t="s">
        <v>18656</v>
      </c>
      <c r="V4869" t="b">
        <v>0</v>
      </c>
      <c r="W4869" t="s">
        <v>265</v>
      </c>
      <c r="X4869">
        <v>1</v>
      </c>
      <c r="Y4869" t="s">
        <v>18657</v>
      </c>
      <c r="Z4869" t="s">
        <v>265</v>
      </c>
      <c r="AA4869" t="s">
        <v>265</v>
      </c>
      <c r="AB4869" t="s">
        <v>265</v>
      </c>
      <c r="AC4869" t="s">
        <v>265</v>
      </c>
      <c r="AD4869" t="s">
        <v>265</v>
      </c>
      <c r="AE4869" t="s">
        <v>265</v>
      </c>
      <c r="AF4869" t="s">
        <v>267</v>
      </c>
      <c r="AG4869" t="s">
        <v>265</v>
      </c>
      <c r="AH4869" t="s">
        <v>265</v>
      </c>
      <c r="AI4869" t="s">
        <v>265</v>
      </c>
      <c r="AJ4869" t="s">
        <v>265</v>
      </c>
      <c r="AL4869" t="str">
        <f>IF(Sudan_News12[[#This Row],[relevancy_classification_english]]="Relevant","مناسب",IF(Sudan_News12[[#This Row],[relevancy_classification_english]]="Relevant","عَرَضِيّ",""))</f>
        <v/>
      </c>
      <c r="AN4869" t="str">
        <f>IF(Sudan_News12[[#This Row],[sentiment_analysis_english]]="Negative","سلبي",IF(Sudan_News12[[#This Row],[sentiment_analysis_english]]="Neutral","حيادي",IF(Sudan_News12[[#This Row],[sentiment_analysis_english]]="Positive","إيجابي","")))</f>
        <v/>
      </c>
      <c r="AO4869" t="e">
        <f>INDEX(TextClassificationList[],MATCH(Sudan_News12[[#This Row],[text_classification_arabic]],TextClassificationList[text_classification_arabic],0),1)</f>
        <v>#N/A</v>
      </c>
      <c r="AQ4869" t="e">
        <f>INDEX(TextClassificationList[],MATCH(Sudan_News12[[#This Row],[text_classification_arabic2]],TextClassificationList[text_classification_arabic],0),1)</f>
        <v>#N/A</v>
      </c>
      <c r="AS4869" t="e">
        <f>INDEX(TextClassificationList[],MATCH(Sudan_News12[[#This Row],[text_classification_arabic3]],TextClassificationList[text_classification_arabic],0),1)</f>
        <v>#N/A</v>
      </c>
      <c r="AU4869" t="e">
        <f>INDEX(TextClassificationList[],MATCH(Sudan_News12[[#This Row],[text_classification_arabic4]],TextClassificationList[text_classification_arabic],0),1)</f>
        <v>#N/A</v>
      </c>
      <c r="AW4869" t="e">
        <f>INDEX(TextClassificationList[],MATCH(Sudan_News12[[#This Row],[text_classification_arabic5]],TextClassificationList[text_classification_arabic],0),1)</f>
        <v>#N/A</v>
      </c>
    </row>
    <row r="4870" spans="1:49" x14ac:dyDescent="0.2">
      <c r="A4870">
        <v>1.1046735469686825E+18</v>
      </c>
      <c r="B4870">
        <v>1.1046625837584753E+18</v>
      </c>
      <c r="C4870" t="s">
        <v>18658</v>
      </c>
      <c r="D4870" s="1">
        <v>43534</v>
      </c>
      <c r="E4870" s="2">
        <v>0.47305555555555556</v>
      </c>
      <c r="F4870">
        <v>200</v>
      </c>
      <c r="G4870">
        <v>1889611729</v>
      </c>
      <c r="H4870" t="s">
        <v>354</v>
      </c>
      <c r="I4870" t="s">
        <v>355</v>
      </c>
      <c r="J4870" t="s">
        <v>265</v>
      </c>
      <c r="K4870" t="s">
        <v>18659</v>
      </c>
      <c r="L4870" t="s">
        <v>266</v>
      </c>
      <c r="M4870" t="s">
        <v>267</v>
      </c>
      <c r="N4870" t="s">
        <v>267</v>
      </c>
      <c r="O4870" t="s">
        <v>267</v>
      </c>
      <c r="P4870">
        <v>0</v>
      </c>
      <c r="Q4870">
        <v>0</v>
      </c>
      <c r="R4870">
        <v>0</v>
      </c>
      <c r="S4870" t="s">
        <v>267</v>
      </c>
      <c r="T4870" t="s">
        <v>267</v>
      </c>
      <c r="U4870" t="s">
        <v>18660</v>
      </c>
      <c r="V4870" t="b">
        <v>0</v>
      </c>
      <c r="W4870" t="s">
        <v>265</v>
      </c>
      <c r="X4870">
        <v>0</v>
      </c>
      <c r="Y4870" t="s">
        <v>265</v>
      </c>
      <c r="Z4870" t="s">
        <v>265</v>
      </c>
      <c r="AA4870" t="s">
        <v>265</v>
      </c>
      <c r="AB4870" t="s">
        <v>265</v>
      </c>
      <c r="AC4870" t="s">
        <v>265</v>
      </c>
      <c r="AD4870" t="s">
        <v>265</v>
      </c>
      <c r="AE4870" t="s">
        <v>265</v>
      </c>
      <c r="AF4870" t="s">
        <v>15656</v>
      </c>
      <c r="AG4870" t="s">
        <v>265</v>
      </c>
      <c r="AH4870" t="s">
        <v>265</v>
      </c>
      <c r="AI4870" t="s">
        <v>265</v>
      </c>
      <c r="AJ4870" t="s">
        <v>265</v>
      </c>
      <c r="AL4870" t="str">
        <f>IF(Sudan_News12[[#This Row],[relevancy_classification_english]]="Relevant","مناسب",IF(Sudan_News12[[#This Row],[relevancy_classification_english]]="Relevant","عَرَضِيّ",""))</f>
        <v/>
      </c>
      <c r="AN4870" t="str">
        <f>IF(Sudan_News12[[#This Row],[sentiment_analysis_english]]="Negative","سلبي",IF(Sudan_News12[[#This Row],[sentiment_analysis_english]]="Neutral","حيادي",IF(Sudan_News12[[#This Row],[sentiment_analysis_english]]="Positive","إيجابي","")))</f>
        <v/>
      </c>
      <c r="AO4870" t="e">
        <f>INDEX(TextClassificationList[],MATCH(Sudan_News12[[#This Row],[text_classification_arabic]],TextClassificationList[text_classification_arabic],0),1)</f>
        <v>#N/A</v>
      </c>
      <c r="AQ4870" t="e">
        <f>INDEX(TextClassificationList[],MATCH(Sudan_News12[[#This Row],[text_classification_arabic2]],TextClassificationList[text_classification_arabic],0),1)</f>
        <v>#N/A</v>
      </c>
      <c r="AS4870" t="e">
        <f>INDEX(TextClassificationList[],MATCH(Sudan_News12[[#This Row],[text_classification_arabic3]],TextClassificationList[text_classification_arabic],0),1)</f>
        <v>#N/A</v>
      </c>
      <c r="AU4870" t="e">
        <f>INDEX(TextClassificationList[],MATCH(Sudan_News12[[#This Row],[text_classification_arabic4]],TextClassificationList[text_classification_arabic],0),1)</f>
        <v>#N/A</v>
      </c>
      <c r="AW4870" t="e">
        <f>INDEX(TextClassificationList[],MATCH(Sudan_News12[[#This Row],[text_classification_arabic5]],TextClassificationList[text_classification_arabic],0),1)</f>
        <v>#N/A</v>
      </c>
    </row>
    <row r="4871" spans="1:49" x14ac:dyDescent="0.2">
      <c r="A4871">
        <v>1.1046724952888893E+18</v>
      </c>
      <c r="B4871">
        <v>1.1046625837584753E+18</v>
      </c>
      <c r="C4871" t="s">
        <v>18661</v>
      </c>
      <c r="D4871" s="1">
        <v>43534</v>
      </c>
      <c r="E4871" s="2">
        <v>0.47015046296296298</v>
      </c>
      <c r="F4871">
        <v>200</v>
      </c>
      <c r="G4871">
        <v>1889611729</v>
      </c>
      <c r="H4871" t="s">
        <v>354</v>
      </c>
      <c r="I4871" t="s">
        <v>355</v>
      </c>
      <c r="J4871" t="s">
        <v>265</v>
      </c>
      <c r="K4871" t="s">
        <v>18662</v>
      </c>
      <c r="L4871" t="s">
        <v>266</v>
      </c>
      <c r="M4871" t="s">
        <v>267</v>
      </c>
      <c r="N4871" t="s">
        <v>267</v>
      </c>
      <c r="O4871" t="s">
        <v>267</v>
      </c>
      <c r="P4871">
        <v>1</v>
      </c>
      <c r="Q4871">
        <v>0</v>
      </c>
      <c r="R4871">
        <v>0</v>
      </c>
      <c r="S4871" t="s">
        <v>267</v>
      </c>
      <c r="T4871" t="s">
        <v>267</v>
      </c>
      <c r="U4871" t="s">
        <v>18663</v>
      </c>
      <c r="V4871" t="b">
        <v>0</v>
      </c>
      <c r="W4871" t="s">
        <v>265</v>
      </c>
      <c r="X4871">
        <v>0</v>
      </c>
      <c r="Y4871" t="s">
        <v>265</v>
      </c>
      <c r="Z4871" t="s">
        <v>265</v>
      </c>
      <c r="AA4871" t="s">
        <v>265</v>
      </c>
      <c r="AB4871" t="s">
        <v>265</v>
      </c>
      <c r="AC4871" t="s">
        <v>265</v>
      </c>
      <c r="AD4871" t="s">
        <v>265</v>
      </c>
      <c r="AE4871" t="s">
        <v>265</v>
      </c>
      <c r="AF4871" t="s">
        <v>15656</v>
      </c>
      <c r="AG4871" t="s">
        <v>265</v>
      </c>
      <c r="AH4871" t="s">
        <v>265</v>
      </c>
      <c r="AI4871" t="s">
        <v>265</v>
      </c>
      <c r="AJ4871" t="s">
        <v>265</v>
      </c>
      <c r="AL4871" t="str">
        <f>IF(Sudan_News12[[#This Row],[relevancy_classification_english]]="Relevant","مناسب",IF(Sudan_News12[[#This Row],[relevancy_classification_english]]="Relevant","عَرَضِيّ",""))</f>
        <v/>
      </c>
      <c r="AN4871" t="str">
        <f>IF(Sudan_News12[[#This Row],[sentiment_analysis_english]]="Negative","سلبي",IF(Sudan_News12[[#This Row],[sentiment_analysis_english]]="Neutral","حيادي",IF(Sudan_News12[[#This Row],[sentiment_analysis_english]]="Positive","إيجابي","")))</f>
        <v/>
      </c>
      <c r="AO4871" t="e">
        <f>INDEX(TextClassificationList[],MATCH(Sudan_News12[[#This Row],[text_classification_arabic]],TextClassificationList[text_classification_arabic],0),1)</f>
        <v>#N/A</v>
      </c>
      <c r="AQ4871" t="e">
        <f>INDEX(TextClassificationList[],MATCH(Sudan_News12[[#This Row],[text_classification_arabic2]],TextClassificationList[text_classification_arabic],0),1)</f>
        <v>#N/A</v>
      </c>
      <c r="AS4871" t="e">
        <f>INDEX(TextClassificationList[],MATCH(Sudan_News12[[#This Row],[text_classification_arabic3]],TextClassificationList[text_classification_arabic],0),1)</f>
        <v>#N/A</v>
      </c>
      <c r="AU4871" t="e">
        <f>INDEX(TextClassificationList[],MATCH(Sudan_News12[[#This Row],[text_classification_arabic4]],TextClassificationList[text_classification_arabic],0),1)</f>
        <v>#N/A</v>
      </c>
      <c r="AW4871" t="e">
        <f>INDEX(TextClassificationList[],MATCH(Sudan_News12[[#This Row],[text_classification_arabic5]],TextClassificationList[text_classification_arabic],0),1)</f>
        <v>#N/A</v>
      </c>
    </row>
    <row r="4872" spans="1:49" x14ac:dyDescent="0.2">
      <c r="A4872">
        <v>1.1046625837584753E+18</v>
      </c>
      <c r="B4872">
        <v>1.1046625837584753E+18</v>
      </c>
      <c r="C4872" t="s">
        <v>18664</v>
      </c>
      <c r="D4872" s="1">
        <v>43534</v>
      </c>
      <c r="E4872" s="2">
        <v>0.4428009259259259</v>
      </c>
      <c r="F4872">
        <v>200</v>
      </c>
      <c r="G4872">
        <v>1889611729</v>
      </c>
      <c r="H4872" t="s">
        <v>354</v>
      </c>
      <c r="I4872" t="s">
        <v>355</v>
      </c>
      <c r="J4872" t="s">
        <v>265</v>
      </c>
      <c r="K4872" t="s">
        <v>18665</v>
      </c>
      <c r="L4872" t="s">
        <v>266</v>
      </c>
      <c r="M4872" t="s">
        <v>267</v>
      </c>
      <c r="N4872" t="s">
        <v>267</v>
      </c>
      <c r="O4872" t="s">
        <v>267</v>
      </c>
      <c r="P4872">
        <v>2</v>
      </c>
      <c r="Q4872">
        <v>0</v>
      </c>
      <c r="R4872">
        <v>0</v>
      </c>
      <c r="S4872" t="s">
        <v>267</v>
      </c>
      <c r="T4872" t="s">
        <v>267</v>
      </c>
      <c r="U4872" t="s">
        <v>18666</v>
      </c>
      <c r="V4872" t="b">
        <v>0</v>
      </c>
      <c r="W4872" t="s">
        <v>265</v>
      </c>
      <c r="X4872">
        <v>0</v>
      </c>
      <c r="Y4872" t="s">
        <v>265</v>
      </c>
      <c r="Z4872" t="s">
        <v>265</v>
      </c>
      <c r="AA4872" t="s">
        <v>265</v>
      </c>
      <c r="AB4872" t="s">
        <v>265</v>
      </c>
      <c r="AC4872" t="s">
        <v>265</v>
      </c>
      <c r="AD4872" t="s">
        <v>265</v>
      </c>
      <c r="AE4872" t="s">
        <v>265</v>
      </c>
      <c r="AF4872" t="s">
        <v>267</v>
      </c>
      <c r="AG4872" t="s">
        <v>265</v>
      </c>
      <c r="AH4872" t="s">
        <v>265</v>
      </c>
      <c r="AI4872" t="s">
        <v>265</v>
      </c>
      <c r="AJ4872" t="s">
        <v>265</v>
      </c>
      <c r="AL4872" t="str">
        <f>IF(Sudan_News12[[#This Row],[relevancy_classification_english]]="Relevant","مناسب",IF(Sudan_News12[[#This Row],[relevancy_classification_english]]="Relevant","عَرَضِيّ",""))</f>
        <v/>
      </c>
      <c r="AN4872" t="str">
        <f>IF(Sudan_News12[[#This Row],[sentiment_analysis_english]]="Negative","سلبي",IF(Sudan_News12[[#This Row],[sentiment_analysis_english]]="Neutral","حيادي",IF(Sudan_News12[[#This Row],[sentiment_analysis_english]]="Positive","إيجابي","")))</f>
        <v/>
      </c>
      <c r="AO4872" t="e">
        <f>INDEX(TextClassificationList[],MATCH(Sudan_News12[[#This Row],[text_classification_arabic]],TextClassificationList[text_classification_arabic],0),1)</f>
        <v>#N/A</v>
      </c>
      <c r="AQ4872" t="e">
        <f>INDEX(TextClassificationList[],MATCH(Sudan_News12[[#This Row],[text_classification_arabic2]],TextClassificationList[text_classification_arabic],0),1)</f>
        <v>#N/A</v>
      </c>
      <c r="AS4872" t="e">
        <f>INDEX(TextClassificationList[],MATCH(Sudan_News12[[#This Row],[text_classification_arabic3]],TextClassificationList[text_classification_arabic],0),1)</f>
        <v>#N/A</v>
      </c>
      <c r="AU4872" t="e">
        <f>INDEX(TextClassificationList[],MATCH(Sudan_News12[[#This Row],[text_classification_arabic4]],TextClassificationList[text_classification_arabic],0),1)</f>
        <v>#N/A</v>
      </c>
      <c r="AW4872" t="e">
        <f>INDEX(TextClassificationList[],MATCH(Sudan_News12[[#This Row],[text_classification_arabic5]],TextClassificationList[text_classification_arabic],0),1)</f>
        <v>#N/A</v>
      </c>
    </row>
    <row r="4873" spans="1:49" x14ac:dyDescent="0.2">
      <c r="A4873">
        <v>1.1043058971432223E+18</v>
      </c>
      <c r="B4873">
        <v>1.1043022298912236E+18</v>
      </c>
      <c r="C4873" t="s">
        <v>18667</v>
      </c>
      <c r="D4873" s="1">
        <v>43533</v>
      </c>
      <c r="E4873" s="2">
        <v>0.45853009259259259</v>
      </c>
      <c r="F4873">
        <v>200</v>
      </c>
      <c r="G4873">
        <v>1889611729</v>
      </c>
      <c r="H4873" t="s">
        <v>354</v>
      </c>
      <c r="I4873" t="s">
        <v>355</v>
      </c>
      <c r="J4873" t="s">
        <v>265</v>
      </c>
      <c r="K4873" t="s">
        <v>18668</v>
      </c>
      <c r="L4873" t="s">
        <v>266</v>
      </c>
      <c r="M4873" t="s">
        <v>267</v>
      </c>
      <c r="N4873" t="s">
        <v>267</v>
      </c>
      <c r="O4873" t="s">
        <v>267</v>
      </c>
      <c r="P4873">
        <v>1</v>
      </c>
      <c r="Q4873">
        <v>0</v>
      </c>
      <c r="R4873">
        <v>1</v>
      </c>
      <c r="S4873" t="s">
        <v>267</v>
      </c>
      <c r="T4873" t="s">
        <v>267</v>
      </c>
      <c r="U4873" t="s">
        <v>18669</v>
      </c>
      <c r="V4873" t="b">
        <v>0</v>
      </c>
      <c r="W4873" t="s">
        <v>265</v>
      </c>
      <c r="X4873">
        <v>0</v>
      </c>
      <c r="Y4873" t="s">
        <v>265</v>
      </c>
      <c r="Z4873" t="s">
        <v>265</v>
      </c>
      <c r="AA4873" t="s">
        <v>265</v>
      </c>
      <c r="AB4873" t="s">
        <v>265</v>
      </c>
      <c r="AC4873" t="s">
        <v>265</v>
      </c>
      <c r="AD4873" t="s">
        <v>265</v>
      </c>
      <c r="AE4873" t="s">
        <v>265</v>
      </c>
      <c r="AF4873" t="s">
        <v>267</v>
      </c>
      <c r="AG4873" t="s">
        <v>265</v>
      </c>
      <c r="AH4873" t="s">
        <v>265</v>
      </c>
      <c r="AI4873" t="s">
        <v>265</v>
      </c>
      <c r="AJ4873" t="s">
        <v>265</v>
      </c>
      <c r="AL4873" t="str">
        <f>IF(Sudan_News12[[#This Row],[relevancy_classification_english]]="Relevant","مناسب",IF(Sudan_News12[[#This Row],[relevancy_classification_english]]="Relevant","عَرَضِيّ",""))</f>
        <v/>
      </c>
      <c r="AN4873" t="str">
        <f>IF(Sudan_News12[[#This Row],[sentiment_analysis_english]]="Negative","سلبي",IF(Sudan_News12[[#This Row],[sentiment_analysis_english]]="Neutral","حيادي",IF(Sudan_News12[[#This Row],[sentiment_analysis_english]]="Positive","إيجابي","")))</f>
        <v/>
      </c>
      <c r="AO4873" t="e">
        <f>INDEX(TextClassificationList[],MATCH(Sudan_News12[[#This Row],[text_classification_arabic]],TextClassificationList[text_classification_arabic],0),1)</f>
        <v>#N/A</v>
      </c>
      <c r="AQ4873" t="e">
        <f>INDEX(TextClassificationList[],MATCH(Sudan_News12[[#This Row],[text_classification_arabic2]],TextClassificationList[text_classification_arabic],0),1)</f>
        <v>#N/A</v>
      </c>
      <c r="AS4873" t="e">
        <f>INDEX(TextClassificationList[],MATCH(Sudan_News12[[#This Row],[text_classification_arabic3]],TextClassificationList[text_classification_arabic],0),1)</f>
        <v>#N/A</v>
      </c>
      <c r="AU4873" t="e">
        <f>INDEX(TextClassificationList[],MATCH(Sudan_News12[[#This Row],[text_classification_arabic4]],TextClassificationList[text_classification_arabic],0),1)</f>
        <v>#N/A</v>
      </c>
      <c r="AW4873" t="e">
        <f>INDEX(TextClassificationList[],MATCH(Sudan_News12[[#This Row],[text_classification_arabic5]],TextClassificationList[text_classification_arabic],0),1)</f>
        <v>#N/A</v>
      </c>
    </row>
    <row r="4874" spans="1:49" x14ac:dyDescent="0.2">
      <c r="A4874">
        <v>1.1042302645853102E+18</v>
      </c>
      <c r="B4874">
        <v>1.1042302645853102E+18</v>
      </c>
      <c r="C4874" t="s">
        <v>18670</v>
      </c>
      <c r="D4874" s="1">
        <v>43533</v>
      </c>
      <c r="E4874" s="2">
        <v>0.24982638888888889</v>
      </c>
      <c r="F4874">
        <v>200</v>
      </c>
      <c r="G4874">
        <v>1889611729</v>
      </c>
      <c r="H4874" t="s">
        <v>354</v>
      </c>
      <c r="I4874" t="s">
        <v>355</v>
      </c>
      <c r="J4874" t="s">
        <v>265</v>
      </c>
      <c r="K4874" t="s">
        <v>18671</v>
      </c>
      <c r="L4874" t="s">
        <v>266</v>
      </c>
      <c r="M4874" t="s">
        <v>267</v>
      </c>
      <c r="N4874" t="s">
        <v>267</v>
      </c>
      <c r="O4874" t="s">
        <v>18672</v>
      </c>
      <c r="P4874">
        <v>0</v>
      </c>
      <c r="Q4874">
        <v>0</v>
      </c>
      <c r="R4874">
        <v>0</v>
      </c>
      <c r="S4874" t="s">
        <v>18673</v>
      </c>
      <c r="T4874" t="s">
        <v>267</v>
      </c>
      <c r="U4874" t="s">
        <v>18674</v>
      </c>
      <c r="V4874" t="b">
        <v>0</v>
      </c>
      <c r="W4874" t="s">
        <v>265</v>
      </c>
      <c r="X4874">
        <v>1</v>
      </c>
      <c r="Y4874" t="s">
        <v>18675</v>
      </c>
      <c r="Z4874" t="s">
        <v>265</v>
      </c>
      <c r="AA4874" t="s">
        <v>265</v>
      </c>
      <c r="AB4874" t="s">
        <v>265</v>
      </c>
      <c r="AC4874" t="s">
        <v>265</v>
      </c>
      <c r="AD4874" t="s">
        <v>265</v>
      </c>
      <c r="AE4874" t="s">
        <v>265</v>
      </c>
      <c r="AF4874" t="s">
        <v>267</v>
      </c>
      <c r="AG4874" t="s">
        <v>265</v>
      </c>
      <c r="AH4874" t="s">
        <v>265</v>
      </c>
      <c r="AI4874" t="s">
        <v>265</v>
      </c>
      <c r="AJ4874" t="s">
        <v>265</v>
      </c>
      <c r="AL4874" t="str">
        <f>IF(Sudan_News12[[#This Row],[relevancy_classification_english]]="Relevant","مناسب",IF(Sudan_News12[[#This Row],[relevancy_classification_english]]="Relevant","عَرَضِيّ",""))</f>
        <v/>
      </c>
      <c r="AN4874" t="str">
        <f>IF(Sudan_News12[[#This Row],[sentiment_analysis_english]]="Negative","سلبي",IF(Sudan_News12[[#This Row],[sentiment_analysis_english]]="Neutral","حيادي",IF(Sudan_News12[[#This Row],[sentiment_analysis_english]]="Positive","إيجابي","")))</f>
        <v/>
      </c>
      <c r="AO4874" t="e">
        <f>INDEX(TextClassificationList[],MATCH(Sudan_News12[[#This Row],[text_classification_arabic]],TextClassificationList[text_classification_arabic],0),1)</f>
        <v>#N/A</v>
      </c>
      <c r="AQ4874" t="e">
        <f>INDEX(TextClassificationList[],MATCH(Sudan_News12[[#This Row],[text_classification_arabic2]],TextClassificationList[text_classification_arabic],0),1)</f>
        <v>#N/A</v>
      </c>
      <c r="AS4874" t="e">
        <f>INDEX(TextClassificationList[],MATCH(Sudan_News12[[#This Row],[text_classification_arabic3]],TextClassificationList[text_classification_arabic],0),1)</f>
        <v>#N/A</v>
      </c>
      <c r="AU4874" t="e">
        <f>INDEX(TextClassificationList[],MATCH(Sudan_News12[[#This Row],[text_classification_arabic4]],TextClassificationList[text_classification_arabic],0),1)</f>
        <v>#N/A</v>
      </c>
      <c r="AW4874" t="e">
        <f>INDEX(TextClassificationList[],MATCH(Sudan_News12[[#This Row],[text_classification_arabic5]],TextClassificationList[text_classification_arabic],0),1)</f>
        <v>#N/A</v>
      </c>
    </row>
    <row r="4875" spans="1:49" x14ac:dyDescent="0.2">
      <c r="A4875">
        <v>1.1041348935068385E+18</v>
      </c>
      <c r="B4875">
        <v>1.104134129602519E+18</v>
      </c>
      <c r="C4875" t="s">
        <v>18676</v>
      </c>
      <c r="D4875" s="1">
        <v>43532</v>
      </c>
      <c r="E4875" s="2">
        <v>0.98665509259259254</v>
      </c>
      <c r="F4875">
        <v>200</v>
      </c>
      <c r="G4875">
        <v>1889611729</v>
      </c>
      <c r="H4875" t="s">
        <v>354</v>
      </c>
      <c r="I4875" t="s">
        <v>355</v>
      </c>
      <c r="J4875" t="s">
        <v>265</v>
      </c>
      <c r="K4875" t="s">
        <v>18677</v>
      </c>
      <c r="L4875" t="s">
        <v>266</v>
      </c>
      <c r="M4875" t="s">
        <v>267</v>
      </c>
      <c r="N4875" t="s">
        <v>267</v>
      </c>
      <c r="O4875" t="s">
        <v>267</v>
      </c>
      <c r="P4875">
        <v>0</v>
      </c>
      <c r="Q4875">
        <v>0</v>
      </c>
      <c r="R4875">
        <v>0</v>
      </c>
      <c r="S4875" t="s">
        <v>267</v>
      </c>
      <c r="T4875" t="s">
        <v>267</v>
      </c>
      <c r="U4875" t="s">
        <v>18678</v>
      </c>
      <c r="V4875" t="b">
        <v>0</v>
      </c>
      <c r="W4875" t="s">
        <v>265</v>
      </c>
      <c r="X4875">
        <v>0</v>
      </c>
      <c r="Y4875" t="s">
        <v>265</v>
      </c>
      <c r="Z4875" t="s">
        <v>265</v>
      </c>
      <c r="AA4875" t="s">
        <v>265</v>
      </c>
      <c r="AB4875" t="s">
        <v>265</v>
      </c>
      <c r="AC4875" t="s">
        <v>265</v>
      </c>
      <c r="AD4875" t="s">
        <v>265</v>
      </c>
      <c r="AE4875" t="s">
        <v>265</v>
      </c>
      <c r="AF4875" t="s">
        <v>267</v>
      </c>
      <c r="AG4875" t="s">
        <v>265</v>
      </c>
      <c r="AH4875" t="s">
        <v>265</v>
      </c>
      <c r="AI4875" t="s">
        <v>265</v>
      </c>
      <c r="AJ4875" t="s">
        <v>265</v>
      </c>
      <c r="AL4875" t="str">
        <f>IF(Sudan_News12[[#This Row],[relevancy_classification_english]]="Relevant","مناسب",IF(Sudan_News12[[#This Row],[relevancy_classification_english]]="Relevant","عَرَضِيّ",""))</f>
        <v/>
      </c>
      <c r="AN4875" t="str">
        <f>IF(Sudan_News12[[#This Row],[sentiment_analysis_english]]="Negative","سلبي",IF(Sudan_News12[[#This Row],[sentiment_analysis_english]]="Neutral","حيادي",IF(Sudan_News12[[#This Row],[sentiment_analysis_english]]="Positive","إيجابي","")))</f>
        <v/>
      </c>
      <c r="AO4875" t="e">
        <f>INDEX(TextClassificationList[],MATCH(Sudan_News12[[#This Row],[text_classification_arabic]],TextClassificationList[text_classification_arabic],0),1)</f>
        <v>#N/A</v>
      </c>
      <c r="AQ4875" t="e">
        <f>INDEX(TextClassificationList[],MATCH(Sudan_News12[[#This Row],[text_classification_arabic2]],TextClassificationList[text_classification_arabic],0),1)</f>
        <v>#N/A</v>
      </c>
      <c r="AS4875" t="e">
        <f>INDEX(TextClassificationList[],MATCH(Sudan_News12[[#This Row],[text_classification_arabic3]],TextClassificationList[text_classification_arabic],0),1)</f>
        <v>#N/A</v>
      </c>
      <c r="AU4875" t="e">
        <f>INDEX(TextClassificationList[],MATCH(Sudan_News12[[#This Row],[text_classification_arabic4]],TextClassificationList[text_classification_arabic],0),1)</f>
        <v>#N/A</v>
      </c>
      <c r="AW4875" t="e">
        <f>INDEX(TextClassificationList[],MATCH(Sudan_News12[[#This Row],[text_classification_arabic5]],TextClassificationList[text_classification_arabic],0),1)</f>
        <v>#N/A</v>
      </c>
    </row>
    <row r="4876" spans="1:49" x14ac:dyDescent="0.2">
      <c r="A4876">
        <v>1.1041345370749174E+18</v>
      </c>
      <c r="B4876">
        <v>1.1041345370749174E+18</v>
      </c>
      <c r="C4876" t="s">
        <v>18679</v>
      </c>
      <c r="D4876" s="1">
        <v>43532</v>
      </c>
      <c r="E4876" s="2">
        <v>0.98567129629629635</v>
      </c>
      <c r="F4876">
        <v>200</v>
      </c>
      <c r="G4876">
        <v>1889611729</v>
      </c>
      <c r="H4876" t="s">
        <v>354</v>
      </c>
      <c r="I4876" t="s">
        <v>355</v>
      </c>
      <c r="J4876" t="s">
        <v>265</v>
      </c>
      <c r="K4876" t="s">
        <v>18680</v>
      </c>
      <c r="L4876" t="s">
        <v>266</v>
      </c>
      <c r="M4876" t="s">
        <v>267</v>
      </c>
      <c r="N4876" t="s">
        <v>267</v>
      </c>
      <c r="O4876" t="s">
        <v>18681</v>
      </c>
      <c r="P4876">
        <v>0</v>
      </c>
      <c r="Q4876">
        <v>1</v>
      </c>
      <c r="R4876">
        <v>3</v>
      </c>
      <c r="S4876" t="s">
        <v>18682</v>
      </c>
      <c r="T4876" t="s">
        <v>267</v>
      </c>
      <c r="U4876" t="s">
        <v>18683</v>
      </c>
      <c r="V4876" t="b">
        <v>0</v>
      </c>
      <c r="W4876" t="s">
        <v>265</v>
      </c>
      <c r="X4876">
        <v>1</v>
      </c>
      <c r="Y4876" t="s">
        <v>18684</v>
      </c>
      <c r="Z4876" t="s">
        <v>265</v>
      </c>
      <c r="AA4876" t="s">
        <v>265</v>
      </c>
      <c r="AB4876" t="s">
        <v>265</v>
      </c>
      <c r="AC4876" t="s">
        <v>265</v>
      </c>
      <c r="AD4876" t="s">
        <v>265</v>
      </c>
      <c r="AE4876" t="s">
        <v>265</v>
      </c>
      <c r="AF4876" t="s">
        <v>267</v>
      </c>
      <c r="AG4876" t="s">
        <v>265</v>
      </c>
      <c r="AH4876" t="s">
        <v>265</v>
      </c>
      <c r="AI4876" t="s">
        <v>265</v>
      </c>
      <c r="AJ4876" t="s">
        <v>265</v>
      </c>
      <c r="AL4876" t="str">
        <f>IF(Sudan_News12[[#This Row],[relevancy_classification_english]]="Relevant","مناسب",IF(Sudan_News12[[#This Row],[relevancy_classification_english]]="Relevant","عَرَضِيّ",""))</f>
        <v/>
      </c>
      <c r="AN4876" t="str">
        <f>IF(Sudan_News12[[#This Row],[sentiment_analysis_english]]="Negative","سلبي",IF(Sudan_News12[[#This Row],[sentiment_analysis_english]]="Neutral","حيادي",IF(Sudan_News12[[#This Row],[sentiment_analysis_english]]="Positive","إيجابي","")))</f>
        <v/>
      </c>
      <c r="AO4876" t="e">
        <f>INDEX(TextClassificationList[],MATCH(Sudan_News12[[#This Row],[text_classification_arabic]],TextClassificationList[text_classification_arabic],0),1)</f>
        <v>#N/A</v>
      </c>
      <c r="AQ4876" t="e">
        <f>INDEX(TextClassificationList[],MATCH(Sudan_News12[[#This Row],[text_classification_arabic2]],TextClassificationList[text_classification_arabic],0),1)</f>
        <v>#N/A</v>
      </c>
      <c r="AS4876" t="e">
        <f>INDEX(TextClassificationList[],MATCH(Sudan_News12[[#This Row],[text_classification_arabic3]],TextClassificationList[text_classification_arabic],0),1)</f>
        <v>#N/A</v>
      </c>
      <c r="AU4876" t="e">
        <f>INDEX(TextClassificationList[],MATCH(Sudan_News12[[#This Row],[text_classification_arabic4]],TextClassificationList[text_classification_arabic],0),1)</f>
        <v>#N/A</v>
      </c>
      <c r="AW4876" t="e">
        <f>INDEX(TextClassificationList[],MATCH(Sudan_News12[[#This Row],[text_classification_arabic5]],TextClassificationList[text_classification_arabic],0),1)</f>
        <v>#N/A</v>
      </c>
    </row>
    <row r="4877" spans="1:49" x14ac:dyDescent="0.2">
      <c r="A4877">
        <v>1.104133453803606E+18</v>
      </c>
      <c r="B4877">
        <v>1.104133453803606E+18</v>
      </c>
      <c r="C4877" t="s">
        <v>18685</v>
      </c>
      <c r="D4877" s="1">
        <v>43532</v>
      </c>
      <c r="E4877" s="2">
        <v>0.98267361111111107</v>
      </c>
      <c r="F4877">
        <v>200</v>
      </c>
      <c r="G4877">
        <v>1889611729</v>
      </c>
      <c r="H4877" t="s">
        <v>354</v>
      </c>
      <c r="I4877" t="s">
        <v>355</v>
      </c>
      <c r="J4877" t="s">
        <v>265</v>
      </c>
      <c r="K4877" t="s">
        <v>18686</v>
      </c>
      <c r="L4877" t="s">
        <v>266</v>
      </c>
      <c r="M4877" t="s">
        <v>267</v>
      </c>
      <c r="N4877" t="s">
        <v>267</v>
      </c>
      <c r="O4877" t="s">
        <v>18687</v>
      </c>
      <c r="P4877">
        <v>0</v>
      </c>
      <c r="Q4877">
        <v>1</v>
      </c>
      <c r="R4877">
        <v>2</v>
      </c>
      <c r="S4877" t="s">
        <v>18682</v>
      </c>
      <c r="T4877" t="s">
        <v>267</v>
      </c>
      <c r="U4877" t="s">
        <v>18688</v>
      </c>
      <c r="V4877" t="b">
        <v>0</v>
      </c>
      <c r="W4877" t="s">
        <v>265</v>
      </c>
      <c r="X4877">
        <v>1</v>
      </c>
      <c r="Y4877" t="s">
        <v>18689</v>
      </c>
      <c r="Z4877" t="s">
        <v>265</v>
      </c>
      <c r="AA4877" t="s">
        <v>265</v>
      </c>
      <c r="AB4877" t="s">
        <v>265</v>
      </c>
      <c r="AC4877" t="s">
        <v>265</v>
      </c>
      <c r="AD4877" t="s">
        <v>265</v>
      </c>
      <c r="AE4877" t="s">
        <v>265</v>
      </c>
      <c r="AF4877" t="s">
        <v>267</v>
      </c>
      <c r="AG4877" t="s">
        <v>265</v>
      </c>
      <c r="AH4877" t="s">
        <v>265</v>
      </c>
      <c r="AI4877" t="s">
        <v>265</v>
      </c>
      <c r="AJ4877" t="s">
        <v>265</v>
      </c>
      <c r="AL4877" t="str">
        <f>IF(Sudan_News12[[#This Row],[relevancy_classification_english]]="Relevant","مناسب",IF(Sudan_News12[[#This Row],[relevancy_classification_english]]="Relevant","عَرَضِيّ",""))</f>
        <v/>
      </c>
      <c r="AN4877" t="str">
        <f>IF(Sudan_News12[[#This Row],[sentiment_analysis_english]]="Negative","سلبي",IF(Sudan_News12[[#This Row],[sentiment_analysis_english]]="Neutral","حيادي",IF(Sudan_News12[[#This Row],[sentiment_analysis_english]]="Positive","إيجابي","")))</f>
        <v/>
      </c>
      <c r="AO4877" t="e">
        <f>INDEX(TextClassificationList[],MATCH(Sudan_News12[[#This Row],[text_classification_arabic]],TextClassificationList[text_classification_arabic],0),1)</f>
        <v>#N/A</v>
      </c>
      <c r="AQ4877" t="e">
        <f>INDEX(TextClassificationList[],MATCH(Sudan_News12[[#This Row],[text_classification_arabic2]],TextClassificationList[text_classification_arabic],0),1)</f>
        <v>#N/A</v>
      </c>
      <c r="AS4877" t="e">
        <f>INDEX(TextClassificationList[],MATCH(Sudan_News12[[#This Row],[text_classification_arabic3]],TextClassificationList[text_classification_arabic],0),1)</f>
        <v>#N/A</v>
      </c>
      <c r="AU4877" t="e">
        <f>INDEX(TextClassificationList[],MATCH(Sudan_News12[[#This Row],[text_classification_arabic4]],TextClassificationList[text_classification_arabic],0),1)</f>
        <v>#N/A</v>
      </c>
      <c r="AW4877" t="e">
        <f>INDEX(TextClassificationList[],MATCH(Sudan_News12[[#This Row],[text_classification_arabic5]],TextClassificationList[text_classification_arabic],0),1)</f>
        <v>#N/A</v>
      </c>
    </row>
    <row r="4878" spans="1:49" x14ac:dyDescent="0.2">
      <c r="A4878">
        <v>1.1041305903187395E+18</v>
      </c>
      <c r="B4878">
        <v>1.1041305903187395E+18</v>
      </c>
      <c r="C4878" t="s">
        <v>18690</v>
      </c>
      <c r="D4878" s="1">
        <v>43532</v>
      </c>
      <c r="E4878" s="2">
        <v>0.97478009259259257</v>
      </c>
      <c r="F4878">
        <v>200</v>
      </c>
      <c r="G4878">
        <v>1889611729</v>
      </c>
      <c r="H4878" t="s">
        <v>354</v>
      </c>
      <c r="I4878" t="s">
        <v>355</v>
      </c>
      <c r="J4878" t="s">
        <v>265</v>
      </c>
      <c r="K4878" t="s">
        <v>18691</v>
      </c>
      <c r="L4878" t="s">
        <v>266</v>
      </c>
      <c r="M4878" t="s">
        <v>267</v>
      </c>
      <c r="N4878" t="s">
        <v>267</v>
      </c>
      <c r="O4878" t="s">
        <v>267</v>
      </c>
      <c r="P4878">
        <v>0</v>
      </c>
      <c r="Q4878">
        <v>1</v>
      </c>
      <c r="R4878">
        <v>2</v>
      </c>
      <c r="S4878" t="s">
        <v>267</v>
      </c>
      <c r="T4878" t="s">
        <v>267</v>
      </c>
      <c r="U4878" t="s">
        <v>18692</v>
      </c>
      <c r="V4878" t="b">
        <v>0</v>
      </c>
      <c r="W4878" t="s">
        <v>18693</v>
      </c>
      <c r="X4878">
        <v>0</v>
      </c>
      <c r="Y4878" t="s">
        <v>265</v>
      </c>
      <c r="Z4878" t="s">
        <v>265</v>
      </c>
      <c r="AA4878" t="s">
        <v>265</v>
      </c>
      <c r="AB4878" t="s">
        <v>265</v>
      </c>
      <c r="AC4878" t="s">
        <v>265</v>
      </c>
      <c r="AD4878" t="s">
        <v>265</v>
      </c>
      <c r="AE4878" t="s">
        <v>265</v>
      </c>
      <c r="AF4878" t="s">
        <v>267</v>
      </c>
      <c r="AG4878" t="s">
        <v>265</v>
      </c>
      <c r="AH4878" t="s">
        <v>265</v>
      </c>
      <c r="AI4878" t="s">
        <v>265</v>
      </c>
      <c r="AJ4878" t="s">
        <v>265</v>
      </c>
      <c r="AL4878" t="str">
        <f>IF(Sudan_News12[[#This Row],[relevancy_classification_english]]="Relevant","مناسب",IF(Sudan_News12[[#This Row],[relevancy_classification_english]]="Relevant","عَرَضِيّ",""))</f>
        <v/>
      </c>
      <c r="AN4878" t="str">
        <f>IF(Sudan_News12[[#This Row],[sentiment_analysis_english]]="Negative","سلبي",IF(Sudan_News12[[#This Row],[sentiment_analysis_english]]="Neutral","حيادي",IF(Sudan_News12[[#This Row],[sentiment_analysis_english]]="Positive","إيجابي","")))</f>
        <v/>
      </c>
      <c r="AO4878" t="e">
        <f>INDEX(TextClassificationList[],MATCH(Sudan_News12[[#This Row],[text_classification_arabic]],TextClassificationList[text_classification_arabic],0),1)</f>
        <v>#N/A</v>
      </c>
      <c r="AQ4878" t="e">
        <f>INDEX(TextClassificationList[],MATCH(Sudan_News12[[#This Row],[text_classification_arabic2]],TextClassificationList[text_classification_arabic],0),1)</f>
        <v>#N/A</v>
      </c>
      <c r="AS4878" t="e">
        <f>INDEX(TextClassificationList[],MATCH(Sudan_News12[[#This Row],[text_classification_arabic3]],TextClassificationList[text_classification_arabic],0),1)</f>
        <v>#N/A</v>
      </c>
      <c r="AU4878" t="e">
        <f>INDEX(TextClassificationList[],MATCH(Sudan_News12[[#This Row],[text_classification_arabic4]],TextClassificationList[text_classification_arabic],0),1)</f>
        <v>#N/A</v>
      </c>
      <c r="AW4878" t="e">
        <f>INDEX(TextClassificationList[],MATCH(Sudan_News12[[#This Row],[text_classification_arabic5]],TextClassificationList[text_classification_arabic],0),1)</f>
        <v>#N/A</v>
      </c>
    </row>
    <row r="4879" spans="1:49" x14ac:dyDescent="0.2">
      <c r="A4879">
        <v>1.1040189200323584E+18</v>
      </c>
      <c r="B4879">
        <v>1.1040189200323584E+18</v>
      </c>
      <c r="C4879" t="s">
        <v>18694</v>
      </c>
      <c r="D4879" s="1">
        <v>43532</v>
      </c>
      <c r="E4879" s="2">
        <v>0.66662037037037036</v>
      </c>
      <c r="F4879">
        <v>200</v>
      </c>
      <c r="G4879">
        <v>1889611729</v>
      </c>
      <c r="H4879" t="s">
        <v>354</v>
      </c>
      <c r="I4879" t="s">
        <v>355</v>
      </c>
      <c r="J4879" t="s">
        <v>265</v>
      </c>
      <c r="K4879" t="s">
        <v>18695</v>
      </c>
      <c r="L4879" t="s">
        <v>266</v>
      </c>
      <c r="M4879" t="s">
        <v>267</v>
      </c>
      <c r="N4879" t="s">
        <v>267</v>
      </c>
      <c r="O4879" t="s">
        <v>18696</v>
      </c>
      <c r="P4879">
        <v>0</v>
      </c>
      <c r="Q4879">
        <v>1</v>
      </c>
      <c r="R4879">
        <v>1</v>
      </c>
      <c r="S4879" t="s">
        <v>18697</v>
      </c>
      <c r="T4879" t="s">
        <v>267</v>
      </c>
      <c r="U4879" t="s">
        <v>18698</v>
      </c>
      <c r="V4879" t="b">
        <v>0</v>
      </c>
      <c r="W4879" t="s">
        <v>265</v>
      </c>
      <c r="X4879">
        <v>1</v>
      </c>
      <c r="Y4879" t="s">
        <v>18699</v>
      </c>
      <c r="Z4879" t="s">
        <v>265</v>
      </c>
      <c r="AA4879" t="s">
        <v>265</v>
      </c>
      <c r="AB4879" t="s">
        <v>265</v>
      </c>
      <c r="AC4879" t="s">
        <v>265</v>
      </c>
      <c r="AD4879" t="s">
        <v>265</v>
      </c>
      <c r="AE4879" t="s">
        <v>265</v>
      </c>
      <c r="AF4879" t="s">
        <v>267</v>
      </c>
      <c r="AG4879" t="s">
        <v>265</v>
      </c>
      <c r="AH4879" t="s">
        <v>265</v>
      </c>
      <c r="AI4879" t="s">
        <v>265</v>
      </c>
      <c r="AJ4879" t="s">
        <v>265</v>
      </c>
      <c r="AL4879" t="str">
        <f>IF(Sudan_News12[[#This Row],[relevancy_classification_english]]="Relevant","مناسب",IF(Sudan_News12[[#This Row],[relevancy_classification_english]]="Relevant","عَرَضِيّ",""))</f>
        <v/>
      </c>
      <c r="AN4879" t="str">
        <f>IF(Sudan_News12[[#This Row],[sentiment_analysis_english]]="Negative","سلبي",IF(Sudan_News12[[#This Row],[sentiment_analysis_english]]="Neutral","حيادي",IF(Sudan_News12[[#This Row],[sentiment_analysis_english]]="Positive","إيجابي","")))</f>
        <v/>
      </c>
      <c r="AO4879" t="e">
        <f>INDEX(TextClassificationList[],MATCH(Sudan_News12[[#This Row],[text_classification_arabic]],TextClassificationList[text_classification_arabic],0),1)</f>
        <v>#N/A</v>
      </c>
      <c r="AQ4879" t="e">
        <f>INDEX(TextClassificationList[],MATCH(Sudan_News12[[#This Row],[text_classification_arabic2]],TextClassificationList[text_classification_arabic],0),1)</f>
        <v>#N/A</v>
      </c>
      <c r="AS4879" t="e">
        <f>INDEX(TextClassificationList[],MATCH(Sudan_News12[[#This Row],[text_classification_arabic3]],TextClassificationList[text_classification_arabic],0),1)</f>
        <v>#N/A</v>
      </c>
      <c r="AU4879" t="e">
        <f>INDEX(TextClassificationList[],MATCH(Sudan_News12[[#This Row],[text_classification_arabic4]],TextClassificationList[text_classification_arabic],0),1)</f>
        <v>#N/A</v>
      </c>
      <c r="AW4879" t="e">
        <f>INDEX(TextClassificationList[],MATCH(Sudan_News12[[#This Row],[text_classification_arabic5]],TextClassificationList[text_classification_arabic],0),1)</f>
        <v>#N/A</v>
      </c>
    </row>
    <row r="4880" spans="1:49" x14ac:dyDescent="0.2">
      <c r="A4880">
        <v>1.1040180040803205E+18</v>
      </c>
      <c r="B4880">
        <v>1.1040180040803205E+18</v>
      </c>
      <c r="C4880" t="s">
        <v>18700</v>
      </c>
      <c r="D4880" s="1">
        <v>43532</v>
      </c>
      <c r="E4880" s="2">
        <v>0.66409722222222223</v>
      </c>
      <c r="F4880">
        <v>200</v>
      </c>
      <c r="G4880">
        <v>1889611729</v>
      </c>
      <c r="H4880" t="s">
        <v>354</v>
      </c>
      <c r="I4880" t="s">
        <v>355</v>
      </c>
      <c r="J4880" t="s">
        <v>265</v>
      </c>
      <c r="K4880" t="s">
        <v>18701</v>
      </c>
      <c r="L4880" t="s">
        <v>266</v>
      </c>
      <c r="M4880" t="s">
        <v>267</v>
      </c>
      <c r="N4880" t="s">
        <v>267</v>
      </c>
      <c r="O4880" t="s">
        <v>18702</v>
      </c>
      <c r="P4880">
        <v>0</v>
      </c>
      <c r="Q4880">
        <v>1</v>
      </c>
      <c r="R4880">
        <v>1</v>
      </c>
      <c r="S4880" t="s">
        <v>267</v>
      </c>
      <c r="T4880" t="s">
        <v>267</v>
      </c>
      <c r="U4880" t="s">
        <v>18703</v>
      </c>
      <c r="V4880" t="b">
        <v>0</v>
      </c>
      <c r="W4880" t="s">
        <v>265</v>
      </c>
      <c r="X4880">
        <v>1</v>
      </c>
      <c r="Y4880" t="s">
        <v>18704</v>
      </c>
      <c r="Z4880" t="s">
        <v>265</v>
      </c>
      <c r="AA4880" t="s">
        <v>265</v>
      </c>
      <c r="AB4880" t="s">
        <v>265</v>
      </c>
      <c r="AC4880" t="s">
        <v>265</v>
      </c>
      <c r="AD4880" t="s">
        <v>265</v>
      </c>
      <c r="AE4880" t="s">
        <v>265</v>
      </c>
      <c r="AF4880" t="s">
        <v>267</v>
      </c>
      <c r="AG4880" t="s">
        <v>265</v>
      </c>
      <c r="AH4880" t="s">
        <v>265</v>
      </c>
      <c r="AI4880" t="s">
        <v>265</v>
      </c>
      <c r="AJ4880" t="s">
        <v>265</v>
      </c>
      <c r="AL4880" t="str">
        <f>IF(Sudan_News12[[#This Row],[relevancy_classification_english]]="Relevant","مناسب",IF(Sudan_News12[[#This Row],[relevancy_classification_english]]="Relevant","عَرَضِيّ",""))</f>
        <v/>
      </c>
      <c r="AN4880" t="str">
        <f>IF(Sudan_News12[[#This Row],[sentiment_analysis_english]]="Negative","سلبي",IF(Sudan_News12[[#This Row],[sentiment_analysis_english]]="Neutral","حيادي",IF(Sudan_News12[[#This Row],[sentiment_analysis_english]]="Positive","إيجابي","")))</f>
        <v/>
      </c>
      <c r="AO4880" t="e">
        <f>INDEX(TextClassificationList[],MATCH(Sudan_News12[[#This Row],[text_classification_arabic]],TextClassificationList[text_classification_arabic],0),1)</f>
        <v>#N/A</v>
      </c>
      <c r="AQ4880" t="e">
        <f>INDEX(TextClassificationList[],MATCH(Sudan_News12[[#This Row],[text_classification_arabic2]],TextClassificationList[text_classification_arabic],0),1)</f>
        <v>#N/A</v>
      </c>
      <c r="AS4880" t="e">
        <f>INDEX(TextClassificationList[],MATCH(Sudan_News12[[#This Row],[text_classification_arabic3]],TextClassificationList[text_classification_arabic],0),1)</f>
        <v>#N/A</v>
      </c>
      <c r="AU4880" t="e">
        <f>INDEX(TextClassificationList[],MATCH(Sudan_News12[[#This Row],[text_classification_arabic4]],TextClassificationList[text_classification_arabic],0),1)</f>
        <v>#N/A</v>
      </c>
      <c r="AW4880" t="e">
        <f>INDEX(TextClassificationList[],MATCH(Sudan_News12[[#This Row],[text_classification_arabic5]],TextClassificationList[text_classification_arabic],0),1)</f>
        <v>#N/A</v>
      </c>
    </row>
    <row r="4881" spans="1:49" x14ac:dyDescent="0.2">
      <c r="A4881">
        <v>1.1040171061678285E+18</v>
      </c>
      <c r="B4881">
        <v>1.1040171061678285E+18</v>
      </c>
      <c r="C4881" t="s">
        <v>18705</v>
      </c>
      <c r="D4881" s="1">
        <v>43532</v>
      </c>
      <c r="E4881" s="2">
        <v>0.66162037037037036</v>
      </c>
      <c r="F4881">
        <v>200</v>
      </c>
      <c r="G4881">
        <v>1889611729</v>
      </c>
      <c r="H4881" t="s">
        <v>354</v>
      </c>
      <c r="I4881" t="s">
        <v>355</v>
      </c>
      <c r="J4881" t="s">
        <v>265</v>
      </c>
      <c r="K4881" t="s">
        <v>18706</v>
      </c>
      <c r="L4881" t="s">
        <v>266</v>
      </c>
      <c r="M4881" t="s">
        <v>267</v>
      </c>
      <c r="N4881" t="s">
        <v>267</v>
      </c>
      <c r="O4881" t="s">
        <v>267</v>
      </c>
      <c r="P4881">
        <v>0</v>
      </c>
      <c r="Q4881">
        <v>1</v>
      </c>
      <c r="R4881">
        <v>2</v>
      </c>
      <c r="S4881" t="s">
        <v>18697</v>
      </c>
      <c r="T4881" t="s">
        <v>267</v>
      </c>
      <c r="U4881" t="s">
        <v>18707</v>
      </c>
      <c r="V4881" t="b">
        <v>0</v>
      </c>
      <c r="W4881" t="s">
        <v>265</v>
      </c>
      <c r="X4881">
        <v>0</v>
      </c>
      <c r="Y4881" t="s">
        <v>265</v>
      </c>
      <c r="Z4881" t="s">
        <v>265</v>
      </c>
      <c r="AA4881" t="s">
        <v>265</v>
      </c>
      <c r="AB4881" t="s">
        <v>265</v>
      </c>
      <c r="AC4881" t="s">
        <v>265</v>
      </c>
      <c r="AD4881" t="s">
        <v>265</v>
      </c>
      <c r="AE4881" t="s">
        <v>265</v>
      </c>
      <c r="AF4881" t="s">
        <v>267</v>
      </c>
      <c r="AG4881" t="s">
        <v>265</v>
      </c>
      <c r="AH4881" t="s">
        <v>265</v>
      </c>
      <c r="AI4881" t="s">
        <v>265</v>
      </c>
      <c r="AJ4881" t="s">
        <v>265</v>
      </c>
      <c r="AL4881" t="str">
        <f>IF(Sudan_News12[[#This Row],[relevancy_classification_english]]="Relevant","مناسب",IF(Sudan_News12[[#This Row],[relevancy_classification_english]]="Relevant","عَرَضِيّ",""))</f>
        <v/>
      </c>
      <c r="AN4881" t="str">
        <f>IF(Sudan_News12[[#This Row],[sentiment_analysis_english]]="Negative","سلبي",IF(Sudan_News12[[#This Row],[sentiment_analysis_english]]="Neutral","حيادي",IF(Sudan_News12[[#This Row],[sentiment_analysis_english]]="Positive","إيجابي","")))</f>
        <v/>
      </c>
      <c r="AO4881" t="e">
        <f>INDEX(TextClassificationList[],MATCH(Sudan_News12[[#This Row],[text_classification_arabic]],TextClassificationList[text_classification_arabic],0),1)</f>
        <v>#N/A</v>
      </c>
      <c r="AQ4881" t="e">
        <f>INDEX(TextClassificationList[],MATCH(Sudan_News12[[#This Row],[text_classification_arabic2]],TextClassificationList[text_classification_arabic],0),1)</f>
        <v>#N/A</v>
      </c>
      <c r="AS4881" t="e">
        <f>INDEX(TextClassificationList[],MATCH(Sudan_News12[[#This Row],[text_classification_arabic3]],TextClassificationList[text_classification_arabic],0),1)</f>
        <v>#N/A</v>
      </c>
      <c r="AU4881" t="e">
        <f>INDEX(TextClassificationList[],MATCH(Sudan_News12[[#This Row],[text_classification_arabic4]],TextClassificationList[text_classification_arabic],0),1)</f>
        <v>#N/A</v>
      </c>
      <c r="AW4881" t="e">
        <f>INDEX(TextClassificationList[],MATCH(Sudan_News12[[#This Row],[text_classification_arabic5]],TextClassificationList[text_classification_arabic],0),1)</f>
        <v>#N/A</v>
      </c>
    </row>
    <row r="4882" spans="1:49" x14ac:dyDescent="0.2">
      <c r="A4882">
        <v>1.1039995809565164E+18</v>
      </c>
      <c r="B4882">
        <v>1.1039995809565164E+18</v>
      </c>
      <c r="C4882" t="s">
        <v>18708</v>
      </c>
      <c r="D4882" s="1">
        <v>43532</v>
      </c>
      <c r="E4882" s="2">
        <v>0.61326388888888894</v>
      </c>
      <c r="F4882">
        <v>200</v>
      </c>
      <c r="G4882">
        <v>1889611729</v>
      </c>
      <c r="H4882" t="s">
        <v>354</v>
      </c>
      <c r="I4882" t="s">
        <v>355</v>
      </c>
      <c r="J4882" t="s">
        <v>265</v>
      </c>
      <c r="K4882" t="s">
        <v>18709</v>
      </c>
      <c r="L4882" t="s">
        <v>266</v>
      </c>
      <c r="M4882" t="s">
        <v>267</v>
      </c>
      <c r="N4882" t="s">
        <v>267</v>
      </c>
      <c r="O4882" t="s">
        <v>18710</v>
      </c>
      <c r="P4882">
        <v>0</v>
      </c>
      <c r="Q4882">
        <v>1</v>
      </c>
      <c r="R4882">
        <v>1</v>
      </c>
      <c r="S4882" t="s">
        <v>267</v>
      </c>
      <c r="T4882" t="s">
        <v>267</v>
      </c>
      <c r="U4882" t="s">
        <v>18711</v>
      </c>
      <c r="V4882" t="b">
        <v>0</v>
      </c>
      <c r="W4882" t="s">
        <v>265</v>
      </c>
      <c r="X4882">
        <v>1</v>
      </c>
      <c r="Y4882" t="s">
        <v>18712</v>
      </c>
      <c r="Z4882" t="s">
        <v>265</v>
      </c>
      <c r="AA4882" t="s">
        <v>265</v>
      </c>
      <c r="AB4882" t="s">
        <v>265</v>
      </c>
      <c r="AC4882" t="s">
        <v>265</v>
      </c>
      <c r="AD4882" t="s">
        <v>265</v>
      </c>
      <c r="AE4882" t="s">
        <v>265</v>
      </c>
      <c r="AF4882" t="s">
        <v>267</v>
      </c>
      <c r="AG4882" t="s">
        <v>265</v>
      </c>
      <c r="AH4882" t="s">
        <v>265</v>
      </c>
      <c r="AI4882" t="s">
        <v>265</v>
      </c>
      <c r="AJ4882" t="s">
        <v>265</v>
      </c>
      <c r="AL4882" t="str">
        <f>IF(Sudan_News12[[#This Row],[relevancy_classification_english]]="Relevant","مناسب",IF(Sudan_News12[[#This Row],[relevancy_classification_english]]="Relevant","عَرَضِيّ",""))</f>
        <v/>
      </c>
      <c r="AN4882" t="str">
        <f>IF(Sudan_News12[[#This Row],[sentiment_analysis_english]]="Negative","سلبي",IF(Sudan_News12[[#This Row],[sentiment_analysis_english]]="Neutral","حيادي",IF(Sudan_News12[[#This Row],[sentiment_analysis_english]]="Positive","إيجابي","")))</f>
        <v/>
      </c>
      <c r="AO4882" t="e">
        <f>INDEX(TextClassificationList[],MATCH(Sudan_News12[[#This Row],[text_classification_arabic]],TextClassificationList[text_classification_arabic],0),1)</f>
        <v>#N/A</v>
      </c>
      <c r="AQ4882" t="e">
        <f>INDEX(TextClassificationList[],MATCH(Sudan_News12[[#This Row],[text_classification_arabic2]],TextClassificationList[text_classification_arabic],0),1)</f>
        <v>#N/A</v>
      </c>
      <c r="AS4882" t="e">
        <f>INDEX(TextClassificationList[],MATCH(Sudan_News12[[#This Row],[text_classification_arabic3]],TextClassificationList[text_classification_arabic],0),1)</f>
        <v>#N/A</v>
      </c>
      <c r="AU4882" t="e">
        <f>INDEX(TextClassificationList[],MATCH(Sudan_News12[[#This Row],[text_classification_arabic4]],TextClassificationList[text_classification_arabic],0),1)</f>
        <v>#N/A</v>
      </c>
      <c r="AW4882" t="e">
        <f>INDEX(TextClassificationList[],MATCH(Sudan_News12[[#This Row],[text_classification_arabic5]],TextClassificationList[text_classification_arabic],0),1)</f>
        <v>#N/A</v>
      </c>
    </row>
    <row r="4883" spans="1:49" x14ac:dyDescent="0.2">
      <c r="A4883">
        <v>1.1039932422013092E+18</v>
      </c>
      <c r="B4883">
        <v>1.1039928134426747E+18</v>
      </c>
      <c r="C4883" t="s">
        <v>18713</v>
      </c>
      <c r="D4883" s="1">
        <v>43532</v>
      </c>
      <c r="E4883" s="2">
        <v>0.59576388888888887</v>
      </c>
      <c r="F4883">
        <v>200</v>
      </c>
      <c r="G4883">
        <v>1889611729</v>
      </c>
      <c r="H4883" t="s">
        <v>354</v>
      </c>
      <c r="I4883" t="s">
        <v>355</v>
      </c>
      <c r="J4883" t="s">
        <v>265</v>
      </c>
      <c r="K4883" t="s">
        <v>18714</v>
      </c>
      <c r="L4883" t="s">
        <v>266</v>
      </c>
      <c r="M4883" t="s">
        <v>267</v>
      </c>
      <c r="N4883" t="s">
        <v>267</v>
      </c>
      <c r="O4883" t="s">
        <v>267</v>
      </c>
      <c r="P4883">
        <v>0</v>
      </c>
      <c r="Q4883">
        <v>0</v>
      </c>
      <c r="R4883">
        <v>1</v>
      </c>
      <c r="S4883" t="s">
        <v>267</v>
      </c>
      <c r="T4883" t="s">
        <v>267</v>
      </c>
      <c r="U4883" t="s">
        <v>18715</v>
      </c>
      <c r="V4883" t="b">
        <v>0</v>
      </c>
      <c r="W4883" t="s">
        <v>265</v>
      </c>
      <c r="X4883">
        <v>0</v>
      </c>
      <c r="Y4883" t="s">
        <v>265</v>
      </c>
      <c r="Z4883" t="s">
        <v>265</v>
      </c>
      <c r="AA4883" t="s">
        <v>265</v>
      </c>
      <c r="AB4883" t="s">
        <v>265</v>
      </c>
      <c r="AC4883" t="s">
        <v>265</v>
      </c>
      <c r="AD4883" t="s">
        <v>265</v>
      </c>
      <c r="AE4883" t="s">
        <v>265</v>
      </c>
      <c r="AF4883" t="s">
        <v>9586</v>
      </c>
      <c r="AG4883" t="s">
        <v>265</v>
      </c>
      <c r="AH4883" t="s">
        <v>265</v>
      </c>
      <c r="AI4883" t="s">
        <v>265</v>
      </c>
      <c r="AJ4883" t="s">
        <v>265</v>
      </c>
      <c r="AL4883" t="str">
        <f>IF(Sudan_News12[[#This Row],[relevancy_classification_english]]="Relevant","مناسب",IF(Sudan_News12[[#This Row],[relevancy_classification_english]]="Relevant","عَرَضِيّ",""))</f>
        <v/>
      </c>
      <c r="AN4883" t="str">
        <f>IF(Sudan_News12[[#This Row],[sentiment_analysis_english]]="Negative","سلبي",IF(Sudan_News12[[#This Row],[sentiment_analysis_english]]="Neutral","حيادي",IF(Sudan_News12[[#This Row],[sentiment_analysis_english]]="Positive","إيجابي","")))</f>
        <v/>
      </c>
      <c r="AO4883" t="e">
        <f>INDEX(TextClassificationList[],MATCH(Sudan_News12[[#This Row],[text_classification_arabic]],TextClassificationList[text_classification_arabic],0),1)</f>
        <v>#N/A</v>
      </c>
      <c r="AQ4883" t="e">
        <f>INDEX(TextClassificationList[],MATCH(Sudan_News12[[#This Row],[text_classification_arabic2]],TextClassificationList[text_classification_arabic],0),1)</f>
        <v>#N/A</v>
      </c>
      <c r="AS4883" t="e">
        <f>INDEX(TextClassificationList[],MATCH(Sudan_News12[[#This Row],[text_classification_arabic3]],TextClassificationList[text_classification_arabic],0),1)</f>
        <v>#N/A</v>
      </c>
      <c r="AU4883" t="e">
        <f>INDEX(TextClassificationList[],MATCH(Sudan_News12[[#This Row],[text_classification_arabic4]],TextClassificationList[text_classification_arabic],0),1)</f>
        <v>#N/A</v>
      </c>
      <c r="AW4883" t="e">
        <f>INDEX(TextClassificationList[],MATCH(Sudan_News12[[#This Row],[text_classification_arabic5]],TextClassificationList[text_classification_arabic],0),1)</f>
        <v>#N/A</v>
      </c>
    </row>
    <row r="4884" spans="1:49" x14ac:dyDescent="0.2">
      <c r="A4884">
        <v>1.1037430991997829E+18</v>
      </c>
      <c r="B4884">
        <v>1.1037430991997829E+18</v>
      </c>
      <c r="C4884" t="s">
        <v>18716</v>
      </c>
      <c r="D4884" s="1">
        <v>43531</v>
      </c>
      <c r="E4884" s="2">
        <v>0.90550925925925929</v>
      </c>
      <c r="F4884">
        <v>200</v>
      </c>
      <c r="G4884">
        <v>1889611729</v>
      </c>
      <c r="H4884" t="s">
        <v>354</v>
      </c>
      <c r="I4884" t="s">
        <v>355</v>
      </c>
      <c r="J4884" t="s">
        <v>265</v>
      </c>
      <c r="K4884" t="s">
        <v>18717</v>
      </c>
      <c r="L4884" t="s">
        <v>278</v>
      </c>
      <c r="M4884" t="s">
        <v>267</v>
      </c>
      <c r="N4884" t="s">
        <v>267</v>
      </c>
      <c r="O4884" t="s">
        <v>267</v>
      </c>
      <c r="P4884">
        <v>0</v>
      </c>
      <c r="Q4884">
        <v>0</v>
      </c>
      <c r="R4884">
        <v>5</v>
      </c>
      <c r="S4884" t="s">
        <v>18718</v>
      </c>
      <c r="T4884" t="s">
        <v>267</v>
      </c>
      <c r="U4884" t="s">
        <v>18719</v>
      </c>
      <c r="V4884" t="b">
        <v>0</v>
      </c>
      <c r="W4884" t="s">
        <v>265</v>
      </c>
      <c r="X4884">
        <v>1</v>
      </c>
      <c r="Y4884" t="s">
        <v>18720</v>
      </c>
      <c r="Z4884" t="s">
        <v>265</v>
      </c>
      <c r="AA4884" t="s">
        <v>265</v>
      </c>
      <c r="AB4884" t="s">
        <v>265</v>
      </c>
      <c r="AC4884" t="s">
        <v>265</v>
      </c>
      <c r="AD4884" t="s">
        <v>265</v>
      </c>
      <c r="AE4884" t="s">
        <v>265</v>
      </c>
      <c r="AF4884" t="s">
        <v>267</v>
      </c>
      <c r="AG4884" t="s">
        <v>265</v>
      </c>
      <c r="AH4884" t="s">
        <v>265</v>
      </c>
      <c r="AI4884" t="s">
        <v>265</v>
      </c>
      <c r="AJ4884" t="s">
        <v>265</v>
      </c>
      <c r="AL4884" t="str">
        <f>IF(Sudan_News12[[#This Row],[relevancy_classification_english]]="Relevant","مناسب",IF(Sudan_News12[[#This Row],[relevancy_classification_english]]="Relevant","عَرَضِيّ",""))</f>
        <v/>
      </c>
      <c r="AN4884" t="str">
        <f>IF(Sudan_News12[[#This Row],[sentiment_analysis_english]]="Negative","سلبي",IF(Sudan_News12[[#This Row],[sentiment_analysis_english]]="Neutral","حيادي",IF(Sudan_News12[[#This Row],[sentiment_analysis_english]]="Positive","إيجابي","")))</f>
        <v/>
      </c>
      <c r="AO4884" t="e">
        <f>INDEX(TextClassificationList[],MATCH(Sudan_News12[[#This Row],[text_classification_arabic]],TextClassificationList[text_classification_arabic],0),1)</f>
        <v>#N/A</v>
      </c>
      <c r="AQ4884" t="e">
        <f>INDEX(TextClassificationList[],MATCH(Sudan_News12[[#This Row],[text_classification_arabic2]],TextClassificationList[text_classification_arabic],0),1)</f>
        <v>#N/A</v>
      </c>
      <c r="AS4884" t="e">
        <f>INDEX(TextClassificationList[],MATCH(Sudan_News12[[#This Row],[text_classification_arabic3]],TextClassificationList[text_classification_arabic],0),1)</f>
        <v>#N/A</v>
      </c>
      <c r="AU4884" t="e">
        <f>INDEX(TextClassificationList[],MATCH(Sudan_News12[[#This Row],[text_classification_arabic4]],TextClassificationList[text_classification_arabic],0),1)</f>
        <v>#N/A</v>
      </c>
      <c r="AW4884" t="e">
        <f>INDEX(TextClassificationList[],MATCH(Sudan_News12[[#This Row],[text_classification_arabic5]],TextClassificationList[text_classification_arabic],0),1)</f>
        <v>#N/A</v>
      </c>
    </row>
    <row r="4885" spans="1:49" x14ac:dyDescent="0.2">
      <c r="A4885">
        <v>1.1037392457501164E+18</v>
      </c>
      <c r="B4885">
        <v>1.1037392457501164E+18</v>
      </c>
      <c r="C4885" t="s">
        <v>18721</v>
      </c>
      <c r="D4885" s="1">
        <v>43531</v>
      </c>
      <c r="E4885" s="2">
        <v>0.89487268518518515</v>
      </c>
      <c r="F4885">
        <v>200</v>
      </c>
      <c r="G4885">
        <v>1889611729</v>
      </c>
      <c r="H4885" t="s">
        <v>354</v>
      </c>
      <c r="I4885" t="s">
        <v>355</v>
      </c>
      <c r="J4885" t="s">
        <v>265</v>
      </c>
      <c r="K4885" t="s">
        <v>18722</v>
      </c>
      <c r="L4885" t="s">
        <v>278</v>
      </c>
      <c r="M4885" t="s">
        <v>267</v>
      </c>
      <c r="N4885" t="s">
        <v>267</v>
      </c>
      <c r="O4885" t="s">
        <v>18723</v>
      </c>
      <c r="P4885">
        <v>1</v>
      </c>
      <c r="Q4885">
        <v>0</v>
      </c>
      <c r="R4885">
        <v>1</v>
      </c>
      <c r="S4885" t="s">
        <v>18718</v>
      </c>
      <c r="T4885" t="s">
        <v>267</v>
      </c>
      <c r="U4885" t="s">
        <v>18724</v>
      </c>
      <c r="V4885" t="b">
        <v>0</v>
      </c>
      <c r="W4885" t="s">
        <v>265</v>
      </c>
      <c r="X4885">
        <v>1</v>
      </c>
      <c r="Y4885" t="s">
        <v>18725</v>
      </c>
      <c r="Z4885" t="s">
        <v>265</v>
      </c>
      <c r="AA4885" t="s">
        <v>265</v>
      </c>
      <c r="AB4885" t="s">
        <v>265</v>
      </c>
      <c r="AC4885" t="s">
        <v>265</v>
      </c>
      <c r="AD4885" t="s">
        <v>265</v>
      </c>
      <c r="AE4885" t="s">
        <v>265</v>
      </c>
      <c r="AF4885" t="s">
        <v>267</v>
      </c>
      <c r="AG4885" t="s">
        <v>265</v>
      </c>
      <c r="AH4885" t="s">
        <v>265</v>
      </c>
      <c r="AI4885" t="s">
        <v>265</v>
      </c>
      <c r="AJ4885" t="s">
        <v>265</v>
      </c>
      <c r="AL4885" t="str">
        <f>IF(Sudan_News12[[#This Row],[relevancy_classification_english]]="Relevant","مناسب",IF(Sudan_News12[[#This Row],[relevancy_classification_english]]="Relevant","عَرَضِيّ",""))</f>
        <v/>
      </c>
      <c r="AN4885" t="str">
        <f>IF(Sudan_News12[[#This Row],[sentiment_analysis_english]]="Negative","سلبي",IF(Sudan_News12[[#This Row],[sentiment_analysis_english]]="Neutral","حيادي",IF(Sudan_News12[[#This Row],[sentiment_analysis_english]]="Positive","إيجابي","")))</f>
        <v/>
      </c>
      <c r="AO4885" t="e">
        <f>INDEX(TextClassificationList[],MATCH(Sudan_News12[[#This Row],[text_classification_arabic]],TextClassificationList[text_classification_arabic],0),1)</f>
        <v>#N/A</v>
      </c>
      <c r="AQ4885" t="e">
        <f>INDEX(TextClassificationList[],MATCH(Sudan_News12[[#This Row],[text_classification_arabic2]],TextClassificationList[text_classification_arabic],0),1)</f>
        <v>#N/A</v>
      </c>
      <c r="AS4885" t="e">
        <f>INDEX(TextClassificationList[],MATCH(Sudan_News12[[#This Row],[text_classification_arabic3]],TextClassificationList[text_classification_arabic],0),1)</f>
        <v>#N/A</v>
      </c>
      <c r="AU4885" t="e">
        <f>INDEX(TextClassificationList[],MATCH(Sudan_News12[[#This Row],[text_classification_arabic4]],TextClassificationList[text_classification_arabic],0),1)</f>
        <v>#N/A</v>
      </c>
      <c r="AW4885" t="e">
        <f>INDEX(TextClassificationList[],MATCH(Sudan_News12[[#This Row],[text_classification_arabic5]],TextClassificationList[text_classification_arabic],0),1)</f>
        <v>#N/A</v>
      </c>
    </row>
    <row r="4886" spans="1:49" x14ac:dyDescent="0.2">
      <c r="A4886">
        <v>1.1037139020706857E+18</v>
      </c>
      <c r="B4886">
        <v>1.1037139020706857E+18</v>
      </c>
      <c r="C4886" t="s">
        <v>18726</v>
      </c>
      <c r="D4886" s="1">
        <v>43531</v>
      </c>
      <c r="E4886" s="2">
        <v>0.8249305555555555</v>
      </c>
      <c r="F4886">
        <v>200</v>
      </c>
      <c r="G4886">
        <v>1889611729</v>
      </c>
      <c r="H4886" t="s">
        <v>354</v>
      </c>
      <c r="I4886" t="s">
        <v>355</v>
      </c>
      <c r="J4886" t="s">
        <v>265</v>
      </c>
      <c r="K4886" t="s">
        <v>18727</v>
      </c>
      <c r="L4886" t="s">
        <v>278</v>
      </c>
      <c r="M4886" t="s">
        <v>267</v>
      </c>
      <c r="N4886" t="s">
        <v>267</v>
      </c>
      <c r="O4886" t="s">
        <v>267</v>
      </c>
      <c r="P4886">
        <v>0</v>
      </c>
      <c r="Q4886">
        <v>0</v>
      </c>
      <c r="R4886">
        <v>0</v>
      </c>
      <c r="S4886" t="s">
        <v>18697</v>
      </c>
      <c r="T4886" t="s">
        <v>267</v>
      </c>
      <c r="U4886" t="s">
        <v>18728</v>
      </c>
      <c r="V4886" t="b">
        <v>0</v>
      </c>
      <c r="W4886" t="s">
        <v>265</v>
      </c>
      <c r="X4886">
        <v>1</v>
      </c>
      <c r="Y4886" t="s">
        <v>18729</v>
      </c>
      <c r="Z4886" t="s">
        <v>265</v>
      </c>
      <c r="AA4886" t="s">
        <v>265</v>
      </c>
      <c r="AB4886" t="s">
        <v>265</v>
      </c>
      <c r="AC4886" t="s">
        <v>265</v>
      </c>
      <c r="AD4886" t="s">
        <v>265</v>
      </c>
      <c r="AE4886" t="s">
        <v>265</v>
      </c>
      <c r="AF4886" t="s">
        <v>267</v>
      </c>
      <c r="AG4886" t="s">
        <v>265</v>
      </c>
      <c r="AH4886" t="s">
        <v>265</v>
      </c>
      <c r="AI4886" t="s">
        <v>265</v>
      </c>
      <c r="AJ4886" t="s">
        <v>265</v>
      </c>
      <c r="AL4886" t="str">
        <f>IF(Sudan_News12[[#This Row],[relevancy_classification_english]]="Relevant","مناسب",IF(Sudan_News12[[#This Row],[relevancy_classification_english]]="Relevant","عَرَضِيّ",""))</f>
        <v/>
      </c>
      <c r="AN4886" t="str">
        <f>IF(Sudan_News12[[#This Row],[sentiment_analysis_english]]="Negative","سلبي",IF(Sudan_News12[[#This Row],[sentiment_analysis_english]]="Neutral","حيادي",IF(Sudan_News12[[#This Row],[sentiment_analysis_english]]="Positive","إيجابي","")))</f>
        <v/>
      </c>
      <c r="AO4886" t="e">
        <f>INDEX(TextClassificationList[],MATCH(Sudan_News12[[#This Row],[text_classification_arabic]],TextClassificationList[text_classification_arabic],0),1)</f>
        <v>#N/A</v>
      </c>
      <c r="AQ4886" t="e">
        <f>INDEX(TextClassificationList[],MATCH(Sudan_News12[[#This Row],[text_classification_arabic2]],TextClassificationList[text_classification_arabic],0),1)</f>
        <v>#N/A</v>
      </c>
      <c r="AS4886" t="e">
        <f>INDEX(TextClassificationList[],MATCH(Sudan_News12[[#This Row],[text_classification_arabic3]],TextClassificationList[text_classification_arabic],0),1)</f>
        <v>#N/A</v>
      </c>
      <c r="AU4886" t="e">
        <f>INDEX(TextClassificationList[],MATCH(Sudan_News12[[#This Row],[text_classification_arabic4]],TextClassificationList[text_classification_arabic],0),1)</f>
        <v>#N/A</v>
      </c>
      <c r="AW4886" t="e">
        <f>INDEX(TextClassificationList[],MATCH(Sudan_News12[[#This Row],[text_classification_arabic5]],TextClassificationList[text_classification_arabic],0),1)</f>
        <v>#N/A</v>
      </c>
    </row>
    <row r="4887" spans="1:49" x14ac:dyDescent="0.2">
      <c r="A4887">
        <v>1.1037134942921441E+18</v>
      </c>
      <c r="B4887">
        <v>1.1037134942921441E+18</v>
      </c>
      <c r="C4887" t="s">
        <v>18730</v>
      </c>
      <c r="D4887" s="1">
        <v>43531</v>
      </c>
      <c r="E4887" s="2">
        <v>0.8238078703703704</v>
      </c>
      <c r="F4887">
        <v>200</v>
      </c>
      <c r="G4887">
        <v>1889611729</v>
      </c>
      <c r="H4887" t="s">
        <v>354</v>
      </c>
      <c r="I4887" t="s">
        <v>355</v>
      </c>
      <c r="J4887" t="s">
        <v>265</v>
      </c>
      <c r="K4887" t="s">
        <v>18731</v>
      </c>
      <c r="L4887" t="s">
        <v>273</v>
      </c>
      <c r="M4887" t="s">
        <v>267</v>
      </c>
      <c r="N4887" t="s">
        <v>267</v>
      </c>
      <c r="O4887" t="s">
        <v>267</v>
      </c>
      <c r="P4887">
        <v>0</v>
      </c>
      <c r="Q4887">
        <v>0</v>
      </c>
      <c r="R4887">
        <v>1</v>
      </c>
      <c r="S4887" t="s">
        <v>267</v>
      </c>
      <c r="T4887" t="s">
        <v>267</v>
      </c>
      <c r="U4887" t="s">
        <v>18732</v>
      </c>
      <c r="V4887" t="b">
        <v>0</v>
      </c>
      <c r="W4887" t="s">
        <v>265</v>
      </c>
      <c r="X4887">
        <v>1</v>
      </c>
      <c r="Y4887" t="s">
        <v>18733</v>
      </c>
      <c r="Z4887" t="s">
        <v>265</v>
      </c>
      <c r="AA4887" t="s">
        <v>265</v>
      </c>
      <c r="AB4887" t="s">
        <v>265</v>
      </c>
      <c r="AC4887" t="s">
        <v>265</v>
      </c>
      <c r="AD4887" t="s">
        <v>265</v>
      </c>
      <c r="AE4887" t="s">
        <v>265</v>
      </c>
      <c r="AF4887" t="s">
        <v>267</v>
      </c>
      <c r="AG4887" t="s">
        <v>265</v>
      </c>
      <c r="AH4887" t="s">
        <v>265</v>
      </c>
      <c r="AI4887" t="s">
        <v>265</v>
      </c>
      <c r="AJ4887" t="s">
        <v>265</v>
      </c>
      <c r="AL4887" t="str">
        <f>IF(Sudan_News12[[#This Row],[relevancy_classification_english]]="Relevant","مناسب",IF(Sudan_News12[[#This Row],[relevancy_classification_english]]="Relevant","عَرَضِيّ",""))</f>
        <v/>
      </c>
      <c r="AN4887" t="str">
        <f>IF(Sudan_News12[[#This Row],[sentiment_analysis_english]]="Negative","سلبي",IF(Sudan_News12[[#This Row],[sentiment_analysis_english]]="Neutral","حيادي",IF(Sudan_News12[[#This Row],[sentiment_analysis_english]]="Positive","إيجابي","")))</f>
        <v/>
      </c>
      <c r="AO4887" t="e">
        <f>INDEX(TextClassificationList[],MATCH(Sudan_News12[[#This Row],[text_classification_arabic]],TextClassificationList[text_classification_arabic],0),1)</f>
        <v>#N/A</v>
      </c>
      <c r="AQ4887" t="e">
        <f>INDEX(TextClassificationList[],MATCH(Sudan_News12[[#This Row],[text_classification_arabic2]],TextClassificationList[text_classification_arabic],0),1)</f>
        <v>#N/A</v>
      </c>
      <c r="AS4887" t="e">
        <f>INDEX(TextClassificationList[],MATCH(Sudan_News12[[#This Row],[text_classification_arabic3]],TextClassificationList[text_classification_arabic],0),1)</f>
        <v>#N/A</v>
      </c>
      <c r="AU4887" t="e">
        <f>INDEX(TextClassificationList[],MATCH(Sudan_News12[[#This Row],[text_classification_arabic4]],TextClassificationList[text_classification_arabic],0),1)</f>
        <v>#N/A</v>
      </c>
      <c r="AW4887" t="e">
        <f>INDEX(TextClassificationList[],MATCH(Sudan_News12[[#This Row],[text_classification_arabic5]],TextClassificationList[text_classification_arabic],0),1)</f>
        <v>#N/A</v>
      </c>
    </row>
    <row r="4888" spans="1:49" x14ac:dyDescent="0.2">
      <c r="A4888">
        <v>1.1034224635585004E+18</v>
      </c>
      <c r="B4888">
        <v>1.1032014912407839E+18</v>
      </c>
      <c r="C4888" t="s">
        <v>18734</v>
      </c>
      <c r="D4888" s="1">
        <v>43531</v>
      </c>
      <c r="E4888" s="2">
        <v>2.0717592592592593E-2</v>
      </c>
      <c r="F4888">
        <v>200</v>
      </c>
      <c r="G4888">
        <v>1889611729</v>
      </c>
      <c r="H4888" t="s">
        <v>354</v>
      </c>
      <c r="I4888" t="s">
        <v>355</v>
      </c>
      <c r="J4888" t="s">
        <v>265</v>
      </c>
      <c r="K4888" t="s">
        <v>18735</v>
      </c>
      <c r="L4888" t="s">
        <v>266</v>
      </c>
      <c r="M4888" t="s">
        <v>267</v>
      </c>
      <c r="N4888" t="s">
        <v>267</v>
      </c>
      <c r="O4888" t="s">
        <v>267</v>
      </c>
      <c r="P4888">
        <v>0</v>
      </c>
      <c r="Q4888">
        <v>0</v>
      </c>
      <c r="R4888">
        <v>1</v>
      </c>
      <c r="S4888" t="s">
        <v>267</v>
      </c>
      <c r="T4888" t="s">
        <v>267</v>
      </c>
      <c r="U4888" t="s">
        <v>18736</v>
      </c>
      <c r="V4888" t="b">
        <v>0</v>
      </c>
      <c r="W4888" t="s">
        <v>265</v>
      </c>
      <c r="X4888">
        <v>0</v>
      </c>
      <c r="Y4888" t="s">
        <v>265</v>
      </c>
      <c r="Z4888" t="s">
        <v>265</v>
      </c>
      <c r="AA4888" t="s">
        <v>265</v>
      </c>
      <c r="AB4888" t="s">
        <v>265</v>
      </c>
      <c r="AC4888" t="s">
        <v>265</v>
      </c>
      <c r="AD4888" t="s">
        <v>265</v>
      </c>
      <c r="AE4888" t="s">
        <v>265</v>
      </c>
      <c r="AF4888" t="s">
        <v>18737</v>
      </c>
      <c r="AG4888" t="s">
        <v>265</v>
      </c>
      <c r="AH4888" t="s">
        <v>265</v>
      </c>
      <c r="AI4888" t="s">
        <v>265</v>
      </c>
      <c r="AJ4888" t="s">
        <v>265</v>
      </c>
      <c r="AL4888" t="str">
        <f>IF(Sudan_News12[[#This Row],[relevancy_classification_english]]="Relevant","مناسب",IF(Sudan_News12[[#This Row],[relevancy_classification_english]]="Relevant","عَرَضِيّ",""))</f>
        <v/>
      </c>
      <c r="AN4888" t="str">
        <f>IF(Sudan_News12[[#This Row],[sentiment_analysis_english]]="Negative","سلبي",IF(Sudan_News12[[#This Row],[sentiment_analysis_english]]="Neutral","حيادي",IF(Sudan_News12[[#This Row],[sentiment_analysis_english]]="Positive","إيجابي","")))</f>
        <v/>
      </c>
      <c r="AO4888" t="e">
        <f>INDEX(TextClassificationList[],MATCH(Sudan_News12[[#This Row],[text_classification_arabic]],TextClassificationList[text_classification_arabic],0),1)</f>
        <v>#N/A</v>
      </c>
      <c r="AQ4888" t="e">
        <f>INDEX(TextClassificationList[],MATCH(Sudan_News12[[#This Row],[text_classification_arabic2]],TextClassificationList[text_classification_arabic],0),1)</f>
        <v>#N/A</v>
      </c>
      <c r="AS4888" t="e">
        <f>INDEX(TextClassificationList[],MATCH(Sudan_News12[[#This Row],[text_classification_arabic3]],TextClassificationList[text_classification_arabic],0),1)</f>
        <v>#N/A</v>
      </c>
      <c r="AU4888" t="e">
        <f>INDEX(TextClassificationList[],MATCH(Sudan_News12[[#This Row],[text_classification_arabic4]],TextClassificationList[text_classification_arabic],0),1)</f>
        <v>#N/A</v>
      </c>
      <c r="AW4888" t="e">
        <f>INDEX(TextClassificationList[],MATCH(Sudan_News12[[#This Row],[text_classification_arabic5]],TextClassificationList[text_classification_arabic],0),1)</f>
        <v>#N/A</v>
      </c>
    </row>
    <row r="4889" spans="1:49" x14ac:dyDescent="0.2">
      <c r="A4889">
        <v>1.103193651658793E+18</v>
      </c>
      <c r="B4889">
        <v>1.103193651658793E+18</v>
      </c>
      <c r="C4889" t="s">
        <v>18738</v>
      </c>
      <c r="D4889" s="1">
        <v>43530</v>
      </c>
      <c r="E4889" s="2">
        <v>0.38931712962962961</v>
      </c>
      <c r="F4889">
        <v>200</v>
      </c>
      <c r="G4889">
        <v>1889611729</v>
      </c>
      <c r="H4889" t="s">
        <v>354</v>
      </c>
      <c r="I4889" t="s">
        <v>355</v>
      </c>
      <c r="J4889" t="s">
        <v>265</v>
      </c>
      <c r="K4889" t="s">
        <v>18739</v>
      </c>
      <c r="L4889" t="s">
        <v>273</v>
      </c>
      <c r="M4889" t="s">
        <v>267</v>
      </c>
      <c r="N4889" t="s">
        <v>18740</v>
      </c>
      <c r="O4889" t="s">
        <v>267</v>
      </c>
      <c r="P4889">
        <v>0</v>
      </c>
      <c r="Q4889">
        <v>0</v>
      </c>
      <c r="R4889">
        <v>0</v>
      </c>
      <c r="S4889" t="s">
        <v>267</v>
      </c>
      <c r="T4889" t="s">
        <v>267</v>
      </c>
      <c r="U4889" t="s">
        <v>18741</v>
      </c>
      <c r="V4889" t="b">
        <v>0</v>
      </c>
      <c r="W4889" t="s">
        <v>265</v>
      </c>
      <c r="X4889">
        <v>0</v>
      </c>
      <c r="Y4889" t="s">
        <v>265</v>
      </c>
      <c r="Z4889" t="s">
        <v>265</v>
      </c>
      <c r="AA4889" t="s">
        <v>265</v>
      </c>
      <c r="AB4889" t="s">
        <v>265</v>
      </c>
      <c r="AC4889" t="s">
        <v>265</v>
      </c>
      <c r="AD4889" t="s">
        <v>265</v>
      </c>
      <c r="AE4889" t="s">
        <v>265</v>
      </c>
      <c r="AF4889" t="s">
        <v>267</v>
      </c>
      <c r="AG4889" t="s">
        <v>265</v>
      </c>
      <c r="AH4889" t="s">
        <v>265</v>
      </c>
      <c r="AI4889" t="s">
        <v>265</v>
      </c>
      <c r="AJ4889" t="s">
        <v>265</v>
      </c>
      <c r="AL4889" t="str">
        <f>IF(Sudan_News12[[#This Row],[relevancy_classification_english]]="Relevant","مناسب",IF(Sudan_News12[[#This Row],[relevancy_classification_english]]="Relevant","عَرَضِيّ",""))</f>
        <v/>
      </c>
      <c r="AN4889" t="str">
        <f>IF(Sudan_News12[[#This Row],[sentiment_analysis_english]]="Negative","سلبي",IF(Sudan_News12[[#This Row],[sentiment_analysis_english]]="Neutral","حيادي",IF(Sudan_News12[[#This Row],[sentiment_analysis_english]]="Positive","إيجابي","")))</f>
        <v/>
      </c>
      <c r="AO4889" t="e">
        <f>INDEX(TextClassificationList[],MATCH(Sudan_News12[[#This Row],[text_classification_arabic]],TextClassificationList[text_classification_arabic],0),1)</f>
        <v>#N/A</v>
      </c>
      <c r="AQ4889" t="e">
        <f>INDEX(TextClassificationList[],MATCH(Sudan_News12[[#This Row],[text_classification_arabic2]],TextClassificationList[text_classification_arabic],0),1)</f>
        <v>#N/A</v>
      </c>
      <c r="AS4889" t="e">
        <f>INDEX(TextClassificationList[],MATCH(Sudan_News12[[#This Row],[text_classification_arabic3]],TextClassificationList[text_classification_arabic],0),1)</f>
        <v>#N/A</v>
      </c>
      <c r="AU4889" t="e">
        <f>INDEX(TextClassificationList[],MATCH(Sudan_News12[[#This Row],[text_classification_arabic4]],TextClassificationList[text_classification_arabic],0),1)</f>
        <v>#N/A</v>
      </c>
      <c r="AW4889" t="e">
        <f>INDEX(TextClassificationList[],MATCH(Sudan_News12[[#This Row],[text_classification_arabic5]],TextClassificationList[text_classification_arabic],0),1)</f>
        <v>#N/A</v>
      </c>
    </row>
    <row r="4890" spans="1:49" x14ac:dyDescent="0.2">
      <c r="A4890">
        <v>1.1030664168262083E+18</v>
      </c>
      <c r="B4890">
        <v>1.1030664168262083E+18</v>
      </c>
      <c r="C4890" t="s">
        <v>18742</v>
      </c>
      <c r="D4890" s="1">
        <v>43530</v>
      </c>
      <c r="E4890" s="2">
        <v>3.8217592592592595E-2</v>
      </c>
      <c r="F4890">
        <v>200</v>
      </c>
      <c r="G4890">
        <v>1889611729</v>
      </c>
      <c r="H4890" t="s">
        <v>354</v>
      </c>
      <c r="I4890" t="s">
        <v>355</v>
      </c>
      <c r="J4890" t="s">
        <v>265</v>
      </c>
      <c r="K4890" t="s">
        <v>18743</v>
      </c>
      <c r="L4890" t="s">
        <v>266</v>
      </c>
      <c r="M4890" t="s">
        <v>267</v>
      </c>
      <c r="N4890" t="s">
        <v>267</v>
      </c>
      <c r="O4890" t="s">
        <v>18744</v>
      </c>
      <c r="P4890">
        <v>0</v>
      </c>
      <c r="Q4890">
        <v>0</v>
      </c>
      <c r="R4890">
        <v>0</v>
      </c>
      <c r="S4890" t="s">
        <v>18745</v>
      </c>
      <c r="T4890" t="s">
        <v>267</v>
      </c>
      <c r="U4890" t="s">
        <v>18746</v>
      </c>
      <c r="V4890" t="b">
        <v>0</v>
      </c>
      <c r="W4890" t="s">
        <v>265</v>
      </c>
      <c r="X4890">
        <v>1</v>
      </c>
      <c r="Y4890" t="s">
        <v>18747</v>
      </c>
      <c r="Z4890" t="s">
        <v>265</v>
      </c>
      <c r="AA4890" t="s">
        <v>265</v>
      </c>
      <c r="AB4890" t="s">
        <v>265</v>
      </c>
      <c r="AC4890" t="s">
        <v>265</v>
      </c>
      <c r="AD4890" t="s">
        <v>265</v>
      </c>
      <c r="AE4890" t="s">
        <v>265</v>
      </c>
      <c r="AF4890" t="s">
        <v>267</v>
      </c>
      <c r="AG4890" t="s">
        <v>265</v>
      </c>
      <c r="AH4890" t="s">
        <v>265</v>
      </c>
      <c r="AI4890" t="s">
        <v>265</v>
      </c>
      <c r="AJ4890" t="s">
        <v>265</v>
      </c>
      <c r="AL4890" t="str">
        <f>IF(Sudan_News12[[#This Row],[relevancy_classification_english]]="Relevant","مناسب",IF(Sudan_News12[[#This Row],[relevancy_classification_english]]="Relevant","عَرَضِيّ",""))</f>
        <v/>
      </c>
      <c r="AN4890" t="str">
        <f>IF(Sudan_News12[[#This Row],[sentiment_analysis_english]]="Negative","سلبي",IF(Sudan_News12[[#This Row],[sentiment_analysis_english]]="Neutral","حيادي",IF(Sudan_News12[[#This Row],[sentiment_analysis_english]]="Positive","إيجابي","")))</f>
        <v/>
      </c>
      <c r="AO4890" t="e">
        <f>INDEX(TextClassificationList[],MATCH(Sudan_News12[[#This Row],[text_classification_arabic]],TextClassificationList[text_classification_arabic],0),1)</f>
        <v>#N/A</v>
      </c>
      <c r="AQ4890" t="e">
        <f>INDEX(TextClassificationList[],MATCH(Sudan_News12[[#This Row],[text_classification_arabic2]],TextClassificationList[text_classification_arabic],0),1)</f>
        <v>#N/A</v>
      </c>
      <c r="AS4890" t="e">
        <f>INDEX(TextClassificationList[],MATCH(Sudan_News12[[#This Row],[text_classification_arabic3]],TextClassificationList[text_classification_arabic],0),1)</f>
        <v>#N/A</v>
      </c>
      <c r="AU4890" t="e">
        <f>INDEX(TextClassificationList[],MATCH(Sudan_News12[[#This Row],[text_classification_arabic4]],TextClassificationList[text_classification_arabic],0),1)</f>
        <v>#N/A</v>
      </c>
      <c r="AW4890" t="e">
        <f>INDEX(TextClassificationList[],MATCH(Sudan_News12[[#This Row],[text_classification_arabic5]],TextClassificationList[text_classification_arabic],0),1)</f>
        <v>#N/A</v>
      </c>
    </row>
    <row r="4891" spans="1:49" x14ac:dyDescent="0.2">
      <c r="A4891">
        <v>1.1030567863896965E+18</v>
      </c>
      <c r="B4891">
        <v>1.1030567863896965E+18</v>
      </c>
      <c r="C4891" t="s">
        <v>18748</v>
      </c>
      <c r="D4891" s="1">
        <v>43530</v>
      </c>
      <c r="E4891" s="2">
        <v>1.1643518518518518E-2</v>
      </c>
      <c r="F4891">
        <v>200</v>
      </c>
      <c r="G4891">
        <v>1889611729</v>
      </c>
      <c r="H4891" t="s">
        <v>354</v>
      </c>
      <c r="I4891" t="s">
        <v>355</v>
      </c>
      <c r="J4891" t="s">
        <v>265</v>
      </c>
      <c r="K4891" t="s">
        <v>18749</v>
      </c>
      <c r="L4891" t="s">
        <v>266</v>
      </c>
      <c r="M4891" t="s">
        <v>267</v>
      </c>
      <c r="N4891" t="s">
        <v>267</v>
      </c>
      <c r="O4891" t="s">
        <v>18750</v>
      </c>
      <c r="P4891">
        <v>0</v>
      </c>
      <c r="Q4891">
        <v>0</v>
      </c>
      <c r="R4891">
        <v>0</v>
      </c>
      <c r="S4891" t="s">
        <v>18745</v>
      </c>
      <c r="T4891" t="s">
        <v>267</v>
      </c>
      <c r="U4891" t="s">
        <v>18751</v>
      </c>
      <c r="V4891" t="b">
        <v>0</v>
      </c>
      <c r="W4891" t="s">
        <v>265</v>
      </c>
      <c r="X4891">
        <v>1</v>
      </c>
      <c r="Y4891" t="s">
        <v>18752</v>
      </c>
      <c r="Z4891" t="s">
        <v>265</v>
      </c>
      <c r="AA4891" t="s">
        <v>265</v>
      </c>
      <c r="AB4891" t="s">
        <v>265</v>
      </c>
      <c r="AC4891" t="s">
        <v>265</v>
      </c>
      <c r="AD4891" t="s">
        <v>265</v>
      </c>
      <c r="AE4891" t="s">
        <v>265</v>
      </c>
      <c r="AF4891" t="s">
        <v>267</v>
      </c>
      <c r="AG4891" t="s">
        <v>265</v>
      </c>
      <c r="AH4891" t="s">
        <v>265</v>
      </c>
      <c r="AI4891" t="s">
        <v>265</v>
      </c>
      <c r="AJ4891" t="s">
        <v>265</v>
      </c>
      <c r="AL4891" t="str">
        <f>IF(Sudan_News12[[#This Row],[relevancy_classification_english]]="Relevant","مناسب",IF(Sudan_News12[[#This Row],[relevancy_classification_english]]="Relevant","عَرَضِيّ",""))</f>
        <v/>
      </c>
      <c r="AN4891" t="str">
        <f>IF(Sudan_News12[[#This Row],[sentiment_analysis_english]]="Negative","سلبي",IF(Sudan_News12[[#This Row],[sentiment_analysis_english]]="Neutral","حيادي",IF(Sudan_News12[[#This Row],[sentiment_analysis_english]]="Positive","إيجابي","")))</f>
        <v/>
      </c>
      <c r="AO4891" t="e">
        <f>INDEX(TextClassificationList[],MATCH(Sudan_News12[[#This Row],[text_classification_arabic]],TextClassificationList[text_classification_arabic],0),1)</f>
        <v>#N/A</v>
      </c>
      <c r="AQ4891" t="e">
        <f>INDEX(TextClassificationList[],MATCH(Sudan_News12[[#This Row],[text_classification_arabic2]],TextClassificationList[text_classification_arabic],0),1)</f>
        <v>#N/A</v>
      </c>
      <c r="AS4891" t="e">
        <f>INDEX(TextClassificationList[],MATCH(Sudan_News12[[#This Row],[text_classification_arabic3]],TextClassificationList[text_classification_arabic],0),1)</f>
        <v>#N/A</v>
      </c>
      <c r="AU4891" t="e">
        <f>INDEX(TextClassificationList[],MATCH(Sudan_News12[[#This Row],[text_classification_arabic4]],TextClassificationList[text_classification_arabic],0),1)</f>
        <v>#N/A</v>
      </c>
      <c r="AW4891" t="e">
        <f>INDEX(TextClassificationList[],MATCH(Sudan_News12[[#This Row],[text_classification_arabic5]],TextClassificationList[text_classification_arabic],0),1)</f>
        <v>#N/A</v>
      </c>
    </row>
    <row r="4892" spans="1:49" x14ac:dyDescent="0.2">
      <c r="A4892">
        <v>1.1030348797915832E+18</v>
      </c>
      <c r="B4892">
        <v>1.1030319617429094E+18</v>
      </c>
      <c r="C4892" t="s">
        <v>18753</v>
      </c>
      <c r="D4892" s="1">
        <v>43529</v>
      </c>
      <c r="E4892" s="2">
        <v>0.95119212962962962</v>
      </c>
      <c r="F4892">
        <v>200</v>
      </c>
      <c r="G4892">
        <v>1889611729</v>
      </c>
      <c r="H4892" t="s">
        <v>354</v>
      </c>
      <c r="I4892" t="s">
        <v>355</v>
      </c>
      <c r="J4892" t="s">
        <v>265</v>
      </c>
      <c r="K4892" t="s">
        <v>18754</v>
      </c>
      <c r="L4892" t="s">
        <v>266</v>
      </c>
      <c r="M4892" t="s">
        <v>267</v>
      </c>
      <c r="N4892" t="s">
        <v>267</v>
      </c>
      <c r="O4892" t="s">
        <v>267</v>
      </c>
      <c r="P4892">
        <v>0</v>
      </c>
      <c r="Q4892">
        <v>0</v>
      </c>
      <c r="R4892">
        <v>0</v>
      </c>
      <c r="S4892" t="s">
        <v>267</v>
      </c>
      <c r="T4892" t="s">
        <v>267</v>
      </c>
      <c r="U4892" t="s">
        <v>18755</v>
      </c>
      <c r="V4892" t="b">
        <v>0</v>
      </c>
      <c r="W4892" t="s">
        <v>265</v>
      </c>
      <c r="X4892">
        <v>0</v>
      </c>
      <c r="Y4892" t="s">
        <v>265</v>
      </c>
      <c r="Z4892" t="s">
        <v>265</v>
      </c>
      <c r="AA4892" t="s">
        <v>265</v>
      </c>
      <c r="AB4892" t="s">
        <v>265</v>
      </c>
      <c r="AC4892" t="s">
        <v>265</v>
      </c>
      <c r="AD4892" t="s">
        <v>265</v>
      </c>
      <c r="AE4892" t="s">
        <v>265</v>
      </c>
      <c r="AF4892" t="s">
        <v>267</v>
      </c>
      <c r="AG4892" t="s">
        <v>265</v>
      </c>
      <c r="AH4892" t="s">
        <v>265</v>
      </c>
      <c r="AI4892" t="s">
        <v>265</v>
      </c>
      <c r="AJ4892" t="s">
        <v>265</v>
      </c>
      <c r="AL4892" t="str">
        <f>IF(Sudan_News12[[#This Row],[relevancy_classification_english]]="Relevant","مناسب",IF(Sudan_News12[[#This Row],[relevancy_classification_english]]="Relevant","عَرَضِيّ",""))</f>
        <v/>
      </c>
      <c r="AN4892" t="str">
        <f>IF(Sudan_News12[[#This Row],[sentiment_analysis_english]]="Negative","سلبي",IF(Sudan_News12[[#This Row],[sentiment_analysis_english]]="Neutral","حيادي",IF(Sudan_News12[[#This Row],[sentiment_analysis_english]]="Positive","إيجابي","")))</f>
        <v/>
      </c>
      <c r="AO4892" t="e">
        <f>INDEX(TextClassificationList[],MATCH(Sudan_News12[[#This Row],[text_classification_arabic]],TextClassificationList[text_classification_arabic],0),1)</f>
        <v>#N/A</v>
      </c>
      <c r="AQ4892" t="e">
        <f>INDEX(TextClassificationList[],MATCH(Sudan_News12[[#This Row],[text_classification_arabic2]],TextClassificationList[text_classification_arabic],0),1)</f>
        <v>#N/A</v>
      </c>
      <c r="AS4892" t="e">
        <f>INDEX(TextClassificationList[],MATCH(Sudan_News12[[#This Row],[text_classification_arabic3]],TextClassificationList[text_classification_arabic],0),1)</f>
        <v>#N/A</v>
      </c>
      <c r="AU4892" t="e">
        <f>INDEX(TextClassificationList[],MATCH(Sudan_News12[[#This Row],[text_classification_arabic4]],TextClassificationList[text_classification_arabic],0),1)</f>
        <v>#N/A</v>
      </c>
      <c r="AW4892" t="e">
        <f>INDEX(TextClassificationList[],MATCH(Sudan_News12[[#This Row],[text_classification_arabic5]],TextClassificationList[text_classification_arabic],0),1)</f>
        <v>#N/A</v>
      </c>
    </row>
    <row r="4893" spans="1:49" x14ac:dyDescent="0.2">
      <c r="A4893">
        <v>1.1024627734249882E+18</v>
      </c>
      <c r="B4893">
        <v>1.1024627734249882E+18</v>
      </c>
      <c r="C4893" t="s">
        <v>18756</v>
      </c>
      <c r="D4893" s="1">
        <v>43528</v>
      </c>
      <c r="E4893" s="2">
        <v>0.37247685185185186</v>
      </c>
      <c r="F4893">
        <v>200</v>
      </c>
      <c r="G4893">
        <v>1889611729</v>
      </c>
      <c r="H4893" t="s">
        <v>354</v>
      </c>
      <c r="I4893" t="s">
        <v>355</v>
      </c>
      <c r="J4893" t="s">
        <v>265</v>
      </c>
      <c r="K4893" t="s">
        <v>18757</v>
      </c>
      <c r="L4893" t="s">
        <v>266</v>
      </c>
      <c r="M4893" t="s">
        <v>267</v>
      </c>
      <c r="N4893" t="s">
        <v>267</v>
      </c>
      <c r="O4893" t="s">
        <v>267</v>
      </c>
      <c r="P4893">
        <v>0</v>
      </c>
      <c r="Q4893">
        <v>0</v>
      </c>
      <c r="R4893">
        <v>0</v>
      </c>
      <c r="S4893" t="s">
        <v>18758</v>
      </c>
      <c r="T4893" t="s">
        <v>267</v>
      </c>
      <c r="U4893" t="s">
        <v>18759</v>
      </c>
      <c r="V4893" t="b">
        <v>0</v>
      </c>
      <c r="W4893" t="s">
        <v>265</v>
      </c>
      <c r="X4893">
        <v>0</v>
      </c>
      <c r="Y4893" t="s">
        <v>265</v>
      </c>
      <c r="Z4893" t="s">
        <v>265</v>
      </c>
      <c r="AA4893" t="s">
        <v>265</v>
      </c>
      <c r="AB4893" t="s">
        <v>265</v>
      </c>
      <c r="AC4893" t="s">
        <v>265</v>
      </c>
      <c r="AD4893" t="s">
        <v>265</v>
      </c>
      <c r="AE4893" t="s">
        <v>265</v>
      </c>
      <c r="AF4893" t="s">
        <v>267</v>
      </c>
      <c r="AG4893" t="s">
        <v>265</v>
      </c>
      <c r="AH4893" t="s">
        <v>265</v>
      </c>
      <c r="AI4893" t="s">
        <v>265</v>
      </c>
      <c r="AJ4893" t="s">
        <v>265</v>
      </c>
      <c r="AL4893" t="str">
        <f>IF(Sudan_News12[[#This Row],[relevancy_classification_english]]="Relevant","مناسب",IF(Sudan_News12[[#This Row],[relevancy_classification_english]]="Relevant","عَرَضِيّ",""))</f>
        <v/>
      </c>
      <c r="AN4893" t="str">
        <f>IF(Sudan_News12[[#This Row],[sentiment_analysis_english]]="Negative","سلبي",IF(Sudan_News12[[#This Row],[sentiment_analysis_english]]="Neutral","حيادي",IF(Sudan_News12[[#This Row],[sentiment_analysis_english]]="Positive","إيجابي","")))</f>
        <v/>
      </c>
      <c r="AO4893" t="e">
        <f>INDEX(TextClassificationList[],MATCH(Sudan_News12[[#This Row],[text_classification_arabic]],TextClassificationList[text_classification_arabic],0),1)</f>
        <v>#N/A</v>
      </c>
      <c r="AQ4893" t="e">
        <f>INDEX(TextClassificationList[],MATCH(Sudan_News12[[#This Row],[text_classification_arabic2]],TextClassificationList[text_classification_arabic],0),1)</f>
        <v>#N/A</v>
      </c>
      <c r="AS4893" t="e">
        <f>INDEX(TextClassificationList[],MATCH(Sudan_News12[[#This Row],[text_classification_arabic3]],TextClassificationList[text_classification_arabic],0),1)</f>
        <v>#N/A</v>
      </c>
      <c r="AU4893" t="e">
        <f>INDEX(TextClassificationList[],MATCH(Sudan_News12[[#This Row],[text_classification_arabic4]],TextClassificationList[text_classification_arabic],0),1)</f>
        <v>#N/A</v>
      </c>
      <c r="AW4893" t="e">
        <f>INDEX(TextClassificationList[],MATCH(Sudan_News12[[#This Row],[text_classification_arabic5]],TextClassificationList[text_classification_arabic],0),1)</f>
        <v>#N/A</v>
      </c>
    </row>
    <row r="4894" spans="1:49" x14ac:dyDescent="0.2">
      <c r="A4894">
        <v>1.1023523119664169E+18</v>
      </c>
      <c r="B4894">
        <v>1.1021293161696911E+18</v>
      </c>
      <c r="C4894" t="s">
        <v>18760</v>
      </c>
      <c r="D4894" s="1">
        <v>43528</v>
      </c>
      <c r="E4894" s="2">
        <v>6.7662037037037034E-2</v>
      </c>
      <c r="F4894">
        <v>200</v>
      </c>
      <c r="G4894">
        <v>1889611729</v>
      </c>
      <c r="H4894" t="s">
        <v>354</v>
      </c>
      <c r="I4894" t="s">
        <v>355</v>
      </c>
      <c r="J4894" t="s">
        <v>265</v>
      </c>
      <c r="K4894" t="s">
        <v>18761</v>
      </c>
      <c r="L4894" t="s">
        <v>276</v>
      </c>
      <c r="M4894" t="s">
        <v>267</v>
      </c>
      <c r="N4894" t="s">
        <v>267</v>
      </c>
      <c r="O4894" t="s">
        <v>267</v>
      </c>
      <c r="P4894">
        <v>0</v>
      </c>
      <c r="Q4894">
        <v>0</v>
      </c>
      <c r="R4894">
        <v>0</v>
      </c>
      <c r="S4894" t="s">
        <v>267</v>
      </c>
      <c r="T4894" t="s">
        <v>267</v>
      </c>
      <c r="U4894" t="s">
        <v>18762</v>
      </c>
      <c r="V4894" t="b">
        <v>0</v>
      </c>
      <c r="W4894" t="s">
        <v>265</v>
      </c>
      <c r="X4894">
        <v>0</v>
      </c>
      <c r="Y4894" t="s">
        <v>265</v>
      </c>
      <c r="Z4894" t="s">
        <v>265</v>
      </c>
      <c r="AA4894" t="s">
        <v>265</v>
      </c>
      <c r="AB4894" t="s">
        <v>265</v>
      </c>
      <c r="AC4894" t="s">
        <v>265</v>
      </c>
      <c r="AD4894" t="s">
        <v>265</v>
      </c>
      <c r="AE4894" t="s">
        <v>265</v>
      </c>
      <c r="AF4894" t="s">
        <v>18763</v>
      </c>
      <c r="AG4894" t="s">
        <v>265</v>
      </c>
      <c r="AH4894" t="s">
        <v>265</v>
      </c>
      <c r="AI4894" t="s">
        <v>265</v>
      </c>
      <c r="AJ4894" t="s">
        <v>265</v>
      </c>
      <c r="AL4894" t="str">
        <f>IF(Sudan_News12[[#This Row],[relevancy_classification_english]]="Relevant","مناسب",IF(Sudan_News12[[#This Row],[relevancy_classification_english]]="Relevant","عَرَضِيّ",""))</f>
        <v/>
      </c>
      <c r="AN4894" t="str">
        <f>IF(Sudan_News12[[#This Row],[sentiment_analysis_english]]="Negative","سلبي",IF(Sudan_News12[[#This Row],[sentiment_analysis_english]]="Neutral","حيادي",IF(Sudan_News12[[#This Row],[sentiment_analysis_english]]="Positive","إيجابي","")))</f>
        <v/>
      </c>
      <c r="AO4894" t="e">
        <f>INDEX(TextClassificationList[],MATCH(Sudan_News12[[#This Row],[text_classification_arabic]],TextClassificationList[text_classification_arabic],0),1)</f>
        <v>#N/A</v>
      </c>
      <c r="AQ4894" t="e">
        <f>INDEX(TextClassificationList[],MATCH(Sudan_News12[[#This Row],[text_classification_arabic2]],TextClassificationList[text_classification_arabic],0),1)</f>
        <v>#N/A</v>
      </c>
      <c r="AS4894" t="e">
        <f>INDEX(TextClassificationList[],MATCH(Sudan_News12[[#This Row],[text_classification_arabic3]],TextClassificationList[text_classification_arabic],0),1)</f>
        <v>#N/A</v>
      </c>
      <c r="AU4894" t="e">
        <f>INDEX(TextClassificationList[],MATCH(Sudan_News12[[#This Row],[text_classification_arabic4]],TextClassificationList[text_classification_arabic],0),1)</f>
        <v>#N/A</v>
      </c>
      <c r="AW4894" t="e">
        <f>INDEX(TextClassificationList[],MATCH(Sudan_News12[[#This Row],[text_classification_arabic5]],TextClassificationList[text_classification_arabic],0),1)</f>
        <v>#N/A</v>
      </c>
    </row>
    <row r="4895" spans="1:49" x14ac:dyDescent="0.2">
      <c r="A4895">
        <v>1.1023234107372052E+18</v>
      </c>
      <c r="B4895">
        <v>1.1023234107372052E+18</v>
      </c>
      <c r="C4895" t="s">
        <v>18764</v>
      </c>
      <c r="D4895" s="1">
        <v>43527</v>
      </c>
      <c r="E4895" s="2">
        <v>0.98790509259259263</v>
      </c>
      <c r="F4895">
        <v>200</v>
      </c>
      <c r="G4895">
        <v>1889611729</v>
      </c>
      <c r="H4895" t="s">
        <v>354</v>
      </c>
      <c r="I4895" t="s">
        <v>355</v>
      </c>
      <c r="J4895" t="s">
        <v>265</v>
      </c>
      <c r="K4895" t="s">
        <v>18765</v>
      </c>
      <c r="L4895" t="s">
        <v>266</v>
      </c>
      <c r="M4895" t="s">
        <v>267</v>
      </c>
      <c r="N4895" t="s">
        <v>267</v>
      </c>
      <c r="O4895" t="s">
        <v>267</v>
      </c>
      <c r="P4895">
        <v>1</v>
      </c>
      <c r="Q4895">
        <v>1</v>
      </c>
      <c r="R4895">
        <v>4</v>
      </c>
      <c r="S4895" t="s">
        <v>317</v>
      </c>
      <c r="T4895" t="s">
        <v>267</v>
      </c>
      <c r="U4895" t="s">
        <v>18766</v>
      </c>
      <c r="V4895" t="b">
        <v>0</v>
      </c>
      <c r="W4895" t="s">
        <v>265</v>
      </c>
      <c r="X4895">
        <v>0</v>
      </c>
      <c r="Y4895" t="s">
        <v>265</v>
      </c>
      <c r="Z4895" t="s">
        <v>265</v>
      </c>
      <c r="AA4895" t="s">
        <v>265</v>
      </c>
      <c r="AB4895" t="s">
        <v>265</v>
      </c>
      <c r="AC4895" t="s">
        <v>265</v>
      </c>
      <c r="AD4895" t="s">
        <v>265</v>
      </c>
      <c r="AE4895" t="s">
        <v>265</v>
      </c>
      <c r="AF4895" t="s">
        <v>267</v>
      </c>
      <c r="AG4895" t="s">
        <v>265</v>
      </c>
      <c r="AH4895" t="s">
        <v>265</v>
      </c>
      <c r="AI4895" t="s">
        <v>265</v>
      </c>
      <c r="AJ4895" t="s">
        <v>265</v>
      </c>
      <c r="AL4895" t="str">
        <f>IF(Sudan_News12[[#This Row],[relevancy_classification_english]]="Relevant","مناسب",IF(Sudan_News12[[#This Row],[relevancy_classification_english]]="Relevant","عَرَضِيّ",""))</f>
        <v/>
      </c>
      <c r="AN4895" t="str">
        <f>IF(Sudan_News12[[#This Row],[sentiment_analysis_english]]="Negative","سلبي",IF(Sudan_News12[[#This Row],[sentiment_analysis_english]]="Neutral","حيادي",IF(Sudan_News12[[#This Row],[sentiment_analysis_english]]="Positive","إيجابي","")))</f>
        <v/>
      </c>
      <c r="AO4895" t="e">
        <f>INDEX(TextClassificationList[],MATCH(Sudan_News12[[#This Row],[text_classification_arabic]],TextClassificationList[text_classification_arabic],0),1)</f>
        <v>#N/A</v>
      </c>
      <c r="AQ4895" t="e">
        <f>INDEX(TextClassificationList[],MATCH(Sudan_News12[[#This Row],[text_classification_arabic2]],TextClassificationList[text_classification_arabic],0),1)</f>
        <v>#N/A</v>
      </c>
      <c r="AS4895" t="e">
        <f>INDEX(TextClassificationList[],MATCH(Sudan_News12[[#This Row],[text_classification_arabic3]],TextClassificationList[text_classification_arabic],0),1)</f>
        <v>#N/A</v>
      </c>
      <c r="AU4895" t="e">
        <f>INDEX(TextClassificationList[],MATCH(Sudan_News12[[#This Row],[text_classification_arabic4]],TextClassificationList[text_classification_arabic],0),1)</f>
        <v>#N/A</v>
      </c>
      <c r="AW4895" t="e">
        <f>INDEX(TextClassificationList[],MATCH(Sudan_News12[[#This Row],[text_classification_arabic5]],TextClassificationList[text_classification_arabic],0),1)</f>
        <v>#N/A</v>
      </c>
    </row>
    <row r="4896" spans="1:49" x14ac:dyDescent="0.2">
      <c r="A4896">
        <v>1.1023228148356751E+18</v>
      </c>
      <c r="B4896">
        <v>1.1023228148356751E+18</v>
      </c>
      <c r="C4896" t="s">
        <v>18767</v>
      </c>
      <c r="D4896" s="1">
        <v>43527</v>
      </c>
      <c r="E4896" s="2">
        <v>0.98626157407407411</v>
      </c>
      <c r="F4896">
        <v>200</v>
      </c>
      <c r="G4896">
        <v>1889611729</v>
      </c>
      <c r="H4896" t="s">
        <v>354</v>
      </c>
      <c r="I4896" t="s">
        <v>355</v>
      </c>
      <c r="J4896" t="s">
        <v>265</v>
      </c>
      <c r="K4896" t="s">
        <v>18768</v>
      </c>
      <c r="L4896" t="s">
        <v>266</v>
      </c>
      <c r="M4896" t="s">
        <v>267</v>
      </c>
      <c r="N4896" t="s">
        <v>267</v>
      </c>
      <c r="O4896" t="s">
        <v>267</v>
      </c>
      <c r="P4896">
        <v>0</v>
      </c>
      <c r="Q4896">
        <v>0</v>
      </c>
      <c r="R4896">
        <v>0</v>
      </c>
      <c r="S4896" t="s">
        <v>267</v>
      </c>
      <c r="T4896" t="s">
        <v>267</v>
      </c>
      <c r="U4896" t="s">
        <v>18769</v>
      </c>
      <c r="V4896" t="b">
        <v>0</v>
      </c>
      <c r="W4896" t="s">
        <v>265</v>
      </c>
      <c r="X4896">
        <v>0</v>
      </c>
      <c r="Y4896" t="s">
        <v>265</v>
      </c>
      <c r="Z4896" t="s">
        <v>265</v>
      </c>
      <c r="AA4896" t="s">
        <v>265</v>
      </c>
      <c r="AB4896" t="s">
        <v>265</v>
      </c>
      <c r="AC4896" t="s">
        <v>265</v>
      </c>
      <c r="AD4896" t="s">
        <v>265</v>
      </c>
      <c r="AE4896" t="s">
        <v>265</v>
      </c>
      <c r="AF4896" t="s">
        <v>267</v>
      </c>
      <c r="AG4896" t="s">
        <v>265</v>
      </c>
      <c r="AH4896" t="s">
        <v>265</v>
      </c>
      <c r="AI4896" t="s">
        <v>265</v>
      </c>
      <c r="AJ4896" t="s">
        <v>265</v>
      </c>
      <c r="AL4896" t="str">
        <f>IF(Sudan_News12[[#This Row],[relevancy_classification_english]]="Relevant","مناسب",IF(Sudan_News12[[#This Row],[relevancy_classification_english]]="Relevant","عَرَضِيّ",""))</f>
        <v/>
      </c>
      <c r="AN4896" t="str">
        <f>IF(Sudan_News12[[#This Row],[sentiment_analysis_english]]="Negative","سلبي",IF(Sudan_News12[[#This Row],[sentiment_analysis_english]]="Neutral","حيادي",IF(Sudan_News12[[#This Row],[sentiment_analysis_english]]="Positive","إيجابي","")))</f>
        <v/>
      </c>
      <c r="AO4896" t="e">
        <f>INDEX(TextClassificationList[],MATCH(Sudan_News12[[#This Row],[text_classification_arabic]],TextClassificationList[text_classification_arabic],0),1)</f>
        <v>#N/A</v>
      </c>
      <c r="AQ4896" t="e">
        <f>INDEX(TextClassificationList[],MATCH(Sudan_News12[[#This Row],[text_classification_arabic2]],TextClassificationList[text_classification_arabic],0),1)</f>
        <v>#N/A</v>
      </c>
      <c r="AS4896" t="e">
        <f>INDEX(TextClassificationList[],MATCH(Sudan_News12[[#This Row],[text_classification_arabic3]],TextClassificationList[text_classification_arabic],0),1)</f>
        <v>#N/A</v>
      </c>
      <c r="AU4896" t="e">
        <f>INDEX(TextClassificationList[],MATCH(Sudan_News12[[#This Row],[text_classification_arabic4]],TextClassificationList[text_classification_arabic],0),1)</f>
        <v>#N/A</v>
      </c>
      <c r="AW4896" t="e">
        <f>INDEX(TextClassificationList[],MATCH(Sudan_News12[[#This Row],[text_classification_arabic5]],TextClassificationList[text_classification_arabic],0),1)</f>
        <v>#N/A</v>
      </c>
    </row>
    <row r="4897" spans="1:49" x14ac:dyDescent="0.2">
      <c r="A4897">
        <v>1.1023208888448246E+18</v>
      </c>
      <c r="B4897">
        <v>1.1023204443953971E+18</v>
      </c>
      <c r="C4897" t="s">
        <v>18770</v>
      </c>
      <c r="D4897" s="1">
        <v>43527</v>
      </c>
      <c r="E4897" s="2">
        <v>0.98094907407407406</v>
      </c>
      <c r="F4897">
        <v>200</v>
      </c>
      <c r="G4897">
        <v>1889611729</v>
      </c>
      <c r="H4897" t="s">
        <v>354</v>
      </c>
      <c r="I4897" t="s">
        <v>355</v>
      </c>
      <c r="J4897" t="s">
        <v>265</v>
      </c>
      <c r="K4897" t="s">
        <v>18771</v>
      </c>
      <c r="L4897" t="s">
        <v>266</v>
      </c>
      <c r="M4897" t="s">
        <v>267</v>
      </c>
      <c r="N4897" t="s">
        <v>267</v>
      </c>
      <c r="O4897" t="s">
        <v>267</v>
      </c>
      <c r="P4897">
        <v>0</v>
      </c>
      <c r="Q4897">
        <v>0</v>
      </c>
      <c r="R4897">
        <v>0</v>
      </c>
      <c r="S4897" t="s">
        <v>267</v>
      </c>
      <c r="T4897" t="s">
        <v>267</v>
      </c>
      <c r="U4897" t="s">
        <v>18772</v>
      </c>
      <c r="V4897" t="b">
        <v>0</v>
      </c>
      <c r="W4897" t="s">
        <v>265</v>
      </c>
      <c r="X4897">
        <v>0</v>
      </c>
      <c r="Y4897" t="s">
        <v>265</v>
      </c>
      <c r="Z4897" t="s">
        <v>265</v>
      </c>
      <c r="AA4897" t="s">
        <v>265</v>
      </c>
      <c r="AB4897" t="s">
        <v>265</v>
      </c>
      <c r="AC4897" t="s">
        <v>265</v>
      </c>
      <c r="AD4897" t="s">
        <v>265</v>
      </c>
      <c r="AE4897" t="s">
        <v>265</v>
      </c>
      <c r="AF4897" t="s">
        <v>267</v>
      </c>
      <c r="AG4897" t="s">
        <v>265</v>
      </c>
      <c r="AH4897" t="s">
        <v>265</v>
      </c>
      <c r="AI4897" t="s">
        <v>265</v>
      </c>
      <c r="AJ4897" t="s">
        <v>265</v>
      </c>
      <c r="AL4897" t="str">
        <f>IF(Sudan_News12[[#This Row],[relevancy_classification_english]]="Relevant","مناسب",IF(Sudan_News12[[#This Row],[relevancy_classification_english]]="Relevant","عَرَضِيّ",""))</f>
        <v/>
      </c>
      <c r="AN4897" t="str">
        <f>IF(Sudan_News12[[#This Row],[sentiment_analysis_english]]="Negative","سلبي",IF(Sudan_News12[[#This Row],[sentiment_analysis_english]]="Neutral","حيادي",IF(Sudan_News12[[#This Row],[sentiment_analysis_english]]="Positive","إيجابي","")))</f>
        <v/>
      </c>
      <c r="AO4897" t="e">
        <f>INDEX(TextClassificationList[],MATCH(Sudan_News12[[#This Row],[text_classification_arabic]],TextClassificationList[text_classification_arabic],0),1)</f>
        <v>#N/A</v>
      </c>
      <c r="AQ4897" t="e">
        <f>INDEX(TextClassificationList[],MATCH(Sudan_News12[[#This Row],[text_classification_arabic2]],TextClassificationList[text_classification_arabic],0),1)</f>
        <v>#N/A</v>
      </c>
      <c r="AS4897" t="e">
        <f>INDEX(TextClassificationList[],MATCH(Sudan_News12[[#This Row],[text_classification_arabic3]],TextClassificationList[text_classification_arabic],0),1)</f>
        <v>#N/A</v>
      </c>
      <c r="AU4897" t="e">
        <f>INDEX(TextClassificationList[],MATCH(Sudan_News12[[#This Row],[text_classification_arabic4]],TextClassificationList[text_classification_arabic],0),1)</f>
        <v>#N/A</v>
      </c>
      <c r="AW4897" t="e">
        <f>INDEX(TextClassificationList[],MATCH(Sudan_News12[[#This Row],[text_classification_arabic5]],TextClassificationList[text_classification_arabic],0),1)</f>
        <v>#N/A</v>
      </c>
    </row>
    <row r="4898" spans="1:49" x14ac:dyDescent="0.2">
      <c r="A4898">
        <v>1.1023205851436564E+18</v>
      </c>
      <c r="B4898">
        <v>1.1023204443953971E+18</v>
      </c>
      <c r="C4898" t="s">
        <v>18773</v>
      </c>
      <c r="D4898" s="1">
        <v>43527</v>
      </c>
      <c r="E4898" s="2">
        <v>0.9801157407407407</v>
      </c>
      <c r="F4898">
        <v>200</v>
      </c>
      <c r="G4898">
        <v>1889611729</v>
      </c>
      <c r="H4898" t="s">
        <v>354</v>
      </c>
      <c r="I4898" t="s">
        <v>355</v>
      </c>
      <c r="J4898" t="s">
        <v>265</v>
      </c>
      <c r="K4898" t="s">
        <v>18774</v>
      </c>
      <c r="L4898" t="s">
        <v>266</v>
      </c>
      <c r="M4898" t="s">
        <v>267</v>
      </c>
      <c r="N4898" t="s">
        <v>267</v>
      </c>
      <c r="O4898" t="s">
        <v>267</v>
      </c>
      <c r="P4898">
        <v>1</v>
      </c>
      <c r="Q4898">
        <v>0</v>
      </c>
      <c r="R4898">
        <v>0</v>
      </c>
      <c r="S4898" t="s">
        <v>267</v>
      </c>
      <c r="T4898" t="s">
        <v>267</v>
      </c>
      <c r="U4898" t="s">
        <v>18775</v>
      </c>
      <c r="V4898" t="b">
        <v>0</v>
      </c>
      <c r="W4898" t="s">
        <v>265</v>
      </c>
      <c r="X4898">
        <v>0</v>
      </c>
      <c r="Y4898" t="s">
        <v>265</v>
      </c>
      <c r="Z4898" t="s">
        <v>265</v>
      </c>
      <c r="AA4898" t="s">
        <v>265</v>
      </c>
      <c r="AB4898" t="s">
        <v>265</v>
      </c>
      <c r="AC4898" t="s">
        <v>265</v>
      </c>
      <c r="AD4898" t="s">
        <v>265</v>
      </c>
      <c r="AE4898" t="s">
        <v>265</v>
      </c>
      <c r="AF4898" t="s">
        <v>267</v>
      </c>
      <c r="AG4898" t="s">
        <v>265</v>
      </c>
      <c r="AH4898" t="s">
        <v>265</v>
      </c>
      <c r="AI4898" t="s">
        <v>265</v>
      </c>
      <c r="AJ4898" t="s">
        <v>265</v>
      </c>
      <c r="AL4898" t="str">
        <f>IF(Sudan_News12[[#This Row],[relevancy_classification_english]]="Relevant","مناسب",IF(Sudan_News12[[#This Row],[relevancy_classification_english]]="Relevant","عَرَضِيّ",""))</f>
        <v/>
      </c>
      <c r="AN4898" t="str">
        <f>IF(Sudan_News12[[#This Row],[sentiment_analysis_english]]="Negative","سلبي",IF(Sudan_News12[[#This Row],[sentiment_analysis_english]]="Neutral","حيادي",IF(Sudan_News12[[#This Row],[sentiment_analysis_english]]="Positive","إيجابي","")))</f>
        <v/>
      </c>
      <c r="AO4898" t="e">
        <f>INDEX(TextClassificationList[],MATCH(Sudan_News12[[#This Row],[text_classification_arabic]],TextClassificationList[text_classification_arabic],0),1)</f>
        <v>#N/A</v>
      </c>
      <c r="AQ4898" t="e">
        <f>INDEX(TextClassificationList[],MATCH(Sudan_News12[[#This Row],[text_classification_arabic2]],TextClassificationList[text_classification_arabic],0),1)</f>
        <v>#N/A</v>
      </c>
      <c r="AS4898" t="e">
        <f>INDEX(TextClassificationList[],MATCH(Sudan_News12[[#This Row],[text_classification_arabic3]],TextClassificationList[text_classification_arabic],0),1)</f>
        <v>#N/A</v>
      </c>
      <c r="AU4898" t="e">
        <f>INDEX(TextClassificationList[],MATCH(Sudan_News12[[#This Row],[text_classification_arabic4]],TextClassificationList[text_classification_arabic],0),1)</f>
        <v>#N/A</v>
      </c>
      <c r="AW4898" t="e">
        <f>INDEX(TextClassificationList[],MATCH(Sudan_News12[[#This Row],[text_classification_arabic5]],TextClassificationList[text_classification_arabic],0),1)</f>
        <v>#N/A</v>
      </c>
    </row>
    <row r="4899" spans="1:49" x14ac:dyDescent="0.2">
      <c r="A4899">
        <v>1.102154998388011E+18</v>
      </c>
      <c r="B4899">
        <v>1.1017043314961736E+18</v>
      </c>
      <c r="C4899" t="s">
        <v>18776</v>
      </c>
      <c r="D4899" s="1">
        <v>43527</v>
      </c>
      <c r="E4899" s="2">
        <v>0.52318287037037037</v>
      </c>
      <c r="F4899">
        <v>200</v>
      </c>
      <c r="G4899">
        <v>1889611729</v>
      </c>
      <c r="H4899" t="s">
        <v>354</v>
      </c>
      <c r="I4899" t="s">
        <v>355</v>
      </c>
      <c r="J4899" t="s">
        <v>265</v>
      </c>
      <c r="K4899" t="s">
        <v>18777</v>
      </c>
      <c r="L4899" t="s">
        <v>266</v>
      </c>
      <c r="M4899" t="s">
        <v>267</v>
      </c>
      <c r="N4899" t="s">
        <v>267</v>
      </c>
      <c r="O4899" t="s">
        <v>267</v>
      </c>
      <c r="P4899">
        <v>0</v>
      </c>
      <c r="Q4899">
        <v>0</v>
      </c>
      <c r="R4899">
        <v>0</v>
      </c>
      <c r="S4899" t="s">
        <v>267</v>
      </c>
      <c r="T4899" t="s">
        <v>267</v>
      </c>
      <c r="U4899" t="s">
        <v>18778</v>
      </c>
      <c r="V4899" t="b">
        <v>0</v>
      </c>
      <c r="W4899" t="s">
        <v>265</v>
      </c>
      <c r="X4899">
        <v>0</v>
      </c>
      <c r="Y4899" t="s">
        <v>265</v>
      </c>
      <c r="Z4899" t="s">
        <v>265</v>
      </c>
      <c r="AA4899" t="s">
        <v>265</v>
      </c>
      <c r="AB4899" t="s">
        <v>265</v>
      </c>
      <c r="AC4899" t="s">
        <v>265</v>
      </c>
      <c r="AD4899" t="s">
        <v>265</v>
      </c>
      <c r="AE4899" t="s">
        <v>265</v>
      </c>
      <c r="AF4899" t="s">
        <v>9586</v>
      </c>
      <c r="AG4899" t="s">
        <v>265</v>
      </c>
      <c r="AH4899" t="s">
        <v>265</v>
      </c>
      <c r="AI4899" t="s">
        <v>265</v>
      </c>
      <c r="AJ4899" t="s">
        <v>265</v>
      </c>
      <c r="AL4899" t="str">
        <f>IF(Sudan_News12[[#This Row],[relevancy_classification_english]]="Relevant","مناسب",IF(Sudan_News12[[#This Row],[relevancy_classification_english]]="Relevant","عَرَضِيّ",""))</f>
        <v/>
      </c>
      <c r="AN4899" t="str">
        <f>IF(Sudan_News12[[#This Row],[sentiment_analysis_english]]="Negative","سلبي",IF(Sudan_News12[[#This Row],[sentiment_analysis_english]]="Neutral","حيادي",IF(Sudan_News12[[#This Row],[sentiment_analysis_english]]="Positive","إيجابي","")))</f>
        <v/>
      </c>
      <c r="AO4899" t="e">
        <f>INDEX(TextClassificationList[],MATCH(Sudan_News12[[#This Row],[text_classification_arabic]],TextClassificationList[text_classification_arabic],0),1)</f>
        <v>#N/A</v>
      </c>
      <c r="AQ4899" t="e">
        <f>INDEX(TextClassificationList[],MATCH(Sudan_News12[[#This Row],[text_classification_arabic2]],TextClassificationList[text_classification_arabic],0),1)</f>
        <v>#N/A</v>
      </c>
      <c r="AS4899" t="e">
        <f>INDEX(TextClassificationList[],MATCH(Sudan_News12[[#This Row],[text_classification_arabic3]],TextClassificationList[text_classification_arabic],0),1)</f>
        <v>#N/A</v>
      </c>
      <c r="AU4899" t="e">
        <f>INDEX(TextClassificationList[],MATCH(Sudan_News12[[#This Row],[text_classification_arabic4]],TextClassificationList[text_classification_arabic],0),1)</f>
        <v>#N/A</v>
      </c>
      <c r="AW4899" t="e">
        <f>INDEX(TextClassificationList[],MATCH(Sudan_News12[[#This Row],[text_classification_arabic5]],TextClassificationList[text_classification_arabic],0),1)</f>
        <v>#N/A</v>
      </c>
    </row>
    <row r="4900" spans="1:49" x14ac:dyDescent="0.2">
      <c r="A4900">
        <v>1.1019767443687055E+18</v>
      </c>
      <c r="B4900">
        <v>1.1019767443687055E+18</v>
      </c>
      <c r="C4900" t="s">
        <v>18779</v>
      </c>
      <c r="D4900" s="1">
        <v>43527</v>
      </c>
      <c r="E4900" s="2">
        <v>3.1296296296296294E-2</v>
      </c>
      <c r="F4900">
        <v>200</v>
      </c>
      <c r="G4900">
        <v>1889611729</v>
      </c>
      <c r="H4900" t="s">
        <v>354</v>
      </c>
      <c r="I4900" t="s">
        <v>355</v>
      </c>
      <c r="J4900" t="s">
        <v>265</v>
      </c>
      <c r="K4900" t="s">
        <v>18780</v>
      </c>
      <c r="L4900" t="s">
        <v>266</v>
      </c>
      <c r="M4900" t="s">
        <v>267</v>
      </c>
      <c r="N4900" t="s">
        <v>267</v>
      </c>
      <c r="O4900" t="s">
        <v>267</v>
      </c>
      <c r="P4900">
        <v>0</v>
      </c>
      <c r="Q4900">
        <v>2</v>
      </c>
      <c r="R4900">
        <v>1</v>
      </c>
      <c r="S4900" t="s">
        <v>18781</v>
      </c>
      <c r="T4900" t="s">
        <v>267</v>
      </c>
      <c r="U4900" t="s">
        <v>18782</v>
      </c>
      <c r="V4900" t="b">
        <v>0</v>
      </c>
      <c r="W4900" t="s">
        <v>265</v>
      </c>
      <c r="X4900">
        <v>1</v>
      </c>
      <c r="Y4900" t="s">
        <v>18783</v>
      </c>
      <c r="Z4900" t="s">
        <v>265</v>
      </c>
      <c r="AA4900" t="s">
        <v>265</v>
      </c>
      <c r="AB4900" t="s">
        <v>265</v>
      </c>
      <c r="AC4900" t="s">
        <v>265</v>
      </c>
      <c r="AD4900" t="s">
        <v>265</v>
      </c>
      <c r="AE4900" t="s">
        <v>265</v>
      </c>
      <c r="AF4900" t="s">
        <v>267</v>
      </c>
      <c r="AG4900" t="s">
        <v>265</v>
      </c>
      <c r="AH4900" t="s">
        <v>265</v>
      </c>
      <c r="AI4900" t="s">
        <v>265</v>
      </c>
      <c r="AJ4900" t="s">
        <v>265</v>
      </c>
      <c r="AL4900" t="str">
        <f>IF(Sudan_News12[[#This Row],[relevancy_classification_english]]="Relevant","مناسب",IF(Sudan_News12[[#This Row],[relevancy_classification_english]]="Relevant","عَرَضِيّ",""))</f>
        <v/>
      </c>
      <c r="AN4900" t="str">
        <f>IF(Sudan_News12[[#This Row],[sentiment_analysis_english]]="Negative","سلبي",IF(Sudan_News12[[#This Row],[sentiment_analysis_english]]="Neutral","حيادي",IF(Sudan_News12[[#This Row],[sentiment_analysis_english]]="Positive","إيجابي","")))</f>
        <v/>
      </c>
      <c r="AO4900" t="e">
        <f>INDEX(TextClassificationList[],MATCH(Sudan_News12[[#This Row],[text_classification_arabic]],TextClassificationList[text_classification_arabic],0),1)</f>
        <v>#N/A</v>
      </c>
      <c r="AQ4900" t="e">
        <f>INDEX(TextClassificationList[],MATCH(Sudan_News12[[#This Row],[text_classification_arabic2]],TextClassificationList[text_classification_arabic],0),1)</f>
        <v>#N/A</v>
      </c>
      <c r="AS4900" t="e">
        <f>INDEX(TextClassificationList[],MATCH(Sudan_News12[[#This Row],[text_classification_arabic3]],TextClassificationList[text_classification_arabic],0),1)</f>
        <v>#N/A</v>
      </c>
      <c r="AU4900" t="e">
        <f>INDEX(TextClassificationList[],MATCH(Sudan_News12[[#This Row],[text_classification_arabic4]],TextClassificationList[text_classification_arabic],0),1)</f>
        <v>#N/A</v>
      </c>
      <c r="AW4900" t="e">
        <f>INDEX(TextClassificationList[],MATCH(Sudan_News12[[#This Row],[text_classification_arabic5]],TextClassificationList[text_classification_arabic],0),1)</f>
        <v>#N/A</v>
      </c>
    </row>
    <row r="4901" spans="1:49" x14ac:dyDescent="0.2">
      <c r="A4901">
        <v>1.1019365603947192E+18</v>
      </c>
      <c r="B4901">
        <v>1.1019365603947192E+18</v>
      </c>
      <c r="C4901" t="s">
        <v>18784</v>
      </c>
      <c r="D4901" s="1">
        <v>43526</v>
      </c>
      <c r="E4901" s="2">
        <v>0.92040509259259262</v>
      </c>
      <c r="F4901">
        <v>200</v>
      </c>
      <c r="G4901">
        <v>1889611729</v>
      </c>
      <c r="H4901" t="s">
        <v>354</v>
      </c>
      <c r="I4901" t="s">
        <v>355</v>
      </c>
      <c r="J4901" t="s">
        <v>265</v>
      </c>
      <c r="K4901" t="s">
        <v>18785</v>
      </c>
      <c r="L4901" t="s">
        <v>266</v>
      </c>
      <c r="M4901" t="s">
        <v>267</v>
      </c>
      <c r="N4901" t="s">
        <v>267</v>
      </c>
      <c r="O4901" t="s">
        <v>18786</v>
      </c>
      <c r="P4901">
        <v>0</v>
      </c>
      <c r="Q4901">
        <v>0</v>
      </c>
      <c r="R4901">
        <v>0</v>
      </c>
      <c r="S4901" t="s">
        <v>317</v>
      </c>
      <c r="T4901" t="s">
        <v>267</v>
      </c>
      <c r="U4901" t="s">
        <v>18787</v>
      </c>
      <c r="V4901" t="b">
        <v>0</v>
      </c>
      <c r="W4901" t="s">
        <v>265</v>
      </c>
      <c r="X4901">
        <v>1</v>
      </c>
      <c r="Y4901" t="s">
        <v>18788</v>
      </c>
      <c r="Z4901" t="s">
        <v>265</v>
      </c>
      <c r="AA4901" t="s">
        <v>265</v>
      </c>
      <c r="AB4901" t="s">
        <v>265</v>
      </c>
      <c r="AC4901" t="s">
        <v>265</v>
      </c>
      <c r="AD4901" t="s">
        <v>265</v>
      </c>
      <c r="AE4901" t="s">
        <v>265</v>
      </c>
      <c r="AF4901" t="s">
        <v>267</v>
      </c>
      <c r="AG4901" t="s">
        <v>265</v>
      </c>
      <c r="AH4901" t="s">
        <v>265</v>
      </c>
      <c r="AI4901" t="s">
        <v>265</v>
      </c>
      <c r="AJ4901" t="s">
        <v>265</v>
      </c>
      <c r="AL4901" t="str">
        <f>IF(Sudan_News12[[#This Row],[relevancy_classification_english]]="Relevant","مناسب",IF(Sudan_News12[[#This Row],[relevancy_classification_english]]="Relevant","عَرَضِيّ",""))</f>
        <v/>
      </c>
      <c r="AN4901" t="str">
        <f>IF(Sudan_News12[[#This Row],[sentiment_analysis_english]]="Negative","سلبي",IF(Sudan_News12[[#This Row],[sentiment_analysis_english]]="Neutral","حيادي",IF(Sudan_News12[[#This Row],[sentiment_analysis_english]]="Positive","إيجابي","")))</f>
        <v/>
      </c>
      <c r="AO4901" t="e">
        <f>INDEX(TextClassificationList[],MATCH(Sudan_News12[[#This Row],[text_classification_arabic]],TextClassificationList[text_classification_arabic],0),1)</f>
        <v>#N/A</v>
      </c>
      <c r="AQ4901" t="e">
        <f>INDEX(TextClassificationList[],MATCH(Sudan_News12[[#This Row],[text_classification_arabic2]],TextClassificationList[text_classification_arabic],0),1)</f>
        <v>#N/A</v>
      </c>
      <c r="AS4901" t="e">
        <f>INDEX(TextClassificationList[],MATCH(Sudan_News12[[#This Row],[text_classification_arabic3]],TextClassificationList[text_classification_arabic],0),1)</f>
        <v>#N/A</v>
      </c>
      <c r="AU4901" t="e">
        <f>INDEX(TextClassificationList[],MATCH(Sudan_News12[[#This Row],[text_classification_arabic4]],TextClassificationList[text_classification_arabic],0),1)</f>
        <v>#N/A</v>
      </c>
      <c r="AW4901" t="e">
        <f>INDEX(TextClassificationList[],MATCH(Sudan_News12[[#This Row],[text_classification_arabic5]],TextClassificationList[text_classification_arabic],0),1)</f>
        <v>#N/A</v>
      </c>
    </row>
    <row r="4902" spans="1:49" x14ac:dyDescent="0.2">
      <c r="A4902">
        <v>1.1019343634937446E+18</v>
      </c>
      <c r="B4902">
        <v>1.1019343634937446E+18</v>
      </c>
      <c r="C4902" t="s">
        <v>18789</v>
      </c>
      <c r="D4902" s="1">
        <v>43526</v>
      </c>
      <c r="E4902" s="2">
        <v>0.91434027777777782</v>
      </c>
      <c r="F4902">
        <v>200</v>
      </c>
      <c r="G4902">
        <v>1889611729</v>
      </c>
      <c r="H4902" t="s">
        <v>354</v>
      </c>
      <c r="I4902" t="s">
        <v>355</v>
      </c>
      <c r="J4902" t="s">
        <v>265</v>
      </c>
      <c r="K4902" t="s">
        <v>18790</v>
      </c>
      <c r="L4902" t="s">
        <v>266</v>
      </c>
      <c r="M4902" t="s">
        <v>267</v>
      </c>
      <c r="N4902" t="s">
        <v>267</v>
      </c>
      <c r="O4902" t="s">
        <v>18791</v>
      </c>
      <c r="P4902">
        <v>0</v>
      </c>
      <c r="Q4902">
        <v>0</v>
      </c>
      <c r="R4902">
        <v>0</v>
      </c>
      <c r="S4902" t="s">
        <v>18792</v>
      </c>
      <c r="T4902" t="s">
        <v>267</v>
      </c>
      <c r="U4902" t="s">
        <v>18793</v>
      </c>
      <c r="V4902" t="b">
        <v>0</v>
      </c>
      <c r="W4902" t="s">
        <v>265</v>
      </c>
      <c r="X4902">
        <v>1</v>
      </c>
      <c r="Y4902" t="s">
        <v>18794</v>
      </c>
      <c r="Z4902" t="s">
        <v>265</v>
      </c>
      <c r="AA4902" t="s">
        <v>265</v>
      </c>
      <c r="AB4902" t="s">
        <v>265</v>
      </c>
      <c r="AC4902" t="s">
        <v>265</v>
      </c>
      <c r="AD4902" t="s">
        <v>265</v>
      </c>
      <c r="AE4902" t="s">
        <v>265</v>
      </c>
      <c r="AF4902" t="s">
        <v>267</v>
      </c>
      <c r="AG4902" t="s">
        <v>265</v>
      </c>
      <c r="AH4902" t="s">
        <v>265</v>
      </c>
      <c r="AI4902" t="s">
        <v>265</v>
      </c>
      <c r="AJ4902" t="s">
        <v>265</v>
      </c>
      <c r="AL4902" t="str">
        <f>IF(Sudan_News12[[#This Row],[relevancy_classification_english]]="Relevant","مناسب",IF(Sudan_News12[[#This Row],[relevancy_classification_english]]="Relevant","عَرَضِيّ",""))</f>
        <v/>
      </c>
      <c r="AN4902" t="str">
        <f>IF(Sudan_News12[[#This Row],[sentiment_analysis_english]]="Negative","سلبي",IF(Sudan_News12[[#This Row],[sentiment_analysis_english]]="Neutral","حيادي",IF(Sudan_News12[[#This Row],[sentiment_analysis_english]]="Positive","إيجابي","")))</f>
        <v/>
      </c>
      <c r="AO4902" t="e">
        <f>INDEX(TextClassificationList[],MATCH(Sudan_News12[[#This Row],[text_classification_arabic]],TextClassificationList[text_classification_arabic],0),1)</f>
        <v>#N/A</v>
      </c>
      <c r="AQ4902" t="e">
        <f>INDEX(TextClassificationList[],MATCH(Sudan_News12[[#This Row],[text_classification_arabic2]],TextClassificationList[text_classification_arabic],0),1)</f>
        <v>#N/A</v>
      </c>
      <c r="AS4902" t="e">
        <f>INDEX(TextClassificationList[],MATCH(Sudan_News12[[#This Row],[text_classification_arabic3]],TextClassificationList[text_classification_arabic],0),1)</f>
        <v>#N/A</v>
      </c>
      <c r="AU4902" t="e">
        <f>INDEX(TextClassificationList[],MATCH(Sudan_News12[[#This Row],[text_classification_arabic4]],TextClassificationList[text_classification_arabic],0),1)</f>
        <v>#N/A</v>
      </c>
      <c r="AW4902" t="e">
        <f>INDEX(TextClassificationList[],MATCH(Sudan_News12[[#This Row],[text_classification_arabic5]],TextClassificationList[text_classification_arabic],0),1)</f>
        <v>#N/A</v>
      </c>
    </row>
    <row r="4903" spans="1:49" x14ac:dyDescent="0.2">
      <c r="A4903">
        <v>1.1019336811434353E+18</v>
      </c>
      <c r="B4903">
        <v>1.1019336811434353E+18</v>
      </c>
      <c r="C4903" t="s">
        <v>18795</v>
      </c>
      <c r="D4903" s="1">
        <v>43526</v>
      </c>
      <c r="E4903" s="2">
        <v>0.91246527777777775</v>
      </c>
      <c r="F4903">
        <v>200</v>
      </c>
      <c r="G4903">
        <v>1889611729</v>
      </c>
      <c r="H4903" t="s">
        <v>354</v>
      </c>
      <c r="I4903" t="s">
        <v>355</v>
      </c>
      <c r="J4903" t="s">
        <v>265</v>
      </c>
      <c r="K4903" t="s">
        <v>18796</v>
      </c>
      <c r="L4903" t="s">
        <v>266</v>
      </c>
      <c r="M4903" t="s">
        <v>267</v>
      </c>
      <c r="N4903" t="s">
        <v>267</v>
      </c>
      <c r="O4903" t="s">
        <v>18797</v>
      </c>
      <c r="P4903">
        <v>0</v>
      </c>
      <c r="Q4903">
        <v>1</v>
      </c>
      <c r="R4903">
        <v>0</v>
      </c>
      <c r="S4903" t="s">
        <v>18792</v>
      </c>
      <c r="T4903" t="s">
        <v>267</v>
      </c>
      <c r="U4903" t="s">
        <v>18798</v>
      </c>
      <c r="V4903" t="b">
        <v>0</v>
      </c>
      <c r="W4903" t="s">
        <v>265</v>
      </c>
      <c r="X4903">
        <v>1</v>
      </c>
      <c r="Y4903" t="s">
        <v>18799</v>
      </c>
      <c r="Z4903" t="s">
        <v>265</v>
      </c>
      <c r="AA4903" t="s">
        <v>265</v>
      </c>
      <c r="AB4903" t="s">
        <v>265</v>
      </c>
      <c r="AC4903" t="s">
        <v>265</v>
      </c>
      <c r="AD4903" t="s">
        <v>265</v>
      </c>
      <c r="AE4903" t="s">
        <v>265</v>
      </c>
      <c r="AF4903" t="s">
        <v>267</v>
      </c>
      <c r="AG4903" t="s">
        <v>265</v>
      </c>
      <c r="AH4903" t="s">
        <v>265</v>
      </c>
      <c r="AI4903" t="s">
        <v>265</v>
      </c>
      <c r="AJ4903" t="s">
        <v>265</v>
      </c>
      <c r="AL4903" t="str">
        <f>IF(Sudan_News12[[#This Row],[relevancy_classification_english]]="Relevant","مناسب",IF(Sudan_News12[[#This Row],[relevancy_classification_english]]="Relevant","عَرَضِيّ",""))</f>
        <v/>
      </c>
      <c r="AN4903" t="str">
        <f>IF(Sudan_News12[[#This Row],[sentiment_analysis_english]]="Negative","سلبي",IF(Sudan_News12[[#This Row],[sentiment_analysis_english]]="Neutral","حيادي",IF(Sudan_News12[[#This Row],[sentiment_analysis_english]]="Positive","إيجابي","")))</f>
        <v/>
      </c>
      <c r="AO4903" t="e">
        <f>INDEX(TextClassificationList[],MATCH(Sudan_News12[[#This Row],[text_classification_arabic]],TextClassificationList[text_classification_arabic],0),1)</f>
        <v>#N/A</v>
      </c>
      <c r="AQ4903" t="e">
        <f>INDEX(TextClassificationList[],MATCH(Sudan_News12[[#This Row],[text_classification_arabic2]],TextClassificationList[text_classification_arabic],0),1)</f>
        <v>#N/A</v>
      </c>
      <c r="AS4903" t="e">
        <f>INDEX(TextClassificationList[],MATCH(Sudan_News12[[#This Row],[text_classification_arabic3]],TextClassificationList[text_classification_arabic],0),1)</f>
        <v>#N/A</v>
      </c>
      <c r="AU4903" t="e">
        <f>INDEX(TextClassificationList[],MATCH(Sudan_News12[[#This Row],[text_classification_arabic4]],TextClassificationList[text_classification_arabic],0),1)</f>
        <v>#N/A</v>
      </c>
      <c r="AW4903" t="e">
        <f>INDEX(TextClassificationList[],MATCH(Sudan_News12[[#This Row],[text_classification_arabic5]],TextClassificationList[text_classification_arabic],0),1)</f>
        <v>#N/A</v>
      </c>
    </row>
    <row r="4904" spans="1:49" x14ac:dyDescent="0.2">
      <c r="A4904">
        <v>1.1018844536710595E+18</v>
      </c>
      <c r="B4904">
        <v>1.1018844536710595E+18</v>
      </c>
      <c r="C4904" t="s">
        <v>18800</v>
      </c>
      <c r="D4904" s="1">
        <v>43526</v>
      </c>
      <c r="E4904" s="2">
        <v>0.77662037037037035</v>
      </c>
      <c r="F4904">
        <v>200</v>
      </c>
      <c r="G4904">
        <v>1889611729</v>
      </c>
      <c r="H4904" t="s">
        <v>354</v>
      </c>
      <c r="I4904" t="s">
        <v>355</v>
      </c>
      <c r="J4904" t="s">
        <v>265</v>
      </c>
      <c r="K4904" t="s">
        <v>18801</v>
      </c>
      <c r="L4904" t="s">
        <v>266</v>
      </c>
      <c r="M4904" t="s">
        <v>267</v>
      </c>
      <c r="N4904" t="s">
        <v>267</v>
      </c>
      <c r="O4904" t="s">
        <v>18802</v>
      </c>
      <c r="P4904">
        <v>0</v>
      </c>
      <c r="Q4904">
        <v>0</v>
      </c>
      <c r="R4904">
        <v>0</v>
      </c>
      <c r="S4904" t="s">
        <v>329</v>
      </c>
      <c r="T4904" t="s">
        <v>267</v>
      </c>
      <c r="U4904" t="s">
        <v>18803</v>
      </c>
      <c r="V4904" t="b">
        <v>0</v>
      </c>
      <c r="W4904" t="s">
        <v>265</v>
      </c>
      <c r="X4904">
        <v>1</v>
      </c>
      <c r="Y4904" t="s">
        <v>18804</v>
      </c>
      <c r="Z4904" t="s">
        <v>265</v>
      </c>
      <c r="AA4904" t="s">
        <v>265</v>
      </c>
      <c r="AB4904" t="s">
        <v>265</v>
      </c>
      <c r="AC4904" t="s">
        <v>265</v>
      </c>
      <c r="AD4904" t="s">
        <v>265</v>
      </c>
      <c r="AE4904" t="s">
        <v>265</v>
      </c>
      <c r="AF4904" t="s">
        <v>267</v>
      </c>
      <c r="AG4904" t="s">
        <v>265</v>
      </c>
      <c r="AH4904" t="s">
        <v>265</v>
      </c>
      <c r="AI4904" t="s">
        <v>265</v>
      </c>
      <c r="AJ4904" t="s">
        <v>265</v>
      </c>
      <c r="AL4904" t="str">
        <f>IF(Sudan_News12[[#This Row],[relevancy_classification_english]]="Relevant","مناسب",IF(Sudan_News12[[#This Row],[relevancy_classification_english]]="Relevant","عَرَضِيّ",""))</f>
        <v/>
      </c>
      <c r="AN4904" t="str">
        <f>IF(Sudan_News12[[#This Row],[sentiment_analysis_english]]="Negative","سلبي",IF(Sudan_News12[[#This Row],[sentiment_analysis_english]]="Neutral","حيادي",IF(Sudan_News12[[#This Row],[sentiment_analysis_english]]="Positive","إيجابي","")))</f>
        <v/>
      </c>
      <c r="AO4904" t="e">
        <f>INDEX(TextClassificationList[],MATCH(Sudan_News12[[#This Row],[text_classification_arabic]],TextClassificationList[text_classification_arabic],0),1)</f>
        <v>#N/A</v>
      </c>
      <c r="AQ4904" t="e">
        <f>INDEX(TextClassificationList[],MATCH(Sudan_News12[[#This Row],[text_classification_arabic2]],TextClassificationList[text_classification_arabic],0),1)</f>
        <v>#N/A</v>
      </c>
      <c r="AS4904" t="e">
        <f>INDEX(TextClassificationList[],MATCH(Sudan_News12[[#This Row],[text_classification_arabic3]],TextClassificationList[text_classification_arabic],0),1)</f>
        <v>#N/A</v>
      </c>
      <c r="AU4904" t="e">
        <f>INDEX(TextClassificationList[],MATCH(Sudan_News12[[#This Row],[text_classification_arabic4]],TextClassificationList[text_classification_arabic],0),1)</f>
        <v>#N/A</v>
      </c>
      <c r="AW4904" t="e">
        <f>INDEX(TextClassificationList[],MATCH(Sudan_News12[[#This Row],[text_classification_arabic5]],TextClassificationList[text_classification_arabic],0),1)</f>
        <v>#N/A</v>
      </c>
    </row>
    <row r="4905" spans="1:49" x14ac:dyDescent="0.2">
      <c r="A4905">
        <v>1.1018839393907016E+18</v>
      </c>
      <c r="B4905">
        <v>1.1018839393907016E+18</v>
      </c>
      <c r="C4905" t="s">
        <v>18805</v>
      </c>
      <c r="D4905" s="1">
        <v>43526</v>
      </c>
      <c r="E4905" s="2">
        <v>0.77519675925925924</v>
      </c>
      <c r="F4905">
        <v>200</v>
      </c>
      <c r="G4905">
        <v>1889611729</v>
      </c>
      <c r="H4905" t="s">
        <v>354</v>
      </c>
      <c r="I4905" t="s">
        <v>355</v>
      </c>
      <c r="J4905" t="s">
        <v>265</v>
      </c>
      <c r="K4905" t="s">
        <v>18806</v>
      </c>
      <c r="L4905" t="s">
        <v>266</v>
      </c>
      <c r="M4905" t="s">
        <v>267</v>
      </c>
      <c r="N4905" t="s">
        <v>267</v>
      </c>
      <c r="O4905" t="s">
        <v>267</v>
      </c>
      <c r="P4905">
        <v>0</v>
      </c>
      <c r="Q4905">
        <v>0</v>
      </c>
      <c r="R4905">
        <v>1</v>
      </c>
      <c r="S4905" t="s">
        <v>18792</v>
      </c>
      <c r="T4905" t="s">
        <v>267</v>
      </c>
      <c r="U4905" t="s">
        <v>18807</v>
      </c>
      <c r="V4905" t="b">
        <v>0</v>
      </c>
      <c r="W4905" t="s">
        <v>265</v>
      </c>
      <c r="X4905">
        <v>0</v>
      </c>
      <c r="Y4905" t="s">
        <v>265</v>
      </c>
      <c r="Z4905" t="s">
        <v>265</v>
      </c>
      <c r="AA4905" t="s">
        <v>265</v>
      </c>
      <c r="AB4905" t="s">
        <v>265</v>
      </c>
      <c r="AC4905" t="s">
        <v>265</v>
      </c>
      <c r="AD4905" t="s">
        <v>265</v>
      </c>
      <c r="AE4905" t="s">
        <v>265</v>
      </c>
      <c r="AF4905" t="s">
        <v>267</v>
      </c>
      <c r="AG4905" t="s">
        <v>265</v>
      </c>
      <c r="AH4905" t="s">
        <v>265</v>
      </c>
      <c r="AI4905" t="s">
        <v>265</v>
      </c>
      <c r="AJ4905" t="s">
        <v>265</v>
      </c>
      <c r="AL4905" t="str">
        <f>IF(Sudan_News12[[#This Row],[relevancy_classification_english]]="Relevant","مناسب",IF(Sudan_News12[[#This Row],[relevancy_classification_english]]="Relevant","عَرَضِيّ",""))</f>
        <v/>
      </c>
      <c r="AN4905" t="str">
        <f>IF(Sudan_News12[[#This Row],[sentiment_analysis_english]]="Negative","سلبي",IF(Sudan_News12[[#This Row],[sentiment_analysis_english]]="Neutral","حيادي",IF(Sudan_News12[[#This Row],[sentiment_analysis_english]]="Positive","إيجابي","")))</f>
        <v/>
      </c>
      <c r="AO4905" t="e">
        <f>INDEX(TextClassificationList[],MATCH(Sudan_News12[[#This Row],[text_classification_arabic]],TextClassificationList[text_classification_arabic],0),1)</f>
        <v>#N/A</v>
      </c>
      <c r="AQ4905" t="e">
        <f>INDEX(TextClassificationList[],MATCH(Sudan_News12[[#This Row],[text_classification_arabic2]],TextClassificationList[text_classification_arabic],0),1)</f>
        <v>#N/A</v>
      </c>
      <c r="AS4905" t="e">
        <f>INDEX(TextClassificationList[],MATCH(Sudan_News12[[#This Row],[text_classification_arabic3]],TextClassificationList[text_classification_arabic],0),1)</f>
        <v>#N/A</v>
      </c>
      <c r="AU4905" t="e">
        <f>INDEX(TextClassificationList[],MATCH(Sudan_News12[[#This Row],[text_classification_arabic4]],TextClassificationList[text_classification_arabic],0),1)</f>
        <v>#N/A</v>
      </c>
      <c r="AW4905" t="e">
        <f>INDEX(TextClassificationList[],MATCH(Sudan_News12[[#This Row],[text_classification_arabic5]],TextClassificationList[text_classification_arabic],0),1)</f>
        <v>#N/A</v>
      </c>
    </row>
    <row r="4906" spans="1:49" x14ac:dyDescent="0.2">
      <c r="A4906">
        <v>1.1018562458358129E+18</v>
      </c>
      <c r="B4906">
        <v>1.1018562458358129E+18</v>
      </c>
      <c r="C4906" t="s">
        <v>18808</v>
      </c>
      <c r="D4906" s="1">
        <v>43526</v>
      </c>
      <c r="E4906" s="2">
        <v>0.69878472222222221</v>
      </c>
      <c r="F4906">
        <v>200</v>
      </c>
      <c r="G4906">
        <v>1889611729</v>
      </c>
      <c r="H4906" t="s">
        <v>354</v>
      </c>
      <c r="I4906" t="s">
        <v>355</v>
      </c>
      <c r="J4906" t="s">
        <v>265</v>
      </c>
      <c r="K4906" t="s">
        <v>18809</v>
      </c>
      <c r="L4906" t="s">
        <v>278</v>
      </c>
      <c r="M4906" t="s">
        <v>267</v>
      </c>
      <c r="N4906" t="s">
        <v>267</v>
      </c>
      <c r="O4906" t="s">
        <v>18810</v>
      </c>
      <c r="P4906">
        <v>0</v>
      </c>
      <c r="Q4906">
        <v>0</v>
      </c>
      <c r="R4906">
        <v>1</v>
      </c>
      <c r="S4906" t="s">
        <v>18811</v>
      </c>
      <c r="T4906" t="s">
        <v>267</v>
      </c>
      <c r="U4906" t="s">
        <v>18812</v>
      </c>
      <c r="V4906" t="b">
        <v>0</v>
      </c>
      <c r="W4906" t="s">
        <v>265</v>
      </c>
      <c r="X4906">
        <v>1</v>
      </c>
      <c r="Y4906" t="s">
        <v>18813</v>
      </c>
      <c r="Z4906" t="s">
        <v>265</v>
      </c>
      <c r="AA4906" t="s">
        <v>265</v>
      </c>
      <c r="AB4906" t="s">
        <v>265</v>
      </c>
      <c r="AC4906" t="s">
        <v>265</v>
      </c>
      <c r="AD4906" t="s">
        <v>265</v>
      </c>
      <c r="AE4906" t="s">
        <v>265</v>
      </c>
      <c r="AF4906" t="s">
        <v>267</v>
      </c>
      <c r="AG4906" t="s">
        <v>265</v>
      </c>
      <c r="AH4906" t="s">
        <v>265</v>
      </c>
      <c r="AI4906" t="s">
        <v>265</v>
      </c>
      <c r="AJ4906" t="s">
        <v>265</v>
      </c>
      <c r="AL4906" t="str">
        <f>IF(Sudan_News12[[#This Row],[relevancy_classification_english]]="Relevant","مناسب",IF(Sudan_News12[[#This Row],[relevancy_classification_english]]="Relevant","عَرَضِيّ",""))</f>
        <v/>
      </c>
      <c r="AN4906" t="str">
        <f>IF(Sudan_News12[[#This Row],[sentiment_analysis_english]]="Negative","سلبي",IF(Sudan_News12[[#This Row],[sentiment_analysis_english]]="Neutral","حيادي",IF(Sudan_News12[[#This Row],[sentiment_analysis_english]]="Positive","إيجابي","")))</f>
        <v/>
      </c>
      <c r="AO4906" t="e">
        <f>INDEX(TextClassificationList[],MATCH(Sudan_News12[[#This Row],[text_classification_arabic]],TextClassificationList[text_classification_arabic],0),1)</f>
        <v>#N/A</v>
      </c>
      <c r="AQ4906" t="e">
        <f>INDEX(TextClassificationList[],MATCH(Sudan_News12[[#This Row],[text_classification_arabic2]],TextClassificationList[text_classification_arabic],0),1)</f>
        <v>#N/A</v>
      </c>
      <c r="AS4906" t="e">
        <f>INDEX(TextClassificationList[],MATCH(Sudan_News12[[#This Row],[text_classification_arabic3]],TextClassificationList[text_classification_arabic],0),1)</f>
        <v>#N/A</v>
      </c>
      <c r="AU4906" t="e">
        <f>INDEX(TextClassificationList[],MATCH(Sudan_News12[[#This Row],[text_classification_arabic4]],TextClassificationList[text_classification_arabic],0),1)</f>
        <v>#N/A</v>
      </c>
      <c r="AW4906" t="e">
        <f>INDEX(TextClassificationList[],MATCH(Sudan_News12[[#This Row],[text_classification_arabic5]],TextClassificationList[text_classification_arabic],0),1)</f>
        <v>#N/A</v>
      </c>
    </row>
    <row r="4907" spans="1:49" x14ac:dyDescent="0.2">
      <c r="A4907">
        <v>1.1018556111830835E+18</v>
      </c>
      <c r="B4907">
        <v>1.1017043314961736E+18</v>
      </c>
      <c r="C4907" t="s">
        <v>18814</v>
      </c>
      <c r="D4907" s="1">
        <v>43526</v>
      </c>
      <c r="E4907" s="2">
        <v>0.69702546296296297</v>
      </c>
      <c r="F4907">
        <v>200</v>
      </c>
      <c r="G4907">
        <v>1889611729</v>
      </c>
      <c r="H4907" t="s">
        <v>354</v>
      </c>
      <c r="I4907" t="s">
        <v>355</v>
      </c>
      <c r="J4907" t="s">
        <v>265</v>
      </c>
      <c r="K4907" t="s">
        <v>18815</v>
      </c>
      <c r="L4907" t="s">
        <v>266</v>
      </c>
      <c r="M4907" t="s">
        <v>267</v>
      </c>
      <c r="N4907" t="s">
        <v>267</v>
      </c>
      <c r="O4907" t="s">
        <v>267</v>
      </c>
      <c r="P4907">
        <v>0</v>
      </c>
      <c r="Q4907">
        <v>0</v>
      </c>
      <c r="R4907">
        <v>0</v>
      </c>
      <c r="S4907" t="s">
        <v>267</v>
      </c>
      <c r="T4907" t="s">
        <v>267</v>
      </c>
      <c r="U4907" t="s">
        <v>18816</v>
      </c>
      <c r="V4907" t="b">
        <v>0</v>
      </c>
      <c r="W4907" t="s">
        <v>265</v>
      </c>
      <c r="X4907">
        <v>0</v>
      </c>
      <c r="Y4907" t="s">
        <v>265</v>
      </c>
      <c r="Z4907" t="s">
        <v>265</v>
      </c>
      <c r="AA4907" t="s">
        <v>265</v>
      </c>
      <c r="AB4907" t="s">
        <v>265</v>
      </c>
      <c r="AC4907" t="s">
        <v>265</v>
      </c>
      <c r="AD4907" t="s">
        <v>265</v>
      </c>
      <c r="AE4907" t="s">
        <v>265</v>
      </c>
      <c r="AF4907" t="s">
        <v>267</v>
      </c>
      <c r="AG4907" t="s">
        <v>265</v>
      </c>
      <c r="AH4907" t="s">
        <v>265</v>
      </c>
      <c r="AI4907" t="s">
        <v>265</v>
      </c>
      <c r="AJ4907" t="s">
        <v>265</v>
      </c>
      <c r="AL4907" t="str">
        <f>IF(Sudan_News12[[#This Row],[relevancy_classification_english]]="Relevant","مناسب",IF(Sudan_News12[[#This Row],[relevancy_classification_english]]="Relevant","عَرَضِيّ",""))</f>
        <v/>
      </c>
      <c r="AN4907" t="str">
        <f>IF(Sudan_News12[[#This Row],[sentiment_analysis_english]]="Negative","سلبي",IF(Sudan_News12[[#This Row],[sentiment_analysis_english]]="Neutral","حيادي",IF(Sudan_News12[[#This Row],[sentiment_analysis_english]]="Positive","إيجابي","")))</f>
        <v/>
      </c>
      <c r="AO4907" t="e">
        <f>INDEX(TextClassificationList[],MATCH(Sudan_News12[[#This Row],[text_classification_arabic]],TextClassificationList[text_classification_arabic],0),1)</f>
        <v>#N/A</v>
      </c>
      <c r="AQ4907" t="e">
        <f>INDEX(TextClassificationList[],MATCH(Sudan_News12[[#This Row],[text_classification_arabic2]],TextClassificationList[text_classification_arabic],0),1)</f>
        <v>#N/A</v>
      </c>
      <c r="AS4907" t="e">
        <f>INDEX(TextClassificationList[],MATCH(Sudan_News12[[#This Row],[text_classification_arabic3]],TextClassificationList[text_classification_arabic],0),1)</f>
        <v>#N/A</v>
      </c>
      <c r="AU4907" t="e">
        <f>INDEX(TextClassificationList[],MATCH(Sudan_News12[[#This Row],[text_classification_arabic4]],TextClassificationList[text_classification_arabic],0),1)</f>
        <v>#N/A</v>
      </c>
      <c r="AW4907" t="e">
        <f>INDEX(TextClassificationList[],MATCH(Sudan_News12[[#This Row],[text_classification_arabic5]],TextClassificationList[text_classification_arabic],0),1)</f>
        <v>#N/A</v>
      </c>
    </row>
    <row r="4908" spans="1:49" x14ac:dyDescent="0.2">
      <c r="A4908">
        <v>1.1018554478652785E+18</v>
      </c>
      <c r="B4908">
        <v>1.1017043314961736E+18</v>
      </c>
      <c r="C4908" t="s">
        <v>18817</v>
      </c>
      <c r="D4908" s="1">
        <v>43526</v>
      </c>
      <c r="E4908" s="2">
        <v>0.69657407407407412</v>
      </c>
      <c r="F4908">
        <v>200</v>
      </c>
      <c r="G4908">
        <v>1889611729</v>
      </c>
      <c r="H4908" t="s">
        <v>354</v>
      </c>
      <c r="I4908" t="s">
        <v>355</v>
      </c>
      <c r="J4908" t="s">
        <v>265</v>
      </c>
      <c r="K4908" t="s">
        <v>18818</v>
      </c>
      <c r="L4908" t="s">
        <v>273</v>
      </c>
      <c r="M4908" t="s">
        <v>267</v>
      </c>
      <c r="N4908" t="s">
        <v>267</v>
      </c>
      <c r="O4908" t="s">
        <v>18819</v>
      </c>
      <c r="P4908">
        <v>1</v>
      </c>
      <c r="Q4908">
        <v>0</v>
      </c>
      <c r="R4908">
        <v>0</v>
      </c>
      <c r="S4908" t="s">
        <v>267</v>
      </c>
      <c r="T4908" t="s">
        <v>267</v>
      </c>
      <c r="U4908" t="s">
        <v>18820</v>
      </c>
      <c r="V4908" t="b">
        <v>0</v>
      </c>
      <c r="W4908" t="s">
        <v>265</v>
      </c>
      <c r="X4908">
        <v>1</v>
      </c>
      <c r="Y4908" t="s">
        <v>18821</v>
      </c>
      <c r="Z4908" t="s">
        <v>265</v>
      </c>
      <c r="AA4908" t="s">
        <v>265</v>
      </c>
      <c r="AB4908" t="s">
        <v>265</v>
      </c>
      <c r="AC4908" t="s">
        <v>265</v>
      </c>
      <c r="AD4908" t="s">
        <v>265</v>
      </c>
      <c r="AE4908" t="s">
        <v>265</v>
      </c>
      <c r="AF4908" t="s">
        <v>267</v>
      </c>
      <c r="AG4908" t="s">
        <v>265</v>
      </c>
      <c r="AH4908" t="s">
        <v>265</v>
      </c>
      <c r="AI4908" t="s">
        <v>265</v>
      </c>
      <c r="AJ4908" t="s">
        <v>265</v>
      </c>
      <c r="AL4908" t="str">
        <f>IF(Sudan_News12[[#This Row],[relevancy_classification_english]]="Relevant","مناسب",IF(Sudan_News12[[#This Row],[relevancy_classification_english]]="Relevant","عَرَضِيّ",""))</f>
        <v/>
      </c>
      <c r="AN4908" t="str">
        <f>IF(Sudan_News12[[#This Row],[sentiment_analysis_english]]="Negative","سلبي",IF(Sudan_News12[[#This Row],[sentiment_analysis_english]]="Neutral","حيادي",IF(Sudan_News12[[#This Row],[sentiment_analysis_english]]="Positive","إيجابي","")))</f>
        <v/>
      </c>
      <c r="AO4908" t="e">
        <f>INDEX(TextClassificationList[],MATCH(Sudan_News12[[#This Row],[text_classification_arabic]],TextClassificationList[text_classification_arabic],0),1)</f>
        <v>#N/A</v>
      </c>
      <c r="AQ4908" t="e">
        <f>INDEX(TextClassificationList[],MATCH(Sudan_News12[[#This Row],[text_classification_arabic2]],TextClassificationList[text_classification_arabic],0),1)</f>
        <v>#N/A</v>
      </c>
      <c r="AS4908" t="e">
        <f>INDEX(TextClassificationList[],MATCH(Sudan_News12[[#This Row],[text_classification_arabic3]],TextClassificationList[text_classification_arabic],0),1)</f>
        <v>#N/A</v>
      </c>
      <c r="AU4908" t="e">
        <f>INDEX(TextClassificationList[],MATCH(Sudan_News12[[#This Row],[text_classification_arabic4]],TextClassificationList[text_classification_arabic],0),1)</f>
        <v>#N/A</v>
      </c>
      <c r="AW4908" t="e">
        <f>INDEX(TextClassificationList[],MATCH(Sudan_News12[[#This Row],[text_classification_arabic5]],TextClassificationList[text_classification_arabic],0),1)</f>
        <v>#N/A</v>
      </c>
    </row>
    <row r="4909" spans="1:49" x14ac:dyDescent="0.2">
      <c r="A4909">
        <v>1.1018289859720561E+18</v>
      </c>
      <c r="B4909">
        <v>1.1018289859720561E+18</v>
      </c>
      <c r="C4909" t="s">
        <v>18822</v>
      </c>
      <c r="D4909" s="1">
        <v>43526</v>
      </c>
      <c r="E4909" s="2">
        <v>0.6235532407407407</v>
      </c>
      <c r="F4909">
        <v>200</v>
      </c>
      <c r="G4909">
        <v>1889611729</v>
      </c>
      <c r="H4909" t="s">
        <v>354</v>
      </c>
      <c r="I4909" t="s">
        <v>355</v>
      </c>
      <c r="J4909" t="s">
        <v>265</v>
      </c>
      <c r="K4909" t="s">
        <v>18823</v>
      </c>
      <c r="L4909" t="s">
        <v>266</v>
      </c>
      <c r="M4909" t="s">
        <v>267</v>
      </c>
      <c r="N4909" t="s">
        <v>267</v>
      </c>
      <c r="O4909" t="s">
        <v>267</v>
      </c>
      <c r="P4909">
        <v>0</v>
      </c>
      <c r="Q4909">
        <v>0</v>
      </c>
      <c r="R4909">
        <v>0</v>
      </c>
      <c r="S4909" t="s">
        <v>18824</v>
      </c>
      <c r="T4909" t="s">
        <v>267</v>
      </c>
      <c r="U4909" t="s">
        <v>18825</v>
      </c>
      <c r="V4909" t="b">
        <v>0</v>
      </c>
      <c r="W4909" t="s">
        <v>265</v>
      </c>
      <c r="X4909">
        <v>0</v>
      </c>
      <c r="Y4909" t="s">
        <v>265</v>
      </c>
      <c r="Z4909" t="s">
        <v>265</v>
      </c>
      <c r="AA4909" t="s">
        <v>265</v>
      </c>
      <c r="AB4909" t="s">
        <v>265</v>
      </c>
      <c r="AC4909" t="s">
        <v>265</v>
      </c>
      <c r="AD4909" t="s">
        <v>265</v>
      </c>
      <c r="AE4909" t="s">
        <v>265</v>
      </c>
      <c r="AF4909" t="s">
        <v>267</v>
      </c>
      <c r="AG4909" t="s">
        <v>265</v>
      </c>
      <c r="AH4909" t="s">
        <v>265</v>
      </c>
      <c r="AI4909" t="s">
        <v>265</v>
      </c>
      <c r="AJ4909" t="s">
        <v>265</v>
      </c>
      <c r="AL4909" t="str">
        <f>IF(Sudan_News12[[#This Row],[relevancy_classification_english]]="Relevant","مناسب",IF(Sudan_News12[[#This Row],[relevancy_classification_english]]="Relevant","عَرَضِيّ",""))</f>
        <v/>
      </c>
      <c r="AN4909" t="str">
        <f>IF(Sudan_News12[[#This Row],[sentiment_analysis_english]]="Negative","سلبي",IF(Sudan_News12[[#This Row],[sentiment_analysis_english]]="Neutral","حيادي",IF(Sudan_News12[[#This Row],[sentiment_analysis_english]]="Positive","إيجابي","")))</f>
        <v/>
      </c>
      <c r="AO4909" t="e">
        <f>INDEX(TextClassificationList[],MATCH(Sudan_News12[[#This Row],[text_classification_arabic]],TextClassificationList[text_classification_arabic],0),1)</f>
        <v>#N/A</v>
      </c>
      <c r="AQ4909" t="e">
        <f>INDEX(TextClassificationList[],MATCH(Sudan_News12[[#This Row],[text_classification_arabic2]],TextClassificationList[text_classification_arabic],0),1)</f>
        <v>#N/A</v>
      </c>
      <c r="AS4909" t="e">
        <f>INDEX(TextClassificationList[],MATCH(Sudan_News12[[#This Row],[text_classification_arabic3]],TextClassificationList[text_classification_arabic],0),1)</f>
        <v>#N/A</v>
      </c>
      <c r="AU4909" t="e">
        <f>INDEX(TextClassificationList[],MATCH(Sudan_News12[[#This Row],[text_classification_arabic4]],TextClassificationList[text_classification_arabic],0),1)</f>
        <v>#N/A</v>
      </c>
      <c r="AW4909" t="e">
        <f>INDEX(TextClassificationList[],MATCH(Sudan_News12[[#This Row],[text_classification_arabic5]],TextClassificationList[text_classification_arabic],0),1)</f>
        <v>#N/A</v>
      </c>
    </row>
    <row r="4910" spans="1:49" x14ac:dyDescent="0.2">
      <c r="A4910">
        <v>1.1017575107410944E+18</v>
      </c>
      <c r="B4910">
        <v>1.1017043314961736E+18</v>
      </c>
      <c r="C4910" t="s">
        <v>18826</v>
      </c>
      <c r="D4910" s="1">
        <v>43526</v>
      </c>
      <c r="E4910" s="2">
        <v>0.42631944444444442</v>
      </c>
      <c r="F4910">
        <v>200</v>
      </c>
      <c r="G4910">
        <v>1889611729</v>
      </c>
      <c r="H4910" t="s">
        <v>354</v>
      </c>
      <c r="I4910" t="s">
        <v>355</v>
      </c>
      <c r="J4910" t="s">
        <v>265</v>
      </c>
      <c r="K4910" t="s">
        <v>18827</v>
      </c>
      <c r="L4910" t="s">
        <v>266</v>
      </c>
      <c r="M4910" t="s">
        <v>267</v>
      </c>
      <c r="N4910" t="s">
        <v>267</v>
      </c>
      <c r="O4910" t="s">
        <v>267</v>
      </c>
      <c r="P4910">
        <v>0</v>
      </c>
      <c r="Q4910">
        <v>0</v>
      </c>
      <c r="R4910">
        <v>0</v>
      </c>
      <c r="S4910" t="s">
        <v>267</v>
      </c>
      <c r="T4910" t="s">
        <v>267</v>
      </c>
      <c r="U4910" t="s">
        <v>18828</v>
      </c>
      <c r="V4910" t="b">
        <v>0</v>
      </c>
      <c r="W4910" t="s">
        <v>265</v>
      </c>
      <c r="X4910">
        <v>0</v>
      </c>
      <c r="Y4910" t="s">
        <v>265</v>
      </c>
      <c r="Z4910" t="s">
        <v>265</v>
      </c>
      <c r="AA4910" t="s">
        <v>265</v>
      </c>
      <c r="AB4910" t="s">
        <v>265</v>
      </c>
      <c r="AC4910" t="s">
        <v>265</v>
      </c>
      <c r="AD4910" t="s">
        <v>265</v>
      </c>
      <c r="AE4910" t="s">
        <v>265</v>
      </c>
      <c r="AF4910" t="s">
        <v>267</v>
      </c>
      <c r="AG4910" t="s">
        <v>265</v>
      </c>
      <c r="AH4910" t="s">
        <v>265</v>
      </c>
      <c r="AI4910" t="s">
        <v>265</v>
      </c>
      <c r="AJ4910" t="s">
        <v>265</v>
      </c>
      <c r="AL4910" t="str">
        <f>IF(Sudan_News12[[#This Row],[relevancy_classification_english]]="Relevant","مناسب",IF(Sudan_News12[[#This Row],[relevancy_classification_english]]="Relevant","عَرَضِيّ",""))</f>
        <v/>
      </c>
      <c r="AN4910" t="str">
        <f>IF(Sudan_News12[[#This Row],[sentiment_analysis_english]]="Negative","سلبي",IF(Sudan_News12[[#This Row],[sentiment_analysis_english]]="Neutral","حيادي",IF(Sudan_News12[[#This Row],[sentiment_analysis_english]]="Positive","إيجابي","")))</f>
        <v/>
      </c>
      <c r="AO4910" t="e">
        <f>INDEX(TextClassificationList[],MATCH(Sudan_News12[[#This Row],[text_classification_arabic]],TextClassificationList[text_classification_arabic],0),1)</f>
        <v>#N/A</v>
      </c>
      <c r="AQ4910" t="e">
        <f>INDEX(TextClassificationList[],MATCH(Sudan_News12[[#This Row],[text_classification_arabic2]],TextClassificationList[text_classification_arabic],0),1)</f>
        <v>#N/A</v>
      </c>
      <c r="AS4910" t="e">
        <f>INDEX(TextClassificationList[],MATCH(Sudan_News12[[#This Row],[text_classification_arabic3]],TextClassificationList[text_classification_arabic],0),1)</f>
        <v>#N/A</v>
      </c>
      <c r="AU4910" t="e">
        <f>INDEX(TextClassificationList[],MATCH(Sudan_News12[[#This Row],[text_classification_arabic4]],TextClassificationList[text_classification_arabic],0),1)</f>
        <v>#N/A</v>
      </c>
      <c r="AW4910" t="e">
        <f>INDEX(TextClassificationList[],MATCH(Sudan_News12[[#This Row],[text_classification_arabic5]],TextClassificationList[text_classification_arabic],0),1)</f>
        <v>#N/A</v>
      </c>
    </row>
    <row r="4911" spans="1:49" x14ac:dyDescent="0.2">
      <c r="A4911">
        <v>1.1017360935720468E+18</v>
      </c>
      <c r="B4911">
        <v>1.1017360935720468E+18</v>
      </c>
      <c r="C4911" t="s">
        <v>18829</v>
      </c>
      <c r="D4911" s="1">
        <v>43526</v>
      </c>
      <c r="E4911" s="2">
        <v>0.36722222222222223</v>
      </c>
      <c r="F4911">
        <v>200</v>
      </c>
      <c r="G4911">
        <v>1889611729</v>
      </c>
      <c r="H4911" t="s">
        <v>354</v>
      </c>
      <c r="I4911" t="s">
        <v>355</v>
      </c>
      <c r="J4911" t="s">
        <v>265</v>
      </c>
      <c r="K4911" t="s">
        <v>18830</v>
      </c>
      <c r="L4911" t="s">
        <v>266</v>
      </c>
      <c r="M4911" t="s">
        <v>267</v>
      </c>
      <c r="N4911" t="s">
        <v>267</v>
      </c>
      <c r="O4911" t="s">
        <v>267</v>
      </c>
      <c r="P4911">
        <v>0</v>
      </c>
      <c r="Q4911">
        <v>0</v>
      </c>
      <c r="R4911">
        <v>0</v>
      </c>
      <c r="S4911" t="s">
        <v>267</v>
      </c>
      <c r="T4911" t="s">
        <v>267</v>
      </c>
      <c r="U4911" t="s">
        <v>18831</v>
      </c>
      <c r="V4911" t="b">
        <v>0</v>
      </c>
      <c r="W4911" t="s">
        <v>265</v>
      </c>
      <c r="X4911">
        <v>0</v>
      </c>
      <c r="Y4911" t="s">
        <v>265</v>
      </c>
      <c r="Z4911" t="s">
        <v>265</v>
      </c>
      <c r="AA4911" t="s">
        <v>265</v>
      </c>
      <c r="AB4911" t="s">
        <v>265</v>
      </c>
      <c r="AC4911" t="s">
        <v>265</v>
      </c>
      <c r="AD4911" t="s">
        <v>265</v>
      </c>
      <c r="AE4911" t="s">
        <v>265</v>
      </c>
      <c r="AF4911" t="s">
        <v>267</v>
      </c>
      <c r="AG4911" t="s">
        <v>265</v>
      </c>
      <c r="AH4911" t="s">
        <v>265</v>
      </c>
      <c r="AI4911" t="s">
        <v>265</v>
      </c>
      <c r="AJ4911" t="s">
        <v>265</v>
      </c>
      <c r="AL4911" t="str">
        <f>IF(Sudan_News12[[#This Row],[relevancy_classification_english]]="Relevant","مناسب",IF(Sudan_News12[[#This Row],[relevancy_classification_english]]="Relevant","عَرَضِيّ",""))</f>
        <v/>
      </c>
      <c r="AN4911" t="str">
        <f>IF(Sudan_News12[[#This Row],[sentiment_analysis_english]]="Negative","سلبي",IF(Sudan_News12[[#This Row],[sentiment_analysis_english]]="Neutral","حيادي",IF(Sudan_News12[[#This Row],[sentiment_analysis_english]]="Positive","إيجابي","")))</f>
        <v/>
      </c>
      <c r="AO4911" t="e">
        <f>INDEX(TextClassificationList[],MATCH(Sudan_News12[[#This Row],[text_classification_arabic]],TextClassificationList[text_classification_arabic],0),1)</f>
        <v>#N/A</v>
      </c>
      <c r="AQ4911" t="e">
        <f>INDEX(TextClassificationList[],MATCH(Sudan_News12[[#This Row],[text_classification_arabic2]],TextClassificationList[text_classification_arabic],0),1)</f>
        <v>#N/A</v>
      </c>
      <c r="AS4911" t="e">
        <f>INDEX(TextClassificationList[],MATCH(Sudan_News12[[#This Row],[text_classification_arabic3]],TextClassificationList[text_classification_arabic],0),1)</f>
        <v>#N/A</v>
      </c>
      <c r="AU4911" t="e">
        <f>INDEX(TextClassificationList[],MATCH(Sudan_News12[[#This Row],[text_classification_arabic4]],TextClassificationList[text_classification_arabic],0),1)</f>
        <v>#N/A</v>
      </c>
      <c r="AW4911" t="e">
        <f>INDEX(TextClassificationList[],MATCH(Sudan_News12[[#This Row],[text_classification_arabic5]],TextClassificationList[text_classification_arabic],0),1)</f>
        <v>#N/A</v>
      </c>
    </row>
    <row r="4912" spans="1:49" x14ac:dyDescent="0.2">
      <c r="A4912">
        <v>1.1017047660093686E+18</v>
      </c>
      <c r="B4912">
        <v>1.1017043314961736E+18</v>
      </c>
      <c r="C4912" t="s">
        <v>18832</v>
      </c>
      <c r="D4912" s="1">
        <v>43526</v>
      </c>
      <c r="E4912" s="2">
        <v>0.28077546296296296</v>
      </c>
      <c r="F4912">
        <v>200</v>
      </c>
      <c r="G4912">
        <v>1889611729</v>
      </c>
      <c r="H4912" t="s">
        <v>354</v>
      </c>
      <c r="I4912" t="s">
        <v>355</v>
      </c>
      <c r="J4912" t="s">
        <v>265</v>
      </c>
      <c r="K4912" t="s">
        <v>18833</v>
      </c>
      <c r="L4912" t="s">
        <v>278</v>
      </c>
      <c r="M4912" t="s">
        <v>267</v>
      </c>
      <c r="N4912" t="s">
        <v>267</v>
      </c>
      <c r="O4912" t="s">
        <v>18834</v>
      </c>
      <c r="P4912">
        <v>2</v>
      </c>
      <c r="Q4912">
        <v>1</v>
      </c>
      <c r="R4912">
        <v>2</v>
      </c>
      <c r="S4912" t="s">
        <v>18835</v>
      </c>
      <c r="T4912" t="s">
        <v>267</v>
      </c>
      <c r="U4912" t="s">
        <v>18836</v>
      </c>
      <c r="V4912" t="b">
        <v>0</v>
      </c>
      <c r="W4912" t="s">
        <v>265</v>
      </c>
      <c r="X4912">
        <v>1</v>
      </c>
      <c r="Y4912" t="s">
        <v>18837</v>
      </c>
      <c r="Z4912" t="s">
        <v>265</v>
      </c>
      <c r="AA4912" t="s">
        <v>265</v>
      </c>
      <c r="AB4912" t="s">
        <v>265</v>
      </c>
      <c r="AC4912" t="s">
        <v>265</v>
      </c>
      <c r="AD4912" t="s">
        <v>265</v>
      </c>
      <c r="AE4912" t="s">
        <v>265</v>
      </c>
      <c r="AF4912" t="s">
        <v>267</v>
      </c>
      <c r="AG4912" t="s">
        <v>265</v>
      </c>
      <c r="AH4912" t="s">
        <v>265</v>
      </c>
      <c r="AI4912" t="s">
        <v>265</v>
      </c>
      <c r="AJ4912" t="s">
        <v>265</v>
      </c>
      <c r="AL4912" t="str">
        <f>IF(Sudan_News12[[#This Row],[relevancy_classification_english]]="Relevant","مناسب",IF(Sudan_News12[[#This Row],[relevancy_classification_english]]="Relevant","عَرَضِيّ",""))</f>
        <v/>
      </c>
      <c r="AN4912" t="str">
        <f>IF(Sudan_News12[[#This Row],[sentiment_analysis_english]]="Negative","سلبي",IF(Sudan_News12[[#This Row],[sentiment_analysis_english]]="Neutral","حيادي",IF(Sudan_News12[[#This Row],[sentiment_analysis_english]]="Positive","إيجابي","")))</f>
        <v/>
      </c>
      <c r="AO4912" t="e">
        <f>INDEX(TextClassificationList[],MATCH(Sudan_News12[[#This Row],[text_classification_arabic]],TextClassificationList[text_classification_arabic],0),1)</f>
        <v>#N/A</v>
      </c>
      <c r="AQ4912" t="e">
        <f>INDEX(TextClassificationList[],MATCH(Sudan_News12[[#This Row],[text_classification_arabic2]],TextClassificationList[text_classification_arabic],0),1)</f>
        <v>#N/A</v>
      </c>
      <c r="AS4912" t="e">
        <f>INDEX(TextClassificationList[],MATCH(Sudan_News12[[#This Row],[text_classification_arabic3]],TextClassificationList[text_classification_arabic],0),1)</f>
        <v>#N/A</v>
      </c>
      <c r="AU4912" t="e">
        <f>INDEX(TextClassificationList[],MATCH(Sudan_News12[[#This Row],[text_classification_arabic4]],TextClassificationList[text_classification_arabic],0),1)</f>
        <v>#N/A</v>
      </c>
      <c r="AW4912" t="e">
        <f>INDEX(TextClassificationList[],MATCH(Sudan_News12[[#This Row],[text_classification_arabic5]],TextClassificationList[text_classification_arabic],0),1)</f>
        <v>#N/A</v>
      </c>
    </row>
    <row r="4913" spans="1:49" x14ac:dyDescent="0.2">
      <c r="A4913">
        <v>1.1017043314961736E+18</v>
      </c>
      <c r="B4913">
        <v>1.1017043314961736E+18</v>
      </c>
      <c r="C4913" t="s">
        <v>18838</v>
      </c>
      <c r="D4913" s="1">
        <v>43526</v>
      </c>
      <c r="E4913" s="2">
        <v>0.27957175925925926</v>
      </c>
      <c r="F4913">
        <v>200</v>
      </c>
      <c r="G4913">
        <v>1889611729</v>
      </c>
      <c r="H4913" t="s">
        <v>354</v>
      </c>
      <c r="I4913" t="s">
        <v>355</v>
      </c>
      <c r="J4913" t="s">
        <v>265</v>
      </c>
      <c r="K4913" t="s">
        <v>18839</v>
      </c>
      <c r="L4913" t="s">
        <v>266</v>
      </c>
      <c r="M4913" t="s">
        <v>267</v>
      </c>
      <c r="N4913" t="s">
        <v>267</v>
      </c>
      <c r="O4913" t="s">
        <v>267</v>
      </c>
      <c r="P4913">
        <v>5</v>
      </c>
      <c r="Q4913">
        <v>2</v>
      </c>
      <c r="R4913">
        <v>1</v>
      </c>
      <c r="S4913" t="s">
        <v>18811</v>
      </c>
      <c r="T4913" t="s">
        <v>267</v>
      </c>
      <c r="U4913" t="s">
        <v>18840</v>
      </c>
      <c r="V4913" t="b">
        <v>0</v>
      </c>
      <c r="W4913" t="s">
        <v>265</v>
      </c>
      <c r="X4913">
        <v>0</v>
      </c>
      <c r="Y4913" t="s">
        <v>265</v>
      </c>
      <c r="Z4913" t="s">
        <v>265</v>
      </c>
      <c r="AA4913" t="s">
        <v>265</v>
      </c>
      <c r="AB4913" t="s">
        <v>265</v>
      </c>
      <c r="AC4913" t="s">
        <v>265</v>
      </c>
      <c r="AD4913" t="s">
        <v>265</v>
      </c>
      <c r="AE4913" t="s">
        <v>265</v>
      </c>
      <c r="AF4913" t="s">
        <v>267</v>
      </c>
      <c r="AG4913" t="s">
        <v>265</v>
      </c>
      <c r="AH4913" t="s">
        <v>265</v>
      </c>
      <c r="AI4913" t="s">
        <v>265</v>
      </c>
      <c r="AJ4913" t="s">
        <v>265</v>
      </c>
      <c r="AL4913" t="str">
        <f>IF(Sudan_News12[[#This Row],[relevancy_classification_english]]="Relevant","مناسب",IF(Sudan_News12[[#This Row],[relevancy_classification_english]]="Relevant","عَرَضِيّ",""))</f>
        <v/>
      </c>
      <c r="AN4913" t="str">
        <f>IF(Sudan_News12[[#This Row],[sentiment_analysis_english]]="Negative","سلبي",IF(Sudan_News12[[#This Row],[sentiment_analysis_english]]="Neutral","حيادي",IF(Sudan_News12[[#This Row],[sentiment_analysis_english]]="Positive","إيجابي","")))</f>
        <v/>
      </c>
      <c r="AO4913" t="e">
        <f>INDEX(TextClassificationList[],MATCH(Sudan_News12[[#This Row],[text_classification_arabic]],TextClassificationList[text_classification_arabic],0),1)</f>
        <v>#N/A</v>
      </c>
      <c r="AQ4913" t="e">
        <f>INDEX(TextClassificationList[],MATCH(Sudan_News12[[#This Row],[text_classification_arabic2]],TextClassificationList[text_classification_arabic],0),1)</f>
        <v>#N/A</v>
      </c>
      <c r="AS4913" t="e">
        <f>INDEX(TextClassificationList[],MATCH(Sudan_News12[[#This Row],[text_classification_arabic3]],TextClassificationList[text_classification_arabic],0),1)</f>
        <v>#N/A</v>
      </c>
      <c r="AU4913" t="e">
        <f>INDEX(TextClassificationList[],MATCH(Sudan_News12[[#This Row],[text_classification_arabic4]],TextClassificationList[text_classification_arabic],0),1)</f>
        <v>#N/A</v>
      </c>
      <c r="AW4913" t="e">
        <f>INDEX(TextClassificationList[],MATCH(Sudan_News12[[#This Row],[text_classification_arabic5]],TextClassificationList[text_classification_arabic],0),1)</f>
        <v>#N/A</v>
      </c>
    </row>
    <row r="4914" spans="1:49" x14ac:dyDescent="0.2">
      <c r="A4914">
        <v>1.1015909292265062E+18</v>
      </c>
      <c r="B4914">
        <v>1.1015208225383301E+18</v>
      </c>
      <c r="C4914" t="s">
        <v>18841</v>
      </c>
      <c r="D4914" s="1">
        <v>43525</v>
      </c>
      <c r="E4914" s="2">
        <v>0.96664351851851849</v>
      </c>
      <c r="F4914">
        <v>200</v>
      </c>
      <c r="G4914">
        <v>1889611729</v>
      </c>
      <c r="H4914" t="s">
        <v>354</v>
      </c>
      <c r="I4914" t="s">
        <v>355</v>
      </c>
      <c r="J4914" t="s">
        <v>265</v>
      </c>
      <c r="K4914" t="s">
        <v>18842</v>
      </c>
      <c r="L4914" t="s">
        <v>266</v>
      </c>
      <c r="M4914" t="s">
        <v>267</v>
      </c>
      <c r="N4914" t="s">
        <v>267</v>
      </c>
      <c r="O4914" t="s">
        <v>267</v>
      </c>
      <c r="P4914">
        <v>0</v>
      </c>
      <c r="Q4914">
        <v>0</v>
      </c>
      <c r="R4914">
        <v>0</v>
      </c>
      <c r="S4914" t="s">
        <v>267</v>
      </c>
      <c r="T4914" t="s">
        <v>267</v>
      </c>
      <c r="U4914" t="s">
        <v>18843</v>
      </c>
      <c r="V4914" t="b">
        <v>0</v>
      </c>
      <c r="W4914" t="s">
        <v>265</v>
      </c>
      <c r="X4914">
        <v>0</v>
      </c>
      <c r="Y4914" t="s">
        <v>265</v>
      </c>
      <c r="Z4914" t="s">
        <v>265</v>
      </c>
      <c r="AA4914" t="s">
        <v>265</v>
      </c>
      <c r="AB4914" t="s">
        <v>265</v>
      </c>
      <c r="AC4914" t="s">
        <v>265</v>
      </c>
      <c r="AD4914" t="s">
        <v>265</v>
      </c>
      <c r="AE4914" t="s">
        <v>265</v>
      </c>
      <c r="AF4914" t="s">
        <v>18844</v>
      </c>
      <c r="AG4914" t="s">
        <v>265</v>
      </c>
      <c r="AH4914" t="s">
        <v>265</v>
      </c>
      <c r="AI4914" t="s">
        <v>265</v>
      </c>
      <c r="AJ4914" t="s">
        <v>265</v>
      </c>
      <c r="AL4914" t="str">
        <f>IF(Sudan_News12[[#This Row],[relevancy_classification_english]]="Relevant","مناسب",IF(Sudan_News12[[#This Row],[relevancy_classification_english]]="Relevant","عَرَضِيّ",""))</f>
        <v/>
      </c>
      <c r="AN4914" t="str">
        <f>IF(Sudan_News12[[#This Row],[sentiment_analysis_english]]="Negative","سلبي",IF(Sudan_News12[[#This Row],[sentiment_analysis_english]]="Neutral","حيادي",IF(Sudan_News12[[#This Row],[sentiment_analysis_english]]="Positive","إيجابي","")))</f>
        <v/>
      </c>
      <c r="AO4914" t="e">
        <f>INDEX(TextClassificationList[],MATCH(Sudan_News12[[#This Row],[text_classification_arabic]],TextClassificationList[text_classification_arabic],0),1)</f>
        <v>#N/A</v>
      </c>
      <c r="AQ4914" t="e">
        <f>INDEX(TextClassificationList[],MATCH(Sudan_News12[[#This Row],[text_classification_arabic2]],TextClassificationList[text_classification_arabic],0),1)</f>
        <v>#N/A</v>
      </c>
      <c r="AS4914" t="e">
        <f>INDEX(TextClassificationList[],MATCH(Sudan_News12[[#This Row],[text_classification_arabic3]],TextClassificationList[text_classification_arabic],0),1)</f>
        <v>#N/A</v>
      </c>
      <c r="AU4914" t="e">
        <f>INDEX(TextClassificationList[],MATCH(Sudan_News12[[#This Row],[text_classification_arabic4]],TextClassificationList[text_classification_arabic],0),1)</f>
        <v>#N/A</v>
      </c>
      <c r="AW4914" t="e">
        <f>INDEX(TextClassificationList[],MATCH(Sudan_News12[[#This Row],[text_classification_arabic5]],TextClassificationList[text_classification_arabic],0),1)</f>
        <v>#N/A</v>
      </c>
    </row>
    <row r="4915" spans="1:49" x14ac:dyDescent="0.2">
      <c r="A4915">
        <v>1.1012481852956058E+18</v>
      </c>
      <c r="B4915">
        <v>1.1012481852956058E+18</v>
      </c>
      <c r="C4915" t="s">
        <v>18845</v>
      </c>
      <c r="D4915" s="1">
        <v>43525</v>
      </c>
      <c r="E4915" s="2">
        <v>2.0856481481481483E-2</v>
      </c>
      <c r="F4915">
        <v>200</v>
      </c>
      <c r="G4915">
        <v>1889611729</v>
      </c>
      <c r="H4915" t="s">
        <v>354</v>
      </c>
      <c r="I4915" t="s">
        <v>355</v>
      </c>
      <c r="J4915" t="s">
        <v>265</v>
      </c>
      <c r="K4915" t="s">
        <v>18846</v>
      </c>
      <c r="L4915" t="s">
        <v>266</v>
      </c>
      <c r="M4915" t="s">
        <v>267</v>
      </c>
      <c r="N4915" t="s">
        <v>267</v>
      </c>
      <c r="O4915" t="s">
        <v>267</v>
      </c>
      <c r="P4915">
        <v>0</v>
      </c>
      <c r="Q4915">
        <v>0</v>
      </c>
      <c r="R4915">
        <v>2</v>
      </c>
      <c r="S4915" t="s">
        <v>18847</v>
      </c>
      <c r="T4915" t="s">
        <v>267</v>
      </c>
      <c r="U4915" t="s">
        <v>18848</v>
      </c>
      <c r="V4915" t="b">
        <v>0</v>
      </c>
      <c r="W4915" t="s">
        <v>265</v>
      </c>
      <c r="X4915">
        <v>0</v>
      </c>
      <c r="Y4915" t="s">
        <v>265</v>
      </c>
      <c r="Z4915" t="s">
        <v>265</v>
      </c>
      <c r="AA4915" t="s">
        <v>265</v>
      </c>
      <c r="AB4915" t="s">
        <v>265</v>
      </c>
      <c r="AC4915" t="s">
        <v>265</v>
      </c>
      <c r="AD4915" t="s">
        <v>265</v>
      </c>
      <c r="AE4915" t="s">
        <v>265</v>
      </c>
      <c r="AF4915" t="s">
        <v>267</v>
      </c>
      <c r="AG4915" t="s">
        <v>265</v>
      </c>
      <c r="AH4915" t="s">
        <v>265</v>
      </c>
      <c r="AI4915" t="s">
        <v>265</v>
      </c>
      <c r="AJ4915" t="s">
        <v>265</v>
      </c>
      <c r="AL4915" t="str">
        <f>IF(Sudan_News12[[#This Row],[relevancy_classification_english]]="Relevant","مناسب",IF(Sudan_News12[[#This Row],[relevancy_classification_english]]="Relevant","عَرَضِيّ",""))</f>
        <v/>
      </c>
      <c r="AN4915" t="str">
        <f>IF(Sudan_News12[[#This Row],[sentiment_analysis_english]]="Negative","سلبي",IF(Sudan_News12[[#This Row],[sentiment_analysis_english]]="Neutral","حيادي",IF(Sudan_News12[[#This Row],[sentiment_analysis_english]]="Positive","إيجابي","")))</f>
        <v/>
      </c>
      <c r="AO4915" t="e">
        <f>INDEX(TextClassificationList[],MATCH(Sudan_News12[[#This Row],[text_classification_arabic]],TextClassificationList[text_classification_arabic],0),1)</f>
        <v>#N/A</v>
      </c>
      <c r="AQ4915" t="e">
        <f>INDEX(TextClassificationList[],MATCH(Sudan_News12[[#This Row],[text_classification_arabic2]],TextClassificationList[text_classification_arabic],0),1)</f>
        <v>#N/A</v>
      </c>
      <c r="AS4915" t="e">
        <f>INDEX(TextClassificationList[],MATCH(Sudan_News12[[#This Row],[text_classification_arabic3]],TextClassificationList[text_classification_arabic],0),1)</f>
        <v>#N/A</v>
      </c>
      <c r="AU4915" t="e">
        <f>INDEX(TextClassificationList[],MATCH(Sudan_News12[[#This Row],[text_classification_arabic4]],TextClassificationList[text_classification_arabic],0),1)</f>
        <v>#N/A</v>
      </c>
      <c r="AW4915" t="e">
        <f>INDEX(TextClassificationList[],MATCH(Sudan_News12[[#This Row],[text_classification_arabic5]],TextClassificationList[text_classification_arabic],0),1)</f>
        <v>#N/A</v>
      </c>
    </row>
    <row r="4916" spans="1:49" x14ac:dyDescent="0.2">
      <c r="A4916">
        <v>1.1011191562404823E+18</v>
      </c>
      <c r="B4916">
        <v>1.1011191562404823E+18</v>
      </c>
      <c r="C4916" t="s">
        <v>18849</v>
      </c>
      <c r="D4916" s="1">
        <v>43524</v>
      </c>
      <c r="E4916" s="2">
        <v>0.66480324074074071</v>
      </c>
      <c r="F4916">
        <v>200</v>
      </c>
      <c r="G4916">
        <v>1889611729</v>
      </c>
      <c r="H4916" t="s">
        <v>354</v>
      </c>
      <c r="I4916" t="s">
        <v>355</v>
      </c>
      <c r="J4916" t="s">
        <v>265</v>
      </c>
      <c r="K4916" t="s">
        <v>18850</v>
      </c>
      <c r="L4916" t="s">
        <v>272</v>
      </c>
      <c r="M4916" t="s">
        <v>267</v>
      </c>
      <c r="N4916" t="s">
        <v>267</v>
      </c>
      <c r="O4916" t="s">
        <v>267</v>
      </c>
      <c r="P4916">
        <v>0</v>
      </c>
      <c r="Q4916">
        <v>2</v>
      </c>
      <c r="R4916">
        <v>0</v>
      </c>
      <c r="S4916" t="s">
        <v>18851</v>
      </c>
      <c r="T4916" t="s">
        <v>267</v>
      </c>
      <c r="U4916" t="s">
        <v>18852</v>
      </c>
      <c r="V4916" t="b">
        <v>0</v>
      </c>
      <c r="W4916" t="s">
        <v>18853</v>
      </c>
      <c r="X4916">
        <v>0</v>
      </c>
      <c r="Y4916" t="s">
        <v>265</v>
      </c>
      <c r="Z4916" t="s">
        <v>265</v>
      </c>
      <c r="AA4916" t="s">
        <v>265</v>
      </c>
      <c r="AB4916" t="s">
        <v>265</v>
      </c>
      <c r="AC4916" t="s">
        <v>265</v>
      </c>
      <c r="AD4916" t="s">
        <v>265</v>
      </c>
      <c r="AE4916" t="s">
        <v>265</v>
      </c>
      <c r="AF4916" t="s">
        <v>267</v>
      </c>
      <c r="AG4916" t="s">
        <v>265</v>
      </c>
      <c r="AH4916" t="s">
        <v>265</v>
      </c>
      <c r="AI4916" t="s">
        <v>265</v>
      </c>
      <c r="AJ4916" t="s">
        <v>265</v>
      </c>
      <c r="AL4916" t="str">
        <f>IF(Sudan_News12[[#This Row],[relevancy_classification_english]]="Relevant","مناسب",IF(Sudan_News12[[#This Row],[relevancy_classification_english]]="Relevant","عَرَضِيّ",""))</f>
        <v/>
      </c>
      <c r="AN4916" t="str">
        <f>IF(Sudan_News12[[#This Row],[sentiment_analysis_english]]="Negative","سلبي",IF(Sudan_News12[[#This Row],[sentiment_analysis_english]]="Neutral","حيادي",IF(Sudan_News12[[#This Row],[sentiment_analysis_english]]="Positive","إيجابي","")))</f>
        <v/>
      </c>
      <c r="AO4916" t="e">
        <f>INDEX(TextClassificationList[],MATCH(Sudan_News12[[#This Row],[text_classification_arabic]],TextClassificationList[text_classification_arabic],0),1)</f>
        <v>#N/A</v>
      </c>
      <c r="AQ4916" t="e">
        <f>INDEX(TextClassificationList[],MATCH(Sudan_News12[[#This Row],[text_classification_arabic2]],TextClassificationList[text_classification_arabic],0),1)</f>
        <v>#N/A</v>
      </c>
      <c r="AS4916" t="e">
        <f>INDEX(TextClassificationList[],MATCH(Sudan_News12[[#This Row],[text_classification_arabic3]],TextClassificationList[text_classification_arabic],0),1)</f>
        <v>#N/A</v>
      </c>
      <c r="AU4916" t="e">
        <f>INDEX(TextClassificationList[],MATCH(Sudan_News12[[#This Row],[text_classification_arabic4]],TextClassificationList[text_classification_arabic],0),1)</f>
        <v>#N/A</v>
      </c>
      <c r="AW4916" t="e">
        <f>INDEX(TextClassificationList[],MATCH(Sudan_News12[[#This Row],[text_classification_arabic5]],TextClassificationList[text_classification_arabic],0),1)</f>
        <v>#N/A</v>
      </c>
    </row>
    <row r="4917" spans="1:49" x14ac:dyDescent="0.2">
      <c r="A4917">
        <v>1.1011187292016148E+18</v>
      </c>
      <c r="B4917">
        <v>1.1011187292016148E+18</v>
      </c>
      <c r="C4917" t="s">
        <v>18854</v>
      </c>
      <c r="D4917" s="1">
        <v>43524</v>
      </c>
      <c r="E4917" s="2">
        <v>0.66362268518518519</v>
      </c>
      <c r="F4917">
        <v>200</v>
      </c>
      <c r="G4917">
        <v>1889611729</v>
      </c>
      <c r="H4917" t="s">
        <v>354</v>
      </c>
      <c r="I4917" t="s">
        <v>355</v>
      </c>
      <c r="J4917" t="s">
        <v>265</v>
      </c>
      <c r="K4917" t="s">
        <v>18855</v>
      </c>
      <c r="L4917" t="s">
        <v>266</v>
      </c>
      <c r="M4917" t="s">
        <v>267</v>
      </c>
      <c r="N4917" t="s">
        <v>267</v>
      </c>
      <c r="O4917" t="s">
        <v>267</v>
      </c>
      <c r="P4917">
        <v>6</v>
      </c>
      <c r="Q4917">
        <v>29</v>
      </c>
      <c r="R4917">
        <v>45</v>
      </c>
      <c r="S4917" t="s">
        <v>18856</v>
      </c>
      <c r="T4917" t="s">
        <v>267</v>
      </c>
      <c r="U4917" t="s">
        <v>18853</v>
      </c>
      <c r="V4917" t="b">
        <v>0</v>
      </c>
      <c r="W4917" t="s">
        <v>265</v>
      </c>
      <c r="X4917">
        <v>1</v>
      </c>
      <c r="Y4917" t="s">
        <v>18857</v>
      </c>
      <c r="Z4917" t="s">
        <v>265</v>
      </c>
      <c r="AA4917" t="s">
        <v>265</v>
      </c>
      <c r="AB4917" t="s">
        <v>265</v>
      </c>
      <c r="AC4917" t="s">
        <v>265</v>
      </c>
      <c r="AD4917" t="s">
        <v>265</v>
      </c>
      <c r="AE4917" t="s">
        <v>265</v>
      </c>
      <c r="AF4917" t="s">
        <v>267</v>
      </c>
      <c r="AG4917" t="s">
        <v>265</v>
      </c>
      <c r="AH4917" t="s">
        <v>265</v>
      </c>
      <c r="AI4917" t="s">
        <v>265</v>
      </c>
      <c r="AJ4917" t="s">
        <v>265</v>
      </c>
      <c r="AL4917" t="str">
        <f>IF(Sudan_News12[[#This Row],[relevancy_classification_english]]="Relevant","مناسب",IF(Sudan_News12[[#This Row],[relevancy_classification_english]]="Relevant","عَرَضِيّ",""))</f>
        <v/>
      </c>
      <c r="AN4917" t="str">
        <f>IF(Sudan_News12[[#This Row],[sentiment_analysis_english]]="Negative","سلبي",IF(Sudan_News12[[#This Row],[sentiment_analysis_english]]="Neutral","حيادي",IF(Sudan_News12[[#This Row],[sentiment_analysis_english]]="Positive","إيجابي","")))</f>
        <v/>
      </c>
      <c r="AO4917" t="e">
        <f>INDEX(TextClassificationList[],MATCH(Sudan_News12[[#This Row],[text_classification_arabic]],TextClassificationList[text_classification_arabic],0),1)</f>
        <v>#N/A</v>
      </c>
      <c r="AQ4917" t="e">
        <f>INDEX(TextClassificationList[],MATCH(Sudan_News12[[#This Row],[text_classification_arabic2]],TextClassificationList[text_classification_arabic],0),1)</f>
        <v>#N/A</v>
      </c>
      <c r="AS4917" t="e">
        <f>INDEX(TextClassificationList[],MATCH(Sudan_News12[[#This Row],[text_classification_arabic3]],TextClassificationList[text_classification_arabic],0),1)</f>
        <v>#N/A</v>
      </c>
      <c r="AU4917" t="e">
        <f>INDEX(TextClassificationList[],MATCH(Sudan_News12[[#This Row],[text_classification_arabic4]],TextClassificationList[text_classification_arabic],0),1)</f>
        <v>#N/A</v>
      </c>
      <c r="AW4917" t="e">
        <f>INDEX(TextClassificationList[],MATCH(Sudan_News12[[#This Row],[text_classification_arabic5]],TextClassificationList[text_classification_arabic],0),1)</f>
        <v>#N/A</v>
      </c>
    </row>
    <row r="4918" spans="1:49" x14ac:dyDescent="0.2">
      <c r="A4918">
        <v>1.10111739929267E+18</v>
      </c>
      <c r="B4918">
        <v>1.10111739929267E+18</v>
      </c>
      <c r="C4918" t="s">
        <v>18858</v>
      </c>
      <c r="D4918" s="1">
        <v>43524</v>
      </c>
      <c r="E4918" s="2">
        <v>0.65995370370370365</v>
      </c>
      <c r="F4918">
        <v>200</v>
      </c>
      <c r="G4918">
        <v>1889611729</v>
      </c>
      <c r="H4918" t="s">
        <v>354</v>
      </c>
      <c r="I4918" t="s">
        <v>355</v>
      </c>
      <c r="J4918" t="s">
        <v>265</v>
      </c>
      <c r="K4918" t="s">
        <v>18859</v>
      </c>
      <c r="L4918" t="s">
        <v>266</v>
      </c>
      <c r="M4918" t="s">
        <v>267</v>
      </c>
      <c r="N4918" t="s">
        <v>18860</v>
      </c>
      <c r="O4918" t="s">
        <v>267</v>
      </c>
      <c r="P4918">
        <v>0</v>
      </c>
      <c r="Q4918">
        <v>1</v>
      </c>
      <c r="R4918">
        <v>0</v>
      </c>
      <c r="S4918" t="s">
        <v>267</v>
      </c>
      <c r="T4918" t="s">
        <v>267</v>
      </c>
      <c r="U4918" t="s">
        <v>18861</v>
      </c>
      <c r="V4918" t="b">
        <v>0</v>
      </c>
      <c r="W4918" t="s">
        <v>265</v>
      </c>
      <c r="X4918">
        <v>0</v>
      </c>
      <c r="Y4918" t="s">
        <v>265</v>
      </c>
      <c r="Z4918" t="s">
        <v>265</v>
      </c>
      <c r="AA4918" t="s">
        <v>265</v>
      </c>
      <c r="AB4918" t="s">
        <v>265</v>
      </c>
      <c r="AC4918" t="s">
        <v>265</v>
      </c>
      <c r="AD4918" t="s">
        <v>265</v>
      </c>
      <c r="AE4918" t="s">
        <v>265</v>
      </c>
      <c r="AF4918" t="s">
        <v>267</v>
      </c>
      <c r="AG4918" t="s">
        <v>265</v>
      </c>
      <c r="AH4918" t="s">
        <v>265</v>
      </c>
      <c r="AI4918" t="s">
        <v>265</v>
      </c>
      <c r="AJ4918" t="s">
        <v>265</v>
      </c>
      <c r="AL4918" t="str">
        <f>IF(Sudan_News12[[#This Row],[relevancy_classification_english]]="Relevant","مناسب",IF(Sudan_News12[[#This Row],[relevancy_classification_english]]="Relevant","عَرَضِيّ",""))</f>
        <v/>
      </c>
      <c r="AN4918" t="str">
        <f>IF(Sudan_News12[[#This Row],[sentiment_analysis_english]]="Negative","سلبي",IF(Sudan_News12[[#This Row],[sentiment_analysis_english]]="Neutral","حيادي",IF(Sudan_News12[[#This Row],[sentiment_analysis_english]]="Positive","إيجابي","")))</f>
        <v/>
      </c>
      <c r="AO4918" t="e">
        <f>INDEX(TextClassificationList[],MATCH(Sudan_News12[[#This Row],[text_classification_arabic]],TextClassificationList[text_classification_arabic],0),1)</f>
        <v>#N/A</v>
      </c>
      <c r="AQ4918" t="e">
        <f>INDEX(TextClassificationList[],MATCH(Sudan_News12[[#This Row],[text_classification_arabic2]],TextClassificationList[text_classification_arabic],0),1)</f>
        <v>#N/A</v>
      </c>
      <c r="AS4918" t="e">
        <f>INDEX(TextClassificationList[],MATCH(Sudan_News12[[#This Row],[text_classification_arabic3]],TextClassificationList[text_classification_arabic],0),1)</f>
        <v>#N/A</v>
      </c>
      <c r="AU4918" t="e">
        <f>INDEX(TextClassificationList[],MATCH(Sudan_News12[[#This Row],[text_classification_arabic4]],TextClassificationList[text_classification_arabic],0),1)</f>
        <v>#N/A</v>
      </c>
      <c r="AW4918" t="e">
        <f>INDEX(TextClassificationList[],MATCH(Sudan_News12[[#This Row],[text_classification_arabic5]],TextClassificationList[text_classification_arabic],0),1)</f>
        <v>#N/A</v>
      </c>
    </row>
    <row r="4919" spans="1:49" x14ac:dyDescent="0.2">
      <c r="A4919">
        <v>1.1010276989468303E+18</v>
      </c>
      <c r="B4919">
        <v>1.1010276989468303E+18</v>
      </c>
      <c r="C4919" t="s">
        <v>18862</v>
      </c>
      <c r="D4919" s="1">
        <v>43524</v>
      </c>
      <c r="E4919" s="2">
        <v>0.41243055555555558</v>
      </c>
      <c r="F4919">
        <v>200</v>
      </c>
      <c r="G4919">
        <v>1889611729</v>
      </c>
      <c r="H4919" t="s">
        <v>354</v>
      </c>
      <c r="I4919" t="s">
        <v>355</v>
      </c>
      <c r="J4919" t="s">
        <v>265</v>
      </c>
      <c r="K4919" t="s">
        <v>18863</v>
      </c>
      <c r="L4919" t="s">
        <v>266</v>
      </c>
      <c r="M4919" t="s">
        <v>267</v>
      </c>
      <c r="N4919" t="s">
        <v>267</v>
      </c>
      <c r="O4919" t="s">
        <v>267</v>
      </c>
      <c r="P4919">
        <v>0</v>
      </c>
      <c r="Q4919">
        <v>1</v>
      </c>
      <c r="R4919">
        <v>0</v>
      </c>
      <c r="S4919" t="s">
        <v>18856</v>
      </c>
      <c r="T4919" t="s">
        <v>267</v>
      </c>
      <c r="U4919" t="s">
        <v>18864</v>
      </c>
      <c r="V4919" t="b">
        <v>0</v>
      </c>
      <c r="W4919" t="s">
        <v>265</v>
      </c>
      <c r="X4919">
        <v>0</v>
      </c>
      <c r="Y4919" t="s">
        <v>265</v>
      </c>
      <c r="Z4919" t="s">
        <v>265</v>
      </c>
      <c r="AA4919" t="s">
        <v>265</v>
      </c>
      <c r="AB4919" t="s">
        <v>265</v>
      </c>
      <c r="AC4919" t="s">
        <v>265</v>
      </c>
      <c r="AD4919" t="s">
        <v>265</v>
      </c>
      <c r="AE4919" t="s">
        <v>265</v>
      </c>
      <c r="AF4919" t="s">
        <v>267</v>
      </c>
      <c r="AG4919" t="s">
        <v>265</v>
      </c>
      <c r="AH4919" t="s">
        <v>265</v>
      </c>
      <c r="AI4919" t="s">
        <v>265</v>
      </c>
      <c r="AJ4919" t="s">
        <v>265</v>
      </c>
      <c r="AL4919" t="str">
        <f>IF(Sudan_News12[[#This Row],[relevancy_classification_english]]="Relevant","مناسب",IF(Sudan_News12[[#This Row],[relevancy_classification_english]]="Relevant","عَرَضِيّ",""))</f>
        <v/>
      </c>
      <c r="AN4919" t="str">
        <f>IF(Sudan_News12[[#This Row],[sentiment_analysis_english]]="Negative","سلبي",IF(Sudan_News12[[#This Row],[sentiment_analysis_english]]="Neutral","حيادي",IF(Sudan_News12[[#This Row],[sentiment_analysis_english]]="Positive","إيجابي","")))</f>
        <v/>
      </c>
      <c r="AO4919" t="e">
        <f>INDEX(TextClassificationList[],MATCH(Sudan_News12[[#This Row],[text_classification_arabic]],TextClassificationList[text_classification_arabic],0),1)</f>
        <v>#N/A</v>
      </c>
      <c r="AQ4919" t="e">
        <f>INDEX(TextClassificationList[],MATCH(Sudan_News12[[#This Row],[text_classification_arabic2]],TextClassificationList[text_classification_arabic],0),1)</f>
        <v>#N/A</v>
      </c>
      <c r="AS4919" t="e">
        <f>INDEX(TextClassificationList[],MATCH(Sudan_News12[[#This Row],[text_classification_arabic3]],TextClassificationList[text_classification_arabic],0),1)</f>
        <v>#N/A</v>
      </c>
      <c r="AU4919" t="e">
        <f>INDEX(TextClassificationList[],MATCH(Sudan_News12[[#This Row],[text_classification_arabic4]],TextClassificationList[text_classification_arabic],0),1)</f>
        <v>#N/A</v>
      </c>
      <c r="AW4919" t="e">
        <f>INDEX(TextClassificationList[],MATCH(Sudan_News12[[#This Row],[text_classification_arabic5]],TextClassificationList[text_classification_arabic],0),1)</f>
        <v>#N/A</v>
      </c>
    </row>
    <row r="4920" spans="1:49" x14ac:dyDescent="0.2">
      <c r="A4920">
        <v>1.1008229000079442E+18</v>
      </c>
      <c r="B4920">
        <v>1.1008229000079442E+18</v>
      </c>
      <c r="C4920" t="s">
        <v>18865</v>
      </c>
      <c r="D4920" s="1">
        <v>43523</v>
      </c>
      <c r="E4920" s="2">
        <v>0.84729166666666667</v>
      </c>
      <c r="F4920">
        <v>200</v>
      </c>
      <c r="G4920">
        <v>1889611729</v>
      </c>
      <c r="H4920" t="s">
        <v>354</v>
      </c>
      <c r="I4920" t="s">
        <v>355</v>
      </c>
      <c r="J4920" t="s">
        <v>265</v>
      </c>
      <c r="K4920" t="s">
        <v>18866</v>
      </c>
      <c r="L4920" t="s">
        <v>266</v>
      </c>
      <c r="M4920" t="s">
        <v>267</v>
      </c>
      <c r="N4920" t="s">
        <v>267</v>
      </c>
      <c r="O4920" t="s">
        <v>18867</v>
      </c>
      <c r="P4920">
        <v>0</v>
      </c>
      <c r="Q4920">
        <v>0</v>
      </c>
      <c r="R4920">
        <v>0</v>
      </c>
      <c r="S4920" t="s">
        <v>18856</v>
      </c>
      <c r="T4920" t="s">
        <v>267</v>
      </c>
      <c r="U4920" t="s">
        <v>18868</v>
      </c>
      <c r="V4920" t="b">
        <v>0</v>
      </c>
      <c r="W4920" t="s">
        <v>265</v>
      </c>
      <c r="X4920">
        <v>1</v>
      </c>
      <c r="Y4920" t="s">
        <v>18869</v>
      </c>
      <c r="Z4920" t="s">
        <v>265</v>
      </c>
      <c r="AA4920" t="s">
        <v>265</v>
      </c>
      <c r="AB4920" t="s">
        <v>265</v>
      </c>
      <c r="AC4920" t="s">
        <v>265</v>
      </c>
      <c r="AD4920" t="s">
        <v>265</v>
      </c>
      <c r="AE4920" t="s">
        <v>265</v>
      </c>
      <c r="AF4920" t="s">
        <v>267</v>
      </c>
      <c r="AG4920" t="s">
        <v>265</v>
      </c>
      <c r="AH4920" t="s">
        <v>265</v>
      </c>
      <c r="AI4920" t="s">
        <v>265</v>
      </c>
      <c r="AJ4920" t="s">
        <v>265</v>
      </c>
      <c r="AL4920" t="str">
        <f>IF(Sudan_News12[[#This Row],[relevancy_classification_english]]="Relevant","مناسب",IF(Sudan_News12[[#This Row],[relevancy_classification_english]]="Relevant","عَرَضِيّ",""))</f>
        <v/>
      </c>
      <c r="AN4920" t="str">
        <f>IF(Sudan_News12[[#This Row],[sentiment_analysis_english]]="Negative","سلبي",IF(Sudan_News12[[#This Row],[sentiment_analysis_english]]="Neutral","حيادي",IF(Sudan_News12[[#This Row],[sentiment_analysis_english]]="Positive","إيجابي","")))</f>
        <v/>
      </c>
      <c r="AO4920" t="e">
        <f>INDEX(TextClassificationList[],MATCH(Sudan_News12[[#This Row],[text_classification_arabic]],TextClassificationList[text_classification_arabic],0),1)</f>
        <v>#N/A</v>
      </c>
      <c r="AQ4920" t="e">
        <f>INDEX(TextClassificationList[],MATCH(Sudan_News12[[#This Row],[text_classification_arabic2]],TextClassificationList[text_classification_arabic],0),1)</f>
        <v>#N/A</v>
      </c>
      <c r="AS4920" t="e">
        <f>INDEX(TextClassificationList[],MATCH(Sudan_News12[[#This Row],[text_classification_arabic3]],TextClassificationList[text_classification_arabic],0),1)</f>
        <v>#N/A</v>
      </c>
      <c r="AU4920" t="e">
        <f>INDEX(TextClassificationList[],MATCH(Sudan_News12[[#This Row],[text_classification_arabic4]],TextClassificationList[text_classification_arabic],0),1)</f>
        <v>#N/A</v>
      </c>
      <c r="AW4920" t="e">
        <f>INDEX(TextClassificationList[],MATCH(Sudan_News12[[#This Row],[text_classification_arabic5]],TextClassificationList[text_classification_arabic],0),1)</f>
        <v>#N/A</v>
      </c>
    </row>
    <row r="4921" spans="1:49" x14ac:dyDescent="0.2">
      <c r="A4921">
        <v>1.1008224866803302E+18</v>
      </c>
      <c r="B4921">
        <v>1.1007980382458675E+18</v>
      </c>
      <c r="C4921" t="s">
        <v>18870</v>
      </c>
      <c r="D4921" s="1">
        <v>43523</v>
      </c>
      <c r="E4921" s="2">
        <v>0.84614583333333337</v>
      </c>
      <c r="F4921">
        <v>200</v>
      </c>
      <c r="G4921">
        <v>1889611729</v>
      </c>
      <c r="H4921" t="s">
        <v>354</v>
      </c>
      <c r="I4921" t="s">
        <v>355</v>
      </c>
      <c r="J4921" t="s">
        <v>265</v>
      </c>
      <c r="K4921" t="s">
        <v>18871</v>
      </c>
      <c r="L4921" t="s">
        <v>266</v>
      </c>
      <c r="M4921" t="s">
        <v>267</v>
      </c>
      <c r="N4921" t="s">
        <v>267</v>
      </c>
      <c r="O4921" t="s">
        <v>267</v>
      </c>
      <c r="P4921">
        <v>0</v>
      </c>
      <c r="Q4921">
        <v>0</v>
      </c>
      <c r="R4921">
        <v>0</v>
      </c>
      <c r="S4921" t="s">
        <v>267</v>
      </c>
      <c r="T4921" t="s">
        <v>267</v>
      </c>
      <c r="U4921" t="s">
        <v>18872</v>
      </c>
      <c r="V4921" t="b">
        <v>0</v>
      </c>
      <c r="W4921" t="s">
        <v>265</v>
      </c>
      <c r="X4921">
        <v>0</v>
      </c>
      <c r="Y4921" t="s">
        <v>265</v>
      </c>
      <c r="Z4921" t="s">
        <v>265</v>
      </c>
      <c r="AA4921" t="s">
        <v>265</v>
      </c>
      <c r="AB4921" t="s">
        <v>265</v>
      </c>
      <c r="AC4921" t="s">
        <v>265</v>
      </c>
      <c r="AD4921" t="s">
        <v>265</v>
      </c>
      <c r="AE4921" t="s">
        <v>265</v>
      </c>
      <c r="AF4921" t="s">
        <v>18873</v>
      </c>
      <c r="AG4921" t="s">
        <v>265</v>
      </c>
      <c r="AH4921" t="s">
        <v>265</v>
      </c>
      <c r="AI4921" t="s">
        <v>265</v>
      </c>
      <c r="AJ4921" t="s">
        <v>265</v>
      </c>
      <c r="AL4921" t="str">
        <f>IF(Sudan_News12[[#This Row],[relevancy_classification_english]]="Relevant","مناسب",IF(Sudan_News12[[#This Row],[relevancy_classification_english]]="Relevant","عَرَضِيّ",""))</f>
        <v/>
      </c>
      <c r="AN4921" t="str">
        <f>IF(Sudan_News12[[#This Row],[sentiment_analysis_english]]="Negative","سلبي",IF(Sudan_News12[[#This Row],[sentiment_analysis_english]]="Neutral","حيادي",IF(Sudan_News12[[#This Row],[sentiment_analysis_english]]="Positive","إيجابي","")))</f>
        <v/>
      </c>
      <c r="AO4921" t="e">
        <f>INDEX(TextClassificationList[],MATCH(Sudan_News12[[#This Row],[text_classification_arabic]],TextClassificationList[text_classification_arabic],0),1)</f>
        <v>#N/A</v>
      </c>
      <c r="AQ4921" t="e">
        <f>INDEX(TextClassificationList[],MATCH(Sudan_News12[[#This Row],[text_classification_arabic2]],TextClassificationList[text_classification_arabic],0),1)</f>
        <v>#N/A</v>
      </c>
      <c r="AS4921" t="e">
        <f>INDEX(TextClassificationList[],MATCH(Sudan_News12[[#This Row],[text_classification_arabic3]],TextClassificationList[text_classification_arabic],0),1)</f>
        <v>#N/A</v>
      </c>
      <c r="AU4921" t="e">
        <f>INDEX(TextClassificationList[],MATCH(Sudan_News12[[#This Row],[text_classification_arabic4]],TextClassificationList[text_classification_arabic],0),1)</f>
        <v>#N/A</v>
      </c>
      <c r="AW4921" t="e">
        <f>INDEX(TextClassificationList[],MATCH(Sudan_News12[[#This Row],[text_classification_arabic5]],TextClassificationList[text_classification_arabic],0),1)</f>
        <v>#N/A</v>
      </c>
    </row>
    <row r="4922" spans="1:49" x14ac:dyDescent="0.2">
      <c r="A4922">
        <v>1.1007992268276736E+18</v>
      </c>
      <c r="B4922">
        <v>1.1007980382458675E+18</v>
      </c>
      <c r="C4922" t="s">
        <v>18874</v>
      </c>
      <c r="D4922" s="1">
        <v>43523</v>
      </c>
      <c r="E4922" s="2">
        <v>0.78196759259259263</v>
      </c>
      <c r="F4922">
        <v>200</v>
      </c>
      <c r="G4922">
        <v>1889611729</v>
      </c>
      <c r="H4922" t="s">
        <v>354</v>
      </c>
      <c r="I4922" t="s">
        <v>355</v>
      </c>
      <c r="J4922" t="s">
        <v>265</v>
      </c>
      <c r="K4922" t="s">
        <v>18875</v>
      </c>
      <c r="L4922" t="s">
        <v>266</v>
      </c>
      <c r="M4922" t="s">
        <v>267</v>
      </c>
      <c r="N4922" t="s">
        <v>267</v>
      </c>
      <c r="O4922" t="s">
        <v>267</v>
      </c>
      <c r="P4922">
        <v>1</v>
      </c>
      <c r="Q4922">
        <v>0</v>
      </c>
      <c r="R4922">
        <v>0</v>
      </c>
      <c r="S4922" t="s">
        <v>267</v>
      </c>
      <c r="T4922" t="s">
        <v>267</v>
      </c>
      <c r="U4922" t="s">
        <v>18876</v>
      </c>
      <c r="V4922" t="b">
        <v>0</v>
      </c>
      <c r="W4922" t="s">
        <v>265</v>
      </c>
      <c r="X4922">
        <v>0</v>
      </c>
      <c r="Y4922" t="s">
        <v>265</v>
      </c>
      <c r="Z4922" t="s">
        <v>265</v>
      </c>
      <c r="AA4922" t="s">
        <v>265</v>
      </c>
      <c r="AB4922" t="s">
        <v>265</v>
      </c>
      <c r="AC4922" t="s">
        <v>265</v>
      </c>
      <c r="AD4922" t="s">
        <v>265</v>
      </c>
      <c r="AE4922" t="s">
        <v>265</v>
      </c>
      <c r="AF4922" t="s">
        <v>18873</v>
      </c>
      <c r="AG4922" t="s">
        <v>265</v>
      </c>
      <c r="AH4922" t="s">
        <v>265</v>
      </c>
      <c r="AI4922" t="s">
        <v>265</v>
      </c>
      <c r="AJ4922" t="s">
        <v>265</v>
      </c>
      <c r="AL4922" t="str">
        <f>IF(Sudan_News12[[#This Row],[relevancy_classification_english]]="Relevant","مناسب",IF(Sudan_News12[[#This Row],[relevancy_classification_english]]="Relevant","عَرَضِيّ",""))</f>
        <v/>
      </c>
      <c r="AN4922" t="str">
        <f>IF(Sudan_News12[[#This Row],[sentiment_analysis_english]]="Negative","سلبي",IF(Sudan_News12[[#This Row],[sentiment_analysis_english]]="Neutral","حيادي",IF(Sudan_News12[[#This Row],[sentiment_analysis_english]]="Positive","إيجابي","")))</f>
        <v/>
      </c>
      <c r="AO4922" t="e">
        <f>INDEX(TextClassificationList[],MATCH(Sudan_News12[[#This Row],[text_classification_arabic]],TextClassificationList[text_classification_arabic],0),1)</f>
        <v>#N/A</v>
      </c>
      <c r="AQ4922" t="e">
        <f>INDEX(TextClassificationList[],MATCH(Sudan_News12[[#This Row],[text_classification_arabic2]],TextClassificationList[text_classification_arabic],0),1)</f>
        <v>#N/A</v>
      </c>
      <c r="AS4922" t="e">
        <f>INDEX(TextClassificationList[],MATCH(Sudan_News12[[#This Row],[text_classification_arabic3]],TextClassificationList[text_classification_arabic],0),1)</f>
        <v>#N/A</v>
      </c>
      <c r="AU4922" t="e">
        <f>INDEX(TextClassificationList[],MATCH(Sudan_News12[[#This Row],[text_classification_arabic4]],TextClassificationList[text_classification_arabic],0),1)</f>
        <v>#N/A</v>
      </c>
      <c r="AW4922" t="e">
        <f>INDEX(TextClassificationList[],MATCH(Sudan_News12[[#This Row],[text_classification_arabic5]],TextClassificationList[text_classification_arabic],0),1)</f>
        <v>#N/A</v>
      </c>
    </row>
    <row r="4923" spans="1:49" x14ac:dyDescent="0.2">
      <c r="A4923">
        <v>1.100747597113897E+18</v>
      </c>
      <c r="B4923">
        <v>1.10074713956574E+18</v>
      </c>
      <c r="C4923" t="s">
        <v>18877</v>
      </c>
      <c r="D4923" s="1">
        <v>43523</v>
      </c>
      <c r="E4923" s="2">
        <v>0.63949074074074075</v>
      </c>
      <c r="F4923">
        <v>200</v>
      </c>
      <c r="G4923">
        <v>1889611729</v>
      </c>
      <c r="H4923" t="s">
        <v>354</v>
      </c>
      <c r="I4923" t="s">
        <v>355</v>
      </c>
      <c r="J4923" t="s">
        <v>265</v>
      </c>
      <c r="K4923" t="s">
        <v>18878</v>
      </c>
      <c r="L4923" t="s">
        <v>266</v>
      </c>
      <c r="M4923" t="s">
        <v>267</v>
      </c>
      <c r="N4923" t="s">
        <v>267</v>
      </c>
      <c r="O4923" t="s">
        <v>267</v>
      </c>
      <c r="P4923">
        <v>0</v>
      </c>
      <c r="Q4923">
        <v>0</v>
      </c>
      <c r="R4923">
        <v>0</v>
      </c>
      <c r="S4923" t="s">
        <v>267</v>
      </c>
      <c r="T4923" t="s">
        <v>267</v>
      </c>
      <c r="U4923" t="s">
        <v>18879</v>
      </c>
      <c r="V4923" t="b">
        <v>0</v>
      </c>
      <c r="W4923" t="s">
        <v>265</v>
      </c>
      <c r="X4923">
        <v>0</v>
      </c>
      <c r="Y4923" t="s">
        <v>265</v>
      </c>
      <c r="Z4923" t="s">
        <v>265</v>
      </c>
      <c r="AA4923" t="s">
        <v>265</v>
      </c>
      <c r="AB4923" t="s">
        <v>265</v>
      </c>
      <c r="AC4923" t="s">
        <v>265</v>
      </c>
      <c r="AD4923" t="s">
        <v>265</v>
      </c>
      <c r="AE4923" t="s">
        <v>265</v>
      </c>
      <c r="AF4923" t="s">
        <v>18880</v>
      </c>
      <c r="AG4923" t="s">
        <v>265</v>
      </c>
      <c r="AH4923" t="s">
        <v>265</v>
      </c>
      <c r="AI4923" t="s">
        <v>265</v>
      </c>
      <c r="AJ4923" t="s">
        <v>265</v>
      </c>
      <c r="AL4923" t="str">
        <f>IF(Sudan_News12[[#This Row],[relevancy_classification_english]]="Relevant","مناسب",IF(Sudan_News12[[#This Row],[relevancy_classification_english]]="Relevant","عَرَضِيّ",""))</f>
        <v/>
      </c>
      <c r="AN4923" t="str">
        <f>IF(Sudan_News12[[#This Row],[sentiment_analysis_english]]="Negative","سلبي",IF(Sudan_News12[[#This Row],[sentiment_analysis_english]]="Neutral","حيادي",IF(Sudan_News12[[#This Row],[sentiment_analysis_english]]="Positive","إيجابي","")))</f>
        <v/>
      </c>
      <c r="AO4923" t="e">
        <f>INDEX(TextClassificationList[],MATCH(Sudan_News12[[#This Row],[text_classification_arabic]],TextClassificationList[text_classification_arabic],0),1)</f>
        <v>#N/A</v>
      </c>
      <c r="AQ4923" t="e">
        <f>INDEX(TextClassificationList[],MATCH(Sudan_News12[[#This Row],[text_classification_arabic2]],TextClassificationList[text_classification_arabic],0),1)</f>
        <v>#N/A</v>
      </c>
      <c r="AS4923" t="e">
        <f>INDEX(TextClassificationList[],MATCH(Sudan_News12[[#This Row],[text_classification_arabic3]],TextClassificationList[text_classification_arabic],0),1)</f>
        <v>#N/A</v>
      </c>
      <c r="AU4923" t="e">
        <f>INDEX(TextClassificationList[],MATCH(Sudan_News12[[#This Row],[text_classification_arabic4]],TextClassificationList[text_classification_arabic],0),1)</f>
        <v>#N/A</v>
      </c>
      <c r="AW4923" t="e">
        <f>INDEX(TextClassificationList[],MATCH(Sudan_News12[[#This Row],[text_classification_arabic5]],TextClassificationList[text_classification_arabic],0),1)</f>
        <v>#N/A</v>
      </c>
    </row>
    <row r="4924" spans="1:49" x14ac:dyDescent="0.2">
      <c r="A4924">
        <v>1.1004004699045806E+18</v>
      </c>
      <c r="B4924">
        <v>1.1004004699045806E+18</v>
      </c>
      <c r="C4924" t="s">
        <v>18881</v>
      </c>
      <c r="D4924" s="1">
        <v>43522</v>
      </c>
      <c r="E4924" s="2">
        <v>0.68160879629629634</v>
      </c>
      <c r="F4924">
        <v>200</v>
      </c>
      <c r="G4924">
        <v>1889611729</v>
      </c>
      <c r="H4924" t="s">
        <v>354</v>
      </c>
      <c r="I4924" t="s">
        <v>355</v>
      </c>
      <c r="J4924" t="s">
        <v>265</v>
      </c>
      <c r="K4924" t="s">
        <v>18882</v>
      </c>
      <c r="L4924" t="s">
        <v>266</v>
      </c>
      <c r="M4924" t="s">
        <v>267</v>
      </c>
      <c r="N4924" t="s">
        <v>267</v>
      </c>
      <c r="O4924" t="s">
        <v>18883</v>
      </c>
      <c r="P4924">
        <v>0</v>
      </c>
      <c r="Q4924">
        <v>0</v>
      </c>
      <c r="R4924">
        <v>0</v>
      </c>
      <c r="S4924" t="s">
        <v>18884</v>
      </c>
      <c r="T4924" t="s">
        <v>267</v>
      </c>
      <c r="U4924" t="s">
        <v>18885</v>
      </c>
      <c r="V4924" t="b">
        <v>0</v>
      </c>
      <c r="W4924" t="s">
        <v>265</v>
      </c>
      <c r="X4924">
        <v>1</v>
      </c>
      <c r="Y4924" t="s">
        <v>18886</v>
      </c>
      <c r="Z4924" t="s">
        <v>265</v>
      </c>
      <c r="AA4924" t="s">
        <v>265</v>
      </c>
      <c r="AB4924" t="s">
        <v>265</v>
      </c>
      <c r="AC4924" t="s">
        <v>265</v>
      </c>
      <c r="AD4924" t="s">
        <v>265</v>
      </c>
      <c r="AE4924" t="s">
        <v>265</v>
      </c>
      <c r="AF4924" t="s">
        <v>267</v>
      </c>
      <c r="AG4924" t="s">
        <v>265</v>
      </c>
      <c r="AH4924" t="s">
        <v>265</v>
      </c>
      <c r="AI4924" t="s">
        <v>265</v>
      </c>
      <c r="AJ4924" t="s">
        <v>265</v>
      </c>
      <c r="AL4924" t="str">
        <f>IF(Sudan_News12[[#This Row],[relevancy_classification_english]]="Relevant","مناسب",IF(Sudan_News12[[#This Row],[relevancy_classification_english]]="Relevant","عَرَضِيّ",""))</f>
        <v/>
      </c>
      <c r="AN4924" t="str">
        <f>IF(Sudan_News12[[#This Row],[sentiment_analysis_english]]="Negative","سلبي",IF(Sudan_News12[[#This Row],[sentiment_analysis_english]]="Neutral","حيادي",IF(Sudan_News12[[#This Row],[sentiment_analysis_english]]="Positive","إيجابي","")))</f>
        <v/>
      </c>
      <c r="AO4924" t="e">
        <f>INDEX(TextClassificationList[],MATCH(Sudan_News12[[#This Row],[text_classification_arabic]],TextClassificationList[text_classification_arabic],0),1)</f>
        <v>#N/A</v>
      </c>
      <c r="AQ4924" t="e">
        <f>INDEX(TextClassificationList[],MATCH(Sudan_News12[[#This Row],[text_classification_arabic2]],TextClassificationList[text_classification_arabic],0),1)</f>
        <v>#N/A</v>
      </c>
      <c r="AS4924" t="e">
        <f>INDEX(TextClassificationList[],MATCH(Sudan_News12[[#This Row],[text_classification_arabic3]],TextClassificationList[text_classification_arabic],0),1)</f>
        <v>#N/A</v>
      </c>
      <c r="AU4924" t="e">
        <f>INDEX(TextClassificationList[],MATCH(Sudan_News12[[#This Row],[text_classification_arabic4]],TextClassificationList[text_classification_arabic],0),1)</f>
        <v>#N/A</v>
      </c>
      <c r="AW4924" t="e">
        <f>INDEX(TextClassificationList[],MATCH(Sudan_News12[[#This Row],[text_classification_arabic5]],TextClassificationList[text_classification_arabic],0),1)</f>
        <v>#N/A</v>
      </c>
    </row>
    <row r="4925" spans="1:49" x14ac:dyDescent="0.2">
      <c r="A4925">
        <v>1.100109521471574E+18</v>
      </c>
      <c r="B4925">
        <v>1.100109521471574E+18</v>
      </c>
      <c r="C4925" t="s">
        <v>18887</v>
      </c>
      <c r="D4925" s="1">
        <v>43521</v>
      </c>
      <c r="E4925" s="2">
        <v>0.87873842592592588</v>
      </c>
      <c r="F4925">
        <v>200</v>
      </c>
      <c r="G4925">
        <v>1889611729</v>
      </c>
      <c r="H4925" t="s">
        <v>354</v>
      </c>
      <c r="I4925" t="s">
        <v>355</v>
      </c>
      <c r="J4925" t="s">
        <v>265</v>
      </c>
      <c r="K4925" t="s">
        <v>18888</v>
      </c>
      <c r="L4925" t="s">
        <v>266</v>
      </c>
      <c r="M4925" t="s">
        <v>267</v>
      </c>
      <c r="N4925" t="s">
        <v>267</v>
      </c>
      <c r="O4925" t="s">
        <v>267</v>
      </c>
      <c r="P4925">
        <v>0</v>
      </c>
      <c r="Q4925">
        <v>1</v>
      </c>
      <c r="R4925">
        <v>1</v>
      </c>
      <c r="S4925" t="s">
        <v>267</v>
      </c>
      <c r="T4925" t="s">
        <v>267</v>
      </c>
      <c r="U4925" t="s">
        <v>18889</v>
      </c>
      <c r="V4925" t="b">
        <v>0</v>
      </c>
      <c r="W4925" t="s">
        <v>18890</v>
      </c>
      <c r="X4925">
        <v>0</v>
      </c>
      <c r="Y4925" t="s">
        <v>265</v>
      </c>
      <c r="Z4925" t="s">
        <v>265</v>
      </c>
      <c r="AA4925" t="s">
        <v>265</v>
      </c>
      <c r="AB4925" t="s">
        <v>265</v>
      </c>
      <c r="AC4925" t="s">
        <v>265</v>
      </c>
      <c r="AD4925" t="s">
        <v>265</v>
      </c>
      <c r="AE4925" t="s">
        <v>265</v>
      </c>
      <c r="AF4925" t="s">
        <v>267</v>
      </c>
      <c r="AG4925" t="s">
        <v>265</v>
      </c>
      <c r="AH4925" t="s">
        <v>265</v>
      </c>
      <c r="AI4925" t="s">
        <v>265</v>
      </c>
      <c r="AJ4925" t="s">
        <v>265</v>
      </c>
      <c r="AL4925" t="str">
        <f>IF(Sudan_News12[[#This Row],[relevancy_classification_english]]="Relevant","مناسب",IF(Sudan_News12[[#This Row],[relevancy_classification_english]]="Relevant","عَرَضِيّ",""))</f>
        <v/>
      </c>
      <c r="AN4925" t="str">
        <f>IF(Sudan_News12[[#This Row],[sentiment_analysis_english]]="Negative","سلبي",IF(Sudan_News12[[#This Row],[sentiment_analysis_english]]="Neutral","حيادي",IF(Sudan_News12[[#This Row],[sentiment_analysis_english]]="Positive","إيجابي","")))</f>
        <v/>
      </c>
      <c r="AO4925" t="e">
        <f>INDEX(TextClassificationList[],MATCH(Sudan_News12[[#This Row],[text_classification_arabic]],TextClassificationList[text_classification_arabic],0),1)</f>
        <v>#N/A</v>
      </c>
      <c r="AQ4925" t="e">
        <f>INDEX(TextClassificationList[],MATCH(Sudan_News12[[#This Row],[text_classification_arabic2]],TextClassificationList[text_classification_arabic],0),1)</f>
        <v>#N/A</v>
      </c>
      <c r="AS4925" t="e">
        <f>INDEX(TextClassificationList[],MATCH(Sudan_News12[[#This Row],[text_classification_arabic3]],TextClassificationList[text_classification_arabic],0),1)</f>
        <v>#N/A</v>
      </c>
      <c r="AU4925" t="e">
        <f>INDEX(TextClassificationList[],MATCH(Sudan_News12[[#This Row],[text_classification_arabic4]],TextClassificationList[text_classification_arabic],0),1)</f>
        <v>#N/A</v>
      </c>
      <c r="AW4925" t="e">
        <f>INDEX(TextClassificationList[],MATCH(Sudan_News12[[#This Row],[text_classification_arabic5]],TextClassificationList[text_classification_arabic],0),1)</f>
        <v>#N/A</v>
      </c>
    </row>
    <row r="4926" spans="1:49" x14ac:dyDescent="0.2">
      <c r="A4926">
        <v>1.1000367529563668E+18</v>
      </c>
      <c r="B4926">
        <v>1.1000265407739904E+18</v>
      </c>
      <c r="C4926" t="s">
        <v>18891</v>
      </c>
      <c r="D4926" s="1">
        <v>43521</v>
      </c>
      <c r="E4926" s="2">
        <v>0.6779398148148148</v>
      </c>
      <c r="F4926">
        <v>200</v>
      </c>
      <c r="G4926">
        <v>1889611729</v>
      </c>
      <c r="H4926" t="s">
        <v>354</v>
      </c>
      <c r="I4926" t="s">
        <v>355</v>
      </c>
      <c r="J4926" t="s">
        <v>265</v>
      </c>
      <c r="K4926" t="s">
        <v>18892</v>
      </c>
      <c r="L4926" t="s">
        <v>266</v>
      </c>
      <c r="M4926" t="s">
        <v>267</v>
      </c>
      <c r="N4926" t="s">
        <v>267</v>
      </c>
      <c r="O4926" t="s">
        <v>267</v>
      </c>
      <c r="P4926">
        <v>0</v>
      </c>
      <c r="Q4926">
        <v>0</v>
      </c>
      <c r="R4926">
        <v>0</v>
      </c>
      <c r="S4926" t="s">
        <v>267</v>
      </c>
      <c r="T4926" t="s">
        <v>267</v>
      </c>
      <c r="U4926" t="s">
        <v>18893</v>
      </c>
      <c r="V4926" t="b">
        <v>0</v>
      </c>
      <c r="W4926" t="s">
        <v>265</v>
      </c>
      <c r="X4926">
        <v>0</v>
      </c>
      <c r="Y4926" t="s">
        <v>265</v>
      </c>
      <c r="Z4926" t="s">
        <v>265</v>
      </c>
      <c r="AA4926" t="s">
        <v>265</v>
      </c>
      <c r="AB4926" t="s">
        <v>265</v>
      </c>
      <c r="AC4926" t="s">
        <v>265</v>
      </c>
      <c r="AD4926" t="s">
        <v>265</v>
      </c>
      <c r="AE4926" t="s">
        <v>265</v>
      </c>
      <c r="AF4926" t="s">
        <v>18894</v>
      </c>
      <c r="AG4926" t="s">
        <v>265</v>
      </c>
      <c r="AH4926" t="s">
        <v>265</v>
      </c>
      <c r="AI4926" t="s">
        <v>265</v>
      </c>
      <c r="AJ4926" t="s">
        <v>265</v>
      </c>
      <c r="AL4926" t="str">
        <f>IF(Sudan_News12[[#This Row],[relevancy_classification_english]]="Relevant","مناسب",IF(Sudan_News12[[#This Row],[relevancy_classification_english]]="Relevant","عَرَضِيّ",""))</f>
        <v/>
      </c>
      <c r="AN4926" t="str">
        <f>IF(Sudan_News12[[#This Row],[sentiment_analysis_english]]="Negative","سلبي",IF(Sudan_News12[[#This Row],[sentiment_analysis_english]]="Neutral","حيادي",IF(Sudan_News12[[#This Row],[sentiment_analysis_english]]="Positive","إيجابي","")))</f>
        <v/>
      </c>
      <c r="AO4926" t="e">
        <f>INDEX(TextClassificationList[],MATCH(Sudan_News12[[#This Row],[text_classification_arabic]],TextClassificationList[text_classification_arabic],0),1)</f>
        <v>#N/A</v>
      </c>
      <c r="AQ4926" t="e">
        <f>INDEX(TextClassificationList[],MATCH(Sudan_News12[[#This Row],[text_classification_arabic2]],TextClassificationList[text_classification_arabic],0),1)</f>
        <v>#N/A</v>
      </c>
      <c r="AS4926" t="e">
        <f>INDEX(TextClassificationList[],MATCH(Sudan_News12[[#This Row],[text_classification_arabic3]],TextClassificationList[text_classification_arabic],0),1)</f>
        <v>#N/A</v>
      </c>
      <c r="AU4926" t="e">
        <f>INDEX(TextClassificationList[],MATCH(Sudan_News12[[#This Row],[text_classification_arabic4]],TextClassificationList[text_classification_arabic],0),1)</f>
        <v>#N/A</v>
      </c>
      <c r="AW4926" t="e">
        <f>INDEX(TextClassificationList[],MATCH(Sudan_News12[[#This Row],[text_classification_arabic5]],TextClassificationList[text_classification_arabic],0),1)</f>
        <v>#N/A</v>
      </c>
    </row>
    <row r="4927" spans="1:49" x14ac:dyDescent="0.2">
      <c r="A4927">
        <v>1.0999720048354017E+18</v>
      </c>
      <c r="B4927">
        <v>1.0999720048354017E+18</v>
      </c>
      <c r="C4927" t="s">
        <v>18895</v>
      </c>
      <c r="D4927" s="1">
        <v>43521</v>
      </c>
      <c r="E4927" s="2">
        <v>0.49927083333333333</v>
      </c>
      <c r="F4927">
        <v>200</v>
      </c>
      <c r="G4927">
        <v>1889611729</v>
      </c>
      <c r="H4927" t="s">
        <v>354</v>
      </c>
      <c r="I4927" t="s">
        <v>355</v>
      </c>
      <c r="J4927" t="s">
        <v>265</v>
      </c>
      <c r="K4927" t="s">
        <v>18896</v>
      </c>
      <c r="L4927" t="s">
        <v>266</v>
      </c>
      <c r="M4927" t="s">
        <v>267</v>
      </c>
      <c r="N4927" t="s">
        <v>267</v>
      </c>
      <c r="O4927" t="s">
        <v>267</v>
      </c>
      <c r="P4927">
        <v>0</v>
      </c>
      <c r="Q4927">
        <v>0</v>
      </c>
      <c r="R4927">
        <v>0</v>
      </c>
      <c r="S4927" t="s">
        <v>18897</v>
      </c>
      <c r="T4927" t="s">
        <v>267</v>
      </c>
      <c r="U4927" t="s">
        <v>18898</v>
      </c>
      <c r="V4927" t="b">
        <v>0</v>
      </c>
      <c r="W4927" t="s">
        <v>265</v>
      </c>
      <c r="X4927">
        <v>0</v>
      </c>
      <c r="Y4927" t="s">
        <v>265</v>
      </c>
      <c r="Z4927" t="s">
        <v>265</v>
      </c>
      <c r="AA4927" t="s">
        <v>265</v>
      </c>
      <c r="AB4927" t="s">
        <v>265</v>
      </c>
      <c r="AC4927" t="s">
        <v>265</v>
      </c>
      <c r="AD4927" t="s">
        <v>265</v>
      </c>
      <c r="AE4927" t="s">
        <v>265</v>
      </c>
      <c r="AF4927" t="s">
        <v>267</v>
      </c>
      <c r="AG4927" t="s">
        <v>265</v>
      </c>
      <c r="AH4927" t="s">
        <v>265</v>
      </c>
      <c r="AI4927" t="s">
        <v>265</v>
      </c>
      <c r="AJ4927" t="s">
        <v>265</v>
      </c>
      <c r="AL4927" t="str">
        <f>IF(Sudan_News12[[#This Row],[relevancy_classification_english]]="Relevant","مناسب",IF(Sudan_News12[[#This Row],[relevancy_classification_english]]="Relevant","عَرَضِيّ",""))</f>
        <v/>
      </c>
      <c r="AN4927" t="str">
        <f>IF(Sudan_News12[[#This Row],[sentiment_analysis_english]]="Negative","سلبي",IF(Sudan_News12[[#This Row],[sentiment_analysis_english]]="Neutral","حيادي",IF(Sudan_News12[[#This Row],[sentiment_analysis_english]]="Positive","إيجابي","")))</f>
        <v/>
      </c>
      <c r="AO4927" t="e">
        <f>INDEX(TextClassificationList[],MATCH(Sudan_News12[[#This Row],[text_classification_arabic]],TextClassificationList[text_classification_arabic],0),1)</f>
        <v>#N/A</v>
      </c>
      <c r="AQ4927" t="e">
        <f>INDEX(TextClassificationList[],MATCH(Sudan_News12[[#This Row],[text_classification_arabic2]],TextClassificationList[text_classification_arabic],0),1)</f>
        <v>#N/A</v>
      </c>
      <c r="AS4927" t="e">
        <f>INDEX(TextClassificationList[],MATCH(Sudan_News12[[#This Row],[text_classification_arabic3]],TextClassificationList[text_classification_arabic],0),1)</f>
        <v>#N/A</v>
      </c>
      <c r="AU4927" t="e">
        <f>INDEX(TextClassificationList[],MATCH(Sudan_News12[[#This Row],[text_classification_arabic4]],TextClassificationList[text_classification_arabic],0),1)</f>
        <v>#N/A</v>
      </c>
      <c r="AW4927" t="e">
        <f>INDEX(TextClassificationList[],MATCH(Sudan_News12[[#This Row],[text_classification_arabic5]],TextClassificationList[text_classification_arabic],0),1)</f>
        <v>#N/A</v>
      </c>
    </row>
    <row r="4928" spans="1:49" x14ac:dyDescent="0.2">
      <c r="A4928">
        <v>1.0997405331723756E+18</v>
      </c>
      <c r="B4928">
        <v>1.0997203457817068E+18</v>
      </c>
      <c r="C4928" t="s">
        <v>18899</v>
      </c>
      <c r="D4928" s="1">
        <v>43520</v>
      </c>
      <c r="E4928" s="2">
        <v>0.86052083333333329</v>
      </c>
      <c r="F4928">
        <v>200</v>
      </c>
      <c r="G4928">
        <v>1889611729</v>
      </c>
      <c r="H4928" t="s">
        <v>354</v>
      </c>
      <c r="I4928" t="s">
        <v>355</v>
      </c>
      <c r="J4928" t="s">
        <v>265</v>
      </c>
      <c r="K4928" t="s">
        <v>18900</v>
      </c>
      <c r="L4928" t="s">
        <v>266</v>
      </c>
      <c r="M4928" t="s">
        <v>267</v>
      </c>
      <c r="N4928" t="s">
        <v>267</v>
      </c>
      <c r="O4928" t="s">
        <v>267</v>
      </c>
      <c r="P4928">
        <v>0</v>
      </c>
      <c r="Q4928">
        <v>0</v>
      </c>
      <c r="R4928">
        <v>0</v>
      </c>
      <c r="S4928" t="s">
        <v>267</v>
      </c>
      <c r="T4928" t="s">
        <v>267</v>
      </c>
      <c r="U4928" t="s">
        <v>18901</v>
      </c>
      <c r="V4928" t="b">
        <v>0</v>
      </c>
      <c r="W4928" t="s">
        <v>265</v>
      </c>
      <c r="X4928">
        <v>0</v>
      </c>
      <c r="Y4928" t="s">
        <v>265</v>
      </c>
      <c r="Z4928" t="s">
        <v>265</v>
      </c>
      <c r="AA4928" t="s">
        <v>265</v>
      </c>
      <c r="AB4928" t="s">
        <v>265</v>
      </c>
      <c r="AC4928" t="s">
        <v>265</v>
      </c>
      <c r="AD4928" t="s">
        <v>265</v>
      </c>
      <c r="AE4928" t="s">
        <v>265</v>
      </c>
      <c r="AF4928" t="s">
        <v>18902</v>
      </c>
      <c r="AG4928" t="s">
        <v>265</v>
      </c>
      <c r="AH4928" t="s">
        <v>265</v>
      </c>
      <c r="AI4928" t="s">
        <v>265</v>
      </c>
      <c r="AJ4928" t="s">
        <v>265</v>
      </c>
      <c r="AL4928" t="str">
        <f>IF(Sudan_News12[[#This Row],[relevancy_classification_english]]="Relevant","مناسب",IF(Sudan_News12[[#This Row],[relevancy_classification_english]]="Relevant","عَرَضِيّ",""))</f>
        <v/>
      </c>
      <c r="AN4928" t="str">
        <f>IF(Sudan_News12[[#This Row],[sentiment_analysis_english]]="Negative","سلبي",IF(Sudan_News12[[#This Row],[sentiment_analysis_english]]="Neutral","حيادي",IF(Sudan_News12[[#This Row],[sentiment_analysis_english]]="Positive","إيجابي","")))</f>
        <v/>
      </c>
      <c r="AO4928" t="e">
        <f>INDEX(TextClassificationList[],MATCH(Sudan_News12[[#This Row],[text_classification_arabic]],TextClassificationList[text_classification_arabic],0),1)</f>
        <v>#N/A</v>
      </c>
      <c r="AQ4928" t="e">
        <f>INDEX(TextClassificationList[],MATCH(Sudan_News12[[#This Row],[text_classification_arabic2]],TextClassificationList[text_classification_arabic],0),1)</f>
        <v>#N/A</v>
      </c>
      <c r="AS4928" t="e">
        <f>INDEX(TextClassificationList[],MATCH(Sudan_News12[[#This Row],[text_classification_arabic3]],TextClassificationList[text_classification_arabic],0),1)</f>
        <v>#N/A</v>
      </c>
      <c r="AU4928" t="e">
        <f>INDEX(TextClassificationList[],MATCH(Sudan_News12[[#This Row],[text_classification_arabic4]],TextClassificationList[text_classification_arabic],0),1)</f>
        <v>#N/A</v>
      </c>
      <c r="AW4928" t="e">
        <f>INDEX(TextClassificationList[],MATCH(Sudan_News12[[#This Row],[text_classification_arabic5]],TextClassificationList[text_classification_arabic],0),1)</f>
        <v>#N/A</v>
      </c>
    </row>
    <row r="4929" spans="1:49" x14ac:dyDescent="0.2">
      <c r="A4929">
        <v>1.0997399601885225E+18</v>
      </c>
      <c r="B4929">
        <v>1.0997399601885225E+18</v>
      </c>
      <c r="C4929" t="s">
        <v>18903</v>
      </c>
      <c r="D4929" s="1">
        <v>43520</v>
      </c>
      <c r="E4929" s="2">
        <v>0.85894675925925923</v>
      </c>
      <c r="F4929">
        <v>200</v>
      </c>
      <c r="G4929">
        <v>1889611729</v>
      </c>
      <c r="H4929" t="s">
        <v>354</v>
      </c>
      <c r="I4929" t="s">
        <v>355</v>
      </c>
      <c r="J4929" t="s">
        <v>265</v>
      </c>
      <c r="K4929" t="s">
        <v>18904</v>
      </c>
      <c r="L4929" t="s">
        <v>272</v>
      </c>
      <c r="M4929" t="s">
        <v>267</v>
      </c>
      <c r="N4929" t="s">
        <v>267</v>
      </c>
      <c r="O4929" t="s">
        <v>267</v>
      </c>
      <c r="P4929">
        <v>0</v>
      </c>
      <c r="Q4929">
        <v>1</v>
      </c>
      <c r="R4929">
        <v>1</v>
      </c>
      <c r="S4929" t="s">
        <v>18905</v>
      </c>
      <c r="T4929" t="s">
        <v>267</v>
      </c>
      <c r="U4929" t="s">
        <v>18906</v>
      </c>
      <c r="V4929" t="b">
        <v>0</v>
      </c>
      <c r="W4929" t="s">
        <v>265</v>
      </c>
      <c r="X4929">
        <v>0</v>
      </c>
      <c r="Y4929" t="s">
        <v>265</v>
      </c>
      <c r="Z4929" t="s">
        <v>265</v>
      </c>
      <c r="AA4929" t="s">
        <v>265</v>
      </c>
      <c r="AB4929" t="s">
        <v>265</v>
      </c>
      <c r="AC4929" t="s">
        <v>265</v>
      </c>
      <c r="AD4929" t="s">
        <v>265</v>
      </c>
      <c r="AE4929" t="s">
        <v>265</v>
      </c>
      <c r="AF4929" t="s">
        <v>267</v>
      </c>
      <c r="AG4929" t="s">
        <v>265</v>
      </c>
      <c r="AH4929" t="s">
        <v>265</v>
      </c>
      <c r="AI4929" t="s">
        <v>265</v>
      </c>
      <c r="AJ4929" t="s">
        <v>265</v>
      </c>
      <c r="AL4929" t="str">
        <f>IF(Sudan_News12[[#This Row],[relevancy_classification_english]]="Relevant","مناسب",IF(Sudan_News12[[#This Row],[relevancy_classification_english]]="Relevant","عَرَضِيّ",""))</f>
        <v/>
      </c>
      <c r="AN4929" t="str">
        <f>IF(Sudan_News12[[#This Row],[sentiment_analysis_english]]="Negative","سلبي",IF(Sudan_News12[[#This Row],[sentiment_analysis_english]]="Neutral","حيادي",IF(Sudan_News12[[#This Row],[sentiment_analysis_english]]="Positive","إيجابي","")))</f>
        <v/>
      </c>
      <c r="AO4929" t="e">
        <f>INDEX(TextClassificationList[],MATCH(Sudan_News12[[#This Row],[text_classification_arabic]],TextClassificationList[text_classification_arabic],0),1)</f>
        <v>#N/A</v>
      </c>
      <c r="AQ4929" t="e">
        <f>INDEX(TextClassificationList[],MATCH(Sudan_News12[[#This Row],[text_classification_arabic2]],TextClassificationList[text_classification_arabic],0),1)</f>
        <v>#N/A</v>
      </c>
      <c r="AS4929" t="e">
        <f>INDEX(TextClassificationList[],MATCH(Sudan_News12[[#This Row],[text_classification_arabic3]],TextClassificationList[text_classification_arabic],0),1)</f>
        <v>#N/A</v>
      </c>
      <c r="AU4929" t="e">
        <f>INDEX(TextClassificationList[],MATCH(Sudan_News12[[#This Row],[text_classification_arabic4]],TextClassificationList[text_classification_arabic],0),1)</f>
        <v>#N/A</v>
      </c>
      <c r="AW4929" t="e">
        <f>INDEX(TextClassificationList[],MATCH(Sudan_News12[[#This Row],[text_classification_arabic5]],TextClassificationList[text_classification_arabic],0),1)</f>
        <v>#N/A</v>
      </c>
    </row>
    <row r="4930" spans="1:49" x14ac:dyDescent="0.2">
      <c r="A4930">
        <v>1.0997144950758359E+18</v>
      </c>
      <c r="B4930">
        <v>1.0997144950758359E+18</v>
      </c>
      <c r="C4930" t="s">
        <v>18907</v>
      </c>
      <c r="D4930" s="1">
        <v>43520</v>
      </c>
      <c r="E4930" s="2">
        <v>0.78866898148148146</v>
      </c>
      <c r="F4930">
        <v>200</v>
      </c>
      <c r="G4930">
        <v>1889611729</v>
      </c>
      <c r="H4930" t="s">
        <v>354</v>
      </c>
      <c r="I4930" t="s">
        <v>355</v>
      </c>
      <c r="J4930" t="s">
        <v>265</v>
      </c>
      <c r="K4930" t="s">
        <v>18908</v>
      </c>
      <c r="L4930" t="s">
        <v>266</v>
      </c>
      <c r="M4930" t="s">
        <v>267</v>
      </c>
      <c r="N4930" t="s">
        <v>267</v>
      </c>
      <c r="O4930" t="s">
        <v>18909</v>
      </c>
      <c r="P4930">
        <v>0</v>
      </c>
      <c r="Q4930">
        <v>0</v>
      </c>
      <c r="R4930">
        <v>0</v>
      </c>
      <c r="S4930" t="s">
        <v>267</v>
      </c>
      <c r="T4930" t="s">
        <v>267</v>
      </c>
      <c r="U4930" t="s">
        <v>18910</v>
      </c>
      <c r="V4930" t="b">
        <v>0</v>
      </c>
      <c r="W4930" t="s">
        <v>265</v>
      </c>
      <c r="X4930">
        <v>1</v>
      </c>
      <c r="Y4930" t="s">
        <v>18911</v>
      </c>
      <c r="Z4930" t="s">
        <v>265</v>
      </c>
      <c r="AA4930" t="s">
        <v>265</v>
      </c>
      <c r="AB4930" t="s">
        <v>265</v>
      </c>
      <c r="AC4930" t="s">
        <v>265</v>
      </c>
      <c r="AD4930" t="s">
        <v>265</v>
      </c>
      <c r="AE4930" t="s">
        <v>265</v>
      </c>
      <c r="AF4930" t="s">
        <v>267</v>
      </c>
      <c r="AG4930" t="s">
        <v>265</v>
      </c>
      <c r="AH4930" t="s">
        <v>265</v>
      </c>
      <c r="AI4930" t="s">
        <v>265</v>
      </c>
      <c r="AJ4930" t="s">
        <v>265</v>
      </c>
      <c r="AL4930" t="str">
        <f>IF(Sudan_News12[[#This Row],[relevancy_classification_english]]="Relevant","مناسب",IF(Sudan_News12[[#This Row],[relevancy_classification_english]]="Relevant","عَرَضِيّ",""))</f>
        <v/>
      </c>
      <c r="AN4930" t="str">
        <f>IF(Sudan_News12[[#This Row],[sentiment_analysis_english]]="Negative","سلبي",IF(Sudan_News12[[#This Row],[sentiment_analysis_english]]="Neutral","حيادي",IF(Sudan_News12[[#This Row],[sentiment_analysis_english]]="Positive","إيجابي","")))</f>
        <v/>
      </c>
      <c r="AO4930" t="e">
        <f>INDEX(TextClassificationList[],MATCH(Sudan_News12[[#This Row],[text_classification_arabic]],TextClassificationList[text_classification_arabic],0),1)</f>
        <v>#N/A</v>
      </c>
      <c r="AQ4930" t="e">
        <f>INDEX(TextClassificationList[],MATCH(Sudan_News12[[#This Row],[text_classification_arabic2]],TextClassificationList[text_classification_arabic],0),1)</f>
        <v>#N/A</v>
      </c>
      <c r="AS4930" t="e">
        <f>INDEX(TextClassificationList[],MATCH(Sudan_News12[[#This Row],[text_classification_arabic3]],TextClassificationList[text_classification_arabic],0),1)</f>
        <v>#N/A</v>
      </c>
      <c r="AU4930" t="e">
        <f>INDEX(TextClassificationList[],MATCH(Sudan_News12[[#This Row],[text_classification_arabic4]],TextClassificationList[text_classification_arabic],0),1)</f>
        <v>#N/A</v>
      </c>
      <c r="AW4930" t="e">
        <f>INDEX(TextClassificationList[],MATCH(Sudan_News12[[#This Row],[text_classification_arabic5]],TextClassificationList[text_classification_arabic],0),1)</f>
        <v>#N/A</v>
      </c>
    </row>
    <row r="4931" spans="1:49" x14ac:dyDescent="0.2">
      <c r="A4931">
        <v>1.0994526924628214E+18</v>
      </c>
      <c r="B4931">
        <v>1.0994526924628214E+18</v>
      </c>
      <c r="C4931" t="s">
        <v>18912</v>
      </c>
      <c r="D4931" s="1">
        <v>43520</v>
      </c>
      <c r="E4931" s="2">
        <v>6.6238425925925923E-2</v>
      </c>
      <c r="F4931">
        <v>200</v>
      </c>
      <c r="G4931">
        <v>1889611729</v>
      </c>
      <c r="H4931" t="s">
        <v>354</v>
      </c>
      <c r="I4931" t="s">
        <v>355</v>
      </c>
      <c r="J4931" t="s">
        <v>265</v>
      </c>
      <c r="K4931" t="s">
        <v>18913</v>
      </c>
      <c r="L4931" t="s">
        <v>266</v>
      </c>
      <c r="M4931" t="s">
        <v>267</v>
      </c>
      <c r="N4931" t="s">
        <v>267</v>
      </c>
      <c r="O4931" t="s">
        <v>267</v>
      </c>
      <c r="P4931">
        <v>0</v>
      </c>
      <c r="Q4931">
        <v>0</v>
      </c>
      <c r="R4931">
        <v>0</v>
      </c>
      <c r="S4931" t="s">
        <v>267</v>
      </c>
      <c r="T4931" t="s">
        <v>267</v>
      </c>
      <c r="U4931" t="s">
        <v>18914</v>
      </c>
      <c r="V4931" t="b">
        <v>0</v>
      </c>
      <c r="W4931" t="s">
        <v>265</v>
      </c>
      <c r="X4931">
        <v>0</v>
      </c>
      <c r="Y4931" t="s">
        <v>265</v>
      </c>
      <c r="Z4931" t="s">
        <v>265</v>
      </c>
      <c r="AA4931" t="s">
        <v>265</v>
      </c>
      <c r="AB4931" t="s">
        <v>265</v>
      </c>
      <c r="AC4931" t="s">
        <v>265</v>
      </c>
      <c r="AD4931" t="s">
        <v>265</v>
      </c>
      <c r="AE4931" t="s">
        <v>265</v>
      </c>
      <c r="AF4931" t="s">
        <v>267</v>
      </c>
      <c r="AG4931" t="s">
        <v>265</v>
      </c>
      <c r="AH4931" t="s">
        <v>265</v>
      </c>
      <c r="AI4931" t="s">
        <v>265</v>
      </c>
      <c r="AJ4931" t="s">
        <v>265</v>
      </c>
      <c r="AL4931" t="str">
        <f>IF(Sudan_News12[[#This Row],[relevancy_classification_english]]="Relevant","مناسب",IF(Sudan_News12[[#This Row],[relevancy_classification_english]]="Relevant","عَرَضِيّ",""))</f>
        <v/>
      </c>
      <c r="AN4931" t="str">
        <f>IF(Sudan_News12[[#This Row],[sentiment_analysis_english]]="Negative","سلبي",IF(Sudan_News12[[#This Row],[sentiment_analysis_english]]="Neutral","حيادي",IF(Sudan_News12[[#This Row],[sentiment_analysis_english]]="Positive","إيجابي","")))</f>
        <v/>
      </c>
      <c r="AO4931" t="e">
        <f>INDEX(TextClassificationList[],MATCH(Sudan_News12[[#This Row],[text_classification_arabic]],TextClassificationList[text_classification_arabic],0),1)</f>
        <v>#N/A</v>
      </c>
      <c r="AQ4931" t="e">
        <f>INDEX(TextClassificationList[],MATCH(Sudan_News12[[#This Row],[text_classification_arabic2]],TextClassificationList[text_classification_arabic],0),1)</f>
        <v>#N/A</v>
      </c>
      <c r="AS4931" t="e">
        <f>INDEX(TextClassificationList[],MATCH(Sudan_News12[[#This Row],[text_classification_arabic3]],TextClassificationList[text_classification_arabic],0),1)</f>
        <v>#N/A</v>
      </c>
      <c r="AU4931" t="e">
        <f>INDEX(TextClassificationList[],MATCH(Sudan_News12[[#This Row],[text_classification_arabic4]],TextClassificationList[text_classification_arabic],0),1)</f>
        <v>#N/A</v>
      </c>
      <c r="AW4931" t="e">
        <f>INDEX(TextClassificationList[],MATCH(Sudan_News12[[#This Row],[text_classification_arabic5]],TextClassificationList[text_classification_arabic],0),1)</f>
        <v>#N/A</v>
      </c>
    </row>
    <row r="4932" spans="1:49" x14ac:dyDescent="0.2">
      <c r="A4932">
        <v>1.0994453909303132E+18</v>
      </c>
      <c r="B4932">
        <v>1.0994453909303132E+18</v>
      </c>
      <c r="C4932" t="s">
        <v>18915</v>
      </c>
      <c r="D4932" s="1">
        <v>43520</v>
      </c>
      <c r="E4932" s="2">
        <v>4.6087962962962963E-2</v>
      </c>
      <c r="F4932">
        <v>200</v>
      </c>
      <c r="G4932">
        <v>1889611729</v>
      </c>
      <c r="H4932" t="s">
        <v>354</v>
      </c>
      <c r="I4932" t="s">
        <v>355</v>
      </c>
      <c r="J4932" t="s">
        <v>265</v>
      </c>
      <c r="K4932" t="s">
        <v>18916</v>
      </c>
      <c r="L4932" t="s">
        <v>266</v>
      </c>
      <c r="M4932" t="s">
        <v>267</v>
      </c>
      <c r="N4932" t="s">
        <v>267</v>
      </c>
      <c r="O4932" t="s">
        <v>18917</v>
      </c>
      <c r="P4932">
        <v>0</v>
      </c>
      <c r="Q4932">
        <v>6</v>
      </c>
      <c r="R4932">
        <v>8</v>
      </c>
      <c r="S4932" t="s">
        <v>329</v>
      </c>
      <c r="T4932" t="s">
        <v>267</v>
      </c>
      <c r="U4932" t="s">
        <v>18918</v>
      </c>
      <c r="V4932" t="b">
        <v>0</v>
      </c>
      <c r="W4932" t="s">
        <v>265</v>
      </c>
      <c r="X4932">
        <v>1</v>
      </c>
      <c r="Y4932" t="s">
        <v>18919</v>
      </c>
      <c r="Z4932" t="s">
        <v>265</v>
      </c>
      <c r="AA4932" t="s">
        <v>265</v>
      </c>
      <c r="AB4932" t="s">
        <v>265</v>
      </c>
      <c r="AC4932" t="s">
        <v>265</v>
      </c>
      <c r="AD4932" t="s">
        <v>265</v>
      </c>
      <c r="AE4932" t="s">
        <v>265</v>
      </c>
      <c r="AF4932" t="s">
        <v>267</v>
      </c>
      <c r="AG4932" t="s">
        <v>265</v>
      </c>
      <c r="AH4932" t="s">
        <v>265</v>
      </c>
      <c r="AI4932" t="s">
        <v>265</v>
      </c>
      <c r="AJ4932" t="s">
        <v>265</v>
      </c>
      <c r="AL4932" t="str">
        <f>IF(Sudan_News12[[#This Row],[relevancy_classification_english]]="Relevant","مناسب",IF(Sudan_News12[[#This Row],[relevancy_classification_english]]="Relevant","عَرَضِيّ",""))</f>
        <v/>
      </c>
      <c r="AN4932" t="str">
        <f>IF(Sudan_News12[[#This Row],[sentiment_analysis_english]]="Negative","سلبي",IF(Sudan_News12[[#This Row],[sentiment_analysis_english]]="Neutral","حيادي",IF(Sudan_News12[[#This Row],[sentiment_analysis_english]]="Positive","إيجابي","")))</f>
        <v/>
      </c>
      <c r="AO4932" t="e">
        <f>INDEX(TextClassificationList[],MATCH(Sudan_News12[[#This Row],[text_classification_arabic]],TextClassificationList[text_classification_arabic],0),1)</f>
        <v>#N/A</v>
      </c>
      <c r="AQ4932" t="e">
        <f>INDEX(TextClassificationList[],MATCH(Sudan_News12[[#This Row],[text_classification_arabic2]],TextClassificationList[text_classification_arabic],0),1)</f>
        <v>#N/A</v>
      </c>
      <c r="AS4932" t="e">
        <f>INDEX(TextClassificationList[],MATCH(Sudan_News12[[#This Row],[text_classification_arabic3]],TextClassificationList[text_classification_arabic],0),1)</f>
        <v>#N/A</v>
      </c>
      <c r="AU4932" t="e">
        <f>INDEX(TextClassificationList[],MATCH(Sudan_News12[[#This Row],[text_classification_arabic4]],TextClassificationList[text_classification_arabic],0),1)</f>
        <v>#N/A</v>
      </c>
      <c r="AW4932" t="e">
        <f>INDEX(TextClassificationList[],MATCH(Sudan_News12[[#This Row],[text_classification_arabic5]],TextClassificationList[text_classification_arabic],0),1)</f>
        <v>#N/A</v>
      </c>
    </row>
    <row r="4933" spans="1:49" x14ac:dyDescent="0.2">
      <c r="A4933">
        <v>1.0993652389174845E+18</v>
      </c>
      <c r="B4933">
        <v>1.0993624596081213E+18</v>
      </c>
      <c r="C4933" t="s">
        <v>18920</v>
      </c>
      <c r="D4933" s="1">
        <v>43519</v>
      </c>
      <c r="E4933" s="2">
        <v>0.82490740740740742</v>
      </c>
      <c r="F4933">
        <v>200</v>
      </c>
      <c r="G4933">
        <v>1889611729</v>
      </c>
      <c r="H4933" t="s">
        <v>354</v>
      </c>
      <c r="I4933" t="s">
        <v>355</v>
      </c>
      <c r="J4933" t="s">
        <v>265</v>
      </c>
      <c r="K4933" t="s">
        <v>18921</v>
      </c>
      <c r="L4933" t="s">
        <v>266</v>
      </c>
      <c r="M4933" t="s">
        <v>267</v>
      </c>
      <c r="N4933" t="s">
        <v>267</v>
      </c>
      <c r="O4933" t="s">
        <v>267</v>
      </c>
      <c r="P4933">
        <v>0</v>
      </c>
      <c r="Q4933">
        <v>0</v>
      </c>
      <c r="R4933">
        <v>1</v>
      </c>
      <c r="S4933" t="s">
        <v>267</v>
      </c>
      <c r="T4933" t="s">
        <v>267</v>
      </c>
      <c r="U4933" t="s">
        <v>18922</v>
      </c>
      <c r="V4933" t="b">
        <v>0</v>
      </c>
      <c r="W4933" t="s">
        <v>265</v>
      </c>
      <c r="X4933">
        <v>0</v>
      </c>
      <c r="Y4933" t="s">
        <v>265</v>
      </c>
      <c r="Z4933" t="s">
        <v>265</v>
      </c>
      <c r="AA4933" t="s">
        <v>265</v>
      </c>
      <c r="AB4933" t="s">
        <v>265</v>
      </c>
      <c r="AC4933" t="s">
        <v>265</v>
      </c>
      <c r="AD4933" t="s">
        <v>265</v>
      </c>
      <c r="AE4933" t="s">
        <v>265</v>
      </c>
      <c r="AF4933" t="s">
        <v>18923</v>
      </c>
      <c r="AG4933" t="s">
        <v>265</v>
      </c>
      <c r="AH4933" t="s">
        <v>265</v>
      </c>
      <c r="AI4933" t="s">
        <v>265</v>
      </c>
      <c r="AJ4933" t="s">
        <v>265</v>
      </c>
      <c r="AL4933" t="str">
        <f>IF(Sudan_News12[[#This Row],[relevancy_classification_english]]="Relevant","مناسب",IF(Sudan_News12[[#This Row],[relevancy_classification_english]]="Relevant","عَرَضِيّ",""))</f>
        <v/>
      </c>
      <c r="AN4933" t="str">
        <f>IF(Sudan_News12[[#This Row],[sentiment_analysis_english]]="Negative","سلبي",IF(Sudan_News12[[#This Row],[sentiment_analysis_english]]="Neutral","حيادي",IF(Sudan_News12[[#This Row],[sentiment_analysis_english]]="Positive","إيجابي","")))</f>
        <v/>
      </c>
      <c r="AO4933" t="e">
        <f>INDEX(TextClassificationList[],MATCH(Sudan_News12[[#This Row],[text_classification_arabic]],TextClassificationList[text_classification_arabic],0),1)</f>
        <v>#N/A</v>
      </c>
      <c r="AQ4933" t="e">
        <f>INDEX(TextClassificationList[],MATCH(Sudan_News12[[#This Row],[text_classification_arabic2]],TextClassificationList[text_classification_arabic],0),1)</f>
        <v>#N/A</v>
      </c>
      <c r="AS4933" t="e">
        <f>INDEX(TextClassificationList[],MATCH(Sudan_News12[[#This Row],[text_classification_arabic3]],TextClassificationList[text_classification_arabic],0),1)</f>
        <v>#N/A</v>
      </c>
      <c r="AU4933" t="e">
        <f>INDEX(TextClassificationList[],MATCH(Sudan_News12[[#This Row],[text_classification_arabic4]],TextClassificationList[text_classification_arabic],0),1)</f>
        <v>#N/A</v>
      </c>
      <c r="AW4933" t="e">
        <f>INDEX(TextClassificationList[],MATCH(Sudan_News12[[#This Row],[text_classification_arabic5]],TextClassificationList[text_classification_arabic],0),1)</f>
        <v>#N/A</v>
      </c>
    </row>
    <row r="4934" spans="1:49" x14ac:dyDescent="0.2">
      <c r="A4934">
        <v>1.0993650346675323E+18</v>
      </c>
      <c r="B4934">
        <v>1.0993650346675323E+18</v>
      </c>
      <c r="C4934" t="s">
        <v>18924</v>
      </c>
      <c r="D4934" s="1">
        <v>43519</v>
      </c>
      <c r="E4934" s="2">
        <v>0.82435185185185189</v>
      </c>
      <c r="F4934">
        <v>200</v>
      </c>
      <c r="G4934">
        <v>1889611729</v>
      </c>
      <c r="H4934" t="s">
        <v>354</v>
      </c>
      <c r="I4934" t="s">
        <v>355</v>
      </c>
      <c r="J4934" t="s">
        <v>265</v>
      </c>
      <c r="K4934" t="s">
        <v>18925</v>
      </c>
      <c r="L4934" t="s">
        <v>266</v>
      </c>
      <c r="M4934" t="s">
        <v>267</v>
      </c>
      <c r="N4934" t="s">
        <v>267</v>
      </c>
      <c r="O4934" t="s">
        <v>18926</v>
      </c>
      <c r="P4934">
        <v>0</v>
      </c>
      <c r="Q4934">
        <v>1</v>
      </c>
      <c r="R4934">
        <v>0</v>
      </c>
      <c r="S4934" t="s">
        <v>329</v>
      </c>
      <c r="T4934" t="s">
        <v>267</v>
      </c>
      <c r="U4934" t="s">
        <v>18927</v>
      </c>
      <c r="V4934" t="b">
        <v>0</v>
      </c>
      <c r="W4934" t="s">
        <v>265</v>
      </c>
      <c r="X4934">
        <v>1</v>
      </c>
      <c r="Y4934" t="s">
        <v>18928</v>
      </c>
      <c r="Z4934" t="s">
        <v>265</v>
      </c>
      <c r="AA4934" t="s">
        <v>265</v>
      </c>
      <c r="AB4934" t="s">
        <v>265</v>
      </c>
      <c r="AC4934" t="s">
        <v>265</v>
      </c>
      <c r="AD4934" t="s">
        <v>265</v>
      </c>
      <c r="AE4934" t="s">
        <v>265</v>
      </c>
      <c r="AF4934" t="s">
        <v>267</v>
      </c>
      <c r="AG4934" t="s">
        <v>265</v>
      </c>
      <c r="AH4934" t="s">
        <v>265</v>
      </c>
      <c r="AI4934" t="s">
        <v>265</v>
      </c>
      <c r="AJ4934" t="s">
        <v>265</v>
      </c>
      <c r="AL4934" t="str">
        <f>IF(Sudan_News12[[#This Row],[relevancy_classification_english]]="Relevant","مناسب",IF(Sudan_News12[[#This Row],[relevancy_classification_english]]="Relevant","عَرَضِيّ",""))</f>
        <v/>
      </c>
      <c r="AN4934" t="str">
        <f>IF(Sudan_News12[[#This Row],[sentiment_analysis_english]]="Negative","سلبي",IF(Sudan_News12[[#This Row],[sentiment_analysis_english]]="Neutral","حيادي",IF(Sudan_News12[[#This Row],[sentiment_analysis_english]]="Positive","إيجابي","")))</f>
        <v/>
      </c>
      <c r="AO4934" t="e">
        <f>INDEX(TextClassificationList[],MATCH(Sudan_News12[[#This Row],[text_classification_arabic]],TextClassificationList[text_classification_arabic],0),1)</f>
        <v>#N/A</v>
      </c>
      <c r="AQ4934" t="e">
        <f>INDEX(TextClassificationList[],MATCH(Sudan_News12[[#This Row],[text_classification_arabic2]],TextClassificationList[text_classification_arabic],0),1)</f>
        <v>#N/A</v>
      </c>
      <c r="AS4934" t="e">
        <f>INDEX(TextClassificationList[],MATCH(Sudan_News12[[#This Row],[text_classification_arabic3]],TextClassificationList[text_classification_arabic],0),1)</f>
        <v>#N/A</v>
      </c>
      <c r="AU4934" t="e">
        <f>INDEX(TextClassificationList[],MATCH(Sudan_News12[[#This Row],[text_classification_arabic4]],TextClassificationList[text_classification_arabic],0),1)</f>
        <v>#N/A</v>
      </c>
      <c r="AW4934" t="e">
        <f>INDEX(TextClassificationList[],MATCH(Sudan_News12[[#This Row],[text_classification_arabic5]],TextClassificationList[text_classification_arabic],0),1)</f>
        <v>#N/A</v>
      </c>
    </row>
    <row r="4935" spans="1:49" x14ac:dyDescent="0.2">
      <c r="A4935">
        <v>1.0990497372720701E+18</v>
      </c>
      <c r="B4935">
        <v>1.0990497372720701E+18</v>
      </c>
      <c r="C4935" t="s">
        <v>18929</v>
      </c>
      <c r="D4935" s="1">
        <v>43518</v>
      </c>
      <c r="E4935" s="2">
        <v>0.95429398148148148</v>
      </c>
      <c r="F4935">
        <v>200</v>
      </c>
      <c r="G4935">
        <v>1889611729</v>
      </c>
      <c r="H4935" t="s">
        <v>354</v>
      </c>
      <c r="I4935" t="s">
        <v>355</v>
      </c>
      <c r="J4935" t="s">
        <v>265</v>
      </c>
      <c r="K4935" t="s">
        <v>18930</v>
      </c>
      <c r="L4935" t="s">
        <v>273</v>
      </c>
      <c r="M4935" t="s">
        <v>267</v>
      </c>
      <c r="N4935" t="s">
        <v>18931</v>
      </c>
      <c r="O4935" t="s">
        <v>267</v>
      </c>
      <c r="P4935">
        <v>0</v>
      </c>
      <c r="Q4935">
        <v>0</v>
      </c>
      <c r="R4935">
        <v>0</v>
      </c>
      <c r="S4935" t="s">
        <v>267</v>
      </c>
      <c r="T4935" t="s">
        <v>267</v>
      </c>
      <c r="U4935" t="s">
        <v>18932</v>
      </c>
      <c r="V4935" t="b">
        <v>0</v>
      </c>
      <c r="W4935" t="s">
        <v>265</v>
      </c>
      <c r="X4935">
        <v>0</v>
      </c>
      <c r="Y4935" t="s">
        <v>265</v>
      </c>
      <c r="Z4935" t="s">
        <v>265</v>
      </c>
      <c r="AA4935" t="s">
        <v>265</v>
      </c>
      <c r="AB4935" t="s">
        <v>265</v>
      </c>
      <c r="AC4935" t="s">
        <v>265</v>
      </c>
      <c r="AD4935" t="s">
        <v>265</v>
      </c>
      <c r="AE4935" t="s">
        <v>265</v>
      </c>
      <c r="AF4935" t="s">
        <v>267</v>
      </c>
      <c r="AG4935" t="s">
        <v>265</v>
      </c>
      <c r="AH4935" t="s">
        <v>265</v>
      </c>
      <c r="AI4935" t="s">
        <v>265</v>
      </c>
      <c r="AJ4935" t="s">
        <v>265</v>
      </c>
      <c r="AL4935" t="str">
        <f>IF(Sudan_News12[[#This Row],[relevancy_classification_english]]="Relevant","مناسب",IF(Sudan_News12[[#This Row],[relevancy_classification_english]]="Relevant","عَرَضِيّ",""))</f>
        <v/>
      </c>
      <c r="AN4935" t="str">
        <f>IF(Sudan_News12[[#This Row],[sentiment_analysis_english]]="Negative","سلبي",IF(Sudan_News12[[#This Row],[sentiment_analysis_english]]="Neutral","حيادي",IF(Sudan_News12[[#This Row],[sentiment_analysis_english]]="Positive","إيجابي","")))</f>
        <v/>
      </c>
      <c r="AO4935" t="e">
        <f>INDEX(TextClassificationList[],MATCH(Sudan_News12[[#This Row],[text_classification_arabic]],TextClassificationList[text_classification_arabic],0),1)</f>
        <v>#N/A</v>
      </c>
      <c r="AQ4935" t="e">
        <f>INDEX(TextClassificationList[],MATCH(Sudan_News12[[#This Row],[text_classification_arabic2]],TextClassificationList[text_classification_arabic],0),1)</f>
        <v>#N/A</v>
      </c>
      <c r="AS4935" t="e">
        <f>INDEX(TextClassificationList[],MATCH(Sudan_News12[[#This Row],[text_classification_arabic3]],TextClassificationList[text_classification_arabic],0),1)</f>
        <v>#N/A</v>
      </c>
      <c r="AU4935" t="e">
        <f>INDEX(TextClassificationList[],MATCH(Sudan_News12[[#This Row],[text_classification_arabic4]],TextClassificationList[text_classification_arabic],0),1)</f>
        <v>#N/A</v>
      </c>
      <c r="AW4935" t="e">
        <f>INDEX(TextClassificationList[],MATCH(Sudan_News12[[#This Row],[text_classification_arabic5]],TextClassificationList[text_classification_arabic],0),1)</f>
        <v>#N/A</v>
      </c>
    </row>
    <row r="4936" spans="1:49" x14ac:dyDescent="0.2">
      <c r="A4936">
        <v>1.0990295437452124E+18</v>
      </c>
      <c r="B4936">
        <v>1.0990295437452124E+18</v>
      </c>
      <c r="C4936" t="s">
        <v>18933</v>
      </c>
      <c r="D4936" s="1">
        <v>43518</v>
      </c>
      <c r="E4936" s="2">
        <v>0.89856481481481476</v>
      </c>
      <c r="F4936">
        <v>200</v>
      </c>
      <c r="G4936">
        <v>1889611729</v>
      </c>
      <c r="H4936" t="s">
        <v>354</v>
      </c>
      <c r="I4936" t="s">
        <v>355</v>
      </c>
      <c r="J4936" t="s">
        <v>265</v>
      </c>
      <c r="K4936" t="s">
        <v>18934</v>
      </c>
      <c r="L4936" t="s">
        <v>266</v>
      </c>
      <c r="M4936" t="s">
        <v>267</v>
      </c>
      <c r="N4936" t="s">
        <v>267</v>
      </c>
      <c r="O4936" t="s">
        <v>18935</v>
      </c>
      <c r="P4936">
        <v>2</v>
      </c>
      <c r="Q4936">
        <v>9</v>
      </c>
      <c r="R4936">
        <v>16</v>
      </c>
      <c r="S4936" t="s">
        <v>329</v>
      </c>
      <c r="T4936" t="s">
        <v>267</v>
      </c>
      <c r="U4936" t="s">
        <v>18936</v>
      </c>
      <c r="V4936" t="b">
        <v>0</v>
      </c>
      <c r="W4936" t="s">
        <v>265</v>
      </c>
      <c r="X4936">
        <v>1</v>
      </c>
      <c r="Y4936" t="s">
        <v>18937</v>
      </c>
      <c r="Z4936" t="s">
        <v>265</v>
      </c>
      <c r="AA4936" t="s">
        <v>265</v>
      </c>
      <c r="AB4936" t="s">
        <v>265</v>
      </c>
      <c r="AC4936" t="s">
        <v>265</v>
      </c>
      <c r="AD4936" t="s">
        <v>265</v>
      </c>
      <c r="AE4936" t="s">
        <v>265</v>
      </c>
      <c r="AF4936" t="s">
        <v>267</v>
      </c>
      <c r="AG4936" t="s">
        <v>265</v>
      </c>
      <c r="AH4936" t="s">
        <v>265</v>
      </c>
      <c r="AI4936" t="s">
        <v>265</v>
      </c>
      <c r="AJ4936" t="s">
        <v>265</v>
      </c>
      <c r="AL4936" t="str">
        <f>IF(Sudan_News12[[#This Row],[relevancy_classification_english]]="Relevant","مناسب",IF(Sudan_News12[[#This Row],[relevancy_classification_english]]="Relevant","عَرَضِيّ",""))</f>
        <v/>
      </c>
      <c r="AN4936" t="str">
        <f>IF(Sudan_News12[[#This Row],[sentiment_analysis_english]]="Negative","سلبي",IF(Sudan_News12[[#This Row],[sentiment_analysis_english]]="Neutral","حيادي",IF(Sudan_News12[[#This Row],[sentiment_analysis_english]]="Positive","إيجابي","")))</f>
        <v/>
      </c>
      <c r="AO4936" t="e">
        <f>INDEX(TextClassificationList[],MATCH(Sudan_News12[[#This Row],[text_classification_arabic]],TextClassificationList[text_classification_arabic],0),1)</f>
        <v>#N/A</v>
      </c>
      <c r="AQ4936" t="e">
        <f>INDEX(TextClassificationList[],MATCH(Sudan_News12[[#This Row],[text_classification_arabic2]],TextClassificationList[text_classification_arabic],0),1)</f>
        <v>#N/A</v>
      </c>
      <c r="AS4936" t="e">
        <f>INDEX(TextClassificationList[],MATCH(Sudan_News12[[#This Row],[text_classification_arabic3]],TextClassificationList[text_classification_arabic],0),1)</f>
        <v>#N/A</v>
      </c>
      <c r="AU4936" t="e">
        <f>INDEX(TextClassificationList[],MATCH(Sudan_News12[[#This Row],[text_classification_arabic4]],TextClassificationList[text_classification_arabic],0),1)</f>
        <v>#N/A</v>
      </c>
      <c r="AW4936" t="e">
        <f>INDEX(TextClassificationList[],MATCH(Sudan_News12[[#This Row],[text_classification_arabic5]],TextClassificationList[text_classification_arabic],0),1)</f>
        <v>#N/A</v>
      </c>
    </row>
    <row r="4937" spans="1:49" x14ac:dyDescent="0.2">
      <c r="A4937">
        <v>1.0990194418940314E+18</v>
      </c>
      <c r="B4937">
        <v>1.0990194418940314E+18</v>
      </c>
      <c r="C4937" t="s">
        <v>18938</v>
      </c>
      <c r="D4937" s="1">
        <v>43518</v>
      </c>
      <c r="E4937" s="2">
        <v>0.87069444444444444</v>
      </c>
      <c r="F4937">
        <v>200</v>
      </c>
      <c r="G4937">
        <v>1889611729</v>
      </c>
      <c r="H4937" t="s">
        <v>354</v>
      </c>
      <c r="I4937" t="s">
        <v>355</v>
      </c>
      <c r="J4937" t="s">
        <v>265</v>
      </c>
      <c r="K4937" t="s">
        <v>18939</v>
      </c>
      <c r="L4937" t="s">
        <v>276</v>
      </c>
      <c r="M4937" t="s">
        <v>267</v>
      </c>
      <c r="N4937" t="s">
        <v>267</v>
      </c>
      <c r="O4937" t="s">
        <v>18940</v>
      </c>
      <c r="P4937">
        <v>0</v>
      </c>
      <c r="Q4937">
        <v>1</v>
      </c>
      <c r="R4937">
        <v>0</v>
      </c>
      <c r="S4937" t="s">
        <v>267</v>
      </c>
      <c r="T4937" t="s">
        <v>267</v>
      </c>
      <c r="U4937" t="s">
        <v>18941</v>
      </c>
      <c r="V4937" t="b">
        <v>0</v>
      </c>
      <c r="W4937" t="s">
        <v>265</v>
      </c>
      <c r="X4937">
        <v>1</v>
      </c>
      <c r="Y4937" t="s">
        <v>18942</v>
      </c>
      <c r="Z4937" t="s">
        <v>265</v>
      </c>
      <c r="AA4937" t="s">
        <v>265</v>
      </c>
      <c r="AB4937" t="s">
        <v>265</v>
      </c>
      <c r="AC4937" t="s">
        <v>265</v>
      </c>
      <c r="AD4937" t="s">
        <v>265</v>
      </c>
      <c r="AE4937" t="s">
        <v>265</v>
      </c>
      <c r="AF4937" t="s">
        <v>267</v>
      </c>
      <c r="AG4937" t="s">
        <v>265</v>
      </c>
      <c r="AH4937" t="s">
        <v>265</v>
      </c>
      <c r="AI4937" t="s">
        <v>265</v>
      </c>
      <c r="AJ4937" t="s">
        <v>265</v>
      </c>
      <c r="AL4937" t="str">
        <f>IF(Sudan_News12[[#This Row],[relevancy_classification_english]]="Relevant","مناسب",IF(Sudan_News12[[#This Row],[relevancy_classification_english]]="Relevant","عَرَضِيّ",""))</f>
        <v/>
      </c>
      <c r="AN4937" t="str">
        <f>IF(Sudan_News12[[#This Row],[sentiment_analysis_english]]="Negative","سلبي",IF(Sudan_News12[[#This Row],[sentiment_analysis_english]]="Neutral","حيادي",IF(Sudan_News12[[#This Row],[sentiment_analysis_english]]="Positive","إيجابي","")))</f>
        <v/>
      </c>
      <c r="AO4937" t="e">
        <f>INDEX(TextClassificationList[],MATCH(Sudan_News12[[#This Row],[text_classification_arabic]],TextClassificationList[text_classification_arabic],0),1)</f>
        <v>#N/A</v>
      </c>
      <c r="AQ4937" t="e">
        <f>INDEX(TextClassificationList[],MATCH(Sudan_News12[[#This Row],[text_classification_arabic2]],TextClassificationList[text_classification_arabic],0),1)</f>
        <v>#N/A</v>
      </c>
      <c r="AS4937" t="e">
        <f>INDEX(TextClassificationList[],MATCH(Sudan_News12[[#This Row],[text_classification_arabic3]],TextClassificationList[text_classification_arabic],0),1)</f>
        <v>#N/A</v>
      </c>
      <c r="AU4937" t="e">
        <f>INDEX(TextClassificationList[],MATCH(Sudan_News12[[#This Row],[text_classification_arabic4]],TextClassificationList[text_classification_arabic],0),1)</f>
        <v>#N/A</v>
      </c>
      <c r="AW4937" t="e">
        <f>INDEX(TextClassificationList[],MATCH(Sudan_News12[[#This Row],[text_classification_arabic5]],TextClassificationList[text_classification_arabic],0),1)</f>
        <v>#N/A</v>
      </c>
    </row>
    <row r="4938" spans="1:49" x14ac:dyDescent="0.2">
      <c r="A4938">
        <v>1.0984745740926484E+18</v>
      </c>
      <c r="B4938">
        <v>1.0984745740926484E+18</v>
      </c>
      <c r="C4938" t="s">
        <v>18943</v>
      </c>
      <c r="D4938" s="1">
        <v>43517</v>
      </c>
      <c r="E4938" s="2">
        <v>0.36714120370370368</v>
      </c>
      <c r="F4938">
        <v>200</v>
      </c>
      <c r="G4938">
        <v>1889611729</v>
      </c>
      <c r="H4938" t="s">
        <v>354</v>
      </c>
      <c r="I4938" t="s">
        <v>355</v>
      </c>
      <c r="J4938" t="s">
        <v>265</v>
      </c>
      <c r="K4938" t="s">
        <v>18944</v>
      </c>
      <c r="L4938" t="s">
        <v>266</v>
      </c>
      <c r="M4938" t="s">
        <v>267</v>
      </c>
      <c r="N4938" t="s">
        <v>267</v>
      </c>
      <c r="O4938" t="s">
        <v>18945</v>
      </c>
      <c r="P4938">
        <v>0</v>
      </c>
      <c r="Q4938">
        <v>1</v>
      </c>
      <c r="R4938">
        <v>2</v>
      </c>
      <c r="S4938" t="s">
        <v>267</v>
      </c>
      <c r="T4938" t="s">
        <v>267</v>
      </c>
      <c r="U4938" t="s">
        <v>18946</v>
      </c>
      <c r="V4938" t="b">
        <v>0</v>
      </c>
      <c r="W4938" t="s">
        <v>265</v>
      </c>
      <c r="X4938">
        <v>1</v>
      </c>
      <c r="Y4938" t="s">
        <v>18947</v>
      </c>
      <c r="Z4938" t="s">
        <v>265</v>
      </c>
      <c r="AA4938" t="s">
        <v>265</v>
      </c>
      <c r="AB4938" t="s">
        <v>265</v>
      </c>
      <c r="AC4938" t="s">
        <v>265</v>
      </c>
      <c r="AD4938" t="s">
        <v>265</v>
      </c>
      <c r="AE4938" t="s">
        <v>265</v>
      </c>
      <c r="AF4938" t="s">
        <v>267</v>
      </c>
      <c r="AG4938" t="s">
        <v>265</v>
      </c>
      <c r="AH4938" t="s">
        <v>265</v>
      </c>
      <c r="AI4938" t="s">
        <v>265</v>
      </c>
      <c r="AJ4938" t="s">
        <v>265</v>
      </c>
      <c r="AL4938" t="str">
        <f>IF(Sudan_News12[[#This Row],[relevancy_classification_english]]="Relevant","مناسب",IF(Sudan_News12[[#This Row],[relevancy_classification_english]]="Relevant","عَرَضِيّ",""))</f>
        <v/>
      </c>
      <c r="AN4938" t="str">
        <f>IF(Sudan_News12[[#This Row],[sentiment_analysis_english]]="Negative","سلبي",IF(Sudan_News12[[#This Row],[sentiment_analysis_english]]="Neutral","حيادي",IF(Sudan_News12[[#This Row],[sentiment_analysis_english]]="Positive","إيجابي","")))</f>
        <v/>
      </c>
      <c r="AO4938" t="e">
        <f>INDEX(TextClassificationList[],MATCH(Sudan_News12[[#This Row],[text_classification_arabic]],TextClassificationList[text_classification_arabic],0),1)</f>
        <v>#N/A</v>
      </c>
      <c r="AQ4938" t="e">
        <f>INDEX(TextClassificationList[],MATCH(Sudan_News12[[#This Row],[text_classification_arabic2]],TextClassificationList[text_classification_arabic],0),1)</f>
        <v>#N/A</v>
      </c>
      <c r="AS4938" t="e">
        <f>INDEX(TextClassificationList[],MATCH(Sudan_News12[[#This Row],[text_classification_arabic3]],TextClassificationList[text_classification_arabic],0),1)</f>
        <v>#N/A</v>
      </c>
      <c r="AU4938" t="e">
        <f>INDEX(TextClassificationList[],MATCH(Sudan_News12[[#This Row],[text_classification_arabic4]],TextClassificationList[text_classification_arabic],0),1)</f>
        <v>#N/A</v>
      </c>
      <c r="AW4938" t="e">
        <f>INDEX(TextClassificationList[],MATCH(Sudan_News12[[#This Row],[text_classification_arabic5]],TextClassificationList[text_classification_arabic],0),1)</f>
        <v>#N/A</v>
      </c>
    </row>
    <row r="4939" spans="1:49" x14ac:dyDescent="0.2">
      <c r="A4939">
        <v>1.0979388388136223E+18</v>
      </c>
      <c r="B4939">
        <v>1.0979388388136223E+18</v>
      </c>
      <c r="C4939" t="s">
        <v>18948</v>
      </c>
      <c r="D4939" s="1">
        <v>43515</v>
      </c>
      <c r="E4939" s="2">
        <v>0.88879629629629631</v>
      </c>
      <c r="F4939">
        <v>200</v>
      </c>
      <c r="G4939">
        <v>1889611729</v>
      </c>
      <c r="H4939" t="s">
        <v>354</v>
      </c>
      <c r="I4939" t="s">
        <v>355</v>
      </c>
      <c r="J4939" t="s">
        <v>265</v>
      </c>
      <c r="K4939" t="s">
        <v>18949</v>
      </c>
      <c r="L4939" t="s">
        <v>266</v>
      </c>
      <c r="M4939" t="s">
        <v>267</v>
      </c>
      <c r="N4939" t="s">
        <v>267</v>
      </c>
      <c r="O4939" t="s">
        <v>18950</v>
      </c>
      <c r="P4939">
        <v>0</v>
      </c>
      <c r="Q4939">
        <v>5</v>
      </c>
      <c r="R4939">
        <v>3</v>
      </c>
      <c r="S4939" t="s">
        <v>317</v>
      </c>
      <c r="T4939" t="s">
        <v>267</v>
      </c>
      <c r="U4939" t="s">
        <v>18951</v>
      </c>
      <c r="V4939" t="b">
        <v>0</v>
      </c>
      <c r="W4939" t="s">
        <v>265</v>
      </c>
      <c r="X4939">
        <v>1</v>
      </c>
      <c r="Y4939" t="s">
        <v>18952</v>
      </c>
      <c r="Z4939" t="s">
        <v>265</v>
      </c>
      <c r="AA4939" t="s">
        <v>265</v>
      </c>
      <c r="AB4939" t="s">
        <v>265</v>
      </c>
      <c r="AC4939" t="s">
        <v>265</v>
      </c>
      <c r="AD4939" t="s">
        <v>265</v>
      </c>
      <c r="AE4939" t="s">
        <v>265</v>
      </c>
      <c r="AF4939" t="s">
        <v>267</v>
      </c>
      <c r="AG4939" t="s">
        <v>265</v>
      </c>
      <c r="AH4939" t="s">
        <v>265</v>
      </c>
      <c r="AI4939" t="s">
        <v>265</v>
      </c>
      <c r="AJ4939" t="s">
        <v>265</v>
      </c>
      <c r="AL4939" t="str">
        <f>IF(Sudan_News12[[#This Row],[relevancy_classification_english]]="Relevant","مناسب",IF(Sudan_News12[[#This Row],[relevancy_classification_english]]="Relevant","عَرَضِيّ",""))</f>
        <v/>
      </c>
      <c r="AN4939" t="str">
        <f>IF(Sudan_News12[[#This Row],[sentiment_analysis_english]]="Negative","سلبي",IF(Sudan_News12[[#This Row],[sentiment_analysis_english]]="Neutral","حيادي",IF(Sudan_News12[[#This Row],[sentiment_analysis_english]]="Positive","إيجابي","")))</f>
        <v/>
      </c>
      <c r="AO4939" t="e">
        <f>INDEX(TextClassificationList[],MATCH(Sudan_News12[[#This Row],[text_classification_arabic]],TextClassificationList[text_classification_arabic],0),1)</f>
        <v>#N/A</v>
      </c>
      <c r="AQ4939" t="e">
        <f>INDEX(TextClassificationList[],MATCH(Sudan_News12[[#This Row],[text_classification_arabic2]],TextClassificationList[text_classification_arabic],0),1)</f>
        <v>#N/A</v>
      </c>
      <c r="AS4939" t="e">
        <f>INDEX(TextClassificationList[],MATCH(Sudan_News12[[#This Row],[text_classification_arabic3]],TextClassificationList[text_classification_arabic],0),1)</f>
        <v>#N/A</v>
      </c>
      <c r="AU4939" t="e">
        <f>INDEX(TextClassificationList[],MATCH(Sudan_News12[[#This Row],[text_classification_arabic4]],TextClassificationList[text_classification_arabic],0),1)</f>
        <v>#N/A</v>
      </c>
      <c r="AW4939" t="e">
        <f>INDEX(TextClassificationList[],MATCH(Sudan_News12[[#This Row],[text_classification_arabic5]],TextClassificationList[text_classification_arabic],0),1)</f>
        <v>#N/A</v>
      </c>
    </row>
    <row r="4940" spans="1:49" x14ac:dyDescent="0.2">
      <c r="A4940">
        <v>1.0979385645774807E+18</v>
      </c>
      <c r="B4940">
        <v>1.0979385645774807E+18</v>
      </c>
      <c r="C4940" t="s">
        <v>18953</v>
      </c>
      <c r="D4940" s="1">
        <v>43515</v>
      </c>
      <c r="E4940" s="2">
        <v>0.88804398148148145</v>
      </c>
      <c r="F4940">
        <v>200</v>
      </c>
      <c r="G4940">
        <v>1889611729</v>
      </c>
      <c r="H4940" t="s">
        <v>354</v>
      </c>
      <c r="I4940" t="s">
        <v>355</v>
      </c>
      <c r="J4940" t="s">
        <v>265</v>
      </c>
      <c r="K4940" t="s">
        <v>18954</v>
      </c>
      <c r="L4940" t="s">
        <v>266</v>
      </c>
      <c r="M4940" t="s">
        <v>267</v>
      </c>
      <c r="N4940" t="s">
        <v>267</v>
      </c>
      <c r="O4940" t="s">
        <v>18955</v>
      </c>
      <c r="P4940">
        <v>0</v>
      </c>
      <c r="Q4940">
        <v>0</v>
      </c>
      <c r="R4940">
        <v>1</v>
      </c>
      <c r="S4940" t="s">
        <v>317</v>
      </c>
      <c r="T4940" t="s">
        <v>267</v>
      </c>
      <c r="U4940" t="s">
        <v>18956</v>
      </c>
      <c r="V4940" t="b">
        <v>0</v>
      </c>
      <c r="W4940" t="s">
        <v>265</v>
      </c>
      <c r="X4940">
        <v>1</v>
      </c>
      <c r="Y4940" t="s">
        <v>18957</v>
      </c>
      <c r="Z4940" t="s">
        <v>265</v>
      </c>
      <c r="AA4940" t="s">
        <v>265</v>
      </c>
      <c r="AB4940" t="s">
        <v>265</v>
      </c>
      <c r="AC4940" t="s">
        <v>265</v>
      </c>
      <c r="AD4940" t="s">
        <v>265</v>
      </c>
      <c r="AE4940" t="s">
        <v>265</v>
      </c>
      <c r="AF4940" t="s">
        <v>267</v>
      </c>
      <c r="AG4940" t="s">
        <v>265</v>
      </c>
      <c r="AH4940" t="s">
        <v>265</v>
      </c>
      <c r="AI4940" t="s">
        <v>265</v>
      </c>
      <c r="AJ4940" t="s">
        <v>265</v>
      </c>
      <c r="AL4940" t="str">
        <f>IF(Sudan_News12[[#This Row],[relevancy_classification_english]]="Relevant","مناسب",IF(Sudan_News12[[#This Row],[relevancy_classification_english]]="Relevant","عَرَضِيّ",""))</f>
        <v/>
      </c>
      <c r="AN4940" t="str">
        <f>IF(Sudan_News12[[#This Row],[sentiment_analysis_english]]="Negative","سلبي",IF(Sudan_News12[[#This Row],[sentiment_analysis_english]]="Neutral","حيادي",IF(Sudan_News12[[#This Row],[sentiment_analysis_english]]="Positive","إيجابي","")))</f>
        <v/>
      </c>
      <c r="AO4940" t="e">
        <f>INDEX(TextClassificationList[],MATCH(Sudan_News12[[#This Row],[text_classification_arabic]],TextClassificationList[text_classification_arabic],0),1)</f>
        <v>#N/A</v>
      </c>
      <c r="AQ4940" t="e">
        <f>INDEX(TextClassificationList[],MATCH(Sudan_News12[[#This Row],[text_classification_arabic2]],TextClassificationList[text_classification_arabic],0),1)</f>
        <v>#N/A</v>
      </c>
      <c r="AS4940" t="e">
        <f>INDEX(TextClassificationList[],MATCH(Sudan_News12[[#This Row],[text_classification_arabic3]],TextClassificationList[text_classification_arabic],0),1)</f>
        <v>#N/A</v>
      </c>
      <c r="AU4940" t="e">
        <f>INDEX(TextClassificationList[],MATCH(Sudan_News12[[#This Row],[text_classification_arabic4]],TextClassificationList[text_classification_arabic],0),1)</f>
        <v>#N/A</v>
      </c>
      <c r="AW4940" t="e">
        <f>INDEX(TextClassificationList[],MATCH(Sudan_News12[[#This Row],[text_classification_arabic5]],TextClassificationList[text_classification_arabic],0),1)</f>
        <v>#N/A</v>
      </c>
    </row>
    <row r="4941" spans="1:49" x14ac:dyDescent="0.2">
      <c r="A4941">
        <v>1.0975852288629309E+18</v>
      </c>
      <c r="B4941">
        <v>1.0975852288629309E+18</v>
      </c>
      <c r="C4941" t="s">
        <v>18958</v>
      </c>
      <c r="D4941" s="1">
        <v>43514</v>
      </c>
      <c r="E4941" s="2">
        <v>0.91302083333333328</v>
      </c>
      <c r="F4941">
        <v>200</v>
      </c>
      <c r="G4941">
        <v>1889611729</v>
      </c>
      <c r="H4941" t="s">
        <v>354</v>
      </c>
      <c r="I4941" t="s">
        <v>355</v>
      </c>
      <c r="J4941" t="s">
        <v>265</v>
      </c>
      <c r="K4941" t="s">
        <v>18959</v>
      </c>
      <c r="L4941" t="s">
        <v>273</v>
      </c>
      <c r="M4941" t="s">
        <v>267</v>
      </c>
      <c r="N4941" t="s">
        <v>267</v>
      </c>
      <c r="O4941" t="s">
        <v>18960</v>
      </c>
      <c r="P4941">
        <v>0</v>
      </c>
      <c r="Q4941">
        <v>0</v>
      </c>
      <c r="R4941">
        <v>0</v>
      </c>
      <c r="S4941" t="s">
        <v>267</v>
      </c>
      <c r="T4941" t="s">
        <v>267</v>
      </c>
      <c r="U4941" t="s">
        <v>18961</v>
      </c>
      <c r="V4941" t="b">
        <v>0</v>
      </c>
      <c r="W4941" t="s">
        <v>265</v>
      </c>
      <c r="X4941">
        <v>1</v>
      </c>
      <c r="Y4941" t="s">
        <v>18962</v>
      </c>
      <c r="Z4941" t="s">
        <v>265</v>
      </c>
      <c r="AA4941" t="s">
        <v>265</v>
      </c>
      <c r="AB4941" t="s">
        <v>265</v>
      </c>
      <c r="AC4941" t="s">
        <v>265</v>
      </c>
      <c r="AD4941" t="s">
        <v>265</v>
      </c>
      <c r="AE4941" t="s">
        <v>265</v>
      </c>
      <c r="AF4941" t="s">
        <v>267</v>
      </c>
      <c r="AG4941" t="s">
        <v>265</v>
      </c>
      <c r="AH4941" t="s">
        <v>265</v>
      </c>
      <c r="AI4941" t="s">
        <v>265</v>
      </c>
      <c r="AJ4941" t="s">
        <v>265</v>
      </c>
      <c r="AL4941" t="str">
        <f>IF(Sudan_News12[[#This Row],[relevancy_classification_english]]="Relevant","مناسب",IF(Sudan_News12[[#This Row],[relevancy_classification_english]]="Relevant","عَرَضِيّ",""))</f>
        <v/>
      </c>
      <c r="AN4941" t="str">
        <f>IF(Sudan_News12[[#This Row],[sentiment_analysis_english]]="Negative","سلبي",IF(Sudan_News12[[#This Row],[sentiment_analysis_english]]="Neutral","حيادي",IF(Sudan_News12[[#This Row],[sentiment_analysis_english]]="Positive","إيجابي","")))</f>
        <v/>
      </c>
      <c r="AO4941" t="e">
        <f>INDEX(TextClassificationList[],MATCH(Sudan_News12[[#This Row],[text_classification_arabic]],TextClassificationList[text_classification_arabic],0),1)</f>
        <v>#N/A</v>
      </c>
      <c r="AQ4941" t="e">
        <f>INDEX(TextClassificationList[],MATCH(Sudan_News12[[#This Row],[text_classification_arabic2]],TextClassificationList[text_classification_arabic],0),1)</f>
        <v>#N/A</v>
      </c>
      <c r="AS4941" t="e">
        <f>INDEX(TextClassificationList[],MATCH(Sudan_News12[[#This Row],[text_classification_arabic3]],TextClassificationList[text_classification_arabic],0),1)</f>
        <v>#N/A</v>
      </c>
      <c r="AU4941" t="e">
        <f>INDEX(TextClassificationList[],MATCH(Sudan_News12[[#This Row],[text_classification_arabic4]],TextClassificationList[text_classification_arabic],0),1)</f>
        <v>#N/A</v>
      </c>
      <c r="AW4941" t="e">
        <f>INDEX(TextClassificationList[],MATCH(Sudan_News12[[#This Row],[text_classification_arabic5]],TextClassificationList[text_classification_arabic],0),1)</f>
        <v>#N/A</v>
      </c>
    </row>
    <row r="4942" spans="1:49" x14ac:dyDescent="0.2">
      <c r="A4942">
        <v>1.0974653161442386E+18</v>
      </c>
      <c r="B4942">
        <v>1.0974653161442386E+18</v>
      </c>
      <c r="C4942" t="s">
        <v>18963</v>
      </c>
      <c r="D4942" s="1">
        <v>43514</v>
      </c>
      <c r="E4942" s="2">
        <v>0.58211805555555551</v>
      </c>
      <c r="F4942">
        <v>200</v>
      </c>
      <c r="G4942">
        <v>1889611729</v>
      </c>
      <c r="H4942" t="s">
        <v>354</v>
      </c>
      <c r="I4942" t="s">
        <v>355</v>
      </c>
      <c r="J4942" t="s">
        <v>265</v>
      </c>
      <c r="K4942" t="s">
        <v>18964</v>
      </c>
      <c r="L4942" t="s">
        <v>278</v>
      </c>
      <c r="M4942" t="s">
        <v>267</v>
      </c>
      <c r="N4942" t="s">
        <v>18965</v>
      </c>
      <c r="O4942" t="s">
        <v>267</v>
      </c>
      <c r="P4942">
        <v>0</v>
      </c>
      <c r="Q4942">
        <v>4</v>
      </c>
      <c r="R4942">
        <v>1</v>
      </c>
      <c r="S4942" t="s">
        <v>317</v>
      </c>
      <c r="T4942" t="s">
        <v>267</v>
      </c>
      <c r="U4942" t="s">
        <v>18966</v>
      </c>
      <c r="V4942" t="b">
        <v>0</v>
      </c>
      <c r="W4942" t="s">
        <v>265</v>
      </c>
      <c r="X4942">
        <v>0</v>
      </c>
      <c r="Y4942" t="s">
        <v>265</v>
      </c>
      <c r="Z4942" t="s">
        <v>265</v>
      </c>
      <c r="AA4942" t="s">
        <v>265</v>
      </c>
      <c r="AB4942" t="s">
        <v>265</v>
      </c>
      <c r="AC4942" t="s">
        <v>265</v>
      </c>
      <c r="AD4942" t="s">
        <v>265</v>
      </c>
      <c r="AE4942" t="s">
        <v>265</v>
      </c>
      <c r="AF4942" t="s">
        <v>267</v>
      </c>
      <c r="AG4942" t="s">
        <v>265</v>
      </c>
      <c r="AH4942" t="s">
        <v>265</v>
      </c>
      <c r="AI4942" t="s">
        <v>265</v>
      </c>
      <c r="AJ4942" t="s">
        <v>265</v>
      </c>
      <c r="AL4942" t="str">
        <f>IF(Sudan_News12[[#This Row],[relevancy_classification_english]]="Relevant","مناسب",IF(Sudan_News12[[#This Row],[relevancy_classification_english]]="Relevant","عَرَضِيّ",""))</f>
        <v/>
      </c>
      <c r="AN4942" t="str">
        <f>IF(Sudan_News12[[#This Row],[sentiment_analysis_english]]="Negative","سلبي",IF(Sudan_News12[[#This Row],[sentiment_analysis_english]]="Neutral","حيادي",IF(Sudan_News12[[#This Row],[sentiment_analysis_english]]="Positive","إيجابي","")))</f>
        <v/>
      </c>
      <c r="AO4942" t="e">
        <f>INDEX(TextClassificationList[],MATCH(Sudan_News12[[#This Row],[text_classification_arabic]],TextClassificationList[text_classification_arabic],0),1)</f>
        <v>#N/A</v>
      </c>
      <c r="AQ4942" t="e">
        <f>INDEX(TextClassificationList[],MATCH(Sudan_News12[[#This Row],[text_classification_arabic2]],TextClassificationList[text_classification_arabic],0),1)</f>
        <v>#N/A</v>
      </c>
      <c r="AS4942" t="e">
        <f>INDEX(TextClassificationList[],MATCH(Sudan_News12[[#This Row],[text_classification_arabic3]],TextClassificationList[text_classification_arabic],0),1)</f>
        <v>#N/A</v>
      </c>
      <c r="AU4942" t="e">
        <f>INDEX(TextClassificationList[],MATCH(Sudan_News12[[#This Row],[text_classification_arabic4]],TextClassificationList[text_classification_arabic],0),1)</f>
        <v>#N/A</v>
      </c>
      <c r="AW4942" t="e">
        <f>INDEX(TextClassificationList[],MATCH(Sudan_News12[[#This Row],[text_classification_arabic5]],TextClassificationList[text_classification_arabic],0),1)</f>
        <v>#N/A</v>
      </c>
    </row>
    <row r="4943" spans="1:49" x14ac:dyDescent="0.2">
      <c r="A4943">
        <v>1.0974229404827812E+18</v>
      </c>
      <c r="B4943">
        <v>1.0974229404827812E+18</v>
      </c>
      <c r="C4943" t="s">
        <v>18967</v>
      </c>
      <c r="D4943" s="1">
        <v>43514</v>
      </c>
      <c r="E4943" s="2">
        <v>0.4651851851851852</v>
      </c>
      <c r="F4943">
        <v>200</v>
      </c>
      <c r="G4943">
        <v>1889611729</v>
      </c>
      <c r="H4943" t="s">
        <v>354</v>
      </c>
      <c r="I4943" t="s">
        <v>355</v>
      </c>
      <c r="J4943" t="s">
        <v>265</v>
      </c>
      <c r="K4943" t="s">
        <v>18968</v>
      </c>
      <c r="L4943" t="s">
        <v>266</v>
      </c>
      <c r="M4943" t="s">
        <v>267</v>
      </c>
      <c r="N4943" t="s">
        <v>267</v>
      </c>
      <c r="O4943" t="s">
        <v>18969</v>
      </c>
      <c r="P4943">
        <v>0</v>
      </c>
      <c r="Q4943">
        <v>0</v>
      </c>
      <c r="R4943">
        <v>0</v>
      </c>
      <c r="S4943" t="s">
        <v>18970</v>
      </c>
      <c r="T4943" t="s">
        <v>267</v>
      </c>
      <c r="U4943" t="s">
        <v>18971</v>
      </c>
      <c r="V4943" t="b">
        <v>0</v>
      </c>
      <c r="W4943" t="s">
        <v>265</v>
      </c>
      <c r="X4943">
        <v>1</v>
      </c>
      <c r="Y4943" t="s">
        <v>18972</v>
      </c>
      <c r="Z4943" t="s">
        <v>265</v>
      </c>
      <c r="AA4943" t="s">
        <v>265</v>
      </c>
      <c r="AB4943" t="s">
        <v>265</v>
      </c>
      <c r="AC4943" t="s">
        <v>265</v>
      </c>
      <c r="AD4943" t="s">
        <v>265</v>
      </c>
      <c r="AE4943" t="s">
        <v>265</v>
      </c>
      <c r="AF4943" t="s">
        <v>267</v>
      </c>
      <c r="AG4943" t="s">
        <v>265</v>
      </c>
      <c r="AH4943" t="s">
        <v>265</v>
      </c>
      <c r="AI4943" t="s">
        <v>265</v>
      </c>
      <c r="AJ4943" t="s">
        <v>265</v>
      </c>
      <c r="AL4943" t="str">
        <f>IF(Sudan_News12[[#This Row],[relevancy_classification_english]]="Relevant","مناسب",IF(Sudan_News12[[#This Row],[relevancy_classification_english]]="Relevant","عَرَضِيّ",""))</f>
        <v/>
      </c>
      <c r="AN4943" t="str">
        <f>IF(Sudan_News12[[#This Row],[sentiment_analysis_english]]="Negative","سلبي",IF(Sudan_News12[[#This Row],[sentiment_analysis_english]]="Neutral","حيادي",IF(Sudan_News12[[#This Row],[sentiment_analysis_english]]="Positive","إيجابي","")))</f>
        <v/>
      </c>
      <c r="AO4943" t="e">
        <f>INDEX(TextClassificationList[],MATCH(Sudan_News12[[#This Row],[text_classification_arabic]],TextClassificationList[text_classification_arabic],0),1)</f>
        <v>#N/A</v>
      </c>
      <c r="AQ4943" t="e">
        <f>INDEX(TextClassificationList[],MATCH(Sudan_News12[[#This Row],[text_classification_arabic2]],TextClassificationList[text_classification_arabic],0),1)</f>
        <v>#N/A</v>
      </c>
      <c r="AS4943" t="e">
        <f>INDEX(TextClassificationList[],MATCH(Sudan_News12[[#This Row],[text_classification_arabic3]],TextClassificationList[text_classification_arabic],0),1)</f>
        <v>#N/A</v>
      </c>
      <c r="AU4943" t="e">
        <f>INDEX(TextClassificationList[],MATCH(Sudan_News12[[#This Row],[text_classification_arabic4]],TextClassificationList[text_classification_arabic],0),1)</f>
        <v>#N/A</v>
      </c>
      <c r="AW4943" t="e">
        <f>INDEX(TextClassificationList[],MATCH(Sudan_News12[[#This Row],[text_classification_arabic5]],TextClassificationList[text_classification_arabic],0),1)</f>
        <v>#N/A</v>
      </c>
    </row>
    <row r="4944" spans="1:49" x14ac:dyDescent="0.2">
      <c r="A4944">
        <v>1.0961981189478646E+18</v>
      </c>
      <c r="B4944">
        <v>1.0961981189478646E+18</v>
      </c>
      <c r="C4944" t="s">
        <v>18973</v>
      </c>
      <c r="D4944" s="1">
        <v>43511</v>
      </c>
      <c r="E4944" s="2">
        <v>8.532407407407408E-2</v>
      </c>
      <c r="F4944">
        <v>200</v>
      </c>
      <c r="G4944">
        <v>1889611729</v>
      </c>
      <c r="H4944" t="s">
        <v>354</v>
      </c>
      <c r="I4944" t="s">
        <v>355</v>
      </c>
      <c r="J4944" t="s">
        <v>265</v>
      </c>
      <c r="K4944" t="s">
        <v>18974</v>
      </c>
      <c r="L4944" t="s">
        <v>266</v>
      </c>
      <c r="M4944" t="s">
        <v>267</v>
      </c>
      <c r="N4944" t="s">
        <v>267</v>
      </c>
      <c r="O4944" t="s">
        <v>18975</v>
      </c>
      <c r="P4944">
        <v>0</v>
      </c>
      <c r="Q4944">
        <v>0</v>
      </c>
      <c r="R4944">
        <v>1</v>
      </c>
      <c r="S4944" t="s">
        <v>267</v>
      </c>
      <c r="T4944" t="s">
        <v>267</v>
      </c>
      <c r="U4944" t="s">
        <v>18976</v>
      </c>
      <c r="V4944" t="b">
        <v>0</v>
      </c>
      <c r="W4944" t="s">
        <v>265</v>
      </c>
      <c r="X4944">
        <v>1</v>
      </c>
      <c r="Y4944" t="s">
        <v>18977</v>
      </c>
      <c r="Z4944" t="s">
        <v>265</v>
      </c>
      <c r="AA4944" t="s">
        <v>265</v>
      </c>
      <c r="AB4944" t="s">
        <v>265</v>
      </c>
      <c r="AC4944" t="s">
        <v>265</v>
      </c>
      <c r="AD4944" t="s">
        <v>265</v>
      </c>
      <c r="AE4944" t="s">
        <v>265</v>
      </c>
      <c r="AF4944" t="s">
        <v>267</v>
      </c>
      <c r="AG4944" t="s">
        <v>265</v>
      </c>
      <c r="AH4944" t="s">
        <v>265</v>
      </c>
      <c r="AI4944" t="s">
        <v>265</v>
      </c>
      <c r="AJ4944" t="s">
        <v>265</v>
      </c>
      <c r="AL4944" t="str">
        <f>IF(Sudan_News12[[#This Row],[relevancy_classification_english]]="Relevant","مناسب",IF(Sudan_News12[[#This Row],[relevancy_classification_english]]="Relevant","عَرَضِيّ",""))</f>
        <v/>
      </c>
      <c r="AN4944" t="str">
        <f>IF(Sudan_News12[[#This Row],[sentiment_analysis_english]]="Negative","سلبي",IF(Sudan_News12[[#This Row],[sentiment_analysis_english]]="Neutral","حيادي",IF(Sudan_News12[[#This Row],[sentiment_analysis_english]]="Positive","إيجابي","")))</f>
        <v/>
      </c>
      <c r="AO4944" t="e">
        <f>INDEX(TextClassificationList[],MATCH(Sudan_News12[[#This Row],[text_classification_arabic]],TextClassificationList[text_classification_arabic],0),1)</f>
        <v>#N/A</v>
      </c>
      <c r="AQ4944" t="e">
        <f>INDEX(TextClassificationList[],MATCH(Sudan_News12[[#This Row],[text_classification_arabic2]],TextClassificationList[text_classification_arabic],0),1)</f>
        <v>#N/A</v>
      </c>
      <c r="AS4944" t="e">
        <f>INDEX(TextClassificationList[],MATCH(Sudan_News12[[#This Row],[text_classification_arabic3]],TextClassificationList[text_classification_arabic],0),1)</f>
        <v>#N/A</v>
      </c>
      <c r="AU4944" t="e">
        <f>INDEX(TextClassificationList[],MATCH(Sudan_News12[[#This Row],[text_classification_arabic4]],TextClassificationList[text_classification_arabic],0),1)</f>
        <v>#N/A</v>
      </c>
      <c r="AW4944" t="e">
        <f>INDEX(TextClassificationList[],MATCH(Sudan_News12[[#This Row],[text_classification_arabic5]],TextClassificationList[text_classification_arabic],0),1)</f>
        <v>#N/A</v>
      </c>
    </row>
    <row r="4945" spans="1:49" x14ac:dyDescent="0.2">
      <c r="A4945">
        <v>1.0960013775019213E+18</v>
      </c>
      <c r="B4945">
        <v>1.0960013775019213E+18</v>
      </c>
      <c r="C4945" t="s">
        <v>18978</v>
      </c>
      <c r="D4945" s="1">
        <v>43510</v>
      </c>
      <c r="E4945" s="2">
        <v>0.54241898148148149</v>
      </c>
      <c r="F4945">
        <v>200</v>
      </c>
      <c r="G4945">
        <v>1889611729</v>
      </c>
      <c r="H4945" t="s">
        <v>354</v>
      </c>
      <c r="I4945" t="s">
        <v>355</v>
      </c>
      <c r="J4945" t="s">
        <v>265</v>
      </c>
      <c r="K4945" t="s">
        <v>18979</v>
      </c>
      <c r="L4945" t="s">
        <v>266</v>
      </c>
      <c r="M4945" t="s">
        <v>267</v>
      </c>
      <c r="N4945" t="s">
        <v>267</v>
      </c>
      <c r="O4945" t="s">
        <v>267</v>
      </c>
      <c r="P4945">
        <v>0</v>
      </c>
      <c r="Q4945">
        <v>0</v>
      </c>
      <c r="R4945">
        <v>0</v>
      </c>
      <c r="S4945" t="s">
        <v>329</v>
      </c>
      <c r="T4945" t="s">
        <v>267</v>
      </c>
      <c r="U4945" t="s">
        <v>18980</v>
      </c>
      <c r="V4945" t="b">
        <v>0</v>
      </c>
      <c r="W4945" t="s">
        <v>265</v>
      </c>
      <c r="X4945">
        <v>0</v>
      </c>
      <c r="Y4945" t="s">
        <v>265</v>
      </c>
      <c r="Z4945" t="s">
        <v>265</v>
      </c>
      <c r="AA4945" t="s">
        <v>265</v>
      </c>
      <c r="AB4945" t="s">
        <v>265</v>
      </c>
      <c r="AC4945" t="s">
        <v>265</v>
      </c>
      <c r="AD4945" t="s">
        <v>265</v>
      </c>
      <c r="AE4945" t="s">
        <v>265</v>
      </c>
      <c r="AF4945" t="s">
        <v>267</v>
      </c>
      <c r="AG4945" t="s">
        <v>265</v>
      </c>
      <c r="AH4945" t="s">
        <v>265</v>
      </c>
      <c r="AI4945" t="s">
        <v>265</v>
      </c>
      <c r="AJ4945" t="s">
        <v>265</v>
      </c>
      <c r="AL4945" t="str">
        <f>IF(Sudan_News12[[#This Row],[relevancy_classification_english]]="Relevant","مناسب",IF(Sudan_News12[[#This Row],[relevancy_classification_english]]="Relevant","عَرَضِيّ",""))</f>
        <v/>
      </c>
      <c r="AN4945" t="str">
        <f>IF(Sudan_News12[[#This Row],[sentiment_analysis_english]]="Negative","سلبي",IF(Sudan_News12[[#This Row],[sentiment_analysis_english]]="Neutral","حيادي",IF(Sudan_News12[[#This Row],[sentiment_analysis_english]]="Positive","إيجابي","")))</f>
        <v/>
      </c>
      <c r="AO4945" t="e">
        <f>INDEX(TextClassificationList[],MATCH(Sudan_News12[[#This Row],[text_classification_arabic]],TextClassificationList[text_classification_arabic],0),1)</f>
        <v>#N/A</v>
      </c>
      <c r="AQ4945" t="e">
        <f>INDEX(TextClassificationList[],MATCH(Sudan_News12[[#This Row],[text_classification_arabic2]],TextClassificationList[text_classification_arabic],0),1)</f>
        <v>#N/A</v>
      </c>
      <c r="AS4945" t="e">
        <f>INDEX(TextClassificationList[],MATCH(Sudan_News12[[#This Row],[text_classification_arabic3]],TextClassificationList[text_classification_arabic],0),1)</f>
        <v>#N/A</v>
      </c>
      <c r="AU4945" t="e">
        <f>INDEX(TextClassificationList[],MATCH(Sudan_News12[[#This Row],[text_classification_arabic4]],TextClassificationList[text_classification_arabic],0),1)</f>
        <v>#N/A</v>
      </c>
      <c r="AW4945" t="e">
        <f>INDEX(TextClassificationList[],MATCH(Sudan_News12[[#This Row],[text_classification_arabic5]],TextClassificationList[text_classification_arabic],0),1)</f>
        <v>#N/A</v>
      </c>
    </row>
    <row r="4946" spans="1:49" x14ac:dyDescent="0.2">
      <c r="A4946">
        <v>1.0959545572035953E+18</v>
      </c>
      <c r="B4946">
        <v>1.0959545572035953E+18</v>
      </c>
      <c r="C4946" t="s">
        <v>18981</v>
      </c>
      <c r="D4946" s="1">
        <v>43510</v>
      </c>
      <c r="E4946" s="2">
        <v>0.41321759259259261</v>
      </c>
      <c r="F4946">
        <v>200</v>
      </c>
      <c r="G4946">
        <v>1889611729</v>
      </c>
      <c r="H4946" t="s">
        <v>354</v>
      </c>
      <c r="I4946" t="s">
        <v>355</v>
      </c>
      <c r="J4946" t="s">
        <v>265</v>
      </c>
      <c r="K4946" t="s">
        <v>18982</v>
      </c>
      <c r="L4946" t="s">
        <v>266</v>
      </c>
      <c r="M4946" t="s">
        <v>267</v>
      </c>
      <c r="N4946" t="s">
        <v>267</v>
      </c>
      <c r="O4946" t="s">
        <v>18983</v>
      </c>
      <c r="P4946">
        <v>0</v>
      </c>
      <c r="Q4946">
        <v>0</v>
      </c>
      <c r="R4946">
        <v>0</v>
      </c>
      <c r="S4946" t="s">
        <v>317</v>
      </c>
      <c r="T4946" t="s">
        <v>267</v>
      </c>
      <c r="U4946" t="s">
        <v>18984</v>
      </c>
      <c r="V4946" t="b">
        <v>0</v>
      </c>
      <c r="W4946" t="s">
        <v>265</v>
      </c>
      <c r="X4946">
        <v>1</v>
      </c>
      <c r="Y4946" t="s">
        <v>18985</v>
      </c>
      <c r="Z4946" t="s">
        <v>265</v>
      </c>
      <c r="AA4946" t="s">
        <v>265</v>
      </c>
      <c r="AB4946" t="s">
        <v>265</v>
      </c>
      <c r="AC4946" t="s">
        <v>265</v>
      </c>
      <c r="AD4946" t="s">
        <v>265</v>
      </c>
      <c r="AE4946" t="s">
        <v>265</v>
      </c>
      <c r="AF4946" t="s">
        <v>267</v>
      </c>
      <c r="AG4946" t="s">
        <v>265</v>
      </c>
      <c r="AH4946" t="s">
        <v>265</v>
      </c>
      <c r="AI4946" t="s">
        <v>265</v>
      </c>
      <c r="AJ4946" t="s">
        <v>265</v>
      </c>
      <c r="AL4946" t="str">
        <f>IF(Sudan_News12[[#This Row],[relevancy_classification_english]]="Relevant","مناسب",IF(Sudan_News12[[#This Row],[relevancy_classification_english]]="Relevant","عَرَضِيّ",""))</f>
        <v/>
      </c>
      <c r="AN4946" t="str">
        <f>IF(Sudan_News12[[#This Row],[sentiment_analysis_english]]="Negative","سلبي",IF(Sudan_News12[[#This Row],[sentiment_analysis_english]]="Neutral","حيادي",IF(Sudan_News12[[#This Row],[sentiment_analysis_english]]="Positive","إيجابي","")))</f>
        <v/>
      </c>
      <c r="AO4946" t="e">
        <f>INDEX(TextClassificationList[],MATCH(Sudan_News12[[#This Row],[text_classification_arabic]],TextClassificationList[text_classification_arabic],0),1)</f>
        <v>#N/A</v>
      </c>
      <c r="AQ4946" t="e">
        <f>INDEX(TextClassificationList[],MATCH(Sudan_News12[[#This Row],[text_classification_arabic2]],TextClassificationList[text_classification_arabic],0),1)</f>
        <v>#N/A</v>
      </c>
      <c r="AS4946" t="e">
        <f>INDEX(TextClassificationList[],MATCH(Sudan_News12[[#This Row],[text_classification_arabic3]],TextClassificationList[text_classification_arabic],0),1)</f>
        <v>#N/A</v>
      </c>
      <c r="AU4946" t="e">
        <f>INDEX(TextClassificationList[],MATCH(Sudan_News12[[#This Row],[text_classification_arabic4]],TextClassificationList[text_classification_arabic],0),1)</f>
        <v>#N/A</v>
      </c>
      <c r="AW4946" t="e">
        <f>INDEX(TextClassificationList[],MATCH(Sudan_News12[[#This Row],[text_classification_arabic5]],TextClassificationList[text_classification_arabic],0),1)</f>
        <v>#N/A</v>
      </c>
    </row>
    <row r="4947" spans="1:49" x14ac:dyDescent="0.2">
      <c r="A4947">
        <v>1.0957337818671841E+18</v>
      </c>
      <c r="B4947">
        <v>1.095589870104277E+18</v>
      </c>
      <c r="C4947" t="s">
        <v>18986</v>
      </c>
      <c r="D4947" s="1">
        <v>43509</v>
      </c>
      <c r="E4947" s="2">
        <v>0.8040046296296296</v>
      </c>
      <c r="F4947">
        <v>200</v>
      </c>
      <c r="G4947">
        <v>1889611729</v>
      </c>
      <c r="H4947" t="s">
        <v>354</v>
      </c>
      <c r="I4947" t="s">
        <v>355</v>
      </c>
      <c r="J4947" t="s">
        <v>265</v>
      </c>
      <c r="K4947" t="s">
        <v>18987</v>
      </c>
      <c r="L4947" t="s">
        <v>266</v>
      </c>
      <c r="M4947" t="s">
        <v>267</v>
      </c>
      <c r="N4947" t="s">
        <v>267</v>
      </c>
      <c r="O4947" t="s">
        <v>267</v>
      </c>
      <c r="P4947">
        <v>0</v>
      </c>
      <c r="Q4947">
        <v>0</v>
      </c>
      <c r="R4947">
        <v>0</v>
      </c>
      <c r="S4947" t="s">
        <v>267</v>
      </c>
      <c r="T4947" t="s">
        <v>267</v>
      </c>
      <c r="U4947" t="s">
        <v>18988</v>
      </c>
      <c r="V4947" t="b">
        <v>0</v>
      </c>
      <c r="W4947" t="s">
        <v>265</v>
      </c>
      <c r="X4947">
        <v>0</v>
      </c>
      <c r="Y4947" t="s">
        <v>265</v>
      </c>
      <c r="Z4947" t="s">
        <v>265</v>
      </c>
      <c r="AA4947" t="s">
        <v>265</v>
      </c>
      <c r="AB4947" t="s">
        <v>265</v>
      </c>
      <c r="AC4947" t="s">
        <v>265</v>
      </c>
      <c r="AD4947" t="s">
        <v>265</v>
      </c>
      <c r="AE4947" t="s">
        <v>265</v>
      </c>
      <c r="AF4947" t="s">
        <v>18989</v>
      </c>
      <c r="AG4947" t="s">
        <v>265</v>
      </c>
      <c r="AH4947" t="s">
        <v>265</v>
      </c>
      <c r="AI4947" t="s">
        <v>265</v>
      </c>
      <c r="AJ4947" t="s">
        <v>265</v>
      </c>
      <c r="AL4947" t="str">
        <f>IF(Sudan_News12[[#This Row],[relevancy_classification_english]]="Relevant","مناسب",IF(Sudan_News12[[#This Row],[relevancy_classification_english]]="Relevant","عَرَضِيّ",""))</f>
        <v/>
      </c>
      <c r="AN4947" t="str">
        <f>IF(Sudan_News12[[#This Row],[sentiment_analysis_english]]="Negative","سلبي",IF(Sudan_News12[[#This Row],[sentiment_analysis_english]]="Neutral","حيادي",IF(Sudan_News12[[#This Row],[sentiment_analysis_english]]="Positive","إيجابي","")))</f>
        <v/>
      </c>
      <c r="AO4947" t="e">
        <f>INDEX(TextClassificationList[],MATCH(Sudan_News12[[#This Row],[text_classification_arabic]],TextClassificationList[text_classification_arabic],0),1)</f>
        <v>#N/A</v>
      </c>
      <c r="AQ4947" t="e">
        <f>INDEX(TextClassificationList[],MATCH(Sudan_News12[[#This Row],[text_classification_arabic2]],TextClassificationList[text_classification_arabic],0),1)</f>
        <v>#N/A</v>
      </c>
      <c r="AS4947" t="e">
        <f>INDEX(TextClassificationList[],MATCH(Sudan_News12[[#This Row],[text_classification_arabic3]],TextClassificationList[text_classification_arabic],0),1)</f>
        <v>#N/A</v>
      </c>
      <c r="AU4947" t="e">
        <f>INDEX(TextClassificationList[],MATCH(Sudan_News12[[#This Row],[text_classification_arabic4]],TextClassificationList[text_classification_arabic],0),1)</f>
        <v>#N/A</v>
      </c>
      <c r="AW4947" t="e">
        <f>INDEX(TextClassificationList[],MATCH(Sudan_News12[[#This Row],[text_classification_arabic5]],TextClassificationList[text_classification_arabic],0),1)</f>
        <v>#N/A</v>
      </c>
    </row>
    <row r="4948" spans="1:49" x14ac:dyDescent="0.2">
      <c r="A4948">
        <v>1.0957158728559903E+18</v>
      </c>
      <c r="B4948">
        <v>1.0956539104825672E+18</v>
      </c>
      <c r="C4948" t="s">
        <v>18990</v>
      </c>
      <c r="D4948" s="1">
        <v>43509</v>
      </c>
      <c r="E4948" s="2">
        <v>0.75458333333333338</v>
      </c>
      <c r="F4948">
        <v>200</v>
      </c>
      <c r="G4948">
        <v>1889611729</v>
      </c>
      <c r="H4948" t="s">
        <v>354</v>
      </c>
      <c r="I4948" t="s">
        <v>355</v>
      </c>
      <c r="J4948" t="s">
        <v>265</v>
      </c>
      <c r="K4948" t="s">
        <v>18991</v>
      </c>
      <c r="L4948" t="s">
        <v>266</v>
      </c>
      <c r="M4948" t="s">
        <v>267</v>
      </c>
      <c r="N4948" t="s">
        <v>267</v>
      </c>
      <c r="O4948" t="s">
        <v>267</v>
      </c>
      <c r="P4948">
        <v>0</v>
      </c>
      <c r="Q4948">
        <v>0</v>
      </c>
      <c r="R4948">
        <v>0</v>
      </c>
      <c r="S4948" t="s">
        <v>267</v>
      </c>
      <c r="T4948" t="s">
        <v>267</v>
      </c>
      <c r="U4948" t="s">
        <v>18992</v>
      </c>
      <c r="V4948" t="b">
        <v>0</v>
      </c>
      <c r="W4948" t="s">
        <v>265</v>
      </c>
      <c r="X4948">
        <v>0</v>
      </c>
      <c r="Y4948" t="s">
        <v>265</v>
      </c>
      <c r="Z4948" t="s">
        <v>265</v>
      </c>
      <c r="AA4948" t="s">
        <v>265</v>
      </c>
      <c r="AB4948" t="s">
        <v>265</v>
      </c>
      <c r="AC4948" t="s">
        <v>265</v>
      </c>
      <c r="AD4948" t="s">
        <v>265</v>
      </c>
      <c r="AE4948" t="s">
        <v>265</v>
      </c>
      <c r="AF4948" t="s">
        <v>274</v>
      </c>
      <c r="AG4948" t="s">
        <v>265</v>
      </c>
      <c r="AH4948" t="s">
        <v>265</v>
      </c>
      <c r="AI4948" t="s">
        <v>265</v>
      </c>
      <c r="AJ4948" t="s">
        <v>265</v>
      </c>
      <c r="AL4948" t="str">
        <f>IF(Sudan_News12[[#This Row],[relevancy_classification_english]]="Relevant","مناسب",IF(Sudan_News12[[#This Row],[relevancy_classification_english]]="Relevant","عَرَضِيّ",""))</f>
        <v/>
      </c>
      <c r="AN4948" t="str">
        <f>IF(Sudan_News12[[#This Row],[sentiment_analysis_english]]="Negative","سلبي",IF(Sudan_News12[[#This Row],[sentiment_analysis_english]]="Neutral","حيادي",IF(Sudan_News12[[#This Row],[sentiment_analysis_english]]="Positive","إيجابي","")))</f>
        <v/>
      </c>
      <c r="AO4948" t="e">
        <f>INDEX(TextClassificationList[],MATCH(Sudan_News12[[#This Row],[text_classification_arabic]],TextClassificationList[text_classification_arabic],0),1)</f>
        <v>#N/A</v>
      </c>
      <c r="AQ4948" t="e">
        <f>INDEX(TextClassificationList[],MATCH(Sudan_News12[[#This Row],[text_classification_arabic2]],TextClassificationList[text_classification_arabic],0),1)</f>
        <v>#N/A</v>
      </c>
      <c r="AS4948" t="e">
        <f>INDEX(TextClassificationList[],MATCH(Sudan_News12[[#This Row],[text_classification_arabic3]],TextClassificationList[text_classification_arabic],0),1)</f>
        <v>#N/A</v>
      </c>
      <c r="AU4948" t="e">
        <f>INDEX(TextClassificationList[],MATCH(Sudan_News12[[#This Row],[text_classification_arabic4]],TextClassificationList[text_classification_arabic],0),1)</f>
        <v>#N/A</v>
      </c>
      <c r="AW4948" t="e">
        <f>INDEX(TextClassificationList[],MATCH(Sudan_News12[[#This Row],[text_classification_arabic5]],TextClassificationList[text_classification_arabic],0),1)</f>
        <v>#N/A</v>
      </c>
    </row>
    <row r="4949" spans="1:49" x14ac:dyDescent="0.2">
      <c r="A4949">
        <v>1.0954372752808878E+18</v>
      </c>
      <c r="B4949">
        <v>1.0953589115599421E+18</v>
      </c>
      <c r="C4949" t="s">
        <v>18993</v>
      </c>
      <c r="D4949" s="1">
        <v>43508</v>
      </c>
      <c r="E4949" s="2">
        <v>0.98579861111111111</v>
      </c>
      <c r="F4949">
        <v>200</v>
      </c>
      <c r="G4949">
        <v>1889611729</v>
      </c>
      <c r="H4949" t="s">
        <v>354</v>
      </c>
      <c r="I4949" t="s">
        <v>355</v>
      </c>
      <c r="J4949" t="s">
        <v>265</v>
      </c>
      <c r="K4949" t="s">
        <v>18994</v>
      </c>
      <c r="L4949" t="s">
        <v>266</v>
      </c>
      <c r="M4949" t="s">
        <v>267</v>
      </c>
      <c r="N4949" t="s">
        <v>267</v>
      </c>
      <c r="O4949" t="s">
        <v>267</v>
      </c>
      <c r="P4949">
        <v>0</v>
      </c>
      <c r="Q4949">
        <v>0</v>
      </c>
      <c r="R4949">
        <v>0</v>
      </c>
      <c r="S4949" t="s">
        <v>267</v>
      </c>
      <c r="T4949" t="s">
        <v>267</v>
      </c>
      <c r="U4949" t="s">
        <v>18995</v>
      </c>
      <c r="V4949" t="b">
        <v>0</v>
      </c>
      <c r="W4949" t="s">
        <v>265</v>
      </c>
      <c r="X4949">
        <v>0</v>
      </c>
      <c r="Y4949" t="s">
        <v>265</v>
      </c>
      <c r="Z4949" t="s">
        <v>265</v>
      </c>
      <c r="AA4949" t="s">
        <v>265</v>
      </c>
      <c r="AB4949" t="s">
        <v>265</v>
      </c>
      <c r="AC4949" t="s">
        <v>265</v>
      </c>
      <c r="AD4949" t="s">
        <v>265</v>
      </c>
      <c r="AE4949" t="s">
        <v>265</v>
      </c>
      <c r="AF4949" t="s">
        <v>267</v>
      </c>
      <c r="AG4949" t="s">
        <v>265</v>
      </c>
      <c r="AH4949" t="s">
        <v>265</v>
      </c>
      <c r="AI4949" t="s">
        <v>265</v>
      </c>
      <c r="AJ4949" t="s">
        <v>265</v>
      </c>
      <c r="AL4949" t="str">
        <f>IF(Sudan_News12[[#This Row],[relevancy_classification_english]]="Relevant","مناسب",IF(Sudan_News12[[#This Row],[relevancy_classification_english]]="Relevant","عَرَضِيّ",""))</f>
        <v/>
      </c>
      <c r="AN4949" t="str">
        <f>IF(Sudan_News12[[#This Row],[sentiment_analysis_english]]="Negative","سلبي",IF(Sudan_News12[[#This Row],[sentiment_analysis_english]]="Neutral","حيادي",IF(Sudan_News12[[#This Row],[sentiment_analysis_english]]="Positive","إيجابي","")))</f>
        <v/>
      </c>
      <c r="AO4949" t="e">
        <f>INDEX(TextClassificationList[],MATCH(Sudan_News12[[#This Row],[text_classification_arabic]],TextClassificationList[text_classification_arabic],0),1)</f>
        <v>#N/A</v>
      </c>
      <c r="AQ4949" t="e">
        <f>INDEX(TextClassificationList[],MATCH(Sudan_News12[[#This Row],[text_classification_arabic2]],TextClassificationList[text_classification_arabic],0),1)</f>
        <v>#N/A</v>
      </c>
      <c r="AS4949" t="e">
        <f>INDEX(TextClassificationList[],MATCH(Sudan_News12[[#This Row],[text_classification_arabic3]],TextClassificationList[text_classification_arabic],0),1)</f>
        <v>#N/A</v>
      </c>
      <c r="AU4949" t="e">
        <f>INDEX(TextClassificationList[],MATCH(Sudan_News12[[#This Row],[text_classification_arabic4]],TextClassificationList[text_classification_arabic],0),1)</f>
        <v>#N/A</v>
      </c>
      <c r="AW4949" t="e">
        <f>INDEX(TextClassificationList[],MATCH(Sudan_News12[[#This Row],[text_classification_arabic5]],TextClassificationList[text_classification_arabic],0),1)</f>
        <v>#N/A</v>
      </c>
    </row>
    <row r="4950" spans="1:49" x14ac:dyDescent="0.2">
      <c r="A4950">
        <v>1.0953806640928891E+18</v>
      </c>
      <c r="B4950">
        <v>1.0953806640928891E+18</v>
      </c>
      <c r="C4950" t="s">
        <v>18996</v>
      </c>
      <c r="D4950" s="1">
        <v>43508</v>
      </c>
      <c r="E4950" s="2">
        <v>0.82958333333333334</v>
      </c>
      <c r="F4950">
        <v>200</v>
      </c>
      <c r="G4950">
        <v>1889611729</v>
      </c>
      <c r="H4950" t="s">
        <v>354</v>
      </c>
      <c r="I4950" t="s">
        <v>355</v>
      </c>
      <c r="J4950" t="s">
        <v>265</v>
      </c>
      <c r="K4950" t="s">
        <v>18997</v>
      </c>
      <c r="L4950" t="s">
        <v>266</v>
      </c>
      <c r="M4950" t="s">
        <v>267</v>
      </c>
      <c r="N4950" t="s">
        <v>267</v>
      </c>
      <c r="O4950" t="s">
        <v>267</v>
      </c>
      <c r="P4950">
        <v>1</v>
      </c>
      <c r="Q4950">
        <v>3</v>
      </c>
      <c r="R4950">
        <v>4</v>
      </c>
      <c r="S4950" t="s">
        <v>267</v>
      </c>
      <c r="T4950" t="s">
        <v>267</v>
      </c>
      <c r="U4950" t="s">
        <v>18998</v>
      </c>
      <c r="V4950" t="b">
        <v>0</v>
      </c>
      <c r="W4950" t="s">
        <v>265</v>
      </c>
      <c r="X4950">
        <v>0</v>
      </c>
      <c r="Y4950" t="s">
        <v>265</v>
      </c>
      <c r="Z4950" t="s">
        <v>265</v>
      </c>
      <c r="AA4950" t="s">
        <v>265</v>
      </c>
      <c r="AB4950" t="s">
        <v>265</v>
      </c>
      <c r="AC4950" t="s">
        <v>265</v>
      </c>
      <c r="AD4950" t="s">
        <v>265</v>
      </c>
      <c r="AE4950" t="s">
        <v>265</v>
      </c>
      <c r="AF4950" t="s">
        <v>267</v>
      </c>
      <c r="AG4950" t="s">
        <v>265</v>
      </c>
      <c r="AH4950" t="s">
        <v>265</v>
      </c>
      <c r="AI4950" t="s">
        <v>265</v>
      </c>
      <c r="AJ4950" t="s">
        <v>265</v>
      </c>
      <c r="AL4950" t="str">
        <f>IF(Sudan_News12[[#This Row],[relevancy_classification_english]]="Relevant","مناسب",IF(Sudan_News12[[#This Row],[relevancy_classification_english]]="Relevant","عَرَضِيّ",""))</f>
        <v/>
      </c>
      <c r="AN4950" t="str">
        <f>IF(Sudan_News12[[#This Row],[sentiment_analysis_english]]="Negative","سلبي",IF(Sudan_News12[[#This Row],[sentiment_analysis_english]]="Neutral","حيادي",IF(Sudan_News12[[#This Row],[sentiment_analysis_english]]="Positive","إيجابي","")))</f>
        <v/>
      </c>
      <c r="AO4950" t="e">
        <f>INDEX(TextClassificationList[],MATCH(Sudan_News12[[#This Row],[text_classification_arabic]],TextClassificationList[text_classification_arabic],0),1)</f>
        <v>#N/A</v>
      </c>
      <c r="AQ4950" t="e">
        <f>INDEX(TextClassificationList[],MATCH(Sudan_News12[[#This Row],[text_classification_arabic2]],TextClassificationList[text_classification_arabic],0),1)</f>
        <v>#N/A</v>
      </c>
      <c r="AS4950" t="e">
        <f>INDEX(TextClassificationList[],MATCH(Sudan_News12[[#This Row],[text_classification_arabic3]],TextClassificationList[text_classification_arabic],0),1)</f>
        <v>#N/A</v>
      </c>
      <c r="AU4950" t="e">
        <f>INDEX(TextClassificationList[],MATCH(Sudan_News12[[#This Row],[text_classification_arabic4]],TextClassificationList[text_classification_arabic],0),1)</f>
        <v>#N/A</v>
      </c>
      <c r="AW4950" t="e">
        <f>INDEX(TextClassificationList[],MATCH(Sudan_News12[[#This Row],[text_classification_arabic5]],TextClassificationList[text_classification_arabic],0),1)</f>
        <v>#N/A</v>
      </c>
    </row>
    <row r="4951" spans="1:49" x14ac:dyDescent="0.2">
      <c r="A4951">
        <v>1.0952781572325663E+18</v>
      </c>
      <c r="B4951">
        <v>1.0952781572325663E+18</v>
      </c>
      <c r="C4951" t="s">
        <v>18999</v>
      </c>
      <c r="D4951" s="1">
        <v>43508</v>
      </c>
      <c r="E4951" s="2">
        <v>0.54671296296296301</v>
      </c>
      <c r="F4951">
        <v>200</v>
      </c>
      <c r="G4951">
        <v>1889611729</v>
      </c>
      <c r="H4951" t="s">
        <v>354</v>
      </c>
      <c r="I4951" t="s">
        <v>355</v>
      </c>
      <c r="J4951" t="s">
        <v>265</v>
      </c>
      <c r="K4951" t="s">
        <v>19000</v>
      </c>
      <c r="L4951" t="s">
        <v>278</v>
      </c>
      <c r="M4951" t="s">
        <v>267</v>
      </c>
      <c r="N4951" t="s">
        <v>267</v>
      </c>
      <c r="O4951" t="s">
        <v>19001</v>
      </c>
      <c r="P4951">
        <v>0</v>
      </c>
      <c r="Q4951">
        <v>11</v>
      </c>
      <c r="R4951">
        <v>5</v>
      </c>
      <c r="S4951" t="s">
        <v>19002</v>
      </c>
      <c r="T4951" t="s">
        <v>267</v>
      </c>
      <c r="U4951" t="s">
        <v>19003</v>
      </c>
      <c r="V4951" t="b">
        <v>0</v>
      </c>
      <c r="W4951" t="s">
        <v>265</v>
      </c>
      <c r="X4951">
        <v>1</v>
      </c>
      <c r="Y4951" t="s">
        <v>19004</v>
      </c>
      <c r="Z4951" t="s">
        <v>265</v>
      </c>
      <c r="AA4951" t="s">
        <v>265</v>
      </c>
      <c r="AB4951" t="s">
        <v>265</v>
      </c>
      <c r="AC4951" t="s">
        <v>265</v>
      </c>
      <c r="AD4951" t="s">
        <v>265</v>
      </c>
      <c r="AE4951" t="s">
        <v>265</v>
      </c>
      <c r="AF4951" t="s">
        <v>267</v>
      </c>
      <c r="AG4951" t="s">
        <v>265</v>
      </c>
      <c r="AH4951" t="s">
        <v>265</v>
      </c>
      <c r="AI4951" t="s">
        <v>265</v>
      </c>
      <c r="AJ4951" t="s">
        <v>265</v>
      </c>
      <c r="AL4951" t="str">
        <f>IF(Sudan_News12[[#This Row],[relevancy_classification_english]]="Relevant","مناسب",IF(Sudan_News12[[#This Row],[relevancy_classification_english]]="Relevant","عَرَضِيّ",""))</f>
        <v/>
      </c>
      <c r="AN4951" t="str">
        <f>IF(Sudan_News12[[#This Row],[sentiment_analysis_english]]="Negative","سلبي",IF(Sudan_News12[[#This Row],[sentiment_analysis_english]]="Neutral","حيادي",IF(Sudan_News12[[#This Row],[sentiment_analysis_english]]="Positive","إيجابي","")))</f>
        <v/>
      </c>
      <c r="AO4951" t="e">
        <f>INDEX(TextClassificationList[],MATCH(Sudan_News12[[#This Row],[text_classification_arabic]],TextClassificationList[text_classification_arabic],0),1)</f>
        <v>#N/A</v>
      </c>
      <c r="AQ4951" t="e">
        <f>INDEX(TextClassificationList[],MATCH(Sudan_News12[[#This Row],[text_classification_arabic2]],TextClassificationList[text_classification_arabic],0),1)</f>
        <v>#N/A</v>
      </c>
      <c r="AS4951" t="e">
        <f>INDEX(TextClassificationList[],MATCH(Sudan_News12[[#This Row],[text_classification_arabic3]],TextClassificationList[text_classification_arabic],0),1)</f>
        <v>#N/A</v>
      </c>
      <c r="AU4951" t="e">
        <f>INDEX(TextClassificationList[],MATCH(Sudan_News12[[#This Row],[text_classification_arabic4]],TextClassificationList[text_classification_arabic],0),1)</f>
        <v>#N/A</v>
      </c>
      <c r="AW4951" t="e">
        <f>INDEX(TextClassificationList[],MATCH(Sudan_News12[[#This Row],[text_classification_arabic5]],TextClassificationList[text_classification_arabic],0),1)</f>
        <v>#N/A</v>
      </c>
    </row>
    <row r="4952" spans="1:49" x14ac:dyDescent="0.2">
      <c r="A4952">
        <v>1.0942778195117711E+18</v>
      </c>
      <c r="B4952">
        <v>1.0942748375881318E+18</v>
      </c>
      <c r="C4952" t="s">
        <v>19005</v>
      </c>
      <c r="D4952" s="1">
        <v>43505</v>
      </c>
      <c r="E4952" s="2">
        <v>0.78630787037037042</v>
      </c>
      <c r="F4952">
        <v>200</v>
      </c>
      <c r="G4952">
        <v>1889611729</v>
      </c>
      <c r="H4952" t="s">
        <v>354</v>
      </c>
      <c r="I4952" t="s">
        <v>355</v>
      </c>
      <c r="J4952" t="s">
        <v>265</v>
      </c>
      <c r="K4952" t="s">
        <v>19006</v>
      </c>
      <c r="L4952" t="s">
        <v>266</v>
      </c>
      <c r="M4952" t="s">
        <v>267</v>
      </c>
      <c r="N4952" t="s">
        <v>267</v>
      </c>
      <c r="O4952" t="s">
        <v>267</v>
      </c>
      <c r="P4952">
        <v>1</v>
      </c>
      <c r="Q4952">
        <v>0</v>
      </c>
      <c r="R4952">
        <v>8</v>
      </c>
      <c r="S4952" t="s">
        <v>267</v>
      </c>
      <c r="T4952" t="s">
        <v>267</v>
      </c>
      <c r="U4952" t="s">
        <v>19007</v>
      </c>
      <c r="V4952" t="b">
        <v>0</v>
      </c>
      <c r="W4952" t="s">
        <v>265</v>
      </c>
      <c r="X4952">
        <v>0</v>
      </c>
      <c r="Y4952" t="s">
        <v>265</v>
      </c>
      <c r="Z4952" t="s">
        <v>265</v>
      </c>
      <c r="AA4952" t="s">
        <v>265</v>
      </c>
      <c r="AB4952" t="s">
        <v>265</v>
      </c>
      <c r="AC4952" t="s">
        <v>265</v>
      </c>
      <c r="AD4952" t="s">
        <v>265</v>
      </c>
      <c r="AE4952" t="s">
        <v>265</v>
      </c>
      <c r="AF4952" t="s">
        <v>305</v>
      </c>
      <c r="AG4952" t="s">
        <v>265</v>
      </c>
      <c r="AH4952" t="s">
        <v>265</v>
      </c>
      <c r="AI4952" t="s">
        <v>265</v>
      </c>
      <c r="AJ4952" t="s">
        <v>265</v>
      </c>
      <c r="AL4952" t="str">
        <f>IF(Sudan_News12[[#This Row],[relevancy_classification_english]]="Relevant","مناسب",IF(Sudan_News12[[#This Row],[relevancy_classification_english]]="Relevant","عَرَضِيّ",""))</f>
        <v/>
      </c>
      <c r="AN4952" t="str">
        <f>IF(Sudan_News12[[#This Row],[sentiment_analysis_english]]="Negative","سلبي",IF(Sudan_News12[[#This Row],[sentiment_analysis_english]]="Neutral","حيادي",IF(Sudan_News12[[#This Row],[sentiment_analysis_english]]="Positive","إيجابي","")))</f>
        <v/>
      </c>
      <c r="AO4952" t="e">
        <f>INDEX(TextClassificationList[],MATCH(Sudan_News12[[#This Row],[text_classification_arabic]],TextClassificationList[text_classification_arabic],0),1)</f>
        <v>#N/A</v>
      </c>
      <c r="AQ4952" t="e">
        <f>INDEX(TextClassificationList[],MATCH(Sudan_News12[[#This Row],[text_classification_arabic2]],TextClassificationList[text_classification_arabic],0),1)</f>
        <v>#N/A</v>
      </c>
      <c r="AS4952" t="e">
        <f>INDEX(TextClassificationList[],MATCH(Sudan_News12[[#This Row],[text_classification_arabic3]],TextClassificationList[text_classification_arabic],0),1)</f>
        <v>#N/A</v>
      </c>
      <c r="AU4952" t="e">
        <f>INDEX(TextClassificationList[],MATCH(Sudan_News12[[#This Row],[text_classification_arabic4]],TextClassificationList[text_classification_arabic],0),1)</f>
        <v>#N/A</v>
      </c>
      <c r="AW4952" t="e">
        <f>INDEX(TextClassificationList[],MATCH(Sudan_News12[[#This Row],[text_classification_arabic5]],TextClassificationList[text_classification_arabic],0),1)</f>
        <v>#N/A</v>
      </c>
    </row>
    <row r="4953" spans="1:49" x14ac:dyDescent="0.2">
      <c r="A4953">
        <v>1.0935826683972035E+18</v>
      </c>
      <c r="B4953">
        <v>1.0931971916220703E+18</v>
      </c>
      <c r="C4953" t="s">
        <v>19008</v>
      </c>
      <c r="D4953" s="1">
        <v>43503</v>
      </c>
      <c r="E4953" s="2">
        <v>0.86805555555555558</v>
      </c>
      <c r="F4953">
        <v>200</v>
      </c>
      <c r="G4953">
        <v>1889611729</v>
      </c>
      <c r="H4953" t="s">
        <v>354</v>
      </c>
      <c r="I4953" t="s">
        <v>355</v>
      </c>
      <c r="J4953" t="s">
        <v>265</v>
      </c>
      <c r="K4953" t="s">
        <v>19009</v>
      </c>
      <c r="L4953" t="s">
        <v>266</v>
      </c>
      <c r="M4953" t="s">
        <v>267</v>
      </c>
      <c r="N4953" t="s">
        <v>267</v>
      </c>
      <c r="O4953" t="s">
        <v>267</v>
      </c>
      <c r="P4953">
        <v>0</v>
      </c>
      <c r="Q4953">
        <v>0</v>
      </c>
      <c r="R4953">
        <v>0</v>
      </c>
      <c r="S4953" t="s">
        <v>267</v>
      </c>
      <c r="T4953" t="s">
        <v>267</v>
      </c>
      <c r="U4953" t="s">
        <v>19010</v>
      </c>
      <c r="V4953" t="b">
        <v>0</v>
      </c>
      <c r="W4953" t="s">
        <v>265</v>
      </c>
      <c r="X4953">
        <v>0</v>
      </c>
      <c r="Y4953" t="s">
        <v>265</v>
      </c>
      <c r="Z4953" t="s">
        <v>265</v>
      </c>
      <c r="AA4953" t="s">
        <v>265</v>
      </c>
      <c r="AB4953" t="s">
        <v>265</v>
      </c>
      <c r="AC4953" t="s">
        <v>265</v>
      </c>
      <c r="AD4953" t="s">
        <v>265</v>
      </c>
      <c r="AE4953" t="s">
        <v>265</v>
      </c>
      <c r="AF4953" t="s">
        <v>19011</v>
      </c>
      <c r="AG4953" t="s">
        <v>265</v>
      </c>
      <c r="AH4953" t="s">
        <v>265</v>
      </c>
      <c r="AI4953" t="s">
        <v>265</v>
      </c>
      <c r="AJ4953" t="s">
        <v>265</v>
      </c>
      <c r="AL4953" t="str">
        <f>IF(Sudan_News12[[#This Row],[relevancy_classification_english]]="Relevant","مناسب",IF(Sudan_News12[[#This Row],[relevancy_classification_english]]="Relevant","عَرَضِيّ",""))</f>
        <v/>
      </c>
      <c r="AN4953" t="str">
        <f>IF(Sudan_News12[[#This Row],[sentiment_analysis_english]]="Negative","سلبي",IF(Sudan_News12[[#This Row],[sentiment_analysis_english]]="Neutral","حيادي",IF(Sudan_News12[[#This Row],[sentiment_analysis_english]]="Positive","إيجابي","")))</f>
        <v/>
      </c>
      <c r="AO4953" t="e">
        <f>INDEX(TextClassificationList[],MATCH(Sudan_News12[[#This Row],[text_classification_arabic]],TextClassificationList[text_classification_arabic],0),1)</f>
        <v>#N/A</v>
      </c>
      <c r="AQ4953" t="e">
        <f>INDEX(TextClassificationList[],MATCH(Sudan_News12[[#This Row],[text_classification_arabic2]],TextClassificationList[text_classification_arabic],0),1)</f>
        <v>#N/A</v>
      </c>
      <c r="AS4953" t="e">
        <f>INDEX(TextClassificationList[],MATCH(Sudan_News12[[#This Row],[text_classification_arabic3]],TextClassificationList[text_classification_arabic],0),1)</f>
        <v>#N/A</v>
      </c>
      <c r="AU4953" t="e">
        <f>INDEX(TextClassificationList[],MATCH(Sudan_News12[[#This Row],[text_classification_arabic4]],TextClassificationList[text_classification_arabic],0),1)</f>
        <v>#N/A</v>
      </c>
      <c r="AW4953" t="e">
        <f>INDEX(TextClassificationList[],MATCH(Sudan_News12[[#This Row],[text_classification_arabic5]],TextClassificationList[text_classification_arabic],0),1)</f>
        <v>#N/A</v>
      </c>
    </row>
    <row r="4954" spans="1:49" x14ac:dyDescent="0.2">
      <c r="A4954">
        <v>1.093578082777129E+18</v>
      </c>
      <c r="B4954">
        <v>1.093578082777129E+18</v>
      </c>
      <c r="C4954" t="s">
        <v>19012</v>
      </c>
      <c r="D4954" s="1">
        <v>43503</v>
      </c>
      <c r="E4954" s="2">
        <v>0.85540509259259256</v>
      </c>
      <c r="F4954">
        <v>200</v>
      </c>
      <c r="G4954">
        <v>1889611729</v>
      </c>
      <c r="H4954" t="s">
        <v>354</v>
      </c>
      <c r="I4954" t="s">
        <v>355</v>
      </c>
      <c r="J4954" t="s">
        <v>265</v>
      </c>
      <c r="K4954" t="s">
        <v>19013</v>
      </c>
      <c r="L4954" t="s">
        <v>266</v>
      </c>
      <c r="M4954" t="s">
        <v>267</v>
      </c>
      <c r="N4954" t="s">
        <v>267</v>
      </c>
      <c r="O4954" t="s">
        <v>19014</v>
      </c>
      <c r="P4954">
        <v>0</v>
      </c>
      <c r="Q4954">
        <v>0</v>
      </c>
      <c r="R4954">
        <v>2</v>
      </c>
      <c r="S4954" t="s">
        <v>267</v>
      </c>
      <c r="T4954" t="s">
        <v>267</v>
      </c>
      <c r="U4954" t="s">
        <v>19015</v>
      </c>
      <c r="V4954" t="b">
        <v>0</v>
      </c>
      <c r="W4954" t="s">
        <v>265</v>
      </c>
      <c r="X4954">
        <v>1</v>
      </c>
      <c r="Y4954" t="s">
        <v>19016</v>
      </c>
      <c r="Z4954" t="s">
        <v>265</v>
      </c>
      <c r="AA4954" t="s">
        <v>265</v>
      </c>
      <c r="AB4954" t="s">
        <v>265</v>
      </c>
      <c r="AC4954" t="s">
        <v>265</v>
      </c>
      <c r="AD4954" t="s">
        <v>265</v>
      </c>
      <c r="AE4954" t="s">
        <v>265</v>
      </c>
      <c r="AF4954" t="s">
        <v>267</v>
      </c>
      <c r="AG4954" t="s">
        <v>265</v>
      </c>
      <c r="AH4954" t="s">
        <v>265</v>
      </c>
      <c r="AI4954" t="s">
        <v>265</v>
      </c>
      <c r="AJ4954" t="s">
        <v>265</v>
      </c>
      <c r="AL4954" t="str">
        <f>IF(Sudan_News12[[#This Row],[relevancy_classification_english]]="Relevant","مناسب",IF(Sudan_News12[[#This Row],[relevancy_classification_english]]="Relevant","عَرَضِيّ",""))</f>
        <v/>
      </c>
      <c r="AN4954" t="str">
        <f>IF(Sudan_News12[[#This Row],[sentiment_analysis_english]]="Negative","سلبي",IF(Sudan_News12[[#This Row],[sentiment_analysis_english]]="Neutral","حيادي",IF(Sudan_News12[[#This Row],[sentiment_analysis_english]]="Positive","إيجابي","")))</f>
        <v/>
      </c>
      <c r="AO4954" t="e">
        <f>INDEX(TextClassificationList[],MATCH(Sudan_News12[[#This Row],[text_classification_arabic]],TextClassificationList[text_classification_arabic],0),1)</f>
        <v>#N/A</v>
      </c>
      <c r="AQ4954" t="e">
        <f>INDEX(TextClassificationList[],MATCH(Sudan_News12[[#This Row],[text_classification_arabic2]],TextClassificationList[text_classification_arabic],0),1)</f>
        <v>#N/A</v>
      </c>
      <c r="AS4954" t="e">
        <f>INDEX(TextClassificationList[],MATCH(Sudan_News12[[#This Row],[text_classification_arabic3]],TextClassificationList[text_classification_arabic],0),1)</f>
        <v>#N/A</v>
      </c>
      <c r="AU4954" t="e">
        <f>INDEX(TextClassificationList[],MATCH(Sudan_News12[[#This Row],[text_classification_arabic4]],TextClassificationList[text_classification_arabic],0),1)</f>
        <v>#N/A</v>
      </c>
      <c r="AW4954" t="e">
        <f>INDEX(TextClassificationList[],MATCH(Sudan_News12[[#This Row],[text_classification_arabic5]],TextClassificationList[text_classification_arabic],0),1)</f>
        <v>#N/A</v>
      </c>
    </row>
    <row r="4955" spans="1:49" x14ac:dyDescent="0.2">
      <c r="A4955">
        <v>1.0935585159548682E+18</v>
      </c>
      <c r="B4955">
        <v>1.0935585159548682E+18</v>
      </c>
      <c r="C4955" t="s">
        <v>19017</v>
      </c>
      <c r="D4955" s="1">
        <v>43503</v>
      </c>
      <c r="E4955" s="2">
        <v>0.80141203703703701</v>
      </c>
      <c r="F4955">
        <v>200</v>
      </c>
      <c r="G4955">
        <v>1889611729</v>
      </c>
      <c r="H4955" t="s">
        <v>354</v>
      </c>
      <c r="I4955" t="s">
        <v>355</v>
      </c>
      <c r="J4955" t="s">
        <v>265</v>
      </c>
      <c r="K4955" t="s">
        <v>19018</v>
      </c>
      <c r="L4955" t="s">
        <v>266</v>
      </c>
      <c r="M4955" t="s">
        <v>267</v>
      </c>
      <c r="N4955" t="s">
        <v>267</v>
      </c>
      <c r="O4955" t="s">
        <v>267</v>
      </c>
      <c r="P4955">
        <v>0</v>
      </c>
      <c r="Q4955">
        <v>3</v>
      </c>
      <c r="R4955">
        <v>3</v>
      </c>
      <c r="S4955" t="s">
        <v>329</v>
      </c>
      <c r="T4955" t="s">
        <v>267</v>
      </c>
      <c r="U4955" t="s">
        <v>19019</v>
      </c>
      <c r="V4955" t="b">
        <v>0</v>
      </c>
      <c r="W4955" t="s">
        <v>265</v>
      </c>
      <c r="X4955">
        <v>0</v>
      </c>
      <c r="Y4955" t="s">
        <v>265</v>
      </c>
      <c r="Z4955" t="s">
        <v>265</v>
      </c>
      <c r="AA4955" t="s">
        <v>265</v>
      </c>
      <c r="AB4955" t="s">
        <v>265</v>
      </c>
      <c r="AC4955" t="s">
        <v>265</v>
      </c>
      <c r="AD4955" t="s">
        <v>265</v>
      </c>
      <c r="AE4955" t="s">
        <v>265</v>
      </c>
      <c r="AF4955" t="s">
        <v>267</v>
      </c>
      <c r="AG4955" t="s">
        <v>265</v>
      </c>
      <c r="AH4955" t="s">
        <v>265</v>
      </c>
      <c r="AI4955" t="s">
        <v>265</v>
      </c>
      <c r="AJ4955" t="s">
        <v>265</v>
      </c>
      <c r="AL4955" t="str">
        <f>IF(Sudan_News12[[#This Row],[relevancy_classification_english]]="Relevant","مناسب",IF(Sudan_News12[[#This Row],[relevancy_classification_english]]="Relevant","عَرَضِيّ",""))</f>
        <v/>
      </c>
      <c r="AN4955" t="str">
        <f>IF(Sudan_News12[[#This Row],[sentiment_analysis_english]]="Negative","سلبي",IF(Sudan_News12[[#This Row],[sentiment_analysis_english]]="Neutral","حيادي",IF(Sudan_News12[[#This Row],[sentiment_analysis_english]]="Positive","إيجابي","")))</f>
        <v/>
      </c>
      <c r="AO4955" t="e">
        <f>INDEX(TextClassificationList[],MATCH(Sudan_News12[[#This Row],[text_classification_arabic]],TextClassificationList[text_classification_arabic],0),1)</f>
        <v>#N/A</v>
      </c>
      <c r="AQ4955" t="e">
        <f>INDEX(TextClassificationList[],MATCH(Sudan_News12[[#This Row],[text_classification_arabic2]],TextClassificationList[text_classification_arabic],0),1)</f>
        <v>#N/A</v>
      </c>
      <c r="AS4955" t="e">
        <f>INDEX(TextClassificationList[],MATCH(Sudan_News12[[#This Row],[text_classification_arabic3]],TextClassificationList[text_classification_arabic],0),1)</f>
        <v>#N/A</v>
      </c>
      <c r="AU4955" t="e">
        <f>INDEX(TextClassificationList[],MATCH(Sudan_News12[[#This Row],[text_classification_arabic4]],TextClassificationList[text_classification_arabic],0),1)</f>
        <v>#N/A</v>
      </c>
      <c r="AW4955" t="e">
        <f>INDEX(TextClassificationList[],MATCH(Sudan_News12[[#This Row],[text_classification_arabic5]],TextClassificationList[text_classification_arabic],0),1)</f>
        <v>#N/A</v>
      </c>
    </row>
    <row r="4956" spans="1:49" x14ac:dyDescent="0.2">
      <c r="A4956">
        <v>1.0935254629057044E+18</v>
      </c>
      <c r="B4956">
        <v>1.0935254629057044E+18</v>
      </c>
      <c r="C4956" t="s">
        <v>19020</v>
      </c>
      <c r="D4956" s="1">
        <v>43503</v>
      </c>
      <c r="E4956" s="2">
        <v>0.71019675925925929</v>
      </c>
      <c r="F4956">
        <v>200</v>
      </c>
      <c r="G4956">
        <v>1889611729</v>
      </c>
      <c r="H4956" t="s">
        <v>354</v>
      </c>
      <c r="I4956" t="s">
        <v>355</v>
      </c>
      <c r="J4956" t="s">
        <v>265</v>
      </c>
      <c r="K4956" t="s">
        <v>19021</v>
      </c>
      <c r="L4956" t="s">
        <v>266</v>
      </c>
      <c r="M4956" t="s">
        <v>267</v>
      </c>
      <c r="N4956" t="s">
        <v>267</v>
      </c>
      <c r="O4956" t="s">
        <v>19022</v>
      </c>
      <c r="P4956">
        <v>0</v>
      </c>
      <c r="Q4956">
        <v>5</v>
      </c>
      <c r="R4956">
        <v>1</v>
      </c>
      <c r="S4956" t="s">
        <v>317</v>
      </c>
      <c r="T4956" t="s">
        <v>267</v>
      </c>
      <c r="U4956" t="s">
        <v>19023</v>
      </c>
      <c r="V4956" t="b">
        <v>0</v>
      </c>
      <c r="W4956" t="s">
        <v>265</v>
      </c>
      <c r="X4956">
        <v>1</v>
      </c>
      <c r="Y4956" t="s">
        <v>19024</v>
      </c>
      <c r="Z4956" t="s">
        <v>265</v>
      </c>
      <c r="AA4956" t="s">
        <v>265</v>
      </c>
      <c r="AB4956" t="s">
        <v>265</v>
      </c>
      <c r="AC4956" t="s">
        <v>265</v>
      </c>
      <c r="AD4956" t="s">
        <v>265</v>
      </c>
      <c r="AE4956" t="s">
        <v>265</v>
      </c>
      <c r="AF4956" t="s">
        <v>267</v>
      </c>
      <c r="AG4956" t="s">
        <v>265</v>
      </c>
      <c r="AH4956" t="s">
        <v>265</v>
      </c>
      <c r="AI4956" t="s">
        <v>265</v>
      </c>
      <c r="AJ4956" t="s">
        <v>265</v>
      </c>
      <c r="AL4956" t="str">
        <f>IF(Sudan_News12[[#This Row],[relevancy_classification_english]]="Relevant","مناسب",IF(Sudan_News12[[#This Row],[relevancy_classification_english]]="Relevant","عَرَضِيّ",""))</f>
        <v/>
      </c>
      <c r="AN4956" t="str">
        <f>IF(Sudan_News12[[#This Row],[sentiment_analysis_english]]="Negative","سلبي",IF(Sudan_News12[[#This Row],[sentiment_analysis_english]]="Neutral","حيادي",IF(Sudan_News12[[#This Row],[sentiment_analysis_english]]="Positive","إيجابي","")))</f>
        <v/>
      </c>
      <c r="AO4956" t="e">
        <f>INDEX(TextClassificationList[],MATCH(Sudan_News12[[#This Row],[text_classification_arabic]],TextClassificationList[text_classification_arabic],0),1)</f>
        <v>#N/A</v>
      </c>
      <c r="AQ4956" t="e">
        <f>INDEX(TextClassificationList[],MATCH(Sudan_News12[[#This Row],[text_classification_arabic2]],TextClassificationList[text_classification_arabic],0),1)</f>
        <v>#N/A</v>
      </c>
      <c r="AS4956" t="e">
        <f>INDEX(TextClassificationList[],MATCH(Sudan_News12[[#This Row],[text_classification_arabic3]],TextClassificationList[text_classification_arabic],0),1)</f>
        <v>#N/A</v>
      </c>
      <c r="AU4956" t="e">
        <f>INDEX(TextClassificationList[],MATCH(Sudan_News12[[#This Row],[text_classification_arabic4]],TextClassificationList[text_classification_arabic],0),1)</f>
        <v>#N/A</v>
      </c>
      <c r="AW4956" t="e">
        <f>INDEX(TextClassificationList[],MATCH(Sudan_News12[[#This Row],[text_classification_arabic5]],TextClassificationList[text_classification_arabic],0),1)</f>
        <v>#N/A</v>
      </c>
    </row>
    <row r="4957" spans="1:49" x14ac:dyDescent="0.2">
      <c r="A4957">
        <v>1.0934308018810225E+18</v>
      </c>
      <c r="B4957">
        <v>1.0934281739440374E+18</v>
      </c>
      <c r="C4957" t="s">
        <v>19025</v>
      </c>
      <c r="D4957" s="1">
        <v>43503</v>
      </c>
      <c r="E4957" s="2">
        <v>0.44898148148148148</v>
      </c>
      <c r="F4957">
        <v>200</v>
      </c>
      <c r="G4957">
        <v>1889611729</v>
      </c>
      <c r="H4957" t="s">
        <v>354</v>
      </c>
      <c r="I4957" t="s">
        <v>355</v>
      </c>
      <c r="J4957" t="s">
        <v>265</v>
      </c>
      <c r="K4957" t="s">
        <v>19026</v>
      </c>
      <c r="L4957" t="s">
        <v>266</v>
      </c>
      <c r="M4957" t="s">
        <v>267</v>
      </c>
      <c r="N4957" t="s">
        <v>267</v>
      </c>
      <c r="O4957" t="s">
        <v>267</v>
      </c>
      <c r="P4957">
        <v>0</v>
      </c>
      <c r="Q4957">
        <v>0</v>
      </c>
      <c r="R4957">
        <v>0</v>
      </c>
      <c r="S4957" t="s">
        <v>267</v>
      </c>
      <c r="T4957" t="s">
        <v>267</v>
      </c>
      <c r="U4957" t="s">
        <v>19027</v>
      </c>
      <c r="V4957" t="b">
        <v>0</v>
      </c>
      <c r="W4957" t="s">
        <v>265</v>
      </c>
      <c r="X4957">
        <v>0</v>
      </c>
      <c r="Y4957" t="s">
        <v>265</v>
      </c>
      <c r="Z4957" t="s">
        <v>265</v>
      </c>
      <c r="AA4957" t="s">
        <v>265</v>
      </c>
      <c r="AB4957" t="s">
        <v>265</v>
      </c>
      <c r="AC4957" t="s">
        <v>265</v>
      </c>
      <c r="AD4957" t="s">
        <v>265</v>
      </c>
      <c r="AE4957" t="s">
        <v>265</v>
      </c>
      <c r="AF4957" t="s">
        <v>19028</v>
      </c>
      <c r="AG4957" t="s">
        <v>265</v>
      </c>
      <c r="AH4957" t="s">
        <v>265</v>
      </c>
      <c r="AI4957" t="s">
        <v>265</v>
      </c>
      <c r="AJ4957" t="s">
        <v>265</v>
      </c>
      <c r="AL4957" t="str">
        <f>IF(Sudan_News12[[#This Row],[relevancy_classification_english]]="Relevant","مناسب",IF(Sudan_News12[[#This Row],[relevancy_classification_english]]="Relevant","عَرَضِيّ",""))</f>
        <v/>
      </c>
      <c r="AN4957" t="str">
        <f>IF(Sudan_News12[[#This Row],[sentiment_analysis_english]]="Negative","سلبي",IF(Sudan_News12[[#This Row],[sentiment_analysis_english]]="Neutral","حيادي",IF(Sudan_News12[[#This Row],[sentiment_analysis_english]]="Positive","إيجابي","")))</f>
        <v/>
      </c>
      <c r="AO4957" t="e">
        <f>INDEX(TextClassificationList[],MATCH(Sudan_News12[[#This Row],[text_classification_arabic]],TextClassificationList[text_classification_arabic],0),1)</f>
        <v>#N/A</v>
      </c>
      <c r="AQ4957" t="e">
        <f>INDEX(TextClassificationList[],MATCH(Sudan_News12[[#This Row],[text_classification_arabic2]],TextClassificationList[text_classification_arabic],0),1)</f>
        <v>#N/A</v>
      </c>
      <c r="AS4957" t="e">
        <f>INDEX(TextClassificationList[],MATCH(Sudan_News12[[#This Row],[text_classification_arabic3]],TextClassificationList[text_classification_arabic],0),1)</f>
        <v>#N/A</v>
      </c>
      <c r="AU4957" t="e">
        <f>INDEX(TextClassificationList[],MATCH(Sudan_News12[[#This Row],[text_classification_arabic4]],TextClassificationList[text_classification_arabic],0),1)</f>
        <v>#N/A</v>
      </c>
      <c r="AW4957" t="e">
        <f>INDEX(TextClassificationList[],MATCH(Sudan_News12[[#This Row],[text_classification_arabic5]],TextClassificationList[text_classification_arabic],0),1)</f>
        <v>#N/A</v>
      </c>
    </row>
    <row r="4958" spans="1:49" x14ac:dyDescent="0.2">
      <c r="A4958">
        <v>1.0934292328003543E+18</v>
      </c>
      <c r="B4958">
        <v>1.0934292328003543E+18</v>
      </c>
      <c r="C4958" t="s">
        <v>19029</v>
      </c>
      <c r="D4958" s="1">
        <v>43503</v>
      </c>
      <c r="E4958" s="2">
        <v>0.44465277777777779</v>
      </c>
      <c r="F4958">
        <v>200</v>
      </c>
      <c r="G4958">
        <v>1889611729</v>
      </c>
      <c r="H4958" t="s">
        <v>354</v>
      </c>
      <c r="I4958" t="s">
        <v>355</v>
      </c>
      <c r="J4958" t="s">
        <v>265</v>
      </c>
      <c r="K4958" t="s">
        <v>19030</v>
      </c>
      <c r="L4958" t="s">
        <v>266</v>
      </c>
      <c r="M4958" t="s">
        <v>267</v>
      </c>
      <c r="N4958" t="s">
        <v>267</v>
      </c>
      <c r="O4958" t="s">
        <v>267</v>
      </c>
      <c r="P4958">
        <v>0</v>
      </c>
      <c r="Q4958">
        <v>0</v>
      </c>
      <c r="R4958">
        <v>0</v>
      </c>
      <c r="S4958" t="s">
        <v>19031</v>
      </c>
      <c r="T4958" t="s">
        <v>267</v>
      </c>
      <c r="U4958" t="s">
        <v>19032</v>
      </c>
      <c r="V4958" t="b">
        <v>0</v>
      </c>
      <c r="W4958" t="s">
        <v>265</v>
      </c>
      <c r="X4958">
        <v>0</v>
      </c>
      <c r="Y4958" t="s">
        <v>265</v>
      </c>
      <c r="Z4958" t="s">
        <v>265</v>
      </c>
      <c r="AA4958" t="s">
        <v>265</v>
      </c>
      <c r="AB4958" t="s">
        <v>265</v>
      </c>
      <c r="AC4958" t="s">
        <v>265</v>
      </c>
      <c r="AD4958" t="s">
        <v>265</v>
      </c>
      <c r="AE4958" t="s">
        <v>265</v>
      </c>
      <c r="AF4958" t="s">
        <v>267</v>
      </c>
      <c r="AG4958" t="s">
        <v>265</v>
      </c>
      <c r="AH4958" t="s">
        <v>265</v>
      </c>
      <c r="AI4958" t="s">
        <v>265</v>
      </c>
      <c r="AJ4958" t="s">
        <v>265</v>
      </c>
      <c r="AL4958" t="str">
        <f>IF(Sudan_News12[[#This Row],[relevancy_classification_english]]="Relevant","مناسب",IF(Sudan_News12[[#This Row],[relevancy_classification_english]]="Relevant","عَرَضِيّ",""))</f>
        <v/>
      </c>
      <c r="AN4958" t="str">
        <f>IF(Sudan_News12[[#This Row],[sentiment_analysis_english]]="Negative","سلبي",IF(Sudan_News12[[#This Row],[sentiment_analysis_english]]="Neutral","حيادي",IF(Sudan_News12[[#This Row],[sentiment_analysis_english]]="Positive","إيجابي","")))</f>
        <v/>
      </c>
      <c r="AO4958" t="e">
        <f>INDEX(TextClassificationList[],MATCH(Sudan_News12[[#This Row],[text_classification_arabic]],TextClassificationList[text_classification_arabic],0),1)</f>
        <v>#N/A</v>
      </c>
      <c r="AQ4958" t="e">
        <f>INDEX(TextClassificationList[],MATCH(Sudan_News12[[#This Row],[text_classification_arabic2]],TextClassificationList[text_classification_arabic],0),1)</f>
        <v>#N/A</v>
      </c>
      <c r="AS4958" t="e">
        <f>INDEX(TextClassificationList[],MATCH(Sudan_News12[[#This Row],[text_classification_arabic3]],TextClassificationList[text_classification_arabic],0),1)</f>
        <v>#N/A</v>
      </c>
      <c r="AU4958" t="e">
        <f>INDEX(TextClassificationList[],MATCH(Sudan_News12[[#This Row],[text_classification_arabic4]],TextClassificationList[text_classification_arabic],0),1)</f>
        <v>#N/A</v>
      </c>
      <c r="AW4958" t="e">
        <f>INDEX(TextClassificationList[],MATCH(Sudan_News12[[#This Row],[text_classification_arabic5]],TextClassificationList[text_classification_arabic],0),1)</f>
        <v>#N/A</v>
      </c>
    </row>
    <row r="4959" spans="1:49" x14ac:dyDescent="0.2">
      <c r="A4959">
        <v>1.0929049576055439E+18</v>
      </c>
      <c r="B4959">
        <v>1.0928299385316147E+18</v>
      </c>
      <c r="C4959" t="s">
        <v>19033</v>
      </c>
      <c r="D4959" s="1">
        <v>43501</v>
      </c>
      <c r="E4959" s="2">
        <v>0.99792824074074071</v>
      </c>
      <c r="F4959">
        <v>200</v>
      </c>
      <c r="G4959">
        <v>1889611729</v>
      </c>
      <c r="H4959" t="s">
        <v>354</v>
      </c>
      <c r="I4959" t="s">
        <v>355</v>
      </c>
      <c r="J4959" t="s">
        <v>265</v>
      </c>
      <c r="K4959" t="s">
        <v>19034</v>
      </c>
      <c r="L4959" t="s">
        <v>266</v>
      </c>
      <c r="M4959" t="s">
        <v>267</v>
      </c>
      <c r="N4959" t="s">
        <v>267</v>
      </c>
      <c r="O4959" t="s">
        <v>267</v>
      </c>
      <c r="P4959">
        <v>1</v>
      </c>
      <c r="Q4959">
        <v>0</v>
      </c>
      <c r="R4959">
        <v>0</v>
      </c>
      <c r="S4959" t="s">
        <v>267</v>
      </c>
      <c r="T4959" t="s">
        <v>267</v>
      </c>
      <c r="U4959" t="s">
        <v>19035</v>
      </c>
      <c r="V4959" t="b">
        <v>0</v>
      </c>
      <c r="W4959" t="s">
        <v>265</v>
      </c>
      <c r="X4959">
        <v>0</v>
      </c>
      <c r="Y4959" t="s">
        <v>265</v>
      </c>
      <c r="Z4959" t="s">
        <v>265</v>
      </c>
      <c r="AA4959" t="s">
        <v>265</v>
      </c>
      <c r="AB4959" t="s">
        <v>265</v>
      </c>
      <c r="AC4959" t="s">
        <v>265</v>
      </c>
      <c r="AD4959" t="s">
        <v>265</v>
      </c>
      <c r="AE4959" t="s">
        <v>265</v>
      </c>
      <c r="AF4959" t="s">
        <v>19036</v>
      </c>
      <c r="AG4959" t="s">
        <v>265</v>
      </c>
      <c r="AH4959" t="s">
        <v>265</v>
      </c>
      <c r="AI4959" t="s">
        <v>265</v>
      </c>
      <c r="AJ4959" t="s">
        <v>265</v>
      </c>
      <c r="AL4959" t="str">
        <f>IF(Sudan_News12[[#This Row],[relevancy_classification_english]]="Relevant","مناسب",IF(Sudan_News12[[#This Row],[relevancy_classification_english]]="Relevant","عَرَضِيّ",""))</f>
        <v/>
      </c>
      <c r="AN4959" t="str">
        <f>IF(Sudan_News12[[#This Row],[sentiment_analysis_english]]="Negative","سلبي",IF(Sudan_News12[[#This Row],[sentiment_analysis_english]]="Neutral","حيادي",IF(Sudan_News12[[#This Row],[sentiment_analysis_english]]="Positive","إيجابي","")))</f>
        <v/>
      </c>
      <c r="AO4959" t="e">
        <f>INDEX(TextClassificationList[],MATCH(Sudan_News12[[#This Row],[text_classification_arabic]],TextClassificationList[text_classification_arabic],0),1)</f>
        <v>#N/A</v>
      </c>
      <c r="AQ4959" t="e">
        <f>INDEX(TextClassificationList[],MATCH(Sudan_News12[[#This Row],[text_classification_arabic2]],TextClassificationList[text_classification_arabic],0),1)</f>
        <v>#N/A</v>
      </c>
      <c r="AS4959" t="e">
        <f>INDEX(TextClassificationList[],MATCH(Sudan_News12[[#This Row],[text_classification_arabic3]],TextClassificationList[text_classification_arabic],0),1)</f>
        <v>#N/A</v>
      </c>
      <c r="AU4959" t="e">
        <f>INDEX(TextClassificationList[],MATCH(Sudan_News12[[#This Row],[text_classification_arabic4]],TextClassificationList[text_classification_arabic],0),1)</f>
        <v>#N/A</v>
      </c>
      <c r="AW4959" t="e">
        <f>INDEX(TextClassificationList[],MATCH(Sudan_News12[[#This Row],[text_classification_arabic5]],TextClassificationList[text_classification_arabic],0),1)</f>
        <v>#N/A</v>
      </c>
    </row>
    <row r="4960" spans="1:49" x14ac:dyDescent="0.2">
      <c r="A4960">
        <v>1.0928949124319642E+18</v>
      </c>
      <c r="B4960">
        <v>1.0928949124319642E+18</v>
      </c>
      <c r="C4960" t="s">
        <v>19037</v>
      </c>
      <c r="D4960" s="1">
        <v>43501</v>
      </c>
      <c r="E4960" s="2">
        <v>0.97020833333333334</v>
      </c>
      <c r="F4960">
        <v>200</v>
      </c>
      <c r="G4960">
        <v>1889611729</v>
      </c>
      <c r="H4960" t="s">
        <v>354</v>
      </c>
      <c r="I4960" t="s">
        <v>355</v>
      </c>
      <c r="J4960" t="s">
        <v>265</v>
      </c>
      <c r="K4960" t="s">
        <v>19038</v>
      </c>
      <c r="L4960" t="s">
        <v>266</v>
      </c>
      <c r="M4960" t="s">
        <v>267</v>
      </c>
      <c r="N4960" t="s">
        <v>267</v>
      </c>
      <c r="O4960" t="s">
        <v>267</v>
      </c>
      <c r="P4960">
        <v>0</v>
      </c>
      <c r="Q4960">
        <v>0</v>
      </c>
      <c r="R4960">
        <v>0</v>
      </c>
      <c r="S4960" t="s">
        <v>267</v>
      </c>
      <c r="T4960" t="s">
        <v>267</v>
      </c>
      <c r="U4960" t="s">
        <v>19039</v>
      </c>
      <c r="V4960" t="b">
        <v>0</v>
      </c>
      <c r="W4960" t="s">
        <v>265</v>
      </c>
      <c r="X4960">
        <v>0</v>
      </c>
      <c r="Y4960" t="s">
        <v>265</v>
      </c>
      <c r="Z4960" t="s">
        <v>265</v>
      </c>
      <c r="AA4960" t="s">
        <v>265</v>
      </c>
      <c r="AB4960" t="s">
        <v>265</v>
      </c>
      <c r="AC4960" t="s">
        <v>265</v>
      </c>
      <c r="AD4960" t="s">
        <v>265</v>
      </c>
      <c r="AE4960" t="s">
        <v>265</v>
      </c>
      <c r="AF4960" t="s">
        <v>267</v>
      </c>
      <c r="AG4960" t="s">
        <v>265</v>
      </c>
      <c r="AH4960" t="s">
        <v>265</v>
      </c>
      <c r="AI4960" t="s">
        <v>265</v>
      </c>
      <c r="AJ4960" t="s">
        <v>265</v>
      </c>
      <c r="AL4960" t="str">
        <f>IF(Sudan_News12[[#This Row],[relevancy_classification_english]]="Relevant","مناسب",IF(Sudan_News12[[#This Row],[relevancy_classification_english]]="Relevant","عَرَضِيّ",""))</f>
        <v/>
      </c>
      <c r="AN4960" t="str">
        <f>IF(Sudan_News12[[#This Row],[sentiment_analysis_english]]="Negative","سلبي",IF(Sudan_News12[[#This Row],[sentiment_analysis_english]]="Neutral","حيادي",IF(Sudan_News12[[#This Row],[sentiment_analysis_english]]="Positive","إيجابي","")))</f>
        <v/>
      </c>
      <c r="AO4960" t="e">
        <f>INDEX(TextClassificationList[],MATCH(Sudan_News12[[#This Row],[text_classification_arabic]],TextClassificationList[text_classification_arabic],0),1)</f>
        <v>#N/A</v>
      </c>
      <c r="AQ4960" t="e">
        <f>INDEX(TextClassificationList[],MATCH(Sudan_News12[[#This Row],[text_classification_arabic2]],TextClassificationList[text_classification_arabic],0),1)</f>
        <v>#N/A</v>
      </c>
      <c r="AS4960" t="e">
        <f>INDEX(TextClassificationList[],MATCH(Sudan_News12[[#This Row],[text_classification_arabic3]],TextClassificationList[text_classification_arabic],0),1)</f>
        <v>#N/A</v>
      </c>
      <c r="AU4960" t="e">
        <f>INDEX(TextClassificationList[],MATCH(Sudan_News12[[#This Row],[text_classification_arabic4]],TextClassificationList[text_classification_arabic],0),1)</f>
        <v>#N/A</v>
      </c>
      <c r="AW4960" t="e">
        <f>INDEX(TextClassificationList[],MATCH(Sudan_News12[[#This Row],[text_classification_arabic5]],TextClassificationList[text_classification_arabic],0),1)</f>
        <v>#N/A</v>
      </c>
    </row>
    <row r="4961" spans="1:49" x14ac:dyDescent="0.2">
      <c r="A4961">
        <v>1.0927634020391117E+18</v>
      </c>
      <c r="B4961">
        <v>1.09275475325005E+18</v>
      </c>
      <c r="C4961" t="s">
        <v>19040</v>
      </c>
      <c r="D4961" s="1">
        <v>43501</v>
      </c>
      <c r="E4961" s="2">
        <v>0.60731481481481486</v>
      </c>
      <c r="F4961">
        <v>200</v>
      </c>
      <c r="G4961">
        <v>1889611729</v>
      </c>
      <c r="H4961" t="s">
        <v>354</v>
      </c>
      <c r="I4961" t="s">
        <v>355</v>
      </c>
      <c r="J4961" t="s">
        <v>265</v>
      </c>
      <c r="K4961" t="s">
        <v>19041</v>
      </c>
      <c r="L4961" t="s">
        <v>266</v>
      </c>
      <c r="M4961" t="s">
        <v>267</v>
      </c>
      <c r="N4961" t="s">
        <v>267</v>
      </c>
      <c r="O4961" t="s">
        <v>267</v>
      </c>
      <c r="P4961">
        <v>0</v>
      </c>
      <c r="Q4961">
        <v>0</v>
      </c>
      <c r="R4961">
        <v>0</v>
      </c>
      <c r="S4961" t="s">
        <v>267</v>
      </c>
      <c r="T4961" t="s">
        <v>267</v>
      </c>
      <c r="U4961" t="s">
        <v>19042</v>
      </c>
      <c r="V4961" t="b">
        <v>0</v>
      </c>
      <c r="W4961" t="s">
        <v>265</v>
      </c>
      <c r="X4961">
        <v>0</v>
      </c>
      <c r="Y4961" t="s">
        <v>265</v>
      </c>
      <c r="Z4961" t="s">
        <v>265</v>
      </c>
      <c r="AA4961" t="s">
        <v>265</v>
      </c>
      <c r="AB4961" t="s">
        <v>265</v>
      </c>
      <c r="AC4961" t="s">
        <v>265</v>
      </c>
      <c r="AD4961" t="s">
        <v>265</v>
      </c>
      <c r="AE4961" t="s">
        <v>265</v>
      </c>
      <c r="AF4961" t="s">
        <v>267</v>
      </c>
      <c r="AG4961" t="s">
        <v>265</v>
      </c>
      <c r="AH4961" t="s">
        <v>265</v>
      </c>
      <c r="AI4961" t="s">
        <v>265</v>
      </c>
      <c r="AJ4961" t="s">
        <v>265</v>
      </c>
      <c r="AL4961" t="str">
        <f>IF(Sudan_News12[[#This Row],[relevancy_classification_english]]="Relevant","مناسب",IF(Sudan_News12[[#This Row],[relevancy_classification_english]]="Relevant","عَرَضِيّ",""))</f>
        <v/>
      </c>
      <c r="AN4961" t="str">
        <f>IF(Sudan_News12[[#This Row],[sentiment_analysis_english]]="Negative","سلبي",IF(Sudan_News12[[#This Row],[sentiment_analysis_english]]="Neutral","حيادي",IF(Sudan_News12[[#This Row],[sentiment_analysis_english]]="Positive","إيجابي","")))</f>
        <v/>
      </c>
      <c r="AO4961" t="e">
        <f>INDEX(TextClassificationList[],MATCH(Sudan_News12[[#This Row],[text_classification_arabic]],TextClassificationList[text_classification_arabic],0),1)</f>
        <v>#N/A</v>
      </c>
      <c r="AQ4961" t="e">
        <f>INDEX(TextClassificationList[],MATCH(Sudan_News12[[#This Row],[text_classification_arabic2]],TextClassificationList[text_classification_arabic],0),1)</f>
        <v>#N/A</v>
      </c>
      <c r="AS4961" t="e">
        <f>INDEX(TextClassificationList[],MATCH(Sudan_News12[[#This Row],[text_classification_arabic3]],TextClassificationList[text_classification_arabic],0),1)</f>
        <v>#N/A</v>
      </c>
      <c r="AU4961" t="e">
        <f>INDEX(TextClassificationList[],MATCH(Sudan_News12[[#This Row],[text_classification_arabic4]],TextClassificationList[text_classification_arabic],0),1)</f>
        <v>#N/A</v>
      </c>
      <c r="AW4961" t="e">
        <f>INDEX(TextClassificationList[],MATCH(Sudan_News12[[#This Row],[text_classification_arabic5]],TextClassificationList[text_classification_arabic],0),1)</f>
        <v>#N/A</v>
      </c>
    </row>
    <row r="4962" spans="1:49" x14ac:dyDescent="0.2">
      <c r="A4962">
        <v>1.0927625796032553E+18</v>
      </c>
      <c r="B4962">
        <v>1.09275475325005E+18</v>
      </c>
      <c r="C4962" t="s">
        <v>19043</v>
      </c>
      <c r="D4962" s="1">
        <v>43501</v>
      </c>
      <c r="E4962" s="2">
        <v>0.60504629629629625</v>
      </c>
      <c r="F4962">
        <v>200</v>
      </c>
      <c r="G4962">
        <v>1889611729</v>
      </c>
      <c r="H4962" t="s">
        <v>354</v>
      </c>
      <c r="I4962" t="s">
        <v>355</v>
      </c>
      <c r="J4962" t="s">
        <v>265</v>
      </c>
      <c r="K4962" t="s">
        <v>19044</v>
      </c>
      <c r="L4962" t="s">
        <v>266</v>
      </c>
      <c r="M4962" t="s">
        <v>267</v>
      </c>
      <c r="N4962" t="s">
        <v>267</v>
      </c>
      <c r="O4962" t="s">
        <v>267</v>
      </c>
      <c r="P4962">
        <v>0</v>
      </c>
      <c r="Q4962">
        <v>0</v>
      </c>
      <c r="R4962">
        <v>0</v>
      </c>
      <c r="S4962" t="s">
        <v>267</v>
      </c>
      <c r="T4962" t="s">
        <v>267</v>
      </c>
      <c r="U4962" t="s">
        <v>19045</v>
      </c>
      <c r="V4962" t="b">
        <v>0</v>
      </c>
      <c r="W4962" t="s">
        <v>265</v>
      </c>
      <c r="X4962">
        <v>0</v>
      </c>
      <c r="Y4962" t="s">
        <v>265</v>
      </c>
      <c r="Z4962" t="s">
        <v>265</v>
      </c>
      <c r="AA4962" t="s">
        <v>265</v>
      </c>
      <c r="AB4962" t="s">
        <v>265</v>
      </c>
      <c r="AC4962" t="s">
        <v>265</v>
      </c>
      <c r="AD4962" t="s">
        <v>265</v>
      </c>
      <c r="AE4962" t="s">
        <v>265</v>
      </c>
      <c r="AF4962" t="s">
        <v>267</v>
      </c>
      <c r="AG4962" t="s">
        <v>265</v>
      </c>
      <c r="AH4962" t="s">
        <v>265</v>
      </c>
      <c r="AI4962" t="s">
        <v>265</v>
      </c>
      <c r="AJ4962" t="s">
        <v>265</v>
      </c>
      <c r="AL4962" t="str">
        <f>IF(Sudan_News12[[#This Row],[relevancy_classification_english]]="Relevant","مناسب",IF(Sudan_News12[[#This Row],[relevancy_classification_english]]="Relevant","عَرَضِيّ",""))</f>
        <v/>
      </c>
      <c r="AN4962" t="str">
        <f>IF(Sudan_News12[[#This Row],[sentiment_analysis_english]]="Negative","سلبي",IF(Sudan_News12[[#This Row],[sentiment_analysis_english]]="Neutral","حيادي",IF(Sudan_News12[[#This Row],[sentiment_analysis_english]]="Positive","إيجابي","")))</f>
        <v/>
      </c>
      <c r="AO4962" t="e">
        <f>INDEX(TextClassificationList[],MATCH(Sudan_News12[[#This Row],[text_classification_arabic]],TextClassificationList[text_classification_arabic],0),1)</f>
        <v>#N/A</v>
      </c>
      <c r="AQ4962" t="e">
        <f>INDEX(TextClassificationList[],MATCH(Sudan_News12[[#This Row],[text_classification_arabic2]],TextClassificationList[text_classification_arabic],0),1)</f>
        <v>#N/A</v>
      </c>
      <c r="AS4962" t="e">
        <f>INDEX(TextClassificationList[],MATCH(Sudan_News12[[#This Row],[text_classification_arabic3]],TextClassificationList[text_classification_arabic],0),1)</f>
        <v>#N/A</v>
      </c>
      <c r="AU4962" t="e">
        <f>INDEX(TextClassificationList[],MATCH(Sudan_News12[[#This Row],[text_classification_arabic4]],TextClassificationList[text_classification_arabic],0),1)</f>
        <v>#N/A</v>
      </c>
      <c r="AW4962" t="e">
        <f>INDEX(TextClassificationList[],MATCH(Sudan_News12[[#This Row],[text_classification_arabic5]],TextClassificationList[text_classification_arabic],0),1)</f>
        <v>#N/A</v>
      </c>
    </row>
    <row r="4963" spans="1:49" x14ac:dyDescent="0.2">
      <c r="A4963">
        <v>1.0927618923371274E+18</v>
      </c>
      <c r="B4963">
        <v>1.09275475325005E+18</v>
      </c>
      <c r="C4963" t="s">
        <v>19046</v>
      </c>
      <c r="D4963" s="1">
        <v>43501</v>
      </c>
      <c r="E4963" s="2">
        <v>0.6031481481481481</v>
      </c>
      <c r="F4963">
        <v>200</v>
      </c>
      <c r="G4963">
        <v>1889611729</v>
      </c>
      <c r="H4963" t="s">
        <v>354</v>
      </c>
      <c r="I4963" t="s">
        <v>355</v>
      </c>
      <c r="J4963" t="s">
        <v>265</v>
      </c>
      <c r="K4963" t="s">
        <v>19047</v>
      </c>
      <c r="L4963" t="s">
        <v>266</v>
      </c>
      <c r="M4963" t="s">
        <v>267</v>
      </c>
      <c r="N4963" t="s">
        <v>267</v>
      </c>
      <c r="O4963" t="s">
        <v>267</v>
      </c>
      <c r="P4963">
        <v>0</v>
      </c>
      <c r="Q4963">
        <v>0</v>
      </c>
      <c r="R4963">
        <v>0</v>
      </c>
      <c r="S4963" t="s">
        <v>267</v>
      </c>
      <c r="T4963" t="s">
        <v>267</v>
      </c>
      <c r="U4963" t="s">
        <v>19048</v>
      </c>
      <c r="V4963" t="b">
        <v>0</v>
      </c>
      <c r="W4963" t="s">
        <v>265</v>
      </c>
      <c r="X4963">
        <v>0</v>
      </c>
      <c r="Y4963" t="s">
        <v>265</v>
      </c>
      <c r="Z4963" t="s">
        <v>265</v>
      </c>
      <c r="AA4963" t="s">
        <v>265</v>
      </c>
      <c r="AB4963" t="s">
        <v>265</v>
      </c>
      <c r="AC4963" t="s">
        <v>265</v>
      </c>
      <c r="AD4963" t="s">
        <v>265</v>
      </c>
      <c r="AE4963" t="s">
        <v>265</v>
      </c>
      <c r="AF4963" t="s">
        <v>267</v>
      </c>
      <c r="AG4963" t="s">
        <v>265</v>
      </c>
      <c r="AH4963" t="s">
        <v>265</v>
      </c>
      <c r="AI4963" t="s">
        <v>265</v>
      </c>
      <c r="AJ4963" t="s">
        <v>265</v>
      </c>
      <c r="AL4963" t="str">
        <f>IF(Sudan_News12[[#This Row],[relevancy_classification_english]]="Relevant","مناسب",IF(Sudan_News12[[#This Row],[relevancy_classification_english]]="Relevant","عَرَضِيّ",""))</f>
        <v/>
      </c>
      <c r="AN4963" t="str">
        <f>IF(Sudan_News12[[#This Row],[sentiment_analysis_english]]="Negative","سلبي",IF(Sudan_News12[[#This Row],[sentiment_analysis_english]]="Neutral","حيادي",IF(Sudan_News12[[#This Row],[sentiment_analysis_english]]="Positive","إيجابي","")))</f>
        <v/>
      </c>
      <c r="AO4963" t="e">
        <f>INDEX(TextClassificationList[],MATCH(Sudan_News12[[#This Row],[text_classification_arabic]],TextClassificationList[text_classification_arabic],0),1)</f>
        <v>#N/A</v>
      </c>
      <c r="AQ4963" t="e">
        <f>INDEX(TextClassificationList[],MATCH(Sudan_News12[[#This Row],[text_classification_arabic2]],TextClassificationList[text_classification_arabic],0),1)</f>
        <v>#N/A</v>
      </c>
      <c r="AS4963" t="e">
        <f>INDEX(TextClassificationList[],MATCH(Sudan_News12[[#This Row],[text_classification_arabic3]],TextClassificationList[text_classification_arabic],0),1)</f>
        <v>#N/A</v>
      </c>
      <c r="AU4963" t="e">
        <f>INDEX(TextClassificationList[],MATCH(Sudan_News12[[#This Row],[text_classification_arabic4]],TextClassificationList[text_classification_arabic],0),1)</f>
        <v>#N/A</v>
      </c>
      <c r="AW4963" t="e">
        <f>INDEX(TextClassificationList[],MATCH(Sudan_News12[[#This Row],[text_classification_arabic5]],TextClassificationList[text_classification_arabic],0),1)</f>
        <v>#N/A</v>
      </c>
    </row>
    <row r="4964" spans="1:49" x14ac:dyDescent="0.2">
      <c r="A4964">
        <v>1.09275475325005E+18</v>
      </c>
      <c r="B4964">
        <v>1.09275475325005E+18</v>
      </c>
      <c r="C4964" t="s">
        <v>19049</v>
      </c>
      <c r="D4964" s="1">
        <v>43501</v>
      </c>
      <c r="E4964" s="2">
        <v>0.58344907407407409</v>
      </c>
      <c r="F4964">
        <v>200</v>
      </c>
      <c r="G4964">
        <v>1889611729</v>
      </c>
      <c r="H4964" t="s">
        <v>354</v>
      </c>
      <c r="I4964" t="s">
        <v>355</v>
      </c>
      <c r="J4964" t="s">
        <v>265</v>
      </c>
      <c r="K4964" t="s">
        <v>19050</v>
      </c>
      <c r="L4964" t="s">
        <v>266</v>
      </c>
      <c r="M4964" t="s">
        <v>267</v>
      </c>
      <c r="N4964" t="s">
        <v>267</v>
      </c>
      <c r="O4964" t="s">
        <v>19051</v>
      </c>
      <c r="P4964">
        <v>0</v>
      </c>
      <c r="Q4964">
        <v>8</v>
      </c>
      <c r="R4964">
        <v>1</v>
      </c>
      <c r="S4964" t="s">
        <v>329</v>
      </c>
      <c r="T4964" t="s">
        <v>267</v>
      </c>
      <c r="U4964" t="s">
        <v>19052</v>
      </c>
      <c r="V4964" t="b">
        <v>0</v>
      </c>
      <c r="W4964" t="s">
        <v>265</v>
      </c>
      <c r="X4964">
        <v>1</v>
      </c>
      <c r="Y4964" t="s">
        <v>19053</v>
      </c>
      <c r="Z4964" t="s">
        <v>265</v>
      </c>
      <c r="AA4964" t="s">
        <v>265</v>
      </c>
      <c r="AB4964" t="s">
        <v>265</v>
      </c>
      <c r="AC4964" t="s">
        <v>265</v>
      </c>
      <c r="AD4964" t="s">
        <v>265</v>
      </c>
      <c r="AE4964" t="s">
        <v>265</v>
      </c>
      <c r="AF4964" t="s">
        <v>267</v>
      </c>
      <c r="AG4964" t="s">
        <v>265</v>
      </c>
      <c r="AH4964" t="s">
        <v>265</v>
      </c>
      <c r="AI4964" t="s">
        <v>265</v>
      </c>
      <c r="AJ4964" t="s">
        <v>265</v>
      </c>
      <c r="AL4964" t="str">
        <f>IF(Sudan_News12[[#This Row],[relevancy_classification_english]]="Relevant","مناسب",IF(Sudan_News12[[#This Row],[relevancy_classification_english]]="Relevant","عَرَضِيّ",""))</f>
        <v/>
      </c>
      <c r="AN4964" t="str">
        <f>IF(Sudan_News12[[#This Row],[sentiment_analysis_english]]="Negative","سلبي",IF(Sudan_News12[[#This Row],[sentiment_analysis_english]]="Neutral","حيادي",IF(Sudan_News12[[#This Row],[sentiment_analysis_english]]="Positive","إيجابي","")))</f>
        <v/>
      </c>
      <c r="AO4964" t="e">
        <f>INDEX(TextClassificationList[],MATCH(Sudan_News12[[#This Row],[text_classification_arabic]],TextClassificationList[text_classification_arabic],0),1)</f>
        <v>#N/A</v>
      </c>
      <c r="AQ4964" t="e">
        <f>INDEX(TextClassificationList[],MATCH(Sudan_News12[[#This Row],[text_classification_arabic2]],TextClassificationList[text_classification_arabic],0),1)</f>
        <v>#N/A</v>
      </c>
      <c r="AS4964" t="e">
        <f>INDEX(TextClassificationList[],MATCH(Sudan_News12[[#This Row],[text_classification_arabic3]],TextClassificationList[text_classification_arabic],0),1)</f>
        <v>#N/A</v>
      </c>
      <c r="AU4964" t="e">
        <f>INDEX(TextClassificationList[],MATCH(Sudan_News12[[#This Row],[text_classification_arabic4]],TextClassificationList[text_classification_arabic],0),1)</f>
        <v>#N/A</v>
      </c>
      <c r="AW4964" t="e">
        <f>INDEX(TextClassificationList[],MATCH(Sudan_News12[[#This Row],[text_classification_arabic5]],TextClassificationList[text_classification_arabic],0),1)</f>
        <v>#N/A</v>
      </c>
    </row>
    <row r="4965" spans="1:49" x14ac:dyDescent="0.2">
      <c r="A4965">
        <v>1.0927425788465521E+18</v>
      </c>
      <c r="B4965">
        <v>1.0927425788465521E+18</v>
      </c>
      <c r="C4965" t="s">
        <v>19054</v>
      </c>
      <c r="D4965" s="1">
        <v>43501</v>
      </c>
      <c r="E4965" s="2">
        <v>0.54984953703703698</v>
      </c>
      <c r="F4965">
        <v>200</v>
      </c>
      <c r="G4965">
        <v>1889611729</v>
      </c>
      <c r="H4965" t="s">
        <v>354</v>
      </c>
      <c r="I4965" t="s">
        <v>355</v>
      </c>
      <c r="J4965" t="s">
        <v>265</v>
      </c>
      <c r="K4965" t="s">
        <v>19055</v>
      </c>
      <c r="L4965" t="s">
        <v>266</v>
      </c>
      <c r="M4965" t="s">
        <v>267</v>
      </c>
      <c r="N4965" t="s">
        <v>267</v>
      </c>
      <c r="O4965" t="s">
        <v>267</v>
      </c>
      <c r="P4965">
        <v>0</v>
      </c>
      <c r="Q4965">
        <v>0</v>
      </c>
      <c r="R4965">
        <v>0</v>
      </c>
      <c r="S4965" t="s">
        <v>267</v>
      </c>
      <c r="T4965" t="s">
        <v>267</v>
      </c>
      <c r="U4965" t="s">
        <v>19056</v>
      </c>
      <c r="V4965" t="b">
        <v>0</v>
      </c>
      <c r="W4965" t="s">
        <v>19057</v>
      </c>
      <c r="X4965">
        <v>0</v>
      </c>
      <c r="Y4965" t="s">
        <v>265</v>
      </c>
      <c r="Z4965" t="s">
        <v>265</v>
      </c>
      <c r="AA4965" t="s">
        <v>265</v>
      </c>
      <c r="AB4965" t="s">
        <v>265</v>
      </c>
      <c r="AC4965" t="s">
        <v>265</v>
      </c>
      <c r="AD4965" t="s">
        <v>265</v>
      </c>
      <c r="AE4965" t="s">
        <v>265</v>
      </c>
      <c r="AF4965" t="s">
        <v>267</v>
      </c>
      <c r="AG4965" t="s">
        <v>265</v>
      </c>
      <c r="AH4965" t="s">
        <v>265</v>
      </c>
      <c r="AI4965" t="s">
        <v>265</v>
      </c>
      <c r="AJ4965" t="s">
        <v>265</v>
      </c>
      <c r="AL4965" t="str">
        <f>IF(Sudan_News12[[#This Row],[relevancy_classification_english]]="Relevant","مناسب",IF(Sudan_News12[[#This Row],[relevancy_classification_english]]="Relevant","عَرَضِيّ",""))</f>
        <v/>
      </c>
      <c r="AN4965" t="str">
        <f>IF(Sudan_News12[[#This Row],[sentiment_analysis_english]]="Negative","سلبي",IF(Sudan_News12[[#This Row],[sentiment_analysis_english]]="Neutral","حيادي",IF(Sudan_News12[[#This Row],[sentiment_analysis_english]]="Positive","إيجابي","")))</f>
        <v/>
      </c>
      <c r="AO4965" t="e">
        <f>INDEX(TextClassificationList[],MATCH(Sudan_News12[[#This Row],[text_classification_arabic]],TextClassificationList[text_classification_arabic],0),1)</f>
        <v>#N/A</v>
      </c>
      <c r="AQ4965" t="e">
        <f>INDEX(TextClassificationList[],MATCH(Sudan_News12[[#This Row],[text_classification_arabic2]],TextClassificationList[text_classification_arabic],0),1)</f>
        <v>#N/A</v>
      </c>
      <c r="AS4965" t="e">
        <f>INDEX(TextClassificationList[],MATCH(Sudan_News12[[#This Row],[text_classification_arabic3]],TextClassificationList[text_classification_arabic],0),1)</f>
        <v>#N/A</v>
      </c>
      <c r="AU4965" t="e">
        <f>INDEX(TextClassificationList[],MATCH(Sudan_News12[[#This Row],[text_classification_arabic4]],TextClassificationList[text_classification_arabic],0),1)</f>
        <v>#N/A</v>
      </c>
      <c r="AW4965" t="e">
        <f>INDEX(TextClassificationList[],MATCH(Sudan_News12[[#This Row],[text_classification_arabic5]],TextClassificationList[text_classification_arabic],0),1)</f>
        <v>#N/A</v>
      </c>
    </row>
    <row r="4966" spans="1:49" x14ac:dyDescent="0.2">
      <c r="A4966">
        <v>1.0925071229931233E+18</v>
      </c>
      <c r="B4966">
        <v>1.0925071229931233E+18</v>
      </c>
      <c r="C4966" t="s">
        <v>19058</v>
      </c>
      <c r="D4966" s="1">
        <v>43500</v>
      </c>
      <c r="E4966" s="2">
        <v>0.90011574074074074</v>
      </c>
      <c r="F4966">
        <v>200</v>
      </c>
      <c r="G4966">
        <v>1889611729</v>
      </c>
      <c r="H4966" t="s">
        <v>354</v>
      </c>
      <c r="I4966" t="s">
        <v>355</v>
      </c>
      <c r="J4966" t="s">
        <v>265</v>
      </c>
      <c r="K4966" t="s">
        <v>19059</v>
      </c>
      <c r="L4966" t="s">
        <v>266</v>
      </c>
      <c r="M4966" t="s">
        <v>267</v>
      </c>
      <c r="N4966" t="s">
        <v>267</v>
      </c>
      <c r="O4966" t="s">
        <v>19060</v>
      </c>
      <c r="P4966">
        <v>0</v>
      </c>
      <c r="Q4966">
        <v>0</v>
      </c>
      <c r="R4966">
        <v>0</v>
      </c>
      <c r="S4966" t="s">
        <v>317</v>
      </c>
      <c r="T4966" t="s">
        <v>267</v>
      </c>
      <c r="U4966" t="s">
        <v>19061</v>
      </c>
      <c r="V4966" t="b">
        <v>0</v>
      </c>
      <c r="W4966" t="s">
        <v>265</v>
      </c>
      <c r="X4966">
        <v>1</v>
      </c>
      <c r="Y4966" t="s">
        <v>19062</v>
      </c>
      <c r="Z4966" t="s">
        <v>265</v>
      </c>
      <c r="AA4966" t="s">
        <v>265</v>
      </c>
      <c r="AB4966" t="s">
        <v>265</v>
      </c>
      <c r="AC4966" t="s">
        <v>265</v>
      </c>
      <c r="AD4966" t="s">
        <v>265</v>
      </c>
      <c r="AE4966" t="s">
        <v>265</v>
      </c>
      <c r="AF4966" t="s">
        <v>267</v>
      </c>
      <c r="AG4966" t="s">
        <v>265</v>
      </c>
      <c r="AH4966" t="s">
        <v>265</v>
      </c>
      <c r="AI4966" t="s">
        <v>265</v>
      </c>
      <c r="AJ4966" t="s">
        <v>265</v>
      </c>
      <c r="AL4966" t="str">
        <f>IF(Sudan_News12[[#This Row],[relevancy_classification_english]]="Relevant","مناسب",IF(Sudan_News12[[#This Row],[relevancy_classification_english]]="Relevant","عَرَضِيّ",""))</f>
        <v/>
      </c>
      <c r="AN4966" t="str">
        <f>IF(Sudan_News12[[#This Row],[sentiment_analysis_english]]="Negative","سلبي",IF(Sudan_News12[[#This Row],[sentiment_analysis_english]]="Neutral","حيادي",IF(Sudan_News12[[#This Row],[sentiment_analysis_english]]="Positive","إيجابي","")))</f>
        <v/>
      </c>
      <c r="AO4966" t="e">
        <f>INDEX(TextClassificationList[],MATCH(Sudan_News12[[#This Row],[text_classification_arabic]],TextClassificationList[text_classification_arabic],0),1)</f>
        <v>#N/A</v>
      </c>
      <c r="AQ4966" t="e">
        <f>INDEX(TextClassificationList[],MATCH(Sudan_News12[[#This Row],[text_classification_arabic2]],TextClassificationList[text_classification_arabic],0),1)</f>
        <v>#N/A</v>
      </c>
      <c r="AS4966" t="e">
        <f>INDEX(TextClassificationList[],MATCH(Sudan_News12[[#This Row],[text_classification_arabic3]],TextClassificationList[text_classification_arabic],0),1)</f>
        <v>#N/A</v>
      </c>
      <c r="AU4966" t="e">
        <f>INDEX(TextClassificationList[],MATCH(Sudan_News12[[#This Row],[text_classification_arabic4]],TextClassificationList[text_classification_arabic],0),1)</f>
        <v>#N/A</v>
      </c>
      <c r="AW4966" t="e">
        <f>INDEX(TextClassificationList[],MATCH(Sudan_News12[[#This Row],[text_classification_arabic5]],TextClassificationList[text_classification_arabic],0),1)</f>
        <v>#N/A</v>
      </c>
    </row>
    <row r="4967" spans="1:49" x14ac:dyDescent="0.2">
      <c r="A4967">
        <v>1.0924489959291453E+18</v>
      </c>
      <c r="B4967">
        <v>1.0924489959291453E+18</v>
      </c>
      <c r="C4967" t="s">
        <v>19063</v>
      </c>
      <c r="D4967" s="1">
        <v>43500</v>
      </c>
      <c r="E4967" s="2">
        <v>0.73972222222222217</v>
      </c>
      <c r="F4967">
        <v>200</v>
      </c>
      <c r="G4967">
        <v>1889611729</v>
      </c>
      <c r="H4967" t="s">
        <v>354</v>
      </c>
      <c r="I4967" t="s">
        <v>355</v>
      </c>
      <c r="J4967" t="s">
        <v>265</v>
      </c>
      <c r="K4967" t="s">
        <v>19064</v>
      </c>
      <c r="L4967" t="s">
        <v>266</v>
      </c>
      <c r="M4967" t="s">
        <v>267</v>
      </c>
      <c r="N4967" t="s">
        <v>267</v>
      </c>
      <c r="O4967" t="s">
        <v>267</v>
      </c>
      <c r="P4967">
        <v>0</v>
      </c>
      <c r="Q4967">
        <v>0</v>
      </c>
      <c r="R4967">
        <v>0</v>
      </c>
      <c r="S4967" t="s">
        <v>267</v>
      </c>
      <c r="T4967" t="s">
        <v>267</v>
      </c>
      <c r="U4967" t="s">
        <v>19065</v>
      </c>
      <c r="V4967" t="b">
        <v>0</v>
      </c>
      <c r="W4967" t="s">
        <v>265</v>
      </c>
      <c r="X4967">
        <v>0</v>
      </c>
      <c r="Y4967" t="s">
        <v>265</v>
      </c>
      <c r="Z4967" t="s">
        <v>265</v>
      </c>
      <c r="AA4967" t="s">
        <v>265</v>
      </c>
      <c r="AB4967" t="s">
        <v>265</v>
      </c>
      <c r="AC4967" t="s">
        <v>265</v>
      </c>
      <c r="AD4967" t="s">
        <v>265</v>
      </c>
      <c r="AE4967" t="s">
        <v>265</v>
      </c>
      <c r="AF4967" t="s">
        <v>267</v>
      </c>
      <c r="AG4967" t="s">
        <v>265</v>
      </c>
      <c r="AH4967" t="s">
        <v>265</v>
      </c>
      <c r="AI4967" t="s">
        <v>265</v>
      </c>
      <c r="AJ4967" t="s">
        <v>265</v>
      </c>
      <c r="AL4967" t="str">
        <f>IF(Sudan_News12[[#This Row],[relevancy_classification_english]]="Relevant","مناسب",IF(Sudan_News12[[#This Row],[relevancy_classification_english]]="Relevant","عَرَضِيّ",""))</f>
        <v/>
      </c>
      <c r="AN4967" t="str">
        <f>IF(Sudan_News12[[#This Row],[sentiment_analysis_english]]="Negative","سلبي",IF(Sudan_News12[[#This Row],[sentiment_analysis_english]]="Neutral","حيادي",IF(Sudan_News12[[#This Row],[sentiment_analysis_english]]="Positive","إيجابي","")))</f>
        <v/>
      </c>
      <c r="AO4967" t="e">
        <f>INDEX(TextClassificationList[],MATCH(Sudan_News12[[#This Row],[text_classification_arabic]],TextClassificationList[text_classification_arabic],0),1)</f>
        <v>#N/A</v>
      </c>
      <c r="AQ4967" t="e">
        <f>INDEX(TextClassificationList[],MATCH(Sudan_News12[[#This Row],[text_classification_arabic2]],TextClassificationList[text_classification_arabic],0),1)</f>
        <v>#N/A</v>
      </c>
      <c r="AS4967" t="e">
        <f>INDEX(TextClassificationList[],MATCH(Sudan_News12[[#This Row],[text_classification_arabic3]],TextClassificationList[text_classification_arabic],0),1)</f>
        <v>#N/A</v>
      </c>
      <c r="AU4967" t="e">
        <f>INDEX(TextClassificationList[],MATCH(Sudan_News12[[#This Row],[text_classification_arabic4]],TextClassificationList[text_classification_arabic],0),1)</f>
        <v>#N/A</v>
      </c>
      <c r="AW4967" t="e">
        <f>INDEX(TextClassificationList[],MATCH(Sudan_News12[[#This Row],[text_classification_arabic5]],TextClassificationList[text_classification_arabic],0),1)</f>
        <v>#N/A</v>
      </c>
    </row>
    <row r="4968" spans="1:49" x14ac:dyDescent="0.2">
      <c r="A4968">
        <v>1.0924489950106665E+18</v>
      </c>
      <c r="B4968">
        <v>1.0924489950106665E+18</v>
      </c>
      <c r="C4968" t="s">
        <v>19066</v>
      </c>
      <c r="D4968" s="1">
        <v>43500</v>
      </c>
      <c r="E4968" s="2">
        <v>0.73971064814814813</v>
      </c>
      <c r="F4968">
        <v>200</v>
      </c>
      <c r="G4968">
        <v>1889611729</v>
      </c>
      <c r="H4968" t="s">
        <v>354</v>
      </c>
      <c r="I4968" t="s">
        <v>355</v>
      </c>
      <c r="J4968" t="s">
        <v>265</v>
      </c>
      <c r="K4968" t="s">
        <v>19067</v>
      </c>
      <c r="L4968" t="s">
        <v>266</v>
      </c>
      <c r="M4968" t="s">
        <v>267</v>
      </c>
      <c r="N4968" t="s">
        <v>267</v>
      </c>
      <c r="O4968" t="s">
        <v>267</v>
      </c>
      <c r="P4968">
        <v>0</v>
      </c>
      <c r="Q4968">
        <v>0</v>
      </c>
      <c r="R4968">
        <v>0</v>
      </c>
      <c r="S4968" t="s">
        <v>267</v>
      </c>
      <c r="T4968" t="s">
        <v>267</v>
      </c>
      <c r="U4968" t="s">
        <v>19068</v>
      </c>
      <c r="V4968" t="b">
        <v>0</v>
      </c>
      <c r="W4968" t="s">
        <v>265</v>
      </c>
      <c r="X4968">
        <v>0</v>
      </c>
      <c r="Y4968" t="s">
        <v>265</v>
      </c>
      <c r="Z4968" t="s">
        <v>265</v>
      </c>
      <c r="AA4968" t="s">
        <v>265</v>
      </c>
      <c r="AB4968" t="s">
        <v>265</v>
      </c>
      <c r="AC4968" t="s">
        <v>265</v>
      </c>
      <c r="AD4968" t="s">
        <v>265</v>
      </c>
      <c r="AE4968" t="s">
        <v>265</v>
      </c>
      <c r="AF4968" t="s">
        <v>267</v>
      </c>
      <c r="AG4968" t="s">
        <v>265</v>
      </c>
      <c r="AH4968" t="s">
        <v>265</v>
      </c>
      <c r="AI4968" t="s">
        <v>265</v>
      </c>
      <c r="AJ4968" t="s">
        <v>265</v>
      </c>
      <c r="AL4968" t="str">
        <f>IF(Sudan_News12[[#This Row],[relevancy_classification_english]]="Relevant","مناسب",IF(Sudan_News12[[#This Row],[relevancy_classification_english]]="Relevant","عَرَضِيّ",""))</f>
        <v/>
      </c>
      <c r="AN4968" t="str">
        <f>IF(Sudan_News12[[#This Row],[sentiment_analysis_english]]="Negative","سلبي",IF(Sudan_News12[[#This Row],[sentiment_analysis_english]]="Neutral","حيادي",IF(Sudan_News12[[#This Row],[sentiment_analysis_english]]="Positive","إيجابي","")))</f>
        <v/>
      </c>
      <c r="AO4968" t="e">
        <f>INDEX(TextClassificationList[],MATCH(Sudan_News12[[#This Row],[text_classification_arabic]],TextClassificationList[text_classification_arabic],0),1)</f>
        <v>#N/A</v>
      </c>
      <c r="AQ4968" t="e">
        <f>INDEX(TextClassificationList[],MATCH(Sudan_News12[[#This Row],[text_classification_arabic2]],TextClassificationList[text_classification_arabic],0),1)</f>
        <v>#N/A</v>
      </c>
      <c r="AS4968" t="e">
        <f>INDEX(TextClassificationList[],MATCH(Sudan_News12[[#This Row],[text_classification_arabic3]],TextClassificationList[text_classification_arabic],0),1)</f>
        <v>#N/A</v>
      </c>
      <c r="AU4968" t="e">
        <f>INDEX(TextClassificationList[],MATCH(Sudan_News12[[#This Row],[text_classification_arabic4]],TextClassificationList[text_classification_arabic],0),1)</f>
        <v>#N/A</v>
      </c>
      <c r="AW4968" t="e">
        <f>INDEX(TextClassificationList[],MATCH(Sudan_News12[[#This Row],[text_classification_arabic5]],TextClassificationList[text_classification_arabic],0),1)</f>
        <v>#N/A</v>
      </c>
    </row>
    <row r="4969" spans="1:49" x14ac:dyDescent="0.2">
      <c r="A4969">
        <v>1.0921814826748355E+18</v>
      </c>
      <c r="B4969">
        <v>1.0921814826748355E+18</v>
      </c>
      <c r="C4969" t="s">
        <v>19069</v>
      </c>
      <c r="D4969" s="1">
        <v>43500</v>
      </c>
      <c r="E4969" s="2">
        <v>1.5162037037037036E-3</v>
      </c>
      <c r="F4969">
        <v>200</v>
      </c>
      <c r="G4969">
        <v>1889611729</v>
      </c>
      <c r="H4969" t="s">
        <v>354</v>
      </c>
      <c r="I4969" t="s">
        <v>355</v>
      </c>
      <c r="J4969" t="s">
        <v>265</v>
      </c>
      <c r="K4969" t="s">
        <v>19070</v>
      </c>
      <c r="L4969" t="s">
        <v>266</v>
      </c>
      <c r="M4969" t="s">
        <v>267</v>
      </c>
      <c r="N4969" t="s">
        <v>267</v>
      </c>
      <c r="O4969" t="s">
        <v>267</v>
      </c>
      <c r="P4969">
        <v>0</v>
      </c>
      <c r="Q4969">
        <v>0</v>
      </c>
      <c r="R4969">
        <v>0</v>
      </c>
      <c r="S4969" t="s">
        <v>19071</v>
      </c>
      <c r="T4969" t="s">
        <v>267</v>
      </c>
      <c r="U4969" t="s">
        <v>19072</v>
      </c>
      <c r="V4969" t="b">
        <v>0</v>
      </c>
      <c r="W4969" t="s">
        <v>265</v>
      </c>
      <c r="X4969">
        <v>0</v>
      </c>
      <c r="Y4969" t="s">
        <v>265</v>
      </c>
      <c r="Z4969" t="s">
        <v>265</v>
      </c>
      <c r="AA4969" t="s">
        <v>265</v>
      </c>
      <c r="AB4969" t="s">
        <v>265</v>
      </c>
      <c r="AC4969" t="s">
        <v>265</v>
      </c>
      <c r="AD4969" t="s">
        <v>265</v>
      </c>
      <c r="AE4969" t="s">
        <v>265</v>
      </c>
      <c r="AF4969" t="s">
        <v>267</v>
      </c>
      <c r="AG4969" t="s">
        <v>265</v>
      </c>
      <c r="AH4969" t="s">
        <v>265</v>
      </c>
      <c r="AI4969" t="s">
        <v>265</v>
      </c>
      <c r="AJ4969" t="s">
        <v>265</v>
      </c>
      <c r="AL4969" t="str">
        <f>IF(Sudan_News12[[#This Row],[relevancy_classification_english]]="Relevant","مناسب",IF(Sudan_News12[[#This Row],[relevancy_classification_english]]="Relevant","عَرَضِيّ",""))</f>
        <v/>
      </c>
      <c r="AN4969" t="str">
        <f>IF(Sudan_News12[[#This Row],[sentiment_analysis_english]]="Negative","سلبي",IF(Sudan_News12[[#This Row],[sentiment_analysis_english]]="Neutral","حيادي",IF(Sudan_News12[[#This Row],[sentiment_analysis_english]]="Positive","إيجابي","")))</f>
        <v/>
      </c>
      <c r="AO4969" t="e">
        <f>INDEX(TextClassificationList[],MATCH(Sudan_News12[[#This Row],[text_classification_arabic]],TextClassificationList[text_classification_arabic],0),1)</f>
        <v>#N/A</v>
      </c>
      <c r="AQ4969" t="e">
        <f>INDEX(TextClassificationList[],MATCH(Sudan_News12[[#This Row],[text_classification_arabic2]],TextClassificationList[text_classification_arabic],0),1)</f>
        <v>#N/A</v>
      </c>
      <c r="AS4969" t="e">
        <f>INDEX(TextClassificationList[],MATCH(Sudan_News12[[#This Row],[text_classification_arabic3]],TextClassificationList[text_classification_arabic],0),1)</f>
        <v>#N/A</v>
      </c>
      <c r="AU4969" t="e">
        <f>INDEX(TextClassificationList[],MATCH(Sudan_News12[[#This Row],[text_classification_arabic4]],TextClassificationList[text_classification_arabic],0),1)</f>
        <v>#N/A</v>
      </c>
      <c r="AW4969" t="e">
        <f>INDEX(TextClassificationList[],MATCH(Sudan_News12[[#This Row],[text_classification_arabic5]],TextClassificationList[text_classification_arabic],0),1)</f>
        <v>#N/A</v>
      </c>
    </row>
    <row r="4970" spans="1:49" x14ac:dyDescent="0.2">
      <c r="A4970">
        <v>1.0921789012064707E+18</v>
      </c>
      <c r="B4970">
        <v>1.0921789012064707E+18</v>
      </c>
      <c r="C4970" t="s">
        <v>19073</v>
      </c>
      <c r="D4970" s="1">
        <v>43499</v>
      </c>
      <c r="E4970" s="2">
        <v>0.9943981481481482</v>
      </c>
      <c r="F4970">
        <v>200</v>
      </c>
      <c r="G4970">
        <v>1889611729</v>
      </c>
      <c r="H4970" t="s">
        <v>354</v>
      </c>
      <c r="I4970" t="s">
        <v>355</v>
      </c>
      <c r="J4970" t="s">
        <v>265</v>
      </c>
      <c r="K4970" t="s">
        <v>19074</v>
      </c>
      <c r="L4970" t="s">
        <v>266</v>
      </c>
      <c r="M4970" t="s">
        <v>267</v>
      </c>
      <c r="N4970" t="s">
        <v>267</v>
      </c>
      <c r="O4970" t="s">
        <v>267</v>
      </c>
      <c r="P4970">
        <v>0</v>
      </c>
      <c r="Q4970">
        <v>5</v>
      </c>
      <c r="R4970">
        <v>6</v>
      </c>
      <c r="S4970" t="s">
        <v>329</v>
      </c>
      <c r="T4970" t="s">
        <v>267</v>
      </c>
      <c r="U4970" t="s">
        <v>19075</v>
      </c>
      <c r="V4970" t="b">
        <v>0</v>
      </c>
      <c r="W4970" t="s">
        <v>265</v>
      </c>
      <c r="X4970">
        <v>0</v>
      </c>
      <c r="Y4970" t="s">
        <v>265</v>
      </c>
      <c r="Z4970" t="s">
        <v>265</v>
      </c>
      <c r="AA4970" t="s">
        <v>265</v>
      </c>
      <c r="AB4970" t="s">
        <v>265</v>
      </c>
      <c r="AC4970" t="s">
        <v>265</v>
      </c>
      <c r="AD4970" t="s">
        <v>265</v>
      </c>
      <c r="AE4970" t="s">
        <v>265</v>
      </c>
      <c r="AF4970" t="s">
        <v>267</v>
      </c>
      <c r="AG4970" t="s">
        <v>265</v>
      </c>
      <c r="AH4970" t="s">
        <v>265</v>
      </c>
      <c r="AI4970" t="s">
        <v>265</v>
      </c>
      <c r="AJ4970" t="s">
        <v>265</v>
      </c>
      <c r="AL4970" t="str">
        <f>IF(Sudan_News12[[#This Row],[relevancy_classification_english]]="Relevant","مناسب",IF(Sudan_News12[[#This Row],[relevancy_classification_english]]="Relevant","عَرَضِيّ",""))</f>
        <v/>
      </c>
      <c r="AN4970" t="str">
        <f>IF(Sudan_News12[[#This Row],[sentiment_analysis_english]]="Negative","سلبي",IF(Sudan_News12[[#This Row],[sentiment_analysis_english]]="Neutral","حيادي",IF(Sudan_News12[[#This Row],[sentiment_analysis_english]]="Positive","إيجابي","")))</f>
        <v/>
      </c>
      <c r="AO4970" t="e">
        <f>INDEX(TextClassificationList[],MATCH(Sudan_News12[[#This Row],[text_classification_arabic]],TextClassificationList[text_classification_arabic],0),1)</f>
        <v>#N/A</v>
      </c>
      <c r="AQ4970" t="e">
        <f>INDEX(TextClassificationList[],MATCH(Sudan_News12[[#This Row],[text_classification_arabic2]],TextClassificationList[text_classification_arabic],0),1)</f>
        <v>#N/A</v>
      </c>
      <c r="AS4970" t="e">
        <f>INDEX(TextClassificationList[],MATCH(Sudan_News12[[#This Row],[text_classification_arabic3]],TextClassificationList[text_classification_arabic],0),1)</f>
        <v>#N/A</v>
      </c>
      <c r="AU4970" t="e">
        <f>INDEX(TextClassificationList[],MATCH(Sudan_News12[[#This Row],[text_classification_arabic4]],TextClassificationList[text_classification_arabic],0),1)</f>
        <v>#N/A</v>
      </c>
      <c r="AW4970" t="e">
        <f>INDEX(TextClassificationList[],MATCH(Sudan_News12[[#This Row],[text_classification_arabic5]],TextClassificationList[text_classification_arabic],0),1)</f>
        <v>#N/A</v>
      </c>
    </row>
    <row r="4971" spans="1:49" x14ac:dyDescent="0.2">
      <c r="A4971">
        <v>1.0921782673045422E+18</v>
      </c>
      <c r="B4971">
        <v>1.0921778319735849E+18</v>
      </c>
      <c r="C4971" t="s">
        <v>19076</v>
      </c>
      <c r="D4971" s="1">
        <v>43499</v>
      </c>
      <c r="E4971" s="2">
        <v>0.992650462962963</v>
      </c>
      <c r="F4971">
        <v>200</v>
      </c>
      <c r="G4971">
        <v>1889611729</v>
      </c>
      <c r="H4971" t="s">
        <v>354</v>
      </c>
      <c r="I4971" t="s">
        <v>355</v>
      </c>
      <c r="J4971" t="s">
        <v>265</v>
      </c>
      <c r="K4971" t="s">
        <v>19077</v>
      </c>
      <c r="L4971" t="s">
        <v>266</v>
      </c>
      <c r="M4971" t="s">
        <v>267</v>
      </c>
      <c r="N4971" t="s">
        <v>267</v>
      </c>
      <c r="O4971" t="s">
        <v>267</v>
      </c>
      <c r="P4971">
        <v>0</v>
      </c>
      <c r="Q4971">
        <v>0</v>
      </c>
      <c r="R4971">
        <v>0</v>
      </c>
      <c r="S4971" t="s">
        <v>267</v>
      </c>
      <c r="T4971" t="s">
        <v>267</v>
      </c>
      <c r="U4971" t="s">
        <v>19078</v>
      </c>
      <c r="V4971" t="b">
        <v>0</v>
      </c>
      <c r="W4971" t="s">
        <v>265</v>
      </c>
      <c r="X4971">
        <v>0</v>
      </c>
      <c r="Y4971" t="s">
        <v>265</v>
      </c>
      <c r="Z4971" t="s">
        <v>265</v>
      </c>
      <c r="AA4971" t="s">
        <v>265</v>
      </c>
      <c r="AB4971" t="s">
        <v>265</v>
      </c>
      <c r="AC4971" t="s">
        <v>265</v>
      </c>
      <c r="AD4971" t="s">
        <v>265</v>
      </c>
      <c r="AE4971" t="s">
        <v>265</v>
      </c>
      <c r="AF4971" t="s">
        <v>267</v>
      </c>
      <c r="AG4971" t="s">
        <v>265</v>
      </c>
      <c r="AH4971" t="s">
        <v>265</v>
      </c>
      <c r="AI4971" t="s">
        <v>265</v>
      </c>
      <c r="AJ4971" t="s">
        <v>265</v>
      </c>
      <c r="AL4971" t="str">
        <f>IF(Sudan_News12[[#This Row],[relevancy_classification_english]]="Relevant","مناسب",IF(Sudan_News12[[#This Row],[relevancy_classification_english]]="Relevant","عَرَضِيّ",""))</f>
        <v/>
      </c>
      <c r="AN4971" t="str">
        <f>IF(Sudan_News12[[#This Row],[sentiment_analysis_english]]="Negative","سلبي",IF(Sudan_News12[[#This Row],[sentiment_analysis_english]]="Neutral","حيادي",IF(Sudan_News12[[#This Row],[sentiment_analysis_english]]="Positive","إيجابي","")))</f>
        <v/>
      </c>
      <c r="AO4971" t="e">
        <f>INDEX(TextClassificationList[],MATCH(Sudan_News12[[#This Row],[text_classification_arabic]],TextClassificationList[text_classification_arabic],0),1)</f>
        <v>#N/A</v>
      </c>
      <c r="AQ4971" t="e">
        <f>INDEX(TextClassificationList[],MATCH(Sudan_News12[[#This Row],[text_classification_arabic2]],TextClassificationList[text_classification_arabic],0),1)</f>
        <v>#N/A</v>
      </c>
      <c r="AS4971" t="e">
        <f>INDEX(TextClassificationList[],MATCH(Sudan_News12[[#This Row],[text_classification_arabic3]],TextClassificationList[text_classification_arabic],0),1)</f>
        <v>#N/A</v>
      </c>
      <c r="AU4971" t="e">
        <f>INDEX(TextClassificationList[],MATCH(Sudan_News12[[#This Row],[text_classification_arabic4]],TextClassificationList[text_classification_arabic],0),1)</f>
        <v>#N/A</v>
      </c>
      <c r="AW4971" t="e">
        <f>INDEX(TextClassificationList[],MATCH(Sudan_News12[[#This Row],[text_classification_arabic5]],TextClassificationList[text_classification_arabic],0),1)</f>
        <v>#N/A</v>
      </c>
    </row>
    <row r="4972" spans="1:49" x14ac:dyDescent="0.2">
      <c r="A4972">
        <v>1.0921064936698552E+18</v>
      </c>
      <c r="B4972">
        <v>1.0921064936698552E+18</v>
      </c>
      <c r="C4972" t="s">
        <v>19079</v>
      </c>
      <c r="D4972" s="1">
        <v>43499</v>
      </c>
      <c r="E4972" s="2">
        <v>0.79459490740740746</v>
      </c>
      <c r="F4972">
        <v>200</v>
      </c>
      <c r="G4972">
        <v>1889611729</v>
      </c>
      <c r="H4972" t="s">
        <v>354</v>
      </c>
      <c r="I4972" t="s">
        <v>355</v>
      </c>
      <c r="J4972" t="s">
        <v>265</v>
      </c>
      <c r="K4972" t="s">
        <v>19080</v>
      </c>
      <c r="L4972" t="s">
        <v>266</v>
      </c>
      <c r="M4972" t="s">
        <v>267</v>
      </c>
      <c r="N4972" t="s">
        <v>267</v>
      </c>
      <c r="O4972" t="s">
        <v>267</v>
      </c>
      <c r="P4972">
        <v>0</v>
      </c>
      <c r="Q4972">
        <v>0</v>
      </c>
      <c r="R4972">
        <v>0</v>
      </c>
      <c r="S4972" t="s">
        <v>267</v>
      </c>
      <c r="T4972" t="s">
        <v>267</v>
      </c>
      <c r="U4972" t="s">
        <v>19081</v>
      </c>
      <c r="V4972" t="b">
        <v>0</v>
      </c>
      <c r="W4972" t="s">
        <v>265</v>
      </c>
      <c r="X4972">
        <v>0</v>
      </c>
      <c r="Y4972" t="s">
        <v>265</v>
      </c>
      <c r="Z4972" t="s">
        <v>265</v>
      </c>
      <c r="AA4972" t="s">
        <v>265</v>
      </c>
      <c r="AB4972" t="s">
        <v>265</v>
      </c>
      <c r="AC4972" t="s">
        <v>265</v>
      </c>
      <c r="AD4972" t="s">
        <v>265</v>
      </c>
      <c r="AE4972" t="s">
        <v>265</v>
      </c>
      <c r="AF4972" t="s">
        <v>267</v>
      </c>
      <c r="AG4972" t="s">
        <v>265</v>
      </c>
      <c r="AH4972" t="s">
        <v>265</v>
      </c>
      <c r="AI4972" t="s">
        <v>265</v>
      </c>
      <c r="AJ4972" t="s">
        <v>265</v>
      </c>
      <c r="AL4972" t="str">
        <f>IF(Sudan_News12[[#This Row],[relevancy_classification_english]]="Relevant","مناسب",IF(Sudan_News12[[#This Row],[relevancy_classification_english]]="Relevant","عَرَضِيّ",""))</f>
        <v/>
      </c>
      <c r="AN4972" t="str">
        <f>IF(Sudan_News12[[#This Row],[sentiment_analysis_english]]="Negative","سلبي",IF(Sudan_News12[[#This Row],[sentiment_analysis_english]]="Neutral","حيادي",IF(Sudan_News12[[#This Row],[sentiment_analysis_english]]="Positive","إيجابي","")))</f>
        <v/>
      </c>
      <c r="AO4972" t="e">
        <f>INDEX(TextClassificationList[],MATCH(Sudan_News12[[#This Row],[text_classification_arabic]],TextClassificationList[text_classification_arabic],0),1)</f>
        <v>#N/A</v>
      </c>
      <c r="AQ4972" t="e">
        <f>INDEX(TextClassificationList[],MATCH(Sudan_News12[[#This Row],[text_classification_arabic2]],TextClassificationList[text_classification_arabic],0),1)</f>
        <v>#N/A</v>
      </c>
      <c r="AS4972" t="e">
        <f>INDEX(TextClassificationList[],MATCH(Sudan_News12[[#This Row],[text_classification_arabic3]],TextClassificationList[text_classification_arabic],0),1)</f>
        <v>#N/A</v>
      </c>
      <c r="AU4972" t="e">
        <f>INDEX(TextClassificationList[],MATCH(Sudan_News12[[#This Row],[text_classification_arabic4]],TextClassificationList[text_classification_arabic],0),1)</f>
        <v>#N/A</v>
      </c>
      <c r="AW4972" t="e">
        <f>INDEX(TextClassificationList[],MATCH(Sudan_News12[[#This Row],[text_classification_arabic5]],TextClassificationList[text_classification_arabic],0),1)</f>
        <v>#N/A</v>
      </c>
    </row>
    <row r="4973" spans="1:49" x14ac:dyDescent="0.2">
      <c r="A4973">
        <v>1.0917463831435387E+18</v>
      </c>
      <c r="B4973">
        <v>1.0916341177190113E+18</v>
      </c>
      <c r="C4973" t="s">
        <v>19082</v>
      </c>
      <c r="D4973" s="1">
        <v>43498</v>
      </c>
      <c r="E4973" s="2">
        <v>0.80087962962962966</v>
      </c>
      <c r="F4973">
        <v>200</v>
      </c>
      <c r="G4973">
        <v>1889611729</v>
      </c>
      <c r="H4973" t="s">
        <v>354</v>
      </c>
      <c r="I4973" t="s">
        <v>355</v>
      </c>
      <c r="J4973" t="s">
        <v>265</v>
      </c>
      <c r="K4973" t="s">
        <v>19083</v>
      </c>
      <c r="L4973" t="s">
        <v>266</v>
      </c>
      <c r="M4973" t="s">
        <v>267</v>
      </c>
      <c r="N4973" t="s">
        <v>267</v>
      </c>
      <c r="O4973" t="s">
        <v>267</v>
      </c>
      <c r="P4973">
        <v>1</v>
      </c>
      <c r="Q4973">
        <v>0</v>
      </c>
      <c r="R4973">
        <v>1</v>
      </c>
      <c r="S4973" t="s">
        <v>267</v>
      </c>
      <c r="T4973" t="s">
        <v>267</v>
      </c>
      <c r="U4973" t="s">
        <v>19084</v>
      </c>
      <c r="V4973" t="b">
        <v>0</v>
      </c>
      <c r="W4973" t="s">
        <v>265</v>
      </c>
      <c r="X4973">
        <v>0</v>
      </c>
      <c r="Y4973" t="s">
        <v>265</v>
      </c>
      <c r="Z4973" t="s">
        <v>265</v>
      </c>
      <c r="AA4973" t="s">
        <v>265</v>
      </c>
      <c r="AB4973" t="s">
        <v>265</v>
      </c>
      <c r="AC4973" t="s">
        <v>265</v>
      </c>
      <c r="AD4973" t="s">
        <v>265</v>
      </c>
      <c r="AE4973" t="s">
        <v>265</v>
      </c>
      <c r="AF4973" t="s">
        <v>19085</v>
      </c>
      <c r="AG4973" t="s">
        <v>265</v>
      </c>
      <c r="AH4973" t="s">
        <v>265</v>
      </c>
      <c r="AI4973" t="s">
        <v>265</v>
      </c>
      <c r="AJ4973" t="s">
        <v>265</v>
      </c>
      <c r="AL4973" t="str">
        <f>IF(Sudan_News12[[#This Row],[relevancy_classification_english]]="Relevant","مناسب",IF(Sudan_News12[[#This Row],[relevancy_classification_english]]="Relevant","عَرَضِيّ",""))</f>
        <v/>
      </c>
      <c r="AN4973" t="str">
        <f>IF(Sudan_News12[[#This Row],[sentiment_analysis_english]]="Negative","سلبي",IF(Sudan_News12[[#This Row],[sentiment_analysis_english]]="Neutral","حيادي",IF(Sudan_News12[[#This Row],[sentiment_analysis_english]]="Positive","إيجابي","")))</f>
        <v/>
      </c>
      <c r="AO4973" t="e">
        <f>INDEX(TextClassificationList[],MATCH(Sudan_News12[[#This Row],[text_classification_arabic]],TextClassificationList[text_classification_arabic],0),1)</f>
        <v>#N/A</v>
      </c>
      <c r="AQ4973" t="e">
        <f>INDEX(TextClassificationList[],MATCH(Sudan_News12[[#This Row],[text_classification_arabic2]],TextClassificationList[text_classification_arabic],0),1)</f>
        <v>#N/A</v>
      </c>
      <c r="AS4973" t="e">
        <f>INDEX(TextClassificationList[],MATCH(Sudan_News12[[#This Row],[text_classification_arabic3]],TextClassificationList[text_classification_arabic],0),1)</f>
        <v>#N/A</v>
      </c>
      <c r="AU4973" t="e">
        <f>INDEX(TextClassificationList[],MATCH(Sudan_News12[[#This Row],[text_classification_arabic4]],TextClassificationList[text_classification_arabic],0),1)</f>
        <v>#N/A</v>
      </c>
      <c r="AW4973" t="e">
        <f>INDEX(TextClassificationList[],MATCH(Sudan_News12[[#This Row],[text_classification_arabic5]],TextClassificationList[text_classification_arabic],0),1)</f>
        <v>#N/A</v>
      </c>
    </row>
    <row r="4974" spans="1:49" x14ac:dyDescent="0.2">
      <c r="A4974">
        <v>1.0912770294152274E+18</v>
      </c>
      <c r="B4974">
        <v>1.0912770294152274E+18</v>
      </c>
      <c r="C4974" t="s">
        <v>19086</v>
      </c>
      <c r="D4974" s="1">
        <v>43497</v>
      </c>
      <c r="E4974" s="2">
        <v>0.50570601851851849</v>
      </c>
      <c r="F4974">
        <v>200</v>
      </c>
      <c r="G4974">
        <v>1889611729</v>
      </c>
      <c r="H4974" t="s">
        <v>354</v>
      </c>
      <c r="I4974" t="s">
        <v>355</v>
      </c>
      <c r="J4974" t="s">
        <v>265</v>
      </c>
      <c r="K4974" t="s">
        <v>19087</v>
      </c>
      <c r="L4974" t="s">
        <v>266</v>
      </c>
      <c r="M4974" t="s">
        <v>267</v>
      </c>
      <c r="N4974" t="s">
        <v>267</v>
      </c>
      <c r="O4974" t="s">
        <v>19088</v>
      </c>
      <c r="P4974">
        <v>0</v>
      </c>
      <c r="Q4974">
        <v>0</v>
      </c>
      <c r="R4974">
        <v>3</v>
      </c>
      <c r="S4974" t="s">
        <v>329</v>
      </c>
      <c r="T4974" t="s">
        <v>267</v>
      </c>
      <c r="U4974" t="s">
        <v>19089</v>
      </c>
      <c r="V4974" t="b">
        <v>0</v>
      </c>
      <c r="W4974" t="s">
        <v>265</v>
      </c>
      <c r="X4974">
        <v>1</v>
      </c>
      <c r="Y4974" t="s">
        <v>19090</v>
      </c>
      <c r="Z4974" t="s">
        <v>265</v>
      </c>
      <c r="AA4974" t="s">
        <v>265</v>
      </c>
      <c r="AB4974" t="s">
        <v>265</v>
      </c>
      <c r="AC4974" t="s">
        <v>265</v>
      </c>
      <c r="AD4974" t="s">
        <v>265</v>
      </c>
      <c r="AE4974" t="s">
        <v>265</v>
      </c>
      <c r="AF4974" t="s">
        <v>267</v>
      </c>
      <c r="AG4974" t="s">
        <v>265</v>
      </c>
      <c r="AH4974" t="s">
        <v>265</v>
      </c>
      <c r="AI4974" t="s">
        <v>265</v>
      </c>
      <c r="AJ4974" t="s">
        <v>265</v>
      </c>
      <c r="AL4974" t="str">
        <f>IF(Sudan_News12[[#This Row],[relevancy_classification_english]]="Relevant","مناسب",IF(Sudan_News12[[#This Row],[relevancy_classification_english]]="Relevant","عَرَضِيّ",""))</f>
        <v/>
      </c>
      <c r="AN4974" t="str">
        <f>IF(Sudan_News12[[#This Row],[sentiment_analysis_english]]="Negative","سلبي",IF(Sudan_News12[[#This Row],[sentiment_analysis_english]]="Neutral","حيادي",IF(Sudan_News12[[#This Row],[sentiment_analysis_english]]="Positive","إيجابي","")))</f>
        <v/>
      </c>
      <c r="AO4974" t="e">
        <f>INDEX(TextClassificationList[],MATCH(Sudan_News12[[#This Row],[text_classification_arabic]],TextClassificationList[text_classification_arabic],0),1)</f>
        <v>#N/A</v>
      </c>
      <c r="AQ4974" t="e">
        <f>INDEX(TextClassificationList[],MATCH(Sudan_News12[[#This Row],[text_classification_arabic2]],TextClassificationList[text_classification_arabic],0),1)</f>
        <v>#N/A</v>
      </c>
      <c r="AS4974" t="e">
        <f>INDEX(TextClassificationList[],MATCH(Sudan_News12[[#This Row],[text_classification_arabic3]],TextClassificationList[text_classification_arabic],0),1)</f>
        <v>#N/A</v>
      </c>
      <c r="AU4974" t="e">
        <f>INDEX(TextClassificationList[],MATCH(Sudan_News12[[#This Row],[text_classification_arabic4]],TextClassificationList[text_classification_arabic],0),1)</f>
        <v>#N/A</v>
      </c>
      <c r="AW4974" t="e">
        <f>INDEX(TextClassificationList[],MATCH(Sudan_News12[[#This Row],[text_classification_arabic5]],TextClassificationList[text_classification_arabic],0),1)</f>
        <v>#N/A</v>
      </c>
    </row>
    <row r="4975" spans="1:49" x14ac:dyDescent="0.2">
      <c r="A4975">
        <v>1.0911179471108096E+18</v>
      </c>
      <c r="B4975">
        <v>1.0911176115287368E+18</v>
      </c>
      <c r="C4975" t="s">
        <v>19091</v>
      </c>
      <c r="D4975" s="1">
        <v>43497</v>
      </c>
      <c r="E4975" s="2">
        <v>6.6724537037037041E-2</v>
      </c>
      <c r="F4975">
        <v>200</v>
      </c>
      <c r="G4975">
        <v>1889611729</v>
      </c>
      <c r="H4975" t="s">
        <v>354</v>
      </c>
      <c r="I4975" t="s">
        <v>355</v>
      </c>
      <c r="J4975" t="s">
        <v>265</v>
      </c>
      <c r="K4975" t="s">
        <v>19092</v>
      </c>
      <c r="L4975" t="s">
        <v>266</v>
      </c>
      <c r="M4975" t="s">
        <v>267</v>
      </c>
      <c r="N4975" t="s">
        <v>267</v>
      </c>
      <c r="O4975" t="s">
        <v>267</v>
      </c>
      <c r="P4975">
        <v>0</v>
      </c>
      <c r="Q4975">
        <v>0</v>
      </c>
      <c r="R4975">
        <v>1</v>
      </c>
      <c r="S4975" t="s">
        <v>267</v>
      </c>
      <c r="T4975" t="s">
        <v>267</v>
      </c>
      <c r="U4975" t="s">
        <v>19093</v>
      </c>
      <c r="V4975" t="b">
        <v>0</v>
      </c>
      <c r="W4975" t="s">
        <v>265</v>
      </c>
      <c r="X4975">
        <v>0</v>
      </c>
      <c r="Y4975" t="s">
        <v>265</v>
      </c>
      <c r="Z4975" t="s">
        <v>265</v>
      </c>
      <c r="AA4975" t="s">
        <v>265</v>
      </c>
      <c r="AB4975" t="s">
        <v>265</v>
      </c>
      <c r="AC4975" t="s">
        <v>265</v>
      </c>
      <c r="AD4975" t="s">
        <v>265</v>
      </c>
      <c r="AE4975" t="s">
        <v>265</v>
      </c>
      <c r="AF4975" t="s">
        <v>267</v>
      </c>
      <c r="AG4975" t="s">
        <v>265</v>
      </c>
      <c r="AH4975" t="s">
        <v>265</v>
      </c>
      <c r="AI4975" t="s">
        <v>265</v>
      </c>
      <c r="AJ4975" t="s">
        <v>265</v>
      </c>
      <c r="AL4975" t="str">
        <f>IF(Sudan_News12[[#This Row],[relevancy_classification_english]]="Relevant","مناسب",IF(Sudan_News12[[#This Row],[relevancy_classification_english]]="Relevant","عَرَضِيّ",""))</f>
        <v/>
      </c>
      <c r="AN4975" t="str">
        <f>IF(Sudan_News12[[#This Row],[sentiment_analysis_english]]="Negative","سلبي",IF(Sudan_News12[[#This Row],[sentiment_analysis_english]]="Neutral","حيادي",IF(Sudan_News12[[#This Row],[sentiment_analysis_english]]="Positive","إيجابي","")))</f>
        <v/>
      </c>
      <c r="AO4975" t="e">
        <f>INDEX(TextClassificationList[],MATCH(Sudan_News12[[#This Row],[text_classification_arabic]],TextClassificationList[text_classification_arabic],0),1)</f>
        <v>#N/A</v>
      </c>
      <c r="AQ4975" t="e">
        <f>INDEX(TextClassificationList[],MATCH(Sudan_News12[[#This Row],[text_classification_arabic2]],TextClassificationList[text_classification_arabic],0),1)</f>
        <v>#N/A</v>
      </c>
      <c r="AS4975" t="e">
        <f>INDEX(TextClassificationList[],MATCH(Sudan_News12[[#This Row],[text_classification_arabic3]],TextClassificationList[text_classification_arabic],0),1)</f>
        <v>#N/A</v>
      </c>
      <c r="AU4975" t="e">
        <f>INDEX(TextClassificationList[],MATCH(Sudan_News12[[#This Row],[text_classification_arabic4]],TextClassificationList[text_classification_arabic],0),1)</f>
        <v>#N/A</v>
      </c>
      <c r="AW4975" t="e">
        <f>INDEX(TextClassificationList[],MATCH(Sudan_News12[[#This Row],[text_classification_arabic5]],TextClassificationList[text_classification_arabic],0),1)</f>
        <v>#N/A</v>
      </c>
    </row>
    <row r="4976" spans="1:49" x14ac:dyDescent="0.2">
      <c r="A4976">
        <v>1.0911170242338816E+18</v>
      </c>
      <c r="B4976">
        <v>1.0911170242338816E+18</v>
      </c>
      <c r="C4976" t="s">
        <v>19094</v>
      </c>
      <c r="D4976" s="1">
        <v>43497</v>
      </c>
      <c r="E4976" s="2">
        <v>6.4178240740740744E-2</v>
      </c>
      <c r="F4976">
        <v>200</v>
      </c>
      <c r="G4976">
        <v>1889611729</v>
      </c>
      <c r="H4976" t="s">
        <v>354</v>
      </c>
      <c r="I4976" t="s">
        <v>355</v>
      </c>
      <c r="J4976" t="s">
        <v>265</v>
      </c>
      <c r="K4976" t="s">
        <v>19095</v>
      </c>
      <c r="L4976" t="s">
        <v>266</v>
      </c>
      <c r="M4976" t="s">
        <v>267</v>
      </c>
      <c r="N4976" t="s">
        <v>267</v>
      </c>
      <c r="O4976" t="s">
        <v>267</v>
      </c>
      <c r="P4976">
        <v>0</v>
      </c>
      <c r="Q4976">
        <v>0</v>
      </c>
      <c r="R4976">
        <v>0</v>
      </c>
      <c r="S4976" t="s">
        <v>317</v>
      </c>
      <c r="T4976" t="s">
        <v>267</v>
      </c>
      <c r="U4976" t="s">
        <v>19096</v>
      </c>
      <c r="V4976" t="b">
        <v>0</v>
      </c>
      <c r="W4976" t="s">
        <v>265</v>
      </c>
      <c r="X4976">
        <v>0</v>
      </c>
      <c r="Y4976" t="s">
        <v>265</v>
      </c>
      <c r="Z4976" t="s">
        <v>265</v>
      </c>
      <c r="AA4976" t="s">
        <v>265</v>
      </c>
      <c r="AB4976" t="s">
        <v>265</v>
      </c>
      <c r="AC4976" t="s">
        <v>265</v>
      </c>
      <c r="AD4976" t="s">
        <v>265</v>
      </c>
      <c r="AE4976" t="s">
        <v>265</v>
      </c>
      <c r="AF4976" t="s">
        <v>267</v>
      </c>
      <c r="AG4976" t="s">
        <v>265</v>
      </c>
      <c r="AH4976" t="s">
        <v>265</v>
      </c>
      <c r="AI4976" t="s">
        <v>265</v>
      </c>
      <c r="AJ4976" t="s">
        <v>265</v>
      </c>
      <c r="AL4976" t="str">
        <f>IF(Sudan_News12[[#This Row],[relevancy_classification_english]]="Relevant","مناسب",IF(Sudan_News12[[#This Row],[relevancy_classification_english]]="Relevant","عَرَضِيّ",""))</f>
        <v/>
      </c>
      <c r="AN4976" t="str">
        <f>IF(Sudan_News12[[#This Row],[sentiment_analysis_english]]="Negative","سلبي",IF(Sudan_News12[[#This Row],[sentiment_analysis_english]]="Neutral","حيادي",IF(Sudan_News12[[#This Row],[sentiment_analysis_english]]="Positive","إيجابي","")))</f>
        <v/>
      </c>
      <c r="AO4976" t="e">
        <f>INDEX(TextClassificationList[],MATCH(Sudan_News12[[#This Row],[text_classification_arabic]],TextClassificationList[text_classification_arabic],0),1)</f>
        <v>#N/A</v>
      </c>
      <c r="AQ4976" t="e">
        <f>INDEX(TextClassificationList[],MATCH(Sudan_News12[[#This Row],[text_classification_arabic2]],TextClassificationList[text_classification_arabic],0),1)</f>
        <v>#N/A</v>
      </c>
      <c r="AS4976" t="e">
        <f>INDEX(TextClassificationList[],MATCH(Sudan_News12[[#This Row],[text_classification_arabic3]],TextClassificationList[text_classification_arabic],0),1)</f>
        <v>#N/A</v>
      </c>
      <c r="AU4976" t="e">
        <f>INDEX(TextClassificationList[],MATCH(Sudan_News12[[#This Row],[text_classification_arabic4]],TextClassificationList[text_classification_arabic],0),1)</f>
        <v>#N/A</v>
      </c>
      <c r="AW4976" t="e">
        <f>INDEX(TextClassificationList[],MATCH(Sudan_News12[[#This Row],[text_classification_arabic5]],TextClassificationList[text_classification_arabic],0),1)</f>
        <v>#N/A</v>
      </c>
    </row>
    <row r="4977" spans="1:49" x14ac:dyDescent="0.2">
      <c r="A4977">
        <v>1.0911158166727885E+18</v>
      </c>
      <c r="B4977">
        <v>1.0911158166727885E+18</v>
      </c>
      <c r="C4977" t="s">
        <v>19097</v>
      </c>
      <c r="D4977" s="1">
        <v>43497</v>
      </c>
      <c r="E4977" s="2">
        <v>6.084490740740741E-2</v>
      </c>
      <c r="F4977">
        <v>200</v>
      </c>
      <c r="G4977">
        <v>1889611729</v>
      </c>
      <c r="H4977" t="s">
        <v>354</v>
      </c>
      <c r="I4977" t="s">
        <v>355</v>
      </c>
      <c r="J4977" t="s">
        <v>265</v>
      </c>
      <c r="K4977" t="s">
        <v>19098</v>
      </c>
      <c r="L4977" t="s">
        <v>266</v>
      </c>
      <c r="M4977" t="s">
        <v>267</v>
      </c>
      <c r="N4977" t="s">
        <v>267</v>
      </c>
      <c r="O4977" t="s">
        <v>19099</v>
      </c>
      <c r="P4977">
        <v>0</v>
      </c>
      <c r="Q4977">
        <v>0</v>
      </c>
      <c r="R4977">
        <v>1</v>
      </c>
      <c r="S4977" t="s">
        <v>267</v>
      </c>
      <c r="T4977" t="s">
        <v>267</v>
      </c>
      <c r="U4977" t="s">
        <v>19100</v>
      </c>
      <c r="V4977" t="b">
        <v>0</v>
      </c>
      <c r="W4977" t="s">
        <v>265</v>
      </c>
      <c r="X4977">
        <v>1</v>
      </c>
      <c r="Y4977" t="s">
        <v>19101</v>
      </c>
      <c r="Z4977" t="s">
        <v>265</v>
      </c>
      <c r="AA4977" t="s">
        <v>265</v>
      </c>
      <c r="AB4977" t="s">
        <v>265</v>
      </c>
      <c r="AC4977" t="s">
        <v>265</v>
      </c>
      <c r="AD4977" t="s">
        <v>265</v>
      </c>
      <c r="AE4977" t="s">
        <v>265</v>
      </c>
      <c r="AF4977" t="s">
        <v>267</v>
      </c>
      <c r="AG4977" t="s">
        <v>265</v>
      </c>
      <c r="AH4977" t="s">
        <v>265</v>
      </c>
      <c r="AI4977" t="s">
        <v>265</v>
      </c>
      <c r="AJ4977" t="s">
        <v>265</v>
      </c>
      <c r="AL4977" t="str">
        <f>IF(Sudan_News12[[#This Row],[relevancy_classification_english]]="Relevant","مناسب",IF(Sudan_News12[[#This Row],[relevancy_classification_english]]="Relevant","عَرَضِيّ",""))</f>
        <v/>
      </c>
      <c r="AN4977" t="str">
        <f>IF(Sudan_News12[[#This Row],[sentiment_analysis_english]]="Negative","سلبي",IF(Sudan_News12[[#This Row],[sentiment_analysis_english]]="Neutral","حيادي",IF(Sudan_News12[[#This Row],[sentiment_analysis_english]]="Positive","إيجابي","")))</f>
        <v/>
      </c>
      <c r="AO4977" t="e">
        <f>INDEX(TextClassificationList[],MATCH(Sudan_News12[[#This Row],[text_classification_arabic]],TextClassificationList[text_classification_arabic],0),1)</f>
        <v>#N/A</v>
      </c>
      <c r="AQ4977" t="e">
        <f>INDEX(TextClassificationList[],MATCH(Sudan_News12[[#This Row],[text_classification_arabic2]],TextClassificationList[text_classification_arabic],0),1)</f>
        <v>#N/A</v>
      </c>
      <c r="AS4977" t="e">
        <f>INDEX(TextClassificationList[],MATCH(Sudan_News12[[#This Row],[text_classification_arabic3]],TextClassificationList[text_classification_arabic],0),1)</f>
        <v>#N/A</v>
      </c>
      <c r="AU4977" t="e">
        <f>INDEX(TextClassificationList[],MATCH(Sudan_News12[[#This Row],[text_classification_arabic4]],TextClassificationList[text_classification_arabic],0),1)</f>
        <v>#N/A</v>
      </c>
      <c r="AW4977" t="e">
        <f>INDEX(TextClassificationList[],MATCH(Sudan_News12[[#This Row],[text_classification_arabic5]],TextClassificationList[text_classification_arabic],0),1)</f>
        <v>#N/A</v>
      </c>
    </row>
    <row r="4978" spans="1:49" x14ac:dyDescent="0.2">
      <c r="A4978">
        <v>1.0907279172509286E+18</v>
      </c>
      <c r="B4978">
        <v>1.0907185342027694E+18</v>
      </c>
      <c r="C4978" t="s">
        <v>19102</v>
      </c>
      <c r="D4978" s="1">
        <v>43495</v>
      </c>
      <c r="E4978" s="2">
        <v>0.9904398148148148</v>
      </c>
      <c r="F4978">
        <v>200</v>
      </c>
      <c r="G4978">
        <v>1889611729</v>
      </c>
      <c r="H4978" t="s">
        <v>354</v>
      </c>
      <c r="I4978" t="s">
        <v>355</v>
      </c>
      <c r="J4978" t="s">
        <v>265</v>
      </c>
      <c r="K4978" t="s">
        <v>19103</v>
      </c>
      <c r="L4978" t="s">
        <v>266</v>
      </c>
      <c r="M4978" t="s">
        <v>267</v>
      </c>
      <c r="N4978" t="s">
        <v>267</v>
      </c>
      <c r="O4978" t="s">
        <v>267</v>
      </c>
      <c r="P4978">
        <v>0</v>
      </c>
      <c r="Q4978">
        <v>0</v>
      </c>
      <c r="R4978">
        <v>0</v>
      </c>
      <c r="S4978" t="s">
        <v>267</v>
      </c>
      <c r="T4978" t="s">
        <v>267</v>
      </c>
      <c r="U4978" t="s">
        <v>19104</v>
      </c>
      <c r="V4978" t="b">
        <v>0</v>
      </c>
      <c r="W4978" t="s">
        <v>265</v>
      </c>
      <c r="X4978">
        <v>0</v>
      </c>
      <c r="Y4978" t="s">
        <v>265</v>
      </c>
      <c r="Z4978" t="s">
        <v>265</v>
      </c>
      <c r="AA4978" t="s">
        <v>265</v>
      </c>
      <c r="AB4978" t="s">
        <v>265</v>
      </c>
      <c r="AC4978" t="s">
        <v>265</v>
      </c>
      <c r="AD4978" t="s">
        <v>265</v>
      </c>
      <c r="AE4978" t="s">
        <v>265</v>
      </c>
      <c r="AF4978" t="s">
        <v>18902</v>
      </c>
      <c r="AG4978" t="s">
        <v>265</v>
      </c>
      <c r="AH4978" t="s">
        <v>265</v>
      </c>
      <c r="AI4978" t="s">
        <v>265</v>
      </c>
      <c r="AJ4978" t="s">
        <v>265</v>
      </c>
      <c r="AL4978" t="str">
        <f>IF(Sudan_News12[[#This Row],[relevancy_classification_english]]="Relevant","مناسب",IF(Sudan_News12[[#This Row],[relevancy_classification_english]]="Relevant","عَرَضِيّ",""))</f>
        <v/>
      </c>
      <c r="AN4978" t="str">
        <f>IF(Sudan_News12[[#This Row],[sentiment_analysis_english]]="Negative","سلبي",IF(Sudan_News12[[#This Row],[sentiment_analysis_english]]="Neutral","حيادي",IF(Sudan_News12[[#This Row],[sentiment_analysis_english]]="Positive","إيجابي","")))</f>
        <v/>
      </c>
      <c r="AO4978" t="e">
        <f>INDEX(TextClassificationList[],MATCH(Sudan_News12[[#This Row],[text_classification_arabic]],TextClassificationList[text_classification_arabic],0),1)</f>
        <v>#N/A</v>
      </c>
      <c r="AQ4978" t="e">
        <f>INDEX(TextClassificationList[],MATCH(Sudan_News12[[#This Row],[text_classification_arabic2]],TextClassificationList[text_classification_arabic],0),1)</f>
        <v>#N/A</v>
      </c>
      <c r="AS4978" t="e">
        <f>INDEX(TextClassificationList[],MATCH(Sudan_News12[[#This Row],[text_classification_arabic3]],TextClassificationList[text_classification_arabic],0),1)</f>
        <v>#N/A</v>
      </c>
      <c r="AU4978" t="e">
        <f>INDEX(TextClassificationList[],MATCH(Sudan_News12[[#This Row],[text_classification_arabic4]],TextClassificationList[text_classification_arabic],0),1)</f>
        <v>#N/A</v>
      </c>
      <c r="AW4978" t="e">
        <f>INDEX(TextClassificationList[],MATCH(Sudan_News12[[#This Row],[text_classification_arabic5]],TextClassificationList[text_classification_arabic],0),1)</f>
        <v>#N/A</v>
      </c>
    </row>
    <row r="4979" spans="1:49" x14ac:dyDescent="0.2">
      <c r="A4979">
        <v>1.0905879754639155E+18</v>
      </c>
      <c r="B4979">
        <v>1.0905879754639155E+18</v>
      </c>
      <c r="C4979" t="s">
        <v>19105</v>
      </c>
      <c r="D4979" s="1">
        <v>43495</v>
      </c>
      <c r="E4979" s="2">
        <v>0.60428240740740746</v>
      </c>
      <c r="F4979">
        <v>200</v>
      </c>
      <c r="G4979">
        <v>1889611729</v>
      </c>
      <c r="H4979" t="s">
        <v>354</v>
      </c>
      <c r="I4979" t="s">
        <v>355</v>
      </c>
      <c r="J4979" t="s">
        <v>265</v>
      </c>
      <c r="K4979" t="s">
        <v>19106</v>
      </c>
      <c r="L4979" t="s">
        <v>270</v>
      </c>
      <c r="M4979" t="s">
        <v>267</v>
      </c>
      <c r="N4979" t="s">
        <v>267</v>
      </c>
      <c r="O4979" t="s">
        <v>267</v>
      </c>
      <c r="P4979">
        <v>1</v>
      </c>
      <c r="Q4979">
        <v>0</v>
      </c>
      <c r="R4979">
        <v>1</v>
      </c>
      <c r="S4979" t="s">
        <v>267</v>
      </c>
      <c r="T4979" t="s">
        <v>267</v>
      </c>
      <c r="U4979" t="s">
        <v>19107</v>
      </c>
      <c r="V4979" t="b">
        <v>0</v>
      </c>
      <c r="W4979" t="s">
        <v>265</v>
      </c>
      <c r="X4979">
        <v>0</v>
      </c>
      <c r="Y4979" t="s">
        <v>265</v>
      </c>
      <c r="Z4979" t="s">
        <v>265</v>
      </c>
      <c r="AA4979" t="s">
        <v>265</v>
      </c>
      <c r="AB4979" t="s">
        <v>265</v>
      </c>
      <c r="AC4979" t="s">
        <v>265</v>
      </c>
      <c r="AD4979" t="s">
        <v>265</v>
      </c>
      <c r="AE4979" t="s">
        <v>265</v>
      </c>
      <c r="AF4979" t="s">
        <v>267</v>
      </c>
      <c r="AG4979" t="s">
        <v>265</v>
      </c>
      <c r="AH4979" t="s">
        <v>265</v>
      </c>
      <c r="AI4979" t="s">
        <v>265</v>
      </c>
      <c r="AJ4979" t="s">
        <v>265</v>
      </c>
      <c r="AL4979" t="str">
        <f>IF(Sudan_News12[[#This Row],[relevancy_classification_english]]="Relevant","مناسب",IF(Sudan_News12[[#This Row],[relevancy_classification_english]]="Relevant","عَرَضِيّ",""))</f>
        <v/>
      </c>
      <c r="AN4979" t="str">
        <f>IF(Sudan_News12[[#This Row],[sentiment_analysis_english]]="Negative","سلبي",IF(Sudan_News12[[#This Row],[sentiment_analysis_english]]="Neutral","حيادي",IF(Sudan_News12[[#This Row],[sentiment_analysis_english]]="Positive","إيجابي","")))</f>
        <v/>
      </c>
      <c r="AO4979" t="e">
        <f>INDEX(TextClassificationList[],MATCH(Sudan_News12[[#This Row],[text_classification_arabic]],TextClassificationList[text_classification_arabic],0),1)</f>
        <v>#N/A</v>
      </c>
      <c r="AQ4979" t="e">
        <f>INDEX(TextClassificationList[],MATCH(Sudan_News12[[#This Row],[text_classification_arabic2]],TextClassificationList[text_classification_arabic],0),1)</f>
        <v>#N/A</v>
      </c>
      <c r="AS4979" t="e">
        <f>INDEX(TextClassificationList[],MATCH(Sudan_News12[[#This Row],[text_classification_arabic3]],TextClassificationList[text_classification_arabic],0),1)</f>
        <v>#N/A</v>
      </c>
      <c r="AU4979" t="e">
        <f>INDEX(TextClassificationList[],MATCH(Sudan_News12[[#This Row],[text_classification_arabic4]],TextClassificationList[text_classification_arabic],0),1)</f>
        <v>#N/A</v>
      </c>
      <c r="AW4979" t="e">
        <f>INDEX(TextClassificationList[],MATCH(Sudan_News12[[#This Row],[text_classification_arabic5]],TextClassificationList[text_classification_arabic],0),1)</f>
        <v>#N/A</v>
      </c>
    </row>
    <row r="4980" spans="1:49" x14ac:dyDescent="0.2">
      <c r="A4980">
        <v>1.0900062231586898E+18</v>
      </c>
      <c r="B4980">
        <v>1.0900062231586898E+18</v>
      </c>
      <c r="C4980" t="s">
        <v>19108</v>
      </c>
      <c r="D4980" s="1">
        <v>43493</v>
      </c>
      <c r="E4980" s="2">
        <v>0.99894675925925924</v>
      </c>
      <c r="F4980">
        <v>200</v>
      </c>
      <c r="G4980">
        <v>1889611729</v>
      </c>
      <c r="H4980" t="s">
        <v>354</v>
      </c>
      <c r="I4980" t="s">
        <v>355</v>
      </c>
      <c r="J4980" t="s">
        <v>265</v>
      </c>
      <c r="K4980" t="s">
        <v>19109</v>
      </c>
      <c r="L4980" t="s">
        <v>266</v>
      </c>
      <c r="M4980" t="s">
        <v>267</v>
      </c>
      <c r="N4980" t="s">
        <v>267</v>
      </c>
      <c r="O4980" t="s">
        <v>19110</v>
      </c>
      <c r="P4980">
        <v>0</v>
      </c>
      <c r="Q4980">
        <v>0</v>
      </c>
      <c r="R4980">
        <v>0</v>
      </c>
      <c r="S4980" t="s">
        <v>329</v>
      </c>
      <c r="T4980" t="s">
        <v>267</v>
      </c>
      <c r="U4980" t="s">
        <v>19111</v>
      </c>
      <c r="V4980" t="b">
        <v>0</v>
      </c>
      <c r="W4980" t="s">
        <v>265</v>
      </c>
      <c r="X4980">
        <v>1</v>
      </c>
      <c r="Y4980" t="s">
        <v>19112</v>
      </c>
      <c r="Z4980" t="s">
        <v>265</v>
      </c>
      <c r="AA4980" t="s">
        <v>265</v>
      </c>
      <c r="AB4980" t="s">
        <v>265</v>
      </c>
      <c r="AC4980" t="s">
        <v>265</v>
      </c>
      <c r="AD4980" t="s">
        <v>265</v>
      </c>
      <c r="AE4980" t="s">
        <v>265</v>
      </c>
      <c r="AF4980" t="s">
        <v>267</v>
      </c>
      <c r="AG4980" t="s">
        <v>265</v>
      </c>
      <c r="AH4980" t="s">
        <v>265</v>
      </c>
      <c r="AI4980" t="s">
        <v>265</v>
      </c>
      <c r="AJ4980" t="s">
        <v>265</v>
      </c>
      <c r="AL4980" t="str">
        <f>IF(Sudan_News12[[#This Row],[relevancy_classification_english]]="Relevant","مناسب",IF(Sudan_News12[[#This Row],[relevancy_classification_english]]="Relevant","عَرَضِيّ",""))</f>
        <v/>
      </c>
      <c r="AN4980" t="str">
        <f>IF(Sudan_News12[[#This Row],[sentiment_analysis_english]]="Negative","سلبي",IF(Sudan_News12[[#This Row],[sentiment_analysis_english]]="Neutral","حيادي",IF(Sudan_News12[[#This Row],[sentiment_analysis_english]]="Positive","إيجابي","")))</f>
        <v/>
      </c>
      <c r="AO4980" t="e">
        <f>INDEX(TextClassificationList[],MATCH(Sudan_News12[[#This Row],[text_classification_arabic]],TextClassificationList[text_classification_arabic],0),1)</f>
        <v>#N/A</v>
      </c>
      <c r="AQ4980" t="e">
        <f>INDEX(TextClassificationList[],MATCH(Sudan_News12[[#This Row],[text_classification_arabic2]],TextClassificationList[text_classification_arabic],0),1)</f>
        <v>#N/A</v>
      </c>
      <c r="AS4980" t="e">
        <f>INDEX(TextClassificationList[],MATCH(Sudan_News12[[#This Row],[text_classification_arabic3]],TextClassificationList[text_classification_arabic],0),1)</f>
        <v>#N/A</v>
      </c>
      <c r="AU4980" t="e">
        <f>INDEX(TextClassificationList[],MATCH(Sudan_News12[[#This Row],[text_classification_arabic4]],TextClassificationList[text_classification_arabic],0),1)</f>
        <v>#N/A</v>
      </c>
      <c r="AW4980" t="e">
        <f>INDEX(TextClassificationList[],MATCH(Sudan_News12[[#This Row],[text_classification_arabic5]],TextClassificationList[text_classification_arabic],0),1)</f>
        <v>#N/A</v>
      </c>
    </row>
    <row r="4981" spans="1:49" x14ac:dyDescent="0.2">
      <c r="A4981">
        <v>1.089742853297836E+18</v>
      </c>
      <c r="B4981">
        <v>1.089742853297836E+18</v>
      </c>
      <c r="C4981" t="s">
        <v>19113</v>
      </c>
      <c r="D4981" s="1">
        <v>43493</v>
      </c>
      <c r="E4981" s="2">
        <v>0.27218750000000003</v>
      </c>
      <c r="F4981">
        <v>200</v>
      </c>
      <c r="G4981">
        <v>1889611729</v>
      </c>
      <c r="H4981" t="s">
        <v>354</v>
      </c>
      <c r="I4981" t="s">
        <v>355</v>
      </c>
      <c r="J4981" t="s">
        <v>265</v>
      </c>
      <c r="K4981" t="s">
        <v>19114</v>
      </c>
      <c r="L4981" t="s">
        <v>266</v>
      </c>
      <c r="M4981" t="s">
        <v>267</v>
      </c>
      <c r="N4981" t="s">
        <v>267</v>
      </c>
      <c r="O4981" t="s">
        <v>19115</v>
      </c>
      <c r="P4981">
        <v>0</v>
      </c>
      <c r="Q4981">
        <v>1</v>
      </c>
      <c r="R4981">
        <v>1</v>
      </c>
      <c r="S4981" t="s">
        <v>19116</v>
      </c>
      <c r="T4981" t="s">
        <v>267</v>
      </c>
      <c r="U4981" t="s">
        <v>19117</v>
      </c>
      <c r="V4981" t="b">
        <v>0</v>
      </c>
      <c r="W4981" t="s">
        <v>265</v>
      </c>
      <c r="X4981">
        <v>1</v>
      </c>
      <c r="Y4981" t="s">
        <v>19118</v>
      </c>
      <c r="Z4981" t="s">
        <v>265</v>
      </c>
      <c r="AA4981" t="s">
        <v>265</v>
      </c>
      <c r="AB4981" t="s">
        <v>265</v>
      </c>
      <c r="AC4981" t="s">
        <v>265</v>
      </c>
      <c r="AD4981" t="s">
        <v>265</v>
      </c>
      <c r="AE4981" t="s">
        <v>265</v>
      </c>
      <c r="AF4981" t="s">
        <v>267</v>
      </c>
      <c r="AG4981" t="s">
        <v>265</v>
      </c>
      <c r="AH4981" t="s">
        <v>265</v>
      </c>
      <c r="AI4981" t="s">
        <v>265</v>
      </c>
      <c r="AJ4981" t="s">
        <v>265</v>
      </c>
      <c r="AL4981" t="str">
        <f>IF(Sudan_News12[[#This Row],[relevancy_classification_english]]="Relevant","مناسب",IF(Sudan_News12[[#This Row],[relevancy_classification_english]]="Relevant","عَرَضِيّ",""))</f>
        <v/>
      </c>
      <c r="AN4981" t="str">
        <f>IF(Sudan_News12[[#This Row],[sentiment_analysis_english]]="Negative","سلبي",IF(Sudan_News12[[#This Row],[sentiment_analysis_english]]="Neutral","حيادي",IF(Sudan_News12[[#This Row],[sentiment_analysis_english]]="Positive","إيجابي","")))</f>
        <v/>
      </c>
      <c r="AO4981" t="e">
        <f>INDEX(TextClassificationList[],MATCH(Sudan_News12[[#This Row],[text_classification_arabic]],TextClassificationList[text_classification_arabic],0),1)</f>
        <v>#N/A</v>
      </c>
      <c r="AQ4981" t="e">
        <f>INDEX(TextClassificationList[],MATCH(Sudan_News12[[#This Row],[text_classification_arabic2]],TextClassificationList[text_classification_arabic],0),1)</f>
        <v>#N/A</v>
      </c>
      <c r="AS4981" t="e">
        <f>INDEX(TextClassificationList[],MATCH(Sudan_News12[[#This Row],[text_classification_arabic3]],TextClassificationList[text_classification_arabic],0),1)</f>
        <v>#N/A</v>
      </c>
      <c r="AU4981" t="e">
        <f>INDEX(TextClassificationList[],MATCH(Sudan_News12[[#This Row],[text_classification_arabic4]],TextClassificationList[text_classification_arabic],0),1)</f>
        <v>#N/A</v>
      </c>
      <c r="AW4981" t="e">
        <f>INDEX(TextClassificationList[],MATCH(Sudan_News12[[#This Row],[text_classification_arabic5]],TextClassificationList[text_classification_arabic],0),1)</f>
        <v>#N/A</v>
      </c>
    </row>
    <row r="4982" spans="1:49" x14ac:dyDescent="0.2">
      <c r="A4982">
        <v>1.0896045091045089E+18</v>
      </c>
      <c r="B4982">
        <v>1.0896033028646216E+18</v>
      </c>
      <c r="C4982" t="s">
        <v>19119</v>
      </c>
      <c r="D4982" s="1">
        <v>43492</v>
      </c>
      <c r="E4982" s="2">
        <v>0.89042824074074078</v>
      </c>
      <c r="F4982">
        <v>200</v>
      </c>
      <c r="G4982">
        <v>1889611729</v>
      </c>
      <c r="H4982" t="s">
        <v>354</v>
      </c>
      <c r="I4982" t="s">
        <v>355</v>
      </c>
      <c r="J4982" t="s">
        <v>265</v>
      </c>
      <c r="K4982" t="s">
        <v>19120</v>
      </c>
      <c r="L4982" t="s">
        <v>266</v>
      </c>
      <c r="M4982" t="s">
        <v>267</v>
      </c>
      <c r="N4982" t="s">
        <v>267</v>
      </c>
      <c r="O4982" t="s">
        <v>267</v>
      </c>
      <c r="P4982">
        <v>0</v>
      </c>
      <c r="Q4982">
        <v>0</v>
      </c>
      <c r="R4982">
        <v>0</v>
      </c>
      <c r="S4982" t="s">
        <v>267</v>
      </c>
      <c r="T4982" t="s">
        <v>267</v>
      </c>
      <c r="U4982" t="s">
        <v>19121</v>
      </c>
      <c r="V4982" t="b">
        <v>0</v>
      </c>
      <c r="W4982" t="s">
        <v>265</v>
      </c>
      <c r="X4982">
        <v>0</v>
      </c>
      <c r="Y4982" t="s">
        <v>265</v>
      </c>
      <c r="Z4982" t="s">
        <v>265</v>
      </c>
      <c r="AA4982" t="s">
        <v>265</v>
      </c>
      <c r="AB4982" t="s">
        <v>265</v>
      </c>
      <c r="AC4982" t="s">
        <v>265</v>
      </c>
      <c r="AD4982" t="s">
        <v>265</v>
      </c>
      <c r="AE4982" t="s">
        <v>265</v>
      </c>
      <c r="AF4982" t="s">
        <v>15656</v>
      </c>
      <c r="AG4982" t="s">
        <v>265</v>
      </c>
      <c r="AH4982" t="s">
        <v>265</v>
      </c>
      <c r="AI4982" t="s">
        <v>265</v>
      </c>
      <c r="AJ4982" t="s">
        <v>265</v>
      </c>
      <c r="AL4982" t="str">
        <f>IF(Sudan_News12[[#This Row],[relevancy_classification_english]]="Relevant","مناسب",IF(Sudan_News12[[#This Row],[relevancy_classification_english]]="Relevant","عَرَضِيّ",""))</f>
        <v/>
      </c>
      <c r="AN4982" t="str">
        <f>IF(Sudan_News12[[#This Row],[sentiment_analysis_english]]="Negative","سلبي",IF(Sudan_News12[[#This Row],[sentiment_analysis_english]]="Neutral","حيادي",IF(Sudan_News12[[#This Row],[sentiment_analysis_english]]="Positive","إيجابي","")))</f>
        <v/>
      </c>
      <c r="AO4982" t="e">
        <f>INDEX(TextClassificationList[],MATCH(Sudan_News12[[#This Row],[text_classification_arabic]],TextClassificationList[text_classification_arabic],0),1)</f>
        <v>#N/A</v>
      </c>
      <c r="AQ4982" t="e">
        <f>INDEX(TextClassificationList[],MATCH(Sudan_News12[[#This Row],[text_classification_arabic2]],TextClassificationList[text_classification_arabic],0),1)</f>
        <v>#N/A</v>
      </c>
      <c r="AS4982" t="e">
        <f>INDEX(TextClassificationList[],MATCH(Sudan_News12[[#This Row],[text_classification_arabic3]],TextClassificationList[text_classification_arabic],0),1)</f>
        <v>#N/A</v>
      </c>
      <c r="AU4982" t="e">
        <f>INDEX(TextClassificationList[],MATCH(Sudan_News12[[#This Row],[text_classification_arabic4]],TextClassificationList[text_classification_arabic],0),1)</f>
        <v>#N/A</v>
      </c>
      <c r="AW4982" t="e">
        <f>INDEX(TextClassificationList[],MATCH(Sudan_News12[[#This Row],[text_classification_arabic5]],TextClassificationList[text_classification_arabic],0),1)</f>
        <v>#N/A</v>
      </c>
    </row>
    <row r="4983" spans="1:49" x14ac:dyDescent="0.2">
      <c r="A4983">
        <v>1.0896033028646216E+18</v>
      </c>
      <c r="B4983">
        <v>1.0896033028646216E+18</v>
      </c>
      <c r="C4983" t="s">
        <v>19122</v>
      </c>
      <c r="D4983" s="1">
        <v>43492</v>
      </c>
      <c r="E4983" s="2">
        <v>0.88709490740740737</v>
      </c>
      <c r="F4983">
        <v>200</v>
      </c>
      <c r="G4983">
        <v>1889611729</v>
      </c>
      <c r="H4983" t="s">
        <v>354</v>
      </c>
      <c r="I4983" t="s">
        <v>355</v>
      </c>
      <c r="J4983" t="s">
        <v>265</v>
      </c>
      <c r="K4983" t="s">
        <v>19123</v>
      </c>
      <c r="L4983" t="s">
        <v>266</v>
      </c>
      <c r="M4983" t="s">
        <v>267</v>
      </c>
      <c r="N4983" t="s">
        <v>267</v>
      </c>
      <c r="O4983" t="s">
        <v>19124</v>
      </c>
      <c r="P4983">
        <v>1</v>
      </c>
      <c r="Q4983">
        <v>0</v>
      </c>
      <c r="R4983">
        <v>0</v>
      </c>
      <c r="S4983" t="s">
        <v>329</v>
      </c>
      <c r="T4983" t="s">
        <v>267</v>
      </c>
      <c r="U4983" t="s">
        <v>19125</v>
      </c>
      <c r="V4983" t="b">
        <v>0</v>
      </c>
      <c r="W4983" t="s">
        <v>265</v>
      </c>
      <c r="X4983">
        <v>1</v>
      </c>
      <c r="Y4983" t="s">
        <v>19126</v>
      </c>
      <c r="Z4983" t="s">
        <v>265</v>
      </c>
      <c r="AA4983" t="s">
        <v>265</v>
      </c>
      <c r="AB4983" t="s">
        <v>265</v>
      </c>
      <c r="AC4983" t="s">
        <v>265</v>
      </c>
      <c r="AD4983" t="s">
        <v>265</v>
      </c>
      <c r="AE4983" t="s">
        <v>265</v>
      </c>
      <c r="AF4983" t="s">
        <v>267</v>
      </c>
      <c r="AG4983" t="s">
        <v>265</v>
      </c>
      <c r="AH4983" t="s">
        <v>265</v>
      </c>
      <c r="AI4983" t="s">
        <v>265</v>
      </c>
      <c r="AJ4983" t="s">
        <v>265</v>
      </c>
      <c r="AL4983" t="str">
        <f>IF(Sudan_News12[[#This Row],[relevancy_classification_english]]="Relevant","مناسب",IF(Sudan_News12[[#This Row],[relevancy_classification_english]]="Relevant","عَرَضِيّ",""))</f>
        <v/>
      </c>
      <c r="AN4983" t="str">
        <f>IF(Sudan_News12[[#This Row],[sentiment_analysis_english]]="Negative","سلبي",IF(Sudan_News12[[#This Row],[sentiment_analysis_english]]="Neutral","حيادي",IF(Sudan_News12[[#This Row],[sentiment_analysis_english]]="Positive","إيجابي","")))</f>
        <v/>
      </c>
      <c r="AO4983" t="e">
        <f>INDEX(TextClassificationList[],MATCH(Sudan_News12[[#This Row],[text_classification_arabic]],TextClassificationList[text_classification_arabic],0),1)</f>
        <v>#N/A</v>
      </c>
      <c r="AQ4983" t="e">
        <f>INDEX(TextClassificationList[],MATCH(Sudan_News12[[#This Row],[text_classification_arabic2]],TextClassificationList[text_classification_arabic],0),1)</f>
        <v>#N/A</v>
      </c>
      <c r="AS4983" t="e">
        <f>INDEX(TextClassificationList[],MATCH(Sudan_News12[[#This Row],[text_classification_arabic3]],TextClassificationList[text_classification_arabic],0),1)</f>
        <v>#N/A</v>
      </c>
      <c r="AU4983" t="e">
        <f>INDEX(TextClassificationList[],MATCH(Sudan_News12[[#This Row],[text_classification_arabic4]],TextClassificationList[text_classification_arabic],0),1)</f>
        <v>#N/A</v>
      </c>
      <c r="AW4983" t="e">
        <f>INDEX(TextClassificationList[],MATCH(Sudan_News12[[#This Row],[text_classification_arabic5]],TextClassificationList[text_classification_arabic],0),1)</f>
        <v>#N/A</v>
      </c>
    </row>
    <row r="4984" spans="1:49" x14ac:dyDescent="0.2">
      <c r="A4984">
        <v>1.0895000073703178E+18</v>
      </c>
      <c r="B4984">
        <v>1.0894878461284475E+18</v>
      </c>
      <c r="C4984" t="s">
        <v>19127</v>
      </c>
      <c r="D4984" s="1">
        <v>43492</v>
      </c>
      <c r="E4984" s="2">
        <v>0.60206018518518523</v>
      </c>
      <c r="F4984">
        <v>200</v>
      </c>
      <c r="G4984">
        <v>1889611729</v>
      </c>
      <c r="H4984" t="s">
        <v>354</v>
      </c>
      <c r="I4984" t="s">
        <v>355</v>
      </c>
      <c r="J4984" t="s">
        <v>265</v>
      </c>
      <c r="K4984" t="s">
        <v>19128</v>
      </c>
      <c r="L4984" t="s">
        <v>266</v>
      </c>
      <c r="M4984" t="s">
        <v>267</v>
      </c>
      <c r="N4984" t="s">
        <v>267</v>
      </c>
      <c r="O4984" t="s">
        <v>267</v>
      </c>
      <c r="P4984">
        <v>0</v>
      </c>
      <c r="Q4984">
        <v>0</v>
      </c>
      <c r="R4984">
        <v>0</v>
      </c>
      <c r="S4984" t="s">
        <v>267</v>
      </c>
      <c r="T4984" t="s">
        <v>267</v>
      </c>
      <c r="U4984" t="s">
        <v>19129</v>
      </c>
      <c r="V4984" t="b">
        <v>0</v>
      </c>
      <c r="W4984" t="s">
        <v>265</v>
      </c>
      <c r="X4984">
        <v>0</v>
      </c>
      <c r="Y4984" t="s">
        <v>265</v>
      </c>
      <c r="Z4984" t="s">
        <v>265</v>
      </c>
      <c r="AA4984" t="s">
        <v>265</v>
      </c>
      <c r="AB4984" t="s">
        <v>265</v>
      </c>
      <c r="AC4984" t="s">
        <v>265</v>
      </c>
      <c r="AD4984" t="s">
        <v>265</v>
      </c>
      <c r="AE4984" t="s">
        <v>265</v>
      </c>
      <c r="AF4984" t="s">
        <v>16965</v>
      </c>
      <c r="AG4984" t="s">
        <v>265</v>
      </c>
      <c r="AH4984" t="s">
        <v>265</v>
      </c>
      <c r="AI4984" t="s">
        <v>265</v>
      </c>
      <c r="AJ4984" t="s">
        <v>265</v>
      </c>
      <c r="AL4984" t="str">
        <f>IF(Sudan_News12[[#This Row],[relevancy_classification_english]]="Relevant","مناسب",IF(Sudan_News12[[#This Row],[relevancy_classification_english]]="Relevant","عَرَضِيّ",""))</f>
        <v/>
      </c>
      <c r="AN4984" t="str">
        <f>IF(Sudan_News12[[#This Row],[sentiment_analysis_english]]="Negative","سلبي",IF(Sudan_News12[[#This Row],[sentiment_analysis_english]]="Neutral","حيادي",IF(Sudan_News12[[#This Row],[sentiment_analysis_english]]="Positive","إيجابي","")))</f>
        <v/>
      </c>
      <c r="AO4984" t="e">
        <f>INDEX(TextClassificationList[],MATCH(Sudan_News12[[#This Row],[text_classification_arabic]],TextClassificationList[text_classification_arabic],0),1)</f>
        <v>#N/A</v>
      </c>
      <c r="AQ4984" t="e">
        <f>INDEX(TextClassificationList[],MATCH(Sudan_News12[[#This Row],[text_classification_arabic2]],TextClassificationList[text_classification_arabic],0),1)</f>
        <v>#N/A</v>
      </c>
      <c r="AS4984" t="e">
        <f>INDEX(TextClassificationList[],MATCH(Sudan_News12[[#This Row],[text_classification_arabic3]],TextClassificationList[text_classification_arabic],0),1)</f>
        <v>#N/A</v>
      </c>
      <c r="AU4984" t="e">
        <f>INDEX(TextClassificationList[],MATCH(Sudan_News12[[#This Row],[text_classification_arabic4]],TextClassificationList[text_classification_arabic],0),1)</f>
        <v>#N/A</v>
      </c>
      <c r="AW4984" t="e">
        <f>INDEX(TextClassificationList[],MATCH(Sudan_News12[[#This Row],[text_classification_arabic5]],TextClassificationList[text_classification_arabic],0),1)</f>
        <v>#N/A</v>
      </c>
    </row>
    <row r="4985" spans="1:49" x14ac:dyDescent="0.2">
      <c r="A4985">
        <v>1.0892327182679081E+18</v>
      </c>
      <c r="B4985">
        <v>1.0890957219602596E+18</v>
      </c>
      <c r="C4985" t="s">
        <v>19130</v>
      </c>
      <c r="D4985" s="1">
        <v>43491</v>
      </c>
      <c r="E4985" s="2">
        <v>0.86447916666666669</v>
      </c>
      <c r="F4985">
        <v>200</v>
      </c>
      <c r="G4985">
        <v>1889611729</v>
      </c>
      <c r="H4985" t="s">
        <v>354</v>
      </c>
      <c r="I4985" t="s">
        <v>355</v>
      </c>
      <c r="J4985" t="s">
        <v>265</v>
      </c>
      <c r="K4985" t="s">
        <v>19131</v>
      </c>
      <c r="L4985" t="s">
        <v>266</v>
      </c>
      <c r="M4985" t="s">
        <v>267</v>
      </c>
      <c r="N4985" t="s">
        <v>267</v>
      </c>
      <c r="O4985" t="s">
        <v>267</v>
      </c>
      <c r="P4985">
        <v>0</v>
      </c>
      <c r="Q4985">
        <v>0</v>
      </c>
      <c r="R4985">
        <v>1</v>
      </c>
      <c r="S4985" t="s">
        <v>267</v>
      </c>
      <c r="T4985" t="s">
        <v>267</v>
      </c>
      <c r="U4985" t="s">
        <v>19132</v>
      </c>
      <c r="V4985" t="b">
        <v>0</v>
      </c>
      <c r="W4985" t="s">
        <v>265</v>
      </c>
      <c r="X4985">
        <v>0</v>
      </c>
      <c r="Y4985" t="s">
        <v>265</v>
      </c>
      <c r="Z4985" t="s">
        <v>265</v>
      </c>
      <c r="AA4985" t="s">
        <v>265</v>
      </c>
      <c r="AB4985" t="s">
        <v>265</v>
      </c>
      <c r="AC4985" t="s">
        <v>265</v>
      </c>
      <c r="AD4985" t="s">
        <v>265</v>
      </c>
      <c r="AE4985" t="s">
        <v>265</v>
      </c>
      <c r="AF4985" t="s">
        <v>267</v>
      </c>
      <c r="AG4985" t="s">
        <v>265</v>
      </c>
      <c r="AH4985" t="s">
        <v>265</v>
      </c>
      <c r="AI4985" t="s">
        <v>265</v>
      </c>
      <c r="AJ4985" t="s">
        <v>265</v>
      </c>
      <c r="AL4985" t="str">
        <f>IF(Sudan_News12[[#This Row],[relevancy_classification_english]]="Relevant","مناسب",IF(Sudan_News12[[#This Row],[relevancy_classification_english]]="Relevant","عَرَضِيّ",""))</f>
        <v/>
      </c>
      <c r="AN4985" t="str">
        <f>IF(Sudan_News12[[#This Row],[sentiment_analysis_english]]="Negative","سلبي",IF(Sudan_News12[[#This Row],[sentiment_analysis_english]]="Neutral","حيادي",IF(Sudan_News12[[#This Row],[sentiment_analysis_english]]="Positive","إيجابي","")))</f>
        <v/>
      </c>
      <c r="AO4985" t="e">
        <f>INDEX(TextClassificationList[],MATCH(Sudan_News12[[#This Row],[text_classification_arabic]],TextClassificationList[text_classification_arabic],0),1)</f>
        <v>#N/A</v>
      </c>
      <c r="AQ4985" t="e">
        <f>INDEX(TextClassificationList[],MATCH(Sudan_News12[[#This Row],[text_classification_arabic2]],TextClassificationList[text_classification_arabic],0),1)</f>
        <v>#N/A</v>
      </c>
      <c r="AS4985" t="e">
        <f>INDEX(TextClassificationList[],MATCH(Sudan_News12[[#This Row],[text_classification_arabic3]],TextClassificationList[text_classification_arabic],0),1)</f>
        <v>#N/A</v>
      </c>
      <c r="AU4985" t="e">
        <f>INDEX(TextClassificationList[],MATCH(Sudan_News12[[#This Row],[text_classification_arabic4]],TextClassificationList[text_classification_arabic],0),1)</f>
        <v>#N/A</v>
      </c>
      <c r="AW4985" t="e">
        <f>INDEX(TextClassificationList[],MATCH(Sudan_News12[[#This Row],[text_classification_arabic5]],TextClassificationList[text_classification_arabic],0),1)</f>
        <v>#N/A</v>
      </c>
    </row>
    <row r="4986" spans="1:49" x14ac:dyDescent="0.2">
      <c r="A4986">
        <v>1.089211501452374E+18</v>
      </c>
      <c r="B4986">
        <v>1.089211501452374E+18</v>
      </c>
      <c r="C4986" t="s">
        <v>19133</v>
      </c>
      <c r="D4986" s="1">
        <v>43491</v>
      </c>
      <c r="E4986" s="2">
        <v>0.80593749999999997</v>
      </c>
      <c r="F4986">
        <v>200</v>
      </c>
      <c r="G4986">
        <v>1889611729</v>
      </c>
      <c r="H4986" t="s">
        <v>354</v>
      </c>
      <c r="I4986" t="s">
        <v>355</v>
      </c>
      <c r="J4986" t="s">
        <v>265</v>
      </c>
      <c r="K4986" t="s">
        <v>19134</v>
      </c>
      <c r="L4986" t="s">
        <v>266</v>
      </c>
      <c r="M4986" t="s">
        <v>267</v>
      </c>
      <c r="N4986" t="s">
        <v>267</v>
      </c>
      <c r="O4986" t="s">
        <v>267</v>
      </c>
      <c r="P4986">
        <v>0</v>
      </c>
      <c r="Q4986">
        <v>0</v>
      </c>
      <c r="R4986">
        <v>1</v>
      </c>
      <c r="S4986" t="s">
        <v>267</v>
      </c>
      <c r="T4986" t="s">
        <v>267</v>
      </c>
      <c r="U4986" t="s">
        <v>19135</v>
      </c>
      <c r="V4986" t="b">
        <v>0</v>
      </c>
      <c r="W4986" t="s">
        <v>19136</v>
      </c>
      <c r="X4986">
        <v>0</v>
      </c>
      <c r="Y4986" t="s">
        <v>265</v>
      </c>
      <c r="Z4986" t="s">
        <v>265</v>
      </c>
      <c r="AA4986" t="s">
        <v>265</v>
      </c>
      <c r="AB4986" t="s">
        <v>265</v>
      </c>
      <c r="AC4986" t="s">
        <v>265</v>
      </c>
      <c r="AD4986" t="s">
        <v>265</v>
      </c>
      <c r="AE4986" t="s">
        <v>265</v>
      </c>
      <c r="AF4986" t="s">
        <v>267</v>
      </c>
      <c r="AG4986" t="s">
        <v>265</v>
      </c>
      <c r="AH4986" t="s">
        <v>265</v>
      </c>
      <c r="AI4986" t="s">
        <v>265</v>
      </c>
      <c r="AJ4986" t="s">
        <v>265</v>
      </c>
      <c r="AL4986" t="str">
        <f>IF(Sudan_News12[[#This Row],[relevancy_classification_english]]="Relevant","مناسب",IF(Sudan_News12[[#This Row],[relevancy_classification_english]]="Relevant","عَرَضِيّ",""))</f>
        <v/>
      </c>
      <c r="AN4986" t="str">
        <f>IF(Sudan_News12[[#This Row],[sentiment_analysis_english]]="Negative","سلبي",IF(Sudan_News12[[#This Row],[sentiment_analysis_english]]="Neutral","حيادي",IF(Sudan_News12[[#This Row],[sentiment_analysis_english]]="Positive","إيجابي","")))</f>
        <v/>
      </c>
      <c r="AO4986" t="e">
        <f>INDEX(TextClassificationList[],MATCH(Sudan_News12[[#This Row],[text_classification_arabic]],TextClassificationList[text_classification_arabic],0),1)</f>
        <v>#N/A</v>
      </c>
      <c r="AQ4986" t="e">
        <f>INDEX(TextClassificationList[],MATCH(Sudan_News12[[#This Row],[text_classification_arabic2]],TextClassificationList[text_classification_arabic],0),1)</f>
        <v>#N/A</v>
      </c>
      <c r="AS4986" t="e">
        <f>INDEX(TextClassificationList[],MATCH(Sudan_News12[[#This Row],[text_classification_arabic3]],TextClassificationList[text_classification_arabic],0),1)</f>
        <v>#N/A</v>
      </c>
      <c r="AU4986" t="e">
        <f>INDEX(TextClassificationList[],MATCH(Sudan_News12[[#This Row],[text_classification_arabic4]],TextClassificationList[text_classification_arabic],0),1)</f>
        <v>#N/A</v>
      </c>
      <c r="AW4986" t="e">
        <f>INDEX(TextClassificationList[],MATCH(Sudan_News12[[#This Row],[text_classification_arabic5]],TextClassificationList[text_classification_arabic],0),1)</f>
        <v>#N/A</v>
      </c>
    </row>
    <row r="4987" spans="1:49" x14ac:dyDescent="0.2">
      <c r="A4987">
        <v>1.0891215239427318E+18</v>
      </c>
      <c r="B4987">
        <v>1.0891185244155945E+18</v>
      </c>
      <c r="C4987" t="s">
        <v>19137</v>
      </c>
      <c r="D4987" s="1">
        <v>43491</v>
      </c>
      <c r="E4987" s="2">
        <v>0.55763888888888891</v>
      </c>
      <c r="F4987">
        <v>200</v>
      </c>
      <c r="G4987">
        <v>1889611729</v>
      </c>
      <c r="H4987" t="s">
        <v>354</v>
      </c>
      <c r="I4987" t="s">
        <v>355</v>
      </c>
      <c r="J4987" t="s">
        <v>265</v>
      </c>
      <c r="K4987" t="s">
        <v>19138</v>
      </c>
      <c r="L4987" t="s">
        <v>266</v>
      </c>
      <c r="M4987" t="s">
        <v>267</v>
      </c>
      <c r="N4987" t="s">
        <v>267</v>
      </c>
      <c r="O4987" t="s">
        <v>267</v>
      </c>
      <c r="P4987">
        <v>0</v>
      </c>
      <c r="Q4987">
        <v>0</v>
      </c>
      <c r="R4987">
        <v>0</v>
      </c>
      <c r="S4987" t="s">
        <v>267</v>
      </c>
      <c r="T4987" t="s">
        <v>267</v>
      </c>
      <c r="U4987" t="s">
        <v>19139</v>
      </c>
      <c r="V4987" t="b">
        <v>0</v>
      </c>
      <c r="W4987" t="s">
        <v>265</v>
      </c>
      <c r="X4987">
        <v>0</v>
      </c>
      <c r="Y4987" t="s">
        <v>265</v>
      </c>
      <c r="Z4987" t="s">
        <v>265</v>
      </c>
      <c r="AA4987" t="s">
        <v>265</v>
      </c>
      <c r="AB4987" t="s">
        <v>265</v>
      </c>
      <c r="AC4987" t="s">
        <v>265</v>
      </c>
      <c r="AD4987" t="s">
        <v>265</v>
      </c>
      <c r="AE4987" t="s">
        <v>265</v>
      </c>
      <c r="AF4987" t="s">
        <v>267</v>
      </c>
      <c r="AG4987" t="s">
        <v>265</v>
      </c>
      <c r="AH4987" t="s">
        <v>265</v>
      </c>
      <c r="AI4987" t="s">
        <v>265</v>
      </c>
      <c r="AJ4987" t="s">
        <v>265</v>
      </c>
      <c r="AL4987" t="str">
        <f>IF(Sudan_News12[[#This Row],[relevancy_classification_english]]="Relevant","مناسب",IF(Sudan_News12[[#This Row],[relevancy_classification_english]]="Relevant","عَرَضِيّ",""))</f>
        <v/>
      </c>
      <c r="AN4987" t="str">
        <f>IF(Sudan_News12[[#This Row],[sentiment_analysis_english]]="Negative","سلبي",IF(Sudan_News12[[#This Row],[sentiment_analysis_english]]="Neutral","حيادي",IF(Sudan_News12[[#This Row],[sentiment_analysis_english]]="Positive","إيجابي","")))</f>
        <v/>
      </c>
      <c r="AO4987" t="e">
        <f>INDEX(TextClassificationList[],MATCH(Sudan_News12[[#This Row],[text_classification_arabic]],TextClassificationList[text_classification_arabic],0),1)</f>
        <v>#N/A</v>
      </c>
      <c r="AQ4987" t="e">
        <f>INDEX(TextClassificationList[],MATCH(Sudan_News12[[#This Row],[text_classification_arabic2]],TextClassificationList[text_classification_arabic],0),1)</f>
        <v>#N/A</v>
      </c>
      <c r="AS4987" t="e">
        <f>INDEX(TextClassificationList[],MATCH(Sudan_News12[[#This Row],[text_classification_arabic3]],TextClassificationList[text_classification_arabic],0),1)</f>
        <v>#N/A</v>
      </c>
      <c r="AU4987" t="e">
        <f>INDEX(TextClassificationList[],MATCH(Sudan_News12[[#This Row],[text_classification_arabic4]],TextClassificationList[text_classification_arabic],0),1)</f>
        <v>#N/A</v>
      </c>
      <c r="AW4987" t="e">
        <f>INDEX(TextClassificationList[],MATCH(Sudan_News12[[#This Row],[text_classification_arabic5]],TextClassificationList[text_classification_arabic],0),1)</f>
        <v>#N/A</v>
      </c>
    </row>
    <row r="4988" spans="1:49" x14ac:dyDescent="0.2">
      <c r="A4988">
        <v>1.0890957219602596E+18</v>
      </c>
      <c r="B4988">
        <v>1.0890957219602596E+18</v>
      </c>
      <c r="C4988" t="s">
        <v>19140</v>
      </c>
      <c r="D4988" s="1">
        <v>43491</v>
      </c>
      <c r="E4988" s="2">
        <v>0.48644675925925923</v>
      </c>
      <c r="F4988">
        <v>200</v>
      </c>
      <c r="G4988">
        <v>1889611729</v>
      </c>
      <c r="H4988" t="s">
        <v>354</v>
      </c>
      <c r="I4988" t="s">
        <v>355</v>
      </c>
      <c r="J4988" t="s">
        <v>265</v>
      </c>
      <c r="K4988" t="s">
        <v>19141</v>
      </c>
      <c r="L4988" t="s">
        <v>266</v>
      </c>
      <c r="M4988" t="s">
        <v>267</v>
      </c>
      <c r="N4988" t="s">
        <v>267</v>
      </c>
      <c r="O4988" t="s">
        <v>19142</v>
      </c>
      <c r="P4988">
        <v>2</v>
      </c>
      <c r="Q4988">
        <v>28</v>
      </c>
      <c r="R4988">
        <v>39</v>
      </c>
      <c r="S4988" t="s">
        <v>329</v>
      </c>
      <c r="T4988" t="s">
        <v>267</v>
      </c>
      <c r="U4988" t="s">
        <v>19143</v>
      </c>
      <c r="V4988" t="b">
        <v>0</v>
      </c>
      <c r="W4988" t="s">
        <v>265</v>
      </c>
      <c r="X4988">
        <v>1</v>
      </c>
      <c r="Y4988" t="s">
        <v>19144</v>
      </c>
      <c r="Z4988" t="s">
        <v>265</v>
      </c>
      <c r="AA4988" t="s">
        <v>265</v>
      </c>
      <c r="AB4988" t="s">
        <v>265</v>
      </c>
      <c r="AC4988" t="s">
        <v>265</v>
      </c>
      <c r="AD4988" t="s">
        <v>265</v>
      </c>
      <c r="AE4988" t="s">
        <v>265</v>
      </c>
      <c r="AF4988" t="s">
        <v>267</v>
      </c>
      <c r="AG4988" t="s">
        <v>265</v>
      </c>
      <c r="AH4988" t="s">
        <v>265</v>
      </c>
      <c r="AI4988" t="s">
        <v>265</v>
      </c>
      <c r="AJ4988" t="s">
        <v>265</v>
      </c>
      <c r="AL4988" t="str">
        <f>IF(Sudan_News12[[#This Row],[relevancy_classification_english]]="Relevant","مناسب",IF(Sudan_News12[[#This Row],[relevancy_classification_english]]="Relevant","عَرَضِيّ",""))</f>
        <v/>
      </c>
      <c r="AN4988" t="str">
        <f>IF(Sudan_News12[[#This Row],[sentiment_analysis_english]]="Negative","سلبي",IF(Sudan_News12[[#This Row],[sentiment_analysis_english]]="Neutral","حيادي",IF(Sudan_News12[[#This Row],[sentiment_analysis_english]]="Positive","إيجابي","")))</f>
        <v/>
      </c>
      <c r="AO4988" t="e">
        <f>INDEX(TextClassificationList[],MATCH(Sudan_News12[[#This Row],[text_classification_arabic]],TextClassificationList[text_classification_arabic],0),1)</f>
        <v>#N/A</v>
      </c>
      <c r="AQ4988" t="e">
        <f>INDEX(TextClassificationList[],MATCH(Sudan_News12[[#This Row],[text_classification_arabic2]],TextClassificationList[text_classification_arabic],0),1)</f>
        <v>#N/A</v>
      </c>
      <c r="AS4988" t="e">
        <f>INDEX(TextClassificationList[],MATCH(Sudan_News12[[#This Row],[text_classification_arabic3]],TextClassificationList[text_classification_arabic],0),1)</f>
        <v>#N/A</v>
      </c>
      <c r="AU4988" t="e">
        <f>INDEX(TextClassificationList[],MATCH(Sudan_News12[[#This Row],[text_classification_arabic4]],TextClassificationList[text_classification_arabic],0),1)</f>
        <v>#N/A</v>
      </c>
      <c r="AW4988" t="e">
        <f>INDEX(TextClassificationList[],MATCH(Sudan_News12[[#This Row],[text_classification_arabic5]],TextClassificationList[text_classification_arabic],0),1)</f>
        <v>#N/A</v>
      </c>
    </row>
    <row r="4989" spans="1:49" x14ac:dyDescent="0.2">
      <c r="A4989">
        <v>1.0889486141546742E+18</v>
      </c>
      <c r="B4989">
        <v>1.0889486141546742E+18</v>
      </c>
      <c r="C4989" t="s">
        <v>19145</v>
      </c>
      <c r="D4989" s="1">
        <v>43491</v>
      </c>
      <c r="E4989" s="2">
        <v>8.0497685185185186E-2</v>
      </c>
      <c r="F4989">
        <v>200</v>
      </c>
      <c r="G4989">
        <v>1889611729</v>
      </c>
      <c r="H4989" t="s">
        <v>354</v>
      </c>
      <c r="I4989" t="s">
        <v>355</v>
      </c>
      <c r="J4989" t="s">
        <v>265</v>
      </c>
      <c r="K4989" t="s">
        <v>19146</v>
      </c>
      <c r="L4989" t="s">
        <v>272</v>
      </c>
      <c r="M4989" t="s">
        <v>267</v>
      </c>
      <c r="N4989" t="s">
        <v>267</v>
      </c>
      <c r="O4989" t="s">
        <v>267</v>
      </c>
      <c r="P4989">
        <v>0</v>
      </c>
      <c r="Q4989">
        <v>1</v>
      </c>
      <c r="R4989">
        <v>2</v>
      </c>
      <c r="S4989" t="s">
        <v>329</v>
      </c>
      <c r="T4989" t="s">
        <v>267</v>
      </c>
      <c r="U4989" t="s">
        <v>19147</v>
      </c>
      <c r="V4989" t="b">
        <v>0</v>
      </c>
      <c r="W4989" t="s">
        <v>19148</v>
      </c>
      <c r="X4989">
        <v>0</v>
      </c>
      <c r="Y4989" t="s">
        <v>265</v>
      </c>
      <c r="Z4989" t="s">
        <v>265</v>
      </c>
      <c r="AA4989" t="s">
        <v>265</v>
      </c>
      <c r="AB4989" t="s">
        <v>265</v>
      </c>
      <c r="AC4989" t="s">
        <v>265</v>
      </c>
      <c r="AD4989" t="s">
        <v>265</v>
      </c>
      <c r="AE4989" t="s">
        <v>265</v>
      </c>
      <c r="AF4989" t="s">
        <v>267</v>
      </c>
      <c r="AG4989" t="s">
        <v>265</v>
      </c>
      <c r="AH4989" t="s">
        <v>265</v>
      </c>
      <c r="AI4989" t="s">
        <v>265</v>
      </c>
      <c r="AJ4989" t="s">
        <v>265</v>
      </c>
      <c r="AL4989" t="str">
        <f>IF(Sudan_News12[[#This Row],[relevancy_classification_english]]="Relevant","مناسب",IF(Sudan_News12[[#This Row],[relevancy_classification_english]]="Relevant","عَرَضِيّ",""))</f>
        <v/>
      </c>
      <c r="AN4989" t="str">
        <f>IF(Sudan_News12[[#This Row],[sentiment_analysis_english]]="Negative","سلبي",IF(Sudan_News12[[#This Row],[sentiment_analysis_english]]="Neutral","حيادي",IF(Sudan_News12[[#This Row],[sentiment_analysis_english]]="Positive","إيجابي","")))</f>
        <v/>
      </c>
      <c r="AO4989" t="e">
        <f>INDEX(TextClassificationList[],MATCH(Sudan_News12[[#This Row],[text_classification_arabic]],TextClassificationList[text_classification_arabic],0),1)</f>
        <v>#N/A</v>
      </c>
      <c r="AQ4989" t="e">
        <f>INDEX(TextClassificationList[],MATCH(Sudan_News12[[#This Row],[text_classification_arabic2]],TextClassificationList[text_classification_arabic],0),1)</f>
        <v>#N/A</v>
      </c>
      <c r="AS4989" t="e">
        <f>INDEX(TextClassificationList[],MATCH(Sudan_News12[[#This Row],[text_classification_arabic3]],TextClassificationList[text_classification_arabic],0),1)</f>
        <v>#N/A</v>
      </c>
      <c r="AU4989" t="e">
        <f>INDEX(TextClassificationList[],MATCH(Sudan_News12[[#This Row],[text_classification_arabic4]],TextClassificationList[text_classification_arabic],0),1)</f>
        <v>#N/A</v>
      </c>
      <c r="AW4989" t="e">
        <f>INDEX(TextClassificationList[],MATCH(Sudan_News12[[#This Row],[text_classification_arabic5]],TextClassificationList[text_classification_arabic],0),1)</f>
        <v>#N/A</v>
      </c>
    </row>
    <row r="4990" spans="1:49" x14ac:dyDescent="0.2">
      <c r="A4990">
        <v>1.0889476599714447E+18</v>
      </c>
      <c r="B4990">
        <v>1.0889476599714447E+18</v>
      </c>
      <c r="C4990" t="s">
        <v>19149</v>
      </c>
      <c r="D4990" s="1">
        <v>43491</v>
      </c>
      <c r="E4990" s="2">
        <v>7.7870370370370368E-2</v>
      </c>
      <c r="F4990">
        <v>200</v>
      </c>
      <c r="G4990">
        <v>1889611729</v>
      </c>
      <c r="H4990" t="s">
        <v>354</v>
      </c>
      <c r="I4990" t="s">
        <v>355</v>
      </c>
      <c r="J4990" t="s">
        <v>265</v>
      </c>
      <c r="K4990" t="s">
        <v>19150</v>
      </c>
      <c r="L4990" t="s">
        <v>266</v>
      </c>
      <c r="M4990" t="s">
        <v>267</v>
      </c>
      <c r="N4990" t="s">
        <v>267</v>
      </c>
      <c r="O4990" t="s">
        <v>267</v>
      </c>
      <c r="P4990">
        <v>0</v>
      </c>
      <c r="Q4990">
        <v>0</v>
      </c>
      <c r="R4990">
        <v>1</v>
      </c>
      <c r="S4990" t="s">
        <v>329</v>
      </c>
      <c r="T4990" t="s">
        <v>267</v>
      </c>
      <c r="U4990" t="s">
        <v>19151</v>
      </c>
      <c r="V4990" t="b">
        <v>0</v>
      </c>
      <c r="W4990" t="s">
        <v>19152</v>
      </c>
      <c r="X4990">
        <v>0</v>
      </c>
      <c r="Y4990" t="s">
        <v>265</v>
      </c>
      <c r="Z4990" t="s">
        <v>265</v>
      </c>
      <c r="AA4990" t="s">
        <v>265</v>
      </c>
      <c r="AB4990" t="s">
        <v>265</v>
      </c>
      <c r="AC4990" t="s">
        <v>265</v>
      </c>
      <c r="AD4990" t="s">
        <v>265</v>
      </c>
      <c r="AE4990" t="s">
        <v>265</v>
      </c>
      <c r="AF4990" t="s">
        <v>267</v>
      </c>
      <c r="AG4990" t="s">
        <v>265</v>
      </c>
      <c r="AH4990" t="s">
        <v>265</v>
      </c>
      <c r="AI4990" t="s">
        <v>265</v>
      </c>
      <c r="AJ4990" t="s">
        <v>265</v>
      </c>
      <c r="AL4990" t="str">
        <f>IF(Sudan_News12[[#This Row],[relevancy_classification_english]]="Relevant","مناسب",IF(Sudan_News12[[#This Row],[relevancy_classification_english]]="Relevant","عَرَضِيّ",""))</f>
        <v/>
      </c>
      <c r="AN4990" t="str">
        <f>IF(Sudan_News12[[#This Row],[sentiment_analysis_english]]="Negative","سلبي",IF(Sudan_News12[[#This Row],[sentiment_analysis_english]]="Neutral","حيادي",IF(Sudan_News12[[#This Row],[sentiment_analysis_english]]="Positive","إيجابي","")))</f>
        <v/>
      </c>
      <c r="AO4990" t="e">
        <f>INDEX(TextClassificationList[],MATCH(Sudan_News12[[#This Row],[text_classification_arabic]],TextClassificationList[text_classification_arabic],0),1)</f>
        <v>#N/A</v>
      </c>
      <c r="AQ4990" t="e">
        <f>INDEX(TextClassificationList[],MATCH(Sudan_News12[[#This Row],[text_classification_arabic2]],TextClassificationList[text_classification_arabic],0),1)</f>
        <v>#N/A</v>
      </c>
      <c r="AS4990" t="e">
        <f>INDEX(TextClassificationList[],MATCH(Sudan_News12[[#This Row],[text_classification_arabic3]],TextClassificationList[text_classification_arabic],0),1)</f>
        <v>#N/A</v>
      </c>
      <c r="AU4990" t="e">
        <f>INDEX(TextClassificationList[],MATCH(Sudan_News12[[#This Row],[text_classification_arabic4]],TextClassificationList[text_classification_arabic],0),1)</f>
        <v>#N/A</v>
      </c>
      <c r="AW4990" t="e">
        <f>INDEX(TextClassificationList[],MATCH(Sudan_News12[[#This Row],[text_classification_arabic5]],TextClassificationList[text_classification_arabic],0),1)</f>
        <v>#N/A</v>
      </c>
    </row>
    <row r="4991" spans="1:49" x14ac:dyDescent="0.2">
      <c r="A4991">
        <v>1.0889473413888492E+18</v>
      </c>
      <c r="B4991">
        <v>1.0889473413888492E+18</v>
      </c>
      <c r="C4991" t="s">
        <v>19153</v>
      </c>
      <c r="D4991" s="1">
        <v>43491</v>
      </c>
      <c r="E4991" s="2">
        <v>7.6990740740740735E-2</v>
      </c>
      <c r="F4991">
        <v>200</v>
      </c>
      <c r="G4991">
        <v>1889611729</v>
      </c>
      <c r="H4991" t="s">
        <v>354</v>
      </c>
      <c r="I4991" t="s">
        <v>355</v>
      </c>
      <c r="J4991" t="s">
        <v>265</v>
      </c>
      <c r="K4991" t="s">
        <v>19146</v>
      </c>
      <c r="L4991" t="s">
        <v>272</v>
      </c>
      <c r="M4991" t="s">
        <v>267</v>
      </c>
      <c r="N4991" t="s">
        <v>267</v>
      </c>
      <c r="O4991" t="s">
        <v>267</v>
      </c>
      <c r="P4991">
        <v>0</v>
      </c>
      <c r="Q4991">
        <v>0</v>
      </c>
      <c r="R4991">
        <v>1</v>
      </c>
      <c r="S4991" t="s">
        <v>329</v>
      </c>
      <c r="T4991" t="s">
        <v>267</v>
      </c>
      <c r="U4991" t="s">
        <v>19154</v>
      </c>
      <c r="V4991" t="b">
        <v>0</v>
      </c>
      <c r="W4991" t="s">
        <v>19155</v>
      </c>
      <c r="X4991">
        <v>0</v>
      </c>
      <c r="Y4991" t="s">
        <v>265</v>
      </c>
      <c r="Z4991" t="s">
        <v>265</v>
      </c>
      <c r="AA4991" t="s">
        <v>265</v>
      </c>
      <c r="AB4991" t="s">
        <v>265</v>
      </c>
      <c r="AC4991" t="s">
        <v>265</v>
      </c>
      <c r="AD4991" t="s">
        <v>265</v>
      </c>
      <c r="AE4991" t="s">
        <v>265</v>
      </c>
      <c r="AF4991" t="s">
        <v>267</v>
      </c>
      <c r="AG4991" t="s">
        <v>265</v>
      </c>
      <c r="AH4991" t="s">
        <v>265</v>
      </c>
      <c r="AI4991" t="s">
        <v>265</v>
      </c>
      <c r="AJ4991" t="s">
        <v>265</v>
      </c>
      <c r="AL4991" t="str">
        <f>IF(Sudan_News12[[#This Row],[relevancy_classification_english]]="Relevant","مناسب",IF(Sudan_News12[[#This Row],[relevancy_classification_english]]="Relevant","عَرَضِيّ",""))</f>
        <v/>
      </c>
      <c r="AN4991" t="str">
        <f>IF(Sudan_News12[[#This Row],[sentiment_analysis_english]]="Negative","سلبي",IF(Sudan_News12[[#This Row],[sentiment_analysis_english]]="Neutral","حيادي",IF(Sudan_News12[[#This Row],[sentiment_analysis_english]]="Positive","إيجابي","")))</f>
        <v/>
      </c>
      <c r="AO4991" t="e">
        <f>INDEX(TextClassificationList[],MATCH(Sudan_News12[[#This Row],[text_classification_arabic]],TextClassificationList[text_classification_arabic],0),1)</f>
        <v>#N/A</v>
      </c>
      <c r="AQ4991" t="e">
        <f>INDEX(TextClassificationList[],MATCH(Sudan_News12[[#This Row],[text_classification_arabic2]],TextClassificationList[text_classification_arabic],0),1)</f>
        <v>#N/A</v>
      </c>
      <c r="AS4991" t="e">
        <f>INDEX(TextClassificationList[],MATCH(Sudan_News12[[#This Row],[text_classification_arabic3]],TextClassificationList[text_classification_arabic],0),1)</f>
        <v>#N/A</v>
      </c>
      <c r="AU4991" t="e">
        <f>INDEX(TextClassificationList[],MATCH(Sudan_News12[[#This Row],[text_classification_arabic4]],TextClassificationList[text_classification_arabic],0),1)</f>
        <v>#N/A</v>
      </c>
      <c r="AW4991" t="e">
        <f>INDEX(TextClassificationList[],MATCH(Sudan_News12[[#This Row],[text_classification_arabic5]],TextClassificationList[text_classification_arabic],0),1)</f>
        <v>#N/A</v>
      </c>
    </row>
    <row r="4992" spans="1:49" x14ac:dyDescent="0.2">
      <c r="A4992">
        <v>1.088946587857023E+18</v>
      </c>
      <c r="B4992">
        <v>1.0888420603026145E+18</v>
      </c>
      <c r="C4992" t="s">
        <v>19156</v>
      </c>
      <c r="D4992" s="1">
        <v>43491</v>
      </c>
      <c r="E4992" s="2">
        <v>7.4907407407407409E-2</v>
      </c>
      <c r="F4992">
        <v>200</v>
      </c>
      <c r="G4992">
        <v>1889611729</v>
      </c>
      <c r="H4992" t="s">
        <v>354</v>
      </c>
      <c r="I4992" t="s">
        <v>355</v>
      </c>
      <c r="J4992" t="s">
        <v>265</v>
      </c>
      <c r="K4992" t="s">
        <v>19157</v>
      </c>
      <c r="L4992" t="s">
        <v>266</v>
      </c>
      <c r="M4992" t="s">
        <v>267</v>
      </c>
      <c r="N4992" t="s">
        <v>267</v>
      </c>
      <c r="O4992" t="s">
        <v>267</v>
      </c>
      <c r="P4992">
        <v>0</v>
      </c>
      <c r="Q4992">
        <v>0</v>
      </c>
      <c r="R4992">
        <v>0</v>
      </c>
      <c r="S4992" t="s">
        <v>267</v>
      </c>
      <c r="T4992" t="s">
        <v>267</v>
      </c>
      <c r="U4992" t="s">
        <v>19158</v>
      </c>
      <c r="V4992" t="b">
        <v>0</v>
      </c>
      <c r="W4992" t="s">
        <v>265</v>
      </c>
      <c r="X4992">
        <v>0</v>
      </c>
      <c r="Y4992" t="s">
        <v>265</v>
      </c>
      <c r="Z4992" t="s">
        <v>265</v>
      </c>
      <c r="AA4992" t="s">
        <v>265</v>
      </c>
      <c r="AB4992" t="s">
        <v>265</v>
      </c>
      <c r="AC4992" t="s">
        <v>265</v>
      </c>
      <c r="AD4992" t="s">
        <v>265</v>
      </c>
      <c r="AE4992" t="s">
        <v>265</v>
      </c>
      <c r="AF4992" t="s">
        <v>19159</v>
      </c>
      <c r="AG4992" t="s">
        <v>265</v>
      </c>
      <c r="AH4992" t="s">
        <v>265</v>
      </c>
      <c r="AI4992" t="s">
        <v>265</v>
      </c>
      <c r="AJ4992" t="s">
        <v>265</v>
      </c>
      <c r="AL4992" t="str">
        <f>IF(Sudan_News12[[#This Row],[relevancy_classification_english]]="Relevant","مناسب",IF(Sudan_News12[[#This Row],[relevancy_classification_english]]="Relevant","عَرَضِيّ",""))</f>
        <v/>
      </c>
      <c r="AN4992" t="str">
        <f>IF(Sudan_News12[[#This Row],[sentiment_analysis_english]]="Negative","سلبي",IF(Sudan_News12[[#This Row],[sentiment_analysis_english]]="Neutral","حيادي",IF(Sudan_News12[[#This Row],[sentiment_analysis_english]]="Positive","إيجابي","")))</f>
        <v/>
      </c>
      <c r="AO4992" t="e">
        <f>INDEX(TextClassificationList[],MATCH(Sudan_News12[[#This Row],[text_classification_arabic]],TextClassificationList[text_classification_arabic],0),1)</f>
        <v>#N/A</v>
      </c>
      <c r="AQ4992" t="e">
        <f>INDEX(TextClassificationList[],MATCH(Sudan_News12[[#This Row],[text_classification_arabic2]],TextClassificationList[text_classification_arabic],0),1)</f>
        <v>#N/A</v>
      </c>
      <c r="AS4992" t="e">
        <f>INDEX(TextClassificationList[],MATCH(Sudan_News12[[#This Row],[text_classification_arabic3]],TextClassificationList[text_classification_arabic],0),1)</f>
        <v>#N/A</v>
      </c>
      <c r="AU4992" t="e">
        <f>INDEX(TextClassificationList[],MATCH(Sudan_News12[[#This Row],[text_classification_arabic4]],TextClassificationList[text_classification_arabic],0),1)</f>
        <v>#N/A</v>
      </c>
      <c r="AW4992" t="e">
        <f>INDEX(TextClassificationList[],MATCH(Sudan_News12[[#This Row],[text_classification_arabic5]],TextClassificationList[text_classification_arabic],0),1)</f>
        <v>#N/A</v>
      </c>
    </row>
    <row r="4993" spans="1:49" x14ac:dyDescent="0.2">
      <c r="A4993">
        <v>1.088836613591978E+18</v>
      </c>
      <c r="B4993">
        <v>1.088836613591978E+18</v>
      </c>
      <c r="C4993" t="s">
        <v>19160</v>
      </c>
      <c r="D4993" s="1">
        <v>43490</v>
      </c>
      <c r="E4993" s="2">
        <v>0.77143518518518517</v>
      </c>
      <c r="F4993">
        <v>200</v>
      </c>
      <c r="G4993">
        <v>1889611729</v>
      </c>
      <c r="H4993" t="s">
        <v>354</v>
      </c>
      <c r="I4993" t="s">
        <v>355</v>
      </c>
      <c r="J4993" t="s">
        <v>265</v>
      </c>
      <c r="K4993" t="s">
        <v>19161</v>
      </c>
      <c r="L4993" t="s">
        <v>266</v>
      </c>
      <c r="M4993" t="s">
        <v>267</v>
      </c>
      <c r="N4993" t="s">
        <v>267</v>
      </c>
      <c r="O4993" t="s">
        <v>19162</v>
      </c>
      <c r="P4993">
        <v>0</v>
      </c>
      <c r="Q4993">
        <v>2</v>
      </c>
      <c r="R4993">
        <v>1</v>
      </c>
      <c r="S4993" t="s">
        <v>267</v>
      </c>
      <c r="T4993" t="s">
        <v>267</v>
      </c>
      <c r="U4993" t="s">
        <v>19163</v>
      </c>
      <c r="V4993" t="b">
        <v>0</v>
      </c>
      <c r="W4993" t="s">
        <v>265</v>
      </c>
      <c r="X4993">
        <v>1</v>
      </c>
      <c r="Y4993" t="s">
        <v>19164</v>
      </c>
      <c r="Z4993" t="s">
        <v>265</v>
      </c>
      <c r="AA4993" t="s">
        <v>265</v>
      </c>
      <c r="AB4993" t="s">
        <v>265</v>
      </c>
      <c r="AC4993" t="s">
        <v>265</v>
      </c>
      <c r="AD4993" t="s">
        <v>265</v>
      </c>
      <c r="AE4993" t="s">
        <v>265</v>
      </c>
      <c r="AF4993" t="s">
        <v>267</v>
      </c>
      <c r="AG4993" t="s">
        <v>265</v>
      </c>
      <c r="AH4993" t="s">
        <v>265</v>
      </c>
      <c r="AI4993" t="s">
        <v>265</v>
      </c>
      <c r="AJ4993" t="s">
        <v>265</v>
      </c>
      <c r="AL4993" t="str">
        <f>IF(Sudan_News12[[#This Row],[relevancy_classification_english]]="Relevant","مناسب",IF(Sudan_News12[[#This Row],[relevancy_classification_english]]="Relevant","عَرَضِيّ",""))</f>
        <v/>
      </c>
      <c r="AN4993" t="str">
        <f>IF(Sudan_News12[[#This Row],[sentiment_analysis_english]]="Negative","سلبي",IF(Sudan_News12[[#This Row],[sentiment_analysis_english]]="Neutral","حيادي",IF(Sudan_News12[[#This Row],[sentiment_analysis_english]]="Positive","إيجابي","")))</f>
        <v/>
      </c>
      <c r="AO4993" t="e">
        <f>INDEX(TextClassificationList[],MATCH(Sudan_News12[[#This Row],[text_classification_arabic]],TextClassificationList[text_classification_arabic],0),1)</f>
        <v>#N/A</v>
      </c>
      <c r="AQ4993" t="e">
        <f>INDEX(TextClassificationList[],MATCH(Sudan_News12[[#This Row],[text_classification_arabic2]],TextClassificationList[text_classification_arabic],0),1)</f>
        <v>#N/A</v>
      </c>
      <c r="AS4993" t="e">
        <f>INDEX(TextClassificationList[],MATCH(Sudan_News12[[#This Row],[text_classification_arabic3]],TextClassificationList[text_classification_arabic],0),1)</f>
        <v>#N/A</v>
      </c>
      <c r="AU4993" t="e">
        <f>INDEX(TextClassificationList[],MATCH(Sudan_News12[[#This Row],[text_classification_arabic4]],TextClassificationList[text_classification_arabic],0),1)</f>
        <v>#N/A</v>
      </c>
      <c r="AW4993" t="e">
        <f>INDEX(TextClassificationList[],MATCH(Sudan_News12[[#This Row],[text_classification_arabic5]],TextClassificationList[text_classification_arabic],0),1)</f>
        <v>#N/A</v>
      </c>
    </row>
    <row r="4994" spans="1:49" x14ac:dyDescent="0.2">
      <c r="A4994">
        <v>1.0888345568856351E+18</v>
      </c>
      <c r="B4994">
        <v>1.0888345568856351E+18</v>
      </c>
      <c r="C4994" t="s">
        <v>19165</v>
      </c>
      <c r="D4994" s="1">
        <v>43490</v>
      </c>
      <c r="E4994" s="2">
        <v>0.76576388888888891</v>
      </c>
      <c r="F4994">
        <v>200</v>
      </c>
      <c r="G4994">
        <v>1889611729</v>
      </c>
      <c r="H4994" t="s">
        <v>354</v>
      </c>
      <c r="I4994" t="s">
        <v>355</v>
      </c>
      <c r="J4994" t="s">
        <v>265</v>
      </c>
      <c r="K4994" t="s">
        <v>19166</v>
      </c>
      <c r="L4994" t="s">
        <v>278</v>
      </c>
      <c r="M4994" t="s">
        <v>267</v>
      </c>
      <c r="N4994" t="s">
        <v>267</v>
      </c>
      <c r="O4994" t="s">
        <v>19167</v>
      </c>
      <c r="P4994">
        <v>0</v>
      </c>
      <c r="Q4994">
        <v>0</v>
      </c>
      <c r="R4994">
        <v>0</v>
      </c>
      <c r="S4994" t="s">
        <v>282</v>
      </c>
      <c r="T4994" t="s">
        <v>267</v>
      </c>
      <c r="U4994" t="s">
        <v>19168</v>
      </c>
      <c r="V4994" t="b">
        <v>0</v>
      </c>
      <c r="W4994" t="s">
        <v>265</v>
      </c>
      <c r="X4994">
        <v>1</v>
      </c>
      <c r="Y4994" t="s">
        <v>19169</v>
      </c>
      <c r="Z4994" t="s">
        <v>265</v>
      </c>
      <c r="AA4994" t="s">
        <v>265</v>
      </c>
      <c r="AB4994" t="s">
        <v>265</v>
      </c>
      <c r="AC4994" t="s">
        <v>265</v>
      </c>
      <c r="AD4994" t="s">
        <v>265</v>
      </c>
      <c r="AE4994" t="s">
        <v>265</v>
      </c>
      <c r="AF4994" t="s">
        <v>267</v>
      </c>
      <c r="AG4994" t="s">
        <v>265</v>
      </c>
      <c r="AH4994" t="s">
        <v>265</v>
      </c>
      <c r="AI4994" t="s">
        <v>265</v>
      </c>
      <c r="AJ4994" t="s">
        <v>265</v>
      </c>
      <c r="AL4994" t="str">
        <f>IF(Sudan_News12[[#This Row],[relevancy_classification_english]]="Relevant","مناسب",IF(Sudan_News12[[#This Row],[relevancy_classification_english]]="Relevant","عَرَضِيّ",""))</f>
        <v/>
      </c>
      <c r="AN4994" t="str">
        <f>IF(Sudan_News12[[#This Row],[sentiment_analysis_english]]="Negative","سلبي",IF(Sudan_News12[[#This Row],[sentiment_analysis_english]]="Neutral","حيادي",IF(Sudan_News12[[#This Row],[sentiment_analysis_english]]="Positive","إيجابي","")))</f>
        <v/>
      </c>
      <c r="AO4994" t="e">
        <f>INDEX(TextClassificationList[],MATCH(Sudan_News12[[#This Row],[text_classification_arabic]],TextClassificationList[text_classification_arabic],0),1)</f>
        <v>#N/A</v>
      </c>
      <c r="AQ4994" t="e">
        <f>INDEX(TextClassificationList[],MATCH(Sudan_News12[[#This Row],[text_classification_arabic2]],TextClassificationList[text_classification_arabic],0),1)</f>
        <v>#N/A</v>
      </c>
      <c r="AS4994" t="e">
        <f>INDEX(TextClassificationList[],MATCH(Sudan_News12[[#This Row],[text_classification_arabic3]],TextClassificationList[text_classification_arabic],0),1)</f>
        <v>#N/A</v>
      </c>
      <c r="AU4994" t="e">
        <f>INDEX(TextClassificationList[],MATCH(Sudan_News12[[#This Row],[text_classification_arabic4]],TextClassificationList[text_classification_arabic],0),1)</f>
        <v>#N/A</v>
      </c>
      <c r="AW4994" t="e">
        <f>INDEX(TextClassificationList[],MATCH(Sudan_News12[[#This Row],[text_classification_arabic5]],TextClassificationList[text_classification_arabic],0),1)</f>
        <v>#N/A</v>
      </c>
    </row>
    <row r="4995" spans="1:49" x14ac:dyDescent="0.2">
      <c r="A4995">
        <v>1.0888333134674452E+18</v>
      </c>
      <c r="B4995">
        <v>1.0888333134674452E+18</v>
      </c>
      <c r="C4995" t="s">
        <v>19170</v>
      </c>
      <c r="D4995" s="1">
        <v>43490</v>
      </c>
      <c r="E4995" s="2">
        <v>0.76233796296296297</v>
      </c>
      <c r="F4995">
        <v>200</v>
      </c>
      <c r="G4995">
        <v>1889611729</v>
      </c>
      <c r="H4995" t="s">
        <v>354</v>
      </c>
      <c r="I4995" t="s">
        <v>355</v>
      </c>
      <c r="J4995" t="s">
        <v>265</v>
      </c>
      <c r="K4995" t="s">
        <v>19171</v>
      </c>
      <c r="L4995" t="s">
        <v>266</v>
      </c>
      <c r="M4995" t="s">
        <v>267</v>
      </c>
      <c r="N4995" t="s">
        <v>267</v>
      </c>
      <c r="O4995" t="s">
        <v>267</v>
      </c>
      <c r="P4995">
        <v>0</v>
      </c>
      <c r="Q4995">
        <v>0</v>
      </c>
      <c r="R4995">
        <v>0</v>
      </c>
      <c r="S4995" t="s">
        <v>267</v>
      </c>
      <c r="T4995" t="s">
        <v>267</v>
      </c>
      <c r="U4995" t="s">
        <v>19172</v>
      </c>
      <c r="V4995" t="b">
        <v>0</v>
      </c>
      <c r="W4995" t="s">
        <v>19173</v>
      </c>
      <c r="X4995">
        <v>0</v>
      </c>
      <c r="Y4995" t="s">
        <v>265</v>
      </c>
      <c r="Z4995" t="s">
        <v>265</v>
      </c>
      <c r="AA4995" t="s">
        <v>265</v>
      </c>
      <c r="AB4995" t="s">
        <v>265</v>
      </c>
      <c r="AC4995" t="s">
        <v>265</v>
      </c>
      <c r="AD4995" t="s">
        <v>265</v>
      </c>
      <c r="AE4995" t="s">
        <v>265</v>
      </c>
      <c r="AF4995" t="s">
        <v>267</v>
      </c>
      <c r="AG4995" t="s">
        <v>265</v>
      </c>
      <c r="AH4995" t="s">
        <v>265</v>
      </c>
      <c r="AI4995" t="s">
        <v>265</v>
      </c>
      <c r="AJ4995" t="s">
        <v>265</v>
      </c>
      <c r="AL4995" t="str">
        <f>IF(Sudan_News12[[#This Row],[relevancy_classification_english]]="Relevant","مناسب",IF(Sudan_News12[[#This Row],[relevancy_classification_english]]="Relevant","عَرَضِيّ",""))</f>
        <v/>
      </c>
      <c r="AN4995" t="str">
        <f>IF(Sudan_News12[[#This Row],[sentiment_analysis_english]]="Negative","سلبي",IF(Sudan_News12[[#This Row],[sentiment_analysis_english]]="Neutral","حيادي",IF(Sudan_News12[[#This Row],[sentiment_analysis_english]]="Positive","إيجابي","")))</f>
        <v/>
      </c>
      <c r="AO4995" t="e">
        <f>INDEX(TextClassificationList[],MATCH(Sudan_News12[[#This Row],[text_classification_arabic]],TextClassificationList[text_classification_arabic],0),1)</f>
        <v>#N/A</v>
      </c>
      <c r="AQ4995" t="e">
        <f>INDEX(TextClassificationList[],MATCH(Sudan_News12[[#This Row],[text_classification_arabic2]],TextClassificationList[text_classification_arabic],0),1)</f>
        <v>#N/A</v>
      </c>
      <c r="AS4995" t="e">
        <f>INDEX(TextClassificationList[],MATCH(Sudan_News12[[#This Row],[text_classification_arabic3]],TextClassificationList[text_classification_arabic],0),1)</f>
        <v>#N/A</v>
      </c>
      <c r="AU4995" t="e">
        <f>INDEX(TextClassificationList[],MATCH(Sudan_News12[[#This Row],[text_classification_arabic4]],TextClassificationList[text_classification_arabic],0),1)</f>
        <v>#N/A</v>
      </c>
      <c r="AW4995" t="e">
        <f>INDEX(TextClassificationList[],MATCH(Sudan_News12[[#This Row],[text_classification_arabic5]],TextClassificationList[text_classification_arabic],0),1)</f>
        <v>#N/A</v>
      </c>
    </row>
    <row r="4996" spans="1:49" x14ac:dyDescent="0.2">
      <c r="A4996">
        <v>1.0888321929340027E+18</v>
      </c>
      <c r="B4996">
        <v>1.0888310677238456E+18</v>
      </c>
      <c r="C4996" t="s">
        <v>19174</v>
      </c>
      <c r="D4996" s="1">
        <v>43490</v>
      </c>
      <c r="E4996" s="2">
        <v>0.75923611111111111</v>
      </c>
      <c r="F4996">
        <v>200</v>
      </c>
      <c r="G4996">
        <v>1889611729</v>
      </c>
      <c r="H4996" t="s">
        <v>354</v>
      </c>
      <c r="I4996" t="s">
        <v>355</v>
      </c>
      <c r="J4996" t="s">
        <v>265</v>
      </c>
      <c r="K4996" t="s">
        <v>19175</v>
      </c>
      <c r="L4996" t="s">
        <v>278</v>
      </c>
      <c r="M4996" t="s">
        <v>267</v>
      </c>
      <c r="N4996" t="s">
        <v>267</v>
      </c>
      <c r="O4996" t="s">
        <v>267</v>
      </c>
      <c r="P4996">
        <v>0</v>
      </c>
      <c r="Q4996">
        <v>0</v>
      </c>
      <c r="R4996">
        <v>0</v>
      </c>
      <c r="S4996" t="s">
        <v>18419</v>
      </c>
      <c r="T4996" t="s">
        <v>267</v>
      </c>
      <c r="U4996" t="s">
        <v>19176</v>
      </c>
      <c r="V4996" t="b">
        <v>0</v>
      </c>
      <c r="W4996" t="s">
        <v>265</v>
      </c>
      <c r="X4996">
        <v>0</v>
      </c>
      <c r="Y4996" t="s">
        <v>265</v>
      </c>
      <c r="Z4996" t="s">
        <v>265</v>
      </c>
      <c r="AA4996" t="s">
        <v>265</v>
      </c>
      <c r="AB4996" t="s">
        <v>265</v>
      </c>
      <c r="AC4996" t="s">
        <v>265</v>
      </c>
      <c r="AD4996" t="s">
        <v>265</v>
      </c>
      <c r="AE4996" t="s">
        <v>265</v>
      </c>
      <c r="AF4996" t="s">
        <v>15656</v>
      </c>
      <c r="AG4996" t="s">
        <v>265</v>
      </c>
      <c r="AH4996" t="s">
        <v>265</v>
      </c>
      <c r="AI4996" t="s">
        <v>265</v>
      </c>
      <c r="AJ4996" t="s">
        <v>265</v>
      </c>
      <c r="AL4996" t="str">
        <f>IF(Sudan_News12[[#This Row],[relevancy_classification_english]]="Relevant","مناسب",IF(Sudan_News12[[#This Row],[relevancy_classification_english]]="Relevant","عَرَضِيّ",""))</f>
        <v/>
      </c>
      <c r="AN4996" t="str">
        <f>IF(Sudan_News12[[#This Row],[sentiment_analysis_english]]="Negative","سلبي",IF(Sudan_News12[[#This Row],[sentiment_analysis_english]]="Neutral","حيادي",IF(Sudan_News12[[#This Row],[sentiment_analysis_english]]="Positive","إيجابي","")))</f>
        <v/>
      </c>
      <c r="AO4996" t="e">
        <f>INDEX(TextClassificationList[],MATCH(Sudan_News12[[#This Row],[text_classification_arabic]],TextClassificationList[text_classification_arabic],0),1)</f>
        <v>#N/A</v>
      </c>
      <c r="AQ4996" t="e">
        <f>INDEX(TextClassificationList[],MATCH(Sudan_News12[[#This Row],[text_classification_arabic2]],TextClassificationList[text_classification_arabic],0),1)</f>
        <v>#N/A</v>
      </c>
      <c r="AS4996" t="e">
        <f>INDEX(TextClassificationList[],MATCH(Sudan_News12[[#This Row],[text_classification_arabic3]],TextClassificationList[text_classification_arabic],0),1)</f>
        <v>#N/A</v>
      </c>
      <c r="AU4996" t="e">
        <f>INDEX(TextClassificationList[],MATCH(Sudan_News12[[#This Row],[text_classification_arabic4]],TextClassificationList[text_classification_arabic],0),1)</f>
        <v>#N/A</v>
      </c>
      <c r="AW4996" t="e">
        <f>INDEX(TextClassificationList[],MATCH(Sudan_News12[[#This Row],[text_classification_arabic5]],TextClassificationList[text_classification_arabic],0),1)</f>
        <v>#N/A</v>
      </c>
    </row>
    <row r="4997" spans="1:49" x14ac:dyDescent="0.2">
      <c r="A4997">
        <v>1.0888302815141847E+18</v>
      </c>
      <c r="B4997">
        <v>1.0888302815141847E+18</v>
      </c>
      <c r="C4997" t="s">
        <v>19177</v>
      </c>
      <c r="D4997" s="1">
        <v>43490</v>
      </c>
      <c r="E4997" s="2">
        <v>0.75396990740740744</v>
      </c>
      <c r="F4997">
        <v>200</v>
      </c>
      <c r="G4997">
        <v>1889611729</v>
      </c>
      <c r="H4997" t="s">
        <v>354</v>
      </c>
      <c r="I4997" t="s">
        <v>355</v>
      </c>
      <c r="J4997" t="s">
        <v>265</v>
      </c>
      <c r="K4997" t="s">
        <v>19178</v>
      </c>
      <c r="L4997" t="s">
        <v>266</v>
      </c>
      <c r="M4997" t="s">
        <v>267</v>
      </c>
      <c r="N4997" t="s">
        <v>267</v>
      </c>
      <c r="O4997" t="s">
        <v>267</v>
      </c>
      <c r="P4997">
        <v>0</v>
      </c>
      <c r="Q4997">
        <v>0</v>
      </c>
      <c r="R4997">
        <v>0</v>
      </c>
      <c r="S4997" t="s">
        <v>19179</v>
      </c>
      <c r="T4997" t="s">
        <v>267</v>
      </c>
      <c r="U4997" t="s">
        <v>19180</v>
      </c>
      <c r="V4997" t="b">
        <v>0</v>
      </c>
      <c r="W4997" t="s">
        <v>265</v>
      </c>
      <c r="X4997">
        <v>0</v>
      </c>
      <c r="Y4997" t="s">
        <v>265</v>
      </c>
      <c r="Z4997" t="s">
        <v>265</v>
      </c>
      <c r="AA4997" t="s">
        <v>265</v>
      </c>
      <c r="AB4997" t="s">
        <v>265</v>
      </c>
      <c r="AC4997" t="s">
        <v>265</v>
      </c>
      <c r="AD4997" t="s">
        <v>265</v>
      </c>
      <c r="AE4997" t="s">
        <v>265</v>
      </c>
      <c r="AF4997" t="s">
        <v>267</v>
      </c>
      <c r="AG4997" t="s">
        <v>265</v>
      </c>
      <c r="AH4997" t="s">
        <v>265</v>
      </c>
      <c r="AI4997" t="s">
        <v>265</v>
      </c>
      <c r="AJ4997" t="s">
        <v>265</v>
      </c>
      <c r="AL4997" t="str">
        <f>IF(Sudan_News12[[#This Row],[relevancy_classification_english]]="Relevant","مناسب",IF(Sudan_News12[[#This Row],[relevancy_classification_english]]="Relevant","عَرَضِيّ",""))</f>
        <v/>
      </c>
      <c r="AN4997" t="str">
        <f>IF(Sudan_News12[[#This Row],[sentiment_analysis_english]]="Negative","سلبي",IF(Sudan_News12[[#This Row],[sentiment_analysis_english]]="Neutral","حيادي",IF(Sudan_News12[[#This Row],[sentiment_analysis_english]]="Positive","إيجابي","")))</f>
        <v/>
      </c>
      <c r="AO4997" t="e">
        <f>INDEX(TextClassificationList[],MATCH(Sudan_News12[[#This Row],[text_classification_arabic]],TextClassificationList[text_classification_arabic],0),1)</f>
        <v>#N/A</v>
      </c>
      <c r="AQ4997" t="e">
        <f>INDEX(TextClassificationList[],MATCH(Sudan_News12[[#This Row],[text_classification_arabic2]],TextClassificationList[text_classification_arabic],0),1)</f>
        <v>#N/A</v>
      </c>
      <c r="AS4997" t="e">
        <f>INDEX(TextClassificationList[],MATCH(Sudan_News12[[#This Row],[text_classification_arabic3]],TextClassificationList[text_classification_arabic],0),1)</f>
        <v>#N/A</v>
      </c>
      <c r="AU4997" t="e">
        <f>INDEX(TextClassificationList[],MATCH(Sudan_News12[[#This Row],[text_classification_arabic4]],TextClassificationList[text_classification_arabic],0),1)</f>
        <v>#N/A</v>
      </c>
      <c r="AW4997" t="e">
        <f>INDEX(TextClassificationList[],MATCH(Sudan_News12[[#This Row],[text_classification_arabic5]],TextClassificationList[text_classification_arabic],0),1)</f>
        <v>#N/A</v>
      </c>
    </row>
    <row r="4998" spans="1:49" x14ac:dyDescent="0.2">
      <c r="A4998">
        <v>1.0887235244062065E+18</v>
      </c>
      <c r="B4998">
        <v>1.0887235244062065E+18</v>
      </c>
      <c r="C4998" t="s">
        <v>19181</v>
      </c>
      <c r="D4998" s="1">
        <v>43490</v>
      </c>
      <c r="E4998" s="2">
        <v>0.45937499999999998</v>
      </c>
      <c r="F4998">
        <v>200</v>
      </c>
      <c r="G4998">
        <v>1889611729</v>
      </c>
      <c r="H4998" t="s">
        <v>354</v>
      </c>
      <c r="I4998" t="s">
        <v>355</v>
      </c>
      <c r="J4998" t="s">
        <v>265</v>
      </c>
      <c r="K4998" t="s">
        <v>19182</v>
      </c>
      <c r="L4998" t="s">
        <v>266</v>
      </c>
      <c r="M4998" t="s">
        <v>267</v>
      </c>
      <c r="N4998" t="s">
        <v>267</v>
      </c>
      <c r="O4998" t="s">
        <v>19183</v>
      </c>
      <c r="P4998">
        <v>0</v>
      </c>
      <c r="Q4998">
        <v>1</v>
      </c>
      <c r="R4998">
        <v>0</v>
      </c>
      <c r="S4998" t="s">
        <v>267</v>
      </c>
      <c r="T4998" t="s">
        <v>267</v>
      </c>
      <c r="U4998" t="s">
        <v>19184</v>
      </c>
      <c r="V4998" t="b">
        <v>0</v>
      </c>
      <c r="W4998" t="s">
        <v>265</v>
      </c>
      <c r="X4998">
        <v>1</v>
      </c>
      <c r="Y4998" t="s">
        <v>19185</v>
      </c>
      <c r="Z4998" t="s">
        <v>265</v>
      </c>
      <c r="AA4998" t="s">
        <v>265</v>
      </c>
      <c r="AB4998" t="s">
        <v>265</v>
      </c>
      <c r="AC4998" t="s">
        <v>265</v>
      </c>
      <c r="AD4998" t="s">
        <v>265</v>
      </c>
      <c r="AE4998" t="s">
        <v>265</v>
      </c>
      <c r="AF4998" t="s">
        <v>267</v>
      </c>
      <c r="AG4998" t="s">
        <v>265</v>
      </c>
      <c r="AH4998" t="s">
        <v>265</v>
      </c>
      <c r="AI4998" t="s">
        <v>265</v>
      </c>
      <c r="AJ4998" t="s">
        <v>265</v>
      </c>
      <c r="AL4998" t="str">
        <f>IF(Sudan_News12[[#This Row],[relevancy_classification_english]]="Relevant","مناسب",IF(Sudan_News12[[#This Row],[relevancy_classification_english]]="Relevant","عَرَضِيّ",""))</f>
        <v/>
      </c>
      <c r="AN4998" t="str">
        <f>IF(Sudan_News12[[#This Row],[sentiment_analysis_english]]="Negative","سلبي",IF(Sudan_News12[[#This Row],[sentiment_analysis_english]]="Neutral","حيادي",IF(Sudan_News12[[#This Row],[sentiment_analysis_english]]="Positive","إيجابي","")))</f>
        <v/>
      </c>
      <c r="AO4998" t="e">
        <f>INDEX(TextClassificationList[],MATCH(Sudan_News12[[#This Row],[text_classification_arabic]],TextClassificationList[text_classification_arabic],0),1)</f>
        <v>#N/A</v>
      </c>
      <c r="AQ4998" t="e">
        <f>INDEX(TextClassificationList[],MATCH(Sudan_News12[[#This Row],[text_classification_arabic2]],TextClassificationList[text_classification_arabic],0),1)</f>
        <v>#N/A</v>
      </c>
      <c r="AS4998" t="e">
        <f>INDEX(TextClassificationList[],MATCH(Sudan_News12[[#This Row],[text_classification_arabic3]],TextClassificationList[text_classification_arabic],0),1)</f>
        <v>#N/A</v>
      </c>
      <c r="AU4998" t="e">
        <f>INDEX(TextClassificationList[],MATCH(Sudan_News12[[#This Row],[text_classification_arabic4]],TextClassificationList[text_classification_arabic],0),1)</f>
        <v>#N/A</v>
      </c>
      <c r="AW4998" t="e">
        <f>INDEX(TextClassificationList[],MATCH(Sudan_News12[[#This Row],[text_classification_arabic5]],TextClassificationList[text_classification_arabic],0),1)</f>
        <v>#N/A</v>
      </c>
    </row>
    <row r="4999" spans="1:49" x14ac:dyDescent="0.2">
      <c r="A4999">
        <v>1.0887178828323594E+18</v>
      </c>
      <c r="B4999">
        <v>1.0887178828323594E+18</v>
      </c>
      <c r="C4999" t="s">
        <v>19186</v>
      </c>
      <c r="D4999" s="1">
        <v>43490</v>
      </c>
      <c r="E4999" s="2">
        <v>0.44380787037037039</v>
      </c>
      <c r="F4999">
        <v>200</v>
      </c>
      <c r="G4999">
        <v>1889611729</v>
      </c>
      <c r="H4999" t="s">
        <v>354</v>
      </c>
      <c r="I4999" t="s">
        <v>355</v>
      </c>
      <c r="J4999" t="s">
        <v>265</v>
      </c>
      <c r="K4999" t="s">
        <v>19187</v>
      </c>
      <c r="L4999" t="s">
        <v>266</v>
      </c>
      <c r="M4999" t="s">
        <v>267</v>
      </c>
      <c r="N4999" t="s">
        <v>267</v>
      </c>
      <c r="O4999" t="s">
        <v>19188</v>
      </c>
      <c r="P4999">
        <v>0</v>
      </c>
      <c r="Q4999">
        <v>1</v>
      </c>
      <c r="R4999">
        <v>5</v>
      </c>
      <c r="S4999" t="s">
        <v>19189</v>
      </c>
      <c r="T4999" t="s">
        <v>267</v>
      </c>
      <c r="U4999" t="s">
        <v>19190</v>
      </c>
      <c r="V4999" t="b">
        <v>0</v>
      </c>
      <c r="W4999" t="s">
        <v>265</v>
      </c>
      <c r="X4999">
        <v>1</v>
      </c>
      <c r="Y4999" t="s">
        <v>19191</v>
      </c>
      <c r="Z4999" t="s">
        <v>265</v>
      </c>
      <c r="AA4999" t="s">
        <v>265</v>
      </c>
      <c r="AB4999" t="s">
        <v>265</v>
      </c>
      <c r="AC4999" t="s">
        <v>265</v>
      </c>
      <c r="AD4999" t="s">
        <v>265</v>
      </c>
      <c r="AE4999" t="s">
        <v>265</v>
      </c>
      <c r="AF4999" t="s">
        <v>267</v>
      </c>
      <c r="AG4999" t="s">
        <v>265</v>
      </c>
      <c r="AH4999" t="s">
        <v>265</v>
      </c>
      <c r="AI4999" t="s">
        <v>265</v>
      </c>
      <c r="AJ4999" t="s">
        <v>265</v>
      </c>
      <c r="AL4999" t="str">
        <f>IF(Sudan_News12[[#This Row],[relevancy_classification_english]]="Relevant","مناسب",IF(Sudan_News12[[#This Row],[relevancy_classification_english]]="Relevant","عَرَضِيّ",""))</f>
        <v/>
      </c>
      <c r="AN4999" t="str">
        <f>IF(Sudan_News12[[#This Row],[sentiment_analysis_english]]="Negative","سلبي",IF(Sudan_News12[[#This Row],[sentiment_analysis_english]]="Neutral","حيادي",IF(Sudan_News12[[#This Row],[sentiment_analysis_english]]="Positive","إيجابي","")))</f>
        <v/>
      </c>
      <c r="AO4999" t="e">
        <f>INDEX(TextClassificationList[],MATCH(Sudan_News12[[#This Row],[text_classification_arabic]],TextClassificationList[text_classification_arabic],0),1)</f>
        <v>#N/A</v>
      </c>
      <c r="AQ4999" t="e">
        <f>INDEX(TextClassificationList[],MATCH(Sudan_News12[[#This Row],[text_classification_arabic2]],TextClassificationList[text_classification_arabic],0),1)</f>
        <v>#N/A</v>
      </c>
      <c r="AS4999" t="e">
        <f>INDEX(TextClassificationList[],MATCH(Sudan_News12[[#This Row],[text_classification_arabic3]],TextClassificationList[text_classification_arabic],0),1)</f>
        <v>#N/A</v>
      </c>
      <c r="AU4999" t="e">
        <f>INDEX(TextClassificationList[],MATCH(Sudan_News12[[#This Row],[text_classification_arabic4]],TextClassificationList[text_classification_arabic],0),1)</f>
        <v>#N/A</v>
      </c>
      <c r="AW4999" t="e">
        <f>INDEX(TextClassificationList[],MATCH(Sudan_News12[[#This Row],[text_classification_arabic5]],TextClassificationList[text_classification_arabic],0),1)</f>
        <v>#N/A</v>
      </c>
    </row>
    <row r="5000" spans="1:49" x14ac:dyDescent="0.2">
      <c r="A5000">
        <v>1.0887133439201649E+18</v>
      </c>
      <c r="B5000">
        <v>1.0887133439201649E+18</v>
      </c>
      <c r="C5000" t="s">
        <v>19192</v>
      </c>
      <c r="D5000" s="1">
        <v>43490</v>
      </c>
      <c r="E5000" s="2">
        <v>0.43128472222222225</v>
      </c>
      <c r="F5000">
        <v>200</v>
      </c>
      <c r="G5000">
        <v>1889611729</v>
      </c>
      <c r="H5000" t="s">
        <v>354</v>
      </c>
      <c r="I5000" t="s">
        <v>355</v>
      </c>
      <c r="J5000" t="s">
        <v>265</v>
      </c>
      <c r="K5000" t="s">
        <v>19193</v>
      </c>
      <c r="L5000" t="s">
        <v>266</v>
      </c>
      <c r="M5000" t="s">
        <v>267</v>
      </c>
      <c r="N5000" t="s">
        <v>267</v>
      </c>
      <c r="O5000" t="s">
        <v>19194</v>
      </c>
      <c r="P5000">
        <v>0</v>
      </c>
      <c r="Q5000">
        <v>0</v>
      </c>
      <c r="R5000">
        <v>0</v>
      </c>
      <c r="S5000" t="s">
        <v>267</v>
      </c>
      <c r="T5000" t="s">
        <v>267</v>
      </c>
      <c r="U5000" t="s">
        <v>19195</v>
      </c>
      <c r="V5000" t="b">
        <v>0</v>
      </c>
      <c r="W5000" t="s">
        <v>265</v>
      </c>
      <c r="X5000">
        <v>1</v>
      </c>
      <c r="Y5000" t="s">
        <v>19196</v>
      </c>
      <c r="Z5000" t="s">
        <v>265</v>
      </c>
      <c r="AA5000" t="s">
        <v>265</v>
      </c>
      <c r="AB5000" t="s">
        <v>265</v>
      </c>
      <c r="AC5000" t="s">
        <v>265</v>
      </c>
      <c r="AD5000" t="s">
        <v>265</v>
      </c>
      <c r="AE5000" t="s">
        <v>265</v>
      </c>
      <c r="AF5000" t="s">
        <v>267</v>
      </c>
      <c r="AG5000" t="s">
        <v>265</v>
      </c>
      <c r="AH5000" t="s">
        <v>265</v>
      </c>
      <c r="AI5000" t="s">
        <v>265</v>
      </c>
      <c r="AJ5000" t="s">
        <v>265</v>
      </c>
      <c r="AL5000" t="str">
        <f>IF(Sudan_News12[[#This Row],[relevancy_classification_english]]="Relevant","مناسب",IF(Sudan_News12[[#This Row],[relevancy_classification_english]]="Relevant","عَرَضِيّ",""))</f>
        <v/>
      </c>
      <c r="AN5000" t="str">
        <f>IF(Sudan_News12[[#This Row],[sentiment_analysis_english]]="Negative","سلبي",IF(Sudan_News12[[#This Row],[sentiment_analysis_english]]="Neutral","حيادي",IF(Sudan_News12[[#This Row],[sentiment_analysis_english]]="Positive","إيجابي","")))</f>
        <v/>
      </c>
      <c r="AO5000" t="e">
        <f>INDEX(TextClassificationList[],MATCH(Sudan_News12[[#This Row],[text_classification_arabic]],TextClassificationList[text_classification_arabic],0),1)</f>
        <v>#N/A</v>
      </c>
      <c r="AQ5000" t="e">
        <f>INDEX(TextClassificationList[],MATCH(Sudan_News12[[#This Row],[text_classification_arabic2]],TextClassificationList[text_classification_arabic],0),1)</f>
        <v>#N/A</v>
      </c>
      <c r="AS5000" t="e">
        <f>INDEX(TextClassificationList[],MATCH(Sudan_News12[[#This Row],[text_classification_arabic3]],TextClassificationList[text_classification_arabic],0),1)</f>
        <v>#N/A</v>
      </c>
      <c r="AU5000" t="e">
        <f>INDEX(TextClassificationList[],MATCH(Sudan_News12[[#This Row],[text_classification_arabic4]],TextClassificationList[text_classification_arabic],0),1)</f>
        <v>#N/A</v>
      </c>
      <c r="AW5000" t="e">
        <f>INDEX(TextClassificationList[],MATCH(Sudan_News12[[#This Row],[text_classification_arabic5]],TextClassificationList[text_classification_arabic],0),1)</f>
        <v>#N/A</v>
      </c>
    </row>
    <row r="5001" spans="1:49" x14ac:dyDescent="0.2">
      <c r="A5001">
        <v>1.0885510093774971E+18</v>
      </c>
      <c r="B5001">
        <v>1.088550300770857E+18</v>
      </c>
      <c r="C5001" t="s">
        <v>19197</v>
      </c>
      <c r="D5001" s="1">
        <v>43489</v>
      </c>
      <c r="E5001" s="2">
        <v>0.98332175925925924</v>
      </c>
      <c r="F5001">
        <v>200</v>
      </c>
      <c r="G5001">
        <v>1889611729</v>
      </c>
      <c r="H5001" t="s">
        <v>354</v>
      </c>
      <c r="I5001" t="s">
        <v>355</v>
      </c>
      <c r="J5001" t="s">
        <v>265</v>
      </c>
      <c r="K5001" t="s">
        <v>19198</v>
      </c>
      <c r="L5001" t="s">
        <v>276</v>
      </c>
      <c r="M5001" t="s">
        <v>267</v>
      </c>
      <c r="N5001" t="s">
        <v>267</v>
      </c>
      <c r="O5001" t="s">
        <v>267</v>
      </c>
      <c r="P5001">
        <v>0</v>
      </c>
      <c r="Q5001">
        <v>0</v>
      </c>
      <c r="R5001">
        <v>0</v>
      </c>
      <c r="S5001" t="s">
        <v>267</v>
      </c>
      <c r="T5001" t="s">
        <v>267</v>
      </c>
      <c r="U5001" t="s">
        <v>19199</v>
      </c>
      <c r="V5001" t="b">
        <v>0</v>
      </c>
      <c r="W5001" t="s">
        <v>265</v>
      </c>
      <c r="X5001">
        <v>0</v>
      </c>
      <c r="Y5001" t="s">
        <v>265</v>
      </c>
      <c r="Z5001" t="s">
        <v>265</v>
      </c>
      <c r="AA5001" t="s">
        <v>265</v>
      </c>
      <c r="AB5001" t="s">
        <v>265</v>
      </c>
      <c r="AC5001" t="s">
        <v>265</v>
      </c>
      <c r="AD5001" t="s">
        <v>265</v>
      </c>
      <c r="AE5001" t="s">
        <v>265</v>
      </c>
      <c r="AF5001" t="s">
        <v>267</v>
      </c>
      <c r="AG5001" t="s">
        <v>265</v>
      </c>
      <c r="AH5001" t="s">
        <v>265</v>
      </c>
      <c r="AI5001" t="s">
        <v>265</v>
      </c>
      <c r="AJ5001" t="s">
        <v>265</v>
      </c>
      <c r="AL5001" t="str">
        <f>IF(Sudan_News12[[#This Row],[relevancy_classification_english]]="Relevant","مناسب",IF(Sudan_News12[[#This Row],[relevancy_classification_english]]="Relevant","عَرَضِيّ",""))</f>
        <v/>
      </c>
      <c r="AN5001" t="str">
        <f>IF(Sudan_News12[[#This Row],[sentiment_analysis_english]]="Negative","سلبي",IF(Sudan_News12[[#This Row],[sentiment_analysis_english]]="Neutral","حيادي",IF(Sudan_News12[[#This Row],[sentiment_analysis_english]]="Positive","إيجابي","")))</f>
        <v/>
      </c>
      <c r="AO5001" t="e">
        <f>INDEX(TextClassificationList[],MATCH(Sudan_News12[[#This Row],[text_classification_arabic]],TextClassificationList[text_classification_arabic],0),1)</f>
        <v>#N/A</v>
      </c>
      <c r="AQ5001" t="e">
        <f>INDEX(TextClassificationList[],MATCH(Sudan_News12[[#This Row],[text_classification_arabic2]],TextClassificationList[text_classification_arabic],0),1)</f>
        <v>#N/A</v>
      </c>
      <c r="AS5001" t="e">
        <f>INDEX(TextClassificationList[],MATCH(Sudan_News12[[#This Row],[text_classification_arabic3]],TextClassificationList[text_classification_arabic],0),1)</f>
        <v>#N/A</v>
      </c>
      <c r="AU5001" t="e">
        <f>INDEX(TextClassificationList[],MATCH(Sudan_News12[[#This Row],[text_classification_arabic4]],TextClassificationList[text_classification_arabic],0),1)</f>
        <v>#N/A</v>
      </c>
      <c r="AW5001" t="e">
        <f>INDEX(TextClassificationList[],MATCH(Sudan_News12[[#This Row],[text_classification_arabic5]],TextClassificationList[text_classification_arabic],0),1)</f>
        <v>#N/A</v>
      </c>
    </row>
    <row r="5002" spans="1:49" x14ac:dyDescent="0.2">
      <c r="A5002">
        <v>1.0884404416226632E+18</v>
      </c>
      <c r="B5002">
        <v>1.0884404416226632E+18</v>
      </c>
      <c r="C5002" t="s">
        <v>19200</v>
      </c>
      <c r="D5002" s="1">
        <v>43489</v>
      </c>
      <c r="E5002" s="2">
        <v>0.67821759259259262</v>
      </c>
      <c r="F5002">
        <v>200</v>
      </c>
      <c r="G5002">
        <v>1889611729</v>
      </c>
      <c r="H5002" t="s">
        <v>354</v>
      </c>
      <c r="I5002" t="s">
        <v>355</v>
      </c>
      <c r="J5002" t="s">
        <v>265</v>
      </c>
      <c r="K5002" t="s">
        <v>19201</v>
      </c>
      <c r="L5002" t="s">
        <v>266</v>
      </c>
      <c r="M5002" t="s">
        <v>267</v>
      </c>
      <c r="N5002" t="s">
        <v>267</v>
      </c>
      <c r="O5002" t="s">
        <v>267</v>
      </c>
      <c r="P5002">
        <v>0</v>
      </c>
      <c r="Q5002">
        <v>0</v>
      </c>
      <c r="R5002">
        <v>0</v>
      </c>
      <c r="S5002" t="s">
        <v>267</v>
      </c>
      <c r="T5002" t="s">
        <v>267</v>
      </c>
      <c r="U5002" t="s">
        <v>19202</v>
      </c>
      <c r="V5002" t="b">
        <v>0</v>
      </c>
      <c r="W5002" t="s">
        <v>19203</v>
      </c>
      <c r="X5002">
        <v>0</v>
      </c>
      <c r="Y5002" t="s">
        <v>265</v>
      </c>
      <c r="Z5002" t="s">
        <v>265</v>
      </c>
      <c r="AA5002" t="s">
        <v>265</v>
      </c>
      <c r="AB5002" t="s">
        <v>265</v>
      </c>
      <c r="AC5002" t="s">
        <v>265</v>
      </c>
      <c r="AD5002" t="s">
        <v>265</v>
      </c>
      <c r="AE5002" t="s">
        <v>265</v>
      </c>
      <c r="AF5002" t="s">
        <v>267</v>
      </c>
      <c r="AG5002" t="s">
        <v>265</v>
      </c>
      <c r="AH5002" t="s">
        <v>265</v>
      </c>
      <c r="AI5002" t="s">
        <v>265</v>
      </c>
      <c r="AJ5002" t="s">
        <v>265</v>
      </c>
      <c r="AL5002" t="str">
        <f>IF(Sudan_News12[[#This Row],[relevancy_classification_english]]="Relevant","مناسب",IF(Sudan_News12[[#This Row],[relevancy_classification_english]]="Relevant","عَرَضِيّ",""))</f>
        <v/>
      </c>
      <c r="AN5002" t="str">
        <f>IF(Sudan_News12[[#This Row],[sentiment_analysis_english]]="Negative","سلبي",IF(Sudan_News12[[#This Row],[sentiment_analysis_english]]="Neutral","حيادي",IF(Sudan_News12[[#This Row],[sentiment_analysis_english]]="Positive","إيجابي","")))</f>
        <v/>
      </c>
      <c r="AO5002" t="e">
        <f>INDEX(TextClassificationList[],MATCH(Sudan_News12[[#This Row],[text_classification_arabic]],TextClassificationList[text_classification_arabic],0),1)</f>
        <v>#N/A</v>
      </c>
      <c r="AQ5002" t="e">
        <f>INDEX(TextClassificationList[],MATCH(Sudan_News12[[#This Row],[text_classification_arabic2]],TextClassificationList[text_classification_arabic],0),1)</f>
        <v>#N/A</v>
      </c>
      <c r="AS5002" t="e">
        <f>INDEX(TextClassificationList[],MATCH(Sudan_News12[[#This Row],[text_classification_arabic3]],TextClassificationList[text_classification_arabic],0),1)</f>
        <v>#N/A</v>
      </c>
      <c r="AU5002" t="e">
        <f>INDEX(TextClassificationList[],MATCH(Sudan_News12[[#This Row],[text_classification_arabic4]],TextClassificationList[text_classification_arabic],0),1)</f>
        <v>#N/A</v>
      </c>
      <c r="AW5002" t="e">
        <f>INDEX(TextClassificationList[],MATCH(Sudan_News12[[#This Row],[text_classification_arabic5]],TextClassificationList[text_classification_arabic],0),1)</f>
        <v>#N/A</v>
      </c>
    </row>
    <row r="5003" spans="1:49" x14ac:dyDescent="0.2">
      <c r="A5003">
        <v>1.0883718062250312E+18</v>
      </c>
      <c r="B5003">
        <v>1.0883718062250312E+18</v>
      </c>
      <c r="C5003" t="s">
        <v>19204</v>
      </c>
      <c r="D5003" s="1">
        <v>43489</v>
      </c>
      <c r="E5003" s="2">
        <v>0.48881944444444442</v>
      </c>
      <c r="F5003">
        <v>200</v>
      </c>
      <c r="G5003">
        <v>1889611729</v>
      </c>
      <c r="H5003" t="s">
        <v>354</v>
      </c>
      <c r="I5003" t="s">
        <v>355</v>
      </c>
      <c r="J5003" t="s">
        <v>265</v>
      </c>
      <c r="K5003" t="s">
        <v>19205</v>
      </c>
      <c r="L5003" t="s">
        <v>266</v>
      </c>
      <c r="M5003" t="s">
        <v>267</v>
      </c>
      <c r="N5003" t="s">
        <v>267</v>
      </c>
      <c r="O5003" t="s">
        <v>267</v>
      </c>
      <c r="P5003">
        <v>0</v>
      </c>
      <c r="Q5003">
        <v>1</v>
      </c>
      <c r="R5003">
        <v>2</v>
      </c>
      <c r="S5003" t="s">
        <v>267</v>
      </c>
      <c r="T5003" t="s">
        <v>267</v>
      </c>
      <c r="U5003" t="s">
        <v>19206</v>
      </c>
      <c r="V5003" t="b">
        <v>0</v>
      </c>
      <c r="W5003" t="s">
        <v>265</v>
      </c>
      <c r="X5003">
        <v>0</v>
      </c>
      <c r="Y5003" t="s">
        <v>265</v>
      </c>
      <c r="Z5003" t="s">
        <v>265</v>
      </c>
      <c r="AA5003" t="s">
        <v>265</v>
      </c>
      <c r="AB5003" t="s">
        <v>265</v>
      </c>
      <c r="AC5003" t="s">
        <v>265</v>
      </c>
      <c r="AD5003" t="s">
        <v>265</v>
      </c>
      <c r="AE5003" t="s">
        <v>265</v>
      </c>
      <c r="AF5003" t="s">
        <v>267</v>
      </c>
      <c r="AG5003" t="s">
        <v>265</v>
      </c>
      <c r="AH5003" t="s">
        <v>265</v>
      </c>
      <c r="AI5003" t="s">
        <v>265</v>
      </c>
      <c r="AJ5003" t="s">
        <v>265</v>
      </c>
      <c r="AL5003" t="str">
        <f>IF(Sudan_News12[[#This Row],[relevancy_classification_english]]="Relevant","مناسب",IF(Sudan_News12[[#This Row],[relevancy_classification_english]]="Relevant","عَرَضِيّ",""))</f>
        <v/>
      </c>
      <c r="AN5003" t="str">
        <f>IF(Sudan_News12[[#This Row],[sentiment_analysis_english]]="Negative","سلبي",IF(Sudan_News12[[#This Row],[sentiment_analysis_english]]="Neutral","حيادي",IF(Sudan_News12[[#This Row],[sentiment_analysis_english]]="Positive","إيجابي","")))</f>
        <v/>
      </c>
      <c r="AO5003" t="e">
        <f>INDEX(TextClassificationList[],MATCH(Sudan_News12[[#This Row],[text_classification_arabic]],TextClassificationList[text_classification_arabic],0),1)</f>
        <v>#N/A</v>
      </c>
      <c r="AQ5003" t="e">
        <f>INDEX(TextClassificationList[],MATCH(Sudan_News12[[#This Row],[text_classification_arabic2]],TextClassificationList[text_classification_arabic],0),1)</f>
        <v>#N/A</v>
      </c>
      <c r="AS5003" t="e">
        <f>INDEX(TextClassificationList[],MATCH(Sudan_News12[[#This Row],[text_classification_arabic3]],TextClassificationList[text_classification_arabic],0),1)</f>
        <v>#N/A</v>
      </c>
      <c r="AU5003" t="e">
        <f>INDEX(TextClassificationList[],MATCH(Sudan_News12[[#This Row],[text_classification_arabic4]],TextClassificationList[text_classification_arabic],0),1)</f>
        <v>#N/A</v>
      </c>
      <c r="AW5003" t="e">
        <f>INDEX(TextClassificationList[],MATCH(Sudan_News12[[#This Row],[text_classification_arabic5]],TextClassificationList[text_classification_arabic],0),1)</f>
        <v>#N/A</v>
      </c>
    </row>
    <row r="5004" spans="1:49" x14ac:dyDescent="0.2">
      <c r="A5004">
        <v>1.0883675678807532E+18</v>
      </c>
      <c r="B5004">
        <v>1.0883675678807532E+18</v>
      </c>
      <c r="C5004" t="s">
        <v>19207</v>
      </c>
      <c r="D5004" s="1">
        <v>43489</v>
      </c>
      <c r="E5004" s="2">
        <v>0.47711805555555553</v>
      </c>
      <c r="F5004">
        <v>200</v>
      </c>
      <c r="G5004">
        <v>1889611729</v>
      </c>
      <c r="H5004" t="s">
        <v>354</v>
      </c>
      <c r="I5004" t="s">
        <v>355</v>
      </c>
      <c r="J5004" t="s">
        <v>265</v>
      </c>
      <c r="K5004" t="s">
        <v>19208</v>
      </c>
      <c r="L5004" t="s">
        <v>266</v>
      </c>
      <c r="M5004" t="s">
        <v>267</v>
      </c>
      <c r="N5004" t="s">
        <v>267</v>
      </c>
      <c r="O5004" t="s">
        <v>267</v>
      </c>
      <c r="P5004">
        <v>0</v>
      </c>
      <c r="Q5004">
        <v>0</v>
      </c>
      <c r="R5004">
        <v>0</v>
      </c>
      <c r="S5004" t="s">
        <v>267</v>
      </c>
      <c r="T5004" t="s">
        <v>267</v>
      </c>
      <c r="U5004" t="s">
        <v>19209</v>
      </c>
      <c r="V5004" t="b">
        <v>0</v>
      </c>
      <c r="W5004" t="s">
        <v>265</v>
      </c>
      <c r="X5004">
        <v>0</v>
      </c>
      <c r="Y5004" t="s">
        <v>265</v>
      </c>
      <c r="Z5004" t="s">
        <v>265</v>
      </c>
      <c r="AA5004" t="s">
        <v>265</v>
      </c>
      <c r="AB5004" t="s">
        <v>265</v>
      </c>
      <c r="AC5004" t="s">
        <v>265</v>
      </c>
      <c r="AD5004" t="s">
        <v>265</v>
      </c>
      <c r="AE5004" t="s">
        <v>265</v>
      </c>
      <c r="AF5004" t="s">
        <v>267</v>
      </c>
      <c r="AG5004" t="s">
        <v>265</v>
      </c>
      <c r="AH5004" t="s">
        <v>265</v>
      </c>
      <c r="AI5004" t="s">
        <v>265</v>
      </c>
      <c r="AJ5004" t="s">
        <v>265</v>
      </c>
      <c r="AL5004" t="str">
        <f>IF(Sudan_News12[[#This Row],[relevancy_classification_english]]="Relevant","مناسب",IF(Sudan_News12[[#This Row],[relevancy_classification_english]]="Relevant","عَرَضِيّ",""))</f>
        <v/>
      </c>
      <c r="AN5004" t="str">
        <f>IF(Sudan_News12[[#This Row],[sentiment_analysis_english]]="Negative","سلبي",IF(Sudan_News12[[#This Row],[sentiment_analysis_english]]="Neutral","حيادي",IF(Sudan_News12[[#This Row],[sentiment_analysis_english]]="Positive","إيجابي","")))</f>
        <v/>
      </c>
      <c r="AO5004" t="e">
        <f>INDEX(TextClassificationList[],MATCH(Sudan_News12[[#This Row],[text_classification_arabic]],TextClassificationList[text_classification_arabic],0),1)</f>
        <v>#N/A</v>
      </c>
      <c r="AQ5004" t="e">
        <f>INDEX(TextClassificationList[],MATCH(Sudan_News12[[#This Row],[text_classification_arabic2]],TextClassificationList[text_classification_arabic],0),1)</f>
        <v>#N/A</v>
      </c>
      <c r="AS5004" t="e">
        <f>INDEX(TextClassificationList[],MATCH(Sudan_News12[[#This Row],[text_classification_arabic3]],TextClassificationList[text_classification_arabic],0),1)</f>
        <v>#N/A</v>
      </c>
      <c r="AU5004" t="e">
        <f>INDEX(TextClassificationList[],MATCH(Sudan_News12[[#This Row],[text_classification_arabic4]],TextClassificationList[text_classification_arabic],0),1)</f>
        <v>#N/A</v>
      </c>
      <c r="AW5004" t="e">
        <f>INDEX(TextClassificationList[],MATCH(Sudan_News12[[#This Row],[text_classification_arabic5]],TextClassificationList[text_classification_arabic],0),1)</f>
        <v>#N/A</v>
      </c>
    </row>
    <row r="5005" spans="1:49" x14ac:dyDescent="0.2">
      <c r="A5005">
        <v>1.0883644348405309E+18</v>
      </c>
      <c r="B5005">
        <v>1.0883644348405309E+18</v>
      </c>
      <c r="C5005" t="s">
        <v>19210</v>
      </c>
      <c r="D5005" s="1">
        <v>43489</v>
      </c>
      <c r="E5005" s="2">
        <v>0.46847222222222223</v>
      </c>
      <c r="F5005">
        <v>200</v>
      </c>
      <c r="G5005">
        <v>1889611729</v>
      </c>
      <c r="H5005" t="s">
        <v>354</v>
      </c>
      <c r="I5005" t="s">
        <v>355</v>
      </c>
      <c r="J5005" t="s">
        <v>265</v>
      </c>
      <c r="K5005" t="s">
        <v>19211</v>
      </c>
      <c r="L5005" t="s">
        <v>266</v>
      </c>
      <c r="M5005" t="s">
        <v>267</v>
      </c>
      <c r="N5005" t="s">
        <v>267</v>
      </c>
      <c r="O5005" t="s">
        <v>267</v>
      </c>
      <c r="P5005">
        <v>0</v>
      </c>
      <c r="Q5005">
        <v>1</v>
      </c>
      <c r="R5005">
        <v>1</v>
      </c>
      <c r="S5005" t="s">
        <v>19212</v>
      </c>
      <c r="T5005" t="s">
        <v>267</v>
      </c>
      <c r="U5005" t="s">
        <v>19213</v>
      </c>
      <c r="V5005" t="b">
        <v>0</v>
      </c>
      <c r="W5005" t="s">
        <v>265</v>
      </c>
      <c r="X5005">
        <v>0</v>
      </c>
      <c r="Y5005" t="s">
        <v>265</v>
      </c>
      <c r="Z5005" t="s">
        <v>265</v>
      </c>
      <c r="AA5005" t="s">
        <v>265</v>
      </c>
      <c r="AB5005" t="s">
        <v>265</v>
      </c>
      <c r="AC5005" t="s">
        <v>265</v>
      </c>
      <c r="AD5005" t="s">
        <v>265</v>
      </c>
      <c r="AE5005" t="s">
        <v>265</v>
      </c>
      <c r="AF5005" t="s">
        <v>267</v>
      </c>
      <c r="AG5005" t="s">
        <v>265</v>
      </c>
      <c r="AH5005" t="s">
        <v>265</v>
      </c>
      <c r="AI5005" t="s">
        <v>265</v>
      </c>
      <c r="AJ5005" t="s">
        <v>265</v>
      </c>
      <c r="AL5005" t="str">
        <f>IF(Sudan_News12[[#This Row],[relevancy_classification_english]]="Relevant","مناسب",IF(Sudan_News12[[#This Row],[relevancy_classification_english]]="Relevant","عَرَضِيّ",""))</f>
        <v/>
      </c>
      <c r="AN5005" t="str">
        <f>IF(Sudan_News12[[#This Row],[sentiment_analysis_english]]="Negative","سلبي",IF(Sudan_News12[[#This Row],[sentiment_analysis_english]]="Neutral","حيادي",IF(Sudan_News12[[#This Row],[sentiment_analysis_english]]="Positive","إيجابي","")))</f>
        <v/>
      </c>
      <c r="AO5005" t="e">
        <f>INDEX(TextClassificationList[],MATCH(Sudan_News12[[#This Row],[text_classification_arabic]],TextClassificationList[text_classification_arabic],0),1)</f>
        <v>#N/A</v>
      </c>
      <c r="AQ5005" t="e">
        <f>INDEX(TextClassificationList[],MATCH(Sudan_News12[[#This Row],[text_classification_arabic2]],TextClassificationList[text_classification_arabic],0),1)</f>
        <v>#N/A</v>
      </c>
      <c r="AS5005" t="e">
        <f>INDEX(TextClassificationList[],MATCH(Sudan_News12[[#This Row],[text_classification_arabic3]],TextClassificationList[text_classification_arabic],0),1)</f>
        <v>#N/A</v>
      </c>
      <c r="AU5005" t="e">
        <f>INDEX(TextClassificationList[],MATCH(Sudan_News12[[#This Row],[text_classification_arabic4]],TextClassificationList[text_classification_arabic],0),1)</f>
        <v>#N/A</v>
      </c>
      <c r="AW5005" t="e">
        <f>INDEX(TextClassificationList[],MATCH(Sudan_News12[[#This Row],[text_classification_arabic5]],TextClassificationList[text_classification_arabic],0),1)</f>
        <v>#N/A</v>
      </c>
    </row>
    <row r="5006" spans="1:49" x14ac:dyDescent="0.2">
      <c r="A5006">
        <v>1.0883629016714732E+18</v>
      </c>
      <c r="B5006">
        <v>1.0883629016714732E+18</v>
      </c>
      <c r="C5006" t="s">
        <v>19214</v>
      </c>
      <c r="D5006" s="1">
        <v>43489</v>
      </c>
      <c r="E5006" s="2">
        <v>0.46424768518518517</v>
      </c>
      <c r="F5006">
        <v>200</v>
      </c>
      <c r="G5006">
        <v>1889611729</v>
      </c>
      <c r="H5006" t="s">
        <v>354</v>
      </c>
      <c r="I5006" t="s">
        <v>355</v>
      </c>
      <c r="J5006" t="s">
        <v>265</v>
      </c>
      <c r="K5006" t="s">
        <v>19215</v>
      </c>
      <c r="L5006" t="s">
        <v>266</v>
      </c>
      <c r="M5006" t="s">
        <v>267</v>
      </c>
      <c r="N5006" t="s">
        <v>267</v>
      </c>
      <c r="O5006" t="s">
        <v>267</v>
      </c>
      <c r="P5006">
        <v>0</v>
      </c>
      <c r="Q5006">
        <v>0</v>
      </c>
      <c r="R5006">
        <v>0</v>
      </c>
      <c r="S5006" t="s">
        <v>267</v>
      </c>
      <c r="T5006" t="s">
        <v>267</v>
      </c>
      <c r="U5006" t="s">
        <v>19216</v>
      </c>
      <c r="V5006" t="b">
        <v>0</v>
      </c>
      <c r="W5006" t="s">
        <v>265</v>
      </c>
      <c r="X5006">
        <v>0</v>
      </c>
      <c r="Y5006" t="s">
        <v>265</v>
      </c>
      <c r="Z5006" t="s">
        <v>265</v>
      </c>
      <c r="AA5006" t="s">
        <v>265</v>
      </c>
      <c r="AB5006" t="s">
        <v>265</v>
      </c>
      <c r="AC5006" t="s">
        <v>265</v>
      </c>
      <c r="AD5006" t="s">
        <v>265</v>
      </c>
      <c r="AE5006" t="s">
        <v>265</v>
      </c>
      <c r="AF5006" t="s">
        <v>267</v>
      </c>
      <c r="AG5006" t="s">
        <v>265</v>
      </c>
      <c r="AH5006" t="s">
        <v>265</v>
      </c>
      <c r="AI5006" t="s">
        <v>265</v>
      </c>
      <c r="AJ5006" t="s">
        <v>265</v>
      </c>
      <c r="AL5006" t="str">
        <f>IF(Sudan_News12[[#This Row],[relevancy_classification_english]]="Relevant","مناسب",IF(Sudan_News12[[#This Row],[relevancy_classification_english]]="Relevant","عَرَضِيّ",""))</f>
        <v/>
      </c>
      <c r="AN5006" t="str">
        <f>IF(Sudan_News12[[#This Row],[sentiment_analysis_english]]="Negative","سلبي",IF(Sudan_News12[[#This Row],[sentiment_analysis_english]]="Neutral","حيادي",IF(Sudan_News12[[#This Row],[sentiment_analysis_english]]="Positive","إيجابي","")))</f>
        <v/>
      </c>
      <c r="AO5006" t="e">
        <f>INDEX(TextClassificationList[],MATCH(Sudan_News12[[#This Row],[text_classification_arabic]],TextClassificationList[text_classification_arabic],0),1)</f>
        <v>#N/A</v>
      </c>
      <c r="AQ5006" t="e">
        <f>INDEX(TextClassificationList[],MATCH(Sudan_News12[[#This Row],[text_classification_arabic2]],TextClassificationList[text_classification_arabic],0),1)</f>
        <v>#N/A</v>
      </c>
      <c r="AS5006" t="e">
        <f>INDEX(TextClassificationList[],MATCH(Sudan_News12[[#This Row],[text_classification_arabic3]],TextClassificationList[text_classification_arabic],0),1)</f>
        <v>#N/A</v>
      </c>
      <c r="AU5006" t="e">
        <f>INDEX(TextClassificationList[],MATCH(Sudan_News12[[#This Row],[text_classification_arabic4]],TextClassificationList[text_classification_arabic],0),1)</f>
        <v>#N/A</v>
      </c>
      <c r="AW5006" t="e">
        <f>INDEX(TextClassificationList[],MATCH(Sudan_News12[[#This Row],[text_classification_arabic5]],TextClassificationList[text_classification_arabic],0),1)</f>
        <v>#N/A</v>
      </c>
    </row>
    <row r="5007" spans="1:49" x14ac:dyDescent="0.2">
      <c r="A5007">
        <v>1.0883173066342277E+18</v>
      </c>
      <c r="B5007">
        <v>1.0883173066342277E+18</v>
      </c>
      <c r="C5007" t="s">
        <v>19217</v>
      </c>
      <c r="D5007" s="1">
        <v>43489</v>
      </c>
      <c r="E5007" s="2">
        <v>0.33842592592592591</v>
      </c>
      <c r="F5007">
        <v>200</v>
      </c>
      <c r="G5007">
        <v>1889611729</v>
      </c>
      <c r="H5007" t="s">
        <v>354</v>
      </c>
      <c r="I5007" t="s">
        <v>355</v>
      </c>
      <c r="J5007" t="s">
        <v>265</v>
      </c>
      <c r="K5007" t="s">
        <v>19218</v>
      </c>
      <c r="L5007" t="s">
        <v>266</v>
      </c>
      <c r="M5007" t="s">
        <v>267</v>
      </c>
      <c r="N5007" t="s">
        <v>267</v>
      </c>
      <c r="O5007" t="s">
        <v>267</v>
      </c>
      <c r="P5007">
        <v>0</v>
      </c>
      <c r="Q5007">
        <v>0</v>
      </c>
      <c r="R5007">
        <v>1</v>
      </c>
      <c r="S5007" t="s">
        <v>267</v>
      </c>
      <c r="T5007" t="s">
        <v>267</v>
      </c>
      <c r="U5007" t="s">
        <v>19219</v>
      </c>
      <c r="V5007" t="b">
        <v>0</v>
      </c>
      <c r="W5007" t="s">
        <v>265</v>
      </c>
      <c r="X5007">
        <v>0</v>
      </c>
      <c r="Y5007" t="s">
        <v>265</v>
      </c>
      <c r="Z5007" t="s">
        <v>265</v>
      </c>
      <c r="AA5007" t="s">
        <v>265</v>
      </c>
      <c r="AB5007" t="s">
        <v>265</v>
      </c>
      <c r="AC5007" t="s">
        <v>265</v>
      </c>
      <c r="AD5007" t="s">
        <v>265</v>
      </c>
      <c r="AE5007" t="s">
        <v>265</v>
      </c>
      <c r="AF5007" t="s">
        <v>267</v>
      </c>
      <c r="AG5007" t="s">
        <v>265</v>
      </c>
      <c r="AH5007" t="s">
        <v>265</v>
      </c>
      <c r="AI5007" t="s">
        <v>265</v>
      </c>
      <c r="AJ5007" t="s">
        <v>265</v>
      </c>
      <c r="AL5007" t="str">
        <f>IF(Sudan_News12[[#This Row],[relevancy_classification_english]]="Relevant","مناسب",IF(Sudan_News12[[#This Row],[relevancy_classification_english]]="Relevant","عَرَضِيّ",""))</f>
        <v/>
      </c>
      <c r="AN5007" t="str">
        <f>IF(Sudan_News12[[#This Row],[sentiment_analysis_english]]="Negative","سلبي",IF(Sudan_News12[[#This Row],[sentiment_analysis_english]]="Neutral","حيادي",IF(Sudan_News12[[#This Row],[sentiment_analysis_english]]="Positive","إيجابي","")))</f>
        <v/>
      </c>
      <c r="AO5007" t="e">
        <f>INDEX(TextClassificationList[],MATCH(Sudan_News12[[#This Row],[text_classification_arabic]],TextClassificationList[text_classification_arabic],0),1)</f>
        <v>#N/A</v>
      </c>
      <c r="AQ5007" t="e">
        <f>INDEX(TextClassificationList[],MATCH(Sudan_News12[[#This Row],[text_classification_arabic2]],TextClassificationList[text_classification_arabic],0),1)</f>
        <v>#N/A</v>
      </c>
      <c r="AS5007" t="e">
        <f>INDEX(TextClassificationList[],MATCH(Sudan_News12[[#This Row],[text_classification_arabic3]],TextClassificationList[text_classification_arabic],0),1)</f>
        <v>#N/A</v>
      </c>
      <c r="AU5007" t="e">
        <f>INDEX(TextClassificationList[],MATCH(Sudan_News12[[#This Row],[text_classification_arabic4]],TextClassificationList[text_classification_arabic],0),1)</f>
        <v>#N/A</v>
      </c>
      <c r="AW5007" t="e">
        <f>INDEX(TextClassificationList[],MATCH(Sudan_News12[[#This Row],[text_classification_arabic5]],TextClassificationList[text_classification_arabic],0),1)</f>
        <v>#N/A</v>
      </c>
    </row>
    <row r="5008" spans="1:49" x14ac:dyDescent="0.2">
      <c r="A5008">
        <v>1.0882037265218601E+18</v>
      </c>
      <c r="B5008">
        <v>1.0882037265218601E+18</v>
      </c>
      <c r="C5008" t="s">
        <v>19220</v>
      </c>
      <c r="D5008" s="1">
        <v>43489</v>
      </c>
      <c r="E5008" s="2">
        <v>2.5000000000000001E-2</v>
      </c>
      <c r="F5008">
        <v>200</v>
      </c>
      <c r="G5008">
        <v>1889611729</v>
      </c>
      <c r="H5008" t="s">
        <v>354</v>
      </c>
      <c r="I5008" t="s">
        <v>355</v>
      </c>
      <c r="J5008" t="s">
        <v>265</v>
      </c>
      <c r="K5008" t="s">
        <v>19221</v>
      </c>
      <c r="L5008" t="s">
        <v>266</v>
      </c>
      <c r="M5008" t="s">
        <v>267</v>
      </c>
      <c r="N5008" t="s">
        <v>267</v>
      </c>
      <c r="O5008" t="s">
        <v>267</v>
      </c>
      <c r="P5008">
        <v>0</v>
      </c>
      <c r="Q5008">
        <v>0</v>
      </c>
      <c r="R5008">
        <v>0</v>
      </c>
      <c r="S5008" t="s">
        <v>267</v>
      </c>
      <c r="T5008" t="s">
        <v>267</v>
      </c>
      <c r="U5008" t="s">
        <v>19222</v>
      </c>
      <c r="V5008" t="b">
        <v>0</v>
      </c>
      <c r="W5008" t="s">
        <v>265</v>
      </c>
      <c r="X5008">
        <v>0</v>
      </c>
      <c r="Y5008" t="s">
        <v>265</v>
      </c>
      <c r="Z5008" t="s">
        <v>265</v>
      </c>
      <c r="AA5008" t="s">
        <v>265</v>
      </c>
      <c r="AB5008" t="s">
        <v>265</v>
      </c>
      <c r="AC5008" t="s">
        <v>265</v>
      </c>
      <c r="AD5008" t="s">
        <v>265</v>
      </c>
      <c r="AE5008" t="s">
        <v>265</v>
      </c>
      <c r="AF5008" t="s">
        <v>267</v>
      </c>
      <c r="AG5008" t="s">
        <v>265</v>
      </c>
      <c r="AH5008" t="s">
        <v>265</v>
      </c>
      <c r="AI5008" t="s">
        <v>265</v>
      </c>
      <c r="AJ5008" t="s">
        <v>265</v>
      </c>
      <c r="AL5008" t="str">
        <f>IF(Sudan_News12[[#This Row],[relevancy_classification_english]]="Relevant","مناسب",IF(Sudan_News12[[#This Row],[relevancy_classification_english]]="Relevant","عَرَضِيّ",""))</f>
        <v/>
      </c>
      <c r="AN5008" t="str">
        <f>IF(Sudan_News12[[#This Row],[sentiment_analysis_english]]="Negative","سلبي",IF(Sudan_News12[[#This Row],[sentiment_analysis_english]]="Neutral","حيادي",IF(Sudan_News12[[#This Row],[sentiment_analysis_english]]="Positive","إيجابي","")))</f>
        <v/>
      </c>
      <c r="AO5008" t="e">
        <f>INDEX(TextClassificationList[],MATCH(Sudan_News12[[#This Row],[text_classification_arabic]],TextClassificationList[text_classification_arabic],0),1)</f>
        <v>#N/A</v>
      </c>
      <c r="AQ5008" t="e">
        <f>INDEX(TextClassificationList[],MATCH(Sudan_News12[[#This Row],[text_classification_arabic2]],TextClassificationList[text_classification_arabic],0),1)</f>
        <v>#N/A</v>
      </c>
      <c r="AS5008" t="e">
        <f>INDEX(TextClassificationList[],MATCH(Sudan_News12[[#This Row],[text_classification_arabic3]],TextClassificationList[text_classification_arabic],0),1)</f>
        <v>#N/A</v>
      </c>
      <c r="AU5008" t="e">
        <f>INDEX(TextClassificationList[],MATCH(Sudan_News12[[#This Row],[text_classification_arabic4]],TextClassificationList[text_classification_arabic],0),1)</f>
        <v>#N/A</v>
      </c>
      <c r="AW5008" t="e">
        <f>INDEX(TextClassificationList[],MATCH(Sudan_News12[[#This Row],[text_classification_arabic5]],TextClassificationList[text_classification_arabic],0),1)</f>
        <v>#N/A</v>
      </c>
    </row>
    <row r="5009" spans="1:49" x14ac:dyDescent="0.2">
      <c r="A5009">
        <v>1.0881634885796209E+18</v>
      </c>
      <c r="B5009">
        <v>1.0881628575507784E+18</v>
      </c>
      <c r="C5009" t="s">
        <v>19223</v>
      </c>
      <c r="D5009" s="1">
        <v>43488</v>
      </c>
      <c r="E5009" s="2">
        <v>0.91396990740740736</v>
      </c>
      <c r="F5009">
        <v>200</v>
      </c>
      <c r="G5009">
        <v>1889611729</v>
      </c>
      <c r="H5009" t="s">
        <v>354</v>
      </c>
      <c r="I5009" t="s">
        <v>355</v>
      </c>
      <c r="J5009" t="s">
        <v>265</v>
      </c>
      <c r="K5009" t="s">
        <v>19224</v>
      </c>
      <c r="L5009" t="s">
        <v>266</v>
      </c>
      <c r="M5009" t="s">
        <v>267</v>
      </c>
      <c r="N5009" t="s">
        <v>267</v>
      </c>
      <c r="O5009" t="s">
        <v>267</v>
      </c>
      <c r="P5009">
        <v>0</v>
      </c>
      <c r="Q5009">
        <v>0</v>
      </c>
      <c r="R5009">
        <v>0</v>
      </c>
      <c r="S5009" t="s">
        <v>267</v>
      </c>
      <c r="T5009" t="s">
        <v>267</v>
      </c>
      <c r="U5009" t="s">
        <v>19225</v>
      </c>
      <c r="V5009" t="b">
        <v>0</v>
      </c>
      <c r="W5009" t="s">
        <v>265</v>
      </c>
      <c r="X5009">
        <v>0</v>
      </c>
      <c r="Y5009" t="s">
        <v>265</v>
      </c>
      <c r="Z5009" t="s">
        <v>265</v>
      </c>
      <c r="AA5009" t="s">
        <v>265</v>
      </c>
      <c r="AB5009" t="s">
        <v>265</v>
      </c>
      <c r="AC5009" t="s">
        <v>265</v>
      </c>
      <c r="AD5009" t="s">
        <v>265</v>
      </c>
      <c r="AE5009" t="s">
        <v>265</v>
      </c>
      <c r="AF5009" t="s">
        <v>19226</v>
      </c>
      <c r="AG5009" t="s">
        <v>265</v>
      </c>
      <c r="AH5009" t="s">
        <v>265</v>
      </c>
      <c r="AI5009" t="s">
        <v>265</v>
      </c>
      <c r="AJ5009" t="s">
        <v>265</v>
      </c>
      <c r="AL5009" t="str">
        <f>IF(Sudan_News12[[#This Row],[relevancy_classification_english]]="Relevant","مناسب",IF(Sudan_News12[[#This Row],[relevancy_classification_english]]="Relevant","عَرَضِيّ",""))</f>
        <v/>
      </c>
      <c r="AN5009" t="str">
        <f>IF(Sudan_News12[[#This Row],[sentiment_analysis_english]]="Negative","سلبي",IF(Sudan_News12[[#This Row],[sentiment_analysis_english]]="Neutral","حيادي",IF(Sudan_News12[[#This Row],[sentiment_analysis_english]]="Positive","إيجابي","")))</f>
        <v/>
      </c>
      <c r="AO5009" t="e">
        <f>INDEX(TextClassificationList[],MATCH(Sudan_News12[[#This Row],[text_classification_arabic]],TextClassificationList[text_classification_arabic],0),1)</f>
        <v>#N/A</v>
      </c>
      <c r="AQ5009" t="e">
        <f>INDEX(TextClassificationList[],MATCH(Sudan_News12[[#This Row],[text_classification_arabic2]],TextClassificationList[text_classification_arabic],0),1)</f>
        <v>#N/A</v>
      </c>
      <c r="AS5009" t="e">
        <f>INDEX(TextClassificationList[],MATCH(Sudan_News12[[#This Row],[text_classification_arabic3]],TextClassificationList[text_classification_arabic],0),1)</f>
        <v>#N/A</v>
      </c>
      <c r="AU5009" t="e">
        <f>INDEX(TextClassificationList[],MATCH(Sudan_News12[[#This Row],[text_classification_arabic4]],TextClassificationList[text_classification_arabic],0),1)</f>
        <v>#N/A</v>
      </c>
      <c r="AW5009" t="e">
        <f>INDEX(TextClassificationList[],MATCH(Sudan_News12[[#This Row],[text_classification_arabic5]],TextClassificationList[text_classification_arabic],0),1)</f>
        <v>#N/A</v>
      </c>
    </row>
    <row r="5010" spans="1:49" x14ac:dyDescent="0.2">
      <c r="A5010">
        <v>1.0881631115369431E+18</v>
      </c>
      <c r="B5010">
        <v>1.0881628575507784E+18</v>
      </c>
      <c r="C5010" t="s">
        <v>19227</v>
      </c>
      <c r="D5010" s="1">
        <v>43488</v>
      </c>
      <c r="E5010" s="2">
        <v>0.91292824074074075</v>
      </c>
      <c r="F5010">
        <v>200</v>
      </c>
      <c r="G5010">
        <v>1889611729</v>
      </c>
      <c r="H5010" t="s">
        <v>354</v>
      </c>
      <c r="I5010" t="s">
        <v>355</v>
      </c>
      <c r="J5010" t="s">
        <v>265</v>
      </c>
      <c r="K5010" t="s">
        <v>19228</v>
      </c>
      <c r="L5010" t="s">
        <v>266</v>
      </c>
      <c r="M5010" t="s">
        <v>19226</v>
      </c>
      <c r="N5010" t="s">
        <v>267</v>
      </c>
      <c r="O5010" t="s">
        <v>267</v>
      </c>
      <c r="P5010">
        <v>1</v>
      </c>
      <c r="Q5010">
        <v>0</v>
      </c>
      <c r="R5010">
        <v>0</v>
      </c>
      <c r="S5010" t="s">
        <v>267</v>
      </c>
      <c r="T5010" t="s">
        <v>267</v>
      </c>
      <c r="U5010" t="s">
        <v>19229</v>
      </c>
      <c r="V5010" t="b">
        <v>0</v>
      </c>
      <c r="W5010" t="s">
        <v>265</v>
      </c>
      <c r="X5010">
        <v>0</v>
      </c>
      <c r="Y5010" t="s">
        <v>265</v>
      </c>
      <c r="Z5010" t="s">
        <v>265</v>
      </c>
      <c r="AA5010" t="s">
        <v>265</v>
      </c>
      <c r="AB5010" t="s">
        <v>265</v>
      </c>
      <c r="AC5010" t="s">
        <v>265</v>
      </c>
      <c r="AD5010" t="s">
        <v>265</v>
      </c>
      <c r="AE5010" t="s">
        <v>265</v>
      </c>
      <c r="AF5010" t="s">
        <v>267</v>
      </c>
      <c r="AG5010" t="s">
        <v>265</v>
      </c>
      <c r="AH5010" t="s">
        <v>265</v>
      </c>
      <c r="AI5010" t="s">
        <v>265</v>
      </c>
      <c r="AJ5010" t="s">
        <v>265</v>
      </c>
      <c r="AL5010" t="str">
        <f>IF(Sudan_News12[[#This Row],[relevancy_classification_english]]="Relevant","مناسب",IF(Sudan_News12[[#This Row],[relevancy_classification_english]]="Relevant","عَرَضِيّ",""))</f>
        <v/>
      </c>
      <c r="AN5010" t="str">
        <f>IF(Sudan_News12[[#This Row],[sentiment_analysis_english]]="Negative","سلبي",IF(Sudan_News12[[#This Row],[sentiment_analysis_english]]="Neutral","حيادي",IF(Sudan_News12[[#This Row],[sentiment_analysis_english]]="Positive","إيجابي","")))</f>
        <v/>
      </c>
      <c r="AO5010" t="e">
        <f>INDEX(TextClassificationList[],MATCH(Sudan_News12[[#This Row],[text_classification_arabic]],TextClassificationList[text_classification_arabic],0),1)</f>
        <v>#N/A</v>
      </c>
      <c r="AQ5010" t="e">
        <f>INDEX(TextClassificationList[],MATCH(Sudan_News12[[#This Row],[text_classification_arabic2]],TextClassificationList[text_classification_arabic],0),1)</f>
        <v>#N/A</v>
      </c>
      <c r="AS5010" t="e">
        <f>INDEX(TextClassificationList[],MATCH(Sudan_News12[[#This Row],[text_classification_arabic3]],TextClassificationList[text_classification_arabic],0),1)</f>
        <v>#N/A</v>
      </c>
      <c r="AU5010" t="e">
        <f>INDEX(TextClassificationList[],MATCH(Sudan_News12[[#This Row],[text_classification_arabic4]],TextClassificationList[text_classification_arabic],0),1)</f>
        <v>#N/A</v>
      </c>
      <c r="AW5010" t="e">
        <f>INDEX(TextClassificationList[],MATCH(Sudan_News12[[#This Row],[text_classification_arabic5]],TextClassificationList[text_classification_arabic],0),1)</f>
        <v>#N/A</v>
      </c>
    </row>
    <row r="5011" spans="1:49" x14ac:dyDescent="0.2">
      <c r="A5011">
        <v>1.0879957577712804E+18</v>
      </c>
      <c r="B5011">
        <v>1.0879957577712804E+18</v>
      </c>
      <c r="C5011" t="s">
        <v>19230</v>
      </c>
      <c r="D5011" s="1">
        <v>43488</v>
      </c>
      <c r="E5011" s="2">
        <v>0.45112268518518517</v>
      </c>
      <c r="F5011">
        <v>200</v>
      </c>
      <c r="G5011">
        <v>1889611729</v>
      </c>
      <c r="H5011" t="s">
        <v>354</v>
      </c>
      <c r="I5011" t="s">
        <v>355</v>
      </c>
      <c r="J5011" t="s">
        <v>265</v>
      </c>
      <c r="K5011" t="s">
        <v>19231</v>
      </c>
      <c r="L5011" t="s">
        <v>266</v>
      </c>
      <c r="M5011" t="s">
        <v>267</v>
      </c>
      <c r="N5011" t="s">
        <v>267</v>
      </c>
      <c r="O5011" t="s">
        <v>19232</v>
      </c>
      <c r="P5011">
        <v>0</v>
      </c>
      <c r="Q5011">
        <v>1</v>
      </c>
      <c r="R5011">
        <v>2</v>
      </c>
      <c r="S5011" t="s">
        <v>267</v>
      </c>
      <c r="T5011" t="s">
        <v>267</v>
      </c>
      <c r="U5011" t="s">
        <v>19233</v>
      </c>
      <c r="V5011" t="b">
        <v>0</v>
      </c>
      <c r="W5011" t="s">
        <v>265</v>
      </c>
      <c r="X5011">
        <v>1</v>
      </c>
      <c r="Y5011" t="s">
        <v>19234</v>
      </c>
      <c r="Z5011" t="s">
        <v>265</v>
      </c>
      <c r="AA5011" t="s">
        <v>265</v>
      </c>
      <c r="AB5011" t="s">
        <v>265</v>
      </c>
      <c r="AC5011" t="s">
        <v>265</v>
      </c>
      <c r="AD5011" t="s">
        <v>265</v>
      </c>
      <c r="AE5011" t="s">
        <v>265</v>
      </c>
      <c r="AF5011" t="s">
        <v>267</v>
      </c>
      <c r="AG5011" t="s">
        <v>265</v>
      </c>
      <c r="AH5011" t="s">
        <v>265</v>
      </c>
      <c r="AI5011" t="s">
        <v>265</v>
      </c>
      <c r="AJ5011" t="s">
        <v>265</v>
      </c>
      <c r="AL5011" t="str">
        <f>IF(Sudan_News12[[#This Row],[relevancy_classification_english]]="Relevant","مناسب",IF(Sudan_News12[[#This Row],[relevancy_classification_english]]="Relevant","عَرَضِيّ",""))</f>
        <v/>
      </c>
      <c r="AN5011" t="str">
        <f>IF(Sudan_News12[[#This Row],[sentiment_analysis_english]]="Negative","سلبي",IF(Sudan_News12[[#This Row],[sentiment_analysis_english]]="Neutral","حيادي",IF(Sudan_News12[[#This Row],[sentiment_analysis_english]]="Positive","إيجابي","")))</f>
        <v/>
      </c>
      <c r="AO5011" t="e">
        <f>INDEX(TextClassificationList[],MATCH(Sudan_News12[[#This Row],[text_classification_arabic]],TextClassificationList[text_classification_arabic],0),1)</f>
        <v>#N/A</v>
      </c>
      <c r="AQ5011" t="e">
        <f>INDEX(TextClassificationList[],MATCH(Sudan_News12[[#This Row],[text_classification_arabic2]],TextClassificationList[text_classification_arabic],0),1)</f>
        <v>#N/A</v>
      </c>
      <c r="AS5011" t="e">
        <f>INDEX(TextClassificationList[],MATCH(Sudan_News12[[#This Row],[text_classification_arabic3]],TextClassificationList[text_classification_arabic],0),1)</f>
        <v>#N/A</v>
      </c>
      <c r="AU5011" t="e">
        <f>INDEX(TextClassificationList[],MATCH(Sudan_News12[[#This Row],[text_classification_arabic4]],TextClassificationList[text_classification_arabic],0),1)</f>
        <v>#N/A</v>
      </c>
      <c r="AW5011" t="e">
        <f>INDEX(TextClassificationList[],MATCH(Sudan_News12[[#This Row],[text_classification_arabic5]],TextClassificationList[text_classification_arabic],0),1)</f>
        <v>#N/A</v>
      </c>
    </row>
    <row r="5012" spans="1:49" x14ac:dyDescent="0.2">
      <c r="A5012">
        <v>1.0878223318992486E+18</v>
      </c>
      <c r="B5012">
        <v>1.0878088312441242E+18</v>
      </c>
      <c r="C5012" t="s">
        <v>19235</v>
      </c>
      <c r="D5012" s="1">
        <v>43487</v>
      </c>
      <c r="E5012" s="2">
        <v>0.97255787037037034</v>
      </c>
      <c r="F5012">
        <v>200</v>
      </c>
      <c r="G5012">
        <v>1889611729</v>
      </c>
      <c r="H5012" t="s">
        <v>354</v>
      </c>
      <c r="I5012" t="s">
        <v>355</v>
      </c>
      <c r="J5012" t="s">
        <v>265</v>
      </c>
      <c r="K5012" t="s">
        <v>19236</v>
      </c>
      <c r="L5012" t="s">
        <v>266</v>
      </c>
      <c r="M5012" t="s">
        <v>267</v>
      </c>
      <c r="N5012" t="s">
        <v>267</v>
      </c>
      <c r="O5012" t="s">
        <v>267</v>
      </c>
      <c r="P5012">
        <v>0</v>
      </c>
      <c r="Q5012">
        <v>0</v>
      </c>
      <c r="R5012">
        <v>0</v>
      </c>
      <c r="S5012" t="s">
        <v>267</v>
      </c>
      <c r="T5012" t="s">
        <v>267</v>
      </c>
      <c r="U5012" t="s">
        <v>19237</v>
      </c>
      <c r="V5012" t="b">
        <v>0</v>
      </c>
      <c r="W5012" t="s">
        <v>265</v>
      </c>
      <c r="X5012">
        <v>0</v>
      </c>
      <c r="Y5012" t="s">
        <v>265</v>
      </c>
      <c r="Z5012" t="s">
        <v>265</v>
      </c>
      <c r="AA5012" t="s">
        <v>265</v>
      </c>
      <c r="AB5012" t="s">
        <v>265</v>
      </c>
      <c r="AC5012" t="s">
        <v>265</v>
      </c>
      <c r="AD5012" t="s">
        <v>265</v>
      </c>
      <c r="AE5012" t="s">
        <v>265</v>
      </c>
      <c r="AF5012" t="s">
        <v>267</v>
      </c>
      <c r="AG5012" t="s">
        <v>265</v>
      </c>
      <c r="AH5012" t="s">
        <v>265</v>
      </c>
      <c r="AI5012" t="s">
        <v>265</v>
      </c>
      <c r="AJ5012" t="s">
        <v>265</v>
      </c>
      <c r="AL5012" t="str">
        <f>IF(Sudan_News12[[#This Row],[relevancy_classification_english]]="Relevant","مناسب",IF(Sudan_News12[[#This Row],[relevancy_classification_english]]="Relevant","عَرَضِيّ",""))</f>
        <v/>
      </c>
      <c r="AN5012" t="str">
        <f>IF(Sudan_News12[[#This Row],[sentiment_analysis_english]]="Negative","سلبي",IF(Sudan_News12[[#This Row],[sentiment_analysis_english]]="Neutral","حيادي",IF(Sudan_News12[[#This Row],[sentiment_analysis_english]]="Positive","إيجابي","")))</f>
        <v/>
      </c>
      <c r="AO5012" t="e">
        <f>INDEX(TextClassificationList[],MATCH(Sudan_News12[[#This Row],[text_classification_arabic]],TextClassificationList[text_classification_arabic],0),1)</f>
        <v>#N/A</v>
      </c>
      <c r="AQ5012" t="e">
        <f>INDEX(TextClassificationList[],MATCH(Sudan_News12[[#This Row],[text_classification_arabic2]],TextClassificationList[text_classification_arabic],0),1)</f>
        <v>#N/A</v>
      </c>
      <c r="AS5012" t="e">
        <f>INDEX(TextClassificationList[],MATCH(Sudan_News12[[#This Row],[text_classification_arabic3]],TextClassificationList[text_classification_arabic],0),1)</f>
        <v>#N/A</v>
      </c>
      <c r="AU5012" t="e">
        <f>INDEX(TextClassificationList[],MATCH(Sudan_News12[[#This Row],[text_classification_arabic4]],TextClassificationList[text_classification_arabic],0),1)</f>
        <v>#N/A</v>
      </c>
      <c r="AW5012" t="e">
        <f>INDEX(TextClassificationList[],MATCH(Sudan_News12[[#This Row],[text_classification_arabic5]],TextClassificationList[text_classification_arabic],0),1)</f>
        <v>#N/A</v>
      </c>
    </row>
    <row r="5013" spans="1:49" x14ac:dyDescent="0.2">
      <c r="A5013">
        <v>1.0877432071260611E+18</v>
      </c>
      <c r="B5013">
        <v>1.0877425264659825E+18</v>
      </c>
      <c r="C5013" t="s">
        <v>19238</v>
      </c>
      <c r="D5013" s="1">
        <v>43487</v>
      </c>
      <c r="E5013" s="2">
        <v>0.75421296296296292</v>
      </c>
      <c r="F5013">
        <v>200</v>
      </c>
      <c r="G5013">
        <v>1889611729</v>
      </c>
      <c r="H5013" t="s">
        <v>354</v>
      </c>
      <c r="I5013" t="s">
        <v>355</v>
      </c>
      <c r="J5013" t="s">
        <v>265</v>
      </c>
      <c r="K5013" t="s">
        <v>19239</v>
      </c>
      <c r="L5013" t="s">
        <v>266</v>
      </c>
      <c r="M5013" t="s">
        <v>267</v>
      </c>
      <c r="N5013" t="s">
        <v>267</v>
      </c>
      <c r="O5013" t="s">
        <v>267</v>
      </c>
      <c r="P5013">
        <v>1</v>
      </c>
      <c r="Q5013">
        <v>0</v>
      </c>
      <c r="R5013">
        <v>0</v>
      </c>
      <c r="S5013" t="s">
        <v>267</v>
      </c>
      <c r="T5013" t="s">
        <v>267</v>
      </c>
      <c r="U5013" t="s">
        <v>19240</v>
      </c>
      <c r="V5013" t="b">
        <v>0</v>
      </c>
      <c r="W5013" t="s">
        <v>265</v>
      </c>
      <c r="X5013">
        <v>0</v>
      </c>
      <c r="Y5013" t="s">
        <v>265</v>
      </c>
      <c r="Z5013" t="s">
        <v>265</v>
      </c>
      <c r="AA5013" t="s">
        <v>265</v>
      </c>
      <c r="AB5013" t="s">
        <v>265</v>
      </c>
      <c r="AC5013" t="s">
        <v>265</v>
      </c>
      <c r="AD5013" t="s">
        <v>265</v>
      </c>
      <c r="AE5013" t="s">
        <v>265</v>
      </c>
      <c r="AF5013" t="s">
        <v>267</v>
      </c>
      <c r="AG5013" t="s">
        <v>265</v>
      </c>
      <c r="AH5013" t="s">
        <v>265</v>
      </c>
      <c r="AI5013" t="s">
        <v>265</v>
      </c>
      <c r="AJ5013" t="s">
        <v>265</v>
      </c>
      <c r="AL5013" t="str">
        <f>IF(Sudan_News12[[#This Row],[relevancy_classification_english]]="Relevant","مناسب",IF(Sudan_News12[[#This Row],[relevancy_classification_english]]="Relevant","عَرَضِيّ",""))</f>
        <v/>
      </c>
      <c r="AN5013" t="str">
        <f>IF(Sudan_News12[[#This Row],[sentiment_analysis_english]]="Negative","سلبي",IF(Sudan_News12[[#This Row],[sentiment_analysis_english]]="Neutral","حيادي",IF(Sudan_News12[[#This Row],[sentiment_analysis_english]]="Positive","إيجابي","")))</f>
        <v/>
      </c>
      <c r="AO5013" t="e">
        <f>INDEX(TextClassificationList[],MATCH(Sudan_News12[[#This Row],[text_classification_arabic]],TextClassificationList[text_classification_arabic],0),1)</f>
        <v>#N/A</v>
      </c>
      <c r="AQ5013" t="e">
        <f>INDEX(TextClassificationList[],MATCH(Sudan_News12[[#This Row],[text_classification_arabic2]],TextClassificationList[text_classification_arabic],0),1)</f>
        <v>#N/A</v>
      </c>
      <c r="AS5013" t="e">
        <f>INDEX(TextClassificationList[],MATCH(Sudan_News12[[#This Row],[text_classification_arabic3]],TextClassificationList[text_classification_arabic],0),1)</f>
        <v>#N/A</v>
      </c>
      <c r="AU5013" t="e">
        <f>INDEX(TextClassificationList[],MATCH(Sudan_News12[[#This Row],[text_classification_arabic4]],TextClassificationList[text_classification_arabic],0),1)</f>
        <v>#N/A</v>
      </c>
      <c r="AW5013" t="e">
        <f>INDEX(TextClassificationList[],MATCH(Sudan_News12[[#This Row],[text_classification_arabic5]],TextClassificationList[text_classification_arabic],0),1)</f>
        <v>#N/A</v>
      </c>
    </row>
    <row r="5014" spans="1:49" x14ac:dyDescent="0.2">
      <c r="A5014">
        <v>1.0877228818770084E+18</v>
      </c>
      <c r="B5014">
        <v>1.0877228818770084E+18</v>
      </c>
      <c r="C5014" t="s">
        <v>19241</v>
      </c>
      <c r="D5014" s="1">
        <v>43487</v>
      </c>
      <c r="E5014" s="2">
        <v>0.698125</v>
      </c>
      <c r="F5014">
        <v>200</v>
      </c>
      <c r="G5014">
        <v>1889611729</v>
      </c>
      <c r="H5014" t="s">
        <v>354</v>
      </c>
      <c r="I5014" t="s">
        <v>355</v>
      </c>
      <c r="J5014" t="s">
        <v>265</v>
      </c>
      <c r="K5014" t="s">
        <v>19242</v>
      </c>
      <c r="L5014" t="s">
        <v>266</v>
      </c>
      <c r="M5014" t="s">
        <v>267</v>
      </c>
      <c r="N5014" t="s">
        <v>267</v>
      </c>
      <c r="O5014" t="s">
        <v>267</v>
      </c>
      <c r="P5014">
        <v>0</v>
      </c>
      <c r="Q5014">
        <v>0</v>
      </c>
      <c r="R5014">
        <v>0</v>
      </c>
      <c r="S5014" t="s">
        <v>267</v>
      </c>
      <c r="T5014" t="s">
        <v>267</v>
      </c>
      <c r="U5014" t="s">
        <v>19243</v>
      </c>
      <c r="V5014" t="b">
        <v>0</v>
      </c>
      <c r="W5014" t="s">
        <v>265</v>
      </c>
      <c r="X5014">
        <v>0</v>
      </c>
      <c r="Y5014" t="s">
        <v>265</v>
      </c>
      <c r="Z5014" t="s">
        <v>265</v>
      </c>
      <c r="AA5014" t="s">
        <v>265</v>
      </c>
      <c r="AB5014" t="s">
        <v>265</v>
      </c>
      <c r="AC5014" t="s">
        <v>265</v>
      </c>
      <c r="AD5014" t="s">
        <v>265</v>
      </c>
      <c r="AE5014" t="s">
        <v>265</v>
      </c>
      <c r="AF5014" t="s">
        <v>267</v>
      </c>
      <c r="AG5014" t="s">
        <v>265</v>
      </c>
      <c r="AH5014" t="s">
        <v>265</v>
      </c>
      <c r="AI5014" t="s">
        <v>265</v>
      </c>
      <c r="AJ5014" t="s">
        <v>265</v>
      </c>
      <c r="AL5014" t="str">
        <f>IF(Sudan_News12[[#This Row],[relevancy_classification_english]]="Relevant","مناسب",IF(Sudan_News12[[#This Row],[relevancy_classification_english]]="Relevant","عَرَضِيّ",""))</f>
        <v/>
      </c>
      <c r="AN5014" t="str">
        <f>IF(Sudan_News12[[#This Row],[sentiment_analysis_english]]="Negative","سلبي",IF(Sudan_News12[[#This Row],[sentiment_analysis_english]]="Neutral","حيادي",IF(Sudan_News12[[#This Row],[sentiment_analysis_english]]="Positive","إيجابي","")))</f>
        <v/>
      </c>
      <c r="AO5014" t="e">
        <f>INDEX(TextClassificationList[],MATCH(Sudan_News12[[#This Row],[text_classification_arabic]],TextClassificationList[text_classification_arabic],0),1)</f>
        <v>#N/A</v>
      </c>
      <c r="AQ5014" t="e">
        <f>INDEX(TextClassificationList[],MATCH(Sudan_News12[[#This Row],[text_classification_arabic2]],TextClassificationList[text_classification_arabic],0),1)</f>
        <v>#N/A</v>
      </c>
      <c r="AS5014" t="e">
        <f>INDEX(TextClassificationList[],MATCH(Sudan_News12[[#This Row],[text_classification_arabic3]],TextClassificationList[text_classification_arabic],0),1)</f>
        <v>#N/A</v>
      </c>
      <c r="AU5014" t="e">
        <f>INDEX(TextClassificationList[],MATCH(Sudan_News12[[#This Row],[text_classification_arabic4]],TextClassificationList[text_classification_arabic],0),1)</f>
        <v>#N/A</v>
      </c>
      <c r="AW5014" t="e">
        <f>INDEX(TextClassificationList[],MATCH(Sudan_News12[[#This Row],[text_classification_arabic5]],TextClassificationList[text_classification_arabic],0),1)</f>
        <v>#N/A</v>
      </c>
    </row>
    <row r="5015" spans="1:49" x14ac:dyDescent="0.2">
      <c r="A5015">
        <v>1.0877215839747604E+18</v>
      </c>
      <c r="B5015">
        <v>1.0877215839747604E+18</v>
      </c>
      <c r="C5015" t="s">
        <v>19244</v>
      </c>
      <c r="D5015" s="1">
        <v>43487</v>
      </c>
      <c r="E5015" s="2">
        <v>0.6945486111111111</v>
      </c>
      <c r="F5015">
        <v>200</v>
      </c>
      <c r="G5015">
        <v>1889611729</v>
      </c>
      <c r="H5015" t="s">
        <v>354</v>
      </c>
      <c r="I5015" t="s">
        <v>355</v>
      </c>
      <c r="J5015" t="s">
        <v>265</v>
      </c>
      <c r="K5015" t="s">
        <v>19245</v>
      </c>
      <c r="L5015" t="s">
        <v>266</v>
      </c>
      <c r="M5015" t="s">
        <v>267</v>
      </c>
      <c r="N5015" t="s">
        <v>267</v>
      </c>
      <c r="O5015" t="s">
        <v>267</v>
      </c>
      <c r="P5015">
        <v>0</v>
      </c>
      <c r="Q5015">
        <v>0</v>
      </c>
      <c r="R5015">
        <v>0</v>
      </c>
      <c r="S5015" t="s">
        <v>267</v>
      </c>
      <c r="T5015" t="s">
        <v>267</v>
      </c>
      <c r="U5015" t="s">
        <v>19246</v>
      </c>
      <c r="V5015" t="b">
        <v>0</v>
      </c>
      <c r="W5015" t="s">
        <v>265</v>
      </c>
      <c r="X5015">
        <v>0</v>
      </c>
      <c r="Y5015" t="s">
        <v>265</v>
      </c>
      <c r="Z5015" t="s">
        <v>265</v>
      </c>
      <c r="AA5015" t="s">
        <v>265</v>
      </c>
      <c r="AB5015" t="s">
        <v>265</v>
      </c>
      <c r="AC5015" t="s">
        <v>265</v>
      </c>
      <c r="AD5015" t="s">
        <v>265</v>
      </c>
      <c r="AE5015" t="s">
        <v>265</v>
      </c>
      <c r="AF5015" t="s">
        <v>267</v>
      </c>
      <c r="AG5015" t="s">
        <v>265</v>
      </c>
      <c r="AH5015" t="s">
        <v>265</v>
      </c>
      <c r="AI5015" t="s">
        <v>265</v>
      </c>
      <c r="AJ5015" t="s">
        <v>265</v>
      </c>
      <c r="AL5015" t="str">
        <f>IF(Sudan_News12[[#This Row],[relevancy_classification_english]]="Relevant","مناسب",IF(Sudan_News12[[#This Row],[relevancy_classification_english]]="Relevant","عَرَضِيّ",""))</f>
        <v/>
      </c>
      <c r="AN5015" t="str">
        <f>IF(Sudan_News12[[#This Row],[sentiment_analysis_english]]="Negative","سلبي",IF(Sudan_News12[[#This Row],[sentiment_analysis_english]]="Neutral","حيادي",IF(Sudan_News12[[#This Row],[sentiment_analysis_english]]="Positive","إيجابي","")))</f>
        <v/>
      </c>
      <c r="AO5015" t="e">
        <f>INDEX(TextClassificationList[],MATCH(Sudan_News12[[#This Row],[text_classification_arabic]],TextClassificationList[text_classification_arabic],0),1)</f>
        <v>#N/A</v>
      </c>
      <c r="AQ5015" t="e">
        <f>INDEX(TextClassificationList[],MATCH(Sudan_News12[[#This Row],[text_classification_arabic2]],TextClassificationList[text_classification_arabic],0),1)</f>
        <v>#N/A</v>
      </c>
      <c r="AS5015" t="e">
        <f>INDEX(TextClassificationList[],MATCH(Sudan_News12[[#This Row],[text_classification_arabic3]],TextClassificationList[text_classification_arabic],0),1)</f>
        <v>#N/A</v>
      </c>
      <c r="AU5015" t="e">
        <f>INDEX(TextClassificationList[],MATCH(Sudan_News12[[#This Row],[text_classification_arabic4]],TextClassificationList[text_classification_arabic],0),1)</f>
        <v>#N/A</v>
      </c>
      <c r="AW5015" t="e">
        <f>INDEX(TextClassificationList[],MATCH(Sudan_News12[[#This Row],[text_classification_arabic5]],TextClassificationList[text_classification_arabic],0),1)</f>
        <v>#N/A</v>
      </c>
    </row>
    <row r="5016" spans="1:49" x14ac:dyDescent="0.2">
      <c r="A5016">
        <v>1.0877117137623859E+18</v>
      </c>
      <c r="B5016">
        <v>1.0877002476593357E+18</v>
      </c>
      <c r="C5016" t="s">
        <v>19247</v>
      </c>
      <c r="D5016" s="1">
        <v>43487</v>
      </c>
      <c r="E5016" s="2">
        <v>0.66730324074074077</v>
      </c>
      <c r="F5016">
        <v>200</v>
      </c>
      <c r="G5016">
        <v>1889611729</v>
      </c>
      <c r="H5016" t="s">
        <v>354</v>
      </c>
      <c r="I5016" t="s">
        <v>355</v>
      </c>
      <c r="J5016" t="s">
        <v>265</v>
      </c>
      <c r="K5016" t="s">
        <v>19248</v>
      </c>
      <c r="L5016" t="s">
        <v>266</v>
      </c>
      <c r="M5016" t="s">
        <v>267</v>
      </c>
      <c r="N5016" t="s">
        <v>267</v>
      </c>
      <c r="O5016" t="s">
        <v>267</v>
      </c>
      <c r="P5016">
        <v>0</v>
      </c>
      <c r="Q5016">
        <v>0</v>
      </c>
      <c r="R5016">
        <v>0</v>
      </c>
      <c r="S5016" t="s">
        <v>267</v>
      </c>
      <c r="T5016" t="s">
        <v>267</v>
      </c>
      <c r="U5016" t="s">
        <v>19249</v>
      </c>
      <c r="V5016" t="b">
        <v>0</v>
      </c>
      <c r="W5016" t="s">
        <v>265</v>
      </c>
      <c r="X5016">
        <v>0</v>
      </c>
      <c r="Y5016" t="s">
        <v>265</v>
      </c>
      <c r="Z5016" t="s">
        <v>265</v>
      </c>
      <c r="AA5016" t="s">
        <v>265</v>
      </c>
      <c r="AB5016" t="s">
        <v>265</v>
      </c>
      <c r="AC5016" t="s">
        <v>265</v>
      </c>
      <c r="AD5016" t="s">
        <v>265</v>
      </c>
      <c r="AE5016" t="s">
        <v>265</v>
      </c>
      <c r="AF5016" t="s">
        <v>18145</v>
      </c>
      <c r="AG5016" t="s">
        <v>265</v>
      </c>
      <c r="AH5016" t="s">
        <v>265</v>
      </c>
      <c r="AI5016" t="s">
        <v>265</v>
      </c>
      <c r="AJ5016" t="s">
        <v>265</v>
      </c>
      <c r="AL5016" t="str">
        <f>IF(Sudan_News12[[#This Row],[relevancy_classification_english]]="Relevant","مناسب",IF(Sudan_News12[[#This Row],[relevancy_classification_english]]="Relevant","عَرَضِيّ",""))</f>
        <v/>
      </c>
      <c r="AN5016" t="str">
        <f>IF(Sudan_News12[[#This Row],[sentiment_analysis_english]]="Negative","سلبي",IF(Sudan_News12[[#This Row],[sentiment_analysis_english]]="Neutral","حيادي",IF(Sudan_News12[[#This Row],[sentiment_analysis_english]]="Positive","إيجابي","")))</f>
        <v/>
      </c>
      <c r="AO5016" t="e">
        <f>INDEX(TextClassificationList[],MATCH(Sudan_News12[[#This Row],[text_classification_arabic]],TextClassificationList[text_classification_arabic],0),1)</f>
        <v>#N/A</v>
      </c>
      <c r="AQ5016" t="e">
        <f>INDEX(TextClassificationList[],MATCH(Sudan_News12[[#This Row],[text_classification_arabic2]],TextClassificationList[text_classification_arabic],0),1)</f>
        <v>#N/A</v>
      </c>
      <c r="AS5016" t="e">
        <f>INDEX(TextClassificationList[],MATCH(Sudan_News12[[#This Row],[text_classification_arabic3]],TextClassificationList[text_classification_arabic],0),1)</f>
        <v>#N/A</v>
      </c>
      <c r="AU5016" t="e">
        <f>INDEX(TextClassificationList[],MATCH(Sudan_News12[[#This Row],[text_classification_arabic4]],TextClassificationList[text_classification_arabic],0),1)</f>
        <v>#N/A</v>
      </c>
      <c r="AW5016" t="e">
        <f>INDEX(TextClassificationList[],MATCH(Sudan_News12[[#This Row],[text_classification_arabic5]],TextClassificationList[text_classification_arabic],0),1)</f>
        <v>#N/A</v>
      </c>
    </row>
    <row r="5017" spans="1:49" x14ac:dyDescent="0.2">
      <c r="A5017">
        <v>1.0877094113286062E+18</v>
      </c>
      <c r="B5017">
        <v>1.0877088105323438E+18</v>
      </c>
      <c r="C5017" t="s">
        <v>19250</v>
      </c>
      <c r="D5017" s="1">
        <v>43487</v>
      </c>
      <c r="E5017" s="2">
        <v>0.66094907407407411</v>
      </c>
      <c r="F5017">
        <v>200</v>
      </c>
      <c r="G5017">
        <v>1889611729</v>
      </c>
      <c r="H5017" t="s">
        <v>354</v>
      </c>
      <c r="I5017" t="s">
        <v>355</v>
      </c>
      <c r="J5017" t="s">
        <v>265</v>
      </c>
      <c r="K5017" t="s">
        <v>19251</v>
      </c>
      <c r="L5017" t="s">
        <v>266</v>
      </c>
      <c r="M5017" t="s">
        <v>267</v>
      </c>
      <c r="N5017" t="s">
        <v>267</v>
      </c>
      <c r="O5017" t="s">
        <v>267</v>
      </c>
      <c r="P5017">
        <v>0</v>
      </c>
      <c r="Q5017">
        <v>0</v>
      </c>
      <c r="R5017">
        <v>0</v>
      </c>
      <c r="S5017" t="s">
        <v>267</v>
      </c>
      <c r="T5017" t="s">
        <v>267</v>
      </c>
      <c r="U5017" t="s">
        <v>19252</v>
      </c>
      <c r="V5017" t="b">
        <v>0</v>
      </c>
      <c r="W5017" t="s">
        <v>265</v>
      </c>
      <c r="X5017">
        <v>0</v>
      </c>
      <c r="Y5017" t="s">
        <v>265</v>
      </c>
      <c r="Z5017" t="s">
        <v>265</v>
      </c>
      <c r="AA5017" t="s">
        <v>265</v>
      </c>
      <c r="AB5017" t="s">
        <v>265</v>
      </c>
      <c r="AC5017" t="s">
        <v>265</v>
      </c>
      <c r="AD5017" t="s">
        <v>265</v>
      </c>
      <c r="AE5017" t="s">
        <v>265</v>
      </c>
      <c r="AF5017" t="s">
        <v>267</v>
      </c>
      <c r="AG5017" t="s">
        <v>265</v>
      </c>
      <c r="AH5017" t="s">
        <v>265</v>
      </c>
      <c r="AI5017" t="s">
        <v>265</v>
      </c>
      <c r="AJ5017" t="s">
        <v>265</v>
      </c>
      <c r="AL5017" t="str">
        <f>IF(Sudan_News12[[#This Row],[relevancy_classification_english]]="Relevant","مناسب",IF(Sudan_News12[[#This Row],[relevancy_classification_english]]="Relevant","عَرَضِيّ",""))</f>
        <v/>
      </c>
      <c r="AN5017" t="str">
        <f>IF(Sudan_News12[[#This Row],[sentiment_analysis_english]]="Negative","سلبي",IF(Sudan_News12[[#This Row],[sentiment_analysis_english]]="Neutral","حيادي",IF(Sudan_News12[[#This Row],[sentiment_analysis_english]]="Positive","إيجابي","")))</f>
        <v/>
      </c>
      <c r="AO5017" t="e">
        <f>INDEX(TextClassificationList[],MATCH(Sudan_News12[[#This Row],[text_classification_arabic]],TextClassificationList[text_classification_arabic],0),1)</f>
        <v>#N/A</v>
      </c>
      <c r="AQ5017" t="e">
        <f>INDEX(TextClassificationList[],MATCH(Sudan_News12[[#This Row],[text_classification_arabic2]],TextClassificationList[text_classification_arabic],0),1)</f>
        <v>#N/A</v>
      </c>
      <c r="AS5017" t="e">
        <f>INDEX(TextClassificationList[],MATCH(Sudan_News12[[#This Row],[text_classification_arabic3]],TextClassificationList[text_classification_arabic],0),1)</f>
        <v>#N/A</v>
      </c>
      <c r="AU5017" t="e">
        <f>INDEX(TextClassificationList[],MATCH(Sudan_News12[[#This Row],[text_classification_arabic4]],TextClassificationList[text_classification_arabic],0),1)</f>
        <v>#N/A</v>
      </c>
      <c r="AW5017" t="e">
        <f>INDEX(TextClassificationList[],MATCH(Sudan_News12[[#This Row],[text_classification_arabic5]],TextClassificationList[text_classification_arabic],0),1)</f>
        <v>#N/A</v>
      </c>
    </row>
    <row r="5018" spans="1:49" x14ac:dyDescent="0.2">
      <c r="A5018">
        <v>1.087482321731756E+18</v>
      </c>
      <c r="B5018">
        <v>1.0868854565020303E+18</v>
      </c>
      <c r="C5018" t="s">
        <v>19253</v>
      </c>
      <c r="D5018" s="1">
        <v>43487</v>
      </c>
      <c r="E5018" s="2">
        <v>3.4305555555555554E-2</v>
      </c>
      <c r="F5018">
        <v>200</v>
      </c>
      <c r="G5018">
        <v>1889611729</v>
      </c>
      <c r="H5018" t="s">
        <v>354</v>
      </c>
      <c r="I5018" t="s">
        <v>355</v>
      </c>
      <c r="J5018" t="s">
        <v>265</v>
      </c>
      <c r="K5018" t="s">
        <v>19254</v>
      </c>
      <c r="L5018" t="s">
        <v>266</v>
      </c>
      <c r="M5018" t="s">
        <v>267</v>
      </c>
      <c r="N5018" t="s">
        <v>267</v>
      </c>
      <c r="O5018" t="s">
        <v>267</v>
      </c>
      <c r="P5018">
        <v>1</v>
      </c>
      <c r="Q5018">
        <v>0</v>
      </c>
      <c r="R5018">
        <v>0</v>
      </c>
      <c r="S5018" t="s">
        <v>267</v>
      </c>
      <c r="T5018" t="s">
        <v>267</v>
      </c>
      <c r="U5018" t="s">
        <v>19255</v>
      </c>
      <c r="V5018" t="b">
        <v>0</v>
      </c>
      <c r="W5018" t="s">
        <v>265</v>
      </c>
      <c r="X5018">
        <v>0</v>
      </c>
      <c r="Y5018" t="s">
        <v>265</v>
      </c>
      <c r="Z5018" t="s">
        <v>265</v>
      </c>
      <c r="AA5018" t="s">
        <v>265</v>
      </c>
      <c r="AB5018" t="s">
        <v>265</v>
      </c>
      <c r="AC5018" t="s">
        <v>265</v>
      </c>
      <c r="AD5018" t="s">
        <v>265</v>
      </c>
      <c r="AE5018" t="s">
        <v>265</v>
      </c>
      <c r="AF5018" t="s">
        <v>19256</v>
      </c>
      <c r="AG5018" t="s">
        <v>265</v>
      </c>
      <c r="AH5018" t="s">
        <v>265</v>
      </c>
      <c r="AI5018" t="s">
        <v>265</v>
      </c>
      <c r="AJ5018" t="s">
        <v>265</v>
      </c>
      <c r="AL5018" t="str">
        <f>IF(Sudan_News12[[#This Row],[relevancy_classification_english]]="Relevant","مناسب",IF(Sudan_News12[[#This Row],[relevancy_classification_english]]="Relevant","عَرَضِيّ",""))</f>
        <v/>
      </c>
      <c r="AN5018" t="str">
        <f>IF(Sudan_News12[[#This Row],[sentiment_analysis_english]]="Negative","سلبي",IF(Sudan_News12[[#This Row],[sentiment_analysis_english]]="Neutral","حيادي",IF(Sudan_News12[[#This Row],[sentiment_analysis_english]]="Positive","إيجابي","")))</f>
        <v/>
      </c>
      <c r="AO5018" t="e">
        <f>INDEX(TextClassificationList[],MATCH(Sudan_News12[[#This Row],[text_classification_arabic]],TextClassificationList[text_classification_arabic],0),1)</f>
        <v>#N/A</v>
      </c>
      <c r="AQ5018" t="e">
        <f>INDEX(TextClassificationList[],MATCH(Sudan_News12[[#This Row],[text_classification_arabic2]],TextClassificationList[text_classification_arabic],0),1)</f>
        <v>#N/A</v>
      </c>
      <c r="AS5018" t="e">
        <f>INDEX(TextClassificationList[],MATCH(Sudan_News12[[#This Row],[text_classification_arabic3]],TextClassificationList[text_classification_arabic],0),1)</f>
        <v>#N/A</v>
      </c>
      <c r="AU5018" t="e">
        <f>INDEX(TextClassificationList[],MATCH(Sudan_News12[[#This Row],[text_classification_arabic4]],TextClassificationList[text_classification_arabic],0),1)</f>
        <v>#N/A</v>
      </c>
      <c r="AW5018" t="e">
        <f>INDEX(TextClassificationList[],MATCH(Sudan_News12[[#This Row],[text_classification_arabic5]],TextClassificationList[text_classification_arabic],0),1)</f>
        <v>#N/A</v>
      </c>
    </row>
    <row r="5019" spans="1:49" x14ac:dyDescent="0.2">
      <c r="A5019">
        <v>1.0874786676038369E+18</v>
      </c>
      <c r="B5019">
        <v>1.0874786676038369E+18</v>
      </c>
      <c r="C5019" t="s">
        <v>19257</v>
      </c>
      <c r="D5019" s="1">
        <v>43487</v>
      </c>
      <c r="E5019" s="2">
        <v>2.4224537037037037E-2</v>
      </c>
      <c r="F5019">
        <v>200</v>
      </c>
      <c r="G5019">
        <v>1889611729</v>
      </c>
      <c r="H5019" t="s">
        <v>354</v>
      </c>
      <c r="I5019" t="s">
        <v>355</v>
      </c>
      <c r="J5019" t="s">
        <v>265</v>
      </c>
      <c r="K5019" t="s">
        <v>19258</v>
      </c>
      <c r="L5019" t="s">
        <v>266</v>
      </c>
      <c r="M5019" t="s">
        <v>267</v>
      </c>
      <c r="N5019" t="s">
        <v>267</v>
      </c>
      <c r="O5019" t="s">
        <v>19259</v>
      </c>
      <c r="P5019">
        <v>0</v>
      </c>
      <c r="Q5019">
        <v>0</v>
      </c>
      <c r="R5019">
        <v>0</v>
      </c>
      <c r="S5019" t="s">
        <v>267</v>
      </c>
      <c r="T5019" t="s">
        <v>267</v>
      </c>
      <c r="U5019" t="s">
        <v>19260</v>
      </c>
      <c r="V5019" t="b">
        <v>0</v>
      </c>
      <c r="W5019" t="s">
        <v>265</v>
      </c>
      <c r="X5019">
        <v>1</v>
      </c>
      <c r="Y5019" t="s">
        <v>19261</v>
      </c>
      <c r="Z5019" t="s">
        <v>265</v>
      </c>
      <c r="AA5019" t="s">
        <v>265</v>
      </c>
      <c r="AB5019" t="s">
        <v>265</v>
      </c>
      <c r="AC5019" t="s">
        <v>265</v>
      </c>
      <c r="AD5019" t="s">
        <v>265</v>
      </c>
      <c r="AE5019" t="s">
        <v>265</v>
      </c>
      <c r="AF5019" t="s">
        <v>267</v>
      </c>
      <c r="AG5019" t="s">
        <v>265</v>
      </c>
      <c r="AH5019" t="s">
        <v>265</v>
      </c>
      <c r="AI5019" t="s">
        <v>265</v>
      </c>
      <c r="AJ5019" t="s">
        <v>265</v>
      </c>
      <c r="AL5019" t="str">
        <f>IF(Sudan_News12[[#This Row],[relevancy_classification_english]]="Relevant","مناسب",IF(Sudan_News12[[#This Row],[relevancy_classification_english]]="Relevant","عَرَضِيّ",""))</f>
        <v/>
      </c>
      <c r="AN5019" t="str">
        <f>IF(Sudan_News12[[#This Row],[sentiment_analysis_english]]="Negative","سلبي",IF(Sudan_News12[[#This Row],[sentiment_analysis_english]]="Neutral","حيادي",IF(Sudan_News12[[#This Row],[sentiment_analysis_english]]="Positive","إيجابي","")))</f>
        <v/>
      </c>
      <c r="AO5019" t="e">
        <f>INDEX(TextClassificationList[],MATCH(Sudan_News12[[#This Row],[text_classification_arabic]],TextClassificationList[text_classification_arabic],0),1)</f>
        <v>#N/A</v>
      </c>
      <c r="AQ5019" t="e">
        <f>INDEX(TextClassificationList[],MATCH(Sudan_News12[[#This Row],[text_classification_arabic2]],TextClassificationList[text_classification_arabic],0),1)</f>
        <v>#N/A</v>
      </c>
      <c r="AS5019" t="e">
        <f>INDEX(TextClassificationList[],MATCH(Sudan_News12[[#This Row],[text_classification_arabic3]],TextClassificationList[text_classification_arabic],0),1)</f>
        <v>#N/A</v>
      </c>
      <c r="AU5019" t="e">
        <f>INDEX(TextClassificationList[],MATCH(Sudan_News12[[#This Row],[text_classification_arabic4]],TextClassificationList[text_classification_arabic],0),1)</f>
        <v>#N/A</v>
      </c>
      <c r="AW5019" t="e">
        <f>INDEX(TextClassificationList[],MATCH(Sudan_News12[[#This Row],[text_classification_arabic5]],TextClassificationList[text_classification_arabic],0),1)</f>
        <v>#N/A</v>
      </c>
    </row>
    <row r="5020" spans="1:49" x14ac:dyDescent="0.2">
      <c r="A5020">
        <v>1.0874777222118646E+18</v>
      </c>
      <c r="B5020">
        <v>1.0874559857850614E+18</v>
      </c>
      <c r="C5020" t="s">
        <v>19262</v>
      </c>
      <c r="D5020" s="1">
        <v>43487</v>
      </c>
      <c r="E5020" s="2">
        <v>2.1608796296296296E-2</v>
      </c>
      <c r="F5020">
        <v>200</v>
      </c>
      <c r="G5020">
        <v>1889611729</v>
      </c>
      <c r="H5020" t="s">
        <v>354</v>
      </c>
      <c r="I5020" t="s">
        <v>355</v>
      </c>
      <c r="J5020" t="s">
        <v>265</v>
      </c>
      <c r="K5020" t="s">
        <v>19263</v>
      </c>
      <c r="L5020" t="s">
        <v>266</v>
      </c>
      <c r="M5020" t="s">
        <v>267</v>
      </c>
      <c r="N5020" t="s">
        <v>267</v>
      </c>
      <c r="O5020" t="s">
        <v>267</v>
      </c>
      <c r="P5020">
        <v>0</v>
      </c>
      <c r="Q5020">
        <v>0</v>
      </c>
      <c r="R5020">
        <v>0</v>
      </c>
      <c r="S5020" t="s">
        <v>267</v>
      </c>
      <c r="T5020" t="s">
        <v>267</v>
      </c>
      <c r="U5020" t="s">
        <v>19264</v>
      </c>
      <c r="V5020" t="b">
        <v>0</v>
      </c>
      <c r="W5020" t="s">
        <v>265</v>
      </c>
      <c r="X5020">
        <v>0</v>
      </c>
      <c r="Y5020" t="s">
        <v>265</v>
      </c>
      <c r="Z5020" t="s">
        <v>265</v>
      </c>
      <c r="AA5020" t="s">
        <v>265</v>
      </c>
      <c r="AB5020" t="s">
        <v>265</v>
      </c>
      <c r="AC5020" t="s">
        <v>265</v>
      </c>
      <c r="AD5020" t="s">
        <v>265</v>
      </c>
      <c r="AE5020" t="s">
        <v>265</v>
      </c>
      <c r="AF5020" t="s">
        <v>19265</v>
      </c>
      <c r="AG5020" t="s">
        <v>265</v>
      </c>
      <c r="AH5020" t="s">
        <v>265</v>
      </c>
      <c r="AI5020" t="s">
        <v>265</v>
      </c>
      <c r="AJ5020" t="s">
        <v>265</v>
      </c>
      <c r="AL5020" t="str">
        <f>IF(Sudan_News12[[#This Row],[relevancy_classification_english]]="Relevant","مناسب",IF(Sudan_News12[[#This Row],[relevancy_classification_english]]="Relevant","عَرَضِيّ",""))</f>
        <v/>
      </c>
      <c r="AN5020" t="str">
        <f>IF(Sudan_News12[[#This Row],[sentiment_analysis_english]]="Negative","سلبي",IF(Sudan_News12[[#This Row],[sentiment_analysis_english]]="Neutral","حيادي",IF(Sudan_News12[[#This Row],[sentiment_analysis_english]]="Positive","إيجابي","")))</f>
        <v/>
      </c>
      <c r="AO5020" t="e">
        <f>INDEX(TextClassificationList[],MATCH(Sudan_News12[[#This Row],[text_classification_arabic]],TextClassificationList[text_classification_arabic],0),1)</f>
        <v>#N/A</v>
      </c>
      <c r="AQ5020" t="e">
        <f>INDEX(TextClassificationList[],MATCH(Sudan_News12[[#This Row],[text_classification_arabic2]],TextClassificationList[text_classification_arabic],0),1)</f>
        <v>#N/A</v>
      </c>
      <c r="AS5020" t="e">
        <f>INDEX(TextClassificationList[],MATCH(Sudan_News12[[#This Row],[text_classification_arabic3]],TextClassificationList[text_classification_arabic],0),1)</f>
        <v>#N/A</v>
      </c>
      <c r="AU5020" t="e">
        <f>INDEX(TextClassificationList[],MATCH(Sudan_News12[[#This Row],[text_classification_arabic4]],TextClassificationList[text_classification_arabic],0),1)</f>
        <v>#N/A</v>
      </c>
      <c r="AW5020" t="e">
        <f>INDEX(TextClassificationList[],MATCH(Sudan_News12[[#This Row],[text_classification_arabic5]],TextClassificationList[text_classification_arabic],0),1)</f>
        <v>#N/A</v>
      </c>
    </row>
    <row r="5021" spans="1:49" x14ac:dyDescent="0.2">
      <c r="A5021">
        <v>1.087474331943424E+18</v>
      </c>
      <c r="B5021">
        <v>1.087474331943424E+18</v>
      </c>
      <c r="C5021" t="s">
        <v>19266</v>
      </c>
      <c r="D5021" s="1">
        <v>43487</v>
      </c>
      <c r="E5021" s="2">
        <v>1.2256944444444445E-2</v>
      </c>
      <c r="F5021">
        <v>200</v>
      </c>
      <c r="G5021">
        <v>1889611729</v>
      </c>
      <c r="H5021" t="s">
        <v>354</v>
      </c>
      <c r="I5021" t="s">
        <v>355</v>
      </c>
      <c r="J5021" t="s">
        <v>265</v>
      </c>
      <c r="K5021" t="s">
        <v>19267</v>
      </c>
      <c r="L5021" t="s">
        <v>266</v>
      </c>
      <c r="M5021" t="s">
        <v>267</v>
      </c>
      <c r="N5021" t="s">
        <v>267</v>
      </c>
      <c r="O5021" t="s">
        <v>19268</v>
      </c>
      <c r="P5021">
        <v>0</v>
      </c>
      <c r="Q5021">
        <v>0</v>
      </c>
      <c r="R5021">
        <v>0</v>
      </c>
      <c r="S5021" t="s">
        <v>329</v>
      </c>
      <c r="T5021" t="s">
        <v>267</v>
      </c>
      <c r="U5021" t="s">
        <v>19269</v>
      </c>
      <c r="V5021" t="b">
        <v>0</v>
      </c>
      <c r="W5021" t="s">
        <v>265</v>
      </c>
      <c r="X5021">
        <v>1</v>
      </c>
      <c r="Y5021" t="s">
        <v>19270</v>
      </c>
      <c r="Z5021" t="s">
        <v>265</v>
      </c>
      <c r="AA5021" t="s">
        <v>265</v>
      </c>
      <c r="AB5021" t="s">
        <v>265</v>
      </c>
      <c r="AC5021" t="s">
        <v>265</v>
      </c>
      <c r="AD5021" t="s">
        <v>265</v>
      </c>
      <c r="AE5021" t="s">
        <v>265</v>
      </c>
      <c r="AF5021" t="s">
        <v>267</v>
      </c>
      <c r="AG5021" t="s">
        <v>265</v>
      </c>
      <c r="AH5021" t="s">
        <v>265</v>
      </c>
      <c r="AI5021" t="s">
        <v>265</v>
      </c>
      <c r="AJ5021" t="s">
        <v>265</v>
      </c>
      <c r="AL5021" t="str">
        <f>IF(Sudan_News12[[#This Row],[relevancy_classification_english]]="Relevant","مناسب",IF(Sudan_News12[[#This Row],[relevancy_classification_english]]="Relevant","عَرَضِيّ",""))</f>
        <v/>
      </c>
      <c r="AN5021" t="str">
        <f>IF(Sudan_News12[[#This Row],[sentiment_analysis_english]]="Negative","سلبي",IF(Sudan_News12[[#This Row],[sentiment_analysis_english]]="Neutral","حيادي",IF(Sudan_News12[[#This Row],[sentiment_analysis_english]]="Positive","إيجابي","")))</f>
        <v/>
      </c>
      <c r="AO5021" t="e">
        <f>INDEX(TextClassificationList[],MATCH(Sudan_News12[[#This Row],[text_classification_arabic]],TextClassificationList[text_classification_arabic],0),1)</f>
        <v>#N/A</v>
      </c>
      <c r="AQ5021" t="e">
        <f>INDEX(TextClassificationList[],MATCH(Sudan_News12[[#This Row],[text_classification_arabic2]],TextClassificationList[text_classification_arabic],0),1)</f>
        <v>#N/A</v>
      </c>
      <c r="AS5021" t="e">
        <f>INDEX(TextClassificationList[],MATCH(Sudan_News12[[#This Row],[text_classification_arabic3]],TextClassificationList[text_classification_arabic],0),1)</f>
        <v>#N/A</v>
      </c>
      <c r="AU5021" t="e">
        <f>INDEX(TextClassificationList[],MATCH(Sudan_News12[[#This Row],[text_classification_arabic4]],TextClassificationList[text_classification_arabic],0),1)</f>
        <v>#N/A</v>
      </c>
      <c r="AW5021" t="e">
        <f>INDEX(TextClassificationList[],MATCH(Sudan_News12[[#This Row],[text_classification_arabic5]],TextClassificationList[text_classification_arabic],0),1)</f>
        <v>#N/A</v>
      </c>
    </row>
    <row r="5022" spans="1:49" x14ac:dyDescent="0.2">
      <c r="A5022">
        <v>1.0874367919117148E+18</v>
      </c>
      <c r="B5022">
        <v>1.0874367919117148E+18</v>
      </c>
      <c r="C5022" t="s">
        <v>19271</v>
      </c>
      <c r="D5022" s="1">
        <v>43486</v>
      </c>
      <c r="E5022" s="2">
        <v>0.90866898148148145</v>
      </c>
      <c r="F5022">
        <v>200</v>
      </c>
      <c r="G5022">
        <v>1889611729</v>
      </c>
      <c r="H5022" t="s">
        <v>354</v>
      </c>
      <c r="I5022" t="s">
        <v>355</v>
      </c>
      <c r="J5022" t="s">
        <v>265</v>
      </c>
      <c r="K5022" t="s">
        <v>19272</v>
      </c>
      <c r="L5022" t="s">
        <v>266</v>
      </c>
      <c r="M5022" t="s">
        <v>267</v>
      </c>
      <c r="N5022" t="s">
        <v>267</v>
      </c>
      <c r="O5022" t="s">
        <v>19273</v>
      </c>
      <c r="P5022">
        <v>0</v>
      </c>
      <c r="Q5022">
        <v>0</v>
      </c>
      <c r="R5022">
        <v>0</v>
      </c>
      <c r="S5022" t="s">
        <v>267</v>
      </c>
      <c r="T5022" t="s">
        <v>267</v>
      </c>
      <c r="U5022" t="s">
        <v>19274</v>
      </c>
      <c r="V5022" t="b">
        <v>0</v>
      </c>
      <c r="W5022" t="s">
        <v>265</v>
      </c>
      <c r="X5022">
        <v>1</v>
      </c>
      <c r="Y5022" t="s">
        <v>19275</v>
      </c>
      <c r="Z5022" t="s">
        <v>265</v>
      </c>
      <c r="AA5022" t="s">
        <v>265</v>
      </c>
      <c r="AB5022" t="s">
        <v>265</v>
      </c>
      <c r="AC5022" t="s">
        <v>265</v>
      </c>
      <c r="AD5022" t="s">
        <v>265</v>
      </c>
      <c r="AE5022" t="s">
        <v>265</v>
      </c>
      <c r="AF5022" t="s">
        <v>267</v>
      </c>
      <c r="AG5022" t="s">
        <v>265</v>
      </c>
      <c r="AH5022" t="s">
        <v>265</v>
      </c>
      <c r="AI5022" t="s">
        <v>265</v>
      </c>
      <c r="AJ5022" t="s">
        <v>265</v>
      </c>
      <c r="AL5022" t="str">
        <f>IF(Sudan_News12[[#This Row],[relevancy_classification_english]]="Relevant","مناسب",IF(Sudan_News12[[#This Row],[relevancy_classification_english]]="Relevant","عَرَضِيّ",""))</f>
        <v/>
      </c>
      <c r="AN5022" t="str">
        <f>IF(Sudan_News12[[#This Row],[sentiment_analysis_english]]="Negative","سلبي",IF(Sudan_News12[[#This Row],[sentiment_analysis_english]]="Neutral","حيادي",IF(Sudan_News12[[#This Row],[sentiment_analysis_english]]="Positive","إيجابي","")))</f>
        <v/>
      </c>
      <c r="AO5022" t="e">
        <f>INDEX(TextClassificationList[],MATCH(Sudan_News12[[#This Row],[text_classification_arabic]],TextClassificationList[text_classification_arabic],0),1)</f>
        <v>#N/A</v>
      </c>
      <c r="AQ5022" t="e">
        <f>INDEX(TextClassificationList[],MATCH(Sudan_News12[[#This Row],[text_classification_arabic2]],TextClassificationList[text_classification_arabic],0),1)</f>
        <v>#N/A</v>
      </c>
      <c r="AS5022" t="e">
        <f>INDEX(TextClassificationList[],MATCH(Sudan_News12[[#This Row],[text_classification_arabic3]],TextClassificationList[text_classification_arabic],0),1)</f>
        <v>#N/A</v>
      </c>
      <c r="AU5022" t="e">
        <f>INDEX(TextClassificationList[],MATCH(Sudan_News12[[#This Row],[text_classification_arabic4]],TextClassificationList[text_classification_arabic],0),1)</f>
        <v>#N/A</v>
      </c>
      <c r="AW5022" t="e">
        <f>INDEX(TextClassificationList[],MATCH(Sudan_News12[[#This Row],[text_classification_arabic5]],TextClassificationList[text_classification_arabic],0),1)</f>
        <v>#N/A</v>
      </c>
    </row>
    <row r="5023" spans="1:49" x14ac:dyDescent="0.2">
      <c r="A5023">
        <v>1.0874329382439363E+18</v>
      </c>
      <c r="B5023">
        <v>1.0874295331696026E+18</v>
      </c>
      <c r="C5023" t="s">
        <v>19276</v>
      </c>
      <c r="D5023" s="1">
        <v>43486</v>
      </c>
      <c r="E5023" s="2">
        <v>0.89803240740740742</v>
      </c>
      <c r="F5023">
        <v>200</v>
      </c>
      <c r="G5023">
        <v>1889611729</v>
      </c>
      <c r="H5023" t="s">
        <v>354</v>
      </c>
      <c r="I5023" t="s">
        <v>355</v>
      </c>
      <c r="J5023" t="s">
        <v>265</v>
      </c>
      <c r="K5023" t="s">
        <v>19277</v>
      </c>
      <c r="L5023" t="s">
        <v>266</v>
      </c>
      <c r="M5023" t="s">
        <v>267</v>
      </c>
      <c r="N5023" t="s">
        <v>267</v>
      </c>
      <c r="O5023" t="s">
        <v>267</v>
      </c>
      <c r="P5023">
        <v>0</v>
      </c>
      <c r="Q5023">
        <v>0</v>
      </c>
      <c r="R5023">
        <v>1</v>
      </c>
      <c r="S5023" t="s">
        <v>267</v>
      </c>
      <c r="T5023" t="s">
        <v>267</v>
      </c>
      <c r="U5023" t="s">
        <v>19278</v>
      </c>
      <c r="V5023" t="b">
        <v>0</v>
      </c>
      <c r="W5023" t="s">
        <v>265</v>
      </c>
      <c r="X5023">
        <v>0</v>
      </c>
      <c r="Y5023" t="s">
        <v>265</v>
      </c>
      <c r="Z5023" t="s">
        <v>265</v>
      </c>
      <c r="AA5023" t="s">
        <v>265</v>
      </c>
      <c r="AB5023" t="s">
        <v>265</v>
      </c>
      <c r="AC5023" t="s">
        <v>265</v>
      </c>
      <c r="AD5023" t="s">
        <v>265</v>
      </c>
      <c r="AE5023" t="s">
        <v>265</v>
      </c>
      <c r="AF5023" t="s">
        <v>267</v>
      </c>
      <c r="AG5023" t="s">
        <v>265</v>
      </c>
      <c r="AH5023" t="s">
        <v>265</v>
      </c>
      <c r="AI5023" t="s">
        <v>265</v>
      </c>
      <c r="AJ5023" t="s">
        <v>265</v>
      </c>
      <c r="AL5023" t="str">
        <f>IF(Sudan_News12[[#This Row],[relevancy_classification_english]]="Relevant","مناسب",IF(Sudan_News12[[#This Row],[relevancy_classification_english]]="Relevant","عَرَضِيّ",""))</f>
        <v/>
      </c>
      <c r="AN5023" t="str">
        <f>IF(Sudan_News12[[#This Row],[sentiment_analysis_english]]="Negative","سلبي",IF(Sudan_News12[[#This Row],[sentiment_analysis_english]]="Neutral","حيادي",IF(Sudan_News12[[#This Row],[sentiment_analysis_english]]="Positive","إيجابي","")))</f>
        <v/>
      </c>
      <c r="AO5023" t="e">
        <f>INDEX(TextClassificationList[],MATCH(Sudan_News12[[#This Row],[text_classification_arabic]],TextClassificationList[text_classification_arabic],0),1)</f>
        <v>#N/A</v>
      </c>
      <c r="AQ5023" t="e">
        <f>INDEX(TextClassificationList[],MATCH(Sudan_News12[[#This Row],[text_classification_arabic2]],TextClassificationList[text_classification_arabic],0),1)</f>
        <v>#N/A</v>
      </c>
      <c r="AS5023" t="e">
        <f>INDEX(TextClassificationList[],MATCH(Sudan_News12[[#This Row],[text_classification_arabic3]],TextClassificationList[text_classification_arabic],0),1)</f>
        <v>#N/A</v>
      </c>
      <c r="AU5023" t="e">
        <f>INDEX(TextClassificationList[],MATCH(Sudan_News12[[#This Row],[text_classification_arabic4]],TextClassificationList[text_classification_arabic],0),1)</f>
        <v>#N/A</v>
      </c>
      <c r="AW5023" t="e">
        <f>INDEX(TextClassificationList[],MATCH(Sudan_News12[[#This Row],[text_classification_arabic5]],TextClassificationList[text_classification_arabic],0),1)</f>
        <v>#N/A</v>
      </c>
    </row>
    <row r="5024" spans="1:49" x14ac:dyDescent="0.2">
      <c r="A5024">
        <v>1.0873778449200333E+18</v>
      </c>
      <c r="B5024">
        <v>1.0873778449200333E+18</v>
      </c>
      <c r="C5024" t="s">
        <v>19279</v>
      </c>
      <c r="D5024" s="1">
        <v>43486</v>
      </c>
      <c r="E5024" s="2">
        <v>0.74600694444444449</v>
      </c>
      <c r="F5024">
        <v>200</v>
      </c>
      <c r="G5024">
        <v>1889611729</v>
      </c>
      <c r="H5024" t="s">
        <v>354</v>
      </c>
      <c r="I5024" t="s">
        <v>355</v>
      </c>
      <c r="J5024" t="s">
        <v>265</v>
      </c>
      <c r="K5024" t="s">
        <v>19280</v>
      </c>
      <c r="L5024" t="s">
        <v>278</v>
      </c>
      <c r="M5024" t="s">
        <v>267</v>
      </c>
      <c r="N5024" t="s">
        <v>267</v>
      </c>
      <c r="O5024" t="s">
        <v>19281</v>
      </c>
      <c r="P5024">
        <v>0</v>
      </c>
      <c r="Q5024">
        <v>0</v>
      </c>
      <c r="R5024">
        <v>0</v>
      </c>
      <c r="S5024" t="s">
        <v>295</v>
      </c>
      <c r="T5024" t="s">
        <v>267</v>
      </c>
      <c r="U5024" t="s">
        <v>19282</v>
      </c>
      <c r="V5024" t="b">
        <v>0</v>
      </c>
      <c r="W5024" t="s">
        <v>265</v>
      </c>
      <c r="X5024">
        <v>1</v>
      </c>
      <c r="Y5024" t="s">
        <v>19283</v>
      </c>
      <c r="Z5024" t="s">
        <v>265</v>
      </c>
      <c r="AA5024" t="s">
        <v>265</v>
      </c>
      <c r="AB5024" t="s">
        <v>265</v>
      </c>
      <c r="AC5024" t="s">
        <v>265</v>
      </c>
      <c r="AD5024" t="s">
        <v>265</v>
      </c>
      <c r="AE5024" t="s">
        <v>265</v>
      </c>
      <c r="AF5024" t="s">
        <v>267</v>
      </c>
      <c r="AG5024" t="s">
        <v>265</v>
      </c>
      <c r="AH5024" t="s">
        <v>265</v>
      </c>
      <c r="AI5024" t="s">
        <v>265</v>
      </c>
      <c r="AJ5024" t="s">
        <v>265</v>
      </c>
      <c r="AL5024" t="str">
        <f>IF(Sudan_News12[[#This Row],[relevancy_classification_english]]="Relevant","مناسب",IF(Sudan_News12[[#This Row],[relevancy_classification_english]]="Relevant","عَرَضِيّ",""))</f>
        <v/>
      </c>
      <c r="AN5024" t="str">
        <f>IF(Sudan_News12[[#This Row],[sentiment_analysis_english]]="Negative","سلبي",IF(Sudan_News12[[#This Row],[sentiment_analysis_english]]="Neutral","حيادي",IF(Sudan_News12[[#This Row],[sentiment_analysis_english]]="Positive","إيجابي","")))</f>
        <v/>
      </c>
      <c r="AO5024" t="e">
        <f>INDEX(TextClassificationList[],MATCH(Sudan_News12[[#This Row],[text_classification_arabic]],TextClassificationList[text_classification_arabic],0),1)</f>
        <v>#N/A</v>
      </c>
      <c r="AQ5024" t="e">
        <f>INDEX(TextClassificationList[],MATCH(Sudan_News12[[#This Row],[text_classification_arabic2]],TextClassificationList[text_classification_arabic],0),1)</f>
        <v>#N/A</v>
      </c>
      <c r="AS5024" t="e">
        <f>INDEX(TextClassificationList[],MATCH(Sudan_News12[[#This Row],[text_classification_arabic3]],TextClassificationList[text_classification_arabic],0),1)</f>
        <v>#N/A</v>
      </c>
      <c r="AU5024" t="e">
        <f>INDEX(TextClassificationList[],MATCH(Sudan_News12[[#This Row],[text_classification_arabic4]],TextClassificationList[text_classification_arabic],0),1)</f>
        <v>#N/A</v>
      </c>
      <c r="AW5024" t="e">
        <f>INDEX(TextClassificationList[],MATCH(Sudan_News12[[#This Row],[text_classification_arabic5]],TextClassificationList[text_classification_arabic],0),1)</f>
        <v>#N/A</v>
      </c>
    </row>
    <row r="5025" spans="1:49" x14ac:dyDescent="0.2">
      <c r="A5025">
        <v>1.0873776434005811E+18</v>
      </c>
      <c r="B5025">
        <v>1.0873776434005811E+18</v>
      </c>
      <c r="C5025" t="s">
        <v>19284</v>
      </c>
      <c r="D5025" s="1">
        <v>43486</v>
      </c>
      <c r="E5025" s="2">
        <v>0.74545138888888884</v>
      </c>
      <c r="F5025">
        <v>200</v>
      </c>
      <c r="G5025">
        <v>1889611729</v>
      </c>
      <c r="H5025" t="s">
        <v>354</v>
      </c>
      <c r="I5025" t="s">
        <v>355</v>
      </c>
      <c r="J5025" t="s">
        <v>265</v>
      </c>
      <c r="K5025" t="s">
        <v>19285</v>
      </c>
      <c r="L5025" t="s">
        <v>266</v>
      </c>
      <c r="M5025" t="s">
        <v>267</v>
      </c>
      <c r="N5025" t="s">
        <v>267</v>
      </c>
      <c r="O5025" t="s">
        <v>267</v>
      </c>
      <c r="P5025">
        <v>0</v>
      </c>
      <c r="Q5025">
        <v>0</v>
      </c>
      <c r="R5025">
        <v>0</v>
      </c>
      <c r="S5025" t="s">
        <v>267</v>
      </c>
      <c r="T5025" t="s">
        <v>267</v>
      </c>
      <c r="U5025" t="s">
        <v>19286</v>
      </c>
      <c r="V5025" t="b">
        <v>0</v>
      </c>
      <c r="W5025" t="s">
        <v>265</v>
      </c>
      <c r="X5025">
        <v>0</v>
      </c>
      <c r="Y5025" t="s">
        <v>265</v>
      </c>
      <c r="Z5025" t="s">
        <v>265</v>
      </c>
      <c r="AA5025" t="s">
        <v>265</v>
      </c>
      <c r="AB5025" t="s">
        <v>265</v>
      </c>
      <c r="AC5025" t="s">
        <v>265</v>
      </c>
      <c r="AD5025" t="s">
        <v>265</v>
      </c>
      <c r="AE5025" t="s">
        <v>265</v>
      </c>
      <c r="AF5025" t="s">
        <v>267</v>
      </c>
      <c r="AG5025" t="s">
        <v>265</v>
      </c>
      <c r="AH5025" t="s">
        <v>265</v>
      </c>
      <c r="AI5025" t="s">
        <v>265</v>
      </c>
      <c r="AJ5025" t="s">
        <v>265</v>
      </c>
      <c r="AL5025" t="str">
        <f>IF(Sudan_News12[[#This Row],[relevancy_classification_english]]="Relevant","مناسب",IF(Sudan_News12[[#This Row],[relevancy_classification_english]]="Relevant","عَرَضِيّ",""))</f>
        <v/>
      </c>
      <c r="AN5025" t="str">
        <f>IF(Sudan_News12[[#This Row],[sentiment_analysis_english]]="Negative","سلبي",IF(Sudan_News12[[#This Row],[sentiment_analysis_english]]="Neutral","حيادي",IF(Sudan_News12[[#This Row],[sentiment_analysis_english]]="Positive","إيجابي","")))</f>
        <v/>
      </c>
      <c r="AO5025" t="e">
        <f>INDEX(TextClassificationList[],MATCH(Sudan_News12[[#This Row],[text_classification_arabic]],TextClassificationList[text_classification_arabic],0),1)</f>
        <v>#N/A</v>
      </c>
      <c r="AQ5025" t="e">
        <f>INDEX(TextClassificationList[],MATCH(Sudan_News12[[#This Row],[text_classification_arabic2]],TextClassificationList[text_classification_arabic],0),1)</f>
        <v>#N/A</v>
      </c>
      <c r="AS5025" t="e">
        <f>INDEX(TextClassificationList[],MATCH(Sudan_News12[[#This Row],[text_classification_arabic3]],TextClassificationList[text_classification_arabic],0),1)</f>
        <v>#N/A</v>
      </c>
      <c r="AU5025" t="e">
        <f>INDEX(TextClassificationList[],MATCH(Sudan_News12[[#This Row],[text_classification_arabic4]],TextClassificationList[text_classification_arabic],0),1)</f>
        <v>#N/A</v>
      </c>
      <c r="AW5025" t="e">
        <f>INDEX(TextClassificationList[],MATCH(Sudan_News12[[#This Row],[text_classification_arabic5]],TextClassificationList[text_classification_arabic],0),1)</f>
        <v>#N/A</v>
      </c>
    </row>
    <row r="5026" spans="1:49" x14ac:dyDescent="0.2">
      <c r="A5026">
        <v>1.0873402246723543E+18</v>
      </c>
      <c r="B5026">
        <v>1.0873094428808479E+18</v>
      </c>
      <c r="C5026" t="s">
        <v>19287</v>
      </c>
      <c r="D5026" s="1">
        <v>43486</v>
      </c>
      <c r="E5026" s="2">
        <v>0.64219907407407406</v>
      </c>
      <c r="F5026">
        <v>200</v>
      </c>
      <c r="G5026">
        <v>1889611729</v>
      </c>
      <c r="H5026" t="s">
        <v>354</v>
      </c>
      <c r="I5026" t="s">
        <v>355</v>
      </c>
      <c r="J5026" t="s">
        <v>265</v>
      </c>
      <c r="K5026" t="s">
        <v>19288</v>
      </c>
      <c r="L5026" t="s">
        <v>266</v>
      </c>
      <c r="M5026" t="s">
        <v>267</v>
      </c>
      <c r="N5026" t="s">
        <v>267</v>
      </c>
      <c r="O5026" t="s">
        <v>267</v>
      </c>
      <c r="P5026">
        <v>0</v>
      </c>
      <c r="Q5026">
        <v>0</v>
      </c>
      <c r="R5026">
        <v>2</v>
      </c>
      <c r="S5026" t="s">
        <v>267</v>
      </c>
      <c r="T5026" t="s">
        <v>267</v>
      </c>
      <c r="U5026" t="s">
        <v>19289</v>
      </c>
      <c r="V5026" t="b">
        <v>0</v>
      </c>
      <c r="W5026" t="s">
        <v>265</v>
      </c>
      <c r="X5026">
        <v>0</v>
      </c>
      <c r="Y5026" t="s">
        <v>265</v>
      </c>
      <c r="Z5026" t="s">
        <v>265</v>
      </c>
      <c r="AA5026" t="s">
        <v>265</v>
      </c>
      <c r="AB5026" t="s">
        <v>265</v>
      </c>
      <c r="AC5026" t="s">
        <v>265</v>
      </c>
      <c r="AD5026" t="s">
        <v>265</v>
      </c>
      <c r="AE5026" t="s">
        <v>265</v>
      </c>
      <c r="AF5026" t="s">
        <v>18145</v>
      </c>
      <c r="AG5026" t="s">
        <v>265</v>
      </c>
      <c r="AH5026" t="s">
        <v>265</v>
      </c>
      <c r="AI5026" t="s">
        <v>265</v>
      </c>
      <c r="AJ5026" t="s">
        <v>265</v>
      </c>
      <c r="AL5026" t="str">
        <f>IF(Sudan_News12[[#This Row],[relevancy_classification_english]]="Relevant","مناسب",IF(Sudan_News12[[#This Row],[relevancy_classification_english]]="Relevant","عَرَضِيّ",""))</f>
        <v/>
      </c>
      <c r="AN5026" t="str">
        <f>IF(Sudan_News12[[#This Row],[sentiment_analysis_english]]="Negative","سلبي",IF(Sudan_News12[[#This Row],[sentiment_analysis_english]]="Neutral","حيادي",IF(Sudan_News12[[#This Row],[sentiment_analysis_english]]="Positive","إيجابي","")))</f>
        <v/>
      </c>
      <c r="AO5026" t="e">
        <f>INDEX(TextClassificationList[],MATCH(Sudan_News12[[#This Row],[text_classification_arabic]],TextClassificationList[text_classification_arabic],0),1)</f>
        <v>#N/A</v>
      </c>
      <c r="AQ5026" t="e">
        <f>INDEX(TextClassificationList[],MATCH(Sudan_News12[[#This Row],[text_classification_arabic2]],TextClassificationList[text_classification_arabic],0),1)</f>
        <v>#N/A</v>
      </c>
      <c r="AS5026" t="e">
        <f>INDEX(TextClassificationList[],MATCH(Sudan_News12[[#This Row],[text_classification_arabic3]],TextClassificationList[text_classification_arabic],0),1)</f>
        <v>#N/A</v>
      </c>
      <c r="AU5026" t="e">
        <f>INDEX(TextClassificationList[],MATCH(Sudan_News12[[#This Row],[text_classification_arabic4]],TextClassificationList[text_classification_arabic],0),1)</f>
        <v>#N/A</v>
      </c>
      <c r="AW5026" t="e">
        <f>INDEX(TextClassificationList[],MATCH(Sudan_News12[[#This Row],[text_classification_arabic5]],TextClassificationList[text_classification_arabic],0),1)</f>
        <v>#N/A</v>
      </c>
    </row>
    <row r="5027" spans="1:49" x14ac:dyDescent="0.2">
      <c r="A5027">
        <v>1.0872522652604662E+18</v>
      </c>
      <c r="B5027">
        <v>1.0872517688310333E+18</v>
      </c>
      <c r="C5027" t="s">
        <v>19290</v>
      </c>
      <c r="D5027" s="1">
        <v>43486</v>
      </c>
      <c r="E5027" s="2">
        <v>0.39946759259259257</v>
      </c>
      <c r="F5027">
        <v>200</v>
      </c>
      <c r="G5027">
        <v>1889611729</v>
      </c>
      <c r="H5027" t="s">
        <v>354</v>
      </c>
      <c r="I5027" t="s">
        <v>355</v>
      </c>
      <c r="J5027" t="s">
        <v>265</v>
      </c>
      <c r="K5027" t="s">
        <v>19291</v>
      </c>
      <c r="L5027" t="s">
        <v>266</v>
      </c>
      <c r="M5027" t="s">
        <v>267</v>
      </c>
      <c r="N5027" t="s">
        <v>267</v>
      </c>
      <c r="O5027" t="s">
        <v>267</v>
      </c>
      <c r="P5027">
        <v>1</v>
      </c>
      <c r="Q5027">
        <v>0</v>
      </c>
      <c r="R5027">
        <v>0</v>
      </c>
      <c r="S5027" t="s">
        <v>267</v>
      </c>
      <c r="T5027" t="s">
        <v>267</v>
      </c>
      <c r="U5027" t="s">
        <v>19292</v>
      </c>
      <c r="V5027" t="b">
        <v>0</v>
      </c>
      <c r="W5027" t="s">
        <v>265</v>
      </c>
      <c r="X5027">
        <v>0</v>
      </c>
      <c r="Y5027" t="s">
        <v>265</v>
      </c>
      <c r="Z5027" t="s">
        <v>265</v>
      </c>
      <c r="AA5027" t="s">
        <v>265</v>
      </c>
      <c r="AB5027" t="s">
        <v>265</v>
      </c>
      <c r="AC5027" t="s">
        <v>265</v>
      </c>
      <c r="AD5027" t="s">
        <v>265</v>
      </c>
      <c r="AE5027" t="s">
        <v>265</v>
      </c>
      <c r="AF5027" t="s">
        <v>267</v>
      </c>
      <c r="AG5027" t="s">
        <v>265</v>
      </c>
      <c r="AH5027" t="s">
        <v>265</v>
      </c>
      <c r="AI5027" t="s">
        <v>265</v>
      </c>
      <c r="AJ5027" t="s">
        <v>265</v>
      </c>
      <c r="AL5027" t="str">
        <f>IF(Sudan_News12[[#This Row],[relevancy_classification_english]]="Relevant","مناسب",IF(Sudan_News12[[#This Row],[relevancy_classification_english]]="Relevant","عَرَضِيّ",""))</f>
        <v/>
      </c>
      <c r="AN5027" t="str">
        <f>IF(Sudan_News12[[#This Row],[sentiment_analysis_english]]="Negative","سلبي",IF(Sudan_News12[[#This Row],[sentiment_analysis_english]]="Neutral","حيادي",IF(Sudan_News12[[#This Row],[sentiment_analysis_english]]="Positive","إيجابي","")))</f>
        <v/>
      </c>
      <c r="AO5027" t="e">
        <f>INDEX(TextClassificationList[],MATCH(Sudan_News12[[#This Row],[text_classification_arabic]],TextClassificationList[text_classification_arabic],0),1)</f>
        <v>#N/A</v>
      </c>
      <c r="AQ5027" t="e">
        <f>INDEX(TextClassificationList[],MATCH(Sudan_News12[[#This Row],[text_classification_arabic2]],TextClassificationList[text_classification_arabic],0),1)</f>
        <v>#N/A</v>
      </c>
      <c r="AS5027" t="e">
        <f>INDEX(TextClassificationList[],MATCH(Sudan_News12[[#This Row],[text_classification_arabic3]],TextClassificationList[text_classification_arabic],0),1)</f>
        <v>#N/A</v>
      </c>
      <c r="AU5027" t="e">
        <f>INDEX(TextClassificationList[],MATCH(Sudan_News12[[#This Row],[text_classification_arabic4]],TextClassificationList[text_classification_arabic],0),1)</f>
        <v>#N/A</v>
      </c>
      <c r="AW5027" t="e">
        <f>INDEX(TextClassificationList[],MATCH(Sudan_News12[[#This Row],[text_classification_arabic5]],TextClassificationList[text_classification_arabic],0),1)</f>
        <v>#N/A</v>
      </c>
    </row>
    <row r="5028" spans="1:49" x14ac:dyDescent="0.2">
      <c r="A5028">
        <v>1.086943614884823E+18</v>
      </c>
      <c r="B5028">
        <v>1.0869395466113188E+18</v>
      </c>
      <c r="C5028" t="s">
        <v>19293</v>
      </c>
      <c r="D5028" s="1">
        <v>43485</v>
      </c>
      <c r="E5028" s="2">
        <v>0.54775462962962962</v>
      </c>
      <c r="F5028">
        <v>200</v>
      </c>
      <c r="G5028">
        <v>1889611729</v>
      </c>
      <c r="H5028" t="s">
        <v>354</v>
      </c>
      <c r="I5028" t="s">
        <v>355</v>
      </c>
      <c r="J5028" t="s">
        <v>265</v>
      </c>
      <c r="K5028" t="s">
        <v>19294</v>
      </c>
      <c r="L5028" t="s">
        <v>266</v>
      </c>
      <c r="M5028" t="s">
        <v>267</v>
      </c>
      <c r="N5028" t="s">
        <v>267</v>
      </c>
      <c r="O5028" t="s">
        <v>267</v>
      </c>
      <c r="P5028">
        <v>0</v>
      </c>
      <c r="Q5028">
        <v>0</v>
      </c>
      <c r="R5028">
        <v>0</v>
      </c>
      <c r="S5028" t="s">
        <v>267</v>
      </c>
      <c r="T5028" t="s">
        <v>267</v>
      </c>
      <c r="U5028" t="s">
        <v>19295</v>
      </c>
      <c r="V5028" t="b">
        <v>0</v>
      </c>
      <c r="W5028" t="s">
        <v>265</v>
      </c>
      <c r="X5028">
        <v>0</v>
      </c>
      <c r="Y5028" t="s">
        <v>265</v>
      </c>
      <c r="Z5028" t="s">
        <v>265</v>
      </c>
      <c r="AA5028" t="s">
        <v>265</v>
      </c>
      <c r="AB5028" t="s">
        <v>265</v>
      </c>
      <c r="AC5028" t="s">
        <v>265</v>
      </c>
      <c r="AD5028" t="s">
        <v>265</v>
      </c>
      <c r="AE5028" t="s">
        <v>265</v>
      </c>
      <c r="AF5028" t="s">
        <v>19296</v>
      </c>
      <c r="AG5028" t="s">
        <v>265</v>
      </c>
      <c r="AH5028" t="s">
        <v>265</v>
      </c>
      <c r="AI5028" t="s">
        <v>265</v>
      </c>
      <c r="AJ5028" t="s">
        <v>265</v>
      </c>
      <c r="AL5028" t="str">
        <f>IF(Sudan_News12[[#This Row],[relevancy_classification_english]]="Relevant","مناسب",IF(Sudan_News12[[#This Row],[relevancy_classification_english]]="Relevant","عَرَضِيّ",""))</f>
        <v/>
      </c>
      <c r="AN5028" t="str">
        <f>IF(Sudan_News12[[#This Row],[sentiment_analysis_english]]="Negative","سلبي",IF(Sudan_News12[[#This Row],[sentiment_analysis_english]]="Neutral","حيادي",IF(Sudan_News12[[#This Row],[sentiment_analysis_english]]="Positive","إيجابي","")))</f>
        <v/>
      </c>
      <c r="AO5028" t="e">
        <f>INDEX(TextClassificationList[],MATCH(Sudan_News12[[#This Row],[text_classification_arabic]],TextClassificationList[text_classification_arabic],0),1)</f>
        <v>#N/A</v>
      </c>
      <c r="AQ5028" t="e">
        <f>INDEX(TextClassificationList[],MATCH(Sudan_News12[[#This Row],[text_classification_arabic2]],TextClassificationList[text_classification_arabic],0),1)</f>
        <v>#N/A</v>
      </c>
      <c r="AS5028" t="e">
        <f>INDEX(TextClassificationList[],MATCH(Sudan_News12[[#This Row],[text_classification_arabic3]],TextClassificationList[text_classification_arabic],0),1)</f>
        <v>#N/A</v>
      </c>
      <c r="AU5028" t="e">
        <f>INDEX(TextClassificationList[],MATCH(Sudan_News12[[#This Row],[text_classification_arabic4]],TextClassificationList[text_classification_arabic],0),1)</f>
        <v>#N/A</v>
      </c>
      <c r="AW5028" t="e">
        <f>INDEX(TextClassificationList[],MATCH(Sudan_News12[[#This Row],[text_classification_arabic5]],TextClassificationList[text_classification_arabic],0),1)</f>
        <v>#N/A</v>
      </c>
    </row>
    <row r="5029" spans="1:49" x14ac:dyDescent="0.2">
      <c r="A5029">
        <v>1.0869432853845688E+18</v>
      </c>
      <c r="B5029">
        <v>1.0869395466113188E+18</v>
      </c>
      <c r="C5029" t="s">
        <v>19297</v>
      </c>
      <c r="D5029" s="1">
        <v>43485</v>
      </c>
      <c r="E5029" s="2">
        <v>0.54685185185185181</v>
      </c>
      <c r="F5029">
        <v>200</v>
      </c>
      <c r="G5029">
        <v>1889611729</v>
      </c>
      <c r="H5029" t="s">
        <v>354</v>
      </c>
      <c r="I5029" t="s">
        <v>355</v>
      </c>
      <c r="J5029" t="s">
        <v>265</v>
      </c>
      <c r="K5029" t="s">
        <v>19298</v>
      </c>
      <c r="L5029" t="s">
        <v>266</v>
      </c>
      <c r="M5029" t="s">
        <v>267</v>
      </c>
      <c r="N5029" t="s">
        <v>267</v>
      </c>
      <c r="O5029" t="s">
        <v>267</v>
      </c>
      <c r="P5029">
        <v>0</v>
      </c>
      <c r="Q5029">
        <v>0</v>
      </c>
      <c r="R5029">
        <v>0</v>
      </c>
      <c r="S5029" t="s">
        <v>267</v>
      </c>
      <c r="T5029" t="s">
        <v>267</v>
      </c>
      <c r="U5029" t="s">
        <v>19299</v>
      </c>
      <c r="V5029" t="b">
        <v>0</v>
      </c>
      <c r="W5029" t="s">
        <v>265</v>
      </c>
      <c r="X5029">
        <v>0</v>
      </c>
      <c r="Y5029" t="s">
        <v>265</v>
      </c>
      <c r="Z5029" t="s">
        <v>265</v>
      </c>
      <c r="AA5029" t="s">
        <v>265</v>
      </c>
      <c r="AB5029" t="s">
        <v>265</v>
      </c>
      <c r="AC5029" t="s">
        <v>265</v>
      </c>
      <c r="AD5029" t="s">
        <v>265</v>
      </c>
      <c r="AE5029" t="s">
        <v>265</v>
      </c>
      <c r="AF5029" t="s">
        <v>19296</v>
      </c>
      <c r="AG5029" t="s">
        <v>265</v>
      </c>
      <c r="AH5029" t="s">
        <v>265</v>
      </c>
      <c r="AI5029" t="s">
        <v>265</v>
      </c>
      <c r="AJ5029" t="s">
        <v>265</v>
      </c>
      <c r="AL5029" t="str">
        <f>IF(Sudan_News12[[#This Row],[relevancy_classification_english]]="Relevant","مناسب",IF(Sudan_News12[[#This Row],[relevancy_classification_english]]="Relevant","عَرَضِيّ",""))</f>
        <v/>
      </c>
      <c r="AN5029" t="str">
        <f>IF(Sudan_News12[[#This Row],[sentiment_analysis_english]]="Negative","سلبي",IF(Sudan_News12[[#This Row],[sentiment_analysis_english]]="Neutral","حيادي",IF(Sudan_News12[[#This Row],[sentiment_analysis_english]]="Positive","إيجابي","")))</f>
        <v/>
      </c>
      <c r="AO5029" t="e">
        <f>INDEX(TextClassificationList[],MATCH(Sudan_News12[[#This Row],[text_classification_arabic]],TextClassificationList[text_classification_arabic],0),1)</f>
        <v>#N/A</v>
      </c>
      <c r="AQ5029" t="e">
        <f>INDEX(TextClassificationList[],MATCH(Sudan_News12[[#This Row],[text_classification_arabic2]],TextClassificationList[text_classification_arabic],0),1)</f>
        <v>#N/A</v>
      </c>
      <c r="AS5029" t="e">
        <f>INDEX(TextClassificationList[],MATCH(Sudan_News12[[#This Row],[text_classification_arabic3]],TextClassificationList[text_classification_arabic],0),1)</f>
        <v>#N/A</v>
      </c>
      <c r="AU5029" t="e">
        <f>INDEX(TextClassificationList[],MATCH(Sudan_News12[[#This Row],[text_classification_arabic4]],TextClassificationList[text_classification_arabic],0),1)</f>
        <v>#N/A</v>
      </c>
      <c r="AW5029" t="e">
        <f>INDEX(TextClassificationList[],MATCH(Sudan_News12[[#This Row],[text_classification_arabic5]],TextClassificationList[text_classification_arabic],0),1)</f>
        <v>#N/A</v>
      </c>
    </row>
    <row r="5030" spans="1:49" x14ac:dyDescent="0.2">
      <c r="A5030">
        <v>1.0869419537391821E+18</v>
      </c>
      <c r="B5030">
        <v>1.0869395466113188E+18</v>
      </c>
      <c r="C5030" t="s">
        <v>19300</v>
      </c>
      <c r="D5030" s="1">
        <v>43485</v>
      </c>
      <c r="E5030" s="2">
        <v>0.54317129629629635</v>
      </c>
      <c r="F5030">
        <v>200</v>
      </c>
      <c r="G5030">
        <v>1889611729</v>
      </c>
      <c r="H5030" t="s">
        <v>354</v>
      </c>
      <c r="I5030" t="s">
        <v>355</v>
      </c>
      <c r="J5030" t="s">
        <v>265</v>
      </c>
      <c r="K5030" t="s">
        <v>19301</v>
      </c>
      <c r="L5030" t="s">
        <v>266</v>
      </c>
      <c r="M5030" t="s">
        <v>267</v>
      </c>
      <c r="N5030" t="s">
        <v>267</v>
      </c>
      <c r="O5030" t="s">
        <v>267</v>
      </c>
      <c r="P5030">
        <v>0</v>
      </c>
      <c r="Q5030">
        <v>0</v>
      </c>
      <c r="R5030">
        <v>0</v>
      </c>
      <c r="S5030" t="s">
        <v>267</v>
      </c>
      <c r="T5030" t="s">
        <v>267</v>
      </c>
      <c r="U5030" t="s">
        <v>19302</v>
      </c>
      <c r="V5030" t="b">
        <v>0</v>
      </c>
      <c r="W5030" t="s">
        <v>265</v>
      </c>
      <c r="X5030">
        <v>0</v>
      </c>
      <c r="Y5030" t="s">
        <v>265</v>
      </c>
      <c r="Z5030" t="s">
        <v>265</v>
      </c>
      <c r="AA5030" t="s">
        <v>265</v>
      </c>
      <c r="AB5030" t="s">
        <v>265</v>
      </c>
      <c r="AC5030" t="s">
        <v>265</v>
      </c>
      <c r="AD5030" t="s">
        <v>265</v>
      </c>
      <c r="AE5030" t="s">
        <v>265</v>
      </c>
      <c r="AF5030" t="s">
        <v>267</v>
      </c>
      <c r="AG5030" t="s">
        <v>265</v>
      </c>
      <c r="AH5030" t="s">
        <v>265</v>
      </c>
      <c r="AI5030" t="s">
        <v>265</v>
      </c>
      <c r="AJ5030" t="s">
        <v>265</v>
      </c>
      <c r="AL5030" t="str">
        <f>IF(Sudan_News12[[#This Row],[relevancy_classification_english]]="Relevant","مناسب",IF(Sudan_News12[[#This Row],[relevancy_classification_english]]="Relevant","عَرَضِيّ",""))</f>
        <v/>
      </c>
      <c r="AN5030" t="str">
        <f>IF(Sudan_News12[[#This Row],[sentiment_analysis_english]]="Negative","سلبي",IF(Sudan_News12[[#This Row],[sentiment_analysis_english]]="Neutral","حيادي",IF(Sudan_News12[[#This Row],[sentiment_analysis_english]]="Positive","إيجابي","")))</f>
        <v/>
      </c>
      <c r="AO5030" t="e">
        <f>INDEX(TextClassificationList[],MATCH(Sudan_News12[[#This Row],[text_classification_arabic]],TextClassificationList[text_classification_arabic],0),1)</f>
        <v>#N/A</v>
      </c>
      <c r="AQ5030" t="e">
        <f>INDEX(TextClassificationList[],MATCH(Sudan_News12[[#This Row],[text_classification_arabic2]],TextClassificationList[text_classification_arabic],0),1)</f>
        <v>#N/A</v>
      </c>
      <c r="AS5030" t="e">
        <f>INDEX(TextClassificationList[],MATCH(Sudan_News12[[#This Row],[text_classification_arabic3]],TextClassificationList[text_classification_arabic],0),1)</f>
        <v>#N/A</v>
      </c>
      <c r="AU5030" t="e">
        <f>INDEX(TextClassificationList[],MATCH(Sudan_News12[[#This Row],[text_classification_arabic4]],TextClassificationList[text_classification_arabic],0),1)</f>
        <v>#N/A</v>
      </c>
      <c r="AW5030" t="e">
        <f>INDEX(TextClassificationList[],MATCH(Sudan_News12[[#This Row],[text_classification_arabic5]],TextClassificationList[text_classification_arabic],0),1)</f>
        <v>#N/A</v>
      </c>
    </row>
    <row r="5031" spans="1:49" x14ac:dyDescent="0.2">
      <c r="A5031">
        <v>1.0869415265869906E+18</v>
      </c>
      <c r="B5031">
        <v>1.0869384847267308E+18</v>
      </c>
      <c r="C5031" t="s">
        <v>19303</v>
      </c>
      <c r="D5031" s="1">
        <v>43485</v>
      </c>
      <c r="E5031" s="2">
        <v>0.54199074074074072</v>
      </c>
      <c r="F5031">
        <v>200</v>
      </c>
      <c r="G5031">
        <v>1889611729</v>
      </c>
      <c r="H5031" t="s">
        <v>354</v>
      </c>
      <c r="I5031" t="s">
        <v>355</v>
      </c>
      <c r="J5031" t="s">
        <v>265</v>
      </c>
      <c r="K5031" t="s">
        <v>19304</v>
      </c>
      <c r="L5031" t="s">
        <v>266</v>
      </c>
      <c r="M5031" t="s">
        <v>267</v>
      </c>
      <c r="N5031" t="s">
        <v>267</v>
      </c>
      <c r="O5031" t="s">
        <v>267</v>
      </c>
      <c r="P5031">
        <v>0</v>
      </c>
      <c r="Q5031">
        <v>0</v>
      </c>
      <c r="R5031">
        <v>0</v>
      </c>
      <c r="S5031" t="s">
        <v>267</v>
      </c>
      <c r="T5031" t="s">
        <v>267</v>
      </c>
      <c r="U5031" t="s">
        <v>19305</v>
      </c>
      <c r="V5031" t="b">
        <v>0</v>
      </c>
      <c r="W5031" t="s">
        <v>265</v>
      </c>
      <c r="X5031">
        <v>0</v>
      </c>
      <c r="Y5031" t="s">
        <v>265</v>
      </c>
      <c r="Z5031" t="s">
        <v>265</v>
      </c>
      <c r="AA5031" t="s">
        <v>265</v>
      </c>
      <c r="AB5031" t="s">
        <v>265</v>
      </c>
      <c r="AC5031" t="s">
        <v>265</v>
      </c>
      <c r="AD5031" t="s">
        <v>265</v>
      </c>
      <c r="AE5031" t="s">
        <v>265</v>
      </c>
      <c r="AF5031" t="s">
        <v>267</v>
      </c>
      <c r="AG5031" t="s">
        <v>265</v>
      </c>
      <c r="AH5031" t="s">
        <v>265</v>
      </c>
      <c r="AI5031" t="s">
        <v>265</v>
      </c>
      <c r="AJ5031" t="s">
        <v>265</v>
      </c>
      <c r="AL5031" t="str">
        <f>IF(Sudan_News12[[#This Row],[relevancy_classification_english]]="Relevant","مناسب",IF(Sudan_News12[[#This Row],[relevancy_classification_english]]="Relevant","عَرَضِيّ",""))</f>
        <v/>
      </c>
      <c r="AN5031" t="str">
        <f>IF(Sudan_News12[[#This Row],[sentiment_analysis_english]]="Negative","سلبي",IF(Sudan_News12[[#This Row],[sentiment_analysis_english]]="Neutral","حيادي",IF(Sudan_News12[[#This Row],[sentiment_analysis_english]]="Positive","إيجابي","")))</f>
        <v/>
      </c>
      <c r="AO5031" t="e">
        <f>INDEX(TextClassificationList[],MATCH(Sudan_News12[[#This Row],[text_classification_arabic]],TextClassificationList[text_classification_arabic],0),1)</f>
        <v>#N/A</v>
      </c>
      <c r="AQ5031" t="e">
        <f>INDEX(TextClassificationList[],MATCH(Sudan_News12[[#This Row],[text_classification_arabic2]],TextClassificationList[text_classification_arabic],0),1)</f>
        <v>#N/A</v>
      </c>
      <c r="AS5031" t="e">
        <f>INDEX(TextClassificationList[],MATCH(Sudan_News12[[#This Row],[text_classification_arabic3]],TextClassificationList[text_classification_arabic],0),1)</f>
        <v>#N/A</v>
      </c>
      <c r="AU5031" t="e">
        <f>INDEX(TextClassificationList[],MATCH(Sudan_News12[[#This Row],[text_classification_arabic4]],TextClassificationList[text_classification_arabic],0),1)</f>
        <v>#N/A</v>
      </c>
      <c r="AW5031" t="e">
        <f>INDEX(TextClassificationList[],MATCH(Sudan_News12[[#This Row],[text_classification_arabic5]],TextClassificationList[text_classification_arabic],0),1)</f>
        <v>#N/A</v>
      </c>
    </row>
    <row r="5032" spans="1:49" x14ac:dyDescent="0.2">
      <c r="A5032">
        <v>1.0869413987236332E+18</v>
      </c>
      <c r="B5032">
        <v>1.0869395466113188E+18</v>
      </c>
      <c r="C5032" t="s">
        <v>19306</v>
      </c>
      <c r="D5032" s="1">
        <v>43485</v>
      </c>
      <c r="E5032" s="2">
        <v>0.54164351851851855</v>
      </c>
      <c r="F5032">
        <v>200</v>
      </c>
      <c r="G5032">
        <v>1889611729</v>
      </c>
      <c r="H5032" t="s">
        <v>354</v>
      </c>
      <c r="I5032" t="s">
        <v>355</v>
      </c>
      <c r="J5032" t="s">
        <v>265</v>
      </c>
      <c r="K5032" t="s">
        <v>19307</v>
      </c>
      <c r="L5032" t="s">
        <v>266</v>
      </c>
      <c r="M5032" t="s">
        <v>267</v>
      </c>
      <c r="N5032" t="s">
        <v>267</v>
      </c>
      <c r="O5032" t="s">
        <v>267</v>
      </c>
      <c r="P5032">
        <v>1</v>
      </c>
      <c r="Q5032">
        <v>0</v>
      </c>
      <c r="R5032">
        <v>0</v>
      </c>
      <c r="S5032" t="s">
        <v>329</v>
      </c>
      <c r="T5032" t="s">
        <v>267</v>
      </c>
      <c r="U5032" t="s">
        <v>19308</v>
      </c>
      <c r="V5032" t="b">
        <v>0</v>
      </c>
      <c r="W5032" t="s">
        <v>265</v>
      </c>
      <c r="X5032">
        <v>0</v>
      </c>
      <c r="Y5032" t="s">
        <v>265</v>
      </c>
      <c r="Z5032" t="s">
        <v>265</v>
      </c>
      <c r="AA5032" t="s">
        <v>265</v>
      </c>
      <c r="AB5032" t="s">
        <v>265</v>
      </c>
      <c r="AC5032" t="s">
        <v>265</v>
      </c>
      <c r="AD5032" t="s">
        <v>265</v>
      </c>
      <c r="AE5032" t="s">
        <v>265</v>
      </c>
      <c r="AF5032" t="s">
        <v>267</v>
      </c>
      <c r="AG5032" t="s">
        <v>265</v>
      </c>
      <c r="AH5032" t="s">
        <v>265</v>
      </c>
      <c r="AI5032" t="s">
        <v>265</v>
      </c>
      <c r="AJ5032" t="s">
        <v>265</v>
      </c>
      <c r="AL5032" t="str">
        <f>IF(Sudan_News12[[#This Row],[relevancy_classification_english]]="Relevant","مناسب",IF(Sudan_News12[[#This Row],[relevancy_classification_english]]="Relevant","عَرَضِيّ",""))</f>
        <v/>
      </c>
      <c r="AN5032" t="str">
        <f>IF(Sudan_News12[[#This Row],[sentiment_analysis_english]]="Negative","سلبي",IF(Sudan_News12[[#This Row],[sentiment_analysis_english]]="Neutral","حيادي",IF(Sudan_News12[[#This Row],[sentiment_analysis_english]]="Positive","إيجابي","")))</f>
        <v/>
      </c>
      <c r="AO5032" t="e">
        <f>INDEX(TextClassificationList[],MATCH(Sudan_News12[[#This Row],[text_classification_arabic]],TextClassificationList[text_classification_arabic],0),1)</f>
        <v>#N/A</v>
      </c>
      <c r="AQ5032" t="e">
        <f>INDEX(TextClassificationList[],MATCH(Sudan_News12[[#This Row],[text_classification_arabic2]],TextClassificationList[text_classification_arabic],0),1)</f>
        <v>#N/A</v>
      </c>
      <c r="AS5032" t="e">
        <f>INDEX(TextClassificationList[],MATCH(Sudan_News12[[#This Row],[text_classification_arabic3]],TextClassificationList[text_classification_arabic],0),1)</f>
        <v>#N/A</v>
      </c>
      <c r="AU5032" t="e">
        <f>INDEX(TextClassificationList[],MATCH(Sudan_News12[[#This Row],[text_classification_arabic4]],TextClassificationList[text_classification_arabic],0),1)</f>
        <v>#N/A</v>
      </c>
      <c r="AW5032" t="e">
        <f>INDEX(TextClassificationList[],MATCH(Sudan_News12[[#This Row],[text_classification_arabic5]],TextClassificationList[text_classification_arabic],0),1)</f>
        <v>#N/A</v>
      </c>
    </row>
    <row r="5033" spans="1:49" x14ac:dyDescent="0.2">
      <c r="A5033">
        <v>1.0867651642533192E+18</v>
      </c>
      <c r="B5033">
        <v>1.0867637729817723E+18</v>
      </c>
      <c r="C5033" t="s">
        <v>19309</v>
      </c>
      <c r="D5033" s="1">
        <v>43485</v>
      </c>
      <c r="E5033" s="2">
        <v>5.5324074074074074E-2</v>
      </c>
      <c r="F5033">
        <v>200</v>
      </c>
      <c r="G5033">
        <v>1889611729</v>
      </c>
      <c r="H5033" t="s">
        <v>354</v>
      </c>
      <c r="I5033" t="s">
        <v>355</v>
      </c>
      <c r="J5033" t="s">
        <v>265</v>
      </c>
      <c r="K5033" t="s">
        <v>19310</v>
      </c>
      <c r="L5033" t="s">
        <v>266</v>
      </c>
      <c r="M5033" t="s">
        <v>267</v>
      </c>
      <c r="N5033" t="s">
        <v>267</v>
      </c>
      <c r="O5033" t="s">
        <v>267</v>
      </c>
      <c r="P5033">
        <v>0</v>
      </c>
      <c r="Q5033">
        <v>0</v>
      </c>
      <c r="R5033">
        <v>0</v>
      </c>
      <c r="S5033" t="s">
        <v>329</v>
      </c>
      <c r="T5033" t="s">
        <v>267</v>
      </c>
      <c r="U5033" t="s">
        <v>19311</v>
      </c>
      <c r="V5033" t="b">
        <v>0</v>
      </c>
      <c r="W5033" t="s">
        <v>265</v>
      </c>
      <c r="X5033">
        <v>0</v>
      </c>
      <c r="Y5033" t="s">
        <v>265</v>
      </c>
      <c r="Z5033" t="s">
        <v>265</v>
      </c>
      <c r="AA5033" t="s">
        <v>265</v>
      </c>
      <c r="AB5033" t="s">
        <v>265</v>
      </c>
      <c r="AC5033" t="s">
        <v>265</v>
      </c>
      <c r="AD5033" t="s">
        <v>265</v>
      </c>
      <c r="AE5033" t="s">
        <v>265</v>
      </c>
      <c r="AF5033" t="s">
        <v>16965</v>
      </c>
      <c r="AG5033" t="s">
        <v>265</v>
      </c>
      <c r="AH5033" t="s">
        <v>265</v>
      </c>
      <c r="AI5033" t="s">
        <v>265</v>
      </c>
      <c r="AJ5033" t="s">
        <v>265</v>
      </c>
      <c r="AL5033" t="str">
        <f>IF(Sudan_News12[[#This Row],[relevancy_classification_english]]="Relevant","مناسب",IF(Sudan_News12[[#This Row],[relevancy_classification_english]]="Relevant","عَرَضِيّ",""))</f>
        <v/>
      </c>
      <c r="AN5033" t="str">
        <f>IF(Sudan_News12[[#This Row],[sentiment_analysis_english]]="Negative","سلبي",IF(Sudan_News12[[#This Row],[sentiment_analysis_english]]="Neutral","حيادي",IF(Sudan_News12[[#This Row],[sentiment_analysis_english]]="Positive","إيجابي","")))</f>
        <v/>
      </c>
      <c r="AO5033" t="e">
        <f>INDEX(TextClassificationList[],MATCH(Sudan_News12[[#This Row],[text_classification_arabic]],TextClassificationList[text_classification_arabic],0),1)</f>
        <v>#N/A</v>
      </c>
      <c r="AQ5033" t="e">
        <f>INDEX(TextClassificationList[],MATCH(Sudan_News12[[#This Row],[text_classification_arabic2]],TextClassificationList[text_classification_arabic],0),1)</f>
        <v>#N/A</v>
      </c>
      <c r="AS5033" t="e">
        <f>INDEX(TextClassificationList[],MATCH(Sudan_News12[[#This Row],[text_classification_arabic3]],TextClassificationList[text_classification_arabic],0),1)</f>
        <v>#N/A</v>
      </c>
      <c r="AU5033" t="e">
        <f>INDEX(TextClassificationList[],MATCH(Sudan_News12[[#This Row],[text_classification_arabic4]],TextClassificationList[text_classification_arabic],0),1)</f>
        <v>#N/A</v>
      </c>
      <c r="AW5033" t="e">
        <f>INDEX(TextClassificationList[],MATCH(Sudan_News12[[#This Row],[text_classification_arabic5]],TextClassificationList[text_classification_arabic],0),1)</f>
        <v>#N/A</v>
      </c>
    </row>
    <row r="5034" spans="1:49" x14ac:dyDescent="0.2">
      <c r="A5034">
        <v>1.0866641504603177E+18</v>
      </c>
      <c r="B5034">
        <v>1.0865278793604628E+18</v>
      </c>
      <c r="C5034" t="s">
        <v>19312</v>
      </c>
      <c r="D5034" s="1">
        <v>43484</v>
      </c>
      <c r="E5034" s="2">
        <v>0.77658564814814812</v>
      </c>
      <c r="F5034">
        <v>200</v>
      </c>
      <c r="G5034">
        <v>1889611729</v>
      </c>
      <c r="H5034" t="s">
        <v>354</v>
      </c>
      <c r="I5034" t="s">
        <v>355</v>
      </c>
      <c r="J5034" t="s">
        <v>265</v>
      </c>
      <c r="K5034" t="s">
        <v>19313</v>
      </c>
      <c r="L5034" t="s">
        <v>266</v>
      </c>
      <c r="M5034" t="s">
        <v>267</v>
      </c>
      <c r="N5034" t="s">
        <v>267</v>
      </c>
      <c r="O5034" t="s">
        <v>267</v>
      </c>
      <c r="P5034">
        <v>0</v>
      </c>
      <c r="Q5034">
        <v>0</v>
      </c>
      <c r="R5034">
        <v>1</v>
      </c>
      <c r="S5034" t="s">
        <v>267</v>
      </c>
      <c r="T5034" t="s">
        <v>267</v>
      </c>
      <c r="U5034" t="s">
        <v>19314</v>
      </c>
      <c r="V5034" t="b">
        <v>0</v>
      </c>
      <c r="W5034" t="s">
        <v>265</v>
      </c>
      <c r="X5034">
        <v>0</v>
      </c>
      <c r="Y5034" t="s">
        <v>265</v>
      </c>
      <c r="Z5034" t="s">
        <v>265</v>
      </c>
      <c r="AA5034" t="s">
        <v>265</v>
      </c>
      <c r="AB5034" t="s">
        <v>265</v>
      </c>
      <c r="AC5034" t="s">
        <v>265</v>
      </c>
      <c r="AD5034" t="s">
        <v>265</v>
      </c>
      <c r="AE5034" t="s">
        <v>265</v>
      </c>
      <c r="AF5034" t="s">
        <v>19315</v>
      </c>
      <c r="AG5034" t="s">
        <v>265</v>
      </c>
      <c r="AH5034" t="s">
        <v>265</v>
      </c>
      <c r="AI5034" t="s">
        <v>265</v>
      </c>
      <c r="AJ5034" t="s">
        <v>265</v>
      </c>
      <c r="AL5034" t="str">
        <f>IF(Sudan_News12[[#This Row],[relevancy_classification_english]]="Relevant","مناسب",IF(Sudan_News12[[#This Row],[relevancy_classification_english]]="Relevant","عَرَضِيّ",""))</f>
        <v/>
      </c>
      <c r="AN5034" t="str">
        <f>IF(Sudan_News12[[#This Row],[sentiment_analysis_english]]="Negative","سلبي",IF(Sudan_News12[[#This Row],[sentiment_analysis_english]]="Neutral","حيادي",IF(Sudan_News12[[#This Row],[sentiment_analysis_english]]="Positive","إيجابي","")))</f>
        <v/>
      </c>
      <c r="AO5034" t="e">
        <f>INDEX(TextClassificationList[],MATCH(Sudan_News12[[#This Row],[text_classification_arabic]],TextClassificationList[text_classification_arabic],0),1)</f>
        <v>#N/A</v>
      </c>
      <c r="AQ5034" t="e">
        <f>INDEX(TextClassificationList[],MATCH(Sudan_News12[[#This Row],[text_classification_arabic2]],TextClassificationList[text_classification_arabic],0),1)</f>
        <v>#N/A</v>
      </c>
      <c r="AS5034" t="e">
        <f>INDEX(TextClassificationList[],MATCH(Sudan_News12[[#This Row],[text_classification_arabic3]],TextClassificationList[text_classification_arabic],0),1)</f>
        <v>#N/A</v>
      </c>
      <c r="AU5034" t="e">
        <f>INDEX(TextClassificationList[],MATCH(Sudan_News12[[#This Row],[text_classification_arabic4]],TextClassificationList[text_classification_arabic],0),1)</f>
        <v>#N/A</v>
      </c>
      <c r="AW5034" t="e">
        <f>INDEX(TextClassificationList[],MATCH(Sudan_News12[[#This Row],[text_classification_arabic5]],TextClassificationList[text_classification_arabic],0),1)</f>
        <v>#N/A</v>
      </c>
    </row>
    <row r="5035" spans="1:49" x14ac:dyDescent="0.2">
      <c r="A5035">
        <v>1.0863651178418381E+18</v>
      </c>
      <c r="B5035">
        <v>1.0863651178418381E+18</v>
      </c>
      <c r="C5035" t="s">
        <v>19316</v>
      </c>
      <c r="D5035" s="1">
        <v>43483</v>
      </c>
      <c r="E5035" s="2">
        <v>0.95141203703703703</v>
      </c>
      <c r="F5035">
        <v>200</v>
      </c>
      <c r="G5035">
        <v>1889611729</v>
      </c>
      <c r="H5035" t="s">
        <v>354</v>
      </c>
      <c r="I5035" t="s">
        <v>355</v>
      </c>
      <c r="J5035" t="s">
        <v>265</v>
      </c>
      <c r="K5035" t="s">
        <v>19317</v>
      </c>
      <c r="L5035" t="s">
        <v>266</v>
      </c>
      <c r="M5035" t="s">
        <v>267</v>
      </c>
      <c r="N5035" t="s">
        <v>267</v>
      </c>
      <c r="O5035" t="s">
        <v>267</v>
      </c>
      <c r="P5035">
        <v>0</v>
      </c>
      <c r="Q5035">
        <v>6</v>
      </c>
      <c r="R5035">
        <v>11</v>
      </c>
      <c r="S5035" t="s">
        <v>19318</v>
      </c>
      <c r="T5035" t="s">
        <v>267</v>
      </c>
      <c r="U5035" t="s">
        <v>19319</v>
      </c>
      <c r="V5035" t="b">
        <v>0</v>
      </c>
      <c r="W5035" t="s">
        <v>265</v>
      </c>
      <c r="X5035">
        <v>0</v>
      </c>
      <c r="Y5035" t="s">
        <v>265</v>
      </c>
      <c r="Z5035" t="s">
        <v>265</v>
      </c>
      <c r="AA5035" t="s">
        <v>265</v>
      </c>
      <c r="AB5035" t="s">
        <v>265</v>
      </c>
      <c r="AC5035" t="s">
        <v>265</v>
      </c>
      <c r="AD5035" t="s">
        <v>265</v>
      </c>
      <c r="AE5035" t="s">
        <v>265</v>
      </c>
      <c r="AF5035" t="s">
        <v>267</v>
      </c>
      <c r="AG5035" t="s">
        <v>265</v>
      </c>
      <c r="AH5035" t="s">
        <v>265</v>
      </c>
      <c r="AI5035" t="s">
        <v>265</v>
      </c>
      <c r="AJ5035" t="s">
        <v>265</v>
      </c>
      <c r="AL5035" t="str">
        <f>IF(Sudan_News12[[#This Row],[relevancy_classification_english]]="Relevant","مناسب",IF(Sudan_News12[[#This Row],[relevancy_classification_english]]="Relevant","عَرَضِيّ",""))</f>
        <v/>
      </c>
      <c r="AN5035" t="str">
        <f>IF(Sudan_News12[[#This Row],[sentiment_analysis_english]]="Negative","سلبي",IF(Sudan_News12[[#This Row],[sentiment_analysis_english]]="Neutral","حيادي",IF(Sudan_News12[[#This Row],[sentiment_analysis_english]]="Positive","إيجابي","")))</f>
        <v/>
      </c>
      <c r="AO5035" t="e">
        <f>INDEX(TextClassificationList[],MATCH(Sudan_News12[[#This Row],[text_classification_arabic]],TextClassificationList[text_classification_arabic],0),1)</f>
        <v>#N/A</v>
      </c>
      <c r="AQ5035" t="e">
        <f>INDEX(TextClassificationList[],MATCH(Sudan_News12[[#This Row],[text_classification_arabic2]],TextClassificationList[text_classification_arabic],0),1)</f>
        <v>#N/A</v>
      </c>
      <c r="AS5035" t="e">
        <f>INDEX(TextClassificationList[],MATCH(Sudan_News12[[#This Row],[text_classification_arabic3]],TextClassificationList[text_classification_arabic],0),1)</f>
        <v>#N/A</v>
      </c>
      <c r="AU5035" t="e">
        <f>INDEX(TextClassificationList[],MATCH(Sudan_News12[[#This Row],[text_classification_arabic4]],TextClassificationList[text_classification_arabic],0),1)</f>
        <v>#N/A</v>
      </c>
      <c r="AW5035" t="e">
        <f>INDEX(TextClassificationList[],MATCH(Sudan_News12[[#This Row],[text_classification_arabic5]],TextClassificationList[text_classification_arabic],0),1)</f>
        <v>#N/A</v>
      </c>
    </row>
    <row r="5036" spans="1:49" x14ac:dyDescent="0.2">
      <c r="A5036">
        <v>1.0862968045834486E+18</v>
      </c>
      <c r="B5036">
        <v>1.0862968045834486E+18</v>
      </c>
      <c r="C5036" t="s">
        <v>19320</v>
      </c>
      <c r="D5036" s="1">
        <v>43483</v>
      </c>
      <c r="E5036" s="2">
        <v>0.76290509259259254</v>
      </c>
      <c r="F5036">
        <v>200</v>
      </c>
      <c r="G5036">
        <v>1889611729</v>
      </c>
      <c r="H5036" t="s">
        <v>354</v>
      </c>
      <c r="I5036" t="s">
        <v>355</v>
      </c>
      <c r="J5036" t="s">
        <v>265</v>
      </c>
      <c r="K5036" t="s">
        <v>19321</v>
      </c>
      <c r="L5036" t="s">
        <v>266</v>
      </c>
      <c r="M5036" t="s">
        <v>267</v>
      </c>
      <c r="N5036" t="s">
        <v>267</v>
      </c>
      <c r="O5036" t="s">
        <v>267</v>
      </c>
      <c r="P5036">
        <v>0</v>
      </c>
      <c r="Q5036">
        <v>0</v>
      </c>
      <c r="R5036">
        <v>0</v>
      </c>
      <c r="S5036" t="s">
        <v>14736</v>
      </c>
      <c r="T5036" t="s">
        <v>267</v>
      </c>
      <c r="U5036" t="s">
        <v>19322</v>
      </c>
      <c r="V5036" t="b">
        <v>0</v>
      </c>
      <c r="W5036" t="s">
        <v>265</v>
      </c>
      <c r="X5036">
        <v>0</v>
      </c>
      <c r="Y5036" t="s">
        <v>265</v>
      </c>
      <c r="Z5036" t="s">
        <v>265</v>
      </c>
      <c r="AA5036" t="s">
        <v>265</v>
      </c>
      <c r="AB5036" t="s">
        <v>265</v>
      </c>
      <c r="AC5036" t="s">
        <v>265</v>
      </c>
      <c r="AD5036" t="s">
        <v>265</v>
      </c>
      <c r="AE5036" t="s">
        <v>265</v>
      </c>
      <c r="AF5036" t="s">
        <v>267</v>
      </c>
      <c r="AG5036" t="s">
        <v>265</v>
      </c>
      <c r="AH5036" t="s">
        <v>265</v>
      </c>
      <c r="AI5036" t="s">
        <v>265</v>
      </c>
      <c r="AJ5036" t="s">
        <v>265</v>
      </c>
      <c r="AL5036" t="str">
        <f>IF(Sudan_News12[[#This Row],[relevancy_classification_english]]="Relevant","مناسب",IF(Sudan_News12[[#This Row],[relevancy_classification_english]]="Relevant","عَرَضِيّ",""))</f>
        <v/>
      </c>
      <c r="AN5036" t="str">
        <f>IF(Sudan_News12[[#This Row],[sentiment_analysis_english]]="Negative","سلبي",IF(Sudan_News12[[#This Row],[sentiment_analysis_english]]="Neutral","حيادي",IF(Sudan_News12[[#This Row],[sentiment_analysis_english]]="Positive","إيجابي","")))</f>
        <v/>
      </c>
      <c r="AO5036" t="e">
        <f>INDEX(TextClassificationList[],MATCH(Sudan_News12[[#This Row],[text_classification_arabic]],TextClassificationList[text_classification_arabic],0),1)</f>
        <v>#N/A</v>
      </c>
      <c r="AQ5036" t="e">
        <f>INDEX(TextClassificationList[],MATCH(Sudan_News12[[#This Row],[text_classification_arabic2]],TextClassificationList[text_classification_arabic],0),1)</f>
        <v>#N/A</v>
      </c>
      <c r="AS5036" t="e">
        <f>INDEX(TextClassificationList[],MATCH(Sudan_News12[[#This Row],[text_classification_arabic3]],TextClassificationList[text_classification_arabic],0),1)</f>
        <v>#N/A</v>
      </c>
      <c r="AU5036" t="e">
        <f>INDEX(TextClassificationList[],MATCH(Sudan_News12[[#This Row],[text_classification_arabic4]],TextClassificationList[text_classification_arabic],0),1)</f>
        <v>#N/A</v>
      </c>
      <c r="AW5036" t="e">
        <f>INDEX(TextClassificationList[],MATCH(Sudan_News12[[#This Row],[text_classification_arabic5]],TextClassificationList[text_classification_arabic],0),1)</f>
        <v>#N/A</v>
      </c>
    </row>
    <row r="5037" spans="1:49" x14ac:dyDescent="0.2">
      <c r="A5037">
        <v>1.086113299039703E+18</v>
      </c>
      <c r="B5037">
        <v>1.086113299039703E+18</v>
      </c>
      <c r="C5037" t="s">
        <v>19323</v>
      </c>
      <c r="D5037" s="1">
        <v>43483</v>
      </c>
      <c r="E5037" s="2">
        <v>0.2565277777777778</v>
      </c>
      <c r="F5037">
        <v>200</v>
      </c>
      <c r="G5037">
        <v>1889611729</v>
      </c>
      <c r="H5037" t="s">
        <v>354</v>
      </c>
      <c r="I5037" t="s">
        <v>355</v>
      </c>
      <c r="J5037" t="s">
        <v>265</v>
      </c>
      <c r="K5037" t="s">
        <v>19324</v>
      </c>
      <c r="L5037" t="s">
        <v>266</v>
      </c>
      <c r="M5037" t="s">
        <v>267</v>
      </c>
      <c r="N5037" t="s">
        <v>267</v>
      </c>
      <c r="O5037" t="s">
        <v>267</v>
      </c>
      <c r="P5037">
        <v>0</v>
      </c>
      <c r="Q5037">
        <v>1</v>
      </c>
      <c r="R5037">
        <v>0</v>
      </c>
      <c r="S5037" t="s">
        <v>267</v>
      </c>
      <c r="T5037" t="s">
        <v>267</v>
      </c>
      <c r="U5037" t="s">
        <v>19325</v>
      </c>
      <c r="V5037" t="b">
        <v>0</v>
      </c>
      <c r="W5037" t="s">
        <v>265</v>
      </c>
      <c r="X5037">
        <v>0</v>
      </c>
      <c r="Y5037" t="s">
        <v>265</v>
      </c>
      <c r="Z5037" t="s">
        <v>265</v>
      </c>
      <c r="AA5037" t="s">
        <v>265</v>
      </c>
      <c r="AB5037" t="s">
        <v>265</v>
      </c>
      <c r="AC5037" t="s">
        <v>265</v>
      </c>
      <c r="AD5037" t="s">
        <v>265</v>
      </c>
      <c r="AE5037" t="s">
        <v>265</v>
      </c>
      <c r="AF5037" t="s">
        <v>267</v>
      </c>
      <c r="AG5037" t="s">
        <v>265</v>
      </c>
      <c r="AH5037" t="s">
        <v>265</v>
      </c>
      <c r="AI5037" t="s">
        <v>265</v>
      </c>
      <c r="AJ5037" t="s">
        <v>265</v>
      </c>
      <c r="AL5037" t="str">
        <f>IF(Sudan_News12[[#This Row],[relevancy_classification_english]]="Relevant","مناسب",IF(Sudan_News12[[#This Row],[relevancy_classification_english]]="Relevant","عَرَضِيّ",""))</f>
        <v/>
      </c>
      <c r="AN5037" t="str">
        <f>IF(Sudan_News12[[#This Row],[sentiment_analysis_english]]="Negative","سلبي",IF(Sudan_News12[[#This Row],[sentiment_analysis_english]]="Neutral","حيادي",IF(Sudan_News12[[#This Row],[sentiment_analysis_english]]="Positive","إيجابي","")))</f>
        <v/>
      </c>
      <c r="AO5037" t="e">
        <f>INDEX(TextClassificationList[],MATCH(Sudan_News12[[#This Row],[text_classification_arabic]],TextClassificationList[text_classification_arabic],0),1)</f>
        <v>#N/A</v>
      </c>
      <c r="AQ5037" t="e">
        <f>INDEX(TextClassificationList[],MATCH(Sudan_News12[[#This Row],[text_classification_arabic2]],TextClassificationList[text_classification_arabic],0),1)</f>
        <v>#N/A</v>
      </c>
      <c r="AS5037" t="e">
        <f>INDEX(TextClassificationList[],MATCH(Sudan_News12[[#This Row],[text_classification_arabic3]],TextClassificationList[text_classification_arabic],0),1)</f>
        <v>#N/A</v>
      </c>
      <c r="AU5037" t="e">
        <f>INDEX(TextClassificationList[],MATCH(Sudan_News12[[#This Row],[text_classification_arabic4]],TextClassificationList[text_classification_arabic],0),1)</f>
        <v>#N/A</v>
      </c>
      <c r="AW5037" t="e">
        <f>INDEX(TextClassificationList[],MATCH(Sudan_News12[[#This Row],[text_classification_arabic5]],TextClassificationList[text_classification_arabic],0),1)</f>
        <v>#N/A</v>
      </c>
    </row>
    <row r="5038" spans="1:49" x14ac:dyDescent="0.2">
      <c r="A5038">
        <v>1.0861127294868398E+18</v>
      </c>
      <c r="B5038">
        <v>1.0861127294868398E+18</v>
      </c>
      <c r="C5038" t="s">
        <v>19326</v>
      </c>
      <c r="D5038" s="1">
        <v>43483</v>
      </c>
      <c r="E5038" s="2">
        <v>0.25495370370370368</v>
      </c>
      <c r="F5038">
        <v>200</v>
      </c>
      <c r="G5038">
        <v>1889611729</v>
      </c>
      <c r="H5038" t="s">
        <v>354</v>
      </c>
      <c r="I5038" t="s">
        <v>355</v>
      </c>
      <c r="J5038" t="s">
        <v>265</v>
      </c>
      <c r="K5038" t="s">
        <v>19327</v>
      </c>
      <c r="L5038" t="s">
        <v>272</v>
      </c>
      <c r="M5038" t="s">
        <v>267</v>
      </c>
      <c r="N5038" t="s">
        <v>267</v>
      </c>
      <c r="O5038" t="s">
        <v>267</v>
      </c>
      <c r="P5038">
        <v>0</v>
      </c>
      <c r="Q5038">
        <v>1</v>
      </c>
      <c r="R5038">
        <v>0</v>
      </c>
      <c r="S5038" t="s">
        <v>19328</v>
      </c>
      <c r="T5038" t="s">
        <v>267</v>
      </c>
      <c r="U5038" t="s">
        <v>19329</v>
      </c>
      <c r="V5038" t="b">
        <v>0</v>
      </c>
      <c r="W5038" t="s">
        <v>265</v>
      </c>
      <c r="X5038">
        <v>0</v>
      </c>
      <c r="Y5038" t="s">
        <v>265</v>
      </c>
      <c r="Z5038" t="s">
        <v>265</v>
      </c>
      <c r="AA5038" t="s">
        <v>265</v>
      </c>
      <c r="AB5038" t="s">
        <v>265</v>
      </c>
      <c r="AC5038" t="s">
        <v>265</v>
      </c>
      <c r="AD5038" t="s">
        <v>265</v>
      </c>
      <c r="AE5038" t="s">
        <v>265</v>
      </c>
      <c r="AF5038" t="s">
        <v>267</v>
      </c>
      <c r="AG5038" t="s">
        <v>265</v>
      </c>
      <c r="AH5038" t="s">
        <v>265</v>
      </c>
      <c r="AI5038" t="s">
        <v>265</v>
      </c>
      <c r="AJ5038" t="s">
        <v>265</v>
      </c>
      <c r="AL5038" t="str">
        <f>IF(Sudan_News12[[#This Row],[relevancy_classification_english]]="Relevant","مناسب",IF(Sudan_News12[[#This Row],[relevancy_classification_english]]="Relevant","عَرَضِيّ",""))</f>
        <v/>
      </c>
      <c r="AN5038" t="str">
        <f>IF(Sudan_News12[[#This Row],[sentiment_analysis_english]]="Negative","سلبي",IF(Sudan_News12[[#This Row],[sentiment_analysis_english]]="Neutral","حيادي",IF(Sudan_News12[[#This Row],[sentiment_analysis_english]]="Positive","إيجابي","")))</f>
        <v/>
      </c>
      <c r="AO5038" t="e">
        <f>INDEX(TextClassificationList[],MATCH(Sudan_News12[[#This Row],[text_classification_arabic]],TextClassificationList[text_classification_arabic],0),1)</f>
        <v>#N/A</v>
      </c>
      <c r="AQ5038" t="e">
        <f>INDEX(TextClassificationList[],MATCH(Sudan_News12[[#This Row],[text_classification_arabic2]],TextClassificationList[text_classification_arabic],0),1)</f>
        <v>#N/A</v>
      </c>
      <c r="AS5038" t="e">
        <f>INDEX(TextClassificationList[],MATCH(Sudan_News12[[#This Row],[text_classification_arabic3]],TextClassificationList[text_classification_arabic],0),1)</f>
        <v>#N/A</v>
      </c>
      <c r="AU5038" t="e">
        <f>INDEX(TextClassificationList[],MATCH(Sudan_News12[[#This Row],[text_classification_arabic4]],TextClassificationList[text_classification_arabic],0),1)</f>
        <v>#N/A</v>
      </c>
      <c r="AW5038" t="e">
        <f>INDEX(TextClassificationList[],MATCH(Sudan_News12[[#This Row],[text_classification_arabic5]],TextClassificationList[text_classification_arabic],0),1)</f>
        <v>#N/A</v>
      </c>
    </row>
    <row r="5039" spans="1:49" x14ac:dyDescent="0.2">
      <c r="A5039">
        <v>1.0860190560320143E+18</v>
      </c>
      <c r="B5039">
        <v>1.0859385631648973E+18</v>
      </c>
      <c r="C5039" t="s">
        <v>19330</v>
      </c>
      <c r="D5039" s="1">
        <v>43482</v>
      </c>
      <c r="E5039" s="2">
        <v>0.99645833333333333</v>
      </c>
      <c r="F5039">
        <v>200</v>
      </c>
      <c r="G5039">
        <v>1889611729</v>
      </c>
      <c r="H5039" t="s">
        <v>354</v>
      </c>
      <c r="I5039" t="s">
        <v>355</v>
      </c>
      <c r="J5039" t="s">
        <v>265</v>
      </c>
      <c r="K5039" t="s">
        <v>19331</v>
      </c>
      <c r="L5039" t="s">
        <v>266</v>
      </c>
      <c r="M5039" t="s">
        <v>267</v>
      </c>
      <c r="N5039" t="s">
        <v>267</v>
      </c>
      <c r="O5039" t="s">
        <v>267</v>
      </c>
      <c r="P5039">
        <v>0</v>
      </c>
      <c r="Q5039">
        <v>0</v>
      </c>
      <c r="R5039">
        <v>0</v>
      </c>
      <c r="S5039" t="s">
        <v>267</v>
      </c>
      <c r="T5039" t="s">
        <v>267</v>
      </c>
      <c r="U5039" t="s">
        <v>19332</v>
      </c>
      <c r="V5039" t="b">
        <v>0</v>
      </c>
      <c r="W5039" t="s">
        <v>265</v>
      </c>
      <c r="X5039">
        <v>0</v>
      </c>
      <c r="Y5039" t="s">
        <v>265</v>
      </c>
      <c r="Z5039" t="s">
        <v>265</v>
      </c>
      <c r="AA5039" t="s">
        <v>265</v>
      </c>
      <c r="AB5039" t="s">
        <v>265</v>
      </c>
      <c r="AC5039" t="s">
        <v>265</v>
      </c>
      <c r="AD5039" t="s">
        <v>265</v>
      </c>
      <c r="AE5039" t="s">
        <v>265</v>
      </c>
      <c r="AF5039" t="s">
        <v>14341</v>
      </c>
      <c r="AG5039" t="s">
        <v>265</v>
      </c>
      <c r="AH5039" t="s">
        <v>265</v>
      </c>
      <c r="AI5039" t="s">
        <v>265</v>
      </c>
      <c r="AJ5039" t="s">
        <v>265</v>
      </c>
      <c r="AL5039" t="str">
        <f>IF(Sudan_News12[[#This Row],[relevancy_classification_english]]="Relevant","مناسب",IF(Sudan_News12[[#This Row],[relevancy_classification_english]]="Relevant","عَرَضِيّ",""))</f>
        <v/>
      </c>
      <c r="AN5039" t="str">
        <f>IF(Sudan_News12[[#This Row],[sentiment_analysis_english]]="Negative","سلبي",IF(Sudan_News12[[#This Row],[sentiment_analysis_english]]="Neutral","حيادي",IF(Sudan_News12[[#This Row],[sentiment_analysis_english]]="Positive","إيجابي","")))</f>
        <v/>
      </c>
      <c r="AO5039" t="e">
        <f>INDEX(TextClassificationList[],MATCH(Sudan_News12[[#This Row],[text_classification_arabic]],TextClassificationList[text_classification_arabic],0),1)</f>
        <v>#N/A</v>
      </c>
      <c r="AQ5039" t="e">
        <f>INDEX(TextClassificationList[],MATCH(Sudan_News12[[#This Row],[text_classification_arabic2]],TextClassificationList[text_classification_arabic],0),1)</f>
        <v>#N/A</v>
      </c>
      <c r="AS5039" t="e">
        <f>INDEX(TextClassificationList[],MATCH(Sudan_News12[[#This Row],[text_classification_arabic3]],TextClassificationList[text_classification_arabic],0),1)</f>
        <v>#N/A</v>
      </c>
      <c r="AU5039" t="e">
        <f>INDEX(TextClassificationList[],MATCH(Sudan_News12[[#This Row],[text_classification_arabic4]],TextClassificationList[text_classification_arabic],0),1)</f>
        <v>#N/A</v>
      </c>
      <c r="AW5039" t="e">
        <f>INDEX(TextClassificationList[],MATCH(Sudan_News12[[#This Row],[text_classification_arabic5]],TextClassificationList[text_classification_arabic],0),1)</f>
        <v>#N/A</v>
      </c>
    </row>
    <row r="5040" spans="1:49" x14ac:dyDescent="0.2">
      <c r="A5040">
        <v>1.0858676855717519E+18</v>
      </c>
      <c r="B5040">
        <v>1.0314791079329669E+18</v>
      </c>
      <c r="C5040" t="s">
        <v>19333</v>
      </c>
      <c r="D5040" s="1">
        <v>43482</v>
      </c>
      <c r="E5040" s="2">
        <v>0.57876157407407403</v>
      </c>
      <c r="F5040">
        <v>200</v>
      </c>
      <c r="G5040">
        <v>1889611729</v>
      </c>
      <c r="H5040" t="s">
        <v>354</v>
      </c>
      <c r="I5040" t="s">
        <v>355</v>
      </c>
      <c r="J5040" t="s">
        <v>265</v>
      </c>
      <c r="K5040" t="s">
        <v>19334</v>
      </c>
      <c r="L5040" t="s">
        <v>266</v>
      </c>
      <c r="M5040" t="s">
        <v>267</v>
      </c>
      <c r="N5040" t="s">
        <v>267</v>
      </c>
      <c r="O5040" t="s">
        <v>267</v>
      </c>
      <c r="P5040">
        <v>0</v>
      </c>
      <c r="Q5040">
        <v>0</v>
      </c>
      <c r="R5040">
        <v>0</v>
      </c>
      <c r="S5040" t="s">
        <v>267</v>
      </c>
      <c r="T5040" t="s">
        <v>267</v>
      </c>
      <c r="U5040" t="s">
        <v>19335</v>
      </c>
      <c r="V5040" t="b">
        <v>0</v>
      </c>
      <c r="W5040" t="s">
        <v>265</v>
      </c>
      <c r="X5040">
        <v>0</v>
      </c>
      <c r="Y5040" t="s">
        <v>265</v>
      </c>
      <c r="Z5040" t="s">
        <v>265</v>
      </c>
      <c r="AA5040" t="s">
        <v>265</v>
      </c>
      <c r="AB5040" t="s">
        <v>265</v>
      </c>
      <c r="AC5040" t="s">
        <v>265</v>
      </c>
      <c r="AD5040" t="s">
        <v>265</v>
      </c>
      <c r="AE5040" t="s">
        <v>265</v>
      </c>
      <c r="AF5040" t="s">
        <v>19336</v>
      </c>
      <c r="AG5040" t="s">
        <v>265</v>
      </c>
      <c r="AH5040" t="s">
        <v>265</v>
      </c>
      <c r="AI5040" t="s">
        <v>265</v>
      </c>
      <c r="AJ5040" t="s">
        <v>265</v>
      </c>
      <c r="AL5040" t="str">
        <f>IF(Sudan_News12[[#This Row],[relevancy_classification_english]]="Relevant","مناسب",IF(Sudan_News12[[#This Row],[relevancy_classification_english]]="Relevant","عَرَضِيّ",""))</f>
        <v/>
      </c>
      <c r="AN5040" t="str">
        <f>IF(Sudan_News12[[#This Row],[sentiment_analysis_english]]="Negative","سلبي",IF(Sudan_News12[[#This Row],[sentiment_analysis_english]]="Neutral","حيادي",IF(Sudan_News12[[#This Row],[sentiment_analysis_english]]="Positive","إيجابي","")))</f>
        <v/>
      </c>
      <c r="AO5040" t="e">
        <f>INDEX(TextClassificationList[],MATCH(Sudan_News12[[#This Row],[text_classification_arabic]],TextClassificationList[text_classification_arabic],0),1)</f>
        <v>#N/A</v>
      </c>
      <c r="AQ5040" t="e">
        <f>INDEX(TextClassificationList[],MATCH(Sudan_News12[[#This Row],[text_classification_arabic2]],TextClassificationList[text_classification_arabic],0),1)</f>
        <v>#N/A</v>
      </c>
      <c r="AS5040" t="e">
        <f>INDEX(TextClassificationList[],MATCH(Sudan_News12[[#This Row],[text_classification_arabic3]],TextClassificationList[text_classification_arabic],0),1)</f>
        <v>#N/A</v>
      </c>
      <c r="AU5040" t="e">
        <f>INDEX(TextClassificationList[],MATCH(Sudan_News12[[#This Row],[text_classification_arabic4]],TextClassificationList[text_classification_arabic],0),1)</f>
        <v>#N/A</v>
      </c>
      <c r="AW5040" t="e">
        <f>INDEX(TextClassificationList[],MATCH(Sudan_News12[[#This Row],[text_classification_arabic5]],TextClassificationList[text_classification_arabic],0),1)</f>
        <v>#N/A</v>
      </c>
    </row>
    <row r="5041" spans="1:49" x14ac:dyDescent="0.2">
      <c r="A5041">
        <v>1.0856195520698409E+18</v>
      </c>
      <c r="B5041">
        <v>1.0856195520698409E+18</v>
      </c>
      <c r="C5041" t="s">
        <v>19337</v>
      </c>
      <c r="D5041" s="1">
        <v>43481</v>
      </c>
      <c r="E5041" s="2">
        <v>0.8940393518518519</v>
      </c>
      <c r="F5041">
        <v>200</v>
      </c>
      <c r="G5041">
        <v>1889611729</v>
      </c>
      <c r="H5041" t="s">
        <v>354</v>
      </c>
      <c r="I5041" t="s">
        <v>355</v>
      </c>
      <c r="J5041" t="s">
        <v>265</v>
      </c>
      <c r="K5041" t="s">
        <v>19338</v>
      </c>
      <c r="L5041" t="s">
        <v>266</v>
      </c>
      <c r="M5041" t="s">
        <v>267</v>
      </c>
      <c r="N5041" t="s">
        <v>267</v>
      </c>
      <c r="O5041" t="s">
        <v>267</v>
      </c>
      <c r="P5041">
        <v>0</v>
      </c>
      <c r="Q5041">
        <v>0</v>
      </c>
      <c r="R5041">
        <v>0</v>
      </c>
      <c r="S5041" t="s">
        <v>267</v>
      </c>
      <c r="T5041" t="s">
        <v>267</v>
      </c>
      <c r="U5041" t="s">
        <v>19339</v>
      </c>
      <c r="V5041" t="b">
        <v>0</v>
      </c>
      <c r="W5041" t="s">
        <v>265</v>
      </c>
      <c r="X5041">
        <v>0</v>
      </c>
      <c r="Y5041" t="s">
        <v>265</v>
      </c>
      <c r="Z5041" t="s">
        <v>265</v>
      </c>
      <c r="AA5041" t="s">
        <v>265</v>
      </c>
      <c r="AB5041" t="s">
        <v>265</v>
      </c>
      <c r="AC5041" t="s">
        <v>265</v>
      </c>
      <c r="AD5041" t="s">
        <v>265</v>
      </c>
      <c r="AE5041" t="s">
        <v>265</v>
      </c>
      <c r="AF5041" t="s">
        <v>267</v>
      </c>
      <c r="AG5041" t="s">
        <v>265</v>
      </c>
      <c r="AH5041" t="s">
        <v>265</v>
      </c>
      <c r="AI5041" t="s">
        <v>265</v>
      </c>
      <c r="AJ5041" t="s">
        <v>265</v>
      </c>
      <c r="AL5041" t="str">
        <f>IF(Sudan_News12[[#This Row],[relevancy_classification_english]]="Relevant","مناسب",IF(Sudan_News12[[#This Row],[relevancy_classification_english]]="Relevant","عَرَضِيّ",""))</f>
        <v/>
      </c>
      <c r="AN5041" t="str">
        <f>IF(Sudan_News12[[#This Row],[sentiment_analysis_english]]="Negative","سلبي",IF(Sudan_News12[[#This Row],[sentiment_analysis_english]]="Neutral","حيادي",IF(Sudan_News12[[#This Row],[sentiment_analysis_english]]="Positive","إيجابي","")))</f>
        <v/>
      </c>
      <c r="AO5041" t="e">
        <f>INDEX(TextClassificationList[],MATCH(Sudan_News12[[#This Row],[text_classification_arabic]],TextClassificationList[text_classification_arabic],0),1)</f>
        <v>#N/A</v>
      </c>
      <c r="AQ5041" t="e">
        <f>INDEX(TextClassificationList[],MATCH(Sudan_News12[[#This Row],[text_classification_arabic2]],TextClassificationList[text_classification_arabic],0),1)</f>
        <v>#N/A</v>
      </c>
      <c r="AS5041" t="e">
        <f>INDEX(TextClassificationList[],MATCH(Sudan_News12[[#This Row],[text_classification_arabic3]],TextClassificationList[text_classification_arabic],0),1)</f>
        <v>#N/A</v>
      </c>
      <c r="AU5041" t="e">
        <f>INDEX(TextClassificationList[],MATCH(Sudan_News12[[#This Row],[text_classification_arabic4]],TextClassificationList[text_classification_arabic],0),1)</f>
        <v>#N/A</v>
      </c>
      <c r="AW5041" t="e">
        <f>INDEX(TextClassificationList[],MATCH(Sudan_News12[[#This Row],[text_classification_arabic5]],TextClassificationList[text_classification_arabic],0),1)</f>
        <v>#N/A</v>
      </c>
    </row>
    <row r="5042" spans="1:49" x14ac:dyDescent="0.2">
      <c r="A5042">
        <v>1.0856060859841782E+18</v>
      </c>
      <c r="B5042">
        <v>1.0856060859841782E+18</v>
      </c>
      <c r="C5042" t="s">
        <v>19340</v>
      </c>
      <c r="D5042" s="1">
        <v>43481</v>
      </c>
      <c r="E5042" s="2">
        <v>0.85688657407407409</v>
      </c>
      <c r="F5042">
        <v>200</v>
      </c>
      <c r="G5042">
        <v>1889611729</v>
      </c>
      <c r="H5042" t="s">
        <v>354</v>
      </c>
      <c r="I5042" t="s">
        <v>355</v>
      </c>
      <c r="J5042" t="s">
        <v>265</v>
      </c>
      <c r="K5042" t="s">
        <v>19341</v>
      </c>
      <c r="L5042" t="s">
        <v>266</v>
      </c>
      <c r="M5042" t="s">
        <v>267</v>
      </c>
      <c r="N5042" t="s">
        <v>267</v>
      </c>
      <c r="O5042" t="s">
        <v>267</v>
      </c>
      <c r="P5042">
        <v>0</v>
      </c>
      <c r="Q5042">
        <v>0</v>
      </c>
      <c r="R5042">
        <v>0</v>
      </c>
      <c r="S5042" t="s">
        <v>267</v>
      </c>
      <c r="T5042" t="s">
        <v>267</v>
      </c>
      <c r="U5042" t="s">
        <v>19342</v>
      </c>
      <c r="V5042" t="b">
        <v>0</v>
      </c>
      <c r="W5042" t="s">
        <v>19343</v>
      </c>
      <c r="X5042">
        <v>0</v>
      </c>
      <c r="Y5042" t="s">
        <v>265</v>
      </c>
      <c r="Z5042" t="s">
        <v>265</v>
      </c>
      <c r="AA5042" t="s">
        <v>265</v>
      </c>
      <c r="AB5042" t="s">
        <v>265</v>
      </c>
      <c r="AC5042" t="s">
        <v>265</v>
      </c>
      <c r="AD5042" t="s">
        <v>265</v>
      </c>
      <c r="AE5042" t="s">
        <v>265</v>
      </c>
      <c r="AF5042" t="s">
        <v>267</v>
      </c>
      <c r="AG5042" t="s">
        <v>265</v>
      </c>
      <c r="AH5042" t="s">
        <v>265</v>
      </c>
      <c r="AI5042" t="s">
        <v>265</v>
      </c>
      <c r="AJ5042" t="s">
        <v>265</v>
      </c>
      <c r="AL5042" t="str">
        <f>IF(Sudan_News12[[#This Row],[relevancy_classification_english]]="Relevant","مناسب",IF(Sudan_News12[[#This Row],[relevancy_classification_english]]="Relevant","عَرَضِيّ",""))</f>
        <v/>
      </c>
      <c r="AN5042" t="str">
        <f>IF(Sudan_News12[[#This Row],[sentiment_analysis_english]]="Negative","سلبي",IF(Sudan_News12[[#This Row],[sentiment_analysis_english]]="Neutral","حيادي",IF(Sudan_News12[[#This Row],[sentiment_analysis_english]]="Positive","إيجابي","")))</f>
        <v/>
      </c>
      <c r="AO5042" t="e">
        <f>INDEX(TextClassificationList[],MATCH(Sudan_News12[[#This Row],[text_classification_arabic]],TextClassificationList[text_classification_arabic],0),1)</f>
        <v>#N/A</v>
      </c>
      <c r="AQ5042" t="e">
        <f>INDEX(TextClassificationList[],MATCH(Sudan_News12[[#This Row],[text_classification_arabic2]],TextClassificationList[text_classification_arabic],0),1)</f>
        <v>#N/A</v>
      </c>
      <c r="AS5042" t="e">
        <f>INDEX(TextClassificationList[],MATCH(Sudan_News12[[#This Row],[text_classification_arabic3]],TextClassificationList[text_classification_arabic],0),1)</f>
        <v>#N/A</v>
      </c>
      <c r="AU5042" t="e">
        <f>INDEX(TextClassificationList[],MATCH(Sudan_News12[[#This Row],[text_classification_arabic4]],TextClassificationList[text_classification_arabic],0),1)</f>
        <v>#N/A</v>
      </c>
      <c r="AW5042" t="e">
        <f>INDEX(TextClassificationList[],MATCH(Sudan_News12[[#This Row],[text_classification_arabic5]],TextClassificationList[text_classification_arabic],0),1)</f>
        <v>#N/A</v>
      </c>
    </row>
    <row r="5043" spans="1:49" x14ac:dyDescent="0.2">
      <c r="A5043">
        <v>1.085579179733717E+18</v>
      </c>
      <c r="B5043">
        <v>1.085579179733717E+18</v>
      </c>
      <c r="C5043" t="s">
        <v>19344</v>
      </c>
      <c r="D5043" s="1">
        <v>43481</v>
      </c>
      <c r="E5043" s="2">
        <v>0.78263888888888888</v>
      </c>
      <c r="F5043">
        <v>200</v>
      </c>
      <c r="G5043">
        <v>1889611729</v>
      </c>
      <c r="H5043" t="s">
        <v>354</v>
      </c>
      <c r="I5043" t="s">
        <v>355</v>
      </c>
      <c r="J5043" t="s">
        <v>265</v>
      </c>
      <c r="K5043" t="s">
        <v>19285</v>
      </c>
      <c r="L5043" t="s">
        <v>266</v>
      </c>
      <c r="M5043" t="s">
        <v>267</v>
      </c>
      <c r="N5043" t="s">
        <v>267</v>
      </c>
      <c r="O5043" t="s">
        <v>267</v>
      </c>
      <c r="P5043">
        <v>0</v>
      </c>
      <c r="Q5043">
        <v>0</v>
      </c>
      <c r="R5043">
        <v>0</v>
      </c>
      <c r="S5043" t="s">
        <v>267</v>
      </c>
      <c r="T5043" t="s">
        <v>267</v>
      </c>
      <c r="U5043" t="s">
        <v>19345</v>
      </c>
      <c r="V5043" t="b">
        <v>0</v>
      </c>
      <c r="W5043" t="s">
        <v>265</v>
      </c>
      <c r="X5043">
        <v>0</v>
      </c>
      <c r="Y5043" t="s">
        <v>265</v>
      </c>
      <c r="Z5043" t="s">
        <v>265</v>
      </c>
      <c r="AA5043" t="s">
        <v>265</v>
      </c>
      <c r="AB5043" t="s">
        <v>265</v>
      </c>
      <c r="AC5043" t="s">
        <v>265</v>
      </c>
      <c r="AD5043" t="s">
        <v>265</v>
      </c>
      <c r="AE5043" t="s">
        <v>265</v>
      </c>
      <c r="AF5043" t="s">
        <v>267</v>
      </c>
      <c r="AG5043" t="s">
        <v>265</v>
      </c>
      <c r="AH5043" t="s">
        <v>265</v>
      </c>
      <c r="AI5043" t="s">
        <v>265</v>
      </c>
      <c r="AJ5043" t="s">
        <v>265</v>
      </c>
      <c r="AL5043" t="str">
        <f>IF(Sudan_News12[[#This Row],[relevancy_classification_english]]="Relevant","مناسب",IF(Sudan_News12[[#This Row],[relevancy_classification_english]]="Relevant","عَرَضِيّ",""))</f>
        <v/>
      </c>
      <c r="AN5043" t="str">
        <f>IF(Sudan_News12[[#This Row],[sentiment_analysis_english]]="Negative","سلبي",IF(Sudan_News12[[#This Row],[sentiment_analysis_english]]="Neutral","حيادي",IF(Sudan_News12[[#This Row],[sentiment_analysis_english]]="Positive","إيجابي","")))</f>
        <v/>
      </c>
      <c r="AO5043" t="e">
        <f>INDEX(TextClassificationList[],MATCH(Sudan_News12[[#This Row],[text_classification_arabic]],TextClassificationList[text_classification_arabic],0),1)</f>
        <v>#N/A</v>
      </c>
      <c r="AQ5043" t="e">
        <f>INDEX(TextClassificationList[],MATCH(Sudan_News12[[#This Row],[text_classification_arabic2]],TextClassificationList[text_classification_arabic],0),1)</f>
        <v>#N/A</v>
      </c>
      <c r="AS5043" t="e">
        <f>INDEX(TextClassificationList[],MATCH(Sudan_News12[[#This Row],[text_classification_arabic3]],TextClassificationList[text_classification_arabic],0),1)</f>
        <v>#N/A</v>
      </c>
      <c r="AU5043" t="e">
        <f>INDEX(TextClassificationList[],MATCH(Sudan_News12[[#This Row],[text_classification_arabic4]],TextClassificationList[text_classification_arabic],0),1)</f>
        <v>#N/A</v>
      </c>
      <c r="AW5043" t="e">
        <f>INDEX(TextClassificationList[],MATCH(Sudan_News12[[#This Row],[text_classification_arabic5]],TextClassificationList[text_classification_arabic],0),1)</f>
        <v>#N/A</v>
      </c>
    </row>
    <row r="5044" spans="1:49" x14ac:dyDescent="0.2">
      <c r="A5044">
        <v>1.0854375990937887E+18</v>
      </c>
      <c r="B5044">
        <v>1.0854332470337126E+18</v>
      </c>
      <c r="C5044" t="s">
        <v>19346</v>
      </c>
      <c r="D5044" s="1">
        <v>43481</v>
      </c>
      <c r="E5044" s="2">
        <v>0.39194444444444443</v>
      </c>
      <c r="F5044">
        <v>200</v>
      </c>
      <c r="G5044">
        <v>1889611729</v>
      </c>
      <c r="H5044" t="s">
        <v>354</v>
      </c>
      <c r="I5044" t="s">
        <v>355</v>
      </c>
      <c r="J5044" t="s">
        <v>265</v>
      </c>
      <c r="K5044" t="s">
        <v>19347</v>
      </c>
      <c r="L5044" t="s">
        <v>275</v>
      </c>
      <c r="M5044" t="s">
        <v>267</v>
      </c>
      <c r="N5044" t="s">
        <v>267</v>
      </c>
      <c r="O5044" t="s">
        <v>267</v>
      </c>
      <c r="P5044">
        <v>0</v>
      </c>
      <c r="Q5044">
        <v>0</v>
      </c>
      <c r="R5044">
        <v>0</v>
      </c>
      <c r="S5044" t="s">
        <v>267</v>
      </c>
      <c r="T5044" t="s">
        <v>267</v>
      </c>
      <c r="U5044" t="s">
        <v>19348</v>
      </c>
      <c r="V5044" t="b">
        <v>0</v>
      </c>
      <c r="W5044" t="s">
        <v>265</v>
      </c>
      <c r="X5044">
        <v>0</v>
      </c>
      <c r="Y5044" t="s">
        <v>265</v>
      </c>
      <c r="Z5044" t="s">
        <v>265</v>
      </c>
      <c r="AA5044" t="s">
        <v>265</v>
      </c>
      <c r="AB5044" t="s">
        <v>265</v>
      </c>
      <c r="AC5044" t="s">
        <v>265</v>
      </c>
      <c r="AD5044" t="s">
        <v>265</v>
      </c>
      <c r="AE5044" t="s">
        <v>265</v>
      </c>
      <c r="AF5044" t="s">
        <v>16248</v>
      </c>
      <c r="AG5044" t="s">
        <v>265</v>
      </c>
      <c r="AH5044" t="s">
        <v>265</v>
      </c>
      <c r="AI5044" t="s">
        <v>265</v>
      </c>
      <c r="AJ5044" t="s">
        <v>265</v>
      </c>
      <c r="AL5044" t="str">
        <f>IF(Sudan_News12[[#This Row],[relevancy_classification_english]]="Relevant","مناسب",IF(Sudan_News12[[#This Row],[relevancy_classification_english]]="Relevant","عَرَضِيّ",""))</f>
        <v/>
      </c>
      <c r="AN5044" t="str">
        <f>IF(Sudan_News12[[#This Row],[sentiment_analysis_english]]="Negative","سلبي",IF(Sudan_News12[[#This Row],[sentiment_analysis_english]]="Neutral","حيادي",IF(Sudan_News12[[#This Row],[sentiment_analysis_english]]="Positive","إيجابي","")))</f>
        <v/>
      </c>
      <c r="AO5044" t="e">
        <f>INDEX(TextClassificationList[],MATCH(Sudan_News12[[#This Row],[text_classification_arabic]],TextClassificationList[text_classification_arabic],0),1)</f>
        <v>#N/A</v>
      </c>
      <c r="AQ5044" t="e">
        <f>INDEX(TextClassificationList[],MATCH(Sudan_News12[[#This Row],[text_classification_arabic2]],TextClassificationList[text_classification_arabic],0),1)</f>
        <v>#N/A</v>
      </c>
      <c r="AS5044" t="e">
        <f>INDEX(TextClassificationList[],MATCH(Sudan_News12[[#This Row],[text_classification_arabic3]],TextClassificationList[text_classification_arabic],0),1)</f>
        <v>#N/A</v>
      </c>
      <c r="AU5044" t="e">
        <f>INDEX(TextClassificationList[],MATCH(Sudan_News12[[#This Row],[text_classification_arabic4]],TextClassificationList[text_classification_arabic],0),1)</f>
        <v>#N/A</v>
      </c>
      <c r="AW5044" t="e">
        <f>INDEX(TextClassificationList[],MATCH(Sudan_News12[[#This Row],[text_classification_arabic5]],TextClassificationList[text_classification_arabic],0),1)</f>
        <v>#N/A</v>
      </c>
    </row>
    <row r="5045" spans="1:49" x14ac:dyDescent="0.2">
      <c r="A5045">
        <v>1.0854332470337126E+18</v>
      </c>
      <c r="B5045">
        <v>1.0854332470337126E+18</v>
      </c>
      <c r="C5045" t="s">
        <v>19349</v>
      </c>
      <c r="D5045" s="1">
        <v>43481</v>
      </c>
      <c r="E5045" s="2">
        <v>0.37994212962962964</v>
      </c>
      <c r="F5045">
        <v>200</v>
      </c>
      <c r="G5045">
        <v>1889611729</v>
      </c>
      <c r="H5045" t="s">
        <v>354</v>
      </c>
      <c r="I5045" t="s">
        <v>355</v>
      </c>
      <c r="J5045" t="s">
        <v>265</v>
      </c>
      <c r="K5045" t="s">
        <v>19350</v>
      </c>
      <c r="L5045" t="s">
        <v>266</v>
      </c>
      <c r="M5045" t="s">
        <v>267</v>
      </c>
      <c r="N5045" t="s">
        <v>267</v>
      </c>
      <c r="O5045" t="s">
        <v>267</v>
      </c>
      <c r="P5045">
        <v>2</v>
      </c>
      <c r="Q5045">
        <v>0</v>
      </c>
      <c r="R5045">
        <v>1</v>
      </c>
      <c r="S5045" t="s">
        <v>267</v>
      </c>
      <c r="T5045" t="s">
        <v>267</v>
      </c>
      <c r="U5045" t="s">
        <v>19351</v>
      </c>
      <c r="V5045" t="b">
        <v>0</v>
      </c>
      <c r="W5045" t="s">
        <v>19352</v>
      </c>
      <c r="X5045">
        <v>0</v>
      </c>
      <c r="Y5045" t="s">
        <v>265</v>
      </c>
      <c r="Z5045" t="s">
        <v>265</v>
      </c>
      <c r="AA5045" t="s">
        <v>265</v>
      </c>
      <c r="AB5045" t="s">
        <v>265</v>
      </c>
      <c r="AC5045" t="s">
        <v>265</v>
      </c>
      <c r="AD5045" t="s">
        <v>265</v>
      </c>
      <c r="AE5045" t="s">
        <v>265</v>
      </c>
      <c r="AF5045" t="s">
        <v>267</v>
      </c>
      <c r="AG5045" t="s">
        <v>265</v>
      </c>
      <c r="AH5045" t="s">
        <v>265</v>
      </c>
      <c r="AI5045" t="s">
        <v>265</v>
      </c>
      <c r="AJ5045" t="s">
        <v>265</v>
      </c>
      <c r="AL5045" t="str">
        <f>IF(Sudan_News12[[#This Row],[relevancy_classification_english]]="Relevant","مناسب",IF(Sudan_News12[[#This Row],[relevancy_classification_english]]="Relevant","عَرَضِيّ",""))</f>
        <v/>
      </c>
      <c r="AN5045" t="str">
        <f>IF(Sudan_News12[[#This Row],[sentiment_analysis_english]]="Negative","سلبي",IF(Sudan_News12[[#This Row],[sentiment_analysis_english]]="Neutral","حيادي",IF(Sudan_News12[[#This Row],[sentiment_analysis_english]]="Positive","إيجابي","")))</f>
        <v/>
      </c>
      <c r="AO5045" t="e">
        <f>INDEX(TextClassificationList[],MATCH(Sudan_News12[[#This Row],[text_classification_arabic]],TextClassificationList[text_classification_arabic],0),1)</f>
        <v>#N/A</v>
      </c>
      <c r="AQ5045" t="e">
        <f>INDEX(TextClassificationList[],MATCH(Sudan_News12[[#This Row],[text_classification_arabic2]],TextClassificationList[text_classification_arabic],0),1)</f>
        <v>#N/A</v>
      </c>
      <c r="AS5045" t="e">
        <f>INDEX(TextClassificationList[],MATCH(Sudan_News12[[#This Row],[text_classification_arabic3]],TextClassificationList[text_classification_arabic],0),1)</f>
        <v>#N/A</v>
      </c>
      <c r="AU5045" t="e">
        <f>INDEX(TextClassificationList[],MATCH(Sudan_News12[[#This Row],[text_classification_arabic4]],TextClassificationList[text_classification_arabic],0),1)</f>
        <v>#N/A</v>
      </c>
      <c r="AW5045" t="e">
        <f>INDEX(TextClassificationList[],MATCH(Sudan_News12[[#This Row],[text_classification_arabic5]],TextClassificationList[text_classification_arabic],0),1)</f>
        <v>#N/A</v>
      </c>
    </row>
    <row r="5046" spans="1:49" x14ac:dyDescent="0.2">
      <c r="A5046">
        <v>1.0853106169722143E+18</v>
      </c>
      <c r="B5046">
        <v>1.0853106169722143E+18</v>
      </c>
      <c r="C5046" t="s">
        <v>19353</v>
      </c>
      <c r="D5046" s="1">
        <v>43481</v>
      </c>
      <c r="E5046" s="2">
        <v>4.1539351851851855E-2</v>
      </c>
      <c r="F5046">
        <v>200</v>
      </c>
      <c r="G5046">
        <v>1889611729</v>
      </c>
      <c r="H5046" t="s">
        <v>354</v>
      </c>
      <c r="I5046" t="s">
        <v>355</v>
      </c>
      <c r="J5046" t="s">
        <v>265</v>
      </c>
      <c r="K5046" t="s">
        <v>19354</v>
      </c>
      <c r="L5046" t="s">
        <v>266</v>
      </c>
      <c r="M5046" t="s">
        <v>267</v>
      </c>
      <c r="N5046" t="s">
        <v>267</v>
      </c>
      <c r="O5046" t="s">
        <v>267</v>
      </c>
      <c r="P5046">
        <v>0</v>
      </c>
      <c r="Q5046">
        <v>2</v>
      </c>
      <c r="R5046">
        <v>1</v>
      </c>
      <c r="S5046" t="s">
        <v>267</v>
      </c>
      <c r="T5046" t="s">
        <v>267</v>
      </c>
      <c r="U5046" t="s">
        <v>19355</v>
      </c>
      <c r="V5046" t="b">
        <v>0</v>
      </c>
      <c r="W5046" t="s">
        <v>265</v>
      </c>
      <c r="X5046">
        <v>0</v>
      </c>
      <c r="Y5046" t="s">
        <v>265</v>
      </c>
      <c r="Z5046" t="s">
        <v>265</v>
      </c>
      <c r="AA5046" t="s">
        <v>265</v>
      </c>
      <c r="AB5046" t="s">
        <v>265</v>
      </c>
      <c r="AC5046" t="s">
        <v>265</v>
      </c>
      <c r="AD5046" t="s">
        <v>265</v>
      </c>
      <c r="AE5046" t="s">
        <v>265</v>
      </c>
      <c r="AF5046" t="s">
        <v>267</v>
      </c>
      <c r="AG5046" t="s">
        <v>265</v>
      </c>
      <c r="AH5046" t="s">
        <v>265</v>
      </c>
      <c r="AI5046" t="s">
        <v>265</v>
      </c>
      <c r="AJ5046" t="s">
        <v>265</v>
      </c>
      <c r="AL5046" t="str">
        <f>IF(Sudan_News12[[#This Row],[relevancy_classification_english]]="Relevant","مناسب",IF(Sudan_News12[[#This Row],[relevancy_classification_english]]="Relevant","عَرَضِيّ",""))</f>
        <v/>
      </c>
      <c r="AN5046" t="str">
        <f>IF(Sudan_News12[[#This Row],[sentiment_analysis_english]]="Negative","سلبي",IF(Sudan_News12[[#This Row],[sentiment_analysis_english]]="Neutral","حيادي",IF(Sudan_News12[[#This Row],[sentiment_analysis_english]]="Positive","إيجابي","")))</f>
        <v/>
      </c>
      <c r="AO5046" t="e">
        <f>INDEX(TextClassificationList[],MATCH(Sudan_News12[[#This Row],[text_classification_arabic]],TextClassificationList[text_classification_arabic],0),1)</f>
        <v>#N/A</v>
      </c>
      <c r="AQ5046" t="e">
        <f>INDEX(TextClassificationList[],MATCH(Sudan_News12[[#This Row],[text_classification_arabic2]],TextClassificationList[text_classification_arabic],0),1)</f>
        <v>#N/A</v>
      </c>
      <c r="AS5046" t="e">
        <f>INDEX(TextClassificationList[],MATCH(Sudan_News12[[#This Row],[text_classification_arabic3]],TextClassificationList[text_classification_arabic],0),1)</f>
        <v>#N/A</v>
      </c>
      <c r="AU5046" t="e">
        <f>INDEX(TextClassificationList[],MATCH(Sudan_News12[[#This Row],[text_classification_arabic4]],TextClassificationList[text_classification_arabic],0),1)</f>
        <v>#N/A</v>
      </c>
      <c r="AW5046" t="e">
        <f>INDEX(TextClassificationList[],MATCH(Sudan_News12[[#This Row],[text_classification_arabic5]],TextClassificationList[text_classification_arabic],0),1)</f>
        <v>#N/A</v>
      </c>
    </row>
    <row r="5047" spans="1:49" x14ac:dyDescent="0.2">
      <c r="A5047">
        <v>1.0851855186633933E+18</v>
      </c>
      <c r="B5047">
        <v>1.0851855186633933E+18</v>
      </c>
      <c r="C5047" t="s">
        <v>19356</v>
      </c>
      <c r="D5047" s="1">
        <v>43480</v>
      </c>
      <c r="E5047" s="2">
        <v>0.69634259259259257</v>
      </c>
      <c r="F5047">
        <v>200</v>
      </c>
      <c r="G5047">
        <v>1889611729</v>
      </c>
      <c r="H5047" t="s">
        <v>354</v>
      </c>
      <c r="I5047" t="s">
        <v>355</v>
      </c>
      <c r="J5047" t="s">
        <v>265</v>
      </c>
      <c r="K5047" t="s">
        <v>19357</v>
      </c>
      <c r="L5047" t="s">
        <v>266</v>
      </c>
      <c r="M5047" t="s">
        <v>267</v>
      </c>
      <c r="N5047" t="s">
        <v>267</v>
      </c>
      <c r="O5047" t="s">
        <v>267</v>
      </c>
      <c r="P5047">
        <v>0</v>
      </c>
      <c r="Q5047">
        <v>1</v>
      </c>
      <c r="R5047">
        <v>1</v>
      </c>
      <c r="S5047" t="s">
        <v>267</v>
      </c>
      <c r="T5047" t="s">
        <v>267</v>
      </c>
      <c r="U5047" t="s">
        <v>19358</v>
      </c>
      <c r="V5047" t="b">
        <v>0</v>
      </c>
      <c r="W5047" t="s">
        <v>265</v>
      </c>
      <c r="X5047">
        <v>0</v>
      </c>
      <c r="Y5047" t="s">
        <v>265</v>
      </c>
      <c r="Z5047" t="s">
        <v>265</v>
      </c>
      <c r="AA5047" t="s">
        <v>265</v>
      </c>
      <c r="AB5047" t="s">
        <v>265</v>
      </c>
      <c r="AC5047" t="s">
        <v>265</v>
      </c>
      <c r="AD5047" t="s">
        <v>265</v>
      </c>
      <c r="AE5047" t="s">
        <v>265</v>
      </c>
      <c r="AF5047" t="s">
        <v>267</v>
      </c>
      <c r="AG5047" t="s">
        <v>265</v>
      </c>
      <c r="AH5047" t="s">
        <v>265</v>
      </c>
      <c r="AI5047" t="s">
        <v>265</v>
      </c>
      <c r="AJ5047" t="s">
        <v>265</v>
      </c>
      <c r="AL5047" t="str">
        <f>IF(Sudan_News12[[#This Row],[relevancy_classification_english]]="Relevant","مناسب",IF(Sudan_News12[[#This Row],[relevancy_classification_english]]="Relevant","عَرَضِيّ",""))</f>
        <v/>
      </c>
      <c r="AN5047" t="str">
        <f>IF(Sudan_News12[[#This Row],[sentiment_analysis_english]]="Negative","سلبي",IF(Sudan_News12[[#This Row],[sentiment_analysis_english]]="Neutral","حيادي",IF(Sudan_News12[[#This Row],[sentiment_analysis_english]]="Positive","إيجابي","")))</f>
        <v/>
      </c>
      <c r="AO5047" t="e">
        <f>INDEX(TextClassificationList[],MATCH(Sudan_News12[[#This Row],[text_classification_arabic]],TextClassificationList[text_classification_arabic],0),1)</f>
        <v>#N/A</v>
      </c>
      <c r="AQ5047" t="e">
        <f>INDEX(TextClassificationList[],MATCH(Sudan_News12[[#This Row],[text_classification_arabic2]],TextClassificationList[text_classification_arabic],0),1)</f>
        <v>#N/A</v>
      </c>
      <c r="AS5047" t="e">
        <f>INDEX(TextClassificationList[],MATCH(Sudan_News12[[#This Row],[text_classification_arabic3]],TextClassificationList[text_classification_arabic],0),1)</f>
        <v>#N/A</v>
      </c>
      <c r="AU5047" t="e">
        <f>INDEX(TextClassificationList[],MATCH(Sudan_News12[[#This Row],[text_classification_arabic4]],TextClassificationList[text_classification_arabic],0),1)</f>
        <v>#N/A</v>
      </c>
      <c r="AW5047" t="e">
        <f>INDEX(TextClassificationList[],MATCH(Sudan_News12[[#This Row],[text_classification_arabic5]],TextClassificationList[text_classification_arabic],0),1)</f>
        <v>#N/A</v>
      </c>
    </row>
    <row r="5048" spans="1:49" x14ac:dyDescent="0.2">
      <c r="A5048">
        <v>1.0851841686847488E+18</v>
      </c>
      <c r="B5048">
        <v>1.0851841686847488E+18</v>
      </c>
      <c r="C5048" t="s">
        <v>19359</v>
      </c>
      <c r="D5048" s="1">
        <v>43480</v>
      </c>
      <c r="E5048" s="2">
        <v>0.69261574074074073</v>
      </c>
      <c r="F5048">
        <v>200</v>
      </c>
      <c r="G5048">
        <v>1889611729</v>
      </c>
      <c r="H5048" t="s">
        <v>354</v>
      </c>
      <c r="I5048" t="s">
        <v>355</v>
      </c>
      <c r="J5048" t="s">
        <v>265</v>
      </c>
      <c r="K5048" t="s">
        <v>19360</v>
      </c>
      <c r="L5048" t="s">
        <v>266</v>
      </c>
      <c r="M5048" t="s">
        <v>267</v>
      </c>
      <c r="N5048" t="s">
        <v>267</v>
      </c>
      <c r="O5048" t="s">
        <v>267</v>
      </c>
      <c r="P5048">
        <v>0</v>
      </c>
      <c r="Q5048">
        <v>0</v>
      </c>
      <c r="R5048">
        <v>0</v>
      </c>
      <c r="S5048" t="s">
        <v>267</v>
      </c>
      <c r="T5048" t="s">
        <v>267</v>
      </c>
      <c r="U5048" t="s">
        <v>19361</v>
      </c>
      <c r="V5048" t="b">
        <v>0</v>
      </c>
      <c r="W5048" t="s">
        <v>19362</v>
      </c>
      <c r="X5048">
        <v>0</v>
      </c>
      <c r="Y5048" t="s">
        <v>265</v>
      </c>
      <c r="Z5048" t="s">
        <v>265</v>
      </c>
      <c r="AA5048" t="s">
        <v>265</v>
      </c>
      <c r="AB5048" t="s">
        <v>265</v>
      </c>
      <c r="AC5048" t="s">
        <v>265</v>
      </c>
      <c r="AD5048" t="s">
        <v>265</v>
      </c>
      <c r="AE5048" t="s">
        <v>265</v>
      </c>
      <c r="AF5048" t="s">
        <v>267</v>
      </c>
      <c r="AG5048" t="s">
        <v>265</v>
      </c>
      <c r="AH5048" t="s">
        <v>265</v>
      </c>
      <c r="AI5048" t="s">
        <v>265</v>
      </c>
      <c r="AJ5048" t="s">
        <v>265</v>
      </c>
      <c r="AL5048" t="str">
        <f>IF(Sudan_News12[[#This Row],[relevancy_classification_english]]="Relevant","مناسب",IF(Sudan_News12[[#This Row],[relevancy_classification_english]]="Relevant","عَرَضِيّ",""))</f>
        <v/>
      </c>
      <c r="AN5048" t="str">
        <f>IF(Sudan_News12[[#This Row],[sentiment_analysis_english]]="Negative","سلبي",IF(Sudan_News12[[#This Row],[sentiment_analysis_english]]="Neutral","حيادي",IF(Sudan_News12[[#This Row],[sentiment_analysis_english]]="Positive","إيجابي","")))</f>
        <v/>
      </c>
      <c r="AO5048" t="e">
        <f>INDEX(TextClassificationList[],MATCH(Sudan_News12[[#This Row],[text_classification_arabic]],TextClassificationList[text_classification_arabic],0),1)</f>
        <v>#N/A</v>
      </c>
      <c r="AQ5048" t="e">
        <f>INDEX(TextClassificationList[],MATCH(Sudan_News12[[#This Row],[text_classification_arabic2]],TextClassificationList[text_classification_arabic],0),1)</f>
        <v>#N/A</v>
      </c>
      <c r="AS5048" t="e">
        <f>INDEX(TextClassificationList[],MATCH(Sudan_News12[[#This Row],[text_classification_arabic3]],TextClassificationList[text_classification_arabic],0),1)</f>
        <v>#N/A</v>
      </c>
      <c r="AU5048" t="e">
        <f>INDEX(TextClassificationList[],MATCH(Sudan_News12[[#This Row],[text_classification_arabic4]],TextClassificationList[text_classification_arabic],0),1)</f>
        <v>#N/A</v>
      </c>
      <c r="AW5048" t="e">
        <f>INDEX(TextClassificationList[],MATCH(Sudan_News12[[#This Row],[text_classification_arabic5]],TextClassificationList[text_classification_arabic],0),1)</f>
        <v>#N/A</v>
      </c>
    </row>
    <row r="5049" spans="1:49" x14ac:dyDescent="0.2">
      <c r="A5049">
        <v>1.0851777656940012E+18</v>
      </c>
      <c r="B5049">
        <v>1.0851591565359596E+18</v>
      </c>
      <c r="C5049" t="s">
        <v>19363</v>
      </c>
      <c r="D5049" s="1">
        <v>43480</v>
      </c>
      <c r="E5049" s="2">
        <v>0.67494212962962963</v>
      </c>
      <c r="F5049">
        <v>200</v>
      </c>
      <c r="G5049">
        <v>1889611729</v>
      </c>
      <c r="H5049" t="s">
        <v>354</v>
      </c>
      <c r="I5049" t="s">
        <v>355</v>
      </c>
      <c r="J5049" t="s">
        <v>265</v>
      </c>
      <c r="K5049" t="s">
        <v>19364</v>
      </c>
      <c r="L5049" t="s">
        <v>266</v>
      </c>
      <c r="M5049" t="s">
        <v>267</v>
      </c>
      <c r="N5049" t="s">
        <v>267</v>
      </c>
      <c r="O5049" t="s">
        <v>267</v>
      </c>
      <c r="P5049">
        <v>0</v>
      </c>
      <c r="Q5049">
        <v>0</v>
      </c>
      <c r="R5049">
        <v>0</v>
      </c>
      <c r="S5049" t="s">
        <v>267</v>
      </c>
      <c r="T5049" t="s">
        <v>267</v>
      </c>
      <c r="U5049" t="s">
        <v>19365</v>
      </c>
      <c r="V5049" t="b">
        <v>0</v>
      </c>
      <c r="W5049" t="s">
        <v>265</v>
      </c>
      <c r="X5049">
        <v>0</v>
      </c>
      <c r="Y5049" t="s">
        <v>265</v>
      </c>
      <c r="Z5049" t="s">
        <v>265</v>
      </c>
      <c r="AA5049" t="s">
        <v>265</v>
      </c>
      <c r="AB5049" t="s">
        <v>265</v>
      </c>
      <c r="AC5049" t="s">
        <v>265</v>
      </c>
      <c r="AD5049" t="s">
        <v>265</v>
      </c>
      <c r="AE5049" t="s">
        <v>265</v>
      </c>
      <c r="AF5049" t="s">
        <v>19366</v>
      </c>
      <c r="AG5049" t="s">
        <v>265</v>
      </c>
      <c r="AH5049" t="s">
        <v>265</v>
      </c>
      <c r="AI5049" t="s">
        <v>265</v>
      </c>
      <c r="AJ5049" t="s">
        <v>265</v>
      </c>
      <c r="AL5049" t="str">
        <f>IF(Sudan_News12[[#This Row],[relevancy_classification_english]]="Relevant","مناسب",IF(Sudan_News12[[#This Row],[relevancy_classification_english]]="Relevant","عَرَضِيّ",""))</f>
        <v/>
      </c>
      <c r="AN5049" t="str">
        <f>IF(Sudan_News12[[#This Row],[sentiment_analysis_english]]="Negative","سلبي",IF(Sudan_News12[[#This Row],[sentiment_analysis_english]]="Neutral","حيادي",IF(Sudan_News12[[#This Row],[sentiment_analysis_english]]="Positive","إيجابي","")))</f>
        <v/>
      </c>
      <c r="AO5049" t="e">
        <f>INDEX(TextClassificationList[],MATCH(Sudan_News12[[#This Row],[text_classification_arabic]],TextClassificationList[text_classification_arabic],0),1)</f>
        <v>#N/A</v>
      </c>
      <c r="AQ5049" t="e">
        <f>INDEX(TextClassificationList[],MATCH(Sudan_News12[[#This Row],[text_classification_arabic2]],TextClassificationList[text_classification_arabic],0),1)</f>
        <v>#N/A</v>
      </c>
      <c r="AS5049" t="e">
        <f>INDEX(TextClassificationList[],MATCH(Sudan_News12[[#This Row],[text_classification_arabic3]],TextClassificationList[text_classification_arabic],0),1)</f>
        <v>#N/A</v>
      </c>
      <c r="AU5049" t="e">
        <f>INDEX(TextClassificationList[],MATCH(Sudan_News12[[#This Row],[text_classification_arabic4]],TextClassificationList[text_classification_arabic],0),1)</f>
        <v>#N/A</v>
      </c>
      <c r="AW5049" t="e">
        <f>INDEX(TextClassificationList[],MATCH(Sudan_News12[[#This Row],[text_classification_arabic5]],TextClassificationList[text_classification_arabic],0),1)</f>
        <v>#N/A</v>
      </c>
    </row>
    <row r="5050" spans="1:49" x14ac:dyDescent="0.2">
      <c r="A5050">
        <v>1.0851656342694011E+18</v>
      </c>
      <c r="B5050">
        <v>1.0851656342694011E+18</v>
      </c>
      <c r="C5050" t="s">
        <v>19367</v>
      </c>
      <c r="D5050" s="1">
        <v>43480</v>
      </c>
      <c r="E5050" s="2">
        <v>0.64146990740740739</v>
      </c>
      <c r="F5050">
        <v>200</v>
      </c>
      <c r="G5050">
        <v>1889611729</v>
      </c>
      <c r="H5050" t="s">
        <v>354</v>
      </c>
      <c r="I5050" t="s">
        <v>355</v>
      </c>
      <c r="J5050" t="s">
        <v>265</v>
      </c>
      <c r="K5050" t="s">
        <v>19368</v>
      </c>
      <c r="L5050" t="s">
        <v>266</v>
      </c>
      <c r="M5050" t="s">
        <v>267</v>
      </c>
      <c r="N5050" t="s">
        <v>267</v>
      </c>
      <c r="O5050" t="s">
        <v>19369</v>
      </c>
      <c r="P5050">
        <v>0</v>
      </c>
      <c r="Q5050">
        <v>1</v>
      </c>
      <c r="R5050">
        <v>1</v>
      </c>
      <c r="S5050" t="s">
        <v>19370</v>
      </c>
      <c r="T5050" t="s">
        <v>267</v>
      </c>
      <c r="U5050" t="s">
        <v>19371</v>
      </c>
      <c r="V5050" t="b">
        <v>0</v>
      </c>
      <c r="W5050" t="s">
        <v>265</v>
      </c>
      <c r="X5050">
        <v>1</v>
      </c>
      <c r="Y5050" t="s">
        <v>19372</v>
      </c>
      <c r="Z5050" t="s">
        <v>265</v>
      </c>
      <c r="AA5050" t="s">
        <v>265</v>
      </c>
      <c r="AB5050" t="s">
        <v>265</v>
      </c>
      <c r="AC5050" t="s">
        <v>265</v>
      </c>
      <c r="AD5050" t="s">
        <v>265</v>
      </c>
      <c r="AE5050" t="s">
        <v>265</v>
      </c>
      <c r="AF5050" t="s">
        <v>267</v>
      </c>
      <c r="AG5050" t="s">
        <v>265</v>
      </c>
      <c r="AH5050" t="s">
        <v>265</v>
      </c>
      <c r="AI5050" t="s">
        <v>265</v>
      </c>
      <c r="AJ5050" t="s">
        <v>265</v>
      </c>
      <c r="AL5050" t="str">
        <f>IF(Sudan_News12[[#This Row],[relevancy_classification_english]]="Relevant","مناسب",IF(Sudan_News12[[#This Row],[relevancy_classification_english]]="Relevant","عَرَضِيّ",""))</f>
        <v/>
      </c>
      <c r="AN5050" t="str">
        <f>IF(Sudan_News12[[#This Row],[sentiment_analysis_english]]="Negative","سلبي",IF(Sudan_News12[[#This Row],[sentiment_analysis_english]]="Neutral","حيادي",IF(Sudan_News12[[#This Row],[sentiment_analysis_english]]="Positive","إيجابي","")))</f>
        <v/>
      </c>
      <c r="AO5050" t="e">
        <f>INDEX(TextClassificationList[],MATCH(Sudan_News12[[#This Row],[text_classification_arabic]],TextClassificationList[text_classification_arabic],0),1)</f>
        <v>#N/A</v>
      </c>
      <c r="AQ5050" t="e">
        <f>INDEX(TextClassificationList[],MATCH(Sudan_News12[[#This Row],[text_classification_arabic2]],TextClassificationList[text_classification_arabic],0),1)</f>
        <v>#N/A</v>
      </c>
      <c r="AS5050" t="e">
        <f>INDEX(TextClassificationList[],MATCH(Sudan_News12[[#This Row],[text_classification_arabic3]],TextClassificationList[text_classification_arabic],0),1)</f>
        <v>#N/A</v>
      </c>
      <c r="AU5050" t="e">
        <f>INDEX(TextClassificationList[],MATCH(Sudan_News12[[#This Row],[text_classification_arabic4]],TextClassificationList[text_classification_arabic],0),1)</f>
        <v>#N/A</v>
      </c>
      <c r="AW5050" t="e">
        <f>INDEX(TextClassificationList[],MATCH(Sudan_News12[[#This Row],[text_classification_arabic5]],TextClassificationList[text_classification_arabic],0),1)</f>
        <v>#N/A</v>
      </c>
    </row>
    <row r="5051" spans="1:49" x14ac:dyDescent="0.2">
      <c r="A5051">
        <v>1.085164160038699E+18</v>
      </c>
      <c r="B5051">
        <v>1.085164160038699E+18</v>
      </c>
      <c r="C5051" t="s">
        <v>19373</v>
      </c>
      <c r="D5051" s="1">
        <v>43480</v>
      </c>
      <c r="E5051" s="2">
        <v>0.63739583333333338</v>
      </c>
      <c r="F5051">
        <v>200</v>
      </c>
      <c r="G5051">
        <v>1889611729</v>
      </c>
      <c r="H5051" t="s">
        <v>354</v>
      </c>
      <c r="I5051" t="s">
        <v>355</v>
      </c>
      <c r="J5051" t="s">
        <v>265</v>
      </c>
      <c r="K5051" t="s">
        <v>19374</v>
      </c>
      <c r="L5051" t="s">
        <v>266</v>
      </c>
      <c r="M5051" t="s">
        <v>267</v>
      </c>
      <c r="N5051" t="s">
        <v>267</v>
      </c>
      <c r="O5051" t="s">
        <v>267</v>
      </c>
      <c r="P5051">
        <v>0</v>
      </c>
      <c r="Q5051">
        <v>0</v>
      </c>
      <c r="R5051">
        <v>0</v>
      </c>
      <c r="S5051" t="s">
        <v>267</v>
      </c>
      <c r="T5051" t="s">
        <v>267</v>
      </c>
      <c r="U5051" t="s">
        <v>19375</v>
      </c>
      <c r="V5051" t="b">
        <v>0</v>
      </c>
      <c r="W5051" t="s">
        <v>19376</v>
      </c>
      <c r="X5051">
        <v>0</v>
      </c>
      <c r="Y5051" t="s">
        <v>265</v>
      </c>
      <c r="Z5051" t="s">
        <v>265</v>
      </c>
      <c r="AA5051" t="s">
        <v>265</v>
      </c>
      <c r="AB5051" t="s">
        <v>265</v>
      </c>
      <c r="AC5051" t="s">
        <v>265</v>
      </c>
      <c r="AD5051" t="s">
        <v>265</v>
      </c>
      <c r="AE5051" t="s">
        <v>265</v>
      </c>
      <c r="AF5051" t="s">
        <v>267</v>
      </c>
      <c r="AG5051" t="s">
        <v>265</v>
      </c>
      <c r="AH5051" t="s">
        <v>265</v>
      </c>
      <c r="AI5051" t="s">
        <v>265</v>
      </c>
      <c r="AJ5051" t="s">
        <v>265</v>
      </c>
      <c r="AL5051" t="str">
        <f>IF(Sudan_News12[[#This Row],[relevancy_classification_english]]="Relevant","مناسب",IF(Sudan_News12[[#This Row],[relevancy_classification_english]]="Relevant","عَرَضِيّ",""))</f>
        <v/>
      </c>
      <c r="AN5051" t="str">
        <f>IF(Sudan_News12[[#This Row],[sentiment_analysis_english]]="Negative","سلبي",IF(Sudan_News12[[#This Row],[sentiment_analysis_english]]="Neutral","حيادي",IF(Sudan_News12[[#This Row],[sentiment_analysis_english]]="Positive","إيجابي","")))</f>
        <v/>
      </c>
      <c r="AO5051" t="e">
        <f>INDEX(TextClassificationList[],MATCH(Sudan_News12[[#This Row],[text_classification_arabic]],TextClassificationList[text_classification_arabic],0),1)</f>
        <v>#N/A</v>
      </c>
      <c r="AQ5051" t="e">
        <f>INDEX(TextClassificationList[],MATCH(Sudan_News12[[#This Row],[text_classification_arabic2]],TextClassificationList[text_classification_arabic],0),1)</f>
        <v>#N/A</v>
      </c>
      <c r="AS5051" t="e">
        <f>INDEX(TextClassificationList[],MATCH(Sudan_News12[[#This Row],[text_classification_arabic3]],TextClassificationList[text_classification_arabic],0),1)</f>
        <v>#N/A</v>
      </c>
      <c r="AU5051" t="e">
        <f>INDEX(TextClassificationList[],MATCH(Sudan_News12[[#This Row],[text_classification_arabic4]],TextClassificationList[text_classification_arabic],0),1)</f>
        <v>#N/A</v>
      </c>
      <c r="AW5051" t="e">
        <f>INDEX(TextClassificationList[],MATCH(Sudan_News12[[#This Row],[text_classification_arabic5]],TextClassificationList[text_classification_arabic],0),1)</f>
        <v>#N/A</v>
      </c>
    </row>
    <row r="5052" spans="1:49" x14ac:dyDescent="0.2">
      <c r="A5052">
        <v>1.0851628485175296E+18</v>
      </c>
      <c r="B5052">
        <v>1.0850917636504699E+18</v>
      </c>
      <c r="C5052" t="s">
        <v>19377</v>
      </c>
      <c r="D5052" s="1">
        <v>43480</v>
      </c>
      <c r="E5052" s="2">
        <v>0.63378472222222226</v>
      </c>
      <c r="F5052">
        <v>200</v>
      </c>
      <c r="G5052">
        <v>1889611729</v>
      </c>
      <c r="H5052" t="s">
        <v>354</v>
      </c>
      <c r="I5052" t="s">
        <v>355</v>
      </c>
      <c r="J5052" t="s">
        <v>265</v>
      </c>
      <c r="K5052" t="s">
        <v>19378</v>
      </c>
      <c r="L5052" t="s">
        <v>266</v>
      </c>
      <c r="M5052" t="s">
        <v>267</v>
      </c>
      <c r="N5052" t="s">
        <v>267</v>
      </c>
      <c r="O5052" t="s">
        <v>267</v>
      </c>
      <c r="P5052">
        <v>0</v>
      </c>
      <c r="Q5052">
        <v>0</v>
      </c>
      <c r="R5052">
        <v>0</v>
      </c>
      <c r="S5052" t="s">
        <v>329</v>
      </c>
      <c r="T5052" t="s">
        <v>267</v>
      </c>
      <c r="U5052" t="s">
        <v>19379</v>
      </c>
      <c r="V5052" t="b">
        <v>0</v>
      </c>
      <c r="W5052" t="s">
        <v>265</v>
      </c>
      <c r="X5052">
        <v>0</v>
      </c>
      <c r="Y5052" t="s">
        <v>265</v>
      </c>
      <c r="Z5052" t="s">
        <v>265</v>
      </c>
      <c r="AA5052" t="s">
        <v>265</v>
      </c>
      <c r="AB5052" t="s">
        <v>265</v>
      </c>
      <c r="AC5052" t="s">
        <v>265</v>
      </c>
      <c r="AD5052" t="s">
        <v>265</v>
      </c>
      <c r="AE5052" t="s">
        <v>265</v>
      </c>
      <c r="AF5052" t="s">
        <v>18145</v>
      </c>
      <c r="AG5052" t="s">
        <v>265</v>
      </c>
      <c r="AH5052" t="s">
        <v>265</v>
      </c>
      <c r="AI5052" t="s">
        <v>265</v>
      </c>
      <c r="AJ5052" t="s">
        <v>265</v>
      </c>
      <c r="AL5052" t="str">
        <f>IF(Sudan_News12[[#This Row],[relevancy_classification_english]]="Relevant","مناسب",IF(Sudan_News12[[#This Row],[relevancy_classification_english]]="Relevant","عَرَضِيّ",""))</f>
        <v/>
      </c>
      <c r="AN5052" t="str">
        <f>IF(Sudan_News12[[#This Row],[sentiment_analysis_english]]="Negative","سلبي",IF(Sudan_News12[[#This Row],[sentiment_analysis_english]]="Neutral","حيادي",IF(Sudan_News12[[#This Row],[sentiment_analysis_english]]="Positive","إيجابي","")))</f>
        <v/>
      </c>
      <c r="AO5052" t="e">
        <f>INDEX(TextClassificationList[],MATCH(Sudan_News12[[#This Row],[text_classification_arabic]],TextClassificationList[text_classification_arabic],0),1)</f>
        <v>#N/A</v>
      </c>
      <c r="AQ5052" t="e">
        <f>INDEX(TextClassificationList[],MATCH(Sudan_News12[[#This Row],[text_classification_arabic2]],TextClassificationList[text_classification_arabic],0),1)</f>
        <v>#N/A</v>
      </c>
      <c r="AS5052" t="e">
        <f>INDEX(TextClassificationList[],MATCH(Sudan_News12[[#This Row],[text_classification_arabic3]],TextClassificationList[text_classification_arabic],0),1)</f>
        <v>#N/A</v>
      </c>
      <c r="AU5052" t="e">
        <f>INDEX(TextClassificationList[],MATCH(Sudan_News12[[#This Row],[text_classification_arabic4]],TextClassificationList[text_classification_arabic],0),1)</f>
        <v>#N/A</v>
      </c>
      <c r="AW5052" t="e">
        <f>INDEX(TextClassificationList[],MATCH(Sudan_News12[[#This Row],[text_classification_arabic5]],TextClassificationList[text_classification_arabic],0),1)</f>
        <v>#N/A</v>
      </c>
    </row>
    <row r="5053" spans="1:49" x14ac:dyDescent="0.2">
      <c r="A5053">
        <v>1.0851342410322698E+18</v>
      </c>
      <c r="B5053">
        <v>1.0851342410322698E+18</v>
      </c>
      <c r="C5053" t="s">
        <v>19380</v>
      </c>
      <c r="D5053" s="1">
        <v>43480</v>
      </c>
      <c r="E5053" s="2">
        <v>0.55483796296296295</v>
      </c>
      <c r="F5053">
        <v>200</v>
      </c>
      <c r="G5053">
        <v>1889611729</v>
      </c>
      <c r="H5053" t="s">
        <v>354</v>
      </c>
      <c r="I5053" t="s">
        <v>355</v>
      </c>
      <c r="J5053" t="s">
        <v>265</v>
      </c>
      <c r="K5053" t="s">
        <v>19381</v>
      </c>
      <c r="L5053" t="s">
        <v>266</v>
      </c>
      <c r="M5053" t="s">
        <v>267</v>
      </c>
      <c r="N5053" t="s">
        <v>267</v>
      </c>
      <c r="O5053" t="s">
        <v>267</v>
      </c>
      <c r="P5053">
        <v>0</v>
      </c>
      <c r="Q5053">
        <v>0</v>
      </c>
      <c r="R5053">
        <v>0</v>
      </c>
      <c r="S5053" t="s">
        <v>267</v>
      </c>
      <c r="T5053" t="s">
        <v>267</v>
      </c>
      <c r="U5053" t="s">
        <v>19382</v>
      </c>
      <c r="V5053" t="b">
        <v>0</v>
      </c>
      <c r="W5053" t="s">
        <v>19383</v>
      </c>
      <c r="X5053">
        <v>0</v>
      </c>
      <c r="Y5053" t="s">
        <v>265</v>
      </c>
      <c r="Z5053" t="s">
        <v>265</v>
      </c>
      <c r="AA5053" t="s">
        <v>265</v>
      </c>
      <c r="AB5053" t="s">
        <v>265</v>
      </c>
      <c r="AC5053" t="s">
        <v>265</v>
      </c>
      <c r="AD5053" t="s">
        <v>265</v>
      </c>
      <c r="AE5053" t="s">
        <v>265</v>
      </c>
      <c r="AF5053" t="s">
        <v>267</v>
      </c>
      <c r="AG5053" t="s">
        <v>265</v>
      </c>
      <c r="AH5053" t="s">
        <v>265</v>
      </c>
      <c r="AI5053" t="s">
        <v>265</v>
      </c>
      <c r="AJ5053" t="s">
        <v>265</v>
      </c>
      <c r="AL5053" t="str">
        <f>IF(Sudan_News12[[#This Row],[relevancy_classification_english]]="Relevant","مناسب",IF(Sudan_News12[[#This Row],[relevancy_classification_english]]="Relevant","عَرَضِيّ",""))</f>
        <v/>
      </c>
      <c r="AN5053" t="str">
        <f>IF(Sudan_News12[[#This Row],[sentiment_analysis_english]]="Negative","سلبي",IF(Sudan_News12[[#This Row],[sentiment_analysis_english]]="Neutral","حيادي",IF(Sudan_News12[[#This Row],[sentiment_analysis_english]]="Positive","إيجابي","")))</f>
        <v/>
      </c>
      <c r="AO5053" t="e">
        <f>INDEX(TextClassificationList[],MATCH(Sudan_News12[[#This Row],[text_classification_arabic]],TextClassificationList[text_classification_arabic],0),1)</f>
        <v>#N/A</v>
      </c>
      <c r="AQ5053" t="e">
        <f>INDEX(TextClassificationList[],MATCH(Sudan_News12[[#This Row],[text_classification_arabic2]],TextClassificationList[text_classification_arabic],0),1)</f>
        <v>#N/A</v>
      </c>
      <c r="AS5053" t="e">
        <f>INDEX(TextClassificationList[],MATCH(Sudan_News12[[#This Row],[text_classification_arabic3]],TextClassificationList[text_classification_arabic],0),1)</f>
        <v>#N/A</v>
      </c>
      <c r="AU5053" t="e">
        <f>INDEX(TextClassificationList[],MATCH(Sudan_News12[[#This Row],[text_classification_arabic4]],TextClassificationList[text_classification_arabic],0),1)</f>
        <v>#N/A</v>
      </c>
      <c r="AW5053" t="e">
        <f>INDEX(TextClassificationList[],MATCH(Sudan_News12[[#This Row],[text_classification_arabic5]],TextClassificationList[text_classification_arabic],0),1)</f>
        <v>#N/A</v>
      </c>
    </row>
    <row r="5054" spans="1:49" x14ac:dyDescent="0.2">
      <c r="A5054">
        <v>1.0851332202309509E+18</v>
      </c>
      <c r="B5054">
        <v>1.0851173512159355E+18</v>
      </c>
      <c r="C5054" t="s">
        <v>19384</v>
      </c>
      <c r="D5054" s="1">
        <v>43480</v>
      </c>
      <c r="E5054" s="2">
        <v>0.55202546296296295</v>
      </c>
      <c r="F5054">
        <v>200</v>
      </c>
      <c r="G5054">
        <v>1889611729</v>
      </c>
      <c r="H5054" t="s">
        <v>354</v>
      </c>
      <c r="I5054" t="s">
        <v>355</v>
      </c>
      <c r="J5054" t="s">
        <v>265</v>
      </c>
      <c r="K5054" t="s">
        <v>19385</v>
      </c>
      <c r="L5054" t="s">
        <v>266</v>
      </c>
      <c r="M5054" t="s">
        <v>267</v>
      </c>
      <c r="N5054" t="s">
        <v>267</v>
      </c>
      <c r="O5054" t="s">
        <v>267</v>
      </c>
      <c r="P5054">
        <v>0</v>
      </c>
      <c r="Q5054">
        <v>0</v>
      </c>
      <c r="R5054">
        <v>1</v>
      </c>
      <c r="S5054" t="s">
        <v>267</v>
      </c>
      <c r="T5054" t="s">
        <v>267</v>
      </c>
      <c r="U5054" t="s">
        <v>19386</v>
      </c>
      <c r="V5054" t="b">
        <v>0</v>
      </c>
      <c r="W5054" t="s">
        <v>265</v>
      </c>
      <c r="X5054">
        <v>0</v>
      </c>
      <c r="Y5054" t="s">
        <v>265</v>
      </c>
      <c r="Z5054" t="s">
        <v>265</v>
      </c>
      <c r="AA5054" t="s">
        <v>265</v>
      </c>
      <c r="AB5054" t="s">
        <v>265</v>
      </c>
      <c r="AC5054" t="s">
        <v>265</v>
      </c>
      <c r="AD5054" t="s">
        <v>265</v>
      </c>
      <c r="AE5054" t="s">
        <v>265</v>
      </c>
      <c r="AF5054" t="s">
        <v>18168</v>
      </c>
      <c r="AG5054" t="s">
        <v>265</v>
      </c>
      <c r="AH5054" t="s">
        <v>265</v>
      </c>
      <c r="AI5054" t="s">
        <v>265</v>
      </c>
      <c r="AJ5054" t="s">
        <v>265</v>
      </c>
      <c r="AL5054" t="str">
        <f>IF(Sudan_News12[[#This Row],[relevancy_classification_english]]="Relevant","مناسب",IF(Sudan_News12[[#This Row],[relevancy_classification_english]]="Relevant","عَرَضِيّ",""))</f>
        <v/>
      </c>
      <c r="AN5054" t="str">
        <f>IF(Sudan_News12[[#This Row],[sentiment_analysis_english]]="Negative","سلبي",IF(Sudan_News12[[#This Row],[sentiment_analysis_english]]="Neutral","حيادي",IF(Sudan_News12[[#This Row],[sentiment_analysis_english]]="Positive","إيجابي","")))</f>
        <v/>
      </c>
      <c r="AO5054" t="e">
        <f>INDEX(TextClassificationList[],MATCH(Sudan_News12[[#This Row],[text_classification_arabic]],TextClassificationList[text_classification_arabic],0),1)</f>
        <v>#N/A</v>
      </c>
      <c r="AQ5054" t="e">
        <f>INDEX(TextClassificationList[],MATCH(Sudan_News12[[#This Row],[text_classification_arabic2]],TextClassificationList[text_classification_arabic],0),1)</f>
        <v>#N/A</v>
      </c>
      <c r="AS5054" t="e">
        <f>INDEX(TextClassificationList[],MATCH(Sudan_News12[[#This Row],[text_classification_arabic3]],TextClassificationList[text_classification_arabic],0),1)</f>
        <v>#N/A</v>
      </c>
      <c r="AU5054" t="e">
        <f>INDEX(TextClassificationList[],MATCH(Sudan_News12[[#This Row],[text_classification_arabic4]],TextClassificationList[text_classification_arabic],0),1)</f>
        <v>#N/A</v>
      </c>
      <c r="AW5054" t="e">
        <f>INDEX(TextClassificationList[],MATCH(Sudan_News12[[#This Row],[text_classification_arabic5]],TextClassificationList[text_classification_arabic],0),1)</f>
        <v>#N/A</v>
      </c>
    </row>
    <row r="5055" spans="1:49" x14ac:dyDescent="0.2">
      <c r="A5055">
        <v>1.0851173512159355E+18</v>
      </c>
      <c r="B5055">
        <v>1.0851173512159355E+18</v>
      </c>
      <c r="C5055" t="s">
        <v>19387</v>
      </c>
      <c r="D5055" s="1">
        <v>43480</v>
      </c>
      <c r="E5055" s="2">
        <v>0.50822916666666662</v>
      </c>
      <c r="F5055">
        <v>200</v>
      </c>
      <c r="G5055">
        <v>1889611729</v>
      </c>
      <c r="H5055" t="s">
        <v>354</v>
      </c>
      <c r="I5055" t="s">
        <v>355</v>
      </c>
      <c r="J5055" t="s">
        <v>265</v>
      </c>
      <c r="K5055" t="s">
        <v>19388</v>
      </c>
      <c r="L5055" t="s">
        <v>266</v>
      </c>
      <c r="M5055" t="s">
        <v>267</v>
      </c>
      <c r="N5055" t="s">
        <v>267</v>
      </c>
      <c r="O5055" t="s">
        <v>267</v>
      </c>
      <c r="P5055">
        <v>2</v>
      </c>
      <c r="Q5055">
        <v>21</v>
      </c>
      <c r="R5055">
        <v>21</v>
      </c>
      <c r="S5055" t="s">
        <v>329</v>
      </c>
      <c r="T5055" t="s">
        <v>267</v>
      </c>
      <c r="U5055" t="s">
        <v>19389</v>
      </c>
      <c r="V5055" t="b">
        <v>0</v>
      </c>
      <c r="W5055" t="s">
        <v>265</v>
      </c>
      <c r="X5055">
        <v>0</v>
      </c>
      <c r="Y5055" t="s">
        <v>265</v>
      </c>
      <c r="Z5055" t="s">
        <v>265</v>
      </c>
      <c r="AA5055" t="s">
        <v>265</v>
      </c>
      <c r="AB5055" t="s">
        <v>265</v>
      </c>
      <c r="AC5055" t="s">
        <v>265</v>
      </c>
      <c r="AD5055" t="s">
        <v>265</v>
      </c>
      <c r="AE5055" t="s">
        <v>265</v>
      </c>
      <c r="AF5055" t="s">
        <v>267</v>
      </c>
      <c r="AG5055" t="s">
        <v>265</v>
      </c>
      <c r="AH5055" t="s">
        <v>265</v>
      </c>
      <c r="AI5055" t="s">
        <v>265</v>
      </c>
      <c r="AJ5055" t="s">
        <v>265</v>
      </c>
      <c r="AL5055" t="str">
        <f>IF(Sudan_News12[[#This Row],[relevancy_classification_english]]="Relevant","مناسب",IF(Sudan_News12[[#This Row],[relevancy_classification_english]]="Relevant","عَرَضِيّ",""))</f>
        <v/>
      </c>
      <c r="AN5055" t="str">
        <f>IF(Sudan_News12[[#This Row],[sentiment_analysis_english]]="Negative","سلبي",IF(Sudan_News12[[#This Row],[sentiment_analysis_english]]="Neutral","حيادي",IF(Sudan_News12[[#This Row],[sentiment_analysis_english]]="Positive","إيجابي","")))</f>
        <v/>
      </c>
      <c r="AO5055" t="e">
        <f>INDEX(TextClassificationList[],MATCH(Sudan_News12[[#This Row],[text_classification_arabic]],TextClassificationList[text_classification_arabic],0),1)</f>
        <v>#N/A</v>
      </c>
      <c r="AQ5055" t="e">
        <f>INDEX(TextClassificationList[],MATCH(Sudan_News12[[#This Row],[text_classification_arabic2]],TextClassificationList[text_classification_arabic],0),1)</f>
        <v>#N/A</v>
      </c>
      <c r="AS5055" t="e">
        <f>INDEX(TextClassificationList[],MATCH(Sudan_News12[[#This Row],[text_classification_arabic3]],TextClassificationList[text_classification_arabic],0),1)</f>
        <v>#N/A</v>
      </c>
      <c r="AU5055" t="e">
        <f>INDEX(TextClassificationList[],MATCH(Sudan_News12[[#This Row],[text_classification_arabic4]],TextClassificationList[text_classification_arabic],0),1)</f>
        <v>#N/A</v>
      </c>
      <c r="AW5055" t="e">
        <f>INDEX(TextClassificationList[],MATCH(Sudan_News12[[#This Row],[text_classification_arabic5]],TextClassificationList[text_classification_arabic],0),1)</f>
        <v>#N/A</v>
      </c>
    </row>
    <row r="5056" spans="1:49" x14ac:dyDescent="0.2">
      <c r="A5056">
        <v>1.0850965923974717E+18</v>
      </c>
      <c r="B5056">
        <v>1.0850953112138424E+18</v>
      </c>
      <c r="C5056" t="s">
        <v>19390</v>
      </c>
      <c r="D5056" s="1">
        <v>43480</v>
      </c>
      <c r="E5056" s="2">
        <v>0.45094907407407409</v>
      </c>
      <c r="F5056">
        <v>200</v>
      </c>
      <c r="G5056">
        <v>1889611729</v>
      </c>
      <c r="H5056" t="s">
        <v>354</v>
      </c>
      <c r="I5056" t="s">
        <v>355</v>
      </c>
      <c r="J5056" t="s">
        <v>265</v>
      </c>
      <c r="K5056" t="s">
        <v>19391</v>
      </c>
      <c r="L5056" t="s">
        <v>266</v>
      </c>
      <c r="M5056" t="s">
        <v>267</v>
      </c>
      <c r="N5056" t="s">
        <v>267</v>
      </c>
      <c r="O5056" t="s">
        <v>267</v>
      </c>
      <c r="P5056">
        <v>0</v>
      </c>
      <c r="Q5056">
        <v>0</v>
      </c>
      <c r="R5056">
        <v>0</v>
      </c>
      <c r="S5056" t="s">
        <v>267</v>
      </c>
      <c r="T5056" t="s">
        <v>267</v>
      </c>
      <c r="U5056" t="s">
        <v>19392</v>
      </c>
      <c r="V5056" t="b">
        <v>0</v>
      </c>
      <c r="W5056" t="s">
        <v>265</v>
      </c>
      <c r="X5056">
        <v>0</v>
      </c>
      <c r="Y5056" t="s">
        <v>265</v>
      </c>
      <c r="Z5056" t="s">
        <v>265</v>
      </c>
      <c r="AA5056" t="s">
        <v>265</v>
      </c>
      <c r="AB5056" t="s">
        <v>265</v>
      </c>
      <c r="AC5056" t="s">
        <v>265</v>
      </c>
      <c r="AD5056" t="s">
        <v>265</v>
      </c>
      <c r="AE5056" t="s">
        <v>265</v>
      </c>
      <c r="AF5056" t="s">
        <v>18145</v>
      </c>
      <c r="AG5056" t="s">
        <v>265</v>
      </c>
      <c r="AH5056" t="s">
        <v>265</v>
      </c>
      <c r="AI5056" t="s">
        <v>265</v>
      </c>
      <c r="AJ5056" t="s">
        <v>265</v>
      </c>
      <c r="AL5056" t="str">
        <f>IF(Sudan_News12[[#This Row],[relevancy_classification_english]]="Relevant","مناسب",IF(Sudan_News12[[#This Row],[relevancy_classification_english]]="Relevant","عَرَضِيّ",""))</f>
        <v/>
      </c>
      <c r="AN5056" t="str">
        <f>IF(Sudan_News12[[#This Row],[sentiment_analysis_english]]="Negative","سلبي",IF(Sudan_News12[[#This Row],[sentiment_analysis_english]]="Neutral","حيادي",IF(Sudan_News12[[#This Row],[sentiment_analysis_english]]="Positive","إيجابي","")))</f>
        <v/>
      </c>
      <c r="AO5056" t="e">
        <f>INDEX(TextClassificationList[],MATCH(Sudan_News12[[#This Row],[text_classification_arabic]],TextClassificationList[text_classification_arabic],0),1)</f>
        <v>#N/A</v>
      </c>
      <c r="AQ5056" t="e">
        <f>INDEX(TextClassificationList[],MATCH(Sudan_News12[[#This Row],[text_classification_arabic2]],TextClassificationList[text_classification_arabic],0),1)</f>
        <v>#N/A</v>
      </c>
      <c r="AS5056" t="e">
        <f>INDEX(TextClassificationList[],MATCH(Sudan_News12[[#This Row],[text_classification_arabic3]],TextClassificationList[text_classification_arabic],0),1)</f>
        <v>#N/A</v>
      </c>
      <c r="AU5056" t="e">
        <f>INDEX(TextClassificationList[],MATCH(Sudan_News12[[#This Row],[text_classification_arabic4]],TextClassificationList[text_classification_arabic],0),1)</f>
        <v>#N/A</v>
      </c>
      <c r="AW5056" t="e">
        <f>INDEX(TextClassificationList[],MATCH(Sudan_News12[[#This Row],[text_classification_arabic5]],TextClassificationList[text_classification_arabic],0),1)</f>
        <v>#N/A</v>
      </c>
    </row>
    <row r="5057" spans="1:49" x14ac:dyDescent="0.2">
      <c r="A5057">
        <v>1.0850964131371254E+18</v>
      </c>
      <c r="B5057">
        <v>1.0850953112138424E+18</v>
      </c>
      <c r="C5057" t="s">
        <v>19393</v>
      </c>
      <c r="D5057" s="1">
        <v>43480</v>
      </c>
      <c r="E5057" s="2">
        <v>0.45045138888888892</v>
      </c>
      <c r="F5057">
        <v>200</v>
      </c>
      <c r="G5057">
        <v>1889611729</v>
      </c>
      <c r="H5057" t="s">
        <v>354</v>
      </c>
      <c r="I5057" t="s">
        <v>355</v>
      </c>
      <c r="J5057" t="s">
        <v>265</v>
      </c>
      <c r="K5057" t="s">
        <v>19394</v>
      </c>
      <c r="L5057" t="s">
        <v>266</v>
      </c>
      <c r="M5057" t="s">
        <v>267</v>
      </c>
      <c r="N5057" t="s">
        <v>267</v>
      </c>
      <c r="O5057" t="s">
        <v>267</v>
      </c>
      <c r="P5057">
        <v>0</v>
      </c>
      <c r="Q5057">
        <v>0</v>
      </c>
      <c r="R5057">
        <v>6</v>
      </c>
      <c r="S5057" t="s">
        <v>267</v>
      </c>
      <c r="T5057" t="s">
        <v>267</v>
      </c>
      <c r="U5057" t="s">
        <v>19395</v>
      </c>
      <c r="V5057" t="b">
        <v>0</v>
      </c>
      <c r="W5057" t="s">
        <v>265</v>
      </c>
      <c r="X5057">
        <v>0</v>
      </c>
      <c r="Y5057" t="s">
        <v>265</v>
      </c>
      <c r="Z5057" t="s">
        <v>265</v>
      </c>
      <c r="AA5057" t="s">
        <v>265</v>
      </c>
      <c r="AB5057" t="s">
        <v>265</v>
      </c>
      <c r="AC5057" t="s">
        <v>265</v>
      </c>
      <c r="AD5057" t="s">
        <v>265</v>
      </c>
      <c r="AE5057" t="s">
        <v>265</v>
      </c>
      <c r="AF5057" t="s">
        <v>18145</v>
      </c>
      <c r="AG5057" t="s">
        <v>265</v>
      </c>
      <c r="AH5057" t="s">
        <v>265</v>
      </c>
      <c r="AI5057" t="s">
        <v>265</v>
      </c>
      <c r="AJ5057" t="s">
        <v>265</v>
      </c>
      <c r="AL5057" t="str">
        <f>IF(Sudan_News12[[#This Row],[relevancy_classification_english]]="Relevant","مناسب",IF(Sudan_News12[[#This Row],[relevancy_classification_english]]="Relevant","عَرَضِيّ",""))</f>
        <v/>
      </c>
      <c r="AN5057" t="str">
        <f>IF(Sudan_News12[[#This Row],[sentiment_analysis_english]]="Negative","سلبي",IF(Sudan_News12[[#This Row],[sentiment_analysis_english]]="Neutral","حيادي",IF(Sudan_News12[[#This Row],[sentiment_analysis_english]]="Positive","إيجابي","")))</f>
        <v/>
      </c>
      <c r="AO5057" t="e">
        <f>INDEX(TextClassificationList[],MATCH(Sudan_News12[[#This Row],[text_classification_arabic]],TextClassificationList[text_classification_arabic],0),1)</f>
        <v>#N/A</v>
      </c>
      <c r="AQ5057" t="e">
        <f>INDEX(TextClassificationList[],MATCH(Sudan_News12[[#This Row],[text_classification_arabic2]],TextClassificationList[text_classification_arabic],0),1)</f>
        <v>#N/A</v>
      </c>
      <c r="AS5057" t="e">
        <f>INDEX(TextClassificationList[],MATCH(Sudan_News12[[#This Row],[text_classification_arabic3]],TextClassificationList[text_classification_arabic],0),1)</f>
        <v>#N/A</v>
      </c>
      <c r="AU5057" t="e">
        <f>INDEX(TextClassificationList[],MATCH(Sudan_News12[[#This Row],[text_classification_arabic4]],TextClassificationList[text_classification_arabic],0),1)</f>
        <v>#N/A</v>
      </c>
      <c r="AW5057" t="e">
        <f>INDEX(TextClassificationList[],MATCH(Sudan_News12[[#This Row],[text_classification_arabic5]],TextClassificationList[text_classification_arabic],0),1)</f>
        <v>#N/A</v>
      </c>
    </row>
    <row r="5058" spans="1:49" x14ac:dyDescent="0.2">
      <c r="A5058">
        <v>1.0850962300012626E+18</v>
      </c>
      <c r="B5058">
        <v>1.0850953112138424E+18</v>
      </c>
      <c r="C5058" t="s">
        <v>19396</v>
      </c>
      <c r="D5058" s="1">
        <v>43480</v>
      </c>
      <c r="E5058" s="2">
        <v>0.44995370370370369</v>
      </c>
      <c r="F5058">
        <v>200</v>
      </c>
      <c r="G5058">
        <v>1889611729</v>
      </c>
      <c r="H5058" t="s">
        <v>354</v>
      </c>
      <c r="I5058" t="s">
        <v>355</v>
      </c>
      <c r="J5058" t="s">
        <v>265</v>
      </c>
      <c r="K5058" t="s">
        <v>19397</v>
      </c>
      <c r="L5058" t="s">
        <v>266</v>
      </c>
      <c r="M5058" t="s">
        <v>267</v>
      </c>
      <c r="N5058" t="s">
        <v>267</v>
      </c>
      <c r="O5058" t="s">
        <v>267</v>
      </c>
      <c r="P5058">
        <v>0</v>
      </c>
      <c r="Q5058">
        <v>0</v>
      </c>
      <c r="R5058">
        <v>0</v>
      </c>
      <c r="S5058" t="s">
        <v>329</v>
      </c>
      <c r="T5058" t="s">
        <v>267</v>
      </c>
      <c r="U5058" t="s">
        <v>19398</v>
      </c>
      <c r="V5058" t="b">
        <v>0</v>
      </c>
      <c r="W5058" t="s">
        <v>265</v>
      </c>
      <c r="X5058">
        <v>0</v>
      </c>
      <c r="Y5058" t="s">
        <v>265</v>
      </c>
      <c r="Z5058" t="s">
        <v>265</v>
      </c>
      <c r="AA5058" t="s">
        <v>265</v>
      </c>
      <c r="AB5058" t="s">
        <v>265</v>
      </c>
      <c r="AC5058" t="s">
        <v>265</v>
      </c>
      <c r="AD5058" t="s">
        <v>265</v>
      </c>
      <c r="AE5058" t="s">
        <v>265</v>
      </c>
      <c r="AF5058" t="s">
        <v>18145</v>
      </c>
      <c r="AG5058" t="s">
        <v>265</v>
      </c>
      <c r="AH5058" t="s">
        <v>265</v>
      </c>
      <c r="AI5058" t="s">
        <v>265</v>
      </c>
      <c r="AJ5058" t="s">
        <v>265</v>
      </c>
      <c r="AL5058" t="str">
        <f>IF(Sudan_News12[[#This Row],[relevancy_classification_english]]="Relevant","مناسب",IF(Sudan_News12[[#This Row],[relevancy_classification_english]]="Relevant","عَرَضِيّ",""))</f>
        <v/>
      </c>
      <c r="AN5058" t="str">
        <f>IF(Sudan_News12[[#This Row],[sentiment_analysis_english]]="Negative","سلبي",IF(Sudan_News12[[#This Row],[sentiment_analysis_english]]="Neutral","حيادي",IF(Sudan_News12[[#This Row],[sentiment_analysis_english]]="Positive","إيجابي","")))</f>
        <v/>
      </c>
      <c r="AO5058" t="e">
        <f>INDEX(TextClassificationList[],MATCH(Sudan_News12[[#This Row],[text_classification_arabic]],TextClassificationList[text_classification_arabic],0),1)</f>
        <v>#N/A</v>
      </c>
      <c r="AQ5058" t="e">
        <f>INDEX(TextClassificationList[],MATCH(Sudan_News12[[#This Row],[text_classification_arabic2]],TextClassificationList[text_classification_arabic],0),1)</f>
        <v>#N/A</v>
      </c>
      <c r="AS5058" t="e">
        <f>INDEX(TextClassificationList[],MATCH(Sudan_News12[[#This Row],[text_classification_arabic3]],TextClassificationList[text_classification_arabic],0),1)</f>
        <v>#N/A</v>
      </c>
      <c r="AU5058" t="e">
        <f>INDEX(TextClassificationList[],MATCH(Sudan_News12[[#This Row],[text_classification_arabic4]],TextClassificationList[text_classification_arabic],0),1)</f>
        <v>#N/A</v>
      </c>
      <c r="AW5058" t="e">
        <f>INDEX(TextClassificationList[],MATCH(Sudan_News12[[#This Row],[text_classification_arabic5]],TextClassificationList[text_classification_arabic],0),1)</f>
        <v>#N/A</v>
      </c>
    </row>
    <row r="5059" spans="1:49" x14ac:dyDescent="0.2">
      <c r="A5059">
        <v>1.0848968378600571E+18</v>
      </c>
      <c r="B5059">
        <v>1.0353380303604859E+18</v>
      </c>
      <c r="C5059" t="s">
        <v>19399</v>
      </c>
      <c r="D5059" s="1">
        <v>43479</v>
      </c>
      <c r="E5059" s="2">
        <v>0.89973379629629635</v>
      </c>
      <c r="F5059">
        <v>200</v>
      </c>
      <c r="G5059">
        <v>1889611729</v>
      </c>
      <c r="H5059" t="s">
        <v>354</v>
      </c>
      <c r="I5059" t="s">
        <v>355</v>
      </c>
      <c r="J5059" t="s">
        <v>265</v>
      </c>
      <c r="K5059" t="s">
        <v>19400</v>
      </c>
      <c r="L5059" t="s">
        <v>266</v>
      </c>
      <c r="M5059" t="s">
        <v>267</v>
      </c>
      <c r="N5059" t="s">
        <v>267</v>
      </c>
      <c r="O5059" t="s">
        <v>267</v>
      </c>
      <c r="P5059">
        <v>1</v>
      </c>
      <c r="Q5059">
        <v>0</v>
      </c>
      <c r="R5059">
        <v>1</v>
      </c>
      <c r="S5059" t="s">
        <v>267</v>
      </c>
      <c r="T5059" t="s">
        <v>267</v>
      </c>
      <c r="U5059" t="s">
        <v>19401</v>
      </c>
      <c r="V5059" t="b">
        <v>0</v>
      </c>
      <c r="W5059" t="s">
        <v>265</v>
      </c>
      <c r="X5059">
        <v>0</v>
      </c>
      <c r="Y5059" t="s">
        <v>265</v>
      </c>
      <c r="Z5059" t="s">
        <v>265</v>
      </c>
      <c r="AA5059" t="s">
        <v>265</v>
      </c>
      <c r="AB5059" t="s">
        <v>265</v>
      </c>
      <c r="AC5059" t="s">
        <v>265</v>
      </c>
      <c r="AD5059" t="s">
        <v>265</v>
      </c>
      <c r="AE5059" t="s">
        <v>265</v>
      </c>
      <c r="AF5059" t="s">
        <v>16332</v>
      </c>
      <c r="AG5059" t="s">
        <v>265</v>
      </c>
      <c r="AH5059" t="s">
        <v>265</v>
      </c>
      <c r="AI5059" t="s">
        <v>265</v>
      </c>
      <c r="AJ5059" t="s">
        <v>265</v>
      </c>
      <c r="AL5059" t="str">
        <f>IF(Sudan_News12[[#This Row],[relevancy_classification_english]]="Relevant","مناسب",IF(Sudan_News12[[#This Row],[relevancy_classification_english]]="Relevant","عَرَضِيّ",""))</f>
        <v/>
      </c>
      <c r="AN5059" t="str">
        <f>IF(Sudan_News12[[#This Row],[sentiment_analysis_english]]="Negative","سلبي",IF(Sudan_News12[[#This Row],[sentiment_analysis_english]]="Neutral","حيادي",IF(Sudan_News12[[#This Row],[sentiment_analysis_english]]="Positive","إيجابي","")))</f>
        <v/>
      </c>
      <c r="AO5059" t="e">
        <f>INDEX(TextClassificationList[],MATCH(Sudan_News12[[#This Row],[text_classification_arabic]],TextClassificationList[text_classification_arabic],0),1)</f>
        <v>#N/A</v>
      </c>
      <c r="AQ5059" t="e">
        <f>INDEX(TextClassificationList[],MATCH(Sudan_News12[[#This Row],[text_classification_arabic2]],TextClassificationList[text_classification_arabic],0),1)</f>
        <v>#N/A</v>
      </c>
      <c r="AS5059" t="e">
        <f>INDEX(TextClassificationList[],MATCH(Sudan_News12[[#This Row],[text_classification_arabic3]],TextClassificationList[text_classification_arabic],0),1)</f>
        <v>#N/A</v>
      </c>
      <c r="AU5059" t="e">
        <f>INDEX(TextClassificationList[],MATCH(Sudan_News12[[#This Row],[text_classification_arabic4]],TextClassificationList[text_classification_arabic],0),1)</f>
        <v>#N/A</v>
      </c>
      <c r="AW5059" t="e">
        <f>INDEX(TextClassificationList[],MATCH(Sudan_News12[[#This Row],[text_classification_arabic5]],TextClassificationList[text_classification_arabic],0),1)</f>
        <v>#N/A</v>
      </c>
    </row>
    <row r="5060" spans="1:49" x14ac:dyDescent="0.2">
      <c r="A5060">
        <v>1.0848762738669937E+18</v>
      </c>
      <c r="B5060">
        <v>1.0847166866603581E+18</v>
      </c>
      <c r="C5060" t="s">
        <v>19402</v>
      </c>
      <c r="D5060" s="1">
        <v>43479</v>
      </c>
      <c r="E5060" s="2">
        <v>0.8429861111111111</v>
      </c>
      <c r="F5060">
        <v>200</v>
      </c>
      <c r="G5060">
        <v>1889611729</v>
      </c>
      <c r="H5060" t="s">
        <v>354</v>
      </c>
      <c r="I5060" t="s">
        <v>355</v>
      </c>
      <c r="J5060" t="s">
        <v>265</v>
      </c>
      <c r="K5060" t="s">
        <v>19403</v>
      </c>
      <c r="L5060" t="s">
        <v>266</v>
      </c>
      <c r="M5060" t="s">
        <v>267</v>
      </c>
      <c r="N5060" t="s">
        <v>267</v>
      </c>
      <c r="O5060" t="s">
        <v>267</v>
      </c>
      <c r="P5060">
        <v>0</v>
      </c>
      <c r="Q5060">
        <v>0</v>
      </c>
      <c r="R5060">
        <v>0</v>
      </c>
      <c r="S5060" t="s">
        <v>267</v>
      </c>
      <c r="T5060" t="s">
        <v>267</v>
      </c>
      <c r="U5060" t="s">
        <v>19404</v>
      </c>
      <c r="V5060" t="b">
        <v>0</v>
      </c>
      <c r="W5060" t="s">
        <v>265</v>
      </c>
      <c r="X5060">
        <v>0</v>
      </c>
      <c r="Y5060" t="s">
        <v>265</v>
      </c>
      <c r="Z5060" t="s">
        <v>265</v>
      </c>
      <c r="AA5060" t="s">
        <v>265</v>
      </c>
      <c r="AB5060" t="s">
        <v>265</v>
      </c>
      <c r="AC5060" t="s">
        <v>265</v>
      </c>
      <c r="AD5060" t="s">
        <v>265</v>
      </c>
      <c r="AE5060" t="s">
        <v>265</v>
      </c>
      <c r="AF5060" t="s">
        <v>19405</v>
      </c>
      <c r="AG5060" t="s">
        <v>265</v>
      </c>
      <c r="AH5060" t="s">
        <v>265</v>
      </c>
      <c r="AI5060" t="s">
        <v>265</v>
      </c>
      <c r="AJ5060" t="s">
        <v>265</v>
      </c>
      <c r="AL5060" t="str">
        <f>IF(Sudan_News12[[#This Row],[relevancy_classification_english]]="Relevant","مناسب",IF(Sudan_News12[[#This Row],[relevancy_classification_english]]="Relevant","عَرَضِيّ",""))</f>
        <v/>
      </c>
      <c r="AN5060" t="str">
        <f>IF(Sudan_News12[[#This Row],[sentiment_analysis_english]]="Negative","سلبي",IF(Sudan_News12[[#This Row],[sentiment_analysis_english]]="Neutral","حيادي",IF(Sudan_News12[[#This Row],[sentiment_analysis_english]]="Positive","إيجابي","")))</f>
        <v/>
      </c>
      <c r="AO5060" t="e">
        <f>INDEX(TextClassificationList[],MATCH(Sudan_News12[[#This Row],[text_classification_arabic]],TextClassificationList[text_classification_arabic],0),1)</f>
        <v>#N/A</v>
      </c>
      <c r="AQ5060" t="e">
        <f>INDEX(TextClassificationList[],MATCH(Sudan_News12[[#This Row],[text_classification_arabic2]],TextClassificationList[text_classification_arabic],0),1)</f>
        <v>#N/A</v>
      </c>
      <c r="AS5060" t="e">
        <f>INDEX(TextClassificationList[],MATCH(Sudan_News12[[#This Row],[text_classification_arabic3]],TextClassificationList[text_classification_arabic],0),1)</f>
        <v>#N/A</v>
      </c>
      <c r="AU5060" t="e">
        <f>INDEX(TextClassificationList[],MATCH(Sudan_News12[[#This Row],[text_classification_arabic4]],TextClassificationList[text_classification_arabic],0),1)</f>
        <v>#N/A</v>
      </c>
      <c r="AW5060" t="e">
        <f>INDEX(TextClassificationList[],MATCH(Sudan_News12[[#This Row],[text_classification_arabic5]],TextClassificationList[text_classification_arabic],0),1)</f>
        <v>#N/A</v>
      </c>
    </row>
    <row r="5061" spans="1:49" x14ac:dyDescent="0.2">
      <c r="A5061">
        <v>1.0848749210948526E+18</v>
      </c>
      <c r="B5061">
        <v>1.0848749210948526E+18</v>
      </c>
      <c r="C5061" t="s">
        <v>19406</v>
      </c>
      <c r="D5061" s="1">
        <v>43479</v>
      </c>
      <c r="E5061" s="2">
        <v>0.83924768518518522</v>
      </c>
      <c r="F5061">
        <v>200</v>
      </c>
      <c r="G5061">
        <v>1889611729</v>
      </c>
      <c r="H5061" t="s">
        <v>354</v>
      </c>
      <c r="I5061" t="s">
        <v>355</v>
      </c>
      <c r="J5061" t="s">
        <v>265</v>
      </c>
      <c r="K5061" t="s">
        <v>19407</v>
      </c>
      <c r="L5061" t="s">
        <v>266</v>
      </c>
      <c r="M5061" t="s">
        <v>267</v>
      </c>
      <c r="N5061" t="s">
        <v>267</v>
      </c>
      <c r="O5061" t="s">
        <v>19408</v>
      </c>
      <c r="P5061">
        <v>0</v>
      </c>
      <c r="Q5061">
        <v>1</v>
      </c>
      <c r="R5061">
        <v>2</v>
      </c>
      <c r="S5061" t="s">
        <v>267</v>
      </c>
      <c r="T5061" t="s">
        <v>267</v>
      </c>
      <c r="U5061" t="s">
        <v>19409</v>
      </c>
      <c r="V5061" t="b">
        <v>0</v>
      </c>
      <c r="W5061" t="s">
        <v>265</v>
      </c>
      <c r="X5061">
        <v>1</v>
      </c>
      <c r="Y5061" t="s">
        <v>19410</v>
      </c>
      <c r="Z5061" t="s">
        <v>265</v>
      </c>
      <c r="AA5061" t="s">
        <v>265</v>
      </c>
      <c r="AB5061" t="s">
        <v>265</v>
      </c>
      <c r="AC5061" t="s">
        <v>265</v>
      </c>
      <c r="AD5061" t="s">
        <v>265</v>
      </c>
      <c r="AE5061" t="s">
        <v>265</v>
      </c>
      <c r="AF5061" t="s">
        <v>267</v>
      </c>
      <c r="AG5061" t="s">
        <v>265</v>
      </c>
      <c r="AH5061" t="s">
        <v>265</v>
      </c>
      <c r="AI5061" t="s">
        <v>265</v>
      </c>
      <c r="AJ5061" t="s">
        <v>265</v>
      </c>
      <c r="AL5061" t="str">
        <f>IF(Sudan_News12[[#This Row],[relevancy_classification_english]]="Relevant","مناسب",IF(Sudan_News12[[#This Row],[relevancy_classification_english]]="Relevant","عَرَضِيّ",""))</f>
        <v/>
      </c>
      <c r="AN5061" t="str">
        <f>IF(Sudan_News12[[#This Row],[sentiment_analysis_english]]="Negative","سلبي",IF(Sudan_News12[[#This Row],[sentiment_analysis_english]]="Neutral","حيادي",IF(Sudan_News12[[#This Row],[sentiment_analysis_english]]="Positive","إيجابي","")))</f>
        <v/>
      </c>
      <c r="AO5061" t="e">
        <f>INDEX(TextClassificationList[],MATCH(Sudan_News12[[#This Row],[text_classification_arabic]],TextClassificationList[text_classification_arabic],0),1)</f>
        <v>#N/A</v>
      </c>
      <c r="AQ5061" t="e">
        <f>INDEX(TextClassificationList[],MATCH(Sudan_News12[[#This Row],[text_classification_arabic2]],TextClassificationList[text_classification_arabic],0),1)</f>
        <v>#N/A</v>
      </c>
      <c r="AS5061" t="e">
        <f>INDEX(TextClassificationList[],MATCH(Sudan_News12[[#This Row],[text_classification_arabic3]],TextClassificationList[text_classification_arabic],0),1)</f>
        <v>#N/A</v>
      </c>
      <c r="AU5061" t="e">
        <f>INDEX(TextClassificationList[],MATCH(Sudan_News12[[#This Row],[text_classification_arabic4]],TextClassificationList[text_classification_arabic],0),1)</f>
        <v>#N/A</v>
      </c>
      <c r="AW5061" t="e">
        <f>INDEX(TextClassificationList[],MATCH(Sudan_News12[[#This Row],[text_classification_arabic5]],TextClassificationList[text_classification_arabic],0),1)</f>
        <v>#N/A</v>
      </c>
    </row>
    <row r="5062" spans="1:49" x14ac:dyDescent="0.2">
      <c r="A5062">
        <v>1.0848328532408033E+18</v>
      </c>
      <c r="B5062">
        <v>1.0848306632059658E+18</v>
      </c>
      <c r="C5062" t="s">
        <v>19411</v>
      </c>
      <c r="D5062" s="1">
        <v>43479</v>
      </c>
      <c r="E5062" s="2">
        <v>0.72317129629629628</v>
      </c>
      <c r="F5062">
        <v>200</v>
      </c>
      <c r="G5062">
        <v>1889611729</v>
      </c>
      <c r="H5062" t="s">
        <v>354</v>
      </c>
      <c r="I5062" t="s">
        <v>355</v>
      </c>
      <c r="J5062" t="s">
        <v>265</v>
      </c>
      <c r="K5062" t="s">
        <v>19412</v>
      </c>
      <c r="L5062" t="s">
        <v>266</v>
      </c>
      <c r="M5062" t="s">
        <v>267</v>
      </c>
      <c r="N5062" t="s">
        <v>267</v>
      </c>
      <c r="O5062" t="s">
        <v>267</v>
      </c>
      <c r="P5062">
        <v>0</v>
      </c>
      <c r="Q5062">
        <v>0</v>
      </c>
      <c r="R5062">
        <v>0</v>
      </c>
      <c r="S5062" t="s">
        <v>267</v>
      </c>
      <c r="T5062" t="s">
        <v>267</v>
      </c>
      <c r="U5062" t="s">
        <v>19413</v>
      </c>
      <c r="V5062" t="b">
        <v>0</v>
      </c>
      <c r="W5062" t="s">
        <v>265</v>
      </c>
      <c r="X5062">
        <v>0</v>
      </c>
      <c r="Y5062" t="s">
        <v>265</v>
      </c>
      <c r="Z5062" t="s">
        <v>265</v>
      </c>
      <c r="AA5062" t="s">
        <v>265</v>
      </c>
      <c r="AB5062" t="s">
        <v>265</v>
      </c>
      <c r="AC5062" t="s">
        <v>265</v>
      </c>
      <c r="AD5062" t="s">
        <v>265</v>
      </c>
      <c r="AE5062" t="s">
        <v>265</v>
      </c>
      <c r="AF5062" t="s">
        <v>267</v>
      </c>
      <c r="AG5062" t="s">
        <v>265</v>
      </c>
      <c r="AH5062" t="s">
        <v>265</v>
      </c>
      <c r="AI5062" t="s">
        <v>265</v>
      </c>
      <c r="AJ5062" t="s">
        <v>265</v>
      </c>
      <c r="AL5062" t="str">
        <f>IF(Sudan_News12[[#This Row],[relevancy_classification_english]]="Relevant","مناسب",IF(Sudan_News12[[#This Row],[relevancy_classification_english]]="Relevant","عَرَضِيّ",""))</f>
        <v/>
      </c>
      <c r="AN5062" t="str">
        <f>IF(Sudan_News12[[#This Row],[sentiment_analysis_english]]="Negative","سلبي",IF(Sudan_News12[[#This Row],[sentiment_analysis_english]]="Neutral","حيادي",IF(Sudan_News12[[#This Row],[sentiment_analysis_english]]="Positive","إيجابي","")))</f>
        <v/>
      </c>
      <c r="AO5062" t="e">
        <f>INDEX(TextClassificationList[],MATCH(Sudan_News12[[#This Row],[text_classification_arabic]],TextClassificationList[text_classification_arabic],0),1)</f>
        <v>#N/A</v>
      </c>
      <c r="AQ5062" t="e">
        <f>INDEX(TextClassificationList[],MATCH(Sudan_News12[[#This Row],[text_classification_arabic2]],TextClassificationList[text_classification_arabic],0),1)</f>
        <v>#N/A</v>
      </c>
      <c r="AS5062" t="e">
        <f>INDEX(TextClassificationList[],MATCH(Sudan_News12[[#This Row],[text_classification_arabic3]],TextClassificationList[text_classification_arabic],0),1)</f>
        <v>#N/A</v>
      </c>
      <c r="AU5062" t="e">
        <f>INDEX(TextClassificationList[],MATCH(Sudan_News12[[#This Row],[text_classification_arabic4]],TextClassificationList[text_classification_arabic],0),1)</f>
        <v>#N/A</v>
      </c>
      <c r="AW5062" t="e">
        <f>INDEX(TextClassificationList[],MATCH(Sudan_News12[[#This Row],[text_classification_arabic5]],TextClassificationList[text_classification_arabic],0),1)</f>
        <v>#N/A</v>
      </c>
    </row>
    <row r="5063" spans="1:49" x14ac:dyDescent="0.2">
      <c r="A5063">
        <v>1.0847669526006211E+18</v>
      </c>
      <c r="B5063">
        <v>1.0847669526006211E+18</v>
      </c>
      <c r="C5063" t="s">
        <v>19414</v>
      </c>
      <c r="D5063" s="1">
        <v>43479</v>
      </c>
      <c r="E5063" s="2">
        <v>0.54131944444444446</v>
      </c>
      <c r="F5063">
        <v>200</v>
      </c>
      <c r="G5063">
        <v>1889611729</v>
      </c>
      <c r="H5063" t="s">
        <v>354</v>
      </c>
      <c r="I5063" t="s">
        <v>355</v>
      </c>
      <c r="J5063" t="s">
        <v>265</v>
      </c>
      <c r="K5063" t="s">
        <v>19415</v>
      </c>
      <c r="L5063" t="s">
        <v>266</v>
      </c>
      <c r="M5063" t="s">
        <v>267</v>
      </c>
      <c r="N5063" t="s">
        <v>267</v>
      </c>
      <c r="O5063" t="s">
        <v>267</v>
      </c>
      <c r="P5063">
        <v>1</v>
      </c>
      <c r="Q5063">
        <v>14</v>
      </c>
      <c r="R5063">
        <v>11</v>
      </c>
      <c r="S5063" t="s">
        <v>19416</v>
      </c>
      <c r="T5063" t="s">
        <v>267</v>
      </c>
      <c r="U5063" t="s">
        <v>19417</v>
      </c>
      <c r="V5063" t="b">
        <v>0</v>
      </c>
      <c r="W5063" t="s">
        <v>265</v>
      </c>
      <c r="X5063">
        <v>0</v>
      </c>
      <c r="Y5063" t="s">
        <v>265</v>
      </c>
      <c r="Z5063" t="s">
        <v>265</v>
      </c>
      <c r="AA5063" t="s">
        <v>265</v>
      </c>
      <c r="AB5063" t="s">
        <v>265</v>
      </c>
      <c r="AC5063" t="s">
        <v>265</v>
      </c>
      <c r="AD5063" t="s">
        <v>265</v>
      </c>
      <c r="AE5063" t="s">
        <v>265</v>
      </c>
      <c r="AF5063" t="s">
        <v>267</v>
      </c>
      <c r="AG5063" t="s">
        <v>265</v>
      </c>
      <c r="AH5063" t="s">
        <v>265</v>
      </c>
      <c r="AI5063" t="s">
        <v>265</v>
      </c>
      <c r="AJ5063" t="s">
        <v>265</v>
      </c>
      <c r="AL5063" t="str">
        <f>IF(Sudan_News12[[#This Row],[relevancy_classification_english]]="Relevant","مناسب",IF(Sudan_News12[[#This Row],[relevancy_classification_english]]="Relevant","عَرَضِيّ",""))</f>
        <v/>
      </c>
      <c r="AN5063" t="str">
        <f>IF(Sudan_News12[[#This Row],[sentiment_analysis_english]]="Negative","سلبي",IF(Sudan_News12[[#This Row],[sentiment_analysis_english]]="Neutral","حيادي",IF(Sudan_News12[[#This Row],[sentiment_analysis_english]]="Positive","إيجابي","")))</f>
        <v/>
      </c>
      <c r="AO5063" t="e">
        <f>INDEX(TextClassificationList[],MATCH(Sudan_News12[[#This Row],[text_classification_arabic]],TextClassificationList[text_classification_arabic],0),1)</f>
        <v>#N/A</v>
      </c>
      <c r="AQ5063" t="e">
        <f>INDEX(TextClassificationList[],MATCH(Sudan_News12[[#This Row],[text_classification_arabic2]],TextClassificationList[text_classification_arabic],0),1)</f>
        <v>#N/A</v>
      </c>
      <c r="AS5063" t="e">
        <f>INDEX(TextClassificationList[],MATCH(Sudan_News12[[#This Row],[text_classification_arabic3]],TextClassificationList[text_classification_arabic],0),1)</f>
        <v>#N/A</v>
      </c>
      <c r="AU5063" t="e">
        <f>INDEX(TextClassificationList[],MATCH(Sudan_News12[[#This Row],[text_classification_arabic4]],TextClassificationList[text_classification_arabic],0),1)</f>
        <v>#N/A</v>
      </c>
      <c r="AW5063" t="e">
        <f>INDEX(TextClassificationList[],MATCH(Sudan_News12[[#This Row],[text_classification_arabic5]],TextClassificationList[text_classification_arabic],0),1)</f>
        <v>#N/A</v>
      </c>
    </row>
    <row r="5064" spans="1:49" x14ac:dyDescent="0.2">
      <c r="A5064">
        <v>1.0846823229123953E+18</v>
      </c>
      <c r="B5064">
        <v>1.0846764469735096E+18</v>
      </c>
      <c r="C5064" t="s">
        <v>19418</v>
      </c>
      <c r="D5064" s="1">
        <v>43479</v>
      </c>
      <c r="E5064" s="2">
        <v>0.30777777777777776</v>
      </c>
      <c r="F5064">
        <v>200</v>
      </c>
      <c r="G5064">
        <v>1889611729</v>
      </c>
      <c r="H5064" t="s">
        <v>354</v>
      </c>
      <c r="I5064" t="s">
        <v>355</v>
      </c>
      <c r="J5064" t="s">
        <v>265</v>
      </c>
      <c r="K5064" t="s">
        <v>19419</v>
      </c>
      <c r="L5064" t="s">
        <v>266</v>
      </c>
      <c r="M5064" t="s">
        <v>267</v>
      </c>
      <c r="N5064" t="s">
        <v>267</v>
      </c>
      <c r="O5064" t="s">
        <v>267</v>
      </c>
      <c r="P5064">
        <v>1</v>
      </c>
      <c r="Q5064">
        <v>0</v>
      </c>
      <c r="R5064">
        <v>0</v>
      </c>
      <c r="S5064" t="s">
        <v>267</v>
      </c>
      <c r="T5064" t="s">
        <v>267</v>
      </c>
      <c r="U5064" t="s">
        <v>19420</v>
      </c>
      <c r="V5064" t="b">
        <v>0</v>
      </c>
      <c r="W5064" t="s">
        <v>265</v>
      </c>
      <c r="X5064">
        <v>0</v>
      </c>
      <c r="Y5064" t="s">
        <v>265</v>
      </c>
      <c r="Z5064" t="s">
        <v>265</v>
      </c>
      <c r="AA5064" t="s">
        <v>265</v>
      </c>
      <c r="AB5064" t="s">
        <v>265</v>
      </c>
      <c r="AC5064" t="s">
        <v>265</v>
      </c>
      <c r="AD5064" t="s">
        <v>265</v>
      </c>
      <c r="AE5064" t="s">
        <v>265</v>
      </c>
      <c r="AF5064" t="s">
        <v>19421</v>
      </c>
      <c r="AG5064" t="s">
        <v>265</v>
      </c>
      <c r="AH5064" t="s">
        <v>265</v>
      </c>
      <c r="AI5064" t="s">
        <v>265</v>
      </c>
      <c r="AJ5064" t="s">
        <v>265</v>
      </c>
      <c r="AL5064" t="str">
        <f>IF(Sudan_News12[[#This Row],[relevancy_classification_english]]="Relevant","مناسب",IF(Sudan_News12[[#This Row],[relevancy_classification_english]]="Relevant","عَرَضِيّ",""))</f>
        <v/>
      </c>
      <c r="AN5064" t="str">
        <f>IF(Sudan_News12[[#This Row],[sentiment_analysis_english]]="Negative","سلبي",IF(Sudan_News12[[#This Row],[sentiment_analysis_english]]="Neutral","حيادي",IF(Sudan_News12[[#This Row],[sentiment_analysis_english]]="Positive","إيجابي","")))</f>
        <v/>
      </c>
      <c r="AO5064" t="e">
        <f>INDEX(TextClassificationList[],MATCH(Sudan_News12[[#This Row],[text_classification_arabic]],TextClassificationList[text_classification_arabic],0),1)</f>
        <v>#N/A</v>
      </c>
      <c r="AQ5064" t="e">
        <f>INDEX(TextClassificationList[],MATCH(Sudan_News12[[#This Row],[text_classification_arabic2]],TextClassificationList[text_classification_arabic],0),1)</f>
        <v>#N/A</v>
      </c>
      <c r="AS5064" t="e">
        <f>INDEX(TextClassificationList[],MATCH(Sudan_News12[[#This Row],[text_classification_arabic3]],TextClassificationList[text_classification_arabic],0),1)</f>
        <v>#N/A</v>
      </c>
      <c r="AU5064" t="e">
        <f>INDEX(TextClassificationList[],MATCH(Sudan_News12[[#This Row],[text_classification_arabic4]],TextClassificationList[text_classification_arabic],0),1)</f>
        <v>#N/A</v>
      </c>
      <c r="AW5064" t="e">
        <f>INDEX(TextClassificationList[],MATCH(Sudan_News12[[#This Row],[text_classification_arabic5]],TextClassificationList[text_classification_arabic],0),1)</f>
        <v>#N/A</v>
      </c>
    </row>
    <row r="5065" spans="1:49" x14ac:dyDescent="0.2">
      <c r="A5065">
        <v>1.0846764469735096E+18</v>
      </c>
      <c r="B5065">
        <v>1.0846764469735096E+18</v>
      </c>
      <c r="C5065" t="s">
        <v>19422</v>
      </c>
      <c r="D5065" s="1">
        <v>43479</v>
      </c>
      <c r="E5065" s="2">
        <v>0.2915625</v>
      </c>
      <c r="F5065">
        <v>200</v>
      </c>
      <c r="G5065">
        <v>1889611729</v>
      </c>
      <c r="H5065" t="s">
        <v>354</v>
      </c>
      <c r="I5065" t="s">
        <v>355</v>
      </c>
      <c r="J5065" t="s">
        <v>265</v>
      </c>
      <c r="K5065" t="s">
        <v>19423</v>
      </c>
      <c r="L5065" t="s">
        <v>266</v>
      </c>
      <c r="M5065" t="s">
        <v>267</v>
      </c>
      <c r="N5065" t="s">
        <v>267</v>
      </c>
      <c r="O5065" t="s">
        <v>267</v>
      </c>
      <c r="P5065">
        <v>1</v>
      </c>
      <c r="Q5065">
        <v>0</v>
      </c>
      <c r="R5065">
        <v>2</v>
      </c>
      <c r="S5065" t="s">
        <v>267</v>
      </c>
      <c r="T5065" t="s">
        <v>267</v>
      </c>
      <c r="U5065" t="s">
        <v>19424</v>
      </c>
      <c r="V5065" t="b">
        <v>0</v>
      </c>
      <c r="W5065" t="s">
        <v>265</v>
      </c>
      <c r="X5065">
        <v>0</v>
      </c>
      <c r="Y5065" t="s">
        <v>265</v>
      </c>
      <c r="Z5065" t="s">
        <v>265</v>
      </c>
      <c r="AA5065" t="s">
        <v>265</v>
      </c>
      <c r="AB5065" t="s">
        <v>265</v>
      </c>
      <c r="AC5065" t="s">
        <v>265</v>
      </c>
      <c r="AD5065" t="s">
        <v>265</v>
      </c>
      <c r="AE5065" t="s">
        <v>265</v>
      </c>
      <c r="AF5065" t="s">
        <v>267</v>
      </c>
      <c r="AG5065" t="s">
        <v>265</v>
      </c>
      <c r="AH5065" t="s">
        <v>265</v>
      </c>
      <c r="AI5065" t="s">
        <v>265</v>
      </c>
      <c r="AJ5065" t="s">
        <v>265</v>
      </c>
      <c r="AL5065" t="str">
        <f>IF(Sudan_News12[[#This Row],[relevancy_classification_english]]="Relevant","مناسب",IF(Sudan_News12[[#This Row],[relevancy_classification_english]]="Relevant","عَرَضِيّ",""))</f>
        <v/>
      </c>
      <c r="AN5065" t="str">
        <f>IF(Sudan_News12[[#This Row],[sentiment_analysis_english]]="Negative","سلبي",IF(Sudan_News12[[#This Row],[sentiment_analysis_english]]="Neutral","حيادي",IF(Sudan_News12[[#This Row],[sentiment_analysis_english]]="Positive","إيجابي","")))</f>
        <v/>
      </c>
      <c r="AO5065" t="e">
        <f>INDEX(TextClassificationList[],MATCH(Sudan_News12[[#This Row],[text_classification_arabic]],TextClassificationList[text_classification_arabic],0),1)</f>
        <v>#N/A</v>
      </c>
      <c r="AQ5065" t="e">
        <f>INDEX(TextClassificationList[],MATCH(Sudan_News12[[#This Row],[text_classification_arabic2]],TextClassificationList[text_classification_arabic],0),1)</f>
        <v>#N/A</v>
      </c>
      <c r="AS5065" t="e">
        <f>INDEX(TextClassificationList[],MATCH(Sudan_News12[[#This Row],[text_classification_arabic3]],TextClassificationList[text_classification_arabic],0),1)</f>
        <v>#N/A</v>
      </c>
      <c r="AU5065" t="e">
        <f>INDEX(TextClassificationList[],MATCH(Sudan_News12[[#This Row],[text_classification_arabic4]],TextClassificationList[text_classification_arabic],0),1)</f>
        <v>#N/A</v>
      </c>
      <c r="AW5065" t="e">
        <f>INDEX(TextClassificationList[],MATCH(Sudan_News12[[#This Row],[text_classification_arabic5]],TextClassificationList[text_classification_arabic],0),1)</f>
        <v>#N/A</v>
      </c>
    </row>
    <row r="5066" spans="1:49" x14ac:dyDescent="0.2">
      <c r="A5066">
        <v>1.084509462038229E+18</v>
      </c>
      <c r="B5066">
        <v>1.0845081657466388E+18</v>
      </c>
      <c r="C5066" t="s">
        <v>19425</v>
      </c>
      <c r="D5066" s="1">
        <v>43478</v>
      </c>
      <c r="E5066" s="2">
        <v>0.83077546296296301</v>
      </c>
      <c r="F5066">
        <v>200</v>
      </c>
      <c r="G5066">
        <v>1889611729</v>
      </c>
      <c r="H5066" t="s">
        <v>354</v>
      </c>
      <c r="I5066" t="s">
        <v>355</v>
      </c>
      <c r="J5066" t="s">
        <v>265</v>
      </c>
      <c r="K5066" t="s">
        <v>19426</v>
      </c>
      <c r="L5066" t="s">
        <v>266</v>
      </c>
      <c r="M5066" t="s">
        <v>267</v>
      </c>
      <c r="N5066" t="s">
        <v>267</v>
      </c>
      <c r="O5066" t="s">
        <v>267</v>
      </c>
      <c r="P5066">
        <v>0</v>
      </c>
      <c r="Q5066">
        <v>0</v>
      </c>
      <c r="R5066">
        <v>0</v>
      </c>
      <c r="S5066" t="s">
        <v>267</v>
      </c>
      <c r="T5066" t="s">
        <v>267</v>
      </c>
      <c r="U5066" t="s">
        <v>19427</v>
      </c>
      <c r="V5066" t="b">
        <v>0</v>
      </c>
      <c r="W5066" t="s">
        <v>265</v>
      </c>
      <c r="X5066">
        <v>0</v>
      </c>
      <c r="Y5066" t="s">
        <v>265</v>
      </c>
      <c r="Z5066" t="s">
        <v>265</v>
      </c>
      <c r="AA5066" t="s">
        <v>265</v>
      </c>
      <c r="AB5066" t="s">
        <v>265</v>
      </c>
      <c r="AC5066" t="s">
        <v>265</v>
      </c>
      <c r="AD5066" t="s">
        <v>265</v>
      </c>
      <c r="AE5066" t="s">
        <v>265</v>
      </c>
      <c r="AF5066" t="s">
        <v>267</v>
      </c>
      <c r="AG5066" t="s">
        <v>265</v>
      </c>
      <c r="AH5066" t="s">
        <v>265</v>
      </c>
      <c r="AI5066" t="s">
        <v>265</v>
      </c>
      <c r="AJ5066" t="s">
        <v>265</v>
      </c>
      <c r="AL5066" t="str">
        <f>IF(Sudan_News12[[#This Row],[relevancy_classification_english]]="Relevant","مناسب",IF(Sudan_News12[[#This Row],[relevancy_classification_english]]="Relevant","عَرَضِيّ",""))</f>
        <v/>
      </c>
      <c r="AN5066" t="str">
        <f>IF(Sudan_News12[[#This Row],[sentiment_analysis_english]]="Negative","سلبي",IF(Sudan_News12[[#This Row],[sentiment_analysis_english]]="Neutral","حيادي",IF(Sudan_News12[[#This Row],[sentiment_analysis_english]]="Positive","إيجابي","")))</f>
        <v/>
      </c>
      <c r="AO5066" t="e">
        <f>INDEX(TextClassificationList[],MATCH(Sudan_News12[[#This Row],[text_classification_arabic]],TextClassificationList[text_classification_arabic],0),1)</f>
        <v>#N/A</v>
      </c>
      <c r="AQ5066" t="e">
        <f>INDEX(TextClassificationList[],MATCH(Sudan_News12[[#This Row],[text_classification_arabic2]],TextClassificationList[text_classification_arabic],0),1)</f>
        <v>#N/A</v>
      </c>
      <c r="AS5066" t="e">
        <f>INDEX(TextClassificationList[],MATCH(Sudan_News12[[#This Row],[text_classification_arabic3]],TextClassificationList[text_classification_arabic],0),1)</f>
        <v>#N/A</v>
      </c>
      <c r="AU5066" t="e">
        <f>INDEX(TextClassificationList[],MATCH(Sudan_News12[[#This Row],[text_classification_arabic4]],TextClassificationList[text_classification_arabic],0),1)</f>
        <v>#N/A</v>
      </c>
      <c r="AW5066" t="e">
        <f>INDEX(TextClassificationList[],MATCH(Sudan_News12[[#This Row],[text_classification_arabic5]],TextClassificationList[text_classification_arabic],0),1)</f>
        <v>#N/A</v>
      </c>
    </row>
    <row r="5067" spans="1:49" x14ac:dyDescent="0.2">
      <c r="A5067">
        <v>1.0843723145008415E+18</v>
      </c>
      <c r="B5067">
        <v>1.0843723145008415E+18</v>
      </c>
      <c r="C5067" t="s">
        <v>19428</v>
      </c>
      <c r="D5067" s="1">
        <v>43478</v>
      </c>
      <c r="E5067" s="2">
        <v>0.45232638888888888</v>
      </c>
      <c r="F5067">
        <v>200</v>
      </c>
      <c r="G5067">
        <v>1889611729</v>
      </c>
      <c r="H5067" t="s">
        <v>354</v>
      </c>
      <c r="I5067" t="s">
        <v>355</v>
      </c>
      <c r="J5067" t="s">
        <v>265</v>
      </c>
      <c r="K5067" t="s">
        <v>19429</v>
      </c>
      <c r="L5067" t="s">
        <v>266</v>
      </c>
      <c r="M5067" t="s">
        <v>267</v>
      </c>
      <c r="N5067" t="s">
        <v>267</v>
      </c>
      <c r="O5067" t="s">
        <v>267</v>
      </c>
      <c r="P5067">
        <v>0</v>
      </c>
      <c r="Q5067">
        <v>1</v>
      </c>
      <c r="R5067">
        <v>0</v>
      </c>
      <c r="S5067" t="s">
        <v>19430</v>
      </c>
      <c r="T5067" t="s">
        <v>267</v>
      </c>
      <c r="U5067" t="s">
        <v>19431</v>
      </c>
      <c r="V5067" t="b">
        <v>0</v>
      </c>
      <c r="W5067" t="s">
        <v>265</v>
      </c>
      <c r="X5067">
        <v>0</v>
      </c>
      <c r="Y5067" t="s">
        <v>265</v>
      </c>
      <c r="Z5067" t="s">
        <v>265</v>
      </c>
      <c r="AA5067" t="s">
        <v>265</v>
      </c>
      <c r="AB5067" t="s">
        <v>265</v>
      </c>
      <c r="AC5067" t="s">
        <v>265</v>
      </c>
      <c r="AD5067" t="s">
        <v>265</v>
      </c>
      <c r="AE5067" t="s">
        <v>265</v>
      </c>
      <c r="AF5067" t="s">
        <v>267</v>
      </c>
      <c r="AG5067" t="s">
        <v>265</v>
      </c>
      <c r="AH5067" t="s">
        <v>265</v>
      </c>
      <c r="AI5067" t="s">
        <v>265</v>
      </c>
      <c r="AJ5067" t="s">
        <v>265</v>
      </c>
      <c r="AL5067" t="str">
        <f>IF(Sudan_News12[[#This Row],[relevancy_classification_english]]="Relevant","مناسب",IF(Sudan_News12[[#This Row],[relevancy_classification_english]]="Relevant","عَرَضِيّ",""))</f>
        <v/>
      </c>
      <c r="AN5067" t="str">
        <f>IF(Sudan_News12[[#This Row],[sentiment_analysis_english]]="Negative","سلبي",IF(Sudan_News12[[#This Row],[sentiment_analysis_english]]="Neutral","حيادي",IF(Sudan_News12[[#This Row],[sentiment_analysis_english]]="Positive","إيجابي","")))</f>
        <v/>
      </c>
      <c r="AO5067" t="e">
        <f>INDEX(TextClassificationList[],MATCH(Sudan_News12[[#This Row],[text_classification_arabic]],TextClassificationList[text_classification_arabic],0),1)</f>
        <v>#N/A</v>
      </c>
      <c r="AQ5067" t="e">
        <f>INDEX(TextClassificationList[],MATCH(Sudan_News12[[#This Row],[text_classification_arabic2]],TextClassificationList[text_classification_arabic],0),1)</f>
        <v>#N/A</v>
      </c>
      <c r="AS5067" t="e">
        <f>INDEX(TextClassificationList[],MATCH(Sudan_News12[[#This Row],[text_classification_arabic3]],TextClassificationList[text_classification_arabic],0),1)</f>
        <v>#N/A</v>
      </c>
      <c r="AU5067" t="e">
        <f>INDEX(TextClassificationList[],MATCH(Sudan_News12[[#This Row],[text_classification_arabic4]],TextClassificationList[text_classification_arabic],0),1)</f>
        <v>#N/A</v>
      </c>
      <c r="AW5067" t="e">
        <f>INDEX(TextClassificationList[],MATCH(Sudan_News12[[#This Row],[text_classification_arabic5]],TextClassificationList[text_classification_arabic],0),1)</f>
        <v>#N/A</v>
      </c>
    </row>
    <row r="5068" spans="1:49" x14ac:dyDescent="0.2">
      <c r="A5068">
        <v>1.0842012854596321E+18</v>
      </c>
      <c r="B5068">
        <v>1.0842012854596321E+18</v>
      </c>
      <c r="C5068" t="s">
        <v>19432</v>
      </c>
      <c r="D5068" s="1">
        <v>43477</v>
      </c>
      <c r="E5068" s="2">
        <v>0.98037037037037034</v>
      </c>
      <c r="F5068">
        <v>200</v>
      </c>
      <c r="G5068">
        <v>1889611729</v>
      </c>
      <c r="H5068" t="s">
        <v>354</v>
      </c>
      <c r="I5068" t="s">
        <v>355</v>
      </c>
      <c r="J5068" t="s">
        <v>265</v>
      </c>
      <c r="K5068" t="s">
        <v>19433</v>
      </c>
      <c r="L5068" t="s">
        <v>266</v>
      </c>
      <c r="M5068" t="s">
        <v>267</v>
      </c>
      <c r="N5068" t="s">
        <v>267</v>
      </c>
      <c r="O5068" t="s">
        <v>267</v>
      </c>
      <c r="P5068">
        <v>0</v>
      </c>
      <c r="Q5068">
        <v>0</v>
      </c>
      <c r="R5068">
        <v>0</v>
      </c>
      <c r="S5068" t="s">
        <v>267</v>
      </c>
      <c r="T5068" t="s">
        <v>267</v>
      </c>
      <c r="U5068" t="s">
        <v>19434</v>
      </c>
      <c r="V5068" t="b">
        <v>0</v>
      </c>
      <c r="W5068" t="s">
        <v>265</v>
      </c>
      <c r="X5068">
        <v>0</v>
      </c>
      <c r="Y5068" t="s">
        <v>265</v>
      </c>
      <c r="Z5068" t="s">
        <v>265</v>
      </c>
      <c r="AA5068" t="s">
        <v>265</v>
      </c>
      <c r="AB5068" t="s">
        <v>265</v>
      </c>
      <c r="AC5068" t="s">
        <v>265</v>
      </c>
      <c r="AD5068" t="s">
        <v>265</v>
      </c>
      <c r="AE5068" t="s">
        <v>265</v>
      </c>
      <c r="AF5068" t="s">
        <v>267</v>
      </c>
      <c r="AG5068" t="s">
        <v>265</v>
      </c>
      <c r="AH5068" t="s">
        <v>265</v>
      </c>
      <c r="AI5068" t="s">
        <v>265</v>
      </c>
      <c r="AJ5068" t="s">
        <v>265</v>
      </c>
      <c r="AL5068" t="str">
        <f>IF(Sudan_News12[[#This Row],[relevancy_classification_english]]="Relevant","مناسب",IF(Sudan_News12[[#This Row],[relevancy_classification_english]]="Relevant","عَرَضِيّ",""))</f>
        <v/>
      </c>
      <c r="AN5068" t="str">
        <f>IF(Sudan_News12[[#This Row],[sentiment_analysis_english]]="Negative","سلبي",IF(Sudan_News12[[#This Row],[sentiment_analysis_english]]="Neutral","حيادي",IF(Sudan_News12[[#This Row],[sentiment_analysis_english]]="Positive","إيجابي","")))</f>
        <v/>
      </c>
      <c r="AO5068" t="e">
        <f>INDEX(TextClassificationList[],MATCH(Sudan_News12[[#This Row],[text_classification_arabic]],TextClassificationList[text_classification_arabic],0),1)</f>
        <v>#N/A</v>
      </c>
      <c r="AQ5068" t="e">
        <f>INDEX(TextClassificationList[],MATCH(Sudan_News12[[#This Row],[text_classification_arabic2]],TextClassificationList[text_classification_arabic],0),1)</f>
        <v>#N/A</v>
      </c>
      <c r="AS5068" t="e">
        <f>INDEX(TextClassificationList[],MATCH(Sudan_News12[[#This Row],[text_classification_arabic3]],TextClassificationList[text_classification_arabic],0),1)</f>
        <v>#N/A</v>
      </c>
      <c r="AU5068" t="e">
        <f>INDEX(TextClassificationList[],MATCH(Sudan_News12[[#This Row],[text_classification_arabic4]],TextClassificationList[text_classification_arabic],0),1)</f>
        <v>#N/A</v>
      </c>
      <c r="AW5068" t="e">
        <f>INDEX(TextClassificationList[],MATCH(Sudan_News12[[#This Row],[text_classification_arabic5]],TextClassificationList[text_classification_arabic],0),1)</f>
        <v>#N/A</v>
      </c>
    </row>
    <row r="5069" spans="1:49" x14ac:dyDescent="0.2">
      <c r="A5069">
        <v>1.0841974609253908E+18</v>
      </c>
      <c r="B5069">
        <v>1.0841974609253908E+18</v>
      </c>
      <c r="C5069" t="s">
        <v>19435</v>
      </c>
      <c r="D5069" s="1">
        <v>43477</v>
      </c>
      <c r="E5069" s="2">
        <v>0.9698148148148148</v>
      </c>
      <c r="F5069">
        <v>200</v>
      </c>
      <c r="G5069">
        <v>1889611729</v>
      </c>
      <c r="H5069" t="s">
        <v>354</v>
      </c>
      <c r="I5069" t="s">
        <v>355</v>
      </c>
      <c r="J5069" t="s">
        <v>265</v>
      </c>
      <c r="K5069" t="s">
        <v>19436</v>
      </c>
      <c r="L5069" t="s">
        <v>266</v>
      </c>
      <c r="M5069" t="s">
        <v>267</v>
      </c>
      <c r="N5069" t="s">
        <v>267</v>
      </c>
      <c r="O5069" t="s">
        <v>267</v>
      </c>
      <c r="P5069">
        <v>0</v>
      </c>
      <c r="Q5069">
        <v>0</v>
      </c>
      <c r="R5069">
        <v>0</v>
      </c>
      <c r="S5069" t="s">
        <v>267</v>
      </c>
      <c r="T5069" t="s">
        <v>267</v>
      </c>
      <c r="U5069" t="s">
        <v>19437</v>
      </c>
      <c r="V5069" t="b">
        <v>0</v>
      </c>
      <c r="W5069" t="s">
        <v>19438</v>
      </c>
      <c r="X5069">
        <v>0</v>
      </c>
      <c r="Y5069" t="s">
        <v>265</v>
      </c>
      <c r="Z5069" t="s">
        <v>265</v>
      </c>
      <c r="AA5069" t="s">
        <v>265</v>
      </c>
      <c r="AB5069" t="s">
        <v>265</v>
      </c>
      <c r="AC5069" t="s">
        <v>265</v>
      </c>
      <c r="AD5069" t="s">
        <v>265</v>
      </c>
      <c r="AE5069" t="s">
        <v>265</v>
      </c>
      <c r="AF5069" t="s">
        <v>267</v>
      </c>
      <c r="AG5069" t="s">
        <v>265</v>
      </c>
      <c r="AH5069" t="s">
        <v>265</v>
      </c>
      <c r="AI5069" t="s">
        <v>265</v>
      </c>
      <c r="AJ5069" t="s">
        <v>265</v>
      </c>
      <c r="AL5069" t="str">
        <f>IF(Sudan_News12[[#This Row],[relevancy_classification_english]]="Relevant","مناسب",IF(Sudan_News12[[#This Row],[relevancy_classification_english]]="Relevant","عَرَضِيّ",""))</f>
        <v/>
      </c>
      <c r="AN5069" t="str">
        <f>IF(Sudan_News12[[#This Row],[sentiment_analysis_english]]="Negative","سلبي",IF(Sudan_News12[[#This Row],[sentiment_analysis_english]]="Neutral","حيادي",IF(Sudan_News12[[#This Row],[sentiment_analysis_english]]="Positive","إيجابي","")))</f>
        <v/>
      </c>
      <c r="AO5069" t="e">
        <f>INDEX(TextClassificationList[],MATCH(Sudan_News12[[#This Row],[text_classification_arabic]],TextClassificationList[text_classification_arabic],0),1)</f>
        <v>#N/A</v>
      </c>
      <c r="AQ5069" t="e">
        <f>INDEX(TextClassificationList[],MATCH(Sudan_News12[[#This Row],[text_classification_arabic2]],TextClassificationList[text_classification_arabic],0),1)</f>
        <v>#N/A</v>
      </c>
      <c r="AS5069" t="e">
        <f>INDEX(TextClassificationList[],MATCH(Sudan_News12[[#This Row],[text_classification_arabic3]],TextClassificationList[text_classification_arabic],0),1)</f>
        <v>#N/A</v>
      </c>
      <c r="AU5069" t="e">
        <f>INDEX(TextClassificationList[],MATCH(Sudan_News12[[#This Row],[text_classification_arabic4]],TextClassificationList[text_classification_arabic],0),1)</f>
        <v>#N/A</v>
      </c>
      <c r="AW5069" t="e">
        <f>INDEX(TextClassificationList[],MATCH(Sudan_News12[[#This Row],[text_classification_arabic5]],TextClassificationList[text_classification_arabic],0),1)</f>
        <v>#N/A</v>
      </c>
    </row>
    <row r="5070" spans="1:49" x14ac:dyDescent="0.2">
      <c r="A5070">
        <v>1.0841312247828193E+18</v>
      </c>
      <c r="B5070">
        <v>1.084114315446231E+18</v>
      </c>
      <c r="C5070" t="s">
        <v>19439</v>
      </c>
      <c r="D5070" s="1">
        <v>43477</v>
      </c>
      <c r="E5070" s="2">
        <v>0.78703703703703709</v>
      </c>
      <c r="F5070">
        <v>200</v>
      </c>
      <c r="G5070">
        <v>1889611729</v>
      </c>
      <c r="H5070" t="s">
        <v>354</v>
      </c>
      <c r="I5070" t="s">
        <v>355</v>
      </c>
      <c r="J5070" t="s">
        <v>265</v>
      </c>
      <c r="K5070" t="s">
        <v>19440</v>
      </c>
      <c r="L5070" t="s">
        <v>266</v>
      </c>
      <c r="M5070" t="s">
        <v>267</v>
      </c>
      <c r="N5070" t="s">
        <v>267</v>
      </c>
      <c r="O5070" t="s">
        <v>267</v>
      </c>
      <c r="P5070">
        <v>0</v>
      </c>
      <c r="Q5070">
        <v>0</v>
      </c>
      <c r="R5070">
        <v>0</v>
      </c>
      <c r="S5070" t="s">
        <v>267</v>
      </c>
      <c r="T5070" t="s">
        <v>267</v>
      </c>
      <c r="U5070" t="s">
        <v>19441</v>
      </c>
      <c r="V5070" t="b">
        <v>0</v>
      </c>
      <c r="W5070" t="s">
        <v>265</v>
      </c>
      <c r="X5070">
        <v>0</v>
      </c>
      <c r="Y5070" t="s">
        <v>265</v>
      </c>
      <c r="Z5070" t="s">
        <v>265</v>
      </c>
      <c r="AA5070" t="s">
        <v>265</v>
      </c>
      <c r="AB5070" t="s">
        <v>265</v>
      </c>
      <c r="AC5070" t="s">
        <v>265</v>
      </c>
      <c r="AD5070" t="s">
        <v>265</v>
      </c>
      <c r="AE5070" t="s">
        <v>265</v>
      </c>
      <c r="AF5070" t="s">
        <v>18145</v>
      </c>
      <c r="AG5070" t="s">
        <v>265</v>
      </c>
      <c r="AH5070" t="s">
        <v>265</v>
      </c>
      <c r="AI5070" t="s">
        <v>265</v>
      </c>
      <c r="AJ5070" t="s">
        <v>265</v>
      </c>
      <c r="AL5070" t="str">
        <f>IF(Sudan_News12[[#This Row],[relevancy_classification_english]]="Relevant","مناسب",IF(Sudan_News12[[#This Row],[relevancy_classification_english]]="Relevant","عَرَضِيّ",""))</f>
        <v/>
      </c>
      <c r="AN5070" t="str">
        <f>IF(Sudan_News12[[#This Row],[sentiment_analysis_english]]="Negative","سلبي",IF(Sudan_News12[[#This Row],[sentiment_analysis_english]]="Neutral","حيادي",IF(Sudan_News12[[#This Row],[sentiment_analysis_english]]="Positive","إيجابي","")))</f>
        <v/>
      </c>
      <c r="AO5070" t="e">
        <f>INDEX(TextClassificationList[],MATCH(Sudan_News12[[#This Row],[text_classification_arabic]],TextClassificationList[text_classification_arabic],0),1)</f>
        <v>#N/A</v>
      </c>
      <c r="AQ5070" t="e">
        <f>INDEX(TextClassificationList[],MATCH(Sudan_News12[[#This Row],[text_classification_arabic2]],TextClassificationList[text_classification_arabic],0),1)</f>
        <v>#N/A</v>
      </c>
      <c r="AS5070" t="e">
        <f>INDEX(TextClassificationList[],MATCH(Sudan_News12[[#This Row],[text_classification_arabic3]],TextClassificationList[text_classification_arabic],0),1)</f>
        <v>#N/A</v>
      </c>
      <c r="AU5070" t="e">
        <f>INDEX(TextClassificationList[],MATCH(Sudan_News12[[#This Row],[text_classification_arabic4]],TextClassificationList[text_classification_arabic],0),1)</f>
        <v>#N/A</v>
      </c>
      <c r="AW5070" t="e">
        <f>INDEX(TextClassificationList[],MATCH(Sudan_News12[[#This Row],[text_classification_arabic5]],TextClassificationList[text_classification_arabic],0),1)</f>
        <v>#N/A</v>
      </c>
    </row>
    <row r="5071" spans="1:49" x14ac:dyDescent="0.2">
      <c r="A5071">
        <v>1.084110263635329E+18</v>
      </c>
      <c r="B5071">
        <v>1.0841096226113044E+18</v>
      </c>
      <c r="C5071" t="s">
        <v>19442</v>
      </c>
      <c r="D5071" s="1">
        <v>43477</v>
      </c>
      <c r="E5071" s="2">
        <v>0.72920138888888886</v>
      </c>
      <c r="F5071">
        <v>200</v>
      </c>
      <c r="G5071">
        <v>1889611729</v>
      </c>
      <c r="H5071" t="s">
        <v>354</v>
      </c>
      <c r="I5071" t="s">
        <v>355</v>
      </c>
      <c r="J5071" t="s">
        <v>265</v>
      </c>
      <c r="K5071" t="s">
        <v>19443</v>
      </c>
      <c r="L5071" t="s">
        <v>266</v>
      </c>
      <c r="M5071" t="s">
        <v>267</v>
      </c>
      <c r="N5071" t="s">
        <v>267</v>
      </c>
      <c r="O5071" t="s">
        <v>267</v>
      </c>
      <c r="P5071">
        <v>1</v>
      </c>
      <c r="Q5071">
        <v>0</v>
      </c>
      <c r="R5071">
        <v>1</v>
      </c>
      <c r="S5071" t="s">
        <v>267</v>
      </c>
      <c r="T5071" t="s">
        <v>267</v>
      </c>
      <c r="U5071" t="s">
        <v>19444</v>
      </c>
      <c r="V5071" t="b">
        <v>0</v>
      </c>
      <c r="W5071" t="s">
        <v>265</v>
      </c>
      <c r="X5071">
        <v>0</v>
      </c>
      <c r="Y5071" t="s">
        <v>265</v>
      </c>
      <c r="Z5071" t="s">
        <v>265</v>
      </c>
      <c r="AA5071" t="s">
        <v>265</v>
      </c>
      <c r="AB5071" t="s">
        <v>265</v>
      </c>
      <c r="AC5071" t="s">
        <v>265</v>
      </c>
      <c r="AD5071" t="s">
        <v>265</v>
      </c>
      <c r="AE5071" t="s">
        <v>265</v>
      </c>
      <c r="AF5071" t="s">
        <v>18145</v>
      </c>
      <c r="AG5071" t="s">
        <v>265</v>
      </c>
      <c r="AH5071" t="s">
        <v>265</v>
      </c>
      <c r="AI5071" t="s">
        <v>265</v>
      </c>
      <c r="AJ5071" t="s">
        <v>265</v>
      </c>
      <c r="AL5071" t="str">
        <f>IF(Sudan_News12[[#This Row],[relevancy_classification_english]]="Relevant","مناسب",IF(Sudan_News12[[#This Row],[relevancy_classification_english]]="Relevant","عَرَضِيّ",""))</f>
        <v/>
      </c>
      <c r="AN5071" t="str">
        <f>IF(Sudan_News12[[#This Row],[sentiment_analysis_english]]="Negative","سلبي",IF(Sudan_News12[[#This Row],[sentiment_analysis_english]]="Neutral","حيادي",IF(Sudan_News12[[#This Row],[sentiment_analysis_english]]="Positive","إيجابي","")))</f>
        <v/>
      </c>
      <c r="AO5071" t="e">
        <f>INDEX(TextClassificationList[],MATCH(Sudan_News12[[#This Row],[text_classification_arabic]],TextClassificationList[text_classification_arabic],0),1)</f>
        <v>#N/A</v>
      </c>
      <c r="AQ5071" t="e">
        <f>INDEX(TextClassificationList[],MATCH(Sudan_News12[[#This Row],[text_classification_arabic2]],TextClassificationList[text_classification_arabic],0),1)</f>
        <v>#N/A</v>
      </c>
      <c r="AS5071" t="e">
        <f>INDEX(TextClassificationList[],MATCH(Sudan_News12[[#This Row],[text_classification_arabic3]],TextClassificationList[text_classification_arabic],0),1)</f>
        <v>#N/A</v>
      </c>
      <c r="AU5071" t="e">
        <f>INDEX(TextClassificationList[],MATCH(Sudan_News12[[#This Row],[text_classification_arabic4]],TextClassificationList[text_classification_arabic],0),1)</f>
        <v>#N/A</v>
      </c>
      <c r="AW5071" t="e">
        <f>INDEX(TextClassificationList[],MATCH(Sudan_News12[[#This Row],[text_classification_arabic5]],TextClassificationList[text_classification_arabic],0),1)</f>
        <v>#N/A</v>
      </c>
    </row>
    <row r="5072" spans="1:49" x14ac:dyDescent="0.2">
      <c r="A5072">
        <v>1.0841099158268559E+18</v>
      </c>
      <c r="B5072">
        <v>1.083784052522537E+18</v>
      </c>
      <c r="C5072" t="s">
        <v>19445</v>
      </c>
      <c r="D5072" s="1">
        <v>43477</v>
      </c>
      <c r="E5072" s="2">
        <v>0.72824074074074074</v>
      </c>
      <c r="F5072">
        <v>200</v>
      </c>
      <c r="G5072">
        <v>1889611729</v>
      </c>
      <c r="H5072" t="s">
        <v>354</v>
      </c>
      <c r="I5072" t="s">
        <v>355</v>
      </c>
      <c r="J5072" t="s">
        <v>265</v>
      </c>
      <c r="K5072" t="s">
        <v>19446</v>
      </c>
      <c r="L5072" t="s">
        <v>266</v>
      </c>
      <c r="M5072" t="s">
        <v>267</v>
      </c>
      <c r="N5072" t="s">
        <v>267</v>
      </c>
      <c r="O5072" t="s">
        <v>267</v>
      </c>
      <c r="P5072">
        <v>0</v>
      </c>
      <c r="Q5072">
        <v>0</v>
      </c>
      <c r="R5072">
        <v>0</v>
      </c>
      <c r="S5072" t="s">
        <v>267</v>
      </c>
      <c r="T5072" t="s">
        <v>267</v>
      </c>
      <c r="U5072" t="s">
        <v>19447</v>
      </c>
      <c r="V5072" t="b">
        <v>0</v>
      </c>
      <c r="W5072" t="s">
        <v>265</v>
      </c>
      <c r="X5072">
        <v>0</v>
      </c>
      <c r="Y5072" t="s">
        <v>265</v>
      </c>
      <c r="Z5072" t="s">
        <v>265</v>
      </c>
      <c r="AA5072" t="s">
        <v>265</v>
      </c>
      <c r="AB5072" t="s">
        <v>265</v>
      </c>
      <c r="AC5072" t="s">
        <v>265</v>
      </c>
      <c r="AD5072" t="s">
        <v>265</v>
      </c>
      <c r="AE5072" t="s">
        <v>265</v>
      </c>
      <c r="AF5072" t="s">
        <v>19448</v>
      </c>
      <c r="AG5072" t="s">
        <v>265</v>
      </c>
      <c r="AH5072" t="s">
        <v>265</v>
      </c>
      <c r="AI5072" t="s">
        <v>265</v>
      </c>
      <c r="AJ5072" t="s">
        <v>265</v>
      </c>
      <c r="AL5072" t="str">
        <f>IF(Sudan_News12[[#This Row],[relevancy_classification_english]]="Relevant","مناسب",IF(Sudan_News12[[#This Row],[relevancy_classification_english]]="Relevant","عَرَضِيّ",""))</f>
        <v/>
      </c>
      <c r="AN5072" t="str">
        <f>IF(Sudan_News12[[#This Row],[sentiment_analysis_english]]="Negative","سلبي",IF(Sudan_News12[[#This Row],[sentiment_analysis_english]]="Neutral","حيادي",IF(Sudan_News12[[#This Row],[sentiment_analysis_english]]="Positive","إيجابي","")))</f>
        <v/>
      </c>
      <c r="AO5072" t="e">
        <f>INDEX(TextClassificationList[],MATCH(Sudan_News12[[#This Row],[text_classification_arabic]],TextClassificationList[text_classification_arabic],0),1)</f>
        <v>#N/A</v>
      </c>
      <c r="AQ5072" t="e">
        <f>INDEX(TextClassificationList[],MATCH(Sudan_News12[[#This Row],[text_classification_arabic2]],TextClassificationList[text_classification_arabic],0),1)</f>
        <v>#N/A</v>
      </c>
      <c r="AS5072" t="e">
        <f>INDEX(TextClassificationList[],MATCH(Sudan_News12[[#This Row],[text_classification_arabic3]],TextClassificationList[text_classification_arabic],0),1)</f>
        <v>#N/A</v>
      </c>
      <c r="AU5072" t="e">
        <f>INDEX(TextClassificationList[],MATCH(Sudan_News12[[#This Row],[text_classification_arabic4]],TextClassificationList[text_classification_arabic],0),1)</f>
        <v>#N/A</v>
      </c>
      <c r="AW5072" t="e">
        <f>INDEX(TextClassificationList[],MATCH(Sudan_News12[[#This Row],[text_classification_arabic5]],TextClassificationList[text_classification_arabic],0),1)</f>
        <v>#N/A</v>
      </c>
    </row>
    <row r="5073" spans="1:49" x14ac:dyDescent="0.2">
      <c r="A5073">
        <v>1.0840252926021222E+18</v>
      </c>
      <c r="B5073">
        <v>1.0840224790462751E+18</v>
      </c>
      <c r="C5073" t="s">
        <v>19449</v>
      </c>
      <c r="D5073" s="1">
        <v>43477</v>
      </c>
      <c r="E5073" s="2">
        <v>0.49472222222222223</v>
      </c>
      <c r="F5073">
        <v>200</v>
      </c>
      <c r="G5073">
        <v>1889611729</v>
      </c>
      <c r="H5073" t="s">
        <v>354</v>
      </c>
      <c r="I5073" t="s">
        <v>355</v>
      </c>
      <c r="J5073" t="s">
        <v>265</v>
      </c>
      <c r="K5073" t="s">
        <v>19450</v>
      </c>
      <c r="L5073" t="s">
        <v>266</v>
      </c>
      <c r="M5073" t="s">
        <v>267</v>
      </c>
      <c r="N5073" t="s">
        <v>267</v>
      </c>
      <c r="O5073" t="s">
        <v>267</v>
      </c>
      <c r="P5073">
        <v>0</v>
      </c>
      <c r="Q5073">
        <v>0</v>
      </c>
      <c r="R5073">
        <v>0</v>
      </c>
      <c r="S5073" t="s">
        <v>267</v>
      </c>
      <c r="T5073" t="s">
        <v>267</v>
      </c>
      <c r="U5073" t="s">
        <v>19451</v>
      </c>
      <c r="V5073" t="b">
        <v>0</v>
      </c>
      <c r="W5073" t="s">
        <v>265</v>
      </c>
      <c r="X5073">
        <v>0</v>
      </c>
      <c r="Y5073" t="s">
        <v>265</v>
      </c>
      <c r="Z5073" t="s">
        <v>265</v>
      </c>
      <c r="AA5073" t="s">
        <v>265</v>
      </c>
      <c r="AB5073" t="s">
        <v>265</v>
      </c>
      <c r="AC5073" t="s">
        <v>265</v>
      </c>
      <c r="AD5073" t="s">
        <v>265</v>
      </c>
      <c r="AE5073" t="s">
        <v>265</v>
      </c>
      <c r="AF5073" t="s">
        <v>267</v>
      </c>
      <c r="AG5073" t="s">
        <v>265</v>
      </c>
      <c r="AH5073" t="s">
        <v>265</v>
      </c>
      <c r="AI5073" t="s">
        <v>265</v>
      </c>
      <c r="AJ5073" t="s">
        <v>265</v>
      </c>
      <c r="AL5073" t="str">
        <f>IF(Sudan_News12[[#This Row],[relevancy_classification_english]]="Relevant","مناسب",IF(Sudan_News12[[#This Row],[relevancy_classification_english]]="Relevant","عَرَضِيّ",""))</f>
        <v/>
      </c>
      <c r="AN5073" t="str">
        <f>IF(Sudan_News12[[#This Row],[sentiment_analysis_english]]="Negative","سلبي",IF(Sudan_News12[[#This Row],[sentiment_analysis_english]]="Neutral","حيادي",IF(Sudan_News12[[#This Row],[sentiment_analysis_english]]="Positive","إيجابي","")))</f>
        <v/>
      </c>
      <c r="AO5073" t="e">
        <f>INDEX(TextClassificationList[],MATCH(Sudan_News12[[#This Row],[text_classification_arabic]],TextClassificationList[text_classification_arabic],0),1)</f>
        <v>#N/A</v>
      </c>
      <c r="AQ5073" t="e">
        <f>INDEX(TextClassificationList[],MATCH(Sudan_News12[[#This Row],[text_classification_arabic2]],TextClassificationList[text_classification_arabic],0),1)</f>
        <v>#N/A</v>
      </c>
      <c r="AS5073" t="e">
        <f>INDEX(TextClassificationList[],MATCH(Sudan_News12[[#This Row],[text_classification_arabic3]],TextClassificationList[text_classification_arabic],0),1)</f>
        <v>#N/A</v>
      </c>
      <c r="AU5073" t="e">
        <f>INDEX(TextClassificationList[],MATCH(Sudan_News12[[#This Row],[text_classification_arabic4]],TextClassificationList[text_classification_arabic],0),1)</f>
        <v>#N/A</v>
      </c>
      <c r="AW5073" t="e">
        <f>INDEX(TextClassificationList[],MATCH(Sudan_News12[[#This Row],[text_classification_arabic5]],TextClassificationList[text_classification_arabic],0),1)</f>
        <v>#N/A</v>
      </c>
    </row>
    <row r="5074" spans="1:49" x14ac:dyDescent="0.2">
      <c r="A5074">
        <v>1.0840251971984916E+18</v>
      </c>
      <c r="B5074">
        <v>1.0840224790462751E+18</v>
      </c>
      <c r="C5074" t="s">
        <v>19452</v>
      </c>
      <c r="D5074" s="1">
        <v>43477</v>
      </c>
      <c r="E5074" s="2">
        <v>0.4944560185185185</v>
      </c>
      <c r="F5074">
        <v>200</v>
      </c>
      <c r="G5074">
        <v>1889611729</v>
      </c>
      <c r="H5074" t="s">
        <v>354</v>
      </c>
      <c r="I5074" t="s">
        <v>355</v>
      </c>
      <c r="J5074" t="s">
        <v>265</v>
      </c>
      <c r="K5074" t="s">
        <v>19453</v>
      </c>
      <c r="L5074" t="s">
        <v>266</v>
      </c>
      <c r="M5074" t="s">
        <v>267</v>
      </c>
      <c r="N5074" t="s">
        <v>267</v>
      </c>
      <c r="O5074" t="s">
        <v>267</v>
      </c>
      <c r="P5074">
        <v>1</v>
      </c>
      <c r="Q5074">
        <v>0</v>
      </c>
      <c r="R5074">
        <v>0</v>
      </c>
      <c r="S5074" t="s">
        <v>267</v>
      </c>
      <c r="T5074" t="s">
        <v>267</v>
      </c>
      <c r="U5074" t="s">
        <v>19454</v>
      </c>
      <c r="V5074" t="b">
        <v>0</v>
      </c>
      <c r="W5074" t="s">
        <v>265</v>
      </c>
      <c r="X5074">
        <v>0</v>
      </c>
      <c r="Y5074" t="s">
        <v>265</v>
      </c>
      <c r="Z5074" t="s">
        <v>265</v>
      </c>
      <c r="AA5074" t="s">
        <v>265</v>
      </c>
      <c r="AB5074" t="s">
        <v>265</v>
      </c>
      <c r="AC5074" t="s">
        <v>265</v>
      </c>
      <c r="AD5074" t="s">
        <v>265</v>
      </c>
      <c r="AE5074" t="s">
        <v>265</v>
      </c>
      <c r="AF5074" t="s">
        <v>18179</v>
      </c>
      <c r="AG5074" t="s">
        <v>265</v>
      </c>
      <c r="AH5074" t="s">
        <v>265</v>
      </c>
      <c r="AI5074" t="s">
        <v>265</v>
      </c>
      <c r="AJ5074" t="s">
        <v>265</v>
      </c>
      <c r="AL5074" t="str">
        <f>IF(Sudan_News12[[#This Row],[relevancy_classification_english]]="Relevant","مناسب",IF(Sudan_News12[[#This Row],[relevancy_classification_english]]="Relevant","عَرَضِيّ",""))</f>
        <v/>
      </c>
      <c r="AN5074" t="str">
        <f>IF(Sudan_News12[[#This Row],[sentiment_analysis_english]]="Negative","سلبي",IF(Sudan_News12[[#This Row],[sentiment_analysis_english]]="Neutral","حيادي",IF(Sudan_News12[[#This Row],[sentiment_analysis_english]]="Positive","إيجابي","")))</f>
        <v/>
      </c>
      <c r="AO5074" t="e">
        <f>INDEX(TextClassificationList[],MATCH(Sudan_News12[[#This Row],[text_classification_arabic]],TextClassificationList[text_classification_arabic],0),1)</f>
        <v>#N/A</v>
      </c>
      <c r="AQ5074" t="e">
        <f>INDEX(TextClassificationList[],MATCH(Sudan_News12[[#This Row],[text_classification_arabic2]],TextClassificationList[text_classification_arabic],0),1)</f>
        <v>#N/A</v>
      </c>
      <c r="AS5074" t="e">
        <f>INDEX(TextClassificationList[],MATCH(Sudan_News12[[#This Row],[text_classification_arabic3]],TextClassificationList[text_classification_arabic],0),1)</f>
        <v>#N/A</v>
      </c>
      <c r="AU5074" t="e">
        <f>INDEX(TextClassificationList[],MATCH(Sudan_News12[[#This Row],[text_classification_arabic4]],TextClassificationList[text_classification_arabic],0),1)</f>
        <v>#N/A</v>
      </c>
      <c r="AW5074" t="e">
        <f>INDEX(TextClassificationList[],MATCH(Sudan_News12[[#This Row],[text_classification_arabic5]],TextClassificationList[text_classification_arabic],0),1)</f>
        <v>#N/A</v>
      </c>
    </row>
    <row r="5075" spans="1:49" x14ac:dyDescent="0.2">
      <c r="A5075">
        <v>1.0839775217529283E+18</v>
      </c>
      <c r="B5075">
        <v>1.0837924722061271E+18</v>
      </c>
      <c r="C5075" t="s">
        <v>19455</v>
      </c>
      <c r="D5075" s="1">
        <v>43477</v>
      </c>
      <c r="E5075" s="2">
        <v>0.36290509259259257</v>
      </c>
      <c r="F5075">
        <v>200</v>
      </c>
      <c r="G5075">
        <v>1889611729</v>
      </c>
      <c r="H5075" t="s">
        <v>354</v>
      </c>
      <c r="I5075" t="s">
        <v>355</v>
      </c>
      <c r="J5075" t="s">
        <v>265</v>
      </c>
      <c r="K5075" t="s">
        <v>19456</v>
      </c>
      <c r="L5075" t="s">
        <v>266</v>
      </c>
      <c r="M5075" t="s">
        <v>267</v>
      </c>
      <c r="N5075" t="s">
        <v>267</v>
      </c>
      <c r="O5075" t="s">
        <v>267</v>
      </c>
      <c r="P5075">
        <v>0</v>
      </c>
      <c r="Q5075">
        <v>4</v>
      </c>
      <c r="R5075">
        <v>5</v>
      </c>
      <c r="S5075" t="s">
        <v>267</v>
      </c>
      <c r="T5075" t="s">
        <v>267</v>
      </c>
      <c r="U5075" t="s">
        <v>19457</v>
      </c>
      <c r="V5075" t="b">
        <v>0</v>
      </c>
      <c r="W5075" t="s">
        <v>265</v>
      </c>
      <c r="X5075">
        <v>0</v>
      </c>
      <c r="Y5075" t="s">
        <v>265</v>
      </c>
      <c r="Z5075" t="s">
        <v>265</v>
      </c>
      <c r="AA5075" t="s">
        <v>265</v>
      </c>
      <c r="AB5075" t="s">
        <v>265</v>
      </c>
      <c r="AC5075" t="s">
        <v>265</v>
      </c>
      <c r="AD5075" t="s">
        <v>265</v>
      </c>
      <c r="AE5075" t="s">
        <v>265</v>
      </c>
      <c r="AF5075" t="s">
        <v>19458</v>
      </c>
      <c r="AG5075" t="s">
        <v>265</v>
      </c>
      <c r="AH5075" t="s">
        <v>265</v>
      </c>
      <c r="AI5075" t="s">
        <v>265</v>
      </c>
      <c r="AJ5075" t="s">
        <v>265</v>
      </c>
      <c r="AL5075" t="str">
        <f>IF(Sudan_News12[[#This Row],[relevancy_classification_english]]="Relevant","مناسب",IF(Sudan_News12[[#This Row],[relevancy_classification_english]]="Relevant","عَرَضِيّ",""))</f>
        <v/>
      </c>
      <c r="AN5075" t="str">
        <f>IF(Sudan_News12[[#This Row],[sentiment_analysis_english]]="Negative","سلبي",IF(Sudan_News12[[#This Row],[sentiment_analysis_english]]="Neutral","حيادي",IF(Sudan_News12[[#This Row],[sentiment_analysis_english]]="Positive","إيجابي","")))</f>
        <v/>
      </c>
      <c r="AO5075" t="e">
        <f>INDEX(TextClassificationList[],MATCH(Sudan_News12[[#This Row],[text_classification_arabic]],TextClassificationList[text_classification_arabic],0),1)</f>
        <v>#N/A</v>
      </c>
      <c r="AQ5075" t="e">
        <f>INDEX(TextClassificationList[],MATCH(Sudan_News12[[#This Row],[text_classification_arabic2]],TextClassificationList[text_classification_arabic],0),1)</f>
        <v>#N/A</v>
      </c>
      <c r="AS5075" t="e">
        <f>INDEX(TextClassificationList[],MATCH(Sudan_News12[[#This Row],[text_classification_arabic3]],TextClassificationList[text_classification_arabic],0),1)</f>
        <v>#N/A</v>
      </c>
      <c r="AU5075" t="e">
        <f>INDEX(TextClassificationList[],MATCH(Sudan_News12[[#This Row],[text_classification_arabic4]],TextClassificationList[text_classification_arabic],0),1)</f>
        <v>#N/A</v>
      </c>
      <c r="AW5075" t="e">
        <f>INDEX(TextClassificationList[],MATCH(Sudan_News12[[#This Row],[text_classification_arabic5]],TextClassificationList[text_classification_arabic],0),1)</f>
        <v>#N/A</v>
      </c>
    </row>
    <row r="5076" spans="1:49" x14ac:dyDescent="0.2">
      <c r="A5076">
        <v>1.083972960774443E+18</v>
      </c>
      <c r="B5076">
        <v>1.0837924722061271E+18</v>
      </c>
      <c r="C5076" t="s">
        <v>19459</v>
      </c>
      <c r="D5076" s="1">
        <v>43477</v>
      </c>
      <c r="E5076" s="2">
        <v>0.35031250000000003</v>
      </c>
      <c r="F5076">
        <v>200</v>
      </c>
      <c r="G5076">
        <v>1889611729</v>
      </c>
      <c r="H5076" t="s">
        <v>354</v>
      </c>
      <c r="I5076" t="s">
        <v>355</v>
      </c>
      <c r="J5076" t="s">
        <v>265</v>
      </c>
      <c r="K5076" t="s">
        <v>19460</v>
      </c>
      <c r="L5076" t="s">
        <v>266</v>
      </c>
      <c r="M5076" t="s">
        <v>267</v>
      </c>
      <c r="N5076" t="s">
        <v>267</v>
      </c>
      <c r="O5076" t="s">
        <v>267</v>
      </c>
      <c r="P5076">
        <v>2</v>
      </c>
      <c r="Q5076">
        <v>4</v>
      </c>
      <c r="R5076">
        <v>6</v>
      </c>
      <c r="S5076" t="s">
        <v>267</v>
      </c>
      <c r="T5076" t="s">
        <v>267</v>
      </c>
      <c r="U5076" t="s">
        <v>19461</v>
      </c>
      <c r="V5076" t="b">
        <v>0</v>
      </c>
      <c r="W5076" t="s">
        <v>265</v>
      </c>
      <c r="X5076">
        <v>0</v>
      </c>
      <c r="Y5076" t="s">
        <v>265</v>
      </c>
      <c r="Z5076" t="s">
        <v>265</v>
      </c>
      <c r="AA5076" t="s">
        <v>265</v>
      </c>
      <c r="AB5076" t="s">
        <v>265</v>
      </c>
      <c r="AC5076" t="s">
        <v>265</v>
      </c>
      <c r="AD5076" t="s">
        <v>265</v>
      </c>
      <c r="AE5076" t="s">
        <v>265</v>
      </c>
      <c r="AF5076" t="s">
        <v>19462</v>
      </c>
      <c r="AG5076" t="s">
        <v>265</v>
      </c>
      <c r="AH5076" t="s">
        <v>265</v>
      </c>
      <c r="AI5076" t="s">
        <v>265</v>
      </c>
      <c r="AJ5076" t="s">
        <v>265</v>
      </c>
      <c r="AL5076" t="str">
        <f>IF(Sudan_News12[[#This Row],[relevancy_classification_english]]="Relevant","مناسب",IF(Sudan_News12[[#This Row],[relevancy_classification_english]]="Relevant","عَرَضِيّ",""))</f>
        <v/>
      </c>
      <c r="AN5076" t="str">
        <f>IF(Sudan_News12[[#This Row],[sentiment_analysis_english]]="Negative","سلبي",IF(Sudan_News12[[#This Row],[sentiment_analysis_english]]="Neutral","حيادي",IF(Sudan_News12[[#This Row],[sentiment_analysis_english]]="Positive","إيجابي","")))</f>
        <v/>
      </c>
      <c r="AO5076" t="e">
        <f>INDEX(TextClassificationList[],MATCH(Sudan_News12[[#This Row],[text_classification_arabic]],TextClassificationList[text_classification_arabic],0),1)</f>
        <v>#N/A</v>
      </c>
      <c r="AQ5076" t="e">
        <f>INDEX(TextClassificationList[],MATCH(Sudan_News12[[#This Row],[text_classification_arabic2]],TextClassificationList[text_classification_arabic],0),1)</f>
        <v>#N/A</v>
      </c>
      <c r="AS5076" t="e">
        <f>INDEX(TextClassificationList[],MATCH(Sudan_News12[[#This Row],[text_classification_arabic3]],TextClassificationList[text_classification_arabic],0),1)</f>
        <v>#N/A</v>
      </c>
      <c r="AU5076" t="e">
        <f>INDEX(TextClassificationList[],MATCH(Sudan_News12[[#This Row],[text_classification_arabic4]],TextClassificationList[text_classification_arabic],0),1)</f>
        <v>#N/A</v>
      </c>
      <c r="AW5076" t="e">
        <f>INDEX(TextClassificationList[],MATCH(Sudan_News12[[#This Row],[text_classification_arabic5]],TextClassificationList[text_classification_arabic],0),1)</f>
        <v>#N/A</v>
      </c>
    </row>
    <row r="5077" spans="1:49" x14ac:dyDescent="0.2">
      <c r="A5077">
        <v>1.083692848518742E+18</v>
      </c>
      <c r="B5077">
        <v>1.083692848518742E+18</v>
      </c>
      <c r="C5077" t="s">
        <v>19463</v>
      </c>
      <c r="D5077" s="1">
        <v>43476</v>
      </c>
      <c r="E5077" s="2">
        <v>0.57734953703703706</v>
      </c>
      <c r="F5077">
        <v>200</v>
      </c>
      <c r="G5077">
        <v>1889611729</v>
      </c>
      <c r="H5077" t="s">
        <v>354</v>
      </c>
      <c r="I5077" t="s">
        <v>355</v>
      </c>
      <c r="J5077" t="s">
        <v>265</v>
      </c>
      <c r="K5077" t="s">
        <v>19464</v>
      </c>
      <c r="L5077" t="s">
        <v>266</v>
      </c>
      <c r="M5077" t="s">
        <v>267</v>
      </c>
      <c r="N5077" t="s">
        <v>267</v>
      </c>
      <c r="O5077" t="s">
        <v>19465</v>
      </c>
      <c r="P5077">
        <v>0</v>
      </c>
      <c r="Q5077">
        <v>0</v>
      </c>
      <c r="R5077">
        <v>5</v>
      </c>
      <c r="S5077" t="s">
        <v>267</v>
      </c>
      <c r="T5077" t="s">
        <v>267</v>
      </c>
      <c r="U5077" t="s">
        <v>19466</v>
      </c>
      <c r="V5077" t="b">
        <v>0</v>
      </c>
      <c r="W5077" t="s">
        <v>265</v>
      </c>
      <c r="X5077">
        <v>1</v>
      </c>
      <c r="Y5077" t="s">
        <v>19467</v>
      </c>
      <c r="Z5077" t="s">
        <v>265</v>
      </c>
      <c r="AA5077" t="s">
        <v>265</v>
      </c>
      <c r="AB5077" t="s">
        <v>265</v>
      </c>
      <c r="AC5077" t="s">
        <v>265</v>
      </c>
      <c r="AD5077" t="s">
        <v>265</v>
      </c>
      <c r="AE5077" t="s">
        <v>265</v>
      </c>
      <c r="AF5077" t="s">
        <v>267</v>
      </c>
      <c r="AG5077" t="s">
        <v>265</v>
      </c>
      <c r="AH5077" t="s">
        <v>265</v>
      </c>
      <c r="AI5077" t="s">
        <v>265</v>
      </c>
      <c r="AJ5077" t="s">
        <v>265</v>
      </c>
      <c r="AL5077" t="str">
        <f>IF(Sudan_News12[[#This Row],[relevancy_classification_english]]="Relevant","مناسب",IF(Sudan_News12[[#This Row],[relevancy_classification_english]]="Relevant","عَرَضِيّ",""))</f>
        <v/>
      </c>
      <c r="AN5077" t="str">
        <f>IF(Sudan_News12[[#This Row],[sentiment_analysis_english]]="Negative","سلبي",IF(Sudan_News12[[#This Row],[sentiment_analysis_english]]="Neutral","حيادي",IF(Sudan_News12[[#This Row],[sentiment_analysis_english]]="Positive","إيجابي","")))</f>
        <v/>
      </c>
      <c r="AO5077" t="e">
        <f>INDEX(TextClassificationList[],MATCH(Sudan_News12[[#This Row],[text_classification_arabic]],TextClassificationList[text_classification_arabic],0),1)</f>
        <v>#N/A</v>
      </c>
      <c r="AQ5077" t="e">
        <f>INDEX(TextClassificationList[],MATCH(Sudan_News12[[#This Row],[text_classification_arabic2]],TextClassificationList[text_classification_arabic],0),1)</f>
        <v>#N/A</v>
      </c>
      <c r="AS5077" t="e">
        <f>INDEX(TextClassificationList[],MATCH(Sudan_News12[[#This Row],[text_classification_arabic3]],TextClassificationList[text_classification_arabic],0),1)</f>
        <v>#N/A</v>
      </c>
      <c r="AU5077" t="e">
        <f>INDEX(TextClassificationList[],MATCH(Sudan_News12[[#This Row],[text_classification_arabic4]],TextClassificationList[text_classification_arabic],0),1)</f>
        <v>#N/A</v>
      </c>
      <c r="AW5077" t="e">
        <f>INDEX(TextClassificationList[],MATCH(Sudan_News12[[#This Row],[text_classification_arabic5]],TextClassificationList[text_classification_arabic],0),1)</f>
        <v>#N/A</v>
      </c>
    </row>
    <row r="5078" spans="1:49" x14ac:dyDescent="0.2">
      <c r="A5078">
        <v>1.083692322141995E+18</v>
      </c>
      <c r="B5078">
        <v>1.083692322141995E+18</v>
      </c>
      <c r="C5078" t="s">
        <v>19468</v>
      </c>
      <c r="D5078" s="1">
        <v>43476</v>
      </c>
      <c r="E5078" s="2">
        <v>0.57590277777777776</v>
      </c>
      <c r="F5078">
        <v>200</v>
      </c>
      <c r="G5078">
        <v>1889611729</v>
      </c>
      <c r="H5078" t="s">
        <v>354</v>
      </c>
      <c r="I5078" t="s">
        <v>355</v>
      </c>
      <c r="J5078" t="s">
        <v>265</v>
      </c>
      <c r="K5078" t="s">
        <v>19469</v>
      </c>
      <c r="L5078" t="s">
        <v>266</v>
      </c>
      <c r="M5078" t="s">
        <v>267</v>
      </c>
      <c r="N5078" t="s">
        <v>267</v>
      </c>
      <c r="O5078" t="s">
        <v>19470</v>
      </c>
      <c r="P5078">
        <v>0</v>
      </c>
      <c r="Q5078">
        <v>0</v>
      </c>
      <c r="R5078">
        <v>0</v>
      </c>
      <c r="S5078" t="s">
        <v>267</v>
      </c>
      <c r="T5078" t="s">
        <v>267</v>
      </c>
      <c r="U5078" t="s">
        <v>19471</v>
      </c>
      <c r="V5078" t="b">
        <v>0</v>
      </c>
      <c r="W5078" t="s">
        <v>265</v>
      </c>
      <c r="X5078">
        <v>1</v>
      </c>
      <c r="Y5078" t="s">
        <v>19472</v>
      </c>
      <c r="Z5078" t="s">
        <v>265</v>
      </c>
      <c r="AA5078" t="s">
        <v>265</v>
      </c>
      <c r="AB5078" t="s">
        <v>265</v>
      </c>
      <c r="AC5078" t="s">
        <v>265</v>
      </c>
      <c r="AD5078" t="s">
        <v>265</v>
      </c>
      <c r="AE5078" t="s">
        <v>265</v>
      </c>
      <c r="AF5078" t="s">
        <v>267</v>
      </c>
      <c r="AG5078" t="s">
        <v>265</v>
      </c>
      <c r="AH5078" t="s">
        <v>265</v>
      </c>
      <c r="AI5078" t="s">
        <v>265</v>
      </c>
      <c r="AJ5078" t="s">
        <v>265</v>
      </c>
      <c r="AL5078" t="str">
        <f>IF(Sudan_News12[[#This Row],[relevancy_classification_english]]="Relevant","مناسب",IF(Sudan_News12[[#This Row],[relevancy_classification_english]]="Relevant","عَرَضِيّ",""))</f>
        <v/>
      </c>
      <c r="AN5078" t="str">
        <f>IF(Sudan_News12[[#This Row],[sentiment_analysis_english]]="Negative","سلبي",IF(Sudan_News12[[#This Row],[sentiment_analysis_english]]="Neutral","حيادي",IF(Sudan_News12[[#This Row],[sentiment_analysis_english]]="Positive","إيجابي","")))</f>
        <v/>
      </c>
      <c r="AO5078" t="e">
        <f>INDEX(TextClassificationList[],MATCH(Sudan_News12[[#This Row],[text_classification_arabic]],TextClassificationList[text_classification_arabic],0),1)</f>
        <v>#N/A</v>
      </c>
      <c r="AQ5078" t="e">
        <f>INDEX(TextClassificationList[],MATCH(Sudan_News12[[#This Row],[text_classification_arabic2]],TextClassificationList[text_classification_arabic],0),1)</f>
        <v>#N/A</v>
      </c>
      <c r="AS5078" t="e">
        <f>INDEX(TextClassificationList[],MATCH(Sudan_News12[[#This Row],[text_classification_arabic3]],TextClassificationList[text_classification_arabic],0),1)</f>
        <v>#N/A</v>
      </c>
      <c r="AU5078" t="e">
        <f>INDEX(TextClassificationList[],MATCH(Sudan_News12[[#This Row],[text_classification_arabic4]],TextClassificationList[text_classification_arabic],0),1)</f>
        <v>#N/A</v>
      </c>
      <c r="AW5078" t="e">
        <f>INDEX(TextClassificationList[],MATCH(Sudan_News12[[#This Row],[text_classification_arabic5]],TextClassificationList[text_classification_arabic],0),1)</f>
        <v>#N/A</v>
      </c>
    </row>
    <row r="5079" spans="1:49" x14ac:dyDescent="0.2">
      <c r="A5079">
        <v>1.0834481470059192E+18</v>
      </c>
      <c r="B5079">
        <v>1.0834481470059192E+18</v>
      </c>
      <c r="C5079" t="s">
        <v>19473</v>
      </c>
      <c r="D5079" s="1">
        <v>43475</v>
      </c>
      <c r="E5079" s="2">
        <v>0.90210648148148154</v>
      </c>
      <c r="F5079">
        <v>200</v>
      </c>
      <c r="G5079">
        <v>1889611729</v>
      </c>
      <c r="H5079" t="s">
        <v>354</v>
      </c>
      <c r="I5079" t="s">
        <v>355</v>
      </c>
      <c r="J5079" t="s">
        <v>265</v>
      </c>
      <c r="K5079" t="s">
        <v>19474</v>
      </c>
      <c r="L5079" t="s">
        <v>266</v>
      </c>
      <c r="M5079" t="s">
        <v>267</v>
      </c>
      <c r="N5079" t="s">
        <v>267</v>
      </c>
      <c r="O5079" t="s">
        <v>267</v>
      </c>
      <c r="P5079">
        <v>0</v>
      </c>
      <c r="Q5079">
        <v>9</v>
      </c>
      <c r="R5079">
        <v>4</v>
      </c>
      <c r="S5079" t="s">
        <v>329</v>
      </c>
      <c r="T5079" t="s">
        <v>267</v>
      </c>
      <c r="U5079" t="s">
        <v>19475</v>
      </c>
      <c r="V5079" t="b">
        <v>0</v>
      </c>
      <c r="W5079" t="s">
        <v>265</v>
      </c>
      <c r="X5079">
        <v>0</v>
      </c>
      <c r="Y5079" t="s">
        <v>265</v>
      </c>
      <c r="Z5079" t="s">
        <v>265</v>
      </c>
      <c r="AA5079" t="s">
        <v>265</v>
      </c>
      <c r="AB5079" t="s">
        <v>265</v>
      </c>
      <c r="AC5079" t="s">
        <v>265</v>
      </c>
      <c r="AD5079" t="s">
        <v>265</v>
      </c>
      <c r="AE5079" t="s">
        <v>265</v>
      </c>
      <c r="AF5079" t="s">
        <v>267</v>
      </c>
      <c r="AG5079" t="s">
        <v>265</v>
      </c>
      <c r="AH5079" t="s">
        <v>265</v>
      </c>
      <c r="AI5079" t="s">
        <v>265</v>
      </c>
      <c r="AJ5079" t="s">
        <v>265</v>
      </c>
      <c r="AL5079" t="str">
        <f>IF(Sudan_News12[[#This Row],[relevancy_classification_english]]="Relevant","مناسب",IF(Sudan_News12[[#This Row],[relevancy_classification_english]]="Relevant","عَرَضِيّ",""))</f>
        <v/>
      </c>
      <c r="AN5079" t="str">
        <f>IF(Sudan_News12[[#This Row],[sentiment_analysis_english]]="Negative","سلبي",IF(Sudan_News12[[#This Row],[sentiment_analysis_english]]="Neutral","حيادي",IF(Sudan_News12[[#This Row],[sentiment_analysis_english]]="Positive","إيجابي","")))</f>
        <v/>
      </c>
      <c r="AO5079" t="e">
        <f>INDEX(TextClassificationList[],MATCH(Sudan_News12[[#This Row],[text_classification_arabic]],TextClassificationList[text_classification_arabic],0),1)</f>
        <v>#N/A</v>
      </c>
      <c r="AQ5079" t="e">
        <f>INDEX(TextClassificationList[],MATCH(Sudan_News12[[#This Row],[text_classification_arabic2]],TextClassificationList[text_classification_arabic],0),1)</f>
        <v>#N/A</v>
      </c>
      <c r="AS5079" t="e">
        <f>INDEX(TextClassificationList[],MATCH(Sudan_News12[[#This Row],[text_classification_arabic3]],TextClassificationList[text_classification_arabic],0),1)</f>
        <v>#N/A</v>
      </c>
      <c r="AU5079" t="e">
        <f>INDEX(TextClassificationList[],MATCH(Sudan_News12[[#This Row],[text_classification_arabic4]],TextClassificationList[text_classification_arabic],0),1)</f>
        <v>#N/A</v>
      </c>
      <c r="AW5079" t="e">
        <f>INDEX(TextClassificationList[],MATCH(Sudan_News12[[#This Row],[text_classification_arabic5]],TextClassificationList[text_classification_arabic],0),1)</f>
        <v>#N/A</v>
      </c>
    </row>
    <row r="5080" spans="1:49" x14ac:dyDescent="0.2">
      <c r="A5080">
        <v>1.0834461298308342E+18</v>
      </c>
      <c r="B5080">
        <v>1.0834461298308342E+18</v>
      </c>
      <c r="C5080" t="s">
        <v>19476</v>
      </c>
      <c r="D5080" s="1">
        <v>43475</v>
      </c>
      <c r="E5080" s="2">
        <v>0.89653935185185185</v>
      </c>
      <c r="F5080">
        <v>200</v>
      </c>
      <c r="G5080">
        <v>1889611729</v>
      </c>
      <c r="H5080" t="s">
        <v>354</v>
      </c>
      <c r="I5080" t="s">
        <v>355</v>
      </c>
      <c r="J5080" t="s">
        <v>265</v>
      </c>
      <c r="K5080" t="s">
        <v>19477</v>
      </c>
      <c r="L5080" t="s">
        <v>19478</v>
      </c>
      <c r="M5080" t="s">
        <v>267</v>
      </c>
      <c r="N5080" t="s">
        <v>267</v>
      </c>
      <c r="O5080" t="s">
        <v>267</v>
      </c>
      <c r="P5080">
        <v>0</v>
      </c>
      <c r="Q5080">
        <v>0</v>
      </c>
      <c r="R5080">
        <v>1</v>
      </c>
      <c r="S5080" t="s">
        <v>267</v>
      </c>
      <c r="T5080" t="s">
        <v>267</v>
      </c>
      <c r="U5080" t="s">
        <v>19479</v>
      </c>
      <c r="V5080" t="b">
        <v>0</v>
      </c>
      <c r="W5080" t="s">
        <v>19480</v>
      </c>
      <c r="X5080">
        <v>0</v>
      </c>
      <c r="Y5080" t="s">
        <v>265</v>
      </c>
      <c r="Z5080" t="s">
        <v>265</v>
      </c>
      <c r="AA5080" t="s">
        <v>265</v>
      </c>
      <c r="AB5080" t="s">
        <v>265</v>
      </c>
      <c r="AC5080" t="s">
        <v>265</v>
      </c>
      <c r="AD5080" t="s">
        <v>265</v>
      </c>
      <c r="AE5080" t="s">
        <v>265</v>
      </c>
      <c r="AF5080" t="s">
        <v>267</v>
      </c>
      <c r="AG5080" t="s">
        <v>265</v>
      </c>
      <c r="AH5080" t="s">
        <v>265</v>
      </c>
      <c r="AI5080" t="s">
        <v>265</v>
      </c>
      <c r="AJ5080" t="s">
        <v>265</v>
      </c>
      <c r="AL5080" t="str">
        <f>IF(Sudan_News12[[#This Row],[relevancy_classification_english]]="Relevant","مناسب",IF(Sudan_News12[[#This Row],[relevancy_classification_english]]="Relevant","عَرَضِيّ",""))</f>
        <v/>
      </c>
      <c r="AN5080" t="str">
        <f>IF(Sudan_News12[[#This Row],[sentiment_analysis_english]]="Negative","سلبي",IF(Sudan_News12[[#This Row],[sentiment_analysis_english]]="Neutral","حيادي",IF(Sudan_News12[[#This Row],[sentiment_analysis_english]]="Positive","إيجابي","")))</f>
        <v/>
      </c>
      <c r="AO5080" t="e">
        <f>INDEX(TextClassificationList[],MATCH(Sudan_News12[[#This Row],[text_classification_arabic]],TextClassificationList[text_classification_arabic],0),1)</f>
        <v>#N/A</v>
      </c>
      <c r="AQ5080" t="e">
        <f>INDEX(TextClassificationList[],MATCH(Sudan_News12[[#This Row],[text_classification_arabic2]],TextClassificationList[text_classification_arabic],0),1)</f>
        <v>#N/A</v>
      </c>
      <c r="AS5080" t="e">
        <f>INDEX(TextClassificationList[],MATCH(Sudan_News12[[#This Row],[text_classification_arabic3]],TextClassificationList[text_classification_arabic],0),1)</f>
        <v>#N/A</v>
      </c>
      <c r="AU5080" t="e">
        <f>INDEX(TextClassificationList[],MATCH(Sudan_News12[[#This Row],[text_classification_arabic4]],TextClassificationList[text_classification_arabic],0),1)</f>
        <v>#N/A</v>
      </c>
      <c r="AW5080" t="e">
        <f>INDEX(TextClassificationList[],MATCH(Sudan_News12[[#This Row],[text_classification_arabic5]],TextClassificationList[text_classification_arabic],0),1)</f>
        <v>#N/A</v>
      </c>
    </row>
    <row r="5081" spans="1:49" x14ac:dyDescent="0.2">
      <c r="A5081">
        <v>1.0834274622630011E+18</v>
      </c>
      <c r="B5081">
        <v>1.0833355340874547E+18</v>
      </c>
      <c r="C5081" t="s">
        <v>19481</v>
      </c>
      <c r="D5081" s="1">
        <v>43475</v>
      </c>
      <c r="E5081" s="2">
        <v>0.84502314814814816</v>
      </c>
      <c r="F5081">
        <v>200</v>
      </c>
      <c r="G5081">
        <v>1889611729</v>
      </c>
      <c r="H5081" t="s">
        <v>354</v>
      </c>
      <c r="I5081" t="s">
        <v>355</v>
      </c>
      <c r="J5081" t="s">
        <v>265</v>
      </c>
      <c r="K5081" t="s">
        <v>19482</v>
      </c>
      <c r="L5081" t="s">
        <v>266</v>
      </c>
      <c r="M5081" t="s">
        <v>267</v>
      </c>
      <c r="N5081" t="s">
        <v>267</v>
      </c>
      <c r="O5081" t="s">
        <v>267</v>
      </c>
      <c r="P5081">
        <v>0</v>
      </c>
      <c r="Q5081">
        <v>0</v>
      </c>
      <c r="R5081">
        <v>1</v>
      </c>
      <c r="S5081" t="s">
        <v>267</v>
      </c>
      <c r="T5081" t="s">
        <v>267</v>
      </c>
      <c r="U5081" t="s">
        <v>19483</v>
      </c>
      <c r="V5081" t="b">
        <v>0</v>
      </c>
      <c r="W5081" t="s">
        <v>265</v>
      </c>
      <c r="X5081">
        <v>0</v>
      </c>
      <c r="Y5081" t="s">
        <v>265</v>
      </c>
      <c r="Z5081" t="s">
        <v>265</v>
      </c>
      <c r="AA5081" t="s">
        <v>265</v>
      </c>
      <c r="AB5081" t="s">
        <v>265</v>
      </c>
      <c r="AC5081" t="s">
        <v>265</v>
      </c>
      <c r="AD5081" t="s">
        <v>265</v>
      </c>
      <c r="AE5081" t="s">
        <v>265</v>
      </c>
      <c r="AF5081" t="s">
        <v>19315</v>
      </c>
      <c r="AG5081" t="s">
        <v>265</v>
      </c>
      <c r="AH5081" t="s">
        <v>265</v>
      </c>
      <c r="AI5081" t="s">
        <v>265</v>
      </c>
      <c r="AJ5081" t="s">
        <v>265</v>
      </c>
      <c r="AL5081" t="str">
        <f>IF(Sudan_News12[[#This Row],[relevancy_classification_english]]="Relevant","مناسب",IF(Sudan_News12[[#This Row],[relevancy_classification_english]]="Relevant","عَرَضِيّ",""))</f>
        <v/>
      </c>
      <c r="AN5081" t="str">
        <f>IF(Sudan_News12[[#This Row],[sentiment_analysis_english]]="Negative","سلبي",IF(Sudan_News12[[#This Row],[sentiment_analysis_english]]="Neutral","حيادي",IF(Sudan_News12[[#This Row],[sentiment_analysis_english]]="Positive","إيجابي","")))</f>
        <v/>
      </c>
      <c r="AO5081" t="e">
        <f>INDEX(TextClassificationList[],MATCH(Sudan_News12[[#This Row],[text_classification_arabic]],TextClassificationList[text_classification_arabic],0),1)</f>
        <v>#N/A</v>
      </c>
      <c r="AQ5081" t="e">
        <f>INDEX(TextClassificationList[],MATCH(Sudan_News12[[#This Row],[text_classification_arabic2]],TextClassificationList[text_classification_arabic],0),1)</f>
        <v>#N/A</v>
      </c>
      <c r="AS5081" t="e">
        <f>INDEX(TextClassificationList[],MATCH(Sudan_News12[[#This Row],[text_classification_arabic3]],TextClassificationList[text_classification_arabic],0),1)</f>
        <v>#N/A</v>
      </c>
      <c r="AU5081" t="e">
        <f>INDEX(TextClassificationList[],MATCH(Sudan_News12[[#This Row],[text_classification_arabic4]],TextClassificationList[text_classification_arabic],0),1)</f>
        <v>#N/A</v>
      </c>
      <c r="AW5081" t="e">
        <f>INDEX(TextClassificationList[],MATCH(Sudan_News12[[#This Row],[text_classification_arabic5]],TextClassificationList[text_classification_arabic],0),1)</f>
        <v>#N/A</v>
      </c>
    </row>
    <row r="5082" spans="1:49" x14ac:dyDescent="0.2">
      <c r="A5082">
        <v>1.0834255794819195E+18</v>
      </c>
      <c r="B5082">
        <v>1.0833355340874547E+18</v>
      </c>
      <c r="C5082" t="s">
        <v>19484</v>
      </c>
      <c r="D5082" s="1">
        <v>43475</v>
      </c>
      <c r="E5082" s="2">
        <v>0.83982638888888894</v>
      </c>
      <c r="F5082">
        <v>200</v>
      </c>
      <c r="G5082">
        <v>1889611729</v>
      </c>
      <c r="H5082" t="s">
        <v>354</v>
      </c>
      <c r="I5082" t="s">
        <v>355</v>
      </c>
      <c r="J5082" t="s">
        <v>265</v>
      </c>
      <c r="K5082" t="s">
        <v>19485</v>
      </c>
      <c r="L5082" t="s">
        <v>266</v>
      </c>
      <c r="M5082" t="s">
        <v>267</v>
      </c>
      <c r="N5082" t="s">
        <v>267</v>
      </c>
      <c r="O5082" t="s">
        <v>267</v>
      </c>
      <c r="P5082">
        <v>2</v>
      </c>
      <c r="Q5082">
        <v>0</v>
      </c>
      <c r="R5082">
        <v>1</v>
      </c>
      <c r="S5082" t="s">
        <v>267</v>
      </c>
      <c r="T5082" t="s">
        <v>267</v>
      </c>
      <c r="U5082" t="s">
        <v>19486</v>
      </c>
      <c r="V5082" t="b">
        <v>0</v>
      </c>
      <c r="W5082" t="s">
        <v>265</v>
      </c>
      <c r="X5082">
        <v>0</v>
      </c>
      <c r="Y5082" t="s">
        <v>265</v>
      </c>
      <c r="Z5082" t="s">
        <v>265</v>
      </c>
      <c r="AA5082" t="s">
        <v>265</v>
      </c>
      <c r="AB5082" t="s">
        <v>265</v>
      </c>
      <c r="AC5082" t="s">
        <v>265</v>
      </c>
      <c r="AD5082" t="s">
        <v>265</v>
      </c>
      <c r="AE5082" t="s">
        <v>265</v>
      </c>
      <c r="AF5082" t="s">
        <v>19315</v>
      </c>
      <c r="AG5082" t="s">
        <v>265</v>
      </c>
      <c r="AH5082" t="s">
        <v>265</v>
      </c>
      <c r="AI5082" t="s">
        <v>265</v>
      </c>
      <c r="AJ5082" t="s">
        <v>265</v>
      </c>
      <c r="AL5082" t="str">
        <f>IF(Sudan_News12[[#This Row],[relevancy_classification_english]]="Relevant","مناسب",IF(Sudan_News12[[#This Row],[relevancy_classification_english]]="Relevant","عَرَضِيّ",""))</f>
        <v/>
      </c>
      <c r="AN5082" t="str">
        <f>IF(Sudan_News12[[#This Row],[sentiment_analysis_english]]="Negative","سلبي",IF(Sudan_News12[[#This Row],[sentiment_analysis_english]]="Neutral","حيادي",IF(Sudan_News12[[#This Row],[sentiment_analysis_english]]="Positive","إيجابي","")))</f>
        <v/>
      </c>
      <c r="AO5082" t="e">
        <f>INDEX(TextClassificationList[],MATCH(Sudan_News12[[#This Row],[text_classification_arabic]],TextClassificationList[text_classification_arabic],0),1)</f>
        <v>#N/A</v>
      </c>
      <c r="AQ5082" t="e">
        <f>INDEX(TextClassificationList[],MATCH(Sudan_News12[[#This Row],[text_classification_arabic2]],TextClassificationList[text_classification_arabic],0),1)</f>
        <v>#N/A</v>
      </c>
      <c r="AS5082" t="e">
        <f>INDEX(TextClassificationList[],MATCH(Sudan_News12[[#This Row],[text_classification_arabic3]],TextClassificationList[text_classification_arabic],0),1)</f>
        <v>#N/A</v>
      </c>
      <c r="AU5082" t="e">
        <f>INDEX(TextClassificationList[],MATCH(Sudan_News12[[#This Row],[text_classification_arabic4]],TextClassificationList[text_classification_arabic],0),1)</f>
        <v>#N/A</v>
      </c>
      <c r="AW5082" t="e">
        <f>INDEX(TextClassificationList[],MATCH(Sudan_News12[[#This Row],[text_classification_arabic5]],TextClassificationList[text_classification_arabic],0),1)</f>
        <v>#N/A</v>
      </c>
    </row>
    <row r="5083" spans="1:49" x14ac:dyDescent="0.2">
      <c r="A5083">
        <v>1.0833547234937774E+18</v>
      </c>
      <c r="B5083">
        <v>1.0833547234937774E+18</v>
      </c>
      <c r="C5083" t="s">
        <v>19487</v>
      </c>
      <c r="D5083" s="1">
        <v>43475</v>
      </c>
      <c r="E5083" s="2">
        <v>0.64430555555555558</v>
      </c>
      <c r="F5083">
        <v>200</v>
      </c>
      <c r="G5083">
        <v>1889611729</v>
      </c>
      <c r="H5083" t="s">
        <v>354</v>
      </c>
      <c r="I5083" t="s">
        <v>355</v>
      </c>
      <c r="J5083" t="s">
        <v>265</v>
      </c>
      <c r="K5083" t="s">
        <v>19488</v>
      </c>
      <c r="L5083" t="s">
        <v>276</v>
      </c>
      <c r="M5083" t="s">
        <v>267</v>
      </c>
      <c r="N5083" t="s">
        <v>267</v>
      </c>
      <c r="O5083" t="s">
        <v>267</v>
      </c>
      <c r="P5083">
        <v>0</v>
      </c>
      <c r="Q5083">
        <v>0</v>
      </c>
      <c r="R5083">
        <v>1</v>
      </c>
      <c r="S5083" t="s">
        <v>329</v>
      </c>
      <c r="T5083" t="s">
        <v>267</v>
      </c>
      <c r="U5083" t="s">
        <v>19489</v>
      </c>
      <c r="V5083" t="b">
        <v>0</v>
      </c>
      <c r="W5083" t="s">
        <v>19490</v>
      </c>
      <c r="X5083">
        <v>0</v>
      </c>
      <c r="Y5083" t="s">
        <v>265</v>
      </c>
      <c r="Z5083" t="s">
        <v>265</v>
      </c>
      <c r="AA5083" t="s">
        <v>265</v>
      </c>
      <c r="AB5083" t="s">
        <v>265</v>
      </c>
      <c r="AC5083" t="s">
        <v>265</v>
      </c>
      <c r="AD5083" t="s">
        <v>265</v>
      </c>
      <c r="AE5083" t="s">
        <v>265</v>
      </c>
      <c r="AF5083" t="s">
        <v>267</v>
      </c>
      <c r="AG5083" t="s">
        <v>265</v>
      </c>
      <c r="AH5083" t="s">
        <v>265</v>
      </c>
      <c r="AI5083" t="s">
        <v>265</v>
      </c>
      <c r="AJ5083" t="s">
        <v>265</v>
      </c>
      <c r="AL5083" t="str">
        <f>IF(Sudan_News12[[#This Row],[relevancy_classification_english]]="Relevant","مناسب",IF(Sudan_News12[[#This Row],[relevancy_classification_english]]="Relevant","عَرَضِيّ",""))</f>
        <v/>
      </c>
      <c r="AN5083" t="str">
        <f>IF(Sudan_News12[[#This Row],[sentiment_analysis_english]]="Negative","سلبي",IF(Sudan_News12[[#This Row],[sentiment_analysis_english]]="Neutral","حيادي",IF(Sudan_News12[[#This Row],[sentiment_analysis_english]]="Positive","إيجابي","")))</f>
        <v/>
      </c>
      <c r="AO5083" t="e">
        <f>INDEX(TextClassificationList[],MATCH(Sudan_News12[[#This Row],[text_classification_arabic]],TextClassificationList[text_classification_arabic],0),1)</f>
        <v>#N/A</v>
      </c>
      <c r="AQ5083" t="e">
        <f>INDEX(TextClassificationList[],MATCH(Sudan_News12[[#This Row],[text_classification_arabic2]],TextClassificationList[text_classification_arabic],0),1)</f>
        <v>#N/A</v>
      </c>
      <c r="AS5083" t="e">
        <f>INDEX(TextClassificationList[],MATCH(Sudan_News12[[#This Row],[text_classification_arabic3]],TextClassificationList[text_classification_arabic],0),1)</f>
        <v>#N/A</v>
      </c>
      <c r="AU5083" t="e">
        <f>INDEX(TextClassificationList[],MATCH(Sudan_News12[[#This Row],[text_classification_arabic4]],TextClassificationList[text_classification_arabic],0),1)</f>
        <v>#N/A</v>
      </c>
      <c r="AW5083" t="e">
        <f>INDEX(TextClassificationList[],MATCH(Sudan_News12[[#This Row],[text_classification_arabic5]],TextClassificationList[text_classification_arabic],0),1)</f>
        <v>#N/A</v>
      </c>
    </row>
    <row r="5084" spans="1:49" x14ac:dyDescent="0.2">
      <c r="A5084">
        <v>1.0833284969596723E+18</v>
      </c>
      <c r="B5084">
        <v>1.0833003945776783E+18</v>
      </c>
      <c r="C5084" t="s">
        <v>19491</v>
      </c>
      <c r="D5084" s="1">
        <v>43475</v>
      </c>
      <c r="E5084" s="2">
        <v>0.57193287037037033</v>
      </c>
      <c r="F5084">
        <v>200</v>
      </c>
      <c r="G5084">
        <v>1889611729</v>
      </c>
      <c r="H5084" t="s">
        <v>354</v>
      </c>
      <c r="I5084" t="s">
        <v>355</v>
      </c>
      <c r="J5084" t="s">
        <v>265</v>
      </c>
      <c r="K5084" t="s">
        <v>19492</v>
      </c>
      <c r="L5084" t="s">
        <v>266</v>
      </c>
      <c r="M5084" t="s">
        <v>267</v>
      </c>
      <c r="N5084" t="s">
        <v>267</v>
      </c>
      <c r="O5084" t="s">
        <v>267</v>
      </c>
      <c r="P5084">
        <v>0</v>
      </c>
      <c r="Q5084">
        <v>0</v>
      </c>
      <c r="R5084">
        <v>0</v>
      </c>
      <c r="S5084" t="s">
        <v>267</v>
      </c>
      <c r="T5084" t="s">
        <v>267</v>
      </c>
      <c r="U5084" t="s">
        <v>19493</v>
      </c>
      <c r="V5084" t="b">
        <v>0</v>
      </c>
      <c r="W5084" t="s">
        <v>265</v>
      </c>
      <c r="X5084">
        <v>0</v>
      </c>
      <c r="Y5084" t="s">
        <v>265</v>
      </c>
      <c r="Z5084" t="s">
        <v>265</v>
      </c>
      <c r="AA5084" t="s">
        <v>265</v>
      </c>
      <c r="AB5084" t="s">
        <v>265</v>
      </c>
      <c r="AC5084" t="s">
        <v>265</v>
      </c>
      <c r="AD5084" t="s">
        <v>265</v>
      </c>
      <c r="AE5084" t="s">
        <v>265</v>
      </c>
      <c r="AF5084" t="s">
        <v>18145</v>
      </c>
      <c r="AG5084" t="s">
        <v>265</v>
      </c>
      <c r="AH5084" t="s">
        <v>265</v>
      </c>
      <c r="AI5084" t="s">
        <v>265</v>
      </c>
      <c r="AJ5084" t="s">
        <v>265</v>
      </c>
      <c r="AL5084" t="str">
        <f>IF(Sudan_News12[[#This Row],[relevancy_classification_english]]="Relevant","مناسب",IF(Sudan_News12[[#This Row],[relevancy_classification_english]]="Relevant","عَرَضِيّ",""))</f>
        <v/>
      </c>
      <c r="AN5084" t="str">
        <f>IF(Sudan_News12[[#This Row],[sentiment_analysis_english]]="Negative","سلبي",IF(Sudan_News12[[#This Row],[sentiment_analysis_english]]="Neutral","حيادي",IF(Sudan_News12[[#This Row],[sentiment_analysis_english]]="Positive","إيجابي","")))</f>
        <v/>
      </c>
      <c r="AO5084" t="e">
        <f>INDEX(TextClassificationList[],MATCH(Sudan_News12[[#This Row],[text_classification_arabic]],TextClassificationList[text_classification_arabic],0),1)</f>
        <v>#N/A</v>
      </c>
      <c r="AQ5084" t="e">
        <f>INDEX(TextClassificationList[],MATCH(Sudan_News12[[#This Row],[text_classification_arabic2]],TextClassificationList[text_classification_arabic],0),1)</f>
        <v>#N/A</v>
      </c>
      <c r="AS5084" t="e">
        <f>INDEX(TextClassificationList[],MATCH(Sudan_News12[[#This Row],[text_classification_arabic3]],TextClassificationList[text_classification_arabic],0),1)</f>
        <v>#N/A</v>
      </c>
      <c r="AU5084" t="e">
        <f>INDEX(TextClassificationList[],MATCH(Sudan_News12[[#This Row],[text_classification_arabic4]],TextClassificationList[text_classification_arabic],0),1)</f>
        <v>#N/A</v>
      </c>
      <c r="AW5084" t="e">
        <f>INDEX(TextClassificationList[],MATCH(Sudan_News12[[#This Row],[text_classification_arabic5]],TextClassificationList[text_classification_arabic],0),1)</f>
        <v>#N/A</v>
      </c>
    </row>
    <row r="5085" spans="1:49" x14ac:dyDescent="0.2">
      <c r="A5085">
        <v>1.0832462446408008E+18</v>
      </c>
      <c r="B5085">
        <v>1.0831778195202744E+18</v>
      </c>
      <c r="C5085" t="s">
        <v>19494</v>
      </c>
      <c r="D5085" s="1">
        <v>43475</v>
      </c>
      <c r="E5085" s="2">
        <v>0.3449652777777778</v>
      </c>
      <c r="F5085">
        <v>200</v>
      </c>
      <c r="G5085">
        <v>1889611729</v>
      </c>
      <c r="H5085" t="s">
        <v>354</v>
      </c>
      <c r="I5085" t="s">
        <v>355</v>
      </c>
      <c r="J5085" t="s">
        <v>265</v>
      </c>
      <c r="K5085" t="s">
        <v>19495</v>
      </c>
      <c r="L5085" t="s">
        <v>266</v>
      </c>
      <c r="M5085" t="s">
        <v>267</v>
      </c>
      <c r="N5085" t="s">
        <v>267</v>
      </c>
      <c r="O5085" t="s">
        <v>267</v>
      </c>
      <c r="P5085">
        <v>0</v>
      </c>
      <c r="Q5085">
        <v>0</v>
      </c>
      <c r="R5085">
        <v>0</v>
      </c>
      <c r="S5085" t="s">
        <v>267</v>
      </c>
      <c r="T5085" t="s">
        <v>267</v>
      </c>
      <c r="U5085" t="s">
        <v>19496</v>
      </c>
      <c r="V5085" t="b">
        <v>0</v>
      </c>
      <c r="W5085" t="s">
        <v>265</v>
      </c>
      <c r="X5085">
        <v>0</v>
      </c>
      <c r="Y5085" t="s">
        <v>265</v>
      </c>
      <c r="Z5085" t="s">
        <v>265</v>
      </c>
      <c r="AA5085" t="s">
        <v>265</v>
      </c>
      <c r="AB5085" t="s">
        <v>265</v>
      </c>
      <c r="AC5085" t="s">
        <v>265</v>
      </c>
      <c r="AD5085" t="s">
        <v>265</v>
      </c>
      <c r="AE5085" t="s">
        <v>265</v>
      </c>
      <c r="AF5085" t="s">
        <v>267</v>
      </c>
      <c r="AG5085" t="s">
        <v>265</v>
      </c>
      <c r="AH5085" t="s">
        <v>265</v>
      </c>
      <c r="AI5085" t="s">
        <v>265</v>
      </c>
      <c r="AJ5085" t="s">
        <v>265</v>
      </c>
      <c r="AL5085" t="str">
        <f>IF(Sudan_News12[[#This Row],[relevancy_classification_english]]="Relevant","مناسب",IF(Sudan_News12[[#This Row],[relevancy_classification_english]]="Relevant","عَرَضِيّ",""))</f>
        <v/>
      </c>
      <c r="AN5085" t="str">
        <f>IF(Sudan_News12[[#This Row],[sentiment_analysis_english]]="Negative","سلبي",IF(Sudan_News12[[#This Row],[sentiment_analysis_english]]="Neutral","حيادي",IF(Sudan_News12[[#This Row],[sentiment_analysis_english]]="Positive","إيجابي","")))</f>
        <v/>
      </c>
      <c r="AO5085" t="e">
        <f>INDEX(TextClassificationList[],MATCH(Sudan_News12[[#This Row],[text_classification_arabic]],TextClassificationList[text_classification_arabic],0),1)</f>
        <v>#N/A</v>
      </c>
      <c r="AQ5085" t="e">
        <f>INDEX(TextClassificationList[],MATCH(Sudan_News12[[#This Row],[text_classification_arabic2]],TextClassificationList[text_classification_arabic],0),1)</f>
        <v>#N/A</v>
      </c>
      <c r="AS5085" t="e">
        <f>INDEX(TextClassificationList[],MATCH(Sudan_News12[[#This Row],[text_classification_arabic3]],TextClassificationList[text_classification_arabic],0),1)</f>
        <v>#N/A</v>
      </c>
      <c r="AU5085" t="e">
        <f>INDEX(TextClassificationList[],MATCH(Sudan_News12[[#This Row],[text_classification_arabic4]],TextClassificationList[text_classification_arabic],0),1)</f>
        <v>#N/A</v>
      </c>
      <c r="AW5085" t="e">
        <f>INDEX(TextClassificationList[],MATCH(Sudan_News12[[#This Row],[text_classification_arabic5]],TextClassificationList[text_classification_arabic],0),1)</f>
        <v>#N/A</v>
      </c>
    </row>
    <row r="5086" spans="1:49" x14ac:dyDescent="0.2">
      <c r="A5086">
        <v>1.0829623293257155E+18</v>
      </c>
      <c r="B5086">
        <v>1.0827058360766464E+18</v>
      </c>
      <c r="C5086" t="s">
        <v>19497</v>
      </c>
      <c r="D5086" s="1">
        <v>43474</v>
      </c>
      <c r="E5086" s="2">
        <v>0.56150462962962966</v>
      </c>
      <c r="F5086">
        <v>200</v>
      </c>
      <c r="G5086">
        <v>1889611729</v>
      </c>
      <c r="H5086" t="s">
        <v>354</v>
      </c>
      <c r="I5086" t="s">
        <v>355</v>
      </c>
      <c r="J5086" t="s">
        <v>265</v>
      </c>
      <c r="K5086" t="s">
        <v>19498</v>
      </c>
      <c r="L5086" t="s">
        <v>278</v>
      </c>
      <c r="M5086" t="s">
        <v>267</v>
      </c>
      <c r="N5086" t="s">
        <v>267</v>
      </c>
      <c r="O5086" t="s">
        <v>267</v>
      </c>
      <c r="P5086">
        <v>0</v>
      </c>
      <c r="Q5086">
        <v>0</v>
      </c>
      <c r="R5086">
        <v>0</v>
      </c>
      <c r="S5086" t="s">
        <v>329</v>
      </c>
      <c r="T5086" t="s">
        <v>267</v>
      </c>
      <c r="U5086" t="s">
        <v>19499</v>
      </c>
      <c r="V5086" t="b">
        <v>0</v>
      </c>
      <c r="W5086" t="s">
        <v>265</v>
      </c>
      <c r="X5086">
        <v>0</v>
      </c>
      <c r="Y5086" t="s">
        <v>265</v>
      </c>
      <c r="Z5086" t="s">
        <v>265</v>
      </c>
      <c r="AA5086" t="s">
        <v>265</v>
      </c>
      <c r="AB5086" t="s">
        <v>265</v>
      </c>
      <c r="AC5086" t="s">
        <v>265</v>
      </c>
      <c r="AD5086" t="s">
        <v>265</v>
      </c>
      <c r="AE5086" t="s">
        <v>265</v>
      </c>
      <c r="AF5086" t="s">
        <v>17758</v>
      </c>
      <c r="AG5086" t="s">
        <v>265</v>
      </c>
      <c r="AH5086" t="s">
        <v>265</v>
      </c>
      <c r="AI5086" t="s">
        <v>265</v>
      </c>
      <c r="AJ5086" t="s">
        <v>265</v>
      </c>
      <c r="AL5086" t="str">
        <f>IF(Sudan_News12[[#This Row],[relevancy_classification_english]]="Relevant","مناسب",IF(Sudan_News12[[#This Row],[relevancy_classification_english]]="Relevant","عَرَضِيّ",""))</f>
        <v/>
      </c>
      <c r="AN5086" t="str">
        <f>IF(Sudan_News12[[#This Row],[sentiment_analysis_english]]="Negative","سلبي",IF(Sudan_News12[[#This Row],[sentiment_analysis_english]]="Neutral","حيادي",IF(Sudan_News12[[#This Row],[sentiment_analysis_english]]="Positive","إيجابي","")))</f>
        <v/>
      </c>
      <c r="AO5086" t="e">
        <f>INDEX(TextClassificationList[],MATCH(Sudan_News12[[#This Row],[text_classification_arabic]],TextClassificationList[text_classification_arabic],0),1)</f>
        <v>#N/A</v>
      </c>
      <c r="AQ5086" t="e">
        <f>INDEX(TextClassificationList[],MATCH(Sudan_News12[[#This Row],[text_classification_arabic2]],TextClassificationList[text_classification_arabic],0),1)</f>
        <v>#N/A</v>
      </c>
      <c r="AS5086" t="e">
        <f>INDEX(TextClassificationList[],MATCH(Sudan_News12[[#This Row],[text_classification_arabic3]],TextClassificationList[text_classification_arabic],0),1)</f>
        <v>#N/A</v>
      </c>
      <c r="AU5086" t="e">
        <f>INDEX(TextClassificationList[],MATCH(Sudan_News12[[#This Row],[text_classification_arabic4]],TextClassificationList[text_classification_arabic],0),1)</f>
        <v>#N/A</v>
      </c>
      <c r="AW5086" t="e">
        <f>INDEX(TextClassificationList[],MATCH(Sudan_News12[[#This Row],[text_classification_arabic5]],TextClassificationList[text_classification_arabic],0),1)</f>
        <v>#N/A</v>
      </c>
    </row>
    <row r="5087" spans="1:49" x14ac:dyDescent="0.2">
      <c r="A5087">
        <v>1.0829622092302008E+18</v>
      </c>
      <c r="B5087">
        <v>1.0829622092302008E+18</v>
      </c>
      <c r="C5087" t="s">
        <v>19500</v>
      </c>
      <c r="D5087" s="1">
        <v>43474</v>
      </c>
      <c r="E5087" s="2">
        <v>0.56116898148148153</v>
      </c>
      <c r="F5087">
        <v>200</v>
      </c>
      <c r="G5087">
        <v>1889611729</v>
      </c>
      <c r="H5087" t="s">
        <v>354</v>
      </c>
      <c r="I5087" t="s">
        <v>355</v>
      </c>
      <c r="J5087" t="s">
        <v>265</v>
      </c>
      <c r="K5087" t="s">
        <v>19501</v>
      </c>
      <c r="L5087" t="s">
        <v>266</v>
      </c>
      <c r="M5087" t="s">
        <v>267</v>
      </c>
      <c r="N5087" t="s">
        <v>267</v>
      </c>
      <c r="O5087" t="s">
        <v>19502</v>
      </c>
      <c r="P5087">
        <v>0</v>
      </c>
      <c r="Q5087">
        <v>5</v>
      </c>
      <c r="R5087">
        <v>0</v>
      </c>
      <c r="S5087" t="s">
        <v>329</v>
      </c>
      <c r="T5087" t="s">
        <v>267</v>
      </c>
      <c r="U5087" t="s">
        <v>19503</v>
      </c>
      <c r="V5087" t="b">
        <v>0</v>
      </c>
      <c r="W5087" t="s">
        <v>265</v>
      </c>
      <c r="X5087">
        <v>1</v>
      </c>
      <c r="Y5087" t="s">
        <v>19504</v>
      </c>
      <c r="Z5087" t="s">
        <v>265</v>
      </c>
      <c r="AA5087" t="s">
        <v>265</v>
      </c>
      <c r="AB5087" t="s">
        <v>265</v>
      </c>
      <c r="AC5087" t="s">
        <v>265</v>
      </c>
      <c r="AD5087" t="s">
        <v>265</v>
      </c>
      <c r="AE5087" t="s">
        <v>265</v>
      </c>
      <c r="AF5087" t="s">
        <v>267</v>
      </c>
      <c r="AG5087" t="s">
        <v>265</v>
      </c>
      <c r="AH5087" t="s">
        <v>265</v>
      </c>
      <c r="AI5087" t="s">
        <v>265</v>
      </c>
      <c r="AJ5087" t="s">
        <v>265</v>
      </c>
      <c r="AL5087" t="str">
        <f>IF(Sudan_News12[[#This Row],[relevancy_classification_english]]="Relevant","مناسب",IF(Sudan_News12[[#This Row],[relevancy_classification_english]]="Relevant","عَرَضِيّ",""))</f>
        <v/>
      </c>
      <c r="AN5087" t="str">
        <f>IF(Sudan_News12[[#This Row],[sentiment_analysis_english]]="Negative","سلبي",IF(Sudan_News12[[#This Row],[sentiment_analysis_english]]="Neutral","حيادي",IF(Sudan_News12[[#This Row],[sentiment_analysis_english]]="Positive","إيجابي","")))</f>
        <v/>
      </c>
      <c r="AO5087" t="e">
        <f>INDEX(TextClassificationList[],MATCH(Sudan_News12[[#This Row],[text_classification_arabic]],TextClassificationList[text_classification_arabic],0),1)</f>
        <v>#N/A</v>
      </c>
      <c r="AQ5087" t="e">
        <f>INDEX(TextClassificationList[],MATCH(Sudan_News12[[#This Row],[text_classification_arabic2]],TextClassificationList[text_classification_arabic],0),1)</f>
        <v>#N/A</v>
      </c>
      <c r="AS5087" t="e">
        <f>INDEX(TextClassificationList[],MATCH(Sudan_News12[[#This Row],[text_classification_arabic3]],TextClassificationList[text_classification_arabic],0),1)</f>
        <v>#N/A</v>
      </c>
      <c r="AU5087" t="e">
        <f>INDEX(TextClassificationList[],MATCH(Sudan_News12[[#This Row],[text_classification_arabic4]],TextClassificationList[text_classification_arabic],0),1)</f>
        <v>#N/A</v>
      </c>
      <c r="AW5087" t="e">
        <f>INDEX(TextClassificationList[],MATCH(Sudan_News12[[#This Row],[text_classification_arabic5]],TextClassificationList[text_classification_arabic],0),1)</f>
        <v>#N/A</v>
      </c>
    </row>
    <row r="5088" spans="1:49" x14ac:dyDescent="0.2">
      <c r="A5088">
        <v>1.0825954434255954E+18</v>
      </c>
      <c r="B5088">
        <v>1.0825954434255954E+18</v>
      </c>
      <c r="C5088" t="s">
        <v>19505</v>
      </c>
      <c r="D5088" s="1">
        <v>43473</v>
      </c>
      <c r="E5088" s="2">
        <v>0.54909722222222224</v>
      </c>
      <c r="F5088">
        <v>200</v>
      </c>
      <c r="G5088">
        <v>1889611729</v>
      </c>
      <c r="H5088" t="s">
        <v>354</v>
      </c>
      <c r="I5088" t="s">
        <v>355</v>
      </c>
      <c r="J5088" t="s">
        <v>265</v>
      </c>
      <c r="K5088" t="s">
        <v>19506</v>
      </c>
      <c r="L5088" t="s">
        <v>266</v>
      </c>
      <c r="M5088" t="s">
        <v>267</v>
      </c>
      <c r="N5088" t="s">
        <v>267</v>
      </c>
      <c r="O5088" t="s">
        <v>19507</v>
      </c>
      <c r="P5088">
        <v>0</v>
      </c>
      <c r="Q5088">
        <v>1</v>
      </c>
      <c r="R5088">
        <v>0</v>
      </c>
      <c r="S5088" t="s">
        <v>329</v>
      </c>
      <c r="T5088" t="s">
        <v>267</v>
      </c>
      <c r="U5088" t="s">
        <v>19508</v>
      </c>
      <c r="V5088" t="b">
        <v>0</v>
      </c>
      <c r="W5088" t="s">
        <v>265</v>
      </c>
      <c r="X5088">
        <v>1</v>
      </c>
      <c r="Y5088" t="s">
        <v>19509</v>
      </c>
      <c r="Z5088" t="s">
        <v>265</v>
      </c>
      <c r="AA5088" t="s">
        <v>265</v>
      </c>
      <c r="AB5088" t="s">
        <v>265</v>
      </c>
      <c r="AC5088" t="s">
        <v>265</v>
      </c>
      <c r="AD5088" t="s">
        <v>265</v>
      </c>
      <c r="AE5088" t="s">
        <v>265</v>
      </c>
      <c r="AF5088" t="s">
        <v>267</v>
      </c>
      <c r="AG5088" t="s">
        <v>265</v>
      </c>
      <c r="AH5088" t="s">
        <v>265</v>
      </c>
      <c r="AI5088" t="s">
        <v>265</v>
      </c>
      <c r="AJ5088" t="s">
        <v>265</v>
      </c>
      <c r="AL5088" t="str">
        <f>IF(Sudan_News12[[#This Row],[relevancy_classification_english]]="Relevant","مناسب",IF(Sudan_News12[[#This Row],[relevancy_classification_english]]="Relevant","عَرَضِيّ",""))</f>
        <v/>
      </c>
      <c r="AN5088" t="str">
        <f>IF(Sudan_News12[[#This Row],[sentiment_analysis_english]]="Negative","سلبي",IF(Sudan_News12[[#This Row],[sentiment_analysis_english]]="Neutral","حيادي",IF(Sudan_News12[[#This Row],[sentiment_analysis_english]]="Positive","إيجابي","")))</f>
        <v/>
      </c>
      <c r="AO5088" t="e">
        <f>INDEX(TextClassificationList[],MATCH(Sudan_News12[[#This Row],[text_classification_arabic]],TextClassificationList[text_classification_arabic],0),1)</f>
        <v>#N/A</v>
      </c>
      <c r="AQ5088" t="e">
        <f>INDEX(TextClassificationList[],MATCH(Sudan_News12[[#This Row],[text_classification_arabic2]],TextClassificationList[text_classification_arabic],0),1)</f>
        <v>#N/A</v>
      </c>
      <c r="AS5088" t="e">
        <f>INDEX(TextClassificationList[],MATCH(Sudan_News12[[#This Row],[text_classification_arabic3]],TextClassificationList[text_classification_arabic],0),1)</f>
        <v>#N/A</v>
      </c>
      <c r="AU5088" t="e">
        <f>INDEX(TextClassificationList[],MATCH(Sudan_News12[[#This Row],[text_classification_arabic4]],TextClassificationList[text_classification_arabic],0),1)</f>
        <v>#N/A</v>
      </c>
      <c r="AW5088" t="e">
        <f>INDEX(TextClassificationList[],MATCH(Sudan_News12[[#This Row],[text_classification_arabic5]],TextClassificationList[text_classification_arabic],0),1)</f>
        <v>#N/A</v>
      </c>
    </row>
    <row r="5089" spans="1:49" x14ac:dyDescent="0.2">
      <c r="A5089">
        <v>1.0823933745551032E+18</v>
      </c>
      <c r="B5089">
        <v>1.0823933745551032E+18</v>
      </c>
      <c r="C5089" t="s">
        <v>19510</v>
      </c>
      <c r="D5089" s="1">
        <v>43472</v>
      </c>
      <c r="E5089" s="2">
        <v>0.99149305555555556</v>
      </c>
      <c r="F5089">
        <v>200</v>
      </c>
      <c r="G5089">
        <v>1889611729</v>
      </c>
      <c r="H5089" t="s">
        <v>354</v>
      </c>
      <c r="I5089" t="s">
        <v>355</v>
      </c>
      <c r="J5089" t="s">
        <v>265</v>
      </c>
      <c r="K5089" t="s">
        <v>19511</v>
      </c>
      <c r="L5089" t="s">
        <v>266</v>
      </c>
      <c r="M5089" t="s">
        <v>267</v>
      </c>
      <c r="N5089" t="s">
        <v>267</v>
      </c>
      <c r="O5089" t="s">
        <v>19512</v>
      </c>
      <c r="P5089">
        <v>0</v>
      </c>
      <c r="Q5089">
        <v>1</v>
      </c>
      <c r="R5089">
        <v>0</v>
      </c>
      <c r="S5089" t="s">
        <v>267</v>
      </c>
      <c r="T5089" t="s">
        <v>267</v>
      </c>
      <c r="U5089" t="s">
        <v>19513</v>
      </c>
      <c r="V5089" t="b">
        <v>0</v>
      </c>
      <c r="W5089" t="s">
        <v>265</v>
      </c>
      <c r="X5089">
        <v>1</v>
      </c>
      <c r="Y5089" t="s">
        <v>19514</v>
      </c>
      <c r="Z5089" t="s">
        <v>265</v>
      </c>
      <c r="AA5089" t="s">
        <v>265</v>
      </c>
      <c r="AB5089" t="s">
        <v>265</v>
      </c>
      <c r="AC5089" t="s">
        <v>265</v>
      </c>
      <c r="AD5089" t="s">
        <v>265</v>
      </c>
      <c r="AE5089" t="s">
        <v>265</v>
      </c>
      <c r="AF5089" t="s">
        <v>267</v>
      </c>
      <c r="AG5089" t="s">
        <v>265</v>
      </c>
      <c r="AH5089" t="s">
        <v>265</v>
      </c>
      <c r="AI5089" t="s">
        <v>265</v>
      </c>
      <c r="AJ5089" t="s">
        <v>265</v>
      </c>
      <c r="AL5089" t="str">
        <f>IF(Sudan_News12[[#This Row],[relevancy_classification_english]]="Relevant","مناسب",IF(Sudan_News12[[#This Row],[relevancy_classification_english]]="Relevant","عَرَضِيّ",""))</f>
        <v/>
      </c>
      <c r="AN5089" t="str">
        <f>IF(Sudan_News12[[#This Row],[sentiment_analysis_english]]="Negative","سلبي",IF(Sudan_News12[[#This Row],[sentiment_analysis_english]]="Neutral","حيادي",IF(Sudan_News12[[#This Row],[sentiment_analysis_english]]="Positive","إيجابي","")))</f>
        <v/>
      </c>
      <c r="AO5089" t="e">
        <f>INDEX(TextClassificationList[],MATCH(Sudan_News12[[#This Row],[text_classification_arabic]],TextClassificationList[text_classification_arabic],0),1)</f>
        <v>#N/A</v>
      </c>
      <c r="AQ5089" t="e">
        <f>INDEX(TextClassificationList[],MATCH(Sudan_News12[[#This Row],[text_classification_arabic2]],TextClassificationList[text_classification_arabic],0),1)</f>
        <v>#N/A</v>
      </c>
      <c r="AS5089" t="e">
        <f>INDEX(TextClassificationList[],MATCH(Sudan_News12[[#This Row],[text_classification_arabic3]],TextClassificationList[text_classification_arabic],0),1)</f>
        <v>#N/A</v>
      </c>
      <c r="AU5089" t="e">
        <f>INDEX(TextClassificationList[],MATCH(Sudan_News12[[#This Row],[text_classification_arabic4]],TextClassificationList[text_classification_arabic],0),1)</f>
        <v>#N/A</v>
      </c>
      <c r="AW5089" t="e">
        <f>INDEX(TextClassificationList[],MATCH(Sudan_News12[[#This Row],[text_classification_arabic5]],TextClassificationList[text_classification_arabic],0),1)</f>
        <v>#N/A</v>
      </c>
    </row>
    <row r="5090" spans="1:49" x14ac:dyDescent="0.2">
      <c r="A5090">
        <v>1.0823782475124736E+18</v>
      </c>
      <c r="B5090">
        <v>1.0823782475124736E+18</v>
      </c>
      <c r="C5090" t="s">
        <v>19515</v>
      </c>
      <c r="D5090" s="1">
        <v>43472</v>
      </c>
      <c r="E5090" s="2">
        <v>0.94974537037037032</v>
      </c>
      <c r="F5090">
        <v>200</v>
      </c>
      <c r="G5090">
        <v>1889611729</v>
      </c>
      <c r="H5090" t="s">
        <v>354</v>
      </c>
      <c r="I5090" t="s">
        <v>355</v>
      </c>
      <c r="J5090" t="s">
        <v>265</v>
      </c>
      <c r="K5090" t="s">
        <v>19516</v>
      </c>
      <c r="L5090" t="s">
        <v>266</v>
      </c>
      <c r="M5090" t="s">
        <v>267</v>
      </c>
      <c r="N5090" t="s">
        <v>267</v>
      </c>
      <c r="O5090" t="s">
        <v>267</v>
      </c>
      <c r="P5090">
        <v>0</v>
      </c>
      <c r="Q5090">
        <v>0</v>
      </c>
      <c r="R5090">
        <v>0</v>
      </c>
      <c r="S5090" t="s">
        <v>267</v>
      </c>
      <c r="T5090" t="s">
        <v>267</v>
      </c>
      <c r="U5090" t="s">
        <v>19517</v>
      </c>
      <c r="V5090" t="b">
        <v>0</v>
      </c>
      <c r="W5090" t="s">
        <v>19518</v>
      </c>
      <c r="X5090">
        <v>0</v>
      </c>
      <c r="Y5090" t="s">
        <v>265</v>
      </c>
      <c r="Z5090" t="s">
        <v>265</v>
      </c>
      <c r="AA5090" t="s">
        <v>265</v>
      </c>
      <c r="AB5090" t="s">
        <v>265</v>
      </c>
      <c r="AC5090" t="s">
        <v>265</v>
      </c>
      <c r="AD5090" t="s">
        <v>265</v>
      </c>
      <c r="AE5090" t="s">
        <v>265</v>
      </c>
      <c r="AF5090" t="s">
        <v>267</v>
      </c>
      <c r="AG5090" t="s">
        <v>265</v>
      </c>
      <c r="AH5090" t="s">
        <v>265</v>
      </c>
      <c r="AI5090" t="s">
        <v>265</v>
      </c>
      <c r="AJ5090" t="s">
        <v>265</v>
      </c>
      <c r="AL5090" t="str">
        <f>IF(Sudan_News12[[#This Row],[relevancy_classification_english]]="Relevant","مناسب",IF(Sudan_News12[[#This Row],[relevancy_classification_english]]="Relevant","عَرَضِيّ",""))</f>
        <v/>
      </c>
      <c r="AN5090" t="str">
        <f>IF(Sudan_News12[[#This Row],[sentiment_analysis_english]]="Negative","سلبي",IF(Sudan_News12[[#This Row],[sentiment_analysis_english]]="Neutral","حيادي",IF(Sudan_News12[[#This Row],[sentiment_analysis_english]]="Positive","إيجابي","")))</f>
        <v/>
      </c>
      <c r="AO5090" t="e">
        <f>INDEX(TextClassificationList[],MATCH(Sudan_News12[[#This Row],[text_classification_arabic]],TextClassificationList[text_classification_arabic],0),1)</f>
        <v>#N/A</v>
      </c>
      <c r="AQ5090" t="e">
        <f>INDEX(TextClassificationList[],MATCH(Sudan_News12[[#This Row],[text_classification_arabic2]],TextClassificationList[text_classification_arabic],0),1)</f>
        <v>#N/A</v>
      </c>
      <c r="AS5090" t="e">
        <f>INDEX(TextClassificationList[],MATCH(Sudan_News12[[#This Row],[text_classification_arabic3]],TextClassificationList[text_classification_arabic],0),1)</f>
        <v>#N/A</v>
      </c>
      <c r="AU5090" t="e">
        <f>INDEX(TextClassificationList[],MATCH(Sudan_News12[[#This Row],[text_classification_arabic4]],TextClassificationList[text_classification_arabic],0),1)</f>
        <v>#N/A</v>
      </c>
      <c r="AW5090" t="e">
        <f>INDEX(TextClassificationList[],MATCH(Sudan_News12[[#This Row],[text_classification_arabic5]],TextClassificationList[text_classification_arabic],0),1)</f>
        <v>#N/A</v>
      </c>
    </row>
    <row r="5091" spans="1:49" x14ac:dyDescent="0.2">
      <c r="A5091">
        <v>1.0822780712380989E+18</v>
      </c>
      <c r="B5091">
        <v>1.0819417271649362E+18</v>
      </c>
      <c r="C5091" t="s">
        <v>19519</v>
      </c>
      <c r="D5091" s="1">
        <v>43472</v>
      </c>
      <c r="E5091" s="2">
        <v>0.67331018518518515</v>
      </c>
      <c r="F5091">
        <v>200</v>
      </c>
      <c r="G5091">
        <v>1889611729</v>
      </c>
      <c r="H5091" t="s">
        <v>354</v>
      </c>
      <c r="I5091" t="s">
        <v>355</v>
      </c>
      <c r="J5091" t="s">
        <v>265</v>
      </c>
      <c r="K5091" t="s">
        <v>19520</v>
      </c>
      <c r="L5091" t="s">
        <v>266</v>
      </c>
      <c r="M5091" t="s">
        <v>267</v>
      </c>
      <c r="N5091" t="s">
        <v>267</v>
      </c>
      <c r="O5091" t="s">
        <v>267</v>
      </c>
      <c r="P5091">
        <v>0</v>
      </c>
      <c r="Q5091">
        <v>0</v>
      </c>
      <c r="R5091">
        <v>0</v>
      </c>
      <c r="S5091" t="s">
        <v>267</v>
      </c>
      <c r="T5091" t="s">
        <v>267</v>
      </c>
      <c r="U5091" t="s">
        <v>19521</v>
      </c>
      <c r="V5091" t="b">
        <v>0</v>
      </c>
      <c r="W5091" t="s">
        <v>265</v>
      </c>
      <c r="X5091">
        <v>0</v>
      </c>
      <c r="Y5091" t="s">
        <v>265</v>
      </c>
      <c r="Z5091" t="s">
        <v>265</v>
      </c>
      <c r="AA5091" t="s">
        <v>265</v>
      </c>
      <c r="AB5091" t="s">
        <v>265</v>
      </c>
      <c r="AC5091" t="s">
        <v>265</v>
      </c>
      <c r="AD5091" t="s">
        <v>265</v>
      </c>
      <c r="AE5091" t="s">
        <v>265</v>
      </c>
      <c r="AF5091" t="s">
        <v>18145</v>
      </c>
      <c r="AG5091" t="s">
        <v>265</v>
      </c>
      <c r="AH5091" t="s">
        <v>265</v>
      </c>
      <c r="AI5091" t="s">
        <v>265</v>
      </c>
      <c r="AJ5091" t="s">
        <v>265</v>
      </c>
      <c r="AL5091" t="str">
        <f>IF(Sudan_News12[[#This Row],[relevancy_classification_english]]="Relevant","مناسب",IF(Sudan_News12[[#This Row],[relevancy_classification_english]]="Relevant","عَرَضِيّ",""))</f>
        <v/>
      </c>
      <c r="AN5091" t="str">
        <f>IF(Sudan_News12[[#This Row],[sentiment_analysis_english]]="Negative","سلبي",IF(Sudan_News12[[#This Row],[sentiment_analysis_english]]="Neutral","حيادي",IF(Sudan_News12[[#This Row],[sentiment_analysis_english]]="Positive","إيجابي","")))</f>
        <v/>
      </c>
      <c r="AO5091" t="e">
        <f>INDEX(TextClassificationList[],MATCH(Sudan_News12[[#This Row],[text_classification_arabic]],TextClassificationList[text_classification_arabic],0),1)</f>
        <v>#N/A</v>
      </c>
      <c r="AQ5091" t="e">
        <f>INDEX(TextClassificationList[],MATCH(Sudan_News12[[#This Row],[text_classification_arabic2]],TextClassificationList[text_classification_arabic],0),1)</f>
        <v>#N/A</v>
      </c>
      <c r="AS5091" t="e">
        <f>INDEX(TextClassificationList[],MATCH(Sudan_News12[[#This Row],[text_classification_arabic3]],TextClassificationList[text_classification_arabic],0),1)</f>
        <v>#N/A</v>
      </c>
      <c r="AU5091" t="e">
        <f>INDEX(TextClassificationList[],MATCH(Sudan_News12[[#This Row],[text_classification_arabic4]],TextClassificationList[text_classification_arabic],0),1)</f>
        <v>#N/A</v>
      </c>
      <c r="AW5091" t="e">
        <f>INDEX(TextClassificationList[],MATCH(Sudan_News12[[#This Row],[text_classification_arabic5]],TextClassificationList[text_classification_arabic],0),1)</f>
        <v>#N/A</v>
      </c>
    </row>
    <row r="5092" spans="1:49" x14ac:dyDescent="0.2">
      <c r="A5092">
        <v>1.0822377426150932E+18</v>
      </c>
      <c r="B5092">
        <v>1.0822037720200274E+18</v>
      </c>
      <c r="C5092" t="s">
        <v>19522</v>
      </c>
      <c r="D5092" s="1">
        <v>43472</v>
      </c>
      <c r="E5092" s="2">
        <v>0.56202546296296296</v>
      </c>
      <c r="F5092">
        <v>200</v>
      </c>
      <c r="G5092">
        <v>1889611729</v>
      </c>
      <c r="H5092" t="s">
        <v>354</v>
      </c>
      <c r="I5092" t="s">
        <v>355</v>
      </c>
      <c r="J5092" t="s">
        <v>265</v>
      </c>
      <c r="K5092" t="s">
        <v>19523</v>
      </c>
      <c r="L5092" t="s">
        <v>266</v>
      </c>
      <c r="M5092" t="s">
        <v>267</v>
      </c>
      <c r="N5092" t="s">
        <v>267</v>
      </c>
      <c r="O5092" t="s">
        <v>267</v>
      </c>
      <c r="P5092">
        <v>1</v>
      </c>
      <c r="Q5092">
        <v>0</v>
      </c>
      <c r="R5092">
        <v>0</v>
      </c>
      <c r="S5092" t="s">
        <v>267</v>
      </c>
      <c r="T5092" t="s">
        <v>267</v>
      </c>
      <c r="U5092" t="s">
        <v>19524</v>
      </c>
      <c r="V5092" t="b">
        <v>0</v>
      </c>
      <c r="W5092" t="s">
        <v>265</v>
      </c>
      <c r="X5092">
        <v>0</v>
      </c>
      <c r="Y5092" t="s">
        <v>265</v>
      </c>
      <c r="Z5092" t="s">
        <v>265</v>
      </c>
      <c r="AA5092" t="s">
        <v>265</v>
      </c>
      <c r="AB5092" t="s">
        <v>265</v>
      </c>
      <c r="AC5092" t="s">
        <v>265</v>
      </c>
      <c r="AD5092" t="s">
        <v>265</v>
      </c>
      <c r="AE5092" t="s">
        <v>265</v>
      </c>
      <c r="AF5092" t="s">
        <v>18145</v>
      </c>
      <c r="AG5092" t="s">
        <v>265</v>
      </c>
      <c r="AH5092" t="s">
        <v>265</v>
      </c>
      <c r="AI5092" t="s">
        <v>265</v>
      </c>
      <c r="AJ5092" t="s">
        <v>265</v>
      </c>
      <c r="AL5092" t="str">
        <f>IF(Sudan_News12[[#This Row],[relevancy_classification_english]]="Relevant","مناسب",IF(Sudan_News12[[#This Row],[relevancy_classification_english]]="Relevant","عَرَضِيّ",""))</f>
        <v/>
      </c>
      <c r="AN5092" t="str">
        <f>IF(Sudan_News12[[#This Row],[sentiment_analysis_english]]="Negative","سلبي",IF(Sudan_News12[[#This Row],[sentiment_analysis_english]]="Neutral","حيادي",IF(Sudan_News12[[#This Row],[sentiment_analysis_english]]="Positive","إيجابي","")))</f>
        <v/>
      </c>
      <c r="AO5092" t="e">
        <f>INDEX(TextClassificationList[],MATCH(Sudan_News12[[#This Row],[text_classification_arabic]],TextClassificationList[text_classification_arabic],0),1)</f>
        <v>#N/A</v>
      </c>
      <c r="AQ5092" t="e">
        <f>INDEX(TextClassificationList[],MATCH(Sudan_News12[[#This Row],[text_classification_arabic2]],TextClassificationList[text_classification_arabic],0),1)</f>
        <v>#N/A</v>
      </c>
      <c r="AS5092" t="e">
        <f>INDEX(TextClassificationList[],MATCH(Sudan_News12[[#This Row],[text_classification_arabic3]],TextClassificationList[text_classification_arabic],0),1)</f>
        <v>#N/A</v>
      </c>
      <c r="AU5092" t="e">
        <f>INDEX(TextClassificationList[],MATCH(Sudan_News12[[#This Row],[text_classification_arabic4]],TextClassificationList[text_classification_arabic],0),1)</f>
        <v>#N/A</v>
      </c>
      <c r="AW5092" t="e">
        <f>INDEX(TextClassificationList[],MATCH(Sudan_News12[[#This Row],[text_classification_arabic5]],TextClassificationList[text_classification_arabic],0),1)</f>
        <v>#N/A</v>
      </c>
    </row>
    <row r="5093" spans="1:49" x14ac:dyDescent="0.2">
      <c r="A5093">
        <v>1.0820573186935235E+18</v>
      </c>
      <c r="B5093">
        <v>1.0819331292024381E+18</v>
      </c>
      <c r="C5093" t="s">
        <v>19525</v>
      </c>
      <c r="D5093" s="1">
        <v>43472</v>
      </c>
      <c r="E5093" s="2">
        <v>6.4155092592592597E-2</v>
      </c>
      <c r="F5093">
        <v>200</v>
      </c>
      <c r="G5093">
        <v>1889611729</v>
      </c>
      <c r="H5093" t="s">
        <v>354</v>
      </c>
      <c r="I5093" t="s">
        <v>355</v>
      </c>
      <c r="J5093" t="s">
        <v>265</v>
      </c>
      <c r="K5093" t="s">
        <v>19526</v>
      </c>
      <c r="L5093" t="s">
        <v>266</v>
      </c>
      <c r="M5093" t="s">
        <v>267</v>
      </c>
      <c r="N5093" t="s">
        <v>267</v>
      </c>
      <c r="O5093" t="s">
        <v>267</v>
      </c>
      <c r="P5093">
        <v>1</v>
      </c>
      <c r="Q5093">
        <v>0</v>
      </c>
      <c r="R5093">
        <v>2</v>
      </c>
      <c r="S5093" t="s">
        <v>267</v>
      </c>
      <c r="T5093" t="s">
        <v>267</v>
      </c>
      <c r="U5093" t="s">
        <v>19527</v>
      </c>
      <c r="V5093" t="b">
        <v>0</v>
      </c>
      <c r="W5093" t="s">
        <v>265</v>
      </c>
      <c r="X5093">
        <v>0</v>
      </c>
      <c r="Y5093" t="s">
        <v>265</v>
      </c>
      <c r="Z5093" t="s">
        <v>265</v>
      </c>
      <c r="AA5093" t="s">
        <v>265</v>
      </c>
      <c r="AB5093" t="s">
        <v>265</v>
      </c>
      <c r="AC5093" t="s">
        <v>265</v>
      </c>
      <c r="AD5093" t="s">
        <v>265</v>
      </c>
      <c r="AE5093" t="s">
        <v>265</v>
      </c>
      <c r="AF5093" t="s">
        <v>19528</v>
      </c>
      <c r="AG5093" t="s">
        <v>265</v>
      </c>
      <c r="AH5093" t="s">
        <v>265</v>
      </c>
      <c r="AI5093" t="s">
        <v>265</v>
      </c>
      <c r="AJ5093" t="s">
        <v>265</v>
      </c>
      <c r="AL5093" t="str">
        <f>IF(Sudan_News12[[#This Row],[relevancy_classification_english]]="Relevant","مناسب",IF(Sudan_News12[[#This Row],[relevancy_classification_english]]="Relevant","عَرَضِيّ",""))</f>
        <v/>
      </c>
      <c r="AN5093" t="str">
        <f>IF(Sudan_News12[[#This Row],[sentiment_analysis_english]]="Negative","سلبي",IF(Sudan_News12[[#This Row],[sentiment_analysis_english]]="Neutral","حيادي",IF(Sudan_News12[[#This Row],[sentiment_analysis_english]]="Positive","إيجابي","")))</f>
        <v/>
      </c>
      <c r="AO5093" t="e">
        <f>INDEX(TextClassificationList[],MATCH(Sudan_News12[[#This Row],[text_classification_arabic]],TextClassificationList[text_classification_arabic],0),1)</f>
        <v>#N/A</v>
      </c>
      <c r="AQ5093" t="e">
        <f>INDEX(TextClassificationList[],MATCH(Sudan_News12[[#This Row],[text_classification_arabic2]],TextClassificationList[text_classification_arabic],0),1)</f>
        <v>#N/A</v>
      </c>
      <c r="AS5093" t="e">
        <f>INDEX(TextClassificationList[],MATCH(Sudan_News12[[#This Row],[text_classification_arabic3]],TextClassificationList[text_classification_arabic],0),1)</f>
        <v>#N/A</v>
      </c>
      <c r="AU5093" t="e">
        <f>INDEX(TextClassificationList[],MATCH(Sudan_News12[[#This Row],[text_classification_arabic4]],TextClassificationList[text_classification_arabic],0),1)</f>
        <v>#N/A</v>
      </c>
      <c r="AW5093" t="e">
        <f>INDEX(TextClassificationList[],MATCH(Sudan_News12[[#This Row],[text_classification_arabic5]],TextClassificationList[text_classification_arabic],0),1)</f>
        <v>#N/A</v>
      </c>
    </row>
    <row r="5094" spans="1:49" x14ac:dyDescent="0.2">
      <c r="A5094">
        <v>1.0818674513678991E+18</v>
      </c>
      <c r="B5094">
        <v>1.0818674513678991E+18</v>
      </c>
      <c r="C5094" t="s">
        <v>19529</v>
      </c>
      <c r="D5094" s="1">
        <v>43471</v>
      </c>
      <c r="E5094" s="2">
        <v>0.54021990740740744</v>
      </c>
      <c r="F5094">
        <v>200</v>
      </c>
      <c r="G5094">
        <v>1889611729</v>
      </c>
      <c r="H5094" t="s">
        <v>354</v>
      </c>
      <c r="I5094" t="s">
        <v>355</v>
      </c>
      <c r="J5094" t="s">
        <v>265</v>
      </c>
      <c r="K5094" t="s">
        <v>19530</v>
      </c>
      <c r="L5094" t="s">
        <v>278</v>
      </c>
      <c r="M5094" t="s">
        <v>267</v>
      </c>
      <c r="N5094" t="s">
        <v>267</v>
      </c>
      <c r="O5094" t="s">
        <v>19531</v>
      </c>
      <c r="P5094">
        <v>0</v>
      </c>
      <c r="Q5094">
        <v>9</v>
      </c>
      <c r="R5094">
        <v>2</v>
      </c>
      <c r="S5094" t="s">
        <v>329</v>
      </c>
      <c r="T5094" t="s">
        <v>267</v>
      </c>
      <c r="U5094" t="s">
        <v>19532</v>
      </c>
      <c r="V5094" t="b">
        <v>0</v>
      </c>
      <c r="W5094" t="s">
        <v>265</v>
      </c>
      <c r="X5094">
        <v>1</v>
      </c>
      <c r="Y5094" t="s">
        <v>19533</v>
      </c>
      <c r="Z5094" t="s">
        <v>265</v>
      </c>
      <c r="AA5094" t="s">
        <v>265</v>
      </c>
      <c r="AB5094" t="s">
        <v>265</v>
      </c>
      <c r="AC5094" t="s">
        <v>265</v>
      </c>
      <c r="AD5094" t="s">
        <v>265</v>
      </c>
      <c r="AE5094" t="s">
        <v>265</v>
      </c>
      <c r="AF5094" t="s">
        <v>267</v>
      </c>
      <c r="AG5094" t="s">
        <v>265</v>
      </c>
      <c r="AH5094" t="s">
        <v>265</v>
      </c>
      <c r="AI5094" t="s">
        <v>265</v>
      </c>
      <c r="AJ5094" t="s">
        <v>265</v>
      </c>
      <c r="AL5094" t="str">
        <f>IF(Sudan_News12[[#This Row],[relevancy_classification_english]]="Relevant","مناسب",IF(Sudan_News12[[#This Row],[relevancy_classification_english]]="Relevant","عَرَضِيّ",""))</f>
        <v/>
      </c>
      <c r="AN5094" t="str">
        <f>IF(Sudan_News12[[#This Row],[sentiment_analysis_english]]="Negative","سلبي",IF(Sudan_News12[[#This Row],[sentiment_analysis_english]]="Neutral","حيادي",IF(Sudan_News12[[#This Row],[sentiment_analysis_english]]="Positive","إيجابي","")))</f>
        <v/>
      </c>
      <c r="AO5094" t="e">
        <f>INDEX(TextClassificationList[],MATCH(Sudan_News12[[#This Row],[text_classification_arabic]],TextClassificationList[text_classification_arabic],0),1)</f>
        <v>#N/A</v>
      </c>
      <c r="AQ5094" t="e">
        <f>INDEX(TextClassificationList[],MATCH(Sudan_News12[[#This Row],[text_classification_arabic2]],TextClassificationList[text_classification_arabic],0),1)</f>
        <v>#N/A</v>
      </c>
      <c r="AS5094" t="e">
        <f>INDEX(TextClassificationList[],MATCH(Sudan_News12[[#This Row],[text_classification_arabic3]],TextClassificationList[text_classification_arabic],0),1)</f>
        <v>#N/A</v>
      </c>
      <c r="AU5094" t="e">
        <f>INDEX(TextClassificationList[],MATCH(Sudan_News12[[#This Row],[text_classification_arabic4]],TextClassificationList[text_classification_arabic],0),1)</f>
        <v>#N/A</v>
      </c>
      <c r="AW5094" t="e">
        <f>INDEX(TextClassificationList[],MATCH(Sudan_News12[[#This Row],[text_classification_arabic5]],TextClassificationList[text_classification_arabic],0),1)</f>
        <v>#N/A</v>
      </c>
    </row>
    <row r="5095" spans="1:49" x14ac:dyDescent="0.2">
      <c r="A5095">
        <v>1.0818354060338954E+18</v>
      </c>
      <c r="B5095">
        <v>1.0818354060338954E+18</v>
      </c>
      <c r="C5095" t="s">
        <v>19534</v>
      </c>
      <c r="D5095" s="1">
        <v>43471</v>
      </c>
      <c r="E5095" s="2">
        <v>0.45178240740740738</v>
      </c>
      <c r="F5095">
        <v>200</v>
      </c>
      <c r="G5095">
        <v>1889611729</v>
      </c>
      <c r="H5095" t="s">
        <v>354</v>
      </c>
      <c r="I5095" t="s">
        <v>355</v>
      </c>
      <c r="J5095" t="s">
        <v>265</v>
      </c>
      <c r="K5095" t="s">
        <v>19535</v>
      </c>
      <c r="L5095" t="s">
        <v>266</v>
      </c>
      <c r="M5095" t="s">
        <v>267</v>
      </c>
      <c r="N5095" t="s">
        <v>267</v>
      </c>
      <c r="O5095" t="s">
        <v>267</v>
      </c>
      <c r="P5095">
        <v>0</v>
      </c>
      <c r="Q5095">
        <v>0</v>
      </c>
      <c r="R5095">
        <v>0</v>
      </c>
      <c r="S5095" t="s">
        <v>267</v>
      </c>
      <c r="T5095" t="s">
        <v>267</v>
      </c>
      <c r="U5095" t="s">
        <v>19536</v>
      </c>
      <c r="V5095" t="b">
        <v>0</v>
      </c>
      <c r="W5095" t="s">
        <v>19537</v>
      </c>
      <c r="X5095">
        <v>0</v>
      </c>
      <c r="Y5095" t="s">
        <v>265</v>
      </c>
      <c r="Z5095" t="s">
        <v>265</v>
      </c>
      <c r="AA5095" t="s">
        <v>265</v>
      </c>
      <c r="AB5095" t="s">
        <v>265</v>
      </c>
      <c r="AC5095" t="s">
        <v>265</v>
      </c>
      <c r="AD5095" t="s">
        <v>265</v>
      </c>
      <c r="AE5095" t="s">
        <v>265</v>
      </c>
      <c r="AF5095" t="s">
        <v>267</v>
      </c>
      <c r="AG5095" t="s">
        <v>265</v>
      </c>
      <c r="AH5095" t="s">
        <v>265</v>
      </c>
      <c r="AI5095" t="s">
        <v>265</v>
      </c>
      <c r="AJ5095" t="s">
        <v>265</v>
      </c>
      <c r="AL5095" t="str">
        <f>IF(Sudan_News12[[#This Row],[relevancy_classification_english]]="Relevant","مناسب",IF(Sudan_News12[[#This Row],[relevancy_classification_english]]="Relevant","عَرَضِيّ",""))</f>
        <v/>
      </c>
      <c r="AN5095" t="str">
        <f>IF(Sudan_News12[[#This Row],[sentiment_analysis_english]]="Negative","سلبي",IF(Sudan_News12[[#This Row],[sentiment_analysis_english]]="Neutral","حيادي",IF(Sudan_News12[[#This Row],[sentiment_analysis_english]]="Positive","إيجابي","")))</f>
        <v/>
      </c>
      <c r="AO5095" t="e">
        <f>INDEX(TextClassificationList[],MATCH(Sudan_News12[[#This Row],[text_classification_arabic]],TextClassificationList[text_classification_arabic],0),1)</f>
        <v>#N/A</v>
      </c>
      <c r="AQ5095" t="e">
        <f>INDEX(TextClassificationList[],MATCH(Sudan_News12[[#This Row],[text_classification_arabic2]],TextClassificationList[text_classification_arabic],0),1)</f>
        <v>#N/A</v>
      </c>
      <c r="AS5095" t="e">
        <f>INDEX(TextClassificationList[],MATCH(Sudan_News12[[#This Row],[text_classification_arabic3]],TextClassificationList[text_classification_arabic],0),1)</f>
        <v>#N/A</v>
      </c>
      <c r="AU5095" t="e">
        <f>INDEX(TextClassificationList[],MATCH(Sudan_News12[[#This Row],[text_classification_arabic4]],TextClassificationList[text_classification_arabic],0),1)</f>
        <v>#N/A</v>
      </c>
      <c r="AW5095" t="e">
        <f>INDEX(TextClassificationList[],MATCH(Sudan_News12[[#This Row],[text_classification_arabic5]],TextClassificationList[text_classification_arabic],0),1)</f>
        <v>#N/A</v>
      </c>
    </row>
    <row r="5096" spans="1:49" x14ac:dyDescent="0.2">
      <c r="A5096">
        <v>1.0818344270203986E+18</v>
      </c>
      <c r="B5096">
        <v>1.0818344270203986E+18</v>
      </c>
      <c r="C5096" t="s">
        <v>19538</v>
      </c>
      <c r="D5096" s="1">
        <v>43471</v>
      </c>
      <c r="E5096" s="2">
        <v>0.44908564814814816</v>
      </c>
      <c r="F5096">
        <v>200</v>
      </c>
      <c r="G5096">
        <v>1889611729</v>
      </c>
      <c r="H5096" t="s">
        <v>354</v>
      </c>
      <c r="I5096" t="s">
        <v>355</v>
      </c>
      <c r="J5096" t="s">
        <v>265</v>
      </c>
      <c r="K5096" t="s">
        <v>19539</v>
      </c>
      <c r="L5096" t="s">
        <v>278</v>
      </c>
      <c r="M5096" t="s">
        <v>267</v>
      </c>
      <c r="N5096" t="s">
        <v>267</v>
      </c>
      <c r="O5096" t="s">
        <v>19540</v>
      </c>
      <c r="P5096">
        <v>0</v>
      </c>
      <c r="Q5096">
        <v>0</v>
      </c>
      <c r="R5096">
        <v>0</v>
      </c>
      <c r="S5096" t="s">
        <v>295</v>
      </c>
      <c r="T5096" t="s">
        <v>267</v>
      </c>
      <c r="U5096" t="s">
        <v>19541</v>
      </c>
      <c r="V5096" t="b">
        <v>0</v>
      </c>
      <c r="W5096" t="s">
        <v>265</v>
      </c>
      <c r="X5096">
        <v>1</v>
      </c>
      <c r="Y5096" t="s">
        <v>19542</v>
      </c>
      <c r="Z5096" t="s">
        <v>265</v>
      </c>
      <c r="AA5096" t="s">
        <v>265</v>
      </c>
      <c r="AB5096" t="s">
        <v>265</v>
      </c>
      <c r="AC5096" t="s">
        <v>265</v>
      </c>
      <c r="AD5096" t="s">
        <v>265</v>
      </c>
      <c r="AE5096" t="s">
        <v>265</v>
      </c>
      <c r="AF5096" t="s">
        <v>267</v>
      </c>
      <c r="AG5096" t="s">
        <v>265</v>
      </c>
      <c r="AH5096" t="s">
        <v>265</v>
      </c>
      <c r="AI5096" t="s">
        <v>265</v>
      </c>
      <c r="AJ5096" t="s">
        <v>265</v>
      </c>
      <c r="AL5096" t="str">
        <f>IF(Sudan_News12[[#This Row],[relevancy_classification_english]]="Relevant","مناسب",IF(Sudan_News12[[#This Row],[relevancy_classification_english]]="Relevant","عَرَضِيّ",""))</f>
        <v/>
      </c>
      <c r="AN5096" t="str">
        <f>IF(Sudan_News12[[#This Row],[sentiment_analysis_english]]="Negative","سلبي",IF(Sudan_News12[[#This Row],[sentiment_analysis_english]]="Neutral","حيادي",IF(Sudan_News12[[#This Row],[sentiment_analysis_english]]="Positive","إيجابي","")))</f>
        <v/>
      </c>
      <c r="AO5096" t="e">
        <f>INDEX(TextClassificationList[],MATCH(Sudan_News12[[#This Row],[text_classification_arabic]],TextClassificationList[text_classification_arabic],0),1)</f>
        <v>#N/A</v>
      </c>
      <c r="AQ5096" t="e">
        <f>INDEX(TextClassificationList[],MATCH(Sudan_News12[[#This Row],[text_classification_arabic2]],TextClassificationList[text_classification_arabic],0),1)</f>
        <v>#N/A</v>
      </c>
      <c r="AS5096" t="e">
        <f>INDEX(TextClassificationList[],MATCH(Sudan_News12[[#This Row],[text_classification_arabic3]],TextClassificationList[text_classification_arabic],0),1)</f>
        <v>#N/A</v>
      </c>
      <c r="AU5096" t="e">
        <f>INDEX(TextClassificationList[],MATCH(Sudan_News12[[#This Row],[text_classification_arabic4]],TextClassificationList[text_classification_arabic],0),1)</f>
        <v>#N/A</v>
      </c>
      <c r="AW5096" t="e">
        <f>INDEX(TextClassificationList[],MATCH(Sudan_News12[[#This Row],[text_classification_arabic5]],TextClassificationList[text_classification_arabic],0),1)</f>
        <v>#N/A</v>
      </c>
    </row>
    <row r="5097" spans="1:49" x14ac:dyDescent="0.2">
      <c r="A5097">
        <v>1.081834259202089E+18</v>
      </c>
      <c r="B5097">
        <v>1.081834259202089E+18</v>
      </c>
      <c r="C5097" t="s">
        <v>19543</v>
      </c>
      <c r="D5097" s="1">
        <v>43471</v>
      </c>
      <c r="E5097" s="2">
        <v>0.44862268518518517</v>
      </c>
      <c r="F5097">
        <v>200</v>
      </c>
      <c r="G5097">
        <v>1889611729</v>
      </c>
      <c r="H5097" t="s">
        <v>354</v>
      </c>
      <c r="I5097" t="s">
        <v>355</v>
      </c>
      <c r="J5097" t="s">
        <v>265</v>
      </c>
      <c r="K5097" t="s">
        <v>19544</v>
      </c>
      <c r="L5097" t="s">
        <v>266</v>
      </c>
      <c r="M5097" t="s">
        <v>267</v>
      </c>
      <c r="N5097" t="s">
        <v>267</v>
      </c>
      <c r="O5097" t="s">
        <v>267</v>
      </c>
      <c r="P5097">
        <v>0</v>
      </c>
      <c r="Q5097">
        <v>0</v>
      </c>
      <c r="R5097">
        <v>0</v>
      </c>
      <c r="S5097" t="s">
        <v>267</v>
      </c>
      <c r="T5097" t="s">
        <v>267</v>
      </c>
      <c r="U5097" t="s">
        <v>19545</v>
      </c>
      <c r="V5097" t="b">
        <v>0</v>
      </c>
      <c r="W5097" t="s">
        <v>19546</v>
      </c>
      <c r="X5097">
        <v>0</v>
      </c>
      <c r="Y5097" t="s">
        <v>265</v>
      </c>
      <c r="Z5097" t="s">
        <v>265</v>
      </c>
      <c r="AA5097" t="s">
        <v>265</v>
      </c>
      <c r="AB5097" t="s">
        <v>265</v>
      </c>
      <c r="AC5097" t="s">
        <v>265</v>
      </c>
      <c r="AD5097" t="s">
        <v>265</v>
      </c>
      <c r="AE5097" t="s">
        <v>265</v>
      </c>
      <c r="AF5097" t="s">
        <v>267</v>
      </c>
      <c r="AG5097" t="s">
        <v>265</v>
      </c>
      <c r="AH5097" t="s">
        <v>265</v>
      </c>
      <c r="AI5097" t="s">
        <v>265</v>
      </c>
      <c r="AJ5097" t="s">
        <v>265</v>
      </c>
      <c r="AL5097" t="str">
        <f>IF(Sudan_News12[[#This Row],[relevancy_classification_english]]="Relevant","مناسب",IF(Sudan_News12[[#This Row],[relevancy_classification_english]]="Relevant","عَرَضِيّ",""))</f>
        <v/>
      </c>
      <c r="AN5097" t="str">
        <f>IF(Sudan_News12[[#This Row],[sentiment_analysis_english]]="Negative","سلبي",IF(Sudan_News12[[#This Row],[sentiment_analysis_english]]="Neutral","حيادي",IF(Sudan_News12[[#This Row],[sentiment_analysis_english]]="Positive","إيجابي","")))</f>
        <v/>
      </c>
      <c r="AO5097" t="e">
        <f>INDEX(TextClassificationList[],MATCH(Sudan_News12[[#This Row],[text_classification_arabic]],TextClassificationList[text_classification_arabic],0),1)</f>
        <v>#N/A</v>
      </c>
      <c r="AQ5097" t="e">
        <f>INDEX(TextClassificationList[],MATCH(Sudan_News12[[#This Row],[text_classification_arabic2]],TextClassificationList[text_classification_arabic],0),1)</f>
        <v>#N/A</v>
      </c>
      <c r="AS5097" t="e">
        <f>INDEX(TextClassificationList[],MATCH(Sudan_News12[[#This Row],[text_classification_arabic3]],TextClassificationList[text_classification_arabic],0),1)</f>
        <v>#N/A</v>
      </c>
      <c r="AU5097" t="e">
        <f>INDEX(TextClassificationList[],MATCH(Sudan_News12[[#This Row],[text_classification_arabic4]],TextClassificationList[text_classification_arabic],0),1)</f>
        <v>#N/A</v>
      </c>
      <c r="AW5097" t="e">
        <f>INDEX(TextClassificationList[],MATCH(Sudan_News12[[#This Row],[text_classification_arabic5]],TextClassificationList[text_classification_arabic],0),1)</f>
        <v>#N/A</v>
      </c>
    </row>
    <row r="5098" spans="1:49" x14ac:dyDescent="0.2">
      <c r="A5098">
        <v>1.0818245356561859E+18</v>
      </c>
      <c r="B5098">
        <v>1.081821778526249E+18</v>
      </c>
      <c r="C5098" t="s">
        <v>19547</v>
      </c>
      <c r="D5098" s="1">
        <v>43471</v>
      </c>
      <c r="E5098" s="2">
        <v>0.42179398148148151</v>
      </c>
      <c r="F5098">
        <v>200</v>
      </c>
      <c r="G5098">
        <v>1889611729</v>
      </c>
      <c r="H5098" t="s">
        <v>354</v>
      </c>
      <c r="I5098" t="s">
        <v>355</v>
      </c>
      <c r="J5098" t="s">
        <v>265</v>
      </c>
      <c r="K5098" t="s">
        <v>19548</v>
      </c>
      <c r="L5098" t="s">
        <v>266</v>
      </c>
      <c r="M5098" t="s">
        <v>267</v>
      </c>
      <c r="N5098" t="s">
        <v>267</v>
      </c>
      <c r="O5098" t="s">
        <v>267</v>
      </c>
      <c r="P5098">
        <v>0</v>
      </c>
      <c r="Q5098">
        <v>0</v>
      </c>
      <c r="R5098">
        <v>0</v>
      </c>
      <c r="S5098" t="s">
        <v>267</v>
      </c>
      <c r="T5098" t="s">
        <v>267</v>
      </c>
      <c r="U5098" t="s">
        <v>19549</v>
      </c>
      <c r="V5098" t="b">
        <v>0</v>
      </c>
      <c r="W5098" t="s">
        <v>265</v>
      </c>
      <c r="X5098">
        <v>0</v>
      </c>
      <c r="Y5098" t="s">
        <v>265</v>
      </c>
      <c r="Z5098" t="s">
        <v>265</v>
      </c>
      <c r="AA5098" t="s">
        <v>265</v>
      </c>
      <c r="AB5098" t="s">
        <v>265</v>
      </c>
      <c r="AC5098" t="s">
        <v>265</v>
      </c>
      <c r="AD5098" t="s">
        <v>265</v>
      </c>
      <c r="AE5098" t="s">
        <v>265</v>
      </c>
      <c r="AF5098" t="s">
        <v>18145</v>
      </c>
      <c r="AG5098" t="s">
        <v>265</v>
      </c>
      <c r="AH5098" t="s">
        <v>265</v>
      </c>
      <c r="AI5098" t="s">
        <v>265</v>
      </c>
      <c r="AJ5098" t="s">
        <v>265</v>
      </c>
      <c r="AL5098" t="str">
        <f>IF(Sudan_News12[[#This Row],[relevancy_classification_english]]="Relevant","مناسب",IF(Sudan_News12[[#This Row],[relevancy_classification_english]]="Relevant","عَرَضِيّ",""))</f>
        <v/>
      </c>
      <c r="AN5098" t="str">
        <f>IF(Sudan_News12[[#This Row],[sentiment_analysis_english]]="Negative","سلبي",IF(Sudan_News12[[#This Row],[sentiment_analysis_english]]="Neutral","حيادي",IF(Sudan_News12[[#This Row],[sentiment_analysis_english]]="Positive","إيجابي","")))</f>
        <v/>
      </c>
      <c r="AO5098" t="e">
        <f>INDEX(TextClassificationList[],MATCH(Sudan_News12[[#This Row],[text_classification_arabic]],TextClassificationList[text_classification_arabic],0),1)</f>
        <v>#N/A</v>
      </c>
      <c r="AQ5098" t="e">
        <f>INDEX(TextClassificationList[],MATCH(Sudan_News12[[#This Row],[text_classification_arabic2]],TextClassificationList[text_classification_arabic],0),1)</f>
        <v>#N/A</v>
      </c>
      <c r="AS5098" t="e">
        <f>INDEX(TextClassificationList[],MATCH(Sudan_News12[[#This Row],[text_classification_arabic3]],TextClassificationList[text_classification_arabic],0),1)</f>
        <v>#N/A</v>
      </c>
      <c r="AU5098" t="e">
        <f>INDEX(TextClassificationList[],MATCH(Sudan_News12[[#This Row],[text_classification_arabic4]],TextClassificationList[text_classification_arabic],0),1)</f>
        <v>#N/A</v>
      </c>
      <c r="AW5098" t="e">
        <f>INDEX(TextClassificationList[],MATCH(Sudan_News12[[#This Row],[text_classification_arabic5]],TextClassificationList[text_classification_arabic],0),1)</f>
        <v>#N/A</v>
      </c>
    </row>
    <row r="5099" spans="1:49" x14ac:dyDescent="0.2">
      <c r="A5099">
        <v>1.081824015747113E+18</v>
      </c>
      <c r="B5099">
        <v>1.081813822439084E+18</v>
      </c>
      <c r="C5099" t="s">
        <v>19550</v>
      </c>
      <c r="D5099" s="1">
        <v>43471</v>
      </c>
      <c r="E5099" s="2">
        <v>0.4203587962962963</v>
      </c>
      <c r="F5099">
        <v>200</v>
      </c>
      <c r="G5099">
        <v>1889611729</v>
      </c>
      <c r="H5099" t="s">
        <v>354</v>
      </c>
      <c r="I5099" t="s">
        <v>355</v>
      </c>
      <c r="J5099" t="s">
        <v>265</v>
      </c>
      <c r="K5099" t="s">
        <v>19551</v>
      </c>
      <c r="L5099" t="s">
        <v>266</v>
      </c>
      <c r="M5099" t="s">
        <v>267</v>
      </c>
      <c r="N5099" t="s">
        <v>267</v>
      </c>
      <c r="O5099" t="s">
        <v>267</v>
      </c>
      <c r="P5099">
        <v>0</v>
      </c>
      <c r="Q5099">
        <v>2</v>
      </c>
      <c r="R5099">
        <v>0</v>
      </c>
      <c r="S5099" t="s">
        <v>267</v>
      </c>
      <c r="T5099" t="s">
        <v>267</v>
      </c>
      <c r="U5099" t="s">
        <v>19552</v>
      </c>
      <c r="V5099" t="b">
        <v>0</v>
      </c>
      <c r="W5099" t="s">
        <v>265</v>
      </c>
      <c r="X5099">
        <v>0</v>
      </c>
      <c r="Y5099" t="s">
        <v>265</v>
      </c>
      <c r="Z5099" t="s">
        <v>265</v>
      </c>
      <c r="AA5099" t="s">
        <v>265</v>
      </c>
      <c r="AB5099" t="s">
        <v>265</v>
      </c>
      <c r="AC5099" t="s">
        <v>265</v>
      </c>
      <c r="AD5099" t="s">
        <v>265</v>
      </c>
      <c r="AE5099" t="s">
        <v>265</v>
      </c>
      <c r="AF5099" t="s">
        <v>267</v>
      </c>
      <c r="AG5099" t="s">
        <v>265</v>
      </c>
      <c r="AH5099" t="s">
        <v>265</v>
      </c>
      <c r="AI5099" t="s">
        <v>265</v>
      </c>
      <c r="AJ5099" t="s">
        <v>265</v>
      </c>
      <c r="AL5099" t="str">
        <f>IF(Sudan_News12[[#This Row],[relevancy_classification_english]]="Relevant","مناسب",IF(Sudan_News12[[#This Row],[relevancy_classification_english]]="Relevant","عَرَضِيّ",""))</f>
        <v/>
      </c>
      <c r="AN5099" t="str">
        <f>IF(Sudan_News12[[#This Row],[sentiment_analysis_english]]="Negative","سلبي",IF(Sudan_News12[[#This Row],[sentiment_analysis_english]]="Neutral","حيادي",IF(Sudan_News12[[#This Row],[sentiment_analysis_english]]="Positive","إيجابي","")))</f>
        <v/>
      </c>
      <c r="AO5099" t="e">
        <f>INDEX(TextClassificationList[],MATCH(Sudan_News12[[#This Row],[text_classification_arabic]],TextClassificationList[text_classification_arabic],0),1)</f>
        <v>#N/A</v>
      </c>
      <c r="AQ5099" t="e">
        <f>INDEX(TextClassificationList[],MATCH(Sudan_News12[[#This Row],[text_classification_arabic2]],TextClassificationList[text_classification_arabic],0),1)</f>
        <v>#N/A</v>
      </c>
      <c r="AS5099" t="e">
        <f>INDEX(TextClassificationList[],MATCH(Sudan_News12[[#This Row],[text_classification_arabic3]],TextClassificationList[text_classification_arabic],0),1)</f>
        <v>#N/A</v>
      </c>
      <c r="AU5099" t="e">
        <f>INDEX(TextClassificationList[],MATCH(Sudan_News12[[#This Row],[text_classification_arabic4]],TextClassificationList[text_classification_arabic],0),1)</f>
        <v>#N/A</v>
      </c>
      <c r="AW5099" t="e">
        <f>INDEX(TextClassificationList[],MATCH(Sudan_News12[[#This Row],[text_classification_arabic5]],TextClassificationList[text_classification_arabic],0),1)</f>
        <v>#N/A</v>
      </c>
    </row>
    <row r="5100" spans="1:49" x14ac:dyDescent="0.2">
      <c r="A5100">
        <v>1.081813822439084E+18</v>
      </c>
      <c r="B5100">
        <v>1.081813822439084E+18</v>
      </c>
      <c r="C5100" t="s">
        <v>19553</v>
      </c>
      <c r="D5100" s="1">
        <v>43471</v>
      </c>
      <c r="E5100" s="2">
        <v>0.39223379629629629</v>
      </c>
      <c r="F5100">
        <v>200</v>
      </c>
      <c r="G5100">
        <v>1889611729</v>
      </c>
      <c r="H5100" t="s">
        <v>354</v>
      </c>
      <c r="I5100" t="s">
        <v>355</v>
      </c>
      <c r="J5100" t="s">
        <v>265</v>
      </c>
      <c r="K5100" t="s">
        <v>19554</v>
      </c>
      <c r="L5100" t="s">
        <v>266</v>
      </c>
      <c r="M5100" t="s">
        <v>267</v>
      </c>
      <c r="N5100" t="s">
        <v>267</v>
      </c>
      <c r="O5100" t="s">
        <v>267</v>
      </c>
      <c r="P5100">
        <v>1</v>
      </c>
      <c r="Q5100">
        <v>12</v>
      </c>
      <c r="R5100">
        <v>7</v>
      </c>
      <c r="S5100" t="s">
        <v>329</v>
      </c>
      <c r="T5100" t="s">
        <v>267</v>
      </c>
      <c r="U5100" t="s">
        <v>19555</v>
      </c>
      <c r="V5100" t="b">
        <v>0</v>
      </c>
      <c r="W5100" t="s">
        <v>265</v>
      </c>
      <c r="X5100">
        <v>0</v>
      </c>
      <c r="Y5100" t="s">
        <v>265</v>
      </c>
      <c r="Z5100" t="s">
        <v>265</v>
      </c>
      <c r="AA5100" t="s">
        <v>265</v>
      </c>
      <c r="AB5100" t="s">
        <v>265</v>
      </c>
      <c r="AC5100" t="s">
        <v>265</v>
      </c>
      <c r="AD5100" t="s">
        <v>265</v>
      </c>
      <c r="AE5100" t="s">
        <v>265</v>
      </c>
      <c r="AF5100" t="s">
        <v>267</v>
      </c>
      <c r="AG5100" t="s">
        <v>265</v>
      </c>
      <c r="AH5100" t="s">
        <v>265</v>
      </c>
      <c r="AI5100" t="s">
        <v>265</v>
      </c>
      <c r="AJ5100" t="s">
        <v>265</v>
      </c>
      <c r="AL5100" t="str">
        <f>IF(Sudan_News12[[#This Row],[relevancy_classification_english]]="Relevant","مناسب",IF(Sudan_News12[[#This Row],[relevancy_classification_english]]="Relevant","عَرَضِيّ",""))</f>
        <v/>
      </c>
      <c r="AN5100" t="str">
        <f>IF(Sudan_News12[[#This Row],[sentiment_analysis_english]]="Negative","سلبي",IF(Sudan_News12[[#This Row],[sentiment_analysis_english]]="Neutral","حيادي",IF(Sudan_News12[[#This Row],[sentiment_analysis_english]]="Positive","إيجابي","")))</f>
        <v/>
      </c>
      <c r="AO5100" t="e">
        <f>INDEX(TextClassificationList[],MATCH(Sudan_News12[[#This Row],[text_classification_arabic]],TextClassificationList[text_classification_arabic],0),1)</f>
        <v>#N/A</v>
      </c>
      <c r="AQ5100" t="e">
        <f>INDEX(TextClassificationList[],MATCH(Sudan_News12[[#This Row],[text_classification_arabic2]],TextClassificationList[text_classification_arabic],0),1)</f>
        <v>#N/A</v>
      </c>
      <c r="AS5100" t="e">
        <f>INDEX(TextClassificationList[],MATCH(Sudan_News12[[#This Row],[text_classification_arabic3]],TextClassificationList[text_classification_arabic],0),1)</f>
        <v>#N/A</v>
      </c>
      <c r="AU5100" t="e">
        <f>INDEX(TextClassificationList[],MATCH(Sudan_News12[[#This Row],[text_classification_arabic4]],TextClassificationList[text_classification_arabic],0),1)</f>
        <v>#N/A</v>
      </c>
      <c r="AW5100" t="e">
        <f>INDEX(TextClassificationList[],MATCH(Sudan_News12[[#This Row],[text_classification_arabic5]],TextClassificationList[text_classification_arabic],0),1)</f>
        <v>#N/A</v>
      </c>
    </row>
    <row r="5101" spans="1:49" x14ac:dyDescent="0.2">
      <c r="A5101">
        <v>1.0818132527058657E+18</v>
      </c>
      <c r="B5101">
        <v>1.0818132527058657E+18</v>
      </c>
      <c r="C5101" t="s">
        <v>19556</v>
      </c>
      <c r="D5101" s="1">
        <v>43471</v>
      </c>
      <c r="E5101" s="2">
        <v>0.39065972222222223</v>
      </c>
      <c r="F5101">
        <v>200</v>
      </c>
      <c r="G5101">
        <v>1889611729</v>
      </c>
      <c r="H5101" t="s">
        <v>354</v>
      </c>
      <c r="I5101" t="s">
        <v>355</v>
      </c>
      <c r="J5101" t="s">
        <v>265</v>
      </c>
      <c r="K5101" t="s">
        <v>19146</v>
      </c>
      <c r="L5101" t="s">
        <v>272</v>
      </c>
      <c r="M5101" t="s">
        <v>267</v>
      </c>
      <c r="N5101" t="s">
        <v>267</v>
      </c>
      <c r="O5101" t="s">
        <v>267</v>
      </c>
      <c r="P5101">
        <v>0</v>
      </c>
      <c r="Q5101">
        <v>0</v>
      </c>
      <c r="R5101">
        <v>0</v>
      </c>
      <c r="S5101" t="s">
        <v>329</v>
      </c>
      <c r="T5101" t="s">
        <v>267</v>
      </c>
      <c r="U5101" t="s">
        <v>19557</v>
      </c>
      <c r="V5101" t="b">
        <v>0</v>
      </c>
      <c r="W5101" t="s">
        <v>265</v>
      </c>
      <c r="X5101">
        <v>0</v>
      </c>
      <c r="Y5101" t="s">
        <v>265</v>
      </c>
      <c r="Z5101" t="s">
        <v>265</v>
      </c>
      <c r="AA5101" t="s">
        <v>265</v>
      </c>
      <c r="AB5101" t="s">
        <v>265</v>
      </c>
      <c r="AC5101" t="s">
        <v>265</v>
      </c>
      <c r="AD5101" t="s">
        <v>265</v>
      </c>
      <c r="AE5101" t="s">
        <v>265</v>
      </c>
      <c r="AF5101" t="s">
        <v>267</v>
      </c>
      <c r="AG5101" t="s">
        <v>265</v>
      </c>
      <c r="AH5101" t="s">
        <v>265</v>
      </c>
      <c r="AI5101" t="s">
        <v>265</v>
      </c>
      <c r="AJ5101" t="s">
        <v>265</v>
      </c>
      <c r="AL5101" t="str">
        <f>IF(Sudan_News12[[#This Row],[relevancy_classification_english]]="Relevant","مناسب",IF(Sudan_News12[[#This Row],[relevancy_classification_english]]="Relevant","عَرَضِيّ",""))</f>
        <v/>
      </c>
      <c r="AN5101" t="str">
        <f>IF(Sudan_News12[[#This Row],[sentiment_analysis_english]]="Negative","سلبي",IF(Sudan_News12[[#This Row],[sentiment_analysis_english]]="Neutral","حيادي",IF(Sudan_News12[[#This Row],[sentiment_analysis_english]]="Positive","إيجابي","")))</f>
        <v/>
      </c>
      <c r="AO5101" t="e">
        <f>INDEX(TextClassificationList[],MATCH(Sudan_News12[[#This Row],[text_classification_arabic]],TextClassificationList[text_classification_arabic],0),1)</f>
        <v>#N/A</v>
      </c>
      <c r="AQ5101" t="e">
        <f>INDEX(TextClassificationList[],MATCH(Sudan_News12[[#This Row],[text_classification_arabic2]],TextClassificationList[text_classification_arabic],0),1)</f>
        <v>#N/A</v>
      </c>
      <c r="AS5101" t="e">
        <f>INDEX(TextClassificationList[],MATCH(Sudan_News12[[#This Row],[text_classification_arabic3]],TextClassificationList[text_classification_arabic],0),1)</f>
        <v>#N/A</v>
      </c>
      <c r="AU5101" t="e">
        <f>INDEX(TextClassificationList[],MATCH(Sudan_News12[[#This Row],[text_classification_arabic4]],TextClassificationList[text_classification_arabic],0),1)</f>
        <v>#N/A</v>
      </c>
      <c r="AW5101" t="e">
        <f>INDEX(TextClassificationList[],MATCH(Sudan_News12[[#This Row],[text_classification_arabic5]],TextClassificationList[text_classification_arabic],0),1)</f>
        <v>#N/A</v>
      </c>
    </row>
    <row r="5102" spans="1:49" x14ac:dyDescent="0.2">
      <c r="A5102">
        <v>1.0816815761346724E+18</v>
      </c>
      <c r="B5102">
        <v>1.0815606050251981E+18</v>
      </c>
      <c r="C5102" t="s">
        <v>19558</v>
      </c>
      <c r="D5102" s="1">
        <v>43471</v>
      </c>
      <c r="E5102" s="2">
        <v>2.7303240740740739E-2</v>
      </c>
      <c r="F5102">
        <v>200</v>
      </c>
      <c r="G5102">
        <v>1889611729</v>
      </c>
      <c r="H5102" t="s">
        <v>354</v>
      </c>
      <c r="I5102" t="s">
        <v>355</v>
      </c>
      <c r="J5102" t="s">
        <v>265</v>
      </c>
      <c r="K5102" t="s">
        <v>19559</v>
      </c>
      <c r="L5102" t="s">
        <v>266</v>
      </c>
      <c r="M5102" t="s">
        <v>267</v>
      </c>
      <c r="N5102" t="s">
        <v>267</v>
      </c>
      <c r="O5102" t="s">
        <v>267</v>
      </c>
      <c r="P5102">
        <v>0</v>
      </c>
      <c r="Q5102">
        <v>1</v>
      </c>
      <c r="R5102">
        <v>0</v>
      </c>
      <c r="S5102" t="s">
        <v>267</v>
      </c>
      <c r="T5102" t="s">
        <v>267</v>
      </c>
      <c r="U5102" t="s">
        <v>19560</v>
      </c>
      <c r="V5102" t="b">
        <v>0</v>
      </c>
      <c r="W5102" t="s">
        <v>265</v>
      </c>
      <c r="X5102">
        <v>0</v>
      </c>
      <c r="Y5102" t="s">
        <v>265</v>
      </c>
      <c r="Z5102" t="s">
        <v>265</v>
      </c>
      <c r="AA5102" t="s">
        <v>265</v>
      </c>
      <c r="AB5102" t="s">
        <v>265</v>
      </c>
      <c r="AC5102" t="s">
        <v>265</v>
      </c>
      <c r="AD5102" t="s">
        <v>265</v>
      </c>
      <c r="AE5102" t="s">
        <v>265</v>
      </c>
      <c r="AF5102" t="s">
        <v>19561</v>
      </c>
      <c r="AG5102" t="s">
        <v>265</v>
      </c>
      <c r="AH5102" t="s">
        <v>265</v>
      </c>
      <c r="AI5102" t="s">
        <v>265</v>
      </c>
      <c r="AJ5102" t="s">
        <v>265</v>
      </c>
      <c r="AL5102" t="str">
        <f>IF(Sudan_News12[[#This Row],[relevancy_classification_english]]="Relevant","مناسب",IF(Sudan_News12[[#This Row],[relevancy_classification_english]]="Relevant","عَرَضِيّ",""))</f>
        <v/>
      </c>
      <c r="AN5102" t="str">
        <f>IF(Sudan_News12[[#This Row],[sentiment_analysis_english]]="Negative","سلبي",IF(Sudan_News12[[#This Row],[sentiment_analysis_english]]="Neutral","حيادي",IF(Sudan_News12[[#This Row],[sentiment_analysis_english]]="Positive","إيجابي","")))</f>
        <v/>
      </c>
      <c r="AO5102" t="e">
        <f>INDEX(TextClassificationList[],MATCH(Sudan_News12[[#This Row],[text_classification_arabic]],TextClassificationList[text_classification_arabic],0),1)</f>
        <v>#N/A</v>
      </c>
      <c r="AQ5102" t="e">
        <f>INDEX(TextClassificationList[],MATCH(Sudan_News12[[#This Row],[text_classification_arabic2]],TextClassificationList[text_classification_arabic],0),1)</f>
        <v>#N/A</v>
      </c>
      <c r="AS5102" t="e">
        <f>INDEX(TextClassificationList[],MATCH(Sudan_News12[[#This Row],[text_classification_arabic3]],TextClassificationList[text_classification_arabic],0),1)</f>
        <v>#N/A</v>
      </c>
      <c r="AU5102" t="e">
        <f>INDEX(TextClassificationList[],MATCH(Sudan_News12[[#This Row],[text_classification_arabic4]],TextClassificationList[text_classification_arabic],0),1)</f>
        <v>#N/A</v>
      </c>
      <c r="AW5102" t="e">
        <f>INDEX(TextClassificationList[],MATCH(Sudan_News12[[#This Row],[text_classification_arabic5]],TextClassificationList[text_classification_arabic],0),1)</f>
        <v>#N/A</v>
      </c>
    </row>
    <row r="5103" spans="1:49" x14ac:dyDescent="0.2">
      <c r="A5103">
        <v>1.08166514260403E+18</v>
      </c>
      <c r="B5103">
        <v>1.08166514260403E+18</v>
      </c>
      <c r="C5103" t="s">
        <v>19562</v>
      </c>
      <c r="D5103" s="1">
        <v>43470</v>
      </c>
      <c r="E5103" s="2">
        <v>0.98195601851851855</v>
      </c>
      <c r="F5103">
        <v>200</v>
      </c>
      <c r="G5103">
        <v>1889611729</v>
      </c>
      <c r="H5103" t="s">
        <v>354</v>
      </c>
      <c r="I5103" t="s">
        <v>355</v>
      </c>
      <c r="J5103" t="s">
        <v>265</v>
      </c>
      <c r="K5103" t="s">
        <v>19563</v>
      </c>
      <c r="L5103" t="s">
        <v>266</v>
      </c>
      <c r="M5103" t="s">
        <v>267</v>
      </c>
      <c r="N5103" t="s">
        <v>267</v>
      </c>
      <c r="O5103" t="s">
        <v>267</v>
      </c>
      <c r="P5103">
        <v>0</v>
      </c>
      <c r="Q5103">
        <v>0</v>
      </c>
      <c r="R5103">
        <v>0</v>
      </c>
      <c r="S5103" t="s">
        <v>267</v>
      </c>
      <c r="T5103" t="s">
        <v>267</v>
      </c>
      <c r="U5103" t="s">
        <v>19564</v>
      </c>
      <c r="V5103" t="b">
        <v>0</v>
      </c>
      <c r="W5103" t="s">
        <v>19565</v>
      </c>
      <c r="X5103">
        <v>0</v>
      </c>
      <c r="Y5103" t="s">
        <v>265</v>
      </c>
      <c r="Z5103" t="s">
        <v>265</v>
      </c>
      <c r="AA5103" t="s">
        <v>265</v>
      </c>
      <c r="AB5103" t="s">
        <v>265</v>
      </c>
      <c r="AC5103" t="s">
        <v>265</v>
      </c>
      <c r="AD5103" t="s">
        <v>265</v>
      </c>
      <c r="AE5103" t="s">
        <v>265</v>
      </c>
      <c r="AF5103" t="s">
        <v>267</v>
      </c>
      <c r="AG5103" t="s">
        <v>265</v>
      </c>
      <c r="AH5103" t="s">
        <v>265</v>
      </c>
      <c r="AI5103" t="s">
        <v>265</v>
      </c>
      <c r="AJ5103" t="s">
        <v>265</v>
      </c>
      <c r="AL5103" t="str">
        <f>IF(Sudan_News12[[#This Row],[relevancy_classification_english]]="Relevant","مناسب",IF(Sudan_News12[[#This Row],[relevancy_classification_english]]="Relevant","عَرَضِيّ",""))</f>
        <v/>
      </c>
      <c r="AN5103" t="str">
        <f>IF(Sudan_News12[[#This Row],[sentiment_analysis_english]]="Negative","سلبي",IF(Sudan_News12[[#This Row],[sentiment_analysis_english]]="Neutral","حيادي",IF(Sudan_News12[[#This Row],[sentiment_analysis_english]]="Positive","إيجابي","")))</f>
        <v/>
      </c>
      <c r="AO5103" t="e">
        <f>INDEX(TextClassificationList[],MATCH(Sudan_News12[[#This Row],[text_classification_arabic]],TextClassificationList[text_classification_arabic],0),1)</f>
        <v>#N/A</v>
      </c>
      <c r="AQ5103" t="e">
        <f>INDEX(TextClassificationList[],MATCH(Sudan_News12[[#This Row],[text_classification_arabic2]],TextClassificationList[text_classification_arabic],0),1)</f>
        <v>#N/A</v>
      </c>
      <c r="AS5103" t="e">
        <f>INDEX(TextClassificationList[],MATCH(Sudan_News12[[#This Row],[text_classification_arabic3]],TextClassificationList[text_classification_arabic],0),1)</f>
        <v>#N/A</v>
      </c>
      <c r="AU5103" t="e">
        <f>INDEX(TextClassificationList[],MATCH(Sudan_News12[[#This Row],[text_classification_arabic4]],TextClassificationList[text_classification_arabic],0),1)</f>
        <v>#N/A</v>
      </c>
      <c r="AW5103" t="e">
        <f>INDEX(TextClassificationList[],MATCH(Sudan_News12[[#This Row],[text_classification_arabic5]],TextClassificationList[text_classification_arabic],0),1)</f>
        <v>#N/A</v>
      </c>
    </row>
    <row r="5104" spans="1:49" x14ac:dyDescent="0.2">
      <c r="A5104">
        <v>1.0816526148891238E+18</v>
      </c>
      <c r="B5104">
        <v>1.0816526148891238E+18</v>
      </c>
      <c r="C5104" t="s">
        <v>19566</v>
      </c>
      <c r="D5104" s="1">
        <v>43470</v>
      </c>
      <c r="E5104" s="2">
        <v>0.94738425925925929</v>
      </c>
      <c r="F5104">
        <v>200</v>
      </c>
      <c r="G5104">
        <v>1889611729</v>
      </c>
      <c r="H5104" t="s">
        <v>354</v>
      </c>
      <c r="I5104" t="s">
        <v>355</v>
      </c>
      <c r="J5104" t="s">
        <v>265</v>
      </c>
      <c r="K5104" t="s">
        <v>19567</v>
      </c>
      <c r="L5104" t="s">
        <v>266</v>
      </c>
      <c r="M5104" t="s">
        <v>267</v>
      </c>
      <c r="N5104" t="s">
        <v>267</v>
      </c>
      <c r="O5104" t="s">
        <v>267</v>
      </c>
      <c r="P5104">
        <v>0</v>
      </c>
      <c r="Q5104">
        <v>0</v>
      </c>
      <c r="R5104">
        <v>1</v>
      </c>
      <c r="S5104" t="s">
        <v>19370</v>
      </c>
      <c r="T5104" t="s">
        <v>267</v>
      </c>
      <c r="U5104" t="s">
        <v>19568</v>
      </c>
      <c r="V5104" t="b">
        <v>0</v>
      </c>
      <c r="W5104" t="s">
        <v>265</v>
      </c>
      <c r="X5104">
        <v>0</v>
      </c>
      <c r="Y5104" t="s">
        <v>265</v>
      </c>
      <c r="Z5104" t="s">
        <v>265</v>
      </c>
      <c r="AA5104" t="s">
        <v>265</v>
      </c>
      <c r="AB5104" t="s">
        <v>265</v>
      </c>
      <c r="AC5104" t="s">
        <v>265</v>
      </c>
      <c r="AD5104" t="s">
        <v>265</v>
      </c>
      <c r="AE5104" t="s">
        <v>265</v>
      </c>
      <c r="AF5104" t="s">
        <v>267</v>
      </c>
      <c r="AG5104" t="s">
        <v>265</v>
      </c>
      <c r="AH5104" t="s">
        <v>265</v>
      </c>
      <c r="AI5104" t="s">
        <v>265</v>
      </c>
      <c r="AJ5104" t="s">
        <v>265</v>
      </c>
      <c r="AL5104" t="str">
        <f>IF(Sudan_News12[[#This Row],[relevancy_classification_english]]="Relevant","مناسب",IF(Sudan_News12[[#This Row],[relevancy_classification_english]]="Relevant","عَرَضِيّ",""))</f>
        <v/>
      </c>
      <c r="AN5104" t="str">
        <f>IF(Sudan_News12[[#This Row],[sentiment_analysis_english]]="Negative","سلبي",IF(Sudan_News12[[#This Row],[sentiment_analysis_english]]="Neutral","حيادي",IF(Sudan_News12[[#This Row],[sentiment_analysis_english]]="Positive","إيجابي","")))</f>
        <v/>
      </c>
      <c r="AO5104" t="e">
        <f>INDEX(TextClassificationList[],MATCH(Sudan_News12[[#This Row],[text_classification_arabic]],TextClassificationList[text_classification_arabic],0),1)</f>
        <v>#N/A</v>
      </c>
      <c r="AQ5104" t="e">
        <f>INDEX(TextClassificationList[],MATCH(Sudan_News12[[#This Row],[text_classification_arabic2]],TextClassificationList[text_classification_arabic],0),1)</f>
        <v>#N/A</v>
      </c>
      <c r="AS5104" t="e">
        <f>INDEX(TextClassificationList[],MATCH(Sudan_News12[[#This Row],[text_classification_arabic3]],TextClassificationList[text_classification_arabic],0),1)</f>
        <v>#N/A</v>
      </c>
      <c r="AU5104" t="e">
        <f>INDEX(TextClassificationList[],MATCH(Sudan_News12[[#This Row],[text_classification_arabic4]],TextClassificationList[text_classification_arabic],0),1)</f>
        <v>#N/A</v>
      </c>
      <c r="AW5104" t="e">
        <f>INDEX(TextClassificationList[],MATCH(Sudan_News12[[#This Row],[text_classification_arabic5]],TextClassificationList[text_classification_arabic],0),1)</f>
        <v>#N/A</v>
      </c>
    </row>
    <row r="5105" spans="1:49" x14ac:dyDescent="0.2">
      <c r="A5105">
        <v>1.0816518752236052E+18</v>
      </c>
      <c r="B5105">
        <v>1.0813685270917816E+18</v>
      </c>
      <c r="C5105" t="s">
        <v>19569</v>
      </c>
      <c r="D5105" s="1">
        <v>43470</v>
      </c>
      <c r="E5105" s="2">
        <v>0.94533564814814819</v>
      </c>
      <c r="F5105">
        <v>200</v>
      </c>
      <c r="G5105">
        <v>1889611729</v>
      </c>
      <c r="H5105" t="s">
        <v>354</v>
      </c>
      <c r="I5105" t="s">
        <v>355</v>
      </c>
      <c r="J5105" t="s">
        <v>265</v>
      </c>
      <c r="K5105" t="s">
        <v>19570</v>
      </c>
      <c r="L5105" t="s">
        <v>266</v>
      </c>
      <c r="M5105" t="s">
        <v>267</v>
      </c>
      <c r="N5105" t="s">
        <v>267</v>
      </c>
      <c r="O5105" t="s">
        <v>267</v>
      </c>
      <c r="P5105">
        <v>0</v>
      </c>
      <c r="Q5105">
        <v>0</v>
      </c>
      <c r="R5105">
        <v>0</v>
      </c>
      <c r="S5105" t="s">
        <v>267</v>
      </c>
      <c r="T5105" t="s">
        <v>267</v>
      </c>
      <c r="U5105" t="s">
        <v>19571</v>
      </c>
      <c r="V5105" t="b">
        <v>0</v>
      </c>
      <c r="W5105" t="s">
        <v>265</v>
      </c>
      <c r="X5105">
        <v>0</v>
      </c>
      <c r="Y5105" t="s">
        <v>265</v>
      </c>
      <c r="Z5105" t="s">
        <v>265</v>
      </c>
      <c r="AA5105" t="s">
        <v>265</v>
      </c>
      <c r="AB5105" t="s">
        <v>265</v>
      </c>
      <c r="AC5105" t="s">
        <v>265</v>
      </c>
      <c r="AD5105" t="s">
        <v>265</v>
      </c>
      <c r="AE5105" t="s">
        <v>265</v>
      </c>
      <c r="AF5105" t="s">
        <v>19572</v>
      </c>
      <c r="AG5105" t="s">
        <v>265</v>
      </c>
      <c r="AH5105" t="s">
        <v>265</v>
      </c>
      <c r="AI5105" t="s">
        <v>265</v>
      </c>
      <c r="AJ5105" t="s">
        <v>265</v>
      </c>
      <c r="AL5105" t="str">
        <f>IF(Sudan_News12[[#This Row],[relevancy_classification_english]]="Relevant","مناسب",IF(Sudan_News12[[#This Row],[relevancy_classification_english]]="Relevant","عَرَضِيّ",""))</f>
        <v/>
      </c>
      <c r="AN5105" t="str">
        <f>IF(Sudan_News12[[#This Row],[sentiment_analysis_english]]="Negative","سلبي",IF(Sudan_News12[[#This Row],[sentiment_analysis_english]]="Neutral","حيادي",IF(Sudan_News12[[#This Row],[sentiment_analysis_english]]="Positive","إيجابي","")))</f>
        <v/>
      </c>
      <c r="AO5105" t="e">
        <f>INDEX(TextClassificationList[],MATCH(Sudan_News12[[#This Row],[text_classification_arabic]],TextClassificationList[text_classification_arabic],0),1)</f>
        <v>#N/A</v>
      </c>
      <c r="AQ5105" t="e">
        <f>INDEX(TextClassificationList[],MATCH(Sudan_News12[[#This Row],[text_classification_arabic2]],TextClassificationList[text_classification_arabic],0),1)</f>
        <v>#N/A</v>
      </c>
      <c r="AS5105" t="e">
        <f>INDEX(TextClassificationList[],MATCH(Sudan_News12[[#This Row],[text_classification_arabic3]],TextClassificationList[text_classification_arabic],0),1)</f>
        <v>#N/A</v>
      </c>
      <c r="AU5105" t="e">
        <f>INDEX(TextClassificationList[],MATCH(Sudan_News12[[#This Row],[text_classification_arabic4]],TextClassificationList[text_classification_arabic],0),1)</f>
        <v>#N/A</v>
      </c>
      <c r="AW5105" t="e">
        <f>INDEX(TextClassificationList[],MATCH(Sudan_News12[[#This Row],[text_classification_arabic5]],TextClassificationList[text_classification_arabic],0),1)</f>
        <v>#N/A</v>
      </c>
    </row>
    <row r="5106" spans="1:49" x14ac:dyDescent="0.2">
      <c r="A5106">
        <v>1.081644688791298E+18</v>
      </c>
      <c r="B5106">
        <v>1.081644688791298E+18</v>
      </c>
      <c r="C5106" t="s">
        <v>19573</v>
      </c>
      <c r="D5106" s="1">
        <v>43470</v>
      </c>
      <c r="E5106" s="2">
        <v>0.92550925925925931</v>
      </c>
      <c r="F5106">
        <v>200</v>
      </c>
      <c r="G5106">
        <v>1889611729</v>
      </c>
      <c r="H5106" t="s">
        <v>354</v>
      </c>
      <c r="I5106" t="s">
        <v>355</v>
      </c>
      <c r="J5106" t="s">
        <v>265</v>
      </c>
      <c r="K5106" t="s">
        <v>19574</v>
      </c>
      <c r="L5106" t="s">
        <v>266</v>
      </c>
      <c r="M5106" t="s">
        <v>267</v>
      </c>
      <c r="N5106" t="s">
        <v>267</v>
      </c>
      <c r="O5106" t="s">
        <v>267</v>
      </c>
      <c r="P5106">
        <v>0</v>
      </c>
      <c r="Q5106">
        <v>1</v>
      </c>
      <c r="R5106">
        <v>0</v>
      </c>
      <c r="S5106" t="s">
        <v>267</v>
      </c>
      <c r="T5106" t="s">
        <v>267</v>
      </c>
      <c r="U5106" t="s">
        <v>19575</v>
      </c>
      <c r="V5106" t="b">
        <v>0</v>
      </c>
      <c r="W5106" t="s">
        <v>19576</v>
      </c>
      <c r="X5106">
        <v>0</v>
      </c>
      <c r="Y5106" t="s">
        <v>265</v>
      </c>
      <c r="Z5106" t="s">
        <v>265</v>
      </c>
      <c r="AA5106" t="s">
        <v>265</v>
      </c>
      <c r="AB5106" t="s">
        <v>265</v>
      </c>
      <c r="AC5106" t="s">
        <v>265</v>
      </c>
      <c r="AD5106" t="s">
        <v>265</v>
      </c>
      <c r="AE5106" t="s">
        <v>265</v>
      </c>
      <c r="AF5106" t="s">
        <v>267</v>
      </c>
      <c r="AG5106" t="s">
        <v>265</v>
      </c>
      <c r="AH5106" t="s">
        <v>265</v>
      </c>
      <c r="AI5106" t="s">
        <v>265</v>
      </c>
      <c r="AJ5106" t="s">
        <v>265</v>
      </c>
      <c r="AL5106" t="str">
        <f>IF(Sudan_News12[[#This Row],[relevancy_classification_english]]="Relevant","مناسب",IF(Sudan_News12[[#This Row],[relevancy_classification_english]]="Relevant","عَرَضِيّ",""))</f>
        <v/>
      </c>
      <c r="AN5106" t="str">
        <f>IF(Sudan_News12[[#This Row],[sentiment_analysis_english]]="Negative","سلبي",IF(Sudan_News12[[#This Row],[sentiment_analysis_english]]="Neutral","حيادي",IF(Sudan_News12[[#This Row],[sentiment_analysis_english]]="Positive","إيجابي","")))</f>
        <v/>
      </c>
      <c r="AO5106" t="e">
        <f>INDEX(TextClassificationList[],MATCH(Sudan_News12[[#This Row],[text_classification_arabic]],TextClassificationList[text_classification_arabic],0),1)</f>
        <v>#N/A</v>
      </c>
      <c r="AQ5106" t="e">
        <f>INDEX(TextClassificationList[],MATCH(Sudan_News12[[#This Row],[text_classification_arabic2]],TextClassificationList[text_classification_arabic],0),1)</f>
        <v>#N/A</v>
      </c>
      <c r="AS5106" t="e">
        <f>INDEX(TextClassificationList[],MATCH(Sudan_News12[[#This Row],[text_classification_arabic3]],TextClassificationList[text_classification_arabic],0),1)</f>
        <v>#N/A</v>
      </c>
      <c r="AU5106" t="e">
        <f>INDEX(TextClassificationList[],MATCH(Sudan_News12[[#This Row],[text_classification_arabic4]],TextClassificationList[text_classification_arabic],0),1)</f>
        <v>#N/A</v>
      </c>
      <c r="AW5106" t="e">
        <f>INDEX(TextClassificationList[],MATCH(Sudan_News12[[#This Row],[text_classification_arabic5]],TextClassificationList[text_classification_arabic],0),1)</f>
        <v>#N/A</v>
      </c>
    </row>
    <row r="5107" spans="1:49" x14ac:dyDescent="0.2">
      <c r="A5107">
        <v>1.0816434966316114E+18</v>
      </c>
      <c r="B5107">
        <v>1.0816434966316114E+18</v>
      </c>
      <c r="C5107" t="s">
        <v>19577</v>
      </c>
      <c r="D5107" s="1">
        <v>43470</v>
      </c>
      <c r="E5107" s="2">
        <v>0.92222222222222228</v>
      </c>
      <c r="F5107">
        <v>200</v>
      </c>
      <c r="G5107">
        <v>1889611729</v>
      </c>
      <c r="H5107" t="s">
        <v>354</v>
      </c>
      <c r="I5107" t="s">
        <v>355</v>
      </c>
      <c r="J5107" t="s">
        <v>265</v>
      </c>
      <c r="K5107" t="s">
        <v>19578</v>
      </c>
      <c r="L5107" t="s">
        <v>273</v>
      </c>
      <c r="M5107" t="s">
        <v>267</v>
      </c>
      <c r="N5107" t="s">
        <v>267</v>
      </c>
      <c r="O5107" t="s">
        <v>19579</v>
      </c>
      <c r="P5107">
        <v>0</v>
      </c>
      <c r="Q5107">
        <v>1</v>
      </c>
      <c r="R5107">
        <v>0</v>
      </c>
      <c r="S5107" t="s">
        <v>267</v>
      </c>
      <c r="T5107" t="s">
        <v>267</v>
      </c>
      <c r="U5107" t="s">
        <v>19580</v>
      </c>
      <c r="V5107" t="b">
        <v>0</v>
      </c>
      <c r="W5107" t="s">
        <v>265</v>
      </c>
      <c r="X5107">
        <v>1</v>
      </c>
      <c r="Y5107" t="s">
        <v>19581</v>
      </c>
      <c r="Z5107" t="s">
        <v>265</v>
      </c>
      <c r="AA5107" t="s">
        <v>265</v>
      </c>
      <c r="AB5107" t="s">
        <v>265</v>
      </c>
      <c r="AC5107" t="s">
        <v>265</v>
      </c>
      <c r="AD5107" t="s">
        <v>265</v>
      </c>
      <c r="AE5107" t="s">
        <v>265</v>
      </c>
      <c r="AF5107" t="s">
        <v>267</v>
      </c>
      <c r="AG5107" t="s">
        <v>265</v>
      </c>
      <c r="AH5107" t="s">
        <v>265</v>
      </c>
      <c r="AI5107" t="s">
        <v>265</v>
      </c>
      <c r="AJ5107" t="s">
        <v>265</v>
      </c>
      <c r="AL5107" t="str">
        <f>IF(Sudan_News12[[#This Row],[relevancy_classification_english]]="Relevant","مناسب",IF(Sudan_News12[[#This Row],[relevancy_classification_english]]="Relevant","عَرَضِيّ",""))</f>
        <v/>
      </c>
      <c r="AN5107" t="str">
        <f>IF(Sudan_News12[[#This Row],[sentiment_analysis_english]]="Negative","سلبي",IF(Sudan_News12[[#This Row],[sentiment_analysis_english]]="Neutral","حيادي",IF(Sudan_News12[[#This Row],[sentiment_analysis_english]]="Positive","إيجابي","")))</f>
        <v/>
      </c>
      <c r="AO5107" t="e">
        <f>INDEX(TextClassificationList[],MATCH(Sudan_News12[[#This Row],[text_classification_arabic]],TextClassificationList[text_classification_arabic],0),1)</f>
        <v>#N/A</v>
      </c>
      <c r="AQ5107" t="e">
        <f>INDEX(TextClassificationList[],MATCH(Sudan_News12[[#This Row],[text_classification_arabic2]],TextClassificationList[text_classification_arabic],0),1)</f>
        <v>#N/A</v>
      </c>
      <c r="AS5107" t="e">
        <f>INDEX(TextClassificationList[],MATCH(Sudan_News12[[#This Row],[text_classification_arabic3]],TextClassificationList[text_classification_arabic],0),1)</f>
        <v>#N/A</v>
      </c>
      <c r="AU5107" t="e">
        <f>INDEX(TextClassificationList[],MATCH(Sudan_News12[[#This Row],[text_classification_arabic4]],TextClassificationList[text_classification_arabic],0),1)</f>
        <v>#N/A</v>
      </c>
      <c r="AW5107" t="e">
        <f>INDEX(TextClassificationList[],MATCH(Sudan_News12[[#This Row],[text_classification_arabic5]],TextClassificationList[text_classification_arabic],0),1)</f>
        <v>#N/A</v>
      </c>
    </row>
    <row r="5108" spans="1:49" x14ac:dyDescent="0.2">
      <c r="A5108">
        <v>1.0816428606367908E+18</v>
      </c>
      <c r="B5108">
        <v>1.0816428606367908E+18</v>
      </c>
      <c r="C5108" t="s">
        <v>19582</v>
      </c>
      <c r="D5108" s="1">
        <v>43470</v>
      </c>
      <c r="E5108" s="2">
        <v>0.92046296296296293</v>
      </c>
      <c r="F5108">
        <v>200</v>
      </c>
      <c r="G5108">
        <v>1889611729</v>
      </c>
      <c r="H5108" t="s">
        <v>354</v>
      </c>
      <c r="I5108" t="s">
        <v>355</v>
      </c>
      <c r="J5108" t="s">
        <v>265</v>
      </c>
      <c r="K5108" t="s">
        <v>18323</v>
      </c>
      <c r="L5108" t="s">
        <v>276</v>
      </c>
      <c r="M5108" t="s">
        <v>267</v>
      </c>
      <c r="N5108" t="s">
        <v>267</v>
      </c>
      <c r="O5108" t="s">
        <v>267</v>
      </c>
      <c r="P5108">
        <v>0</v>
      </c>
      <c r="Q5108">
        <v>0</v>
      </c>
      <c r="R5108">
        <v>0</v>
      </c>
      <c r="S5108" t="s">
        <v>267</v>
      </c>
      <c r="T5108" t="s">
        <v>267</v>
      </c>
      <c r="U5108" t="s">
        <v>19583</v>
      </c>
      <c r="V5108" t="b">
        <v>0</v>
      </c>
      <c r="W5108" t="s">
        <v>19584</v>
      </c>
      <c r="X5108">
        <v>0</v>
      </c>
      <c r="Y5108" t="s">
        <v>265</v>
      </c>
      <c r="Z5108" t="s">
        <v>265</v>
      </c>
      <c r="AA5108" t="s">
        <v>265</v>
      </c>
      <c r="AB5108" t="s">
        <v>265</v>
      </c>
      <c r="AC5108" t="s">
        <v>265</v>
      </c>
      <c r="AD5108" t="s">
        <v>265</v>
      </c>
      <c r="AE5108" t="s">
        <v>265</v>
      </c>
      <c r="AF5108" t="s">
        <v>267</v>
      </c>
      <c r="AG5108" t="s">
        <v>265</v>
      </c>
      <c r="AH5108" t="s">
        <v>265</v>
      </c>
      <c r="AI5108" t="s">
        <v>265</v>
      </c>
      <c r="AJ5108" t="s">
        <v>265</v>
      </c>
      <c r="AL5108" t="str">
        <f>IF(Sudan_News12[[#This Row],[relevancy_classification_english]]="Relevant","مناسب",IF(Sudan_News12[[#This Row],[relevancy_classification_english]]="Relevant","عَرَضِيّ",""))</f>
        <v/>
      </c>
      <c r="AN5108" t="str">
        <f>IF(Sudan_News12[[#This Row],[sentiment_analysis_english]]="Negative","سلبي",IF(Sudan_News12[[#This Row],[sentiment_analysis_english]]="Neutral","حيادي",IF(Sudan_News12[[#This Row],[sentiment_analysis_english]]="Positive","إيجابي","")))</f>
        <v/>
      </c>
      <c r="AO5108" t="e">
        <f>INDEX(TextClassificationList[],MATCH(Sudan_News12[[#This Row],[text_classification_arabic]],TextClassificationList[text_classification_arabic],0),1)</f>
        <v>#N/A</v>
      </c>
      <c r="AQ5108" t="e">
        <f>INDEX(TextClassificationList[],MATCH(Sudan_News12[[#This Row],[text_classification_arabic2]],TextClassificationList[text_classification_arabic],0),1)</f>
        <v>#N/A</v>
      </c>
      <c r="AS5108" t="e">
        <f>INDEX(TextClassificationList[],MATCH(Sudan_News12[[#This Row],[text_classification_arabic3]],TextClassificationList[text_classification_arabic],0),1)</f>
        <v>#N/A</v>
      </c>
      <c r="AU5108" t="e">
        <f>INDEX(TextClassificationList[],MATCH(Sudan_News12[[#This Row],[text_classification_arabic4]],TextClassificationList[text_classification_arabic],0),1)</f>
        <v>#N/A</v>
      </c>
      <c r="AW5108" t="e">
        <f>INDEX(TextClassificationList[],MATCH(Sudan_News12[[#This Row],[text_classification_arabic5]],TextClassificationList[text_classification_arabic],0),1)</f>
        <v>#N/A</v>
      </c>
    </row>
    <row r="5109" spans="1:49" x14ac:dyDescent="0.2">
      <c r="A5109">
        <v>1.0816315798212608E+18</v>
      </c>
      <c r="B5109">
        <v>1.0816307864895857E+18</v>
      </c>
      <c r="C5109" t="s">
        <v>19585</v>
      </c>
      <c r="D5109" s="1">
        <v>43470</v>
      </c>
      <c r="E5109" s="2">
        <v>0.8893402777777778</v>
      </c>
      <c r="F5109">
        <v>200</v>
      </c>
      <c r="G5109">
        <v>1889611729</v>
      </c>
      <c r="H5109" t="s">
        <v>354</v>
      </c>
      <c r="I5109" t="s">
        <v>355</v>
      </c>
      <c r="J5109" t="s">
        <v>265</v>
      </c>
      <c r="K5109" t="s">
        <v>19586</v>
      </c>
      <c r="L5109" t="s">
        <v>266</v>
      </c>
      <c r="M5109" t="s">
        <v>267</v>
      </c>
      <c r="N5109" t="s">
        <v>267</v>
      </c>
      <c r="O5109" t="s">
        <v>267</v>
      </c>
      <c r="P5109">
        <v>0</v>
      </c>
      <c r="Q5109">
        <v>0</v>
      </c>
      <c r="R5109">
        <v>1</v>
      </c>
      <c r="S5109" t="s">
        <v>267</v>
      </c>
      <c r="T5109" t="s">
        <v>267</v>
      </c>
      <c r="U5109" t="s">
        <v>19587</v>
      </c>
      <c r="V5109" t="b">
        <v>0</v>
      </c>
      <c r="W5109" t="s">
        <v>265</v>
      </c>
      <c r="X5109">
        <v>0</v>
      </c>
      <c r="Y5109" t="s">
        <v>265</v>
      </c>
      <c r="Z5109" t="s">
        <v>265</v>
      </c>
      <c r="AA5109" t="s">
        <v>265</v>
      </c>
      <c r="AB5109" t="s">
        <v>265</v>
      </c>
      <c r="AC5109" t="s">
        <v>265</v>
      </c>
      <c r="AD5109" t="s">
        <v>265</v>
      </c>
      <c r="AE5109" t="s">
        <v>265</v>
      </c>
      <c r="AF5109" t="s">
        <v>19588</v>
      </c>
      <c r="AG5109" t="s">
        <v>265</v>
      </c>
      <c r="AH5109" t="s">
        <v>265</v>
      </c>
      <c r="AI5109" t="s">
        <v>265</v>
      </c>
      <c r="AJ5109" t="s">
        <v>265</v>
      </c>
      <c r="AL5109" t="str">
        <f>IF(Sudan_News12[[#This Row],[relevancy_classification_english]]="Relevant","مناسب",IF(Sudan_News12[[#This Row],[relevancy_classification_english]]="Relevant","عَرَضِيّ",""))</f>
        <v/>
      </c>
      <c r="AN5109" t="str">
        <f>IF(Sudan_News12[[#This Row],[sentiment_analysis_english]]="Negative","سلبي",IF(Sudan_News12[[#This Row],[sentiment_analysis_english]]="Neutral","حيادي",IF(Sudan_News12[[#This Row],[sentiment_analysis_english]]="Positive","إيجابي","")))</f>
        <v/>
      </c>
      <c r="AO5109" t="e">
        <f>INDEX(TextClassificationList[],MATCH(Sudan_News12[[#This Row],[text_classification_arabic]],TextClassificationList[text_classification_arabic],0),1)</f>
        <v>#N/A</v>
      </c>
      <c r="AQ5109" t="e">
        <f>INDEX(TextClassificationList[],MATCH(Sudan_News12[[#This Row],[text_classification_arabic2]],TextClassificationList[text_classification_arabic],0),1)</f>
        <v>#N/A</v>
      </c>
      <c r="AS5109" t="e">
        <f>INDEX(TextClassificationList[],MATCH(Sudan_News12[[#This Row],[text_classification_arabic3]],TextClassificationList[text_classification_arabic],0),1)</f>
        <v>#N/A</v>
      </c>
      <c r="AU5109" t="e">
        <f>INDEX(TextClassificationList[],MATCH(Sudan_News12[[#This Row],[text_classification_arabic4]],TextClassificationList[text_classification_arabic],0),1)</f>
        <v>#N/A</v>
      </c>
      <c r="AW5109" t="e">
        <f>INDEX(TextClassificationList[],MATCH(Sudan_News12[[#This Row],[text_classification_arabic5]],TextClassificationList[text_classification_arabic],0),1)</f>
        <v>#N/A</v>
      </c>
    </row>
    <row r="5110" spans="1:49" x14ac:dyDescent="0.2">
      <c r="A5110">
        <v>1.0816306937870868E+18</v>
      </c>
      <c r="B5110">
        <v>1.0816302884831519E+18</v>
      </c>
      <c r="C5110" t="s">
        <v>19589</v>
      </c>
      <c r="D5110" s="1">
        <v>43470</v>
      </c>
      <c r="E5110" s="2">
        <v>0.88688657407407412</v>
      </c>
      <c r="F5110">
        <v>200</v>
      </c>
      <c r="G5110">
        <v>1889611729</v>
      </c>
      <c r="H5110" t="s">
        <v>354</v>
      </c>
      <c r="I5110" t="s">
        <v>355</v>
      </c>
      <c r="J5110" t="s">
        <v>265</v>
      </c>
      <c r="K5110" t="s">
        <v>19590</v>
      </c>
      <c r="L5110" t="s">
        <v>278</v>
      </c>
      <c r="M5110" t="s">
        <v>267</v>
      </c>
      <c r="N5110" t="s">
        <v>267</v>
      </c>
      <c r="O5110" t="s">
        <v>267</v>
      </c>
      <c r="P5110">
        <v>0</v>
      </c>
      <c r="Q5110">
        <v>0</v>
      </c>
      <c r="R5110">
        <v>1</v>
      </c>
      <c r="S5110" t="s">
        <v>329</v>
      </c>
      <c r="T5110" t="s">
        <v>267</v>
      </c>
      <c r="U5110" t="s">
        <v>19591</v>
      </c>
      <c r="V5110" t="b">
        <v>0</v>
      </c>
      <c r="W5110" t="s">
        <v>265</v>
      </c>
      <c r="X5110">
        <v>0</v>
      </c>
      <c r="Y5110" t="s">
        <v>265</v>
      </c>
      <c r="Z5110" t="s">
        <v>265</v>
      </c>
      <c r="AA5110" t="s">
        <v>265</v>
      </c>
      <c r="AB5110" t="s">
        <v>265</v>
      </c>
      <c r="AC5110" t="s">
        <v>265</v>
      </c>
      <c r="AD5110" t="s">
        <v>265</v>
      </c>
      <c r="AE5110" t="s">
        <v>265</v>
      </c>
      <c r="AF5110" t="s">
        <v>19592</v>
      </c>
      <c r="AG5110" t="s">
        <v>265</v>
      </c>
      <c r="AH5110" t="s">
        <v>265</v>
      </c>
      <c r="AI5110" t="s">
        <v>265</v>
      </c>
      <c r="AJ5110" t="s">
        <v>265</v>
      </c>
      <c r="AL5110" t="str">
        <f>IF(Sudan_News12[[#This Row],[relevancy_classification_english]]="Relevant","مناسب",IF(Sudan_News12[[#This Row],[relevancy_classification_english]]="Relevant","عَرَضِيّ",""))</f>
        <v/>
      </c>
      <c r="AN5110" t="str">
        <f>IF(Sudan_News12[[#This Row],[sentiment_analysis_english]]="Negative","سلبي",IF(Sudan_News12[[#This Row],[sentiment_analysis_english]]="Neutral","حيادي",IF(Sudan_News12[[#This Row],[sentiment_analysis_english]]="Positive","إيجابي","")))</f>
        <v/>
      </c>
      <c r="AO5110" t="e">
        <f>INDEX(TextClassificationList[],MATCH(Sudan_News12[[#This Row],[text_classification_arabic]],TextClassificationList[text_classification_arabic],0),1)</f>
        <v>#N/A</v>
      </c>
      <c r="AQ5110" t="e">
        <f>INDEX(TextClassificationList[],MATCH(Sudan_News12[[#This Row],[text_classification_arabic2]],TextClassificationList[text_classification_arabic],0),1)</f>
        <v>#N/A</v>
      </c>
      <c r="AS5110" t="e">
        <f>INDEX(TextClassificationList[],MATCH(Sudan_News12[[#This Row],[text_classification_arabic3]],TextClassificationList[text_classification_arabic],0),1)</f>
        <v>#N/A</v>
      </c>
      <c r="AU5110" t="e">
        <f>INDEX(TextClassificationList[],MATCH(Sudan_News12[[#This Row],[text_classification_arabic4]],TextClassificationList[text_classification_arabic],0),1)</f>
        <v>#N/A</v>
      </c>
      <c r="AW5110" t="e">
        <f>INDEX(TextClassificationList[],MATCH(Sudan_News12[[#This Row],[text_classification_arabic5]],TextClassificationList[text_classification_arabic],0),1)</f>
        <v>#N/A</v>
      </c>
    </row>
    <row r="5111" spans="1:49" x14ac:dyDescent="0.2">
      <c r="A5111">
        <v>1.0816224666807583E+18</v>
      </c>
      <c r="B5111">
        <v>1.0816224666807583E+18</v>
      </c>
      <c r="C5111" t="s">
        <v>19593</v>
      </c>
      <c r="D5111" s="1">
        <v>43470</v>
      </c>
      <c r="E5111" s="2">
        <v>0.86418981481481483</v>
      </c>
      <c r="F5111">
        <v>200</v>
      </c>
      <c r="G5111">
        <v>1889611729</v>
      </c>
      <c r="H5111" t="s">
        <v>354</v>
      </c>
      <c r="I5111" t="s">
        <v>355</v>
      </c>
      <c r="J5111" t="s">
        <v>265</v>
      </c>
      <c r="K5111" t="s">
        <v>19594</v>
      </c>
      <c r="L5111" t="s">
        <v>266</v>
      </c>
      <c r="M5111" t="s">
        <v>267</v>
      </c>
      <c r="N5111" t="s">
        <v>267</v>
      </c>
      <c r="O5111" t="s">
        <v>267</v>
      </c>
      <c r="P5111">
        <v>0</v>
      </c>
      <c r="Q5111">
        <v>0</v>
      </c>
      <c r="R5111">
        <v>1</v>
      </c>
      <c r="S5111" t="s">
        <v>19595</v>
      </c>
      <c r="T5111" t="s">
        <v>267</v>
      </c>
      <c r="U5111" t="s">
        <v>19596</v>
      </c>
      <c r="V5111" t="b">
        <v>0</v>
      </c>
      <c r="W5111" t="s">
        <v>265</v>
      </c>
      <c r="X5111">
        <v>0</v>
      </c>
      <c r="Y5111" t="s">
        <v>265</v>
      </c>
      <c r="Z5111" t="s">
        <v>265</v>
      </c>
      <c r="AA5111" t="s">
        <v>265</v>
      </c>
      <c r="AB5111" t="s">
        <v>265</v>
      </c>
      <c r="AC5111" t="s">
        <v>265</v>
      </c>
      <c r="AD5111" t="s">
        <v>265</v>
      </c>
      <c r="AE5111" t="s">
        <v>265</v>
      </c>
      <c r="AF5111" t="s">
        <v>267</v>
      </c>
      <c r="AG5111" t="s">
        <v>265</v>
      </c>
      <c r="AH5111" t="s">
        <v>265</v>
      </c>
      <c r="AI5111" t="s">
        <v>265</v>
      </c>
      <c r="AJ5111" t="s">
        <v>265</v>
      </c>
      <c r="AL5111" t="str">
        <f>IF(Sudan_News12[[#This Row],[relevancy_classification_english]]="Relevant","مناسب",IF(Sudan_News12[[#This Row],[relevancy_classification_english]]="Relevant","عَرَضِيّ",""))</f>
        <v/>
      </c>
      <c r="AN5111" t="str">
        <f>IF(Sudan_News12[[#This Row],[sentiment_analysis_english]]="Negative","سلبي",IF(Sudan_News12[[#This Row],[sentiment_analysis_english]]="Neutral","حيادي",IF(Sudan_News12[[#This Row],[sentiment_analysis_english]]="Positive","إيجابي","")))</f>
        <v/>
      </c>
      <c r="AO5111" t="e">
        <f>INDEX(TextClassificationList[],MATCH(Sudan_News12[[#This Row],[text_classification_arabic]],TextClassificationList[text_classification_arabic],0),1)</f>
        <v>#N/A</v>
      </c>
      <c r="AQ5111" t="e">
        <f>INDEX(TextClassificationList[],MATCH(Sudan_News12[[#This Row],[text_classification_arabic2]],TextClassificationList[text_classification_arabic],0),1)</f>
        <v>#N/A</v>
      </c>
      <c r="AS5111" t="e">
        <f>INDEX(TextClassificationList[],MATCH(Sudan_News12[[#This Row],[text_classification_arabic3]],TextClassificationList[text_classification_arabic],0),1)</f>
        <v>#N/A</v>
      </c>
      <c r="AU5111" t="e">
        <f>INDEX(TextClassificationList[],MATCH(Sudan_News12[[#This Row],[text_classification_arabic4]],TextClassificationList[text_classification_arabic],0),1)</f>
        <v>#N/A</v>
      </c>
      <c r="AW5111" t="e">
        <f>INDEX(TextClassificationList[],MATCH(Sudan_News12[[#This Row],[text_classification_arabic5]],TextClassificationList[text_classification_arabic],0),1)</f>
        <v>#N/A</v>
      </c>
    </row>
    <row r="5112" spans="1:49" x14ac:dyDescent="0.2">
      <c r="A5112">
        <v>1.0816220422046228E+18</v>
      </c>
      <c r="B5112">
        <v>1.0816113513723945E+18</v>
      </c>
      <c r="C5112" t="s">
        <v>19597</v>
      </c>
      <c r="D5112" s="1">
        <v>43470</v>
      </c>
      <c r="E5112" s="2">
        <v>0.86302083333333335</v>
      </c>
      <c r="F5112">
        <v>200</v>
      </c>
      <c r="G5112">
        <v>1889611729</v>
      </c>
      <c r="H5112" t="s">
        <v>354</v>
      </c>
      <c r="I5112" t="s">
        <v>355</v>
      </c>
      <c r="J5112" t="s">
        <v>265</v>
      </c>
      <c r="K5112" t="s">
        <v>19598</v>
      </c>
      <c r="L5112" t="s">
        <v>266</v>
      </c>
      <c r="M5112" t="s">
        <v>267</v>
      </c>
      <c r="N5112" t="s">
        <v>267</v>
      </c>
      <c r="O5112" t="s">
        <v>267</v>
      </c>
      <c r="P5112">
        <v>0</v>
      </c>
      <c r="Q5112">
        <v>0</v>
      </c>
      <c r="R5112">
        <v>0</v>
      </c>
      <c r="S5112" t="s">
        <v>267</v>
      </c>
      <c r="T5112" t="s">
        <v>267</v>
      </c>
      <c r="U5112" t="s">
        <v>19599</v>
      </c>
      <c r="V5112" t="b">
        <v>0</v>
      </c>
      <c r="W5112" t="s">
        <v>265</v>
      </c>
      <c r="X5112">
        <v>0</v>
      </c>
      <c r="Y5112" t="s">
        <v>265</v>
      </c>
      <c r="Z5112" t="s">
        <v>265</v>
      </c>
      <c r="AA5112" t="s">
        <v>265</v>
      </c>
      <c r="AB5112" t="s">
        <v>265</v>
      </c>
      <c r="AC5112" t="s">
        <v>265</v>
      </c>
      <c r="AD5112" t="s">
        <v>265</v>
      </c>
      <c r="AE5112" t="s">
        <v>265</v>
      </c>
      <c r="AF5112" t="s">
        <v>19600</v>
      </c>
      <c r="AG5112" t="s">
        <v>265</v>
      </c>
      <c r="AH5112" t="s">
        <v>265</v>
      </c>
      <c r="AI5112" t="s">
        <v>265</v>
      </c>
      <c r="AJ5112" t="s">
        <v>265</v>
      </c>
      <c r="AL5112" t="str">
        <f>IF(Sudan_News12[[#This Row],[relevancy_classification_english]]="Relevant","مناسب",IF(Sudan_News12[[#This Row],[relevancy_classification_english]]="Relevant","عَرَضِيّ",""))</f>
        <v/>
      </c>
      <c r="AN5112" t="str">
        <f>IF(Sudan_News12[[#This Row],[sentiment_analysis_english]]="Negative","سلبي",IF(Sudan_News12[[#This Row],[sentiment_analysis_english]]="Neutral","حيادي",IF(Sudan_News12[[#This Row],[sentiment_analysis_english]]="Positive","إيجابي","")))</f>
        <v/>
      </c>
      <c r="AO5112" t="e">
        <f>INDEX(TextClassificationList[],MATCH(Sudan_News12[[#This Row],[text_classification_arabic]],TextClassificationList[text_classification_arabic],0),1)</f>
        <v>#N/A</v>
      </c>
      <c r="AQ5112" t="e">
        <f>INDEX(TextClassificationList[],MATCH(Sudan_News12[[#This Row],[text_classification_arabic2]],TextClassificationList[text_classification_arabic],0),1)</f>
        <v>#N/A</v>
      </c>
      <c r="AS5112" t="e">
        <f>INDEX(TextClassificationList[],MATCH(Sudan_News12[[#This Row],[text_classification_arabic3]],TextClassificationList[text_classification_arabic],0),1)</f>
        <v>#N/A</v>
      </c>
      <c r="AU5112" t="e">
        <f>INDEX(TextClassificationList[],MATCH(Sudan_News12[[#This Row],[text_classification_arabic4]],TextClassificationList[text_classification_arabic],0),1)</f>
        <v>#N/A</v>
      </c>
      <c r="AW5112" t="e">
        <f>INDEX(TextClassificationList[],MATCH(Sudan_News12[[#This Row],[text_classification_arabic5]],TextClassificationList[text_classification_arabic],0),1)</f>
        <v>#N/A</v>
      </c>
    </row>
    <row r="5113" spans="1:49" x14ac:dyDescent="0.2">
      <c r="A5113">
        <v>1.0816216974161265E+18</v>
      </c>
      <c r="B5113">
        <v>1.0816216974161265E+18</v>
      </c>
      <c r="C5113" t="s">
        <v>19601</v>
      </c>
      <c r="D5113" s="1">
        <v>43470</v>
      </c>
      <c r="E5113" s="2">
        <v>0.86206018518518523</v>
      </c>
      <c r="F5113">
        <v>200</v>
      </c>
      <c r="G5113">
        <v>1889611729</v>
      </c>
      <c r="H5113" t="s">
        <v>354</v>
      </c>
      <c r="I5113" t="s">
        <v>355</v>
      </c>
      <c r="J5113" t="s">
        <v>265</v>
      </c>
      <c r="K5113" t="s">
        <v>19602</v>
      </c>
      <c r="L5113" t="s">
        <v>276</v>
      </c>
      <c r="M5113" t="s">
        <v>267</v>
      </c>
      <c r="N5113" t="s">
        <v>267</v>
      </c>
      <c r="O5113" t="s">
        <v>19603</v>
      </c>
      <c r="P5113">
        <v>0</v>
      </c>
      <c r="Q5113">
        <v>5</v>
      </c>
      <c r="R5113">
        <v>0</v>
      </c>
      <c r="S5113" t="s">
        <v>329</v>
      </c>
      <c r="T5113" t="s">
        <v>267</v>
      </c>
      <c r="U5113" t="s">
        <v>19604</v>
      </c>
      <c r="V5113" t="b">
        <v>0</v>
      </c>
      <c r="W5113" t="s">
        <v>265</v>
      </c>
      <c r="X5113">
        <v>1</v>
      </c>
      <c r="Y5113" t="s">
        <v>19605</v>
      </c>
      <c r="Z5113" t="s">
        <v>265</v>
      </c>
      <c r="AA5113" t="s">
        <v>265</v>
      </c>
      <c r="AB5113" t="s">
        <v>265</v>
      </c>
      <c r="AC5113" t="s">
        <v>265</v>
      </c>
      <c r="AD5113" t="s">
        <v>265</v>
      </c>
      <c r="AE5113" t="s">
        <v>265</v>
      </c>
      <c r="AF5113" t="s">
        <v>267</v>
      </c>
      <c r="AG5113" t="s">
        <v>265</v>
      </c>
      <c r="AH5113" t="s">
        <v>265</v>
      </c>
      <c r="AI5113" t="s">
        <v>265</v>
      </c>
      <c r="AJ5113" t="s">
        <v>265</v>
      </c>
      <c r="AL5113" t="str">
        <f>IF(Sudan_News12[[#This Row],[relevancy_classification_english]]="Relevant","مناسب",IF(Sudan_News12[[#This Row],[relevancy_classification_english]]="Relevant","عَرَضِيّ",""))</f>
        <v/>
      </c>
      <c r="AN5113" t="str">
        <f>IF(Sudan_News12[[#This Row],[sentiment_analysis_english]]="Negative","سلبي",IF(Sudan_News12[[#This Row],[sentiment_analysis_english]]="Neutral","حيادي",IF(Sudan_News12[[#This Row],[sentiment_analysis_english]]="Positive","إيجابي","")))</f>
        <v/>
      </c>
      <c r="AO5113" t="e">
        <f>INDEX(TextClassificationList[],MATCH(Sudan_News12[[#This Row],[text_classification_arabic]],TextClassificationList[text_classification_arabic],0),1)</f>
        <v>#N/A</v>
      </c>
      <c r="AQ5113" t="e">
        <f>INDEX(TextClassificationList[],MATCH(Sudan_News12[[#This Row],[text_classification_arabic2]],TextClassificationList[text_classification_arabic],0),1)</f>
        <v>#N/A</v>
      </c>
      <c r="AS5113" t="e">
        <f>INDEX(TextClassificationList[],MATCH(Sudan_News12[[#This Row],[text_classification_arabic3]],TextClassificationList[text_classification_arabic],0),1)</f>
        <v>#N/A</v>
      </c>
      <c r="AU5113" t="e">
        <f>INDEX(TextClassificationList[],MATCH(Sudan_News12[[#This Row],[text_classification_arabic4]],TextClassificationList[text_classification_arabic],0),1)</f>
        <v>#N/A</v>
      </c>
      <c r="AW5113" t="e">
        <f>INDEX(TextClassificationList[],MATCH(Sudan_News12[[#This Row],[text_classification_arabic5]],TextClassificationList[text_classification_arabic],0),1)</f>
        <v>#N/A</v>
      </c>
    </row>
    <row r="5114" spans="1:49" x14ac:dyDescent="0.2">
      <c r="A5114">
        <v>1.0816093240725012E+18</v>
      </c>
      <c r="B5114">
        <v>1.0816093240725012E+18</v>
      </c>
      <c r="C5114" t="s">
        <v>19606</v>
      </c>
      <c r="D5114" s="1">
        <v>43470</v>
      </c>
      <c r="E5114" s="2">
        <v>0.82791666666666663</v>
      </c>
      <c r="F5114">
        <v>200</v>
      </c>
      <c r="G5114">
        <v>1889611729</v>
      </c>
      <c r="H5114" t="s">
        <v>354</v>
      </c>
      <c r="I5114" t="s">
        <v>355</v>
      </c>
      <c r="J5114" t="s">
        <v>265</v>
      </c>
      <c r="K5114" t="s">
        <v>19607</v>
      </c>
      <c r="L5114" t="s">
        <v>266</v>
      </c>
      <c r="M5114" t="s">
        <v>267</v>
      </c>
      <c r="N5114" t="s">
        <v>267</v>
      </c>
      <c r="O5114" t="s">
        <v>267</v>
      </c>
      <c r="P5114">
        <v>0</v>
      </c>
      <c r="Q5114">
        <v>0</v>
      </c>
      <c r="R5114">
        <v>0</v>
      </c>
      <c r="S5114" t="s">
        <v>329</v>
      </c>
      <c r="T5114" t="s">
        <v>267</v>
      </c>
      <c r="U5114" t="s">
        <v>19608</v>
      </c>
      <c r="V5114" t="b">
        <v>0</v>
      </c>
      <c r="W5114" t="s">
        <v>265</v>
      </c>
      <c r="X5114">
        <v>0</v>
      </c>
      <c r="Y5114" t="s">
        <v>265</v>
      </c>
      <c r="Z5114" t="s">
        <v>265</v>
      </c>
      <c r="AA5114" t="s">
        <v>265</v>
      </c>
      <c r="AB5114" t="s">
        <v>265</v>
      </c>
      <c r="AC5114" t="s">
        <v>265</v>
      </c>
      <c r="AD5114" t="s">
        <v>265</v>
      </c>
      <c r="AE5114" t="s">
        <v>265</v>
      </c>
      <c r="AF5114" t="s">
        <v>267</v>
      </c>
      <c r="AG5114" t="s">
        <v>265</v>
      </c>
      <c r="AH5114" t="s">
        <v>265</v>
      </c>
      <c r="AI5114" t="s">
        <v>265</v>
      </c>
      <c r="AJ5114" t="s">
        <v>265</v>
      </c>
      <c r="AL5114" t="str">
        <f>IF(Sudan_News12[[#This Row],[relevancy_classification_english]]="Relevant","مناسب",IF(Sudan_News12[[#This Row],[relevancy_classification_english]]="Relevant","عَرَضِيّ",""))</f>
        <v/>
      </c>
      <c r="AN5114" t="str">
        <f>IF(Sudan_News12[[#This Row],[sentiment_analysis_english]]="Negative","سلبي",IF(Sudan_News12[[#This Row],[sentiment_analysis_english]]="Neutral","حيادي",IF(Sudan_News12[[#This Row],[sentiment_analysis_english]]="Positive","إيجابي","")))</f>
        <v/>
      </c>
      <c r="AO5114" t="e">
        <f>INDEX(TextClassificationList[],MATCH(Sudan_News12[[#This Row],[text_classification_arabic]],TextClassificationList[text_classification_arabic],0),1)</f>
        <v>#N/A</v>
      </c>
      <c r="AQ5114" t="e">
        <f>INDEX(TextClassificationList[],MATCH(Sudan_News12[[#This Row],[text_classification_arabic2]],TextClassificationList[text_classification_arabic],0),1)</f>
        <v>#N/A</v>
      </c>
      <c r="AS5114" t="e">
        <f>INDEX(TextClassificationList[],MATCH(Sudan_News12[[#This Row],[text_classification_arabic3]],TextClassificationList[text_classification_arabic],0),1)</f>
        <v>#N/A</v>
      </c>
      <c r="AU5114" t="e">
        <f>INDEX(TextClassificationList[],MATCH(Sudan_News12[[#This Row],[text_classification_arabic4]],TextClassificationList[text_classification_arabic],0),1)</f>
        <v>#N/A</v>
      </c>
      <c r="AW5114" t="e">
        <f>INDEX(TextClassificationList[],MATCH(Sudan_News12[[#This Row],[text_classification_arabic5]],TextClassificationList[text_classification_arabic],0),1)</f>
        <v>#N/A</v>
      </c>
    </row>
    <row r="5115" spans="1:49" x14ac:dyDescent="0.2">
      <c r="A5115">
        <v>1.0816091572063355E+18</v>
      </c>
      <c r="B5115">
        <v>1.0813060190520443E+18</v>
      </c>
      <c r="C5115" t="s">
        <v>19609</v>
      </c>
      <c r="D5115" s="1">
        <v>43470</v>
      </c>
      <c r="E5115" s="2">
        <v>0.82746527777777779</v>
      </c>
      <c r="F5115">
        <v>200</v>
      </c>
      <c r="G5115">
        <v>1889611729</v>
      </c>
      <c r="H5115" t="s">
        <v>354</v>
      </c>
      <c r="I5115" t="s">
        <v>355</v>
      </c>
      <c r="J5115" t="s">
        <v>265</v>
      </c>
      <c r="K5115" t="s">
        <v>19610</v>
      </c>
      <c r="L5115" t="s">
        <v>266</v>
      </c>
      <c r="M5115" t="s">
        <v>267</v>
      </c>
      <c r="N5115" t="s">
        <v>267</v>
      </c>
      <c r="O5115" t="s">
        <v>267</v>
      </c>
      <c r="P5115">
        <v>0</v>
      </c>
      <c r="Q5115">
        <v>0</v>
      </c>
      <c r="R5115">
        <v>0</v>
      </c>
      <c r="S5115" t="s">
        <v>267</v>
      </c>
      <c r="T5115" t="s">
        <v>267</v>
      </c>
      <c r="U5115" t="s">
        <v>19611</v>
      </c>
      <c r="V5115" t="b">
        <v>0</v>
      </c>
      <c r="W5115" t="s">
        <v>265</v>
      </c>
      <c r="X5115">
        <v>0</v>
      </c>
      <c r="Y5115" t="s">
        <v>265</v>
      </c>
      <c r="Z5115" t="s">
        <v>265</v>
      </c>
      <c r="AA5115" t="s">
        <v>265</v>
      </c>
      <c r="AB5115" t="s">
        <v>265</v>
      </c>
      <c r="AC5115" t="s">
        <v>265</v>
      </c>
      <c r="AD5115" t="s">
        <v>265</v>
      </c>
      <c r="AE5115" t="s">
        <v>265</v>
      </c>
      <c r="AF5115" t="s">
        <v>14341</v>
      </c>
      <c r="AG5115" t="s">
        <v>265</v>
      </c>
      <c r="AH5115" t="s">
        <v>265</v>
      </c>
      <c r="AI5115" t="s">
        <v>265</v>
      </c>
      <c r="AJ5115" t="s">
        <v>265</v>
      </c>
      <c r="AL5115" t="str">
        <f>IF(Sudan_News12[[#This Row],[relevancy_classification_english]]="Relevant","مناسب",IF(Sudan_News12[[#This Row],[relevancy_classification_english]]="Relevant","عَرَضِيّ",""))</f>
        <v/>
      </c>
      <c r="AN5115" t="str">
        <f>IF(Sudan_News12[[#This Row],[sentiment_analysis_english]]="Negative","سلبي",IF(Sudan_News12[[#This Row],[sentiment_analysis_english]]="Neutral","حيادي",IF(Sudan_News12[[#This Row],[sentiment_analysis_english]]="Positive","إيجابي","")))</f>
        <v/>
      </c>
      <c r="AO5115" t="e">
        <f>INDEX(TextClassificationList[],MATCH(Sudan_News12[[#This Row],[text_classification_arabic]],TextClassificationList[text_classification_arabic],0),1)</f>
        <v>#N/A</v>
      </c>
      <c r="AQ5115" t="e">
        <f>INDEX(TextClassificationList[],MATCH(Sudan_News12[[#This Row],[text_classification_arabic2]],TextClassificationList[text_classification_arabic],0),1)</f>
        <v>#N/A</v>
      </c>
      <c r="AS5115" t="e">
        <f>INDEX(TextClassificationList[],MATCH(Sudan_News12[[#This Row],[text_classification_arabic3]],TextClassificationList[text_classification_arabic],0),1)</f>
        <v>#N/A</v>
      </c>
      <c r="AU5115" t="e">
        <f>INDEX(TextClassificationList[],MATCH(Sudan_News12[[#This Row],[text_classification_arabic4]],TextClassificationList[text_classification_arabic],0),1)</f>
        <v>#N/A</v>
      </c>
      <c r="AW5115" t="e">
        <f>INDEX(TextClassificationList[],MATCH(Sudan_News12[[#This Row],[text_classification_arabic5]],TextClassificationList[text_classification_arabic],0),1)</f>
        <v>#N/A</v>
      </c>
    </row>
    <row r="5116" spans="1:49" x14ac:dyDescent="0.2">
      <c r="A5116">
        <v>1.0816083619662152E+18</v>
      </c>
      <c r="B5116">
        <v>1.0815773354622853E+18</v>
      </c>
      <c r="C5116" t="s">
        <v>19612</v>
      </c>
      <c r="D5116" s="1">
        <v>43470</v>
      </c>
      <c r="E5116" s="2">
        <v>0.82526620370370374</v>
      </c>
      <c r="F5116">
        <v>200</v>
      </c>
      <c r="G5116">
        <v>1889611729</v>
      </c>
      <c r="H5116" t="s">
        <v>354</v>
      </c>
      <c r="I5116" t="s">
        <v>355</v>
      </c>
      <c r="J5116" t="s">
        <v>265</v>
      </c>
      <c r="K5116" t="s">
        <v>19613</v>
      </c>
      <c r="L5116" t="s">
        <v>278</v>
      </c>
      <c r="M5116" t="s">
        <v>267</v>
      </c>
      <c r="N5116" t="s">
        <v>267</v>
      </c>
      <c r="O5116" t="s">
        <v>267</v>
      </c>
      <c r="P5116">
        <v>0</v>
      </c>
      <c r="Q5116">
        <v>0</v>
      </c>
      <c r="R5116">
        <v>0</v>
      </c>
      <c r="S5116" t="s">
        <v>329</v>
      </c>
      <c r="T5116" t="s">
        <v>267</v>
      </c>
      <c r="U5116" t="s">
        <v>19614</v>
      </c>
      <c r="V5116" t="b">
        <v>0</v>
      </c>
      <c r="W5116" t="s">
        <v>265</v>
      </c>
      <c r="X5116">
        <v>0</v>
      </c>
      <c r="Y5116" t="s">
        <v>265</v>
      </c>
      <c r="Z5116" t="s">
        <v>265</v>
      </c>
      <c r="AA5116" t="s">
        <v>265</v>
      </c>
      <c r="AB5116" t="s">
        <v>265</v>
      </c>
      <c r="AC5116" t="s">
        <v>265</v>
      </c>
      <c r="AD5116" t="s">
        <v>265</v>
      </c>
      <c r="AE5116" t="s">
        <v>265</v>
      </c>
      <c r="AF5116" t="s">
        <v>267</v>
      </c>
      <c r="AG5116" t="s">
        <v>265</v>
      </c>
      <c r="AH5116" t="s">
        <v>265</v>
      </c>
      <c r="AI5116" t="s">
        <v>265</v>
      </c>
      <c r="AJ5116" t="s">
        <v>265</v>
      </c>
      <c r="AL5116" t="str">
        <f>IF(Sudan_News12[[#This Row],[relevancy_classification_english]]="Relevant","مناسب",IF(Sudan_News12[[#This Row],[relevancy_classification_english]]="Relevant","عَرَضِيّ",""))</f>
        <v/>
      </c>
      <c r="AN5116" t="str">
        <f>IF(Sudan_News12[[#This Row],[sentiment_analysis_english]]="Negative","سلبي",IF(Sudan_News12[[#This Row],[sentiment_analysis_english]]="Neutral","حيادي",IF(Sudan_News12[[#This Row],[sentiment_analysis_english]]="Positive","إيجابي","")))</f>
        <v/>
      </c>
      <c r="AO5116" t="e">
        <f>INDEX(TextClassificationList[],MATCH(Sudan_News12[[#This Row],[text_classification_arabic]],TextClassificationList[text_classification_arabic],0),1)</f>
        <v>#N/A</v>
      </c>
      <c r="AQ5116" t="e">
        <f>INDEX(TextClassificationList[],MATCH(Sudan_News12[[#This Row],[text_classification_arabic2]],TextClassificationList[text_classification_arabic],0),1)</f>
        <v>#N/A</v>
      </c>
      <c r="AS5116" t="e">
        <f>INDEX(TextClassificationList[],MATCH(Sudan_News12[[#This Row],[text_classification_arabic3]],TextClassificationList[text_classification_arabic],0),1)</f>
        <v>#N/A</v>
      </c>
      <c r="AU5116" t="e">
        <f>INDEX(TextClassificationList[],MATCH(Sudan_News12[[#This Row],[text_classification_arabic4]],TextClassificationList[text_classification_arabic],0),1)</f>
        <v>#N/A</v>
      </c>
      <c r="AW5116" t="e">
        <f>INDEX(TextClassificationList[],MATCH(Sudan_News12[[#This Row],[text_classification_arabic5]],TextClassificationList[text_classification_arabic],0),1)</f>
        <v>#N/A</v>
      </c>
    </row>
    <row r="5117" spans="1:49" x14ac:dyDescent="0.2">
      <c r="A5117">
        <v>1.0815969929739264E+18</v>
      </c>
      <c r="B5117">
        <v>1.0815771522214543E+18</v>
      </c>
      <c r="C5117" t="s">
        <v>19615</v>
      </c>
      <c r="D5117" s="1">
        <v>43470</v>
      </c>
      <c r="E5117" s="2">
        <v>0.79388888888888887</v>
      </c>
      <c r="F5117">
        <v>200</v>
      </c>
      <c r="G5117">
        <v>1889611729</v>
      </c>
      <c r="H5117" t="s">
        <v>354</v>
      </c>
      <c r="I5117" t="s">
        <v>355</v>
      </c>
      <c r="J5117" t="s">
        <v>265</v>
      </c>
      <c r="K5117" t="s">
        <v>19616</v>
      </c>
      <c r="L5117" t="s">
        <v>266</v>
      </c>
      <c r="M5117" t="s">
        <v>267</v>
      </c>
      <c r="N5117" t="s">
        <v>267</v>
      </c>
      <c r="O5117" t="s">
        <v>267</v>
      </c>
      <c r="P5117">
        <v>0</v>
      </c>
      <c r="Q5117">
        <v>0</v>
      </c>
      <c r="R5117">
        <v>0</v>
      </c>
      <c r="S5117" t="s">
        <v>267</v>
      </c>
      <c r="T5117" t="s">
        <v>267</v>
      </c>
      <c r="U5117" t="s">
        <v>19617</v>
      </c>
      <c r="V5117" t="b">
        <v>0</v>
      </c>
      <c r="W5117" t="s">
        <v>265</v>
      </c>
      <c r="X5117">
        <v>0</v>
      </c>
      <c r="Y5117" t="s">
        <v>265</v>
      </c>
      <c r="Z5117" t="s">
        <v>265</v>
      </c>
      <c r="AA5117" t="s">
        <v>265</v>
      </c>
      <c r="AB5117" t="s">
        <v>265</v>
      </c>
      <c r="AC5117" t="s">
        <v>265</v>
      </c>
      <c r="AD5117" t="s">
        <v>265</v>
      </c>
      <c r="AE5117" t="s">
        <v>265</v>
      </c>
      <c r="AF5117" t="s">
        <v>14341</v>
      </c>
      <c r="AG5117" t="s">
        <v>265</v>
      </c>
      <c r="AH5117" t="s">
        <v>265</v>
      </c>
      <c r="AI5117" t="s">
        <v>265</v>
      </c>
      <c r="AJ5117" t="s">
        <v>265</v>
      </c>
      <c r="AL5117" t="str">
        <f>IF(Sudan_News12[[#This Row],[relevancy_classification_english]]="Relevant","مناسب",IF(Sudan_News12[[#This Row],[relevancy_classification_english]]="Relevant","عَرَضِيّ",""))</f>
        <v/>
      </c>
      <c r="AN5117" t="str">
        <f>IF(Sudan_News12[[#This Row],[sentiment_analysis_english]]="Negative","سلبي",IF(Sudan_News12[[#This Row],[sentiment_analysis_english]]="Neutral","حيادي",IF(Sudan_News12[[#This Row],[sentiment_analysis_english]]="Positive","إيجابي","")))</f>
        <v/>
      </c>
      <c r="AO5117" t="e">
        <f>INDEX(TextClassificationList[],MATCH(Sudan_News12[[#This Row],[text_classification_arabic]],TextClassificationList[text_classification_arabic],0),1)</f>
        <v>#N/A</v>
      </c>
      <c r="AQ5117" t="e">
        <f>INDEX(TextClassificationList[],MATCH(Sudan_News12[[#This Row],[text_classification_arabic2]],TextClassificationList[text_classification_arabic],0),1)</f>
        <v>#N/A</v>
      </c>
      <c r="AS5117" t="e">
        <f>INDEX(TextClassificationList[],MATCH(Sudan_News12[[#This Row],[text_classification_arabic3]],TextClassificationList[text_classification_arabic],0),1)</f>
        <v>#N/A</v>
      </c>
      <c r="AU5117" t="e">
        <f>INDEX(TextClassificationList[],MATCH(Sudan_News12[[#This Row],[text_classification_arabic4]],TextClassificationList[text_classification_arabic],0),1)</f>
        <v>#N/A</v>
      </c>
      <c r="AW5117" t="e">
        <f>INDEX(TextClassificationList[],MATCH(Sudan_News12[[#This Row],[text_classification_arabic5]],TextClassificationList[text_classification_arabic],0),1)</f>
        <v>#N/A</v>
      </c>
    </row>
    <row r="5118" spans="1:49" x14ac:dyDescent="0.2">
      <c r="A5118">
        <v>1.081595764437119E+18</v>
      </c>
      <c r="B5118">
        <v>1.0815938921458975E+18</v>
      </c>
      <c r="C5118" t="s">
        <v>19618</v>
      </c>
      <c r="D5118" s="1">
        <v>43470</v>
      </c>
      <c r="E5118" s="2">
        <v>0.79049768518518515</v>
      </c>
      <c r="F5118">
        <v>200</v>
      </c>
      <c r="G5118">
        <v>1889611729</v>
      </c>
      <c r="H5118" t="s">
        <v>354</v>
      </c>
      <c r="I5118" t="s">
        <v>355</v>
      </c>
      <c r="J5118" t="s">
        <v>265</v>
      </c>
      <c r="K5118" t="s">
        <v>19619</v>
      </c>
      <c r="L5118" t="s">
        <v>266</v>
      </c>
      <c r="M5118" t="s">
        <v>267</v>
      </c>
      <c r="N5118" t="s">
        <v>267</v>
      </c>
      <c r="O5118" t="s">
        <v>267</v>
      </c>
      <c r="P5118">
        <v>0</v>
      </c>
      <c r="Q5118">
        <v>0</v>
      </c>
      <c r="R5118">
        <v>0</v>
      </c>
      <c r="S5118" t="s">
        <v>267</v>
      </c>
      <c r="T5118" t="s">
        <v>267</v>
      </c>
      <c r="U5118" t="s">
        <v>19620</v>
      </c>
      <c r="V5118" t="b">
        <v>0</v>
      </c>
      <c r="W5118" t="s">
        <v>265</v>
      </c>
      <c r="X5118">
        <v>0</v>
      </c>
      <c r="Y5118" t="s">
        <v>265</v>
      </c>
      <c r="Z5118" t="s">
        <v>265</v>
      </c>
      <c r="AA5118" t="s">
        <v>265</v>
      </c>
      <c r="AB5118" t="s">
        <v>265</v>
      </c>
      <c r="AC5118" t="s">
        <v>265</v>
      </c>
      <c r="AD5118" t="s">
        <v>265</v>
      </c>
      <c r="AE5118" t="s">
        <v>265</v>
      </c>
      <c r="AF5118" t="s">
        <v>267</v>
      </c>
      <c r="AG5118" t="s">
        <v>265</v>
      </c>
      <c r="AH5118" t="s">
        <v>265</v>
      </c>
      <c r="AI5118" t="s">
        <v>265</v>
      </c>
      <c r="AJ5118" t="s">
        <v>265</v>
      </c>
      <c r="AL5118" t="str">
        <f>IF(Sudan_News12[[#This Row],[relevancy_classification_english]]="Relevant","مناسب",IF(Sudan_News12[[#This Row],[relevancy_classification_english]]="Relevant","عَرَضِيّ",""))</f>
        <v/>
      </c>
      <c r="AN5118" t="str">
        <f>IF(Sudan_News12[[#This Row],[sentiment_analysis_english]]="Negative","سلبي",IF(Sudan_News12[[#This Row],[sentiment_analysis_english]]="Neutral","حيادي",IF(Sudan_News12[[#This Row],[sentiment_analysis_english]]="Positive","إيجابي","")))</f>
        <v/>
      </c>
      <c r="AO5118" t="e">
        <f>INDEX(TextClassificationList[],MATCH(Sudan_News12[[#This Row],[text_classification_arabic]],TextClassificationList[text_classification_arabic],0),1)</f>
        <v>#N/A</v>
      </c>
      <c r="AQ5118" t="e">
        <f>INDEX(TextClassificationList[],MATCH(Sudan_News12[[#This Row],[text_classification_arabic2]],TextClassificationList[text_classification_arabic],0),1)</f>
        <v>#N/A</v>
      </c>
      <c r="AS5118" t="e">
        <f>INDEX(TextClassificationList[],MATCH(Sudan_News12[[#This Row],[text_classification_arabic3]],TextClassificationList[text_classification_arabic],0),1)</f>
        <v>#N/A</v>
      </c>
      <c r="AU5118" t="e">
        <f>INDEX(TextClassificationList[],MATCH(Sudan_News12[[#This Row],[text_classification_arabic4]],TextClassificationList[text_classification_arabic],0),1)</f>
        <v>#N/A</v>
      </c>
      <c r="AW5118" t="e">
        <f>INDEX(TextClassificationList[],MATCH(Sudan_News12[[#This Row],[text_classification_arabic5]],TextClassificationList[text_classification_arabic],0),1)</f>
        <v>#N/A</v>
      </c>
    </row>
    <row r="5119" spans="1:49" x14ac:dyDescent="0.2">
      <c r="A5119">
        <v>1.0815659216033997E+18</v>
      </c>
      <c r="B5119">
        <v>1.0815653646837924E+18</v>
      </c>
      <c r="C5119" t="s">
        <v>19621</v>
      </c>
      <c r="D5119" s="1">
        <v>43470</v>
      </c>
      <c r="E5119" s="2">
        <v>0.70814814814814819</v>
      </c>
      <c r="F5119">
        <v>200</v>
      </c>
      <c r="G5119">
        <v>1889611729</v>
      </c>
      <c r="H5119" t="s">
        <v>354</v>
      </c>
      <c r="I5119" t="s">
        <v>355</v>
      </c>
      <c r="J5119" t="s">
        <v>265</v>
      </c>
      <c r="K5119" t="s">
        <v>19622</v>
      </c>
      <c r="L5119" t="s">
        <v>266</v>
      </c>
      <c r="M5119" t="s">
        <v>267</v>
      </c>
      <c r="N5119" t="s">
        <v>267</v>
      </c>
      <c r="O5119" t="s">
        <v>267</v>
      </c>
      <c r="P5119">
        <v>0</v>
      </c>
      <c r="Q5119">
        <v>0</v>
      </c>
      <c r="R5119">
        <v>0</v>
      </c>
      <c r="S5119" t="s">
        <v>267</v>
      </c>
      <c r="T5119" t="s">
        <v>267</v>
      </c>
      <c r="U5119" t="s">
        <v>19623</v>
      </c>
      <c r="V5119" t="b">
        <v>0</v>
      </c>
      <c r="W5119" t="s">
        <v>265</v>
      </c>
      <c r="X5119">
        <v>0</v>
      </c>
      <c r="Y5119" t="s">
        <v>265</v>
      </c>
      <c r="Z5119" t="s">
        <v>265</v>
      </c>
      <c r="AA5119" t="s">
        <v>265</v>
      </c>
      <c r="AB5119" t="s">
        <v>265</v>
      </c>
      <c r="AC5119" t="s">
        <v>265</v>
      </c>
      <c r="AD5119" t="s">
        <v>265</v>
      </c>
      <c r="AE5119" t="s">
        <v>265</v>
      </c>
      <c r="AF5119" t="s">
        <v>18145</v>
      </c>
      <c r="AG5119" t="s">
        <v>265</v>
      </c>
      <c r="AH5119" t="s">
        <v>265</v>
      </c>
      <c r="AI5119" t="s">
        <v>265</v>
      </c>
      <c r="AJ5119" t="s">
        <v>265</v>
      </c>
      <c r="AL5119" t="str">
        <f>IF(Sudan_News12[[#This Row],[relevancy_classification_english]]="Relevant","مناسب",IF(Sudan_News12[[#This Row],[relevancy_classification_english]]="Relevant","عَرَضِيّ",""))</f>
        <v/>
      </c>
      <c r="AN5119" t="str">
        <f>IF(Sudan_News12[[#This Row],[sentiment_analysis_english]]="Negative","سلبي",IF(Sudan_News12[[#This Row],[sentiment_analysis_english]]="Neutral","حيادي",IF(Sudan_News12[[#This Row],[sentiment_analysis_english]]="Positive","إيجابي","")))</f>
        <v/>
      </c>
      <c r="AO5119" t="e">
        <f>INDEX(TextClassificationList[],MATCH(Sudan_News12[[#This Row],[text_classification_arabic]],TextClassificationList[text_classification_arabic],0),1)</f>
        <v>#N/A</v>
      </c>
      <c r="AQ5119" t="e">
        <f>INDEX(TextClassificationList[],MATCH(Sudan_News12[[#This Row],[text_classification_arabic2]],TextClassificationList[text_classification_arabic],0),1)</f>
        <v>#N/A</v>
      </c>
      <c r="AS5119" t="e">
        <f>INDEX(TextClassificationList[],MATCH(Sudan_News12[[#This Row],[text_classification_arabic3]],TextClassificationList[text_classification_arabic],0),1)</f>
        <v>#N/A</v>
      </c>
      <c r="AU5119" t="e">
        <f>INDEX(TextClassificationList[],MATCH(Sudan_News12[[#This Row],[text_classification_arabic4]],TextClassificationList[text_classification_arabic],0),1)</f>
        <v>#N/A</v>
      </c>
      <c r="AW5119" t="e">
        <f>INDEX(TextClassificationList[],MATCH(Sudan_News12[[#This Row],[text_classification_arabic5]],TextClassificationList[text_classification_arabic],0),1)</f>
        <v>#N/A</v>
      </c>
    </row>
    <row r="5120" spans="1:49" x14ac:dyDescent="0.2">
      <c r="A5120">
        <v>1.0815654240205701E+18</v>
      </c>
      <c r="B5120">
        <v>1.0815654240205701E+18</v>
      </c>
      <c r="C5120" t="s">
        <v>19624</v>
      </c>
      <c r="D5120" s="1">
        <v>43470</v>
      </c>
      <c r="E5120" s="2">
        <v>0.70678240740740739</v>
      </c>
      <c r="F5120">
        <v>200</v>
      </c>
      <c r="G5120">
        <v>1889611729</v>
      </c>
      <c r="H5120" t="s">
        <v>354</v>
      </c>
      <c r="I5120" t="s">
        <v>355</v>
      </c>
      <c r="J5120" t="s">
        <v>265</v>
      </c>
      <c r="K5120" t="s">
        <v>19625</v>
      </c>
      <c r="L5120" t="s">
        <v>266</v>
      </c>
      <c r="M5120" t="s">
        <v>267</v>
      </c>
      <c r="N5120" t="s">
        <v>267</v>
      </c>
      <c r="O5120" t="s">
        <v>267</v>
      </c>
      <c r="P5120">
        <v>0</v>
      </c>
      <c r="Q5120">
        <v>8</v>
      </c>
      <c r="R5120">
        <v>2</v>
      </c>
      <c r="S5120" t="s">
        <v>19626</v>
      </c>
      <c r="T5120" t="s">
        <v>267</v>
      </c>
      <c r="U5120" t="s">
        <v>19627</v>
      </c>
      <c r="V5120" t="b">
        <v>0</v>
      </c>
      <c r="W5120" t="s">
        <v>265</v>
      </c>
      <c r="X5120">
        <v>0</v>
      </c>
      <c r="Y5120" t="s">
        <v>265</v>
      </c>
      <c r="Z5120" t="s">
        <v>265</v>
      </c>
      <c r="AA5120" t="s">
        <v>265</v>
      </c>
      <c r="AB5120" t="s">
        <v>265</v>
      </c>
      <c r="AC5120" t="s">
        <v>265</v>
      </c>
      <c r="AD5120" t="s">
        <v>265</v>
      </c>
      <c r="AE5120" t="s">
        <v>265</v>
      </c>
      <c r="AF5120" t="s">
        <v>267</v>
      </c>
      <c r="AG5120" t="s">
        <v>265</v>
      </c>
      <c r="AH5120" t="s">
        <v>265</v>
      </c>
      <c r="AI5120" t="s">
        <v>265</v>
      </c>
      <c r="AJ5120" t="s">
        <v>265</v>
      </c>
      <c r="AL5120" t="str">
        <f>IF(Sudan_News12[[#This Row],[relevancy_classification_english]]="Relevant","مناسب",IF(Sudan_News12[[#This Row],[relevancy_classification_english]]="Relevant","عَرَضِيّ",""))</f>
        <v/>
      </c>
      <c r="AN5120" t="str">
        <f>IF(Sudan_News12[[#This Row],[sentiment_analysis_english]]="Negative","سلبي",IF(Sudan_News12[[#This Row],[sentiment_analysis_english]]="Neutral","حيادي",IF(Sudan_News12[[#This Row],[sentiment_analysis_english]]="Positive","إيجابي","")))</f>
        <v/>
      </c>
      <c r="AO5120" t="e">
        <f>INDEX(TextClassificationList[],MATCH(Sudan_News12[[#This Row],[text_classification_arabic]],TextClassificationList[text_classification_arabic],0),1)</f>
        <v>#N/A</v>
      </c>
      <c r="AQ5120" t="e">
        <f>INDEX(TextClassificationList[],MATCH(Sudan_News12[[#This Row],[text_classification_arabic2]],TextClassificationList[text_classification_arabic],0),1)</f>
        <v>#N/A</v>
      </c>
      <c r="AS5120" t="e">
        <f>INDEX(TextClassificationList[],MATCH(Sudan_News12[[#This Row],[text_classification_arabic3]],TextClassificationList[text_classification_arabic],0),1)</f>
        <v>#N/A</v>
      </c>
      <c r="AU5120" t="e">
        <f>INDEX(TextClassificationList[],MATCH(Sudan_News12[[#This Row],[text_classification_arabic4]],TextClassificationList[text_classification_arabic],0),1)</f>
        <v>#N/A</v>
      </c>
      <c r="AW5120" t="e">
        <f>INDEX(TextClassificationList[],MATCH(Sudan_News12[[#This Row],[text_classification_arabic5]],TextClassificationList[text_classification_arabic],0),1)</f>
        <v>#N/A</v>
      </c>
    </row>
    <row r="5121" spans="1:49" x14ac:dyDescent="0.2">
      <c r="A5121">
        <v>1.0815647747884483E+18</v>
      </c>
      <c r="B5121">
        <v>1.0815647747884483E+18</v>
      </c>
      <c r="C5121" t="s">
        <v>19628</v>
      </c>
      <c r="D5121" s="1">
        <v>43470</v>
      </c>
      <c r="E5121" s="2">
        <v>0.70498842592592592</v>
      </c>
      <c r="F5121">
        <v>200</v>
      </c>
      <c r="G5121">
        <v>1889611729</v>
      </c>
      <c r="H5121" t="s">
        <v>354</v>
      </c>
      <c r="I5121" t="s">
        <v>355</v>
      </c>
      <c r="J5121" t="s">
        <v>265</v>
      </c>
      <c r="K5121" t="s">
        <v>19629</v>
      </c>
      <c r="L5121" t="s">
        <v>276</v>
      </c>
      <c r="M5121" t="s">
        <v>267</v>
      </c>
      <c r="N5121" t="s">
        <v>267</v>
      </c>
      <c r="O5121" t="s">
        <v>267</v>
      </c>
      <c r="P5121">
        <v>0</v>
      </c>
      <c r="Q5121">
        <v>1</v>
      </c>
      <c r="R5121">
        <v>1</v>
      </c>
      <c r="S5121" t="s">
        <v>19630</v>
      </c>
      <c r="T5121" t="s">
        <v>267</v>
      </c>
      <c r="U5121" t="s">
        <v>19631</v>
      </c>
      <c r="V5121" t="b">
        <v>0</v>
      </c>
      <c r="W5121" t="s">
        <v>265</v>
      </c>
      <c r="X5121">
        <v>0</v>
      </c>
      <c r="Y5121" t="s">
        <v>265</v>
      </c>
      <c r="Z5121" t="s">
        <v>265</v>
      </c>
      <c r="AA5121" t="s">
        <v>265</v>
      </c>
      <c r="AB5121" t="s">
        <v>265</v>
      </c>
      <c r="AC5121" t="s">
        <v>265</v>
      </c>
      <c r="AD5121" t="s">
        <v>265</v>
      </c>
      <c r="AE5121" t="s">
        <v>265</v>
      </c>
      <c r="AF5121" t="s">
        <v>267</v>
      </c>
      <c r="AG5121" t="s">
        <v>265</v>
      </c>
      <c r="AH5121" t="s">
        <v>265</v>
      </c>
      <c r="AI5121" t="s">
        <v>265</v>
      </c>
      <c r="AJ5121" t="s">
        <v>265</v>
      </c>
      <c r="AL5121" t="str">
        <f>IF(Sudan_News12[[#This Row],[relevancy_classification_english]]="Relevant","مناسب",IF(Sudan_News12[[#This Row],[relevancy_classification_english]]="Relevant","عَرَضِيّ",""))</f>
        <v/>
      </c>
      <c r="AN5121" t="str">
        <f>IF(Sudan_News12[[#This Row],[sentiment_analysis_english]]="Negative","سلبي",IF(Sudan_News12[[#This Row],[sentiment_analysis_english]]="Neutral","حيادي",IF(Sudan_News12[[#This Row],[sentiment_analysis_english]]="Positive","إيجابي","")))</f>
        <v/>
      </c>
      <c r="AO5121" t="e">
        <f>INDEX(TextClassificationList[],MATCH(Sudan_News12[[#This Row],[text_classification_arabic]],TextClassificationList[text_classification_arabic],0),1)</f>
        <v>#N/A</v>
      </c>
      <c r="AQ5121" t="e">
        <f>INDEX(TextClassificationList[],MATCH(Sudan_News12[[#This Row],[text_classification_arabic2]],TextClassificationList[text_classification_arabic],0),1)</f>
        <v>#N/A</v>
      </c>
      <c r="AS5121" t="e">
        <f>INDEX(TextClassificationList[],MATCH(Sudan_News12[[#This Row],[text_classification_arabic3]],TextClassificationList[text_classification_arabic],0),1)</f>
        <v>#N/A</v>
      </c>
      <c r="AU5121" t="e">
        <f>INDEX(TextClassificationList[],MATCH(Sudan_News12[[#This Row],[text_classification_arabic4]],TextClassificationList[text_classification_arabic],0),1)</f>
        <v>#N/A</v>
      </c>
      <c r="AW5121" t="e">
        <f>INDEX(TextClassificationList[],MATCH(Sudan_News12[[#This Row],[text_classification_arabic5]],TextClassificationList[text_classification_arabic],0),1)</f>
        <v>#N/A</v>
      </c>
    </row>
    <row r="5122" spans="1:49" x14ac:dyDescent="0.2">
      <c r="A5122">
        <v>1.0812843259733402E+18</v>
      </c>
      <c r="B5122">
        <v>1.0812843259733402E+18</v>
      </c>
      <c r="C5122" t="s">
        <v>19632</v>
      </c>
      <c r="D5122" s="1">
        <v>43469</v>
      </c>
      <c r="E5122" s="2">
        <v>0.93109953703703707</v>
      </c>
      <c r="F5122">
        <v>200</v>
      </c>
      <c r="G5122">
        <v>1889611729</v>
      </c>
      <c r="H5122" t="s">
        <v>354</v>
      </c>
      <c r="I5122" t="s">
        <v>355</v>
      </c>
      <c r="J5122" t="s">
        <v>265</v>
      </c>
      <c r="K5122" t="s">
        <v>19633</v>
      </c>
      <c r="L5122" t="s">
        <v>266</v>
      </c>
      <c r="M5122" t="s">
        <v>267</v>
      </c>
      <c r="N5122" t="s">
        <v>267</v>
      </c>
      <c r="O5122" t="s">
        <v>267</v>
      </c>
      <c r="P5122">
        <v>1</v>
      </c>
      <c r="Q5122">
        <v>0</v>
      </c>
      <c r="R5122">
        <v>0</v>
      </c>
      <c r="S5122" t="s">
        <v>329</v>
      </c>
      <c r="T5122" t="s">
        <v>267</v>
      </c>
      <c r="U5122" t="s">
        <v>19634</v>
      </c>
      <c r="V5122" t="b">
        <v>0</v>
      </c>
      <c r="W5122" t="s">
        <v>265</v>
      </c>
      <c r="X5122">
        <v>0</v>
      </c>
      <c r="Y5122" t="s">
        <v>265</v>
      </c>
      <c r="Z5122" t="s">
        <v>265</v>
      </c>
      <c r="AA5122" t="s">
        <v>265</v>
      </c>
      <c r="AB5122" t="s">
        <v>265</v>
      </c>
      <c r="AC5122" t="s">
        <v>265</v>
      </c>
      <c r="AD5122" t="s">
        <v>265</v>
      </c>
      <c r="AE5122" t="s">
        <v>265</v>
      </c>
      <c r="AF5122" t="s">
        <v>267</v>
      </c>
      <c r="AG5122" t="s">
        <v>265</v>
      </c>
      <c r="AH5122" t="s">
        <v>265</v>
      </c>
      <c r="AI5122" t="s">
        <v>265</v>
      </c>
      <c r="AJ5122" t="s">
        <v>265</v>
      </c>
      <c r="AL5122" t="str">
        <f>IF(Sudan_News12[[#This Row],[relevancy_classification_english]]="Relevant","مناسب",IF(Sudan_News12[[#This Row],[relevancy_classification_english]]="Relevant","عَرَضِيّ",""))</f>
        <v/>
      </c>
      <c r="AN5122" t="str">
        <f>IF(Sudan_News12[[#This Row],[sentiment_analysis_english]]="Negative","سلبي",IF(Sudan_News12[[#This Row],[sentiment_analysis_english]]="Neutral","حيادي",IF(Sudan_News12[[#This Row],[sentiment_analysis_english]]="Positive","إيجابي","")))</f>
        <v/>
      </c>
      <c r="AO5122" t="e">
        <f>INDEX(TextClassificationList[],MATCH(Sudan_News12[[#This Row],[text_classification_arabic]],TextClassificationList[text_classification_arabic],0),1)</f>
        <v>#N/A</v>
      </c>
      <c r="AQ5122" t="e">
        <f>INDEX(TextClassificationList[],MATCH(Sudan_News12[[#This Row],[text_classification_arabic2]],TextClassificationList[text_classification_arabic],0),1)</f>
        <v>#N/A</v>
      </c>
      <c r="AS5122" t="e">
        <f>INDEX(TextClassificationList[],MATCH(Sudan_News12[[#This Row],[text_classification_arabic3]],TextClassificationList[text_classification_arabic],0),1)</f>
        <v>#N/A</v>
      </c>
      <c r="AU5122" t="e">
        <f>INDEX(TextClassificationList[],MATCH(Sudan_News12[[#This Row],[text_classification_arabic4]],TextClassificationList[text_classification_arabic],0),1)</f>
        <v>#N/A</v>
      </c>
      <c r="AW5122" t="e">
        <f>INDEX(TextClassificationList[],MATCH(Sudan_News12[[#This Row],[text_classification_arabic5]],TextClassificationList[text_classification_arabic],0),1)</f>
        <v>#N/A</v>
      </c>
    </row>
    <row r="5123" spans="1:49" x14ac:dyDescent="0.2">
      <c r="A5123">
        <v>1.0812617924274954E+18</v>
      </c>
      <c r="B5123">
        <v>1.0812617924274954E+18</v>
      </c>
      <c r="C5123" t="s">
        <v>19635</v>
      </c>
      <c r="D5123" s="1">
        <v>43469</v>
      </c>
      <c r="E5123" s="2">
        <v>0.86891203703703701</v>
      </c>
      <c r="F5123">
        <v>200</v>
      </c>
      <c r="G5123">
        <v>1889611729</v>
      </c>
      <c r="H5123" t="s">
        <v>354</v>
      </c>
      <c r="I5123" t="s">
        <v>355</v>
      </c>
      <c r="J5123" t="s">
        <v>265</v>
      </c>
      <c r="K5123" t="s">
        <v>19636</v>
      </c>
      <c r="L5123" t="s">
        <v>266</v>
      </c>
      <c r="M5123" t="s">
        <v>267</v>
      </c>
      <c r="N5123" t="s">
        <v>267</v>
      </c>
      <c r="O5123" t="s">
        <v>267</v>
      </c>
      <c r="P5123">
        <v>0</v>
      </c>
      <c r="Q5123">
        <v>0</v>
      </c>
      <c r="R5123">
        <v>2</v>
      </c>
      <c r="S5123" t="s">
        <v>19626</v>
      </c>
      <c r="T5123" t="s">
        <v>267</v>
      </c>
      <c r="U5123" t="s">
        <v>19637</v>
      </c>
      <c r="V5123" t="b">
        <v>0</v>
      </c>
      <c r="W5123" t="s">
        <v>265</v>
      </c>
      <c r="X5123">
        <v>0</v>
      </c>
      <c r="Y5123" t="s">
        <v>265</v>
      </c>
      <c r="Z5123" t="s">
        <v>265</v>
      </c>
      <c r="AA5123" t="s">
        <v>265</v>
      </c>
      <c r="AB5123" t="s">
        <v>265</v>
      </c>
      <c r="AC5123" t="s">
        <v>265</v>
      </c>
      <c r="AD5123" t="s">
        <v>265</v>
      </c>
      <c r="AE5123" t="s">
        <v>265</v>
      </c>
      <c r="AF5123" t="s">
        <v>267</v>
      </c>
      <c r="AG5123" t="s">
        <v>265</v>
      </c>
      <c r="AH5123" t="s">
        <v>265</v>
      </c>
      <c r="AI5123" t="s">
        <v>265</v>
      </c>
      <c r="AJ5123" t="s">
        <v>265</v>
      </c>
      <c r="AL5123" t="str">
        <f>IF(Sudan_News12[[#This Row],[relevancy_classification_english]]="Relevant","مناسب",IF(Sudan_News12[[#This Row],[relevancy_classification_english]]="Relevant","عَرَضِيّ",""))</f>
        <v/>
      </c>
      <c r="AN5123" t="str">
        <f>IF(Sudan_News12[[#This Row],[sentiment_analysis_english]]="Negative","سلبي",IF(Sudan_News12[[#This Row],[sentiment_analysis_english]]="Neutral","حيادي",IF(Sudan_News12[[#This Row],[sentiment_analysis_english]]="Positive","إيجابي","")))</f>
        <v/>
      </c>
      <c r="AO5123" t="e">
        <f>INDEX(TextClassificationList[],MATCH(Sudan_News12[[#This Row],[text_classification_arabic]],TextClassificationList[text_classification_arabic],0),1)</f>
        <v>#N/A</v>
      </c>
      <c r="AQ5123" t="e">
        <f>INDEX(TextClassificationList[],MATCH(Sudan_News12[[#This Row],[text_classification_arabic2]],TextClassificationList[text_classification_arabic],0),1)</f>
        <v>#N/A</v>
      </c>
      <c r="AS5123" t="e">
        <f>INDEX(TextClassificationList[],MATCH(Sudan_News12[[#This Row],[text_classification_arabic3]],TextClassificationList[text_classification_arabic],0),1)</f>
        <v>#N/A</v>
      </c>
      <c r="AU5123" t="e">
        <f>INDEX(TextClassificationList[],MATCH(Sudan_News12[[#This Row],[text_classification_arabic4]],TextClassificationList[text_classification_arabic],0),1)</f>
        <v>#N/A</v>
      </c>
      <c r="AW5123" t="e">
        <f>INDEX(TextClassificationList[],MATCH(Sudan_News12[[#This Row],[text_classification_arabic5]],TextClassificationList[text_classification_arabic],0),1)</f>
        <v>#N/A</v>
      </c>
    </row>
    <row r="5124" spans="1:49" x14ac:dyDescent="0.2">
      <c r="A5124">
        <v>1.0812547740146524E+18</v>
      </c>
      <c r="B5124">
        <v>1.0812449610084352E+18</v>
      </c>
      <c r="C5124" t="s">
        <v>19638</v>
      </c>
      <c r="D5124" s="1">
        <v>43469</v>
      </c>
      <c r="E5124" s="2">
        <v>0.84954861111111113</v>
      </c>
      <c r="F5124">
        <v>200</v>
      </c>
      <c r="G5124">
        <v>1889611729</v>
      </c>
      <c r="H5124" t="s">
        <v>354</v>
      </c>
      <c r="I5124" t="s">
        <v>355</v>
      </c>
      <c r="J5124" t="s">
        <v>265</v>
      </c>
      <c r="K5124" t="s">
        <v>19639</v>
      </c>
      <c r="L5124" t="s">
        <v>266</v>
      </c>
      <c r="M5124" t="s">
        <v>267</v>
      </c>
      <c r="N5124" t="s">
        <v>267</v>
      </c>
      <c r="O5124" t="s">
        <v>267</v>
      </c>
      <c r="P5124">
        <v>0</v>
      </c>
      <c r="Q5124">
        <v>0</v>
      </c>
      <c r="R5124">
        <v>0</v>
      </c>
      <c r="S5124" t="s">
        <v>267</v>
      </c>
      <c r="T5124" t="s">
        <v>267</v>
      </c>
      <c r="U5124" t="s">
        <v>19640</v>
      </c>
      <c r="V5124" t="b">
        <v>0</v>
      </c>
      <c r="W5124" t="s">
        <v>265</v>
      </c>
      <c r="X5124">
        <v>0</v>
      </c>
      <c r="Y5124" t="s">
        <v>265</v>
      </c>
      <c r="Z5124" t="s">
        <v>265</v>
      </c>
      <c r="AA5124" t="s">
        <v>265</v>
      </c>
      <c r="AB5124" t="s">
        <v>265</v>
      </c>
      <c r="AC5124" t="s">
        <v>265</v>
      </c>
      <c r="AD5124" t="s">
        <v>265</v>
      </c>
      <c r="AE5124" t="s">
        <v>265</v>
      </c>
      <c r="AF5124" t="s">
        <v>19588</v>
      </c>
      <c r="AG5124" t="s">
        <v>265</v>
      </c>
      <c r="AH5124" t="s">
        <v>265</v>
      </c>
      <c r="AI5124" t="s">
        <v>265</v>
      </c>
      <c r="AJ5124" t="s">
        <v>265</v>
      </c>
      <c r="AL5124" t="str">
        <f>IF(Sudan_News12[[#This Row],[relevancy_classification_english]]="Relevant","مناسب",IF(Sudan_News12[[#This Row],[relevancy_classification_english]]="Relevant","عَرَضِيّ",""))</f>
        <v/>
      </c>
      <c r="AN5124" t="str">
        <f>IF(Sudan_News12[[#This Row],[sentiment_analysis_english]]="Negative","سلبي",IF(Sudan_News12[[#This Row],[sentiment_analysis_english]]="Neutral","حيادي",IF(Sudan_News12[[#This Row],[sentiment_analysis_english]]="Positive","إيجابي","")))</f>
        <v/>
      </c>
      <c r="AO5124" t="e">
        <f>INDEX(TextClassificationList[],MATCH(Sudan_News12[[#This Row],[text_classification_arabic]],TextClassificationList[text_classification_arabic],0),1)</f>
        <v>#N/A</v>
      </c>
      <c r="AQ5124" t="e">
        <f>INDEX(TextClassificationList[],MATCH(Sudan_News12[[#This Row],[text_classification_arabic2]],TextClassificationList[text_classification_arabic],0),1)</f>
        <v>#N/A</v>
      </c>
      <c r="AS5124" t="e">
        <f>INDEX(TextClassificationList[],MATCH(Sudan_News12[[#This Row],[text_classification_arabic3]],TextClassificationList[text_classification_arabic],0),1)</f>
        <v>#N/A</v>
      </c>
      <c r="AU5124" t="e">
        <f>INDEX(TextClassificationList[],MATCH(Sudan_News12[[#This Row],[text_classification_arabic4]],TextClassificationList[text_classification_arabic],0),1)</f>
        <v>#N/A</v>
      </c>
      <c r="AW5124" t="e">
        <f>INDEX(TextClassificationList[],MATCH(Sudan_News12[[#This Row],[text_classification_arabic5]],TextClassificationList[text_classification_arabic],0),1)</f>
        <v>#N/A</v>
      </c>
    </row>
    <row r="5125" spans="1:49" x14ac:dyDescent="0.2">
      <c r="A5125">
        <v>1.0810529980365373E+18</v>
      </c>
      <c r="B5125">
        <v>1.0809826276356137E+18</v>
      </c>
      <c r="C5125" t="s">
        <v>19641</v>
      </c>
      <c r="D5125" s="1">
        <v>43469</v>
      </c>
      <c r="E5125" s="2">
        <v>0.29275462962962961</v>
      </c>
      <c r="F5125">
        <v>200</v>
      </c>
      <c r="G5125">
        <v>1889611729</v>
      </c>
      <c r="H5125" t="s">
        <v>354</v>
      </c>
      <c r="I5125" t="s">
        <v>355</v>
      </c>
      <c r="J5125" t="s">
        <v>265</v>
      </c>
      <c r="K5125" t="s">
        <v>19642</v>
      </c>
      <c r="L5125" t="s">
        <v>266</v>
      </c>
      <c r="M5125" t="s">
        <v>267</v>
      </c>
      <c r="N5125" t="s">
        <v>267</v>
      </c>
      <c r="O5125" t="s">
        <v>267</v>
      </c>
      <c r="P5125">
        <v>0</v>
      </c>
      <c r="Q5125">
        <v>0</v>
      </c>
      <c r="R5125">
        <v>0</v>
      </c>
      <c r="S5125" t="s">
        <v>267</v>
      </c>
      <c r="T5125" t="s">
        <v>267</v>
      </c>
      <c r="U5125" t="s">
        <v>19643</v>
      </c>
      <c r="V5125" t="b">
        <v>0</v>
      </c>
      <c r="W5125" t="s">
        <v>265</v>
      </c>
      <c r="X5125">
        <v>0</v>
      </c>
      <c r="Y5125" t="s">
        <v>265</v>
      </c>
      <c r="Z5125" t="s">
        <v>265</v>
      </c>
      <c r="AA5125" t="s">
        <v>265</v>
      </c>
      <c r="AB5125" t="s">
        <v>265</v>
      </c>
      <c r="AC5125" t="s">
        <v>265</v>
      </c>
      <c r="AD5125" t="s">
        <v>265</v>
      </c>
      <c r="AE5125" t="s">
        <v>265</v>
      </c>
      <c r="AF5125" t="s">
        <v>19588</v>
      </c>
      <c r="AG5125" t="s">
        <v>265</v>
      </c>
      <c r="AH5125" t="s">
        <v>265</v>
      </c>
      <c r="AI5125" t="s">
        <v>265</v>
      </c>
      <c r="AJ5125" t="s">
        <v>265</v>
      </c>
      <c r="AL5125" t="str">
        <f>IF(Sudan_News12[[#This Row],[relevancy_classification_english]]="Relevant","مناسب",IF(Sudan_News12[[#This Row],[relevancy_classification_english]]="Relevant","عَرَضِيّ",""))</f>
        <v/>
      </c>
      <c r="AN5125" t="str">
        <f>IF(Sudan_News12[[#This Row],[sentiment_analysis_english]]="Negative","سلبي",IF(Sudan_News12[[#This Row],[sentiment_analysis_english]]="Neutral","حيادي",IF(Sudan_News12[[#This Row],[sentiment_analysis_english]]="Positive","إيجابي","")))</f>
        <v/>
      </c>
      <c r="AO5125" t="e">
        <f>INDEX(TextClassificationList[],MATCH(Sudan_News12[[#This Row],[text_classification_arabic]],TextClassificationList[text_classification_arabic],0),1)</f>
        <v>#N/A</v>
      </c>
      <c r="AQ5125" t="e">
        <f>INDEX(TextClassificationList[],MATCH(Sudan_News12[[#This Row],[text_classification_arabic2]],TextClassificationList[text_classification_arabic],0),1)</f>
        <v>#N/A</v>
      </c>
      <c r="AS5125" t="e">
        <f>INDEX(TextClassificationList[],MATCH(Sudan_News12[[#This Row],[text_classification_arabic3]],TextClassificationList[text_classification_arabic],0),1)</f>
        <v>#N/A</v>
      </c>
      <c r="AU5125" t="e">
        <f>INDEX(TextClassificationList[],MATCH(Sudan_News12[[#This Row],[text_classification_arabic4]],TextClassificationList[text_classification_arabic],0),1)</f>
        <v>#N/A</v>
      </c>
      <c r="AW5125" t="e">
        <f>INDEX(TextClassificationList[],MATCH(Sudan_News12[[#This Row],[text_classification_arabic5]],TextClassificationList[text_classification_arabic],0),1)</f>
        <v>#N/A</v>
      </c>
    </row>
    <row r="5126" spans="1:49" x14ac:dyDescent="0.2">
      <c r="A5126">
        <v>1.0810474049657774E+18</v>
      </c>
      <c r="B5126">
        <v>1.0810444322863022E+18</v>
      </c>
      <c r="C5126" t="s">
        <v>19644</v>
      </c>
      <c r="D5126" s="1">
        <v>43469</v>
      </c>
      <c r="E5126" s="2">
        <v>0.27731481481481479</v>
      </c>
      <c r="F5126">
        <v>200</v>
      </c>
      <c r="G5126">
        <v>1889611729</v>
      </c>
      <c r="H5126" t="s">
        <v>354</v>
      </c>
      <c r="I5126" t="s">
        <v>355</v>
      </c>
      <c r="J5126" t="s">
        <v>265</v>
      </c>
      <c r="K5126" t="s">
        <v>19645</v>
      </c>
      <c r="L5126" t="s">
        <v>266</v>
      </c>
      <c r="M5126" t="s">
        <v>267</v>
      </c>
      <c r="N5126" t="s">
        <v>267</v>
      </c>
      <c r="O5126" t="s">
        <v>267</v>
      </c>
      <c r="P5126">
        <v>0</v>
      </c>
      <c r="Q5126">
        <v>0</v>
      </c>
      <c r="R5126">
        <v>0</v>
      </c>
      <c r="S5126" t="s">
        <v>267</v>
      </c>
      <c r="T5126" t="s">
        <v>267</v>
      </c>
      <c r="U5126" t="s">
        <v>19646</v>
      </c>
      <c r="V5126" t="b">
        <v>0</v>
      </c>
      <c r="W5126" t="s">
        <v>265</v>
      </c>
      <c r="X5126">
        <v>0</v>
      </c>
      <c r="Y5126" t="s">
        <v>265</v>
      </c>
      <c r="Z5126" t="s">
        <v>265</v>
      </c>
      <c r="AA5126" t="s">
        <v>265</v>
      </c>
      <c r="AB5126" t="s">
        <v>265</v>
      </c>
      <c r="AC5126" t="s">
        <v>265</v>
      </c>
      <c r="AD5126" t="s">
        <v>265</v>
      </c>
      <c r="AE5126" t="s">
        <v>265</v>
      </c>
      <c r="AF5126" t="s">
        <v>18145</v>
      </c>
      <c r="AG5126" t="s">
        <v>265</v>
      </c>
      <c r="AH5126" t="s">
        <v>265</v>
      </c>
      <c r="AI5126" t="s">
        <v>265</v>
      </c>
      <c r="AJ5126" t="s">
        <v>265</v>
      </c>
      <c r="AL5126" t="str">
        <f>IF(Sudan_News12[[#This Row],[relevancy_classification_english]]="Relevant","مناسب",IF(Sudan_News12[[#This Row],[relevancy_classification_english]]="Relevant","عَرَضِيّ",""))</f>
        <v/>
      </c>
      <c r="AN5126" t="str">
        <f>IF(Sudan_News12[[#This Row],[sentiment_analysis_english]]="Negative","سلبي",IF(Sudan_News12[[#This Row],[sentiment_analysis_english]]="Neutral","حيادي",IF(Sudan_News12[[#This Row],[sentiment_analysis_english]]="Positive","إيجابي","")))</f>
        <v/>
      </c>
      <c r="AO5126" t="e">
        <f>INDEX(TextClassificationList[],MATCH(Sudan_News12[[#This Row],[text_classification_arabic]],TextClassificationList[text_classification_arabic],0),1)</f>
        <v>#N/A</v>
      </c>
      <c r="AQ5126" t="e">
        <f>INDEX(TextClassificationList[],MATCH(Sudan_News12[[#This Row],[text_classification_arabic2]],TextClassificationList[text_classification_arabic],0),1)</f>
        <v>#N/A</v>
      </c>
      <c r="AS5126" t="e">
        <f>INDEX(TextClassificationList[],MATCH(Sudan_News12[[#This Row],[text_classification_arabic3]],TextClassificationList[text_classification_arabic],0),1)</f>
        <v>#N/A</v>
      </c>
      <c r="AU5126" t="e">
        <f>INDEX(TextClassificationList[],MATCH(Sudan_News12[[#This Row],[text_classification_arabic4]],TextClassificationList[text_classification_arabic],0),1)</f>
        <v>#N/A</v>
      </c>
      <c r="AW5126" t="e">
        <f>INDEX(TextClassificationList[],MATCH(Sudan_News12[[#This Row],[text_classification_arabic5]],TextClassificationList[text_classification_arabic],0),1)</f>
        <v>#N/A</v>
      </c>
    </row>
    <row r="5127" spans="1:49" x14ac:dyDescent="0.2">
      <c r="A5127">
        <v>1.0809669975660216E+18</v>
      </c>
      <c r="B5127">
        <v>1.0809669975660216E+18</v>
      </c>
      <c r="C5127" t="s">
        <v>19647</v>
      </c>
      <c r="D5127" s="1">
        <v>43469</v>
      </c>
      <c r="E5127" s="2">
        <v>5.5439814814814817E-2</v>
      </c>
      <c r="F5127">
        <v>200</v>
      </c>
      <c r="G5127">
        <v>1889611729</v>
      </c>
      <c r="H5127" t="s">
        <v>354</v>
      </c>
      <c r="I5127" t="s">
        <v>355</v>
      </c>
      <c r="J5127" t="s">
        <v>265</v>
      </c>
      <c r="K5127" t="s">
        <v>19648</v>
      </c>
      <c r="L5127" t="s">
        <v>266</v>
      </c>
      <c r="M5127" t="s">
        <v>267</v>
      </c>
      <c r="N5127" t="s">
        <v>267</v>
      </c>
      <c r="O5127" t="s">
        <v>267</v>
      </c>
      <c r="P5127">
        <v>0</v>
      </c>
      <c r="Q5127">
        <v>0</v>
      </c>
      <c r="R5127">
        <v>0</v>
      </c>
      <c r="S5127" t="s">
        <v>267</v>
      </c>
      <c r="T5127" t="s">
        <v>267</v>
      </c>
      <c r="U5127" t="s">
        <v>19649</v>
      </c>
      <c r="V5127" t="b">
        <v>0</v>
      </c>
      <c r="W5127" t="s">
        <v>19650</v>
      </c>
      <c r="X5127">
        <v>0</v>
      </c>
      <c r="Y5127" t="s">
        <v>265</v>
      </c>
      <c r="Z5127" t="s">
        <v>265</v>
      </c>
      <c r="AA5127" t="s">
        <v>265</v>
      </c>
      <c r="AB5127" t="s">
        <v>265</v>
      </c>
      <c r="AC5127" t="s">
        <v>265</v>
      </c>
      <c r="AD5127" t="s">
        <v>265</v>
      </c>
      <c r="AE5127" t="s">
        <v>265</v>
      </c>
      <c r="AF5127" t="s">
        <v>267</v>
      </c>
      <c r="AG5127" t="s">
        <v>265</v>
      </c>
      <c r="AH5127" t="s">
        <v>265</v>
      </c>
      <c r="AI5127" t="s">
        <v>265</v>
      </c>
      <c r="AJ5127" t="s">
        <v>265</v>
      </c>
      <c r="AL5127" t="str">
        <f>IF(Sudan_News12[[#This Row],[relevancy_classification_english]]="Relevant","مناسب",IF(Sudan_News12[[#This Row],[relevancy_classification_english]]="Relevant","عَرَضِيّ",""))</f>
        <v/>
      </c>
      <c r="AN5127" t="str">
        <f>IF(Sudan_News12[[#This Row],[sentiment_analysis_english]]="Negative","سلبي",IF(Sudan_News12[[#This Row],[sentiment_analysis_english]]="Neutral","حيادي",IF(Sudan_News12[[#This Row],[sentiment_analysis_english]]="Positive","إيجابي","")))</f>
        <v/>
      </c>
      <c r="AO5127" t="e">
        <f>INDEX(TextClassificationList[],MATCH(Sudan_News12[[#This Row],[text_classification_arabic]],TextClassificationList[text_classification_arabic],0),1)</f>
        <v>#N/A</v>
      </c>
      <c r="AQ5127" t="e">
        <f>INDEX(TextClassificationList[],MATCH(Sudan_News12[[#This Row],[text_classification_arabic2]],TextClassificationList[text_classification_arabic],0),1)</f>
        <v>#N/A</v>
      </c>
      <c r="AS5127" t="e">
        <f>INDEX(TextClassificationList[],MATCH(Sudan_News12[[#This Row],[text_classification_arabic3]],TextClassificationList[text_classification_arabic],0),1)</f>
        <v>#N/A</v>
      </c>
      <c r="AU5127" t="e">
        <f>INDEX(TextClassificationList[],MATCH(Sudan_News12[[#This Row],[text_classification_arabic4]],TextClassificationList[text_classification_arabic],0),1)</f>
        <v>#N/A</v>
      </c>
      <c r="AW5127" t="e">
        <f>INDEX(TextClassificationList[],MATCH(Sudan_News12[[#This Row],[text_classification_arabic5]],TextClassificationList[text_classification_arabic],0),1)</f>
        <v>#N/A</v>
      </c>
    </row>
    <row r="5128" spans="1:49" x14ac:dyDescent="0.2">
      <c r="A5128">
        <v>1.080962539893207E+18</v>
      </c>
      <c r="B5128">
        <v>1.080962539893207E+18</v>
      </c>
      <c r="C5128" t="s">
        <v>19651</v>
      </c>
      <c r="D5128" s="1">
        <v>43469</v>
      </c>
      <c r="E5128" s="2">
        <v>4.3136574074074077E-2</v>
      </c>
      <c r="F5128">
        <v>200</v>
      </c>
      <c r="G5128">
        <v>1889611729</v>
      </c>
      <c r="H5128" t="s">
        <v>354</v>
      </c>
      <c r="I5128" t="s">
        <v>355</v>
      </c>
      <c r="J5128" t="s">
        <v>265</v>
      </c>
      <c r="K5128" t="s">
        <v>19652</v>
      </c>
      <c r="L5128" t="s">
        <v>266</v>
      </c>
      <c r="M5128" t="s">
        <v>267</v>
      </c>
      <c r="N5128" t="s">
        <v>267</v>
      </c>
      <c r="O5128" t="s">
        <v>267</v>
      </c>
      <c r="P5128">
        <v>0</v>
      </c>
      <c r="Q5128">
        <v>0</v>
      </c>
      <c r="R5128">
        <v>1</v>
      </c>
      <c r="S5128" t="s">
        <v>267</v>
      </c>
      <c r="T5128" t="s">
        <v>267</v>
      </c>
      <c r="U5128" t="s">
        <v>19653</v>
      </c>
      <c r="V5128" t="b">
        <v>0</v>
      </c>
      <c r="W5128" t="s">
        <v>19654</v>
      </c>
      <c r="X5128">
        <v>0</v>
      </c>
      <c r="Y5128" t="s">
        <v>265</v>
      </c>
      <c r="Z5128" t="s">
        <v>265</v>
      </c>
      <c r="AA5128" t="s">
        <v>265</v>
      </c>
      <c r="AB5128" t="s">
        <v>265</v>
      </c>
      <c r="AC5128" t="s">
        <v>265</v>
      </c>
      <c r="AD5128" t="s">
        <v>265</v>
      </c>
      <c r="AE5128" t="s">
        <v>265</v>
      </c>
      <c r="AF5128" t="s">
        <v>267</v>
      </c>
      <c r="AG5128" t="s">
        <v>265</v>
      </c>
      <c r="AH5128" t="s">
        <v>265</v>
      </c>
      <c r="AI5128" t="s">
        <v>265</v>
      </c>
      <c r="AJ5128" t="s">
        <v>265</v>
      </c>
      <c r="AL5128" t="str">
        <f>IF(Sudan_News12[[#This Row],[relevancy_classification_english]]="Relevant","مناسب",IF(Sudan_News12[[#This Row],[relevancy_classification_english]]="Relevant","عَرَضِيّ",""))</f>
        <v/>
      </c>
      <c r="AN5128" t="str">
        <f>IF(Sudan_News12[[#This Row],[sentiment_analysis_english]]="Negative","سلبي",IF(Sudan_News12[[#This Row],[sentiment_analysis_english]]="Neutral","حيادي",IF(Sudan_News12[[#This Row],[sentiment_analysis_english]]="Positive","إيجابي","")))</f>
        <v/>
      </c>
      <c r="AO5128" t="e">
        <f>INDEX(TextClassificationList[],MATCH(Sudan_News12[[#This Row],[text_classification_arabic]],TextClassificationList[text_classification_arabic],0),1)</f>
        <v>#N/A</v>
      </c>
      <c r="AQ5128" t="e">
        <f>INDEX(TextClassificationList[],MATCH(Sudan_News12[[#This Row],[text_classification_arabic2]],TextClassificationList[text_classification_arabic],0),1)</f>
        <v>#N/A</v>
      </c>
      <c r="AS5128" t="e">
        <f>INDEX(TextClassificationList[],MATCH(Sudan_News12[[#This Row],[text_classification_arabic3]],TextClassificationList[text_classification_arabic],0),1)</f>
        <v>#N/A</v>
      </c>
      <c r="AU5128" t="e">
        <f>INDEX(TextClassificationList[],MATCH(Sudan_News12[[#This Row],[text_classification_arabic4]],TextClassificationList[text_classification_arabic],0),1)</f>
        <v>#N/A</v>
      </c>
      <c r="AW5128" t="e">
        <f>INDEX(TextClassificationList[],MATCH(Sudan_News12[[#This Row],[text_classification_arabic5]],TextClassificationList[text_classification_arabic],0),1)</f>
        <v>#N/A</v>
      </c>
    </row>
    <row r="5129" spans="1:49" x14ac:dyDescent="0.2">
      <c r="A5129">
        <v>1.0809351833255567E+18</v>
      </c>
      <c r="B5129">
        <v>1.0809314941373932E+18</v>
      </c>
      <c r="C5129" t="s">
        <v>19655</v>
      </c>
      <c r="D5129" s="1">
        <v>43468</v>
      </c>
      <c r="E5129" s="2">
        <v>0.96765046296296298</v>
      </c>
      <c r="F5129">
        <v>200</v>
      </c>
      <c r="G5129">
        <v>1889611729</v>
      </c>
      <c r="H5129" t="s">
        <v>354</v>
      </c>
      <c r="I5129" t="s">
        <v>355</v>
      </c>
      <c r="J5129" t="s">
        <v>265</v>
      </c>
      <c r="K5129" t="s">
        <v>19656</v>
      </c>
      <c r="L5129" t="s">
        <v>266</v>
      </c>
      <c r="M5129" t="s">
        <v>267</v>
      </c>
      <c r="N5129" t="s">
        <v>267</v>
      </c>
      <c r="O5129" t="s">
        <v>267</v>
      </c>
      <c r="P5129">
        <v>0</v>
      </c>
      <c r="Q5129">
        <v>0</v>
      </c>
      <c r="R5129">
        <v>0</v>
      </c>
      <c r="S5129" t="s">
        <v>267</v>
      </c>
      <c r="T5129" t="s">
        <v>267</v>
      </c>
      <c r="U5129" t="s">
        <v>19657</v>
      </c>
      <c r="V5129" t="b">
        <v>0</v>
      </c>
      <c r="W5129" t="s">
        <v>265</v>
      </c>
      <c r="X5129">
        <v>0</v>
      </c>
      <c r="Y5129" t="s">
        <v>265</v>
      </c>
      <c r="Z5129" t="s">
        <v>265</v>
      </c>
      <c r="AA5129" t="s">
        <v>265</v>
      </c>
      <c r="AB5129" t="s">
        <v>265</v>
      </c>
      <c r="AC5129" t="s">
        <v>265</v>
      </c>
      <c r="AD5129" t="s">
        <v>265</v>
      </c>
      <c r="AE5129" t="s">
        <v>265</v>
      </c>
      <c r="AF5129" t="s">
        <v>19658</v>
      </c>
      <c r="AG5129" t="s">
        <v>265</v>
      </c>
      <c r="AH5129" t="s">
        <v>265</v>
      </c>
      <c r="AI5129" t="s">
        <v>265</v>
      </c>
      <c r="AJ5129" t="s">
        <v>265</v>
      </c>
      <c r="AL5129" t="str">
        <f>IF(Sudan_News12[[#This Row],[relevancy_classification_english]]="Relevant","مناسب",IF(Sudan_News12[[#This Row],[relevancy_classification_english]]="Relevant","عَرَضِيّ",""))</f>
        <v/>
      </c>
      <c r="AN5129" t="str">
        <f>IF(Sudan_News12[[#This Row],[sentiment_analysis_english]]="Negative","سلبي",IF(Sudan_News12[[#This Row],[sentiment_analysis_english]]="Neutral","حيادي",IF(Sudan_News12[[#This Row],[sentiment_analysis_english]]="Positive","إيجابي","")))</f>
        <v/>
      </c>
      <c r="AO5129" t="e">
        <f>INDEX(TextClassificationList[],MATCH(Sudan_News12[[#This Row],[text_classification_arabic]],TextClassificationList[text_classification_arabic],0),1)</f>
        <v>#N/A</v>
      </c>
      <c r="AQ5129" t="e">
        <f>INDEX(TextClassificationList[],MATCH(Sudan_News12[[#This Row],[text_classification_arabic2]],TextClassificationList[text_classification_arabic],0),1)</f>
        <v>#N/A</v>
      </c>
      <c r="AS5129" t="e">
        <f>INDEX(TextClassificationList[],MATCH(Sudan_News12[[#This Row],[text_classification_arabic3]],TextClassificationList[text_classification_arabic],0),1)</f>
        <v>#N/A</v>
      </c>
      <c r="AU5129" t="e">
        <f>INDEX(TextClassificationList[],MATCH(Sudan_News12[[#This Row],[text_classification_arabic4]],TextClassificationList[text_classification_arabic],0),1)</f>
        <v>#N/A</v>
      </c>
      <c r="AW5129" t="e">
        <f>INDEX(TextClassificationList[],MATCH(Sudan_News12[[#This Row],[text_classification_arabic5]],TextClassificationList[text_classification_arabic],0),1)</f>
        <v>#N/A</v>
      </c>
    </row>
    <row r="5130" spans="1:49" x14ac:dyDescent="0.2">
      <c r="A5130">
        <v>1.0808289954810225E+18</v>
      </c>
      <c r="B5130">
        <v>1.0808248700097946E+18</v>
      </c>
      <c r="C5130" t="s">
        <v>19659</v>
      </c>
      <c r="D5130" s="1">
        <v>43468</v>
      </c>
      <c r="E5130" s="2">
        <v>0.67462962962962958</v>
      </c>
      <c r="F5130">
        <v>200</v>
      </c>
      <c r="G5130">
        <v>1889611729</v>
      </c>
      <c r="H5130" t="s">
        <v>354</v>
      </c>
      <c r="I5130" t="s">
        <v>355</v>
      </c>
      <c r="J5130" t="s">
        <v>265</v>
      </c>
      <c r="K5130" t="s">
        <v>19660</v>
      </c>
      <c r="L5130" t="s">
        <v>266</v>
      </c>
      <c r="M5130" t="s">
        <v>267</v>
      </c>
      <c r="N5130" t="s">
        <v>267</v>
      </c>
      <c r="O5130" t="s">
        <v>267</v>
      </c>
      <c r="P5130">
        <v>0</v>
      </c>
      <c r="Q5130">
        <v>0</v>
      </c>
      <c r="R5130">
        <v>0</v>
      </c>
      <c r="S5130" t="s">
        <v>19661</v>
      </c>
      <c r="T5130" t="s">
        <v>267</v>
      </c>
      <c r="U5130" t="s">
        <v>19662</v>
      </c>
      <c r="V5130" t="b">
        <v>0</v>
      </c>
      <c r="W5130" t="s">
        <v>265</v>
      </c>
      <c r="X5130">
        <v>0</v>
      </c>
      <c r="Y5130" t="s">
        <v>265</v>
      </c>
      <c r="Z5130" t="s">
        <v>265</v>
      </c>
      <c r="AA5130" t="s">
        <v>265</v>
      </c>
      <c r="AB5130" t="s">
        <v>265</v>
      </c>
      <c r="AC5130" t="s">
        <v>265</v>
      </c>
      <c r="AD5130" t="s">
        <v>265</v>
      </c>
      <c r="AE5130" t="s">
        <v>265</v>
      </c>
      <c r="AF5130" t="s">
        <v>18145</v>
      </c>
      <c r="AG5130" t="s">
        <v>265</v>
      </c>
      <c r="AH5130" t="s">
        <v>265</v>
      </c>
      <c r="AI5130" t="s">
        <v>265</v>
      </c>
      <c r="AJ5130" t="s">
        <v>265</v>
      </c>
      <c r="AL5130" t="str">
        <f>IF(Sudan_News12[[#This Row],[relevancy_classification_english]]="Relevant","مناسب",IF(Sudan_News12[[#This Row],[relevancy_classification_english]]="Relevant","عَرَضِيّ",""))</f>
        <v/>
      </c>
      <c r="AN5130" t="str">
        <f>IF(Sudan_News12[[#This Row],[sentiment_analysis_english]]="Negative","سلبي",IF(Sudan_News12[[#This Row],[sentiment_analysis_english]]="Neutral","حيادي",IF(Sudan_News12[[#This Row],[sentiment_analysis_english]]="Positive","إيجابي","")))</f>
        <v/>
      </c>
      <c r="AO5130" t="e">
        <f>INDEX(TextClassificationList[],MATCH(Sudan_News12[[#This Row],[text_classification_arabic]],TextClassificationList[text_classification_arabic],0),1)</f>
        <v>#N/A</v>
      </c>
      <c r="AQ5130" t="e">
        <f>INDEX(TextClassificationList[],MATCH(Sudan_News12[[#This Row],[text_classification_arabic2]],TextClassificationList[text_classification_arabic],0),1)</f>
        <v>#N/A</v>
      </c>
      <c r="AS5130" t="e">
        <f>INDEX(TextClassificationList[],MATCH(Sudan_News12[[#This Row],[text_classification_arabic3]],TextClassificationList[text_classification_arabic],0),1)</f>
        <v>#N/A</v>
      </c>
      <c r="AU5130" t="e">
        <f>INDEX(TextClassificationList[],MATCH(Sudan_News12[[#This Row],[text_classification_arabic4]],TextClassificationList[text_classification_arabic],0),1)</f>
        <v>#N/A</v>
      </c>
      <c r="AW5130" t="e">
        <f>INDEX(TextClassificationList[],MATCH(Sudan_News12[[#This Row],[text_classification_arabic5]],TextClassificationList[text_classification_arabic],0),1)</f>
        <v>#N/A</v>
      </c>
    </row>
    <row r="5131" spans="1:49" x14ac:dyDescent="0.2">
      <c r="A5131">
        <v>1.0808286034688614E+18</v>
      </c>
      <c r="B5131">
        <v>1.0808282003500892E+18</v>
      </c>
      <c r="C5131" t="s">
        <v>19663</v>
      </c>
      <c r="D5131" s="1">
        <v>43468</v>
      </c>
      <c r="E5131" s="2">
        <v>0.67354166666666671</v>
      </c>
      <c r="F5131">
        <v>200</v>
      </c>
      <c r="G5131">
        <v>1889611729</v>
      </c>
      <c r="H5131" t="s">
        <v>354</v>
      </c>
      <c r="I5131" t="s">
        <v>355</v>
      </c>
      <c r="J5131" t="s">
        <v>265</v>
      </c>
      <c r="K5131" t="s">
        <v>19664</v>
      </c>
      <c r="L5131" t="s">
        <v>278</v>
      </c>
      <c r="M5131" t="s">
        <v>267</v>
      </c>
      <c r="N5131" t="s">
        <v>267</v>
      </c>
      <c r="O5131" t="s">
        <v>267</v>
      </c>
      <c r="P5131">
        <v>0</v>
      </c>
      <c r="Q5131">
        <v>2</v>
      </c>
      <c r="R5131">
        <v>1</v>
      </c>
      <c r="S5131" t="s">
        <v>329</v>
      </c>
      <c r="T5131" t="s">
        <v>267</v>
      </c>
      <c r="U5131" t="s">
        <v>19665</v>
      </c>
      <c r="V5131" t="b">
        <v>0</v>
      </c>
      <c r="W5131" t="s">
        <v>265</v>
      </c>
      <c r="X5131">
        <v>0</v>
      </c>
      <c r="Y5131" t="s">
        <v>265</v>
      </c>
      <c r="Z5131" t="s">
        <v>265</v>
      </c>
      <c r="AA5131" t="s">
        <v>265</v>
      </c>
      <c r="AB5131" t="s">
        <v>265</v>
      </c>
      <c r="AC5131" t="s">
        <v>265</v>
      </c>
      <c r="AD5131" t="s">
        <v>265</v>
      </c>
      <c r="AE5131" t="s">
        <v>265</v>
      </c>
      <c r="AF5131" t="s">
        <v>19666</v>
      </c>
      <c r="AG5131" t="s">
        <v>265</v>
      </c>
      <c r="AH5131" t="s">
        <v>265</v>
      </c>
      <c r="AI5131" t="s">
        <v>265</v>
      </c>
      <c r="AJ5131" t="s">
        <v>265</v>
      </c>
      <c r="AL5131" t="str">
        <f>IF(Sudan_News12[[#This Row],[relevancy_classification_english]]="Relevant","مناسب",IF(Sudan_News12[[#This Row],[relevancy_classification_english]]="Relevant","عَرَضِيّ",""))</f>
        <v/>
      </c>
      <c r="AN5131" t="str">
        <f>IF(Sudan_News12[[#This Row],[sentiment_analysis_english]]="Negative","سلبي",IF(Sudan_News12[[#This Row],[sentiment_analysis_english]]="Neutral","حيادي",IF(Sudan_News12[[#This Row],[sentiment_analysis_english]]="Positive","إيجابي","")))</f>
        <v/>
      </c>
      <c r="AO5131" t="e">
        <f>INDEX(TextClassificationList[],MATCH(Sudan_News12[[#This Row],[text_classification_arabic]],TextClassificationList[text_classification_arabic],0),1)</f>
        <v>#N/A</v>
      </c>
      <c r="AQ5131" t="e">
        <f>INDEX(TextClassificationList[],MATCH(Sudan_News12[[#This Row],[text_classification_arabic2]],TextClassificationList[text_classification_arabic],0),1)</f>
        <v>#N/A</v>
      </c>
      <c r="AS5131" t="e">
        <f>INDEX(TextClassificationList[],MATCH(Sudan_News12[[#This Row],[text_classification_arabic3]],TextClassificationList[text_classification_arabic],0),1)</f>
        <v>#N/A</v>
      </c>
      <c r="AU5131" t="e">
        <f>INDEX(TextClassificationList[],MATCH(Sudan_News12[[#This Row],[text_classification_arabic4]],TextClassificationList[text_classification_arabic],0),1)</f>
        <v>#N/A</v>
      </c>
      <c r="AW5131" t="e">
        <f>INDEX(TextClassificationList[],MATCH(Sudan_News12[[#This Row],[text_classification_arabic5]],TextClassificationList[text_classification_arabic],0),1)</f>
        <v>#N/A</v>
      </c>
    </row>
    <row r="5132" spans="1:49" x14ac:dyDescent="0.2">
      <c r="A5132">
        <v>1.0807984988392407E+18</v>
      </c>
      <c r="B5132">
        <v>1.080690823598166E+18</v>
      </c>
      <c r="C5132" t="s">
        <v>19667</v>
      </c>
      <c r="D5132" s="1">
        <v>43468</v>
      </c>
      <c r="E5132" s="2">
        <v>0.59047453703703701</v>
      </c>
      <c r="F5132">
        <v>200</v>
      </c>
      <c r="G5132">
        <v>1889611729</v>
      </c>
      <c r="H5132" t="s">
        <v>354</v>
      </c>
      <c r="I5132" t="s">
        <v>355</v>
      </c>
      <c r="J5132" t="s">
        <v>265</v>
      </c>
      <c r="K5132" t="s">
        <v>19668</v>
      </c>
      <c r="L5132" t="s">
        <v>266</v>
      </c>
      <c r="M5132" t="s">
        <v>267</v>
      </c>
      <c r="N5132" t="s">
        <v>267</v>
      </c>
      <c r="O5132" t="s">
        <v>267</v>
      </c>
      <c r="P5132">
        <v>0</v>
      </c>
      <c r="Q5132">
        <v>0</v>
      </c>
      <c r="R5132">
        <v>0</v>
      </c>
      <c r="S5132" t="s">
        <v>267</v>
      </c>
      <c r="T5132" t="s">
        <v>267</v>
      </c>
      <c r="U5132" t="s">
        <v>19669</v>
      </c>
      <c r="V5132" t="b">
        <v>0</v>
      </c>
      <c r="W5132" t="s">
        <v>265</v>
      </c>
      <c r="X5132">
        <v>0</v>
      </c>
      <c r="Y5132" t="s">
        <v>265</v>
      </c>
      <c r="Z5132" t="s">
        <v>265</v>
      </c>
      <c r="AA5132" t="s">
        <v>265</v>
      </c>
      <c r="AB5132" t="s">
        <v>265</v>
      </c>
      <c r="AC5132" t="s">
        <v>265</v>
      </c>
      <c r="AD5132" t="s">
        <v>265</v>
      </c>
      <c r="AE5132" t="s">
        <v>265</v>
      </c>
      <c r="AF5132" t="s">
        <v>19658</v>
      </c>
      <c r="AG5132" t="s">
        <v>265</v>
      </c>
      <c r="AH5132" t="s">
        <v>265</v>
      </c>
      <c r="AI5132" t="s">
        <v>265</v>
      </c>
      <c r="AJ5132" t="s">
        <v>265</v>
      </c>
      <c r="AL5132" t="str">
        <f>IF(Sudan_News12[[#This Row],[relevancy_classification_english]]="Relevant","مناسب",IF(Sudan_News12[[#This Row],[relevancy_classification_english]]="Relevant","عَرَضِيّ",""))</f>
        <v/>
      </c>
      <c r="AN5132" t="str">
        <f>IF(Sudan_News12[[#This Row],[sentiment_analysis_english]]="Negative","سلبي",IF(Sudan_News12[[#This Row],[sentiment_analysis_english]]="Neutral","حيادي",IF(Sudan_News12[[#This Row],[sentiment_analysis_english]]="Positive","إيجابي","")))</f>
        <v/>
      </c>
      <c r="AO5132" t="e">
        <f>INDEX(TextClassificationList[],MATCH(Sudan_News12[[#This Row],[text_classification_arabic]],TextClassificationList[text_classification_arabic],0),1)</f>
        <v>#N/A</v>
      </c>
      <c r="AQ5132" t="e">
        <f>INDEX(TextClassificationList[],MATCH(Sudan_News12[[#This Row],[text_classification_arabic2]],TextClassificationList[text_classification_arabic],0),1)</f>
        <v>#N/A</v>
      </c>
      <c r="AS5132" t="e">
        <f>INDEX(TextClassificationList[],MATCH(Sudan_News12[[#This Row],[text_classification_arabic3]],TextClassificationList[text_classification_arabic],0),1)</f>
        <v>#N/A</v>
      </c>
      <c r="AU5132" t="e">
        <f>INDEX(TextClassificationList[],MATCH(Sudan_News12[[#This Row],[text_classification_arabic4]],TextClassificationList[text_classification_arabic],0),1)</f>
        <v>#N/A</v>
      </c>
      <c r="AW5132" t="e">
        <f>INDEX(TextClassificationList[],MATCH(Sudan_News12[[#This Row],[text_classification_arabic5]],TextClassificationList[text_classification_arabic],0),1)</f>
        <v>#N/A</v>
      </c>
    </row>
    <row r="5133" spans="1:49" x14ac:dyDescent="0.2">
      <c r="A5133">
        <v>1.0807983592780227E+18</v>
      </c>
      <c r="B5133">
        <v>1.0807983592780227E+18</v>
      </c>
      <c r="C5133" t="s">
        <v>19670</v>
      </c>
      <c r="D5133" s="1">
        <v>43468</v>
      </c>
      <c r="E5133" s="2">
        <v>0.59008101851851846</v>
      </c>
      <c r="F5133">
        <v>200</v>
      </c>
      <c r="G5133">
        <v>1889611729</v>
      </c>
      <c r="H5133" t="s">
        <v>354</v>
      </c>
      <c r="I5133" t="s">
        <v>355</v>
      </c>
      <c r="J5133" t="s">
        <v>265</v>
      </c>
      <c r="K5133" t="s">
        <v>19671</v>
      </c>
      <c r="L5133" t="s">
        <v>266</v>
      </c>
      <c r="M5133" t="s">
        <v>267</v>
      </c>
      <c r="N5133" t="s">
        <v>267</v>
      </c>
      <c r="O5133" t="s">
        <v>267</v>
      </c>
      <c r="P5133">
        <v>0</v>
      </c>
      <c r="Q5133">
        <v>1</v>
      </c>
      <c r="R5133">
        <v>1</v>
      </c>
      <c r="S5133" t="s">
        <v>267</v>
      </c>
      <c r="T5133" t="s">
        <v>267</v>
      </c>
      <c r="U5133" t="s">
        <v>19672</v>
      </c>
      <c r="V5133" t="b">
        <v>0</v>
      </c>
      <c r="W5133" t="s">
        <v>19673</v>
      </c>
      <c r="X5133">
        <v>0</v>
      </c>
      <c r="Y5133" t="s">
        <v>265</v>
      </c>
      <c r="Z5133" t="s">
        <v>265</v>
      </c>
      <c r="AA5133" t="s">
        <v>265</v>
      </c>
      <c r="AB5133" t="s">
        <v>265</v>
      </c>
      <c r="AC5133" t="s">
        <v>265</v>
      </c>
      <c r="AD5133" t="s">
        <v>265</v>
      </c>
      <c r="AE5133" t="s">
        <v>265</v>
      </c>
      <c r="AF5133" t="s">
        <v>267</v>
      </c>
      <c r="AG5133" t="s">
        <v>265</v>
      </c>
      <c r="AH5133" t="s">
        <v>265</v>
      </c>
      <c r="AI5133" t="s">
        <v>265</v>
      </c>
      <c r="AJ5133" t="s">
        <v>265</v>
      </c>
      <c r="AL5133" t="str">
        <f>IF(Sudan_News12[[#This Row],[relevancy_classification_english]]="Relevant","مناسب",IF(Sudan_News12[[#This Row],[relevancy_classification_english]]="Relevant","عَرَضِيّ",""))</f>
        <v/>
      </c>
      <c r="AN5133" t="str">
        <f>IF(Sudan_News12[[#This Row],[sentiment_analysis_english]]="Negative","سلبي",IF(Sudan_News12[[#This Row],[sentiment_analysis_english]]="Neutral","حيادي",IF(Sudan_News12[[#This Row],[sentiment_analysis_english]]="Positive","إيجابي","")))</f>
        <v/>
      </c>
      <c r="AO5133" t="e">
        <f>INDEX(TextClassificationList[],MATCH(Sudan_News12[[#This Row],[text_classification_arabic]],TextClassificationList[text_classification_arabic],0),1)</f>
        <v>#N/A</v>
      </c>
      <c r="AQ5133" t="e">
        <f>INDEX(TextClassificationList[],MATCH(Sudan_News12[[#This Row],[text_classification_arabic2]],TextClassificationList[text_classification_arabic],0),1)</f>
        <v>#N/A</v>
      </c>
      <c r="AS5133" t="e">
        <f>INDEX(TextClassificationList[],MATCH(Sudan_News12[[#This Row],[text_classification_arabic3]],TextClassificationList[text_classification_arabic],0),1)</f>
        <v>#N/A</v>
      </c>
      <c r="AU5133" t="e">
        <f>INDEX(TextClassificationList[],MATCH(Sudan_News12[[#This Row],[text_classification_arabic4]],TextClassificationList[text_classification_arabic],0),1)</f>
        <v>#N/A</v>
      </c>
      <c r="AW5133" t="e">
        <f>INDEX(TextClassificationList[],MATCH(Sudan_News12[[#This Row],[text_classification_arabic5]],TextClassificationList[text_classification_arabic],0),1)</f>
        <v>#N/A</v>
      </c>
    </row>
    <row r="5134" spans="1:49" x14ac:dyDescent="0.2">
      <c r="A5134">
        <v>1.080788471223124E+18</v>
      </c>
      <c r="B5134">
        <v>1.080788471223124E+18</v>
      </c>
      <c r="C5134" t="s">
        <v>19674</v>
      </c>
      <c r="D5134" s="1">
        <v>43468</v>
      </c>
      <c r="E5134" s="2">
        <v>0.5628009259259259</v>
      </c>
      <c r="F5134">
        <v>200</v>
      </c>
      <c r="G5134">
        <v>1889611729</v>
      </c>
      <c r="H5134" t="s">
        <v>354</v>
      </c>
      <c r="I5134" t="s">
        <v>355</v>
      </c>
      <c r="J5134" t="s">
        <v>265</v>
      </c>
      <c r="K5134" t="s">
        <v>19675</v>
      </c>
      <c r="L5134" t="s">
        <v>266</v>
      </c>
      <c r="M5134" t="s">
        <v>267</v>
      </c>
      <c r="N5134" t="s">
        <v>267</v>
      </c>
      <c r="O5134" t="s">
        <v>267</v>
      </c>
      <c r="P5134">
        <v>0</v>
      </c>
      <c r="Q5134">
        <v>1</v>
      </c>
      <c r="R5134">
        <v>0</v>
      </c>
      <c r="S5134" t="s">
        <v>329</v>
      </c>
      <c r="T5134" t="s">
        <v>267</v>
      </c>
      <c r="U5134" t="s">
        <v>19676</v>
      </c>
      <c r="V5134" t="b">
        <v>0</v>
      </c>
      <c r="W5134" t="s">
        <v>265</v>
      </c>
      <c r="X5134">
        <v>0</v>
      </c>
      <c r="Y5134" t="s">
        <v>265</v>
      </c>
      <c r="Z5134" t="s">
        <v>265</v>
      </c>
      <c r="AA5134" t="s">
        <v>265</v>
      </c>
      <c r="AB5134" t="s">
        <v>265</v>
      </c>
      <c r="AC5134" t="s">
        <v>265</v>
      </c>
      <c r="AD5134" t="s">
        <v>265</v>
      </c>
      <c r="AE5134" t="s">
        <v>265</v>
      </c>
      <c r="AF5134" t="s">
        <v>267</v>
      </c>
      <c r="AG5134" t="s">
        <v>265</v>
      </c>
      <c r="AH5134" t="s">
        <v>265</v>
      </c>
      <c r="AI5134" t="s">
        <v>265</v>
      </c>
      <c r="AJ5134" t="s">
        <v>265</v>
      </c>
      <c r="AL5134" t="str">
        <f>IF(Sudan_News12[[#This Row],[relevancy_classification_english]]="Relevant","مناسب",IF(Sudan_News12[[#This Row],[relevancy_classification_english]]="Relevant","عَرَضِيّ",""))</f>
        <v/>
      </c>
      <c r="AN5134" t="str">
        <f>IF(Sudan_News12[[#This Row],[sentiment_analysis_english]]="Negative","سلبي",IF(Sudan_News12[[#This Row],[sentiment_analysis_english]]="Neutral","حيادي",IF(Sudan_News12[[#This Row],[sentiment_analysis_english]]="Positive","إيجابي","")))</f>
        <v/>
      </c>
      <c r="AO5134" t="e">
        <f>INDEX(TextClassificationList[],MATCH(Sudan_News12[[#This Row],[text_classification_arabic]],TextClassificationList[text_classification_arabic],0),1)</f>
        <v>#N/A</v>
      </c>
      <c r="AQ5134" t="e">
        <f>INDEX(TextClassificationList[],MATCH(Sudan_News12[[#This Row],[text_classification_arabic2]],TextClassificationList[text_classification_arabic],0),1)</f>
        <v>#N/A</v>
      </c>
      <c r="AS5134" t="e">
        <f>INDEX(TextClassificationList[],MATCH(Sudan_News12[[#This Row],[text_classification_arabic3]],TextClassificationList[text_classification_arabic],0),1)</f>
        <v>#N/A</v>
      </c>
      <c r="AU5134" t="e">
        <f>INDEX(TextClassificationList[],MATCH(Sudan_News12[[#This Row],[text_classification_arabic4]],TextClassificationList[text_classification_arabic],0),1)</f>
        <v>#N/A</v>
      </c>
      <c r="AW5134" t="e">
        <f>INDEX(TextClassificationList[],MATCH(Sudan_News12[[#This Row],[text_classification_arabic5]],TextClassificationList[text_classification_arabic],0),1)</f>
        <v>#N/A</v>
      </c>
    </row>
    <row r="5135" spans="1:49" x14ac:dyDescent="0.2">
      <c r="A5135">
        <v>1.080576540981846E+18</v>
      </c>
      <c r="B5135">
        <v>1.0805232712363909E+18</v>
      </c>
      <c r="C5135" t="s">
        <v>19677</v>
      </c>
      <c r="D5135" s="1">
        <v>43467</v>
      </c>
      <c r="E5135" s="2">
        <v>0.97798611111111111</v>
      </c>
      <c r="F5135">
        <v>200</v>
      </c>
      <c r="G5135">
        <v>1889611729</v>
      </c>
      <c r="H5135" t="s">
        <v>354</v>
      </c>
      <c r="I5135" t="s">
        <v>355</v>
      </c>
      <c r="J5135" t="s">
        <v>265</v>
      </c>
      <c r="K5135" t="s">
        <v>19678</v>
      </c>
      <c r="L5135" t="s">
        <v>266</v>
      </c>
      <c r="M5135" t="s">
        <v>267</v>
      </c>
      <c r="N5135" t="s">
        <v>267</v>
      </c>
      <c r="O5135" t="s">
        <v>267</v>
      </c>
      <c r="P5135">
        <v>0</v>
      </c>
      <c r="Q5135">
        <v>0</v>
      </c>
      <c r="R5135">
        <v>0</v>
      </c>
      <c r="S5135" t="s">
        <v>267</v>
      </c>
      <c r="T5135" t="s">
        <v>267</v>
      </c>
      <c r="U5135" t="s">
        <v>19679</v>
      </c>
      <c r="V5135" t="b">
        <v>0</v>
      </c>
      <c r="W5135" t="s">
        <v>265</v>
      </c>
      <c r="X5135">
        <v>0</v>
      </c>
      <c r="Y5135" t="s">
        <v>265</v>
      </c>
      <c r="Z5135" t="s">
        <v>265</v>
      </c>
      <c r="AA5135" t="s">
        <v>265</v>
      </c>
      <c r="AB5135" t="s">
        <v>265</v>
      </c>
      <c r="AC5135" t="s">
        <v>265</v>
      </c>
      <c r="AD5135" t="s">
        <v>265</v>
      </c>
      <c r="AE5135" t="s">
        <v>265</v>
      </c>
      <c r="AF5135" t="s">
        <v>14341</v>
      </c>
      <c r="AG5135" t="s">
        <v>265</v>
      </c>
      <c r="AH5135" t="s">
        <v>265</v>
      </c>
      <c r="AI5135" t="s">
        <v>265</v>
      </c>
      <c r="AJ5135" t="s">
        <v>265</v>
      </c>
      <c r="AL5135" t="str">
        <f>IF(Sudan_News12[[#This Row],[relevancy_classification_english]]="Relevant","مناسب",IF(Sudan_News12[[#This Row],[relevancy_classification_english]]="Relevant","عَرَضِيّ",""))</f>
        <v/>
      </c>
      <c r="AN5135" t="str">
        <f>IF(Sudan_News12[[#This Row],[sentiment_analysis_english]]="Negative","سلبي",IF(Sudan_News12[[#This Row],[sentiment_analysis_english]]="Neutral","حيادي",IF(Sudan_News12[[#This Row],[sentiment_analysis_english]]="Positive","إيجابي","")))</f>
        <v/>
      </c>
      <c r="AO5135" t="e">
        <f>INDEX(TextClassificationList[],MATCH(Sudan_News12[[#This Row],[text_classification_arabic]],TextClassificationList[text_classification_arabic],0),1)</f>
        <v>#N/A</v>
      </c>
      <c r="AQ5135" t="e">
        <f>INDEX(TextClassificationList[],MATCH(Sudan_News12[[#This Row],[text_classification_arabic2]],TextClassificationList[text_classification_arabic],0),1)</f>
        <v>#N/A</v>
      </c>
      <c r="AS5135" t="e">
        <f>INDEX(TextClassificationList[],MATCH(Sudan_News12[[#This Row],[text_classification_arabic3]],TextClassificationList[text_classification_arabic],0),1)</f>
        <v>#N/A</v>
      </c>
      <c r="AU5135" t="e">
        <f>INDEX(TextClassificationList[],MATCH(Sudan_News12[[#This Row],[text_classification_arabic4]],TextClassificationList[text_classification_arabic],0),1)</f>
        <v>#N/A</v>
      </c>
      <c r="AW5135" t="e">
        <f>INDEX(TextClassificationList[],MATCH(Sudan_News12[[#This Row],[text_classification_arabic5]],TextClassificationList[text_classification_arabic],0),1)</f>
        <v>#N/A</v>
      </c>
    </row>
    <row r="5136" spans="1:49" x14ac:dyDescent="0.2">
      <c r="A5136">
        <v>1.0804926750722253E+18</v>
      </c>
      <c r="B5136">
        <v>1.0804926750722253E+18</v>
      </c>
      <c r="C5136" t="s">
        <v>19680</v>
      </c>
      <c r="D5136" s="1">
        <v>43467</v>
      </c>
      <c r="E5136" s="2">
        <v>0.74655092592592598</v>
      </c>
      <c r="F5136">
        <v>200</v>
      </c>
      <c r="G5136">
        <v>1889611729</v>
      </c>
      <c r="H5136" t="s">
        <v>354</v>
      </c>
      <c r="I5136" t="s">
        <v>355</v>
      </c>
      <c r="J5136" t="s">
        <v>265</v>
      </c>
      <c r="K5136" t="s">
        <v>19681</v>
      </c>
      <c r="L5136" t="s">
        <v>266</v>
      </c>
      <c r="M5136" t="s">
        <v>267</v>
      </c>
      <c r="N5136" t="s">
        <v>267</v>
      </c>
      <c r="O5136" t="s">
        <v>267</v>
      </c>
      <c r="P5136">
        <v>0</v>
      </c>
      <c r="Q5136">
        <v>11</v>
      </c>
      <c r="R5136">
        <v>16</v>
      </c>
      <c r="S5136" t="s">
        <v>19626</v>
      </c>
      <c r="T5136" t="s">
        <v>267</v>
      </c>
      <c r="U5136" t="s">
        <v>19682</v>
      </c>
      <c r="V5136" t="b">
        <v>0</v>
      </c>
      <c r="W5136" t="s">
        <v>265</v>
      </c>
      <c r="X5136">
        <v>0</v>
      </c>
      <c r="Y5136" t="s">
        <v>265</v>
      </c>
      <c r="Z5136" t="s">
        <v>265</v>
      </c>
      <c r="AA5136" t="s">
        <v>265</v>
      </c>
      <c r="AB5136" t="s">
        <v>265</v>
      </c>
      <c r="AC5136" t="s">
        <v>265</v>
      </c>
      <c r="AD5136" t="s">
        <v>265</v>
      </c>
      <c r="AE5136" t="s">
        <v>265</v>
      </c>
      <c r="AF5136" t="s">
        <v>267</v>
      </c>
      <c r="AG5136" t="s">
        <v>265</v>
      </c>
      <c r="AH5136" t="s">
        <v>265</v>
      </c>
      <c r="AI5136" t="s">
        <v>265</v>
      </c>
      <c r="AJ5136" t="s">
        <v>265</v>
      </c>
      <c r="AL5136" t="str">
        <f>IF(Sudan_News12[[#This Row],[relevancy_classification_english]]="Relevant","مناسب",IF(Sudan_News12[[#This Row],[relevancy_classification_english]]="Relevant","عَرَضِيّ",""))</f>
        <v/>
      </c>
      <c r="AN5136" t="str">
        <f>IF(Sudan_News12[[#This Row],[sentiment_analysis_english]]="Negative","سلبي",IF(Sudan_News12[[#This Row],[sentiment_analysis_english]]="Neutral","حيادي",IF(Sudan_News12[[#This Row],[sentiment_analysis_english]]="Positive","إيجابي","")))</f>
        <v/>
      </c>
      <c r="AO5136" t="e">
        <f>INDEX(TextClassificationList[],MATCH(Sudan_News12[[#This Row],[text_classification_arabic]],TextClassificationList[text_classification_arabic],0),1)</f>
        <v>#N/A</v>
      </c>
      <c r="AQ5136" t="e">
        <f>INDEX(TextClassificationList[],MATCH(Sudan_News12[[#This Row],[text_classification_arabic2]],TextClassificationList[text_classification_arabic],0),1)</f>
        <v>#N/A</v>
      </c>
      <c r="AS5136" t="e">
        <f>INDEX(TextClassificationList[],MATCH(Sudan_News12[[#This Row],[text_classification_arabic3]],TextClassificationList[text_classification_arabic],0),1)</f>
        <v>#N/A</v>
      </c>
      <c r="AU5136" t="e">
        <f>INDEX(TextClassificationList[],MATCH(Sudan_News12[[#This Row],[text_classification_arabic4]],TextClassificationList[text_classification_arabic],0),1)</f>
        <v>#N/A</v>
      </c>
      <c r="AW5136" t="e">
        <f>INDEX(TextClassificationList[],MATCH(Sudan_News12[[#This Row],[text_classification_arabic5]],TextClassificationList[text_classification_arabic],0),1)</f>
        <v>#N/A</v>
      </c>
    </row>
    <row r="5137" spans="1:49" x14ac:dyDescent="0.2">
      <c r="A5137">
        <v>1.0804158447552963E+18</v>
      </c>
      <c r="B5137">
        <v>1.0804158447552963E+18</v>
      </c>
      <c r="C5137" t="s">
        <v>19683</v>
      </c>
      <c r="D5137" s="1">
        <v>43467</v>
      </c>
      <c r="E5137" s="2">
        <v>0.53454861111111107</v>
      </c>
      <c r="F5137">
        <v>200</v>
      </c>
      <c r="G5137">
        <v>1889611729</v>
      </c>
      <c r="H5137" t="s">
        <v>354</v>
      </c>
      <c r="I5137" t="s">
        <v>355</v>
      </c>
      <c r="J5137" t="s">
        <v>265</v>
      </c>
      <c r="K5137" t="s">
        <v>19684</v>
      </c>
      <c r="L5137" t="s">
        <v>266</v>
      </c>
      <c r="M5137" t="s">
        <v>267</v>
      </c>
      <c r="N5137" t="s">
        <v>267</v>
      </c>
      <c r="O5137" t="s">
        <v>19685</v>
      </c>
      <c r="P5137">
        <v>0</v>
      </c>
      <c r="Q5137">
        <v>12</v>
      </c>
      <c r="R5137">
        <v>3</v>
      </c>
      <c r="S5137" t="s">
        <v>19626</v>
      </c>
      <c r="T5137" t="s">
        <v>267</v>
      </c>
      <c r="U5137" t="s">
        <v>19686</v>
      </c>
      <c r="V5137" t="b">
        <v>0</v>
      </c>
      <c r="W5137" t="s">
        <v>265</v>
      </c>
      <c r="X5137">
        <v>1</v>
      </c>
      <c r="Y5137" t="s">
        <v>19687</v>
      </c>
      <c r="Z5137" t="s">
        <v>265</v>
      </c>
      <c r="AA5137" t="s">
        <v>265</v>
      </c>
      <c r="AB5137" t="s">
        <v>265</v>
      </c>
      <c r="AC5137" t="s">
        <v>265</v>
      </c>
      <c r="AD5137" t="s">
        <v>265</v>
      </c>
      <c r="AE5137" t="s">
        <v>265</v>
      </c>
      <c r="AF5137" t="s">
        <v>267</v>
      </c>
      <c r="AG5137" t="s">
        <v>265</v>
      </c>
      <c r="AH5137" t="s">
        <v>265</v>
      </c>
      <c r="AI5137" t="s">
        <v>265</v>
      </c>
      <c r="AJ5137" t="s">
        <v>265</v>
      </c>
      <c r="AL5137" t="str">
        <f>IF(Sudan_News12[[#This Row],[relevancy_classification_english]]="Relevant","مناسب",IF(Sudan_News12[[#This Row],[relevancy_classification_english]]="Relevant","عَرَضِيّ",""))</f>
        <v/>
      </c>
      <c r="AN5137" t="str">
        <f>IF(Sudan_News12[[#This Row],[sentiment_analysis_english]]="Negative","سلبي",IF(Sudan_News12[[#This Row],[sentiment_analysis_english]]="Neutral","حيادي",IF(Sudan_News12[[#This Row],[sentiment_analysis_english]]="Positive","إيجابي","")))</f>
        <v/>
      </c>
      <c r="AO5137" t="e">
        <f>INDEX(TextClassificationList[],MATCH(Sudan_News12[[#This Row],[text_classification_arabic]],TextClassificationList[text_classification_arabic],0),1)</f>
        <v>#N/A</v>
      </c>
      <c r="AQ5137" t="e">
        <f>INDEX(TextClassificationList[],MATCH(Sudan_News12[[#This Row],[text_classification_arabic2]],TextClassificationList[text_classification_arabic],0),1)</f>
        <v>#N/A</v>
      </c>
      <c r="AS5137" t="e">
        <f>INDEX(TextClassificationList[],MATCH(Sudan_News12[[#This Row],[text_classification_arabic3]],TextClassificationList[text_classification_arabic],0),1)</f>
        <v>#N/A</v>
      </c>
      <c r="AU5137" t="e">
        <f>INDEX(TextClassificationList[],MATCH(Sudan_News12[[#This Row],[text_classification_arabic4]],TextClassificationList[text_classification_arabic],0),1)</f>
        <v>#N/A</v>
      </c>
      <c r="AW5137" t="e">
        <f>INDEX(TextClassificationList[],MATCH(Sudan_News12[[#This Row],[text_classification_arabic5]],TextClassificationList[text_classification_arabic],0),1)</f>
        <v>#N/A</v>
      </c>
    </row>
    <row r="5138" spans="1:49" x14ac:dyDescent="0.2">
      <c r="A5138">
        <v>1.0804097128882913E+18</v>
      </c>
      <c r="B5138">
        <v>1.0804084847583437E+18</v>
      </c>
      <c r="C5138" t="s">
        <v>19688</v>
      </c>
      <c r="D5138" s="1">
        <v>43467</v>
      </c>
      <c r="E5138" s="2">
        <v>0.51762731481481483</v>
      </c>
      <c r="F5138">
        <v>200</v>
      </c>
      <c r="G5138">
        <v>1889611729</v>
      </c>
      <c r="H5138" t="s">
        <v>354</v>
      </c>
      <c r="I5138" t="s">
        <v>355</v>
      </c>
      <c r="J5138" t="s">
        <v>265</v>
      </c>
      <c r="K5138" t="s">
        <v>19689</v>
      </c>
      <c r="L5138" t="s">
        <v>278</v>
      </c>
      <c r="M5138" t="s">
        <v>267</v>
      </c>
      <c r="N5138" t="s">
        <v>267</v>
      </c>
      <c r="O5138" t="s">
        <v>19690</v>
      </c>
      <c r="P5138">
        <v>0</v>
      </c>
      <c r="Q5138">
        <v>0</v>
      </c>
      <c r="R5138">
        <v>0</v>
      </c>
      <c r="S5138" t="s">
        <v>267</v>
      </c>
      <c r="T5138" t="s">
        <v>267</v>
      </c>
      <c r="U5138" t="s">
        <v>19691</v>
      </c>
      <c r="V5138" t="b">
        <v>0</v>
      </c>
      <c r="W5138" t="s">
        <v>265</v>
      </c>
      <c r="X5138">
        <v>1</v>
      </c>
      <c r="Y5138" t="s">
        <v>19692</v>
      </c>
      <c r="Z5138" t="s">
        <v>265</v>
      </c>
      <c r="AA5138" t="s">
        <v>265</v>
      </c>
      <c r="AB5138" t="s">
        <v>265</v>
      </c>
      <c r="AC5138" t="s">
        <v>265</v>
      </c>
      <c r="AD5138" t="s">
        <v>265</v>
      </c>
      <c r="AE5138" t="s">
        <v>265</v>
      </c>
      <c r="AF5138" t="s">
        <v>267</v>
      </c>
      <c r="AG5138" t="s">
        <v>265</v>
      </c>
      <c r="AH5138" t="s">
        <v>265</v>
      </c>
      <c r="AI5138" t="s">
        <v>265</v>
      </c>
      <c r="AJ5138" t="s">
        <v>265</v>
      </c>
      <c r="AL5138" t="str">
        <f>IF(Sudan_News12[[#This Row],[relevancy_classification_english]]="Relevant","مناسب",IF(Sudan_News12[[#This Row],[relevancy_classification_english]]="Relevant","عَرَضِيّ",""))</f>
        <v/>
      </c>
      <c r="AN5138" t="str">
        <f>IF(Sudan_News12[[#This Row],[sentiment_analysis_english]]="Negative","سلبي",IF(Sudan_News12[[#This Row],[sentiment_analysis_english]]="Neutral","حيادي",IF(Sudan_News12[[#This Row],[sentiment_analysis_english]]="Positive","إيجابي","")))</f>
        <v/>
      </c>
      <c r="AO5138" t="e">
        <f>INDEX(TextClassificationList[],MATCH(Sudan_News12[[#This Row],[text_classification_arabic]],TextClassificationList[text_classification_arabic],0),1)</f>
        <v>#N/A</v>
      </c>
      <c r="AQ5138" t="e">
        <f>INDEX(TextClassificationList[],MATCH(Sudan_News12[[#This Row],[text_classification_arabic2]],TextClassificationList[text_classification_arabic],0),1)</f>
        <v>#N/A</v>
      </c>
      <c r="AS5138" t="e">
        <f>INDEX(TextClassificationList[],MATCH(Sudan_News12[[#This Row],[text_classification_arabic3]],TextClassificationList[text_classification_arabic],0),1)</f>
        <v>#N/A</v>
      </c>
      <c r="AU5138" t="e">
        <f>INDEX(TextClassificationList[],MATCH(Sudan_News12[[#This Row],[text_classification_arabic4]],TextClassificationList[text_classification_arabic],0),1)</f>
        <v>#N/A</v>
      </c>
      <c r="AW5138" t="e">
        <f>INDEX(TextClassificationList[],MATCH(Sudan_News12[[#This Row],[text_classification_arabic5]],TextClassificationList[text_classification_arabic],0),1)</f>
        <v>#N/A</v>
      </c>
    </row>
    <row r="5139" spans="1:49" x14ac:dyDescent="0.2">
      <c r="A5139">
        <v>1.0804084847583437E+18</v>
      </c>
      <c r="B5139">
        <v>1.0804084847583437E+18</v>
      </c>
      <c r="C5139" t="s">
        <v>19693</v>
      </c>
      <c r="D5139" s="1">
        <v>43467</v>
      </c>
      <c r="E5139" s="2">
        <v>0.51423611111111112</v>
      </c>
      <c r="F5139">
        <v>200</v>
      </c>
      <c r="G5139">
        <v>1889611729</v>
      </c>
      <c r="H5139" t="s">
        <v>354</v>
      </c>
      <c r="I5139" t="s">
        <v>355</v>
      </c>
      <c r="J5139" t="s">
        <v>265</v>
      </c>
      <c r="K5139" t="s">
        <v>19694</v>
      </c>
      <c r="L5139" t="s">
        <v>266</v>
      </c>
      <c r="M5139" t="s">
        <v>267</v>
      </c>
      <c r="N5139" t="s">
        <v>267</v>
      </c>
      <c r="O5139" t="s">
        <v>19695</v>
      </c>
      <c r="P5139">
        <v>1</v>
      </c>
      <c r="Q5139">
        <v>0</v>
      </c>
      <c r="R5139">
        <v>1</v>
      </c>
      <c r="S5139" t="s">
        <v>317</v>
      </c>
      <c r="T5139" t="s">
        <v>267</v>
      </c>
      <c r="U5139" t="s">
        <v>19696</v>
      </c>
      <c r="V5139" t="b">
        <v>0</v>
      </c>
      <c r="W5139" t="s">
        <v>265</v>
      </c>
      <c r="X5139">
        <v>1</v>
      </c>
      <c r="Y5139" t="s">
        <v>19697</v>
      </c>
      <c r="Z5139" t="s">
        <v>265</v>
      </c>
      <c r="AA5139" t="s">
        <v>265</v>
      </c>
      <c r="AB5139" t="s">
        <v>265</v>
      </c>
      <c r="AC5139" t="s">
        <v>265</v>
      </c>
      <c r="AD5139" t="s">
        <v>265</v>
      </c>
      <c r="AE5139" t="s">
        <v>265</v>
      </c>
      <c r="AF5139" t="s">
        <v>267</v>
      </c>
      <c r="AG5139" t="s">
        <v>265</v>
      </c>
      <c r="AH5139" t="s">
        <v>265</v>
      </c>
      <c r="AI5139" t="s">
        <v>265</v>
      </c>
      <c r="AJ5139" t="s">
        <v>265</v>
      </c>
      <c r="AL5139" t="str">
        <f>IF(Sudan_News12[[#This Row],[relevancy_classification_english]]="Relevant","مناسب",IF(Sudan_News12[[#This Row],[relevancy_classification_english]]="Relevant","عَرَضِيّ",""))</f>
        <v/>
      </c>
      <c r="AN5139" t="str">
        <f>IF(Sudan_News12[[#This Row],[sentiment_analysis_english]]="Negative","سلبي",IF(Sudan_News12[[#This Row],[sentiment_analysis_english]]="Neutral","حيادي",IF(Sudan_News12[[#This Row],[sentiment_analysis_english]]="Positive","إيجابي","")))</f>
        <v/>
      </c>
      <c r="AO5139" t="e">
        <f>INDEX(TextClassificationList[],MATCH(Sudan_News12[[#This Row],[text_classification_arabic]],TextClassificationList[text_classification_arabic],0),1)</f>
        <v>#N/A</v>
      </c>
      <c r="AQ5139" t="e">
        <f>INDEX(TextClassificationList[],MATCH(Sudan_News12[[#This Row],[text_classification_arabic2]],TextClassificationList[text_classification_arabic],0),1)</f>
        <v>#N/A</v>
      </c>
      <c r="AS5139" t="e">
        <f>INDEX(TextClassificationList[],MATCH(Sudan_News12[[#This Row],[text_classification_arabic3]],TextClassificationList[text_classification_arabic],0),1)</f>
        <v>#N/A</v>
      </c>
      <c r="AU5139" t="e">
        <f>INDEX(TextClassificationList[],MATCH(Sudan_News12[[#This Row],[text_classification_arabic4]],TextClassificationList[text_classification_arabic],0),1)</f>
        <v>#N/A</v>
      </c>
      <c r="AW5139" t="e">
        <f>INDEX(TextClassificationList[],MATCH(Sudan_News12[[#This Row],[text_classification_arabic5]],TextClassificationList[text_classification_arabic],0),1)</f>
        <v>#N/A</v>
      </c>
    </row>
    <row r="5140" spans="1:49" x14ac:dyDescent="0.2">
      <c r="A5140">
        <v>1.0803650166442394E+18</v>
      </c>
      <c r="B5140">
        <v>1.0803650166442394E+18</v>
      </c>
      <c r="C5140" t="s">
        <v>19698</v>
      </c>
      <c r="D5140" s="1">
        <v>43467</v>
      </c>
      <c r="E5140" s="2">
        <v>0.39428240740740739</v>
      </c>
      <c r="F5140">
        <v>200</v>
      </c>
      <c r="G5140">
        <v>1889611729</v>
      </c>
      <c r="H5140" t="s">
        <v>354</v>
      </c>
      <c r="I5140" t="s">
        <v>355</v>
      </c>
      <c r="J5140" t="s">
        <v>265</v>
      </c>
      <c r="K5140" t="s">
        <v>19699</v>
      </c>
      <c r="L5140" t="s">
        <v>266</v>
      </c>
      <c r="M5140" t="s">
        <v>267</v>
      </c>
      <c r="N5140" t="s">
        <v>267</v>
      </c>
      <c r="O5140" t="s">
        <v>19700</v>
      </c>
      <c r="P5140">
        <v>0</v>
      </c>
      <c r="Q5140">
        <v>0</v>
      </c>
      <c r="R5140">
        <v>0</v>
      </c>
      <c r="S5140" t="s">
        <v>317</v>
      </c>
      <c r="T5140" t="s">
        <v>267</v>
      </c>
      <c r="U5140" t="s">
        <v>19701</v>
      </c>
      <c r="V5140" t="b">
        <v>0</v>
      </c>
      <c r="W5140" t="s">
        <v>265</v>
      </c>
      <c r="X5140">
        <v>1</v>
      </c>
      <c r="Y5140" t="s">
        <v>19702</v>
      </c>
      <c r="Z5140" t="s">
        <v>265</v>
      </c>
      <c r="AA5140" t="s">
        <v>265</v>
      </c>
      <c r="AB5140" t="s">
        <v>265</v>
      </c>
      <c r="AC5140" t="s">
        <v>265</v>
      </c>
      <c r="AD5140" t="s">
        <v>265</v>
      </c>
      <c r="AE5140" t="s">
        <v>265</v>
      </c>
      <c r="AF5140" t="s">
        <v>267</v>
      </c>
      <c r="AG5140" t="s">
        <v>265</v>
      </c>
      <c r="AH5140" t="s">
        <v>265</v>
      </c>
      <c r="AI5140" t="s">
        <v>265</v>
      </c>
      <c r="AJ5140" t="s">
        <v>265</v>
      </c>
      <c r="AL5140" t="str">
        <f>IF(Sudan_News12[[#This Row],[relevancy_classification_english]]="Relevant","مناسب",IF(Sudan_News12[[#This Row],[relevancy_classification_english]]="Relevant","عَرَضِيّ",""))</f>
        <v/>
      </c>
      <c r="AN5140" t="str">
        <f>IF(Sudan_News12[[#This Row],[sentiment_analysis_english]]="Negative","سلبي",IF(Sudan_News12[[#This Row],[sentiment_analysis_english]]="Neutral","حيادي",IF(Sudan_News12[[#This Row],[sentiment_analysis_english]]="Positive","إيجابي","")))</f>
        <v/>
      </c>
      <c r="AO5140" t="e">
        <f>INDEX(TextClassificationList[],MATCH(Sudan_News12[[#This Row],[text_classification_arabic]],TextClassificationList[text_classification_arabic],0),1)</f>
        <v>#N/A</v>
      </c>
      <c r="AQ5140" t="e">
        <f>INDEX(TextClassificationList[],MATCH(Sudan_News12[[#This Row],[text_classification_arabic2]],TextClassificationList[text_classification_arabic],0),1)</f>
        <v>#N/A</v>
      </c>
      <c r="AS5140" t="e">
        <f>INDEX(TextClassificationList[],MATCH(Sudan_News12[[#This Row],[text_classification_arabic3]],TextClassificationList[text_classification_arabic],0),1)</f>
        <v>#N/A</v>
      </c>
      <c r="AU5140" t="e">
        <f>INDEX(TextClassificationList[],MATCH(Sudan_News12[[#This Row],[text_classification_arabic4]],TextClassificationList[text_classification_arabic],0),1)</f>
        <v>#N/A</v>
      </c>
      <c r="AW5140" t="e">
        <f>INDEX(TextClassificationList[],MATCH(Sudan_News12[[#This Row],[text_classification_arabic5]],TextClassificationList[text_classification_arabic],0),1)</f>
        <v>#N/A</v>
      </c>
    </row>
    <row r="5141" spans="1:49" x14ac:dyDescent="0.2">
      <c r="A5141">
        <v>1.0803644773490647E+18</v>
      </c>
      <c r="B5141">
        <v>1.0803644773490647E+18</v>
      </c>
      <c r="C5141" t="s">
        <v>19703</v>
      </c>
      <c r="D5141" s="1">
        <v>43467</v>
      </c>
      <c r="E5141" s="2">
        <v>0.39280092592592591</v>
      </c>
      <c r="F5141">
        <v>200</v>
      </c>
      <c r="G5141">
        <v>1889611729</v>
      </c>
      <c r="H5141" t="s">
        <v>354</v>
      </c>
      <c r="I5141" t="s">
        <v>355</v>
      </c>
      <c r="J5141" t="s">
        <v>265</v>
      </c>
      <c r="K5141" t="s">
        <v>19704</v>
      </c>
      <c r="L5141" t="s">
        <v>266</v>
      </c>
      <c r="M5141" t="s">
        <v>267</v>
      </c>
      <c r="N5141" t="s">
        <v>267</v>
      </c>
      <c r="O5141" t="s">
        <v>19705</v>
      </c>
      <c r="P5141">
        <v>0</v>
      </c>
      <c r="Q5141">
        <v>0</v>
      </c>
      <c r="R5141">
        <v>1</v>
      </c>
      <c r="S5141" t="s">
        <v>317</v>
      </c>
      <c r="T5141" t="s">
        <v>267</v>
      </c>
      <c r="U5141" t="s">
        <v>19706</v>
      </c>
      <c r="V5141" t="b">
        <v>0</v>
      </c>
      <c r="W5141" t="s">
        <v>265</v>
      </c>
      <c r="X5141">
        <v>1</v>
      </c>
      <c r="Y5141" t="s">
        <v>19707</v>
      </c>
      <c r="Z5141" t="s">
        <v>265</v>
      </c>
      <c r="AA5141" t="s">
        <v>265</v>
      </c>
      <c r="AB5141" t="s">
        <v>265</v>
      </c>
      <c r="AC5141" t="s">
        <v>265</v>
      </c>
      <c r="AD5141" t="s">
        <v>265</v>
      </c>
      <c r="AE5141" t="s">
        <v>265</v>
      </c>
      <c r="AF5141" t="s">
        <v>267</v>
      </c>
      <c r="AG5141" t="s">
        <v>265</v>
      </c>
      <c r="AH5141" t="s">
        <v>265</v>
      </c>
      <c r="AI5141" t="s">
        <v>265</v>
      </c>
      <c r="AJ5141" t="s">
        <v>265</v>
      </c>
      <c r="AL5141" t="str">
        <f>IF(Sudan_News12[[#This Row],[relevancy_classification_english]]="Relevant","مناسب",IF(Sudan_News12[[#This Row],[relevancy_classification_english]]="Relevant","عَرَضِيّ",""))</f>
        <v/>
      </c>
      <c r="AN5141" t="str">
        <f>IF(Sudan_News12[[#This Row],[sentiment_analysis_english]]="Negative","سلبي",IF(Sudan_News12[[#This Row],[sentiment_analysis_english]]="Neutral","حيادي",IF(Sudan_News12[[#This Row],[sentiment_analysis_english]]="Positive","إيجابي","")))</f>
        <v/>
      </c>
      <c r="AO5141" t="e">
        <f>INDEX(TextClassificationList[],MATCH(Sudan_News12[[#This Row],[text_classification_arabic]],TextClassificationList[text_classification_arabic],0),1)</f>
        <v>#N/A</v>
      </c>
      <c r="AQ5141" t="e">
        <f>INDEX(TextClassificationList[],MATCH(Sudan_News12[[#This Row],[text_classification_arabic2]],TextClassificationList[text_classification_arabic],0),1)</f>
        <v>#N/A</v>
      </c>
      <c r="AS5141" t="e">
        <f>INDEX(TextClassificationList[],MATCH(Sudan_News12[[#This Row],[text_classification_arabic3]],TextClassificationList[text_classification_arabic],0),1)</f>
        <v>#N/A</v>
      </c>
      <c r="AU5141" t="e">
        <f>INDEX(TextClassificationList[],MATCH(Sudan_News12[[#This Row],[text_classification_arabic4]],TextClassificationList[text_classification_arabic],0),1)</f>
        <v>#N/A</v>
      </c>
      <c r="AW5141" t="e">
        <f>INDEX(TextClassificationList[],MATCH(Sudan_News12[[#This Row],[text_classification_arabic5]],TextClassificationList[text_classification_arabic],0),1)</f>
        <v>#N/A</v>
      </c>
    </row>
    <row r="5142" spans="1:49" x14ac:dyDescent="0.2">
      <c r="A5142">
        <v>1.0803612244649288E+18</v>
      </c>
      <c r="B5142">
        <v>1.0803612244649288E+18</v>
      </c>
      <c r="C5142" t="s">
        <v>19708</v>
      </c>
      <c r="D5142" s="1">
        <v>43467</v>
      </c>
      <c r="E5142" s="2">
        <v>0.38381944444444444</v>
      </c>
      <c r="F5142">
        <v>200</v>
      </c>
      <c r="G5142">
        <v>1889611729</v>
      </c>
      <c r="H5142" t="s">
        <v>354</v>
      </c>
      <c r="I5142" t="s">
        <v>355</v>
      </c>
      <c r="J5142" t="s">
        <v>265</v>
      </c>
      <c r="K5142" t="s">
        <v>19709</v>
      </c>
      <c r="L5142" t="s">
        <v>266</v>
      </c>
      <c r="M5142" t="s">
        <v>267</v>
      </c>
      <c r="N5142" t="s">
        <v>267</v>
      </c>
      <c r="O5142" t="s">
        <v>19710</v>
      </c>
      <c r="P5142">
        <v>0</v>
      </c>
      <c r="Q5142">
        <v>7</v>
      </c>
      <c r="R5142">
        <v>1</v>
      </c>
      <c r="S5142" t="s">
        <v>329</v>
      </c>
      <c r="T5142" t="s">
        <v>267</v>
      </c>
      <c r="U5142" t="s">
        <v>19711</v>
      </c>
      <c r="V5142" t="b">
        <v>0</v>
      </c>
      <c r="W5142" t="s">
        <v>265</v>
      </c>
      <c r="X5142">
        <v>1</v>
      </c>
      <c r="Y5142" t="s">
        <v>19712</v>
      </c>
      <c r="Z5142" t="s">
        <v>265</v>
      </c>
      <c r="AA5142" t="s">
        <v>265</v>
      </c>
      <c r="AB5142" t="s">
        <v>265</v>
      </c>
      <c r="AC5142" t="s">
        <v>265</v>
      </c>
      <c r="AD5142" t="s">
        <v>265</v>
      </c>
      <c r="AE5142" t="s">
        <v>265</v>
      </c>
      <c r="AF5142" t="s">
        <v>267</v>
      </c>
      <c r="AG5142" t="s">
        <v>265</v>
      </c>
      <c r="AH5142" t="s">
        <v>265</v>
      </c>
      <c r="AI5142" t="s">
        <v>265</v>
      </c>
      <c r="AJ5142" t="s">
        <v>265</v>
      </c>
      <c r="AL5142" t="str">
        <f>IF(Sudan_News12[[#This Row],[relevancy_classification_english]]="Relevant","مناسب",IF(Sudan_News12[[#This Row],[relevancy_classification_english]]="Relevant","عَرَضِيّ",""))</f>
        <v/>
      </c>
      <c r="AN5142" t="str">
        <f>IF(Sudan_News12[[#This Row],[sentiment_analysis_english]]="Negative","سلبي",IF(Sudan_News12[[#This Row],[sentiment_analysis_english]]="Neutral","حيادي",IF(Sudan_News12[[#This Row],[sentiment_analysis_english]]="Positive","إيجابي","")))</f>
        <v/>
      </c>
      <c r="AO5142" t="e">
        <f>INDEX(TextClassificationList[],MATCH(Sudan_News12[[#This Row],[text_classification_arabic]],TextClassificationList[text_classification_arabic],0),1)</f>
        <v>#N/A</v>
      </c>
      <c r="AQ5142" t="e">
        <f>INDEX(TextClassificationList[],MATCH(Sudan_News12[[#This Row],[text_classification_arabic2]],TextClassificationList[text_classification_arabic],0),1)</f>
        <v>#N/A</v>
      </c>
      <c r="AS5142" t="e">
        <f>INDEX(TextClassificationList[],MATCH(Sudan_News12[[#This Row],[text_classification_arabic3]],TextClassificationList[text_classification_arabic],0),1)</f>
        <v>#N/A</v>
      </c>
      <c r="AU5142" t="e">
        <f>INDEX(TextClassificationList[],MATCH(Sudan_News12[[#This Row],[text_classification_arabic4]],TextClassificationList[text_classification_arabic],0),1)</f>
        <v>#N/A</v>
      </c>
      <c r="AW5142" t="e">
        <f>INDEX(TextClassificationList[],MATCH(Sudan_News12[[#This Row],[text_classification_arabic5]],TextClassificationList[text_classification_arabic],0),1)</f>
        <v>#N/A</v>
      </c>
    </row>
    <row r="5143" spans="1:49" x14ac:dyDescent="0.2">
      <c r="A5143">
        <v>1.0803542872161935E+18</v>
      </c>
      <c r="B5143">
        <v>1.0803542872161935E+18</v>
      </c>
      <c r="C5143" t="s">
        <v>19713</v>
      </c>
      <c r="D5143" s="1">
        <v>43467</v>
      </c>
      <c r="E5143" s="2">
        <v>0.3646759259259259</v>
      </c>
      <c r="F5143">
        <v>200</v>
      </c>
      <c r="G5143">
        <v>1889611729</v>
      </c>
      <c r="H5143" t="s">
        <v>354</v>
      </c>
      <c r="I5143" t="s">
        <v>355</v>
      </c>
      <c r="J5143" t="s">
        <v>265</v>
      </c>
      <c r="K5143" t="s">
        <v>19714</v>
      </c>
      <c r="L5143" t="s">
        <v>266</v>
      </c>
      <c r="M5143" t="s">
        <v>267</v>
      </c>
      <c r="N5143" t="s">
        <v>267</v>
      </c>
      <c r="O5143" t="s">
        <v>267</v>
      </c>
      <c r="P5143">
        <v>0</v>
      </c>
      <c r="Q5143">
        <v>0</v>
      </c>
      <c r="R5143">
        <v>0</v>
      </c>
      <c r="S5143" t="s">
        <v>329</v>
      </c>
      <c r="T5143" t="s">
        <v>267</v>
      </c>
      <c r="U5143" t="s">
        <v>19715</v>
      </c>
      <c r="V5143" t="b">
        <v>0</v>
      </c>
      <c r="W5143" t="s">
        <v>265</v>
      </c>
      <c r="X5143">
        <v>0</v>
      </c>
      <c r="Y5143" t="s">
        <v>265</v>
      </c>
      <c r="Z5143" t="s">
        <v>265</v>
      </c>
      <c r="AA5143" t="s">
        <v>265</v>
      </c>
      <c r="AB5143" t="s">
        <v>265</v>
      </c>
      <c r="AC5143" t="s">
        <v>265</v>
      </c>
      <c r="AD5143" t="s">
        <v>265</v>
      </c>
      <c r="AE5143" t="s">
        <v>265</v>
      </c>
      <c r="AF5143" t="s">
        <v>267</v>
      </c>
      <c r="AG5143" t="s">
        <v>265</v>
      </c>
      <c r="AH5143" t="s">
        <v>265</v>
      </c>
      <c r="AI5143" t="s">
        <v>265</v>
      </c>
      <c r="AJ5143" t="s">
        <v>265</v>
      </c>
      <c r="AL5143" t="str">
        <f>IF(Sudan_News12[[#This Row],[relevancy_classification_english]]="Relevant","مناسب",IF(Sudan_News12[[#This Row],[relevancy_classification_english]]="Relevant","عَرَضِيّ",""))</f>
        <v/>
      </c>
      <c r="AN5143" t="str">
        <f>IF(Sudan_News12[[#This Row],[sentiment_analysis_english]]="Negative","سلبي",IF(Sudan_News12[[#This Row],[sentiment_analysis_english]]="Neutral","حيادي",IF(Sudan_News12[[#This Row],[sentiment_analysis_english]]="Positive","إيجابي","")))</f>
        <v/>
      </c>
      <c r="AO5143" t="e">
        <f>INDEX(TextClassificationList[],MATCH(Sudan_News12[[#This Row],[text_classification_arabic]],TextClassificationList[text_classification_arabic],0),1)</f>
        <v>#N/A</v>
      </c>
      <c r="AQ5143" t="e">
        <f>INDEX(TextClassificationList[],MATCH(Sudan_News12[[#This Row],[text_classification_arabic2]],TextClassificationList[text_classification_arabic],0),1)</f>
        <v>#N/A</v>
      </c>
      <c r="AS5143" t="e">
        <f>INDEX(TextClassificationList[],MATCH(Sudan_News12[[#This Row],[text_classification_arabic3]],TextClassificationList[text_classification_arabic],0),1)</f>
        <v>#N/A</v>
      </c>
      <c r="AU5143" t="e">
        <f>INDEX(TextClassificationList[],MATCH(Sudan_News12[[#This Row],[text_classification_arabic4]],TextClassificationList[text_classification_arabic],0),1)</f>
        <v>#N/A</v>
      </c>
      <c r="AW5143" t="e">
        <f>INDEX(TextClassificationList[],MATCH(Sudan_News12[[#This Row],[text_classification_arabic5]],TextClassificationList[text_classification_arabic],0),1)</f>
        <v>#N/A</v>
      </c>
    </row>
    <row r="5144" spans="1:49" x14ac:dyDescent="0.2">
      <c r="A5144">
        <v>1.0803540663860429E+18</v>
      </c>
      <c r="B5144">
        <v>1.0803540663860429E+18</v>
      </c>
      <c r="C5144" t="s">
        <v>19716</v>
      </c>
      <c r="D5144" s="1">
        <v>43467</v>
      </c>
      <c r="E5144" s="2">
        <v>0.36407407407407405</v>
      </c>
      <c r="F5144">
        <v>200</v>
      </c>
      <c r="G5144">
        <v>1889611729</v>
      </c>
      <c r="H5144" t="s">
        <v>354</v>
      </c>
      <c r="I5144" t="s">
        <v>355</v>
      </c>
      <c r="J5144" t="s">
        <v>265</v>
      </c>
      <c r="K5144" t="s">
        <v>19717</v>
      </c>
      <c r="L5144" t="s">
        <v>266</v>
      </c>
      <c r="M5144" t="s">
        <v>267</v>
      </c>
      <c r="N5144" t="s">
        <v>267</v>
      </c>
      <c r="O5144" t="s">
        <v>267</v>
      </c>
      <c r="P5144">
        <v>0</v>
      </c>
      <c r="Q5144">
        <v>0</v>
      </c>
      <c r="R5144">
        <v>0</v>
      </c>
      <c r="S5144" t="s">
        <v>329</v>
      </c>
      <c r="T5144" t="s">
        <v>267</v>
      </c>
      <c r="U5144" t="s">
        <v>19718</v>
      </c>
      <c r="V5144" t="b">
        <v>0</v>
      </c>
      <c r="W5144" t="s">
        <v>265</v>
      </c>
      <c r="X5144">
        <v>0</v>
      </c>
      <c r="Y5144" t="s">
        <v>265</v>
      </c>
      <c r="Z5144" t="s">
        <v>265</v>
      </c>
      <c r="AA5144" t="s">
        <v>265</v>
      </c>
      <c r="AB5144" t="s">
        <v>265</v>
      </c>
      <c r="AC5144" t="s">
        <v>265</v>
      </c>
      <c r="AD5144" t="s">
        <v>265</v>
      </c>
      <c r="AE5144" t="s">
        <v>265</v>
      </c>
      <c r="AF5144" t="s">
        <v>267</v>
      </c>
      <c r="AG5144" t="s">
        <v>265</v>
      </c>
      <c r="AH5144" t="s">
        <v>265</v>
      </c>
      <c r="AI5144" t="s">
        <v>265</v>
      </c>
      <c r="AJ5144" t="s">
        <v>265</v>
      </c>
      <c r="AL5144" t="str">
        <f>IF(Sudan_News12[[#This Row],[relevancy_classification_english]]="Relevant","مناسب",IF(Sudan_News12[[#This Row],[relevancy_classification_english]]="Relevant","عَرَضِيّ",""))</f>
        <v/>
      </c>
      <c r="AN5144" t="str">
        <f>IF(Sudan_News12[[#This Row],[sentiment_analysis_english]]="Negative","سلبي",IF(Sudan_News12[[#This Row],[sentiment_analysis_english]]="Neutral","حيادي",IF(Sudan_News12[[#This Row],[sentiment_analysis_english]]="Positive","إيجابي","")))</f>
        <v/>
      </c>
      <c r="AO5144" t="e">
        <f>INDEX(TextClassificationList[],MATCH(Sudan_News12[[#This Row],[text_classification_arabic]],TextClassificationList[text_classification_arabic],0),1)</f>
        <v>#N/A</v>
      </c>
      <c r="AQ5144" t="e">
        <f>INDEX(TextClassificationList[],MATCH(Sudan_News12[[#This Row],[text_classification_arabic2]],TextClassificationList[text_classification_arabic],0),1)</f>
        <v>#N/A</v>
      </c>
      <c r="AS5144" t="e">
        <f>INDEX(TextClassificationList[],MATCH(Sudan_News12[[#This Row],[text_classification_arabic3]],TextClassificationList[text_classification_arabic],0),1)</f>
        <v>#N/A</v>
      </c>
      <c r="AU5144" t="e">
        <f>INDEX(TextClassificationList[],MATCH(Sudan_News12[[#This Row],[text_classification_arabic4]],TextClassificationList[text_classification_arabic],0),1)</f>
        <v>#N/A</v>
      </c>
      <c r="AW5144" t="e">
        <f>INDEX(TextClassificationList[],MATCH(Sudan_News12[[#This Row],[text_classification_arabic5]],TextClassificationList[text_classification_arabic],0),1)</f>
        <v>#N/A</v>
      </c>
    </row>
    <row r="5145" spans="1:49" x14ac:dyDescent="0.2">
      <c r="A5145">
        <v>1.0802491994872627E+18</v>
      </c>
      <c r="B5145">
        <v>1.0802491994872627E+18</v>
      </c>
      <c r="C5145" t="s">
        <v>19719</v>
      </c>
      <c r="D5145" s="1">
        <v>43467</v>
      </c>
      <c r="E5145" s="2">
        <v>7.4687500000000004E-2</v>
      </c>
      <c r="F5145">
        <v>200</v>
      </c>
      <c r="G5145">
        <v>1889611729</v>
      </c>
      <c r="H5145" t="s">
        <v>354</v>
      </c>
      <c r="I5145" t="s">
        <v>355</v>
      </c>
      <c r="J5145" t="s">
        <v>265</v>
      </c>
      <c r="K5145" t="s">
        <v>19720</v>
      </c>
      <c r="L5145" t="s">
        <v>276</v>
      </c>
      <c r="M5145" t="s">
        <v>267</v>
      </c>
      <c r="N5145" t="s">
        <v>267</v>
      </c>
      <c r="O5145" t="s">
        <v>19721</v>
      </c>
      <c r="P5145">
        <v>0</v>
      </c>
      <c r="Q5145">
        <v>0</v>
      </c>
      <c r="R5145">
        <v>0</v>
      </c>
      <c r="S5145" t="s">
        <v>267</v>
      </c>
      <c r="T5145" t="s">
        <v>267</v>
      </c>
      <c r="U5145" t="s">
        <v>19722</v>
      </c>
      <c r="V5145" t="b">
        <v>0</v>
      </c>
      <c r="W5145" t="s">
        <v>265</v>
      </c>
      <c r="X5145">
        <v>1</v>
      </c>
      <c r="Y5145" t="s">
        <v>19723</v>
      </c>
      <c r="Z5145" t="s">
        <v>265</v>
      </c>
      <c r="AA5145" t="s">
        <v>265</v>
      </c>
      <c r="AB5145" t="s">
        <v>265</v>
      </c>
      <c r="AC5145" t="s">
        <v>265</v>
      </c>
      <c r="AD5145" t="s">
        <v>265</v>
      </c>
      <c r="AE5145" t="s">
        <v>265</v>
      </c>
      <c r="AF5145" t="s">
        <v>267</v>
      </c>
      <c r="AG5145" t="s">
        <v>265</v>
      </c>
      <c r="AH5145" t="s">
        <v>265</v>
      </c>
      <c r="AI5145" t="s">
        <v>265</v>
      </c>
      <c r="AJ5145" t="s">
        <v>265</v>
      </c>
      <c r="AL5145" t="str">
        <f>IF(Sudan_News12[[#This Row],[relevancy_classification_english]]="Relevant","مناسب",IF(Sudan_News12[[#This Row],[relevancy_classification_english]]="Relevant","عَرَضِيّ",""))</f>
        <v/>
      </c>
      <c r="AN5145" t="str">
        <f>IF(Sudan_News12[[#This Row],[sentiment_analysis_english]]="Negative","سلبي",IF(Sudan_News12[[#This Row],[sentiment_analysis_english]]="Neutral","حيادي",IF(Sudan_News12[[#This Row],[sentiment_analysis_english]]="Positive","إيجابي","")))</f>
        <v/>
      </c>
      <c r="AO5145" t="e">
        <f>INDEX(TextClassificationList[],MATCH(Sudan_News12[[#This Row],[text_classification_arabic]],TextClassificationList[text_classification_arabic],0),1)</f>
        <v>#N/A</v>
      </c>
      <c r="AQ5145" t="e">
        <f>INDEX(TextClassificationList[],MATCH(Sudan_News12[[#This Row],[text_classification_arabic2]],TextClassificationList[text_classification_arabic],0),1)</f>
        <v>#N/A</v>
      </c>
      <c r="AS5145" t="e">
        <f>INDEX(TextClassificationList[],MATCH(Sudan_News12[[#This Row],[text_classification_arabic3]],TextClassificationList[text_classification_arabic],0),1)</f>
        <v>#N/A</v>
      </c>
      <c r="AU5145" t="e">
        <f>INDEX(TextClassificationList[],MATCH(Sudan_News12[[#This Row],[text_classification_arabic4]],TextClassificationList[text_classification_arabic],0),1)</f>
        <v>#N/A</v>
      </c>
      <c r="AW5145" t="e">
        <f>INDEX(TextClassificationList[],MATCH(Sudan_News12[[#This Row],[text_classification_arabic5]],TextClassificationList[text_classification_arabic],0),1)</f>
        <v>#N/A</v>
      </c>
    </row>
    <row r="5146" spans="1:49" x14ac:dyDescent="0.2">
      <c r="A5146">
        <v>1.0802449213475103E+18</v>
      </c>
      <c r="B5146">
        <v>1.0802449213475103E+18</v>
      </c>
      <c r="C5146" t="s">
        <v>19724</v>
      </c>
      <c r="D5146" s="1">
        <v>43467</v>
      </c>
      <c r="E5146" s="2">
        <v>6.2881944444444449E-2</v>
      </c>
      <c r="F5146">
        <v>200</v>
      </c>
      <c r="G5146">
        <v>1889611729</v>
      </c>
      <c r="H5146" t="s">
        <v>354</v>
      </c>
      <c r="I5146" t="s">
        <v>355</v>
      </c>
      <c r="J5146" t="s">
        <v>265</v>
      </c>
      <c r="K5146" t="s">
        <v>1285</v>
      </c>
      <c r="L5146" t="s">
        <v>266</v>
      </c>
      <c r="M5146" t="s">
        <v>267</v>
      </c>
      <c r="N5146" t="s">
        <v>267</v>
      </c>
      <c r="O5146" t="s">
        <v>267</v>
      </c>
      <c r="P5146">
        <v>0</v>
      </c>
      <c r="Q5146">
        <v>0</v>
      </c>
      <c r="R5146">
        <v>0</v>
      </c>
      <c r="S5146" t="s">
        <v>267</v>
      </c>
      <c r="T5146" t="s">
        <v>267</v>
      </c>
      <c r="U5146" t="s">
        <v>19725</v>
      </c>
      <c r="V5146" t="b">
        <v>0</v>
      </c>
      <c r="W5146" t="s">
        <v>19726</v>
      </c>
      <c r="X5146">
        <v>0</v>
      </c>
      <c r="Y5146" t="s">
        <v>265</v>
      </c>
      <c r="Z5146" t="s">
        <v>265</v>
      </c>
      <c r="AA5146" t="s">
        <v>265</v>
      </c>
      <c r="AB5146" t="s">
        <v>265</v>
      </c>
      <c r="AC5146" t="s">
        <v>265</v>
      </c>
      <c r="AD5146" t="s">
        <v>265</v>
      </c>
      <c r="AE5146" t="s">
        <v>265</v>
      </c>
      <c r="AF5146" t="s">
        <v>267</v>
      </c>
      <c r="AG5146" t="s">
        <v>265</v>
      </c>
      <c r="AH5146" t="s">
        <v>265</v>
      </c>
      <c r="AI5146" t="s">
        <v>265</v>
      </c>
      <c r="AJ5146" t="s">
        <v>265</v>
      </c>
      <c r="AL5146" t="str">
        <f>IF(Sudan_News12[[#This Row],[relevancy_classification_english]]="Relevant","مناسب",IF(Sudan_News12[[#This Row],[relevancy_classification_english]]="Relevant","عَرَضِيّ",""))</f>
        <v/>
      </c>
      <c r="AN5146" t="str">
        <f>IF(Sudan_News12[[#This Row],[sentiment_analysis_english]]="Negative","سلبي",IF(Sudan_News12[[#This Row],[sentiment_analysis_english]]="Neutral","حيادي",IF(Sudan_News12[[#This Row],[sentiment_analysis_english]]="Positive","إيجابي","")))</f>
        <v/>
      </c>
      <c r="AO5146" t="e">
        <f>INDEX(TextClassificationList[],MATCH(Sudan_News12[[#This Row],[text_classification_arabic]],TextClassificationList[text_classification_arabic],0),1)</f>
        <v>#N/A</v>
      </c>
      <c r="AQ5146" t="e">
        <f>INDEX(TextClassificationList[],MATCH(Sudan_News12[[#This Row],[text_classification_arabic2]],TextClassificationList[text_classification_arabic],0),1)</f>
        <v>#N/A</v>
      </c>
      <c r="AS5146" t="e">
        <f>INDEX(TextClassificationList[],MATCH(Sudan_News12[[#This Row],[text_classification_arabic3]],TextClassificationList[text_classification_arabic],0),1)</f>
        <v>#N/A</v>
      </c>
      <c r="AU5146" t="e">
        <f>INDEX(TextClassificationList[],MATCH(Sudan_News12[[#This Row],[text_classification_arabic4]],TextClassificationList[text_classification_arabic],0),1)</f>
        <v>#N/A</v>
      </c>
      <c r="AW5146" t="e">
        <f>INDEX(TextClassificationList[],MATCH(Sudan_News12[[#This Row],[text_classification_arabic5]],TextClassificationList[text_classification_arabic],0),1)</f>
        <v>#N/A</v>
      </c>
    </row>
    <row r="5147" spans="1:49" x14ac:dyDescent="0.2">
      <c r="A5147">
        <v>1.0802211386414367E+18</v>
      </c>
      <c r="B5147">
        <v>1.0802211386414367E+18</v>
      </c>
      <c r="C5147" t="s">
        <v>19727</v>
      </c>
      <c r="D5147" s="1">
        <v>43466</v>
      </c>
      <c r="E5147" s="2">
        <v>0.99725694444444446</v>
      </c>
      <c r="F5147">
        <v>200</v>
      </c>
      <c r="G5147">
        <v>1889611729</v>
      </c>
      <c r="H5147" t="s">
        <v>354</v>
      </c>
      <c r="I5147" t="s">
        <v>355</v>
      </c>
      <c r="J5147" t="s">
        <v>265</v>
      </c>
      <c r="K5147" t="s">
        <v>19728</v>
      </c>
      <c r="L5147" t="s">
        <v>276</v>
      </c>
      <c r="M5147" t="s">
        <v>267</v>
      </c>
      <c r="N5147" t="s">
        <v>267</v>
      </c>
      <c r="O5147" t="s">
        <v>267</v>
      </c>
      <c r="P5147">
        <v>0</v>
      </c>
      <c r="Q5147">
        <v>0</v>
      </c>
      <c r="R5147">
        <v>1</v>
      </c>
      <c r="S5147" t="s">
        <v>329</v>
      </c>
      <c r="T5147" t="s">
        <v>267</v>
      </c>
      <c r="U5147" t="s">
        <v>19729</v>
      </c>
      <c r="V5147" t="b">
        <v>0</v>
      </c>
      <c r="W5147" t="s">
        <v>265</v>
      </c>
      <c r="X5147">
        <v>0</v>
      </c>
      <c r="Y5147" t="s">
        <v>265</v>
      </c>
      <c r="Z5147" t="s">
        <v>265</v>
      </c>
      <c r="AA5147" t="s">
        <v>265</v>
      </c>
      <c r="AB5147" t="s">
        <v>265</v>
      </c>
      <c r="AC5147" t="s">
        <v>265</v>
      </c>
      <c r="AD5147" t="s">
        <v>265</v>
      </c>
      <c r="AE5147" t="s">
        <v>265</v>
      </c>
      <c r="AF5147" t="s">
        <v>267</v>
      </c>
      <c r="AG5147" t="s">
        <v>265</v>
      </c>
      <c r="AH5147" t="s">
        <v>265</v>
      </c>
      <c r="AI5147" t="s">
        <v>265</v>
      </c>
      <c r="AJ5147" t="s">
        <v>265</v>
      </c>
      <c r="AL5147" t="str">
        <f>IF(Sudan_News12[[#This Row],[relevancy_classification_english]]="Relevant","مناسب",IF(Sudan_News12[[#This Row],[relevancy_classification_english]]="Relevant","عَرَضِيّ",""))</f>
        <v/>
      </c>
      <c r="AN5147" t="str">
        <f>IF(Sudan_News12[[#This Row],[sentiment_analysis_english]]="Negative","سلبي",IF(Sudan_News12[[#This Row],[sentiment_analysis_english]]="Neutral","حيادي",IF(Sudan_News12[[#This Row],[sentiment_analysis_english]]="Positive","إيجابي","")))</f>
        <v/>
      </c>
      <c r="AO5147" t="e">
        <f>INDEX(TextClassificationList[],MATCH(Sudan_News12[[#This Row],[text_classification_arabic]],TextClassificationList[text_classification_arabic],0),1)</f>
        <v>#N/A</v>
      </c>
      <c r="AQ5147" t="e">
        <f>INDEX(TextClassificationList[],MATCH(Sudan_News12[[#This Row],[text_classification_arabic2]],TextClassificationList[text_classification_arabic],0),1)</f>
        <v>#N/A</v>
      </c>
      <c r="AS5147" t="e">
        <f>INDEX(TextClassificationList[],MATCH(Sudan_News12[[#This Row],[text_classification_arabic3]],TextClassificationList[text_classification_arabic],0),1)</f>
        <v>#N/A</v>
      </c>
      <c r="AU5147" t="e">
        <f>INDEX(TextClassificationList[],MATCH(Sudan_News12[[#This Row],[text_classification_arabic4]],TextClassificationList[text_classification_arabic],0),1)</f>
        <v>#N/A</v>
      </c>
      <c r="AW5147" t="e">
        <f>INDEX(TextClassificationList[],MATCH(Sudan_News12[[#This Row],[text_classification_arabic5]],TextClassificationList[text_classification_arabic],0),1)</f>
        <v>#N/A</v>
      </c>
    </row>
    <row r="5148" spans="1:49" x14ac:dyDescent="0.2">
      <c r="A5148">
        <v>1.0802092802031903E+18</v>
      </c>
      <c r="B5148">
        <v>1.0801542060053299E+18</v>
      </c>
      <c r="C5148" t="s">
        <v>19730</v>
      </c>
      <c r="D5148" s="1">
        <v>43466</v>
      </c>
      <c r="E5148" s="2">
        <v>0.96453703703703708</v>
      </c>
      <c r="F5148">
        <v>200</v>
      </c>
      <c r="G5148">
        <v>1889611729</v>
      </c>
      <c r="H5148" t="s">
        <v>354</v>
      </c>
      <c r="I5148" t="s">
        <v>355</v>
      </c>
      <c r="J5148" t="s">
        <v>265</v>
      </c>
      <c r="K5148" t="s">
        <v>19731</v>
      </c>
      <c r="L5148" t="s">
        <v>266</v>
      </c>
      <c r="M5148" t="s">
        <v>267</v>
      </c>
      <c r="N5148" t="s">
        <v>267</v>
      </c>
      <c r="O5148" t="s">
        <v>267</v>
      </c>
      <c r="P5148">
        <v>0</v>
      </c>
      <c r="Q5148">
        <v>0</v>
      </c>
      <c r="R5148">
        <v>0</v>
      </c>
      <c r="S5148" t="s">
        <v>267</v>
      </c>
      <c r="T5148" t="s">
        <v>267</v>
      </c>
      <c r="U5148" t="s">
        <v>19732</v>
      </c>
      <c r="V5148" t="b">
        <v>0</v>
      </c>
      <c r="W5148" t="s">
        <v>265</v>
      </c>
      <c r="X5148">
        <v>0</v>
      </c>
      <c r="Y5148" t="s">
        <v>265</v>
      </c>
      <c r="Z5148" t="s">
        <v>265</v>
      </c>
      <c r="AA5148" t="s">
        <v>265</v>
      </c>
      <c r="AB5148" t="s">
        <v>265</v>
      </c>
      <c r="AC5148" t="s">
        <v>265</v>
      </c>
      <c r="AD5148" t="s">
        <v>265</v>
      </c>
      <c r="AE5148" t="s">
        <v>265</v>
      </c>
      <c r="AF5148" t="s">
        <v>19733</v>
      </c>
      <c r="AG5148" t="s">
        <v>265</v>
      </c>
      <c r="AH5148" t="s">
        <v>265</v>
      </c>
      <c r="AI5148" t="s">
        <v>265</v>
      </c>
      <c r="AJ5148" t="s">
        <v>265</v>
      </c>
      <c r="AL5148" t="str">
        <f>IF(Sudan_News12[[#This Row],[relevancy_classification_english]]="Relevant","مناسب",IF(Sudan_News12[[#This Row],[relevancy_classification_english]]="Relevant","عَرَضِيّ",""))</f>
        <v/>
      </c>
      <c r="AN5148" t="str">
        <f>IF(Sudan_News12[[#This Row],[sentiment_analysis_english]]="Negative","سلبي",IF(Sudan_News12[[#This Row],[sentiment_analysis_english]]="Neutral","حيادي",IF(Sudan_News12[[#This Row],[sentiment_analysis_english]]="Positive","إيجابي","")))</f>
        <v/>
      </c>
      <c r="AO5148" t="e">
        <f>INDEX(TextClassificationList[],MATCH(Sudan_News12[[#This Row],[text_classification_arabic]],TextClassificationList[text_classification_arabic],0),1)</f>
        <v>#N/A</v>
      </c>
      <c r="AQ5148" t="e">
        <f>INDEX(TextClassificationList[],MATCH(Sudan_News12[[#This Row],[text_classification_arabic2]],TextClassificationList[text_classification_arabic],0),1)</f>
        <v>#N/A</v>
      </c>
      <c r="AS5148" t="e">
        <f>INDEX(TextClassificationList[],MATCH(Sudan_News12[[#This Row],[text_classification_arabic3]],TextClassificationList[text_classification_arabic],0),1)</f>
        <v>#N/A</v>
      </c>
      <c r="AU5148" t="e">
        <f>INDEX(TextClassificationList[],MATCH(Sudan_News12[[#This Row],[text_classification_arabic4]],TextClassificationList[text_classification_arabic],0),1)</f>
        <v>#N/A</v>
      </c>
      <c r="AW5148" t="e">
        <f>INDEX(TextClassificationList[],MATCH(Sudan_News12[[#This Row],[text_classification_arabic5]],TextClassificationList[text_classification_arabic],0),1)</f>
        <v>#N/A</v>
      </c>
    </row>
    <row r="5149" spans="1:49" x14ac:dyDescent="0.2">
      <c r="A5149">
        <v>1.0801223095774003E+18</v>
      </c>
      <c r="B5149">
        <v>1.0801223095774003E+18</v>
      </c>
      <c r="C5149" t="s">
        <v>19734</v>
      </c>
      <c r="D5149" s="1">
        <v>43466</v>
      </c>
      <c r="E5149" s="2">
        <v>0.72453703703703709</v>
      </c>
      <c r="F5149">
        <v>200</v>
      </c>
      <c r="G5149">
        <v>1889611729</v>
      </c>
      <c r="H5149" t="s">
        <v>354</v>
      </c>
      <c r="I5149" t="s">
        <v>355</v>
      </c>
      <c r="J5149" t="s">
        <v>265</v>
      </c>
      <c r="K5149" t="s">
        <v>19735</v>
      </c>
      <c r="L5149" t="s">
        <v>266</v>
      </c>
      <c r="M5149" t="s">
        <v>267</v>
      </c>
      <c r="N5149" t="s">
        <v>267</v>
      </c>
      <c r="O5149" t="s">
        <v>267</v>
      </c>
      <c r="P5149">
        <v>1</v>
      </c>
      <c r="Q5149">
        <v>3</v>
      </c>
      <c r="R5149">
        <v>3</v>
      </c>
      <c r="S5149" t="s">
        <v>19736</v>
      </c>
      <c r="T5149" t="s">
        <v>267</v>
      </c>
      <c r="U5149" t="s">
        <v>19737</v>
      </c>
      <c r="V5149" t="b">
        <v>0</v>
      </c>
      <c r="W5149" t="s">
        <v>265</v>
      </c>
      <c r="X5149">
        <v>0</v>
      </c>
      <c r="Y5149" t="s">
        <v>265</v>
      </c>
      <c r="Z5149" t="s">
        <v>265</v>
      </c>
      <c r="AA5149" t="s">
        <v>265</v>
      </c>
      <c r="AB5149" t="s">
        <v>265</v>
      </c>
      <c r="AC5149" t="s">
        <v>265</v>
      </c>
      <c r="AD5149" t="s">
        <v>265</v>
      </c>
      <c r="AE5149" t="s">
        <v>265</v>
      </c>
      <c r="AF5149" t="s">
        <v>267</v>
      </c>
      <c r="AG5149" t="s">
        <v>265</v>
      </c>
      <c r="AH5149" t="s">
        <v>265</v>
      </c>
      <c r="AI5149" t="s">
        <v>265</v>
      </c>
      <c r="AJ5149" t="s">
        <v>265</v>
      </c>
      <c r="AL5149" t="str">
        <f>IF(Sudan_News12[[#This Row],[relevancy_classification_english]]="Relevant","مناسب",IF(Sudan_News12[[#This Row],[relevancy_classification_english]]="Relevant","عَرَضِيّ",""))</f>
        <v/>
      </c>
      <c r="AN5149" t="str">
        <f>IF(Sudan_News12[[#This Row],[sentiment_analysis_english]]="Negative","سلبي",IF(Sudan_News12[[#This Row],[sentiment_analysis_english]]="Neutral","حيادي",IF(Sudan_News12[[#This Row],[sentiment_analysis_english]]="Positive","إيجابي","")))</f>
        <v/>
      </c>
      <c r="AO5149" t="e">
        <f>INDEX(TextClassificationList[],MATCH(Sudan_News12[[#This Row],[text_classification_arabic]],TextClassificationList[text_classification_arabic],0),1)</f>
        <v>#N/A</v>
      </c>
      <c r="AQ5149" t="e">
        <f>INDEX(TextClassificationList[],MATCH(Sudan_News12[[#This Row],[text_classification_arabic2]],TextClassificationList[text_classification_arabic],0),1)</f>
        <v>#N/A</v>
      </c>
      <c r="AS5149" t="e">
        <f>INDEX(TextClassificationList[],MATCH(Sudan_News12[[#This Row],[text_classification_arabic3]],TextClassificationList[text_classification_arabic],0),1)</f>
        <v>#N/A</v>
      </c>
      <c r="AU5149" t="e">
        <f>INDEX(TextClassificationList[],MATCH(Sudan_News12[[#This Row],[text_classification_arabic4]],TextClassificationList[text_classification_arabic],0),1)</f>
        <v>#N/A</v>
      </c>
      <c r="AW5149" t="e">
        <f>INDEX(TextClassificationList[],MATCH(Sudan_News12[[#This Row],[text_classification_arabic5]],TextClassificationList[text_classification_arabic],0),1)</f>
        <v>#N/A</v>
      </c>
    </row>
    <row r="5150" spans="1:49" x14ac:dyDescent="0.2">
      <c r="A5150">
        <v>1.0801148586186916E+18</v>
      </c>
      <c r="B5150">
        <v>1.0801148586186916E+18</v>
      </c>
      <c r="C5150" t="s">
        <v>19738</v>
      </c>
      <c r="D5150" s="1">
        <v>43466</v>
      </c>
      <c r="E5150" s="2">
        <v>0.70398148148148143</v>
      </c>
      <c r="F5150">
        <v>200</v>
      </c>
      <c r="G5150">
        <v>1889611729</v>
      </c>
      <c r="H5150" t="s">
        <v>354</v>
      </c>
      <c r="I5150" t="s">
        <v>355</v>
      </c>
      <c r="J5150" t="s">
        <v>265</v>
      </c>
      <c r="K5150" t="s">
        <v>19739</v>
      </c>
      <c r="L5150" t="s">
        <v>266</v>
      </c>
      <c r="M5150" t="s">
        <v>267</v>
      </c>
      <c r="N5150" t="s">
        <v>267</v>
      </c>
      <c r="O5150" t="s">
        <v>267</v>
      </c>
      <c r="P5150">
        <v>0</v>
      </c>
      <c r="Q5150">
        <v>1</v>
      </c>
      <c r="R5150">
        <v>2</v>
      </c>
      <c r="S5150" t="s">
        <v>19740</v>
      </c>
      <c r="T5150" t="s">
        <v>267</v>
      </c>
      <c r="U5150" t="s">
        <v>19741</v>
      </c>
      <c r="V5150" t="b">
        <v>0</v>
      </c>
      <c r="W5150" t="s">
        <v>265</v>
      </c>
      <c r="X5150">
        <v>0</v>
      </c>
      <c r="Y5150" t="s">
        <v>265</v>
      </c>
      <c r="Z5150" t="s">
        <v>265</v>
      </c>
      <c r="AA5150" t="s">
        <v>265</v>
      </c>
      <c r="AB5150" t="s">
        <v>265</v>
      </c>
      <c r="AC5150" t="s">
        <v>265</v>
      </c>
      <c r="AD5150" t="s">
        <v>265</v>
      </c>
      <c r="AE5150" t="s">
        <v>265</v>
      </c>
      <c r="AF5150" t="s">
        <v>267</v>
      </c>
      <c r="AG5150" t="s">
        <v>265</v>
      </c>
      <c r="AH5150" t="s">
        <v>265</v>
      </c>
      <c r="AI5150" t="s">
        <v>265</v>
      </c>
      <c r="AJ5150" t="s">
        <v>265</v>
      </c>
      <c r="AL5150" t="str">
        <f>IF(Sudan_News12[[#This Row],[relevancy_classification_english]]="Relevant","مناسب",IF(Sudan_News12[[#This Row],[relevancy_classification_english]]="Relevant","عَرَضِيّ",""))</f>
        <v/>
      </c>
      <c r="AN5150" t="str">
        <f>IF(Sudan_News12[[#This Row],[sentiment_analysis_english]]="Negative","سلبي",IF(Sudan_News12[[#This Row],[sentiment_analysis_english]]="Neutral","حيادي",IF(Sudan_News12[[#This Row],[sentiment_analysis_english]]="Positive","إيجابي","")))</f>
        <v/>
      </c>
      <c r="AO5150" t="e">
        <f>INDEX(TextClassificationList[],MATCH(Sudan_News12[[#This Row],[text_classification_arabic]],TextClassificationList[text_classification_arabic],0),1)</f>
        <v>#N/A</v>
      </c>
      <c r="AQ5150" t="e">
        <f>INDEX(TextClassificationList[],MATCH(Sudan_News12[[#This Row],[text_classification_arabic2]],TextClassificationList[text_classification_arabic],0),1)</f>
        <v>#N/A</v>
      </c>
      <c r="AS5150" t="e">
        <f>INDEX(TextClassificationList[],MATCH(Sudan_News12[[#This Row],[text_classification_arabic3]],TextClassificationList[text_classification_arabic],0),1)</f>
        <v>#N/A</v>
      </c>
      <c r="AU5150" t="e">
        <f>INDEX(TextClassificationList[],MATCH(Sudan_News12[[#This Row],[text_classification_arabic4]],TextClassificationList[text_classification_arabic],0),1)</f>
        <v>#N/A</v>
      </c>
      <c r="AW5150" t="e">
        <f>INDEX(TextClassificationList[],MATCH(Sudan_News12[[#This Row],[text_classification_arabic5]],TextClassificationList[text_classification_arabic],0),1)</f>
        <v>#N/A</v>
      </c>
    </row>
    <row r="5151" spans="1:49" x14ac:dyDescent="0.2">
      <c r="A5151">
        <v>1.0800380306589327E+18</v>
      </c>
      <c r="B5151">
        <v>1.0800272262115246E+18</v>
      </c>
      <c r="C5151" t="s">
        <v>19742</v>
      </c>
      <c r="D5151" s="1">
        <v>43466</v>
      </c>
      <c r="E5151" s="2">
        <v>0.49197916666666669</v>
      </c>
      <c r="F5151">
        <v>200</v>
      </c>
      <c r="G5151">
        <v>1889611729</v>
      </c>
      <c r="H5151" t="s">
        <v>354</v>
      </c>
      <c r="I5151" t="s">
        <v>355</v>
      </c>
      <c r="J5151" t="s">
        <v>265</v>
      </c>
      <c r="K5151" t="s">
        <v>19743</v>
      </c>
      <c r="L5151" t="s">
        <v>266</v>
      </c>
      <c r="M5151" t="s">
        <v>267</v>
      </c>
      <c r="N5151" t="s">
        <v>267</v>
      </c>
      <c r="O5151" t="s">
        <v>267</v>
      </c>
      <c r="P5151">
        <v>0</v>
      </c>
      <c r="Q5151">
        <v>0</v>
      </c>
      <c r="R5151">
        <v>0</v>
      </c>
      <c r="S5151" t="s">
        <v>267</v>
      </c>
      <c r="T5151" t="s">
        <v>267</v>
      </c>
      <c r="U5151" t="s">
        <v>19744</v>
      </c>
      <c r="V5151" t="b">
        <v>0</v>
      </c>
      <c r="W5151" t="s">
        <v>265</v>
      </c>
      <c r="X5151">
        <v>0</v>
      </c>
      <c r="Y5151" t="s">
        <v>265</v>
      </c>
      <c r="Z5151" t="s">
        <v>265</v>
      </c>
      <c r="AA5151" t="s">
        <v>265</v>
      </c>
      <c r="AB5151" t="s">
        <v>265</v>
      </c>
      <c r="AC5151" t="s">
        <v>265</v>
      </c>
      <c r="AD5151" t="s">
        <v>265</v>
      </c>
      <c r="AE5151" t="s">
        <v>265</v>
      </c>
      <c r="AF5151" t="s">
        <v>19588</v>
      </c>
      <c r="AG5151" t="s">
        <v>265</v>
      </c>
      <c r="AH5151" t="s">
        <v>265</v>
      </c>
      <c r="AI5151" t="s">
        <v>265</v>
      </c>
      <c r="AJ5151" t="s">
        <v>265</v>
      </c>
      <c r="AL5151" t="str">
        <f>IF(Sudan_News12[[#This Row],[relevancy_classification_english]]="Relevant","مناسب",IF(Sudan_News12[[#This Row],[relevancy_classification_english]]="Relevant","عَرَضِيّ",""))</f>
        <v/>
      </c>
      <c r="AN5151" t="str">
        <f>IF(Sudan_News12[[#This Row],[sentiment_analysis_english]]="Negative","سلبي",IF(Sudan_News12[[#This Row],[sentiment_analysis_english]]="Neutral","حيادي",IF(Sudan_News12[[#This Row],[sentiment_analysis_english]]="Positive","إيجابي","")))</f>
        <v/>
      </c>
      <c r="AO5151" t="e">
        <f>INDEX(TextClassificationList[],MATCH(Sudan_News12[[#This Row],[text_classification_arabic]],TextClassificationList[text_classification_arabic],0),1)</f>
        <v>#N/A</v>
      </c>
      <c r="AQ5151" t="e">
        <f>INDEX(TextClassificationList[],MATCH(Sudan_News12[[#This Row],[text_classification_arabic2]],TextClassificationList[text_classification_arabic],0),1)</f>
        <v>#N/A</v>
      </c>
      <c r="AS5151" t="e">
        <f>INDEX(TextClassificationList[],MATCH(Sudan_News12[[#This Row],[text_classification_arabic3]],TextClassificationList[text_classification_arabic],0),1)</f>
        <v>#N/A</v>
      </c>
      <c r="AU5151" t="e">
        <f>INDEX(TextClassificationList[],MATCH(Sudan_News12[[#This Row],[text_classification_arabic4]],TextClassificationList[text_classification_arabic],0),1)</f>
        <v>#N/A</v>
      </c>
      <c r="AW5151" t="e">
        <f>INDEX(TextClassificationList[],MATCH(Sudan_News12[[#This Row],[text_classification_arabic5]],TextClassificationList[text_classification_arabic],0),1)</f>
        <v>#N/A</v>
      </c>
    </row>
    <row r="5152" spans="1:49" x14ac:dyDescent="0.2">
      <c r="A5152">
        <v>1.0799920710359941E+18</v>
      </c>
      <c r="B5152">
        <v>1.0799920710359941E+18</v>
      </c>
      <c r="C5152" t="s">
        <v>19745</v>
      </c>
      <c r="D5152" s="1">
        <v>43466</v>
      </c>
      <c r="E5152" s="2">
        <v>0.36515046296296294</v>
      </c>
      <c r="F5152">
        <v>200</v>
      </c>
      <c r="G5152">
        <v>1889611729</v>
      </c>
      <c r="H5152" t="s">
        <v>354</v>
      </c>
      <c r="I5152" t="s">
        <v>355</v>
      </c>
      <c r="J5152" t="s">
        <v>265</v>
      </c>
      <c r="K5152" t="s">
        <v>19746</v>
      </c>
      <c r="L5152" t="s">
        <v>266</v>
      </c>
      <c r="M5152" t="s">
        <v>267</v>
      </c>
      <c r="N5152" t="s">
        <v>267</v>
      </c>
      <c r="O5152" t="s">
        <v>267</v>
      </c>
      <c r="P5152">
        <v>0</v>
      </c>
      <c r="Q5152">
        <v>1</v>
      </c>
      <c r="R5152">
        <v>0</v>
      </c>
      <c r="S5152" t="s">
        <v>267</v>
      </c>
      <c r="T5152" t="s">
        <v>267</v>
      </c>
      <c r="U5152" t="s">
        <v>19747</v>
      </c>
      <c r="V5152" t="b">
        <v>0</v>
      </c>
      <c r="W5152" t="s">
        <v>265</v>
      </c>
      <c r="X5152">
        <v>0</v>
      </c>
      <c r="Y5152" t="s">
        <v>265</v>
      </c>
      <c r="Z5152" t="s">
        <v>265</v>
      </c>
      <c r="AA5152" t="s">
        <v>265</v>
      </c>
      <c r="AB5152" t="s">
        <v>265</v>
      </c>
      <c r="AC5152" t="s">
        <v>265</v>
      </c>
      <c r="AD5152" t="s">
        <v>265</v>
      </c>
      <c r="AE5152" t="s">
        <v>265</v>
      </c>
      <c r="AF5152" t="s">
        <v>267</v>
      </c>
      <c r="AG5152" t="s">
        <v>265</v>
      </c>
      <c r="AH5152" t="s">
        <v>265</v>
      </c>
      <c r="AI5152" t="s">
        <v>265</v>
      </c>
      <c r="AJ5152" t="s">
        <v>265</v>
      </c>
      <c r="AL5152" t="str">
        <f>IF(Sudan_News12[[#This Row],[relevancy_classification_english]]="Relevant","مناسب",IF(Sudan_News12[[#This Row],[relevancy_classification_english]]="Relevant","عَرَضِيّ",""))</f>
        <v/>
      </c>
      <c r="AN5152" t="str">
        <f>IF(Sudan_News12[[#This Row],[sentiment_analysis_english]]="Negative","سلبي",IF(Sudan_News12[[#This Row],[sentiment_analysis_english]]="Neutral","حيادي",IF(Sudan_News12[[#This Row],[sentiment_analysis_english]]="Positive","إيجابي","")))</f>
        <v/>
      </c>
      <c r="AO5152" t="e">
        <f>INDEX(TextClassificationList[],MATCH(Sudan_News12[[#This Row],[text_classification_arabic]],TextClassificationList[text_classification_arabic],0),1)</f>
        <v>#N/A</v>
      </c>
      <c r="AQ5152" t="e">
        <f>INDEX(TextClassificationList[],MATCH(Sudan_News12[[#This Row],[text_classification_arabic2]],TextClassificationList[text_classification_arabic],0),1)</f>
        <v>#N/A</v>
      </c>
      <c r="AS5152" t="e">
        <f>INDEX(TextClassificationList[],MATCH(Sudan_News12[[#This Row],[text_classification_arabic3]],TextClassificationList[text_classification_arabic],0),1)</f>
        <v>#N/A</v>
      </c>
      <c r="AU5152" t="e">
        <f>INDEX(TextClassificationList[],MATCH(Sudan_News12[[#This Row],[text_classification_arabic4]],TextClassificationList[text_classification_arabic],0),1)</f>
        <v>#N/A</v>
      </c>
      <c r="AW5152" t="e">
        <f>INDEX(TextClassificationList[],MATCH(Sudan_News12[[#This Row],[text_classification_arabic5]],TextClassificationList[text_classification_arabic],0),1)</f>
        <v>#N/A</v>
      </c>
    </row>
    <row r="5153" spans="1:49" x14ac:dyDescent="0.2">
      <c r="A5153">
        <v>1.0799913980640993E+18</v>
      </c>
      <c r="B5153">
        <v>1.0799913980640993E+18</v>
      </c>
      <c r="C5153" t="s">
        <v>19748</v>
      </c>
      <c r="D5153" s="1">
        <v>43466</v>
      </c>
      <c r="E5153" s="2">
        <v>0.36329861111111111</v>
      </c>
      <c r="F5153">
        <v>200</v>
      </c>
      <c r="G5153">
        <v>1889611729</v>
      </c>
      <c r="H5153" t="s">
        <v>354</v>
      </c>
      <c r="I5153" t="s">
        <v>355</v>
      </c>
      <c r="J5153" t="s">
        <v>265</v>
      </c>
      <c r="K5153" t="s">
        <v>19749</v>
      </c>
      <c r="L5153" t="s">
        <v>266</v>
      </c>
      <c r="M5153" t="s">
        <v>267</v>
      </c>
      <c r="N5153" t="s">
        <v>267</v>
      </c>
      <c r="O5153" t="s">
        <v>267</v>
      </c>
      <c r="P5153">
        <v>0</v>
      </c>
      <c r="Q5153">
        <v>0</v>
      </c>
      <c r="R5153">
        <v>1</v>
      </c>
      <c r="S5153" t="s">
        <v>267</v>
      </c>
      <c r="T5153" t="s">
        <v>267</v>
      </c>
      <c r="U5153" t="s">
        <v>19750</v>
      </c>
      <c r="V5153" t="b">
        <v>0</v>
      </c>
      <c r="W5153" t="s">
        <v>265</v>
      </c>
      <c r="X5153">
        <v>1</v>
      </c>
      <c r="Y5153" t="s">
        <v>19751</v>
      </c>
      <c r="Z5153" t="s">
        <v>265</v>
      </c>
      <c r="AA5153" t="s">
        <v>265</v>
      </c>
      <c r="AB5153" t="s">
        <v>265</v>
      </c>
      <c r="AC5153" t="s">
        <v>265</v>
      </c>
      <c r="AD5153" t="s">
        <v>265</v>
      </c>
      <c r="AE5153" t="s">
        <v>265</v>
      </c>
      <c r="AF5153" t="s">
        <v>267</v>
      </c>
      <c r="AG5153" t="s">
        <v>265</v>
      </c>
      <c r="AH5153" t="s">
        <v>265</v>
      </c>
      <c r="AI5153" t="s">
        <v>265</v>
      </c>
      <c r="AJ5153" t="s">
        <v>265</v>
      </c>
      <c r="AL5153" t="str">
        <f>IF(Sudan_News12[[#This Row],[relevancy_classification_english]]="Relevant","مناسب",IF(Sudan_News12[[#This Row],[relevancy_classification_english]]="Relevant","عَرَضِيّ",""))</f>
        <v/>
      </c>
      <c r="AN5153" t="str">
        <f>IF(Sudan_News12[[#This Row],[sentiment_analysis_english]]="Negative","سلبي",IF(Sudan_News12[[#This Row],[sentiment_analysis_english]]="Neutral","حيادي",IF(Sudan_News12[[#This Row],[sentiment_analysis_english]]="Positive","إيجابي","")))</f>
        <v/>
      </c>
      <c r="AO5153" t="e">
        <f>INDEX(TextClassificationList[],MATCH(Sudan_News12[[#This Row],[text_classification_arabic]],TextClassificationList[text_classification_arabic],0),1)</f>
        <v>#N/A</v>
      </c>
      <c r="AQ5153" t="e">
        <f>INDEX(TextClassificationList[],MATCH(Sudan_News12[[#This Row],[text_classification_arabic2]],TextClassificationList[text_classification_arabic],0),1)</f>
        <v>#N/A</v>
      </c>
      <c r="AS5153" t="e">
        <f>INDEX(TextClassificationList[],MATCH(Sudan_News12[[#This Row],[text_classification_arabic3]],TextClassificationList[text_classification_arabic],0),1)</f>
        <v>#N/A</v>
      </c>
      <c r="AU5153" t="e">
        <f>INDEX(TextClassificationList[],MATCH(Sudan_News12[[#This Row],[text_classification_arabic4]],TextClassificationList[text_classification_arabic],0),1)</f>
        <v>#N/A</v>
      </c>
      <c r="AW5153" t="e">
        <f>INDEX(TextClassificationList[],MATCH(Sudan_News12[[#This Row],[text_classification_arabic5]],TextClassificationList[text_classification_arabic],0),1)</f>
        <v>#N/A</v>
      </c>
    </row>
    <row r="5154" spans="1:49" x14ac:dyDescent="0.2">
      <c r="A5154">
        <v>1.0798074767935734E+18</v>
      </c>
      <c r="B5154">
        <v>1.0798074767935734E+18</v>
      </c>
      <c r="C5154" t="s">
        <v>19752</v>
      </c>
      <c r="D5154" s="1">
        <v>43465</v>
      </c>
      <c r="E5154" s="2">
        <v>0.85576388888888888</v>
      </c>
      <c r="F5154">
        <v>200</v>
      </c>
      <c r="G5154">
        <v>1889611729</v>
      </c>
      <c r="H5154" t="s">
        <v>354</v>
      </c>
      <c r="I5154" t="s">
        <v>355</v>
      </c>
      <c r="J5154" t="s">
        <v>265</v>
      </c>
      <c r="K5154" t="s">
        <v>19753</v>
      </c>
      <c r="L5154" t="s">
        <v>266</v>
      </c>
      <c r="M5154" t="s">
        <v>267</v>
      </c>
      <c r="N5154" t="s">
        <v>267</v>
      </c>
      <c r="O5154" t="s">
        <v>267</v>
      </c>
      <c r="P5154">
        <v>0</v>
      </c>
      <c r="Q5154">
        <v>1</v>
      </c>
      <c r="R5154">
        <v>0</v>
      </c>
      <c r="S5154" t="s">
        <v>267</v>
      </c>
      <c r="T5154" t="s">
        <v>267</v>
      </c>
      <c r="U5154" t="s">
        <v>19754</v>
      </c>
      <c r="V5154" t="b">
        <v>0</v>
      </c>
      <c r="W5154" t="s">
        <v>19755</v>
      </c>
      <c r="X5154">
        <v>0</v>
      </c>
      <c r="Y5154" t="s">
        <v>265</v>
      </c>
      <c r="Z5154" t="s">
        <v>265</v>
      </c>
      <c r="AA5154" t="s">
        <v>265</v>
      </c>
      <c r="AB5154" t="s">
        <v>265</v>
      </c>
      <c r="AC5154" t="s">
        <v>265</v>
      </c>
      <c r="AD5154" t="s">
        <v>265</v>
      </c>
      <c r="AE5154" t="s">
        <v>265</v>
      </c>
      <c r="AF5154" t="s">
        <v>267</v>
      </c>
      <c r="AG5154" t="s">
        <v>265</v>
      </c>
      <c r="AH5154" t="s">
        <v>265</v>
      </c>
      <c r="AI5154" t="s">
        <v>265</v>
      </c>
      <c r="AJ5154" t="s">
        <v>265</v>
      </c>
      <c r="AL5154" t="str">
        <f>IF(Sudan_News12[[#This Row],[relevancy_classification_english]]="Relevant","مناسب",IF(Sudan_News12[[#This Row],[relevancy_classification_english]]="Relevant","عَرَضِيّ",""))</f>
        <v/>
      </c>
      <c r="AN5154" t="str">
        <f>IF(Sudan_News12[[#This Row],[sentiment_analysis_english]]="Negative","سلبي",IF(Sudan_News12[[#This Row],[sentiment_analysis_english]]="Neutral","حيادي",IF(Sudan_News12[[#This Row],[sentiment_analysis_english]]="Positive","إيجابي","")))</f>
        <v/>
      </c>
      <c r="AO5154" t="e">
        <f>INDEX(TextClassificationList[],MATCH(Sudan_News12[[#This Row],[text_classification_arabic]],TextClassificationList[text_classification_arabic],0),1)</f>
        <v>#N/A</v>
      </c>
      <c r="AQ5154" t="e">
        <f>INDEX(TextClassificationList[],MATCH(Sudan_News12[[#This Row],[text_classification_arabic2]],TextClassificationList[text_classification_arabic],0),1)</f>
        <v>#N/A</v>
      </c>
      <c r="AS5154" t="e">
        <f>INDEX(TextClassificationList[],MATCH(Sudan_News12[[#This Row],[text_classification_arabic3]],TextClassificationList[text_classification_arabic],0),1)</f>
        <v>#N/A</v>
      </c>
      <c r="AU5154" t="e">
        <f>INDEX(TextClassificationList[],MATCH(Sudan_News12[[#This Row],[text_classification_arabic4]],TextClassificationList[text_classification_arabic],0),1)</f>
        <v>#N/A</v>
      </c>
      <c r="AW5154" t="e">
        <f>INDEX(TextClassificationList[],MATCH(Sudan_News12[[#This Row],[text_classification_arabic5]],TextClassificationList[text_classification_arabic],0),1)</f>
        <v>#N/A</v>
      </c>
    </row>
    <row r="5155" spans="1:49" x14ac:dyDescent="0.2">
      <c r="A5155">
        <v>1.0797786171927798E+18</v>
      </c>
      <c r="B5155">
        <v>1.0797786171927798E+18</v>
      </c>
      <c r="C5155" t="s">
        <v>19756</v>
      </c>
      <c r="D5155" s="1">
        <v>43465</v>
      </c>
      <c r="E5155" s="2">
        <v>0.77613425925925927</v>
      </c>
      <c r="F5155">
        <v>200</v>
      </c>
      <c r="G5155">
        <v>1889611729</v>
      </c>
      <c r="H5155" t="s">
        <v>354</v>
      </c>
      <c r="I5155" t="s">
        <v>355</v>
      </c>
      <c r="J5155" t="s">
        <v>265</v>
      </c>
      <c r="K5155" t="s">
        <v>19757</v>
      </c>
      <c r="L5155" t="s">
        <v>266</v>
      </c>
      <c r="M5155" t="s">
        <v>267</v>
      </c>
      <c r="N5155" t="s">
        <v>267</v>
      </c>
      <c r="O5155" t="s">
        <v>267</v>
      </c>
      <c r="P5155">
        <v>0</v>
      </c>
      <c r="Q5155">
        <v>1</v>
      </c>
      <c r="R5155">
        <v>1</v>
      </c>
      <c r="S5155" t="s">
        <v>19758</v>
      </c>
      <c r="T5155" t="s">
        <v>267</v>
      </c>
      <c r="U5155" t="s">
        <v>19759</v>
      </c>
      <c r="V5155" t="b">
        <v>0</v>
      </c>
      <c r="W5155" t="s">
        <v>265</v>
      </c>
      <c r="X5155">
        <v>0</v>
      </c>
      <c r="Y5155" t="s">
        <v>265</v>
      </c>
      <c r="Z5155" t="s">
        <v>265</v>
      </c>
      <c r="AA5155" t="s">
        <v>265</v>
      </c>
      <c r="AB5155" t="s">
        <v>265</v>
      </c>
      <c r="AC5155" t="s">
        <v>265</v>
      </c>
      <c r="AD5155" t="s">
        <v>265</v>
      </c>
      <c r="AE5155" t="s">
        <v>265</v>
      </c>
      <c r="AF5155" t="s">
        <v>267</v>
      </c>
      <c r="AG5155" t="s">
        <v>265</v>
      </c>
      <c r="AH5155" t="s">
        <v>265</v>
      </c>
      <c r="AI5155" t="s">
        <v>265</v>
      </c>
      <c r="AJ5155" t="s">
        <v>265</v>
      </c>
      <c r="AL5155" t="str">
        <f>IF(Sudan_News12[[#This Row],[relevancy_classification_english]]="Relevant","مناسب",IF(Sudan_News12[[#This Row],[relevancy_classification_english]]="Relevant","عَرَضِيّ",""))</f>
        <v/>
      </c>
      <c r="AN5155" t="str">
        <f>IF(Sudan_News12[[#This Row],[sentiment_analysis_english]]="Negative","سلبي",IF(Sudan_News12[[#This Row],[sentiment_analysis_english]]="Neutral","حيادي",IF(Sudan_News12[[#This Row],[sentiment_analysis_english]]="Positive","إيجابي","")))</f>
        <v/>
      </c>
      <c r="AO5155" t="e">
        <f>INDEX(TextClassificationList[],MATCH(Sudan_News12[[#This Row],[text_classification_arabic]],TextClassificationList[text_classification_arabic],0),1)</f>
        <v>#N/A</v>
      </c>
      <c r="AQ5155" t="e">
        <f>INDEX(TextClassificationList[],MATCH(Sudan_News12[[#This Row],[text_classification_arabic2]],TextClassificationList[text_classification_arabic],0),1)</f>
        <v>#N/A</v>
      </c>
      <c r="AS5155" t="e">
        <f>INDEX(TextClassificationList[],MATCH(Sudan_News12[[#This Row],[text_classification_arabic3]],TextClassificationList[text_classification_arabic],0),1)</f>
        <v>#N/A</v>
      </c>
      <c r="AU5155" t="e">
        <f>INDEX(TextClassificationList[],MATCH(Sudan_News12[[#This Row],[text_classification_arabic4]],TextClassificationList[text_classification_arabic],0),1)</f>
        <v>#N/A</v>
      </c>
      <c r="AW5155" t="e">
        <f>INDEX(TextClassificationList[],MATCH(Sudan_News12[[#This Row],[text_classification_arabic5]],TextClassificationList[text_classification_arabic],0),1)</f>
        <v>#N/A</v>
      </c>
    </row>
    <row r="5156" spans="1:49" x14ac:dyDescent="0.2">
      <c r="A5156">
        <v>1.0793823426140406E+18</v>
      </c>
      <c r="B5156">
        <v>1.0793258742295306E+18</v>
      </c>
      <c r="C5156" t="s">
        <v>19760</v>
      </c>
      <c r="D5156" s="1">
        <v>43464</v>
      </c>
      <c r="E5156" s="2">
        <v>0.68262731481481487</v>
      </c>
      <c r="F5156">
        <v>200</v>
      </c>
      <c r="G5156">
        <v>1889611729</v>
      </c>
      <c r="H5156" t="s">
        <v>354</v>
      </c>
      <c r="I5156" t="s">
        <v>355</v>
      </c>
      <c r="J5156" t="s">
        <v>265</v>
      </c>
      <c r="K5156" t="s">
        <v>19761</v>
      </c>
      <c r="L5156" t="s">
        <v>266</v>
      </c>
      <c r="M5156" t="s">
        <v>267</v>
      </c>
      <c r="N5156" t="s">
        <v>267</v>
      </c>
      <c r="O5156" t="s">
        <v>267</v>
      </c>
      <c r="P5156">
        <v>0</v>
      </c>
      <c r="Q5156">
        <v>0</v>
      </c>
      <c r="R5156">
        <v>2</v>
      </c>
      <c r="S5156" t="s">
        <v>267</v>
      </c>
      <c r="T5156" t="s">
        <v>267</v>
      </c>
      <c r="U5156" t="s">
        <v>19762</v>
      </c>
      <c r="V5156" t="b">
        <v>0</v>
      </c>
      <c r="W5156" t="s">
        <v>265</v>
      </c>
      <c r="X5156">
        <v>0</v>
      </c>
      <c r="Y5156" t="s">
        <v>265</v>
      </c>
      <c r="Z5156" t="s">
        <v>265</v>
      </c>
      <c r="AA5156" t="s">
        <v>265</v>
      </c>
      <c r="AB5156" t="s">
        <v>265</v>
      </c>
      <c r="AC5156" t="s">
        <v>265</v>
      </c>
      <c r="AD5156" t="s">
        <v>265</v>
      </c>
      <c r="AE5156" t="s">
        <v>265</v>
      </c>
      <c r="AF5156" t="s">
        <v>19763</v>
      </c>
      <c r="AG5156" t="s">
        <v>265</v>
      </c>
      <c r="AH5156" t="s">
        <v>265</v>
      </c>
      <c r="AI5156" t="s">
        <v>265</v>
      </c>
      <c r="AJ5156" t="s">
        <v>265</v>
      </c>
      <c r="AL5156" t="str">
        <f>IF(Sudan_News12[[#This Row],[relevancy_classification_english]]="Relevant","مناسب",IF(Sudan_News12[[#This Row],[relevancy_classification_english]]="Relevant","عَرَضِيّ",""))</f>
        <v/>
      </c>
      <c r="AN5156" t="str">
        <f>IF(Sudan_News12[[#This Row],[sentiment_analysis_english]]="Negative","سلبي",IF(Sudan_News12[[#This Row],[sentiment_analysis_english]]="Neutral","حيادي",IF(Sudan_News12[[#This Row],[sentiment_analysis_english]]="Positive","إيجابي","")))</f>
        <v/>
      </c>
      <c r="AO5156" t="e">
        <f>INDEX(TextClassificationList[],MATCH(Sudan_News12[[#This Row],[text_classification_arabic]],TextClassificationList[text_classification_arabic],0),1)</f>
        <v>#N/A</v>
      </c>
      <c r="AQ5156" t="e">
        <f>INDEX(TextClassificationList[],MATCH(Sudan_News12[[#This Row],[text_classification_arabic2]],TextClassificationList[text_classification_arabic],0),1)</f>
        <v>#N/A</v>
      </c>
      <c r="AS5156" t="e">
        <f>INDEX(TextClassificationList[],MATCH(Sudan_News12[[#This Row],[text_classification_arabic3]],TextClassificationList[text_classification_arabic],0),1)</f>
        <v>#N/A</v>
      </c>
      <c r="AU5156" t="e">
        <f>INDEX(TextClassificationList[],MATCH(Sudan_News12[[#This Row],[text_classification_arabic4]],TextClassificationList[text_classification_arabic],0),1)</f>
        <v>#N/A</v>
      </c>
      <c r="AW5156" t="e">
        <f>INDEX(TextClassificationList[],MATCH(Sudan_News12[[#This Row],[text_classification_arabic5]],TextClassificationList[text_classification_arabic],0),1)</f>
        <v>#N/A</v>
      </c>
    </row>
    <row r="5157" spans="1:49" x14ac:dyDescent="0.2">
      <c r="A5157">
        <v>1.0793475484380447E+18</v>
      </c>
      <c r="B5157">
        <v>1.0793475484380447E+18</v>
      </c>
      <c r="C5157" t="s">
        <v>19764</v>
      </c>
      <c r="D5157" s="1">
        <v>43464</v>
      </c>
      <c r="E5157" s="2">
        <v>0.58660879629629625</v>
      </c>
      <c r="F5157">
        <v>200</v>
      </c>
      <c r="G5157">
        <v>1889611729</v>
      </c>
      <c r="H5157" t="s">
        <v>354</v>
      </c>
      <c r="I5157" t="s">
        <v>355</v>
      </c>
      <c r="J5157" t="s">
        <v>265</v>
      </c>
      <c r="K5157" t="s">
        <v>19765</v>
      </c>
      <c r="L5157" t="s">
        <v>266</v>
      </c>
      <c r="M5157" t="s">
        <v>267</v>
      </c>
      <c r="N5157" t="s">
        <v>267</v>
      </c>
      <c r="O5157" t="s">
        <v>267</v>
      </c>
      <c r="P5157">
        <v>0</v>
      </c>
      <c r="Q5157">
        <v>1</v>
      </c>
      <c r="R5157">
        <v>0</v>
      </c>
      <c r="S5157" t="s">
        <v>317</v>
      </c>
      <c r="T5157" t="s">
        <v>267</v>
      </c>
      <c r="U5157" t="s">
        <v>19766</v>
      </c>
      <c r="V5157" t="b">
        <v>0</v>
      </c>
      <c r="W5157" t="s">
        <v>265</v>
      </c>
      <c r="X5157">
        <v>0</v>
      </c>
      <c r="Y5157" t="s">
        <v>265</v>
      </c>
      <c r="Z5157" t="s">
        <v>265</v>
      </c>
      <c r="AA5157" t="s">
        <v>265</v>
      </c>
      <c r="AB5157" t="s">
        <v>265</v>
      </c>
      <c r="AC5157" t="s">
        <v>265</v>
      </c>
      <c r="AD5157" t="s">
        <v>265</v>
      </c>
      <c r="AE5157" t="s">
        <v>265</v>
      </c>
      <c r="AF5157" t="s">
        <v>267</v>
      </c>
      <c r="AG5157" t="s">
        <v>265</v>
      </c>
      <c r="AH5157" t="s">
        <v>265</v>
      </c>
      <c r="AI5157" t="s">
        <v>265</v>
      </c>
      <c r="AJ5157" t="s">
        <v>265</v>
      </c>
      <c r="AL5157" t="str">
        <f>IF(Sudan_News12[[#This Row],[relevancy_classification_english]]="Relevant","مناسب",IF(Sudan_News12[[#This Row],[relevancy_classification_english]]="Relevant","عَرَضِيّ",""))</f>
        <v/>
      </c>
      <c r="AN5157" t="str">
        <f>IF(Sudan_News12[[#This Row],[sentiment_analysis_english]]="Negative","سلبي",IF(Sudan_News12[[#This Row],[sentiment_analysis_english]]="Neutral","حيادي",IF(Sudan_News12[[#This Row],[sentiment_analysis_english]]="Positive","إيجابي","")))</f>
        <v/>
      </c>
      <c r="AO5157" t="e">
        <f>INDEX(TextClassificationList[],MATCH(Sudan_News12[[#This Row],[text_classification_arabic]],TextClassificationList[text_classification_arabic],0),1)</f>
        <v>#N/A</v>
      </c>
      <c r="AQ5157" t="e">
        <f>INDEX(TextClassificationList[],MATCH(Sudan_News12[[#This Row],[text_classification_arabic2]],TextClassificationList[text_classification_arabic],0),1)</f>
        <v>#N/A</v>
      </c>
      <c r="AS5157" t="e">
        <f>INDEX(TextClassificationList[],MATCH(Sudan_News12[[#This Row],[text_classification_arabic3]],TextClassificationList[text_classification_arabic],0),1)</f>
        <v>#N/A</v>
      </c>
      <c r="AU5157" t="e">
        <f>INDEX(TextClassificationList[],MATCH(Sudan_News12[[#This Row],[text_classification_arabic4]],TextClassificationList[text_classification_arabic],0),1)</f>
        <v>#N/A</v>
      </c>
      <c r="AW5157" t="e">
        <f>INDEX(TextClassificationList[],MATCH(Sudan_News12[[#This Row],[text_classification_arabic5]],TextClassificationList[text_classification_arabic],0),1)</f>
        <v>#N/A</v>
      </c>
    </row>
    <row r="5158" spans="1:49" x14ac:dyDescent="0.2">
      <c r="A5158">
        <v>1.0793325122944246E+18</v>
      </c>
      <c r="B5158">
        <v>1.0793325122944246E+18</v>
      </c>
      <c r="C5158" t="s">
        <v>19767</v>
      </c>
      <c r="D5158" s="1">
        <v>43464</v>
      </c>
      <c r="E5158" s="2">
        <v>0.54511574074074076</v>
      </c>
      <c r="F5158">
        <v>200</v>
      </c>
      <c r="G5158">
        <v>1889611729</v>
      </c>
      <c r="H5158" t="s">
        <v>354</v>
      </c>
      <c r="I5158" t="s">
        <v>355</v>
      </c>
      <c r="J5158" t="s">
        <v>265</v>
      </c>
      <c r="K5158" t="s">
        <v>19768</v>
      </c>
      <c r="L5158" t="s">
        <v>266</v>
      </c>
      <c r="M5158" t="s">
        <v>267</v>
      </c>
      <c r="N5158" t="s">
        <v>267</v>
      </c>
      <c r="O5158" t="s">
        <v>267</v>
      </c>
      <c r="P5158">
        <v>0</v>
      </c>
      <c r="Q5158">
        <v>0</v>
      </c>
      <c r="R5158">
        <v>0</v>
      </c>
      <c r="S5158" t="s">
        <v>329</v>
      </c>
      <c r="T5158" t="s">
        <v>267</v>
      </c>
      <c r="U5158" t="s">
        <v>19769</v>
      </c>
      <c r="V5158" t="b">
        <v>0</v>
      </c>
      <c r="W5158" t="s">
        <v>265</v>
      </c>
      <c r="X5158">
        <v>0</v>
      </c>
      <c r="Y5158" t="s">
        <v>265</v>
      </c>
      <c r="Z5158" t="s">
        <v>265</v>
      </c>
      <c r="AA5158" t="s">
        <v>265</v>
      </c>
      <c r="AB5158" t="s">
        <v>265</v>
      </c>
      <c r="AC5158" t="s">
        <v>265</v>
      </c>
      <c r="AD5158" t="s">
        <v>265</v>
      </c>
      <c r="AE5158" t="s">
        <v>265</v>
      </c>
      <c r="AF5158" t="s">
        <v>267</v>
      </c>
      <c r="AG5158" t="s">
        <v>265</v>
      </c>
      <c r="AH5158" t="s">
        <v>265</v>
      </c>
      <c r="AI5158" t="s">
        <v>265</v>
      </c>
      <c r="AJ5158" t="s">
        <v>265</v>
      </c>
      <c r="AL5158" t="str">
        <f>IF(Sudan_News12[[#This Row],[relevancy_classification_english]]="Relevant","مناسب",IF(Sudan_News12[[#This Row],[relevancy_classification_english]]="Relevant","عَرَضِيّ",""))</f>
        <v/>
      </c>
      <c r="AN5158" t="str">
        <f>IF(Sudan_News12[[#This Row],[sentiment_analysis_english]]="Negative","سلبي",IF(Sudan_News12[[#This Row],[sentiment_analysis_english]]="Neutral","حيادي",IF(Sudan_News12[[#This Row],[sentiment_analysis_english]]="Positive","إيجابي","")))</f>
        <v/>
      </c>
      <c r="AO5158" t="e">
        <f>INDEX(TextClassificationList[],MATCH(Sudan_News12[[#This Row],[text_classification_arabic]],TextClassificationList[text_classification_arabic],0),1)</f>
        <v>#N/A</v>
      </c>
      <c r="AQ5158" t="e">
        <f>INDEX(TextClassificationList[],MATCH(Sudan_News12[[#This Row],[text_classification_arabic2]],TextClassificationList[text_classification_arabic],0),1)</f>
        <v>#N/A</v>
      </c>
      <c r="AS5158" t="e">
        <f>INDEX(TextClassificationList[],MATCH(Sudan_News12[[#This Row],[text_classification_arabic3]],TextClassificationList[text_classification_arabic],0),1)</f>
        <v>#N/A</v>
      </c>
      <c r="AU5158" t="e">
        <f>INDEX(TextClassificationList[],MATCH(Sudan_News12[[#This Row],[text_classification_arabic4]],TextClassificationList[text_classification_arabic],0),1)</f>
        <v>#N/A</v>
      </c>
      <c r="AW5158" t="e">
        <f>INDEX(TextClassificationList[],MATCH(Sudan_News12[[#This Row],[text_classification_arabic5]],TextClassificationList[text_classification_arabic],0),1)</f>
        <v>#N/A</v>
      </c>
    </row>
    <row r="5159" spans="1:49" x14ac:dyDescent="0.2">
      <c r="A5159">
        <v>1.0793299268122624E+18</v>
      </c>
      <c r="B5159">
        <v>1.0793266639792906E+18</v>
      </c>
      <c r="C5159" t="s">
        <v>19770</v>
      </c>
      <c r="D5159" s="1">
        <v>43464</v>
      </c>
      <c r="E5159" s="2">
        <v>0.53798611111111116</v>
      </c>
      <c r="F5159">
        <v>200</v>
      </c>
      <c r="G5159">
        <v>1889611729</v>
      </c>
      <c r="H5159" t="s">
        <v>354</v>
      </c>
      <c r="I5159" t="s">
        <v>355</v>
      </c>
      <c r="J5159" t="s">
        <v>265</v>
      </c>
      <c r="K5159" t="s">
        <v>19771</v>
      </c>
      <c r="L5159" t="s">
        <v>266</v>
      </c>
      <c r="M5159" t="s">
        <v>267</v>
      </c>
      <c r="N5159" t="s">
        <v>267</v>
      </c>
      <c r="O5159" t="s">
        <v>267</v>
      </c>
      <c r="P5159">
        <v>0</v>
      </c>
      <c r="Q5159">
        <v>1</v>
      </c>
      <c r="R5159">
        <v>1</v>
      </c>
      <c r="S5159" t="s">
        <v>267</v>
      </c>
      <c r="T5159" t="s">
        <v>267</v>
      </c>
      <c r="U5159" t="s">
        <v>19772</v>
      </c>
      <c r="V5159" t="b">
        <v>0</v>
      </c>
      <c r="W5159" t="s">
        <v>265</v>
      </c>
      <c r="X5159">
        <v>0</v>
      </c>
      <c r="Y5159" t="s">
        <v>265</v>
      </c>
      <c r="Z5159" t="s">
        <v>265</v>
      </c>
      <c r="AA5159" t="s">
        <v>265</v>
      </c>
      <c r="AB5159" t="s">
        <v>265</v>
      </c>
      <c r="AC5159" t="s">
        <v>265</v>
      </c>
      <c r="AD5159" t="s">
        <v>265</v>
      </c>
      <c r="AE5159" t="s">
        <v>265</v>
      </c>
      <c r="AF5159" t="s">
        <v>18145</v>
      </c>
      <c r="AG5159" t="s">
        <v>265</v>
      </c>
      <c r="AH5159" t="s">
        <v>265</v>
      </c>
      <c r="AI5159" t="s">
        <v>265</v>
      </c>
      <c r="AJ5159" t="s">
        <v>265</v>
      </c>
      <c r="AL5159" t="str">
        <f>IF(Sudan_News12[[#This Row],[relevancy_classification_english]]="Relevant","مناسب",IF(Sudan_News12[[#This Row],[relevancy_classification_english]]="Relevant","عَرَضِيّ",""))</f>
        <v/>
      </c>
      <c r="AN5159" t="str">
        <f>IF(Sudan_News12[[#This Row],[sentiment_analysis_english]]="Negative","سلبي",IF(Sudan_News12[[#This Row],[sentiment_analysis_english]]="Neutral","حيادي",IF(Sudan_News12[[#This Row],[sentiment_analysis_english]]="Positive","إيجابي","")))</f>
        <v/>
      </c>
      <c r="AO5159" t="e">
        <f>INDEX(TextClassificationList[],MATCH(Sudan_News12[[#This Row],[text_classification_arabic]],TextClassificationList[text_classification_arabic],0),1)</f>
        <v>#N/A</v>
      </c>
      <c r="AQ5159" t="e">
        <f>INDEX(TextClassificationList[],MATCH(Sudan_News12[[#This Row],[text_classification_arabic2]],TextClassificationList[text_classification_arabic],0),1)</f>
        <v>#N/A</v>
      </c>
      <c r="AS5159" t="e">
        <f>INDEX(TextClassificationList[],MATCH(Sudan_News12[[#This Row],[text_classification_arabic3]],TextClassificationList[text_classification_arabic],0),1)</f>
        <v>#N/A</v>
      </c>
      <c r="AU5159" t="e">
        <f>INDEX(TextClassificationList[],MATCH(Sudan_News12[[#This Row],[text_classification_arabic4]],TextClassificationList[text_classification_arabic],0),1)</f>
        <v>#N/A</v>
      </c>
      <c r="AW5159" t="e">
        <f>INDEX(TextClassificationList[],MATCH(Sudan_News12[[#This Row],[text_classification_arabic5]],TextClassificationList[text_classification_arabic],0),1)</f>
        <v>#N/A</v>
      </c>
    </row>
    <row r="5160" spans="1:49" x14ac:dyDescent="0.2">
      <c r="A5160">
        <v>1.0793201452842148E+18</v>
      </c>
      <c r="B5160">
        <v>1.0793201452842148E+18</v>
      </c>
      <c r="C5160" t="s">
        <v>19773</v>
      </c>
      <c r="D5160" s="1">
        <v>43464</v>
      </c>
      <c r="E5160" s="2">
        <v>0.51099537037037035</v>
      </c>
      <c r="F5160">
        <v>200</v>
      </c>
      <c r="G5160">
        <v>1889611729</v>
      </c>
      <c r="H5160" t="s">
        <v>354</v>
      </c>
      <c r="I5160" t="s">
        <v>355</v>
      </c>
      <c r="J5160" t="s">
        <v>265</v>
      </c>
      <c r="K5160" t="s">
        <v>19774</v>
      </c>
      <c r="L5160" t="s">
        <v>266</v>
      </c>
      <c r="M5160" t="s">
        <v>267</v>
      </c>
      <c r="N5160" t="s">
        <v>267</v>
      </c>
      <c r="O5160" t="s">
        <v>19775</v>
      </c>
      <c r="P5160">
        <v>1</v>
      </c>
      <c r="Q5160">
        <v>2</v>
      </c>
      <c r="R5160">
        <v>1</v>
      </c>
      <c r="S5160" t="s">
        <v>317</v>
      </c>
      <c r="T5160" t="s">
        <v>267</v>
      </c>
      <c r="U5160" t="s">
        <v>19776</v>
      </c>
      <c r="V5160" t="b">
        <v>0</v>
      </c>
      <c r="W5160" t="s">
        <v>265</v>
      </c>
      <c r="X5160">
        <v>1</v>
      </c>
      <c r="Y5160" t="s">
        <v>19777</v>
      </c>
      <c r="Z5160" t="s">
        <v>265</v>
      </c>
      <c r="AA5160" t="s">
        <v>265</v>
      </c>
      <c r="AB5160" t="s">
        <v>265</v>
      </c>
      <c r="AC5160" t="s">
        <v>265</v>
      </c>
      <c r="AD5160" t="s">
        <v>265</v>
      </c>
      <c r="AE5160" t="s">
        <v>265</v>
      </c>
      <c r="AF5160" t="s">
        <v>267</v>
      </c>
      <c r="AG5160" t="s">
        <v>265</v>
      </c>
      <c r="AH5160" t="s">
        <v>265</v>
      </c>
      <c r="AI5160" t="s">
        <v>265</v>
      </c>
      <c r="AJ5160" t="s">
        <v>265</v>
      </c>
      <c r="AL5160" t="str">
        <f>IF(Sudan_News12[[#This Row],[relevancy_classification_english]]="Relevant","مناسب",IF(Sudan_News12[[#This Row],[relevancy_classification_english]]="Relevant","عَرَضِيّ",""))</f>
        <v/>
      </c>
      <c r="AN5160" t="str">
        <f>IF(Sudan_News12[[#This Row],[sentiment_analysis_english]]="Negative","سلبي",IF(Sudan_News12[[#This Row],[sentiment_analysis_english]]="Neutral","حيادي",IF(Sudan_News12[[#This Row],[sentiment_analysis_english]]="Positive","إيجابي","")))</f>
        <v/>
      </c>
      <c r="AO5160" t="e">
        <f>INDEX(TextClassificationList[],MATCH(Sudan_News12[[#This Row],[text_classification_arabic]],TextClassificationList[text_classification_arabic],0),1)</f>
        <v>#N/A</v>
      </c>
      <c r="AQ5160" t="e">
        <f>INDEX(TextClassificationList[],MATCH(Sudan_News12[[#This Row],[text_classification_arabic2]],TextClassificationList[text_classification_arabic],0),1)</f>
        <v>#N/A</v>
      </c>
      <c r="AS5160" t="e">
        <f>INDEX(TextClassificationList[],MATCH(Sudan_News12[[#This Row],[text_classification_arabic3]],TextClassificationList[text_classification_arabic],0),1)</f>
        <v>#N/A</v>
      </c>
      <c r="AU5160" t="e">
        <f>INDEX(TextClassificationList[],MATCH(Sudan_News12[[#This Row],[text_classification_arabic4]],TextClassificationList[text_classification_arabic],0),1)</f>
        <v>#N/A</v>
      </c>
      <c r="AW5160" t="e">
        <f>INDEX(TextClassificationList[],MATCH(Sudan_News12[[#This Row],[text_classification_arabic5]],TextClassificationList[text_classification_arabic],0),1)</f>
        <v>#N/A</v>
      </c>
    </row>
    <row r="5161" spans="1:49" x14ac:dyDescent="0.2">
      <c r="A5161">
        <v>1.0793125780929004E+18</v>
      </c>
      <c r="B5161">
        <v>1.0793117747956818E+18</v>
      </c>
      <c r="C5161" t="s">
        <v>19778</v>
      </c>
      <c r="D5161" s="1">
        <v>43464</v>
      </c>
      <c r="E5161" s="2">
        <v>0.49010416666666667</v>
      </c>
      <c r="F5161">
        <v>200</v>
      </c>
      <c r="G5161">
        <v>1889611729</v>
      </c>
      <c r="H5161" t="s">
        <v>354</v>
      </c>
      <c r="I5161" t="s">
        <v>355</v>
      </c>
      <c r="J5161" t="s">
        <v>265</v>
      </c>
      <c r="K5161" t="s">
        <v>19779</v>
      </c>
      <c r="L5161" t="s">
        <v>266</v>
      </c>
      <c r="M5161" t="s">
        <v>267</v>
      </c>
      <c r="N5161" t="s">
        <v>267</v>
      </c>
      <c r="O5161" t="s">
        <v>267</v>
      </c>
      <c r="P5161">
        <v>0</v>
      </c>
      <c r="Q5161">
        <v>0</v>
      </c>
      <c r="R5161">
        <v>0</v>
      </c>
      <c r="S5161" t="s">
        <v>267</v>
      </c>
      <c r="T5161" t="s">
        <v>267</v>
      </c>
      <c r="U5161" t="s">
        <v>19780</v>
      </c>
      <c r="V5161" t="b">
        <v>0</v>
      </c>
      <c r="W5161" t="s">
        <v>265</v>
      </c>
      <c r="X5161">
        <v>0</v>
      </c>
      <c r="Y5161" t="s">
        <v>265</v>
      </c>
      <c r="Z5161" t="s">
        <v>265</v>
      </c>
      <c r="AA5161" t="s">
        <v>265</v>
      </c>
      <c r="AB5161" t="s">
        <v>265</v>
      </c>
      <c r="AC5161" t="s">
        <v>265</v>
      </c>
      <c r="AD5161" t="s">
        <v>265</v>
      </c>
      <c r="AE5161" t="s">
        <v>265</v>
      </c>
      <c r="AF5161" t="s">
        <v>280</v>
      </c>
      <c r="AG5161" t="s">
        <v>265</v>
      </c>
      <c r="AH5161" t="s">
        <v>265</v>
      </c>
      <c r="AI5161" t="s">
        <v>265</v>
      </c>
      <c r="AJ5161" t="s">
        <v>265</v>
      </c>
      <c r="AL5161" t="str">
        <f>IF(Sudan_News12[[#This Row],[relevancy_classification_english]]="Relevant","مناسب",IF(Sudan_News12[[#This Row],[relevancy_classification_english]]="Relevant","عَرَضِيّ",""))</f>
        <v/>
      </c>
      <c r="AN5161" t="str">
        <f>IF(Sudan_News12[[#This Row],[sentiment_analysis_english]]="Negative","سلبي",IF(Sudan_News12[[#This Row],[sentiment_analysis_english]]="Neutral","حيادي",IF(Sudan_News12[[#This Row],[sentiment_analysis_english]]="Positive","إيجابي","")))</f>
        <v/>
      </c>
      <c r="AO5161" t="e">
        <f>INDEX(TextClassificationList[],MATCH(Sudan_News12[[#This Row],[text_classification_arabic]],TextClassificationList[text_classification_arabic],0),1)</f>
        <v>#N/A</v>
      </c>
      <c r="AQ5161" t="e">
        <f>INDEX(TextClassificationList[],MATCH(Sudan_News12[[#This Row],[text_classification_arabic2]],TextClassificationList[text_classification_arabic],0),1)</f>
        <v>#N/A</v>
      </c>
      <c r="AS5161" t="e">
        <f>INDEX(TextClassificationList[],MATCH(Sudan_News12[[#This Row],[text_classification_arabic3]],TextClassificationList[text_classification_arabic],0),1)</f>
        <v>#N/A</v>
      </c>
      <c r="AU5161" t="e">
        <f>INDEX(TextClassificationList[],MATCH(Sudan_News12[[#This Row],[text_classification_arabic4]],TextClassificationList[text_classification_arabic],0),1)</f>
        <v>#N/A</v>
      </c>
      <c r="AW5161" t="e">
        <f>INDEX(TextClassificationList[],MATCH(Sudan_News12[[#This Row],[text_classification_arabic5]],TextClassificationList[text_classification_arabic],0),1)</f>
        <v>#N/A</v>
      </c>
    </row>
    <row r="5162" spans="1:49" x14ac:dyDescent="0.2">
      <c r="A5162">
        <v>1.0793076535773553E+18</v>
      </c>
      <c r="B5162">
        <v>1.0793076535773553E+18</v>
      </c>
      <c r="C5162" t="s">
        <v>19781</v>
      </c>
      <c r="D5162" s="1">
        <v>43464</v>
      </c>
      <c r="E5162" s="2">
        <v>0.47651620370370368</v>
      </c>
      <c r="F5162">
        <v>200</v>
      </c>
      <c r="G5162">
        <v>1889611729</v>
      </c>
      <c r="H5162" t="s">
        <v>354</v>
      </c>
      <c r="I5162" t="s">
        <v>355</v>
      </c>
      <c r="J5162" t="s">
        <v>265</v>
      </c>
      <c r="K5162" t="s">
        <v>19782</v>
      </c>
      <c r="L5162" t="s">
        <v>276</v>
      </c>
      <c r="M5162" t="s">
        <v>267</v>
      </c>
      <c r="N5162" t="s">
        <v>267</v>
      </c>
      <c r="O5162" t="s">
        <v>267</v>
      </c>
      <c r="P5162">
        <v>0</v>
      </c>
      <c r="Q5162">
        <v>1</v>
      </c>
      <c r="R5162">
        <v>1</v>
      </c>
      <c r="S5162" t="s">
        <v>267</v>
      </c>
      <c r="T5162" t="s">
        <v>267</v>
      </c>
      <c r="U5162" t="s">
        <v>19783</v>
      </c>
      <c r="V5162" t="b">
        <v>0</v>
      </c>
      <c r="W5162" t="s">
        <v>19784</v>
      </c>
      <c r="X5162">
        <v>0</v>
      </c>
      <c r="Y5162" t="s">
        <v>265</v>
      </c>
      <c r="Z5162" t="s">
        <v>265</v>
      </c>
      <c r="AA5162" t="s">
        <v>265</v>
      </c>
      <c r="AB5162" t="s">
        <v>265</v>
      </c>
      <c r="AC5162" t="s">
        <v>265</v>
      </c>
      <c r="AD5162" t="s">
        <v>265</v>
      </c>
      <c r="AE5162" t="s">
        <v>265</v>
      </c>
      <c r="AF5162" t="s">
        <v>267</v>
      </c>
      <c r="AG5162" t="s">
        <v>265</v>
      </c>
      <c r="AH5162" t="s">
        <v>265</v>
      </c>
      <c r="AI5162" t="s">
        <v>265</v>
      </c>
      <c r="AJ5162" t="s">
        <v>265</v>
      </c>
      <c r="AL5162" t="str">
        <f>IF(Sudan_News12[[#This Row],[relevancy_classification_english]]="Relevant","مناسب",IF(Sudan_News12[[#This Row],[relevancy_classification_english]]="Relevant","عَرَضِيّ",""))</f>
        <v/>
      </c>
      <c r="AN5162" t="str">
        <f>IF(Sudan_News12[[#This Row],[sentiment_analysis_english]]="Negative","سلبي",IF(Sudan_News12[[#This Row],[sentiment_analysis_english]]="Neutral","حيادي",IF(Sudan_News12[[#This Row],[sentiment_analysis_english]]="Positive","إيجابي","")))</f>
        <v/>
      </c>
      <c r="AO5162" t="e">
        <f>INDEX(TextClassificationList[],MATCH(Sudan_News12[[#This Row],[text_classification_arabic]],TextClassificationList[text_classification_arabic],0),1)</f>
        <v>#N/A</v>
      </c>
      <c r="AQ5162" t="e">
        <f>INDEX(TextClassificationList[],MATCH(Sudan_News12[[#This Row],[text_classification_arabic2]],TextClassificationList[text_classification_arabic],0),1)</f>
        <v>#N/A</v>
      </c>
      <c r="AS5162" t="e">
        <f>INDEX(TextClassificationList[],MATCH(Sudan_News12[[#This Row],[text_classification_arabic3]],TextClassificationList[text_classification_arabic],0),1)</f>
        <v>#N/A</v>
      </c>
      <c r="AU5162" t="e">
        <f>INDEX(TextClassificationList[],MATCH(Sudan_News12[[#This Row],[text_classification_arabic4]],TextClassificationList[text_classification_arabic],0),1)</f>
        <v>#N/A</v>
      </c>
      <c r="AW5162" t="e">
        <f>INDEX(TextClassificationList[],MATCH(Sudan_News12[[#This Row],[text_classification_arabic5]],TextClassificationList[text_classification_arabic],0),1)</f>
        <v>#N/A</v>
      </c>
    </row>
    <row r="5163" spans="1:49" x14ac:dyDescent="0.2">
      <c r="A5163">
        <v>1.079306306954113E+18</v>
      </c>
      <c r="B5163">
        <v>1.0792858277532058E+18</v>
      </c>
      <c r="C5163" t="s">
        <v>19785</v>
      </c>
      <c r="D5163" s="1">
        <v>43464</v>
      </c>
      <c r="E5163" s="2">
        <v>0.47280092592592593</v>
      </c>
      <c r="F5163">
        <v>200</v>
      </c>
      <c r="G5163">
        <v>1889611729</v>
      </c>
      <c r="H5163" t="s">
        <v>354</v>
      </c>
      <c r="I5163" t="s">
        <v>355</v>
      </c>
      <c r="J5163" t="s">
        <v>265</v>
      </c>
      <c r="K5163" t="s">
        <v>19786</v>
      </c>
      <c r="L5163" t="s">
        <v>266</v>
      </c>
      <c r="M5163" t="s">
        <v>267</v>
      </c>
      <c r="N5163" t="s">
        <v>267</v>
      </c>
      <c r="O5163" t="s">
        <v>267</v>
      </c>
      <c r="P5163">
        <v>0</v>
      </c>
      <c r="Q5163">
        <v>0</v>
      </c>
      <c r="R5163">
        <v>0</v>
      </c>
      <c r="S5163" t="s">
        <v>267</v>
      </c>
      <c r="T5163" t="s">
        <v>267</v>
      </c>
      <c r="U5163" t="s">
        <v>19787</v>
      </c>
      <c r="V5163" t="b">
        <v>0</v>
      </c>
      <c r="W5163" t="s">
        <v>265</v>
      </c>
      <c r="X5163">
        <v>0</v>
      </c>
      <c r="Y5163" t="s">
        <v>265</v>
      </c>
      <c r="Z5163" t="s">
        <v>265</v>
      </c>
      <c r="AA5163" t="s">
        <v>265</v>
      </c>
      <c r="AB5163" t="s">
        <v>265</v>
      </c>
      <c r="AC5163" t="s">
        <v>265</v>
      </c>
      <c r="AD5163" t="s">
        <v>265</v>
      </c>
      <c r="AE5163" t="s">
        <v>265</v>
      </c>
      <c r="AF5163" t="s">
        <v>267</v>
      </c>
      <c r="AG5163" t="s">
        <v>265</v>
      </c>
      <c r="AH5163" t="s">
        <v>265</v>
      </c>
      <c r="AI5163" t="s">
        <v>265</v>
      </c>
      <c r="AJ5163" t="s">
        <v>265</v>
      </c>
      <c r="AL5163" t="str">
        <f>IF(Sudan_News12[[#This Row],[relevancy_classification_english]]="Relevant","مناسب",IF(Sudan_News12[[#This Row],[relevancy_classification_english]]="Relevant","عَرَضِيّ",""))</f>
        <v/>
      </c>
      <c r="AN5163" t="str">
        <f>IF(Sudan_News12[[#This Row],[sentiment_analysis_english]]="Negative","سلبي",IF(Sudan_News12[[#This Row],[sentiment_analysis_english]]="Neutral","حيادي",IF(Sudan_News12[[#This Row],[sentiment_analysis_english]]="Positive","إيجابي","")))</f>
        <v/>
      </c>
      <c r="AO5163" t="e">
        <f>INDEX(TextClassificationList[],MATCH(Sudan_News12[[#This Row],[text_classification_arabic]],TextClassificationList[text_classification_arabic],0),1)</f>
        <v>#N/A</v>
      </c>
      <c r="AQ5163" t="e">
        <f>INDEX(TextClassificationList[],MATCH(Sudan_News12[[#This Row],[text_classification_arabic2]],TextClassificationList[text_classification_arabic],0),1)</f>
        <v>#N/A</v>
      </c>
      <c r="AS5163" t="e">
        <f>INDEX(TextClassificationList[],MATCH(Sudan_News12[[#This Row],[text_classification_arabic3]],TextClassificationList[text_classification_arabic],0),1)</f>
        <v>#N/A</v>
      </c>
      <c r="AU5163" t="e">
        <f>INDEX(TextClassificationList[],MATCH(Sudan_News12[[#This Row],[text_classification_arabic4]],TextClassificationList[text_classification_arabic],0),1)</f>
        <v>#N/A</v>
      </c>
      <c r="AW5163" t="e">
        <f>INDEX(TextClassificationList[],MATCH(Sudan_News12[[#This Row],[text_classification_arabic5]],TextClassificationList[text_classification_arabic],0),1)</f>
        <v>#N/A</v>
      </c>
    </row>
    <row r="5164" spans="1:49" x14ac:dyDescent="0.2">
      <c r="A5164">
        <v>1.0792902763997307E+18</v>
      </c>
      <c r="B5164">
        <v>1.0792858277532058E+18</v>
      </c>
      <c r="C5164" t="s">
        <v>19788</v>
      </c>
      <c r="D5164" s="1">
        <v>43464</v>
      </c>
      <c r="E5164" s="2">
        <v>0.42856481481481479</v>
      </c>
      <c r="F5164">
        <v>200</v>
      </c>
      <c r="G5164">
        <v>1889611729</v>
      </c>
      <c r="H5164" t="s">
        <v>354</v>
      </c>
      <c r="I5164" t="s">
        <v>355</v>
      </c>
      <c r="J5164" t="s">
        <v>265</v>
      </c>
      <c r="K5164" t="s">
        <v>19789</v>
      </c>
      <c r="L5164" t="s">
        <v>278</v>
      </c>
      <c r="M5164" t="s">
        <v>267</v>
      </c>
      <c r="N5164" t="s">
        <v>267</v>
      </c>
      <c r="O5164" t="s">
        <v>19790</v>
      </c>
      <c r="P5164">
        <v>0</v>
      </c>
      <c r="Q5164">
        <v>5</v>
      </c>
      <c r="R5164">
        <v>0</v>
      </c>
      <c r="S5164" t="s">
        <v>267</v>
      </c>
      <c r="T5164" t="s">
        <v>267</v>
      </c>
      <c r="U5164" t="s">
        <v>19791</v>
      </c>
      <c r="V5164" t="b">
        <v>0</v>
      </c>
      <c r="W5164" t="s">
        <v>265</v>
      </c>
      <c r="X5164">
        <v>1</v>
      </c>
      <c r="Y5164" t="s">
        <v>19792</v>
      </c>
      <c r="Z5164" t="s">
        <v>265</v>
      </c>
      <c r="AA5164" t="s">
        <v>265</v>
      </c>
      <c r="AB5164" t="s">
        <v>265</v>
      </c>
      <c r="AC5164" t="s">
        <v>265</v>
      </c>
      <c r="AD5164" t="s">
        <v>265</v>
      </c>
      <c r="AE5164" t="s">
        <v>265</v>
      </c>
      <c r="AF5164" t="s">
        <v>267</v>
      </c>
      <c r="AG5164" t="s">
        <v>265</v>
      </c>
      <c r="AH5164" t="s">
        <v>265</v>
      </c>
      <c r="AI5164" t="s">
        <v>265</v>
      </c>
      <c r="AJ5164" t="s">
        <v>265</v>
      </c>
      <c r="AL5164" t="str">
        <f>IF(Sudan_News12[[#This Row],[relevancy_classification_english]]="Relevant","مناسب",IF(Sudan_News12[[#This Row],[relevancy_classification_english]]="Relevant","عَرَضِيّ",""))</f>
        <v/>
      </c>
      <c r="AN5164" t="str">
        <f>IF(Sudan_News12[[#This Row],[sentiment_analysis_english]]="Negative","سلبي",IF(Sudan_News12[[#This Row],[sentiment_analysis_english]]="Neutral","حيادي",IF(Sudan_News12[[#This Row],[sentiment_analysis_english]]="Positive","إيجابي","")))</f>
        <v/>
      </c>
      <c r="AO5164" t="e">
        <f>INDEX(TextClassificationList[],MATCH(Sudan_News12[[#This Row],[text_classification_arabic]],TextClassificationList[text_classification_arabic],0),1)</f>
        <v>#N/A</v>
      </c>
      <c r="AQ5164" t="e">
        <f>INDEX(TextClassificationList[],MATCH(Sudan_News12[[#This Row],[text_classification_arabic2]],TextClassificationList[text_classification_arabic],0),1)</f>
        <v>#N/A</v>
      </c>
      <c r="AS5164" t="e">
        <f>INDEX(TextClassificationList[],MATCH(Sudan_News12[[#This Row],[text_classification_arabic3]],TextClassificationList[text_classification_arabic],0),1)</f>
        <v>#N/A</v>
      </c>
      <c r="AU5164" t="e">
        <f>INDEX(TextClassificationList[],MATCH(Sudan_News12[[#This Row],[text_classification_arabic4]],TextClassificationList[text_classification_arabic],0),1)</f>
        <v>#N/A</v>
      </c>
      <c r="AW5164" t="e">
        <f>INDEX(TextClassificationList[],MATCH(Sudan_News12[[#This Row],[text_classification_arabic5]],TextClassificationList[text_classification_arabic],0),1)</f>
        <v>#N/A</v>
      </c>
    </row>
    <row r="5165" spans="1:49" x14ac:dyDescent="0.2">
      <c r="A5165">
        <v>1.079285930953986E+18</v>
      </c>
      <c r="B5165">
        <v>1.0792855262707466E+18</v>
      </c>
      <c r="C5165" t="s">
        <v>19793</v>
      </c>
      <c r="D5165" s="1">
        <v>43464</v>
      </c>
      <c r="E5165" s="2">
        <v>0.4165740740740741</v>
      </c>
      <c r="F5165">
        <v>200</v>
      </c>
      <c r="G5165">
        <v>1889611729</v>
      </c>
      <c r="H5165" t="s">
        <v>354</v>
      </c>
      <c r="I5165" t="s">
        <v>355</v>
      </c>
      <c r="J5165" t="s">
        <v>265</v>
      </c>
      <c r="K5165" t="s">
        <v>19794</v>
      </c>
      <c r="L5165" t="s">
        <v>266</v>
      </c>
      <c r="M5165" t="s">
        <v>267</v>
      </c>
      <c r="N5165" t="s">
        <v>267</v>
      </c>
      <c r="O5165" t="s">
        <v>267</v>
      </c>
      <c r="P5165">
        <v>0</v>
      </c>
      <c r="Q5165">
        <v>0</v>
      </c>
      <c r="R5165">
        <v>0</v>
      </c>
      <c r="S5165" t="s">
        <v>267</v>
      </c>
      <c r="T5165" t="s">
        <v>267</v>
      </c>
      <c r="U5165" t="s">
        <v>19795</v>
      </c>
      <c r="V5165" t="b">
        <v>0</v>
      </c>
      <c r="W5165" t="s">
        <v>265</v>
      </c>
      <c r="X5165">
        <v>0</v>
      </c>
      <c r="Y5165" t="s">
        <v>265</v>
      </c>
      <c r="Z5165" t="s">
        <v>265</v>
      </c>
      <c r="AA5165" t="s">
        <v>265</v>
      </c>
      <c r="AB5165" t="s">
        <v>265</v>
      </c>
      <c r="AC5165" t="s">
        <v>265</v>
      </c>
      <c r="AD5165" t="s">
        <v>265</v>
      </c>
      <c r="AE5165" t="s">
        <v>265</v>
      </c>
      <c r="AF5165" t="s">
        <v>292</v>
      </c>
      <c r="AG5165" t="s">
        <v>265</v>
      </c>
      <c r="AH5165" t="s">
        <v>265</v>
      </c>
      <c r="AI5165" t="s">
        <v>265</v>
      </c>
      <c r="AJ5165" t="s">
        <v>265</v>
      </c>
      <c r="AL5165" t="str">
        <f>IF(Sudan_News12[[#This Row],[relevancy_classification_english]]="Relevant","مناسب",IF(Sudan_News12[[#This Row],[relevancy_classification_english]]="Relevant","عَرَضِيّ",""))</f>
        <v/>
      </c>
      <c r="AN5165" t="str">
        <f>IF(Sudan_News12[[#This Row],[sentiment_analysis_english]]="Negative","سلبي",IF(Sudan_News12[[#This Row],[sentiment_analysis_english]]="Neutral","حيادي",IF(Sudan_News12[[#This Row],[sentiment_analysis_english]]="Positive","إيجابي","")))</f>
        <v/>
      </c>
      <c r="AO5165" t="e">
        <f>INDEX(TextClassificationList[],MATCH(Sudan_News12[[#This Row],[text_classification_arabic]],TextClassificationList[text_classification_arabic],0),1)</f>
        <v>#N/A</v>
      </c>
      <c r="AQ5165" t="e">
        <f>INDEX(TextClassificationList[],MATCH(Sudan_News12[[#This Row],[text_classification_arabic2]],TextClassificationList[text_classification_arabic],0),1)</f>
        <v>#N/A</v>
      </c>
      <c r="AS5165" t="e">
        <f>INDEX(TextClassificationList[],MATCH(Sudan_News12[[#This Row],[text_classification_arabic3]],TextClassificationList[text_classification_arabic],0),1)</f>
        <v>#N/A</v>
      </c>
      <c r="AU5165" t="e">
        <f>INDEX(TextClassificationList[],MATCH(Sudan_News12[[#This Row],[text_classification_arabic4]],TextClassificationList[text_classification_arabic],0),1)</f>
        <v>#N/A</v>
      </c>
      <c r="AW5165" t="e">
        <f>INDEX(TextClassificationList[],MATCH(Sudan_News12[[#This Row],[text_classification_arabic5]],TextClassificationList[text_classification_arabic],0),1)</f>
        <v>#N/A</v>
      </c>
    </row>
    <row r="5166" spans="1:49" x14ac:dyDescent="0.2">
      <c r="A5166">
        <v>1.0792858277532058E+18</v>
      </c>
      <c r="B5166">
        <v>1.0792858277532058E+18</v>
      </c>
      <c r="C5166" t="s">
        <v>19796</v>
      </c>
      <c r="D5166" s="1">
        <v>43464</v>
      </c>
      <c r="E5166" s="2">
        <v>0.41629629629629628</v>
      </c>
      <c r="F5166">
        <v>200</v>
      </c>
      <c r="G5166">
        <v>1889611729</v>
      </c>
      <c r="H5166" t="s">
        <v>354</v>
      </c>
      <c r="I5166" t="s">
        <v>355</v>
      </c>
      <c r="J5166" t="s">
        <v>265</v>
      </c>
      <c r="K5166" t="s">
        <v>19797</v>
      </c>
      <c r="L5166" t="s">
        <v>266</v>
      </c>
      <c r="M5166" t="s">
        <v>267</v>
      </c>
      <c r="N5166" t="s">
        <v>267</v>
      </c>
      <c r="O5166" t="s">
        <v>267</v>
      </c>
      <c r="P5166">
        <v>4</v>
      </c>
      <c r="Q5166">
        <v>4</v>
      </c>
      <c r="R5166">
        <v>7</v>
      </c>
      <c r="S5166" t="s">
        <v>19370</v>
      </c>
      <c r="T5166" t="s">
        <v>267</v>
      </c>
      <c r="U5166" t="s">
        <v>19798</v>
      </c>
      <c r="V5166" t="b">
        <v>0</v>
      </c>
      <c r="W5166" t="s">
        <v>265</v>
      </c>
      <c r="X5166">
        <v>0</v>
      </c>
      <c r="Y5166" t="s">
        <v>265</v>
      </c>
      <c r="Z5166" t="s">
        <v>265</v>
      </c>
      <c r="AA5166" t="s">
        <v>265</v>
      </c>
      <c r="AB5166" t="s">
        <v>265</v>
      </c>
      <c r="AC5166" t="s">
        <v>265</v>
      </c>
      <c r="AD5166" t="s">
        <v>265</v>
      </c>
      <c r="AE5166" t="s">
        <v>265</v>
      </c>
      <c r="AF5166" t="s">
        <v>267</v>
      </c>
      <c r="AG5166" t="s">
        <v>265</v>
      </c>
      <c r="AH5166" t="s">
        <v>265</v>
      </c>
      <c r="AI5166" t="s">
        <v>265</v>
      </c>
      <c r="AJ5166" t="s">
        <v>265</v>
      </c>
      <c r="AL5166" t="str">
        <f>IF(Sudan_News12[[#This Row],[relevancy_classification_english]]="Relevant","مناسب",IF(Sudan_News12[[#This Row],[relevancy_classification_english]]="Relevant","عَرَضِيّ",""))</f>
        <v/>
      </c>
      <c r="AN5166" t="str">
        <f>IF(Sudan_News12[[#This Row],[sentiment_analysis_english]]="Negative","سلبي",IF(Sudan_News12[[#This Row],[sentiment_analysis_english]]="Neutral","حيادي",IF(Sudan_News12[[#This Row],[sentiment_analysis_english]]="Positive","إيجابي","")))</f>
        <v/>
      </c>
      <c r="AO5166" t="e">
        <f>INDEX(TextClassificationList[],MATCH(Sudan_News12[[#This Row],[text_classification_arabic]],TextClassificationList[text_classification_arabic],0),1)</f>
        <v>#N/A</v>
      </c>
      <c r="AQ5166" t="e">
        <f>INDEX(TextClassificationList[],MATCH(Sudan_News12[[#This Row],[text_classification_arabic2]],TextClassificationList[text_classification_arabic],0),1)</f>
        <v>#N/A</v>
      </c>
      <c r="AS5166" t="e">
        <f>INDEX(TextClassificationList[],MATCH(Sudan_News12[[#This Row],[text_classification_arabic3]],TextClassificationList[text_classification_arabic],0),1)</f>
        <v>#N/A</v>
      </c>
      <c r="AU5166" t="e">
        <f>INDEX(TextClassificationList[],MATCH(Sudan_News12[[#This Row],[text_classification_arabic4]],TextClassificationList[text_classification_arabic],0),1)</f>
        <v>#N/A</v>
      </c>
      <c r="AW5166" t="e">
        <f>INDEX(TextClassificationList[],MATCH(Sudan_News12[[#This Row],[text_classification_arabic5]],TextClassificationList[text_classification_arabic],0),1)</f>
        <v>#N/A</v>
      </c>
    </row>
    <row r="5167" spans="1:49" x14ac:dyDescent="0.2">
      <c r="A5167">
        <v>1.0792487534319247E+18</v>
      </c>
      <c r="B5167">
        <v>1.0792487534319247E+18</v>
      </c>
      <c r="C5167" t="s">
        <v>19799</v>
      </c>
      <c r="D5167" s="1">
        <v>43464</v>
      </c>
      <c r="E5167" s="2">
        <v>0.31398148148148147</v>
      </c>
      <c r="F5167">
        <v>200</v>
      </c>
      <c r="G5167">
        <v>1889611729</v>
      </c>
      <c r="H5167" t="s">
        <v>354</v>
      </c>
      <c r="I5167" t="s">
        <v>355</v>
      </c>
      <c r="J5167" t="s">
        <v>265</v>
      </c>
      <c r="K5167" t="s">
        <v>19146</v>
      </c>
      <c r="L5167" t="s">
        <v>272</v>
      </c>
      <c r="M5167" t="s">
        <v>267</v>
      </c>
      <c r="N5167" t="s">
        <v>267</v>
      </c>
      <c r="O5167" t="s">
        <v>267</v>
      </c>
      <c r="P5167">
        <v>0</v>
      </c>
      <c r="Q5167">
        <v>0</v>
      </c>
      <c r="R5167">
        <v>0</v>
      </c>
      <c r="S5167" t="s">
        <v>329</v>
      </c>
      <c r="T5167" t="s">
        <v>267</v>
      </c>
      <c r="U5167" t="s">
        <v>19800</v>
      </c>
      <c r="V5167" t="b">
        <v>0</v>
      </c>
      <c r="W5167" t="s">
        <v>19801</v>
      </c>
      <c r="X5167">
        <v>0</v>
      </c>
      <c r="Y5167" t="s">
        <v>265</v>
      </c>
      <c r="Z5167" t="s">
        <v>265</v>
      </c>
      <c r="AA5167" t="s">
        <v>265</v>
      </c>
      <c r="AB5167" t="s">
        <v>265</v>
      </c>
      <c r="AC5167" t="s">
        <v>265</v>
      </c>
      <c r="AD5167" t="s">
        <v>265</v>
      </c>
      <c r="AE5167" t="s">
        <v>265</v>
      </c>
      <c r="AF5167" t="s">
        <v>267</v>
      </c>
      <c r="AG5167" t="s">
        <v>265</v>
      </c>
      <c r="AH5167" t="s">
        <v>265</v>
      </c>
      <c r="AI5167" t="s">
        <v>265</v>
      </c>
      <c r="AJ5167" t="s">
        <v>265</v>
      </c>
      <c r="AL5167" t="str">
        <f>IF(Sudan_News12[[#This Row],[relevancy_classification_english]]="Relevant","مناسب",IF(Sudan_News12[[#This Row],[relevancy_classification_english]]="Relevant","عَرَضِيّ",""))</f>
        <v/>
      </c>
      <c r="AN5167" t="str">
        <f>IF(Sudan_News12[[#This Row],[sentiment_analysis_english]]="Negative","سلبي",IF(Sudan_News12[[#This Row],[sentiment_analysis_english]]="Neutral","حيادي",IF(Sudan_News12[[#This Row],[sentiment_analysis_english]]="Positive","إيجابي","")))</f>
        <v/>
      </c>
      <c r="AO5167" t="e">
        <f>INDEX(TextClassificationList[],MATCH(Sudan_News12[[#This Row],[text_classification_arabic]],TextClassificationList[text_classification_arabic],0),1)</f>
        <v>#N/A</v>
      </c>
      <c r="AQ5167" t="e">
        <f>INDEX(TextClassificationList[],MATCH(Sudan_News12[[#This Row],[text_classification_arabic2]],TextClassificationList[text_classification_arabic],0),1)</f>
        <v>#N/A</v>
      </c>
      <c r="AS5167" t="e">
        <f>INDEX(TextClassificationList[],MATCH(Sudan_News12[[#This Row],[text_classification_arabic3]],TextClassificationList[text_classification_arabic],0),1)</f>
        <v>#N/A</v>
      </c>
      <c r="AU5167" t="e">
        <f>INDEX(TextClassificationList[],MATCH(Sudan_News12[[#This Row],[text_classification_arabic4]],TextClassificationList[text_classification_arabic],0),1)</f>
        <v>#N/A</v>
      </c>
      <c r="AW5167" t="e">
        <f>INDEX(TextClassificationList[],MATCH(Sudan_News12[[#This Row],[text_classification_arabic5]],TextClassificationList[text_classification_arabic],0),1)</f>
        <v>#N/A</v>
      </c>
    </row>
    <row r="5168" spans="1:49" x14ac:dyDescent="0.2">
      <c r="A5168">
        <v>1.0791480396616499E+18</v>
      </c>
      <c r="B5168">
        <v>1.0791480396616499E+18</v>
      </c>
      <c r="C5168" t="s">
        <v>19802</v>
      </c>
      <c r="D5168" s="1">
        <v>43464</v>
      </c>
      <c r="E5168" s="2">
        <v>3.6064814814814813E-2</v>
      </c>
      <c r="F5168">
        <v>200</v>
      </c>
      <c r="G5168">
        <v>1889611729</v>
      </c>
      <c r="H5168" t="s">
        <v>354</v>
      </c>
      <c r="I5168" t="s">
        <v>355</v>
      </c>
      <c r="J5168" t="s">
        <v>265</v>
      </c>
      <c r="K5168" t="s">
        <v>19803</v>
      </c>
      <c r="L5168" t="s">
        <v>266</v>
      </c>
      <c r="M5168" t="s">
        <v>267</v>
      </c>
      <c r="N5168" t="s">
        <v>267</v>
      </c>
      <c r="O5168" t="s">
        <v>267</v>
      </c>
      <c r="P5168">
        <v>0</v>
      </c>
      <c r="Q5168">
        <v>0</v>
      </c>
      <c r="R5168">
        <v>0</v>
      </c>
      <c r="S5168" t="s">
        <v>317</v>
      </c>
      <c r="T5168" t="s">
        <v>267</v>
      </c>
      <c r="U5168" t="s">
        <v>19804</v>
      </c>
      <c r="V5168" t="b">
        <v>0</v>
      </c>
      <c r="W5168" t="s">
        <v>265</v>
      </c>
      <c r="X5168">
        <v>0</v>
      </c>
      <c r="Y5168" t="s">
        <v>265</v>
      </c>
      <c r="Z5168" t="s">
        <v>265</v>
      </c>
      <c r="AA5168" t="s">
        <v>265</v>
      </c>
      <c r="AB5168" t="s">
        <v>265</v>
      </c>
      <c r="AC5168" t="s">
        <v>265</v>
      </c>
      <c r="AD5168" t="s">
        <v>265</v>
      </c>
      <c r="AE5168" t="s">
        <v>265</v>
      </c>
      <c r="AF5168" t="s">
        <v>267</v>
      </c>
      <c r="AG5168" t="s">
        <v>265</v>
      </c>
      <c r="AH5168" t="s">
        <v>265</v>
      </c>
      <c r="AI5168" t="s">
        <v>265</v>
      </c>
      <c r="AJ5168" t="s">
        <v>265</v>
      </c>
      <c r="AL5168" t="str">
        <f>IF(Sudan_News12[[#This Row],[relevancy_classification_english]]="Relevant","مناسب",IF(Sudan_News12[[#This Row],[relevancy_classification_english]]="Relevant","عَرَضِيّ",""))</f>
        <v/>
      </c>
      <c r="AN5168" t="str">
        <f>IF(Sudan_News12[[#This Row],[sentiment_analysis_english]]="Negative","سلبي",IF(Sudan_News12[[#This Row],[sentiment_analysis_english]]="Neutral","حيادي",IF(Sudan_News12[[#This Row],[sentiment_analysis_english]]="Positive","إيجابي","")))</f>
        <v/>
      </c>
      <c r="AO5168" t="e">
        <f>INDEX(TextClassificationList[],MATCH(Sudan_News12[[#This Row],[text_classification_arabic]],TextClassificationList[text_classification_arabic],0),1)</f>
        <v>#N/A</v>
      </c>
      <c r="AQ5168" t="e">
        <f>INDEX(TextClassificationList[],MATCH(Sudan_News12[[#This Row],[text_classification_arabic2]],TextClassificationList[text_classification_arabic],0),1)</f>
        <v>#N/A</v>
      </c>
      <c r="AS5168" t="e">
        <f>INDEX(TextClassificationList[],MATCH(Sudan_News12[[#This Row],[text_classification_arabic3]],TextClassificationList[text_classification_arabic],0),1)</f>
        <v>#N/A</v>
      </c>
      <c r="AU5168" t="e">
        <f>INDEX(TextClassificationList[],MATCH(Sudan_News12[[#This Row],[text_classification_arabic4]],TextClassificationList[text_classification_arabic],0),1)</f>
        <v>#N/A</v>
      </c>
      <c r="AW5168" t="e">
        <f>INDEX(TextClassificationList[],MATCH(Sudan_News12[[#This Row],[text_classification_arabic5]],TextClassificationList[text_classification_arabic],0),1)</f>
        <v>#N/A</v>
      </c>
    </row>
    <row r="5169" spans="1:49" x14ac:dyDescent="0.2">
      <c r="A5169">
        <v>1.0791477939970089E+18</v>
      </c>
      <c r="B5169">
        <v>1.0791477939970089E+18</v>
      </c>
      <c r="C5169" t="s">
        <v>19805</v>
      </c>
      <c r="D5169" s="1">
        <v>43464</v>
      </c>
      <c r="E5169" s="2">
        <v>3.5393518518518519E-2</v>
      </c>
      <c r="F5169">
        <v>200</v>
      </c>
      <c r="G5169">
        <v>1889611729</v>
      </c>
      <c r="H5169" t="s">
        <v>354</v>
      </c>
      <c r="I5169" t="s">
        <v>355</v>
      </c>
      <c r="J5169" t="s">
        <v>265</v>
      </c>
      <c r="K5169" t="s">
        <v>19806</v>
      </c>
      <c r="L5169" t="s">
        <v>266</v>
      </c>
      <c r="M5169" t="s">
        <v>267</v>
      </c>
      <c r="N5169" t="s">
        <v>267</v>
      </c>
      <c r="O5169" t="s">
        <v>267</v>
      </c>
      <c r="P5169">
        <v>0</v>
      </c>
      <c r="Q5169">
        <v>0</v>
      </c>
      <c r="R5169">
        <v>2</v>
      </c>
      <c r="S5169" t="s">
        <v>267</v>
      </c>
      <c r="T5169" t="s">
        <v>267</v>
      </c>
      <c r="U5169" t="s">
        <v>19807</v>
      </c>
      <c r="V5169" t="b">
        <v>0</v>
      </c>
      <c r="W5169" t="s">
        <v>265</v>
      </c>
      <c r="X5169">
        <v>0</v>
      </c>
      <c r="Y5169" t="s">
        <v>265</v>
      </c>
      <c r="Z5169" t="s">
        <v>265</v>
      </c>
      <c r="AA5169" t="s">
        <v>265</v>
      </c>
      <c r="AB5169" t="s">
        <v>265</v>
      </c>
      <c r="AC5169" t="s">
        <v>265</v>
      </c>
      <c r="AD5169" t="s">
        <v>265</v>
      </c>
      <c r="AE5169" t="s">
        <v>265</v>
      </c>
      <c r="AF5169" t="s">
        <v>267</v>
      </c>
      <c r="AG5169" t="s">
        <v>265</v>
      </c>
      <c r="AH5169" t="s">
        <v>265</v>
      </c>
      <c r="AI5169" t="s">
        <v>265</v>
      </c>
      <c r="AJ5169" t="s">
        <v>265</v>
      </c>
      <c r="AL5169" t="str">
        <f>IF(Sudan_News12[[#This Row],[relevancy_classification_english]]="Relevant","مناسب",IF(Sudan_News12[[#This Row],[relevancy_classification_english]]="Relevant","عَرَضِيّ",""))</f>
        <v/>
      </c>
      <c r="AN5169" t="str">
        <f>IF(Sudan_News12[[#This Row],[sentiment_analysis_english]]="Negative","سلبي",IF(Sudan_News12[[#This Row],[sentiment_analysis_english]]="Neutral","حيادي",IF(Sudan_News12[[#This Row],[sentiment_analysis_english]]="Positive","إيجابي","")))</f>
        <v/>
      </c>
      <c r="AO5169" t="e">
        <f>INDEX(TextClassificationList[],MATCH(Sudan_News12[[#This Row],[text_classification_arabic]],TextClassificationList[text_classification_arabic],0),1)</f>
        <v>#N/A</v>
      </c>
      <c r="AQ5169" t="e">
        <f>INDEX(TextClassificationList[],MATCH(Sudan_News12[[#This Row],[text_classification_arabic2]],TextClassificationList[text_classification_arabic],0),1)</f>
        <v>#N/A</v>
      </c>
      <c r="AS5169" t="e">
        <f>INDEX(TextClassificationList[],MATCH(Sudan_News12[[#This Row],[text_classification_arabic3]],TextClassificationList[text_classification_arabic],0),1)</f>
        <v>#N/A</v>
      </c>
      <c r="AU5169" t="e">
        <f>INDEX(TextClassificationList[],MATCH(Sudan_News12[[#This Row],[text_classification_arabic4]],TextClassificationList[text_classification_arabic],0),1)</f>
        <v>#N/A</v>
      </c>
      <c r="AW5169" t="e">
        <f>INDEX(TextClassificationList[],MATCH(Sudan_News12[[#This Row],[text_classification_arabic5]],TextClassificationList[text_classification_arabic],0),1)</f>
        <v>#N/A</v>
      </c>
    </row>
    <row r="5170" spans="1:49" x14ac:dyDescent="0.2">
      <c r="A5170">
        <v>1.0791473682458788E+18</v>
      </c>
      <c r="B5170">
        <v>1.0791473682458788E+18</v>
      </c>
      <c r="C5170" t="s">
        <v>19808</v>
      </c>
      <c r="D5170" s="1">
        <v>43464</v>
      </c>
      <c r="E5170" s="2">
        <v>3.4212962962962966E-2</v>
      </c>
      <c r="F5170">
        <v>200</v>
      </c>
      <c r="G5170">
        <v>1889611729</v>
      </c>
      <c r="H5170" t="s">
        <v>354</v>
      </c>
      <c r="I5170" t="s">
        <v>355</v>
      </c>
      <c r="J5170" t="s">
        <v>265</v>
      </c>
      <c r="K5170" t="s">
        <v>19809</v>
      </c>
      <c r="L5170" t="s">
        <v>266</v>
      </c>
      <c r="M5170" t="s">
        <v>267</v>
      </c>
      <c r="N5170" t="s">
        <v>267</v>
      </c>
      <c r="O5170" t="s">
        <v>267</v>
      </c>
      <c r="P5170">
        <v>0</v>
      </c>
      <c r="Q5170">
        <v>0</v>
      </c>
      <c r="R5170">
        <v>0</v>
      </c>
      <c r="S5170" t="s">
        <v>19810</v>
      </c>
      <c r="T5170" t="s">
        <v>267</v>
      </c>
      <c r="U5170" t="s">
        <v>19811</v>
      </c>
      <c r="V5170" t="b">
        <v>0</v>
      </c>
      <c r="W5170" t="s">
        <v>265</v>
      </c>
      <c r="X5170">
        <v>0</v>
      </c>
      <c r="Y5170" t="s">
        <v>265</v>
      </c>
      <c r="Z5170" t="s">
        <v>265</v>
      </c>
      <c r="AA5170" t="s">
        <v>265</v>
      </c>
      <c r="AB5170" t="s">
        <v>265</v>
      </c>
      <c r="AC5170" t="s">
        <v>265</v>
      </c>
      <c r="AD5170" t="s">
        <v>265</v>
      </c>
      <c r="AE5170" t="s">
        <v>265</v>
      </c>
      <c r="AF5170" t="s">
        <v>267</v>
      </c>
      <c r="AG5170" t="s">
        <v>265</v>
      </c>
      <c r="AH5170" t="s">
        <v>265</v>
      </c>
      <c r="AI5170" t="s">
        <v>265</v>
      </c>
      <c r="AJ5170" t="s">
        <v>265</v>
      </c>
      <c r="AL5170" t="str">
        <f>IF(Sudan_News12[[#This Row],[relevancy_classification_english]]="Relevant","مناسب",IF(Sudan_News12[[#This Row],[relevancy_classification_english]]="Relevant","عَرَضِيّ",""))</f>
        <v/>
      </c>
      <c r="AN5170" t="str">
        <f>IF(Sudan_News12[[#This Row],[sentiment_analysis_english]]="Negative","سلبي",IF(Sudan_News12[[#This Row],[sentiment_analysis_english]]="Neutral","حيادي",IF(Sudan_News12[[#This Row],[sentiment_analysis_english]]="Positive","إيجابي","")))</f>
        <v/>
      </c>
      <c r="AO5170" t="e">
        <f>INDEX(TextClassificationList[],MATCH(Sudan_News12[[#This Row],[text_classification_arabic]],TextClassificationList[text_classification_arabic],0),1)</f>
        <v>#N/A</v>
      </c>
      <c r="AQ5170" t="e">
        <f>INDEX(TextClassificationList[],MATCH(Sudan_News12[[#This Row],[text_classification_arabic2]],TextClassificationList[text_classification_arabic],0),1)</f>
        <v>#N/A</v>
      </c>
      <c r="AS5170" t="e">
        <f>INDEX(TextClassificationList[],MATCH(Sudan_News12[[#This Row],[text_classification_arabic3]],TextClassificationList[text_classification_arabic],0),1)</f>
        <v>#N/A</v>
      </c>
      <c r="AU5170" t="e">
        <f>INDEX(TextClassificationList[],MATCH(Sudan_News12[[#This Row],[text_classification_arabic4]],TextClassificationList[text_classification_arabic],0),1)</f>
        <v>#N/A</v>
      </c>
      <c r="AW5170" t="e">
        <f>INDEX(TextClassificationList[],MATCH(Sudan_News12[[#This Row],[text_classification_arabic5]],TextClassificationList[text_classification_arabic],0),1)</f>
        <v>#N/A</v>
      </c>
    </row>
    <row r="5171" spans="1:49" x14ac:dyDescent="0.2">
      <c r="A5171">
        <v>1.0791468115065242E+18</v>
      </c>
      <c r="B5171">
        <v>1.0791468115065242E+18</v>
      </c>
      <c r="C5171" t="s">
        <v>19812</v>
      </c>
      <c r="D5171" s="1">
        <v>43464</v>
      </c>
      <c r="E5171" s="2">
        <v>3.2685185185185185E-2</v>
      </c>
      <c r="F5171">
        <v>200</v>
      </c>
      <c r="G5171">
        <v>1889611729</v>
      </c>
      <c r="H5171" t="s">
        <v>354</v>
      </c>
      <c r="I5171" t="s">
        <v>355</v>
      </c>
      <c r="J5171" t="s">
        <v>265</v>
      </c>
      <c r="K5171" t="s">
        <v>19813</v>
      </c>
      <c r="L5171" t="s">
        <v>266</v>
      </c>
      <c r="M5171" t="s">
        <v>267</v>
      </c>
      <c r="N5171" t="s">
        <v>267</v>
      </c>
      <c r="O5171" t="s">
        <v>267</v>
      </c>
      <c r="P5171">
        <v>0</v>
      </c>
      <c r="Q5171">
        <v>0</v>
      </c>
      <c r="R5171">
        <v>1</v>
      </c>
      <c r="S5171" t="s">
        <v>19814</v>
      </c>
      <c r="T5171" t="s">
        <v>267</v>
      </c>
      <c r="U5171" t="s">
        <v>19815</v>
      </c>
      <c r="V5171" t="b">
        <v>0</v>
      </c>
      <c r="W5171" t="s">
        <v>265</v>
      </c>
      <c r="X5171">
        <v>0</v>
      </c>
      <c r="Y5171" t="s">
        <v>265</v>
      </c>
      <c r="Z5171" t="s">
        <v>265</v>
      </c>
      <c r="AA5171" t="s">
        <v>265</v>
      </c>
      <c r="AB5171" t="s">
        <v>265</v>
      </c>
      <c r="AC5171" t="s">
        <v>265</v>
      </c>
      <c r="AD5171" t="s">
        <v>265</v>
      </c>
      <c r="AE5171" t="s">
        <v>265</v>
      </c>
      <c r="AF5171" t="s">
        <v>267</v>
      </c>
      <c r="AG5171" t="s">
        <v>265</v>
      </c>
      <c r="AH5171" t="s">
        <v>265</v>
      </c>
      <c r="AI5171" t="s">
        <v>265</v>
      </c>
      <c r="AJ5171" t="s">
        <v>265</v>
      </c>
      <c r="AL5171" t="str">
        <f>IF(Sudan_News12[[#This Row],[relevancy_classification_english]]="Relevant","مناسب",IF(Sudan_News12[[#This Row],[relevancy_classification_english]]="Relevant","عَرَضِيّ",""))</f>
        <v/>
      </c>
      <c r="AN5171" t="str">
        <f>IF(Sudan_News12[[#This Row],[sentiment_analysis_english]]="Negative","سلبي",IF(Sudan_News12[[#This Row],[sentiment_analysis_english]]="Neutral","حيادي",IF(Sudan_News12[[#This Row],[sentiment_analysis_english]]="Positive","إيجابي","")))</f>
        <v/>
      </c>
      <c r="AO5171" t="e">
        <f>INDEX(TextClassificationList[],MATCH(Sudan_News12[[#This Row],[text_classification_arabic]],TextClassificationList[text_classification_arabic],0),1)</f>
        <v>#N/A</v>
      </c>
      <c r="AQ5171" t="e">
        <f>INDEX(TextClassificationList[],MATCH(Sudan_News12[[#This Row],[text_classification_arabic2]],TextClassificationList[text_classification_arabic],0),1)</f>
        <v>#N/A</v>
      </c>
      <c r="AS5171" t="e">
        <f>INDEX(TextClassificationList[],MATCH(Sudan_News12[[#This Row],[text_classification_arabic3]],TextClassificationList[text_classification_arabic],0),1)</f>
        <v>#N/A</v>
      </c>
      <c r="AU5171" t="e">
        <f>INDEX(TextClassificationList[],MATCH(Sudan_News12[[#This Row],[text_classification_arabic4]],TextClassificationList[text_classification_arabic],0),1)</f>
        <v>#N/A</v>
      </c>
      <c r="AW5171" t="e">
        <f>INDEX(TextClassificationList[],MATCH(Sudan_News12[[#This Row],[text_classification_arabic5]],TextClassificationList[text_classification_arabic],0),1)</f>
        <v>#N/A</v>
      </c>
    </row>
    <row r="5172" spans="1:49" x14ac:dyDescent="0.2">
      <c r="A5172">
        <v>1.0791360000042476E+18</v>
      </c>
      <c r="B5172">
        <v>1.0791360000042476E+18</v>
      </c>
      <c r="C5172" t="s">
        <v>19816</v>
      </c>
      <c r="D5172" s="1">
        <v>43464</v>
      </c>
      <c r="E5172" s="2">
        <v>2.8472222222222223E-3</v>
      </c>
      <c r="F5172">
        <v>200</v>
      </c>
      <c r="G5172">
        <v>1889611729</v>
      </c>
      <c r="H5172" t="s">
        <v>354</v>
      </c>
      <c r="I5172" t="s">
        <v>355</v>
      </c>
      <c r="J5172" t="s">
        <v>265</v>
      </c>
      <c r="K5172" t="s">
        <v>19817</v>
      </c>
      <c r="L5172" t="s">
        <v>278</v>
      </c>
      <c r="M5172" t="s">
        <v>267</v>
      </c>
      <c r="N5172" t="s">
        <v>267</v>
      </c>
      <c r="O5172" t="s">
        <v>19818</v>
      </c>
      <c r="P5172">
        <v>0</v>
      </c>
      <c r="Q5172">
        <v>1</v>
      </c>
      <c r="R5172">
        <v>0</v>
      </c>
      <c r="S5172" t="s">
        <v>317</v>
      </c>
      <c r="T5172" t="s">
        <v>267</v>
      </c>
      <c r="U5172" t="s">
        <v>19819</v>
      </c>
      <c r="V5172" t="b">
        <v>0</v>
      </c>
      <c r="W5172" t="s">
        <v>265</v>
      </c>
      <c r="X5172">
        <v>1</v>
      </c>
      <c r="Y5172" t="s">
        <v>19820</v>
      </c>
      <c r="Z5172" t="s">
        <v>265</v>
      </c>
      <c r="AA5172" t="s">
        <v>265</v>
      </c>
      <c r="AB5172" t="s">
        <v>265</v>
      </c>
      <c r="AC5172" t="s">
        <v>265</v>
      </c>
      <c r="AD5172" t="s">
        <v>265</v>
      </c>
      <c r="AE5172" t="s">
        <v>265</v>
      </c>
      <c r="AF5172" t="s">
        <v>267</v>
      </c>
      <c r="AG5172" t="s">
        <v>265</v>
      </c>
      <c r="AH5172" t="s">
        <v>265</v>
      </c>
      <c r="AI5172" t="s">
        <v>265</v>
      </c>
      <c r="AJ5172" t="s">
        <v>265</v>
      </c>
      <c r="AL5172" t="str">
        <f>IF(Sudan_News12[[#This Row],[relevancy_classification_english]]="Relevant","مناسب",IF(Sudan_News12[[#This Row],[relevancy_classification_english]]="Relevant","عَرَضِيّ",""))</f>
        <v/>
      </c>
      <c r="AN5172" t="str">
        <f>IF(Sudan_News12[[#This Row],[sentiment_analysis_english]]="Negative","سلبي",IF(Sudan_News12[[#This Row],[sentiment_analysis_english]]="Neutral","حيادي",IF(Sudan_News12[[#This Row],[sentiment_analysis_english]]="Positive","إيجابي","")))</f>
        <v/>
      </c>
      <c r="AO5172" t="e">
        <f>INDEX(TextClassificationList[],MATCH(Sudan_News12[[#This Row],[text_classification_arabic]],TextClassificationList[text_classification_arabic],0),1)</f>
        <v>#N/A</v>
      </c>
      <c r="AQ5172" t="e">
        <f>INDEX(TextClassificationList[],MATCH(Sudan_News12[[#This Row],[text_classification_arabic2]],TextClassificationList[text_classification_arabic],0),1)</f>
        <v>#N/A</v>
      </c>
      <c r="AS5172" t="e">
        <f>INDEX(TextClassificationList[],MATCH(Sudan_News12[[#This Row],[text_classification_arabic3]],TextClassificationList[text_classification_arabic],0),1)</f>
        <v>#N/A</v>
      </c>
      <c r="AU5172" t="e">
        <f>INDEX(TextClassificationList[],MATCH(Sudan_News12[[#This Row],[text_classification_arabic4]],TextClassificationList[text_classification_arabic],0),1)</f>
        <v>#N/A</v>
      </c>
      <c r="AW5172" t="e">
        <f>INDEX(TextClassificationList[],MATCH(Sudan_News12[[#This Row],[text_classification_arabic5]],TextClassificationList[text_classification_arabic],0),1)</f>
        <v>#N/A</v>
      </c>
    </row>
    <row r="5173" spans="1:49" x14ac:dyDescent="0.2">
      <c r="A5173">
        <v>1.0791333882530775E+18</v>
      </c>
      <c r="B5173">
        <v>1.0791333882530775E+18</v>
      </c>
      <c r="C5173" t="s">
        <v>19821</v>
      </c>
      <c r="D5173" s="1">
        <v>43463</v>
      </c>
      <c r="E5173" s="2">
        <v>0.99563657407407402</v>
      </c>
      <c r="F5173">
        <v>200</v>
      </c>
      <c r="G5173">
        <v>1889611729</v>
      </c>
      <c r="H5173" t="s">
        <v>354</v>
      </c>
      <c r="I5173" t="s">
        <v>355</v>
      </c>
      <c r="J5173" t="s">
        <v>265</v>
      </c>
      <c r="K5173" t="s">
        <v>19822</v>
      </c>
      <c r="L5173" t="s">
        <v>273</v>
      </c>
      <c r="M5173" t="s">
        <v>267</v>
      </c>
      <c r="N5173" t="s">
        <v>267</v>
      </c>
      <c r="O5173" t="s">
        <v>19823</v>
      </c>
      <c r="P5173">
        <v>0</v>
      </c>
      <c r="Q5173">
        <v>0</v>
      </c>
      <c r="R5173">
        <v>0</v>
      </c>
      <c r="S5173" t="s">
        <v>267</v>
      </c>
      <c r="T5173" t="s">
        <v>267</v>
      </c>
      <c r="U5173" t="s">
        <v>19824</v>
      </c>
      <c r="V5173" t="b">
        <v>0</v>
      </c>
      <c r="W5173" t="s">
        <v>265</v>
      </c>
      <c r="X5173">
        <v>1</v>
      </c>
      <c r="Y5173" t="s">
        <v>19825</v>
      </c>
      <c r="Z5173" t="s">
        <v>265</v>
      </c>
      <c r="AA5173" t="s">
        <v>265</v>
      </c>
      <c r="AB5173" t="s">
        <v>265</v>
      </c>
      <c r="AC5173" t="s">
        <v>265</v>
      </c>
      <c r="AD5173" t="s">
        <v>265</v>
      </c>
      <c r="AE5173" t="s">
        <v>265</v>
      </c>
      <c r="AF5173" t="s">
        <v>267</v>
      </c>
      <c r="AG5173" t="s">
        <v>265</v>
      </c>
      <c r="AH5173" t="s">
        <v>265</v>
      </c>
      <c r="AI5173" t="s">
        <v>265</v>
      </c>
      <c r="AJ5173" t="s">
        <v>265</v>
      </c>
      <c r="AL5173" t="str">
        <f>IF(Sudan_News12[[#This Row],[relevancy_classification_english]]="Relevant","مناسب",IF(Sudan_News12[[#This Row],[relevancy_classification_english]]="Relevant","عَرَضِيّ",""))</f>
        <v/>
      </c>
      <c r="AN5173" t="str">
        <f>IF(Sudan_News12[[#This Row],[sentiment_analysis_english]]="Negative","سلبي",IF(Sudan_News12[[#This Row],[sentiment_analysis_english]]="Neutral","حيادي",IF(Sudan_News12[[#This Row],[sentiment_analysis_english]]="Positive","إيجابي","")))</f>
        <v/>
      </c>
      <c r="AO5173" t="e">
        <f>INDEX(TextClassificationList[],MATCH(Sudan_News12[[#This Row],[text_classification_arabic]],TextClassificationList[text_classification_arabic],0),1)</f>
        <v>#N/A</v>
      </c>
      <c r="AQ5173" t="e">
        <f>INDEX(TextClassificationList[],MATCH(Sudan_News12[[#This Row],[text_classification_arabic2]],TextClassificationList[text_classification_arabic],0),1)</f>
        <v>#N/A</v>
      </c>
      <c r="AS5173" t="e">
        <f>INDEX(TextClassificationList[],MATCH(Sudan_News12[[#This Row],[text_classification_arabic3]],TextClassificationList[text_classification_arabic],0),1)</f>
        <v>#N/A</v>
      </c>
      <c r="AU5173" t="e">
        <f>INDEX(TextClassificationList[],MATCH(Sudan_News12[[#This Row],[text_classification_arabic4]],TextClassificationList[text_classification_arabic],0),1)</f>
        <v>#N/A</v>
      </c>
      <c r="AW5173" t="e">
        <f>INDEX(TextClassificationList[],MATCH(Sudan_News12[[#This Row],[text_classification_arabic5]],TextClassificationList[text_classification_arabic],0),1)</f>
        <v>#N/A</v>
      </c>
    </row>
    <row r="5174" spans="1:49" x14ac:dyDescent="0.2">
      <c r="A5174">
        <v>1.0790681902175109E+18</v>
      </c>
      <c r="B5174">
        <v>1.0790681902175109E+18</v>
      </c>
      <c r="C5174" t="s">
        <v>19826</v>
      </c>
      <c r="D5174" s="1">
        <v>43463</v>
      </c>
      <c r="E5174" s="2">
        <v>0.81572916666666662</v>
      </c>
      <c r="F5174">
        <v>200</v>
      </c>
      <c r="G5174">
        <v>1889611729</v>
      </c>
      <c r="H5174" t="s">
        <v>354</v>
      </c>
      <c r="I5174" t="s">
        <v>355</v>
      </c>
      <c r="J5174" t="s">
        <v>265</v>
      </c>
      <c r="K5174" t="s">
        <v>19827</v>
      </c>
      <c r="L5174" t="s">
        <v>266</v>
      </c>
      <c r="M5174" t="s">
        <v>267</v>
      </c>
      <c r="N5174" t="s">
        <v>267</v>
      </c>
      <c r="O5174" t="s">
        <v>267</v>
      </c>
      <c r="P5174">
        <v>0</v>
      </c>
      <c r="Q5174">
        <v>0</v>
      </c>
      <c r="R5174">
        <v>0</v>
      </c>
      <c r="S5174" t="s">
        <v>317</v>
      </c>
      <c r="T5174" t="s">
        <v>267</v>
      </c>
      <c r="U5174" t="s">
        <v>19828</v>
      </c>
      <c r="V5174" t="b">
        <v>0</v>
      </c>
      <c r="W5174" t="s">
        <v>265</v>
      </c>
      <c r="X5174">
        <v>0</v>
      </c>
      <c r="Y5174" t="s">
        <v>265</v>
      </c>
      <c r="Z5174" t="s">
        <v>265</v>
      </c>
      <c r="AA5174" t="s">
        <v>265</v>
      </c>
      <c r="AB5174" t="s">
        <v>265</v>
      </c>
      <c r="AC5174" t="s">
        <v>265</v>
      </c>
      <c r="AD5174" t="s">
        <v>265</v>
      </c>
      <c r="AE5174" t="s">
        <v>265</v>
      </c>
      <c r="AF5174" t="s">
        <v>267</v>
      </c>
      <c r="AG5174" t="s">
        <v>265</v>
      </c>
      <c r="AH5174" t="s">
        <v>265</v>
      </c>
      <c r="AI5174" t="s">
        <v>265</v>
      </c>
      <c r="AJ5174" t="s">
        <v>265</v>
      </c>
      <c r="AL5174" t="str">
        <f>IF(Sudan_News12[[#This Row],[relevancy_classification_english]]="Relevant","مناسب",IF(Sudan_News12[[#This Row],[relevancy_classification_english]]="Relevant","عَرَضِيّ",""))</f>
        <v/>
      </c>
      <c r="AN5174" t="str">
        <f>IF(Sudan_News12[[#This Row],[sentiment_analysis_english]]="Negative","سلبي",IF(Sudan_News12[[#This Row],[sentiment_analysis_english]]="Neutral","حيادي",IF(Sudan_News12[[#This Row],[sentiment_analysis_english]]="Positive","إيجابي","")))</f>
        <v/>
      </c>
      <c r="AO5174" t="e">
        <f>INDEX(TextClassificationList[],MATCH(Sudan_News12[[#This Row],[text_classification_arabic]],TextClassificationList[text_classification_arabic],0),1)</f>
        <v>#N/A</v>
      </c>
      <c r="AQ5174" t="e">
        <f>INDEX(TextClassificationList[],MATCH(Sudan_News12[[#This Row],[text_classification_arabic2]],TextClassificationList[text_classification_arabic],0),1)</f>
        <v>#N/A</v>
      </c>
      <c r="AS5174" t="e">
        <f>INDEX(TextClassificationList[],MATCH(Sudan_News12[[#This Row],[text_classification_arabic3]],TextClassificationList[text_classification_arabic],0),1)</f>
        <v>#N/A</v>
      </c>
      <c r="AU5174" t="e">
        <f>INDEX(TextClassificationList[],MATCH(Sudan_News12[[#This Row],[text_classification_arabic4]],TextClassificationList[text_classification_arabic],0),1)</f>
        <v>#N/A</v>
      </c>
      <c r="AW5174" t="e">
        <f>INDEX(TextClassificationList[],MATCH(Sudan_News12[[#This Row],[text_classification_arabic5]],TextClassificationList[text_classification_arabic],0),1)</f>
        <v>#N/A</v>
      </c>
    </row>
    <row r="5175" spans="1:49" x14ac:dyDescent="0.2">
      <c r="A5175">
        <v>1.0789707617154499E+18</v>
      </c>
      <c r="B5175">
        <v>1.0789707617154499E+18</v>
      </c>
      <c r="C5175" t="s">
        <v>19829</v>
      </c>
      <c r="D5175" s="1">
        <v>43463</v>
      </c>
      <c r="E5175" s="2">
        <v>0.546875</v>
      </c>
      <c r="F5175">
        <v>200</v>
      </c>
      <c r="G5175">
        <v>1889611729</v>
      </c>
      <c r="H5175" t="s">
        <v>354</v>
      </c>
      <c r="I5175" t="s">
        <v>355</v>
      </c>
      <c r="J5175" t="s">
        <v>265</v>
      </c>
      <c r="K5175" t="s">
        <v>19830</v>
      </c>
      <c r="L5175" t="s">
        <v>266</v>
      </c>
      <c r="M5175" t="s">
        <v>267</v>
      </c>
      <c r="N5175" t="s">
        <v>267</v>
      </c>
      <c r="O5175" t="s">
        <v>267</v>
      </c>
      <c r="P5175">
        <v>0</v>
      </c>
      <c r="Q5175">
        <v>0</v>
      </c>
      <c r="R5175">
        <v>0</v>
      </c>
      <c r="S5175" t="s">
        <v>317</v>
      </c>
      <c r="T5175" t="s">
        <v>267</v>
      </c>
      <c r="U5175" t="s">
        <v>19831</v>
      </c>
      <c r="V5175" t="b">
        <v>0</v>
      </c>
      <c r="W5175" t="s">
        <v>265</v>
      </c>
      <c r="X5175">
        <v>0</v>
      </c>
      <c r="Y5175" t="s">
        <v>265</v>
      </c>
      <c r="Z5175" t="s">
        <v>265</v>
      </c>
      <c r="AA5175" t="s">
        <v>265</v>
      </c>
      <c r="AB5175" t="s">
        <v>265</v>
      </c>
      <c r="AC5175" t="s">
        <v>265</v>
      </c>
      <c r="AD5175" t="s">
        <v>265</v>
      </c>
      <c r="AE5175" t="s">
        <v>265</v>
      </c>
      <c r="AF5175" t="s">
        <v>267</v>
      </c>
      <c r="AG5175" t="s">
        <v>265</v>
      </c>
      <c r="AH5175" t="s">
        <v>265</v>
      </c>
      <c r="AI5175" t="s">
        <v>265</v>
      </c>
      <c r="AJ5175" t="s">
        <v>265</v>
      </c>
      <c r="AL5175" t="str">
        <f>IF(Sudan_News12[[#This Row],[relevancy_classification_english]]="Relevant","مناسب",IF(Sudan_News12[[#This Row],[relevancy_classification_english]]="Relevant","عَرَضِيّ",""))</f>
        <v/>
      </c>
      <c r="AN5175" t="str">
        <f>IF(Sudan_News12[[#This Row],[sentiment_analysis_english]]="Negative","سلبي",IF(Sudan_News12[[#This Row],[sentiment_analysis_english]]="Neutral","حيادي",IF(Sudan_News12[[#This Row],[sentiment_analysis_english]]="Positive","إيجابي","")))</f>
        <v/>
      </c>
      <c r="AO5175" t="e">
        <f>INDEX(TextClassificationList[],MATCH(Sudan_News12[[#This Row],[text_classification_arabic]],TextClassificationList[text_classification_arabic],0),1)</f>
        <v>#N/A</v>
      </c>
      <c r="AQ5175" t="e">
        <f>INDEX(TextClassificationList[],MATCH(Sudan_News12[[#This Row],[text_classification_arabic2]],TextClassificationList[text_classification_arabic],0),1)</f>
        <v>#N/A</v>
      </c>
      <c r="AS5175" t="e">
        <f>INDEX(TextClassificationList[],MATCH(Sudan_News12[[#This Row],[text_classification_arabic3]],TextClassificationList[text_classification_arabic],0),1)</f>
        <v>#N/A</v>
      </c>
      <c r="AU5175" t="e">
        <f>INDEX(TextClassificationList[],MATCH(Sudan_News12[[#This Row],[text_classification_arabic4]],TextClassificationList[text_classification_arabic],0),1)</f>
        <v>#N/A</v>
      </c>
      <c r="AW5175" t="e">
        <f>INDEX(TextClassificationList[],MATCH(Sudan_News12[[#This Row],[text_classification_arabic5]],TextClassificationList[text_classification_arabic],0),1)</f>
        <v>#N/A</v>
      </c>
    </row>
    <row r="5176" spans="1:49" x14ac:dyDescent="0.2">
      <c r="A5176">
        <v>1.0789533141407826E+18</v>
      </c>
      <c r="B5176">
        <v>1.0789533141407826E+18</v>
      </c>
      <c r="C5176" t="s">
        <v>19832</v>
      </c>
      <c r="D5176" s="1">
        <v>43463</v>
      </c>
      <c r="E5176" s="2">
        <v>0.49872685185185184</v>
      </c>
      <c r="F5176">
        <v>200</v>
      </c>
      <c r="G5176">
        <v>1889611729</v>
      </c>
      <c r="H5176" t="s">
        <v>354</v>
      </c>
      <c r="I5176" t="s">
        <v>355</v>
      </c>
      <c r="J5176" t="s">
        <v>265</v>
      </c>
      <c r="K5176" t="s">
        <v>19833</v>
      </c>
      <c r="L5176" t="s">
        <v>266</v>
      </c>
      <c r="M5176" t="s">
        <v>267</v>
      </c>
      <c r="N5176" t="s">
        <v>267</v>
      </c>
      <c r="O5176" t="s">
        <v>19834</v>
      </c>
      <c r="P5176">
        <v>0</v>
      </c>
      <c r="Q5176">
        <v>0</v>
      </c>
      <c r="R5176">
        <v>0</v>
      </c>
      <c r="S5176" t="s">
        <v>267</v>
      </c>
      <c r="T5176" t="s">
        <v>267</v>
      </c>
      <c r="U5176" t="s">
        <v>19835</v>
      </c>
      <c r="V5176" t="b">
        <v>0</v>
      </c>
      <c r="W5176" t="s">
        <v>265</v>
      </c>
      <c r="X5176">
        <v>1</v>
      </c>
      <c r="Y5176" t="s">
        <v>19836</v>
      </c>
      <c r="Z5176" t="s">
        <v>265</v>
      </c>
      <c r="AA5176" t="s">
        <v>265</v>
      </c>
      <c r="AB5176" t="s">
        <v>265</v>
      </c>
      <c r="AC5176" t="s">
        <v>265</v>
      </c>
      <c r="AD5176" t="s">
        <v>265</v>
      </c>
      <c r="AE5176" t="s">
        <v>265</v>
      </c>
      <c r="AF5176" t="s">
        <v>267</v>
      </c>
      <c r="AG5176" t="s">
        <v>265</v>
      </c>
      <c r="AH5176" t="s">
        <v>265</v>
      </c>
      <c r="AI5176" t="s">
        <v>265</v>
      </c>
      <c r="AJ5176" t="s">
        <v>265</v>
      </c>
      <c r="AL5176" t="str">
        <f>IF(Sudan_News12[[#This Row],[relevancy_classification_english]]="Relevant","مناسب",IF(Sudan_News12[[#This Row],[relevancy_classification_english]]="Relevant","عَرَضِيّ",""))</f>
        <v/>
      </c>
      <c r="AN5176" t="str">
        <f>IF(Sudan_News12[[#This Row],[sentiment_analysis_english]]="Negative","سلبي",IF(Sudan_News12[[#This Row],[sentiment_analysis_english]]="Neutral","حيادي",IF(Sudan_News12[[#This Row],[sentiment_analysis_english]]="Positive","إيجابي","")))</f>
        <v/>
      </c>
      <c r="AO5176" t="e">
        <f>INDEX(TextClassificationList[],MATCH(Sudan_News12[[#This Row],[text_classification_arabic]],TextClassificationList[text_classification_arabic],0),1)</f>
        <v>#N/A</v>
      </c>
      <c r="AQ5176" t="e">
        <f>INDEX(TextClassificationList[],MATCH(Sudan_News12[[#This Row],[text_classification_arabic2]],TextClassificationList[text_classification_arabic],0),1)</f>
        <v>#N/A</v>
      </c>
      <c r="AS5176" t="e">
        <f>INDEX(TextClassificationList[],MATCH(Sudan_News12[[#This Row],[text_classification_arabic3]],TextClassificationList[text_classification_arabic],0),1)</f>
        <v>#N/A</v>
      </c>
      <c r="AU5176" t="e">
        <f>INDEX(TextClassificationList[],MATCH(Sudan_News12[[#This Row],[text_classification_arabic4]],TextClassificationList[text_classification_arabic],0),1)</f>
        <v>#N/A</v>
      </c>
      <c r="AW5176" t="e">
        <f>INDEX(TextClassificationList[],MATCH(Sudan_News12[[#This Row],[text_classification_arabic5]],TextClassificationList[text_classification_arabic],0),1)</f>
        <v>#N/A</v>
      </c>
    </row>
    <row r="5177" spans="1:49" x14ac:dyDescent="0.2">
      <c r="A5177">
        <v>1.0789462405393449E+18</v>
      </c>
      <c r="B5177">
        <v>1.0778002402652611E+18</v>
      </c>
      <c r="C5177" t="s">
        <v>19837</v>
      </c>
      <c r="D5177" s="1">
        <v>43463</v>
      </c>
      <c r="E5177" s="2">
        <v>0.47921296296296295</v>
      </c>
      <c r="F5177">
        <v>200</v>
      </c>
      <c r="G5177">
        <v>1889611729</v>
      </c>
      <c r="H5177" t="s">
        <v>354</v>
      </c>
      <c r="I5177" t="s">
        <v>355</v>
      </c>
      <c r="J5177" t="s">
        <v>265</v>
      </c>
      <c r="K5177" t="s">
        <v>19838</v>
      </c>
      <c r="L5177" t="s">
        <v>266</v>
      </c>
      <c r="M5177" t="s">
        <v>267</v>
      </c>
      <c r="N5177" t="s">
        <v>267</v>
      </c>
      <c r="O5177" t="s">
        <v>267</v>
      </c>
      <c r="P5177">
        <v>0</v>
      </c>
      <c r="Q5177">
        <v>0</v>
      </c>
      <c r="R5177">
        <v>1</v>
      </c>
      <c r="S5177" t="s">
        <v>267</v>
      </c>
      <c r="T5177" t="s">
        <v>267</v>
      </c>
      <c r="U5177" t="s">
        <v>19839</v>
      </c>
      <c r="V5177" t="b">
        <v>0</v>
      </c>
      <c r="W5177" t="s">
        <v>265</v>
      </c>
      <c r="X5177">
        <v>0</v>
      </c>
      <c r="Y5177" t="s">
        <v>265</v>
      </c>
      <c r="Z5177" t="s">
        <v>265</v>
      </c>
      <c r="AA5177" t="s">
        <v>265</v>
      </c>
      <c r="AB5177" t="s">
        <v>265</v>
      </c>
      <c r="AC5177" t="s">
        <v>265</v>
      </c>
      <c r="AD5177" t="s">
        <v>265</v>
      </c>
      <c r="AE5177" t="s">
        <v>265</v>
      </c>
      <c r="AF5177" t="s">
        <v>19840</v>
      </c>
      <c r="AG5177" t="s">
        <v>265</v>
      </c>
      <c r="AH5177" t="s">
        <v>265</v>
      </c>
      <c r="AI5177" t="s">
        <v>265</v>
      </c>
      <c r="AJ5177" t="s">
        <v>265</v>
      </c>
      <c r="AL5177" t="str">
        <f>IF(Sudan_News12[[#This Row],[relevancy_classification_english]]="Relevant","مناسب",IF(Sudan_News12[[#This Row],[relevancy_classification_english]]="Relevant","عَرَضِيّ",""))</f>
        <v/>
      </c>
      <c r="AN5177" t="str">
        <f>IF(Sudan_News12[[#This Row],[sentiment_analysis_english]]="Negative","سلبي",IF(Sudan_News12[[#This Row],[sentiment_analysis_english]]="Neutral","حيادي",IF(Sudan_News12[[#This Row],[sentiment_analysis_english]]="Positive","إيجابي","")))</f>
        <v/>
      </c>
      <c r="AO5177" t="e">
        <f>INDEX(TextClassificationList[],MATCH(Sudan_News12[[#This Row],[text_classification_arabic]],TextClassificationList[text_classification_arabic],0),1)</f>
        <v>#N/A</v>
      </c>
      <c r="AQ5177" t="e">
        <f>INDEX(TextClassificationList[],MATCH(Sudan_News12[[#This Row],[text_classification_arabic2]],TextClassificationList[text_classification_arabic],0),1)</f>
        <v>#N/A</v>
      </c>
      <c r="AS5177" t="e">
        <f>INDEX(TextClassificationList[],MATCH(Sudan_News12[[#This Row],[text_classification_arabic3]],TextClassificationList[text_classification_arabic],0),1)</f>
        <v>#N/A</v>
      </c>
      <c r="AU5177" t="e">
        <f>INDEX(TextClassificationList[],MATCH(Sudan_News12[[#This Row],[text_classification_arabic4]],TextClassificationList[text_classification_arabic],0),1)</f>
        <v>#N/A</v>
      </c>
      <c r="AW5177" t="e">
        <f>INDEX(TextClassificationList[],MATCH(Sudan_News12[[#This Row],[text_classification_arabic5]],TextClassificationList[text_classification_arabic],0),1)</f>
        <v>#N/A</v>
      </c>
    </row>
    <row r="5178" spans="1:49" x14ac:dyDescent="0.2">
      <c r="A5178">
        <v>1.0786925555319235E+18</v>
      </c>
      <c r="B5178">
        <v>1.0786925555319235E+18</v>
      </c>
      <c r="C5178" t="s">
        <v>19841</v>
      </c>
      <c r="D5178" s="1">
        <v>43462</v>
      </c>
      <c r="E5178" s="2">
        <v>0.77917824074074071</v>
      </c>
      <c r="F5178">
        <v>200</v>
      </c>
      <c r="G5178">
        <v>1889611729</v>
      </c>
      <c r="H5178" t="s">
        <v>354</v>
      </c>
      <c r="I5178" t="s">
        <v>355</v>
      </c>
      <c r="J5178" t="s">
        <v>265</v>
      </c>
      <c r="K5178" t="s">
        <v>19842</v>
      </c>
      <c r="L5178" t="s">
        <v>266</v>
      </c>
      <c r="M5178" t="s">
        <v>267</v>
      </c>
      <c r="N5178" t="s">
        <v>267</v>
      </c>
      <c r="O5178" t="s">
        <v>267</v>
      </c>
      <c r="P5178">
        <v>0</v>
      </c>
      <c r="Q5178">
        <v>0</v>
      </c>
      <c r="R5178">
        <v>0</v>
      </c>
      <c r="S5178" t="s">
        <v>267</v>
      </c>
      <c r="T5178" t="s">
        <v>267</v>
      </c>
      <c r="U5178" t="s">
        <v>19843</v>
      </c>
      <c r="V5178" t="b">
        <v>0</v>
      </c>
      <c r="W5178" t="s">
        <v>19844</v>
      </c>
      <c r="X5178">
        <v>0</v>
      </c>
      <c r="Y5178" t="s">
        <v>265</v>
      </c>
      <c r="Z5178" t="s">
        <v>265</v>
      </c>
      <c r="AA5178" t="s">
        <v>265</v>
      </c>
      <c r="AB5178" t="s">
        <v>265</v>
      </c>
      <c r="AC5178" t="s">
        <v>265</v>
      </c>
      <c r="AD5178" t="s">
        <v>265</v>
      </c>
      <c r="AE5178" t="s">
        <v>265</v>
      </c>
      <c r="AF5178" t="s">
        <v>267</v>
      </c>
      <c r="AG5178" t="s">
        <v>265</v>
      </c>
      <c r="AH5178" t="s">
        <v>265</v>
      </c>
      <c r="AI5178" t="s">
        <v>265</v>
      </c>
      <c r="AJ5178" t="s">
        <v>265</v>
      </c>
      <c r="AL5178" t="str">
        <f>IF(Sudan_News12[[#This Row],[relevancy_classification_english]]="Relevant","مناسب",IF(Sudan_News12[[#This Row],[relevancy_classification_english]]="Relevant","عَرَضِيّ",""))</f>
        <v/>
      </c>
      <c r="AN5178" t="str">
        <f>IF(Sudan_News12[[#This Row],[sentiment_analysis_english]]="Negative","سلبي",IF(Sudan_News12[[#This Row],[sentiment_analysis_english]]="Neutral","حيادي",IF(Sudan_News12[[#This Row],[sentiment_analysis_english]]="Positive","إيجابي","")))</f>
        <v/>
      </c>
      <c r="AO5178" t="e">
        <f>INDEX(TextClassificationList[],MATCH(Sudan_News12[[#This Row],[text_classification_arabic]],TextClassificationList[text_classification_arabic],0),1)</f>
        <v>#N/A</v>
      </c>
      <c r="AQ5178" t="e">
        <f>INDEX(TextClassificationList[],MATCH(Sudan_News12[[#This Row],[text_classification_arabic2]],TextClassificationList[text_classification_arabic],0),1)</f>
        <v>#N/A</v>
      </c>
      <c r="AS5178" t="e">
        <f>INDEX(TextClassificationList[],MATCH(Sudan_News12[[#This Row],[text_classification_arabic3]],TextClassificationList[text_classification_arabic],0),1)</f>
        <v>#N/A</v>
      </c>
      <c r="AU5178" t="e">
        <f>INDEX(TextClassificationList[],MATCH(Sudan_News12[[#This Row],[text_classification_arabic4]],TextClassificationList[text_classification_arabic],0),1)</f>
        <v>#N/A</v>
      </c>
      <c r="AW5178" t="e">
        <f>INDEX(TextClassificationList[],MATCH(Sudan_News12[[#This Row],[text_classification_arabic5]],TextClassificationList[text_classification_arabic],0),1)</f>
        <v>#N/A</v>
      </c>
    </row>
    <row r="5179" spans="1:49" x14ac:dyDescent="0.2">
      <c r="A5179">
        <v>1.0785519353624412E+18</v>
      </c>
      <c r="B5179">
        <v>1.0785519353624412E+18</v>
      </c>
      <c r="C5179" t="s">
        <v>19845</v>
      </c>
      <c r="D5179" s="1">
        <v>43462</v>
      </c>
      <c r="E5179" s="2">
        <v>0.39113425925925926</v>
      </c>
      <c r="F5179">
        <v>200</v>
      </c>
      <c r="G5179">
        <v>1889611729</v>
      </c>
      <c r="H5179" t="s">
        <v>354</v>
      </c>
      <c r="I5179" t="s">
        <v>355</v>
      </c>
      <c r="J5179" t="s">
        <v>265</v>
      </c>
      <c r="K5179" t="s">
        <v>19846</v>
      </c>
      <c r="L5179" t="s">
        <v>266</v>
      </c>
      <c r="M5179" t="s">
        <v>267</v>
      </c>
      <c r="N5179" t="s">
        <v>267</v>
      </c>
      <c r="O5179" t="s">
        <v>267</v>
      </c>
      <c r="P5179">
        <v>0</v>
      </c>
      <c r="Q5179">
        <v>0</v>
      </c>
      <c r="R5179">
        <v>1</v>
      </c>
      <c r="S5179" t="s">
        <v>267</v>
      </c>
      <c r="T5179" t="s">
        <v>267</v>
      </c>
      <c r="U5179" t="s">
        <v>19847</v>
      </c>
      <c r="V5179" t="b">
        <v>0</v>
      </c>
      <c r="W5179" t="s">
        <v>265</v>
      </c>
      <c r="X5179">
        <v>0</v>
      </c>
      <c r="Y5179" t="s">
        <v>265</v>
      </c>
      <c r="Z5179" t="s">
        <v>265</v>
      </c>
      <c r="AA5179" t="s">
        <v>265</v>
      </c>
      <c r="AB5179" t="s">
        <v>265</v>
      </c>
      <c r="AC5179" t="s">
        <v>265</v>
      </c>
      <c r="AD5179" t="s">
        <v>265</v>
      </c>
      <c r="AE5179" t="s">
        <v>265</v>
      </c>
      <c r="AF5179" t="s">
        <v>267</v>
      </c>
      <c r="AG5179" t="s">
        <v>265</v>
      </c>
      <c r="AH5179" t="s">
        <v>265</v>
      </c>
      <c r="AI5179" t="s">
        <v>265</v>
      </c>
      <c r="AJ5179" t="s">
        <v>265</v>
      </c>
      <c r="AL5179" t="str">
        <f>IF(Sudan_News12[[#This Row],[relevancy_classification_english]]="Relevant","مناسب",IF(Sudan_News12[[#This Row],[relevancy_classification_english]]="Relevant","عَرَضِيّ",""))</f>
        <v/>
      </c>
      <c r="AN5179" t="str">
        <f>IF(Sudan_News12[[#This Row],[sentiment_analysis_english]]="Negative","سلبي",IF(Sudan_News12[[#This Row],[sentiment_analysis_english]]="Neutral","حيادي",IF(Sudan_News12[[#This Row],[sentiment_analysis_english]]="Positive","إيجابي","")))</f>
        <v/>
      </c>
      <c r="AO5179" t="e">
        <f>INDEX(TextClassificationList[],MATCH(Sudan_News12[[#This Row],[text_classification_arabic]],TextClassificationList[text_classification_arabic],0),1)</f>
        <v>#N/A</v>
      </c>
      <c r="AQ5179" t="e">
        <f>INDEX(TextClassificationList[],MATCH(Sudan_News12[[#This Row],[text_classification_arabic2]],TextClassificationList[text_classification_arabic],0),1)</f>
        <v>#N/A</v>
      </c>
      <c r="AS5179" t="e">
        <f>INDEX(TextClassificationList[],MATCH(Sudan_News12[[#This Row],[text_classification_arabic3]],TextClassificationList[text_classification_arabic],0),1)</f>
        <v>#N/A</v>
      </c>
      <c r="AU5179" t="e">
        <f>INDEX(TextClassificationList[],MATCH(Sudan_News12[[#This Row],[text_classification_arabic4]],TextClassificationList[text_classification_arabic],0),1)</f>
        <v>#N/A</v>
      </c>
      <c r="AW5179" t="e">
        <f>INDEX(TextClassificationList[],MATCH(Sudan_News12[[#This Row],[text_classification_arabic5]],TextClassificationList[text_classification_arabic],0),1)</f>
        <v>#N/A</v>
      </c>
    </row>
    <row r="5180" spans="1:49" x14ac:dyDescent="0.2">
      <c r="A5180">
        <v>1.0785413256985477E+18</v>
      </c>
      <c r="B5180">
        <v>1.0785413256985477E+18</v>
      </c>
      <c r="C5180" t="s">
        <v>19848</v>
      </c>
      <c r="D5180" s="1">
        <v>43462</v>
      </c>
      <c r="E5180" s="2">
        <v>0.36186342592592591</v>
      </c>
      <c r="F5180">
        <v>200</v>
      </c>
      <c r="G5180">
        <v>1889611729</v>
      </c>
      <c r="H5180" t="s">
        <v>354</v>
      </c>
      <c r="I5180" t="s">
        <v>355</v>
      </c>
      <c r="J5180" t="s">
        <v>265</v>
      </c>
      <c r="K5180" t="s">
        <v>19849</v>
      </c>
      <c r="L5180" t="s">
        <v>266</v>
      </c>
      <c r="M5180" t="s">
        <v>267</v>
      </c>
      <c r="N5180" t="s">
        <v>267</v>
      </c>
      <c r="O5180" t="s">
        <v>267</v>
      </c>
      <c r="P5180">
        <v>0</v>
      </c>
      <c r="Q5180">
        <v>0</v>
      </c>
      <c r="R5180">
        <v>1</v>
      </c>
      <c r="S5180" t="s">
        <v>267</v>
      </c>
      <c r="T5180" t="s">
        <v>267</v>
      </c>
      <c r="U5180" t="s">
        <v>19850</v>
      </c>
      <c r="V5180" t="b">
        <v>0</v>
      </c>
      <c r="W5180" t="s">
        <v>265</v>
      </c>
      <c r="X5180">
        <v>0</v>
      </c>
      <c r="Y5180" t="s">
        <v>265</v>
      </c>
      <c r="Z5180" t="s">
        <v>265</v>
      </c>
      <c r="AA5180" t="s">
        <v>265</v>
      </c>
      <c r="AB5180" t="s">
        <v>265</v>
      </c>
      <c r="AC5180" t="s">
        <v>265</v>
      </c>
      <c r="AD5180" t="s">
        <v>265</v>
      </c>
      <c r="AE5180" t="s">
        <v>265</v>
      </c>
      <c r="AF5180" t="s">
        <v>267</v>
      </c>
      <c r="AG5180" t="s">
        <v>265</v>
      </c>
      <c r="AH5180" t="s">
        <v>265</v>
      </c>
      <c r="AI5180" t="s">
        <v>265</v>
      </c>
      <c r="AJ5180" t="s">
        <v>265</v>
      </c>
      <c r="AL5180" t="str">
        <f>IF(Sudan_News12[[#This Row],[relevancy_classification_english]]="Relevant","مناسب",IF(Sudan_News12[[#This Row],[relevancy_classification_english]]="Relevant","عَرَضِيّ",""))</f>
        <v/>
      </c>
      <c r="AN5180" t="str">
        <f>IF(Sudan_News12[[#This Row],[sentiment_analysis_english]]="Negative","سلبي",IF(Sudan_News12[[#This Row],[sentiment_analysis_english]]="Neutral","حيادي",IF(Sudan_News12[[#This Row],[sentiment_analysis_english]]="Positive","إيجابي","")))</f>
        <v/>
      </c>
      <c r="AO5180" t="e">
        <f>INDEX(TextClassificationList[],MATCH(Sudan_News12[[#This Row],[text_classification_arabic]],TextClassificationList[text_classification_arabic],0),1)</f>
        <v>#N/A</v>
      </c>
      <c r="AQ5180" t="e">
        <f>INDEX(TextClassificationList[],MATCH(Sudan_News12[[#This Row],[text_classification_arabic2]],TextClassificationList[text_classification_arabic],0),1)</f>
        <v>#N/A</v>
      </c>
      <c r="AS5180" t="e">
        <f>INDEX(TextClassificationList[],MATCH(Sudan_News12[[#This Row],[text_classification_arabic3]],TextClassificationList[text_classification_arabic],0),1)</f>
        <v>#N/A</v>
      </c>
      <c r="AU5180" t="e">
        <f>INDEX(TextClassificationList[],MATCH(Sudan_News12[[#This Row],[text_classification_arabic4]],TextClassificationList[text_classification_arabic],0),1)</f>
        <v>#N/A</v>
      </c>
      <c r="AW5180" t="e">
        <f>INDEX(TextClassificationList[],MATCH(Sudan_News12[[#This Row],[text_classification_arabic5]],TextClassificationList[text_classification_arabic],0),1)</f>
        <v>#N/A</v>
      </c>
    </row>
    <row r="5181" spans="1:49" x14ac:dyDescent="0.2">
      <c r="A5181">
        <v>1.0781804556928041E+18</v>
      </c>
      <c r="B5181">
        <v>1.0780630375281091E+18</v>
      </c>
      <c r="C5181" t="s">
        <v>19851</v>
      </c>
      <c r="D5181" s="1">
        <v>43461</v>
      </c>
      <c r="E5181" s="2">
        <v>0.36604166666666665</v>
      </c>
      <c r="F5181">
        <v>200</v>
      </c>
      <c r="G5181">
        <v>1889611729</v>
      </c>
      <c r="H5181" t="s">
        <v>354</v>
      </c>
      <c r="I5181" t="s">
        <v>355</v>
      </c>
      <c r="J5181" t="s">
        <v>265</v>
      </c>
      <c r="K5181" t="s">
        <v>19852</v>
      </c>
      <c r="L5181" t="s">
        <v>266</v>
      </c>
      <c r="M5181" t="s">
        <v>267</v>
      </c>
      <c r="N5181" t="s">
        <v>267</v>
      </c>
      <c r="O5181" t="s">
        <v>267</v>
      </c>
      <c r="P5181">
        <v>0</v>
      </c>
      <c r="Q5181">
        <v>0</v>
      </c>
      <c r="R5181">
        <v>1</v>
      </c>
      <c r="S5181" t="s">
        <v>267</v>
      </c>
      <c r="T5181" t="s">
        <v>267</v>
      </c>
      <c r="U5181" t="s">
        <v>19853</v>
      </c>
      <c r="V5181" t="b">
        <v>0</v>
      </c>
      <c r="W5181" t="s">
        <v>265</v>
      </c>
      <c r="X5181">
        <v>0</v>
      </c>
      <c r="Y5181" t="s">
        <v>265</v>
      </c>
      <c r="Z5181" t="s">
        <v>265</v>
      </c>
      <c r="AA5181" t="s">
        <v>265</v>
      </c>
      <c r="AB5181" t="s">
        <v>265</v>
      </c>
      <c r="AC5181" t="s">
        <v>265</v>
      </c>
      <c r="AD5181" t="s">
        <v>265</v>
      </c>
      <c r="AE5181" t="s">
        <v>265</v>
      </c>
      <c r="AF5181" t="s">
        <v>18038</v>
      </c>
      <c r="AG5181" t="s">
        <v>265</v>
      </c>
      <c r="AH5181" t="s">
        <v>265</v>
      </c>
      <c r="AI5181" t="s">
        <v>265</v>
      </c>
      <c r="AJ5181" t="s">
        <v>265</v>
      </c>
      <c r="AL5181" t="str">
        <f>IF(Sudan_News12[[#This Row],[relevancy_classification_english]]="Relevant","مناسب",IF(Sudan_News12[[#This Row],[relevancy_classification_english]]="Relevant","عَرَضِيّ",""))</f>
        <v/>
      </c>
      <c r="AN5181" t="str">
        <f>IF(Sudan_News12[[#This Row],[sentiment_analysis_english]]="Negative","سلبي",IF(Sudan_News12[[#This Row],[sentiment_analysis_english]]="Neutral","حيادي",IF(Sudan_News12[[#This Row],[sentiment_analysis_english]]="Positive","إيجابي","")))</f>
        <v/>
      </c>
      <c r="AO5181" t="e">
        <f>INDEX(TextClassificationList[],MATCH(Sudan_News12[[#This Row],[text_classification_arabic]],TextClassificationList[text_classification_arabic],0),1)</f>
        <v>#N/A</v>
      </c>
      <c r="AQ5181" t="e">
        <f>INDEX(TextClassificationList[],MATCH(Sudan_News12[[#This Row],[text_classification_arabic2]],TextClassificationList[text_classification_arabic],0),1)</f>
        <v>#N/A</v>
      </c>
      <c r="AS5181" t="e">
        <f>INDEX(TextClassificationList[],MATCH(Sudan_News12[[#This Row],[text_classification_arabic3]],TextClassificationList[text_classification_arabic],0),1)</f>
        <v>#N/A</v>
      </c>
      <c r="AU5181" t="e">
        <f>INDEX(TextClassificationList[],MATCH(Sudan_News12[[#This Row],[text_classification_arabic4]],TextClassificationList[text_classification_arabic],0),1)</f>
        <v>#N/A</v>
      </c>
      <c r="AW5181" t="e">
        <f>INDEX(TextClassificationList[],MATCH(Sudan_News12[[#This Row],[text_classification_arabic5]],TextClassificationList[text_classification_arabic],0),1)</f>
        <v>#N/A</v>
      </c>
    </row>
    <row r="5182" spans="1:49" x14ac:dyDescent="0.2">
      <c r="A5182">
        <v>1.0780133994627441E+18</v>
      </c>
      <c r="B5182">
        <v>1.0779221852583895E+18</v>
      </c>
      <c r="C5182" t="s">
        <v>19854</v>
      </c>
      <c r="D5182" s="1">
        <v>43460</v>
      </c>
      <c r="E5182" s="2">
        <v>0.90505787037037033</v>
      </c>
      <c r="F5182">
        <v>200</v>
      </c>
      <c r="G5182">
        <v>1889611729</v>
      </c>
      <c r="H5182" t="s">
        <v>354</v>
      </c>
      <c r="I5182" t="s">
        <v>355</v>
      </c>
      <c r="J5182" t="s">
        <v>265</v>
      </c>
      <c r="K5182" t="s">
        <v>19855</v>
      </c>
      <c r="L5182" t="s">
        <v>266</v>
      </c>
      <c r="M5182" t="s">
        <v>267</v>
      </c>
      <c r="N5182" t="s">
        <v>267</v>
      </c>
      <c r="O5182" t="s">
        <v>267</v>
      </c>
      <c r="P5182">
        <v>1</v>
      </c>
      <c r="Q5182">
        <v>0</v>
      </c>
      <c r="R5182">
        <v>0</v>
      </c>
      <c r="S5182" t="s">
        <v>267</v>
      </c>
      <c r="T5182" t="s">
        <v>267</v>
      </c>
      <c r="U5182" t="s">
        <v>19856</v>
      </c>
      <c r="V5182" t="b">
        <v>0</v>
      </c>
      <c r="W5182" t="s">
        <v>265</v>
      </c>
      <c r="X5182">
        <v>0</v>
      </c>
      <c r="Y5182" t="s">
        <v>265</v>
      </c>
      <c r="Z5182" t="s">
        <v>265</v>
      </c>
      <c r="AA5182" t="s">
        <v>265</v>
      </c>
      <c r="AB5182" t="s">
        <v>265</v>
      </c>
      <c r="AC5182" t="s">
        <v>265</v>
      </c>
      <c r="AD5182" t="s">
        <v>265</v>
      </c>
      <c r="AE5182" t="s">
        <v>265</v>
      </c>
      <c r="AF5182" t="s">
        <v>18145</v>
      </c>
      <c r="AG5182" t="s">
        <v>265</v>
      </c>
      <c r="AH5182" t="s">
        <v>265</v>
      </c>
      <c r="AI5182" t="s">
        <v>265</v>
      </c>
      <c r="AJ5182" t="s">
        <v>265</v>
      </c>
      <c r="AL5182" t="str">
        <f>IF(Sudan_News12[[#This Row],[relevancy_classification_english]]="Relevant","مناسب",IF(Sudan_News12[[#This Row],[relevancy_classification_english]]="Relevant","عَرَضِيّ",""))</f>
        <v/>
      </c>
      <c r="AN5182" t="str">
        <f>IF(Sudan_News12[[#This Row],[sentiment_analysis_english]]="Negative","سلبي",IF(Sudan_News12[[#This Row],[sentiment_analysis_english]]="Neutral","حيادي",IF(Sudan_News12[[#This Row],[sentiment_analysis_english]]="Positive","إيجابي","")))</f>
        <v/>
      </c>
      <c r="AO5182" t="e">
        <f>INDEX(TextClassificationList[],MATCH(Sudan_News12[[#This Row],[text_classification_arabic]],TextClassificationList[text_classification_arabic],0),1)</f>
        <v>#N/A</v>
      </c>
      <c r="AQ5182" t="e">
        <f>INDEX(TextClassificationList[],MATCH(Sudan_News12[[#This Row],[text_classification_arabic2]],TextClassificationList[text_classification_arabic],0),1)</f>
        <v>#N/A</v>
      </c>
      <c r="AS5182" t="e">
        <f>INDEX(TextClassificationList[],MATCH(Sudan_News12[[#This Row],[text_classification_arabic3]],TextClassificationList[text_classification_arabic],0),1)</f>
        <v>#N/A</v>
      </c>
      <c r="AU5182" t="e">
        <f>INDEX(TextClassificationList[],MATCH(Sudan_News12[[#This Row],[text_classification_arabic4]],TextClassificationList[text_classification_arabic],0),1)</f>
        <v>#N/A</v>
      </c>
      <c r="AW5182" t="e">
        <f>INDEX(TextClassificationList[],MATCH(Sudan_News12[[#This Row],[text_classification_arabic5]],TextClassificationList[text_classification_arabic],0),1)</f>
        <v>#N/A</v>
      </c>
    </row>
    <row r="5183" spans="1:49" x14ac:dyDescent="0.2">
      <c r="A5183">
        <v>1.0780101737829663E+18</v>
      </c>
      <c r="B5183">
        <v>1.0779444181900902E+18</v>
      </c>
      <c r="C5183" t="s">
        <v>19857</v>
      </c>
      <c r="D5183" s="1">
        <v>43460</v>
      </c>
      <c r="E5183" s="2">
        <v>0.89615740740740746</v>
      </c>
      <c r="F5183">
        <v>200</v>
      </c>
      <c r="G5183">
        <v>1889611729</v>
      </c>
      <c r="H5183" t="s">
        <v>354</v>
      </c>
      <c r="I5183" t="s">
        <v>355</v>
      </c>
      <c r="J5183" t="s">
        <v>265</v>
      </c>
      <c r="K5183" t="s">
        <v>19858</v>
      </c>
      <c r="L5183" t="s">
        <v>276</v>
      </c>
      <c r="M5183" t="s">
        <v>267</v>
      </c>
      <c r="N5183" t="s">
        <v>267</v>
      </c>
      <c r="O5183" t="s">
        <v>267</v>
      </c>
      <c r="P5183">
        <v>0</v>
      </c>
      <c r="Q5183">
        <v>0</v>
      </c>
      <c r="R5183">
        <v>0</v>
      </c>
      <c r="S5183" t="s">
        <v>267</v>
      </c>
      <c r="T5183" t="s">
        <v>267</v>
      </c>
      <c r="U5183" t="s">
        <v>19859</v>
      </c>
      <c r="V5183" t="b">
        <v>0</v>
      </c>
      <c r="W5183" t="s">
        <v>265</v>
      </c>
      <c r="X5183">
        <v>0</v>
      </c>
      <c r="Y5183" t="s">
        <v>265</v>
      </c>
      <c r="Z5183" t="s">
        <v>265</v>
      </c>
      <c r="AA5183" t="s">
        <v>265</v>
      </c>
      <c r="AB5183" t="s">
        <v>265</v>
      </c>
      <c r="AC5183" t="s">
        <v>265</v>
      </c>
      <c r="AD5183" t="s">
        <v>265</v>
      </c>
      <c r="AE5183" t="s">
        <v>265</v>
      </c>
      <c r="AF5183" t="s">
        <v>267</v>
      </c>
      <c r="AG5183" t="s">
        <v>265</v>
      </c>
      <c r="AH5183" t="s">
        <v>265</v>
      </c>
      <c r="AI5183" t="s">
        <v>265</v>
      </c>
      <c r="AJ5183" t="s">
        <v>265</v>
      </c>
      <c r="AL5183" t="str">
        <f>IF(Sudan_News12[[#This Row],[relevancy_classification_english]]="Relevant","مناسب",IF(Sudan_News12[[#This Row],[relevancy_classification_english]]="Relevant","عَرَضِيّ",""))</f>
        <v/>
      </c>
      <c r="AN5183" t="str">
        <f>IF(Sudan_News12[[#This Row],[sentiment_analysis_english]]="Negative","سلبي",IF(Sudan_News12[[#This Row],[sentiment_analysis_english]]="Neutral","حيادي",IF(Sudan_News12[[#This Row],[sentiment_analysis_english]]="Positive","إيجابي","")))</f>
        <v/>
      </c>
      <c r="AO5183" t="e">
        <f>INDEX(TextClassificationList[],MATCH(Sudan_News12[[#This Row],[text_classification_arabic]],TextClassificationList[text_classification_arabic],0),1)</f>
        <v>#N/A</v>
      </c>
      <c r="AQ5183" t="e">
        <f>INDEX(TextClassificationList[],MATCH(Sudan_News12[[#This Row],[text_classification_arabic2]],TextClassificationList[text_classification_arabic],0),1)</f>
        <v>#N/A</v>
      </c>
      <c r="AS5183" t="e">
        <f>INDEX(TextClassificationList[],MATCH(Sudan_News12[[#This Row],[text_classification_arabic3]],TextClassificationList[text_classification_arabic],0),1)</f>
        <v>#N/A</v>
      </c>
      <c r="AU5183" t="e">
        <f>INDEX(TextClassificationList[],MATCH(Sudan_News12[[#This Row],[text_classification_arabic4]],TextClassificationList[text_classification_arabic],0),1)</f>
        <v>#N/A</v>
      </c>
      <c r="AW5183" t="e">
        <f>INDEX(TextClassificationList[],MATCH(Sudan_News12[[#This Row],[text_classification_arabic5]],TextClassificationList[text_classification_arabic],0),1)</f>
        <v>#N/A</v>
      </c>
    </row>
    <row r="5184" spans="1:49" x14ac:dyDescent="0.2">
      <c r="A5184">
        <v>1.0779890345117491E+18</v>
      </c>
      <c r="B5184">
        <v>1.0779890345117491E+18</v>
      </c>
      <c r="C5184" t="s">
        <v>19860</v>
      </c>
      <c r="D5184" s="1">
        <v>43460</v>
      </c>
      <c r="E5184" s="2">
        <v>0.83782407407407411</v>
      </c>
      <c r="F5184">
        <v>200</v>
      </c>
      <c r="G5184">
        <v>1889611729</v>
      </c>
      <c r="H5184" t="s">
        <v>354</v>
      </c>
      <c r="I5184" t="s">
        <v>355</v>
      </c>
      <c r="J5184" t="s">
        <v>265</v>
      </c>
      <c r="K5184" t="s">
        <v>19861</v>
      </c>
      <c r="L5184" t="s">
        <v>266</v>
      </c>
      <c r="M5184" t="s">
        <v>267</v>
      </c>
      <c r="N5184" t="s">
        <v>267</v>
      </c>
      <c r="O5184" t="s">
        <v>19862</v>
      </c>
      <c r="P5184">
        <v>1</v>
      </c>
      <c r="Q5184">
        <v>4</v>
      </c>
      <c r="R5184">
        <v>2</v>
      </c>
      <c r="S5184" t="s">
        <v>317</v>
      </c>
      <c r="T5184" t="s">
        <v>267</v>
      </c>
      <c r="U5184" t="s">
        <v>19863</v>
      </c>
      <c r="V5184" t="b">
        <v>0</v>
      </c>
      <c r="W5184" t="s">
        <v>265</v>
      </c>
      <c r="X5184">
        <v>1</v>
      </c>
      <c r="Y5184" t="s">
        <v>19864</v>
      </c>
      <c r="Z5184" t="s">
        <v>265</v>
      </c>
      <c r="AA5184" t="s">
        <v>265</v>
      </c>
      <c r="AB5184" t="s">
        <v>265</v>
      </c>
      <c r="AC5184" t="s">
        <v>265</v>
      </c>
      <c r="AD5184" t="s">
        <v>265</v>
      </c>
      <c r="AE5184" t="s">
        <v>265</v>
      </c>
      <c r="AF5184" t="s">
        <v>267</v>
      </c>
      <c r="AG5184" t="s">
        <v>265</v>
      </c>
      <c r="AH5184" t="s">
        <v>265</v>
      </c>
      <c r="AI5184" t="s">
        <v>265</v>
      </c>
      <c r="AJ5184" t="s">
        <v>265</v>
      </c>
      <c r="AL5184" t="str">
        <f>IF(Sudan_News12[[#This Row],[relevancy_classification_english]]="Relevant","مناسب",IF(Sudan_News12[[#This Row],[relevancy_classification_english]]="Relevant","عَرَضِيّ",""))</f>
        <v/>
      </c>
      <c r="AN5184" t="str">
        <f>IF(Sudan_News12[[#This Row],[sentiment_analysis_english]]="Negative","سلبي",IF(Sudan_News12[[#This Row],[sentiment_analysis_english]]="Neutral","حيادي",IF(Sudan_News12[[#This Row],[sentiment_analysis_english]]="Positive","إيجابي","")))</f>
        <v/>
      </c>
      <c r="AO5184" t="e">
        <f>INDEX(TextClassificationList[],MATCH(Sudan_News12[[#This Row],[text_classification_arabic]],TextClassificationList[text_classification_arabic],0),1)</f>
        <v>#N/A</v>
      </c>
      <c r="AQ5184" t="e">
        <f>INDEX(TextClassificationList[],MATCH(Sudan_News12[[#This Row],[text_classification_arabic2]],TextClassificationList[text_classification_arabic],0),1)</f>
        <v>#N/A</v>
      </c>
      <c r="AS5184" t="e">
        <f>INDEX(TextClassificationList[],MATCH(Sudan_News12[[#This Row],[text_classification_arabic3]],TextClassificationList[text_classification_arabic],0),1)</f>
        <v>#N/A</v>
      </c>
      <c r="AU5184" t="e">
        <f>INDEX(TextClassificationList[],MATCH(Sudan_News12[[#This Row],[text_classification_arabic4]],TextClassificationList[text_classification_arabic],0),1)</f>
        <v>#N/A</v>
      </c>
      <c r="AW5184" t="e">
        <f>INDEX(TextClassificationList[],MATCH(Sudan_News12[[#This Row],[text_classification_arabic5]],TextClassificationList[text_classification_arabic],0),1)</f>
        <v>#N/A</v>
      </c>
    </row>
    <row r="5185" spans="1:49" x14ac:dyDescent="0.2">
      <c r="A5185">
        <v>1.0779242079908413E+18</v>
      </c>
      <c r="B5185">
        <v>1.0779242079908413E+18</v>
      </c>
      <c r="C5185" t="s">
        <v>19865</v>
      </c>
      <c r="D5185" s="1">
        <v>43460</v>
      </c>
      <c r="E5185" s="2">
        <v>0.65893518518518523</v>
      </c>
      <c r="F5185">
        <v>200</v>
      </c>
      <c r="G5185">
        <v>1889611729</v>
      </c>
      <c r="H5185" t="s">
        <v>354</v>
      </c>
      <c r="I5185" t="s">
        <v>355</v>
      </c>
      <c r="J5185" t="s">
        <v>265</v>
      </c>
      <c r="K5185" t="s">
        <v>19866</v>
      </c>
      <c r="L5185" t="s">
        <v>266</v>
      </c>
      <c r="M5185" t="s">
        <v>267</v>
      </c>
      <c r="N5185" t="s">
        <v>267</v>
      </c>
      <c r="O5185" t="s">
        <v>267</v>
      </c>
      <c r="P5185">
        <v>1</v>
      </c>
      <c r="Q5185">
        <v>1</v>
      </c>
      <c r="R5185">
        <v>4</v>
      </c>
      <c r="S5185" t="s">
        <v>267</v>
      </c>
      <c r="T5185" t="s">
        <v>267</v>
      </c>
      <c r="U5185" t="s">
        <v>19867</v>
      </c>
      <c r="V5185" t="b">
        <v>0</v>
      </c>
      <c r="W5185" t="s">
        <v>265</v>
      </c>
      <c r="X5185">
        <v>0</v>
      </c>
      <c r="Y5185" t="s">
        <v>265</v>
      </c>
      <c r="Z5185" t="s">
        <v>265</v>
      </c>
      <c r="AA5185" t="s">
        <v>265</v>
      </c>
      <c r="AB5185" t="s">
        <v>265</v>
      </c>
      <c r="AC5185" t="s">
        <v>265</v>
      </c>
      <c r="AD5185" t="s">
        <v>265</v>
      </c>
      <c r="AE5185" t="s">
        <v>265</v>
      </c>
      <c r="AF5185" t="s">
        <v>267</v>
      </c>
      <c r="AG5185" t="s">
        <v>265</v>
      </c>
      <c r="AH5185" t="s">
        <v>265</v>
      </c>
      <c r="AI5185" t="s">
        <v>265</v>
      </c>
      <c r="AJ5185" t="s">
        <v>265</v>
      </c>
      <c r="AL5185" t="str">
        <f>IF(Sudan_News12[[#This Row],[relevancy_classification_english]]="Relevant","مناسب",IF(Sudan_News12[[#This Row],[relevancy_classification_english]]="Relevant","عَرَضِيّ",""))</f>
        <v/>
      </c>
      <c r="AN5185" t="str">
        <f>IF(Sudan_News12[[#This Row],[sentiment_analysis_english]]="Negative","سلبي",IF(Sudan_News12[[#This Row],[sentiment_analysis_english]]="Neutral","حيادي",IF(Sudan_News12[[#This Row],[sentiment_analysis_english]]="Positive","إيجابي","")))</f>
        <v/>
      </c>
      <c r="AO5185" t="e">
        <f>INDEX(TextClassificationList[],MATCH(Sudan_News12[[#This Row],[text_classification_arabic]],TextClassificationList[text_classification_arabic],0),1)</f>
        <v>#N/A</v>
      </c>
      <c r="AQ5185" t="e">
        <f>INDEX(TextClassificationList[],MATCH(Sudan_News12[[#This Row],[text_classification_arabic2]],TextClassificationList[text_classification_arabic],0),1)</f>
        <v>#N/A</v>
      </c>
      <c r="AS5185" t="e">
        <f>INDEX(TextClassificationList[],MATCH(Sudan_News12[[#This Row],[text_classification_arabic3]],TextClassificationList[text_classification_arabic],0),1)</f>
        <v>#N/A</v>
      </c>
      <c r="AU5185" t="e">
        <f>INDEX(TextClassificationList[],MATCH(Sudan_News12[[#This Row],[text_classification_arabic4]],TextClassificationList[text_classification_arabic],0),1)</f>
        <v>#N/A</v>
      </c>
      <c r="AW5185" t="e">
        <f>INDEX(TextClassificationList[],MATCH(Sudan_News12[[#This Row],[text_classification_arabic5]],TextClassificationList[text_classification_arabic],0),1)</f>
        <v>#N/A</v>
      </c>
    </row>
    <row r="5186" spans="1:49" x14ac:dyDescent="0.2">
      <c r="A5186">
        <v>1.0778971301263319E+18</v>
      </c>
      <c r="B5186">
        <v>1.0777026280149893E+18</v>
      </c>
      <c r="C5186" t="s">
        <v>19868</v>
      </c>
      <c r="D5186" s="1">
        <v>43460</v>
      </c>
      <c r="E5186" s="2">
        <v>0.58421296296296299</v>
      </c>
      <c r="F5186">
        <v>200</v>
      </c>
      <c r="G5186">
        <v>1889611729</v>
      </c>
      <c r="H5186" t="s">
        <v>354</v>
      </c>
      <c r="I5186" t="s">
        <v>355</v>
      </c>
      <c r="J5186" t="s">
        <v>265</v>
      </c>
      <c r="K5186" t="s">
        <v>19869</v>
      </c>
      <c r="L5186" t="s">
        <v>266</v>
      </c>
      <c r="M5186" t="s">
        <v>267</v>
      </c>
      <c r="N5186" t="s">
        <v>267</v>
      </c>
      <c r="O5186" t="s">
        <v>267</v>
      </c>
      <c r="P5186">
        <v>0</v>
      </c>
      <c r="Q5186">
        <v>0</v>
      </c>
      <c r="R5186">
        <v>1</v>
      </c>
      <c r="S5186" t="s">
        <v>267</v>
      </c>
      <c r="T5186" t="s">
        <v>267</v>
      </c>
      <c r="U5186" t="s">
        <v>19870</v>
      </c>
      <c r="V5186" t="b">
        <v>0</v>
      </c>
      <c r="W5186" t="s">
        <v>265</v>
      </c>
      <c r="X5186">
        <v>0</v>
      </c>
      <c r="Y5186" t="s">
        <v>265</v>
      </c>
      <c r="Z5186" t="s">
        <v>265</v>
      </c>
      <c r="AA5186" t="s">
        <v>265</v>
      </c>
      <c r="AB5186" t="s">
        <v>265</v>
      </c>
      <c r="AC5186" t="s">
        <v>265</v>
      </c>
      <c r="AD5186" t="s">
        <v>265</v>
      </c>
      <c r="AE5186" t="s">
        <v>265</v>
      </c>
      <c r="AF5186" t="s">
        <v>19871</v>
      </c>
      <c r="AG5186" t="s">
        <v>265</v>
      </c>
      <c r="AH5186" t="s">
        <v>265</v>
      </c>
      <c r="AI5186" t="s">
        <v>265</v>
      </c>
      <c r="AJ5186" t="s">
        <v>265</v>
      </c>
      <c r="AL5186" t="str">
        <f>IF(Sudan_News12[[#This Row],[relevancy_classification_english]]="Relevant","مناسب",IF(Sudan_News12[[#This Row],[relevancy_classification_english]]="Relevant","عَرَضِيّ",""))</f>
        <v/>
      </c>
      <c r="AN5186" t="str">
        <f>IF(Sudan_News12[[#This Row],[sentiment_analysis_english]]="Negative","سلبي",IF(Sudan_News12[[#This Row],[sentiment_analysis_english]]="Neutral","حيادي",IF(Sudan_News12[[#This Row],[sentiment_analysis_english]]="Positive","إيجابي","")))</f>
        <v/>
      </c>
      <c r="AO5186" t="e">
        <f>INDEX(TextClassificationList[],MATCH(Sudan_News12[[#This Row],[text_classification_arabic]],TextClassificationList[text_classification_arabic],0),1)</f>
        <v>#N/A</v>
      </c>
      <c r="AQ5186" t="e">
        <f>INDEX(TextClassificationList[],MATCH(Sudan_News12[[#This Row],[text_classification_arabic2]],TextClassificationList[text_classification_arabic],0),1)</f>
        <v>#N/A</v>
      </c>
      <c r="AS5186" t="e">
        <f>INDEX(TextClassificationList[],MATCH(Sudan_News12[[#This Row],[text_classification_arabic3]],TextClassificationList[text_classification_arabic],0),1)</f>
        <v>#N/A</v>
      </c>
      <c r="AU5186" t="e">
        <f>INDEX(TextClassificationList[],MATCH(Sudan_News12[[#This Row],[text_classification_arabic4]],TextClassificationList[text_classification_arabic],0),1)</f>
        <v>#N/A</v>
      </c>
      <c r="AW5186" t="e">
        <f>INDEX(TextClassificationList[],MATCH(Sudan_News12[[#This Row],[text_classification_arabic5]],TextClassificationList[text_classification_arabic],0),1)</f>
        <v>#N/A</v>
      </c>
    </row>
    <row r="5187" spans="1:49" x14ac:dyDescent="0.2">
      <c r="A5187">
        <v>1.077864830743339E+18</v>
      </c>
      <c r="B5187">
        <v>1.0778376604404613E+18</v>
      </c>
      <c r="C5187" t="s">
        <v>19872</v>
      </c>
      <c r="D5187" s="1">
        <v>43460</v>
      </c>
      <c r="E5187" s="2">
        <v>0.49509259259259258</v>
      </c>
      <c r="F5187">
        <v>200</v>
      </c>
      <c r="G5187">
        <v>1889611729</v>
      </c>
      <c r="H5187" t="s">
        <v>354</v>
      </c>
      <c r="I5187" t="s">
        <v>355</v>
      </c>
      <c r="J5187" t="s">
        <v>265</v>
      </c>
      <c r="K5187" t="s">
        <v>19873</v>
      </c>
      <c r="L5187" t="s">
        <v>266</v>
      </c>
      <c r="M5187" t="s">
        <v>267</v>
      </c>
      <c r="N5187" t="s">
        <v>267</v>
      </c>
      <c r="O5187" t="s">
        <v>267</v>
      </c>
      <c r="P5187">
        <v>0</v>
      </c>
      <c r="Q5187">
        <v>0</v>
      </c>
      <c r="R5187">
        <v>0</v>
      </c>
      <c r="S5187" t="s">
        <v>267</v>
      </c>
      <c r="T5187" t="s">
        <v>267</v>
      </c>
      <c r="U5187" t="s">
        <v>19874</v>
      </c>
      <c r="V5187" t="b">
        <v>0</v>
      </c>
      <c r="W5187" t="s">
        <v>265</v>
      </c>
      <c r="X5187">
        <v>0</v>
      </c>
      <c r="Y5187" t="s">
        <v>265</v>
      </c>
      <c r="Z5187" t="s">
        <v>265</v>
      </c>
      <c r="AA5187" t="s">
        <v>265</v>
      </c>
      <c r="AB5187" t="s">
        <v>265</v>
      </c>
      <c r="AC5187" t="s">
        <v>265</v>
      </c>
      <c r="AD5187" t="s">
        <v>265</v>
      </c>
      <c r="AE5187" t="s">
        <v>265</v>
      </c>
      <c r="AF5187" t="s">
        <v>267</v>
      </c>
      <c r="AG5187" t="s">
        <v>265</v>
      </c>
      <c r="AH5187" t="s">
        <v>265</v>
      </c>
      <c r="AI5187" t="s">
        <v>265</v>
      </c>
      <c r="AJ5187" t="s">
        <v>265</v>
      </c>
      <c r="AL5187" t="str">
        <f>IF(Sudan_News12[[#This Row],[relevancy_classification_english]]="Relevant","مناسب",IF(Sudan_News12[[#This Row],[relevancy_classification_english]]="Relevant","عَرَضِيّ",""))</f>
        <v/>
      </c>
      <c r="AN5187" t="str">
        <f>IF(Sudan_News12[[#This Row],[sentiment_analysis_english]]="Negative","سلبي",IF(Sudan_News12[[#This Row],[sentiment_analysis_english]]="Neutral","حيادي",IF(Sudan_News12[[#This Row],[sentiment_analysis_english]]="Positive","إيجابي","")))</f>
        <v/>
      </c>
      <c r="AO5187" t="e">
        <f>INDEX(TextClassificationList[],MATCH(Sudan_News12[[#This Row],[text_classification_arabic]],TextClassificationList[text_classification_arabic],0),1)</f>
        <v>#N/A</v>
      </c>
      <c r="AQ5187" t="e">
        <f>INDEX(TextClassificationList[],MATCH(Sudan_News12[[#This Row],[text_classification_arabic2]],TextClassificationList[text_classification_arabic],0),1)</f>
        <v>#N/A</v>
      </c>
      <c r="AS5187" t="e">
        <f>INDEX(TextClassificationList[],MATCH(Sudan_News12[[#This Row],[text_classification_arabic3]],TextClassificationList[text_classification_arabic],0),1)</f>
        <v>#N/A</v>
      </c>
      <c r="AU5187" t="e">
        <f>INDEX(TextClassificationList[],MATCH(Sudan_News12[[#This Row],[text_classification_arabic4]],TextClassificationList[text_classification_arabic],0),1)</f>
        <v>#N/A</v>
      </c>
      <c r="AW5187" t="e">
        <f>INDEX(TextClassificationList[],MATCH(Sudan_News12[[#This Row],[text_classification_arabic5]],TextClassificationList[text_classification_arabic],0),1)</f>
        <v>#N/A</v>
      </c>
    </row>
    <row r="5188" spans="1:49" x14ac:dyDescent="0.2">
      <c r="A5188">
        <v>1.0777949380901806E+18</v>
      </c>
      <c r="B5188">
        <v>1.0777949380901806E+18</v>
      </c>
      <c r="C5188" t="s">
        <v>19875</v>
      </c>
      <c r="D5188" s="1">
        <v>43460</v>
      </c>
      <c r="E5188" s="2">
        <v>0.30222222222222223</v>
      </c>
      <c r="F5188">
        <v>200</v>
      </c>
      <c r="G5188">
        <v>1889611729</v>
      </c>
      <c r="H5188" t="s">
        <v>354</v>
      </c>
      <c r="I5188" t="s">
        <v>355</v>
      </c>
      <c r="J5188" t="s">
        <v>265</v>
      </c>
      <c r="K5188" t="s">
        <v>19876</v>
      </c>
      <c r="L5188" t="s">
        <v>266</v>
      </c>
      <c r="M5188" t="s">
        <v>267</v>
      </c>
      <c r="N5188" t="s">
        <v>267</v>
      </c>
      <c r="O5188" t="s">
        <v>19877</v>
      </c>
      <c r="P5188">
        <v>0</v>
      </c>
      <c r="Q5188">
        <v>3</v>
      </c>
      <c r="R5188">
        <v>3</v>
      </c>
      <c r="S5188" t="s">
        <v>19878</v>
      </c>
      <c r="T5188" t="s">
        <v>267</v>
      </c>
      <c r="U5188" t="s">
        <v>19879</v>
      </c>
      <c r="V5188" t="b">
        <v>0</v>
      </c>
      <c r="W5188" t="s">
        <v>265</v>
      </c>
      <c r="X5188">
        <v>1</v>
      </c>
      <c r="Y5188" t="s">
        <v>19880</v>
      </c>
      <c r="Z5188" t="s">
        <v>265</v>
      </c>
      <c r="AA5188" t="s">
        <v>265</v>
      </c>
      <c r="AB5188" t="s">
        <v>265</v>
      </c>
      <c r="AC5188" t="s">
        <v>265</v>
      </c>
      <c r="AD5188" t="s">
        <v>265</v>
      </c>
      <c r="AE5188" t="s">
        <v>265</v>
      </c>
      <c r="AF5188" t="s">
        <v>267</v>
      </c>
      <c r="AG5188" t="s">
        <v>265</v>
      </c>
      <c r="AH5188" t="s">
        <v>265</v>
      </c>
      <c r="AI5188" t="s">
        <v>265</v>
      </c>
      <c r="AJ5188" t="s">
        <v>265</v>
      </c>
      <c r="AL5188" t="str">
        <f>IF(Sudan_News12[[#This Row],[relevancy_classification_english]]="Relevant","مناسب",IF(Sudan_News12[[#This Row],[relevancy_classification_english]]="Relevant","عَرَضِيّ",""))</f>
        <v/>
      </c>
      <c r="AN5188" t="str">
        <f>IF(Sudan_News12[[#This Row],[sentiment_analysis_english]]="Negative","سلبي",IF(Sudan_News12[[#This Row],[sentiment_analysis_english]]="Neutral","حيادي",IF(Sudan_News12[[#This Row],[sentiment_analysis_english]]="Positive","إيجابي","")))</f>
        <v/>
      </c>
      <c r="AO5188" t="e">
        <f>INDEX(TextClassificationList[],MATCH(Sudan_News12[[#This Row],[text_classification_arabic]],TextClassificationList[text_classification_arabic],0),1)</f>
        <v>#N/A</v>
      </c>
      <c r="AQ5188" t="e">
        <f>INDEX(TextClassificationList[],MATCH(Sudan_News12[[#This Row],[text_classification_arabic2]],TextClassificationList[text_classification_arabic],0),1)</f>
        <v>#N/A</v>
      </c>
      <c r="AS5188" t="e">
        <f>INDEX(TextClassificationList[],MATCH(Sudan_News12[[#This Row],[text_classification_arabic3]],TextClassificationList[text_classification_arabic],0),1)</f>
        <v>#N/A</v>
      </c>
      <c r="AU5188" t="e">
        <f>INDEX(TextClassificationList[],MATCH(Sudan_News12[[#This Row],[text_classification_arabic4]],TextClassificationList[text_classification_arabic],0),1)</f>
        <v>#N/A</v>
      </c>
      <c r="AW5188" t="e">
        <f>INDEX(TextClassificationList[],MATCH(Sudan_News12[[#This Row],[text_classification_arabic5]],TextClassificationList[text_classification_arabic],0),1)</f>
        <v>#N/A</v>
      </c>
    </row>
    <row r="5189" spans="1:49" x14ac:dyDescent="0.2">
      <c r="A5189">
        <v>1.0773181101668966E+18</v>
      </c>
      <c r="B5189">
        <v>1.0773181101668966E+18</v>
      </c>
      <c r="C5189" t="s">
        <v>19881</v>
      </c>
      <c r="D5189" s="1">
        <v>43458</v>
      </c>
      <c r="E5189" s="2">
        <v>0.9864236111111111</v>
      </c>
      <c r="F5189">
        <v>200</v>
      </c>
      <c r="G5189">
        <v>1889611729</v>
      </c>
      <c r="H5189" t="s">
        <v>354</v>
      </c>
      <c r="I5189" t="s">
        <v>355</v>
      </c>
      <c r="J5189" t="s">
        <v>265</v>
      </c>
      <c r="K5189" t="s">
        <v>19882</v>
      </c>
      <c r="L5189" t="s">
        <v>266</v>
      </c>
      <c r="M5189" t="s">
        <v>267</v>
      </c>
      <c r="N5189" t="s">
        <v>267</v>
      </c>
      <c r="O5189" t="s">
        <v>19883</v>
      </c>
      <c r="P5189">
        <v>0</v>
      </c>
      <c r="Q5189">
        <v>0</v>
      </c>
      <c r="R5189">
        <v>1</v>
      </c>
      <c r="S5189" t="s">
        <v>317</v>
      </c>
      <c r="T5189" t="s">
        <v>267</v>
      </c>
      <c r="U5189" t="s">
        <v>19884</v>
      </c>
      <c r="V5189" t="b">
        <v>0</v>
      </c>
      <c r="W5189" t="s">
        <v>265</v>
      </c>
      <c r="X5189">
        <v>1</v>
      </c>
      <c r="Y5189" t="s">
        <v>19885</v>
      </c>
      <c r="Z5189" t="s">
        <v>265</v>
      </c>
      <c r="AA5189" t="s">
        <v>265</v>
      </c>
      <c r="AB5189" t="s">
        <v>265</v>
      </c>
      <c r="AC5189" t="s">
        <v>265</v>
      </c>
      <c r="AD5189" t="s">
        <v>265</v>
      </c>
      <c r="AE5189" t="s">
        <v>265</v>
      </c>
      <c r="AF5189" t="s">
        <v>267</v>
      </c>
      <c r="AG5189" t="s">
        <v>265</v>
      </c>
      <c r="AH5189" t="s">
        <v>265</v>
      </c>
      <c r="AI5189" t="s">
        <v>265</v>
      </c>
      <c r="AJ5189" t="s">
        <v>265</v>
      </c>
      <c r="AL5189" t="str">
        <f>IF(Sudan_News12[[#This Row],[relevancy_classification_english]]="Relevant","مناسب",IF(Sudan_News12[[#This Row],[relevancy_classification_english]]="Relevant","عَرَضِيّ",""))</f>
        <v/>
      </c>
      <c r="AN5189" t="str">
        <f>IF(Sudan_News12[[#This Row],[sentiment_analysis_english]]="Negative","سلبي",IF(Sudan_News12[[#This Row],[sentiment_analysis_english]]="Neutral","حيادي",IF(Sudan_News12[[#This Row],[sentiment_analysis_english]]="Positive","إيجابي","")))</f>
        <v/>
      </c>
      <c r="AO5189" t="e">
        <f>INDEX(TextClassificationList[],MATCH(Sudan_News12[[#This Row],[text_classification_arabic]],TextClassificationList[text_classification_arabic],0),1)</f>
        <v>#N/A</v>
      </c>
      <c r="AQ5189" t="e">
        <f>INDEX(TextClassificationList[],MATCH(Sudan_News12[[#This Row],[text_classification_arabic2]],TextClassificationList[text_classification_arabic],0),1)</f>
        <v>#N/A</v>
      </c>
      <c r="AS5189" t="e">
        <f>INDEX(TextClassificationList[],MATCH(Sudan_News12[[#This Row],[text_classification_arabic3]],TextClassificationList[text_classification_arabic],0),1)</f>
        <v>#N/A</v>
      </c>
      <c r="AU5189" t="e">
        <f>INDEX(TextClassificationList[],MATCH(Sudan_News12[[#This Row],[text_classification_arabic4]],TextClassificationList[text_classification_arabic],0),1)</f>
        <v>#N/A</v>
      </c>
      <c r="AW5189" t="e">
        <f>INDEX(TextClassificationList[],MATCH(Sudan_News12[[#This Row],[text_classification_arabic5]],TextClassificationList[text_classification_arabic],0),1)</f>
        <v>#N/A</v>
      </c>
    </row>
    <row r="5190" spans="1:49" x14ac:dyDescent="0.2">
      <c r="A5190">
        <v>1.0773132862139556E+18</v>
      </c>
      <c r="B5190">
        <v>1.0773132862139556E+18</v>
      </c>
      <c r="C5190" t="s">
        <v>19886</v>
      </c>
      <c r="D5190" s="1">
        <v>43458</v>
      </c>
      <c r="E5190" s="2">
        <v>0.97311342592592598</v>
      </c>
      <c r="F5190">
        <v>200</v>
      </c>
      <c r="G5190">
        <v>1889611729</v>
      </c>
      <c r="H5190" t="s">
        <v>354</v>
      </c>
      <c r="I5190" t="s">
        <v>355</v>
      </c>
      <c r="J5190" t="s">
        <v>265</v>
      </c>
      <c r="K5190" t="s">
        <v>19887</v>
      </c>
      <c r="L5190" t="s">
        <v>266</v>
      </c>
      <c r="M5190" t="s">
        <v>267</v>
      </c>
      <c r="N5190" t="s">
        <v>267</v>
      </c>
      <c r="O5190" t="s">
        <v>267</v>
      </c>
      <c r="P5190">
        <v>0</v>
      </c>
      <c r="Q5190">
        <v>0</v>
      </c>
      <c r="R5190">
        <v>0</v>
      </c>
      <c r="S5190" t="s">
        <v>267</v>
      </c>
      <c r="T5190" t="s">
        <v>267</v>
      </c>
      <c r="U5190" t="s">
        <v>19888</v>
      </c>
      <c r="V5190" t="b">
        <v>0</v>
      </c>
      <c r="W5190" t="s">
        <v>265</v>
      </c>
      <c r="X5190">
        <v>0</v>
      </c>
      <c r="Y5190" t="s">
        <v>265</v>
      </c>
      <c r="Z5190" t="s">
        <v>265</v>
      </c>
      <c r="AA5190" t="s">
        <v>265</v>
      </c>
      <c r="AB5190" t="s">
        <v>265</v>
      </c>
      <c r="AC5190" t="s">
        <v>265</v>
      </c>
      <c r="AD5190" t="s">
        <v>265</v>
      </c>
      <c r="AE5190" t="s">
        <v>265</v>
      </c>
      <c r="AF5190" t="s">
        <v>267</v>
      </c>
      <c r="AG5190" t="s">
        <v>265</v>
      </c>
      <c r="AH5190" t="s">
        <v>265</v>
      </c>
      <c r="AI5190" t="s">
        <v>265</v>
      </c>
      <c r="AJ5190" t="s">
        <v>265</v>
      </c>
      <c r="AL5190" t="str">
        <f>IF(Sudan_News12[[#This Row],[relevancy_classification_english]]="Relevant","مناسب",IF(Sudan_News12[[#This Row],[relevancy_classification_english]]="Relevant","عَرَضِيّ",""))</f>
        <v/>
      </c>
      <c r="AN5190" t="str">
        <f>IF(Sudan_News12[[#This Row],[sentiment_analysis_english]]="Negative","سلبي",IF(Sudan_News12[[#This Row],[sentiment_analysis_english]]="Neutral","حيادي",IF(Sudan_News12[[#This Row],[sentiment_analysis_english]]="Positive","إيجابي","")))</f>
        <v/>
      </c>
      <c r="AO5190" t="e">
        <f>INDEX(TextClassificationList[],MATCH(Sudan_News12[[#This Row],[text_classification_arabic]],TextClassificationList[text_classification_arabic],0),1)</f>
        <v>#N/A</v>
      </c>
      <c r="AQ5190" t="e">
        <f>INDEX(TextClassificationList[],MATCH(Sudan_News12[[#This Row],[text_classification_arabic2]],TextClassificationList[text_classification_arabic],0),1)</f>
        <v>#N/A</v>
      </c>
      <c r="AS5190" t="e">
        <f>INDEX(TextClassificationList[],MATCH(Sudan_News12[[#This Row],[text_classification_arabic3]],TextClassificationList[text_classification_arabic],0),1)</f>
        <v>#N/A</v>
      </c>
      <c r="AU5190" t="e">
        <f>INDEX(TextClassificationList[],MATCH(Sudan_News12[[#This Row],[text_classification_arabic4]],TextClassificationList[text_classification_arabic],0),1)</f>
        <v>#N/A</v>
      </c>
      <c r="AW5190" t="e">
        <f>INDEX(TextClassificationList[],MATCH(Sudan_News12[[#This Row],[text_classification_arabic5]],TextClassificationList[text_classification_arabic],0),1)</f>
        <v>#N/A</v>
      </c>
    </row>
    <row r="5191" spans="1:49" x14ac:dyDescent="0.2">
      <c r="A5191">
        <v>1.0773077832870666E+18</v>
      </c>
      <c r="B5191">
        <v>1.0772402313619866E+18</v>
      </c>
      <c r="C5191" t="s">
        <v>19889</v>
      </c>
      <c r="D5191" s="1">
        <v>43458</v>
      </c>
      <c r="E5191" s="2">
        <v>0.95792824074074079</v>
      </c>
      <c r="F5191">
        <v>200</v>
      </c>
      <c r="G5191">
        <v>1889611729</v>
      </c>
      <c r="H5191" t="s">
        <v>354</v>
      </c>
      <c r="I5191" t="s">
        <v>355</v>
      </c>
      <c r="J5191" t="s">
        <v>265</v>
      </c>
      <c r="K5191" t="s">
        <v>19890</v>
      </c>
      <c r="L5191" t="s">
        <v>266</v>
      </c>
      <c r="M5191" t="s">
        <v>267</v>
      </c>
      <c r="N5191" t="s">
        <v>267</v>
      </c>
      <c r="O5191" t="s">
        <v>267</v>
      </c>
      <c r="P5191">
        <v>0</v>
      </c>
      <c r="Q5191">
        <v>0</v>
      </c>
      <c r="R5191">
        <v>0</v>
      </c>
      <c r="S5191" t="s">
        <v>267</v>
      </c>
      <c r="T5191" t="s">
        <v>267</v>
      </c>
      <c r="U5191" t="s">
        <v>19891</v>
      </c>
      <c r="V5191" t="b">
        <v>0</v>
      </c>
      <c r="W5191" t="s">
        <v>265</v>
      </c>
      <c r="X5191">
        <v>0</v>
      </c>
      <c r="Y5191" t="s">
        <v>265</v>
      </c>
      <c r="Z5191" t="s">
        <v>265</v>
      </c>
      <c r="AA5191" t="s">
        <v>265</v>
      </c>
      <c r="AB5191" t="s">
        <v>265</v>
      </c>
      <c r="AC5191" t="s">
        <v>265</v>
      </c>
      <c r="AD5191" t="s">
        <v>265</v>
      </c>
      <c r="AE5191" t="s">
        <v>265</v>
      </c>
      <c r="AF5191" t="s">
        <v>18145</v>
      </c>
      <c r="AG5191" t="s">
        <v>265</v>
      </c>
      <c r="AH5191" t="s">
        <v>265</v>
      </c>
      <c r="AI5191" t="s">
        <v>265</v>
      </c>
      <c r="AJ5191" t="s">
        <v>265</v>
      </c>
      <c r="AL5191" t="str">
        <f>IF(Sudan_News12[[#This Row],[relevancy_classification_english]]="Relevant","مناسب",IF(Sudan_News12[[#This Row],[relevancy_classification_english]]="Relevant","عَرَضِيّ",""))</f>
        <v/>
      </c>
      <c r="AN5191" t="str">
        <f>IF(Sudan_News12[[#This Row],[sentiment_analysis_english]]="Negative","سلبي",IF(Sudan_News12[[#This Row],[sentiment_analysis_english]]="Neutral","حيادي",IF(Sudan_News12[[#This Row],[sentiment_analysis_english]]="Positive","إيجابي","")))</f>
        <v/>
      </c>
      <c r="AO5191" t="e">
        <f>INDEX(TextClassificationList[],MATCH(Sudan_News12[[#This Row],[text_classification_arabic]],TextClassificationList[text_classification_arabic],0),1)</f>
        <v>#N/A</v>
      </c>
      <c r="AQ5191" t="e">
        <f>INDEX(TextClassificationList[],MATCH(Sudan_News12[[#This Row],[text_classification_arabic2]],TextClassificationList[text_classification_arabic],0),1)</f>
        <v>#N/A</v>
      </c>
      <c r="AS5191" t="e">
        <f>INDEX(TextClassificationList[],MATCH(Sudan_News12[[#This Row],[text_classification_arabic3]],TextClassificationList[text_classification_arabic],0),1)</f>
        <v>#N/A</v>
      </c>
      <c r="AU5191" t="e">
        <f>INDEX(TextClassificationList[],MATCH(Sudan_News12[[#This Row],[text_classification_arabic4]],TextClassificationList[text_classification_arabic],0),1)</f>
        <v>#N/A</v>
      </c>
      <c r="AW5191" t="e">
        <f>INDEX(TextClassificationList[],MATCH(Sudan_News12[[#This Row],[text_classification_arabic5]],TextClassificationList[text_classification_arabic],0),1)</f>
        <v>#N/A</v>
      </c>
    </row>
    <row r="5192" spans="1:49" x14ac:dyDescent="0.2">
      <c r="A5192">
        <v>1.0772914961545175E+18</v>
      </c>
      <c r="B5192">
        <v>1.0771830200655299E+18</v>
      </c>
      <c r="C5192" t="s">
        <v>19892</v>
      </c>
      <c r="D5192" s="1">
        <v>43458</v>
      </c>
      <c r="E5192" s="2">
        <v>0.91298611111111116</v>
      </c>
      <c r="F5192">
        <v>200</v>
      </c>
      <c r="G5192">
        <v>1889611729</v>
      </c>
      <c r="H5192" t="s">
        <v>354</v>
      </c>
      <c r="I5192" t="s">
        <v>355</v>
      </c>
      <c r="J5192" t="s">
        <v>265</v>
      </c>
      <c r="K5192" t="s">
        <v>19893</v>
      </c>
      <c r="L5192" t="s">
        <v>266</v>
      </c>
      <c r="M5192" t="s">
        <v>267</v>
      </c>
      <c r="N5192" t="s">
        <v>267</v>
      </c>
      <c r="O5192" t="s">
        <v>267</v>
      </c>
      <c r="P5192">
        <v>0</v>
      </c>
      <c r="Q5192">
        <v>0</v>
      </c>
      <c r="R5192">
        <v>0</v>
      </c>
      <c r="S5192" t="s">
        <v>267</v>
      </c>
      <c r="T5192" t="s">
        <v>267</v>
      </c>
      <c r="U5192" t="s">
        <v>19894</v>
      </c>
      <c r="V5192" t="b">
        <v>0</v>
      </c>
      <c r="W5192" t="s">
        <v>265</v>
      </c>
      <c r="X5192">
        <v>0</v>
      </c>
      <c r="Y5192" t="s">
        <v>265</v>
      </c>
      <c r="Z5192" t="s">
        <v>265</v>
      </c>
      <c r="AA5192" t="s">
        <v>265</v>
      </c>
      <c r="AB5192" t="s">
        <v>265</v>
      </c>
      <c r="AC5192" t="s">
        <v>265</v>
      </c>
      <c r="AD5192" t="s">
        <v>265</v>
      </c>
      <c r="AE5192" t="s">
        <v>265</v>
      </c>
      <c r="AF5192" t="s">
        <v>19895</v>
      </c>
      <c r="AG5192" t="s">
        <v>265</v>
      </c>
      <c r="AH5192" t="s">
        <v>265</v>
      </c>
      <c r="AI5192" t="s">
        <v>265</v>
      </c>
      <c r="AJ5192" t="s">
        <v>265</v>
      </c>
      <c r="AL5192" t="str">
        <f>IF(Sudan_News12[[#This Row],[relevancy_classification_english]]="Relevant","مناسب",IF(Sudan_News12[[#This Row],[relevancy_classification_english]]="Relevant","عَرَضِيّ",""))</f>
        <v/>
      </c>
      <c r="AN5192" t="str">
        <f>IF(Sudan_News12[[#This Row],[sentiment_analysis_english]]="Negative","سلبي",IF(Sudan_News12[[#This Row],[sentiment_analysis_english]]="Neutral","حيادي",IF(Sudan_News12[[#This Row],[sentiment_analysis_english]]="Positive","إيجابي","")))</f>
        <v/>
      </c>
      <c r="AO5192" t="e">
        <f>INDEX(TextClassificationList[],MATCH(Sudan_News12[[#This Row],[text_classification_arabic]],TextClassificationList[text_classification_arabic],0),1)</f>
        <v>#N/A</v>
      </c>
      <c r="AQ5192" t="e">
        <f>INDEX(TextClassificationList[],MATCH(Sudan_News12[[#This Row],[text_classification_arabic2]],TextClassificationList[text_classification_arabic],0),1)</f>
        <v>#N/A</v>
      </c>
      <c r="AS5192" t="e">
        <f>INDEX(TextClassificationList[],MATCH(Sudan_News12[[#This Row],[text_classification_arabic3]],TextClassificationList[text_classification_arabic],0),1)</f>
        <v>#N/A</v>
      </c>
      <c r="AU5192" t="e">
        <f>INDEX(TextClassificationList[],MATCH(Sudan_News12[[#This Row],[text_classification_arabic4]],TextClassificationList[text_classification_arabic],0),1)</f>
        <v>#N/A</v>
      </c>
      <c r="AW5192" t="e">
        <f>INDEX(TextClassificationList[],MATCH(Sudan_News12[[#This Row],[text_classification_arabic5]],TextClassificationList[text_classification_arabic],0),1)</f>
        <v>#N/A</v>
      </c>
    </row>
    <row r="5193" spans="1:49" x14ac:dyDescent="0.2">
      <c r="A5193">
        <v>1.0772806298327204E+18</v>
      </c>
      <c r="B5193">
        <v>1.0772806298327204E+18</v>
      </c>
      <c r="C5193" t="s">
        <v>19896</v>
      </c>
      <c r="D5193" s="1">
        <v>43458</v>
      </c>
      <c r="E5193" s="2">
        <v>0.88299768518518518</v>
      </c>
      <c r="F5193">
        <v>200</v>
      </c>
      <c r="G5193">
        <v>1889611729</v>
      </c>
      <c r="H5193" t="s">
        <v>354</v>
      </c>
      <c r="I5193" t="s">
        <v>355</v>
      </c>
      <c r="J5193" t="s">
        <v>265</v>
      </c>
      <c r="K5193" t="s">
        <v>19897</v>
      </c>
      <c r="L5193" t="s">
        <v>266</v>
      </c>
      <c r="M5193" t="s">
        <v>267</v>
      </c>
      <c r="N5193" t="s">
        <v>267</v>
      </c>
      <c r="O5193" t="s">
        <v>267</v>
      </c>
      <c r="P5193">
        <v>0</v>
      </c>
      <c r="Q5193">
        <v>0</v>
      </c>
      <c r="R5193">
        <v>0</v>
      </c>
      <c r="S5193" t="s">
        <v>267</v>
      </c>
      <c r="T5193" t="s">
        <v>267</v>
      </c>
      <c r="U5193" t="s">
        <v>19898</v>
      </c>
      <c r="V5193" t="b">
        <v>0</v>
      </c>
      <c r="W5193" t="s">
        <v>19899</v>
      </c>
      <c r="X5193">
        <v>0</v>
      </c>
      <c r="Y5193" t="s">
        <v>265</v>
      </c>
      <c r="Z5193" t="s">
        <v>265</v>
      </c>
      <c r="AA5193" t="s">
        <v>265</v>
      </c>
      <c r="AB5193" t="s">
        <v>265</v>
      </c>
      <c r="AC5193" t="s">
        <v>265</v>
      </c>
      <c r="AD5193" t="s">
        <v>265</v>
      </c>
      <c r="AE5193" t="s">
        <v>265</v>
      </c>
      <c r="AF5193" t="s">
        <v>267</v>
      </c>
      <c r="AG5193" t="s">
        <v>265</v>
      </c>
      <c r="AH5193" t="s">
        <v>265</v>
      </c>
      <c r="AI5193" t="s">
        <v>265</v>
      </c>
      <c r="AJ5193" t="s">
        <v>265</v>
      </c>
      <c r="AL5193" t="str">
        <f>IF(Sudan_News12[[#This Row],[relevancy_classification_english]]="Relevant","مناسب",IF(Sudan_News12[[#This Row],[relevancy_classification_english]]="Relevant","عَرَضِيّ",""))</f>
        <v/>
      </c>
      <c r="AN5193" t="str">
        <f>IF(Sudan_News12[[#This Row],[sentiment_analysis_english]]="Negative","سلبي",IF(Sudan_News12[[#This Row],[sentiment_analysis_english]]="Neutral","حيادي",IF(Sudan_News12[[#This Row],[sentiment_analysis_english]]="Positive","إيجابي","")))</f>
        <v/>
      </c>
      <c r="AO5193" t="e">
        <f>INDEX(TextClassificationList[],MATCH(Sudan_News12[[#This Row],[text_classification_arabic]],TextClassificationList[text_classification_arabic],0),1)</f>
        <v>#N/A</v>
      </c>
      <c r="AQ5193" t="e">
        <f>INDEX(TextClassificationList[],MATCH(Sudan_News12[[#This Row],[text_classification_arabic2]],TextClassificationList[text_classification_arabic],0),1)</f>
        <v>#N/A</v>
      </c>
      <c r="AS5193" t="e">
        <f>INDEX(TextClassificationList[],MATCH(Sudan_News12[[#This Row],[text_classification_arabic3]],TextClassificationList[text_classification_arabic],0),1)</f>
        <v>#N/A</v>
      </c>
      <c r="AU5193" t="e">
        <f>INDEX(TextClassificationList[],MATCH(Sudan_News12[[#This Row],[text_classification_arabic4]],TextClassificationList[text_classification_arabic],0),1)</f>
        <v>#N/A</v>
      </c>
      <c r="AW5193" t="e">
        <f>INDEX(TextClassificationList[],MATCH(Sudan_News12[[#This Row],[text_classification_arabic5]],TextClassificationList[text_classification_arabic],0),1)</f>
        <v>#N/A</v>
      </c>
    </row>
    <row r="5194" spans="1:49" x14ac:dyDescent="0.2">
      <c r="A5194">
        <v>1.0772757763519447E+18</v>
      </c>
      <c r="B5194">
        <v>1.0772757763519447E+18</v>
      </c>
      <c r="C5194" t="s">
        <v>19900</v>
      </c>
      <c r="D5194" s="1">
        <v>43458</v>
      </c>
      <c r="E5194" s="2">
        <v>0.86960648148148145</v>
      </c>
      <c r="F5194">
        <v>200</v>
      </c>
      <c r="G5194">
        <v>1889611729</v>
      </c>
      <c r="H5194" t="s">
        <v>354</v>
      </c>
      <c r="I5194" t="s">
        <v>355</v>
      </c>
      <c r="J5194" t="s">
        <v>265</v>
      </c>
      <c r="K5194" t="s">
        <v>19901</v>
      </c>
      <c r="L5194" t="s">
        <v>266</v>
      </c>
      <c r="M5194" t="s">
        <v>267</v>
      </c>
      <c r="N5194" t="s">
        <v>267</v>
      </c>
      <c r="O5194" t="s">
        <v>267</v>
      </c>
      <c r="P5194">
        <v>0</v>
      </c>
      <c r="Q5194">
        <v>0</v>
      </c>
      <c r="R5194">
        <v>0</v>
      </c>
      <c r="S5194" t="s">
        <v>267</v>
      </c>
      <c r="T5194" t="s">
        <v>267</v>
      </c>
      <c r="U5194" t="s">
        <v>19902</v>
      </c>
      <c r="V5194" t="b">
        <v>0</v>
      </c>
      <c r="W5194" t="s">
        <v>265</v>
      </c>
      <c r="X5194">
        <v>0</v>
      </c>
      <c r="Y5194" t="s">
        <v>265</v>
      </c>
      <c r="Z5194" t="s">
        <v>265</v>
      </c>
      <c r="AA5194" t="s">
        <v>265</v>
      </c>
      <c r="AB5194" t="s">
        <v>265</v>
      </c>
      <c r="AC5194" t="s">
        <v>265</v>
      </c>
      <c r="AD5194" t="s">
        <v>265</v>
      </c>
      <c r="AE5194" t="s">
        <v>265</v>
      </c>
      <c r="AF5194" t="s">
        <v>267</v>
      </c>
      <c r="AG5194" t="s">
        <v>265</v>
      </c>
      <c r="AH5194" t="s">
        <v>265</v>
      </c>
      <c r="AI5194" t="s">
        <v>265</v>
      </c>
      <c r="AJ5194" t="s">
        <v>265</v>
      </c>
      <c r="AL5194" t="str">
        <f>IF(Sudan_News12[[#This Row],[relevancy_classification_english]]="Relevant","مناسب",IF(Sudan_News12[[#This Row],[relevancy_classification_english]]="Relevant","عَرَضِيّ",""))</f>
        <v/>
      </c>
      <c r="AN5194" t="str">
        <f>IF(Sudan_News12[[#This Row],[sentiment_analysis_english]]="Negative","سلبي",IF(Sudan_News12[[#This Row],[sentiment_analysis_english]]="Neutral","حيادي",IF(Sudan_News12[[#This Row],[sentiment_analysis_english]]="Positive","إيجابي","")))</f>
        <v/>
      </c>
      <c r="AO5194" t="e">
        <f>INDEX(TextClassificationList[],MATCH(Sudan_News12[[#This Row],[text_classification_arabic]],TextClassificationList[text_classification_arabic],0),1)</f>
        <v>#N/A</v>
      </c>
      <c r="AQ5194" t="e">
        <f>INDEX(TextClassificationList[],MATCH(Sudan_News12[[#This Row],[text_classification_arabic2]],TextClassificationList[text_classification_arabic],0),1)</f>
        <v>#N/A</v>
      </c>
      <c r="AS5194" t="e">
        <f>INDEX(TextClassificationList[],MATCH(Sudan_News12[[#This Row],[text_classification_arabic3]],TextClassificationList[text_classification_arabic],0),1)</f>
        <v>#N/A</v>
      </c>
      <c r="AU5194" t="e">
        <f>INDEX(TextClassificationList[],MATCH(Sudan_News12[[#This Row],[text_classification_arabic4]],TextClassificationList[text_classification_arabic],0),1)</f>
        <v>#N/A</v>
      </c>
      <c r="AW5194" t="e">
        <f>INDEX(TextClassificationList[],MATCH(Sudan_News12[[#This Row],[text_classification_arabic5]],TextClassificationList[text_classification_arabic],0),1)</f>
        <v>#N/A</v>
      </c>
    </row>
    <row r="5195" spans="1:49" x14ac:dyDescent="0.2">
      <c r="A5195">
        <v>1.0772342057703506E+18</v>
      </c>
      <c r="B5195">
        <v>1.0772342057703506E+18</v>
      </c>
      <c r="C5195" t="s">
        <v>19903</v>
      </c>
      <c r="D5195" s="1">
        <v>43458</v>
      </c>
      <c r="E5195" s="2">
        <v>0.75489583333333332</v>
      </c>
      <c r="F5195">
        <v>200</v>
      </c>
      <c r="G5195">
        <v>1889611729</v>
      </c>
      <c r="H5195" t="s">
        <v>354</v>
      </c>
      <c r="I5195" t="s">
        <v>355</v>
      </c>
      <c r="J5195" t="s">
        <v>265</v>
      </c>
      <c r="K5195" t="s">
        <v>19904</v>
      </c>
      <c r="L5195" t="s">
        <v>266</v>
      </c>
      <c r="M5195" t="s">
        <v>267</v>
      </c>
      <c r="N5195" t="s">
        <v>267</v>
      </c>
      <c r="O5195" t="s">
        <v>19905</v>
      </c>
      <c r="P5195">
        <v>0</v>
      </c>
      <c r="Q5195">
        <v>0</v>
      </c>
      <c r="R5195">
        <v>0</v>
      </c>
      <c r="S5195" t="s">
        <v>267</v>
      </c>
      <c r="T5195" t="s">
        <v>267</v>
      </c>
      <c r="U5195" t="s">
        <v>19906</v>
      </c>
      <c r="V5195" t="b">
        <v>0</v>
      </c>
      <c r="W5195" t="s">
        <v>265</v>
      </c>
      <c r="X5195">
        <v>1</v>
      </c>
      <c r="Y5195" t="s">
        <v>19907</v>
      </c>
      <c r="Z5195" t="s">
        <v>265</v>
      </c>
      <c r="AA5195" t="s">
        <v>265</v>
      </c>
      <c r="AB5195" t="s">
        <v>265</v>
      </c>
      <c r="AC5195" t="s">
        <v>265</v>
      </c>
      <c r="AD5195" t="s">
        <v>265</v>
      </c>
      <c r="AE5195" t="s">
        <v>265</v>
      </c>
      <c r="AF5195" t="s">
        <v>267</v>
      </c>
      <c r="AG5195" t="s">
        <v>265</v>
      </c>
      <c r="AH5195" t="s">
        <v>265</v>
      </c>
      <c r="AI5195" t="s">
        <v>265</v>
      </c>
      <c r="AJ5195" t="s">
        <v>265</v>
      </c>
      <c r="AL5195" t="str">
        <f>IF(Sudan_News12[[#This Row],[relevancy_classification_english]]="Relevant","مناسب",IF(Sudan_News12[[#This Row],[relevancy_classification_english]]="Relevant","عَرَضِيّ",""))</f>
        <v/>
      </c>
      <c r="AN5195" t="str">
        <f>IF(Sudan_News12[[#This Row],[sentiment_analysis_english]]="Negative","سلبي",IF(Sudan_News12[[#This Row],[sentiment_analysis_english]]="Neutral","حيادي",IF(Sudan_News12[[#This Row],[sentiment_analysis_english]]="Positive","إيجابي","")))</f>
        <v/>
      </c>
      <c r="AO5195" t="e">
        <f>INDEX(TextClassificationList[],MATCH(Sudan_News12[[#This Row],[text_classification_arabic]],TextClassificationList[text_classification_arabic],0),1)</f>
        <v>#N/A</v>
      </c>
      <c r="AQ5195" t="e">
        <f>INDEX(TextClassificationList[],MATCH(Sudan_News12[[#This Row],[text_classification_arabic2]],TextClassificationList[text_classification_arabic],0),1)</f>
        <v>#N/A</v>
      </c>
      <c r="AS5195" t="e">
        <f>INDEX(TextClassificationList[],MATCH(Sudan_News12[[#This Row],[text_classification_arabic3]],TextClassificationList[text_classification_arabic],0),1)</f>
        <v>#N/A</v>
      </c>
      <c r="AU5195" t="e">
        <f>INDEX(TextClassificationList[],MATCH(Sudan_News12[[#This Row],[text_classification_arabic4]],TextClassificationList[text_classification_arabic],0),1)</f>
        <v>#N/A</v>
      </c>
      <c r="AW5195" t="e">
        <f>INDEX(TextClassificationList[],MATCH(Sudan_News12[[#This Row],[text_classification_arabic5]],TextClassificationList[text_classification_arabic],0),1)</f>
        <v>#N/A</v>
      </c>
    </row>
    <row r="5196" spans="1:49" x14ac:dyDescent="0.2">
      <c r="A5196">
        <v>1.0769188187678884E+18</v>
      </c>
      <c r="B5196">
        <v>1.0769150211149373E+18</v>
      </c>
      <c r="C5196" t="s">
        <v>19908</v>
      </c>
      <c r="D5196" s="1">
        <v>43457</v>
      </c>
      <c r="E5196" s="2">
        <v>0.88459490740740743</v>
      </c>
      <c r="F5196">
        <v>200</v>
      </c>
      <c r="G5196">
        <v>1889611729</v>
      </c>
      <c r="H5196" t="s">
        <v>354</v>
      </c>
      <c r="I5196" t="s">
        <v>355</v>
      </c>
      <c r="J5196" t="s">
        <v>265</v>
      </c>
      <c r="K5196" t="s">
        <v>19909</v>
      </c>
      <c r="L5196" t="s">
        <v>266</v>
      </c>
      <c r="M5196" t="s">
        <v>267</v>
      </c>
      <c r="N5196" t="s">
        <v>267</v>
      </c>
      <c r="O5196" t="s">
        <v>267</v>
      </c>
      <c r="P5196">
        <v>0</v>
      </c>
      <c r="Q5196">
        <v>0</v>
      </c>
      <c r="R5196">
        <v>0</v>
      </c>
      <c r="S5196" t="s">
        <v>267</v>
      </c>
      <c r="T5196" t="s">
        <v>267</v>
      </c>
      <c r="U5196" t="s">
        <v>19910</v>
      </c>
      <c r="V5196" t="b">
        <v>0</v>
      </c>
      <c r="W5196" t="s">
        <v>265</v>
      </c>
      <c r="X5196">
        <v>0</v>
      </c>
      <c r="Y5196" t="s">
        <v>265</v>
      </c>
      <c r="Z5196" t="s">
        <v>265</v>
      </c>
      <c r="AA5196" t="s">
        <v>265</v>
      </c>
      <c r="AB5196" t="s">
        <v>265</v>
      </c>
      <c r="AC5196" t="s">
        <v>265</v>
      </c>
      <c r="AD5196" t="s">
        <v>265</v>
      </c>
      <c r="AE5196" t="s">
        <v>265</v>
      </c>
      <c r="AF5196" t="s">
        <v>14341</v>
      </c>
      <c r="AG5196" t="s">
        <v>265</v>
      </c>
      <c r="AH5196" t="s">
        <v>265</v>
      </c>
      <c r="AI5196" t="s">
        <v>265</v>
      </c>
      <c r="AJ5196" t="s">
        <v>265</v>
      </c>
      <c r="AL5196" t="str">
        <f>IF(Sudan_News12[[#This Row],[relevancy_classification_english]]="Relevant","مناسب",IF(Sudan_News12[[#This Row],[relevancy_classification_english]]="Relevant","عَرَضِيّ",""))</f>
        <v/>
      </c>
      <c r="AN5196" t="str">
        <f>IF(Sudan_News12[[#This Row],[sentiment_analysis_english]]="Negative","سلبي",IF(Sudan_News12[[#This Row],[sentiment_analysis_english]]="Neutral","حيادي",IF(Sudan_News12[[#This Row],[sentiment_analysis_english]]="Positive","إيجابي","")))</f>
        <v/>
      </c>
      <c r="AO5196" t="e">
        <f>INDEX(TextClassificationList[],MATCH(Sudan_News12[[#This Row],[text_classification_arabic]],TextClassificationList[text_classification_arabic],0),1)</f>
        <v>#N/A</v>
      </c>
      <c r="AQ5196" t="e">
        <f>INDEX(TextClassificationList[],MATCH(Sudan_News12[[#This Row],[text_classification_arabic2]],TextClassificationList[text_classification_arabic],0),1)</f>
        <v>#N/A</v>
      </c>
      <c r="AS5196" t="e">
        <f>INDEX(TextClassificationList[],MATCH(Sudan_News12[[#This Row],[text_classification_arabic3]],TextClassificationList[text_classification_arabic],0),1)</f>
        <v>#N/A</v>
      </c>
      <c r="AU5196" t="e">
        <f>INDEX(TextClassificationList[],MATCH(Sudan_News12[[#This Row],[text_classification_arabic4]],TextClassificationList[text_classification_arabic],0),1)</f>
        <v>#N/A</v>
      </c>
      <c r="AW5196" t="e">
        <f>INDEX(TextClassificationList[],MATCH(Sudan_News12[[#This Row],[text_classification_arabic5]],TextClassificationList[text_classification_arabic],0),1)</f>
        <v>#N/A</v>
      </c>
    </row>
    <row r="5197" spans="1:49" x14ac:dyDescent="0.2">
      <c r="A5197">
        <v>1.0769186593465836E+18</v>
      </c>
      <c r="B5197">
        <v>1.0769186593465836E+18</v>
      </c>
      <c r="C5197" t="s">
        <v>19911</v>
      </c>
      <c r="D5197" s="1">
        <v>43457</v>
      </c>
      <c r="E5197" s="2">
        <v>0.88415509259259262</v>
      </c>
      <c r="F5197">
        <v>200</v>
      </c>
      <c r="G5197">
        <v>1889611729</v>
      </c>
      <c r="H5197" t="s">
        <v>354</v>
      </c>
      <c r="I5197" t="s">
        <v>355</v>
      </c>
      <c r="J5197" t="s">
        <v>265</v>
      </c>
      <c r="K5197" t="s">
        <v>19912</v>
      </c>
      <c r="L5197" t="s">
        <v>266</v>
      </c>
      <c r="M5197" t="s">
        <v>267</v>
      </c>
      <c r="N5197" t="s">
        <v>267</v>
      </c>
      <c r="O5197" t="s">
        <v>267</v>
      </c>
      <c r="P5197">
        <v>0</v>
      </c>
      <c r="Q5197">
        <v>0</v>
      </c>
      <c r="R5197">
        <v>0</v>
      </c>
      <c r="S5197" t="s">
        <v>267</v>
      </c>
      <c r="T5197" t="s">
        <v>267</v>
      </c>
      <c r="U5197" t="s">
        <v>19913</v>
      </c>
      <c r="V5197" t="b">
        <v>0</v>
      </c>
      <c r="W5197" t="s">
        <v>19914</v>
      </c>
      <c r="X5197">
        <v>0</v>
      </c>
      <c r="Y5197" t="s">
        <v>265</v>
      </c>
      <c r="Z5197" t="s">
        <v>265</v>
      </c>
      <c r="AA5197" t="s">
        <v>265</v>
      </c>
      <c r="AB5197" t="s">
        <v>265</v>
      </c>
      <c r="AC5197" t="s">
        <v>265</v>
      </c>
      <c r="AD5197" t="s">
        <v>265</v>
      </c>
      <c r="AE5197" t="s">
        <v>265</v>
      </c>
      <c r="AF5197" t="s">
        <v>267</v>
      </c>
      <c r="AG5197" t="s">
        <v>265</v>
      </c>
      <c r="AH5197" t="s">
        <v>265</v>
      </c>
      <c r="AI5197" t="s">
        <v>265</v>
      </c>
      <c r="AJ5197" t="s">
        <v>265</v>
      </c>
      <c r="AL5197" t="str">
        <f>IF(Sudan_News12[[#This Row],[relevancy_classification_english]]="Relevant","مناسب",IF(Sudan_News12[[#This Row],[relevancy_classification_english]]="Relevant","عَرَضِيّ",""))</f>
        <v/>
      </c>
      <c r="AN5197" t="str">
        <f>IF(Sudan_News12[[#This Row],[sentiment_analysis_english]]="Negative","سلبي",IF(Sudan_News12[[#This Row],[sentiment_analysis_english]]="Neutral","حيادي",IF(Sudan_News12[[#This Row],[sentiment_analysis_english]]="Positive","إيجابي","")))</f>
        <v/>
      </c>
      <c r="AO5197" t="e">
        <f>INDEX(TextClassificationList[],MATCH(Sudan_News12[[#This Row],[text_classification_arabic]],TextClassificationList[text_classification_arabic],0),1)</f>
        <v>#N/A</v>
      </c>
      <c r="AQ5197" t="e">
        <f>INDEX(TextClassificationList[],MATCH(Sudan_News12[[#This Row],[text_classification_arabic2]],TextClassificationList[text_classification_arabic],0),1)</f>
        <v>#N/A</v>
      </c>
      <c r="AS5197" t="e">
        <f>INDEX(TextClassificationList[],MATCH(Sudan_News12[[#This Row],[text_classification_arabic3]],TextClassificationList[text_classification_arabic],0),1)</f>
        <v>#N/A</v>
      </c>
      <c r="AU5197" t="e">
        <f>INDEX(TextClassificationList[],MATCH(Sudan_News12[[#This Row],[text_classification_arabic4]],TextClassificationList[text_classification_arabic],0),1)</f>
        <v>#N/A</v>
      </c>
      <c r="AW5197" t="e">
        <f>INDEX(TextClassificationList[],MATCH(Sudan_News12[[#This Row],[text_classification_arabic5]],TextClassificationList[text_classification_arabic],0),1)</f>
        <v>#N/A</v>
      </c>
    </row>
    <row r="5198" spans="1:49" x14ac:dyDescent="0.2">
      <c r="A5198">
        <v>1.076918565650006E+18</v>
      </c>
      <c r="B5198">
        <v>1.076918565650006E+18</v>
      </c>
      <c r="C5198" t="s">
        <v>19915</v>
      </c>
      <c r="D5198" s="1">
        <v>43457</v>
      </c>
      <c r="E5198" s="2">
        <v>0.88388888888888884</v>
      </c>
      <c r="F5198">
        <v>200</v>
      </c>
      <c r="G5198">
        <v>1889611729</v>
      </c>
      <c r="H5198" t="s">
        <v>354</v>
      </c>
      <c r="I5198" t="s">
        <v>355</v>
      </c>
      <c r="J5198" t="s">
        <v>265</v>
      </c>
      <c r="K5198" t="s">
        <v>19916</v>
      </c>
      <c r="L5198" t="s">
        <v>266</v>
      </c>
      <c r="M5198" t="s">
        <v>267</v>
      </c>
      <c r="N5198" t="s">
        <v>267</v>
      </c>
      <c r="O5198" t="s">
        <v>267</v>
      </c>
      <c r="P5198">
        <v>0</v>
      </c>
      <c r="Q5198">
        <v>0</v>
      </c>
      <c r="R5198">
        <v>0</v>
      </c>
      <c r="S5198" t="s">
        <v>19917</v>
      </c>
      <c r="T5198" t="s">
        <v>267</v>
      </c>
      <c r="U5198" t="s">
        <v>19918</v>
      </c>
      <c r="V5198" t="b">
        <v>0</v>
      </c>
      <c r="W5198" t="s">
        <v>265</v>
      </c>
      <c r="X5198">
        <v>0</v>
      </c>
      <c r="Y5198" t="s">
        <v>265</v>
      </c>
      <c r="Z5198" t="s">
        <v>265</v>
      </c>
      <c r="AA5198" t="s">
        <v>265</v>
      </c>
      <c r="AB5198" t="s">
        <v>265</v>
      </c>
      <c r="AC5198" t="s">
        <v>265</v>
      </c>
      <c r="AD5198" t="s">
        <v>265</v>
      </c>
      <c r="AE5198" t="s">
        <v>265</v>
      </c>
      <c r="AF5198" t="s">
        <v>267</v>
      </c>
      <c r="AG5198" t="s">
        <v>265</v>
      </c>
      <c r="AH5198" t="s">
        <v>265</v>
      </c>
      <c r="AI5198" t="s">
        <v>265</v>
      </c>
      <c r="AJ5198" t="s">
        <v>265</v>
      </c>
      <c r="AL5198" t="str">
        <f>IF(Sudan_News12[[#This Row],[relevancy_classification_english]]="Relevant","مناسب",IF(Sudan_News12[[#This Row],[relevancy_classification_english]]="Relevant","عَرَضِيّ",""))</f>
        <v/>
      </c>
      <c r="AN5198" t="str">
        <f>IF(Sudan_News12[[#This Row],[sentiment_analysis_english]]="Negative","سلبي",IF(Sudan_News12[[#This Row],[sentiment_analysis_english]]="Neutral","حيادي",IF(Sudan_News12[[#This Row],[sentiment_analysis_english]]="Positive","إيجابي","")))</f>
        <v/>
      </c>
      <c r="AO5198" t="e">
        <f>INDEX(TextClassificationList[],MATCH(Sudan_News12[[#This Row],[text_classification_arabic]],TextClassificationList[text_classification_arabic],0),1)</f>
        <v>#N/A</v>
      </c>
      <c r="AQ5198" t="e">
        <f>INDEX(TextClassificationList[],MATCH(Sudan_News12[[#This Row],[text_classification_arabic2]],TextClassificationList[text_classification_arabic],0),1)</f>
        <v>#N/A</v>
      </c>
      <c r="AS5198" t="e">
        <f>INDEX(TextClassificationList[],MATCH(Sudan_News12[[#This Row],[text_classification_arabic3]],TextClassificationList[text_classification_arabic],0),1)</f>
        <v>#N/A</v>
      </c>
      <c r="AU5198" t="e">
        <f>INDEX(TextClassificationList[],MATCH(Sudan_News12[[#This Row],[text_classification_arabic4]],TextClassificationList[text_classification_arabic],0),1)</f>
        <v>#N/A</v>
      </c>
      <c r="AW5198" t="e">
        <f>INDEX(TextClassificationList[],MATCH(Sudan_News12[[#This Row],[text_classification_arabic5]],TextClassificationList[text_classification_arabic],0),1)</f>
        <v>#N/A</v>
      </c>
    </row>
    <row r="5199" spans="1:49" x14ac:dyDescent="0.2">
      <c r="A5199">
        <v>1.0769152879398666E+18</v>
      </c>
      <c r="B5199">
        <v>1.0769152879398666E+18</v>
      </c>
      <c r="C5199" t="s">
        <v>19919</v>
      </c>
      <c r="D5199" s="1">
        <v>43457</v>
      </c>
      <c r="E5199" s="2">
        <v>0.87484953703703705</v>
      </c>
      <c r="F5199">
        <v>200</v>
      </c>
      <c r="G5199">
        <v>1889611729</v>
      </c>
      <c r="H5199" t="s">
        <v>354</v>
      </c>
      <c r="I5199" t="s">
        <v>355</v>
      </c>
      <c r="J5199" t="s">
        <v>265</v>
      </c>
      <c r="K5199" t="s">
        <v>19920</v>
      </c>
      <c r="L5199" t="s">
        <v>266</v>
      </c>
      <c r="M5199" t="s">
        <v>267</v>
      </c>
      <c r="N5199" t="s">
        <v>267</v>
      </c>
      <c r="O5199" t="s">
        <v>267</v>
      </c>
      <c r="P5199">
        <v>0</v>
      </c>
      <c r="Q5199">
        <v>0</v>
      </c>
      <c r="R5199">
        <v>1</v>
      </c>
      <c r="S5199" t="s">
        <v>317</v>
      </c>
      <c r="T5199" t="s">
        <v>267</v>
      </c>
      <c r="U5199" t="s">
        <v>19921</v>
      </c>
      <c r="V5199" t="b">
        <v>0</v>
      </c>
      <c r="W5199" t="s">
        <v>265</v>
      </c>
      <c r="X5199">
        <v>0</v>
      </c>
      <c r="Y5199" t="s">
        <v>265</v>
      </c>
      <c r="Z5199" t="s">
        <v>265</v>
      </c>
      <c r="AA5199" t="s">
        <v>265</v>
      </c>
      <c r="AB5199" t="s">
        <v>265</v>
      </c>
      <c r="AC5199" t="s">
        <v>265</v>
      </c>
      <c r="AD5199" t="s">
        <v>265</v>
      </c>
      <c r="AE5199" t="s">
        <v>265</v>
      </c>
      <c r="AF5199" t="s">
        <v>267</v>
      </c>
      <c r="AG5199" t="s">
        <v>265</v>
      </c>
      <c r="AH5199" t="s">
        <v>265</v>
      </c>
      <c r="AI5199" t="s">
        <v>265</v>
      </c>
      <c r="AJ5199" t="s">
        <v>265</v>
      </c>
      <c r="AL5199" t="str">
        <f>IF(Sudan_News12[[#This Row],[relevancy_classification_english]]="Relevant","مناسب",IF(Sudan_News12[[#This Row],[relevancy_classification_english]]="Relevant","عَرَضِيّ",""))</f>
        <v/>
      </c>
      <c r="AN5199" t="str">
        <f>IF(Sudan_News12[[#This Row],[sentiment_analysis_english]]="Negative","سلبي",IF(Sudan_News12[[#This Row],[sentiment_analysis_english]]="Neutral","حيادي",IF(Sudan_News12[[#This Row],[sentiment_analysis_english]]="Positive","إيجابي","")))</f>
        <v/>
      </c>
      <c r="AO5199" t="e">
        <f>INDEX(TextClassificationList[],MATCH(Sudan_News12[[#This Row],[text_classification_arabic]],TextClassificationList[text_classification_arabic],0),1)</f>
        <v>#N/A</v>
      </c>
      <c r="AQ5199" t="e">
        <f>INDEX(TextClassificationList[],MATCH(Sudan_News12[[#This Row],[text_classification_arabic2]],TextClassificationList[text_classification_arabic],0),1)</f>
        <v>#N/A</v>
      </c>
      <c r="AS5199" t="e">
        <f>INDEX(TextClassificationList[],MATCH(Sudan_News12[[#This Row],[text_classification_arabic3]],TextClassificationList[text_classification_arabic],0),1)</f>
        <v>#N/A</v>
      </c>
      <c r="AU5199" t="e">
        <f>INDEX(TextClassificationList[],MATCH(Sudan_News12[[#This Row],[text_classification_arabic4]],TextClassificationList[text_classification_arabic],0),1)</f>
        <v>#N/A</v>
      </c>
      <c r="AW5199" t="e">
        <f>INDEX(TextClassificationList[],MATCH(Sudan_News12[[#This Row],[text_classification_arabic5]],TextClassificationList[text_classification_arabic],0),1)</f>
        <v>#N/A</v>
      </c>
    </row>
    <row r="5200" spans="1:49" x14ac:dyDescent="0.2">
      <c r="A5200">
        <v>1.0769143973129421E+18</v>
      </c>
      <c r="B5200">
        <v>1.0769143973129421E+18</v>
      </c>
      <c r="C5200" t="s">
        <v>19922</v>
      </c>
      <c r="D5200" s="1">
        <v>43457</v>
      </c>
      <c r="E5200" s="2">
        <v>0.87239583333333337</v>
      </c>
      <c r="F5200">
        <v>200</v>
      </c>
      <c r="G5200">
        <v>1889611729</v>
      </c>
      <c r="H5200" t="s">
        <v>354</v>
      </c>
      <c r="I5200" t="s">
        <v>355</v>
      </c>
      <c r="J5200" t="s">
        <v>265</v>
      </c>
      <c r="K5200" t="s">
        <v>19923</v>
      </c>
      <c r="L5200" t="s">
        <v>266</v>
      </c>
      <c r="M5200" t="s">
        <v>267</v>
      </c>
      <c r="N5200" t="s">
        <v>267</v>
      </c>
      <c r="O5200" t="s">
        <v>267</v>
      </c>
      <c r="P5200">
        <v>0</v>
      </c>
      <c r="Q5200">
        <v>0</v>
      </c>
      <c r="R5200">
        <v>4</v>
      </c>
      <c r="S5200" t="s">
        <v>317</v>
      </c>
      <c r="T5200" t="s">
        <v>267</v>
      </c>
      <c r="U5200" t="s">
        <v>19924</v>
      </c>
      <c r="V5200" t="b">
        <v>0</v>
      </c>
      <c r="W5200" t="s">
        <v>265</v>
      </c>
      <c r="X5200">
        <v>0</v>
      </c>
      <c r="Y5200" t="s">
        <v>265</v>
      </c>
      <c r="Z5200" t="s">
        <v>265</v>
      </c>
      <c r="AA5200" t="s">
        <v>265</v>
      </c>
      <c r="AB5200" t="s">
        <v>265</v>
      </c>
      <c r="AC5200" t="s">
        <v>265</v>
      </c>
      <c r="AD5200" t="s">
        <v>265</v>
      </c>
      <c r="AE5200" t="s">
        <v>265</v>
      </c>
      <c r="AF5200" t="s">
        <v>267</v>
      </c>
      <c r="AG5200" t="s">
        <v>265</v>
      </c>
      <c r="AH5200" t="s">
        <v>265</v>
      </c>
      <c r="AI5200" t="s">
        <v>265</v>
      </c>
      <c r="AJ5200" t="s">
        <v>265</v>
      </c>
      <c r="AL5200" t="str">
        <f>IF(Sudan_News12[[#This Row],[relevancy_classification_english]]="Relevant","مناسب",IF(Sudan_News12[[#This Row],[relevancy_classification_english]]="Relevant","عَرَضِيّ",""))</f>
        <v/>
      </c>
      <c r="AN5200" t="str">
        <f>IF(Sudan_News12[[#This Row],[sentiment_analysis_english]]="Negative","سلبي",IF(Sudan_News12[[#This Row],[sentiment_analysis_english]]="Neutral","حيادي",IF(Sudan_News12[[#This Row],[sentiment_analysis_english]]="Positive","إيجابي","")))</f>
        <v/>
      </c>
      <c r="AO5200" t="e">
        <f>INDEX(TextClassificationList[],MATCH(Sudan_News12[[#This Row],[text_classification_arabic]],TextClassificationList[text_classification_arabic],0),1)</f>
        <v>#N/A</v>
      </c>
      <c r="AQ5200" t="e">
        <f>INDEX(TextClassificationList[],MATCH(Sudan_News12[[#This Row],[text_classification_arabic2]],TextClassificationList[text_classification_arabic],0),1)</f>
        <v>#N/A</v>
      </c>
      <c r="AS5200" t="e">
        <f>INDEX(TextClassificationList[],MATCH(Sudan_News12[[#This Row],[text_classification_arabic3]],TextClassificationList[text_classification_arabic],0),1)</f>
        <v>#N/A</v>
      </c>
      <c r="AU5200" t="e">
        <f>INDEX(TextClassificationList[],MATCH(Sudan_News12[[#This Row],[text_classification_arabic4]],TextClassificationList[text_classification_arabic],0),1)</f>
        <v>#N/A</v>
      </c>
      <c r="AW5200" t="e">
        <f>INDEX(TextClassificationList[],MATCH(Sudan_News12[[#This Row],[text_classification_arabic5]],TextClassificationList[text_classification_arabic],0),1)</f>
        <v>#N/A</v>
      </c>
    </row>
    <row r="5201" spans="1:49" x14ac:dyDescent="0.2">
      <c r="A5201">
        <v>1.0765463437185229E+18</v>
      </c>
      <c r="B5201">
        <v>1.0765463437185229E+18</v>
      </c>
      <c r="C5201" t="s">
        <v>19925</v>
      </c>
      <c r="D5201" s="1">
        <v>43456</v>
      </c>
      <c r="E5201" s="2">
        <v>0.85675925925925922</v>
      </c>
      <c r="F5201">
        <v>200</v>
      </c>
      <c r="G5201">
        <v>1889611729</v>
      </c>
      <c r="H5201" t="s">
        <v>354</v>
      </c>
      <c r="I5201" t="s">
        <v>355</v>
      </c>
      <c r="J5201" t="s">
        <v>265</v>
      </c>
      <c r="K5201" t="s">
        <v>19926</v>
      </c>
      <c r="L5201" t="s">
        <v>266</v>
      </c>
      <c r="M5201" t="s">
        <v>267</v>
      </c>
      <c r="N5201" t="s">
        <v>267</v>
      </c>
      <c r="O5201" t="s">
        <v>267</v>
      </c>
      <c r="P5201">
        <v>0</v>
      </c>
      <c r="Q5201">
        <v>5</v>
      </c>
      <c r="R5201">
        <v>1</v>
      </c>
      <c r="S5201" t="s">
        <v>317</v>
      </c>
      <c r="T5201" t="s">
        <v>267</v>
      </c>
      <c r="U5201" t="s">
        <v>19927</v>
      </c>
      <c r="V5201" t="b">
        <v>0</v>
      </c>
      <c r="W5201" t="s">
        <v>265</v>
      </c>
      <c r="X5201">
        <v>0</v>
      </c>
      <c r="Y5201" t="s">
        <v>265</v>
      </c>
      <c r="Z5201" t="s">
        <v>265</v>
      </c>
      <c r="AA5201" t="s">
        <v>265</v>
      </c>
      <c r="AB5201" t="s">
        <v>265</v>
      </c>
      <c r="AC5201" t="s">
        <v>265</v>
      </c>
      <c r="AD5201" t="s">
        <v>265</v>
      </c>
      <c r="AE5201" t="s">
        <v>265</v>
      </c>
      <c r="AF5201" t="s">
        <v>267</v>
      </c>
      <c r="AG5201" t="s">
        <v>265</v>
      </c>
      <c r="AH5201" t="s">
        <v>265</v>
      </c>
      <c r="AI5201" t="s">
        <v>265</v>
      </c>
      <c r="AJ5201" t="s">
        <v>265</v>
      </c>
      <c r="AL5201" t="str">
        <f>IF(Sudan_News12[[#This Row],[relevancy_classification_english]]="Relevant","مناسب",IF(Sudan_News12[[#This Row],[relevancy_classification_english]]="Relevant","عَرَضِيّ",""))</f>
        <v/>
      </c>
      <c r="AN5201" t="str">
        <f>IF(Sudan_News12[[#This Row],[sentiment_analysis_english]]="Negative","سلبي",IF(Sudan_News12[[#This Row],[sentiment_analysis_english]]="Neutral","حيادي",IF(Sudan_News12[[#This Row],[sentiment_analysis_english]]="Positive","إيجابي","")))</f>
        <v/>
      </c>
      <c r="AO5201" t="e">
        <f>INDEX(TextClassificationList[],MATCH(Sudan_News12[[#This Row],[text_classification_arabic]],TextClassificationList[text_classification_arabic],0),1)</f>
        <v>#N/A</v>
      </c>
      <c r="AQ5201" t="e">
        <f>INDEX(TextClassificationList[],MATCH(Sudan_News12[[#This Row],[text_classification_arabic2]],TextClassificationList[text_classification_arabic],0),1)</f>
        <v>#N/A</v>
      </c>
      <c r="AS5201" t="e">
        <f>INDEX(TextClassificationList[],MATCH(Sudan_News12[[#This Row],[text_classification_arabic3]],TextClassificationList[text_classification_arabic],0),1)</f>
        <v>#N/A</v>
      </c>
      <c r="AU5201" t="e">
        <f>INDEX(TextClassificationList[],MATCH(Sudan_News12[[#This Row],[text_classification_arabic4]],TextClassificationList[text_classification_arabic],0),1)</f>
        <v>#N/A</v>
      </c>
      <c r="AW5201" t="e">
        <f>INDEX(TextClassificationList[],MATCH(Sudan_News12[[#This Row],[text_classification_arabic5]],TextClassificationList[text_classification_arabic],0),1)</f>
        <v>#N/A</v>
      </c>
    </row>
    <row r="5202" spans="1:49" x14ac:dyDescent="0.2">
      <c r="A5202">
        <v>1.0764190268621742E+18</v>
      </c>
      <c r="B5202">
        <v>1.0762923486053581E+18</v>
      </c>
      <c r="C5202" t="s">
        <v>19928</v>
      </c>
      <c r="D5202" s="1">
        <v>43456</v>
      </c>
      <c r="E5202" s="2">
        <v>0.50542824074074078</v>
      </c>
      <c r="F5202">
        <v>200</v>
      </c>
      <c r="G5202">
        <v>1889611729</v>
      </c>
      <c r="H5202" t="s">
        <v>354</v>
      </c>
      <c r="I5202" t="s">
        <v>355</v>
      </c>
      <c r="J5202" t="s">
        <v>265</v>
      </c>
      <c r="K5202" t="s">
        <v>19929</v>
      </c>
      <c r="L5202" t="s">
        <v>266</v>
      </c>
      <c r="M5202" t="s">
        <v>267</v>
      </c>
      <c r="N5202" t="s">
        <v>267</v>
      </c>
      <c r="O5202" t="s">
        <v>267</v>
      </c>
      <c r="P5202">
        <v>1</v>
      </c>
      <c r="Q5202">
        <v>0</v>
      </c>
      <c r="R5202">
        <v>1</v>
      </c>
      <c r="S5202" t="s">
        <v>267</v>
      </c>
      <c r="T5202" t="s">
        <v>267</v>
      </c>
      <c r="U5202" t="s">
        <v>19930</v>
      </c>
      <c r="V5202" t="b">
        <v>0</v>
      </c>
      <c r="W5202" t="s">
        <v>265</v>
      </c>
      <c r="X5202">
        <v>0</v>
      </c>
      <c r="Y5202" t="s">
        <v>265</v>
      </c>
      <c r="Z5202" t="s">
        <v>265</v>
      </c>
      <c r="AA5202" t="s">
        <v>265</v>
      </c>
      <c r="AB5202" t="s">
        <v>265</v>
      </c>
      <c r="AC5202" t="s">
        <v>265</v>
      </c>
      <c r="AD5202" t="s">
        <v>265</v>
      </c>
      <c r="AE5202" t="s">
        <v>265</v>
      </c>
      <c r="AF5202" t="s">
        <v>19931</v>
      </c>
      <c r="AG5202" t="s">
        <v>265</v>
      </c>
      <c r="AH5202" t="s">
        <v>265</v>
      </c>
      <c r="AI5202" t="s">
        <v>265</v>
      </c>
      <c r="AJ5202" t="s">
        <v>265</v>
      </c>
      <c r="AL5202" t="str">
        <f>IF(Sudan_News12[[#This Row],[relevancy_classification_english]]="Relevant","مناسب",IF(Sudan_News12[[#This Row],[relevancy_classification_english]]="Relevant","عَرَضِيّ",""))</f>
        <v/>
      </c>
      <c r="AN5202" t="str">
        <f>IF(Sudan_News12[[#This Row],[sentiment_analysis_english]]="Negative","سلبي",IF(Sudan_News12[[#This Row],[sentiment_analysis_english]]="Neutral","حيادي",IF(Sudan_News12[[#This Row],[sentiment_analysis_english]]="Positive","إيجابي","")))</f>
        <v/>
      </c>
      <c r="AO5202" t="e">
        <f>INDEX(TextClassificationList[],MATCH(Sudan_News12[[#This Row],[text_classification_arabic]],TextClassificationList[text_classification_arabic],0),1)</f>
        <v>#N/A</v>
      </c>
      <c r="AQ5202" t="e">
        <f>INDEX(TextClassificationList[],MATCH(Sudan_News12[[#This Row],[text_classification_arabic2]],TextClassificationList[text_classification_arabic],0),1)</f>
        <v>#N/A</v>
      </c>
      <c r="AS5202" t="e">
        <f>INDEX(TextClassificationList[],MATCH(Sudan_News12[[#This Row],[text_classification_arabic3]],TextClassificationList[text_classification_arabic],0),1)</f>
        <v>#N/A</v>
      </c>
      <c r="AU5202" t="e">
        <f>INDEX(TextClassificationList[],MATCH(Sudan_News12[[#This Row],[text_classification_arabic4]],TextClassificationList[text_classification_arabic],0),1)</f>
        <v>#N/A</v>
      </c>
      <c r="AW5202" t="e">
        <f>INDEX(TextClassificationList[],MATCH(Sudan_News12[[#This Row],[text_classification_arabic5]],TextClassificationList[text_classification_arabic],0),1)</f>
        <v>#N/A</v>
      </c>
    </row>
    <row r="5203" spans="1:49" x14ac:dyDescent="0.2">
      <c r="A5203">
        <v>1.0763778226069094E+18</v>
      </c>
      <c r="B5203">
        <v>1.0763778226069094E+18</v>
      </c>
      <c r="C5203" t="s">
        <v>19932</v>
      </c>
      <c r="D5203" s="1">
        <v>43456</v>
      </c>
      <c r="E5203" s="2">
        <v>0.39172453703703702</v>
      </c>
      <c r="F5203">
        <v>200</v>
      </c>
      <c r="G5203">
        <v>1889611729</v>
      </c>
      <c r="H5203" t="s">
        <v>354</v>
      </c>
      <c r="I5203" t="s">
        <v>355</v>
      </c>
      <c r="J5203" t="s">
        <v>265</v>
      </c>
      <c r="K5203" t="s">
        <v>19933</v>
      </c>
      <c r="L5203" t="s">
        <v>266</v>
      </c>
      <c r="M5203" t="s">
        <v>267</v>
      </c>
      <c r="N5203" t="s">
        <v>267</v>
      </c>
      <c r="O5203" t="s">
        <v>267</v>
      </c>
      <c r="P5203">
        <v>0</v>
      </c>
      <c r="Q5203">
        <v>1</v>
      </c>
      <c r="R5203">
        <v>0</v>
      </c>
      <c r="S5203" t="s">
        <v>317</v>
      </c>
      <c r="T5203" t="s">
        <v>267</v>
      </c>
      <c r="U5203" t="s">
        <v>19934</v>
      </c>
      <c r="V5203" t="b">
        <v>0</v>
      </c>
      <c r="W5203" t="s">
        <v>265</v>
      </c>
      <c r="X5203">
        <v>0</v>
      </c>
      <c r="Y5203" t="s">
        <v>265</v>
      </c>
      <c r="Z5203" t="s">
        <v>265</v>
      </c>
      <c r="AA5203" t="s">
        <v>265</v>
      </c>
      <c r="AB5203" t="s">
        <v>265</v>
      </c>
      <c r="AC5203" t="s">
        <v>265</v>
      </c>
      <c r="AD5203" t="s">
        <v>265</v>
      </c>
      <c r="AE5203" t="s">
        <v>265</v>
      </c>
      <c r="AF5203" t="s">
        <v>267</v>
      </c>
      <c r="AG5203" t="s">
        <v>265</v>
      </c>
      <c r="AH5203" t="s">
        <v>265</v>
      </c>
      <c r="AI5203" t="s">
        <v>265</v>
      </c>
      <c r="AJ5203" t="s">
        <v>265</v>
      </c>
      <c r="AL5203" t="str">
        <f>IF(Sudan_News12[[#This Row],[relevancy_classification_english]]="Relevant","مناسب",IF(Sudan_News12[[#This Row],[relevancy_classification_english]]="Relevant","عَرَضِيّ",""))</f>
        <v/>
      </c>
      <c r="AN5203" t="str">
        <f>IF(Sudan_News12[[#This Row],[sentiment_analysis_english]]="Negative","سلبي",IF(Sudan_News12[[#This Row],[sentiment_analysis_english]]="Neutral","حيادي",IF(Sudan_News12[[#This Row],[sentiment_analysis_english]]="Positive","إيجابي","")))</f>
        <v/>
      </c>
      <c r="AO5203" t="e">
        <f>INDEX(TextClassificationList[],MATCH(Sudan_News12[[#This Row],[text_classification_arabic]],TextClassificationList[text_classification_arabic],0),1)</f>
        <v>#N/A</v>
      </c>
      <c r="AQ5203" t="e">
        <f>INDEX(TextClassificationList[],MATCH(Sudan_News12[[#This Row],[text_classification_arabic2]],TextClassificationList[text_classification_arabic],0),1)</f>
        <v>#N/A</v>
      </c>
      <c r="AS5203" t="e">
        <f>INDEX(TextClassificationList[],MATCH(Sudan_News12[[#This Row],[text_classification_arabic3]],TextClassificationList[text_classification_arabic],0),1)</f>
        <v>#N/A</v>
      </c>
      <c r="AU5203" t="e">
        <f>INDEX(TextClassificationList[],MATCH(Sudan_News12[[#This Row],[text_classification_arabic4]],TextClassificationList[text_classification_arabic],0),1)</f>
        <v>#N/A</v>
      </c>
      <c r="AW5203" t="e">
        <f>INDEX(TextClassificationList[],MATCH(Sudan_News12[[#This Row],[text_classification_arabic5]],TextClassificationList[text_classification_arabic],0),1)</f>
        <v>#N/A</v>
      </c>
    </row>
    <row r="5204" spans="1:49" x14ac:dyDescent="0.2">
      <c r="A5204">
        <v>1.0763767672025129E+18</v>
      </c>
      <c r="B5204">
        <v>1.0763767672025129E+18</v>
      </c>
      <c r="C5204" t="s">
        <v>19935</v>
      </c>
      <c r="D5204" s="1">
        <v>43456</v>
      </c>
      <c r="E5204" s="2">
        <v>0.38881944444444444</v>
      </c>
      <c r="F5204">
        <v>200</v>
      </c>
      <c r="G5204">
        <v>1889611729</v>
      </c>
      <c r="H5204" t="s">
        <v>354</v>
      </c>
      <c r="I5204" t="s">
        <v>355</v>
      </c>
      <c r="J5204" t="s">
        <v>265</v>
      </c>
      <c r="K5204" t="s">
        <v>19936</v>
      </c>
      <c r="L5204" t="s">
        <v>266</v>
      </c>
      <c r="M5204" t="s">
        <v>267</v>
      </c>
      <c r="N5204" t="s">
        <v>267</v>
      </c>
      <c r="O5204" t="s">
        <v>267</v>
      </c>
      <c r="P5204">
        <v>0</v>
      </c>
      <c r="Q5204">
        <v>1</v>
      </c>
      <c r="R5204">
        <v>0</v>
      </c>
      <c r="S5204" t="s">
        <v>317</v>
      </c>
      <c r="T5204" t="s">
        <v>267</v>
      </c>
      <c r="U5204" t="s">
        <v>19937</v>
      </c>
      <c r="V5204" t="b">
        <v>0</v>
      </c>
      <c r="W5204" t="s">
        <v>265</v>
      </c>
      <c r="X5204">
        <v>0</v>
      </c>
      <c r="Y5204" t="s">
        <v>265</v>
      </c>
      <c r="Z5204" t="s">
        <v>265</v>
      </c>
      <c r="AA5204" t="s">
        <v>265</v>
      </c>
      <c r="AB5204" t="s">
        <v>265</v>
      </c>
      <c r="AC5204" t="s">
        <v>265</v>
      </c>
      <c r="AD5204" t="s">
        <v>265</v>
      </c>
      <c r="AE5204" t="s">
        <v>265</v>
      </c>
      <c r="AF5204" t="s">
        <v>267</v>
      </c>
      <c r="AG5204" t="s">
        <v>265</v>
      </c>
      <c r="AH5204" t="s">
        <v>265</v>
      </c>
      <c r="AI5204" t="s">
        <v>265</v>
      </c>
      <c r="AJ5204" t="s">
        <v>265</v>
      </c>
      <c r="AL5204" t="str">
        <f>IF(Sudan_News12[[#This Row],[relevancy_classification_english]]="Relevant","مناسب",IF(Sudan_News12[[#This Row],[relevancy_classification_english]]="Relevant","عَرَضِيّ",""))</f>
        <v/>
      </c>
      <c r="AN5204" t="str">
        <f>IF(Sudan_News12[[#This Row],[sentiment_analysis_english]]="Negative","سلبي",IF(Sudan_News12[[#This Row],[sentiment_analysis_english]]="Neutral","حيادي",IF(Sudan_News12[[#This Row],[sentiment_analysis_english]]="Positive","إيجابي","")))</f>
        <v/>
      </c>
      <c r="AO5204" t="e">
        <f>INDEX(TextClassificationList[],MATCH(Sudan_News12[[#This Row],[text_classification_arabic]],TextClassificationList[text_classification_arabic],0),1)</f>
        <v>#N/A</v>
      </c>
      <c r="AQ5204" t="e">
        <f>INDEX(TextClassificationList[],MATCH(Sudan_News12[[#This Row],[text_classification_arabic2]],TextClassificationList[text_classification_arabic],0),1)</f>
        <v>#N/A</v>
      </c>
      <c r="AS5204" t="e">
        <f>INDEX(TextClassificationList[],MATCH(Sudan_News12[[#This Row],[text_classification_arabic3]],TextClassificationList[text_classification_arabic],0),1)</f>
        <v>#N/A</v>
      </c>
      <c r="AU5204" t="e">
        <f>INDEX(TextClassificationList[],MATCH(Sudan_News12[[#This Row],[text_classification_arabic4]],TextClassificationList[text_classification_arabic],0),1)</f>
        <v>#N/A</v>
      </c>
      <c r="AW5204" t="e">
        <f>INDEX(TextClassificationList[],MATCH(Sudan_News12[[#This Row],[text_classification_arabic5]],TextClassificationList[text_classification_arabic],0),1)</f>
        <v>#N/A</v>
      </c>
    </row>
    <row r="5205" spans="1:49" x14ac:dyDescent="0.2">
      <c r="A5205">
        <v>1.0763752511587942E+18</v>
      </c>
      <c r="B5205">
        <v>1.0763752511587942E+18</v>
      </c>
      <c r="C5205" t="s">
        <v>19938</v>
      </c>
      <c r="D5205" s="1">
        <v>43456</v>
      </c>
      <c r="E5205" s="2">
        <v>0.38462962962962965</v>
      </c>
      <c r="F5205">
        <v>200</v>
      </c>
      <c r="G5205">
        <v>1889611729</v>
      </c>
      <c r="H5205" t="s">
        <v>354</v>
      </c>
      <c r="I5205" t="s">
        <v>355</v>
      </c>
      <c r="J5205" t="s">
        <v>265</v>
      </c>
      <c r="K5205" t="s">
        <v>19939</v>
      </c>
      <c r="L5205" t="s">
        <v>266</v>
      </c>
      <c r="M5205" t="s">
        <v>267</v>
      </c>
      <c r="N5205" t="s">
        <v>267</v>
      </c>
      <c r="O5205" t="s">
        <v>267</v>
      </c>
      <c r="P5205">
        <v>0</v>
      </c>
      <c r="Q5205">
        <v>10</v>
      </c>
      <c r="R5205">
        <v>6</v>
      </c>
      <c r="S5205" t="s">
        <v>317</v>
      </c>
      <c r="T5205" t="s">
        <v>267</v>
      </c>
      <c r="U5205" t="s">
        <v>19940</v>
      </c>
      <c r="V5205" t="b">
        <v>0</v>
      </c>
      <c r="W5205" t="s">
        <v>265</v>
      </c>
      <c r="X5205">
        <v>0</v>
      </c>
      <c r="Y5205" t="s">
        <v>265</v>
      </c>
      <c r="Z5205" t="s">
        <v>265</v>
      </c>
      <c r="AA5205" t="s">
        <v>265</v>
      </c>
      <c r="AB5205" t="s">
        <v>265</v>
      </c>
      <c r="AC5205" t="s">
        <v>265</v>
      </c>
      <c r="AD5205" t="s">
        <v>265</v>
      </c>
      <c r="AE5205" t="s">
        <v>265</v>
      </c>
      <c r="AF5205" t="s">
        <v>267</v>
      </c>
      <c r="AG5205" t="s">
        <v>265</v>
      </c>
      <c r="AH5205" t="s">
        <v>265</v>
      </c>
      <c r="AI5205" t="s">
        <v>265</v>
      </c>
      <c r="AJ5205" t="s">
        <v>265</v>
      </c>
      <c r="AL5205" t="str">
        <f>IF(Sudan_News12[[#This Row],[relevancy_classification_english]]="Relevant","مناسب",IF(Sudan_News12[[#This Row],[relevancy_classification_english]]="Relevant","عَرَضِيّ",""))</f>
        <v/>
      </c>
      <c r="AN5205" t="str">
        <f>IF(Sudan_News12[[#This Row],[sentiment_analysis_english]]="Negative","سلبي",IF(Sudan_News12[[#This Row],[sentiment_analysis_english]]="Neutral","حيادي",IF(Sudan_News12[[#This Row],[sentiment_analysis_english]]="Positive","إيجابي","")))</f>
        <v/>
      </c>
      <c r="AO5205" t="e">
        <f>INDEX(TextClassificationList[],MATCH(Sudan_News12[[#This Row],[text_classification_arabic]],TextClassificationList[text_classification_arabic],0),1)</f>
        <v>#N/A</v>
      </c>
      <c r="AQ5205" t="e">
        <f>INDEX(TextClassificationList[],MATCH(Sudan_News12[[#This Row],[text_classification_arabic2]],TextClassificationList[text_classification_arabic],0),1)</f>
        <v>#N/A</v>
      </c>
      <c r="AS5205" t="e">
        <f>INDEX(TextClassificationList[],MATCH(Sudan_News12[[#This Row],[text_classification_arabic3]],TextClassificationList[text_classification_arabic],0),1)</f>
        <v>#N/A</v>
      </c>
      <c r="AU5205" t="e">
        <f>INDEX(TextClassificationList[],MATCH(Sudan_News12[[#This Row],[text_classification_arabic4]],TextClassificationList[text_classification_arabic],0),1)</f>
        <v>#N/A</v>
      </c>
      <c r="AW5205" t="e">
        <f>INDEX(TextClassificationList[],MATCH(Sudan_News12[[#This Row],[text_classification_arabic5]],TextClassificationList[text_classification_arabic],0),1)</f>
        <v>#N/A</v>
      </c>
    </row>
    <row r="5206" spans="1:49" x14ac:dyDescent="0.2">
      <c r="A5206">
        <v>1.0763542118965453E+18</v>
      </c>
      <c r="B5206">
        <v>1.0763504895566684E+18</v>
      </c>
      <c r="C5206" t="s">
        <v>19941</v>
      </c>
      <c r="D5206" s="1">
        <v>43456</v>
      </c>
      <c r="E5206" s="2">
        <v>0.32657407407407407</v>
      </c>
      <c r="F5206">
        <v>200</v>
      </c>
      <c r="G5206">
        <v>1889611729</v>
      </c>
      <c r="H5206" t="s">
        <v>354</v>
      </c>
      <c r="I5206" t="s">
        <v>355</v>
      </c>
      <c r="J5206" t="s">
        <v>265</v>
      </c>
      <c r="K5206" t="s">
        <v>19942</v>
      </c>
      <c r="L5206" t="s">
        <v>266</v>
      </c>
      <c r="M5206" t="s">
        <v>267</v>
      </c>
      <c r="N5206" t="s">
        <v>267</v>
      </c>
      <c r="O5206" t="s">
        <v>267</v>
      </c>
      <c r="P5206">
        <v>0</v>
      </c>
      <c r="Q5206">
        <v>0</v>
      </c>
      <c r="R5206">
        <v>0</v>
      </c>
      <c r="S5206" t="s">
        <v>267</v>
      </c>
      <c r="T5206" t="s">
        <v>267</v>
      </c>
      <c r="U5206" t="s">
        <v>19943</v>
      </c>
      <c r="V5206" t="b">
        <v>0</v>
      </c>
      <c r="W5206" t="s">
        <v>265</v>
      </c>
      <c r="X5206">
        <v>0</v>
      </c>
      <c r="Y5206" t="s">
        <v>265</v>
      </c>
      <c r="Z5206" t="s">
        <v>265</v>
      </c>
      <c r="AA5206" t="s">
        <v>265</v>
      </c>
      <c r="AB5206" t="s">
        <v>265</v>
      </c>
      <c r="AC5206" t="s">
        <v>265</v>
      </c>
      <c r="AD5206" t="s">
        <v>265</v>
      </c>
      <c r="AE5206" t="s">
        <v>265</v>
      </c>
      <c r="AF5206" t="s">
        <v>19588</v>
      </c>
      <c r="AG5206" t="s">
        <v>265</v>
      </c>
      <c r="AH5206" t="s">
        <v>265</v>
      </c>
      <c r="AI5206" t="s">
        <v>265</v>
      </c>
      <c r="AJ5206" t="s">
        <v>265</v>
      </c>
      <c r="AL5206" t="str">
        <f>IF(Sudan_News12[[#This Row],[relevancy_classification_english]]="Relevant","مناسب",IF(Sudan_News12[[#This Row],[relevancy_classification_english]]="Relevant","عَرَضِيّ",""))</f>
        <v/>
      </c>
      <c r="AN5206" t="str">
        <f>IF(Sudan_News12[[#This Row],[sentiment_analysis_english]]="Negative","سلبي",IF(Sudan_News12[[#This Row],[sentiment_analysis_english]]="Neutral","حيادي",IF(Sudan_News12[[#This Row],[sentiment_analysis_english]]="Positive","إيجابي","")))</f>
        <v/>
      </c>
      <c r="AO5206" t="e">
        <f>INDEX(TextClassificationList[],MATCH(Sudan_News12[[#This Row],[text_classification_arabic]],TextClassificationList[text_classification_arabic],0),1)</f>
        <v>#N/A</v>
      </c>
      <c r="AQ5206" t="e">
        <f>INDEX(TextClassificationList[],MATCH(Sudan_News12[[#This Row],[text_classification_arabic2]],TextClassificationList[text_classification_arabic],0),1)</f>
        <v>#N/A</v>
      </c>
      <c r="AS5206" t="e">
        <f>INDEX(TextClassificationList[],MATCH(Sudan_News12[[#This Row],[text_classification_arabic3]],TextClassificationList[text_classification_arabic],0),1)</f>
        <v>#N/A</v>
      </c>
      <c r="AU5206" t="e">
        <f>INDEX(TextClassificationList[],MATCH(Sudan_News12[[#This Row],[text_classification_arabic4]],TextClassificationList[text_classification_arabic],0),1)</f>
        <v>#N/A</v>
      </c>
      <c r="AW5206" t="e">
        <f>INDEX(TextClassificationList[],MATCH(Sudan_News12[[#This Row],[text_classification_arabic5]],TextClassificationList[text_classification_arabic],0),1)</f>
        <v>#N/A</v>
      </c>
    </row>
    <row r="5207" spans="1:49" x14ac:dyDescent="0.2">
      <c r="A5207">
        <v>1.0763541377076879E+18</v>
      </c>
      <c r="B5207">
        <v>1.0761564120054374E+18</v>
      </c>
      <c r="C5207" t="s">
        <v>19944</v>
      </c>
      <c r="D5207" s="1">
        <v>43456</v>
      </c>
      <c r="E5207" s="2">
        <v>0.32636574074074076</v>
      </c>
      <c r="F5207">
        <v>200</v>
      </c>
      <c r="G5207">
        <v>1889611729</v>
      </c>
      <c r="H5207" t="s">
        <v>354</v>
      </c>
      <c r="I5207" t="s">
        <v>355</v>
      </c>
      <c r="J5207" t="s">
        <v>265</v>
      </c>
      <c r="K5207" t="s">
        <v>19945</v>
      </c>
      <c r="L5207" t="s">
        <v>266</v>
      </c>
      <c r="M5207" t="s">
        <v>267</v>
      </c>
      <c r="N5207" t="s">
        <v>267</v>
      </c>
      <c r="O5207" t="s">
        <v>267</v>
      </c>
      <c r="P5207">
        <v>0</v>
      </c>
      <c r="Q5207">
        <v>0</v>
      </c>
      <c r="R5207">
        <v>0</v>
      </c>
      <c r="S5207" t="s">
        <v>267</v>
      </c>
      <c r="T5207" t="s">
        <v>267</v>
      </c>
      <c r="U5207" t="s">
        <v>19946</v>
      </c>
      <c r="V5207" t="b">
        <v>0</v>
      </c>
      <c r="W5207" t="s">
        <v>265</v>
      </c>
      <c r="X5207">
        <v>0</v>
      </c>
      <c r="Y5207" t="s">
        <v>265</v>
      </c>
      <c r="Z5207" t="s">
        <v>265</v>
      </c>
      <c r="AA5207" t="s">
        <v>265</v>
      </c>
      <c r="AB5207" t="s">
        <v>265</v>
      </c>
      <c r="AC5207" t="s">
        <v>265</v>
      </c>
      <c r="AD5207" t="s">
        <v>265</v>
      </c>
      <c r="AE5207" t="s">
        <v>265</v>
      </c>
      <c r="AF5207" t="s">
        <v>19947</v>
      </c>
      <c r="AG5207" t="s">
        <v>265</v>
      </c>
      <c r="AH5207" t="s">
        <v>265</v>
      </c>
      <c r="AI5207" t="s">
        <v>265</v>
      </c>
      <c r="AJ5207" t="s">
        <v>265</v>
      </c>
      <c r="AL5207" t="str">
        <f>IF(Sudan_News12[[#This Row],[relevancy_classification_english]]="Relevant","مناسب",IF(Sudan_News12[[#This Row],[relevancy_classification_english]]="Relevant","عَرَضِيّ",""))</f>
        <v/>
      </c>
      <c r="AN5207" t="str">
        <f>IF(Sudan_News12[[#This Row],[sentiment_analysis_english]]="Negative","سلبي",IF(Sudan_News12[[#This Row],[sentiment_analysis_english]]="Neutral","حيادي",IF(Sudan_News12[[#This Row],[sentiment_analysis_english]]="Positive","إيجابي","")))</f>
        <v/>
      </c>
      <c r="AO5207" t="e">
        <f>INDEX(TextClassificationList[],MATCH(Sudan_News12[[#This Row],[text_classification_arabic]],TextClassificationList[text_classification_arabic],0),1)</f>
        <v>#N/A</v>
      </c>
      <c r="AQ5207" t="e">
        <f>INDEX(TextClassificationList[],MATCH(Sudan_News12[[#This Row],[text_classification_arabic2]],TextClassificationList[text_classification_arabic],0),1)</f>
        <v>#N/A</v>
      </c>
      <c r="AS5207" t="e">
        <f>INDEX(TextClassificationList[],MATCH(Sudan_News12[[#This Row],[text_classification_arabic3]],TextClassificationList[text_classification_arabic],0),1)</f>
        <v>#N/A</v>
      </c>
      <c r="AU5207" t="e">
        <f>INDEX(TextClassificationList[],MATCH(Sudan_News12[[#This Row],[text_classification_arabic4]],TextClassificationList[text_classification_arabic],0),1)</f>
        <v>#N/A</v>
      </c>
      <c r="AW5207" t="e">
        <f>INDEX(TextClassificationList[],MATCH(Sudan_News12[[#This Row],[text_classification_arabic5]],TextClassificationList[text_classification_arabic],0),1)</f>
        <v>#N/A</v>
      </c>
    </row>
    <row r="5208" spans="1:49" x14ac:dyDescent="0.2">
      <c r="A5208">
        <v>1.0762417368952054E+18</v>
      </c>
      <c r="B5208">
        <v>1.0762417368952054E+18</v>
      </c>
      <c r="C5208" t="s">
        <v>19948</v>
      </c>
      <c r="D5208" s="1">
        <v>43456</v>
      </c>
      <c r="E5208" s="2">
        <v>1.6203703703703703E-2</v>
      </c>
      <c r="F5208">
        <v>200</v>
      </c>
      <c r="G5208">
        <v>1889611729</v>
      </c>
      <c r="H5208" t="s">
        <v>354</v>
      </c>
      <c r="I5208" t="s">
        <v>355</v>
      </c>
      <c r="J5208" t="s">
        <v>265</v>
      </c>
      <c r="K5208" t="s">
        <v>19949</v>
      </c>
      <c r="L5208" t="s">
        <v>266</v>
      </c>
      <c r="M5208" t="s">
        <v>267</v>
      </c>
      <c r="N5208" t="s">
        <v>267</v>
      </c>
      <c r="O5208" t="s">
        <v>267</v>
      </c>
      <c r="P5208">
        <v>0</v>
      </c>
      <c r="Q5208">
        <v>0</v>
      </c>
      <c r="R5208">
        <v>0</v>
      </c>
      <c r="S5208" t="s">
        <v>267</v>
      </c>
      <c r="T5208" t="s">
        <v>267</v>
      </c>
      <c r="U5208" t="s">
        <v>19950</v>
      </c>
      <c r="V5208" t="b">
        <v>0</v>
      </c>
      <c r="W5208" t="s">
        <v>19951</v>
      </c>
      <c r="X5208">
        <v>0</v>
      </c>
      <c r="Y5208" t="s">
        <v>265</v>
      </c>
      <c r="Z5208" t="s">
        <v>265</v>
      </c>
      <c r="AA5208" t="s">
        <v>265</v>
      </c>
      <c r="AB5208" t="s">
        <v>265</v>
      </c>
      <c r="AC5208" t="s">
        <v>265</v>
      </c>
      <c r="AD5208" t="s">
        <v>265</v>
      </c>
      <c r="AE5208" t="s">
        <v>265</v>
      </c>
      <c r="AF5208" t="s">
        <v>267</v>
      </c>
      <c r="AG5208" t="s">
        <v>265</v>
      </c>
      <c r="AH5208" t="s">
        <v>265</v>
      </c>
      <c r="AI5208" t="s">
        <v>265</v>
      </c>
      <c r="AJ5208" t="s">
        <v>265</v>
      </c>
      <c r="AL5208" t="str">
        <f>IF(Sudan_News12[[#This Row],[relevancy_classification_english]]="Relevant","مناسب",IF(Sudan_News12[[#This Row],[relevancy_classification_english]]="Relevant","عَرَضِيّ",""))</f>
        <v/>
      </c>
      <c r="AN5208" t="str">
        <f>IF(Sudan_News12[[#This Row],[sentiment_analysis_english]]="Negative","سلبي",IF(Sudan_News12[[#This Row],[sentiment_analysis_english]]="Neutral","حيادي",IF(Sudan_News12[[#This Row],[sentiment_analysis_english]]="Positive","إيجابي","")))</f>
        <v/>
      </c>
      <c r="AO5208" t="e">
        <f>INDEX(TextClassificationList[],MATCH(Sudan_News12[[#This Row],[text_classification_arabic]],TextClassificationList[text_classification_arabic],0),1)</f>
        <v>#N/A</v>
      </c>
      <c r="AQ5208" t="e">
        <f>INDEX(TextClassificationList[],MATCH(Sudan_News12[[#This Row],[text_classification_arabic2]],TextClassificationList[text_classification_arabic],0),1)</f>
        <v>#N/A</v>
      </c>
      <c r="AS5208" t="e">
        <f>INDEX(TextClassificationList[],MATCH(Sudan_News12[[#This Row],[text_classification_arabic3]],TextClassificationList[text_classification_arabic],0),1)</f>
        <v>#N/A</v>
      </c>
      <c r="AU5208" t="e">
        <f>INDEX(TextClassificationList[],MATCH(Sudan_News12[[#This Row],[text_classification_arabic4]],TextClassificationList[text_classification_arabic],0),1)</f>
        <v>#N/A</v>
      </c>
      <c r="AW5208" t="e">
        <f>INDEX(TextClassificationList[],MATCH(Sudan_News12[[#This Row],[text_classification_arabic5]],TextClassificationList[text_classification_arabic],0),1)</f>
        <v>#N/A</v>
      </c>
    </row>
    <row r="5209" spans="1:49" x14ac:dyDescent="0.2">
      <c r="A5209">
        <v>1.0762320207857951E+18</v>
      </c>
      <c r="B5209">
        <v>1.0762320207857951E+18</v>
      </c>
      <c r="C5209" t="s">
        <v>19952</v>
      </c>
      <c r="D5209" s="1">
        <v>43455</v>
      </c>
      <c r="E5209" s="2">
        <v>0.98938657407407404</v>
      </c>
      <c r="F5209">
        <v>200</v>
      </c>
      <c r="G5209">
        <v>1889611729</v>
      </c>
      <c r="H5209" t="s">
        <v>354</v>
      </c>
      <c r="I5209" t="s">
        <v>355</v>
      </c>
      <c r="J5209" t="s">
        <v>265</v>
      </c>
      <c r="K5209" t="s">
        <v>19953</v>
      </c>
      <c r="L5209" t="s">
        <v>266</v>
      </c>
      <c r="M5209" t="s">
        <v>267</v>
      </c>
      <c r="N5209" t="s">
        <v>267</v>
      </c>
      <c r="O5209" t="s">
        <v>267</v>
      </c>
      <c r="P5209">
        <v>0</v>
      </c>
      <c r="Q5209">
        <v>0</v>
      </c>
      <c r="R5209">
        <v>0</v>
      </c>
      <c r="S5209" t="s">
        <v>267</v>
      </c>
      <c r="T5209" t="s">
        <v>267</v>
      </c>
      <c r="U5209" t="s">
        <v>19954</v>
      </c>
      <c r="V5209" t="b">
        <v>0</v>
      </c>
      <c r="W5209" t="s">
        <v>265</v>
      </c>
      <c r="X5209">
        <v>0</v>
      </c>
      <c r="Y5209" t="s">
        <v>265</v>
      </c>
      <c r="Z5209" t="s">
        <v>265</v>
      </c>
      <c r="AA5209" t="s">
        <v>265</v>
      </c>
      <c r="AB5209" t="s">
        <v>265</v>
      </c>
      <c r="AC5209" t="s">
        <v>265</v>
      </c>
      <c r="AD5209" t="s">
        <v>265</v>
      </c>
      <c r="AE5209" t="s">
        <v>265</v>
      </c>
      <c r="AF5209" t="s">
        <v>267</v>
      </c>
      <c r="AG5209" t="s">
        <v>265</v>
      </c>
      <c r="AH5209" t="s">
        <v>265</v>
      </c>
      <c r="AI5209" t="s">
        <v>265</v>
      </c>
      <c r="AJ5209" t="s">
        <v>265</v>
      </c>
      <c r="AL5209" t="str">
        <f>IF(Sudan_News12[[#This Row],[relevancy_classification_english]]="Relevant","مناسب",IF(Sudan_News12[[#This Row],[relevancy_classification_english]]="Relevant","عَرَضِيّ",""))</f>
        <v/>
      </c>
      <c r="AN5209" t="str">
        <f>IF(Sudan_News12[[#This Row],[sentiment_analysis_english]]="Negative","سلبي",IF(Sudan_News12[[#This Row],[sentiment_analysis_english]]="Neutral","حيادي",IF(Sudan_News12[[#This Row],[sentiment_analysis_english]]="Positive","إيجابي","")))</f>
        <v/>
      </c>
      <c r="AO5209" t="e">
        <f>INDEX(TextClassificationList[],MATCH(Sudan_News12[[#This Row],[text_classification_arabic]],TextClassificationList[text_classification_arabic],0),1)</f>
        <v>#N/A</v>
      </c>
      <c r="AQ5209" t="e">
        <f>INDEX(TextClassificationList[],MATCH(Sudan_News12[[#This Row],[text_classification_arabic2]],TextClassificationList[text_classification_arabic],0),1)</f>
        <v>#N/A</v>
      </c>
      <c r="AS5209" t="e">
        <f>INDEX(TextClassificationList[],MATCH(Sudan_News12[[#This Row],[text_classification_arabic3]],TextClassificationList[text_classification_arabic],0),1)</f>
        <v>#N/A</v>
      </c>
      <c r="AU5209" t="e">
        <f>INDEX(TextClassificationList[],MATCH(Sudan_News12[[#This Row],[text_classification_arabic4]],TextClassificationList[text_classification_arabic],0),1)</f>
        <v>#N/A</v>
      </c>
      <c r="AW5209" t="e">
        <f>INDEX(TextClassificationList[],MATCH(Sudan_News12[[#This Row],[text_classification_arabic5]],TextClassificationList[text_classification_arabic],0),1)</f>
        <v>#N/A</v>
      </c>
    </row>
    <row r="5210" spans="1:49" x14ac:dyDescent="0.2">
      <c r="A5210">
        <v>1.0762293999665971E+18</v>
      </c>
      <c r="B5210">
        <v>1.0762293999665971E+18</v>
      </c>
      <c r="C5210" t="s">
        <v>19955</v>
      </c>
      <c r="D5210" s="1">
        <v>43455</v>
      </c>
      <c r="E5210" s="2">
        <v>0.98215277777777776</v>
      </c>
      <c r="F5210">
        <v>200</v>
      </c>
      <c r="G5210">
        <v>1889611729</v>
      </c>
      <c r="H5210" t="s">
        <v>354</v>
      </c>
      <c r="I5210" t="s">
        <v>355</v>
      </c>
      <c r="J5210" t="s">
        <v>265</v>
      </c>
      <c r="K5210" t="s">
        <v>19956</v>
      </c>
      <c r="L5210" t="s">
        <v>266</v>
      </c>
      <c r="M5210" t="s">
        <v>267</v>
      </c>
      <c r="N5210" t="s">
        <v>267</v>
      </c>
      <c r="O5210" t="s">
        <v>19957</v>
      </c>
      <c r="P5210">
        <v>0</v>
      </c>
      <c r="Q5210">
        <v>0</v>
      </c>
      <c r="R5210">
        <v>0</v>
      </c>
      <c r="S5210" t="s">
        <v>267</v>
      </c>
      <c r="T5210" t="s">
        <v>267</v>
      </c>
      <c r="U5210" t="s">
        <v>19958</v>
      </c>
      <c r="V5210" t="b">
        <v>0</v>
      </c>
      <c r="W5210" t="s">
        <v>265</v>
      </c>
      <c r="X5210">
        <v>1</v>
      </c>
      <c r="Y5210" t="s">
        <v>19959</v>
      </c>
      <c r="Z5210" t="s">
        <v>265</v>
      </c>
      <c r="AA5210" t="s">
        <v>265</v>
      </c>
      <c r="AB5210" t="s">
        <v>265</v>
      </c>
      <c r="AC5210" t="s">
        <v>265</v>
      </c>
      <c r="AD5210" t="s">
        <v>265</v>
      </c>
      <c r="AE5210" t="s">
        <v>265</v>
      </c>
      <c r="AF5210" t="s">
        <v>267</v>
      </c>
      <c r="AG5210" t="s">
        <v>265</v>
      </c>
      <c r="AH5210" t="s">
        <v>265</v>
      </c>
      <c r="AI5210" t="s">
        <v>265</v>
      </c>
      <c r="AJ5210" t="s">
        <v>265</v>
      </c>
      <c r="AL5210" t="str">
        <f>IF(Sudan_News12[[#This Row],[relevancy_classification_english]]="Relevant","مناسب",IF(Sudan_News12[[#This Row],[relevancy_classification_english]]="Relevant","عَرَضِيّ",""))</f>
        <v/>
      </c>
      <c r="AN5210" t="str">
        <f>IF(Sudan_News12[[#This Row],[sentiment_analysis_english]]="Negative","سلبي",IF(Sudan_News12[[#This Row],[sentiment_analysis_english]]="Neutral","حيادي",IF(Sudan_News12[[#This Row],[sentiment_analysis_english]]="Positive","إيجابي","")))</f>
        <v/>
      </c>
      <c r="AO5210" t="e">
        <f>INDEX(TextClassificationList[],MATCH(Sudan_News12[[#This Row],[text_classification_arabic]],TextClassificationList[text_classification_arabic],0),1)</f>
        <v>#N/A</v>
      </c>
      <c r="AQ5210" t="e">
        <f>INDEX(TextClassificationList[],MATCH(Sudan_News12[[#This Row],[text_classification_arabic2]],TextClassificationList[text_classification_arabic],0),1)</f>
        <v>#N/A</v>
      </c>
      <c r="AS5210" t="e">
        <f>INDEX(TextClassificationList[],MATCH(Sudan_News12[[#This Row],[text_classification_arabic3]],TextClassificationList[text_classification_arabic],0),1)</f>
        <v>#N/A</v>
      </c>
      <c r="AU5210" t="e">
        <f>INDEX(TextClassificationList[],MATCH(Sudan_News12[[#This Row],[text_classification_arabic4]],TextClassificationList[text_classification_arabic],0),1)</f>
        <v>#N/A</v>
      </c>
      <c r="AW5210" t="e">
        <f>INDEX(TextClassificationList[],MATCH(Sudan_News12[[#This Row],[text_classification_arabic5]],TextClassificationList[text_classification_arabic],0),1)</f>
        <v>#N/A</v>
      </c>
    </row>
    <row r="5211" spans="1:49" x14ac:dyDescent="0.2">
      <c r="A5211">
        <v>1.0762273645715456E+18</v>
      </c>
      <c r="B5211">
        <v>1.0762273645715456E+18</v>
      </c>
      <c r="C5211" t="s">
        <v>19960</v>
      </c>
      <c r="D5211" s="1">
        <v>43455</v>
      </c>
      <c r="E5211" s="2">
        <v>0.97653935185185181</v>
      </c>
      <c r="F5211">
        <v>200</v>
      </c>
      <c r="G5211">
        <v>1889611729</v>
      </c>
      <c r="H5211" t="s">
        <v>354</v>
      </c>
      <c r="I5211" t="s">
        <v>355</v>
      </c>
      <c r="J5211" t="s">
        <v>265</v>
      </c>
      <c r="K5211" t="s">
        <v>19961</v>
      </c>
      <c r="L5211" t="s">
        <v>272</v>
      </c>
      <c r="M5211" t="s">
        <v>267</v>
      </c>
      <c r="N5211" t="s">
        <v>267</v>
      </c>
      <c r="O5211" t="s">
        <v>267</v>
      </c>
      <c r="P5211">
        <v>0</v>
      </c>
      <c r="Q5211">
        <v>0</v>
      </c>
      <c r="R5211">
        <v>0</v>
      </c>
      <c r="S5211" t="s">
        <v>317</v>
      </c>
      <c r="T5211" t="s">
        <v>267</v>
      </c>
      <c r="U5211" t="s">
        <v>19962</v>
      </c>
      <c r="V5211" t="b">
        <v>0</v>
      </c>
      <c r="W5211" t="s">
        <v>265</v>
      </c>
      <c r="X5211">
        <v>0</v>
      </c>
      <c r="Y5211" t="s">
        <v>265</v>
      </c>
      <c r="Z5211" t="s">
        <v>265</v>
      </c>
      <c r="AA5211" t="s">
        <v>265</v>
      </c>
      <c r="AB5211" t="s">
        <v>265</v>
      </c>
      <c r="AC5211" t="s">
        <v>265</v>
      </c>
      <c r="AD5211" t="s">
        <v>265</v>
      </c>
      <c r="AE5211" t="s">
        <v>265</v>
      </c>
      <c r="AF5211" t="s">
        <v>267</v>
      </c>
      <c r="AG5211" t="s">
        <v>265</v>
      </c>
      <c r="AH5211" t="s">
        <v>265</v>
      </c>
      <c r="AI5211" t="s">
        <v>265</v>
      </c>
      <c r="AJ5211" t="s">
        <v>265</v>
      </c>
      <c r="AL5211" t="str">
        <f>IF(Sudan_News12[[#This Row],[relevancy_classification_english]]="Relevant","مناسب",IF(Sudan_News12[[#This Row],[relevancy_classification_english]]="Relevant","عَرَضِيّ",""))</f>
        <v/>
      </c>
      <c r="AN5211" t="str">
        <f>IF(Sudan_News12[[#This Row],[sentiment_analysis_english]]="Negative","سلبي",IF(Sudan_News12[[#This Row],[sentiment_analysis_english]]="Neutral","حيادي",IF(Sudan_News12[[#This Row],[sentiment_analysis_english]]="Positive","إيجابي","")))</f>
        <v/>
      </c>
      <c r="AO5211" t="e">
        <f>INDEX(TextClassificationList[],MATCH(Sudan_News12[[#This Row],[text_classification_arabic]],TextClassificationList[text_classification_arabic],0),1)</f>
        <v>#N/A</v>
      </c>
      <c r="AQ5211" t="e">
        <f>INDEX(TextClassificationList[],MATCH(Sudan_News12[[#This Row],[text_classification_arabic2]],TextClassificationList[text_classification_arabic],0),1)</f>
        <v>#N/A</v>
      </c>
      <c r="AS5211" t="e">
        <f>INDEX(TextClassificationList[],MATCH(Sudan_News12[[#This Row],[text_classification_arabic3]],TextClassificationList[text_classification_arabic],0),1)</f>
        <v>#N/A</v>
      </c>
      <c r="AU5211" t="e">
        <f>INDEX(TextClassificationList[],MATCH(Sudan_News12[[#This Row],[text_classification_arabic4]],TextClassificationList[text_classification_arabic],0),1)</f>
        <v>#N/A</v>
      </c>
      <c r="AW5211" t="e">
        <f>INDEX(TextClassificationList[],MATCH(Sudan_News12[[#This Row],[text_classification_arabic5]],TextClassificationList[text_classification_arabic],0),1)</f>
        <v>#N/A</v>
      </c>
    </row>
    <row r="5212" spans="1:49" x14ac:dyDescent="0.2">
      <c r="A5212">
        <v>1.0758691970481275E+18</v>
      </c>
      <c r="B5212">
        <v>1.0758691970481275E+18</v>
      </c>
      <c r="C5212" t="s">
        <v>19963</v>
      </c>
      <c r="D5212" s="1">
        <v>43454</v>
      </c>
      <c r="E5212" s="2">
        <v>0.98818287037037034</v>
      </c>
      <c r="F5212">
        <v>200</v>
      </c>
      <c r="G5212">
        <v>1889611729</v>
      </c>
      <c r="H5212" t="s">
        <v>354</v>
      </c>
      <c r="I5212" t="s">
        <v>355</v>
      </c>
      <c r="J5212" t="s">
        <v>265</v>
      </c>
      <c r="K5212" t="s">
        <v>19964</v>
      </c>
      <c r="L5212" t="s">
        <v>266</v>
      </c>
      <c r="M5212" t="s">
        <v>267</v>
      </c>
      <c r="N5212" t="s">
        <v>267</v>
      </c>
      <c r="O5212" t="s">
        <v>267</v>
      </c>
      <c r="P5212">
        <v>0</v>
      </c>
      <c r="Q5212">
        <v>1</v>
      </c>
      <c r="R5212">
        <v>1</v>
      </c>
      <c r="S5212" t="s">
        <v>317</v>
      </c>
      <c r="T5212" t="s">
        <v>267</v>
      </c>
      <c r="U5212" t="s">
        <v>19965</v>
      </c>
      <c r="V5212" t="b">
        <v>0</v>
      </c>
      <c r="W5212" t="s">
        <v>265</v>
      </c>
      <c r="X5212">
        <v>0</v>
      </c>
      <c r="Y5212" t="s">
        <v>265</v>
      </c>
      <c r="Z5212" t="s">
        <v>265</v>
      </c>
      <c r="AA5212" t="s">
        <v>265</v>
      </c>
      <c r="AB5212" t="s">
        <v>265</v>
      </c>
      <c r="AC5212" t="s">
        <v>265</v>
      </c>
      <c r="AD5212" t="s">
        <v>265</v>
      </c>
      <c r="AE5212" t="s">
        <v>265</v>
      </c>
      <c r="AF5212" t="s">
        <v>267</v>
      </c>
      <c r="AG5212" t="s">
        <v>265</v>
      </c>
      <c r="AH5212" t="s">
        <v>265</v>
      </c>
      <c r="AI5212" t="s">
        <v>265</v>
      </c>
      <c r="AJ5212" t="s">
        <v>265</v>
      </c>
      <c r="AL5212" t="str">
        <f>IF(Sudan_News12[[#This Row],[relevancy_classification_english]]="Relevant","مناسب",IF(Sudan_News12[[#This Row],[relevancy_classification_english]]="Relevant","عَرَضِيّ",""))</f>
        <v/>
      </c>
      <c r="AN5212" t="str">
        <f>IF(Sudan_News12[[#This Row],[sentiment_analysis_english]]="Negative","سلبي",IF(Sudan_News12[[#This Row],[sentiment_analysis_english]]="Neutral","حيادي",IF(Sudan_News12[[#This Row],[sentiment_analysis_english]]="Positive","إيجابي","")))</f>
        <v/>
      </c>
      <c r="AO5212" t="e">
        <f>INDEX(TextClassificationList[],MATCH(Sudan_News12[[#This Row],[text_classification_arabic]],TextClassificationList[text_classification_arabic],0),1)</f>
        <v>#N/A</v>
      </c>
      <c r="AQ5212" t="e">
        <f>INDEX(TextClassificationList[],MATCH(Sudan_News12[[#This Row],[text_classification_arabic2]],TextClassificationList[text_classification_arabic],0),1)</f>
        <v>#N/A</v>
      </c>
      <c r="AS5212" t="e">
        <f>INDEX(TextClassificationList[],MATCH(Sudan_News12[[#This Row],[text_classification_arabic3]],TextClassificationList[text_classification_arabic],0),1)</f>
        <v>#N/A</v>
      </c>
      <c r="AU5212" t="e">
        <f>INDEX(TextClassificationList[],MATCH(Sudan_News12[[#This Row],[text_classification_arabic4]],TextClassificationList[text_classification_arabic],0),1)</f>
        <v>#N/A</v>
      </c>
      <c r="AW5212" t="e">
        <f>INDEX(TextClassificationList[],MATCH(Sudan_News12[[#This Row],[text_classification_arabic5]],TextClassificationList[text_classification_arabic],0),1)</f>
        <v>#N/A</v>
      </c>
    </row>
    <row r="5213" spans="1:49" x14ac:dyDescent="0.2">
      <c r="A5213">
        <v>1.0757824383019172E+18</v>
      </c>
      <c r="B5213">
        <v>1.0757824383019172E+18</v>
      </c>
      <c r="C5213" t="s">
        <v>19966</v>
      </c>
      <c r="D5213" s="1">
        <v>43454</v>
      </c>
      <c r="E5213" s="2">
        <v>0.74878472222222225</v>
      </c>
      <c r="F5213">
        <v>200</v>
      </c>
      <c r="G5213">
        <v>1889611729</v>
      </c>
      <c r="H5213" t="s">
        <v>354</v>
      </c>
      <c r="I5213" t="s">
        <v>355</v>
      </c>
      <c r="J5213" t="s">
        <v>265</v>
      </c>
      <c r="K5213" t="s">
        <v>19961</v>
      </c>
      <c r="L5213" t="s">
        <v>272</v>
      </c>
      <c r="M5213" t="s">
        <v>267</v>
      </c>
      <c r="N5213" t="s">
        <v>267</v>
      </c>
      <c r="O5213" t="s">
        <v>267</v>
      </c>
      <c r="P5213">
        <v>0</v>
      </c>
      <c r="Q5213">
        <v>0</v>
      </c>
      <c r="R5213">
        <v>0</v>
      </c>
      <c r="S5213" t="s">
        <v>317</v>
      </c>
      <c r="T5213" t="s">
        <v>267</v>
      </c>
      <c r="U5213" t="s">
        <v>19967</v>
      </c>
      <c r="V5213" t="b">
        <v>0</v>
      </c>
      <c r="W5213" t="s">
        <v>265</v>
      </c>
      <c r="X5213">
        <v>0</v>
      </c>
      <c r="Y5213" t="s">
        <v>265</v>
      </c>
      <c r="Z5213" t="s">
        <v>265</v>
      </c>
      <c r="AA5213" t="s">
        <v>265</v>
      </c>
      <c r="AB5213" t="s">
        <v>265</v>
      </c>
      <c r="AC5213" t="s">
        <v>265</v>
      </c>
      <c r="AD5213" t="s">
        <v>265</v>
      </c>
      <c r="AE5213" t="s">
        <v>265</v>
      </c>
      <c r="AF5213" t="s">
        <v>267</v>
      </c>
      <c r="AG5213" t="s">
        <v>265</v>
      </c>
      <c r="AH5213" t="s">
        <v>265</v>
      </c>
      <c r="AI5213" t="s">
        <v>265</v>
      </c>
      <c r="AJ5213" t="s">
        <v>265</v>
      </c>
      <c r="AL5213" t="str">
        <f>IF(Sudan_News12[[#This Row],[relevancy_classification_english]]="Relevant","مناسب",IF(Sudan_News12[[#This Row],[relevancy_classification_english]]="Relevant","عَرَضِيّ",""))</f>
        <v/>
      </c>
      <c r="AN5213" t="str">
        <f>IF(Sudan_News12[[#This Row],[sentiment_analysis_english]]="Negative","سلبي",IF(Sudan_News12[[#This Row],[sentiment_analysis_english]]="Neutral","حيادي",IF(Sudan_News12[[#This Row],[sentiment_analysis_english]]="Positive","إيجابي","")))</f>
        <v/>
      </c>
      <c r="AO5213" t="e">
        <f>INDEX(TextClassificationList[],MATCH(Sudan_News12[[#This Row],[text_classification_arabic]],TextClassificationList[text_classification_arabic],0),1)</f>
        <v>#N/A</v>
      </c>
      <c r="AQ5213" t="e">
        <f>INDEX(TextClassificationList[],MATCH(Sudan_News12[[#This Row],[text_classification_arabic2]],TextClassificationList[text_classification_arabic],0),1)</f>
        <v>#N/A</v>
      </c>
      <c r="AS5213" t="e">
        <f>INDEX(TextClassificationList[],MATCH(Sudan_News12[[#This Row],[text_classification_arabic3]],TextClassificationList[text_classification_arabic],0),1)</f>
        <v>#N/A</v>
      </c>
      <c r="AU5213" t="e">
        <f>INDEX(TextClassificationList[],MATCH(Sudan_News12[[#This Row],[text_classification_arabic4]],TextClassificationList[text_classification_arabic],0),1)</f>
        <v>#N/A</v>
      </c>
      <c r="AW5213" t="e">
        <f>INDEX(TextClassificationList[],MATCH(Sudan_News12[[#This Row],[text_classification_arabic5]],TextClassificationList[text_classification_arabic],0),1)</f>
        <v>#N/A</v>
      </c>
    </row>
    <row r="5214" spans="1:49" x14ac:dyDescent="0.2">
      <c r="A5214">
        <v>1.0757730348567306E+18</v>
      </c>
      <c r="B5214">
        <v>1.0757535719525499E+18</v>
      </c>
      <c r="C5214" t="s">
        <v>19968</v>
      </c>
      <c r="D5214" s="1">
        <v>43454</v>
      </c>
      <c r="E5214" s="2">
        <v>0.72283564814814816</v>
      </c>
      <c r="F5214">
        <v>200</v>
      </c>
      <c r="G5214">
        <v>1889611729</v>
      </c>
      <c r="H5214" t="s">
        <v>354</v>
      </c>
      <c r="I5214" t="s">
        <v>355</v>
      </c>
      <c r="J5214" t="s">
        <v>265</v>
      </c>
      <c r="K5214" t="s">
        <v>19969</v>
      </c>
      <c r="L5214" t="s">
        <v>266</v>
      </c>
      <c r="M5214" t="s">
        <v>267</v>
      </c>
      <c r="N5214" t="s">
        <v>267</v>
      </c>
      <c r="O5214" t="s">
        <v>267</v>
      </c>
      <c r="P5214">
        <v>0</v>
      </c>
      <c r="Q5214">
        <v>0</v>
      </c>
      <c r="R5214">
        <v>0</v>
      </c>
      <c r="S5214" t="s">
        <v>267</v>
      </c>
      <c r="T5214" t="s">
        <v>267</v>
      </c>
      <c r="U5214" t="s">
        <v>19970</v>
      </c>
      <c r="V5214" t="b">
        <v>0</v>
      </c>
      <c r="W5214" t="s">
        <v>265</v>
      </c>
      <c r="X5214">
        <v>0</v>
      </c>
      <c r="Y5214" t="s">
        <v>265</v>
      </c>
      <c r="Z5214" t="s">
        <v>265</v>
      </c>
      <c r="AA5214" t="s">
        <v>265</v>
      </c>
      <c r="AB5214" t="s">
        <v>265</v>
      </c>
      <c r="AC5214" t="s">
        <v>265</v>
      </c>
      <c r="AD5214" t="s">
        <v>265</v>
      </c>
      <c r="AE5214" t="s">
        <v>265</v>
      </c>
      <c r="AF5214" t="s">
        <v>19971</v>
      </c>
      <c r="AG5214" t="s">
        <v>265</v>
      </c>
      <c r="AH5214" t="s">
        <v>265</v>
      </c>
      <c r="AI5214" t="s">
        <v>265</v>
      </c>
      <c r="AJ5214" t="s">
        <v>265</v>
      </c>
      <c r="AL5214" t="str">
        <f>IF(Sudan_News12[[#This Row],[relevancy_classification_english]]="Relevant","مناسب",IF(Sudan_News12[[#This Row],[relevancy_classification_english]]="Relevant","عَرَضِيّ",""))</f>
        <v/>
      </c>
      <c r="AN5214" t="str">
        <f>IF(Sudan_News12[[#This Row],[sentiment_analysis_english]]="Negative","سلبي",IF(Sudan_News12[[#This Row],[sentiment_analysis_english]]="Neutral","حيادي",IF(Sudan_News12[[#This Row],[sentiment_analysis_english]]="Positive","إيجابي","")))</f>
        <v/>
      </c>
      <c r="AO5214" t="e">
        <f>INDEX(TextClassificationList[],MATCH(Sudan_News12[[#This Row],[text_classification_arabic]],TextClassificationList[text_classification_arabic],0),1)</f>
        <v>#N/A</v>
      </c>
      <c r="AQ5214" t="e">
        <f>INDEX(TextClassificationList[],MATCH(Sudan_News12[[#This Row],[text_classification_arabic2]],TextClassificationList[text_classification_arabic],0),1)</f>
        <v>#N/A</v>
      </c>
      <c r="AS5214" t="e">
        <f>INDEX(TextClassificationList[],MATCH(Sudan_News12[[#This Row],[text_classification_arabic3]],TextClassificationList[text_classification_arabic],0),1)</f>
        <v>#N/A</v>
      </c>
      <c r="AU5214" t="e">
        <f>INDEX(TextClassificationList[],MATCH(Sudan_News12[[#This Row],[text_classification_arabic4]],TextClassificationList[text_classification_arabic],0),1)</f>
        <v>#N/A</v>
      </c>
      <c r="AW5214" t="e">
        <f>INDEX(TextClassificationList[],MATCH(Sudan_News12[[#This Row],[text_classification_arabic5]],TextClassificationList[text_classification_arabic],0),1)</f>
        <v>#N/A</v>
      </c>
    </row>
    <row r="5215" spans="1:49" x14ac:dyDescent="0.2">
      <c r="A5215">
        <v>1.0757645645730529E+18</v>
      </c>
      <c r="B5215">
        <v>1.075754275886764E+18</v>
      </c>
      <c r="C5215" t="s">
        <v>19972</v>
      </c>
      <c r="D5215" s="1">
        <v>43454</v>
      </c>
      <c r="E5215" s="2">
        <v>0.69945601851851846</v>
      </c>
      <c r="F5215">
        <v>200</v>
      </c>
      <c r="G5215">
        <v>1889611729</v>
      </c>
      <c r="H5215" t="s">
        <v>354</v>
      </c>
      <c r="I5215" t="s">
        <v>355</v>
      </c>
      <c r="J5215" t="s">
        <v>265</v>
      </c>
      <c r="K5215" t="s">
        <v>19973</v>
      </c>
      <c r="L5215" t="s">
        <v>266</v>
      </c>
      <c r="M5215" t="s">
        <v>267</v>
      </c>
      <c r="N5215" t="s">
        <v>267</v>
      </c>
      <c r="O5215" t="s">
        <v>267</v>
      </c>
      <c r="P5215">
        <v>0</v>
      </c>
      <c r="Q5215">
        <v>0</v>
      </c>
      <c r="R5215">
        <v>0</v>
      </c>
      <c r="S5215" t="s">
        <v>267</v>
      </c>
      <c r="T5215" t="s">
        <v>267</v>
      </c>
      <c r="U5215" t="s">
        <v>19974</v>
      </c>
      <c r="V5215" t="b">
        <v>0</v>
      </c>
      <c r="W5215" t="s">
        <v>265</v>
      </c>
      <c r="X5215">
        <v>0</v>
      </c>
      <c r="Y5215" t="s">
        <v>265</v>
      </c>
      <c r="Z5215" t="s">
        <v>265</v>
      </c>
      <c r="AA5215" t="s">
        <v>265</v>
      </c>
      <c r="AB5215" t="s">
        <v>265</v>
      </c>
      <c r="AC5215" t="s">
        <v>265</v>
      </c>
      <c r="AD5215" t="s">
        <v>265</v>
      </c>
      <c r="AE5215" t="s">
        <v>265</v>
      </c>
      <c r="AF5215" t="s">
        <v>19975</v>
      </c>
      <c r="AG5215" t="s">
        <v>265</v>
      </c>
      <c r="AH5215" t="s">
        <v>265</v>
      </c>
      <c r="AI5215" t="s">
        <v>265</v>
      </c>
      <c r="AJ5215" t="s">
        <v>265</v>
      </c>
      <c r="AL5215" t="str">
        <f>IF(Sudan_News12[[#This Row],[relevancy_classification_english]]="Relevant","مناسب",IF(Sudan_News12[[#This Row],[relevancy_classification_english]]="Relevant","عَرَضِيّ",""))</f>
        <v/>
      </c>
      <c r="AN5215" t="str">
        <f>IF(Sudan_News12[[#This Row],[sentiment_analysis_english]]="Negative","سلبي",IF(Sudan_News12[[#This Row],[sentiment_analysis_english]]="Neutral","حيادي",IF(Sudan_News12[[#This Row],[sentiment_analysis_english]]="Positive","إيجابي","")))</f>
        <v/>
      </c>
      <c r="AO5215" t="e">
        <f>INDEX(TextClassificationList[],MATCH(Sudan_News12[[#This Row],[text_classification_arabic]],TextClassificationList[text_classification_arabic],0),1)</f>
        <v>#N/A</v>
      </c>
      <c r="AQ5215" t="e">
        <f>INDEX(TextClassificationList[],MATCH(Sudan_News12[[#This Row],[text_classification_arabic2]],TextClassificationList[text_classification_arabic],0),1)</f>
        <v>#N/A</v>
      </c>
      <c r="AS5215" t="e">
        <f>INDEX(TextClassificationList[],MATCH(Sudan_News12[[#This Row],[text_classification_arabic3]],TextClassificationList[text_classification_arabic],0),1)</f>
        <v>#N/A</v>
      </c>
      <c r="AU5215" t="e">
        <f>INDEX(TextClassificationList[],MATCH(Sudan_News12[[#This Row],[text_classification_arabic4]],TextClassificationList[text_classification_arabic],0),1)</f>
        <v>#N/A</v>
      </c>
      <c r="AW5215" t="e">
        <f>INDEX(TextClassificationList[],MATCH(Sudan_News12[[#This Row],[text_classification_arabic5]],TextClassificationList[text_classification_arabic],0),1)</f>
        <v>#N/A</v>
      </c>
    </row>
    <row r="5216" spans="1:49" x14ac:dyDescent="0.2">
      <c r="A5216">
        <v>1.075754275886764E+18</v>
      </c>
      <c r="B5216">
        <v>1.075754275886764E+18</v>
      </c>
      <c r="C5216" t="s">
        <v>19976</v>
      </c>
      <c r="D5216" s="1">
        <v>43454</v>
      </c>
      <c r="E5216" s="2">
        <v>0.67106481481481484</v>
      </c>
      <c r="F5216">
        <v>200</v>
      </c>
      <c r="G5216">
        <v>1889611729</v>
      </c>
      <c r="H5216" t="s">
        <v>354</v>
      </c>
      <c r="I5216" t="s">
        <v>355</v>
      </c>
      <c r="J5216" t="s">
        <v>265</v>
      </c>
      <c r="K5216" t="s">
        <v>19977</v>
      </c>
      <c r="L5216" t="s">
        <v>266</v>
      </c>
      <c r="M5216" t="s">
        <v>267</v>
      </c>
      <c r="N5216" t="s">
        <v>267</v>
      </c>
      <c r="O5216" t="s">
        <v>19978</v>
      </c>
      <c r="P5216">
        <v>1</v>
      </c>
      <c r="Q5216">
        <v>1</v>
      </c>
      <c r="R5216">
        <v>2</v>
      </c>
      <c r="S5216" t="s">
        <v>317</v>
      </c>
      <c r="T5216" t="s">
        <v>267</v>
      </c>
      <c r="U5216" t="s">
        <v>19979</v>
      </c>
      <c r="V5216" t="b">
        <v>0</v>
      </c>
      <c r="W5216" t="s">
        <v>265</v>
      </c>
      <c r="X5216">
        <v>1</v>
      </c>
      <c r="Y5216" t="s">
        <v>19980</v>
      </c>
      <c r="Z5216" t="s">
        <v>265</v>
      </c>
      <c r="AA5216" t="s">
        <v>265</v>
      </c>
      <c r="AB5216" t="s">
        <v>265</v>
      </c>
      <c r="AC5216" t="s">
        <v>265</v>
      </c>
      <c r="AD5216" t="s">
        <v>265</v>
      </c>
      <c r="AE5216" t="s">
        <v>265</v>
      </c>
      <c r="AF5216" t="s">
        <v>267</v>
      </c>
      <c r="AG5216" t="s">
        <v>265</v>
      </c>
      <c r="AH5216" t="s">
        <v>265</v>
      </c>
      <c r="AI5216" t="s">
        <v>265</v>
      </c>
      <c r="AJ5216" t="s">
        <v>265</v>
      </c>
      <c r="AL5216" t="str">
        <f>IF(Sudan_News12[[#This Row],[relevancy_classification_english]]="Relevant","مناسب",IF(Sudan_News12[[#This Row],[relevancy_classification_english]]="Relevant","عَرَضِيّ",""))</f>
        <v/>
      </c>
      <c r="AN5216" t="str">
        <f>IF(Sudan_News12[[#This Row],[sentiment_analysis_english]]="Negative","سلبي",IF(Sudan_News12[[#This Row],[sentiment_analysis_english]]="Neutral","حيادي",IF(Sudan_News12[[#This Row],[sentiment_analysis_english]]="Positive","إيجابي","")))</f>
        <v/>
      </c>
      <c r="AO5216" t="e">
        <f>INDEX(TextClassificationList[],MATCH(Sudan_News12[[#This Row],[text_classification_arabic]],TextClassificationList[text_classification_arabic],0),1)</f>
        <v>#N/A</v>
      </c>
      <c r="AQ5216" t="e">
        <f>INDEX(TextClassificationList[],MATCH(Sudan_News12[[#This Row],[text_classification_arabic2]],TextClassificationList[text_classification_arabic],0),1)</f>
        <v>#N/A</v>
      </c>
      <c r="AS5216" t="e">
        <f>INDEX(TextClassificationList[],MATCH(Sudan_News12[[#This Row],[text_classification_arabic3]],TextClassificationList[text_classification_arabic],0),1)</f>
        <v>#N/A</v>
      </c>
      <c r="AU5216" t="e">
        <f>INDEX(TextClassificationList[],MATCH(Sudan_News12[[#This Row],[text_classification_arabic4]],TextClassificationList[text_classification_arabic],0),1)</f>
        <v>#N/A</v>
      </c>
      <c r="AW5216" t="e">
        <f>INDEX(TextClassificationList[],MATCH(Sudan_News12[[#This Row],[text_classification_arabic5]],TextClassificationList[text_classification_arabic],0),1)</f>
        <v>#N/A</v>
      </c>
    </row>
    <row r="5217" spans="1:49" x14ac:dyDescent="0.2">
      <c r="A5217">
        <v>1.0757065890074829E+18</v>
      </c>
      <c r="B5217">
        <v>1.0757065890074829E+18</v>
      </c>
      <c r="C5217" t="s">
        <v>19981</v>
      </c>
      <c r="D5217" s="1">
        <v>43454</v>
      </c>
      <c r="E5217" s="2">
        <v>0.53947916666666662</v>
      </c>
      <c r="F5217">
        <v>200</v>
      </c>
      <c r="G5217">
        <v>1889611729</v>
      </c>
      <c r="H5217" t="s">
        <v>354</v>
      </c>
      <c r="I5217" t="s">
        <v>355</v>
      </c>
      <c r="J5217" t="s">
        <v>265</v>
      </c>
      <c r="K5217" t="s">
        <v>19982</v>
      </c>
      <c r="L5217" t="s">
        <v>266</v>
      </c>
      <c r="M5217" t="s">
        <v>267</v>
      </c>
      <c r="N5217" t="s">
        <v>267</v>
      </c>
      <c r="O5217" t="s">
        <v>267</v>
      </c>
      <c r="P5217">
        <v>0</v>
      </c>
      <c r="Q5217">
        <v>6</v>
      </c>
      <c r="R5217">
        <v>3</v>
      </c>
      <c r="S5217" t="s">
        <v>317</v>
      </c>
      <c r="T5217" t="s">
        <v>267</v>
      </c>
      <c r="U5217" t="s">
        <v>19983</v>
      </c>
      <c r="V5217" t="b">
        <v>0</v>
      </c>
      <c r="W5217" t="s">
        <v>265</v>
      </c>
      <c r="X5217">
        <v>0</v>
      </c>
      <c r="Y5217" t="s">
        <v>265</v>
      </c>
      <c r="Z5217" t="s">
        <v>265</v>
      </c>
      <c r="AA5217" t="s">
        <v>265</v>
      </c>
      <c r="AB5217" t="s">
        <v>265</v>
      </c>
      <c r="AC5217" t="s">
        <v>265</v>
      </c>
      <c r="AD5217" t="s">
        <v>265</v>
      </c>
      <c r="AE5217" t="s">
        <v>265</v>
      </c>
      <c r="AF5217" t="s">
        <v>267</v>
      </c>
      <c r="AG5217" t="s">
        <v>265</v>
      </c>
      <c r="AH5217" t="s">
        <v>265</v>
      </c>
      <c r="AI5217" t="s">
        <v>265</v>
      </c>
      <c r="AJ5217" t="s">
        <v>265</v>
      </c>
      <c r="AL5217" t="str">
        <f>IF(Sudan_News12[[#This Row],[relevancy_classification_english]]="Relevant","مناسب",IF(Sudan_News12[[#This Row],[relevancy_classification_english]]="Relevant","عَرَضِيّ",""))</f>
        <v/>
      </c>
      <c r="AN5217" t="str">
        <f>IF(Sudan_News12[[#This Row],[sentiment_analysis_english]]="Negative","سلبي",IF(Sudan_News12[[#This Row],[sentiment_analysis_english]]="Neutral","حيادي",IF(Sudan_News12[[#This Row],[sentiment_analysis_english]]="Positive","إيجابي","")))</f>
        <v/>
      </c>
      <c r="AO5217" t="e">
        <f>INDEX(TextClassificationList[],MATCH(Sudan_News12[[#This Row],[text_classification_arabic]],TextClassificationList[text_classification_arabic],0),1)</f>
        <v>#N/A</v>
      </c>
      <c r="AQ5217" t="e">
        <f>INDEX(TextClassificationList[],MATCH(Sudan_News12[[#This Row],[text_classification_arabic2]],TextClassificationList[text_classification_arabic],0),1)</f>
        <v>#N/A</v>
      </c>
      <c r="AS5217" t="e">
        <f>INDEX(TextClassificationList[],MATCH(Sudan_News12[[#This Row],[text_classification_arabic3]],TextClassificationList[text_classification_arabic],0),1)</f>
        <v>#N/A</v>
      </c>
      <c r="AU5217" t="e">
        <f>INDEX(TextClassificationList[],MATCH(Sudan_News12[[#This Row],[text_classification_arabic4]],TextClassificationList[text_classification_arabic],0),1)</f>
        <v>#N/A</v>
      </c>
      <c r="AW5217" t="e">
        <f>INDEX(TextClassificationList[],MATCH(Sudan_News12[[#This Row],[text_classification_arabic5]],TextClassificationList[text_classification_arabic],0),1)</f>
        <v>#N/A</v>
      </c>
    </row>
    <row r="5218" spans="1:49" x14ac:dyDescent="0.2">
      <c r="A5218">
        <v>1.0756831568235602E+18</v>
      </c>
      <c r="B5218">
        <v>1.0756799718746194E+18</v>
      </c>
      <c r="C5218" t="s">
        <v>19984</v>
      </c>
      <c r="D5218" s="1">
        <v>43454</v>
      </c>
      <c r="E5218" s="2">
        <v>0.4748148148148148</v>
      </c>
      <c r="F5218">
        <v>200</v>
      </c>
      <c r="G5218">
        <v>1889611729</v>
      </c>
      <c r="H5218" t="s">
        <v>354</v>
      </c>
      <c r="I5218" t="s">
        <v>355</v>
      </c>
      <c r="J5218" t="s">
        <v>265</v>
      </c>
      <c r="K5218" t="s">
        <v>19985</v>
      </c>
      <c r="L5218" t="s">
        <v>266</v>
      </c>
      <c r="M5218" t="s">
        <v>267</v>
      </c>
      <c r="N5218" t="s">
        <v>267</v>
      </c>
      <c r="O5218" t="s">
        <v>267</v>
      </c>
      <c r="P5218">
        <v>0</v>
      </c>
      <c r="Q5218">
        <v>0</v>
      </c>
      <c r="R5218">
        <v>0</v>
      </c>
      <c r="S5218" t="s">
        <v>267</v>
      </c>
      <c r="T5218" t="s">
        <v>267</v>
      </c>
      <c r="U5218" t="s">
        <v>19986</v>
      </c>
      <c r="V5218" t="b">
        <v>0</v>
      </c>
      <c r="W5218" t="s">
        <v>265</v>
      </c>
      <c r="X5218">
        <v>0</v>
      </c>
      <c r="Y5218" t="s">
        <v>265</v>
      </c>
      <c r="Z5218" t="s">
        <v>265</v>
      </c>
      <c r="AA5218" t="s">
        <v>265</v>
      </c>
      <c r="AB5218" t="s">
        <v>265</v>
      </c>
      <c r="AC5218" t="s">
        <v>265</v>
      </c>
      <c r="AD5218" t="s">
        <v>265</v>
      </c>
      <c r="AE5218" t="s">
        <v>265</v>
      </c>
      <c r="AF5218" t="s">
        <v>19987</v>
      </c>
      <c r="AG5218" t="s">
        <v>265</v>
      </c>
      <c r="AH5218" t="s">
        <v>265</v>
      </c>
      <c r="AI5218" t="s">
        <v>265</v>
      </c>
      <c r="AJ5218" t="s">
        <v>265</v>
      </c>
      <c r="AL5218" t="str">
        <f>IF(Sudan_News12[[#This Row],[relevancy_classification_english]]="Relevant","مناسب",IF(Sudan_News12[[#This Row],[relevancy_classification_english]]="Relevant","عَرَضِيّ",""))</f>
        <v/>
      </c>
      <c r="AN5218" t="str">
        <f>IF(Sudan_News12[[#This Row],[sentiment_analysis_english]]="Negative","سلبي",IF(Sudan_News12[[#This Row],[sentiment_analysis_english]]="Neutral","حيادي",IF(Sudan_News12[[#This Row],[sentiment_analysis_english]]="Positive","إيجابي","")))</f>
        <v/>
      </c>
      <c r="AO5218" t="e">
        <f>INDEX(TextClassificationList[],MATCH(Sudan_News12[[#This Row],[text_classification_arabic]],TextClassificationList[text_classification_arabic],0),1)</f>
        <v>#N/A</v>
      </c>
      <c r="AQ5218" t="e">
        <f>INDEX(TextClassificationList[],MATCH(Sudan_News12[[#This Row],[text_classification_arabic2]],TextClassificationList[text_classification_arabic],0),1)</f>
        <v>#N/A</v>
      </c>
      <c r="AS5218" t="e">
        <f>INDEX(TextClassificationList[],MATCH(Sudan_News12[[#This Row],[text_classification_arabic3]],TextClassificationList[text_classification_arabic],0),1)</f>
        <v>#N/A</v>
      </c>
      <c r="AU5218" t="e">
        <f>INDEX(TextClassificationList[],MATCH(Sudan_News12[[#This Row],[text_classification_arabic4]],TextClassificationList[text_classification_arabic],0),1)</f>
        <v>#N/A</v>
      </c>
      <c r="AW5218" t="e">
        <f>INDEX(TextClassificationList[],MATCH(Sudan_News12[[#This Row],[text_classification_arabic5]],TextClassificationList[text_classification_arabic],0),1)</f>
        <v>#N/A</v>
      </c>
    </row>
    <row r="5219" spans="1:49" x14ac:dyDescent="0.2">
      <c r="A5219">
        <v>1.0756737484376801E+18</v>
      </c>
      <c r="B5219">
        <v>1.0756343850372096E+18</v>
      </c>
      <c r="C5219" t="s">
        <v>19988</v>
      </c>
      <c r="D5219" s="1">
        <v>43454</v>
      </c>
      <c r="E5219" s="2">
        <v>0.44885416666666667</v>
      </c>
      <c r="F5219">
        <v>200</v>
      </c>
      <c r="G5219">
        <v>1889611729</v>
      </c>
      <c r="H5219" t="s">
        <v>354</v>
      </c>
      <c r="I5219" t="s">
        <v>355</v>
      </c>
      <c r="J5219" t="s">
        <v>265</v>
      </c>
      <c r="K5219" t="s">
        <v>19989</v>
      </c>
      <c r="L5219" t="s">
        <v>266</v>
      </c>
      <c r="M5219" t="s">
        <v>267</v>
      </c>
      <c r="N5219" t="s">
        <v>267</v>
      </c>
      <c r="O5219" t="s">
        <v>267</v>
      </c>
      <c r="P5219">
        <v>1</v>
      </c>
      <c r="Q5219">
        <v>0</v>
      </c>
      <c r="R5219">
        <v>0</v>
      </c>
      <c r="S5219" t="s">
        <v>267</v>
      </c>
      <c r="T5219" t="s">
        <v>267</v>
      </c>
      <c r="U5219" t="s">
        <v>19990</v>
      </c>
      <c r="V5219" t="b">
        <v>0</v>
      </c>
      <c r="W5219" t="s">
        <v>265</v>
      </c>
      <c r="X5219">
        <v>0</v>
      </c>
      <c r="Y5219" t="s">
        <v>265</v>
      </c>
      <c r="Z5219" t="s">
        <v>265</v>
      </c>
      <c r="AA5219" t="s">
        <v>265</v>
      </c>
      <c r="AB5219" t="s">
        <v>265</v>
      </c>
      <c r="AC5219" t="s">
        <v>265</v>
      </c>
      <c r="AD5219" t="s">
        <v>265</v>
      </c>
      <c r="AE5219" t="s">
        <v>265</v>
      </c>
      <c r="AF5219" t="s">
        <v>19991</v>
      </c>
      <c r="AG5219" t="s">
        <v>265</v>
      </c>
      <c r="AH5219" t="s">
        <v>265</v>
      </c>
      <c r="AI5219" t="s">
        <v>265</v>
      </c>
      <c r="AJ5219" t="s">
        <v>265</v>
      </c>
      <c r="AL5219" t="str">
        <f>IF(Sudan_News12[[#This Row],[relevancy_classification_english]]="Relevant","مناسب",IF(Sudan_News12[[#This Row],[relevancy_classification_english]]="Relevant","عَرَضِيّ",""))</f>
        <v/>
      </c>
      <c r="AN5219" t="str">
        <f>IF(Sudan_News12[[#This Row],[sentiment_analysis_english]]="Negative","سلبي",IF(Sudan_News12[[#This Row],[sentiment_analysis_english]]="Neutral","حيادي",IF(Sudan_News12[[#This Row],[sentiment_analysis_english]]="Positive","إيجابي","")))</f>
        <v/>
      </c>
      <c r="AO5219" t="e">
        <f>INDEX(TextClassificationList[],MATCH(Sudan_News12[[#This Row],[text_classification_arabic]],TextClassificationList[text_classification_arabic],0),1)</f>
        <v>#N/A</v>
      </c>
      <c r="AQ5219" t="e">
        <f>INDEX(TextClassificationList[],MATCH(Sudan_News12[[#This Row],[text_classification_arabic2]],TextClassificationList[text_classification_arabic],0),1)</f>
        <v>#N/A</v>
      </c>
      <c r="AS5219" t="e">
        <f>INDEX(TextClassificationList[],MATCH(Sudan_News12[[#This Row],[text_classification_arabic3]],TextClassificationList[text_classification_arabic],0),1)</f>
        <v>#N/A</v>
      </c>
      <c r="AU5219" t="e">
        <f>INDEX(TextClassificationList[],MATCH(Sudan_News12[[#This Row],[text_classification_arabic4]],TextClassificationList[text_classification_arabic],0),1)</f>
        <v>#N/A</v>
      </c>
      <c r="AW5219" t="e">
        <f>INDEX(TextClassificationList[],MATCH(Sudan_News12[[#This Row],[text_classification_arabic5]],TextClassificationList[text_classification_arabic],0),1)</f>
        <v>#N/A</v>
      </c>
    </row>
    <row r="5220" spans="1:49" x14ac:dyDescent="0.2">
      <c r="A5220">
        <v>1.075641611470676E+18</v>
      </c>
      <c r="B5220">
        <v>1.075641611470676E+18</v>
      </c>
      <c r="C5220" t="s">
        <v>19992</v>
      </c>
      <c r="D5220" s="1">
        <v>43454</v>
      </c>
      <c r="E5220" s="2">
        <v>0.36017361111111112</v>
      </c>
      <c r="F5220">
        <v>200</v>
      </c>
      <c r="G5220">
        <v>1889611729</v>
      </c>
      <c r="H5220" t="s">
        <v>354</v>
      </c>
      <c r="I5220" t="s">
        <v>355</v>
      </c>
      <c r="J5220" t="s">
        <v>265</v>
      </c>
      <c r="K5220" t="s">
        <v>19993</v>
      </c>
      <c r="L5220" t="s">
        <v>266</v>
      </c>
      <c r="M5220" t="s">
        <v>267</v>
      </c>
      <c r="N5220" t="s">
        <v>267</v>
      </c>
      <c r="O5220" t="s">
        <v>19994</v>
      </c>
      <c r="P5220">
        <v>0</v>
      </c>
      <c r="Q5220">
        <v>0</v>
      </c>
      <c r="R5220">
        <v>0</v>
      </c>
      <c r="S5220" t="s">
        <v>267</v>
      </c>
      <c r="T5220" t="s">
        <v>267</v>
      </c>
      <c r="U5220" t="s">
        <v>19995</v>
      </c>
      <c r="V5220" t="b">
        <v>0</v>
      </c>
      <c r="W5220" t="s">
        <v>265</v>
      </c>
      <c r="X5220">
        <v>1</v>
      </c>
      <c r="Y5220" t="s">
        <v>19996</v>
      </c>
      <c r="Z5220" t="s">
        <v>265</v>
      </c>
      <c r="AA5220" t="s">
        <v>265</v>
      </c>
      <c r="AB5220" t="s">
        <v>265</v>
      </c>
      <c r="AC5220" t="s">
        <v>265</v>
      </c>
      <c r="AD5220" t="s">
        <v>265</v>
      </c>
      <c r="AE5220" t="s">
        <v>265</v>
      </c>
      <c r="AF5220" t="s">
        <v>267</v>
      </c>
      <c r="AG5220" t="s">
        <v>265</v>
      </c>
      <c r="AH5220" t="s">
        <v>265</v>
      </c>
      <c r="AI5220" t="s">
        <v>265</v>
      </c>
      <c r="AJ5220" t="s">
        <v>265</v>
      </c>
      <c r="AL5220" t="str">
        <f>IF(Sudan_News12[[#This Row],[relevancy_classification_english]]="Relevant","مناسب",IF(Sudan_News12[[#This Row],[relevancy_classification_english]]="Relevant","عَرَضِيّ",""))</f>
        <v/>
      </c>
      <c r="AN5220" t="str">
        <f>IF(Sudan_News12[[#This Row],[sentiment_analysis_english]]="Negative","سلبي",IF(Sudan_News12[[#This Row],[sentiment_analysis_english]]="Neutral","حيادي",IF(Sudan_News12[[#This Row],[sentiment_analysis_english]]="Positive","إيجابي","")))</f>
        <v/>
      </c>
      <c r="AO5220" t="e">
        <f>INDEX(TextClassificationList[],MATCH(Sudan_News12[[#This Row],[text_classification_arabic]],TextClassificationList[text_classification_arabic],0),1)</f>
        <v>#N/A</v>
      </c>
      <c r="AQ5220" t="e">
        <f>INDEX(TextClassificationList[],MATCH(Sudan_News12[[#This Row],[text_classification_arabic2]],TextClassificationList[text_classification_arabic],0),1)</f>
        <v>#N/A</v>
      </c>
      <c r="AS5220" t="e">
        <f>INDEX(TextClassificationList[],MATCH(Sudan_News12[[#This Row],[text_classification_arabic3]],TextClassificationList[text_classification_arabic],0),1)</f>
        <v>#N/A</v>
      </c>
      <c r="AU5220" t="e">
        <f>INDEX(TextClassificationList[],MATCH(Sudan_News12[[#This Row],[text_classification_arabic4]],TextClassificationList[text_classification_arabic],0),1)</f>
        <v>#N/A</v>
      </c>
      <c r="AW5220" t="e">
        <f>INDEX(TextClassificationList[],MATCH(Sudan_News12[[#This Row],[text_classification_arabic5]],TextClassificationList[text_classification_arabic],0),1)</f>
        <v>#N/A</v>
      </c>
    </row>
    <row r="5221" spans="1:49" x14ac:dyDescent="0.2">
      <c r="A5221">
        <v>1.0756375822083604E+18</v>
      </c>
      <c r="B5221">
        <v>1.0755507485686333E+18</v>
      </c>
      <c r="C5221" t="s">
        <v>19997</v>
      </c>
      <c r="D5221" s="1">
        <v>43454</v>
      </c>
      <c r="E5221" s="2">
        <v>0.3490509259259259</v>
      </c>
      <c r="F5221">
        <v>200</v>
      </c>
      <c r="G5221">
        <v>1889611729</v>
      </c>
      <c r="H5221" t="s">
        <v>354</v>
      </c>
      <c r="I5221" t="s">
        <v>355</v>
      </c>
      <c r="J5221" t="s">
        <v>265</v>
      </c>
      <c r="K5221" t="s">
        <v>19998</v>
      </c>
      <c r="L5221" t="s">
        <v>266</v>
      </c>
      <c r="M5221" t="s">
        <v>267</v>
      </c>
      <c r="N5221" t="s">
        <v>267</v>
      </c>
      <c r="O5221" t="s">
        <v>267</v>
      </c>
      <c r="P5221">
        <v>1</v>
      </c>
      <c r="Q5221">
        <v>0</v>
      </c>
      <c r="R5221">
        <v>0</v>
      </c>
      <c r="S5221" t="s">
        <v>267</v>
      </c>
      <c r="T5221" t="s">
        <v>267</v>
      </c>
      <c r="U5221" t="s">
        <v>19999</v>
      </c>
      <c r="V5221" t="b">
        <v>0</v>
      </c>
      <c r="W5221" t="s">
        <v>265</v>
      </c>
      <c r="X5221">
        <v>0</v>
      </c>
      <c r="Y5221" t="s">
        <v>265</v>
      </c>
      <c r="Z5221" t="s">
        <v>265</v>
      </c>
      <c r="AA5221" t="s">
        <v>265</v>
      </c>
      <c r="AB5221" t="s">
        <v>265</v>
      </c>
      <c r="AC5221" t="s">
        <v>265</v>
      </c>
      <c r="AD5221" t="s">
        <v>265</v>
      </c>
      <c r="AE5221" t="s">
        <v>265</v>
      </c>
      <c r="AF5221" t="s">
        <v>267</v>
      </c>
      <c r="AG5221" t="s">
        <v>265</v>
      </c>
      <c r="AH5221" t="s">
        <v>265</v>
      </c>
      <c r="AI5221" t="s">
        <v>265</v>
      </c>
      <c r="AJ5221" t="s">
        <v>265</v>
      </c>
      <c r="AL5221" t="str">
        <f>IF(Sudan_News12[[#This Row],[relevancy_classification_english]]="Relevant","مناسب",IF(Sudan_News12[[#This Row],[relevancy_classification_english]]="Relevant","عَرَضِيّ",""))</f>
        <v/>
      </c>
      <c r="AN5221" t="str">
        <f>IF(Sudan_News12[[#This Row],[sentiment_analysis_english]]="Negative","سلبي",IF(Sudan_News12[[#This Row],[sentiment_analysis_english]]="Neutral","حيادي",IF(Sudan_News12[[#This Row],[sentiment_analysis_english]]="Positive","إيجابي","")))</f>
        <v/>
      </c>
      <c r="AO5221" t="e">
        <f>INDEX(TextClassificationList[],MATCH(Sudan_News12[[#This Row],[text_classification_arabic]],TextClassificationList[text_classification_arabic],0),1)</f>
        <v>#N/A</v>
      </c>
      <c r="AQ5221" t="e">
        <f>INDEX(TextClassificationList[],MATCH(Sudan_News12[[#This Row],[text_classification_arabic2]],TextClassificationList[text_classification_arabic],0),1)</f>
        <v>#N/A</v>
      </c>
      <c r="AS5221" t="e">
        <f>INDEX(TextClassificationList[],MATCH(Sudan_News12[[#This Row],[text_classification_arabic3]],TextClassificationList[text_classification_arabic],0),1)</f>
        <v>#N/A</v>
      </c>
      <c r="AU5221" t="e">
        <f>INDEX(TextClassificationList[],MATCH(Sudan_News12[[#This Row],[text_classification_arabic4]],TextClassificationList[text_classification_arabic],0),1)</f>
        <v>#N/A</v>
      </c>
      <c r="AW5221" t="e">
        <f>INDEX(TextClassificationList[],MATCH(Sudan_News12[[#This Row],[text_classification_arabic5]],TextClassificationList[text_classification_arabic],0),1)</f>
        <v>#N/A</v>
      </c>
    </row>
    <row r="5222" spans="1:49" x14ac:dyDescent="0.2">
      <c r="A5222">
        <v>1.0756365759193989E+18</v>
      </c>
      <c r="B5222">
        <v>1.0755507485686333E+18</v>
      </c>
      <c r="C5222" t="s">
        <v>20000</v>
      </c>
      <c r="D5222" s="1">
        <v>43454</v>
      </c>
      <c r="E5222" s="2">
        <v>0.34627314814814814</v>
      </c>
      <c r="F5222">
        <v>200</v>
      </c>
      <c r="G5222">
        <v>1889611729</v>
      </c>
      <c r="H5222" t="s">
        <v>354</v>
      </c>
      <c r="I5222" t="s">
        <v>355</v>
      </c>
      <c r="J5222" t="s">
        <v>265</v>
      </c>
      <c r="K5222" t="s">
        <v>20001</v>
      </c>
      <c r="L5222" t="s">
        <v>266</v>
      </c>
      <c r="M5222" t="s">
        <v>267</v>
      </c>
      <c r="N5222" t="s">
        <v>267</v>
      </c>
      <c r="O5222" t="s">
        <v>267</v>
      </c>
      <c r="P5222">
        <v>1</v>
      </c>
      <c r="Q5222">
        <v>0</v>
      </c>
      <c r="R5222">
        <v>0</v>
      </c>
      <c r="S5222" t="s">
        <v>267</v>
      </c>
      <c r="T5222" t="s">
        <v>267</v>
      </c>
      <c r="U5222" t="s">
        <v>20002</v>
      </c>
      <c r="V5222" t="b">
        <v>0</v>
      </c>
      <c r="W5222" t="s">
        <v>265</v>
      </c>
      <c r="X5222">
        <v>0</v>
      </c>
      <c r="Y5222" t="s">
        <v>265</v>
      </c>
      <c r="Z5222" t="s">
        <v>265</v>
      </c>
      <c r="AA5222" t="s">
        <v>265</v>
      </c>
      <c r="AB5222" t="s">
        <v>265</v>
      </c>
      <c r="AC5222" t="s">
        <v>265</v>
      </c>
      <c r="AD5222" t="s">
        <v>265</v>
      </c>
      <c r="AE5222" t="s">
        <v>265</v>
      </c>
      <c r="AF5222" t="s">
        <v>267</v>
      </c>
      <c r="AG5222" t="s">
        <v>265</v>
      </c>
      <c r="AH5222" t="s">
        <v>265</v>
      </c>
      <c r="AI5222" t="s">
        <v>265</v>
      </c>
      <c r="AJ5222" t="s">
        <v>265</v>
      </c>
      <c r="AL5222" t="str">
        <f>IF(Sudan_News12[[#This Row],[relevancy_classification_english]]="Relevant","مناسب",IF(Sudan_News12[[#This Row],[relevancy_classification_english]]="Relevant","عَرَضِيّ",""))</f>
        <v/>
      </c>
      <c r="AN5222" t="str">
        <f>IF(Sudan_News12[[#This Row],[sentiment_analysis_english]]="Negative","سلبي",IF(Sudan_News12[[#This Row],[sentiment_analysis_english]]="Neutral","حيادي",IF(Sudan_News12[[#This Row],[sentiment_analysis_english]]="Positive","إيجابي","")))</f>
        <v/>
      </c>
      <c r="AO5222" t="e">
        <f>INDEX(TextClassificationList[],MATCH(Sudan_News12[[#This Row],[text_classification_arabic]],TextClassificationList[text_classification_arabic],0),1)</f>
        <v>#N/A</v>
      </c>
      <c r="AQ5222" t="e">
        <f>INDEX(TextClassificationList[],MATCH(Sudan_News12[[#This Row],[text_classification_arabic2]],TextClassificationList[text_classification_arabic],0),1)</f>
        <v>#N/A</v>
      </c>
      <c r="AS5222" t="e">
        <f>INDEX(TextClassificationList[],MATCH(Sudan_News12[[#This Row],[text_classification_arabic3]],TextClassificationList[text_classification_arabic],0),1)</f>
        <v>#N/A</v>
      </c>
      <c r="AU5222" t="e">
        <f>INDEX(TextClassificationList[],MATCH(Sudan_News12[[#This Row],[text_classification_arabic4]],TextClassificationList[text_classification_arabic],0),1)</f>
        <v>#N/A</v>
      </c>
      <c r="AW5222" t="e">
        <f>INDEX(TextClassificationList[],MATCH(Sudan_News12[[#This Row],[text_classification_arabic5]],TextClassificationList[text_classification_arabic],0),1)</f>
        <v>#N/A</v>
      </c>
    </row>
    <row r="5223" spans="1:49" x14ac:dyDescent="0.2">
      <c r="A5223">
        <v>1.0756240487789814E+18</v>
      </c>
      <c r="B5223">
        <v>1.0755507485686333E+18</v>
      </c>
      <c r="C5223" t="s">
        <v>20003</v>
      </c>
      <c r="D5223" s="1">
        <v>43454</v>
      </c>
      <c r="E5223" s="2">
        <v>0.31171296296296297</v>
      </c>
      <c r="F5223">
        <v>200</v>
      </c>
      <c r="G5223">
        <v>1889611729</v>
      </c>
      <c r="H5223" t="s">
        <v>354</v>
      </c>
      <c r="I5223" t="s">
        <v>355</v>
      </c>
      <c r="J5223" t="s">
        <v>265</v>
      </c>
      <c r="K5223" t="s">
        <v>20004</v>
      </c>
      <c r="L5223" t="s">
        <v>266</v>
      </c>
      <c r="M5223" t="s">
        <v>267</v>
      </c>
      <c r="N5223" t="s">
        <v>267</v>
      </c>
      <c r="O5223" t="s">
        <v>267</v>
      </c>
      <c r="P5223">
        <v>2</v>
      </c>
      <c r="Q5223">
        <v>0</v>
      </c>
      <c r="R5223">
        <v>1</v>
      </c>
      <c r="S5223" t="s">
        <v>267</v>
      </c>
      <c r="T5223" t="s">
        <v>267</v>
      </c>
      <c r="U5223" t="s">
        <v>20005</v>
      </c>
      <c r="V5223" t="b">
        <v>0</v>
      </c>
      <c r="W5223" t="s">
        <v>265</v>
      </c>
      <c r="X5223">
        <v>0</v>
      </c>
      <c r="Y5223" t="s">
        <v>265</v>
      </c>
      <c r="Z5223" t="s">
        <v>265</v>
      </c>
      <c r="AA5223" t="s">
        <v>265</v>
      </c>
      <c r="AB5223" t="s">
        <v>265</v>
      </c>
      <c r="AC5223" t="s">
        <v>265</v>
      </c>
      <c r="AD5223" t="s">
        <v>265</v>
      </c>
      <c r="AE5223" t="s">
        <v>265</v>
      </c>
      <c r="AF5223" t="s">
        <v>267</v>
      </c>
      <c r="AG5223" t="s">
        <v>265</v>
      </c>
      <c r="AH5223" t="s">
        <v>265</v>
      </c>
      <c r="AI5223" t="s">
        <v>265</v>
      </c>
      <c r="AJ5223" t="s">
        <v>265</v>
      </c>
      <c r="AL5223" t="str">
        <f>IF(Sudan_News12[[#This Row],[relevancy_classification_english]]="Relevant","مناسب",IF(Sudan_News12[[#This Row],[relevancy_classification_english]]="Relevant","عَرَضِيّ",""))</f>
        <v/>
      </c>
      <c r="AN5223" t="str">
        <f>IF(Sudan_News12[[#This Row],[sentiment_analysis_english]]="Negative","سلبي",IF(Sudan_News12[[#This Row],[sentiment_analysis_english]]="Neutral","حيادي",IF(Sudan_News12[[#This Row],[sentiment_analysis_english]]="Positive","إيجابي","")))</f>
        <v/>
      </c>
      <c r="AO5223" t="e">
        <f>INDEX(TextClassificationList[],MATCH(Sudan_News12[[#This Row],[text_classification_arabic]],TextClassificationList[text_classification_arabic],0),1)</f>
        <v>#N/A</v>
      </c>
      <c r="AQ5223" t="e">
        <f>INDEX(TextClassificationList[],MATCH(Sudan_News12[[#This Row],[text_classification_arabic2]],TextClassificationList[text_classification_arabic],0),1)</f>
        <v>#N/A</v>
      </c>
      <c r="AS5223" t="e">
        <f>INDEX(TextClassificationList[],MATCH(Sudan_News12[[#This Row],[text_classification_arabic3]],TextClassificationList[text_classification_arabic],0),1)</f>
        <v>#N/A</v>
      </c>
      <c r="AU5223" t="e">
        <f>INDEX(TextClassificationList[],MATCH(Sudan_News12[[#This Row],[text_classification_arabic4]],TextClassificationList[text_classification_arabic],0),1)</f>
        <v>#N/A</v>
      </c>
      <c r="AW5223" t="e">
        <f>INDEX(TextClassificationList[],MATCH(Sudan_News12[[#This Row],[text_classification_arabic5]],TextClassificationList[text_classification_arabic],0),1)</f>
        <v>#N/A</v>
      </c>
    </row>
    <row r="5224" spans="1:49" x14ac:dyDescent="0.2">
      <c r="A5224">
        <v>1.075522357060608E+18</v>
      </c>
      <c r="B5224">
        <v>1.075522357060608E+18</v>
      </c>
      <c r="C5224" t="s">
        <v>20006</v>
      </c>
      <c r="D5224" s="1">
        <v>43454</v>
      </c>
      <c r="E5224" s="2">
        <v>3.1087962962962963E-2</v>
      </c>
      <c r="F5224">
        <v>200</v>
      </c>
      <c r="G5224">
        <v>1889611729</v>
      </c>
      <c r="H5224" t="s">
        <v>354</v>
      </c>
      <c r="I5224" t="s">
        <v>355</v>
      </c>
      <c r="J5224" t="s">
        <v>265</v>
      </c>
      <c r="K5224" t="s">
        <v>20007</v>
      </c>
      <c r="L5224" t="s">
        <v>266</v>
      </c>
      <c r="M5224" t="s">
        <v>267</v>
      </c>
      <c r="N5224" t="s">
        <v>267</v>
      </c>
      <c r="O5224" t="s">
        <v>267</v>
      </c>
      <c r="P5224">
        <v>0</v>
      </c>
      <c r="Q5224">
        <v>6</v>
      </c>
      <c r="R5224">
        <v>1</v>
      </c>
      <c r="S5224" t="s">
        <v>317</v>
      </c>
      <c r="T5224" t="s">
        <v>267</v>
      </c>
      <c r="U5224" t="s">
        <v>20008</v>
      </c>
      <c r="V5224" t="b">
        <v>0</v>
      </c>
      <c r="W5224" t="s">
        <v>265</v>
      </c>
      <c r="X5224">
        <v>0</v>
      </c>
      <c r="Y5224" t="s">
        <v>265</v>
      </c>
      <c r="Z5224" t="s">
        <v>265</v>
      </c>
      <c r="AA5224" t="s">
        <v>265</v>
      </c>
      <c r="AB5224" t="s">
        <v>265</v>
      </c>
      <c r="AC5224" t="s">
        <v>265</v>
      </c>
      <c r="AD5224" t="s">
        <v>265</v>
      </c>
      <c r="AE5224" t="s">
        <v>265</v>
      </c>
      <c r="AF5224" t="s">
        <v>267</v>
      </c>
      <c r="AG5224" t="s">
        <v>265</v>
      </c>
      <c r="AH5224" t="s">
        <v>265</v>
      </c>
      <c r="AI5224" t="s">
        <v>265</v>
      </c>
      <c r="AJ5224" t="s">
        <v>265</v>
      </c>
      <c r="AL5224" t="str">
        <f>IF(Sudan_News12[[#This Row],[relevancy_classification_english]]="Relevant","مناسب",IF(Sudan_News12[[#This Row],[relevancy_classification_english]]="Relevant","عَرَضِيّ",""))</f>
        <v/>
      </c>
      <c r="AN5224" t="str">
        <f>IF(Sudan_News12[[#This Row],[sentiment_analysis_english]]="Negative","سلبي",IF(Sudan_News12[[#This Row],[sentiment_analysis_english]]="Neutral","حيادي",IF(Sudan_News12[[#This Row],[sentiment_analysis_english]]="Positive","إيجابي","")))</f>
        <v/>
      </c>
      <c r="AO5224" t="e">
        <f>INDEX(TextClassificationList[],MATCH(Sudan_News12[[#This Row],[text_classification_arabic]],TextClassificationList[text_classification_arabic],0),1)</f>
        <v>#N/A</v>
      </c>
      <c r="AQ5224" t="e">
        <f>INDEX(TextClassificationList[],MATCH(Sudan_News12[[#This Row],[text_classification_arabic2]],TextClassificationList[text_classification_arabic],0),1)</f>
        <v>#N/A</v>
      </c>
      <c r="AS5224" t="e">
        <f>INDEX(TextClassificationList[],MATCH(Sudan_News12[[#This Row],[text_classification_arabic3]],TextClassificationList[text_classification_arabic],0),1)</f>
        <v>#N/A</v>
      </c>
      <c r="AU5224" t="e">
        <f>INDEX(TextClassificationList[],MATCH(Sudan_News12[[#This Row],[text_classification_arabic4]],TextClassificationList[text_classification_arabic],0),1)</f>
        <v>#N/A</v>
      </c>
      <c r="AW5224" t="e">
        <f>INDEX(TextClassificationList[],MATCH(Sudan_News12[[#This Row],[text_classification_arabic5]],TextClassificationList[text_classification_arabic],0),1)</f>
        <v>#N/A</v>
      </c>
    </row>
    <row r="5225" spans="1:49" x14ac:dyDescent="0.2">
      <c r="A5225">
        <v>1.0755121148890194E+18</v>
      </c>
      <c r="B5225">
        <v>1.0755015518783201E+18</v>
      </c>
      <c r="C5225" t="s">
        <v>20009</v>
      </c>
      <c r="D5225" s="1">
        <v>43454</v>
      </c>
      <c r="E5225" s="2">
        <v>2.8240740740740739E-3</v>
      </c>
      <c r="F5225">
        <v>200</v>
      </c>
      <c r="G5225">
        <v>1889611729</v>
      </c>
      <c r="H5225" t="s">
        <v>354</v>
      </c>
      <c r="I5225" t="s">
        <v>355</v>
      </c>
      <c r="J5225" t="s">
        <v>265</v>
      </c>
      <c r="K5225" t="s">
        <v>20010</v>
      </c>
      <c r="L5225" t="s">
        <v>266</v>
      </c>
      <c r="M5225" t="s">
        <v>267</v>
      </c>
      <c r="N5225" t="s">
        <v>267</v>
      </c>
      <c r="O5225" t="s">
        <v>267</v>
      </c>
      <c r="P5225">
        <v>1</v>
      </c>
      <c r="Q5225">
        <v>0</v>
      </c>
      <c r="R5225">
        <v>0</v>
      </c>
      <c r="S5225" t="s">
        <v>267</v>
      </c>
      <c r="T5225" t="s">
        <v>267</v>
      </c>
      <c r="U5225" t="s">
        <v>20011</v>
      </c>
      <c r="V5225" t="b">
        <v>0</v>
      </c>
      <c r="W5225" t="s">
        <v>265</v>
      </c>
      <c r="X5225">
        <v>0</v>
      </c>
      <c r="Y5225" t="s">
        <v>265</v>
      </c>
      <c r="Z5225" t="s">
        <v>265</v>
      </c>
      <c r="AA5225" t="s">
        <v>265</v>
      </c>
      <c r="AB5225" t="s">
        <v>265</v>
      </c>
      <c r="AC5225" t="s">
        <v>265</v>
      </c>
      <c r="AD5225" t="s">
        <v>265</v>
      </c>
      <c r="AE5225" t="s">
        <v>265</v>
      </c>
      <c r="AF5225" t="s">
        <v>20012</v>
      </c>
      <c r="AG5225" t="s">
        <v>265</v>
      </c>
      <c r="AH5225" t="s">
        <v>265</v>
      </c>
      <c r="AI5225" t="s">
        <v>265</v>
      </c>
      <c r="AJ5225" t="s">
        <v>265</v>
      </c>
      <c r="AL5225" t="str">
        <f>IF(Sudan_News12[[#This Row],[relevancy_classification_english]]="Relevant","مناسب",IF(Sudan_News12[[#This Row],[relevancy_classification_english]]="Relevant","عَرَضِيّ",""))</f>
        <v/>
      </c>
      <c r="AN5225" t="str">
        <f>IF(Sudan_News12[[#This Row],[sentiment_analysis_english]]="Negative","سلبي",IF(Sudan_News12[[#This Row],[sentiment_analysis_english]]="Neutral","حيادي",IF(Sudan_News12[[#This Row],[sentiment_analysis_english]]="Positive","إيجابي","")))</f>
        <v/>
      </c>
      <c r="AO5225" t="e">
        <f>INDEX(TextClassificationList[],MATCH(Sudan_News12[[#This Row],[text_classification_arabic]],TextClassificationList[text_classification_arabic],0),1)</f>
        <v>#N/A</v>
      </c>
      <c r="AQ5225" t="e">
        <f>INDEX(TextClassificationList[],MATCH(Sudan_News12[[#This Row],[text_classification_arabic2]],TextClassificationList[text_classification_arabic],0),1)</f>
        <v>#N/A</v>
      </c>
      <c r="AS5225" t="e">
        <f>INDEX(TextClassificationList[],MATCH(Sudan_News12[[#This Row],[text_classification_arabic3]],TextClassificationList[text_classification_arabic],0),1)</f>
        <v>#N/A</v>
      </c>
      <c r="AU5225" t="e">
        <f>INDEX(TextClassificationList[],MATCH(Sudan_News12[[#This Row],[text_classification_arabic4]],TextClassificationList[text_classification_arabic],0),1)</f>
        <v>#N/A</v>
      </c>
      <c r="AW5225" t="e">
        <f>INDEX(TextClassificationList[],MATCH(Sudan_News12[[#This Row],[text_classification_arabic5]],TextClassificationList[text_classification_arabic],0),1)</f>
        <v>#N/A</v>
      </c>
    </row>
    <row r="5226" spans="1:49" x14ac:dyDescent="0.2">
      <c r="A5226">
        <v>1.0755015518783201E+18</v>
      </c>
      <c r="B5226">
        <v>1.0755015518783201E+18</v>
      </c>
      <c r="C5226" t="s">
        <v>20013</v>
      </c>
      <c r="D5226" s="1">
        <v>43453</v>
      </c>
      <c r="E5226" s="2">
        <v>0.97368055555555555</v>
      </c>
      <c r="F5226">
        <v>200</v>
      </c>
      <c r="G5226">
        <v>1889611729</v>
      </c>
      <c r="H5226" t="s">
        <v>354</v>
      </c>
      <c r="I5226" t="s">
        <v>355</v>
      </c>
      <c r="J5226" t="s">
        <v>265</v>
      </c>
      <c r="K5226" t="s">
        <v>20014</v>
      </c>
      <c r="L5226" t="s">
        <v>266</v>
      </c>
      <c r="M5226" t="s">
        <v>267</v>
      </c>
      <c r="N5226" t="s">
        <v>267</v>
      </c>
      <c r="O5226" t="s">
        <v>267</v>
      </c>
      <c r="P5226">
        <v>1</v>
      </c>
      <c r="Q5226">
        <v>21</v>
      </c>
      <c r="R5226">
        <v>18</v>
      </c>
      <c r="S5226" t="s">
        <v>317</v>
      </c>
      <c r="T5226" t="s">
        <v>267</v>
      </c>
      <c r="U5226" t="s">
        <v>20015</v>
      </c>
      <c r="V5226" t="b">
        <v>0</v>
      </c>
      <c r="W5226" t="s">
        <v>265</v>
      </c>
      <c r="X5226">
        <v>0</v>
      </c>
      <c r="Y5226" t="s">
        <v>265</v>
      </c>
      <c r="Z5226" t="s">
        <v>265</v>
      </c>
      <c r="AA5226" t="s">
        <v>265</v>
      </c>
      <c r="AB5226" t="s">
        <v>265</v>
      </c>
      <c r="AC5226" t="s">
        <v>265</v>
      </c>
      <c r="AD5226" t="s">
        <v>265</v>
      </c>
      <c r="AE5226" t="s">
        <v>265</v>
      </c>
      <c r="AF5226" t="s">
        <v>267</v>
      </c>
      <c r="AG5226" t="s">
        <v>265</v>
      </c>
      <c r="AH5226" t="s">
        <v>265</v>
      </c>
      <c r="AI5226" t="s">
        <v>265</v>
      </c>
      <c r="AJ5226" t="s">
        <v>265</v>
      </c>
      <c r="AL5226" t="str">
        <f>IF(Sudan_News12[[#This Row],[relevancy_classification_english]]="Relevant","مناسب",IF(Sudan_News12[[#This Row],[relevancy_classification_english]]="Relevant","عَرَضِيّ",""))</f>
        <v/>
      </c>
      <c r="AN5226" t="str">
        <f>IF(Sudan_News12[[#This Row],[sentiment_analysis_english]]="Negative","سلبي",IF(Sudan_News12[[#This Row],[sentiment_analysis_english]]="Neutral","حيادي",IF(Sudan_News12[[#This Row],[sentiment_analysis_english]]="Positive","إيجابي","")))</f>
        <v/>
      </c>
      <c r="AO5226" t="e">
        <f>INDEX(TextClassificationList[],MATCH(Sudan_News12[[#This Row],[text_classification_arabic]],TextClassificationList[text_classification_arabic],0),1)</f>
        <v>#N/A</v>
      </c>
      <c r="AQ5226" t="e">
        <f>INDEX(TextClassificationList[],MATCH(Sudan_News12[[#This Row],[text_classification_arabic2]],TextClassificationList[text_classification_arabic],0),1)</f>
        <v>#N/A</v>
      </c>
      <c r="AS5226" t="e">
        <f>INDEX(TextClassificationList[],MATCH(Sudan_News12[[#This Row],[text_classification_arabic3]],TextClassificationList[text_classification_arabic],0),1)</f>
        <v>#N/A</v>
      </c>
      <c r="AU5226" t="e">
        <f>INDEX(TextClassificationList[],MATCH(Sudan_News12[[#This Row],[text_classification_arabic4]],TextClassificationList[text_classification_arabic],0),1)</f>
        <v>#N/A</v>
      </c>
      <c r="AW5226" t="e">
        <f>INDEX(TextClassificationList[],MATCH(Sudan_News12[[#This Row],[text_classification_arabic5]],TextClassificationList[text_classification_arabic],0),1)</f>
        <v>#N/A</v>
      </c>
    </row>
    <row r="5227" spans="1:49" x14ac:dyDescent="0.2">
      <c r="A5227">
        <v>1.0754590657975951E+18</v>
      </c>
      <c r="B5227">
        <v>1.0754590657975951E+18</v>
      </c>
      <c r="C5227" t="s">
        <v>20016</v>
      </c>
      <c r="D5227" s="1">
        <v>43453</v>
      </c>
      <c r="E5227" s="2">
        <v>0.85644675925925928</v>
      </c>
      <c r="F5227">
        <v>200</v>
      </c>
      <c r="G5227">
        <v>1889611729</v>
      </c>
      <c r="H5227" t="s">
        <v>354</v>
      </c>
      <c r="I5227" t="s">
        <v>355</v>
      </c>
      <c r="J5227" t="s">
        <v>265</v>
      </c>
      <c r="K5227" t="s">
        <v>20017</v>
      </c>
      <c r="L5227" t="s">
        <v>266</v>
      </c>
      <c r="M5227" t="s">
        <v>267</v>
      </c>
      <c r="N5227" t="s">
        <v>267</v>
      </c>
      <c r="O5227" t="s">
        <v>267</v>
      </c>
      <c r="P5227">
        <v>0</v>
      </c>
      <c r="Q5227">
        <v>13</v>
      </c>
      <c r="R5227">
        <v>5</v>
      </c>
      <c r="S5227" t="s">
        <v>269</v>
      </c>
      <c r="T5227" t="s">
        <v>267</v>
      </c>
      <c r="U5227" t="s">
        <v>20018</v>
      </c>
      <c r="V5227" t="b">
        <v>0</v>
      </c>
      <c r="W5227" t="s">
        <v>265</v>
      </c>
      <c r="X5227">
        <v>0</v>
      </c>
      <c r="Y5227" t="s">
        <v>265</v>
      </c>
      <c r="Z5227" t="s">
        <v>265</v>
      </c>
      <c r="AA5227" t="s">
        <v>265</v>
      </c>
      <c r="AB5227" t="s">
        <v>265</v>
      </c>
      <c r="AC5227" t="s">
        <v>265</v>
      </c>
      <c r="AD5227" t="s">
        <v>265</v>
      </c>
      <c r="AE5227" t="s">
        <v>265</v>
      </c>
      <c r="AF5227" t="s">
        <v>267</v>
      </c>
      <c r="AG5227" t="s">
        <v>265</v>
      </c>
      <c r="AH5227" t="s">
        <v>265</v>
      </c>
      <c r="AI5227" t="s">
        <v>265</v>
      </c>
      <c r="AJ5227" t="s">
        <v>265</v>
      </c>
      <c r="AL5227" t="str">
        <f>IF(Sudan_News12[[#This Row],[relevancy_classification_english]]="Relevant","مناسب",IF(Sudan_News12[[#This Row],[relevancy_classification_english]]="Relevant","عَرَضِيّ",""))</f>
        <v/>
      </c>
      <c r="AN5227" t="str">
        <f>IF(Sudan_News12[[#This Row],[sentiment_analysis_english]]="Negative","سلبي",IF(Sudan_News12[[#This Row],[sentiment_analysis_english]]="Neutral","حيادي",IF(Sudan_News12[[#This Row],[sentiment_analysis_english]]="Positive","إيجابي","")))</f>
        <v/>
      </c>
      <c r="AO5227" t="e">
        <f>INDEX(TextClassificationList[],MATCH(Sudan_News12[[#This Row],[text_classification_arabic]],TextClassificationList[text_classification_arabic],0),1)</f>
        <v>#N/A</v>
      </c>
      <c r="AQ5227" t="e">
        <f>INDEX(TextClassificationList[],MATCH(Sudan_News12[[#This Row],[text_classification_arabic2]],TextClassificationList[text_classification_arabic],0),1)</f>
        <v>#N/A</v>
      </c>
      <c r="AS5227" t="e">
        <f>INDEX(TextClassificationList[],MATCH(Sudan_News12[[#This Row],[text_classification_arabic3]],TextClassificationList[text_classification_arabic],0),1)</f>
        <v>#N/A</v>
      </c>
      <c r="AU5227" t="e">
        <f>INDEX(TextClassificationList[],MATCH(Sudan_News12[[#This Row],[text_classification_arabic4]],TextClassificationList[text_classification_arabic],0),1)</f>
        <v>#N/A</v>
      </c>
      <c r="AW5227" t="e">
        <f>INDEX(TextClassificationList[],MATCH(Sudan_News12[[#This Row],[text_classification_arabic5]],TextClassificationList[text_classification_arabic],0),1)</f>
        <v>#N/A</v>
      </c>
    </row>
    <row r="5228" spans="1:49" x14ac:dyDescent="0.2">
      <c r="A5228">
        <v>1.075364102120321E+18</v>
      </c>
      <c r="B5228">
        <v>1.075364102120321E+18</v>
      </c>
      <c r="C5228" t="s">
        <v>20019</v>
      </c>
      <c r="D5228" s="1">
        <v>43453</v>
      </c>
      <c r="E5228" s="2">
        <v>0.59438657407407403</v>
      </c>
      <c r="F5228">
        <v>200</v>
      </c>
      <c r="G5228">
        <v>1889611729</v>
      </c>
      <c r="H5228" t="s">
        <v>354</v>
      </c>
      <c r="I5228" t="s">
        <v>355</v>
      </c>
      <c r="J5228" t="s">
        <v>265</v>
      </c>
      <c r="K5228" t="s">
        <v>20020</v>
      </c>
      <c r="L5228" t="s">
        <v>266</v>
      </c>
      <c r="M5228" t="s">
        <v>267</v>
      </c>
      <c r="N5228" t="s">
        <v>267</v>
      </c>
      <c r="O5228" t="s">
        <v>267</v>
      </c>
      <c r="P5228">
        <v>0</v>
      </c>
      <c r="Q5228">
        <v>0</v>
      </c>
      <c r="R5228">
        <v>1</v>
      </c>
      <c r="S5228" t="s">
        <v>267</v>
      </c>
      <c r="T5228" t="s">
        <v>267</v>
      </c>
      <c r="U5228" t="s">
        <v>20021</v>
      </c>
      <c r="V5228" t="b">
        <v>0</v>
      </c>
      <c r="W5228" t="s">
        <v>20022</v>
      </c>
      <c r="X5228">
        <v>0</v>
      </c>
      <c r="Y5228" t="s">
        <v>265</v>
      </c>
      <c r="Z5228" t="s">
        <v>265</v>
      </c>
      <c r="AA5228" t="s">
        <v>265</v>
      </c>
      <c r="AB5228" t="s">
        <v>265</v>
      </c>
      <c r="AC5228" t="s">
        <v>265</v>
      </c>
      <c r="AD5228" t="s">
        <v>265</v>
      </c>
      <c r="AE5228" t="s">
        <v>265</v>
      </c>
      <c r="AF5228" t="s">
        <v>267</v>
      </c>
      <c r="AG5228" t="s">
        <v>265</v>
      </c>
      <c r="AH5228" t="s">
        <v>265</v>
      </c>
      <c r="AI5228" t="s">
        <v>265</v>
      </c>
      <c r="AJ5228" t="s">
        <v>265</v>
      </c>
      <c r="AL5228" t="str">
        <f>IF(Sudan_News12[[#This Row],[relevancy_classification_english]]="Relevant","مناسب",IF(Sudan_News12[[#This Row],[relevancy_classification_english]]="Relevant","عَرَضِيّ",""))</f>
        <v/>
      </c>
      <c r="AN5228" t="str">
        <f>IF(Sudan_News12[[#This Row],[sentiment_analysis_english]]="Negative","سلبي",IF(Sudan_News12[[#This Row],[sentiment_analysis_english]]="Neutral","حيادي",IF(Sudan_News12[[#This Row],[sentiment_analysis_english]]="Positive","إيجابي","")))</f>
        <v/>
      </c>
      <c r="AO5228" t="e">
        <f>INDEX(TextClassificationList[],MATCH(Sudan_News12[[#This Row],[text_classification_arabic]],TextClassificationList[text_classification_arabic],0),1)</f>
        <v>#N/A</v>
      </c>
      <c r="AQ5228" t="e">
        <f>INDEX(TextClassificationList[],MATCH(Sudan_News12[[#This Row],[text_classification_arabic2]],TextClassificationList[text_classification_arabic],0),1)</f>
        <v>#N/A</v>
      </c>
      <c r="AS5228" t="e">
        <f>INDEX(TextClassificationList[],MATCH(Sudan_News12[[#This Row],[text_classification_arabic3]],TextClassificationList[text_classification_arabic],0),1)</f>
        <v>#N/A</v>
      </c>
      <c r="AU5228" t="e">
        <f>INDEX(TextClassificationList[],MATCH(Sudan_News12[[#This Row],[text_classification_arabic4]],TextClassificationList[text_classification_arabic],0),1)</f>
        <v>#N/A</v>
      </c>
      <c r="AW5228" t="e">
        <f>INDEX(TextClassificationList[],MATCH(Sudan_News12[[#This Row],[text_classification_arabic5]],TextClassificationList[text_classification_arabic],0),1)</f>
        <v>#N/A</v>
      </c>
    </row>
    <row r="5229" spans="1:49" x14ac:dyDescent="0.2">
      <c r="A5229">
        <v>1.0751508507319788E+18</v>
      </c>
      <c r="B5229">
        <v>1.0751508507319788E+18</v>
      </c>
      <c r="C5229" t="s">
        <v>20023</v>
      </c>
      <c r="D5229" s="1">
        <v>43453</v>
      </c>
      <c r="E5229" s="2">
        <v>5.9259259259259256E-3</v>
      </c>
      <c r="F5229">
        <v>200</v>
      </c>
      <c r="G5229">
        <v>1889611729</v>
      </c>
      <c r="H5229" t="s">
        <v>354</v>
      </c>
      <c r="I5229" t="s">
        <v>355</v>
      </c>
      <c r="J5229" t="s">
        <v>265</v>
      </c>
      <c r="K5229" t="s">
        <v>20024</v>
      </c>
      <c r="L5229" t="s">
        <v>266</v>
      </c>
      <c r="M5229" t="s">
        <v>267</v>
      </c>
      <c r="N5229" t="s">
        <v>267</v>
      </c>
      <c r="O5229" t="s">
        <v>267</v>
      </c>
      <c r="P5229">
        <v>0</v>
      </c>
      <c r="Q5229">
        <v>4</v>
      </c>
      <c r="R5229">
        <v>2</v>
      </c>
      <c r="S5229" t="s">
        <v>269</v>
      </c>
      <c r="T5229" t="s">
        <v>267</v>
      </c>
      <c r="U5229" t="s">
        <v>20025</v>
      </c>
      <c r="V5229" t="b">
        <v>0</v>
      </c>
      <c r="W5229" t="s">
        <v>265</v>
      </c>
      <c r="X5229">
        <v>1</v>
      </c>
      <c r="Y5229" t="s">
        <v>20026</v>
      </c>
      <c r="Z5229" t="s">
        <v>265</v>
      </c>
      <c r="AA5229" t="s">
        <v>265</v>
      </c>
      <c r="AB5229" t="s">
        <v>265</v>
      </c>
      <c r="AC5229" t="s">
        <v>265</v>
      </c>
      <c r="AD5229" t="s">
        <v>265</v>
      </c>
      <c r="AE5229" t="s">
        <v>265</v>
      </c>
      <c r="AF5229" t="s">
        <v>267</v>
      </c>
      <c r="AG5229" t="s">
        <v>265</v>
      </c>
      <c r="AH5229" t="s">
        <v>265</v>
      </c>
      <c r="AI5229" t="s">
        <v>265</v>
      </c>
      <c r="AJ5229" t="s">
        <v>265</v>
      </c>
      <c r="AL5229" t="str">
        <f>IF(Sudan_News12[[#This Row],[relevancy_classification_english]]="Relevant","مناسب",IF(Sudan_News12[[#This Row],[relevancy_classification_english]]="Relevant","عَرَضِيّ",""))</f>
        <v/>
      </c>
      <c r="AN5229" t="str">
        <f>IF(Sudan_News12[[#This Row],[sentiment_analysis_english]]="Negative","سلبي",IF(Sudan_News12[[#This Row],[sentiment_analysis_english]]="Neutral","حيادي",IF(Sudan_News12[[#This Row],[sentiment_analysis_english]]="Positive","إيجابي","")))</f>
        <v/>
      </c>
      <c r="AO5229" t="e">
        <f>INDEX(TextClassificationList[],MATCH(Sudan_News12[[#This Row],[text_classification_arabic]],TextClassificationList[text_classification_arabic],0),1)</f>
        <v>#N/A</v>
      </c>
      <c r="AQ5229" t="e">
        <f>INDEX(TextClassificationList[],MATCH(Sudan_News12[[#This Row],[text_classification_arabic2]],TextClassificationList[text_classification_arabic],0),1)</f>
        <v>#N/A</v>
      </c>
      <c r="AS5229" t="e">
        <f>INDEX(TextClassificationList[],MATCH(Sudan_News12[[#This Row],[text_classification_arabic3]],TextClassificationList[text_classification_arabic],0),1)</f>
        <v>#N/A</v>
      </c>
      <c r="AU5229" t="e">
        <f>INDEX(TextClassificationList[],MATCH(Sudan_News12[[#This Row],[text_classification_arabic4]],TextClassificationList[text_classification_arabic],0),1)</f>
        <v>#N/A</v>
      </c>
      <c r="AW5229" t="e">
        <f>INDEX(TextClassificationList[],MATCH(Sudan_News12[[#This Row],[text_classification_arabic5]],TextClassificationList[text_classification_arabic],0),1)</f>
        <v>#N/A</v>
      </c>
    </row>
    <row r="5230" spans="1:49" x14ac:dyDescent="0.2">
      <c r="A5230">
        <v>1.0751443034444431E+18</v>
      </c>
      <c r="B5230">
        <v>1.0751443034444431E+18</v>
      </c>
      <c r="C5230" t="s">
        <v>20027</v>
      </c>
      <c r="D5230" s="1">
        <v>43452</v>
      </c>
      <c r="E5230" s="2">
        <v>0.98785879629629625</v>
      </c>
      <c r="F5230">
        <v>200</v>
      </c>
      <c r="G5230">
        <v>1889611729</v>
      </c>
      <c r="H5230" t="s">
        <v>354</v>
      </c>
      <c r="I5230" t="s">
        <v>355</v>
      </c>
      <c r="J5230" t="s">
        <v>265</v>
      </c>
      <c r="K5230" t="s">
        <v>20028</v>
      </c>
      <c r="L5230" t="s">
        <v>266</v>
      </c>
      <c r="M5230" t="s">
        <v>267</v>
      </c>
      <c r="N5230" t="s">
        <v>267</v>
      </c>
      <c r="O5230" t="s">
        <v>267</v>
      </c>
      <c r="P5230">
        <v>0</v>
      </c>
      <c r="Q5230">
        <v>3</v>
      </c>
      <c r="R5230">
        <v>0</v>
      </c>
      <c r="S5230" t="s">
        <v>269</v>
      </c>
      <c r="T5230" t="s">
        <v>267</v>
      </c>
      <c r="U5230" t="s">
        <v>20029</v>
      </c>
      <c r="V5230" t="b">
        <v>0</v>
      </c>
      <c r="W5230" t="s">
        <v>265</v>
      </c>
      <c r="X5230">
        <v>0</v>
      </c>
      <c r="Y5230" t="s">
        <v>265</v>
      </c>
      <c r="Z5230" t="s">
        <v>265</v>
      </c>
      <c r="AA5230" t="s">
        <v>265</v>
      </c>
      <c r="AB5230" t="s">
        <v>265</v>
      </c>
      <c r="AC5230" t="s">
        <v>265</v>
      </c>
      <c r="AD5230" t="s">
        <v>265</v>
      </c>
      <c r="AE5230" t="s">
        <v>265</v>
      </c>
      <c r="AF5230" t="s">
        <v>267</v>
      </c>
      <c r="AG5230" t="s">
        <v>265</v>
      </c>
      <c r="AH5230" t="s">
        <v>265</v>
      </c>
      <c r="AI5230" t="s">
        <v>265</v>
      </c>
      <c r="AJ5230" t="s">
        <v>265</v>
      </c>
      <c r="AL5230" t="str">
        <f>IF(Sudan_News12[[#This Row],[relevancy_classification_english]]="Relevant","مناسب",IF(Sudan_News12[[#This Row],[relevancy_classification_english]]="Relevant","عَرَضِيّ",""))</f>
        <v/>
      </c>
      <c r="AN5230" t="str">
        <f>IF(Sudan_News12[[#This Row],[sentiment_analysis_english]]="Negative","سلبي",IF(Sudan_News12[[#This Row],[sentiment_analysis_english]]="Neutral","حيادي",IF(Sudan_News12[[#This Row],[sentiment_analysis_english]]="Positive","إيجابي","")))</f>
        <v/>
      </c>
      <c r="AO5230" t="e">
        <f>INDEX(TextClassificationList[],MATCH(Sudan_News12[[#This Row],[text_classification_arabic]],TextClassificationList[text_classification_arabic],0),1)</f>
        <v>#N/A</v>
      </c>
      <c r="AQ5230" t="e">
        <f>INDEX(TextClassificationList[],MATCH(Sudan_News12[[#This Row],[text_classification_arabic2]],TextClassificationList[text_classification_arabic],0),1)</f>
        <v>#N/A</v>
      </c>
      <c r="AS5230" t="e">
        <f>INDEX(TextClassificationList[],MATCH(Sudan_News12[[#This Row],[text_classification_arabic3]],TextClassificationList[text_classification_arabic],0),1)</f>
        <v>#N/A</v>
      </c>
      <c r="AU5230" t="e">
        <f>INDEX(TextClassificationList[],MATCH(Sudan_News12[[#This Row],[text_classification_arabic4]],TextClassificationList[text_classification_arabic],0),1)</f>
        <v>#N/A</v>
      </c>
      <c r="AW5230" t="e">
        <f>INDEX(TextClassificationList[],MATCH(Sudan_News12[[#This Row],[text_classification_arabic5]],TextClassificationList[text_classification_arabic],0),1)</f>
        <v>#N/A</v>
      </c>
    </row>
    <row r="5231" spans="1:49" x14ac:dyDescent="0.2">
      <c r="A5231">
        <v>1.0750015577987891E+18</v>
      </c>
      <c r="B5231">
        <v>1.074541894317826E+18</v>
      </c>
      <c r="C5231" t="s">
        <v>20030</v>
      </c>
      <c r="D5231" s="1">
        <v>43452</v>
      </c>
      <c r="E5231" s="2">
        <v>0.59395833333333337</v>
      </c>
      <c r="F5231">
        <v>200</v>
      </c>
      <c r="G5231">
        <v>1889611729</v>
      </c>
      <c r="H5231" t="s">
        <v>354</v>
      </c>
      <c r="I5231" t="s">
        <v>355</v>
      </c>
      <c r="J5231" t="s">
        <v>265</v>
      </c>
      <c r="K5231" t="s">
        <v>20031</v>
      </c>
      <c r="L5231" t="s">
        <v>266</v>
      </c>
      <c r="M5231" t="s">
        <v>267</v>
      </c>
      <c r="N5231" t="s">
        <v>267</v>
      </c>
      <c r="O5231" t="s">
        <v>267</v>
      </c>
      <c r="P5231">
        <v>0</v>
      </c>
      <c r="Q5231">
        <v>0</v>
      </c>
      <c r="R5231">
        <v>0</v>
      </c>
      <c r="S5231" t="s">
        <v>267</v>
      </c>
      <c r="T5231" t="s">
        <v>267</v>
      </c>
      <c r="U5231" t="s">
        <v>20032</v>
      </c>
      <c r="V5231" t="b">
        <v>0</v>
      </c>
      <c r="W5231" t="s">
        <v>265</v>
      </c>
      <c r="X5231">
        <v>0</v>
      </c>
      <c r="Y5231" t="s">
        <v>265</v>
      </c>
      <c r="Z5231" t="s">
        <v>265</v>
      </c>
      <c r="AA5231" t="s">
        <v>265</v>
      </c>
      <c r="AB5231" t="s">
        <v>265</v>
      </c>
      <c r="AC5231" t="s">
        <v>265</v>
      </c>
      <c r="AD5231" t="s">
        <v>265</v>
      </c>
      <c r="AE5231" t="s">
        <v>265</v>
      </c>
      <c r="AF5231" t="s">
        <v>20033</v>
      </c>
      <c r="AG5231" t="s">
        <v>265</v>
      </c>
      <c r="AH5231" t="s">
        <v>265</v>
      </c>
      <c r="AI5231" t="s">
        <v>265</v>
      </c>
      <c r="AJ5231" t="s">
        <v>265</v>
      </c>
      <c r="AL5231" t="str">
        <f>IF(Sudan_News12[[#This Row],[relevancy_classification_english]]="Relevant","مناسب",IF(Sudan_News12[[#This Row],[relevancy_classification_english]]="Relevant","عَرَضِيّ",""))</f>
        <v/>
      </c>
      <c r="AN5231" t="str">
        <f>IF(Sudan_News12[[#This Row],[sentiment_analysis_english]]="Negative","سلبي",IF(Sudan_News12[[#This Row],[sentiment_analysis_english]]="Neutral","حيادي",IF(Sudan_News12[[#This Row],[sentiment_analysis_english]]="Positive","إيجابي","")))</f>
        <v/>
      </c>
      <c r="AO5231" t="e">
        <f>INDEX(TextClassificationList[],MATCH(Sudan_News12[[#This Row],[text_classification_arabic]],TextClassificationList[text_classification_arabic],0),1)</f>
        <v>#N/A</v>
      </c>
      <c r="AQ5231" t="e">
        <f>INDEX(TextClassificationList[],MATCH(Sudan_News12[[#This Row],[text_classification_arabic2]],TextClassificationList[text_classification_arabic],0),1)</f>
        <v>#N/A</v>
      </c>
      <c r="AS5231" t="e">
        <f>INDEX(TextClassificationList[],MATCH(Sudan_News12[[#This Row],[text_classification_arabic3]],TextClassificationList[text_classification_arabic],0),1)</f>
        <v>#N/A</v>
      </c>
      <c r="AU5231" t="e">
        <f>INDEX(TextClassificationList[],MATCH(Sudan_News12[[#This Row],[text_classification_arabic4]],TextClassificationList[text_classification_arabic],0),1)</f>
        <v>#N/A</v>
      </c>
      <c r="AW5231" t="e">
        <f>INDEX(TextClassificationList[],MATCH(Sudan_News12[[#This Row],[text_classification_arabic5]],TextClassificationList[text_classification_arabic],0),1)</f>
        <v>#N/A</v>
      </c>
    </row>
    <row r="5232" spans="1:49" x14ac:dyDescent="0.2">
      <c r="A5232">
        <v>1.0748082360611389E+18</v>
      </c>
      <c r="B5232">
        <v>1.0748082360611389E+18</v>
      </c>
      <c r="C5232" t="s">
        <v>20034</v>
      </c>
      <c r="D5232" s="1">
        <v>43452</v>
      </c>
      <c r="E5232" s="2">
        <v>6.0497685185185182E-2</v>
      </c>
      <c r="F5232">
        <v>200</v>
      </c>
      <c r="G5232">
        <v>1889611729</v>
      </c>
      <c r="H5232" t="s">
        <v>354</v>
      </c>
      <c r="I5232" t="s">
        <v>355</v>
      </c>
      <c r="J5232" t="s">
        <v>265</v>
      </c>
      <c r="K5232" t="s">
        <v>20035</v>
      </c>
      <c r="L5232" t="s">
        <v>266</v>
      </c>
      <c r="M5232" t="s">
        <v>267</v>
      </c>
      <c r="N5232" t="s">
        <v>267</v>
      </c>
      <c r="O5232" t="s">
        <v>267</v>
      </c>
      <c r="P5232">
        <v>0</v>
      </c>
      <c r="Q5232">
        <v>0</v>
      </c>
      <c r="R5232">
        <v>0</v>
      </c>
      <c r="S5232" t="s">
        <v>267</v>
      </c>
      <c r="T5232" t="s">
        <v>267</v>
      </c>
      <c r="U5232" t="s">
        <v>20036</v>
      </c>
      <c r="V5232" t="b">
        <v>0</v>
      </c>
      <c r="W5232" t="s">
        <v>265</v>
      </c>
      <c r="X5232">
        <v>0</v>
      </c>
      <c r="Y5232" t="s">
        <v>265</v>
      </c>
      <c r="Z5232" t="s">
        <v>265</v>
      </c>
      <c r="AA5232" t="s">
        <v>265</v>
      </c>
      <c r="AB5232" t="s">
        <v>265</v>
      </c>
      <c r="AC5232" t="s">
        <v>265</v>
      </c>
      <c r="AD5232" t="s">
        <v>265</v>
      </c>
      <c r="AE5232" t="s">
        <v>265</v>
      </c>
      <c r="AF5232" t="s">
        <v>267</v>
      </c>
      <c r="AG5232" t="s">
        <v>265</v>
      </c>
      <c r="AH5232" t="s">
        <v>265</v>
      </c>
      <c r="AI5232" t="s">
        <v>265</v>
      </c>
      <c r="AJ5232" t="s">
        <v>265</v>
      </c>
      <c r="AL5232" t="str">
        <f>IF(Sudan_News12[[#This Row],[relevancy_classification_english]]="Relevant","مناسب",IF(Sudan_News12[[#This Row],[relevancy_classification_english]]="Relevant","عَرَضِيّ",""))</f>
        <v/>
      </c>
      <c r="AN5232" t="str">
        <f>IF(Sudan_News12[[#This Row],[sentiment_analysis_english]]="Negative","سلبي",IF(Sudan_News12[[#This Row],[sentiment_analysis_english]]="Neutral","حيادي",IF(Sudan_News12[[#This Row],[sentiment_analysis_english]]="Positive","إيجابي","")))</f>
        <v/>
      </c>
      <c r="AO5232" t="e">
        <f>INDEX(TextClassificationList[],MATCH(Sudan_News12[[#This Row],[text_classification_arabic]],TextClassificationList[text_classification_arabic],0),1)</f>
        <v>#N/A</v>
      </c>
      <c r="AQ5232" t="e">
        <f>INDEX(TextClassificationList[],MATCH(Sudan_News12[[#This Row],[text_classification_arabic2]],TextClassificationList[text_classification_arabic],0),1)</f>
        <v>#N/A</v>
      </c>
      <c r="AS5232" t="e">
        <f>INDEX(TextClassificationList[],MATCH(Sudan_News12[[#This Row],[text_classification_arabic3]],TextClassificationList[text_classification_arabic],0),1)</f>
        <v>#N/A</v>
      </c>
      <c r="AU5232" t="e">
        <f>INDEX(TextClassificationList[],MATCH(Sudan_News12[[#This Row],[text_classification_arabic4]],TextClassificationList[text_classification_arabic],0),1)</f>
        <v>#N/A</v>
      </c>
      <c r="AW5232" t="e">
        <f>INDEX(TextClassificationList[],MATCH(Sudan_News12[[#This Row],[text_classification_arabic5]],TextClassificationList[text_classification_arabic],0),1)</f>
        <v>#N/A</v>
      </c>
    </row>
    <row r="5233" spans="1:49" x14ac:dyDescent="0.2">
      <c r="A5233">
        <v>1.0748077482300252E+18</v>
      </c>
      <c r="B5233">
        <v>1.0748077482300252E+18</v>
      </c>
      <c r="C5233" t="s">
        <v>20037</v>
      </c>
      <c r="D5233" s="1">
        <v>43452</v>
      </c>
      <c r="E5233" s="2">
        <v>5.9143518518518519E-2</v>
      </c>
      <c r="F5233">
        <v>200</v>
      </c>
      <c r="G5233">
        <v>1889611729</v>
      </c>
      <c r="H5233" t="s">
        <v>354</v>
      </c>
      <c r="I5233" t="s">
        <v>355</v>
      </c>
      <c r="J5233" t="s">
        <v>265</v>
      </c>
      <c r="K5233" t="s">
        <v>20038</v>
      </c>
      <c r="L5233" t="s">
        <v>266</v>
      </c>
      <c r="M5233" t="s">
        <v>267</v>
      </c>
      <c r="N5233" t="s">
        <v>267</v>
      </c>
      <c r="O5233" t="s">
        <v>267</v>
      </c>
      <c r="P5233">
        <v>0</v>
      </c>
      <c r="Q5233">
        <v>0</v>
      </c>
      <c r="R5233">
        <v>0</v>
      </c>
      <c r="S5233" t="s">
        <v>267</v>
      </c>
      <c r="T5233" t="s">
        <v>267</v>
      </c>
      <c r="U5233" t="s">
        <v>20039</v>
      </c>
      <c r="V5233" t="b">
        <v>0</v>
      </c>
      <c r="W5233" t="s">
        <v>265</v>
      </c>
      <c r="X5233">
        <v>0</v>
      </c>
      <c r="Y5233" t="s">
        <v>265</v>
      </c>
      <c r="Z5233" t="s">
        <v>265</v>
      </c>
      <c r="AA5233" t="s">
        <v>265</v>
      </c>
      <c r="AB5233" t="s">
        <v>265</v>
      </c>
      <c r="AC5233" t="s">
        <v>265</v>
      </c>
      <c r="AD5233" t="s">
        <v>265</v>
      </c>
      <c r="AE5233" t="s">
        <v>265</v>
      </c>
      <c r="AF5233" t="s">
        <v>267</v>
      </c>
      <c r="AG5233" t="s">
        <v>265</v>
      </c>
      <c r="AH5233" t="s">
        <v>265</v>
      </c>
      <c r="AI5233" t="s">
        <v>265</v>
      </c>
      <c r="AJ5233" t="s">
        <v>265</v>
      </c>
      <c r="AL5233" t="str">
        <f>IF(Sudan_News12[[#This Row],[relevancy_classification_english]]="Relevant","مناسب",IF(Sudan_News12[[#This Row],[relevancy_classification_english]]="Relevant","عَرَضِيّ",""))</f>
        <v/>
      </c>
      <c r="AN5233" t="str">
        <f>IF(Sudan_News12[[#This Row],[sentiment_analysis_english]]="Negative","سلبي",IF(Sudan_News12[[#This Row],[sentiment_analysis_english]]="Neutral","حيادي",IF(Sudan_News12[[#This Row],[sentiment_analysis_english]]="Positive","إيجابي","")))</f>
        <v/>
      </c>
      <c r="AO5233" t="e">
        <f>INDEX(TextClassificationList[],MATCH(Sudan_News12[[#This Row],[text_classification_arabic]],TextClassificationList[text_classification_arabic],0),1)</f>
        <v>#N/A</v>
      </c>
      <c r="AQ5233" t="e">
        <f>INDEX(TextClassificationList[],MATCH(Sudan_News12[[#This Row],[text_classification_arabic2]],TextClassificationList[text_classification_arabic],0),1)</f>
        <v>#N/A</v>
      </c>
      <c r="AS5233" t="e">
        <f>INDEX(TextClassificationList[],MATCH(Sudan_News12[[#This Row],[text_classification_arabic3]],TextClassificationList[text_classification_arabic],0),1)</f>
        <v>#N/A</v>
      </c>
      <c r="AU5233" t="e">
        <f>INDEX(TextClassificationList[],MATCH(Sudan_News12[[#This Row],[text_classification_arabic4]],TextClassificationList[text_classification_arabic],0),1)</f>
        <v>#N/A</v>
      </c>
      <c r="AW5233" t="e">
        <f>INDEX(TextClassificationList[],MATCH(Sudan_News12[[#This Row],[text_classification_arabic5]],TextClassificationList[text_classification_arabic],0),1)</f>
        <v>#N/A</v>
      </c>
    </row>
    <row r="5234" spans="1:49" x14ac:dyDescent="0.2">
      <c r="A5234">
        <v>1.0747894012831826E+18</v>
      </c>
      <c r="B5234">
        <v>1.0747894012831826E+18</v>
      </c>
      <c r="C5234" t="s">
        <v>20040</v>
      </c>
      <c r="D5234" s="1">
        <v>43452</v>
      </c>
      <c r="E5234" s="2">
        <v>8.518518518518519E-3</v>
      </c>
      <c r="F5234">
        <v>200</v>
      </c>
      <c r="G5234">
        <v>1889611729</v>
      </c>
      <c r="H5234" t="s">
        <v>354</v>
      </c>
      <c r="I5234" t="s">
        <v>355</v>
      </c>
      <c r="J5234" t="s">
        <v>265</v>
      </c>
      <c r="K5234" t="s">
        <v>20041</v>
      </c>
      <c r="L5234" t="s">
        <v>278</v>
      </c>
      <c r="M5234" t="s">
        <v>267</v>
      </c>
      <c r="N5234" t="s">
        <v>267</v>
      </c>
      <c r="O5234" t="s">
        <v>20042</v>
      </c>
      <c r="P5234">
        <v>0</v>
      </c>
      <c r="Q5234">
        <v>0</v>
      </c>
      <c r="R5234">
        <v>0</v>
      </c>
      <c r="S5234" t="s">
        <v>295</v>
      </c>
      <c r="T5234" t="s">
        <v>267</v>
      </c>
      <c r="U5234" t="s">
        <v>20043</v>
      </c>
      <c r="V5234" t="b">
        <v>0</v>
      </c>
      <c r="W5234" t="s">
        <v>265</v>
      </c>
      <c r="X5234">
        <v>1</v>
      </c>
      <c r="Y5234" t="s">
        <v>20044</v>
      </c>
      <c r="Z5234" t="s">
        <v>265</v>
      </c>
      <c r="AA5234" t="s">
        <v>265</v>
      </c>
      <c r="AB5234" t="s">
        <v>265</v>
      </c>
      <c r="AC5234" t="s">
        <v>265</v>
      </c>
      <c r="AD5234" t="s">
        <v>265</v>
      </c>
      <c r="AE5234" t="s">
        <v>265</v>
      </c>
      <c r="AF5234" t="s">
        <v>267</v>
      </c>
      <c r="AG5234" t="s">
        <v>265</v>
      </c>
      <c r="AH5234" t="s">
        <v>265</v>
      </c>
      <c r="AI5234" t="s">
        <v>265</v>
      </c>
      <c r="AJ5234" t="s">
        <v>265</v>
      </c>
      <c r="AL5234" t="str">
        <f>IF(Sudan_News12[[#This Row],[relevancy_classification_english]]="Relevant","مناسب",IF(Sudan_News12[[#This Row],[relevancy_classification_english]]="Relevant","عَرَضِيّ",""))</f>
        <v/>
      </c>
      <c r="AN5234" t="str">
        <f>IF(Sudan_News12[[#This Row],[sentiment_analysis_english]]="Negative","سلبي",IF(Sudan_News12[[#This Row],[sentiment_analysis_english]]="Neutral","حيادي",IF(Sudan_News12[[#This Row],[sentiment_analysis_english]]="Positive","إيجابي","")))</f>
        <v/>
      </c>
      <c r="AO5234" t="e">
        <f>INDEX(TextClassificationList[],MATCH(Sudan_News12[[#This Row],[text_classification_arabic]],TextClassificationList[text_classification_arabic],0),1)</f>
        <v>#N/A</v>
      </c>
      <c r="AQ5234" t="e">
        <f>INDEX(TextClassificationList[],MATCH(Sudan_News12[[#This Row],[text_classification_arabic2]],TextClassificationList[text_classification_arabic],0),1)</f>
        <v>#N/A</v>
      </c>
      <c r="AS5234" t="e">
        <f>INDEX(TextClassificationList[],MATCH(Sudan_News12[[#This Row],[text_classification_arabic3]],TextClassificationList[text_classification_arabic],0),1)</f>
        <v>#N/A</v>
      </c>
      <c r="AU5234" t="e">
        <f>INDEX(TextClassificationList[],MATCH(Sudan_News12[[#This Row],[text_classification_arabic4]],TextClassificationList[text_classification_arabic],0),1)</f>
        <v>#N/A</v>
      </c>
      <c r="AW5234" t="e">
        <f>INDEX(TextClassificationList[],MATCH(Sudan_News12[[#This Row],[text_classification_arabic5]],TextClassificationList[text_classification_arabic],0),1)</f>
        <v>#N/A</v>
      </c>
    </row>
    <row r="5235" spans="1:49" x14ac:dyDescent="0.2">
      <c r="A5235">
        <v>1.0747776764629115E+18</v>
      </c>
      <c r="B5235">
        <v>1.0747776764629115E+18</v>
      </c>
      <c r="C5235" t="s">
        <v>20045</v>
      </c>
      <c r="D5235" s="1">
        <v>43451</v>
      </c>
      <c r="E5235" s="2">
        <v>0.97616898148148146</v>
      </c>
      <c r="F5235">
        <v>200</v>
      </c>
      <c r="G5235">
        <v>1889611729</v>
      </c>
      <c r="H5235" t="s">
        <v>354</v>
      </c>
      <c r="I5235" t="s">
        <v>355</v>
      </c>
      <c r="J5235" t="s">
        <v>265</v>
      </c>
      <c r="K5235" t="s">
        <v>20046</v>
      </c>
      <c r="L5235" t="s">
        <v>266</v>
      </c>
      <c r="M5235" t="s">
        <v>267</v>
      </c>
      <c r="N5235" t="s">
        <v>267</v>
      </c>
      <c r="O5235" t="s">
        <v>267</v>
      </c>
      <c r="P5235">
        <v>0</v>
      </c>
      <c r="Q5235">
        <v>3</v>
      </c>
      <c r="R5235">
        <v>1</v>
      </c>
      <c r="S5235" t="s">
        <v>13008</v>
      </c>
      <c r="T5235" t="s">
        <v>267</v>
      </c>
      <c r="U5235" t="s">
        <v>20047</v>
      </c>
      <c r="V5235" t="b">
        <v>0</v>
      </c>
      <c r="W5235" t="s">
        <v>265</v>
      </c>
      <c r="X5235">
        <v>0</v>
      </c>
      <c r="Y5235" t="s">
        <v>265</v>
      </c>
      <c r="Z5235" t="s">
        <v>265</v>
      </c>
      <c r="AA5235" t="s">
        <v>265</v>
      </c>
      <c r="AB5235" t="s">
        <v>265</v>
      </c>
      <c r="AC5235" t="s">
        <v>265</v>
      </c>
      <c r="AD5235" t="s">
        <v>265</v>
      </c>
      <c r="AE5235" t="s">
        <v>265</v>
      </c>
      <c r="AF5235" t="s">
        <v>267</v>
      </c>
      <c r="AG5235" t="s">
        <v>265</v>
      </c>
      <c r="AH5235" t="s">
        <v>265</v>
      </c>
      <c r="AI5235" t="s">
        <v>265</v>
      </c>
      <c r="AJ5235" t="s">
        <v>265</v>
      </c>
      <c r="AL5235" t="str">
        <f>IF(Sudan_News12[[#This Row],[relevancy_classification_english]]="Relevant","مناسب",IF(Sudan_News12[[#This Row],[relevancy_classification_english]]="Relevant","عَرَضِيّ",""))</f>
        <v/>
      </c>
      <c r="AN5235" t="str">
        <f>IF(Sudan_News12[[#This Row],[sentiment_analysis_english]]="Negative","سلبي",IF(Sudan_News12[[#This Row],[sentiment_analysis_english]]="Neutral","حيادي",IF(Sudan_News12[[#This Row],[sentiment_analysis_english]]="Positive","إيجابي","")))</f>
        <v/>
      </c>
      <c r="AO5235" t="e">
        <f>INDEX(TextClassificationList[],MATCH(Sudan_News12[[#This Row],[text_classification_arabic]],TextClassificationList[text_classification_arabic],0),1)</f>
        <v>#N/A</v>
      </c>
      <c r="AQ5235" t="e">
        <f>INDEX(TextClassificationList[],MATCH(Sudan_News12[[#This Row],[text_classification_arabic2]],TextClassificationList[text_classification_arabic],0),1)</f>
        <v>#N/A</v>
      </c>
      <c r="AS5235" t="e">
        <f>INDEX(TextClassificationList[],MATCH(Sudan_News12[[#This Row],[text_classification_arabic3]],TextClassificationList[text_classification_arabic],0),1)</f>
        <v>#N/A</v>
      </c>
      <c r="AU5235" t="e">
        <f>INDEX(TextClassificationList[],MATCH(Sudan_News12[[#This Row],[text_classification_arabic4]],TextClassificationList[text_classification_arabic],0),1)</f>
        <v>#N/A</v>
      </c>
      <c r="AW5235" t="e">
        <f>INDEX(TextClassificationList[],MATCH(Sudan_News12[[#This Row],[text_classification_arabic5]],TextClassificationList[text_classification_arabic],0),1)</f>
        <v>#N/A</v>
      </c>
    </row>
    <row r="5236" spans="1:49" x14ac:dyDescent="0.2">
      <c r="A5236">
        <v>1.0747753757571441E+18</v>
      </c>
      <c r="B5236">
        <v>1.0747753757571441E+18</v>
      </c>
      <c r="C5236" t="s">
        <v>20048</v>
      </c>
      <c r="D5236" s="1">
        <v>43451</v>
      </c>
      <c r="E5236" s="2">
        <v>0.9698148148148148</v>
      </c>
      <c r="F5236">
        <v>200</v>
      </c>
      <c r="G5236">
        <v>1889611729</v>
      </c>
      <c r="H5236" t="s">
        <v>354</v>
      </c>
      <c r="I5236" t="s">
        <v>355</v>
      </c>
      <c r="J5236" t="s">
        <v>265</v>
      </c>
      <c r="K5236" t="s">
        <v>20049</v>
      </c>
      <c r="L5236" t="s">
        <v>266</v>
      </c>
      <c r="M5236" t="s">
        <v>267</v>
      </c>
      <c r="N5236" t="s">
        <v>267</v>
      </c>
      <c r="O5236" t="s">
        <v>267</v>
      </c>
      <c r="P5236">
        <v>0</v>
      </c>
      <c r="Q5236">
        <v>0</v>
      </c>
      <c r="R5236">
        <v>0</v>
      </c>
      <c r="S5236" t="s">
        <v>267</v>
      </c>
      <c r="T5236" t="s">
        <v>267</v>
      </c>
      <c r="U5236" t="s">
        <v>20050</v>
      </c>
      <c r="V5236" t="b">
        <v>0</v>
      </c>
      <c r="W5236" t="s">
        <v>20051</v>
      </c>
      <c r="X5236">
        <v>0</v>
      </c>
      <c r="Y5236" t="s">
        <v>265</v>
      </c>
      <c r="Z5236" t="s">
        <v>265</v>
      </c>
      <c r="AA5236" t="s">
        <v>265</v>
      </c>
      <c r="AB5236" t="s">
        <v>265</v>
      </c>
      <c r="AC5236" t="s">
        <v>265</v>
      </c>
      <c r="AD5236" t="s">
        <v>265</v>
      </c>
      <c r="AE5236" t="s">
        <v>265</v>
      </c>
      <c r="AF5236" t="s">
        <v>267</v>
      </c>
      <c r="AG5236" t="s">
        <v>265</v>
      </c>
      <c r="AH5236" t="s">
        <v>265</v>
      </c>
      <c r="AI5236" t="s">
        <v>265</v>
      </c>
      <c r="AJ5236" t="s">
        <v>265</v>
      </c>
      <c r="AL5236" t="str">
        <f>IF(Sudan_News12[[#This Row],[relevancy_classification_english]]="Relevant","مناسب",IF(Sudan_News12[[#This Row],[relevancy_classification_english]]="Relevant","عَرَضِيّ",""))</f>
        <v/>
      </c>
      <c r="AN5236" t="str">
        <f>IF(Sudan_News12[[#This Row],[sentiment_analysis_english]]="Negative","سلبي",IF(Sudan_News12[[#This Row],[sentiment_analysis_english]]="Neutral","حيادي",IF(Sudan_News12[[#This Row],[sentiment_analysis_english]]="Positive","إيجابي","")))</f>
        <v/>
      </c>
      <c r="AO5236" t="e">
        <f>INDEX(TextClassificationList[],MATCH(Sudan_News12[[#This Row],[text_classification_arabic]],TextClassificationList[text_classification_arabic],0),1)</f>
        <v>#N/A</v>
      </c>
      <c r="AQ5236" t="e">
        <f>INDEX(TextClassificationList[],MATCH(Sudan_News12[[#This Row],[text_classification_arabic2]],TextClassificationList[text_classification_arabic],0),1)</f>
        <v>#N/A</v>
      </c>
      <c r="AS5236" t="e">
        <f>INDEX(TextClassificationList[],MATCH(Sudan_News12[[#This Row],[text_classification_arabic3]],TextClassificationList[text_classification_arabic],0),1)</f>
        <v>#N/A</v>
      </c>
      <c r="AU5236" t="e">
        <f>INDEX(TextClassificationList[],MATCH(Sudan_News12[[#This Row],[text_classification_arabic4]],TextClassificationList[text_classification_arabic],0),1)</f>
        <v>#N/A</v>
      </c>
      <c r="AW5236" t="e">
        <f>INDEX(TextClassificationList[],MATCH(Sudan_News12[[#This Row],[text_classification_arabic5]],TextClassificationList[text_classification_arabic],0),1)</f>
        <v>#N/A</v>
      </c>
    </row>
    <row r="5237" spans="1:49" x14ac:dyDescent="0.2">
      <c r="A5237">
        <v>1.0747749226128876E+18</v>
      </c>
      <c r="B5237">
        <v>1.0743482310632079E+18</v>
      </c>
      <c r="C5237" t="s">
        <v>20052</v>
      </c>
      <c r="D5237" s="1">
        <v>43451</v>
      </c>
      <c r="E5237" s="2">
        <v>0.96856481481481482</v>
      </c>
      <c r="F5237">
        <v>200</v>
      </c>
      <c r="G5237">
        <v>1889611729</v>
      </c>
      <c r="H5237" t="s">
        <v>354</v>
      </c>
      <c r="I5237" t="s">
        <v>355</v>
      </c>
      <c r="J5237" t="s">
        <v>265</v>
      </c>
      <c r="K5237" t="s">
        <v>20053</v>
      </c>
      <c r="L5237" t="s">
        <v>266</v>
      </c>
      <c r="M5237" t="s">
        <v>267</v>
      </c>
      <c r="N5237" t="s">
        <v>267</v>
      </c>
      <c r="O5237" t="s">
        <v>267</v>
      </c>
      <c r="P5237">
        <v>0</v>
      </c>
      <c r="Q5237">
        <v>0</v>
      </c>
      <c r="R5237">
        <v>2</v>
      </c>
      <c r="S5237" t="s">
        <v>267</v>
      </c>
      <c r="T5237" t="s">
        <v>267</v>
      </c>
      <c r="U5237" t="s">
        <v>20054</v>
      </c>
      <c r="V5237" t="b">
        <v>0</v>
      </c>
      <c r="W5237" t="s">
        <v>265</v>
      </c>
      <c r="X5237">
        <v>0</v>
      </c>
      <c r="Y5237" t="s">
        <v>265</v>
      </c>
      <c r="Z5237" t="s">
        <v>265</v>
      </c>
      <c r="AA5237" t="s">
        <v>265</v>
      </c>
      <c r="AB5237" t="s">
        <v>265</v>
      </c>
      <c r="AC5237" t="s">
        <v>265</v>
      </c>
      <c r="AD5237" t="s">
        <v>265</v>
      </c>
      <c r="AE5237" t="s">
        <v>265</v>
      </c>
      <c r="AF5237" t="s">
        <v>267</v>
      </c>
      <c r="AG5237" t="s">
        <v>265</v>
      </c>
      <c r="AH5237" t="s">
        <v>265</v>
      </c>
      <c r="AI5237" t="s">
        <v>265</v>
      </c>
      <c r="AJ5237" t="s">
        <v>265</v>
      </c>
      <c r="AL5237" t="str">
        <f>IF(Sudan_News12[[#This Row],[relevancy_classification_english]]="Relevant","مناسب",IF(Sudan_News12[[#This Row],[relevancy_classification_english]]="Relevant","عَرَضِيّ",""))</f>
        <v/>
      </c>
      <c r="AN5237" t="str">
        <f>IF(Sudan_News12[[#This Row],[sentiment_analysis_english]]="Negative","سلبي",IF(Sudan_News12[[#This Row],[sentiment_analysis_english]]="Neutral","حيادي",IF(Sudan_News12[[#This Row],[sentiment_analysis_english]]="Positive","إيجابي","")))</f>
        <v/>
      </c>
      <c r="AO5237" t="e">
        <f>INDEX(TextClassificationList[],MATCH(Sudan_News12[[#This Row],[text_classification_arabic]],TextClassificationList[text_classification_arabic],0),1)</f>
        <v>#N/A</v>
      </c>
      <c r="AQ5237" t="e">
        <f>INDEX(TextClassificationList[],MATCH(Sudan_News12[[#This Row],[text_classification_arabic2]],TextClassificationList[text_classification_arabic],0),1)</f>
        <v>#N/A</v>
      </c>
      <c r="AS5237" t="e">
        <f>INDEX(TextClassificationList[],MATCH(Sudan_News12[[#This Row],[text_classification_arabic3]],TextClassificationList[text_classification_arabic],0),1)</f>
        <v>#N/A</v>
      </c>
      <c r="AU5237" t="e">
        <f>INDEX(TextClassificationList[],MATCH(Sudan_News12[[#This Row],[text_classification_arabic4]],TextClassificationList[text_classification_arabic],0),1)</f>
        <v>#N/A</v>
      </c>
      <c r="AW5237" t="e">
        <f>INDEX(TextClassificationList[],MATCH(Sudan_News12[[#This Row],[text_classification_arabic5]],TextClassificationList[text_classification_arabic],0),1)</f>
        <v>#N/A</v>
      </c>
    </row>
    <row r="5238" spans="1:49" x14ac:dyDescent="0.2">
      <c r="A5238">
        <v>1.0747713414699868E+18</v>
      </c>
      <c r="B5238">
        <v>1.0747713414699868E+18</v>
      </c>
      <c r="C5238" t="s">
        <v>20055</v>
      </c>
      <c r="D5238" s="1">
        <v>43451</v>
      </c>
      <c r="E5238" s="2">
        <v>0.95868055555555554</v>
      </c>
      <c r="F5238">
        <v>200</v>
      </c>
      <c r="G5238">
        <v>1889611729</v>
      </c>
      <c r="H5238" t="s">
        <v>354</v>
      </c>
      <c r="I5238" t="s">
        <v>355</v>
      </c>
      <c r="J5238" t="s">
        <v>265</v>
      </c>
      <c r="K5238" t="s">
        <v>20056</v>
      </c>
      <c r="L5238" t="s">
        <v>266</v>
      </c>
      <c r="M5238" t="s">
        <v>267</v>
      </c>
      <c r="N5238" t="s">
        <v>267</v>
      </c>
      <c r="O5238" t="s">
        <v>267</v>
      </c>
      <c r="P5238">
        <v>0</v>
      </c>
      <c r="Q5238">
        <v>5</v>
      </c>
      <c r="R5238">
        <v>2</v>
      </c>
      <c r="S5238" t="s">
        <v>269</v>
      </c>
      <c r="T5238" t="s">
        <v>267</v>
      </c>
      <c r="U5238" t="s">
        <v>20057</v>
      </c>
      <c r="V5238" t="b">
        <v>0</v>
      </c>
      <c r="W5238" t="s">
        <v>265</v>
      </c>
      <c r="X5238">
        <v>0</v>
      </c>
      <c r="Y5238" t="s">
        <v>265</v>
      </c>
      <c r="Z5238" t="s">
        <v>265</v>
      </c>
      <c r="AA5238" t="s">
        <v>265</v>
      </c>
      <c r="AB5238" t="s">
        <v>265</v>
      </c>
      <c r="AC5238" t="s">
        <v>265</v>
      </c>
      <c r="AD5238" t="s">
        <v>265</v>
      </c>
      <c r="AE5238" t="s">
        <v>265</v>
      </c>
      <c r="AF5238" t="s">
        <v>267</v>
      </c>
      <c r="AG5238" t="s">
        <v>265</v>
      </c>
      <c r="AH5238" t="s">
        <v>265</v>
      </c>
      <c r="AI5238" t="s">
        <v>265</v>
      </c>
      <c r="AJ5238" t="s">
        <v>265</v>
      </c>
      <c r="AL5238" t="str">
        <f>IF(Sudan_News12[[#This Row],[relevancy_classification_english]]="Relevant","مناسب",IF(Sudan_News12[[#This Row],[relevancy_classification_english]]="Relevant","عَرَضِيّ",""))</f>
        <v/>
      </c>
      <c r="AN5238" t="str">
        <f>IF(Sudan_News12[[#This Row],[sentiment_analysis_english]]="Negative","سلبي",IF(Sudan_News12[[#This Row],[sentiment_analysis_english]]="Neutral","حيادي",IF(Sudan_News12[[#This Row],[sentiment_analysis_english]]="Positive","إيجابي","")))</f>
        <v/>
      </c>
      <c r="AO5238" t="e">
        <f>INDEX(TextClassificationList[],MATCH(Sudan_News12[[#This Row],[text_classification_arabic]],TextClassificationList[text_classification_arabic],0),1)</f>
        <v>#N/A</v>
      </c>
      <c r="AQ5238" t="e">
        <f>INDEX(TextClassificationList[],MATCH(Sudan_News12[[#This Row],[text_classification_arabic2]],TextClassificationList[text_classification_arabic],0),1)</f>
        <v>#N/A</v>
      </c>
      <c r="AS5238" t="e">
        <f>INDEX(TextClassificationList[],MATCH(Sudan_News12[[#This Row],[text_classification_arabic3]],TextClassificationList[text_classification_arabic],0),1)</f>
        <v>#N/A</v>
      </c>
      <c r="AU5238" t="e">
        <f>INDEX(TextClassificationList[],MATCH(Sudan_News12[[#This Row],[text_classification_arabic4]],TextClassificationList[text_classification_arabic],0),1)</f>
        <v>#N/A</v>
      </c>
      <c r="AW5238" t="e">
        <f>INDEX(TextClassificationList[],MATCH(Sudan_News12[[#This Row],[text_classification_arabic5]],TextClassificationList[text_classification_arabic],0),1)</f>
        <v>#N/A</v>
      </c>
    </row>
    <row r="5239" spans="1:49" x14ac:dyDescent="0.2">
      <c r="A5239">
        <v>1.0747053446124585E+18</v>
      </c>
      <c r="B5239">
        <v>1.0747053446124585E+18</v>
      </c>
      <c r="C5239" t="s">
        <v>20058</v>
      </c>
      <c r="D5239" s="1">
        <v>43451</v>
      </c>
      <c r="E5239" s="2">
        <v>0.77656250000000004</v>
      </c>
      <c r="F5239">
        <v>200</v>
      </c>
      <c r="G5239">
        <v>1889611729</v>
      </c>
      <c r="H5239" t="s">
        <v>354</v>
      </c>
      <c r="I5239" t="s">
        <v>355</v>
      </c>
      <c r="J5239" t="s">
        <v>265</v>
      </c>
      <c r="K5239" t="s">
        <v>20059</v>
      </c>
      <c r="L5239" t="s">
        <v>266</v>
      </c>
      <c r="M5239" t="s">
        <v>267</v>
      </c>
      <c r="N5239" t="s">
        <v>267</v>
      </c>
      <c r="O5239" t="s">
        <v>267</v>
      </c>
      <c r="P5239">
        <v>0</v>
      </c>
      <c r="Q5239">
        <v>0</v>
      </c>
      <c r="R5239">
        <v>0</v>
      </c>
      <c r="S5239" t="s">
        <v>267</v>
      </c>
      <c r="T5239" t="s">
        <v>267</v>
      </c>
      <c r="U5239" t="s">
        <v>20060</v>
      </c>
      <c r="V5239" t="b">
        <v>0</v>
      </c>
      <c r="W5239" t="s">
        <v>20061</v>
      </c>
      <c r="X5239">
        <v>0</v>
      </c>
      <c r="Y5239" t="s">
        <v>265</v>
      </c>
      <c r="Z5239" t="s">
        <v>265</v>
      </c>
      <c r="AA5239" t="s">
        <v>265</v>
      </c>
      <c r="AB5239" t="s">
        <v>265</v>
      </c>
      <c r="AC5239" t="s">
        <v>265</v>
      </c>
      <c r="AD5239" t="s">
        <v>265</v>
      </c>
      <c r="AE5239" t="s">
        <v>265</v>
      </c>
      <c r="AF5239" t="s">
        <v>267</v>
      </c>
      <c r="AG5239" t="s">
        <v>265</v>
      </c>
      <c r="AH5239" t="s">
        <v>265</v>
      </c>
      <c r="AI5239" t="s">
        <v>265</v>
      </c>
      <c r="AJ5239" t="s">
        <v>265</v>
      </c>
      <c r="AL5239" t="str">
        <f>IF(Sudan_News12[[#This Row],[relevancy_classification_english]]="Relevant","مناسب",IF(Sudan_News12[[#This Row],[relevancy_classification_english]]="Relevant","عَرَضِيّ",""))</f>
        <v/>
      </c>
      <c r="AN5239" t="str">
        <f>IF(Sudan_News12[[#This Row],[sentiment_analysis_english]]="Negative","سلبي",IF(Sudan_News12[[#This Row],[sentiment_analysis_english]]="Neutral","حيادي",IF(Sudan_News12[[#This Row],[sentiment_analysis_english]]="Positive","إيجابي","")))</f>
        <v/>
      </c>
      <c r="AO5239" t="e">
        <f>INDEX(TextClassificationList[],MATCH(Sudan_News12[[#This Row],[text_classification_arabic]],TextClassificationList[text_classification_arabic],0),1)</f>
        <v>#N/A</v>
      </c>
      <c r="AQ5239" t="e">
        <f>INDEX(TextClassificationList[],MATCH(Sudan_News12[[#This Row],[text_classification_arabic2]],TextClassificationList[text_classification_arabic],0),1)</f>
        <v>#N/A</v>
      </c>
      <c r="AS5239" t="e">
        <f>INDEX(TextClassificationList[],MATCH(Sudan_News12[[#This Row],[text_classification_arabic3]],TextClassificationList[text_classification_arabic],0),1)</f>
        <v>#N/A</v>
      </c>
      <c r="AU5239" t="e">
        <f>INDEX(TextClassificationList[],MATCH(Sudan_News12[[#This Row],[text_classification_arabic4]],TextClassificationList[text_classification_arabic],0),1)</f>
        <v>#N/A</v>
      </c>
      <c r="AW5239" t="e">
        <f>INDEX(TextClassificationList[],MATCH(Sudan_News12[[#This Row],[text_classification_arabic5]],TextClassificationList[text_classification_arabic],0),1)</f>
        <v>#N/A</v>
      </c>
    </row>
    <row r="5240" spans="1:49" x14ac:dyDescent="0.2">
      <c r="A5240">
        <v>1.0746222365506642E+18</v>
      </c>
      <c r="B5240">
        <v>1.0745517562128425E+18</v>
      </c>
      <c r="C5240" t="s">
        <v>20062</v>
      </c>
      <c r="D5240" s="1">
        <v>43451</v>
      </c>
      <c r="E5240" s="2">
        <v>0.54723379629629632</v>
      </c>
      <c r="F5240">
        <v>200</v>
      </c>
      <c r="G5240">
        <v>1889611729</v>
      </c>
      <c r="H5240" t="s">
        <v>354</v>
      </c>
      <c r="I5240" t="s">
        <v>355</v>
      </c>
      <c r="J5240" t="s">
        <v>265</v>
      </c>
      <c r="K5240" t="s">
        <v>20063</v>
      </c>
      <c r="L5240" t="s">
        <v>266</v>
      </c>
      <c r="M5240" t="s">
        <v>267</v>
      </c>
      <c r="N5240" t="s">
        <v>267</v>
      </c>
      <c r="O5240" t="s">
        <v>267</v>
      </c>
      <c r="P5240">
        <v>0</v>
      </c>
      <c r="Q5240">
        <v>0</v>
      </c>
      <c r="R5240">
        <v>0</v>
      </c>
      <c r="S5240" t="s">
        <v>267</v>
      </c>
      <c r="T5240" t="s">
        <v>267</v>
      </c>
      <c r="U5240" t="s">
        <v>20064</v>
      </c>
      <c r="V5240" t="b">
        <v>0</v>
      </c>
      <c r="W5240" t="s">
        <v>265</v>
      </c>
      <c r="X5240">
        <v>0</v>
      </c>
      <c r="Y5240" t="s">
        <v>265</v>
      </c>
      <c r="Z5240" t="s">
        <v>265</v>
      </c>
      <c r="AA5240" t="s">
        <v>265</v>
      </c>
      <c r="AB5240" t="s">
        <v>265</v>
      </c>
      <c r="AC5240" t="s">
        <v>265</v>
      </c>
      <c r="AD5240" t="s">
        <v>265</v>
      </c>
      <c r="AE5240" t="s">
        <v>265</v>
      </c>
      <c r="AF5240" t="s">
        <v>20065</v>
      </c>
      <c r="AG5240" t="s">
        <v>265</v>
      </c>
      <c r="AH5240" t="s">
        <v>265</v>
      </c>
      <c r="AI5240" t="s">
        <v>265</v>
      </c>
      <c r="AJ5240" t="s">
        <v>265</v>
      </c>
      <c r="AL5240" t="str">
        <f>IF(Sudan_News12[[#This Row],[relevancy_classification_english]]="Relevant","مناسب",IF(Sudan_News12[[#This Row],[relevancy_classification_english]]="Relevant","عَرَضِيّ",""))</f>
        <v/>
      </c>
      <c r="AN5240" t="str">
        <f>IF(Sudan_News12[[#This Row],[sentiment_analysis_english]]="Negative","سلبي",IF(Sudan_News12[[#This Row],[sentiment_analysis_english]]="Neutral","حيادي",IF(Sudan_News12[[#This Row],[sentiment_analysis_english]]="Positive","إيجابي","")))</f>
        <v/>
      </c>
      <c r="AO5240" t="e">
        <f>INDEX(TextClassificationList[],MATCH(Sudan_News12[[#This Row],[text_classification_arabic]],TextClassificationList[text_classification_arabic],0),1)</f>
        <v>#N/A</v>
      </c>
      <c r="AQ5240" t="e">
        <f>INDEX(TextClassificationList[],MATCH(Sudan_News12[[#This Row],[text_classification_arabic2]],TextClassificationList[text_classification_arabic],0),1)</f>
        <v>#N/A</v>
      </c>
      <c r="AS5240" t="e">
        <f>INDEX(TextClassificationList[],MATCH(Sudan_News12[[#This Row],[text_classification_arabic3]],TextClassificationList[text_classification_arabic],0),1)</f>
        <v>#N/A</v>
      </c>
      <c r="AU5240" t="e">
        <f>INDEX(TextClassificationList[],MATCH(Sudan_News12[[#This Row],[text_classification_arabic4]],TextClassificationList[text_classification_arabic],0),1)</f>
        <v>#N/A</v>
      </c>
      <c r="AW5240" t="e">
        <f>INDEX(TextClassificationList[],MATCH(Sudan_News12[[#This Row],[text_classification_arabic5]],TextClassificationList[text_classification_arabic],0),1)</f>
        <v>#N/A</v>
      </c>
    </row>
    <row r="5241" spans="1:49" x14ac:dyDescent="0.2">
      <c r="A5241">
        <v>1.0746214686575329E+18</v>
      </c>
      <c r="B5241">
        <v>1.0746204268050145E+18</v>
      </c>
      <c r="C5241" t="s">
        <v>20066</v>
      </c>
      <c r="D5241" s="1">
        <v>43451</v>
      </c>
      <c r="E5241" s="2">
        <v>0.54511574074074076</v>
      </c>
      <c r="F5241">
        <v>200</v>
      </c>
      <c r="G5241">
        <v>1889611729</v>
      </c>
      <c r="H5241" t="s">
        <v>354</v>
      </c>
      <c r="I5241" t="s">
        <v>355</v>
      </c>
      <c r="J5241" t="s">
        <v>265</v>
      </c>
      <c r="K5241" t="s">
        <v>20067</v>
      </c>
      <c r="L5241" t="s">
        <v>266</v>
      </c>
      <c r="M5241" t="s">
        <v>267</v>
      </c>
      <c r="N5241" t="s">
        <v>267</v>
      </c>
      <c r="O5241" t="s">
        <v>267</v>
      </c>
      <c r="P5241">
        <v>0</v>
      </c>
      <c r="Q5241">
        <v>0</v>
      </c>
      <c r="R5241">
        <v>0</v>
      </c>
      <c r="S5241" t="s">
        <v>267</v>
      </c>
      <c r="T5241" t="s">
        <v>267</v>
      </c>
      <c r="U5241" t="s">
        <v>20068</v>
      </c>
      <c r="V5241" t="b">
        <v>0</v>
      </c>
      <c r="W5241" t="s">
        <v>265</v>
      </c>
      <c r="X5241">
        <v>0</v>
      </c>
      <c r="Y5241" t="s">
        <v>265</v>
      </c>
      <c r="Z5241" t="s">
        <v>265</v>
      </c>
      <c r="AA5241" t="s">
        <v>265</v>
      </c>
      <c r="AB5241" t="s">
        <v>265</v>
      </c>
      <c r="AC5241" t="s">
        <v>265</v>
      </c>
      <c r="AD5241" t="s">
        <v>265</v>
      </c>
      <c r="AE5241" t="s">
        <v>265</v>
      </c>
      <c r="AF5241" t="s">
        <v>267</v>
      </c>
      <c r="AG5241" t="s">
        <v>265</v>
      </c>
      <c r="AH5241" t="s">
        <v>265</v>
      </c>
      <c r="AI5241" t="s">
        <v>265</v>
      </c>
      <c r="AJ5241" t="s">
        <v>265</v>
      </c>
      <c r="AL5241" t="str">
        <f>IF(Sudan_News12[[#This Row],[relevancy_classification_english]]="Relevant","مناسب",IF(Sudan_News12[[#This Row],[relevancy_classification_english]]="Relevant","عَرَضِيّ",""))</f>
        <v/>
      </c>
      <c r="AN5241" t="str">
        <f>IF(Sudan_News12[[#This Row],[sentiment_analysis_english]]="Negative","سلبي",IF(Sudan_News12[[#This Row],[sentiment_analysis_english]]="Neutral","حيادي",IF(Sudan_News12[[#This Row],[sentiment_analysis_english]]="Positive","إيجابي","")))</f>
        <v/>
      </c>
      <c r="AO5241" t="e">
        <f>INDEX(TextClassificationList[],MATCH(Sudan_News12[[#This Row],[text_classification_arabic]],TextClassificationList[text_classification_arabic],0),1)</f>
        <v>#N/A</v>
      </c>
      <c r="AQ5241" t="e">
        <f>INDEX(TextClassificationList[],MATCH(Sudan_News12[[#This Row],[text_classification_arabic2]],TextClassificationList[text_classification_arabic],0),1)</f>
        <v>#N/A</v>
      </c>
      <c r="AS5241" t="e">
        <f>INDEX(TextClassificationList[],MATCH(Sudan_News12[[#This Row],[text_classification_arabic3]],TextClassificationList[text_classification_arabic],0),1)</f>
        <v>#N/A</v>
      </c>
      <c r="AU5241" t="e">
        <f>INDEX(TextClassificationList[],MATCH(Sudan_News12[[#This Row],[text_classification_arabic4]],TextClassificationList[text_classification_arabic],0),1)</f>
        <v>#N/A</v>
      </c>
      <c r="AW5241" t="e">
        <f>INDEX(TextClassificationList[],MATCH(Sudan_News12[[#This Row],[text_classification_arabic5]],TextClassificationList[text_classification_arabic],0),1)</f>
        <v>#N/A</v>
      </c>
    </row>
    <row r="5242" spans="1:49" x14ac:dyDescent="0.2">
      <c r="A5242">
        <v>1.0746126819345572E+18</v>
      </c>
      <c r="B5242">
        <v>1.0746126819345572E+18</v>
      </c>
      <c r="C5242" t="s">
        <v>20069</v>
      </c>
      <c r="D5242" s="1">
        <v>43451</v>
      </c>
      <c r="E5242" s="2">
        <v>0.5208680555555556</v>
      </c>
      <c r="F5242">
        <v>200</v>
      </c>
      <c r="G5242">
        <v>1889611729</v>
      </c>
      <c r="H5242" t="s">
        <v>354</v>
      </c>
      <c r="I5242" t="s">
        <v>355</v>
      </c>
      <c r="J5242" t="s">
        <v>265</v>
      </c>
      <c r="K5242" t="s">
        <v>20070</v>
      </c>
      <c r="L5242" t="s">
        <v>266</v>
      </c>
      <c r="M5242" t="s">
        <v>267</v>
      </c>
      <c r="N5242" t="s">
        <v>267</v>
      </c>
      <c r="O5242" t="s">
        <v>267</v>
      </c>
      <c r="P5242">
        <v>1</v>
      </c>
      <c r="Q5242">
        <v>3</v>
      </c>
      <c r="R5242">
        <v>4</v>
      </c>
      <c r="S5242" t="s">
        <v>267</v>
      </c>
      <c r="T5242" t="s">
        <v>267</v>
      </c>
      <c r="U5242" t="s">
        <v>20071</v>
      </c>
      <c r="V5242" t="b">
        <v>0</v>
      </c>
      <c r="W5242" t="s">
        <v>20072</v>
      </c>
      <c r="X5242">
        <v>0</v>
      </c>
      <c r="Y5242" t="s">
        <v>265</v>
      </c>
      <c r="Z5242" t="s">
        <v>265</v>
      </c>
      <c r="AA5242" t="s">
        <v>265</v>
      </c>
      <c r="AB5242" t="s">
        <v>265</v>
      </c>
      <c r="AC5242" t="s">
        <v>265</v>
      </c>
      <c r="AD5242" t="s">
        <v>265</v>
      </c>
      <c r="AE5242" t="s">
        <v>265</v>
      </c>
      <c r="AF5242" t="s">
        <v>267</v>
      </c>
      <c r="AG5242" t="s">
        <v>265</v>
      </c>
      <c r="AH5242" t="s">
        <v>265</v>
      </c>
      <c r="AI5242" t="s">
        <v>265</v>
      </c>
      <c r="AJ5242" t="s">
        <v>265</v>
      </c>
      <c r="AL5242" t="str">
        <f>IF(Sudan_News12[[#This Row],[relevancy_classification_english]]="Relevant","مناسب",IF(Sudan_News12[[#This Row],[relevancy_classification_english]]="Relevant","عَرَضِيّ",""))</f>
        <v/>
      </c>
      <c r="AN5242" t="str">
        <f>IF(Sudan_News12[[#This Row],[sentiment_analysis_english]]="Negative","سلبي",IF(Sudan_News12[[#This Row],[sentiment_analysis_english]]="Neutral","حيادي",IF(Sudan_News12[[#This Row],[sentiment_analysis_english]]="Positive","إيجابي","")))</f>
        <v/>
      </c>
      <c r="AO5242" t="e">
        <f>INDEX(TextClassificationList[],MATCH(Sudan_News12[[#This Row],[text_classification_arabic]],TextClassificationList[text_classification_arabic],0),1)</f>
        <v>#N/A</v>
      </c>
      <c r="AQ5242" t="e">
        <f>INDEX(TextClassificationList[],MATCH(Sudan_News12[[#This Row],[text_classification_arabic2]],TextClassificationList[text_classification_arabic],0),1)</f>
        <v>#N/A</v>
      </c>
      <c r="AS5242" t="e">
        <f>INDEX(TextClassificationList[],MATCH(Sudan_News12[[#This Row],[text_classification_arabic3]],TextClassificationList[text_classification_arabic],0),1)</f>
        <v>#N/A</v>
      </c>
      <c r="AU5242" t="e">
        <f>INDEX(TextClassificationList[],MATCH(Sudan_News12[[#This Row],[text_classification_arabic4]],TextClassificationList[text_classification_arabic],0),1)</f>
        <v>#N/A</v>
      </c>
      <c r="AW5242" t="e">
        <f>INDEX(TextClassificationList[],MATCH(Sudan_News12[[#This Row],[text_classification_arabic5]],TextClassificationList[text_classification_arabic],0),1)</f>
        <v>#N/A</v>
      </c>
    </row>
    <row r="5243" spans="1:49" x14ac:dyDescent="0.2">
      <c r="A5243">
        <v>1.0746021641133425E+18</v>
      </c>
      <c r="B5243">
        <v>1.0745026413828178E+18</v>
      </c>
      <c r="C5243" t="s">
        <v>20073</v>
      </c>
      <c r="D5243" s="1">
        <v>43451</v>
      </c>
      <c r="E5243" s="2">
        <v>0.49184027777777778</v>
      </c>
      <c r="F5243">
        <v>200</v>
      </c>
      <c r="G5243">
        <v>1889611729</v>
      </c>
      <c r="H5243" t="s">
        <v>354</v>
      </c>
      <c r="I5243" t="s">
        <v>355</v>
      </c>
      <c r="J5243" t="s">
        <v>265</v>
      </c>
      <c r="K5243" t="s">
        <v>20074</v>
      </c>
      <c r="L5243" t="s">
        <v>266</v>
      </c>
      <c r="M5243" t="s">
        <v>267</v>
      </c>
      <c r="N5243" t="s">
        <v>267</v>
      </c>
      <c r="O5243" t="s">
        <v>267</v>
      </c>
      <c r="P5243">
        <v>0</v>
      </c>
      <c r="Q5243">
        <v>0</v>
      </c>
      <c r="R5243">
        <v>0</v>
      </c>
      <c r="S5243" t="s">
        <v>267</v>
      </c>
      <c r="T5243" t="s">
        <v>267</v>
      </c>
      <c r="U5243" t="s">
        <v>20075</v>
      </c>
      <c r="V5243" t="b">
        <v>0</v>
      </c>
      <c r="W5243" t="s">
        <v>265</v>
      </c>
      <c r="X5243">
        <v>0</v>
      </c>
      <c r="Y5243" t="s">
        <v>265</v>
      </c>
      <c r="Z5243" t="s">
        <v>265</v>
      </c>
      <c r="AA5243" t="s">
        <v>265</v>
      </c>
      <c r="AB5243" t="s">
        <v>265</v>
      </c>
      <c r="AC5243" t="s">
        <v>265</v>
      </c>
      <c r="AD5243" t="s">
        <v>265</v>
      </c>
      <c r="AE5243" t="s">
        <v>265</v>
      </c>
      <c r="AF5243" t="s">
        <v>20076</v>
      </c>
      <c r="AG5243" t="s">
        <v>265</v>
      </c>
      <c r="AH5243" t="s">
        <v>265</v>
      </c>
      <c r="AI5243" t="s">
        <v>265</v>
      </c>
      <c r="AJ5243" t="s">
        <v>265</v>
      </c>
      <c r="AL5243" t="str">
        <f>IF(Sudan_News12[[#This Row],[relevancy_classification_english]]="Relevant","مناسب",IF(Sudan_News12[[#This Row],[relevancy_classification_english]]="Relevant","عَرَضِيّ",""))</f>
        <v/>
      </c>
      <c r="AN5243" t="str">
        <f>IF(Sudan_News12[[#This Row],[sentiment_analysis_english]]="Negative","سلبي",IF(Sudan_News12[[#This Row],[sentiment_analysis_english]]="Neutral","حيادي",IF(Sudan_News12[[#This Row],[sentiment_analysis_english]]="Positive","إيجابي","")))</f>
        <v/>
      </c>
      <c r="AO5243" t="e">
        <f>INDEX(TextClassificationList[],MATCH(Sudan_News12[[#This Row],[text_classification_arabic]],TextClassificationList[text_classification_arabic],0),1)</f>
        <v>#N/A</v>
      </c>
      <c r="AQ5243" t="e">
        <f>INDEX(TextClassificationList[],MATCH(Sudan_News12[[#This Row],[text_classification_arabic2]],TextClassificationList[text_classification_arabic],0),1)</f>
        <v>#N/A</v>
      </c>
      <c r="AS5243" t="e">
        <f>INDEX(TextClassificationList[],MATCH(Sudan_News12[[#This Row],[text_classification_arabic3]],TextClassificationList[text_classification_arabic],0),1)</f>
        <v>#N/A</v>
      </c>
      <c r="AU5243" t="e">
        <f>INDEX(TextClassificationList[],MATCH(Sudan_News12[[#This Row],[text_classification_arabic4]],TextClassificationList[text_classification_arabic],0),1)</f>
        <v>#N/A</v>
      </c>
      <c r="AW5243" t="e">
        <f>INDEX(TextClassificationList[],MATCH(Sudan_News12[[#This Row],[text_classification_arabic5]],TextClassificationList[text_classification_arabic],0),1)</f>
        <v>#N/A</v>
      </c>
    </row>
    <row r="5244" spans="1:49" x14ac:dyDescent="0.2">
      <c r="A5244">
        <v>1.0745348822678569E+18</v>
      </c>
      <c r="B5244">
        <v>1.0745348822678569E+18</v>
      </c>
      <c r="C5244" t="s">
        <v>20077</v>
      </c>
      <c r="D5244" s="1">
        <v>43451</v>
      </c>
      <c r="E5244" s="2">
        <v>0.30618055555555557</v>
      </c>
      <c r="F5244">
        <v>200</v>
      </c>
      <c r="G5244">
        <v>1889611729</v>
      </c>
      <c r="H5244" t="s">
        <v>354</v>
      </c>
      <c r="I5244" t="s">
        <v>355</v>
      </c>
      <c r="J5244" t="s">
        <v>265</v>
      </c>
      <c r="K5244" t="s">
        <v>20078</v>
      </c>
      <c r="L5244" t="s">
        <v>266</v>
      </c>
      <c r="M5244" t="s">
        <v>267</v>
      </c>
      <c r="N5244" t="s">
        <v>267</v>
      </c>
      <c r="O5244" t="s">
        <v>267</v>
      </c>
      <c r="P5244">
        <v>0</v>
      </c>
      <c r="Q5244">
        <v>0</v>
      </c>
      <c r="R5244">
        <v>2</v>
      </c>
      <c r="S5244" t="s">
        <v>267</v>
      </c>
      <c r="T5244" t="s">
        <v>267</v>
      </c>
      <c r="U5244" t="s">
        <v>20079</v>
      </c>
      <c r="V5244" t="b">
        <v>0</v>
      </c>
      <c r="W5244" t="s">
        <v>265</v>
      </c>
      <c r="X5244">
        <v>0</v>
      </c>
      <c r="Y5244" t="s">
        <v>265</v>
      </c>
      <c r="Z5244" t="s">
        <v>265</v>
      </c>
      <c r="AA5244" t="s">
        <v>265</v>
      </c>
      <c r="AB5244" t="s">
        <v>265</v>
      </c>
      <c r="AC5244" t="s">
        <v>265</v>
      </c>
      <c r="AD5244" t="s">
        <v>265</v>
      </c>
      <c r="AE5244" t="s">
        <v>265</v>
      </c>
      <c r="AF5244" t="s">
        <v>267</v>
      </c>
      <c r="AG5244" t="s">
        <v>265</v>
      </c>
      <c r="AH5244" t="s">
        <v>265</v>
      </c>
      <c r="AI5244" t="s">
        <v>265</v>
      </c>
      <c r="AJ5244" t="s">
        <v>265</v>
      </c>
      <c r="AL5244" t="str">
        <f>IF(Sudan_News12[[#This Row],[relevancy_classification_english]]="Relevant","مناسب",IF(Sudan_News12[[#This Row],[relevancy_classification_english]]="Relevant","عَرَضِيّ",""))</f>
        <v/>
      </c>
      <c r="AN5244" t="str">
        <f>IF(Sudan_News12[[#This Row],[sentiment_analysis_english]]="Negative","سلبي",IF(Sudan_News12[[#This Row],[sentiment_analysis_english]]="Neutral","حيادي",IF(Sudan_News12[[#This Row],[sentiment_analysis_english]]="Positive","إيجابي","")))</f>
        <v/>
      </c>
      <c r="AO5244" t="e">
        <f>INDEX(TextClassificationList[],MATCH(Sudan_News12[[#This Row],[text_classification_arabic]],TextClassificationList[text_classification_arabic],0),1)</f>
        <v>#N/A</v>
      </c>
      <c r="AQ5244" t="e">
        <f>INDEX(TextClassificationList[],MATCH(Sudan_News12[[#This Row],[text_classification_arabic2]],TextClassificationList[text_classification_arabic],0),1)</f>
        <v>#N/A</v>
      </c>
      <c r="AS5244" t="e">
        <f>INDEX(TextClassificationList[],MATCH(Sudan_News12[[#This Row],[text_classification_arabic3]],TextClassificationList[text_classification_arabic],0),1)</f>
        <v>#N/A</v>
      </c>
      <c r="AU5244" t="e">
        <f>INDEX(TextClassificationList[],MATCH(Sudan_News12[[#This Row],[text_classification_arabic4]],TextClassificationList[text_classification_arabic],0),1)</f>
        <v>#N/A</v>
      </c>
      <c r="AW5244" t="e">
        <f>INDEX(TextClassificationList[],MATCH(Sudan_News12[[#This Row],[text_classification_arabic5]],TextClassificationList[text_classification_arabic],0),1)</f>
        <v>#N/A</v>
      </c>
    </row>
    <row r="5245" spans="1:49" x14ac:dyDescent="0.2">
      <c r="A5245">
        <v>1.0744340302616904E+18</v>
      </c>
      <c r="B5245">
        <v>1.0744160353847009E+18</v>
      </c>
      <c r="C5245" t="s">
        <v>20080</v>
      </c>
      <c r="D5245" s="1">
        <v>43451</v>
      </c>
      <c r="E5245" s="2">
        <v>2.7881944444444445E-2</v>
      </c>
      <c r="F5245">
        <v>200</v>
      </c>
      <c r="G5245">
        <v>1889611729</v>
      </c>
      <c r="H5245" t="s">
        <v>354</v>
      </c>
      <c r="I5245" t="s">
        <v>355</v>
      </c>
      <c r="J5245" t="s">
        <v>265</v>
      </c>
      <c r="K5245" t="s">
        <v>20081</v>
      </c>
      <c r="L5245" t="s">
        <v>266</v>
      </c>
      <c r="M5245" t="s">
        <v>267</v>
      </c>
      <c r="N5245" t="s">
        <v>267</v>
      </c>
      <c r="O5245" t="s">
        <v>267</v>
      </c>
      <c r="P5245">
        <v>0</v>
      </c>
      <c r="Q5245">
        <v>0</v>
      </c>
      <c r="R5245">
        <v>0</v>
      </c>
      <c r="S5245" t="s">
        <v>267</v>
      </c>
      <c r="T5245" t="s">
        <v>267</v>
      </c>
      <c r="U5245" t="s">
        <v>20082</v>
      </c>
      <c r="V5245" t="b">
        <v>0</v>
      </c>
      <c r="W5245" t="s">
        <v>265</v>
      </c>
      <c r="X5245">
        <v>0</v>
      </c>
      <c r="Y5245" t="s">
        <v>265</v>
      </c>
      <c r="Z5245" t="s">
        <v>265</v>
      </c>
      <c r="AA5245" t="s">
        <v>265</v>
      </c>
      <c r="AB5245" t="s">
        <v>265</v>
      </c>
      <c r="AC5245" t="s">
        <v>265</v>
      </c>
      <c r="AD5245" t="s">
        <v>265</v>
      </c>
      <c r="AE5245" t="s">
        <v>265</v>
      </c>
      <c r="AF5245" t="s">
        <v>20083</v>
      </c>
      <c r="AG5245" t="s">
        <v>265</v>
      </c>
      <c r="AH5245" t="s">
        <v>265</v>
      </c>
      <c r="AI5245" t="s">
        <v>265</v>
      </c>
      <c r="AJ5245" t="s">
        <v>265</v>
      </c>
      <c r="AL5245" t="str">
        <f>IF(Sudan_News12[[#This Row],[relevancy_classification_english]]="Relevant","مناسب",IF(Sudan_News12[[#This Row],[relevancy_classification_english]]="Relevant","عَرَضِيّ",""))</f>
        <v/>
      </c>
      <c r="AN5245" t="str">
        <f>IF(Sudan_News12[[#This Row],[sentiment_analysis_english]]="Negative","سلبي",IF(Sudan_News12[[#This Row],[sentiment_analysis_english]]="Neutral","حيادي",IF(Sudan_News12[[#This Row],[sentiment_analysis_english]]="Positive","إيجابي","")))</f>
        <v/>
      </c>
      <c r="AO5245" t="e">
        <f>INDEX(TextClassificationList[],MATCH(Sudan_News12[[#This Row],[text_classification_arabic]],TextClassificationList[text_classification_arabic],0),1)</f>
        <v>#N/A</v>
      </c>
      <c r="AQ5245" t="e">
        <f>INDEX(TextClassificationList[],MATCH(Sudan_News12[[#This Row],[text_classification_arabic2]],TextClassificationList[text_classification_arabic],0),1)</f>
        <v>#N/A</v>
      </c>
      <c r="AS5245" t="e">
        <f>INDEX(TextClassificationList[],MATCH(Sudan_News12[[#This Row],[text_classification_arabic3]],TextClassificationList[text_classification_arabic],0),1)</f>
        <v>#N/A</v>
      </c>
      <c r="AU5245" t="e">
        <f>INDEX(TextClassificationList[],MATCH(Sudan_News12[[#This Row],[text_classification_arabic4]],TextClassificationList[text_classification_arabic],0),1)</f>
        <v>#N/A</v>
      </c>
      <c r="AW5245" t="e">
        <f>INDEX(TextClassificationList[],MATCH(Sudan_News12[[#This Row],[text_classification_arabic5]],TextClassificationList[text_classification_arabic],0),1)</f>
        <v>#N/A</v>
      </c>
    </row>
    <row r="5246" spans="1:49" x14ac:dyDescent="0.2">
      <c r="A5246">
        <v>1.0744337337621422E+18</v>
      </c>
      <c r="B5246">
        <v>1.0744337337621422E+18</v>
      </c>
      <c r="C5246" t="s">
        <v>20084</v>
      </c>
      <c r="D5246" s="1">
        <v>43451</v>
      </c>
      <c r="E5246" s="2">
        <v>2.7060185185185184E-2</v>
      </c>
      <c r="F5246">
        <v>200</v>
      </c>
      <c r="G5246">
        <v>1889611729</v>
      </c>
      <c r="H5246" t="s">
        <v>354</v>
      </c>
      <c r="I5246" t="s">
        <v>355</v>
      </c>
      <c r="J5246" t="s">
        <v>265</v>
      </c>
      <c r="K5246" t="s">
        <v>20085</v>
      </c>
      <c r="L5246" t="s">
        <v>266</v>
      </c>
      <c r="M5246" t="s">
        <v>267</v>
      </c>
      <c r="N5246" t="s">
        <v>267</v>
      </c>
      <c r="O5246" t="s">
        <v>267</v>
      </c>
      <c r="P5246">
        <v>1</v>
      </c>
      <c r="Q5246">
        <v>1</v>
      </c>
      <c r="R5246">
        <v>0</v>
      </c>
      <c r="S5246" t="s">
        <v>267</v>
      </c>
      <c r="T5246" t="s">
        <v>267</v>
      </c>
      <c r="U5246" t="s">
        <v>20086</v>
      </c>
      <c r="V5246" t="b">
        <v>0</v>
      </c>
      <c r="W5246" t="s">
        <v>265</v>
      </c>
      <c r="X5246">
        <v>0</v>
      </c>
      <c r="Y5246" t="s">
        <v>265</v>
      </c>
      <c r="Z5246" t="s">
        <v>265</v>
      </c>
      <c r="AA5246" t="s">
        <v>265</v>
      </c>
      <c r="AB5246" t="s">
        <v>265</v>
      </c>
      <c r="AC5246" t="s">
        <v>265</v>
      </c>
      <c r="AD5246" t="s">
        <v>265</v>
      </c>
      <c r="AE5246" t="s">
        <v>265</v>
      </c>
      <c r="AF5246" t="s">
        <v>267</v>
      </c>
      <c r="AG5246" t="s">
        <v>265</v>
      </c>
      <c r="AH5246" t="s">
        <v>265</v>
      </c>
      <c r="AI5246" t="s">
        <v>265</v>
      </c>
      <c r="AJ5246" t="s">
        <v>265</v>
      </c>
      <c r="AL5246" t="str">
        <f>IF(Sudan_News12[[#This Row],[relevancy_classification_english]]="Relevant","مناسب",IF(Sudan_News12[[#This Row],[relevancy_classification_english]]="Relevant","عَرَضِيّ",""))</f>
        <v/>
      </c>
      <c r="AN5246" t="str">
        <f>IF(Sudan_News12[[#This Row],[sentiment_analysis_english]]="Negative","سلبي",IF(Sudan_News12[[#This Row],[sentiment_analysis_english]]="Neutral","حيادي",IF(Sudan_News12[[#This Row],[sentiment_analysis_english]]="Positive","إيجابي","")))</f>
        <v/>
      </c>
      <c r="AO5246" t="e">
        <f>INDEX(TextClassificationList[],MATCH(Sudan_News12[[#This Row],[text_classification_arabic]],TextClassificationList[text_classification_arabic],0),1)</f>
        <v>#N/A</v>
      </c>
      <c r="AQ5246" t="e">
        <f>INDEX(TextClassificationList[],MATCH(Sudan_News12[[#This Row],[text_classification_arabic2]],TextClassificationList[text_classification_arabic],0),1)</f>
        <v>#N/A</v>
      </c>
      <c r="AS5246" t="e">
        <f>INDEX(TextClassificationList[],MATCH(Sudan_News12[[#This Row],[text_classification_arabic3]],TextClassificationList[text_classification_arabic],0),1)</f>
        <v>#N/A</v>
      </c>
      <c r="AU5246" t="e">
        <f>INDEX(TextClassificationList[],MATCH(Sudan_News12[[#This Row],[text_classification_arabic4]],TextClassificationList[text_classification_arabic],0),1)</f>
        <v>#N/A</v>
      </c>
      <c r="AW5246" t="e">
        <f>INDEX(TextClassificationList[],MATCH(Sudan_News12[[#This Row],[text_classification_arabic5]],TextClassificationList[text_classification_arabic],0),1)</f>
        <v>#N/A</v>
      </c>
    </row>
    <row r="5247" spans="1:49" x14ac:dyDescent="0.2">
      <c r="A5247">
        <v>1.0744288021246935E+18</v>
      </c>
      <c r="B5247">
        <v>1.0744288021246935E+18</v>
      </c>
      <c r="C5247" t="s">
        <v>20087</v>
      </c>
      <c r="D5247" s="1">
        <v>43451</v>
      </c>
      <c r="E5247" s="2">
        <v>1.3460648148148149E-2</v>
      </c>
      <c r="F5247">
        <v>200</v>
      </c>
      <c r="G5247">
        <v>1889611729</v>
      </c>
      <c r="H5247" t="s">
        <v>354</v>
      </c>
      <c r="I5247" t="s">
        <v>355</v>
      </c>
      <c r="J5247" t="s">
        <v>265</v>
      </c>
      <c r="K5247" t="s">
        <v>20088</v>
      </c>
      <c r="L5247" t="s">
        <v>266</v>
      </c>
      <c r="M5247" t="s">
        <v>267</v>
      </c>
      <c r="N5247" t="s">
        <v>267</v>
      </c>
      <c r="O5247" t="s">
        <v>267</v>
      </c>
      <c r="P5247">
        <v>3</v>
      </c>
      <c r="Q5247">
        <v>10</v>
      </c>
      <c r="R5247">
        <v>5</v>
      </c>
      <c r="S5247" t="s">
        <v>269</v>
      </c>
      <c r="T5247" t="s">
        <v>267</v>
      </c>
      <c r="U5247" t="s">
        <v>20089</v>
      </c>
      <c r="V5247" t="b">
        <v>0</v>
      </c>
      <c r="W5247" t="s">
        <v>265</v>
      </c>
      <c r="X5247">
        <v>0</v>
      </c>
      <c r="Y5247" t="s">
        <v>265</v>
      </c>
      <c r="Z5247" t="s">
        <v>265</v>
      </c>
      <c r="AA5247" t="s">
        <v>265</v>
      </c>
      <c r="AB5247" t="s">
        <v>265</v>
      </c>
      <c r="AC5247" t="s">
        <v>265</v>
      </c>
      <c r="AD5247" t="s">
        <v>265</v>
      </c>
      <c r="AE5247" t="s">
        <v>265</v>
      </c>
      <c r="AF5247" t="s">
        <v>267</v>
      </c>
      <c r="AG5247" t="s">
        <v>265</v>
      </c>
      <c r="AH5247" t="s">
        <v>265</v>
      </c>
      <c r="AI5247" t="s">
        <v>265</v>
      </c>
      <c r="AJ5247" t="s">
        <v>265</v>
      </c>
      <c r="AL5247" t="str">
        <f>IF(Sudan_News12[[#This Row],[relevancy_classification_english]]="Relevant","مناسب",IF(Sudan_News12[[#This Row],[relevancy_classification_english]]="Relevant","عَرَضِيّ",""))</f>
        <v/>
      </c>
      <c r="AN5247" t="str">
        <f>IF(Sudan_News12[[#This Row],[sentiment_analysis_english]]="Negative","سلبي",IF(Sudan_News12[[#This Row],[sentiment_analysis_english]]="Neutral","حيادي",IF(Sudan_News12[[#This Row],[sentiment_analysis_english]]="Positive","إيجابي","")))</f>
        <v/>
      </c>
      <c r="AO5247" t="e">
        <f>INDEX(TextClassificationList[],MATCH(Sudan_News12[[#This Row],[text_classification_arabic]],TextClassificationList[text_classification_arabic],0),1)</f>
        <v>#N/A</v>
      </c>
      <c r="AQ5247" t="e">
        <f>INDEX(TextClassificationList[],MATCH(Sudan_News12[[#This Row],[text_classification_arabic2]],TextClassificationList[text_classification_arabic],0),1)</f>
        <v>#N/A</v>
      </c>
      <c r="AS5247" t="e">
        <f>INDEX(TextClassificationList[],MATCH(Sudan_News12[[#This Row],[text_classification_arabic3]],TextClassificationList[text_classification_arabic],0),1)</f>
        <v>#N/A</v>
      </c>
      <c r="AU5247" t="e">
        <f>INDEX(TextClassificationList[],MATCH(Sudan_News12[[#This Row],[text_classification_arabic4]],TextClassificationList[text_classification_arabic],0),1)</f>
        <v>#N/A</v>
      </c>
      <c r="AW5247" t="e">
        <f>INDEX(TextClassificationList[],MATCH(Sudan_News12[[#This Row],[text_classification_arabic5]],TextClassificationList[text_classification_arabic],0),1)</f>
        <v>#N/A</v>
      </c>
    </row>
    <row r="5248" spans="1:49" x14ac:dyDescent="0.2">
      <c r="A5248">
        <v>1.0744240753244406E+18</v>
      </c>
      <c r="B5248">
        <v>1.0742498224320594E+18</v>
      </c>
      <c r="C5248" t="s">
        <v>20090</v>
      </c>
      <c r="D5248" s="1">
        <v>43451</v>
      </c>
      <c r="E5248" s="2">
        <v>4.1666666666666669E-4</v>
      </c>
      <c r="F5248">
        <v>200</v>
      </c>
      <c r="G5248">
        <v>1889611729</v>
      </c>
      <c r="H5248" t="s">
        <v>354</v>
      </c>
      <c r="I5248" t="s">
        <v>355</v>
      </c>
      <c r="J5248" t="s">
        <v>265</v>
      </c>
      <c r="K5248" t="s">
        <v>20091</v>
      </c>
      <c r="L5248" t="s">
        <v>266</v>
      </c>
      <c r="M5248" t="s">
        <v>267</v>
      </c>
      <c r="N5248" t="s">
        <v>267</v>
      </c>
      <c r="O5248" t="s">
        <v>267</v>
      </c>
      <c r="P5248">
        <v>0</v>
      </c>
      <c r="Q5248">
        <v>0</v>
      </c>
      <c r="R5248">
        <v>0</v>
      </c>
      <c r="S5248" t="s">
        <v>267</v>
      </c>
      <c r="T5248" t="s">
        <v>267</v>
      </c>
      <c r="U5248" t="s">
        <v>20092</v>
      </c>
      <c r="V5248" t="b">
        <v>0</v>
      </c>
      <c r="W5248" t="s">
        <v>265</v>
      </c>
      <c r="X5248">
        <v>0</v>
      </c>
      <c r="Y5248" t="s">
        <v>265</v>
      </c>
      <c r="Z5248" t="s">
        <v>265</v>
      </c>
      <c r="AA5248" t="s">
        <v>265</v>
      </c>
      <c r="AB5248" t="s">
        <v>265</v>
      </c>
      <c r="AC5248" t="s">
        <v>265</v>
      </c>
      <c r="AD5248" t="s">
        <v>265</v>
      </c>
      <c r="AE5248" t="s">
        <v>265</v>
      </c>
      <c r="AF5248" t="s">
        <v>20093</v>
      </c>
      <c r="AG5248" t="s">
        <v>265</v>
      </c>
      <c r="AH5248" t="s">
        <v>265</v>
      </c>
      <c r="AI5248" t="s">
        <v>265</v>
      </c>
      <c r="AJ5248" t="s">
        <v>265</v>
      </c>
      <c r="AL5248" t="str">
        <f>IF(Sudan_News12[[#This Row],[relevancy_classification_english]]="Relevant","مناسب",IF(Sudan_News12[[#This Row],[relevancy_classification_english]]="Relevant","عَرَضِيّ",""))</f>
        <v/>
      </c>
      <c r="AN5248" t="str">
        <f>IF(Sudan_News12[[#This Row],[sentiment_analysis_english]]="Negative","سلبي",IF(Sudan_News12[[#This Row],[sentiment_analysis_english]]="Neutral","حيادي",IF(Sudan_News12[[#This Row],[sentiment_analysis_english]]="Positive","إيجابي","")))</f>
        <v/>
      </c>
      <c r="AO5248" t="e">
        <f>INDEX(TextClassificationList[],MATCH(Sudan_News12[[#This Row],[text_classification_arabic]],TextClassificationList[text_classification_arabic],0),1)</f>
        <v>#N/A</v>
      </c>
      <c r="AQ5248" t="e">
        <f>INDEX(TextClassificationList[],MATCH(Sudan_News12[[#This Row],[text_classification_arabic2]],TextClassificationList[text_classification_arabic],0),1)</f>
        <v>#N/A</v>
      </c>
      <c r="AS5248" t="e">
        <f>INDEX(TextClassificationList[],MATCH(Sudan_News12[[#This Row],[text_classification_arabic3]],TextClassificationList[text_classification_arabic],0),1)</f>
        <v>#N/A</v>
      </c>
      <c r="AU5248" t="e">
        <f>INDEX(TextClassificationList[],MATCH(Sudan_News12[[#This Row],[text_classification_arabic4]],TextClassificationList[text_classification_arabic],0),1)</f>
        <v>#N/A</v>
      </c>
      <c r="AW5248" t="e">
        <f>INDEX(TextClassificationList[],MATCH(Sudan_News12[[#This Row],[text_classification_arabic5]],TextClassificationList[text_classification_arabic],0),1)</f>
        <v>#N/A</v>
      </c>
    </row>
    <row r="5249" spans="1:49" x14ac:dyDescent="0.2">
      <c r="A5249">
        <v>1.0742304354823496E+18</v>
      </c>
      <c r="B5249">
        <v>1.0741667309461545E+18</v>
      </c>
      <c r="C5249" t="s">
        <v>20094</v>
      </c>
      <c r="D5249" s="1">
        <v>43450</v>
      </c>
      <c r="E5249" s="2">
        <v>0.46606481481481482</v>
      </c>
      <c r="F5249">
        <v>200</v>
      </c>
      <c r="G5249">
        <v>1889611729</v>
      </c>
      <c r="H5249" t="s">
        <v>354</v>
      </c>
      <c r="I5249" t="s">
        <v>355</v>
      </c>
      <c r="J5249" t="s">
        <v>265</v>
      </c>
      <c r="K5249" t="s">
        <v>20095</v>
      </c>
      <c r="L5249" t="s">
        <v>266</v>
      </c>
      <c r="M5249" t="s">
        <v>267</v>
      </c>
      <c r="N5249" t="s">
        <v>267</v>
      </c>
      <c r="O5249" t="s">
        <v>267</v>
      </c>
      <c r="P5249">
        <v>0</v>
      </c>
      <c r="Q5249">
        <v>1</v>
      </c>
      <c r="R5249">
        <v>0</v>
      </c>
      <c r="S5249" t="s">
        <v>267</v>
      </c>
      <c r="T5249" t="s">
        <v>267</v>
      </c>
      <c r="U5249" t="s">
        <v>20096</v>
      </c>
      <c r="V5249" t="b">
        <v>0</v>
      </c>
      <c r="W5249" t="s">
        <v>265</v>
      </c>
      <c r="X5249">
        <v>0</v>
      </c>
      <c r="Y5249" t="s">
        <v>265</v>
      </c>
      <c r="Z5249" t="s">
        <v>265</v>
      </c>
      <c r="AA5249" t="s">
        <v>265</v>
      </c>
      <c r="AB5249" t="s">
        <v>265</v>
      </c>
      <c r="AC5249" t="s">
        <v>265</v>
      </c>
      <c r="AD5249" t="s">
        <v>265</v>
      </c>
      <c r="AE5249" t="s">
        <v>265</v>
      </c>
      <c r="AF5249" t="s">
        <v>20097</v>
      </c>
      <c r="AG5249" t="s">
        <v>265</v>
      </c>
      <c r="AH5249" t="s">
        <v>265</v>
      </c>
      <c r="AI5249" t="s">
        <v>265</v>
      </c>
      <c r="AJ5249" t="s">
        <v>265</v>
      </c>
      <c r="AL5249" t="str">
        <f>IF(Sudan_News12[[#This Row],[relevancy_classification_english]]="Relevant","مناسب",IF(Sudan_News12[[#This Row],[relevancy_classification_english]]="Relevant","عَرَضِيّ",""))</f>
        <v/>
      </c>
      <c r="AN5249" t="str">
        <f>IF(Sudan_News12[[#This Row],[sentiment_analysis_english]]="Negative","سلبي",IF(Sudan_News12[[#This Row],[sentiment_analysis_english]]="Neutral","حيادي",IF(Sudan_News12[[#This Row],[sentiment_analysis_english]]="Positive","إيجابي","")))</f>
        <v/>
      </c>
      <c r="AO5249" t="e">
        <f>INDEX(TextClassificationList[],MATCH(Sudan_News12[[#This Row],[text_classification_arabic]],TextClassificationList[text_classification_arabic],0),1)</f>
        <v>#N/A</v>
      </c>
      <c r="AQ5249" t="e">
        <f>INDEX(TextClassificationList[],MATCH(Sudan_News12[[#This Row],[text_classification_arabic2]],TextClassificationList[text_classification_arabic],0),1)</f>
        <v>#N/A</v>
      </c>
      <c r="AS5249" t="e">
        <f>INDEX(TextClassificationList[],MATCH(Sudan_News12[[#This Row],[text_classification_arabic3]],TextClassificationList[text_classification_arabic],0),1)</f>
        <v>#N/A</v>
      </c>
      <c r="AU5249" t="e">
        <f>INDEX(TextClassificationList[],MATCH(Sudan_News12[[#This Row],[text_classification_arabic4]],TextClassificationList[text_classification_arabic],0),1)</f>
        <v>#N/A</v>
      </c>
      <c r="AW5249" t="e">
        <f>INDEX(TextClassificationList[],MATCH(Sudan_News12[[#This Row],[text_classification_arabic5]],TextClassificationList[text_classification_arabic],0),1)</f>
        <v>#N/A</v>
      </c>
    </row>
    <row r="5250" spans="1:49" x14ac:dyDescent="0.2">
      <c r="A5250">
        <v>1.0742225711539978E+18</v>
      </c>
      <c r="B5250">
        <v>1.0742225711539978E+18</v>
      </c>
      <c r="C5250" t="s">
        <v>20098</v>
      </c>
      <c r="D5250" s="1">
        <v>43450</v>
      </c>
      <c r="E5250" s="2">
        <v>0.44436342592592593</v>
      </c>
      <c r="F5250">
        <v>200</v>
      </c>
      <c r="G5250">
        <v>1889611729</v>
      </c>
      <c r="H5250" t="s">
        <v>354</v>
      </c>
      <c r="I5250" t="s">
        <v>355</v>
      </c>
      <c r="J5250" t="s">
        <v>265</v>
      </c>
      <c r="K5250" t="s">
        <v>20099</v>
      </c>
      <c r="L5250" t="s">
        <v>266</v>
      </c>
      <c r="M5250" t="s">
        <v>267</v>
      </c>
      <c r="N5250" t="s">
        <v>267</v>
      </c>
      <c r="O5250" t="s">
        <v>267</v>
      </c>
      <c r="P5250">
        <v>0</v>
      </c>
      <c r="Q5250">
        <v>0</v>
      </c>
      <c r="R5250">
        <v>0</v>
      </c>
      <c r="S5250" t="s">
        <v>267</v>
      </c>
      <c r="T5250" t="s">
        <v>267</v>
      </c>
      <c r="U5250" t="s">
        <v>20100</v>
      </c>
      <c r="V5250" t="b">
        <v>0</v>
      </c>
      <c r="W5250" t="s">
        <v>265</v>
      </c>
      <c r="X5250">
        <v>0</v>
      </c>
      <c r="Y5250" t="s">
        <v>265</v>
      </c>
      <c r="Z5250" t="s">
        <v>265</v>
      </c>
      <c r="AA5250" t="s">
        <v>265</v>
      </c>
      <c r="AB5250" t="s">
        <v>265</v>
      </c>
      <c r="AC5250" t="s">
        <v>265</v>
      </c>
      <c r="AD5250" t="s">
        <v>265</v>
      </c>
      <c r="AE5250" t="s">
        <v>265</v>
      </c>
      <c r="AF5250" t="s">
        <v>267</v>
      </c>
      <c r="AG5250" t="s">
        <v>265</v>
      </c>
      <c r="AH5250" t="s">
        <v>265</v>
      </c>
      <c r="AI5250" t="s">
        <v>265</v>
      </c>
      <c r="AJ5250" t="s">
        <v>265</v>
      </c>
      <c r="AL5250" t="str">
        <f>IF(Sudan_News12[[#This Row],[relevancy_classification_english]]="Relevant","مناسب",IF(Sudan_News12[[#This Row],[relevancy_classification_english]]="Relevant","عَرَضِيّ",""))</f>
        <v/>
      </c>
      <c r="AN5250" t="str">
        <f>IF(Sudan_News12[[#This Row],[sentiment_analysis_english]]="Negative","سلبي",IF(Sudan_News12[[#This Row],[sentiment_analysis_english]]="Neutral","حيادي",IF(Sudan_News12[[#This Row],[sentiment_analysis_english]]="Positive","إيجابي","")))</f>
        <v/>
      </c>
      <c r="AO5250" t="e">
        <f>INDEX(TextClassificationList[],MATCH(Sudan_News12[[#This Row],[text_classification_arabic]],TextClassificationList[text_classification_arabic],0),1)</f>
        <v>#N/A</v>
      </c>
      <c r="AQ5250" t="e">
        <f>INDEX(TextClassificationList[],MATCH(Sudan_News12[[#This Row],[text_classification_arabic2]],TextClassificationList[text_classification_arabic],0),1)</f>
        <v>#N/A</v>
      </c>
      <c r="AS5250" t="e">
        <f>INDEX(TextClassificationList[],MATCH(Sudan_News12[[#This Row],[text_classification_arabic3]],TextClassificationList[text_classification_arabic],0),1)</f>
        <v>#N/A</v>
      </c>
      <c r="AU5250" t="e">
        <f>INDEX(TextClassificationList[],MATCH(Sudan_News12[[#This Row],[text_classification_arabic4]],TextClassificationList[text_classification_arabic],0),1)</f>
        <v>#N/A</v>
      </c>
      <c r="AW5250" t="e">
        <f>INDEX(TextClassificationList[],MATCH(Sudan_News12[[#This Row],[text_classification_arabic5]],TextClassificationList[text_classification_arabic],0),1)</f>
        <v>#N/A</v>
      </c>
    </row>
    <row r="5251" spans="1:49" x14ac:dyDescent="0.2">
      <c r="A5251">
        <v>1.0742221084760924E+18</v>
      </c>
      <c r="B5251">
        <v>1.0742108533675418E+18</v>
      </c>
      <c r="C5251" t="s">
        <v>20101</v>
      </c>
      <c r="D5251" s="1">
        <v>43450</v>
      </c>
      <c r="E5251" s="2">
        <v>0.44309027777777776</v>
      </c>
      <c r="F5251">
        <v>200</v>
      </c>
      <c r="G5251">
        <v>1889611729</v>
      </c>
      <c r="H5251" t="s">
        <v>354</v>
      </c>
      <c r="I5251" t="s">
        <v>355</v>
      </c>
      <c r="J5251" t="s">
        <v>265</v>
      </c>
      <c r="K5251" t="s">
        <v>20102</v>
      </c>
      <c r="L5251" t="s">
        <v>266</v>
      </c>
      <c r="M5251" t="s">
        <v>267</v>
      </c>
      <c r="N5251" t="s">
        <v>267</v>
      </c>
      <c r="O5251" t="s">
        <v>267</v>
      </c>
      <c r="P5251">
        <v>0</v>
      </c>
      <c r="Q5251">
        <v>0</v>
      </c>
      <c r="R5251">
        <v>0</v>
      </c>
      <c r="S5251" t="s">
        <v>267</v>
      </c>
      <c r="T5251" t="s">
        <v>267</v>
      </c>
      <c r="U5251" t="s">
        <v>20103</v>
      </c>
      <c r="V5251" t="b">
        <v>0</v>
      </c>
      <c r="W5251" t="s">
        <v>265</v>
      </c>
      <c r="X5251">
        <v>0</v>
      </c>
      <c r="Y5251" t="s">
        <v>265</v>
      </c>
      <c r="Z5251" t="s">
        <v>265</v>
      </c>
      <c r="AA5251" t="s">
        <v>265</v>
      </c>
      <c r="AB5251" t="s">
        <v>265</v>
      </c>
      <c r="AC5251" t="s">
        <v>265</v>
      </c>
      <c r="AD5251" t="s">
        <v>265</v>
      </c>
      <c r="AE5251" t="s">
        <v>265</v>
      </c>
      <c r="AF5251" t="s">
        <v>267</v>
      </c>
      <c r="AG5251" t="s">
        <v>265</v>
      </c>
      <c r="AH5251" t="s">
        <v>265</v>
      </c>
      <c r="AI5251" t="s">
        <v>265</v>
      </c>
      <c r="AJ5251" t="s">
        <v>265</v>
      </c>
      <c r="AL5251" t="str">
        <f>IF(Sudan_News12[[#This Row],[relevancy_classification_english]]="Relevant","مناسب",IF(Sudan_News12[[#This Row],[relevancy_classification_english]]="Relevant","عَرَضِيّ",""))</f>
        <v/>
      </c>
      <c r="AN5251" t="str">
        <f>IF(Sudan_News12[[#This Row],[sentiment_analysis_english]]="Negative","سلبي",IF(Sudan_News12[[#This Row],[sentiment_analysis_english]]="Neutral","حيادي",IF(Sudan_News12[[#This Row],[sentiment_analysis_english]]="Positive","إيجابي","")))</f>
        <v/>
      </c>
      <c r="AO5251" t="e">
        <f>INDEX(TextClassificationList[],MATCH(Sudan_News12[[#This Row],[text_classification_arabic]],TextClassificationList[text_classification_arabic],0),1)</f>
        <v>#N/A</v>
      </c>
      <c r="AQ5251" t="e">
        <f>INDEX(TextClassificationList[],MATCH(Sudan_News12[[#This Row],[text_classification_arabic2]],TextClassificationList[text_classification_arabic],0),1)</f>
        <v>#N/A</v>
      </c>
      <c r="AS5251" t="e">
        <f>INDEX(TextClassificationList[],MATCH(Sudan_News12[[#This Row],[text_classification_arabic3]],TextClassificationList[text_classification_arabic],0),1)</f>
        <v>#N/A</v>
      </c>
      <c r="AU5251" t="e">
        <f>INDEX(TextClassificationList[],MATCH(Sudan_News12[[#This Row],[text_classification_arabic4]],TextClassificationList[text_classification_arabic],0),1)</f>
        <v>#N/A</v>
      </c>
      <c r="AW5251" t="e">
        <f>INDEX(TextClassificationList[],MATCH(Sudan_News12[[#This Row],[text_classification_arabic5]],TextClassificationList[text_classification_arabic],0),1)</f>
        <v>#N/A</v>
      </c>
    </row>
    <row r="5252" spans="1:49" x14ac:dyDescent="0.2">
      <c r="A5252">
        <v>1.0741811225091482E+18</v>
      </c>
      <c r="B5252">
        <v>1.0741811225091482E+18</v>
      </c>
      <c r="C5252" t="s">
        <v>20104</v>
      </c>
      <c r="D5252" s="1">
        <v>43450</v>
      </c>
      <c r="E5252" s="2">
        <v>0.32998842592592592</v>
      </c>
      <c r="F5252">
        <v>200</v>
      </c>
      <c r="G5252">
        <v>1889611729</v>
      </c>
      <c r="H5252" t="s">
        <v>354</v>
      </c>
      <c r="I5252" t="s">
        <v>355</v>
      </c>
      <c r="J5252" t="s">
        <v>265</v>
      </c>
      <c r="K5252" t="s">
        <v>20105</v>
      </c>
      <c r="L5252" t="s">
        <v>266</v>
      </c>
      <c r="M5252" t="s">
        <v>267</v>
      </c>
      <c r="N5252" t="s">
        <v>267</v>
      </c>
      <c r="O5252" t="s">
        <v>20106</v>
      </c>
      <c r="P5252">
        <v>0</v>
      </c>
      <c r="Q5252">
        <v>1</v>
      </c>
      <c r="R5252">
        <v>0</v>
      </c>
      <c r="S5252" t="s">
        <v>20107</v>
      </c>
      <c r="T5252" t="s">
        <v>267</v>
      </c>
      <c r="U5252" t="s">
        <v>20108</v>
      </c>
      <c r="V5252" t="b">
        <v>0</v>
      </c>
      <c r="W5252" t="s">
        <v>265</v>
      </c>
      <c r="X5252">
        <v>1</v>
      </c>
      <c r="Y5252" t="s">
        <v>20109</v>
      </c>
      <c r="Z5252" t="s">
        <v>265</v>
      </c>
      <c r="AA5252" t="s">
        <v>265</v>
      </c>
      <c r="AB5252" t="s">
        <v>265</v>
      </c>
      <c r="AC5252" t="s">
        <v>265</v>
      </c>
      <c r="AD5252" t="s">
        <v>265</v>
      </c>
      <c r="AE5252" t="s">
        <v>265</v>
      </c>
      <c r="AF5252" t="s">
        <v>267</v>
      </c>
      <c r="AG5252" t="s">
        <v>265</v>
      </c>
      <c r="AH5252" t="s">
        <v>265</v>
      </c>
      <c r="AI5252" t="s">
        <v>265</v>
      </c>
      <c r="AJ5252" t="s">
        <v>265</v>
      </c>
      <c r="AL5252" t="str">
        <f>IF(Sudan_News12[[#This Row],[relevancy_classification_english]]="Relevant","مناسب",IF(Sudan_News12[[#This Row],[relevancy_classification_english]]="Relevant","عَرَضِيّ",""))</f>
        <v/>
      </c>
      <c r="AN5252" t="str">
        <f>IF(Sudan_News12[[#This Row],[sentiment_analysis_english]]="Negative","سلبي",IF(Sudan_News12[[#This Row],[sentiment_analysis_english]]="Neutral","حيادي",IF(Sudan_News12[[#This Row],[sentiment_analysis_english]]="Positive","إيجابي","")))</f>
        <v/>
      </c>
      <c r="AO5252" t="e">
        <f>INDEX(TextClassificationList[],MATCH(Sudan_News12[[#This Row],[text_classification_arabic]],TextClassificationList[text_classification_arabic],0),1)</f>
        <v>#N/A</v>
      </c>
      <c r="AQ5252" t="e">
        <f>INDEX(TextClassificationList[],MATCH(Sudan_News12[[#This Row],[text_classification_arabic2]],TextClassificationList[text_classification_arabic],0),1)</f>
        <v>#N/A</v>
      </c>
      <c r="AS5252" t="e">
        <f>INDEX(TextClassificationList[],MATCH(Sudan_News12[[#This Row],[text_classification_arabic3]],TextClassificationList[text_classification_arabic],0),1)</f>
        <v>#N/A</v>
      </c>
      <c r="AU5252" t="e">
        <f>INDEX(TextClassificationList[],MATCH(Sudan_News12[[#This Row],[text_classification_arabic4]],TextClassificationList[text_classification_arabic],0),1)</f>
        <v>#N/A</v>
      </c>
      <c r="AW5252" t="e">
        <f>INDEX(TextClassificationList[],MATCH(Sudan_News12[[#This Row],[text_classification_arabic5]],TextClassificationList[text_classification_arabic],0),1)</f>
        <v>#N/A</v>
      </c>
    </row>
    <row r="5253" spans="1:49" x14ac:dyDescent="0.2">
      <c r="A5253">
        <v>1.0740252620341084E+18</v>
      </c>
      <c r="B5253">
        <v>1.0740252620341084E+18</v>
      </c>
      <c r="C5253" t="s">
        <v>20110</v>
      </c>
      <c r="D5253" s="1">
        <v>43449</v>
      </c>
      <c r="E5253" s="2">
        <v>0.89989583333333334</v>
      </c>
      <c r="F5253">
        <v>200</v>
      </c>
      <c r="G5253">
        <v>1889611729</v>
      </c>
      <c r="H5253" t="s">
        <v>354</v>
      </c>
      <c r="I5253" t="s">
        <v>355</v>
      </c>
      <c r="J5253" t="s">
        <v>265</v>
      </c>
      <c r="K5253" t="s">
        <v>20111</v>
      </c>
      <c r="L5253" t="s">
        <v>266</v>
      </c>
      <c r="M5253" t="s">
        <v>267</v>
      </c>
      <c r="N5253" t="s">
        <v>267</v>
      </c>
      <c r="O5253" t="s">
        <v>20112</v>
      </c>
      <c r="P5253">
        <v>0</v>
      </c>
      <c r="Q5253">
        <v>0</v>
      </c>
      <c r="R5253">
        <v>0</v>
      </c>
      <c r="S5253" t="s">
        <v>267</v>
      </c>
      <c r="T5253" t="s">
        <v>267</v>
      </c>
      <c r="U5253" t="s">
        <v>20113</v>
      </c>
      <c r="V5253" t="b">
        <v>0</v>
      </c>
      <c r="W5253" t="s">
        <v>265</v>
      </c>
      <c r="X5253">
        <v>1</v>
      </c>
      <c r="Y5253" t="s">
        <v>20114</v>
      </c>
      <c r="Z5253" t="s">
        <v>265</v>
      </c>
      <c r="AA5253" t="s">
        <v>265</v>
      </c>
      <c r="AB5253" t="s">
        <v>265</v>
      </c>
      <c r="AC5253" t="s">
        <v>265</v>
      </c>
      <c r="AD5253" t="s">
        <v>265</v>
      </c>
      <c r="AE5253" t="s">
        <v>265</v>
      </c>
      <c r="AF5253" t="s">
        <v>267</v>
      </c>
      <c r="AG5253" t="s">
        <v>265</v>
      </c>
      <c r="AH5253" t="s">
        <v>265</v>
      </c>
      <c r="AI5253" t="s">
        <v>265</v>
      </c>
      <c r="AJ5253" t="s">
        <v>265</v>
      </c>
      <c r="AL5253" t="str">
        <f>IF(Sudan_News12[[#This Row],[relevancy_classification_english]]="Relevant","مناسب",IF(Sudan_News12[[#This Row],[relevancy_classification_english]]="Relevant","عَرَضِيّ",""))</f>
        <v/>
      </c>
      <c r="AN5253" t="str">
        <f>IF(Sudan_News12[[#This Row],[sentiment_analysis_english]]="Negative","سلبي",IF(Sudan_News12[[#This Row],[sentiment_analysis_english]]="Neutral","حيادي",IF(Sudan_News12[[#This Row],[sentiment_analysis_english]]="Positive","إيجابي","")))</f>
        <v/>
      </c>
      <c r="AO5253" t="e">
        <f>INDEX(TextClassificationList[],MATCH(Sudan_News12[[#This Row],[text_classification_arabic]],TextClassificationList[text_classification_arabic],0),1)</f>
        <v>#N/A</v>
      </c>
      <c r="AQ5253" t="e">
        <f>INDEX(TextClassificationList[],MATCH(Sudan_News12[[#This Row],[text_classification_arabic2]],TextClassificationList[text_classification_arabic],0),1)</f>
        <v>#N/A</v>
      </c>
      <c r="AS5253" t="e">
        <f>INDEX(TextClassificationList[],MATCH(Sudan_News12[[#This Row],[text_classification_arabic3]],TextClassificationList[text_classification_arabic],0),1)</f>
        <v>#N/A</v>
      </c>
      <c r="AU5253" t="e">
        <f>INDEX(TextClassificationList[],MATCH(Sudan_News12[[#This Row],[text_classification_arabic4]],TextClassificationList[text_classification_arabic],0),1)</f>
        <v>#N/A</v>
      </c>
      <c r="AW5253" t="e">
        <f>INDEX(TextClassificationList[],MATCH(Sudan_News12[[#This Row],[text_classification_arabic5]],TextClassificationList[text_classification_arabic],0),1)</f>
        <v>#N/A</v>
      </c>
    </row>
    <row r="5254" spans="1:49" x14ac:dyDescent="0.2">
      <c r="A5254">
        <v>1.0740129044527473E+18</v>
      </c>
      <c r="B5254">
        <v>1.0739032089621463E+18</v>
      </c>
      <c r="C5254" t="s">
        <v>20115</v>
      </c>
      <c r="D5254" s="1">
        <v>43449</v>
      </c>
      <c r="E5254" s="2">
        <v>0.86579861111111112</v>
      </c>
      <c r="F5254">
        <v>200</v>
      </c>
      <c r="G5254">
        <v>1889611729</v>
      </c>
      <c r="H5254" t="s">
        <v>354</v>
      </c>
      <c r="I5254" t="s">
        <v>355</v>
      </c>
      <c r="J5254" t="s">
        <v>265</v>
      </c>
      <c r="K5254" t="s">
        <v>20116</v>
      </c>
      <c r="L5254" t="s">
        <v>266</v>
      </c>
      <c r="M5254" t="s">
        <v>267</v>
      </c>
      <c r="N5254" t="s">
        <v>267</v>
      </c>
      <c r="O5254" t="s">
        <v>267</v>
      </c>
      <c r="P5254">
        <v>0</v>
      </c>
      <c r="Q5254">
        <v>1</v>
      </c>
      <c r="R5254">
        <v>0</v>
      </c>
      <c r="S5254" t="s">
        <v>267</v>
      </c>
      <c r="T5254" t="s">
        <v>267</v>
      </c>
      <c r="U5254" t="s">
        <v>20117</v>
      </c>
      <c r="V5254" t="b">
        <v>0</v>
      </c>
      <c r="W5254" t="s">
        <v>265</v>
      </c>
      <c r="X5254">
        <v>0</v>
      </c>
      <c r="Y5254" t="s">
        <v>265</v>
      </c>
      <c r="Z5254" t="s">
        <v>265</v>
      </c>
      <c r="AA5254" t="s">
        <v>265</v>
      </c>
      <c r="AB5254" t="s">
        <v>265</v>
      </c>
      <c r="AC5254" t="s">
        <v>265</v>
      </c>
      <c r="AD5254" t="s">
        <v>265</v>
      </c>
      <c r="AE5254" t="s">
        <v>265</v>
      </c>
      <c r="AF5254" t="s">
        <v>20118</v>
      </c>
      <c r="AG5254" t="s">
        <v>265</v>
      </c>
      <c r="AH5254" t="s">
        <v>265</v>
      </c>
      <c r="AI5254" t="s">
        <v>265</v>
      </c>
      <c r="AJ5254" t="s">
        <v>265</v>
      </c>
      <c r="AL5254" t="str">
        <f>IF(Sudan_News12[[#This Row],[relevancy_classification_english]]="Relevant","مناسب",IF(Sudan_News12[[#This Row],[relevancy_classification_english]]="Relevant","عَرَضِيّ",""))</f>
        <v/>
      </c>
      <c r="AN5254" t="str">
        <f>IF(Sudan_News12[[#This Row],[sentiment_analysis_english]]="Negative","سلبي",IF(Sudan_News12[[#This Row],[sentiment_analysis_english]]="Neutral","حيادي",IF(Sudan_News12[[#This Row],[sentiment_analysis_english]]="Positive","إيجابي","")))</f>
        <v/>
      </c>
      <c r="AO5254" t="e">
        <f>INDEX(TextClassificationList[],MATCH(Sudan_News12[[#This Row],[text_classification_arabic]],TextClassificationList[text_classification_arabic],0),1)</f>
        <v>#N/A</v>
      </c>
      <c r="AQ5254" t="e">
        <f>INDEX(TextClassificationList[],MATCH(Sudan_News12[[#This Row],[text_classification_arabic2]],TextClassificationList[text_classification_arabic],0),1)</f>
        <v>#N/A</v>
      </c>
      <c r="AS5254" t="e">
        <f>INDEX(TextClassificationList[],MATCH(Sudan_News12[[#This Row],[text_classification_arabic3]],TextClassificationList[text_classification_arabic],0),1)</f>
        <v>#N/A</v>
      </c>
      <c r="AU5254" t="e">
        <f>INDEX(TextClassificationList[],MATCH(Sudan_News12[[#This Row],[text_classification_arabic4]],TextClassificationList[text_classification_arabic],0),1)</f>
        <v>#N/A</v>
      </c>
      <c r="AW5254" t="e">
        <f>INDEX(TextClassificationList[],MATCH(Sudan_News12[[#This Row],[text_classification_arabic5]],TextClassificationList[text_classification_arabic],0),1)</f>
        <v>#N/A</v>
      </c>
    </row>
    <row r="5255" spans="1:49" x14ac:dyDescent="0.2">
      <c r="A5255">
        <v>1.0739878391619625E+18</v>
      </c>
      <c r="B5255">
        <v>1.0736866829925499E+18</v>
      </c>
      <c r="C5255" t="s">
        <v>20119</v>
      </c>
      <c r="D5255" s="1">
        <v>43449</v>
      </c>
      <c r="E5255" s="2">
        <v>0.79663194444444441</v>
      </c>
      <c r="F5255">
        <v>200</v>
      </c>
      <c r="G5255">
        <v>1889611729</v>
      </c>
      <c r="H5255" t="s">
        <v>354</v>
      </c>
      <c r="I5255" t="s">
        <v>355</v>
      </c>
      <c r="J5255" t="s">
        <v>265</v>
      </c>
      <c r="K5255" t="s">
        <v>20120</v>
      </c>
      <c r="L5255" t="s">
        <v>266</v>
      </c>
      <c r="M5255" t="s">
        <v>267</v>
      </c>
      <c r="N5255" t="s">
        <v>267</v>
      </c>
      <c r="O5255" t="s">
        <v>267</v>
      </c>
      <c r="P5255">
        <v>0</v>
      </c>
      <c r="Q5255">
        <v>0</v>
      </c>
      <c r="R5255">
        <v>1</v>
      </c>
      <c r="S5255" t="s">
        <v>267</v>
      </c>
      <c r="T5255" t="s">
        <v>267</v>
      </c>
      <c r="U5255" t="s">
        <v>20121</v>
      </c>
      <c r="V5255" t="b">
        <v>0</v>
      </c>
      <c r="W5255" t="s">
        <v>265</v>
      </c>
      <c r="X5255">
        <v>0</v>
      </c>
      <c r="Y5255" t="s">
        <v>265</v>
      </c>
      <c r="Z5255" t="s">
        <v>265</v>
      </c>
      <c r="AA5255" t="s">
        <v>265</v>
      </c>
      <c r="AB5255" t="s">
        <v>265</v>
      </c>
      <c r="AC5255" t="s">
        <v>265</v>
      </c>
      <c r="AD5255" t="s">
        <v>265</v>
      </c>
      <c r="AE5255" t="s">
        <v>265</v>
      </c>
      <c r="AF5255" t="s">
        <v>20122</v>
      </c>
      <c r="AG5255" t="s">
        <v>265</v>
      </c>
      <c r="AH5255" t="s">
        <v>265</v>
      </c>
      <c r="AI5255" t="s">
        <v>265</v>
      </c>
      <c r="AJ5255" t="s">
        <v>265</v>
      </c>
      <c r="AL5255" t="str">
        <f>IF(Sudan_News12[[#This Row],[relevancy_classification_english]]="Relevant","مناسب",IF(Sudan_News12[[#This Row],[relevancy_classification_english]]="Relevant","عَرَضِيّ",""))</f>
        <v/>
      </c>
      <c r="AN5255" t="str">
        <f>IF(Sudan_News12[[#This Row],[sentiment_analysis_english]]="Negative","سلبي",IF(Sudan_News12[[#This Row],[sentiment_analysis_english]]="Neutral","حيادي",IF(Sudan_News12[[#This Row],[sentiment_analysis_english]]="Positive","إيجابي","")))</f>
        <v/>
      </c>
      <c r="AO5255" t="e">
        <f>INDEX(TextClassificationList[],MATCH(Sudan_News12[[#This Row],[text_classification_arabic]],TextClassificationList[text_classification_arabic],0),1)</f>
        <v>#N/A</v>
      </c>
      <c r="AQ5255" t="e">
        <f>INDEX(TextClassificationList[],MATCH(Sudan_News12[[#This Row],[text_classification_arabic2]],TextClassificationList[text_classification_arabic],0),1)</f>
        <v>#N/A</v>
      </c>
      <c r="AS5255" t="e">
        <f>INDEX(TextClassificationList[],MATCH(Sudan_News12[[#This Row],[text_classification_arabic3]],TextClassificationList[text_classification_arabic],0),1)</f>
        <v>#N/A</v>
      </c>
      <c r="AU5255" t="e">
        <f>INDEX(TextClassificationList[],MATCH(Sudan_News12[[#This Row],[text_classification_arabic4]],TextClassificationList[text_classification_arabic],0),1)</f>
        <v>#N/A</v>
      </c>
      <c r="AW5255" t="e">
        <f>INDEX(TextClassificationList[],MATCH(Sudan_News12[[#This Row],[text_classification_arabic5]],TextClassificationList[text_classification_arabic],0),1)</f>
        <v>#N/A</v>
      </c>
    </row>
    <row r="5256" spans="1:49" x14ac:dyDescent="0.2">
      <c r="A5256">
        <v>1.0739421811094692E+18</v>
      </c>
      <c r="B5256">
        <v>1.0739417296304005E+18</v>
      </c>
      <c r="C5256" t="s">
        <v>20123</v>
      </c>
      <c r="D5256" s="1">
        <v>43449</v>
      </c>
      <c r="E5256" s="2">
        <v>0.67063657407407407</v>
      </c>
      <c r="F5256">
        <v>200</v>
      </c>
      <c r="G5256">
        <v>1889611729</v>
      </c>
      <c r="H5256" t="s">
        <v>354</v>
      </c>
      <c r="I5256" t="s">
        <v>355</v>
      </c>
      <c r="J5256" t="s">
        <v>265</v>
      </c>
      <c r="K5256" t="s">
        <v>20124</v>
      </c>
      <c r="L5256" t="s">
        <v>266</v>
      </c>
      <c r="M5256" t="s">
        <v>267</v>
      </c>
      <c r="N5256" t="s">
        <v>267</v>
      </c>
      <c r="O5256" t="s">
        <v>267</v>
      </c>
      <c r="P5256">
        <v>0</v>
      </c>
      <c r="Q5256">
        <v>0</v>
      </c>
      <c r="R5256">
        <v>0</v>
      </c>
      <c r="S5256" t="s">
        <v>267</v>
      </c>
      <c r="T5256" t="s">
        <v>267</v>
      </c>
      <c r="U5256" t="s">
        <v>20125</v>
      </c>
      <c r="V5256" t="b">
        <v>0</v>
      </c>
      <c r="W5256" t="s">
        <v>265</v>
      </c>
      <c r="X5256">
        <v>0</v>
      </c>
      <c r="Y5256" t="s">
        <v>265</v>
      </c>
      <c r="Z5256" t="s">
        <v>265</v>
      </c>
      <c r="AA5256" t="s">
        <v>265</v>
      </c>
      <c r="AB5256" t="s">
        <v>265</v>
      </c>
      <c r="AC5256" t="s">
        <v>265</v>
      </c>
      <c r="AD5256" t="s">
        <v>265</v>
      </c>
      <c r="AE5256" t="s">
        <v>265</v>
      </c>
      <c r="AF5256" t="s">
        <v>19588</v>
      </c>
      <c r="AG5256" t="s">
        <v>265</v>
      </c>
      <c r="AH5256" t="s">
        <v>265</v>
      </c>
      <c r="AI5256" t="s">
        <v>265</v>
      </c>
      <c r="AJ5256" t="s">
        <v>265</v>
      </c>
      <c r="AL5256" t="str">
        <f>IF(Sudan_News12[[#This Row],[relevancy_classification_english]]="Relevant","مناسب",IF(Sudan_News12[[#This Row],[relevancy_classification_english]]="Relevant","عَرَضِيّ",""))</f>
        <v/>
      </c>
      <c r="AN5256" t="str">
        <f>IF(Sudan_News12[[#This Row],[sentiment_analysis_english]]="Negative","سلبي",IF(Sudan_News12[[#This Row],[sentiment_analysis_english]]="Neutral","حيادي",IF(Sudan_News12[[#This Row],[sentiment_analysis_english]]="Positive","إيجابي","")))</f>
        <v/>
      </c>
      <c r="AO5256" t="e">
        <f>INDEX(TextClassificationList[],MATCH(Sudan_News12[[#This Row],[text_classification_arabic]],TextClassificationList[text_classification_arabic],0),1)</f>
        <v>#N/A</v>
      </c>
      <c r="AQ5256" t="e">
        <f>INDEX(TextClassificationList[],MATCH(Sudan_News12[[#This Row],[text_classification_arabic2]],TextClassificationList[text_classification_arabic],0),1)</f>
        <v>#N/A</v>
      </c>
      <c r="AS5256" t="e">
        <f>INDEX(TextClassificationList[],MATCH(Sudan_News12[[#This Row],[text_classification_arabic3]],TextClassificationList[text_classification_arabic],0),1)</f>
        <v>#N/A</v>
      </c>
      <c r="AU5256" t="e">
        <f>INDEX(TextClassificationList[],MATCH(Sudan_News12[[#This Row],[text_classification_arabic4]],TextClassificationList[text_classification_arabic],0),1)</f>
        <v>#N/A</v>
      </c>
      <c r="AW5256" t="e">
        <f>INDEX(TextClassificationList[],MATCH(Sudan_News12[[#This Row],[text_classification_arabic5]],TextClassificationList[text_classification_arabic],0),1)</f>
        <v>#N/A</v>
      </c>
    </row>
    <row r="5257" spans="1:49" x14ac:dyDescent="0.2">
      <c r="A5257">
        <v>1.0739372275316449E+18</v>
      </c>
      <c r="B5257">
        <v>1.0737195009383752E+18</v>
      </c>
      <c r="C5257" t="s">
        <v>20126</v>
      </c>
      <c r="D5257" s="1">
        <v>43449</v>
      </c>
      <c r="E5257" s="2">
        <v>0.65696759259259263</v>
      </c>
      <c r="F5257">
        <v>200</v>
      </c>
      <c r="G5257">
        <v>1889611729</v>
      </c>
      <c r="H5257" t="s">
        <v>354</v>
      </c>
      <c r="I5257" t="s">
        <v>355</v>
      </c>
      <c r="J5257" t="s">
        <v>265</v>
      </c>
      <c r="K5257" t="s">
        <v>20127</v>
      </c>
      <c r="L5257" t="s">
        <v>266</v>
      </c>
      <c r="M5257" t="s">
        <v>267</v>
      </c>
      <c r="N5257" t="s">
        <v>267</v>
      </c>
      <c r="O5257" t="s">
        <v>267</v>
      </c>
      <c r="P5257">
        <v>0</v>
      </c>
      <c r="Q5257">
        <v>0</v>
      </c>
      <c r="R5257">
        <v>0</v>
      </c>
      <c r="S5257" t="s">
        <v>267</v>
      </c>
      <c r="T5257" t="s">
        <v>267</v>
      </c>
      <c r="U5257" t="s">
        <v>20128</v>
      </c>
      <c r="V5257" t="b">
        <v>0</v>
      </c>
      <c r="W5257" t="s">
        <v>265</v>
      </c>
      <c r="X5257">
        <v>0</v>
      </c>
      <c r="Y5257" t="s">
        <v>265</v>
      </c>
      <c r="Z5257" t="s">
        <v>265</v>
      </c>
      <c r="AA5257" t="s">
        <v>265</v>
      </c>
      <c r="AB5257" t="s">
        <v>265</v>
      </c>
      <c r="AC5257" t="s">
        <v>265</v>
      </c>
      <c r="AD5257" t="s">
        <v>265</v>
      </c>
      <c r="AE5257" t="s">
        <v>265</v>
      </c>
      <c r="AF5257" t="s">
        <v>14341</v>
      </c>
      <c r="AG5257" t="s">
        <v>265</v>
      </c>
      <c r="AH5257" t="s">
        <v>265</v>
      </c>
      <c r="AI5257" t="s">
        <v>265</v>
      </c>
      <c r="AJ5257" t="s">
        <v>265</v>
      </c>
      <c r="AL5257" t="str">
        <f>IF(Sudan_News12[[#This Row],[relevancy_classification_english]]="Relevant","مناسب",IF(Sudan_News12[[#This Row],[relevancy_classification_english]]="Relevant","عَرَضِيّ",""))</f>
        <v/>
      </c>
      <c r="AN5257" t="str">
        <f>IF(Sudan_News12[[#This Row],[sentiment_analysis_english]]="Negative","سلبي",IF(Sudan_News12[[#This Row],[sentiment_analysis_english]]="Neutral","حيادي",IF(Sudan_News12[[#This Row],[sentiment_analysis_english]]="Positive","إيجابي","")))</f>
        <v/>
      </c>
      <c r="AO5257" t="e">
        <f>INDEX(TextClassificationList[],MATCH(Sudan_News12[[#This Row],[text_classification_arabic]],TextClassificationList[text_classification_arabic],0),1)</f>
        <v>#N/A</v>
      </c>
      <c r="AQ5257" t="e">
        <f>INDEX(TextClassificationList[],MATCH(Sudan_News12[[#This Row],[text_classification_arabic2]],TextClassificationList[text_classification_arabic],0),1)</f>
        <v>#N/A</v>
      </c>
      <c r="AS5257" t="e">
        <f>INDEX(TextClassificationList[],MATCH(Sudan_News12[[#This Row],[text_classification_arabic3]],TextClassificationList[text_classification_arabic],0),1)</f>
        <v>#N/A</v>
      </c>
      <c r="AU5257" t="e">
        <f>INDEX(TextClassificationList[],MATCH(Sudan_News12[[#This Row],[text_classification_arabic4]],TextClassificationList[text_classification_arabic],0),1)</f>
        <v>#N/A</v>
      </c>
      <c r="AW5257" t="e">
        <f>INDEX(TextClassificationList[],MATCH(Sudan_News12[[#This Row],[text_classification_arabic5]],TextClassificationList[text_classification_arabic],0),1)</f>
        <v>#N/A</v>
      </c>
    </row>
    <row r="5258" spans="1:49" x14ac:dyDescent="0.2">
      <c r="A5258">
        <v>1.0737728772232028E+18</v>
      </c>
      <c r="B5258">
        <v>1.0737728772232028E+18</v>
      </c>
      <c r="C5258" t="s">
        <v>20129</v>
      </c>
      <c r="D5258" s="1">
        <v>43449</v>
      </c>
      <c r="E5258" s="2">
        <v>0.20344907407407409</v>
      </c>
      <c r="F5258">
        <v>200</v>
      </c>
      <c r="G5258">
        <v>1889611729</v>
      </c>
      <c r="H5258" t="s">
        <v>354</v>
      </c>
      <c r="I5258" t="s">
        <v>355</v>
      </c>
      <c r="J5258" t="s">
        <v>265</v>
      </c>
      <c r="K5258" t="s">
        <v>20130</v>
      </c>
      <c r="L5258" t="s">
        <v>266</v>
      </c>
      <c r="M5258" t="s">
        <v>267</v>
      </c>
      <c r="N5258" t="s">
        <v>267</v>
      </c>
      <c r="O5258" t="s">
        <v>267</v>
      </c>
      <c r="P5258">
        <v>0</v>
      </c>
      <c r="Q5258">
        <v>2</v>
      </c>
      <c r="R5258">
        <v>0</v>
      </c>
      <c r="S5258" t="s">
        <v>267</v>
      </c>
      <c r="T5258" t="s">
        <v>267</v>
      </c>
      <c r="U5258" t="s">
        <v>20131</v>
      </c>
      <c r="V5258" t="b">
        <v>0</v>
      </c>
      <c r="W5258" t="s">
        <v>265</v>
      </c>
      <c r="X5258">
        <v>0</v>
      </c>
      <c r="Y5258" t="s">
        <v>265</v>
      </c>
      <c r="Z5258" t="s">
        <v>265</v>
      </c>
      <c r="AA5258" t="s">
        <v>265</v>
      </c>
      <c r="AB5258" t="s">
        <v>265</v>
      </c>
      <c r="AC5258" t="s">
        <v>265</v>
      </c>
      <c r="AD5258" t="s">
        <v>265</v>
      </c>
      <c r="AE5258" t="s">
        <v>265</v>
      </c>
      <c r="AF5258" t="s">
        <v>267</v>
      </c>
      <c r="AG5258" t="s">
        <v>265</v>
      </c>
      <c r="AH5258" t="s">
        <v>265</v>
      </c>
      <c r="AI5258" t="s">
        <v>265</v>
      </c>
      <c r="AJ5258" t="s">
        <v>265</v>
      </c>
      <c r="AL5258" t="str">
        <f>IF(Sudan_News12[[#This Row],[relevancy_classification_english]]="Relevant","مناسب",IF(Sudan_News12[[#This Row],[relevancy_classification_english]]="Relevant","عَرَضِيّ",""))</f>
        <v/>
      </c>
      <c r="AN5258" t="str">
        <f>IF(Sudan_News12[[#This Row],[sentiment_analysis_english]]="Negative","سلبي",IF(Sudan_News12[[#This Row],[sentiment_analysis_english]]="Neutral","حيادي",IF(Sudan_News12[[#This Row],[sentiment_analysis_english]]="Positive","إيجابي","")))</f>
        <v/>
      </c>
      <c r="AO5258" t="e">
        <f>INDEX(TextClassificationList[],MATCH(Sudan_News12[[#This Row],[text_classification_arabic]],TextClassificationList[text_classification_arabic],0),1)</f>
        <v>#N/A</v>
      </c>
      <c r="AQ5258" t="e">
        <f>INDEX(TextClassificationList[],MATCH(Sudan_News12[[#This Row],[text_classification_arabic2]],TextClassificationList[text_classification_arabic],0),1)</f>
        <v>#N/A</v>
      </c>
      <c r="AS5258" t="e">
        <f>INDEX(TextClassificationList[],MATCH(Sudan_News12[[#This Row],[text_classification_arabic3]],TextClassificationList[text_classification_arabic],0),1)</f>
        <v>#N/A</v>
      </c>
      <c r="AU5258" t="e">
        <f>INDEX(TextClassificationList[],MATCH(Sudan_News12[[#This Row],[text_classification_arabic4]],TextClassificationList[text_classification_arabic],0),1)</f>
        <v>#N/A</v>
      </c>
      <c r="AW5258" t="e">
        <f>INDEX(TextClassificationList[],MATCH(Sudan_News12[[#This Row],[text_classification_arabic5]],TextClassificationList[text_classification_arabic],0),1)</f>
        <v>#N/A</v>
      </c>
    </row>
    <row r="5259" spans="1:49" x14ac:dyDescent="0.2">
      <c r="A5259">
        <v>1.0737015799776051E+18</v>
      </c>
      <c r="B5259">
        <v>1.0737015799776051E+18</v>
      </c>
      <c r="C5259" t="s">
        <v>20132</v>
      </c>
      <c r="D5259" s="1">
        <v>43449</v>
      </c>
      <c r="E5259" s="2">
        <v>6.7013888888888887E-3</v>
      </c>
      <c r="F5259">
        <v>200</v>
      </c>
      <c r="G5259">
        <v>1889611729</v>
      </c>
      <c r="H5259" t="s">
        <v>354</v>
      </c>
      <c r="I5259" t="s">
        <v>355</v>
      </c>
      <c r="J5259" t="s">
        <v>265</v>
      </c>
      <c r="K5259" t="s">
        <v>20133</v>
      </c>
      <c r="L5259" t="s">
        <v>266</v>
      </c>
      <c r="M5259" t="s">
        <v>267</v>
      </c>
      <c r="N5259" t="s">
        <v>267</v>
      </c>
      <c r="O5259" t="s">
        <v>267</v>
      </c>
      <c r="P5259">
        <v>0</v>
      </c>
      <c r="Q5259">
        <v>9</v>
      </c>
      <c r="R5259">
        <v>19</v>
      </c>
      <c r="S5259" t="s">
        <v>267</v>
      </c>
      <c r="T5259" t="s">
        <v>267</v>
      </c>
      <c r="U5259" t="s">
        <v>20134</v>
      </c>
      <c r="V5259" t="b">
        <v>0</v>
      </c>
      <c r="W5259" t="s">
        <v>265</v>
      </c>
      <c r="X5259">
        <v>0</v>
      </c>
      <c r="Y5259" t="s">
        <v>265</v>
      </c>
      <c r="Z5259" t="s">
        <v>265</v>
      </c>
      <c r="AA5259" t="s">
        <v>265</v>
      </c>
      <c r="AB5259" t="s">
        <v>265</v>
      </c>
      <c r="AC5259" t="s">
        <v>265</v>
      </c>
      <c r="AD5259" t="s">
        <v>265</v>
      </c>
      <c r="AE5259" t="s">
        <v>265</v>
      </c>
      <c r="AF5259" t="s">
        <v>267</v>
      </c>
      <c r="AG5259" t="s">
        <v>265</v>
      </c>
      <c r="AH5259" t="s">
        <v>265</v>
      </c>
      <c r="AI5259" t="s">
        <v>265</v>
      </c>
      <c r="AJ5259" t="s">
        <v>265</v>
      </c>
      <c r="AL5259" t="str">
        <f>IF(Sudan_News12[[#This Row],[relevancy_classification_english]]="Relevant","مناسب",IF(Sudan_News12[[#This Row],[relevancy_classification_english]]="Relevant","عَرَضِيّ",""))</f>
        <v/>
      </c>
      <c r="AN5259" t="str">
        <f>IF(Sudan_News12[[#This Row],[sentiment_analysis_english]]="Negative","سلبي",IF(Sudan_News12[[#This Row],[sentiment_analysis_english]]="Neutral","حيادي",IF(Sudan_News12[[#This Row],[sentiment_analysis_english]]="Positive","إيجابي","")))</f>
        <v/>
      </c>
      <c r="AO5259" t="e">
        <f>INDEX(TextClassificationList[],MATCH(Sudan_News12[[#This Row],[text_classification_arabic]],TextClassificationList[text_classification_arabic],0),1)</f>
        <v>#N/A</v>
      </c>
      <c r="AQ5259" t="e">
        <f>INDEX(TextClassificationList[],MATCH(Sudan_News12[[#This Row],[text_classification_arabic2]],TextClassificationList[text_classification_arabic],0),1)</f>
        <v>#N/A</v>
      </c>
      <c r="AS5259" t="e">
        <f>INDEX(TextClassificationList[],MATCH(Sudan_News12[[#This Row],[text_classification_arabic3]],TextClassificationList[text_classification_arabic],0),1)</f>
        <v>#N/A</v>
      </c>
      <c r="AU5259" t="e">
        <f>INDEX(TextClassificationList[],MATCH(Sudan_News12[[#This Row],[text_classification_arabic4]],TextClassificationList[text_classification_arabic],0),1)</f>
        <v>#N/A</v>
      </c>
      <c r="AW5259" t="e">
        <f>INDEX(TextClassificationList[],MATCH(Sudan_News12[[#This Row],[text_classification_arabic5]],TextClassificationList[text_classification_arabic],0),1)</f>
        <v>#N/A</v>
      </c>
    </row>
    <row r="5260" spans="1:49" x14ac:dyDescent="0.2">
      <c r="A5260">
        <v>1.0736999750146089E+18</v>
      </c>
      <c r="B5260">
        <v>1.0736999750146089E+18</v>
      </c>
      <c r="C5260" t="s">
        <v>20135</v>
      </c>
      <c r="D5260" s="1">
        <v>43449</v>
      </c>
      <c r="E5260" s="2">
        <v>2.2800925925925927E-3</v>
      </c>
      <c r="F5260">
        <v>200</v>
      </c>
      <c r="G5260">
        <v>1889611729</v>
      </c>
      <c r="H5260" t="s">
        <v>354</v>
      </c>
      <c r="I5260" t="s">
        <v>355</v>
      </c>
      <c r="J5260" t="s">
        <v>265</v>
      </c>
      <c r="K5260" t="s">
        <v>20136</v>
      </c>
      <c r="L5260" t="s">
        <v>266</v>
      </c>
      <c r="M5260" t="s">
        <v>267</v>
      </c>
      <c r="N5260" t="s">
        <v>267</v>
      </c>
      <c r="O5260" t="s">
        <v>267</v>
      </c>
      <c r="P5260">
        <v>0</v>
      </c>
      <c r="Q5260">
        <v>0</v>
      </c>
      <c r="R5260">
        <v>0</v>
      </c>
      <c r="S5260" t="s">
        <v>267</v>
      </c>
      <c r="T5260" t="s">
        <v>267</v>
      </c>
      <c r="U5260" t="s">
        <v>20137</v>
      </c>
      <c r="V5260" t="b">
        <v>0</v>
      </c>
      <c r="W5260" t="s">
        <v>265</v>
      </c>
      <c r="X5260">
        <v>0</v>
      </c>
      <c r="Y5260" t="s">
        <v>265</v>
      </c>
      <c r="Z5260" t="s">
        <v>265</v>
      </c>
      <c r="AA5260" t="s">
        <v>265</v>
      </c>
      <c r="AB5260" t="s">
        <v>265</v>
      </c>
      <c r="AC5260" t="s">
        <v>265</v>
      </c>
      <c r="AD5260" t="s">
        <v>265</v>
      </c>
      <c r="AE5260" t="s">
        <v>265</v>
      </c>
      <c r="AF5260" t="s">
        <v>267</v>
      </c>
      <c r="AG5260" t="s">
        <v>265</v>
      </c>
      <c r="AH5260" t="s">
        <v>265</v>
      </c>
      <c r="AI5260" t="s">
        <v>265</v>
      </c>
      <c r="AJ5260" t="s">
        <v>265</v>
      </c>
      <c r="AL5260" t="str">
        <f>IF(Sudan_News12[[#This Row],[relevancy_classification_english]]="Relevant","مناسب",IF(Sudan_News12[[#This Row],[relevancy_classification_english]]="Relevant","عَرَضِيّ",""))</f>
        <v/>
      </c>
      <c r="AN5260" t="str">
        <f>IF(Sudan_News12[[#This Row],[sentiment_analysis_english]]="Negative","سلبي",IF(Sudan_News12[[#This Row],[sentiment_analysis_english]]="Neutral","حيادي",IF(Sudan_News12[[#This Row],[sentiment_analysis_english]]="Positive","إيجابي","")))</f>
        <v/>
      </c>
      <c r="AO5260" t="e">
        <f>INDEX(TextClassificationList[],MATCH(Sudan_News12[[#This Row],[text_classification_arabic]],TextClassificationList[text_classification_arabic],0),1)</f>
        <v>#N/A</v>
      </c>
      <c r="AQ5260" t="e">
        <f>INDEX(TextClassificationList[],MATCH(Sudan_News12[[#This Row],[text_classification_arabic2]],TextClassificationList[text_classification_arabic],0),1)</f>
        <v>#N/A</v>
      </c>
      <c r="AS5260" t="e">
        <f>INDEX(TextClassificationList[],MATCH(Sudan_News12[[#This Row],[text_classification_arabic3]],TextClassificationList[text_classification_arabic],0),1)</f>
        <v>#N/A</v>
      </c>
      <c r="AU5260" t="e">
        <f>INDEX(TextClassificationList[],MATCH(Sudan_News12[[#This Row],[text_classification_arabic4]],TextClassificationList[text_classification_arabic],0),1)</f>
        <v>#N/A</v>
      </c>
      <c r="AW5260" t="e">
        <f>INDEX(TextClassificationList[],MATCH(Sudan_News12[[#This Row],[text_classification_arabic5]],TextClassificationList[text_classification_arabic],0),1)</f>
        <v>#N/A</v>
      </c>
    </row>
    <row r="5261" spans="1:49" x14ac:dyDescent="0.2">
      <c r="A5261">
        <v>1.0736993948249539E+18</v>
      </c>
      <c r="B5261">
        <v>1.0736993948249539E+18</v>
      </c>
      <c r="C5261" t="s">
        <v>20138</v>
      </c>
      <c r="D5261" s="1">
        <v>43449</v>
      </c>
      <c r="E5261" s="2">
        <v>6.7129629629629625E-4</v>
      </c>
      <c r="F5261">
        <v>200</v>
      </c>
      <c r="G5261">
        <v>1889611729</v>
      </c>
      <c r="H5261" t="s">
        <v>354</v>
      </c>
      <c r="I5261" t="s">
        <v>355</v>
      </c>
      <c r="J5261" t="s">
        <v>265</v>
      </c>
      <c r="K5261" t="s">
        <v>20139</v>
      </c>
      <c r="L5261" t="s">
        <v>266</v>
      </c>
      <c r="M5261" t="s">
        <v>267</v>
      </c>
      <c r="N5261" t="s">
        <v>267</v>
      </c>
      <c r="O5261" t="s">
        <v>267</v>
      </c>
      <c r="P5261">
        <v>0</v>
      </c>
      <c r="Q5261">
        <v>0</v>
      </c>
      <c r="R5261">
        <v>1</v>
      </c>
      <c r="S5261" t="s">
        <v>267</v>
      </c>
      <c r="T5261" t="s">
        <v>267</v>
      </c>
      <c r="U5261" t="s">
        <v>20140</v>
      </c>
      <c r="V5261" t="b">
        <v>0</v>
      </c>
      <c r="W5261" t="s">
        <v>265</v>
      </c>
      <c r="X5261">
        <v>0</v>
      </c>
      <c r="Y5261" t="s">
        <v>265</v>
      </c>
      <c r="Z5261" t="s">
        <v>265</v>
      </c>
      <c r="AA5261" t="s">
        <v>265</v>
      </c>
      <c r="AB5261" t="s">
        <v>265</v>
      </c>
      <c r="AC5261" t="s">
        <v>265</v>
      </c>
      <c r="AD5261" t="s">
        <v>265</v>
      </c>
      <c r="AE5261" t="s">
        <v>265</v>
      </c>
      <c r="AF5261" t="s">
        <v>267</v>
      </c>
      <c r="AG5261" t="s">
        <v>265</v>
      </c>
      <c r="AH5261" t="s">
        <v>265</v>
      </c>
      <c r="AI5261" t="s">
        <v>265</v>
      </c>
      <c r="AJ5261" t="s">
        <v>265</v>
      </c>
      <c r="AL5261" t="str">
        <f>IF(Sudan_News12[[#This Row],[relevancy_classification_english]]="Relevant","مناسب",IF(Sudan_News12[[#This Row],[relevancy_classification_english]]="Relevant","عَرَضِيّ",""))</f>
        <v/>
      </c>
      <c r="AN5261" t="str">
        <f>IF(Sudan_News12[[#This Row],[sentiment_analysis_english]]="Negative","سلبي",IF(Sudan_News12[[#This Row],[sentiment_analysis_english]]="Neutral","حيادي",IF(Sudan_News12[[#This Row],[sentiment_analysis_english]]="Positive","إيجابي","")))</f>
        <v/>
      </c>
      <c r="AO5261" t="e">
        <f>INDEX(TextClassificationList[],MATCH(Sudan_News12[[#This Row],[text_classification_arabic]],TextClassificationList[text_classification_arabic],0),1)</f>
        <v>#N/A</v>
      </c>
      <c r="AQ5261" t="e">
        <f>INDEX(TextClassificationList[],MATCH(Sudan_News12[[#This Row],[text_classification_arabic2]],TextClassificationList[text_classification_arabic],0),1)</f>
        <v>#N/A</v>
      </c>
      <c r="AS5261" t="e">
        <f>INDEX(TextClassificationList[],MATCH(Sudan_News12[[#This Row],[text_classification_arabic3]],TextClassificationList[text_classification_arabic],0),1)</f>
        <v>#N/A</v>
      </c>
      <c r="AU5261" t="e">
        <f>INDEX(TextClassificationList[],MATCH(Sudan_News12[[#This Row],[text_classification_arabic4]],TextClassificationList[text_classification_arabic],0),1)</f>
        <v>#N/A</v>
      </c>
      <c r="AW5261" t="e">
        <f>INDEX(TextClassificationList[],MATCH(Sudan_News12[[#This Row],[text_classification_arabic5]],TextClassificationList[text_classification_arabic],0),1)</f>
        <v>#N/A</v>
      </c>
    </row>
    <row r="5262" spans="1:49" x14ac:dyDescent="0.2">
      <c r="A5262">
        <v>1.0736987115895439E+18</v>
      </c>
      <c r="B5262">
        <v>1.0736987115895439E+18</v>
      </c>
      <c r="C5262" t="s">
        <v>20141</v>
      </c>
      <c r="D5262" s="1">
        <v>43448</v>
      </c>
      <c r="E5262" s="2">
        <v>0.99878472222222225</v>
      </c>
      <c r="F5262">
        <v>200</v>
      </c>
      <c r="G5262">
        <v>1889611729</v>
      </c>
      <c r="H5262" t="s">
        <v>354</v>
      </c>
      <c r="I5262" t="s">
        <v>355</v>
      </c>
      <c r="J5262" t="s">
        <v>265</v>
      </c>
      <c r="K5262" t="s">
        <v>20142</v>
      </c>
      <c r="L5262" t="s">
        <v>266</v>
      </c>
      <c r="M5262" t="s">
        <v>267</v>
      </c>
      <c r="N5262" t="s">
        <v>267</v>
      </c>
      <c r="O5262" t="s">
        <v>267</v>
      </c>
      <c r="P5262">
        <v>0</v>
      </c>
      <c r="Q5262">
        <v>0</v>
      </c>
      <c r="R5262">
        <v>0</v>
      </c>
      <c r="S5262" t="s">
        <v>267</v>
      </c>
      <c r="T5262" t="s">
        <v>267</v>
      </c>
      <c r="U5262" t="s">
        <v>20143</v>
      </c>
      <c r="V5262" t="b">
        <v>0</v>
      </c>
      <c r="W5262" t="s">
        <v>20144</v>
      </c>
      <c r="X5262">
        <v>0</v>
      </c>
      <c r="Y5262" t="s">
        <v>265</v>
      </c>
      <c r="Z5262" t="s">
        <v>265</v>
      </c>
      <c r="AA5262" t="s">
        <v>265</v>
      </c>
      <c r="AB5262" t="s">
        <v>265</v>
      </c>
      <c r="AC5262" t="s">
        <v>265</v>
      </c>
      <c r="AD5262" t="s">
        <v>265</v>
      </c>
      <c r="AE5262" t="s">
        <v>265</v>
      </c>
      <c r="AF5262" t="s">
        <v>267</v>
      </c>
      <c r="AG5262" t="s">
        <v>265</v>
      </c>
      <c r="AH5262" t="s">
        <v>265</v>
      </c>
      <c r="AI5262" t="s">
        <v>265</v>
      </c>
      <c r="AJ5262" t="s">
        <v>265</v>
      </c>
      <c r="AL5262" t="str">
        <f>IF(Sudan_News12[[#This Row],[relevancy_classification_english]]="Relevant","مناسب",IF(Sudan_News12[[#This Row],[relevancy_classification_english]]="Relevant","عَرَضِيّ",""))</f>
        <v/>
      </c>
      <c r="AN5262" t="str">
        <f>IF(Sudan_News12[[#This Row],[sentiment_analysis_english]]="Negative","سلبي",IF(Sudan_News12[[#This Row],[sentiment_analysis_english]]="Neutral","حيادي",IF(Sudan_News12[[#This Row],[sentiment_analysis_english]]="Positive","إيجابي","")))</f>
        <v/>
      </c>
      <c r="AO5262" t="e">
        <f>INDEX(TextClassificationList[],MATCH(Sudan_News12[[#This Row],[text_classification_arabic]],TextClassificationList[text_classification_arabic],0),1)</f>
        <v>#N/A</v>
      </c>
      <c r="AQ5262" t="e">
        <f>INDEX(TextClassificationList[],MATCH(Sudan_News12[[#This Row],[text_classification_arabic2]],TextClassificationList[text_classification_arabic],0),1)</f>
        <v>#N/A</v>
      </c>
      <c r="AS5262" t="e">
        <f>INDEX(TextClassificationList[],MATCH(Sudan_News12[[#This Row],[text_classification_arabic3]],TextClassificationList[text_classification_arabic],0),1)</f>
        <v>#N/A</v>
      </c>
      <c r="AU5262" t="e">
        <f>INDEX(TextClassificationList[],MATCH(Sudan_News12[[#This Row],[text_classification_arabic4]],TextClassificationList[text_classification_arabic],0),1)</f>
        <v>#N/A</v>
      </c>
      <c r="AW5262" t="e">
        <f>INDEX(TextClassificationList[],MATCH(Sudan_News12[[#This Row],[text_classification_arabic5]],TextClassificationList[text_classification_arabic],0),1)</f>
        <v>#N/A</v>
      </c>
    </row>
    <row r="5263" spans="1:49" x14ac:dyDescent="0.2">
      <c r="A5263">
        <v>1.0736977862841385E+18</v>
      </c>
      <c r="B5263">
        <v>1.0736977862841385E+18</v>
      </c>
      <c r="C5263" t="s">
        <v>20145</v>
      </c>
      <c r="D5263" s="1">
        <v>43448</v>
      </c>
      <c r="E5263" s="2">
        <v>0.99623842592592593</v>
      </c>
      <c r="F5263">
        <v>200</v>
      </c>
      <c r="G5263">
        <v>1889611729</v>
      </c>
      <c r="H5263" t="s">
        <v>354</v>
      </c>
      <c r="I5263" t="s">
        <v>355</v>
      </c>
      <c r="J5263" t="s">
        <v>265</v>
      </c>
      <c r="K5263" t="s">
        <v>20146</v>
      </c>
      <c r="L5263" t="s">
        <v>266</v>
      </c>
      <c r="M5263" t="s">
        <v>267</v>
      </c>
      <c r="N5263" t="s">
        <v>267</v>
      </c>
      <c r="O5263" t="s">
        <v>267</v>
      </c>
      <c r="P5263">
        <v>0</v>
      </c>
      <c r="Q5263">
        <v>11</v>
      </c>
      <c r="R5263">
        <v>2</v>
      </c>
      <c r="S5263" t="s">
        <v>267</v>
      </c>
      <c r="T5263" t="s">
        <v>267</v>
      </c>
      <c r="U5263" t="s">
        <v>20147</v>
      </c>
      <c r="V5263" t="b">
        <v>0</v>
      </c>
      <c r="W5263" t="s">
        <v>20148</v>
      </c>
      <c r="X5263">
        <v>0</v>
      </c>
      <c r="Y5263" t="s">
        <v>265</v>
      </c>
      <c r="Z5263" t="s">
        <v>265</v>
      </c>
      <c r="AA5263" t="s">
        <v>265</v>
      </c>
      <c r="AB5263" t="s">
        <v>265</v>
      </c>
      <c r="AC5263" t="s">
        <v>265</v>
      </c>
      <c r="AD5263" t="s">
        <v>265</v>
      </c>
      <c r="AE5263" t="s">
        <v>265</v>
      </c>
      <c r="AF5263" t="s">
        <v>267</v>
      </c>
      <c r="AG5263" t="s">
        <v>265</v>
      </c>
      <c r="AH5263" t="s">
        <v>265</v>
      </c>
      <c r="AI5263" t="s">
        <v>265</v>
      </c>
      <c r="AJ5263" t="s">
        <v>265</v>
      </c>
      <c r="AL5263" t="str">
        <f>IF(Sudan_News12[[#This Row],[relevancy_classification_english]]="Relevant","مناسب",IF(Sudan_News12[[#This Row],[relevancy_classification_english]]="Relevant","عَرَضِيّ",""))</f>
        <v/>
      </c>
      <c r="AN5263" t="str">
        <f>IF(Sudan_News12[[#This Row],[sentiment_analysis_english]]="Negative","سلبي",IF(Sudan_News12[[#This Row],[sentiment_analysis_english]]="Neutral","حيادي",IF(Sudan_News12[[#This Row],[sentiment_analysis_english]]="Positive","إيجابي","")))</f>
        <v/>
      </c>
      <c r="AO5263" t="e">
        <f>INDEX(TextClassificationList[],MATCH(Sudan_News12[[#This Row],[text_classification_arabic]],TextClassificationList[text_classification_arabic],0),1)</f>
        <v>#N/A</v>
      </c>
      <c r="AQ5263" t="e">
        <f>INDEX(TextClassificationList[],MATCH(Sudan_News12[[#This Row],[text_classification_arabic2]],TextClassificationList[text_classification_arabic],0),1)</f>
        <v>#N/A</v>
      </c>
      <c r="AS5263" t="e">
        <f>INDEX(TextClassificationList[],MATCH(Sudan_News12[[#This Row],[text_classification_arabic3]],TextClassificationList[text_classification_arabic],0),1)</f>
        <v>#N/A</v>
      </c>
      <c r="AU5263" t="e">
        <f>INDEX(TextClassificationList[],MATCH(Sudan_News12[[#This Row],[text_classification_arabic4]],TextClassificationList[text_classification_arabic],0),1)</f>
        <v>#N/A</v>
      </c>
      <c r="AW5263" t="e">
        <f>INDEX(TextClassificationList[],MATCH(Sudan_News12[[#This Row],[text_classification_arabic5]],TextClassificationList[text_classification_arabic],0),1)</f>
        <v>#N/A</v>
      </c>
    </row>
    <row r="5264" spans="1:49" x14ac:dyDescent="0.2">
      <c r="A5264">
        <v>1.0736966768823337E+18</v>
      </c>
      <c r="B5264">
        <v>1.0736966768823337E+18</v>
      </c>
      <c r="C5264" t="s">
        <v>20149</v>
      </c>
      <c r="D5264" s="1">
        <v>43448</v>
      </c>
      <c r="E5264" s="2">
        <v>0.9931712962962963</v>
      </c>
      <c r="F5264">
        <v>200</v>
      </c>
      <c r="G5264">
        <v>1889611729</v>
      </c>
      <c r="H5264" t="s">
        <v>354</v>
      </c>
      <c r="I5264" t="s">
        <v>355</v>
      </c>
      <c r="J5264" t="s">
        <v>265</v>
      </c>
      <c r="K5264" t="s">
        <v>20150</v>
      </c>
      <c r="L5264" t="s">
        <v>266</v>
      </c>
      <c r="M5264" t="s">
        <v>267</v>
      </c>
      <c r="N5264" t="s">
        <v>267</v>
      </c>
      <c r="O5264" t="s">
        <v>267</v>
      </c>
      <c r="P5264">
        <v>0</v>
      </c>
      <c r="Q5264">
        <v>4</v>
      </c>
      <c r="R5264">
        <v>0</v>
      </c>
      <c r="S5264" t="s">
        <v>269</v>
      </c>
      <c r="T5264" t="s">
        <v>267</v>
      </c>
      <c r="U5264" t="s">
        <v>20151</v>
      </c>
      <c r="V5264" t="b">
        <v>0</v>
      </c>
      <c r="W5264" t="s">
        <v>265</v>
      </c>
      <c r="X5264">
        <v>0</v>
      </c>
      <c r="Y5264" t="s">
        <v>265</v>
      </c>
      <c r="Z5264" t="s">
        <v>265</v>
      </c>
      <c r="AA5264" t="s">
        <v>265</v>
      </c>
      <c r="AB5264" t="s">
        <v>265</v>
      </c>
      <c r="AC5264" t="s">
        <v>265</v>
      </c>
      <c r="AD5264" t="s">
        <v>265</v>
      </c>
      <c r="AE5264" t="s">
        <v>265</v>
      </c>
      <c r="AF5264" t="s">
        <v>267</v>
      </c>
      <c r="AG5264" t="s">
        <v>265</v>
      </c>
      <c r="AH5264" t="s">
        <v>265</v>
      </c>
      <c r="AI5264" t="s">
        <v>265</v>
      </c>
      <c r="AJ5264" t="s">
        <v>265</v>
      </c>
      <c r="AL5264" t="str">
        <f>IF(Sudan_News12[[#This Row],[relevancy_classification_english]]="Relevant","مناسب",IF(Sudan_News12[[#This Row],[relevancy_classification_english]]="Relevant","عَرَضِيّ",""))</f>
        <v/>
      </c>
      <c r="AN5264" t="str">
        <f>IF(Sudan_News12[[#This Row],[sentiment_analysis_english]]="Negative","سلبي",IF(Sudan_News12[[#This Row],[sentiment_analysis_english]]="Neutral","حيادي",IF(Sudan_News12[[#This Row],[sentiment_analysis_english]]="Positive","إيجابي","")))</f>
        <v/>
      </c>
      <c r="AO5264" t="e">
        <f>INDEX(TextClassificationList[],MATCH(Sudan_News12[[#This Row],[text_classification_arabic]],TextClassificationList[text_classification_arabic],0),1)</f>
        <v>#N/A</v>
      </c>
      <c r="AQ5264" t="e">
        <f>INDEX(TextClassificationList[],MATCH(Sudan_News12[[#This Row],[text_classification_arabic2]],TextClassificationList[text_classification_arabic],0),1)</f>
        <v>#N/A</v>
      </c>
      <c r="AS5264" t="e">
        <f>INDEX(TextClassificationList[],MATCH(Sudan_News12[[#This Row],[text_classification_arabic3]],TextClassificationList[text_classification_arabic],0),1)</f>
        <v>#N/A</v>
      </c>
      <c r="AU5264" t="e">
        <f>INDEX(TextClassificationList[],MATCH(Sudan_News12[[#This Row],[text_classification_arabic4]],TextClassificationList[text_classification_arabic],0),1)</f>
        <v>#N/A</v>
      </c>
      <c r="AW5264" t="e">
        <f>INDEX(TextClassificationList[],MATCH(Sudan_News12[[#This Row],[text_classification_arabic5]],TextClassificationList[text_classification_arabic],0),1)</f>
        <v>#N/A</v>
      </c>
    </row>
    <row r="5265" spans="1:49" x14ac:dyDescent="0.2">
      <c r="A5265">
        <v>1.0736258568352399E+18</v>
      </c>
      <c r="B5265">
        <v>1.0736258568352399E+18</v>
      </c>
      <c r="C5265" t="s">
        <v>20152</v>
      </c>
      <c r="D5265" s="1">
        <v>43448</v>
      </c>
      <c r="E5265" s="2">
        <v>0.79774305555555558</v>
      </c>
      <c r="F5265">
        <v>200</v>
      </c>
      <c r="G5265">
        <v>1889611729</v>
      </c>
      <c r="H5265" t="s">
        <v>354</v>
      </c>
      <c r="I5265" t="s">
        <v>355</v>
      </c>
      <c r="J5265" t="s">
        <v>265</v>
      </c>
      <c r="K5265" t="s">
        <v>20153</v>
      </c>
      <c r="L5265" t="s">
        <v>266</v>
      </c>
      <c r="M5265" t="s">
        <v>267</v>
      </c>
      <c r="N5265" t="s">
        <v>267</v>
      </c>
      <c r="O5265" t="s">
        <v>20154</v>
      </c>
      <c r="P5265">
        <v>0</v>
      </c>
      <c r="Q5265">
        <v>0</v>
      </c>
      <c r="R5265">
        <v>0</v>
      </c>
      <c r="S5265" t="s">
        <v>267</v>
      </c>
      <c r="T5265" t="s">
        <v>267</v>
      </c>
      <c r="U5265" t="s">
        <v>20155</v>
      </c>
      <c r="V5265" t="b">
        <v>0</v>
      </c>
      <c r="W5265" t="s">
        <v>265</v>
      </c>
      <c r="X5265">
        <v>1</v>
      </c>
      <c r="Y5265" t="s">
        <v>20156</v>
      </c>
      <c r="Z5265" t="s">
        <v>265</v>
      </c>
      <c r="AA5265" t="s">
        <v>265</v>
      </c>
      <c r="AB5265" t="s">
        <v>265</v>
      </c>
      <c r="AC5265" t="s">
        <v>265</v>
      </c>
      <c r="AD5265" t="s">
        <v>265</v>
      </c>
      <c r="AE5265" t="s">
        <v>265</v>
      </c>
      <c r="AF5265" t="s">
        <v>267</v>
      </c>
      <c r="AG5265" t="s">
        <v>265</v>
      </c>
      <c r="AH5265" t="s">
        <v>265</v>
      </c>
      <c r="AI5265" t="s">
        <v>265</v>
      </c>
      <c r="AJ5265" t="s">
        <v>265</v>
      </c>
      <c r="AL5265" t="str">
        <f>IF(Sudan_News12[[#This Row],[relevancy_classification_english]]="Relevant","مناسب",IF(Sudan_News12[[#This Row],[relevancy_classification_english]]="Relevant","عَرَضِيّ",""))</f>
        <v/>
      </c>
      <c r="AN5265" t="str">
        <f>IF(Sudan_News12[[#This Row],[sentiment_analysis_english]]="Negative","سلبي",IF(Sudan_News12[[#This Row],[sentiment_analysis_english]]="Neutral","حيادي",IF(Sudan_News12[[#This Row],[sentiment_analysis_english]]="Positive","إيجابي","")))</f>
        <v/>
      </c>
      <c r="AO5265" t="e">
        <f>INDEX(TextClassificationList[],MATCH(Sudan_News12[[#This Row],[text_classification_arabic]],TextClassificationList[text_classification_arabic],0),1)</f>
        <v>#N/A</v>
      </c>
      <c r="AQ5265" t="e">
        <f>INDEX(TextClassificationList[],MATCH(Sudan_News12[[#This Row],[text_classification_arabic2]],TextClassificationList[text_classification_arabic],0),1)</f>
        <v>#N/A</v>
      </c>
      <c r="AS5265" t="e">
        <f>INDEX(TextClassificationList[],MATCH(Sudan_News12[[#This Row],[text_classification_arabic3]],TextClassificationList[text_classification_arabic],0),1)</f>
        <v>#N/A</v>
      </c>
      <c r="AU5265" t="e">
        <f>INDEX(TextClassificationList[],MATCH(Sudan_News12[[#This Row],[text_classification_arabic4]],TextClassificationList[text_classification_arabic],0),1)</f>
        <v>#N/A</v>
      </c>
      <c r="AW5265" t="e">
        <f>INDEX(TextClassificationList[],MATCH(Sudan_News12[[#This Row],[text_classification_arabic5]],TextClassificationList[text_classification_arabic],0),1)</f>
        <v>#N/A</v>
      </c>
    </row>
    <row r="5266" spans="1:49" x14ac:dyDescent="0.2">
      <c r="A5266">
        <v>1.0736095616161464E+18</v>
      </c>
      <c r="B5266">
        <v>1.0736095616161464E+18</v>
      </c>
      <c r="C5266" t="s">
        <v>20157</v>
      </c>
      <c r="D5266" s="1">
        <v>43448</v>
      </c>
      <c r="E5266" s="2">
        <v>0.75277777777777777</v>
      </c>
      <c r="F5266">
        <v>200</v>
      </c>
      <c r="G5266">
        <v>1889611729</v>
      </c>
      <c r="H5266" t="s">
        <v>354</v>
      </c>
      <c r="I5266" t="s">
        <v>355</v>
      </c>
      <c r="J5266" t="s">
        <v>265</v>
      </c>
      <c r="K5266" t="s">
        <v>20158</v>
      </c>
      <c r="L5266" t="s">
        <v>266</v>
      </c>
      <c r="M5266" t="s">
        <v>267</v>
      </c>
      <c r="N5266" t="s">
        <v>267</v>
      </c>
      <c r="O5266" t="s">
        <v>267</v>
      </c>
      <c r="P5266">
        <v>0</v>
      </c>
      <c r="Q5266">
        <v>1</v>
      </c>
      <c r="R5266">
        <v>0</v>
      </c>
      <c r="S5266" t="s">
        <v>267</v>
      </c>
      <c r="T5266" t="s">
        <v>267</v>
      </c>
      <c r="U5266" t="s">
        <v>20159</v>
      </c>
      <c r="V5266" t="b">
        <v>0</v>
      </c>
      <c r="W5266" t="s">
        <v>265</v>
      </c>
      <c r="X5266">
        <v>0</v>
      </c>
      <c r="Y5266" t="s">
        <v>265</v>
      </c>
      <c r="Z5266" t="s">
        <v>265</v>
      </c>
      <c r="AA5266" t="s">
        <v>265</v>
      </c>
      <c r="AB5266" t="s">
        <v>265</v>
      </c>
      <c r="AC5266" t="s">
        <v>265</v>
      </c>
      <c r="AD5266" t="s">
        <v>265</v>
      </c>
      <c r="AE5266" t="s">
        <v>265</v>
      </c>
      <c r="AF5266" t="s">
        <v>267</v>
      </c>
      <c r="AG5266" t="s">
        <v>265</v>
      </c>
      <c r="AH5266" t="s">
        <v>265</v>
      </c>
      <c r="AI5266" t="s">
        <v>265</v>
      </c>
      <c r="AJ5266" t="s">
        <v>265</v>
      </c>
      <c r="AL5266" t="str">
        <f>IF(Sudan_News12[[#This Row],[relevancy_classification_english]]="Relevant","مناسب",IF(Sudan_News12[[#This Row],[relevancy_classification_english]]="Relevant","عَرَضِيّ",""))</f>
        <v/>
      </c>
      <c r="AN5266" t="str">
        <f>IF(Sudan_News12[[#This Row],[sentiment_analysis_english]]="Negative","سلبي",IF(Sudan_News12[[#This Row],[sentiment_analysis_english]]="Neutral","حيادي",IF(Sudan_News12[[#This Row],[sentiment_analysis_english]]="Positive","إيجابي","")))</f>
        <v/>
      </c>
      <c r="AO5266" t="e">
        <f>INDEX(TextClassificationList[],MATCH(Sudan_News12[[#This Row],[text_classification_arabic]],TextClassificationList[text_classification_arabic],0),1)</f>
        <v>#N/A</v>
      </c>
      <c r="AQ5266" t="e">
        <f>INDEX(TextClassificationList[],MATCH(Sudan_News12[[#This Row],[text_classification_arabic2]],TextClassificationList[text_classification_arabic],0),1)</f>
        <v>#N/A</v>
      </c>
      <c r="AS5266" t="e">
        <f>INDEX(TextClassificationList[],MATCH(Sudan_News12[[#This Row],[text_classification_arabic3]],TextClassificationList[text_classification_arabic],0),1)</f>
        <v>#N/A</v>
      </c>
      <c r="AU5266" t="e">
        <f>INDEX(TextClassificationList[],MATCH(Sudan_News12[[#This Row],[text_classification_arabic4]],TextClassificationList[text_classification_arabic],0),1)</f>
        <v>#N/A</v>
      </c>
      <c r="AW5266" t="e">
        <f>INDEX(TextClassificationList[],MATCH(Sudan_News12[[#This Row],[text_classification_arabic5]],TextClassificationList[text_classification_arabic],0),1)</f>
        <v>#N/A</v>
      </c>
    </row>
    <row r="5267" spans="1:49" x14ac:dyDescent="0.2">
      <c r="A5267">
        <v>1.0736081245133087E+18</v>
      </c>
      <c r="B5267">
        <v>1.0735695183314248E+18</v>
      </c>
      <c r="C5267" t="s">
        <v>20160</v>
      </c>
      <c r="D5267" s="1">
        <v>43448</v>
      </c>
      <c r="E5267" s="2">
        <v>0.74881944444444448</v>
      </c>
      <c r="F5267">
        <v>200</v>
      </c>
      <c r="G5267">
        <v>1889611729</v>
      </c>
      <c r="H5267" t="s">
        <v>354</v>
      </c>
      <c r="I5267" t="s">
        <v>355</v>
      </c>
      <c r="J5267" t="s">
        <v>265</v>
      </c>
      <c r="K5267" t="s">
        <v>20161</v>
      </c>
      <c r="L5267" t="s">
        <v>266</v>
      </c>
      <c r="M5267" t="s">
        <v>267</v>
      </c>
      <c r="N5267" t="s">
        <v>267</v>
      </c>
      <c r="O5267" t="s">
        <v>267</v>
      </c>
      <c r="P5267">
        <v>0</v>
      </c>
      <c r="Q5267">
        <v>0</v>
      </c>
      <c r="R5267">
        <v>0</v>
      </c>
      <c r="S5267" t="s">
        <v>267</v>
      </c>
      <c r="T5267" t="s">
        <v>267</v>
      </c>
      <c r="U5267" t="s">
        <v>20162</v>
      </c>
      <c r="V5267" t="b">
        <v>0</v>
      </c>
      <c r="W5267" t="s">
        <v>265</v>
      </c>
      <c r="X5267">
        <v>0</v>
      </c>
      <c r="Y5267" t="s">
        <v>265</v>
      </c>
      <c r="Z5267" t="s">
        <v>265</v>
      </c>
      <c r="AA5267" t="s">
        <v>265</v>
      </c>
      <c r="AB5267" t="s">
        <v>265</v>
      </c>
      <c r="AC5267" t="s">
        <v>265</v>
      </c>
      <c r="AD5267" t="s">
        <v>265</v>
      </c>
      <c r="AE5267" t="s">
        <v>265</v>
      </c>
      <c r="AF5267" t="s">
        <v>19971</v>
      </c>
      <c r="AG5267" t="s">
        <v>265</v>
      </c>
      <c r="AH5267" t="s">
        <v>265</v>
      </c>
      <c r="AI5267" t="s">
        <v>265</v>
      </c>
      <c r="AJ5267" t="s">
        <v>265</v>
      </c>
      <c r="AL5267" t="str">
        <f>IF(Sudan_News12[[#This Row],[relevancy_classification_english]]="Relevant","مناسب",IF(Sudan_News12[[#This Row],[relevancy_classification_english]]="Relevant","عَرَضِيّ",""))</f>
        <v/>
      </c>
      <c r="AN5267" t="str">
        <f>IF(Sudan_News12[[#This Row],[sentiment_analysis_english]]="Negative","سلبي",IF(Sudan_News12[[#This Row],[sentiment_analysis_english]]="Neutral","حيادي",IF(Sudan_News12[[#This Row],[sentiment_analysis_english]]="Positive","إيجابي","")))</f>
        <v/>
      </c>
      <c r="AO5267" t="e">
        <f>INDEX(TextClassificationList[],MATCH(Sudan_News12[[#This Row],[text_classification_arabic]],TextClassificationList[text_classification_arabic],0),1)</f>
        <v>#N/A</v>
      </c>
      <c r="AQ5267" t="e">
        <f>INDEX(TextClassificationList[],MATCH(Sudan_News12[[#This Row],[text_classification_arabic2]],TextClassificationList[text_classification_arabic],0),1)</f>
        <v>#N/A</v>
      </c>
      <c r="AS5267" t="e">
        <f>INDEX(TextClassificationList[],MATCH(Sudan_News12[[#This Row],[text_classification_arabic3]],TextClassificationList[text_classification_arabic],0),1)</f>
        <v>#N/A</v>
      </c>
      <c r="AU5267" t="e">
        <f>INDEX(TextClassificationList[],MATCH(Sudan_News12[[#This Row],[text_classification_arabic4]],TextClassificationList[text_classification_arabic],0),1)</f>
        <v>#N/A</v>
      </c>
      <c r="AW5267" t="e">
        <f>INDEX(TextClassificationList[],MATCH(Sudan_News12[[#This Row],[text_classification_arabic5]],TextClassificationList[text_classification_arabic],0),1)</f>
        <v>#N/A</v>
      </c>
    </row>
    <row r="5268" spans="1:49" x14ac:dyDescent="0.2">
      <c r="A5268">
        <v>1.0735682128334602E+18</v>
      </c>
      <c r="B5268">
        <v>1.0735682128334602E+18</v>
      </c>
      <c r="C5268" t="s">
        <v>20163</v>
      </c>
      <c r="D5268" s="1">
        <v>43448</v>
      </c>
      <c r="E5268" s="2">
        <v>0.63868055555555558</v>
      </c>
      <c r="F5268">
        <v>200</v>
      </c>
      <c r="G5268">
        <v>1889611729</v>
      </c>
      <c r="H5268" t="s">
        <v>354</v>
      </c>
      <c r="I5268" t="s">
        <v>355</v>
      </c>
      <c r="J5268" t="s">
        <v>265</v>
      </c>
      <c r="K5268" t="s">
        <v>20164</v>
      </c>
      <c r="L5268" t="s">
        <v>266</v>
      </c>
      <c r="M5268" t="s">
        <v>267</v>
      </c>
      <c r="N5268" t="s">
        <v>267</v>
      </c>
      <c r="O5268" t="s">
        <v>267</v>
      </c>
      <c r="P5268">
        <v>1</v>
      </c>
      <c r="Q5268">
        <v>2</v>
      </c>
      <c r="R5268">
        <v>4</v>
      </c>
      <c r="S5268" t="s">
        <v>267</v>
      </c>
      <c r="T5268" t="s">
        <v>267</v>
      </c>
      <c r="U5268" t="s">
        <v>20165</v>
      </c>
      <c r="V5268" t="b">
        <v>0</v>
      </c>
      <c r="W5268" t="s">
        <v>265</v>
      </c>
      <c r="X5268">
        <v>0</v>
      </c>
      <c r="Y5268" t="s">
        <v>265</v>
      </c>
      <c r="Z5268" t="s">
        <v>265</v>
      </c>
      <c r="AA5268" t="s">
        <v>265</v>
      </c>
      <c r="AB5268" t="s">
        <v>265</v>
      </c>
      <c r="AC5268" t="s">
        <v>265</v>
      </c>
      <c r="AD5268" t="s">
        <v>265</v>
      </c>
      <c r="AE5268" t="s">
        <v>265</v>
      </c>
      <c r="AF5268" t="s">
        <v>267</v>
      </c>
      <c r="AG5268" t="s">
        <v>265</v>
      </c>
      <c r="AH5268" t="s">
        <v>265</v>
      </c>
      <c r="AI5268" t="s">
        <v>265</v>
      </c>
      <c r="AJ5268" t="s">
        <v>265</v>
      </c>
      <c r="AL5268" t="str">
        <f>IF(Sudan_News12[[#This Row],[relevancy_classification_english]]="Relevant","مناسب",IF(Sudan_News12[[#This Row],[relevancy_classification_english]]="Relevant","عَرَضِيّ",""))</f>
        <v/>
      </c>
      <c r="AN5268" t="str">
        <f>IF(Sudan_News12[[#This Row],[sentiment_analysis_english]]="Negative","سلبي",IF(Sudan_News12[[#This Row],[sentiment_analysis_english]]="Neutral","حيادي",IF(Sudan_News12[[#This Row],[sentiment_analysis_english]]="Positive","إيجابي","")))</f>
        <v/>
      </c>
      <c r="AO5268" t="e">
        <f>INDEX(TextClassificationList[],MATCH(Sudan_News12[[#This Row],[text_classification_arabic]],TextClassificationList[text_classification_arabic],0),1)</f>
        <v>#N/A</v>
      </c>
      <c r="AQ5268" t="e">
        <f>INDEX(TextClassificationList[],MATCH(Sudan_News12[[#This Row],[text_classification_arabic2]],TextClassificationList[text_classification_arabic],0),1)</f>
        <v>#N/A</v>
      </c>
      <c r="AS5268" t="e">
        <f>INDEX(TextClassificationList[],MATCH(Sudan_News12[[#This Row],[text_classification_arabic3]],TextClassificationList[text_classification_arabic],0),1)</f>
        <v>#N/A</v>
      </c>
      <c r="AU5268" t="e">
        <f>INDEX(TextClassificationList[],MATCH(Sudan_News12[[#This Row],[text_classification_arabic4]],TextClassificationList[text_classification_arabic],0),1)</f>
        <v>#N/A</v>
      </c>
      <c r="AW5268" t="e">
        <f>INDEX(TextClassificationList[],MATCH(Sudan_News12[[#This Row],[text_classification_arabic5]],TextClassificationList[text_classification_arabic],0),1)</f>
        <v>#N/A</v>
      </c>
    </row>
    <row r="5269" spans="1:49" x14ac:dyDescent="0.2">
      <c r="A5269">
        <v>1.0735610348862095E+18</v>
      </c>
      <c r="B5269">
        <v>1.0731923333683528E+18</v>
      </c>
      <c r="C5269" t="s">
        <v>20166</v>
      </c>
      <c r="D5269" s="1">
        <v>43448</v>
      </c>
      <c r="E5269" s="2">
        <v>0.61887731481481478</v>
      </c>
      <c r="F5269">
        <v>200</v>
      </c>
      <c r="G5269">
        <v>1889611729</v>
      </c>
      <c r="H5269" t="s">
        <v>354</v>
      </c>
      <c r="I5269" t="s">
        <v>355</v>
      </c>
      <c r="J5269" t="s">
        <v>265</v>
      </c>
      <c r="K5269" t="s">
        <v>20167</v>
      </c>
      <c r="L5269" t="s">
        <v>266</v>
      </c>
      <c r="M5269" t="s">
        <v>267</v>
      </c>
      <c r="N5269" t="s">
        <v>267</v>
      </c>
      <c r="O5269" t="s">
        <v>267</v>
      </c>
      <c r="P5269">
        <v>0</v>
      </c>
      <c r="Q5269">
        <v>0</v>
      </c>
      <c r="R5269">
        <v>1</v>
      </c>
      <c r="S5269" t="s">
        <v>267</v>
      </c>
      <c r="T5269" t="s">
        <v>267</v>
      </c>
      <c r="U5269" t="s">
        <v>20168</v>
      </c>
      <c r="V5269" t="b">
        <v>0</v>
      </c>
      <c r="W5269" t="s">
        <v>265</v>
      </c>
      <c r="X5269">
        <v>0</v>
      </c>
      <c r="Y5269" t="s">
        <v>265</v>
      </c>
      <c r="Z5269" t="s">
        <v>265</v>
      </c>
      <c r="AA5269" t="s">
        <v>265</v>
      </c>
      <c r="AB5269" t="s">
        <v>265</v>
      </c>
      <c r="AC5269" t="s">
        <v>265</v>
      </c>
      <c r="AD5269" t="s">
        <v>265</v>
      </c>
      <c r="AE5269" t="s">
        <v>265</v>
      </c>
      <c r="AF5269" t="s">
        <v>20169</v>
      </c>
      <c r="AG5269" t="s">
        <v>265</v>
      </c>
      <c r="AH5269" t="s">
        <v>265</v>
      </c>
      <c r="AI5269" t="s">
        <v>265</v>
      </c>
      <c r="AJ5269" t="s">
        <v>265</v>
      </c>
      <c r="AL5269" t="str">
        <f>IF(Sudan_News12[[#This Row],[relevancy_classification_english]]="Relevant","مناسب",IF(Sudan_News12[[#This Row],[relevancy_classification_english]]="Relevant","عَرَضِيّ",""))</f>
        <v/>
      </c>
      <c r="AN5269" t="str">
        <f>IF(Sudan_News12[[#This Row],[sentiment_analysis_english]]="Negative","سلبي",IF(Sudan_News12[[#This Row],[sentiment_analysis_english]]="Neutral","حيادي",IF(Sudan_News12[[#This Row],[sentiment_analysis_english]]="Positive","إيجابي","")))</f>
        <v/>
      </c>
      <c r="AO5269" t="e">
        <f>INDEX(TextClassificationList[],MATCH(Sudan_News12[[#This Row],[text_classification_arabic]],TextClassificationList[text_classification_arabic],0),1)</f>
        <v>#N/A</v>
      </c>
      <c r="AQ5269" t="e">
        <f>INDEX(TextClassificationList[],MATCH(Sudan_News12[[#This Row],[text_classification_arabic2]],TextClassificationList[text_classification_arabic],0),1)</f>
        <v>#N/A</v>
      </c>
      <c r="AS5269" t="e">
        <f>INDEX(TextClassificationList[],MATCH(Sudan_News12[[#This Row],[text_classification_arabic3]],TextClassificationList[text_classification_arabic],0),1)</f>
        <v>#N/A</v>
      </c>
      <c r="AU5269" t="e">
        <f>INDEX(TextClassificationList[],MATCH(Sudan_News12[[#This Row],[text_classification_arabic4]],TextClassificationList[text_classification_arabic],0),1)</f>
        <v>#N/A</v>
      </c>
      <c r="AW5269" t="e">
        <f>INDEX(TextClassificationList[],MATCH(Sudan_News12[[#This Row],[text_classification_arabic5]],TextClassificationList[text_classification_arabic],0),1)</f>
        <v>#N/A</v>
      </c>
    </row>
    <row r="5270" spans="1:49" x14ac:dyDescent="0.2">
      <c r="A5270">
        <v>1.0735572486292685E+18</v>
      </c>
      <c r="B5270">
        <v>1.0731923333683528E+18</v>
      </c>
      <c r="C5270" t="s">
        <v>20170</v>
      </c>
      <c r="D5270" s="1">
        <v>43448</v>
      </c>
      <c r="E5270" s="2">
        <v>0.60842592592592593</v>
      </c>
      <c r="F5270">
        <v>200</v>
      </c>
      <c r="G5270">
        <v>1889611729</v>
      </c>
      <c r="H5270" t="s">
        <v>354</v>
      </c>
      <c r="I5270" t="s">
        <v>355</v>
      </c>
      <c r="J5270" t="s">
        <v>265</v>
      </c>
      <c r="K5270" t="s">
        <v>20171</v>
      </c>
      <c r="L5270" t="s">
        <v>266</v>
      </c>
      <c r="M5270" t="s">
        <v>267</v>
      </c>
      <c r="N5270" t="s">
        <v>267</v>
      </c>
      <c r="O5270" t="s">
        <v>267</v>
      </c>
      <c r="P5270">
        <v>2</v>
      </c>
      <c r="Q5270">
        <v>0</v>
      </c>
      <c r="R5270">
        <v>1</v>
      </c>
      <c r="S5270" t="s">
        <v>267</v>
      </c>
      <c r="T5270" t="s">
        <v>267</v>
      </c>
      <c r="U5270" t="s">
        <v>20172</v>
      </c>
      <c r="V5270" t="b">
        <v>0</v>
      </c>
      <c r="W5270" t="s">
        <v>265</v>
      </c>
      <c r="X5270">
        <v>0</v>
      </c>
      <c r="Y5270" t="s">
        <v>265</v>
      </c>
      <c r="Z5270" t="s">
        <v>265</v>
      </c>
      <c r="AA5270" t="s">
        <v>265</v>
      </c>
      <c r="AB5270" t="s">
        <v>265</v>
      </c>
      <c r="AC5270" t="s">
        <v>265</v>
      </c>
      <c r="AD5270" t="s">
        <v>265</v>
      </c>
      <c r="AE5270" t="s">
        <v>265</v>
      </c>
      <c r="AF5270" t="s">
        <v>20169</v>
      </c>
      <c r="AG5270" t="s">
        <v>265</v>
      </c>
      <c r="AH5270" t="s">
        <v>265</v>
      </c>
      <c r="AI5270" t="s">
        <v>265</v>
      </c>
      <c r="AJ5270" t="s">
        <v>265</v>
      </c>
      <c r="AL5270" t="str">
        <f>IF(Sudan_News12[[#This Row],[relevancy_classification_english]]="Relevant","مناسب",IF(Sudan_News12[[#This Row],[relevancy_classification_english]]="Relevant","عَرَضِيّ",""))</f>
        <v/>
      </c>
      <c r="AN5270" t="str">
        <f>IF(Sudan_News12[[#This Row],[sentiment_analysis_english]]="Negative","سلبي",IF(Sudan_News12[[#This Row],[sentiment_analysis_english]]="Neutral","حيادي",IF(Sudan_News12[[#This Row],[sentiment_analysis_english]]="Positive","إيجابي","")))</f>
        <v/>
      </c>
      <c r="AO5270" t="e">
        <f>INDEX(TextClassificationList[],MATCH(Sudan_News12[[#This Row],[text_classification_arabic]],TextClassificationList[text_classification_arabic],0),1)</f>
        <v>#N/A</v>
      </c>
      <c r="AQ5270" t="e">
        <f>INDEX(TextClassificationList[],MATCH(Sudan_News12[[#This Row],[text_classification_arabic2]],TextClassificationList[text_classification_arabic],0),1)</f>
        <v>#N/A</v>
      </c>
      <c r="AS5270" t="e">
        <f>INDEX(TextClassificationList[],MATCH(Sudan_News12[[#This Row],[text_classification_arabic3]],TextClassificationList[text_classification_arabic],0),1)</f>
        <v>#N/A</v>
      </c>
      <c r="AU5270" t="e">
        <f>INDEX(TextClassificationList[],MATCH(Sudan_News12[[#This Row],[text_classification_arabic4]],TextClassificationList[text_classification_arabic],0),1)</f>
        <v>#N/A</v>
      </c>
      <c r="AW5270" t="e">
        <f>INDEX(TextClassificationList[],MATCH(Sudan_News12[[#This Row],[text_classification_arabic5]],TextClassificationList[text_classification_arabic],0),1)</f>
        <v>#N/A</v>
      </c>
    </row>
    <row r="5271" spans="1:49" x14ac:dyDescent="0.2">
      <c r="A5271">
        <v>1.0735546785736008E+18</v>
      </c>
      <c r="B5271">
        <v>1.0731958488786985E+18</v>
      </c>
      <c r="C5271" t="s">
        <v>20173</v>
      </c>
      <c r="D5271" s="1">
        <v>43448</v>
      </c>
      <c r="E5271" s="2">
        <v>0.60133101851851856</v>
      </c>
      <c r="F5271">
        <v>200</v>
      </c>
      <c r="G5271">
        <v>1889611729</v>
      </c>
      <c r="H5271" t="s">
        <v>354</v>
      </c>
      <c r="I5271" t="s">
        <v>355</v>
      </c>
      <c r="J5271" t="s">
        <v>265</v>
      </c>
      <c r="K5271" t="s">
        <v>20174</v>
      </c>
      <c r="L5271" t="s">
        <v>266</v>
      </c>
      <c r="M5271" t="s">
        <v>267</v>
      </c>
      <c r="N5271" t="s">
        <v>267</v>
      </c>
      <c r="O5271" t="s">
        <v>267</v>
      </c>
      <c r="P5271">
        <v>0</v>
      </c>
      <c r="Q5271">
        <v>0</v>
      </c>
      <c r="R5271">
        <v>0</v>
      </c>
      <c r="S5271" t="s">
        <v>267</v>
      </c>
      <c r="T5271" t="s">
        <v>267</v>
      </c>
      <c r="U5271" t="s">
        <v>20175</v>
      </c>
      <c r="V5271" t="b">
        <v>0</v>
      </c>
      <c r="W5271" t="s">
        <v>265</v>
      </c>
      <c r="X5271">
        <v>0</v>
      </c>
      <c r="Y5271" t="s">
        <v>265</v>
      </c>
      <c r="Z5271" t="s">
        <v>265</v>
      </c>
      <c r="AA5271" t="s">
        <v>265</v>
      </c>
      <c r="AB5271" t="s">
        <v>265</v>
      </c>
      <c r="AC5271" t="s">
        <v>265</v>
      </c>
      <c r="AD5271" t="s">
        <v>265</v>
      </c>
      <c r="AE5271" t="s">
        <v>265</v>
      </c>
      <c r="AF5271" t="s">
        <v>267</v>
      </c>
      <c r="AG5271" t="s">
        <v>265</v>
      </c>
      <c r="AH5271" t="s">
        <v>265</v>
      </c>
      <c r="AI5271" t="s">
        <v>265</v>
      </c>
      <c r="AJ5271" t="s">
        <v>265</v>
      </c>
      <c r="AL5271" t="str">
        <f>IF(Sudan_News12[[#This Row],[relevancy_classification_english]]="Relevant","مناسب",IF(Sudan_News12[[#This Row],[relevancy_classification_english]]="Relevant","عَرَضِيّ",""))</f>
        <v/>
      </c>
      <c r="AN5271" t="str">
        <f>IF(Sudan_News12[[#This Row],[sentiment_analysis_english]]="Negative","سلبي",IF(Sudan_News12[[#This Row],[sentiment_analysis_english]]="Neutral","حيادي",IF(Sudan_News12[[#This Row],[sentiment_analysis_english]]="Positive","إيجابي","")))</f>
        <v/>
      </c>
      <c r="AO5271" t="e">
        <f>INDEX(TextClassificationList[],MATCH(Sudan_News12[[#This Row],[text_classification_arabic]],TextClassificationList[text_classification_arabic],0),1)</f>
        <v>#N/A</v>
      </c>
      <c r="AQ5271" t="e">
        <f>INDEX(TextClassificationList[],MATCH(Sudan_News12[[#This Row],[text_classification_arabic2]],TextClassificationList[text_classification_arabic],0),1)</f>
        <v>#N/A</v>
      </c>
      <c r="AS5271" t="e">
        <f>INDEX(TextClassificationList[],MATCH(Sudan_News12[[#This Row],[text_classification_arabic3]],TextClassificationList[text_classification_arabic],0),1)</f>
        <v>#N/A</v>
      </c>
      <c r="AU5271" t="e">
        <f>INDEX(TextClassificationList[],MATCH(Sudan_News12[[#This Row],[text_classification_arabic4]],TextClassificationList[text_classification_arabic],0),1)</f>
        <v>#N/A</v>
      </c>
      <c r="AW5271" t="e">
        <f>INDEX(TextClassificationList[],MATCH(Sudan_News12[[#This Row],[text_classification_arabic5]],TextClassificationList[text_classification_arabic],0),1)</f>
        <v>#N/A</v>
      </c>
    </row>
    <row r="5272" spans="1:49" x14ac:dyDescent="0.2">
      <c r="A5272">
        <v>1.0735447777051197E+18</v>
      </c>
      <c r="B5272">
        <v>1.0735447777051197E+18</v>
      </c>
      <c r="C5272" t="s">
        <v>20176</v>
      </c>
      <c r="D5272" s="1">
        <v>43448</v>
      </c>
      <c r="E5272" s="2">
        <v>0.57401620370370365</v>
      </c>
      <c r="F5272">
        <v>200</v>
      </c>
      <c r="G5272">
        <v>1889611729</v>
      </c>
      <c r="H5272" t="s">
        <v>354</v>
      </c>
      <c r="I5272" t="s">
        <v>355</v>
      </c>
      <c r="J5272" t="s">
        <v>265</v>
      </c>
      <c r="K5272" t="s">
        <v>20177</v>
      </c>
      <c r="L5272" t="s">
        <v>266</v>
      </c>
      <c r="M5272" t="s">
        <v>267</v>
      </c>
      <c r="N5272" t="s">
        <v>267</v>
      </c>
      <c r="O5272" t="s">
        <v>20178</v>
      </c>
      <c r="P5272">
        <v>0</v>
      </c>
      <c r="Q5272">
        <v>2</v>
      </c>
      <c r="R5272">
        <v>0</v>
      </c>
      <c r="S5272" t="s">
        <v>269</v>
      </c>
      <c r="T5272" t="s">
        <v>267</v>
      </c>
      <c r="U5272" t="s">
        <v>20179</v>
      </c>
      <c r="V5272" t="b">
        <v>0</v>
      </c>
      <c r="W5272" t="s">
        <v>265</v>
      </c>
      <c r="X5272">
        <v>1</v>
      </c>
      <c r="Y5272" t="s">
        <v>20180</v>
      </c>
      <c r="Z5272" t="s">
        <v>265</v>
      </c>
      <c r="AA5272" t="s">
        <v>265</v>
      </c>
      <c r="AB5272" t="s">
        <v>265</v>
      </c>
      <c r="AC5272" t="s">
        <v>265</v>
      </c>
      <c r="AD5272" t="s">
        <v>265</v>
      </c>
      <c r="AE5272" t="s">
        <v>265</v>
      </c>
      <c r="AF5272" t="s">
        <v>267</v>
      </c>
      <c r="AG5272" t="s">
        <v>265</v>
      </c>
      <c r="AH5272" t="s">
        <v>265</v>
      </c>
      <c r="AI5272" t="s">
        <v>265</v>
      </c>
      <c r="AJ5272" t="s">
        <v>265</v>
      </c>
      <c r="AL5272" t="str">
        <f>IF(Sudan_News12[[#This Row],[relevancy_classification_english]]="Relevant","مناسب",IF(Sudan_News12[[#This Row],[relevancy_classification_english]]="Relevant","عَرَضِيّ",""))</f>
        <v/>
      </c>
      <c r="AN5272" t="str">
        <f>IF(Sudan_News12[[#This Row],[sentiment_analysis_english]]="Negative","سلبي",IF(Sudan_News12[[#This Row],[sentiment_analysis_english]]="Neutral","حيادي",IF(Sudan_News12[[#This Row],[sentiment_analysis_english]]="Positive","إيجابي","")))</f>
        <v/>
      </c>
      <c r="AO5272" t="e">
        <f>INDEX(TextClassificationList[],MATCH(Sudan_News12[[#This Row],[text_classification_arabic]],TextClassificationList[text_classification_arabic],0),1)</f>
        <v>#N/A</v>
      </c>
      <c r="AQ5272" t="e">
        <f>INDEX(TextClassificationList[],MATCH(Sudan_News12[[#This Row],[text_classification_arabic2]],TextClassificationList[text_classification_arabic],0),1)</f>
        <v>#N/A</v>
      </c>
      <c r="AS5272" t="e">
        <f>INDEX(TextClassificationList[],MATCH(Sudan_News12[[#This Row],[text_classification_arabic3]],TextClassificationList[text_classification_arabic],0),1)</f>
        <v>#N/A</v>
      </c>
      <c r="AU5272" t="e">
        <f>INDEX(TextClassificationList[],MATCH(Sudan_News12[[#This Row],[text_classification_arabic4]],TextClassificationList[text_classification_arabic],0),1)</f>
        <v>#N/A</v>
      </c>
      <c r="AW5272" t="e">
        <f>INDEX(TextClassificationList[],MATCH(Sudan_News12[[#This Row],[text_classification_arabic5]],TextClassificationList[text_classification_arabic],0),1)</f>
        <v>#N/A</v>
      </c>
    </row>
    <row r="5273" spans="1:49" x14ac:dyDescent="0.2">
      <c r="A5273">
        <v>1.0735146111467192E+18</v>
      </c>
      <c r="B5273">
        <v>1.0733676610384978E+18</v>
      </c>
      <c r="C5273" t="s">
        <v>20181</v>
      </c>
      <c r="D5273" s="1">
        <v>43448</v>
      </c>
      <c r="E5273" s="2">
        <v>0.49076388888888889</v>
      </c>
      <c r="F5273">
        <v>200</v>
      </c>
      <c r="G5273">
        <v>1889611729</v>
      </c>
      <c r="H5273" t="s">
        <v>354</v>
      </c>
      <c r="I5273" t="s">
        <v>355</v>
      </c>
      <c r="J5273" t="s">
        <v>265</v>
      </c>
      <c r="K5273" t="s">
        <v>20182</v>
      </c>
      <c r="L5273" t="s">
        <v>266</v>
      </c>
      <c r="M5273" t="s">
        <v>267</v>
      </c>
      <c r="N5273" t="s">
        <v>267</v>
      </c>
      <c r="O5273" t="s">
        <v>267</v>
      </c>
      <c r="P5273">
        <v>0</v>
      </c>
      <c r="Q5273">
        <v>0</v>
      </c>
      <c r="R5273">
        <v>0</v>
      </c>
      <c r="S5273" t="s">
        <v>267</v>
      </c>
      <c r="T5273" t="s">
        <v>267</v>
      </c>
      <c r="U5273" t="s">
        <v>20183</v>
      </c>
      <c r="V5273" t="b">
        <v>0</v>
      </c>
      <c r="W5273" t="s">
        <v>265</v>
      </c>
      <c r="X5273">
        <v>0</v>
      </c>
      <c r="Y5273" t="s">
        <v>265</v>
      </c>
      <c r="Z5273" t="s">
        <v>265</v>
      </c>
      <c r="AA5273" t="s">
        <v>265</v>
      </c>
      <c r="AB5273" t="s">
        <v>265</v>
      </c>
      <c r="AC5273" t="s">
        <v>265</v>
      </c>
      <c r="AD5273" t="s">
        <v>265</v>
      </c>
      <c r="AE5273" t="s">
        <v>265</v>
      </c>
      <c r="AF5273" t="s">
        <v>297</v>
      </c>
      <c r="AG5273" t="s">
        <v>265</v>
      </c>
      <c r="AH5273" t="s">
        <v>265</v>
      </c>
      <c r="AI5273" t="s">
        <v>265</v>
      </c>
      <c r="AJ5273" t="s">
        <v>265</v>
      </c>
      <c r="AL5273" t="str">
        <f>IF(Sudan_News12[[#This Row],[relevancy_classification_english]]="Relevant","مناسب",IF(Sudan_News12[[#This Row],[relevancy_classification_english]]="Relevant","عَرَضِيّ",""))</f>
        <v/>
      </c>
      <c r="AN5273" t="str">
        <f>IF(Sudan_News12[[#This Row],[sentiment_analysis_english]]="Negative","سلبي",IF(Sudan_News12[[#This Row],[sentiment_analysis_english]]="Neutral","حيادي",IF(Sudan_News12[[#This Row],[sentiment_analysis_english]]="Positive","إيجابي","")))</f>
        <v/>
      </c>
      <c r="AO5273" t="e">
        <f>INDEX(TextClassificationList[],MATCH(Sudan_News12[[#This Row],[text_classification_arabic]],TextClassificationList[text_classification_arabic],0),1)</f>
        <v>#N/A</v>
      </c>
      <c r="AQ5273" t="e">
        <f>INDEX(TextClassificationList[],MATCH(Sudan_News12[[#This Row],[text_classification_arabic2]],TextClassificationList[text_classification_arabic],0),1)</f>
        <v>#N/A</v>
      </c>
      <c r="AS5273" t="e">
        <f>INDEX(TextClassificationList[],MATCH(Sudan_News12[[#This Row],[text_classification_arabic3]],TextClassificationList[text_classification_arabic],0),1)</f>
        <v>#N/A</v>
      </c>
      <c r="AU5273" t="e">
        <f>INDEX(TextClassificationList[],MATCH(Sudan_News12[[#This Row],[text_classification_arabic4]],TextClassificationList[text_classification_arabic],0),1)</f>
        <v>#N/A</v>
      </c>
      <c r="AW5273" t="e">
        <f>INDEX(TextClassificationList[],MATCH(Sudan_News12[[#This Row],[text_classification_arabic5]],TextClassificationList[text_classification_arabic],0),1)</f>
        <v>#N/A</v>
      </c>
    </row>
    <row r="5274" spans="1:49" x14ac:dyDescent="0.2">
      <c r="A5274">
        <v>1.0733562106682737E+18</v>
      </c>
      <c r="B5274">
        <v>1.0733562106682737E+18</v>
      </c>
      <c r="C5274" t="s">
        <v>20184</v>
      </c>
      <c r="D5274" s="1">
        <v>43448</v>
      </c>
      <c r="E5274" s="2">
        <v>5.3668981481481484E-2</v>
      </c>
      <c r="F5274">
        <v>200</v>
      </c>
      <c r="G5274">
        <v>1889611729</v>
      </c>
      <c r="H5274" t="s">
        <v>354</v>
      </c>
      <c r="I5274" t="s">
        <v>355</v>
      </c>
      <c r="J5274" t="s">
        <v>265</v>
      </c>
      <c r="K5274" t="s">
        <v>20185</v>
      </c>
      <c r="L5274" t="s">
        <v>266</v>
      </c>
      <c r="M5274" t="s">
        <v>267</v>
      </c>
      <c r="N5274" t="s">
        <v>267</v>
      </c>
      <c r="O5274" t="s">
        <v>20186</v>
      </c>
      <c r="P5274">
        <v>0</v>
      </c>
      <c r="Q5274">
        <v>0</v>
      </c>
      <c r="R5274">
        <v>0</v>
      </c>
      <c r="S5274" t="s">
        <v>267</v>
      </c>
      <c r="T5274" t="s">
        <v>267</v>
      </c>
      <c r="U5274" t="s">
        <v>20187</v>
      </c>
      <c r="V5274" t="b">
        <v>0</v>
      </c>
      <c r="W5274" t="s">
        <v>265</v>
      </c>
      <c r="X5274">
        <v>1</v>
      </c>
      <c r="Y5274" t="s">
        <v>20188</v>
      </c>
      <c r="Z5274" t="s">
        <v>265</v>
      </c>
      <c r="AA5274" t="s">
        <v>265</v>
      </c>
      <c r="AB5274" t="s">
        <v>265</v>
      </c>
      <c r="AC5274" t="s">
        <v>265</v>
      </c>
      <c r="AD5274" t="s">
        <v>265</v>
      </c>
      <c r="AE5274" t="s">
        <v>265</v>
      </c>
      <c r="AF5274" t="s">
        <v>267</v>
      </c>
      <c r="AG5274" t="s">
        <v>265</v>
      </c>
      <c r="AH5274" t="s">
        <v>265</v>
      </c>
      <c r="AI5274" t="s">
        <v>265</v>
      </c>
      <c r="AJ5274" t="s">
        <v>265</v>
      </c>
      <c r="AL5274" t="str">
        <f>IF(Sudan_News12[[#This Row],[relevancy_classification_english]]="Relevant","مناسب",IF(Sudan_News12[[#This Row],[relevancy_classification_english]]="Relevant","عَرَضِيّ",""))</f>
        <v/>
      </c>
      <c r="AN5274" t="str">
        <f>IF(Sudan_News12[[#This Row],[sentiment_analysis_english]]="Negative","سلبي",IF(Sudan_News12[[#This Row],[sentiment_analysis_english]]="Neutral","حيادي",IF(Sudan_News12[[#This Row],[sentiment_analysis_english]]="Positive","إيجابي","")))</f>
        <v/>
      </c>
      <c r="AO5274" t="e">
        <f>INDEX(TextClassificationList[],MATCH(Sudan_News12[[#This Row],[text_classification_arabic]],TextClassificationList[text_classification_arabic],0),1)</f>
        <v>#N/A</v>
      </c>
      <c r="AQ5274" t="e">
        <f>INDEX(TextClassificationList[],MATCH(Sudan_News12[[#This Row],[text_classification_arabic2]],TextClassificationList[text_classification_arabic],0),1)</f>
        <v>#N/A</v>
      </c>
      <c r="AS5274" t="e">
        <f>INDEX(TextClassificationList[],MATCH(Sudan_News12[[#This Row],[text_classification_arabic3]],TextClassificationList[text_classification_arabic],0),1)</f>
        <v>#N/A</v>
      </c>
      <c r="AU5274" t="e">
        <f>INDEX(TextClassificationList[],MATCH(Sudan_News12[[#This Row],[text_classification_arabic4]],TextClassificationList[text_classification_arabic],0),1)</f>
        <v>#N/A</v>
      </c>
      <c r="AW5274" t="e">
        <f>INDEX(TextClassificationList[],MATCH(Sudan_News12[[#This Row],[text_classification_arabic5]],TextClassificationList[text_classification_arabic],0),1)</f>
        <v>#N/A</v>
      </c>
    </row>
    <row r="5275" spans="1:49" x14ac:dyDescent="0.2">
      <c r="A5275">
        <v>1.0733551291753185E+18</v>
      </c>
      <c r="B5275">
        <v>1.0733551291753185E+18</v>
      </c>
      <c r="C5275" t="s">
        <v>20189</v>
      </c>
      <c r="D5275" s="1">
        <v>43448</v>
      </c>
      <c r="E5275" s="2">
        <v>5.0682870370370371E-2</v>
      </c>
      <c r="F5275">
        <v>200</v>
      </c>
      <c r="G5275">
        <v>1889611729</v>
      </c>
      <c r="H5275" t="s">
        <v>354</v>
      </c>
      <c r="I5275" t="s">
        <v>355</v>
      </c>
      <c r="J5275" t="s">
        <v>265</v>
      </c>
      <c r="K5275" t="s">
        <v>20190</v>
      </c>
      <c r="L5275" t="s">
        <v>266</v>
      </c>
      <c r="M5275" t="s">
        <v>267</v>
      </c>
      <c r="N5275" t="s">
        <v>267</v>
      </c>
      <c r="O5275" t="s">
        <v>267</v>
      </c>
      <c r="P5275">
        <v>0</v>
      </c>
      <c r="Q5275">
        <v>0</v>
      </c>
      <c r="R5275">
        <v>0</v>
      </c>
      <c r="S5275" t="s">
        <v>267</v>
      </c>
      <c r="T5275" t="s">
        <v>267</v>
      </c>
      <c r="U5275" t="s">
        <v>20191</v>
      </c>
      <c r="V5275" t="b">
        <v>0</v>
      </c>
      <c r="W5275" t="s">
        <v>265</v>
      </c>
      <c r="X5275">
        <v>0</v>
      </c>
      <c r="Y5275" t="s">
        <v>265</v>
      </c>
      <c r="Z5275" t="s">
        <v>265</v>
      </c>
      <c r="AA5275" t="s">
        <v>265</v>
      </c>
      <c r="AB5275" t="s">
        <v>265</v>
      </c>
      <c r="AC5275" t="s">
        <v>265</v>
      </c>
      <c r="AD5275" t="s">
        <v>265</v>
      </c>
      <c r="AE5275" t="s">
        <v>265</v>
      </c>
      <c r="AF5275" t="s">
        <v>267</v>
      </c>
      <c r="AG5275" t="s">
        <v>265</v>
      </c>
      <c r="AH5275" t="s">
        <v>265</v>
      </c>
      <c r="AI5275" t="s">
        <v>265</v>
      </c>
      <c r="AJ5275" t="s">
        <v>265</v>
      </c>
      <c r="AL5275" t="str">
        <f>IF(Sudan_News12[[#This Row],[relevancy_classification_english]]="Relevant","مناسب",IF(Sudan_News12[[#This Row],[relevancy_classification_english]]="Relevant","عَرَضِيّ",""))</f>
        <v/>
      </c>
      <c r="AN5275" t="str">
        <f>IF(Sudan_News12[[#This Row],[sentiment_analysis_english]]="Negative","سلبي",IF(Sudan_News12[[#This Row],[sentiment_analysis_english]]="Neutral","حيادي",IF(Sudan_News12[[#This Row],[sentiment_analysis_english]]="Positive","إيجابي","")))</f>
        <v/>
      </c>
      <c r="AO5275" t="e">
        <f>INDEX(TextClassificationList[],MATCH(Sudan_News12[[#This Row],[text_classification_arabic]],TextClassificationList[text_classification_arabic],0),1)</f>
        <v>#N/A</v>
      </c>
      <c r="AQ5275" t="e">
        <f>INDEX(TextClassificationList[],MATCH(Sudan_News12[[#This Row],[text_classification_arabic2]],TextClassificationList[text_classification_arabic],0),1)</f>
        <v>#N/A</v>
      </c>
      <c r="AS5275" t="e">
        <f>INDEX(TextClassificationList[],MATCH(Sudan_News12[[#This Row],[text_classification_arabic3]],TextClassificationList[text_classification_arabic],0),1)</f>
        <v>#N/A</v>
      </c>
      <c r="AU5275" t="e">
        <f>INDEX(TextClassificationList[],MATCH(Sudan_News12[[#This Row],[text_classification_arabic4]],TextClassificationList[text_classification_arabic],0),1)</f>
        <v>#N/A</v>
      </c>
      <c r="AW5275" t="e">
        <f>INDEX(TextClassificationList[],MATCH(Sudan_News12[[#This Row],[text_classification_arabic5]],TextClassificationList[text_classification_arabic],0),1)</f>
        <v>#N/A</v>
      </c>
    </row>
    <row r="5276" spans="1:49" x14ac:dyDescent="0.2">
      <c r="A5276">
        <v>1.0733545803632312E+18</v>
      </c>
      <c r="B5276">
        <v>1.0733545803632312E+18</v>
      </c>
      <c r="C5276" t="s">
        <v>20192</v>
      </c>
      <c r="D5276" s="1">
        <v>43448</v>
      </c>
      <c r="E5276" s="2">
        <v>4.9166666666666664E-2</v>
      </c>
      <c r="F5276">
        <v>200</v>
      </c>
      <c r="G5276">
        <v>1889611729</v>
      </c>
      <c r="H5276" t="s">
        <v>354</v>
      </c>
      <c r="I5276" t="s">
        <v>355</v>
      </c>
      <c r="J5276" t="s">
        <v>265</v>
      </c>
      <c r="K5276" t="s">
        <v>20193</v>
      </c>
      <c r="L5276" t="s">
        <v>266</v>
      </c>
      <c r="M5276" t="s">
        <v>267</v>
      </c>
      <c r="N5276" t="s">
        <v>267</v>
      </c>
      <c r="O5276" t="s">
        <v>267</v>
      </c>
      <c r="P5276">
        <v>0</v>
      </c>
      <c r="Q5276">
        <v>0</v>
      </c>
      <c r="R5276">
        <v>1</v>
      </c>
      <c r="S5276" t="s">
        <v>267</v>
      </c>
      <c r="T5276" t="s">
        <v>267</v>
      </c>
      <c r="U5276" t="s">
        <v>20194</v>
      </c>
      <c r="V5276" t="b">
        <v>0</v>
      </c>
      <c r="W5276" t="s">
        <v>265</v>
      </c>
      <c r="X5276">
        <v>0</v>
      </c>
      <c r="Y5276" t="s">
        <v>265</v>
      </c>
      <c r="Z5276" t="s">
        <v>265</v>
      </c>
      <c r="AA5276" t="s">
        <v>265</v>
      </c>
      <c r="AB5276" t="s">
        <v>265</v>
      </c>
      <c r="AC5276" t="s">
        <v>265</v>
      </c>
      <c r="AD5276" t="s">
        <v>265</v>
      </c>
      <c r="AE5276" t="s">
        <v>265</v>
      </c>
      <c r="AF5276" t="s">
        <v>267</v>
      </c>
      <c r="AG5276" t="s">
        <v>265</v>
      </c>
      <c r="AH5276" t="s">
        <v>265</v>
      </c>
      <c r="AI5276" t="s">
        <v>265</v>
      </c>
      <c r="AJ5276" t="s">
        <v>265</v>
      </c>
      <c r="AL5276" t="str">
        <f>IF(Sudan_News12[[#This Row],[relevancy_classification_english]]="Relevant","مناسب",IF(Sudan_News12[[#This Row],[relevancy_classification_english]]="Relevant","عَرَضِيّ",""))</f>
        <v/>
      </c>
      <c r="AN5276" t="str">
        <f>IF(Sudan_News12[[#This Row],[sentiment_analysis_english]]="Negative","سلبي",IF(Sudan_News12[[#This Row],[sentiment_analysis_english]]="Neutral","حيادي",IF(Sudan_News12[[#This Row],[sentiment_analysis_english]]="Positive","إيجابي","")))</f>
        <v/>
      </c>
      <c r="AO5276" t="e">
        <f>INDEX(TextClassificationList[],MATCH(Sudan_News12[[#This Row],[text_classification_arabic]],TextClassificationList[text_classification_arabic],0),1)</f>
        <v>#N/A</v>
      </c>
      <c r="AQ5276" t="e">
        <f>INDEX(TextClassificationList[],MATCH(Sudan_News12[[#This Row],[text_classification_arabic2]],TextClassificationList[text_classification_arabic],0),1)</f>
        <v>#N/A</v>
      </c>
      <c r="AS5276" t="e">
        <f>INDEX(TextClassificationList[],MATCH(Sudan_News12[[#This Row],[text_classification_arabic3]],TextClassificationList[text_classification_arabic],0),1)</f>
        <v>#N/A</v>
      </c>
      <c r="AU5276" t="e">
        <f>INDEX(TextClassificationList[],MATCH(Sudan_News12[[#This Row],[text_classification_arabic4]],TextClassificationList[text_classification_arabic],0),1)</f>
        <v>#N/A</v>
      </c>
      <c r="AW5276" t="e">
        <f>INDEX(TextClassificationList[],MATCH(Sudan_News12[[#This Row],[text_classification_arabic5]],TextClassificationList[text_classification_arabic],0),1)</f>
        <v>#N/A</v>
      </c>
    </row>
    <row r="5277" spans="1:49" x14ac:dyDescent="0.2">
      <c r="A5277">
        <v>1.0733420914329969E+18</v>
      </c>
      <c r="B5277">
        <v>1.0729323227926528E+18</v>
      </c>
      <c r="C5277" t="s">
        <v>20195</v>
      </c>
      <c r="D5277" s="1">
        <v>43448</v>
      </c>
      <c r="E5277" s="2">
        <v>1.4699074074074074E-2</v>
      </c>
      <c r="F5277">
        <v>200</v>
      </c>
      <c r="G5277">
        <v>1889611729</v>
      </c>
      <c r="H5277" t="s">
        <v>354</v>
      </c>
      <c r="I5277" t="s">
        <v>355</v>
      </c>
      <c r="J5277" t="s">
        <v>265</v>
      </c>
      <c r="K5277" t="s">
        <v>20196</v>
      </c>
      <c r="L5277" t="s">
        <v>266</v>
      </c>
      <c r="M5277" t="s">
        <v>267</v>
      </c>
      <c r="N5277" t="s">
        <v>267</v>
      </c>
      <c r="O5277" t="s">
        <v>267</v>
      </c>
      <c r="P5277">
        <v>0</v>
      </c>
      <c r="Q5277">
        <v>0</v>
      </c>
      <c r="R5277">
        <v>0</v>
      </c>
      <c r="S5277" t="s">
        <v>267</v>
      </c>
      <c r="T5277" t="s">
        <v>267</v>
      </c>
      <c r="U5277" t="s">
        <v>20197</v>
      </c>
      <c r="V5277" t="b">
        <v>0</v>
      </c>
      <c r="W5277" t="s">
        <v>265</v>
      </c>
      <c r="X5277">
        <v>0</v>
      </c>
      <c r="Y5277" t="s">
        <v>265</v>
      </c>
      <c r="Z5277" t="s">
        <v>265</v>
      </c>
      <c r="AA5277" t="s">
        <v>265</v>
      </c>
      <c r="AB5277" t="s">
        <v>265</v>
      </c>
      <c r="AC5277" t="s">
        <v>265</v>
      </c>
      <c r="AD5277" t="s">
        <v>265</v>
      </c>
      <c r="AE5277" t="s">
        <v>265</v>
      </c>
      <c r="AF5277" t="s">
        <v>20198</v>
      </c>
      <c r="AG5277" t="s">
        <v>265</v>
      </c>
      <c r="AH5277" t="s">
        <v>265</v>
      </c>
      <c r="AI5277" t="s">
        <v>265</v>
      </c>
      <c r="AJ5277" t="s">
        <v>265</v>
      </c>
      <c r="AL5277" t="str">
        <f>IF(Sudan_News12[[#This Row],[relevancy_classification_english]]="Relevant","مناسب",IF(Sudan_News12[[#This Row],[relevancy_classification_english]]="Relevant","عَرَضِيّ",""))</f>
        <v/>
      </c>
      <c r="AN5277" t="str">
        <f>IF(Sudan_News12[[#This Row],[sentiment_analysis_english]]="Negative","سلبي",IF(Sudan_News12[[#This Row],[sentiment_analysis_english]]="Neutral","حيادي",IF(Sudan_News12[[#This Row],[sentiment_analysis_english]]="Positive","إيجابي","")))</f>
        <v/>
      </c>
      <c r="AO5277" t="e">
        <f>INDEX(TextClassificationList[],MATCH(Sudan_News12[[#This Row],[text_classification_arabic]],TextClassificationList[text_classification_arabic],0),1)</f>
        <v>#N/A</v>
      </c>
      <c r="AQ5277" t="e">
        <f>INDEX(TextClassificationList[],MATCH(Sudan_News12[[#This Row],[text_classification_arabic2]],TextClassificationList[text_classification_arabic],0),1)</f>
        <v>#N/A</v>
      </c>
      <c r="AS5277" t="e">
        <f>INDEX(TextClassificationList[],MATCH(Sudan_News12[[#This Row],[text_classification_arabic3]],TextClassificationList[text_classification_arabic],0),1)</f>
        <v>#N/A</v>
      </c>
      <c r="AU5277" t="e">
        <f>INDEX(TextClassificationList[],MATCH(Sudan_News12[[#This Row],[text_classification_arabic4]],TextClassificationList[text_classification_arabic],0),1)</f>
        <v>#N/A</v>
      </c>
      <c r="AW5277" t="e">
        <f>INDEX(TextClassificationList[],MATCH(Sudan_News12[[#This Row],[text_classification_arabic5]],TextClassificationList[text_classification_arabic],0),1)</f>
        <v>#N/A</v>
      </c>
    </row>
    <row r="5278" spans="1:49" x14ac:dyDescent="0.2">
      <c r="A5278">
        <v>1.0732957952297411E+18</v>
      </c>
      <c r="B5278">
        <v>1.0732677498356859E+18</v>
      </c>
      <c r="C5278" t="s">
        <v>20199</v>
      </c>
      <c r="D5278" s="1">
        <v>43447</v>
      </c>
      <c r="E5278" s="2">
        <v>0.88695601851851846</v>
      </c>
      <c r="F5278">
        <v>200</v>
      </c>
      <c r="G5278">
        <v>1889611729</v>
      </c>
      <c r="H5278" t="s">
        <v>354</v>
      </c>
      <c r="I5278" t="s">
        <v>355</v>
      </c>
      <c r="J5278" t="s">
        <v>265</v>
      </c>
      <c r="K5278" t="s">
        <v>20200</v>
      </c>
      <c r="L5278" t="s">
        <v>266</v>
      </c>
      <c r="M5278" t="s">
        <v>267</v>
      </c>
      <c r="N5278" t="s">
        <v>267</v>
      </c>
      <c r="O5278" t="s">
        <v>267</v>
      </c>
      <c r="P5278">
        <v>0</v>
      </c>
      <c r="Q5278">
        <v>0</v>
      </c>
      <c r="R5278">
        <v>1</v>
      </c>
      <c r="S5278" t="s">
        <v>267</v>
      </c>
      <c r="T5278" t="s">
        <v>267</v>
      </c>
      <c r="U5278" t="s">
        <v>20201</v>
      </c>
      <c r="V5278" t="b">
        <v>0</v>
      </c>
      <c r="W5278" t="s">
        <v>265</v>
      </c>
      <c r="X5278">
        <v>0</v>
      </c>
      <c r="Y5278" t="s">
        <v>265</v>
      </c>
      <c r="Z5278" t="s">
        <v>265</v>
      </c>
      <c r="AA5278" t="s">
        <v>265</v>
      </c>
      <c r="AB5278" t="s">
        <v>265</v>
      </c>
      <c r="AC5278" t="s">
        <v>265</v>
      </c>
      <c r="AD5278" t="s">
        <v>265</v>
      </c>
      <c r="AE5278" t="s">
        <v>265</v>
      </c>
      <c r="AF5278" t="s">
        <v>20202</v>
      </c>
      <c r="AG5278" t="s">
        <v>265</v>
      </c>
      <c r="AH5278" t="s">
        <v>265</v>
      </c>
      <c r="AI5278" t="s">
        <v>265</v>
      </c>
      <c r="AJ5278" t="s">
        <v>265</v>
      </c>
      <c r="AL5278" t="str">
        <f>IF(Sudan_News12[[#This Row],[relevancy_classification_english]]="Relevant","مناسب",IF(Sudan_News12[[#This Row],[relevancy_classification_english]]="Relevant","عَرَضِيّ",""))</f>
        <v/>
      </c>
      <c r="AN5278" t="str">
        <f>IF(Sudan_News12[[#This Row],[sentiment_analysis_english]]="Negative","سلبي",IF(Sudan_News12[[#This Row],[sentiment_analysis_english]]="Neutral","حيادي",IF(Sudan_News12[[#This Row],[sentiment_analysis_english]]="Positive","إيجابي","")))</f>
        <v/>
      </c>
      <c r="AO5278" t="e">
        <f>INDEX(TextClassificationList[],MATCH(Sudan_News12[[#This Row],[text_classification_arabic]],TextClassificationList[text_classification_arabic],0),1)</f>
        <v>#N/A</v>
      </c>
      <c r="AQ5278" t="e">
        <f>INDEX(TextClassificationList[],MATCH(Sudan_News12[[#This Row],[text_classification_arabic2]],TextClassificationList[text_classification_arabic],0),1)</f>
        <v>#N/A</v>
      </c>
      <c r="AS5278" t="e">
        <f>INDEX(TextClassificationList[],MATCH(Sudan_News12[[#This Row],[text_classification_arabic3]],TextClassificationList[text_classification_arabic],0),1)</f>
        <v>#N/A</v>
      </c>
      <c r="AU5278" t="e">
        <f>INDEX(TextClassificationList[],MATCH(Sudan_News12[[#This Row],[text_classification_arabic4]],TextClassificationList[text_classification_arabic],0),1)</f>
        <v>#N/A</v>
      </c>
      <c r="AW5278" t="e">
        <f>INDEX(TextClassificationList[],MATCH(Sudan_News12[[#This Row],[text_classification_arabic5]],TextClassificationList[text_classification_arabic],0),1)</f>
        <v>#N/A</v>
      </c>
    </row>
    <row r="5279" spans="1:49" x14ac:dyDescent="0.2">
      <c r="A5279">
        <v>1.0732614240912466E+18</v>
      </c>
      <c r="B5279">
        <v>1.0732614240912466E+18</v>
      </c>
      <c r="C5279" t="s">
        <v>20203</v>
      </c>
      <c r="D5279" s="1">
        <v>43447</v>
      </c>
      <c r="E5279" s="2">
        <v>0.79210648148148144</v>
      </c>
      <c r="F5279">
        <v>200</v>
      </c>
      <c r="G5279">
        <v>1889611729</v>
      </c>
      <c r="H5279" t="s">
        <v>354</v>
      </c>
      <c r="I5279" t="s">
        <v>355</v>
      </c>
      <c r="J5279" t="s">
        <v>265</v>
      </c>
      <c r="K5279" t="s">
        <v>20204</v>
      </c>
      <c r="L5279" t="s">
        <v>266</v>
      </c>
      <c r="M5279" t="s">
        <v>267</v>
      </c>
      <c r="N5279" t="s">
        <v>267</v>
      </c>
      <c r="O5279" t="s">
        <v>267</v>
      </c>
      <c r="P5279">
        <v>1</v>
      </c>
      <c r="Q5279">
        <v>2</v>
      </c>
      <c r="R5279">
        <v>1</v>
      </c>
      <c r="S5279" t="s">
        <v>267</v>
      </c>
      <c r="T5279" t="s">
        <v>267</v>
      </c>
      <c r="U5279" t="s">
        <v>20205</v>
      </c>
      <c r="V5279" t="b">
        <v>0</v>
      </c>
      <c r="W5279" t="s">
        <v>265</v>
      </c>
      <c r="X5279">
        <v>0</v>
      </c>
      <c r="Y5279" t="s">
        <v>265</v>
      </c>
      <c r="Z5279" t="s">
        <v>265</v>
      </c>
      <c r="AA5279" t="s">
        <v>265</v>
      </c>
      <c r="AB5279" t="s">
        <v>265</v>
      </c>
      <c r="AC5279" t="s">
        <v>265</v>
      </c>
      <c r="AD5279" t="s">
        <v>265</v>
      </c>
      <c r="AE5279" t="s">
        <v>265</v>
      </c>
      <c r="AF5279" t="s">
        <v>267</v>
      </c>
      <c r="AG5279" t="s">
        <v>265</v>
      </c>
      <c r="AH5279" t="s">
        <v>265</v>
      </c>
      <c r="AI5279" t="s">
        <v>265</v>
      </c>
      <c r="AJ5279" t="s">
        <v>265</v>
      </c>
      <c r="AL5279" t="str">
        <f>IF(Sudan_News12[[#This Row],[relevancy_classification_english]]="Relevant","مناسب",IF(Sudan_News12[[#This Row],[relevancy_classification_english]]="Relevant","عَرَضِيّ",""))</f>
        <v/>
      </c>
      <c r="AN5279" t="str">
        <f>IF(Sudan_News12[[#This Row],[sentiment_analysis_english]]="Negative","سلبي",IF(Sudan_News12[[#This Row],[sentiment_analysis_english]]="Neutral","حيادي",IF(Sudan_News12[[#This Row],[sentiment_analysis_english]]="Positive","إيجابي","")))</f>
        <v/>
      </c>
      <c r="AO5279" t="e">
        <f>INDEX(TextClassificationList[],MATCH(Sudan_News12[[#This Row],[text_classification_arabic]],TextClassificationList[text_classification_arabic],0),1)</f>
        <v>#N/A</v>
      </c>
      <c r="AQ5279" t="e">
        <f>INDEX(TextClassificationList[],MATCH(Sudan_News12[[#This Row],[text_classification_arabic2]],TextClassificationList[text_classification_arabic],0),1)</f>
        <v>#N/A</v>
      </c>
      <c r="AS5279" t="e">
        <f>INDEX(TextClassificationList[],MATCH(Sudan_News12[[#This Row],[text_classification_arabic3]],TextClassificationList[text_classification_arabic],0),1)</f>
        <v>#N/A</v>
      </c>
      <c r="AU5279" t="e">
        <f>INDEX(TextClassificationList[],MATCH(Sudan_News12[[#This Row],[text_classification_arabic4]],TextClassificationList[text_classification_arabic],0),1)</f>
        <v>#N/A</v>
      </c>
      <c r="AW5279" t="e">
        <f>INDEX(TextClassificationList[],MATCH(Sudan_News12[[#This Row],[text_classification_arabic5]],TextClassificationList[text_classification_arabic],0),1)</f>
        <v>#N/A</v>
      </c>
    </row>
    <row r="5280" spans="1:49" x14ac:dyDescent="0.2">
      <c r="A5280">
        <v>1.0732093303155098E+18</v>
      </c>
      <c r="B5280">
        <v>1.0729412318634148E+18</v>
      </c>
      <c r="C5280" t="s">
        <v>20206</v>
      </c>
      <c r="D5280" s="1">
        <v>43447</v>
      </c>
      <c r="E5280" s="2">
        <v>0.64835648148148151</v>
      </c>
      <c r="F5280">
        <v>200</v>
      </c>
      <c r="G5280">
        <v>1889611729</v>
      </c>
      <c r="H5280" t="s">
        <v>354</v>
      </c>
      <c r="I5280" t="s">
        <v>355</v>
      </c>
      <c r="J5280" t="s">
        <v>265</v>
      </c>
      <c r="K5280" t="s">
        <v>20207</v>
      </c>
      <c r="L5280" t="s">
        <v>266</v>
      </c>
      <c r="M5280" t="s">
        <v>267</v>
      </c>
      <c r="N5280" t="s">
        <v>267</v>
      </c>
      <c r="O5280" t="s">
        <v>267</v>
      </c>
      <c r="P5280">
        <v>0</v>
      </c>
      <c r="Q5280">
        <v>0</v>
      </c>
      <c r="R5280">
        <v>0</v>
      </c>
      <c r="S5280" t="s">
        <v>267</v>
      </c>
      <c r="T5280" t="s">
        <v>267</v>
      </c>
      <c r="U5280" t="s">
        <v>20208</v>
      </c>
      <c r="V5280" t="b">
        <v>0</v>
      </c>
      <c r="W5280" t="s">
        <v>265</v>
      </c>
      <c r="X5280">
        <v>0</v>
      </c>
      <c r="Y5280" t="s">
        <v>265</v>
      </c>
      <c r="Z5280" t="s">
        <v>265</v>
      </c>
      <c r="AA5280" t="s">
        <v>265</v>
      </c>
      <c r="AB5280" t="s">
        <v>265</v>
      </c>
      <c r="AC5280" t="s">
        <v>265</v>
      </c>
      <c r="AD5280" t="s">
        <v>265</v>
      </c>
      <c r="AE5280" t="s">
        <v>265</v>
      </c>
      <c r="AF5280" t="s">
        <v>267</v>
      </c>
      <c r="AG5280" t="s">
        <v>265</v>
      </c>
      <c r="AH5280" t="s">
        <v>265</v>
      </c>
      <c r="AI5280" t="s">
        <v>265</v>
      </c>
      <c r="AJ5280" t="s">
        <v>265</v>
      </c>
      <c r="AL5280" t="str">
        <f>IF(Sudan_News12[[#This Row],[relevancy_classification_english]]="Relevant","مناسب",IF(Sudan_News12[[#This Row],[relevancy_classification_english]]="Relevant","عَرَضِيّ",""))</f>
        <v/>
      </c>
      <c r="AN5280" t="str">
        <f>IF(Sudan_News12[[#This Row],[sentiment_analysis_english]]="Negative","سلبي",IF(Sudan_News12[[#This Row],[sentiment_analysis_english]]="Neutral","حيادي",IF(Sudan_News12[[#This Row],[sentiment_analysis_english]]="Positive","إيجابي","")))</f>
        <v/>
      </c>
      <c r="AO5280" t="e">
        <f>INDEX(TextClassificationList[],MATCH(Sudan_News12[[#This Row],[text_classification_arabic]],TextClassificationList[text_classification_arabic],0),1)</f>
        <v>#N/A</v>
      </c>
      <c r="AQ5280" t="e">
        <f>INDEX(TextClassificationList[],MATCH(Sudan_News12[[#This Row],[text_classification_arabic2]],TextClassificationList[text_classification_arabic],0),1)</f>
        <v>#N/A</v>
      </c>
      <c r="AS5280" t="e">
        <f>INDEX(TextClassificationList[],MATCH(Sudan_News12[[#This Row],[text_classification_arabic3]],TextClassificationList[text_classification_arabic],0),1)</f>
        <v>#N/A</v>
      </c>
      <c r="AU5280" t="e">
        <f>INDEX(TextClassificationList[],MATCH(Sudan_News12[[#This Row],[text_classification_arabic4]],TextClassificationList[text_classification_arabic],0),1)</f>
        <v>#N/A</v>
      </c>
      <c r="AW5280" t="e">
        <f>INDEX(TextClassificationList[],MATCH(Sudan_News12[[#This Row],[text_classification_arabic5]],TextClassificationList[text_classification_arabic],0),1)</f>
        <v>#N/A</v>
      </c>
    </row>
    <row r="5281" spans="1:49" x14ac:dyDescent="0.2">
      <c r="A5281">
        <v>1.0729873860139786E+18</v>
      </c>
      <c r="B5281">
        <v>1.0729873860139786E+18</v>
      </c>
      <c r="C5281" t="s">
        <v>20209</v>
      </c>
      <c r="D5281" s="1">
        <v>43447</v>
      </c>
      <c r="E5281" s="2">
        <v>3.5902777777777777E-2</v>
      </c>
      <c r="F5281">
        <v>200</v>
      </c>
      <c r="G5281">
        <v>1889611729</v>
      </c>
      <c r="H5281" t="s">
        <v>354</v>
      </c>
      <c r="I5281" t="s">
        <v>355</v>
      </c>
      <c r="J5281" t="s">
        <v>265</v>
      </c>
      <c r="K5281" t="s">
        <v>20210</v>
      </c>
      <c r="L5281" t="s">
        <v>266</v>
      </c>
      <c r="M5281" t="s">
        <v>267</v>
      </c>
      <c r="N5281" t="s">
        <v>267</v>
      </c>
      <c r="O5281" t="s">
        <v>267</v>
      </c>
      <c r="P5281">
        <v>0</v>
      </c>
      <c r="Q5281">
        <v>11</v>
      </c>
      <c r="R5281">
        <v>1</v>
      </c>
      <c r="S5281" t="s">
        <v>20211</v>
      </c>
      <c r="T5281" t="s">
        <v>267</v>
      </c>
      <c r="U5281" t="s">
        <v>20212</v>
      </c>
      <c r="V5281" t="b">
        <v>0</v>
      </c>
      <c r="W5281" t="s">
        <v>265</v>
      </c>
      <c r="X5281">
        <v>0</v>
      </c>
      <c r="Y5281" t="s">
        <v>265</v>
      </c>
      <c r="Z5281" t="s">
        <v>265</v>
      </c>
      <c r="AA5281" t="s">
        <v>265</v>
      </c>
      <c r="AB5281" t="s">
        <v>265</v>
      </c>
      <c r="AC5281" t="s">
        <v>265</v>
      </c>
      <c r="AD5281" t="s">
        <v>265</v>
      </c>
      <c r="AE5281" t="s">
        <v>265</v>
      </c>
      <c r="AF5281" t="s">
        <v>267</v>
      </c>
      <c r="AG5281" t="s">
        <v>265</v>
      </c>
      <c r="AH5281" t="s">
        <v>265</v>
      </c>
      <c r="AI5281" t="s">
        <v>265</v>
      </c>
      <c r="AJ5281" t="s">
        <v>265</v>
      </c>
      <c r="AL5281" t="str">
        <f>IF(Sudan_News12[[#This Row],[relevancy_classification_english]]="Relevant","مناسب",IF(Sudan_News12[[#This Row],[relevancy_classification_english]]="Relevant","عَرَضِيّ",""))</f>
        <v/>
      </c>
      <c r="AN5281" t="str">
        <f>IF(Sudan_News12[[#This Row],[sentiment_analysis_english]]="Negative","سلبي",IF(Sudan_News12[[#This Row],[sentiment_analysis_english]]="Neutral","حيادي",IF(Sudan_News12[[#This Row],[sentiment_analysis_english]]="Positive","إيجابي","")))</f>
        <v/>
      </c>
      <c r="AO5281" t="e">
        <f>INDEX(TextClassificationList[],MATCH(Sudan_News12[[#This Row],[text_classification_arabic]],TextClassificationList[text_classification_arabic],0),1)</f>
        <v>#N/A</v>
      </c>
      <c r="AQ5281" t="e">
        <f>INDEX(TextClassificationList[],MATCH(Sudan_News12[[#This Row],[text_classification_arabic2]],TextClassificationList[text_classification_arabic],0),1)</f>
        <v>#N/A</v>
      </c>
      <c r="AS5281" t="e">
        <f>INDEX(TextClassificationList[],MATCH(Sudan_News12[[#This Row],[text_classification_arabic3]],TextClassificationList[text_classification_arabic],0),1)</f>
        <v>#N/A</v>
      </c>
      <c r="AU5281" t="e">
        <f>INDEX(TextClassificationList[],MATCH(Sudan_News12[[#This Row],[text_classification_arabic4]],TextClassificationList[text_classification_arabic],0),1)</f>
        <v>#N/A</v>
      </c>
      <c r="AW5281" t="e">
        <f>INDEX(TextClassificationList[],MATCH(Sudan_News12[[#This Row],[text_classification_arabic5]],TextClassificationList[text_classification_arabic],0),1)</f>
        <v>#N/A</v>
      </c>
    </row>
    <row r="5282" spans="1:49" x14ac:dyDescent="0.2">
      <c r="A5282">
        <v>1.072985200420905E+18</v>
      </c>
      <c r="B5282">
        <v>1.0728975544619254E+18</v>
      </c>
      <c r="C5282" t="s">
        <v>20213</v>
      </c>
      <c r="D5282" s="1">
        <v>43447</v>
      </c>
      <c r="E5282" s="2">
        <v>2.9872685185185186E-2</v>
      </c>
      <c r="F5282">
        <v>200</v>
      </c>
      <c r="G5282">
        <v>1889611729</v>
      </c>
      <c r="H5282" t="s">
        <v>354</v>
      </c>
      <c r="I5282" t="s">
        <v>355</v>
      </c>
      <c r="J5282" t="s">
        <v>265</v>
      </c>
      <c r="K5282" t="s">
        <v>20214</v>
      </c>
      <c r="L5282" t="s">
        <v>266</v>
      </c>
      <c r="M5282" t="s">
        <v>267</v>
      </c>
      <c r="N5282" t="s">
        <v>267</v>
      </c>
      <c r="O5282" t="s">
        <v>267</v>
      </c>
      <c r="P5282">
        <v>0</v>
      </c>
      <c r="Q5282">
        <v>0</v>
      </c>
      <c r="R5282">
        <v>0</v>
      </c>
      <c r="S5282" t="s">
        <v>267</v>
      </c>
      <c r="T5282" t="s">
        <v>267</v>
      </c>
      <c r="U5282" t="s">
        <v>20215</v>
      </c>
      <c r="V5282" t="b">
        <v>0</v>
      </c>
      <c r="W5282" t="s">
        <v>265</v>
      </c>
      <c r="X5282">
        <v>0</v>
      </c>
      <c r="Y5282" t="s">
        <v>265</v>
      </c>
      <c r="Z5282" t="s">
        <v>265</v>
      </c>
      <c r="AA5282" t="s">
        <v>265</v>
      </c>
      <c r="AB5282" t="s">
        <v>265</v>
      </c>
      <c r="AC5282" t="s">
        <v>265</v>
      </c>
      <c r="AD5282" t="s">
        <v>265</v>
      </c>
      <c r="AE5282" t="s">
        <v>265</v>
      </c>
      <c r="AF5282" t="s">
        <v>16115</v>
      </c>
      <c r="AG5282" t="s">
        <v>265</v>
      </c>
      <c r="AH5282" t="s">
        <v>265</v>
      </c>
      <c r="AI5282" t="s">
        <v>265</v>
      </c>
      <c r="AJ5282" t="s">
        <v>265</v>
      </c>
      <c r="AL5282" t="str">
        <f>IF(Sudan_News12[[#This Row],[relevancy_classification_english]]="Relevant","مناسب",IF(Sudan_News12[[#This Row],[relevancy_classification_english]]="Relevant","عَرَضِيّ",""))</f>
        <v/>
      </c>
      <c r="AN5282" t="str">
        <f>IF(Sudan_News12[[#This Row],[sentiment_analysis_english]]="Negative","سلبي",IF(Sudan_News12[[#This Row],[sentiment_analysis_english]]="Neutral","حيادي",IF(Sudan_News12[[#This Row],[sentiment_analysis_english]]="Positive","إيجابي","")))</f>
        <v/>
      </c>
      <c r="AO5282" t="e">
        <f>INDEX(TextClassificationList[],MATCH(Sudan_News12[[#This Row],[text_classification_arabic]],TextClassificationList[text_classification_arabic],0),1)</f>
        <v>#N/A</v>
      </c>
      <c r="AQ5282" t="e">
        <f>INDEX(TextClassificationList[],MATCH(Sudan_News12[[#This Row],[text_classification_arabic2]],TextClassificationList[text_classification_arabic],0),1)</f>
        <v>#N/A</v>
      </c>
      <c r="AS5282" t="e">
        <f>INDEX(TextClassificationList[],MATCH(Sudan_News12[[#This Row],[text_classification_arabic3]],TextClassificationList[text_classification_arabic],0),1)</f>
        <v>#N/A</v>
      </c>
      <c r="AU5282" t="e">
        <f>INDEX(TextClassificationList[],MATCH(Sudan_News12[[#This Row],[text_classification_arabic4]],TextClassificationList[text_classification_arabic],0),1)</f>
        <v>#N/A</v>
      </c>
      <c r="AW5282" t="e">
        <f>INDEX(TextClassificationList[],MATCH(Sudan_News12[[#This Row],[text_classification_arabic5]],TextClassificationList[text_classification_arabic],0),1)</f>
        <v>#N/A</v>
      </c>
    </row>
    <row r="5283" spans="1:49" x14ac:dyDescent="0.2">
      <c r="A5283">
        <v>1.0729289005089874E+18</v>
      </c>
      <c r="B5283">
        <v>1.0728828413635871E+18</v>
      </c>
      <c r="C5283" t="s">
        <v>20216</v>
      </c>
      <c r="D5283" s="1">
        <v>43446</v>
      </c>
      <c r="E5283" s="2">
        <v>0.87451388888888892</v>
      </c>
      <c r="F5283">
        <v>200</v>
      </c>
      <c r="G5283">
        <v>1889611729</v>
      </c>
      <c r="H5283" t="s">
        <v>354</v>
      </c>
      <c r="I5283" t="s">
        <v>355</v>
      </c>
      <c r="J5283" t="s">
        <v>265</v>
      </c>
      <c r="K5283" t="s">
        <v>20217</v>
      </c>
      <c r="L5283" t="s">
        <v>266</v>
      </c>
      <c r="M5283" t="s">
        <v>267</v>
      </c>
      <c r="N5283" t="s">
        <v>267</v>
      </c>
      <c r="O5283" t="s">
        <v>267</v>
      </c>
      <c r="P5283">
        <v>0</v>
      </c>
      <c r="Q5283">
        <v>0</v>
      </c>
      <c r="R5283">
        <v>0</v>
      </c>
      <c r="S5283" t="s">
        <v>267</v>
      </c>
      <c r="T5283" t="s">
        <v>267</v>
      </c>
      <c r="U5283" t="s">
        <v>20218</v>
      </c>
      <c r="V5283" t="b">
        <v>0</v>
      </c>
      <c r="W5283" t="s">
        <v>265</v>
      </c>
      <c r="X5283">
        <v>0</v>
      </c>
      <c r="Y5283" t="s">
        <v>265</v>
      </c>
      <c r="Z5283" t="s">
        <v>265</v>
      </c>
      <c r="AA5283" t="s">
        <v>265</v>
      </c>
      <c r="AB5283" t="s">
        <v>265</v>
      </c>
      <c r="AC5283" t="s">
        <v>265</v>
      </c>
      <c r="AD5283" t="s">
        <v>265</v>
      </c>
      <c r="AE5283" t="s">
        <v>265</v>
      </c>
      <c r="AF5283" t="s">
        <v>20219</v>
      </c>
      <c r="AG5283" t="s">
        <v>265</v>
      </c>
      <c r="AH5283" t="s">
        <v>265</v>
      </c>
      <c r="AI5283" t="s">
        <v>265</v>
      </c>
      <c r="AJ5283" t="s">
        <v>265</v>
      </c>
      <c r="AL5283" t="str">
        <f>IF(Sudan_News12[[#This Row],[relevancy_classification_english]]="Relevant","مناسب",IF(Sudan_News12[[#This Row],[relevancy_classification_english]]="Relevant","عَرَضِيّ",""))</f>
        <v/>
      </c>
      <c r="AN5283" t="str">
        <f>IF(Sudan_News12[[#This Row],[sentiment_analysis_english]]="Negative","سلبي",IF(Sudan_News12[[#This Row],[sentiment_analysis_english]]="Neutral","حيادي",IF(Sudan_News12[[#This Row],[sentiment_analysis_english]]="Positive","إيجابي","")))</f>
        <v/>
      </c>
      <c r="AO5283" t="e">
        <f>INDEX(TextClassificationList[],MATCH(Sudan_News12[[#This Row],[text_classification_arabic]],TextClassificationList[text_classification_arabic],0),1)</f>
        <v>#N/A</v>
      </c>
      <c r="AQ5283" t="e">
        <f>INDEX(TextClassificationList[],MATCH(Sudan_News12[[#This Row],[text_classification_arabic2]],TextClassificationList[text_classification_arabic],0),1)</f>
        <v>#N/A</v>
      </c>
      <c r="AS5283" t="e">
        <f>INDEX(TextClassificationList[],MATCH(Sudan_News12[[#This Row],[text_classification_arabic3]],TextClassificationList[text_classification_arabic],0),1)</f>
        <v>#N/A</v>
      </c>
      <c r="AU5283" t="e">
        <f>INDEX(TextClassificationList[],MATCH(Sudan_News12[[#This Row],[text_classification_arabic4]],TextClassificationList[text_classification_arabic],0),1)</f>
        <v>#N/A</v>
      </c>
      <c r="AW5283" t="e">
        <f>INDEX(TextClassificationList[],MATCH(Sudan_News12[[#This Row],[text_classification_arabic5]],TextClassificationList[text_classification_arabic],0),1)</f>
        <v>#N/A</v>
      </c>
    </row>
    <row r="5284" spans="1:49" x14ac:dyDescent="0.2">
      <c r="A5284">
        <v>1.072919442982613E+18</v>
      </c>
      <c r="B5284">
        <v>1.072919442982613E+18</v>
      </c>
      <c r="C5284" t="s">
        <v>20220</v>
      </c>
      <c r="D5284" s="1">
        <v>43446</v>
      </c>
      <c r="E5284" s="2">
        <v>0.84841435185185188</v>
      </c>
      <c r="F5284">
        <v>200</v>
      </c>
      <c r="G5284">
        <v>1889611729</v>
      </c>
      <c r="H5284" t="s">
        <v>354</v>
      </c>
      <c r="I5284" t="s">
        <v>355</v>
      </c>
      <c r="J5284" t="s">
        <v>265</v>
      </c>
      <c r="K5284" t="s">
        <v>20221</v>
      </c>
      <c r="L5284" t="s">
        <v>266</v>
      </c>
      <c r="M5284" t="s">
        <v>267</v>
      </c>
      <c r="N5284" t="s">
        <v>267</v>
      </c>
      <c r="O5284" t="s">
        <v>267</v>
      </c>
      <c r="P5284">
        <v>2</v>
      </c>
      <c r="Q5284">
        <v>0</v>
      </c>
      <c r="R5284">
        <v>2</v>
      </c>
      <c r="S5284" t="s">
        <v>267</v>
      </c>
      <c r="T5284" t="s">
        <v>267</v>
      </c>
      <c r="U5284" t="s">
        <v>20222</v>
      </c>
      <c r="V5284" t="b">
        <v>0</v>
      </c>
      <c r="W5284" t="s">
        <v>265</v>
      </c>
      <c r="X5284">
        <v>0</v>
      </c>
      <c r="Y5284" t="s">
        <v>265</v>
      </c>
      <c r="Z5284" t="s">
        <v>265</v>
      </c>
      <c r="AA5284" t="s">
        <v>265</v>
      </c>
      <c r="AB5284" t="s">
        <v>265</v>
      </c>
      <c r="AC5284" t="s">
        <v>265</v>
      </c>
      <c r="AD5284" t="s">
        <v>265</v>
      </c>
      <c r="AE5284" t="s">
        <v>265</v>
      </c>
      <c r="AF5284" t="s">
        <v>267</v>
      </c>
      <c r="AG5284" t="s">
        <v>265</v>
      </c>
      <c r="AH5284" t="s">
        <v>265</v>
      </c>
      <c r="AI5284" t="s">
        <v>265</v>
      </c>
      <c r="AJ5284" t="s">
        <v>265</v>
      </c>
      <c r="AL5284" t="str">
        <f>IF(Sudan_News12[[#This Row],[relevancy_classification_english]]="Relevant","مناسب",IF(Sudan_News12[[#This Row],[relevancy_classification_english]]="Relevant","عَرَضِيّ",""))</f>
        <v/>
      </c>
      <c r="AN5284" t="str">
        <f>IF(Sudan_News12[[#This Row],[sentiment_analysis_english]]="Negative","سلبي",IF(Sudan_News12[[#This Row],[sentiment_analysis_english]]="Neutral","حيادي",IF(Sudan_News12[[#This Row],[sentiment_analysis_english]]="Positive","إيجابي","")))</f>
        <v/>
      </c>
      <c r="AO5284" t="e">
        <f>INDEX(TextClassificationList[],MATCH(Sudan_News12[[#This Row],[text_classification_arabic]],TextClassificationList[text_classification_arabic],0),1)</f>
        <v>#N/A</v>
      </c>
      <c r="AQ5284" t="e">
        <f>INDEX(TextClassificationList[],MATCH(Sudan_News12[[#This Row],[text_classification_arabic2]],TextClassificationList[text_classification_arabic],0),1)</f>
        <v>#N/A</v>
      </c>
      <c r="AS5284" t="e">
        <f>INDEX(TextClassificationList[],MATCH(Sudan_News12[[#This Row],[text_classification_arabic3]],TextClassificationList[text_classification_arabic],0),1)</f>
        <v>#N/A</v>
      </c>
      <c r="AU5284" t="e">
        <f>INDEX(TextClassificationList[],MATCH(Sudan_News12[[#This Row],[text_classification_arabic4]],TextClassificationList[text_classification_arabic],0),1)</f>
        <v>#N/A</v>
      </c>
      <c r="AW5284" t="e">
        <f>INDEX(TextClassificationList[],MATCH(Sudan_News12[[#This Row],[text_classification_arabic5]],TextClassificationList[text_classification_arabic],0),1)</f>
        <v>#N/A</v>
      </c>
    </row>
    <row r="5285" spans="1:49" x14ac:dyDescent="0.2">
      <c r="A5285">
        <v>1.0729079486686536E+18</v>
      </c>
      <c r="B5285">
        <v>1.0728253201794662E+18</v>
      </c>
      <c r="C5285" t="s">
        <v>20223</v>
      </c>
      <c r="D5285" s="1">
        <v>43446</v>
      </c>
      <c r="E5285" s="2">
        <v>0.81670138888888888</v>
      </c>
      <c r="F5285">
        <v>200</v>
      </c>
      <c r="G5285">
        <v>1889611729</v>
      </c>
      <c r="H5285" t="s">
        <v>354</v>
      </c>
      <c r="I5285" t="s">
        <v>355</v>
      </c>
      <c r="J5285" t="s">
        <v>265</v>
      </c>
      <c r="K5285" t="s">
        <v>20224</v>
      </c>
      <c r="L5285" t="s">
        <v>266</v>
      </c>
      <c r="M5285" t="s">
        <v>267</v>
      </c>
      <c r="N5285" t="s">
        <v>267</v>
      </c>
      <c r="O5285" t="s">
        <v>267</v>
      </c>
      <c r="P5285">
        <v>0</v>
      </c>
      <c r="Q5285">
        <v>0</v>
      </c>
      <c r="R5285">
        <v>1</v>
      </c>
      <c r="S5285" t="s">
        <v>267</v>
      </c>
      <c r="T5285" t="s">
        <v>267</v>
      </c>
      <c r="U5285" t="s">
        <v>20225</v>
      </c>
      <c r="V5285" t="b">
        <v>0</v>
      </c>
      <c r="W5285" t="s">
        <v>265</v>
      </c>
      <c r="X5285">
        <v>0</v>
      </c>
      <c r="Y5285" t="s">
        <v>265</v>
      </c>
      <c r="Z5285" t="s">
        <v>265</v>
      </c>
      <c r="AA5285" t="s">
        <v>265</v>
      </c>
      <c r="AB5285" t="s">
        <v>265</v>
      </c>
      <c r="AC5285" t="s">
        <v>265</v>
      </c>
      <c r="AD5285" t="s">
        <v>265</v>
      </c>
      <c r="AE5285" t="s">
        <v>265</v>
      </c>
      <c r="AF5285" t="s">
        <v>20226</v>
      </c>
      <c r="AG5285" t="s">
        <v>265</v>
      </c>
      <c r="AH5285" t="s">
        <v>265</v>
      </c>
      <c r="AI5285" t="s">
        <v>265</v>
      </c>
      <c r="AJ5285" t="s">
        <v>265</v>
      </c>
      <c r="AL5285" t="str">
        <f>IF(Sudan_News12[[#This Row],[relevancy_classification_english]]="Relevant","مناسب",IF(Sudan_News12[[#This Row],[relevancy_classification_english]]="Relevant","عَرَضِيّ",""))</f>
        <v/>
      </c>
      <c r="AN5285" t="str">
        <f>IF(Sudan_News12[[#This Row],[sentiment_analysis_english]]="Negative","سلبي",IF(Sudan_News12[[#This Row],[sentiment_analysis_english]]="Neutral","حيادي",IF(Sudan_News12[[#This Row],[sentiment_analysis_english]]="Positive","إيجابي","")))</f>
        <v/>
      </c>
      <c r="AO5285" t="e">
        <f>INDEX(TextClassificationList[],MATCH(Sudan_News12[[#This Row],[text_classification_arabic]],TextClassificationList[text_classification_arabic],0),1)</f>
        <v>#N/A</v>
      </c>
      <c r="AQ5285" t="e">
        <f>INDEX(TextClassificationList[],MATCH(Sudan_News12[[#This Row],[text_classification_arabic2]],TextClassificationList[text_classification_arabic],0),1)</f>
        <v>#N/A</v>
      </c>
      <c r="AS5285" t="e">
        <f>INDEX(TextClassificationList[],MATCH(Sudan_News12[[#This Row],[text_classification_arabic3]],TextClassificationList[text_classification_arabic],0),1)</f>
        <v>#N/A</v>
      </c>
      <c r="AU5285" t="e">
        <f>INDEX(TextClassificationList[],MATCH(Sudan_News12[[#This Row],[text_classification_arabic4]],TextClassificationList[text_classification_arabic],0),1)</f>
        <v>#N/A</v>
      </c>
      <c r="AW5285" t="e">
        <f>INDEX(TextClassificationList[],MATCH(Sudan_News12[[#This Row],[text_classification_arabic5]],TextClassificationList[text_classification_arabic],0),1)</f>
        <v>#N/A</v>
      </c>
    </row>
    <row r="5286" spans="1:49" x14ac:dyDescent="0.2">
      <c r="A5286">
        <v>1.072902916833452E+18</v>
      </c>
      <c r="B5286">
        <v>1.0729022426074767E+18</v>
      </c>
      <c r="C5286" t="s">
        <v>20227</v>
      </c>
      <c r="D5286" s="1">
        <v>43446</v>
      </c>
      <c r="E5286" s="2">
        <v>0.80281250000000004</v>
      </c>
      <c r="F5286">
        <v>200</v>
      </c>
      <c r="G5286">
        <v>1889611729</v>
      </c>
      <c r="H5286" t="s">
        <v>354</v>
      </c>
      <c r="I5286" t="s">
        <v>355</v>
      </c>
      <c r="J5286" t="s">
        <v>265</v>
      </c>
      <c r="K5286" t="s">
        <v>20228</v>
      </c>
      <c r="L5286" t="s">
        <v>266</v>
      </c>
      <c r="M5286" t="s">
        <v>267</v>
      </c>
      <c r="N5286" t="s">
        <v>267</v>
      </c>
      <c r="O5286" t="s">
        <v>267</v>
      </c>
      <c r="P5286">
        <v>1</v>
      </c>
      <c r="Q5286">
        <v>0</v>
      </c>
      <c r="R5286">
        <v>0</v>
      </c>
      <c r="S5286" t="s">
        <v>267</v>
      </c>
      <c r="T5286" t="s">
        <v>267</v>
      </c>
      <c r="U5286" t="s">
        <v>20229</v>
      </c>
      <c r="V5286" t="b">
        <v>0</v>
      </c>
      <c r="W5286" t="s">
        <v>265</v>
      </c>
      <c r="X5286">
        <v>0</v>
      </c>
      <c r="Y5286" t="s">
        <v>265</v>
      </c>
      <c r="Z5286" t="s">
        <v>265</v>
      </c>
      <c r="AA5286" t="s">
        <v>265</v>
      </c>
      <c r="AB5286" t="s">
        <v>265</v>
      </c>
      <c r="AC5286" t="s">
        <v>265</v>
      </c>
      <c r="AD5286" t="s">
        <v>265</v>
      </c>
      <c r="AE5286" t="s">
        <v>265</v>
      </c>
      <c r="AF5286" t="s">
        <v>20230</v>
      </c>
      <c r="AG5286" t="s">
        <v>265</v>
      </c>
      <c r="AH5286" t="s">
        <v>265</v>
      </c>
      <c r="AI5286" t="s">
        <v>265</v>
      </c>
      <c r="AJ5286" t="s">
        <v>265</v>
      </c>
      <c r="AL5286" t="str">
        <f>IF(Sudan_News12[[#This Row],[relevancy_classification_english]]="Relevant","مناسب",IF(Sudan_News12[[#This Row],[relevancy_classification_english]]="Relevant","عَرَضِيّ",""))</f>
        <v/>
      </c>
      <c r="AN5286" t="str">
        <f>IF(Sudan_News12[[#This Row],[sentiment_analysis_english]]="Negative","سلبي",IF(Sudan_News12[[#This Row],[sentiment_analysis_english]]="Neutral","حيادي",IF(Sudan_News12[[#This Row],[sentiment_analysis_english]]="Positive","إيجابي","")))</f>
        <v/>
      </c>
      <c r="AO5286" t="e">
        <f>INDEX(TextClassificationList[],MATCH(Sudan_News12[[#This Row],[text_classification_arabic]],TextClassificationList[text_classification_arabic],0),1)</f>
        <v>#N/A</v>
      </c>
      <c r="AQ5286" t="e">
        <f>INDEX(TextClassificationList[],MATCH(Sudan_News12[[#This Row],[text_classification_arabic2]],TextClassificationList[text_classification_arabic],0),1)</f>
        <v>#N/A</v>
      </c>
      <c r="AS5286" t="e">
        <f>INDEX(TextClassificationList[],MATCH(Sudan_News12[[#This Row],[text_classification_arabic3]],TextClassificationList[text_classification_arabic],0),1)</f>
        <v>#N/A</v>
      </c>
      <c r="AU5286" t="e">
        <f>INDEX(TextClassificationList[],MATCH(Sudan_News12[[#This Row],[text_classification_arabic4]],TextClassificationList[text_classification_arabic],0),1)</f>
        <v>#N/A</v>
      </c>
      <c r="AW5286" t="e">
        <f>INDEX(TextClassificationList[],MATCH(Sudan_News12[[#This Row],[text_classification_arabic5]],TextClassificationList[text_classification_arabic],0),1)</f>
        <v>#N/A</v>
      </c>
    </row>
    <row r="5287" spans="1:49" x14ac:dyDescent="0.2">
      <c r="A5287">
        <v>1.07288873327027E+18</v>
      </c>
      <c r="B5287">
        <v>1.07288873327027E+18</v>
      </c>
      <c r="C5287" t="s">
        <v>20231</v>
      </c>
      <c r="D5287" s="1">
        <v>43446</v>
      </c>
      <c r="E5287" s="2">
        <v>0.76366898148148143</v>
      </c>
      <c r="F5287">
        <v>200</v>
      </c>
      <c r="G5287">
        <v>1889611729</v>
      </c>
      <c r="H5287" t="s">
        <v>354</v>
      </c>
      <c r="I5287" t="s">
        <v>355</v>
      </c>
      <c r="J5287" t="s">
        <v>265</v>
      </c>
      <c r="K5287" t="s">
        <v>20232</v>
      </c>
      <c r="L5287" t="s">
        <v>266</v>
      </c>
      <c r="M5287" t="s">
        <v>267</v>
      </c>
      <c r="N5287" t="s">
        <v>267</v>
      </c>
      <c r="O5287" t="s">
        <v>267</v>
      </c>
      <c r="P5287">
        <v>0</v>
      </c>
      <c r="Q5287">
        <v>0</v>
      </c>
      <c r="R5287">
        <v>1</v>
      </c>
      <c r="S5287" t="s">
        <v>267</v>
      </c>
      <c r="T5287" t="s">
        <v>267</v>
      </c>
      <c r="U5287" t="s">
        <v>20233</v>
      </c>
      <c r="V5287" t="b">
        <v>0</v>
      </c>
      <c r="W5287" t="s">
        <v>265</v>
      </c>
      <c r="X5287">
        <v>0</v>
      </c>
      <c r="Y5287" t="s">
        <v>265</v>
      </c>
      <c r="Z5287" t="s">
        <v>265</v>
      </c>
      <c r="AA5287" t="s">
        <v>265</v>
      </c>
      <c r="AB5287" t="s">
        <v>265</v>
      </c>
      <c r="AC5287" t="s">
        <v>265</v>
      </c>
      <c r="AD5287" t="s">
        <v>265</v>
      </c>
      <c r="AE5287" t="s">
        <v>265</v>
      </c>
      <c r="AF5287" t="s">
        <v>267</v>
      </c>
      <c r="AG5287" t="s">
        <v>265</v>
      </c>
      <c r="AH5287" t="s">
        <v>265</v>
      </c>
      <c r="AI5287" t="s">
        <v>265</v>
      </c>
      <c r="AJ5287" t="s">
        <v>265</v>
      </c>
      <c r="AL5287" t="str">
        <f>IF(Sudan_News12[[#This Row],[relevancy_classification_english]]="Relevant","مناسب",IF(Sudan_News12[[#This Row],[relevancy_classification_english]]="Relevant","عَرَضِيّ",""))</f>
        <v/>
      </c>
      <c r="AN5287" t="str">
        <f>IF(Sudan_News12[[#This Row],[sentiment_analysis_english]]="Negative","سلبي",IF(Sudan_News12[[#This Row],[sentiment_analysis_english]]="Neutral","حيادي",IF(Sudan_News12[[#This Row],[sentiment_analysis_english]]="Positive","إيجابي","")))</f>
        <v/>
      </c>
      <c r="AO5287" t="e">
        <f>INDEX(TextClassificationList[],MATCH(Sudan_News12[[#This Row],[text_classification_arabic]],TextClassificationList[text_classification_arabic],0),1)</f>
        <v>#N/A</v>
      </c>
      <c r="AQ5287" t="e">
        <f>INDEX(TextClassificationList[],MATCH(Sudan_News12[[#This Row],[text_classification_arabic2]],TextClassificationList[text_classification_arabic],0),1)</f>
        <v>#N/A</v>
      </c>
      <c r="AS5287" t="e">
        <f>INDEX(TextClassificationList[],MATCH(Sudan_News12[[#This Row],[text_classification_arabic3]],TextClassificationList[text_classification_arabic],0),1)</f>
        <v>#N/A</v>
      </c>
      <c r="AU5287" t="e">
        <f>INDEX(TextClassificationList[],MATCH(Sudan_News12[[#This Row],[text_classification_arabic4]],TextClassificationList[text_classification_arabic],0),1)</f>
        <v>#N/A</v>
      </c>
      <c r="AW5287" t="e">
        <f>INDEX(TextClassificationList[],MATCH(Sudan_News12[[#This Row],[text_classification_arabic5]],TextClassificationList[text_classification_arabic],0),1)</f>
        <v>#N/A</v>
      </c>
    </row>
    <row r="5288" spans="1:49" x14ac:dyDescent="0.2">
      <c r="A5288">
        <v>1.072876962752938E+18</v>
      </c>
      <c r="B5288">
        <v>1.072876962752938E+18</v>
      </c>
      <c r="C5288" t="s">
        <v>20234</v>
      </c>
      <c r="D5288" s="1">
        <v>43446</v>
      </c>
      <c r="E5288" s="2">
        <v>0.73119212962962965</v>
      </c>
      <c r="F5288">
        <v>200</v>
      </c>
      <c r="G5288">
        <v>1889611729</v>
      </c>
      <c r="H5288" t="s">
        <v>354</v>
      </c>
      <c r="I5288" t="s">
        <v>355</v>
      </c>
      <c r="J5288" t="s">
        <v>265</v>
      </c>
      <c r="K5288" t="s">
        <v>20235</v>
      </c>
      <c r="L5288" t="s">
        <v>266</v>
      </c>
      <c r="M5288" t="s">
        <v>267</v>
      </c>
      <c r="N5288" t="s">
        <v>267</v>
      </c>
      <c r="O5288" t="s">
        <v>267</v>
      </c>
      <c r="P5288">
        <v>0</v>
      </c>
      <c r="Q5288">
        <v>0</v>
      </c>
      <c r="R5288">
        <v>0</v>
      </c>
      <c r="S5288" t="s">
        <v>267</v>
      </c>
      <c r="T5288" t="s">
        <v>267</v>
      </c>
      <c r="U5288" t="s">
        <v>20236</v>
      </c>
      <c r="V5288" t="b">
        <v>0</v>
      </c>
      <c r="W5288" t="s">
        <v>265</v>
      </c>
      <c r="X5288">
        <v>0</v>
      </c>
      <c r="Y5288" t="s">
        <v>265</v>
      </c>
      <c r="Z5288" t="s">
        <v>265</v>
      </c>
      <c r="AA5288" t="s">
        <v>265</v>
      </c>
      <c r="AB5288" t="s">
        <v>265</v>
      </c>
      <c r="AC5288" t="s">
        <v>265</v>
      </c>
      <c r="AD5288" t="s">
        <v>265</v>
      </c>
      <c r="AE5288" t="s">
        <v>265</v>
      </c>
      <c r="AF5288" t="s">
        <v>267</v>
      </c>
      <c r="AG5288" t="s">
        <v>265</v>
      </c>
      <c r="AH5288" t="s">
        <v>265</v>
      </c>
      <c r="AI5288" t="s">
        <v>265</v>
      </c>
      <c r="AJ5288" t="s">
        <v>265</v>
      </c>
      <c r="AL5288" t="str">
        <f>IF(Sudan_News12[[#This Row],[relevancy_classification_english]]="Relevant","مناسب",IF(Sudan_News12[[#This Row],[relevancy_classification_english]]="Relevant","عَرَضِيّ",""))</f>
        <v/>
      </c>
      <c r="AN5288" t="str">
        <f>IF(Sudan_News12[[#This Row],[sentiment_analysis_english]]="Negative","سلبي",IF(Sudan_News12[[#This Row],[sentiment_analysis_english]]="Neutral","حيادي",IF(Sudan_News12[[#This Row],[sentiment_analysis_english]]="Positive","إيجابي","")))</f>
        <v/>
      </c>
      <c r="AO5288" t="e">
        <f>INDEX(TextClassificationList[],MATCH(Sudan_News12[[#This Row],[text_classification_arabic]],TextClassificationList[text_classification_arabic],0),1)</f>
        <v>#N/A</v>
      </c>
      <c r="AQ5288" t="e">
        <f>INDEX(TextClassificationList[],MATCH(Sudan_News12[[#This Row],[text_classification_arabic2]],TextClassificationList[text_classification_arabic],0),1)</f>
        <v>#N/A</v>
      </c>
      <c r="AS5288" t="e">
        <f>INDEX(TextClassificationList[],MATCH(Sudan_News12[[#This Row],[text_classification_arabic3]],TextClassificationList[text_classification_arabic],0),1)</f>
        <v>#N/A</v>
      </c>
      <c r="AU5288" t="e">
        <f>INDEX(TextClassificationList[],MATCH(Sudan_News12[[#This Row],[text_classification_arabic4]],TextClassificationList[text_classification_arabic],0),1)</f>
        <v>#N/A</v>
      </c>
      <c r="AW5288" t="e">
        <f>INDEX(TextClassificationList[],MATCH(Sudan_News12[[#This Row],[text_classification_arabic5]],TextClassificationList[text_classification_arabic],0),1)</f>
        <v>#N/A</v>
      </c>
    </row>
    <row r="5289" spans="1:49" x14ac:dyDescent="0.2">
      <c r="A5289">
        <v>1.0728760119168082E+18</v>
      </c>
      <c r="B5289">
        <v>1.0728760119168082E+18</v>
      </c>
      <c r="C5289" t="s">
        <v>20237</v>
      </c>
      <c r="D5289" s="1">
        <v>43446</v>
      </c>
      <c r="E5289" s="2">
        <v>0.72856481481481483</v>
      </c>
      <c r="F5289">
        <v>200</v>
      </c>
      <c r="G5289">
        <v>1889611729</v>
      </c>
      <c r="H5289" t="s">
        <v>354</v>
      </c>
      <c r="I5289" t="s">
        <v>355</v>
      </c>
      <c r="J5289" t="s">
        <v>265</v>
      </c>
      <c r="K5289" t="s">
        <v>20238</v>
      </c>
      <c r="L5289" t="s">
        <v>266</v>
      </c>
      <c r="M5289" t="s">
        <v>267</v>
      </c>
      <c r="N5289" t="s">
        <v>267</v>
      </c>
      <c r="O5289" t="s">
        <v>267</v>
      </c>
      <c r="P5289">
        <v>0</v>
      </c>
      <c r="Q5289">
        <v>1</v>
      </c>
      <c r="R5289">
        <v>0</v>
      </c>
      <c r="S5289" t="s">
        <v>267</v>
      </c>
      <c r="T5289" t="s">
        <v>267</v>
      </c>
      <c r="U5289" t="s">
        <v>20239</v>
      </c>
      <c r="V5289" t="b">
        <v>0</v>
      </c>
      <c r="W5289" t="s">
        <v>265</v>
      </c>
      <c r="X5289">
        <v>0</v>
      </c>
      <c r="Y5289" t="s">
        <v>265</v>
      </c>
      <c r="Z5289" t="s">
        <v>265</v>
      </c>
      <c r="AA5289" t="s">
        <v>265</v>
      </c>
      <c r="AB5289" t="s">
        <v>265</v>
      </c>
      <c r="AC5289" t="s">
        <v>265</v>
      </c>
      <c r="AD5289" t="s">
        <v>265</v>
      </c>
      <c r="AE5289" t="s">
        <v>265</v>
      </c>
      <c r="AF5289" t="s">
        <v>267</v>
      </c>
      <c r="AG5289" t="s">
        <v>265</v>
      </c>
      <c r="AH5289" t="s">
        <v>265</v>
      </c>
      <c r="AI5289" t="s">
        <v>265</v>
      </c>
      <c r="AJ5289" t="s">
        <v>265</v>
      </c>
      <c r="AL5289" t="str">
        <f>IF(Sudan_News12[[#This Row],[relevancy_classification_english]]="Relevant","مناسب",IF(Sudan_News12[[#This Row],[relevancy_classification_english]]="Relevant","عَرَضِيّ",""))</f>
        <v/>
      </c>
      <c r="AN5289" t="str">
        <f>IF(Sudan_News12[[#This Row],[sentiment_analysis_english]]="Negative","سلبي",IF(Sudan_News12[[#This Row],[sentiment_analysis_english]]="Neutral","حيادي",IF(Sudan_News12[[#This Row],[sentiment_analysis_english]]="Positive","إيجابي","")))</f>
        <v/>
      </c>
      <c r="AO5289" t="e">
        <f>INDEX(TextClassificationList[],MATCH(Sudan_News12[[#This Row],[text_classification_arabic]],TextClassificationList[text_classification_arabic],0),1)</f>
        <v>#N/A</v>
      </c>
      <c r="AQ5289" t="e">
        <f>INDEX(TextClassificationList[],MATCH(Sudan_News12[[#This Row],[text_classification_arabic2]],TextClassificationList[text_classification_arabic],0),1)</f>
        <v>#N/A</v>
      </c>
      <c r="AS5289" t="e">
        <f>INDEX(TextClassificationList[],MATCH(Sudan_News12[[#This Row],[text_classification_arabic3]],TextClassificationList[text_classification_arabic],0),1)</f>
        <v>#N/A</v>
      </c>
      <c r="AU5289" t="e">
        <f>INDEX(TextClassificationList[],MATCH(Sudan_News12[[#This Row],[text_classification_arabic4]],TextClassificationList[text_classification_arabic],0),1)</f>
        <v>#N/A</v>
      </c>
      <c r="AW5289" t="e">
        <f>INDEX(TextClassificationList[],MATCH(Sudan_News12[[#This Row],[text_classification_arabic5]],TextClassificationList[text_classification_arabic],0),1)</f>
        <v>#N/A</v>
      </c>
    </row>
    <row r="5290" spans="1:49" x14ac:dyDescent="0.2">
      <c r="A5290">
        <v>1.0728756939339121E+18</v>
      </c>
      <c r="B5290">
        <v>1.0728756939339121E+18</v>
      </c>
      <c r="C5290" t="s">
        <v>20240</v>
      </c>
      <c r="D5290" s="1">
        <v>43446</v>
      </c>
      <c r="E5290" s="2">
        <v>0.72769675925925925</v>
      </c>
      <c r="F5290">
        <v>200</v>
      </c>
      <c r="G5290">
        <v>1889611729</v>
      </c>
      <c r="H5290" t="s">
        <v>354</v>
      </c>
      <c r="I5290" t="s">
        <v>355</v>
      </c>
      <c r="J5290" t="s">
        <v>265</v>
      </c>
      <c r="K5290" t="s">
        <v>20241</v>
      </c>
      <c r="L5290" t="s">
        <v>266</v>
      </c>
      <c r="M5290" t="s">
        <v>267</v>
      </c>
      <c r="N5290" t="s">
        <v>267</v>
      </c>
      <c r="O5290" t="s">
        <v>267</v>
      </c>
      <c r="P5290">
        <v>0</v>
      </c>
      <c r="Q5290">
        <v>0</v>
      </c>
      <c r="R5290">
        <v>1</v>
      </c>
      <c r="S5290" t="s">
        <v>267</v>
      </c>
      <c r="T5290" t="s">
        <v>267</v>
      </c>
      <c r="U5290" t="s">
        <v>20242</v>
      </c>
      <c r="V5290" t="b">
        <v>0</v>
      </c>
      <c r="W5290" t="s">
        <v>265</v>
      </c>
      <c r="X5290">
        <v>0</v>
      </c>
      <c r="Y5290" t="s">
        <v>265</v>
      </c>
      <c r="Z5290" t="s">
        <v>265</v>
      </c>
      <c r="AA5290" t="s">
        <v>265</v>
      </c>
      <c r="AB5290" t="s">
        <v>265</v>
      </c>
      <c r="AC5290" t="s">
        <v>265</v>
      </c>
      <c r="AD5290" t="s">
        <v>265</v>
      </c>
      <c r="AE5290" t="s">
        <v>265</v>
      </c>
      <c r="AF5290" t="s">
        <v>267</v>
      </c>
      <c r="AG5290" t="s">
        <v>265</v>
      </c>
      <c r="AH5290" t="s">
        <v>265</v>
      </c>
      <c r="AI5290" t="s">
        <v>265</v>
      </c>
      <c r="AJ5290" t="s">
        <v>265</v>
      </c>
      <c r="AL5290" t="str">
        <f>IF(Sudan_News12[[#This Row],[relevancy_classification_english]]="Relevant","مناسب",IF(Sudan_News12[[#This Row],[relevancy_classification_english]]="Relevant","عَرَضِيّ",""))</f>
        <v/>
      </c>
      <c r="AN5290" t="str">
        <f>IF(Sudan_News12[[#This Row],[sentiment_analysis_english]]="Negative","سلبي",IF(Sudan_News12[[#This Row],[sentiment_analysis_english]]="Neutral","حيادي",IF(Sudan_News12[[#This Row],[sentiment_analysis_english]]="Positive","إيجابي","")))</f>
        <v/>
      </c>
      <c r="AO5290" t="e">
        <f>INDEX(TextClassificationList[],MATCH(Sudan_News12[[#This Row],[text_classification_arabic]],TextClassificationList[text_classification_arabic],0),1)</f>
        <v>#N/A</v>
      </c>
      <c r="AQ5290" t="e">
        <f>INDEX(TextClassificationList[],MATCH(Sudan_News12[[#This Row],[text_classification_arabic2]],TextClassificationList[text_classification_arabic],0),1)</f>
        <v>#N/A</v>
      </c>
      <c r="AS5290" t="e">
        <f>INDEX(TextClassificationList[],MATCH(Sudan_News12[[#This Row],[text_classification_arabic3]],TextClassificationList[text_classification_arabic],0),1)</f>
        <v>#N/A</v>
      </c>
      <c r="AU5290" t="e">
        <f>INDEX(TextClassificationList[],MATCH(Sudan_News12[[#This Row],[text_classification_arabic4]],TextClassificationList[text_classification_arabic],0),1)</f>
        <v>#N/A</v>
      </c>
      <c r="AW5290" t="e">
        <f>INDEX(TextClassificationList[],MATCH(Sudan_News12[[#This Row],[text_classification_arabic5]],TextClassificationList[text_classification_arabic],0),1)</f>
        <v>#N/A</v>
      </c>
    </row>
    <row r="5291" spans="1:49" x14ac:dyDescent="0.2">
      <c r="A5291">
        <v>1.0728641504711721E+18</v>
      </c>
      <c r="B5291">
        <v>1.0728641504711721E+18</v>
      </c>
      <c r="C5291" t="s">
        <v>20243</v>
      </c>
      <c r="D5291" s="1">
        <v>43446</v>
      </c>
      <c r="E5291" s="2">
        <v>0.6958333333333333</v>
      </c>
      <c r="F5291">
        <v>200</v>
      </c>
      <c r="G5291">
        <v>1889611729</v>
      </c>
      <c r="H5291" t="s">
        <v>354</v>
      </c>
      <c r="I5291" t="s">
        <v>355</v>
      </c>
      <c r="J5291" t="s">
        <v>265</v>
      </c>
      <c r="K5291" t="s">
        <v>20244</v>
      </c>
      <c r="L5291" t="s">
        <v>266</v>
      </c>
      <c r="M5291" t="s">
        <v>267</v>
      </c>
      <c r="N5291" t="s">
        <v>267</v>
      </c>
      <c r="O5291" t="s">
        <v>267</v>
      </c>
      <c r="P5291">
        <v>0</v>
      </c>
      <c r="Q5291">
        <v>0</v>
      </c>
      <c r="R5291">
        <v>1</v>
      </c>
      <c r="S5291" t="s">
        <v>267</v>
      </c>
      <c r="T5291" t="s">
        <v>267</v>
      </c>
      <c r="U5291" t="s">
        <v>20245</v>
      </c>
      <c r="V5291" t="b">
        <v>0</v>
      </c>
      <c r="W5291" t="s">
        <v>20246</v>
      </c>
      <c r="X5291">
        <v>0</v>
      </c>
      <c r="Y5291" t="s">
        <v>265</v>
      </c>
      <c r="Z5291" t="s">
        <v>265</v>
      </c>
      <c r="AA5291" t="s">
        <v>265</v>
      </c>
      <c r="AB5291" t="s">
        <v>265</v>
      </c>
      <c r="AC5291" t="s">
        <v>265</v>
      </c>
      <c r="AD5291" t="s">
        <v>265</v>
      </c>
      <c r="AE5291" t="s">
        <v>265</v>
      </c>
      <c r="AF5291" t="s">
        <v>267</v>
      </c>
      <c r="AG5291" t="s">
        <v>265</v>
      </c>
      <c r="AH5291" t="s">
        <v>265</v>
      </c>
      <c r="AI5291" t="s">
        <v>265</v>
      </c>
      <c r="AJ5291" t="s">
        <v>265</v>
      </c>
      <c r="AL5291" t="str">
        <f>IF(Sudan_News12[[#This Row],[relevancy_classification_english]]="Relevant","مناسب",IF(Sudan_News12[[#This Row],[relevancy_classification_english]]="Relevant","عَرَضِيّ",""))</f>
        <v/>
      </c>
      <c r="AN5291" t="str">
        <f>IF(Sudan_News12[[#This Row],[sentiment_analysis_english]]="Negative","سلبي",IF(Sudan_News12[[#This Row],[sentiment_analysis_english]]="Neutral","حيادي",IF(Sudan_News12[[#This Row],[sentiment_analysis_english]]="Positive","إيجابي","")))</f>
        <v/>
      </c>
      <c r="AO5291" t="e">
        <f>INDEX(TextClassificationList[],MATCH(Sudan_News12[[#This Row],[text_classification_arabic]],TextClassificationList[text_classification_arabic],0),1)</f>
        <v>#N/A</v>
      </c>
      <c r="AQ5291" t="e">
        <f>INDEX(TextClassificationList[],MATCH(Sudan_News12[[#This Row],[text_classification_arabic2]],TextClassificationList[text_classification_arabic],0),1)</f>
        <v>#N/A</v>
      </c>
      <c r="AS5291" t="e">
        <f>INDEX(TextClassificationList[],MATCH(Sudan_News12[[#This Row],[text_classification_arabic3]],TextClassificationList[text_classification_arabic],0),1)</f>
        <v>#N/A</v>
      </c>
      <c r="AU5291" t="e">
        <f>INDEX(TextClassificationList[],MATCH(Sudan_News12[[#This Row],[text_classification_arabic4]],TextClassificationList[text_classification_arabic],0),1)</f>
        <v>#N/A</v>
      </c>
      <c r="AW5291" t="e">
        <f>INDEX(TextClassificationList[],MATCH(Sudan_News12[[#This Row],[text_classification_arabic5]],TextClassificationList[text_classification_arabic],0),1)</f>
        <v>#N/A</v>
      </c>
    </row>
    <row r="5292" spans="1:49" x14ac:dyDescent="0.2">
      <c r="A5292">
        <v>1.0728232758840689E+18</v>
      </c>
      <c r="B5292">
        <v>1.0728232758840689E+18</v>
      </c>
      <c r="C5292" t="s">
        <v>20247</v>
      </c>
      <c r="D5292" s="1">
        <v>43446</v>
      </c>
      <c r="E5292" s="2">
        <v>0.58304398148148151</v>
      </c>
      <c r="F5292">
        <v>200</v>
      </c>
      <c r="G5292">
        <v>1889611729</v>
      </c>
      <c r="H5292" t="s">
        <v>354</v>
      </c>
      <c r="I5292" t="s">
        <v>355</v>
      </c>
      <c r="J5292" t="s">
        <v>265</v>
      </c>
      <c r="K5292" t="s">
        <v>20248</v>
      </c>
      <c r="L5292" t="s">
        <v>266</v>
      </c>
      <c r="M5292" t="s">
        <v>267</v>
      </c>
      <c r="N5292" t="s">
        <v>267</v>
      </c>
      <c r="O5292" t="s">
        <v>20249</v>
      </c>
      <c r="P5292">
        <v>0</v>
      </c>
      <c r="Q5292">
        <v>12</v>
      </c>
      <c r="R5292">
        <v>3</v>
      </c>
      <c r="S5292" t="s">
        <v>269</v>
      </c>
      <c r="T5292" t="s">
        <v>267</v>
      </c>
      <c r="U5292" t="s">
        <v>20250</v>
      </c>
      <c r="V5292" t="b">
        <v>0</v>
      </c>
      <c r="W5292" t="s">
        <v>265</v>
      </c>
      <c r="X5292">
        <v>1</v>
      </c>
      <c r="Y5292" t="s">
        <v>20251</v>
      </c>
      <c r="Z5292" t="s">
        <v>265</v>
      </c>
      <c r="AA5292" t="s">
        <v>265</v>
      </c>
      <c r="AB5292" t="s">
        <v>265</v>
      </c>
      <c r="AC5292" t="s">
        <v>265</v>
      </c>
      <c r="AD5292" t="s">
        <v>265</v>
      </c>
      <c r="AE5292" t="s">
        <v>265</v>
      </c>
      <c r="AF5292" t="s">
        <v>267</v>
      </c>
      <c r="AG5292" t="s">
        <v>265</v>
      </c>
      <c r="AH5292" t="s">
        <v>265</v>
      </c>
      <c r="AI5292" t="s">
        <v>265</v>
      </c>
      <c r="AJ5292" t="s">
        <v>265</v>
      </c>
      <c r="AL5292" t="str">
        <f>IF(Sudan_News12[[#This Row],[relevancy_classification_english]]="Relevant","مناسب",IF(Sudan_News12[[#This Row],[relevancy_classification_english]]="Relevant","عَرَضِيّ",""))</f>
        <v/>
      </c>
      <c r="AN5292" t="str">
        <f>IF(Sudan_News12[[#This Row],[sentiment_analysis_english]]="Negative","سلبي",IF(Sudan_News12[[#This Row],[sentiment_analysis_english]]="Neutral","حيادي",IF(Sudan_News12[[#This Row],[sentiment_analysis_english]]="Positive","إيجابي","")))</f>
        <v/>
      </c>
      <c r="AO5292" t="e">
        <f>INDEX(TextClassificationList[],MATCH(Sudan_News12[[#This Row],[text_classification_arabic]],TextClassificationList[text_classification_arabic],0),1)</f>
        <v>#N/A</v>
      </c>
      <c r="AQ5292" t="e">
        <f>INDEX(TextClassificationList[],MATCH(Sudan_News12[[#This Row],[text_classification_arabic2]],TextClassificationList[text_classification_arabic],0),1)</f>
        <v>#N/A</v>
      </c>
      <c r="AS5292" t="e">
        <f>INDEX(TextClassificationList[],MATCH(Sudan_News12[[#This Row],[text_classification_arabic3]],TextClassificationList[text_classification_arabic],0),1)</f>
        <v>#N/A</v>
      </c>
      <c r="AU5292" t="e">
        <f>INDEX(TextClassificationList[],MATCH(Sudan_News12[[#This Row],[text_classification_arabic4]],TextClassificationList[text_classification_arabic],0),1)</f>
        <v>#N/A</v>
      </c>
      <c r="AW5292" t="e">
        <f>INDEX(TextClassificationList[],MATCH(Sudan_News12[[#This Row],[text_classification_arabic5]],TextClassificationList[text_classification_arabic],0),1)</f>
        <v>#N/A</v>
      </c>
    </row>
    <row r="5293" spans="1:49" x14ac:dyDescent="0.2">
      <c r="A5293">
        <v>1.0726324029027041E+18</v>
      </c>
      <c r="B5293">
        <v>1.0726317566066319E+18</v>
      </c>
      <c r="C5293" t="s">
        <v>20252</v>
      </c>
      <c r="D5293" s="1">
        <v>43446</v>
      </c>
      <c r="E5293" s="2">
        <v>5.634259259259259E-2</v>
      </c>
      <c r="F5293">
        <v>200</v>
      </c>
      <c r="G5293">
        <v>1889611729</v>
      </c>
      <c r="H5293" t="s">
        <v>354</v>
      </c>
      <c r="I5293" t="s">
        <v>355</v>
      </c>
      <c r="J5293" t="s">
        <v>265</v>
      </c>
      <c r="K5293" t="s">
        <v>20253</v>
      </c>
      <c r="L5293" t="s">
        <v>266</v>
      </c>
      <c r="M5293" t="s">
        <v>267</v>
      </c>
      <c r="N5293" t="s">
        <v>267</v>
      </c>
      <c r="O5293" t="s">
        <v>267</v>
      </c>
      <c r="P5293">
        <v>0</v>
      </c>
      <c r="Q5293">
        <v>0</v>
      </c>
      <c r="R5293">
        <v>1</v>
      </c>
      <c r="S5293" t="s">
        <v>267</v>
      </c>
      <c r="T5293" t="s">
        <v>267</v>
      </c>
      <c r="U5293" t="s">
        <v>20254</v>
      </c>
      <c r="V5293" t="b">
        <v>0</v>
      </c>
      <c r="W5293" t="s">
        <v>265</v>
      </c>
      <c r="X5293">
        <v>0</v>
      </c>
      <c r="Y5293" t="s">
        <v>265</v>
      </c>
      <c r="Z5293" t="s">
        <v>265</v>
      </c>
      <c r="AA5293" t="s">
        <v>265</v>
      </c>
      <c r="AB5293" t="s">
        <v>265</v>
      </c>
      <c r="AC5293" t="s">
        <v>265</v>
      </c>
      <c r="AD5293" t="s">
        <v>265</v>
      </c>
      <c r="AE5293" t="s">
        <v>265</v>
      </c>
      <c r="AF5293" t="s">
        <v>9896</v>
      </c>
      <c r="AG5293" t="s">
        <v>265</v>
      </c>
      <c r="AH5293" t="s">
        <v>265</v>
      </c>
      <c r="AI5293" t="s">
        <v>265</v>
      </c>
      <c r="AJ5293" t="s">
        <v>265</v>
      </c>
      <c r="AL5293" t="str">
        <f>IF(Sudan_News12[[#This Row],[relevancy_classification_english]]="Relevant","مناسب",IF(Sudan_News12[[#This Row],[relevancy_classification_english]]="Relevant","عَرَضِيّ",""))</f>
        <v/>
      </c>
      <c r="AN5293" t="str">
        <f>IF(Sudan_News12[[#This Row],[sentiment_analysis_english]]="Negative","سلبي",IF(Sudan_News12[[#This Row],[sentiment_analysis_english]]="Neutral","حيادي",IF(Sudan_News12[[#This Row],[sentiment_analysis_english]]="Positive","إيجابي","")))</f>
        <v/>
      </c>
      <c r="AO5293" t="e">
        <f>INDEX(TextClassificationList[],MATCH(Sudan_News12[[#This Row],[text_classification_arabic]],TextClassificationList[text_classification_arabic],0),1)</f>
        <v>#N/A</v>
      </c>
      <c r="AQ5293" t="e">
        <f>INDEX(TextClassificationList[],MATCH(Sudan_News12[[#This Row],[text_classification_arabic2]],TextClassificationList[text_classification_arabic],0),1)</f>
        <v>#N/A</v>
      </c>
      <c r="AS5293" t="e">
        <f>INDEX(TextClassificationList[],MATCH(Sudan_News12[[#This Row],[text_classification_arabic3]],TextClassificationList[text_classification_arabic],0),1)</f>
        <v>#N/A</v>
      </c>
      <c r="AU5293" t="e">
        <f>INDEX(TextClassificationList[],MATCH(Sudan_News12[[#This Row],[text_classification_arabic4]],TextClassificationList[text_classification_arabic],0),1)</f>
        <v>#N/A</v>
      </c>
      <c r="AW5293" t="e">
        <f>INDEX(TextClassificationList[],MATCH(Sudan_News12[[#This Row],[text_classification_arabic5]],TextClassificationList[text_classification_arabic],0),1)</f>
        <v>#N/A</v>
      </c>
    </row>
    <row r="5294" spans="1:49" x14ac:dyDescent="0.2">
      <c r="A5294">
        <v>1.0726249881827983E+18</v>
      </c>
      <c r="B5294">
        <v>1.0726236791447142E+18</v>
      </c>
      <c r="C5294" t="s">
        <v>20255</v>
      </c>
      <c r="D5294" s="1">
        <v>43446</v>
      </c>
      <c r="E5294" s="2">
        <v>3.5879629629629629E-2</v>
      </c>
      <c r="F5294">
        <v>200</v>
      </c>
      <c r="G5294">
        <v>1889611729</v>
      </c>
      <c r="H5294" t="s">
        <v>354</v>
      </c>
      <c r="I5294" t="s">
        <v>355</v>
      </c>
      <c r="J5294" t="s">
        <v>265</v>
      </c>
      <c r="K5294" t="s">
        <v>20256</v>
      </c>
      <c r="L5294" t="s">
        <v>266</v>
      </c>
      <c r="M5294" t="s">
        <v>267</v>
      </c>
      <c r="N5294" t="s">
        <v>267</v>
      </c>
      <c r="O5294" t="s">
        <v>267</v>
      </c>
      <c r="P5294">
        <v>0</v>
      </c>
      <c r="Q5294">
        <v>0</v>
      </c>
      <c r="R5294">
        <v>1</v>
      </c>
      <c r="S5294" t="s">
        <v>267</v>
      </c>
      <c r="T5294" t="s">
        <v>267</v>
      </c>
      <c r="U5294" t="s">
        <v>20257</v>
      </c>
      <c r="V5294" t="b">
        <v>0</v>
      </c>
      <c r="W5294" t="s">
        <v>265</v>
      </c>
      <c r="X5294">
        <v>0</v>
      </c>
      <c r="Y5294" t="s">
        <v>265</v>
      </c>
      <c r="Z5294" t="s">
        <v>265</v>
      </c>
      <c r="AA5294" t="s">
        <v>265</v>
      </c>
      <c r="AB5294" t="s">
        <v>265</v>
      </c>
      <c r="AC5294" t="s">
        <v>265</v>
      </c>
      <c r="AD5294" t="s">
        <v>265</v>
      </c>
      <c r="AE5294" t="s">
        <v>265</v>
      </c>
      <c r="AF5294" t="s">
        <v>20258</v>
      </c>
      <c r="AG5294" t="s">
        <v>265</v>
      </c>
      <c r="AH5294" t="s">
        <v>265</v>
      </c>
      <c r="AI5294" t="s">
        <v>265</v>
      </c>
      <c r="AJ5294" t="s">
        <v>265</v>
      </c>
      <c r="AL5294" t="str">
        <f>IF(Sudan_News12[[#This Row],[relevancy_classification_english]]="Relevant","مناسب",IF(Sudan_News12[[#This Row],[relevancy_classification_english]]="Relevant","عَرَضِيّ",""))</f>
        <v/>
      </c>
      <c r="AN5294" t="str">
        <f>IF(Sudan_News12[[#This Row],[sentiment_analysis_english]]="Negative","سلبي",IF(Sudan_News12[[#This Row],[sentiment_analysis_english]]="Neutral","حيادي",IF(Sudan_News12[[#This Row],[sentiment_analysis_english]]="Positive","إيجابي","")))</f>
        <v/>
      </c>
      <c r="AO5294" t="e">
        <f>INDEX(TextClassificationList[],MATCH(Sudan_News12[[#This Row],[text_classification_arabic]],TextClassificationList[text_classification_arabic],0),1)</f>
        <v>#N/A</v>
      </c>
      <c r="AQ5294" t="e">
        <f>INDEX(TextClassificationList[],MATCH(Sudan_News12[[#This Row],[text_classification_arabic2]],TextClassificationList[text_classification_arabic],0),1)</f>
        <v>#N/A</v>
      </c>
      <c r="AS5294" t="e">
        <f>INDEX(TextClassificationList[],MATCH(Sudan_News12[[#This Row],[text_classification_arabic3]],TextClassificationList[text_classification_arabic],0),1)</f>
        <v>#N/A</v>
      </c>
      <c r="AU5294" t="e">
        <f>INDEX(TextClassificationList[],MATCH(Sudan_News12[[#This Row],[text_classification_arabic4]],TextClassificationList[text_classification_arabic],0),1)</f>
        <v>#N/A</v>
      </c>
      <c r="AW5294" t="e">
        <f>INDEX(TextClassificationList[],MATCH(Sudan_News12[[#This Row],[text_classification_arabic5]],TextClassificationList[text_classification_arabic],0),1)</f>
        <v>#N/A</v>
      </c>
    </row>
    <row r="5295" spans="1:49" x14ac:dyDescent="0.2">
      <c r="A5295">
        <v>1.0726236791447142E+18</v>
      </c>
      <c r="B5295">
        <v>1.0726236791447142E+18</v>
      </c>
      <c r="C5295" t="s">
        <v>20259</v>
      </c>
      <c r="D5295" s="1">
        <v>43446</v>
      </c>
      <c r="E5295" s="2">
        <v>3.2268518518518516E-2</v>
      </c>
      <c r="F5295">
        <v>200</v>
      </c>
      <c r="G5295">
        <v>1889611729</v>
      </c>
      <c r="H5295" t="s">
        <v>354</v>
      </c>
      <c r="I5295" t="s">
        <v>355</v>
      </c>
      <c r="J5295" t="s">
        <v>265</v>
      </c>
      <c r="K5295" t="s">
        <v>20260</v>
      </c>
      <c r="L5295" t="s">
        <v>266</v>
      </c>
      <c r="M5295" t="s">
        <v>267</v>
      </c>
      <c r="N5295" t="s">
        <v>267</v>
      </c>
      <c r="O5295" t="s">
        <v>267</v>
      </c>
      <c r="P5295">
        <v>1</v>
      </c>
      <c r="Q5295">
        <v>5</v>
      </c>
      <c r="R5295">
        <v>4</v>
      </c>
      <c r="S5295" t="s">
        <v>267</v>
      </c>
      <c r="T5295" t="s">
        <v>267</v>
      </c>
      <c r="U5295" t="s">
        <v>20261</v>
      </c>
      <c r="V5295" t="b">
        <v>0</v>
      </c>
      <c r="W5295" t="s">
        <v>265</v>
      </c>
      <c r="X5295">
        <v>0</v>
      </c>
      <c r="Y5295" t="s">
        <v>265</v>
      </c>
      <c r="Z5295" t="s">
        <v>265</v>
      </c>
      <c r="AA5295" t="s">
        <v>265</v>
      </c>
      <c r="AB5295" t="s">
        <v>265</v>
      </c>
      <c r="AC5295" t="s">
        <v>265</v>
      </c>
      <c r="AD5295" t="s">
        <v>265</v>
      </c>
      <c r="AE5295" t="s">
        <v>265</v>
      </c>
      <c r="AF5295" t="s">
        <v>267</v>
      </c>
      <c r="AG5295" t="s">
        <v>265</v>
      </c>
      <c r="AH5295" t="s">
        <v>265</v>
      </c>
      <c r="AI5295" t="s">
        <v>265</v>
      </c>
      <c r="AJ5295" t="s">
        <v>265</v>
      </c>
      <c r="AL5295" t="str">
        <f>IF(Sudan_News12[[#This Row],[relevancy_classification_english]]="Relevant","مناسب",IF(Sudan_News12[[#This Row],[relevancy_classification_english]]="Relevant","عَرَضِيّ",""))</f>
        <v/>
      </c>
      <c r="AN5295" t="str">
        <f>IF(Sudan_News12[[#This Row],[sentiment_analysis_english]]="Negative","سلبي",IF(Sudan_News12[[#This Row],[sentiment_analysis_english]]="Neutral","حيادي",IF(Sudan_News12[[#This Row],[sentiment_analysis_english]]="Positive","إيجابي","")))</f>
        <v/>
      </c>
      <c r="AO5295" t="e">
        <f>INDEX(TextClassificationList[],MATCH(Sudan_News12[[#This Row],[text_classification_arabic]],TextClassificationList[text_classification_arabic],0),1)</f>
        <v>#N/A</v>
      </c>
      <c r="AQ5295" t="e">
        <f>INDEX(TextClassificationList[],MATCH(Sudan_News12[[#This Row],[text_classification_arabic2]],TextClassificationList[text_classification_arabic],0),1)</f>
        <v>#N/A</v>
      </c>
      <c r="AS5295" t="e">
        <f>INDEX(TextClassificationList[],MATCH(Sudan_News12[[#This Row],[text_classification_arabic3]],TextClassificationList[text_classification_arabic],0),1)</f>
        <v>#N/A</v>
      </c>
      <c r="AU5295" t="e">
        <f>INDEX(TextClassificationList[],MATCH(Sudan_News12[[#This Row],[text_classification_arabic4]],TextClassificationList[text_classification_arabic],0),1)</f>
        <v>#N/A</v>
      </c>
      <c r="AW5295" t="e">
        <f>INDEX(TextClassificationList[],MATCH(Sudan_News12[[#This Row],[text_classification_arabic5]],TextClassificationList[text_classification_arabic],0),1)</f>
        <v>#N/A</v>
      </c>
    </row>
    <row r="5296" spans="1:49" x14ac:dyDescent="0.2">
      <c r="A5296">
        <v>1.0726225405630751E+18</v>
      </c>
      <c r="B5296">
        <v>1.0726225405630751E+18</v>
      </c>
      <c r="C5296" t="s">
        <v>20262</v>
      </c>
      <c r="D5296" s="1">
        <v>43446</v>
      </c>
      <c r="E5296" s="2">
        <v>2.9120370370370369E-2</v>
      </c>
      <c r="F5296">
        <v>200</v>
      </c>
      <c r="G5296">
        <v>1889611729</v>
      </c>
      <c r="H5296" t="s">
        <v>354</v>
      </c>
      <c r="I5296" t="s">
        <v>355</v>
      </c>
      <c r="J5296" t="s">
        <v>265</v>
      </c>
      <c r="K5296" t="s">
        <v>20263</v>
      </c>
      <c r="L5296" t="s">
        <v>266</v>
      </c>
      <c r="M5296" t="s">
        <v>267</v>
      </c>
      <c r="N5296" t="s">
        <v>267</v>
      </c>
      <c r="O5296" t="s">
        <v>267</v>
      </c>
      <c r="P5296">
        <v>0</v>
      </c>
      <c r="Q5296">
        <v>7</v>
      </c>
      <c r="R5296">
        <v>2</v>
      </c>
      <c r="S5296" t="s">
        <v>20264</v>
      </c>
      <c r="T5296" t="s">
        <v>267</v>
      </c>
      <c r="U5296" t="s">
        <v>20265</v>
      </c>
      <c r="V5296" t="b">
        <v>0</v>
      </c>
      <c r="W5296" t="s">
        <v>265</v>
      </c>
      <c r="X5296">
        <v>0</v>
      </c>
      <c r="Y5296" t="s">
        <v>265</v>
      </c>
      <c r="Z5296" t="s">
        <v>265</v>
      </c>
      <c r="AA5296" t="s">
        <v>265</v>
      </c>
      <c r="AB5296" t="s">
        <v>265</v>
      </c>
      <c r="AC5296" t="s">
        <v>265</v>
      </c>
      <c r="AD5296" t="s">
        <v>265</v>
      </c>
      <c r="AE5296" t="s">
        <v>265</v>
      </c>
      <c r="AF5296" t="s">
        <v>267</v>
      </c>
      <c r="AG5296" t="s">
        <v>265</v>
      </c>
      <c r="AH5296" t="s">
        <v>265</v>
      </c>
      <c r="AI5296" t="s">
        <v>265</v>
      </c>
      <c r="AJ5296" t="s">
        <v>265</v>
      </c>
      <c r="AL5296" t="str">
        <f>IF(Sudan_News12[[#This Row],[relevancy_classification_english]]="Relevant","مناسب",IF(Sudan_News12[[#This Row],[relevancy_classification_english]]="Relevant","عَرَضِيّ",""))</f>
        <v/>
      </c>
      <c r="AN5296" t="str">
        <f>IF(Sudan_News12[[#This Row],[sentiment_analysis_english]]="Negative","سلبي",IF(Sudan_News12[[#This Row],[sentiment_analysis_english]]="Neutral","حيادي",IF(Sudan_News12[[#This Row],[sentiment_analysis_english]]="Positive","إيجابي","")))</f>
        <v/>
      </c>
      <c r="AO5296" t="e">
        <f>INDEX(TextClassificationList[],MATCH(Sudan_News12[[#This Row],[text_classification_arabic]],TextClassificationList[text_classification_arabic],0),1)</f>
        <v>#N/A</v>
      </c>
      <c r="AQ5296" t="e">
        <f>INDEX(TextClassificationList[],MATCH(Sudan_News12[[#This Row],[text_classification_arabic2]],TextClassificationList[text_classification_arabic],0),1)</f>
        <v>#N/A</v>
      </c>
      <c r="AS5296" t="e">
        <f>INDEX(TextClassificationList[],MATCH(Sudan_News12[[#This Row],[text_classification_arabic3]],TextClassificationList[text_classification_arabic],0),1)</f>
        <v>#N/A</v>
      </c>
      <c r="AU5296" t="e">
        <f>INDEX(TextClassificationList[],MATCH(Sudan_News12[[#This Row],[text_classification_arabic4]],TextClassificationList[text_classification_arabic],0),1)</f>
        <v>#N/A</v>
      </c>
      <c r="AW5296" t="e">
        <f>INDEX(TextClassificationList[],MATCH(Sudan_News12[[#This Row],[text_classification_arabic5]],TextClassificationList[text_classification_arabic],0),1)</f>
        <v>#N/A</v>
      </c>
    </row>
    <row r="5297" spans="1:49" x14ac:dyDescent="0.2">
      <c r="A5297">
        <v>1.0726119769442058E+18</v>
      </c>
      <c r="B5297">
        <v>1.0723866895433564E+18</v>
      </c>
      <c r="C5297" t="s">
        <v>20266</v>
      </c>
      <c r="D5297" s="1">
        <v>43445</v>
      </c>
      <c r="E5297" s="2">
        <v>0.99997685185185181</v>
      </c>
      <c r="F5297">
        <v>200</v>
      </c>
      <c r="G5297">
        <v>1889611729</v>
      </c>
      <c r="H5297" t="s">
        <v>354</v>
      </c>
      <c r="I5297" t="s">
        <v>355</v>
      </c>
      <c r="J5297" t="s">
        <v>265</v>
      </c>
      <c r="K5297" t="s">
        <v>20267</v>
      </c>
      <c r="L5297" t="s">
        <v>266</v>
      </c>
      <c r="M5297" t="s">
        <v>267</v>
      </c>
      <c r="N5297" t="s">
        <v>267</v>
      </c>
      <c r="O5297" t="s">
        <v>267</v>
      </c>
      <c r="P5297">
        <v>0</v>
      </c>
      <c r="Q5297">
        <v>0</v>
      </c>
      <c r="R5297">
        <v>0</v>
      </c>
      <c r="S5297" t="s">
        <v>267</v>
      </c>
      <c r="T5297" t="s">
        <v>267</v>
      </c>
      <c r="U5297" t="s">
        <v>20268</v>
      </c>
      <c r="V5297" t="b">
        <v>0</v>
      </c>
      <c r="W5297" t="s">
        <v>265</v>
      </c>
      <c r="X5297">
        <v>0</v>
      </c>
      <c r="Y5297" t="s">
        <v>265</v>
      </c>
      <c r="Z5297" t="s">
        <v>265</v>
      </c>
      <c r="AA5297" t="s">
        <v>265</v>
      </c>
      <c r="AB5297" t="s">
        <v>265</v>
      </c>
      <c r="AC5297" t="s">
        <v>265</v>
      </c>
      <c r="AD5297" t="s">
        <v>265</v>
      </c>
      <c r="AE5297" t="s">
        <v>265</v>
      </c>
      <c r="AF5297" t="s">
        <v>267</v>
      </c>
      <c r="AG5297" t="s">
        <v>265</v>
      </c>
      <c r="AH5297" t="s">
        <v>265</v>
      </c>
      <c r="AI5297" t="s">
        <v>265</v>
      </c>
      <c r="AJ5297" t="s">
        <v>265</v>
      </c>
      <c r="AL5297" t="str">
        <f>IF(Sudan_News12[[#This Row],[relevancy_classification_english]]="Relevant","مناسب",IF(Sudan_News12[[#This Row],[relevancy_classification_english]]="Relevant","عَرَضِيّ",""))</f>
        <v/>
      </c>
      <c r="AN5297" t="str">
        <f>IF(Sudan_News12[[#This Row],[sentiment_analysis_english]]="Negative","سلبي",IF(Sudan_News12[[#This Row],[sentiment_analysis_english]]="Neutral","حيادي",IF(Sudan_News12[[#This Row],[sentiment_analysis_english]]="Positive","إيجابي","")))</f>
        <v/>
      </c>
      <c r="AO5297" t="e">
        <f>INDEX(TextClassificationList[],MATCH(Sudan_News12[[#This Row],[text_classification_arabic]],TextClassificationList[text_classification_arabic],0),1)</f>
        <v>#N/A</v>
      </c>
      <c r="AQ5297" t="e">
        <f>INDEX(TextClassificationList[],MATCH(Sudan_News12[[#This Row],[text_classification_arabic2]],TextClassificationList[text_classification_arabic],0),1)</f>
        <v>#N/A</v>
      </c>
      <c r="AS5297" t="e">
        <f>INDEX(TextClassificationList[],MATCH(Sudan_News12[[#This Row],[text_classification_arabic3]],TextClassificationList[text_classification_arabic],0),1)</f>
        <v>#N/A</v>
      </c>
      <c r="AU5297" t="e">
        <f>INDEX(TextClassificationList[],MATCH(Sudan_News12[[#This Row],[text_classification_arabic4]],TextClassificationList[text_classification_arabic],0),1)</f>
        <v>#N/A</v>
      </c>
      <c r="AW5297" t="e">
        <f>INDEX(TextClassificationList[],MATCH(Sudan_News12[[#This Row],[text_classification_arabic5]],TextClassificationList[text_classification_arabic],0),1)</f>
        <v>#N/A</v>
      </c>
    </row>
    <row r="5298" spans="1:49" x14ac:dyDescent="0.2">
      <c r="A5298">
        <v>1.072596983469228E+18</v>
      </c>
      <c r="B5298">
        <v>1.0724933358588232E+18</v>
      </c>
      <c r="C5298" t="s">
        <v>20269</v>
      </c>
      <c r="D5298" s="1">
        <v>43445</v>
      </c>
      <c r="E5298" s="2">
        <v>0.95859953703703704</v>
      </c>
      <c r="F5298">
        <v>200</v>
      </c>
      <c r="G5298">
        <v>1889611729</v>
      </c>
      <c r="H5298" t="s">
        <v>354</v>
      </c>
      <c r="I5298" t="s">
        <v>355</v>
      </c>
      <c r="J5298" t="s">
        <v>265</v>
      </c>
      <c r="K5298" t="s">
        <v>20270</v>
      </c>
      <c r="L5298" t="s">
        <v>275</v>
      </c>
      <c r="M5298" t="s">
        <v>267</v>
      </c>
      <c r="N5298" t="s">
        <v>267</v>
      </c>
      <c r="O5298" t="s">
        <v>267</v>
      </c>
      <c r="P5298">
        <v>0</v>
      </c>
      <c r="Q5298">
        <v>0</v>
      </c>
      <c r="R5298">
        <v>1</v>
      </c>
      <c r="S5298" t="s">
        <v>267</v>
      </c>
      <c r="T5298" t="s">
        <v>267</v>
      </c>
      <c r="U5298" t="s">
        <v>20271</v>
      </c>
      <c r="V5298" t="b">
        <v>0</v>
      </c>
      <c r="W5298" t="s">
        <v>265</v>
      </c>
      <c r="X5298">
        <v>0</v>
      </c>
      <c r="Y5298" t="s">
        <v>265</v>
      </c>
      <c r="Z5298" t="s">
        <v>265</v>
      </c>
      <c r="AA5298" t="s">
        <v>265</v>
      </c>
      <c r="AB5298" t="s">
        <v>265</v>
      </c>
      <c r="AC5298" t="s">
        <v>265</v>
      </c>
      <c r="AD5298" t="s">
        <v>265</v>
      </c>
      <c r="AE5298" t="s">
        <v>265</v>
      </c>
      <c r="AF5298" t="s">
        <v>297</v>
      </c>
      <c r="AG5298" t="s">
        <v>265</v>
      </c>
      <c r="AH5298" t="s">
        <v>265</v>
      </c>
      <c r="AI5298" t="s">
        <v>265</v>
      </c>
      <c r="AJ5298" t="s">
        <v>265</v>
      </c>
      <c r="AL5298" t="str">
        <f>IF(Sudan_News12[[#This Row],[relevancy_classification_english]]="Relevant","مناسب",IF(Sudan_News12[[#This Row],[relevancy_classification_english]]="Relevant","عَرَضِيّ",""))</f>
        <v/>
      </c>
      <c r="AN5298" t="str">
        <f>IF(Sudan_News12[[#This Row],[sentiment_analysis_english]]="Negative","سلبي",IF(Sudan_News12[[#This Row],[sentiment_analysis_english]]="Neutral","حيادي",IF(Sudan_News12[[#This Row],[sentiment_analysis_english]]="Positive","إيجابي","")))</f>
        <v/>
      </c>
      <c r="AO5298" t="e">
        <f>INDEX(TextClassificationList[],MATCH(Sudan_News12[[#This Row],[text_classification_arabic]],TextClassificationList[text_classification_arabic],0),1)</f>
        <v>#N/A</v>
      </c>
      <c r="AQ5298" t="e">
        <f>INDEX(TextClassificationList[],MATCH(Sudan_News12[[#This Row],[text_classification_arabic2]],TextClassificationList[text_classification_arabic],0),1)</f>
        <v>#N/A</v>
      </c>
      <c r="AS5298" t="e">
        <f>INDEX(TextClassificationList[],MATCH(Sudan_News12[[#This Row],[text_classification_arabic3]],TextClassificationList[text_classification_arabic],0),1)</f>
        <v>#N/A</v>
      </c>
      <c r="AU5298" t="e">
        <f>INDEX(TextClassificationList[],MATCH(Sudan_News12[[#This Row],[text_classification_arabic4]],TextClassificationList[text_classification_arabic],0),1)</f>
        <v>#N/A</v>
      </c>
      <c r="AW5298" t="e">
        <f>INDEX(TextClassificationList[],MATCH(Sudan_News12[[#This Row],[text_classification_arabic5]],TextClassificationList[text_classification_arabic],0),1)</f>
        <v>#N/A</v>
      </c>
    </row>
    <row r="5299" spans="1:49" x14ac:dyDescent="0.2">
      <c r="A5299">
        <v>1.0725670079697101E+18</v>
      </c>
      <c r="B5299">
        <v>1.0725670079697101E+18</v>
      </c>
      <c r="C5299" t="s">
        <v>20272</v>
      </c>
      <c r="D5299" s="1">
        <v>43445</v>
      </c>
      <c r="E5299" s="2">
        <v>0.87587962962962962</v>
      </c>
      <c r="F5299">
        <v>200</v>
      </c>
      <c r="G5299">
        <v>1889611729</v>
      </c>
      <c r="H5299" t="s">
        <v>354</v>
      </c>
      <c r="I5299" t="s">
        <v>355</v>
      </c>
      <c r="J5299" t="s">
        <v>265</v>
      </c>
      <c r="K5299" t="s">
        <v>20273</v>
      </c>
      <c r="L5299" t="s">
        <v>266</v>
      </c>
      <c r="M5299" t="s">
        <v>267</v>
      </c>
      <c r="N5299" t="s">
        <v>267</v>
      </c>
      <c r="O5299" t="s">
        <v>20274</v>
      </c>
      <c r="P5299">
        <v>0</v>
      </c>
      <c r="Q5299">
        <v>0</v>
      </c>
      <c r="R5299">
        <v>0</v>
      </c>
      <c r="S5299" t="s">
        <v>267</v>
      </c>
      <c r="T5299" t="s">
        <v>267</v>
      </c>
      <c r="U5299" t="s">
        <v>20275</v>
      </c>
      <c r="V5299" t="b">
        <v>0</v>
      </c>
      <c r="W5299" t="s">
        <v>265</v>
      </c>
      <c r="X5299">
        <v>1</v>
      </c>
      <c r="Y5299" t="s">
        <v>20276</v>
      </c>
      <c r="Z5299" t="s">
        <v>265</v>
      </c>
      <c r="AA5299" t="s">
        <v>265</v>
      </c>
      <c r="AB5299" t="s">
        <v>265</v>
      </c>
      <c r="AC5299" t="s">
        <v>265</v>
      </c>
      <c r="AD5299" t="s">
        <v>265</v>
      </c>
      <c r="AE5299" t="s">
        <v>265</v>
      </c>
      <c r="AF5299" t="s">
        <v>267</v>
      </c>
      <c r="AG5299" t="s">
        <v>265</v>
      </c>
      <c r="AH5299" t="s">
        <v>265</v>
      </c>
      <c r="AI5299" t="s">
        <v>265</v>
      </c>
      <c r="AJ5299" t="s">
        <v>265</v>
      </c>
      <c r="AL5299" t="str">
        <f>IF(Sudan_News12[[#This Row],[relevancy_classification_english]]="Relevant","مناسب",IF(Sudan_News12[[#This Row],[relevancy_classification_english]]="Relevant","عَرَضِيّ",""))</f>
        <v/>
      </c>
      <c r="AN5299" t="str">
        <f>IF(Sudan_News12[[#This Row],[sentiment_analysis_english]]="Negative","سلبي",IF(Sudan_News12[[#This Row],[sentiment_analysis_english]]="Neutral","حيادي",IF(Sudan_News12[[#This Row],[sentiment_analysis_english]]="Positive","إيجابي","")))</f>
        <v/>
      </c>
      <c r="AO5299" t="e">
        <f>INDEX(TextClassificationList[],MATCH(Sudan_News12[[#This Row],[text_classification_arabic]],TextClassificationList[text_classification_arabic],0),1)</f>
        <v>#N/A</v>
      </c>
      <c r="AQ5299" t="e">
        <f>INDEX(TextClassificationList[],MATCH(Sudan_News12[[#This Row],[text_classification_arabic2]],TextClassificationList[text_classification_arabic],0),1)</f>
        <v>#N/A</v>
      </c>
      <c r="AS5299" t="e">
        <f>INDEX(TextClassificationList[],MATCH(Sudan_News12[[#This Row],[text_classification_arabic3]],TextClassificationList[text_classification_arabic],0),1)</f>
        <v>#N/A</v>
      </c>
      <c r="AU5299" t="e">
        <f>INDEX(TextClassificationList[],MATCH(Sudan_News12[[#This Row],[text_classification_arabic4]],TextClassificationList[text_classification_arabic],0),1)</f>
        <v>#N/A</v>
      </c>
      <c r="AW5299" t="e">
        <f>INDEX(TextClassificationList[],MATCH(Sudan_News12[[#This Row],[text_classification_arabic5]],TextClassificationList[text_classification_arabic],0),1)</f>
        <v>#N/A</v>
      </c>
    </row>
    <row r="5300" spans="1:49" x14ac:dyDescent="0.2">
      <c r="A5300">
        <v>1.0725238241958748E+18</v>
      </c>
      <c r="B5300">
        <v>1.0725238241958748E+18</v>
      </c>
      <c r="C5300" t="s">
        <v>20277</v>
      </c>
      <c r="D5300" s="1">
        <v>43445</v>
      </c>
      <c r="E5300" s="2">
        <v>0.75671296296296298</v>
      </c>
      <c r="F5300">
        <v>200</v>
      </c>
      <c r="G5300">
        <v>1889611729</v>
      </c>
      <c r="H5300" t="s">
        <v>354</v>
      </c>
      <c r="I5300" t="s">
        <v>355</v>
      </c>
      <c r="J5300" t="s">
        <v>265</v>
      </c>
      <c r="K5300" t="s">
        <v>20278</v>
      </c>
      <c r="L5300" t="s">
        <v>266</v>
      </c>
      <c r="M5300" t="s">
        <v>267</v>
      </c>
      <c r="N5300" t="s">
        <v>267</v>
      </c>
      <c r="O5300" t="s">
        <v>267</v>
      </c>
      <c r="P5300">
        <v>0</v>
      </c>
      <c r="Q5300">
        <v>0</v>
      </c>
      <c r="R5300">
        <v>0</v>
      </c>
      <c r="S5300" t="s">
        <v>267</v>
      </c>
      <c r="T5300" t="s">
        <v>267</v>
      </c>
      <c r="U5300" t="s">
        <v>20279</v>
      </c>
      <c r="V5300" t="b">
        <v>0</v>
      </c>
      <c r="W5300" t="s">
        <v>265</v>
      </c>
      <c r="X5300">
        <v>0</v>
      </c>
      <c r="Y5300" t="s">
        <v>265</v>
      </c>
      <c r="Z5300" t="s">
        <v>265</v>
      </c>
      <c r="AA5300" t="s">
        <v>265</v>
      </c>
      <c r="AB5300" t="s">
        <v>265</v>
      </c>
      <c r="AC5300" t="s">
        <v>265</v>
      </c>
      <c r="AD5300" t="s">
        <v>265</v>
      </c>
      <c r="AE5300" t="s">
        <v>265</v>
      </c>
      <c r="AF5300" t="s">
        <v>267</v>
      </c>
      <c r="AG5300" t="s">
        <v>265</v>
      </c>
      <c r="AH5300" t="s">
        <v>265</v>
      </c>
      <c r="AI5300" t="s">
        <v>265</v>
      </c>
      <c r="AJ5300" t="s">
        <v>265</v>
      </c>
      <c r="AL5300" t="str">
        <f>IF(Sudan_News12[[#This Row],[relevancy_classification_english]]="Relevant","مناسب",IF(Sudan_News12[[#This Row],[relevancy_classification_english]]="Relevant","عَرَضِيّ",""))</f>
        <v/>
      </c>
      <c r="AN5300" t="str">
        <f>IF(Sudan_News12[[#This Row],[sentiment_analysis_english]]="Negative","سلبي",IF(Sudan_News12[[#This Row],[sentiment_analysis_english]]="Neutral","حيادي",IF(Sudan_News12[[#This Row],[sentiment_analysis_english]]="Positive","إيجابي","")))</f>
        <v/>
      </c>
      <c r="AO5300" t="e">
        <f>INDEX(TextClassificationList[],MATCH(Sudan_News12[[#This Row],[text_classification_arabic]],TextClassificationList[text_classification_arabic],0),1)</f>
        <v>#N/A</v>
      </c>
      <c r="AQ5300" t="e">
        <f>INDEX(TextClassificationList[],MATCH(Sudan_News12[[#This Row],[text_classification_arabic2]],TextClassificationList[text_classification_arabic],0),1)</f>
        <v>#N/A</v>
      </c>
      <c r="AS5300" t="e">
        <f>INDEX(TextClassificationList[],MATCH(Sudan_News12[[#This Row],[text_classification_arabic3]],TextClassificationList[text_classification_arabic],0),1)</f>
        <v>#N/A</v>
      </c>
      <c r="AU5300" t="e">
        <f>INDEX(TextClassificationList[],MATCH(Sudan_News12[[#This Row],[text_classification_arabic4]],TextClassificationList[text_classification_arabic],0),1)</f>
        <v>#N/A</v>
      </c>
      <c r="AW5300" t="e">
        <f>INDEX(TextClassificationList[],MATCH(Sudan_News12[[#This Row],[text_classification_arabic5]],TextClassificationList[text_classification_arabic],0),1)</f>
        <v>#N/A</v>
      </c>
    </row>
    <row r="5301" spans="1:49" x14ac:dyDescent="0.2">
      <c r="A5301">
        <v>1.0725120465105592E+18</v>
      </c>
      <c r="B5301">
        <v>1.0722161178490143E+18</v>
      </c>
      <c r="C5301" t="s">
        <v>20280</v>
      </c>
      <c r="D5301" s="1">
        <v>43445</v>
      </c>
      <c r="E5301" s="2">
        <v>0.724212962962963</v>
      </c>
      <c r="F5301">
        <v>200</v>
      </c>
      <c r="G5301">
        <v>1889611729</v>
      </c>
      <c r="H5301" t="s">
        <v>354</v>
      </c>
      <c r="I5301" t="s">
        <v>355</v>
      </c>
      <c r="J5301" t="s">
        <v>265</v>
      </c>
      <c r="K5301" t="s">
        <v>20281</v>
      </c>
      <c r="L5301" t="s">
        <v>266</v>
      </c>
      <c r="M5301" t="s">
        <v>267</v>
      </c>
      <c r="N5301" t="s">
        <v>267</v>
      </c>
      <c r="O5301" t="s">
        <v>267</v>
      </c>
      <c r="P5301">
        <v>0</v>
      </c>
      <c r="Q5301">
        <v>0</v>
      </c>
      <c r="R5301">
        <v>0</v>
      </c>
      <c r="S5301" t="s">
        <v>267</v>
      </c>
      <c r="T5301" t="s">
        <v>267</v>
      </c>
      <c r="U5301" t="s">
        <v>20282</v>
      </c>
      <c r="V5301" t="b">
        <v>0</v>
      </c>
      <c r="W5301" t="s">
        <v>265</v>
      </c>
      <c r="X5301">
        <v>0</v>
      </c>
      <c r="Y5301" t="s">
        <v>265</v>
      </c>
      <c r="Z5301" t="s">
        <v>265</v>
      </c>
      <c r="AA5301" t="s">
        <v>265</v>
      </c>
      <c r="AB5301" t="s">
        <v>265</v>
      </c>
      <c r="AC5301" t="s">
        <v>265</v>
      </c>
      <c r="AD5301" t="s">
        <v>265</v>
      </c>
      <c r="AE5301" t="s">
        <v>265</v>
      </c>
      <c r="AF5301" t="s">
        <v>20283</v>
      </c>
      <c r="AG5301" t="s">
        <v>265</v>
      </c>
      <c r="AH5301" t="s">
        <v>265</v>
      </c>
      <c r="AI5301" t="s">
        <v>265</v>
      </c>
      <c r="AJ5301" t="s">
        <v>265</v>
      </c>
      <c r="AL5301" t="str">
        <f>IF(Sudan_News12[[#This Row],[relevancy_classification_english]]="Relevant","مناسب",IF(Sudan_News12[[#This Row],[relevancy_classification_english]]="Relevant","عَرَضِيّ",""))</f>
        <v/>
      </c>
      <c r="AN5301" t="str">
        <f>IF(Sudan_News12[[#This Row],[sentiment_analysis_english]]="Negative","سلبي",IF(Sudan_News12[[#This Row],[sentiment_analysis_english]]="Neutral","حيادي",IF(Sudan_News12[[#This Row],[sentiment_analysis_english]]="Positive","إيجابي","")))</f>
        <v/>
      </c>
      <c r="AO5301" t="e">
        <f>INDEX(TextClassificationList[],MATCH(Sudan_News12[[#This Row],[text_classification_arabic]],TextClassificationList[text_classification_arabic],0),1)</f>
        <v>#N/A</v>
      </c>
      <c r="AQ5301" t="e">
        <f>INDEX(TextClassificationList[],MATCH(Sudan_News12[[#This Row],[text_classification_arabic2]],TextClassificationList[text_classification_arabic],0),1)</f>
        <v>#N/A</v>
      </c>
      <c r="AS5301" t="e">
        <f>INDEX(TextClassificationList[],MATCH(Sudan_News12[[#This Row],[text_classification_arabic3]],TextClassificationList[text_classification_arabic],0),1)</f>
        <v>#N/A</v>
      </c>
      <c r="AU5301" t="e">
        <f>INDEX(TextClassificationList[],MATCH(Sudan_News12[[#This Row],[text_classification_arabic4]],TextClassificationList[text_classification_arabic],0),1)</f>
        <v>#N/A</v>
      </c>
      <c r="AW5301" t="e">
        <f>INDEX(TextClassificationList[],MATCH(Sudan_News12[[#This Row],[text_classification_arabic5]],TextClassificationList[text_classification_arabic],0),1)</f>
        <v>#N/A</v>
      </c>
    </row>
    <row r="5302" spans="1:49" x14ac:dyDescent="0.2">
      <c r="A5302">
        <v>1.07240579406959E+18</v>
      </c>
      <c r="B5302">
        <v>1.07240579406959E+18</v>
      </c>
      <c r="C5302" t="s">
        <v>20284</v>
      </c>
      <c r="D5302" s="1">
        <v>43445</v>
      </c>
      <c r="E5302" s="2">
        <v>0.43101851851851852</v>
      </c>
      <c r="F5302">
        <v>200</v>
      </c>
      <c r="G5302">
        <v>1889611729</v>
      </c>
      <c r="H5302" t="s">
        <v>354</v>
      </c>
      <c r="I5302" t="s">
        <v>355</v>
      </c>
      <c r="J5302" t="s">
        <v>265</v>
      </c>
      <c r="K5302" t="s">
        <v>20285</v>
      </c>
      <c r="L5302" t="s">
        <v>266</v>
      </c>
      <c r="M5302" t="s">
        <v>267</v>
      </c>
      <c r="N5302" t="s">
        <v>267</v>
      </c>
      <c r="O5302" t="s">
        <v>267</v>
      </c>
      <c r="P5302">
        <v>0</v>
      </c>
      <c r="Q5302">
        <v>14</v>
      </c>
      <c r="R5302">
        <v>9</v>
      </c>
      <c r="S5302" t="s">
        <v>269</v>
      </c>
      <c r="T5302" t="s">
        <v>267</v>
      </c>
      <c r="U5302" t="s">
        <v>20286</v>
      </c>
      <c r="V5302" t="b">
        <v>0</v>
      </c>
      <c r="W5302" t="s">
        <v>265</v>
      </c>
      <c r="X5302">
        <v>0</v>
      </c>
      <c r="Y5302" t="s">
        <v>265</v>
      </c>
      <c r="Z5302" t="s">
        <v>265</v>
      </c>
      <c r="AA5302" t="s">
        <v>265</v>
      </c>
      <c r="AB5302" t="s">
        <v>265</v>
      </c>
      <c r="AC5302" t="s">
        <v>265</v>
      </c>
      <c r="AD5302" t="s">
        <v>265</v>
      </c>
      <c r="AE5302" t="s">
        <v>265</v>
      </c>
      <c r="AF5302" t="s">
        <v>267</v>
      </c>
      <c r="AG5302" t="s">
        <v>265</v>
      </c>
      <c r="AH5302" t="s">
        <v>265</v>
      </c>
      <c r="AI5302" t="s">
        <v>265</v>
      </c>
      <c r="AJ5302" t="s">
        <v>265</v>
      </c>
      <c r="AL5302" t="str">
        <f>IF(Sudan_News12[[#This Row],[relevancy_classification_english]]="Relevant","مناسب",IF(Sudan_News12[[#This Row],[relevancy_classification_english]]="Relevant","عَرَضِيّ",""))</f>
        <v/>
      </c>
      <c r="AN5302" t="str">
        <f>IF(Sudan_News12[[#This Row],[sentiment_analysis_english]]="Negative","سلبي",IF(Sudan_News12[[#This Row],[sentiment_analysis_english]]="Neutral","حيادي",IF(Sudan_News12[[#This Row],[sentiment_analysis_english]]="Positive","إيجابي","")))</f>
        <v/>
      </c>
      <c r="AO5302" t="e">
        <f>INDEX(TextClassificationList[],MATCH(Sudan_News12[[#This Row],[text_classification_arabic]],TextClassificationList[text_classification_arabic],0),1)</f>
        <v>#N/A</v>
      </c>
      <c r="AQ5302" t="e">
        <f>INDEX(TextClassificationList[],MATCH(Sudan_News12[[#This Row],[text_classification_arabic2]],TextClassificationList[text_classification_arabic],0),1)</f>
        <v>#N/A</v>
      </c>
      <c r="AS5302" t="e">
        <f>INDEX(TextClassificationList[],MATCH(Sudan_News12[[#This Row],[text_classification_arabic3]],TextClassificationList[text_classification_arabic],0),1)</f>
        <v>#N/A</v>
      </c>
      <c r="AU5302" t="e">
        <f>INDEX(TextClassificationList[],MATCH(Sudan_News12[[#This Row],[text_classification_arabic4]],TextClassificationList[text_classification_arabic],0),1)</f>
        <v>#N/A</v>
      </c>
      <c r="AW5302" t="e">
        <f>INDEX(TextClassificationList[],MATCH(Sudan_News12[[#This Row],[text_classification_arabic5]],TextClassificationList[text_classification_arabic],0),1)</f>
        <v>#N/A</v>
      </c>
    </row>
    <row r="5303" spans="1:49" x14ac:dyDescent="0.2">
      <c r="A5303">
        <v>1.0722611905947607E+18</v>
      </c>
      <c r="B5303">
        <v>1.0722611905947607E+18</v>
      </c>
      <c r="C5303" t="s">
        <v>20287</v>
      </c>
      <c r="D5303" s="1">
        <v>43445</v>
      </c>
      <c r="E5303" s="2">
        <v>3.1990740740740743E-2</v>
      </c>
      <c r="F5303">
        <v>200</v>
      </c>
      <c r="G5303">
        <v>1889611729</v>
      </c>
      <c r="H5303" t="s">
        <v>354</v>
      </c>
      <c r="I5303" t="s">
        <v>355</v>
      </c>
      <c r="J5303" t="s">
        <v>265</v>
      </c>
      <c r="K5303" t="s">
        <v>20288</v>
      </c>
      <c r="L5303" t="s">
        <v>266</v>
      </c>
      <c r="M5303" t="s">
        <v>267</v>
      </c>
      <c r="N5303" t="s">
        <v>267</v>
      </c>
      <c r="O5303" t="s">
        <v>20289</v>
      </c>
      <c r="P5303">
        <v>0</v>
      </c>
      <c r="Q5303">
        <v>0</v>
      </c>
      <c r="R5303">
        <v>0</v>
      </c>
      <c r="S5303" t="s">
        <v>267</v>
      </c>
      <c r="T5303" t="s">
        <v>267</v>
      </c>
      <c r="U5303" t="s">
        <v>20290</v>
      </c>
      <c r="V5303" t="b">
        <v>0</v>
      </c>
      <c r="W5303" t="s">
        <v>265</v>
      </c>
      <c r="X5303">
        <v>1</v>
      </c>
      <c r="Y5303" t="s">
        <v>20291</v>
      </c>
      <c r="Z5303" t="s">
        <v>265</v>
      </c>
      <c r="AA5303" t="s">
        <v>265</v>
      </c>
      <c r="AB5303" t="s">
        <v>265</v>
      </c>
      <c r="AC5303" t="s">
        <v>265</v>
      </c>
      <c r="AD5303" t="s">
        <v>265</v>
      </c>
      <c r="AE5303" t="s">
        <v>265</v>
      </c>
      <c r="AF5303" t="s">
        <v>267</v>
      </c>
      <c r="AG5303" t="s">
        <v>265</v>
      </c>
      <c r="AH5303" t="s">
        <v>265</v>
      </c>
      <c r="AI5303" t="s">
        <v>265</v>
      </c>
      <c r="AJ5303" t="s">
        <v>265</v>
      </c>
      <c r="AL5303" t="str">
        <f>IF(Sudan_News12[[#This Row],[relevancy_classification_english]]="Relevant","مناسب",IF(Sudan_News12[[#This Row],[relevancy_classification_english]]="Relevant","عَرَضِيّ",""))</f>
        <v/>
      </c>
      <c r="AN5303" t="str">
        <f>IF(Sudan_News12[[#This Row],[sentiment_analysis_english]]="Negative","سلبي",IF(Sudan_News12[[#This Row],[sentiment_analysis_english]]="Neutral","حيادي",IF(Sudan_News12[[#This Row],[sentiment_analysis_english]]="Positive","إيجابي","")))</f>
        <v/>
      </c>
      <c r="AO5303" t="e">
        <f>INDEX(TextClassificationList[],MATCH(Sudan_News12[[#This Row],[text_classification_arabic]],TextClassificationList[text_classification_arabic],0),1)</f>
        <v>#N/A</v>
      </c>
      <c r="AQ5303" t="e">
        <f>INDEX(TextClassificationList[],MATCH(Sudan_News12[[#This Row],[text_classification_arabic2]],TextClassificationList[text_classification_arabic],0),1)</f>
        <v>#N/A</v>
      </c>
      <c r="AS5303" t="e">
        <f>INDEX(TextClassificationList[],MATCH(Sudan_News12[[#This Row],[text_classification_arabic3]],TextClassificationList[text_classification_arabic],0),1)</f>
        <v>#N/A</v>
      </c>
      <c r="AU5303" t="e">
        <f>INDEX(TextClassificationList[],MATCH(Sudan_News12[[#This Row],[text_classification_arabic4]],TextClassificationList[text_classification_arabic],0),1)</f>
        <v>#N/A</v>
      </c>
      <c r="AW5303" t="e">
        <f>INDEX(TextClassificationList[],MATCH(Sudan_News12[[#This Row],[text_classification_arabic5]],TextClassificationList[text_classification_arabic],0),1)</f>
        <v>#N/A</v>
      </c>
    </row>
    <row r="5304" spans="1:49" x14ac:dyDescent="0.2">
      <c r="A5304">
        <v>1.0722571304666071E+18</v>
      </c>
      <c r="B5304">
        <v>1.0713628303629681E+18</v>
      </c>
      <c r="C5304" t="s">
        <v>20292</v>
      </c>
      <c r="D5304" s="1">
        <v>43445</v>
      </c>
      <c r="E5304" s="2">
        <v>2.0787037037037038E-2</v>
      </c>
      <c r="F5304">
        <v>200</v>
      </c>
      <c r="G5304">
        <v>1889611729</v>
      </c>
      <c r="H5304" t="s">
        <v>354</v>
      </c>
      <c r="I5304" t="s">
        <v>355</v>
      </c>
      <c r="J5304" t="s">
        <v>265</v>
      </c>
      <c r="K5304" t="s">
        <v>20293</v>
      </c>
      <c r="L5304" t="s">
        <v>266</v>
      </c>
      <c r="M5304" t="s">
        <v>267</v>
      </c>
      <c r="N5304" t="s">
        <v>267</v>
      </c>
      <c r="O5304" t="s">
        <v>267</v>
      </c>
      <c r="P5304">
        <v>0</v>
      </c>
      <c r="Q5304">
        <v>0</v>
      </c>
      <c r="R5304">
        <v>0</v>
      </c>
      <c r="S5304" t="s">
        <v>267</v>
      </c>
      <c r="T5304" t="s">
        <v>267</v>
      </c>
      <c r="U5304" t="s">
        <v>20294</v>
      </c>
      <c r="V5304" t="b">
        <v>0</v>
      </c>
      <c r="W5304" t="s">
        <v>265</v>
      </c>
      <c r="X5304">
        <v>0</v>
      </c>
      <c r="Y5304" t="s">
        <v>265</v>
      </c>
      <c r="Z5304" t="s">
        <v>265</v>
      </c>
      <c r="AA5304" t="s">
        <v>265</v>
      </c>
      <c r="AB5304" t="s">
        <v>265</v>
      </c>
      <c r="AC5304" t="s">
        <v>265</v>
      </c>
      <c r="AD5304" t="s">
        <v>265</v>
      </c>
      <c r="AE5304" t="s">
        <v>265</v>
      </c>
      <c r="AF5304" t="s">
        <v>20295</v>
      </c>
      <c r="AG5304" t="s">
        <v>265</v>
      </c>
      <c r="AH5304" t="s">
        <v>265</v>
      </c>
      <c r="AI5304" t="s">
        <v>265</v>
      </c>
      <c r="AJ5304" t="s">
        <v>265</v>
      </c>
      <c r="AL5304" t="str">
        <f>IF(Sudan_News12[[#This Row],[relevancy_classification_english]]="Relevant","مناسب",IF(Sudan_News12[[#This Row],[relevancy_classification_english]]="Relevant","عَرَضِيّ",""))</f>
        <v/>
      </c>
      <c r="AN5304" t="str">
        <f>IF(Sudan_News12[[#This Row],[sentiment_analysis_english]]="Negative","سلبي",IF(Sudan_News12[[#This Row],[sentiment_analysis_english]]="Neutral","حيادي",IF(Sudan_News12[[#This Row],[sentiment_analysis_english]]="Positive","إيجابي","")))</f>
        <v/>
      </c>
      <c r="AO5304" t="e">
        <f>INDEX(TextClassificationList[],MATCH(Sudan_News12[[#This Row],[text_classification_arabic]],TextClassificationList[text_classification_arabic],0),1)</f>
        <v>#N/A</v>
      </c>
      <c r="AQ5304" t="e">
        <f>INDEX(TextClassificationList[],MATCH(Sudan_News12[[#This Row],[text_classification_arabic2]],TextClassificationList[text_classification_arabic],0),1)</f>
        <v>#N/A</v>
      </c>
      <c r="AS5304" t="e">
        <f>INDEX(TextClassificationList[],MATCH(Sudan_News12[[#This Row],[text_classification_arabic3]],TextClassificationList[text_classification_arabic],0),1)</f>
        <v>#N/A</v>
      </c>
      <c r="AU5304" t="e">
        <f>INDEX(TextClassificationList[],MATCH(Sudan_News12[[#This Row],[text_classification_arabic4]],TextClassificationList[text_classification_arabic],0),1)</f>
        <v>#N/A</v>
      </c>
      <c r="AW5304" t="e">
        <f>INDEX(TextClassificationList[],MATCH(Sudan_News12[[#This Row],[text_classification_arabic5]],TextClassificationList[text_classification_arabic],0),1)</f>
        <v>#N/A</v>
      </c>
    </row>
    <row r="5305" spans="1:49" x14ac:dyDescent="0.2">
      <c r="A5305">
        <v>1.0722518143665889E+18</v>
      </c>
      <c r="B5305">
        <v>1.0722518143665889E+18</v>
      </c>
      <c r="C5305" t="s">
        <v>20296</v>
      </c>
      <c r="D5305" s="1">
        <v>43445</v>
      </c>
      <c r="E5305" s="2">
        <v>6.1111111111111114E-3</v>
      </c>
      <c r="F5305">
        <v>200</v>
      </c>
      <c r="G5305">
        <v>1889611729</v>
      </c>
      <c r="H5305" t="s">
        <v>354</v>
      </c>
      <c r="I5305" t="s">
        <v>355</v>
      </c>
      <c r="J5305" t="s">
        <v>265</v>
      </c>
      <c r="K5305" t="s">
        <v>20297</v>
      </c>
      <c r="L5305" t="s">
        <v>266</v>
      </c>
      <c r="M5305" t="s">
        <v>267</v>
      </c>
      <c r="N5305" t="s">
        <v>267</v>
      </c>
      <c r="O5305" t="s">
        <v>20298</v>
      </c>
      <c r="P5305">
        <v>0</v>
      </c>
      <c r="Q5305">
        <v>2</v>
      </c>
      <c r="R5305">
        <v>2</v>
      </c>
      <c r="S5305" t="s">
        <v>269</v>
      </c>
      <c r="T5305" t="s">
        <v>267</v>
      </c>
      <c r="U5305" t="s">
        <v>20299</v>
      </c>
      <c r="V5305" t="b">
        <v>0</v>
      </c>
      <c r="W5305" t="s">
        <v>265</v>
      </c>
      <c r="X5305">
        <v>1</v>
      </c>
      <c r="Y5305" t="s">
        <v>20300</v>
      </c>
      <c r="Z5305" t="s">
        <v>265</v>
      </c>
      <c r="AA5305" t="s">
        <v>265</v>
      </c>
      <c r="AB5305" t="s">
        <v>265</v>
      </c>
      <c r="AC5305" t="s">
        <v>265</v>
      </c>
      <c r="AD5305" t="s">
        <v>265</v>
      </c>
      <c r="AE5305" t="s">
        <v>265</v>
      </c>
      <c r="AF5305" t="s">
        <v>267</v>
      </c>
      <c r="AG5305" t="s">
        <v>265</v>
      </c>
      <c r="AH5305" t="s">
        <v>265</v>
      </c>
      <c r="AI5305" t="s">
        <v>265</v>
      </c>
      <c r="AJ5305" t="s">
        <v>265</v>
      </c>
      <c r="AL5305" t="str">
        <f>IF(Sudan_News12[[#This Row],[relevancy_classification_english]]="Relevant","مناسب",IF(Sudan_News12[[#This Row],[relevancy_classification_english]]="Relevant","عَرَضِيّ",""))</f>
        <v/>
      </c>
      <c r="AN5305" t="str">
        <f>IF(Sudan_News12[[#This Row],[sentiment_analysis_english]]="Negative","سلبي",IF(Sudan_News12[[#This Row],[sentiment_analysis_english]]="Neutral","حيادي",IF(Sudan_News12[[#This Row],[sentiment_analysis_english]]="Positive","إيجابي","")))</f>
        <v/>
      </c>
      <c r="AO5305" t="e">
        <f>INDEX(TextClassificationList[],MATCH(Sudan_News12[[#This Row],[text_classification_arabic]],TextClassificationList[text_classification_arabic],0),1)</f>
        <v>#N/A</v>
      </c>
      <c r="AQ5305" t="e">
        <f>INDEX(TextClassificationList[],MATCH(Sudan_News12[[#This Row],[text_classification_arabic2]],TextClassificationList[text_classification_arabic],0),1)</f>
        <v>#N/A</v>
      </c>
      <c r="AS5305" t="e">
        <f>INDEX(TextClassificationList[],MATCH(Sudan_News12[[#This Row],[text_classification_arabic3]],TextClassificationList[text_classification_arabic],0),1)</f>
        <v>#N/A</v>
      </c>
      <c r="AU5305" t="e">
        <f>INDEX(TextClassificationList[],MATCH(Sudan_News12[[#This Row],[text_classification_arabic4]],TextClassificationList[text_classification_arabic],0),1)</f>
        <v>#N/A</v>
      </c>
      <c r="AW5305" t="e">
        <f>INDEX(TextClassificationList[],MATCH(Sudan_News12[[#This Row],[text_classification_arabic5]],TextClassificationList[text_classification_arabic],0),1)</f>
        <v>#N/A</v>
      </c>
    </row>
    <row r="5306" spans="1:49" x14ac:dyDescent="0.2">
      <c r="A5306">
        <v>1.0722477696986317E+18</v>
      </c>
      <c r="B5306">
        <v>1.0722477696986317E+18</v>
      </c>
      <c r="C5306" t="s">
        <v>20301</v>
      </c>
      <c r="D5306" s="1">
        <v>43444</v>
      </c>
      <c r="E5306" s="2">
        <v>0.99495370370370373</v>
      </c>
      <c r="F5306">
        <v>200</v>
      </c>
      <c r="G5306">
        <v>1889611729</v>
      </c>
      <c r="H5306" t="s">
        <v>354</v>
      </c>
      <c r="I5306" t="s">
        <v>355</v>
      </c>
      <c r="J5306" t="s">
        <v>265</v>
      </c>
      <c r="K5306" t="s">
        <v>20302</v>
      </c>
      <c r="L5306" t="s">
        <v>266</v>
      </c>
      <c r="M5306" t="s">
        <v>267</v>
      </c>
      <c r="N5306" t="s">
        <v>267</v>
      </c>
      <c r="O5306" t="s">
        <v>267</v>
      </c>
      <c r="P5306">
        <v>1</v>
      </c>
      <c r="Q5306">
        <v>1</v>
      </c>
      <c r="R5306">
        <v>0</v>
      </c>
      <c r="S5306" t="s">
        <v>267</v>
      </c>
      <c r="T5306" t="s">
        <v>267</v>
      </c>
      <c r="U5306" t="s">
        <v>20303</v>
      </c>
      <c r="V5306" t="b">
        <v>0</v>
      </c>
      <c r="W5306" t="s">
        <v>20304</v>
      </c>
      <c r="X5306">
        <v>0</v>
      </c>
      <c r="Y5306" t="s">
        <v>265</v>
      </c>
      <c r="Z5306" t="s">
        <v>265</v>
      </c>
      <c r="AA5306" t="s">
        <v>265</v>
      </c>
      <c r="AB5306" t="s">
        <v>265</v>
      </c>
      <c r="AC5306" t="s">
        <v>265</v>
      </c>
      <c r="AD5306" t="s">
        <v>265</v>
      </c>
      <c r="AE5306" t="s">
        <v>265</v>
      </c>
      <c r="AF5306" t="s">
        <v>267</v>
      </c>
      <c r="AG5306" t="s">
        <v>265</v>
      </c>
      <c r="AH5306" t="s">
        <v>265</v>
      </c>
      <c r="AI5306" t="s">
        <v>265</v>
      </c>
      <c r="AJ5306" t="s">
        <v>265</v>
      </c>
      <c r="AL5306" t="str">
        <f>IF(Sudan_News12[[#This Row],[relevancy_classification_english]]="Relevant","مناسب",IF(Sudan_News12[[#This Row],[relevancy_classification_english]]="Relevant","عَرَضِيّ",""))</f>
        <v/>
      </c>
      <c r="AN5306" t="str">
        <f>IF(Sudan_News12[[#This Row],[sentiment_analysis_english]]="Negative","سلبي",IF(Sudan_News12[[#This Row],[sentiment_analysis_english]]="Neutral","حيادي",IF(Sudan_News12[[#This Row],[sentiment_analysis_english]]="Positive","إيجابي","")))</f>
        <v/>
      </c>
      <c r="AO5306" t="e">
        <f>INDEX(TextClassificationList[],MATCH(Sudan_News12[[#This Row],[text_classification_arabic]],TextClassificationList[text_classification_arabic],0),1)</f>
        <v>#N/A</v>
      </c>
      <c r="AQ5306" t="e">
        <f>INDEX(TextClassificationList[],MATCH(Sudan_News12[[#This Row],[text_classification_arabic2]],TextClassificationList[text_classification_arabic],0),1)</f>
        <v>#N/A</v>
      </c>
      <c r="AS5306" t="e">
        <f>INDEX(TextClassificationList[],MATCH(Sudan_News12[[#This Row],[text_classification_arabic3]],TextClassificationList[text_classification_arabic],0),1)</f>
        <v>#N/A</v>
      </c>
      <c r="AU5306" t="e">
        <f>INDEX(TextClassificationList[],MATCH(Sudan_News12[[#This Row],[text_classification_arabic4]],TextClassificationList[text_classification_arabic],0),1)</f>
        <v>#N/A</v>
      </c>
      <c r="AW5306" t="e">
        <f>INDEX(TextClassificationList[],MATCH(Sudan_News12[[#This Row],[text_classification_arabic5]],TextClassificationList[text_classification_arabic],0),1)</f>
        <v>#N/A</v>
      </c>
    </row>
    <row r="5307" spans="1:49" x14ac:dyDescent="0.2">
      <c r="A5307">
        <v>1.0722404259630449E+18</v>
      </c>
      <c r="B5307">
        <v>1.0721731855822889E+18</v>
      </c>
      <c r="C5307" t="s">
        <v>20305</v>
      </c>
      <c r="D5307" s="1">
        <v>43444</v>
      </c>
      <c r="E5307" s="2">
        <v>0.97468750000000004</v>
      </c>
      <c r="F5307">
        <v>200</v>
      </c>
      <c r="G5307">
        <v>1889611729</v>
      </c>
      <c r="H5307" t="s">
        <v>354</v>
      </c>
      <c r="I5307" t="s">
        <v>355</v>
      </c>
      <c r="J5307" t="s">
        <v>265</v>
      </c>
      <c r="K5307" t="s">
        <v>20306</v>
      </c>
      <c r="L5307" t="s">
        <v>276</v>
      </c>
      <c r="M5307" t="s">
        <v>267</v>
      </c>
      <c r="N5307" t="s">
        <v>267</v>
      </c>
      <c r="O5307" t="s">
        <v>267</v>
      </c>
      <c r="P5307">
        <v>0</v>
      </c>
      <c r="Q5307">
        <v>0</v>
      </c>
      <c r="R5307">
        <v>0</v>
      </c>
      <c r="S5307" t="s">
        <v>267</v>
      </c>
      <c r="T5307" t="s">
        <v>267</v>
      </c>
      <c r="U5307" t="s">
        <v>20307</v>
      </c>
      <c r="V5307" t="b">
        <v>0</v>
      </c>
      <c r="W5307" t="s">
        <v>265</v>
      </c>
      <c r="X5307">
        <v>0</v>
      </c>
      <c r="Y5307" t="s">
        <v>265</v>
      </c>
      <c r="Z5307" t="s">
        <v>265</v>
      </c>
      <c r="AA5307" t="s">
        <v>265</v>
      </c>
      <c r="AB5307" t="s">
        <v>265</v>
      </c>
      <c r="AC5307" t="s">
        <v>265</v>
      </c>
      <c r="AD5307" t="s">
        <v>265</v>
      </c>
      <c r="AE5307" t="s">
        <v>265</v>
      </c>
      <c r="AF5307" t="s">
        <v>20308</v>
      </c>
      <c r="AG5307" t="s">
        <v>265</v>
      </c>
      <c r="AH5307" t="s">
        <v>265</v>
      </c>
      <c r="AI5307" t="s">
        <v>265</v>
      </c>
      <c r="AJ5307" t="s">
        <v>265</v>
      </c>
      <c r="AL5307" t="str">
        <f>IF(Sudan_News12[[#This Row],[relevancy_classification_english]]="Relevant","مناسب",IF(Sudan_News12[[#This Row],[relevancy_classification_english]]="Relevant","عَرَضِيّ",""))</f>
        <v/>
      </c>
      <c r="AN5307" t="str">
        <f>IF(Sudan_News12[[#This Row],[sentiment_analysis_english]]="Negative","سلبي",IF(Sudan_News12[[#This Row],[sentiment_analysis_english]]="Neutral","حيادي",IF(Sudan_News12[[#This Row],[sentiment_analysis_english]]="Positive","إيجابي","")))</f>
        <v/>
      </c>
      <c r="AO5307" t="e">
        <f>INDEX(TextClassificationList[],MATCH(Sudan_News12[[#This Row],[text_classification_arabic]],TextClassificationList[text_classification_arabic],0),1)</f>
        <v>#N/A</v>
      </c>
      <c r="AQ5307" t="e">
        <f>INDEX(TextClassificationList[],MATCH(Sudan_News12[[#This Row],[text_classification_arabic2]],TextClassificationList[text_classification_arabic],0),1)</f>
        <v>#N/A</v>
      </c>
      <c r="AS5307" t="e">
        <f>INDEX(TextClassificationList[],MATCH(Sudan_News12[[#This Row],[text_classification_arabic3]],TextClassificationList[text_classification_arabic],0),1)</f>
        <v>#N/A</v>
      </c>
      <c r="AU5307" t="e">
        <f>INDEX(TextClassificationList[],MATCH(Sudan_News12[[#This Row],[text_classification_arabic4]],TextClassificationList[text_classification_arabic],0),1)</f>
        <v>#N/A</v>
      </c>
      <c r="AW5307" t="e">
        <f>INDEX(TextClassificationList[],MATCH(Sudan_News12[[#This Row],[text_classification_arabic5]],TextClassificationList[text_classification_arabic],0),1)</f>
        <v>#N/A</v>
      </c>
    </row>
    <row r="5308" spans="1:49" x14ac:dyDescent="0.2">
      <c r="A5308">
        <v>1.0722394761460982E+18</v>
      </c>
      <c r="B5308">
        <v>1.0720593449786122E+18</v>
      </c>
      <c r="C5308" t="s">
        <v>20309</v>
      </c>
      <c r="D5308" s="1">
        <v>43444</v>
      </c>
      <c r="E5308" s="2">
        <v>0.97207175925925926</v>
      </c>
      <c r="F5308">
        <v>200</v>
      </c>
      <c r="G5308">
        <v>1889611729</v>
      </c>
      <c r="H5308" t="s">
        <v>354</v>
      </c>
      <c r="I5308" t="s">
        <v>355</v>
      </c>
      <c r="J5308" t="s">
        <v>265</v>
      </c>
      <c r="K5308" t="s">
        <v>20310</v>
      </c>
      <c r="L5308" t="s">
        <v>266</v>
      </c>
      <c r="M5308" t="s">
        <v>267</v>
      </c>
      <c r="N5308" t="s">
        <v>267</v>
      </c>
      <c r="O5308" t="s">
        <v>267</v>
      </c>
      <c r="P5308">
        <v>0</v>
      </c>
      <c r="Q5308">
        <v>0</v>
      </c>
      <c r="R5308">
        <v>0</v>
      </c>
      <c r="S5308" t="s">
        <v>267</v>
      </c>
      <c r="T5308" t="s">
        <v>267</v>
      </c>
      <c r="U5308" t="s">
        <v>20311</v>
      </c>
      <c r="V5308" t="b">
        <v>0</v>
      </c>
      <c r="W5308" t="s">
        <v>265</v>
      </c>
      <c r="X5308">
        <v>0</v>
      </c>
      <c r="Y5308" t="s">
        <v>265</v>
      </c>
      <c r="Z5308" t="s">
        <v>265</v>
      </c>
      <c r="AA5308" t="s">
        <v>265</v>
      </c>
      <c r="AB5308" t="s">
        <v>265</v>
      </c>
      <c r="AC5308" t="s">
        <v>265</v>
      </c>
      <c r="AD5308" t="s">
        <v>265</v>
      </c>
      <c r="AE5308" t="s">
        <v>265</v>
      </c>
      <c r="AF5308" t="s">
        <v>20312</v>
      </c>
      <c r="AG5308" t="s">
        <v>265</v>
      </c>
      <c r="AH5308" t="s">
        <v>265</v>
      </c>
      <c r="AI5308" t="s">
        <v>265</v>
      </c>
      <c r="AJ5308" t="s">
        <v>265</v>
      </c>
      <c r="AL5308" t="str">
        <f>IF(Sudan_News12[[#This Row],[relevancy_classification_english]]="Relevant","مناسب",IF(Sudan_News12[[#This Row],[relevancy_classification_english]]="Relevant","عَرَضِيّ",""))</f>
        <v/>
      </c>
      <c r="AN5308" t="str">
        <f>IF(Sudan_News12[[#This Row],[sentiment_analysis_english]]="Negative","سلبي",IF(Sudan_News12[[#This Row],[sentiment_analysis_english]]="Neutral","حيادي",IF(Sudan_News12[[#This Row],[sentiment_analysis_english]]="Positive","إيجابي","")))</f>
        <v/>
      </c>
      <c r="AO5308" t="e">
        <f>INDEX(TextClassificationList[],MATCH(Sudan_News12[[#This Row],[text_classification_arabic]],TextClassificationList[text_classification_arabic],0),1)</f>
        <v>#N/A</v>
      </c>
      <c r="AQ5308" t="e">
        <f>INDEX(TextClassificationList[],MATCH(Sudan_News12[[#This Row],[text_classification_arabic2]],TextClassificationList[text_classification_arabic],0),1)</f>
        <v>#N/A</v>
      </c>
      <c r="AS5308" t="e">
        <f>INDEX(TextClassificationList[],MATCH(Sudan_News12[[#This Row],[text_classification_arabic3]],TextClassificationList[text_classification_arabic],0),1)</f>
        <v>#N/A</v>
      </c>
      <c r="AU5308" t="e">
        <f>INDEX(TextClassificationList[],MATCH(Sudan_News12[[#This Row],[text_classification_arabic4]],TextClassificationList[text_classification_arabic],0),1)</f>
        <v>#N/A</v>
      </c>
      <c r="AW5308" t="e">
        <f>INDEX(TextClassificationList[],MATCH(Sudan_News12[[#This Row],[text_classification_arabic5]],TextClassificationList[text_classification_arabic],0),1)</f>
        <v>#N/A</v>
      </c>
    </row>
    <row r="5309" spans="1:49" x14ac:dyDescent="0.2">
      <c r="A5309">
        <v>1.0722218319339479E+18</v>
      </c>
      <c r="B5309">
        <v>1.0722218319339479E+18</v>
      </c>
      <c r="C5309" t="s">
        <v>20313</v>
      </c>
      <c r="D5309" s="1">
        <v>43444</v>
      </c>
      <c r="E5309" s="2">
        <v>0.92337962962962961</v>
      </c>
      <c r="F5309">
        <v>200</v>
      </c>
      <c r="G5309">
        <v>1889611729</v>
      </c>
      <c r="H5309" t="s">
        <v>354</v>
      </c>
      <c r="I5309" t="s">
        <v>355</v>
      </c>
      <c r="J5309" t="s">
        <v>265</v>
      </c>
      <c r="K5309" t="s">
        <v>20314</v>
      </c>
      <c r="L5309" t="s">
        <v>266</v>
      </c>
      <c r="M5309" t="s">
        <v>267</v>
      </c>
      <c r="N5309" t="s">
        <v>267</v>
      </c>
      <c r="O5309" t="s">
        <v>267</v>
      </c>
      <c r="P5309">
        <v>0</v>
      </c>
      <c r="Q5309">
        <v>5</v>
      </c>
      <c r="R5309">
        <v>5</v>
      </c>
      <c r="S5309" t="s">
        <v>20315</v>
      </c>
      <c r="T5309" t="s">
        <v>267</v>
      </c>
      <c r="U5309" t="s">
        <v>20316</v>
      </c>
      <c r="V5309" t="b">
        <v>0</v>
      </c>
      <c r="W5309" t="s">
        <v>265</v>
      </c>
      <c r="X5309">
        <v>0</v>
      </c>
      <c r="Y5309" t="s">
        <v>265</v>
      </c>
      <c r="Z5309" t="s">
        <v>265</v>
      </c>
      <c r="AA5309" t="s">
        <v>265</v>
      </c>
      <c r="AB5309" t="s">
        <v>265</v>
      </c>
      <c r="AC5309" t="s">
        <v>265</v>
      </c>
      <c r="AD5309" t="s">
        <v>265</v>
      </c>
      <c r="AE5309" t="s">
        <v>265</v>
      </c>
      <c r="AF5309" t="s">
        <v>267</v>
      </c>
      <c r="AG5309" t="s">
        <v>265</v>
      </c>
      <c r="AH5309" t="s">
        <v>265</v>
      </c>
      <c r="AI5309" t="s">
        <v>265</v>
      </c>
      <c r="AJ5309" t="s">
        <v>265</v>
      </c>
      <c r="AL5309" t="str">
        <f>IF(Sudan_News12[[#This Row],[relevancy_classification_english]]="Relevant","مناسب",IF(Sudan_News12[[#This Row],[relevancy_classification_english]]="Relevant","عَرَضِيّ",""))</f>
        <v/>
      </c>
      <c r="AN5309" t="str">
        <f>IF(Sudan_News12[[#This Row],[sentiment_analysis_english]]="Negative","سلبي",IF(Sudan_News12[[#This Row],[sentiment_analysis_english]]="Neutral","حيادي",IF(Sudan_News12[[#This Row],[sentiment_analysis_english]]="Positive","إيجابي","")))</f>
        <v/>
      </c>
      <c r="AO5309" t="e">
        <f>INDEX(TextClassificationList[],MATCH(Sudan_News12[[#This Row],[text_classification_arabic]],TextClassificationList[text_classification_arabic],0),1)</f>
        <v>#N/A</v>
      </c>
      <c r="AQ5309" t="e">
        <f>INDEX(TextClassificationList[],MATCH(Sudan_News12[[#This Row],[text_classification_arabic2]],TextClassificationList[text_classification_arabic],0),1)</f>
        <v>#N/A</v>
      </c>
      <c r="AS5309" t="e">
        <f>INDEX(TextClassificationList[],MATCH(Sudan_News12[[#This Row],[text_classification_arabic3]],TextClassificationList[text_classification_arabic],0),1)</f>
        <v>#N/A</v>
      </c>
      <c r="AU5309" t="e">
        <f>INDEX(TextClassificationList[],MATCH(Sudan_News12[[#This Row],[text_classification_arabic4]],TextClassificationList[text_classification_arabic],0),1)</f>
        <v>#N/A</v>
      </c>
      <c r="AW5309" t="e">
        <f>INDEX(TextClassificationList[],MATCH(Sudan_News12[[#This Row],[text_classification_arabic5]],TextClassificationList[text_classification_arabic],0),1)</f>
        <v>#N/A</v>
      </c>
    </row>
    <row r="5310" spans="1:49" x14ac:dyDescent="0.2">
      <c r="A5310">
        <v>1.0722032053695857E+18</v>
      </c>
      <c r="B5310">
        <v>1.0722032053695857E+18</v>
      </c>
      <c r="C5310" t="s">
        <v>20317</v>
      </c>
      <c r="D5310" s="1">
        <v>43444</v>
      </c>
      <c r="E5310" s="2">
        <v>0.87197916666666664</v>
      </c>
      <c r="F5310">
        <v>200</v>
      </c>
      <c r="G5310">
        <v>1889611729</v>
      </c>
      <c r="H5310" t="s">
        <v>354</v>
      </c>
      <c r="I5310" t="s">
        <v>355</v>
      </c>
      <c r="J5310" t="s">
        <v>265</v>
      </c>
      <c r="K5310" t="s">
        <v>20318</v>
      </c>
      <c r="L5310" t="s">
        <v>266</v>
      </c>
      <c r="M5310" t="s">
        <v>267</v>
      </c>
      <c r="N5310" t="s">
        <v>267</v>
      </c>
      <c r="O5310" t="s">
        <v>20319</v>
      </c>
      <c r="P5310">
        <v>0</v>
      </c>
      <c r="Q5310">
        <v>2</v>
      </c>
      <c r="R5310">
        <v>2</v>
      </c>
      <c r="S5310" t="s">
        <v>20315</v>
      </c>
      <c r="T5310" t="s">
        <v>267</v>
      </c>
      <c r="U5310" t="s">
        <v>20320</v>
      </c>
      <c r="V5310" t="b">
        <v>0</v>
      </c>
      <c r="W5310" t="s">
        <v>265</v>
      </c>
      <c r="X5310">
        <v>1</v>
      </c>
      <c r="Y5310" t="s">
        <v>20321</v>
      </c>
      <c r="Z5310" t="s">
        <v>265</v>
      </c>
      <c r="AA5310" t="s">
        <v>265</v>
      </c>
      <c r="AB5310" t="s">
        <v>265</v>
      </c>
      <c r="AC5310" t="s">
        <v>265</v>
      </c>
      <c r="AD5310" t="s">
        <v>265</v>
      </c>
      <c r="AE5310" t="s">
        <v>265</v>
      </c>
      <c r="AF5310" t="s">
        <v>267</v>
      </c>
      <c r="AG5310" t="s">
        <v>265</v>
      </c>
      <c r="AH5310" t="s">
        <v>265</v>
      </c>
      <c r="AI5310" t="s">
        <v>265</v>
      </c>
      <c r="AJ5310" t="s">
        <v>265</v>
      </c>
      <c r="AL5310" t="str">
        <f>IF(Sudan_News12[[#This Row],[relevancy_classification_english]]="Relevant","مناسب",IF(Sudan_News12[[#This Row],[relevancy_classification_english]]="Relevant","عَرَضِيّ",""))</f>
        <v/>
      </c>
      <c r="AN5310" t="str">
        <f>IF(Sudan_News12[[#This Row],[sentiment_analysis_english]]="Negative","سلبي",IF(Sudan_News12[[#This Row],[sentiment_analysis_english]]="Neutral","حيادي",IF(Sudan_News12[[#This Row],[sentiment_analysis_english]]="Positive","إيجابي","")))</f>
        <v/>
      </c>
      <c r="AO5310" t="e">
        <f>INDEX(TextClassificationList[],MATCH(Sudan_News12[[#This Row],[text_classification_arabic]],TextClassificationList[text_classification_arabic],0),1)</f>
        <v>#N/A</v>
      </c>
      <c r="AQ5310" t="e">
        <f>INDEX(TextClassificationList[],MATCH(Sudan_News12[[#This Row],[text_classification_arabic2]],TextClassificationList[text_classification_arabic],0),1)</f>
        <v>#N/A</v>
      </c>
      <c r="AS5310" t="e">
        <f>INDEX(TextClassificationList[],MATCH(Sudan_News12[[#This Row],[text_classification_arabic3]],TextClassificationList[text_classification_arabic],0),1)</f>
        <v>#N/A</v>
      </c>
      <c r="AU5310" t="e">
        <f>INDEX(TextClassificationList[],MATCH(Sudan_News12[[#This Row],[text_classification_arabic4]],TextClassificationList[text_classification_arabic],0),1)</f>
        <v>#N/A</v>
      </c>
      <c r="AW5310" t="e">
        <f>INDEX(TextClassificationList[],MATCH(Sudan_News12[[#This Row],[text_classification_arabic5]],TextClassificationList[text_classification_arabic],0),1)</f>
        <v>#N/A</v>
      </c>
    </row>
    <row r="5311" spans="1:49" x14ac:dyDescent="0.2">
      <c r="A5311">
        <v>1.0721229016697856E+18</v>
      </c>
      <c r="B5311">
        <v>1.0721229016697856E+18</v>
      </c>
      <c r="C5311" t="s">
        <v>20322</v>
      </c>
      <c r="D5311" s="1">
        <v>43444</v>
      </c>
      <c r="E5311" s="2">
        <v>0.65038194444444442</v>
      </c>
      <c r="F5311">
        <v>200</v>
      </c>
      <c r="G5311">
        <v>1889611729</v>
      </c>
      <c r="H5311" t="s">
        <v>354</v>
      </c>
      <c r="I5311" t="s">
        <v>355</v>
      </c>
      <c r="J5311" t="s">
        <v>265</v>
      </c>
      <c r="K5311" t="s">
        <v>20323</v>
      </c>
      <c r="L5311" t="s">
        <v>266</v>
      </c>
      <c r="M5311" t="s">
        <v>267</v>
      </c>
      <c r="N5311" t="s">
        <v>267</v>
      </c>
      <c r="O5311" t="s">
        <v>267</v>
      </c>
      <c r="P5311">
        <v>0</v>
      </c>
      <c r="Q5311">
        <v>1</v>
      </c>
      <c r="R5311">
        <v>3</v>
      </c>
      <c r="S5311" t="s">
        <v>269</v>
      </c>
      <c r="T5311" t="s">
        <v>267</v>
      </c>
      <c r="U5311" t="s">
        <v>20324</v>
      </c>
      <c r="V5311" t="b">
        <v>0</v>
      </c>
      <c r="W5311" t="s">
        <v>265</v>
      </c>
      <c r="X5311">
        <v>0</v>
      </c>
      <c r="Y5311" t="s">
        <v>265</v>
      </c>
      <c r="Z5311" t="s">
        <v>265</v>
      </c>
      <c r="AA5311" t="s">
        <v>265</v>
      </c>
      <c r="AB5311" t="s">
        <v>265</v>
      </c>
      <c r="AC5311" t="s">
        <v>265</v>
      </c>
      <c r="AD5311" t="s">
        <v>265</v>
      </c>
      <c r="AE5311" t="s">
        <v>265</v>
      </c>
      <c r="AF5311" t="s">
        <v>267</v>
      </c>
      <c r="AG5311" t="s">
        <v>265</v>
      </c>
      <c r="AH5311" t="s">
        <v>265</v>
      </c>
      <c r="AI5311" t="s">
        <v>265</v>
      </c>
      <c r="AJ5311" t="s">
        <v>265</v>
      </c>
      <c r="AL5311" t="str">
        <f>IF(Sudan_News12[[#This Row],[relevancy_classification_english]]="Relevant","مناسب",IF(Sudan_News12[[#This Row],[relevancy_classification_english]]="Relevant","عَرَضِيّ",""))</f>
        <v/>
      </c>
      <c r="AN5311" t="str">
        <f>IF(Sudan_News12[[#This Row],[sentiment_analysis_english]]="Negative","سلبي",IF(Sudan_News12[[#This Row],[sentiment_analysis_english]]="Neutral","حيادي",IF(Sudan_News12[[#This Row],[sentiment_analysis_english]]="Positive","إيجابي","")))</f>
        <v/>
      </c>
      <c r="AO5311" t="e">
        <f>INDEX(TextClassificationList[],MATCH(Sudan_News12[[#This Row],[text_classification_arabic]],TextClassificationList[text_classification_arabic],0),1)</f>
        <v>#N/A</v>
      </c>
      <c r="AQ5311" t="e">
        <f>INDEX(TextClassificationList[],MATCH(Sudan_News12[[#This Row],[text_classification_arabic2]],TextClassificationList[text_classification_arabic],0),1)</f>
        <v>#N/A</v>
      </c>
      <c r="AS5311" t="e">
        <f>INDEX(TextClassificationList[],MATCH(Sudan_News12[[#This Row],[text_classification_arabic3]],TextClassificationList[text_classification_arabic],0),1)</f>
        <v>#N/A</v>
      </c>
      <c r="AU5311" t="e">
        <f>INDEX(TextClassificationList[],MATCH(Sudan_News12[[#This Row],[text_classification_arabic4]],TextClassificationList[text_classification_arabic],0),1)</f>
        <v>#N/A</v>
      </c>
      <c r="AW5311" t="e">
        <f>INDEX(TextClassificationList[],MATCH(Sudan_News12[[#This Row],[text_classification_arabic5]],TextClassificationList[text_classification_arabic],0),1)</f>
        <v>#N/A</v>
      </c>
    </row>
    <row r="5312" spans="1:49" x14ac:dyDescent="0.2">
      <c r="A5312">
        <v>1.0721210282209935E+18</v>
      </c>
      <c r="B5312">
        <v>1.0720134302347182E+18</v>
      </c>
      <c r="C5312" t="s">
        <v>20325</v>
      </c>
      <c r="D5312" s="1">
        <v>43444</v>
      </c>
      <c r="E5312" s="2">
        <v>0.64520833333333338</v>
      </c>
      <c r="F5312">
        <v>200</v>
      </c>
      <c r="G5312">
        <v>1889611729</v>
      </c>
      <c r="H5312" t="s">
        <v>354</v>
      </c>
      <c r="I5312" t="s">
        <v>355</v>
      </c>
      <c r="J5312" t="s">
        <v>265</v>
      </c>
      <c r="K5312" t="s">
        <v>20326</v>
      </c>
      <c r="L5312" t="s">
        <v>266</v>
      </c>
      <c r="M5312" t="s">
        <v>267</v>
      </c>
      <c r="N5312" t="s">
        <v>267</v>
      </c>
      <c r="O5312" t="s">
        <v>267</v>
      </c>
      <c r="P5312">
        <v>0</v>
      </c>
      <c r="Q5312">
        <v>0</v>
      </c>
      <c r="R5312">
        <v>0</v>
      </c>
      <c r="S5312" t="s">
        <v>267</v>
      </c>
      <c r="T5312" t="s">
        <v>267</v>
      </c>
      <c r="U5312" t="s">
        <v>20327</v>
      </c>
      <c r="V5312" t="b">
        <v>0</v>
      </c>
      <c r="W5312" t="s">
        <v>265</v>
      </c>
      <c r="X5312">
        <v>0</v>
      </c>
      <c r="Y5312" t="s">
        <v>265</v>
      </c>
      <c r="Z5312" t="s">
        <v>265</v>
      </c>
      <c r="AA5312" t="s">
        <v>265</v>
      </c>
      <c r="AB5312" t="s">
        <v>265</v>
      </c>
      <c r="AC5312" t="s">
        <v>265</v>
      </c>
      <c r="AD5312" t="s">
        <v>265</v>
      </c>
      <c r="AE5312" t="s">
        <v>265</v>
      </c>
      <c r="AF5312" t="s">
        <v>280</v>
      </c>
      <c r="AG5312" t="s">
        <v>265</v>
      </c>
      <c r="AH5312" t="s">
        <v>265</v>
      </c>
      <c r="AI5312" t="s">
        <v>265</v>
      </c>
      <c r="AJ5312" t="s">
        <v>265</v>
      </c>
      <c r="AL5312" t="str">
        <f>IF(Sudan_News12[[#This Row],[relevancy_classification_english]]="Relevant","مناسب",IF(Sudan_News12[[#This Row],[relevancy_classification_english]]="Relevant","عَرَضِيّ",""))</f>
        <v/>
      </c>
      <c r="AN5312" t="str">
        <f>IF(Sudan_News12[[#This Row],[sentiment_analysis_english]]="Negative","سلبي",IF(Sudan_News12[[#This Row],[sentiment_analysis_english]]="Neutral","حيادي",IF(Sudan_News12[[#This Row],[sentiment_analysis_english]]="Positive","إيجابي","")))</f>
        <v/>
      </c>
      <c r="AO5312" t="e">
        <f>INDEX(TextClassificationList[],MATCH(Sudan_News12[[#This Row],[text_classification_arabic]],TextClassificationList[text_classification_arabic],0),1)</f>
        <v>#N/A</v>
      </c>
      <c r="AQ5312" t="e">
        <f>INDEX(TextClassificationList[],MATCH(Sudan_News12[[#This Row],[text_classification_arabic2]],TextClassificationList[text_classification_arabic],0),1)</f>
        <v>#N/A</v>
      </c>
      <c r="AS5312" t="e">
        <f>INDEX(TextClassificationList[],MATCH(Sudan_News12[[#This Row],[text_classification_arabic3]],TextClassificationList[text_classification_arabic],0),1)</f>
        <v>#N/A</v>
      </c>
      <c r="AU5312" t="e">
        <f>INDEX(TextClassificationList[],MATCH(Sudan_News12[[#This Row],[text_classification_arabic4]],TextClassificationList[text_classification_arabic],0),1)</f>
        <v>#N/A</v>
      </c>
      <c r="AW5312" t="e">
        <f>INDEX(TextClassificationList[],MATCH(Sudan_News12[[#This Row],[text_classification_arabic5]],TextClassificationList[text_classification_arabic],0),1)</f>
        <v>#N/A</v>
      </c>
    </row>
    <row r="5313" spans="1:49" x14ac:dyDescent="0.2">
      <c r="A5313">
        <v>1.0721155930489283E+18</v>
      </c>
      <c r="B5313">
        <v>1.0714096392737055E+18</v>
      </c>
      <c r="C5313" t="s">
        <v>20328</v>
      </c>
      <c r="D5313" s="1">
        <v>43444</v>
      </c>
      <c r="E5313" s="2">
        <v>0.63020833333333337</v>
      </c>
      <c r="F5313">
        <v>200</v>
      </c>
      <c r="G5313">
        <v>1889611729</v>
      </c>
      <c r="H5313" t="s">
        <v>354</v>
      </c>
      <c r="I5313" t="s">
        <v>355</v>
      </c>
      <c r="J5313" t="s">
        <v>265</v>
      </c>
      <c r="K5313" t="s">
        <v>20329</v>
      </c>
      <c r="L5313" t="s">
        <v>266</v>
      </c>
      <c r="M5313" t="s">
        <v>267</v>
      </c>
      <c r="N5313" t="s">
        <v>267</v>
      </c>
      <c r="O5313" t="s">
        <v>267</v>
      </c>
      <c r="P5313">
        <v>0</v>
      </c>
      <c r="Q5313">
        <v>0</v>
      </c>
      <c r="R5313">
        <v>1</v>
      </c>
      <c r="S5313" t="s">
        <v>267</v>
      </c>
      <c r="T5313" t="s">
        <v>267</v>
      </c>
      <c r="U5313" t="s">
        <v>20330</v>
      </c>
      <c r="V5313" t="b">
        <v>0</v>
      </c>
      <c r="W5313" t="s">
        <v>265</v>
      </c>
      <c r="X5313">
        <v>0</v>
      </c>
      <c r="Y5313" t="s">
        <v>265</v>
      </c>
      <c r="Z5313" t="s">
        <v>265</v>
      </c>
      <c r="AA5313" t="s">
        <v>265</v>
      </c>
      <c r="AB5313" t="s">
        <v>265</v>
      </c>
      <c r="AC5313" t="s">
        <v>265</v>
      </c>
      <c r="AD5313" t="s">
        <v>265</v>
      </c>
      <c r="AE5313" t="s">
        <v>265</v>
      </c>
      <c r="AF5313" t="s">
        <v>267</v>
      </c>
      <c r="AG5313" t="s">
        <v>265</v>
      </c>
      <c r="AH5313" t="s">
        <v>265</v>
      </c>
      <c r="AI5313" t="s">
        <v>265</v>
      </c>
      <c r="AJ5313" t="s">
        <v>265</v>
      </c>
      <c r="AL5313" t="str">
        <f>IF(Sudan_News12[[#This Row],[relevancy_classification_english]]="Relevant","مناسب",IF(Sudan_News12[[#This Row],[relevancy_classification_english]]="Relevant","عَرَضِيّ",""))</f>
        <v/>
      </c>
      <c r="AN5313" t="str">
        <f>IF(Sudan_News12[[#This Row],[sentiment_analysis_english]]="Negative","سلبي",IF(Sudan_News12[[#This Row],[sentiment_analysis_english]]="Neutral","حيادي",IF(Sudan_News12[[#This Row],[sentiment_analysis_english]]="Positive","إيجابي","")))</f>
        <v/>
      </c>
      <c r="AO5313" t="e">
        <f>INDEX(TextClassificationList[],MATCH(Sudan_News12[[#This Row],[text_classification_arabic]],TextClassificationList[text_classification_arabic],0),1)</f>
        <v>#N/A</v>
      </c>
      <c r="AQ5313" t="e">
        <f>INDEX(TextClassificationList[],MATCH(Sudan_News12[[#This Row],[text_classification_arabic2]],TextClassificationList[text_classification_arabic],0),1)</f>
        <v>#N/A</v>
      </c>
      <c r="AS5313" t="e">
        <f>INDEX(TextClassificationList[],MATCH(Sudan_News12[[#This Row],[text_classification_arabic3]],TextClassificationList[text_classification_arabic],0),1)</f>
        <v>#N/A</v>
      </c>
      <c r="AU5313" t="e">
        <f>INDEX(TextClassificationList[],MATCH(Sudan_News12[[#This Row],[text_classification_arabic4]],TextClassificationList[text_classification_arabic],0),1)</f>
        <v>#N/A</v>
      </c>
      <c r="AW5313" t="e">
        <f>INDEX(TextClassificationList[],MATCH(Sudan_News12[[#This Row],[text_classification_arabic5]],TextClassificationList[text_classification_arabic],0),1)</f>
        <v>#N/A</v>
      </c>
    </row>
    <row r="5314" spans="1:49" x14ac:dyDescent="0.2">
      <c r="A5314">
        <v>1.07211545049711E+18</v>
      </c>
      <c r="B5314">
        <v>1.07211545049711E+18</v>
      </c>
      <c r="C5314" t="s">
        <v>20331</v>
      </c>
      <c r="D5314" s="1">
        <v>43444</v>
      </c>
      <c r="E5314" s="2">
        <v>0.62981481481481483</v>
      </c>
      <c r="F5314">
        <v>200</v>
      </c>
      <c r="G5314">
        <v>1889611729</v>
      </c>
      <c r="H5314" t="s">
        <v>354</v>
      </c>
      <c r="I5314" t="s">
        <v>355</v>
      </c>
      <c r="J5314" t="s">
        <v>265</v>
      </c>
      <c r="K5314" t="s">
        <v>20332</v>
      </c>
      <c r="L5314" t="s">
        <v>266</v>
      </c>
      <c r="M5314" t="s">
        <v>267</v>
      </c>
      <c r="N5314" t="s">
        <v>267</v>
      </c>
      <c r="O5314" t="s">
        <v>20333</v>
      </c>
      <c r="P5314">
        <v>0</v>
      </c>
      <c r="Q5314">
        <v>3</v>
      </c>
      <c r="R5314">
        <v>1</v>
      </c>
      <c r="S5314" t="s">
        <v>269</v>
      </c>
      <c r="T5314" t="s">
        <v>267</v>
      </c>
      <c r="U5314" t="s">
        <v>20334</v>
      </c>
      <c r="V5314" t="b">
        <v>0</v>
      </c>
      <c r="W5314" t="s">
        <v>265</v>
      </c>
      <c r="X5314">
        <v>1</v>
      </c>
      <c r="Y5314" t="s">
        <v>20335</v>
      </c>
      <c r="Z5314" t="s">
        <v>265</v>
      </c>
      <c r="AA5314" t="s">
        <v>265</v>
      </c>
      <c r="AB5314" t="s">
        <v>265</v>
      </c>
      <c r="AC5314" t="s">
        <v>265</v>
      </c>
      <c r="AD5314" t="s">
        <v>265</v>
      </c>
      <c r="AE5314" t="s">
        <v>265</v>
      </c>
      <c r="AF5314" t="s">
        <v>267</v>
      </c>
      <c r="AG5314" t="s">
        <v>265</v>
      </c>
      <c r="AH5314" t="s">
        <v>265</v>
      </c>
      <c r="AI5314" t="s">
        <v>265</v>
      </c>
      <c r="AJ5314" t="s">
        <v>265</v>
      </c>
      <c r="AL5314" t="str">
        <f>IF(Sudan_News12[[#This Row],[relevancy_classification_english]]="Relevant","مناسب",IF(Sudan_News12[[#This Row],[relevancy_classification_english]]="Relevant","عَرَضِيّ",""))</f>
        <v/>
      </c>
      <c r="AN5314" t="str">
        <f>IF(Sudan_News12[[#This Row],[sentiment_analysis_english]]="Negative","سلبي",IF(Sudan_News12[[#This Row],[sentiment_analysis_english]]="Neutral","حيادي",IF(Sudan_News12[[#This Row],[sentiment_analysis_english]]="Positive","إيجابي","")))</f>
        <v/>
      </c>
      <c r="AO5314" t="e">
        <f>INDEX(TextClassificationList[],MATCH(Sudan_News12[[#This Row],[text_classification_arabic]],TextClassificationList[text_classification_arabic],0),1)</f>
        <v>#N/A</v>
      </c>
      <c r="AQ5314" t="e">
        <f>INDEX(TextClassificationList[],MATCH(Sudan_News12[[#This Row],[text_classification_arabic2]],TextClassificationList[text_classification_arabic],0),1)</f>
        <v>#N/A</v>
      </c>
      <c r="AS5314" t="e">
        <f>INDEX(TextClassificationList[],MATCH(Sudan_News12[[#This Row],[text_classification_arabic3]],TextClassificationList[text_classification_arabic],0),1)</f>
        <v>#N/A</v>
      </c>
      <c r="AU5314" t="e">
        <f>INDEX(TextClassificationList[],MATCH(Sudan_News12[[#This Row],[text_classification_arabic4]],TextClassificationList[text_classification_arabic],0),1)</f>
        <v>#N/A</v>
      </c>
      <c r="AW5314" t="e">
        <f>INDEX(TextClassificationList[],MATCH(Sudan_News12[[#This Row],[text_classification_arabic5]],TextClassificationList[text_classification_arabic],0),1)</f>
        <v>#N/A</v>
      </c>
    </row>
    <row r="5315" spans="1:49" x14ac:dyDescent="0.2">
      <c r="A5315">
        <v>1.0720766508531343E+18</v>
      </c>
      <c r="B5315">
        <v>1.0720766508531343E+18</v>
      </c>
      <c r="C5315" t="s">
        <v>20336</v>
      </c>
      <c r="D5315" s="1">
        <v>43444</v>
      </c>
      <c r="E5315" s="2">
        <v>0.5227546296296296</v>
      </c>
      <c r="F5315">
        <v>200</v>
      </c>
      <c r="G5315">
        <v>1889611729</v>
      </c>
      <c r="H5315" t="s">
        <v>354</v>
      </c>
      <c r="I5315" t="s">
        <v>355</v>
      </c>
      <c r="J5315" t="s">
        <v>265</v>
      </c>
      <c r="K5315" t="s">
        <v>20337</v>
      </c>
      <c r="L5315" t="s">
        <v>278</v>
      </c>
      <c r="M5315" t="s">
        <v>267</v>
      </c>
      <c r="N5315" t="s">
        <v>267</v>
      </c>
      <c r="O5315" t="s">
        <v>20338</v>
      </c>
      <c r="P5315">
        <v>1</v>
      </c>
      <c r="Q5315">
        <v>1</v>
      </c>
      <c r="R5315">
        <v>1</v>
      </c>
      <c r="S5315" t="s">
        <v>20339</v>
      </c>
      <c r="T5315" t="s">
        <v>267</v>
      </c>
      <c r="U5315" t="s">
        <v>20340</v>
      </c>
      <c r="V5315" t="b">
        <v>0</v>
      </c>
      <c r="W5315" t="s">
        <v>265</v>
      </c>
      <c r="X5315">
        <v>1</v>
      </c>
      <c r="Y5315" t="s">
        <v>20341</v>
      </c>
      <c r="Z5315" t="s">
        <v>265</v>
      </c>
      <c r="AA5315" t="s">
        <v>265</v>
      </c>
      <c r="AB5315" t="s">
        <v>265</v>
      </c>
      <c r="AC5315" t="s">
        <v>265</v>
      </c>
      <c r="AD5315" t="s">
        <v>265</v>
      </c>
      <c r="AE5315" t="s">
        <v>265</v>
      </c>
      <c r="AF5315" t="s">
        <v>267</v>
      </c>
      <c r="AG5315" t="s">
        <v>265</v>
      </c>
      <c r="AH5315" t="s">
        <v>265</v>
      </c>
      <c r="AI5315" t="s">
        <v>265</v>
      </c>
      <c r="AJ5315" t="s">
        <v>265</v>
      </c>
      <c r="AL5315" t="str">
        <f>IF(Sudan_News12[[#This Row],[relevancy_classification_english]]="Relevant","مناسب",IF(Sudan_News12[[#This Row],[relevancy_classification_english]]="Relevant","عَرَضِيّ",""))</f>
        <v/>
      </c>
      <c r="AN5315" t="str">
        <f>IF(Sudan_News12[[#This Row],[sentiment_analysis_english]]="Negative","سلبي",IF(Sudan_News12[[#This Row],[sentiment_analysis_english]]="Neutral","حيادي",IF(Sudan_News12[[#This Row],[sentiment_analysis_english]]="Positive","إيجابي","")))</f>
        <v/>
      </c>
      <c r="AO5315" t="e">
        <f>INDEX(TextClassificationList[],MATCH(Sudan_News12[[#This Row],[text_classification_arabic]],TextClassificationList[text_classification_arabic],0),1)</f>
        <v>#N/A</v>
      </c>
      <c r="AQ5315" t="e">
        <f>INDEX(TextClassificationList[],MATCH(Sudan_News12[[#This Row],[text_classification_arabic2]],TextClassificationList[text_classification_arabic],0),1)</f>
        <v>#N/A</v>
      </c>
      <c r="AS5315" t="e">
        <f>INDEX(TextClassificationList[],MATCH(Sudan_News12[[#This Row],[text_classification_arabic3]],TextClassificationList[text_classification_arabic],0),1)</f>
        <v>#N/A</v>
      </c>
      <c r="AU5315" t="e">
        <f>INDEX(TextClassificationList[],MATCH(Sudan_News12[[#This Row],[text_classification_arabic4]],TextClassificationList[text_classification_arabic],0),1)</f>
        <v>#N/A</v>
      </c>
      <c r="AW5315" t="e">
        <f>INDEX(TextClassificationList[],MATCH(Sudan_News12[[#This Row],[text_classification_arabic5]],TextClassificationList[text_classification_arabic],0),1)</f>
        <v>#N/A</v>
      </c>
    </row>
    <row r="5316" spans="1:49" x14ac:dyDescent="0.2">
      <c r="A5316">
        <v>1.0720514025984287E+18</v>
      </c>
      <c r="B5316">
        <v>1.0720514025984287E+18</v>
      </c>
      <c r="C5316" t="s">
        <v>20342</v>
      </c>
      <c r="D5316" s="1">
        <v>43444</v>
      </c>
      <c r="E5316" s="2">
        <v>0.45307870370370368</v>
      </c>
      <c r="F5316">
        <v>200</v>
      </c>
      <c r="G5316">
        <v>1889611729</v>
      </c>
      <c r="H5316" t="s">
        <v>354</v>
      </c>
      <c r="I5316" t="s">
        <v>355</v>
      </c>
      <c r="J5316" t="s">
        <v>265</v>
      </c>
      <c r="K5316" t="s">
        <v>20343</v>
      </c>
      <c r="L5316" t="s">
        <v>273</v>
      </c>
      <c r="M5316" t="s">
        <v>267</v>
      </c>
      <c r="N5316" t="s">
        <v>267</v>
      </c>
      <c r="O5316" t="s">
        <v>20344</v>
      </c>
      <c r="P5316">
        <v>0</v>
      </c>
      <c r="Q5316">
        <v>0</v>
      </c>
      <c r="R5316">
        <v>0</v>
      </c>
      <c r="S5316" t="s">
        <v>267</v>
      </c>
      <c r="T5316" t="s">
        <v>267</v>
      </c>
      <c r="U5316" t="s">
        <v>20345</v>
      </c>
      <c r="V5316" t="b">
        <v>0</v>
      </c>
      <c r="W5316" t="s">
        <v>265</v>
      </c>
      <c r="X5316">
        <v>1</v>
      </c>
      <c r="Y5316" t="s">
        <v>20346</v>
      </c>
      <c r="Z5316" t="s">
        <v>265</v>
      </c>
      <c r="AA5316" t="s">
        <v>265</v>
      </c>
      <c r="AB5316" t="s">
        <v>265</v>
      </c>
      <c r="AC5316" t="s">
        <v>265</v>
      </c>
      <c r="AD5316" t="s">
        <v>265</v>
      </c>
      <c r="AE5316" t="s">
        <v>265</v>
      </c>
      <c r="AF5316" t="s">
        <v>267</v>
      </c>
      <c r="AG5316" t="s">
        <v>265</v>
      </c>
      <c r="AH5316" t="s">
        <v>265</v>
      </c>
      <c r="AI5316" t="s">
        <v>265</v>
      </c>
      <c r="AJ5316" t="s">
        <v>265</v>
      </c>
      <c r="AL5316" t="str">
        <f>IF(Sudan_News12[[#This Row],[relevancy_classification_english]]="Relevant","مناسب",IF(Sudan_News12[[#This Row],[relevancy_classification_english]]="Relevant","عَرَضِيّ",""))</f>
        <v/>
      </c>
      <c r="AN5316" t="str">
        <f>IF(Sudan_News12[[#This Row],[sentiment_analysis_english]]="Negative","سلبي",IF(Sudan_News12[[#This Row],[sentiment_analysis_english]]="Neutral","حيادي",IF(Sudan_News12[[#This Row],[sentiment_analysis_english]]="Positive","إيجابي","")))</f>
        <v/>
      </c>
      <c r="AO5316" t="e">
        <f>INDEX(TextClassificationList[],MATCH(Sudan_News12[[#This Row],[text_classification_arabic]],TextClassificationList[text_classification_arabic],0),1)</f>
        <v>#N/A</v>
      </c>
      <c r="AQ5316" t="e">
        <f>INDEX(TextClassificationList[],MATCH(Sudan_News12[[#This Row],[text_classification_arabic2]],TextClassificationList[text_classification_arabic],0),1)</f>
        <v>#N/A</v>
      </c>
      <c r="AS5316" t="e">
        <f>INDEX(TextClassificationList[],MATCH(Sudan_News12[[#This Row],[text_classification_arabic3]],TextClassificationList[text_classification_arabic],0),1)</f>
        <v>#N/A</v>
      </c>
      <c r="AU5316" t="e">
        <f>INDEX(TextClassificationList[],MATCH(Sudan_News12[[#This Row],[text_classification_arabic4]],TextClassificationList[text_classification_arabic],0),1)</f>
        <v>#N/A</v>
      </c>
      <c r="AW5316" t="e">
        <f>INDEX(TextClassificationList[],MATCH(Sudan_News12[[#This Row],[text_classification_arabic5]],TextClassificationList[text_classification_arabic],0),1)</f>
        <v>#N/A</v>
      </c>
    </row>
    <row r="5317" spans="1:49" x14ac:dyDescent="0.2">
      <c r="A5317">
        <v>1.0720115340821955E+18</v>
      </c>
      <c r="B5317">
        <v>1.0720115340821955E+18</v>
      </c>
      <c r="C5317" t="s">
        <v>20347</v>
      </c>
      <c r="D5317" s="1">
        <v>43444</v>
      </c>
      <c r="E5317" s="2">
        <v>0.34306712962962965</v>
      </c>
      <c r="F5317">
        <v>200</v>
      </c>
      <c r="G5317">
        <v>1889611729</v>
      </c>
      <c r="H5317" t="s">
        <v>354</v>
      </c>
      <c r="I5317" t="s">
        <v>355</v>
      </c>
      <c r="J5317" t="s">
        <v>265</v>
      </c>
      <c r="K5317" t="s">
        <v>20348</v>
      </c>
      <c r="L5317" t="s">
        <v>266</v>
      </c>
      <c r="M5317" t="s">
        <v>267</v>
      </c>
      <c r="N5317" t="s">
        <v>267</v>
      </c>
      <c r="O5317" t="s">
        <v>20349</v>
      </c>
      <c r="P5317">
        <v>0</v>
      </c>
      <c r="Q5317">
        <v>1</v>
      </c>
      <c r="R5317">
        <v>1</v>
      </c>
      <c r="S5317" t="s">
        <v>267</v>
      </c>
      <c r="T5317" t="s">
        <v>267</v>
      </c>
      <c r="U5317" t="s">
        <v>20350</v>
      </c>
      <c r="V5317" t="b">
        <v>0</v>
      </c>
      <c r="W5317" t="s">
        <v>265</v>
      </c>
      <c r="X5317">
        <v>1</v>
      </c>
      <c r="Y5317" t="s">
        <v>20351</v>
      </c>
      <c r="Z5317" t="s">
        <v>265</v>
      </c>
      <c r="AA5317" t="s">
        <v>265</v>
      </c>
      <c r="AB5317" t="s">
        <v>265</v>
      </c>
      <c r="AC5317" t="s">
        <v>265</v>
      </c>
      <c r="AD5317" t="s">
        <v>265</v>
      </c>
      <c r="AE5317" t="s">
        <v>265</v>
      </c>
      <c r="AF5317" t="s">
        <v>267</v>
      </c>
      <c r="AG5317" t="s">
        <v>265</v>
      </c>
      <c r="AH5317" t="s">
        <v>265</v>
      </c>
      <c r="AI5317" t="s">
        <v>265</v>
      </c>
      <c r="AJ5317" t="s">
        <v>265</v>
      </c>
      <c r="AL5317" t="str">
        <f>IF(Sudan_News12[[#This Row],[relevancy_classification_english]]="Relevant","مناسب",IF(Sudan_News12[[#This Row],[relevancy_classification_english]]="Relevant","عَرَضِيّ",""))</f>
        <v/>
      </c>
      <c r="AN5317" t="str">
        <f>IF(Sudan_News12[[#This Row],[sentiment_analysis_english]]="Negative","سلبي",IF(Sudan_News12[[#This Row],[sentiment_analysis_english]]="Neutral","حيادي",IF(Sudan_News12[[#This Row],[sentiment_analysis_english]]="Positive","إيجابي","")))</f>
        <v/>
      </c>
      <c r="AO5317" t="e">
        <f>INDEX(TextClassificationList[],MATCH(Sudan_News12[[#This Row],[text_classification_arabic]],TextClassificationList[text_classification_arabic],0),1)</f>
        <v>#N/A</v>
      </c>
      <c r="AQ5317" t="e">
        <f>INDEX(TextClassificationList[],MATCH(Sudan_News12[[#This Row],[text_classification_arabic2]],TextClassificationList[text_classification_arabic],0),1)</f>
        <v>#N/A</v>
      </c>
      <c r="AS5317" t="e">
        <f>INDEX(TextClassificationList[],MATCH(Sudan_News12[[#This Row],[text_classification_arabic3]],TextClassificationList[text_classification_arabic],0),1)</f>
        <v>#N/A</v>
      </c>
      <c r="AU5317" t="e">
        <f>INDEX(TextClassificationList[],MATCH(Sudan_News12[[#This Row],[text_classification_arabic4]],TextClassificationList[text_classification_arabic],0),1)</f>
        <v>#N/A</v>
      </c>
      <c r="AW5317" t="e">
        <f>INDEX(TextClassificationList[],MATCH(Sudan_News12[[#This Row],[text_classification_arabic5]],TextClassificationList[text_classification_arabic],0),1)</f>
        <v>#N/A</v>
      </c>
    </row>
    <row r="5318" spans="1:49" x14ac:dyDescent="0.2">
      <c r="A5318">
        <v>1.0720099032780472E+18</v>
      </c>
      <c r="B5318">
        <v>1.0720099032780472E+18</v>
      </c>
      <c r="C5318" t="s">
        <v>20352</v>
      </c>
      <c r="D5318" s="1">
        <v>43444</v>
      </c>
      <c r="E5318" s="2">
        <v>0.33856481481481482</v>
      </c>
      <c r="F5318">
        <v>200</v>
      </c>
      <c r="G5318">
        <v>1889611729</v>
      </c>
      <c r="H5318" t="s">
        <v>354</v>
      </c>
      <c r="I5318" t="s">
        <v>355</v>
      </c>
      <c r="J5318" t="s">
        <v>265</v>
      </c>
      <c r="K5318" t="s">
        <v>20353</v>
      </c>
      <c r="L5318" t="s">
        <v>266</v>
      </c>
      <c r="M5318" t="s">
        <v>267</v>
      </c>
      <c r="N5318" t="s">
        <v>267</v>
      </c>
      <c r="O5318" t="s">
        <v>267</v>
      </c>
      <c r="P5318">
        <v>0</v>
      </c>
      <c r="Q5318">
        <v>0</v>
      </c>
      <c r="R5318">
        <v>0</v>
      </c>
      <c r="S5318" t="s">
        <v>267</v>
      </c>
      <c r="T5318" t="s">
        <v>267</v>
      </c>
      <c r="U5318" t="s">
        <v>20354</v>
      </c>
      <c r="V5318" t="b">
        <v>0</v>
      </c>
      <c r="W5318" t="s">
        <v>265</v>
      </c>
      <c r="X5318">
        <v>0</v>
      </c>
      <c r="Y5318" t="s">
        <v>265</v>
      </c>
      <c r="Z5318" t="s">
        <v>265</v>
      </c>
      <c r="AA5318" t="s">
        <v>265</v>
      </c>
      <c r="AB5318" t="s">
        <v>265</v>
      </c>
      <c r="AC5318" t="s">
        <v>265</v>
      </c>
      <c r="AD5318" t="s">
        <v>265</v>
      </c>
      <c r="AE5318" t="s">
        <v>265</v>
      </c>
      <c r="AF5318" t="s">
        <v>267</v>
      </c>
      <c r="AG5318" t="s">
        <v>265</v>
      </c>
      <c r="AH5318" t="s">
        <v>265</v>
      </c>
      <c r="AI5318" t="s">
        <v>265</v>
      </c>
      <c r="AJ5318" t="s">
        <v>265</v>
      </c>
      <c r="AL5318" t="str">
        <f>IF(Sudan_News12[[#This Row],[relevancy_classification_english]]="Relevant","مناسب",IF(Sudan_News12[[#This Row],[relevancy_classification_english]]="Relevant","عَرَضِيّ",""))</f>
        <v/>
      </c>
      <c r="AN5318" t="str">
        <f>IF(Sudan_News12[[#This Row],[sentiment_analysis_english]]="Negative","سلبي",IF(Sudan_News12[[#This Row],[sentiment_analysis_english]]="Neutral","حيادي",IF(Sudan_News12[[#This Row],[sentiment_analysis_english]]="Positive","إيجابي","")))</f>
        <v/>
      </c>
      <c r="AO5318" t="e">
        <f>INDEX(TextClassificationList[],MATCH(Sudan_News12[[#This Row],[text_classification_arabic]],TextClassificationList[text_classification_arabic],0),1)</f>
        <v>#N/A</v>
      </c>
      <c r="AQ5318" t="e">
        <f>INDEX(TextClassificationList[],MATCH(Sudan_News12[[#This Row],[text_classification_arabic2]],TextClassificationList[text_classification_arabic],0),1)</f>
        <v>#N/A</v>
      </c>
      <c r="AS5318" t="e">
        <f>INDEX(TextClassificationList[],MATCH(Sudan_News12[[#This Row],[text_classification_arabic3]],TextClassificationList[text_classification_arabic],0),1)</f>
        <v>#N/A</v>
      </c>
      <c r="AU5318" t="e">
        <f>INDEX(TextClassificationList[],MATCH(Sudan_News12[[#This Row],[text_classification_arabic4]],TextClassificationList[text_classification_arabic],0),1)</f>
        <v>#N/A</v>
      </c>
      <c r="AW5318" t="e">
        <f>INDEX(TextClassificationList[],MATCH(Sudan_News12[[#This Row],[text_classification_arabic5]],TextClassificationList[text_classification_arabic],0),1)</f>
        <v>#N/A</v>
      </c>
    </row>
    <row r="5319" spans="1:49" x14ac:dyDescent="0.2">
      <c r="A5319">
        <v>1.0719998761358295E+18</v>
      </c>
      <c r="B5319">
        <v>1.0719998761358295E+18</v>
      </c>
      <c r="C5319" t="s">
        <v>20355</v>
      </c>
      <c r="D5319" s="1">
        <v>43444</v>
      </c>
      <c r="E5319" s="2">
        <v>0.31089120370370371</v>
      </c>
      <c r="F5319">
        <v>200</v>
      </c>
      <c r="G5319">
        <v>1889611729</v>
      </c>
      <c r="H5319" t="s">
        <v>354</v>
      </c>
      <c r="I5319" t="s">
        <v>355</v>
      </c>
      <c r="J5319" t="s">
        <v>265</v>
      </c>
      <c r="K5319" t="s">
        <v>20356</v>
      </c>
      <c r="L5319" t="s">
        <v>266</v>
      </c>
      <c r="M5319" t="s">
        <v>267</v>
      </c>
      <c r="N5319" t="s">
        <v>267</v>
      </c>
      <c r="O5319" t="s">
        <v>20357</v>
      </c>
      <c r="P5319">
        <v>0</v>
      </c>
      <c r="Q5319">
        <v>0</v>
      </c>
      <c r="R5319">
        <v>0</v>
      </c>
      <c r="S5319" t="s">
        <v>267</v>
      </c>
      <c r="T5319" t="s">
        <v>267</v>
      </c>
      <c r="U5319" t="s">
        <v>20358</v>
      </c>
      <c r="V5319" t="b">
        <v>0</v>
      </c>
      <c r="W5319" t="s">
        <v>265</v>
      </c>
      <c r="X5319">
        <v>1</v>
      </c>
      <c r="Y5319" t="s">
        <v>20359</v>
      </c>
      <c r="Z5319" t="s">
        <v>265</v>
      </c>
      <c r="AA5319" t="s">
        <v>265</v>
      </c>
      <c r="AB5319" t="s">
        <v>265</v>
      </c>
      <c r="AC5319" t="s">
        <v>265</v>
      </c>
      <c r="AD5319" t="s">
        <v>265</v>
      </c>
      <c r="AE5319" t="s">
        <v>265</v>
      </c>
      <c r="AF5319" t="s">
        <v>267</v>
      </c>
      <c r="AG5319" t="s">
        <v>265</v>
      </c>
      <c r="AH5319" t="s">
        <v>265</v>
      </c>
      <c r="AI5319" t="s">
        <v>265</v>
      </c>
      <c r="AJ5319" t="s">
        <v>265</v>
      </c>
      <c r="AL5319" t="str">
        <f>IF(Sudan_News12[[#This Row],[relevancy_classification_english]]="Relevant","مناسب",IF(Sudan_News12[[#This Row],[relevancy_classification_english]]="Relevant","عَرَضِيّ",""))</f>
        <v/>
      </c>
      <c r="AN5319" t="str">
        <f>IF(Sudan_News12[[#This Row],[sentiment_analysis_english]]="Negative","سلبي",IF(Sudan_News12[[#This Row],[sentiment_analysis_english]]="Neutral","حيادي",IF(Sudan_News12[[#This Row],[sentiment_analysis_english]]="Positive","إيجابي","")))</f>
        <v/>
      </c>
      <c r="AO5319" t="e">
        <f>INDEX(TextClassificationList[],MATCH(Sudan_News12[[#This Row],[text_classification_arabic]],TextClassificationList[text_classification_arabic],0),1)</f>
        <v>#N/A</v>
      </c>
      <c r="AQ5319" t="e">
        <f>INDEX(TextClassificationList[],MATCH(Sudan_News12[[#This Row],[text_classification_arabic2]],TextClassificationList[text_classification_arabic],0),1)</f>
        <v>#N/A</v>
      </c>
      <c r="AS5319" t="e">
        <f>INDEX(TextClassificationList[],MATCH(Sudan_News12[[#This Row],[text_classification_arabic3]],TextClassificationList[text_classification_arabic],0),1)</f>
        <v>#N/A</v>
      </c>
      <c r="AU5319" t="e">
        <f>INDEX(TextClassificationList[],MATCH(Sudan_News12[[#This Row],[text_classification_arabic4]],TextClassificationList[text_classification_arabic],0),1)</f>
        <v>#N/A</v>
      </c>
      <c r="AW5319" t="e">
        <f>INDEX(TextClassificationList[],MATCH(Sudan_News12[[#This Row],[text_classification_arabic5]],TextClassificationList[text_classification_arabic],0),1)</f>
        <v>#N/A</v>
      </c>
    </row>
    <row r="5320" spans="1:49" x14ac:dyDescent="0.2">
      <c r="A5320">
        <v>1.0719050220516065E+18</v>
      </c>
      <c r="B5320">
        <v>1.071904161355178E+18</v>
      </c>
      <c r="C5320" t="s">
        <v>20360</v>
      </c>
      <c r="D5320" s="1">
        <v>43444</v>
      </c>
      <c r="E5320" s="2">
        <v>4.9143518518518517E-2</v>
      </c>
      <c r="F5320">
        <v>200</v>
      </c>
      <c r="G5320">
        <v>1889611729</v>
      </c>
      <c r="H5320" t="s">
        <v>354</v>
      </c>
      <c r="I5320" t="s">
        <v>355</v>
      </c>
      <c r="J5320" t="s">
        <v>265</v>
      </c>
      <c r="K5320" t="s">
        <v>20361</v>
      </c>
      <c r="L5320" t="s">
        <v>266</v>
      </c>
      <c r="M5320" t="s">
        <v>267</v>
      </c>
      <c r="N5320" t="s">
        <v>267</v>
      </c>
      <c r="O5320" t="s">
        <v>267</v>
      </c>
      <c r="P5320">
        <v>0</v>
      </c>
      <c r="Q5320">
        <v>0</v>
      </c>
      <c r="R5320">
        <v>0</v>
      </c>
      <c r="S5320" t="s">
        <v>267</v>
      </c>
      <c r="T5320" t="s">
        <v>267</v>
      </c>
      <c r="U5320" t="s">
        <v>20362</v>
      </c>
      <c r="V5320" t="b">
        <v>0</v>
      </c>
      <c r="W5320" t="s">
        <v>265</v>
      </c>
      <c r="X5320">
        <v>0</v>
      </c>
      <c r="Y5320" t="s">
        <v>265</v>
      </c>
      <c r="Z5320" t="s">
        <v>265</v>
      </c>
      <c r="AA5320" t="s">
        <v>265</v>
      </c>
      <c r="AB5320" t="s">
        <v>265</v>
      </c>
      <c r="AC5320" t="s">
        <v>265</v>
      </c>
      <c r="AD5320" t="s">
        <v>265</v>
      </c>
      <c r="AE5320" t="s">
        <v>265</v>
      </c>
      <c r="AF5320" t="s">
        <v>20363</v>
      </c>
      <c r="AG5320" t="s">
        <v>265</v>
      </c>
      <c r="AH5320" t="s">
        <v>265</v>
      </c>
      <c r="AI5320" t="s">
        <v>265</v>
      </c>
      <c r="AJ5320" t="s">
        <v>265</v>
      </c>
      <c r="AL5320" t="str">
        <f>IF(Sudan_News12[[#This Row],[relevancy_classification_english]]="Relevant","مناسب",IF(Sudan_News12[[#This Row],[relevancy_classification_english]]="Relevant","عَرَضِيّ",""))</f>
        <v/>
      </c>
      <c r="AN5320" t="str">
        <f>IF(Sudan_News12[[#This Row],[sentiment_analysis_english]]="Negative","سلبي",IF(Sudan_News12[[#This Row],[sentiment_analysis_english]]="Neutral","حيادي",IF(Sudan_News12[[#This Row],[sentiment_analysis_english]]="Positive","إيجابي","")))</f>
        <v/>
      </c>
      <c r="AO5320" t="e">
        <f>INDEX(TextClassificationList[],MATCH(Sudan_News12[[#This Row],[text_classification_arabic]],TextClassificationList[text_classification_arabic],0),1)</f>
        <v>#N/A</v>
      </c>
      <c r="AQ5320" t="e">
        <f>INDEX(TextClassificationList[],MATCH(Sudan_News12[[#This Row],[text_classification_arabic2]],TextClassificationList[text_classification_arabic],0),1)</f>
        <v>#N/A</v>
      </c>
      <c r="AS5320" t="e">
        <f>INDEX(TextClassificationList[],MATCH(Sudan_News12[[#This Row],[text_classification_arabic3]],TextClassificationList[text_classification_arabic],0),1)</f>
        <v>#N/A</v>
      </c>
      <c r="AU5320" t="e">
        <f>INDEX(TextClassificationList[],MATCH(Sudan_News12[[#This Row],[text_classification_arabic4]],TextClassificationList[text_classification_arabic],0),1)</f>
        <v>#N/A</v>
      </c>
      <c r="AW5320" t="e">
        <f>INDEX(TextClassificationList[],MATCH(Sudan_News12[[#This Row],[text_classification_arabic5]],TextClassificationList[text_classification_arabic],0),1)</f>
        <v>#N/A</v>
      </c>
    </row>
    <row r="5321" spans="1:49" x14ac:dyDescent="0.2">
      <c r="A5321">
        <v>1.0719047836221153E+18</v>
      </c>
      <c r="B5321">
        <v>1.0719047836221153E+18</v>
      </c>
      <c r="C5321" t="s">
        <v>20364</v>
      </c>
      <c r="D5321" s="1">
        <v>43444</v>
      </c>
      <c r="E5321" s="2">
        <v>4.8495370370370369E-2</v>
      </c>
      <c r="F5321">
        <v>200</v>
      </c>
      <c r="G5321">
        <v>1889611729</v>
      </c>
      <c r="H5321" t="s">
        <v>354</v>
      </c>
      <c r="I5321" t="s">
        <v>355</v>
      </c>
      <c r="J5321" t="s">
        <v>265</v>
      </c>
      <c r="K5321" t="s">
        <v>20365</v>
      </c>
      <c r="L5321" t="s">
        <v>266</v>
      </c>
      <c r="M5321" t="s">
        <v>267</v>
      </c>
      <c r="N5321" t="s">
        <v>267</v>
      </c>
      <c r="O5321" t="s">
        <v>267</v>
      </c>
      <c r="P5321">
        <v>1</v>
      </c>
      <c r="Q5321">
        <v>0</v>
      </c>
      <c r="R5321">
        <v>1</v>
      </c>
      <c r="S5321" t="s">
        <v>267</v>
      </c>
      <c r="T5321" t="s">
        <v>267</v>
      </c>
      <c r="U5321" t="s">
        <v>20366</v>
      </c>
      <c r="V5321" t="b">
        <v>0</v>
      </c>
      <c r="W5321" t="s">
        <v>265</v>
      </c>
      <c r="X5321">
        <v>0</v>
      </c>
      <c r="Y5321" t="s">
        <v>265</v>
      </c>
      <c r="Z5321" t="s">
        <v>265</v>
      </c>
      <c r="AA5321" t="s">
        <v>265</v>
      </c>
      <c r="AB5321" t="s">
        <v>265</v>
      </c>
      <c r="AC5321" t="s">
        <v>265</v>
      </c>
      <c r="AD5321" t="s">
        <v>265</v>
      </c>
      <c r="AE5321" t="s">
        <v>265</v>
      </c>
      <c r="AF5321" t="s">
        <v>267</v>
      </c>
      <c r="AG5321" t="s">
        <v>265</v>
      </c>
      <c r="AH5321" t="s">
        <v>265</v>
      </c>
      <c r="AI5321" t="s">
        <v>265</v>
      </c>
      <c r="AJ5321" t="s">
        <v>265</v>
      </c>
      <c r="AL5321" t="str">
        <f>IF(Sudan_News12[[#This Row],[relevancy_classification_english]]="Relevant","مناسب",IF(Sudan_News12[[#This Row],[relevancy_classification_english]]="Relevant","عَرَضِيّ",""))</f>
        <v/>
      </c>
      <c r="AN5321" t="str">
        <f>IF(Sudan_News12[[#This Row],[sentiment_analysis_english]]="Negative","سلبي",IF(Sudan_News12[[#This Row],[sentiment_analysis_english]]="Neutral","حيادي",IF(Sudan_News12[[#This Row],[sentiment_analysis_english]]="Positive","إيجابي","")))</f>
        <v/>
      </c>
      <c r="AO5321" t="e">
        <f>INDEX(TextClassificationList[],MATCH(Sudan_News12[[#This Row],[text_classification_arabic]],TextClassificationList[text_classification_arabic],0),1)</f>
        <v>#N/A</v>
      </c>
      <c r="AQ5321" t="e">
        <f>INDEX(TextClassificationList[],MATCH(Sudan_News12[[#This Row],[text_classification_arabic2]],TextClassificationList[text_classification_arabic],0),1)</f>
        <v>#N/A</v>
      </c>
      <c r="AS5321" t="e">
        <f>INDEX(TextClassificationList[],MATCH(Sudan_News12[[#This Row],[text_classification_arabic3]],TextClassificationList[text_classification_arabic],0),1)</f>
        <v>#N/A</v>
      </c>
      <c r="AU5321" t="e">
        <f>INDEX(TextClassificationList[],MATCH(Sudan_News12[[#This Row],[text_classification_arabic4]],TextClassificationList[text_classification_arabic],0),1)</f>
        <v>#N/A</v>
      </c>
      <c r="AW5321" t="e">
        <f>INDEX(TextClassificationList[],MATCH(Sudan_News12[[#This Row],[text_classification_arabic5]],TextClassificationList[text_classification_arabic],0),1)</f>
        <v>#N/A</v>
      </c>
    </row>
    <row r="5322" spans="1:49" x14ac:dyDescent="0.2">
      <c r="A5322">
        <v>1.0719014993017856E+18</v>
      </c>
      <c r="B5322">
        <v>1.0718248739436503E+18</v>
      </c>
      <c r="C5322" t="s">
        <v>20367</v>
      </c>
      <c r="D5322" s="1">
        <v>43444</v>
      </c>
      <c r="E5322" s="2">
        <v>3.9432870370370368E-2</v>
      </c>
      <c r="F5322">
        <v>200</v>
      </c>
      <c r="G5322">
        <v>1889611729</v>
      </c>
      <c r="H5322" t="s">
        <v>354</v>
      </c>
      <c r="I5322" t="s">
        <v>355</v>
      </c>
      <c r="J5322" t="s">
        <v>265</v>
      </c>
      <c r="K5322" t="s">
        <v>20368</v>
      </c>
      <c r="L5322" t="s">
        <v>266</v>
      </c>
      <c r="M5322" t="s">
        <v>267</v>
      </c>
      <c r="N5322" t="s">
        <v>267</v>
      </c>
      <c r="O5322" t="s">
        <v>267</v>
      </c>
      <c r="P5322">
        <v>0</v>
      </c>
      <c r="Q5322">
        <v>0</v>
      </c>
      <c r="R5322">
        <v>1</v>
      </c>
      <c r="S5322" t="s">
        <v>267</v>
      </c>
      <c r="T5322" t="s">
        <v>267</v>
      </c>
      <c r="U5322" t="s">
        <v>20369</v>
      </c>
      <c r="V5322" t="b">
        <v>0</v>
      </c>
      <c r="W5322" t="s">
        <v>265</v>
      </c>
      <c r="X5322">
        <v>0</v>
      </c>
      <c r="Y5322" t="s">
        <v>265</v>
      </c>
      <c r="Z5322" t="s">
        <v>265</v>
      </c>
      <c r="AA5322" t="s">
        <v>265</v>
      </c>
      <c r="AB5322" t="s">
        <v>265</v>
      </c>
      <c r="AC5322" t="s">
        <v>265</v>
      </c>
      <c r="AD5322" t="s">
        <v>265</v>
      </c>
      <c r="AE5322" t="s">
        <v>265</v>
      </c>
      <c r="AF5322" t="s">
        <v>20370</v>
      </c>
      <c r="AG5322" t="s">
        <v>265</v>
      </c>
      <c r="AH5322" t="s">
        <v>265</v>
      </c>
      <c r="AI5322" t="s">
        <v>265</v>
      </c>
      <c r="AJ5322" t="s">
        <v>265</v>
      </c>
      <c r="AL5322" t="str">
        <f>IF(Sudan_News12[[#This Row],[relevancy_classification_english]]="Relevant","مناسب",IF(Sudan_News12[[#This Row],[relevancy_classification_english]]="Relevant","عَرَضِيّ",""))</f>
        <v/>
      </c>
      <c r="AN5322" t="str">
        <f>IF(Sudan_News12[[#This Row],[sentiment_analysis_english]]="Negative","سلبي",IF(Sudan_News12[[#This Row],[sentiment_analysis_english]]="Neutral","حيادي",IF(Sudan_News12[[#This Row],[sentiment_analysis_english]]="Positive","إيجابي","")))</f>
        <v/>
      </c>
      <c r="AO5322" t="e">
        <f>INDEX(TextClassificationList[],MATCH(Sudan_News12[[#This Row],[text_classification_arabic]],TextClassificationList[text_classification_arabic],0),1)</f>
        <v>#N/A</v>
      </c>
      <c r="AQ5322" t="e">
        <f>INDEX(TextClassificationList[],MATCH(Sudan_News12[[#This Row],[text_classification_arabic2]],TextClassificationList[text_classification_arabic],0),1)</f>
        <v>#N/A</v>
      </c>
      <c r="AS5322" t="e">
        <f>INDEX(TextClassificationList[],MATCH(Sudan_News12[[#This Row],[text_classification_arabic3]],TextClassificationList[text_classification_arabic],0),1)</f>
        <v>#N/A</v>
      </c>
      <c r="AU5322" t="e">
        <f>INDEX(TextClassificationList[],MATCH(Sudan_News12[[#This Row],[text_classification_arabic4]],TextClassificationList[text_classification_arabic],0),1)</f>
        <v>#N/A</v>
      </c>
      <c r="AW5322" t="e">
        <f>INDEX(TextClassificationList[],MATCH(Sudan_News12[[#This Row],[text_classification_arabic5]],TextClassificationList[text_classification_arabic],0),1)</f>
        <v>#N/A</v>
      </c>
    </row>
    <row r="5323" spans="1:49" x14ac:dyDescent="0.2">
      <c r="A5323">
        <v>1.0719011896236974E+18</v>
      </c>
      <c r="B5323">
        <v>1.0719007338999849E+18</v>
      </c>
      <c r="C5323" t="s">
        <v>20371</v>
      </c>
      <c r="D5323" s="1">
        <v>43444</v>
      </c>
      <c r="E5323" s="2">
        <v>3.8576388888888889E-2</v>
      </c>
      <c r="F5323">
        <v>200</v>
      </c>
      <c r="G5323">
        <v>1889611729</v>
      </c>
      <c r="H5323" t="s">
        <v>354</v>
      </c>
      <c r="I5323" t="s">
        <v>355</v>
      </c>
      <c r="J5323" t="s">
        <v>265</v>
      </c>
      <c r="K5323" t="s">
        <v>20372</v>
      </c>
      <c r="L5323" t="s">
        <v>266</v>
      </c>
      <c r="M5323" t="s">
        <v>267</v>
      </c>
      <c r="N5323" t="s">
        <v>267</v>
      </c>
      <c r="O5323" t="s">
        <v>267</v>
      </c>
      <c r="P5323">
        <v>0</v>
      </c>
      <c r="Q5323">
        <v>0</v>
      </c>
      <c r="R5323">
        <v>1</v>
      </c>
      <c r="S5323" t="s">
        <v>267</v>
      </c>
      <c r="T5323" t="s">
        <v>267</v>
      </c>
      <c r="U5323" t="s">
        <v>20373</v>
      </c>
      <c r="V5323" t="b">
        <v>0</v>
      </c>
      <c r="W5323" t="s">
        <v>265</v>
      </c>
      <c r="X5323">
        <v>0</v>
      </c>
      <c r="Y5323" t="s">
        <v>265</v>
      </c>
      <c r="Z5323" t="s">
        <v>265</v>
      </c>
      <c r="AA5323" t="s">
        <v>265</v>
      </c>
      <c r="AB5323" t="s">
        <v>265</v>
      </c>
      <c r="AC5323" t="s">
        <v>265</v>
      </c>
      <c r="AD5323" t="s">
        <v>265</v>
      </c>
      <c r="AE5323" t="s">
        <v>265</v>
      </c>
      <c r="AF5323" t="s">
        <v>20374</v>
      </c>
      <c r="AG5323" t="s">
        <v>265</v>
      </c>
      <c r="AH5323" t="s">
        <v>265</v>
      </c>
      <c r="AI5323" t="s">
        <v>265</v>
      </c>
      <c r="AJ5323" t="s">
        <v>265</v>
      </c>
      <c r="AL5323" t="str">
        <f>IF(Sudan_News12[[#This Row],[relevancy_classification_english]]="Relevant","مناسب",IF(Sudan_News12[[#This Row],[relevancy_classification_english]]="Relevant","عَرَضِيّ",""))</f>
        <v/>
      </c>
      <c r="AN5323" t="str">
        <f>IF(Sudan_News12[[#This Row],[sentiment_analysis_english]]="Negative","سلبي",IF(Sudan_News12[[#This Row],[sentiment_analysis_english]]="Neutral","حيادي",IF(Sudan_News12[[#This Row],[sentiment_analysis_english]]="Positive","إيجابي","")))</f>
        <v/>
      </c>
      <c r="AO5323" t="e">
        <f>INDEX(TextClassificationList[],MATCH(Sudan_News12[[#This Row],[text_classification_arabic]],TextClassificationList[text_classification_arabic],0),1)</f>
        <v>#N/A</v>
      </c>
      <c r="AQ5323" t="e">
        <f>INDEX(TextClassificationList[],MATCH(Sudan_News12[[#This Row],[text_classification_arabic2]],TextClassificationList[text_classification_arabic],0),1)</f>
        <v>#N/A</v>
      </c>
      <c r="AS5323" t="e">
        <f>INDEX(TextClassificationList[],MATCH(Sudan_News12[[#This Row],[text_classification_arabic3]],TextClassificationList[text_classification_arabic],0),1)</f>
        <v>#N/A</v>
      </c>
      <c r="AU5323" t="e">
        <f>INDEX(TextClassificationList[],MATCH(Sudan_News12[[#This Row],[text_classification_arabic4]],TextClassificationList[text_classification_arabic],0),1)</f>
        <v>#N/A</v>
      </c>
      <c r="AW5323" t="e">
        <f>INDEX(TextClassificationList[],MATCH(Sudan_News12[[#This Row],[text_classification_arabic5]],TextClassificationList[text_classification_arabic],0),1)</f>
        <v>#N/A</v>
      </c>
    </row>
    <row r="5324" spans="1:49" x14ac:dyDescent="0.2">
      <c r="A5324">
        <v>1.0718964722984182E+18</v>
      </c>
      <c r="B5324">
        <v>1.0718964722984182E+18</v>
      </c>
      <c r="C5324" t="s">
        <v>20375</v>
      </c>
      <c r="D5324" s="1">
        <v>43444</v>
      </c>
      <c r="E5324" s="2">
        <v>2.5555555555555557E-2</v>
      </c>
      <c r="F5324">
        <v>200</v>
      </c>
      <c r="G5324">
        <v>1889611729</v>
      </c>
      <c r="H5324" t="s">
        <v>354</v>
      </c>
      <c r="I5324" t="s">
        <v>355</v>
      </c>
      <c r="J5324" t="s">
        <v>265</v>
      </c>
      <c r="K5324" t="s">
        <v>20376</v>
      </c>
      <c r="L5324" t="s">
        <v>266</v>
      </c>
      <c r="M5324" t="s">
        <v>267</v>
      </c>
      <c r="N5324" t="s">
        <v>267</v>
      </c>
      <c r="O5324" t="s">
        <v>267</v>
      </c>
      <c r="P5324">
        <v>0</v>
      </c>
      <c r="Q5324">
        <v>0</v>
      </c>
      <c r="R5324">
        <v>0</v>
      </c>
      <c r="S5324" t="s">
        <v>267</v>
      </c>
      <c r="T5324" t="s">
        <v>267</v>
      </c>
      <c r="U5324" t="s">
        <v>20377</v>
      </c>
      <c r="V5324" t="b">
        <v>0</v>
      </c>
      <c r="W5324" t="s">
        <v>265</v>
      </c>
      <c r="X5324">
        <v>0</v>
      </c>
      <c r="Y5324" t="s">
        <v>265</v>
      </c>
      <c r="Z5324" t="s">
        <v>265</v>
      </c>
      <c r="AA5324" t="s">
        <v>265</v>
      </c>
      <c r="AB5324" t="s">
        <v>265</v>
      </c>
      <c r="AC5324" t="s">
        <v>265</v>
      </c>
      <c r="AD5324" t="s">
        <v>265</v>
      </c>
      <c r="AE5324" t="s">
        <v>265</v>
      </c>
      <c r="AF5324" t="s">
        <v>267</v>
      </c>
      <c r="AG5324" t="s">
        <v>265</v>
      </c>
      <c r="AH5324" t="s">
        <v>265</v>
      </c>
      <c r="AI5324" t="s">
        <v>265</v>
      </c>
      <c r="AJ5324" t="s">
        <v>265</v>
      </c>
      <c r="AL5324" t="str">
        <f>IF(Sudan_News12[[#This Row],[relevancy_classification_english]]="Relevant","مناسب",IF(Sudan_News12[[#This Row],[relevancy_classification_english]]="Relevant","عَرَضِيّ",""))</f>
        <v/>
      </c>
      <c r="AN5324" t="str">
        <f>IF(Sudan_News12[[#This Row],[sentiment_analysis_english]]="Negative","سلبي",IF(Sudan_News12[[#This Row],[sentiment_analysis_english]]="Neutral","حيادي",IF(Sudan_News12[[#This Row],[sentiment_analysis_english]]="Positive","إيجابي","")))</f>
        <v/>
      </c>
      <c r="AO5324" t="e">
        <f>INDEX(TextClassificationList[],MATCH(Sudan_News12[[#This Row],[text_classification_arabic]],TextClassificationList[text_classification_arabic],0),1)</f>
        <v>#N/A</v>
      </c>
      <c r="AQ5324" t="e">
        <f>INDEX(TextClassificationList[],MATCH(Sudan_News12[[#This Row],[text_classification_arabic2]],TextClassificationList[text_classification_arabic],0),1)</f>
        <v>#N/A</v>
      </c>
      <c r="AS5324" t="e">
        <f>INDEX(TextClassificationList[],MATCH(Sudan_News12[[#This Row],[text_classification_arabic3]],TextClassificationList[text_classification_arabic],0),1)</f>
        <v>#N/A</v>
      </c>
      <c r="AU5324" t="e">
        <f>INDEX(TextClassificationList[],MATCH(Sudan_News12[[#This Row],[text_classification_arabic4]],TextClassificationList[text_classification_arabic],0),1)</f>
        <v>#N/A</v>
      </c>
      <c r="AW5324" t="e">
        <f>INDEX(TextClassificationList[],MATCH(Sudan_News12[[#This Row],[text_classification_arabic5]],TextClassificationList[text_classification_arabic],0),1)</f>
        <v>#N/A</v>
      </c>
    </row>
    <row r="5325" spans="1:49" x14ac:dyDescent="0.2">
      <c r="A5325">
        <v>1.0718942205527204E+18</v>
      </c>
      <c r="B5325">
        <v>1.0718942205527204E+18</v>
      </c>
      <c r="C5325" t="s">
        <v>20378</v>
      </c>
      <c r="D5325" s="1">
        <v>43444</v>
      </c>
      <c r="E5325" s="2">
        <v>1.9340277777777779E-2</v>
      </c>
      <c r="F5325">
        <v>200</v>
      </c>
      <c r="G5325">
        <v>1889611729</v>
      </c>
      <c r="H5325" t="s">
        <v>354</v>
      </c>
      <c r="I5325" t="s">
        <v>355</v>
      </c>
      <c r="J5325" t="s">
        <v>265</v>
      </c>
      <c r="K5325" t="s">
        <v>20379</v>
      </c>
      <c r="L5325" t="s">
        <v>266</v>
      </c>
      <c r="M5325" t="s">
        <v>267</v>
      </c>
      <c r="N5325" t="s">
        <v>267</v>
      </c>
      <c r="O5325" t="s">
        <v>20380</v>
      </c>
      <c r="P5325">
        <v>0</v>
      </c>
      <c r="Q5325">
        <v>0</v>
      </c>
      <c r="R5325">
        <v>0</v>
      </c>
      <c r="S5325" t="s">
        <v>267</v>
      </c>
      <c r="T5325" t="s">
        <v>267</v>
      </c>
      <c r="U5325" t="s">
        <v>20381</v>
      </c>
      <c r="V5325" t="b">
        <v>0</v>
      </c>
      <c r="W5325" t="s">
        <v>265</v>
      </c>
      <c r="X5325">
        <v>1</v>
      </c>
      <c r="Y5325" t="s">
        <v>20382</v>
      </c>
      <c r="Z5325" t="s">
        <v>265</v>
      </c>
      <c r="AA5325" t="s">
        <v>265</v>
      </c>
      <c r="AB5325" t="s">
        <v>265</v>
      </c>
      <c r="AC5325" t="s">
        <v>265</v>
      </c>
      <c r="AD5325" t="s">
        <v>265</v>
      </c>
      <c r="AE5325" t="s">
        <v>265</v>
      </c>
      <c r="AF5325" t="s">
        <v>267</v>
      </c>
      <c r="AG5325" t="s">
        <v>265</v>
      </c>
      <c r="AH5325" t="s">
        <v>265</v>
      </c>
      <c r="AI5325" t="s">
        <v>265</v>
      </c>
      <c r="AJ5325" t="s">
        <v>265</v>
      </c>
      <c r="AL5325" t="str">
        <f>IF(Sudan_News12[[#This Row],[relevancy_classification_english]]="Relevant","مناسب",IF(Sudan_News12[[#This Row],[relevancy_classification_english]]="Relevant","عَرَضِيّ",""))</f>
        <v/>
      </c>
      <c r="AN5325" t="str">
        <f>IF(Sudan_News12[[#This Row],[sentiment_analysis_english]]="Negative","سلبي",IF(Sudan_News12[[#This Row],[sentiment_analysis_english]]="Neutral","حيادي",IF(Sudan_News12[[#This Row],[sentiment_analysis_english]]="Positive","إيجابي","")))</f>
        <v/>
      </c>
      <c r="AO5325" t="e">
        <f>INDEX(TextClassificationList[],MATCH(Sudan_News12[[#This Row],[text_classification_arabic]],TextClassificationList[text_classification_arabic],0),1)</f>
        <v>#N/A</v>
      </c>
      <c r="AQ5325" t="e">
        <f>INDEX(TextClassificationList[],MATCH(Sudan_News12[[#This Row],[text_classification_arabic2]],TextClassificationList[text_classification_arabic],0),1)</f>
        <v>#N/A</v>
      </c>
      <c r="AS5325" t="e">
        <f>INDEX(TextClassificationList[],MATCH(Sudan_News12[[#This Row],[text_classification_arabic3]],TextClassificationList[text_classification_arabic],0),1)</f>
        <v>#N/A</v>
      </c>
      <c r="AU5325" t="e">
        <f>INDEX(TextClassificationList[],MATCH(Sudan_News12[[#This Row],[text_classification_arabic4]],TextClassificationList[text_classification_arabic],0),1)</f>
        <v>#N/A</v>
      </c>
      <c r="AW5325" t="e">
        <f>INDEX(TextClassificationList[],MATCH(Sudan_News12[[#This Row],[text_classification_arabic5]],TextClassificationList[text_classification_arabic],0),1)</f>
        <v>#N/A</v>
      </c>
    </row>
    <row r="5326" spans="1:49" x14ac:dyDescent="0.2">
      <c r="A5326">
        <v>1.0718908271511142E+18</v>
      </c>
      <c r="B5326">
        <v>1.0718908271511142E+18</v>
      </c>
      <c r="C5326" t="s">
        <v>20383</v>
      </c>
      <c r="D5326" s="1">
        <v>43444</v>
      </c>
      <c r="E5326" s="2">
        <v>9.9768518518518513E-3</v>
      </c>
      <c r="F5326">
        <v>200</v>
      </c>
      <c r="G5326">
        <v>1889611729</v>
      </c>
      <c r="H5326" t="s">
        <v>354</v>
      </c>
      <c r="I5326" t="s">
        <v>355</v>
      </c>
      <c r="J5326" t="s">
        <v>265</v>
      </c>
      <c r="K5326" t="s">
        <v>20384</v>
      </c>
      <c r="L5326" t="s">
        <v>266</v>
      </c>
      <c r="M5326" t="s">
        <v>267</v>
      </c>
      <c r="N5326" t="s">
        <v>267</v>
      </c>
      <c r="O5326" t="s">
        <v>267</v>
      </c>
      <c r="P5326">
        <v>0</v>
      </c>
      <c r="Q5326">
        <v>0</v>
      </c>
      <c r="R5326">
        <v>0</v>
      </c>
      <c r="S5326" t="s">
        <v>267</v>
      </c>
      <c r="T5326" t="s">
        <v>267</v>
      </c>
      <c r="U5326" t="s">
        <v>20385</v>
      </c>
      <c r="V5326" t="b">
        <v>0</v>
      </c>
      <c r="W5326" t="s">
        <v>265</v>
      </c>
      <c r="X5326">
        <v>0</v>
      </c>
      <c r="Y5326" t="s">
        <v>265</v>
      </c>
      <c r="Z5326" t="s">
        <v>265</v>
      </c>
      <c r="AA5326" t="s">
        <v>265</v>
      </c>
      <c r="AB5326" t="s">
        <v>265</v>
      </c>
      <c r="AC5326" t="s">
        <v>265</v>
      </c>
      <c r="AD5326" t="s">
        <v>265</v>
      </c>
      <c r="AE5326" t="s">
        <v>265</v>
      </c>
      <c r="AF5326" t="s">
        <v>267</v>
      </c>
      <c r="AG5326" t="s">
        <v>265</v>
      </c>
      <c r="AH5326" t="s">
        <v>265</v>
      </c>
      <c r="AI5326" t="s">
        <v>265</v>
      </c>
      <c r="AJ5326" t="s">
        <v>265</v>
      </c>
      <c r="AL5326" t="str">
        <f>IF(Sudan_News12[[#This Row],[relevancy_classification_english]]="Relevant","مناسب",IF(Sudan_News12[[#This Row],[relevancy_classification_english]]="Relevant","عَرَضِيّ",""))</f>
        <v/>
      </c>
      <c r="AN5326" t="str">
        <f>IF(Sudan_News12[[#This Row],[sentiment_analysis_english]]="Negative","سلبي",IF(Sudan_News12[[#This Row],[sentiment_analysis_english]]="Neutral","حيادي",IF(Sudan_News12[[#This Row],[sentiment_analysis_english]]="Positive","إيجابي","")))</f>
        <v/>
      </c>
      <c r="AO5326" t="e">
        <f>INDEX(TextClassificationList[],MATCH(Sudan_News12[[#This Row],[text_classification_arabic]],TextClassificationList[text_classification_arabic],0),1)</f>
        <v>#N/A</v>
      </c>
      <c r="AQ5326" t="e">
        <f>INDEX(TextClassificationList[],MATCH(Sudan_News12[[#This Row],[text_classification_arabic2]],TextClassificationList[text_classification_arabic],0),1)</f>
        <v>#N/A</v>
      </c>
      <c r="AS5326" t="e">
        <f>INDEX(TextClassificationList[],MATCH(Sudan_News12[[#This Row],[text_classification_arabic3]],TextClassificationList[text_classification_arabic],0),1)</f>
        <v>#N/A</v>
      </c>
      <c r="AU5326" t="e">
        <f>INDEX(TextClassificationList[],MATCH(Sudan_News12[[#This Row],[text_classification_arabic4]],TextClassificationList[text_classification_arabic],0),1)</f>
        <v>#N/A</v>
      </c>
      <c r="AW5326" t="e">
        <f>INDEX(TextClassificationList[],MATCH(Sudan_News12[[#This Row],[text_classification_arabic5]],TextClassificationList[text_classification_arabic],0),1)</f>
        <v>#N/A</v>
      </c>
    </row>
    <row r="5327" spans="1:49" x14ac:dyDescent="0.2">
      <c r="A5327">
        <v>1.0718905092731986E+18</v>
      </c>
      <c r="B5327">
        <v>1.0718905092731986E+18</v>
      </c>
      <c r="C5327" t="s">
        <v>20386</v>
      </c>
      <c r="D5327" s="1">
        <v>43444</v>
      </c>
      <c r="E5327" s="2">
        <v>9.0972222222222218E-3</v>
      </c>
      <c r="F5327">
        <v>200</v>
      </c>
      <c r="G5327">
        <v>1889611729</v>
      </c>
      <c r="H5327" t="s">
        <v>354</v>
      </c>
      <c r="I5327" t="s">
        <v>355</v>
      </c>
      <c r="J5327" t="s">
        <v>265</v>
      </c>
      <c r="K5327" t="s">
        <v>20387</v>
      </c>
      <c r="L5327" t="s">
        <v>266</v>
      </c>
      <c r="M5327" t="s">
        <v>267</v>
      </c>
      <c r="N5327" t="s">
        <v>267</v>
      </c>
      <c r="O5327" t="s">
        <v>267</v>
      </c>
      <c r="P5327">
        <v>0</v>
      </c>
      <c r="Q5327">
        <v>0</v>
      </c>
      <c r="R5327">
        <v>0</v>
      </c>
      <c r="S5327" t="s">
        <v>267</v>
      </c>
      <c r="T5327" t="s">
        <v>267</v>
      </c>
      <c r="U5327" t="s">
        <v>20388</v>
      </c>
      <c r="V5327" t="b">
        <v>0</v>
      </c>
      <c r="W5327" t="s">
        <v>265</v>
      </c>
      <c r="X5327">
        <v>0</v>
      </c>
      <c r="Y5327" t="s">
        <v>265</v>
      </c>
      <c r="Z5327" t="s">
        <v>265</v>
      </c>
      <c r="AA5327" t="s">
        <v>265</v>
      </c>
      <c r="AB5327" t="s">
        <v>265</v>
      </c>
      <c r="AC5327" t="s">
        <v>265</v>
      </c>
      <c r="AD5327" t="s">
        <v>265</v>
      </c>
      <c r="AE5327" t="s">
        <v>265</v>
      </c>
      <c r="AF5327" t="s">
        <v>267</v>
      </c>
      <c r="AG5327" t="s">
        <v>265</v>
      </c>
      <c r="AH5327" t="s">
        <v>265</v>
      </c>
      <c r="AI5327" t="s">
        <v>265</v>
      </c>
      <c r="AJ5327" t="s">
        <v>265</v>
      </c>
      <c r="AL5327" t="str">
        <f>IF(Sudan_News12[[#This Row],[relevancy_classification_english]]="Relevant","مناسب",IF(Sudan_News12[[#This Row],[relevancy_classification_english]]="Relevant","عَرَضِيّ",""))</f>
        <v/>
      </c>
      <c r="AN5327" t="str">
        <f>IF(Sudan_News12[[#This Row],[sentiment_analysis_english]]="Negative","سلبي",IF(Sudan_News12[[#This Row],[sentiment_analysis_english]]="Neutral","حيادي",IF(Sudan_News12[[#This Row],[sentiment_analysis_english]]="Positive","إيجابي","")))</f>
        <v/>
      </c>
      <c r="AO5327" t="e">
        <f>INDEX(TextClassificationList[],MATCH(Sudan_News12[[#This Row],[text_classification_arabic]],TextClassificationList[text_classification_arabic],0),1)</f>
        <v>#N/A</v>
      </c>
      <c r="AQ5327" t="e">
        <f>INDEX(TextClassificationList[],MATCH(Sudan_News12[[#This Row],[text_classification_arabic2]],TextClassificationList[text_classification_arabic],0),1)</f>
        <v>#N/A</v>
      </c>
      <c r="AS5327" t="e">
        <f>INDEX(TextClassificationList[],MATCH(Sudan_News12[[#This Row],[text_classification_arabic3]],TextClassificationList[text_classification_arabic],0),1)</f>
        <v>#N/A</v>
      </c>
      <c r="AU5327" t="e">
        <f>INDEX(TextClassificationList[],MATCH(Sudan_News12[[#This Row],[text_classification_arabic4]],TextClassificationList[text_classification_arabic],0),1)</f>
        <v>#N/A</v>
      </c>
      <c r="AW5327" t="e">
        <f>INDEX(TextClassificationList[],MATCH(Sudan_News12[[#This Row],[text_classification_arabic5]],TextClassificationList[text_classification_arabic],0),1)</f>
        <v>#N/A</v>
      </c>
    </row>
    <row r="5328" spans="1:49" x14ac:dyDescent="0.2">
      <c r="A5328">
        <v>1.0718882068267991E+18</v>
      </c>
      <c r="B5328">
        <v>1.0718882068267991E+18</v>
      </c>
      <c r="C5328" t="s">
        <v>20389</v>
      </c>
      <c r="D5328" s="1">
        <v>43444</v>
      </c>
      <c r="E5328" s="2">
        <v>2.7430555555555554E-3</v>
      </c>
      <c r="F5328">
        <v>200</v>
      </c>
      <c r="G5328">
        <v>1889611729</v>
      </c>
      <c r="H5328" t="s">
        <v>354</v>
      </c>
      <c r="I5328" t="s">
        <v>355</v>
      </c>
      <c r="J5328" t="s">
        <v>265</v>
      </c>
      <c r="K5328" t="s">
        <v>20390</v>
      </c>
      <c r="L5328" t="s">
        <v>266</v>
      </c>
      <c r="M5328" t="s">
        <v>267</v>
      </c>
      <c r="N5328" t="s">
        <v>267</v>
      </c>
      <c r="O5328" t="s">
        <v>267</v>
      </c>
      <c r="P5328">
        <v>0</v>
      </c>
      <c r="Q5328">
        <v>0</v>
      </c>
      <c r="R5328">
        <v>1</v>
      </c>
      <c r="S5328" t="s">
        <v>267</v>
      </c>
      <c r="T5328" t="s">
        <v>267</v>
      </c>
      <c r="U5328" t="s">
        <v>20391</v>
      </c>
      <c r="V5328" t="b">
        <v>0</v>
      </c>
      <c r="W5328" t="s">
        <v>265</v>
      </c>
      <c r="X5328">
        <v>0</v>
      </c>
      <c r="Y5328" t="s">
        <v>265</v>
      </c>
      <c r="Z5328" t="s">
        <v>265</v>
      </c>
      <c r="AA5328" t="s">
        <v>265</v>
      </c>
      <c r="AB5328" t="s">
        <v>265</v>
      </c>
      <c r="AC5328" t="s">
        <v>265</v>
      </c>
      <c r="AD5328" t="s">
        <v>265</v>
      </c>
      <c r="AE5328" t="s">
        <v>265</v>
      </c>
      <c r="AF5328" t="s">
        <v>267</v>
      </c>
      <c r="AG5328" t="s">
        <v>265</v>
      </c>
      <c r="AH5328" t="s">
        <v>265</v>
      </c>
      <c r="AI5328" t="s">
        <v>265</v>
      </c>
      <c r="AJ5328" t="s">
        <v>265</v>
      </c>
      <c r="AL5328" t="str">
        <f>IF(Sudan_News12[[#This Row],[relevancy_classification_english]]="Relevant","مناسب",IF(Sudan_News12[[#This Row],[relevancy_classification_english]]="Relevant","عَرَضِيّ",""))</f>
        <v/>
      </c>
      <c r="AN5328" t="str">
        <f>IF(Sudan_News12[[#This Row],[sentiment_analysis_english]]="Negative","سلبي",IF(Sudan_News12[[#This Row],[sentiment_analysis_english]]="Neutral","حيادي",IF(Sudan_News12[[#This Row],[sentiment_analysis_english]]="Positive","إيجابي","")))</f>
        <v/>
      </c>
      <c r="AO5328" t="e">
        <f>INDEX(TextClassificationList[],MATCH(Sudan_News12[[#This Row],[text_classification_arabic]],TextClassificationList[text_classification_arabic],0),1)</f>
        <v>#N/A</v>
      </c>
      <c r="AQ5328" t="e">
        <f>INDEX(TextClassificationList[],MATCH(Sudan_News12[[#This Row],[text_classification_arabic2]],TextClassificationList[text_classification_arabic],0),1)</f>
        <v>#N/A</v>
      </c>
      <c r="AS5328" t="e">
        <f>INDEX(TextClassificationList[],MATCH(Sudan_News12[[#This Row],[text_classification_arabic3]],TextClassificationList[text_classification_arabic],0),1)</f>
        <v>#N/A</v>
      </c>
      <c r="AU5328" t="e">
        <f>INDEX(TextClassificationList[],MATCH(Sudan_News12[[#This Row],[text_classification_arabic4]],TextClassificationList[text_classification_arabic],0),1)</f>
        <v>#N/A</v>
      </c>
      <c r="AW5328" t="e">
        <f>INDEX(TextClassificationList[],MATCH(Sudan_News12[[#This Row],[text_classification_arabic5]],TextClassificationList[text_classification_arabic],0),1)</f>
        <v>#N/A</v>
      </c>
    </row>
    <row r="5329" spans="1:49" x14ac:dyDescent="0.2">
      <c r="A5329">
        <v>1.0718849238023946E+18</v>
      </c>
      <c r="B5329">
        <v>1.0718849238023946E+18</v>
      </c>
      <c r="C5329" t="s">
        <v>20392</v>
      </c>
      <c r="D5329" s="1">
        <v>43443</v>
      </c>
      <c r="E5329" s="2">
        <v>0.99369212962962961</v>
      </c>
      <c r="F5329">
        <v>200</v>
      </c>
      <c r="G5329">
        <v>1889611729</v>
      </c>
      <c r="H5329" t="s">
        <v>354</v>
      </c>
      <c r="I5329" t="s">
        <v>355</v>
      </c>
      <c r="J5329" t="s">
        <v>265</v>
      </c>
      <c r="K5329" t="s">
        <v>20393</v>
      </c>
      <c r="L5329" t="s">
        <v>278</v>
      </c>
      <c r="M5329" t="s">
        <v>267</v>
      </c>
      <c r="N5329" t="s">
        <v>267</v>
      </c>
      <c r="O5329" t="s">
        <v>20394</v>
      </c>
      <c r="P5329">
        <v>0</v>
      </c>
      <c r="Q5329">
        <v>0</v>
      </c>
      <c r="R5329">
        <v>0</v>
      </c>
      <c r="S5329" t="s">
        <v>295</v>
      </c>
      <c r="T5329" t="s">
        <v>267</v>
      </c>
      <c r="U5329" t="s">
        <v>20395</v>
      </c>
      <c r="V5329" t="b">
        <v>0</v>
      </c>
      <c r="W5329" t="s">
        <v>265</v>
      </c>
      <c r="X5329">
        <v>1</v>
      </c>
      <c r="Y5329" t="s">
        <v>20396</v>
      </c>
      <c r="Z5329" t="s">
        <v>265</v>
      </c>
      <c r="AA5329" t="s">
        <v>265</v>
      </c>
      <c r="AB5329" t="s">
        <v>265</v>
      </c>
      <c r="AC5329" t="s">
        <v>265</v>
      </c>
      <c r="AD5329" t="s">
        <v>265</v>
      </c>
      <c r="AE5329" t="s">
        <v>265</v>
      </c>
      <c r="AF5329" t="s">
        <v>267</v>
      </c>
      <c r="AG5329" t="s">
        <v>265</v>
      </c>
      <c r="AH5329" t="s">
        <v>265</v>
      </c>
      <c r="AI5329" t="s">
        <v>265</v>
      </c>
      <c r="AJ5329" t="s">
        <v>265</v>
      </c>
      <c r="AL5329" t="str">
        <f>IF(Sudan_News12[[#This Row],[relevancy_classification_english]]="Relevant","مناسب",IF(Sudan_News12[[#This Row],[relevancy_classification_english]]="Relevant","عَرَضِيّ",""))</f>
        <v/>
      </c>
      <c r="AN5329" t="str">
        <f>IF(Sudan_News12[[#This Row],[sentiment_analysis_english]]="Negative","سلبي",IF(Sudan_News12[[#This Row],[sentiment_analysis_english]]="Neutral","حيادي",IF(Sudan_News12[[#This Row],[sentiment_analysis_english]]="Positive","إيجابي","")))</f>
        <v/>
      </c>
      <c r="AO5329" t="e">
        <f>INDEX(TextClassificationList[],MATCH(Sudan_News12[[#This Row],[text_classification_arabic]],TextClassificationList[text_classification_arabic],0),1)</f>
        <v>#N/A</v>
      </c>
      <c r="AQ5329" t="e">
        <f>INDEX(TextClassificationList[],MATCH(Sudan_News12[[#This Row],[text_classification_arabic2]],TextClassificationList[text_classification_arabic],0),1)</f>
        <v>#N/A</v>
      </c>
      <c r="AS5329" t="e">
        <f>INDEX(TextClassificationList[],MATCH(Sudan_News12[[#This Row],[text_classification_arabic3]],TextClassificationList[text_classification_arabic],0),1)</f>
        <v>#N/A</v>
      </c>
      <c r="AU5329" t="e">
        <f>INDEX(TextClassificationList[],MATCH(Sudan_News12[[#This Row],[text_classification_arabic4]],TextClassificationList[text_classification_arabic],0),1)</f>
        <v>#N/A</v>
      </c>
      <c r="AW5329" t="e">
        <f>INDEX(TextClassificationList[],MATCH(Sudan_News12[[#This Row],[text_classification_arabic5]],TextClassificationList[text_classification_arabic],0),1)</f>
        <v>#N/A</v>
      </c>
    </row>
    <row r="5330" spans="1:49" x14ac:dyDescent="0.2">
      <c r="A5330">
        <v>1.0718834828912108E+18</v>
      </c>
      <c r="B5330">
        <v>1.0718834828912108E+18</v>
      </c>
      <c r="C5330" t="s">
        <v>20397</v>
      </c>
      <c r="D5330" s="1">
        <v>43443</v>
      </c>
      <c r="E5330" s="2">
        <v>0.98971064814814813</v>
      </c>
      <c r="F5330">
        <v>200</v>
      </c>
      <c r="G5330">
        <v>1889611729</v>
      </c>
      <c r="H5330" t="s">
        <v>354</v>
      </c>
      <c r="I5330" t="s">
        <v>355</v>
      </c>
      <c r="J5330" t="s">
        <v>265</v>
      </c>
      <c r="K5330" t="s">
        <v>20398</v>
      </c>
      <c r="L5330" t="s">
        <v>314</v>
      </c>
      <c r="M5330" t="s">
        <v>267</v>
      </c>
      <c r="N5330" t="s">
        <v>267</v>
      </c>
      <c r="O5330" t="s">
        <v>267</v>
      </c>
      <c r="P5330">
        <v>0</v>
      </c>
      <c r="Q5330">
        <v>1</v>
      </c>
      <c r="R5330">
        <v>0</v>
      </c>
      <c r="S5330" t="s">
        <v>267</v>
      </c>
      <c r="T5330" t="s">
        <v>267</v>
      </c>
      <c r="U5330" t="s">
        <v>20399</v>
      </c>
      <c r="V5330" t="b">
        <v>0</v>
      </c>
      <c r="W5330" t="s">
        <v>265</v>
      </c>
      <c r="X5330">
        <v>0</v>
      </c>
      <c r="Y5330" t="s">
        <v>265</v>
      </c>
      <c r="Z5330" t="s">
        <v>265</v>
      </c>
      <c r="AA5330" t="s">
        <v>265</v>
      </c>
      <c r="AB5330" t="s">
        <v>265</v>
      </c>
      <c r="AC5330" t="s">
        <v>265</v>
      </c>
      <c r="AD5330" t="s">
        <v>265</v>
      </c>
      <c r="AE5330" t="s">
        <v>265</v>
      </c>
      <c r="AF5330" t="s">
        <v>267</v>
      </c>
      <c r="AG5330" t="s">
        <v>265</v>
      </c>
      <c r="AH5330" t="s">
        <v>265</v>
      </c>
      <c r="AI5330" t="s">
        <v>265</v>
      </c>
      <c r="AJ5330" t="s">
        <v>265</v>
      </c>
      <c r="AL5330" t="str">
        <f>IF(Sudan_News12[[#This Row],[relevancy_classification_english]]="Relevant","مناسب",IF(Sudan_News12[[#This Row],[relevancy_classification_english]]="Relevant","عَرَضِيّ",""))</f>
        <v/>
      </c>
      <c r="AN5330" t="str">
        <f>IF(Sudan_News12[[#This Row],[sentiment_analysis_english]]="Negative","سلبي",IF(Sudan_News12[[#This Row],[sentiment_analysis_english]]="Neutral","حيادي",IF(Sudan_News12[[#This Row],[sentiment_analysis_english]]="Positive","إيجابي","")))</f>
        <v/>
      </c>
      <c r="AO5330" t="e">
        <f>INDEX(TextClassificationList[],MATCH(Sudan_News12[[#This Row],[text_classification_arabic]],TextClassificationList[text_classification_arabic],0),1)</f>
        <v>#N/A</v>
      </c>
      <c r="AQ5330" t="e">
        <f>INDEX(TextClassificationList[],MATCH(Sudan_News12[[#This Row],[text_classification_arabic2]],TextClassificationList[text_classification_arabic],0),1)</f>
        <v>#N/A</v>
      </c>
      <c r="AS5330" t="e">
        <f>INDEX(TextClassificationList[],MATCH(Sudan_News12[[#This Row],[text_classification_arabic3]],TextClassificationList[text_classification_arabic],0),1)</f>
        <v>#N/A</v>
      </c>
      <c r="AU5330" t="e">
        <f>INDEX(TextClassificationList[],MATCH(Sudan_News12[[#This Row],[text_classification_arabic4]],TextClassificationList[text_classification_arabic],0),1)</f>
        <v>#N/A</v>
      </c>
      <c r="AW5330" t="e">
        <f>INDEX(TextClassificationList[],MATCH(Sudan_News12[[#This Row],[text_classification_arabic5]],TextClassificationList[text_classification_arabic],0),1)</f>
        <v>#N/A</v>
      </c>
    </row>
    <row r="5331" spans="1:49" x14ac:dyDescent="0.2">
      <c r="A5331">
        <v>1.0718829060066263E+18</v>
      </c>
      <c r="B5331">
        <v>1.0718829060066263E+18</v>
      </c>
      <c r="C5331" t="s">
        <v>20400</v>
      </c>
      <c r="D5331" s="1">
        <v>43443</v>
      </c>
      <c r="E5331" s="2">
        <v>0.98812500000000003</v>
      </c>
      <c r="F5331">
        <v>200</v>
      </c>
      <c r="G5331">
        <v>1889611729</v>
      </c>
      <c r="H5331" t="s">
        <v>354</v>
      </c>
      <c r="I5331" t="s">
        <v>355</v>
      </c>
      <c r="J5331" t="s">
        <v>265</v>
      </c>
      <c r="K5331" t="s">
        <v>20401</v>
      </c>
      <c r="L5331" t="s">
        <v>266</v>
      </c>
      <c r="M5331" t="s">
        <v>267</v>
      </c>
      <c r="N5331" t="s">
        <v>267</v>
      </c>
      <c r="O5331" t="s">
        <v>20402</v>
      </c>
      <c r="P5331">
        <v>0</v>
      </c>
      <c r="Q5331">
        <v>1</v>
      </c>
      <c r="R5331">
        <v>1</v>
      </c>
      <c r="S5331" t="s">
        <v>7669</v>
      </c>
      <c r="T5331" t="s">
        <v>267</v>
      </c>
      <c r="U5331" t="s">
        <v>20403</v>
      </c>
      <c r="V5331" t="b">
        <v>0</v>
      </c>
      <c r="W5331" t="s">
        <v>265</v>
      </c>
      <c r="X5331">
        <v>1</v>
      </c>
      <c r="Y5331" t="s">
        <v>20404</v>
      </c>
      <c r="Z5331" t="s">
        <v>265</v>
      </c>
      <c r="AA5331" t="s">
        <v>265</v>
      </c>
      <c r="AB5331" t="s">
        <v>265</v>
      </c>
      <c r="AC5331" t="s">
        <v>265</v>
      </c>
      <c r="AD5331" t="s">
        <v>265</v>
      </c>
      <c r="AE5331" t="s">
        <v>265</v>
      </c>
      <c r="AF5331" t="s">
        <v>267</v>
      </c>
      <c r="AG5331" t="s">
        <v>265</v>
      </c>
      <c r="AH5331" t="s">
        <v>265</v>
      </c>
      <c r="AI5331" t="s">
        <v>265</v>
      </c>
      <c r="AJ5331" t="s">
        <v>265</v>
      </c>
      <c r="AL5331" t="str">
        <f>IF(Sudan_News12[[#This Row],[relevancy_classification_english]]="Relevant","مناسب",IF(Sudan_News12[[#This Row],[relevancy_classification_english]]="Relevant","عَرَضِيّ",""))</f>
        <v/>
      </c>
      <c r="AN5331" t="str">
        <f>IF(Sudan_News12[[#This Row],[sentiment_analysis_english]]="Negative","سلبي",IF(Sudan_News12[[#This Row],[sentiment_analysis_english]]="Neutral","حيادي",IF(Sudan_News12[[#This Row],[sentiment_analysis_english]]="Positive","إيجابي","")))</f>
        <v/>
      </c>
      <c r="AO5331" t="e">
        <f>INDEX(TextClassificationList[],MATCH(Sudan_News12[[#This Row],[text_classification_arabic]],TextClassificationList[text_classification_arabic],0),1)</f>
        <v>#N/A</v>
      </c>
      <c r="AQ5331" t="e">
        <f>INDEX(TextClassificationList[],MATCH(Sudan_News12[[#This Row],[text_classification_arabic2]],TextClassificationList[text_classification_arabic],0),1)</f>
        <v>#N/A</v>
      </c>
      <c r="AS5331" t="e">
        <f>INDEX(TextClassificationList[],MATCH(Sudan_News12[[#This Row],[text_classification_arabic3]],TextClassificationList[text_classification_arabic],0),1)</f>
        <v>#N/A</v>
      </c>
      <c r="AU5331" t="e">
        <f>INDEX(TextClassificationList[],MATCH(Sudan_News12[[#This Row],[text_classification_arabic4]],TextClassificationList[text_classification_arabic],0),1)</f>
        <v>#N/A</v>
      </c>
      <c r="AW5331" t="e">
        <f>INDEX(TextClassificationList[],MATCH(Sudan_News12[[#This Row],[text_classification_arabic5]],TextClassificationList[text_classification_arabic],0),1)</f>
        <v>#N/A</v>
      </c>
    </row>
    <row r="5332" spans="1:49" x14ac:dyDescent="0.2">
      <c r="A5332">
        <v>1.0718824376790262E+18</v>
      </c>
      <c r="B5332">
        <v>1.0718824376790262E+18</v>
      </c>
      <c r="C5332" t="s">
        <v>20405</v>
      </c>
      <c r="D5332" s="1">
        <v>43443</v>
      </c>
      <c r="E5332" s="2">
        <v>0.98682870370370368</v>
      </c>
      <c r="F5332">
        <v>200</v>
      </c>
      <c r="G5332">
        <v>1889611729</v>
      </c>
      <c r="H5332" t="s">
        <v>354</v>
      </c>
      <c r="I5332" t="s">
        <v>355</v>
      </c>
      <c r="J5332" t="s">
        <v>265</v>
      </c>
      <c r="K5332" t="s">
        <v>20406</v>
      </c>
      <c r="L5332" t="s">
        <v>266</v>
      </c>
      <c r="M5332" t="s">
        <v>267</v>
      </c>
      <c r="N5332" t="s">
        <v>267</v>
      </c>
      <c r="O5332" t="s">
        <v>20407</v>
      </c>
      <c r="P5332">
        <v>0</v>
      </c>
      <c r="Q5332">
        <v>0</v>
      </c>
      <c r="R5332">
        <v>0</v>
      </c>
      <c r="S5332" t="s">
        <v>267</v>
      </c>
      <c r="T5332" t="s">
        <v>267</v>
      </c>
      <c r="U5332" t="s">
        <v>20408</v>
      </c>
      <c r="V5332" t="b">
        <v>0</v>
      </c>
      <c r="W5332" t="s">
        <v>265</v>
      </c>
      <c r="X5332">
        <v>1</v>
      </c>
      <c r="Y5332" t="s">
        <v>20409</v>
      </c>
      <c r="Z5332" t="s">
        <v>265</v>
      </c>
      <c r="AA5332" t="s">
        <v>265</v>
      </c>
      <c r="AB5332" t="s">
        <v>265</v>
      </c>
      <c r="AC5332" t="s">
        <v>265</v>
      </c>
      <c r="AD5332" t="s">
        <v>265</v>
      </c>
      <c r="AE5332" t="s">
        <v>265</v>
      </c>
      <c r="AF5332" t="s">
        <v>267</v>
      </c>
      <c r="AG5332" t="s">
        <v>265</v>
      </c>
      <c r="AH5332" t="s">
        <v>265</v>
      </c>
      <c r="AI5332" t="s">
        <v>265</v>
      </c>
      <c r="AJ5332" t="s">
        <v>265</v>
      </c>
      <c r="AL5332" t="str">
        <f>IF(Sudan_News12[[#This Row],[relevancy_classification_english]]="Relevant","مناسب",IF(Sudan_News12[[#This Row],[relevancy_classification_english]]="Relevant","عَرَضِيّ",""))</f>
        <v/>
      </c>
      <c r="AN5332" t="str">
        <f>IF(Sudan_News12[[#This Row],[sentiment_analysis_english]]="Negative","سلبي",IF(Sudan_News12[[#This Row],[sentiment_analysis_english]]="Neutral","حيادي",IF(Sudan_News12[[#This Row],[sentiment_analysis_english]]="Positive","إيجابي","")))</f>
        <v/>
      </c>
      <c r="AO5332" t="e">
        <f>INDEX(TextClassificationList[],MATCH(Sudan_News12[[#This Row],[text_classification_arabic]],TextClassificationList[text_classification_arabic],0),1)</f>
        <v>#N/A</v>
      </c>
      <c r="AQ5332" t="e">
        <f>INDEX(TextClassificationList[],MATCH(Sudan_News12[[#This Row],[text_classification_arabic2]],TextClassificationList[text_classification_arabic],0),1)</f>
        <v>#N/A</v>
      </c>
      <c r="AS5332" t="e">
        <f>INDEX(TextClassificationList[],MATCH(Sudan_News12[[#This Row],[text_classification_arabic3]],TextClassificationList[text_classification_arabic],0),1)</f>
        <v>#N/A</v>
      </c>
      <c r="AU5332" t="e">
        <f>INDEX(TextClassificationList[],MATCH(Sudan_News12[[#This Row],[text_classification_arabic4]],TextClassificationList[text_classification_arabic],0),1)</f>
        <v>#N/A</v>
      </c>
      <c r="AW5332" t="e">
        <f>INDEX(TextClassificationList[],MATCH(Sudan_News12[[#This Row],[text_classification_arabic5]],TextClassificationList[text_classification_arabic],0),1)</f>
        <v>#N/A</v>
      </c>
    </row>
    <row r="5333" spans="1:49" x14ac:dyDescent="0.2">
      <c r="A5333">
        <v>1.0718813308860908E+18</v>
      </c>
      <c r="B5333">
        <v>1.0718813308860908E+18</v>
      </c>
      <c r="C5333" t="s">
        <v>20410</v>
      </c>
      <c r="D5333" s="1">
        <v>43443</v>
      </c>
      <c r="E5333" s="2">
        <v>0.9837731481481482</v>
      </c>
      <c r="F5333">
        <v>200</v>
      </c>
      <c r="G5333">
        <v>1889611729</v>
      </c>
      <c r="H5333" t="s">
        <v>354</v>
      </c>
      <c r="I5333" t="s">
        <v>355</v>
      </c>
      <c r="J5333" t="s">
        <v>265</v>
      </c>
      <c r="K5333" t="s">
        <v>20411</v>
      </c>
      <c r="L5333" t="s">
        <v>266</v>
      </c>
      <c r="M5333" t="s">
        <v>267</v>
      </c>
      <c r="N5333" t="s">
        <v>267</v>
      </c>
      <c r="O5333" t="s">
        <v>267</v>
      </c>
      <c r="P5333">
        <v>0</v>
      </c>
      <c r="Q5333">
        <v>0</v>
      </c>
      <c r="R5333">
        <v>0</v>
      </c>
      <c r="S5333" t="s">
        <v>267</v>
      </c>
      <c r="T5333" t="s">
        <v>267</v>
      </c>
      <c r="U5333" t="s">
        <v>20412</v>
      </c>
      <c r="V5333" t="b">
        <v>0</v>
      </c>
      <c r="W5333" t="s">
        <v>265</v>
      </c>
      <c r="X5333">
        <v>0</v>
      </c>
      <c r="Y5333" t="s">
        <v>265</v>
      </c>
      <c r="Z5333" t="s">
        <v>265</v>
      </c>
      <c r="AA5333" t="s">
        <v>265</v>
      </c>
      <c r="AB5333" t="s">
        <v>265</v>
      </c>
      <c r="AC5333" t="s">
        <v>265</v>
      </c>
      <c r="AD5333" t="s">
        <v>265</v>
      </c>
      <c r="AE5333" t="s">
        <v>265</v>
      </c>
      <c r="AF5333" t="s">
        <v>267</v>
      </c>
      <c r="AG5333" t="s">
        <v>265</v>
      </c>
      <c r="AH5333" t="s">
        <v>265</v>
      </c>
      <c r="AI5333" t="s">
        <v>265</v>
      </c>
      <c r="AJ5333" t="s">
        <v>265</v>
      </c>
      <c r="AL5333" t="str">
        <f>IF(Sudan_News12[[#This Row],[relevancy_classification_english]]="Relevant","مناسب",IF(Sudan_News12[[#This Row],[relevancy_classification_english]]="Relevant","عَرَضِيّ",""))</f>
        <v/>
      </c>
      <c r="AN5333" t="str">
        <f>IF(Sudan_News12[[#This Row],[sentiment_analysis_english]]="Negative","سلبي",IF(Sudan_News12[[#This Row],[sentiment_analysis_english]]="Neutral","حيادي",IF(Sudan_News12[[#This Row],[sentiment_analysis_english]]="Positive","إيجابي","")))</f>
        <v/>
      </c>
      <c r="AO5333" t="e">
        <f>INDEX(TextClassificationList[],MATCH(Sudan_News12[[#This Row],[text_classification_arabic]],TextClassificationList[text_classification_arabic],0),1)</f>
        <v>#N/A</v>
      </c>
      <c r="AQ5333" t="e">
        <f>INDEX(TextClassificationList[],MATCH(Sudan_News12[[#This Row],[text_classification_arabic2]],TextClassificationList[text_classification_arabic],0),1)</f>
        <v>#N/A</v>
      </c>
      <c r="AS5333" t="e">
        <f>INDEX(TextClassificationList[],MATCH(Sudan_News12[[#This Row],[text_classification_arabic3]],TextClassificationList[text_classification_arabic],0),1)</f>
        <v>#N/A</v>
      </c>
      <c r="AU5333" t="e">
        <f>INDEX(TextClassificationList[],MATCH(Sudan_News12[[#This Row],[text_classification_arabic4]],TextClassificationList[text_classification_arabic],0),1)</f>
        <v>#N/A</v>
      </c>
      <c r="AW5333" t="e">
        <f>INDEX(TextClassificationList[],MATCH(Sudan_News12[[#This Row],[text_classification_arabic5]],TextClassificationList[text_classification_arabic],0),1)</f>
        <v>#N/A</v>
      </c>
    </row>
    <row r="5334" spans="1:49" x14ac:dyDescent="0.2">
      <c r="A5334">
        <v>1.0718805843586949E+18</v>
      </c>
      <c r="B5334">
        <v>1.0718805843586949E+18</v>
      </c>
      <c r="C5334" t="s">
        <v>20413</v>
      </c>
      <c r="D5334" s="1">
        <v>43443</v>
      </c>
      <c r="E5334" s="2">
        <v>0.98171296296296295</v>
      </c>
      <c r="F5334">
        <v>200</v>
      </c>
      <c r="G5334">
        <v>1889611729</v>
      </c>
      <c r="H5334" t="s">
        <v>354</v>
      </c>
      <c r="I5334" t="s">
        <v>355</v>
      </c>
      <c r="J5334" t="s">
        <v>265</v>
      </c>
      <c r="K5334" t="s">
        <v>20414</v>
      </c>
      <c r="L5334" t="s">
        <v>266</v>
      </c>
      <c r="M5334" t="s">
        <v>267</v>
      </c>
      <c r="N5334" t="s">
        <v>267</v>
      </c>
      <c r="O5334" t="s">
        <v>20415</v>
      </c>
      <c r="P5334">
        <v>0</v>
      </c>
      <c r="Q5334">
        <v>0</v>
      </c>
      <c r="R5334">
        <v>0</v>
      </c>
      <c r="S5334" t="s">
        <v>269</v>
      </c>
      <c r="T5334" t="s">
        <v>267</v>
      </c>
      <c r="U5334" t="s">
        <v>20416</v>
      </c>
      <c r="V5334" t="b">
        <v>0</v>
      </c>
      <c r="W5334" t="s">
        <v>265</v>
      </c>
      <c r="X5334">
        <v>1</v>
      </c>
      <c r="Y5334" t="s">
        <v>20417</v>
      </c>
      <c r="Z5334" t="s">
        <v>265</v>
      </c>
      <c r="AA5334" t="s">
        <v>265</v>
      </c>
      <c r="AB5334" t="s">
        <v>265</v>
      </c>
      <c r="AC5334" t="s">
        <v>265</v>
      </c>
      <c r="AD5334" t="s">
        <v>265</v>
      </c>
      <c r="AE5334" t="s">
        <v>265</v>
      </c>
      <c r="AF5334" t="s">
        <v>267</v>
      </c>
      <c r="AG5334" t="s">
        <v>265</v>
      </c>
      <c r="AH5334" t="s">
        <v>265</v>
      </c>
      <c r="AI5334" t="s">
        <v>265</v>
      </c>
      <c r="AJ5334" t="s">
        <v>265</v>
      </c>
      <c r="AL5334" t="str">
        <f>IF(Sudan_News12[[#This Row],[relevancy_classification_english]]="Relevant","مناسب",IF(Sudan_News12[[#This Row],[relevancy_classification_english]]="Relevant","عَرَضِيّ",""))</f>
        <v/>
      </c>
      <c r="AN5334" t="str">
        <f>IF(Sudan_News12[[#This Row],[sentiment_analysis_english]]="Negative","سلبي",IF(Sudan_News12[[#This Row],[sentiment_analysis_english]]="Neutral","حيادي",IF(Sudan_News12[[#This Row],[sentiment_analysis_english]]="Positive","إيجابي","")))</f>
        <v/>
      </c>
      <c r="AO5334" t="e">
        <f>INDEX(TextClassificationList[],MATCH(Sudan_News12[[#This Row],[text_classification_arabic]],TextClassificationList[text_classification_arabic],0),1)</f>
        <v>#N/A</v>
      </c>
      <c r="AQ5334" t="e">
        <f>INDEX(TextClassificationList[],MATCH(Sudan_News12[[#This Row],[text_classification_arabic2]],TextClassificationList[text_classification_arabic],0),1)</f>
        <v>#N/A</v>
      </c>
      <c r="AS5334" t="e">
        <f>INDEX(TextClassificationList[],MATCH(Sudan_News12[[#This Row],[text_classification_arabic3]],TextClassificationList[text_classification_arabic],0),1)</f>
        <v>#N/A</v>
      </c>
      <c r="AU5334" t="e">
        <f>INDEX(TextClassificationList[],MATCH(Sudan_News12[[#This Row],[text_classification_arabic4]],TextClassificationList[text_classification_arabic],0),1)</f>
        <v>#N/A</v>
      </c>
      <c r="AW5334" t="e">
        <f>INDEX(TextClassificationList[],MATCH(Sudan_News12[[#This Row],[text_classification_arabic5]],TextClassificationList[text_classification_arabic],0),1)</f>
        <v>#N/A</v>
      </c>
    </row>
    <row r="5335" spans="1:49" x14ac:dyDescent="0.2">
      <c r="A5335">
        <v>1.0718781603529933E+18</v>
      </c>
      <c r="B5335">
        <v>1.0718781603529933E+18</v>
      </c>
      <c r="C5335" t="s">
        <v>20418</v>
      </c>
      <c r="D5335" s="1">
        <v>43443</v>
      </c>
      <c r="E5335" s="2">
        <v>0.97502314814814817</v>
      </c>
      <c r="F5335">
        <v>200</v>
      </c>
      <c r="G5335">
        <v>1889611729</v>
      </c>
      <c r="H5335" t="s">
        <v>354</v>
      </c>
      <c r="I5335" t="s">
        <v>355</v>
      </c>
      <c r="J5335" t="s">
        <v>265</v>
      </c>
      <c r="K5335" t="s">
        <v>20419</v>
      </c>
      <c r="L5335" t="s">
        <v>290</v>
      </c>
      <c r="M5335" t="s">
        <v>267</v>
      </c>
      <c r="N5335" t="s">
        <v>267</v>
      </c>
      <c r="O5335" t="s">
        <v>267</v>
      </c>
      <c r="P5335">
        <v>0</v>
      </c>
      <c r="Q5335">
        <v>0</v>
      </c>
      <c r="R5335">
        <v>0</v>
      </c>
      <c r="S5335" t="s">
        <v>267</v>
      </c>
      <c r="T5335" t="s">
        <v>267</v>
      </c>
      <c r="U5335" t="s">
        <v>20420</v>
      </c>
      <c r="V5335" t="b">
        <v>0</v>
      </c>
      <c r="W5335" t="s">
        <v>20421</v>
      </c>
      <c r="X5335">
        <v>0</v>
      </c>
      <c r="Y5335" t="s">
        <v>265</v>
      </c>
      <c r="Z5335" t="s">
        <v>265</v>
      </c>
      <c r="AA5335" t="s">
        <v>265</v>
      </c>
      <c r="AB5335" t="s">
        <v>265</v>
      </c>
      <c r="AC5335" t="s">
        <v>265</v>
      </c>
      <c r="AD5335" t="s">
        <v>265</v>
      </c>
      <c r="AE5335" t="s">
        <v>265</v>
      </c>
      <c r="AF5335" t="s">
        <v>267</v>
      </c>
      <c r="AG5335" t="s">
        <v>265</v>
      </c>
      <c r="AH5335" t="s">
        <v>265</v>
      </c>
      <c r="AI5335" t="s">
        <v>265</v>
      </c>
      <c r="AJ5335" t="s">
        <v>265</v>
      </c>
      <c r="AL5335" t="str">
        <f>IF(Sudan_News12[[#This Row],[relevancy_classification_english]]="Relevant","مناسب",IF(Sudan_News12[[#This Row],[relevancy_classification_english]]="Relevant","عَرَضِيّ",""))</f>
        <v/>
      </c>
      <c r="AN5335" t="str">
        <f>IF(Sudan_News12[[#This Row],[sentiment_analysis_english]]="Negative","سلبي",IF(Sudan_News12[[#This Row],[sentiment_analysis_english]]="Neutral","حيادي",IF(Sudan_News12[[#This Row],[sentiment_analysis_english]]="Positive","إيجابي","")))</f>
        <v/>
      </c>
      <c r="AO5335" t="e">
        <f>INDEX(TextClassificationList[],MATCH(Sudan_News12[[#This Row],[text_classification_arabic]],TextClassificationList[text_classification_arabic],0),1)</f>
        <v>#N/A</v>
      </c>
      <c r="AQ5335" t="e">
        <f>INDEX(TextClassificationList[],MATCH(Sudan_News12[[#This Row],[text_classification_arabic2]],TextClassificationList[text_classification_arabic],0),1)</f>
        <v>#N/A</v>
      </c>
      <c r="AS5335" t="e">
        <f>INDEX(TextClassificationList[],MATCH(Sudan_News12[[#This Row],[text_classification_arabic3]],TextClassificationList[text_classification_arabic],0),1)</f>
        <v>#N/A</v>
      </c>
      <c r="AU5335" t="e">
        <f>INDEX(TextClassificationList[],MATCH(Sudan_News12[[#This Row],[text_classification_arabic4]],TextClassificationList[text_classification_arabic],0),1)</f>
        <v>#N/A</v>
      </c>
      <c r="AW5335" t="e">
        <f>INDEX(TextClassificationList[],MATCH(Sudan_News12[[#This Row],[text_classification_arabic5]],TextClassificationList[text_classification_arabic],0),1)</f>
        <v>#N/A</v>
      </c>
    </row>
    <row r="5336" spans="1:49" x14ac:dyDescent="0.2">
      <c r="A5336">
        <v>1.0718770638780785E+18</v>
      </c>
      <c r="B5336">
        <v>1.0718770638780785E+18</v>
      </c>
      <c r="C5336" t="s">
        <v>20422</v>
      </c>
      <c r="D5336" s="1">
        <v>43443</v>
      </c>
      <c r="E5336" s="2">
        <v>0.97200231481481481</v>
      </c>
      <c r="F5336">
        <v>200</v>
      </c>
      <c r="G5336">
        <v>1889611729</v>
      </c>
      <c r="H5336" t="s">
        <v>354</v>
      </c>
      <c r="I5336" t="s">
        <v>355</v>
      </c>
      <c r="J5336" t="s">
        <v>265</v>
      </c>
      <c r="K5336" t="s">
        <v>20423</v>
      </c>
      <c r="L5336" t="s">
        <v>266</v>
      </c>
      <c r="M5336" t="s">
        <v>267</v>
      </c>
      <c r="N5336" t="s">
        <v>267</v>
      </c>
      <c r="O5336" t="s">
        <v>267</v>
      </c>
      <c r="P5336">
        <v>1</v>
      </c>
      <c r="Q5336">
        <v>2</v>
      </c>
      <c r="R5336">
        <v>3</v>
      </c>
      <c r="S5336" t="s">
        <v>267</v>
      </c>
      <c r="T5336" t="s">
        <v>267</v>
      </c>
      <c r="U5336" t="s">
        <v>20424</v>
      </c>
      <c r="V5336" t="b">
        <v>0</v>
      </c>
      <c r="W5336" t="s">
        <v>265</v>
      </c>
      <c r="X5336">
        <v>0</v>
      </c>
      <c r="Y5336" t="s">
        <v>265</v>
      </c>
      <c r="Z5336" t="s">
        <v>265</v>
      </c>
      <c r="AA5336" t="s">
        <v>265</v>
      </c>
      <c r="AB5336" t="s">
        <v>265</v>
      </c>
      <c r="AC5336" t="s">
        <v>265</v>
      </c>
      <c r="AD5336" t="s">
        <v>265</v>
      </c>
      <c r="AE5336" t="s">
        <v>265</v>
      </c>
      <c r="AF5336" t="s">
        <v>267</v>
      </c>
      <c r="AG5336" t="s">
        <v>265</v>
      </c>
      <c r="AH5336" t="s">
        <v>265</v>
      </c>
      <c r="AI5336" t="s">
        <v>265</v>
      </c>
      <c r="AJ5336" t="s">
        <v>265</v>
      </c>
      <c r="AL5336" t="str">
        <f>IF(Sudan_News12[[#This Row],[relevancy_classification_english]]="Relevant","مناسب",IF(Sudan_News12[[#This Row],[relevancy_classification_english]]="Relevant","عَرَضِيّ",""))</f>
        <v/>
      </c>
      <c r="AN5336" t="str">
        <f>IF(Sudan_News12[[#This Row],[sentiment_analysis_english]]="Negative","سلبي",IF(Sudan_News12[[#This Row],[sentiment_analysis_english]]="Neutral","حيادي",IF(Sudan_News12[[#This Row],[sentiment_analysis_english]]="Positive","إيجابي","")))</f>
        <v/>
      </c>
      <c r="AO5336" t="e">
        <f>INDEX(TextClassificationList[],MATCH(Sudan_News12[[#This Row],[text_classification_arabic]],TextClassificationList[text_classification_arabic],0),1)</f>
        <v>#N/A</v>
      </c>
      <c r="AQ5336" t="e">
        <f>INDEX(TextClassificationList[],MATCH(Sudan_News12[[#This Row],[text_classification_arabic2]],TextClassificationList[text_classification_arabic],0),1)</f>
        <v>#N/A</v>
      </c>
      <c r="AS5336" t="e">
        <f>INDEX(TextClassificationList[],MATCH(Sudan_News12[[#This Row],[text_classification_arabic3]],TextClassificationList[text_classification_arabic],0),1)</f>
        <v>#N/A</v>
      </c>
      <c r="AU5336" t="e">
        <f>INDEX(TextClassificationList[],MATCH(Sudan_News12[[#This Row],[text_classification_arabic4]],TextClassificationList[text_classification_arabic],0),1)</f>
        <v>#N/A</v>
      </c>
      <c r="AW5336" t="e">
        <f>INDEX(TextClassificationList[],MATCH(Sudan_News12[[#This Row],[text_classification_arabic5]],TextClassificationList[text_classification_arabic],0),1)</f>
        <v>#N/A</v>
      </c>
    </row>
    <row r="5337" spans="1:49" x14ac:dyDescent="0.2">
      <c r="A5337">
        <v>1.0718601075358884E+18</v>
      </c>
      <c r="B5337">
        <v>1.07178535079057E+18</v>
      </c>
      <c r="C5337" t="s">
        <v>20425</v>
      </c>
      <c r="D5337" s="1">
        <v>43443</v>
      </c>
      <c r="E5337" s="2">
        <v>0.9252083333333333</v>
      </c>
      <c r="F5337">
        <v>200</v>
      </c>
      <c r="G5337">
        <v>1889611729</v>
      </c>
      <c r="H5337" t="s">
        <v>354</v>
      </c>
      <c r="I5337" t="s">
        <v>355</v>
      </c>
      <c r="J5337" t="s">
        <v>265</v>
      </c>
      <c r="K5337" t="s">
        <v>20426</v>
      </c>
      <c r="L5337" t="s">
        <v>266</v>
      </c>
      <c r="M5337" t="s">
        <v>267</v>
      </c>
      <c r="N5337" t="s">
        <v>267</v>
      </c>
      <c r="O5337" t="s">
        <v>267</v>
      </c>
      <c r="P5337">
        <v>0</v>
      </c>
      <c r="Q5337">
        <v>0</v>
      </c>
      <c r="R5337">
        <v>0</v>
      </c>
      <c r="S5337" t="s">
        <v>267</v>
      </c>
      <c r="T5337" t="s">
        <v>267</v>
      </c>
      <c r="U5337" t="s">
        <v>20427</v>
      </c>
      <c r="V5337" t="b">
        <v>0</v>
      </c>
      <c r="W5337" t="s">
        <v>265</v>
      </c>
      <c r="X5337">
        <v>0</v>
      </c>
      <c r="Y5337" t="s">
        <v>265</v>
      </c>
      <c r="Z5337" t="s">
        <v>265</v>
      </c>
      <c r="AA5337" t="s">
        <v>265</v>
      </c>
      <c r="AB5337" t="s">
        <v>265</v>
      </c>
      <c r="AC5337" t="s">
        <v>265</v>
      </c>
      <c r="AD5337" t="s">
        <v>265</v>
      </c>
      <c r="AE5337" t="s">
        <v>265</v>
      </c>
      <c r="AF5337" t="s">
        <v>267</v>
      </c>
      <c r="AG5337" t="s">
        <v>265</v>
      </c>
      <c r="AH5337" t="s">
        <v>265</v>
      </c>
      <c r="AI5337" t="s">
        <v>265</v>
      </c>
      <c r="AJ5337" t="s">
        <v>265</v>
      </c>
      <c r="AL5337" t="str">
        <f>IF(Sudan_News12[[#This Row],[relevancy_classification_english]]="Relevant","مناسب",IF(Sudan_News12[[#This Row],[relevancy_classification_english]]="Relevant","عَرَضِيّ",""))</f>
        <v/>
      </c>
      <c r="AN5337" t="str">
        <f>IF(Sudan_News12[[#This Row],[sentiment_analysis_english]]="Negative","سلبي",IF(Sudan_News12[[#This Row],[sentiment_analysis_english]]="Neutral","حيادي",IF(Sudan_News12[[#This Row],[sentiment_analysis_english]]="Positive","إيجابي","")))</f>
        <v/>
      </c>
      <c r="AO5337" t="e">
        <f>INDEX(TextClassificationList[],MATCH(Sudan_News12[[#This Row],[text_classification_arabic]],TextClassificationList[text_classification_arabic],0),1)</f>
        <v>#N/A</v>
      </c>
      <c r="AQ5337" t="e">
        <f>INDEX(TextClassificationList[],MATCH(Sudan_News12[[#This Row],[text_classification_arabic2]],TextClassificationList[text_classification_arabic],0),1)</f>
        <v>#N/A</v>
      </c>
      <c r="AS5337" t="e">
        <f>INDEX(TextClassificationList[],MATCH(Sudan_News12[[#This Row],[text_classification_arabic3]],TextClassificationList[text_classification_arabic],0),1)</f>
        <v>#N/A</v>
      </c>
      <c r="AU5337" t="e">
        <f>INDEX(TextClassificationList[],MATCH(Sudan_News12[[#This Row],[text_classification_arabic4]],TextClassificationList[text_classification_arabic],0),1)</f>
        <v>#N/A</v>
      </c>
      <c r="AW5337" t="e">
        <f>INDEX(TextClassificationList[],MATCH(Sudan_News12[[#This Row],[text_classification_arabic5]],TextClassificationList[text_classification_arabic],0),1)</f>
        <v>#N/A</v>
      </c>
    </row>
    <row r="5338" spans="1:49" x14ac:dyDescent="0.2">
      <c r="A5338">
        <v>1.0718358466665349E+18</v>
      </c>
      <c r="B5338">
        <v>1.0718347983505695E+18</v>
      </c>
      <c r="C5338" t="s">
        <v>20428</v>
      </c>
      <c r="D5338" s="1">
        <v>43443</v>
      </c>
      <c r="E5338" s="2">
        <v>0.85826388888888894</v>
      </c>
      <c r="F5338">
        <v>200</v>
      </c>
      <c r="G5338">
        <v>1889611729</v>
      </c>
      <c r="H5338" t="s">
        <v>354</v>
      </c>
      <c r="I5338" t="s">
        <v>355</v>
      </c>
      <c r="J5338" t="s">
        <v>265</v>
      </c>
      <c r="K5338" t="s">
        <v>20429</v>
      </c>
      <c r="L5338" t="s">
        <v>266</v>
      </c>
      <c r="M5338" t="s">
        <v>267</v>
      </c>
      <c r="N5338" t="s">
        <v>267</v>
      </c>
      <c r="O5338" t="s">
        <v>267</v>
      </c>
      <c r="P5338">
        <v>0</v>
      </c>
      <c r="Q5338">
        <v>0</v>
      </c>
      <c r="R5338">
        <v>0</v>
      </c>
      <c r="S5338" t="s">
        <v>267</v>
      </c>
      <c r="T5338" t="s">
        <v>267</v>
      </c>
      <c r="U5338" t="s">
        <v>20430</v>
      </c>
      <c r="V5338" t="b">
        <v>0</v>
      </c>
      <c r="W5338" t="s">
        <v>265</v>
      </c>
      <c r="X5338">
        <v>0</v>
      </c>
      <c r="Y5338" t="s">
        <v>265</v>
      </c>
      <c r="Z5338" t="s">
        <v>265</v>
      </c>
      <c r="AA5338" t="s">
        <v>265</v>
      </c>
      <c r="AB5338" t="s">
        <v>265</v>
      </c>
      <c r="AC5338" t="s">
        <v>265</v>
      </c>
      <c r="AD5338" t="s">
        <v>265</v>
      </c>
      <c r="AE5338" t="s">
        <v>265</v>
      </c>
      <c r="AF5338" t="s">
        <v>16965</v>
      </c>
      <c r="AG5338" t="s">
        <v>265</v>
      </c>
      <c r="AH5338" t="s">
        <v>265</v>
      </c>
      <c r="AI5338" t="s">
        <v>265</v>
      </c>
      <c r="AJ5338" t="s">
        <v>265</v>
      </c>
      <c r="AL5338" t="str">
        <f>IF(Sudan_News12[[#This Row],[relevancy_classification_english]]="Relevant","مناسب",IF(Sudan_News12[[#This Row],[relevancy_classification_english]]="Relevant","عَرَضِيّ",""))</f>
        <v/>
      </c>
      <c r="AN5338" t="str">
        <f>IF(Sudan_News12[[#This Row],[sentiment_analysis_english]]="Negative","سلبي",IF(Sudan_News12[[#This Row],[sentiment_analysis_english]]="Neutral","حيادي",IF(Sudan_News12[[#This Row],[sentiment_analysis_english]]="Positive","إيجابي","")))</f>
        <v/>
      </c>
      <c r="AO5338" t="e">
        <f>INDEX(TextClassificationList[],MATCH(Sudan_News12[[#This Row],[text_classification_arabic]],TextClassificationList[text_classification_arabic],0),1)</f>
        <v>#N/A</v>
      </c>
      <c r="AQ5338" t="e">
        <f>INDEX(TextClassificationList[],MATCH(Sudan_News12[[#This Row],[text_classification_arabic2]],TextClassificationList[text_classification_arabic],0),1)</f>
        <v>#N/A</v>
      </c>
      <c r="AS5338" t="e">
        <f>INDEX(TextClassificationList[],MATCH(Sudan_News12[[#This Row],[text_classification_arabic3]],TextClassificationList[text_classification_arabic],0),1)</f>
        <v>#N/A</v>
      </c>
      <c r="AU5338" t="e">
        <f>INDEX(TextClassificationList[],MATCH(Sudan_News12[[#This Row],[text_classification_arabic4]],TextClassificationList[text_classification_arabic],0),1)</f>
        <v>#N/A</v>
      </c>
      <c r="AW5338" t="e">
        <f>INDEX(TextClassificationList[],MATCH(Sudan_News12[[#This Row],[text_classification_arabic5]],TextClassificationList[text_classification_arabic],0),1)</f>
        <v>#N/A</v>
      </c>
    </row>
    <row r="5339" spans="1:49" x14ac:dyDescent="0.2">
      <c r="A5339">
        <v>1.071795423126401E+18</v>
      </c>
      <c r="B5339">
        <v>1.071295058941567E+18</v>
      </c>
      <c r="C5339" t="s">
        <v>20431</v>
      </c>
      <c r="D5339" s="1">
        <v>43443</v>
      </c>
      <c r="E5339" s="2">
        <v>0.74671296296296297</v>
      </c>
      <c r="F5339">
        <v>200</v>
      </c>
      <c r="G5339">
        <v>1889611729</v>
      </c>
      <c r="H5339" t="s">
        <v>354</v>
      </c>
      <c r="I5339" t="s">
        <v>355</v>
      </c>
      <c r="J5339" t="s">
        <v>265</v>
      </c>
      <c r="K5339" t="s">
        <v>20432</v>
      </c>
      <c r="L5339" t="s">
        <v>266</v>
      </c>
      <c r="M5339" t="s">
        <v>267</v>
      </c>
      <c r="N5339" t="s">
        <v>267</v>
      </c>
      <c r="O5339" t="s">
        <v>267</v>
      </c>
      <c r="P5339">
        <v>1</v>
      </c>
      <c r="Q5339">
        <v>1</v>
      </c>
      <c r="R5339">
        <v>0</v>
      </c>
      <c r="S5339" t="s">
        <v>267</v>
      </c>
      <c r="T5339" t="s">
        <v>267</v>
      </c>
      <c r="U5339" t="s">
        <v>20433</v>
      </c>
      <c r="V5339" t="b">
        <v>0</v>
      </c>
      <c r="W5339" t="s">
        <v>265</v>
      </c>
      <c r="X5339">
        <v>0</v>
      </c>
      <c r="Y5339" t="s">
        <v>265</v>
      </c>
      <c r="Z5339" t="s">
        <v>265</v>
      </c>
      <c r="AA5339" t="s">
        <v>265</v>
      </c>
      <c r="AB5339" t="s">
        <v>265</v>
      </c>
      <c r="AC5339" t="s">
        <v>265</v>
      </c>
      <c r="AD5339" t="s">
        <v>265</v>
      </c>
      <c r="AE5339" t="s">
        <v>265</v>
      </c>
      <c r="AF5339" t="s">
        <v>20434</v>
      </c>
      <c r="AG5339" t="s">
        <v>265</v>
      </c>
      <c r="AH5339" t="s">
        <v>265</v>
      </c>
      <c r="AI5339" t="s">
        <v>265</v>
      </c>
      <c r="AJ5339" t="s">
        <v>265</v>
      </c>
      <c r="AL5339" t="str">
        <f>IF(Sudan_News12[[#This Row],[relevancy_classification_english]]="Relevant","مناسب",IF(Sudan_News12[[#This Row],[relevancy_classification_english]]="Relevant","عَرَضِيّ",""))</f>
        <v/>
      </c>
      <c r="AN5339" t="str">
        <f>IF(Sudan_News12[[#This Row],[sentiment_analysis_english]]="Negative","سلبي",IF(Sudan_News12[[#This Row],[sentiment_analysis_english]]="Neutral","حيادي",IF(Sudan_News12[[#This Row],[sentiment_analysis_english]]="Positive","إيجابي","")))</f>
        <v/>
      </c>
      <c r="AO5339" t="e">
        <f>INDEX(TextClassificationList[],MATCH(Sudan_News12[[#This Row],[text_classification_arabic]],TextClassificationList[text_classification_arabic],0),1)</f>
        <v>#N/A</v>
      </c>
      <c r="AQ5339" t="e">
        <f>INDEX(TextClassificationList[],MATCH(Sudan_News12[[#This Row],[text_classification_arabic2]],TextClassificationList[text_classification_arabic],0),1)</f>
        <v>#N/A</v>
      </c>
      <c r="AS5339" t="e">
        <f>INDEX(TextClassificationList[],MATCH(Sudan_News12[[#This Row],[text_classification_arabic3]],TextClassificationList[text_classification_arabic],0),1)</f>
        <v>#N/A</v>
      </c>
      <c r="AU5339" t="e">
        <f>INDEX(TextClassificationList[],MATCH(Sudan_News12[[#This Row],[text_classification_arabic4]],TextClassificationList[text_classification_arabic],0),1)</f>
        <v>#N/A</v>
      </c>
      <c r="AW5339" t="e">
        <f>INDEX(TextClassificationList[],MATCH(Sudan_News12[[#This Row],[text_classification_arabic5]],TextClassificationList[text_classification_arabic],0),1)</f>
        <v>#N/A</v>
      </c>
    </row>
    <row r="5340" spans="1:49" x14ac:dyDescent="0.2">
      <c r="A5340">
        <v>1.0717925677113999E+18</v>
      </c>
      <c r="B5340">
        <v>1.0715185135573197E+18</v>
      </c>
      <c r="C5340" t="s">
        <v>20435</v>
      </c>
      <c r="D5340" s="1">
        <v>43443</v>
      </c>
      <c r="E5340" s="2">
        <v>0.73883101851851851</v>
      </c>
      <c r="F5340">
        <v>200</v>
      </c>
      <c r="G5340">
        <v>1889611729</v>
      </c>
      <c r="H5340" t="s">
        <v>354</v>
      </c>
      <c r="I5340" t="s">
        <v>355</v>
      </c>
      <c r="J5340" t="s">
        <v>265</v>
      </c>
      <c r="K5340" t="s">
        <v>20436</v>
      </c>
      <c r="L5340" t="s">
        <v>266</v>
      </c>
      <c r="M5340" t="s">
        <v>267</v>
      </c>
      <c r="N5340" t="s">
        <v>267</v>
      </c>
      <c r="O5340" t="s">
        <v>267</v>
      </c>
      <c r="P5340">
        <v>0</v>
      </c>
      <c r="Q5340">
        <v>0</v>
      </c>
      <c r="R5340">
        <v>0</v>
      </c>
      <c r="S5340" t="s">
        <v>267</v>
      </c>
      <c r="T5340" t="s">
        <v>267</v>
      </c>
      <c r="U5340" t="s">
        <v>20437</v>
      </c>
      <c r="V5340" t="b">
        <v>0</v>
      </c>
      <c r="W5340" t="s">
        <v>265</v>
      </c>
      <c r="X5340">
        <v>0</v>
      </c>
      <c r="Y5340" t="s">
        <v>265</v>
      </c>
      <c r="Z5340" t="s">
        <v>265</v>
      </c>
      <c r="AA5340" t="s">
        <v>265</v>
      </c>
      <c r="AB5340" t="s">
        <v>265</v>
      </c>
      <c r="AC5340" t="s">
        <v>265</v>
      </c>
      <c r="AD5340" t="s">
        <v>265</v>
      </c>
      <c r="AE5340" t="s">
        <v>265</v>
      </c>
      <c r="AF5340" t="s">
        <v>20438</v>
      </c>
      <c r="AG5340" t="s">
        <v>265</v>
      </c>
      <c r="AH5340" t="s">
        <v>265</v>
      </c>
      <c r="AI5340" t="s">
        <v>265</v>
      </c>
      <c r="AJ5340" t="s">
        <v>265</v>
      </c>
      <c r="AL5340" t="str">
        <f>IF(Sudan_News12[[#This Row],[relevancy_classification_english]]="Relevant","مناسب",IF(Sudan_News12[[#This Row],[relevancy_classification_english]]="Relevant","عَرَضِيّ",""))</f>
        <v/>
      </c>
      <c r="AN5340" t="str">
        <f>IF(Sudan_News12[[#This Row],[sentiment_analysis_english]]="Negative","سلبي",IF(Sudan_News12[[#This Row],[sentiment_analysis_english]]="Neutral","حيادي",IF(Sudan_News12[[#This Row],[sentiment_analysis_english]]="Positive","إيجابي","")))</f>
        <v/>
      </c>
      <c r="AO5340" t="e">
        <f>INDEX(TextClassificationList[],MATCH(Sudan_News12[[#This Row],[text_classification_arabic]],TextClassificationList[text_classification_arabic],0),1)</f>
        <v>#N/A</v>
      </c>
      <c r="AQ5340" t="e">
        <f>INDEX(TextClassificationList[],MATCH(Sudan_News12[[#This Row],[text_classification_arabic2]],TextClassificationList[text_classification_arabic],0),1)</f>
        <v>#N/A</v>
      </c>
      <c r="AS5340" t="e">
        <f>INDEX(TextClassificationList[],MATCH(Sudan_News12[[#This Row],[text_classification_arabic3]],TextClassificationList[text_classification_arabic],0),1)</f>
        <v>#N/A</v>
      </c>
      <c r="AU5340" t="e">
        <f>INDEX(TextClassificationList[],MATCH(Sudan_News12[[#This Row],[text_classification_arabic4]],TextClassificationList[text_classification_arabic],0),1)</f>
        <v>#N/A</v>
      </c>
      <c r="AW5340" t="e">
        <f>INDEX(TextClassificationList[],MATCH(Sudan_News12[[#This Row],[text_classification_arabic5]],TextClassificationList[text_classification_arabic],0),1)</f>
        <v>#N/A</v>
      </c>
    </row>
    <row r="5341" spans="1:49" x14ac:dyDescent="0.2">
      <c r="A5341">
        <v>1.0717918853065277E+18</v>
      </c>
      <c r="B5341">
        <v>1.0717918853065277E+18</v>
      </c>
      <c r="C5341" t="s">
        <v>20439</v>
      </c>
      <c r="D5341" s="1">
        <v>43443</v>
      </c>
      <c r="E5341" s="2">
        <v>0.73695601851851855</v>
      </c>
      <c r="F5341">
        <v>200</v>
      </c>
      <c r="G5341">
        <v>1889611729</v>
      </c>
      <c r="H5341" t="s">
        <v>354</v>
      </c>
      <c r="I5341" t="s">
        <v>355</v>
      </c>
      <c r="J5341" t="s">
        <v>265</v>
      </c>
      <c r="K5341" t="s">
        <v>20440</v>
      </c>
      <c r="L5341" t="s">
        <v>266</v>
      </c>
      <c r="M5341" t="s">
        <v>267</v>
      </c>
      <c r="N5341" t="s">
        <v>267</v>
      </c>
      <c r="O5341" t="s">
        <v>267</v>
      </c>
      <c r="P5341">
        <v>0</v>
      </c>
      <c r="Q5341">
        <v>1</v>
      </c>
      <c r="R5341">
        <v>0</v>
      </c>
      <c r="S5341" t="s">
        <v>20441</v>
      </c>
      <c r="T5341" t="s">
        <v>267</v>
      </c>
      <c r="U5341" t="s">
        <v>20442</v>
      </c>
      <c r="V5341" t="b">
        <v>0</v>
      </c>
      <c r="W5341" t="s">
        <v>265</v>
      </c>
      <c r="X5341">
        <v>0</v>
      </c>
      <c r="Y5341" t="s">
        <v>265</v>
      </c>
      <c r="Z5341" t="s">
        <v>265</v>
      </c>
      <c r="AA5341" t="s">
        <v>265</v>
      </c>
      <c r="AB5341" t="s">
        <v>265</v>
      </c>
      <c r="AC5341" t="s">
        <v>265</v>
      </c>
      <c r="AD5341" t="s">
        <v>265</v>
      </c>
      <c r="AE5341" t="s">
        <v>265</v>
      </c>
      <c r="AF5341" t="s">
        <v>267</v>
      </c>
      <c r="AG5341" t="s">
        <v>265</v>
      </c>
      <c r="AH5341" t="s">
        <v>265</v>
      </c>
      <c r="AI5341" t="s">
        <v>265</v>
      </c>
      <c r="AJ5341" t="s">
        <v>265</v>
      </c>
      <c r="AL5341" t="str">
        <f>IF(Sudan_News12[[#This Row],[relevancy_classification_english]]="Relevant","مناسب",IF(Sudan_News12[[#This Row],[relevancy_classification_english]]="Relevant","عَرَضِيّ",""))</f>
        <v/>
      </c>
      <c r="AN5341" t="str">
        <f>IF(Sudan_News12[[#This Row],[sentiment_analysis_english]]="Negative","سلبي",IF(Sudan_News12[[#This Row],[sentiment_analysis_english]]="Neutral","حيادي",IF(Sudan_News12[[#This Row],[sentiment_analysis_english]]="Positive","إيجابي","")))</f>
        <v/>
      </c>
      <c r="AO5341" t="e">
        <f>INDEX(TextClassificationList[],MATCH(Sudan_News12[[#This Row],[text_classification_arabic]],TextClassificationList[text_classification_arabic],0),1)</f>
        <v>#N/A</v>
      </c>
      <c r="AQ5341" t="e">
        <f>INDEX(TextClassificationList[],MATCH(Sudan_News12[[#This Row],[text_classification_arabic2]],TextClassificationList[text_classification_arabic],0),1)</f>
        <v>#N/A</v>
      </c>
      <c r="AS5341" t="e">
        <f>INDEX(TextClassificationList[],MATCH(Sudan_News12[[#This Row],[text_classification_arabic3]],TextClassificationList[text_classification_arabic],0),1)</f>
        <v>#N/A</v>
      </c>
      <c r="AU5341" t="e">
        <f>INDEX(TextClassificationList[],MATCH(Sudan_News12[[#This Row],[text_classification_arabic4]],TextClassificationList[text_classification_arabic],0),1)</f>
        <v>#N/A</v>
      </c>
      <c r="AW5341" t="e">
        <f>INDEX(TextClassificationList[],MATCH(Sudan_News12[[#This Row],[text_classification_arabic5]],TextClassificationList[text_classification_arabic],0),1)</f>
        <v>#N/A</v>
      </c>
    </row>
    <row r="5342" spans="1:49" x14ac:dyDescent="0.2">
      <c r="A5342">
        <v>1.0717913168021586E+18</v>
      </c>
      <c r="B5342">
        <v>1.0717913168021586E+18</v>
      </c>
      <c r="C5342" t="s">
        <v>20443</v>
      </c>
      <c r="D5342" s="1">
        <v>43443</v>
      </c>
      <c r="E5342" s="2">
        <v>0.73538194444444449</v>
      </c>
      <c r="F5342">
        <v>200</v>
      </c>
      <c r="G5342">
        <v>1889611729</v>
      </c>
      <c r="H5342" t="s">
        <v>354</v>
      </c>
      <c r="I5342" t="s">
        <v>355</v>
      </c>
      <c r="J5342" t="s">
        <v>265</v>
      </c>
      <c r="K5342" t="s">
        <v>20444</v>
      </c>
      <c r="L5342" t="s">
        <v>266</v>
      </c>
      <c r="M5342" t="s">
        <v>267</v>
      </c>
      <c r="N5342" t="s">
        <v>267</v>
      </c>
      <c r="O5342" t="s">
        <v>267</v>
      </c>
      <c r="P5342">
        <v>0</v>
      </c>
      <c r="Q5342">
        <v>0</v>
      </c>
      <c r="R5342">
        <v>0</v>
      </c>
      <c r="S5342" t="s">
        <v>269</v>
      </c>
      <c r="T5342" t="s">
        <v>267</v>
      </c>
      <c r="U5342" t="s">
        <v>20445</v>
      </c>
      <c r="V5342" t="b">
        <v>0</v>
      </c>
      <c r="W5342" t="s">
        <v>265</v>
      </c>
      <c r="X5342">
        <v>0</v>
      </c>
      <c r="Y5342" t="s">
        <v>265</v>
      </c>
      <c r="Z5342" t="s">
        <v>265</v>
      </c>
      <c r="AA5342" t="s">
        <v>265</v>
      </c>
      <c r="AB5342" t="s">
        <v>265</v>
      </c>
      <c r="AC5342" t="s">
        <v>265</v>
      </c>
      <c r="AD5342" t="s">
        <v>265</v>
      </c>
      <c r="AE5342" t="s">
        <v>265</v>
      </c>
      <c r="AF5342" t="s">
        <v>267</v>
      </c>
      <c r="AG5342" t="s">
        <v>265</v>
      </c>
      <c r="AH5342" t="s">
        <v>265</v>
      </c>
      <c r="AI5342" t="s">
        <v>265</v>
      </c>
      <c r="AJ5342" t="s">
        <v>265</v>
      </c>
      <c r="AL5342" t="str">
        <f>IF(Sudan_News12[[#This Row],[relevancy_classification_english]]="Relevant","مناسب",IF(Sudan_News12[[#This Row],[relevancy_classification_english]]="Relevant","عَرَضِيّ",""))</f>
        <v/>
      </c>
      <c r="AN5342" t="str">
        <f>IF(Sudan_News12[[#This Row],[sentiment_analysis_english]]="Negative","سلبي",IF(Sudan_News12[[#This Row],[sentiment_analysis_english]]="Neutral","حيادي",IF(Sudan_News12[[#This Row],[sentiment_analysis_english]]="Positive","إيجابي","")))</f>
        <v/>
      </c>
      <c r="AO5342" t="e">
        <f>INDEX(TextClassificationList[],MATCH(Sudan_News12[[#This Row],[text_classification_arabic]],TextClassificationList[text_classification_arabic],0),1)</f>
        <v>#N/A</v>
      </c>
      <c r="AQ5342" t="e">
        <f>INDEX(TextClassificationList[],MATCH(Sudan_News12[[#This Row],[text_classification_arabic2]],TextClassificationList[text_classification_arabic],0),1)</f>
        <v>#N/A</v>
      </c>
      <c r="AS5342" t="e">
        <f>INDEX(TextClassificationList[],MATCH(Sudan_News12[[#This Row],[text_classification_arabic3]],TextClassificationList[text_classification_arabic],0),1)</f>
        <v>#N/A</v>
      </c>
      <c r="AU5342" t="e">
        <f>INDEX(TextClassificationList[],MATCH(Sudan_News12[[#This Row],[text_classification_arabic4]],TextClassificationList[text_classification_arabic],0),1)</f>
        <v>#N/A</v>
      </c>
      <c r="AW5342" t="e">
        <f>INDEX(TextClassificationList[],MATCH(Sudan_News12[[#This Row],[text_classification_arabic5]],TextClassificationList[text_classification_arabic],0),1)</f>
        <v>#N/A</v>
      </c>
    </row>
    <row r="5343" spans="1:49" x14ac:dyDescent="0.2">
      <c r="A5343">
        <v>1.0717237274134856E+18</v>
      </c>
      <c r="B5343">
        <v>1.0717237274134856E+18</v>
      </c>
      <c r="C5343" t="s">
        <v>20446</v>
      </c>
      <c r="D5343" s="1">
        <v>43443</v>
      </c>
      <c r="E5343" s="2">
        <v>0.54886574074074079</v>
      </c>
      <c r="F5343">
        <v>200</v>
      </c>
      <c r="G5343">
        <v>1889611729</v>
      </c>
      <c r="H5343" t="s">
        <v>354</v>
      </c>
      <c r="I5343" t="s">
        <v>355</v>
      </c>
      <c r="J5343" t="s">
        <v>265</v>
      </c>
      <c r="K5343" t="s">
        <v>20447</v>
      </c>
      <c r="L5343" t="s">
        <v>290</v>
      </c>
      <c r="M5343" t="s">
        <v>267</v>
      </c>
      <c r="N5343" t="s">
        <v>267</v>
      </c>
      <c r="O5343" t="s">
        <v>267</v>
      </c>
      <c r="P5343">
        <v>0</v>
      </c>
      <c r="Q5343">
        <v>0</v>
      </c>
      <c r="R5343">
        <v>1</v>
      </c>
      <c r="S5343" t="s">
        <v>267</v>
      </c>
      <c r="T5343" t="s">
        <v>267</v>
      </c>
      <c r="U5343" t="s">
        <v>20448</v>
      </c>
      <c r="V5343" t="b">
        <v>0</v>
      </c>
      <c r="W5343" t="s">
        <v>20449</v>
      </c>
      <c r="X5343">
        <v>0</v>
      </c>
      <c r="Y5343" t="s">
        <v>265</v>
      </c>
      <c r="Z5343" t="s">
        <v>265</v>
      </c>
      <c r="AA5343" t="s">
        <v>265</v>
      </c>
      <c r="AB5343" t="s">
        <v>265</v>
      </c>
      <c r="AC5343" t="s">
        <v>265</v>
      </c>
      <c r="AD5343" t="s">
        <v>265</v>
      </c>
      <c r="AE5343" t="s">
        <v>265</v>
      </c>
      <c r="AF5343" t="s">
        <v>267</v>
      </c>
      <c r="AG5343" t="s">
        <v>265</v>
      </c>
      <c r="AH5343" t="s">
        <v>265</v>
      </c>
      <c r="AI5343" t="s">
        <v>265</v>
      </c>
      <c r="AJ5343" t="s">
        <v>265</v>
      </c>
      <c r="AL5343" t="str">
        <f>IF(Sudan_News12[[#This Row],[relevancy_classification_english]]="Relevant","مناسب",IF(Sudan_News12[[#This Row],[relevancy_classification_english]]="Relevant","عَرَضِيّ",""))</f>
        <v/>
      </c>
      <c r="AN5343" t="str">
        <f>IF(Sudan_News12[[#This Row],[sentiment_analysis_english]]="Negative","سلبي",IF(Sudan_News12[[#This Row],[sentiment_analysis_english]]="Neutral","حيادي",IF(Sudan_News12[[#This Row],[sentiment_analysis_english]]="Positive","إيجابي","")))</f>
        <v/>
      </c>
      <c r="AO5343" t="e">
        <f>INDEX(TextClassificationList[],MATCH(Sudan_News12[[#This Row],[text_classification_arabic]],TextClassificationList[text_classification_arabic],0),1)</f>
        <v>#N/A</v>
      </c>
      <c r="AQ5343" t="e">
        <f>INDEX(TextClassificationList[],MATCH(Sudan_News12[[#This Row],[text_classification_arabic2]],TextClassificationList[text_classification_arabic],0),1)</f>
        <v>#N/A</v>
      </c>
      <c r="AS5343" t="e">
        <f>INDEX(TextClassificationList[],MATCH(Sudan_News12[[#This Row],[text_classification_arabic3]],TextClassificationList[text_classification_arabic],0),1)</f>
        <v>#N/A</v>
      </c>
      <c r="AU5343" t="e">
        <f>INDEX(TextClassificationList[],MATCH(Sudan_News12[[#This Row],[text_classification_arabic4]],TextClassificationList[text_classification_arabic],0),1)</f>
        <v>#N/A</v>
      </c>
      <c r="AW5343" t="e">
        <f>INDEX(TextClassificationList[],MATCH(Sudan_News12[[#This Row],[text_classification_arabic5]],TextClassificationList[text_classification_arabic],0),1)</f>
        <v>#N/A</v>
      </c>
    </row>
    <row r="5344" spans="1:49" x14ac:dyDescent="0.2">
      <c r="A5344">
        <v>1.0716614808593695E+18</v>
      </c>
      <c r="B5344">
        <v>1.0715146419672678E+18</v>
      </c>
      <c r="C5344" t="s">
        <v>20450</v>
      </c>
      <c r="D5344" s="1">
        <v>43443</v>
      </c>
      <c r="E5344" s="2">
        <v>0.37710648148148146</v>
      </c>
      <c r="F5344">
        <v>200</v>
      </c>
      <c r="G5344">
        <v>1889611729</v>
      </c>
      <c r="H5344" t="s">
        <v>354</v>
      </c>
      <c r="I5344" t="s">
        <v>355</v>
      </c>
      <c r="J5344" t="s">
        <v>265</v>
      </c>
      <c r="K5344" t="s">
        <v>20451</v>
      </c>
      <c r="L5344" t="s">
        <v>266</v>
      </c>
      <c r="M5344" t="s">
        <v>267</v>
      </c>
      <c r="N5344" t="s">
        <v>267</v>
      </c>
      <c r="O5344" t="s">
        <v>267</v>
      </c>
      <c r="P5344">
        <v>0</v>
      </c>
      <c r="Q5344">
        <v>0</v>
      </c>
      <c r="R5344">
        <v>0</v>
      </c>
      <c r="S5344" t="s">
        <v>267</v>
      </c>
      <c r="T5344" t="s">
        <v>267</v>
      </c>
      <c r="U5344" t="s">
        <v>20452</v>
      </c>
      <c r="V5344" t="b">
        <v>0</v>
      </c>
      <c r="W5344" t="s">
        <v>265</v>
      </c>
      <c r="X5344">
        <v>0</v>
      </c>
      <c r="Y5344" t="s">
        <v>265</v>
      </c>
      <c r="Z5344" t="s">
        <v>265</v>
      </c>
      <c r="AA5344" t="s">
        <v>265</v>
      </c>
      <c r="AB5344" t="s">
        <v>265</v>
      </c>
      <c r="AC5344" t="s">
        <v>265</v>
      </c>
      <c r="AD5344" t="s">
        <v>265</v>
      </c>
      <c r="AE5344" t="s">
        <v>265</v>
      </c>
      <c r="AF5344" t="s">
        <v>20453</v>
      </c>
      <c r="AG5344" t="s">
        <v>265</v>
      </c>
      <c r="AH5344" t="s">
        <v>265</v>
      </c>
      <c r="AI5344" t="s">
        <v>265</v>
      </c>
      <c r="AJ5344" t="s">
        <v>265</v>
      </c>
      <c r="AL5344" t="str">
        <f>IF(Sudan_News12[[#This Row],[relevancy_classification_english]]="Relevant","مناسب",IF(Sudan_News12[[#This Row],[relevancy_classification_english]]="Relevant","عَرَضِيّ",""))</f>
        <v/>
      </c>
      <c r="AN5344" t="str">
        <f>IF(Sudan_News12[[#This Row],[sentiment_analysis_english]]="Negative","سلبي",IF(Sudan_News12[[#This Row],[sentiment_analysis_english]]="Neutral","حيادي",IF(Sudan_News12[[#This Row],[sentiment_analysis_english]]="Positive","إيجابي","")))</f>
        <v/>
      </c>
      <c r="AO5344" t="e">
        <f>INDEX(TextClassificationList[],MATCH(Sudan_News12[[#This Row],[text_classification_arabic]],TextClassificationList[text_classification_arabic],0),1)</f>
        <v>#N/A</v>
      </c>
      <c r="AQ5344" t="e">
        <f>INDEX(TextClassificationList[],MATCH(Sudan_News12[[#This Row],[text_classification_arabic2]],TextClassificationList[text_classification_arabic],0),1)</f>
        <v>#N/A</v>
      </c>
      <c r="AS5344" t="e">
        <f>INDEX(TextClassificationList[],MATCH(Sudan_News12[[#This Row],[text_classification_arabic3]],TextClassificationList[text_classification_arabic],0),1)</f>
        <v>#N/A</v>
      </c>
      <c r="AU5344" t="e">
        <f>INDEX(TextClassificationList[],MATCH(Sudan_News12[[#This Row],[text_classification_arabic4]],TextClassificationList[text_classification_arabic],0),1)</f>
        <v>#N/A</v>
      </c>
      <c r="AW5344" t="e">
        <f>INDEX(TextClassificationList[],MATCH(Sudan_News12[[#This Row],[text_classification_arabic5]],TextClassificationList[text_classification_arabic],0),1)</f>
        <v>#N/A</v>
      </c>
    </row>
    <row r="5345" spans="1:49" x14ac:dyDescent="0.2">
      <c r="A5345">
        <v>1.0715172148498104E+18</v>
      </c>
      <c r="B5345">
        <v>1.0715172148498104E+18</v>
      </c>
      <c r="C5345" t="s">
        <v>20454</v>
      </c>
      <c r="D5345" s="1">
        <v>43442</v>
      </c>
      <c r="E5345" s="2">
        <v>0.97900462962962964</v>
      </c>
      <c r="F5345">
        <v>200</v>
      </c>
      <c r="G5345">
        <v>1889611729</v>
      </c>
      <c r="H5345" t="s">
        <v>354</v>
      </c>
      <c r="I5345" t="s">
        <v>355</v>
      </c>
      <c r="J5345" t="s">
        <v>265</v>
      </c>
      <c r="K5345" t="s">
        <v>20455</v>
      </c>
      <c r="L5345" t="s">
        <v>266</v>
      </c>
      <c r="M5345" t="s">
        <v>267</v>
      </c>
      <c r="N5345" t="s">
        <v>267</v>
      </c>
      <c r="O5345" t="s">
        <v>20456</v>
      </c>
      <c r="P5345">
        <v>0</v>
      </c>
      <c r="Q5345">
        <v>2</v>
      </c>
      <c r="R5345">
        <v>2</v>
      </c>
      <c r="S5345" t="s">
        <v>267</v>
      </c>
      <c r="T5345" t="s">
        <v>267</v>
      </c>
      <c r="U5345" t="s">
        <v>20457</v>
      </c>
      <c r="V5345" t="b">
        <v>0</v>
      </c>
      <c r="W5345" t="s">
        <v>265</v>
      </c>
      <c r="X5345">
        <v>1</v>
      </c>
      <c r="Y5345" t="s">
        <v>20458</v>
      </c>
      <c r="Z5345" t="s">
        <v>265</v>
      </c>
      <c r="AA5345" t="s">
        <v>265</v>
      </c>
      <c r="AB5345" t="s">
        <v>265</v>
      </c>
      <c r="AC5345" t="s">
        <v>265</v>
      </c>
      <c r="AD5345" t="s">
        <v>265</v>
      </c>
      <c r="AE5345" t="s">
        <v>265</v>
      </c>
      <c r="AF5345" t="s">
        <v>267</v>
      </c>
      <c r="AG5345" t="s">
        <v>265</v>
      </c>
      <c r="AH5345" t="s">
        <v>265</v>
      </c>
      <c r="AI5345" t="s">
        <v>265</v>
      </c>
      <c r="AJ5345" t="s">
        <v>265</v>
      </c>
      <c r="AL5345" t="str">
        <f>IF(Sudan_News12[[#This Row],[relevancy_classification_english]]="Relevant","مناسب",IF(Sudan_News12[[#This Row],[relevancy_classification_english]]="Relevant","عَرَضِيّ",""))</f>
        <v/>
      </c>
      <c r="AN5345" t="str">
        <f>IF(Sudan_News12[[#This Row],[sentiment_analysis_english]]="Negative","سلبي",IF(Sudan_News12[[#This Row],[sentiment_analysis_english]]="Neutral","حيادي",IF(Sudan_News12[[#This Row],[sentiment_analysis_english]]="Positive","إيجابي","")))</f>
        <v/>
      </c>
      <c r="AO5345" t="e">
        <f>INDEX(TextClassificationList[],MATCH(Sudan_News12[[#This Row],[text_classification_arabic]],TextClassificationList[text_classification_arabic],0),1)</f>
        <v>#N/A</v>
      </c>
      <c r="AQ5345" t="e">
        <f>INDEX(TextClassificationList[],MATCH(Sudan_News12[[#This Row],[text_classification_arabic2]],TextClassificationList[text_classification_arabic],0),1)</f>
        <v>#N/A</v>
      </c>
      <c r="AS5345" t="e">
        <f>INDEX(TextClassificationList[],MATCH(Sudan_News12[[#This Row],[text_classification_arabic3]],TextClassificationList[text_classification_arabic],0),1)</f>
        <v>#N/A</v>
      </c>
      <c r="AU5345" t="e">
        <f>INDEX(TextClassificationList[],MATCH(Sudan_News12[[#This Row],[text_classification_arabic4]],TextClassificationList[text_classification_arabic],0),1)</f>
        <v>#N/A</v>
      </c>
      <c r="AW5345" t="e">
        <f>INDEX(TextClassificationList[],MATCH(Sudan_News12[[#This Row],[text_classification_arabic5]],TextClassificationList[text_classification_arabic],0),1)</f>
        <v>#N/A</v>
      </c>
    </row>
    <row r="5346" spans="1:49" x14ac:dyDescent="0.2">
      <c r="A5346">
        <v>1.0715132897530634E+18</v>
      </c>
      <c r="B5346">
        <v>1.0715132897530634E+18</v>
      </c>
      <c r="C5346" t="s">
        <v>20459</v>
      </c>
      <c r="D5346" s="1">
        <v>43442</v>
      </c>
      <c r="E5346" s="2">
        <v>0.96817129629629628</v>
      </c>
      <c r="F5346">
        <v>200</v>
      </c>
      <c r="G5346">
        <v>1889611729</v>
      </c>
      <c r="H5346" t="s">
        <v>354</v>
      </c>
      <c r="I5346" t="s">
        <v>355</v>
      </c>
      <c r="J5346" t="s">
        <v>265</v>
      </c>
      <c r="K5346" t="s">
        <v>20460</v>
      </c>
      <c r="L5346" t="s">
        <v>266</v>
      </c>
      <c r="M5346" t="s">
        <v>267</v>
      </c>
      <c r="N5346" t="s">
        <v>267</v>
      </c>
      <c r="O5346" t="s">
        <v>267</v>
      </c>
      <c r="P5346">
        <v>0</v>
      </c>
      <c r="Q5346">
        <v>1</v>
      </c>
      <c r="R5346">
        <v>1</v>
      </c>
      <c r="S5346" t="s">
        <v>267</v>
      </c>
      <c r="T5346" t="s">
        <v>267</v>
      </c>
      <c r="U5346" t="s">
        <v>20461</v>
      </c>
      <c r="V5346" t="b">
        <v>0</v>
      </c>
      <c r="W5346" t="s">
        <v>265</v>
      </c>
      <c r="X5346">
        <v>0</v>
      </c>
      <c r="Y5346" t="s">
        <v>265</v>
      </c>
      <c r="Z5346" t="s">
        <v>265</v>
      </c>
      <c r="AA5346" t="s">
        <v>265</v>
      </c>
      <c r="AB5346" t="s">
        <v>265</v>
      </c>
      <c r="AC5346" t="s">
        <v>265</v>
      </c>
      <c r="AD5346" t="s">
        <v>265</v>
      </c>
      <c r="AE5346" t="s">
        <v>265</v>
      </c>
      <c r="AF5346" t="s">
        <v>267</v>
      </c>
      <c r="AG5346" t="s">
        <v>265</v>
      </c>
      <c r="AH5346" t="s">
        <v>265</v>
      </c>
      <c r="AI5346" t="s">
        <v>265</v>
      </c>
      <c r="AJ5346" t="s">
        <v>265</v>
      </c>
      <c r="AL5346" t="str">
        <f>IF(Sudan_News12[[#This Row],[relevancy_classification_english]]="Relevant","مناسب",IF(Sudan_News12[[#This Row],[relevancy_classification_english]]="Relevant","عَرَضِيّ",""))</f>
        <v/>
      </c>
      <c r="AN5346" t="str">
        <f>IF(Sudan_News12[[#This Row],[sentiment_analysis_english]]="Negative","سلبي",IF(Sudan_News12[[#This Row],[sentiment_analysis_english]]="Neutral","حيادي",IF(Sudan_News12[[#This Row],[sentiment_analysis_english]]="Positive","إيجابي","")))</f>
        <v/>
      </c>
      <c r="AO5346" t="e">
        <f>INDEX(TextClassificationList[],MATCH(Sudan_News12[[#This Row],[text_classification_arabic]],TextClassificationList[text_classification_arabic],0),1)</f>
        <v>#N/A</v>
      </c>
      <c r="AQ5346" t="e">
        <f>INDEX(TextClassificationList[],MATCH(Sudan_News12[[#This Row],[text_classification_arabic2]],TextClassificationList[text_classification_arabic],0),1)</f>
        <v>#N/A</v>
      </c>
      <c r="AS5346" t="e">
        <f>INDEX(TextClassificationList[],MATCH(Sudan_News12[[#This Row],[text_classification_arabic3]],TextClassificationList[text_classification_arabic],0),1)</f>
        <v>#N/A</v>
      </c>
      <c r="AU5346" t="e">
        <f>INDEX(TextClassificationList[],MATCH(Sudan_News12[[#This Row],[text_classification_arabic4]],TextClassificationList[text_classification_arabic],0),1)</f>
        <v>#N/A</v>
      </c>
      <c r="AW5346" t="e">
        <f>INDEX(TextClassificationList[],MATCH(Sudan_News12[[#This Row],[text_classification_arabic5]],TextClassificationList[text_classification_arabic],0),1)</f>
        <v>#N/A</v>
      </c>
    </row>
    <row r="5347" spans="1:49" x14ac:dyDescent="0.2">
      <c r="A5347">
        <v>1.0715127494805258E+18</v>
      </c>
      <c r="B5347">
        <v>1.0715127494805258E+18</v>
      </c>
      <c r="C5347" t="s">
        <v>20462</v>
      </c>
      <c r="D5347" s="1">
        <v>43442</v>
      </c>
      <c r="E5347" s="2">
        <v>0.96667824074074071</v>
      </c>
      <c r="F5347">
        <v>200</v>
      </c>
      <c r="G5347">
        <v>1889611729</v>
      </c>
      <c r="H5347" t="s">
        <v>354</v>
      </c>
      <c r="I5347" t="s">
        <v>355</v>
      </c>
      <c r="J5347" t="s">
        <v>265</v>
      </c>
      <c r="K5347" t="s">
        <v>20463</v>
      </c>
      <c r="L5347" t="s">
        <v>266</v>
      </c>
      <c r="M5347" t="s">
        <v>267</v>
      </c>
      <c r="N5347" t="s">
        <v>267</v>
      </c>
      <c r="O5347" t="s">
        <v>267</v>
      </c>
      <c r="P5347">
        <v>1</v>
      </c>
      <c r="Q5347">
        <v>1</v>
      </c>
      <c r="R5347">
        <v>3</v>
      </c>
      <c r="S5347" t="s">
        <v>267</v>
      </c>
      <c r="T5347" t="s">
        <v>267</v>
      </c>
      <c r="U5347" t="s">
        <v>20464</v>
      </c>
      <c r="V5347" t="b">
        <v>0</v>
      </c>
      <c r="W5347" t="s">
        <v>265</v>
      </c>
      <c r="X5347">
        <v>0</v>
      </c>
      <c r="Y5347" t="s">
        <v>265</v>
      </c>
      <c r="Z5347" t="s">
        <v>265</v>
      </c>
      <c r="AA5347" t="s">
        <v>265</v>
      </c>
      <c r="AB5347" t="s">
        <v>265</v>
      </c>
      <c r="AC5347" t="s">
        <v>265</v>
      </c>
      <c r="AD5347" t="s">
        <v>265</v>
      </c>
      <c r="AE5347" t="s">
        <v>265</v>
      </c>
      <c r="AF5347" t="s">
        <v>267</v>
      </c>
      <c r="AG5347" t="s">
        <v>265</v>
      </c>
      <c r="AH5347" t="s">
        <v>265</v>
      </c>
      <c r="AI5347" t="s">
        <v>265</v>
      </c>
      <c r="AJ5347" t="s">
        <v>265</v>
      </c>
      <c r="AL5347" t="str">
        <f>IF(Sudan_News12[[#This Row],[relevancy_classification_english]]="Relevant","مناسب",IF(Sudan_News12[[#This Row],[relevancy_classification_english]]="Relevant","عَرَضِيّ",""))</f>
        <v/>
      </c>
      <c r="AN5347" t="str">
        <f>IF(Sudan_News12[[#This Row],[sentiment_analysis_english]]="Negative","سلبي",IF(Sudan_News12[[#This Row],[sentiment_analysis_english]]="Neutral","حيادي",IF(Sudan_News12[[#This Row],[sentiment_analysis_english]]="Positive","إيجابي","")))</f>
        <v/>
      </c>
      <c r="AO5347" t="e">
        <f>INDEX(TextClassificationList[],MATCH(Sudan_News12[[#This Row],[text_classification_arabic]],TextClassificationList[text_classification_arabic],0),1)</f>
        <v>#N/A</v>
      </c>
      <c r="AQ5347" t="e">
        <f>INDEX(TextClassificationList[],MATCH(Sudan_News12[[#This Row],[text_classification_arabic2]],TextClassificationList[text_classification_arabic],0),1)</f>
        <v>#N/A</v>
      </c>
      <c r="AS5347" t="e">
        <f>INDEX(TextClassificationList[],MATCH(Sudan_News12[[#This Row],[text_classification_arabic3]],TextClassificationList[text_classification_arabic],0),1)</f>
        <v>#N/A</v>
      </c>
      <c r="AU5347" t="e">
        <f>INDEX(TextClassificationList[],MATCH(Sudan_News12[[#This Row],[text_classification_arabic4]],TextClassificationList[text_classification_arabic],0),1)</f>
        <v>#N/A</v>
      </c>
      <c r="AW5347" t="e">
        <f>INDEX(TextClassificationList[],MATCH(Sudan_News12[[#This Row],[text_classification_arabic5]],TextClassificationList[text_classification_arabic],0),1)</f>
        <v>#N/A</v>
      </c>
    </row>
    <row r="5348" spans="1:49" x14ac:dyDescent="0.2">
      <c r="A5348">
        <v>1.0715120778340475E+18</v>
      </c>
      <c r="B5348">
        <v>1.0715120778340475E+18</v>
      </c>
      <c r="C5348" t="s">
        <v>20465</v>
      </c>
      <c r="D5348" s="1">
        <v>43442</v>
      </c>
      <c r="E5348" s="2">
        <v>0.96482638888888894</v>
      </c>
      <c r="F5348">
        <v>200</v>
      </c>
      <c r="G5348">
        <v>1889611729</v>
      </c>
      <c r="H5348" t="s">
        <v>354</v>
      </c>
      <c r="I5348" t="s">
        <v>355</v>
      </c>
      <c r="J5348" t="s">
        <v>265</v>
      </c>
      <c r="K5348" t="s">
        <v>20466</v>
      </c>
      <c r="L5348" t="s">
        <v>266</v>
      </c>
      <c r="M5348" t="s">
        <v>267</v>
      </c>
      <c r="N5348" t="s">
        <v>267</v>
      </c>
      <c r="O5348" t="s">
        <v>20467</v>
      </c>
      <c r="P5348">
        <v>0</v>
      </c>
      <c r="Q5348">
        <v>1</v>
      </c>
      <c r="R5348">
        <v>2</v>
      </c>
      <c r="S5348" t="s">
        <v>269</v>
      </c>
      <c r="T5348" t="s">
        <v>267</v>
      </c>
      <c r="U5348" t="s">
        <v>20468</v>
      </c>
      <c r="V5348" t="b">
        <v>0</v>
      </c>
      <c r="W5348" t="s">
        <v>265</v>
      </c>
      <c r="X5348">
        <v>1</v>
      </c>
      <c r="Y5348" t="s">
        <v>20469</v>
      </c>
      <c r="Z5348" t="s">
        <v>265</v>
      </c>
      <c r="AA5348" t="s">
        <v>265</v>
      </c>
      <c r="AB5348" t="s">
        <v>265</v>
      </c>
      <c r="AC5348" t="s">
        <v>265</v>
      </c>
      <c r="AD5348" t="s">
        <v>265</v>
      </c>
      <c r="AE5348" t="s">
        <v>265</v>
      </c>
      <c r="AF5348" t="s">
        <v>267</v>
      </c>
      <c r="AG5348" t="s">
        <v>265</v>
      </c>
      <c r="AH5348" t="s">
        <v>265</v>
      </c>
      <c r="AI5348" t="s">
        <v>265</v>
      </c>
      <c r="AJ5348" t="s">
        <v>265</v>
      </c>
      <c r="AL5348" t="str">
        <f>IF(Sudan_News12[[#This Row],[relevancy_classification_english]]="Relevant","مناسب",IF(Sudan_News12[[#This Row],[relevancy_classification_english]]="Relevant","عَرَضِيّ",""))</f>
        <v/>
      </c>
      <c r="AN5348" t="str">
        <f>IF(Sudan_News12[[#This Row],[sentiment_analysis_english]]="Negative","سلبي",IF(Sudan_News12[[#This Row],[sentiment_analysis_english]]="Neutral","حيادي",IF(Sudan_News12[[#This Row],[sentiment_analysis_english]]="Positive","إيجابي","")))</f>
        <v/>
      </c>
      <c r="AO5348" t="e">
        <f>INDEX(TextClassificationList[],MATCH(Sudan_News12[[#This Row],[text_classification_arabic]],TextClassificationList[text_classification_arabic],0),1)</f>
        <v>#N/A</v>
      </c>
      <c r="AQ5348" t="e">
        <f>INDEX(TextClassificationList[],MATCH(Sudan_News12[[#This Row],[text_classification_arabic2]],TextClassificationList[text_classification_arabic],0),1)</f>
        <v>#N/A</v>
      </c>
      <c r="AS5348" t="e">
        <f>INDEX(TextClassificationList[],MATCH(Sudan_News12[[#This Row],[text_classification_arabic3]],TextClassificationList[text_classification_arabic],0),1)</f>
        <v>#N/A</v>
      </c>
      <c r="AU5348" t="e">
        <f>INDEX(TextClassificationList[],MATCH(Sudan_News12[[#This Row],[text_classification_arabic4]],TextClassificationList[text_classification_arabic],0),1)</f>
        <v>#N/A</v>
      </c>
      <c r="AW5348" t="e">
        <f>INDEX(TextClassificationList[],MATCH(Sudan_News12[[#This Row],[text_classification_arabic5]],TextClassificationList[text_classification_arabic],0),1)</f>
        <v>#N/A</v>
      </c>
    </row>
    <row r="5349" spans="1:49" x14ac:dyDescent="0.2">
      <c r="A5349">
        <v>1.0715075819595817E+18</v>
      </c>
      <c r="B5349">
        <v>1.0710833991950418E+18</v>
      </c>
      <c r="C5349" t="s">
        <v>20470</v>
      </c>
      <c r="D5349" s="1">
        <v>43442</v>
      </c>
      <c r="E5349" s="2">
        <v>0.95241898148148152</v>
      </c>
      <c r="F5349">
        <v>200</v>
      </c>
      <c r="G5349">
        <v>1889611729</v>
      </c>
      <c r="H5349" t="s">
        <v>354</v>
      </c>
      <c r="I5349" t="s">
        <v>355</v>
      </c>
      <c r="J5349" t="s">
        <v>265</v>
      </c>
      <c r="K5349" t="s">
        <v>20471</v>
      </c>
      <c r="L5349" t="s">
        <v>266</v>
      </c>
      <c r="M5349" t="s">
        <v>267</v>
      </c>
      <c r="N5349" t="s">
        <v>267</v>
      </c>
      <c r="O5349" t="s">
        <v>267</v>
      </c>
      <c r="P5349">
        <v>0</v>
      </c>
      <c r="Q5349">
        <v>0</v>
      </c>
      <c r="R5349">
        <v>1</v>
      </c>
      <c r="S5349" t="s">
        <v>267</v>
      </c>
      <c r="T5349" t="s">
        <v>267</v>
      </c>
      <c r="U5349" t="s">
        <v>20472</v>
      </c>
      <c r="V5349" t="b">
        <v>0</v>
      </c>
      <c r="W5349" t="s">
        <v>265</v>
      </c>
      <c r="X5349">
        <v>0</v>
      </c>
      <c r="Y5349" t="s">
        <v>265</v>
      </c>
      <c r="Z5349" t="s">
        <v>265</v>
      </c>
      <c r="AA5349" t="s">
        <v>265</v>
      </c>
      <c r="AB5349" t="s">
        <v>265</v>
      </c>
      <c r="AC5349" t="s">
        <v>265</v>
      </c>
      <c r="AD5349" t="s">
        <v>265</v>
      </c>
      <c r="AE5349" t="s">
        <v>265</v>
      </c>
      <c r="AF5349" t="s">
        <v>267</v>
      </c>
      <c r="AG5349" t="s">
        <v>265</v>
      </c>
      <c r="AH5349" t="s">
        <v>265</v>
      </c>
      <c r="AI5349" t="s">
        <v>265</v>
      </c>
      <c r="AJ5349" t="s">
        <v>265</v>
      </c>
      <c r="AL5349" t="str">
        <f>IF(Sudan_News12[[#This Row],[relevancy_classification_english]]="Relevant","مناسب",IF(Sudan_News12[[#This Row],[relevancy_classification_english]]="Relevant","عَرَضِيّ",""))</f>
        <v/>
      </c>
      <c r="AN5349" t="str">
        <f>IF(Sudan_News12[[#This Row],[sentiment_analysis_english]]="Negative","سلبي",IF(Sudan_News12[[#This Row],[sentiment_analysis_english]]="Neutral","حيادي",IF(Sudan_News12[[#This Row],[sentiment_analysis_english]]="Positive","إيجابي","")))</f>
        <v/>
      </c>
      <c r="AO5349" t="e">
        <f>INDEX(TextClassificationList[],MATCH(Sudan_News12[[#This Row],[text_classification_arabic]],TextClassificationList[text_classification_arabic],0),1)</f>
        <v>#N/A</v>
      </c>
      <c r="AQ5349" t="e">
        <f>INDEX(TextClassificationList[],MATCH(Sudan_News12[[#This Row],[text_classification_arabic2]],TextClassificationList[text_classification_arabic],0),1)</f>
        <v>#N/A</v>
      </c>
      <c r="AS5349" t="e">
        <f>INDEX(TextClassificationList[],MATCH(Sudan_News12[[#This Row],[text_classification_arabic3]],TextClassificationList[text_classification_arabic],0),1)</f>
        <v>#N/A</v>
      </c>
      <c r="AU5349" t="e">
        <f>INDEX(TextClassificationList[],MATCH(Sudan_News12[[#This Row],[text_classification_arabic4]],TextClassificationList[text_classification_arabic],0),1)</f>
        <v>#N/A</v>
      </c>
      <c r="AW5349" t="e">
        <f>INDEX(TextClassificationList[],MATCH(Sudan_News12[[#This Row],[text_classification_arabic5]],TextClassificationList[text_classification_arabic],0),1)</f>
        <v>#N/A</v>
      </c>
    </row>
    <row r="5350" spans="1:49" x14ac:dyDescent="0.2">
      <c r="A5350">
        <v>1.0715065260855009E+18</v>
      </c>
      <c r="B5350">
        <v>1.0714118323830292E+18</v>
      </c>
      <c r="C5350" t="s">
        <v>20473</v>
      </c>
      <c r="D5350" s="1">
        <v>43442</v>
      </c>
      <c r="E5350" s="2">
        <v>0.94951388888888888</v>
      </c>
      <c r="F5350">
        <v>200</v>
      </c>
      <c r="G5350">
        <v>1889611729</v>
      </c>
      <c r="H5350" t="s">
        <v>354</v>
      </c>
      <c r="I5350" t="s">
        <v>355</v>
      </c>
      <c r="J5350" t="s">
        <v>265</v>
      </c>
      <c r="K5350" t="s">
        <v>20474</v>
      </c>
      <c r="L5350" t="s">
        <v>275</v>
      </c>
      <c r="M5350" t="s">
        <v>20475</v>
      </c>
      <c r="N5350" t="s">
        <v>267</v>
      </c>
      <c r="O5350" t="s">
        <v>267</v>
      </c>
      <c r="P5350">
        <v>1</v>
      </c>
      <c r="Q5350">
        <v>3</v>
      </c>
      <c r="R5350">
        <v>1</v>
      </c>
      <c r="S5350" t="s">
        <v>267</v>
      </c>
      <c r="T5350" t="s">
        <v>267</v>
      </c>
      <c r="U5350" t="s">
        <v>20476</v>
      </c>
      <c r="V5350" t="b">
        <v>0</v>
      </c>
      <c r="W5350" t="s">
        <v>265</v>
      </c>
      <c r="X5350">
        <v>0</v>
      </c>
      <c r="Y5350" t="s">
        <v>265</v>
      </c>
      <c r="Z5350" t="s">
        <v>265</v>
      </c>
      <c r="AA5350" t="s">
        <v>265</v>
      </c>
      <c r="AB5350" t="s">
        <v>265</v>
      </c>
      <c r="AC5350" t="s">
        <v>265</v>
      </c>
      <c r="AD5350" t="s">
        <v>265</v>
      </c>
      <c r="AE5350" t="s">
        <v>265</v>
      </c>
      <c r="AF5350" t="s">
        <v>20477</v>
      </c>
      <c r="AG5350" t="s">
        <v>265</v>
      </c>
      <c r="AH5350" t="s">
        <v>265</v>
      </c>
      <c r="AI5350" t="s">
        <v>265</v>
      </c>
      <c r="AJ5350" t="s">
        <v>265</v>
      </c>
      <c r="AL5350" t="str">
        <f>IF(Sudan_News12[[#This Row],[relevancy_classification_english]]="Relevant","مناسب",IF(Sudan_News12[[#This Row],[relevancy_classification_english]]="Relevant","عَرَضِيّ",""))</f>
        <v/>
      </c>
      <c r="AN5350" t="str">
        <f>IF(Sudan_News12[[#This Row],[sentiment_analysis_english]]="Negative","سلبي",IF(Sudan_News12[[#This Row],[sentiment_analysis_english]]="Neutral","حيادي",IF(Sudan_News12[[#This Row],[sentiment_analysis_english]]="Positive","إيجابي","")))</f>
        <v/>
      </c>
      <c r="AO5350" t="e">
        <f>INDEX(TextClassificationList[],MATCH(Sudan_News12[[#This Row],[text_classification_arabic]],TextClassificationList[text_classification_arabic],0),1)</f>
        <v>#N/A</v>
      </c>
      <c r="AQ5350" t="e">
        <f>INDEX(TextClassificationList[],MATCH(Sudan_News12[[#This Row],[text_classification_arabic2]],TextClassificationList[text_classification_arabic],0),1)</f>
        <v>#N/A</v>
      </c>
      <c r="AS5350" t="e">
        <f>INDEX(TextClassificationList[],MATCH(Sudan_News12[[#This Row],[text_classification_arabic3]],TextClassificationList[text_classification_arabic],0),1)</f>
        <v>#N/A</v>
      </c>
      <c r="AU5350" t="e">
        <f>INDEX(TextClassificationList[],MATCH(Sudan_News12[[#This Row],[text_classification_arabic4]],TextClassificationList[text_classification_arabic],0),1)</f>
        <v>#N/A</v>
      </c>
      <c r="AW5350" t="e">
        <f>INDEX(TextClassificationList[],MATCH(Sudan_News12[[#This Row],[text_classification_arabic5]],TextClassificationList[text_classification_arabic],0),1)</f>
        <v>#N/A</v>
      </c>
    </row>
    <row r="5351" spans="1:49" x14ac:dyDescent="0.2">
      <c r="A5351">
        <v>1.0714044419732029E+18</v>
      </c>
      <c r="B5351">
        <v>1.0714044419732029E+18</v>
      </c>
      <c r="C5351" t="s">
        <v>20478</v>
      </c>
      <c r="D5351" s="1">
        <v>43442</v>
      </c>
      <c r="E5351" s="2">
        <v>0.66781250000000003</v>
      </c>
      <c r="F5351">
        <v>200</v>
      </c>
      <c r="G5351">
        <v>1889611729</v>
      </c>
      <c r="H5351" t="s">
        <v>354</v>
      </c>
      <c r="I5351" t="s">
        <v>355</v>
      </c>
      <c r="J5351" t="s">
        <v>265</v>
      </c>
      <c r="K5351" t="s">
        <v>20479</v>
      </c>
      <c r="L5351" t="s">
        <v>266</v>
      </c>
      <c r="M5351" t="s">
        <v>267</v>
      </c>
      <c r="N5351" t="s">
        <v>267</v>
      </c>
      <c r="O5351" t="s">
        <v>267</v>
      </c>
      <c r="P5351">
        <v>0</v>
      </c>
      <c r="Q5351">
        <v>1</v>
      </c>
      <c r="R5351">
        <v>1</v>
      </c>
      <c r="S5351" t="s">
        <v>267</v>
      </c>
      <c r="T5351" t="s">
        <v>267</v>
      </c>
      <c r="U5351" t="s">
        <v>20480</v>
      </c>
      <c r="V5351" t="b">
        <v>0</v>
      </c>
      <c r="W5351" t="s">
        <v>265</v>
      </c>
      <c r="X5351">
        <v>0</v>
      </c>
      <c r="Y5351" t="s">
        <v>265</v>
      </c>
      <c r="Z5351" t="s">
        <v>265</v>
      </c>
      <c r="AA5351" t="s">
        <v>265</v>
      </c>
      <c r="AB5351" t="s">
        <v>265</v>
      </c>
      <c r="AC5351" t="s">
        <v>265</v>
      </c>
      <c r="AD5351" t="s">
        <v>265</v>
      </c>
      <c r="AE5351" t="s">
        <v>265</v>
      </c>
      <c r="AF5351" t="s">
        <v>267</v>
      </c>
      <c r="AG5351" t="s">
        <v>265</v>
      </c>
      <c r="AH5351" t="s">
        <v>265</v>
      </c>
      <c r="AI5351" t="s">
        <v>265</v>
      </c>
      <c r="AJ5351" t="s">
        <v>265</v>
      </c>
      <c r="AL5351" t="str">
        <f>IF(Sudan_News12[[#This Row],[relevancy_classification_english]]="Relevant","مناسب",IF(Sudan_News12[[#This Row],[relevancy_classification_english]]="Relevant","عَرَضِيّ",""))</f>
        <v/>
      </c>
      <c r="AN5351" t="str">
        <f>IF(Sudan_News12[[#This Row],[sentiment_analysis_english]]="Negative","سلبي",IF(Sudan_News12[[#This Row],[sentiment_analysis_english]]="Neutral","حيادي",IF(Sudan_News12[[#This Row],[sentiment_analysis_english]]="Positive","إيجابي","")))</f>
        <v/>
      </c>
      <c r="AO5351" t="e">
        <f>INDEX(TextClassificationList[],MATCH(Sudan_News12[[#This Row],[text_classification_arabic]],TextClassificationList[text_classification_arabic],0),1)</f>
        <v>#N/A</v>
      </c>
      <c r="AQ5351" t="e">
        <f>INDEX(TextClassificationList[],MATCH(Sudan_News12[[#This Row],[text_classification_arabic2]],TextClassificationList[text_classification_arabic],0),1)</f>
        <v>#N/A</v>
      </c>
      <c r="AS5351" t="e">
        <f>INDEX(TextClassificationList[],MATCH(Sudan_News12[[#This Row],[text_classification_arabic3]],TextClassificationList[text_classification_arabic],0),1)</f>
        <v>#N/A</v>
      </c>
      <c r="AU5351" t="e">
        <f>INDEX(TextClassificationList[],MATCH(Sudan_News12[[#This Row],[text_classification_arabic4]],TextClassificationList[text_classification_arabic],0),1)</f>
        <v>#N/A</v>
      </c>
      <c r="AW5351" t="e">
        <f>INDEX(TextClassificationList[],MATCH(Sudan_News12[[#This Row],[text_classification_arabic5]],TextClassificationList[text_classification_arabic],0),1)</f>
        <v>#N/A</v>
      </c>
    </row>
    <row r="5352" spans="1:49" x14ac:dyDescent="0.2">
      <c r="A5352">
        <v>1.0714040486942884E+18</v>
      </c>
      <c r="B5352">
        <v>1.0714040486942884E+18</v>
      </c>
      <c r="C5352" t="s">
        <v>20481</v>
      </c>
      <c r="D5352" s="1">
        <v>43442</v>
      </c>
      <c r="E5352" s="2">
        <v>0.66672453703703705</v>
      </c>
      <c r="F5352">
        <v>200</v>
      </c>
      <c r="G5352">
        <v>1889611729</v>
      </c>
      <c r="H5352" t="s">
        <v>354</v>
      </c>
      <c r="I5352" t="s">
        <v>355</v>
      </c>
      <c r="J5352" t="s">
        <v>265</v>
      </c>
      <c r="K5352" t="s">
        <v>20482</v>
      </c>
      <c r="L5352" t="s">
        <v>266</v>
      </c>
      <c r="M5352" t="s">
        <v>267</v>
      </c>
      <c r="N5352" t="s">
        <v>267</v>
      </c>
      <c r="O5352" t="s">
        <v>267</v>
      </c>
      <c r="P5352">
        <v>0</v>
      </c>
      <c r="Q5352">
        <v>2</v>
      </c>
      <c r="R5352">
        <v>3</v>
      </c>
      <c r="S5352" t="s">
        <v>267</v>
      </c>
      <c r="T5352" t="s">
        <v>267</v>
      </c>
      <c r="U5352" t="s">
        <v>20483</v>
      </c>
      <c r="V5352" t="b">
        <v>0</v>
      </c>
      <c r="W5352" t="s">
        <v>265</v>
      </c>
      <c r="X5352">
        <v>0</v>
      </c>
      <c r="Y5352" t="s">
        <v>265</v>
      </c>
      <c r="Z5352" t="s">
        <v>265</v>
      </c>
      <c r="AA5352" t="s">
        <v>265</v>
      </c>
      <c r="AB5352" t="s">
        <v>265</v>
      </c>
      <c r="AC5352" t="s">
        <v>265</v>
      </c>
      <c r="AD5352" t="s">
        <v>265</v>
      </c>
      <c r="AE5352" t="s">
        <v>265</v>
      </c>
      <c r="AF5352" t="s">
        <v>267</v>
      </c>
      <c r="AG5352" t="s">
        <v>265</v>
      </c>
      <c r="AH5352" t="s">
        <v>265</v>
      </c>
      <c r="AI5352" t="s">
        <v>265</v>
      </c>
      <c r="AJ5352" t="s">
        <v>265</v>
      </c>
      <c r="AL5352" t="str">
        <f>IF(Sudan_News12[[#This Row],[relevancy_classification_english]]="Relevant","مناسب",IF(Sudan_News12[[#This Row],[relevancy_classification_english]]="Relevant","عَرَضِيّ",""))</f>
        <v/>
      </c>
      <c r="AN5352" t="str">
        <f>IF(Sudan_News12[[#This Row],[sentiment_analysis_english]]="Negative","سلبي",IF(Sudan_News12[[#This Row],[sentiment_analysis_english]]="Neutral","حيادي",IF(Sudan_News12[[#This Row],[sentiment_analysis_english]]="Positive","إيجابي","")))</f>
        <v/>
      </c>
      <c r="AO5352" t="e">
        <f>INDEX(TextClassificationList[],MATCH(Sudan_News12[[#This Row],[text_classification_arabic]],TextClassificationList[text_classification_arabic],0),1)</f>
        <v>#N/A</v>
      </c>
      <c r="AQ5352" t="e">
        <f>INDEX(TextClassificationList[],MATCH(Sudan_News12[[#This Row],[text_classification_arabic2]],TextClassificationList[text_classification_arabic],0),1)</f>
        <v>#N/A</v>
      </c>
      <c r="AS5352" t="e">
        <f>INDEX(TextClassificationList[],MATCH(Sudan_News12[[#This Row],[text_classification_arabic3]],TextClassificationList[text_classification_arabic],0),1)</f>
        <v>#N/A</v>
      </c>
      <c r="AU5352" t="e">
        <f>INDEX(TextClassificationList[],MATCH(Sudan_News12[[#This Row],[text_classification_arabic4]],TextClassificationList[text_classification_arabic],0),1)</f>
        <v>#N/A</v>
      </c>
      <c r="AW5352" t="e">
        <f>INDEX(TextClassificationList[],MATCH(Sudan_News12[[#This Row],[text_classification_arabic5]],TextClassificationList[text_classification_arabic],0),1)</f>
        <v>#N/A</v>
      </c>
    </row>
    <row r="5353" spans="1:49" x14ac:dyDescent="0.2">
      <c r="A5353">
        <v>1.0713956405450834E+18</v>
      </c>
      <c r="B5353">
        <v>1.0713956405450834E+18</v>
      </c>
      <c r="C5353" t="s">
        <v>20484</v>
      </c>
      <c r="D5353" s="1">
        <v>43442</v>
      </c>
      <c r="E5353" s="2">
        <v>0.64351851851851849</v>
      </c>
      <c r="F5353">
        <v>200</v>
      </c>
      <c r="G5353">
        <v>1889611729</v>
      </c>
      <c r="H5353" t="s">
        <v>354</v>
      </c>
      <c r="I5353" t="s">
        <v>355</v>
      </c>
      <c r="J5353" t="s">
        <v>265</v>
      </c>
      <c r="K5353" t="s">
        <v>20485</v>
      </c>
      <c r="L5353" t="s">
        <v>266</v>
      </c>
      <c r="M5353" t="s">
        <v>267</v>
      </c>
      <c r="N5353" t="s">
        <v>267</v>
      </c>
      <c r="O5353" t="s">
        <v>267</v>
      </c>
      <c r="P5353">
        <v>0</v>
      </c>
      <c r="Q5353">
        <v>0</v>
      </c>
      <c r="R5353">
        <v>0</v>
      </c>
      <c r="S5353" t="s">
        <v>269</v>
      </c>
      <c r="T5353" t="s">
        <v>267</v>
      </c>
      <c r="U5353" t="s">
        <v>20486</v>
      </c>
      <c r="V5353" t="b">
        <v>0</v>
      </c>
      <c r="W5353" t="s">
        <v>265</v>
      </c>
      <c r="X5353">
        <v>0</v>
      </c>
      <c r="Y5353" t="s">
        <v>265</v>
      </c>
      <c r="Z5353" t="s">
        <v>265</v>
      </c>
      <c r="AA5353" t="s">
        <v>265</v>
      </c>
      <c r="AB5353" t="s">
        <v>265</v>
      </c>
      <c r="AC5353" t="s">
        <v>265</v>
      </c>
      <c r="AD5353" t="s">
        <v>265</v>
      </c>
      <c r="AE5353" t="s">
        <v>265</v>
      </c>
      <c r="AF5353" t="s">
        <v>267</v>
      </c>
      <c r="AG5353" t="s">
        <v>265</v>
      </c>
      <c r="AH5353" t="s">
        <v>265</v>
      </c>
      <c r="AI5353" t="s">
        <v>265</v>
      </c>
      <c r="AJ5353" t="s">
        <v>265</v>
      </c>
      <c r="AL5353" t="str">
        <f>IF(Sudan_News12[[#This Row],[relevancy_classification_english]]="Relevant","مناسب",IF(Sudan_News12[[#This Row],[relevancy_classification_english]]="Relevant","عَرَضِيّ",""))</f>
        <v/>
      </c>
      <c r="AN5353" t="str">
        <f>IF(Sudan_News12[[#This Row],[sentiment_analysis_english]]="Negative","سلبي",IF(Sudan_News12[[#This Row],[sentiment_analysis_english]]="Neutral","حيادي",IF(Sudan_News12[[#This Row],[sentiment_analysis_english]]="Positive","إيجابي","")))</f>
        <v/>
      </c>
      <c r="AO5353" t="e">
        <f>INDEX(TextClassificationList[],MATCH(Sudan_News12[[#This Row],[text_classification_arabic]],TextClassificationList[text_classification_arabic],0),1)</f>
        <v>#N/A</v>
      </c>
      <c r="AQ5353" t="e">
        <f>INDEX(TextClassificationList[],MATCH(Sudan_News12[[#This Row],[text_classification_arabic2]],TextClassificationList[text_classification_arabic],0),1)</f>
        <v>#N/A</v>
      </c>
      <c r="AS5353" t="e">
        <f>INDEX(TextClassificationList[],MATCH(Sudan_News12[[#This Row],[text_classification_arabic3]],TextClassificationList[text_classification_arabic],0),1)</f>
        <v>#N/A</v>
      </c>
      <c r="AU5353" t="e">
        <f>INDEX(TextClassificationList[],MATCH(Sudan_News12[[#This Row],[text_classification_arabic4]],TextClassificationList[text_classification_arabic],0),1)</f>
        <v>#N/A</v>
      </c>
      <c r="AW5353" t="e">
        <f>INDEX(TextClassificationList[],MATCH(Sudan_News12[[#This Row],[text_classification_arabic5]],TextClassificationList[text_classification_arabic],0),1)</f>
        <v>#N/A</v>
      </c>
    </row>
    <row r="5354" spans="1:49" x14ac:dyDescent="0.2">
      <c r="A5354">
        <v>1.0713808503764337E+18</v>
      </c>
      <c r="B5354">
        <v>1.0711421073420984E+18</v>
      </c>
      <c r="C5354" t="s">
        <v>20487</v>
      </c>
      <c r="D5354" s="1">
        <v>43442</v>
      </c>
      <c r="E5354" s="2">
        <v>0.60270833333333329</v>
      </c>
      <c r="F5354">
        <v>200</v>
      </c>
      <c r="G5354">
        <v>1889611729</v>
      </c>
      <c r="H5354" t="s">
        <v>354</v>
      </c>
      <c r="I5354" t="s">
        <v>355</v>
      </c>
      <c r="J5354" t="s">
        <v>265</v>
      </c>
      <c r="K5354" t="s">
        <v>20488</v>
      </c>
      <c r="L5354" t="s">
        <v>266</v>
      </c>
      <c r="M5354" t="s">
        <v>267</v>
      </c>
      <c r="N5354" t="s">
        <v>267</v>
      </c>
      <c r="O5354" t="s">
        <v>267</v>
      </c>
      <c r="P5354">
        <v>1</v>
      </c>
      <c r="Q5354">
        <v>0</v>
      </c>
      <c r="R5354">
        <v>1</v>
      </c>
      <c r="S5354" t="s">
        <v>267</v>
      </c>
      <c r="T5354" t="s">
        <v>267</v>
      </c>
      <c r="U5354" t="s">
        <v>20489</v>
      </c>
      <c r="V5354" t="b">
        <v>0</v>
      </c>
      <c r="W5354" t="s">
        <v>265</v>
      </c>
      <c r="X5354">
        <v>0</v>
      </c>
      <c r="Y5354" t="s">
        <v>265</v>
      </c>
      <c r="Z5354" t="s">
        <v>265</v>
      </c>
      <c r="AA5354" t="s">
        <v>265</v>
      </c>
      <c r="AB5354" t="s">
        <v>265</v>
      </c>
      <c r="AC5354" t="s">
        <v>265</v>
      </c>
      <c r="AD5354" t="s">
        <v>265</v>
      </c>
      <c r="AE5354" t="s">
        <v>265</v>
      </c>
      <c r="AF5354" t="s">
        <v>267</v>
      </c>
      <c r="AG5354" t="s">
        <v>265</v>
      </c>
      <c r="AH5354" t="s">
        <v>265</v>
      </c>
      <c r="AI5354" t="s">
        <v>265</v>
      </c>
      <c r="AJ5354" t="s">
        <v>265</v>
      </c>
      <c r="AL5354" t="str">
        <f>IF(Sudan_News12[[#This Row],[relevancy_classification_english]]="Relevant","مناسب",IF(Sudan_News12[[#This Row],[relevancy_classification_english]]="Relevant","عَرَضِيّ",""))</f>
        <v/>
      </c>
      <c r="AN5354" t="str">
        <f>IF(Sudan_News12[[#This Row],[sentiment_analysis_english]]="Negative","سلبي",IF(Sudan_News12[[#This Row],[sentiment_analysis_english]]="Neutral","حيادي",IF(Sudan_News12[[#This Row],[sentiment_analysis_english]]="Positive","إيجابي","")))</f>
        <v/>
      </c>
      <c r="AO5354" t="e">
        <f>INDEX(TextClassificationList[],MATCH(Sudan_News12[[#This Row],[text_classification_arabic]],TextClassificationList[text_classification_arabic],0),1)</f>
        <v>#N/A</v>
      </c>
      <c r="AQ5354" t="e">
        <f>INDEX(TextClassificationList[],MATCH(Sudan_News12[[#This Row],[text_classification_arabic2]],TextClassificationList[text_classification_arabic],0),1)</f>
        <v>#N/A</v>
      </c>
      <c r="AS5354" t="e">
        <f>INDEX(TextClassificationList[],MATCH(Sudan_News12[[#This Row],[text_classification_arabic3]],TextClassificationList[text_classification_arabic],0),1)</f>
        <v>#N/A</v>
      </c>
      <c r="AU5354" t="e">
        <f>INDEX(TextClassificationList[],MATCH(Sudan_News12[[#This Row],[text_classification_arabic4]],TextClassificationList[text_classification_arabic],0),1)</f>
        <v>#N/A</v>
      </c>
      <c r="AW5354" t="e">
        <f>INDEX(TextClassificationList[],MATCH(Sudan_News12[[#This Row],[text_classification_arabic5]],TextClassificationList[text_classification_arabic],0),1)</f>
        <v>#N/A</v>
      </c>
    </row>
    <row r="5355" spans="1:49" x14ac:dyDescent="0.2">
      <c r="A5355">
        <v>1.0713804465403781E+18</v>
      </c>
      <c r="B5355">
        <v>1.0711421073420984E+18</v>
      </c>
      <c r="C5355" t="s">
        <v>20490</v>
      </c>
      <c r="D5355" s="1">
        <v>43442</v>
      </c>
      <c r="E5355" s="2">
        <v>0.60159722222222223</v>
      </c>
      <c r="F5355">
        <v>200</v>
      </c>
      <c r="G5355">
        <v>1889611729</v>
      </c>
      <c r="H5355" t="s">
        <v>354</v>
      </c>
      <c r="I5355" t="s">
        <v>355</v>
      </c>
      <c r="J5355" t="s">
        <v>265</v>
      </c>
      <c r="K5355" t="s">
        <v>20491</v>
      </c>
      <c r="L5355" t="s">
        <v>266</v>
      </c>
      <c r="M5355" t="s">
        <v>267</v>
      </c>
      <c r="N5355" t="s">
        <v>267</v>
      </c>
      <c r="O5355" t="s">
        <v>267</v>
      </c>
      <c r="P5355">
        <v>1</v>
      </c>
      <c r="Q5355">
        <v>0</v>
      </c>
      <c r="R5355">
        <v>1</v>
      </c>
      <c r="S5355" t="s">
        <v>267</v>
      </c>
      <c r="T5355" t="s">
        <v>267</v>
      </c>
      <c r="U5355" t="s">
        <v>20492</v>
      </c>
      <c r="V5355" t="b">
        <v>0</v>
      </c>
      <c r="W5355" t="s">
        <v>265</v>
      </c>
      <c r="X5355">
        <v>0</v>
      </c>
      <c r="Y5355" t="s">
        <v>265</v>
      </c>
      <c r="Z5355" t="s">
        <v>265</v>
      </c>
      <c r="AA5355" t="s">
        <v>265</v>
      </c>
      <c r="AB5355" t="s">
        <v>265</v>
      </c>
      <c r="AC5355" t="s">
        <v>265</v>
      </c>
      <c r="AD5355" t="s">
        <v>265</v>
      </c>
      <c r="AE5355" t="s">
        <v>265</v>
      </c>
      <c r="AF5355" t="s">
        <v>267</v>
      </c>
      <c r="AG5355" t="s">
        <v>265</v>
      </c>
      <c r="AH5355" t="s">
        <v>265</v>
      </c>
      <c r="AI5355" t="s">
        <v>265</v>
      </c>
      <c r="AJ5355" t="s">
        <v>265</v>
      </c>
      <c r="AL5355" t="str">
        <f>IF(Sudan_News12[[#This Row],[relevancy_classification_english]]="Relevant","مناسب",IF(Sudan_News12[[#This Row],[relevancy_classification_english]]="Relevant","عَرَضِيّ",""))</f>
        <v/>
      </c>
      <c r="AN5355" t="str">
        <f>IF(Sudan_News12[[#This Row],[sentiment_analysis_english]]="Negative","سلبي",IF(Sudan_News12[[#This Row],[sentiment_analysis_english]]="Neutral","حيادي",IF(Sudan_News12[[#This Row],[sentiment_analysis_english]]="Positive","إيجابي","")))</f>
        <v/>
      </c>
      <c r="AO5355" t="e">
        <f>INDEX(TextClassificationList[],MATCH(Sudan_News12[[#This Row],[text_classification_arabic]],TextClassificationList[text_classification_arabic],0),1)</f>
        <v>#N/A</v>
      </c>
      <c r="AQ5355" t="e">
        <f>INDEX(TextClassificationList[],MATCH(Sudan_News12[[#This Row],[text_classification_arabic2]],TextClassificationList[text_classification_arabic],0),1)</f>
        <v>#N/A</v>
      </c>
      <c r="AS5355" t="e">
        <f>INDEX(TextClassificationList[],MATCH(Sudan_News12[[#This Row],[text_classification_arabic3]],TextClassificationList[text_classification_arabic],0),1)</f>
        <v>#N/A</v>
      </c>
      <c r="AU5355" t="e">
        <f>INDEX(TextClassificationList[],MATCH(Sudan_News12[[#This Row],[text_classification_arabic4]],TextClassificationList[text_classification_arabic],0),1)</f>
        <v>#N/A</v>
      </c>
      <c r="AW5355" t="e">
        <f>INDEX(TextClassificationList[],MATCH(Sudan_News12[[#This Row],[text_classification_arabic5]],TextClassificationList[text_classification_arabic],0),1)</f>
        <v>#N/A</v>
      </c>
    </row>
    <row r="5356" spans="1:49" x14ac:dyDescent="0.2">
      <c r="A5356">
        <v>1.0712642756694139E+18</v>
      </c>
      <c r="B5356">
        <v>1.0712642756694139E+18</v>
      </c>
      <c r="C5356" t="s">
        <v>20493</v>
      </c>
      <c r="D5356" s="1">
        <v>43442</v>
      </c>
      <c r="E5356" s="2">
        <v>0.2810300925925926</v>
      </c>
      <c r="F5356">
        <v>200</v>
      </c>
      <c r="G5356">
        <v>1889611729</v>
      </c>
      <c r="H5356" t="s">
        <v>354</v>
      </c>
      <c r="I5356" t="s">
        <v>355</v>
      </c>
      <c r="J5356" t="s">
        <v>265</v>
      </c>
      <c r="K5356" t="s">
        <v>20494</v>
      </c>
      <c r="L5356" t="s">
        <v>266</v>
      </c>
      <c r="M5356" t="s">
        <v>267</v>
      </c>
      <c r="N5356" t="s">
        <v>267</v>
      </c>
      <c r="O5356" t="s">
        <v>267</v>
      </c>
      <c r="P5356">
        <v>0</v>
      </c>
      <c r="Q5356">
        <v>1</v>
      </c>
      <c r="R5356">
        <v>2</v>
      </c>
      <c r="S5356" t="s">
        <v>20495</v>
      </c>
      <c r="T5356" t="s">
        <v>267</v>
      </c>
      <c r="U5356" t="s">
        <v>20496</v>
      </c>
      <c r="V5356" t="b">
        <v>0</v>
      </c>
      <c r="W5356" t="s">
        <v>265</v>
      </c>
      <c r="X5356">
        <v>0</v>
      </c>
      <c r="Y5356" t="s">
        <v>265</v>
      </c>
      <c r="Z5356" t="s">
        <v>265</v>
      </c>
      <c r="AA5356" t="s">
        <v>265</v>
      </c>
      <c r="AB5356" t="s">
        <v>265</v>
      </c>
      <c r="AC5356" t="s">
        <v>265</v>
      </c>
      <c r="AD5356" t="s">
        <v>265</v>
      </c>
      <c r="AE5356" t="s">
        <v>265</v>
      </c>
      <c r="AF5356" t="s">
        <v>267</v>
      </c>
      <c r="AG5356" t="s">
        <v>265</v>
      </c>
      <c r="AH5356" t="s">
        <v>265</v>
      </c>
      <c r="AI5356" t="s">
        <v>265</v>
      </c>
      <c r="AJ5356" t="s">
        <v>265</v>
      </c>
      <c r="AL5356" t="str">
        <f>IF(Sudan_News12[[#This Row],[relevancy_classification_english]]="Relevant","مناسب",IF(Sudan_News12[[#This Row],[relevancy_classification_english]]="Relevant","عَرَضِيّ",""))</f>
        <v/>
      </c>
      <c r="AN5356" t="str">
        <f>IF(Sudan_News12[[#This Row],[sentiment_analysis_english]]="Negative","سلبي",IF(Sudan_News12[[#This Row],[sentiment_analysis_english]]="Neutral","حيادي",IF(Sudan_News12[[#This Row],[sentiment_analysis_english]]="Positive","إيجابي","")))</f>
        <v/>
      </c>
      <c r="AO5356" t="e">
        <f>INDEX(TextClassificationList[],MATCH(Sudan_News12[[#This Row],[text_classification_arabic]],TextClassificationList[text_classification_arabic],0),1)</f>
        <v>#N/A</v>
      </c>
      <c r="AQ5356" t="e">
        <f>INDEX(TextClassificationList[],MATCH(Sudan_News12[[#This Row],[text_classification_arabic2]],TextClassificationList[text_classification_arabic],0),1)</f>
        <v>#N/A</v>
      </c>
      <c r="AS5356" t="e">
        <f>INDEX(TextClassificationList[],MATCH(Sudan_News12[[#This Row],[text_classification_arabic3]],TextClassificationList[text_classification_arabic],0),1)</f>
        <v>#N/A</v>
      </c>
      <c r="AU5356" t="e">
        <f>INDEX(TextClassificationList[],MATCH(Sudan_News12[[#This Row],[text_classification_arabic4]],TextClassificationList[text_classification_arabic],0),1)</f>
        <v>#N/A</v>
      </c>
      <c r="AW5356" t="e">
        <f>INDEX(TextClassificationList[],MATCH(Sudan_News12[[#This Row],[text_classification_arabic5]],TextClassificationList[text_classification_arabic],0),1)</f>
        <v>#N/A</v>
      </c>
    </row>
    <row r="5357" spans="1:49" x14ac:dyDescent="0.2">
      <c r="A5357">
        <v>1.0712638740857815E+18</v>
      </c>
      <c r="B5357">
        <v>1.0712638740857815E+18</v>
      </c>
      <c r="C5357" t="s">
        <v>20497</v>
      </c>
      <c r="D5357" s="1">
        <v>43442</v>
      </c>
      <c r="E5357" s="2">
        <v>0.27991898148148148</v>
      </c>
      <c r="F5357">
        <v>200</v>
      </c>
      <c r="G5357">
        <v>1889611729</v>
      </c>
      <c r="H5357" t="s">
        <v>354</v>
      </c>
      <c r="I5357" t="s">
        <v>355</v>
      </c>
      <c r="J5357" t="s">
        <v>265</v>
      </c>
      <c r="K5357" t="s">
        <v>20498</v>
      </c>
      <c r="L5357" t="s">
        <v>266</v>
      </c>
      <c r="M5357" t="s">
        <v>267</v>
      </c>
      <c r="N5357" t="s">
        <v>267</v>
      </c>
      <c r="O5357" t="s">
        <v>267</v>
      </c>
      <c r="P5357">
        <v>0</v>
      </c>
      <c r="Q5357">
        <v>1</v>
      </c>
      <c r="R5357">
        <v>0</v>
      </c>
      <c r="S5357" t="s">
        <v>269</v>
      </c>
      <c r="T5357" t="s">
        <v>267</v>
      </c>
      <c r="U5357" t="s">
        <v>20499</v>
      </c>
      <c r="V5357" t="b">
        <v>0</v>
      </c>
      <c r="W5357" t="s">
        <v>265</v>
      </c>
      <c r="X5357">
        <v>0</v>
      </c>
      <c r="Y5357" t="s">
        <v>265</v>
      </c>
      <c r="Z5357" t="s">
        <v>265</v>
      </c>
      <c r="AA5357" t="s">
        <v>265</v>
      </c>
      <c r="AB5357" t="s">
        <v>265</v>
      </c>
      <c r="AC5357" t="s">
        <v>265</v>
      </c>
      <c r="AD5357" t="s">
        <v>265</v>
      </c>
      <c r="AE5357" t="s">
        <v>265</v>
      </c>
      <c r="AF5357" t="s">
        <v>267</v>
      </c>
      <c r="AG5357" t="s">
        <v>265</v>
      </c>
      <c r="AH5357" t="s">
        <v>265</v>
      </c>
      <c r="AI5357" t="s">
        <v>265</v>
      </c>
      <c r="AJ5357" t="s">
        <v>265</v>
      </c>
      <c r="AL5357" t="str">
        <f>IF(Sudan_News12[[#This Row],[relevancy_classification_english]]="Relevant","مناسب",IF(Sudan_News12[[#This Row],[relevancy_classification_english]]="Relevant","عَرَضِيّ",""))</f>
        <v/>
      </c>
      <c r="AN5357" t="str">
        <f>IF(Sudan_News12[[#This Row],[sentiment_analysis_english]]="Negative","سلبي",IF(Sudan_News12[[#This Row],[sentiment_analysis_english]]="Neutral","حيادي",IF(Sudan_News12[[#This Row],[sentiment_analysis_english]]="Positive","إيجابي","")))</f>
        <v/>
      </c>
      <c r="AO5357" t="e">
        <f>INDEX(TextClassificationList[],MATCH(Sudan_News12[[#This Row],[text_classification_arabic]],TextClassificationList[text_classification_arabic],0),1)</f>
        <v>#N/A</v>
      </c>
      <c r="AQ5357" t="e">
        <f>INDEX(TextClassificationList[],MATCH(Sudan_News12[[#This Row],[text_classification_arabic2]],TextClassificationList[text_classification_arabic],0),1)</f>
        <v>#N/A</v>
      </c>
      <c r="AS5357" t="e">
        <f>INDEX(TextClassificationList[],MATCH(Sudan_News12[[#This Row],[text_classification_arabic3]],TextClassificationList[text_classification_arabic],0),1)</f>
        <v>#N/A</v>
      </c>
      <c r="AU5357" t="e">
        <f>INDEX(TextClassificationList[],MATCH(Sudan_News12[[#This Row],[text_classification_arabic4]],TextClassificationList[text_classification_arabic],0),1)</f>
        <v>#N/A</v>
      </c>
      <c r="AW5357" t="e">
        <f>INDEX(TextClassificationList[],MATCH(Sudan_News12[[#This Row],[text_classification_arabic5]],TextClassificationList[text_classification_arabic],0),1)</f>
        <v>#N/A</v>
      </c>
    </row>
    <row r="5358" spans="1:49" x14ac:dyDescent="0.2">
      <c r="A5358">
        <v>1.0712631901751501E+18</v>
      </c>
      <c r="B5358">
        <v>1.0712631901751501E+18</v>
      </c>
      <c r="C5358" t="s">
        <v>20500</v>
      </c>
      <c r="D5358" s="1">
        <v>43442</v>
      </c>
      <c r="E5358" s="2">
        <v>0.27803240740740742</v>
      </c>
      <c r="F5358">
        <v>200</v>
      </c>
      <c r="G5358">
        <v>1889611729</v>
      </c>
      <c r="H5358" t="s">
        <v>354</v>
      </c>
      <c r="I5358" t="s">
        <v>355</v>
      </c>
      <c r="J5358" t="s">
        <v>265</v>
      </c>
      <c r="K5358" t="s">
        <v>20501</v>
      </c>
      <c r="L5358" t="s">
        <v>266</v>
      </c>
      <c r="M5358" t="s">
        <v>267</v>
      </c>
      <c r="N5358" t="s">
        <v>267</v>
      </c>
      <c r="O5358" t="s">
        <v>267</v>
      </c>
      <c r="P5358">
        <v>0</v>
      </c>
      <c r="Q5358">
        <v>0</v>
      </c>
      <c r="R5358">
        <v>0</v>
      </c>
      <c r="S5358" t="s">
        <v>269</v>
      </c>
      <c r="T5358" t="s">
        <v>267</v>
      </c>
      <c r="U5358" t="s">
        <v>20502</v>
      </c>
      <c r="V5358" t="b">
        <v>0</v>
      </c>
      <c r="W5358" t="s">
        <v>265</v>
      </c>
      <c r="X5358">
        <v>0</v>
      </c>
      <c r="Y5358" t="s">
        <v>265</v>
      </c>
      <c r="Z5358" t="s">
        <v>265</v>
      </c>
      <c r="AA5358" t="s">
        <v>265</v>
      </c>
      <c r="AB5358" t="s">
        <v>265</v>
      </c>
      <c r="AC5358" t="s">
        <v>265</v>
      </c>
      <c r="AD5358" t="s">
        <v>265</v>
      </c>
      <c r="AE5358" t="s">
        <v>265</v>
      </c>
      <c r="AF5358" t="s">
        <v>267</v>
      </c>
      <c r="AG5358" t="s">
        <v>265</v>
      </c>
      <c r="AH5358" t="s">
        <v>265</v>
      </c>
      <c r="AI5358" t="s">
        <v>265</v>
      </c>
      <c r="AJ5358" t="s">
        <v>265</v>
      </c>
      <c r="AL5358" t="str">
        <f>IF(Sudan_News12[[#This Row],[relevancy_classification_english]]="Relevant","مناسب",IF(Sudan_News12[[#This Row],[relevancy_classification_english]]="Relevant","عَرَضِيّ",""))</f>
        <v/>
      </c>
      <c r="AN5358" t="str">
        <f>IF(Sudan_News12[[#This Row],[sentiment_analysis_english]]="Negative","سلبي",IF(Sudan_News12[[#This Row],[sentiment_analysis_english]]="Neutral","حيادي",IF(Sudan_News12[[#This Row],[sentiment_analysis_english]]="Positive","إيجابي","")))</f>
        <v/>
      </c>
      <c r="AO5358" t="e">
        <f>INDEX(TextClassificationList[],MATCH(Sudan_News12[[#This Row],[text_classification_arabic]],TextClassificationList[text_classification_arabic],0),1)</f>
        <v>#N/A</v>
      </c>
      <c r="AQ5358" t="e">
        <f>INDEX(TextClassificationList[],MATCH(Sudan_News12[[#This Row],[text_classification_arabic2]],TextClassificationList[text_classification_arabic],0),1)</f>
        <v>#N/A</v>
      </c>
      <c r="AS5358" t="e">
        <f>INDEX(TextClassificationList[],MATCH(Sudan_News12[[#This Row],[text_classification_arabic3]],TextClassificationList[text_classification_arabic],0),1)</f>
        <v>#N/A</v>
      </c>
      <c r="AU5358" t="e">
        <f>INDEX(TextClassificationList[],MATCH(Sudan_News12[[#This Row],[text_classification_arabic4]],TextClassificationList[text_classification_arabic],0),1)</f>
        <v>#N/A</v>
      </c>
      <c r="AW5358" t="e">
        <f>INDEX(TextClassificationList[],MATCH(Sudan_News12[[#This Row],[text_classification_arabic5]],TextClassificationList[text_classification_arabic],0),1)</f>
        <v>#N/A</v>
      </c>
    </row>
    <row r="5359" spans="1:49" x14ac:dyDescent="0.2">
      <c r="A5359">
        <v>1.0712613440103301E+18</v>
      </c>
      <c r="B5359">
        <v>1.0712613440103301E+18</v>
      </c>
      <c r="C5359" t="s">
        <v>20503</v>
      </c>
      <c r="D5359" s="1">
        <v>43442</v>
      </c>
      <c r="E5359" s="2">
        <v>0.27293981481481483</v>
      </c>
      <c r="F5359">
        <v>200</v>
      </c>
      <c r="G5359">
        <v>1889611729</v>
      </c>
      <c r="H5359" t="s">
        <v>354</v>
      </c>
      <c r="I5359" t="s">
        <v>355</v>
      </c>
      <c r="J5359" t="s">
        <v>265</v>
      </c>
      <c r="K5359" t="s">
        <v>20504</v>
      </c>
      <c r="L5359" t="s">
        <v>266</v>
      </c>
      <c r="M5359" t="s">
        <v>267</v>
      </c>
      <c r="N5359" t="s">
        <v>267</v>
      </c>
      <c r="O5359" t="s">
        <v>20505</v>
      </c>
      <c r="P5359">
        <v>0</v>
      </c>
      <c r="Q5359">
        <v>0</v>
      </c>
      <c r="R5359">
        <v>0</v>
      </c>
      <c r="S5359" t="s">
        <v>267</v>
      </c>
      <c r="T5359" t="s">
        <v>267</v>
      </c>
      <c r="U5359" t="s">
        <v>20506</v>
      </c>
      <c r="V5359" t="b">
        <v>0</v>
      </c>
      <c r="W5359" t="s">
        <v>265</v>
      </c>
      <c r="X5359">
        <v>1</v>
      </c>
      <c r="Y5359" t="s">
        <v>20507</v>
      </c>
      <c r="Z5359" t="s">
        <v>265</v>
      </c>
      <c r="AA5359" t="s">
        <v>265</v>
      </c>
      <c r="AB5359" t="s">
        <v>265</v>
      </c>
      <c r="AC5359" t="s">
        <v>265</v>
      </c>
      <c r="AD5359" t="s">
        <v>265</v>
      </c>
      <c r="AE5359" t="s">
        <v>265</v>
      </c>
      <c r="AF5359" t="s">
        <v>267</v>
      </c>
      <c r="AG5359" t="s">
        <v>265</v>
      </c>
      <c r="AH5359" t="s">
        <v>265</v>
      </c>
      <c r="AI5359" t="s">
        <v>265</v>
      </c>
      <c r="AJ5359" t="s">
        <v>265</v>
      </c>
      <c r="AL5359" t="str">
        <f>IF(Sudan_News12[[#This Row],[relevancy_classification_english]]="Relevant","مناسب",IF(Sudan_News12[[#This Row],[relevancy_classification_english]]="Relevant","عَرَضِيّ",""))</f>
        <v/>
      </c>
      <c r="AN5359" t="str">
        <f>IF(Sudan_News12[[#This Row],[sentiment_analysis_english]]="Negative","سلبي",IF(Sudan_News12[[#This Row],[sentiment_analysis_english]]="Neutral","حيادي",IF(Sudan_News12[[#This Row],[sentiment_analysis_english]]="Positive","إيجابي","")))</f>
        <v/>
      </c>
      <c r="AO5359" t="e">
        <f>INDEX(TextClassificationList[],MATCH(Sudan_News12[[#This Row],[text_classification_arabic]],TextClassificationList[text_classification_arabic],0),1)</f>
        <v>#N/A</v>
      </c>
      <c r="AQ5359" t="e">
        <f>INDEX(TextClassificationList[],MATCH(Sudan_News12[[#This Row],[text_classification_arabic2]],TextClassificationList[text_classification_arabic],0),1)</f>
        <v>#N/A</v>
      </c>
      <c r="AS5359" t="e">
        <f>INDEX(TextClassificationList[],MATCH(Sudan_News12[[#This Row],[text_classification_arabic3]],TextClassificationList[text_classification_arabic],0),1)</f>
        <v>#N/A</v>
      </c>
      <c r="AU5359" t="e">
        <f>INDEX(TextClassificationList[],MATCH(Sudan_News12[[#This Row],[text_classification_arabic4]],TextClassificationList[text_classification_arabic],0),1)</f>
        <v>#N/A</v>
      </c>
      <c r="AW5359" t="e">
        <f>INDEX(TextClassificationList[],MATCH(Sudan_News12[[#This Row],[text_classification_arabic5]],TextClassificationList[text_classification_arabic],0),1)</f>
        <v>#N/A</v>
      </c>
    </row>
    <row r="5360" spans="1:49" x14ac:dyDescent="0.2">
      <c r="A5360">
        <v>1.0711935115240038E+18</v>
      </c>
      <c r="B5360">
        <v>1.0711925478868091E+18</v>
      </c>
      <c r="C5360" t="s">
        <v>20508</v>
      </c>
      <c r="D5360" s="1">
        <v>43442</v>
      </c>
      <c r="E5360" s="2">
        <v>8.5752314814814809E-2</v>
      </c>
      <c r="F5360">
        <v>200</v>
      </c>
      <c r="G5360">
        <v>1889611729</v>
      </c>
      <c r="H5360" t="s">
        <v>354</v>
      </c>
      <c r="I5360" t="s">
        <v>355</v>
      </c>
      <c r="J5360" t="s">
        <v>265</v>
      </c>
      <c r="K5360" t="s">
        <v>20509</v>
      </c>
      <c r="L5360" t="s">
        <v>266</v>
      </c>
      <c r="M5360" t="s">
        <v>267</v>
      </c>
      <c r="N5360" t="s">
        <v>267</v>
      </c>
      <c r="O5360" t="s">
        <v>267</v>
      </c>
      <c r="P5360">
        <v>0</v>
      </c>
      <c r="Q5360">
        <v>0</v>
      </c>
      <c r="R5360">
        <v>1</v>
      </c>
      <c r="S5360" t="s">
        <v>267</v>
      </c>
      <c r="T5360" t="s">
        <v>267</v>
      </c>
      <c r="U5360" t="s">
        <v>20510</v>
      </c>
      <c r="V5360" t="b">
        <v>0</v>
      </c>
      <c r="W5360" t="s">
        <v>265</v>
      </c>
      <c r="X5360">
        <v>0</v>
      </c>
      <c r="Y5360" t="s">
        <v>265</v>
      </c>
      <c r="Z5360" t="s">
        <v>265</v>
      </c>
      <c r="AA5360" t="s">
        <v>265</v>
      </c>
      <c r="AB5360" t="s">
        <v>265</v>
      </c>
      <c r="AC5360" t="s">
        <v>265</v>
      </c>
      <c r="AD5360" t="s">
        <v>265</v>
      </c>
      <c r="AE5360" t="s">
        <v>265</v>
      </c>
      <c r="AF5360" t="s">
        <v>9896</v>
      </c>
      <c r="AG5360" t="s">
        <v>265</v>
      </c>
      <c r="AH5360" t="s">
        <v>265</v>
      </c>
      <c r="AI5360" t="s">
        <v>265</v>
      </c>
      <c r="AJ5360" t="s">
        <v>265</v>
      </c>
      <c r="AL5360" t="str">
        <f>IF(Sudan_News12[[#This Row],[relevancy_classification_english]]="Relevant","مناسب",IF(Sudan_News12[[#This Row],[relevancy_classification_english]]="Relevant","عَرَضِيّ",""))</f>
        <v/>
      </c>
      <c r="AN5360" t="str">
        <f>IF(Sudan_News12[[#This Row],[sentiment_analysis_english]]="Negative","سلبي",IF(Sudan_News12[[#This Row],[sentiment_analysis_english]]="Neutral","حيادي",IF(Sudan_News12[[#This Row],[sentiment_analysis_english]]="Positive","إيجابي","")))</f>
        <v/>
      </c>
      <c r="AO5360" t="e">
        <f>INDEX(TextClassificationList[],MATCH(Sudan_News12[[#This Row],[text_classification_arabic]],TextClassificationList[text_classification_arabic],0),1)</f>
        <v>#N/A</v>
      </c>
      <c r="AQ5360" t="e">
        <f>INDEX(TextClassificationList[],MATCH(Sudan_News12[[#This Row],[text_classification_arabic2]],TextClassificationList[text_classification_arabic],0),1)</f>
        <v>#N/A</v>
      </c>
      <c r="AS5360" t="e">
        <f>INDEX(TextClassificationList[],MATCH(Sudan_News12[[#This Row],[text_classification_arabic3]],TextClassificationList[text_classification_arabic],0),1)</f>
        <v>#N/A</v>
      </c>
      <c r="AU5360" t="e">
        <f>INDEX(TextClassificationList[],MATCH(Sudan_News12[[#This Row],[text_classification_arabic4]],TextClassificationList[text_classification_arabic],0),1)</f>
        <v>#N/A</v>
      </c>
      <c r="AW5360" t="e">
        <f>INDEX(TextClassificationList[],MATCH(Sudan_News12[[#This Row],[text_classification_arabic5]],TextClassificationList[text_classification_arabic],0),1)</f>
        <v>#N/A</v>
      </c>
    </row>
    <row r="5361" spans="1:49" x14ac:dyDescent="0.2">
      <c r="A5361">
        <v>1.0711925478868091E+18</v>
      </c>
      <c r="B5361">
        <v>1.0711925478868091E+18</v>
      </c>
      <c r="C5361" t="s">
        <v>20511</v>
      </c>
      <c r="D5361" s="1">
        <v>43442</v>
      </c>
      <c r="E5361" s="2">
        <v>8.3090277777777777E-2</v>
      </c>
      <c r="F5361">
        <v>200</v>
      </c>
      <c r="G5361">
        <v>1889611729</v>
      </c>
      <c r="H5361" t="s">
        <v>354</v>
      </c>
      <c r="I5361" t="s">
        <v>355</v>
      </c>
      <c r="J5361" t="s">
        <v>265</v>
      </c>
      <c r="K5361" t="s">
        <v>20512</v>
      </c>
      <c r="L5361" t="s">
        <v>266</v>
      </c>
      <c r="M5361" t="s">
        <v>267</v>
      </c>
      <c r="N5361" t="s">
        <v>267</v>
      </c>
      <c r="O5361" t="s">
        <v>267</v>
      </c>
      <c r="P5361">
        <v>1</v>
      </c>
      <c r="Q5361">
        <v>3</v>
      </c>
      <c r="R5361">
        <v>4</v>
      </c>
      <c r="S5361" t="s">
        <v>267</v>
      </c>
      <c r="T5361" t="s">
        <v>267</v>
      </c>
      <c r="U5361" t="s">
        <v>20513</v>
      </c>
      <c r="V5361" t="b">
        <v>0</v>
      </c>
      <c r="W5361" t="s">
        <v>265</v>
      </c>
      <c r="X5361">
        <v>0</v>
      </c>
      <c r="Y5361" t="s">
        <v>265</v>
      </c>
      <c r="Z5361" t="s">
        <v>265</v>
      </c>
      <c r="AA5361" t="s">
        <v>265</v>
      </c>
      <c r="AB5361" t="s">
        <v>265</v>
      </c>
      <c r="AC5361" t="s">
        <v>265</v>
      </c>
      <c r="AD5361" t="s">
        <v>265</v>
      </c>
      <c r="AE5361" t="s">
        <v>265</v>
      </c>
      <c r="AF5361" t="s">
        <v>267</v>
      </c>
      <c r="AG5361" t="s">
        <v>265</v>
      </c>
      <c r="AH5361" t="s">
        <v>265</v>
      </c>
      <c r="AI5361" t="s">
        <v>265</v>
      </c>
      <c r="AJ5361" t="s">
        <v>265</v>
      </c>
      <c r="AL5361" t="str">
        <f>IF(Sudan_News12[[#This Row],[relevancy_classification_english]]="Relevant","مناسب",IF(Sudan_News12[[#This Row],[relevancy_classification_english]]="Relevant","عَرَضِيّ",""))</f>
        <v/>
      </c>
      <c r="AN5361" t="str">
        <f>IF(Sudan_News12[[#This Row],[sentiment_analysis_english]]="Negative","سلبي",IF(Sudan_News12[[#This Row],[sentiment_analysis_english]]="Neutral","حيادي",IF(Sudan_News12[[#This Row],[sentiment_analysis_english]]="Positive","إيجابي","")))</f>
        <v/>
      </c>
      <c r="AO5361" t="e">
        <f>INDEX(TextClassificationList[],MATCH(Sudan_News12[[#This Row],[text_classification_arabic]],TextClassificationList[text_classification_arabic],0),1)</f>
        <v>#N/A</v>
      </c>
      <c r="AQ5361" t="e">
        <f>INDEX(TextClassificationList[],MATCH(Sudan_News12[[#This Row],[text_classification_arabic2]],TextClassificationList[text_classification_arabic],0),1)</f>
        <v>#N/A</v>
      </c>
      <c r="AS5361" t="e">
        <f>INDEX(TextClassificationList[],MATCH(Sudan_News12[[#This Row],[text_classification_arabic3]],TextClassificationList[text_classification_arabic],0),1)</f>
        <v>#N/A</v>
      </c>
      <c r="AU5361" t="e">
        <f>INDEX(TextClassificationList[],MATCH(Sudan_News12[[#This Row],[text_classification_arabic4]],TextClassificationList[text_classification_arabic],0),1)</f>
        <v>#N/A</v>
      </c>
      <c r="AW5361" t="e">
        <f>INDEX(TextClassificationList[],MATCH(Sudan_News12[[#This Row],[text_classification_arabic5]],TextClassificationList[text_classification_arabic],0),1)</f>
        <v>#N/A</v>
      </c>
    </row>
    <row r="5362" spans="1:49" x14ac:dyDescent="0.2">
      <c r="A5362">
        <v>1.0711711865608274E+18</v>
      </c>
      <c r="B5362">
        <v>1.0706169681836032E+18</v>
      </c>
      <c r="C5362" t="s">
        <v>20514</v>
      </c>
      <c r="D5362" s="1">
        <v>43442</v>
      </c>
      <c r="E5362" s="2">
        <v>2.4143518518518519E-2</v>
      </c>
      <c r="F5362">
        <v>200</v>
      </c>
      <c r="G5362">
        <v>1889611729</v>
      </c>
      <c r="H5362" t="s">
        <v>354</v>
      </c>
      <c r="I5362" t="s">
        <v>355</v>
      </c>
      <c r="J5362" t="s">
        <v>265</v>
      </c>
      <c r="K5362" t="s">
        <v>20515</v>
      </c>
      <c r="L5362" t="s">
        <v>266</v>
      </c>
      <c r="M5362" t="s">
        <v>267</v>
      </c>
      <c r="N5362" t="s">
        <v>267</v>
      </c>
      <c r="O5362" t="s">
        <v>267</v>
      </c>
      <c r="P5362">
        <v>0</v>
      </c>
      <c r="Q5362">
        <v>0</v>
      </c>
      <c r="R5362">
        <v>1</v>
      </c>
      <c r="S5362" t="s">
        <v>267</v>
      </c>
      <c r="T5362" t="s">
        <v>267</v>
      </c>
      <c r="U5362" t="s">
        <v>20516</v>
      </c>
      <c r="V5362" t="b">
        <v>0</v>
      </c>
      <c r="W5362" t="s">
        <v>265</v>
      </c>
      <c r="X5362">
        <v>0</v>
      </c>
      <c r="Y5362" t="s">
        <v>265</v>
      </c>
      <c r="Z5362" t="s">
        <v>265</v>
      </c>
      <c r="AA5362" t="s">
        <v>265</v>
      </c>
      <c r="AB5362" t="s">
        <v>265</v>
      </c>
      <c r="AC5362" t="s">
        <v>265</v>
      </c>
      <c r="AD5362" t="s">
        <v>265</v>
      </c>
      <c r="AE5362" t="s">
        <v>265</v>
      </c>
      <c r="AF5362" t="s">
        <v>20517</v>
      </c>
      <c r="AG5362" t="s">
        <v>265</v>
      </c>
      <c r="AH5362" t="s">
        <v>265</v>
      </c>
      <c r="AI5362" t="s">
        <v>265</v>
      </c>
      <c r="AJ5362" t="s">
        <v>265</v>
      </c>
      <c r="AL5362" t="str">
        <f>IF(Sudan_News12[[#This Row],[relevancy_classification_english]]="Relevant","مناسب",IF(Sudan_News12[[#This Row],[relevancy_classification_english]]="Relevant","عَرَضِيّ",""))</f>
        <v/>
      </c>
      <c r="AN5362" t="str">
        <f>IF(Sudan_News12[[#This Row],[sentiment_analysis_english]]="Negative","سلبي",IF(Sudan_News12[[#This Row],[sentiment_analysis_english]]="Neutral","حيادي",IF(Sudan_News12[[#This Row],[sentiment_analysis_english]]="Positive","إيجابي","")))</f>
        <v/>
      </c>
      <c r="AO5362" t="e">
        <f>INDEX(TextClassificationList[],MATCH(Sudan_News12[[#This Row],[text_classification_arabic]],TextClassificationList[text_classification_arabic],0),1)</f>
        <v>#N/A</v>
      </c>
      <c r="AQ5362" t="e">
        <f>INDEX(TextClassificationList[],MATCH(Sudan_News12[[#This Row],[text_classification_arabic2]],TextClassificationList[text_classification_arabic],0),1)</f>
        <v>#N/A</v>
      </c>
      <c r="AS5362" t="e">
        <f>INDEX(TextClassificationList[],MATCH(Sudan_News12[[#This Row],[text_classification_arabic3]],TextClassificationList[text_classification_arabic],0),1)</f>
        <v>#N/A</v>
      </c>
      <c r="AU5362" t="e">
        <f>INDEX(TextClassificationList[],MATCH(Sudan_News12[[#This Row],[text_classification_arabic4]],TextClassificationList[text_classification_arabic],0),1)</f>
        <v>#N/A</v>
      </c>
      <c r="AW5362" t="e">
        <f>INDEX(TextClassificationList[],MATCH(Sudan_News12[[#This Row],[text_classification_arabic5]],TextClassificationList[text_classification_arabic],0),1)</f>
        <v>#N/A</v>
      </c>
    </row>
    <row r="5363" spans="1:49" x14ac:dyDescent="0.2">
      <c r="A5363">
        <v>1.0711707650751693E+18</v>
      </c>
      <c r="B5363">
        <v>1.070631877692801E+18</v>
      </c>
      <c r="C5363" t="s">
        <v>20518</v>
      </c>
      <c r="D5363" s="1">
        <v>43442</v>
      </c>
      <c r="E5363" s="2">
        <v>2.298611111111111E-2</v>
      </c>
      <c r="F5363">
        <v>200</v>
      </c>
      <c r="G5363">
        <v>1889611729</v>
      </c>
      <c r="H5363" t="s">
        <v>354</v>
      </c>
      <c r="I5363" t="s">
        <v>355</v>
      </c>
      <c r="J5363" t="s">
        <v>265</v>
      </c>
      <c r="K5363" t="s">
        <v>20519</v>
      </c>
      <c r="L5363" t="s">
        <v>266</v>
      </c>
      <c r="M5363" t="s">
        <v>267</v>
      </c>
      <c r="N5363" t="s">
        <v>267</v>
      </c>
      <c r="O5363" t="s">
        <v>267</v>
      </c>
      <c r="P5363">
        <v>0</v>
      </c>
      <c r="Q5363">
        <v>0</v>
      </c>
      <c r="R5363">
        <v>0</v>
      </c>
      <c r="S5363" t="s">
        <v>267</v>
      </c>
      <c r="T5363" t="s">
        <v>267</v>
      </c>
      <c r="U5363" t="s">
        <v>20520</v>
      </c>
      <c r="V5363" t="b">
        <v>0</v>
      </c>
      <c r="W5363" t="s">
        <v>265</v>
      </c>
      <c r="X5363">
        <v>0</v>
      </c>
      <c r="Y5363" t="s">
        <v>265</v>
      </c>
      <c r="Z5363" t="s">
        <v>265</v>
      </c>
      <c r="AA5363" t="s">
        <v>265</v>
      </c>
      <c r="AB5363" t="s">
        <v>265</v>
      </c>
      <c r="AC5363" t="s">
        <v>265</v>
      </c>
      <c r="AD5363" t="s">
        <v>265</v>
      </c>
      <c r="AE5363" t="s">
        <v>265</v>
      </c>
      <c r="AF5363" t="s">
        <v>267</v>
      </c>
      <c r="AG5363" t="s">
        <v>265</v>
      </c>
      <c r="AH5363" t="s">
        <v>265</v>
      </c>
      <c r="AI5363" t="s">
        <v>265</v>
      </c>
      <c r="AJ5363" t="s">
        <v>265</v>
      </c>
      <c r="AL5363" t="str">
        <f>IF(Sudan_News12[[#This Row],[relevancy_classification_english]]="Relevant","مناسب",IF(Sudan_News12[[#This Row],[relevancy_classification_english]]="Relevant","عَرَضِيّ",""))</f>
        <v/>
      </c>
      <c r="AN5363" t="str">
        <f>IF(Sudan_News12[[#This Row],[sentiment_analysis_english]]="Negative","سلبي",IF(Sudan_News12[[#This Row],[sentiment_analysis_english]]="Neutral","حيادي",IF(Sudan_News12[[#This Row],[sentiment_analysis_english]]="Positive","إيجابي","")))</f>
        <v/>
      </c>
      <c r="AO5363" t="e">
        <f>INDEX(TextClassificationList[],MATCH(Sudan_News12[[#This Row],[text_classification_arabic]],TextClassificationList[text_classification_arabic],0),1)</f>
        <v>#N/A</v>
      </c>
      <c r="AQ5363" t="e">
        <f>INDEX(TextClassificationList[],MATCH(Sudan_News12[[#This Row],[text_classification_arabic2]],TextClassificationList[text_classification_arabic],0),1)</f>
        <v>#N/A</v>
      </c>
      <c r="AS5363" t="e">
        <f>INDEX(TextClassificationList[],MATCH(Sudan_News12[[#This Row],[text_classification_arabic3]],TextClassificationList[text_classification_arabic],0),1)</f>
        <v>#N/A</v>
      </c>
      <c r="AU5363" t="e">
        <f>INDEX(TextClassificationList[],MATCH(Sudan_News12[[#This Row],[text_classification_arabic4]],TextClassificationList[text_classification_arabic],0),1)</f>
        <v>#N/A</v>
      </c>
      <c r="AW5363" t="e">
        <f>INDEX(TextClassificationList[],MATCH(Sudan_News12[[#This Row],[text_classification_arabic5]],TextClassificationList[text_classification_arabic],0),1)</f>
        <v>#N/A</v>
      </c>
    </row>
    <row r="5364" spans="1:49" x14ac:dyDescent="0.2">
      <c r="A5364">
        <v>1.0711703535006966E+18</v>
      </c>
      <c r="B5364">
        <v>1.0710548637888389E+18</v>
      </c>
      <c r="C5364" t="s">
        <v>20521</v>
      </c>
      <c r="D5364" s="1">
        <v>43442</v>
      </c>
      <c r="E5364" s="2">
        <v>2.1851851851851851E-2</v>
      </c>
      <c r="F5364">
        <v>200</v>
      </c>
      <c r="G5364">
        <v>1889611729</v>
      </c>
      <c r="H5364" t="s">
        <v>354</v>
      </c>
      <c r="I5364" t="s">
        <v>355</v>
      </c>
      <c r="J5364" t="s">
        <v>265</v>
      </c>
      <c r="K5364" t="s">
        <v>20522</v>
      </c>
      <c r="L5364" t="s">
        <v>266</v>
      </c>
      <c r="M5364" t="s">
        <v>267</v>
      </c>
      <c r="N5364" t="s">
        <v>267</v>
      </c>
      <c r="O5364" t="s">
        <v>267</v>
      </c>
      <c r="P5364">
        <v>0</v>
      </c>
      <c r="Q5364">
        <v>0</v>
      </c>
      <c r="R5364">
        <v>0</v>
      </c>
      <c r="S5364" t="s">
        <v>267</v>
      </c>
      <c r="T5364" t="s">
        <v>267</v>
      </c>
      <c r="U5364" t="s">
        <v>20523</v>
      </c>
      <c r="V5364" t="b">
        <v>0</v>
      </c>
      <c r="W5364" t="s">
        <v>265</v>
      </c>
      <c r="X5364">
        <v>0</v>
      </c>
      <c r="Y5364" t="s">
        <v>265</v>
      </c>
      <c r="Z5364" t="s">
        <v>265</v>
      </c>
      <c r="AA5364" t="s">
        <v>265</v>
      </c>
      <c r="AB5364" t="s">
        <v>265</v>
      </c>
      <c r="AC5364" t="s">
        <v>265</v>
      </c>
      <c r="AD5364" t="s">
        <v>265</v>
      </c>
      <c r="AE5364" t="s">
        <v>265</v>
      </c>
      <c r="AF5364" t="s">
        <v>16965</v>
      </c>
      <c r="AG5364" t="s">
        <v>265</v>
      </c>
      <c r="AH5364" t="s">
        <v>265</v>
      </c>
      <c r="AI5364" t="s">
        <v>265</v>
      </c>
      <c r="AJ5364" t="s">
        <v>265</v>
      </c>
      <c r="AL5364" t="str">
        <f>IF(Sudan_News12[[#This Row],[relevancy_classification_english]]="Relevant","مناسب",IF(Sudan_News12[[#This Row],[relevancy_classification_english]]="Relevant","عَرَضِيّ",""))</f>
        <v/>
      </c>
      <c r="AN5364" t="str">
        <f>IF(Sudan_News12[[#This Row],[sentiment_analysis_english]]="Negative","سلبي",IF(Sudan_News12[[#This Row],[sentiment_analysis_english]]="Neutral","حيادي",IF(Sudan_News12[[#This Row],[sentiment_analysis_english]]="Positive","إيجابي","")))</f>
        <v/>
      </c>
      <c r="AO5364" t="e">
        <f>INDEX(TextClassificationList[],MATCH(Sudan_News12[[#This Row],[text_classification_arabic]],TextClassificationList[text_classification_arabic],0),1)</f>
        <v>#N/A</v>
      </c>
      <c r="AQ5364" t="e">
        <f>INDEX(TextClassificationList[],MATCH(Sudan_News12[[#This Row],[text_classification_arabic2]],TextClassificationList[text_classification_arabic],0),1)</f>
        <v>#N/A</v>
      </c>
      <c r="AS5364" t="e">
        <f>INDEX(TextClassificationList[],MATCH(Sudan_News12[[#This Row],[text_classification_arabic3]],TextClassificationList[text_classification_arabic],0),1)</f>
        <v>#N/A</v>
      </c>
      <c r="AU5364" t="e">
        <f>INDEX(TextClassificationList[],MATCH(Sudan_News12[[#This Row],[text_classification_arabic4]],TextClassificationList[text_classification_arabic],0),1)</f>
        <v>#N/A</v>
      </c>
      <c r="AW5364" t="e">
        <f>INDEX(TextClassificationList[],MATCH(Sudan_News12[[#This Row],[text_classification_arabic5]],TextClassificationList[text_classification_arabic],0),1)</f>
        <v>#N/A</v>
      </c>
    </row>
    <row r="5365" spans="1:49" x14ac:dyDescent="0.2">
      <c r="A5365">
        <v>1.0711691374965228E+18</v>
      </c>
      <c r="B5365">
        <v>1.0710794724163379E+18</v>
      </c>
      <c r="C5365" t="s">
        <v>20524</v>
      </c>
      <c r="D5365" s="1">
        <v>43442</v>
      </c>
      <c r="E5365" s="2">
        <v>1.849537037037037E-2</v>
      </c>
      <c r="F5365">
        <v>200</v>
      </c>
      <c r="G5365">
        <v>1889611729</v>
      </c>
      <c r="H5365" t="s">
        <v>354</v>
      </c>
      <c r="I5365" t="s">
        <v>355</v>
      </c>
      <c r="J5365" t="s">
        <v>265</v>
      </c>
      <c r="K5365" t="s">
        <v>20525</v>
      </c>
      <c r="L5365" t="s">
        <v>266</v>
      </c>
      <c r="M5365" t="s">
        <v>267</v>
      </c>
      <c r="N5365" t="s">
        <v>267</v>
      </c>
      <c r="O5365" t="s">
        <v>267</v>
      </c>
      <c r="P5365">
        <v>1</v>
      </c>
      <c r="Q5365">
        <v>0</v>
      </c>
      <c r="R5365">
        <v>2</v>
      </c>
      <c r="S5365" t="s">
        <v>267</v>
      </c>
      <c r="T5365" t="s">
        <v>267</v>
      </c>
      <c r="U5365" t="s">
        <v>20526</v>
      </c>
      <c r="V5365" t="b">
        <v>0</v>
      </c>
      <c r="W5365" t="s">
        <v>265</v>
      </c>
      <c r="X5365">
        <v>0</v>
      </c>
      <c r="Y5365" t="s">
        <v>265</v>
      </c>
      <c r="Z5365" t="s">
        <v>265</v>
      </c>
      <c r="AA5365" t="s">
        <v>265</v>
      </c>
      <c r="AB5365" t="s">
        <v>265</v>
      </c>
      <c r="AC5365" t="s">
        <v>265</v>
      </c>
      <c r="AD5365" t="s">
        <v>265</v>
      </c>
      <c r="AE5365" t="s">
        <v>265</v>
      </c>
      <c r="AF5365" t="s">
        <v>20527</v>
      </c>
      <c r="AG5365" t="s">
        <v>265</v>
      </c>
      <c r="AH5365" t="s">
        <v>265</v>
      </c>
      <c r="AI5365" t="s">
        <v>265</v>
      </c>
      <c r="AJ5365" t="s">
        <v>265</v>
      </c>
      <c r="AL5365" t="str">
        <f>IF(Sudan_News12[[#This Row],[relevancy_classification_english]]="Relevant","مناسب",IF(Sudan_News12[[#This Row],[relevancy_classification_english]]="Relevant","عَرَضِيّ",""))</f>
        <v/>
      </c>
      <c r="AN5365" t="str">
        <f>IF(Sudan_News12[[#This Row],[sentiment_analysis_english]]="Negative","سلبي",IF(Sudan_News12[[#This Row],[sentiment_analysis_english]]="Neutral","حيادي",IF(Sudan_News12[[#This Row],[sentiment_analysis_english]]="Positive","إيجابي","")))</f>
        <v/>
      </c>
      <c r="AO5365" t="e">
        <f>INDEX(TextClassificationList[],MATCH(Sudan_News12[[#This Row],[text_classification_arabic]],TextClassificationList[text_classification_arabic],0),1)</f>
        <v>#N/A</v>
      </c>
      <c r="AQ5365" t="e">
        <f>INDEX(TextClassificationList[],MATCH(Sudan_News12[[#This Row],[text_classification_arabic2]],TextClassificationList[text_classification_arabic],0),1)</f>
        <v>#N/A</v>
      </c>
      <c r="AS5365" t="e">
        <f>INDEX(TextClassificationList[],MATCH(Sudan_News12[[#This Row],[text_classification_arabic3]],TextClassificationList[text_classification_arabic],0),1)</f>
        <v>#N/A</v>
      </c>
      <c r="AU5365" t="e">
        <f>INDEX(TextClassificationList[],MATCH(Sudan_News12[[#This Row],[text_classification_arabic4]],TextClassificationList[text_classification_arabic],0),1)</f>
        <v>#N/A</v>
      </c>
      <c r="AW5365" t="e">
        <f>INDEX(TextClassificationList[],MATCH(Sudan_News12[[#This Row],[text_classification_arabic5]],TextClassificationList[text_classification_arabic],0),1)</f>
        <v>#N/A</v>
      </c>
    </row>
    <row r="5366" spans="1:49" x14ac:dyDescent="0.2">
      <c r="A5366">
        <v>1.0710949930272522E+18</v>
      </c>
      <c r="B5366">
        <v>1.0710648451754148E+18</v>
      </c>
      <c r="C5366" t="s">
        <v>20528</v>
      </c>
      <c r="D5366" s="1">
        <v>43441</v>
      </c>
      <c r="E5366" s="2">
        <v>0.81388888888888888</v>
      </c>
      <c r="F5366">
        <v>200</v>
      </c>
      <c r="G5366">
        <v>1889611729</v>
      </c>
      <c r="H5366" t="s">
        <v>354</v>
      </c>
      <c r="I5366" t="s">
        <v>355</v>
      </c>
      <c r="J5366" t="s">
        <v>265</v>
      </c>
      <c r="K5366" t="s">
        <v>20529</v>
      </c>
      <c r="L5366" t="s">
        <v>266</v>
      </c>
      <c r="M5366" t="s">
        <v>267</v>
      </c>
      <c r="N5366" t="s">
        <v>267</v>
      </c>
      <c r="O5366" t="s">
        <v>267</v>
      </c>
      <c r="P5366">
        <v>0</v>
      </c>
      <c r="Q5366">
        <v>0</v>
      </c>
      <c r="R5366">
        <v>0</v>
      </c>
      <c r="S5366" t="s">
        <v>267</v>
      </c>
      <c r="T5366" t="s">
        <v>267</v>
      </c>
      <c r="U5366" t="s">
        <v>20530</v>
      </c>
      <c r="V5366" t="b">
        <v>0</v>
      </c>
      <c r="W5366" t="s">
        <v>265</v>
      </c>
      <c r="X5366">
        <v>0</v>
      </c>
      <c r="Y5366" t="s">
        <v>265</v>
      </c>
      <c r="Z5366" t="s">
        <v>265</v>
      </c>
      <c r="AA5366" t="s">
        <v>265</v>
      </c>
      <c r="AB5366" t="s">
        <v>265</v>
      </c>
      <c r="AC5366" t="s">
        <v>265</v>
      </c>
      <c r="AD5366" t="s">
        <v>265</v>
      </c>
      <c r="AE5366" t="s">
        <v>265</v>
      </c>
      <c r="AF5366" t="s">
        <v>19366</v>
      </c>
      <c r="AG5366" t="s">
        <v>265</v>
      </c>
      <c r="AH5366" t="s">
        <v>265</v>
      </c>
      <c r="AI5366" t="s">
        <v>265</v>
      </c>
      <c r="AJ5366" t="s">
        <v>265</v>
      </c>
      <c r="AL5366" t="str">
        <f>IF(Sudan_News12[[#This Row],[relevancy_classification_english]]="Relevant","مناسب",IF(Sudan_News12[[#This Row],[relevancy_classification_english]]="Relevant","عَرَضِيّ",""))</f>
        <v/>
      </c>
      <c r="AN5366" t="str">
        <f>IF(Sudan_News12[[#This Row],[sentiment_analysis_english]]="Negative","سلبي",IF(Sudan_News12[[#This Row],[sentiment_analysis_english]]="Neutral","حيادي",IF(Sudan_News12[[#This Row],[sentiment_analysis_english]]="Positive","إيجابي","")))</f>
        <v/>
      </c>
      <c r="AO5366" t="e">
        <f>INDEX(TextClassificationList[],MATCH(Sudan_News12[[#This Row],[text_classification_arabic]],TextClassificationList[text_classification_arabic],0),1)</f>
        <v>#N/A</v>
      </c>
      <c r="AQ5366" t="e">
        <f>INDEX(TextClassificationList[],MATCH(Sudan_News12[[#This Row],[text_classification_arabic2]],TextClassificationList[text_classification_arabic],0),1)</f>
        <v>#N/A</v>
      </c>
      <c r="AS5366" t="e">
        <f>INDEX(TextClassificationList[],MATCH(Sudan_News12[[#This Row],[text_classification_arabic3]],TextClassificationList[text_classification_arabic],0),1)</f>
        <v>#N/A</v>
      </c>
      <c r="AU5366" t="e">
        <f>INDEX(TextClassificationList[],MATCH(Sudan_News12[[#This Row],[text_classification_arabic4]],TextClassificationList[text_classification_arabic],0),1)</f>
        <v>#N/A</v>
      </c>
      <c r="AW5366" t="e">
        <f>INDEX(TextClassificationList[],MATCH(Sudan_News12[[#This Row],[text_classification_arabic5]],TextClassificationList[text_classification_arabic],0),1)</f>
        <v>#N/A</v>
      </c>
    </row>
    <row r="5367" spans="1:49" x14ac:dyDescent="0.2">
      <c r="A5367">
        <v>1.0710510212150354E+18</v>
      </c>
      <c r="B5367">
        <v>1.0710510212150354E+18</v>
      </c>
      <c r="C5367" t="s">
        <v>20531</v>
      </c>
      <c r="D5367" s="1">
        <v>43441</v>
      </c>
      <c r="E5367" s="2">
        <v>0.69255787037037042</v>
      </c>
      <c r="F5367">
        <v>200</v>
      </c>
      <c r="G5367">
        <v>1889611729</v>
      </c>
      <c r="H5367" t="s">
        <v>354</v>
      </c>
      <c r="I5367" t="s">
        <v>355</v>
      </c>
      <c r="J5367" t="s">
        <v>265</v>
      </c>
      <c r="K5367" t="s">
        <v>20532</v>
      </c>
      <c r="L5367" t="s">
        <v>266</v>
      </c>
      <c r="M5367" t="s">
        <v>267</v>
      </c>
      <c r="N5367" t="s">
        <v>267</v>
      </c>
      <c r="O5367" t="s">
        <v>20533</v>
      </c>
      <c r="P5367">
        <v>0</v>
      </c>
      <c r="Q5367">
        <v>1</v>
      </c>
      <c r="R5367">
        <v>1</v>
      </c>
      <c r="S5367" t="s">
        <v>20534</v>
      </c>
      <c r="T5367" t="s">
        <v>267</v>
      </c>
      <c r="U5367" t="s">
        <v>20535</v>
      </c>
      <c r="V5367" t="b">
        <v>0</v>
      </c>
      <c r="W5367" t="s">
        <v>265</v>
      </c>
      <c r="X5367">
        <v>1</v>
      </c>
      <c r="Y5367" t="s">
        <v>20536</v>
      </c>
      <c r="Z5367" t="s">
        <v>265</v>
      </c>
      <c r="AA5367" t="s">
        <v>265</v>
      </c>
      <c r="AB5367" t="s">
        <v>265</v>
      </c>
      <c r="AC5367" t="s">
        <v>265</v>
      </c>
      <c r="AD5367" t="s">
        <v>265</v>
      </c>
      <c r="AE5367" t="s">
        <v>265</v>
      </c>
      <c r="AF5367" t="s">
        <v>267</v>
      </c>
      <c r="AG5367" t="s">
        <v>265</v>
      </c>
      <c r="AH5367" t="s">
        <v>265</v>
      </c>
      <c r="AI5367" t="s">
        <v>265</v>
      </c>
      <c r="AJ5367" t="s">
        <v>265</v>
      </c>
      <c r="AL5367" t="str">
        <f>IF(Sudan_News12[[#This Row],[relevancy_classification_english]]="Relevant","مناسب",IF(Sudan_News12[[#This Row],[relevancy_classification_english]]="Relevant","عَرَضِيّ",""))</f>
        <v/>
      </c>
      <c r="AN5367" t="str">
        <f>IF(Sudan_News12[[#This Row],[sentiment_analysis_english]]="Negative","سلبي",IF(Sudan_News12[[#This Row],[sentiment_analysis_english]]="Neutral","حيادي",IF(Sudan_News12[[#This Row],[sentiment_analysis_english]]="Positive","إيجابي","")))</f>
        <v/>
      </c>
      <c r="AO5367" t="e">
        <f>INDEX(TextClassificationList[],MATCH(Sudan_News12[[#This Row],[text_classification_arabic]],TextClassificationList[text_classification_arabic],0),1)</f>
        <v>#N/A</v>
      </c>
      <c r="AQ5367" t="e">
        <f>INDEX(TextClassificationList[],MATCH(Sudan_News12[[#This Row],[text_classification_arabic2]],TextClassificationList[text_classification_arabic],0),1)</f>
        <v>#N/A</v>
      </c>
      <c r="AS5367" t="e">
        <f>INDEX(TextClassificationList[],MATCH(Sudan_News12[[#This Row],[text_classification_arabic3]],TextClassificationList[text_classification_arabic],0),1)</f>
        <v>#N/A</v>
      </c>
      <c r="AU5367" t="e">
        <f>INDEX(TextClassificationList[],MATCH(Sudan_News12[[#This Row],[text_classification_arabic4]],TextClassificationList[text_classification_arabic],0),1)</f>
        <v>#N/A</v>
      </c>
      <c r="AW5367" t="e">
        <f>INDEX(TextClassificationList[],MATCH(Sudan_News12[[#This Row],[text_classification_arabic5]],TextClassificationList[text_classification_arabic],0),1)</f>
        <v>#N/A</v>
      </c>
    </row>
    <row r="5368" spans="1:49" x14ac:dyDescent="0.2">
      <c r="A5368">
        <v>1.0710288666160579E+18</v>
      </c>
      <c r="B5368">
        <v>1.0710288666160579E+18</v>
      </c>
      <c r="C5368" t="s">
        <v>20537</v>
      </c>
      <c r="D5368" s="1">
        <v>43441</v>
      </c>
      <c r="E5368" s="2">
        <v>0.63142361111111112</v>
      </c>
      <c r="F5368">
        <v>200</v>
      </c>
      <c r="G5368">
        <v>1889611729</v>
      </c>
      <c r="H5368" t="s">
        <v>354</v>
      </c>
      <c r="I5368" t="s">
        <v>355</v>
      </c>
      <c r="J5368" t="s">
        <v>265</v>
      </c>
      <c r="K5368" t="s">
        <v>20538</v>
      </c>
      <c r="L5368" t="s">
        <v>266</v>
      </c>
      <c r="M5368" t="s">
        <v>267</v>
      </c>
      <c r="N5368" t="s">
        <v>267</v>
      </c>
      <c r="O5368" t="s">
        <v>20539</v>
      </c>
      <c r="P5368">
        <v>0</v>
      </c>
      <c r="Q5368">
        <v>2</v>
      </c>
      <c r="R5368">
        <v>1</v>
      </c>
      <c r="S5368" t="s">
        <v>267</v>
      </c>
      <c r="T5368" t="s">
        <v>267</v>
      </c>
      <c r="U5368" t="s">
        <v>20540</v>
      </c>
      <c r="V5368" t="b">
        <v>0</v>
      </c>
      <c r="W5368" t="s">
        <v>265</v>
      </c>
      <c r="X5368">
        <v>1</v>
      </c>
      <c r="Y5368" t="s">
        <v>20541</v>
      </c>
      <c r="Z5368" t="s">
        <v>265</v>
      </c>
      <c r="AA5368" t="s">
        <v>265</v>
      </c>
      <c r="AB5368" t="s">
        <v>265</v>
      </c>
      <c r="AC5368" t="s">
        <v>265</v>
      </c>
      <c r="AD5368" t="s">
        <v>265</v>
      </c>
      <c r="AE5368" t="s">
        <v>265</v>
      </c>
      <c r="AF5368" t="s">
        <v>267</v>
      </c>
      <c r="AG5368" t="s">
        <v>265</v>
      </c>
      <c r="AH5368" t="s">
        <v>265</v>
      </c>
      <c r="AI5368" t="s">
        <v>265</v>
      </c>
      <c r="AJ5368" t="s">
        <v>265</v>
      </c>
      <c r="AL5368" t="str">
        <f>IF(Sudan_News12[[#This Row],[relevancy_classification_english]]="Relevant","مناسب",IF(Sudan_News12[[#This Row],[relevancy_classification_english]]="Relevant","عَرَضِيّ",""))</f>
        <v/>
      </c>
      <c r="AN5368" t="str">
        <f>IF(Sudan_News12[[#This Row],[sentiment_analysis_english]]="Negative","سلبي",IF(Sudan_News12[[#This Row],[sentiment_analysis_english]]="Neutral","حيادي",IF(Sudan_News12[[#This Row],[sentiment_analysis_english]]="Positive","إيجابي","")))</f>
        <v/>
      </c>
      <c r="AO5368" t="e">
        <f>INDEX(TextClassificationList[],MATCH(Sudan_News12[[#This Row],[text_classification_arabic]],TextClassificationList[text_classification_arabic],0),1)</f>
        <v>#N/A</v>
      </c>
      <c r="AQ5368" t="e">
        <f>INDEX(TextClassificationList[],MATCH(Sudan_News12[[#This Row],[text_classification_arabic2]],TextClassificationList[text_classification_arabic],0),1)</f>
        <v>#N/A</v>
      </c>
      <c r="AS5368" t="e">
        <f>INDEX(TextClassificationList[],MATCH(Sudan_News12[[#This Row],[text_classification_arabic3]],TextClassificationList[text_classification_arabic],0),1)</f>
        <v>#N/A</v>
      </c>
      <c r="AU5368" t="e">
        <f>INDEX(TextClassificationList[],MATCH(Sudan_News12[[#This Row],[text_classification_arabic4]],TextClassificationList[text_classification_arabic],0),1)</f>
        <v>#N/A</v>
      </c>
      <c r="AW5368" t="e">
        <f>INDEX(TextClassificationList[],MATCH(Sudan_News12[[#This Row],[text_classification_arabic5]],TextClassificationList[text_classification_arabic],0),1)</f>
        <v>#N/A</v>
      </c>
    </row>
    <row r="5369" spans="1:49" x14ac:dyDescent="0.2">
      <c r="A5369">
        <v>1.0710274421507932E+18</v>
      </c>
      <c r="B5369">
        <v>1.0710274421507932E+18</v>
      </c>
      <c r="C5369" t="s">
        <v>20542</v>
      </c>
      <c r="D5369" s="1">
        <v>43441</v>
      </c>
      <c r="E5369" s="2">
        <v>0.62748842592592591</v>
      </c>
      <c r="F5369">
        <v>200</v>
      </c>
      <c r="G5369">
        <v>1889611729</v>
      </c>
      <c r="H5369" t="s">
        <v>354</v>
      </c>
      <c r="I5369" t="s">
        <v>355</v>
      </c>
      <c r="J5369" t="s">
        <v>265</v>
      </c>
      <c r="K5369" t="s">
        <v>20543</v>
      </c>
      <c r="L5369" t="s">
        <v>266</v>
      </c>
      <c r="M5369" t="s">
        <v>267</v>
      </c>
      <c r="N5369" t="s">
        <v>267</v>
      </c>
      <c r="O5369" t="s">
        <v>20544</v>
      </c>
      <c r="P5369">
        <v>0</v>
      </c>
      <c r="Q5369">
        <v>1</v>
      </c>
      <c r="R5369">
        <v>0</v>
      </c>
      <c r="S5369" t="s">
        <v>267</v>
      </c>
      <c r="T5369" t="s">
        <v>267</v>
      </c>
      <c r="U5369" t="s">
        <v>20545</v>
      </c>
      <c r="V5369" t="b">
        <v>0</v>
      </c>
      <c r="W5369" t="s">
        <v>265</v>
      </c>
      <c r="X5369">
        <v>1</v>
      </c>
      <c r="Y5369" t="s">
        <v>20546</v>
      </c>
      <c r="Z5369" t="s">
        <v>265</v>
      </c>
      <c r="AA5369" t="s">
        <v>265</v>
      </c>
      <c r="AB5369" t="s">
        <v>265</v>
      </c>
      <c r="AC5369" t="s">
        <v>265</v>
      </c>
      <c r="AD5369" t="s">
        <v>265</v>
      </c>
      <c r="AE5369" t="s">
        <v>265</v>
      </c>
      <c r="AF5369" t="s">
        <v>267</v>
      </c>
      <c r="AG5369" t="s">
        <v>265</v>
      </c>
      <c r="AH5369" t="s">
        <v>265</v>
      </c>
      <c r="AI5369" t="s">
        <v>265</v>
      </c>
      <c r="AJ5369" t="s">
        <v>265</v>
      </c>
      <c r="AL5369" t="str">
        <f>IF(Sudan_News12[[#This Row],[relevancy_classification_english]]="Relevant","مناسب",IF(Sudan_News12[[#This Row],[relevancy_classification_english]]="Relevant","عَرَضِيّ",""))</f>
        <v/>
      </c>
      <c r="AN5369" t="str">
        <f>IF(Sudan_News12[[#This Row],[sentiment_analysis_english]]="Negative","سلبي",IF(Sudan_News12[[#This Row],[sentiment_analysis_english]]="Neutral","حيادي",IF(Sudan_News12[[#This Row],[sentiment_analysis_english]]="Positive","إيجابي","")))</f>
        <v/>
      </c>
      <c r="AO5369" t="e">
        <f>INDEX(TextClassificationList[],MATCH(Sudan_News12[[#This Row],[text_classification_arabic]],TextClassificationList[text_classification_arabic],0),1)</f>
        <v>#N/A</v>
      </c>
      <c r="AQ5369" t="e">
        <f>INDEX(TextClassificationList[],MATCH(Sudan_News12[[#This Row],[text_classification_arabic2]],TextClassificationList[text_classification_arabic],0),1)</f>
        <v>#N/A</v>
      </c>
      <c r="AS5369" t="e">
        <f>INDEX(TextClassificationList[],MATCH(Sudan_News12[[#This Row],[text_classification_arabic3]],TextClassificationList[text_classification_arabic],0),1)</f>
        <v>#N/A</v>
      </c>
      <c r="AU5369" t="e">
        <f>INDEX(TextClassificationList[],MATCH(Sudan_News12[[#This Row],[text_classification_arabic4]],TextClassificationList[text_classification_arabic],0),1)</f>
        <v>#N/A</v>
      </c>
      <c r="AW5369" t="e">
        <f>INDEX(TextClassificationList[],MATCH(Sudan_News12[[#This Row],[text_classification_arabic5]],TextClassificationList[text_classification_arabic],0),1)</f>
        <v>#N/A</v>
      </c>
    </row>
    <row r="5370" spans="1:49" x14ac:dyDescent="0.2">
      <c r="A5370">
        <v>1.0709779280103178E+18</v>
      </c>
      <c r="B5370">
        <v>1.0709779280103178E+18</v>
      </c>
      <c r="C5370" t="s">
        <v>20547</v>
      </c>
      <c r="D5370" s="1">
        <v>43441</v>
      </c>
      <c r="E5370" s="2">
        <v>0.49085648148148148</v>
      </c>
      <c r="F5370">
        <v>200</v>
      </c>
      <c r="G5370">
        <v>1889611729</v>
      </c>
      <c r="H5370" t="s">
        <v>354</v>
      </c>
      <c r="I5370" t="s">
        <v>355</v>
      </c>
      <c r="J5370" t="s">
        <v>265</v>
      </c>
      <c r="K5370" t="s">
        <v>20548</v>
      </c>
      <c r="L5370" t="s">
        <v>266</v>
      </c>
      <c r="M5370" t="s">
        <v>267</v>
      </c>
      <c r="N5370" t="s">
        <v>267</v>
      </c>
      <c r="O5370" t="s">
        <v>20549</v>
      </c>
      <c r="P5370">
        <v>0</v>
      </c>
      <c r="Q5370">
        <v>1</v>
      </c>
      <c r="R5370">
        <v>1</v>
      </c>
      <c r="S5370" t="s">
        <v>269</v>
      </c>
      <c r="T5370" t="s">
        <v>267</v>
      </c>
      <c r="U5370" t="s">
        <v>20550</v>
      </c>
      <c r="V5370" t="b">
        <v>0</v>
      </c>
      <c r="W5370" t="s">
        <v>265</v>
      </c>
      <c r="X5370">
        <v>1</v>
      </c>
      <c r="Y5370" t="s">
        <v>20551</v>
      </c>
      <c r="Z5370" t="s">
        <v>265</v>
      </c>
      <c r="AA5370" t="s">
        <v>265</v>
      </c>
      <c r="AB5370" t="s">
        <v>265</v>
      </c>
      <c r="AC5370" t="s">
        <v>265</v>
      </c>
      <c r="AD5370" t="s">
        <v>265</v>
      </c>
      <c r="AE5370" t="s">
        <v>265</v>
      </c>
      <c r="AF5370" t="s">
        <v>267</v>
      </c>
      <c r="AG5370" t="s">
        <v>265</v>
      </c>
      <c r="AH5370" t="s">
        <v>265</v>
      </c>
      <c r="AI5370" t="s">
        <v>265</v>
      </c>
      <c r="AJ5370" t="s">
        <v>265</v>
      </c>
      <c r="AL5370" t="str">
        <f>IF(Sudan_News12[[#This Row],[relevancy_classification_english]]="Relevant","مناسب",IF(Sudan_News12[[#This Row],[relevancy_classification_english]]="Relevant","عَرَضِيّ",""))</f>
        <v/>
      </c>
      <c r="AN5370" t="str">
        <f>IF(Sudan_News12[[#This Row],[sentiment_analysis_english]]="Negative","سلبي",IF(Sudan_News12[[#This Row],[sentiment_analysis_english]]="Neutral","حيادي",IF(Sudan_News12[[#This Row],[sentiment_analysis_english]]="Positive","إيجابي","")))</f>
        <v/>
      </c>
      <c r="AO5370" t="e">
        <f>INDEX(TextClassificationList[],MATCH(Sudan_News12[[#This Row],[text_classification_arabic]],TextClassificationList[text_classification_arabic],0),1)</f>
        <v>#N/A</v>
      </c>
      <c r="AQ5370" t="e">
        <f>INDEX(TextClassificationList[],MATCH(Sudan_News12[[#This Row],[text_classification_arabic2]],TextClassificationList[text_classification_arabic],0),1)</f>
        <v>#N/A</v>
      </c>
      <c r="AS5370" t="e">
        <f>INDEX(TextClassificationList[],MATCH(Sudan_News12[[#This Row],[text_classification_arabic3]],TextClassificationList[text_classification_arabic],0),1)</f>
        <v>#N/A</v>
      </c>
      <c r="AU5370" t="e">
        <f>INDEX(TextClassificationList[],MATCH(Sudan_News12[[#This Row],[text_classification_arabic4]],TextClassificationList[text_classification_arabic],0),1)</f>
        <v>#N/A</v>
      </c>
      <c r="AW5370" t="e">
        <f>INDEX(TextClassificationList[],MATCH(Sudan_News12[[#This Row],[text_classification_arabic5]],TextClassificationList[text_classification_arabic],0),1)</f>
        <v>#N/A</v>
      </c>
    </row>
    <row r="5371" spans="1:49" x14ac:dyDescent="0.2">
      <c r="A5371">
        <v>1.0708164304033055E+18</v>
      </c>
      <c r="B5371">
        <v>1.0708164304033055E+18</v>
      </c>
      <c r="C5371" t="s">
        <v>20552</v>
      </c>
      <c r="D5371" s="1">
        <v>43441</v>
      </c>
      <c r="E5371" s="2">
        <v>4.5208333333333336E-2</v>
      </c>
      <c r="F5371">
        <v>200</v>
      </c>
      <c r="G5371">
        <v>1889611729</v>
      </c>
      <c r="H5371" t="s">
        <v>354</v>
      </c>
      <c r="I5371" t="s">
        <v>355</v>
      </c>
      <c r="J5371" t="s">
        <v>265</v>
      </c>
      <c r="K5371" t="s">
        <v>20553</v>
      </c>
      <c r="L5371" t="s">
        <v>266</v>
      </c>
      <c r="M5371" t="s">
        <v>267</v>
      </c>
      <c r="N5371" t="s">
        <v>267</v>
      </c>
      <c r="O5371" t="s">
        <v>20554</v>
      </c>
      <c r="P5371">
        <v>0</v>
      </c>
      <c r="Q5371">
        <v>0</v>
      </c>
      <c r="R5371">
        <v>0</v>
      </c>
      <c r="S5371" t="s">
        <v>267</v>
      </c>
      <c r="T5371" t="s">
        <v>267</v>
      </c>
      <c r="U5371" t="s">
        <v>20555</v>
      </c>
      <c r="V5371" t="b">
        <v>0</v>
      </c>
      <c r="W5371" t="s">
        <v>265</v>
      </c>
      <c r="X5371">
        <v>1</v>
      </c>
      <c r="Y5371" t="s">
        <v>20556</v>
      </c>
      <c r="Z5371" t="s">
        <v>265</v>
      </c>
      <c r="AA5371" t="s">
        <v>265</v>
      </c>
      <c r="AB5371" t="s">
        <v>265</v>
      </c>
      <c r="AC5371" t="s">
        <v>265</v>
      </c>
      <c r="AD5371" t="s">
        <v>265</v>
      </c>
      <c r="AE5371" t="s">
        <v>265</v>
      </c>
      <c r="AF5371" t="s">
        <v>267</v>
      </c>
      <c r="AG5371" t="s">
        <v>265</v>
      </c>
      <c r="AH5371" t="s">
        <v>265</v>
      </c>
      <c r="AI5371" t="s">
        <v>265</v>
      </c>
      <c r="AJ5371" t="s">
        <v>265</v>
      </c>
      <c r="AL5371" t="str">
        <f>IF(Sudan_News12[[#This Row],[relevancy_classification_english]]="Relevant","مناسب",IF(Sudan_News12[[#This Row],[relevancy_classification_english]]="Relevant","عَرَضِيّ",""))</f>
        <v/>
      </c>
      <c r="AN5371" t="str">
        <f>IF(Sudan_News12[[#This Row],[sentiment_analysis_english]]="Negative","سلبي",IF(Sudan_News12[[#This Row],[sentiment_analysis_english]]="Neutral","حيادي",IF(Sudan_News12[[#This Row],[sentiment_analysis_english]]="Positive","إيجابي","")))</f>
        <v/>
      </c>
      <c r="AO5371" t="e">
        <f>INDEX(TextClassificationList[],MATCH(Sudan_News12[[#This Row],[text_classification_arabic]],TextClassificationList[text_classification_arabic],0),1)</f>
        <v>#N/A</v>
      </c>
      <c r="AQ5371" t="e">
        <f>INDEX(TextClassificationList[],MATCH(Sudan_News12[[#This Row],[text_classification_arabic2]],TextClassificationList[text_classification_arabic],0),1)</f>
        <v>#N/A</v>
      </c>
      <c r="AS5371" t="e">
        <f>INDEX(TextClassificationList[],MATCH(Sudan_News12[[#This Row],[text_classification_arabic3]],TextClassificationList[text_classification_arabic],0),1)</f>
        <v>#N/A</v>
      </c>
      <c r="AU5371" t="e">
        <f>INDEX(TextClassificationList[],MATCH(Sudan_News12[[#This Row],[text_classification_arabic4]],TextClassificationList[text_classification_arabic],0),1)</f>
        <v>#N/A</v>
      </c>
      <c r="AW5371" t="e">
        <f>INDEX(TextClassificationList[],MATCH(Sudan_News12[[#This Row],[text_classification_arabic5]],TextClassificationList[text_classification_arabic],0),1)</f>
        <v>#N/A</v>
      </c>
    </row>
    <row r="5372" spans="1:49" x14ac:dyDescent="0.2">
      <c r="A5372">
        <v>1.0708099797105254E+18</v>
      </c>
      <c r="B5372">
        <v>1.0708099797105254E+18</v>
      </c>
      <c r="C5372" t="s">
        <v>20557</v>
      </c>
      <c r="D5372" s="1">
        <v>43441</v>
      </c>
      <c r="E5372" s="2">
        <v>2.7407407407407408E-2</v>
      </c>
      <c r="F5372">
        <v>200</v>
      </c>
      <c r="G5372">
        <v>1889611729</v>
      </c>
      <c r="H5372" t="s">
        <v>354</v>
      </c>
      <c r="I5372" t="s">
        <v>355</v>
      </c>
      <c r="J5372" t="s">
        <v>265</v>
      </c>
      <c r="K5372" t="s">
        <v>20558</v>
      </c>
      <c r="L5372" t="s">
        <v>266</v>
      </c>
      <c r="M5372" t="s">
        <v>267</v>
      </c>
      <c r="N5372" t="s">
        <v>267</v>
      </c>
      <c r="O5372" t="s">
        <v>20559</v>
      </c>
      <c r="P5372">
        <v>0</v>
      </c>
      <c r="Q5372">
        <v>0</v>
      </c>
      <c r="R5372">
        <v>0</v>
      </c>
      <c r="S5372" t="s">
        <v>267</v>
      </c>
      <c r="T5372" t="s">
        <v>267</v>
      </c>
      <c r="U5372" t="s">
        <v>20560</v>
      </c>
      <c r="V5372" t="b">
        <v>0</v>
      </c>
      <c r="W5372" t="s">
        <v>265</v>
      </c>
      <c r="X5372">
        <v>1</v>
      </c>
      <c r="Y5372" t="s">
        <v>20561</v>
      </c>
      <c r="Z5372" t="s">
        <v>265</v>
      </c>
      <c r="AA5372" t="s">
        <v>265</v>
      </c>
      <c r="AB5372" t="s">
        <v>265</v>
      </c>
      <c r="AC5372" t="s">
        <v>265</v>
      </c>
      <c r="AD5372" t="s">
        <v>265</v>
      </c>
      <c r="AE5372" t="s">
        <v>265</v>
      </c>
      <c r="AF5372" t="s">
        <v>267</v>
      </c>
      <c r="AG5372" t="s">
        <v>265</v>
      </c>
      <c r="AH5372" t="s">
        <v>265</v>
      </c>
      <c r="AI5372" t="s">
        <v>265</v>
      </c>
      <c r="AJ5372" t="s">
        <v>265</v>
      </c>
      <c r="AL5372" t="str">
        <f>IF(Sudan_News12[[#This Row],[relevancy_classification_english]]="Relevant","مناسب",IF(Sudan_News12[[#This Row],[relevancy_classification_english]]="Relevant","عَرَضِيّ",""))</f>
        <v/>
      </c>
      <c r="AN5372" t="str">
        <f>IF(Sudan_News12[[#This Row],[sentiment_analysis_english]]="Negative","سلبي",IF(Sudan_News12[[#This Row],[sentiment_analysis_english]]="Neutral","حيادي",IF(Sudan_News12[[#This Row],[sentiment_analysis_english]]="Positive","إيجابي","")))</f>
        <v/>
      </c>
      <c r="AO5372" t="e">
        <f>INDEX(TextClassificationList[],MATCH(Sudan_News12[[#This Row],[text_classification_arabic]],TextClassificationList[text_classification_arabic],0),1)</f>
        <v>#N/A</v>
      </c>
      <c r="AQ5372" t="e">
        <f>INDEX(TextClassificationList[],MATCH(Sudan_News12[[#This Row],[text_classification_arabic2]],TextClassificationList[text_classification_arabic],0),1)</f>
        <v>#N/A</v>
      </c>
      <c r="AS5372" t="e">
        <f>INDEX(TextClassificationList[],MATCH(Sudan_News12[[#This Row],[text_classification_arabic3]],TextClassificationList[text_classification_arabic],0),1)</f>
        <v>#N/A</v>
      </c>
      <c r="AU5372" t="e">
        <f>INDEX(TextClassificationList[],MATCH(Sudan_News12[[#This Row],[text_classification_arabic4]],TextClassificationList[text_classification_arabic],0),1)</f>
        <v>#N/A</v>
      </c>
      <c r="AW5372" t="e">
        <f>INDEX(TextClassificationList[],MATCH(Sudan_News12[[#This Row],[text_classification_arabic5]],TextClassificationList[text_classification_arabic],0),1)</f>
        <v>#N/A</v>
      </c>
    </row>
    <row r="5373" spans="1:49" x14ac:dyDescent="0.2">
      <c r="A5373">
        <v>1.0708097312189891E+18</v>
      </c>
      <c r="B5373">
        <v>1.0708097312189891E+18</v>
      </c>
      <c r="C5373" t="s">
        <v>20562</v>
      </c>
      <c r="D5373" s="1">
        <v>43441</v>
      </c>
      <c r="E5373" s="2">
        <v>2.6724537037037036E-2</v>
      </c>
      <c r="F5373">
        <v>200</v>
      </c>
      <c r="G5373">
        <v>1889611729</v>
      </c>
      <c r="H5373" t="s">
        <v>354</v>
      </c>
      <c r="I5373" t="s">
        <v>355</v>
      </c>
      <c r="J5373" t="s">
        <v>265</v>
      </c>
      <c r="K5373" t="s">
        <v>20563</v>
      </c>
      <c r="L5373" t="s">
        <v>266</v>
      </c>
      <c r="M5373" t="s">
        <v>267</v>
      </c>
      <c r="N5373" t="s">
        <v>267</v>
      </c>
      <c r="O5373" t="s">
        <v>20564</v>
      </c>
      <c r="P5373">
        <v>0</v>
      </c>
      <c r="Q5373">
        <v>0</v>
      </c>
      <c r="R5373">
        <v>0</v>
      </c>
      <c r="S5373" t="s">
        <v>267</v>
      </c>
      <c r="T5373" t="s">
        <v>267</v>
      </c>
      <c r="U5373" t="s">
        <v>20565</v>
      </c>
      <c r="V5373" t="b">
        <v>0</v>
      </c>
      <c r="W5373" t="s">
        <v>265</v>
      </c>
      <c r="X5373">
        <v>1</v>
      </c>
      <c r="Y5373" t="s">
        <v>20566</v>
      </c>
      <c r="Z5373" t="s">
        <v>265</v>
      </c>
      <c r="AA5373" t="s">
        <v>265</v>
      </c>
      <c r="AB5373" t="s">
        <v>265</v>
      </c>
      <c r="AC5373" t="s">
        <v>265</v>
      </c>
      <c r="AD5373" t="s">
        <v>265</v>
      </c>
      <c r="AE5373" t="s">
        <v>265</v>
      </c>
      <c r="AF5373" t="s">
        <v>267</v>
      </c>
      <c r="AG5373" t="s">
        <v>265</v>
      </c>
      <c r="AH5373" t="s">
        <v>265</v>
      </c>
      <c r="AI5373" t="s">
        <v>265</v>
      </c>
      <c r="AJ5373" t="s">
        <v>265</v>
      </c>
      <c r="AL5373" t="str">
        <f>IF(Sudan_News12[[#This Row],[relevancy_classification_english]]="Relevant","مناسب",IF(Sudan_News12[[#This Row],[relevancy_classification_english]]="Relevant","عَرَضِيّ",""))</f>
        <v/>
      </c>
      <c r="AN5373" t="str">
        <f>IF(Sudan_News12[[#This Row],[sentiment_analysis_english]]="Negative","سلبي",IF(Sudan_News12[[#This Row],[sentiment_analysis_english]]="Neutral","حيادي",IF(Sudan_News12[[#This Row],[sentiment_analysis_english]]="Positive","إيجابي","")))</f>
        <v/>
      </c>
      <c r="AO5373" t="e">
        <f>INDEX(TextClassificationList[],MATCH(Sudan_News12[[#This Row],[text_classification_arabic]],TextClassificationList[text_classification_arabic],0),1)</f>
        <v>#N/A</v>
      </c>
      <c r="AQ5373" t="e">
        <f>INDEX(TextClassificationList[],MATCH(Sudan_News12[[#This Row],[text_classification_arabic2]],TextClassificationList[text_classification_arabic],0),1)</f>
        <v>#N/A</v>
      </c>
      <c r="AS5373" t="e">
        <f>INDEX(TextClassificationList[],MATCH(Sudan_News12[[#This Row],[text_classification_arabic3]],TextClassificationList[text_classification_arabic],0),1)</f>
        <v>#N/A</v>
      </c>
      <c r="AU5373" t="e">
        <f>INDEX(TextClassificationList[],MATCH(Sudan_News12[[#This Row],[text_classification_arabic4]],TextClassificationList[text_classification_arabic],0),1)</f>
        <v>#N/A</v>
      </c>
      <c r="AW5373" t="e">
        <f>INDEX(TextClassificationList[],MATCH(Sudan_News12[[#This Row],[text_classification_arabic5]],TextClassificationList[text_classification_arabic],0),1)</f>
        <v>#N/A</v>
      </c>
    </row>
    <row r="5374" spans="1:49" x14ac:dyDescent="0.2">
      <c r="A5374">
        <v>1.070804404096385E+18</v>
      </c>
      <c r="B5374">
        <v>1.0708035014695895E+18</v>
      </c>
      <c r="C5374" t="s">
        <v>20567</v>
      </c>
      <c r="D5374" s="1">
        <v>43441</v>
      </c>
      <c r="E5374" s="2">
        <v>1.2025462962962963E-2</v>
      </c>
      <c r="F5374">
        <v>200</v>
      </c>
      <c r="G5374">
        <v>1889611729</v>
      </c>
      <c r="H5374" t="s">
        <v>354</v>
      </c>
      <c r="I5374" t="s">
        <v>355</v>
      </c>
      <c r="J5374" t="s">
        <v>265</v>
      </c>
      <c r="K5374" t="s">
        <v>20568</v>
      </c>
      <c r="L5374" t="s">
        <v>266</v>
      </c>
      <c r="M5374" t="s">
        <v>267</v>
      </c>
      <c r="N5374" t="s">
        <v>267</v>
      </c>
      <c r="O5374" t="s">
        <v>267</v>
      </c>
      <c r="P5374">
        <v>0</v>
      </c>
      <c r="Q5374">
        <v>0</v>
      </c>
      <c r="R5374">
        <v>0</v>
      </c>
      <c r="S5374" t="s">
        <v>267</v>
      </c>
      <c r="T5374" t="s">
        <v>267</v>
      </c>
      <c r="U5374" t="s">
        <v>20569</v>
      </c>
      <c r="V5374" t="b">
        <v>0</v>
      </c>
      <c r="W5374" t="s">
        <v>265</v>
      </c>
      <c r="X5374">
        <v>0</v>
      </c>
      <c r="Y5374" t="s">
        <v>265</v>
      </c>
      <c r="Z5374" t="s">
        <v>265</v>
      </c>
      <c r="AA5374" t="s">
        <v>265</v>
      </c>
      <c r="AB5374" t="s">
        <v>265</v>
      </c>
      <c r="AC5374" t="s">
        <v>265</v>
      </c>
      <c r="AD5374" t="s">
        <v>265</v>
      </c>
      <c r="AE5374" t="s">
        <v>265</v>
      </c>
      <c r="AF5374" t="s">
        <v>19366</v>
      </c>
      <c r="AG5374" t="s">
        <v>265</v>
      </c>
      <c r="AH5374" t="s">
        <v>265</v>
      </c>
      <c r="AI5374" t="s">
        <v>265</v>
      </c>
      <c r="AJ5374" t="s">
        <v>265</v>
      </c>
      <c r="AL5374" t="str">
        <f>IF(Sudan_News12[[#This Row],[relevancy_classification_english]]="Relevant","مناسب",IF(Sudan_News12[[#This Row],[relevancy_classification_english]]="Relevant","عَرَضِيّ",""))</f>
        <v/>
      </c>
      <c r="AN5374" t="str">
        <f>IF(Sudan_News12[[#This Row],[sentiment_analysis_english]]="Negative","سلبي",IF(Sudan_News12[[#This Row],[sentiment_analysis_english]]="Neutral","حيادي",IF(Sudan_News12[[#This Row],[sentiment_analysis_english]]="Positive","إيجابي","")))</f>
        <v/>
      </c>
      <c r="AO5374" t="e">
        <f>INDEX(TextClassificationList[],MATCH(Sudan_News12[[#This Row],[text_classification_arabic]],TextClassificationList[text_classification_arabic],0),1)</f>
        <v>#N/A</v>
      </c>
      <c r="AQ5374" t="e">
        <f>INDEX(TextClassificationList[],MATCH(Sudan_News12[[#This Row],[text_classification_arabic2]],TextClassificationList[text_classification_arabic],0),1)</f>
        <v>#N/A</v>
      </c>
      <c r="AS5374" t="e">
        <f>INDEX(TextClassificationList[],MATCH(Sudan_News12[[#This Row],[text_classification_arabic3]],TextClassificationList[text_classification_arabic],0),1)</f>
        <v>#N/A</v>
      </c>
      <c r="AU5374" t="e">
        <f>INDEX(TextClassificationList[],MATCH(Sudan_News12[[#This Row],[text_classification_arabic4]],TextClassificationList[text_classification_arabic],0),1)</f>
        <v>#N/A</v>
      </c>
      <c r="AW5374" t="e">
        <f>INDEX(TextClassificationList[],MATCH(Sudan_News12[[#This Row],[text_classification_arabic5]],TextClassificationList[text_classification_arabic],0),1)</f>
        <v>#N/A</v>
      </c>
    </row>
    <row r="5375" spans="1:49" x14ac:dyDescent="0.2">
      <c r="A5375">
        <v>1.0707849210971996E+18</v>
      </c>
      <c r="B5375">
        <v>1.0707251147932877E+18</v>
      </c>
      <c r="C5375" t="s">
        <v>20570</v>
      </c>
      <c r="D5375" s="1">
        <v>43440</v>
      </c>
      <c r="E5375" s="2">
        <v>0.95826388888888892</v>
      </c>
      <c r="F5375">
        <v>200</v>
      </c>
      <c r="G5375">
        <v>1889611729</v>
      </c>
      <c r="H5375" t="s">
        <v>354</v>
      </c>
      <c r="I5375" t="s">
        <v>355</v>
      </c>
      <c r="J5375" t="s">
        <v>265</v>
      </c>
      <c r="K5375" t="s">
        <v>20571</v>
      </c>
      <c r="L5375" t="s">
        <v>266</v>
      </c>
      <c r="M5375" t="s">
        <v>267</v>
      </c>
      <c r="N5375" t="s">
        <v>267</v>
      </c>
      <c r="O5375" t="s">
        <v>267</v>
      </c>
      <c r="P5375">
        <v>1</v>
      </c>
      <c r="Q5375">
        <v>0</v>
      </c>
      <c r="R5375">
        <v>0</v>
      </c>
      <c r="S5375" t="s">
        <v>267</v>
      </c>
      <c r="T5375" t="s">
        <v>267</v>
      </c>
      <c r="U5375" t="s">
        <v>20572</v>
      </c>
      <c r="V5375" t="b">
        <v>0</v>
      </c>
      <c r="W5375" t="s">
        <v>265</v>
      </c>
      <c r="X5375">
        <v>0</v>
      </c>
      <c r="Y5375" t="s">
        <v>265</v>
      </c>
      <c r="Z5375" t="s">
        <v>265</v>
      </c>
      <c r="AA5375" t="s">
        <v>265</v>
      </c>
      <c r="AB5375" t="s">
        <v>265</v>
      </c>
      <c r="AC5375" t="s">
        <v>265</v>
      </c>
      <c r="AD5375" t="s">
        <v>265</v>
      </c>
      <c r="AE5375" t="s">
        <v>265</v>
      </c>
      <c r="AF5375" t="s">
        <v>20573</v>
      </c>
      <c r="AG5375" t="s">
        <v>265</v>
      </c>
      <c r="AH5375" t="s">
        <v>265</v>
      </c>
      <c r="AI5375" t="s">
        <v>265</v>
      </c>
      <c r="AJ5375" t="s">
        <v>265</v>
      </c>
      <c r="AL5375" t="str">
        <f>IF(Sudan_News12[[#This Row],[relevancy_classification_english]]="Relevant","مناسب",IF(Sudan_News12[[#This Row],[relevancy_classification_english]]="Relevant","عَرَضِيّ",""))</f>
        <v/>
      </c>
      <c r="AN5375" t="str">
        <f>IF(Sudan_News12[[#This Row],[sentiment_analysis_english]]="Negative","سلبي",IF(Sudan_News12[[#This Row],[sentiment_analysis_english]]="Neutral","حيادي",IF(Sudan_News12[[#This Row],[sentiment_analysis_english]]="Positive","إيجابي","")))</f>
        <v/>
      </c>
      <c r="AO5375" t="e">
        <f>INDEX(TextClassificationList[],MATCH(Sudan_News12[[#This Row],[text_classification_arabic]],TextClassificationList[text_classification_arabic],0),1)</f>
        <v>#N/A</v>
      </c>
      <c r="AQ5375" t="e">
        <f>INDEX(TextClassificationList[],MATCH(Sudan_News12[[#This Row],[text_classification_arabic2]],TextClassificationList[text_classification_arabic],0),1)</f>
        <v>#N/A</v>
      </c>
      <c r="AS5375" t="e">
        <f>INDEX(TextClassificationList[],MATCH(Sudan_News12[[#This Row],[text_classification_arabic3]],TextClassificationList[text_classification_arabic],0),1)</f>
        <v>#N/A</v>
      </c>
      <c r="AU5375" t="e">
        <f>INDEX(TextClassificationList[],MATCH(Sudan_News12[[#This Row],[text_classification_arabic4]],TextClassificationList[text_classification_arabic],0),1)</f>
        <v>#N/A</v>
      </c>
      <c r="AW5375" t="e">
        <f>INDEX(TextClassificationList[],MATCH(Sudan_News12[[#This Row],[text_classification_arabic5]],TextClassificationList[text_classification_arabic],0),1)</f>
        <v>#N/A</v>
      </c>
    </row>
    <row r="5376" spans="1:49" x14ac:dyDescent="0.2">
      <c r="A5376">
        <v>1.0707841822998815E+18</v>
      </c>
      <c r="B5376">
        <v>1.0707841822998815E+18</v>
      </c>
      <c r="C5376" t="s">
        <v>20574</v>
      </c>
      <c r="D5376" s="1">
        <v>43440</v>
      </c>
      <c r="E5376" s="2">
        <v>0.95621527777777782</v>
      </c>
      <c r="F5376">
        <v>200</v>
      </c>
      <c r="G5376">
        <v>1889611729</v>
      </c>
      <c r="H5376" t="s">
        <v>354</v>
      </c>
      <c r="I5376" t="s">
        <v>355</v>
      </c>
      <c r="J5376" t="s">
        <v>265</v>
      </c>
      <c r="K5376" t="s">
        <v>20575</v>
      </c>
      <c r="L5376" t="s">
        <v>266</v>
      </c>
      <c r="M5376" t="s">
        <v>267</v>
      </c>
      <c r="N5376" t="s">
        <v>267</v>
      </c>
      <c r="O5376" t="s">
        <v>20576</v>
      </c>
      <c r="P5376">
        <v>0</v>
      </c>
      <c r="Q5376">
        <v>14</v>
      </c>
      <c r="R5376">
        <v>2</v>
      </c>
      <c r="S5376" t="s">
        <v>20577</v>
      </c>
      <c r="T5376" t="s">
        <v>267</v>
      </c>
      <c r="U5376" t="s">
        <v>20578</v>
      </c>
      <c r="V5376" t="b">
        <v>0</v>
      </c>
      <c r="W5376" t="s">
        <v>265</v>
      </c>
      <c r="X5376">
        <v>1</v>
      </c>
      <c r="Y5376" t="s">
        <v>20579</v>
      </c>
      <c r="Z5376" t="s">
        <v>265</v>
      </c>
      <c r="AA5376" t="s">
        <v>265</v>
      </c>
      <c r="AB5376" t="s">
        <v>265</v>
      </c>
      <c r="AC5376" t="s">
        <v>265</v>
      </c>
      <c r="AD5376" t="s">
        <v>265</v>
      </c>
      <c r="AE5376" t="s">
        <v>265</v>
      </c>
      <c r="AF5376" t="s">
        <v>267</v>
      </c>
      <c r="AG5376" t="s">
        <v>265</v>
      </c>
      <c r="AH5376" t="s">
        <v>265</v>
      </c>
      <c r="AI5376" t="s">
        <v>265</v>
      </c>
      <c r="AJ5376" t="s">
        <v>265</v>
      </c>
      <c r="AL5376" t="str">
        <f>IF(Sudan_News12[[#This Row],[relevancy_classification_english]]="Relevant","مناسب",IF(Sudan_News12[[#This Row],[relevancy_classification_english]]="Relevant","عَرَضِيّ",""))</f>
        <v/>
      </c>
      <c r="AN5376" t="str">
        <f>IF(Sudan_News12[[#This Row],[sentiment_analysis_english]]="Negative","سلبي",IF(Sudan_News12[[#This Row],[sentiment_analysis_english]]="Neutral","حيادي",IF(Sudan_News12[[#This Row],[sentiment_analysis_english]]="Positive","إيجابي","")))</f>
        <v/>
      </c>
      <c r="AO5376" t="e">
        <f>INDEX(TextClassificationList[],MATCH(Sudan_News12[[#This Row],[text_classification_arabic]],TextClassificationList[text_classification_arabic],0),1)</f>
        <v>#N/A</v>
      </c>
      <c r="AQ5376" t="e">
        <f>INDEX(TextClassificationList[],MATCH(Sudan_News12[[#This Row],[text_classification_arabic2]],TextClassificationList[text_classification_arabic],0),1)</f>
        <v>#N/A</v>
      </c>
      <c r="AS5376" t="e">
        <f>INDEX(TextClassificationList[],MATCH(Sudan_News12[[#This Row],[text_classification_arabic3]],TextClassificationList[text_classification_arabic],0),1)</f>
        <v>#N/A</v>
      </c>
      <c r="AU5376" t="e">
        <f>INDEX(TextClassificationList[],MATCH(Sudan_News12[[#This Row],[text_classification_arabic4]],TextClassificationList[text_classification_arabic],0),1)</f>
        <v>#N/A</v>
      </c>
      <c r="AW5376" t="e">
        <f>INDEX(TextClassificationList[],MATCH(Sudan_News12[[#This Row],[text_classification_arabic5]],TextClassificationList[text_classification_arabic],0),1)</f>
        <v>#N/A</v>
      </c>
    </row>
    <row r="5377" spans="1:49" x14ac:dyDescent="0.2">
      <c r="A5377">
        <v>1.0707794758419579E+18</v>
      </c>
      <c r="B5377">
        <v>1.0707794758419579E+18</v>
      </c>
      <c r="C5377" t="s">
        <v>20580</v>
      </c>
      <c r="D5377" s="1">
        <v>43440</v>
      </c>
      <c r="E5377" s="2">
        <v>0.94322916666666667</v>
      </c>
      <c r="F5377">
        <v>200</v>
      </c>
      <c r="G5377">
        <v>1889611729</v>
      </c>
      <c r="H5377" t="s">
        <v>354</v>
      </c>
      <c r="I5377" t="s">
        <v>355</v>
      </c>
      <c r="J5377" t="s">
        <v>265</v>
      </c>
      <c r="K5377" t="s">
        <v>20581</v>
      </c>
      <c r="L5377" t="s">
        <v>266</v>
      </c>
      <c r="M5377" t="s">
        <v>267</v>
      </c>
      <c r="N5377" t="s">
        <v>267</v>
      </c>
      <c r="O5377" t="s">
        <v>20582</v>
      </c>
      <c r="P5377">
        <v>0</v>
      </c>
      <c r="Q5377">
        <v>10</v>
      </c>
      <c r="R5377">
        <v>1</v>
      </c>
      <c r="S5377" t="s">
        <v>20577</v>
      </c>
      <c r="T5377" t="s">
        <v>267</v>
      </c>
      <c r="U5377" t="s">
        <v>20583</v>
      </c>
      <c r="V5377" t="b">
        <v>0</v>
      </c>
      <c r="W5377" t="s">
        <v>265</v>
      </c>
      <c r="X5377">
        <v>1</v>
      </c>
      <c r="Y5377" t="s">
        <v>20584</v>
      </c>
      <c r="Z5377" t="s">
        <v>265</v>
      </c>
      <c r="AA5377" t="s">
        <v>265</v>
      </c>
      <c r="AB5377" t="s">
        <v>265</v>
      </c>
      <c r="AC5377" t="s">
        <v>265</v>
      </c>
      <c r="AD5377" t="s">
        <v>265</v>
      </c>
      <c r="AE5377" t="s">
        <v>265</v>
      </c>
      <c r="AF5377" t="s">
        <v>267</v>
      </c>
      <c r="AG5377" t="s">
        <v>265</v>
      </c>
      <c r="AH5377" t="s">
        <v>265</v>
      </c>
      <c r="AI5377" t="s">
        <v>265</v>
      </c>
      <c r="AJ5377" t="s">
        <v>265</v>
      </c>
      <c r="AL5377" t="str">
        <f>IF(Sudan_News12[[#This Row],[relevancy_classification_english]]="Relevant","مناسب",IF(Sudan_News12[[#This Row],[relevancy_classification_english]]="Relevant","عَرَضِيّ",""))</f>
        <v/>
      </c>
      <c r="AN5377" t="str">
        <f>IF(Sudan_News12[[#This Row],[sentiment_analysis_english]]="Negative","سلبي",IF(Sudan_News12[[#This Row],[sentiment_analysis_english]]="Neutral","حيادي",IF(Sudan_News12[[#This Row],[sentiment_analysis_english]]="Positive","إيجابي","")))</f>
        <v/>
      </c>
      <c r="AO5377" t="e">
        <f>INDEX(TextClassificationList[],MATCH(Sudan_News12[[#This Row],[text_classification_arabic]],TextClassificationList[text_classification_arabic],0),1)</f>
        <v>#N/A</v>
      </c>
      <c r="AQ5377" t="e">
        <f>INDEX(TextClassificationList[],MATCH(Sudan_News12[[#This Row],[text_classification_arabic2]],TextClassificationList[text_classification_arabic],0),1)</f>
        <v>#N/A</v>
      </c>
      <c r="AS5377" t="e">
        <f>INDEX(TextClassificationList[],MATCH(Sudan_News12[[#This Row],[text_classification_arabic3]],TextClassificationList[text_classification_arabic],0),1)</f>
        <v>#N/A</v>
      </c>
      <c r="AU5377" t="e">
        <f>INDEX(TextClassificationList[],MATCH(Sudan_News12[[#This Row],[text_classification_arabic4]],TextClassificationList[text_classification_arabic],0),1)</f>
        <v>#N/A</v>
      </c>
      <c r="AW5377" t="e">
        <f>INDEX(TextClassificationList[],MATCH(Sudan_News12[[#This Row],[text_classification_arabic5]],TextClassificationList[text_classification_arabic],0),1)</f>
        <v>#N/A</v>
      </c>
    </row>
    <row r="5378" spans="1:49" x14ac:dyDescent="0.2">
      <c r="A5378">
        <v>1.0707792713571041E+18</v>
      </c>
      <c r="B5378">
        <v>1.0707792713571041E+18</v>
      </c>
      <c r="C5378" t="s">
        <v>20585</v>
      </c>
      <c r="D5378" s="1">
        <v>43440</v>
      </c>
      <c r="E5378" s="2">
        <v>0.94267361111111114</v>
      </c>
      <c r="F5378">
        <v>200</v>
      </c>
      <c r="G5378">
        <v>1889611729</v>
      </c>
      <c r="H5378" t="s">
        <v>354</v>
      </c>
      <c r="I5378" t="s">
        <v>355</v>
      </c>
      <c r="J5378" t="s">
        <v>265</v>
      </c>
      <c r="K5378" t="s">
        <v>20586</v>
      </c>
      <c r="L5378" t="s">
        <v>266</v>
      </c>
      <c r="M5378" t="s">
        <v>267</v>
      </c>
      <c r="N5378" t="s">
        <v>267</v>
      </c>
      <c r="O5378" t="s">
        <v>267</v>
      </c>
      <c r="P5378">
        <v>0</v>
      </c>
      <c r="Q5378">
        <v>16</v>
      </c>
      <c r="R5378">
        <v>1</v>
      </c>
      <c r="S5378" t="s">
        <v>20587</v>
      </c>
      <c r="T5378" t="s">
        <v>267</v>
      </c>
      <c r="U5378" t="s">
        <v>20588</v>
      </c>
      <c r="V5378" t="b">
        <v>0</v>
      </c>
      <c r="W5378" t="s">
        <v>265</v>
      </c>
      <c r="X5378">
        <v>0</v>
      </c>
      <c r="Y5378" t="s">
        <v>265</v>
      </c>
      <c r="Z5378" t="s">
        <v>265</v>
      </c>
      <c r="AA5378" t="s">
        <v>265</v>
      </c>
      <c r="AB5378" t="s">
        <v>265</v>
      </c>
      <c r="AC5378" t="s">
        <v>265</v>
      </c>
      <c r="AD5378" t="s">
        <v>265</v>
      </c>
      <c r="AE5378" t="s">
        <v>265</v>
      </c>
      <c r="AF5378" t="s">
        <v>267</v>
      </c>
      <c r="AG5378" t="s">
        <v>265</v>
      </c>
      <c r="AH5378" t="s">
        <v>265</v>
      </c>
      <c r="AI5378" t="s">
        <v>265</v>
      </c>
      <c r="AJ5378" t="s">
        <v>265</v>
      </c>
      <c r="AL5378" t="str">
        <f>IF(Sudan_News12[[#This Row],[relevancy_classification_english]]="Relevant","مناسب",IF(Sudan_News12[[#This Row],[relevancy_classification_english]]="Relevant","عَرَضِيّ",""))</f>
        <v/>
      </c>
      <c r="AN5378" t="str">
        <f>IF(Sudan_News12[[#This Row],[sentiment_analysis_english]]="Negative","سلبي",IF(Sudan_News12[[#This Row],[sentiment_analysis_english]]="Neutral","حيادي",IF(Sudan_News12[[#This Row],[sentiment_analysis_english]]="Positive","إيجابي","")))</f>
        <v/>
      </c>
      <c r="AO5378" t="e">
        <f>INDEX(TextClassificationList[],MATCH(Sudan_News12[[#This Row],[text_classification_arabic]],TextClassificationList[text_classification_arabic],0),1)</f>
        <v>#N/A</v>
      </c>
      <c r="AQ5378" t="e">
        <f>INDEX(TextClassificationList[],MATCH(Sudan_News12[[#This Row],[text_classification_arabic2]],TextClassificationList[text_classification_arabic],0),1)</f>
        <v>#N/A</v>
      </c>
      <c r="AS5378" t="e">
        <f>INDEX(TextClassificationList[],MATCH(Sudan_News12[[#This Row],[text_classification_arabic3]],TextClassificationList[text_classification_arabic],0),1)</f>
        <v>#N/A</v>
      </c>
      <c r="AU5378" t="e">
        <f>INDEX(TextClassificationList[],MATCH(Sudan_News12[[#This Row],[text_classification_arabic4]],TextClassificationList[text_classification_arabic],0),1)</f>
        <v>#N/A</v>
      </c>
      <c r="AW5378" t="e">
        <f>INDEX(TextClassificationList[],MATCH(Sudan_News12[[#This Row],[text_classification_arabic5]],TextClassificationList[text_classification_arabic],0),1)</f>
        <v>#N/A</v>
      </c>
    </row>
    <row r="5379" spans="1:49" x14ac:dyDescent="0.2">
      <c r="A5379">
        <v>1.0706221591171891E+18</v>
      </c>
      <c r="B5379">
        <v>1.0704107460293263E+18</v>
      </c>
      <c r="C5379" t="s">
        <v>20589</v>
      </c>
      <c r="D5379" s="1">
        <v>43440</v>
      </c>
      <c r="E5379" s="2">
        <v>0.50912037037037039</v>
      </c>
      <c r="F5379">
        <v>200</v>
      </c>
      <c r="G5379">
        <v>1889611729</v>
      </c>
      <c r="H5379" t="s">
        <v>354</v>
      </c>
      <c r="I5379" t="s">
        <v>355</v>
      </c>
      <c r="J5379" t="s">
        <v>265</v>
      </c>
      <c r="K5379" t="s">
        <v>20590</v>
      </c>
      <c r="L5379" t="s">
        <v>266</v>
      </c>
      <c r="M5379" t="s">
        <v>267</v>
      </c>
      <c r="N5379" t="s">
        <v>267</v>
      </c>
      <c r="O5379" t="s">
        <v>267</v>
      </c>
      <c r="P5379">
        <v>0</v>
      </c>
      <c r="Q5379">
        <v>0</v>
      </c>
      <c r="R5379">
        <v>0</v>
      </c>
      <c r="S5379" t="s">
        <v>267</v>
      </c>
      <c r="T5379" t="s">
        <v>267</v>
      </c>
      <c r="U5379" t="s">
        <v>20591</v>
      </c>
      <c r="V5379" t="b">
        <v>0</v>
      </c>
      <c r="W5379" t="s">
        <v>265</v>
      </c>
      <c r="X5379">
        <v>0</v>
      </c>
      <c r="Y5379" t="s">
        <v>265</v>
      </c>
      <c r="Z5379" t="s">
        <v>265</v>
      </c>
      <c r="AA5379" t="s">
        <v>265</v>
      </c>
      <c r="AB5379" t="s">
        <v>265</v>
      </c>
      <c r="AC5379" t="s">
        <v>265</v>
      </c>
      <c r="AD5379" t="s">
        <v>265</v>
      </c>
      <c r="AE5379" t="s">
        <v>265</v>
      </c>
      <c r="AF5379" t="s">
        <v>267</v>
      </c>
      <c r="AG5379" t="s">
        <v>265</v>
      </c>
      <c r="AH5379" t="s">
        <v>265</v>
      </c>
      <c r="AI5379" t="s">
        <v>265</v>
      </c>
      <c r="AJ5379" t="s">
        <v>265</v>
      </c>
      <c r="AL5379" t="str">
        <f>IF(Sudan_News12[[#This Row],[relevancy_classification_english]]="Relevant","مناسب",IF(Sudan_News12[[#This Row],[relevancy_classification_english]]="Relevant","عَرَضِيّ",""))</f>
        <v/>
      </c>
      <c r="AN5379" t="str">
        <f>IF(Sudan_News12[[#This Row],[sentiment_analysis_english]]="Negative","سلبي",IF(Sudan_News12[[#This Row],[sentiment_analysis_english]]="Neutral","حيادي",IF(Sudan_News12[[#This Row],[sentiment_analysis_english]]="Positive","إيجابي","")))</f>
        <v/>
      </c>
      <c r="AO5379" t="e">
        <f>INDEX(TextClassificationList[],MATCH(Sudan_News12[[#This Row],[text_classification_arabic]],TextClassificationList[text_classification_arabic],0),1)</f>
        <v>#N/A</v>
      </c>
      <c r="AQ5379" t="e">
        <f>INDEX(TextClassificationList[],MATCH(Sudan_News12[[#This Row],[text_classification_arabic2]],TextClassificationList[text_classification_arabic],0),1)</f>
        <v>#N/A</v>
      </c>
      <c r="AS5379" t="e">
        <f>INDEX(TextClassificationList[],MATCH(Sudan_News12[[#This Row],[text_classification_arabic3]],TextClassificationList[text_classification_arabic],0),1)</f>
        <v>#N/A</v>
      </c>
      <c r="AU5379" t="e">
        <f>INDEX(TextClassificationList[],MATCH(Sudan_News12[[#This Row],[text_classification_arabic4]],TextClassificationList[text_classification_arabic],0),1)</f>
        <v>#N/A</v>
      </c>
      <c r="AW5379" t="e">
        <f>INDEX(TextClassificationList[],MATCH(Sudan_News12[[#This Row],[text_classification_arabic5]],TextClassificationList[text_classification_arabic],0),1)</f>
        <v>#N/A</v>
      </c>
    </row>
    <row r="5380" spans="1:49" x14ac:dyDescent="0.2">
      <c r="A5380">
        <v>1.0704465100038963E+18</v>
      </c>
      <c r="B5380">
        <v>1.0704079717699052E+18</v>
      </c>
      <c r="C5380" t="s">
        <v>20592</v>
      </c>
      <c r="D5380" s="1">
        <v>43440</v>
      </c>
      <c r="E5380" s="2">
        <v>2.4421296296296295E-2</v>
      </c>
      <c r="F5380">
        <v>200</v>
      </c>
      <c r="G5380">
        <v>1889611729</v>
      </c>
      <c r="H5380" t="s">
        <v>354</v>
      </c>
      <c r="I5380" t="s">
        <v>355</v>
      </c>
      <c r="J5380" t="s">
        <v>265</v>
      </c>
      <c r="K5380" t="s">
        <v>20593</v>
      </c>
      <c r="L5380" t="s">
        <v>266</v>
      </c>
      <c r="M5380" t="s">
        <v>267</v>
      </c>
      <c r="N5380" t="s">
        <v>267</v>
      </c>
      <c r="O5380" t="s">
        <v>267</v>
      </c>
      <c r="P5380">
        <v>0</v>
      </c>
      <c r="Q5380">
        <v>0</v>
      </c>
      <c r="R5380">
        <v>0</v>
      </c>
      <c r="S5380" t="s">
        <v>267</v>
      </c>
      <c r="T5380" t="s">
        <v>267</v>
      </c>
      <c r="U5380" t="s">
        <v>20594</v>
      </c>
      <c r="V5380" t="b">
        <v>0</v>
      </c>
      <c r="W5380" t="s">
        <v>265</v>
      </c>
      <c r="X5380">
        <v>0</v>
      </c>
      <c r="Y5380" t="s">
        <v>265</v>
      </c>
      <c r="Z5380" t="s">
        <v>265</v>
      </c>
      <c r="AA5380" t="s">
        <v>265</v>
      </c>
      <c r="AB5380" t="s">
        <v>265</v>
      </c>
      <c r="AC5380" t="s">
        <v>265</v>
      </c>
      <c r="AD5380" t="s">
        <v>265</v>
      </c>
      <c r="AE5380" t="s">
        <v>265</v>
      </c>
      <c r="AF5380" t="s">
        <v>20595</v>
      </c>
      <c r="AG5380" t="s">
        <v>265</v>
      </c>
      <c r="AH5380" t="s">
        <v>265</v>
      </c>
      <c r="AI5380" t="s">
        <v>265</v>
      </c>
      <c r="AJ5380" t="s">
        <v>265</v>
      </c>
      <c r="AL5380" t="str">
        <f>IF(Sudan_News12[[#This Row],[relevancy_classification_english]]="Relevant","مناسب",IF(Sudan_News12[[#This Row],[relevancy_classification_english]]="Relevant","عَرَضِيّ",""))</f>
        <v/>
      </c>
      <c r="AN5380" t="str">
        <f>IF(Sudan_News12[[#This Row],[sentiment_analysis_english]]="Negative","سلبي",IF(Sudan_News12[[#This Row],[sentiment_analysis_english]]="Neutral","حيادي",IF(Sudan_News12[[#This Row],[sentiment_analysis_english]]="Positive","إيجابي","")))</f>
        <v/>
      </c>
      <c r="AO5380" t="e">
        <f>INDEX(TextClassificationList[],MATCH(Sudan_News12[[#This Row],[text_classification_arabic]],TextClassificationList[text_classification_arabic],0),1)</f>
        <v>#N/A</v>
      </c>
      <c r="AQ5380" t="e">
        <f>INDEX(TextClassificationList[],MATCH(Sudan_News12[[#This Row],[text_classification_arabic2]],TextClassificationList[text_classification_arabic],0),1)</f>
        <v>#N/A</v>
      </c>
      <c r="AS5380" t="e">
        <f>INDEX(TextClassificationList[],MATCH(Sudan_News12[[#This Row],[text_classification_arabic3]],TextClassificationList[text_classification_arabic],0),1)</f>
        <v>#N/A</v>
      </c>
      <c r="AU5380" t="e">
        <f>INDEX(TextClassificationList[],MATCH(Sudan_News12[[#This Row],[text_classification_arabic4]],TextClassificationList[text_classification_arabic],0),1)</f>
        <v>#N/A</v>
      </c>
      <c r="AW5380" t="e">
        <f>INDEX(TextClassificationList[],MATCH(Sudan_News12[[#This Row],[text_classification_arabic5]],TextClassificationList[text_classification_arabic],0),1)</f>
        <v>#N/A</v>
      </c>
    </row>
    <row r="5381" spans="1:49" x14ac:dyDescent="0.2">
      <c r="A5381">
        <v>1.0704460169047368E+18</v>
      </c>
      <c r="B5381">
        <v>1.0704079717699052E+18</v>
      </c>
      <c r="C5381" t="s">
        <v>20596</v>
      </c>
      <c r="D5381" s="1">
        <v>43440</v>
      </c>
      <c r="E5381" s="2">
        <v>2.3067129629629628E-2</v>
      </c>
      <c r="F5381">
        <v>200</v>
      </c>
      <c r="G5381">
        <v>1889611729</v>
      </c>
      <c r="H5381" t="s">
        <v>354</v>
      </c>
      <c r="I5381" t="s">
        <v>355</v>
      </c>
      <c r="J5381" t="s">
        <v>265</v>
      </c>
      <c r="K5381" t="s">
        <v>20597</v>
      </c>
      <c r="L5381" t="s">
        <v>266</v>
      </c>
      <c r="M5381" t="s">
        <v>267</v>
      </c>
      <c r="N5381" t="s">
        <v>267</v>
      </c>
      <c r="O5381" t="s">
        <v>267</v>
      </c>
      <c r="P5381">
        <v>0</v>
      </c>
      <c r="Q5381">
        <v>0</v>
      </c>
      <c r="R5381">
        <v>1</v>
      </c>
      <c r="S5381" t="s">
        <v>267</v>
      </c>
      <c r="T5381" t="s">
        <v>267</v>
      </c>
      <c r="U5381" t="s">
        <v>20598</v>
      </c>
      <c r="V5381" t="b">
        <v>0</v>
      </c>
      <c r="W5381" t="s">
        <v>265</v>
      </c>
      <c r="X5381">
        <v>0</v>
      </c>
      <c r="Y5381" t="s">
        <v>265</v>
      </c>
      <c r="Z5381" t="s">
        <v>265</v>
      </c>
      <c r="AA5381" t="s">
        <v>265</v>
      </c>
      <c r="AB5381" t="s">
        <v>265</v>
      </c>
      <c r="AC5381" t="s">
        <v>265</v>
      </c>
      <c r="AD5381" t="s">
        <v>265</v>
      </c>
      <c r="AE5381" t="s">
        <v>265</v>
      </c>
      <c r="AF5381" t="s">
        <v>20599</v>
      </c>
      <c r="AG5381" t="s">
        <v>265</v>
      </c>
      <c r="AH5381" t="s">
        <v>265</v>
      </c>
      <c r="AI5381" t="s">
        <v>265</v>
      </c>
      <c r="AJ5381" t="s">
        <v>265</v>
      </c>
      <c r="AL5381" t="str">
        <f>IF(Sudan_News12[[#This Row],[relevancy_classification_english]]="Relevant","مناسب",IF(Sudan_News12[[#This Row],[relevancy_classification_english]]="Relevant","عَرَضِيّ",""))</f>
        <v/>
      </c>
      <c r="AN5381" t="str">
        <f>IF(Sudan_News12[[#This Row],[sentiment_analysis_english]]="Negative","سلبي",IF(Sudan_News12[[#This Row],[sentiment_analysis_english]]="Neutral","حيادي",IF(Sudan_News12[[#This Row],[sentiment_analysis_english]]="Positive","إيجابي","")))</f>
        <v/>
      </c>
      <c r="AO5381" t="e">
        <f>INDEX(TextClassificationList[],MATCH(Sudan_News12[[#This Row],[text_classification_arabic]],TextClassificationList[text_classification_arabic],0),1)</f>
        <v>#N/A</v>
      </c>
      <c r="AQ5381" t="e">
        <f>INDEX(TextClassificationList[],MATCH(Sudan_News12[[#This Row],[text_classification_arabic2]],TextClassificationList[text_classification_arabic],0),1)</f>
        <v>#N/A</v>
      </c>
      <c r="AS5381" t="e">
        <f>INDEX(TextClassificationList[],MATCH(Sudan_News12[[#This Row],[text_classification_arabic3]],TextClassificationList[text_classification_arabic],0),1)</f>
        <v>#N/A</v>
      </c>
      <c r="AU5381" t="e">
        <f>INDEX(TextClassificationList[],MATCH(Sudan_News12[[#This Row],[text_classification_arabic4]],TextClassificationList[text_classification_arabic],0),1)</f>
        <v>#N/A</v>
      </c>
      <c r="AW5381" t="e">
        <f>INDEX(TextClassificationList[],MATCH(Sudan_News12[[#This Row],[text_classification_arabic5]],TextClassificationList[text_classification_arabic],0),1)</f>
        <v>#N/A</v>
      </c>
    </row>
    <row r="5382" spans="1:49" x14ac:dyDescent="0.2">
      <c r="A5382">
        <v>1.0704428894052188E+18</v>
      </c>
      <c r="B5382">
        <v>1.0704079717699052E+18</v>
      </c>
      <c r="C5382" t="s">
        <v>20600</v>
      </c>
      <c r="D5382" s="1">
        <v>43440</v>
      </c>
      <c r="E5382" s="2">
        <v>1.443287037037037E-2</v>
      </c>
      <c r="F5382">
        <v>200</v>
      </c>
      <c r="G5382">
        <v>1889611729</v>
      </c>
      <c r="H5382" t="s">
        <v>354</v>
      </c>
      <c r="I5382" t="s">
        <v>355</v>
      </c>
      <c r="J5382" t="s">
        <v>265</v>
      </c>
      <c r="K5382" t="s">
        <v>20601</v>
      </c>
      <c r="L5382" t="s">
        <v>266</v>
      </c>
      <c r="M5382" t="s">
        <v>267</v>
      </c>
      <c r="N5382" t="s">
        <v>267</v>
      </c>
      <c r="O5382" t="s">
        <v>267</v>
      </c>
      <c r="P5382">
        <v>0</v>
      </c>
      <c r="Q5382">
        <v>0</v>
      </c>
      <c r="R5382">
        <v>3</v>
      </c>
      <c r="S5382" t="s">
        <v>267</v>
      </c>
      <c r="T5382" t="s">
        <v>267</v>
      </c>
      <c r="U5382" t="s">
        <v>20602</v>
      </c>
      <c r="V5382" t="b">
        <v>0</v>
      </c>
      <c r="W5382" t="s">
        <v>265</v>
      </c>
      <c r="X5382">
        <v>0</v>
      </c>
      <c r="Y5382" t="s">
        <v>265</v>
      </c>
      <c r="Z5382" t="s">
        <v>265</v>
      </c>
      <c r="AA5382" t="s">
        <v>265</v>
      </c>
      <c r="AB5382" t="s">
        <v>265</v>
      </c>
      <c r="AC5382" t="s">
        <v>265</v>
      </c>
      <c r="AD5382" t="s">
        <v>265</v>
      </c>
      <c r="AE5382" t="s">
        <v>265</v>
      </c>
      <c r="AF5382" t="s">
        <v>20603</v>
      </c>
      <c r="AG5382" t="s">
        <v>265</v>
      </c>
      <c r="AH5382" t="s">
        <v>265</v>
      </c>
      <c r="AI5382" t="s">
        <v>265</v>
      </c>
      <c r="AJ5382" t="s">
        <v>265</v>
      </c>
      <c r="AL5382" t="str">
        <f>IF(Sudan_News12[[#This Row],[relevancy_classification_english]]="Relevant","مناسب",IF(Sudan_News12[[#This Row],[relevancy_classification_english]]="Relevant","عَرَضِيّ",""))</f>
        <v/>
      </c>
      <c r="AN5382" t="str">
        <f>IF(Sudan_News12[[#This Row],[sentiment_analysis_english]]="Negative","سلبي",IF(Sudan_News12[[#This Row],[sentiment_analysis_english]]="Neutral","حيادي",IF(Sudan_News12[[#This Row],[sentiment_analysis_english]]="Positive","إيجابي","")))</f>
        <v/>
      </c>
      <c r="AO5382" t="e">
        <f>INDEX(TextClassificationList[],MATCH(Sudan_News12[[#This Row],[text_classification_arabic]],TextClassificationList[text_classification_arabic],0),1)</f>
        <v>#N/A</v>
      </c>
      <c r="AQ5382" t="e">
        <f>INDEX(TextClassificationList[],MATCH(Sudan_News12[[#This Row],[text_classification_arabic2]],TextClassificationList[text_classification_arabic],0),1)</f>
        <v>#N/A</v>
      </c>
      <c r="AS5382" t="e">
        <f>INDEX(TextClassificationList[],MATCH(Sudan_News12[[#This Row],[text_classification_arabic3]],TextClassificationList[text_classification_arabic],0),1)</f>
        <v>#N/A</v>
      </c>
      <c r="AU5382" t="e">
        <f>INDEX(TextClassificationList[],MATCH(Sudan_News12[[#This Row],[text_classification_arabic4]],TextClassificationList[text_classification_arabic],0),1)</f>
        <v>#N/A</v>
      </c>
      <c r="AW5382" t="e">
        <f>INDEX(TextClassificationList[],MATCH(Sudan_News12[[#This Row],[text_classification_arabic5]],TextClassificationList[text_classification_arabic],0),1)</f>
        <v>#N/A</v>
      </c>
    </row>
    <row r="5383" spans="1:49" x14ac:dyDescent="0.2">
      <c r="A5383">
        <v>1.070431735383511E+18</v>
      </c>
      <c r="B5383">
        <v>1.0703908576799457E+18</v>
      </c>
      <c r="C5383" t="s">
        <v>20604</v>
      </c>
      <c r="D5383" s="1">
        <v>43439</v>
      </c>
      <c r="E5383" s="2">
        <v>0.98365740740740737</v>
      </c>
      <c r="F5383">
        <v>200</v>
      </c>
      <c r="G5383">
        <v>1889611729</v>
      </c>
      <c r="H5383" t="s">
        <v>354</v>
      </c>
      <c r="I5383" t="s">
        <v>355</v>
      </c>
      <c r="J5383" t="s">
        <v>265</v>
      </c>
      <c r="K5383" t="s">
        <v>20605</v>
      </c>
      <c r="L5383" t="s">
        <v>266</v>
      </c>
      <c r="M5383" t="s">
        <v>267</v>
      </c>
      <c r="N5383" t="s">
        <v>267</v>
      </c>
      <c r="O5383" t="s">
        <v>267</v>
      </c>
      <c r="P5383">
        <v>0</v>
      </c>
      <c r="Q5383">
        <v>0</v>
      </c>
      <c r="R5383">
        <v>2</v>
      </c>
      <c r="S5383" t="s">
        <v>267</v>
      </c>
      <c r="T5383" t="s">
        <v>267</v>
      </c>
      <c r="U5383" t="s">
        <v>20606</v>
      </c>
      <c r="V5383" t="b">
        <v>0</v>
      </c>
      <c r="W5383" t="s">
        <v>265</v>
      </c>
      <c r="X5383">
        <v>0</v>
      </c>
      <c r="Y5383" t="s">
        <v>265</v>
      </c>
      <c r="Z5383" t="s">
        <v>265</v>
      </c>
      <c r="AA5383" t="s">
        <v>265</v>
      </c>
      <c r="AB5383" t="s">
        <v>265</v>
      </c>
      <c r="AC5383" t="s">
        <v>265</v>
      </c>
      <c r="AD5383" t="s">
        <v>265</v>
      </c>
      <c r="AE5383" t="s">
        <v>265</v>
      </c>
      <c r="AF5383" t="s">
        <v>20607</v>
      </c>
      <c r="AG5383" t="s">
        <v>265</v>
      </c>
      <c r="AH5383" t="s">
        <v>265</v>
      </c>
      <c r="AI5383" t="s">
        <v>265</v>
      </c>
      <c r="AJ5383" t="s">
        <v>265</v>
      </c>
      <c r="AL5383" t="str">
        <f>IF(Sudan_News12[[#This Row],[relevancy_classification_english]]="Relevant","مناسب",IF(Sudan_News12[[#This Row],[relevancy_classification_english]]="Relevant","عَرَضِيّ",""))</f>
        <v/>
      </c>
      <c r="AN5383" t="str">
        <f>IF(Sudan_News12[[#This Row],[sentiment_analysis_english]]="Negative","سلبي",IF(Sudan_News12[[#This Row],[sentiment_analysis_english]]="Neutral","حيادي",IF(Sudan_News12[[#This Row],[sentiment_analysis_english]]="Positive","إيجابي","")))</f>
        <v/>
      </c>
      <c r="AO5383" t="e">
        <f>INDEX(TextClassificationList[],MATCH(Sudan_News12[[#This Row],[text_classification_arabic]],TextClassificationList[text_classification_arabic],0),1)</f>
        <v>#N/A</v>
      </c>
      <c r="AQ5383" t="e">
        <f>INDEX(TextClassificationList[],MATCH(Sudan_News12[[#This Row],[text_classification_arabic2]],TextClassificationList[text_classification_arabic],0),1)</f>
        <v>#N/A</v>
      </c>
      <c r="AS5383" t="e">
        <f>INDEX(TextClassificationList[],MATCH(Sudan_News12[[#This Row],[text_classification_arabic3]],TextClassificationList[text_classification_arabic],0),1)</f>
        <v>#N/A</v>
      </c>
      <c r="AU5383" t="e">
        <f>INDEX(TextClassificationList[],MATCH(Sudan_News12[[#This Row],[text_classification_arabic4]],TextClassificationList[text_classification_arabic],0),1)</f>
        <v>#N/A</v>
      </c>
      <c r="AW5383" t="e">
        <f>INDEX(TextClassificationList[],MATCH(Sudan_News12[[#This Row],[text_classification_arabic5]],TextClassificationList[text_classification_arabic],0),1)</f>
        <v>#N/A</v>
      </c>
    </row>
    <row r="5384" spans="1:49" x14ac:dyDescent="0.2">
      <c r="A5384">
        <v>1.0702793376587366E+18</v>
      </c>
      <c r="B5384">
        <v>1.0702793376587366E+18</v>
      </c>
      <c r="C5384" t="s">
        <v>20608</v>
      </c>
      <c r="D5384" s="1">
        <v>43439</v>
      </c>
      <c r="E5384" s="2">
        <v>0.56311342592592595</v>
      </c>
      <c r="F5384">
        <v>200</v>
      </c>
      <c r="G5384">
        <v>1889611729</v>
      </c>
      <c r="H5384" t="s">
        <v>354</v>
      </c>
      <c r="I5384" t="s">
        <v>355</v>
      </c>
      <c r="J5384" t="s">
        <v>265</v>
      </c>
      <c r="K5384" t="s">
        <v>20609</v>
      </c>
      <c r="L5384" t="s">
        <v>266</v>
      </c>
      <c r="M5384" t="s">
        <v>267</v>
      </c>
      <c r="N5384" t="s">
        <v>267</v>
      </c>
      <c r="O5384" t="s">
        <v>267</v>
      </c>
      <c r="P5384">
        <v>0</v>
      </c>
      <c r="Q5384">
        <v>3</v>
      </c>
      <c r="R5384">
        <v>1</v>
      </c>
      <c r="S5384" t="s">
        <v>20610</v>
      </c>
      <c r="T5384" t="s">
        <v>267</v>
      </c>
      <c r="U5384" t="s">
        <v>20611</v>
      </c>
      <c r="V5384" t="b">
        <v>0</v>
      </c>
      <c r="W5384" t="s">
        <v>265</v>
      </c>
      <c r="X5384">
        <v>0</v>
      </c>
      <c r="Y5384" t="s">
        <v>265</v>
      </c>
      <c r="Z5384" t="s">
        <v>265</v>
      </c>
      <c r="AA5384" t="s">
        <v>265</v>
      </c>
      <c r="AB5384" t="s">
        <v>265</v>
      </c>
      <c r="AC5384" t="s">
        <v>265</v>
      </c>
      <c r="AD5384" t="s">
        <v>265</v>
      </c>
      <c r="AE5384" t="s">
        <v>265</v>
      </c>
      <c r="AF5384" t="s">
        <v>267</v>
      </c>
      <c r="AG5384" t="s">
        <v>265</v>
      </c>
      <c r="AH5384" t="s">
        <v>265</v>
      </c>
      <c r="AI5384" t="s">
        <v>265</v>
      </c>
      <c r="AJ5384" t="s">
        <v>265</v>
      </c>
      <c r="AL5384" t="str">
        <f>IF(Sudan_News12[[#This Row],[relevancy_classification_english]]="Relevant","مناسب",IF(Sudan_News12[[#This Row],[relevancy_classification_english]]="Relevant","عَرَضِيّ",""))</f>
        <v/>
      </c>
      <c r="AN5384" t="str">
        <f>IF(Sudan_News12[[#This Row],[sentiment_analysis_english]]="Negative","سلبي",IF(Sudan_News12[[#This Row],[sentiment_analysis_english]]="Neutral","حيادي",IF(Sudan_News12[[#This Row],[sentiment_analysis_english]]="Positive","إيجابي","")))</f>
        <v/>
      </c>
      <c r="AO5384" t="e">
        <f>INDEX(TextClassificationList[],MATCH(Sudan_News12[[#This Row],[text_classification_arabic]],TextClassificationList[text_classification_arabic],0),1)</f>
        <v>#N/A</v>
      </c>
      <c r="AQ5384" t="e">
        <f>INDEX(TextClassificationList[],MATCH(Sudan_News12[[#This Row],[text_classification_arabic2]],TextClassificationList[text_classification_arabic],0),1)</f>
        <v>#N/A</v>
      </c>
      <c r="AS5384" t="e">
        <f>INDEX(TextClassificationList[],MATCH(Sudan_News12[[#This Row],[text_classification_arabic3]],TextClassificationList[text_classification_arabic],0),1)</f>
        <v>#N/A</v>
      </c>
      <c r="AU5384" t="e">
        <f>INDEX(TextClassificationList[],MATCH(Sudan_News12[[#This Row],[text_classification_arabic4]],TextClassificationList[text_classification_arabic],0),1)</f>
        <v>#N/A</v>
      </c>
      <c r="AW5384" t="e">
        <f>INDEX(TextClassificationList[],MATCH(Sudan_News12[[#This Row],[text_classification_arabic5]],TextClassificationList[text_classification_arabic],0),1)</f>
        <v>#N/A</v>
      </c>
    </row>
    <row r="5385" spans="1:49" x14ac:dyDescent="0.2">
      <c r="A5385">
        <v>1.0702620026926203E+18</v>
      </c>
      <c r="B5385">
        <v>1.0702594175668634E+18</v>
      </c>
      <c r="C5385" t="s">
        <v>20612</v>
      </c>
      <c r="D5385" s="1">
        <v>43439</v>
      </c>
      <c r="E5385" s="2">
        <v>0.51527777777777772</v>
      </c>
      <c r="F5385">
        <v>200</v>
      </c>
      <c r="G5385">
        <v>1889611729</v>
      </c>
      <c r="H5385" t="s">
        <v>354</v>
      </c>
      <c r="I5385" t="s">
        <v>355</v>
      </c>
      <c r="J5385" t="s">
        <v>265</v>
      </c>
      <c r="K5385" t="s">
        <v>20613</v>
      </c>
      <c r="L5385" t="s">
        <v>266</v>
      </c>
      <c r="M5385" t="s">
        <v>267</v>
      </c>
      <c r="N5385" t="s">
        <v>267</v>
      </c>
      <c r="O5385" t="s">
        <v>267</v>
      </c>
      <c r="P5385">
        <v>0</v>
      </c>
      <c r="Q5385">
        <v>0</v>
      </c>
      <c r="R5385">
        <v>0</v>
      </c>
      <c r="S5385" t="s">
        <v>267</v>
      </c>
      <c r="T5385" t="s">
        <v>267</v>
      </c>
      <c r="U5385" t="s">
        <v>20614</v>
      </c>
      <c r="V5385" t="b">
        <v>0</v>
      </c>
      <c r="W5385" t="s">
        <v>265</v>
      </c>
      <c r="X5385">
        <v>0</v>
      </c>
      <c r="Y5385" t="s">
        <v>265</v>
      </c>
      <c r="Z5385" t="s">
        <v>265</v>
      </c>
      <c r="AA5385" t="s">
        <v>265</v>
      </c>
      <c r="AB5385" t="s">
        <v>265</v>
      </c>
      <c r="AC5385" t="s">
        <v>265</v>
      </c>
      <c r="AD5385" t="s">
        <v>265</v>
      </c>
      <c r="AE5385" t="s">
        <v>265</v>
      </c>
      <c r="AF5385" t="s">
        <v>267</v>
      </c>
      <c r="AG5385" t="s">
        <v>265</v>
      </c>
      <c r="AH5385" t="s">
        <v>265</v>
      </c>
      <c r="AI5385" t="s">
        <v>265</v>
      </c>
      <c r="AJ5385" t="s">
        <v>265</v>
      </c>
      <c r="AL5385" t="str">
        <f>IF(Sudan_News12[[#This Row],[relevancy_classification_english]]="Relevant","مناسب",IF(Sudan_News12[[#This Row],[relevancy_classification_english]]="Relevant","عَرَضِيّ",""))</f>
        <v/>
      </c>
      <c r="AN5385" t="str">
        <f>IF(Sudan_News12[[#This Row],[sentiment_analysis_english]]="Negative","سلبي",IF(Sudan_News12[[#This Row],[sentiment_analysis_english]]="Neutral","حيادي",IF(Sudan_News12[[#This Row],[sentiment_analysis_english]]="Positive","إيجابي","")))</f>
        <v/>
      </c>
      <c r="AO5385" t="e">
        <f>INDEX(TextClassificationList[],MATCH(Sudan_News12[[#This Row],[text_classification_arabic]],TextClassificationList[text_classification_arabic],0),1)</f>
        <v>#N/A</v>
      </c>
      <c r="AQ5385" t="e">
        <f>INDEX(TextClassificationList[],MATCH(Sudan_News12[[#This Row],[text_classification_arabic2]],TextClassificationList[text_classification_arabic],0),1)</f>
        <v>#N/A</v>
      </c>
      <c r="AS5385" t="e">
        <f>INDEX(TextClassificationList[],MATCH(Sudan_News12[[#This Row],[text_classification_arabic3]],TextClassificationList[text_classification_arabic],0),1)</f>
        <v>#N/A</v>
      </c>
      <c r="AU5385" t="e">
        <f>INDEX(TextClassificationList[],MATCH(Sudan_News12[[#This Row],[text_classification_arabic4]],TextClassificationList[text_classification_arabic],0),1)</f>
        <v>#N/A</v>
      </c>
      <c r="AW5385" t="e">
        <f>INDEX(TextClassificationList[],MATCH(Sudan_News12[[#This Row],[text_classification_arabic5]],TextClassificationList[text_classification_arabic],0),1)</f>
        <v>#N/A</v>
      </c>
    </row>
    <row r="5386" spans="1:49" x14ac:dyDescent="0.2">
      <c r="A5386">
        <v>1.070261911613268E+18</v>
      </c>
      <c r="B5386">
        <v>1.070261911613268E+18</v>
      </c>
      <c r="C5386" t="s">
        <v>20615</v>
      </c>
      <c r="D5386" s="1">
        <v>43439</v>
      </c>
      <c r="E5386" s="2">
        <v>0.5150231481481482</v>
      </c>
      <c r="F5386">
        <v>200</v>
      </c>
      <c r="G5386">
        <v>1889611729</v>
      </c>
      <c r="H5386" t="s">
        <v>354</v>
      </c>
      <c r="I5386" t="s">
        <v>355</v>
      </c>
      <c r="J5386" t="s">
        <v>265</v>
      </c>
      <c r="K5386" t="s">
        <v>20616</v>
      </c>
      <c r="L5386" t="s">
        <v>266</v>
      </c>
      <c r="M5386" t="s">
        <v>267</v>
      </c>
      <c r="N5386" t="s">
        <v>267</v>
      </c>
      <c r="O5386" t="s">
        <v>20617</v>
      </c>
      <c r="P5386">
        <v>0</v>
      </c>
      <c r="Q5386">
        <v>0</v>
      </c>
      <c r="R5386">
        <v>0</v>
      </c>
      <c r="S5386" t="s">
        <v>267</v>
      </c>
      <c r="T5386" t="s">
        <v>267</v>
      </c>
      <c r="U5386" t="s">
        <v>20618</v>
      </c>
      <c r="V5386" t="b">
        <v>0</v>
      </c>
      <c r="W5386" t="s">
        <v>265</v>
      </c>
      <c r="X5386">
        <v>1</v>
      </c>
      <c r="Y5386" t="s">
        <v>20619</v>
      </c>
      <c r="Z5386" t="s">
        <v>265</v>
      </c>
      <c r="AA5386" t="s">
        <v>265</v>
      </c>
      <c r="AB5386" t="s">
        <v>265</v>
      </c>
      <c r="AC5386" t="s">
        <v>265</v>
      </c>
      <c r="AD5386" t="s">
        <v>265</v>
      </c>
      <c r="AE5386" t="s">
        <v>265</v>
      </c>
      <c r="AF5386" t="s">
        <v>267</v>
      </c>
      <c r="AG5386" t="s">
        <v>265</v>
      </c>
      <c r="AH5386" t="s">
        <v>265</v>
      </c>
      <c r="AI5386" t="s">
        <v>265</v>
      </c>
      <c r="AJ5386" t="s">
        <v>265</v>
      </c>
      <c r="AL5386" t="str">
        <f>IF(Sudan_News12[[#This Row],[relevancy_classification_english]]="Relevant","مناسب",IF(Sudan_News12[[#This Row],[relevancy_classification_english]]="Relevant","عَرَضِيّ",""))</f>
        <v/>
      </c>
      <c r="AN5386" t="str">
        <f>IF(Sudan_News12[[#This Row],[sentiment_analysis_english]]="Negative","سلبي",IF(Sudan_News12[[#This Row],[sentiment_analysis_english]]="Neutral","حيادي",IF(Sudan_News12[[#This Row],[sentiment_analysis_english]]="Positive","إيجابي","")))</f>
        <v/>
      </c>
      <c r="AO5386" t="e">
        <f>INDEX(TextClassificationList[],MATCH(Sudan_News12[[#This Row],[text_classification_arabic]],TextClassificationList[text_classification_arabic],0),1)</f>
        <v>#N/A</v>
      </c>
      <c r="AQ5386" t="e">
        <f>INDEX(TextClassificationList[],MATCH(Sudan_News12[[#This Row],[text_classification_arabic2]],TextClassificationList[text_classification_arabic],0),1)</f>
        <v>#N/A</v>
      </c>
      <c r="AS5386" t="e">
        <f>INDEX(TextClassificationList[],MATCH(Sudan_News12[[#This Row],[text_classification_arabic3]],TextClassificationList[text_classification_arabic],0),1)</f>
        <v>#N/A</v>
      </c>
      <c r="AU5386" t="e">
        <f>INDEX(TextClassificationList[],MATCH(Sudan_News12[[#This Row],[text_classification_arabic4]],TextClassificationList[text_classification_arabic],0),1)</f>
        <v>#N/A</v>
      </c>
      <c r="AW5386" t="e">
        <f>INDEX(TextClassificationList[],MATCH(Sudan_News12[[#This Row],[text_classification_arabic5]],TextClassificationList[text_classification_arabic],0),1)</f>
        <v>#N/A</v>
      </c>
    </row>
    <row r="5387" spans="1:49" x14ac:dyDescent="0.2">
      <c r="A5387">
        <v>1.0702282329124168E+18</v>
      </c>
      <c r="B5387">
        <v>1.0702282329124168E+18</v>
      </c>
      <c r="C5387" t="s">
        <v>20620</v>
      </c>
      <c r="D5387" s="1">
        <v>43439</v>
      </c>
      <c r="E5387" s="2">
        <v>0.4220949074074074</v>
      </c>
      <c r="F5387">
        <v>200</v>
      </c>
      <c r="G5387">
        <v>1889611729</v>
      </c>
      <c r="H5387" t="s">
        <v>354</v>
      </c>
      <c r="I5387" t="s">
        <v>355</v>
      </c>
      <c r="J5387" t="s">
        <v>265</v>
      </c>
      <c r="K5387" t="s">
        <v>20621</v>
      </c>
      <c r="L5387" t="s">
        <v>266</v>
      </c>
      <c r="M5387" t="s">
        <v>267</v>
      </c>
      <c r="N5387" t="s">
        <v>267</v>
      </c>
      <c r="O5387" t="s">
        <v>20622</v>
      </c>
      <c r="P5387">
        <v>0</v>
      </c>
      <c r="Q5387">
        <v>2</v>
      </c>
      <c r="R5387">
        <v>0</v>
      </c>
      <c r="S5387" t="s">
        <v>267</v>
      </c>
      <c r="T5387" t="s">
        <v>267</v>
      </c>
      <c r="U5387" t="s">
        <v>20623</v>
      </c>
      <c r="V5387" t="b">
        <v>0</v>
      </c>
      <c r="W5387" t="s">
        <v>265</v>
      </c>
      <c r="X5387">
        <v>1</v>
      </c>
      <c r="Y5387" t="s">
        <v>20624</v>
      </c>
      <c r="Z5387" t="s">
        <v>265</v>
      </c>
      <c r="AA5387" t="s">
        <v>265</v>
      </c>
      <c r="AB5387" t="s">
        <v>265</v>
      </c>
      <c r="AC5387" t="s">
        <v>265</v>
      </c>
      <c r="AD5387" t="s">
        <v>265</v>
      </c>
      <c r="AE5387" t="s">
        <v>265</v>
      </c>
      <c r="AF5387" t="s">
        <v>267</v>
      </c>
      <c r="AG5387" t="s">
        <v>265</v>
      </c>
      <c r="AH5387" t="s">
        <v>265</v>
      </c>
      <c r="AI5387" t="s">
        <v>265</v>
      </c>
      <c r="AJ5387" t="s">
        <v>265</v>
      </c>
      <c r="AL5387" t="str">
        <f>IF(Sudan_News12[[#This Row],[relevancy_classification_english]]="Relevant","مناسب",IF(Sudan_News12[[#This Row],[relevancy_classification_english]]="Relevant","عَرَضِيّ",""))</f>
        <v/>
      </c>
      <c r="AN5387" t="str">
        <f>IF(Sudan_News12[[#This Row],[sentiment_analysis_english]]="Negative","سلبي",IF(Sudan_News12[[#This Row],[sentiment_analysis_english]]="Neutral","حيادي",IF(Sudan_News12[[#This Row],[sentiment_analysis_english]]="Positive","إيجابي","")))</f>
        <v/>
      </c>
      <c r="AO5387" t="e">
        <f>INDEX(TextClassificationList[],MATCH(Sudan_News12[[#This Row],[text_classification_arabic]],TextClassificationList[text_classification_arabic],0),1)</f>
        <v>#N/A</v>
      </c>
      <c r="AQ5387" t="e">
        <f>INDEX(TextClassificationList[],MATCH(Sudan_News12[[#This Row],[text_classification_arabic2]],TextClassificationList[text_classification_arabic],0),1)</f>
        <v>#N/A</v>
      </c>
      <c r="AS5387" t="e">
        <f>INDEX(TextClassificationList[],MATCH(Sudan_News12[[#This Row],[text_classification_arabic3]],TextClassificationList[text_classification_arabic],0),1)</f>
        <v>#N/A</v>
      </c>
      <c r="AU5387" t="e">
        <f>INDEX(TextClassificationList[],MATCH(Sudan_News12[[#This Row],[text_classification_arabic4]],TextClassificationList[text_classification_arabic],0),1)</f>
        <v>#N/A</v>
      </c>
      <c r="AW5387" t="e">
        <f>INDEX(TextClassificationList[],MATCH(Sudan_News12[[#This Row],[text_classification_arabic5]],TextClassificationList[text_classification_arabic],0),1)</f>
        <v>#N/A</v>
      </c>
    </row>
    <row r="5388" spans="1:49" x14ac:dyDescent="0.2">
      <c r="A5388">
        <v>1.0702180004506255E+18</v>
      </c>
      <c r="B5388">
        <v>1.0702180004506255E+18</v>
      </c>
      <c r="C5388" t="s">
        <v>20625</v>
      </c>
      <c r="D5388" s="1">
        <v>43439</v>
      </c>
      <c r="E5388" s="2">
        <v>0.39385416666666667</v>
      </c>
      <c r="F5388">
        <v>200</v>
      </c>
      <c r="G5388">
        <v>1889611729</v>
      </c>
      <c r="H5388" t="s">
        <v>354</v>
      </c>
      <c r="I5388" t="s">
        <v>355</v>
      </c>
      <c r="J5388" t="s">
        <v>265</v>
      </c>
      <c r="K5388" t="s">
        <v>20626</v>
      </c>
      <c r="L5388" t="s">
        <v>266</v>
      </c>
      <c r="M5388" t="s">
        <v>267</v>
      </c>
      <c r="N5388" t="s">
        <v>267</v>
      </c>
      <c r="O5388" t="s">
        <v>20627</v>
      </c>
      <c r="P5388">
        <v>0</v>
      </c>
      <c r="Q5388">
        <v>1</v>
      </c>
      <c r="R5388">
        <v>0</v>
      </c>
      <c r="S5388" t="s">
        <v>267</v>
      </c>
      <c r="T5388" t="s">
        <v>267</v>
      </c>
      <c r="U5388" t="s">
        <v>20628</v>
      </c>
      <c r="V5388" t="b">
        <v>0</v>
      </c>
      <c r="W5388" t="s">
        <v>265</v>
      </c>
      <c r="X5388">
        <v>1</v>
      </c>
      <c r="Y5388" t="s">
        <v>20629</v>
      </c>
      <c r="Z5388" t="s">
        <v>265</v>
      </c>
      <c r="AA5388" t="s">
        <v>265</v>
      </c>
      <c r="AB5388" t="s">
        <v>265</v>
      </c>
      <c r="AC5388" t="s">
        <v>265</v>
      </c>
      <c r="AD5388" t="s">
        <v>265</v>
      </c>
      <c r="AE5388" t="s">
        <v>265</v>
      </c>
      <c r="AF5388" t="s">
        <v>267</v>
      </c>
      <c r="AG5388" t="s">
        <v>265</v>
      </c>
      <c r="AH5388" t="s">
        <v>265</v>
      </c>
      <c r="AI5388" t="s">
        <v>265</v>
      </c>
      <c r="AJ5388" t="s">
        <v>265</v>
      </c>
      <c r="AL5388" t="str">
        <f>IF(Sudan_News12[[#This Row],[relevancy_classification_english]]="Relevant","مناسب",IF(Sudan_News12[[#This Row],[relevancy_classification_english]]="Relevant","عَرَضِيّ",""))</f>
        <v/>
      </c>
      <c r="AN5388" t="str">
        <f>IF(Sudan_News12[[#This Row],[sentiment_analysis_english]]="Negative","سلبي",IF(Sudan_News12[[#This Row],[sentiment_analysis_english]]="Neutral","حيادي",IF(Sudan_News12[[#This Row],[sentiment_analysis_english]]="Positive","إيجابي","")))</f>
        <v/>
      </c>
      <c r="AO5388" t="e">
        <f>INDEX(TextClassificationList[],MATCH(Sudan_News12[[#This Row],[text_classification_arabic]],TextClassificationList[text_classification_arabic],0),1)</f>
        <v>#N/A</v>
      </c>
      <c r="AQ5388" t="e">
        <f>INDEX(TextClassificationList[],MATCH(Sudan_News12[[#This Row],[text_classification_arabic2]],TextClassificationList[text_classification_arabic],0),1)</f>
        <v>#N/A</v>
      </c>
      <c r="AS5388" t="e">
        <f>INDEX(TextClassificationList[],MATCH(Sudan_News12[[#This Row],[text_classification_arabic3]],TextClassificationList[text_classification_arabic],0),1)</f>
        <v>#N/A</v>
      </c>
      <c r="AU5388" t="e">
        <f>INDEX(TextClassificationList[],MATCH(Sudan_News12[[#This Row],[text_classification_arabic4]],TextClassificationList[text_classification_arabic],0),1)</f>
        <v>#N/A</v>
      </c>
      <c r="AW5388" t="e">
        <f>INDEX(TextClassificationList[],MATCH(Sudan_News12[[#This Row],[text_classification_arabic5]],TextClassificationList[text_classification_arabic],0),1)</f>
        <v>#N/A</v>
      </c>
    </row>
    <row r="5389" spans="1:49" x14ac:dyDescent="0.2">
      <c r="A5389">
        <v>1.0702140967615775E+18</v>
      </c>
      <c r="B5389">
        <v>1.0702140967615775E+18</v>
      </c>
      <c r="C5389" t="s">
        <v>20630</v>
      </c>
      <c r="D5389" s="1">
        <v>43439</v>
      </c>
      <c r="E5389" s="2">
        <v>0.38307870370370373</v>
      </c>
      <c r="F5389">
        <v>200</v>
      </c>
      <c r="G5389">
        <v>1889611729</v>
      </c>
      <c r="H5389" t="s">
        <v>354</v>
      </c>
      <c r="I5389" t="s">
        <v>355</v>
      </c>
      <c r="J5389" t="s">
        <v>265</v>
      </c>
      <c r="K5389" t="s">
        <v>20631</v>
      </c>
      <c r="L5389" t="s">
        <v>266</v>
      </c>
      <c r="M5389" t="s">
        <v>267</v>
      </c>
      <c r="N5389" t="s">
        <v>267</v>
      </c>
      <c r="O5389" t="s">
        <v>20632</v>
      </c>
      <c r="P5389">
        <v>0</v>
      </c>
      <c r="Q5389">
        <v>1</v>
      </c>
      <c r="R5389">
        <v>0</v>
      </c>
      <c r="S5389" t="s">
        <v>267</v>
      </c>
      <c r="T5389" t="s">
        <v>267</v>
      </c>
      <c r="U5389" t="s">
        <v>20633</v>
      </c>
      <c r="V5389" t="b">
        <v>0</v>
      </c>
      <c r="W5389" t="s">
        <v>265</v>
      </c>
      <c r="X5389">
        <v>1</v>
      </c>
      <c r="Y5389" t="s">
        <v>20634</v>
      </c>
      <c r="Z5389" t="s">
        <v>265</v>
      </c>
      <c r="AA5389" t="s">
        <v>265</v>
      </c>
      <c r="AB5389" t="s">
        <v>265</v>
      </c>
      <c r="AC5389" t="s">
        <v>265</v>
      </c>
      <c r="AD5389" t="s">
        <v>265</v>
      </c>
      <c r="AE5389" t="s">
        <v>265</v>
      </c>
      <c r="AF5389" t="s">
        <v>267</v>
      </c>
      <c r="AG5389" t="s">
        <v>265</v>
      </c>
      <c r="AH5389" t="s">
        <v>265</v>
      </c>
      <c r="AI5389" t="s">
        <v>265</v>
      </c>
      <c r="AJ5389" t="s">
        <v>265</v>
      </c>
      <c r="AL5389" t="str">
        <f>IF(Sudan_News12[[#This Row],[relevancy_classification_english]]="Relevant","مناسب",IF(Sudan_News12[[#This Row],[relevancy_classification_english]]="Relevant","عَرَضِيّ",""))</f>
        <v/>
      </c>
      <c r="AN5389" t="str">
        <f>IF(Sudan_News12[[#This Row],[sentiment_analysis_english]]="Negative","سلبي",IF(Sudan_News12[[#This Row],[sentiment_analysis_english]]="Neutral","حيادي",IF(Sudan_News12[[#This Row],[sentiment_analysis_english]]="Positive","إيجابي","")))</f>
        <v/>
      </c>
      <c r="AO5389" t="e">
        <f>INDEX(TextClassificationList[],MATCH(Sudan_News12[[#This Row],[text_classification_arabic]],TextClassificationList[text_classification_arabic],0),1)</f>
        <v>#N/A</v>
      </c>
      <c r="AQ5389" t="e">
        <f>INDEX(TextClassificationList[],MATCH(Sudan_News12[[#This Row],[text_classification_arabic2]],TextClassificationList[text_classification_arabic],0),1)</f>
        <v>#N/A</v>
      </c>
      <c r="AS5389" t="e">
        <f>INDEX(TextClassificationList[],MATCH(Sudan_News12[[#This Row],[text_classification_arabic3]],TextClassificationList[text_classification_arabic],0),1)</f>
        <v>#N/A</v>
      </c>
      <c r="AU5389" t="e">
        <f>INDEX(TextClassificationList[],MATCH(Sudan_News12[[#This Row],[text_classification_arabic4]],TextClassificationList[text_classification_arabic],0),1)</f>
        <v>#N/A</v>
      </c>
      <c r="AW5389" t="e">
        <f>INDEX(TextClassificationList[],MATCH(Sudan_News12[[#This Row],[text_classification_arabic5]],TextClassificationList[text_classification_arabic],0),1)</f>
        <v>#N/A</v>
      </c>
    </row>
    <row r="5390" spans="1:49" x14ac:dyDescent="0.2">
      <c r="A5390">
        <v>1.0701927495493673E+18</v>
      </c>
      <c r="B5390">
        <v>1.0701927495493673E+18</v>
      </c>
      <c r="C5390" t="s">
        <v>20635</v>
      </c>
      <c r="D5390" s="1">
        <v>43439</v>
      </c>
      <c r="E5390" s="2">
        <v>0.32417824074074075</v>
      </c>
      <c r="F5390">
        <v>200</v>
      </c>
      <c r="G5390">
        <v>1889611729</v>
      </c>
      <c r="H5390" t="s">
        <v>354</v>
      </c>
      <c r="I5390" t="s">
        <v>355</v>
      </c>
      <c r="J5390" t="s">
        <v>265</v>
      </c>
      <c r="K5390" t="s">
        <v>20636</v>
      </c>
      <c r="L5390" t="s">
        <v>266</v>
      </c>
      <c r="M5390" t="s">
        <v>267</v>
      </c>
      <c r="N5390" t="s">
        <v>267</v>
      </c>
      <c r="O5390" t="s">
        <v>20637</v>
      </c>
      <c r="P5390">
        <v>0</v>
      </c>
      <c r="Q5390">
        <v>6</v>
      </c>
      <c r="R5390">
        <v>2</v>
      </c>
      <c r="S5390" t="s">
        <v>269</v>
      </c>
      <c r="T5390" t="s">
        <v>267</v>
      </c>
      <c r="U5390" t="s">
        <v>20638</v>
      </c>
      <c r="V5390" t="b">
        <v>0</v>
      </c>
      <c r="W5390" t="s">
        <v>265</v>
      </c>
      <c r="X5390">
        <v>1</v>
      </c>
      <c r="Y5390" t="s">
        <v>20639</v>
      </c>
      <c r="Z5390" t="s">
        <v>265</v>
      </c>
      <c r="AA5390" t="s">
        <v>265</v>
      </c>
      <c r="AB5390" t="s">
        <v>265</v>
      </c>
      <c r="AC5390" t="s">
        <v>265</v>
      </c>
      <c r="AD5390" t="s">
        <v>265</v>
      </c>
      <c r="AE5390" t="s">
        <v>265</v>
      </c>
      <c r="AF5390" t="s">
        <v>267</v>
      </c>
      <c r="AG5390" t="s">
        <v>265</v>
      </c>
      <c r="AH5390" t="s">
        <v>265</v>
      </c>
      <c r="AI5390" t="s">
        <v>265</v>
      </c>
      <c r="AJ5390" t="s">
        <v>265</v>
      </c>
      <c r="AL5390" t="str">
        <f>IF(Sudan_News12[[#This Row],[relevancy_classification_english]]="Relevant","مناسب",IF(Sudan_News12[[#This Row],[relevancy_classification_english]]="Relevant","عَرَضِيّ",""))</f>
        <v/>
      </c>
      <c r="AN5390" t="str">
        <f>IF(Sudan_News12[[#This Row],[sentiment_analysis_english]]="Negative","سلبي",IF(Sudan_News12[[#This Row],[sentiment_analysis_english]]="Neutral","حيادي",IF(Sudan_News12[[#This Row],[sentiment_analysis_english]]="Positive","إيجابي","")))</f>
        <v/>
      </c>
      <c r="AO5390" t="e">
        <f>INDEX(TextClassificationList[],MATCH(Sudan_News12[[#This Row],[text_classification_arabic]],TextClassificationList[text_classification_arabic],0),1)</f>
        <v>#N/A</v>
      </c>
      <c r="AQ5390" t="e">
        <f>INDEX(TextClassificationList[],MATCH(Sudan_News12[[#This Row],[text_classification_arabic2]],TextClassificationList[text_classification_arabic],0),1)</f>
        <v>#N/A</v>
      </c>
      <c r="AS5390" t="e">
        <f>INDEX(TextClassificationList[],MATCH(Sudan_News12[[#This Row],[text_classification_arabic3]],TextClassificationList[text_classification_arabic],0),1)</f>
        <v>#N/A</v>
      </c>
      <c r="AU5390" t="e">
        <f>INDEX(TextClassificationList[],MATCH(Sudan_News12[[#This Row],[text_classification_arabic4]],TextClassificationList[text_classification_arabic],0),1)</f>
        <v>#N/A</v>
      </c>
      <c r="AW5390" t="e">
        <f>INDEX(TextClassificationList[],MATCH(Sudan_News12[[#This Row],[text_classification_arabic5]],TextClassificationList[text_classification_arabic],0),1)</f>
        <v>#N/A</v>
      </c>
    </row>
    <row r="5391" spans="1:49" x14ac:dyDescent="0.2">
      <c r="A5391">
        <v>1.07018992323439E+18</v>
      </c>
      <c r="B5391">
        <v>1.07018992323439E+18</v>
      </c>
      <c r="C5391" t="s">
        <v>20640</v>
      </c>
      <c r="D5391" s="1">
        <v>43439</v>
      </c>
      <c r="E5391" s="2">
        <v>0.31637731481481479</v>
      </c>
      <c r="F5391">
        <v>200</v>
      </c>
      <c r="G5391">
        <v>1889611729</v>
      </c>
      <c r="H5391" t="s">
        <v>354</v>
      </c>
      <c r="I5391" t="s">
        <v>355</v>
      </c>
      <c r="J5391" t="s">
        <v>265</v>
      </c>
      <c r="K5391" t="s">
        <v>20641</v>
      </c>
      <c r="L5391" t="s">
        <v>273</v>
      </c>
      <c r="M5391" t="s">
        <v>267</v>
      </c>
      <c r="N5391" t="s">
        <v>267</v>
      </c>
      <c r="O5391" t="s">
        <v>20642</v>
      </c>
      <c r="P5391">
        <v>0</v>
      </c>
      <c r="Q5391">
        <v>1</v>
      </c>
      <c r="R5391">
        <v>1</v>
      </c>
      <c r="S5391" t="s">
        <v>267</v>
      </c>
      <c r="T5391" t="s">
        <v>267</v>
      </c>
      <c r="U5391" t="s">
        <v>20643</v>
      </c>
      <c r="V5391" t="b">
        <v>0</v>
      </c>
      <c r="W5391" t="s">
        <v>265</v>
      </c>
      <c r="X5391">
        <v>1</v>
      </c>
      <c r="Y5391" t="s">
        <v>20644</v>
      </c>
      <c r="Z5391" t="s">
        <v>265</v>
      </c>
      <c r="AA5391" t="s">
        <v>265</v>
      </c>
      <c r="AB5391" t="s">
        <v>265</v>
      </c>
      <c r="AC5391" t="s">
        <v>265</v>
      </c>
      <c r="AD5391" t="s">
        <v>265</v>
      </c>
      <c r="AE5391" t="s">
        <v>265</v>
      </c>
      <c r="AF5391" t="s">
        <v>267</v>
      </c>
      <c r="AG5391" t="s">
        <v>265</v>
      </c>
      <c r="AH5391" t="s">
        <v>265</v>
      </c>
      <c r="AI5391" t="s">
        <v>265</v>
      </c>
      <c r="AJ5391" t="s">
        <v>265</v>
      </c>
      <c r="AL5391" t="str">
        <f>IF(Sudan_News12[[#This Row],[relevancy_classification_english]]="Relevant","مناسب",IF(Sudan_News12[[#This Row],[relevancy_classification_english]]="Relevant","عَرَضِيّ",""))</f>
        <v/>
      </c>
      <c r="AN5391" t="str">
        <f>IF(Sudan_News12[[#This Row],[sentiment_analysis_english]]="Negative","سلبي",IF(Sudan_News12[[#This Row],[sentiment_analysis_english]]="Neutral","حيادي",IF(Sudan_News12[[#This Row],[sentiment_analysis_english]]="Positive","إيجابي","")))</f>
        <v/>
      </c>
      <c r="AO5391" t="e">
        <f>INDEX(TextClassificationList[],MATCH(Sudan_News12[[#This Row],[text_classification_arabic]],TextClassificationList[text_classification_arabic],0),1)</f>
        <v>#N/A</v>
      </c>
      <c r="AQ5391" t="e">
        <f>INDEX(TextClassificationList[],MATCH(Sudan_News12[[#This Row],[text_classification_arabic2]],TextClassificationList[text_classification_arabic],0),1)</f>
        <v>#N/A</v>
      </c>
      <c r="AS5391" t="e">
        <f>INDEX(TextClassificationList[],MATCH(Sudan_News12[[#This Row],[text_classification_arabic3]],TextClassificationList[text_classification_arabic],0),1)</f>
        <v>#N/A</v>
      </c>
      <c r="AU5391" t="e">
        <f>INDEX(TextClassificationList[],MATCH(Sudan_News12[[#This Row],[text_classification_arabic4]],TextClassificationList[text_classification_arabic],0),1)</f>
        <v>#N/A</v>
      </c>
      <c r="AW5391" t="e">
        <f>INDEX(TextClassificationList[],MATCH(Sudan_News12[[#This Row],[text_classification_arabic5]],TextClassificationList[text_classification_arabic],0),1)</f>
        <v>#N/A</v>
      </c>
    </row>
    <row r="5392" spans="1:49" x14ac:dyDescent="0.2">
      <c r="A5392">
        <v>1.070073266340053E+18</v>
      </c>
      <c r="B5392">
        <v>1.0699731235865805E+18</v>
      </c>
      <c r="C5392" t="s">
        <v>20645</v>
      </c>
      <c r="D5392" s="1">
        <v>43438</v>
      </c>
      <c r="E5392" s="2">
        <v>0.99446759259259254</v>
      </c>
      <c r="F5392">
        <v>200</v>
      </c>
      <c r="G5392">
        <v>1889611729</v>
      </c>
      <c r="H5392" t="s">
        <v>354</v>
      </c>
      <c r="I5392" t="s">
        <v>355</v>
      </c>
      <c r="J5392" t="s">
        <v>265</v>
      </c>
      <c r="K5392" t="s">
        <v>20646</v>
      </c>
      <c r="L5392" t="s">
        <v>266</v>
      </c>
      <c r="M5392" t="s">
        <v>267</v>
      </c>
      <c r="N5392" t="s">
        <v>267</v>
      </c>
      <c r="O5392" t="s">
        <v>267</v>
      </c>
      <c r="P5392">
        <v>0</v>
      </c>
      <c r="Q5392">
        <v>0</v>
      </c>
      <c r="R5392">
        <v>0</v>
      </c>
      <c r="S5392" t="s">
        <v>267</v>
      </c>
      <c r="T5392" t="s">
        <v>267</v>
      </c>
      <c r="U5392" t="s">
        <v>20647</v>
      </c>
      <c r="V5392" t="b">
        <v>0</v>
      </c>
      <c r="W5392" t="s">
        <v>265</v>
      </c>
      <c r="X5392">
        <v>0</v>
      </c>
      <c r="Y5392" t="s">
        <v>265</v>
      </c>
      <c r="Z5392" t="s">
        <v>265</v>
      </c>
      <c r="AA5392" t="s">
        <v>265</v>
      </c>
      <c r="AB5392" t="s">
        <v>265</v>
      </c>
      <c r="AC5392" t="s">
        <v>265</v>
      </c>
      <c r="AD5392" t="s">
        <v>265</v>
      </c>
      <c r="AE5392" t="s">
        <v>265</v>
      </c>
      <c r="AF5392" t="s">
        <v>20648</v>
      </c>
      <c r="AG5392" t="s">
        <v>265</v>
      </c>
      <c r="AH5392" t="s">
        <v>265</v>
      </c>
      <c r="AI5392" t="s">
        <v>265</v>
      </c>
      <c r="AJ5392" t="s">
        <v>265</v>
      </c>
      <c r="AL5392" t="str">
        <f>IF(Sudan_News12[[#This Row],[relevancy_classification_english]]="Relevant","مناسب",IF(Sudan_News12[[#This Row],[relevancy_classification_english]]="Relevant","عَرَضِيّ",""))</f>
        <v/>
      </c>
      <c r="AN5392" t="str">
        <f>IF(Sudan_News12[[#This Row],[sentiment_analysis_english]]="Negative","سلبي",IF(Sudan_News12[[#This Row],[sentiment_analysis_english]]="Neutral","حيادي",IF(Sudan_News12[[#This Row],[sentiment_analysis_english]]="Positive","إيجابي","")))</f>
        <v/>
      </c>
      <c r="AO5392" t="e">
        <f>INDEX(TextClassificationList[],MATCH(Sudan_News12[[#This Row],[text_classification_arabic]],TextClassificationList[text_classification_arabic],0),1)</f>
        <v>#N/A</v>
      </c>
      <c r="AQ5392" t="e">
        <f>INDEX(TextClassificationList[],MATCH(Sudan_News12[[#This Row],[text_classification_arabic2]],TextClassificationList[text_classification_arabic],0),1)</f>
        <v>#N/A</v>
      </c>
      <c r="AS5392" t="e">
        <f>INDEX(TextClassificationList[],MATCH(Sudan_News12[[#This Row],[text_classification_arabic3]],TextClassificationList[text_classification_arabic],0),1)</f>
        <v>#N/A</v>
      </c>
      <c r="AU5392" t="e">
        <f>INDEX(TextClassificationList[],MATCH(Sudan_News12[[#This Row],[text_classification_arabic4]],TextClassificationList[text_classification_arabic],0),1)</f>
        <v>#N/A</v>
      </c>
      <c r="AW5392" t="e">
        <f>INDEX(TextClassificationList[],MATCH(Sudan_News12[[#This Row],[text_classification_arabic5]],TextClassificationList[text_classification_arabic],0),1)</f>
        <v>#N/A</v>
      </c>
    </row>
    <row r="5393" spans="1:49" x14ac:dyDescent="0.2">
      <c r="A5393">
        <v>1.0700729128398889E+18</v>
      </c>
      <c r="B5393">
        <v>1.0696465894158787E+18</v>
      </c>
      <c r="C5393" t="s">
        <v>20649</v>
      </c>
      <c r="D5393" s="1">
        <v>43438</v>
      </c>
      <c r="E5393" s="2">
        <v>0.99349537037037039</v>
      </c>
      <c r="F5393">
        <v>200</v>
      </c>
      <c r="G5393">
        <v>1889611729</v>
      </c>
      <c r="H5393" t="s">
        <v>354</v>
      </c>
      <c r="I5393" t="s">
        <v>355</v>
      </c>
      <c r="J5393" t="s">
        <v>265</v>
      </c>
      <c r="K5393" t="s">
        <v>20650</v>
      </c>
      <c r="L5393" t="s">
        <v>266</v>
      </c>
      <c r="M5393" t="s">
        <v>267</v>
      </c>
      <c r="N5393" t="s">
        <v>267</v>
      </c>
      <c r="O5393" t="s">
        <v>267</v>
      </c>
      <c r="P5393">
        <v>0</v>
      </c>
      <c r="Q5393">
        <v>0</v>
      </c>
      <c r="R5393">
        <v>1</v>
      </c>
      <c r="S5393" t="s">
        <v>267</v>
      </c>
      <c r="T5393" t="s">
        <v>267</v>
      </c>
      <c r="U5393" t="s">
        <v>20651</v>
      </c>
      <c r="V5393" t="b">
        <v>0</v>
      </c>
      <c r="W5393" t="s">
        <v>265</v>
      </c>
      <c r="X5393">
        <v>0</v>
      </c>
      <c r="Y5393" t="s">
        <v>265</v>
      </c>
      <c r="Z5393" t="s">
        <v>265</v>
      </c>
      <c r="AA5393" t="s">
        <v>265</v>
      </c>
      <c r="AB5393" t="s">
        <v>265</v>
      </c>
      <c r="AC5393" t="s">
        <v>265</v>
      </c>
      <c r="AD5393" t="s">
        <v>265</v>
      </c>
      <c r="AE5393" t="s">
        <v>265</v>
      </c>
      <c r="AF5393" t="s">
        <v>20652</v>
      </c>
      <c r="AG5393" t="s">
        <v>265</v>
      </c>
      <c r="AH5393" t="s">
        <v>265</v>
      </c>
      <c r="AI5393" t="s">
        <v>265</v>
      </c>
      <c r="AJ5393" t="s">
        <v>265</v>
      </c>
      <c r="AL5393" t="str">
        <f>IF(Sudan_News12[[#This Row],[relevancy_classification_english]]="Relevant","مناسب",IF(Sudan_News12[[#This Row],[relevancy_classification_english]]="Relevant","عَرَضِيّ",""))</f>
        <v/>
      </c>
      <c r="AN5393" t="str">
        <f>IF(Sudan_News12[[#This Row],[sentiment_analysis_english]]="Negative","سلبي",IF(Sudan_News12[[#This Row],[sentiment_analysis_english]]="Neutral","حيادي",IF(Sudan_News12[[#This Row],[sentiment_analysis_english]]="Positive","إيجابي","")))</f>
        <v/>
      </c>
      <c r="AO5393" t="e">
        <f>INDEX(TextClassificationList[],MATCH(Sudan_News12[[#This Row],[text_classification_arabic]],TextClassificationList[text_classification_arabic],0),1)</f>
        <v>#N/A</v>
      </c>
      <c r="AQ5393" t="e">
        <f>INDEX(TextClassificationList[],MATCH(Sudan_News12[[#This Row],[text_classification_arabic2]],TextClassificationList[text_classification_arabic],0),1)</f>
        <v>#N/A</v>
      </c>
      <c r="AS5393" t="e">
        <f>INDEX(TextClassificationList[],MATCH(Sudan_News12[[#This Row],[text_classification_arabic3]],TextClassificationList[text_classification_arabic],0),1)</f>
        <v>#N/A</v>
      </c>
      <c r="AU5393" t="e">
        <f>INDEX(TextClassificationList[],MATCH(Sudan_News12[[#This Row],[text_classification_arabic4]],TextClassificationList[text_classification_arabic],0),1)</f>
        <v>#N/A</v>
      </c>
      <c r="AW5393" t="e">
        <f>INDEX(TextClassificationList[],MATCH(Sudan_News12[[#This Row],[text_classification_arabic5]],TextClassificationList[text_classification_arabic],0),1)</f>
        <v>#N/A</v>
      </c>
    </row>
    <row r="5394" spans="1:49" x14ac:dyDescent="0.2">
      <c r="A5394">
        <v>1.0700264962559754E+18</v>
      </c>
      <c r="B5394">
        <v>1.0700264962559754E+18</v>
      </c>
      <c r="C5394" t="s">
        <v>20653</v>
      </c>
      <c r="D5394" s="1">
        <v>43438</v>
      </c>
      <c r="E5394" s="2">
        <v>0.86540509259259257</v>
      </c>
      <c r="F5394">
        <v>200</v>
      </c>
      <c r="G5394">
        <v>1889611729</v>
      </c>
      <c r="H5394" t="s">
        <v>354</v>
      </c>
      <c r="I5394" t="s">
        <v>355</v>
      </c>
      <c r="J5394" t="s">
        <v>265</v>
      </c>
      <c r="K5394" t="s">
        <v>20654</v>
      </c>
      <c r="L5394" t="s">
        <v>266</v>
      </c>
      <c r="M5394" t="s">
        <v>267</v>
      </c>
      <c r="N5394" t="s">
        <v>267</v>
      </c>
      <c r="O5394" t="s">
        <v>20655</v>
      </c>
      <c r="P5394">
        <v>0</v>
      </c>
      <c r="Q5394">
        <v>0</v>
      </c>
      <c r="R5394">
        <v>0</v>
      </c>
      <c r="S5394" t="s">
        <v>267</v>
      </c>
      <c r="T5394" t="s">
        <v>267</v>
      </c>
      <c r="U5394" t="s">
        <v>20656</v>
      </c>
      <c r="V5394" t="b">
        <v>0</v>
      </c>
      <c r="W5394" t="s">
        <v>265</v>
      </c>
      <c r="X5394">
        <v>1</v>
      </c>
      <c r="Y5394" t="s">
        <v>20657</v>
      </c>
      <c r="Z5394" t="s">
        <v>265</v>
      </c>
      <c r="AA5394" t="s">
        <v>265</v>
      </c>
      <c r="AB5394" t="s">
        <v>265</v>
      </c>
      <c r="AC5394" t="s">
        <v>265</v>
      </c>
      <c r="AD5394" t="s">
        <v>265</v>
      </c>
      <c r="AE5394" t="s">
        <v>265</v>
      </c>
      <c r="AF5394" t="s">
        <v>267</v>
      </c>
      <c r="AG5394" t="s">
        <v>265</v>
      </c>
      <c r="AH5394" t="s">
        <v>265</v>
      </c>
      <c r="AI5394" t="s">
        <v>265</v>
      </c>
      <c r="AJ5394" t="s">
        <v>265</v>
      </c>
      <c r="AL5394" t="str">
        <f>IF(Sudan_News12[[#This Row],[relevancy_classification_english]]="Relevant","مناسب",IF(Sudan_News12[[#This Row],[relevancy_classification_english]]="Relevant","عَرَضِيّ",""))</f>
        <v/>
      </c>
      <c r="AN5394" t="str">
        <f>IF(Sudan_News12[[#This Row],[sentiment_analysis_english]]="Negative","سلبي",IF(Sudan_News12[[#This Row],[sentiment_analysis_english]]="Neutral","حيادي",IF(Sudan_News12[[#This Row],[sentiment_analysis_english]]="Positive","إيجابي","")))</f>
        <v/>
      </c>
      <c r="AO5394" t="e">
        <f>INDEX(TextClassificationList[],MATCH(Sudan_News12[[#This Row],[text_classification_arabic]],TextClassificationList[text_classification_arabic],0),1)</f>
        <v>#N/A</v>
      </c>
      <c r="AQ5394" t="e">
        <f>INDEX(TextClassificationList[],MATCH(Sudan_News12[[#This Row],[text_classification_arabic2]],TextClassificationList[text_classification_arabic],0),1)</f>
        <v>#N/A</v>
      </c>
      <c r="AS5394" t="e">
        <f>INDEX(TextClassificationList[],MATCH(Sudan_News12[[#This Row],[text_classification_arabic3]],TextClassificationList[text_classification_arabic],0),1)</f>
        <v>#N/A</v>
      </c>
      <c r="AU5394" t="e">
        <f>INDEX(TextClassificationList[],MATCH(Sudan_News12[[#This Row],[text_classification_arabic4]],TextClassificationList[text_classification_arabic],0),1)</f>
        <v>#N/A</v>
      </c>
      <c r="AW5394" t="e">
        <f>INDEX(TextClassificationList[],MATCH(Sudan_News12[[#This Row],[text_classification_arabic5]],TextClassificationList[text_classification_arabic],0),1)</f>
        <v>#N/A</v>
      </c>
    </row>
    <row r="5395" spans="1:49" x14ac:dyDescent="0.2">
      <c r="A5395">
        <v>1.0700258199034429E+18</v>
      </c>
      <c r="B5395">
        <v>1.0700258199034429E+18</v>
      </c>
      <c r="C5395" t="s">
        <v>20658</v>
      </c>
      <c r="D5395" s="1">
        <v>43438</v>
      </c>
      <c r="E5395" s="2">
        <v>0.86354166666666665</v>
      </c>
      <c r="F5395">
        <v>200</v>
      </c>
      <c r="G5395">
        <v>1889611729</v>
      </c>
      <c r="H5395" t="s">
        <v>354</v>
      </c>
      <c r="I5395" t="s">
        <v>355</v>
      </c>
      <c r="J5395" t="s">
        <v>265</v>
      </c>
      <c r="K5395" t="s">
        <v>20659</v>
      </c>
      <c r="L5395" t="s">
        <v>266</v>
      </c>
      <c r="M5395" t="s">
        <v>267</v>
      </c>
      <c r="N5395" t="s">
        <v>267</v>
      </c>
      <c r="O5395" t="s">
        <v>20660</v>
      </c>
      <c r="P5395">
        <v>0</v>
      </c>
      <c r="Q5395">
        <v>0</v>
      </c>
      <c r="R5395">
        <v>0</v>
      </c>
      <c r="S5395" t="s">
        <v>267</v>
      </c>
      <c r="T5395" t="s">
        <v>267</v>
      </c>
      <c r="U5395" t="s">
        <v>20661</v>
      </c>
      <c r="V5395" t="b">
        <v>0</v>
      </c>
      <c r="W5395" t="s">
        <v>265</v>
      </c>
      <c r="X5395">
        <v>1</v>
      </c>
      <c r="Y5395" t="s">
        <v>20662</v>
      </c>
      <c r="Z5395" t="s">
        <v>265</v>
      </c>
      <c r="AA5395" t="s">
        <v>265</v>
      </c>
      <c r="AB5395" t="s">
        <v>265</v>
      </c>
      <c r="AC5395" t="s">
        <v>265</v>
      </c>
      <c r="AD5395" t="s">
        <v>265</v>
      </c>
      <c r="AE5395" t="s">
        <v>265</v>
      </c>
      <c r="AF5395" t="s">
        <v>267</v>
      </c>
      <c r="AG5395" t="s">
        <v>265</v>
      </c>
      <c r="AH5395" t="s">
        <v>265</v>
      </c>
      <c r="AI5395" t="s">
        <v>265</v>
      </c>
      <c r="AJ5395" t="s">
        <v>265</v>
      </c>
      <c r="AL5395" t="str">
        <f>IF(Sudan_News12[[#This Row],[relevancy_classification_english]]="Relevant","مناسب",IF(Sudan_News12[[#This Row],[relevancy_classification_english]]="Relevant","عَرَضِيّ",""))</f>
        <v/>
      </c>
      <c r="AN5395" t="str">
        <f>IF(Sudan_News12[[#This Row],[sentiment_analysis_english]]="Negative","سلبي",IF(Sudan_News12[[#This Row],[sentiment_analysis_english]]="Neutral","حيادي",IF(Sudan_News12[[#This Row],[sentiment_analysis_english]]="Positive","إيجابي","")))</f>
        <v/>
      </c>
      <c r="AO5395" t="e">
        <f>INDEX(TextClassificationList[],MATCH(Sudan_News12[[#This Row],[text_classification_arabic]],TextClassificationList[text_classification_arabic],0),1)</f>
        <v>#N/A</v>
      </c>
      <c r="AQ5395" t="e">
        <f>INDEX(TextClassificationList[],MATCH(Sudan_News12[[#This Row],[text_classification_arabic2]],TextClassificationList[text_classification_arabic],0),1)</f>
        <v>#N/A</v>
      </c>
      <c r="AS5395" t="e">
        <f>INDEX(TextClassificationList[],MATCH(Sudan_News12[[#This Row],[text_classification_arabic3]],TextClassificationList[text_classification_arabic],0),1)</f>
        <v>#N/A</v>
      </c>
      <c r="AU5395" t="e">
        <f>INDEX(TextClassificationList[],MATCH(Sudan_News12[[#This Row],[text_classification_arabic4]],TextClassificationList[text_classification_arabic],0),1)</f>
        <v>#N/A</v>
      </c>
      <c r="AW5395" t="e">
        <f>INDEX(TextClassificationList[],MATCH(Sudan_News12[[#This Row],[text_classification_arabic5]],TextClassificationList[text_classification_arabic],0),1)</f>
        <v>#N/A</v>
      </c>
    </row>
    <row r="5396" spans="1:49" x14ac:dyDescent="0.2">
      <c r="A5396">
        <v>1.0700252208981279E+18</v>
      </c>
      <c r="B5396">
        <v>1.0700252208981279E+18</v>
      </c>
      <c r="C5396" t="s">
        <v>20663</v>
      </c>
      <c r="D5396" s="1">
        <v>43438</v>
      </c>
      <c r="E5396" s="2">
        <v>0.8618865740740741</v>
      </c>
      <c r="F5396">
        <v>200</v>
      </c>
      <c r="G5396">
        <v>1889611729</v>
      </c>
      <c r="H5396" t="s">
        <v>354</v>
      </c>
      <c r="I5396" t="s">
        <v>355</v>
      </c>
      <c r="J5396" t="s">
        <v>265</v>
      </c>
      <c r="K5396" t="s">
        <v>20664</v>
      </c>
      <c r="L5396" t="s">
        <v>278</v>
      </c>
      <c r="M5396" t="s">
        <v>267</v>
      </c>
      <c r="N5396" t="s">
        <v>267</v>
      </c>
      <c r="O5396" t="s">
        <v>20665</v>
      </c>
      <c r="P5396">
        <v>0</v>
      </c>
      <c r="Q5396">
        <v>0</v>
      </c>
      <c r="R5396">
        <v>0</v>
      </c>
      <c r="S5396" t="s">
        <v>20666</v>
      </c>
      <c r="T5396" t="s">
        <v>267</v>
      </c>
      <c r="U5396" t="s">
        <v>20667</v>
      </c>
      <c r="V5396" t="b">
        <v>0</v>
      </c>
      <c r="W5396" t="s">
        <v>265</v>
      </c>
      <c r="X5396">
        <v>1</v>
      </c>
      <c r="Y5396" t="s">
        <v>20668</v>
      </c>
      <c r="Z5396" t="s">
        <v>265</v>
      </c>
      <c r="AA5396" t="s">
        <v>265</v>
      </c>
      <c r="AB5396" t="s">
        <v>265</v>
      </c>
      <c r="AC5396" t="s">
        <v>265</v>
      </c>
      <c r="AD5396" t="s">
        <v>265</v>
      </c>
      <c r="AE5396" t="s">
        <v>265</v>
      </c>
      <c r="AF5396" t="s">
        <v>267</v>
      </c>
      <c r="AG5396" t="s">
        <v>265</v>
      </c>
      <c r="AH5396" t="s">
        <v>265</v>
      </c>
      <c r="AI5396" t="s">
        <v>265</v>
      </c>
      <c r="AJ5396" t="s">
        <v>265</v>
      </c>
      <c r="AL5396" t="str">
        <f>IF(Sudan_News12[[#This Row],[relevancy_classification_english]]="Relevant","مناسب",IF(Sudan_News12[[#This Row],[relevancy_classification_english]]="Relevant","عَرَضِيّ",""))</f>
        <v/>
      </c>
      <c r="AN5396" t="str">
        <f>IF(Sudan_News12[[#This Row],[sentiment_analysis_english]]="Negative","سلبي",IF(Sudan_News12[[#This Row],[sentiment_analysis_english]]="Neutral","حيادي",IF(Sudan_News12[[#This Row],[sentiment_analysis_english]]="Positive","إيجابي","")))</f>
        <v/>
      </c>
      <c r="AO5396" t="e">
        <f>INDEX(TextClassificationList[],MATCH(Sudan_News12[[#This Row],[text_classification_arabic]],TextClassificationList[text_classification_arabic],0),1)</f>
        <v>#N/A</v>
      </c>
      <c r="AQ5396" t="e">
        <f>INDEX(TextClassificationList[],MATCH(Sudan_News12[[#This Row],[text_classification_arabic2]],TextClassificationList[text_classification_arabic],0),1)</f>
        <v>#N/A</v>
      </c>
      <c r="AS5396" t="e">
        <f>INDEX(TextClassificationList[],MATCH(Sudan_News12[[#This Row],[text_classification_arabic3]],TextClassificationList[text_classification_arabic],0),1)</f>
        <v>#N/A</v>
      </c>
      <c r="AU5396" t="e">
        <f>INDEX(TextClassificationList[],MATCH(Sudan_News12[[#This Row],[text_classification_arabic4]],TextClassificationList[text_classification_arabic],0),1)</f>
        <v>#N/A</v>
      </c>
      <c r="AW5396" t="e">
        <f>INDEX(TextClassificationList[],MATCH(Sudan_News12[[#This Row],[text_classification_arabic5]],TextClassificationList[text_classification_arabic],0),1)</f>
        <v>#N/A</v>
      </c>
    </row>
    <row r="5397" spans="1:49" x14ac:dyDescent="0.2">
      <c r="A5397">
        <v>1.0700249708756091E+18</v>
      </c>
      <c r="B5397">
        <v>1.0700249708756091E+18</v>
      </c>
      <c r="C5397" t="s">
        <v>20669</v>
      </c>
      <c r="D5397" s="1">
        <v>43438</v>
      </c>
      <c r="E5397" s="2">
        <v>0.86119212962962965</v>
      </c>
      <c r="F5397">
        <v>200</v>
      </c>
      <c r="G5397">
        <v>1889611729</v>
      </c>
      <c r="H5397" t="s">
        <v>354</v>
      </c>
      <c r="I5397" t="s">
        <v>355</v>
      </c>
      <c r="J5397" t="s">
        <v>265</v>
      </c>
      <c r="K5397" t="s">
        <v>20670</v>
      </c>
      <c r="L5397" t="s">
        <v>266</v>
      </c>
      <c r="M5397" t="s">
        <v>267</v>
      </c>
      <c r="N5397" t="s">
        <v>267</v>
      </c>
      <c r="O5397" t="s">
        <v>20671</v>
      </c>
      <c r="P5397">
        <v>0</v>
      </c>
      <c r="Q5397">
        <v>1</v>
      </c>
      <c r="R5397">
        <v>0</v>
      </c>
      <c r="S5397" t="s">
        <v>267</v>
      </c>
      <c r="T5397" t="s">
        <v>267</v>
      </c>
      <c r="U5397" t="s">
        <v>20672</v>
      </c>
      <c r="V5397" t="b">
        <v>0</v>
      </c>
      <c r="W5397" t="s">
        <v>265</v>
      </c>
      <c r="X5397">
        <v>1</v>
      </c>
      <c r="Y5397" t="s">
        <v>20673</v>
      </c>
      <c r="Z5397" t="s">
        <v>265</v>
      </c>
      <c r="AA5397" t="s">
        <v>265</v>
      </c>
      <c r="AB5397" t="s">
        <v>265</v>
      </c>
      <c r="AC5397" t="s">
        <v>265</v>
      </c>
      <c r="AD5397" t="s">
        <v>265</v>
      </c>
      <c r="AE5397" t="s">
        <v>265</v>
      </c>
      <c r="AF5397" t="s">
        <v>267</v>
      </c>
      <c r="AG5397" t="s">
        <v>265</v>
      </c>
      <c r="AH5397" t="s">
        <v>265</v>
      </c>
      <c r="AI5397" t="s">
        <v>265</v>
      </c>
      <c r="AJ5397" t="s">
        <v>265</v>
      </c>
      <c r="AL5397" t="str">
        <f>IF(Sudan_News12[[#This Row],[relevancy_classification_english]]="Relevant","مناسب",IF(Sudan_News12[[#This Row],[relevancy_classification_english]]="Relevant","عَرَضِيّ",""))</f>
        <v/>
      </c>
      <c r="AN5397" t="str">
        <f>IF(Sudan_News12[[#This Row],[sentiment_analysis_english]]="Negative","سلبي",IF(Sudan_News12[[#This Row],[sentiment_analysis_english]]="Neutral","حيادي",IF(Sudan_News12[[#This Row],[sentiment_analysis_english]]="Positive","إيجابي","")))</f>
        <v/>
      </c>
      <c r="AO5397" t="e">
        <f>INDEX(TextClassificationList[],MATCH(Sudan_News12[[#This Row],[text_classification_arabic]],TextClassificationList[text_classification_arabic],0),1)</f>
        <v>#N/A</v>
      </c>
      <c r="AQ5397" t="e">
        <f>INDEX(TextClassificationList[],MATCH(Sudan_News12[[#This Row],[text_classification_arabic2]],TextClassificationList[text_classification_arabic],0),1)</f>
        <v>#N/A</v>
      </c>
      <c r="AS5397" t="e">
        <f>INDEX(TextClassificationList[],MATCH(Sudan_News12[[#This Row],[text_classification_arabic3]],TextClassificationList[text_classification_arabic],0),1)</f>
        <v>#N/A</v>
      </c>
      <c r="AU5397" t="e">
        <f>INDEX(TextClassificationList[],MATCH(Sudan_News12[[#This Row],[text_classification_arabic4]],TextClassificationList[text_classification_arabic],0),1)</f>
        <v>#N/A</v>
      </c>
      <c r="AW5397" t="e">
        <f>INDEX(TextClassificationList[],MATCH(Sudan_News12[[#This Row],[text_classification_arabic5]],TextClassificationList[text_classification_arabic],0),1)</f>
        <v>#N/A</v>
      </c>
    </row>
    <row r="5398" spans="1:49" x14ac:dyDescent="0.2">
      <c r="A5398">
        <v>1.0700247408515973E+18</v>
      </c>
      <c r="B5398">
        <v>1.0700247408515973E+18</v>
      </c>
      <c r="C5398" t="s">
        <v>20674</v>
      </c>
      <c r="D5398" s="1">
        <v>43438</v>
      </c>
      <c r="E5398" s="2">
        <v>0.86055555555555552</v>
      </c>
      <c r="F5398">
        <v>200</v>
      </c>
      <c r="G5398">
        <v>1889611729</v>
      </c>
      <c r="H5398" t="s">
        <v>354</v>
      </c>
      <c r="I5398" t="s">
        <v>355</v>
      </c>
      <c r="J5398" t="s">
        <v>265</v>
      </c>
      <c r="K5398" t="s">
        <v>20675</v>
      </c>
      <c r="L5398" t="s">
        <v>266</v>
      </c>
      <c r="M5398" t="s">
        <v>267</v>
      </c>
      <c r="N5398" t="s">
        <v>267</v>
      </c>
      <c r="O5398" t="s">
        <v>20676</v>
      </c>
      <c r="P5398">
        <v>0</v>
      </c>
      <c r="Q5398">
        <v>0</v>
      </c>
      <c r="R5398">
        <v>0</v>
      </c>
      <c r="S5398" t="s">
        <v>267</v>
      </c>
      <c r="T5398" t="s">
        <v>267</v>
      </c>
      <c r="U5398" t="s">
        <v>20677</v>
      </c>
      <c r="V5398" t="b">
        <v>0</v>
      </c>
      <c r="W5398" t="s">
        <v>265</v>
      </c>
      <c r="X5398">
        <v>1</v>
      </c>
      <c r="Y5398" t="s">
        <v>20678</v>
      </c>
      <c r="Z5398" t="s">
        <v>265</v>
      </c>
      <c r="AA5398" t="s">
        <v>265</v>
      </c>
      <c r="AB5398" t="s">
        <v>265</v>
      </c>
      <c r="AC5398" t="s">
        <v>265</v>
      </c>
      <c r="AD5398" t="s">
        <v>265</v>
      </c>
      <c r="AE5398" t="s">
        <v>265</v>
      </c>
      <c r="AF5398" t="s">
        <v>267</v>
      </c>
      <c r="AG5398" t="s">
        <v>265</v>
      </c>
      <c r="AH5398" t="s">
        <v>265</v>
      </c>
      <c r="AI5398" t="s">
        <v>265</v>
      </c>
      <c r="AJ5398" t="s">
        <v>265</v>
      </c>
      <c r="AL5398" t="str">
        <f>IF(Sudan_News12[[#This Row],[relevancy_classification_english]]="Relevant","مناسب",IF(Sudan_News12[[#This Row],[relevancy_classification_english]]="Relevant","عَرَضِيّ",""))</f>
        <v/>
      </c>
      <c r="AN5398" t="str">
        <f>IF(Sudan_News12[[#This Row],[sentiment_analysis_english]]="Negative","سلبي",IF(Sudan_News12[[#This Row],[sentiment_analysis_english]]="Neutral","حيادي",IF(Sudan_News12[[#This Row],[sentiment_analysis_english]]="Positive","إيجابي","")))</f>
        <v/>
      </c>
      <c r="AO5398" t="e">
        <f>INDEX(TextClassificationList[],MATCH(Sudan_News12[[#This Row],[text_classification_arabic]],TextClassificationList[text_classification_arabic],0),1)</f>
        <v>#N/A</v>
      </c>
      <c r="AQ5398" t="e">
        <f>INDEX(TextClassificationList[],MATCH(Sudan_News12[[#This Row],[text_classification_arabic2]],TextClassificationList[text_classification_arabic],0),1)</f>
        <v>#N/A</v>
      </c>
      <c r="AS5398" t="e">
        <f>INDEX(TextClassificationList[],MATCH(Sudan_News12[[#This Row],[text_classification_arabic3]],TextClassificationList[text_classification_arabic],0),1)</f>
        <v>#N/A</v>
      </c>
      <c r="AU5398" t="e">
        <f>INDEX(TextClassificationList[],MATCH(Sudan_News12[[#This Row],[text_classification_arabic4]],TextClassificationList[text_classification_arabic],0),1)</f>
        <v>#N/A</v>
      </c>
      <c r="AW5398" t="e">
        <f>INDEX(TextClassificationList[],MATCH(Sudan_News12[[#This Row],[text_classification_arabic5]],TextClassificationList[text_classification_arabic],0),1)</f>
        <v>#N/A</v>
      </c>
    </row>
    <row r="5399" spans="1:49" x14ac:dyDescent="0.2">
      <c r="A5399">
        <v>1.0700216168458895E+18</v>
      </c>
      <c r="B5399">
        <v>1.0700216168458895E+18</v>
      </c>
      <c r="C5399" t="s">
        <v>20679</v>
      </c>
      <c r="D5399" s="1">
        <v>43438</v>
      </c>
      <c r="E5399" s="2">
        <v>0.85194444444444439</v>
      </c>
      <c r="F5399">
        <v>200</v>
      </c>
      <c r="G5399">
        <v>1889611729</v>
      </c>
      <c r="H5399" t="s">
        <v>354</v>
      </c>
      <c r="I5399" t="s">
        <v>355</v>
      </c>
      <c r="J5399" t="s">
        <v>265</v>
      </c>
      <c r="K5399" t="s">
        <v>20680</v>
      </c>
      <c r="L5399" t="s">
        <v>266</v>
      </c>
      <c r="M5399" t="s">
        <v>267</v>
      </c>
      <c r="N5399" t="s">
        <v>267</v>
      </c>
      <c r="O5399" t="s">
        <v>20681</v>
      </c>
      <c r="P5399">
        <v>0</v>
      </c>
      <c r="Q5399">
        <v>8</v>
      </c>
      <c r="R5399">
        <v>1</v>
      </c>
      <c r="S5399" t="s">
        <v>269</v>
      </c>
      <c r="T5399" t="s">
        <v>267</v>
      </c>
      <c r="U5399" t="s">
        <v>20682</v>
      </c>
      <c r="V5399" t="b">
        <v>0</v>
      </c>
      <c r="W5399" t="s">
        <v>265</v>
      </c>
      <c r="X5399">
        <v>1</v>
      </c>
      <c r="Y5399" t="s">
        <v>20683</v>
      </c>
      <c r="Z5399" t="s">
        <v>265</v>
      </c>
      <c r="AA5399" t="s">
        <v>265</v>
      </c>
      <c r="AB5399" t="s">
        <v>265</v>
      </c>
      <c r="AC5399" t="s">
        <v>265</v>
      </c>
      <c r="AD5399" t="s">
        <v>265</v>
      </c>
      <c r="AE5399" t="s">
        <v>265</v>
      </c>
      <c r="AF5399" t="s">
        <v>267</v>
      </c>
      <c r="AG5399" t="s">
        <v>265</v>
      </c>
      <c r="AH5399" t="s">
        <v>265</v>
      </c>
      <c r="AI5399" t="s">
        <v>265</v>
      </c>
      <c r="AJ5399" t="s">
        <v>265</v>
      </c>
      <c r="AL5399" t="str">
        <f>IF(Sudan_News12[[#This Row],[relevancy_classification_english]]="Relevant","مناسب",IF(Sudan_News12[[#This Row],[relevancy_classification_english]]="Relevant","عَرَضِيّ",""))</f>
        <v/>
      </c>
      <c r="AN5399" t="str">
        <f>IF(Sudan_News12[[#This Row],[sentiment_analysis_english]]="Negative","سلبي",IF(Sudan_News12[[#This Row],[sentiment_analysis_english]]="Neutral","حيادي",IF(Sudan_News12[[#This Row],[sentiment_analysis_english]]="Positive","إيجابي","")))</f>
        <v/>
      </c>
      <c r="AO5399" t="e">
        <f>INDEX(TextClassificationList[],MATCH(Sudan_News12[[#This Row],[text_classification_arabic]],TextClassificationList[text_classification_arabic],0),1)</f>
        <v>#N/A</v>
      </c>
      <c r="AQ5399" t="e">
        <f>INDEX(TextClassificationList[],MATCH(Sudan_News12[[#This Row],[text_classification_arabic2]],TextClassificationList[text_classification_arabic],0),1)</f>
        <v>#N/A</v>
      </c>
      <c r="AS5399" t="e">
        <f>INDEX(TextClassificationList[],MATCH(Sudan_News12[[#This Row],[text_classification_arabic3]],TextClassificationList[text_classification_arabic],0),1)</f>
        <v>#N/A</v>
      </c>
      <c r="AU5399" t="e">
        <f>INDEX(TextClassificationList[],MATCH(Sudan_News12[[#This Row],[text_classification_arabic4]],TextClassificationList[text_classification_arabic],0),1)</f>
        <v>#N/A</v>
      </c>
      <c r="AW5399" t="e">
        <f>INDEX(TextClassificationList[],MATCH(Sudan_News12[[#This Row],[text_classification_arabic5]],TextClassificationList[text_classification_arabic],0),1)</f>
        <v>#N/A</v>
      </c>
    </row>
    <row r="5400" spans="1:49" x14ac:dyDescent="0.2">
      <c r="A5400">
        <v>1.0700157747005645E+18</v>
      </c>
      <c r="B5400">
        <v>1.0700157747005645E+18</v>
      </c>
      <c r="C5400" t="s">
        <v>20684</v>
      </c>
      <c r="D5400" s="1">
        <v>43438</v>
      </c>
      <c r="E5400" s="2">
        <v>0.83582175925925928</v>
      </c>
      <c r="F5400">
        <v>200</v>
      </c>
      <c r="G5400">
        <v>1889611729</v>
      </c>
      <c r="H5400" t="s">
        <v>354</v>
      </c>
      <c r="I5400" t="s">
        <v>355</v>
      </c>
      <c r="J5400" t="s">
        <v>265</v>
      </c>
      <c r="K5400" t="s">
        <v>20685</v>
      </c>
      <c r="L5400" t="s">
        <v>266</v>
      </c>
      <c r="M5400" t="s">
        <v>267</v>
      </c>
      <c r="N5400" t="s">
        <v>267</v>
      </c>
      <c r="O5400" t="s">
        <v>20686</v>
      </c>
      <c r="P5400">
        <v>0</v>
      </c>
      <c r="Q5400">
        <v>6</v>
      </c>
      <c r="R5400">
        <v>1</v>
      </c>
      <c r="S5400" t="s">
        <v>269</v>
      </c>
      <c r="T5400" t="s">
        <v>267</v>
      </c>
      <c r="U5400" t="s">
        <v>20687</v>
      </c>
      <c r="V5400" t="b">
        <v>0</v>
      </c>
      <c r="W5400" t="s">
        <v>265</v>
      </c>
      <c r="X5400">
        <v>1</v>
      </c>
      <c r="Y5400" t="s">
        <v>20688</v>
      </c>
      <c r="Z5400" t="s">
        <v>265</v>
      </c>
      <c r="AA5400" t="s">
        <v>265</v>
      </c>
      <c r="AB5400" t="s">
        <v>265</v>
      </c>
      <c r="AC5400" t="s">
        <v>265</v>
      </c>
      <c r="AD5400" t="s">
        <v>265</v>
      </c>
      <c r="AE5400" t="s">
        <v>265</v>
      </c>
      <c r="AF5400" t="s">
        <v>267</v>
      </c>
      <c r="AG5400" t="s">
        <v>265</v>
      </c>
      <c r="AH5400" t="s">
        <v>265</v>
      </c>
      <c r="AI5400" t="s">
        <v>265</v>
      </c>
      <c r="AJ5400" t="s">
        <v>265</v>
      </c>
      <c r="AL5400" t="str">
        <f>IF(Sudan_News12[[#This Row],[relevancy_classification_english]]="Relevant","مناسب",IF(Sudan_News12[[#This Row],[relevancy_classification_english]]="Relevant","عَرَضِيّ",""))</f>
        <v/>
      </c>
      <c r="AN5400" t="str">
        <f>IF(Sudan_News12[[#This Row],[sentiment_analysis_english]]="Negative","سلبي",IF(Sudan_News12[[#This Row],[sentiment_analysis_english]]="Neutral","حيادي",IF(Sudan_News12[[#This Row],[sentiment_analysis_english]]="Positive","إيجابي","")))</f>
        <v/>
      </c>
      <c r="AO5400" t="e">
        <f>INDEX(TextClassificationList[],MATCH(Sudan_News12[[#This Row],[text_classification_arabic]],TextClassificationList[text_classification_arabic],0),1)</f>
        <v>#N/A</v>
      </c>
      <c r="AQ5400" t="e">
        <f>INDEX(TextClassificationList[],MATCH(Sudan_News12[[#This Row],[text_classification_arabic2]],TextClassificationList[text_classification_arabic],0),1)</f>
        <v>#N/A</v>
      </c>
      <c r="AS5400" t="e">
        <f>INDEX(TextClassificationList[],MATCH(Sudan_News12[[#This Row],[text_classification_arabic3]],TextClassificationList[text_classification_arabic],0),1)</f>
        <v>#N/A</v>
      </c>
      <c r="AU5400" t="e">
        <f>INDEX(TextClassificationList[],MATCH(Sudan_News12[[#This Row],[text_classification_arabic4]],TextClassificationList[text_classification_arabic],0),1)</f>
        <v>#N/A</v>
      </c>
      <c r="AW5400" t="e">
        <f>INDEX(TextClassificationList[],MATCH(Sudan_News12[[#This Row],[text_classification_arabic5]],TextClassificationList[text_classification_arabic],0),1)</f>
        <v>#N/A</v>
      </c>
    </row>
    <row r="5401" spans="1:49" x14ac:dyDescent="0.2">
      <c r="A5401">
        <v>1.069877835290964E+18</v>
      </c>
      <c r="B5401">
        <v>1.069877835290964E+18</v>
      </c>
      <c r="C5401" t="s">
        <v>20689</v>
      </c>
      <c r="D5401" s="1">
        <v>43438</v>
      </c>
      <c r="E5401" s="2">
        <v>0.4551736111111111</v>
      </c>
      <c r="F5401">
        <v>200</v>
      </c>
      <c r="G5401">
        <v>1889611729</v>
      </c>
      <c r="H5401" t="s">
        <v>354</v>
      </c>
      <c r="I5401" t="s">
        <v>355</v>
      </c>
      <c r="J5401" t="s">
        <v>265</v>
      </c>
      <c r="K5401" t="s">
        <v>20690</v>
      </c>
      <c r="L5401" t="s">
        <v>266</v>
      </c>
      <c r="M5401" t="s">
        <v>267</v>
      </c>
      <c r="N5401" t="s">
        <v>267</v>
      </c>
      <c r="O5401" t="s">
        <v>20691</v>
      </c>
      <c r="P5401">
        <v>0</v>
      </c>
      <c r="Q5401">
        <v>1</v>
      </c>
      <c r="R5401">
        <v>0</v>
      </c>
      <c r="S5401" t="s">
        <v>267</v>
      </c>
      <c r="T5401" t="s">
        <v>267</v>
      </c>
      <c r="U5401" t="s">
        <v>20692</v>
      </c>
      <c r="V5401" t="b">
        <v>0</v>
      </c>
      <c r="W5401" t="s">
        <v>265</v>
      </c>
      <c r="X5401">
        <v>1</v>
      </c>
      <c r="Y5401" t="s">
        <v>20693</v>
      </c>
      <c r="Z5401" t="s">
        <v>265</v>
      </c>
      <c r="AA5401" t="s">
        <v>265</v>
      </c>
      <c r="AB5401" t="s">
        <v>265</v>
      </c>
      <c r="AC5401" t="s">
        <v>265</v>
      </c>
      <c r="AD5401" t="s">
        <v>265</v>
      </c>
      <c r="AE5401" t="s">
        <v>265</v>
      </c>
      <c r="AF5401" t="s">
        <v>267</v>
      </c>
      <c r="AG5401" t="s">
        <v>265</v>
      </c>
      <c r="AH5401" t="s">
        <v>265</v>
      </c>
      <c r="AI5401" t="s">
        <v>265</v>
      </c>
      <c r="AJ5401" t="s">
        <v>265</v>
      </c>
      <c r="AL5401" t="str">
        <f>IF(Sudan_News12[[#This Row],[relevancy_classification_english]]="Relevant","مناسب",IF(Sudan_News12[[#This Row],[relevancy_classification_english]]="Relevant","عَرَضِيّ",""))</f>
        <v/>
      </c>
      <c r="AN5401" t="str">
        <f>IF(Sudan_News12[[#This Row],[sentiment_analysis_english]]="Negative","سلبي",IF(Sudan_News12[[#This Row],[sentiment_analysis_english]]="Neutral","حيادي",IF(Sudan_News12[[#This Row],[sentiment_analysis_english]]="Positive","إيجابي","")))</f>
        <v/>
      </c>
      <c r="AO5401" t="e">
        <f>INDEX(TextClassificationList[],MATCH(Sudan_News12[[#This Row],[text_classification_arabic]],TextClassificationList[text_classification_arabic],0),1)</f>
        <v>#N/A</v>
      </c>
      <c r="AQ5401" t="e">
        <f>INDEX(TextClassificationList[],MATCH(Sudan_News12[[#This Row],[text_classification_arabic2]],TextClassificationList[text_classification_arabic],0),1)</f>
        <v>#N/A</v>
      </c>
      <c r="AS5401" t="e">
        <f>INDEX(TextClassificationList[],MATCH(Sudan_News12[[#This Row],[text_classification_arabic3]],TextClassificationList[text_classification_arabic],0),1)</f>
        <v>#N/A</v>
      </c>
      <c r="AU5401" t="e">
        <f>INDEX(TextClassificationList[],MATCH(Sudan_News12[[#This Row],[text_classification_arabic4]],TextClassificationList[text_classification_arabic],0),1)</f>
        <v>#N/A</v>
      </c>
      <c r="AW5401" t="e">
        <f>INDEX(TextClassificationList[],MATCH(Sudan_News12[[#This Row],[text_classification_arabic5]],TextClassificationList[text_classification_arabic],0),1)</f>
        <v>#N/A</v>
      </c>
    </row>
    <row r="5402" spans="1:49" x14ac:dyDescent="0.2">
      <c r="A5402">
        <v>1.0698460620164178E+18</v>
      </c>
      <c r="B5402">
        <v>1.0696230133588664E+18</v>
      </c>
      <c r="C5402" t="s">
        <v>20694</v>
      </c>
      <c r="D5402" s="1">
        <v>43438</v>
      </c>
      <c r="E5402" s="2">
        <v>0.36749999999999999</v>
      </c>
      <c r="F5402">
        <v>200</v>
      </c>
      <c r="G5402">
        <v>1889611729</v>
      </c>
      <c r="H5402" t="s">
        <v>354</v>
      </c>
      <c r="I5402" t="s">
        <v>355</v>
      </c>
      <c r="J5402" t="s">
        <v>265</v>
      </c>
      <c r="K5402" t="s">
        <v>20695</v>
      </c>
      <c r="L5402" t="s">
        <v>266</v>
      </c>
      <c r="M5402" t="s">
        <v>267</v>
      </c>
      <c r="N5402" t="s">
        <v>267</v>
      </c>
      <c r="O5402" t="s">
        <v>267</v>
      </c>
      <c r="P5402">
        <v>0</v>
      </c>
      <c r="Q5402">
        <v>0</v>
      </c>
      <c r="R5402">
        <v>0</v>
      </c>
      <c r="S5402" t="s">
        <v>267</v>
      </c>
      <c r="T5402" t="s">
        <v>267</v>
      </c>
      <c r="U5402" t="s">
        <v>20696</v>
      </c>
      <c r="V5402" t="b">
        <v>0</v>
      </c>
      <c r="W5402" t="s">
        <v>265</v>
      </c>
      <c r="X5402">
        <v>0</v>
      </c>
      <c r="Y5402" t="s">
        <v>265</v>
      </c>
      <c r="Z5402" t="s">
        <v>265</v>
      </c>
      <c r="AA5402" t="s">
        <v>265</v>
      </c>
      <c r="AB5402" t="s">
        <v>265</v>
      </c>
      <c r="AC5402" t="s">
        <v>265</v>
      </c>
      <c r="AD5402" t="s">
        <v>265</v>
      </c>
      <c r="AE5402" t="s">
        <v>265</v>
      </c>
      <c r="AF5402" t="s">
        <v>20697</v>
      </c>
      <c r="AG5402" t="s">
        <v>265</v>
      </c>
      <c r="AH5402" t="s">
        <v>265</v>
      </c>
      <c r="AI5402" t="s">
        <v>265</v>
      </c>
      <c r="AJ5402" t="s">
        <v>265</v>
      </c>
      <c r="AL5402" t="str">
        <f>IF(Sudan_News12[[#This Row],[relevancy_classification_english]]="Relevant","مناسب",IF(Sudan_News12[[#This Row],[relevancy_classification_english]]="Relevant","عَرَضِيّ",""))</f>
        <v/>
      </c>
      <c r="AN5402" t="str">
        <f>IF(Sudan_News12[[#This Row],[sentiment_analysis_english]]="Negative","سلبي",IF(Sudan_News12[[#This Row],[sentiment_analysis_english]]="Neutral","حيادي",IF(Sudan_News12[[#This Row],[sentiment_analysis_english]]="Positive","إيجابي","")))</f>
        <v/>
      </c>
      <c r="AO5402" t="e">
        <f>INDEX(TextClassificationList[],MATCH(Sudan_News12[[#This Row],[text_classification_arabic]],TextClassificationList[text_classification_arabic],0),1)</f>
        <v>#N/A</v>
      </c>
      <c r="AQ5402" t="e">
        <f>INDEX(TextClassificationList[],MATCH(Sudan_News12[[#This Row],[text_classification_arabic2]],TextClassificationList[text_classification_arabic],0),1)</f>
        <v>#N/A</v>
      </c>
      <c r="AS5402" t="e">
        <f>INDEX(TextClassificationList[],MATCH(Sudan_News12[[#This Row],[text_classification_arabic3]],TextClassificationList[text_classification_arabic],0),1)</f>
        <v>#N/A</v>
      </c>
      <c r="AU5402" t="e">
        <f>INDEX(TextClassificationList[],MATCH(Sudan_News12[[#This Row],[text_classification_arabic4]],TextClassificationList[text_classification_arabic],0),1)</f>
        <v>#N/A</v>
      </c>
      <c r="AW5402" t="e">
        <f>INDEX(TextClassificationList[],MATCH(Sudan_News12[[#This Row],[text_classification_arabic5]],TextClassificationList[text_classification_arabic],0),1)</f>
        <v>#N/A</v>
      </c>
    </row>
    <row r="5403" spans="1:49" x14ac:dyDescent="0.2">
      <c r="A5403">
        <v>1.0698402573890929E+18</v>
      </c>
      <c r="B5403">
        <v>1.0698402573890929E+18</v>
      </c>
      <c r="C5403" t="s">
        <v>20698</v>
      </c>
      <c r="D5403" s="1">
        <v>43438</v>
      </c>
      <c r="E5403" s="2">
        <v>0.35148148148148151</v>
      </c>
      <c r="F5403">
        <v>200</v>
      </c>
      <c r="G5403">
        <v>1889611729</v>
      </c>
      <c r="H5403" t="s">
        <v>354</v>
      </c>
      <c r="I5403" t="s">
        <v>355</v>
      </c>
      <c r="J5403" t="s">
        <v>265</v>
      </c>
      <c r="K5403" t="s">
        <v>20699</v>
      </c>
      <c r="L5403" t="s">
        <v>266</v>
      </c>
      <c r="M5403" t="s">
        <v>267</v>
      </c>
      <c r="N5403" t="s">
        <v>267</v>
      </c>
      <c r="O5403" t="s">
        <v>20700</v>
      </c>
      <c r="P5403">
        <v>0</v>
      </c>
      <c r="Q5403">
        <v>6</v>
      </c>
      <c r="R5403">
        <v>0</v>
      </c>
      <c r="S5403" t="s">
        <v>269</v>
      </c>
      <c r="T5403" t="s">
        <v>267</v>
      </c>
      <c r="U5403" t="s">
        <v>20701</v>
      </c>
      <c r="V5403" t="b">
        <v>0</v>
      </c>
      <c r="W5403" t="s">
        <v>265</v>
      </c>
      <c r="X5403">
        <v>1</v>
      </c>
      <c r="Y5403" t="s">
        <v>20702</v>
      </c>
      <c r="Z5403" t="s">
        <v>265</v>
      </c>
      <c r="AA5403" t="s">
        <v>265</v>
      </c>
      <c r="AB5403" t="s">
        <v>265</v>
      </c>
      <c r="AC5403" t="s">
        <v>265</v>
      </c>
      <c r="AD5403" t="s">
        <v>265</v>
      </c>
      <c r="AE5403" t="s">
        <v>265</v>
      </c>
      <c r="AF5403" t="s">
        <v>267</v>
      </c>
      <c r="AG5403" t="s">
        <v>265</v>
      </c>
      <c r="AH5403" t="s">
        <v>265</v>
      </c>
      <c r="AI5403" t="s">
        <v>265</v>
      </c>
      <c r="AJ5403" t="s">
        <v>265</v>
      </c>
      <c r="AL5403" t="str">
        <f>IF(Sudan_News12[[#This Row],[relevancy_classification_english]]="Relevant","مناسب",IF(Sudan_News12[[#This Row],[relevancy_classification_english]]="Relevant","عَرَضِيّ",""))</f>
        <v/>
      </c>
      <c r="AN5403" t="str">
        <f>IF(Sudan_News12[[#This Row],[sentiment_analysis_english]]="Negative","سلبي",IF(Sudan_News12[[#This Row],[sentiment_analysis_english]]="Neutral","حيادي",IF(Sudan_News12[[#This Row],[sentiment_analysis_english]]="Positive","إيجابي","")))</f>
        <v/>
      </c>
      <c r="AO5403" t="e">
        <f>INDEX(TextClassificationList[],MATCH(Sudan_News12[[#This Row],[text_classification_arabic]],TextClassificationList[text_classification_arabic],0),1)</f>
        <v>#N/A</v>
      </c>
      <c r="AQ5403" t="e">
        <f>INDEX(TextClassificationList[],MATCH(Sudan_News12[[#This Row],[text_classification_arabic2]],TextClassificationList[text_classification_arabic],0),1)</f>
        <v>#N/A</v>
      </c>
      <c r="AS5403" t="e">
        <f>INDEX(TextClassificationList[],MATCH(Sudan_News12[[#This Row],[text_classification_arabic3]],TextClassificationList[text_classification_arabic],0),1)</f>
        <v>#N/A</v>
      </c>
      <c r="AU5403" t="e">
        <f>INDEX(TextClassificationList[],MATCH(Sudan_News12[[#This Row],[text_classification_arabic4]],TextClassificationList[text_classification_arabic],0),1)</f>
        <v>#N/A</v>
      </c>
      <c r="AW5403" t="e">
        <f>INDEX(TextClassificationList[],MATCH(Sudan_News12[[#This Row],[text_classification_arabic5]],TextClassificationList[text_classification_arabic],0),1)</f>
        <v>#N/A</v>
      </c>
    </row>
    <row r="5404" spans="1:49" x14ac:dyDescent="0.2">
      <c r="A5404">
        <v>1.0697165151156675E+18</v>
      </c>
      <c r="B5404">
        <v>1.0697165151156675E+18</v>
      </c>
      <c r="C5404" t="s">
        <v>20703</v>
      </c>
      <c r="D5404" s="1">
        <v>43438</v>
      </c>
      <c r="E5404" s="2">
        <v>1.0023148148148147E-2</v>
      </c>
      <c r="F5404">
        <v>200</v>
      </c>
      <c r="G5404">
        <v>1889611729</v>
      </c>
      <c r="H5404" t="s">
        <v>354</v>
      </c>
      <c r="I5404" t="s">
        <v>355</v>
      </c>
      <c r="J5404" t="s">
        <v>265</v>
      </c>
      <c r="K5404" t="s">
        <v>20704</v>
      </c>
      <c r="L5404" t="s">
        <v>266</v>
      </c>
      <c r="M5404" t="s">
        <v>267</v>
      </c>
      <c r="N5404" t="s">
        <v>267</v>
      </c>
      <c r="O5404" t="s">
        <v>267</v>
      </c>
      <c r="P5404">
        <v>0</v>
      </c>
      <c r="Q5404">
        <v>2</v>
      </c>
      <c r="R5404">
        <v>1</v>
      </c>
      <c r="S5404" t="s">
        <v>267</v>
      </c>
      <c r="T5404" t="s">
        <v>267</v>
      </c>
      <c r="U5404" t="s">
        <v>20705</v>
      </c>
      <c r="V5404" t="b">
        <v>0</v>
      </c>
      <c r="W5404" t="s">
        <v>265</v>
      </c>
      <c r="X5404">
        <v>0</v>
      </c>
      <c r="Y5404" t="s">
        <v>265</v>
      </c>
      <c r="Z5404" t="s">
        <v>265</v>
      </c>
      <c r="AA5404" t="s">
        <v>265</v>
      </c>
      <c r="AB5404" t="s">
        <v>265</v>
      </c>
      <c r="AC5404" t="s">
        <v>265</v>
      </c>
      <c r="AD5404" t="s">
        <v>265</v>
      </c>
      <c r="AE5404" t="s">
        <v>265</v>
      </c>
      <c r="AF5404" t="s">
        <v>267</v>
      </c>
      <c r="AG5404" t="s">
        <v>265</v>
      </c>
      <c r="AH5404" t="s">
        <v>265</v>
      </c>
      <c r="AI5404" t="s">
        <v>265</v>
      </c>
      <c r="AJ5404" t="s">
        <v>265</v>
      </c>
      <c r="AL5404" t="str">
        <f>IF(Sudan_News12[[#This Row],[relevancy_classification_english]]="Relevant","مناسب",IF(Sudan_News12[[#This Row],[relevancy_classification_english]]="Relevant","عَرَضِيّ",""))</f>
        <v/>
      </c>
      <c r="AN5404" t="str">
        <f>IF(Sudan_News12[[#This Row],[sentiment_analysis_english]]="Negative","سلبي",IF(Sudan_News12[[#This Row],[sentiment_analysis_english]]="Neutral","حيادي",IF(Sudan_News12[[#This Row],[sentiment_analysis_english]]="Positive","إيجابي","")))</f>
        <v/>
      </c>
      <c r="AO5404" t="e">
        <f>INDEX(TextClassificationList[],MATCH(Sudan_News12[[#This Row],[text_classification_arabic]],TextClassificationList[text_classification_arabic],0),1)</f>
        <v>#N/A</v>
      </c>
      <c r="AQ5404" t="e">
        <f>INDEX(TextClassificationList[],MATCH(Sudan_News12[[#This Row],[text_classification_arabic2]],TextClassificationList[text_classification_arabic],0),1)</f>
        <v>#N/A</v>
      </c>
      <c r="AS5404" t="e">
        <f>INDEX(TextClassificationList[],MATCH(Sudan_News12[[#This Row],[text_classification_arabic3]],TextClassificationList[text_classification_arabic],0),1)</f>
        <v>#N/A</v>
      </c>
      <c r="AU5404" t="e">
        <f>INDEX(TextClassificationList[],MATCH(Sudan_News12[[#This Row],[text_classification_arabic4]],TextClassificationList[text_classification_arabic],0),1)</f>
        <v>#N/A</v>
      </c>
      <c r="AW5404" t="e">
        <f>INDEX(TextClassificationList[],MATCH(Sudan_News12[[#This Row],[text_classification_arabic5]],TextClassificationList[text_classification_arabic],0),1)</f>
        <v>#N/A</v>
      </c>
    </row>
    <row r="5405" spans="1:49" x14ac:dyDescent="0.2">
      <c r="A5405">
        <v>1.069716165906305E+18</v>
      </c>
      <c r="B5405">
        <v>1.069651984163201E+18</v>
      </c>
      <c r="C5405" t="s">
        <v>20706</v>
      </c>
      <c r="D5405" s="1">
        <v>43438</v>
      </c>
      <c r="E5405" s="2">
        <v>9.0509259259259258E-3</v>
      </c>
      <c r="F5405">
        <v>200</v>
      </c>
      <c r="G5405">
        <v>1889611729</v>
      </c>
      <c r="H5405" t="s">
        <v>354</v>
      </c>
      <c r="I5405" t="s">
        <v>355</v>
      </c>
      <c r="J5405" t="s">
        <v>265</v>
      </c>
      <c r="K5405" t="s">
        <v>20707</v>
      </c>
      <c r="L5405" t="s">
        <v>266</v>
      </c>
      <c r="M5405" t="s">
        <v>267</v>
      </c>
      <c r="N5405" t="s">
        <v>267</v>
      </c>
      <c r="O5405" t="s">
        <v>267</v>
      </c>
      <c r="P5405">
        <v>0</v>
      </c>
      <c r="Q5405">
        <v>0</v>
      </c>
      <c r="R5405">
        <v>0</v>
      </c>
      <c r="S5405" t="s">
        <v>267</v>
      </c>
      <c r="T5405" t="s">
        <v>267</v>
      </c>
      <c r="U5405" t="s">
        <v>20708</v>
      </c>
      <c r="V5405" t="b">
        <v>0</v>
      </c>
      <c r="W5405" t="s">
        <v>265</v>
      </c>
      <c r="X5405">
        <v>0</v>
      </c>
      <c r="Y5405" t="s">
        <v>265</v>
      </c>
      <c r="Z5405" t="s">
        <v>265</v>
      </c>
      <c r="AA5405" t="s">
        <v>265</v>
      </c>
      <c r="AB5405" t="s">
        <v>265</v>
      </c>
      <c r="AC5405" t="s">
        <v>265</v>
      </c>
      <c r="AD5405" t="s">
        <v>265</v>
      </c>
      <c r="AE5405" t="s">
        <v>265</v>
      </c>
      <c r="AF5405" t="s">
        <v>20648</v>
      </c>
      <c r="AG5405" t="s">
        <v>265</v>
      </c>
      <c r="AH5405" t="s">
        <v>265</v>
      </c>
      <c r="AI5405" t="s">
        <v>265</v>
      </c>
      <c r="AJ5405" t="s">
        <v>265</v>
      </c>
      <c r="AL5405" t="str">
        <f>IF(Sudan_News12[[#This Row],[relevancy_classification_english]]="Relevant","مناسب",IF(Sudan_News12[[#This Row],[relevancy_classification_english]]="Relevant","عَرَضِيّ",""))</f>
        <v/>
      </c>
      <c r="AN5405" t="str">
        <f>IF(Sudan_News12[[#This Row],[sentiment_analysis_english]]="Negative","سلبي",IF(Sudan_News12[[#This Row],[sentiment_analysis_english]]="Neutral","حيادي",IF(Sudan_News12[[#This Row],[sentiment_analysis_english]]="Positive","إيجابي","")))</f>
        <v/>
      </c>
      <c r="AO5405" t="e">
        <f>INDEX(TextClassificationList[],MATCH(Sudan_News12[[#This Row],[text_classification_arabic]],TextClassificationList[text_classification_arabic],0),1)</f>
        <v>#N/A</v>
      </c>
      <c r="AQ5405" t="e">
        <f>INDEX(TextClassificationList[],MATCH(Sudan_News12[[#This Row],[text_classification_arabic2]],TextClassificationList[text_classification_arabic],0),1)</f>
        <v>#N/A</v>
      </c>
      <c r="AS5405" t="e">
        <f>INDEX(TextClassificationList[],MATCH(Sudan_News12[[#This Row],[text_classification_arabic3]],TextClassificationList[text_classification_arabic],0),1)</f>
        <v>#N/A</v>
      </c>
      <c r="AU5405" t="e">
        <f>INDEX(TextClassificationList[],MATCH(Sudan_News12[[#This Row],[text_classification_arabic4]],TextClassificationList[text_classification_arabic],0),1)</f>
        <v>#N/A</v>
      </c>
      <c r="AW5405" t="e">
        <f>INDEX(TextClassificationList[],MATCH(Sudan_News12[[#This Row],[text_classification_arabic5]],TextClassificationList[text_classification_arabic],0),1)</f>
        <v>#N/A</v>
      </c>
    </row>
    <row r="5406" spans="1:49" x14ac:dyDescent="0.2">
      <c r="A5406">
        <v>1.0697158172926198E+18</v>
      </c>
      <c r="B5406">
        <v>1.0697158172926198E+18</v>
      </c>
      <c r="C5406" t="s">
        <v>20709</v>
      </c>
      <c r="D5406" s="1">
        <v>43438</v>
      </c>
      <c r="E5406" s="2">
        <v>8.0902777777777778E-3</v>
      </c>
      <c r="F5406">
        <v>200</v>
      </c>
      <c r="G5406">
        <v>1889611729</v>
      </c>
      <c r="H5406" t="s">
        <v>354</v>
      </c>
      <c r="I5406" t="s">
        <v>355</v>
      </c>
      <c r="J5406" t="s">
        <v>265</v>
      </c>
      <c r="K5406" t="s">
        <v>20710</v>
      </c>
      <c r="L5406" t="s">
        <v>266</v>
      </c>
      <c r="M5406" t="s">
        <v>267</v>
      </c>
      <c r="N5406" t="s">
        <v>267</v>
      </c>
      <c r="O5406" t="s">
        <v>267</v>
      </c>
      <c r="P5406">
        <v>0</v>
      </c>
      <c r="Q5406">
        <v>0</v>
      </c>
      <c r="R5406">
        <v>0</v>
      </c>
      <c r="S5406" t="s">
        <v>267</v>
      </c>
      <c r="T5406" t="s">
        <v>267</v>
      </c>
      <c r="U5406" t="s">
        <v>20711</v>
      </c>
      <c r="V5406" t="b">
        <v>0</v>
      </c>
      <c r="W5406" t="s">
        <v>265</v>
      </c>
      <c r="X5406">
        <v>0</v>
      </c>
      <c r="Y5406" t="s">
        <v>265</v>
      </c>
      <c r="Z5406" t="s">
        <v>265</v>
      </c>
      <c r="AA5406" t="s">
        <v>265</v>
      </c>
      <c r="AB5406" t="s">
        <v>265</v>
      </c>
      <c r="AC5406" t="s">
        <v>265</v>
      </c>
      <c r="AD5406" t="s">
        <v>265</v>
      </c>
      <c r="AE5406" t="s">
        <v>265</v>
      </c>
      <c r="AF5406" t="s">
        <v>267</v>
      </c>
      <c r="AG5406" t="s">
        <v>265</v>
      </c>
      <c r="AH5406" t="s">
        <v>265</v>
      </c>
      <c r="AI5406" t="s">
        <v>265</v>
      </c>
      <c r="AJ5406" t="s">
        <v>265</v>
      </c>
      <c r="AL5406" t="str">
        <f>IF(Sudan_News12[[#This Row],[relevancy_classification_english]]="Relevant","مناسب",IF(Sudan_News12[[#This Row],[relevancy_classification_english]]="Relevant","عَرَضِيّ",""))</f>
        <v/>
      </c>
      <c r="AN5406" t="str">
        <f>IF(Sudan_News12[[#This Row],[sentiment_analysis_english]]="Negative","سلبي",IF(Sudan_News12[[#This Row],[sentiment_analysis_english]]="Neutral","حيادي",IF(Sudan_News12[[#This Row],[sentiment_analysis_english]]="Positive","إيجابي","")))</f>
        <v/>
      </c>
      <c r="AO5406" t="e">
        <f>INDEX(TextClassificationList[],MATCH(Sudan_News12[[#This Row],[text_classification_arabic]],TextClassificationList[text_classification_arabic],0),1)</f>
        <v>#N/A</v>
      </c>
      <c r="AQ5406" t="e">
        <f>INDEX(TextClassificationList[],MATCH(Sudan_News12[[#This Row],[text_classification_arabic2]],TextClassificationList[text_classification_arabic],0),1)</f>
        <v>#N/A</v>
      </c>
      <c r="AS5406" t="e">
        <f>INDEX(TextClassificationList[],MATCH(Sudan_News12[[#This Row],[text_classification_arabic3]],TextClassificationList[text_classification_arabic],0),1)</f>
        <v>#N/A</v>
      </c>
      <c r="AU5406" t="e">
        <f>INDEX(TextClassificationList[],MATCH(Sudan_News12[[#This Row],[text_classification_arabic4]],TextClassificationList[text_classification_arabic],0),1)</f>
        <v>#N/A</v>
      </c>
      <c r="AW5406" t="e">
        <f>INDEX(TextClassificationList[],MATCH(Sudan_News12[[#This Row],[text_classification_arabic5]],TextClassificationList[text_classification_arabic],0),1)</f>
        <v>#N/A</v>
      </c>
    </row>
    <row r="5407" spans="1:49" x14ac:dyDescent="0.2">
      <c r="A5407">
        <v>1.0697151670537789E+18</v>
      </c>
      <c r="B5407">
        <v>1.0697151670537789E+18</v>
      </c>
      <c r="C5407" t="s">
        <v>20712</v>
      </c>
      <c r="D5407" s="1">
        <v>43438</v>
      </c>
      <c r="E5407" s="2">
        <v>6.2962962962962964E-3</v>
      </c>
      <c r="F5407">
        <v>200</v>
      </c>
      <c r="G5407">
        <v>1889611729</v>
      </c>
      <c r="H5407" t="s">
        <v>354</v>
      </c>
      <c r="I5407" t="s">
        <v>355</v>
      </c>
      <c r="J5407" t="s">
        <v>265</v>
      </c>
      <c r="K5407" t="s">
        <v>20713</v>
      </c>
      <c r="L5407" t="s">
        <v>266</v>
      </c>
      <c r="M5407" t="s">
        <v>267</v>
      </c>
      <c r="N5407" t="s">
        <v>267</v>
      </c>
      <c r="O5407" t="s">
        <v>267</v>
      </c>
      <c r="P5407">
        <v>0</v>
      </c>
      <c r="Q5407">
        <v>0</v>
      </c>
      <c r="R5407">
        <v>0</v>
      </c>
      <c r="S5407" t="s">
        <v>267</v>
      </c>
      <c r="T5407" t="s">
        <v>267</v>
      </c>
      <c r="U5407" t="s">
        <v>20714</v>
      </c>
      <c r="V5407" t="b">
        <v>0</v>
      </c>
      <c r="W5407" t="s">
        <v>265</v>
      </c>
      <c r="X5407">
        <v>0</v>
      </c>
      <c r="Y5407" t="s">
        <v>265</v>
      </c>
      <c r="Z5407" t="s">
        <v>265</v>
      </c>
      <c r="AA5407" t="s">
        <v>265</v>
      </c>
      <c r="AB5407" t="s">
        <v>265</v>
      </c>
      <c r="AC5407" t="s">
        <v>265</v>
      </c>
      <c r="AD5407" t="s">
        <v>265</v>
      </c>
      <c r="AE5407" t="s">
        <v>265</v>
      </c>
      <c r="AF5407" t="s">
        <v>267</v>
      </c>
      <c r="AG5407" t="s">
        <v>265</v>
      </c>
      <c r="AH5407" t="s">
        <v>265</v>
      </c>
      <c r="AI5407" t="s">
        <v>265</v>
      </c>
      <c r="AJ5407" t="s">
        <v>265</v>
      </c>
      <c r="AL5407" t="str">
        <f>IF(Sudan_News12[[#This Row],[relevancy_classification_english]]="Relevant","مناسب",IF(Sudan_News12[[#This Row],[relevancy_classification_english]]="Relevant","عَرَضِيّ",""))</f>
        <v/>
      </c>
      <c r="AN5407" t="str">
        <f>IF(Sudan_News12[[#This Row],[sentiment_analysis_english]]="Negative","سلبي",IF(Sudan_News12[[#This Row],[sentiment_analysis_english]]="Neutral","حيادي",IF(Sudan_News12[[#This Row],[sentiment_analysis_english]]="Positive","إيجابي","")))</f>
        <v/>
      </c>
      <c r="AO5407" t="e">
        <f>INDEX(TextClassificationList[],MATCH(Sudan_News12[[#This Row],[text_classification_arabic]],TextClassificationList[text_classification_arabic],0),1)</f>
        <v>#N/A</v>
      </c>
      <c r="AQ5407" t="e">
        <f>INDEX(TextClassificationList[],MATCH(Sudan_News12[[#This Row],[text_classification_arabic2]],TextClassificationList[text_classification_arabic],0),1)</f>
        <v>#N/A</v>
      </c>
      <c r="AS5407" t="e">
        <f>INDEX(TextClassificationList[],MATCH(Sudan_News12[[#This Row],[text_classification_arabic3]],TextClassificationList[text_classification_arabic],0),1)</f>
        <v>#N/A</v>
      </c>
      <c r="AU5407" t="e">
        <f>INDEX(TextClassificationList[],MATCH(Sudan_News12[[#This Row],[text_classification_arabic4]],TextClassificationList[text_classification_arabic],0),1)</f>
        <v>#N/A</v>
      </c>
      <c r="AW5407" t="e">
        <f>INDEX(TextClassificationList[],MATCH(Sudan_News12[[#This Row],[text_classification_arabic5]],TextClassificationList[text_classification_arabic],0),1)</f>
        <v>#N/A</v>
      </c>
    </row>
    <row r="5408" spans="1:49" x14ac:dyDescent="0.2">
      <c r="A5408">
        <v>1.0697129760710205E+18</v>
      </c>
      <c r="B5408">
        <v>1.0697129760710205E+18</v>
      </c>
      <c r="C5408" t="s">
        <v>20715</v>
      </c>
      <c r="D5408" s="1">
        <v>43438</v>
      </c>
      <c r="E5408" s="2">
        <v>2.5462962962962961E-4</v>
      </c>
      <c r="F5408">
        <v>200</v>
      </c>
      <c r="G5408">
        <v>1889611729</v>
      </c>
      <c r="H5408" t="s">
        <v>354</v>
      </c>
      <c r="I5408" t="s">
        <v>355</v>
      </c>
      <c r="J5408" t="s">
        <v>265</v>
      </c>
      <c r="K5408" t="s">
        <v>20716</v>
      </c>
      <c r="L5408" t="s">
        <v>270</v>
      </c>
      <c r="M5408" t="s">
        <v>20717</v>
      </c>
      <c r="N5408" t="s">
        <v>267</v>
      </c>
      <c r="O5408" t="s">
        <v>267</v>
      </c>
      <c r="P5408">
        <v>0</v>
      </c>
      <c r="Q5408">
        <v>0</v>
      </c>
      <c r="R5408">
        <v>0</v>
      </c>
      <c r="S5408" t="s">
        <v>267</v>
      </c>
      <c r="T5408" t="s">
        <v>267</v>
      </c>
      <c r="U5408" t="s">
        <v>20718</v>
      </c>
      <c r="V5408" t="b">
        <v>0</v>
      </c>
      <c r="W5408" t="s">
        <v>265</v>
      </c>
      <c r="X5408">
        <v>0</v>
      </c>
      <c r="Y5408" t="s">
        <v>265</v>
      </c>
      <c r="Z5408" t="s">
        <v>265</v>
      </c>
      <c r="AA5408" t="s">
        <v>265</v>
      </c>
      <c r="AB5408" t="s">
        <v>265</v>
      </c>
      <c r="AC5408" t="s">
        <v>265</v>
      </c>
      <c r="AD5408" t="s">
        <v>265</v>
      </c>
      <c r="AE5408" t="s">
        <v>265</v>
      </c>
      <c r="AF5408" t="s">
        <v>267</v>
      </c>
      <c r="AG5408" t="s">
        <v>265</v>
      </c>
      <c r="AH5408" t="s">
        <v>265</v>
      </c>
      <c r="AI5408" t="s">
        <v>265</v>
      </c>
      <c r="AJ5408" t="s">
        <v>265</v>
      </c>
      <c r="AL5408" t="str">
        <f>IF(Sudan_News12[[#This Row],[relevancy_classification_english]]="Relevant","مناسب",IF(Sudan_News12[[#This Row],[relevancy_classification_english]]="Relevant","عَرَضِيّ",""))</f>
        <v/>
      </c>
      <c r="AN5408" t="str">
        <f>IF(Sudan_News12[[#This Row],[sentiment_analysis_english]]="Negative","سلبي",IF(Sudan_News12[[#This Row],[sentiment_analysis_english]]="Neutral","حيادي",IF(Sudan_News12[[#This Row],[sentiment_analysis_english]]="Positive","إيجابي","")))</f>
        <v/>
      </c>
      <c r="AO5408" t="e">
        <f>INDEX(TextClassificationList[],MATCH(Sudan_News12[[#This Row],[text_classification_arabic]],TextClassificationList[text_classification_arabic],0),1)</f>
        <v>#N/A</v>
      </c>
      <c r="AQ5408" t="e">
        <f>INDEX(TextClassificationList[],MATCH(Sudan_News12[[#This Row],[text_classification_arabic2]],TextClassificationList[text_classification_arabic],0),1)</f>
        <v>#N/A</v>
      </c>
      <c r="AS5408" t="e">
        <f>INDEX(TextClassificationList[],MATCH(Sudan_News12[[#This Row],[text_classification_arabic3]],TextClassificationList[text_classification_arabic],0),1)</f>
        <v>#N/A</v>
      </c>
      <c r="AU5408" t="e">
        <f>INDEX(TextClassificationList[],MATCH(Sudan_News12[[#This Row],[text_classification_arabic4]],TextClassificationList[text_classification_arabic],0),1)</f>
        <v>#N/A</v>
      </c>
      <c r="AW5408" t="e">
        <f>INDEX(TextClassificationList[],MATCH(Sudan_News12[[#This Row],[text_classification_arabic5]],TextClassificationList[text_classification_arabic],0),1)</f>
        <v>#N/A</v>
      </c>
    </row>
    <row r="5409" spans="1:49" x14ac:dyDescent="0.2">
      <c r="A5409">
        <v>1.0697121123296502E+18</v>
      </c>
      <c r="B5409">
        <v>1.0697121123296502E+18</v>
      </c>
      <c r="C5409" t="s">
        <v>20719</v>
      </c>
      <c r="D5409" s="1">
        <v>43437</v>
      </c>
      <c r="E5409" s="2">
        <v>0.99787037037037041</v>
      </c>
      <c r="F5409">
        <v>200</v>
      </c>
      <c r="G5409">
        <v>1889611729</v>
      </c>
      <c r="H5409" t="s">
        <v>354</v>
      </c>
      <c r="I5409" t="s">
        <v>355</v>
      </c>
      <c r="J5409" t="s">
        <v>265</v>
      </c>
      <c r="K5409" t="s">
        <v>20720</v>
      </c>
      <c r="L5409" t="s">
        <v>266</v>
      </c>
      <c r="M5409" t="s">
        <v>267</v>
      </c>
      <c r="N5409" t="s">
        <v>267</v>
      </c>
      <c r="O5409" t="s">
        <v>267</v>
      </c>
      <c r="P5409">
        <v>0</v>
      </c>
      <c r="Q5409">
        <v>0</v>
      </c>
      <c r="R5409">
        <v>0</v>
      </c>
      <c r="S5409" t="s">
        <v>267</v>
      </c>
      <c r="T5409" t="s">
        <v>267</v>
      </c>
      <c r="U5409" t="s">
        <v>20721</v>
      </c>
      <c r="V5409" t="b">
        <v>0</v>
      </c>
      <c r="W5409" t="s">
        <v>265</v>
      </c>
      <c r="X5409">
        <v>0</v>
      </c>
      <c r="Y5409" t="s">
        <v>265</v>
      </c>
      <c r="Z5409" t="s">
        <v>265</v>
      </c>
      <c r="AA5409" t="s">
        <v>265</v>
      </c>
      <c r="AB5409" t="s">
        <v>265</v>
      </c>
      <c r="AC5409" t="s">
        <v>265</v>
      </c>
      <c r="AD5409" t="s">
        <v>265</v>
      </c>
      <c r="AE5409" t="s">
        <v>265</v>
      </c>
      <c r="AF5409" t="s">
        <v>267</v>
      </c>
      <c r="AG5409" t="s">
        <v>265</v>
      </c>
      <c r="AH5409" t="s">
        <v>265</v>
      </c>
      <c r="AI5409" t="s">
        <v>265</v>
      </c>
      <c r="AJ5409" t="s">
        <v>265</v>
      </c>
      <c r="AL5409" t="str">
        <f>IF(Sudan_News12[[#This Row],[relevancy_classification_english]]="Relevant","مناسب",IF(Sudan_News12[[#This Row],[relevancy_classification_english]]="Relevant","عَرَضِيّ",""))</f>
        <v/>
      </c>
      <c r="AN5409" t="str">
        <f>IF(Sudan_News12[[#This Row],[sentiment_analysis_english]]="Negative","سلبي",IF(Sudan_News12[[#This Row],[sentiment_analysis_english]]="Neutral","حيادي",IF(Sudan_News12[[#This Row],[sentiment_analysis_english]]="Positive","إيجابي","")))</f>
        <v/>
      </c>
      <c r="AO5409" t="e">
        <f>INDEX(TextClassificationList[],MATCH(Sudan_News12[[#This Row],[text_classification_arabic]],TextClassificationList[text_classification_arabic],0),1)</f>
        <v>#N/A</v>
      </c>
      <c r="AQ5409" t="e">
        <f>INDEX(TextClassificationList[],MATCH(Sudan_News12[[#This Row],[text_classification_arabic2]],TextClassificationList[text_classification_arabic],0),1)</f>
        <v>#N/A</v>
      </c>
      <c r="AS5409" t="e">
        <f>INDEX(TextClassificationList[],MATCH(Sudan_News12[[#This Row],[text_classification_arabic3]],TextClassificationList[text_classification_arabic],0),1)</f>
        <v>#N/A</v>
      </c>
      <c r="AU5409" t="e">
        <f>INDEX(TextClassificationList[],MATCH(Sudan_News12[[#This Row],[text_classification_arabic4]],TextClassificationList[text_classification_arabic],0),1)</f>
        <v>#N/A</v>
      </c>
      <c r="AW5409" t="e">
        <f>INDEX(TextClassificationList[],MATCH(Sudan_News12[[#This Row],[text_classification_arabic5]],TextClassificationList[text_classification_arabic],0),1)</f>
        <v>#N/A</v>
      </c>
    </row>
    <row r="5410" spans="1:49" x14ac:dyDescent="0.2">
      <c r="A5410">
        <v>1.069710922141311E+18</v>
      </c>
      <c r="B5410">
        <v>1.0694763780626104E+18</v>
      </c>
      <c r="C5410" t="s">
        <v>20722</v>
      </c>
      <c r="D5410" s="1">
        <v>43437</v>
      </c>
      <c r="E5410" s="2">
        <v>0.99458333333333337</v>
      </c>
      <c r="F5410">
        <v>200</v>
      </c>
      <c r="G5410">
        <v>1889611729</v>
      </c>
      <c r="H5410" t="s">
        <v>354</v>
      </c>
      <c r="I5410" t="s">
        <v>355</v>
      </c>
      <c r="J5410" t="s">
        <v>265</v>
      </c>
      <c r="K5410" t="s">
        <v>20723</v>
      </c>
      <c r="L5410" t="s">
        <v>266</v>
      </c>
      <c r="M5410" t="s">
        <v>267</v>
      </c>
      <c r="N5410" t="s">
        <v>267</v>
      </c>
      <c r="O5410" t="s">
        <v>267</v>
      </c>
      <c r="P5410">
        <v>0</v>
      </c>
      <c r="Q5410">
        <v>0</v>
      </c>
      <c r="R5410">
        <v>1</v>
      </c>
      <c r="S5410" t="s">
        <v>267</v>
      </c>
      <c r="T5410" t="s">
        <v>267</v>
      </c>
      <c r="U5410" t="s">
        <v>20724</v>
      </c>
      <c r="V5410" t="b">
        <v>0</v>
      </c>
      <c r="W5410" t="s">
        <v>265</v>
      </c>
      <c r="X5410">
        <v>0</v>
      </c>
      <c r="Y5410" t="s">
        <v>265</v>
      </c>
      <c r="Z5410" t="s">
        <v>265</v>
      </c>
      <c r="AA5410" t="s">
        <v>265</v>
      </c>
      <c r="AB5410" t="s">
        <v>265</v>
      </c>
      <c r="AC5410" t="s">
        <v>265</v>
      </c>
      <c r="AD5410" t="s">
        <v>265</v>
      </c>
      <c r="AE5410" t="s">
        <v>265</v>
      </c>
      <c r="AF5410" t="s">
        <v>20169</v>
      </c>
      <c r="AG5410" t="s">
        <v>265</v>
      </c>
      <c r="AH5410" t="s">
        <v>265</v>
      </c>
      <c r="AI5410" t="s">
        <v>265</v>
      </c>
      <c r="AJ5410" t="s">
        <v>265</v>
      </c>
      <c r="AL5410" t="str">
        <f>IF(Sudan_News12[[#This Row],[relevancy_classification_english]]="Relevant","مناسب",IF(Sudan_News12[[#This Row],[relevancy_classification_english]]="Relevant","عَرَضِيّ",""))</f>
        <v/>
      </c>
      <c r="AN5410" t="str">
        <f>IF(Sudan_News12[[#This Row],[sentiment_analysis_english]]="Negative","سلبي",IF(Sudan_News12[[#This Row],[sentiment_analysis_english]]="Neutral","حيادي",IF(Sudan_News12[[#This Row],[sentiment_analysis_english]]="Positive","إيجابي","")))</f>
        <v/>
      </c>
      <c r="AO5410" t="e">
        <f>INDEX(TextClassificationList[],MATCH(Sudan_News12[[#This Row],[text_classification_arabic]],TextClassificationList[text_classification_arabic],0),1)</f>
        <v>#N/A</v>
      </c>
      <c r="AQ5410" t="e">
        <f>INDEX(TextClassificationList[],MATCH(Sudan_News12[[#This Row],[text_classification_arabic2]],TextClassificationList[text_classification_arabic],0),1)</f>
        <v>#N/A</v>
      </c>
      <c r="AS5410" t="e">
        <f>INDEX(TextClassificationList[],MATCH(Sudan_News12[[#This Row],[text_classification_arabic3]],TextClassificationList[text_classification_arabic],0),1)</f>
        <v>#N/A</v>
      </c>
      <c r="AU5410" t="e">
        <f>INDEX(TextClassificationList[],MATCH(Sudan_News12[[#This Row],[text_classification_arabic4]],TextClassificationList[text_classification_arabic],0),1)</f>
        <v>#N/A</v>
      </c>
      <c r="AW5410" t="e">
        <f>INDEX(TextClassificationList[],MATCH(Sudan_News12[[#This Row],[text_classification_arabic5]],TextClassificationList[text_classification_arabic],0),1)</f>
        <v>#N/A</v>
      </c>
    </row>
    <row r="5411" spans="1:49" x14ac:dyDescent="0.2">
      <c r="A5411">
        <v>1.069709638487167E+18</v>
      </c>
      <c r="B5411">
        <v>1.0697092774372884E+18</v>
      </c>
      <c r="C5411" t="s">
        <v>20725</v>
      </c>
      <c r="D5411" s="1">
        <v>43437</v>
      </c>
      <c r="E5411" s="2">
        <v>0.99104166666666671</v>
      </c>
      <c r="F5411">
        <v>200</v>
      </c>
      <c r="G5411">
        <v>1889611729</v>
      </c>
      <c r="H5411" t="s">
        <v>354</v>
      </c>
      <c r="I5411" t="s">
        <v>355</v>
      </c>
      <c r="J5411" t="s">
        <v>265</v>
      </c>
      <c r="K5411" t="s">
        <v>20726</v>
      </c>
      <c r="L5411" t="s">
        <v>266</v>
      </c>
      <c r="M5411" t="s">
        <v>267</v>
      </c>
      <c r="N5411" t="s">
        <v>267</v>
      </c>
      <c r="O5411" t="s">
        <v>267</v>
      </c>
      <c r="P5411">
        <v>0</v>
      </c>
      <c r="Q5411">
        <v>0</v>
      </c>
      <c r="R5411">
        <v>0</v>
      </c>
      <c r="S5411" t="s">
        <v>267</v>
      </c>
      <c r="T5411" t="s">
        <v>267</v>
      </c>
      <c r="U5411" t="s">
        <v>20727</v>
      </c>
      <c r="V5411" t="b">
        <v>0</v>
      </c>
      <c r="W5411" t="s">
        <v>265</v>
      </c>
      <c r="X5411">
        <v>0</v>
      </c>
      <c r="Y5411" t="s">
        <v>265</v>
      </c>
      <c r="Z5411" t="s">
        <v>265</v>
      </c>
      <c r="AA5411" t="s">
        <v>265</v>
      </c>
      <c r="AB5411" t="s">
        <v>265</v>
      </c>
      <c r="AC5411" t="s">
        <v>265</v>
      </c>
      <c r="AD5411" t="s">
        <v>265</v>
      </c>
      <c r="AE5411" t="s">
        <v>265</v>
      </c>
      <c r="AF5411" t="s">
        <v>20728</v>
      </c>
      <c r="AG5411" t="s">
        <v>265</v>
      </c>
      <c r="AH5411" t="s">
        <v>265</v>
      </c>
      <c r="AI5411" t="s">
        <v>265</v>
      </c>
      <c r="AJ5411" t="s">
        <v>265</v>
      </c>
      <c r="AL5411" t="str">
        <f>IF(Sudan_News12[[#This Row],[relevancy_classification_english]]="Relevant","مناسب",IF(Sudan_News12[[#This Row],[relevancy_classification_english]]="Relevant","عَرَضِيّ",""))</f>
        <v/>
      </c>
      <c r="AN5411" t="str">
        <f>IF(Sudan_News12[[#This Row],[sentiment_analysis_english]]="Negative","سلبي",IF(Sudan_News12[[#This Row],[sentiment_analysis_english]]="Neutral","حيادي",IF(Sudan_News12[[#This Row],[sentiment_analysis_english]]="Positive","إيجابي","")))</f>
        <v/>
      </c>
      <c r="AO5411" t="e">
        <f>INDEX(TextClassificationList[],MATCH(Sudan_News12[[#This Row],[text_classification_arabic]],TextClassificationList[text_classification_arabic],0),1)</f>
        <v>#N/A</v>
      </c>
      <c r="AQ5411" t="e">
        <f>INDEX(TextClassificationList[],MATCH(Sudan_News12[[#This Row],[text_classification_arabic2]],TextClassificationList[text_classification_arabic],0),1)</f>
        <v>#N/A</v>
      </c>
      <c r="AS5411" t="e">
        <f>INDEX(TextClassificationList[],MATCH(Sudan_News12[[#This Row],[text_classification_arabic3]],TextClassificationList[text_classification_arabic],0),1)</f>
        <v>#N/A</v>
      </c>
      <c r="AU5411" t="e">
        <f>INDEX(TextClassificationList[],MATCH(Sudan_News12[[#This Row],[text_classification_arabic4]],TextClassificationList[text_classification_arabic],0),1)</f>
        <v>#N/A</v>
      </c>
      <c r="AW5411" t="e">
        <f>INDEX(TextClassificationList[],MATCH(Sudan_News12[[#This Row],[text_classification_arabic5]],TextClassificationList[text_classification_arabic],0),1)</f>
        <v>#N/A</v>
      </c>
    </row>
    <row r="5412" spans="1:49" x14ac:dyDescent="0.2">
      <c r="A5412">
        <v>1.0697071954938184E+18</v>
      </c>
      <c r="B5412">
        <v>1.0695178346430095E+18</v>
      </c>
      <c r="C5412" t="s">
        <v>20729</v>
      </c>
      <c r="D5412" s="1">
        <v>43437</v>
      </c>
      <c r="E5412" s="2">
        <v>0.98430555555555554</v>
      </c>
      <c r="F5412">
        <v>200</v>
      </c>
      <c r="G5412">
        <v>1889611729</v>
      </c>
      <c r="H5412" t="s">
        <v>354</v>
      </c>
      <c r="I5412" t="s">
        <v>355</v>
      </c>
      <c r="J5412" t="s">
        <v>265</v>
      </c>
      <c r="K5412" t="s">
        <v>20730</v>
      </c>
      <c r="L5412" t="s">
        <v>266</v>
      </c>
      <c r="M5412" t="s">
        <v>267</v>
      </c>
      <c r="N5412" t="s">
        <v>267</v>
      </c>
      <c r="O5412" t="s">
        <v>267</v>
      </c>
      <c r="P5412">
        <v>1</v>
      </c>
      <c r="Q5412">
        <v>0</v>
      </c>
      <c r="R5412">
        <v>0</v>
      </c>
      <c r="S5412" t="s">
        <v>267</v>
      </c>
      <c r="T5412" t="s">
        <v>267</v>
      </c>
      <c r="U5412" t="s">
        <v>20731</v>
      </c>
      <c r="V5412" t="b">
        <v>0</v>
      </c>
      <c r="W5412" t="s">
        <v>265</v>
      </c>
      <c r="X5412">
        <v>0</v>
      </c>
      <c r="Y5412" t="s">
        <v>265</v>
      </c>
      <c r="Z5412" t="s">
        <v>265</v>
      </c>
      <c r="AA5412" t="s">
        <v>265</v>
      </c>
      <c r="AB5412" t="s">
        <v>265</v>
      </c>
      <c r="AC5412" t="s">
        <v>265</v>
      </c>
      <c r="AD5412" t="s">
        <v>265</v>
      </c>
      <c r="AE5412" t="s">
        <v>265</v>
      </c>
      <c r="AF5412" t="s">
        <v>267</v>
      </c>
      <c r="AG5412" t="s">
        <v>265</v>
      </c>
      <c r="AH5412" t="s">
        <v>265</v>
      </c>
      <c r="AI5412" t="s">
        <v>265</v>
      </c>
      <c r="AJ5412" t="s">
        <v>265</v>
      </c>
      <c r="AL5412" t="str">
        <f>IF(Sudan_News12[[#This Row],[relevancy_classification_english]]="Relevant","مناسب",IF(Sudan_News12[[#This Row],[relevancy_classification_english]]="Relevant","عَرَضِيّ",""))</f>
        <v/>
      </c>
      <c r="AN5412" t="str">
        <f>IF(Sudan_News12[[#This Row],[sentiment_analysis_english]]="Negative","سلبي",IF(Sudan_News12[[#This Row],[sentiment_analysis_english]]="Neutral","حيادي",IF(Sudan_News12[[#This Row],[sentiment_analysis_english]]="Positive","إيجابي","")))</f>
        <v/>
      </c>
      <c r="AO5412" t="e">
        <f>INDEX(TextClassificationList[],MATCH(Sudan_News12[[#This Row],[text_classification_arabic]],TextClassificationList[text_classification_arabic],0),1)</f>
        <v>#N/A</v>
      </c>
      <c r="AQ5412" t="e">
        <f>INDEX(TextClassificationList[],MATCH(Sudan_News12[[#This Row],[text_classification_arabic2]],TextClassificationList[text_classification_arabic],0),1)</f>
        <v>#N/A</v>
      </c>
      <c r="AS5412" t="e">
        <f>INDEX(TextClassificationList[],MATCH(Sudan_News12[[#This Row],[text_classification_arabic3]],TextClassificationList[text_classification_arabic],0),1)</f>
        <v>#N/A</v>
      </c>
      <c r="AU5412" t="e">
        <f>INDEX(TextClassificationList[],MATCH(Sudan_News12[[#This Row],[text_classification_arabic4]],TextClassificationList[text_classification_arabic],0),1)</f>
        <v>#N/A</v>
      </c>
      <c r="AW5412" t="e">
        <f>INDEX(TextClassificationList[],MATCH(Sudan_News12[[#This Row],[text_classification_arabic5]],TextClassificationList[text_classification_arabic],0),1)</f>
        <v>#N/A</v>
      </c>
    </row>
    <row r="5413" spans="1:49" x14ac:dyDescent="0.2">
      <c r="A5413">
        <v>1.06970600016751E+18</v>
      </c>
      <c r="B5413">
        <v>1.0692725968003031E+18</v>
      </c>
      <c r="C5413" t="s">
        <v>20732</v>
      </c>
      <c r="D5413" s="1">
        <v>43437</v>
      </c>
      <c r="E5413" s="2">
        <v>0.98100694444444447</v>
      </c>
      <c r="F5413">
        <v>200</v>
      </c>
      <c r="G5413">
        <v>1889611729</v>
      </c>
      <c r="H5413" t="s">
        <v>354</v>
      </c>
      <c r="I5413" t="s">
        <v>355</v>
      </c>
      <c r="J5413" t="s">
        <v>265</v>
      </c>
      <c r="K5413" t="s">
        <v>20733</v>
      </c>
      <c r="L5413" t="s">
        <v>270</v>
      </c>
      <c r="M5413" t="s">
        <v>267</v>
      </c>
      <c r="N5413" t="s">
        <v>267</v>
      </c>
      <c r="O5413" t="s">
        <v>267</v>
      </c>
      <c r="P5413">
        <v>0</v>
      </c>
      <c r="Q5413">
        <v>0</v>
      </c>
      <c r="R5413">
        <v>0</v>
      </c>
      <c r="S5413" t="s">
        <v>267</v>
      </c>
      <c r="T5413" t="s">
        <v>267</v>
      </c>
      <c r="U5413" t="s">
        <v>20734</v>
      </c>
      <c r="V5413" t="b">
        <v>0</v>
      </c>
      <c r="W5413" t="s">
        <v>265</v>
      </c>
      <c r="X5413">
        <v>0</v>
      </c>
      <c r="Y5413" t="s">
        <v>265</v>
      </c>
      <c r="Z5413" t="s">
        <v>265</v>
      </c>
      <c r="AA5413" t="s">
        <v>265</v>
      </c>
      <c r="AB5413" t="s">
        <v>265</v>
      </c>
      <c r="AC5413" t="s">
        <v>265</v>
      </c>
      <c r="AD5413" t="s">
        <v>265</v>
      </c>
      <c r="AE5413" t="s">
        <v>265</v>
      </c>
      <c r="AF5413" t="s">
        <v>267</v>
      </c>
      <c r="AG5413" t="s">
        <v>265</v>
      </c>
      <c r="AH5413" t="s">
        <v>265</v>
      </c>
      <c r="AI5413" t="s">
        <v>265</v>
      </c>
      <c r="AJ5413" t="s">
        <v>265</v>
      </c>
      <c r="AL5413" t="str">
        <f>IF(Sudan_News12[[#This Row],[relevancy_classification_english]]="Relevant","مناسب",IF(Sudan_News12[[#This Row],[relevancy_classification_english]]="Relevant","عَرَضِيّ",""))</f>
        <v/>
      </c>
      <c r="AN5413" t="str">
        <f>IF(Sudan_News12[[#This Row],[sentiment_analysis_english]]="Negative","سلبي",IF(Sudan_News12[[#This Row],[sentiment_analysis_english]]="Neutral","حيادي",IF(Sudan_News12[[#This Row],[sentiment_analysis_english]]="Positive","إيجابي","")))</f>
        <v/>
      </c>
      <c r="AO5413" t="e">
        <f>INDEX(TextClassificationList[],MATCH(Sudan_News12[[#This Row],[text_classification_arabic]],TextClassificationList[text_classification_arabic],0),1)</f>
        <v>#N/A</v>
      </c>
      <c r="AQ5413" t="e">
        <f>INDEX(TextClassificationList[],MATCH(Sudan_News12[[#This Row],[text_classification_arabic2]],TextClassificationList[text_classification_arabic],0),1)</f>
        <v>#N/A</v>
      </c>
      <c r="AS5413" t="e">
        <f>INDEX(TextClassificationList[],MATCH(Sudan_News12[[#This Row],[text_classification_arabic3]],TextClassificationList[text_classification_arabic],0),1)</f>
        <v>#N/A</v>
      </c>
      <c r="AU5413" t="e">
        <f>INDEX(TextClassificationList[],MATCH(Sudan_News12[[#This Row],[text_classification_arabic4]],TextClassificationList[text_classification_arabic],0),1)</f>
        <v>#N/A</v>
      </c>
      <c r="AW5413" t="e">
        <f>INDEX(TextClassificationList[],MATCH(Sudan_News12[[#This Row],[text_classification_arabic5]],TextClassificationList[text_classification_arabic],0),1)</f>
        <v>#N/A</v>
      </c>
    </row>
    <row r="5414" spans="1:49" x14ac:dyDescent="0.2">
      <c r="A5414">
        <v>1.0697056447631647E+18</v>
      </c>
      <c r="B5414">
        <v>1.0696647768155505E+18</v>
      </c>
      <c r="C5414" t="s">
        <v>20735</v>
      </c>
      <c r="D5414" s="1">
        <v>43437</v>
      </c>
      <c r="E5414" s="2">
        <v>0.98002314814814817</v>
      </c>
      <c r="F5414">
        <v>200</v>
      </c>
      <c r="G5414">
        <v>1889611729</v>
      </c>
      <c r="H5414" t="s">
        <v>354</v>
      </c>
      <c r="I5414" t="s">
        <v>355</v>
      </c>
      <c r="J5414" t="s">
        <v>265</v>
      </c>
      <c r="K5414" t="s">
        <v>20736</v>
      </c>
      <c r="L5414" t="s">
        <v>266</v>
      </c>
      <c r="M5414" t="s">
        <v>267</v>
      </c>
      <c r="N5414" t="s">
        <v>267</v>
      </c>
      <c r="O5414" t="s">
        <v>267</v>
      </c>
      <c r="P5414">
        <v>1</v>
      </c>
      <c r="Q5414">
        <v>0</v>
      </c>
      <c r="R5414">
        <v>0</v>
      </c>
      <c r="S5414" t="s">
        <v>267</v>
      </c>
      <c r="T5414" t="s">
        <v>267</v>
      </c>
      <c r="U5414" t="s">
        <v>20737</v>
      </c>
      <c r="V5414" t="b">
        <v>0</v>
      </c>
      <c r="W5414" t="s">
        <v>265</v>
      </c>
      <c r="X5414">
        <v>0</v>
      </c>
      <c r="Y5414" t="s">
        <v>265</v>
      </c>
      <c r="Z5414" t="s">
        <v>265</v>
      </c>
      <c r="AA5414" t="s">
        <v>265</v>
      </c>
      <c r="AB5414" t="s">
        <v>265</v>
      </c>
      <c r="AC5414" t="s">
        <v>265</v>
      </c>
      <c r="AD5414" t="s">
        <v>265</v>
      </c>
      <c r="AE5414" t="s">
        <v>265</v>
      </c>
      <c r="AF5414" t="s">
        <v>20738</v>
      </c>
      <c r="AG5414" t="s">
        <v>265</v>
      </c>
      <c r="AH5414" t="s">
        <v>265</v>
      </c>
      <c r="AI5414" t="s">
        <v>265</v>
      </c>
      <c r="AJ5414" t="s">
        <v>265</v>
      </c>
      <c r="AL5414" t="str">
        <f>IF(Sudan_News12[[#This Row],[relevancy_classification_english]]="Relevant","مناسب",IF(Sudan_News12[[#This Row],[relevancy_classification_english]]="Relevant","عَرَضِيّ",""))</f>
        <v/>
      </c>
      <c r="AN5414" t="str">
        <f>IF(Sudan_News12[[#This Row],[sentiment_analysis_english]]="Negative","سلبي",IF(Sudan_News12[[#This Row],[sentiment_analysis_english]]="Neutral","حيادي",IF(Sudan_News12[[#This Row],[sentiment_analysis_english]]="Positive","إيجابي","")))</f>
        <v/>
      </c>
      <c r="AO5414" t="e">
        <f>INDEX(TextClassificationList[],MATCH(Sudan_News12[[#This Row],[text_classification_arabic]],TextClassificationList[text_classification_arabic],0),1)</f>
        <v>#N/A</v>
      </c>
      <c r="AQ5414" t="e">
        <f>INDEX(TextClassificationList[],MATCH(Sudan_News12[[#This Row],[text_classification_arabic2]],TextClassificationList[text_classification_arabic],0),1)</f>
        <v>#N/A</v>
      </c>
      <c r="AS5414" t="e">
        <f>INDEX(TextClassificationList[],MATCH(Sudan_News12[[#This Row],[text_classification_arabic3]],TextClassificationList[text_classification_arabic],0),1)</f>
        <v>#N/A</v>
      </c>
      <c r="AU5414" t="e">
        <f>INDEX(TextClassificationList[],MATCH(Sudan_News12[[#This Row],[text_classification_arabic4]],TextClassificationList[text_classification_arabic],0),1)</f>
        <v>#N/A</v>
      </c>
      <c r="AW5414" t="e">
        <f>INDEX(TextClassificationList[],MATCH(Sudan_News12[[#This Row],[text_classification_arabic5]],TextClassificationList[text_classification_arabic],0),1)</f>
        <v>#N/A</v>
      </c>
    </row>
    <row r="5415" spans="1:49" x14ac:dyDescent="0.2">
      <c r="A5415">
        <v>1.0696760833882644E+18</v>
      </c>
      <c r="B5415">
        <v>1.0696760833882644E+18</v>
      </c>
      <c r="C5415" t="s">
        <v>20739</v>
      </c>
      <c r="D5415" s="1">
        <v>43437</v>
      </c>
      <c r="E5415" s="2">
        <v>0.89844907407407404</v>
      </c>
      <c r="F5415">
        <v>200</v>
      </c>
      <c r="G5415">
        <v>1889611729</v>
      </c>
      <c r="H5415" t="s">
        <v>354</v>
      </c>
      <c r="I5415" t="s">
        <v>355</v>
      </c>
      <c r="J5415" t="s">
        <v>265</v>
      </c>
      <c r="K5415" t="s">
        <v>20740</v>
      </c>
      <c r="L5415" t="s">
        <v>266</v>
      </c>
      <c r="M5415" t="s">
        <v>267</v>
      </c>
      <c r="N5415" t="s">
        <v>267</v>
      </c>
      <c r="O5415" t="s">
        <v>267</v>
      </c>
      <c r="P5415">
        <v>0</v>
      </c>
      <c r="Q5415">
        <v>13</v>
      </c>
      <c r="R5415">
        <v>5</v>
      </c>
      <c r="S5415" t="s">
        <v>269</v>
      </c>
      <c r="T5415" t="s">
        <v>267</v>
      </c>
      <c r="U5415" t="s">
        <v>20741</v>
      </c>
      <c r="V5415" t="b">
        <v>0</v>
      </c>
      <c r="W5415" t="s">
        <v>265</v>
      </c>
      <c r="X5415">
        <v>1</v>
      </c>
      <c r="Y5415" t="s">
        <v>20742</v>
      </c>
      <c r="Z5415" t="s">
        <v>265</v>
      </c>
      <c r="AA5415" t="s">
        <v>265</v>
      </c>
      <c r="AB5415" t="s">
        <v>265</v>
      </c>
      <c r="AC5415" t="s">
        <v>265</v>
      </c>
      <c r="AD5415" t="s">
        <v>265</v>
      </c>
      <c r="AE5415" t="s">
        <v>265</v>
      </c>
      <c r="AF5415" t="s">
        <v>267</v>
      </c>
      <c r="AG5415" t="s">
        <v>265</v>
      </c>
      <c r="AH5415" t="s">
        <v>265</v>
      </c>
      <c r="AI5415" t="s">
        <v>265</v>
      </c>
      <c r="AJ5415" t="s">
        <v>265</v>
      </c>
      <c r="AL5415" t="str">
        <f>IF(Sudan_News12[[#This Row],[relevancy_classification_english]]="Relevant","مناسب",IF(Sudan_News12[[#This Row],[relevancy_classification_english]]="Relevant","عَرَضِيّ",""))</f>
        <v/>
      </c>
      <c r="AN5415" t="str">
        <f>IF(Sudan_News12[[#This Row],[sentiment_analysis_english]]="Negative","سلبي",IF(Sudan_News12[[#This Row],[sentiment_analysis_english]]="Neutral","حيادي",IF(Sudan_News12[[#This Row],[sentiment_analysis_english]]="Positive","إيجابي","")))</f>
        <v/>
      </c>
      <c r="AO5415" t="e">
        <f>INDEX(TextClassificationList[],MATCH(Sudan_News12[[#This Row],[text_classification_arabic]],TextClassificationList[text_classification_arabic],0),1)</f>
        <v>#N/A</v>
      </c>
      <c r="AQ5415" t="e">
        <f>INDEX(TextClassificationList[],MATCH(Sudan_News12[[#This Row],[text_classification_arabic2]],TextClassificationList[text_classification_arabic],0),1)</f>
        <v>#N/A</v>
      </c>
      <c r="AS5415" t="e">
        <f>INDEX(TextClassificationList[],MATCH(Sudan_News12[[#This Row],[text_classification_arabic3]],TextClassificationList[text_classification_arabic],0),1)</f>
        <v>#N/A</v>
      </c>
      <c r="AU5415" t="e">
        <f>INDEX(TextClassificationList[],MATCH(Sudan_News12[[#This Row],[text_classification_arabic4]],TextClassificationList[text_classification_arabic],0),1)</f>
        <v>#N/A</v>
      </c>
      <c r="AW5415" t="e">
        <f>INDEX(TextClassificationList[],MATCH(Sudan_News12[[#This Row],[text_classification_arabic5]],TextClassificationList[text_classification_arabic],0),1)</f>
        <v>#N/A</v>
      </c>
    </row>
    <row r="5416" spans="1:49" x14ac:dyDescent="0.2">
      <c r="A5416">
        <v>1.0695997487835177E+18</v>
      </c>
      <c r="B5416">
        <v>1.0695997487835177E+18</v>
      </c>
      <c r="C5416" t="s">
        <v>20743</v>
      </c>
      <c r="D5416" s="1">
        <v>43437</v>
      </c>
      <c r="E5416" s="2">
        <v>0.6878009259259259</v>
      </c>
      <c r="F5416">
        <v>200</v>
      </c>
      <c r="G5416">
        <v>1889611729</v>
      </c>
      <c r="H5416" t="s">
        <v>354</v>
      </c>
      <c r="I5416" t="s">
        <v>355</v>
      </c>
      <c r="J5416" t="s">
        <v>265</v>
      </c>
      <c r="K5416" t="s">
        <v>20744</v>
      </c>
      <c r="L5416" t="s">
        <v>266</v>
      </c>
      <c r="M5416" t="s">
        <v>267</v>
      </c>
      <c r="N5416" t="s">
        <v>267</v>
      </c>
      <c r="O5416" t="s">
        <v>267</v>
      </c>
      <c r="P5416">
        <v>0</v>
      </c>
      <c r="Q5416">
        <v>5</v>
      </c>
      <c r="R5416">
        <v>3</v>
      </c>
      <c r="S5416" t="s">
        <v>20745</v>
      </c>
      <c r="T5416" t="s">
        <v>267</v>
      </c>
      <c r="U5416" t="s">
        <v>20746</v>
      </c>
      <c r="V5416" t="b">
        <v>0</v>
      </c>
      <c r="W5416" t="s">
        <v>265</v>
      </c>
      <c r="X5416">
        <v>0</v>
      </c>
      <c r="Y5416" t="s">
        <v>265</v>
      </c>
      <c r="Z5416" t="s">
        <v>265</v>
      </c>
      <c r="AA5416" t="s">
        <v>265</v>
      </c>
      <c r="AB5416" t="s">
        <v>265</v>
      </c>
      <c r="AC5416" t="s">
        <v>265</v>
      </c>
      <c r="AD5416" t="s">
        <v>265</v>
      </c>
      <c r="AE5416" t="s">
        <v>265</v>
      </c>
      <c r="AF5416" t="s">
        <v>267</v>
      </c>
      <c r="AG5416" t="s">
        <v>265</v>
      </c>
      <c r="AH5416" t="s">
        <v>265</v>
      </c>
      <c r="AI5416" t="s">
        <v>265</v>
      </c>
      <c r="AJ5416" t="s">
        <v>265</v>
      </c>
      <c r="AL5416" t="str">
        <f>IF(Sudan_News12[[#This Row],[relevancy_classification_english]]="Relevant","مناسب",IF(Sudan_News12[[#This Row],[relevancy_classification_english]]="Relevant","عَرَضِيّ",""))</f>
        <v/>
      </c>
      <c r="AN5416" t="str">
        <f>IF(Sudan_News12[[#This Row],[sentiment_analysis_english]]="Negative","سلبي",IF(Sudan_News12[[#This Row],[sentiment_analysis_english]]="Neutral","حيادي",IF(Sudan_News12[[#This Row],[sentiment_analysis_english]]="Positive","إيجابي","")))</f>
        <v/>
      </c>
      <c r="AO5416" t="e">
        <f>INDEX(TextClassificationList[],MATCH(Sudan_News12[[#This Row],[text_classification_arabic]],TextClassificationList[text_classification_arabic],0),1)</f>
        <v>#N/A</v>
      </c>
      <c r="AQ5416" t="e">
        <f>INDEX(TextClassificationList[],MATCH(Sudan_News12[[#This Row],[text_classification_arabic2]],TextClassificationList[text_classification_arabic],0),1)</f>
        <v>#N/A</v>
      </c>
      <c r="AS5416" t="e">
        <f>INDEX(TextClassificationList[],MATCH(Sudan_News12[[#This Row],[text_classification_arabic3]],TextClassificationList[text_classification_arabic],0),1)</f>
        <v>#N/A</v>
      </c>
      <c r="AU5416" t="e">
        <f>INDEX(TextClassificationList[],MATCH(Sudan_News12[[#This Row],[text_classification_arabic4]],TextClassificationList[text_classification_arabic],0),1)</f>
        <v>#N/A</v>
      </c>
      <c r="AW5416" t="e">
        <f>INDEX(TextClassificationList[],MATCH(Sudan_News12[[#This Row],[text_classification_arabic5]],TextClassificationList[text_classification_arabic],0),1)</f>
        <v>#N/A</v>
      </c>
    </row>
    <row r="5417" spans="1:49" x14ac:dyDescent="0.2">
      <c r="A5417">
        <v>1.0695785020039373E+18</v>
      </c>
      <c r="B5417">
        <v>1.0695785020039373E+18</v>
      </c>
      <c r="C5417" t="s">
        <v>20747</v>
      </c>
      <c r="D5417" s="1">
        <v>43437</v>
      </c>
      <c r="E5417" s="2">
        <v>0.62917824074074069</v>
      </c>
      <c r="F5417">
        <v>200</v>
      </c>
      <c r="G5417">
        <v>1889611729</v>
      </c>
      <c r="H5417" t="s">
        <v>354</v>
      </c>
      <c r="I5417" t="s">
        <v>355</v>
      </c>
      <c r="J5417" t="s">
        <v>265</v>
      </c>
      <c r="K5417" t="s">
        <v>20748</v>
      </c>
      <c r="L5417" t="s">
        <v>266</v>
      </c>
      <c r="M5417" t="s">
        <v>267</v>
      </c>
      <c r="N5417" t="s">
        <v>267</v>
      </c>
      <c r="O5417" t="s">
        <v>267</v>
      </c>
      <c r="P5417">
        <v>0</v>
      </c>
      <c r="Q5417">
        <v>9</v>
      </c>
      <c r="R5417">
        <v>5</v>
      </c>
      <c r="S5417" t="s">
        <v>269</v>
      </c>
      <c r="T5417" t="s">
        <v>267</v>
      </c>
      <c r="U5417" t="s">
        <v>20749</v>
      </c>
      <c r="V5417" t="b">
        <v>0</v>
      </c>
      <c r="W5417" t="s">
        <v>265</v>
      </c>
      <c r="X5417">
        <v>0</v>
      </c>
      <c r="Y5417" t="s">
        <v>265</v>
      </c>
      <c r="Z5417" t="s">
        <v>265</v>
      </c>
      <c r="AA5417" t="s">
        <v>265</v>
      </c>
      <c r="AB5417" t="s">
        <v>265</v>
      </c>
      <c r="AC5417" t="s">
        <v>265</v>
      </c>
      <c r="AD5417" t="s">
        <v>265</v>
      </c>
      <c r="AE5417" t="s">
        <v>265</v>
      </c>
      <c r="AF5417" t="s">
        <v>267</v>
      </c>
      <c r="AG5417" t="s">
        <v>265</v>
      </c>
      <c r="AH5417" t="s">
        <v>265</v>
      </c>
      <c r="AI5417" t="s">
        <v>265</v>
      </c>
      <c r="AJ5417" t="s">
        <v>265</v>
      </c>
      <c r="AL5417" t="str">
        <f>IF(Sudan_News12[[#This Row],[relevancy_classification_english]]="Relevant","مناسب",IF(Sudan_News12[[#This Row],[relevancy_classification_english]]="Relevant","عَرَضِيّ",""))</f>
        <v/>
      </c>
      <c r="AN5417" t="str">
        <f>IF(Sudan_News12[[#This Row],[sentiment_analysis_english]]="Negative","سلبي",IF(Sudan_News12[[#This Row],[sentiment_analysis_english]]="Neutral","حيادي",IF(Sudan_News12[[#This Row],[sentiment_analysis_english]]="Positive","إيجابي","")))</f>
        <v/>
      </c>
      <c r="AO5417" t="e">
        <f>INDEX(TextClassificationList[],MATCH(Sudan_News12[[#This Row],[text_classification_arabic]],TextClassificationList[text_classification_arabic],0),1)</f>
        <v>#N/A</v>
      </c>
      <c r="AQ5417" t="e">
        <f>INDEX(TextClassificationList[],MATCH(Sudan_News12[[#This Row],[text_classification_arabic2]],TextClassificationList[text_classification_arabic],0),1)</f>
        <v>#N/A</v>
      </c>
      <c r="AS5417" t="e">
        <f>INDEX(TextClassificationList[],MATCH(Sudan_News12[[#This Row],[text_classification_arabic3]],TextClassificationList[text_classification_arabic],0),1)</f>
        <v>#N/A</v>
      </c>
      <c r="AU5417" t="e">
        <f>INDEX(TextClassificationList[],MATCH(Sudan_News12[[#This Row],[text_classification_arabic4]],TextClassificationList[text_classification_arabic],0),1)</f>
        <v>#N/A</v>
      </c>
      <c r="AW5417" t="e">
        <f>INDEX(TextClassificationList[],MATCH(Sudan_News12[[#This Row],[text_classification_arabic5]],TextClassificationList[text_classification_arabic],0),1)</f>
        <v>#N/A</v>
      </c>
    </row>
    <row r="5418" spans="1:49" x14ac:dyDescent="0.2">
      <c r="A5418">
        <v>1.0695572882922824E+18</v>
      </c>
      <c r="B5418">
        <v>1.069543865919701E+18</v>
      </c>
      <c r="C5418" t="s">
        <v>20750</v>
      </c>
      <c r="D5418" s="1">
        <v>43437</v>
      </c>
      <c r="E5418" s="2">
        <v>0.57063657407407409</v>
      </c>
      <c r="F5418">
        <v>200</v>
      </c>
      <c r="G5418">
        <v>1889611729</v>
      </c>
      <c r="H5418" t="s">
        <v>354</v>
      </c>
      <c r="I5418" t="s">
        <v>355</v>
      </c>
      <c r="J5418" t="s">
        <v>265</v>
      </c>
      <c r="K5418" t="s">
        <v>20751</v>
      </c>
      <c r="L5418" t="s">
        <v>266</v>
      </c>
      <c r="M5418" t="s">
        <v>267</v>
      </c>
      <c r="N5418" t="s">
        <v>267</v>
      </c>
      <c r="O5418" t="s">
        <v>267</v>
      </c>
      <c r="P5418">
        <v>0</v>
      </c>
      <c r="Q5418">
        <v>0</v>
      </c>
      <c r="R5418">
        <v>1</v>
      </c>
      <c r="S5418" t="s">
        <v>267</v>
      </c>
      <c r="T5418" t="s">
        <v>267</v>
      </c>
      <c r="U5418" t="s">
        <v>20752</v>
      </c>
      <c r="V5418" t="b">
        <v>0</v>
      </c>
      <c r="W5418" t="s">
        <v>265</v>
      </c>
      <c r="X5418">
        <v>0</v>
      </c>
      <c r="Y5418" t="s">
        <v>265</v>
      </c>
      <c r="Z5418" t="s">
        <v>265</v>
      </c>
      <c r="AA5418" t="s">
        <v>265</v>
      </c>
      <c r="AB5418" t="s">
        <v>265</v>
      </c>
      <c r="AC5418" t="s">
        <v>265</v>
      </c>
      <c r="AD5418" t="s">
        <v>265</v>
      </c>
      <c r="AE5418" t="s">
        <v>265</v>
      </c>
      <c r="AF5418" t="s">
        <v>267</v>
      </c>
      <c r="AG5418" t="s">
        <v>265</v>
      </c>
      <c r="AH5418" t="s">
        <v>265</v>
      </c>
      <c r="AI5418" t="s">
        <v>265</v>
      </c>
      <c r="AJ5418" t="s">
        <v>265</v>
      </c>
      <c r="AL5418" t="str">
        <f>IF(Sudan_News12[[#This Row],[relevancy_classification_english]]="Relevant","مناسب",IF(Sudan_News12[[#This Row],[relevancy_classification_english]]="Relevant","عَرَضِيّ",""))</f>
        <v/>
      </c>
      <c r="AN5418" t="str">
        <f>IF(Sudan_News12[[#This Row],[sentiment_analysis_english]]="Negative","سلبي",IF(Sudan_News12[[#This Row],[sentiment_analysis_english]]="Neutral","حيادي",IF(Sudan_News12[[#This Row],[sentiment_analysis_english]]="Positive","إيجابي","")))</f>
        <v/>
      </c>
      <c r="AO5418" t="e">
        <f>INDEX(TextClassificationList[],MATCH(Sudan_News12[[#This Row],[text_classification_arabic]],TextClassificationList[text_classification_arabic],0),1)</f>
        <v>#N/A</v>
      </c>
      <c r="AQ5418" t="e">
        <f>INDEX(TextClassificationList[],MATCH(Sudan_News12[[#This Row],[text_classification_arabic2]],TextClassificationList[text_classification_arabic],0),1)</f>
        <v>#N/A</v>
      </c>
      <c r="AS5418" t="e">
        <f>INDEX(TextClassificationList[],MATCH(Sudan_News12[[#This Row],[text_classification_arabic3]],TextClassificationList[text_classification_arabic],0),1)</f>
        <v>#N/A</v>
      </c>
      <c r="AU5418" t="e">
        <f>INDEX(TextClassificationList[],MATCH(Sudan_News12[[#This Row],[text_classification_arabic4]],TextClassificationList[text_classification_arabic],0),1)</f>
        <v>#N/A</v>
      </c>
      <c r="AW5418" t="e">
        <f>INDEX(TextClassificationList[],MATCH(Sudan_News12[[#This Row],[text_classification_arabic5]],TextClassificationList[text_classification_arabic],0),1)</f>
        <v>#N/A</v>
      </c>
    </row>
    <row r="5419" spans="1:49" x14ac:dyDescent="0.2">
      <c r="A5419">
        <v>1.0695298670064271E+18</v>
      </c>
      <c r="B5419">
        <v>1.0693273752577925E+18</v>
      </c>
      <c r="C5419" t="s">
        <v>20753</v>
      </c>
      <c r="D5419" s="1">
        <v>43437</v>
      </c>
      <c r="E5419" s="2">
        <v>0.49496527777777777</v>
      </c>
      <c r="F5419">
        <v>200</v>
      </c>
      <c r="G5419">
        <v>1889611729</v>
      </c>
      <c r="H5419" t="s">
        <v>354</v>
      </c>
      <c r="I5419" t="s">
        <v>355</v>
      </c>
      <c r="J5419" t="s">
        <v>265</v>
      </c>
      <c r="K5419" t="s">
        <v>20754</v>
      </c>
      <c r="L5419" t="s">
        <v>266</v>
      </c>
      <c r="M5419" t="s">
        <v>267</v>
      </c>
      <c r="N5419" t="s">
        <v>267</v>
      </c>
      <c r="O5419" t="s">
        <v>267</v>
      </c>
      <c r="P5419">
        <v>0</v>
      </c>
      <c r="Q5419">
        <v>1</v>
      </c>
      <c r="R5419">
        <v>0</v>
      </c>
      <c r="S5419" t="s">
        <v>267</v>
      </c>
      <c r="T5419" t="s">
        <v>267</v>
      </c>
      <c r="U5419" t="s">
        <v>20755</v>
      </c>
      <c r="V5419" t="b">
        <v>0</v>
      </c>
      <c r="W5419" t="s">
        <v>265</v>
      </c>
      <c r="X5419">
        <v>0</v>
      </c>
      <c r="Y5419" t="s">
        <v>265</v>
      </c>
      <c r="Z5419" t="s">
        <v>265</v>
      </c>
      <c r="AA5419" t="s">
        <v>265</v>
      </c>
      <c r="AB5419" t="s">
        <v>265</v>
      </c>
      <c r="AC5419" t="s">
        <v>265</v>
      </c>
      <c r="AD5419" t="s">
        <v>265</v>
      </c>
      <c r="AE5419" t="s">
        <v>265</v>
      </c>
      <c r="AF5419" t="s">
        <v>20756</v>
      </c>
      <c r="AG5419" t="s">
        <v>265</v>
      </c>
      <c r="AH5419" t="s">
        <v>265</v>
      </c>
      <c r="AI5419" t="s">
        <v>265</v>
      </c>
      <c r="AJ5419" t="s">
        <v>265</v>
      </c>
      <c r="AL5419" t="str">
        <f>IF(Sudan_News12[[#This Row],[relevancy_classification_english]]="Relevant","مناسب",IF(Sudan_News12[[#This Row],[relevancy_classification_english]]="Relevant","عَرَضِيّ",""))</f>
        <v/>
      </c>
      <c r="AN5419" t="str">
        <f>IF(Sudan_News12[[#This Row],[sentiment_analysis_english]]="Negative","سلبي",IF(Sudan_News12[[#This Row],[sentiment_analysis_english]]="Neutral","حيادي",IF(Sudan_News12[[#This Row],[sentiment_analysis_english]]="Positive","إيجابي","")))</f>
        <v/>
      </c>
      <c r="AO5419" t="e">
        <f>INDEX(TextClassificationList[],MATCH(Sudan_News12[[#This Row],[text_classification_arabic]],TextClassificationList[text_classification_arabic],0),1)</f>
        <v>#N/A</v>
      </c>
      <c r="AQ5419" t="e">
        <f>INDEX(TextClassificationList[],MATCH(Sudan_News12[[#This Row],[text_classification_arabic2]],TextClassificationList[text_classification_arabic],0),1)</f>
        <v>#N/A</v>
      </c>
      <c r="AS5419" t="e">
        <f>INDEX(TextClassificationList[],MATCH(Sudan_News12[[#This Row],[text_classification_arabic3]],TextClassificationList[text_classification_arabic],0),1)</f>
        <v>#N/A</v>
      </c>
      <c r="AU5419" t="e">
        <f>INDEX(TextClassificationList[],MATCH(Sudan_News12[[#This Row],[text_classification_arabic4]],TextClassificationList[text_classification_arabic],0),1)</f>
        <v>#N/A</v>
      </c>
      <c r="AW5419" t="e">
        <f>INDEX(TextClassificationList[],MATCH(Sudan_News12[[#This Row],[text_classification_arabic5]],TextClassificationList[text_classification_arabic],0),1)</f>
        <v>#N/A</v>
      </c>
    </row>
    <row r="5420" spans="1:49" x14ac:dyDescent="0.2">
      <c r="A5420">
        <v>1.0693485702083092E+18</v>
      </c>
      <c r="B5420">
        <v>1.0693485702083092E+18</v>
      </c>
      <c r="C5420" t="s">
        <v>20757</v>
      </c>
      <c r="D5420" s="1">
        <v>43436</v>
      </c>
      <c r="E5420" s="2">
        <v>0.99468749999999995</v>
      </c>
      <c r="F5420">
        <v>200</v>
      </c>
      <c r="G5420">
        <v>1889611729</v>
      </c>
      <c r="H5420" t="s">
        <v>354</v>
      </c>
      <c r="I5420" t="s">
        <v>355</v>
      </c>
      <c r="J5420" t="s">
        <v>265</v>
      </c>
      <c r="K5420" t="s">
        <v>20758</v>
      </c>
      <c r="L5420" t="s">
        <v>266</v>
      </c>
      <c r="M5420" t="s">
        <v>267</v>
      </c>
      <c r="N5420" t="s">
        <v>267</v>
      </c>
      <c r="O5420" t="s">
        <v>267</v>
      </c>
      <c r="P5420">
        <v>0</v>
      </c>
      <c r="Q5420">
        <v>1</v>
      </c>
      <c r="R5420">
        <v>0</v>
      </c>
      <c r="S5420" t="s">
        <v>267</v>
      </c>
      <c r="T5420" t="s">
        <v>267</v>
      </c>
      <c r="U5420" t="s">
        <v>20759</v>
      </c>
      <c r="V5420" t="b">
        <v>0</v>
      </c>
      <c r="W5420" t="s">
        <v>20760</v>
      </c>
      <c r="X5420">
        <v>0</v>
      </c>
      <c r="Y5420" t="s">
        <v>265</v>
      </c>
      <c r="Z5420" t="s">
        <v>265</v>
      </c>
      <c r="AA5420" t="s">
        <v>265</v>
      </c>
      <c r="AB5420" t="s">
        <v>265</v>
      </c>
      <c r="AC5420" t="s">
        <v>265</v>
      </c>
      <c r="AD5420" t="s">
        <v>265</v>
      </c>
      <c r="AE5420" t="s">
        <v>265</v>
      </c>
      <c r="AF5420" t="s">
        <v>267</v>
      </c>
      <c r="AG5420" t="s">
        <v>265</v>
      </c>
      <c r="AH5420" t="s">
        <v>265</v>
      </c>
      <c r="AI5420" t="s">
        <v>265</v>
      </c>
      <c r="AJ5420" t="s">
        <v>265</v>
      </c>
      <c r="AL5420" t="str">
        <f>IF(Sudan_News12[[#This Row],[relevancy_classification_english]]="Relevant","مناسب",IF(Sudan_News12[[#This Row],[relevancy_classification_english]]="Relevant","عَرَضِيّ",""))</f>
        <v/>
      </c>
      <c r="AN5420" t="str">
        <f>IF(Sudan_News12[[#This Row],[sentiment_analysis_english]]="Negative","سلبي",IF(Sudan_News12[[#This Row],[sentiment_analysis_english]]="Neutral","حيادي",IF(Sudan_News12[[#This Row],[sentiment_analysis_english]]="Positive","إيجابي","")))</f>
        <v/>
      </c>
      <c r="AO5420" t="e">
        <f>INDEX(TextClassificationList[],MATCH(Sudan_News12[[#This Row],[text_classification_arabic]],TextClassificationList[text_classification_arabic],0),1)</f>
        <v>#N/A</v>
      </c>
      <c r="AQ5420" t="e">
        <f>INDEX(TextClassificationList[],MATCH(Sudan_News12[[#This Row],[text_classification_arabic2]],TextClassificationList[text_classification_arabic],0),1)</f>
        <v>#N/A</v>
      </c>
      <c r="AS5420" t="e">
        <f>INDEX(TextClassificationList[],MATCH(Sudan_News12[[#This Row],[text_classification_arabic3]],TextClassificationList[text_classification_arabic],0),1)</f>
        <v>#N/A</v>
      </c>
      <c r="AU5420" t="e">
        <f>INDEX(TextClassificationList[],MATCH(Sudan_News12[[#This Row],[text_classification_arabic4]],TextClassificationList[text_classification_arabic],0),1)</f>
        <v>#N/A</v>
      </c>
      <c r="AW5420" t="e">
        <f>INDEX(TextClassificationList[],MATCH(Sudan_News12[[#This Row],[text_classification_arabic5]],TextClassificationList[text_classification_arabic],0),1)</f>
        <v>#N/A</v>
      </c>
    </row>
    <row r="5421" spans="1:49" x14ac:dyDescent="0.2">
      <c r="A5421">
        <v>1.0693467878514647E+18</v>
      </c>
      <c r="B5421">
        <v>1.0693467878514647E+18</v>
      </c>
      <c r="C5421" t="s">
        <v>20761</v>
      </c>
      <c r="D5421" s="1">
        <v>43436</v>
      </c>
      <c r="E5421" s="2">
        <v>0.98976851851851855</v>
      </c>
      <c r="F5421">
        <v>200</v>
      </c>
      <c r="G5421">
        <v>1889611729</v>
      </c>
      <c r="H5421" t="s">
        <v>354</v>
      </c>
      <c r="I5421" t="s">
        <v>355</v>
      </c>
      <c r="J5421" t="s">
        <v>265</v>
      </c>
      <c r="K5421" t="s">
        <v>20762</v>
      </c>
      <c r="L5421" t="s">
        <v>266</v>
      </c>
      <c r="M5421" t="s">
        <v>267</v>
      </c>
      <c r="N5421" t="s">
        <v>267</v>
      </c>
      <c r="O5421" t="s">
        <v>267</v>
      </c>
      <c r="P5421">
        <v>0</v>
      </c>
      <c r="Q5421">
        <v>0</v>
      </c>
      <c r="R5421">
        <v>0</v>
      </c>
      <c r="S5421" t="s">
        <v>267</v>
      </c>
      <c r="T5421" t="s">
        <v>267</v>
      </c>
      <c r="U5421" t="s">
        <v>20763</v>
      </c>
      <c r="V5421" t="b">
        <v>0</v>
      </c>
      <c r="W5421" t="s">
        <v>20764</v>
      </c>
      <c r="X5421">
        <v>0</v>
      </c>
      <c r="Y5421" t="s">
        <v>265</v>
      </c>
      <c r="Z5421" t="s">
        <v>265</v>
      </c>
      <c r="AA5421" t="s">
        <v>265</v>
      </c>
      <c r="AB5421" t="s">
        <v>265</v>
      </c>
      <c r="AC5421" t="s">
        <v>265</v>
      </c>
      <c r="AD5421" t="s">
        <v>265</v>
      </c>
      <c r="AE5421" t="s">
        <v>265</v>
      </c>
      <c r="AF5421" t="s">
        <v>267</v>
      </c>
      <c r="AG5421" t="s">
        <v>265</v>
      </c>
      <c r="AH5421" t="s">
        <v>265</v>
      </c>
      <c r="AI5421" t="s">
        <v>265</v>
      </c>
      <c r="AJ5421" t="s">
        <v>265</v>
      </c>
      <c r="AL5421" t="str">
        <f>IF(Sudan_News12[[#This Row],[relevancy_classification_english]]="Relevant","مناسب",IF(Sudan_News12[[#This Row],[relevancy_classification_english]]="Relevant","عَرَضِيّ",""))</f>
        <v/>
      </c>
      <c r="AN5421" t="str">
        <f>IF(Sudan_News12[[#This Row],[sentiment_analysis_english]]="Negative","سلبي",IF(Sudan_News12[[#This Row],[sentiment_analysis_english]]="Neutral","حيادي",IF(Sudan_News12[[#This Row],[sentiment_analysis_english]]="Positive","إيجابي","")))</f>
        <v/>
      </c>
      <c r="AO5421" t="e">
        <f>INDEX(TextClassificationList[],MATCH(Sudan_News12[[#This Row],[text_classification_arabic]],TextClassificationList[text_classification_arabic],0),1)</f>
        <v>#N/A</v>
      </c>
      <c r="AQ5421" t="e">
        <f>INDEX(TextClassificationList[],MATCH(Sudan_News12[[#This Row],[text_classification_arabic2]],TextClassificationList[text_classification_arabic],0),1)</f>
        <v>#N/A</v>
      </c>
      <c r="AS5421" t="e">
        <f>INDEX(TextClassificationList[],MATCH(Sudan_News12[[#This Row],[text_classification_arabic3]],TextClassificationList[text_classification_arabic],0),1)</f>
        <v>#N/A</v>
      </c>
      <c r="AU5421" t="e">
        <f>INDEX(TextClassificationList[],MATCH(Sudan_News12[[#This Row],[text_classification_arabic4]],TextClassificationList[text_classification_arabic],0),1)</f>
        <v>#N/A</v>
      </c>
      <c r="AW5421" t="e">
        <f>INDEX(TextClassificationList[],MATCH(Sudan_News12[[#This Row],[text_classification_arabic5]],TextClassificationList[text_classification_arabic],0),1)</f>
        <v>#N/A</v>
      </c>
    </row>
    <row r="5422" spans="1:49" x14ac:dyDescent="0.2">
      <c r="A5422">
        <v>1.069345974349439E+18</v>
      </c>
      <c r="B5422">
        <v>1.069345974349439E+18</v>
      </c>
      <c r="C5422" t="s">
        <v>20765</v>
      </c>
      <c r="D5422" s="1">
        <v>43436</v>
      </c>
      <c r="E5422" s="2">
        <v>0.98752314814814812</v>
      </c>
      <c r="F5422">
        <v>200</v>
      </c>
      <c r="G5422">
        <v>1889611729</v>
      </c>
      <c r="H5422" t="s">
        <v>354</v>
      </c>
      <c r="I5422" t="s">
        <v>355</v>
      </c>
      <c r="J5422" t="s">
        <v>265</v>
      </c>
      <c r="K5422" t="s">
        <v>20766</v>
      </c>
      <c r="L5422" t="s">
        <v>266</v>
      </c>
      <c r="M5422" t="s">
        <v>267</v>
      </c>
      <c r="N5422" t="s">
        <v>267</v>
      </c>
      <c r="O5422" t="s">
        <v>20767</v>
      </c>
      <c r="P5422">
        <v>0</v>
      </c>
      <c r="Q5422">
        <v>6</v>
      </c>
      <c r="R5422">
        <v>5</v>
      </c>
      <c r="S5422" t="s">
        <v>269</v>
      </c>
      <c r="T5422" t="s">
        <v>267</v>
      </c>
      <c r="U5422" t="s">
        <v>20768</v>
      </c>
      <c r="V5422" t="b">
        <v>0</v>
      </c>
      <c r="W5422" t="s">
        <v>265</v>
      </c>
      <c r="X5422">
        <v>1</v>
      </c>
      <c r="Y5422" t="s">
        <v>20769</v>
      </c>
      <c r="Z5422" t="s">
        <v>265</v>
      </c>
      <c r="AA5422" t="s">
        <v>265</v>
      </c>
      <c r="AB5422" t="s">
        <v>265</v>
      </c>
      <c r="AC5422" t="s">
        <v>265</v>
      </c>
      <c r="AD5422" t="s">
        <v>265</v>
      </c>
      <c r="AE5422" t="s">
        <v>265</v>
      </c>
      <c r="AF5422" t="s">
        <v>267</v>
      </c>
      <c r="AG5422" t="s">
        <v>265</v>
      </c>
      <c r="AH5422" t="s">
        <v>265</v>
      </c>
      <c r="AI5422" t="s">
        <v>265</v>
      </c>
      <c r="AJ5422" t="s">
        <v>265</v>
      </c>
      <c r="AL5422" t="str">
        <f>IF(Sudan_News12[[#This Row],[relevancy_classification_english]]="Relevant","مناسب",IF(Sudan_News12[[#This Row],[relevancy_classification_english]]="Relevant","عَرَضِيّ",""))</f>
        <v/>
      </c>
      <c r="AN5422" t="str">
        <f>IF(Sudan_News12[[#This Row],[sentiment_analysis_english]]="Negative","سلبي",IF(Sudan_News12[[#This Row],[sentiment_analysis_english]]="Neutral","حيادي",IF(Sudan_News12[[#This Row],[sentiment_analysis_english]]="Positive","إيجابي","")))</f>
        <v/>
      </c>
      <c r="AO5422" t="e">
        <f>INDEX(TextClassificationList[],MATCH(Sudan_News12[[#This Row],[text_classification_arabic]],TextClassificationList[text_classification_arabic],0),1)</f>
        <v>#N/A</v>
      </c>
      <c r="AQ5422" t="e">
        <f>INDEX(TextClassificationList[],MATCH(Sudan_News12[[#This Row],[text_classification_arabic2]],TextClassificationList[text_classification_arabic],0),1)</f>
        <v>#N/A</v>
      </c>
      <c r="AS5422" t="e">
        <f>INDEX(TextClassificationList[],MATCH(Sudan_News12[[#This Row],[text_classification_arabic3]],TextClassificationList[text_classification_arabic],0),1)</f>
        <v>#N/A</v>
      </c>
      <c r="AU5422" t="e">
        <f>INDEX(TextClassificationList[],MATCH(Sudan_News12[[#This Row],[text_classification_arabic4]],TextClassificationList[text_classification_arabic],0),1)</f>
        <v>#N/A</v>
      </c>
      <c r="AW5422" t="e">
        <f>INDEX(TextClassificationList[],MATCH(Sudan_News12[[#This Row],[text_classification_arabic5]],TextClassificationList[text_classification_arabic],0),1)</f>
        <v>#N/A</v>
      </c>
    </row>
    <row r="5423" spans="1:49" x14ac:dyDescent="0.2">
      <c r="A5423">
        <v>1.0693455094820905E+18</v>
      </c>
      <c r="B5423">
        <v>1.0693455094820905E+18</v>
      </c>
      <c r="C5423" t="s">
        <v>20770</v>
      </c>
      <c r="D5423" s="1">
        <v>43436</v>
      </c>
      <c r="E5423" s="2">
        <v>0.98623842592592592</v>
      </c>
      <c r="F5423">
        <v>200</v>
      </c>
      <c r="G5423">
        <v>1889611729</v>
      </c>
      <c r="H5423" t="s">
        <v>354</v>
      </c>
      <c r="I5423" t="s">
        <v>355</v>
      </c>
      <c r="J5423" t="s">
        <v>265</v>
      </c>
      <c r="K5423" t="s">
        <v>20771</v>
      </c>
      <c r="L5423" t="s">
        <v>266</v>
      </c>
      <c r="M5423" t="s">
        <v>267</v>
      </c>
      <c r="N5423" t="s">
        <v>267</v>
      </c>
      <c r="O5423" t="s">
        <v>267</v>
      </c>
      <c r="P5423">
        <v>0</v>
      </c>
      <c r="Q5423">
        <v>0</v>
      </c>
      <c r="R5423">
        <v>0</v>
      </c>
      <c r="S5423" t="s">
        <v>267</v>
      </c>
      <c r="T5423" t="s">
        <v>267</v>
      </c>
      <c r="U5423" t="s">
        <v>20772</v>
      </c>
      <c r="V5423" t="b">
        <v>0</v>
      </c>
      <c r="W5423" t="s">
        <v>20773</v>
      </c>
      <c r="X5423">
        <v>0</v>
      </c>
      <c r="Y5423" t="s">
        <v>265</v>
      </c>
      <c r="Z5423" t="s">
        <v>265</v>
      </c>
      <c r="AA5423" t="s">
        <v>265</v>
      </c>
      <c r="AB5423" t="s">
        <v>265</v>
      </c>
      <c r="AC5423" t="s">
        <v>265</v>
      </c>
      <c r="AD5423" t="s">
        <v>265</v>
      </c>
      <c r="AE5423" t="s">
        <v>265</v>
      </c>
      <c r="AF5423" t="s">
        <v>267</v>
      </c>
      <c r="AG5423" t="s">
        <v>265</v>
      </c>
      <c r="AH5423" t="s">
        <v>265</v>
      </c>
      <c r="AI5423" t="s">
        <v>265</v>
      </c>
      <c r="AJ5423" t="s">
        <v>265</v>
      </c>
      <c r="AL5423" t="str">
        <f>IF(Sudan_News12[[#This Row],[relevancy_classification_english]]="Relevant","مناسب",IF(Sudan_News12[[#This Row],[relevancy_classification_english]]="Relevant","عَرَضِيّ",""))</f>
        <v/>
      </c>
      <c r="AN5423" t="str">
        <f>IF(Sudan_News12[[#This Row],[sentiment_analysis_english]]="Negative","سلبي",IF(Sudan_News12[[#This Row],[sentiment_analysis_english]]="Neutral","حيادي",IF(Sudan_News12[[#This Row],[sentiment_analysis_english]]="Positive","إيجابي","")))</f>
        <v/>
      </c>
      <c r="AO5423" t="e">
        <f>INDEX(TextClassificationList[],MATCH(Sudan_News12[[#This Row],[text_classification_arabic]],TextClassificationList[text_classification_arabic],0),1)</f>
        <v>#N/A</v>
      </c>
      <c r="AQ5423" t="e">
        <f>INDEX(TextClassificationList[],MATCH(Sudan_News12[[#This Row],[text_classification_arabic2]],TextClassificationList[text_classification_arabic],0),1)</f>
        <v>#N/A</v>
      </c>
      <c r="AS5423" t="e">
        <f>INDEX(TextClassificationList[],MATCH(Sudan_News12[[#This Row],[text_classification_arabic3]],TextClassificationList[text_classification_arabic],0),1)</f>
        <v>#N/A</v>
      </c>
      <c r="AU5423" t="e">
        <f>INDEX(TextClassificationList[],MATCH(Sudan_News12[[#This Row],[text_classification_arabic4]],TextClassificationList[text_classification_arabic],0),1)</f>
        <v>#N/A</v>
      </c>
      <c r="AW5423" t="e">
        <f>INDEX(TextClassificationList[],MATCH(Sudan_News12[[#This Row],[text_classification_arabic5]],TextClassificationList[text_classification_arabic],0),1)</f>
        <v>#N/A</v>
      </c>
    </row>
    <row r="5424" spans="1:49" x14ac:dyDescent="0.2">
      <c r="A5424">
        <v>1.0691760790243123E+18</v>
      </c>
      <c r="B5424">
        <v>1.0691760790243123E+18</v>
      </c>
      <c r="C5424" t="s">
        <v>20774</v>
      </c>
      <c r="D5424" s="1">
        <v>43436</v>
      </c>
      <c r="E5424" s="2">
        <v>0.51870370370370367</v>
      </c>
      <c r="F5424">
        <v>200</v>
      </c>
      <c r="G5424">
        <v>1889611729</v>
      </c>
      <c r="H5424" t="s">
        <v>354</v>
      </c>
      <c r="I5424" t="s">
        <v>355</v>
      </c>
      <c r="J5424" t="s">
        <v>265</v>
      </c>
      <c r="K5424" t="s">
        <v>20775</v>
      </c>
      <c r="L5424" t="s">
        <v>266</v>
      </c>
      <c r="M5424" t="s">
        <v>267</v>
      </c>
      <c r="N5424" t="s">
        <v>267</v>
      </c>
      <c r="O5424" t="s">
        <v>20776</v>
      </c>
      <c r="P5424">
        <v>1</v>
      </c>
      <c r="Q5424">
        <v>12</v>
      </c>
      <c r="R5424">
        <v>11</v>
      </c>
      <c r="S5424" t="s">
        <v>267</v>
      </c>
      <c r="T5424" t="s">
        <v>267</v>
      </c>
      <c r="U5424" t="s">
        <v>20777</v>
      </c>
      <c r="V5424" t="b">
        <v>0</v>
      </c>
      <c r="W5424" t="s">
        <v>265</v>
      </c>
      <c r="X5424">
        <v>1</v>
      </c>
      <c r="Y5424" t="s">
        <v>20778</v>
      </c>
      <c r="Z5424" t="s">
        <v>265</v>
      </c>
      <c r="AA5424" t="s">
        <v>265</v>
      </c>
      <c r="AB5424" t="s">
        <v>265</v>
      </c>
      <c r="AC5424" t="s">
        <v>265</v>
      </c>
      <c r="AD5424" t="s">
        <v>265</v>
      </c>
      <c r="AE5424" t="s">
        <v>265</v>
      </c>
      <c r="AF5424" t="s">
        <v>267</v>
      </c>
      <c r="AG5424" t="s">
        <v>265</v>
      </c>
      <c r="AH5424" t="s">
        <v>265</v>
      </c>
      <c r="AI5424" t="s">
        <v>265</v>
      </c>
      <c r="AJ5424" t="s">
        <v>265</v>
      </c>
      <c r="AL5424" t="str">
        <f>IF(Sudan_News12[[#This Row],[relevancy_classification_english]]="Relevant","مناسب",IF(Sudan_News12[[#This Row],[relevancy_classification_english]]="Relevant","عَرَضِيّ",""))</f>
        <v/>
      </c>
      <c r="AN5424" t="str">
        <f>IF(Sudan_News12[[#This Row],[sentiment_analysis_english]]="Negative","سلبي",IF(Sudan_News12[[#This Row],[sentiment_analysis_english]]="Neutral","حيادي",IF(Sudan_News12[[#This Row],[sentiment_analysis_english]]="Positive","إيجابي","")))</f>
        <v/>
      </c>
      <c r="AO5424" t="e">
        <f>INDEX(TextClassificationList[],MATCH(Sudan_News12[[#This Row],[text_classification_arabic]],TextClassificationList[text_classification_arabic],0),1)</f>
        <v>#N/A</v>
      </c>
      <c r="AQ5424" t="e">
        <f>INDEX(TextClassificationList[],MATCH(Sudan_News12[[#This Row],[text_classification_arabic2]],TextClassificationList[text_classification_arabic],0),1)</f>
        <v>#N/A</v>
      </c>
      <c r="AS5424" t="e">
        <f>INDEX(TextClassificationList[],MATCH(Sudan_News12[[#This Row],[text_classification_arabic3]],TextClassificationList[text_classification_arabic],0),1)</f>
        <v>#N/A</v>
      </c>
      <c r="AU5424" t="e">
        <f>INDEX(TextClassificationList[],MATCH(Sudan_News12[[#This Row],[text_classification_arabic4]],TextClassificationList[text_classification_arabic],0),1)</f>
        <v>#N/A</v>
      </c>
      <c r="AW5424" t="e">
        <f>INDEX(TextClassificationList[],MATCH(Sudan_News12[[#This Row],[text_classification_arabic5]],TextClassificationList[text_classification_arabic],0),1)</f>
        <v>#N/A</v>
      </c>
    </row>
    <row r="5425" spans="1:49" x14ac:dyDescent="0.2">
      <c r="A5425">
        <v>1.0691744962786017E+18</v>
      </c>
      <c r="B5425">
        <v>1.0691001611027661E+18</v>
      </c>
      <c r="C5425" t="s">
        <v>20779</v>
      </c>
      <c r="D5425" s="1">
        <v>43436</v>
      </c>
      <c r="E5425" s="2">
        <v>0.51432870370370365</v>
      </c>
      <c r="F5425">
        <v>200</v>
      </c>
      <c r="G5425">
        <v>1889611729</v>
      </c>
      <c r="H5425" t="s">
        <v>354</v>
      </c>
      <c r="I5425" t="s">
        <v>355</v>
      </c>
      <c r="J5425" t="s">
        <v>265</v>
      </c>
      <c r="K5425" t="s">
        <v>20780</v>
      </c>
      <c r="L5425" t="s">
        <v>266</v>
      </c>
      <c r="M5425" t="s">
        <v>267</v>
      </c>
      <c r="N5425" t="s">
        <v>267</v>
      </c>
      <c r="O5425" t="s">
        <v>267</v>
      </c>
      <c r="P5425">
        <v>1</v>
      </c>
      <c r="Q5425">
        <v>0</v>
      </c>
      <c r="R5425">
        <v>2</v>
      </c>
      <c r="S5425" t="s">
        <v>267</v>
      </c>
      <c r="T5425" t="s">
        <v>267</v>
      </c>
      <c r="U5425" t="s">
        <v>20781</v>
      </c>
      <c r="V5425" t="b">
        <v>0</v>
      </c>
      <c r="W5425" t="s">
        <v>265</v>
      </c>
      <c r="X5425">
        <v>0</v>
      </c>
      <c r="Y5425" t="s">
        <v>265</v>
      </c>
      <c r="Z5425" t="s">
        <v>265</v>
      </c>
      <c r="AA5425" t="s">
        <v>265</v>
      </c>
      <c r="AB5425" t="s">
        <v>265</v>
      </c>
      <c r="AC5425" t="s">
        <v>265</v>
      </c>
      <c r="AD5425" t="s">
        <v>265</v>
      </c>
      <c r="AE5425" t="s">
        <v>265</v>
      </c>
      <c r="AF5425" t="s">
        <v>19315</v>
      </c>
      <c r="AG5425" t="s">
        <v>265</v>
      </c>
      <c r="AH5425" t="s">
        <v>265</v>
      </c>
      <c r="AI5425" t="s">
        <v>265</v>
      </c>
      <c r="AJ5425" t="s">
        <v>265</v>
      </c>
      <c r="AL5425" t="str">
        <f>IF(Sudan_News12[[#This Row],[relevancy_classification_english]]="Relevant","مناسب",IF(Sudan_News12[[#This Row],[relevancy_classification_english]]="Relevant","عَرَضِيّ",""))</f>
        <v/>
      </c>
      <c r="AN5425" t="str">
        <f>IF(Sudan_News12[[#This Row],[sentiment_analysis_english]]="Negative","سلبي",IF(Sudan_News12[[#This Row],[sentiment_analysis_english]]="Neutral","حيادي",IF(Sudan_News12[[#This Row],[sentiment_analysis_english]]="Positive","إيجابي","")))</f>
        <v/>
      </c>
      <c r="AO5425" t="e">
        <f>INDEX(TextClassificationList[],MATCH(Sudan_News12[[#This Row],[text_classification_arabic]],TextClassificationList[text_classification_arabic],0),1)</f>
        <v>#N/A</v>
      </c>
      <c r="AQ5425" t="e">
        <f>INDEX(TextClassificationList[],MATCH(Sudan_News12[[#This Row],[text_classification_arabic2]],TextClassificationList[text_classification_arabic],0),1)</f>
        <v>#N/A</v>
      </c>
      <c r="AS5425" t="e">
        <f>INDEX(TextClassificationList[],MATCH(Sudan_News12[[#This Row],[text_classification_arabic3]],TextClassificationList[text_classification_arabic],0),1)</f>
        <v>#N/A</v>
      </c>
      <c r="AU5425" t="e">
        <f>INDEX(TextClassificationList[],MATCH(Sudan_News12[[#This Row],[text_classification_arabic4]],TextClassificationList[text_classification_arabic],0),1)</f>
        <v>#N/A</v>
      </c>
      <c r="AW5425" t="e">
        <f>INDEX(TextClassificationList[],MATCH(Sudan_News12[[#This Row],[text_classification_arabic5]],TextClassificationList[text_classification_arabic],0),1)</f>
        <v>#N/A</v>
      </c>
    </row>
    <row r="5426" spans="1:49" x14ac:dyDescent="0.2">
      <c r="A5426">
        <v>1.0689181265769021E+18</v>
      </c>
      <c r="B5426">
        <v>1.0685788810688102E+18</v>
      </c>
      <c r="C5426" t="s">
        <v>20782</v>
      </c>
      <c r="D5426" s="1">
        <v>43435</v>
      </c>
      <c r="E5426" s="2">
        <v>0.80688657407407405</v>
      </c>
      <c r="F5426">
        <v>200</v>
      </c>
      <c r="G5426">
        <v>1889611729</v>
      </c>
      <c r="H5426" t="s">
        <v>354</v>
      </c>
      <c r="I5426" t="s">
        <v>355</v>
      </c>
      <c r="J5426" t="s">
        <v>265</v>
      </c>
      <c r="K5426" t="s">
        <v>20783</v>
      </c>
      <c r="L5426" t="s">
        <v>266</v>
      </c>
      <c r="M5426" t="s">
        <v>267</v>
      </c>
      <c r="N5426" t="s">
        <v>267</v>
      </c>
      <c r="O5426" t="s">
        <v>267</v>
      </c>
      <c r="P5426">
        <v>0</v>
      </c>
      <c r="Q5426">
        <v>0</v>
      </c>
      <c r="R5426">
        <v>0</v>
      </c>
      <c r="S5426" t="s">
        <v>267</v>
      </c>
      <c r="T5426" t="s">
        <v>267</v>
      </c>
      <c r="U5426" t="s">
        <v>20784</v>
      </c>
      <c r="V5426" t="b">
        <v>0</v>
      </c>
      <c r="W5426" t="s">
        <v>265</v>
      </c>
      <c r="X5426">
        <v>0</v>
      </c>
      <c r="Y5426" t="s">
        <v>265</v>
      </c>
      <c r="Z5426" t="s">
        <v>265</v>
      </c>
      <c r="AA5426" t="s">
        <v>265</v>
      </c>
      <c r="AB5426" t="s">
        <v>265</v>
      </c>
      <c r="AC5426" t="s">
        <v>265</v>
      </c>
      <c r="AD5426" t="s">
        <v>265</v>
      </c>
      <c r="AE5426" t="s">
        <v>265</v>
      </c>
      <c r="AF5426" t="s">
        <v>267</v>
      </c>
      <c r="AG5426" t="s">
        <v>265</v>
      </c>
      <c r="AH5426" t="s">
        <v>265</v>
      </c>
      <c r="AI5426" t="s">
        <v>265</v>
      </c>
      <c r="AJ5426" t="s">
        <v>265</v>
      </c>
      <c r="AL5426" t="str">
        <f>IF(Sudan_News12[[#This Row],[relevancy_classification_english]]="Relevant","مناسب",IF(Sudan_News12[[#This Row],[relevancy_classification_english]]="Relevant","عَرَضِيّ",""))</f>
        <v/>
      </c>
      <c r="AN5426" t="str">
        <f>IF(Sudan_News12[[#This Row],[sentiment_analysis_english]]="Negative","سلبي",IF(Sudan_News12[[#This Row],[sentiment_analysis_english]]="Neutral","حيادي",IF(Sudan_News12[[#This Row],[sentiment_analysis_english]]="Positive","إيجابي","")))</f>
        <v/>
      </c>
      <c r="AO5426" t="e">
        <f>INDEX(TextClassificationList[],MATCH(Sudan_News12[[#This Row],[text_classification_arabic]],TextClassificationList[text_classification_arabic],0),1)</f>
        <v>#N/A</v>
      </c>
      <c r="AQ5426" t="e">
        <f>INDEX(TextClassificationList[],MATCH(Sudan_News12[[#This Row],[text_classification_arabic2]],TextClassificationList[text_classification_arabic],0),1)</f>
        <v>#N/A</v>
      </c>
      <c r="AS5426" t="e">
        <f>INDEX(TextClassificationList[],MATCH(Sudan_News12[[#This Row],[text_classification_arabic3]],TextClassificationList[text_classification_arabic],0),1)</f>
        <v>#N/A</v>
      </c>
      <c r="AU5426" t="e">
        <f>INDEX(TextClassificationList[],MATCH(Sudan_News12[[#This Row],[text_classification_arabic4]],TextClassificationList[text_classification_arabic],0),1)</f>
        <v>#N/A</v>
      </c>
      <c r="AW5426" t="e">
        <f>INDEX(TextClassificationList[],MATCH(Sudan_News12[[#This Row],[text_classification_arabic5]],TextClassificationList[text_classification_arabic],0),1)</f>
        <v>#N/A</v>
      </c>
    </row>
    <row r="5427" spans="1:49" x14ac:dyDescent="0.2">
      <c r="A5427">
        <v>1.0688766202729349E+18</v>
      </c>
      <c r="B5427">
        <v>1.0682908804638761E+18</v>
      </c>
      <c r="C5427" t="s">
        <v>20785</v>
      </c>
      <c r="D5427" s="1">
        <v>43435</v>
      </c>
      <c r="E5427" s="2">
        <v>0.69234953703703705</v>
      </c>
      <c r="F5427">
        <v>200</v>
      </c>
      <c r="G5427">
        <v>1889611729</v>
      </c>
      <c r="H5427" t="s">
        <v>354</v>
      </c>
      <c r="I5427" t="s">
        <v>355</v>
      </c>
      <c r="J5427" t="s">
        <v>265</v>
      </c>
      <c r="K5427" t="s">
        <v>20786</v>
      </c>
      <c r="L5427" t="s">
        <v>266</v>
      </c>
      <c r="M5427" t="s">
        <v>267</v>
      </c>
      <c r="N5427" t="s">
        <v>267</v>
      </c>
      <c r="O5427" t="s">
        <v>20787</v>
      </c>
      <c r="P5427">
        <v>0</v>
      </c>
      <c r="Q5427">
        <v>0</v>
      </c>
      <c r="R5427">
        <v>0</v>
      </c>
      <c r="S5427" t="s">
        <v>267</v>
      </c>
      <c r="T5427" t="s">
        <v>267</v>
      </c>
      <c r="U5427" t="s">
        <v>20788</v>
      </c>
      <c r="V5427" t="b">
        <v>0</v>
      </c>
      <c r="W5427" t="s">
        <v>265</v>
      </c>
      <c r="X5427">
        <v>1</v>
      </c>
      <c r="Y5427" t="s">
        <v>20789</v>
      </c>
      <c r="Z5427" t="s">
        <v>265</v>
      </c>
      <c r="AA5427" t="s">
        <v>265</v>
      </c>
      <c r="AB5427" t="s">
        <v>265</v>
      </c>
      <c r="AC5427" t="s">
        <v>265</v>
      </c>
      <c r="AD5427" t="s">
        <v>265</v>
      </c>
      <c r="AE5427" t="s">
        <v>265</v>
      </c>
      <c r="AF5427" t="s">
        <v>267</v>
      </c>
      <c r="AG5427" t="s">
        <v>265</v>
      </c>
      <c r="AH5427" t="s">
        <v>265</v>
      </c>
      <c r="AI5427" t="s">
        <v>265</v>
      </c>
      <c r="AJ5427" t="s">
        <v>265</v>
      </c>
      <c r="AL5427" t="str">
        <f>IF(Sudan_News12[[#This Row],[relevancy_classification_english]]="Relevant","مناسب",IF(Sudan_News12[[#This Row],[relevancy_classification_english]]="Relevant","عَرَضِيّ",""))</f>
        <v/>
      </c>
      <c r="AN5427" t="str">
        <f>IF(Sudan_News12[[#This Row],[sentiment_analysis_english]]="Negative","سلبي",IF(Sudan_News12[[#This Row],[sentiment_analysis_english]]="Neutral","حيادي",IF(Sudan_News12[[#This Row],[sentiment_analysis_english]]="Positive","إيجابي","")))</f>
        <v/>
      </c>
      <c r="AO5427" t="e">
        <f>INDEX(TextClassificationList[],MATCH(Sudan_News12[[#This Row],[text_classification_arabic]],TextClassificationList[text_classification_arabic],0),1)</f>
        <v>#N/A</v>
      </c>
      <c r="AQ5427" t="e">
        <f>INDEX(TextClassificationList[],MATCH(Sudan_News12[[#This Row],[text_classification_arabic2]],TextClassificationList[text_classification_arabic],0),1)</f>
        <v>#N/A</v>
      </c>
      <c r="AS5427" t="e">
        <f>INDEX(TextClassificationList[],MATCH(Sudan_News12[[#This Row],[text_classification_arabic3]],TextClassificationList[text_classification_arabic],0),1)</f>
        <v>#N/A</v>
      </c>
      <c r="AU5427" t="e">
        <f>INDEX(TextClassificationList[],MATCH(Sudan_News12[[#This Row],[text_classification_arabic4]],TextClassificationList[text_classification_arabic],0),1)</f>
        <v>#N/A</v>
      </c>
      <c r="AW5427" t="e">
        <f>INDEX(TextClassificationList[],MATCH(Sudan_News12[[#This Row],[text_classification_arabic5]],TextClassificationList[text_classification_arabic],0),1)</f>
        <v>#N/A</v>
      </c>
    </row>
    <row r="5428" spans="1:49" x14ac:dyDescent="0.2">
      <c r="A5428">
        <v>1.0688411141516493E+18</v>
      </c>
      <c r="B5428">
        <v>1.0682224094241628E+18</v>
      </c>
      <c r="C5428" t="s">
        <v>20790</v>
      </c>
      <c r="D5428" s="1">
        <v>43435</v>
      </c>
      <c r="E5428" s="2">
        <v>0.59437499999999999</v>
      </c>
      <c r="F5428">
        <v>200</v>
      </c>
      <c r="G5428">
        <v>1889611729</v>
      </c>
      <c r="H5428" t="s">
        <v>354</v>
      </c>
      <c r="I5428" t="s">
        <v>355</v>
      </c>
      <c r="J5428" t="s">
        <v>265</v>
      </c>
      <c r="K5428" t="s">
        <v>20791</v>
      </c>
      <c r="L5428" t="s">
        <v>266</v>
      </c>
      <c r="M5428" t="s">
        <v>267</v>
      </c>
      <c r="N5428" t="s">
        <v>267</v>
      </c>
      <c r="O5428" t="s">
        <v>267</v>
      </c>
      <c r="P5428">
        <v>0</v>
      </c>
      <c r="Q5428">
        <v>0</v>
      </c>
      <c r="R5428">
        <v>0</v>
      </c>
      <c r="S5428" t="s">
        <v>267</v>
      </c>
      <c r="T5428" t="s">
        <v>267</v>
      </c>
      <c r="U5428" t="s">
        <v>20792</v>
      </c>
      <c r="V5428" t="b">
        <v>0</v>
      </c>
      <c r="W5428" t="s">
        <v>265</v>
      </c>
      <c r="X5428">
        <v>0</v>
      </c>
      <c r="Y5428" t="s">
        <v>265</v>
      </c>
      <c r="Z5428" t="s">
        <v>265</v>
      </c>
      <c r="AA5428" t="s">
        <v>265</v>
      </c>
      <c r="AB5428" t="s">
        <v>265</v>
      </c>
      <c r="AC5428" t="s">
        <v>265</v>
      </c>
      <c r="AD5428" t="s">
        <v>265</v>
      </c>
      <c r="AE5428" t="s">
        <v>265</v>
      </c>
      <c r="AF5428" t="s">
        <v>20793</v>
      </c>
      <c r="AG5428" t="s">
        <v>265</v>
      </c>
      <c r="AH5428" t="s">
        <v>265</v>
      </c>
      <c r="AI5428" t="s">
        <v>265</v>
      </c>
      <c r="AJ5428" t="s">
        <v>265</v>
      </c>
      <c r="AL5428" t="str">
        <f>IF(Sudan_News12[[#This Row],[relevancy_classification_english]]="Relevant","مناسب",IF(Sudan_News12[[#This Row],[relevancy_classification_english]]="Relevant","عَرَضِيّ",""))</f>
        <v/>
      </c>
      <c r="AN5428" t="str">
        <f>IF(Sudan_News12[[#This Row],[sentiment_analysis_english]]="Negative","سلبي",IF(Sudan_News12[[#This Row],[sentiment_analysis_english]]="Neutral","حيادي",IF(Sudan_News12[[#This Row],[sentiment_analysis_english]]="Positive","إيجابي","")))</f>
        <v/>
      </c>
      <c r="AO5428" t="e">
        <f>INDEX(TextClassificationList[],MATCH(Sudan_News12[[#This Row],[text_classification_arabic]],TextClassificationList[text_classification_arabic],0),1)</f>
        <v>#N/A</v>
      </c>
      <c r="AQ5428" t="e">
        <f>INDEX(TextClassificationList[],MATCH(Sudan_News12[[#This Row],[text_classification_arabic2]],TextClassificationList[text_classification_arabic],0),1)</f>
        <v>#N/A</v>
      </c>
      <c r="AS5428" t="e">
        <f>INDEX(TextClassificationList[],MATCH(Sudan_News12[[#This Row],[text_classification_arabic3]],TextClassificationList[text_classification_arabic],0),1)</f>
        <v>#N/A</v>
      </c>
      <c r="AU5428" t="e">
        <f>INDEX(TextClassificationList[],MATCH(Sudan_News12[[#This Row],[text_classification_arabic4]],TextClassificationList[text_classification_arabic],0),1)</f>
        <v>#N/A</v>
      </c>
      <c r="AW5428" t="e">
        <f>INDEX(TextClassificationList[],MATCH(Sudan_News12[[#This Row],[text_classification_arabic5]],TextClassificationList[text_classification_arabic],0),1)</f>
        <v>#N/A</v>
      </c>
    </row>
    <row r="5429" spans="1:49" x14ac:dyDescent="0.2">
      <c r="A5429">
        <v>1.0688399065360302E+18</v>
      </c>
      <c r="B5429">
        <v>1.0688399065360302E+18</v>
      </c>
      <c r="C5429" t="s">
        <v>20794</v>
      </c>
      <c r="D5429" s="1">
        <v>43435</v>
      </c>
      <c r="E5429" s="2">
        <v>0.59104166666666669</v>
      </c>
      <c r="F5429">
        <v>200</v>
      </c>
      <c r="G5429">
        <v>1889611729</v>
      </c>
      <c r="H5429" t="s">
        <v>354</v>
      </c>
      <c r="I5429" t="s">
        <v>355</v>
      </c>
      <c r="J5429" t="s">
        <v>265</v>
      </c>
      <c r="K5429" t="s">
        <v>20795</v>
      </c>
      <c r="L5429" t="s">
        <v>266</v>
      </c>
      <c r="M5429" t="s">
        <v>267</v>
      </c>
      <c r="N5429" t="s">
        <v>267</v>
      </c>
      <c r="O5429" t="s">
        <v>267</v>
      </c>
      <c r="P5429">
        <v>1</v>
      </c>
      <c r="Q5429">
        <v>5</v>
      </c>
      <c r="R5429">
        <v>0</v>
      </c>
      <c r="S5429" t="s">
        <v>20796</v>
      </c>
      <c r="T5429" t="s">
        <v>267</v>
      </c>
      <c r="U5429" t="s">
        <v>20797</v>
      </c>
      <c r="V5429" t="b">
        <v>0</v>
      </c>
      <c r="W5429" t="s">
        <v>265</v>
      </c>
      <c r="X5429">
        <v>0</v>
      </c>
      <c r="Y5429" t="s">
        <v>265</v>
      </c>
      <c r="Z5429" t="s">
        <v>265</v>
      </c>
      <c r="AA5429" t="s">
        <v>265</v>
      </c>
      <c r="AB5429" t="s">
        <v>265</v>
      </c>
      <c r="AC5429" t="s">
        <v>265</v>
      </c>
      <c r="AD5429" t="s">
        <v>265</v>
      </c>
      <c r="AE5429" t="s">
        <v>265</v>
      </c>
      <c r="AF5429" t="s">
        <v>267</v>
      </c>
      <c r="AG5429" t="s">
        <v>265</v>
      </c>
      <c r="AH5429" t="s">
        <v>265</v>
      </c>
      <c r="AI5429" t="s">
        <v>265</v>
      </c>
      <c r="AJ5429" t="s">
        <v>265</v>
      </c>
      <c r="AL5429" t="str">
        <f>IF(Sudan_News12[[#This Row],[relevancy_classification_english]]="Relevant","مناسب",IF(Sudan_News12[[#This Row],[relevancy_classification_english]]="Relevant","عَرَضِيّ",""))</f>
        <v/>
      </c>
      <c r="AN5429" t="str">
        <f>IF(Sudan_News12[[#This Row],[sentiment_analysis_english]]="Negative","سلبي",IF(Sudan_News12[[#This Row],[sentiment_analysis_english]]="Neutral","حيادي",IF(Sudan_News12[[#This Row],[sentiment_analysis_english]]="Positive","إيجابي","")))</f>
        <v/>
      </c>
      <c r="AO5429" t="e">
        <f>INDEX(TextClassificationList[],MATCH(Sudan_News12[[#This Row],[text_classification_arabic]],TextClassificationList[text_classification_arabic],0),1)</f>
        <v>#N/A</v>
      </c>
      <c r="AQ5429" t="e">
        <f>INDEX(TextClassificationList[],MATCH(Sudan_News12[[#This Row],[text_classification_arabic2]],TextClassificationList[text_classification_arabic],0),1)</f>
        <v>#N/A</v>
      </c>
      <c r="AS5429" t="e">
        <f>INDEX(TextClassificationList[],MATCH(Sudan_News12[[#This Row],[text_classification_arabic3]],TextClassificationList[text_classification_arabic],0),1)</f>
        <v>#N/A</v>
      </c>
      <c r="AU5429" t="e">
        <f>INDEX(TextClassificationList[],MATCH(Sudan_News12[[#This Row],[text_classification_arabic4]],TextClassificationList[text_classification_arabic],0),1)</f>
        <v>#N/A</v>
      </c>
      <c r="AW5429" t="e">
        <f>INDEX(TextClassificationList[],MATCH(Sudan_News12[[#This Row],[text_classification_arabic5]],TextClassificationList[text_classification_arabic],0),1)</f>
        <v>#N/A</v>
      </c>
    </row>
    <row r="5430" spans="1:49" x14ac:dyDescent="0.2">
      <c r="A5430">
        <v>1.068838969620738E+18</v>
      </c>
      <c r="B5430">
        <v>1.068838969620738E+18</v>
      </c>
      <c r="C5430" t="s">
        <v>20798</v>
      </c>
      <c r="D5430" s="1">
        <v>43435</v>
      </c>
      <c r="E5430" s="2">
        <v>0.58846064814814814</v>
      </c>
      <c r="F5430">
        <v>200</v>
      </c>
      <c r="G5430">
        <v>1889611729</v>
      </c>
      <c r="H5430" t="s">
        <v>354</v>
      </c>
      <c r="I5430" t="s">
        <v>355</v>
      </c>
      <c r="J5430" t="s">
        <v>265</v>
      </c>
      <c r="K5430" t="s">
        <v>20799</v>
      </c>
      <c r="L5430" t="s">
        <v>266</v>
      </c>
      <c r="M5430" t="s">
        <v>267</v>
      </c>
      <c r="N5430" t="s">
        <v>267</v>
      </c>
      <c r="O5430" t="s">
        <v>267</v>
      </c>
      <c r="P5430">
        <v>0</v>
      </c>
      <c r="Q5430">
        <v>0</v>
      </c>
      <c r="R5430">
        <v>0</v>
      </c>
      <c r="S5430" t="s">
        <v>267</v>
      </c>
      <c r="T5430" t="s">
        <v>267</v>
      </c>
      <c r="U5430" t="s">
        <v>20800</v>
      </c>
      <c r="V5430" t="b">
        <v>0</v>
      </c>
      <c r="W5430" t="s">
        <v>20801</v>
      </c>
      <c r="X5430">
        <v>0</v>
      </c>
      <c r="Y5430" t="s">
        <v>265</v>
      </c>
      <c r="Z5430" t="s">
        <v>265</v>
      </c>
      <c r="AA5430" t="s">
        <v>265</v>
      </c>
      <c r="AB5430" t="s">
        <v>265</v>
      </c>
      <c r="AC5430" t="s">
        <v>265</v>
      </c>
      <c r="AD5430" t="s">
        <v>265</v>
      </c>
      <c r="AE5430" t="s">
        <v>265</v>
      </c>
      <c r="AF5430" t="s">
        <v>267</v>
      </c>
      <c r="AG5430" t="s">
        <v>265</v>
      </c>
      <c r="AH5430" t="s">
        <v>265</v>
      </c>
      <c r="AI5430" t="s">
        <v>265</v>
      </c>
      <c r="AJ5430" t="s">
        <v>265</v>
      </c>
      <c r="AL5430" t="str">
        <f>IF(Sudan_News12[[#This Row],[relevancy_classification_english]]="Relevant","مناسب",IF(Sudan_News12[[#This Row],[relevancy_classification_english]]="Relevant","عَرَضِيّ",""))</f>
        <v/>
      </c>
      <c r="AN5430" t="str">
        <f>IF(Sudan_News12[[#This Row],[sentiment_analysis_english]]="Negative","سلبي",IF(Sudan_News12[[#This Row],[sentiment_analysis_english]]="Neutral","حيادي",IF(Sudan_News12[[#This Row],[sentiment_analysis_english]]="Positive","إيجابي","")))</f>
        <v/>
      </c>
      <c r="AO5430" t="e">
        <f>INDEX(TextClassificationList[],MATCH(Sudan_News12[[#This Row],[text_classification_arabic]],TextClassificationList[text_classification_arabic],0),1)</f>
        <v>#N/A</v>
      </c>
      <c r="AQ5430" t="e">
        <f>INDEX(TextClassificationList[],MATCH(Sudan_News12[[#This Row],[text_classification_arabic2]],TextClassificationList[text_classification_arabic],0),1)</f>
        <v>#N/A</v>
      </c>
      <c r="AS5430" t="e">
        <f>INDEX(TextClassificationList[],MATCH(Sudan_News12[[#This Row],[text_classification_arabic3]],TextClassificationList[text_classification_arabic],0),1)</f>
        <v>#N/A</v>
      </c>
      <c r="AU5430" t="e">
        <f>INDEX(TextClassificationList[],MATCH(Sudan_News12[[#This Row],[text_classification_arabic4]],TextClassificationList[text_classification_arabic],0),1)</f>
        <v>#N/A</v>
      </c>
      <c r="AW5430" t="e">
        <f>INDEX(TextClassificationList[],MATCH(Sudan_News12[[#This Row],[text_classification_arabic5]],TextClassificationList[text_classification_arabic],0),1)</f>
        <v>#N/A</v>
      </c>
    </row>
    <row r="5431" spans="1:49" x14ac:dyDescent="0.2">
      <c r="A5431">
        <v>1.0688384964739236E+18</v>
      </c>
      <c r="B5431">
        <v>1.0688384964739236E+18</v>
      </c>
      <c r="C5431" t="s">
        <v>20802</v>
      </c>
      <c r="D5431" s="1">
        <v>43435</v>
      </c>
      <c r="E5431" s="2">
        <v>0.58715277777777775</v>
      </c>
      <c r="F5431">
        <v>200</v>
      </c>
      <c r="G5431">
        <v>1889611729</v>
      </c>
      <c r="H5431" t="s">
        <v>354</v>
      </c>
      <c r="I5431" t="s">
        <v>355</v>
      </c>
      <c r="J5431" t="s">
        <v>265</v>
      </c>
      <c r="K5431" t="s">
        <v>20803</v>
      </c>
      <c r="L5431" t="s">
        <v>266</v>
      </c>
      <c r="M5431" t="s">
        <v>267</v>
      </c>
      <c r="N5431" t="s">
        <v>267</v>
      </c>
      <c r="O5431" t="s">
        <v>20804</v>
      </c>
      <c r="P5431">
        <v>0</v>
      </c>
      <c r="Q5431">
        <v>1</v>
      </c>
      <c r="R5431">
        <v>2</v>
      </c>
      <c r="S5431" t="s">
        <v>267</v>
      </c>
      <c r="T5431" t="s">
        <v>267</v>
      </c>
      <c r="U5431" t="s">
        <v>20805</v>
      </c>
      <c r="V5431" t="b">
        <v>0</v>
      </c>
      <c r="W5431" t="s">
        <v>265</v>
      </c>
      <c r="X5431">
        <v>1</v>
      </c>
      <c r="Y5431" t="s">
        <v>20806</v>
      </c>
      <c r="Z5431" t="s">
        <v>265</v>
      </c>
      <c r="AA5431" t="s">
        <v>265</v>
      </c>
      <c r="AB5431" t="s">
        <v>265</v>
      </c>
      <c r="AC5431" t="s">
        <v>265</v>
      </c>
      <c r="AD5431" t="s">
        <v>265</v>
      </c>
      <c r="AE5431" t="s">
        <v>265</v>
      </c>
      <c r="AF5431" t="s">
        <v>267</v>
      </c>
      <c r="AG5431" t="s">
        <v>265</v>
      </c>
      <c r="AH5431" t="s">
        <v>265</v>
      </c>
      <c r="AI5431" t="s">
        <v>265</v>
      </c>
      <c r="AJ5431" t="s">
        <v>265</v>
      </c>
      <c r="AL5431" t="str">
        <f>IF(Sudan_News12[[#This Row],[relevancy_classification_english]]="Relevant","مناسب",IF(Sudan_News12[[#This Row],[relevancy_classification_english]]="Relevant","عَرَضِيّ",""))</f>
        <v/>
      </c>
      <c r="AN5431" t="str">
        <f>IF(Sudan_News12[[#This Row],[sentiment_analysis_english]]="Negative","سلبي",IF(Sudan_News12[[#This Row],[sentiment_analysis_english]]="Neutral","حيادي",IF(Sudan_News12[[#This Row],[sentiment_analysis_english]]="Positive","إيجابي","")))</f>
        <v/>
      </c>
      <c r="AO5431" t="e">
        <f>INDEX(TextClassificationList[],MATCH(Sudan_News12[[#This Row],[text_classification_arabic]],TextClassificationList[text_classification_arabic],0),1)</f>
        <v>#N/A</v>
      </c>
      <c r="AQ5431" t="e">
        <f>INDEX(TextClassificationList[],MATCH(Sudan_News12[[#This Row],[text_classification_arabic2]],TextClassificationList[text_classification_arabic],0),1)</f>
        <v>#N/A</v>
      </c>
      <c r="AS5431" t="e">
        <f>INDEX(TextClassificationList[],MATCH(Sudan_News12[[#This Row],[text_classification_arabic3]],TextClassificationList[text_classification_arabic],0),1)</f>
        <v>#N/A</v>
      </c>
      <c r="AU5431" t="e">
        <f>INDEX(TextClassificationList[],MATCH(Sudan_News12[[#This Row],[text_classification_arabic4]],TextClassificationList[text_classification_arabic],0),1)</f>
        <v>#N/A</v>
      </c>
      <c r="AW5431" t="e">
        <f>INDEX(TextClassificationList[],MATCH(Sudan_News12[[#This Row],[text_classification_arabic5]],TextClassificationList[text_classification_arabic],0),1)</f>
        <v>#N/A</v>
      </c>
    </row>
    <row r="5432" spans="1:49" x14ac:dyDescent="0.2">
      <c r="A5432">
        <v>1.0688247989214085E+18</v>
      </c>
      <c r="B5432">
        <v>1.068822350160937E+18</v>
      </c>
      <c r="C5432" t="s">
        <v>20807</v>
      </c>
      <c r="D5432" s="1">
        <v>43435</v>
      </c>
      <c r="E5432" s="2">
        <v>0.54935185185185187</v>
      </c>
      <c r="F5432">
        <v>200</v>
      </c>
      <c r="G5432">
        <v>1889611729</v>
      </c>
      <c r="H5432" t="s">
        <v>354</v>
      </c>
      <c r="I5432" t="s">
        <v>355</v>
      </c>
      <c r="J5432" t="s">
        <v>265</v>
      </c>
      <c r="K5432" t="s">
        <v>20808</v>
      </c>
      <c r="L5432" t="s">
        <v>266</v>
      </c>
      <c r="M5432" t="s">
        <v>267</v>
      </c>
      <c r="N5432" t="s">
        <v>267</v>
      </c>
      <c r="O5432" t="s">
        <v>267</v>
      </c>
      <c r="P5432">
        <v>0</v>
      </c>
      <c r="Q5432">
        <v>0</v>
      </c>
      <c r="R5432">
        <v>0</v>
      </c>
      <c r="S5432" t="s">
        <v>267</v>
      </c>
      <c r="T5432" t="s">
        <v>267</v>
      </c>
      <c r="U5432" t="s">
        <v>20809</v>
      </c>
      <c r="V5432" t="b">
        <v>0</v>
      </c>
      <c r="W5432" t="s">
        <v>265</v>
      </c>
      <c r="X5432">
        <v>0</v>
      </c>
      <c r="Y5432" t="s">
        <v>265</v>
      </c>
      <c r="Z5432" t="s">
        <v>265</v>
      </c>
      <c r="AA5432" t="s">
        <v>265</v>
      </c>
      <c r="AB5432" t="s">
        <v>265</v>
      </c>
      <c r="AC5432" t="s">
        <v>265</v>
      </c>
      <c r="AD5432" t="s">
        <v>265</v>
      </c>
      <c r="AE5432" t="s">
        <v>265</v>
      </c>
      <c r="AF5432" t="s">
        <v>20810</v>
      </c>
      <c r="AG5432" t="s">
        <v>265</v>
      </c>
      <c r="AH5432" t="s">
        <v>265</v>
      </c>
      <c r="AI5432" t="s">
        <v>265</v>
      </c>
      <c r="AJ5432" t="s">
        <v>265</v>
      </c>
      <c r="AL5432" t="str">
        <f>IF(Sudan_News12[[#This Row],[relevancy_classification_english]]="Relevant","مناسب",IF(Sudan_News12[[#This Row],[relevancy_classification_english]]="Relevant","عَرَضِيّ",""))</f>
        <v/>
      </c>
      <c r="AN5432" t="str">
        <f>IF(Sudan_News12[[#This Row],[sentiment_analysis_english]]="Negative","سلبي",IF(Sudan_News12[[#This Row],[sentiment_analysis_english]]="Neutral","حيادي",IF(Sudan_News12[[#This Row],[sentiment_analysis_english]]="Positive","إيجابي","")))</f>
        <v/>
      </c>
      <c r="AO5432" t="e">
        <f>INDEX(TextClassificationList[],MATCH(Sudan_News12[[#This Row],[text_classification_arabic]],TextClassificationList[text_classification_arabic],0),1)</f>
        <v>#N/A</v>
      </c>
      <c r="AQ5432" t="e">
        <f>INDEX(TextClassificationList[],MATCH(Sudan_News12[[#This Row],[text_classification_arabic2]],TextClassificationList[text_classification_arabic],0),1)</f>
        <v>#N/A</v>
      </c>
      <c r="AS5432" t="e">
        <f>INDEX(TextClassificationList[],MATCH(Sudan_News12[[#This Row],[text_classification_arabic3]],TextClassificationList[text_classification_arabic],0),1)</f>
        <v>#N/A</v>
      </c>
      <c r="AU5432" t="e">
        <f>INDEX(TextClassificationList[],MATCH(Sudan_News12[[#This Row],[text_classification_arabic4]],TextClassificationList[text_classification_arabic],0),1)</f>
        <v>#N/A</v>
      </c>
      <c r="AW5432" t="e">
        <f>INDEX(TextClassificationList[],MATCH(Sudan_News12[[#This Row],[text_classification_arabic5]],TextClassificationList[text_classification_arabic],0),1)</f>
        <v>#N/A</v>
      </c>
    </row>
    <row r="5433" spans="1:49" x14ac:dyDescent="0.2">
      <c r="A5433">
        <v>1.0688217184987259E+18</v>
      </c>
      <c r="B5433">
        <v>1.0688184380371681E+18</v>
      </c>
      <c r="C5433" t="s">
        <v>20811</v>
      </c>
      <c r="D5433" s="1">
        <v>43435</v>
      </c>
      <c r="E5433" s="2">
        <v>0.54085648148148147</v>
      </c>
      <c r="F5433">
        <v>200</v>
      </c>
      <c r="G5433">
        <v>1889611729</v>
      </c>
      <c r="H5433" t="s">
        <v>354</v>
      </c>
      <c r="I5433" t="s">
        <v>355</v>
      </c>
      <c r="J5433" t="s">
        <v>265</v>
      </c>
      <c r="K5433" t="s">
        <v>20812</v>
      </c>
      <c r="L5433" t="s">
        <v>266</v>
      </c>
      <c r="M5433" t="s">
        <v>267</v>
      </c>
      <c r="N5433" t="s">
        <v>267</v>
      </c>
      <c r="O5433" t="s">
        <v>267</v>
      </c>
      <c r="P5433">
        <v>0</v>
      </c>
      <c r="Q5433">
        <v>2</v>
      </c>
      <c r="R5433">
        <v>0</v>
      </c>
      <c r="S5433" t="s">
        <v>267</v>
      </c>
      <c r="T5433" t="s">
        <v>267</v>
      </c>
      <c r="U5433" t="s">
        <v>20813</v>
      </c>
      <c r="V5433" t="b">
        <v>0</v>
      </c>
      <c r="W5433" t="s">
        <v>265</v>
      </c>
      <c r="X5433">
        <v>0</v>
      </c>
      <c r="Y5433" t="s">
        <v>265</v>
      </c>
      <c r="Z5433" t="s">
        <v>265</v>
      </c>
      <c r="AA5433" t="s">
        <v>265</v>
      </c>
      <c r="AB5433" t="s">
        <v>265</v>
      </c>
      <c r="AC5433" t="s">
        <v>265</v>
      </c>
      <c r="AD5433" t="s">
        <v>265</v>
      </c>
      <c r="AE5433" t="s">
        <v>265</v>
      </c>
      <c r="AF5433" t="s">
        <v>20814</v>
      </c>
      <c r="AG5433" t="s">
        <v>265</v>
      </c>
      <c r="AH5433" t="s">
        <v>265</v>
      </c>
      <c r="AI5433" t="s">
        <v>265</v>
      </c>
      <c r="AJ5433" t="s">
        <v>265</v>
      </c>
      <c r="AL5433" t="str">
        <f>IF(Sudan_News12[[#This Row],[relevancy_classification_english]]="Relevant","مناسب",IF(Sudan_News12[[#This Row],[relevancy_classification_english]]="Relevant","عَرَضِيّ",""))</f>
        <v/>
      </c>
      <c r="AN5433" t="str">
        <f>IF(Sudan_News12[[#This Row],[sentiment_analysis_english]]="Negative","سلبي",IF(Sudan_News12[[#This Row],[sentiment_analysis_english]]="Neutral","حيادي",IF(Sudan_News12[[#This Row],[sentiment_analysis_english]]="Positive","إيجابي","")))</f>
        <v/>
      </c>
      <c r="AO5433" t="e">
        <f>INDEX(TextClassificationList[],MATCH(Sudan_News12[[#This Row],[text_classification_arabic]],TextClassificationList[text_classification_arabic],0),1)</f>
        <v>#N/A</v>
      </c>
      <c r="AQ5433" t="e">
        <f>INDEX(TextClassificationList[],MATCH(Sudan_News12[[#This Row],[text_classification_arabic2]],TextClassificationList[text_classification_arabic],0),1)</f>
        <v>#N/A</v>
      </c>
      <c r="AS5433" t="e">
        <f>INDEX(TextClassificationList[],MATCH(Sudan_News12[[#This Row],[text_classification_arabic3]],TextClassificationList[text_classification_arabic],0),1)</f>
        <v>#N/A</v>
      </c>
      <c r="AU5433" t="e">
        <f>INDEX(TextClassificationList[],MATCH(Sudan_News12[[#This Row],[text_classification_arabic4]],TextClassificationList[text_classification_arabic],0),1)</f>
        <v>#N/A</v>
      </c>
      <c r="AW5433" t="e">
        <f>INDEX(TextClassificationList[],MATCH(Sudan_News12[[#This Row],[text_classification_arabic5]],TextClassificationList[text_classification_arabic],0),1)</f>
        <v>#N/A</v>
      </c>
    </row>
    <row r="5434" spans="1:49" x14ac:dyDescent="0.2">
      <c r="A5434">
        <v>1.0688197953642496E+18</v>
      </c>
      <c r="B5434">
        <v>1.0688149608668774E+18</v>
      </c>
      <c r="C5434" t="s">
        <v>20815</v>
      </c>
      <c r="D5434" s="1">
        <v>43435</v>
      </c>
      <c r="E5434" s="2">
        <v>0.53554398148148152</v>
      </c>
      <c r="F5434">
        <v>200</v>
      </c>
      <c r="G5434">
        <v>1889611729</v>
      </c>
      <c r="H5434" t="s">
        <v>354</v>
      </c>
      <c r="I5434" t="s">
        <v>355</v>
      </c>
      <c r="J5434" t="s">
        <v>265</v>
      </c>
      <c r="K5434" t="s">
        <v>20816</v>
      </c>
      <c r="L5434" t="s">
        <v>266</v>
      </c>
      <c r="M5434" t="s">
        <v>267</v>
      </c>
      <c r="N5434" t="s">
        <v>267</v>
      </c>
      <c r="O5434" t="s">
        <v>267</v>
      </c>
      <c r="P5434">
        <v>0</v>
      </c>
      <c r="Q5434">
        <v>1</v>
      </c>
      <c r="R5434">
        <v>0</v>
      </c>
      <c r="S5434" t="s">
        <v>267</v>
      </c>
      <c r="T5434" t="s">
        <v>267</v>
      </c>
      <c r="U5434" t="s">
        <v>20817</v>
      </c>
      <c r="V5434" t="b">
        <v>0</v>
      </c>
      <c r="W5434" t="s">
        <v>265</v>
      </c>
      <c r="X5434">
        <v>0</v>
      </c>
      <c r="Y5434" t="s">
        <v>265</v>
      </c>
      <c r="Z5434" t="s">
        <v>265</v>
      </c>
      <c r="AA5434" t="s">
        <v>265</v>
      </c>
      <c r="AB5434" t="s">
        <v>265</v>
      </c>
      <c r="AC5434" t="s">
        <v>265</v>
      </c>
      <c r="AD5434" t="s">
        <v>265</v>
      </c>
      <c r="AE5434" t="s">
        <v>265</v>
      </c>
      <c r="AF5434" t="s">
        <v>20810</v>
      </c>
      <c r="AG5434" t="s">
        <v>265</v>
      </c>
      <c r="AH5434" t="s">
        <v>265</v>
      </c>
      <c r="AI5434" t="s">
        <v>265</v>
      </c>
      <c r="AJ5434" t="s">
        <v>265</v>
      </c>
      <c r="AL5434" t="str">
        <f>IF(Sudan_News12[[#This Row],[relevancy_classification_english]]="Relevant","مناسب",IF(Sudan_News12[[#This Row],[relevancy_classification_english]]="Relevant","عَرَضِيّ",""))</f>
        <v/>
      </c>
      <c r="AN5434" t="str">
        <f>IF(Sudan_News12[[#This Row],[sentiment_analysis_english]]="Negative","سلبي",IF(Sudan_News12[[#This Row],[sentiment_analysis_english]]="Neutral","حيادي",IF(Sudan_News12[[#This Row],[sentiment_analysis_english]]="Positive","إيجابي","")))</f>
        <v/>
      </c>
      <c r="AO5434" t="e">
        <f>INDEX(TextClassificationList[],MATCH(Sudan_News12[[#This Row],[text_classification_arabic]],TextClassificationList[text_classification_arabic],0),1)</f>
        <v>#N/A</v>
      </c>
      <c r="AQ5434" t="e">
        <f>INDEX(TextClassificationList[],MATCH(Sudan_News12[[#This Row],[text_classification_arabic2]],TextClassificationList[text_classification_arabic],0),1)</f>
        <v>#N/A</v>
      </c>
      <c r="AS5434" t="e">
        <f>INDEX(TextClassificationList[],MATCH(Sudan_News12[[#This Row],[text_classification_arabic3]],TextClassificationList[text_classification_arabic],0),1)</f>
        <v>#N/A</v>
      </c>
      <c r="AU5434" t="e">
        <f>INDEX(TextClassificationList[],MATCH(Sudan_News12[[#This Row],[text_classification_arabic4]],TextClassificationList[text_classification_arabic],0),1)</f>
        <v>#N/A</v>
      </c>
      <c r="AW5434" t="e">
        <f>INDEX(TextClassificationList[],MATCH(Sudan_News12[[#This Row],[text_classification_arabic5]],TextClassificationList[text_classification_arabic],0),1)</f>
        <v>#N/A</v>
      </c>
    </row>
    <row r="5435" spans="1:49" x14ac:dyDescent="0.2">
      <c r="A5435">
        <v>1.0688190479266447E+18</v>
      </c>
      <c r="B5435">
        <v>1.0688149608668774E+18</v>
      </c>
      <c r="C5435" t="s">
        <v>20818</v>
      </c>
      <c r="D5435" s="1">
        <v>43435</v>
      </c>
      <c r="E5435" s="2">
        <v>0.53348379629629628</v>
      </c>
      <c r="F5435">
        <v>200</v>
      </c>
      <c r="G5435">
        <v>1889611729</v>
      </c>
      <c r="H5435" t="s">
        <v>354</v>
      </c>
      <c r="I5435" t="s">
        <v>355</v>
      </c>
      <c r="J5435" t="s">
        <v>265</v>
      </c>
      <c r="K5435" t="s">
        <v>20819</v>
      </c>
      <c r="L5435" t="s">
        <v>266</v>
      </c>
      <c r="M5435" t="s">
        <v>267</v>
      </c>
      <c r="N5435" t="s">
        <v>267</v>
      </c>
      <c r="O5435" t="s">
        <v>267</v>
      </c>
      <c r="P5435">
        <v>0</v>
      </c>
      <c r="Q5435">
        <v>0</v>
      </c>
      <c r="R5435">
        <v>0</v>
      </c>
      <c r="S5435" t="s">
        <v>267</v>
      </c>
      <c r="T5435" t="s">
        <v>267</v>
      </c>
      <c r="U5435" t="s">
        <v>20820</v>
      </c>
      <c r="V5435" t="b">
        <v>0</v>
      </c>
      <c r="W5435" t="s">
        <v>265</v>
      </c>
      <c r="X5435">
        <v>0</v>
      </c>
      <c r="Y5435" t="s">
        <v>265</v>
      </c>
      <c r="Z5435" t="s">
        <v>265</v>
      </c>
      <c r="AA5435" t="s">
        <v>265</v>
      </c>
      <c r="AB5435" t="s">
        <v>265</v>
      </c>
      <c r="AC5435" t="s">
        <v>265</v>
      </c>
      <c r="AD5435" t="s">
        <v>265</v>
      </c>
      <c r="AE5435" t="s">
        <v>265</v>
      </c>
      <c r="AF5435" t="s">
        <v>20810</v>
      </c>
      <c r="AG5435" t="s">
        <v>265</v>
      </c>
      <c r="AH5435" t="s">
        <v>265</v>
      </c>
      <c r="AI5435" t="s">
        <v>265</v>
      </c>
      <c r="AJ5435" t="s">
        <v>265</v>
      </c>
      <c r="AL5435" t="str">
        <f>IF(Sudan_News12[[#This Row],[relevancy_classification_english]]="Relevant","مناسب",IF(Sudan_News12[[#This Row],[relevancy_classification_english]]="Relevant","عَرَضِيّ",""))</f>
        <v/>
      </c>
      <c r="AN5435" t="str">
        <f>IF(Sudan_News12[[#This Row],[sentiment_analysis_english]]="Negative","سلبي",IF(Sudan_News12[[#This Row],[sentiment_analysis_english]]="Neutral","حيادي",IF(Sudan_News12[[#This Row],[sentiment_analysis_english]]="Positive","إيجابي","")))</f>
        <v/>
      </c>
      <c r="AO5435" t="e">
        <f>INDEX(TextClassificationList[],MATCH(Sudan_News12[[#This Row],[text_classification_arabic]],TextClassificationList[text_classification_arabic],0),1)</f>
        <v>#N/A</v>
      </c>
      <c r="AQ5435" t="e">
        <f>INDEX(TextClassificationList[],MATCH(Sudan_News12[[#This Row],[text_classification_arabic2]],TextClassificationList[text_classification_arabic],0),1)</f>
        <v>#N/A</v>
      </c>
      <c r="AS5435" t="e">
        <f>INDEX(TextClassificationList[],MATCH(Sudan_News12[[#This Row],[text_classification_arabic3]],TextClassificationList[text_classification_arabic],0),1)</f>
        <v>#N/A</v>
      </c>
      <c r="AU5435" t="e">
        <f>INDEX(TextClassificationList[],MATCH(Sudan_News12[[#This Row],[text_classification_arabic4]],TextClassificationList[text_classification_arabic],0),1)</f>
        <v>#N/A</v>
      </c>
      <c r="AW5435" t="e">
        <f>INDEX(TextClassificationList[],MATCH(Sudan_News12[[#This Row],[text_classification_arabic5]],TextClassificationList[text_classification_arabic],0),1)</f>
        <v>#N/A</v>
      </c>
    </row>
    <row r="5436" spans="1:49" x14ac:dyDescent="0.2">
      <c r="A5436">
        <v>1.0688061763165553E+18</v>
      </c>
      <c r="B5436">
        <v>1.0688061763165553E+18</v>
      </c>
      <c r="C5436" t="s">
        <v>20821</v>
      </c>
      <c r="D5436" s="1">
        <v>43435</v>
      </c>
      <c r="E5436" s="2">
        <v>0.49796296296296294</v>
      </c>
      <c r="F5436">
        <v>200</v>
      </c>
      <c r="G5436">
        <v>1889611729</v>
      </c>
      <c r="H5436" t="s">
        <v>354</v>
      </c>
      <c r="I5436" t="s">
        <v>355</v>
      </c>
      <c r="J5436" t="s">
        <v>265</v>
      </c>
      <c r="K5436" t="s">
        <v>20822</v>
      </c>
      <c r="L5436" t="s">
        <v>266</v>
      </c>
      <c r="M5436" t="s">
        <v>267</v>
      </c>
      <c r="N5436" t="s">
        <v>267</v>
      </c>
      <c r="O5436" t="s">
        <v>20823</v>
      </c>
      <c r="P5436">
        <v>13</v>
      </c>
      <c r="Q5436">
        <v>28</v>
      </c>
      <c r="R5436">
        <v>46</v>
      </c>
      <c r="S5436" t="s">
        <v>267</v>
      </c>
      <c r="T5436" t="s">
        <v>267</v>
      </c>
      <c r="U5436" t="s">
        <v>20824</v>
      </c>
      <c r="V5436" t="b">
        <v>0</v>
      </c>
      <c r="W5436" t="s">
        <v>265</v>
      </c>
      <c r="X5436">
        <v>1</v>
      </c>
      <c r="Y5436" t="s">
        <v>20825</v>
      </c>
      <c r="Z5436" t="s">
        <v>265</v>
      </c>
      <c r="AA5436" t="s">
        <v>265</v>
      </c>
      <c r="AB5436" t="s">
        <v>265</v>
      </c>
      <c r="AC5436" t="s">
        <v>265</v>
      </c>
      <c r="AD5436" t="s">
        <v>265</v>
      </c>
      <c r="AE5436" t="s">
        <v>265</v>
      </c>
      <c r="AF5436" t="s">
        <v>267</v>
      </c>
      <c r="AG5436" t="s">
        <v>265</v>
      </c>
      <c r="AH5436" t="s">
        <v>265</v>
      </c>
      <c r="AI5436" t="s">
        <v>265</v>
      </c>
      <c r="AJ5436" t="s">
        <v>265</v>
      </c>
      <c r="AL5436" t="str">
        <f>IF(Sudan_News12[[#This Row],[relevancy_classification_english]]="Relevant","مناسب",IF(Sudan_News12[[#This Row],[relevancy_classification_english]]="Relevant","عَرَضِيّ",""))</f>
        <v/>
      </c>
      <c r="AN5436" t="str">
        <f>IF(Sudan_News12[[#This Row],[sentiment_analysis_english]]="Negative","سلبي",IF(Sudan_News12[[#This Row],[sentiment_analysis_english]]="Neutral","حيادي",IF(Sudan_News12[[#This Row],[sentiment_analysis_english]]="Positive","إيجابي","")))</f>
        <v/>
      </c>
      <c r="AO5436" t="e">
        <f>INDEX(TextClassificationList[],MATCH(Sudan_News12[[#This Row],[text_classification_arabic]],TextClassificationList[text_classification_arabic],0),1)</f>
        <v>#N/A</v>
      </c>
      <c r="AQ5436" t="e">
        <f>INDEX(TextClassificationList[],MATCH(Sudan_News12[[#This Row],[text_classification_arabic2]],TextClassificationList[text_classification_arabic],0),1)</f>
        <v>#N/A</v>
      </c>
      <c r="AS5436" t="e">
        <f>INDEX(TextClassificationList[],MATCH(Sudan_News12[[#This Row],[text_classification_arabic3]],TextClassificationList[text_classification_arabic],0),1)</f>
        <v>#N/A</v>
      </c>
      <c r="AU5436" t="e">
        <f>INDEX(TextClassificationList[],MATCH(Sudan_News12[[#This Row],[text_classification_arabic4]],TextClassificationList[text_classification_arabic],0),1)</f>
        <v>#N/A</v>
      </c>
      <c r="AW5436" t="e">
        <f>INDEX(TextClassificationList[],MATCH(Sudan_News12[[#This Row],[text_classification_arabic5]],TextClassificationList[text_classification_arabic],0),1)</f>
        <v>#N/A</v>
      </c>
    </row>
    <row r="5437" spans="1:49" x14ac:dyDescent="0.2">
      <c r="A5437">
        <v>1.0687746687133041E+18</v>
      </c>
      <c r="B5437">
        <v>1.0687746687133041E+18</v>
      </c>
      <c r="C5437" t="s">
        <v>20826</v>
      </c>
      <c r="D5437" s="1">
        <v>43435</v>
      </c>
      <c r="E5437" s="2">
        <v>0.41101851851851851</v>
      </c>
      <c r="F5437">
        <v>200</v>
      </c>
      <c r="G5437">
        <v>1889611729</v>
      </c>
      <c r="H5437" t="s">
        <v>354</v>
      </c>
      <c r="I5437" t="s">
        <v>355</v>
      </c>
      <c r="J5437" t="s">
        <v>265</v>
      </c>
      <c r="K5437" t="s">
        <v>20827</v>
      </c>
      <c r="L5437" t="s">
        <v>266</v>
      </c>
      <c r="M5437" t="s">
        <v>267</v>
      </c>
      <c r="N5437" t="s">
        <v>267</v>
      </c>
      <c r="O5437" t="s">
        <v>20828</v>
      </c>
      <c r="P5437">
        <v>1</v>
      </c>
      <c r="Q5437">
        <v>0</v>
      </c>
      <c r="R5437">
        <v>0</v>
      </c>
      <c r="S5437" t="s">
        <v>267</v>
      </c>
      <c r="T5437" t="s">
        <v>267</v>
      </c>
      <c r="U5437" t="s">
        <v>20829</v>
      </c>
      <c r="V5437" t="b">
        <v>0</v>
      </c>
      <c r="W5437" t="s">
        <v>265</v>
      </c>
      <c r="X5437">
        <v>1</v>
      </c>
      <c r="Y5437" t="s">
        <v>20830</v>
      </c>
      <c r="Z5437" t="s">
        <v>265</v>
      </c>
      <c r="AA5437" t="s">
        <v>265</v>
      </c>
      <c r="AB5437" t="s">
        <v>265</v>
      </c>
      <c r="AC5437" t="s">
        <v>265</v>
      </c>
      <c r="AD5437" t="s">
        <v>265</v>
      </c>
      <c r="AE5437" t="s">
        <v>265</v>
      </c>
      <c r="AF5437" t="s">
        <v>267</v>
      </c>
      <c r="AG5437" t="s">
        <v>265</v>
      </c>
      <c r="AH5437" t="s">
        <v>265</v>
      </c>
      <c r="AI5437" t="s">
        <v>265</v>
      </c>
      <c r="AJ5437" t="s">
        <v>265</v>
      </c>
      <c r="AL5437" t="str">
        <f>IF(Sudan_News12[[#This Row],[relevancy_classification_english]]="Relevant","مناسب",IF(Sudan_News12[[#This Row],[relevancy_classification_english]]="Relevant","عَرَضِيّ",""))</f>
        <v/>
      </c>
      <c r="AN5437" t="str">
        <f>IF(Sudan_News12[[#This Row],[sentiment_analysis_english]]="Negative","سلبي",IF(Sudan_News12[[#This Row],[sentiment_analysis_english]]="Neutral","حيادي",IF(Sudan_News12[[#This Row],[sentiment_analysis_english]]="Positive","إيجابي","")))</f>
        <v/>
      </c>
      <c r="AO5437" t="e">
        <f>INDEX(TextClassificationList[],MATCH(Sudan_News12[[#This Row],[text_classification_arabic]],TextClassificationList[text_classification_arabic],0),1)</f>
        <v>#N/A</v>
      </c>
      <c r="AQ5437" t="e">
        <f>INDEX(TextClassificationList[],MATCH(Sudan_News12[[#This Row],[text_classification_arabic2]],TextClassificationList[text_classification_arabic],0),1)</f>
        <v>#N/A</v>
      </c>
      <c r="AS5437" t="e">
        <f>INDEX(TextClassificationList[],MATCH(Sudan_News12[[#This Row],[text_classification_arabic3]],TextClassificationList[text_classification_arabic],0),1)</f>
        <v>#N/A</v>
      </c>
      <c r="AU5437" t="e">
        <f>INDEX(TextClassificationList[],MATCH(Sudan_News12[[#This Row],[text_classification_arabic4]],TextClassificationList[text_classification_arabic],0),1)</f>
        <v>#N/A</v>
      </c>
      <c r="AW5437" t="e">
        <f>INDEX(TextClassificationList[],MATCH(Sudan_News12[[#This Row],[text_classification_arabic5]],TextClassificationList[text_classification_arabic],0),1)</f>
        <v>#N/A</v>
      </c>
    </row>
    <row r="5438" spans="1:49" x14ac:dyDescent="0.2">
      <c r="A5438">
        <v>1.068755143267627E+18</v>
      </c>
      <c r="B5438">
        <v>1.068755143267627E+18</v>
      </c>
      <c r="C5438" t="s">
        <v>20831</v>
      </c>
      <c r="D5438" s="1">
        <v>43435</v>
      </c>
      <c r="E5438" s="2">
        <v>0.35714120370370372</v>
      </c>
      <c r="F5438">
        <v>200</v>
      </c>
      <c r="G5438">
        <v>1889611729</v>
      </c>
      <c r="H5438" t="s">
        <v>354</v>
      </c>
      <c r="I5438" t="s">
        <v>355</v>
      </c>
      <c r="J5438" t="s">
        <v>265</v>
      </c>
      <c r="K5438" t="s">
        <v>20832</v>
      </c>
      <c r="L5438" t="s">
        <v>266</v>
      </c>
      <c r="M5438" t="s">
        <v>267</v>
      </c>
      <c r="N5438" t="s">
        <v>267</v>
      </c>
      <c r="O5438" t="s">
        <v>20833</v>
      </c>
      <c r="P5438">
        <v>0</v>
      </c>
      <c r="Q5438">
        <v>0</v>
      </c>
      <c r="R5438">
        <v>0</v>
      </c>
      <c r="S5438" t="s">
        <v>267</v>
      </c>
      <c r="T5438" t="s">
        <v>267</v>
      </c>
      <c r="U5438" t="s">
        <v>20834</v>
      </c>
      <c r="V5438" t="b">
        <v>0</v>
      </c>
      <c r="W5438" t="s">
        <v>265</v>
      </c>
      <c r="X5438">
        <v>1</v>
      </c>
      <c r="Y5438" t="s">
        <v>20835</v>
      </c>
      <c r="Z5438" t="s">
        <v>265</v>
      </c>
      <c r="AA5438" t="s">
        <v>265</v>
      </c>
      <c r="AB5438" t="s">
        <v>265</v>
      </c>
      <c r="AC5438" t="s">
        <v>265</v>
      </c>
      <c r="AD5438" t="s">
        <v>265</v>
      </c>
      <c r="AE5438" t="s">
        <v>265</v>
      </c>
      <c r="AF5438" t="s">
        <v>267</v>
      </c>
      <c r="AG5438" t="s">
        <v>265</v>
      </c>
      <c r="AH5438" t="s">
        <v>265</v>
      </c>
      <c r="AI5438" t="s">
        <v>265</v>
      </c>
      <c r="AJ5438" t="s">
        <v>265</v>
      </c>
      <c r="AL5438" t="str">
        <f>IF(Sudan_News12[[#This Row],[relevancy_classification_english]]="Relevant","مناسب",IF(Sudan_News12[[#This Row],[relevancy_classification_english]]="Relevant","عَرَضِيّ",""))</f>
        <v/>
      </c>
      <c r="AN5438" t="str">
        <f>IF(Sudan_News12[[#This Row],[sentiment_analysis_english]]="Negative","سلبي",IF(Sudan_News12[[#This Row],[sentiment_analysis_english]]="Neutral","حيادي",IF(Sudan_News12[[#This Row],[sentiment_analysis_english]]="Positive","إيجابي","")))</f>
        <v/>
      </c>
      <c r="AO5438" t="e">
        <f>INDEX(TextClassificationList[],MATCH(Sudan_News12[[#This Row],[text_classification_arabic]],TextClassificationList[text_classification_arabic],0),1)</f>
        <v>#N/A</v>
      </c>
      <c r="AQ5438" t="e">
        <f>INDEX(TextClassificationList[],MATCH(Sudan_News12[[#This Row],[text_classification_arabic2]],TextClassificationList[text_classification_arabic],0),1)</f>
        <v>#N/A</v>
      </c>
      <c r="AS5438" t="e">
        <f>INDEX(TextClassificationList[],MATCH(Sudan_News12[[#This Row],[text_classification_arabic3]],TextClassificationList[text_classification_arabic],0),1)</f>
        <v>#N/A</v>
      </c>
      <c r="AU5438" t="e">
        <f>INDEX(TextClassificationList[],MATCH(Sudan_News12[[#This Row],[text_classification_arabic4]],TextClassificationList[text_classification_arabic],0),1)</f>
        <v>#N/A</v>
      </c>
      <c r="AW5438" t="e">
        <f>INDEX(TextClassificationList[],MATCH(Sudan_News12[[#This Row],[text_classification_arabic5]],TextClassificationList[text_classification_arabic],0),1)</f>
        <v>#N/A</v>
      </c>
    </row>
    <row r="5439" spans="1:49" x14ac:dyDescent="0.2">
      <c r="A5439">
        <v>1.0687530623057183E+18</v>
      </c>
      <c r="B5439">
        <v>1.0687530623057183E+18</v>
      </c>
      <c r="C5439" t="s">
        <v>20836</v>
      </c>
      <c r="D5439" s="1">
        <v>43435</v>
      </c>
      <c r="E5439" s="2">
        <v>0.35140046296296296</v>
      </c>
      <c r="F5439">
        <v>200</v>
      </c>
      <c r="G5439">
        <v>1889611729</v>
      </c>
      <c r="H5439" t="s">
        <v>354</v>
      </c>
      <c r="I5439" t="s">
        <v>355</v>
      </c>
      <c r="J5439" t="s">
        <v>265</v>
      </c>
      <c r="K5439" t="s">
        <v>20837</v>
      </c>
      <c r="L5439" t="s">
        <v>266</v>
      </c>
      <c r="M5439" t="s">
        <v>267</v>
      </c>
      <c r="N5439" t="s">
        <v>267</v>
      </c>
      <c r="O5439" t="s">
        <v>267</v>
      </c>
      <c r="P5439">
        <v>0</v>
      </c>
      <c r="Q5439">
        <v>2</v>
      </c>
      <c r="R5439">
        <v>0</v>
      </c>
      <c r="S5439" t="s">
        <v>267</v>
      </c>
      <c r="T5439" t="s">
        <v>267</v>
      </c>
      <c r="U5439" t="s">
        <v>20838</v>
      </c>
      <c r="V5439" t="b">
        <v>0</v>
      </c>
      <c r="W5439" t="s">
        <v>265</v>
      </c>
      <c r="X5439">
        <v>0</v>
      </c>
      <c r="Y5439" t="s">
        <v>265</v>
      </c>
      <c r="Z5439" t="s">
        <v>265</v>
      </c>
      <c r="AA5439" t="s">
        <v>265</v>
      </c>
      <c r="AB5439" t="s">
        <v>265</v>
      </c>
      <c r="AC5439" t="s">
        <v>265</v>
      </c>
      <c r="AD5439" t="s">
        <v>265</v>
      </c>
      <c r="AE5439" t="s">
        <v>265</v>
      </c>
      <c r="AF5439" t="s">
        <v>267</v>
      </c>
      <c r="AG5439" t="s">
        <v>265</v>
      </c>
      <c r="AH5439" t="s">
        <v>265</v>
      </c>
      <c r="AI5439" t="s">
        <v>265</v>
      </c>
      <c r="AJ5439" t="s">
        <v>265</v>
      </c>
      <c r="AL5439" t="str">
        <f>IF(Sudan_News12[[#This Row],[relevancy_classification_english]]="Relevant","مناسب",IF(Sudan_News12[[#This Row],[relevancy_classification_english]]="Relevant","عَرَضِيّ",""))</f>
        <v/>
      </c>
      <c r="AN5439" t="str">
        <f>IF(Sudan_News12[[#This Row],[sentiment_analysis_english]]="Negative","سلبي",IF(Sudan_News12[[#This Row],[sentiment_analysis_english]]="Neutral","حيادي",IF(Sudan_News12[[#This Row],[sentiment_analysis_english]]="Positive","إيجابي","")))</f>
        <v/>
      </c>
      <c r="AO5439" t="e">
        <f>INDEX(TextClassificationList[],MATCH(Sudan_News12[[#This Row],[text_classification_arabic]],TextClassificationList[text_classification_arabic],0),1)</f>
        <v>#N/A</v>
      </c>
      <c r="AQ5439" t="e">
        <f>INDEX(TextClassificationList[],MATCH(Sudan_News12[[#This Row],[text_classification_arabic2]],TextClassificationList[text_classification_arabic],0),1)</f>
        <v>#N/A</v>
      </c>
      <c r="AS5439" t="e">
        <f>INDEX(TextClassificationList[],MATCH(Sudan_News12[[#This Row],[text_classification_arabic3]],TextClassificationList[text_classification_arabic],0),1)</f>
        <v>#N/A</v>
      </c>
      <c r="AU5439" t="e">
        <f>INDEX(TextClassificationList[],MATCH(Sudan_News12[[#This Row],[text_classification_arabic4]],TextClassificationList[text_classification_arabic],0),1)</f>
        <v>#N/A</v>
      </c>
      <c r="AW5439" t="e">
        <f>INDEX(TextClassificationList[],MATCH(Sudan_News12[[#This Row],[text_classification_arabic5]],TextClassificationList[text_classification_arabic],0),1)</f>
        <v>#N/A</v>
      </c>
    </row>
    <row r="5440" spans="1:49" x14ac:dyDescent="0.2">
      <c r="A5440">
        <v>1.0687505214592E+18</v>
      </c>
      <c r="B5440">
        <v>1.068750402018005E+18</v>
      </c>
      <c r="C5440" t="s">
        <v>20839</v>
      </c>
      <c r="D5440" s="1">
        <v>43435</v>
      </c>
      <c r="E5440" s="2">
        <v>0.34438657407407408</v>
      </c>
      <c r="F5440">
        <v>200</v>
      </c>
      <c r="G5440">
        <v>1889611729</v>
      </c>
      <c r="H5440" t="s">
        <v>354</v>
      </c>
      <c r="I5440" t="s">
        <v>355</v>
      </c>
      <c r="J5440" t="s">
        <v>265</v>
      </c>
      <c r="K5440" t="s">
        <v>20840</v>
      </c>
      <c r="L5440" t="s">
        <v>266</v>
      </c>
      <c r="M5440" t="s">
        <v>267</v>
      </c>
      <c r="N5440" t="s">
        <v>267</v>
      </c>
      <c r="O5440" t="s">
        <v>267</v>
      </c>
      <c r="P5440">
        <v>0</v>
      </c>
      <c r="Q5440">
        <v>0</v>
      </c>
      <c r="R5440">
        <v>1</v>
      </c>
      <c r="S5440" t="s">
        <v>267</v>
      </c>
      <c r="T5440" t="s">
        <v>267</v>
      </c>
      <c r="U5440" t="s">
        <v>20841</v>
      </c>
      <c r="V5440" t="b">
        <v>0</v>
      </c>
      <c r="W5440" t="s">
        <v>265</v>
      </c>
      <c r="X5440">
        <v>0</v>
      </c>
      <c r="Y5440" t="s">
        <v>265</v>
      </c>
      <c r="Z5440" t="s">
        <v>265</v>
      </c>
      <c r="AA5440" t="s">
        <v>265</v>
      </c>
      <c r="AB5440" t="s">
        <v>265</v>
      </c>
      <c r="AC5440" t="s">
        <v>265</v>
      </c>
      <c r="AD5440" t="s">
        <v>265</v>
      </c>
      <c r="AE5440" t="s">
        <v>265</v>
      </c>
      <c r="AF5440" t="s">
        <v>20648</v>
      </c>
      <c r="AG5440" t="s">
        <v>265</v>
      </c>
      <c r="AH5440" t="s">
        <v>265</v>
      </c>
      <c r="AI5440" t="s">
        <v>265</v>
      </c>
      <c r="AJ5440" t="s">
        <v>265</v>
      </c>
      <c r="AL5440" t="str">
        <f>IF(Sudan_News12[[#This Row],[relevancy_classification_english]]="Relevant","مناسب",IF(Sudan_News12[[#This Row],[relevancy_classification_english]]="Relevant","عَرَضِيّ",""))</f>
        <v/>
      </c>
      <c r="AN5440" t="str">
        <f>IF(Sudan_News12[[#This Row],[sentiment_analysis_english]]="Negative","سلبي",IF(Sudan_News12[[#This Row],[sentiment_analysis_english]]="Neutral","حيادي",IF(Sudan_News12[[#This Row],[sentiment_analysis_english]]="Positive","إيجابي","")))</f>
        <v/>
      </c>
      <c r="AO5440" t="e">
        <f>INDEX(TextClassificationList[],MATCH(Sudan_News12[[#This Row],[text_classification_arabic]],TextClassificationList[text_classification_arabic],0),1)</f>
        <v>#N/A</v>
      </c>
      <c r="AQ5440" t="e">
        <f>INDEX(TextClassificationList[],MATCH(Sudan_News12[[#This Row],[text_classification_arabic2]],TextClassificationList[text_classification_arabic],0),1)</f>
        <v>#N/A</v>
      </c>
      <c r="AS5440" t="e">
        <f>INDEX(TextClassificationList[],MATCH(Sudan_News12[[#This Row],[text_classification_arabic3]],TextClassificationList[text_classification_arabic],0),1)</f>
        <v>#N/A</v>
      </c>
      <c r="AU5440" t="e">
        <f>INDEX(TextClassificationList[],MATCH(Sudan_News12[[#This Row],[text_classification_arabic4]],TextClassificationList[text_classification_arabic],0),1)</f>
        <v>#N/A</v>
      </c>
      <c r="AW5440" t="e">
        <f>INDEX(TextClassificationList[],MATCH(Sudan_News12[[#This Row],[text_classification_arabic5]],TextClassificationList[text_classification_arabic],0),1)</f>
        <v>#N/A</v>
      </c>
    </row>
    <row r="5441" spans="1:49" x14ac:dyDescent="0.2">
      <c r="A5441">
        <v>1.0686326762555843E+18</v>
      </c>
      <c r="B5441">
        <v>1.0686326762555843E+18</v>
      </c>
      <c r="C5441" t="s">
        <v>20842</v>
      </c>
      <c r="D5441" s="1">
        <v>43435</v>
      </c>
      <c r="E5441" s="2">
        <v>1.9189814814814816E-2</v>
      </c>
      <c r="F5441">
        <v>200</v>
      </c>
      <c r="G5441">
        <v>1889611729</v>
      </c>
      <c r="H5441" t="s">
        <v>354</v>
      </c>
      <c r="I5441" t="s">
        <v>355</v>
      </c>
      <c r="J5441" t="s">
        <v>265</v>
      </c>
      <c r="K5441" t="s">
        <v>20843</v>
      </c>
      <c r="L5441" t="s">
        <v>266</v>
      </c>
      <c r="M5441" t="s">
        <v>267</v>
      </c>
      <c r="N5441" t="s">
        <v>267</v>
      </c>
      <c r="O5441" t="s">
        <v>267</v>
      </c>
      <c r="P5441">
        <v>0</v>
      </c>
      <c r="Q5441">
        <v>0</v>
      </c>
      <c r="R5441">
        <v>1</v>
      </c>
      <c r="S5441" t="s">
        <v>267</v>
      </c>
      <c r="T5441" t="s">
        <v>267</v>
      </c>
      <c r="U5441" t="s">
        <v>20844</v>
      </c>
      <c r="V5441" t="b">
        <v>0</v>
      </c>
      <c r="W5441" t="s">
        <v>20845</v>
      </c>
      <c r="X5441">
        <v>0</v>
      </c>
      <c r="Y5441" t="s">
        <v>265</v>
      </c>
      <c r="Z5441" t="s">
        <v>265</v>
      </c>
      <c r="AA5441" t="s">
        <v>265</v>
      </c>
      <c r="AB5441" t="s">
        <v>265</v>
      </c>
      <c r="AC5441" t="s">
        <v>265</v>
      </c>
      <c r="AD5441" t="s">
        <v>265</v>
      </c>
      <c r="AE5441" t="s">
        <v>265</v>
      </c>
      <c r="AF5441" t="s">
        <v>267</v>
      </c>
      <c r="AG5441" t="s">
        <v>265</v>
      </c>
      <c r="AH5441" t="s">
        <v>265</v>
      </c>
      <c r="AI5441" t="s">
        <v>265</v>
      </c>
      <c r="AJ5441" t="s">
        <v>265</v>
      </c>
      <c r="AL5441" t="str">
        <f>IF(Sudan_News12[[#This Row],[relevancy_classification_english]]="Relevant","مناسب",IF(Sudan_News12[[#This Row],[relevancy_classification_english]]="Relevant","عَرَضِيّ",""))</f>
        <v/>
      </c>
      <c r="AN5441" t="str">
        <f>IF(Sudan_News12[[#This Row],[sentiment_analysis_english]]="Negative","سلبي",IF(Sudan_News12[[#This Row],[sentiment_analysis_english]]="Neutral","حيادي",IF(Sudan_News12[[#This Row],[sentiment_analysis_english]]="Positive","إيجابي","")))</f>
        <v/>
      </c>
      <c r="AO5441" t="e">
        <f>INDEX(TextClassificationList[],MATCH(Sudan_News12[[#This Row],[text_classification_arabic]],TextClassificationList[text_classification_arabic],0),1)</f>
        <v>#N/A</v>
      </c>
      <c r="AQ5441" t="e">
        <f>INDEX(TextClassificationList[],MATCH(Sudan_News12[[#This Row],[text_classification_arabic2]],TextClassificationList[text_classification_arabic],0),1)</f>
        <v>#N/A</v>
      </c>
      <c r="AS5441" t="e">
        <f>INDEX(TextClassificationList[],MATCH(Sudan_News12[[#This Row],[text_classification_arabic3]],TextClassificationList[text_classification_arabic],0),1)</f>
        <v>#N/A</v>
      </c>
      <c r="AU5441" t="e">
        <f>INDEX(TextClassificationList[],MATCH(Sudan_News12[[#This Row],[text_classification_arabic4]],TextClassificationList[text_classification_arabic],0),1)</f>
        <v>#N/A</v>
      </c>
      <c r="AW5441" t="e">
        <f>INDEX(TextClassificationList[],MATCH(Sudan_News12[[#This Row],[text_classification_arabic5]],TextClassificationList[text_classification_arabic],0),1)</f>
        <v>#N/A</v>
      </c>
    </row>
    <row r="5442" spans="1:49" x14ac:dyDescent="0.2">
      <c r="A5442">
        <v>1.0686309982907556E+18</v>
      </c>
      <c r="B5442">
        <v>1.0686306897744814E+18</v>
      </c>
      <c r="C5442" t="s">
        <v>20846</v>
      </c>
      <c r="D5442" s="1">
        <v>43435</v>
      </c>
      <c r="E5442" s="2">
        <v>1.4560185185185185E-2</v>
      </c>
      <c r="F5442">
        <v>200</v>
      </c>
      <c r="G5442">
        <v>1889611729</v>
      </c>
      <c r="H5442" t="s">
        <v>354</v>
      </c>
      <c r="I5442" t="s">
        <v>355</v>
      </c>
      <c r="J5442" t="s">
        <v>265</v>
      </c>
      <c r="K5442" t="s">
        <v>20847</v>
      </c>
      <c r="L5442" t="s">
        <v>266</v>
      </c>
      <c r="M5442" t="s">
        <v>267</v>
      </c>
      <c r="N5442" t="s">
        <v>267</v>
      </c>
      <c r="O5442" t="s">
        <v>267</v>
      </c>
      <c r="P5442">
        <v>0</v>
      </c>
      <c r="Q5442">
        <v>0</v>
      </c>
      <c r="R5442">
        <v>0</v>
      </c>
      <c r="S5442" t="s">
        <v>267</v>
      </c>
      <c r="T5442" t="s">
        <v>267</v>
      </c>
      <c r="U5442" t="s">
        <v>20848</v>
      </c>
      <c r="V5442" t="b">
        <v>0</v>
      </c>
      <c r="W5442" t="s">
        <v>265</v>
      </c>
      <c r="X5442">
        <v>0</v>
      </c>
      <c r="Y5442" t="s">
        <v>265</v>
      </c>
      <c r="Z5442" t="s">
        <v>265</v>
      </c>
      <c r="AA5442" t="s">
        <v>265</v>
      </c>
      <c r="AB5442" t="s">
        <v>265</v>
      </c>
      <c r="AC5442" t="s">
        <v>265</v>
      </c>
      <c r="AD5442" t="s">
        <v>265</v>
      </c>
      <c r="AE5442" t="s">
        <v>265</v>
      </c>
      <c r="AF5442" t="s">
        <v>20849</v>
      </c>
      <c r="AG5442" t="s">
        <v>265</v>
      </c>
      <c r="AH5442" t="s">
        <v>265</v>
      </c>
      <c r="AI5442" t="s">
        <v>265</v>
      </c>
      <c r="AJ5442" t="s">
        <v>265</v>
      </c>
      <c r="AL5442" t="str">
        <f>IF(Sudan_News12[[#This Row],[relevancy_classification_english]]="Relevant","مناسب",IF(Sudan_News12[[#This Row],[relevancy_classification_english]]="Relevant","عَرَضِيّ",""))</f>
        <v/>
      </c>
      <c r="AN5442" t="str">
        <f>IF(Sudan_News12[[#This Row],[sentiment_analysis_english]]="Negative","سلبي",IF(Sudan_News12[[#This Row],[sentiment_analysis_english]]="Neutral","حيادي",IF(Sudan_News12[[#This Row],[sentiment_analysis_english]]="Positive","إيجابي","")))</f>
        <v/>
      </c>
      <c r="AO5442" t="e">
        <f>INDEX(TextClassificationList[],MATCH(Sudan_News12[[#This Row],[text_classification_arabic]],TextClassificationList[text_classification_arabic],0),1)</f>
        <v>#N/A</v>
      </c>
      <c r="AQ5442" t="e">
        <f>INDEX(TextClassificationList[],MATCH(Sudan_News12[[#This Row],[text_classification_arabic2]],TextClassificationList[text_classification_arabic],0),1)</f>
        <v>#N/A</v>
      </c>
      <c r="AS5442" t="e">
        <f>INDEX(TextClassificationList[],MATCH(Sudan_News12[[#This Row],[text_classification_arabic3]],TextClassificationList[text_classification_arabic],0),1)</f>
        <v>#N/A</v>
      </c>
      <c r="AU5442" t="e">
        <f>INDEX(TextClassificationList[],MATCH(Sudan_News12[[#This Row],[text_classification_arabic4]],TextClassificationList[text_classification_arabic],0),1)</f>
        <v>#N/A</v>
      </c>
      <c r="AW5442" t="e">
        <f>INDEX(TextClassificationList[],MATCH(Sudan_News12[[#This Row],[text_classification_arabic5]],TextClassificationList[text_classification_arabic],0),1)</f>
        <v>#N/A</v>
      </c>
    </row>
    <row r="5443" spans="1:49" x14ac:dyDescent="0.2">
      <c r="A5443">
        <v>1.0686079049394135E+18</v>
      </c>
      <c r="B5443">
        <v>1.0686079049394135E+18</v>
      </c>
      <c r="C5443" t="s">
        <v>20850</v>
      </c>
      <c r="D5443" s="1">
        <v>43434</v>
      </c>
      <c r="E5443" s="2">
        <v>0.95083333333333331</v>
      </c>
      <c r="F5443">
        <v>200</v>
      </c>
      <c r="G5443">
        <v>1889611729</v>
      </c>
      <c r="H5443" t="s">
        <v>354</v>
      </c>
      <c r="I5443" t="s">
        <v>355</v>
      </c>
      <c r="J5443" t="s">
        <v>265</v>
      </c>
      <c r="K5443" t="s">
        <v>20851</v>
      </c>
      <c r="L5443" t="s">
        <v>278</v>
      </c>
      <c r="M5443" t="s">
        <v>267</v>
      </c>
      <c r="N5443" t="s">
        <v>267</v>
      </c>
      <c r="O5443" t="s">
        <v>20852</v>
      </c>
      <c r="P5443">
        <v>0</v>
      </c>
      <c r="Q5443">
        <v>6</v>
      </c>
      <c r="R5443">
        <v>1</v>
      </c>
      <c r="S5443" t="s">
        <v>20853</v>
      </c>
      <c r="T5443" t="s">
        <v>267</v>
      </c>
      <c r="U5443" t="s">
        <v>20854</v>
      </c>
      <c r="V5443" t="b">
        <v>0</v>
      </c>
      <c r="W5443" t="s">
        <v>265</v>
      </c>
      <c r="X5443">
        <v>1</v>
      </c>
      <c r="Y5443" t="s">
        <v>20855</v>
      </c>
      <c r="Z5443" t="s">
        <v>265</v>
      </c>
      <c r="AA5443" t="s">
        <v>265</v>
      </c>
      <c r="AB5443" t="s">
        <v>265</v>
      </c>
      <c r="AC5443" t="s">
        <v>265</v>
      </c>
      <c r="AD5443" t="s">
        <v>265</v>
      </c>
      <c r="AE5443" t="s">
        <v>265</v>
      </c>
      <c r="AF5443" t="s">
        <v>267</v>
      </c>
      <c r="AG5443" t="s">
        <v>265</v>
      </c>
      <c r="AH5443" t="s">
        <v>265</v>
      </c>
      <c r="AI5443" t="s">
        <v>265</v>
      </c>
      <c r="AJ5443" t="s">
        <v>265</v>
      </c>
      <c r="AL5443" t="str">
        <f>IF(Sudan_News12[[#This Row],[relevancy_classification_english]]="Relevant","مناسب",IF(Sudan_News12[[#This Row],[relevancy_classification_english]]="Relevant","عَرَضِيّ",""))</f>
        <v/>
      </c>
      <c r="AN5443" t="str">
        <f>IF(Sudan_News12[[#This Row],[sentiment_analysis_english]]="Negative","سلبي",IF(Sudan_News12[[#This Row],[sentiment_analysis_english]]="Neutral","حيادي",IF(Sudan_News12[[#This Row],[sentiment_analysis_english]]="Positive","إيجابي","")))</f>
        <v/>
      </c>
      <c r="AO5443" t="e">
        <f>INDEX(TextClassificationList[],MATCH(Sudan_News12[[#This Row],[text_classification_arabic]],TextClassificationList[text_classification_arabic],0),1)</f>
        <v>#N/A</v>
      </c>
      <c r="AQ5443" t="e">
        <f>INDEX(TextClassificationList[],MATCH(Sudan_News12[[#This Row],[text_classification_arabic2]],TextClassificationList[text_classification_arabic],0),1)</f>
        <v>#N/A</v>
      </c>
      <c r="AS5443" t="e">
        <f>INDEX(TextClassificationList[],MATCH(Sudan_News12[[#This Row],[text_classification_arabic3]],TextClassificationList[text_classification_arabic],0),1)</f>
        <v>#N/A</v>
      </c>
      <c r="AU5443" t="e">
        <f>INDEX(TextClassificationList[],MATCH(Sudan_News12[[#This Row],[text_classification_arabic4]],TextClassificationList[text_classification_arabic],0),1)</f>
        <v>#N/A</v>
      </c>
      <c r="AW5443" t="e">
        <f>INDEX(TextClassificationList[],MATCH(Sudan_News12[[#This Row],[text_classification_arabic5]],TextClassificationList[text_classification_arabic],0),1)</f>
        <v>#N/A</v>
      </c>
    </row>
    <row r="5444" spans="1:49" x14ac:dyDescent="0.2">
      <c r="A5444">
        <v>1.0686073693100605E+18</v>
      </c>
      <c r="B5444">
        <v>1.0686073693100605E+18</v>
      </c>
      <c r="C5444" t="s">
        <v>20856</v>
      </c>
      <c r="D5444" s="1">
        <v>43434</v>
      </c>
      <c r="E5444" s="2">
        <v>0.94936342592592593</v>
      </c>
      <c r="F5444">
        <v>200</v>
      </c>
      <c r="G5444">
        <v>1889611729</v>
      </c>
      <c r="H5444" t="s">
        <v>354</v>
      </c>
      <c r="I5444" t="s">
        <v>355</v>
      </c>
      <c r="J5444" t="s">
        <v>265</v>
      </c>
      <c r="K5444" t="s">
        <v>20857</v>
      </c>
      <c r="L5444" t="s">
        <v>266</v>
      </c>
      <c r="M5444" t="s">
        <v>267</v>
      </c>
      <c r="N5444" t="s">
        <v>267</v>
      </c>
      <c r="O5444" t="s">
        <v>20858</v>
      </c>
      <c r="P5444">
        <v>0</v>
      </c>
      <c r="Q5444">
        <v>1</v>
      </c>
      <c r="R5444">
        <v>0</v>
      </c>
      <c r="S5444" t="s">
        <v>267</v>
      </c>
      <c r="T5444" t="s">
        <v>267</v>
      </c>
      <c r="U5444" t="s">
        <v>20859</v>
      </c>
      <c r="V5444" t="b">
        <v>0</v>
      </c>
      <c r="W5444" t="s">
        <v>265</v>
      </c>
      <c r="X5444">
        <v>1</v>
      </c>
      <c r="Y5444" t="s">
        <v>20860</v>
      </c>
      <c r="Z5444" t="s">
        <v>265</v>
      </c>
      <c r="AA5444" t="s">
        <v>265</v>
      </c>
      <c r="AB5444" t="s">
        <v>265</v>
      </c>
      <c r="AC5444" t="s">
        <v>265</v>
      </c>
      <c r="AD5444" t="s">
        <v>265</v>
      </c>
      <c r="AE5444" t="s">
        <v>265</v>
      </c>
      <c r="AF5444" t="s">
        <v>267</v>
      </c>
      <c r="AG5444" t="s">
        <v>265</v>
      </c>
      <c r="AH5444" t="s">
        <v>265</v>
      </c>
      <c r="AI5444" t="s">
        <v>265</v>
      </c>
      <c r="AJ5444" t="s">
        <v>265</v>
      </c>
      <c r="AL5444" t="str">
        <f>IF(Sudan_News12[[#This Row],[relevancy_classification_english]]="Relevant","مناسب",IF(Sudan_News12[[#This Row],[relevancy_classification_english]]="Relevant","عَرَضِيّ",""))</f>
        <v/>
      </c>
      <c r="AN5444" t="str">
        <f>IF(Sudan_News12[[#This Row],[sentiment_analysis_english]]="Negative","سلبي",IF(Sudan_News12[[#This Row],[sentiment_analysis_english]]="Neutral","حيادي",IF(Sudan_News12[[#This Row],[sentiment_analysis_english]]="Positive","إيجابي","")))</f>
        <v/>
      </c>
      <c r="AO5444" t="e">
        <f>INDEX(TextClassificationList[],MATCH(Sudan_News12[[#This Row],[text_classification_arabic]],TextClassificationList[text_classification_arabic],0),1)</f>
        <v>#N/A</v>
      </c>
      <c r="AQ5444" t="e">
        <f>INDEX(TextClassificationList[],MATCH(Sudan_News12[[#This Row],[text_classification_arabic2]],TextClassificationList[text_classification_arabic],0),1)</f>
        <v>#N/A</v>
      </c>
      <c r="AS5444" t="e">
        <f>INDEX(TextClassificationList[],MATCH(Sudan_News12[[#This Row],[text_classification_arabic3]],TextClassificationList[text_classification_arabic],0),1)</f>
        <v>#N/A</v>
      </c>
      <c r="AU5444" t="e">
        <f>INDEX(TextClassificationList[],MATCH(Sudan_News12[[#This Row],[text_classification_arabic4]],TextClassificationList[text_classification_arabic],0),1)</f>
        <v>#N/A</v>
      </c>
      <c r="AW5444" t="e">
        <f>INDEX(TextClassificationList[],MATCH(Sudan_News12[[#This Row],[text_classification_arabic5]],TextClassificationList[text_classification_arabic],0),1)</f>
        <v>#N/A</v>
      </c>
    </row>
    <row r="5445" spans="1:49" x14ac:dyDescent="0.2">
      <c r="A5445">
        <v>1.0686013488899441E+18</v>
      </c>
      <c r="B5445">
        <v>1.0686013488899441E+18</v>
      </c>
      <c r="C5445" t="s">
        <v>20861</v>
      </c>
      <c r="D5445" s="1">
        <v>43434</v>
      </c>
      <c r="E5445" s="2">
        <v>0.93274305555555559</v>
      </c>
      <c r="F5445">
        <v>200</v>
      </c>
      <c r="G5445">
        <v>1889611729</v>
      </c>
      <c r="H5445" t="s">
        <v>354</v>
      </c>
      <c r="I5445" t="s">
        <v>355</v>
      </c>
      <c r="J5445" t="s">
        <v>265</v>
      </c>
      <c r="K5445" t="s">
        <v>20862</v>
      </c>
      <c r="L5445" t="s">
        <v>278</v>
      </c>
      <c r="M5445" t="s">
        <v>267</v>
      </c>
      <c r="N5445" t="s">
        <v>267</v>
      </c>
      <c r="O5445" t="s">
        <v>20863</v>
      </c>
      <c r="P5445">
        <v>0</v>
      </c>
      <c r="Q5445">
        <v>6</v>
      </c>
      <c r="R5445">
        <v>0</v>
      </c>
      <c r="S5445" t="s">
        <v>20853</v>
      </c>
      <c r="T5445" t="s">
        <v>267</v>
      </c>
      <c r="U5445" t="s">
        <v>20864</v>
      </c>
      <c r="V5445" t="b">
        <v>0</v>
      </c>
      <c r="W5445" t="s">
        <v>265</v>
      </c>
      <c r="X5445">
        <v>1</v>
      </c>
      <c r="Y5445" t="s">
        <v>20865</v>
      </c>
      <c r="Z5445" t="s">
        <v>265</v>
      </c>
      <c r="AA5445" t="s">
        <v>265</v>
      </c>
      <c r="AB5445" t="s">
        <v>265</v>
      </c>
      <c r="AC5445" t="s">
        <v>265</v>
      </c>
      <c r="AD5445" t="s">
        <v>265</v>
      </c>
      <c r="AE5445" t="s">
        <v>265</v>
      </c>
      <c r="AF5445" t="s">
        <v>267</v>
      </c>
      <c r="AG5445" t="s">
        <v>265</v>
      </c>
      <c r="AH5445" t="s">
        <v>265</v>
      </c>
      <c r="AI5445" t="s">
        <v>265</v>
      </c>
      <c r="AJ5445" t="s">
        <v>265</v>
      </c>
      <c r="AL5445" t="str">
        <f>IF(Sudan_News12[[#This Row],[relevancy_classification_english]]="Relevant","مناسب",IF(Sudan_News12[[#This Row],[relevancy_classification_english]]="Relevant","عَرَضِيّ",""))</f>
        <v/>
      </c>
      <c r="AN5445" t="str">
        <f>IF(Sudan_News12[[#This Row],[sentiment_analysis_english]]="Negative","سلبي",IF(Sudan_News12[[#This Row],[sentiment_analysis_english]]="Neutral","حيادي",IF(Sudan_News12[[#This Row],[sentiment_analysis_english]]="Positive","إيجابي","")))</f>
        <v/>
      </c>
      <c r="AO5445" t="e">
        <f>INDEX(TextClassificationList[],MATCH(Sudan_News12[[#This Row],[text_classification_arabic]],TextClassificationList[text_classification_arabic],0),1)</f>
        <v>#N/A</v>
      </c>
      <c r="AQ5445" t="e">
        <f>INDEX(TextClassificationList[],MATCH(Sudan_News12[[#This Row],[text_classification_arabic2]],TextClassificationList[text_classification_arabic],0),1)</f>
        <v>#N/A</v>
      </c>
      <c r="AS5445" t="e">
        <f>INDEX(TextClassificationList[],MATCH(Sudan_News12[[#This Row],[text_classification_arabic3]],TextClassificationList[text_classification_arabic],0),1)</f>
        <v>#N/A</v>
      </c>
      <c r="AU5445" t="e">
        <f>INDEX(TextClassificationList[],MATCH(Sudan_News12[[#This Row],[text_classification_arabic4]],TextClassificationList[text_classification_arabic],0),1)</f>
        <v>#N/A</v>
      </c>
      <c r="AW5445" t="e">
        <f>INDEX(TextClassificationList[],MATCH(Sudan_News12[[#This Row],[text_classification_arabic5]],TextClassificationList[text_classification_arabic],0),1)</f>
        <v>#N/A</v>
      </c>
    </row>
    <row r="5446" spans="1:49" x14ac:dyDescent="0.2">
      <c r="A5446">
        <v>1.068601288731095E+18</v>
      </c>
      <c r="B5446">
        <v>1.068601288731095E+18</v>
      </c>
      <c r="C5446" t="s">
        <v>20866</v>
      </c>
      <c r="D5446" s="1">
        <v>43434</v>
      </c>
      <c r="E5446" s="2">
        <v>0.93258101851851849</v>
      </c>
      <c r="F5446">
        <v>200</v>
      </c>
      <c r="G5446">
        <v>1889611729</v>
      </c>
      <c r="H5446" t="s">
        <v>354</v>
      </c>
      <c r="I5446" t="s">
        <v>355</v>
      </c>
      <c r="J5446" t="s">
        <v>265</v>
      </c>
      <c r="K5446" t="s">
        <v>20867</v>
      </c>
      <c r="L5446" t="s">
        <v>278</v>
      </c>
      <c r="M5446" t="s">
        <v>267</v>
      </c>
      <c r="N5446" t="s">
        <v>267</v>
      </c>
      <c r="O5446" t="s">
        <v>20868</v>
      </c>
      <c r="P5446">
        <v>1</v>
      </c>
      <c r="Q5446">
        <v>8</v>
      </c>
      <c r="R5446">
        <v>2</v>
      </c>
      <c r="S5446" t="s">
        <v>20853</v>
      </c>
      <c r="T5446" t="s">
        <v>267</v>
      </c>
      <c r="U5446" t="s">
        <v>20869</v>
      </c>
      <c r="V5446" t="b">
        <v>0</v>
      </c>
      <c r="W5446" t="s">
        <v>265</v>
      </c>
      <c r="X5446">
        <v>1</v>
      </c>
      <c r="Y5446" t="s">
        <v>20870</v>
      </c>
      <c r="Z5446" t="s">
        <v>265</v>
      </c>
      <c r="AA5446" t="s">
        <v>265</v>
      </c>
      <c r="AB5446" t="s">
        <v>265</v>
      </c>
      <c r="AC5446" t="s">
        <v>265</v>
      </c>
      <c r="AD5446" t="s">
        <v>265</v>
      </c>
      <c r="AE5446" t="s">
        <v>265</v>
      </c>
      <c r="AF5446" t="s">
        <v>267</v>
      </c>
      <c r="AG5446" t="s">
        <v>265</v>
      </c>
      <c r="AH5446" t="s">
        <v>265</v>
      </c>
      <c r="AI5446" t="s">
        <v>265</v>
      </c>
      <c r="AJ5446" t="s">
        <v>265</v>
      </c>
      <c r="AL5446" t="str">
        <f>IF(Sudan_News12[[#This Row],[relevancy_classification_english]]="Relevant","مناسب",IF(Sudan_News12[[#This Row],[relevancy_classification_english]]="Relevant","عَرَضِيّ",""))</f>
        <v/>
      </c>
      <c r="AN5446" t="str">
        <f>IF(Sudan_News12[[#This Row],[sentiment_analysis_english]]="Negative","سلبي",IF(Sudan_News12[[#This Row],[sentiment_analysis_english]]="Neutral","حيادي",IF(Sudan_News12[[#This Row],[sentiment_analysis_english]]="Positive","إيجابي","")))</f>
        <v/>
      </c>
      <c r="AO5446" t="e">
        <f>INDEX(TextClassificationList[],MATCH(Sudan_News12[[#This Row],[text_classification_arabic]],TextClassificationList[text_classification_arabic],0),1)</f>
        <v>#N/A</v>
      </c>
      <c r="AQ5446" t="e">
        <f>INDEX(TextClassificationList[],MATCH(Sudan_News12[[#This Row],[text_classification_arabic2]],TextClassificationList[text_classification_arabic],0),1)</f>
        <v>#N/A</v>
      </c>
      <c r="AS5446" t="e">
        <f>INDEX(TextClassificationList[],MATCH(Sudan_News12[[#This Row],[text_classification_arabic3]],TextClassificationList[text_classification_arabic],0),1)</f>
        <v>#N/A</v>
      </c>
      <c r="AU5446" t="e">
        <f>INDEX(TextClassificationList[],MATCH(Sudan_News12[[#This Row],[text_classification_arabic4]],TextClassificationList[text_classification_arabic],0),1)</f>
        <v>#N/A</v>
      </c>
      <c r="AW5446" t="e">
        <f>INDEX(TextClassificationList[],MATCH(Sudan_News12[[#This Row],[text_classification_arabic5]],TextClassificationList[text_classification_arabic],0),1)</f>
        <v>#N/A</v>
      </c>
    </row>
    <row r="5447" spans="1:49" x14ac:dyDescent="0.2">
      <c r="A5447">
        <v>1.0685874233183191E+18</v>
      </c>
      <c r="B5447">
        <v>1.0685874233183191E+18</v>
      </c>
      <c r="C5447" t="s">
        <v>20871</v>
      </c>
      <c r="D5447" s="1">
        <v>43434</v>
      </c>
      <c r="E5447" s="2">
        <v>0.89431712962962961</v>
      </c>
      <c r="F5447">
        <v>200</v>
      </c>
      <c r="G5447">
        <v>1889611729</v>
      </c>
      <c r="H5447" t="s">
        <v>354</v>
      </c>
      <c r="I5447" t="s">
        <v>355</v>
      </c>
      <c r="J5447" t="s">
        <v>265</v>
      </c>
      <c r="K5447" t="s">
        <v>20872</v>
      </c>
      <c r="L5447" t="s">
        <v>278</v>
      </c>
      <c r="M5447" t="s">
        <v>267</v>
      </c>
      <c r="N5447" t="s">
        <v>267</v>
      </c>
      <c r="O5447" t="s">
        <v>20873</v>
      </c>
      <c r="P5447">
        <v>0</v>
      </c>
      <c r="Q5447">
        <v>0</v>
      </c>
      <c r="R5447">
        <v>0</v>
      </c>
      <c r="S5447" t="s">
        <v>295</v>
      </c>
      <c r="T5447" t="s">
        <v>267</v>
      </c>
      <c r="U5447" t="s">
        <v>20874</v>
      </c>
      <c r="V5447" t="b">
        <v>0</v>
      </c>
      <c r="W5447" t="s">
        <v>265</v>
      </c>
      <c r="X5447">
        <v>1</v>
      </c>
      <c r="Y5447" t="s">
        <v>20875</v>
      </c>
      <c r="Z5447" t="s">
        <v>265</v>
      </c>
      <c r="AA5447" t="s">
        <v>265</v>
      </c>
      <c r="AB5447" t="s">
        <v>265</v>
      </c>
      <c r="AC5447" t="s">
        <v>265</v>
      </c>
      <c r="AD5447" t="s">
        <v>265</v>
      </c>
      <c r="AE5447" t="s">
        <v>265</v>
      </c>
      <c r="AF5447" t="s">
        <v>267</v>
      </c>
      <c r="AG5447" t="s">
        <v>265</v>
      </c>
      <c r="AH5447" t="s">
        <v>265</v>
      </c>
      <c r="AI5447" t="s">
        <v>265</v>
      </c>
      <c r="AJ5447" t="s">
        <v>265</v>
      </c>
      <c r="AL5447" t="str">
        <f>IF(Sudan_News12[[#This Row],[relevancy_classification_english]]="Relevant","مناسب",IF(Sudan_News12[[#This Row],[relevancy_classification_english]]="Relevant","عَرَضِيّ",""))</f>
        <v/>
      </c>
      <c r="AN5447" t="str">
        <f>IF(Sudan_News12[[#This Row],[sentiment_analysis_english]]="Negative","سلبي",IF(Sudan_News12[[#This Row],[sentiment_analysis_english]]="Neutral","حيادي",IF(Sudan_News12[[#This Row],[sentiment_analysis_english]]="Positive","إيجابي","")))</f>
        <v/>
      </c>
      <c r="AO5447" t="e">
        <f>INDEX(TextClassificationList[],MATCH(Sudan_News12[[#This Row],[text_classification_arabic]],TextClassificationList[text_classification_arabic],0),1)</f>
        <v>#N/A</v>
      </c>
      <c r="AQ5447" t="e">
        <f>INDEX(TextClassificationList[],MATCH(Sudan_News12[[#This Row],[text_classification_arabic2]],TextClassificationList[text_classification_arabic],0),1)</f>
        <v>#N/A</v>
      </c>
      <c r="AS5447" t="e">
        <f>INDEX(TextClassificationList[],MATCH(Sudan_News12[[#This Row],[text_classification_arabic3]],TextClassificationList[text_classification_arabic],0),1)</f>
        <v>#N/A</v>
      </c>
      <c r="AU5447" t="e">
        <f>INDEX(TextClassificationList[],MATCH(Sudan_News12[[#This Row],[text_classification_arabic4]],TextClassificationList[text_classification_arabic],0),1)</f>
        <v>#N/A</v>
      </c>
      <c r="AW5447" t="e">
        <f>INDEX(TextClassificationList[],MATCH(Sudan_News12[[#This Row],[text_classification_arabic5]],TextClassificationList[text_classification_arabic],0),1)</f>
        <v>#N/A</v>
      </c>
    </row>
    <row r="5448" spans="1:49" x14ac:dyDescent="0.2">
      <c r="A5448">
        <v>1.0685870989309051E+18</v>
      </c>
      <c r="B5448">
        <v>1.0685870989309051E+18</v>
      </c>
      <c r="C5448" t="s">
        <v>20876</v>
      </c>
      <c r="D5448" s="1">
        <v>43434</v>
      </c>
      <c r="E5448" s="2">
        <v>0.89342592592592596</v>
      </c>
      <c r="F5448">
        <v>200</v>
      </c>
      <c r="G5448">
        <v>1889611729</v>
      </c>
      <c r="H5448" t="s">
        <v>354</v>
      </c>
      <c r="I5448" t="s">
        <v>355</v>
      </c>
      <c r="J5448" t="s">
        <v>265</v>
      </c>
      <c r="K5448" t="s">
        <v>20877</v>
      </c>
      <c r="L5448" t="s">
        <v>266</v>
      </c>
      <c r="M5448" t="s">
        <v>267</v>
      </c>
      <c r="N5448" t="s">
        <v>267</v>
      </c>
      <c r="O5448" t="s">
        <v>267</v>
      </c>
      <c r="P5448">
        <v>0</v>
      </c>
      <c r="Q5448">
        <v>5</v>
      </c>
      <c r="R5448">
        <v>1</v>
      </c>
      <c r="S5448" t="s">
        <v>269</v>
      </c>
      <c r="T5448" t="s">
        <v>267</v>
      </c>
      <c r="U5448" t="s">
        <v>20878</v>
      </c>
      <c r="V5448" t="b">
        <v>0</v>
      </c>
      <c r="W5448" t="s">
        <v>265</v>
      </c>
      <c r="X5448">
        <v>0</v>
      </c>
      <c r="Y5448" t="s">
        <v>265</v>
      </c>
      <c r="Z5448" t="s">
        <v>265</v>
      </c>
      <c r="AA5448" t="s">
        <v>265</v>
      </c>
      <c r="AB5448" t="s">
        <v>265</v>
      </c>
      <c r="AC5448" t="s">
        <v>265</v>
      </c>
      <c r="AD5448" t="s">
        <v>265</v>
      </c>
      <c r="AE5448" t="s">
        <v>265</v>
      </c>
      <c r="AF5448" t="s">
        <v>267</v>
      </c>
      <c r="AG5448" t="s">
        <v>265</v>
      </c>
      <c r="AH5448" t="s">
        <v>265</v>
      </c>
      <c r="AI5448" t="s">
        <v>265</v>
      </c>
      <c r="AJ5448" t="s">
        <v>265</v>
      </c>
      <c r="AL5448" t="str">
        <f>IF(Sudan_News12[[#This Row],[relevancy_classification_english]]="Relevant","مناسب",IF(Sudan_News12[[#This Row],[relevancy_classification_english]]="Relevant","عَرَضِيّ",""))</f>
        <v/>
      </c>
      <c r="AN5448" t="str">
        <f>IF(Sudan_News12[[#This Row],[sentiment_analysis_english]]="Negative","سلبي",IF(Sudan_News12[[#This Row],[sentiment_analysis_english]]="Neutral","حيادي",IF(Sudan_News12[[#This Row],[sentiment_analysis_english]]="Positive","إيجابي","")))</f>
        <v/>
      </c>
      <c r="AO5448" t="e">
        <f>INDEX(TextClassificationList[],MATCH(Sudan_News12[[#This Row],[text_classification_arabic]],TextClassificationList[text_classification_arabic],0),1)</f>
        <v>#N/A</v>
      </c>
      <c r="AQ5448" t="e">
        <f>INDEX(TextClassificationList[],MATCH(Sudan_News12[[#This Row],[text_classification_arabic2]],TextClassificationList[text_classification_arabic],0),1)</f>
        <v>#N/A</v>
      </c>
      <c r="AS5448" t="e">
        <f>INDEX(TextClassificationList[],MATCH(Sudan_News12[[#This Row],[text_classification_arabic3]],TextClassificationList[text_classification_arabic],0),1)</f>
        <v>#N/A</v>
      </c>
      <c r="AU5448" t="e">
        <f>INDEX(TextClassificationList[],MATCH(Sudan_News12[[#This Row],[text_classification_arabic4]],TextClassificationList[text_classification_arabic],0),1)</f>
        <v>#N/A</v>
      </c>
      <c r="AW5448" t="e">
        <f>INDEX(TextClassificationList[],MATCH(Sudan_News12[[#This Row],[text_classification_arabic5]],TextClassificationList[text_classification_arabic],0),1)</f>
        <v>#N/A</v>
      </c>
    </row>
    <row r="5449" spans="1:49" x14ac:dyDescent="0.2">
      <c r="A5449">
        <v>1.0685817833258926E+18</v>
      </c>
      <c r="B5449">
        <v>1.0685817833258926E+18</v>
      </c>
      <c r="C5449" t="s">
        <v>20879</v>
      </c>
      <c r="D5449" s="1">
        <v>43434</v>
      </c>
      <c r="E5449" s="2">
        <v>0.87876157407407407</v>
      </c>
      <c r="F5449">
        <v>200</v>
      </c>
      <c r="G5449">
        <v>1889611729</v>
      </c>
      <c r="H5449" t="s">
        <v>354</v>
      </c>
      <c r="I5449" t="s">
        <v>355</v>
      </c>
      <c r="J5449" t="s">
        <v>265</v>
      </c>
      <c r="K5449" t="s">
        <v>20880</v>
      </c>
      <c r="L5449" t="s">
        <v>266</v>
      </c>
      <c r="M5449" t="s">
        <v>267</v>
      </c>
      <c r="N5449" t="s">
        <v>267</v>
      </c>
      <c r="O5449" t="s">
        <v>267</v>
      </c>
      <c r="P5449">
        <v>0</v>
      </c>
      <c r="Q5449">
        <v>1</v>
      </c>
      <c r="R5449">
        <v>1</v>
      </c>
      <c r="S5449" t="s">
        <v>267</v>
      </c>
      <c r="T5449" t="s">
        <v>267</v>
      </c>
      <c r="U5449" t="s">
        <v>20881</v>
      </c>
      <c r="V5449" t="b">
        <v>0</v>
      </c>
      <c r="W5449" t="s">
        <v>20882</v>
      </c>
      <c r="X5449">
        <v>0</v>
      </c>
      <c r="Y5449" t="s">
        <v>265</v>
      </c>
      <c r="Z5449" t="s">
        <v>265</v>
      </c>
      <c r="AA5449" t="s">
        <v>265</v>
      </c>
      <c r="AB5449" t="s">
        <v>265</v>
      </c>
      <c r="AC5449" t="s">
        <v>265</v>
      </c>
      <c r="AD5449" t="s">
        <v>265</v>
      </c>
      <c r="AE5449" t="s">
        <v>265</v>
      </c>
      <c r="AF5449" t="s">
        <v>267</v>
      </c>
      <c r="AG5449" t="s">
        <v>265</v>
      </c>
      <c r="AH5449" t="s">
        <v>265</v>
      </c>
      <c r="AI5449" t="s">
        <v>265</v>
      </c>
      <c r="AJ5449" t="s">
        <v>265</v>
      </c>
      <c r="AL5449" t="str">
        <f>IF(Sudan_News12[[#This Row],[relevancy_classification_english]]="Relevant","مناسب",IF(Sudan_News12[[#This Row],[relevancy_classification_english]]="Relevant","عَرَضِيّ",""))</f>
        <v/>
      </c>
      <c r="AN5449" t="str">
        <f>IF(Sudan_News12[[#This Row],[sentiment_analysis_english]]="Negative","سلبي",IF(Sudan_News12[[#This Row],[sentiment_analysis_english]]="Neutral","حيادي",IF(Sudan_News12[[#This Row],[sentiment_analysis_english]]="Positive","إيجابي","")))</f>
        <v/>
      </c>
      <c r="AO5449" t="e">
        <f>INDEX(TextClassificationList[],MATCH(Sudan_News12[[#This Row],[text_classification_arabic]],TextClassificationList[text_classification_arabic],0),1)</f>
        <v>#N/A</v>
      </c>
      <c r="AQ5449" t="e">
        <f>INDEX(TextClassificationList[],MATCH(Sudan_News12[[#This Row],[text_classification_arabic2]],TextClassificationList[text_classification_arabic],0),1)</f>
        <v>#N/A</v>
      </c>
      <c r="AS5449" t="e">
        <f>INDEX(TextClassificationList[],MATCH(Sudan_News12[[#This Row],[text_classification_arabic3]],TextClassificationList[text_classification_arabic],0),1)</f>
        <v>#N/A</v>
      </c>
      <c r="AU5449" t="e">
        <f>INDEX(TextClassificationList[],MATCH(Sudan_News12[[#This Row],[text_classification_arabic4]],TextClassificationList[text_classification_arabic],0),1)</f>
        <v>#N/A</v>
      </c>
      <c r="AW5449" t="e">
        <f>INDEX(TextClassificationList[],MATCH(Sudan_News12[[#This Row],[text_classification_arabic5]],TextClassificationList[text_classification_arabic],0),1)</f>
        <v>#N/A</v>
      </c>
    </row>
    <row r="5450" spans="1:49" x14ac:dyDescent="0.2">
      <c r="A5450">
        <v>1.0685585928345108E+18</v>
      </c>
      <c r="B5450">
        <v>1.0685585928345108E+18</v>
      </c>
      <c r="C5450" t="s">
        <v>20883</v>
      </c>
      <c r="D5450" s="1">
        <v>43434</v>
      </c>
      <c r="E5450" s="2">
        <v>0.8147685185185185</v>
      </c>
      <c r="F5450">
        <v>200</v>
      </c>
      <c r="G5450">
        <v>1889611729</v>
      </c>
      <c r="H5450" t="s">
        <v>354</v>
      </c>
      <c r="I5450" t="s">
        <v>355</v>
      </c>
      <c r="J5450" t="s">
        <v>265</v>
      </c>
      <c r="K5450" t="s">
        <v>20884</v>
      </c>
      <c r="L5450" t="s">
        <v>266</v>
      </c>
      <c r="M5450" t="s">
        <v>267</v>
      </c>
      <c r="N5450" t="s">
        <v>267</v>
      </c>
      <c r="O5450" t="s">
        <v>20885</v>
      </c>
      <c r="P5450">
        <v>0</v>
      </c>
      <c r="Q5450">
        <v>6</v>
      </c>
      <c r="R5450">
        <v>2</v>
      </c>
      <c r="S5450" t="s">
        <v>269</v>
      </c>
      <c r="T5450" t="s">
        <v>267</v>
      </c>
      <c r="U5450" t="s">
        <v>20886</v>
      </c>
      <c r="V5450" t="b">
        <v>0</v>
      </c>
      <c r="W5450" t="s">
        <v>265</v>
      </c>
      <c r="X5450">
        <v>1</v>
      </c>
      <c r="Y5450" t="s">
        <v>20887</v>
      </c>
      <c r="Z5450" t="s">
        <v>265</v>
      </c>
      <c r="AA5450" t="s">
        <v>265</v>
      </c>
      <c r="AB5450" t="s">
        <v>265</v>
      </c>
      <c r="AC5450" t="s">
        <v>265</v>
      </c>
      <c r="AD5450" t="s">
        <v>265</v>
      </c>
      <c r="AE5450" t="s">
        <v>265</v>
      </c>
      <c r="AF5450" t="s">
        <v>267</v>
      </c>
      <c r="AG5450" t="s">
        <v>265</v>
      </c>
      <c r="AH5450" t="s">
        <v>265</v>
      </c>
      <c r="AI5450" t="s">
        <v>265</v>
      </c>
      <c r="AJ5450" t="s">
        <v>265</v>
      </c>
      <c r="AL5450" t="str">
        <f>IF(Sudan_News12[[#This Row],[relevancy_classification_english]]="Relevant","مناسب",IF(Sudan_News12[[#This Row],[relevancy_classification_english]]="Relevant","عَرَضِيّ",""))</f>
        <v/>
      </c>
      <c r="AN5450" t="str">
        <f>IF(Sudan_News12[[#This Row],[sentiment_analysis_english]]="Negative","سلبي",IF(Sudan_News12[[#This Row],[sentiment_analysis_english]]="Neutral","حيادي",IF(Sudan_News12[[#This Row],[sentiment_analysis_english]]="Positive","إيجابي","")))</f>
        <v/>
      </c>
      <c r="AO5450" t="e">
        <f>INDEX(TextClassificationList[],MATCH(Sudan_News12[[#This Row],[text_classification_arabic]],TextClassificationList[text_classification_arabic],0),1)</f>
        <v>#N/A</v>
      </c>
      <c r="AQ5450" t="e">
        <f>INDEX(TextClassificationList[],MATCH(Sudan_News12[[#This Row],[text_classification_arabic2]],TextClassificationList[text_classification_arabic],0),1)</f>
        <v>#N/A</v>
      </c>
      <c r="AS5450" t="e">
        <f>INDEX(TextClassificationList[],MATCH(Sudan_News12[[#This Row],[text_classification_arabic3]],TextClassificationList[text_classification_arabic],0),1)</f>
        <v>#N/A</v>
      </c>
      <c r="AU5450" t="e">
        <f>INDEX(TextClassificationList[],MATCH(Sudan_News12[[#This Row],[text_classification_arabic4]],TextClassificationList[text_classification_arabic],0),1)</f>
        <v>#N/A</v>
      </c>
      <c r="AW5450" t="e">
        <f>INDEX(TextClassificationList[],MATCH(Sudan_News12[[#This Row],[text_classification_arabic5]],TextClassificationList[text_classification_arabic],0),1)</f>
        <v>#N/A</v>
      </c>
    </row>
    <row r="5451" spans="1:49" x14ac:dyDescent="0.2">
      <c r="A5451">
        <v>1.0685202327785554E+18</v>
      </c>
      <c r="B5451">
        <v>1.0685202327785554E+18</v>
      </c>
      <c r="C5451" t="s">
        <v>20888</v>
      </c>
      <c r="D5451" s="1">
        <v>43434</v>
      </c>
      <c r="E5451" s="2">
        <v>0.70891203703703709</v>
      </c>
      <c r="F5451">
        <v>200</v>
      </c>
      <c r="G5451">
        <v>1889611729</v>
      </c>
      <c r="H5451" t="s">
        <v>354</v>
      </c>
      <c r="I5451" t="s">
        <v>355</v>
      </c>
      <c r="J5451" t="s">
        <v>265</v>
      </c>
      <c r="K5451" t="s">
        <v>20889</v>
      </c>
      <c r="L5451" t="s">
        <v>266</v>
      </c>
      <c r="M5451" t="s">
        <v>267</v>
      </c>
      <c r="N5451" t="s">
        <v>267</v>
      </c>
      <c r="O5451" t="s">
        <v>267</v>
      </c>
      <c r="P5451">
        <v>0</v>
      </c>
      <c r="Q5451">
        <v>0</v>
      </c>
      <c r="R5451">
        <v>0</v>
      </c>
      <c r="S5451" t="s">
        <v>20890</v>
      </c>
      <c r="T5451" t="s">
        <v>267</v>
      </c>
      <c r="U5451" t="s">
        <v>20891</v>
      </c>
      <c r="V5451" t="b">
        <v>0</v>
      </c>
      <c r="W5451" t="s">
        <v>265</v>
      </c>
      <c r="X5451">
        <v>0</v>
      </c>
      <c r="Y5451" t="s">
        <v>265</v>
      </c>
      <c r="Z5451" t="s">
        <v>265</v>
      </c>
      <c r="AA5451" t="s">
        <v>265</v>
      </c>
      <c r="AB5451" t="s">
        <v>265</v>
      </c>
      <c r="AC5451" t="s">
        <v>265</v>
      </c>
      <c r="AD5451" t="s">
        <v>265</v>
      </c>
      <c r="AE5451" t="s">
        <v>265</v>
      </c>
      <c r="AF5451" t="s">
        <v>267</v>
      </c>
      <c r="AG5451" t="s">
        <v>265</v>
      </c>
      <c r="AH5451" t="s">
        <v>265</v>
      </c>
      <c r="AI5451" t="s">
        <v>265</v>
      </c>
      <c r="AJ5451" t="s">
        <v>265</v>
      </c>
      <c r="AL5451" t="str">
        <f>IF(Sudan_News12[[#This Row],[relevancy_classification_english]]="Relevant","مناسب",IF(Sudan_News12[[#This Row],[relevancy_classification_english]]="Relevant","عَرَضِيّ",""))</f>
        <v/>
      </c>
      <c r="AN5451" t="str">
        <f>IF(Sudan_News12[[#This Row],[sentiment_analysis_english]]="Negative","سلبي",IF(Sudan_News12[[#This Row],[sentiment_analysis_english]]="Neutral","حيادي",IF(Sudan_News12[[#This Row],[sentiment_analysis_english]]="Positive","إيجابي","")))</f>
        <v/>
      </c>
      <c r="AO5451" t="e">
        <f>INDEX(TextClassificationList[],MATCH(Sudan_News12[[#This Row],[text_classification_arabic]],TextClassificationList[text_classification_arabic],0),1)</f>
        <v>#N/A</v>
      </c>
      <c r="AQ5451" t="e">
        <f>INDEX(TextClassificationList[],MATCH(Sudan_News12[[#This Row],[text_classification_arabic2]],TextClassificationList[text_classification_arabic],0),1)</f>
        <v>#N/A</v>
      </c>
      <c r="AS5451" t="e">
        <f>INDEX(TextClassificationList[],MATCH(Sudan_News12[[#This Row],[text_classification_arabic3]],TextClassificationList[text_classification_arabic],0),1)</f>
        <v>#N/A</v>
      </c>
      <c r="AU5451" t="e">
        <f>INDEX(TextClassificationList[],MATCH(Sudan_News12[[#This Row],[text_classification_arabic4]],TextClassificationList[text_classification_arabic],0),1)</f>
        <v>#N/A</v>
      </c>
      <c r="AW5451" t="e">
        <f>INDEX(TextClassificationList[],MATCH(Sudan_News12[[#This Row],[text_classification_arabic5]],TextClassificationList[text_classification_arabic],0),1)</f>
        <v>#N/A</v>
      </c>
    </row>
    <row r="5452" spans="1:49" x14ac:dyDescent="0.2">
      <c r="A5452">
        <v>1.0685138167013949E+18</v>
      </c>
      <c r="B5452">
        <v>1.0685138167013949E+18</v>
      </c>
      <c r="C5452" t="s">
        <v>20892</v>
      </c>
      <c r="D5452" s="1">
        <v>43434</v>
      </c>
      <c r="E5452" s="2">
        <v>0.69120370370370365</v>
      </c>
      <c r="F5452">
        <v>200</v>
      </c>
      <c r="G5452">
        <v>1889611729</v>
      </c>
      <c r="H5452" t="s">
        <v>354</v>
      </c>
      <c r="I5452" t="s">
        <v>355</v>
      </c>
      <c r="J5452" t="s">
        <v>265</v>
      </c>
      <c r="K5452" t="s">
        <v>20893</v>
      </c>
      <c r="L5452" t="s">
        <v>266</v>
      </c>
      <c r="M5452" t="s">
        <v>267</v>
      </c>
      <c r="N5452" t="s">
        <v>267</v>
      </c>
      <c r="O5452" t="s">
        <v>267</v>
      </c>
      <c r="P5452">
        <v>0</v>
      </c>
      <c r="Q5452">
        <v>1</v>
      </c>
      <c r="R5452">
        <v>2</v>
      </c>
      <c r="S5452" t="s">
        <v>267</v>
      </c>
      <c r="T5452" t="s">
        <v>267</v>
      </c>
      <c r="U5452" t="s">
        <v>20894</v>
      </c>
      <c r="V5452" t="b">
        <v>0</v>
      </c>
      <c r="W5452" t="s">
        <v>265</v>
      </c>
      <c r="X5452">
        <v>0</v>
      </c>
      <c r="Y5452" t="s">
        <v>265</v>
      </c>
      <c r="Z5452" t="s">
        <v>265</v>
      </c>
      <c r="AA5452" t="s">
        <v>265</v>
      </c>
      <c r="AB5452" t="s">
        <v>265</v>
      </c>
      <c r="AC5452" t="s">
        <v>265</v>
      </c>
      <c r="AD5452" t="s">
        <v>265</v>
      </c>
      <c r="AE5452" t="s">
        <v>265</v>
      </c>
      <c r="AF5452" t="s">
        <v>267</v>
      </c>
      <c r="AG5452" t="s">
        <v>265</v>
      </c>
      <c r="AH5452" t="s">
        <v>265</v>
      </c>
      <c r="AI5452" t="s">
        <v>265</v>
      </c>
      <c r="AJ5452" t="s">
        <v>265</v>
      </c>
      <c r="AL5452" t="str">
        <f>IF(Sudan_News12[[#This Row],[relevancy_classification_english]]="Relevant","مناسب",IF(Sudan_News12[[#This Row],[relevancy_classification_english]]="Relevant","عَرَضِيّ",""))</f>
        <v/>
      </c>
      <c r="AN5452" t="str">
        <f>IF(Sudan_News12[[#This Row],[sentiment_analysis_english]]="Negative","سلبي",IF(Sudan_News12[[#This Row],[sentiment_analysis_english]]="Neutral","حيادي",IF(Sudan_News12[[#This Row],[sentiment_analysis_english]]="Positive","إيجابي","")))</f>
        <v/>
      </c>
      <c r="AO5452" t="e">
        <f>INDEX(TextClassificationList[],MATCH(Sudan_News12[[#This Row],[text_classification_arabic]],TextClassificationList[text_classification_arabic],0),1)</f>
        <v>#N/A</v>
      </c>
      <c r="AQ5452" t="e">
        <f>INDEX(TextClassificationList[],MATCH(Sudan_News12[[#This Row],[text_classification_arabic2]],TextClassificationList[text_classification_arabic],0),1)</f>
        <v>#N/A</v>
      </c>
      <c r="AS5452" t="e">
        <f>INDEX(TextClassificationList[],MATCH(Sudan_News12[[#This Row],[text_classification_arabic3]],TextClassificationList[text_classification_arabic],0),1)</f>
        <v>#N/A</v>
      </c>
      <c r="AU5452" t="e">
        <f>INDEX(TextClassificationList[],MATCH(Sudan_News12[[#This Row],[text_classification_arabic4]],TextClassificationList[text_classification_arabic],0),1)</f>
        <v>#N/A</v>
      </c>
      <c r="AW5452" t="e">
        <f>INDEX(TextClassificationList[],MATCH(Sudan_News12[[#This Row],[text_classification_arabic5]],TextClassificationList[text_classification_arabic],0),1)</f>
        <v>#N/A</v>
      </c>
    </row>
    <row r="5453" spans="1:49" x14ac:dyDescent="0.2">
      <c r="A5453">
        <v>1.068511461050327E+18</v>
      </c>
      <c r="B5453">
        <v>1.068511461050327E+18</v>
      </c>
      <c r="C5453" t="s">
        <v>20895</v>
      </c>
      <c r="D5453" s="1">
        <v>43434</v>
      </c>
      <c r="E5453" s="2">
        <v>0.68469907407407404</v>
      </c>
      <c r="F5453">
        <v>200</v>
      </c>
      <c r="G5453">
        <v>1889611729</v>
      </c>
      <c r="H5453" t="s">
        <v>354</v>
      </c>
      <c r="I5453" t="s">
        <v>355</v>
      </c>
      <c r="J5453" t="s">
        <v>265</v>
      </c>
      <c r="K5453" t="s">
        <v>20896</v>
      </c>
      <c r="L5453" t="s">
        <v>266</v>
      </c>
      <c r="M5453" t="s">
        <v>267</v>
      </c>
      <c r="N5453" t="s">
        <v>267</v>
      </c>
      <c r="O5453" t="s">
        <v>267</v>
      </c>
      <c r="P5453">
        <v>0</v>
      </c>
      <c r="Q5453">
        <v>0</v>
      </c>
      <c r="R5453">
        <v>3</v>
      </c>
      <c r="S5453" t="s">
        <v>267</v>
      </c>
      <c r="T5453" t="s">
        <v>267</v>
      </c>
      <c r="U5453" t="s">
        <v>20897</v>
      </c>
      <c r="V5453" t="b">
        <v>0</v>
      </c>
      <c r="W5453" t="s">
        <v>20882</v>
      </c>
      <c r="X5453">
        <v>0</v>
      </c>
      <c r="Y5453" t="s">
        <v>265</v>
      </c>
      <c r="Z5453" t="s">
        <v>265</v>
      </c>
      <c r="AA5453" t="s">
        <v>265</v>
      </c>
      <c r="AB5453" t="s">
        <v>265</v>
      </c>
      <c r="AC5453" t="s">
        <v>265</v>
      </c>
      <c r="AD5453" t="s">
        <v>265</v>
      </c>
      <c r="AE5453" t="s">
        <v>265</v>
      </c>
      <c r="AF5453" t="s">
        <v>267</v>
      </c>
      <c r="AG5453" t="s">
        <v>265</v>
      </c>
      <c r="AH5453" t="s">
        <v>265</v>
      </c>
      <c r="AI5453" t="s">
        <v>265</v>
      </c>
      <c r="AJ5453" t="s">
        <v>265</v>
      </c>
      <c r="AL5453" t="str">
        <f>IF(Sudan_News12[[#This Row],[relevancy_classification_english]]="Relevant","مناسب",IF(Sudan_News12[[#This Row],[relevancy_classification_english]]="Relevant","عَرَضِيّ",""))</f>
        <v/>
      </c>
      <c r="AN5453" t="str">
        <f>IF(Sudan_News12[[#This Row],[sentiment_analysis_english]]="Negative","سلبي",IF(Sudan_News12[[#This Row],[sentiment_analysis_english]]="Neutral","حيادي",IF(Sudan_News12[[#This Row],[sentiment_analysis_english]]="Positive","إيجابي","")))</f>
        <v/>
      </c>
      <c r="AO5453" t="e">
        <f>INDEX(TextClassificationList[],MATCH(Sudan_News12[[#This Row],[text_classification_arabic]],TextClassificationList[text_classification_arabic],0),1)</f>
        <v>#N/A</v>
      </c>
      <c r="AQ5453" t="e">
        <f>INDEX(TextClassificationList[],MATCH(Sudan_News12[[#This Row],[text_classification_arabic2]],TextClassificationList[text_classification_arabic],0),1)</f>
        <v>#N/A</v>
      </c>
      <c r="AS5453" t="e">
        <f>INDEX(TextClassificationList[],MATCH(Sudan_News12[[#This Row],[text_classification_arabic3]],TextClassificationList[text_classification_arabic],0),1)</f>
        <v>#N/A</v>
      </c>
      <c r="AU5453" t="e">
        <f>INDEX(TextClassificationList[],MATCH(Sudan_News12[[#This Row],[text_classification_arabic4]],TextClassificationList[text_classification_arabic],0),1)</f>
        <v>#N/A</v>
      </c>
      <c r="AW5453" t="e">
        <f>INDEX(TextClassificationList[],MATCH(Sudan_News12[[#This Row],[text_classification_arabic5]],TextClassificationList[text_classification_arabic],0),1)</f>
        <v>#N/A</v>
      </c>
    </row>
    <row r="5454" spans="1:49" x14ac:dyDescent="0.2">
      <c r="A5454">
        <v>1.0684588258402509E+18</v>
      </c>
      <c r="B5454">
        <v>1.0684588258402509E+18</v>
      </c>
      <c r="C5454" t="s">
        <v>20898</v>
      </c>
      <c r="D5454" s="1">
        <v>43434</v>
      </c>
      <c r="E5454" s="2">
        <v>0.53945601851851854</v>
      </c>
      <c r="F5454">
        <v>200</v>
      </c>
      <c r="G5454">
        <v>1889611729</v>
      </c>
      <c r="H5454" t="s">
        <v>354</v>
      </c>
      <c r="I5454" t="s">
        <v>355</v>
      </c>
      <c r="J5454" t="s">
        <v>265</v>
      </c>
      <c r="K5454" t="s">
        <v>20899</v>
      </c>
      <c r="L5454" t="s">
        <v>266</v>
      </c>
      <c r="M5454" t="s">
        <v>267</v>
      </c>
      <c r="N5454" t="s">
        <v>267</v>
      </c>
      <c r="O5454" t="s">
        <v>267</v>
      </c>
      <c r="P5454">
        <v>0</v>
      </c>
      <c r="Q5454">
        <v>9</v>
      </c>
      <c r="R5454">
        <v>0</v>
      </c>
      <c r="S5454" t="s">
        <v>20441</v>
      </c>
      <c r="T5454" t="s">
        <v>267</v>
      </c>
      <c r="U5454" t="s">
        <v>20900</v>
      </c>
      <c r="V5454" t="b">
        <v>0</v>
      </c>
      <c r="W5454" t="s">
        <v>265</v>
      </c>
      <c r="X5454">
        <v>0</v>
      </c>
      <c r="Y5454" t="s">
        <v>265</v>
      </c>
      <c r="Z5454" t="s">
        <v>265</v>
      </c>
      <c r="AA5454" t="s">
        <v>265</v>
      </c>
      <c r="AB5454" t="s">
        <v>265</v>
      </c>
      <c r="AC5454" t="s">
        <v>265</v>
      </c>
      <c r="AD5454" t="s">
        <v>265</v>
      </c>
      <c r="AE5454" t="s">
        <v>265</v>
      </c>
      <c r="AF5454" t="s">
        <v>267</v>
      </c>
      <c r="AG5454" t="s">
        <v>265</v>
      </c>
      <c r="AH5454" t="s">
        <v>265</v>
      </c>
      <c r="AI5454" t="s">
        <v>265</v>
      </c>
      <c r="AJ5454" t="s">
        <v>265</v>
      </c>
      <c r="AL5454" t="str">
        <f>IF(Sudan_News12[[#This Row],[relevancy_classification_english]]="Relevant","مناسب",IF(Sudan_News12[[#This Row],[relevancy_classification_english]]="Relevant","عَرَضِيّ",""))</f>
        <v/>
      </c>
      <c r="AN5454" t="str">
        <f>IF(Sudan_News12[[#This Row],[sentiment_analysis_english]]="Negative","سلبي",IF(Sudan_News12[[#This Row],[sentiment_analysis_english]]="Neutral","حيادي",IF(Sudan_News12[[#This Row],[sentiment_analysis_english]]="Positive","إيجابي","")))</f>
        <v/>
      </c>
      <c r="AO5454" t="e">
        <f>INDEX(TextClassificationList[],MATCH(Sudan_News12[[#This Row],[text_classification_arabic]],TextClassificationList[text_classification_arabic],0),1)</f>
        <v>#N/A</v>
      </c>
      <c r="AQ5454" t="e">
        <f>INDEX(TextClassificationList[],MATCH(Sudan_News12[[#This Row],[text_classification_arabic2]],TextClassificationList[text_classification_arabic],0),1)</f>
        <v>#N/A</v>
      </c>
      <c r="AS5454" t="e">
        <f>INDEX(TextClassificationList[],MATCH(Sudan_News12[[#This Row],[text_classification_arabic3]],TextClassificationList[text_classification_arabic],0),1)</f>
        <v>#N/A</v>
      </c>
      <c r="AU5454" t="e">
        <f>INDEX(TextClassificationList[],MATCH(Sudan_News12[[#This Row],[text_classification_arabic4]],TextClassificationList[text_classification_arabic],0),1)</f>
        <v>#N/A</v>
      </c>
      <c r="AW5454" t="e">
        <f>INDEX(TextClassificationList[],MATCH(Sudan_News12[[#This Row],[text_classification_arabic5]],TextClassificationList[text_classification_arabic],0),1)</f>
        <v>#N/A</v>
      </c>
    </row>
    <row r="5455" spans="1:49" x14ac:dyDescent="0.2">
      <c r="A5455">
        <v>1.0682133036405637E+18</v>
      </c>
      <c r="B5455">
        <v>1.0682133036405637E+18</v>
      </c>
      <c r="C5455" t="s">
        <v>20901</v>
      </c>
      <c r="D5455" s="1">
        <v>43433</v>
      </c>
      <c r="E5455" s="2">
        <v>0.8619444444444444</v>
      </c>
      <c r="F5455">
        <v>200</v>
      </c>
      <c r="G5455">
        <v>1889611729</v>
      </c>
      <c r="H5455" t="s">
        <v>354</v>
      </c>
      <c r="I5455" t="s">
        <v>355</v>
      </c>
      <c r="J5455" t="s">
        <v>265</v>
      </c>
      <c r="K5455" t="s">
        <v>20902</v>
      </c>
      <c r="L5455" t="s">
        <v>266</v>
      </c>
      <c r="M5455" t="s">
        <v>267</v>
      </c>
      <c r="N5455" t="s">
        <v>267</v>
      </c>
      <c r="O5455" t="s">
        <v>267</v>
      </c>
      <c r="P5455">
        <v>0</v>
      </c>
      <c r="Q5455">
        <v>20</v>
      </c>
      <c r="R5455">
        <v>4</v>
      </c>
      <c r="S5455" t="s">
        <v>20903</v>
      </c>
      <c r="T5455" t="s">
        <v>267</v>
      </c>
      <c r="U5455" t="s">
        <v>20904</v>
      </c>
      <c r="V5455" t="b">
        <v>0</v>
      </c>
      <c r="W5455" t="s">
        <v>265</v>
      </c>
      <c r="X5455">
        <v>0</v>
      </c>
      <c r="Y5455" t="s">
        <v>265</v>
      </c>
      <c r="Z5455" t="s">
        <v>265</v>
      </c>
      <c r="AA5455" t="s">
        <v>265</v>
      </c>
      <c r="AB5455" t="s">
        <v>265</v>
      </c>
      <c r="AC5455" t="s">
        <v>265</v>
      </c>
      <c r="AD5455" t="s">
        <v>265</v>
      </c>
      <c r="AE5455" t="s">
        <v>265</v>
      </c>
      <c r="AF5455" t="s">
        <v>267</v>
      </c>
      <c r="AG5455" t="s">
        <v>265</v>
      </c>
      <c r="AH5455" t="s">
        <v>265</v>
      </c>
      <c r="AI5455" t="s">
        <v>265</v>
      </c>
      <c r="AJ5455" t="s">
        <v>265</v>
      </c>
      <c r="AL5455" t="str">
        <f>IF(Sudan_News12[[#This Row],[relevancy_classification_english]]="Relevant","مناسب",IF(Sudan_News12[[#This Row],[relevancy_classification_english]]="Relevant","عَرَضِيّ",""))</f>
        <v/>
      </c>
      <c r="AN5455" t="str">
        <f>IF(Sudan_News12[[#This Row],[sentiment_analysis_english]]="Negative","سلبي",IF(Sudan_News12[[#This Row],[sentiment_analysis_english]]="Neutral","حيادي",IF(Sudan_News12[[#This Row],[sentiment_analysis_english]]="Positive","إيجابي","")))</f>
        <v/>
      </c>
      <c r="AO5455" t="e">
        <f>INDEX(TextClassificationList[],MATCH(Sudan_News12[[#This Row],[text_classification_arabic]],TextClassificationList[text_classification_arabic],0),1)</f>
        <v>#N/A</v>
      </c>
      <c r="AQ5455" t="e">
        <f>INDEX(TextClassificationList[],MATCH(Sudan_News12[[#This Row],[text_classification_arabic2]],TextClassificationList[text_classification_arabic],0),1)</f>
        <v>#N/A</v>
      </c>
      <c r="AS5455" t="e">
        <f>INDEX(TextClassificationList[],MATCH(Sudan_News12[[#This Row],[text_classification_arabic3]],TextClassificationList[text_classification_arabic],0),1)</f>
        <v>#N/A</v>
      </c>
      <c r="AU5455" t="e">
        <f>INDEX(TextClassificationList[],MATCH(Sudan_News12[[#This Row],[text_classification_arabic4]],TextClassificationList[text_classification_arabic],0),1)</f>
        <v>#N/A</v>
      </c>
      <c r="AW5455" t="e">
        <f>INDEX(TextClassificationList[],MATCH(Sudan_News12[[#This Row],[text_classification_arabic5]],TextClassificationList[text_classification_arabic],0),1)</f>
        <v>#N/A</v>
      </c>
    </row>
    <row r="5456" spans="1:49" x14ac:dyDescent="0.2">
      <c r="A5456">
        <v>1.0681643701511619E+18</v>
      </c>
      <c r="B5456">
        <v>1.0681643701511619E+18</v>
      </c>
      <c r="C5456" t="s">
        <v>20905</v>
      </c>
      <c r="D5456" s="1">
        <v>43433</v>
      </c>
      <c r="E5456" s="2">
        <v>0.72692129629629632</v>
      </c>
      <c r="F5456">
        <v>200</v>
      </c>
      <c r="G5456">
        <v>1889611729</v>
      </c>
      <c r="H5456" t="s">
        <v>354</v>
      </c>
      <c r="I5456" t="s">
        <v>355</v>
      </c>
      <c r="J5456" t="s">
        <v>265</v>
      </c>
      <c r="K5456" t="s">
        <v>20906</v>
      </c>
      <c r="L5456" t="s">
        <v>266</v>
      </c>
      <c r="M5456" t="s">
        <v>267</v>
      </c>
      <c r="N5456" t="s">
        <v>267</v>
      </c>
      <c r="O5456" t="s">
        <v>267</v>
      </c>
      <c r="P5456">
        <v>0</v>
      </c>
      <c r="Q5456">
        <v>28</v>
      </c>
      <c r="R5456">
        <v>6</v>
      </c>
      <c r="S5456" t="s">
        <v>20903</v>
      </c>
      <c r="T5456" t="s">
        <v>267</v>
      </c>
      <c r="U5456" t="s">
        <v>20907</v>
      </c>
      <c r="V5456" t="b">
        <v>0</v>
      </c>
      <c r="W5456" t="s">
        <v>265</v>
      </c>
      <c r="X5456">
        <v>0</v>
      </c>
      <c r="Y5456" t="s">
        <v>265</v>
      </c>
      <c r="Z5456" t="s">
        <v>265</v>
      </c>
      <c r="AA5456" t="s">
        <v>265</v>
      </c>
      <c r="AB5456" t="s">
        <v>265</v>
      </c>
      <c r="AC5456" t="s">
        <v>265</v>
      </c>
      <c r="AD5456" t="s">
        <v>265</v>
      </c>
      <c r="AE5456" t="s">
        <v>265</v>
      </c>
      <c r="AF5456" t="s">
        <v>267</v>
      </c>
      <c r="AG5456" t="s">
        <v>265</v>
      </c>
      <c r="AH5456" t="s">
        <v>265</v>
      </c>
      <c r="AI5456" t="s">
        <v>265</v>
      </c>
      <c r="AJ5456" t="s">
        <v>265</v>
      </c>
      <c r="AL5456" t="str">
        <f>IF(Sudan_News12[[#This Row],[relevancy_classification_english]]="Relevant","مناسب",IF(Sudan_News12[[#This Row],[relevancy_classification_english]]="Relevant","عَرَضِيّ",""))</f>
        <v/>
      </c>
      <c r="AN5456" t="str">
        <f>IF(Sudan_News12[[#This Row],[sentiment_analysis_english]]="Negative","سلبي",IF(Sudan_News12[[#This Row],[sentiment_analysis_english]]="Neutral","حيادي",IF(Sudan_News12[[#This Row],[sentiment_analysis_english]]="Positive","إيجابي","")))</f>
        <v/>
      </c>
      <c r="AO5456" t="e">
        <f>INDEX(TextClassificationList[],MATCH(Sudan_News12[[#This Row],[text_classification_arabic]],TextClassificationList[text_classification_arabic],0),1)</f>
        <v>#N/A</v>
      </c>
      <c r="AQ5456" t="e">
        <f>INDEX(TextClassificationList[],MATCH(Sudan_News12[[#This Row],[text_classification_arabic2]],TextClassificationList[text_classification_arabic],0),1)</f>
        <v>#N/A</v>
      </c>
      <c r="AS5456" t="e">
        <f>INDEX(TextClassificationList[],MATCH(Sudan_News12[[#This Row],[text_classification_arabic3]],TextClassificationList[text_classification_arabic],0),1)</f>
        <v>#N/A</v>
      </c>
      <c r="AU5456" t="e">
        <f>INDEX(TextClassificationList[],MATCH(Sudan_News12[[#This Row],[text_classification_arabic4]],TextClassificationList[text_classification_arabic],0),1)</f>
        <v>#N/A</v>
      </c>
      <c r="AW5456" t="e">
        <f>INDEX(TextClassificationList[],MATCH(Sudan_News12[[#This Row],[text_classification_arabic5]],TextClassificationList[text_classification_arabic],0),1)</f>
        <v>#N/A</v>
      </c>
    </row>
    <row r="5457" spans="1:49" x14ac:dyDescent="0.2">
      <c r="A5457">
        <v>1.0681537183092982E+18</v>
      </c>
      <c r="B5457">
        <v>1.0681537183092982E+18</v>
      </c>
      <c r="C5457" t="s">
        <v>20908</v>
      </c>
      <c r="D5457" s="1">
        <v>43433</v>
      </c>
      <c r="E5457" s="2">
        <v>0.6975231481481482</v>
      </c>
      <c r="F5457">
        <v>200</v>
      </c>
      <c r="G5457">
        <v>1889611729</v>
      </c>
      <c r="H5457" t="s">
        <v>354</v>
      </c>
      <c r="I5457" t="s">
        <v>355</v>
      </c>
      <c r="J5457" t="s">
        <v>265</v>
      </c>
      <c r="K5457" t="s">
        <v>20909</v>
      </c>
      <c r="L5457" t="s">
        <v>266</v>
      </c>
      <c r="M5457" t="s">
        <v>267</v>
      </c>
      <c r="N5457" t="s">
        <v>267</v>
      </c>
      <c r="O5457" t="s">
        <v>267</v>
      </c>
      <c r="P5457">
        <v>5</v>
      </c>
      <c r="Q5457">
        <v>11</v>
      </c>
      <c r="R5457">
        <v>25</v>
      </c>
      <c r="S5457" t="s">
        <v>267</v>
      </c>
      <c r="T5457" t="s">
        <v>267</v>
      </c>
      <c r="U5457" t="s">
        <v>20910</v>
      </c>
      <c r="V5457" t="b">
        <v>0</v>
      </c>
      <c r="W5457" t="s">
        <v>265</v>
      </c>
      <c r="X5457">
        <v>0</v>
      </c>
      <c r="Y5457" t="s">
        <v>265</v>
      </c>
      <c r="Z5457" t="s">
        <v>265</v>
      </c>
      <c r="AA5457" t="s">
        <v>265</v>
      </c>
      <c r="AB5457" t="s">
        <v>265</v>
      </c>
      <c r="AC5457" t="s">
        <v>265</v>
      </c>
      <c r="AD5457" t="s">
        <v>265</v>
      </c>
      <c r="AE5457" t="s">
        <v>265</v>
      </c>
      <c r="AF5457" t="s">
        <v>267</v>
      </c>
      <c r="AG5457" t="s">
        <v>265</v>
      </c>
      <c r="AH5457" t="s">
        <v>265</v>
      </c>
      <c r="AI5457" t="s">
        <v>265</v>
      </c>
      <c r="AJ5457" t="s">
        <v>265</v>
      </c>
      <c r="AL5457" t="str">
        <f>IF(Sudan_News12[[#This Row],[relevancy_classification_english]]="Relevant","مناسب",IF(Sudan_News12[[#This Row],[relevancy_classification_english]]="Relevant","عَرَضِيّ",""))</f>
        <v/>
      </c>
      <c r="AN5457" t="str">
        <f>IF(Sudan_News12[[#This Row],[sentiment_analysis_english]]="Negative","سلبي",IF(Sudan_News12[[#This Row],[sentiment_analysis_english]]="Neutral","حيادي",IF(Sudan_News12[[#This Row],[sentiment_analysis_english]]="Positive","إيجابي","")))</f>
        <v/>
      </c>
      <c r="AO5457" t="e">
        <f>INDEX(TextClassificationList[],MATCH(Sudan_News12[[#This Row],[text_classification_arabic]],TextClassificationList[text_classification_arabic],0),1)</f>
        <v>#N/A</v>
      </c>
      <c r="AQ5457" t="e">
        <f>INDEX(TextClassificationList[],MATCH(Sudan_News12[[#This Row],[text_classification_arabic2]],TextClassificationList[text_classification_arabic],0),1)</f>
        <v>#N/A</v>
      </c>
      <c r="AS5457" t="e">
        <f>INDEX(TextClassificationList[],MATCH(Sudan_News12[[#This Row],[text_classification_arabic3]],TextClassificationList[text_classification_arabic],0),1)</f>
        <v>#N/A</v>
      </c>
      <c r="AU5457" t="e">
        <f>INDEX(TextClassificationList[],MATCH(Sudan_News12[[#This Row],[text_classification_arabic4]],TextClassificationList[text_classification_arabic],0),1)</f>
        <v>#N/A</v>
      </c>
      <c r="AW5457" t="e">
        <f>INDEX(TextClassificationList[],MATCH(Sudan_News12[[#This Row],[text_classification_arabic5]],TextClassificationList[text_classification_arabic],0),1)</f>
        <v>#N/A</v>
      </c>
    </row>
    <row r="5458" spans="1:49" x14ac:dyDescent="0.2">
      <c r="A5458">
        <v>1.0681493944348631E+18</v>
      </c>
      <c r="B5458">
        <v>1.0681493944348631E+18</v>
      </c>
      <c r="C5458" t="s">
        <v>20911</v>
      </c>
      <c r="D5458" s="1">
        <v>43433</v>
      </c>
      <c r="E5458" s="2">
        <v>0.68559027777777781</v>
      </c>
      <c r="F5458">
        <v>200</v>
      </c>
      <c r="G5458">
        <v>1889611729</v>
      </c>
      <c r="H5458" t="s">
        <v>354</v>
      </c>
      <c r="I5458" t="s">
        <v>355</v>
      </c>
      <c r="J5458" t="s">
        <v>265</v>
      </c>
      <c r="K5458" t="s">
        <v>20912</v>
      </c>
      <c r="L5458" t="s">
        <v>266</v>
      </c>
      <c r="M5458" t="s">
        <v>267</v>
      </c>
      <c r="N5458" t="s">
        <v>267</v>
      </c>
      <c r="O5458" t="s">
        <v>20913</v>
      </c>
      <c r="P5458">
        <v>0</v>
      </c>
      <c r="Q5458">
        <v>2</v>
      </c>
      <c r="R5458">
        <v>2</v>
      </c>
      <c r="S5458" t="s">
        <v>267</v>
      </c>
      <c r="T5458" t="s">
        <v>267</v>
      </c>
      <c r="U5458" t="s">
        <v>20914</v>
      </c>
      <c r="V5458" t="b">
        <v>0</v>
      </c>
      <c r="W5458" t="s">
        <v>265</v>
      </c>
      <c r="X5458">
        <v>1</v>
      </c>
      <c r="Y5458" t="s">
        <v>20915</v>
      </c>
      <c r="Z5458" t="s">
        <v>265</v>
      </c>
      <c r="AA5458" t="s">
        <v>265</v>
      </c>
      <c r="AB5458" t="s">
        <v>265</v>
      </c>
      <c r="AC5458" t="s">
        <v>265</v>
      </c>
      <c r="AD5458" t="s">
        <v>265</v>
      </c>
      <c r="AE5458" t="s">
        <v>265</v>
      </c>
      <c r="AF5458" t="s">
        <v>267</v>
      </c>
      <c r="AG5458" t="s">
        <v>265</v>
      </c>
      <c r="AH5458" t="s">
        <v>265</v>
      </c>
      <c r="AI5458" t="s">
        <v>265</v>
      </c>
      <c r="AJ5458" t="s">
        <v>265</v>
      </c>
      <c r="AL5458" t="str">
        <f>IF(Sudan_News12[[#This Row],[relevancy_classification_english]]="Relevant","مناسب",IF(Sudan_News12[[#This Row],[relevancy_classification_english]]="Relevant","عَرَضِيّ",""))</f>
        <v/>
      </c>
      <c r="AN5458" t="str">
        <f>IF(Sudan_News12[[#This Row],[sentiment_analysis_english]]="Negative","سلبي",IF(Sudan_News12[[#This Row],[sentiment_analysis_english]]="Neutral","حيادي",IF(Sudan_News12[[#This Row],[sentiment_analysis_english]]="Positive","إيجابي","")))</f>
        <v/>
      </c>
      <c r="AO5458" t="e">
        <f>INDEX(TextClassificationList[],MATCH(Sudan_News12[[#This Row],[text_classification_arabic]],TextClassificationList[text_classification_arabic],0),1)</f>
        <v>#N/A</v>
      </c>
      <c r="AQ5458" t="e">
        <f>INDEX(TextClassificationList[],MATCH(Sudan_News12[[#This Row],[text_classification_arabic2]],TextClassificationList[text_classification_arabic],0),1)</f>
        <v>#N/A</v>
      </c>
      <c r="AS5458" t="e">
        <f>INDEX(TextClassificationList[],MATCH(Sudan_News12[[#This Row],[text_classification_arabic3]],TextClassificationList[text_classification_arabic],0),1)</f>
        <v>#N/A</v>
      </c>
      <c r="AU5458" t="e">
        <f>INDEX(TextClassificationList[],MATCH(Sudan_News12[[#This Row],[text_classification_arabic4]],TextClassificationList[text_classification_arabic],0),1)</f>
        <v>#N/A</v>
      </c>
      <c r="AW5458" t="e">
        <f>INDEX(TextClassificationList[],MATCH(Sudan_News12[[#This Row],[text_classification_arabic5]],TextClassificationList[text_classification_arabic],0),1)</f>
        <v>#N/A</v>
      </c>
    </row>
    <row r="5459" spans="1:49" x14ac:dyDescent="0.2">
      <c r="A5459">
        <v>1.0680653902601175E+18</v>
      </c>
      <c r="B5459">
        <v>1.0680653902601175E+18</v>
      </c>
      <c r="C5459" t="s">
        <v>20916</v>
      </c>
      <c r="D5459" s="1">
        <v>43433</v>
      </c>
      <c r="E5459" s="2">
        <v>0.45378472222222221</v>
      </c>
      <c r="F5459">
        <v>200</v>
      </c>
      <c r="G5459">
        <v>1889611729</v>
      </c>
      <c r="H5459" t="s">
        <v>354</v>
      </c>
      <c r="I5459" t="s">
        <v>355</v>
      </c>
      <c r="J5459" t="s">
        <v>265</v>
      </c>
      <c r="K5459" t="s">
        <v>20917</v>
      </c>
      <c r="L5459" t="s">
        <v>266</v>
      </c>
      <c r="M5459" t="s">
        <v>267</v>
      </c>
      <c r="N5459" t="s">
        <v>267</v>
      </c>
      <c r="O5459" t="s">
        <v>267</v>
      </c>
      <c r="P5459">
        <v>0</v>
      </c>
      <c r="Q5459">
        <v>6</v>
      </c>
      <c r="R5459">
        <v>2</v>
      </c>
      <c r="S5459" t="s">
        <v>269</v>
      </c>
      <c r="T5459" t="s">
        <v>267</v>
      </c>
      <c r="U5459" t="s">
        <v>20918</v>
      </c>
      <c r="V5459" t="b">
        <v>0</v>
      </c>
      <c r="W5459" t="s">
        <v>265</v>
      </c>
      <c r="X5459">
        <v>0</v>
      </c>
      <c r="Y5459" t="s">
        <v>265</v>
      </c>
      <c r="Z5459" t="s">
        <v>265</v>
      </c>
      <c r="AA5459" t="s">
        <v>265</v>
      </c>
      <c r="AB5459" t="s">
        <v>265</v>
      </c>
      <c r="AC5459" t="s">
        <v>265</v>
      </c>
      <c r="AD5459" t="s">
        <v>265</v>
      </c>
      <c r="AE5459" t="s">
        <v>265</v>
      </c>
      <c r="AF5459" t="s">
        <v>267</v>
      </c>
      <c r="AG5459" t="s">
        <v>265</v>
      </c>
      <c r="AH5459" t="s">
        <v>265</v>
      </c>
      <c r="AI5459" t="s">
        <v>265</v>
      </c>
      <c r="AJ5459" t="s">
        <v>265</v>
      </c>
      <c r="AL5459" t="str">
        <f>IF(Sudan_News12[[#This Row],[relevancy_classification_english]]="Relevant","مناسب",IF(Sudan_News12[[#This Row],[relevancy_classification_english]]="Relevant","عَرَضِيّ",""))</f>
        <v/>
      </c>
      <c r="AN5459" t="str">
        <f>IF(Sudan_News12[[#This Row],[sentiment_analysis_english]]="Negative","سلبي",IF(Sudan_News12[[#This Row],[sentiment_analysis_english]]="Neutral","حيادي",IF(Sudan_News12[[#This Row],[sentiment_analysis_english]]="Positive","إيجابي","")))</f>
        <v/>
      </c>
      <c r="AO5459" t="e">
        <f>INDEX(TextClassificationList[],MATCH(Sudan_News12[[#This Row],[text_classification_arabic]],TextClassificationList[text_classification_arabic],0),1)</f>
        <v>#N/A</v>
      </c>
      <c r="AQ5459" t="e">
        <f>INDEX(TextClassificationList[],MATCH(Sudan_News12[[#This Row],[text_classification_arabic2]],TextClassificationList[text_classification_arabic],0),1)</f>
        <v>#N/A</v>
      </c>
      <c r="AS5459" t="e">
        <f>INDEX(TextClassificationList[],MATCH(Sudan_News12[[#This Row],[text_classification_arabic3]],TextClassificationList[text_classification_arabic],0),1)</f>
        <v>#N/A</v>
      </c>
      <c r="AU5459" t="e">
        <f>INDEX(TextClassificationList[],MATCH(Sudan_News12[[#This Row],[text_classification_arabic4]],TextClassificationList[text_classification_arabic],0),1)</f>
        <v>#N/A</v>
      </c>
      <c r="AW5459" t="e">
        <f>INDEX(TextClassificationList[],MATCH(Sudan_News12[[#This Row],[text_classification_arabic5]],TextClassificationList[text_classification_arabic],0),1)</f>
        <v>#N/A</v>
      </c>
    </row>
    <row r="5460" spans="1:49" x14ac:dyDescent="0.2">
      <c r="A5460">
        <v>1.0680046294751969E+18</v>
      </c>
      <c r="B5460">
        <v>1.0680046294751969E+18</v>
      </c>
      <c r="C5460" t="s">
        <v>20919</v>
      </c>
      <c r="D5460" s="1">
        <v>43433</v>
      </c>
      <c r="E5460" s="2">
        <v>0.28611111111111109</v>
      </c>
      <c r="F5460">
        <v>200</v>
      </c>
      <c r="G5460">
        <v>1889611729</v>
      </c>
      <c r="H5460" t="s">
        <v>354</v>
      </c>
      <c r="I5460" t="s">
        <v>355</v>
      </c>
      <c r="J5460" t="s">
        <v>265</v>
      </c>
      <c r="K5460" t="s">
        <v>20920</v>
      </c>
      <c r="L5460" t="s">
        <v>266</v>
      </c>
      <c r="M5460" t="s">
        <v>267</v>
      </c>
      <c r="N5460" t="s">
        <v>267</v>
      </c>
      <c r="O5460" t="s">
        <v>20921</v>
      </c>
      <c r="P5460">
        <v>0</v>
      </c>
      <c r="Q5460">
        <v>0</v>
      </c>
      <c r="R5460">
        <v>1</v>
      </c>
      <c r="S5460" t="s">
        <v>267</v>
      </c>
      <c r="T5460" t="s">
        <v>267</v>
      </c>
      <c r="U5460" t="s">
        <v>20922</v>
      </c>
      <c r="V5460" t="b">
        <v>0</v>
      </c>
      <c r="W5460" t="s">
        <v>265</v>
      </c>
      <c r="X5460">
        <v>1</v>
      </c>
      <c r="Y5460" t="s">
        <v>20923</v>
      </c>
      <c r="Z5460" t="s">
        <v>265</v>
      </c>
      <c r="AA5460" t="s">
        <v>265</v>
      </c>
      <c r="AB5460" t="s">
        <v>265</v>
      </c>
      <c r="AC5460" t="s">
        <v>265</v>
      </c>
      <c r="AD5460" t="s">
        <v>265</v>
      </c>
      <c r="AE5460" t="s">
        <v>265</v>
      </c>
      <c r="AF5460" t="s">
        <v>267</v>
      </c>
      <c r="AG5460" t="s">
        <v>265</v>
      </c>
      <c r="AH5460" t="s">
        <v>265</v>
      </c>
      <c r="AI5460" t="s">
        <v>265</v>
      </c>
      <c r="AJ5460" t="s">
        <v>265</v>
      </c>
      <c r="AL5460" t="str">
        <f>IF(Sudan_News12[[#This Row],[relevancy_classification_english]]="Relevant","مناسب",IF(Sudan_News12[[#This Row],[relevancy_classification_english]]="Relevant","عَرَضِيّ",""))</f>
        <v/>
      </c>
      <c r="AN5460" t="str">
        <f>IF(Sudan_News12[[#This Row],[sentiment_analysis_english]]="Negative","سلبي",IF(Sudan_News12[[#This Row],[sentiment_analysis_english]]="Neutral","حيادي",IF(Sudan_News12[[#This Row],[sentiment_analysis_english]]="Positive","إيجابي","")))</f>
        <v/>
      </c>
      <c r="AO5460" t="e">
        <f>INDEX(TextClassificationList[],MATCH(Sudan_News12[[#This Row],[text_classification_arabic]],TextClassificationList[text_classification_arabic],0),1)</f>
        <v>#N/A</v>
      </c>
      <c r="AQ5460" t="e">
        <f>INDEX(TextClassificationList[],MATCH(Sudan_News12[[#This Row],[text_classification_arabic2]],TextClassificationList[text_classification_arabic],0),1)</f>
        <v>#N/A</v>
      </c>
      <c r="AS5460" t="e">
        <f>INDEX(TextClassificationList[],MATCH(Sudan_News12[[#This Row],[text_classification_arabic3]],TextClassificationList[text_classification_arabic],0),1)</f>
        <v>#N/A</v>
      </c>
      <c r="AU5460" t="e">
        <f>INDEX(TextClassificationList[],MATCH(Sudan_News12[[#This Row],[text_classification_arabic4]],TextClassificationList[text_classification_arabic],0),1)</f>
        <v>#N/A</v>
      </c>
      <c r="AW5460" t="e">
        <f>INDEX(TextClassificationList[],MATCH(Sudan_News12[[#This Row],[text_classification_arabic5]],TextClassificationList[text_classification_arabic],0),1)</f>
        <v>#N/A</v>
      </c>
    </row>
    <row r="5461" spans="1:49" x14ac:dyDescent="0.2">
      <c r="A5461">
        <v>1.0679192158884086E+18</v>
      </c>
      <c r="B5461">
        <v>1.0678101988767703E+18</v>
      </c>
      <c r="C5461" t="s">
        <v>20924</v>
      </c>
      <c r="D5461" s="1">
        <v>43433</v>
      </c>
      <c r="E5461" s="2">
        <v>5.0416666666666665E-2</v>
      </c>
      <c r="F5461">
        <v>200</v>
      </c>
      <c r="G5461">
        <v>1889611729</v>
      </c>
      <c r="H5461" t="s">
        <v>354</v>
      </c>
      <c r="I5461" t="s">
        <v>355</v>
      </c>
      <c r="J5461" t="s">
        <v>265</v>
      </c>
      <c r="K5461" t="s">
        <v>20925</v>
      </c>
      <c r="L5461" t="s">
        <v>266</v>
      </c>
      <c r="M5461" t="s">
        <v>267</v>
      </c>
      <c r="N5461" t="s">
        <v>267</v>
      </c>
      <c r="O5461" t="s">
        <v>267</v>
      </c>
      <c r="P5461">
        <v>0</v>
      </c>
      <c r="Q5461">
        <v>0</v>
      </c>
      <c r="R5461">
        <v>1</v>
      </c>
      <c r="S5461" t="s">
        <v>267</v>
      </c>
      <c r="T5461" t="s">
        <v>267</v>
      </c>
      <c r="U5461" t="s">
        <v>20926</v>
      </c>
      <c r="V5461" t="b">
        <v>0</v>
      </c>
      <c r="W5461" t="s">
        <v>265</v>
      </c>
      <c r="X5461">
        <v>0</v>
      </c>
      <c r="Y5461" t="s">
        <v>265</v>
      </c>
      <c r="Z5461" t="s">
        <v>265</v>
      </c>
      <c r="AA5461" t="s">
        <v>265</v>
      </c>
      <c r="AB5461" t="s">
        <v>265</v>
      </c>
      <c r="AC5461" t="s">
        <v>265</v>
      </c>
      <c r="AD5461" t="s">
        <v>265</v>
      </c>
      <c r="AE5461" t="s">
        <v>265</v>
      </c>
      <c r="AF5461" t="s">
        <v>267</v>
      </c>
      <c r="AG5461" t="s">
        <v>265</v>
      </c>
      <c r="AH5461" t="s">
        <v>265</v>
      </c>
      <c r="AI5461" t="s">
        <v>265</v>
      </c>
      <c r="AJ5461" t="s">
        <v>265</v>
      </c>
      <c r="AL5461" t="str">
        <f>IF(Sudan_News12[[#This Row],[relevancy_classification_english]]="Relevant","مناسب",IF(Sudan_News12[[#This Row],[relevancy_classification_english]]="Relevant","عَرَضِيّ",""))</f>
        <v/>
      </c>
      <c r="AN5461" t="str">
        <f>IF(Sudan_News12[[#This Row],[sentiment_analysis_english]]="Negative","سلبي",IF(Sudan_News12[[#This Row],[sentiment_analysis_english]]="Neutral","حيادي",IF(Sudan_News12[[#This Row],[sentiment_analysis_english]]="Positive","إيجابي","")))</f>
        <v/>
      </c>
      <c r="AO5461" t="e">
        <f>INDEX(TextClassificationList[],MATCH(Sudan_News12[[#This Row],[text_classification_arabic]],TextClassificationList[text_classification_arabic],0),1)</f>
        <v>#N/A</v>
      </c>
      <c r="AQ5461" t="e">
        <f>INDEX(TextClassificationList[],MATCH(Sudan_News12[[#This Row],[text_classification_arabic2]],TextClassificationList[text_classification_arabic],0),1)</f>
        <v>#N/A</v>
      </c>
      <c r="AS5461" t="e">
        <f>INDEX(TextClassificationList[],MATCH(Sudan_News12[[#This Row],[text_classification_arabic3]],TextClassificationList[text_classification_arabic],0),1)</f>
        <v>#N/A</v>
      </c>
      <c r="AU5461" t="e">
        <f>INDEX(TextClassificationList[],MATCH(Sudan_News12[[#This Row],[text_classification_arabic4]],TextClassificationList[text_classification_arabic],0),1)</f>
        <v>#N/A</v>
      </c>
      <c r="AW5461" t="e">
        <f>INDEX(TextClassificationList[],MATCH(Sudan_News12[[#This Row],[text_classification_arabic5]],TextClassificationList[text_classification_arabic],0),1)</f>
        <v>#N/A</v>
      </c>
    </row>
    <row r="5462" spans="1:49" x14ac:dyDescent="0.2">
      <c r="A5462">
        <v>1.0679183196956836E+18</v>
      </c>
      <c r="B5462">
        <v>1.0679172876787794E+18</v>
      </c>
      <c r="C5462" t="s">
        <v>20927</v>
      </c>
      <c r="D5462" s="1">
        <v>43433</v>
      </c>
      <c r="E5462" s="2">
        <v>4.7951388888888891E-2</v>
      </c>
      <c r="F5462">
        <v>200</v>
      </c>
      <c r="G5462">
        <v>1889611729</v>
      </c>
      <c r="H5462" t="s">
        <v>354</v>
      </c>
      <c r="I5462" t="s">
        <v>355</v>
      </c>
      <c r="J5462" t="s">
        <v>265</v>
      </c>
      <c r="K5462" t="s">
        <v>20928</v>
      </c>
      <c r="L5462" t="s">
        <v>266</v>
      </c>
      <c r="M5462" t="s">
        <v>267</v>
      </c>
      <c r="N5462" t="s">
        <v>267</v>
      </c>
      <c r="O5462" t="s">
        <v>267</v>
      </c>
      <c r="P5462">
        <v>0</v>
      </c>
      <c r="Q5462">
        <v>0</v>
      </c>
      <c r="R5462">
        <v>0</v>
      </c>
      <c r="S5462" t="s">
        <v>267</v>
      </c>
      <c r="T5462" t="s">
        <v>267</v>
      </c>
      <c r="U5462" t="s">
        <v>20929</v>
      </c>
      <c r="V5462" t="b">
        <v>0</v>
      </c>
      <c r="W5462" t="s">
        <v>265</v>
      </c>
      <c r="X5462">
        <v>0</v>
      </c>
      <c r="Y5462" t="s">
        <v>265</v>
      </c>
      <c r="Z5462" t="s">
        <v>265</v>
      </c>
      <c r="AA5462" t="s">
        <v>265</v>
      </c>
      <c r="AB5462" t="s">
        <v>265</v>
      </c>
      <c r="AC5462" t="s">
        <v>265</v>
      </c>
      <c r="AD5462" t="s">
        <v>265</v>
      </c>
      <c r="AE5462" t="s">
        <v>265</v>
      </c>
      <c r="AF5462" t="s">
        <v>14952</v>
      </c>
      <c r="AG5462" t="s">
        <v>265</v>
      </c>
      <c r="AH5462" t="s">
        <v>265</v>
      </c>
      <c r="AI5462" t="s">
        <v>265</v>
      </c>
      <c r="AJ5462" t="s">
        <v>265</v>
      </c>
      <c r="AL5462" t="str">
        <f>IF(Sudan_News12[[#This Row],[relevancy_classification_english]]="Relevant","مناسب",IF(Sudan_News12[[#This Row],[relevancy_classification_english]]="Relevant","عَرَضِيّ",""))</f>
        <v/>
      </c>
      <c r="AN5462" t="str">
        <f>IF(Sudan_News12[[#This Row],[sentiment_analysis_english]]="Negative","سلبي",IF(Sudan_News12[[#This Row],[sentiment_analysis_english]]="Neutral","حيادي",IF(Sudan_News12[[#This Row],[sentiment_analysis_english]]="Positive","إيجابي","")))</f>
        <v/>
      </c>
      <c r="AO5462" t="e">
        <f>INDEX(TextClassificationList[],MATCH(Sudan_News12[[#This Row],[text_classification_arabic]],TextClassificationList[text_classification_arabic],0),1)</f>
        <v>#N/A</v>
      </c>
      <c r="AQ5462" t="e">
        <f>INDEX(TextClassificationList[],MATCH(Sudan_News12[[#This Row],[text_classification_arabic2]],TextClassificationList[text_classification_arabic],0),1)</f>
        <v>#N/A</v>
      </c>
      <c r="AS5462" t="e">
        <f>INDEX(TextClassificationList[],MATCH(Sudan_News12[[#This Row],[text_classification_arabic3]],TextClassificationList[text_classification_arabic],0),1)</f>
        <v>#N/A</v>
      </c>
      <c r="AU5462" t="e">
        <f>INDEX(TextClassificationList[],MATCH(Sudan_News12[[#This Row],[text_classification_arabic4]],TextClassificationList[text_classification_arabic],0),1)</f>
        <v>#N/A</v>
      </c>
      <c r="AW5462" t="e">
        <f>INDEX(TextClassificationList[],MATCH(Sudan_News12[[#This Row],[text_classification_arabic5]],TextClassificationList[text_classification_arabic],0),1)</f>
        <v>#N/A</v>
      </c>
    </row>
    <row r="5463" spans="1:49" x14ac:dyDescent="0.2">
      <c r="A5463">
        <v>1.0679081159648625E+18</v>
      </c>
      <c r="B5463">
        <v>1.0679033021915382E+18</v>
      </c>
      <c r="C5463" t="s">
        <v>20930</v>
      </c>
      <c r="D5463" s="1">
        <v>43433</v>
      </c>
      <c r="E5463" s="2">
        <v>1.9791666666666666E-2</v>
      </c>
      <c r="F5463">
        <v>200</v>
      </c>
      <c r="G5463">
        <v>1889611729</v>
      </c>
      <c r="H5463" t="s">
        <v>354</v>
      </c>
      <c r="I5463" t="s">
        <v>355</v>
      </c>
      <c r="J5463" t="s">
        <v>265</v>
      </c>
      <c r="K5463" t="s">
        <v>20931</v>
      </c>
      <c r="L5463" t="s">
        <v>266</v>
      </c>
      <c r="M5463" t="s">
        <v>267</v>
      </c>
      <c r="N5463" t="s">
        <v>267</v>
      </c>
      <c r="O5463" t="s">
        <v>267</v>
      </c>
      <c r="P5463">
        <v>0</v>
      </c>
      <c r="Q5463">
        <v>0</v>
      </c>
      <c r="R5463">
        <v>0</v>
      </c>
      <c r="S5463" t="s">
        <v>267</v>
      </c>
      <c r="T5463" t="s">
        <v>267</v>
      </c>
      <c r="U5463" t="s">
        <v>20932</v>
      </c>
      <c r="V5463" t="b">
        <v>0</v>
      </c>
      <c r="W5463" t="s">
        <v>265</v>
      </c>
      <c r="X5463">
        <v>0</v>
      </c>
      <c r="Y5463" t="s">
        <v>265</v>
      </c>
      <c r="Z5463" t="s">
        <v>265</v>
      </c>
      <c r="AA5463" t="s">
        <v>265</v>
      </c>
      <c r="AB5463" t="s">
        <v>265</v>
      </c>
      <c r="AC5463" t="s">
        <v>265</v>
      </c>
      <c r="AD5463" t="s">
        <v>265</v>
      </c>
      <c r="AE5463" t="s">
        <v>265</v>
      </c>
      <c r="AF5463" t="s">
        <v>267</v>
      </c>
      <c r="AG5463" t="s">
        <v>265</v>
      </c>
      <c r="AH5463" t="s">
        <v>265</v>
      </c>
      <c r="AI5463" t="s">
        <v>265</v>
      </c>
      <c r="AJ5463" t="s">
        <v>265</v>
      </c>
      <c r="AL5463" t="str">
        <f>IF(Sudan_News12[[#This Row],[relevancy_classification_english]]="Relevant","مناسب",IF(Sudan_News12[[#This Row],[relevancy_classification_english]]="Relevant","عَرَضِيّ",""))</f>
        <v/>
      </c>
      <c r="AN5463" t="str">
        <f>IF(Sudan_News12[[#This Row],[sentiment_analysis_english]]="Negative","سلبي",IF(Sudan_News12[[#This Row],[sentiment_analysis_english]]="Neutral","حيادي",IF(Sudan_News12[[#This Row],[sentiment_analysis_english]]="Positive","إيجابي","")))</f>
        <v/>
      </c>
      <c r="AO5463" t="e">
        <f>INDEX(TextClassificationList[],MATCH(Sudan_News12[[#This Row],[text_classification_arabic]],TextClassificationList[text_classification_arabic],0),1)</f>
        <v>#N/A</v>
      </c>
      <c r="AQ5463" t="e">
        <f>INDEX(TextClassificationList[],MATCH(Sudan_News12[[#This Row],[text_classification_arabic2]],TextClassificationList[text_classification_arabic],0),1)</f>
        <v>#N/A</v>
      </c>
      <c r="AS5463" t="e">
        <f>INDEX(TextClassificationList[],MATCH(Sudan_News12[[#This Row],[text_classification_arabic3]],TextClassificationList[text_classification_arabic],0),1)</f>
        <v>#N/A</v>
      </c>
      <c r="AU5463" t="e">
        <f>INDEX(TextClassificationList[],MATCH(Sudan_News12[[#This Row],[text_classification_arabic4]],TextClassificationList[text_classification_arabic],0),1)</f>
        <v>#N/A</v>
      </c>
      <c r="AW5463" t="e">
        <f>INDEX(TextClassificationList[],MATCH(Sudan_News12[[#This Row],[text_classification_arabic5]],TextClassificationList[text_classification_arabic],0),1)</f>
        <v>#N/A</v>
      </c>
    </row>
    <row r="5464" spans="1:49" x14ac:dyDescent="0.2">
      <c r="A5464">
        <v>1.0678938345610691E+18</v>
      </c>
      <c r="B5464">
        <v>1.0678938345610691E+18</v>
      </c>
      <c r="C5464" t="s">
        <v>20933</v>
      </c>
      <c r="D5464" s="1">
        <v>43432</v>
      </c>
      <c r="E5464" s="2">
        <v>0.98038194444444449</v>
      </c>
      <c r="F5464">
        <v>200</v>
      </c>
      <c r="G5464">
        <v>1889611729</v>
      </c>
      <c r="H5464" t="s">
        <v>354</v>
      </c>
      <c r="I5464" t="s">
        <v>355</v>
      </c>
      <c r="J5464" t="s">
        <v>265</v>
      </c>
      <c r="K5464" t="s">
        <v>20934</v>
      </c>
      <c r="L5464" t="s">
        <v>266</v>
      </c>
      <c r="M5464" t="s">
        <v>267</v>
      </c>
      <c r="N5464" t="s">
        <v>267</v>
      </c>
      <c r="O5464" t="s">
        <v>267</v>
      </c>
      <c r="P5464">
        <v>0</v>
      </c>
      <c r="Q5464">
        <v>3</v>
      </c>
      <c r="R5464">
        <v>2</v>
      </c>
      <c r="S5464" t="s">
        <v>20211</v>
      </c>
      <c r="T5464" t="s">
        <v>267</v>
      </c>
      <c r="U5464" t="s">
        <v>20935</v>
      </c>
      <c r="V5464" t="b">
        <v>0</v>
      </c>
      <c r="W5464" t="s">
        <v>265</v>
      </c>
      <c r="X5464">
        <v>0</v>
      </c>
      <c r="Y5464" t="s">
        <v>265</v>
      </c>
      <c r="Z5464" t="s">
        <v>265</v>
      </c>
      <c r="AA5464" t="s">
        <v>265</v>
      </c>
      <c r="AB5464" t="s">
        <v>265</v>
      </c>
      <c r="AC5464" t="s">
        <v>265</v>
      </c>
      <c r="AD5464" t="s">
        <v>265</v>
      </c>
      <c r="AE5464" t="s">
        <v>265</v>
      </c>
      <c r="AF5464" t="s">
        <v>267</v>
      </c>
      <c r="AG5464" t="s">
        <v>265</v>
      </c>
      <c r="AH5464" t="s">
        <v>265</v>
      </c>
      <c r="AI5464" t="s">
        <v>265</v>
      </c>
      <c r="AJ5464" t="s">
        <v>265</v>
      </c>
      <c r="AL5464" t="str">
        <f>IF(Sudan_News12[[#This Row],[relevancy_classification_english]]="Relevant","مناسب",IF(Sudan_News12[[#This Row],[relevancy_classification_english]]="Relevant","عَرَضِيّ",""))</f>
        <v/>
      </c>
      <c r="AN5464" t="str">
        <f>IF(Sudan_News12[[#This Row],[sentiment_analysis_english]]="Negative","سلبي",IF(Sudan_News12[[#This Row],[sentiment_analysis_english]]="Neutral","حيادي",IF(Sudan_News12[[#This Row],[sentiment_analysis_english]]="Positive","إيجابي","")))</f>
        <v/>
      </c>
      <c r="AO5464" t="e">
        <f>INDEX(TextClassificationList[],MATCH(Sudan_News12[[#This Row],[text_classification_arabic]],TextClassificationList[text_classification_arabic],0),1)</f>
        <v>#N/A</v>
      </c>
      <c r="AQ5464" t="e">
        <f>INDEX(TextClassificationList[],MATCH(Sudan_News12[[#This Row],[text_classification_arabic2]],TextClassificationList[text_classification_arabic],0),1)</f>
        <v>#N/A</v>
      </c>
      <c r="AS5464" t="e">
        <f>INDEX(TextClassificationList[],MATCH(Sudan_News12[[#This Row],[text_classification_arabic3]],TextClassificationList[text_classification_arabic],0),1)</f>
        <v>#N/A</v>
      </c>
      <c r="AU5464" t="e">
        <f>INDEX(TextClassificationList[],MATCH(Sudan_News12[[#This Row],[text_classification_arabic4]],TextClassificationList[text_classification_arabic],0),1)</f>
        <v>#N/A</v>
      </c>
      <c r="AW5464" t="e">
        <f>INDEX(TextClassificationList[],MATCH(Sudan_News12[[#This Row],[text_classification_arabic5]],TextClassificationList[text_classification_arabic],0),1)</f>
        <v>#N/A</v>
      </c>
    </row>
    <row r="5465" spans="1:49" x14ac:dyDescent="0.2">
      <c r="A5465">
        <v>1.0678000297279898E+18</v>
      </c>
      <c r="B5465">
        <v>1.0678000297279898E+18</v>
      </c>
      <c r="C5465" t="s">
        <v>20936</v>
      </c>
      <c r="D5465" s="1">
        <v>43432</v>
      </c>
      <c r="E5465" s="2">
        <v>0.72152777777777777</v>
      </c>
      <c r="F5465">
        <v>200</v>
      </c>
      <c r="G5465">
        <v>1889611729</v>
      </c>
      <c r="H5465" t="s">
        <v>354</v>
      </c>
      <c r="I5465" t="s">
        <v>355</v>
      </c>
      <c r="J5465" t="s">
        <v>265</v>
      </c>
      <c r="K5465" t="s">
        <v>20937</v>
      </c>
      <c r="L5465" t="s">
        <v>266</v>
      </c>
      <c r="M5465" t="s">
        <v>267</v>
      </c>
      <c r="N5465" t="s">
        <v>267</v>
      </c>
      <c r="O5465" t="s">
        <v>267</v>
      </c>
      <c r="P5465">
        <v>0</v>
      </c>
      <c r="Q5465">
        <v>0</v>
      </c>
      <c r="R5465">
        <v>1</v>
      </c>
      <c r="S5465" t="s">
        <v>267</v>
      </c>
      <c r="T5465" t="s">
        <v>267</v>
      </c>
      <c r="U5465" t="s">
        <v>20938</v>
      </c>
      <c r="V5465" t="b">
        <v>0</v>
      </c>
      <c r="W5465" t="s">
        <v>265</v>
      </c>
      <c r="X5465">
        <v>0</v>
      </c>
      <c r="Y5465" t="s">
        <v>265</v>
      </c>
      <c r="Z5465" t="s">
        <v>265</v>
      </c>
      <c r="AA5465" t="s">
        <v>265</v>
      </c>
      <c r="AB5465" t="s">
        <v>265</v>
      </c>
      <c r="AC5465" t="s">
        <v>265</v>
      </c>
      <c r="AD5465" t="s">
        <v>265</v>
      </c>
      <c r="AE5465" t="s">
        <v>265</v>
      </c>
      <c r="AF5465" t="s">
        <v>267</v>
      </c>
      <c r="AG5465" t="s">
        <v>265</v>
      </c>
      <c r="AH5465" t="s">
        <v>265</v>
      </c>
      <c r="AI5465" t="s">
        <v>265</v>
      </c>
      <c r="AJ5465" t="s">
        <v>265</v>
      </c>
      <c r="AL5465" t="str">
        <f>IF(Sudan_News12[[#This Row],[relevancy_classification_english]]="Relevant","مناسب",IF(Sudan_News12[[#This Row],[relevancy_classification_english]]="Relevant","عَرَضِيّ",""))</f>
        <v/>
      </c>
      <c r="AN5465" t="str">
        <f>IF(Sudan_News12[[#This Row],[sentiment_analysis_english]]="Negative","سلبي",IF(Sudan_News12[[#This Row],[sentiment_analysis_english]]="Neutral","حيادي",IF(Sudan_News12[[#This Row],[sentiment_analysis_english]]="Positive","إيجابي","")))</f>
        <v/>
      </c>
      <c r="AO5465" t="e">
        <f>INDEX(TextClassificationList[],MATCH(Sudan_News12[[#This Row],[text_classification_arabic]],TextClassificationList[text_classification_arabic],0),1)</f>
        <v>#N/A</v>
      </c>
      <c r="AQ5465" t="e">
        <f>INDEX(TextClassificationList[],MATCH(Sudan_News12[[#This Row],[text_classification_arabic2]],TextClassificationList[text_classification_arabic],0),1)</f>
        <v>#N/A</v>
      </c>
      <c r="AS5465" t="e">
        <f>INDEX(TextClassificationList[],MATCH(Sudan_News12[[#This Row],[text_classification_arabic3]],TextClassificationList[text_classification_arabic],0),1)</f>
        <v>#N/A</v>
      </c>
      <c r="AU5465" t="e">
        <f>INDEX(TextClassificationList[],MATCH(Sudan_News12[[#This Row],[text_classification_arabic4]],TextClassificationList[text_classification_arabic],0),1)</f>
        <v>#N/A</v>
      </c>
      <c r="AW5465" t="e">
        <f>INDEX(TextClassificationList[],MATCH(Sudan_News12[[#This Row],[text_classification_arabic5]],TextClassificationList[text_classification_arabic],0),1)</f>
        <v>#N/A</v>
      </c>
    </row>
    <row r="5466" spans="1:49" x14ac:dyDescent="0.2">
      <c r="A5466">
        <v>1.0677853166129152E+18</v>
      </c>
      <c r="B5466">
        <v>1.0677853166129152E+18</v>
      </c>
      <c r="C5466" t="s">
        <v>20939</v>
      </c>
      <c r="D5466" s="1">
        <v>43432</v>
      </c>
      <c r="E5466" s="2">
        <v>0.68092592592592593</v>
      </c>
      <c r="F5466">
        <v>200</v>
      </c>
      <c r="G5466">
        <v>1889611729</v>
      </c>
      <c r="H5466" t="s">
        <v>354</v>
      </c>
      <c r="I5466" t="s">
        <v>355</v>
      </c>
      <c r="J5466" t="s">
        <v>265</v>
      </c>
      <c r="K5466" t="s">
        <v>20940</v>
      </c>
      <c r="L5466" t="s">
        <v>266</v>
      </c>
      <c r="M5466" t="s">
        <v>267</v>
      </c>
      <c r="N5466" t="s">
        <v>267</v>
      </c>
      <c r="O5466" t="s">
        <v>267</v>
      </c>
      <c r="P5466">
        <v>0</v>
      </c>
      <c r="Q5466">
        <v>5</v>
      </c>
      <c r="R5466">
        <v>6</v>
      </c>
      <c r="S5466" t="s">
        <v>269</v>
      </c>
      <c r="T5466" t="s">
        <v>267</v>
      </c>
      <c r="U5466" t="s">
        <v>20941</v>
      </c>
      <c r="V5466" t="b">
        <v>0</v>
      </c>
      <c r="W5466" t="s">
        <v>265</v>
      </c>
      <c r="X5466">
        <v>0</v>
      </c>
      <c r="Y5466" t="s">
        <v>265</v>
      </c>
      <c r="Z5466" t="s">
        <v>265</v>
      </c>
      <c r="AA5466" t="s">
        <v>265</v>
      </c>
      <c r="AB5466" t="s">
        <v>265</v>
      </c>
      <c r="AC5466" t="s">
        <v>265</v>
      </c>
      <c r="AD5466" t="s">
        <v>265</v>
      </c>
      <c r="AE5466" t="s">
        <v>265</v>
      </c>
      <c r="AF5466" t="s">
        <v>267</v>
      </c>
      <c r="AG5466" t="s">
        <v>265</v>
      </c>
      <c r="AH5466" t="s">
        <v>265</v>
      </c>
      <c r="AI5466" t="s">
        <v>265</v>
      </c>
      <c r="AJ5466" t="s">
        <v>265</v>
      </c>
      <c r="AL5466" t="str">
        <f>IF(Sudan_News12[[#This Row],[relevancy_classification_english]]="Relevant","مناسب",IF(Sudan_News12[[#This Row],[relevancy_classification_english]]="Relevant","عَرَضِيّ",""))</f>
        <v/>
      </c>
      <c r="AN5466" t="str">
        <f>IF(Sudan_News12[[#This Row],[sentiment_analysis_english]]="Negative","سلبي",IF(Sudan_News12[[#This Row],[sentiment_analysis_english]]="Neutral","حيادي",IF(Sudan_News12[[#This Row],[sentiment_analysis_english]]="Positive","إيجابي","")))</f>
        <v/>
      </c>
      <c r="AO5466" t="e">
        <f>INDEX(TextClassificationList[],MATCH(Sudan_News12[[#This Row],[text_classification_arabic]],TextClassificationList[text_classification_arabic],0),1)</f>
        <v>#N/A</v>
      </c>
      <c r="AQ5466" t="e">
        <f>INDEX(TextClassificationList[],MATCH(Sudan_News12[[#This Row],[text_classification_arabic2]],TextClassificationList[text_classification_arabic],0),1)</f>
        <v>#N/A</v>
      </c>
      <c r="AS5466" t="e">
        <f>INDEX(TextClassificationList[],MATCH(Sudan_News12[[#This Row],[text_classification_arabic3]],TextClassificationList[text_classification_arabic],0),1)</f>
        <v>#N/A</v>
      </c>
      <c r="AU5466" t="e">
        <f>INDEX(TextClassificationList[],MATCH(Sudan_News12[[#This Row],[text_classification_arabic4]],TextClassificationList[text_classification_arabic],0),1)</f>
        <v>#N/A</v>
      </c>
      <c r="AW5466" t="e">
        <f>INDEX(TextClassificationList[],MATCH(Sudan_News12[[#This Row],[text_classification_arabic5]],TextClassificationList[text_classification_arabic],0),1)</f>
        <v>#N/A</v>
      </c>
    </row>
    <row r="5467" spans="1:49" x14ac:dyDescent="0.2">
      <c r="A5467">
        <v>1.0677665446655918E+18</v>
      </c>
      <c r="B5467">
        <v>1.0677654790313615E+18</v>
      </c>
      <c r="C5467" t="s">
        <v>20942</v>
      </c>
      <c r="D5467" s="1">
        <v>43432</v>
      </c>
      <c r="E5467" s="2">
        <v>0.62913194444444442</v>
      </c>
      <c r="F5467">
        <v>200</v>
      </c>
      <c r="G5467">
        <v>1889611729</v>
      </c>
      <c r="H5467" t="s">
        <v>354</v>
      </c>
      <c r="I5467" t="s">
        <v>355</v>
      </c>
      <c r="J5467" t="s">
        <v>265</v>
      </c>
      <c r="K5467" t="s">
        <v>20943</v>
      </c>
      <c r="L5467" t="s">
        <v>266</v>
      </c>
      <c r="M5467" t="s">
        <v>267</v>
      </c>
      <c r="N5467" t="s">
        <v>267</v>
      </c>
      <c r="O5467" t="s">
        <v>267</v>
      </c>
      <c r="P5467">
        <v>0</v>
      </c>
      <c r="Q5467">
        <v>4</v>
      </c>
      <c r="R5467">
        <v>1</v>
      </c>
      <c r="S5467" t="s">
        <v>267</v>
      </c>
      <c r="T5467" t="s">
        <v>267</v>
      </c>
      <c r="U5467" t="s">
        <v>20944</v>
      </c>
      <c r="V5467" t="b">
        <v>0</v>
      </c>
      <c r="W5467" t="s">
        <v>265</v>
      </c>
      <c r="X5467">
        <v>0</v>
      </c>
      <c r="Y5467" t="s">
        <v>265</v>
      </c>
      <c r="Z5467" t="s">
        <v>265</v>
      </c>
      <c r="AA5467" t="s">
        <v>265</v>
      </c>
      <c r="AB5467" t="s">
        <v>265</v>
      </c>
      <c r="AC5467" t="s">
        <v>265</v>
      </c>
      <c r="AD5467" t="s">
        <v>265</v>
      </c>
      <c r="AE5467" t="s">
        <v>265</v>
      </c>
      <c r="AF5467" t="s">
        <v>285</v>
      </c>
      <c r="AG5467" t="s">
        <v>265</v>
      </c>
      <c r="AH5467" t="s">
        <v>265</v>
      </c>
      <c r="AI5467" t="s">
        <v>265</v>
      </c>
      <c r="AJ5467" t="s">
        <v>265</v>
      </c>
      <c r="AL5467" t="str">
        <f>IF(Sudan_News12[[#This Row],[relevancy_classification_english]]="Relevant","مناسب",IF(Sudan_News12[[#This Row],[relevancy_classification_english]]="Relevant","عَرَضِيّ",""))</f>
        <v/>
      </c>
      <c r="AN5467" t="str">
        <f>IF(Sudan_News12[[#This Row],[sentiment_analysis_english]]="Negative","سلبي",IF(Sudan_News12[[#This Row],[sentiment_analysis_english]]="Neutral","حيادي",IF(Sudan_News12[[#This Row],[sentiment_analysis_english]]="Positive","إيجابي","")))</f>
        <v/>
      </c>
      <c r="AO5467" t="e">
        <f>INDEX(TextClassificationList[],MATCH(Sudan_News12[[#This Row],[text_classification_arabic]],TextClassificationList[text_classification_arabic],0),1)</f>
        <v>#N/A</v>
      </c>
      <c r="AQ5467" t="e">
        <f>INDEX(TextClassificationList[],MATCH(Sudan_News12[[#This Row],[text_classification_arabic2]],TextClassificationList[text_classification_arabic],0),1)</f>
        <v>#N/A</v>
      </c>
      <c r="AS5467" t="e">
        <f>INDEX(TextClassificationList[],MATCH(Sudan_News12[[#This Row],[text_classification_arabic3]],TextClassificationList[text_classification_arabic],0),1)</f>
        <v>#N/A</v>
      </c>
      <c r="AU5467" t="e">
        <f>INDEX(TextClassificationList[],MATCH(Sudan_News12[[#This Row],[text_classification_arabic4]],TextClassificationList[text_classification_arabic],0),1)</f>
        <v>#N/A</v>
      </c>
      <c r="AW5467" t="e">
        <f>INDEX(TextClassificationList[],MATCH(Sudan_News12[[#This Row],[text_classification_arabic5]],TextClassificationList[text_classification_arabic],0),1)</f>
        <v>#N/A</v>
      </c>
    </row>
    <row r="5468" spans="1:49" x14ac:dyDescent="0.2">
      <c r="A5468">
        <v>1.0677302212757586E+18</v>
      </c>
      <c r="B5468">
        <v>7.9052467158216704E+17</v>
      </c>
      <c r="C5468" t="s">
        <v>20945</v>
      </c>
      <c r="D5468" s="1">
        <v>43432</v>
      </c>
      <c r="E5468" s="2">
        <v>0.52888888888888885</v>
      </c>
      <c r="F5468">
        <v>200</v>
      </c>
      <c r="G5468">
        <v>1889611729</v>
      </c>
      <c r="H5468" t="s">
        <v>354</v>
      </c>
      <c r="I5468" t="s">
        <v>355</v>
      </c>
      <c r="J5468" t="s">
        <v>265</v>
      </c>
      <c r="K5468" t="s">
        <v>20946</v>
      </c>
      <c r="L5468" t="s">
        <v>266</v>
      </c>
      <c r="M5468" t="s">
        <v>267</v>
      </c>
      <c r="N5468" t="s">
        <v>267</v>
      </c>
      <c r="O5468" t="s">
        <v>267</v>
      </c>
      <c r="P5468">
        <v>0</v>
      </c>
      <c r="Q5468">
        <v>0</v>
      </c>
      <c r="R5468">
        <v>0</v>
      </c>
      <c r="S5468" t="s">
        <v>267</v>
      </c>
      <c r="T5468" t="s">
        <v>267</v>
      </c>
      <c r="U5468" t="s">
        <v>20947</v>
      </c>
      <c r="V5468" t="b">
        <v>0</v>
      </c>
      <c r="W5468" t="s">
        <v>265</v>
      </c>
      <c r="X5468">
        <v>0</v>
      </c>
      <c r="Y5468" t="s">
        <v>265</v>
      </c>
      <c r="Z5468" t="s">
        <v>265</v>
      </c>
      <c r="AA5468" t="s">
        <v>265</v>
      </c>
      <c r="AB5468" t="s">
        <v>265</v>
      </c>
      <c r="AC5468" t="s">
        <v>265</v>
      </c>
      <c r="AD5468" t="s">
        <v>265</v>
      </c>
      <c r="AE5468" t="s">
        <v>265</v>
      </c>
      <c r="AF5468" t="s">
        <v>267</v>
      </c>
      <c r="AG5468" t="s">
        <v>265</v>
      </c>
      <c r="AH5468" t="s">
        <v>265</v>
      </c>
      <c r="AI5468" t="s">
        <v>265</v>
      </c>
      <c r="AJ5468" t="s">
        <v>265</v>
      </c>
      <c r="AL5468" t="str">
        <f>IF(Sudan_News12[[#This Row],[relevancy_classification_english]]="Relevant","مناسب",IF(Sudan_News12[[#This Row],[relevancy_classification_english]]="Relevant","عَرَضِيّ",""))</f>
        <v/>
      </c>
      <c r="AN5468" t="str">
        <f>IF(Sudan_News12[[#This Row],[sentiment_analysis_english]]="Negative","سلبي",IF(Sudan_News12[[#This Row],[sentiment_analysis_english]]="Neutral","حيادي",IF(Sudan_News12[[#This Row],[sentiment_analysis_english]]="Positive","إيجابي","")))</f>
        <v/>
      </c>
      <c r="AO5468" t="e">
        <f>INDEX(TextClassificationList[],MATCH(Sudan_News12[[#This Row],[text_classification_arabic]],TextClassificationList[text_classification_arabic],0),1)</f>
        <v>#N/A</v>
      </c>
      <c r="AQ5468" t="e">
        <f>INDEX(TextClassificationList[],MATCH(Sudan_News12[[#This Row],[text_classification_arabic2]],TextClassificationList[text_classification_arabic],0),1)</f>
        <v>#N/A</v>
      </c>
      <c r="AS5468" t="e">
        <f>INDEX(TextClassificationList[],MATCH(Sudan_News12[[#This Row],[text_classification_arabic3]],TextClassificationList[text_classification_arabic],0),1)</f>
        <v>#N/A</v>
      </c>
      <c r="AU5468" t="e">
        <f>INDEX(TextClassificationList[],MATCH(Sudan_News12[[#This Row],[text_classification_arabic4]],TextClassificationList[text_classification_arabic],0),1)</f>
        <v>#N/A</v>
      </c>
      <c r="AW5468" t="e">
        <f>INDEX(TextClassificationList[],MATCH(Sudan_News12[[#This Row],[text_classification_arabic5]],TextClassificationList[text_classification_arabic],0),1)</f>
        <v>#N/A</v>
      </c>
    </row>
    <row r="5469" spans="1:49" x14ac:dyDescent="0.2">
      <c r="A5469">
        <v>1.0677263467412726E+18</v>
      </c>
      <c r="B5469">
        <v>1.0677263467412726E+18</v>
      </c>
      <c r="C5469" t="s">
        <v>20948</v>
      </c>
      <c r="D5469" s="1">
        <v>43432</v>
      </c>
      <c r="E5469" s="2">
        <v>0.51820601851851855</v>
      </c>
      <c r="F5469">
        <v>200</v>
      </c>
      <c r="G5469">
        <v>1889611729</v>
      </c>
      <c r="H5469" t="s">
        <v>354</v>
      </c>
      <c r="I5469" t="s">
        <v>355</v>
      </c>
      <c r="J5469" t="s">
        <v>265</v>
      </c>
      <c r="K5469" t="s">
        <v>20949</v>
      </c>
      <c r="L5469" t="s">
        <v>266</v>
      </c>
      <c r="M5469" t="s">
        <v>267</v>
      </c>
      <c r="N5469" t="s">
        <v>267</v>
      </c>
      <c r="O5469" t="s">
        <v>267</v>
      </c>
      <c r="P5469">
        <v>0</v>
      </c>
      <c r="Q5469">
        <v>7</v>
      </c>
      <c r="R5469">
        <v>1</v>
      </c>
      <c r="S5469" t="s">
        <v>269</v>
      </c>
      <c r="T5469" t="s">
        <v>267</v>
      </c>
      <c r="U5469" t="s">
        <v>20950</v>
      </c>
      <c r="V5469" t="b">
        <v>0</v>
      </c>
      <c r="W5469" t="s">
        <v>265</v>
      </c>
      <c r="X5469">
        <v>0</v>
      </c>
      <c r="Y5469" t="s">
        <v>265</v>
      </c>
      <c r="Z5469" t="s">
        <v>265</v>
      </c>
      <c r="AA5469" t="s">
        <v>265</v>
      </c>
      <c r="AB5469" t="s">
        <v>265</v>
      </c>
      <c r="AC5469" t="s">
        <v>265</v>
      </c>
      <c r="AD5469" t="s">
        <v>265</v>
      </c>
      <c r="AE5469" t="s">
        <v>265</v>
      </c>
      <c r="AF5469" t="s">
        <v>267</v>
      </c>
      <c r="AG5469" t="s">
        <v>265</v>
      </c>
      <c r="AH5469" t="s">
        <v>265</v>
      </c>
      <c r="AI5469" t="s">
        <v>265</v>
      </c>
      <c r="AJ5469" t="s">
        <v>265</v>
      </c>
      <c r="AL5469" t="str">
        <f>IF(Sudan_News12[[#This Row],[relevancy_classification_english]]="Relevant","مناسب",IF(Sudan_News12[[#This Row],[relevancy_classification_english]]="Relevant","عَرَضِيّ",""))</f>
        <v/>
      </c>
      <c r="AN5469" t="str">
        <f>IF(Sudan_News12[[#This Row],[sentiment_analysis_english]]="Negative","سلبي",IF(Sudan_News12[[#This Row],[sentiment_analysis_english]]="Neutral","حيادي",IF(Sudan_News12[[#This Row],[sentiment_analysis_english]]="Positive","إيجابي","")))</f>
        <v/>
      </c>
      <c r="AO5469" t="e">
        <f>INDEX(TextClassificationList[],MATCH(Sudan_News12[[#This Row],[text_classification_arabic]],TextClassificationList[text_classification_arabic],0),1)</f>
        <v>#N/A</v>
      </c>
      <c r="AQ5469" t="e">
        <f>INDEX(TextClassificationList[],MATCH(Sudan_News12[[#This Row],[text_classification_arabic2]],TextClassificationList[text_classification_arabic],0),1)</f>
        <v>#N/A</v>
      </c>
      <c r="AS5469" t="e">
        <f>INDEX(TextClassificationList[],MATCH(Sudan_News12[[#This Row],[text_classification_arabic3]],TextClassificationList[text_classification_arabic],0),1)</f>
        <v>#N/A</v>
      </c>
      <c r="AU5469" t="e">
        <f>INDEX(TextClassificationList[],MATCH(Sudan_News12[[#This Row],[text_classification_arabic4]],TextClassificationList[text_classification_arabic],0),1)</f>
        <v>#N/A</v>
      </c>
      <c r="AW5469" t="e">
        <f>INDEX(TextClassificationList[],MATCH(Sudan_News12[[#This Row],[text_classification_arabic5]],TextClassificationList[text_classification_arabic],0),1)</f>
        <v>#N/A</v>
      </c>
    </row>
    <row r="5470" spans="1:49" x14ac:dyDescent="0.2">
      <c r="A5470">
        <v>1.0677209546488955E+18</v>
      </c>
      <c r="B5470">
        <v>1.0677209546488955E+18</v>
      </c>
      <c r="C5470" t="s">
        <v>20951</v>
      </c>
      <c r="D5470" s="1">
        <v>43432</v>
      </c>
      <c r="E5470" s="2">
        <v>0.50332175925925926</v>
      </c>
      <c r="F5470">
        <v>200</v>
      </c>
      <c r="G5470">
        <v>1889611729</v>
      </c>
      <c r="H5470" t="s">
        <v>354</v>
      </c>
      <c r="I5470" t="s">
        <v>355</v>
      </c>
      <c r="J5470" t="s">
        <v>265</v>
      </c>
      <c r="K5470" t="s">
        <v>20952</v>
      </c>
      <c r="L5470" t="s">
        <v>266</v>
      </c>
      <c r="M5470" t="s">
        <v>267</v>
      </c>
      <c r="N5470" t="s">
        <v>267</v>
      </c>
      <c r="O5470" t="s">
        <v>267</v>
      </c>
      <c r="P5470">
        <v>1</v>
      </c>
      <c r="Q5470">
        <v>7</v>
      </c>
      <c r="R5470">
        <v>7</v>
      </c>
      <c r="S5470" t="s">
        <v>267</v>
      </c>
      <c r="T5470" t="s">
        <v>267</v>
      </c>
      <c r="U5470" t="s">
        <v>20953</v>
      </c>
      <c r="V5470" t="b">
        <v>0</v>
      </c>
      <c r="W5470" t="s">
        <v>265</v>
      </c>
      <c r="X5470">
        <v>0</v>
      </c>
      <c r="Y5470" t="s">
        <v>265</v>
      </c>
      <c r="Z5470" t="s">
        <v>265</v>
      </c>
      <c r="AA5470" t="s">
        <v>265</v>
      </c>
      <c r="AB5470" t="s">
        <v>265</v>
      </c>
      <c r="AC5470" t="s">
        <v>265</v>
      </c>
      <c r="AD5470" t="s">
        <v>265</v>
      </c>
      <c r="AE5470" t="s">
        <v>265</v>
      </c>
      <c r="AF5470" t="s">
        <v>267</v>
      </c>
      <c r="AG5470" t="s">
        <v>265</v>
      </c>
      <c r="AH5470" t="s">
        <v>265</v>
      </c>
      <c r="AI5470" t="s">
        <v>265</v>
      </c>
      <c r="AJ5470" t="s">
        <v>265</v>
      </c>
      <c r="AL5470" t="str">
        <f>IF(Sudan_News12[[#This Row],[relevancy_classification_english]]="Relevant","مناسب",IF(Sudan_News12[[#This Row],[relevancy_classification_english]]="Relevant","عَرَضِيّ",""))</f>
        <v/>
      </c>
      <c r="AN5470" t="str">
        <f>IF(Sudan_News12[[#This Row],[sentiment_analysis_english]]="Negative","سلبي",IF(Sudan_News12[[#This Row],[sentiment_analysis_english]]="Neutral","حيادي",IF(Sudan_News12[[#This Row],[sentiment_analysis_english]]="Positive","إيجابي","")))</f>
        <v/>
      </c>
      <c r="AO5470" t="e">
        <f>INDEX(TextClassificationList[],MATCH(Sudan_News12[[#This Row],[text_classification_arabic]],TextClassificationList[text_classification_arabic],0),1)</f>
        <v>#N/A</v>
      </c>
      <c r="AQ5470" t="e">
        <f>INDEX(TextClassificationList[],MATCH(Sudan_News12[[#This Row],[text_classification_arabic2]],TextClassificationList[text_classification_arabic],0),1)</f>
        <v>#N/A</v>
      </c>
      <c r="AS5470" t="e">
        <f>INDEX(TextClassificationList[],MATCH(Sudan_News12[[#This Row],[text_classification_arabic3]],TextClassificationList[text_classification_arabic],0),1)</f>
        <v>#N/A</v>
      </c>
      <c r="AU5470" t="e">
        <f>INDEX(TextClassificationList[],MATCH(Sudan_News12[[#This Row],[text_classification_arabic4]],TextClassificationList[text_classification_arabic],0),1)</f>
        <v>#N/A</v>
      </c>
      <c r="AW5470" t="e">
        <f>INDEX(TextClassificationList[],MATCH(Sudan_News12[[#This Row],[text_classification_arabic5]],TextClassificationList[text_classification_arabic],0),1)</f>
        <v>#N/A</v>
      </c>
    </row>
    <row r="5471" spans="1:49" x14ac:dyDescent="0.2">
      <c r="A5471">
        <v>1.0677182009876562E+18</v>
      </c>
      <c r="B5471">
        <v>1.0677182009876562E+18</v>
      </c>
      <c r="C5471" t="s">
        <v>20954</v>
      </c>
      <c r="D5471" s="1">
        <v>43432</v>
      </c>
      <c r="E5471" s="2">
        <v>0.49572916666666667</v>
      </c>
      <c r="F5471">
        <v>200</v>
      </c>
      <c r="G5471">
        <v>1889611729</v>
      </c>
      <c r="H5471" t="s">
        <v>354</v>
      </c>
      <c r="I5471" t="s">
        <v>355</v>
      </c>
      <c r="J5471" t="s">
        <v>265</v>
      </c>
      <c r="K5471" t="s">
        <v>20955</v>
      </c>
      <c r="L5471" t="s">
        <v>266</v>
      </c>
      <c r="M5471" t="s">
        <v>267</v>
      </c>
      <c r="N5471" t="s">
        <v>267</v>
      </c>
      <c r="O5471" t="s">
        <v>267</v>
      </c>
      <c r="P5471">
        <v>0</v>
      </c>
      <c r="Q5471">
        <v>7</v>
      </c>
      <c r="R5471">
        <v>1</v>
      </c>
      <c r="S5471" t="s">
        <v>269</v>
      </c>
      <c r="T5471" t="s">
        <v>267</v>
      </c>
      <c r="U5471" t="s">
        <v>20956</v>
      </c>
      <c r="V5471" t="b">
        <v>0</v>
      </c>
      <c r="W5471" t="s">
        <v>265</v>
      </c>
      <c r="X5471">
        <v>0</v>
      </c>
      <c r="Y5471" t="s">
        <v>265</v>
      </c>
      <c r="Z5471" t="s">
        <v>265</v>
      </c>
      <c r="AA5471" t="s">
        <v>265</v>
      </c>
      <c r="AB5471" t="s">
        <v>265</v>
      </c>
      <c r="AC5471" t="s">
        <v>265</v>
      </c>
      <c r="AD5471" t="s">
        <v>265</v>
      </c>
      <c r="AE5471" t="s">
        <v>265</v>
      </c>
      <c r="AF5471" t="s">
        <v>267</v>
      </c>
      <c r="AG5471" t="s">
        <v>265</v>
      </c>
      <c r="AH5471" t="s">
        <v>265</v>
      </c>
      <c r="AI5471" t="s">
        <v>265</v>
      </c>
      <c r="AJ5471" t="s">
        <v>265</v>
      </c>
      <c r="AL5471" t="str">
        <f>IF(Sudan_News12[[#This Row],[relevancy_classification_english]]="Relevant","مناسب",IF(Sudan_News12[[#This Row],[relevancy_classification_english]]="Relevant","عَرَضِيّ",""))</f>
        <v/>
      </c>
      <c r="AN5471" t="str">
        <f>IF(Sudan_News12[[#This Row],[sentiment_analysis_english]]="Negative","سلبي",IF(Sudan_News12[[#This Row],[sentiment_analysis_english]]="Neutral","حيادي",IF(Sudan_News12[[#This Row],[sentiment_analysis_english]]="Positive","إيجابي","")))</f>
        <v/>
      </c>
      <c r="AO5471" t="e">
        <f>INDEX(TextClassificationList[],MATCH(Sudan_News12[[#This Row],[text_classification_arabic]],TextClassificationList[text_classification_arabic],0),1)</f>
        <v>#N/A</v>
      </c>
      <c r="AQ5471" t="e">
        <f>INDEX(TextClassificationList[],MATCH(Sudan_News12[[#This Row],[text_classification_arabic2]],TextClassificationList[text_classification_arabic],0),1)</f>
        <v>#N/A</v>
      </c>
      <c r="AS5471" t="e">
        <f>INDEX(TextClassificationList[],MATCH(Sudan_News12[[#This Row],[text_classification_arabic3]],TextClassificationList[text_classification_arabic],0),1)</f>
        <v>#N/A</v>
      </c>
      <c r="AU5471" t="e">
        <f>INDEX(TextClassificationList[],MATCH(Sudan_News12[[#This Row],[text_classification_arabic4]],TextClassificationList[text_classification_arabic],0),1)</f>
        <v>#N/A</v>
      </c>
      <c r="AW5471" t="e">
        <f>INDEX(TextClassificationList[],MATCH(Sudan_News12[[#This Row],[text_classification_arabic5]],TextClassificationList[text_classification_arabic],0),1)</f>
        <v>#N/A</v>
      </c>
    </row>
    <row r="5472" spans="1:49" x14ac:dyDescent="0.2">
      <c r="A5472">
        <v>1.0677155457080771E+18</v>
      </c>
      <c r="B5472">
        <v>1.0677155457080771E+18</v>
      </c>
      <c r="C5472" t="s">
        <v>20957</v>
      </c>
      <c r="D5472" s="1">
        <v>43432</v>
      </c>
      <c r="E5472" s="2">
        <v>0.4883912037037037</v>
      </c>
      <c r="F5472">
        <v>200</v>
      </c>
      <c r="G5472">
        <v>1889611729</v>
      </c>
      <c r="H5472" t="s">
        <v>354</v>
      </c>
      <c r="I5472" t="s">
        <v>355</v>
      </c>
      <c r="J5472" t="s">
        <v>265</v>
      </c>
      <c r="K5472" t="s">
        <v>20958</v>
      </c>
      <c r="L5472" t="s">
        <v>266</v>
      </c>
      <c r="M5472" t="s">
        <v>267</v>
      </c>
      <c r="N5472" t="s">
        <v>267</v>
      </c>
      <c r="O5472" t="s">
        <v>267</v>
      </c>
      <c r="P5472">
        <v>0</v>
      </c>
      <c r="Q5472">
        <v>0</v>
      </c>
      <c r="R5472">
        <v>0</v>
      </c>
      <c r="S5472" t="s">
        <v>267</v>
      </c>
      <c r="T5472" t="s">
        <v>267</v>
      </c>
      <c r="U5472" t="s">
        <v>20959</v>
      </c>
      <c r="V5472" t="b">
        <v>0</v>
      </c>
      <c r="W5472" t="s">
        <v>265</v>
      </c>
      <c r="X5472">
        <v>0</v>
      </c>
      <c r="Y5472" t="s">
        <v>265</v>
      </c>
      <c r="Z5472" t="s">
        <v>265</v>
      </c>
      <c r="AA5472" t="s">
        <v>265</v>
      </c>
      <c r="AB5472" t="s">
        <v>265</v>
      </c>
      <c r="AC5472" t="s">
        <v>265</v>
      </c>
      <c r="AD5472" t="s">
        <v>265</v>
      </c>
      <c r="AE5472" t="s">
        <v>265</v>
      </c>
      <c r="AF5472" t="s">
        <v>267</v>
      </c>
      <c r="AG5472" t="s">
        <v>265</v>
      </c>
      <c r="AH5472" t="s">
        <v>265</v>
      </c>
      <c r="AI5472" t="s">
        <v>265</v>
      </c>
      <c r="AJ5472" t="s">
        <v>265</v>
      </c>
      <c r="AL5472" t="str">
        <f>IF(Sudan_News12[[#This Row],[relevancy_classification_english]]="Relevant","مناسب",IF(Sudan_News12[[#This Row],[relevancy_classification_english]]="Relevant","عَرَضِيّ",""))</f>
        <v/>
      </c>
      <c r="AN5472" t="str">
        <f>IF(Sudan_News12[[#This Row],[sentiment_analysis_english]]="Negative","سلبي",IF(Sudan_News12[[#This Row],[sentiment_analysis_english]]="Neutral","حيادي",IF(Sudan_News12[[#This Row],[sentiment_analysis_english]]="Positive","إيجابي","")))</f>
        <v/>
      </c>
      <c r="AO5472" t="e">
        <f>INDEX(TextClassificationList[],MATCH(Sudan_News12[[#This Row],[text_classification_arabic]],TextClassificationList[text_classification_arabic],0),1)</f>
        <v>#N/A</v>
      </c>
      <c r="AQ5472" t="e">
        <f>INDEX(TextClassificationList[],MATCH(Sudan_News12[[#This Row],[text_classification_arabic2]],TextClassificationList[text_classification_arabic],0),1)</f>
        <v>#N/A</v>
      </c>
      <c r="AS5472" t="e">
        <f>INDEX(TextClassificationList[],MATCH(Sudan_News12[[#This Row],[text_classification_arabic3]],TextClassificationList[text_classification_arabic],0),1)</f>
        <v>#N/A</v>
      </c>
      <c r="AU5472" t="e">
        <f>INDEX(TextClassificationList[],MATCH(Sudan_News12[[#This Row],[text_classification_arabic4]],TextClassificationList[text_classification_arabic],0),1)</f>
        <v>#N/A</v>
      </c>
      <c r="AW5472" t="e">
        <f>INDEX(TextClassificationList[],MATCH(Sudan_News12[[#This Row],[text_classification_arabic5]],TextClassificationList[text_classification_arabic],0),1)</f>
        <v>#N/A</v>
      </c>
    </row>
    <row r="5473" spans="1:49" x14ac:dyDescent="0.2">
      <c r="A5473">
        <v>1.0677145624247828E+18</v>
      </c>
      <c r="B5473">
        <v>1.0677145624247828E+18</v>
      </c>
      <c r="C5473" t="s">
        <v>20960</v>
      </c>
      <c r="D5473" s="1">
        <v>43432</v>
      </c>
      <c r="E5473" s="2">
        <v>0.48568287037037039</v>
      </c>
      <c r="F5473">
        <v>200</v>
      </c>
      <c r="G5473">
        <v>1889611729</v>
      </c>
      <c r="H5473" t="s">
        <v>354</v>
      </c>
      <c r="I5473" t="s">
        <v>355</v>
      </c>
      <c r="J5473" t="s">
        <v>265</v>
      </c>
      <c r="K5473" t="s">
        <v>20961</v>
      </c>
      <c r="L5473" t="s">
        <v>266</v>
      </c>
      <c r="M5473" t="s">
        <v>267</v>
      </c>
      <c r="N5473" t="s">
        <v>267</v>
      </c>
      <c r="O5473" t="s">
        <v>267</v>
      </c>
      <c r="P5473">
        <v>0</v>
      </c>
      <c r="Q5473">
        <v>1</v>
      </c>
      <c r="R5473">
        <v>0</v>
      </c>
      <c r="S5473" t="s">
        <v>267</v>
      </c>
      <c r="T5473" t="s">
        <v>267</v>
      </c>
      <c r="U5473" t="s">
        <v>20962</v>
      </c>
      <c r="V5473" t="b">
        <v>0</v>
      </c>
      <c r="W5473" t="s">
        <v>265</v>
      </c>
      <c r="X5473">
        <v>0</v>
      </c>
      <c r="Y5473" t="s">
        <v>265</v>
      </c>
      <c r="Z5473" t="s">
        <v>265</v>
      </c>
      <c r="AA5473" t="s">
        <v>265</v>
      </c>
      <c r="AB5473" t="s">
        <v>265</v>
      </c>
      <c r="AC5473" t="s">
        <v>265</v>
      </c>
      <c r="AD5473" t="s">
        <v>265</v>
      </c>
      <c r="AE5473" t="s">
        <v>265</v>
      </c>
      <c r="AF5473" t="s">
        <v>267</v>
      </c>
      <c r="AG5473" t="s">
        <v>265</v>
      </c>
      <c r="AH5473" t="s">
        <v>265</v>
      </c>
      <c r="AI5473" t="s">
        <v>265</v>
      </c>
      <c r="AJ5473" t="s">
        <v>265</v>
      </c>
      <c r="AL5473" t="str">
        <f>IF(Sudan_News12[[#This Row],[relevancy_classification_english]]="Relevant","مناسب",IF(Sudan_News12[[#This Row],[relevancy_classification_english]]="Relevant","عَرَضِيّ",""))</f>
        <v/>
      </c>
      <c r="AN5473" t="str">
        <f>IF(Sudan_News12[[#This Row],[sentiment_analysis_english]]="Negative","سلبي",IF(Sudan_News12[[#This Row],[sentiment_analysis_english]]="Neutral","حيادي",IF(Sudan_News12[[#This Row],[sentiment_analysis_english]]="Positive","إيجابي","")))</f>
        <v/>
      </c>
      <c r="AO5473" t="e">
        <f>INDEX(TextClassificationList[],MATCH(Sudan_News12[[#This Row],[text_classification_arabic]],TextClassificationList[text_classification_arabic],0),1)</f>
        <v>#N/A</v>
      </c>
      <c r="AQ5473" t="e">
        <f>INDEX(TextClassificationList[],MATCH(Sudan_News12[[#This Row],[text_classification_arabic2]],TextClassificationList[text_classification_arabic],0),1)</f>
        <v>#N/A</v>
      </c>
      <c r="AS5473" t="e">
        <f>INDEX(TextClassificationList[],MATCH(Sudan_News12[[#This Row],[text_classification_arabic3]],TextClassificationList[text_classification_arabic],0),1)</f>
        <v>#N/A</v>
      </c>
      <c r="AU5473" t="e">
        <f>INDEX(TextClassificationList[],MATCH(Sudan_News12[[#This Row],[text_classification_arabic4]],TextClassificationList[text_classification_arabic],0),1)</f>
        <v>#N/A</v>
      </c>
      <c r="AW5473" t="e">
        <f>INDEX(TextClassificationList[],MATCH(Sudan_News12[[#This Row],[text_classification_arabic5]],TextClassificationList[text_classification_arabic],0),1)</f>
        <v>#N/A</v>
      </c>
    </row>
    <row r="5474" spans="1:49" x14ac:dyDescent="0.2">
      <c r="A5474">
        <v>1.0677109601006961E+18</v>
      </c>
      <c r="B5474">
        <v>1.0677109601006961E+18</v>
      </c>
      <c r="C5474" t="s">
        <v>20963</v>
      </c>
      <c r="D5474" s="1">
        <v>43432</v>
      </c>
      <c r="E5474" s="2">
        <v>0.47574074074074074</v>
      </c>
      <c r="F5474">
        <v>200</v>
      </c>
      <c r="G5474">
        <v>1889611729</v>
      </c>
      <c r="H5474" t="s">
        <v>354</v>
      </c>
      <c r="I5474" t="s">
        <v>355</v>
      </c>
      <c r="J5474" t="s">
        <v>265</v>
      </c>
      <c r="K5474" t="s">
        <v>20964</v>
      </c>
      <c r="L5474" t="s">
        <v>266</v>
      </c>
      <c r="M5474" t="s">
        <v>267</v>
      </c>
      <c r="N5474" t="s">
        <v>267</v>
      </c>
      <c r="O5474" t="s">
        <v>20965</v>
      </c>
      <c r="P5474">
        <v>0</v>
      </c>
      <c r="Q5474">
        <v>9</v>
      </c>
      <c r="R5474">
        <v>5</v>
      </c>
      <c r="S5474" t="s">
        <v>7669</v>
      </c>
      <c r="T5474" t="s">
        <v>267</v>
      </c>
      <c r="U5474" t="s">
        <v>20966</v>
      </c>
      <c r="V5474" t="b">
        <v>0</v>
      </c>
      <c r="W5474" t="s">
        <v>265</v>
      </c>
      <c r="X5474">
        <v>1</v>
      </c>
      <c r="Y5474" t="s">
        <v>20967</v>
      </c>
      <c r="Z5474" t="s">
        <v>265</v>
      </c>
      <c r="AA5474" t="s">
        <v>265</v>
      </c>
      <c r="AB5474" t="s">
        <v>265</v>
      </c>
      <c r="AC5474" t="s">
        <v>265</v>
      </c>
      <c r="AD5474" t="s">
        <v>265</v>
      </c>
      <c r="AE5474" t="s">
        <v>265</v>
      </c>
      <c r="AF5474" t="s">
        <v>267</v>
      </c>
      <c r="AG5474" t="s">
        <v>265</v>
      </c>
      <c r="AH5474" t="s">
        <v>265</v>
      </c>
      <c r="AI5474" t="s">
        <v>265</v>
      </c>
      <c r="AJ5474" t="s">
        <v>265</v>
      </c>
      <c r="AL5474" t="str">
        <f>IF(Sudan_News12[[#This Row],[relevancy_classification_english]]="Relevant","مناسب",IF(Sudan_News12[[#This Row],[relevancy_classification_english]]="Relevant","عَرَضِيّ",""))</f>
        <v/>
      </c>
      <c r="AN5474" t="str">
        <f>IF(Sudan_News12[[#This Row],[sentiment_analysis_english]]="Negative","سلبي",IF(Sudan_News12[[#This Row],[sentiment_analysis_english]]="Neutral","حيادي",IF(Sudan_News12[[#This Row],[sentiment_analysis_english]]="Positive","إيجابي","")))</f>
        <v/>
      </c>
      <c r="AO5474" t="e">
        <f>INDEX(TextClassificationList[],MATCH(Sudan_News12[[#This Row],[text_classification_arabic]],TextClassificationList[text_classification_arabic],0),1)</f>
        <v>#N/A</v>
      </c>
      <c r="AQ5474" t="e">
        <f>INDEX(TextClassificationList[],MATCH(Sudan_News12[[#This Row],[text_classification_arabic2]],TextClassificationList[text_classification_arabic],0),1)</f>
        <v>#N/A</v>
      </c>
      <c r="AS5474" t="e">
        <f>INDEX(TextClassificationList[],MATCH(Sudan_News12[[#This Row],[text_classification_arabic3]],TextClassificationList[text_classification_arabic],0),1)</f>
        <v>#N/A</v>
      </c>
      <c r="AU5474" t="e">
        <f>INDEX(TextClassificationList[],MATCH(Sudan_News12[[#This Row],[text_classification_arabic4]],TextClassificationList[text_classification_arabic],0),1)</f>
        <v>#N/A</v>
      </c>
      <c r="AW5474" t="e">
        <f>INDEX(TextClassificationList[],MATCH(Sudan_News12[[#This Row],[text_classification_arabic5]],TextClassificationList[text_classification_arabic],0),1)</f>
        <v>#N/A</v>
      </c>
    </row>
    <row r="5475" spans="1:49" x14ac:dyDescent="0.2">
      <c r="A5475">
        <v>1.0676774893366559E+18</v>
      </c>
      <c r="B5475">
        <v>1.0676774893366559E+18</v>
      </c>
      <c r="C5475" t="s">
        <v>20968</v>
      </c>
      <c r="D5475" s="1">
        <v>43432</v>
      </c>
      <c r="E5475" s="2">
        <v>0.38337962962962963</v>
      </c>
      <c r="F5475">
        <v>200</v>
      </c>
      <c r="G5475">
        <v>1889611729</v>
      </c>
      <c r="H5475" t="s">
        <v>354</v>
      </c>
      <c r="I5475" t="s">
        <v>355</v>
      </c>
      <c r="J5475" t="s">
        <v>265</v>
      </c>
      <c r="K5475" t="s">
        <v>20969</v>
      </c>
      <c r="L5475" t="s">
        <v>266</v>
      </c>
      <c r="M5475" t="s">
        <v>267</v>
      </c>
      <c r="N5475" t="s">
        <v>267</v>
      </c>
      <c r="O5475" t="s">
        <v>267</v>
      </c>
      <c r="P5475">
        <v>0</v>
      </c>
      <c r="Q5475">
        <v>4</v>
      </c>
      <c r="R5475">
        <v>1</v>
      </c>
      <c r="S5475" t="s">
        <v>269</v>
      </c>
      <c r="T5475" t="s">
        <v>267</v>
      </c>
      <c r="U5475" t="s">
        <v>20970</v>
      </c>
      <c r="V5475" t="b">
        <v>0</v>
      </c>
      <c r="W5475" t="s">
        <v>265</v>
      </c>
      <c r="X5475">
        <v>0</v>
      </c>
      <c r="Y5475" t="s">
        <v>265</v>
      </c>
      <c r="Z5475" t="s">
        <v>265</v>
      </c>
      <c r="AA5475" t="s">
        <v>265</v>
      </c>
      <c r="AB5475" t="s">
        <v>265</v>
      </c>
      <c r="AC5475" t="s">
        <v>265</v>
      </c>
      <c r="AD5475" t="s">
        <v>265</v>
      </c>
      <c r="AE5475" t="s">
        <v>265</v>
      </c>
      <c r="AF5475" t="s">
        <v>267</v>
      </c>
      <c r="AG5475" t="s">
        <v>265</v>
      </c>
      <c r="AH5475" t="s">
        <v>265</v>
      </c>
      <c r="AI5475" t="s">
        <v>265</v>
      </c>
      <c r="AJ5475" t="s">
        <v>265</v>
      </c>
      <c r="AL5475" t="str">
        <f>IF(Sudan_News12[[#This Row],[relevancy_classification_english]]="Relevant","مناسب",IF(Sudan_News12[[#This Row],[relevancy_classification_english]]="Relevant","عَرَضِيّ",""))</f>
        <v/>
      </c>
      <c r="AN5475" t="str">
        <f>IF(Sudan_News12[[#This Row],[sentiment_analysis_english]]="Negative","سلبي",IF(Sudan_News12[[#This Row],[sentiment_analysis_english]]="Neutral","حيادي",IF(Sudan_News12[[#This Row],[sentiment_analysis_english]]="Positive","إيجابي","")))</f>
        <v/>
      </c>
      <c r="AO5475" t="e">
        <f>INDEX(TextClassificationList[],MATCH(Sudan_News12[[#This Row],[text_classification_arabic]],TextClassificationList[text_classification_arabic],0),1)</f>
        <v>#N/A</v>
      </c>
      <c r="AQ5475" t="e">
        <f>INDEX(TextClassificationList[],MATCH(Sudan_News12[[#This Row],[text_classification_arabic2]],TextClassificationList[text_classification_arabic],0),1)</f>
        <v>#N/A</v>
      </c>
      <c r="AS5475" t="e">
        <f>INDEX(TextClassificationList[],MATCH(Sudan_News12[[#This Row],[text_classification_arabic3]],TextClassificationList[text_classification_arabic],0),1)</f>
        <v>#N/A</v>
      </c>
      <c r="AU5475" t="e">
        <f>INDEX(TextClassificationList[],MATCH(Sudan_News12[[#This Row],[text_classification_arabic4]],TextClassificationList[text_classification_arabic],0),1)</f>
        <v>#N/A</v>
      </c>
      <c r="AW5475" t="e">
        <f>INDEX(TextClassificationList[],MATCH(Sudan_News12[[#This Row],[text_classification_arabic5]],TextClassificationList[text_classification_arabic],0),1)</f>
        <v>#N/A</v>
      </c>
    </row>
    <row r="5476" spans="1:49" x14ac:dyDescent="0.2">
      <c r="A5476">
        <v>1.0676756958774067E+18</v>
      </c>
      <c r="B5476">
        <v>1.0676756958774067E+18</v>
      </c>
      <c r="C5476" t="s">
        <v>20971</v>
      </c>
      <c r="D5476" s="1">
        <v>43432</v>
      </c>
      <c r="E5476" s="2">
        <v>0.37843749999999998</v>
      </c>
      <c r="F5476">
        <v>200</v>
      </c>
      <c r="G5476">
        <v>1889611729</v>
      </c>
      <c r="H5476" t="s">
        <v>354</v>
      </c>
      <c r="I5476" t="s">
        <v>355</v>
      </c>
      <c r="J5476" t="s">
        <v>265</v>
      </c>
      <c r="K5476" t="s">
        <v>20972</v>
      </c>
      <c r="L5476" t="s">
        <v>266</v>
      </c>
      <c r="M5476" t="s">
        <v>267</v>
      </c>
      <c r="N5476" t="s">
        <v>267</v>
      </c>
      <c r="O5476" t="s">
        <v>267</v>
      </c>
      <c r="P5476">
        <v>1</v>
      </c>
      <c r="Q5476">
        <v>0</v>
      </c>
      <c r="R5476">
        <v>0</v>
      </c>
      <c r="S5476" t="s">
        <v>267</v>
      </c>
      <c r="T5476" t="s">
        <v>267</v>
      </c>
      <c r="U5476" t="s">
        <v>20973</v>
      </c>
      <c r="V5476" t="b">
        <v>0</v>
      </c>
      <c r="W5476" t="s">
        <v>265</v>
      </c>
      <c r="X5476">
        <v>0</v>
      </c>
      <c r="Y5476" t="s">
        <v>265</v>
      </c>
      <c r="Z5476" t="s">
        <v>265</v>
      </c>
      <c r="AA5476" t="s">
        <v>265</v>
      </c>
      <c r="AB5476" t="s">
        <v>265</v>
      </c>
      <c r="AC5476" t="s">
        <v>265</v>
      </c>
      <c r="AD5476" t="s">
        <v>265</v>
      </c>
      <c r="AE5476" t="s">
        <v>265</v>
      </c>
      <c r="AF5476" t="s">
        <v>267</v>
      </c>
      <c r="AG5476" t="s">
        <v>265</v>
      </c>
      <c r="AH5476" t="s">
        <v>265</v>
      </c>
      <c r="AI5476" t="s">
        <v>265</v>
      </c>
      <c r="AJ5476" t="s">
        <v>265</v>
      </c>
      <c r="AL5476" t="str">
        <f>IF(Sudan_News12[[#This Row],[relevancy_classification_english]]="Relevant","مناسب",IF(Sudan_News12[[#This Row],[relevancy_classification_english]]="Relevant","عَرَضِيّ",""))</f>
        <v/>
      </c>
      <c r="AN5476" t="str">
        <f>IF(Sudan_News12[[#This Row],[sentiment_analysis_english]]="Negative","سلبي",IF(Sudan_News12[[#This Row],[sentiment_analysis_english]]="Neutral","حيادي",IF(Sudan_News12[[#This Row],[sentiment_analysis_english]]="Positive","إيجابي","")))</f>
        <v/>
      </c>
      <c r="AO5476" t="e">
        <f>INDEX(TextClassificationList[],MATCH(Sudan_News12[[#This Row],[text_classification_arabic]],TextClassificationList[text_classification_arabic],0),1)</f>
        <v>#N/A</v>
      </c>
      <c r="AQ5476" t="e">
        <f>INDEX(TextClassificationList[],MATCH(Sudan_News12[[#This Row],[text_classification_arabic2]],TextClassificationList[text_classification_arabic],0),1)</f>
        <v>#N/A</v>
      </c>
      <c r="AS5476" t="e">
        <f>INDEX(TextClassificationList[],MATCH(Sudan_News12[[#This Row],[text_classification_arabic3]],TextClassificationList[text_classification_arabic],0),1)</f>
        <v>#N/A</v>
      </c>
      <c r="AU5476" t="e">
        <f>INDEX(TextClassificationList[],MATCH(Sudan_News12[[#This Row],[text_classification_arabic4]],TextClassificationList[text_classification_arabic],0),1)</f>
        <v>#N/A</v>
      </c>
      <c r="AW5476" t="e">
        <f>INDEX(TextClassificationList[],MATCH(Sudan_News12[[#This Row],[text_classification_arabic5]],TextClassificationList[text_classification_arabic],0),1)</f>
        <v>#N/A</v>
      </c>
    </row>
    <row r="5477" spans="1:49" x14ac:dyDescent="0.2">
      <c r="A5477">
        <v>1.067675151435735E+18</v>
      </c>
      <c r="B5477">
        <v>1.0676730595014615E+18</v>
      </c>
      <c r="C5477" t="s">
        <v>20974</v>
      </c>
      <c r="D5477" s="1">
        <v>43432</v>
      </c>
      <c r="E5477" s="2">
        <v>0.37693287037037038</v>
      </c>
      <c r="F5477">
        <v>200</v>
      </c>
      <c r="G5477">
        <v>1889611729</v>
      </c>
      <c r="H5477" t="s">
        <v>354</v>
      </c>
      <c r="I5477" t="s">
        <v>355</v>
      </c>
      <c r="J5477" t="s">
        <v>265</v>
      </c>
      <c r="K5477" t="s">
        <v>20975</v>
      </c>
      <c r="L5477" t="s">
        <v>266</v>
      </c>
      <c r="M5477" t="s">
        <v>267</v>
      </c>
      <c r="N5477" t="s">
        <v>267</v>
      </c>
      <c r="O5477" t="s">
        <v>267</v>
      </c>
      <c r="P5477">
        <v>0</v>
      </c>
      <c r="Q5477">
        <v>0</v>
      </c>
      <c r="R5477">
        <v>0</v>
      </c>
      <c r="S5477" t="s">
        <v>267</v>
      </c>
      <c r="T5477" t="s">
        <v>267</v>
      </c>
      <c r="U5477" t="s">
        <v>20976</v>
      </c>
      <c r="V5477" t="b">
        <v>0</v>
      </c>
      <c r="W5477" t="s">
        <v>265</v>
      </c>
      <c r="X5477">
        <v>0</v>
      </c>
      <c r="Y5477" t="s">
        <v>265</v>
      </c>
      <c r="Z5477" t="s">
        <v>265</v>
      </c>
      <c r="AA5477" t="s">
        <v>265</v>
      </c>
      <c r="AB5477" t="s">
        <v>265</v>
      </c>
      <c r="AC5477" t="s">
        <v>265</v>
      </c>
      <c r="AD5477" t="s">
        <v>265</v>
      </c>
      <c r="AE5477" t="s">
        <v>265</v>
      </c>
      <c r="AF5477" t="s">
        <v>267</v>
      </c>
      <c r="AG5477" t="s">
        <v>265</v>
      </c>
      <c r="AH5477" t="s">
        <v>265</v>
      </c>
      <c r="AI5477" t="s">
        <v>265</v>
      </c>
      <c r="AJ5477" t="s">
        <v>265</v>
      </c>
      <c r="AL5477" t="str">
        <f>IF(Sudan_News12[[#This Row],[relevancy_classification_english]]="Relevant","مناسب",IF(Sudan_News12[[#This Row],[relevancy_classification_english]]="Relevant","عَرَضِيّ",""))</f>
        <v/>
      </c>
      <c r="AN5477" t="str">
        <f>IF(Sudan_News12[[#This Row],[sentiment_analysis_english]]="Negative","سلبي",IF(Sudan_News12[[#This Row],[sentiment_analysis_english]]="Neutral","حيادي",IF(Sudan_News12[[#This Row],[sentiment_analysis_english]]="Positive","إيجابي","")))</f>
        <v/>
      </c>
      <c r="AO5477" t="e">
        <f>INDEX(TextClassificationList[],MATCH(Sudan_News12[[#This Row],[text_classification_arabic]],TextClassificationList[text_classification_arabic],0),1)</f>
        <v>#N/A</v>
      </c>
      <c r="AQ5477" t="e">
        <f>INDEX(TextClassificationList[],MATCH(Sudan_News12[[#This Row],[text_classification_arabic2]],TextClassificationList[text_classification_arabic],0),1)</f>
        <v>#N/A</v>
      </c>
      <c r="AS5477" t="e">
        <f>INDEX(TextClassificationList[],MATCH(Sudan_News12[[#This Row],[text_classification_arabic3]],TextClassificationList[text_classification_arabic],0),1)</f>
        <v>#N/A</v>
      </c>
      <c r="AU5477" t="e">
        <f>INDEX(TextClassificationList[],MATCH(Sudan_News12[[#This Row],[text_classification_arabic4]],TextClassificationList[text_classification_arabic],0),1)</f>
        <v>#N/A</v>
      </c>
      <c r="AW5477" t="e">
        <f>INDEX(TextClassificationList[],MATCH(Sudan_News12[[#This Row],[text_classification_arabic5]],TextClassificationList[text_classification_arabic],0),1)</f>
        <v>#N/A</v>
      </c>
    </row>
    <row r="5478" spans="1:49" x14ac:dyDescent="0.2">
      <c r="A5478">
        <v>1.0676737220211835E+18</v>
      </c>
      <c r="B5478">
        <v>1.0676730595014615E+18</v>
      </c>
      <c r="C5478" t="s">
        <v>20977</v>
      </c>
      <c r="D5478" s="1">
        <v>43432</v>
      </c>
      <c r="E5478" s="2">
        <v>0.37298611111111113</v>
      </c>
      <c r="F5478">
        <v>200</v>
      </c>
      <c r="G5478">
        <v>1889611729</v>
      </c>
      <c r="H5478" t="s">
        <v>354</v>
      </c>
      <c r="I5478" t="s">
        <v>355</v>
      </c>
      <c r="J5478" t="s">
        <v>265</v>
      </c>
      <c r="K5478" t="s">
        <v>20978</v>
      </c>
      <c r="L5478" t="s">
        <v>266</v>
      </c>
      <c r="M5478" t="s">
        <v>267</v>
      </c>
      <c r="N5478" t="s">
        <v>267</v>
      </c>
      <c r="O5478" t="s">
        <v>267</v>
      </c>
      <c r="P5478">
        <v>0</v>
      </c>
      <c r="Q5478">
        <v>0</v>
      </c>
      <c r="R5478">
        <v>0</v>
      </c>
      <c r="S5478" t="s">
        <v>267</v>
      </c>
      <c r="T5478" t="s">
        <v>267</v>
      </c>
      <c r="U5478" t="s">
        <v>20979</v>
      </c>
      <c r="V5478" t="b">
        <v>0</v>
      </c>
      <c r="W5478" t="s">
        <v>265</v>
      </c>
      <c r="X5478">
        <v>0</v>
      </c>
      <c r="Y5478" t="s">
        <v>265</v>
      </c>
      <c r="Z5478" t="s">
        <v>265</v>
      </c>
      <c r="AA5478" t="s">
        <v>265</v>
      </c>
      <c r="AB5478" t="s">
        <v>265</v>
      </c>
      <c r="AC5478" t="s">
        <v>265</v>
      </c>
      <c r="AD5478" t="s">
        <v>265</v>
      </c>
      <c r="AE5478" t="s">
        <v>265</v>
      </c>
      <c r="AF5478" t="s">
        <v>267</v>
      </c>
      <c r="AG5478" t="s">
        <v>265</v>
      </c>
      <c r="AH5478" t="s">
        <v>265</v>
      </c>
      <c r="AI5478" t="s">
        <v>265</v>
      </c>
      <c r="AJ5478" t="s">
        <v>265</v>
      </c>
      <c r="AL5478" t="str">
        <f>IF(Sudan_News12[[#This Row],[relevancy_classification_english]]="Relevant","مناسب",IF(Sudan_News12[[#This Row],[relevancy_classification_english]]="Relevant","عَرَضِيّ",""))</f>
        <v/>
      </c>
      <c r="AN5478" t="str">
        <f>IF(Sudan_News12[[#This Row],[sentiment_analysis_english]]="Negative","سلبي",IF(Sudan_News12[[#This Row],[sentiment_analysis_english]]="Neutral","حيادي",IF(Sudan_News12[[#This Row],[sentiment_analysis_english]]="Positive","إيجابي","")))</f>
        <v/>
      </c>
      <c r="AO5478" t="e">
        <f>INDEX(TextClassificationList[],MATCH(Sudan_News12[[#This Row],[text_classification_arabic]],TextClassificationList[text_classification_arabic],0),1)</f>
        <v>#N/A</v>
      </c>
      <c r="AQ5478" t="e">
        <f>INDEX(TextClassificationList[],MATCH(Sudan_News12[[#This Row],[text_classification_arabic2]],TextClassificationList[text_classification_arabic],0),1)</f>
        <v>#N/A</v>
      </c>
      <c r="AS5478" t="e">
        <f>INDEX(TextClassificationList[],MATCH(Sudan_News12[[#This Row],[text_classification_arabic3]],TextClassificationList[text_classification_arabic],0),1)</f>
        <v>#N/A</v>
      </c>
      <c r="AU5478" t="e">
        <f>INDEX(TextClassificationList[],MATCH(Sudan_News12[[#This Row],[text_classification_arabic4]],TextClassificationList[text_classification_arabic],0),1)</f>
        <v>#N/A</v>
      </c>
      <c r="AW5478" t="e">
        <f>INDEX(TextClassificationList[],MATCH(Sudan_News12[[#This Row],[text_classification_arabic5]],TextClassificationList[text_classification_arabic],0),1)</f>
        <v>#N/A</v>
      </c>
    </row>
    <row r="5479" spans="1:49" x14ac:dyDescent="0.2">
      <c r="A5479">
        <v>1.0676643983853363E+18</v>
      </c>
      <c r="B5479">
        <v>1.0673220451957883E+18</v>
      </c>
      <c r="C5479" t="s">
        <v>20980</v>
      </c>
      <c r="D5479" s="1">
        <v>43432</v>
      </c>
      <c r="E5479" s="2">
        <v>0.34725694444444444</v>
      </c>
      <c r="F5479">
        <v>200</v>
      </c>
      <c r="G5479">
        <v>1889611729</v>
      </c>
      <c r="H5479" t="s">
        <v>354</v>
      </c>
      <c r="I5479" t="s">
        <v>355</v>
      </c>
      <c r="J5479" t="s">
        <v>265</v>
      </c>
      <c r="K5479" t="s">
        <v>20981</v>
      </c>
      <c r="L5479" t="s">
        <v>266</v>
      </c>
      <c r="M5479" t="s">
        <v>267</v>
      </c>
      <c r="N5479" t="s">
        <v>267</v>
      </c>
      <c r="O5479" t="s">
        <v>267</v>
      </c>
      <c r="P5479">
        <v>0</v>
      </c>
      <c r="Q5479">
        <v>1</v>
      </c>
      <c r="R5479">
        <v>0</v>
      </c>
      <c r="S5479" t="s">
        <v>267</v>
      </c>
      <c r="T5479" t="s">
        <v>267</v>
      </c>
      <c r="U5479" t="s">
        <v>20982</v>
      </c>
      <c r="V5479" t="b">
        <v>0</v>
      </c>
      <c r="W5479" t="s">
        <v>265</v>
      </c>
      <c r="X5479">
        <v>0</v>
      </c>
      <c r="Y5479" t="s">
        <v>265</v>
      </c>
      <c r="Z5479" t="s">
        <v>265</v>
      </c>
      <c r="AA5479" t="s">
        <v>265</v>
      </c>
      <c r="AB5479" t="s">
        <v>265</v>
      </c>
      <c r="AC5479" t="s">
        <v>265</v>
      </c>
      <c r="AD5479" t="s">
        <v>265</v>
      </c>
      <c r="AE5479" t="s">
        <v>265</v>
      </c>
      <c r="AF5479" t="s">
        <v>267</v>
      </c>
      <c r="AG5479" t="s">
        <v>265</v>
      </c>
      <c r="AH5479" t="s">
        <v>265</v>
      </c>
      <c r="AI5479" t="s">
        <v>265</v>
      </c>
      <c r="AJ5479" t="s">
        <v>265</v>
      </c>
      <c r="AL5479" t="str">
        <f>IF(Sudan_News12[[#This Row],[relevancy_classification_english]]="Relevant","مناسب",IF(Sudan_News12[[#This Row],[relevancy_classification_english]]="Relevant","عَرَضِيّ",""))</f>
        <v/>
      </c>
      <c r="AN5479" t="str">
        <f>IF(Sudan_News12[[#This Row],[sentiment_analysis_english]]="Negative","سلبي",IF(Sudan_News12[[#This Row],[sentiment_analysis_english]]="Neutral","حيادي",IF(Sudan_News12[[#This Row],[sentiment_analysis_english]]="Positive","إيجابي","")))</f>
        <v/>
      </c>
      <c r="AO5479" t="e">
        <f>INDEX(TextClassificationList[],MATCH(Sudan_News12[[#This Row],[text_classification_arabic]],TextClassificationList[text_classification_arabic],0),1)</f>
        <v>#N/A</v>
      </c>
      <c r="AQ5479" t="e">
        <f>INDEX(TextClassificationList[],MATCH(Sudan_News12[[#This Row],[text_classification_arabic2]],TextClassificationList[text_classification_arabic],0),1)</f>
        <v>#N/A</v>
      </c>
      <c r="AS5479" t="e">
        <f>INDEX(TextClassificationList[],MATCH(Sudan_News12[[#This Row],[text_classification_arabic3]],TextClassificationList[text_classification_arabic],0),1)</f>
        <v>#N/A</v>
      </c>
      <c r="AU5479" t="e">
        <f>INDEX(TextClassificationList[],MATCH(Sudan_News12[[#This Row],[text_classification_arabic4]],TextClassificationList[text_classification_arabic],0),1)</f>
        <v>#N/A</v>
      </c>
      <c r="AW5479" t="e">
        <f>INDEX(TextClassificationList[],MATCH(Sudan_News12[[#This Row],[text_classification_arabic5]],TextClassificationList[text_classification_arabic],0),1)</f>
        <v>#N/A</v>
      </c>
    </row>
    <row r="5480" spans="1:49" x14ac:dyDescent="0.2">
      <c r="A5480">
        <v>1.0676637230143529E+18</v>
      </c>
      <c r="B5480">
        <v>1.0676555401159516E+18</v>
      </c>
      <c r="C5480" t="s">
        <v>20983</v>
      </c>
      <c r="D5480" s="1">
        <v>43432</v>
      </c>
      <c r="E5480" s="2">
        <v>0.34539351851851852</v>
      </c>
      <c r="F5480">
        <v>200</v>
      </c>
      <c r="G5480">
        <v>1889611729</v>
      </c>
      <c r="H5480" t="s">
        <v>354</v>
      </c>
      <c r="I5480" t="s">
        <v>355</v>
      </c>
      <c r="J5480" t="s">
        <v>265</v>
      </c>
      <c r="K5480" t="s">
        <v>20984</v>
      </c>
      <c r="L5480" t="s">
        <v>266</v>
      </c>
      <c r="M5480" t="s">
        <v>267</v>
      </c>
      <c r="N5480" t="s">
        <v>267</v>
      </c>
      <c r="O5480" t="s">
        <v>267</v>
      </c>
      <c r="P5480">
        <v>0</v>
      </c>
      <c r="Q5480">
        <v>0</v>
      </c>
      <c r="R5480">
        <v>0</v>
      </c>
      <c r="S5480" t="s">
        <v>267</v>
      </c>
      <c r="T5480" t="s">
        <v>267</v>
      </c>
      <c r="U5480" t="s">
        <v>20985</v>
      </c>
      <c r="V5480" t="b">
        <v>0</v>
      </c>
      <c r="W5480" t="s">
        <v>265</v>
      </c>
      <c r="X5480">
        <v>0</v>
      </c>
      <c r="Y5480" t="s">
        <v>265</v>
      </c>
      <c r="Z5480" t="s">
        <v>265</v>
      </c>
      <c r="AA5480" t="s">
        <v>265</v>
      </c>
      <c r="AB5480" t="s">
        <v>265</v>
      </c>
      <c r="AC5480" t="s">
        <v>265</v>
      </c>
      <c r="AD5480" t="s">
        <v>265</v>
      </c>
      <c r="AE5480" t="s">
        <v>265</v>
      </c>
      <c r="AF5480" t="s">
        <v>267</v>
      </c>
      <c r="AG5480" t="s">
        <v>265</v>
      </c>
      <c r="AH5480" t="s">
        <v>265</v>
      </c>
      <c r="AI5480" t="s">
        <v>265</v>
      </c>
      <c r="AJ5480" t="s">
        <v>265</v>
      </c>
      <c r="AL5480" t="str">
        <f>IF(Sudan_News12[[#This Row],[relevancy_classification_english]]="Relevant","مناسب",IF(Sudan_News12[[#This Row],[relevancy_classification_english]]="Relevant","عَرَضِيّ",""))</f>
        <v/>
      </c>
      <c r="AN5480" t="str">
        <f>IF(Sudan_News12[[#This Row],[sentiment_analysis_english]]="Negative","سلبي",IF(Sudan_News12[[#This Row],[sentiment_analysis_english]]="Neutral","حيادي",IF(Sudan_News12[[#This Row],[sentiment_analysis_english]]="Positive","إيجابي","")))</f>
        <v/>
      </c>
      <c r="AO5480" t="e">
        <f>INDEX(TextClassificationList[],MATCH(Sudan_News12[[#This Row],[text_classification_arabic]],TextClassificationList[text_classification_arabic],0),1)</f>
        <v>#N/A</v>
      </c>
      <c r="AQ5480" t="e">
        <f>INDEX(TextClassificationList[],MATCH(Sudan_News12[[#This Row],[text_classification_arabic2]],TextClassificationList[text_classification_arabic],0),1)</f>
        <v>#N/A</v>
      </c>
      <c r="AS5480" t="e">
        <f>INDEX(TextClassificationList[],MATCH(Sudan_News12[[#This Row],[text_classification_arabic3]],TextClassificationList[text_classification_arabic],0),1)</f>
        <v>#N/A</v>
      </c>
      <c r="AU5480" t="e">
        <f>INDEX(TextClassificationList[],MATCH(Sudan_News12[[#This Row],[text_classification_arabic4]],TextClassificationList[text_classification_arabic],0),1)</f>
        <v>#N/A</v>
      </c>
      <c r="AW5480" t="e">
        <f>INDEX(TextClassificationList[],MATCH(Sudan_News12[[#This Row],[text_classification_arabic5]],TextClassificationList[text_classification_arabic],0),1)</f>
        <v>#N/A</v>
      </c>
    </row>
    <row r="5481" spans="1:49" x14ac:dyDescent="0.2">
      <c r="A5481">
        <v>1.0676494153541714E+18</v>
      </c>
      <c r="B5481">
        <v>1.0676494153541714E+18</v>
      </c>
      <c r="C5481" t="s">
        <v>20986</v>
      </c>
      <c r="D5481" s="1">
        <v>43432</v>
      </c>
      <c r="E5481" s="2">
        <v>0.30591435185185184</v>
      </c>
      <c r="F5481">
        <v>200</v>
      </c>
      <c r="G5481">
        <v>1889611729</v>
      </c>
      <c r="H5481" t="s">
        <v>354</v>
      </c>
      <c r="I5481" t="s">
        <v>355</v>
      </c>
      <c r="J5481" t="s">
        <v>265</v>
      </c>
      <c r="K5481" t="s">
        <v>20987</v>
      </c>
      <c r="L5481" t="s">
        <v>266</v>
      </c>
      <c r="M5481" t="s">
        <v>267</v>
      </c>
      <c r="N5481" t="s">
        <v>267</v>
      </c>
      <c r="O5481" t="s">
        <v>267</v>
      </c>
      <c r="P5481">
        <v>0</v>
      </c>
      <c r="Q5481">
        <v>0</v>
      </c>
      <c r="R5481">
        <v>0</v>
      </c>
      <c r="S5481" t="s">
        <v>2932</v>
      </c>
      <c r="T5481" t="s">
        <v>267</v>
      </c>
      <c r="U5481" t="s">
        <v>20988</v>
      </c>
      <c r="V5481" t="b">
        <v>0</v>
      </c>
      <c r="W5481" t="s">
        <v>265</v>
      </c>
      <c r="X5481">
        <v>0</v>
      </c>
      <c r="Y5481" t="s">
        <v>265</v>
      </c>
      <c r="Z5481" t="s">
        <v>265</v>
      </c>
      <c r="AA5481" t="s">
        <v>265</v>
      </c>
      <c r="AB5481" t="s">
        <v>265</v>
      </c>
      <c r="AC5481" t="s">
        <v>265</v>
      </c>
      <c r="AD5481" t="s">
        <v>265</v>
      </c>
      <c r="AE5481" t="s">
        <v>265</v>
      </c>
      <c r="AF5481" t="s">
        <v>267</v>
      </c>
      <c r="AG5481" t="s">
        <v>265</v>
      </c>
      <c r="AH5481" t="s">
        <v>265</v>
      </c>
      <c r="AI5481" t="s">
        <v>265</v>
      </c>
      <c r="AJ5481" t="s">
        <v>265</v>
      </c>
      <c r="AL5481" t="str">
        <f>IF(Sudan_News12[[#This Row],[relevancy_classification_english]]="Relevant","مناسب",IF(Sudan_News12[[#This Row],[relevancy_classification_english]]="Relevant","عَرَضِيّ",""))</f>
        <v/>
      </c>
      <c r="AN5481" t="str">
        <f>IF(Sudan_News12[[#This Row],[sentiment_analysis_english]]="Negative","سلبي",IF(Sudan_News12[[#This Row],[sentiment_analysis_english]]="Neutral","حيادي",IF(Sudan_News12[[#This Row],[sentiment_analysis_english]]="Positive","إيجابي","")))</f>
        <v/>
      </c>
      <c r="AO5481" t="e">
        <f>INDEX(TextClassificationList[],MATCH(Sudan_News12[[#This Row],[text_classification_arabic]],TextClassificationList[text_classification_arabic],0),1)</f>
        <v>#N/A</v>
      </c>
      <c r="AQ5481" t="e">
        <f>INDEX(TextClassificationList[],MATCH(Sudan_News12[[#This Row],[text_classification_arabic2]],TextClassificationList[text_classification_arabic],0),1)</f>
        <v>#N/A</v>
      </c>
      <c r="AS5481" t="e">
        <f>INDEX(TextClassificationList[],MATCH(Sudan_News12[[#This Row],[text_classification_arabic3]],TextClassificationList[text_classification_arabic],0),1)</f>
        <v>#N/A</v>
      </c>
      <c r="AU5481" t="e">
        <f>INDEX(TextClassificationList[],MATCH(Sudan_News12[[#This Row],[text_classification_arabic4]],TextClassificationList[text_classification_arabic],0),1)</f>
        <v>#N/A</v>
      </c>
      <c r="AW5481" t="e">
        <f>INDEX(TextClassificationList[],MATCH(Sudan_News12[[#This Row],[text_classification_arabic5]],TextClassificationList[text_classification_arabic],0),1)</f>
        <v>#N/A</v>
      </c>
    </row>
    <row r="5482" spans="1:49" x14ac:dyDescent="0.2">
      <c r="A5482">
        <v>1.0675412581874852E+18</v>
      </c>
      <c r="B5482">
        <v>1.0675412581874852E+18</v>
      </c>
      <c r="C5482" t="s">
        <v>20989</v>
      </c>
      <c r="D5482" s="1">
        <v>43432</v>
      </c>
      <c r="E5482" s="2">
        <v>7.4537037037037037E-3</v>
      </c>
      <c r="F5482">
        <v>200</v>
      </c>
      <c r="G5482">
        <v>1889611729</v>
      </c>
      <c r="H5482" t="s">
        <v>354</v>
      </c>
      <c r="I5482" t="s">
        <v>355</v>
      </c>
      <c r="J5482" t="s">
        <v>265</v>
      </c>
      <c r="K5482" t="s">
        <v>20990</v>
      </c>
      <c r="L5482" t="s">
        <v>266</v>
      </c>
      <c r="M5482" t="s">
        <v>267</v>
      </c>
      <c r="N5482" t="s">
        <v>267</v>
      </c>
      <c r="O5482" t="s">
        <v>20991</v>
      </c>
      <c r="P5482">
        <v>0</v>
      </c>
      <c r="Q5482">
        <v>0</v>
      </c>
      <c r="R5482">
        <v>0</v>
      </c>
      <c r="S5482" t="s">
        <v>20992</v>
      </c>
      <c r="T5482" t="s">
        <v>267</v>
      </c>
      <c r="U5482" t="s">
        <v>20993</v>
      </c>
      <c r="V5482" t="b">
        <v>0</v>
      </c>
      <c r="W5482" t="s">
        <v>265</v>
      </c>
      <c r="X5482">
        <v>1</v>
      </c>
      <c r="Y5482" t="s">
        <v>20994</v>
      </c>
      <c r="Z5482" t="s">
        <v>265</v>
      </c>
      <c r="AA5482" t="s">
        <v>265</v>
      </c>
      <c r="AB5482" t="s">
        <v>265</v>
      </c>
      <c r="AC5482" t="s">
        <v>265</v>
      </c>
      <c r="AD5482" t="s">
        <v>265</v>
      </c>
      <c r="AE5482" t="s">
        <v>265</v>
      </c>
      <c r="AF5482" t="s">
        <v>267</v>
      </c>
      <c r="AG5482" t="s">
        <v>265</v>
      </c>
      <c r="AH5482" t="s">
        <v>265</v>
      </c>
      <c r="AI5482" t="s">
        <v>265</v>
      </c>
      <c r="AJ5482" t="s">
        <v>265</v>
      </c>
      <c r="AL5482" t="str">
        <f>IF(Sudan_News12[[#This Row],[relevancy_classification_english]]="Relevant","مناسب",IF(Sudan_News12[[#This Row],[relevancy_classification_english]]="Relevant","عَرَضِيّ",""))</f>
        <v/>
      </c>
      <c r="AN5482" t="str">
        <f>IF(Sudan_News12[[#This Row],[sentiment_analysis_english]]="Negative","سلبي",IF(Sudan_News12[[#This Row],[sentiment_analysis_english]]="Neutral","حيادي",IF(Sudan_News12[[#This Row],[sentiment_analysis_english]]="Positive","إيجابي","")))</f>
        <v/>
      </c>
      <c r="AO5482" t="e">
        <f>INDEX(TextClassificationList[],MATCH(Sudan_News12[[#This Row],[text_classification_arabic]],TextClassificationList[text_classification_arabic],0),1)</f>
        <v>#N/A</v>
      </c>
      <c r="AQ5482" t="e">
        <f>INDEX(TextClassificationList[],MATCH(Sudan_News12[[#This Row],[text_classification_arabic2]],TextClassificationList[text_classification_arabic],0),1)</f>
        <v>#N/A</v>
      </c>
      <c r="AS5482" t="e">
        <f>INDEX(TextClassificationList[],MATCH(Sudan_News12[[#This Row],[text_classification_arabic3]],TextClassificationList[text_classification_arabic],0),1)</f>
        <v>#N/A</v>
      </c>
      <c r="AU5482" t="e">
        <f>INDEX(TextClassificationList[],MATCH(Sudan_News12[[#This Row],[text_classification_arabic4]],TextClassificationList[text_classification_arabic],0),1)</f>
        <v>#N/A</v>
      </c>
      <c r="AW5482" t="e">
        <f>INDEX(TextClassificationList[],MATCH(Sudan_News12[[#This Row],[text_classification_arabic5]],TextClassificationList[text_classification_arabic],0),1)</f>
        <v>#N/A</v>
      </c>
    </row>
    <row r="5483" spans="1:49" x14ac:dyDescent="0.2">
      <c r="A5483">
        <v>1.0675387609114583E+18</v>
      </c>
      <c r="B5483">
        <v>1.0674988207523389E+18</v>
      </c>
      <c r="C5483" t="s">
        <v>20995</v>
      </c>
      <c r="D5483" s="1">
        <v>43432</v>
      </c>
      <c r="E5483" s="2">
        <v>5.6712962962962967E-4</v>
      </c>
      <c r="F5483">
        <v>200</v>
      </c>
      <c r="G5483">
        <v>1889611729</v>
      </c>
      <c r="H5483" t="s">
        <v>354</v>
      </c>
      <c r="I5483" t="s">
        <v>355</v>
      </c>
      <c r="J5483" t="s">
        <v>265</v>
      </c>
      <c r="K5483" t="s">
        <v>20996</v>
      </c>
      <c r="L5483" t="s">
        <v>266</v>
      </c>
      <c r="M5483" t="s">
        <v>267</v>
      </c>
      <c r="N5483" t="s">
        <v>267</v>
      </c>
      <c r="O5483" t="s">
        <v>267</v>
      </c>
      <c r="P5483">
        <v>0</v>
      </c>
      <c r="Q5483">
        <v>1</v>
      </c>
      <c r="R5483">
        <v>1</v>
      </c>
      <c r="S5483" t="s">
        <v>267</v>
      </c>
      <c r="T5483" t="s">
        <v>267</v>
      </c>
      <c r="U5483" t="s">
        <v>20997</v>
      </c>
      <c r="V5483" t="b">
        <v>0</v>
      </c>
      <c r="W5483" t="s">
        <v>265</v>
      </c>
      <c r="X5483">
        <v>0</v>
      </c>
      <c r="Y5483" t="s">
        <v>265</v>
      </c>
      <c r="Z5483" t="s">
        <v>265</v>
      </c>
      <c r="AA5483" t="s">
        <v>265</v>
      </c>
      <c r="AB5483" t="s">
        <v>265</v>
      </c>
      <c r="AC5483" t="s">
        <v>265</v>
      </c>
      <c r="AD5483" t="s">
        <v>265</v>
      </c>
      <c r="AE5483" t="s">
        <v>265</v>
      </c>
      <c r="AF5483" t="s">
        <v>20998</v>
      </c>
      <c r="AG5483" t="s">
        <v>265</v>
      </c>
      <c r="AH5483" t="s">
        <v>265</v>
      </c>
      <c r="AI5483" t="s">
        <v>265</v>
      </c>
      <c r="AJ5483" t="s">
        <v>265</v>
      </c>
      <c r="AL5483" t="str">
        <f>IF(Sudan_News12[[#This Row],[relevancy_classification_english]]="Relevant","مناسب",IF(Sudan_News12[[#This Row],[relevancy_classification_english]]="Relevant","عَرَضِيّ",""))</f>
        <v/>
      </c>
      <c r="AN5483" t="str">
        <f>IF(Sudan_News12[[#This Row],[sentiment_analysis_english]]="Negative","سلبي",IF(Sudan_News12[[#This Row],[sentiment_analysis_english]]="Neutral","حيادي",IF(Sudan_News12[[#This Row],[sentiment_analysis_english]]="Positive","إيجابي","")))</f>
        <v/>
      </c>
      <c r="AO5483" t="e">
        <f>INDEX(TextClassificationList[],MATCH(Sudan_News12[[#This Row],[text_classification_arabic]],TextClassificationList[text_classification_arabic],0),1)</f>
        <v>#N/A</v>
      </c>
      <c r="AQ5483" t="e">
        <f>INDEX(TextClassificationList[],MATCH(Sudan_News12[[#This Row],[text_classification_arabic2]],TextClassificationList[text_classification_arabic],0),1)</f>
        <v>#N/A</v>
      </c>
      <c r="AS5483" t="e">
        <f>INDEX(TextClassificationList[],MATCH(Sudan_News12[[#This Row],[text_classification_arabic3]],TextClassificationList[text_classification_arabic],0),1)</f>
        <v>#N/A</v>
      </c>
      <c r="AU5483" t="e">
        <f>INDEX(TextClassificationList[],MATCH(Sudan_News12[[#This Row],[text_classification_arabic4]],TextClassificationList[text_classification_arabic],0),1)</f>
        <v>#N/A</v>
      </c>
      <c r="AW5483" t="e">
        <f>INDEX(TextClassificationList[],MATCH(Sudan_News12[[#This Row],[text_classification_arabic5]],TextClassificationList[text_classification_arabic],0),1)</f>
        <v>#N/A</v>
      </c>
    </row>
    <row r="5484" spans="1:49" x14ac:dyDescent="0.2">
      <c r="A5484">
        <v>1.0675365792400548E+18</v>
      </c>
      <c r="B5484">
        <v>1.0675365792400548E+18</v>
      </c>
      <c r="C5484" t="s">
        <v>20999</v>
      </c>
      <c r="D5484" s="1">
        <v>43431</v>
      </c>
      <c r="E5484" s="2">
        <v>0.99454861111111115</v>
      </c>
      <c r="F5484">
        <v>200</v>
      </c>
      <c r="G5484">
        <v>1889611729</v>
      </c>
      <c r="H5484" t="s">
        <v>354</v>
      </c>
      <c r="I5484" t="s">
        <v>355</v>
      </c>
      <c r="J5484" t="s">
        <v>265</v>
      </c>
      <c r="K5484" t="s">
        <v>21000</v>
      </c>
      <c r="L5484" t="s">
        <v>273</v>
      </c>
      <c r="M5484" t="s">
        <v>267</v>
      </c>
      <c r="N5484" t="s">
        <v>267</v>
      </c>
      <c r="O5484" t="s">
        <v>21001</v>
      </c>
      <c r="P5484">
        <v>0</v>
      </c>
      <c r="Q5484">
        <v>1</v>
      </c>
      <c r="R5484">
        <v>0</v>
      </c>
      <c r="S5484" t="s">
        <v>267</v>
      </c>
      <c r="T5484" t="s">
        <v>267</v>
      </c>
      <c r="U5484" t="s">
        <v>21002</v>
      </c>
      <c r="V5484" t="b">
        <v>0</v>
      </c>
      <c r="W5484" t="s">
        <v>265</v>
      </c>
      <c r="X5484">
        <v>1</v>
      </c>
      <c r="Y5484" t="s">
        <v>21003</v>
      </c>
      <c r="Z5484" t="s">
        <v>265</v>
      </c>
      <c r="AA5484" t="s">
        <v>265</v>
      </c>
      <c r="AB5484" t="s">
        <v>265</v>
      </c>
      <c r="AC5484" t="s">
        <v>265</v>
      </c>
      <c r="AD5484" t="s">
        <v>265</v>
      </c>
      <c r="AE5484" t="s">
        <v>265</v>
      </c>
      <c r="AF5484" t="s">
        <v>267</v>
      </c>
      <c r="AG5484" t="s">
        <v>265</v>
      </c>
      <c r="AH5484" t="s">
        <v>265</v>
      </c>
      <c r="AI5484" t="s">
        <v>265</v>
      </c>
      <c r="AJ5484" t="s">
        <v>265</v>
      </c>
      <c r="AL5484" t="str">
        <f>IF(Sudan_News12[[#This Row],[relevancy_classification_english]]="Relevant","مناسب",IF(Sudan_News12[[#This Row],[relevancy_classification_english]]="Relevant","عَرَضِيّ",""))</f>
        <v/>
      </c>
      <c r="AN5484" t="str">
        <f>IF(Sudan_News12[[#This Row],[sentiment_analysis_english]]="Negative","سلبي",IF(Sudan_News12[[#This Row],[sentiment_analysis_english]]="Neutral","حيادي",IF(Sudan_News12[[#This Row],[sentiment_analysis_english]]="Positive","إيجابي","")))</f>
        <v/>
      </c>
      <c r="AO5484" t="e">
        <f>INDEX(TextClassificationList[],MATCH(Sudan_News12[[#This Row],[text_classification_arabic]],TextClassificationList[text_classification_arabic],0),1)</f>
        <v>#N/A</v>
      </c>
      <c r="AQ5484" t="e">
        <f>INDEX(TextClassificationList[],MATCH(Sudan_News12[[#This Row],[text_classification_arabic2]],TextClassificationList[text_classification_arabic],0),1)</f>
        <v>#N/A</v>
      </c>
      <c r="AS5484" t="e">
        <f>INDEX(TextClassificationList[],MATCH(Sudan_News12[[#This Row],[text_classification_arabic3]],TextClassificationList[text_classification_arabic],0),1)</f>
        <v>#N/A</v>
      </c>
      <c r="AU5484" t="e">
        <f>INDEX(TextClassificationList[],MATCH(Sudan_News12[[#This Row],[text_classification_arabic4]],TextClassificationList[text_classification_arabic],0),1)</f>
        <v>#N/A</v>
      </c>
      <c r="AW5484" t="e">
        <f>INDEX(TextClassificationList[],MATCH(Sudan_News12[[#This Row],[text_classification_arabic5]],TextClassificationList[text_classification_arabic],0),1)</f>
        <v>#N/A</v>
      </c>
    </row>
    <row r="5485" spans="1:49" x14ac:dyDescent="0.2">
      <c r="A5485">
        <v>1.0675364592997827E+18</v>
      </c>
      <c r="B5485">
        <v>1.0675364592997827E+18</v>
      </c>
      <c r="C5485" t="s">
        <v>21004</v>
      </c>
      <c r="D5485" s="1">
        <v>43431</v>
      </c>
      <c r="E5485" s="2">
        <v>0.99421296296296291</v>
      </c>
      <c r="F5485">
        <v>200</v>
      </c>
      <c r="G5485">
        <v>1889611729</v>
      </c>
      <c r="H5485" t="s">
        <v>354</v>
      </c>
      <c r="I5485" t="s">
        <v>355</v>
      </c>
      <c r="J5485" t="s">
        <v>265</v>
      </c>
      <c r="K5485" t="s">
        <v>21005</v>
      </c>
      <c r="L5485" t="s">
        <v>273</v>
      </c>
      <c r="M5485" t="s">
        <v>267</v>
      </c>
      <c r="N5485" t="s">
        <v>267</v>
      </c>
      <c r="O5485" t="s">
        <v>21006</v>
      </c>
      <c r="P5485">
        <v>0</v>
      </c>
      <c r="Q5485">
        <v>0</v>
      </c>
      <c r="R5485">
        <v>0</v>
      </c>
      <c r="S5485" t="s">
        <v>267</v>
      </c>
      <c r="T5485" t="s">
        <v>267</v>
      </c>
      <c r="U5485" t="s">
        <v>21007</v>
      </c>
      <c r="V5485" t="b">
        <v>0</v>
      </c>
      <c r="W5485" t="s">
        <v>265</v>
      </c>
      <c r="X5485">
        <v>1</v>
      </c>
      <c r="Y5485" t="s">
        <v>21008</v>
      </c>
      <c r="Z5485" t="s">
        <v>265</v>
      </c>
      <c r="AA5485" t="s">
        <v>265</v>
      </c>
      <c r="AB5485" t="s">
        <v>265</v>
      </c>
      <c r="AC5485" t="s">
        <v>265</v>
      </c>
      <c r="AD5485" t="s">
        <v>265</v>
      </c>
      <c r="AE5485" t="s">
        <v>265</v>
      </c>
      <c r="AF5485" t="s">
        <v>267</v>
      </c>
      <c r="AG5485" t="s">
        <v>265</v>
      </c>
      <c r="AH5485" t="s">
        <v>265</v>
      </c>
      <c r="AI5485" t="s">
        <v>265</v>
      </c>
      <c r="AJ5485" t="s">
        <v>265</v>
      </c>
      <c r="AL5485" t="str">
        <f>IF(Sudan_News12[[#This Row],[relevancy_classification_english]]="Relevant","مناسب",IF(Sudan_News12[[#This Row],[relevancy_classification_english]]="Relevant","عَرَضِيّ",""))</f>
        <v/>
      </c>
      <c r="AN5485" t="str">
        <f>IF(Sudan_News12[[#This Row],[sentiment_analysis_english]]="Negative","سلبي",IF(Sudan_News12[[#This Row],[sentiment_analysis_english]]="Neutral","حيادي",IF(Sudan_News12[[#This Row],[sentiment_analysis_english]]="Positive","إيجابي","")))</f>
        <v/>
      </c>
      <c r="AO5485" t="e">
        <f>INDEX(TextClassificationList[],MATCH(Sudan_News12[[#This Row],[text_classification_arabic]],TextClassificationList[text_classification_arabic],0),1)</f>
        <v>#N/A</v>
      </c>
      <c r="AQ5485" t="e">
        <f>INDEX(TextClassificationList[],MATCH(Sudan_News12[[#This Row],[text_classification_arabic2]],TextClassificationList[text_classification_arabic],0),1)</f>
        <v>#N/A</v>
      </c>
      <c r="AS5485" t="e">
        <f>INDEX(TextClassificationList[],MATCH(Sudan_News12[[#This Row],[text_classification_arabic3]],TextClassificationList[text_classification_arabic],0),1)</f>
        <v>#N/A</v>
      </c>
      <c r="AU5485" t="e">
        <f>INDEX(TextClassificationList[],MATCH(Sudan_News12[[#This Row],[text_classification_arabic4]],TextClassificationList[text_classification_arabic],0),1)</f>
        <v>#N/A</v>
      </c>
      <c r="AW5485" t="e">
        <f>INDEX(TextClassificationList[],MATCH(Sudan_News12[[#This Row],[text_classification_arabic5]],TextClassificationList[text_classification_arabic],0),1)</f>
        <v>#N/A</v>
      </c>
    </row>
    <row r="5486" spans="1:49" x14ac:dyDescent="0.2">
      <c r="A5486">
        <v>1.0674789865807708E+18</v>
      </c>
      <c r="B5486">
        <v>1.0674789865807708E+18</v>
      </c>
      <c r="C5486" t="s">
        <v>21009</v>
      </c>
      <c r="D5486" s="1">
        <v>43431</v>
      </c>
      <c r="E5486" s="2">
        <v>0.83561342592592591</v>
      </c>
      <c r="F5486">
        <v>200</v>
      </c>
      <c r="G5486">
        <v>1889611729</v>
      </c>
      <c r="H5486" t="s">
        <v>354</v>
      </c>
      <c r="I5486" t="s">
        <v>355</v>
      </c>
      <c r="J5486" t="s">
        <v>265</v>
      </c>
      <c r="K5486" t="s">
        <v>21010</v>
      </c>
      <c r="L5486" t="s">
        <v>266</v>
      </c>
      <c r="M5486" t="s">
        <v>267</v>
      </c>
      <c r="N5486" t="s">
        <v>267</v>
      </c>
      <c r="O5486" t="s">
        <v>21011</v>
      </c>
      <c r="P5486">
        <v>0</v>
      </c>
      <c r="Q5486">
        <v>0</v>
      </c>
      <c r="R5486">
        <v>0</v>
      </c>
      <c r="S5486" t="s">
        <v>267</v>
      </c>
      <c r="T5486" t="s">
        <v>267</v>
      </c>
      <c r="U5486" t="s">
        <v>21012</v>
      </c>
      <c r="V5486" t="b">
        <v>0</v>
      </c>
      <c r="W5486" t="s">
        <v>265</v>
      </c>
      <c r="X5486">
        <v>1</v>
      </c>
      <c r="Y5486" t="s">
        <v>21013</v>
      </c>
      <c r="Z5486" t="s">
        <v>265</v>
      </c>
      <c r="AA5486" t="s">
        <v>265</v>
      </c>
      <c r="AB5486" t="s">
        <v>265</v>
      </c>
      <c r="AC5486" t="s">
        <v>265</v>
      </c>
      <c r="AD5486" t="s">
        <v>265</v>
      </c>
      <c r="AE5486" t="s">
        <v>265</v>
      </c>
      <c r="AF5486" t="s">
        <v>267</v>
      </c>
      <c r="AG5486" t="s">
        <v>265</v>
      </c>
      <c r="AH5486" t="s">
        <v>265</v>
      </c>
      <c r="AI5486" t="s">
        <v>265</v>
      </c>
      <c r="AJ5486" t="s">
        <v>265</v>
      </c>
      <c r="AL5486" t="str">
        <f>IF(Sudan_News12[[#This Row],[relevancy_classification_english]]="Relevant","مناسب",IF(Sudan_News12[[#This Row],[relevancy_classification_english]]="Relevant","عَرَضِيّ",""))</f>
        <v/>
      </c>
      <c r="AN5486" t="str">
        <f>IF(Sudan_News12[[#This Row],[sentiment_analysis_english]]="Negative","سلبي",IF(Sudan_News12[[#This Row],[sentiment_analysis_english]]="Neutral","حيادي",IF(Sudan_News12[[#This Row],[sentiment_analysis_english]]="Positive","إيجابي","")))</f>
        <v/>
      </c>
      <c r="AO5486" t="e">
        <f>INDEX(TextClassificationList[],MATCH(Sudan_News12[[#This Row],[text_classification_arabic]],TextClassificationList[text_classification_arabic],0),1)</f>
        <v>#N/A</v>
      </c>
      <c r="AQ5486" t="e">
        <f>INDEX(TextClassificationList[],MATCH(Sudan_News12[[#This Row],[text_classification_arabic2]],TextClassificationList[text_classification_arabic],0),1)</f>
        <v>#N/A</v>
      </c>
      <c r="AS5486" t="e">
        <f>INDEX(TextClassificationList[],MATCH(Sudan_News12[[#This Row],[text_classification_arabic3]],TextClassificationList[text_classification_arabic],0),1)</f>
        <v>#N/A</v>
      </c>
      <c r="AU5486" t="e">
        <f>INDEX(TextClassificationList[],MATCH(Sudan_News12[[#This Row],[text_classification_arabic4]],TextClassificationList[text_classification_arabic],0),1)</f>
        <v>#N/A</v>
      </c>
      <c r="AW5486" t="e">
        <f>INDEX(TextClassificationList[],MATCH(Sudan_News12[[#This Row],[text_classification_arabic5]],TextClassificationList[text_classification_arabic],0),1)</f>
        <v>#N/A</v>
      </c>
    </row>
    <row r="5487" spans="1:49" x14ac:dyDescent="0.2">
      <c r="A5487">
        <v>1.0674774157216072E+18</v>
      </c>
      <c r="B5487">
        <v>1.0667844102158254E+18</v>
      </c>
      <c r="C5487" t="s">
        <v>21014</v>
      </c>
      <c r="D5487" s="1">
        <v>43431</v>
      </c>
      <c r="E5487" s="2">
        <v>0.83128472222222227</v>
      </c>
      <c r="F5487">
        <v>200</v>
      </c>
      <c r="G5487">
        <v>1889611729</v>
      </c>
      <c r="H5487" t="s">
        <v>354</v>
      </c>
      <c r="I5487" t="s">
        <v>355</v>
      </c>
      <c r="J5487" t="s">
        <v>265</v>
      </c>
      <c r="K5487" t="s">
        <v>21015</v>
      </c>
      <c r="L5487" t="s">
        <v>266</v>
      </c>
      <c r="M5487" t="s">
        <v>267</v>
      </c>
      <c r="N5487" t="s">
        <v>267</v>
      </c>
      <c r="O5487" t="s">
        <v>267</v>
      </c>
      <c r="P5487">
        <v>0</v>
      </c>
      <c r="Q5487">
        <v>0</v>
      </c>
      <c r="R5487">
        <v>0</v>
      </c>
      <c r="S5487" t="s">
        <v>267</v>
      </c>
      <c r="T5487" t="s">
        <v>267</v>
      </c>
      <c r="U5487" t="s">
        <v>21016</v>
      </c>
      <c r="V5487" t="b">
        <v>0</v>
      </c>
      <c r="W5487" t="s">
        <v>265</v>
      </c>
      <c r="X5487">
        <v>0</v>
      </c>
      <c r="Y5487" t="s">
        <v>265</v>
      </c>
      <c r="Z5487" t="s">
        <v>265</v>
      </c>
      <c r="AA5487" t="s">
        <v>265</v>
      </c>
      <c r="AB5487" t="s">
        <v>265</v>
      </c>
      <c r="AC5487" t="s">
        <v>265</v>
      </c>
      <c r="AD5487" t="s">
        <v>265</v>
      </c>
      <c r="AE5487" t="s">
        <v>265</v>
      </c>
      <c r="AF5487" t="s">
        <v>267</v>
      </c>
      <c r="AG5487" t="s">
        <v>265</v>
      </c>
      <c r="AH5487" t="s">
        <v>265</v>
      </c>
      <c r="AI5487" t="s">
        <v>265</v>
      </c>
      <c r="AJ5487" t="s">
        <v>265</v>
      </c>
      <c r="AL5487" t="str">
        <f>IF(Sudan_News12[[#This Row],[relevancy_classification_english]]="Relevant","مناسب",IF(Sudan_News12[[#This Row],[relevancy_classification_english]]="Relevant","عَرَضِيّ",""))</f>
        <v/>
      </c>
      <c r="AN5487" t="str">
        <f>IF(Sudan_News12[[#This Row],[sentiment_analysis_english]]="Negative","سلبي",IF(Sudan_News12[[#This Row],[sentiment_analysis_english]]="Neutral","حيادي",IF(Sudan_News12[[#This Row],[sentiment_analysis_english]]="Positive","إيجابي","")))</f>
        <v/>
      </c>
      <c r="AO5487" t="e">
        <f>INDEX(TextClassificationList[],MATCH(Sudan_News12[[#This Row],[text_classification_arabic]],TextClassificationList[text_classification_arabic],0),1)</f>
        <v>#N/A</v>
      </c>
      <c r="AQ5487" t="e">
        <f>INDEX(TextClassificationList[],MATCH(Sudan_News12[[#This Row],[text_classification_arabic2]],TextClassificationList[text_classification_arabic],0),1)</f>
        <v>#N/A</v>
      </c>
      <c r="AS5487" t="e">
        <f>INDEX(TextClassificationList[],MATCH(Sudan_News12[[#This Row],[text_classification_arabic3]],TextClassificationList[text_classification_arabic],0),1)</f>
        <v>#N/A</v>
      </c>
      <c r="AU5487" t="e">
        <f>INDEX(TextClassificationList[],MATCH(Sudan_News12[[#This Row],[text_classification_arabic4]],TextClassificationList[text_classification_arabic],0),1)</f>
        <v>#N/A</v>
      </c>
      <c r="AW5487" t="e">
        <f>INDEX(TextClassificationList[],MATCH(Sudan_News12[[#This Row],[text_classification_arabic5]],TextClassificationList[text_classification_arabic],0),1)</f>
        <v>#N/A</v>
      </c>
    </row>
    <row r="5488" spans="1:49" x14ac:dyDescent="0.2">
      <c r="A5488">
        <v>1.0674584867521577E+18</v>
      </c>
      <c r="B5488">
        <v>1.0674584867521577E+18</v>
      </c>
      <c r="C5488" t="s">
        <v>21017</v>
      </c>
      <c r="D5488" s="1">
        <v>43431</v>
      </c>
      <c r="E5488" s="2">
        <v>0.77905092592592595</v>
      </c>
      <c r="F5488">
        <v>200</v>
      </c>
      <c r="G5488">
        <v>1889611729</v>
      </c>
      <c r="H5488" t="s">
        <v>354</v>
      </c>
      <c r="I5488" t="s">
        <v>355</v>
      </c>
      <c r="J5488" t="s">
        <v>265</v>
      </c>
      <c r="K5488" t="s">
        <v>21018</v>
      </c>
      <c r="L5488" t="s">
        <v>266</v>
      </c>
      <c r="M5488" t="s">
        <v>267</v>
      </c>
      <c r="N5488" t="s">
        <v>267</v>
      </c>
      <c r="O5488" t="s">
        <v>21019</v>
      </c>
      <c r="P5488">
        <v>0</v>
      </c>
      <c r="Q5488">
        <v>0</v>
      </c>
      <c r="R5488">
        <v>0</v>
      </c>
      <c r="S5488" t="s">
        <v>267</v>
      </c>
      <c r="T5488" t="s">
        <v>267</v>
      </c>
      <c r="U5488" t="s">
        <v>21020</v>
      </c>
      <c r="V5488" t="b">
        <v>0</v>
      </c>
      <c r="W5488" t="s">
        <v>265</v>
      </c>
      <c r="X5488">
        <v>1</v>
      </c>
      <c r="Y5488" t="s">
        <v>21021</v>
      </c>
      <c r="Z5488" t="s">
        <v>265</v>
      </c>
      <c r="AA5488" t="s">
        <v>265</v>
      </c>
      <c r="AB5488" t="s">
        <v>265</v>
      </c>
      <c r="AC5488" t="s">
        <v>265</v>
      </c>
      <c r="AD5488" t="s">
        <v>265</v>
      </c>
      <c r="AE5488" t="s">
        <v>265</v>
      </c>
      <c r="AF5488" t="s">
        <v>267</v>
      </c>
      <c r="AG5488" t="s">
        <v>265</v>
      </c>
      <c r="AH5488" t="s">
        <v>265</v>
      </c>
      <c r="AI5488" t="s">
        <v>265</v>
      </c>
      <c r="AJ5488" t="s">
        <v>265</v>
      </c>
      <c r="AL5488" t="str">
        <f>IF(Sudan_News12[[#This Row],[relevancy_classification_english]]="Relevant","مناسب",IF(Sudan_News12[[#This Row],[relevancy_classification_english]]="Relevant","عَرَضِيّ",""))</f>
        <v/>
      </c>
      <c r="AN5488" t="str">
        <f>IF(Sudan_News12[[#This Row],[sentiment_analysis_english]]="Negative","سلبي",IF(Sudan_News12[[#This Row],[sentiment_analysis_english]]="Neutral","حيادي",IF(Sudan_News12[[#This Row],[sentiment_analysis_english]]="Positive","إيجابي","")))</f>
        <v/>
      </c>
      <c r="AO5488" t="e">
        <f>INDEX(TextClassificationList[],MATCH(Sudan_News12[[#This Row],[text_classification_arabic]],TextClassificationList[text_classification_arabic],0),1)</f>
        <v>#N/A</v>
      </c>
      <c r="AQ5488" t="e">
        <f>INDEX(TextClassificationList[],MATCH(Sudan_News12[[#This Row],[text_classification_arabic2]],TextClassificationList[text_classification_arabic],0),1)</f>
        <v>#N/A</v>
      </c>
      <c r="AS5488" t="e">
        <f>INDEX(TextClassificationList[],MATCH(Sudan_News12[[#This Row],[text_classification_arabic3]],TextClassificationList[text_classification_arabic],0),1)</f>
        <v>#N/A</v>
      </c>
      <c r="AU5488" t="e">
        <f>INDEX(TextClassificationList[],MATCH(Sudan_News12[[#This Row],[text_classification_arabic4]],TextClassificationList[text_classification_arabic],0),1)</f>
        <v>#N/A</v>
      </c>
      <c r="AW5488" t="e">
        <f>INDEX(TextClassificationList[],MATCH(Sudan_News12[[#This Row],[text_classification_arabic5]],TextClassificationList[text_classification_arabic],0),1)</f>
        <v>#N/A</v>
      </c>
    </row>
    <row r="5489" spans="1:49" x14ac:dyDescent="0.2">
      <c r="A5489">
        <v>1.0674575571895378E+18</v>
      </c>
      <c r="B5489">
        <v>1.0674575571895378E+18</v>
      </c>
      <c r="C5489" t="s">
        <v>21022</v>
      </c>
      <c r="D5489" s="1">
        <v>43431</v>
      </c>
      <c r="E5489" s="2">
        <v>0.77648148148148144</v>
      </c>
      <c r="F5489">
        <v>200</v>
      </c>
      <c r="G5489">
        <v>1889611729</v>
      </c>
      <c r="H5489" t="s">
        <v>354</v>
      </c>
      <c r="I5489" t="s">
        <v>355</v>
      </c>
      <c r="J5489" t="s">
        <v>265</v>
      </c>
      <c r="K5489" t="s">
        <v>21023</v>
      </c>
      <c r="L5489" t="s">
        <v>266</v>
      </c>
      <c r="M5489" t="s">
        <v>267</v>
      </c>
      <c r="N5489" t="s">
        <v>267</v>
      </c>
      <c r="O5489" t="s">
        <v>267</v>
      </c>
      <c r="P5489">
        <v>0</v>
      </c>
      <c r="Q5489">
        <v>2</v>
      </c>
      <c r="R5489">
        <v>0</v>
      </c>
      <c r="S5489" t="s">
        <v>267</v>
      </c>
      <c r="T5489" t="s">
        <v>267</v>
      </c>
      <c r="U5489" t="s">
        <v>21024</v>
      </c>
      <c r="V5489" t="b">
        <v>0</v>
      </c>
      <c r="W5489" t="s">
        <v>265</v>
      </c>
      <c r="X5489">
        <v>0</v>
      </c>
      <c r="Y5489" t="s">
        <v>265</v>
      </c>
      <c r="Z5489" t="s">
        <v>265</v>
      </c>
      <c r="AA5489" t="s">
        <v>265</v>
      </c>
      <c r="AB5489" t="s">
        <v>265</v>
      </c>
      <c r="AC5489" t="s">
        <v>265</v>
      </c>
      <c r="AD5489" t="s">
        <v>265</v>
      </c>
      <c r="AE5489" t="s">
        <v>265</v>
      </c>
      <c r="AF5489" t="s">
        <v>267</v>
      </c>
      <c r="AG5489" t="s">
        <v>265</v>
      </c>
      <c r="AH5489" t="s">
        <v>265</v>
      </c>
      <c r="AI5489" t="s">
        <v>265</v>
      </c>
      <c r="AJ5489" t="s">
        <v>265</v>
      </c>
      <c r="AL5489" t="str">
        <f>IF(Sudan_News12[[#This Row],[relevancy_classification_english]]="Relevant","مناسب",IF(Sudan_News12[[#This Row],[relevancy_classification_english]]="Relevant","عَرَضِيّ",""))</f>
        <v/>
      </c>
      <c r="AN5489" t="str">
        <f>IF(Sudan_News12[[#This Row],[sentiment_analysis_english]]="Negative","سلبي",IF(Sudan_News12[[#This Row],[sentiment_analysis_english]]="Neutral","حيادي",IF(Sudan_News12[[#This Row],[sentiment_analysis_english]]="Positive","إيجابي","")))</f>
        <v/>
      </c>
      <c r="AO5489" t="e">
        <f>INDEX(TextClassificationList[],MATCH(Sudan_News12[[#This Row],[text_classification_arabic]],TextClassificationList[text_classification_arabic],0),1)</f>
        <v>#N/A</v>
      </c>
      <c r="AQ5489" t="e">
        <f>INDEX(TextClassificationList[],MATCH(Sudan_News12[[#This Row],[text_classification_arabic2]],TextClassificationList[text_classification_arabic],0),1)</f>
        <v>#N/A</v>
      </c>
      <c r="AS5489" t="e">
        <f>INDEX(TextClassificationList[],MATCH(Sudan_News12[[#This Row],[text_classification_arabic3]],TextClassificationList[text_classification_arabic],0),1)</f>
        <v>#N/A</v>
      </c>
      <c r="AU5489" t="e">
        <f>INDEX(TextClassificationList[],MATCH(Sudan_News12[[#This Row],[text_classification_arabic4]],TextClassificationList[text_classification_arabic],0),1)</f>
        <v>#N/A</v>
      </c>
      <c r="AW5489" t="e">
        <f>INDEX(TextClassificationList[],MATCH(Sudan_News12[[#This Row],[text_classification_arabic5]],TextClassificationList[text_classification_arabic],0),1)</f>
        <v>#N/A</v>
      </c>
    </row>
    <row r="5490" spans="1:49" x14ac:dyDescent="0.2">
      <c r="A5490">
        <v>1.0673436402619965E+18</v>
      </c>
      <c r="B5490">
        <v>1.0673436402619965E+18</v>
      </c>
      <c r="C5490" t="s">
        <v>21025</v>
      </c>
      <c r="D5490" s="1">
        <v>43431</v>
      </c>
      <c r="E5490" s="2">
        <v>0.46212962962962961</v>
      </c>
      <c r="F5490">
        <v>200</v>
      </c>
      <c r="G5490">
        <v>1889611729</v>
      </c>
      <c r="H5490" t="s">
        <v>354</v>
      </c>
      <c r="I5490" t="s">
        <v>355</v>
      </c>
      <c r="J5490" t="s">
        <v>265</v>
      </c>
      <c r="K5490" t="s">
        <v>21026</v>
      </c>
      <c r="L5490" t="s">
        <v>278</v>
      </c>
      <c r="M5490" t="s">
        <v>267</v>
      </c>
      <c r="N5490" t="s">
        <v>267</v>
      </c>
      <c r="O5490" t="s">
        <v>21027</v>
      </c>
      <c r="P5490">
        <v>1</v>
      </c>
      <c r="Q5490">
        <v>3</v>
      </c>
      <c r="R5490">
        <v>0</v>
      </c>
      <c r="S5490" t="s">
        <v>269</v>
      </c>
      <c r="T5490" t="s">
        <v>267</v>
      </c>
      <c r="U5490" t="s">
        <v>21028</v>
      </c>
      <c r="V5490" t="b">
        <v>0</v>
      </c>
      <c r="W5490" t="s">
        <v>265</v>
      </c>
      <c r="X5490">
        <v>1</v>
      </c>
      <c r="Y5490" t="s">
        <v>21029</v>
      </c>
      <c r="Z5490" t="s">
        <v>265</v>
      </c>
      <c r="AA5490" t="s">
        <v>265</v>
      </c>
      <c r="AB5490" t="s">
        <v>265</v>
      </c>
      <c r="AC5490" t="s">
        <v>265</v>
      </c>
      <c r="AD5490" t="s">
        <v>265</v>
      </c>
      <c r="AE5490" t="s">
        <v>265</v>
      </c>
      <c r="AF5490" t="s">
        <v>267</v>
      </c>
      <c r="AG5490" t="s">
        <v>265</v>
      </c>
      <c r="AH5490" t="s">
        <v>265</v>
      </c>
      <c r="AI5490" t="s">
        <v>265</v>
      </c>
      <c r="AJ5490" t="s">
        <v>265</v>
      </c>
      <c r="AL5490" t="str">
        <f>IF(Sudan_News12[[#This Row],[relevancy_classification_english]]="Relevant","مناسب",IF(Sudan_News12[[#This Row],[relevancy_classification_english]]="Relevant","عَرَضِيّ",""))</f>
        <v/>
      </c>
      <c r="AN5490" t="str">
        <f>IF(Sudan_News12[[#This Row],[sentiment_analysis_english]]="Negative","سلبي",IF(Sudan_News12[[#This Row],[sentiment_analysis_english]]="Neutral","حيادي",IF(Sudan_News12[[#This Row],[sentiment_analysis_english]]="Positive","إيجابي","")))</f>
        <v/>
      </c>
      <c r="AO5490" t="e">
        <f>INDEX(TextClassificationList[],MATCH(Sudan_News12[[#This Row],[text_classification_arabic]],TextClassificationList[text_classification_arabic],0),1)</f>
        <v>#N/A</v>
      </c>
      <c r="AQ5490" t="e">
        <f>INDEX(TextClassificationList[],MATCH(Sudan_News12[[#This Row],[text_classification_arabic2]],TextClassificationList[text_classification_arabic],0),1)</f>
        <v>#N/A</v>
      </c>
      <c r="AS5490" t="e">
        <f>INDEX(TextClassificationList[],MATCH(Sudan_News12[[#This Row],[text_classification_arabic3]],TextClassificationList[text_classification_arabic],0),1)</f>
        <v>#N/A</v>
      </c>
      <c r="AU5490" t="e">
        <f>INDEX(TextClassificationList[],MATCH(Sudan_News12[[#This Row],[text_classification_arabic4]],TextClassificationList[text_classification_arabic],0),1)</f>
        <v>#N/A</v>
      </c>
      <c r="AW5490" t="e">
        <f>INDEX(TextClassificationList[],MATCH(Sudan_News12[[#This Row],[text_classification_arabic5]],TextClassificationList[text_classification_arabic],0),1)</f>
        <v>#N/A</v>
      </c>
    </row>
    <row r="5491" spans="1:49" x14ac:dyDescent="0.2">
      <c r="A5491">
        <v>1.0671890969326223E+18</v>
      </c>
      <c r="B5491">
        <v>1.0671890969326223E+18</v>
      </c>
      <c r="C5491" t="s">
        <v>21030</v>
      </c>
      <c r="D5491" s="1">
        <v>43431</v>
      </c>
      <c r="E5491" s="2">
        <v>3.5671296296296298E-2</v>
      </c>
      <c r="F5491">
        <v>200</v>
      </c>
      <c r="G5491">
        <v>1889611729</v>
      </c>
      <c r="H5491" t="s">
        <v>354</v>
      </c>
      <c r="I5491" t="s">
        <v>355</v>
      </c>
      <c r="J5491" t="s">
        <v>265</v>
      </c>
      <c r="K5491" t="s">
        <v>21031</v>
      </c>
      <c r="L5491" t="s">
        <v>266</v>
      </c>
      <c r="M5491" t="s">
        <v>267</v>
      </c>
      <c r="N5491" t="s">
        <v>267</v>
      </c>
      <c r="O5491" t="s">
        <v>21032</v>
      </c>
      <c r="P5491">
        <v>1</v>
      </c>
      <c r="Q5491">
        <v>5</v>
      </c>
      <c r="R5491">
        <v>2</v>
      </c>
      <c r="S5491" t="s">
        <v>269</v>
      </c>
      <c r="T5491" t="s">
        <v>267</v>
      </c>
      <c r="U5491" t="s">
        <v>21033</v>
      </c>
      <c r="V5491" t="b">
        <v>0</v>
      </c>
      <c r="W5491" t="s">
        <v>265</v>
      </c>
      <c r="X5491">
        <v>1</v>
      </c>
      <c r="Y5491" t="s">
        <v>21034</v>
      </c>
      <c r="Z5491" t="s">
        <v>265</v>
      </c>
      <c r="AA5491" t="s">
        <v>265</v>
      </c>
      <c r="AB5491" t="s">
        <v>265</v>
      </c>
      <c r="AC5491" t="s">
        <v>265</v>
      </c>
      <c r="AD5491" t="s">
        <v>265</v>
      </c>
      <c r="AE5491" t="s">
        <v>265</v>
      </c>
      <c r="AF5491" t="s">
        <v>267</v>
      </c>
      <c r="AG5491" t="s">
        <v>265</v>
      </c>
      <c r="AH5491" t="s">
        <v>265</v>
      </c>
      <c r="AI5491" t="s">
        <v>265</v>
      </c>
      <c r="AJ5491" t="s">
        <v>265</v>
      </c>
      <c r="AL5491" t="str">
        <f>IF(Sudan_News12[[#This Row],[relevancy_classification_english]]="Relevant","مناسب",IF(Sudan_News12[[#This Row],[relevancy_classification_english]]="Relevant","عَرَضِيّ",""))</f>
        <v/>
      </c>
      <c r="AN5491" t="str">
        <f>IF(Sudan_News12[[#This Row],[sentiment_analysis_english]]="Negative","سلبي",IF(Sudan_News12[[#This Row],[sentiment_analysis_english]]="Neutral","حيادي",IF(Sudan_News12[[#This Row],[sentiment_analysis_english]]="Positive","إيجابي","")))</f>
        <v/>
      </c>
      <c r="AO5491" t="e">
        <f>INDEX(TextClassificationList[],MATCH(Sudan_News12[[#This Row],[text_classification_arabic]],TextClassificationList[text_classification_arabic],0),1)</f>
        <v>#N/A</v>
      </c>
      <c r="AQ5491" t="e">
        <f>INDEX(TextClassificationList[],MATCH(Sudan_News12[[#This Row],[text_classification_arabic2]],TextClassificationList[text_classification_arabic],0),1)</f>
        <v>#N/A</v>
      </c>
      <c r="AS5491" t="e">
        <f>INDEX(TextClassificationList[],MATCH(Sudan_News12[[#This Row],[text_classification_arabic3]],TextClassificationList[text_classification_arabic],0),1)</f>
        <v>#N/A</v>
      </c>
      <c r="AU5491" t="e">
        <f>INDEX(TextClassificationList[],MATCH(Sudan_News12[[#This Row],[text_classification_arabic4]],TextClassificationList[text_classification_arabic],0),1)</f>
        <v>#N/A</v>
      </c>
      <c r="AW5491" t="e">
        <f>INDEX(TextClassificationList[],MATCH(Sudan_News12[[#This Row],[text_classification_arabic5]],TextClassificationList[text_classification_arabic],0),1)</f>
        <v>#N/A</v>
      </c>
    </row>
    <row r="5492" spans="1:49" x14ac:dyDescent="0.2">
      <c r="A5492">
        <v>1.0671177830523617E+18</v>
      </c>
      <c r="B5492">
        <v>1.0671177830523617E+18</v>
      </c>
      <c r="C5492" t="s">
        <v>21035</v>
      </c>
      <c r="D5492" s="1">
        <v>43430</v>
      </c>
      <c r="E5492" s="2">
        <v>0.83888888888888891</v>
      </c>
      <c r="F5492">
        <v>200</v>
      </c>
      <c r="G5492">
        <v>1889611729</v>
      </c>
      <c r="H5492" t="s">
        <v>354</v>
      </c>
      <c r="I5492" t="s">
        <v>355</v>
      </c>
      <c r="J5492" t="s">
        <v>265</v>
      </c>
      <c r="K5492" t="s">
        <v>21036</v>
      </c>
      <c r="L5492" t="s">
        <v>266</v>
      </c>
      <c r="M5492" t="s">
        <v>267</v>
      </c>
      <c r="N5492" t="s">
        <v>267</v>
      </c>
      <c r="O5492" t="s">
        <v>21037</v>
      </c>
      <c r="P5492">
        <v>0</v>
      </c>
      <c r="Q5492">
        <v>0</v>
      </c>
      <c r="R5492">
        <v>0</v>
      </c>
      <c r="S5492" t="s">
        <v>267</v>
      </c>
      <c r="T5492" t="s">
        <v>267</v>
      </c>
      <c r="U5492" t="s">
        <v>21038</v>
      </c>
      <c r="V5492" t="b">
        <v>0</v>
      </c>
      <c r="W5492" t="s">
        <v>265</v>
      </c>
      <c r="X5492">
        <v>1</v>
      </c>
      <c r="Y5492" t="s">
        <v>21039</v>
      </c>
      <c r="Z5492" t="s">
        <v>265</v>
      </c>
      <c r="AA5492" t="s">
        <v>265</v>
      </c>
      <c r="AB5492" t="s">
        <v>265</v>
      </c>
      <c r="AC5492" t="s">
        <v>265</v>
      </c>
      <c r="AD5492" t="s">
        <v>265</v>
      </c>
      <c r="AE5492" t="s">
        <v>265</v>
      </c>
      <c r="AF5492" t="s">
        <v>267</v>
      </c>
      <c r="AG5492" t="s">
        <v>265</v>
      </c>
      <c r="AH5492" t="s">
        <v>265</v>
      </c>
      <c r="AI5492" t="s">
        <v>265</v>
      </c>
      <c r="AJ5492" t="s">
        <v>265</v>
      </c>
      <c r="AL5492" t="str">
        <f>IF(Sudan_News12[[#This Row],[relevancy_classification_english]]="Relevant","مناسب",IF(Sudan_News12[[#This Row],[relevancy_classification_english]]="Relevant","عَرَضِيّ",""))</f>
        <v/>
      </c>
      <c r="AN5492" t="str">
        <f>IF(Sudan_News12[[#This Row],[sentiment_analysis_english]]="Negative","سلبي",IF(Sudan_News12[[#This Row],[sentiment_analysis_english]]="Neutral","حيادي",IF(Sudan_News12[[#This Row],[sentiment_analysis_english]]="Positive","إيجابي","")))</f>
        <v/>
      </c>
      <c r="AO5492" t="e">
        <f>INDEX(TextClassificationList[],MATCH(Sudan_News12[[#This Row],[text_classification_arabic]],TextClassificationList[text_classification_arabic],0),1)</f>
        <v>#N/A</v>
      </c>
      <c r="AQ5492" t="e">
        <f>INDEX(TextClassificationList[],MATCH(Sudan_News12[[#This Row],[text_classification_arabic2]],TextClassificationList[text_classification_arabic],0),1)</f>
        <v>#N/A</v>
      </c>
      <c r="AS5492" t="e">
        <f>INDEX(TextClassificationList[],MATCH(Sudan_News12[[#This Row],[text_classification_arabic3]],TextClassificationList[text_classification_arabic],0),1)</f>
        <v>#N/A</v>
      </c>
      <c r="AU5492" t="e">
        <f>INDEX(TextClassificationList[],MATCH(Sudan_News12[[#This Row],[text_classification_arabic4]],TextClassificationList[text_classification_arabic],0),1)</f>
        <v>#N/A</v>
      </c>
      <c r="AW5492" t="e">
        <f>INDEX(TextClassificationList[],MATCH(Sudan_News12[[#This Row],[text_classification_arabic5]],TextClassificationList[text_classification_arabic],0),1)</f>
        <v>#N/A</v>
      </c>
    </row>
    <row r="5493" spans="1:49" x14ac:dyDescent="0.2">
      <c r="A5493">
        <v>1.0671159947227668E+18</v>
      </c>
      <c r="B5493">
        <v>1.0671159947227668E+18</v>
      </c>
      <c r="C5493" t="s">
        <v>21040</v>
      </c>
      <c r="D5493" s="1">
        <v>43430</v>
      </c>
      <c r="E5493" s="2">
        <v>0.83394675925925921</v>
      </c>
      <c r="F5493">
        <v>200</v>
      </c>
      <c r="G5493">
        <v>1889611729</v>
      </c>
      <c r="H5493" t="s">
        <v>354</v>
      </c>
      <c r="I5493" t="s">
        <v>355</v>
      </c>
      <c r="J5493" t="s">
        <v>265</v>
      </c>
      <c r="K5493" t="s">
        <v>21041</v>
      </c>
      <c r="L5493" t="s">
        <v>266</v>
      </c>
      <c r="M5493" t="s">
        <v>267</v>
      </c>
      <c r="N5493" t="s">
        <v>267</v>
      </c>
      <c r="O5493" t="s">
        <v>21042</v>
      </c>
      <c r="P5493">
        <v>0</v>
      </c>
      <c r="Q5493">
        <v>6</v>
      </c>
      <c r="R5493">
        <v>3</v>
      </c>
      <c r="S5493" t="s">
        <v>269</v>
      </c>
      <c r="T5493" t="s">
        <v>267</v>
      </c>
      <c r="U5493" t="s">
        <v>21043</v>
      </c>
      <c r="V5493" t="b">
        <v>0</v>
      </c>
      <c r="W5493" t="s">
        <v>265</v>
      </c>
      <c r="X5493">
        <v>1</v>
      </c>
      <c r="Y5493" t="s">
        <v>21044</v>
      </c>
      <c r="Z5493" t="s">
        <v>265</v>
      </c>
      <c r="AA5493" t="s">
        <v>265</v>
      </c>
      <c r="AB5493" t="s">
        <v>265</v>
      </c>
      <c r="AC5493" t="s">
        <v>265</v>
      </c>
      <c r="AD5493" t="s">
        <v>265</v>
      </c>
      <c r="AE5493" t="s">
        <v>265</v>
      </c>
      <c r="AF5493" t="s">
        <v>267</v>
      </c>
      <c r="AG5493" t="s">
        <v>265</v>
      </c>
      <c r="AH5493" t="s">
        <v>265</v>
      </c>
      <c r="AI5493" t="s">
        <v>265</v>
      </c>
      <c r="AJ5493" t="s">
        <v>265</v>
      </c>
      <c r="AL5493" t="str">
        <f>IF(Sudan_News12[[#This Row],[relevancy_classification_english]]="Relevant","مناسب",IF(Sudan_News12[[#This Row],[relevancy_classification_english]]="Relevant","عَرَضِيّ",""))</f>
        <v/>
      </c>
      <c r="AN5493" t="str">
        <f>IF(Sudan_News12[[#This Row],[sentiment_analysis_english]]="Negative","سلبي",IF(Sudan_News12[[#This Row],[sentiment_analysis_english]]="Neutral","حيادي",IF(Sudan_News12[[#This Row],[sentiment_analysis_english]]="Positive","إيجابي","")))</f>
        <v/>
      </c>
      <c r="AO5493" t="e">
        <f>INDEX(TextClassificationList[],MATCH(Sudan_News12[[#This Row],[text_classification_arabic]],TextClassificationList[text_classification_arabic],0),1)</f>
        <v>#N/A</v>
      </c>
      <c r="AQ5493" t="e">
        <f>INDEX(TextClassificationList[],MATCH(Sudan_News12[[#This Row],[text_classification_arabic2]],TextClassificationList[text_classification_arabic],0),1)</f>
        <v>#N/A</v>
      </c>
      <c r="AS5493" t="e">
        <f>INDEX(TextClassificationList[],MATCH(Sudan_News12[[#This Row],[text_classification_arabic3]],TextClassificationList[text_classification_arabic],0),1)</f>
        <v>#N/A</v>
      </c>
      <c r="AU5493" t="e">
        <f>INDEX(TextClassificationList[],MATCH(Sudan_News12[[#This Row],[text_classification_arabic4]],TextClassificationList[text_classification_arabic],0),1)</f>
        <v>#N/A</v>
      </c>
      <c r="AW5493" t="e">
        <f>INDEX(TextClassificationList[],MATCH(Sudan_News12[[#This Row],[text_classification_arabic5]],TextClassificationList[text_classification_arabic],0),1)</f>
        <v>#N/A</v>
      </c>
    </row>
    <row r="5494" spans="1:49" x14ac:dyDescent="0.2">
      <c r="A5494">
        <v>1.0671146993497948E+18</v>
      </c>
      <c r="B5494">
        <v>1.0671146993497948E+18</v>
      </c>
      <c r="C5494" t="s">
        <v>21045</v>
      </c>
      <c r="D5494" s="1">
        <v>43430</v>
      </c>
      <c r="E5494" s="2">
        <v>0.83038194444444446</v>
      </c>
      <c r="F5494">
        <v>200</v>
      </c>
      <c r="G5494">
        <v>1889611729</v>
      </c>
      <c r="H5494" t="s">
        <v>354</v>
      </c>
      <c r="I5494" t="s">
        <v>355</v>
      </c>
      <c r="J5494" t="s">
        <v>265</v>
      </c>
      <c r="K5494" t="s">
        <v>21046</v>
      </c>
      <c r="L5494" t="s">
        <v>266</v>
      </c>
      <c r="M5494" t="s">
        <v>267</v>
      </c>
      <c r="N5494" t="s">
        <v>267</v>
      </c>
      <c r="O5494" t="s">
        <v>21047</v>
      </c>
      <c r="P5494">
        <v>0</v>
      </c>
      <c r="Q5494">
        <v>0</v>
      </c>
      <c r="R5494">
        <v>0</v>
      </c>
      <c r="S5494" t="s">
        <v>267</v>
      </c>
      <c r="T5494" t="s">
        <v>267</v>
      </c>
      <c r="U5494" t="s">
        <v>21048</v>
      </c>
      <c r="V5494" t="b">
        <v>0</v>
      </c>
      <c r="W5494" t="s">
        <v>265</v>
      </c>
      <c r="X5494">
        <v>1</v>
      </c>
      <c r="Y5494" t="s">
        <v>21049</v>
      </c>
      <c r="Z5494" t="s">
        <v>265</v>
      </c>
      <c r="AA5494" t="s">
        <v>265</v>
      </c>
      <c r="AB5494" t="s">
        <v>265</v>
      </c>
      <c r="AC5494" t="s">
        <v>265</v>
      </c>
      <c r="AD5494" t="s">
        <v>265</v>
      </c>
      <c r="AE5494" t="s">
        <v>265</v>
      </c>
      <c r="AF5494" t="s">
        <v>267</v>
      </c>
      <c r="AG5494" t="s">
        <v>265</v>
      </c>
      <c r="AH5494" t="s">
        <v>265</v>
      </c>
      <c r="AI5494" t="s">
        <v>265</v>
      </c>
      <c r="AJ5494" t="s">
        <v>265</v>
      </c>
      <c r="AL5494" t="str">
        <f>IF(Sudan_News12[[#This Row],[relevancy_classification_english]]="Relevant","مناسب",IF(Sudan_News12[[#This Row],[relevancy_classification_english]]="Relevant","عَرَضِيّ",""))</f>
        <v/>
      </c>
      <c r="AN5494" t="str">
        <f>IF(Sudan_News12[[#This Row],[sentiment_analysis_english]]="Negative","سلبي",IF(Sudan_News12[[#This Row],[sentiment_analysis_english]]="Neutral","حيادي",IF(Sudan_News12[[#This Row],[sentiment_analysis_english]]="Positive","إيجابي","")))</f>
        <v/>
      </c>
      <c r="AO5494" t="e">
        <f>INDEX(TextClassificationList[],MATCH(Sudan_News12[[#This Row],[text_classification_arabic]],TextClassificationList[text_classification_arabic],0),1)</f>
        <v>#N/A</v>
      </c>
      <c r="AQ5494" t="e">
        <f>INDEX(TextClassificationList[],MATCH(Sudan_News12[[#This Row],[text_classification_arabic2]],TextClassificationList[text_classification_arabic],0),1)</f>
        <v>#N/A</v>
      </c>
      <c r="AS5494" t="e">
        <f>INDEX(TextClassificationList[],MATCH(Sudan_News12[[#This Row],[text_classification_arabic3]],TextClassificationList[text_classification_arabic],0),1)</f>
        <v>#N/A</v>
      </c>
      <c r="AU5494" t="e">
        <f>INDEX(TextClassificationList[],MATCH(Sudan_News12[[#This Row],[text_classification_arabic4]],TextClassificationList[text_classification_arabic],0),1)</f>
        <v>#N/A</v>
      </c>
      <c r="AW5494" t="e">
        <f>INDEX(TextClassificationList[],MATCH(Sudan_News12[[#This Row],[text_classification_arabic5]],TextClassificationList[text_classification_arabic],0),1)</f>
        <v>#N/A</v>
      </c>
    </row>
    <row r="5495" spans="1:49" x14ac:dyDescent="0.2">
      <c r="A5495">
        <v>1.0670831444389233E+18</v>
      </c>
      <c r="B5495">
        <v>1.0670831444389233E+18</v>
      </c>
      <c r="C5495" t="s">
        <v>21050</v>
      </c>
      <c r="D5495" s="1">
        <v>43430</v>
      </c>
      <c r="E5495" s="2">
        <v>0.74329861111111106</v>
      </c>
      <c r="F5495">
        <v>200</v>
      </c>
      <c r="G5495">
        <v>1889611729</v>
      </c>
      <c r="H5495" t="s">
        <v>354</v>
      </c>
      <c r="I5495" t="s">
        <v>355</v>
      </c>
      <c r="J5495" t="s">
        <v>265</v>
      </c>
      <c r="K5495" t="s">
        <v>21051</v>
      </c>
      <c r="L5495" t="s">
        <v>266</v>
      </c>
      <c r="M5495" t="s">
        <v>267</v>
      </c>
      <c r="N5495" t="s">
        <v>267</v>
      </c>
      <c r="O5495" t="s">
        <v>267</v>
      </c>
      <c r="P5495">
        <v>0</v>
      </c>
      <c r="Q5495">
        <v>0</v>
      </c>
      <c r="R5495">
        <v>0</v>
      </c>
      <c r="S5495" t="s">
        <v>267</v>
      </c>
      <c r="T5495" t="s">
        <v>267</v>
      </c>
      <c r="U5495" t="s">
        <v>21052</v>
      </c>
      <c r="V5495" t="b">
        <v>0</v>
      </c>
      <c r="W5495" t="s">
        <v>265</v>
      </c>
      <c r="X5495">
        <v>0</v>
      </c>
      <c r="Y5495" t="s">
        <v>265</v>
      </c>
      <c r="Z5495" t="s">
        <v>265</v>
      </c>
      <c r="AA5495" t="s">
        <v>265</v>
      </c>
      <c r="AB5495" t="s">
        <v>265</v>
      </c>
      <c r="AC5495" t="s">
        <v>265</v>
      </c>
      <c r="AD5495" t="s">
        <v>265</v>
      </c>
      <c r="AE5495" t="s">
        <v>265</v>
      </c>
      <c r="AF5495" t="s">
        <v>267</v>
      </c>
      <c r="AG5495" t="s">
        <v>265</v>
      </c>
      <c r="AH5495" t="s">
        <v>265</v>
      </c>
      <c r="AI5495" t="s">
        <v>265</v>
      </c>
      <c r="AJ5495" t="s">
        <v>265</v>
      </c>
      <c r="AL5495" t="str">
        <f>IF(Sudan_News12[[#This Row],[relevancy_classification_english]]="Relevant","مناسب",IF(Sudan_News12[[#This Row],[relevancy_classification_english]]="Relevant","عَرَضِيّ",""))</f>
        <v/>
      </c>
      <c r="AN5495" t="str">
        <f>IF(Sudan_News12[[#This Row],[sentiment_analysis_english]]="Negative","سلبي",IF(Sudan_News12[[#This Row],[sentiment_analysis_english]]="Neutral","حيادي",IF(Sudan_News12[[#This Row],[sentiment_analysis_english]]="Positive","إيجابي","")))</f>
        <v/>
      </c>
      <c r="AO5495" t="e">
        <f>INDEX(TextClassificationList[],MATCH(Sudan_News12[[#This Row],[text_classification_arabic]],TextClassificationList[text_classification_arabic],0),1)</f>
        <v>#N/A</v>
      </c>
      <c r="AQ5495" t="e">
        <f>INDEX(TextClassificationList[],MATCH(Sudan_News12[[#This Row],[text_classification_arabic2]],TextClassificationList[text_classification_arabic],0),1)</f>
        <v>#N/A</v>
      </c>
      <c r="AS5495" t="e">
        <f>INDEX(TextClassificationList[],MATCH(Sudan_News12[[#This Row],[text_classification_arabic3]],TextClassificationList[text_classification_arabic],0),1)</f>
        <v>#N/A</v>
      </c>
      <c r="AU5495" t="e">
        <f>INDEX(TextClassificationList[],MATCH(Sudan_News12[[#This Row],[text_classification_arabic4]],TextClassificationList[text_classification_arabic],0),1)</f>
        <v>#N/A</v>
      </c>
      <c r="AW5495" t="e">
        <f>INDEX(TextClassificationList[],MATCH(Sudan_News12[[#This Row],[text_classification_arabic5]],TextClassificationList[text_classification_arabic],0),1)</f>
        <v>#N/A</v>
      </c>
    </row>
    <row r="5496" spans="1:49" x14ac:dyDescent="0.2">
      <c r="A5496">
        <v>1.0670171572492452E+18</v>
      </c>
      <c r="B5496">
        <v>1.0670171572492452E+18</v>
      </c>
      <c r="C5496" t="s">
        <v>21053</v>
      </c>
      <c r="D5496" s="1">
        <v>43430</v>
      </c>
      <c r="E5496" s="2">
        <v>0.5612152777777778</v>
      </c>
      <c r="F5496">
        <v>200</v>
      </c>
      <c r="G5496">
        <v>1889611729</v>
      </c>
      <c r="H5496" t="s">
        <v>354</v>
      </c>
      <c r="I5496" t="s">
        <v>355</v>
      </c>
      <c r="J5496" t="s">
        <v>265</v>
      </c>
      <c r="K5496" t="s">
        <v>21054</v>
      </c>
      <c r="L5496" t="s">
        <v>273</v>
      </c>
      <c r="M5496" t="s">
        <v>267</v>
      </c>
      <c r="N5496" t="s">
        <v>267</v>
      </c>
      <c r="O5496" t="s">
        <v>21055</v>
      </c>
      <c r="P5496">
        <v>0</v>
      </c>
      <c r="Q5496">
        <v>0</v>
      </c>
      <c r="R5496">
        <v>0</v>
      </c>
      <c r="S5496" t="s">
        <v>267</v>
      </c>
      <c r="T5496" t="s">
        <v>267</v>
      </c>
      <c r="U5496" t="s">
        <v>21056</v>
      </c>
      <c r="V5496" t="b">
        <v>0</v>
      </c>
      <c r="W5496" t="s">
        <v>265</v>
      </c>
      <c r="X5496">
        <v>1</v>
      </c>
      <c r="Y5496" t="s">
        <v>21057</v>
      </c>
      <c r="Z5496" t="s">
        <v>265</v>
      </c>
      <c r="AA5496" t="s">
        <v>265</v>
      </c>
      <c r="AB5496" t="s">
        <v>265</v>
      </c>
      <c r="AC5496" t="s">
        <v>265</v>
      </c>
      <c r="AD5496" t="s">
        <v>265</v>
      </c>
      <c r="AE5496" t="s">
        <v>265</v>
      </c>
      <c r="AF5496" t="s">
        <v>267</v>
      </c>
      <c r="AG5496" t="s">
        <v>265</v>
      </c>
      <c r="AH5496" t="s">
        <v>265</v>
      </c>
      <c r="AI5496" t="s">
        <v>265</v>
      </c>
      <c r="AJ5496" t="s">
        <v>265</v>
      </c>
      <c r="AL5496" t="str">
        <f>IF(Sudan_News12[[#This Row],[relevancy_classification_english]]="Relevant","مناسب",IF(Sudan_News12[[#This Row],[relevancy_classification_english]]="Relevant","عَرَضِيّ",""))</f>
        <v/>
      </c>
      <c r="AN5496" t="str">
        <f>IF(Sudan_News12[[#This Row],[sentiment_analysis_english]]="Negative","سلبي",IF(Sudan_News12[[#This Row],[sentiment_analysis_english]]="Neutral","حيادي",IF(Sudan_News12[[#This Row],[sentiment_analysis_english]]="Positive","إيجابي","")))</f>
        <v/>
      </c>
      <c r="AO5496" t="e">
        <f>INDEX(TextClassificationList[],MATCH(Sudan_News12[[#This Row],[text_classification_arabic]],TextClassificationList[text_classification_arabic],0),1)</f>
        <v>#N/A</v>
      </c>
      <c r="AQ5496" t="e">
        <f>INDEX(TextClassificationList[],MATCH(Sudan_News12[[#This Row],[text_classification_arabic2]],TextClassificationList[text_classification_arabic],0),1)</f>
        <v>#N/A</v>
      </c>
      <c r="AS5496" t="e">
        <f>INDEX(TextClassificationList[],MATCH(Sudan_News12[[#This Row],[text_classification_arabic3]],TextClassificationList[text_classification_arabic],0),1)</f>
        <v>#N/A</v>
      </c>
      <c r="AU5496" t="e">
        <f>INDEX(TextClassificationList[],MATCH(Sudan_News12[[#This Row],[text_classification_arabic4]],TextClassificationList[text_classification_arabic],0),1)</f>
        <v>#N/A</v>
      </c>
      <c r="AW5496" t="e">
        <f>INDEX(TextClassificationList[],MATCH(Sudan_News12[[#This Row],[text_classification_arabic5]],TextClassificationList[text_classification_arabic],0),1)</f>
        <v>#N/A</v>
      </c>
    </row>
    <row r="5497" spans="1:49" x14ac:dyDescent="0.2">
      <c r="A5497">
        <v>1.067016156589015E+18</v>
      </c>
      <c r="B5497">
        <v>1.067016156589015E+18</v>
      </c>
      <c r="C5497" t="s">
        <v>21058</v>
      </c>
      <c r="D5497" s="1">
        <v>43430</v>
      </c>
      <c r="E5497" s="2">
        <v>0.55844907407407407</v>
      </c>
      <c r="F5497">
        <v>200</v>
      </c>
      <c r="G5497">
        <v>1889611729</v>
      </c>
      <c r="H5497" t="s">
        <v>354</v>
      </c>
      <c r="I5497" t="s">
        <v>355</v>
      </c>
      <c r="J5497" t="s">
        <v>265</v>
      </c>
      <c r="K5497" t="s">
        <v>21059</v>
      </c>
      <c r="L5497" t="s">
        <v>266</v>
      </c>
      <c r="M5497" t="s">
        <v>267</v>
      </c>
      <c r="N5497" t="s">
        <v>267</v>
      </c>
      <c r="O5497" t="s">
        <v>267</v>
      </c>
      <c r="P5497">
        <v>0</v>
      </c>
      <c r="Q5497">
        <v>0</v>
      </c>
      <c r="R5497">
        <v>4</v>
      </c>
      <c r="S5497" t="s">
        <v>267</v>
      </c>
      <c r="T5497" t="s">
        <v>267</v>
      </c>
      <c r="U5497" t="s">
        <v>21060</v>
      </c>
      <c r="V5497" t="b">
        <v>0</v>
      </c>
      <c r="W5497" t="s">
        <v>265</v>
      </c>
      <c r="X5497">
        <v>0</v>
      </c>
      <c r="Y5497" t="s">
        <v>265</v>
      </c>
      <c r="Z5497" t="s">
        <v>265</v>
      </c>
      <c r="AA5497" t="s">
        <v>265</v>
      </c>
      <c r="AB5497" t="s">
        <v>265</v>
      </c>
      <c r="AC5497" t="s">
        <v>265</v>
      </c>
      <c r="AD5497" t="s">
        <v>265</v>
      </c>
      <c r="AE5497" t="s">
        <v>265</v>
      </c>
      <c r="AF5497" t="s">
        <v>267</v>
      </c>
      <c r="AG5497" t="s">
        <v>265</v>
      </c>
      <c r="AH5497" t="s">
        <v>265</v>
      </c>
      <c r="AI5497" t="s">
        <v>265</v>
      </c>
      <c r="AJ5497" t="s">
        <v>265</v>
      </c>
      <c r="AL5497" t="str">
        <f>IF(Sudan_News12[[#This Row],[relevancy_classification_english]]="Relevant","مناسب",IF(Sudan_News12[[#This Row],[relevancy_classification_english]]="Relevant","عَرَضِيّ",""))</f>
        <v/>
      </c>
      <c r="AN5497" t="str">
        <f>IF(Sudan_News12[[#This Row],[sentiment_analysis_english]]="Negative","سلبي",IF(Sudan_News12[[#This Row],[sentiment_analysis_english]]="Neutral","حيادي",IF(Sudan_News12[[#This Row],[sentiment_analysis_english]]="Positive","إيجابي","")))</f>
        <v/>
      </c>
      <c r="AO5497" t="e">
        <f>INDEX(TextClassificationList[],MATCH(Sudan_News12[[#This Row],[text_classification_arabic]],TextClassificationList[text_classification_arabic],0),1)</f>
        <v>#N/A</v>
      </c>
      <c r="AQ5497" t="e">
        <f>INDEX(TextClassificationList[],MATCH(Sudan_News12[[#This Row],[text_classification_arabic2]],TextClassificationList[text_classification_arabic],0),1)</f>
        <v>#N/A</v>
      </c>
      <c r="AS5497" t="e">
        <f>INDEX(TextClassificationList[],MATCH(Sudan_News12[[#This Row],[text_classification_arabic3]],TextClassificationList[text_classification_arabic],0),1)</f>
        <v>#N/A</v>
      </c>
      <c r="AU5497" t="e">
        <f>INDEX(TextClassificationList[],MATCH(Sudan_News12[[#This Row],[text_classification_arabic4]],TextClassificationList[text_classification_arabic],0),1)</f>
        <v>#N/A</v>
      </c>
      <c r="AW5497" t="e">
        <f>INDEX(TextClassificationList[],MATCH(Sudan_News12[[#This Row],[text_classification_arabic5]],TextClassificationList[text_classification_arabic],0),1)</f>
        <v>#N/A</v>
      </c>
    </row>
    <row r="5498" spans="1:49" x14ac:dyDescent="0.2">
      <c r="A5498">
        <v>1.0670156345952666E+18</v>
      </c>
      <c r="B5498">
        <v>1.0670012638527898E+18</v>
      </c>
      <c r="C5498" t="s">
        <v>21061</v>
      </c>
      <c r="D5498" s="1">
        <v>43430</v>
      </c>
      <c r="E5498" s="2">
        <v>0.55701388888888892</v>
      </c>
      <c r="F5498">
        <v>200</v>
      </c>
      <c r="G5498">
        <v>1889611729</v>
      </c>
      <c r="H5498" t="s">
        <v>354</v>
      </c>
      <c r="I5498" t="s">
        <v>355</v>
      </c>
      <c r="J5498" t="s">
        <v>265</v>
      </c>
      <c r="K5498" t="s">
        <v>21062</v>
      </c>
      <c r="L5498" t="s">
        <v>266</v>
      </c>
      <c r="M5498" t="s">
        <v>267</v>
      </c>
      <c r="N5498" t="s">
        <v>267</v>
      </c>
      <c r="O5498" t="s">
        <v>267</v>
      </c>
      <c r="P5498">
        <v>0</v>
      </c>
      <c r="Q5498">
        <v>0</v>
      </c>
      <c r="R5498">
        <v>0</v>
      </c>
      <c r="S5498" t="s">
        <v>267</v>
      </c>
      <c r="T5498" t="s">
        <v>267</v>
      </c>
      <c r="U5498" t="s">
        <v>21063</v>
      </c>
      <c r="V5498" t="b">
        <v>0</v>
      </c>
      <c r="W5498" t="s">
        <v>265</v>
      </c>
      <c r="X5498">
        <v>0</v>
      </c>
      <c r="Y5498" t="s">
        <v>265</v>
      </c>
      <c r="Z5498" t="s">
        <v>265</v>
      </c>
      <c r="AA5498" t="s">
        <v>265</v>
      </c>
      <c r="AB5498" t="s">
        <v>265</v>
      </c>
      <c r="AC5498" t="s">
        <v>265</v>
      </c>
      <c r="AD5498" t="s">
        <v>265</v>
      </c>
      <c r="AE5498" t="s">
        <v>265</v>
      </c>
      <c r="AF5498" t="s">
        <v>16212</v>
      </c>
      <c r="AG5498" t="s">
        <v>265</v>
      </c>
      <c r="AH5498" t="s">
        <v>265</v>
      </c>
      <c r="AI5498" t="s">
        <v>265</v>
      </c>
      <c r="AJ5498" t="s">
        <v>265</v>
      </c>
      <c r="AL5498" t="str">
        <f>IF(Sudan_News12[[#This Row],[relevancy_classification_english]]="Relevant","مناسب",IF(Sudan_News12[[#This Row],[relevancy_classification_english]]="Relevant","عَرَضِيّ",""))</f>
        <v/>
      </c>
      <c r="AN5498" t="str">
        <f>IF(Sudan_News12[[#This Row],[sentiment_analysis_english]]="Negative","سلبي",IF(Sudan_News12[[#This Row],[sentiment_analysis_english]]="Neutral","حيادي",IF(Sudan_News12[[#This Row],[sentiment_analysis_english]]="Positive","إيجابي","")))</f>
        <v/>
      </c>
      <c r="AO5498" t="e">
        <f>INDEX(TextClassificationList[],MATCH(Sudan_News12[[#This Row],[text_classification_arabic]],TextClassificationList[text_classification_arabic],0),1)</f>
        <v>#N/A</v>
      </c>
      <c r="AQ5498" t="e">
        <f>INDEX(TextClassificationList[],MATCH(Sudan_News12[[#This Row],[text_classification_arabic2]],TextClassificationList[text_classification_arabic],0),1)</f>
        <v>#N/A</v>
      </c>
      <c r="AS5498" t="e">
        <f>INDEX(TextClassificationList[],MATCH(Sudan_News12[[#This Row],[text_classification_arabic3]],TextClassificationList[text_classification_arabic],0),1)</f>
        <v>#N/A</v>
      </c>
      <c r="AU5498" t="e">
        <f>INDEX(TextClassificationList[],MATCH(Sudan_News12[[#This Row],[text_classification_arabic4]],TextClassificationList[text_classification_arabic],0),1)</f>
        <v>#N/A</v>
      </c>
      <c r="AW5498" t="e">
        <f>INDEX(TextClassificationList[],MATCH(Sudan_News12[[#This Row],[text_classification_arabic5]],TextClassificationList[text_classification_arabic],0),1)</f>
        <v>#N/A</v>
      </c>
    </row>
    <row r="5499" spans="1:49" x14ac:dyDescent="0.2">
      <c r="A5499">
        <v>1.0669493695204311E+18</v>
      </c>
      <c r="B5499">
        <v>1.0669493695204311E+18</v>
      </c>
      <c r="C5499" t="s">
        <v>21064</v>
      </c>
      <c r="D5499" s="1">
        <v>43430</v>
      </c>
      <c r="E5499" s="2">
        <v>0.37415509259259261</v>
      </c>
      <c r="F5499">
        <v>200</v>
      </c>
      <c r="G5499">
        <v>1889611729</v>
      </c>
      <c r="H5499" t="s">
        <v>354</v>
      </c>
      <c r="I5499" t="s">
        <v>355</v>
      </c>
      <c r="J5499" t="s">
        <v>265</v>
      </c>
      <c r="K5499" t="s">
        <v>21065</v>
      </c>
      <c r="L5499" t="s">
        <v>266</v>
      </c>
      <c r="M5499" t="s">
        <v>267</v>
      </c>
      <c r="N5499" t="s">
        <v>267</v>
      </c>
      <c r="O5499" t="s">
        <v>21066</v>
      </c>
      <c r="P5499">
        <v>0</v>
      </c>
      <c r="Q5499">
        <v>3</v>
      </c>
      <c r="R5499">
        <v>0</v>
      </c>
      <c r="S5499" t="s">
        <v>269</v>
      </c>
      <c r="T5499" t="s">
        <v>267</v>
      </c>
      <c r="U5499" t="s">
        <v>21067</v>
      </c>
      <c r="V5499" t="b">
        <v>0</v>
      </c>
      <c r="W5499" t="s">
        <v>265</v>
      </c>
      <c r="X5499">
        <v>1</v>
      </c>
      <c r="Y5499" t="s">
        <v>21068</v>
      </c>
      <c r="Z5499" t="s">
        <v>265</v>
      </c>
      <c r="AA5499" t="s">
        <v>265</v>
      </c>
      <c r="AB5499" t="s">
        <v>265</v>
      </c>
      <c r="AC5499" t="s">
        <v>265</v>
      </c>
      <c r="AD5499" t="s">
        <v>265</v>
      </c>
      <c r="AE5499" t="s">
        <v>265</v>
      </c>
      <c r="AF5499" t="s">
        <v>267</v>
      </c>
      <c r="AG5499" t="s">
        <v>265</v>
      </c>
      <c r="AH5499" t="s">
        <v>265</v>
      </c>
      <c r="AI5499" t="s">
        <v>265</v>
      </c>
      <c r="AJ5499" t="s">
        <v>265</v>
      </c>
      <c r="AL5499" t="str">
        <f>IF(Sudan_News12[[#This Row],[relevancy_classification_english]]="Relevant","مناسب",IF(Sudan_News12[[#This Row],[relevancy_classification_english]]="Relevant","عَرَضِيّ",""))</f>
        <v/>
      </c>
      <c r="AN5499" t="str">
        <f>IF(Sudan_News12[[#This Row],[sentiment_analysis_english]]="Negative","سلبي",IF(Sudan_News12[[#This Row],[sentiment_analysis_english]]="Neutral","حيادي",IF(Sudan_News12[[#This Row],[sentiment_analysis_english]]="Positive","إيجابي","")))</f>
        <v/>
      </c>
      <c r="AO5499" t="e">
        <f>INDEX(TextClassificationList[],MATCH(Sudan_News12[[#This Row],[text_classification_arabic]],TextClassificationList[text_classification_arabic],0),1)</f>
        <v>#N/A</v>
      </c>
      <c r="AQ5499" t="e">
        <f>INDEX(TextClassificationList[],MATCH(Sudan_News12[[#This Row],[text_classification_arabic2]],TextClassificationList[text_classification_arabic],0),1)</f>
        <v>#N/A</v>
      </c>
      <c r="AS5499" t="e">
        <f>INDEX(TextClassificationList[],MATCH(Sudan_News12[[#This Row],[text_classification_arabic3]],TextClassificationList[text_classification_arabic],0),1)</f>
        <v>#N/A</v>
      </c>
      <c r="AU5499" t="e">
        <f>INDEX(TextClassificationList[],MATCH(Sudan_News12[[#This Row],[text_classification_arabic4]],TextClassificationList[text_classification_arabic],0),1)</f>
        <v>#N/A</v>
      </c>
      <c r="AW5499" t="e">
        <f>INDEX(TextClassificationList[],MATCH(Sudan_News12[[#This Row],[text_classification_arabic5]],TextClassificationList[text_classification_arabic],0),1)</f>
        <v>#N/A</v>
      </c>
    </row>
    <row r="5500" spans="1:49" x14ac:dyDescent="0.2">
      <c r="A5500">
        <v>1.0667844566048236E+18</v>
      </c>
      <c r="B5500">
        <v>1.0667400798996111E+18</v>
      </c>
      <c r="C5500" t="s">
        <v>21069</v>
      </c>
      <c r="D5500" s="1">
        <v>43429</v>
      </c>
      <c r="E5500" s="2">
        <v>0.91908564814814819</v>
      </c>
      <c r="F5500">
        <v>200</v>
      </c>
      <c r="G5500">
        <v>1889611729</v>
      </c>
      <c r="H5500" t="s">
        <v>354</v>
      </c>
      <c r="I5500" t="s">
        <v>355</v>
      </c>
      <c r="J5500" t="s">
        <v>265</v>
      </c>
      <c r="K5500" t="s">
        <v>21070</v>
      </c>
      <c r="L5500" t="s">
        <v>266</v>
      </c>
      <c r="M5500" t="s">
        <v>267</v>
      </c>
      <c r="N5500" t="s">
        <v>267</v>
      </c>
      <c r="O5500" t="s">
        <v>267</v>
      </c>
      <c r="P5500">
        <v>0</v>
      </c>
      <c r="Q5500">
        <v>0</v>
      </c>
      <c r="R5500">
        <v>1</v>
      </c>
      <c r="S5500" t="s">
        <v>267</v>
      </c>
      <c r="T5500" t="s">
        <v>267</v>
      </c>
      <c r="U5500" t="s">
        <v>21071</v>
      </c>
      <c r="V5500" t="b">
        <v>0</v>
      </c>
      <c r="W5500" t="s">
        <v>265</v>
      </c>
      <c r="X5500">
        <v>0</v>
      </c>
      <c r="Y5500" t="s">
        <v>265</v>
      </c>
      <c r="Z5500" t="s">
        <v>265</v>
      </c>
      <c r="AA5500" t="s">
        <v>265</v>
      </c>
      <c r="AB5500" t="s">
        <v>265</v>
      </c>
      <c r="AC5500" t="s">
        <v>265</v>
      </c>
      <c r="AD5500" t="s">
        <v>265</v>
      </c>
      <c r="AE5500" t="s">
        <v>265</v>
      </c>
      <c r="AF5500" t="s">
        <v>21072</v>
      </c>
      <c r="AG5500" t="s">
        <v>265</v>
      </c>
      <c r="AH5500" t="s">
        <v>265</v>
      </c>
      <c r="AI5500" t="s">
        <v>265</v>
      </c>
      <c r="AJ5500" t="s">
        <v>265</v>
      </c>
      <c r="AL5500" t="str">
        <f>IF(Sudan_News12[[#This Row],[relevancy_classification_english]]="Relevant","مناسب",IF(Sudan_News12[[#This Row],[relevancy_classification_english]]="Relevant","عَرَضِيّ",""))</f>
        <v/>
      </c>
      <c r="AN5500" t="str">
        <f>IF(Sudan_News12[[#This Row],[sentiment_analysis_english]]="Negative","سلبي",IF(Sudan_News12[[#This Row],[sentiment_analysis_english]]="Neutral","حيادي",IF(Sudan_News12[[#This Row],[sentiment_analysis_english]]="Positive","إيجابي","")))</f>
        <v/>
      </c>
      <c r="AO5500" t="e">
        <f>INDEX(TextClassificationList[],MATCH(Sudan_News12[[#This Row],[text_classification_arabic]],TextClassificationList[text_classification_arabic],0),1)</f>
        <v>#N/A</v>
      </c>
      <c r="AQ5500" t="e">
        <f>INDEX(TextClassificationList[],MATCH(Sudan_News12[[#This Row],[text_classification_arabic2]],TextClassificationList[text_classification_arabic],0),1)</f>
        <v>#N/A</v>
      </c>
      <c r="AS5500" t="e">
        <f>INDEX(TextClassificationList[],MATCH(Sudan_News12[[#This Row],[text_classification_arabic3]],TextClassificationList[text_classification_arabic],0),1)</f>
        <v>#N/A</v>
      </c>
      <c r="AU5500" t="e">
        <f>INDEX(TextClassificationList[],MATCH(Sudan_News12[[#This Row],[text_classification_arabic4]],TextClassificationList[text_classification_arabic],0),1)</f>
        <v>#N/A</v>
      </c>
      <c r="AW5500" t="e">
        <f>INDEX(TextClassificationList[],MATCH(Sudan_News12[[#This Row],[text_classification_arabic5]],TextClassificationList[text_classification_arabic],0),1)</f>
        <v>#N/A</v>
      </c>
    </row>
    <row r="5501" spans="1:49" x14ac:dyDescent="0.2">
      <c r="A5501">
        <v>1.0667721647775293E+18</v>
      </c>
      <c r="B5501">
        <v>1.0667701291350671E+18</v>
      </c>
      <c r="C5501" t="s">
        <v>21073</v>
      </c>
      <c r="D5501" s="1">
        <v>43429</v>
      </c>
      <c r="E5501" s="2">
        <v>0.885162037037037</v>
      </c>
      <c r="F5501">
        <v>200</v>
      </c>
      <c r="G5501">
        <v>1889611729</v>
      </c>
      <c r="H5501" t="s">
        <v>354</v>
      </c>
      <c r="I5501" t="s">
        <v>355</v>
      </c>
      <c r="J5501" t="s">
        <v>265</v>
      </c>
      <c r="K5501" t="s">
        <v>21074</v>
      </c>
      <c r="L5501" t="s">
        <v>266</v>
      </c>
      <c r="M5501" t="s">
        <v>267</v>
      </c>
      <c r="N5501" t="s">
        <v>267</v>
      </c>
      <c r="O5501" t="s">
        <v>267</v>
      </c>
      <c r="P5501">
        <v>1</v>
      </c>
      <c r="Q5501">
        <v>0</v>
      </c>
      <c r="R5501">
        <v>0</v>
      </c>
      <c r="S5501" t="s">
        <v>267</v>
      </c>
      <c r="T5501" t="s">
        <v>267</v>
      </c>
      <c r="U5501" t="s">
        <v>21075</v>
      </c>
      <c r="V5501" t="b">
        <v>0</v>
      </c>
      <c r="W5501" t="s">
        <v>265</v>
      </c>
      <c r="X5501">
        <v>0</v>
      </c>
      <c r="Y5501" t="s">
        <v>265</v>
      </c>
      <c r="Z5501" t="s">
        <v>265</v>
      </c>
      <c r="AA5501" t="s">
        <v>265</v>
      </c>
      <c r="AB5501" t="s">
        <v>265</v>
      </c>
      <c r="AC5501" t="s">
        <v>265</v>
      </c>
      <c r="AD5501" t="s">
        <v>265</v>
      </c>
      <c r="AE5501" t="s">
        <v>265</v>
      </c>
      <c r="AF5501" t="s">
        <v>21076</v>
      </c>
      <c r="AG5501" t="s">
        <v>265</v>
      </c>
      <c r="AH5501" t="s">
        <v>265</v>
      </c>
      <c r="AI5501" t="s">
        <v>265</v>
      </c>
      <c r="AJ5501" t="s">
        <v>265</v>
      </c>
      <c r="AL5501" t="str">
        <f>IF(Sudan_News12[[#This Row],[relevancy_classification_english]]="Relevant","مناسب",IF(Sudan_News12[[#This Row],[relevancy_classification_english]]="Relevant","عَرَضِيّ",""))</f>
        <v/>
      </c>
      <c r="AN5501" t="str">
        <f>IF(Sudan_News12[[#This Row],[sentiment_analysis_english]]="Negative","سلبي",IF(Sudan_News12[[#This Row],[sentiment_analysis_english]]="Neutral","حيادي",IF(Sudan_News12[[#This Row],[sentiment_analysis_english]]="Positive","إيجابي","")))</f>
        <v/>
      </c>
      <c r="AO5501" t="e">
        <f>INDEX(TextClassificationList[],MATCH(Sudan_News12[[#This Row],[text_classification_arabic]],TextClassificationList[text_classification_arabic],0),1)</f>
        <v>#N/A</v>
      </c>
      <c r="AQ5501" t="e">
        <f>INDEX(TextClassificationList[],MATCH(Sudan_News12[[#This Row],[text_classification_arabic2]],TextClassificationList[text_classification_arabic],0),1)</f>
        <v>#N/A</v>
      </c>
      <c r="AS5501" t="e">
        <f>INDEX(TextClassificationList[],MATCH(Sudan_News12[[#This Row],[text_classification_arabic3]],TextClassificationList[text_classification_arabic],0),1)</f>
        <v>#N/A</v>
      </c>
      <c r="AU5501" t="e">
        <f>INDEX(TextClassificationList[],MATCH(Sudan_News12[[#This Row],[text_classification_arabic4]],TextClassificationList[text_classification_arabic],0),1)</f>
        <v>#N/A</v>
      </c>
      <c r="AW5501" t="e">
        <f>INDEX(TextClassificationList[],MATCH(Sudan_News12[[#This Row],[text_classification_arabic5]],TextClassificationList[text_classification_arabic],0),1)</f>
        <v>#N/A</v>
      </c>
    </row>
    <row r="5502" spans="1:49" x14ac:dyDescent="0.2">
      <c r="A5502">
        <v>1.0667683255339991E+18</v>
      </c>
      <c r="B5502">
        <v>1.0667683255339991E+18</v>
      </c>
      <c r="C5502" t="s">
        <v>21077</v>
      </c>
      <c r="D5502" s="1">
        <v>43429</v>
      </c>
      <c r="E5502" s="2">
        <v>0.87457175925925923</v>
      </c>
      <c r="F5502">
        <v>200</v>
      </c>
      <c r="G5502">
        <v>1889611729</v>
      </c>
      <c r="H5502" t="s">
        <v>354</v>
      </c>
      <c r="I5502" t="s">
        <v>355</v>
      </c>
      <c r="J5502" t="s">
        <v>265</v>
      </c>
      <c r="K5502" t="s">
        <v>21078</v>
      </c>
      <c r="L5502" t="s">
        <v>266</v>
      </c>
      <c r="M5502" t="s">
        <v>267</v>
      </c>
      <c r="N5502" t="s">
        <v>267</v>
      </c>
      <c r="O5502" t="s">
        <v>267</v>
      </c>
      <c r="P5502">
        <v>0</v>
      </c>
      <c r="Q5502">
        <v>3</v>
      </c>
      <c r="R5502">
        <v>2</v>
      </c>
      <c r="S5502" t="s">
        <v>267</v>
      </c>
      <c r="T5502" t="s">
        <v>267</v>
      </c>
      <c r="U5502" t="s">
        <v>21079</v>
      </c>
      <c r="V5502" t="b">
        <v>0</v>
      </c>
      <c r="W5502" t="s">
        <v>265</v>
      </c>
      <c r="X5502">
        <v>0</v>
      </c>
      <c r="Y5502" t="s">
        <v>265</v>
      </c>
      <c r="Z5502" t="s">
        <v>265</v>
      </c>
      <c r="AA5502" t="s">
        <v>265</v>
      </c>
      <c r="AB5502" t="s">
        <v>265</v>
      </c>
      <c r="AC5502" t="s">
        <v>265</v>
      </c>
      <c r="AD5502" t="s">
        <v>265</v>
      </c>
      <c r="AE5502" t="s">
        <v>265</v>
      </c>
      <c r="AF5502" t="s">
        <v>267</v>
      </c>
      <c r="AG5502" t="s">
        <v>265</v>
      </c>
      <c r="AH5502" t="s">
        <v>265</v>
      </c>
      <c r="AI5502" t="s">
        <v>265</v>
      </c>
      <c r="AJ5502" t="s">
        <v>265</v>
      </c>
      <c r="AL5502" t="str">
        <f>IF(Sudan_News12[[#This Row],[relevancy_classification_english]]="Relevant","مناسب",IF(Sudan_News12[[#This Row],[relevancy_classification_english]]="Relevant","عَرَضِيّ",""))</f>
        <v/>
      </c>
      <c r="AN5502" t="str">
        <f>IF(Sudan_News12[[#This Row],[sentiment_analysis_english]]="Negative","سلبي",IF(Sudan_News12[[#This Row],[sentiment_analysis_english]]="Neutral","حيادي",IF(Sudan_News12[[#This Row],[sentiment_analysis_english]]="Positive","إيجابي","")))</f>
        <v/>
      </c>
      <c r="AO5502" t="e">
        <f>INDEX(TextClassificationList[],MATCH(Sudan_News12[[#This Row],[text_classification_arabic]],TextClassificationList[text_classification_arabic],0),1)</f>
        <v>#N/A</v>
      </c>
      <c r="AQ5502" t="e">
        <f>INDEX(TextClassificationList[],MATCH(Sudan_News12[[#This Row],[text_classification_arabic2]],TextClassificationList[text_classification_arabic],0),1)</f>
        <v>#N/A</v>
      </c>
      <c r="AS5502" t="e">
        <f>INDEX(TextClassificationList[],MATCH(Sudan_News12[[#This Row],[text_classification_arabic3]],TextClassificationList[text_classification_arabic],0),1)</f>
        <v>#N/A</v>
      </c>
      <c r="AU5502" t="e">
        <f>INDEX(TextClassificationList[],MATCH(Sudan_News12[[#This Row],[text_classification_arabic4]],TextClassificationList[text_classification_arabic],0),1)</f>
        <v>#N/A</v>
      </c>
      <c r="AW5502" t="e">
        <f>INDEX(TextClassificationList[],MATCH(Sudan_News12[[#This Row],[text_classification_arabic5]],TextClassificationList[text_classification_arabic],0),1)</f>
        <v>#N/A</v>
      </c>
    </row>
    <row r="5503" spans="1:49" x14ac:dyDescent="0.2">
      <c r="A5503">
        <v>1.0667500388884685E+18</v>
      </c>
      <c r="B5503">
        <v>1.0667500388884685E+18</v>
      </c>
      <c r="C5503" t="s">
        <v>21080</v>
      </c>
      <c r="D5503" s="1">
        <v>43429</v>
      </c>
      <c r="E5503" s="2">
        <v>0.8241087962962963</v>
      </c>
      <c r="F5503">
        <v>200</v>
      </c>
      <c r="G5503">
        <v>1889611729</v>
      </c>
      <c r="H5503" t="s">
        <v>354</v>
      </c>
      <c r="I5503" t="s">
        <v>355</v>
      </c>
      <c r="J5503" t="s">
        <v>265</v>
      </c>
      <c r="K5503" t="s">
        <v>21081</v>
      </c>
      <c r="L5503" t="s">
        <v>266</v>
      </c>
      <c r="M5503" t="s">
        <v>267</v>
      </c>
      <c r="N5503" t="s">
        <v>267</v>
      </c>
      <c r="O5503" t="s">
        <v>267</v>
      </c>
      <c r="P5503">
        <v>0</v>
      </c>
      <c r="Q5503">
        <v>3</v>
      </c>
      <c r="R5503">
        <v>6</v>
      </c>
      <c r="S5503" t="s">
        <v>267</v>
      </c>
      <c r="T5503" t="s">
        <v>267</v>
      </c>
      <c r="U5503" t="s">
        <v>21082</v>
      </c>
      <c r="V5503" t="b">
        <v>0</v>
      </c>
      <c r="W5503" t="s">
        <v>265</v>
      </c>
      <c r="X5503">
        <v>0</v>
      </c>
      <c r="Y5503" t="s">
        <v>265</v>
      </c>
      <c r="Z5503" t="s">
        <v>265</v>
      </c>
      <c r="AA5503" t="s">
        <v>265</v>
      </c>
      <c r="AB5503" t="s">
        <v>265</v>
      </c>
      <c r="AC5503" t="s">
        <v>265</v>
      </c>
      <c r="AD5503" t="s">
        <v>265</v>
      </c>
      <c r="AE5503" t="s">
        <v>265</v>
      </c>
      <c r="AF5503" t="s">
        <v>267</v>
      </c>
      <c r="AG5503" t="s">
        <v>265</v>
      </c>
      <c r="AH5503" t="s">
        <v>265</v>
      </c>
      <c r="AI5503" t="s">
        <v>265</v>
      </c>
      <c r="AJ5503" t="s">
        <v>265</v>
      </c>
      <c r="AL5503" t="str">
        <f>IF(Sudan_News12[[#This Row],[relevancy_classification_english]]="Relevant","مناسب",IF(Sudan_News12[[#This Row],[relevancy_classification_english]]="Relevant","عَرَضِيّ",""))</f>
        <v/>
      </c>
      <c r="AN5503" t="str">
        <f>IF(Sudan_News12[[#This Row],[sentiment_analysis_english]]="Negative","سلبي",IF(Sudan_News12[[#This Row],[sentiment_analysis_english]]="Neutral","حيادي",IF(Sudan_News12[[#This Row],[sentiment_analysis_english]]="Positive","إيجابي","")))</f>
        <v/>
      </c>
      <c r="AO5503" t="e">
        <f>INDEX(TextClassificationList[],MATCH(Sudan_News12[[#This Row],[text_classification_arabic]],TextClassificationList[text_classification_arabic],0),1)</f>
        <v>#N/A</v>
      </c>
      <c r="AQ5503" t="e">
        <f>INDEX(TextClassificationList[],MATCH(Sudan_News12[[#This Row],[text_classification_arabic2]],TextClassificationList[text_classification_arabic],0),1)</f>
        <v>#N/A</v>
      </c>
      <c r="AS5503" t="e">
        <f>INDEX(TextClassificationList[],MATCH(Sudan_News12[[#This Row],[text_classification_arabic3]],TextClassificationList[text_classification_arabic],0),1)</f>
        <v>#N/A</v>
      </c>
      <c r="AU5503" t="e">
        <f>INDEX(TextClassificationList[],MATCH(Sudan_News12[[#This Row],[text_classification_arabic4]],TextClassificationList[text_classification_arabic],0),1)</f>
        <v>#N/A</v>
      </c>
      <c r="AW5503" t="e">
        <f>INDEX(TextClassificationList[],MATCH(Sudan_News12[[#This Row],[text_classification_arabic5]],TextClassificationList[text_classification_arabic],0),1)</f>
        <v>#N/A</v>
      </c>
    </row>
    <row r="5504" spans="1:49" x14ac:dyDescent="0.2">
      <c r="A5504">
        <v>1.0667489946369106E+18</v>
      </c>
      <c r="B5504">
        <v>1.0667489946369106E+18</v>
      </c>
      <c r="C5504" t="s">
        <v>21083</v>
      </c>
      <c r="D5504" s="1">
        <v>43429</v>
      </c>
      <c r="E5504" s="2">
        <v>0.82122685185185185</v>
      </c>
      <c r="F5504">
        <v>200</v>
      </c>
      <c r="G5504">
        <v>1889611729</v>
      </c>
      <c r="H5504" t="s">
        <v>354</v>
      </c>
      <c r="I5504" t="s">
        <v>355</v>
      </c>
      <c r="J5504" t="s">
        <v>265</v>
      </c>
      <c r="K5504" t="s">
        <v>16461</v>
      </c>
      <c r="L5504" t="s">
        <v>266</v>
      </c>
      <c r="M5504" t="s">
        <v>267</v>
      </c>
      <c r="N5504" t="s">
        <v>267</v>
      </c>
      <c r="O5504" t="s">
        <v>267</v>
      </c>
      <c r="P5504">
        <v>1</v>
      </c>
      <c r="Q5504">
        <v>0</v>
      </c>
      <c r="R5504">
        <v>1</v>
      </c>
      <c r="S5504" t="s">
        <v>267</v>
      </c>
      <c r="T5504" t="s">
        <v>267</v>
      </c>
      <c r="U5504" t="s">
        <v>21084</v>
      </c>
      <c r="V5504" t="b">
        <v>0</v>
      </c>
      <c r="W5504" t="s">
        <v>21085</v>
      </c>
      <c r="X5504">
        <v>0</v>
      </c>
      <c r="Y5504" t="s">
        <v>265</v>
      </c>
      <c r="Z5504" t="s">
        <v>265</v>
      </c>
      <c r="AA5504" t="s">
        <v>265</v>
      </c>
      <c r="AB5504" t="s">
        <v>265</v>
      </c>
      <c r="AC5504" t="s">
        <v>265</v>
      </c>
      <c r="AD5504" t="s">
        <v>265</v>
      </c>
      <c r="AE5504" t="s">
        <v>265</v>
      </c>
      <c r="AF5504" t="s">
        <v>267</v>
      </c>
      <c r="AG5504" t="s">
        <v>265</v>
      </c>
      <c r="AH5504" t="s">
        <v>265</v>
      </c>
      <c r="AI5504" t="s">
        <v>265</v>
      </c>
      <c r="AJ5504" t="s">
        <v>265</v>
      </c>
      <c r="AL5504" t="str">
        <f>IF(Sudan_News12[[#This Row],[relevancy_classification_english]]="Relevant","مناسب",IF(Sudan_News12[[#This Row],[relevancy_classification_english]]="Relevant","عَرَضِيّ",""))</f>
        <v/>
      </c>
      <c r="AN5504" t="str">
        <f>IF(Sudan_News12[[#This Row],[sentiment_analysis_english]]="Negative","سلبي",IF(Sudan_News12[[#This Row],[sentiment_analysis_english]]="Neutral","حيادي",IF(Sudan_News12[[#This Row],[sentiment_analysis_english]]="Positive","إيجابي","")))</f>
        <v/>
      </c>
      <c r="AO5504" t="e">
        <f>INDEX(TextClassificationList[],MATCH(Sudan_News12[[#This Row],[text_classification_arabic]],TextClassificationList[text_classification_arabic],0),1)</f>
        <v>#N/A</v>
      </c>
      <c r="AQ5504" t="e">
        <f>INDEX(TextClassificationList[],MATCH(Sudan_News12[[#This Row],[text_classification_arabic2]],TextClassificationList[text_classification_arabic],0),1)</f>
        <v>#N/A</v>
      </c>
      <c r="AS5504" t="e">
        <f>INDEX(TextClassificationList[],MATCH(Sudan_News12[[#This Row],[text_classification_arabic3]],TextClassificationList[text_classification_arabic],0),1)</f>
        <v>#N/A</v>
      </c>
      <c r="AU5504" t="e">
        <f>INDEX(TextClassificationList[],MATCH(Sudan_News12[[#This Row],[text_classification_arabic4]],TextClassificationList[text_classification_arabic],0),1)</f>
        <v>#N/A</v>
      </c>
      <c r="AW5504" t="e">
        <f>INDEX(TextClassificationList[],MATCH(Sudan_News12[[#This Row],[text_classification_arabic5]],TextClassificationList[text_classification_arabic],0),1)</f>
        <v>#N/A</v>
      </c>
    </row>
    <row r="5505" spans="1:49" x14ac:dyDescent="0.2">
      <c r="A5505">
        <v>1.0667253549775995E+18</v>
      </c>
      <c r="B5505">
        <v>1.0666588916295107E+18</v>
      </c>
      <c r="C5505" t="s">
        <v>21086</v>
      </c>
      <c r="D5505" s="1">
        <v>43429</v>
      </c>
      <c r="E5505" s="2">
        <v>0.75599537037037035</v>
      </c>
      <c r="F5505">
        <v>200</v>
      </c>
      <c r="G5505">
        <v>1889611729</v>
      </c>
      <c r="H5505" t="s">
        <v>354</v>
      </c>
      <c r="I5505" t="s">
        <v>355</v>
      </c>
      <c r="J5505" t="s">
        <v>265</v>
      </c>
      <c r="K5505" t="s">
        <v>21087</v>
      </c>
      <c r="L5505" t="s">
        <v>266</v>
      </c>
      <c r="M5505" t="s">
        <v>267</v>
      </c>
      <c r="N5505" t="s">
        <v>267</v>
      </c>
      <c r="O5505" t="s">
        <v>267</v>
      </c>
      <c r="P5505">
        <v>0</v>
      </c>
      <c r="Q5505">
        <v>1</v>
      </c>
      <c r="R5505">
        <v>2</v>
      </c>
      <c r="S5505" t="s">
        <v>267</v>
      </c>
      <c r="T5505" t="s">
        <v>267</v>
      </c>
      <c r="U5505" t="s">
        <v>21088</v>
      </c>
      <c r="V5505" t="b">
        <v>0</v>
      </c>
      <c r="W5505" t="s">
        <v>265</v>
      </c>
      <c r="X5505">
        <v>0</v>
      </c>
      <c r="Y5505" t="s">
        <v>265</v>
      </c>
      <c r="Z5505" t="s">
        <v>265</v>
      </c>
      <c r="AA5505" t="s">
        <v>265</v>
      </c>
      <c r="AB5505" t="s">
        <v>265</v>
      </c>
      <c r="AC5505" t="s">
        <v>265</v>
      </c>
      <c r="AD5505" t="s">
        <v>265</v>
      </c>
      <c r="AE5505" t="s">
        <v>265</v>
      </c>
      <c r="AF5505" t="s">
        <v>267</v>
      </c>
      <c r="AG5505" t="s">
        <v>265</v>
      </c>
      <c r="AH5505" t="s">
        <v>265</v>
      </c>
      <c r="AI5505" t="s">
        <v>265</v>
      </c>
      <c r="AJ5505" t="s">
        <v>265</v>
      </c>
      <c r="AL5505" t="str">
        <f>IF(Sudan_News12[[#This Row],[relevancy_classification_english]]="Relevant","مناسب",IF(Sudan_News12[[#This Row],[relevancy_classification_english]]="Relevant","عَرَضِيّ",""))</f>
        <v/>
      </c>
      <c r="AN5505" t="str">
        <f>IF(Sudan_News12[[#This Row],[sentiment_analysis_english]]="Negative","سلبي",IF(Sudan_News12[[#This Row],[sentiment_analysis_english]]="Neutral","حيادي",IF(Sudan_News12[[#This Row],[sentiment_analysis_english]]="Positive","إيجابي","")))</f>
        <v/>
      </c>
      <c r="AO5505" t="e">
        <f>INDEX(TextClassificationList[],MATCH(Sudan_News12[[#This Row],[text_classification_arabic]],TextClassificationList[text_classification_arabic],0),1)</f>
        <v>#N/A</v>
      </c>
      <c r="AQ5505" t="e">
        <f>INDEX(TextClassificationList[],MATCH(Sudan_News12[[#This Row],[text_classification_arabic2]],TextClassificationList[text_classification_arabic],0),1)</f>
        <v>#N/A</v>
      </c>
      <c r="AS5505" t="e">
        <f>INDEX(TextClassificationList[],MATCH(Sudan_News12[[#This Row],[text_classification_arabic3]],TextClassificationList[text_classification_arabic],0),1)</f>
        <v>#N/A</v>
      </c>
      <c r="AU5505" t="e">
        <f>INDEX(TextClassificationList[],MATCH(Sudan_News12[[#This Row],[text_classification_arabic4]],TextClassificationList[text_classification_arabic],0),1)</f>
        <v>#N/A</v>
      </c>
      <c r="AW5505" t="e">
        <f>INDEX(TextClassificationList[],MATCH(Sudan_News12[[#This Row],[text_classification_arabic5]],TextClassificationList[text_classification_arabic],0),1)</f>
        <v>#N/A</v>
      </c>
    </row>
    <row r="5506" spans="1:49" x14ac:dyDescent="0.2">
      <c r="A5506">
        <v>1.0667187025807606E+18</v>
      </c>
      <c r="B5506">
        <v>1.0667187025807606E+18</v>
      </c>
      <c r="C5506" t="s">
        <v>21089</v>
      </c>
      <c r="D5506" s="1">
        <v>43429</v>
      </c>
      <c r="E5506" s="2">
        <v>0.73763888888888884</v>
      </c>
      <c r="F5506">
        <v>200</v>
      </c>
      <c r="G5506">
        <v>1889611729</v>
      </c>
      <c r="H5506" t="s">
        <v>354</v>
      </c>
      <c r="I5506" t="s">
        <v>355</v>
      </c>
      <c r="J5506" t="s">
        <v>265</v>
      </c>
      <c r="K5506" t="s">
        <v>21090</v>
      </c>
      <c r="L5506" t="s">
        <v>278</v>
      </c>
      <c r="M5506" t="s">
        <v>267</v>
      </c>
      <c r="N5506" t="s">
        <v>267</v>
      </c>
      <c r="O5506" t="s">
        <v>21091</v>
      </c>
      <c r="P5506">
        <v>0</v>
      </c>
      <c r="Q5506">
        <v>4</v>
      </c>
      <c r="R5506">
        <v>0</v>
      </c>
      <c r="S5506" t="s">
        <v>269</v>
      </c>
      <c r="T5506" t="s">
        <v>267</v>
      </c>
      <c r="U5506" t="s">
        <v>21092</v>
      </c>
      <c r="V5506" t="b">
        <v>0</v>
      </c>
      <c r="W5506" t="s">
        <v>265</v>
      </c>
      <c r="X5506">
        <v>1</v>
      </c>
      <c r="Y5506" t="s">
        <v>21093</v>
      </c>
      <c r="Z5506" t="s">
        <v>265</v>
      </c>
      <c r="AA5506" t="s">
        <v>265</v>
      </c>
      <c r="AB5506" t="s">
        <v>265</v>
      </c>
      <c r="AC5506" t="s">
        <v>265</v>
      </c>
      <c r="AD5506" t="s">
        <v>265</v>
      </c>
      <c r="AE5506" t="s">
        <v>265</v>
      </c>
      <c r="AF5506" t="s">
        <v>267</v>
      </c>
      <c r="AG5506" t="s">
        <v>265</v>
      </c>
      <c r="AH5506" t="s">
        <v>265</v>
      </c>
      <c r="AI5506" t="s">
        <v>265</v>
      </c>
      <c r="AJ5506" t="s">
        <v>265</v>
      </c>
      <c r="AL5506" t="str">
        <f>IF(Sudan_News12[[#This Row],[relevancy_classification_english]]="Relevant","مناسب",IF(Sudan_News12[[#This Row],[relevancy_classification_english]]="Relevant","عَرَضِيّ",""))</f>
        <v/>
      </c>
      <c r="AN5506" t="str">
        <f>IF(Sudan_News12[[#This Row],[sentiment_analysis_english]]="Negative","سلبي",IF(Sudan_News12[[#This Row],[sentiment_analysis_english]]="Neutral","حيادي",IF(Sudan_News12[[#This Row],[sentiment_analysis_english]]="Positive","إيجابي","")))</f>
        <v/>
      </c>
      <c r="AO5506" t="e">
        <f>INDEX(TextClassificationList[],MATCH(Sudan_News12[[#This Row],[text_classification_arabic]],TextClassificationList[text_classification_arabic],0),1)</f>
        <v>#N/A</v>
      </c>
      <c r="AQ5506" t="e">
        <f>INDEX(TextClassificationList[],MATCH(Sudan_News12[[#This Row],[text_classification_arabic2]],TextClassificationList[text_classification_arabic],0),1)</f>
        <v>#N/A</v>
      </c>
      <c r="AS5506" t="e">
        <f>INDEX(TextClassificationList[],MATCH(Sudan_News12[[#This Row],[text_classification_arabic3]],TextClassificationList[text_classification_arabic],0),1)</f>
        <v>#N/A</v>
      </c>
      <c r="AU5506" t="e">
        <f>INDEX(TextClassificationList[],MATCH(Sudan_News12[[#This Row],[text_classification_arabic4]],TextClassificationList[text_classification_arabic],0),1)</f>
        <v>#N/A</v>
      </c>
      <c r="AW5506" t="e">
        <f>INDEX(TextClassificationList[],MATCH(Sudan_News12[[#This Row],[text_classification_arabic5]],TextClassificationList[text_classification_arabic],0),1)</f>
        <v>#N/A</v>
      </c>
    </row>
    <row r="5507" spans="1:49" x14ac:dyDescent="0.2">
      <c r="A5507">
        <v>1.0667169530778501E+18</v>
      </c>
      <c r="B5507">
        <v>1.0667169530778501E+18</v>
      </c>
      <c r="C5507" t="s">
        <v>21094</v>
      </c>
      <c r="D5507" s="1">
        <v>43429</v>
      </c>
      <c r="E5507" s="2">
        <v>0.73280092592592594</v>
      </c>
      <c r="F5507">
        <v>200</v>
      </c>
      <c r="G5507">
        <v>1889611729</v>
      </c>
      <c r="H5507" t="s">
        <v>354</v>
      </c>
      <c r="I5507" t="s">
        <v>355</v>
      </c>
      <c r="J5507" t="s">
        <v>265</v>
      </c>
      <c r="K5507" t="s">
        <v>21095</v>
      </c>
      <c r="L5507" t="s">
        <v>266</v>
      </c>
      <c r="M5507" t="s">
        <v>267</v>
      </c>
      <c r="N5507" t="s">
        <v>267</v>
      </c>
      <c r="O5507" t="s">
        <v>21096</v>
      </c>
      <c r="P5507">
        <v>0</v>
      </c>
      <c r="Q5507">
        <v>1</v>
      </c>
      <c r="R5507">
        <v>1</v>
      </c>
      <c r="S5507" t="s">
        <v>267</v>
      </c>
      <c r="T5507" t="s">
        <v>267</v>
      </c>
      <c r="U5507" t="s">
        <v>21097</v>
      </c>
      <c r="V5507" t="b">
        <v>0</v>
      </c>
      <c r="W5507" t="s">
        <v>265</v>
      </c>
      <c r="X5507">
        <v>1</v>
      </c>
      <c r="Y5507" t="s">
        <v>21098</v>
      </c>
      <c r="Z5507" t="s">
        <v>265</v>
      </c>
      <c r="AA5507" t="s">
        <v>265</v>
      </c>
      <c r="AB5507" t="s">
        <v>265</v>
      </c>
      <c r="AC5507" t="s">
        <v>265</v>
      </c>
      <c r="AD5507" t="s">
        <v>265</v>
      </c>
      <c r="AE5507" t="s">
        <v>265</v>
      </c>
      <c r="AF5507" t="s">
        <v>267</v>
      </c>
      <c r="AG5507" t="s">
        <v>265</v>
      </c>
      <c r="AH5507" t="s">
        <v>265</v>
      </c>
      <c r="AI5507" t="s">
        <v>265</v>
      </c>
      <c r="AJ5507" t="s">
        <v>265</v>
      </c>
      <c r="AL5507" t="str">
        <f>IF(Sudan_News12[[#This Row],[relevancy_classification_english]]="Relevant","مناسب",IF(Sudan_News12[[#This Row],[relevancy_classification_english]]="Relevant","عَرَضِيّ",""))</f>
        <v/>
      </c>
      <c r="AN5507" t="str">
        <f>IF(Sudan_News12[[#This Row],[sentiment_analysis_english]]="Negative","سلبي",IF(Sudan_News12[[#This Row],[sentiment_analysis_english]]="Neutral","حيادي",IF(Sudan_News12[[#This Row],[sentiment_analysis_english]]="Positive","إيجابي","")))</f>
        <v/>
      </c>
      <c r="AO5507" t="e">
        <f>INDEX(TextClassificationList[],MATCH(Sudan_News12[[#This Row],[text_classification_arabic]],TextClassificationList[text_classification_arabic],0),1)</f>
        <v>#N/A</v>
      </c>
      <c r="AQ5507" t="e">
        <f>INDEX(TextClassificationList[],MATCH(Sudan_News12[[#This Row],[text_classification_arabic2]],TextClassificationList[text_classification_arabic],0),1)</f>
        <v>#N/A</v>
      </c>
      <c r="AS5507" t="e">
        <f>INDEX(TextClassificationList[],MATCH(Sudan_News12[[#This Row],[text_classification_arabic3]],TextClassificationList[text_classification_arabic],0),1)</f>
        <v>#N/A</v>
      </c>
      <c r="AU5507" t="e">
        <f>INDEX(TextClassificationList[],MATCH(Sudan_News12[[#This Row],[text_classification_arabic4]],TextClassificationList[text_classification_arabic],0),1)</f>
        <v>#N/A</v>
      </c>
      <c r="AW5507" t="e">
        <f>INDEX(TextClassificationList[],MATCH(Sudan_News12[[#This Row],[text_classification_arabic5]],TextClassificationList[text_classification_arabic],0),1)</f>
        <v>#N/A</v>
      </c>
    </row>
    <row r="5508" spans="1:49" x14ac:dyDescent="0.2">
      <c r="A5508">
        <v>1.0667160941598638E+18</v>
      </c>
      <c r="B5508">
        <v>1.0667132373984788E+18</v>
      </c>
      <c r="C5508" t="s">
        <v>21099</v>
      </c>
      <c r="D5508" s="1">
        <v>43429</v>
      </c>
      <c r="E5508" s="2">
        <v>0.73043981481481479</v>
      </c>
      <c r="F5508">
        <v>200</v>
      </c>
      <c r="G5508">
        <v>1889611729</v>
      </c>
      <c r="H5508" t="s">
        <v>354</v>
      </c>
      <c r="I5508" t="s">
        <v>355</v>
      </c>
      <c r="J5508" t="s">
        <v>265</v>
      </c>
      <c r="K5508" t="s">
        <v>21100</v>
      </c>
      <c r="L5508" t="s">
        <v>266</v>
      </c>
      <c r="M5508" t="s">
        <v>267</v>
      </c>
      <c r="N5508" t="s">
        <v>267</v>
      </c>
      <c r="O5508" t="s">
        <v>267</v>
      </c>
      <c r="P5508">
        <v>0</v>
      </c>
      <c r="Q5508">
        <v>0</v>
      </c>
      <c r="R5508">
        <v>0</v>
      </c>
      <c r="S5508" t="s">
        <v>267</v>
      </c>
      <c r="T5508" t="s">
        <v>267</v>
      </c>
      <c r="U5508" t="s">
        <v>21101</v>
      </c>
      <c r="V5508" t="b">
        <v>0</v>
      </c>
      <c r="W5508" t="s">
        <v>265</v>
      </c>
      <c r="X5508">
        <v>0</v>
      </c>
      <c r="Y5508" t="s">
        <v>265</v>
      </c>
      <c r="Z5508" t="s">
        <v>265</v>
      </c>
      <c r="AA5508" t="s">
        <v>265</v>
      </c>
      <c r="AB5508" t="s">
        <v>265</v>
      </c>
      <c r="AC5508" t="s">
        <v>265</v>
      </c>
      <c r="AD5508" t="s">
        <v>265</v>
      </c>
      <c r="AE5508" t="s">
        <v>265</v>
      </c>
      <c r="AF5508" t="s">
        <v>19588</v>
      </c>
      <c r="AG5508" t="s">
        <v>265</v>
      </c>
      <c r="AH5508" t="s">
        <v>265</v>
      </c>
      <c r="AI5508" t="s">
        <v>265</v>
      </c>
      <c r="AJ5508" t="s">
        <v>265</v>
      </c>
      <c r="AL5508" t="str">
        <f>IF(Sudan_News12[[#This Row],[relevancy_classification_english]]="Relevant","مناسب",IF(Sudan_News12[[#This Row],[relevancy_classification_english]]="Relevant","عَرَضِيّ",""))</f>
        <v/>
      </c>
      <c r="AN5508" t="str">
        <f>IF(Sudan_News12[[#This Row],[sentiment_analysis_english]]="Negative","سلبي",IF(Sudan_News12[[#This Row],[sentiment_analysis_english]]="Neutral","حيادي",IF(Sudan_News12[[#This Row],[sentiment_analysis_english]]="Positive","إيجابي","")))</f>
        <v/>
      </c>
      <c r="AO5508" t="e">
        <f>INDEX(TextClassificationList[],MATCH(Sudan_News12[[#This Row],[text_classification_arabic]],TextClassificationList[text_classification_arabic],0),1)</f>
        <v>#N/A</v>
      </c>
      <c r="AQ5508" t="e">
        <f>INDEX(TextClassificationList[],MATCH(Sudan_News12[[#This Row],[text_classification_arabic2]],TextClassificationList[text_classification_arabic],0),1)</f>
        <v>#N/A</v>
      </c>
      <c r="AS5508" t="e">
        <f>INDEX(TextClassificationList[],MATCH(Sudan_News12[[#This Row],[text_classification_arabic3]],TextClassificationList[text_classification_arabic],0),1)</f>
        <v>#N/A</v>
      </c>
      <c r="AU5508" t="e">
        <f>INDEX(TextClassificationList[],MATCH(Sudan_News12[[#This Row],[text_classification_arabic4]],TextClassificationList[text_classification_arabic],0),1)</f>
        <v>#N/A</v>
      </c>
      <c r="AW5508" t="e">
        <f>INDEX(TextClassificationList[],MATCH(Sudan_News12[[#This Row],[text_classification_arabic5]],TextClassificationList[text_classification_arabic],0),1)</f>
        <v>#N/A</v>
      </c>
    </row>
    <row r="5509" spans="1:49" x14ac:dyDescent="0.2">
      <c r="A5509">
        <v>1.0667004315424195E+18</v>
      </c>
      <c r="B5509">
        <v>1.0667004315424195E+18</v>
      </c>
      <c r="C5509" t="s">
        <v>21102</v>
      </c>
      <c r="D5509" s="1">
        <v>43429</v>
      </c>
      <c r="E5509" s="2">
        <v>0.68721064814814814</v>
      </c>
      <c r="F5509">
        <v>200</v>
      </c>
      <c r="G5509">
        <v>1889611729</v>
      </c>
      <c r="H5509" t="s">
        <v>354</v>
      </c>
      <c r="I5509" t="s">
        <v>355</v>
      </c>
      <c r="J5509" t="s">
        <v>265</v>
      </c>
      <c r="K5509" t="s">
        <v>21103</v>
      </c>
      <c r="L5509" t="s">
        <v>266</v>
      </c>
      <c r="M5509" t="s">
        <v>267</v>
      </c>
      <c r="N5509" t="s">
        <v>267</v>
      </c>
      <c r="O5509" t="s">
        <v>21104</v>
      </c>
      <c r="P5509">
        <v>0</v>
      </c>
      <c r="Q5509">
        <v>0</v>
      </c>
      <c r="R5509">
        <v>0</v>
      </c>
      <c r="S5509" t="s">
        <v>267</v>
      </c>
      <c r="T5509" t="s">
        <v>267</v>
      </c>
      <c r="U5509" t="s">
        <v>21105</v>
      </c>
      <c r="V5509" t="b">
        <v>0</v>
      </c>
      <c r="W5509" t="s">
        <v>265</v>
      </c>
      <c r="X5509">
        <v>1</v>
      </c>
      <c r="Y5509" t="s">
        <v>21106</v>
      </c>
      <c r="Z5509" t="s">
        <v>265</v>
      </c>
      <c r="AA5509" t="s">
        <v>265</v>
      </c>
      <c r="AB5509" t="s">
        <v>265</v>
      </c>
      <c r="AC5509" t="s">
        <v>265</v>
      </c>
      <c r="AD5509" t="s">
        <v>265</v>
      </c>
      <c r="AE5509" t="s">
        <v>265</v>
      </c>
      <c r="AF5509" t="s">
        <v>267</v>
      </c>
      <c r="AG5509" t="s">
        <v>265</v>
      </c>
      <c r="AH5509" t="s">
        <v>265</v>
      </c>
      <c r="AI5509" t="s">
        <v>265</v>
      </c>
      <c r="AJ5509" t="s">
        <v>265</v>
      </c>
      <c r="AL5509" t="str">
        <f>IF(Sudan_News12[[#This Row],[relevancy_classification_english]]="Relevant","مناسب",IF(Sudan_News12[[#This Row],[relevancy_classification_english]]="Relevant","عَرَضِيّ",""))</f>
        <v/>
      </c>
      <c r="AN5509" t="str">
        <f>IF(Sudan_News12[[#This Row],[sentiment_analysis_english]]="Negative","سلبي",IF(Sudan_News12[[#This Row],[sentiment_analysis_english]]="Neutral","حيادي",IF(Sudan_News12[[#This Row],[sentiment_analysis_english]]="Positive","إيجابي","")))</f>
        <v/>
      </c>
      <c r="AO5509" t="e">
        <f>INDEX(TextClassificationList[],MATCH(Sudan_News12[[#This Row],[text_classification_arabic]],TextClassificationList[text_classification_arabic],0),1)</f>
        <v>#N/A</v>
      </c>
      <c r="AQ5509" t="e">
        <f>INDEX(TextClassificationList[],MATCH(Sudan_News12[[#This Row],[text_classification_arabic2]],TextClassificationList[text_classification_arabic],0),1)</f>
        <v>#N/A</v>
      </c>
      <c r="AS5509" t="e">
        <f>INDEX(TextClassificationList[],MATCH(Sudan_News12[[#This Row],[text_classification_arabic3]],TextClassificationList[text_classification_arabic],0),1)</f>
        <v>#N/A</v>
      </c>
      <c r="AU5509" t="e">
        <f>INDEX(TextClassificationList[],MATCH(Sudan_News12[[#This Row],[text_classification_arabic4]],TextClassificationList[text_classification_arabic],0),1)</f>
        <v>#N/A</v>
      </c>
      <c r="AW5509" t="e">
        <f>INDEX(TextClassificationList[],MATCH(Sudan_News12[[#This Row],[text_classification_arabic5]],TextClassificationList[text_classification_arabic],0),1)</f>
        <v>#N/A</v>
      </c>
    </row>
    <row r="5510" spans="1:49" x14ac:dyDescent="0.2">
      <c r="A5510">
        <v>1.0666982858203218E+18</v>
      </c>
      <c r="B5510">
        <v>1.0666982858203218E+18</v>
      </c>
      <c r="C5510" t="s">
        <v>21107</v>
      </c>
      <c r="D5510" s="1">
        <v>43429</v>
      </c>
      <c r="E5510" s="2">
        <v>0.68129629629629629</v>
      </c>
      <c r="F5510">
        <v>200</v>
      </c>
      <c r="G5510">
        <v>1889611729</v>
      </c>
      <c r="H5510" t="s">
        <v>354</v>
      </c>
      <c r="I5510" t="s">
        <v>355</v>
      </c>
      <c r="J5510" t="s">
        <v>265</v>
      </c>
      <c r="K5510" t="s">
        <v>21108</v>
      </c>
      <c r="L5510" t="s">
        <v>266</v>
      </c>
      <c r="M5510" t="s">
        <v>267</v>
      </c>
      <c r="N5510" t="s">
        <v>267</v>
      </c>
      <c r="O5510" t="s">
        <v>267</v>
      </c>
      <c r="P5510">
        <v>0</v>
      </c>
      <c r="Q5510">
        <v>0</v>
      </c>
      <c r="R5510">
        <v>0</v>
      </c>
      <c r="S5510" t="s">
        <v>267</v>
      </c>
      <c r="T5510" t="s">
        <v>267</v>
      </c>
      <c r="U5510" t="s">
        <v>21109</v>
      </c>
      <c r="V5510" t="b">
        <v>0</v>
      </c>
      <c r="W5510" t="s">
        <v>21110</v>
      </c>
      <c r="X5510">
        <v>0</v>
      </c>
      <c r="Y5510" t="s">
        <v>265</v>
      </c>
      <c r="Z5510" t="s">
        <v>265</v>
      </c>
      <c r="AA5510" t="s">
        <v>265</v>
      </c>
      <c r="AB5510" t="s">
        <v>265</v>
      </c>
      <c r="AC5510" t="s">
        <v>265</v>
      </c>
      <c r="AD5510" t="s">
        <v>265</v>
      </c>
      <c r="AE5510" t="s">
        <v>265</v>
      </c>
      <c r="AF5510" t="s">
        <v>267</v>
      </c>
      <c r="AG5510" t="s">
        <v>265</v>
      </c>
      <c r="AH5510" t="s">
        <v>265</v>
      </c>
      <c r="AI5510" t="s">
        <v>265</v>
      </c>
      <c r="AJ5510" t="s">
        <v>265</v>
      </c>
      <c r="AL5510" t="str">
        <f>IF(Sudan_News12[[#This Row],[relevancy_classification_english]]="Relevant","مناسب",IF(Sudan_News12[[#This Row],[relevancy_classification_english]]="Relevant","عَرَضِيّ",""))</f>
        <v/>
      </c>
      <c r="AN5510" t="str">
        <f>IF(Sudan_News12[[#This Row],[sentiment_analysis_english]]="Negative","سلبي",IF(Sudan_News12[[#This Row],[sentiment_analysis_english]]="Neutral","حيادي",IF(Sudan_News12[[#This Row],[sentiment_analysis_english]]="Positive","إيجابي","")))</f>
        <v/>
      </c>
      <c r="AO5510" t="e">
        <f>INDEX(TextClassificationList[],MATCH(Sudan_News12[[#This Row],[text_classification_arabic]],TextClassificationList[text_classification_arabic],0),1)</f>
        <v>#N/A</v>
      </c>
      <c r="AQ5510" t="e">
        <f>INDEX(TextClassificationList[],MATCH(Sudan_News12[[#This Row],[text_classification_arabic2]],TextClassificationList[text_classification_arabic],0),1)</f>
        <v>#N/A</v>
      </c>
      <c r="AS5510" t="e">
        <f>INDEX(TextClassificationList[],MATCH(Sudan_News12[[#This Row],[text_classification_arabic3]],TextClassificationList[text_classification_arabic],0),1)</f>
        <v>#N/A</v>
      </c>
      <c r="AU5510" t="e">
        <f>INDEX(TextClassificationList[],MATCH(Sudan_News12[[#This Row],[text_classification_arabic4]],TextClassificationList[text_classification_arabic],0),1)</f>
        <v>#N/A</v>
      </c>
      <c r="AW5510" t="e">
        <f>INDEX(TextClassificationList[],MATCH(Sudan_News12[[#This Row],[text_classification_arabic5]],TextClassificationList[text_classification_arabic],0),1)</f>
        <v>#N/A</v>
      </c>
    </row>
    <row r="5511" spans="1:49" x14ac:dyDescent="0.2">
      <c r="A5511">
        <v>1.0666973210801357E+18</v>
      </c>
      <c r="B5511">
        <v>1.0626712552649892E+18</v>
      </c>
      <c r="C5511" t="s">
        <v>21111</v>
      </c>
      <c r="D5511" s="1">
        <v>43429</v>
      </c>
      <c r="E5511" s="2">
        <v>0.67863425925925924</v>
      </c>
      <c r="F5511">
        <v>200</v>
      </c>
      <c r="G5511">
        <v>1889611729</v>
      </c>
      <c r="H5511" t="s">
        <v>354</v>
      </c>
      <c r="I5511" t="s">
        <v>355</v>
      </c>
      <c r="J5511" t="s">
        <v>265</v>
      </c>
      <c r="K5511" t="s">
        <v>21112</v>
      </c>
      <c r="L5511" t="s">
        <v>266</v>
      </c>
      <c r="M5511" t="s">
        <v>267</v>
      </c>
      <c r="N5511" t="s">
        <v>267</v>
      </c>
      <c r="O5511" t="s">
        <v>267</v>
      </c>
      <c r="P5511">
        <v>0</v>
      </c>
      <c r="Q5511">
        <v>0</v>
      </c>
      <c r="R5511">
        <v>0</v>
      </c>
      <c r="S5511" t="s">
        <v>267</v>
      </c>
      <c r="T5511" t="s">
        <v>267</v>
      </c>
      <c r="U5511" t="s">
        <v>21113</v>
      </c>
      <c r="V5511" t="b">
        <v>0</v>
      </c>
      <c r="W5511" t="s">
        <v>265</v>
      </c>
      <c r="X5511">
        <v>0</v>
      </c>
      <c r="Y5511" t="s">
        <v>265</v>
      </c>
      <c r="Z5511" t="s">
        <v>265</v>
      </c>
      <c r="AA5511" t="s">
        <v>265</v>
      </c>
      <c r="AB5511" t="s">
        <v>265</v>
      </c>
      <c r="AC5511" t="s">
        <v>265</v>
      </c>
      <c r="AD5511" t="s">
        <v>265</v>
      </c>
      <c r="AE5511" t="s">
        <v>265</v>
      </c>
      <c r="AF5511" t="s">
        <v>21114</v>
      </c>
      <c r="AG5511" t="s">
        <v>265</v>
      </c>
      <c r="AH5511" t="s">
        <v>265</v>
      </c>
      <c r="AI5511" t="s">
        <v>265</v>
      </c>
      <c r="AJ5511" t="s">
        <v>265</v>
      </c>
      <c r="AL5511" t="str">
        <f>IF(Sudan_News12[[#This Row],[relevancy_classification_english]]="Relevant","مناسب",IF(Sudan_News12[[#This Row],[relevancy_classification_english]]="Relevant","عَرَضِيّ",""))</f>
        <v/>
      </c>
      <c r="AN5511" t="str">
        <f>IF(Sudan_News12[[#This Row],[sentiment_analysis_english]]="Negative","سلبي",IF(Sudan_News12[[#This Row],[sentiment_analysis_english]]="Neutral","حيادي",IF(Sudan_News12[[#This Row],[sentiment_analysis_english]]="Positive","إيجابي","")))</f>
        <v/>
      </c>
      <c r="AO5511" t="e">
        <f>INDEX(TextClassificationList[],MATCH(Sudan_News12[[#This Row],[text_classification_arabic]],TextClassificationList[text_classification_arabic],0),1)</f>
        <v>#N/A</v>
      </c>
      <c r="AQ5511" t="e">
        <f>INDEX(TextClassificationList[],MATCH(Sudan_News12[[#This Row],[text_classification_arabic2]],TextClassificationList[text_classification_arabic],0),1)</f>
        <v>#N/A</v>
      </c>
      <c r="AS5511" t="e">
        <f>INDEX(TextClassificationList[],MATCH(Sudan_News12[[#This Row],[text_classification_arabic3]],TextClassificationList[text_classification_arabic],0),1)</f>
        <v>#N/A</v>
      </c>
      <c r="AU5511" t="e">
        <f>INDEX(TextClassificationList[],MATCH(Sudan_News12[[#This Row],[text_classification_arabic4]],TextClassificationList[text_classification_arabic],0),1)</f>
        <v>#N/A</v>
      </c>
      <c r="AW5511" t="e">
        <f>INDEX(TextClassificationList[],MATCH(Sudan_News12[[#This Row],[text_classification_arabic5]],TextClassificationList[text_classification_arabic],0),1)</f>
        <v>#N/A</v>
      </c>
    </row>
    <row r="5512" spans="1:49" x14ac:dyDescent="0.2">
      <c r="A5512">
        <v>1.066697021803905E+18</v>
      </c>
      <c r="B5512">
        <v>1.0626712552649892E+18</v>
      </c>
      <c r="C5512" t="s">
        <v>21115</v>
      </c>
      <c r="D5512" s="1">
        <v>43429</v>
      </c>
      <c r="E5512" s="2">
        <v>0.67780092592592589</v>
      </c>
      <c r="F5512">
        <v>200</v>
      </c>
      <c r="G5512">
        <v>1889611729</v>
      </c>
      <c r="H5512" t="s">
        <v>354</v>
      </c>
      <c r="I5512" t="s">
        <v>355</v>
      </c>
      <c r="J5512" t="s">
        <v>265</v>
      </c>
      <c r="K5512" t="s">
        <v>21116</v>
      </c>
      <c r="L5512" t="s">
        <v>266</v>
      </c>
      <c r="M5512" t="s">
        <v>267</v>
      </c>
      <c r="N5512" t="s">
        <v>267</v>
      </c>
      <c r="O5512" t="s">
        <v>267</v>
      </c>
      <c r="P5512">
        <v>0</v>
      </c>
      <c r="Q5512">
        <v>1</v>
      </c>
      <c r="R5512">
        <v>0</v>
      </c>
      <c r="S5512" t="s">
        <v>267</v>
      </c>
      <c r="T5512" t="s">
        <v>267</v>
      </c>
      <c r="U5512" t="s">
        <v>21117</v>
      </c>
      <c r="V5512" t="b">
        <v>0</v>
      </c>
      <c r="W5512" t="s">
        <v>265</v>
      </c>
      <c r="X5512">
        <v>0</v>
      </c>
      <c r="Y5512" t="s">
        <v>265</v>
      </c>
      <c r="Z5512" t="s">
        <v>265</v>
      </c>
      <c r="AA5512" t="s">
        <v>265</v>
      </c>
      <c r="AB5512" t="s">
        <v>265</v>
      </c>
      <c r="AC5512" t="s">
        <v>265</v>
      </c>
      <c r="AD5512" t="s">
        <v>265</v>
      </c>
      <c r="AE5512" t="s">
        <v>265</v>
      </c>
      <c r="AF5512" t="s">
        <v>21118</v>
      </c>
      <c r="AG5512" t="s">
        <v>265</v>
      </c>
      <c r="AH5512" t="s">
        <v>265</v>
      </c>
      <c r="AI5512" t="s">
        <v>265</v>
      </c>
      <c r="AJ5512" t="s">
        <v>265</v>
      </c>
      <c r="AL5512" t="str">
        <f>IF(Sudan_News12[[#This Row],[relevancy_classification_english]]="Relevant","مناسب",IF(Sudan_News12[[#This Row],[relevancy_classification_english]]="Relevant","عَرَضِيّ",""))</f>
        <v/>
      </c>
      <c r="AN5512" t="str">
        <f>IF(Sudan_News12[[#This Row],[sentiment_analysis_english]]="Negative","سلبي",IF(Sudan_News12[[#This Row],[sentiment_analysis_english]]="Neutral","حيادي",IF(Sudan_News12[[#This Row],[sentiment_analysis_english]]="Positive","إيجابي","")))</f>
        <v/>
      </c>
      <c r="AO5512" t="e">
        <f>INDEX(TextClassificationList[],MATCH(Sudan_News12[[#This Row],[text_classification_arabic]],TextClassificationList[text_classification_arabic],0),1)</f>
        <v>#N/A</v>
      </c>
      <c r="AQ5512" t="e">
        <f>INDEX(TextClassificationList[],MATCH(Sudan_News12[[#This Row],[text_classification_arabic2]],TextClassificationList[text_classification_arabic],0),1)</f>
        <v>#N/A</v>
      </c>
      <c r="AS5512" t="e">
        <f>INDEX(TextClassificationList[],MATCH(Sudan_News12[[#This Row],[text_classification_arabic3]],TextClassificationList[text_classification_arabic],0),1)</f>
        <v>#N/A</v>
      </c>
      <c r="AU5512" t="e">
        <f>INDEX(TextClassificationList[],MATCH(Sudan_News12[[#This Row],[text_classification_arabic4]],TextClassificationList[text_classification_arabic],0),1)</f>
        <v>#N/A</v>
      </c>
      <c r="AW5512" t="e">
        <f>INDEX(TextClassificationList[],MATCH(Sudan_News12[[#This Row],[text_classification_arabic5]],TextClassificationList[text_classification_arabic],0),1)</f>
        <v>#N/A</v>
      </c>
    </row>
    <row r="5513" spans="1:49" x14ac:dyDescent="0.2">
      <c r="A5513">
        <v>1.0666964325713756E+18</v>
      </c>
      <c r="B5513">
        <v>1.0626712552649892E+18</v>
      </c>
      <c r="C5513" t="s">
        <v>21119</v>
      </c>
      <c r="D5513" s="1">
        <v>43429</v>
      </c>
      <c r="E5513" s="2">
        <v>0.67618055555555556</v>
      </c>
      <c r="F5513">
        <v>200</v>
      </c>
      <c r="G5513">
        <v>1889611729</v>
      </c>
      <c r="H5513" t="s">
        <v>354</v>
      </c>
      <c r="I5513" t="s">
        <v>355</v>
      </c>
      <c r="J5513" t="s">
        <v>265</v>
      </c>
      <c r="K5513" t="s">
        <v>21120</v>
      </c>
      <c r="L5513" t="s">
        <v>266</v>
      </c>
      <c r="M5513" t="s">
        <v>267</v>
      </c>
      <c r="N5513" t="s">
        <v>267</v>
      </c>
      <c r="O5513" t="s">
        <v>267</v>
      </c>
      <c r="P5513">
        <v>0</v>
      </c>
      <c r="Q5513">
        <v>0</v>
      </c>
      <c r="R5513">
        <v>0</v>
      </c>
      <c r="S5513" t="s">
        <v>267</v>
      </c>
      <c r="T5513" t="s">
        <v>267</v>
      </c>
      <c r="U5513" t="s">
        <v>21121</v>
      </c>
      <c r="V5513" t="b">
        <v>0</v>
      </c>
      <c r="W5513" t="s">
        <v>265</v>
      </c>
      <c r="X5513">
        <v>0</v>
      </c>
      <c r="Y5513" t="s">
        <v>265</v>
      </c>
      <c r="Z5513" t="s">
        <v>265</v>
      </c>
      <c r="AA5513" t="s">
        <v>265</v>
      </c>
      <c r="AB5513" t="s">
        <v>265</v>
      </c>
      <c r="AC5513" t="s">
        <v>265</v>
      </c>
      <c r="AD5513" t="s">
        <v>265</v>
      </c>
      <c r="AE5513" t="s">
        <v>265</v>
      </c>
      <c r="AF5513" t="s">
        <v>21122</v>
      </c>
      <c r="AG5513" t="s">
        <v>265</v>
      </c>
      <c r="AH5513" t="s">
        <v>265</v>
      </c>
      <c r="AI5513" t="s">
        <v>265</v>
      </c>
      <c r="AJ5513" t="s">
        <v>265</v>
      </c>
      <c r="AL5513" t="str">
        <f>IF(Sudan_News12[[#This Row],[relevancy_classification_english]]="Relevant","مناسب",IF(Sudan_News12[[#This Row],[relevancy_classification_english]]="Relevant","عَرَضِيّ",""))</f>
        <v/>
      </c>
      <c r="AN5513" t="str">
        <f>IF(Sudan_News12[[#This Row],[sentiment_analysis_english]]="Negative","سلبي",IF(Sudan_News12[[#This Row],[sentiment_analysis_english]]="Neutral","حيادي",IF(Sudan_News12[[#This Row],[sentiment_analysis_english]]="Positive","إيجابي","")))</f>
        <v/>
      </c>
      <c r="AO5513" t="e">
        <f>INDEX(TextClassificationList[],MATCH(Sudan_News12[[#This Row],[text_classification_arabic]],TextClassificationList[text_classification_arabic],0),1)</f>
        <v>#N/A</v>
      </c>
      <c r="AQ5513" t="e">
        <f>INDEX(TextClassificationList[],MATCH(Sudan_News12[[#This Row],[text_classification_arabic2]],TextClassificationList[text_classification_arabic],0),1)</f>
        <v>#N/A</v>
      </c>
      <c r="AS5513" t="e">
        <f>INDEX(TextClassificationList[],MATCH(Sudan_News12[[#This Row],[text_classification_arabic3]],TextClassificationList[text_classification_arabic],0),1)</f>
        <v>#N/A</v>
      </c>
      <c r="AU5513" t="e">
        <f>INDEX(TextClassificationList[],MATCH(Sudan_News12[[#This Row],[text_classification_arabic4]],TextClassificationList[text_classification_arabic],0),1)</f>
        <v>#N/A</v>
      </c>
      <c r="AW5513" t="e">
        <f>INDEX(TextClassificationList[],MATCH(Sudan_News12[[#This Row],[text_classification_arabic5]],TextClassificationList[text_classification_arabic],0),1)</f>
        <v>#N/A</v>
      </c>
    </row>
    <row r="5514" spans="1:49" x14ac:dyDescent="0.2">
      <c r="A5514">
        <v>1.0666947764545536E+18</v>
      </c>
      <c r="B5514">
        <v>1.0666947764545536E+18</v>
      </c>
      <c r="C5514" t="s">
        <v>21123</v>
      </c>
      <c r="D5514" s="1">
        <v>43429</v>
      </c>
      <c r="E5514" s="2">
        <v>0.67160879629629633</v>
      </c>
      <c r="F5514">
        <v>200</v>
      </c>
      <c r="G5514">
        <v>1889611729</v>
      </c>
      <c r="H5514" t="s">
        <v>354</v>
      </c>
      <c r="I5514" t="s">
        <v>355</v>
      </c>
      <c r="J5514" t="s">
        <v>265</v>
      </c>
      <c r="K5514" t="s">
        <v>21124</v>
      </c>
      <c r="L5514" t="s">
        <v>266</v>
      </c>
      <c r="M5514" t="s">
        <v>267</v>
      </c>
      <c r="N5514" t="s">
        <v>267</v>
      </c>
      <c r="O5514" t="s">
        <v>21125</v>
      </c>
      <c r="P5514">
        <v>0</v>
      </c>
      <c r="Q5514">
        <v>0</v>
      </c>
      <c r="R5514">
        <v>0</v>
      </c>
      <c r="S5514" t="s">
        <v>267</v>
      </c>
      <c r="T5514" t="s">
        <v>267</v>
      </c>
      <c r="U5514" t="s">
        <v>21126</v>
      </c>
      <c r="V5514" t="b">
        <v>0</v>
      </c>
      <c r="W5514" t="s">
        <v>265</v>
      </c>
      <c r="X5514">
        <v>1</v>
      </c>
      <c r="Y5514" t="s">
        <v>21127</v>
      </c>
      <c r="Z5514" t="s">
        <v>265</v>
      </c>
      <c r="AA5514" t="s">
        <v>265</v>
      </c>
      <c r="AB5514" t="s">
        <v>265</v>
      </c>
      <c r="AC5514" t="s">
        <v>265</v>
      </c>
      <c r="AD5514" t="s">
        <v>265</v>
      </c>
      <c r="AE5514" t="s">
        <v>265</v>
      </c>
      <c r="AF5514" t="s">
        <v>267</v>
      </c>
      <c r="AG5514" t="s">
        <v>265</v>
      </c>
      <c r="AH5514" t="s">
        <v>265</v>
      </c>
      <c r="AI5514" t="s">
        <v>265</v>
      </c>
      <c r="AJ5514" t="s">
        <v>265</v>
      </c>
      <c r="AL5514" t="str">
        <f>IF(Sudan_News12[[#This Row],[relevancy_classification_english]]="Relevant","مناسب",IF(Sudan_News12[[#This Row],[relevancy_classification_english]]="Relevant","عَرَضِيّ",""))</f>
        <v/>
      </c>
      <c r="AN5514" t="str">
        <f>IF(Sudan_News12[[#This Row],[sentiment_analysis_english]]="Negative","سلبي",IF(Sudan_News12[[#This Row],[sentiment_analysis_english]]="Neutral","حيادي",IF(Sudan_News12[[#This Row],[sentiment_analysis_english]]="Positive","إيجابي","")))</f>
        <v/>
      </c>
      <c r="AO5514" t="e">
        <f>INDEX(TextClassificationList[],MATCH(Sudan_News12[[#This Row],[text_classification_arabic]],TextClassificationList[text_classification_arabic],0),1)</f>
        <v>#N/A</v>
      </c>
      <c r="AQ5514" t="e">
        <f>INDEX(TextClassificationList[],MATCH(Sudan_News12[[#This Row],[text_classification_arabic2]],TextClassificationList[text_classification_arabic],0),1)</f>
        <v>#N/A</v>
      </c>
      <c r="AS5514" t="e">
        <f>INDEX(TextClassificationList[],MATCH(Sudan_News12[[#This Row],[text_classification_arabic3]],TextClassificationList[text_classification_arabic],0),1)</f>
        <v>#N/A</v>
      </c>
      <c r="AU5514" t="e">
        <f>INDEX(TextClassificationList[],MATCH(Sudan_News12[[#This Row],[text_classification_arabic4]],TextClassificationList[text_classification_arabic],0),1)</f>
        <v>#N/A</v>
      </c>
      <c r="AW5514" t="e">
        <f>INDEX(TextClassificationList[],MATCH(Sudan_News12[[#This Row],[text_classification_arabic5]],TextClassificationList[text_classification_arabic],0),1)</f>
        <v>#N/A</v>
      </c>
    </row>
    <row r="5515" spans="1:49" x14ac:dyDescent="0.2">
      <c r="A5515">
        <v>1.0666932316378644E+18</v>
      </c>
      <c r="B5515">
        <v>1.0626712552649892E+18</v>
      </c>
      <c r="C5515" t="s">
        <v>21128</v>
      </c>
      <c r="D5515" s="1">
        <v>43429</v>
      </c>
      <c r="E5515" s="2">
        <v>0.66734953703703703</v>
      </c>
      <c r="F5515">
        <v>200</v>
      </c>
      <c r="G5515">
        <v>1889611729</v>
      </c>
      <c r="H5515" t="s">
        <v>354</v>
      </c>
      <c r="I5515" t="s">
        <v>355</v>
      </c>
      <c r="J5515" t="s">
        <v>265</v>
      </c>
      <c r="K5515" t="s">
        <v>21129</v>
      </c>
      <c r="L5515" t="s">
        <v>266</v>
      </c>
      <c r="M5515" t="s">
        <v>267</v>
      </c>
      <c r="N5515" t="s">
        <v>267</v>
      </c>
      <c r="O5515" t="s">
        <v>267</v>
      </c>
      <c r="P5515">
        <v>0</v>
      </c>
      <c r="Q5515">
        <v>0</v>
      </c>
      <c r="R5515">
        <v>0</v>
      </c>
      <c r="S5515" t="s">
        <v>267</v>
      </c>
      <c r="T5515" t="s">
        <v>267</v>
      </c>
      <c r="U5515" t="s">
        <v>21130</v>
      </c>
      <c r="V5515" t="b">
        <v>0</v>
      </c>
      <c r="W5515" t="s">
        <v>265</v>
      </c>
      <c r="X5515">
        <v>0</v>
      </c>
      <c r="Y5515" t="s">
        <v>265</v>
      </c>
      <c r="Z5515" t="s">
        <v>265</v>
      </c>
      <c r="AA5515" t="s">
        <v>265</v>
      </c>
      <c r="AB5515" t="s">
        <v>265</v>
      </c>
      <c r="AC5515" t="s">
        <v>265</v>
      </c>
      <c r="AD5515" t="s">
        <v>265</v>
      </c>
      <c r="AE5515" t="s">
        <v>265</v>
      </c>
      <c r="AF5515" t="s">
        <v>21131</v>
      </c>
      <c r="AG5515" t="s">
        <v>265</v>
      </c>
      <c r="AH5515" t="s">
        <v>265</v>
      </c>
      <c r="AI5515" t="s">
        <v>265</v>
      </c>
      <c r="AJ5515" t="s">
        <v>265</v>
      </c>
      <c r="AL5515" t="str">
        <f>IF(Sudan_News12[[#This Row],[relevancy_classification_english]]="Relevant","مناسب",IF(Sudan_News12[[#This Row],[relevancy_classification_english]]="Relevant","عَرَضِيّ",""))</f>
        <v/>
      </c>
      <c r="AN5515" t="str">
        <f>IF(Sudan_News12[[#This Row],[sentiment_analysis_english]]="Negative","سلبي",IF(Sudan_News12[[#This Row],[sentiment_analysis_english]]="Neutral","حيادي",IF(Sudan_News12[[#This Row],[sentiment_analysis_english]]="Positive","إيجابي","")))</f>
        <v/>
      </c>
      <c r="AO5515" t="e">
        <f>INDEX(TextClassificationList[],MATCH(Sudan_News12[[#This Row],[text_classification_arabic]],TextClassificationList[text_classification_arabic],0),1)</f>
        <v>#N/A</v>
      </c>
      <c r="AQ5515" t="e">
        <f>INDEX(TextClassificationList[],MATCH(Sudan_News12[[#This Row],[text_classification_arabic2]],TextClassificationList[text_classification_arabic],0),1)</f>
        <v>#N/A</v>
      </c>
      <c r="AS5515" t="e">
        <f>INDEX(TextClassificationList[],MATCH(Sudan_News12[[#This Row],[text_classification_arabic3]],TextClassificationList[text_classification_arabic],0),1)</f>
        <v>#N/A</v>
      </c>
      <c r="AU5515" t="e">
        <f>INDEX(TextClassificationList[],MATCH(Sudan_News12[[#This Row],[text_classification_arabic4]],TextClassificationList[text_classification_arabic],0),1)</f>
        <v>#N/A</v>
      </c>
      <c r="AW5515" t="e">
        <f>INDEX(TextClassificationList[],MATCH(Sudan_News12[[#This Row],[text_classification_arabic5]],TextClassificationList[text_classification_arabic],0),1)</f>
        <v>#N/A</v>
      </c>
    </row>
    <row r="5516" spans="1:49" x14ac:dyDescent="0.2">
      <c r="A5516">
        <v>1.0666929630808556E+18</v>
      </c>
      <c r="B5516">
        <v>1.0626712552649892E+18</v>
      </c>
      <c r="C5516" t="s">
        <v>21132</v>
      </c>
      <c r="D5516" s="1">
        <v>43429</v>
      </c>
      <c r="E5516" s="2">
        <v>0.66660879629629632</v>
      </c>
      <c r="F5516">
        <v>200</v>
      </c>
      <c r="G5516">
        <v>1889611729</v>
      </c>
      <c r="H5516" t="s">
        <v>354</v>
      </c>
      <c r="I5516" t="s">
        <v>355</v>
      </c>
      <c r="J5516" t="s">
        <v>265</v>
      </c>
      <c r="K5516" t="s">
        <v>21133</v>
      </c>
      <c r="L5516" t="s">
        <v>266</v>
      </c>
      <c r="M5516" t="s">
        <v>267</v>
      </c>
      <c r="N5516" t="s">
        <v>267</v>
      </c>
      <c r="O5516" t="s">
        <v>267</v>
      </c>
      <c r="P5516">
        <v>0</v>
      </c>
      <c r="Q5516">
        <v>0</v>
      </c>
      <c r="R5516">
        <v>1</v>
      </c>
      <c r="S5516" t="s">
        <v>267</v>
      </c>
      <c r="T5516" t="s">
        <v>267</v>
      </c>
      <c r="U5516" t="s">
        <v>21134</v>
      </c>
      <c r="V5516" t="b">
        <v>0</v>
      </c>
      <c r="W5516" t="s">
        <v>265</v>
      </c>
      <c r="X5516">
        <v>0</v>
      </c>
      <c r="Y5516" t="s">
        <v>265</v>
      </c>
      <c r="Z5516" t="s">
        <v>265</v>
      </c>
      <c r="AA5516" t="s">
        <v>265</v>
      </c>
      <c r="AB5516" t="s">
        <v>265</v>
      </c>
      <c r="AC5516" t="s">
        <v>265</v>
      </c>
      <c r="AD5516" t="s">
        <v>265</v>
      </c>
      <c r="AE5516" t="s">
        <v>265</v>
      </c>
      <c r="AF5516" t="s">
        <v>21135</v>
      </c>
      <c r="AG5516" t="s">
        <v>265</v>
      </c>
      <c r="AH5516" t="s">
        <v>265</v>
      </c>
      <c r="AI5516" t="s">
        <v>265</v>
      </c>
      <c r="AJ5516" t="s">
        <v>265</v>
      </c>
      <c r="AL5516" t="str">
        <f>IF(Sudan_News12[[#This Row],[relevancy_classification_english]]="Relevant","مناسب",IF(Sudan_News12[[#This Row],[relevancy_classification_english]]="Relevant","عَرَضِيّ",""))</f>
        <v/>
      </c>
      <c r="AN5516" t="str">
        <f>IF(Sudan_News12[[#This Row],[sentiment_analysis_english]]="Negative","سلبي",IF(Sudan_News12[[#This Row],[sentiment_analysis_english]]="Neutral","حيادي",IF(Sudan_News12[[#This Row],[sentiment_analysis_english]]="Positive","إيجابي","")))</f>
        <v/>
      </c>
      <c r="AO5516" t="e">
        <f>INDEX(TextClassificationList[],MATCH(Sudan_News12[[#This Row],[text_classification_arabic]],TextClassificationList[text_classification_arabic],0),1)</f>
        <v>#N/A</v>
      </c>
      <c r="AQ5516" t="e">
        <f>INDEX(TextClassificationList[],MATCH(Sudan_News12[[#This Row],[text_classification_arabic2]],TextClassificationList[text_classification_arabic],0),1)</f>
        <v>#N/A</v>
      </c>
      <c r="AS5516" t="e">
        <f>INDEX(TextClassificationList[],MATCH(Sudan_News12[[#This Row],[text_classification_arabic3]],TextClassificationList[text_classification_arabic],0),1)</f>
        <v>#N/A</v>
      </c>
      <c r="AU5516" t="e">
        <f>INDEX(TextClassificationList[],MATCH(Sudan_News12[[#This Row],[text_classification_arabic4]],TextClassificationList[text_classification_arabic],0),1)</f>
        <v>#N/A</v>
      </c>
      <c r="AW5516" t="e">
        <f>INDEX(TextClassificationList[],MATCH(Sudan_News12[[#This Row],[text_classification_arabic5]],TextClassificationList[text_classification_arabic],0),1)</f>
        <v>#N/A</v>
      </c>
    </row>
    <row r="5517" spans="1:49" x14ac:dyDescent="0.2">
      <c r="A5517">
        <v>1.0666929230251745E+18</v>
      </c>
      <c r="B5517">
        <v>1.0626712552649892E+18</v>
      </c>
      <c r="C5517" t="s">
        <v>21136</v>
      </c>
      <c r="D5517" s="1">
        <v>43429</v>
      </c>
      <c r="E5517" s="2">
        <v>0.6664930555555556</v>
      </c>
      <c r="F5517">
        <v>200</v>
      </c>
      <c r="G5517">
        <v>1889611729</v>
      </c>
      <c r="H5517" t="s">
        <v>354</v>
      </c>
      <c r="I5517" t="s">
        <v>355</v>
      </c>
      <c r="J5517" t="s">
        <v>265</v>
      </c>
      <c r="K5517" t="s">
        <v>21137</v>
      </c>
      <c r="L5517" t="s">
        <v>266</v>
      </c>
      <c r="M5517" t="s">
        <v>267</v>
      </c>
      <c r="N5517" t="s">
        <v>267</v>
      </c>
      <c r="O5517" t="s">
        <v>267</v>
      </c>
      <c r="P5517">
        <v>0</v>
      </c>
      <c r="Q5517">
        <v>0</v>
      </c>
      <c r="R5517">
        <v>0</v>
      </c>
      <c r="S5517" t="s">
        <v>267</v>
      </c>
      <c r="T5517" t="s">
        <v>267</v>
      </c>
      <c r="U5517" t="s">
        <v>21138</v>
      </c>
      <c r="V5517" t="b">
        <v>0</v>
      </c>
      <c r="W5517" t="s">
        <v>265</v>
      </c>
      <c r="X5517">
        <v>0</v>
      </c>
      <c r="Y5517" t="s">
        <v>265</v>
      </c>
      <c r="Z5517" t="s">
        <v>265</v>
      </c>
      <c r="AA5517" t="s">
        <v>265</v>
      </c>
      <c r="AB5517" t="s">
        <v>265</v>
      </c>
      <c r="AC5517" t="s">
        <v>265</v>
      </c>
      <c r="AD5517" t="s">
        <v>265</v>
      </c>
      <c r="AE5517" t="s">
        <v>265</v>
      </c>
      <c r="AF5517" t="s">
        <v>21135</v>
      </c>
      <c r="AG5517" t="s">
        <v>265</v>
      </c>
      <c r="AH5517" t="s">
        <v>265</v>
      </c>
      <c r="AI5517" t="s">
        <v>265</v>
      </c>
      <c r="AJ5517" t="s">
        <v>265</v>
      </c>
      <c r="AL5517" t="str">
        <f>IF(Sudan_News12[[#This Row],[relevancy_classification_english]]="Relevant","مناسب",IF(Sudan_News12[[#This Row],[relevancy_classification_english]]="Relevant","عَرَضِيّ",""))</f>
        <v/>
      </c>
      <c r="AN5517" t="str">
        <f>IF(Sudan_News12[[#This Row],[sentiment_analysis_english]]="Negative","سلبي",IF(Sudan_News12[[#This Row],[sentiment_analysis_english]]="Neutral","حيادي",IF(Sudan_News12[[#This Row],[sentiment_analysis_english]]="Positive","إيجابي","")))</f>
        <v/>
      </c>
      <c r="AO5517" t="e">
        <f>INDEX(TextClassificationList[],MATCH(Sudan_News12[[#This Row],[text_classification_arabic]],TextClassificationList[text_classification_arabic],0),1)</f>
        <v>#N/A</v>
      </c>
      <c r="AQ5517" t="e">
        <f>INDEX(TextClassificationList[],MATCH(Sudan_News12[[#This Row],[text_classification_arabic2]],TextClassificationList[text_classification_arabic],0),1)</f>
        <v>#N/A</v>
      </c>
      <c r="AS5517" t="e">
        <f>INDEX(TextClassificationList[],MATCH(Sudan_News12[[#This Row],[text_classification_arabic3]],TextClassificationList[text_classification_arabic],0),1)</f>
        <v>#N/A</v>
      </c>
      <c r="AU5517" t="e">
        <f>INDEX(TextClassificationList[],MATCH(Sudan_News12[[#This Row],[text_classification_arabic4]],TextClassificationList[text_classification_arabic],0),1)</f>
        <v>#N/A</v>
      </c>
      <c r="AW5517" t="e">
        <f>INDEX(TextClassificationList[],MATCH(Sudan_News12[[#This Row],[text_classification_arabic5]],TextClassificationList[text_classification_arabic],0),1)</f>
        <v>#N/A</v>
      </c>
    </row>
    <row r="5518" spans="1:49" x14ac:dyDescent="0.2">
      <c r="A5518">
        <v>1.0666883618790195E+18</v>
      </c>
      <c r="B5518">
        <v>1.0626712552649892E+18</v>
      </c>
      <c r="C5518" t="s">
        <v>21139</v>
      </c>
      <c r="D5518" s="1">
        <v>43429</v>
      </c>
      <c r="E5518" s="2">
        <v>0.65391203703703704</v>
      </c>
      <c r="F5518">
        <v>200</v>
      </c>
      <c r="G5518">
        <v>1889611729</v>
      </c>
      <c r="H5518" t="s">
        <v>354</v>
      </c>
      <c r="I5518" t="s">
        <v>355</v>
      </c>
      <c r="J5518" t="s">
        <v>265</v>
      </c>
      <c r="K5518" t="s">
        <v>21140</v>
      </c>
      <c r="L5518" t="s">
        <v>266</v>
      </c>
      <c r="M5518" t="s">
        <v>267</v>
      </c>
      <c r="N5518" t="s">
        <v>267</v>
      </c>
      <c r="O5518" t="s">
        <v>267</v>
      </c>
      <c r="P5518">
        <v>0</v>
      </c>
      <c r="Q5518">
        <v>0</v>
      </c>
      <c r="R5518">
        <v>0</v>
      </c>
      <c r="S5518" t="s">
        <v>267</v>
      </c>
      <c r="T5518" t="s">
        <v>267</v>
      </c>
      <c r="U5518" t="s">
        <v>21141</v>
      </c>
      <c r="V5518" t="b">
        <v>0</v>
      </c>
      <c r="W5518" t="s">
        <v>265</v>
      </c>
      <c r="X5518">
        <v>0</v>
      </c>
      <c r="Y5518" t="s">
        <v>265</v>
      </c>
      <c r="Z5518" t="s">
        <v>265</v>
      </c>
      <c r="AA5518" t="s">
        <v>265</v>
      </c>
      <c r="AB5518" t="s">
        <v>265</v>
      </c>
      <c r="AC5518" t="s">
        <v>265</v>
      </c>
      <c r="AD5518" t="s">
        <v>265</v>
      </c>
      <c r="AE5518" t="s">
        <v>265</v>
      </c>
      <c r="AF5518" t="s">
        <v>21142</v>
      </c>
      <c r="AG5518" t="s">
        <v>265</v>
      </c>
      <c r="AH5518" t="s">
        <v>265</v>
      </c>
      <c r="AI5518" t="s">
        <v>265</v>
      </c>
      <c r="AJ5518" t="s">
        <v>265</v>
      </c>
      <c r="AL5518" t="str">
        <f>IF(Sudan_News12[[#This Row],[relevancy_classification_english]]="Relevant","مناسب",IF(Sudan_News12[[#This Row],[relevancy_classification_english]]="Relevant","عَرَضِيّ",""))</f>
        <v/>
      </c>
      <c r="AN5518" t="str">
        <f>IF(Sudan_News12[[#This Row],[sentiment_analysis_english]]="Negative","سلبي",IF(Sudan_News12[[#This Row],[sentiment_analysis_english]]="Neutral","حيادي",IF(Sudan_News12[[#This Row],[sentiment_analysis_english]]="Positive","إيجابي","")))</f>
        <v/>
      </c>
      <c r="AO5518" t="e">
        <f>INDEX(TextClassificationList[],MATCH(Sudan_News12[[#This Row],[text_classification_arabic]],TextClassificationList[text_classification_arabic],0),1)</f>
        <v>#N/A</v>
      </c>
      <c r="AQ5518" t="e">
        <f>INDEX(TextClassificationList[],MATCH(Sudan_News12[[#This Row],[text_classification_arabic2]],TextClassificationList[text_classification_arabic],0),1)</f>
        <v>#N/A</v>
      </c>
      <c r="AS5518" t="e">
        <f>INDEX(TextClassificationList[],MATCH(Sudan_News12[[#This Row],[text_classification_arabic3]],TextClassificationList[text_classification_arabic],0),1)</f>
        <v>#N/A</v>
      </c>
      <c r="AU5518" t="e">
        <f>INDEX(TextClassificationList[],MATCH(Sudan_News12[[#This Row],[text_classification_arabic4]],TextClassificationList[text_classification_arabic],0),1)</f>
        <v>#N/A</v>
      </c>
      <c r="AW5518" t="e">
        <f>INDEX(TextClassificationList[],MATCH(Sudan_News12[[#This Row],[text_classification_arabic5]],TextClassificationList[text_classification_arabic],0),1)</f>
        <v>#N/A</v>
      </c>
    </row>
    <row r="5519" spans="1:49" x14ac:dyDescent="0.2">
      <c r="A5519">
        <v>1.0666881659127357E+18</v>
      </c>
      <c r="B5519">
        <v>1.0626712552649892E+18</v>
      </c>
      <c r="C5519" t="s">
        <v>21143</v>
      </c>
      <c r="D5519" s="1">
        <v>43429</v>
      </c>
      <c r="E5519" s="2">
        <v>0.65336805555555555</v>
      </c>
      <c r="F5519">
        <v>200</v>
      </c>
      <c r="G5519">
        <v>1889611729</v>
      </c>
      <c r="H5519" t="s">
        <v>354</v>
      </c>
      <c r="I5519" t="s">
        <v>355</v>
      </c>
      <c r="J5519" t="s">
        <v>265</v>
      </c>
      <c r="K5519" t="s">
        <v>21144</v>
      </c>
      <c r="L5519" t="s">
        <v>266</v>
      </c>
      <c r="M5519" t="s">
        <v>267</v>
      </c>
      <c r="N5519" t="s">
        <v>267</v>
      </c>
      <c r="O5519" t="s">
        <v>267</v>
      </c>
      <c r="P5519">
        <v>0</v>
      </c>
      <c r="Q5519">
        <v>0</v>
      </c>
      <c r="R5519">
        <v>0</v>
      </c>
      <c r="S5519" t="s">
        <v>267</v>
      </c>
      <c r="T5519" t="s">
        <v>267</v>
      </c>
      <c r="U5519" t="s">
        <v>21145</v>
      </c>
      <c r="V5519" t="b">
        <v>0</v>
      </c>
      <c r="W5519" t="s">
        <v>265</v>
      </c>
      <c r="X5519">
        <v>0</v>
      </c>
      <c r="Y5519" t="s">
        <v>265</v>
      </c>
      <c r="Z5519" t="s">
        <v>265</v>
      </c>
      <c r="AA5519" t="s">
        <v>265</v>
      </c>
      <c r="AB5519" t="s">
        <v>265</v>
      </c>
      <c r="AC5519" t="s">
        <v>265</v>
      </c>
      <c r="AD5519" t="s">
        <v>265</v>
      </c>
      <c r="AE5519" t="s">
        <v>265</v>
      </c>
      <c r="AF5519" t="s">
        <v>21146</v>
      </c>
      <c r="AG5519" t="s">
        <v>265</v>
      </c>
      <c r="AH5519" t="s">
        <v>265</v>
      </c>
      <c r="AI5519" t="s">
        <v>265</v>
      </c>
      <c r="AJ5519" t="s">
        <v>265</v>
      </c>
      <c r="AL5519" t="str">
        <f>IF(Sudan_News12[[#This Row],[relevancy_classification_english]]="Relevant","مناسب",IF(Sudan_News12[[#This Row],[relevancy_classification_english]]="Relevant","عَرَضِيّ",""))</f>
        <v/>
      </c>
      <c r="AN5519" t="str">
        <f>IF(Sudan_News12[[#This Row],[sentiment_analysis_english]]="Negative","سلبي",IF(Sudan_News12[[#This Row],[sentiment_analysis_english]]="Neutral","حيادي",IF(Sudan_News12[[#This Row],[sentiment_analysis_english]]="Positive","إيجابي","")))</f>
        <v/>
      </c>
      <c r="AO5519" t="e">
        <f>INDEX(TextClassificationList[],MATCH(Sudan_News12[[#This Row],[text_classification_arabic]],TextClassificationList[text_classification_arabic],0),1)</f>
        <v>#N/A</v>
      </c>
      <c r="AQ5519" t="e">
        <f>INDEX(TextClassificationList[],MATCH(Sudan_News12[[#This Row],[text_classification_arabic2]],TextClassificationList[text_classification_arabic],0),1)</f>
        <v>#N/A</v>
      </c>
      <c r="AS5519" t="e">
        <f>INDEX(TextClassificationList[],MATCH(Sudan_News12[[#This Row],[text_classification_arabic3]],TextClassificationList[text_classification_arabic],0),1)</f>
        <v>#N/A</v>
      </c>
      <c r="AU5519" t="e">
        <f>INDEX(TextClassificationList[],MATCH(Sudan_News12[[#This Row],[text_classification_arabic4]],TextClassificationList[text_classification_arabic],0),1)</f>
        <v>#N/A</v>
      </c>
      <c r="AW5519" t="e">
        <f>INDEX(TextClassificationList[],MATCH(Sudan_News12[[#This Row],[text_classification_arabic5]],TextClassificationList[text_classification_arabic],0),1)</f>
        <v>#N/A</v>
      </c>
    </row>
    <row r="5520" spans="1:49" x14ac:dyDescent="0.2">
      <c r="A5520">
        <v>1.0666758917769544E+18</v>
      </c>
      <c r="B5520">
        <v>1.0666723371588403E+18</v>
      </c>
      <c r="C5520" t="s">
        <v>21147</v>
      </c>
      <c r="D5520" s="1">
        <v>43429</v>
      </c>
      <c r="E5520" s="2">
        <v>0.61950231481481477</v>
      </c>
      <c r="F5520">
        <v>200</v>
      </c>
      <c r="G5520">
        <v>1889611729</v>
      </c>
      <c r="H5520" t="s">
        <v>354</v>
      </c>
      <c r="I5520" t="s">
        <v>355</v>
      </c>
      <c r="J5520" t="s">
        <v>265</v>
      </c>
      <c r="K5520" t="s">
        <v>21148</v>
      </c>
      <c r="L5520" t="s">
        <v>266</v>
      </c>
      <c r="M5520" t="s">
        <v>267</v>
      </c>
      <c r="N5520" t="s">
        <v>267</v>
      </c>
      <c r="O5520" t="s">
        <v>267</v>
      </c>
      <c r="P5520">
        <v>0</v>
      </c>
      <c r="Q5520">
        <v>0</v>
      </c>
      <c r="R5520">
        <v>1</v>
      </c>
      <c r="S5520" t="s">
        <v>267</v>
      </c>
      <c r="T5520" t="s">
        <v>267</v>
      </c>
      <c r="U5520" t="s">
        <v>21149</v>
      </c>
      <c r="V5520" t="b">
        <v>0</v>
      </c>
      <c r="W5520" t="s">
        <v>265</v>
      </c>
      <c r="X5520">
        <v>0</v>
      </c>
      <c r="Y5520" t="s">
        <v>265</v>
      </c>
      <c r="Z5520" t="s">
        <v>265</v>
      </c>
      <c r="AA5520" t="s">
        <v>265</v>
      </c>
      <c r="AB5520" t="s">
        <v>265</v>
      </c>
      <c r="AC5520" t="s">
        <v>265</v>
      </c>
      <c r="AD5520" t="s">
        <v>265</v>
      </c>
      <c r="AE5520" t="s">
        <v>265</v>
      </c>
      <c r="AF5520" t="s">
        <v>21150</v>
      </c>
      <c r="AG5520" t="s">
        <v>265</v>
      </c>
      <c r="AH5520" t="s">
        <v>265</v>
      </c>
      <c r="AI5520" t="s">
        <v>265</v>
      </c>
      <c r="AJ5520" t="s">
        <v>265</v>
      </c>
      <c r="AL5520" t="str">
        <f>IF(Sudan_News12[[#This Row],[relevancy_classification_english]]="Relevant","مناسب",IF(Sudan_News12[[#This Row],[relevancy_classification_english]]="Relevant","عَرَضِيّ",""))</f>
        <v/>
      </c>
      <c r="AN5520" t="str">
        <f>IF(Sudan_News12[[#This Row],[sentiment_analysis_english]]="Negative","سلبي",IF(Sudan_News12[[#This Row],[sentiment_analysis_english]]="Neutral","حيادي",IF(Sudan_News12[[#This Row],[sentiment_analysis_english]]="Positive","إيجابي","")))</f>
        <v/>
      </c>
      <c r="AO5520" t="e">
        <f>INDEX(TextClassificationList[],MATCH(Sudan_News12[[#This Row],[text_classification_arabic]],TextClassificationList[text_classification_arabic],0),1)</f>
        <v>#N/A</v>
      </c>
      <c r="AQ5520" t="e">
        <f>INDEX(TextClassificationList[],MATCH(Sudan_News12[[#This Row],[text_classification_arabic2]],TextClassificationList[text_classification_arabic],0),1)</f>
        <v>#N/A</v>
      </c>
      <c r="AS5520" t="e">
        <f>INDEX(TextClassificationList[],MATCH(Sudan_News12[[#This Row],[text_classification_arabic3]],TextClassificationList[text_classification_arabic],0),1)</f>
        <v>#N/A</v>
      </c>
      <c r="AU5520" t="e">
        <f>INDEX(TextClassificationList[],MATCH(Sudan_News12[[#This Row],[text_classification_arabic4]],TextClassificationList[text_classification_arabic],0),1)</f>
        <v>#N/A</v>
      </c>
      <c r="AW5520" t="e">
        <f>INDEX(TextClassificationList[],MATCH(Sudan_News12[[#This Row],[text_classification_arabic5]],TextClassificationList[text_classification_arabic],0),1)</f>
        <v>#N/A</v>
      </c>
    </row>
    <row r="5521" spans="1:49" x14ac:dyDescent="0.2">
      <c r="A5521">
        <v>1.0666754726527918E+18</v>
      </c>
      <c r="B5521">
        <v>1.0666723371588403E+18</v>
      </c>
      <c r="C5521" t="s">
        <v>21151</v>
      </c>
      <c r="D5521" s="1">
        <v>43429</v>
      </c>
      <c r="E5521" s="2">
        <v>0.61834490740740744</v>
      </c>
      <c r="F5521">
        <v>200</v>
      </c>
      <c r="G5521">
        <v>1889611729</v>
      </c>
      <c r="H5521" t="s">
        <v>354</v>
      </c>
      <c r="I5521" t="s">
        <v>355</v>
      </c>
      <c r="J5521" t="s">
        <v>265</v>
      </c>
      <c r="K5521" t="s">
        <v>21152</v>
      </c>
      <c r="L5521" t="s">
        <v>266</v>
      </c>
      <c r="M5521" t="s">
        <v>267</v>
      </c>
      <c r="N5521" t="s">
        <v>267</v>
      </c>
      <c r="O5521" t="s">
        <v>267</v>
      </c>
      <c r="P5521">
        <v>0</v>
      </c>
      <c r="Q5521">
        <v>1</v>
      </c>
      <c r="R5521">
        <v>0</v>
      </c>
      <c r="S5521" t="s">
        <v>267</v>
      </c>
      <c r="T5521" t="s">
        <v>267</v>
      </c>
      <c r="U5521" t="s">
        <v>21153</v>
      </c>
      <c r="V5521" t="b">
        <v>0</v>
      </c>
      <c r="W5521" t="s">
        <v>265</v>
      </c>
      <c r="X5521">
        <v>0</v>
      </c>
      <c r="Y5521" t="s">
        <v>265</v>
      </c>
      <c r="Z5521" t="s">
        <v>265</v>
      </c>
      <c r="AA5521" t="s">
        <v>265</v>
      </c>
      <c r="AB5521" t="s">
        <v>265</v>
      </c>
      <c r="AC5521" t="s">
        <v>265</v>
      </c>
      <c r="AD5521" t="s">
        <v>265</v>
      </c>
      <c r="AE5521" t="s">
        <v>265</v>
      </c>
      <c r="AF5521" t="s">
        <v>21154</v>
      </c>
      <c r="AG5521" t="s">
        <v>265</v>
      </c>
      <c r="AH5521" t="s">
        <v>265</v>
      </c>
      <c r="AI5521" t="s">
        <v>265</v>
      </c>
      <c r="AJ5521" t="s">
        <v>265</v>
      </c>
      <c r="AL5521" t="str">
        <f>IF(Sudan_News12[[#This Row],[relevancy_classification_english]]="Relevant","مناسب",IF(Sudan_News12[[#This Row],[relevancy_classification_english]]="Relevant","عَرَضِيّ",""))</f>
        <v/>
      </c>
      <c r="AN5521" t="str">
        <f>IF(Sudan_News12[[#This Row],[sentiment_analysis_english]]="Negative","سلبي",IF(Sudan_News12[[#This Row],[sentiment_analysis_english]]="Neutral","حيادي",IF(Sudan_News12[[#This Row],[sentiment_analysis_english]]="Positive","إيجابي","")))</f>
        <v/>
      </c>
      <c r="AO5521" t="e">
        <f>INDEX(TextClassificationList[],MATCH(Sudan_News12[[#This Row],[text_classification_arabic]],TextClassificationList[text_classification_arabic],0),1)</f>
        <v>#N/A</v>
      </c>
      <c r="AQ5521" t="e">
        <f>INDEX(TextClassificationList[],MATCH(Sudan_News12[[#This Row],[text_classification_arabic2]],TextClassificationList[text_classification_arabic],0),1)</f>
        <v>#N/A</v>
      </c>
      <c r="AS5521" t="e">
        <f>INDEX(TextClassificationList[],MATCH(Sudan_News12[[#This Row],[text_classification_arabic3]],TextClassificationList[text_classification_arabic],0),1)</f>
        <v>#N/A</v>
      </c>
      <c r="AU5521" t="e">
        <f>INDEX(TextClassificationList[],MATCH(Sudan_News12[[#This Row],[text_classification_arabic4]],TextClassificationList[text_classification_arabic],0),1)</f>
        <v>#N/A</v>
      </c>
      <c r="AW5521" t="e">
        <f>INDEX(TextClassificationList[],MATCH(Sudan_News12[[#This Row],[text_classification_arabic5]],TextClassificationList[text_classification_arabic],0),1)</f>
        <v>#N/A</v>
      </c>
    </row>
    <row r="5522" spans="1:49" x14ac:dyDescent="0.2">
      <c r="A5522">
        <v>1.0666740424118641E+18</v>
      </c>
      <c r="B5522">
        <v>1.0666740424118641E+18</v>
      </c>
      <c r="C5522" t="s">
        <v>21155</v>
      </c>
      <c r="D5522" s="1">
        <v>43429</v>
      </c>
      <c r="E5522" s="2">
        <v>0.61439814814814819</v>
      </c>
      <c r="F5522">
        <v>200</v>
      </c>
      <c r="G5522">
        <v>1889611729</v>
      </c>
      <c r="H5522" t="s">
        <v>354</v>
      </c>
      <c r="I5522" t="s">
        <v>355</v>
      </c>
      <c r="J5522" t="s">
        <v>265</v>
      </c>
      <c r="K5522" t="s">
        <v>21156</v>
      </c>
      <c r="L5522" t="s">
        <v>266</v>
      </c>
      <c r="M5522" t="s">
        <v>267</v>
      </c>
      <c r="N5522" t="s">
        <v>267</v>
      </c>
      <c r="O5522" t="s">
        <v>267</v>
      </c>
      <c r="P5522">
        <v>0</v>
      </c>
      <c r="Q5522">
        <v>5</v>
      </c>
      <c r="R5522">
        <v>2</v>
      </c>
      <c r="S5522" t="s">
        <v>21157</v>
      </c>
      <c r="T5522" t="s">
        <v>267</v>
      </c>
      <c r="U5522" t="s">
        <v>21158</v>
      </c>
      <c r="V5522" t="b">
        <v>0</v>
      </c>
      <c r="W5522" t="s">
        <v>265</v>
      </c>
      <c r="X5522">
        <v>0</v>
      </c>
      <c r="Y5522" t="s">
        <v>265</v>
      </c>
      <c r="Z5522" t="s">
        <v>265</v>
      </c>
      <c r="AA5522" t="s">
        <v>265</v>
      </c>
      <c r="AB5522" t="s">
        <v>265</v>
      </c>
      <c r="AC5522" t="s">
        <v>265</v>
      </c>
      <c r="AD5522" t="s">
        <v>265</v>
      </c>
      <c r="AE5522" t="s">
        <v>265</v>
      </c>
      <c r="AF5522" t="s">
        <v>267</v>
      </c>
      <c r="AG5522" t="s">
        <v>265</v>
      </c>
      <c r="AH5522" t="s">
        <v>265</v>
      </c>
      <c r="AI5522" t="s">
        <v>265</v>
      </c>
      <c r="AJ5522" t="s">
        <v>265</v>
      </c>
      <c r="AL5522" t="str">
        <f>IF(Sudan_News12[[#This Row],[relevancy_classification_english]]="Relevant","مناسب",IF(Sudan_News12[[#This Row],[relevancy_classification_english]]="Relevant","عَرَضِيّ",""))</f>
        <v/>
      </c>
      <c r="AN5522" t="str">
        <f>IF(Sudan_News12[[#This Row],[sentiment_analysis_english]]="Negative","سلبي",IF(Sudan_News12[[#This Row],[sentiment_analysis_english]]="Neutral","حيادي",IF(Sudan_News12[[#This Row],[sentiment_analysis_english]]="Positive","إيجابي","")))</f>
        <v/>
      </c>
      <c r="AO5522" t="e">
        <f>INDEX(TextClassificationList[],MATCH(Sudan_News12[[#This Row],[text_classification_arabic]],TextClassificationList[text_classification_arabic],0),1)</f>
        <v>#N/A</v>
      </c>
      <c r="AQ5522" t="e">
        <f>INDEX(TextClassificationList[],MATCH(Sudan_News12[[#This Row],[text_classification_arabic2]],TextClassificationList[text_classification_arabic],0),1)</f>
        <v>#N/A</v>
      </c>
      <c r="AS5522" t="e">
        <f>INDEX(TextClassificationList[],MATCH(Sudan_News12[[#This Row],[text_classification_arabic3]],TextClassificationList[text_classification_arabic],0),1)</f>
        <v>#N/A</v>
      </c>
      <c r="AU5522" t="e">
        <f>INDEX(TextClassificationList[],MATCH(Sudan_News12[[#This Row],[text_classification_arabic4]],TextClassificationList[text_classification_arabic],0),1)</f>
        <v>#N/A</v>
      </c>
      <c r="AW5522" t="e">
        <f>INDEX(TextClassificationList[],MATCH(Sudan_News12[[#This Row],[text_classification_arabic5]],TextClassificationList[text_classification_arabic],0),1)</f>
        <v>#N/A</v>
      </c>
    </row>
    <row r="5523" spans="1:49" x14ac:dyDescent="0.2">
      <c r="A5523">
        <v>1.0666729738416865E+18</v>
      </c>
      <c r="B5523">
        <v>1.0666723371588403E+18</v>
      </c>
      <c r="C5523" t="s">
        <v>21159</v>
      </c>
      <c r="D5523" s="1">
        <v>43429</v>
      </c>
      <c r="E5523" s="2">
        <v>0.61144675925925929</v>
      </c>
      <c r="F5523">
        <v>200</v>
      </c>
      <c r="G5523">
        <v>1889611729</v>
      </c>
      <c r="H5523" t="s">
        <v>354</v>
      </c>
      <c r="I5523" t="s">
        <v>355</v>
      </c>
      <c r="J5523" t="s">
        <v>265</v>
      </c>
      <c r="K5523" t="s">
        <v>21160</v>
      </c>
      <c r="L5523" t="s">
        <v>266</v>
      </c>
      <c r="M5523" t="s">
        <v>267</v>
      </c>
      <c r="N5523" t="s">
        <v>267</v>
      </c>
      <c r="O5523" t="s">
        <v>267</v>
      </c>
      <c r="P5523">
        <v>4</v>
      </c>
      <c r="Q5523">
        <v>3</v>
      </c>
      <c r="R5523">
        <v>5</v>
      </c>
      <c r="S5523" t="s">
        <v>267</v>
      </c>
      <c r="T5523" t="s">
        <v>267</v>
      </c>
      <c r="U5523" t="s">
        <v>21161</v>
      </c>
      <c r="V5523" t="b">
        <v>0</v>
      </c>
      <c r="W5523" t="s">
        <v>265</v>
      </c>
      <c r="X5523">
        <v>0</v>
      </c>
      <c r="Y5523" t="s">
        <v>265</v>
      </c>
      <c r="Z5523" t="s">
        <v>265</v>
      </c>
      <c r="AA5523" t="s">
        <v>265</v>
      </c>
      <c r="AB5523" t="s">
        <v>265</v>
      </c>
      <c r="AC5523" t="s">
        <v>265</v>
      </c>
      <c r="AD5523" t="s">
        <v>265</v>
      </c>
      <c r="AE5523" t="s">
        <v>265</v>
      </c>
      <c r="AF5523" t="s">
        <v>21150</v>
      </c>
      <c r="AG5523" t="s">
        <v>265</v>
      </c>
      <c r="AH5523" t="s">
        <v>265</v>
      </c>
      <c r="AI5523" t="s">
        <v>265</v>
      </c>
      <c r="AJ5523" t="s">
        <v>265</v>
      </c>
      <c r="AL5523" t="str">
        <f>IF(Sudan_News12[[#This Row],[relevancy_classification_english]]="Relevant","مناسب",IF(Sudan_News12[[#This Row],[relevancy_classification_english]]="Relevant","عَرَضِيّ",""))</f>
        <v/>
      </c>
      <c r="AN5523" t="str">
        <f>IF(Sudan_News12[[#This Row],[sentiment_analysis_english]]="Negative","سلبي",IF(Sudan_News12[[#This Row],[sentiment_analysis_english]]="Neutral","حيادي",IF(Sudan_News12[[#This Row],[sentiment_analysis_english]]="Positive","إيجابي","")))</f>
        <v/>
      </c>
      <c r="AO5523" t="e">
        <f>INDEX(TextClassificationList[],MATCH(Sudan_News12[[#This Row],[text_classification_arabic]],TextClassificationList[text_classification_arabic],0),1)</f>
        <v>#N/A</v>
      </c>
      <c r="AQ5523" t="e">
        <f>INDEX(TextClassificationList[],MATCH(Sudan_News12[[#This Row],[text_classification_arabic2]],TextClassificationList[text_classification_arabic],0),1)</f>
        <v>#N/A</v>
      </c>
      <c r="AS5523" t="e">
        <f>INDEX(TextClassificationList[],MATCH(Sudan_News12[[#This Row],[text_classification_arabic3]],TextClassificationList[text_classification_arabic],0),1)</f>
        <v>#N/A</v>
      </c>
      <c r="AU5523" t="e">
        <f>INDEX(TextClassificationList[],MATCH(Sudan_News12[[#This Row],[text_classification_arabic4]],TextClassificationList[text_classification_arabic],0),1)</f>
        <v>#N/A</v>
      </c>
      <c r="AW5523" t="e">
        <f>INDEX(TextClassificationList[],MATCH(Sudan_News12[[#This Row],[text_classification_arabic5]],TextClassificationList[text_classification_arabic],0),1)</f>
        <v>#N/A</v>
      </c>
    </row>
    <row r="5524" spans="1:49" x14ac:dyDescent="0.2">
      <c r="A5524">
        <v>1.066667206501634E+18</v>
      </c>
      <c r="B5524">
        <v>1.066667206501634E+18</v>
      </c>
      <c r="C5524" t="s">
        <v>21162</v>
      </c>
      <c r="D5524" s="1">
        <v>43429</v>
      </c>
      <c r="E5524" s="2">
        <v>0.59553240740740743</v>
      </c>
      <c r="F5524">
        <v>200</v>
      </c>
      <c r="G5524">
        <v>1889611729</v>
      </c>
      <c r="H5524" t="s">
        <v>354</v>
      </c>
      <c r="I5524" t="s">
        <v>355</v>
      </c>
      <c r="J5524" t="s">
        <v>265</v>
      </c>
      <c r="K5524" t="s">
        <v>21163</v>
      </c>
      <c r="L5524" t="s">
        <v>266</v>
      </c>
      <c r="M5524" t="s">
        <v>267</v>
      </c>
      <c r="N5524" t="s">
        <v>267</v>
      </c>
      <c r="O5524" t="s">
        <v>267</v>
      </c>
      <c r="P5524">
        <v>0</v>
      </c>
      <c r="Q5524">
        <v>0</v>
      </c>
      <c r="R5524">
        <v>0</v>
      </c>
      <c r="S5524" t="s">
        <v>267</v>
      </c>
      <c r="T5524" t="s">
        <v>267</v>
      </c>
      <c r="U5524" t="s">
        <v>21164</v>
      </c>
      <c r="V5524" t="b">
        <v>0</v>
      </c>
      <c r="W5524" t="s">
        <v>21165</v>
      </c>
      <c r="X5524">
        <v>0</v>
      </c>
      <c r="Y5524" t="s">
        <v>265</v>
      </c>
      <c r="Z5524" t="s">
        <v>265</v>
      </c>
      <c r="AA5524" t="s">
        <v>265</v>
      </c>
      <c r="AB5524" t="s">
        <v>265</v>
      </c>
      <c r="AC5524" t="s">
        <v>265</v>
      </c>
      <c r="AD5524" t="s">
        <v>265</v>
      </c>
      <c r="AE5524" t="s">
        <v>265</v>
      </c>
      <c r="AF5524" t="s">
        <v>267</v>
      </c>
      <c r="AG5524" t="s">
        <v>265</v>
      </c>
      <c r="AH5524" t="s">
        <v>265</v>
      </c>
      <c r="AI5524" t="s">
        <v>265</v>
      </c>
      <c r="AJ5524" t="s">
        <v>265</v>
      </c>
      <c r="AL5524" t="str">
        <f>IF(Sudan_News12[[#This Row],[relevancy_classification_english]]="Relevant","مناسب",IF(Sudan_News12[[#This Row],[relevancy_classification_english]]="Relevant","عَرَضِيّ",""))</f>
        <v/>
      </c>
      <c r="AN5524" t="str">
        <f>IF(Sudan_News12[[#This Row],[sentiment_analysis_english]]="Negative","سلبي",IF(Sudan_News12[[#This Row],[sentiment_analysis_english]]="Neutral","حيادي",IF(Sudan_News12[[#This Row],[sentiment_analysis_english]]="Positive","إيجابي","")))</f>
        <v/>
      </c>
      <c r="AO5524" t="e">
        <f>INDEX(TextClassificationList[],MATCH(Sudan_News12[[#This Row],[text_classification_arabic]],TextClassificationList[text_classification_arabic],0),1)</f>
        <v>#N/A</v>
      </c>
      <c r="AQ5524" t="e">
        <f>INDEX(TextClassificationList[],MATCH(Sudan_News12[[#This Row],[text_classification_arabic2]],TextClassificationList[text_classification_arabic],0),1)</f>
        <v>#N/A</v>
      </c>
      <c r="AS5524" t="e">
        <f>INDEX(TextClassificationList[],MATCH(Sudan_News12[[#This Row],[text_classification_arabic3]],TextClassificationList[text_classification_arabic],0),1)</f>
        <v>#N/A</v>
      </c>
      <c r="AU5524" t="e">
        <f>INDEX(TextClassificationList[],MATCH(Sudan_News12[[#This Row],[text_classification_arabic4]],TextClassificationList[text_classification_arabic],0),1)</f>
        <v>#N/A</v>
      </c>
      <c r="AW5524" t="e">
        <f>INDEX(TextClassificationList[],MATCH(Sudan_News12[[#This Row],[text_classification_arabic5]],TextClassificationList[text_classification_arabic],0),1)</f>
        <v>#N/A</v>
      </c>
    </row>
    <row r="5525" spans="1:49" x14ac:dyDescent="0.2">
      <c r="A5525">
        <v>1.0666640665660539E+18</v>
      </c>
      <c r="B5525">
        <v>1.0666640665660539E+18</v>
      </c>
      <c r="C5525" t="s">
        <v>21166</v>
      </c>
      <c r="D5525" s="1">
        <v>43429</v>
      </c>
      <c r="E5525" s="2">
        <v>0.58686342592592589</v>
      </c>
      <c r="F5525">
        <v>200</v>
      </c>
      <c r="G5525">
        <v>1889611729</v>
      </c>
      <c r="H5525" t="s">
        <v>354</v>
      </c>
      <c r="I5525" t="s">
        <v>355</v>
      </c>
      <c r="J5525" t="s">
        <v>265</v>
      </c>
      <c r="K5525" t="s">
        <v>21167</v>
      </c>
      <c r="L5525" t="s">
        <v>266</v>
      </c>
      <c r="M5525" t="s">
        <v>267</v>
      </c>
      <c r="N5525" t="s">
        <v>267</v>
      </c>
      <c r="O5525" t="s">
        <v>21168</v>
      </c>
      <c r="P5525">
        <v>0</v>
      </c>
      <c r="Q5525">
        <v>2</v>
      </c>
      <c r="R5525">
        <v>1</v>
      </c>
      <c r="S5525" t="s">
        <v>267</v>
      </c>
      <c r="T5525" t="s">
        <v>267</v>
      </c>
      <c r="U5525" t="s">
        <v>21169</v>
      </c>
      <c r="V5525" t="b">
        <v>0</v>
      </c>
      <c r="W5525" t="s">
        <v>265</v>
      </c>
      <c r="X5525">
        <v>1</v>
      </c>
      <c r="Y5525" t="s">
        <v>21170</v>
      </c>
      <c r="Z5525" t="s">
        <v>265</v>
      </c>
      <c r="AA5525" t="s">
        <v>265</v>
      </c>
      <c r="AB5525" t="s">
        <v>265</v>
      </c>
      <c r="AC5525" t="s">
        <v>265</v>
      </c>
      <c r="AD5525" t="s">
        <v>265</v>
      </c>
      <c r="AE5525" t="s">
        <v>265</v>
      </c>
      <c r="AF5525" t="s">
        <v>267</v>
      </c>
      <c r="AG5525" t="s">
        <v>265</v>
      </c>
      <c r="AH5525" t="s">
        <v>265</v>
      </c>
      <c r="AI5525" t="s">
        <v>265</v>
      </c>
      <c r="AJ5525" t="s">
        <v>265</v>
      </c>
      <c r="AL5525" t="str">
        <f>IF(Sudan_News12[[#This Row],[relevancy_classification_english]]="Relevant","مناسب",IF(Sudan_News12[[#This Row],[relevancy_classification_english]]="Relevant","عَرَضِيّ",""))</f>
        <v/>
      </c>
      <c r="AN5525" t="str">
        <f>IF(Sudan_News12[[#This Row],[sentiment_analysis_english]]="Negative","سلبي",IF(Sudan_News12[[#This Row],[sentiment_analysis_english]]="Neutral","حيادي",IF(Sudan_News12[[#This Row],[sentiment_analysis_english]]="Positive","إيجابي","")))</f>
        <v/>
      </c>
      <c r="AO5525" t="e">
        <f>INDEX(TextClassificationList[],MATCH(Sudan_News12[[#This Row],[text_classification_arabic]],TextClassificationList[text_classification_arabic],0),1)</f>
        <v>#N/A</v>
      </c>
      <c r="AQ5525" t="e">
        <f>INDEX(TextClassificationList[],MATCH(Sudan_News12[[#This Row],[text_classification_arabic2]],TextClassificationList[text_classification_arabic],0),1)</f>
        <v>#N/A</v>
      </c>
      <c r="AS5525" t="e">
        <f>INDEX(TextClassificationList[],MATCH(Sudan_News12[[#This Row],[text_classification_arabic3]],TextClassificationList[text_classification_arabic],0),1)</f>
        <v>#N/A</v>
      </c>
      <c r="AU5525" t="e">
        <f>INDEX(TextClassificationList[],MATCH(Sudan_News12[[#This Row],[text_classification_arabic4]],TextClassificationList[text_classification_arabic],0),1)</f>
        <v>#N/A</v>
      </c>
      <c r="AW5525" t="e">
        <f>INDEX(TextClassificationList[],MATCH(Sudan_News12[[#This Row],[text_classification_arabic5]],TextClassificationList[text_classification_arabic],0),1)</f>
        <v>#N/A</v>
      </c>
    </row>
    <row r="5526" spans="1:49" x14ac:dyDescent="0.2">
      <c r="A5526">
        <v>1.0666633591798907E+18</v>
      </c>
      <c r="B5526">
        <v>1.0666633591798907E+18</v>
      </c>
      <c r="C5526" t="s">
        <v>21171</v>
      </c>
      <c r="D5526" s="1">
        <v>43429</v>
      </c>
      <c r="E5526" s="2">
        <v>0.58491898148148147</v>
      </c>
      <c r="F5526">
        <v>200</v>
      </c>
      <c r="G5526">
        <v>1889611729</v>
      </c>
      <c r="H5526" t="s">
        <v>354</v>
      </c>
      <c r="I5526" t="s">
        <v>355</v>
      </c>
      <c r="J5526" t="s">
        <v>265</v>
      </c>
      <c r="K5526" t="s">
        <v>21172</v>
      </c>
      <c r="L5526" t="s">
        <v>266</v>
      </c>
      <c r="M5526" t="s">
        <v>267</v>
      </c>
      <c r="N5526" t="s">
        <v>267</v>
      </c>
      <c r="O5526" t="s">
        <v>21173</v>
      </c>
      <c r="P5526">
        <v>0</v>
      </c>
      <c r="Q5526">
        <v>1</v>
      </c>
      <c r="R5526">
        <v>0</v>
      </c>
      <c r="S5526" t="s">
        <v>267</v>
      </c>
      <c r="T5526" t="s">
        <v>267</v>
      </c>
      <c r="U5526" t="s">
        <v>21174</v>
      </c>
      <c r="V5526" t="b">
        <v>0</v>
      </c>
      <c r="W5526" t="s">
        <v>265</v>
      </c>
      <c r="X5526">
        <v>1</v>
      </c>
      <c r="Y5526" t="s">
        <v>21175</v>
      </c>
      <c r="Z5526" t="s">
        <v>265</v>
      </c>
      <c r="AA5526" t="s">
        <v>265</v>
      </c>
      <c r="AB5526" t="s">
        <v>265</v>
      </c>
      <c r="AC5526" t="s">
        <v>265</v>
      </c>
      <c r="AD5526" t="s">
        <v>265</v>
      </c>
      <c r="AE5526" t="s">
        <v>265</v>
      </c>
      <c r="AF5526" t="s">
        <v>267</v>
      </c>
      <c r="AG5526" t="s">
        <v>265</v>
      </c>
      <c r="AH5526" t="s">
        <v>265</v>
      </c>
      <c r="AI5526" t="s">
        <v>265</v>
      </c>
      <c r="AJ5526" t="s">
        <v>265</v>
      </c>
      <c r="AL5526" t="str">
        <f>IF(Sudan_News12[[#This Row],[relevancy_classification_english]]="Relevant","مناسب",IF(Sudan_News12[[#This Row],[relevancy_classification_english]]="Relevant","عَرَضِيّ",""))</f>
        <v/>
      </c>
      <c r="AN5526" t="str">
        <f>IF(Sudan_News12[[#This Row],[sentiment_analysis_english]]="Negative","سلبي",IF(Sudan_News12[[#This Row],[sentiment_analysis_english]]="Neutral","حيادي",IF(Sudan_News12[[#This Row],[sentiment_analysis_english]]="Positive","إيجابي","")))</f>
        <v/>
      </c>
      <c r="AO5526" t="e">
        <f>INDEX(TextClassificationList[],MATCH(Sudan_News12[[#This Row],[text_classification_arabic]],TextClassificationList[text_classification_arabic],0),1)</f>
        <v>#N/A</v>
      </c>
      <c r="AQ5526" t="e">
        <f>INDEX(TextClassificationList[],MATCH(Sudan_News12[[#This Row],[text_classification_arabic2]],TextClassificationList[text_classification_arabic],0),1)</f>
        <v>#N/A</v>
      </c>
      <c r="AS5526" t="e">
        <f>INDEX(TextClassificationList[],MATCH(Sudan_News12[[#This Row],[text_classification_arabic3]],TextClassificationList[text_classification_arabic],0),1)</f>
        <v>#N/A</v>
      </c>
      <c r="AU5526" t="e">
        <f>INDEX(TextClassificationList[],MATCH(Sudan_News12[[#This Row],[text_classification_arabic4]],TextClassificationList[text_classification_arabic],0),1)</f>
        <v>#N/A</v>
      </c>
      <c r="AW5526" t="e">
        <f>INDEX(TextClassificationList[],MATCH(Sudan_News12[[#This Row],[text_classification_arabic5]],TextClassificationList[text_classification_arabic],0),1)</f>
        <v>#N/A</v>
      </c>
    </row>
    <row r="5527" spans="1:49" x14ac:dyDescent="0.2">
      <c r="A5527">
        <v>1.0663248759110656E+18</v>
      </c>
      <c r="B5527">
        <v>1.0663248759110656E+18</v>
      </c>
      <c r="C5527" t="s">
        <v>21176</v>
      </c>
      <c r="D5527" s="1">
        <v>43428</v>
      </c>
      <c r="E5527" s="2">
        <v>0.65087962962962964</v>
      </c>
      <c r="F5527">
        <v>200</v>
      </c>
      <c r="G5527">
        <v>1889611729</v>
      </c>
      <c r="H5527" t="s">
        <v>354</v>
      </c>
      <c r="I5527" t="s">
        <v>355</v>
      </c>
      <c r="J5527" t="s">
        <v>265</v>
      </c>
      <c r="K5527" t="s">
        <v>15058</v>
      </c>
      <c r="L5527" t="s">
        <v>290</v>
      </c>
      <c r="M5527" t="s">
        <v>267</v>
      </c>
      <c r="N5527" t="s">
        <v>267</v>
      </c>
      <c r="O5527" t="s">
        <v>267</v>
      </c>
      <c r="P5527">
        <v>0</v>
      </c>
      <c r="Q5527">
        <v>0</v>
      </c>
      <c r="R5527">
        <v>1</v>
      </c>
      <c r="S5527" t="s">
        <v>267</v>
      </c>
      <c r="T5527" t="s">
        <v>267</v>
      </c>
      <c r="U5527" t="s">
        <v>21177</v>
      </c>
      <c r="V5527" t="b">
        <v>0</v>
      </c>
      <c r="W5527" t="s">
        <v>21178</v>
      </c>
      <c r="X5527">
        <v>0</v>
      </c>
      <c r="Y5527" t="s">
        <v>265</v>
      </c>
      <c r="Z5527" t="s">
        <v>265</v>
      </c>
      <c r="AA5527" t="s">
        <v>265</v>
      </c>
      <c r="AB5527" t="s">
        <v>265</v>
      </c>
      <c r="AC5527" t="s">
        <v>265</v>
      </c>
      <c r="AD5527" t="s">
        <v>265</v>
      </c>
      <c r="AE5527" t="s">
        <v>265</v>
      </c>
      <c r="AF5527" t="s">
        <v>267</v>
      </c>
      <c r="AG5527" t="s">
        <v>265</v>
      </c>
      <c r="AH5527" t="s">
        <v>265</v>
      </c>
      <c r="AI5527" t="s">
        <v>265</v>
      </c>
      <c r="AJ5527" t="s">
        <v>265</v>
      </c>
      <c r="AL5527" t="str">
        <f>IF(Sudan_News12[[#This Row],[relevancy_classification_english]]="Relevant","مناسب",IF(Sudan_News12[[#This Row],[relevancy_classification_english]]="Relevant","عَرَضِيّ",""))</f>
        <v/>
      </c>
      <c r="AN5527" t="str">
        <f>IF(Sudan_News12[[#This Row],[sentiment_analysis_english]]="Negative","سلبي",IF(Sudan_News12[[#This Row],[sentiment_analysis_english]]="Neutral","حيادي",IF(Sudan_News12[[#This Row],[sentiment_analysis_english]]="Positive","إيجابي","")))</f>
        <v/>
      </c>
      <c r="AO5527" t="e">
        <f>INDEX(TextClassificationList[],MATCH(Sudan_News12[[#This Row],[text_classification_arabic]],TextClassificationList[text_classification_arabic],0),1)</f>
        <v>#N/A</v>
      </c>
      <c r="AQ5527" t="e">
        <f>INDEX(TextClassificationList[],MATCH(Sudan_News12[[#This Row],[text_classification_arabic2]],TextClassificationList[text_classification_arabic],0),1)</f>
        <v>#N/A</v>
      </c>
      <c r="AS5527" t="e">
        <f>INDEX(TextClassificationList[],MATCH(Sudan_News12[[#This Row],[text_classification_arabic3]],TextClassificationList[text_classification_arabic],0),1)</f>
        <v>#N/A</v>
      </c>
      <c r="AU5527" t="e">
        <f>INDEX(TextClassificationList[],MATCH(Sudan_News12[[#This Row],[text_classification_arabic4]],TextClassificationList[text_classification_arabic],0),1)</f>
        <v>#N/A</v>
      </c>
      <c r="AW5527" t="e">
        <f>INDEX(TextClassificationList[],MATCH(Sudan_News12[[#This Row],[text_classification_arabic5]],TextClassificationList[text_classification_arabic],0),1)</f>
        <v>#N/A</v>
      </c>
    </row>
    <row r="5528" spans="1:49" x14ac:dyDescent="0.2">
      <c r="A5528">
        <v>1.0663097201542717E+18</v>
      </c>
      <c r="B5528">
        <v>1.0662895986225029E+18</v>
      </c>
      <c r="C5528" t="s">
        <v>21179</v>
      </c>
      <c r="D5528" s="1">
        <v>43428</v>
      </c>
      <c r="E5528" s="2">
        <v>0.60906249999999995</v>
      </c>
      <c r="F5528">
        <v>200</v>
      </c>
      <c r="G5528">
        <v>1889611729</v>
      </c>
      <c r="H5528" t="s">
        <v>354</v>
      </c>
      <c r="I5528" t="s">
        <v>355</v>
      </c>
      <c r="J5528" t="s">
        <v>265</v>
      </c>
      <c r="K5528" t="s">
        <v>21180</v>
      </c>
      <c r="L5528" t="s">
        <v>266</v>
      </c>
      <c r="M5528" t="s">
        <v>267</v>
      </c>
      <c r="N5528" t="s">
        <v>267</v>
      </c>
      <c r="O5528" t="s">
        <v>267</v>
      </c>
      <c r="P5528">
        <v>1</v>
      </c>
      <c r="Q5528">
        <v>1</v>
      </c>
      <c r="R5528">
        <v>0</v>
      </c>
      <c r="S5528" t="s">
        <v>267</v>
      </c>
      <c r="T5528" t="s">
        <v>267</v>
      </c>
      <c r="U5528" t="s">
        <v>21181</v>
      </c>
      <c r="V5528" t="b">
        <v>0</v>
      </c>
      <c r="W5528" t="s">
        <v>265</v>
      </c>
      <c r="X5528">
        <v>0</v>
      </c>
      <c r="Y5528" t="s">
        <v>265</v>
      </c>
      <c r="Z5528" t="s">
        <v>265</v>
      </c>
      <c r="AA5528" t="s">
        <v>265</v>
      </c>
      <c r="AB5528" t="s">
        <v>265</v>
      </c>
      <c r="AC5528" t="s">
        <v>265</v>
      </c>
      <c r="AD5528" t="s">
        <v>265</v>
      </c>
      <c r="AE5528" t="s">
        <v>265</v>
      </c>
      <c r="AF5528" t="s">
        <v>21182</v>
      </c>
      <c r="AG5528" t="s">
        <v>265</v>
      </c>
      <c r="AH5528" t="s">
        <v>265</v>
      </c>
      <c r="AI5528" t="s">
        <v>265</v>
      </c>
      <c r="AJ5528" t="s">
        <v>265</v>
      </c>
      <c r="AL5528" t="str">
        <f>IF(Sudan_News12[[#This Row],[relevancy_classification_english]]="Relevant","مناسب",IF(Sudan_News12[[#This Row],[relevancy_classification_english]]="Relevant","عَرَضِيّ",""))</f>
        <v/>
      </c>
      <c r="AN5528" t="str">
        <f>IF(Sudan_News12[[#This Row],[sentiment_analysis_english]]="Negative","سلبي",IF(Sudan_News12[[#This Row],[sentiment_analysis_english]]="Neutral","حيادي",IF(Sudan_News12[[#This Row],[sentiment_analysis_english]]="Positive","إيجابي","")))</f>
        <v/>
      </c>
      <c r="AO5528" t="e">
        <f>INDEX(TextClassificationList[],MATCH(Sudan_News12[[#This Row],[text_classification_arabic]],TextClassificationList[text_classification_arabic],0),1)</f>
        <v>#N/A</v>
      </c>
      <c r="AQ5528" t="e">
        <f>INDEX(TextClassificationList[],MATCH(Sudan_News12[[#This Row],[text_classification_arabic2]],TextClassificationList[text_classification_arabic],0),1)</f>
        <v>#N/A</v>
      </c>
      <c r="AS5528" t="e">
        <f>INDEX(TextClassificationList[],MATCH(Sudan_News12[[#This Row],[text_classification_arabic3]],TextClassificationList[text_classification_arabic],0),1)</f>
        <v>#N/A</v>
      </c>
      <c r="AU5528" t="e">
        <f>INDEX(TextClassificationList[],MATCH(Sudan_News12[[#This Row],[text_classification_arabic4]],TextClassificationList[text_classification_arabic],0),1)</f>
        <v>#N/A</v>
      </c>
      <c r="AW5528" t="e">
        <f>INDEX(TextClassificationList[],MATCH(Sudan_News12[[#This Row],[text_classification_arabic5]],TextClassificationList[text_classification_arabic],0),1)</f>
        <v>#N/A</v>
      </c>
    </row>
    <row r="5529" spans="1:49" x14ac:dyDescent="0.2">
      <c r="A5529">
        <v>1.0662766595091579E+18</v>
      </c>
      <c r="B5529">
        <v>1.0662766595091579E+18</v>
      </c>
      <c r="C5529" t="s">
        <v>21183</v>
      </c>
      <c r="D5529" s="1">
        <v>43428</v>
      </c>
      <c r="E5529" s="2">
        <v>0.51782407407407405</v>
      </c>
      <c r="F5529">
        <v>200</v>
      </c>
      <c r="G5529">
        <v>1889611729</v>
      </c>
      <c r="H5529" t="s">
        <v>354</v>
      </c>
      <c r="I5529" t="s">
        <v>355</v>
      </c>
      <c r="J5529" t="s">
        <v>265</v>
      </c>
      <c r="K5529" t="s">
        <v>21184</v>
      </c>
      <c r="L5529" t="s">
        <v>266</v>
      </c>
      <c r="M5529" t="s">
        <v>267</v>
      </c>
      <c r="N5529" t="s">
        <v>267</v>
      </c>
      <c r="O5529" t="s">
        <v>21185</v>
      </c>
      <c r="P5529">
        <v>0</v>
      </c>
      <c r="Q5529">
        <v>4</v>
      </c>
      <c r="R5529">
        <v>1</v>
      </c>
      <c r="S5529" t="s">
        <v>267</v>
      </c>
      <c r="T5529" t="s">
        <v>267</v>
      </c>
      <c r="U5529" t="s">
        <v>21186</v>
      </c>
      <c r="V5529" t="b">
        <v>0</v>
      </c>
      <c r="W5529" t="s">
        <v>265</v>
      </c>
      <c r="X5529">
        <v>1</v>
      </c>
      <c r="Y5529" t="s">
        <v>21187</v>
      </c>
      <c r="Z5529" t="s">
        <v>265</v>
      </c>
      <c r="AA5529" t="s">
        <v>265</v>
      </c>
      <c r="AB5529" t="s">
        <v>265</v>
      </c>
      <c r="AC5529" t="s">
        <v>265</v>
      </c>
      <c r="AD5529" t="s">
        <v>265</v>
      </c>
      <c r="AE5529" t="s">
        <v>265</v>
      </c>
      <c r="AF5529" t="s">
        <v>267</v>
      </c>
      <c r="AG5529" t="s">
        <v>265</v>
      </c>
      <c r="AH5529" t="s">
        <v>265</v>
      </c>
      <c r="AI5529" t="s">
        <v>265</v>
      </c>
      <c r="AJ5529" t="s">
        <v>265</v>
      </c>
      <c r="AL5529" t="str">
        <f>IF(Sudan_News12[[#This Row],[relevancy_classification_english]]="Relevant","مناسب",IF(Sudan_News12[[#This Row],[relevancy_classification_english]]="Relevant","عَرَضِيّ",""))</f>
        <v/>
      </c>
      <c r="AN5529" t="str">
        <f>IF(Sudan_News12[[#This Row],[sentiment_analysis_english]]="Negative","سلبي",IF(Sudan_News12[[#This Row],[sentiment_analysis_english]]="Neutral","حيادي",IF(Sudan_News12[[#This Row],[sentiment_analysis_english]]="Positive","إيجابي","")))</f>
        <v/>
      </c>
      <c r="AO5529" t="e">
        <f>INDEX(TextClassificationList[],MATCH(Sudan_News12[[#This Row],[text_classification_arabic]],TextClassificationList[text_classification_arabic],0),1)</f>
        <v>#N/A</v>
      </c>
      <c r="AQ5529" t="e">
        <f>INDEX(TextClassificationList[],MATCH(Sudan_News12[[#This Row],[text_classification_arabic2]],TextClassificationList[text_classification_arabic],0),1)</f>
        <v>#N/A</v>
      </c>
      <c r="AS5529" t="e">
        <f>INDEX(TextClassificationList[],MATCH(Sudan_News12[[#This Row],[text_classification_arabic3]],TextClassificationList[text_classification_arabic],0),1)</f>
        <v>#N/A</v>
      </c>
      <c r="AU5529" t="e">
        <f>INDEX(TextClassificationList[],MATCH(Sudan_News12[[#This Row],[text_classification_arabic4]],TextClassificationList[text_classification_arabic],0),1)</f>
        <v>#N/A</v>
      </c>
      <c r="AW5529" t="e">
        <f>INDEX(TextClassificationList[],MATCH(Sudan_News12[[#This Row],[text_classification_arabic5]],TextClassificationList[text_classification_arabic],0),1)</f>
        <v>#N/A</v>
      </c>
    </row>
    <row r="5530" spans="1:49" x14ac:dyDescent="0.2">
      <c r="A5530">
        <v>1.066275160477569E+18</v>
      </c>
      <c r="B5530">
        <v>1.066275160477569E+18</v>
      </c>
      <c r="C5530" t="s">
        <v>21188</v>
      </c>
      <c r="D5530" s="1">
        <v>43428</v>
      </c>
      <c r="E5530" s="2">
        <v>0.51369212962962962</v>
      </c>
      <c r="F5530">
        <v>200</v>
      </c>
      <c r="G5530">
        <v>1889611729</v>
      </c>
      <c r="H5530" t="s">
        <v>354</v>
      </c>
      <c r="I5530" t="s">
        <v>355</v>
      </c>
      <c r="J5530" t="s">
        <v>265</v>
      </c>
      <c r="K5530" t="s">
        <v>21189</v>
      </c>
      <c r="L5530" t="s">
        <v>266</v>
      </c>
      <c r="M5530" t="s">
        <v>267</v>
      </c>
      <c r="N5530" t="s">
        <v>267</v>
      </c>
      <c r="O5530" t="s">
        <v>21190</v>
      </c>
      <c r="P5530">
        <v>0</v>
      </c>
      <c r="Q5530">
        <v>3</v>
      </c>
      <c r="R5530">
        <v>6</v>
      </c>
      <c r="S5530" t="s">
        <v>267</v>
      </c>
      <c r="T5530" t="s">
        <v>267</v>
      </c>
      <c r="U5530" t="s">
        <v>21191</v>
      </c>
      <c r="V5530" t="b">
        <v>0</v>
      </c>
      <c r="W5530" t="s">
        <v>265</v>
      </c>
      <c r="X5530">
        <v>1</v>
      </c>
      <c r="Y5530" t="s">
        <v>21192</v>
      </c>
      <c r="Z5530" t="s">
        <v>265</v>
      </c>
      <c r="AA5530" t="s">
        <v>265</v>
      </c>
      <c r="AB5530" t="s">
        <v>265</v>
      </c>
      <c r="AC5530" t="s">
        <v>265</v>
      </c>
      <c r="AD5530" t="s">
        <v>265</v>
      </c>
      <c r="AE5530" t="s">
        <v>265</v>
      </c>
      <c r="AF5530" t="s">
        <v>267</v>
      </c>
      <c r="AG5530" t="s">
        <v>265</v>
      </c>
      <c r="AH5530" t="s">
        <v>265</v>
      </c>
      <c r="AI5530" t="s">
        <v>265</v>
      </c>
      <c r="AJ5530" t="s">
        <v>265</v>
      </c>
      <c r="AL5530" t="str">
        <f>IF(Sudan_News12[[#This Row],[relevancy_classification_english]]="Relevant","مناسب",IF(Sudan_News12[[#This Row],[relevancy_classification_english]]="Relevant","عَرَضِيّ",""))</f>
        <v/>
      </c>
      <c r="AN5530" t="str">
        <f>IF(Sudan_News12[[#This Row],[sentiment_analysis_english]]="Negative","سلبي",IF(Sudan_News12[[#This Row],[sentiment_analysis_english]]="Neutral","حيادي",IF(Sudan_News12[[#This Row],[sentiment_analysis_english]]="Positive","إيجابي","")))</f>
        <v/>
      </c>
      <c r="AO5530" t="e">
        <f>INDEX(TextClassificationList[],MATCH(Sudan_News12[[#This Row],[text_classification_arabic]],TextClassificationList[text_classification_arabic],0),1)</f>
        <v>#N/A</v>
      </c>
      <c r="AQ5530" t="e">
        <f>INDEX(TextClassificationList[],MATCH(Sudan_News12[[#This Row],[text_classification_arabic2]],TextClassificationList[text_classification_arabic],0),1)</f>
        <v>#N/A</v>
      </c>
      <c r="AS5530" t="e">
        <f>INDEX(TextClassificationList[],MATCH(Sudan_News12[[#This Row],[text_classification_arabic3]],TextClassificationList[text_classification_arabic],0),1)</f>
        <v>#N/A</v>
      </c>
      <c r="AU5530" t="e">
        <f>INDEX(TextClassificationList[],MATCH(Sudan_News12[[#This Row],[text_classification_arabic4]],TextClassificationList[text_classification_arabic],0),1)</f>
        <v>#N/A</v>
      </c>
      <c r="AW5530" t="e">
        <f>INDEX(TextClassificationList[],MATCH(Sudan_News12[[#This Row],[text_classification_arabic5]],TextClassificationList[text_classification_arabic],0),1)</f>
        <v>#N/A</v>
      </c>
    </row>
    <row r="5531" spans="1:49" x14ac:dyDescent="0.2">
      <c r="A5531">
        <v>1.0662745690094633E+18</v>
      </c>
      <c r="B5531">
        <v>1.0660324289705779E+18</v>
      </c>
      <c r="C5531" t="s">
        <v>21193</v>
      </c>
      <c r="D5531" s="1">
        <v>43428</v>
      </c>
      <c r="E5531" s="2">
        <v>0.51206018518518515</v>
      </c>
      <c r="F5531">
        <v>200</v>
      </c>
      <c r="G5531">
        <v>1889611729</v>
      </c>
      <c r="H5531" t="s">
        <v>354</v>
      </c>
      <c r="I5531" t="s">
        <v>355</v>
      </c>
      <c r="J5531" t="s">
        <v>265</v>
      </c>
      <c r="K5531" t="s">
        <v>21194</v>
      </c>
      <c r="L5531" t="s">
        <v>266</v>
      </c>
      <c r="M5531" t="s">
        <v>267</v>
      </c>
      <c r="N5531" t="s">
        <v>267</v>
      </c>
      <c r="O5531" t="s">
        <v>267</v>
      </c>
      <c r="P5531">
        <v>1</v>
      </c>
      <c r="Q5531">
        <v>0</v>
      </c>
      <c r="R5531">
        <v>2</v>
      </c>
      <c r="S5531" t="s">
        <v>267</v>
      </c>
      <c r="T5531" t="s">
        <v>267</v>
      </c>
      <c r="U5531" t="s">
        <v>21195</v>
      </c>
      <c r="V5531" t="b">
        <v>0</v>
      </c>
      <c r="W5531" t="s">
        <v>265</v>
      </c>
      <c r="X5531">
        <v>0</v>
      </c>
      <c r="Y5531" t="s">
        <v>265</v>
      </c>
      <c r="Z5531" t="s">
        <v>265</v>
      </c>
      <c r="AA5531" t="s">
        <v>265</v>
      </c>
      <c r="AB5531" t="s">
        <v>265</v>
      </c>
      <c r="AC5531" t="s">
        <v>265</v>
      </c>
      <c r="AD5531" t="s">
        <v>265</v>
      </c>
      <c r="AE5531" t="s">
        <v>265</v>
      </c>
      <c r="AF5531" t="s">
        <v>19315</v>
      </c>
      <c r="AG5531" t="s">
        <v>265</v>
      </c>
      <c r="AH5531" t="s">
        <v>265</v>
      </c>
      <c r="AI5531" t="s">
        <v>265</v>
      </c>
      <c r="AJ5531" t="s">
        <v>265</v>
      </c>
      <c r="AL5531" t="str">
        <f>IF(Sudan_News12[[#This Row],[relevancy_classification_english]]="Relevant","مناسب",IF(Sudan_News12[[#This Row],[relevancy_classification_english]]="Relevant","عَرَضِيّ",""))</f>
        <v/>
      </c>
      <c r="AN5531" t="str">
        <f>IF(Sudan_News12[[#This Row],[sentiment_analysis_english]]="Negative","سلبي",IF(Sudan_News12[[#This Row],[sentiment_analysis_english]]="Neutral","حيادي",IF(Sudan_News12[[#This Row],[sentiment_analysis_english]]="Positive","إيجابي","")))</f>
        <v/>
      </c>
      <c r="AO5531" t="e">
        <f>INDEX(TextClassificationList[],MATCH(Sudan_News12[[#This Row],[text_classification_arabic]],TextClassificationList[text_classification_arabic],0),1)</f>
        <v>#N/A</v>
      </c>
      <c r="AQ5531" t="e">
        <f>INDEX(TextClassificationList[],MATCH(Sudan_News12[[#This Row],[text_classification_arabic2]],TextClassificationList[text_classification_arabic],0),1)</f>
        <v>#N/A</v>
      </c>
      <c r="AS5531" t="e">
        <f>INDEX(TextClassificationList[],MATCH(Sudan_News12[[#This Row],[text_classification_arabic3]],TextClassificationList[text_classification_arabic],0),1)</f>
        <v>#N/A</v>
      </c>
      <c r="AU5531" t="e">
        <f>INDEX(TextClassificationList[],MATCH(Sudan_News12[[#This Row],[text_classification_arabic4]],TextClassificationList[text_classification_arabic],0),1)</f>
        <v>#N/A</v>
      </c>
      <c r="AW5531" t="e">
        <f>INDEX(TextClassificationList[],MATCH(Sudan_News12[[#This Row],[text_classification_arabic5]],TextClassificationList[text_classification_arabic],0),1)</f>
        <v>#N/A</v>
      </c>
    </row>
    <row r="5532" spans="1:49" x14ac:dyDescent="0.2">
      <c r="A5532">
        <v>1.0662744526803886E+18</v>
      </c>
      <c r="B5532">
        <v>1.0660908968007885E+18</v>
      </c>
      <c r="C5532" t="s">
        <v>21196</v>
      </c>
      <c r="D5532" s="1">
        <v>43428</v>
      </c>
      <c r="E5532" s="2">
        <v>0.51173611111111106</v>
      </c>
      <c r="F5532">
        <v>200</v>
      </c>
      <c r="G5532">
        <v>1889611729</v>
      </c>
      <c r="H5532" t="s">
        <v>354</v>
      </c>
      <c r="I5532" t="s">
        <v>355</v>
      </c>
      <c r="J5532" t="s">
        <v>265</v>
      </c>
      <c r="K5532" t="s">
        <v>21197</v>
      </c>
      <c r="L5532" t="s">
        <v>266</v>
      </c>
      <c r="M5532" t="s">
        <v>267</v>
      </c>
      <c r="N5532" t="s">
        <v>267</v>
      </c>
      <c r="O5532" t="s">
        <v>267</v>
      </c>
      <c r="P5532">
        <v>0</v>
      </c>
      <c r="Q5532">
        <v>0</v>
      </c>
      <c r="R5532">
        <v>0</v>
      </c>
      <c r="S5532" t="s">
        <v>267</v>
      </c>
      <c r="T5532" t="s">
        <v>267</v>
      </c>
      <c r="U5532" t="s">
        <v>21198</v>
      </c>
      <c r="V5532" t="b">
        <v>0</v>
      </c>
      <c r="W5532" t="s">
        <v>265</v>
      </c>
      <c r="X5532">
        <v>0</v>
      </c>
      <c r="Y5532" t="s">
        <v>265</v>
      </c>
      <c r="Z5532" t="s">
        <v>265</v>
      </c>
      <c r="AA5532" t="s">
        <v>265</v>
      </c>
      <c r="AB5532" t="s">
        <v>265</v>
      </c>
      <c r="AC5532" t="s">
        <v>265</v>
      </c>
      <c r="AD5532" t="s">
        <v>265</v>
      </c>
      <c r="AE5532" t="s">
        <v>265</v>
      </c>
      <c r="AF5532" t="s">
        <v>21199</v>
      </c>
      <c r="AG5532" t="s">
        <v>265</v>
      </c>
      <c r="AH5532" t="s">
        <v>265</v>
      </c>
      <c r="AI5532" t="s">
        <v>265</v>
      </c>
      <c r="AJ5532" t="s">
        <v>265</v>
      </c>
      <c r="AL5532" t="str">
        <f>IF(Sudan_News12[[#This Row],[relevancy_classification_english]]="Relevant","مناسب",IF(Sudan_News12[[#This Row],[relevancy_classification_english]]="Relevant","عَرَضِيّ",""))</f>
        <v/>
      </c>
      <c r="AN5532" t="str">
        <f>IF(Sudan_News12[[#This Row],[sentiment_analysis_english]]="Negative","سلبي",IF(Sudan_News12[[#This Row],[sentiment_analysis_english]]="Neutral","حيادي",IF(Sudan_News12[[#This Row],[sentiment_analysis_english]]="Positive","إيجابي","")))</f>
        <v/>
      </c>
      <c r="AO5532" t="e">
        <f>INDEX(TextClassificationList[],MATCH(Sudan_News12[[#This Row],[text_classification_arabic]],TextClassificationList[text_classification_arabic],0),1)</f>
        <v>#N/A</v>
      </c>
      <c r="AQ5532" t="e">
        <f>INDEX(TextClassificationList[],MATCH(Sudan_News12[[#This Row],[text_classification_arabic2]],TextClassificationList[text_classification_arabic],0),1)</f>
        <v>#N/A</v>
      </c>
      <c r="AS5532" t="e">
        <f>INDEX(TextClassificationList[],MATCH(Sudan_News12[[#This Row],[text_classification_arabic3]],TextClassificationList[text_classification_arabic],0),1)</f>
        <v>#N/A</v>
      </c>
      <c r="AU5532" t="e">
        <f>INDEX(TextClassificationList[],MATCH(Sudan_News12[[#This Row],[text_classification_arabic4]],TextClassificationList[text_classification_arabic],0),1)</f>
        <v>#N/A</v>
      </c>
      <c r="AW5532" t="e">
        <f>INDEX(TextClassificationList[],MATCH(Sudan_News12[[#This Row],[text_classification_arabic5]],TextClassificationList[text_classification_arabic],0),1)</f>
        <v>#N/A</v>
      </c>
    </row>
    <row r="5533" spans="1:49" x14ac:dyDescent="0.2">
      <c r="A5533">
        <v>1.0662734592931021E+18</v>
      </c>
      <c r="B5533">
        <v>1.0660904752565371E+18</v>
      </c>
      <c r="C5533" t="s">
        <v>21200</v>
      </c>
      <c r="D5533" s="1">
        <v>43428</v>
      </c>
      <c r="E5533" s="2">
        <v>0.50899305555555552</v>
      </c>
      <c r="F5533">
        <v>200</v>
      </c>
      <c r="G5533">
        <v>1889611729</v>
      </c>
      <c r="H5533" t="s">
        <v>354</v>
      </c>
      <c r="I5533" t="s">
        <v>355</v>
      </c>
      <c r="J5533" t="s">
        <v>265</v>
      </c>
      <c r="K5533" t="s">
        <v>21201</v>
      </c>
      <c r="L5533" t="s">
        <v>266</v>
      </c>
      <c r="M5533" t="s">
        <v>267</v>
      </c>
      <c r="N5533" t="s">
        <v>267</v>
      </c>
      <c r="O5533" t="s">
        <v>267</v>
      </c>
      <c r="P5533">
        <v>0</v>
      </c>
      <c r="Q5533">
        <v>0</v>
      </c>
      <c r="R5533">
        <v>0</v>
      </c>
      <c r="S5533" t="s">
        <v>267</v>
      </c>
      <c r="T5533" t="s">
        <v>267</v>
      </c>
      <c r="U5533" t="s">
        <v>21202</v>
      </c>
      <c r="V5533" t="b">
        <v>0</v>
      </c>
      <c r="W5533" t="s">
        <v>265</v>
      </c>
      <c r="X5533">
        <v>0</v>
      </c>
      <c r="Y5533" t="s">
        <v>265</v>
      </c>
      <c r="Z5533" t="s">
        <v>265</v>
      </c>
      <c r="AA5533" t="s">
        <v>265</v>
      </c>
      <c r="AB5533" t="s">
        <v>265</v>
      </c>
      <c r="AC5533" t="s">
        <v>265</v>
      </c>
      <c r="AD5533" t="s">
        <v>265</v>
      </c>
      <c r="AE5533" t="s">
        <v>265</v>
      </c>
      <c r="AF5533" t="s">
        <v>10908</v>
      </c>
      <c r="AG5533" t="s">
        <v>265</v>
      </c>
      <c r="AH5533" t="s">
        <v>265</v>
      </c>
      <c r="AI5533" t="s">
        <v>265</v>
      </c>
      <c r="AJ5533" t="s">
        <v>265</v>
      </c>
      <c r="AL5533" t="str">
        <f>IF(Sudan_News12[[#This Row],[relevancy_classification_english]]="Relevant","مناسب",IF(Sudan_News12[[#This Row],[relevancy_classification_english]]="Relevant","عَرَضِيّ",""))</f>
        <v/>
      </c>
      <c r="AN5533" t="str">
        <f>IF(Sudan_News12[[#This Row],[sentiment_analysis_english]]="Negative","سلبي",IF(Sudan_News12[[#This Row],[sentiment_analysis_english]]="Neutral","حيادي",IF(Sudan_News12[[#This Row],[sentiment_analysis_english]]="Positive","إيجابي","")))</f>
        <v/>
      </c>
      <c r="AO5533" t="e">
        <f>INDEX(TextClassificationList[],MATCH(Sudan_News12[[#This Row],[text_classification_arabic]],TextClassificationList[text_classification_arabic],0),1)</f>
        <v>#N/A</v>
      </c>
      <c r="AQ5533" t="e">
        <f>INDEX(TextClassificationList[],MATCH(Sudan_News12[[#This Row],[text_classification_arabic2]],TextClassificationList[text_classification_arabic],0),1)</f>
        <v>#N/A</v>
      </c>
      <c r="AS5533" t="e">
        <f>INDEX(TextClassificationList[],MATCH(Sudan_News12[[#This Row],[text_classification_arabic3]],TextClassificationList[text_classification_arabic],0),1)</f>
        <v>#N/A</v>
      </c>
      <c r="AU5533" t="e">
        <f>INDEX(TextClassificationList[],MATCH(Sudan_News12[[#This Row],[text_classification_arabic4]],TextClassificationList[text_classification_arabic],0),1)</f>
        <v>#N/A</v>
      </c>
      <c r="AW5533" t="e">
        <f>INDEX(TextClassificationList[],MATCH(Sudan_News12[[#This Row],[text_classification_arabic5]],TextClassificationList[text_classification_arabic],0),1)</f>
        <v>#N/A</v>
      </c>
    </row>
    <row r="5534" spans="1:49" x14ac:dyDescent="0.2">
      <c r="A5534">
        <v>1.0661280301904404E+18</v>
      </c>
      <c r="B5534">
        <v>1.0661280301904404E+18</v>
      </c>
      <c r="C5534" t="s">
        <v>21203</v>
      </c>
      <c r="D5534" s="1">
        <v>43428</v>
      </c>
      <c r="E5534" s="2">
        <v>0.10768518518518519</v>
      </c>
      <c r="F5534">
        <v>200</v>
      </c>
      <c r="G5534">
        <v>1889611729</v>
      </c>
      <c r="H5534" t="s">
        <v>354</v>
      </c>
      <c r="I5534" t="s">
        <v>355</v>
      </c>
      <c r="J5534" t="s">
        <v>265</v>
      </c>
      <c r="K5534" t="s">
        <v>2677</v>
      </c>
      <c r="L5534" t="s">
        <v>290</v>
      </c>
      <c r="M5534" t="s">
        <v>267</v>
      </c>
      <c r="N5534" t="s">
        <v>267</v>
      </c>
      <c r="O5534" t="s">
        <v>267</v>
      </c>
      <c r="P5534">
        <v>0</v>
      </c>
      <c r="Q5534">
        <v>0</v>
      </c>
      <c r="R5534">
        <v>0</v>
      </c>
      <c r="S5534" t="s">
        <v>267</v>
      </c>
      <c r="T5534" t="s">
        <v>267</v>
      </c>
      <c r="U5534" t="s">
        <v>21204</v>
      </c>
      <c r="V5534" t="b">
        <v>0</v>
      </c>
      <c r="W5534" t="s">
        <v>21205</v>
      </c>
      <c r="X5534">
        <v>0</v>
      </c>
      <c r="Y5534" t="s">
        <v>265</v>
      </c>
      <c r="Z5534" t="s">
        <v>265</v>
      </c>
      <c r="AA5534" t="s">
        <v>265</v>
      </c>
      <c r="AB5534" t="s">
        <v>265</v>
      </c>
      <c r="AC5534" t="s">
        <v>265</v>
      </c>
      <c r="AD5534" t="s">
        <v>265</v>
      </c>
      <c r="AE5534" t="s">
        <v>265</v>
      </c>
      <c r="AF5534" t="s">
        <v>267</v>
      </c>
      <c r="AG5534" t="s">
        <v>265</v>
      </c>
      <c r="AH5534" t="s">
        <v>265</v>
      </c>
      <c r="AI5534" t="s">
        <v>265</v>
      </c>
      <c r="AJ5534" t="s">
        <v>265</v>
      </c>
      <c r="AL5534" t="str">
        <f>IF(Sudan_News12[[#This Row],[relevancy_classification_english]]="Relevant","مناسب",IF(Sudan_News12[[#This Row],[relevancy_classification_english]]="Relevant","عَرَضِيّ",""))</f>
        <v/>
      </c>
      <c r="AN5534" t="str">
        <f>IF(Sudan_News12[[#This Row],[sentiment_analysis_english]]="Negative","سلبي",IF(Sudan_News12[[#This Row],[sentiment_analysis_english]]="Neutral","حيادي",IF(Sudan_News12[[#This Row],[sentiment_analysis_english]]="Positive","إيجابي","")))</f>
        <v/>
      </c>
      <c r="AO5534" t="e">
        <f>INDEX(TextClassificationList[],MATCH(Sudan_News12[[#This Row],[text_classification_arabic]],TextClassificationList[text_classification_arabic],0),1)</f>
        <v>#N/A</v>
      </c>
      <c r="AQ5534" t="e">
        <f>INDEX(TextClassificationList[],MATCH(Sudan_News12[[#This Row],[text_classification_arabic2]],TextClassificationList[text_classification_arabic],0),1)</f>
        <v>#N/A</v>
      </c>
      <c r="AS5534" t="e">
        <f>INDEX(TextClassificationList[],MATCH(Sudan_News12[[#This Row],[text_classification_arabic3]],TextClassificationList[text_classification_arabic],0),1)</f>
        <v>#N/A</v>
      </c>
      <c r="AU5534" t="e">
        <f>INDEX(TextClassificationList[],MATCH(Sudan_News12[[#This Row],[text_classification_arabic4]],TextClassificationList[text_classification_arabic],0),1)</f>
        <v>#N/A</v>
      </c>
      <c r="AW5534" t="e">
        <f>INDEX(TextClassificationList[],MATCH(Sudan_News12[[#This Row],[text_classification_arabic5]],TextClassificationList[text_classification_arabic],0),1)</f>
        <v>#N/A</v>
      </c>
    </row>
    <row r="5535" spans="1:49" x14ac:dyDescent="0.2">
      <c r="A5535">
        <v>1.0661246776119542E+18</v>
      </c>
      <c r="B5535">
        <v>1.0661239612836332E+18</v>
      </c>
      <c r="C5535" t="s">
        <v>21206</v>
      </c>
      <c r="D5535" s="1">
        <v>43428</v>
      </c>
      <c r="E5535" s="2">
        <v>9.8437499999999997E-2</v>
      </c>
      <c r="F5535">
        <v>200</v>
      </c>
      <c r="G5535">
        <v>1889611729</v>
      </c>
      <c r="H5535" t="s">
        <v>354</v>
      </c>
      <c r="I5535" t="s">
        <v>355</v>
      </c>
      <c r="J5535" t="s">
        <v>265</v>
      </c>
      <c r="K5535" t="s">
        <v>21207</v>
      </c>
      <c r="L5535" t="s">
        <v>266</v>
      </c>
      <c r="M5535" t="s">
        <v>267</v>
      </c>
      <c r="N5535" t="s">
        <v>267</v>
      </c>
      <c r="O5535" t="s">
        <v>267</v>
      </c>
      <c r="P5535">
        <v>0</v>
      </c>
      <c r="Q5535">
        <v>0</v>
      </c>
      <c r="R5535">
        <v>1</v>
      </c>
      <c r="S5535" t="s">
        <v>267</v>
      </c>
      <c r="T5535" t="s">
        <v>267</v>
      </c>
      <c r="U5535" t="s">
        <v>21208</v>
      </c>
      <c r="V5535" t="b">
        <v>0</v>
      </c>
      <c r="W5535" t="s">
        <v>265</v>
      </c>
      <c r="X5535">
        <v>0</v>
      </c>
      <c r="Y5535" t="s">
        <v>265</v>
      </c>
      <c r="Z5535" t="s">
        <v>265</v>
      </c>
      <c r="AA5535" t="s">
        <v>265</v>
      </c>
      <c r="AB5535" t="s">
        <v>265</v>
      </c>
      <c r="AC5535" t="s">
        <v>265</v>
      </c>
      <c r="AD5535" t="s">
        <v>265</v>
      </c>
      <c r="AE5535" t="s">
        <v>265</v>
      </c>
      <c r="AF5535" t="s">
        <v>267</v>
      </c>
      <c r="AG5535" t="s">
        <v>265</v>
      </c>
      <c r="AH5535" t="s">
        <v>265</v>
      </c>
      <c r="AI5535" t="s">
        <v>265</v>
      </c>
      <c r="AJ5535" t="s">
        <v>265</v>
      </c>
      <c r="AL5535" t="str">
        <f>IF(Sudan_News12[[#This Row],[relevancy_classification_english]]="Relevant","مناسب",IF(Sudan_News12[[#This Row],[relevancy_classification_english]]="Relevant","عَرَضِيّ",""))</f>
        <v/>
      </c>
      <c r="AN5535" t="str">
        <f>IF(Sudan_News12[[#This Row],[sentiment_analysis_english]]="Negative","سلبي",IF(Sudan_News12[[#This Row],[sentiment_analysis_english]]="Neutral","حيادي",IF(Sudan_News12[[#This Row],[sentiment_analysis_english]]="Positive","إيجابي","")))</f>
        <v/>
      </c>
      <c r="AO5535" t="e">
        <f>INDEX(TextClassificationList[],MATCH(Sudan_News12[[#This Row],[text_classification_arabic]],TextClassificationList[text_classification_arabic],0),1)</f>
        <v>#N/A</v>
      </c>
      <c r="AQ5535" t="e">
        <f>INDEX(TextClassificationList[],MATCH(Sudan_News12[[#This Row],[text_classification_arabic2]],TextClassificationList[text_classification_arabic],0),1)</f>
        <v>#N/A</v>
      </c>
      <c r="AS5535" t="e">
        <f>INDEX(TextClassificationList[],MATCH(Sudan_News12[[#This Row],[text_classification_arabic3]],TextClassificationList[text_classification_arabic],0),1)</f>
        <v>#N/A</v>
      </c>
      <c r="AU5535" t="e">
        <f>INDEX(TextClassificationList[],MATCH(Sudan_News12[[#This Row],[text_classification_arabic4]],TextClassificationList[text_classification_arabic],0),1)</f>
        <v>#N/A</v>
      </c>
      <c r="AW5535" t="e">
        <f>INDEX(TextClassificationList[],MATCH(Sudan_News12[[#This Row],[text_classification_arabic5]],TextClassificationList[text_classification_arabic],0),1)</f>
        <v>#N/A</v>
      </c>
    </row>
    <row r="5536" spans="1:49" x14ac:dyDescent="0.2">
      <c r="A5536">
        <v>1.0661006056457175E+18</v>
      </c>
      <c r="B5536">
        <v>1.0661006056457175E+18</v>
      </c>
      <c r="C5536" t="s">
        <v>21209</v>
      </c>
      <c r="D5536" s="1">
        <v>43428</v>
      </c>
      <c r="E5536" s="2">
        <v>3.201388888888889E-2</v>
      </c>
      <c r="F5536">
        <v>200</v>
      </c>
      <c r="G5536">
        <v>1889611729</v>
      </c>
      <c r="H5536" t="s">
        <v>354</v>
      </c>
      <c r="I5536" t="s">
        <v>355</v>
      </c>
      <c r="J5536" t="s">
        <v>265</v>
      </c>
      <c r="K5536" t="s">
        <v>21210</v>
      </c>
      <c r="L5536" t="s">
        <v>270</v>
      </c>
      <c r="M5536" t="s">
        <v>267</v>
      </c>
      <c r="N5536" t="s">
        <v>267</v>
      </c>
      <c r="O5536" t="s">
        <v>267</v>
      </c>
      <c r="P5536">
        <v>0</v>
      </c>
      <c r="Q5536">
        <v>0</v>
      </c>
      <c r="R5536">
        <v>0</v>
      </c>
      <c r="S5536" t="s">
        <v>267</v>
      </c>
      <c r="T5536" t="s">
        <v>267</v>
      </c>
      <c r="U5536" t="s">
        <v>21211</v>
      </c>
      <c r="V5536" t="b">
        <v>0</v>
      </c>
      <c r="W5536" t="s">
        <v>21212</v>
      </c>
      <c r="X5536">
        <v>0</v>
      </c>
      <c r="Y5536" t="s">
        <v>265</v>
      </c>
      <c r="Z5536" t="s">
        <v>265</v>
      </c>
      <c r="AA5536" t="s">
        <v>265</v>
      </c>
      <c r="AB5536" t="s">
        <v>265</v>
      </c>
      <c r="AC5536" t="s">
        <v>265</v>
      </c>
      <c r="AD5536" t="s">
        <v>265</v>
      </c>
      <c r="AE5536" t="s">
        <v>265</v>
      </c>
      <c r="AF5536" t="s">
        <v>267</v>
      </c>
      <c r="AG5536" t="s">
        <v>265</v>
      </c>
      <c r="AH5536" t="s">
        <v>265</v>
      </c>
      <c r="AI5536" t="s">
        <v>265</v>
      </c>
      <c r="AJ5536" t="s">
        <v>265</v>
      </c>
      <c r="AL5536" t="str">
        <f>IF(Sudan_News12[[#This Row],[relevancy_classification_english]]="Relevant","مناسب",IF(Sudan_News12[[#This Row],[relevancy_classification_english]]="Relevant","عَرَضِيّ",""))</f>
        <v/>
      </c>
      <c r="AN5536" t="str">
        <f>IF(Sudan_News12[[#This Row],[sentiment_analysis_english]]="Negative","سلبي",IF(Sudan_News12[[#This Row],[sentiment_analysis_english]]="Neutral","حيادي",IF(Sudan_News12[[#This Row],[sentiment_analysis_english]]="Positive","إيجابي","")))</f>
        <v/>
      </c>
      <c r="AO5536" t="e">
        <f>INDEX(TextClassificationList[],MATCH(Sudan_News12[[#This Row],[text_classification_arabic]],TextClassificationList[text_classification_arabic],0),1)</f>
        <v>#N/A</v>
      </c>
      <c r="AQ5536" t="e">
        <f>INDEX(TextClassificationList[],MATCH(Sudan_News12[[#This Row],[text_classification_arabic2]],TextClassificationList[text_classification_arabic],0),1)</f>
        <v>#N/A</v>
      </c>
      <c r="AS5536" t="e">
        <f>INDEX(TextClassificationList[],MATCH(Sudan_News12[[#This Row],[text_classification_arabic3]],TextClassificationList[text_classification_arabic],0),1)</f>
        <v>#N/A</v>
      </c>
      <c r="AU5536" t="e">
        <f>INDEX(TextClassificationList[],MATCH(Sudan_News12[[#This Row],[text_classification_arabic4]],TextClassificationList[text_classification_arabic],0),1)</f>
        <v>#N/A</v>
      </c>
      <c r="AW5536" t="e">
        <f>INDEX(TextClassificationList[],MATCH(Sudan_News12[[#This Row],[text_classification_arabic5]],TextClassificationList[text_classification_arabic],0),1)</f>
        <v>#N/A</v>
      </c>
    </row>
    <row r="5537" spans="1:49" x14ac:dyDescent="0.2">
      <c r="A5537">
        <v>1.066100408798593E+18</v>
      </c>
      <c r="B5537">
        <v>1.0641808332951757E+18</v>
      </c>
      <c r="C5537" t="s">
        <v>21213</v>
      </c>
      <c r="D5537" s="1">
        <v>43428</v>
      </c>
      <c r="E5537" s="2">
        <v>3.1469907407407405E-2</v>
      </c>
      <c r="F5537">
        <v>200</v>
      </c>
      <c r="G5537">
        <v>1889611729</v>
      </c>
      <c r="H5537" t="s">
        <v>354</v>
      </c>
      <c r="I5537" t="s">
        <v>355</v>
      </c>
      <c r="J5537" t="s">
        <v>265</v>
      </c>
      <c r="K5537" t="s">
        <v>21214</v>
      </c>
      <c r="L5537" t="s">
        <v>266</v>
      </c>
      <c r="M5537" t="s">
        <v>267</v>
      </c>
      <c r="N5537" t="s">
        <v>267</v>
      </c>
      <c r="O5537" t="s">
        <v>267</v>
      </c>
      <c r="P5537">
        <v>0</v>
      </c>
      <c r="Q5537">
        <v>1</v>
      </c>
      <c r="R5537">
        <v>1</v>
      </c>
      <c r="S5537" t="s">
        <v>267</v>
      </c>
      <c r="T5537" t="s">
        <v>267</v>
      </c>
      <c r="U5537" t="s">
        <v>21215</v>
      </c>
      <c r="V5537" t="b">
        <v>0</v>
      </c>
      <c r="W5537" t="s">
        <v>265</v>
      </c>
      <c r="X5537">
        <v>0</v>
      </c>
      <c r="Y5537" t="s">
        <v>265</v>
      </c>
      <c r="Z5537" t="s">
        <v>265</v>
      </c>
      <c r="AA5537" t="s">
        <v>265</v>
      </c>
      <c r="AB5537" t="s">
        <v>265</v>
      </c>
      <c r="AC5537" t="s">
        <v>265</v>
      </c>
      <c r="AD5537" t="s">
        <v>265</v>
      </c>
      <c r="AE5537" t="s">
        <v>265</v>
      </c>
      <c r="AF5537" t="s">
        <v>21216</v>
      </c>
      <c r="AG5537" t="s">
        <v>265</v>
      </c>
      <c r="AH5537" t="s">
        <v>265</v>
      </c>
      <c r="AI5537" t="s">
        <v>265</v>
      </c>
      <c r="AJ5537" t="s">
        <v>265</v>
      </c>
      <c r="AL5537" t="str">
        <f>IF(Sudan_News12[[#This Row],[relevancy_classification_english]]="Relevant","مناسب",IF(Sudan_News12[[#This Row],[relevancy_classification_english]]="Relevant","عَرَضِيّ",""))</f>
        <v/>
      </c>
      <c r="AN5537" t="str">
        <f>IF(Sudan_News12[[#This Row],[sentiment_analysis_english]]="Negative","سلبي",IF(Sudan_News12[[#This Row],[sentiment_analysis_english]]="Neutral","حيادي",IF(Sudan_News12[[#This Row],[sentiment_analysis_english]]="Positive","إيجابي","")))</f>
        <v/>
      </c>
      <c r="AO5537" t="e">
        <f>INDEX(TextClassificationList[],MATCH(Sudan_News12[[#This Row],[text_classification_arabic]],TextClassificationList[text_classification_arabic],0),1)</f>
        <v>#N/A</v>
      </c>
      <c r="AQ5537" t="e">
        <f>INDEX(TextClassificationList[],MATCH(Sudan_News12[[#This Row],[text_classification_arabic2]],TextClassificationList[text_classification_arabic],0),1)</f>
        <v>#N/A</v>
      </c>
      <c r="AS5537" t="e">
        <f>INDEX(TextClassificationList[],MATCH(Sudan_News12[[#This Row],[text_classification_arabic3]],TextClassificationList[text_classification_arabic],0),1)</f>
        <v>#N/A</v>
      </c>
      <c r="AU5537" t="e">
        <f>INDEX(TextClassificationList[],MATCH(Sudan_News12[[#This Row],[text_classification_arabic4]],TextClassificationList[text_classification_arabic],0),1)</f>
        <v>#N/A</v>
      </c>
      <c r="AW5537" t="e">
        <f>INDEX(TextClassificationList[],MATCH(Sudan_News12[[#This Row],[text_classification_arabic5]],TextClassificationList[text_classification_arabic],0),1)</f>
        <v>#N/A</v>
      </c>
    </row>
    <row r="5538" spans="1:49" x14ac:dyDescent="0.2">
      <c r="A5538">
        <v>1.0660982631939973E+18</v>
      </c>
      <c r="B5538">
        <v>1.0660904752565371E+18</v>
      </c>
      <c r="C5538" t="s">
        <v>21217</v>
      </c>
      <c r="D5538" s="1">
        <v>43428</v>
      </c>
      <c r="E5538" s="2">
        <v>2.554398148148148E-2</v>
      </c>
      <c r="F5538">
        <v>200</v>
      </c>
      <c r="G5538">
        <v>1889611729</v>
      </c>
      <c r="H5538" t="s">
        <v>354</v>
      </c>
      <c r="I5538" t="s">
        <v>355</v>
      </c>
      <c r="J5538" t="s">
        <v>265</v>
      </c>
      <c r="K5538" t="s">
        <v>21218</v>
      </c>
      <c r="L5538" t="s">
        <v>266</v>
      </c>
      <c r="M5538" t="s">
        <v>267</v>
      </c>
      <c r="N5538" t="s">
        <v>267</v>
      </c>
      <c r="O5538" t="s">
        <v>267</v>
      </c>
      <c r="P5538">
        <v>0</v>
      </c>
      <c r="Q5538">
        <v>0</v>
      </c>
      <c r="R5538">
        <v>0</v>
      </c>
      <c r="S5538" t="s">
        <v>267</v>
      </c>
      <c r="T5538" t="s">
        <v>267</v>
      </c>
      <c r="U5538" t="s">
        <v>21219</v>
      </c>
      <c r="V5538" t="b">
        <v>0</v>
      </c>
      <c r="W5538" t="s">
        <v>265</v>
      </c>
      <c r="X5538">
        <v>0</v>
      </c>
      <c r="Y5538" t="s">
        <v>265</v>
      </c>
      <c r="Z5538" t="s">
        <v>265</v>
      </c>
      <c r="AA5538" t="s">
        <v>265</v>
      </c>
      <c r="AB5538" t="s">
        <v>265</v>
      </c>
      <c r="AC5538" t="s">
        <v>265</v>
      </c>
      <c r="AD5538" t="s">
        <v>265</v>
      </c>
      <c r="AE5538" t="s">
        <v>265</v>
      </c>
      <c r="AF5538" t="s">
        <v>21220</v>
      </c>
      <c r="AG5538" t="s">
        <v>265</v>
      </c>
      <c r="AH5538" t="s">
        <v>265</v>
      </c>
      <c r="AI5538" t="s">
        <v>265</v>
      </c>
      <c r="AJ5538" t="s">
        <v>265</v>
      </c>
      <c r="AL5538" t="str">
        <f>IF(Sudan_News12[[#This Row],[relevancy_classification_english]]="Relevant","مناسب",IF(Sudan_News12[[#This Row],[relevancy_classification_english]]="Relevant","عَرَضِيّ",""))</f>
        <v/>
      </c>
      <c r="AN5538" t="str">
        <f>IF(Sudan_News12[[#This Row],[sentiment_analysis_english]]="Negative","سلبي",IF(Sudan_News12[[#This Row],[sentiment_analysis_english]]="Neutral","حيادي",IF(Sudan_News12[[#This Row],[sentiment_analysis_english]]="Positive","إيجابي","")))</f>
        <v/>
      </c>
      <c r="AO5538" t="e">
        <f>INDEX(TextClassificationList[],MATCH(Sudan_News12[[#This Row],[text_classification_arabic]],TextClassificationList[text_classification_arabic],0),1)</f>
        <v>#N/A</v>
      </c>
      <c r="AQ5538" t="e">
        <f>INDEX(TextClassificationList[],MATCH(Sudan_News12[[#This Row],[text_classification_arabic2]],TextClassificationList[text_classification_arabic],0),1)</f>
        <v>#N/A</v>
      </c>
      <c r="AS5538" t="e">
        <f>INDEX(TextClassificationList[],MATCH(Sudan_News12[[#This Row],[text_classification_arabic3]],TextClassificationList[text_classification_arabic],0),1)</f>
        <v>#N/A</v>
      </c>
      <c r="AU5538" t="e">
        <f>INDEX(TextClassificationList[],MATCH(Sudan_News12[[#This Row],[text_classification_arabic4]],TextClassificationList[text_classification_arabic],0),1)</f>
        <v>#N/A</v>
      </c>
      <c r="AW5538" t="e">
        <f>INDEX(TextClassificationList[],MATCH(Sudan_News12[[#This Row],[text_classification_arabic5]],TextClassificationList[text_classification_arabic],0),1)</f>
        <v>#N/A</v>
      </c>
    </row>
    <row r="5539" spans="1:49" x14ac:dyDescent="0.2">
      <c r="A5539">
        <v>1.066055077440471E+18</v>
      </c>
      <c r="B5539">
        <v>1.066055077440471E+18</v>
      </c>
      <c r="C5539" t="s">
        <v>21221</v>
      </c>
      <c r="D5539" s="1">
        <v>43427</v>
      </c>
      <c r="E5539" s="2">
        <v>0.90637731481481476</v>
      </c>
      <c r="F5539">
        <v>200</v>
      </c>
      <c r="G5539">
        <v>1889611729</v>
      </c>
      <c r="H5539" t="s">
        <v>354</v>
      </c>
      <c r="I5539" t="s">
        <v>355</v>
      </c>
      <c r="J5539" t="s">
        <v>265</v>
      </c>
      <c r="K5539" t="s">
        <v>21222</v>
      </c>
      <c r="L5539" t="s">
        <v>266</v>
      </c>
      <c r="M5539" t="s">
        <v>267</v>
      </c>
      <c r="N5539" t="s">
        <v>267</v>
      </c>
      <c r="O5539" t="s">
        <v>21223</v>
      </c>
      <c r="P5539">
        <v>0</v>
      </c>
      <c r="Q5539">
        <v>1</v>
      </c>
      <c r="R5539">
        <v>0</v>
      </c>
      <c r="S5539" t="s">
        <v>267</v>
      </c>
      <c r="T5539" t="s">
        <v>267</v>
      </c>
      <c r="U5539" t="s">
        <v>21224</v>
      </c>
      <c r="V5539" t="b">
        <v>0</v>
      </c>
      <c r="W5539" t="s">
        <v>265</v>
      </c>
      <c r="X5539">
        <v>1</v>
      </c>
      <c r="Y5539" t="s">
        <v>21225</v>
      </c>
      <c r="Z5539" t="s">
        <v>265</v>
      </c>
      <c r="AA5539" t="s">
        <v>265</v>
      </c>
      <c r="AB5539" t="s">
        <v>265</v>
      </c>
      <c r="AC5539" t="s">
        <v>265</v>
      </c>
      <c r="AD5539" t="s">
        <v>265</v>
      </c>
      <c r="AE5539" t="s">
        <v>265</v>
      </c>
      <c r="AF5539" t="s">
        <v>267</v>
      </c>
      <c r="AG5539" t="s">
        <v>265</v>
      </c>
      <c r="AH5539" t="s">
        <v>265</v>
      </c>
      <c r="AI5539" t="s">
        <v>265</v>
      </c>
      <c r="AJ5539" t="s">
        <v>265</v>
      </c>
      <c r="AL5539" t="str">
        <f>IF(Sudan_News12[[#This Row],[relevancy_classification_english]]="Relevant","مناسب",IF(Sudan_News12[[#This Row],[relevancy_classification_english]]="Relevant","عَرَضِيّ",""))</f>
        <v/>
      </c>
      <c r="AN5539" t="str">
        <f>IF(Sudan_News12[[#This Row],[sentiment_analysis_english]]="Negative","سلبي",IF(Sudan_News12[[#This Row],[sentiment_analysis_english]]="Neutral","حيادي",IF(Sudan_News12[[#This Row],[sentiment_analysis_english]]="Positive","إيجابي","")))</f>
        <v/>
      </c>
      <c r="AO5539" t="e">
        <f>INDEX(TextClassificationList[],MATCH(Sudan_News12[[#This Row],[text_classification_arabic]],TextClassificationList[text_classification_arabic],0),1)</f>
        <v>#N/A</v>
      </c>
      <c r="AQ5539" t="e">
        <f>INDEX(TextClassificationList[],MATCH(Sudan_News12[[#This Row],[text_classification_arabic2]],TextClassificationList[text_classification_arabic],0),1)</f>
        <v>#N/A</v>
      </c>
      <c r="AS5539" t="e">
        <f>INDEX(TextClassificationList[],MATCH(Sudan_News12[[#This Row],[text_classification_arabic3]],TextClassificationList[text_classification_arabic],0),1)</f>
        <v>#N/A</v>
      </c>
      <c r="AU5539" t="e">
        <f>INDEX(TextClassificationList[],MATCH(Sudan_News12[[#This Row],[text_classification_arabic4]],TextClassificationList[text_classification_arabic],0),1)</f>
        <v>#N/A</v>
      </c>
      <c r="AW5539" t="e">
        <f>INDEX(TextClassificationList[],MATCH(Sudan_News12[[#This Row],[text_classification_arabic5]],TextClassificationList[text_classification_arabic],0),1)</f>
        <v>#N/A</v>
      </c>
    </row>
    <row r="5540" spans="1:49" x14ac:dyDescent="0.2">
      <c r="A5540">
        <v>1.0660409265424015E+18</v>
      </c>
      <c r="B5540">
        <v>1.0660409265424015E+18</v>
      </c>
      <c r="C5540" t="s">
        <v>21226</v>
      </c>
      <c r="D5540" s="1">
        <v>43427</v>
      </c>
      <c r="E5540" s="2">
        <v>0.86732638888888891</v>
      </c>
      <c r="F5540">
        <v>200</v>
      </c>
      <c r="G5540">
        <v>1889611729</v>
      </c>
      <c r="H5540" t="s">
        <v>354</v>
      </c>
      <c r="I5540" t="s">
        <v>355</v>
      </c>
      <c r="J5540" t="s">
        <v>265</v>
      </c>
      <c r="K5540" t="s">
        <v>21227</v>
      </c>
      <c r="L5540" t="s">
        <v>266</v>
      </c>
      <c r="M5540" t="s">
        <v>267</v>
      </c>
      <c r="N5540" t="s">
        <v>267</v>
      </c>
      <c r="O5540" t="s">
        <v>267</v>
      </c>
      <c r="P5540">
        <v>0</v>
      </c>
      <c r="Q5540">
        <v>6</v>
      </c>
      <c r="R5540">
        <v>0</v>
      </c>
      <c r="S5540" t="s">
        <v>269</v>
      </c>
      <c r="T5540" t="s">
        <v>267</v>
      </c>
      <c r="U5540" t="s">
        <v>21228</v>
      </c>
      <c r="V5540" t="b">
        <v>0</v>
      </c>
      <c r="W5540" t="s">
        <v>265</v>
      </c>
      <c r="X5540">
        <v>0</v>
      </c>
      <c r="Y5540" t="s">
        <v>265</v>
      </c>
      <c r="Z5540" t="s">
        <v>265</v>
      </c>
      <c r="AA5540" t="s">
        <v>265</v>
      </c>
      <c r="AB5540" t="s">
        <v>265</v>
      </c>
      <c r="AC5540" t="s">
        <v>265</v>
      </c>
      <c r="AD5540" t="s">
        <v>265</v>
      </c>
      <c r="AE5540" t="s">
        <v>265</v>
      </c>
      <c r="AF5540" t="s">
        <v>267</v>
      </c>
      <c r="AG5540" t="s">
        <v>265</v>
      </c>
      <c r="AH5540" t="s">
        <v>265</v>
      </c>
      <c r="AI5540" t="s">
        <v>265</v>
      </c>
      <c r="AJ5540" t="s">
        <v>265</v>
      </c>
      <c r="AL5540" t="str">
        <f>IF(Sudan_News12[[#This Row],[relevancy_classification_english]]="Relevant","مناسب",IF(Sudan_News12[[#This Row],[relevancy_classification_english]]="Relevant","عَرَضِيّ",""))</f>
        <v/>
      </c>
      <c r="AN5540" t="str">
        <f>IF(Sudan_News12[[#This Row],[sentiment_analysis_english]]="Negative","سلبي",IF(Sudan_News12[[#This Row],[sentiment_analysis_english]]="Neutral","حيادي",IF(Sudan_News12[[#This Row],[sentiment_analysis_english]]="Positive","إيجابي","")))</f>
        <v/>
      </c>
      <c r="AO5540" t="e">
        <f>INDEX(TextClassificationList[],MATCH(Sudan_News12[[#This Row],[text_classification_arabic]],TextClassificationList[text_classification_arabic],0),1)</f>
        <v>#N/A</v>
      </c>
      <c r="AQ5540" t="e">
        <f>INDEX(TextClassificationList[],MATCH(Sudan_News12[[#This Row],[text_classification_arabic2]],TextClassificationList[text_classification_arabic],0),1)</f>
        <v>#N/A</v>
      </c>
      <c r="AS5540" t="e">
        <f>INDEX(TextClassificationList[],MATCH(Sudan_News12[[#This Row],[text_classification_arabic3]],TextClassificationList[text_classification_arabic],0),1)</f>
        <v>#N/A</v>
      </c>
      <c r="AU5540" t="e">
        <f>INDEX(TextClassificationList[],MATCH(Sudan_News12[[#This Row],[text_classification_arabic4]],TextClassificationList[text_classification_arabic],0),1)</f>
        <v>#N/A</v>
      </c>
      <c r="AW5540" t="e">
        <f>INDEX(TextClassificationList[],MATCH(Sudan_News12[[#This Row],[text_classification_arabic5]],TextClassificationList[text_classification_arabic],0),1)</f>
        <v>#N/A</v>
      </c>
    </row>
    <row r="5541" spans="1:49" x14ac:dyDescent="0.2">
      <c r="A5541">
        <v>1.0660403199202591E+18</v>
      </c>
      <c r="B5541">
        <v>1.0660403199202591E+18</v>
      </c>
      <c r="C5541" t="s">
        <v>21229</v>
      </c>
      <c r="D5541" s="1">
        <v>43427</v>
      </c>
      <c r="E5541" s="2">
        <v>0.86564814814814817</v>
      </c>
      <c r="F5541">
        <v>200</v>
      </c>
      <c r="G5541">
        <v>1889611729</v>
      </c>
      <c r="H5541" t="s">
        <v>354</v>
      </c>
      <c r="I5541" t="s">
        <v>355</v>
      </c>
      <c r="J5541" t="s">
        <v>265</v>
      </c>
      <c r="K5541" t="s">
        <v>21230</v>
      </c>
      <c r="L5541" t="s">
        <v>266</v>
      </c>
      <c r="M5541" t="s">
        <v>267</v>
      </c>
      <c r="N5541" t="s">
        <v>267</v>
      </c>
      <c r="O5541" t="s">
        <v>21231</v>
      </c>
      <c r="P5541">
        <v>0</v>
      </c>
      <c r="Q5541">
        <v>6</v>
      </c>
      <c r="R5541">
        <v>1</v>
      </c>
      <c r="S5541" t="s">
        <v>269</v>
      </c>
      <c r="T5541" t="s">
        <v>267</v>
      </c>
      <c r="U5541" t="s">
        <v>21232</v>
      </c>
      <c r="V5541" t="b">
        <v>0</v>
      </c>
      <c r="W5541" t="s">
        <v>265</v>
      </c>
      <c r="X5541">
        <v>1</v>
      </c>
      <c r="Y5541" t="s">
        <v>21233</v>
      </c>
      <c r="Z5541" t="s">
        <v>265</v>
      </c>
      <c r="AA5541" t="s">
        <v>265</v>
      </c>
      <c r="AB5541" t="s">
        <v>265</v>
      </c>
      <c r="AC5541" t="s">
        <v>265</v>
      </c>
      <c r="AD5541" t="s">
        <v>265</v>
      </c>
      <c r="AE5541" t="s">
        <v>265</v>
      </c>
      <c r="AF5541" t="s">
        <v>267</v>
      </c>
      <c r="AG5541" t="s">
        <v>265</v>
      </c>
      <c r="AH5541" t="s">
        <v>265</v>
      </c>
      <c r="AI5541" t="s">
        <v>265</v>
      </c>
      <c r="AJ5541" t="s">
        <v>265</v>
      </c>
      <c r="AL5541" t="str">
        <f>IF(Sudan_News12[[#This Row],[relevancy_classification_english]]="Relevant","مناسب",IF(Sudan_News12[[#This Row],[relevancy_classification_english]]="Relevant","عَرَضِيّ",""))</f>
        <v/>
      </c>
      <c r="AN5541" t="str">
        <f>IF(Sudan_News12[[#This Row],[sentiment_analysis_english]]="Negative","سلبي",IF(Sudan_News12[[#This Row],[sentiment_analysis_english]]="Neutral","حيادي",IF(Sudan_News12[[#This Row],[sentiment_analysis_english]]="Positive","إيجابي","")))</f>
        <v/>
      </c>
      <c r="AO5541" t="e">
        <f>INDEX(TextClassificationList[],MATCH(Sudan_News12[[#This Row],[text_classification_arabic]],TextClassificationList[text_classification_arabic],0),1)</f>
        <v>#N/A</v>
      </c>
      <c r="AQ5541" t="e">
        <f>INDEX(TextClassificationList[],MATCH(Sudan_News12[[#This Row],[text_classification_arabic2]],TextClassificationList[text_classification_arabic],0),1)</f>
        <v>#N/A</v>
      </c>
      <c r="AS5541" t="e">
        <f>INDEX(TextClassificationList[],MATCH(Sudan_News12[[#This Row],[text_classification_arabic3]],TextClassificationList[text_classification_arabic],0),1)</f>
        <v>#N/A</v>
      </c>
      <c r="AU5541" t="e">
        <f>INDEX(TextClassificationList[],MATCH(Sudan_News12[[#This Row],[text_classification_arabic4]],TextClassificationList[text_classification_arabic],0),1)</f>
        <v>#N/A</v>
      </c>
      <c r="AW5541" t="e">
        <f>INDEX(TextClassificationList[],MATCH(Sudan_News12[[#This Row],[text_classification_arabic5]],TextClassificationList[text_classification_arabic],0),1)</f>
        <v>#N/A</v>
      </c>
    </row>
    <row r="5542" spans="1:49" x14ac:dyDescent="0.2">
      <c r="A5542">
        <v>1.0659956537997312E+18</v>
      </c>
      <c r="B5542">
        <v>1.0659956537997312E+18</v>
      </c>
      <c r="C5542" t="s">
        <v>21234</v>
      </c>
      <c r="D5542" s="1">
        <v>43427</v>
      </c>
      <c r="E5542" s="2">
        <v>0.74239583333333337</v>
      </c>
      <c r="F5542">
        <v>200</v>
      </c>
      <c r="G5542">
        <v>1889611729</v>
      </c>
      <c r="H5542" t="s">
        <v>354</v>
      </c>
      <c r="I5542" t="s">
        <v>355</v>
      </c>
      <c r="J5542" t="s">
        <v>265</v>
      </c>
      <c r="K5542" t="s">
        <v>21235</v>
      </c>
      <c r="L5542" t="s">
        <v>266</v>
      </c>
      <c r="M5542" t="s">
        <v>267</v>
      </c>
      <c r="N5542" t="s">
        <v>267</v>
      </c>
      <c r="O5542" t="s">
        <v>21236</v>
      </c>
      <c r="P5542">
        <v>0</v>
      </c>
      <c r="Q5542">
        <v>6</v>
      </c>
      <c r="R5542">
        <v>1</v>
      </c>
      <c r="S5542" t="s">
        <v>269</v>
      </c>
      <c r="T5542" t="s">
        <v>267</v>
      </c>
      <c r="U5542" t="s">
        <v>21237</v>
      </c>
      <c r="V5542" t="b">
        <v>0</v>
      </c>
      <c r="W5542" t="s">
        <v>265</v>
      </c>
      <c r="X5542">
        <v>1</v>
      </c>
      <c r="Y5542" t="s">
        <v>21238</v>
      </c>
      <c r="Z5542" t="s">
        <v>265</v>
      </c>
      <c r="AA5542" t="s">
        <v>265</v>
      </c>
      <c r="AB5542" t="s">
        <v>265</v>
      </c>
      <c r="AC5542" t="s">
        <v>265</v>
      </c>
      <c r="AD5542" t="s">
        <v>265</v>
      </c>
      <c r="AE5542" t="s">
        <v>265</v>
      </c>
      <c r="AF5542" t="s">
        <v>267</v>
      </c>
      <c r="AG5542" t="s">
        <v>265</v>
      </c>
      <c r="AH5542" t="s">
        <v>265</v>
      </c>
      <c r="AI5542" t="s">
        <v>265</v>
      </c>
      <c r="AJ5542" t="s">
        <v>265</v>
      </c>
      <c r="AL5542" t="str">
        <f>IF(Sudan_News12[[#This Row],[relevancy_classification_english]]="Relevant","مناسب",IF(Sudan_News12[[#This Row],[relevancy_classification_english]]="Relevant","عَرَضِيّ",""))</f>
        <v/>
      </c>
      <c r="AN5542" t="str">
        <f>IF(Sudan_News12[[#This Row],[sentiment_analysis_english]]="Negative","سلبي",IF(Sudan_News12[[#This Row],[sentiment_analysis_english]]="Neutral","حيادي",IF(Sudan_News12[[#This Row],[sentiment_analysis_english]]="Positive","إيجابي","")))</f>
        <v/>
      </c>
      <c r="AO5542" t="e">
        <f>INDEX(TextClassificationList[],MATCH(Sudan_News12[[#This Row],[text_classification_arabic]],TextClassificationList[text_classification_arabic],0),1)</f>
        <v>#N/A</v>
      </c>
      <c r="AQ5542" t="e">
        <f>INDEX(TextClassificationList[],MATCH(Sudan_News12[[#This Row],[text_classification_arabic2]],TextClassificationList[text_classification_arabic],0),1)</f>
        <v>#N/A</v>
      </c>
      <c r="AS5542" t="e">
        <f>INDEX(TextClassificationList[],MATCH(Sudan_News12[[#This Row],[text_classification_arabic3]],TextClassificationList[text_classification_arabic],0),1)</f>
        <v>#N/A</v>
      </c>
      <c r="AU5542" t="e">
        <f>INDEX(TextClassificationList[],MATCH(Sudan_News12[[#This Row],[text_classification_arabic4]],TextClassificationList[text_classification_arabic],0),1)</f>
        <v>#N/A</v>
      </c>
      <c r="AW5542" t="e">
        <f>INDEX(TextClassificationList[],MATCH(Sudan_News12[[#This Row],[text_classification_arabic5]],TextClassificationList[text_classification_arabic],0),1)</f>
        <v>#N/A</v>
      </c>
    </row>
    <row r="5543" spans="1:49" x14ac:dyDescent="0.2">
      <c r="A5543">
        <v>1.065994158127702E+18</v>
      </c>
      <c r="B5543">
        <v>1.065994158127702E+18</v>
      </c>
      <c r="C5543" t="s">
        <v>21239</v>
      </c>
      <c r="D5543" s="1">
        <v>43427</v>
      </c>
      <c r="E5543" s="2">
        <v>0.73827546296296298</v>
      </c>
      <c r="F5543">
        <v>200</v>
      </c>
      <c r="G5543">
        <v>1889611729</v>
      </c>
      <c r="H5543" t="s">
        <v>354</v>
      </c>
      <c r="I5543" t="s">
        <v>355</v>
      </c>
      <c r="J5543" t="s">
        <v>265</v>
      </c>
      <c r="K5543" t="s">
        <v>21240</v>
      </c>
      <c r="L5543" t="s">
        <v>266</v>
      </c>
      <c r="M5543" t="s">
        <v>267</v>
      </c>
      <c r="N5543" t="s">
        <v>267</v>
      </c>
      <c r="O5543" t="s">
        <v>21241</v>
      </c>
      <c r="P5543">
        <v>0</v>
      </c>
      <c r="Q5543">
        <v>8</v>
      </c>
      <c r="R5543">
        <v>7</v>
      </c>
      <c r="S5543" t="s">
        <v>13008</v>
      </c>
      <c r="T5543" t="s">
        <v>267</v>
      </c>
      <c r="U5543" t="s">
        <v>21242</v>
      </c>
      <c r="V5543" t="b">
        <v>0</v>
      </c>
      <c r="W5543" t="s">
        <v>265</v>
      </c>
      <c r="X5543">
        <v>1</v>
      </c>
      <c r="Y5543" t="s">
        <v>21243</v>
      </c>
      <c r="Z5543" t="s">
        <v>265</v>
      </c>
      <c r="AA5543" t="s">
        <v>265</v>
      </c>
      <c r="AB5543" t="s">
        <v>265</v>
      </c>
      <c r="AC5543" t="s">
        <v>265</v>
      </c>
      <c r="AD5543" t="s">
        <v>265</v>
      </c>
      <c r="AE5543" t="s">
        <v>265</v>
      </c>
      <c r="AF5543" t="s">
        <v>267</v>
      </c>
      <c r="AG5543" t="s">
        <v>265</v>
      </c>
      <c r="AH5543" t="s">
        <v>265</v>
      </c>
      <c r="AI5543" t="s">
        <v>265</v>
      </c>
      <c r="AJ5543" t="s">
        <v>265</v>
      </c>
      <c r="AL5543" t="str">
        <f>IF(Sudan_News12[[#This Row],[relevancy_classification_english]]="Relevant","مناسب",IF(Sudan_News12[[#This Row],[relevancy_classification_english]]="Relevant","عَرَضِيّ",""))</f>
        <v/>
      </c>
      <c r="AN5543" t="str">
        <f>IF(Sudan_News12[[#This Row],[sentiment_analysis_english]]="Negative","سلبي",IF(Sudan_News12[[#This Row],[sentiment_analysis_english]]="Neutral","حيادي",IF(Sudan_News12[[#This Row],[sentiment_analysis_english]]="Positive","إيجابي","")))</f>
        <v/>
      </c>
      <c r="AO5543" t="e">
        <f>INDEX(TextClassificationList[],MATCH(Sudan_News12[[#This Row],[text_classification_arabic]],TextClassificationList[text_classification_arabic],0),1)</f>
        <v>#N/A</v>
      </c>
      <c r="AQ5543" t="e">
        <f>INDEX(TextClassificationList[],MATCH(Sudan_News12[[#This Row],[text_classification_arabic2]],TextClassificationList[text_classification_arabic],0),1)</f>
        <v>#N/A</v>
      </c>
      <c r="AS5543" t="e">
        <f>INDEX(TextClassificationList[],MATCH(Sudan_News12[[#This Row],[text_classification_arabic3]],TextClassificationList[text_classification_arabic],0),1)</f>
        <v>#N/A</v>
      </c>
      <c r="AU5543" t="e">
        <f>INDEX(TextClassificationList[],MATCH(Sudan_News12[[#This Row],[text_classification_arabic4]],TextClassificationList[text_classification_arabic],0),1)</f>
        <v>#N/A</v>
      </c>
      <c r="AW5543" t="e">
        <f>INDEX(TextClassificationList[],MATCH(Sudan_News12[[#This Row],[text_classification_arabic5]],TextClassificationList[text_classification_arabic],0),1)</f>
        <v>#N/A</v>
      </c>
    </row>
    <row r="5544" spans="1:49" x14ac:dyDescent="0.2">
      <c r="A5544">
        <v>1.0659380848633733E+18</v>
      </c>
      <c r="B5544">
        <v>1.0655275508212326E+18</v>
      </c>
      <c r="C5544" t="s">
        <v>21244</v>
      </c>
      <c r="D5544" s="1">
        <v>43427</v>
      </c>
      <c r="E5544" s="2">
        <v>0.58354166666666663</v>
      </c>
      <c r="F5544">
        <v>200</v>
      </c>
      <c r="G5544">
        <v>1889611729</v>
      </c>
      <c r="H5544" t="s">
        <v>354</v>
      </c>
      <c r="I5544" t="s">
        <v>355</v>
      </c>
      <c r="J5544" t="s">
        <v>265</v>
      </c>
      <c r="K5544" t="s">
        <v>21245</v>
      </c>
      <c r="L5544" t="s">
        <v>266</v>
      </c>
      <c r="M5544" t="s">
        <v>267</v>
      </c>
      <c r="N5544" t="s">
        <v>267</v>
      </c>
      <c r="O5544" t="s">
        <v>267</v>
      </c>
      <c r="P5544">
        <v>0</v>
      </c>
      <c r="Q5544">
        <v>0</v>
      </c>
      <c r="R5544">
        <v>1</v>
      </c>
      <c r="S5544" t="s">
        <v>267</v>
      </c>
      <c r="T5544" t="s">
        <v>267</v>
      </c>
      <c r="U5544" t="s">
        <v>21246</v>
      </c>
      <c r="V5544" t="b">
        <v>0</v>
      </c>
      <c r="W5544" t="s">
        <v>265</v>
      </c>
      <c r="X5544">
        <v>0</v>
      </c>
      <c r="Y5544" t="s">
        <v>265</v>
      </c>
      <c r="Z5544" t="s">
        <v>265</v>
      </c>
      <c r="AA5544" t="s">
        <v>265</v>
      </c>
      <c r="AB5544" t="s">
        <v>265</v>
      </c>
      <c r="AC5544" t="s">
        <v>265</v>
      </c>
      <c r="AD5544" t="s">
        <v>265</v>
      </c>
      <c r="AE5544" t="s">
        <v>265</v>
      </c>
      <c r="AF5544" t="s">
        <v>21247</v>
      </c>
      <c r="AG5544" t="s">
        <v>265</v>
      </c>
      <c r="AH5544" t="s">
        <v>265</v>
      </c>
      <c r="AI5544" t="s">
        <v>265</v>
      </c>
      <c r="AJ5544" t="s">
        <v>265</v>
      </c>
      <c r="AL5544" t="str">
        <f>IF(Sudan_News12[[#This Row],[relevancy_classification_english]]="Relevant","مناسب",IF(Sudan_News12[[#This Row],[relevancy_classification_english]]="Relevant","عَرَضِيّ",""))</f>
        <v/>
      </c>
      <c r="AN5544" t="str">
        <f>IF(Sudan_News12[[#This Row],[sentiment_analysis_english]]="Negative","سلبي",IF(Sudan_News12[[#This Row],[sentiment_analysis_english]]="Neutral","حيادي",IF(Sudan_News12[[#This Row],[sentiment_analysis_english]]="Positive","إيجابي","")))</f>
        <v/>
      </c>
      <c r="AO5544" t="e">
        <f>INDEX(TextClassificationList[],MATCH(Sudan_News12[[#This Row],[text_classification_arabic]],TextClassificationList[text_classification_arabic],0),1)</f>
        <v>#N/A</v>
      </c>
      <c r="AQ5544" t="e">
        <f>INDEX(TextClassificationList[],MATCH(Sudan_News12[[#This Row],[text_classification_arabic2]],TextClassificationList[text_classification_arabic],0),1)</f>
        <v>#N/A</v>
      </c>
      <c r="AS5544" t="e">
        <f>INDEX(TextClassificationList[],MATCH(Sudan_News12[[#This Row],[text_classification_arabic3]],TextClassificationList[text_classification_arabic],0),1)</f>
        <v>#N/A</v>
      </c>
      <c r="AU5544" t="e">
        <f>INDEX(TextClassificationList[],MATCH(Sudan_News12[[#This Row],[text_classification_arabic4]],TextClassificationList[text_classification_arabic],0),1)</f>
        <v>#N/A</v>
      </c>
      <c r="AW5544" t="e">
        <f>INDEX(TextClassificationList[],MATCH(Sudan_News12[[#This Row],[text_classification_arabic5]],TextClassificationList[text_classification_arabic],0),1)</f>
        <v>#N/A</v>
      </c>
    </row>
    <row r="5545" spans="1:49" x14ac:dyDescent="0.2">
      <c r="A5545">
        <v>1.0657294697831793E+18</v>
      </c>
      <c r="B5545">
        <v>1.0657294697831793E+18</v>
      </c>
      <c r="C5545" t="s">
        <v>21248</v>
      </c>
      <c r="D5545" s="1">
        <v>43427</v>
      </c>
      <c r="E5545" s="2">
        <v>7.8703703703703696E-3</v>
      </c>
      <c r="F5545">
        <v>200</v>
      </c>
      <c r="G5545">
        <v>1889611729</v>
      </c>
      <c r="H5545" t="s">
        <v>354</v>
      </c>
      <c r="I5545" t="s">
        <v>355</v>
      </c>
      <c r="J5545" t="s">
        <v>265</v>
      </c>
      <c r="K5545" t="s">
        <v>21249</v>
      </c>
      <c r="L5545" t="s">
        <v>266</v>
      </c>
      <c r="M5545" t="s">
        <v>267</v>
      </c>
      <c r="N5545" t="s">
        <v>267</v>
      </c>
      <c r="O5545" t="s">
        <v>267</v>
      </c>
      <c r="P5545">
        <v>0</v>
      </c>
      <c r="Q5545">
        <v>12</v>
      </c>
      <c r="R5545">
        <v>2</v>
      </c>
      <c r="S5545" t="s">
        <v>21250</v>
      </c>
      <c r="T5545" t="s">
        <v>267</v>
      </c>
      <c r="U5545" t="s">
        <v>21251</v>
      </c>
      <c r="V5545" t="b">
        <v>0</v>
      </c>
      <c r="W5545" t="s">
        <v>265</v>
      </c>
      <c r="X5545">
        <v>0</v>
      </c>
      <c r="Y5545" t="s">
        <v>265</v>
      </c>
      <c r="Z5545" t="s">
        <v>265</v>
      </c>
      <c r="AA5545" t="s">
        <v>265</v>
      </c>
      <c r="AB5545" t="s">
        <v>265</v>
      </c>
      <c r="AC5545" t="s">
        <v>265</v>
      </c>
      <c r="AD5545" t="s">
        <v>265</v>
      </c>
      <c r="AE5545" t="s">
        <v>265</v>
      </c>
      <c r="AF5545" t="s">
        <v>267</v>
      </c>
      <c r="AG5545" t="s">
        <v>265</v>
      </c>
      <c r="AH5545" t="s">
        <v>265</v>
      </c>
      <c r="AI5545" t="s">
        <v>265</v>
      </c>
      <c r="AJ5545" t="s">
        <v>265</v>
      </c>
      <c r="AL5545" t="str">
        <f>IF(Sudan_News12[[#This Row],[relevancy_classification_english]]="Relevant","مناسب",IF(Sudan_News12[[#This Row],[relevancy_classification_english]]="Relevant","عَرَضِيّ",""))</f>
        <v/>
      </c>
      <c r="AN5545" t="str">
        <f>IF(Sudan_News12[[#This Row],[sentiment_analysis_english]]="Negative","سلبي",IF(Sudan_News12[[#This Row],[sentiment_analysis_english]]="Neutral","حيادي",IF(Sudan_News12[[#This Row],[sentiment_analysis_english]]="Positive","إيجابي","")))</f>
        <v/>
      </c>
      <c r="AO5545" t="e">
        <f>INDEX(TextClassificationList[],MATCH(Sudan_News12[[#This Row],[text_classification_arabic]],TextClassificationList[text_classification_arabic],0),1)</f>
        <v>#N/A</v>
      </c>
      <c r="AQ5545" t="e">
        <f>INDEX(TextClassificationList[],MATCH(Sudan_News12[[#This Row],[text_classification_arabic2]],TextClassificationList[text_classification_arabic],0),1)</f>
        <v>#N/A</v>
      </c>
      <c r="AS5545" t="e">
        <f>INDEX(TextClassificationList[],MATCH(Sudan_News12[[#This Row],[text_classification_arabic3]],TextClassificationList[text_classification_arabic],0),1)</f>
        <v>#N/A</v>
      </c>
      <c r="AU5545" t="e">
        <f>INDEX(TextClassificationList[],MATCH(Sudan_News12[[#This Row],[text_classification_arabic4]],TextClassificationList[text_classification_arabic],0),1)</f>
        <v>#N/A</v>
      </c>
      <c r="AW5545" t="e">
        <f>INDEX(TextClassificationList[],MATCH(Sudan_News12[[#This Row],[text_classification_arabic5]],TextClassificationList[text_classification_arabic],0),1)</f>
        <v>#N/A</v>
      </c>
    </row>
    <row r="5546" spans="1:49" x14ac:dyDescent="0.2">
      <c r="A5546">
        <v>1.0656960198061261E+18</v>
      </c>
      <c r="B5546">
        <v>1.0656960198061261E+18</v>
      </c>
      <c r="C5546" t="s">
        <v>21252</v>
      </c>
      <c r="D5546" s="1">
        <v>43426</v>
      </c>
      <c r="E5546" s="2">
        <v>0.91556712962962961</v>
      </c>
      <c r="F5546">
        <v>200</v>
      </c>
      <c r="G5546">
        <v>1889611729</v>
      </c>
      <c r="H5546" t="s">
        <v>354</v>
      </c>
      <c r="I5546" t="s">
        <v>355</v>
      </c>
      <c r="J5546" t="s">
        <v>265</v>
      </c>
      <c r="K5546" t="s">
        <v>21253</v>
      </c>
      <c r="L5546" t="s">
        <v>266</v>
      </c>
      <c r="M5546" t="s">
        <v>267</v>
      </c>
      <c r="N5546" t="s">
        <v>267</v>
      </c>
      <c r="O5546" t="s">
        <v>21254</v>
      </c>
      <c r="P5546">
        <v>0</v>
      </c>
      <c r="Q5546">
        <v>8</v>
      </c>
      <c r="R5546">
        <v>8</v>
      </c>
      <c r="S5546" t="s">
        <v>269</v>
      </c>
      <c r="T5546" t="s">
        <v>267</v>
      </c>
      <c r="U5546" t="s">
        <v>21255</v>
      </c>
      <c r="V5546" t="b">
        <v>0</v>
      </c>
      <c r="W5546" t="s">
        <v>265</v>
      </c>
      <c r="X5546">
        <v>1</v>
      </c>
      <c r="Y5546" t="s">
        <v>21256</v>
      </c>
      <c r="Z5546" t="s">
        <v>265</v>
      </c>
      <c r="AA5546" t="s">
        <v>265</v>
      </c>
      <c r="AB5546" t="s">
        <v>265</v>
      </c>
      <c r="AC5546" t="s">
        <v>265</v>
      </c>
      <c r="AD5546" t="s">
        <v>265</v>
      </c>
      <c r="AE5546" t="s">
        <v>265</v>
      </c>
      <c r="AF5546" t="s">
        <v>267</v>
      </c>
      <c r="AG5546" t="s">
        <v>265</v>
      </c>
      <c r="AH5546" t="s">
        <v>265</v>
      </c>
      <c r="AI5546" t="s">
        <v>265</v>
      </c>
      <c r="AJ5546" t="s">
        <v>265</v>
      </c>
      <c r="AL5546" t="str">
        <f>IF(Sudan_News12[[#This Row],[relevancy_classification_english]]="Relevant","مناسب",IF(Sudan_News12[[#This Row],[relevancy_classification_english]]="Relevant","عَرَضِيّ",""))</f>
        <v/>
      </c>
      <c r="AN5546" t="str">
        <f>IF(Sudan_News12[[#This Row],[sentiment_analysis_english]]="Negative","سلبي",IF(Sudan_News12[[#This Row],[sentiment_analysis_english]]="Neutral","حيادي",IF(Sudan_News12[[#This Row],[sentiment_analysis_english]]="Positive","إيجابي","")))</f>
        <v/>
      </c>
      <c r="AO5546" t="e">
        <f>INDEX(TextClassificationList[],MATCH(Sudan_News12[[#This Row],[text_classification_arabic]],TextClassificationList[text_classification_arabic],0),1)</f>
        <v>#N/A</v>
      </c>
      <c r="AQ5546" t="e">
        <f>INDEX(TextClassificationList[],MATCH(Sudan_News12[[#This Row],[text_classification_arabic2]],TextClassificationList[text_classification_arabic],0),1)</f>
        <v>#N/A</v>
      </c>
      <c r="AS5546" t="e">
        <f>INDEX(TextClassificationList[],MATCH(Sudan_News12[[#This Row],[text_classification_arabic3]],TextClassificationList[text_classification_arabic],0),1)</f>
        <v>#N/A</v>
      </c>
      <c r="AU5546" t="e">
        <f>INDEX(TextClassificationList[],MATCH(Sudan_News12[[#This Row],[text_classification_arabic4]],TextClassificationList[text_classification_arabic],0),1)</f>
        <v>#N/A</v>
      </c>
      <c r="AW5546" t="e">
        <f>INDEX(TextClassificationList[],MATCH(Sudan_News12[[#This Row],[text_classification_arabic5]],TextClassificationList[text_classification_arabic],0),1)</f>
        <v>#N/A</v>
      </c>
    </row>
    <row r="5547" spans="1:49" x14ac:dyDescent="0.2">
      <c r="A5547">
        <v>1.0656942689064509E+18</v>
      </c>
      <c r="B5547">
        <v>1.0656942689064509E+18</v>
      </c>
      <c r="C5547" t="s">
        <v>21257</v>
      </c>
      <c r="D5547" s="1">
        <v>43426</v>
      </c>
      <c r="E5547" s="2">
        <v>0.91074074074074074</v>
      </c>
      <c r="F5547">
        <v>200</v>
      </c>
      <c r="G5547">
        <v>1889611729</v>
      </c>
      <c r="H5547" t="s">
        <v>354</v>
      </c>
      <c r="I5547" t="s">
        <v>355</v>
      </c>
      <c r="J5547" t="s">
        <v>265</v>
      </c>
      <c r="K5547" t="s">
        <v>21258</v>
      </c>
      <c r="L5547" t="s">
        <v>266</v>
      </c>
      <c r="M5547" t="s">
        <v>267</v>
      </c>
      <c r="N5547" t="s">
        <v>267</v>
      </c>
      <c r="O5547" t="s">
        <v>21259</v>
      </c>
      <c r="P5547">
        <v>0</v>
      </c>
      <c r="Q5547">
        <v>4</v>
      </c>
      <c r="R5547">
        <v>0</v>
      </c>
      <c r="S5547" t="s">
        <v>269</v>
      </c>
      <c r="T5547" t="s">
        <v>267</v>
      </c>
      <c r="U5547" t="s">
        <v>21260</v>
      </c>
      <c r="V5547" t="b">
        <v>0</v>
      </c>
      <c r="W5547" t="s">
        <v>265</v>
      </c>
      <c r="X5547">
        <v>1</v>
      </c>
      <c r="Y5547" t="s">
        <v>21261</v>
      </c>
      <c r="Z5547" t="s">
        <v>265</v>
      </c>
      <c r="AA5547" t="s">
        <v>265</v>
      </c>
      <c r="AB5547" t="s">
        <v>265</v>
      </c>
      <c r="AC5547" t="s">
        <v>265</v>
      </c>
      <c r="AD5547" t="s">
        <v>265</v>
      </c>
      <c r="AE5547" t="s">
        <v>265</v>
      </c>
      <c r="AF5547" t="s">
        <v>267</v>
      </c>
      <c r="AG5547" t="s">
        <v>265</v>
      </c>
      <c r="AH5547" t="s">
        <v>265</v>
      </c>
      <c r="AI5547" t="s">
        <v>265</v>
      </c>
      <c r="AJ5547" t="s">
        <v>265</v>
      </c>
      <c r="AL5547" t="str">
        <f>IF(Sudan_News12[[#This Row],[relevancy_classification_english]]="Relevant","مناسب",IF(Sudan_News12[[#This Row],[relevancy_classification_english]]="Relevant","عَرَضِيّ",""))</f>
        <v/>
      </c>
      <c r="AN5547" t="str">
        <f>IF(Sudan_News12[[#This Row],[sentiment_analysis_english]]="Negative","سلبي",IF(Sudan_News12[[#This Row],[sentiment_analysis_english]]="Neutral","حيادي",IF(Sudan_News12[[#This Row],[sentiment_analysis_english]]="Positive","إيجابي","")))</f>
        <v/>
      </c>
      <c r="AO5547" t="e">
        <f>INDEX(TextClassificationList[],MATCH(Sudan_News12[[#This Row],[text_classification_arabic]],TextClassificationList[text_classification_arabic],0),1)</f>
        <v>#N/A</v>
      </c>
      <c r="AQ5547" t="e">
        <f>INDEX(TextClassificationList[],MATCH(Sudan_News12[[#This Row],[text_classification_arabic2]],TextClassificationList[text_classification_arabic],0),1)</f>
        <v>#N/A</v>
      </c>
      <c r="AS5547" t="e">
        <f>INDEX(TextClassificationList[],MATCH(Sudan_News12[[#This Row],[text_classification_arabic3]],TextClassificationList[text_classification_arabic],0),1)</f>
        <v>#N/A</v>
      </c>
      <c r="AU5547" t="e">
        <f>INDEX(TextClassificationList[],MATCH(Sudan_News12[[#This Row],[text_classification_arabic4]],TextClassificationList[text_classification_arabic],0),1)</f>
        <v>#N/A</v>
      </c>
      <c r="AW5547" t="e">
        <f>INDEX(TextClassificationList[],MATCH(Sudan_News12[[#This Row],[text_classification_arabic5]],TextClassificationList[text_classification_arabic],0),1)</f>
        <v>#N/A</v>
      </c>
    </row>
    <row r="5548" spans="1:49" x14ac:dyDescent="0.2">
      <c r="A5548">
        <v>1.06558108629248E+18</v>
      </c>
      <c r="B5548">
        <v>1.06558108629248E+18</v>
      </c>
      <c r="C5548" t="s">
        <v>21262</v>
      </c>
      <c r="D5548" s="1">
        <v>43426</v>
      </c>
      <c r="E5548" s="2">
        <v>0.59841435185185188</v>
      </c>
      <c r="F5548">
        <v>200</v>
      </c>
      <c r="G5548">
        <v>1889611729</v>
      </c>
      <c r="H5548" t="s">
        <v>354</v>
      </c>
      <c r="I5548" t="s">
        <v>355</v>
      </c>
      <c r="J5548" t="s">
        <v>265</v>
      </c>
      <c r="K5548" t="s">
        <v>21263</v>
      </c>
      <c r="L5548" t="s">
        <v>266</v>
      </c>
      <c r="M5548" t="s">
        <v>267</v>
      </c>
      <c r="N5548" t="s">
        <v>267</v>
      </c>
      <c r="O5548" t="s">
        <v>267</v>
      </c>
      <c r="P5548">
        <v>0</v>
      </c>
      <c r="Q5548">
        <v>6</v>
      </c>
      <c r="R5548">
        <v>1</v>
      </c>
      <c r="S5548" t="s">
        <v>21264</v>
      </c>
      <c r="T5548" t="s">
        <v>267</v>
      </c>
      <c r="U5548" t="s">
        <v>21265</v>
      </c>
      <c r="V5548" t="b">
        <v>0</v>
      </c>
      <c r="W5548" t="s">
        <v>265</v>
      </c>
      <c r="X5548">
        <v>0</v>
      </c>
      <c r="Y5548" t="s">
        <v>265</v>
      </c>
      <c r="Z5548" t="s">
        <v>265</v>
      </c>
      <c r="AA5548" t="s">
        <v>265</v>
      </c>
      <c r="AB5548" t="s">
        <v>265</v>
      </c>
      <c r="AC5548" t="s">
        <v>265</v>
      </c>
      <c r="AD5548" t="s">
        <v>265</v>
      </c>
      <c r="AE5548" t="s">
        <v>265</v>
      </c>
      <c r="AF5548" t="s">
        <v>267</v>
      </c>
      <c r="AG5548" t="s">
        <v>265</v>
      </c>
      <c r="AH5548" t="s">
        <v>265</v>
      </c>
      <c r="AI5548" t="s">
        <v>265</v>
      </c>
      <c r="AJ5548" t="s">
        <v>265</v>
      </c>
      <c r="AL5548" t="str">
        <f>IF(Sudan_News12[[#This Row],[relevancy_classification_english]]="Relevant","مناسب",IF(Sudan_News12[[#This Row],[relevancy_classification_english]]="Relevant","عَرَضِيّ",""))</f>
        <v/>
      </c>
      <c r="AN5548" t="str">
        <f>IF(Sudan_News12[[#This Row],[sentiment_analysis_english]]="Negative","سلبي",IF(Sudan_News12[[#This Row],[sentiment_analysis_english]]="Neutral","حيادي",IF(Sudan_News12[[#This Row],[sentiment_analysis_english]]="Positive","إيجابي","")))</f>
        <v/>
      </c>
      <c r="AO5548" t="e">
        <f>INDEX(TextClassificationList[],MATCH(Sudan_News12[[#This Row],[text_classification_arabic]],TextClassificationList[text_classification_arabic],0),1)</f>
        <v>#N/A</v>
      </c>
      <c r="AQ5548" t="e">
        <f>INDEX(TextClassificationList[],MATCH(Sudan_News12[[#This Row],[text_classification_arabic2]],TextClassificationList[text_classification_arabic],0),1)</f>
        <v>#N/A</v>
      </c>
      <c r="AS5548" t="e">
        <f>INDEX(TextClassificationList[],MATCH(Sudan_News12[[#This Row],[text_classification_arabic3]],TextClassificationList[text_classification_arabic],0),1)</f>
        <v>#N/A</v>
      </c>
      <c r="AU5548" t="e">
        <f>INDEX(TextClassificationList[],MATCH(Sudan_News12[[#This Row],[text_classification_arabic4]],TextClassificationList[text_classification_arabic],0),1)</f>
        <v>#N/A</v>
      </c>
      <c r="AW5548" t="e">
        <f>INDEX(TextClassificationList[],MATCH(Sudan_News12[[#This Row],[text_classification_arabic5]],TextClassificationList[text_classification_arabic],0),1)</f>
        <v>#N/A</v>
      </c>
    </row>
    <row r="5549" spans="1:49" x14ac:dyDescent="0.2">
      <c r="A5549">
        <v>1.0655802620572344E+18</v>
      </c>
      <c r="B5549">
        <v>1.0655802620572344E+18</v>
      </c>
      <c r="C5549" t="s">
        <v>21266</v>
      </c>
      <c r="D5549" s="1">
        <v>43426</v>
      </c>
      <c r="E5549" s="2">
        <v>0.59613425925925922</v>
      </c>
      <c r="F5549">
        <v>200</v>
      </c>
      <c r="G5549">
        <v>1889611729</v>
      </c>
      <c r="H5549" t="s">
        <v>354</v>
      </c>
      <c r="I5549" t="s">
        <v>355</v>
      </c>
      <c r="J5549" t="s">
        <v>265</v>
      </c>
      <c r="K5549" t="s">
        <v>21267</v>
      </c>
      <c r="L5549" t="s">
        <v>266</v>
      </c>
      <c r="M5549" t="s">
        <v>267</v>
      </c>
      <c r="N5549" t="s">
        <v>267</v>
      </c>
      <c r="O5549" t="s">
        <v>21268</v>
      </c>
      <c r="P5549">
        <v>1</v>
      </c>
      <c r="Q5549">
        <v>11</v>
      </c>
      <c r="R5549">
        <v>12</v>
      </c>
      <c r="S5549" t="s">
        <v>269</v>
      </c>
      <c r="T5549" t="s">
        <v>267</v>
      </c>
      <c r="U5549" t="s">
        <v>21269</v>
      </c>
      <c r="V5549" t="b">
        <v>0</v>
      </c>
      <c r="W5549" t="s">
        <v>265</v>
      </c>
      <c r="X5549">
        <v>1</v>
      </c>
      <c r="Y5549" t="s">
        <v>21270</v>
      </c>
      <c r="Z5549" t="s">
        <v>265</v>
      </c>
      <c r="AA5549" t="s">
        <v>265</v>
      </c>
      <c r="AB5549" t="s">
        <v>265</v>
      </c>
      <c r="AC5549" t="s">
        <v>265</v>
      </c>
      <c r="AD5549" t="s">
        <v>265</v>
      </c>
      <c r="AE5549" t="s">
        <v>265</v>
      </c>
      <c r="AF5549" t="s">
        <v>267</v>
      </c>
      <c r="AG5549" t="s">
        <v>265</v>
      </c>
      <c r="AH5549" t="s">
        <v>265</v>
      </c>
      <c r="AI5549" t="s">
        <v>265</v>
      </c>
      <c r="AJ5549" t="s">
        <v>265</v>
      </c>
      <c r="AL5549" t="str">
        <f>IF(Sudan_News12[[#This Row],[relevancy_classification_english]]="Relevant","مناسب",IF(Sudan_News12[[#This Row],[relevancy_classification_english]]="Relevant","عَرَضِيّ",""))</f>
        <v/>
      </c>
      <c r="AN5549" t="str">
        <f>IF(Sudan_News12[[#This Row],[sentiment_analysis_english]]="Negative","سلبي",IF(Sudan_News12[[#This Row],[sentiment_analysis_english]]="Neutral","حيادي",IF(Sudan_News12[[#This Row],[sentiment_analysis_english]]="Positive","إيجابي","")))</f>
        <v/>
      </c>
      <c r="AO5549" t="e">
        <f>INDEX(TextClassificationList[],MATCH(Sudan_News12[[#This Row],[text_classification_arabic]],TextClassificationList[text_classification_arabic],0),1)</f>
        <v>#N/A</v>
      </c>
      <c r="AQ5549" t="e">
        <f>INDEX(TextClassificationList[],MATCH(Sudan_News12[[#This Row],[text_classification_arabic2]],TextClassificationList[text_classification_arabic],0),1)</f>
        <v>#N/A</v>
      </c>
      <c r="AS5549" t="e">
        <f>INDEX(TextClassificationList[],MATCH(Sudan_News12[[#This Row],[text_classification_arabic3]],TextClassificationList[text_classification_arabic],0),1)</f>
        <v>#N/A</v>
      </c>
      <c r="AU5549" t="e">
        <f>INDEX(TextClassificationList[],MATCH(Sudan_News12[[#This Row],[text_classification_arabic4]],TextClassificationList[text_classification_arabic],0),1)</f>
        <v>#N/A</v>
      </c>
      <c r="AW5549" t="e">
        <f>INDEX(TextClassificationList[],MATCH(Sudan_News12[[#This Row],[text_classification_arabic5]],TextClassificationList[text_classification_arabic],0),1)</f>
        <v>#N/A</v>
      </c>
    </row>
    <row r="5550" spans="1:49" x14ac:dyDescent="0.2">
      <c r="A5550">
        <v>1.0655789667932856E+18</v>
      </c>
      <c r="B5550">
        <v>1.0655275508212326E+18</v>
      </c>
      <c r="C5550" t="s">
        <v>21271</v>
      </c>
      <c r="D5550" s="1">
        <v>43426</v>
      </c>
      <c r="E5550" s="2">
        <v>0.59255787037037033</v>
      </c>
      <c r="F5550">
        <v>200</v>
      </c>
      <c r="G5550">
        <v>1889611729</v>
      </c>
      <c r="H5550" t="s">
        <v>354</v>
      </c>
      <c r="I5550" t="s">
        <v>355</v>
      </c>
      <c r="J5550" t="s">
        <v>265</v>
      </c>
      <c r="K5550" t="s">
        <v>21272</v>
      </c>
      <c r="L5550" t="s">
        <v>266</v>
      </c>
      <c r="M5550" t="s">
        <v>267</v>
      </c>
      <c r="N5550" t="s">
        <v>267</v>
      </c>
      <c r="O5550" t="s">
        <v>267</v>
      </c>
      <c r="P5550">
        <v>0</v>
      </c>
      <c r="Q5550">
        <v>0</v>
      </c>
      <c r="R5550">
        <v>1</v>
      </c>
      <c r="S5550" t="s">
        <v>267</v>
      </c>
      <c r="T5550" t="s">
        <v>267</v>
      </c>
      <c r="U5550" t="s">
        <v>21273</v>
      </c>
      <c r="V5550" t="b">
        <v>0</v>
      </c>
      <c r="W5550" t="s">
        <v>265</v>
      </c>
      <c r="X5550">
        <v>0</v>
      </c>
      <c r="Y5550" t="s">
        <v>265</v>
      </c>
      <c r="Z5550" t="s">
        <v>265</v>
      </c>
      <c r="AA5550" t="s">
        <v>265</v>
      </c>
      <c r="AB5550" t="s">
        <v>265</v>
      </c>
      <c r="AC5550" t="s">
        <v>265</v>
      </c>
      <c r="AD5550" t="s">
        <v>265</v>
      </c>
      <c r="AE5550" t="s">
        <v>265</v>
      </c>
      <c r="AF5550" t="s">
        <v>21247</v>
      </c>
      <c r="AG5550" t="s">
        <v>265</v>
      </c>
      <c r="AH5550" t="s">
        <v>265</v>
      </c>
      <c r="AI5550" t="s">
        <v>265</v>
      </c>
      <c r="AJ5550" t="s">
        <v>265</v>
      </c>
      <c r="AL5550" t="str">
        <f>IF(Sudan_News12[[#This Row],[relevancy_classification_english]]="Relevant","مناسب",IF(Sudan_News12[[#This Row],[relevancy_classification_english]]="Relevant","عَرَضِيّ",""))</f>
        <v/>
      </c>
      <c r="AN5550" t="str">
        <f>IF(Sudan_News12[[#This Row],[sentiment_analysis_english]]="Negative","سلبي",IF(Sudan_News12[[#This Row],[sentiment_analysis_english]]="Neutral","حيادي",IF(Sudan_News12[[#This Row],[sentiment_analysis_english]]="Positive","إيجابي","")))</f>
        <v/>
      </c>
      <c r="AO5550" t="e">
        <f>INDEX(TextClassificationList[],MATCH(Sudan_News12[[#This Row],[text_classification_arabic]],TextClassificationList[text_classification_arabic],0),1)</f>
        <v>#N/A</v>
      </c>
      <c r="AQ5550" t="e">
        <f>INDEX(TextClassificationList[],MATCH(Sudan_News12[[#This Row],[text_classification_arabic2]],TextClassificationList[text_classification_arabic],0),1)</f>
        <v>#N/A</v>
      </c>
      <c r="AS5550" t="e">
        <f>INDEX(TextClassificationList[],MATCH(Sudan_News12[[#This Row],[text_classification_arabic3]],TextClassificationList[text_classification_arabic],0),1)</f>
        <v>#N/A</v>
      </c>
      <c r="AU5550" t="e">
        <f>INDEX(TextClassificationList[],MATCH(Sudan_News12[[#This Row],[text_classification_arabic4]],TextClassificationList[text_classification_arabic],0),1)</f>
        <v>#N/A</v>
      </c>
      <c r="AW5550" t="e">
        <f>INDEX(TextClassificationList[],MATCH(Sudan_News12[[#This Row],[text_classification_arabic5]],TextClassificationList[text_classification_arabic],0),1)</f>
        <v>#N/A</v>
      </c>
    </row>
    <row r="5551" spans="1:49" x14ac:dyDescent="0.2">
      <c r="A5551">
        <v>1.0655779543469629E+18</v>
      </c>
      <c r="B5551">
        <v>1.0655275508212326E+18</v>
      </c>
      <c r="C5551" t="s">
        <v>21274</v>
      </c>
      <c r="D5551" s="1">
        <v>43426</v>
      </c>
      <c r="E5551" s="2">
        <v>0.58976851851851853</v>
      </c>
      <c r="F5551">
        <v>200</v>
      </c>
      <c r="G5551">
        <v>1889611729</v>
      </c>
      <c r="H5551" t="s">
        <v>354</v>
      </c>
      <c r="I5551" t="s">
        <v>355</v>
      </c>
      <c r="J5551" t="s">
        <v>265</v>
      </c>
      <c r="K5551" t="s">
        <v>21275</v>
      </c>
      <c r="L5551" t="s">
        <v>266</v>
      </c>
      <c r="M5551" t="s">
        <v>267</v>
      </c>
      <c r="N5551" t="s">
        <v>267</v>
      </c>
      <c r="O5551" t="s">
        <v>267</v>
      </c>
      <c r="P5551">
        <v>1</v>
      </c>
      <c r="Q5551">
        <v>0</v>
      </c>
      <c r="R5551">
        <v>1</v>
      </c>
      <c r="S5551" t="s">
        <v>267</v>
      </c>
      <c r="T5551" t="s">
        <v>267</v>
      </c>
      <c r="U5551" t="s">
        <v>21276</v>
      </c>
      <c r="V5551" t="b">
        <v>0</v>
      </c>
      <c r="W5551" t="s">
        <v>265</v>
      </c>
      <c r="X5551">
        <v>0</v>
      </c>
      <c r="Y5551" t="s">
        <v>265</v>
      </c>
      <c r="Z5551" t="s">
        <v>265</v>
      </c>
      <c r="AA5551" t="s">
        <v>265</v>
      </c>
      <c r="AB5551" t="s">
        <v>265</v>
      </c>
      <c r="AC5551" t="s">
        <v>265</v>
      </c>
      <c r="AD5551" t="s">
        <v>265</v>
      </c>
      <c r="AE5551" t="s">
        <v>265</v>
      </c>
      <c r="AF5551" t="s">
        <v>21247</v>
      </c>
      <c r="AG5551" t="s">
        <v>265</v>
      </c>
      <c r="AH5551" t="s">
        <v>265</v>
      </c>
      <c r="AI5551" t="s">
        <v>265</v>
      </c>
      <c r="AJ5551" t="s">
        <v>265</v>
      </c>
      <c r="AL5551" t="str">
        <f>IF(Sudan_News12[[#This Row],[relevancy_classification_english]]="Relevant","مناسب",IF(Sudan_News12[[#This Row],[relevancy_classification_english]]="Relevant","عَرَضِيّ",""))</f>
        <v/>
      </c>
      <c r="AN5551" t="str">
        <f>IF(Sudan_News12[[#This Row],[sentiment_analysis_english]]="Negative","سلبي",IF(Sudan_News12[[#This Row],[sentiment_analysis_english]]="Neutral","حيادي",IF(Sudan_News12[[#This Row],[sentiment_analysis_english]]="Positive","إيجابي","")))</f>
        <v/>
      </c>
      <c r="AO5551" t="e">
        <f>INDEX(TextClassificationList[],MATCH(Sudan_News12[[#This Row],[text_classification_arabic]],TextClassificationList[text_classification_arabic],0),1)</f>
        <v>#N/A</v>
      </c>
      <c r="AQ5551" t="e">
        <f>INDEX(TextClassificationList[],MATCH(Sudan_News12[[#This Row],[text_classification_arabic2]],TextClassificationList[text_classification_arabic],0),1)</f>
        <v>#N/A</v>
      </c>
      <c r="AS5551" t="e">
        <f>INDEX(TextClassificationList[],MATCH(Sudan_News12[[#This Row],[text_classification_arabic3]],TextClassificationList[text_classification_arabic],0),1)</f>
        <v>#N/A</v>
      </c>
      <c r="AU5551" t="e">
        <f>INDEX(TextClassificationList[],MATCH(Sudan_News12[[#This Row],[text_classification_arabic4]],TextClassificationList[text_classification_arabic],0),1)</f>
        <v>#N/A</v>
      </c>
      <c r="AW5551" t="e">
        <f>INDEX(TextClassificationList[],MATCH(Sudan_News12[[#This Row],[text_classification_arabic5]],TextClassificationList[text_classification_arabic],0),1)</f>
        <v>#N/A</v>
      </c>
    </row>
    <row r="5552" spans="1:49" x14ac:dyDescent="0.2">
      <c r="A5552">
        <v>1.0655275508212326E+18</v>
      </c>
      <c r="B5552">
        <v>1.0655275508212326E+18</v>
      </c>
      <c r="C5552" t="s">
        <v>21277</v>
      </c>
      <c r="D5552" s="1">
        <v>43426</v>
      </c>
      <c r="E5552" s="2">
        <v>0.45068287037037036</v>
      </c>
      <c r="F5552">
        <v>200</v>
      </c>
      <c r="G5552">
        <v>1889611729</v>
      </c>
      <c r="H5552" t="s">
        <v>354</v>
      </c>
      <c r="I5552" t="s">
        <v>355</v>
      </c>
      <c r="J5552" t="s">
        <v>265</v>
      </c>
      <c r="K5552" t="s">
        <v>21278</v>
      </c>
      <c r="L5552" t="s">
        <v>266</v>
      </c>
      <c r="M5552" t="s">
        <v>267</v>
      </c>
      <c r="N5552" t="s">
        <v>267</v>
      </c>
      <c r="O5552" t="s">
        <v>21279</v>
      </c>
      <c r="P5552">
        <v>1</v>
      </c>
      <c r="Q5552">
        <v>13</v>
      </c>
      <c r="R5552">
        <v>13</v>
      </c>
      <c r="S5552" t="s">
        <v>21280</v>
      </c>
      <c r="T5552" t="s">
        <v>267</v>
      </c>
      <c r="U5552" t="s">
        <v>21281</v>
      </c>
      <c r="V5552" t="b">
        <v>0</v>
      </c>
      <c r="W5552" t="s">
        <v>265</v>
      </c>
      <c r="X5552">
        <v>1</v>
      </c>
      <c r="Y5552" t="s">
        <v>21282</v>
      </c>
      <c r="Z5552" t="s">
        <v>265</v>
      </c>
      <c r="AA5552" t="s">
        <v>265</v>
      </c>
      <c r="AB5552" t="s">
        <v>265</v>
      </c>
      <c r="AC5552" t="s">
        <v>265</v>
      </c>
      <c r="AD5552" t="s">
        <v>265</v>
      </c>
      <c r="AE5552" t="s">
        <v>265</v>
      </c>
      <c r="AF5552" t="s">
        <v>267</v>
      </c>
      <c r="AG5552" t="s">
        <v>265</v>
      </c>
      <c r="AH5552" t="s">
        <v>265</v>
      </c>
      <c r="AI5552" t="s">
        <v>265</v>
      </c>
      <c r="AJ5552" t="s">
        <v>265</v>
      </c>
      <c r="AL5552" t="str">
        <f>IF(Sudan_News12[[#This Row],[relevancy_classification_english]]="Relevant","مناسب",IF(Sudan_News12[[#This Row],[relevancy_classification_english]]="Relevant","عَرَضِيّ",""))</f>
        <v/>
      </c>
      <c r="AN5552" t="str">
        <f>IF(Sudan_News12[[#This Row],[sentiment_analysis_english]]="Negative","سلبي",IF(Sudan_News12[[#This Row],[sentiment_analysis_english]]="Neutral","حيادي",IF(Sudan_News12[[#This Row],[sentiment_analysis_english]]="Positive","إيجابي","")))</f>
        <v/>
      </c>
      <c r="AO5552" t="e">
        <f>INDEX(TextClassificationList[],MATCH(Sudan_News12[[#This Row],[text_classification_arabic]],TextClassificationList[text_classification_arabic],0),1)</f>
        <v>#N/A</v>
      </c>
      <c r="AQ5552" t="e">
        <f>INDEX(TextClassificationList[],MATCH(Sudan_News12[[#This Row],[text_classification_arabic2]],TextClassificationList[text_classification_arabic],0),1)</f>
        <v>#N/A</v>
      </c>
      <c r="AS5552" t="e">
        <f>INDEX(TextClassificationList[],MATCH(Sudan_News12[[#This Row],[text_classification_arabic3]],TextClassificationList[text_classification_arabic],0),1)</f>
        <v>#N/A</v>
      </c>
      <c r="AU5552" t="e">
        <f>INDEX(TextClassificationList[],MATCH(Sudan_News12[[#This Row],[text_classification_arabic4]],TextClassificationList[text_classification_arabic],0),1)</f>
        <v>#N/A</v>
      </c>
      <c r="AW5552" t="e">
        <f>INDEX(TextClassificationList[],MATCH(Sudan_News12[[#This Row],[text_classification_arabic5]],TextClassificationList[text_classification_arabic],0),1)</f>
        <v>#N/A</v>
      </c>
    </row>
    <row r="5553" spans="1:49" x14ac:dyDescent="0.2">
      <c r="A5553">
        <v>1.0653716579912704E+18</v>
      </c>
      <c r="B5553">
        <v>1.0653339692716278E+18</v>
      </c>
      <c r="C5553" t="s">
        <v>21283</v>
      </c>
      <c r="D5553" s="1">
        <v>43426</v>
      </c>
      <c r="E5553" s="2">
        <v>2.0497685185185185E-2</v>
      </c>
      <c r="F5553">
        <v>200</v>
      </c>
      <c r="G5553">
        <v>1889611729</v>
      </c>
      <c r="H5553" t="s">
        <v>354</v>
      </c>
      <c r="I5553" t="s">
        <v>355</v>
      </c>
      <c r="J5553" t="s">
        <v>265</v>
      </c>
      <c r="K5553" t="s">
        <v>21284</v>
      </c>
      <c r="L5553" t="s">
        <v>266</v>
      </c>
      <c r="M5553" t="s">
        <v>267</v>
      </c>
      <c r="N5553" t="s">
        <v>267</v>
      </c>
      <c r="O5553" t="s">
        <v>267</v>
      </c>
      <c r="P5553">
        <v>1</v>
      </c>
      <c r="Q5553">
        <v>0</v>
      </c>
      <c r="R5553">
        <v>0</v>
      </c>
      <c r="S5553" t="s">
        <v>267</v>
      </c>
      <c r="T5553" t="s">
        <v>267</v>
      </c>
      <c r="U5553" t="s">
        <v>21285</v>
      </c>
      <c r="V5553" t="b">
        <v>0</v>
      </c>
      <c r="W5553" t="s">
        <v>265</v>
      </c>
      <c r="X5553">
        <v>0</v>
      </c>
      <c r="Y5553" t="s">
        <v>265</v>
      </c>
      <c r="Z5553" t="s">
        <v>265</v>
      </c>
      <c r="AA5553" t="s">
        <v>265</v>
      </c>
      <c r="AB5553" t="s">
        <v>265</v>
      </c>
      <c r="AC5553" t="s">
        <v>265</v>
      </c>
      <c r="AD5553" t="s">
        <v>265</v>
      </c>
      <c r="AE5553" t="s">
        <v>265</v>
      </c>
      <c r="AF5553" t="s">
        <v>21286</v>
      </c>
      <c r="AG5553" t="s">
        <v>265</v>
      </c>
      <c r="AH5553" t="s">
        <v>265</v>
      </c>
      <c r="AI5553" t="s">
        <v>265</v>
      </c>
      <c r="AJ5553" t="s">
        <v>265</v>
      </c>
      <c r="AL5553" t="str">
        <f>IF(Sudan_News12[[#This Row],[relevancy_classification_english]]="Relevant","مناسب",IF(Sudan_News12[[#This Row],[relevancy_classification_english]]="Relevant","عَرَضِيّ",""))</f>
        <v/>
      </c>
      <c r="AN5553" t="str">
        <f>IF(Sudan_News12[[#This Row],[sentiment_analysis_english]]="Negative","سلبي",IF(Sudan_News12[[#This Row],[sentiment_analysis_english]]="Neutral","حيادي",IF(Sudan_News12[[#This Row],[sentiment_analysis_english]]="Positive","إيجابي","")))</f>
        <v/>
      </c>
      <c r="AO5553" t="e">
        <f>INDEX(TextClassificationList[],MATCH(Sudan_News12[[#This Row],[text_classification_arabic]],TextClassificationList[text_classification_arabic],0),1)</f>
        <v>#N/A</v>
      </c>
      <c r="AQ5553" t="e">
        <f>INDEX(TextClassificationList[],MATCH(Sudan_News12[[#This Row],[text_classification_arabic2]],TextClassificationList[text_classification_arabic],0),1)</f>
        <v>#N/A</v>
      </c>
      <c r="AS5553" t="e">
        <f>INDEX(TextClassificationList[],MATCH(Sudan_News12[[#This Row],[text_classification_arabic3]],TextClassificationList[text_classification_arabic],0),1)</f>
        <v>#N/A</v>
      </c>
      <c r="AU5553" t="e">
        <f>INDEX(TextClassificationList[],MATCH(Sudan_News12[[#This Row],[text_classification_arabic4]],TextClassificationList[text_classification_arabic],0),1)</f>
        <v>#N/A</v>
      </c>
      <c r="AW5553" t="e">
        <f>INDEX(TextClassificationList[],MATCH(Sudan_News12[[#This Row],[text_classification_arabic5]],TextClassificationList[text_classification_arabic],0),1)</f>
        <v>#N/A</v>
      </c>
    </row>
    <row r="5554" spans="1:49" x14ac:dyDescent="0.2">
      <c r="A5554">
        <v>1.0653711606600991E+18</v>
      </c>
      <c r="B5554">
        <v>1.0653711606600991E+18</v>
      </c>
      <c r="C5554" t="s">
        <v>21287</v>
      </c>
      <c r="D5554" s="1">
        <v>43426</v>
      </c>
      <c r="E5554" s="2">
        <v>1.9120370370370371E-2</v>
      </c>
      <c r="F5554">
        <v>200</v>
      </c>
      <c r="G5554">
        <v>1889611729</v>
      </c>
      <c r="H5554" t="s">
        <v>354</v>
      </c>
      <c r="I5554" t="s">
        <v>355</v>
      </c>
      <c r="J5554" t="s">
        <v>265</v>
      </c>
      <c r="K5554" t="s">
        <v>21288</v>
      </c>
      <c r="L5554" t="s">
        <v>266</v>
      </c>
      <c r="M5554" t="s">
        <v>267</v>
      </c>
      <c r="N5554" t="s">
        <v>267</v>
      </c>
      <c r="O5554" t="s">
        <v>267</v>
      </c>
      <c r="P5554">
        <v>0</v>
      </c>
      <c r="Q5554">
        <v>0</v>
      </c>
      <c r="R5554">
        <v>0</v>
      </c>
      <c r="S5554" t="s">
        <v>267</v>
      </c>
      <c r="T5554" t="s">
        <v>267</v>
      </c>
      <c r="U5554" t="s">
        <v>21289</v>
      </c>
      <c r="V5554" t="b">
        <v>0</v>
      </c>
      <c r="W5554" t="s">
        <v>21290</v>
      </c>
      <c r="X5554">
        <v>0</v>
      </c>
      <c r="Y5554" t="s">
        <v>265</v>
      </c>
      <c r="Z5554" t="s">
        <v>265</v>
      </c>
      <c r="AA5554" t="s">
        <v>265</v>
      </c>
      <c r="AB5554" t="s">
        <v>265</v>
      </c>
      <c r="AC5554" t="s">
        <v>265</v>
      </c>
      <c r="AD5554" t="s">
        <v>265</v>
      </c>
      <c r="AE5554" t="s">
        <v>265</v>
      </c>
      <c r="AF5554" t="s">
        <v>267</v>
      </c>
      <c r="AG5554" t="s">
        <v>265</v>
      </c>
      <c r="AH5554" t="s">
        <v>265</v>
      </c>
      <c r="AI5554" t="s">
        <v>265</v>
      </c>
      <c r="AJ5554" t="s">
        <v>265</v>
      </c>
      <c r="AL5554" t="str">
        <f>IF(Sudan_News12[[#This Row],[relevancy_classification_english]]="Relevant","مناسب",IF(Sudan_News12[[#This Row],[relevancy_classification_english]]="Relevant","عَرَضِيّ",""))</f>
        <v/>
      </c>
      <c r="AN5554" t="str">
        <f>IF(Sudan_News12[[#This Row],[sentiment_analysis_english]]="Negative","سلبي",IF(Sudan_News12[[#This Row],[sentiment_analysis_english]]="Neutral","حيادي",IF(Sudan_News12[[#This Row],[sentiment_analysis_english]]="Positive","إيجابي","")))</f>
        <v/>
      </c>
      <c r="AO5554" t="e">
        <f>INDEX(TextClassificationList[],MATCH(Sudan_News12[[#This Row],[text_classification_arabic]],TextClassificationList[text_classification_arabic],0),1)</f>
        <v>#N/A</v>
      </c>
      <c r="AQ5554" t="e">
        <f>INDEX(TextClassificationList[],MATCH(Sudan_News12[[#This Row],[text_classification_arabic2]],TextClassificationList[text_classification_arabic],0),1)</f>
        <v>#N/A</v>
      </c>
      <c r="AS5554" t="e">
        <f>INDEX(TextClassificationList[],MATCH(Sudan_News12[[#This Row],[text_classification_arabic3]],TextClassificationList[text_classification_arabic],0),1)</f>
        <v>#N/A</v>
      </c>
      <c r="AU5554" t="e">
        <f>INDEX(TextClassificationList[],MATCH(Sudan_News12[[#This Row],[text_classification_arabic4]],TextClassificationList[text_classification_arabic],0),1)</f>
        <v>#N/A</v>
      </c>
      <c r="AW5554" t="e">
        <f>INDEX(TextClassificationList[],MATCH(Sudan_News12[[#This Row],[text_classification_arabic5]],TextClassificationList[text_classification_arabic],0),1)</f>
        <v>#N/A</v>
      </c>
    </row>
    <row r="5555" spans="1:49" x14ac:dyDescent="0.2">
      <c r="A5555">
        <v>1.0653707287306363E+18</v>
      </c>
      <c r="B5555">
        <v>1.0648669426186732E+18</v>
      </c>
      <c r="C5555" t="s">
        <v>21291</v>
      </c>
      <c r="D5555" s="1">
        <v>43426</v>
      </c>
      <c r="E5555" s="2">
        <v>1.7939814814814815E-2</v>
      </c>
      <c r="F5555">
        <v>200</v>
      </c>
      <c r="G5555">
        <v>1889611729</v>
      </c>
      <c r="H5555" t="s">
        <v>354</v>
      </c>
      <c r="I5555" t="s">
        <v>355</v>
      </c>
      <c r="J5555" t="s">
        <v>265</v>
      </c>
      <c r="K5555" t="s">
        <v>21292</v>
      </c>
      <c r="L5555" t="s">
        <v>266</v>
      </c>
      <c r="M5555" t="s">
        <v>267</v>
      </c>
      <c r="N5555" t="s">
        <v>267</v>
      </c>
      <c r="O5555" t="s">
        <v>267</v>
      </c>
      <c r="P5555">
        <v>0</v>
      </c>
      <c r="Q5555">
        <v>0</v>
      </c>
      <c r="R5555">
        <v>0</v>
      </c>
      <c r="S5555" t="s">
        <v>267</v>
      </c>
      <c r="T5555" t="s">
        <v>267</v>
      </c>
      <c r="U5555" t="s">
        <v>21293</v>
      </c>
      <c r="V5555" t="b">
        <v>0</v>
      </c>
      <c r="W5555" t="s">
        <v>265</v>
      </c>
      <c r="X5555">
        <v>0</v>
      </c>
      <c r="Y5555" t="s">
        <v>265</v>
      </c>
      <c r="Z5555" t="s">
        <v>265</v>
      </c>
      <c r="AA5555" t="s">
        <v>265</v>
      </c>
      <c r="AB5555" t="s">
        <v>265</v>
      </c>
      <c r="AC5555" t="s">
        <v>265</v>
      </c>
      <c r="AD5555" t="s">
        <v>265</v>
      </c>
      <c r="AE5555" t="s">
        <v>265</v>
      </c>
      <c r="AF5555" t="s">
        <v>21294</v>
      </c>
      <c r="AG5555" t="s">
        <v>265</v>
      </c>
      <c r="AH5555" t="s">
        <v>265</v>
      </c>
      <c r="AI5555" t="s">
        <v>265</v>
      </c>
      <c r="AJ5555" t="s">
        <v>265</v>
      </c>
      <c r="AL5555" t="str">
        <f>IF(Sudan_News12[[#This Row],[relevancy_classification_english]]="Relevant","مناسب",IF(Sudan_News12[[#This Row],[relevancy_classification_english]]="Relevant","عَرَضِيّ",""))</f>
        <v/>
      </c>
      <c r="AN5555" t="str">
        <f>IF(Sudan_News12[[#This Row],[sentiment_analysis_english]]="Negative","سلبي",IF(Sudan_News12[[#This Row],[sentiment_analysis_english]]="Neutral","حيادي",IF(Sudan_News12[[#This Row],[sentiment_analysis_english]]="Positive","إيجابي","")))</f>
        <v/>
      </c>
      <c r="AO5555" t="e">
        <f>INDEX(TextClassificationList[],MATCH(Sudan_News12[[#This Row],[text_classification_arabic]],TextClassificationList[text_classification_arabic],0),1)</f>
        <v>#N/A</v>
      </c>
      <c r="AQ5555" t="e">
        <f>INDEX(TextClassificationList[],MATCH(Sudan_News12[[#This Row],[text_classification_arabic2]],TextClassificationList[text_classification_arabic],0),1)</f>
        <v>#N/A</v>
      </c>
      <c r="AS5555" t="e">
        <f>INDEX(TextClassificationList[],MATCH(Sudan_News12[[#This Row],[text_classification_arabic3]],TextClassificationList[text_classification_arabic],0),1)</f>
        <v>#N/A</v>
      </c>
      <c r="AU5555" t="e">
        <f>INDEX(TextClassificationList[],MATCH(Sudan_News12[[#This Row],[text_classification_arabic4]],TextClassificationList[text_classification_arabic],0),1)</f>
        <v>#N/A</v>
      </c>
      <c r="AW5555" t="e">
        <f>INDEX(TextClassificationList[],MATCH(Sudan_News12[[#This Row],[text_classification_arabic5]],TextClassificationList[text_classification_arabic],0),1)</f>
        <v>#N/A</v>
      </c>
    </row>
    <row r="5556" spans="1:49" x14ac:dyDescent="0.2">
      <c r="A5556">
        <v>1.0653656614997484E+18</v>
      </c>
      <c r="B5556">
        <v>1.0653656614997484E+18</v>
      </c>
      <c r="C5556" t="s">
        <v>21295</v>
      </c>
      <c r="D5556" s="1">
        <v>43426</v>
      </c>
      <c r="E5556" s="2">
        <v>3.9467592592592592E-3</v>
      </c>
      <c r="F5556">
        <v>200</v>
      </c>
      <c r="G5556">
        <v>1889611729</v>
      </c>
      <c r="H5556" t="s">
        <v>354</v>
      </c>
      <c r="I5556" t="s">
        <v>355</v>
      </c>
      <c r="J5556" t="s">
        <v>265</v>
      </c>
      <c r="K5556" t="s">
        <v>21296</v>
      </c>
      <c r="L5556" t="s">
        <v>266</v>
      </c>
      <c r="M5556" t="s">
        <v>267</v>
      </c>
      <c r="N5556" t="s">
        <v>267</v>
      </c>
      <c r="O5556" t="s">
        <v>21297</v>
      </c>
      <c r="P5556">
        <v>0</v>
      </c>
      <c r="Q5556">
        <v>6</v>
      </c>
      <c r="R5556">
        <v>1</v>
      </c>
      <c r="S5556" t="s">
        <v>269</v>
      </c>
      <c r="T5556" t="s">
        <v>267</v>
      </c>
      <c r="U5556" t="s">
        <v>21298</v>
      </c>
      <c r="V5556" t="b">
        <v>0</v>
      </c>
      <c r="W5556" t="s">
        <v>265</v>
      </c>
      <c r="X5556">
        <v>1</v>
      </c>
      <c r="Y5556" t="s">
        <v>21299</v>
      </c>
      <c r="Z5556" t="s">
        <v>265</v>
      </c>
      <c r="AA5556" t="s">
        <v>265</v>
      </c>
      <c r="AB5556" t="s">
        <v>265</v>
      </c>
      <c r="AC5556" t="s">
        <v>265</v>
      </c>
      <c r="AD5556" t="s">
        <v>265</v>
      </c>
      <c r="AE5556" t="s">
        <v>265</v>
      </c>
      <c r="AF5556" t="s">
        <v>267</v>
      </c>
      <c r="AG5556" t="s">
        <v>265</v>
      </c>
      <c r="AH5556" t="s">
        <v>265</v>
      </c>
      <c r="AI5556" t="s">
        <v>265</v>
      </c>
      <c r="AJ5556" t="s">
        <v>265</v>
      </c>
      <c r="AL5556" t="str">
        <f>IF(Sudan_News12[[#This Row],[relevancy_classification_english]]="Relevant","مناسب",IF(Sudan_News12[[#This Row],[relevancy_classification_english]]="Relevant","عَرَضِيّ",""))</f>
        <v/>
      </c>
      <c r="AN5556" t="str">
        <f>IF(Sudan_News12[[#This Row],[sentiment_analysis_english]]="Negative","سلبي",IF(Sudan_News12[[#This Row],[sentiment_analysis_english]]="Neutral","حيادي",IF(Sudan_News12[[#This Row],[sentiment_analysis_english]]="Positive","إيجابي","")))</f>
        <v/>
      </c>
      <c r="AO5556" t="e">
        <f>INDEX(TextClassificationList[],MATCH(Sudan_News12[[#This Row],[text_classification_arabic]],TextClassificationList[text_classification_arabic],0),1)</f>
        <v>#N/A</v>
      </c>
      <c r="AQ5556" t="e">
        <f>INDEX(TextClassificationList[],MATCH(Sudan_News12[[#This Row],[text_classification_arabic2]],TextClassificationList[text_classification_arabic],0),1)</f>
        <v>#N/A</v>
      </c>
      <c r="AS5556" t="e">
        <f>INDEX(TextClassificationList[],MATCH(Sudan_News12[[#This Row],[text_classification_arabic3]],TextClassificationList[text_classification_arabic],0),1)</f>
        <v>#N/A</v>
      </c>
      <c r="AU5556" t="e">
        <f>INDEX(TextClassificationList[],MATCH(Sudan_News12[[#This Row],[text_classification_arabic4]],TextClassificationList[text_classification_arabic],0),1)</f>
        <v>#N/A</v>
      </c>
      <c r="AW5556" t="e">
        <f>INDEX(TextClassificationList[],MATCH(Sudan_News12[[#This Row],[text_classification_arabic5]],TextClassificationList[text_classification_arabic],0),1)</f>
        <v>#N/A</v>
      </c>
    </row>
    <row r="5557" spans="1:49" x14ac:dyDescent="0.2">
      <c r="A5557">
        <v>1.065363256989098E+18</v>
      </c>
      <c r="B5557">
        <v>1.065363256989098E+18</v>
      </c>
      <c r="C5557" t="s">
        <v>21300</v>
      </c>
      <c r="D5557" s="1">
        <v>43425</v>
      </c>
      <c r="E5557" s="2">
        <v>0.99731481481481477</v>
      </c>
      <c r="F5557">
        <v>200</v>
      </c>
      <c r="G5557">
        <v>1889611729</v>
      </c>
      <c r="H5557" t="s">
        <v>354</v>
      </c>
      <c r="I5557" t="s">
        <v>355</v>
      </c>
      <c r="J5557" t="s">
        <v>265</v>
      </c>
      <c r="K5557" t="s">
        <v>21301</v>
      </c>
      <c r="L5557" t="s">
        <v>266</v>
      </c>
      <c r="M5557" t="s">
        <v>267</v>
      </c>
      <c r="N5557" t="s">
        <v>267</v>
      </c>
      <c r="O5557" t="s">
        <v>267</v>
      </c>
      <c r="P5557">
        <v>0</v>
      </c>
      <c r="Q5557">
        <v>0</v>
      </c>
      <c r="R5557">
        <v>0</v>
      </c>
      <c r="S5557" t="s">
        <v>267</v>
      </c>
      <c r="T5557" t="s">
        <v>267</v>
      </c>
      <c r="U5557" t="s">
        <v>21302</v>
      </c>
      <c r="V5557" t="b">
        <v>0</v>
      </c>
      <c r="W5557" t="s">
        <v>21303</v>
      </c>
      <c r="X5557">
        <v>0</v>
      </c>
      <c r="Y5557" t="s">
        <v>265</v>
      </c>
      <c r="Z5557" t="s">
        <v>265</v>
      </c>
      <c r="AA5557" t="s">
        <v>265</v>
      </c>
      <c r="AB5557" t="s">
        <v>265</v>
      </c>
      <c r="AC5557" t="s">
        <v>265</v>
      </c>
      <c r="AD5557" t="s">
        <v>265</v>
      </c>
      <c r="AE5557" t="s">
        <v>265</v>
      </c>
      <c r="AF5557" t="s">
        <v>267</v>
      </c>
      <c r="AG5557" t="s">
        <v>265</v>
      </c>
      <c r="AH5557" t="s">
        <v>265</v>
      </c>
      <c r="AI5557" t="s">
        <v>265</v>
      </c>
      <c r="AJ5557" t="s">
        <v>265</v>
      </c>
      <c r="AL5557" t="str">
        <f>IF(Sudan_News12[[#This Row],[relevancy_classification_english]]="Relevant","مناسب",IF(Sudan_News12[[#This Row],[relevancy_classification_english]]="Relevant","عَرَضِيّ",""))</f>
        <v/>
      </c>
      <c r="AN5557" t="str">
        <f>IF(Sudan_News12[[#This Row],[sentiment_analysis_english]]="Negative","سلبي",IF(Sudan_News12[[#This Row],[sentiment_analysis_english]]="Neutral","حيادي",IF(Sudan_News12[[#This Row],[sentiment_analysis_english]]="Positive","إيجابي","")))</f>
        <v/>
      </c>
      <c r="AO5557" t="e">
        <f>INDEX(TextClassificationList[],MATCH(Sudan_News12[[#This Row],[text_classification_arabic]],TextClassificationList[text_classification_arabic],0),1)</f>
        <v>#N/A</v>
      </c>
      <c r="AQ5557" t="e">
        <f>INDEX(TextClassificationList[],MATCH(Sudan_News12[[#This Row],[text_classification_arabic2]],TextClassificationList[text_classification_arabic],0),1)</f>
        <v>#N/A</v>
      </c>
      <c r="AS5557" t="e">
        <f>INDEX(TextClassificationList[],MATCH(Sudan_News12[[#This Row],[text_classification_arabic3]],TextClassificationList[text_classification_arabic],0),1)</f>
        <v>#N/A</v>
      </c>
      <c r="AU5557" t="e">
        <f>INDEX(TextClassificationList[],MATCH(Sudan_News12[[#This Row],[text_classification_arabic4]],TextClassificationList[text_classification_arabic],0),1)</f>
        <v>#N/A</v>
      </c>
      <c r="AW5557" t="e">
        <f>INDEX(TextClassificationList[],MATCH(Sudan_News12[[#This Row],[text_classification_arabic5]],TextClassificationList[text_classification_arabic],0),1)</f>
        <v>#N/A</v>
      </c>
    </row>
    <row r="5558" spans="1:49" x14ac:dyDescent="0.2">
      <c r="A5558">
        <v>1.0652891953155195E+18</v>
      </c>
      <c r="B5558">
        <v>1.0652891953155195E+18</v>
      </c>
      <c r="C5558" t="s">
        <v>21304</v>
      </c>
      <c r="D5558" s="1">
        <v>43425</v>
      </c>
      <c r="E5558" s="2">
        <v>0.79293981481481479</v>
      </c>
      <c r="F5558">
        <v>200</v>
      </c>
      <c r="G5558">
        <v>1889611729</v>
      </c>
      <c r="H5558" t="s">
        <v>354</v>
      </c>
      <c r="I5558" t="s">
        <v>355</v>
      </c>
      <c r="J5558" t="s">
        <v>265</v>
      </c>
      <c r="K5558" t="s">
        <v>21305</v>
      </c>
      <c r="L5558" t="s">
        <v>266</v>
      </c>
      <c r="M5558" t="s">
        <v>267</v>
      </c>
      <c r="N5558" t="s">
        <v>267</v>
      </c>
      <c r="O5558" t="s">
        <v>267</v>
      </c>
      <c r="P5558">
        <v>0</v>
      </c>
      <c r="Q5558">
        <v>0</v>
      </c>
      <c r="R5558">
        <v>0</v>
      </c>
      <c r="S5558" t="s">
        <v>267</v>
      </c>
      <c r="T5558" t="s">
        <v>267</v>
      </c>
      <c r="U5558" t="s">
        <v>21306</v>
      </c>
      <c r="V5558" t="b">
        <v>0</v>
      </c>
      <c r="W5558" t="s">
        <v>21307</v>
      </c>
      <c r="X5558">
        <v>0</v>
      </c>
      <c r="Y5558" t="s">
        <v>265</v>
      </c>
      <c r="Z5558" t="s">
        <v>265</v>
      </c>
      <c r="AA5558" t="s">
        <v>265</v>
      </c>
      <c r="AB5558" t="s">
        <v>265</v>
      </c>
      <c r="AC5558" t="s">
        <v>265</v>
      </c>
      <c r="AD5558" t="s">
        <v>265</v>
      </c>
      <c r="AE5558" t="s">
        <v>265</v>
      </c>
      <c r="AF5558" t="s">
        <v>267</v>
      </c>
      <c r="AG5558" t="s">
        <v>265</v>
      </c>
      <c r="AH5558" t="s">
        <v>265</v>
      </c>
      <c r="AI5558" t="s">
        <v>265</v>
      </c>
      <c r="AJ5558" t="s">
        <v>265</v>
      </c>
      <c r="AL5558" t="str">
        <f>IF(Sudan_News12[[#This Row],[relevancy_classification_english]]="Relevant","مناسب",IF(Sudan_News12[[#This Row],[relevancy_classification_english]]="Relevant","عَرَضِيّ",""))</f>
        <v/>
      </c>
      <c r="AN5558" t="str">
        <f>IF(Sudan_News12[[#This Row],[sentiment_analysis_english]]="Negative","سلبي",IF(Sudan_News12[[#This Row],[sentiment_analysis_english]]="Neutral","حيادي",IF(Sudan_News12[[#This Row],[sentiment_analysis_english]]="Positive","إيجابي","")))</f>
        <v/>
      </c>
      <c r="AO5558" t="e">
        <f>INDEX(TextClassificationList[],MATCH(Sudan_News12[[#This Row],[text_classification_arabic]],TextClassificationList[text_classification_arabic],0),1)</f>
        <v>#N/A</v>
      </c>
      <c r="AQ5558" t="e">
        <f>INDEX(TextClassificationList[],MATCH(Sudan_News12[[#This Row],[text_classification_arabic2]],TextClassificationList[text_classification_arabic],0),1)</f>
        <v>#N/A</v>
      </c>
      <c r="AS5558" t="e">
        <f>INDEX(TextClassificationList[],MATCH(Sudan_News12[[#This Row],[text_classification_arabic3]],TextClassificationList[text_classification_arabic],0),1)</f>
        <v>#N/A</v>
      </c>
      <c r="AU5558" t="e">
        <f>INDEX(TextClassificationList[],MATCH(Sudan_News12[[#This Row],[text_classification_arabic4]],TextClassificationList[text_classification_arabic],0),1)</f>
        <v>#N/A</v>
      </c>
      <c r="AW5558" t="e">
        <f>INDEX(TextClassificationList[],MATCH(Sudan_News12[[#This Row],[text_classification_arabic5]],TextClassificationList[text_classification_arabic],0),1)</f>
        <v>#N/A</v>
      </c>
    </row>
    <row r="5559" spans="1:49" x14ac:dyDescent="0.2">
      <c r="A5559">
        <v>1.0652463046898934E+18</v>
      </c>
      <c r="B5559">
        <v>1.0652463046898934E+18</v>
      </c>
      <c r="C5559" t="s">
        <v>21308</v>
      </c>
      <c r="D5559" s="1">
        <v>43425</v>
      </c>
      <c r="E5559" s="2">
        <v>0.67459490740740746</v>
      </c>
      <c r="F5559">
        <v>200</v>
      </c>
      <c r="G5559">
        <v>1889611729</v>
      </c>
      <c r="H5559" t="s">
        <v>354</v>
      </c>
      <c r="I5559" t="s">
        <v>355</v>
      </c>
      <c r="J5559" t="s">
        <v>265</v>
      </c>
      <c r="K5559" t="s">
        <v>21309</v>
      </c>
      <c r="L5559" t="s">
        <v>266</v>
      </c>
      <c r="M5559" t="s">
        <v>267</v>
      </c>
      <c r="N5559" t="s">
        <v>267</v>
      </c>
      <c r="O5559" t="s">
        <v>21310</v>
      </c>
      <c r="P5559">
        <v>0</v>
      </c>
      <c r="Q5559">
        <v>11</v>
      </c>
      <c r="R5559">
        <v>12</v>
      </c>
      <c r="S5559" t="s">
        <v>13008</v>
      </c>
      <c r="T5559" t="s">
        <v>267</v>
      </c>
      <c r="U5559" t="s">
        <v>21311</v>
      </c>
      <c r="V5559" t="b">
        <v>0</v>
      </c>
      <c r="W5559" t="s">
        <v>265</v>
      </c>
      <c r="X5559">
        <v>1</v>
      </c>
      <c r="Y5559" t="s">
        <v>21312</v>
      </c>
      <c r="Z5559" t="s">
        <v>265</v>
      </c>
      <c r="AA5559" t="s">
        <v>265</v>
      </c>
      <c r="AB5559" t="s">
        <v>265</v>
      </c>
      <c r="AC5559" t="s">
        <v>265</v>
      </c>
      <c r="AD5559" t="s">
        <v>265</v>
      </c>
      <c r="AE5559" t="s">
        <v>265</v>
      </c>
      <c r="AF5559" t="s">
        <v>267</v>
      </c>
      <c r="AG5559" t="s">
        <v>265</v>
      </c>
      <c r="AH5559" t="s">
        <v>265</v>
      </c>
      <c r="AI5559" t="s">
        <v>265</v>
      </c>
      <c r="AJ5559" t="s">
        <v>265</v>
      </c>
      <c r="AL5559" t="str">
        <f>IF(Sudan_News12[[#This Row],[relevancy_classification_english]]="Relevant","مناسب",IF(Sudan_News12[[#This Row],[relevancy_classification_english]]="Relevant","عَرَضِيّ",""))</f>
        <v/>
      </c>
      <c r="AN5559" t="str">
        <f>IF(Sudan_News12[[#This Row],[sentiment_analysis_english]]="Negative","سلبي",IF(Sudan_News12[[#This Row],[sentiment_analysis_english]]="Neutral","حيادي",IF(Sudan_News12[[#This Row],[sentiment_analysis_english]]="Positive","إيجابي","")))</f>
        <v/>
      </c>
      <c r="AO5559" t="e">
        <f>INDEX(TextClassificationList[],MATCH(Sudan_News12[[#This Row],[text_classification_arabic]],TextClassificationList[text_classification_arabic],0),1)</f>
        <v>#N/A</v>
      </c>
      <c r="AQ5559" t="e">
        <f>INDEX(TextClassificationList[],MATCH(Sudan_News12[[#This Row],[text_classification_arabic2]],TextClassificationList[text_classification_arabic],0),1)</f>
        <v>#N/A</v>
      </c>
      <c r="AS5559" t="e">
        <f>INDEX(TextClassificationList[],MATCH(Sudan_News12[[#This Row],[text_classification_arabic3]],TextClassificationList[text_classification_arabic],0),1)</f>
        <v>#N/A</v>
      </c>
      <c r="AU5559" t="e">
        <f>INDEX(TextClassificationList[],MATCH(Sudan_News12[[#This Row],[text_classification_arabic4]],TextClassificationList[text_classification_arabic],0),1)</f>
        <v>#N/A</v>
      </c>
      <c r="AW5559" t="e">
        <f>INDEX(TextClassificationList[],MATCH(Sudan_News12[[#This Row],[text_classification_arabic5]],TextClassificationList[text_classification_arabic],0),1)</f>
        <v>#N/A</v>
      </c>
    </row>
    <row r="5560" spans="1:49" x14ac:dyDescent="0.2">
      <c r="A5560">
        <v>1.0651677170518999E+18</v>
      </c>
      <c r="B5560">
        <v>1.0651677170518999E+18</v>
      </c>
      <c r="C5560" t="s">
        <v>21313</v>
      </c>
      <c r="D5560" s="1">
        <v>43425</v>
      </c>
      <c r="E5560" s="2">
        <v>0.45773148148148146</v>
      </c>
      <c r="F5560">
        <v>200</v>
      </c>
      <c r="G5560">
        <v>1889611729</v>
      </c>
      <c r="H5560" t="s">
        <v>354</v>
      </c>
      <c r="I5560" t="s">
        <v>355</v>
      </c>
      <c r="J5560" t="s">
        <v>265</v>
      </c>
      <c r="K5560" t="s">
        <v>21314</v>
      </c>
      <c r="L5560" t="s">
        <v>266</v>
      </c>
      <c r="M5560" t="s">
        <v>267</v>
      </c>
      <c r="N5560" t="s">
        <v>267</v>
      </c>
      <c r="O5560" t="s">
        <v>267</v>
      </c>
      <c r="P5560">
        <v>0</v>
      </c>
      <c r="Q5560">
        <v>0</v>
      </c>
      <c r="R5560">
        <v>0</v>
      </c>
      <c r="S5560" t="s">
        <v>267</v>
      </c>
      <c r="T5560" t="s">
        <v>267</v>
      </c>
      <c r="U5560" t="s">
        <v>21315</v>
      </c>
      <c r="V5560" t="b">
        <v>0</v>
      </c>
      <c r="W5560" t="s">
        <v>21316</v>
      </c>
      <c r="X5560">
        <v>0</v>
      </c>
      <c r="Y5560" t="s">
        <v>265</v>
      </c>
      <c r="Z5560" t="s">
        <v>265</v>
      </c>
      <c r="AA5560" t="s">
        <v>265</v>
      </c>
      <c r="AB5560" t="s">
        <v>265</v>
      </c>
      <c r="AC5560" t="s">
        <v>265</v>
      </c>
      <c r="AD5560" t="s">
        <v>265</v>
      </c>
      <c r="AE5560" t="s">
        <v>265</v>
      </c>
      <c r="AF5560" t="s">
        <v>267</v>
      </c>
      <c r="AG5560" t="s">
        <v>265</v>
      </c>
      <c r="AH5560" t="s">
        <v>265</v>
      </c>
      <c r="AI5560" t="s">
        <v>265</v>
      </c>
      <c r="AJ5560" t="s">
        <v>265</v>
      </c>
      <c r="AL5560" t="str">
        <f>IF(Sudan_News12[[#This Row],[relevancy_classification_english]]="Relevant","مناسب",IF(Sudan_News12[[#This Row],[relevancy_classification_english]]="Relevant","عَرَضِيّ",""))</f>
        <v/>
      </c>
      <c r="AN5560" t="str">
        <f>IF(Sudan_News12[[#This Row],[sentiment_analysis_english]]="Negative","سلبي",IF(Sudan_News12[[#This Row],[sentiment_analysis_english]]="Neutral","حيادي",IF(Sudan_News12[[#This Row],[sentiment_analysis_english]]="Positive","إيجابي","")))</f>
        <v/>
      </c>
      <c r="AO5560" t="e">
        <f>INDEX(TextClassificationList[],MATCH(Sudan_News12[[#This Row],[text_classification_arabic]],TextClassificationList[text_classification_arabic],0),1)</f>
        <v>#N/A</v>
      </c>
      <c r="AQ5560" t="e">
        <f>INDEX(TextClassificationList[],MATCH(Sudan_News12[[#This Row],[text_classification_arabic2]],TextClassificationList[text_classification_arabic],0),1)</f>
        <v>#N/A</v>
      </c>
      <c r="AS5560" t="e">
        <f>INDEX(TextClassificationList[],MATCH(Sudan_News12[[#This Row],[text_classification_arabic3]],TextClassificationList[text_classification_arabic],0),1)</f>
        <v>#N/A</v>
      </c>
      <c r="AU5560" t="e">
        <f>INDEX(TextClassificationList[],MATCH(Sudan_News12[[#This Row],[text_classification_arabic4]],TextClassificationList[text_classification_arabic],0),1)</f>
        <v>#N/A</v>
      </c>
      <c r="AW5560" t="e">
        <f>INDEX(TextClassificationList[],MATCH(Sudan_News12[[#This Row],[text_classification_arabic5]],TextClassificationList[text_classification_arabic],0),1)</f>
        <v>#N/A</v>
      </c>
    </row>
    <row r="5561" spans="1:49" x14ac:dyDescent="0.2">
      <c r="A5561">
        <v>1.0651332725969265E+18</v>
      </c>
      <c r="B5561">
        <v>1.0651332725969265E+18</v>
      </c>
      <c r="C5561" t="s">
        <v>21317</v>
      </c>
      <c r="D5561" s="1">
        <v>43425</v>
      </c>
      <c r="E5561" s="2">
        <v>0.36268518518518517</v>
      </c>
      <c r="F5561">
        <v>200</v>
      </c>
      <c r="G5561">
        <v>1889611729</v>
      </c>
      <c r="H5561" t="s">
        <v>354</v>
      </c>
      <c r="I5561" t="s">
        <v>355</v>
      </c>
      <c r="J5561" t="s">
        <v>265</v>
      </c>
      <c r="K5561" t="s">
        <v>21318</v>
      </c>
      <c r="L5561" t="s">
        <v>266</v>
      </c>
      <c r="M5561" t="s">
        <v>267</v>
      </c>
      <c r="N5561" t="s">
        <v>267</v>
      </c>
      <c r="O5561" t="s">
        <v>267</v>
      </c>
      <c r="P5561">
        <v>0</v>
      </c>
      <c r="Q5561">
        <v>0</v>
      </c>
      <c r="R5561">
        <v>0</v>
      </c>
      <c r="S5561" t="s">
        <v>267</v>
      </c>
      <c r="T5561" t="s">
        <v>267</v>
      </c>
      <c r="U5561" t="s">
        <v>21319</v>
      </c>
      <c r="V5561" t="b">
        <v>0</v>
      </c>
      <c r="W5561" t="s">
        <v>21320</v>
      </c>
      <c r="X5561">
        <v>0</v>
      </c>
      <c r="Y5561" t="s">
        <v>265</v>
      </c>
      <c r="Z5561" t="s">
        <v>265</v>
      </c>
      <c r="AA5561" t="s">
        <v>265</v>
      </c>
      <c r="AB5561" t="s">
        <v>265</v>
      </c>
      <c r="AC5561" t="s">
        <v>265</v>
      </c>
      <c r="AD5561" t="s">
        <v>265</v>
      </c>
      <c r="AE5561" t="s">
        <v>265</v>
      </c>
      <c r="AF5561" t="s">
        <v>267</v>
      </c>
      <c r="AG5561" t="s">
        <v>265</v>
      </c>
      <c r="AH5561" t="s">
        <v>265</v>
      </c>
      <c r="AI5561" t="s">
        <v>265</v>
      </c>
      <c r="AJ5561" t="s">
        <v>265</v>
      </c>
      <c r="AL5561" t="str">
        <f>IF(Sudan_News12[[#This Row],[relevancy_classification_english]]="Relevant","مناسب",IF(Sudan_News12[[#This Row],[relevancy_classification_english]]="Relevant","عَرَضِيّ",""))</f>
        <v/>
      </c>
      <c r="AN5561" t="str">
        <f>IF(Sudan_News12[[#This Row],[sentiment_analysis_english]]="Negative","سلبي",IF(Sudan_News12[[#This Row],[sentiment_analysis_english]]="Neutral","حيادي",IF(Sudan_News12[[#This Row],[sentiment_analysis_english]]="Positive","إيجابي","")))</f>
        <v/>
      </c>
      <c r="AO5561" t="e">
        <f>INDEX(TextClassificationList[],MATCH(Sudan_News12[[#This Row],[text_classification_arabic]],TextClassificationList[text_classification_arabic],0),1)</f>
        <v>#N/A</v>
      </c>
      <c r="AQ5561" t="e">
        <f>INDEX(TextClassificationList[],MATCH(Sudan_News12[[#This Row],[text_classification_arabic2]],TextClassificationList[text_classification_arabic],0),1)</f>
        <v>#N/A</v>
      </c>
      <c r="AS5561" t="e">
        <f>INDEX(TextClassificationList[],MATCH(Sudan_News12[[#This Row],[text_classification_arabic3]],TextClassificationList[text_classification_arabic],0),1)</f>
        <v>#N/A</v>
      </c>
      <c r="AU5561" t="e">
        <f>INDEX(TextClassificationList[],MATCH(Sudan_News12[[#This Row],[text_classification_arabic4]],TextClassificationList[text_classification_arabic],0),1)</f>
        <v>#N/A</v>
      </c>
      <c r="AW5561" t="e">
        <f>INDEX(TextClassificationList[],MATCH(Sudan_News12[[#This Row],[text_classification_arabic5]],TextClassificationList[text_classification_arabic],0),1)</f>
        <v>#N/A</v>
      </c>
    </row>
    <row r="5562" spans="1:49" x14ac:dyDescent="0.2">
      <c r="A5562">
        <v>1.0649690042368819E+18</v>
      </c>
      <c r="B5562">
        <v>1.0645662303408292E+18</v>
      </c>
      <c r="C5562" t="s">
        <v>21321</v>
      </c>
      <c r="D5562" s="1">
        <v>43424</v>
      </c>
      <c r="E5562" s="2">
        <v>0.90938657407407408</v>
      </c>
      <c r="F5562">
        <v>200</v>
      </c>
      <c r="G5562">
        <v>1889611729</v>
      </c>
      <c r="H5562" t="s">
        <v>354</v>
      </c>
      <c r="I5562" t="s">
        <v>355</v>
      </c>
      <c r="J5562" t="s">
        <v>265</v>
      </c>
      <c r="K5562" t="s">
        <v>21322</v>
      </c>
      <c r="L5562" t="s">
        <v>266</v>
      </c>
      <c r="M5562" t="s">
        <v>267</v>
      </c>
      <c r="N5562" t="s">
        <v>267</v>
      </c>
      <c r="O5562" t="s">
        <v>267</v>
      </c>
      <c r="P5562">
        <v>0</v>
      </c>
      <c r="Q5562">
        <v>0</v>
      </c>
      <c r="R5562">
        <v>0</v>
      </c>
      <c r="S5562" t="s">
        <v>267</v>
      </c>
      <c r="T5562" t="s">
        <v>267</v>
      </c>
      <c r="U5562" t="s">
        <v>21323</v>
      </c>
      <c r="V5562" t="b">
        <v>0</v>
      </c>
      <c r="W5562" t="s">
        <v>265</v>
      </c>
      <c r="X5562">
        <v>0</v>
      </c>
      <c r="Y5562" t="s">
        <v>265</v>
      </c>
      <c r="Z5562" t="s">
        <v>265</v>
      </c>
      <c r="AA5562" t="s">
        <v>265</v>
      </c>
      <c r="AB5562" t="s">
        <v>265</v>
      </c>
      <c r="AC5562" t="s">
        <v>265</v>
      </c>
      <c r="AD5562" t="s">
        <v>265</v>
      </c>
      <c r="AE5562" t="s">
        <v>265</v>
      </c>
      <c r="AF5562" t="s">
        <v>21324</v>
      </c>
      <c r="AG5562" t="s">
        <v>265</v>
      </c>
      <c r="AH5562" t="s">
        <v>265</v>
      </c>
      <c r="AI5562" t="s">
        <v>265</v>
      </c>
      <c r="AJ5562" t="s">
        <v>265</v>
      </c>
      <c r="AL5562" t="str">
        <f>IF(Sudan_News12[[#This Row],[relevancy_classification_english]]="Relevant","مناسب",IF(Sudan_News12[[#This Row],[relevancy_classification_english]]="Relevant","عَرَضِيّ",""))</f>
        <v/>
      </c>
      <c r="AN5562" t="str">
        <f>IF(Sudan_News12[[#This Row],[sentiment_analysis_english]]="Negative","سلبي",IF(Sudan_News12[[#This Row],[sentiment_analysis_english]]="Neutral","حيادي",IF(Sudan_News12[[#This Row],[sentiment_analysis_english]]="Positive","إيجابي","")))</f>
        <v/>
      </c>
      <c r="AO5562" t="e">
        <f>INDEX(TextClassificationList[],MATCH(Sudan_News12[[#This Row],[text_classification_arabic]],TextClassificationList[text_classification_arabic],0),1)</f>
        <v>#N/A</v>
      </c>
      <c r="AQ5562" t="e">
        <f>INDEX(TextClassificationList[],MATCH(Sudan_News12[[#This Row],[text_classification_arabic2]],TextClassificationList[text_classification_arabic],0),1)</f>
        <v>#N/A</v>
      </c>
      <c r="AS5562" t="e">
        <f>INDEX(TextClassificationList[],MATCH(Sudan_News12[[#This Row],[text_classification_arabic3]],TextClassificationList[text_classification_arabic],0),1)</f>
        <v>#N/A</v>
      </c>
      <c r="AU5562" t="e">
        <f>INDEX(TextClassificationList[],MATCH(Sudan_News12[[#This Row],[text_classification_arabic4]],TextClassificationList[text_classification_arabic],0),1)</f>
        <v>#N/A</v>
      </c>
      <c r="AW5562" t="e">
        <f>INDEX(TextClassificationList[],MATCH(Sudan_News12[[#This Row],[text_classification_arabic5]],TextClassificationList[text_classification_arabic],0),1)</f>
        <v>#N/A</v>
      </c>
    </row>
    <row r="5563" spans="1:49" x14ac:dyDescent="0.2">
      <c r="A5563">
        <v>1.0649218623235359E+18</v>
      </c>
      <c r="B5563">
        <v>1.0649218623235359E+18</v>
      </c>
      <c r="C5563" t="s">
        <v>21325</v>
      </c>
      <c r="D5563" s="1">
        <v>43424</v>
      </c>
      <c r="E5563" s="2">
        <v>0.77929398148148143</v>
      </c>
      <c r="F5563">
        <v>200</v>
      </c>
      <c r="G5563">
        <v>1889611729</v>
      </c>
      <c r="H5563" t="s">
        <v>354</v>
      </c>
      <c r="I5563" t="s">
        <v>355</v>
      </c>
      <c r="J5563" t="s">
        <v>265</v>
      </c>
      <c r="K5563" t="s">
        <v>21326</v>
      </c>
      <c r="L5563" t="s">
        <v>266</v>
      </c>
      <c r="M5563" t="s">
        <v>267</v>
      </c>
      <c r="N5563" t="s">
        <v>267</v>
      </c>
      <c r="O5563" t="s">
        <v>21327</v>
      </c>
      <c r="P5563">
        <v>0</v>
      </c>
      <c r="Q5563">
        <v>12</v>
      </c>
      <c r="R5563">
        <v>7</v>
      </c>
      <c r="S5563" t="s">
        <v>269</v>
      </c>
      <c r="T5563" t="s">
        <v>267</v>
      </c>
      <c r="U5563" t="s">
        <v>21328</v>
      </c>
      <c r="V5563" t="b">
        <v>0</v>
      </c>
      <c r="W5563" t="s">
        <v>265</v>
      </c>
      <c r="X5563">
        <v>1</v>
      </c>
      <c r="Y5563" t="s">
        <v>21329</v>
      </c>
      <c r="Z5563" t="s">
        <v>265</v>
      </c>
      <c r="AA5563" t="s">
        <v>265</v>
      </c>
      <c r="AB5563" t="s">
        <v>265</v>
      </c>
      <c r="AC5563" t="s">
        <v>265</v>
      </c>
      <c r="AD5563" t="s">
        <v>265</v>
      </c>
      <c r="AE5563" t="s">
        <v>265</v>
      </c>
      <c r="AF5563" t="s">
        <v>267</v>
      </c>
      <c r="AG5563" t="s">
        <v>265</v>
      </c>
      <c r="AH5563" t="s">
        <v>265</v>
      </c>
      <c r="AI5563" t="s">
        <v>265</v>
      </c>
      <c r="AJ5563" t="s">
        <v>265</v>
      </c>
      <c r="AL5563" t="str">
        <f>IF(Sudan_News12[[#This Row],[relevancy_classification_english]]="Relevant","مناسب",IF(Sudan_News12[[#This Row],[relevancy_classification_english]]="Relevant","عَرَضِيّ",""))</f>
        <v/>
      </c>
      <c r="AN5563" t="str">
        <f>IF(Sudan_News12[[#This Row],[sentiment_analysis_english]]="Negative","سلبي",IF(Sudan_News12[[#This Row],[sentiment_analysis_english]]="Neutral","حيادي",IF(Sudan_News12[[#This Row],[sentiment_analysis_english]]="Positive","إيجابي","")))</f>
        <v/>
      </c>
      <c r="AO5563" t="e">
        <f>INDEX(TextClassificationList[],MATCH(Sudan_News12[[#This Row],[text_classification_arabic]],TextClassificationList[text_classification_arabic],0),1)</f>
        <v>#N/A</v>
      </c>
      <c r="AQ5563" t="e">
        <f>INDEX(TextClassificationList[],MATCH(Sudan_News12[[#This Row],[text_classification_arabic2]],TextClassificationList[text_classification_arabic],0),1)</f>
        <v>#N/A</v>
      </c>
      <c r="AS5563" t="e">
        <f>INDEX(TextClassificationList[],MATCH(Sudan_News12[[#This Row],[text_classification_arabic3]],TextClassificationList[text_classification_arabic],0),1)</f>
        <v>#N/A</v>
      </c>
      <c r="AU5563" t="e">
        <f>INDEX(TextClassificationList[],MATCH(Sudan_News12[[#This Row],[text_classification_arabic4]],TextClassificationList[text_classification_arabic],0),1)</f>
        <v>#N/A</v>
      </c>
      <c r="AW5563" t="e">
        <f>INDEX(TextClassificationList[],MATCH(Sudan_News12[[#This Row],[text_classification_arabic5]],TextClassificationList[text_classification_arabic],0),1)</f>
        <v>#N/A</v>
      </c>
    </row>
    <row r="5564" spans="1:49" x14ac:dyDescent="0.2">
      <c r="A5564">
        <v>1.0648332100378051E+18</v>
      </c>
      <c r="B5564">
        <v>1.0648332100378051E+18</v>
      </c>
      <c r="C5564" t="s">
        <v>21330</v>
      </c>
      <c r="D5564" s="1">
        <v>43424</v>
      </c>
      <c r="E5564" s="2">
        <v>0.5346643518518519</v>
      </c>
      <c r="F5564">
        <v>200</v>
      </c>
      <c r="G5564">
        <v>1889611729</v>
      </c>
      <c r="H5564" t="s">
        <v>354</v>
      </c>
      <c r="I5564" t="s">
        <v>355</v>
      </c>
      <c r="J5564" t="s">
        <v>265</v>
      </c>
      <c r="K5564" t="s">
        <v>21331</v>
      </c>
      <c r="L5564" t="s">
        <v>266</v>
      </c>
      <c r="M5564" t="s">
        <v>267</v>
      </c>
      <c r="N5564" t="s">
        <v>267</v>
      </c>
      <c r="O5564" t="s">
        <v>267</v>
      </c>
      <c r="P5564">
        <v>0</v>
      </c>
      <c r="Q5564">
        <v>0</v>
      </c>
      <c r="R5564">
        <v>0</v>
      </c>
      <c r="S5564" t="s">
        <v>267</v>
      </c>
      <c r="T5564" t="s">
        <v>267</v>
      </c>
      <c r="U5564" t="s">
        <v>21332</v>
      </c>
      <c r="V5564" t="b">
        <v>0</v>
      </c>
      <c r="W5564" t="s">
        <v>265</v>
      </c>
      <c r="X5564">
        <v>0</v>
      </c>
      <c r="Y5564" t="s">
        <v>265</v>
      </c>
      <c r="Z5564" t="s">
        <v>265</v>
      </c>
      <c r="AA5564" t="s">
        <v>265</v>
      </c>
      <c r="AB5564" t="s">
        <v>265</v>
      </c>
      <c r="AC5564" t="s">
        <v>265</v>
      </c>
      <c r="AD5564" t="s">
        <v>265</v>
      </c>
      <c r="AE5564" t="s">
        <v>265</v>
      </c>
      <c r="AF5564" t="s">
        <v>267</v>
      </c>
      <c r="AG5564" t="s">
        <v>265</v>
      </c>
      <c r="AH5564" t="s">
        <v>265</v>
      </c>
      <c r="AI5564" t="s">
        <v>265</v>
      </c>
      <c r="AJ5564" t="s">
        <v>265</v>
      </c>
      <c r="AL5564" t="str">
        <f>IF(Sudan_News12[[#This Row],[relevancy_classification_english]]="Relevant","مناسب",IF(Sudan_News12[[#This Row],[relevancy_classification_english]]="Relevant","عَرَضِيّ",""))</f>
        <v/>
      </c>
      <c r="AN5564" t="str">
        <f>IF(Sudan_News12[[#This Row],[sentiment_analysis_english]]="Negative","سلبي",IF(Sudan_News12[[#This Row],[sentiment_analysis_english]]="Neutral","حيادي",IF(Sudan_News12[[#This Row],[sentiment_analysis_english]]="Positive","إيجابي","")))</f>
        <v/>
      </c>
      <c r="AO5564" t="e">
        <f>INDEX(TextClassificationList[],MATCH(Sudan_News12[[#This Row],[text_classification_arabic]],TextClassificationList[text_classification_arabic],0),1)</f>
        <v>#N/A</v>
      </c>
      <c r="AQ5564" t="e">
        <f>INDEX(TextClassificationList[],MATCH(Sudan_News12[[#This Row],[text_classification_arabic2]],TextClassificationList[text_classification_arabic],0),1)</f>
        <v>#N/A</v>
      </c>
      <c r="AS5564" t="e">
        <f>INDEX(TextClassificationList[],MATCH(Sudan_News12[[#This Row],[text_classification_arabic3]],TextClassificationList[text_classification_arabic],0),1)</f>
        <v>#N/A</v>
      </c>
      <c r="AU5564" t="e">
        <f>INDEX(TextClassificationList[],MATCH(Sudan_News12[[#This Row],[text_classification_arabic4]],TextClassificationList[text_classification_arabic],0),1)</f>
        <v>#N/A</v>
      </c>
      <c r="AW5564" t="e">
        <f>INDEX(TextClassificationList[],MATCH(Sudan_News12[[#This Row],[text_classification_arabic5]],TextClassificationList[text_classification_arabic],0),1)</f>
        <v>#N/A</v>
      </c>
    </row>
    <row r="5565" spans="1:49" x14ac:dyDescent="0.2">
      <c r="A5565">
        <v>1.0648124192042189E+18</v>
      </c>
      <c r="B5565">
        <v>1.0645662303408292E+18</v>
      </c>
      <c r="C5565" t="s">
        <v>21333</v>
      </c>
      <c r="D5565" s="1">
        <v>43424</v>
      </c>
      <c r="E5565" s="2">
        <v>0.47729166666666667</v>
      </c>
      <c r="F5565">
        <v>200</v>
      </c>
      <c r="G5565">
        <v>1889611729</v>
      </c>
      <c r="H5565" t="s">
        <v>354</v>
      </c>
      <c r="I5565" t="s">
        <v>355</v>
      </c>
      <c r="J5565" t="s">
        <v>265</v>
      </c>
      <c r="K5565" t="s">
        <v>21334</v>
      </c>
      <c r="L5565" t="s">
        <v>266</v>
      </c>
      <c r="M5565" t="s">
        <v>267</v>
      </c>
      <c r="N5565" t="s">
        <v>267</v>
      </c>
      <c r="O5565" t="s">
        <v>267</v>
      </c>
      <c r="P5565">
        <v>0</v>
      </c>
      <c r="Q5565">
        <v>0</v>
      </c>
      <c r="R5565">
        <v>0</v>
      </c>
      <c r="S5565" t="s">
        <v>267</v>
      </c>
      <c r="T5565" t="s">
        <v>267</v>
      </c>
      <c r="U5565" t="s">
        <v>21335</v>
      </c>
      <c r="V5565" t="b">
        <v>0</v>
      </c>
      <c r="W5565" t="s">
        <v>265</v>
      </c>
      <c r="X5565">
        <v>0</v>
      </c>
      <c r="Y5565" t="s">
        <v>265</v>
      </c>
      <c r="Z5565" t="s">
        <v>265</v>
      </c>
      <c r="AA5565" t="s">
        <v>265</v>
      </c>
      <c r="AB5565" t="s">
        <v>265</v>
      </c>
      <c r="AC5565" t="s">
        <v>265</v>
      </c>
      <c r="AD5565" t="s">
        <v>265</v>
      </c>
      <c r="AE5565" t="s">
        <v>265</v>
      </c>
      <c r="AF5565" t="s">
        <v>21336</v>
      </c>
      <c r="AG5565" t="s">
        <v>265</v>
      </c>
      <c r="AH5565" t="s">
        <v>265</v>
      </c>
      <c r="AI5565" t="s">
        <v>265</v>
      </c>
      <c r="AJ5565" t="s">
        <v>265</v>
      </c>
      <c r="AL5565" t="str">
        <f>IF(Sudan_News12[[#This Row],[relevancy_classification_english]]="Relevant","مناسب",IF(Sudan_News12[[#This Row],[relevancy_classification_english]]="Relevant","عَرَضِيّ",""))</f>
        <v/>
      </c>
      <c r="AN5565" t="str">
        <f>IF(Sudan_News12[[#This Row],[sentiment_analysis_english]]="Negative","سلبي",IF(Sudan_News12[[#This Row],[sentiment_analysis_english]]="Neutral","حيادي",IF(Sudan_News12[[#This Row],[sentiment_analysis_english]]="Positive","إيجابي","")))</f>
        <v/>
      </c>
      <c r="AO5565" t="e">
        <f>INDEX(TextClassificationList[],MATCH(Sudan_News12[[#This Row],[text_classification_arabic]],TextClassificationList[text_classification_arabic],0),1)</f>
        <v>#N/A</v>
      </c>
      <c r="AQ5565" t="e">
        <f>INDEX(TextClassificationList[],MATCH(Sudan_News12[[#This Row],[text_classification_arabic2]],TextClassificationList[text_classification_arabic],0),1)</f>
        <v>#N/A</v>
      </c>
      <c r="AS5565" t="e">
        <f>INDEX(TextClassificationList[],MATCH(Sudan_News12[[#This Row],[text_classification_arabic3]],TextClassificationList[text_classification_arabic],0),1)</f>
        <v>#N/A</v>
      </c>
      <c r="AU5565" t="e">
        <f>INDEX(TextClassificationList[],MATCH(Sudan_News12[[#This Row],[text_classification_arabic4]],TextClassificationList[text_classification_arabic],0),1)</f>
        <v>#N/A</v>
      </c>
      <c r="AW5565" t="e">
        <f>INDEX(TextClassificationList[],MATCH(Sudan_News12[[#This Row],[text_classification_arabic5]],TextClassificationList[text_classification_arabic],0),1)</f>
        <v>#N/A</v>
      </c>
    </row>
    <row r="5566" spans="1:49" x14ac:dyDescent="0.2">
      <c r="A5566">
        <v>1.0648122761113272E+18</v>
      </c>
      <c r="B5566">
        <v>1.0648122761113272E+18</v>
      </c>
      <c r="C5566" t="s">
        <v>21337</v>
      </c>
      <c r="D5566" s="1">
        <v>43424</v>
      </c>
      <c r="E5566" s="2">
        <v>0.47689814814814813</v>
      </c>
      <c r="F5566">
        <v>200</v>
      </c>
      <c r="G5566">
        <v>1889611729</v>
      </c>
      <c r="H5566" t="s">
        <v>354</v>
      </c>
      <c r="I5566" t="s">
        <v>355</v>
      </c>
      <c r="J5566" t="s">
        <v>265</v>
      </c>
      <c r="K5566" t="s">
        <v>21338</v>
      </c>
      <c r="L5566" t="s">
        <v>266</v>
      </c>
      <c r="M5566" t="s">
        <v>267</v>
      </c>
      <c r="N5566" t="s">
        <v>267</v>
      </c>
      <c r="O5566" t="s">
        <v>267</v>
      </c>
      <c r="P5566">
        <v>0</v>
      </c>
      <c r="Q5566">
        <v>5</v>
      </c>
      <c r="R5566">
        <v>2</v>
      </c>
      <c r="S5566" t="s">
        <v>269</v>
      </c>
      <c r="T5566" t="s">
        <v>267</v>
      </c>
      <c r="U5566" t="s">
        <v>21339</v>
      </c>
      <c r="V5566" t="b">
        <v>0</v>
      </c>
      <c r="W5566" t="s">
        <v>265</v>
      </c>
      <c r="X5566">
        <v>0</v>
      </c>
      <c r="Y5566" t="s">
        <v>265</v>
      </c>
      <c r="Z5566" t="s">
        <v>265</v>
      </c>
      <c r="AA5566" t="s">
        <v>265</v>
      </c>
      <c r="AB5566" t="s">
        <v>265</v>
      </c>
      <c r="AC5566" t="s">
        <v>265</v>
      </c>
      <c r="AD5566" t="s">
        <v>265</v>
      </c>
      <c r="AE5566" t="s">
        <v>265</v>
      </c>
      <c r="AF5566" t="s">
        <v>267</v>
      </c>
      <c r="AG5566" t="s">
        <v>265</v>
      </c>
      <c r="AH5566" t="s">
        <v>265</v>
      </c>
      <c r="AI5566" t="s">
        <v>265</v>
      </c>
      <c r="AJ5566" t="s">
        <v>265</v>
      </c>
      <c r="AL5566" t="str">
        <f>IF(Sudan_News12[[#This Row],[relevancy_classification_english]]="Relevant","مناسب",IF(Sudan_News12[[#This Row],[relevancy_classification_english]]="Relevant","عَرَضِيّ",""))</f>
        <v/>
      </c>
      <c r="AN5566" t="str">
        <f>IF(Sudan_News12[[#This Row],[sentiment_analysis_english]]="Negative","سلبي",IF(Sudan_News12[[#This Row],[sentiment_analysis_english]]="Neutral","حيادي",IF(Sudan_News12[[#This Row],[sentiment_analysis_english]]="Positive","إيجابي","")))</f>
        <v/>
      </c>
      <c r="AO5566" t="e">
        <f>INDEX(TextClassificationList[],MATCH(Sudan_News12[[#This Row],[text_classification_arabic]],TextClassificationList[text_classification_arabic],0),1)</f>
        <v>#N/A</v>
      </c>
      <c r="AQ5566" t="e">
        <f>INDEX(TextClassificationList[],MATCH(Sudan_News12[[#This Row],[text_classification_arabic2]],TextClassificationList[text_classification_arabic],0),1)</f>
        <v>#N/A</v>
      </c>
      <c r="AS5566" t="e">
        <f>INDEX(TextClassificationList[],MATCH(Sudan_News12[[#This Row],[text_classification_arabic3]],TextClassificationList[text_classification_arabic],0),1)</f>
        <v>#N/A</v>
      </c>
      <c r="AU5566" t="e">
        <f>INDEX(TextClassificationList[],MATCH(Sudan_News12[[#This Row],[text_classification_arabic4]],TextClassificationList[text_classification_arabic],0),1)</f>
        <v>#N/A</v>
      </c>
      <c r="AW5566" t="e">
        <f>INDEX(TextClassificationList[],MATCH(Sudan_News12[[#This Row],[text_classification_arabic5]],TextClassificationList[text_classification_arabic],0),1)</f>
        <v>#N/A</v>
      </c>
    </row>
    <row r="5567" spans="1:49" x14ac:dyDescent="0.2">
      <c r="A5567">
        <v>1.0646636967089111E+18</v>
      </c>
      <c r="B5567">
        <v>1.0646636967089111E+18</v>
      </c>
      <c r="C5567" t="s">
        <v>21340</v>
      </c>
      <c r="D5567" s="1">
        <v>43424</v>
      </c>
      <c r="E5567" s="2">
        <v>6.6898148148148151E-2</v>
      </c>
      <c r="F5567">
        <v>200</v>
      </c>
      <c r="G5567">
        <v>1889611729</v>
      </c>
      <c r="H5567" t="s">
        <v>354</v>
      </c>
      <c r="I5567" t="s">
        <v>355</v>
      </c>
      <c r="J5567" t="s">
        <v>265</v>
      </c>
      <c r="K5567" t="s">
        <v>21341</v>
      </c>
      <c r="L5567" t="s">
        <v>266</v>
      </c>
      <c r="M5567" t="s">
        <v>267</v>
      </c>
      <c r="N5567" t="s">
        <v>267</v>
      </c>
      <c r="O5567" t="s">
        <v>21342</v>
      </c>
      <c r="P5567">
        <v>0</v>
      </c>
      <c r="Q5567">
        <v>4</v>
      </c>
      <c r="R5567">
        <v>0</v>
      </c>
      <c r="S5567" t="s">
        <v>269</v>
      </c>
      <c r="T5567" t="s">
        <v>267</v>
      </c>
      <c r="U5567" t="s">
        <v>21343</v>
      </c>
      <c r="V5567" t="b">
        <v>0</v>
      </c>
      <c r="W5567" t="s">
        <v>265</v>
      </c>
      <c r="X5567">
        <v>1</v>
      </c>
      <c r="Y5567" t="s">
        <v>21344</v>
      </c>
      <c r="Z5567" t="s">
        <v>265</v>
      </c>
      <c r="AA5567" t="s">
        <v>265</v>
      </c>
      <c r="AB5567" t="s">
        <v>265</v>
      </c>
      <c r="AC5567" t="s">
        <v>265</v>
      </c>
      <c r="AD5567" t="s">
        <v>265</v>
      </c>
      <c r="AE5567" t="s">
        <v>265</v>
      </c>
      <c r="AF5567" t="s">
        <v>267</v>
      </c>
      <c r="AG5567" t="s">
        <v>265</v>
      </c>
      <c r="AH5567" t="s">
        <v>265</v>
      </c>
      <c r="AI5567" t="s">
        <v>265</v>
      </c>
      <c r="AJ5567" t="s">
        <v>265</v>
      </c>
      <c r="AL5567" t="str">
        <f>IF(Sudan_News12[[#This Row],[relevancy_classification_english]]="Relevant","مناسب",IF(Sudan_News12[[#This Row],[relevancy_classification_english]]="Relevant","عَرَضِيّ",""))</f>
        <v/>
      </c>
      <c r="AN5567" t="str">
        <f>IF(Sudan_News12[[#This Row],[sentiment_analysis_english]]="Negative","سلبي",IF(Sudan_News12[[#This Row],[sentiment_analysis_english]]="Neutral","حيادي",IF(Sudan_News12[[#This Row],[sentiment_analysis_english]]="Positive","إيجابي","")))</f>
        <v/>
      </c>
      <c r="AO5567" t="e">
        <f>INDEX(TextClassificationList[],MATCH(Sudan_News12[[#This Row],[text_classification_arabic]],TextClassificationList[text_classification_arabic],0),1)</f>
        <v>#N/A</v>
      </c>
      <c r="AQ5567" t="e">
        <f>INDEX(TextClassificationList[],MATCH(Sudan_News12[[#This Row],[text_classification_arabic2]],TextClassificationList[text_classification_arabic],0),1)</f>
        <v>#N/A</v>
      </c>
      <c r="AS5567" t="e">
        <f>INDEX(TextClassificationList[],MATCH(Sudan_News12[[#This Row],[text_classification_arabic3]],TextClassificationList[text_classification_arabic],0),1)</f>
        <v>#N/A</v>
      </c>
      <c r="AU5567" t="e">
        <f>INDEX(TextClassificationList[],MATCH(Sudan_News12[[#This Row],[text_classification_arabic4]],TextClassificationList[text_classification_arabic],0),1)</f>
        <v>#N/A</v>
      </c>
      <c r="AW5567" t="e">
        <f>INDEX(TextClassificationList[],MATCH(Sudan_News12[[#This Row],[text_classification_arabic5]],TextClassificationList[text_classification_arabic],0),1)</f>
        <v>#N/A</v>
      </c>
    </row>
    <row r="5568" spans="1:49" x14ac:dyDescent="0.2">
      <c r="A5568">
        <v>1.0646252772492247E+18</v>
      </c>
      <c r="B5568">
        <v>1.0645662303408292E+18</v>
      </c>
      <c r="C5568" t="s">
        <v>21345</v>
      </c>
      <c r="D5568" s="1">
        <v>43423</v>
      </c>
      <c r="E5568" s="2">
        <v>0.96087962962962958</v>
      </c>
      <c r="F5568">
        <v>200</v>
      </c>
      <c r="G5568">
        <v>1889611729</v>
      </c>
      <c r="H5568" t="s">
        <v>354</v>
      </c>
      <c r="I5568" t="s">
        <v>355</v>
      </c>
      <c r="J5568" t="s">
        <v>265</v>
      </c>
      <c r="K5568" t="s">
        <v>21346</v>
      </c>
      <c r="L5568" t="s">
        <v>266</v>
      </c>
      <c r="M5568" t="s">
        <v>267</v>
      </c>
      <c r="N5568" t="s">
        <v>267</v>
      </c>
      <c r="O5568" t="s">
        <v>267</v>
      </c>
      <c r="P5568">
        <v>0</v>
      </c>
      <c r="Q5568">
        <v>0</v>
      </c>
      <c r="R5568">
        <v>0</v>
      </c>
      <c r="S5568" t="s">
        <v>267</v>
      </c>
      <c r="T5568" t="s">
        <v>267</v>
      </c>
      <c r="U5568" t="s">
        <v>21347</v>
      </c>
      <c r="V5568" t="b">
        <v>0</v>
      </c>
      <c r="W5568" t="s">
        <v>265</v>
      </c>
      <c r="X5568">
        <v>0</v>
      </c>
      <c r="Y5568" t="s">
        <v>265</v>
      </c>
      <c r="Z5568" t="s">
        <v>265</v>
      </c>
      <c r="AA5568" t="s">
        <v>265</v>
      </c>
      <c r="AB5568" t="s">
        <v>265</v>
      </c>
      <c r="AC5568" t="s">
        <v>265</v>
      </c>
      <c r="AD5568" t="s">
        <v>265</v>
      </c>
      <c r="AE5568" t="s">
        <v>265</v>
      </c>
      <c r="AF5568" t="s">
        <v>267</v>
      </c>
      <c r="AG5568" t="s">
        <v>265</v>
      </c>
      <c r="AH5568" t="s">
        <v>265</v>
      </c>
      <c r="AI5568" t="s">
        <v>265</v>
      </c>
      <c r="AJ5568" t="s">
        <v>265</v>
      </c>
      <c r="AL5568" t="str">
        <f>IF(Sudan_News12[[#This Row],[relevancy_classification_english]]="Relevant","مناسب",IF(Sudan_News12[[#This Row],[relevancy_classification_english]]="Relevant","عَرَضِيّ",""))</f>
        <v/>
      </c>
      <c r="AN5568" t="str">
        <f>IF(Sudan_News12[[#This Row],[sentiment_analysis_english]]="Negative","سلبي",IF(Sudan_News12[[#This Row],[sentiment_analysis_english]]="Neutral","حيادي",IF(Sudan_News12[[#This Row],[sentiment_analysis_english]]="Positive","إيجابي","")))</f>
        <v/>
      </c>
      <c r="AO5568" t="e">
        <f>INDEX(TextClassificationList[],MATCH(Sudan_News12[[#This Row],[text_classification_arabic]],TextClassificationList[text_classification_arabic],0),1)</f>
        <v>#N/A</v>
      </c>
      <c r="AQ5568" t="e">
        <f>INDEX(TextClassificationList[],MATCH(Sudan_News12[[#This Row],[text_classification_arabic2]],TextClassificationList[text_classification_arabic],0),1)</f>
        <v>#N/A</v>
      </c>
      <c r="AS5568" t="e">
        <f>INDEX(TextClassificationList[],MATCH(Sudan_News12[[#This Row],[text_classification_arabic3]],TextClassificationList[text_classification_arabic],0),1)</f>
        <v>#N/A</v>
      </c>
      <c r="AU5568" t="e">
        <f>INDEX(TextClassificationList[],MATCH(Sudan_News12[[#This Row],[text_classification_arabic4]],TextClassificationList[text_classification_arabic],0),1)</f>
        <v>#N/A</v>
      </c>
      <c r="AW5568" t="e">
        <f>INDEX(TextClassificationList[],MATCH(Sudan_News12[[#This Row],[text_classification_arabic5]],TextClassificationList[text_classification_arabic],0),1)</f>
        <v>#N/A</v>
      </c>
    </row>
    <row r="5569" spans="1:49" x14ac:dyDescent="0.2">
      <c r="A5569">
        <v>1.0646250265178644E+18</v>
      </c>
      <c r="B5569">
        <v>1.0645669968120832E+18</v>
      </c>
      <c r="C5569" t="s">
        <v>21348</v>
      </c>
      <c r="D5569" s="1">
        <v>43423</v>
      </c>
      <c r="E5569" s="2">
        <v>0.96018518518518514</v>
      </c>
      <c r="F5569">
        <v>200</v>
      </c>
      <c r="G5569">
        <v>1889611729</v>
      </c>
      <c r="H5569" t="s">
        <v>354</v>
      </c>
      <c r="I5569" t="s">
        <v>355</v>
      </c>
      <c r="J5569" t="s">
        <v>265</v>
      </c>
      <c r="K5569" t="s">
        <v>21349</v>
      </c>
      <c r="L5569" t="s">
        <v>266</v>
      </c>
      <c r="M5569" t="s">
        <v>267</v>
      </c>
      <c r="N5569" t="s">
        <v>267</v>
      </c>
      <c r="O5569" t="s">
        <v>267</v>
      </c>
      <c r="P5569">
        <v>0</v>
      </c>
      <c r="Q5569">
        <v>0</v>
      </c>
      <c r="R5569">
        <v>0</v>
      </c>
      <c r="S5569" t="s">
        <v>267</v>
      </c>
      <c r="T5569" t="s">
        <v>267</v>
      </c>
      <c r="U5569" t="s">
        <v>21350</v>
      </c>
      <c r="V5569" t="b">
        <v>0</v>
      </c>
      <c r="W5569" t="s">
        <v>265</v>
      </c>
      <c r="X5569">
        <v>0</v>
      </c>
      <c r="Y5569" t="s">
        <v>265</v>
      </c>
      <c r="Z5569" t="s">
        <v>265</v>
      </c>
      <c r="AA5569" t="s">
        <v>265</v>
      </c>
      <c r="AB5569" t="s">
        <v>265</v>
      </c>
      <c r="AC5569" t="s">
        <v>265</v>
      </c>
      <c r="AD5569" t="s">
        <v>265</v>
      </c>
      <c r="AE5569" t="s">
        <v>265</v>
      </c>
      <c r="AF5569" t="s">
        <v>21351</v>
      </c>
      <c r="AG5569" t="s">
        <v>265</v>
      </c>
      <c r="AH5569" t="s">
        <v>265</v>
      </c>
      <c r="AI5569" t="s">
        <v>265</v>
      </c>
      <c r="AJ5569" t="s">
        <v>265</v>
      </c>
      <c r="AL5569" t="str">
        <f>IF(Sudan_News12[[#This Row],[relevancy_classification_english]]="Relevant","مناسب",IF(Sudan_News12[[#This Row],[relevancy_classification_english]]="Relevant","عَرَضِيّ",""))</f>
        <v/>
      </c>
      <c r="AN5569" t="str">
        <f>IF(Sudan_News12[[#This Row],[sentiment_analysis_english]]="Negative","سلبي",IF(Sudan_News12[[#This Row],[sentiment_analysis_english]]="Neutral","حيادي",IF(Sudan_News12[[#This Row],[sentiment_analysis_english]]="Positive","إيجابي","")))</f>
        <v/>
      </c>
      <c r="AO5569" t="e">
        <f>INDEX(TextClassificationList[],MATCH(Sudan_News12[[#This Row],[text_classification_arabic]],TextClassificationList[text_classification_arabic],0),1)</f>
        <v>#N/A</v>
      </c>
      <c r="AQ5569" t="e">
        <f>INDEX(TextClassificationList[],MATCH(Sudan_News12[[#This Row],[text_classification_arabic2]],TextClassificationList[text_classification_arabic],0),1)</f>
        <v>#N/A</v>
      </c>
      <c r="AS5569" t="e">
        <f>INDEX(TextClassificationList[],MATCH(Sudan_News12[[#This Row],[text_classification_arabic3]],TextClassificationList[text_classification_arabic],0),1)</f>
        <v>#N/A</v>
      </c>
      <c r="AU5569" t="e">
        <f>INDEX(TextClassificationList[],MATCH(Sudan_News12[[#This Row],[text_classification_arabic4]],TextClassificationList[text_classification_arabic],0),1)</f>
        <v>#N/A</v>
      </c>
      <c r="AW5569" t="e">
        <f>INDEX(TextClassificationList[],MATCH(Sudan_News12[[#This Row],[text_classification_arabic5]],TextClassificationList[text_classification_arabic],0),1)</f>
        <v>#N/A</v>
      </c>
    </row>
    <row r="5570" spans="1:49" x14ac:dyDescent="0.2">
      <c r="A5570">
        <v>1.064566623049257E+18</v>
      </c>
      <c r="B5570">
        <v>1.0645076450448876E+18</v>
      </c>
      <c r="C5570" t="s">
        <v>21352</v>
      </c>
      <c r="D5570" s="1">
        <v>43423</v>
      </c>
      <c r="E5570" s="2">
        <v>0.79902777777777778</v>
      </c>
      <c r="F5570">
        <v>200</v>
      </c>
      <c r="G5570">
        <v>1889611729</v>
      </c>
      <c r="H5570" t="s">
        <v>354</v>
      </c>
      <c r="I5570" t="s">
        <v>355</v>
      </c>
      <c r="J5570" t="s">
        <v>265</v>
      </c>
      <c r="K5570" t="s">
        <v>21353</v>
      </c>
      <c r="L5570" t="s">
        <v>266</v>
      </c>
      <c r="M5570" t="s">
        <v>267</v>
      </c>
      <c r="N5570" t="s">
        <v>267</v>
      </c>
      <c r="O5570" t="s">
        <v>267</v>
      </c>
      <c r="P5570">
        <v>0</v>
      </c>
      <c r="Q5570">
        <v>0</v>
      </c>
      <c r="R5570">
        <v>0</v>
      </c>
      <c r="S5570" t="s">
        <v>267</v>
      </c>
      <c r="T5570" t="s">
        <v>267</v>
      </c>
      <c r="U5570" t="s">
        <v>21354</v>
      </c>
      <c r="V5570" t="b">
        <v>0</v>
      </c>
      <c r="W5570" t="s">
        <v>265</v>
      </c>
      <c r="X5570">
        <v>0</v>
      </c>
      <c r="Y5570" t="s">
        <v>265</v>
      </c>
      <c r="Z5570" t="s">
        <v>265</v>
      </c>
      <c r="AA5570" t="s">
        <v>265</v>
      </c>
      <c r="AB5570" t="s">
        <v>265</v>
      </c>
      <c r="AC5570" t="s">
        <v>265</v>
      </c>
      <c r="AD5570" t="s">
        <v>265</v>
      </c>
      <c r="AE5570" t="s">
        <v>265</v>
      </c>
      <c r="AF5570" t="s">
        <v>21355</v>
      </c>
      <c r="AG5570" t="s">
        <v>265</v>
      </c>
      <c r="AH5570" t="s">
        <v>265</v>
      </c>
      <c r="AI5570" t="s">
        <v>265</v>
      </c>
      <c r="AJ5570" t="s">
        <v>265</v>
      </c>
      <c r="AL5570" t="str">
        <f>IF(Sudan_News12[[#This Row],[relevancy_classification_english]]="Relevant","مناسب",IF(Sudan_News12[[#This Row],[relevancy_classification_english]]="Relevant","عَرَضِيّ",""))</f>
        <v/>
      </c>
      <c r="AN5570" t="str">
        <f>IF(Sudan_News12[[#This Row],[sentiment_analysis_english]]="Negative","سلبي",IF(Sudan_News12[[#This Row],[sentiment_analysis_english]]="Neutral","حيادي",IF(Sudan_News12[[#This Row],[sentiment_analysis_english]]="Positive","إيجابي","")))</f>
        <v/>
      </c>
      <c r="AO5570" t="e">
        <f>INDEX(TextClassificationList[],MATCH(Sudan_News12[[#This Row],[text_classification_arabic]],TextClassificationList[text_classification_arabic],0),1)</f>
        <v>#N/A</v>
      </c>
      <c r="AQ5570" t="e">
        <f>INDEX(TextClassificationList[],MATCH(Sudan_News12[[#This Row],[text_classification_arabic2]],TextClassificationList[text_classification_arabic],0),1)</f>
        <v>#N/A</v>
      </c>
      <c r="AS5570" t="e">
        <f>INDEX(TextClassificationList[],MATCH(Sudan_News12[[#This Row],[text_classification_arabic3]],TextClassificationList[text_classification_arabic],0),1)</f>
        <v>#N/A</v>
      </c>
      <c r="AU5570" t="e">
        <f>INDEX(TextClassificationList[],MATCH(Sudan_News12[[#This Row],[text_classification_arabic4]],TextClassificationList[text_classification_arabic],0),1)</f>
        <v>#N/A</v>
      </c>
      <c r="AW5570" t="e">
        <f>INDEX(TextClassificationList[],MATCH(Sudan_News12[[#This Row],[text_classification_arabic5]],TextClassificationList[text_classification_arabic],0),1)</f>
        <v>#N/A</v>
      </c>
    </row>
    <row r="5571" spans="1:49" x14ac:dyDescent="0.2">
      <c r="A5571">
        <v>1.0645662303408292E+18</v>
      </c>
      <c r="B5571">
        <v>1.0645662303408292E+18</v>
      </c>
      <c r="C5571" t="s">
        <v>21356</v>
      </c>
      <c r="D5571" s="1">
        <v>43423</v>
      </c>
      <c r="E5571" s="2">
        <v>0.7979398148148148</v>
      </c>
      <c r="F5571">
        <v>200</v>
      </c>
      <c r="G5571">
        <v>1889611729</v>
      </c>
      <c r="H5571" t="s">
        <v>354</v>
      </c>
      <c r="I5571" t="s">
        <v>355</v>
      </c>
      <c r="J5571" t="s">
        <v>265</v>
      </c>
      <c r="K5571" t="s">
        <v>21357</v>
      </c>
      <c r="L5571" t="s">
        <v>266</v>
      </c>
      <c r="M5571" t="s">
        <v>267</v>
      </c>
      <c r="N5571" t="s">
        <v>267</v>
      </c>
      <c r="O5571" t="s">
        <v>21358</v>
      </c>
      <c r="P5571">
        <v>7</v>
      </c>
      <c r="Q5571">
        <v>10</v>
      </c>
      <c r="R5571">
        <v>21</v>
      </c>
      <c r="S5571" t="s">
        <v>269</v>
      </c>
      <c r="T5571" t="s">
        <v>267</v>
      </c>
      <c r="U5571" t="s">
        <v>21359</v>
      </c>
      <c r="V5571" t="b">
        <v>0</v>
      </c>
      <c r="W5571" t="s">
        <v>265</v>
      </c>
      <c r="X5571">
        <v>1</v>
      </c>
      <c r="Y5571" t="s">
        <v>21360</v>
      </c>
      <c r="Z5571" t="s">
        <v>265</v>
      </c>
      <c r="AA5571" t="s">
        <v>265</v>
      </c>
      <c r="AB5571" t="s">
        <v>265</v>
      </c>
      <c r="AC5571" t="s">
        <v>265</v>
      </c>
      <c r="AD5571" t="s">
        <v>265</v>
      </c>
      <c r="AE5571" t="s">
        <v>265</v>
      </c>
      <c r="AF5571" t="s">
        <v>267</v>
      </c>
      <c r="AG5571" t="s">
        <v>265</v>
      </c>
      <c r="AH5571" t="s">
        <v>265</v>
      </c>
      <c r="AI5571" t="s">
        <v>265</v>
      </c>
      <c r="AJ5571" t="s">
        <v>265</v>
      </c>
      <c r="AL5571" t="str">
        <f>IF(Sudan_News12[[#This Row],[relevancy_classification_english]]="Relevant","مناسب",IF(Sudan_News12[[#This Row],[relevancy_classification_english]]="Relevant","عَرَضِيّ",""))</f>
        <v/>
      </c>
      <c r="AN5571" t="str">
        <f>IF(Sudan_News12[[#This Row],[sentiment_analysis_english]]="Negative","سلبي",IF(Sudan_News12[[#This Row],[sentiment_analysis_english]]="Neutral","حيادي",IF(Sudan_News12[[#This Row],[sentiment_analysis_english]]="Positive","إيجابي","")))</f>
        <v/>
      </c>
      <c r="AO5571" t="e">
        <f>INDEX(TextClassificationList[],MATCH(Sudan_News12[[#This Row],[text_classification_arabic]],TextClassificationList[text_classification_arabic],0),1)</f>
        <v>#N/A</v>
      </c>
      <c r="AQ5571" t="e">
        <f>INDEX(TextClassificationList[],MATCH(Sudan_News12[[#This Row],[text_classification_arabic2]],TextClassificationList[text_classification_arabic],0),1)</f>
        <v>#N/A</v>
      </c>
      <c r="AS5571" t="e">
        <f>INDEX(TextClassificationList[],MATCH(Sudan_News12[[#This Row],[text_classification_arabic3]],TextClassificationList[text_classification_arabic],0),1)</f>
        <v>#N/A</v>
      </c>
      <c r="AU5571" t="e">
        <f>INDEX(TextClassificationList[],MATCH(Sudan_News12[[#This Row],[text_classification_arabic4]],TextClassificationList[text_classification_arabic],0),1)</f>
        <v>#N/A</v>
      </c>
      <c r="AW5571" t="e">
        <f>INDEX(TextClassificationList[],MATCH(Sudan_News12[[#This Row],[text_classification_arabic5]],TextClassificationList[text_classification_arabic],0),1)</f>
        <v>#N/A</v>
      </c>
    </row>
    <row r="5572" spans="1:49" x14ac:dyDescent="0.2">
      <c r="A5572">
        <v>1.064565730392318E+18</v>
      </c>
      <c r="B5572">
        <v>1.0645624518894387E+18</v>
      </c>
      <c r="C5572" t="s">
        <v>21361</v>
      </c>
      <c r="D5572" s="1">
        <v>43423</v>
      </c>
      <c r="E5572" s="2">
        <v>0.79656249999999995</v>
      </c>
      <c r="F5572">
        <v>200</v>
      </c>
      <c r="G5572">
        <v>1889611729</v>
      </c>
      <c r="H5572" t="s">
        <v>354</v>
      </c>
      <c r="I5572" t="s">
        <v>355</v>
      </c>
      <c r="J5572" t="s">
        <v>265</v>
      </c>
      <c r="K5572" t="s">
        <v>21362</v>
      </c>
      <c r="L5572" t="s">
        <v>266</v>
      </c>
      <c r="M5572" t="s">
        <v>267</v>
      </c>
      <c r="N5572" t="s">
        <v>267</v>
      </c>
      <c r="O5572" t="s">
        <v>267</v>
      </c>
      <c r="P5572">
        <v>0</v>
      </c>
      <c r="Q5572">
        <v>0</v>
      </c>
      <c r="R5572">
        <v>0</v>
      </c>
      <c r="S5572" t="s">
        <v>267</v>
      </c>
      <c r="T5572" t="s">
        <v>267</v>
      </c>
      <c r="U5572" t="s">
        <v>21363</v>
      </c>
      <c r="V5572" t="b">
        <v>0</v>
      </c>
      <c r="W5572" t="s">
        <v>265</v>
      </c>
      <c r="X5572">
        <v>0</v>
      </c>
      <c r="Y5572" t="s">
        <v>265</v>
      </c>
      <c r="Z5572" t="s">
        <v>265</v>
      </c>
      <c r="AA5572" t="s">
        <v>265</v>
      </c>
      <c r="AB5572" t="s">
        <v>265</v>
      </c>
      <c r="AC5572" t="s">
        <v>265</v>
      </c>
      <c r="AD5572" t="s">
        <v>265</v>
      </c>
      <c r="AE5572" t="s">
        <v>265</v>
      </c>
      <c r="AF5572" t="s">
        <v>21364</v>
      </c>
      <c r="AG5572" t="s">
        <v>265</v>
      </c>
      <c r="AH5572" t="s">
        <v>265</v>
      </c>
      <c r="AI5572" t="s">
        <v>265</v>
      </c>
      <c r="AJ5572" t="s">
        <v>265</v>
      </c>
      <c r="AL5572" t="str">
        <f>IF(Sudan_News12[[#This Row],[relevancy_classification_english]]="Relevant","مناسب",IF(Sudan_News12[[#This Row],[relevancy_classification_english]]="Relevant","عَرَضِيّ",""))</f>
        <v/>
      </c>
      <c r="AN5572" t="str">
        <f>IF(Sudan_News12[[#This Row],[sentiment_analysis_english]]="Negative","سلبي",IF(Sudan_News12[[#This Row],[sentiment_analysis_english]]="Neutral","حيادي",IF(Sudan_News12[[#This Row],[sentiment_analysis_english]]="Positive","إيجابي","")))</f>
        <v/>
      </c>
      <c r="AO5572" t="e">
        <f>INDEX(TextClassificationList[],MATCH(Sudan_News12[[#This Row],[text_classification_arabic]],TextClassificationList[text_classification_arabic],0),1)</f>
        <v>#N/A</v>
      </c>
      <c r="AQ5572" t="e">
        <f>INDEX(TextClassificationList[],MATCH(Sudan_News12[[#This Row],[text_classification_arabic2]],TextClassificationList[text_classification_arabic],0),1)</f>
        <v>#N/A</v>
      </c>
      <c r="AS5572" t="e">
        <f>INDEX(TextClassificationList[],MATCH(Sudan_News12[[#This Row],[text_classification_arabic3]],TextClassificationList[text_classification_arabic],0),1)</f>
        <v>#N/A</v>
      </c>
      <c r="AU5572" t="e">
        <f>INDEX(TextClassificationList[],MATCH(Sudan_News12[[#This Row],[text_classification_arabic4]],TextClassificationList[text_classification_arabic],0),1)</f>
        <v>#N/A</v>
      </c>
      <c r="AW5572" t="e">
        <f>INDEX(TextClassificationList[],MATCH(Sudan_News12[[#This Row],[text_classification_arabic5]],TextClassificationList[text_classification_arabic],0),1)</f>
        <v>#N/A</v>
      </c>
    </row>
    <row r="5573" spans="1:49" x14ac:dyDescent="0.2">
      <c r="A5573">
        <v>1.0645631410429952E+18</v>
      </c>
      <c r="B5573">
        <v>1.0640483262308844E+18</v>
      </c>
      <c r="C5573" t="s">
        <v>21365</v>
      </c>
      <c r="D5573" s="1">
        <v>43423</v>
      </c>
      <c r="E5573" s="2">
        <v>0.78942129629629632</v>
      </c>
      <c r="F5573">
        <v>200</v>
      </c>
      <c r="G5573">
        <v>1889611729</v>
      </c>
      <c r="H5573" t="s">
        <v>354</v>
      </c>
      <c r="I5573" t="s">
        <v>355</v>
      </c>
      <c r="J5573" t="s">
        <v>265</v>
      </c>
      <c r="K5573" t="s">
        <v>21366</v>
      </c>
      <c r="L5573" t="s">
        <v>266</v>
      </c>
      <c r="M5573" t="s">
        <v>267</v>
      </c>
      <c r="N5573" t="s">
        <v>267</v>
      </c>
      <c r="O5573" t="s">
        <v>267</v>
      </c>
      <c r="P5573">
        <v>0</v>
      </c>
      <c r="Q5573">
        <v>0</v>
      </c>
      <c r="R5573">
        <v>0</v>
      </c>
      <c r="S5573" t="s">
        <v>267</v>
      </c>
      <c r="T5573" t="s">
        <v>267</v>
      </c>
      <c r="U5573" t="s">
        <v>21367</v>
      </c>
      <c r="V5573" t="b">
        <v>0</v>
      </c>
      <c r="W5573" t="s">
        <v>265</v>
      </c>
      <c r="X5573">
        <v>0</v>
      </c>
      <c r="Y5573" t="s">
        <v>265</v>
      </c>
      <c r="Z5573" t="s">
        <v>265</v>
      </c>
      <c r="AA5573" t="s">
        <v>265</v>
      </c>
      <c r="AB5573" t="s">
        <v>265</v>
      </c>
      <c r="AC5573" t="s">
        <v>265</v>
      </c>
      <c r="AD5573" t="s">
        <v>265</v>
      </c>
      <c r="AE5573" t="s">
        <v>265</v>
      </c>
      <c r="AF5573" t="s">
        <v>21368</v>
      </c>
      <c r="AG5573" t="s">
        <v>265</v>
      </c>
      <c r="AH5573" t="s">
        <v>265</v>
      </c>
      <c r="AI5573" t="s">
        <v>265</v>
      </c>
      <c r="AJ5573" t="s">
        <v>265</v>
      </c>
      <c r="AL5573" t="str">
        <f>IF(Sudan_News12[[#This Row],[relevancy_classification_english]]="Relevant","مناسب",IF(Sudan_News12[[#This Row],[relevancy_classification_english]]="Relevant","عَرَضِيّ",""))</f>
        <v/>
      </c>
      <c r="AN5573" t="str">
        <f>IF(Sudan_News12[[#This Row],[sentiment_analysis_english]]="Negative","سلبي",IF(Sudan_News12[[#This Row],[sentiment_analysis_english]]="Neutral","حيادي",IF(Sudan_News12[[#This Row],[sentiment_analysis_english]]="Positive","إيجابي","")))</f>
        <v/>
      </c>
      <c r="AO5573" t="e">
        <f>INDEX(TextClassificationList[],MATCH(Sudan_News12[[#This Row],[text_classification_arabic]],TextClassificationList[text_classification_arabic],0),1)</f>
        <v>#N/A</v>
      </c>
      <c r="AQ5573" t="e">
        <f>INDEX(TextClassificationList[],MATCH(Sudan_News12[[#This Row],[text_classification_arabic2]],TextClassificationList[text_classification_arabic],0),1)</f>
        <v>#N/A</v>
      </c>
      <c r="AS5573" t="e">
        <f>INDEX(TextClassificationList[],MATCH(Sudan_News12[[#This Row],[text_classification_arabic3]],TextClassificationList[text_classification_arabic],0),1)</f>
        <v>#N/A</v>
      </c>
      <c r="AU5573" t="e">
        <f>INDEX(TextClassificationList[],MATCH(Sudan_News12[[#This Row],[text_classification_arabic4]],TextClassificationList[text_classification_arabic],0),1)</f>
        <v>#N/A</v>
      </c>
      <c r="AW5573" t="e">
        <f>INDEX(TextClassificationList[],MATCH(Sudan_News12[[#This Row],[text_classification_arabic5]],TextClassificationList[text_classification_arabic],0),1)</f>
        <v>#N/A</v>
      </c>
    </row>
    <row r="5574" spans="1:49" x14ac:dyDescent="0.2">
      <c r="A5574">
        <v>1.0645624518894387E+18</v>
      </c>
      <c r="B5574">
        <v>1.0645624518894387E+18</v>
      </c>
      <c r="C5574" t="s">
        <v>21369</v>
      </c>
      <c r="D5574" s="1">
        <v>43423</v>
      </c>
      <c r="E5574" s="2">
        <v>0.78751157407407413</v>
      </c>
      <c r="F5574">
        <v>200</v>
      </c>
      <c r="G5574">
        <v>1889611729</v>
      </c>
      <c r="H5574" t="s">
        <v>354</v>
      </c>
      <c r="I5574" t="s">
        <v>355</v>
      </c>
      <c r="J5574" t="s">
        <v>265</v>
      </c>
      <c r="K5574" t="s">
        <v>21370</v>
      </c>
      <c r="L5574" t="s">
        <v>266</v>
      </c>
      <c r="M5574" t="s">
        <v>267</v>
      </c>
      <c r="N5574" t="s">
        <v>267</v>
      </c>
      <c r="O5574" t="s">
        <v>21371</v>
      </c>
      <c r="P5574">
        <v>1</v>
      </c>
      <c r="Q5574">
        <v>13</v>
      </c>
      <c r="R5574">
        <v>4</v>
      </c>
      <c r="S5574" t="s">
        <v>21372</v>
      </c>
      <c r="T5574" t="s">
        <v>267</v>
      </c>
      <c r="U5574" t="s">
        <v>21373</v>
      </c>
      <c r="V5574" t="b">
        <v>0</v>
      </c>
      <c r="W5574" t="s">
        <v>265</v>
      </c>
      <c r="X5574">
        <v>1</v>
      </c>
      <c r="Y5574" t="s">
        <v>21374</v>
      </c>
      <c r="Z5574" t="s">
        <v>265</v>
      </c>
      <c r="AA5574" t="s">
        <v>265</v>
      </c>
      <c r="AB5574" t="s">
        <v>265</v>
      </c>
      <c r="AC5574" t="s">
        <v>265</v>
      </c>
      <c r="AD5574" t="s">
        <v>265</v>
      </c>
      <c r="AE5574" t="s">
        <v>265</v>
      </c>
      <c r="AF5574" t="s">
        <v>267</v>
      </c>
      <c r="AG5574" t="s">
        <v>265</v>
      </c>
      <c r="AH5574" t="s">
        <v>265</v>
      </c>
      <c r="AI5574" t="s">
        <v>265</v>
      </c>
      <c r="AJ5574" t="s">
        <v>265</v>
      </c>
      <c r="AL5574" t="str">
        <f>IF(Sudan_News12[[#This Row],[relevancy_classification_english]]="Relevant","مناسب",IF(Sudan_News12[[#This Row],[relevancy_classification_english]]="Relevant","عَرَضِيّ",""))</f>
        <v/>
      </c>
      <c r="AN5574" t="str">
        <f>IF(Sudan_News12[[#This Row],[sentiment_analysis_english]]="Negative","سلبي",IF(Sudan_News12[[#This Row],[sentiment_analysis_english]]="Neutral","حيادي",IF(Sudan_News12[[#This Row],[sentiment_analysis_english]]="Positive","إيجابي","")))</f>
        <v/>
      </c>
      <c r="AO5574" t="e">
        <f>INDEX(TextClassificationList[],MATCH(Sudan_News12[[#This Row],[text_classification_arabic]],TextClassificationList[text_classification_arabic],0),1)</f>
        <v>#N/A</v>
      </c>
      <c r="AQ5574" t="e">
        <f>INDEX(TextClassificationList[],MATCH(Sudan_News12[[#This Row],[text_classification_arabic2]],TextClassificationList[text_classification_arabic],0),1)</f>
        <v>#N/A</v>
      </c>
      <c r="AS5574" t="e">
        <f>INDEX(TextClassificationList[],MATCH(Sudan_News12[[#This Row],[text_classification_arabic3]],TextClassificationList[text_classification_arabic],0),1)</f>
        <v>#N/A</v>
      </c>
      <c r="AU5574" t="e">
        <f>INDEX(TextClassificationList[],MATCH(Sudan_News12[[#This Row],[text_classification_arabic4]],TextClassificationList[text_classification_arabic],0),1)</f>
        <v>#N/A</v>
      </c>
      <c r="AW5574" t="e">
        <f>INDEX(TextClassificationList[],MATCH(Sudan_News12[[#This Row],[text_classification_arabic5]],TextClassificationList[text_classification_arabic],0),1)</f>
        <v>#N/A</v>
      </c>
    </row>
    <row r="5575" spans="1:49" x14ac:dyDescent="0.2">
      <c r="A5575">
        <v>1.0641744459404616E+18</v>
      </c>
      <c r="B5575">
        <v>1.0641744459404616E+18</v>
      </c>
      <c r="C5575" t="s">
        <v>21375</v>
      </c>
      <c r="D5575" s="1">
        <v>43422</v>
      </c>
      <c r="E5575" s="2">
        <v>0.71681712962962962</v>
      </c>
      <c r="F5575">
        <v>200</v>
      </c>
      <c r="G5575">
        <v>1889611729</v>
      </c>
      <c r="H5575" t="s">
        <v>354</v>
      </c>
      <c r="I5575" t="s">
        <v>355</v>
      </c>
      <c r="J5575" t="s">
        <v>265</v>
      </c>
      <c r="K5575" t="s">
        <v>21376</v>
      </c>
      <c r="L5575" t="s">
        <v>278</v>
      </c>
      <c r="M5575" t="s">
        <v>267</v>
      </c>
      <c r="N5575" t="s">
        <v>267</v>
      </c>
      <c r="O5575" t="s">
        <v>21377</v>
      </c>
      <c r="P5575">
        <v>0</v>
      </c>
      <c r="Q5575">
        <v>8</v>
      </c>
      <c r="R5575">
        <v>1</v>
      </c>
      <c r="S5575" t="s">
        <v>269</v>
      </c>
      <c r="T5575" t="s">
        <v>267</v>
      </c>
      <c r="U5575" t="s">
        <v>21378</v>
      </c>
      <c r="V5575" t="b">
        <v>0</v>
      </c>
      <c r="W5575" t="s">
        <v>265</v>
      </c>
      <c r="X5575">
        <v>1</v>
      </c>
      <c r="Y5575" t="s">
        <v>21379</v>
      </c>
      <c r="Z5575" t="s">
        <v>265</v>
      </c>
      <c r="AA5575" t="s">
        <v>265</v>
      </c>
      <c r="AB5575" t="s">
        <v>265</v>
      </c>
      <c r="AC5575" t="s">
        <v>265</v>
      </c>
      <c r="AD5575" t="s">
        <v>265</v>
      </c>
      <c r="AE5575" t="s">
        <v>265</v>
      </c>
      <c r="AF5575" t="s">
        <v>267</v>
      </c>
      <c r="AG5575" t="s">
        <v>265</v>
      </c>
      <c r="AH5575" t="s">
        <v>265</v>
      </c>
      <c r="AI5575" t="s">
        <v>265</v>
      </c>
      <c r="AJ5575" t="s">
        <v>265</v>
      </c>
      <c r="AL5575" t="str">
        <f>IF(Sudan_News12[[#This Row],[relevancy_classification_english]]="Relevant","مناسب",IF(Sudan_News12[[#This Row],[relevancy_classification_english]]="Relevant","عَرَضِيّ",""))</f>
        <v/>
      </c>
      <c r="AN5575" t="str">
        <f>IF(Sudan_News12[[#This Row],[sentiment_analysis_english]]="Negative","سلبي",IF(Sudan_News12[[#This Row],[sentiment_analysis_english]]="Neutral","حيادي",IF(Sudan_News12[[#This Row],[sentiment_analysis_english]]="Positive","إيجابي","")))</f>
        <v/>
      </c>
      <c r="AO5575" t="e">
        <f>INDEX(TextClassificationList[],MATCH(Sudan_News12[[#This Row],[text_classification_arabic]],TextClassificationList[text_classification_arabic],0),1)</f>
        <v>#N/A</v>
      </c>
      <c r="AQ5575" t="e">
        <f>INDEX(TextClassificationList[],MATCH(Sudan_News12[[#This Row],[text_classification_arabic2]],TextClassificationList[text_classification_arabic],0),1)</f>
        <v>#N/A</v>
      </c>
      <c r="AS5575" t="e">
        <f>INDEX(TextClassificationList[],MATCH(Sudan_News12[[#This Row],[text_classification_arabic3]],TextClassificationList[text_classification_arabic],0),1)</f>
        <v>#N/A</v>
      </c>
      <c r="AU5575" t="e">
        <f>INDEX(TextClassificationList[],MATCH(Sudan_News12[[#This Row],[text_classification_arabic4]],TextClassificationList[text_classification_arabic],0),1)</f>
        <v>#N/A</v>
      </c>
      <c r="AW5575" t="e">
        <f>INDEX(TextClassificationList[],MATCH(Sudan_News12[[#This Row],[text_classification_arabic5]],TextClassificationList[text_classification_arabic],0),1)</f>
        <v>#N/A</v>
      </c>
    </row>
    <row r="5576" spans="1:49" x14ac:dyDescent="0.2">
      <c r="A5576">
        <v>1.0640934419179684E+18</v>
      </c>
      <c r="B5576">
        <v>1.0640934419179684E+18</v>
      </c>
      <c r="C5576" t="s">
        <v>21380</v>
      </c>
      <c r="D5576" s="1">
        <v>43422</v>
      </c>
      <c r="E5576" s="2">
        <v>0.49329861111111112</v>
      </c>
      <c r="F5576">
        <v>200</v>
      </c>
      <c r="G5576">
        <v>1889611729</v>
      </c>
      <c r="H5576" t="s">
        <v>354</v>
      </c>
      <c r="I5576" t="s">
        <v>355</v>
      </c>
      <c r="J5576" t="s">
        <v>265</v>
      </c>
      <c r="K5576" t="s">
        <v>21381</v>
      </c>
      <c r="L5576" t="s">
        <v>266</v>
      </c>
      <c r="M5576" t="s">
        <v>267</v>
      </c>
      <c r="N5576" t="s">
        <v>267</v>
      </c>
      <c r="O5576" t="s">
        <v>267</v>
      </c>
      <c r="P5576">
        <v>0</v>
      </c>
      <c r="Q5576">
        <v>1</v>
      </c>
      <c r="R5576">
        <v>0</v>
      </c>
      <c r="S5576" t="s">
        <v>267</v>
      </c>
      <c r="T5576" t="s">
        <v>267</v>
      </c>
      <c r="U5576" t="s">
        <v>21382</v>
      </c>
      <c r="V5576" t="b">
        <v>0</v>
      </c>
      <c r="W5576" t="s">
        <v>21383</v>
      </c>
      <c r="X5576">
        <v>0</v>
      </c>
      <c r="Y5576" t="s">
        <v>265</v>
      </c>
      <c r="Z5576" t="s">
        <v>265</v>
      </c>
      <c r="AA5576" t="s">
        <v>265</v>
      </c>
      <c r="AB5576" t="s">
        <v>265</v>
      </c>
      <c r="AC5576" t="s">
        <v>265</v>
      </c>
      <c r="AD5576" t="s">
        <v>265</v>
      </c>
      <c r="AE5576" t="s">
        <v>265</v>
      </c>
      <c r="AF5576" t="s">
        <v>267</v>
      </c>
      <c r="AG5576" t="s">
        <v>265</v>
      </c>
      <c r="AH5576" t="s">
        <v>265</v>
      </c>
      <c r="AI5576" t="s">
        <v>265</v>
      </c>
      <c r="AJ5576" t="s">
        <v>265</v>
      </c>
      <c r="AL5576" t="str">
        <f>IF(Sudan_News12[[#This Row],[relevancy_classification_english]]="Relevant","مناسب",IF(Sudan_News12[[#This Row],[relevancy_classification_english]]="Relevant","عَرَضِيّ",""))</f>
        <v/>
      </c>
      <c r="AN5576" t="str">
        <f>IF(Sudan_News12[[#This Row],[sentiment_analysis_english]]="Negative","سلبي",IF(Sudan_News12[[#This Row],[sentiment_analysis_english]]="Neutral","حيادي",IF(Sudan_News12[[#This Row],[sentiment_analysis_english]]="Positive","إيجابي","")))</f>
        <v/>
      </c>
      <c r="AO5576" t="e">
        <f>INDEX(TextClassificationList[],MATCH(Sudan_News12[[#This Row],[text_classification_arabic]],TextClassificationList[text_classification_arabic],0),1)</f>
        <v>#N/A</v>
      </c>
      <c r="AQ5576" t="e">
        <f>INDEX(TextClassificationList[],MATCH(Sudan_News12[[#This Row],[text_classification_arabic2]],TextClassificationList[text_classification_arabic],0),1)</f>
        <v>#N/A</v>
      </c>
      <c r="AS5576" t="e">
        <f>INDEX(TextClassificationList[],MATCH(Sudan_News12[[#This Row],[text_classification_arabic3]],TextClassificationList[text_classification_arabic],0),1)</f>
        <v>#N/A</v>
      </c>
      <c r="AU5576" t="e">
        <f>INDEX(TextClassificationList[],MATCH(Sudan_News12[[#This Row],[text_classification_arabic4]],TextClassificationList[text_classification_arabic],0),1)</f>
        <v>#N/A</v>
      </c>
      <c r="AW5576" t="e">
        <f>INDEX(TextClassificationList[],MATCH(Sudan_News12[[#This Row],[text_classification_arabic5]],TextClassificationList[text_classification_arabic],0),1)</f>
        <v>#N/A</v>
      </c>
    </row>
    <row r="5577" spans="1:49" x14ac:dyDescent="0.2">
      <c r="A5577">
        <v>1.0640865834465526E+18</v>
      </c>
      <c r="B5577">
        <v>1.0640865834465526E+18</v>
      </c>
      <c r="C5577" t="s">
        <v>21384</v>
      </c>
      <c r="D5577" s="1">
        <v>43422</v>
      </c>
      <c r="E5577" s="2">
        <v>0.47436342592592595</v>
      </c>
      <c r="F5577">
        <v>200</v>
      </c>
      <c r="G5577">
        <v>1889611729</v>
      </c>
      <c r="H5577" t="s">
        <v>354</v>
      </c>
      <c r="I5577" t="s">
        <v>355</v>
      </c>
      <c r="J5577" t="s">
        <v>265</v>
      </c>
      <c r="K5577" t="s">
        <v>21385</v>
      </c>
      <c r="L5577" t="s">
        <v>266</v>
      </c>
      <c r="M5577" t="s">
        <v>267</v>
      </c>
      <c r="N5577" t="s">
        <v>267</v>
      </c>
      <c r="O5577" t="s">
        <v>21386</v>
      </c>
      <c r="P5577">
        <v>0</v>
      </c>
      <c r="Q5577">
        <v>17</v>
      </c>
      <c r="R5577">
        <v>12</v>
      </c>
      <c r="S5577" t="s">
        <v>21387</v>
      </c>
      <c r="T5577" t="s">
        <v>267</v>
      </c>
      <c r="U5577" t="s">
        <v>21388</v>
      </c>
      <c r="V5577" t="b">
        <v>0</v>
      </c>
      <c r="W5577" t="s">
        <v>265</v>
      </c>
      <c r="X5577">
        <v>1</v>
      </c>
      <c r="Y5577" t="s">
        <v>21389</v>
      </c>
      <c r="Z5577" t="s">
        <v>265</v>
      </c>
      <c r="AA5577" t="s">
        <v>265</v>
      </c>
      <c r="AB5577" t="s">
        <v>265</v>
      </c>
      <c r="AC5577" t="s">
        <v>265</v>
      </c>
      <c r="AD5577" t="s">
        <v>265</v>
      </c>
      <c r="AE5577" t="s">
        <v>265</v>
      </c>
      <c r="AF5577" t="s">
        <v>267</v>
      </c>
      <c r="AG5577" t="s">
        <v>265</v>
      </c>
      <c r="AH5577" t="s">
        <v>265</v>
      </c>
      <c r="AI5577" t="s">
        <v>265</v>
      </c>
      <c r="AJ5577" t="s">
        <v>265</v>
      </c>
      <c r="AL5577" t="str">
        <f>IF(Sudan_News12[[#This Row],[relevancy_classification_english]]="Relevant","مناسب",IF(Sudan_News12[[#This Row],[relevancy_classification_english]]="Relevant","عَرَضِيّ",""))</f>
        <v/>
      </c>
      <c r="AN5577" t="str">
        <f>IF(Sudan_News12[[#This Row],[sentiment_analysis_english]]="Negative","سلبي",IF(Sudan_News12[[#This Row],[sentiment_analysis_english]]="Neutral","حيادي",IF(Sudan_News12[[#This Row],[sentiment_analysis_english]]="Positive","إيجابي","")))</f>
        <v/>
      </c>
      <c r="AO5577" t="e">
        <f>INDEX(TextClassificationList[],MATCH(Sudan_News12[[#This Row],[text_classification_arabic]],TextClassificationList[text_classification_arabic],0),1)</f>
        <v>#N/A</v>
      </c>
      <c r="AQ5577" t="e">
        <f>INDEX(TextClassificationList[],MATCH(Sudan_News12[[#This Row],[text_classification_arabic2]],TextClassificationList[text_classification_arabic],0),1)</f>
        <v>#N/A</v>
      </c>
      <c r="AS5577" t="e">
        <f>INDEX(TextClassificationList[],MATCH(Sudan_News12[[#This Row],[text_classification_arabic3]],TextClassificationList[text_classification_arabic],0),1)</f>
        <v>#N/A</v>
      </c>
      <c r="AU5577" t="e">
        <f>INDEX(TextClassificationList[],MATCH(Sudan_News12[[#This Row],[text_classification_arabic4]],TextClassificationList[text_classification_arabic],0),1)</f>
        <v>#N/A</v>
      </c>
      <c r="AW5577" t="e">
        <f>INDEX(TextClassificationList[],MATCH(Sudan_News12[[#This Row],[text_classification_arabic5]],TextClassificationList[text_classification_arabic],0),1)</f>
        <v>#N/A</v>
      </c>
    </row>
    <row r="5578" spans="1:49" x14ac:dyDescent="0.2">
      <c r="A5578">
        <v>1.0639663324279521E+18</v>
      </c>
      <c r="B5578">
        <v>1.0639663324279521E+18</v>
      </c>
      <c r="C5578" t="s">
        <v>21390</v>
      </c>
      <c r="D5578" s="1">
        <v>43422</v>
      </c>
      <c r="E5578" s="2">
        <v>0.14253472222222222</v>
      </c>
      <c r="F5578">
        <v>200</v>
      </c>
      <c r="G5578">
        <v>1889611729</v>
      </c>
      <c r="H5578" t="s">
        <v>354</v>
      </c>
      <c r="I5578" t="s">
        <v>355</v>
      </c>
      <c r="J5578" t="s">
        <v>265</v>
      </c>
      <c r="K5578" t="s">
        <v>21391</v>
      </c>
      <c r="L5578" t="s">
        <v>266</v>
      </c>
      <c r="M5578" t="s">
        <v>267</v>
      </c>
      <c r="N5578" t="s">
        <v>267</v>
      </c>
      <c r="O5578" t="s">
        <v>21392</v>
      </c>
      <c r="P5578">
        <v>0</v>
      </c>
      <c r="Q5578">
        <v>0</v>
      </c>
      <c r="R5578">
        <v>0</v>
      </c>
      <c r="S5578" t="s">
        <v>267</v>
      </c>
      <c r="T5578" t="s">
        <v>267</v>
      </c>
      <c r="U5578" t="s">
        <v>21393</v>
      </c>
      <c r="V5578" t="b">
        <v>0</v>
      </c>
      <c r="W5578" t="s">
        <v>265</v>
      </c>
      <c r="X5578">
        <v>1</v>
      </c>
      <c r="Y5578" t="s">
        <v>21394</v>
      </c>
      <c r="Z5578" t="s">
        <v>265</v>
      </c>
      <c r="AA5578" t="s">
        <v>265</v>
      </c>
      <c r="AB5578" t="s">
        <v>265</v>
      </c>
      <c r="AC5578" t="s">
        <v>265</v>
      </c>
      <c r="AD5578" t="s">
        <v>265</v>
      </c>
      <c r="AE5578" t="s">
        <v>265</v>
      </c>
      <c r="AF5578" t="s">
        <v>267</v>
      </c>
      <c r="AG5578" t="s">
        <v>265</v>
      </c>
      <c r="AH5578" t="s">
        <v>265</v>
      </c>
      <c r="AI5578" t="s">
        <v>265</v>
      </c>
      <c r="AJ5578" t="s">
        <v>265</v>
      </c>
      <c r="AL5578" t="str">
        <f>IF(Sudan_News12[[#This Row],[relevancy_classification_english]]="Relevant","مناسب",IF(Sudan_News12[[#This Row],[relevancy_classification_english]]="Relevant","عَرَضِيّ",""))</f>
        <v/>
      </c>
      <c r="AN5578" t="str">
        <f>IF(Sudan_News12[[#This Row],[sentiment_analysis_english]]="Negative","سلبي",IF(Sudan_News12[[#This Row],[sentiment_analysis_english]]="Neutral","حيادي",IF(Sudan_News12[[#This Row],[sentiment_analysis_english]]="Positive","إيجابي","")))</f>
        <v/>
      </c>
      <c r="AO5578" t="e">
        <f>INDEX(TextClassificationList[],MATCH(Sudan_News12[[#This Row],[text_classification_arabic]],TextClassificationList[text_classification_arabic],0),1)</f>
        <v>#N/A</v>
      </c>
      <c r="AQ5578" t="e">
        <f>INDEX(TextClassificationList[],MATCH(Sudan_News12[[#This Row],[text_classification_arabic2]],TextClassificationList[text_classification_arabic],0),1)</f>
        <v>#N/A</v>
      </c>
      <c r="AS5578" t="e">
        <f>INDEX(TextClassificationList[],MATCH(Sudan_News12[[#This Row],[text_classification_arabic3]],TextClassificationList[text_classification_arabic],0),1)</f>
        <v>#N/A</v>
      </c>
      <c r="AU5578" t="e">
        <f>INDEX(TextClassificationList[],MATCH(Sudan_News12[[#This Row],[text_classification_arabic4]],TextClassificationList[text_classification_arabic],0),1)</f>
        <v>#N/A</v>
      </c>
      <c r="AW5578" t="e">
        <f>INDEX(TextClassificationList[],MATCH(Sudan_News12[[#This Row],[text_classification_arabic5]],TextClassificationList[text_classification_arabic],0),1)</f>
        <v>#N/A</v>
      </c>
    </row>
    <row r="5579" spans="1:49" x14ac:dyDescent="0.2">
      <c r="A5579">
        <v>1.0638000506173317E+18</v>
      </c>
      <c r="B5579">
        <v>1.0638000506173317E+18</v>
      </c>
      <c r="C5579" t="s">
        <v>21395</v>
      </c>
      <c r="D5579" s="1">
        <v>43421</v>
      </c>
      <c r="E5579" s="2">
        <v>0.68369212962962966</v>
      </c>
      <c r="F5579">
        <v>200</v>
      </c>
      <c r="G5579">
        <v>1889611729</v>
      </c>
      <c r="H5579" t="s">
        <v>354</v>
      </c>
      <c r="I5579" t="s">
        <v>355</v>
      </c>
      <c r="J5579" t="s">
        <v>265</v>
      </c>
      <c r="K5579" t="s">
        <v>21396</v>
      </c>
      <c r="L5579" t="s">
        <v>266</v>
      </c>
      <c r="M5579" t="s">
        <v>267</v>
      </c>
      <c r="N5579" t="s">
        <v>267</v>
      </c>
      <c r="O5579" t="s">
        <v>267</v>
      </c>
      <c r="P5579">
        <v>0</v>
      </c>
      <c r="Q5579">
        <v>5</v>
      </c>
      <c r="R5579">
        <v>2</v>
      </c>
      <c r="S5579" t="s">
        <v>21397</v>
      </c>
      <c r="T5579" t="s">
        <v>267</v>
      </c>
      <c r="U5579" t="s">
        <v>21398</v>
      </c>
      <c r="V5579" t="b">
        <v>0</v>
      </c>
      <c r="W5579" t="s">
        <v>265</v>
      </c>
      <c r="X5579">
        <v>0</v>
      </c>
      <c r="Y5579" t="s">
        <v>265</v>
      </c>
      <c r="Z5579" t="s">
        <v>265</v>
      </c>
      <c r="AA5579" t="s">
        <v>265</v>
      </c>
      <c r="AB5579" t="s">
        <v>265</v>
      </c>
      <c r="AC5579" t="s">
        <v>265</v>
      </c>
      <c r="AD5579" t="s">
        <v>265</v>
      </c>
      <c r="AE5579" t="s">
        <v>265</v>
      </c>
      <c r="AF5579" t="s">
        <v>267</v>
      </c>
      <c r="AG5579" t="s">
        <v>265</v>
      </c>
      <c r="AH5579" t="s">
        <v>265</v>
      </c>
      <c r="AI5579" t="s">
        <v>265</v>
      </c>
      <c r="AJ5579" t="s">
        <v>265</v>
      </c>
      <c r="AL5579" t="str">
        <f>IF(Sudan_News12[[#This Row],[relevancy_classification_english]]="Relevant","مناسب",IF(Sudan_News12[[#This Row],[relevancy_classification_english]]="Relevant","عَرَضِيّ",""))</f>
        <v/>
      </c>
      <c r="AN5579" t="str">
        <f>IF(Sudan_News12[[#This Row],[sentiment_analysis_english]]="Negative","سلبي",IF(Sudan_News12[[#This Row],[sentiment_analysis_english]]="Neutral","حيادي",IF(Sudan_News12[[#This Row],[sentiment_analysis_english]]="Positive","إيجابي","")))</f>
        <v/>
      </c>
      <c r="AO5579" t="e">
        <f>INDEX(TextClassificationList[],MATCH(Sudan_News12[[#This Row],[text_classification_arabic]],TextClassificationList[text_classification_arabic],0),1)</f>
        <v>#N/A</v>
      </c>
      <c r="AQ5579" t="e">
        <f>INDEX(TextClassificationList[],MATCH(Sudan_News12[[#This Row],[text_classification_arabic2]],TextClassificationList[text_classification_arabic],0),1)</f>
        <v>#N/A</v>
      </c>
      <c r="AS5579" t="e">
        <f>INDEX(TextClassificationList[],MATCH(Sudan_News12[[#This Row],[text_classification_arabic3]],TextClassificationList[text_classification_arabic],0),1)</f>
        <v>#N/A</v>
      </c>
      <c r="AU5579" t="e">
        <f>INDEX(TextClassificationList[],MATCH(Sudan_News12[[#This Row],[text_classification_arabic4]],TextClassificationList[text_classification_arabic],0),1)</f>
        <v>#N/A</v>
      </c>
      <c r="AW5579" t="e">
        <f>INDEX(TextClassificationList[],MATCH(Sudan_News12[[#This Row],[text_classification_arabic5]],TextClassificationList[text_classification_arabic],0),1)</f>
        <v>#N/A</v>
      </c>
    </row>
    <row r="5580" spans="1:49" x14ac:dyDescent="0.2">
      <c r="A5580">
        <v>1.0635449706306109E+18</v>
      </c>
      <c r="B5580">
        <v>1.0635449706306109E+18</v>
      </c>
      <c r="C5580" t="s">
        <v>21399</v>
      </c>
      <c r="D5580" s="1">
        <v>43420</v>
      </c>
      <c r="E5580" s="2">
        <v>0.97980324074074077</v>
      </c>
      <c r="F5580">
        <v>200</v>
      </c>
      <c r="G5580">
        <v>1889611729</v>
      </c>
      <c r="H5580" t="s">
        <v>354</v>
      </c>
      <c r="I5580" t="s">
        <v>355</v>
      </c>
      <c r="J5580" t="s">
        <v>265</v>
      </c>
      <c r="K5580" t="s">
        <v>21400</v>
      </c>
      <c r="L5580" t="s">
        <v>266</v>
      </c>
      <c r="M5580" t="s">
        <v>267</v>
      </c>
      <c r="N5580" t="s">
        <v>267</v>
      </c>
      <c r="O5580" t="s">
        <v>21401</v>
      </c>
      <c r="P5580">
        <v>0</v>
      </c>
      <c r="Q5580">
        <v>20</v>
      </c>
      <c r="R5580">
        <v>14</v>
      </c>
      <c r="S5580" t="s">
        <v>21402</v>
      </c>
      <c r="T5580" t="s">
        <v>267</v>
      </c>
      <c r="U5580" t="s">
        <v>21403</v>
      </c>
      <c r="V5580" t="b">
        <v>0</v>
      </c>
      <c r="W5580" t="s">
        <v>265</v>
      </c>
      <c r="X5580">
        <v>1</v>
      </c>
      <c r="Y5580" t="s">
        <v>21404</v>
      </c>
      <c r="Z5580" t="s">
        <v>265</v>
      </c>
      <c r="AA5580" t="s">
        <v>265</v>
      </c>
      <c r="AB5580" t="s">
        <v>265</v>
      </c>
      <c r="AC5580" t="s">
        <v>265</v>
      </c>
      <c r="AD5580" t="s">
        <v>265</v>
      </c>
      <c r="AE5580" t="s">
        <v>265</v>
      </c>
      <c r="AF5580" t="s">
        <v>267</v>
      </c>
      <c r="AG5580" t="s">
        <v>265</v>
      </c>
      <c r="AH5580" t="s">
        <v>265</v>
      </c>
      <c r="AI5580" t="s">
        <v>265</v>
      </c>
      <c r="AJ5580" t="s">
        <v>265</v>
      </c>
      <c r="AL5580" t="str">
        <f>IF(Sudan_News12[[#This Row],[relevancy_classification_english]]="Relevant","مناسب",IF(Sudan_News12[[#This Row],[relevancy_classification_english]]="Relevant","عَرَضِيّ",""))</f>
        <v/>
      </c>
      <c r="AN5580" t="str">
        <f>IF(Sudan_News12[[#This Row],[sentiment_analysis_english]]="Negative","سلبي",IF(Sudan_News12[[#This Row],[sentiment_analysis_english]]="Neutral","حيادي",IF(Sudan_News12[[#This Row],[sentiment_analysis_english]]="Positive","إيجابي","")))</f>
        <v/>
      </c>
      <c r="AO5580" t="e">
        <f>INDEX(TextClassificationList[],MATCH(Sudan_News12[[#This Row],[text_classification_arabic]],TextClassificationList[text_classification_arabic],0),1)</f>
        <v>#N/A</v>
      </c>
      <c r="AQ5580" t="e">
        <f>INDEX(TextClassificationList[],MATCH(Sudan_News12[[#This Row],[text_classification_arabic2]],TextClassificationList[text_classification_arabic],0),1)</f>
        <v>#N/A</v>
      </c>
      <c r="AS5580" t="e">
        <f>INDEX(TextClassificationList[],MATCH(Sudan_News12[[#This Row],[text_classification_arabic3]],TextClassificationList[text_classification_arabic],0),1)</f>
        <v>#N/A</v>
      </c>
      <c r="AU5580" t="e">
        <f>INDEX(TextClassificationList[],MATCH(Sudan_News12[[#This Row],[text_classification_arabic4]],TextClassificationList[text_classification_arabic],0),1)</f>
        <v>#N/A</v>
      </c>
      <c r="AW5580" t="e">
        <f>INDEX(TextClassificationList[],MATCH(Sudan_News12[[#This Row],[text_classification_arabic5]],TextClassificationList[text_classification_arabic],0),1)</f>
        <v>#N/A</v>
      </c>
    </row>
    <row r="5581" spans="1:49" x14ac:dyDescent="0.2">
      <c r="A5581">
        <v>1.0635305865376973E+18</v>
      </c>
      <c r="B5581">
        <v>1.0635305865376973E+18</v>
      </c>
      <c r="C5581" t="s">
        <v>21405</v>
      </c>
      <c r="D5581" s="1">
        <v>43420</v>
      </c>
      <c r="E5581" s="2">
        <v>0.94010416666666663</v>
      </c>
      <c r="F5581">
        <v>200</v>
      </c>
      <c r="G5581">
        <v>1889611729</v>
      </c>
      <c r="H5581" t="s">
        <v>354</v>
      </c>
      <c r="I5581" t="s">
        <v>355</v>
      </c>
      <c r="J5581" t="s">
        <v>265</v>
      </c>
      <c r="K5581" t="s">
        <v>21406</v>
      </c>
      <c r="L5581" t="s">
        <v>266</v>
      </c>
      <c r="M5581" t="s">
        <v>267</v>
      </c>
      <c r="N5581" t="s">
        <v>267</v>
      </c>
      <c r="O5581" t="s">
        <v>267</v>
      </c>
      <c r="P5581">
        <v>1</v>
      </c>
      <c r="Q5581">
        <v>0</v>
      </c>
      <c r="R5581">
        <v>0</v>
      </c>
      <c r="S5581" t="s">
        <v>267</v>
      </c>
      <c r="T5581" t="s">
        <v>267</v>
      </c>
      <c r="U5581" t="s">
        <v>21407</v>
      </c>
      <c r="V5581" t="b">
        <v>0</v>
      </c>
      <c r="W5581" t="s">
        <v>21408</v>
      </c>
      <c r="X5581">
        <v>0</v>
      </c>
      <c r="Y5581" t="s">
        <v>265</v>
      </c>
      <c r="Z5581" t="s">
        <v>265</v>
      </c>
      <c r="AA5581" t="s">
        <v>265</v>
      </c>
      <c r="AB5581" t="s">
        <v>265</v>
      </c>
      <c r="AC5581" t="s">
        <v>265</v>
      </c>
      <c r="AD5581" t="s">
        <v>265</v>
      </c>
      <c r="AE5581" t="s">
        <v>265</v>
      </c>
      <c r="AF5581" t="s">
        <v>267</v>
      </c>
      <c r="AG5581" t="s">
        <v>265</v>
      </c>
      <c r="AH5581" t="s">
        <v>265</v>
      </c>
      <c r="AI5581" t="s">
        <v>265</v>
      </c>
      <c r="AJ5581" t="s">
        <v>265</v>
      </c>
      <c r="AL5581" t="str">
        <f>IF(Sudan_News12[[#This Row],[relevancy_classification_english]]="Relevant","مناسب",IF(Sudan_News12[[#This Row],[relevancy_classification_english]]="Relevant","عَرَضِيّ",""))</f>
        <v/>
      </c>
      <c r="AN5581" t="str">
        <f>IF(Sudan_News12[[#This Row],[sentiment_analysis_english]]="Negative","سلبي",IF(Sudan_News12[[#This Row],[sentiment_analysis_english]]="Neutral","حيادي",IF(Sudan_News12[[#This Row],[sentiment_analysis_english]]="Positive","إيجابي","")))</f>
        <v/>
      </c>
      <c r="AO5581" t="e">
        <f>INDEX(TextClassificationList[],MATCH(Sudan_News12[[#This Row],[text_classification_arabic]],TextClassificationList[text_classification_arabic],0),1)</f>
        <v>#N/A</v>
      </c>
      <c r="AQ5581" t="e">
        <f>INDEX(TextClassificationList[],MATCH(Sudan_News12[[#This Row],[text_classification_arabic2]],TextClassificationList[text_classification_arabic],0),1)</f>
        <v>#N/A</v>
      </c>
      <c r="AS5581" t="e">
        <f>INDEX(TextClassificationList[],MATCH(Sudan_News12[[#This Row],[text_classification_arabic3]],TextClassificationList[text_classification_arabic],0),1)</f>
        <v>#N/A</v>
      </c>
      <c r="AU5581" t="e">
        <f>INDEX(TextClassificationList[],MATCH(Sudan_News12[[#This Row],[text_classification_arabic4]],TextClassificationList[text_classification_arabic],0),1)</f>
        <v>#N/A</v>
      </c>
      <c r="AW5581" t="e">
        <f>INDEX(TextClassificationList[],MATCH(Sudan_News12[[#This Row],[text_classification_arabic5]],TextClassificationList[text_classification_arabic],0),1)</f>
        <v>#N/A</v>
      </c>
    </row>
    <row r="5582" spans="1:49" x14ac:dyDescent="0.2">
      <c r="A5582">
        <v>1.0635300521833062E+18</v>
      </c>
      <c r="B5582">
        <v>1.0635300521833062E+18</v>
      </c>
      <c r="C5582" t="s">
        <v>21409</v>
      </c>
      <c r="D5582" s="1">
        <v>43420</v>
      </c>
      <c r="E5582" s="2">
        <v>0.93863425925925925</v>
      </c>
      <c r="F5582">
        <v>200</v>
      </c>
      <c r="G5582">
        <v>1889611729</v>
      </c>
      <c r="H5582" t="s">
        <v>354</v>
      </c>
      <c r="I5582" t="s">
        <v>355</v>
      </c>
      <c r="J5582" t="s">
        <v>265</v>
      </c>
      <c r="K5582" t="s">
        <v>21410</v>
      </c>
      <c r="L5582" t="s">
        <v>266</v>
      </c>
      <c r="M5582" t="s">
        <v>267</v>
      </c>
      <c r="N5582" t="s">
        <v>267</v>
      </c>
      <c r="O5582" t="s">
        <v>267</v>
      </c>
      <c r="P5582">
        <v>0</v>
      </c>
      <c r="Q5582">
        <v>14</v>
      </c>
      <c r="R5582">
        <v>6</v>
      </c>
      <c r="S5582" t="s">
        <v>21397</v>
      </c>
      <c r="T5582" t="s">
        <v>267</v>
      </c>
      <c r="U5582" t="s">
        <v>21411</v>
      </c>
      <c r="V5582" t="b">
        <v>0</v>
      </c>
      <c r="W5582" t="s">
        <v>265</v>
      </c>
      <c r="X5582">
        <v>0</v>
      </c>
      <c r="Y5582" t="s">
        <v>265</v>
      </c>
      <c r="Z5582" t="s">
        <v>265</v>
      </c>
      <c r="AA5582" t="s">
        <v>265</v>
      </c>
      <c r="AB5582" t="s">
        <v>265</v>
      </c>
      <c r="AC5582" t="s">
        <v>265</v>
      </c>
      <c r="AD5582" t="s">
        <v>265</v>
      </c>
      <c r="AE5582" t="s">
        <v>265</v>
      </c>
      <c r="AF5582" t="s">
        <v>267</v>
      </c>
      <c r="AG5582" t="s">
        <v>265</v>
      </c>
      <c r="AH5582" t="s">
        <v>265</v>
      </c>
      <c r="AI5582" t="s">
        <v>265</v>
      </c>
      <c r="AJ5582" t="s">
        <v>265</v>
      </c>
      <c r="AL5582" t="str">
        <f>IF(Sudan_News12[[#This Row],[relevancy_classification_english]]="Relevant","مناسب",IF(Sudan_News12[[#This Row],[relevancy_classification_english]]="Relevant","عَرَضِيّ",""))</f>
        <v/>
      </c>
      <c r="AN5582" t="str">
        <f>IF(Sudan_News12[[#This Row],[sentiment_analysis_english]]="Negative","سلبي",IF(Sudan_News12[[#This Row],[sentiment_analysis_english]]="Neutral","حيادي",IF(Sudan_News12[[#This Row],[sentiment_analysis_english]]="Positive","إيجابي","")))</f>
        <v/>
      </c>
      <c r="AO5582" t="e">
        <f>INDEX(TextClassificationList[],MATCH(Sudan_News12[[#This Row],[text_classification_arabic]],TextClassificationList[text_classification_arabic],0),1)</f>
        <v>#N/A</v>
      </c>
      <c r="AQ5582" t="e">
        <f>INDEX(TextClassificationList[],MATCH(Sudan_News12[[#This Row],[text_classification_arabic2]],TextClassificationList[text_classification_arabic],0),1)</f>
        <v>#N/A</v>
      </c>
      <c r="AS5582" t="e">
        <f>INDEX(TextClassificationList[],MATCH(Sudan_News12[[#This Row],[text_classification_arabic3]],TextClassificationList[text_classification_arabic],0),1)</f>
        <v>#N/A</v>
      </c>
      <c r="AU5582" t="e">
        <f>INDEX(TextClassificationList[],MATCH(Sudan_News12[[#This Row],[text_classification_arabic4]],TextClassificationList[text_classification_arabic],0),1)</f>
        <v>#N/A</v>
      </c>
      <c r="AW5582" t="e">
        <f>INDEX(TextClassificationList[],MATCH(Sudan_News12[[#This Row],[text_classification_arabic5]],TextClassificationList[text_classification_arabic],0),1)</f>
        <v>#N/A</v>
      </c>
    </row>
    <row r="5583" spans="1:49" x14ac:dyDescent="0.2">
      <c r="A5583">
        <v>1.0635257094010225E+18</v>
      </c>
      <c r="B5583">
        <v>1.0635257094010225E+18</v>
      </c>
      <c r="C5583" t="s">
        <v>21412</v>
      </c>
      <c r="D5583" s="1">
        <v>43420</v>
      </c>
      <c r="E5583" s="2">
        <v>0.9266550925925926</v>
      </c>
      <c r="F5583">
        <v>200</v>
      </c>
      <c r="G5583">
        <v>1889611729</v>
      </c>
      <c r="H5583" t="s">
        <v>354</v>
      </c>
      <c r="I5583" t="s">
        <v>355</v>
      </c>
      <c r="J5583" t="s">
        <v>265</v>
      </c>
      <c r="K5583" t="s">
        <v>21413</v>
      </c>
      <c r="L5583" t="s">
        <v>266</v>
      </c>
      <c r="M5583" t="s">
        <v>267</v>
      </c>
      <c r="N5583" t="s">
        <v>267</v>
      </c>
      <c r="O5583" t="s">
        <v>21414</v>
      </c>
      <c r="P5583">
        <v>0</v>
      </c>
      <c r="Q5583">
        <v>8</v>
      </c>
      <c r="R5583">
        <v>2</v>
      </c>
      <c r="S5583" t="s">
        <v>269</v>
      </c>
      <c r="T5583" t="s">
        <v>267</v>
      </c>
      <c r="U5583" t="s">
        <v>21415</v>
      </c>
      <c r="V5583" t="b">
        <v>0</v>
      </c>
      <c r="W5583" t="s">
        <v>265</v>
      </c>
      <c r="X5583">
        <v>1</v>
      </c>
      <c r="Y5583" t="s">
        <v>21416</v>
      </c>
      <c r="Z5583" t="s">
        <v>265</v>
      </c>
      <c r="AA5583" t="s">
        <v>265</v>
      </c>
      <c r="AB5583" t="s">
        <v>265</v>
      </c>
      <c r="AC5583" t="s">
        <v>265</v>
      </c>
      <c r="AD5583" t="s">
        <v>265</v>
      </c>
      <c r="AE5583" t="s">
        <v>265</v>
      </c>
      <c r="AF5583" t="s">
        <v>267</v>
      </c>
      <c r="AG5583" t="s">
        <v>265</v>
      </c>
      <c r="AH5583" t="s">
        <v>265</v>
      </c>
      <c r="AI5583" t="s">
        <v>265</v>
      </c>
      <c r="AJ5583" t="s">
        <v>265</v>
      </c>
      <c r="AL5583" t="str">
        <f>IF(Sudan_News12[[#This Row],[relevancy_classification_english]]="Relevant","مناسب",IF(Sudan_News12[[#This Row],[relevancy_classification_english]]="Relevant","عَرَضِيّ",""))</f>
        <v/>
      </c>
      <c r="AN5583" t="str">
        <f>IF(Sudan_News12[[#This Row],[sentiment_analysis_english]]="Negative","سلبي",IF(Sudan_News12[[#This Row],[sentiment_analysis_english]]="Neutral","حيادي",IF(Sudan_News12[[#This Row],[sentiment_analysis_english]]="Positive","إيجابي","")))</f>
        <v/>
      </c>
      <c r="AO5583" t="e">
        <f>INDEX(TextClassificationList[],MATCH(Sudan_News12[[#This Row],[text_classification_arabic]],TextClassificationList[text_classification_arabic],0),1)</f>
        <v>#N/A</v>
      </c>
      <c r="AQ5583" t="e">
        <f>INDEX(TextClassificationList[],MATCH(Sudan_News12[[#This Row],[text_classification_arabic2]],TextClassificationList[text_classification_arabic],0),1)</f>
        <v>#N/A</v>
      </c>
      <c r="AS5583" t="e">
        <f>INDEX(TextClassificationList[],MATCH(Sudan_News12[[#This Row],[text_classification_arabic3]],TextClassificationList[text_classification_arabic],0),1)</f>
        <v>#N/A</v>
      </c>
      <c r="AU5583" t="e">
        <f>INDEX(TextClassificationList[],MATCH(Sudan_News12[[#This Row],[text_classification_arabic4]],TextClassificationList[text_classification_arabic],0),1)</f>
        <v>#N/A</v>
      </c>
      <c r="AW5583" t="e">
        <f>INDEX(TextClassificationList[],MATCH(Sudan_News12[[#This Row],[text_classification_arabic5]],TextClassificationList[text_classification_arabic],0),1)</f>
        <v>#N/A</v>
      </c>
    </row>
    <row r="5584" spans="1:49" x14ac:dyDescent="0.2">
      <c r="A5584">
        <v>1.0634948148665221E+18</v>
      </c>
      <c r="B5584">
        <v>1.0634948148665221E+18</v>
      </c>
      <c r="C5584" t="s">
        <v>21417</v>
      </c>
      <c r="D5584" s="1">
        <v>43420</v>
      </c>
      <c r="E5584" s="2">
        <v>0.841400462962963</v>
      </c>
      <c r="F5584">
        <v>200</v>
      </c>
      <c r="G5584">
        <v>1889611729</v>
      </c>
      <c r="H5584" t="s">
        <v>354</v>
      </c>
      <c r="I5584" t="s">
        <v>355</v>
      </c>
      <c r="J5584" t="s">
        <v>265</v>
      </c>
      <c r="K5584" t="s">
        <v>21418</v>
      </c>
      <c r="L5584" t="s">
        <v>266</v>
      </c>
      <c r="M5584" t="s">
        <v>267</v>
      </c>
      <c r="N5584" t="s">
        <v>267</v>
      </c>
      <c r="O5584" t="s">
        <v>21419</v>
      </c>
      <c r="P5584">
        <v>0</v>
      </c>
      <c r="Q5584">
        <v>10</v>
      </c>
      <c r="R5584">
        <v>1</v>
      </c>
      <c r="S5584" t="s">
        <v>269</v>
      </c>
      <c r="T5584" t="s">
        <v>267</v>
      </c>
      <c r="U5584" t="s">
        <v>21420</v>
      </c>
      <c r="V5584" t="b">
        <v>0</v>
      </c>
      <c r="W5584" t="s">
        <v>265</v>
      </c>
      <c r="X5584">
        <v>1</v>
      </c>
      <c r="Y5584" t="s">
        <v>21421</v>
      </c>
      <c r="Z5584" t="s">
        <v>265</v>
      </c>
      <c r="AA5584" t="s">
        <v>265</v>
      </c>
      <c r="AB5584" t="s">
        <v>265</v>
      </c>
      <c r="AC5584" t="s">
        <v>265</v>
      </c>
      <c r="AD5584" t="s">
        <v>265</v>
      </c>
      <c r="AE5584" t="s">
        <v>265</v>
      </c>
      <c r="AF5584" t="s">
        <v>267</v>
      </c>
      <c r="AG5584" t="s">
        <v>265</v>
      </c>
      <c r="AH5584" t="s">
        <v>265</v>
      </c>
      <c r="AI5584" t="s">
        <v>265</v>
      </c>
      <c r="AJ5584" t="s">
        <v>265</v>
      </c>
      <c r="AL5584" t="str">
        <f>IF(Sudan_News12[[#This Row],[relevancy_classification_english]]="Relevant","مناسب",IF(Sudan_News12[[#This Row],[relevancy_classification_english]]="Relevant","عَرَضِيّ",""))</f>
        <v/>
      </c>
      <c r="AN5584" t="str">
        <f>IF(Sudan_News12[[#This Row],[sentiment_analysis_english]]="Negative","سلبي",IF(Sudan_News12[[#This Row],[sentiment_analysis_english]]="Neutral","حيادي",IF(Sudan_News12[[#This Row],[sentiment_analysis_english]]="Positive","إيجابي","")))</f>
        <v/>
      </c>
      <c r="AO5584" t="e">
        <f>INDEX(TextClassificationList[],MATCH(Sudan_News12[[#This Row],[text_classification_arabic]],TextClassificationList[text_classification_arabic],0),1)</f>
        <v>#N/A</v>
      </c>
      <c r="AQ5584" t="e">
        <f>INDEX(TextClassificationList[],MATCH(Sudan_News12[[#This Row],[text_classification_arabic2]],TextClassificationList[text_classification_arabic],0),1)</f>
        <v>#N/A</v>
      </c>
      <c r="AS5584" t="e">
        <f>INDEX(TextClassificationList[],MATCH(Sudan_News12[[#This Row],[text_classification_arabic3]],TextClassificationList[text_classification_arabic],0),1)</f>
        <v>#N/A</v>
      </c>
      <c r="AU5584" t="e">
        <f>INDEX(TextClassificationList[],MATCH(Sudan_News12[[#This Row],[text_classification_arabic4]],TextClassificationList[text_classification_arabic],0),1)</f>
        <v>#N/A</v>
      </c>
      <c r="AW5584" t="e">
        <f>INDEX(TextClassificationList[],MATCH(Sudan_News12[[#This Row],[text_classification_arabic5]],TextClassificationList[text_classification_arabic],0),1)</f>
        <v>#N/A</v>
      </c>
    </row>
    <row r="5585" spans="1:49" x14ac:dyDescent="0.2">
      <c r="A5585">
        <v>1.0633856960172401E+18</v>
      </c>
      <c r="B5585">
        <v>1.0630418923660698E+18</v>
      </c>
      <c r="C5585" t="s">
        <v>21422</v>
      </c>
      <c r="D5585" s="1">
        <v>43420</v>
      </c>
      <c r="E5585" s="2">
        <v>0.5402893518518519</v>
      </c>
      <c r="F5585">
        <v>200</v>
      </c>
      <c r="G5585">
        <v>1889611729</v>
      </c>
      <c r="H5585" t="s">
        <v>354</v>
      </c>
      <c r="I5585" t="s">
        <v>355</v>
      </c>
      <c r="J5585" t="s">
        <v>265</v>
      </c>
      <c r="K5585" t="s">
        <v>21423</v>
      </c>
      <c r="L5585" t="s">
        <v>266</v>
      </c>
      <c r="M5585" t="s">
        <v>267</v>
      </c>
      <c r="N5585" t="s">
        <v>267</v>
      </c>
      <c r="O5585" t="s">
        <v>267</v>
      </c>
      <c r="P5585">
        <v>0</v>
      </c>
      <c r="Q5585">
        <v>0</v>
      </c>
      <c r="R5585">
        <v>0</v>
      </c>
      <c r="S5585" t="s">
        <v>267</v>
      </c>
      <c r="T5585" t="s">
        <v>267</v>
      </c>
      <c r="U5585" t="s">
        <v>21424</v>
      </c>
      <c r="V5585" t="b">
        <v>0</v>
      </c>
      <c r="W5585" t="s">
        <v>265</v>
      </c>
      <c r="X5585">
        <v>0</v>
      </c>
      <c r="Y5585" t="s">
        <v>265</v>
      </c>
      <c r="Z5585" t="s">
        <v>265</v>
      </c>
      <c r="AA5585" t="s">
        <v>265</v>
      </c>
      <c r="AB5585" t="s">
        <v>265</v>
      </c>
      <c r="AC5585" t="s">
        <v>265</v>
      </c>
      <c r="AD5585" t="s">
        <v>265</v>
      </c>
      <c r="AE5585" t="s">
        <v>265</v>
      </c>
      <c r="AF5585" t="s">
        <v>21425</v>
      </c>
      <c r="AG5585" t="s">
        <v>265</v>
      </c>
      <c r="AH5585" t="s">
        <v>265</v>
      </c>
      <c r="AI5585" t="s">
        <v>265</v>
      </c>
      <c r="AJ5585" t="s">
        <v>265</v>
      </c>
      <c r="AL5585" t="str">
        <f>IF(Sudan_News12[[#This Row],[relevancy_classification_english]]="Relevant","مناسب",IF(Sudan_News12[[#This Row],[relevancy_classification_english]]="Relevant","عَرَضِيّ",""))</f>
        <v/>
      </c>
      <c r="AN5585" t="str">
        <f>IF(Sudan_News12[[#This Row],[sentiment_analysis_english]]="Negative","سلبي",IF(Sudan_News12[[#This Row],[sentiment_analysis_english]]="Neutral","حيادي",IF(Sudan_News12[[#This Row],[sentiment_analysis_english]]="Positive","إيجابي","")))</f>
        <v/>
      </c>
      <c r="AO5585" t="e">
        <f>INDEX(TextClassificationList[],MATCH(Sudan_News12[[#This Row],[text_classification_arabic]],TextClassificationList[text_classification_arabic],0),1)</f>
        <v>#N/A</v>
      </c>
      <c r="AQ5585" t="e">
        <f>INDEX(TextClassificationList[],MATCH(Sudan_News12[[#This Row],[text_classification_arabic2]],TextClassificationList[text_classification_arabic],0),1)</f>
        <v>#N/A</v>
      </c>
      <c r="AS5585" t="e">
        <f>INDEX(TextClassificationList[],MATCH(Sudan_News12[[#This Row],[text_classification_arabic3]],TextClassificationList[text_classification_arabic],0),1)</f>
        <v>#N/A</v>
      </c>
      <c r="AU5585" t="e">
        <f>INDEX(TextClassificationList[],MATCH(Sudan_News12[[#This Row],[text_classification_arabic4]],TextClassificationList[text_classification_arabic],0),1)</f>
        <v>#N/A</v>
      </c>
      <c r="AW5585" t="e">
        <f>INDEX(TextClassificationList[],MATCH(Sudan_News12[[#This Row],[text_classification_arabic5]],TextClassificationList[text_classification_arabic],0),1)</f>
        <v>#N/A</v>
      </c>
    </row>
    <row r="5586" spans="1:49" x14ac:dyDescent="0.2">
      <c r="A5586">
        <v>1.0633843976620442E+18</v>
      </c>
      <c r="B5586">
        <v>1.0633843976620442E+18</v>
      </c>
      <c r="C5586" t="s">
        <v>21426</v>
      </c>
      <c r="D5586" s="1">
        <v>43420</v>
      </c>
      <c r="E5586" s="2">
        <v>0.53670138888888885</v>
      </c>
      <c r="F5586">
        <v>200</v>
      </c>
      <c r="G5586">
        <v>1889611729</v>
      </c>
      <c r="H5586" t="s">
        <v>354</v>
      </c>
      <c r="I5586" t="s">
        <v>355</v>
      </c>
      <c r="J5586" t="s">
        <v>265</v>
      </c>
      <c r="K5586" t="s">
        <v>21427</v>
      </c>
      <c r="L5586" t="s">
        <v>266</v>
      </c>
      <c r="M5586" t="s">
        <v>267</v>
      </c>
      <c r="N5586" t="s">
        <v>267</v>
      </c>
      <c r="O5586" t="s">
        <v>21428</v>
      </c>
      <c r="P5586">
        <v>0</v>
      </c>
      <c r="Q5586">
        <v>0</v>
      </c>
      <c r="R5586">
        <v>0</v>
      </c>
      <c r="S5586" t="s">
        <v>267</v>
      </c>
      <c r="T5586" t="s">
        <v>267</v>
      </c>
      <c r="U5586" t="s">
        <v>21429</v>
      </c>
      <c r="V5586" t="b">
        <v>0</v>
      </c>
      <c r="W5586" t="s">
        <v>265</v>
      </c>
      <c r="X5586">
        <v>1</v>
      </c>
      <c r="Y5586" t="s">
        <v>21430</v>
      </c>
      <c r="Z5586" t="s">
        <v>265</v>
      </c>
      <c r="AA5586" t="s">
        <v>265</v>
      </c>
      <c r="AB5586" t="s">
        <v>265</v>
      </c>
      <c r="AC5586" t="s">
        <v>265</v>
      </c>
      <c r="AD5586" t="s">
        <v>265</v>
      </c>
      <c r="AE5586" t="s">
        <v>265</v>
      </c>
      <c r="AF5586" t="s">
        <v>267</v>
      </c>
      <c r="AG5586" t="s">
        <v>265</v>
      </c>
      <c r="AH5586" t="s">
        <v>265</v>
      </c>
      <c r="AI5586" t="s">
        <v>265</v>
      </c>
      <c r="AJ5586" t="s">
        <v>265</v>
      </c>
      <c r="AL5586" t="str">
        <f>IF(Sudan_News12[[#This Row],[relevancy_classification_english]]="Relevant","مناسب",IF(Sudan_News12[[#This Row],[relevancy_classification_english]]="Relevant","عَرَضِيّ",""))</f>
        <v/>
      </c>
      <c r="AN5586" t="str">
        <f>IF(Sudan_News12[[#This Row],[sentiment_analysis_english]]="Negative","سلبي",IF(Sudan_News12[[#This Row],[sentiment_analysis_english]]="Neutral","حيادي",IF(Sudan_News12[[#This Row],[sentiment_analysis_english]]="Positive","إيجابي","")))</f>
        <v/>
      </c>
      <c r="AO5586" t="e">
        <f>INDEX(TextClassificationList[],MATCH(Sudan_News12[[#This Row],[text_classification_arabic]],TextClassificationList[text_classification_arabic],0),1)</f>
        <v>#N/A</v>
      </c>
      <c r="AQ5586" t="e">
        <f>INDEX(TextClassificationList[],MATCH(Sudan_News12[[#This Row],[text_classification_arabic2]],TextClassificationList[text_classification_arabic],0),1)</f>
        <v>#N/A</v>
      </c>
      <c r="AS5586" t="e">
        <f>INDEX(TextClassificationList[],MATCH(Sudan_News12[[#This Row],[text_classification_arabic3]],TextClassificationList[text_classification_arabic],0),1)</f>
        <v>#N/A</v>
      </c>
      <c r="AU5586" t="e">
        <f>INDEX(TextClassificationList[],MATCH(Sudan_News12[[#This Row],[text_classification_arabic4]],TextClassificationList[text_classification_arabic],0),1)</f>
        <v>#N/A</v>
      </c>
      <c r="AW5586" t="e">
        <f>INDEX(TextClassificationList[],MATCH(Sudan_News12[[#This Row],[text_classification_arabic5]],TextClassificationList[text_classification_arabic],0),1)</f>
        <v>#N/A</v>
      </c>
    </row>
    <row r="5587" spans="1:49" x14ac:dyDescent="0.2">
      <c r="A5587">
        <v>1.0632017307819581E+18</v>
      </c>
      <c r="B5587">
        <v>1.0632017307819581E+18</v>
      </c>
      <c r="C5587" t="s">
        <v>21431</v>
      </c>
      <c r="D5587" s="1">
        <v>43420</v>
      </c>
      <c r="E5587" s="2">
        <v>3.2638888888888891E-2</v>
      </c>
      <c r="F5587">
        <v>200</v>
      </c>
      <c r="G5587">
        <v>1889611729</v>
      </c>
      <c r="H5587" t="s">
        <v>354</v>
      </c>
      <c r="I5587" t="s">
        <v>355</v>
      </c>
      <c r="J5587" t="s">
        <v>265</v>
      </c>
      <c r="K5587" t="s">
        <v>21432</v>
      </c>
      <c r="L5587" t="s">
        <v>266</v>
      </c>
      <c r="M5587" t="s">
        <v>267</v>
      </c>
      <c r="N5587" t="s">
        <v>267</v>
      </c>
      <c r="O5587" t="s">
        <v>21433</v>
      </c>
      <c r="P5587">
        <v>0</v>
      </c>
      <c r="Q5587">
        <v>5</v>
      </c>
      <c r="R5587">
        <v>9</v>
      </c>
      <c r="S5587" t="s">
        <v>267</v>
      </c>
      <c r="T5587" t="s">
        <v>267</v>
      </c>
      <c r="U5587" t="s">
        <v>21434</v>
      </c>
      <c r="V5587" t="b">
        <v>0</v>
      </c>
      <c r="W5587" t="s">
        <v>265</v>
      </c>
      <c r="X5587">
        <v>1</v>
      </c>
      <c r="Y5587" t="s">
        <v>21435</v>
      </c>
      <c r="Z5587" t="s">
        <v>265</v>
      </c>
      <c r="AA5587" t="s">
        <v>265</v>
      </c>
      <c r="AB5587" t="s">
        <v>265</v>
      </c>
      <c r="AC5587" t="s">
        <v>265</v>
      </c>
      <c r="AD5587" t="s">
        <v>265</v>
      </c>
      <c r="AE5587" t="s">
        <v>265</v>
      </c>
      <c r="AF5587" t="s">
        <v>267</v>
      </c>
      <c r="AG5587" t="s">
        <v>265</v>
      </c>
      <c r="AH5587" t="s">
        <v>265</v>
      </c>
      <c r="AI5587" t="s">
        <v>265</v>
      </c>
      <c r="AJ5587" t="s">
        <v>265</v>
      </c>
      <c r="AL5587" t="str">
        <f>IF(Sudan_News12[[#This Row],[relevancy_classification_english]]="Relevant","مناسب",IF(Sudan_News12[[#This Row],[relevancy_classification_english]]="Relevant","عَرَضِيّ",""))</f>
        <v/>
      </c>
      <c r="AN5587" t="str">
        <f>IF(Sudan_News12[[#This Row],[sentiment_analysis_english]]="Negative","سلبي",IF(Sudan_News12[[#This Row],[sentiment_analysis_english]]="Neutral","حيادي",IF(Sudan_News12[[#This Row],[sentiment_analysis_english]]="Positive","إيجابي","")))</f>
        <v/>
      </c>
      <c r="AO5587" t="e">
        <f>INDEX(TextClassificationList[],MATCH(Sudan_News12[[#This Row],[text_classification_arabic]],TextClassificationList[text_classification_arabic],0),1)</f>
        <v>#N/A</v>
      </c>
      <c r="AQ5587" t="e">
        <f>INDEX(TextClassificationList[],MATCH(Sudan_News12[[#This Row],[text_classification_arabic2]],TextClassificationList[text_classification_arabic],0),1)</f>
        <v>#N/A</v>
      </c>
      <c r="AS5587" t="e">
        <f>INDEX(TextClassificationList[],MATCH(Sudan_News12[[#This Row],[text_classification_arabic3]],TextClassificationList[text_classification_arabic],0),1)</f>
        <v>#N/A</v>
      </c>
      <c r="AU5587" t="e">
        <f>INDEX(TextClassificationList[],MATCH(Sudan_News12[[#This Row],[text_classification_arabic4]],TextClassificationList[text_classification_arabic],0),1)</f>
        <v>#N/A</v>
      </c>
      <c r="AW5587" t="e">
        <f>INDEX(TextClassificationList[],MATCH(Sudan_News12[[#This Row],[text_classification_arabic5]],TextClassificationList[text_classification_arabic],0),1)</f>
        <v>#N/A</v>
      </c>
    </row>
    <row r="5588" spans="1:49" x14ac:dyDescent="0.2">
      <c r="A5588">
        <v>1.0629922719671706E+18</v>
      </c>
      <c r="B5588">
        <v>1.0629922719671706E+18</v>
      </c>
      <c r="C5588" t="s">
        <v>21436</v>
      </c>
      <c r="D5588" s="1">
        <v>43419</v>
      </c>
      <c r="E5588" s="2">
        <v>0.4546412037037037</v>
      </c>
      <c r="F5588">
        <v>200</v>
      </c>
      <c r="G5588">
        <v>1889611729</v>
      </c>
      <c r="H5588" t="s">
        <v>354</v>
      </c>
      <c r="I5588" t="s">
        <v>355</v>
      </c>
      <c r="J5588" t="s">
        <v>265</v>
      </c>
      <c r="K5588" t="s">
        <v>21437</v>
      </c>
      <c r="L5588" t="s">
        <v>272</v>
      </c>
      <c r="M5588" t="s">
        <v>267</v>
      </c>
      <c r="N5588" t="s">
        <v>267</v>
      </c>
      <c r="O5588" t="s">
        <v>267</v>
      </c>
      <c r="P5588">
        <v>0</v>
      </c>
      <c r="Q5588">
        <v>0</v>
      </c>
      <c r="R5588">
        <v>1</v>
      </c>
      <c r="S5588" t="s">
        <v>21438</v>
      </c>
      <c r="T5588" t="s">
        <v>267</v>
      </c>
      <c r="U5588" t="s">
        <v>21439</v>
      </c>
      <c r="V5588" t="b">
        <v>0</v>
      </c>
      <c r="W5588" t="s">
        <v>21440</v>
      </c>
      <c r="X5588">
        <v>0</v>
      </c>
      <c r="Y5588" t="s">
        <v>265</v>
      </c>
      <c r="Z5588" t="s">
        <v>265</v>
      </c>
      <c r="AA5588" t="s">
        <v>265</v>
      </c>
      <c r="AB5588" t="s">
        <v>265</v>
      </c>
      <c r="AC5588" t="s">
        <v>265</v>
      </c>
      <c r="AD5588" t="s">
        <v>265</v>
      </c>
      <c r="AE5588" t="s">
        <v>265</v>
      </c>
      <c r="AF5588" t="s">
        <v>267</v>
      </c>
      <c r="AG5588" t="s">
        <v>265</v>
      </c>
      <c r="AH5588" t="s">
        <v>265</v>
      </c>
      <c r="AI5588" t="s">
        <v>265</v>
      </c>
      <c r="AJ5588" t="s">
        <v>265</v>
      </c>
      <c r="AL5588" t="str">
        <f>IF(Sudan_News12[[#This Row],[relevancy_classification_english]]="Relevant","مناسب",IF(Sudan_News12[[#This Row],[relevancy_classification_english]]="Relevant","عَرَضِيّ",""))</f>
        <v/>
      </c>
      <c r="AN5588" t="str">
        <f>IF(Sudan_News12[[#This Row],[sentiment_analysis_english]]="Negative","سلبي",IF(Sudan_News12[[#This Row],[sentiment_analysis_english]]="Neutral","حيادي",IF(Sudan_News12[[#This Row],[sentiment_analysis_english]]="Positive","إيجابي","")))</f>
        <v/>
      </c>
      <c r="AO5588" t="e">
        <f>INDEX(TextClassificationList[],MATCH(Sudan_News12[[#This Row],[text_classification_arabic]],TextClassificationList[text_classification_arabic],0),1)</f>
        <v>#N/A</v>
      </c>
      <c r="AQ5588" t="e">
        <f>INDEX(TextClassificationList[],MATCH(Sudan_News12[[#This Row],[text_classification_arabic2]],TextClassificationList[text_classification_arabic],0),1)</f>
        <v>#N/A</v>
      </c>
      <c r="AS5588" t="e">
        <f>INDEX(TextClassificationList[],MATCH(Sudan_News12[[#This Row],[text_classification_arabic3]],TextClassificationList[text_classification_arabic],0),1)</f>
        <v>#N/A</v>
      </c>
      <c r="AU5588" t="e">
        <f>INDEX(TextClassificationList[],MATCH(Sudan_News12[[#This Row],[text_classification_arabic4]],TextClassificationList[text_classification_arabic],0),1)</f>
        <v>#N/A</v>
      </c>
      <c r="AW5588" t="e">
        <f>INDEX(TextClassificationList[],MATCH(Sudan_News12[[#This Row],[text_classification_arabic5]],TextClassificationList[text_classification_arabic],0),1)</f>
        <v>#N/A</v>
      </c>
    </row>
    <row r="5589" spans="1:49" x14ac:dyDescent="0.2">
      <c r="A5589">
        <v>1.0629918007203512E+18</v>
      </c>
      <c r="B5589">
        <v>1.0629918007203512E+18</v>
      </c>
      <c r="C5589" t="s">
        <v>21441</v>
      </c>
      <c r="D5589" s="1">
        <v>43419</v>
      </c>
      <c r="E5589" s="2">
        <v>0.4533449074074074</v>
      </c>
      <c r="F5589">
        <v>200</v>
      </c>
      <c r="G5589">
        <v>1889611729</v>
      </c>
      <c r="H5589" t="s">
        <v>354</v>
      </c>
      <c r="I5589" t="s">
        <v>355</v>
      </c>
      <c r="J5589" t="s">
        <v>265</v>
      </c>
      <c r="K5589" t="s">
        <v>21442</v>
      </c>
      <c r="L5589" t="s">
        <v>266</v>
      </c>
      <c r="M5589" t="s">
        <v>267</v>
      </c>
      <c r="N5589" t="s">
        <v>267</v>
      </c>
      <c r="O5589" t="s">
        <v>21443</v>
      </c>
      <c r="P5589">
        <v>0</v>
      </c>
      <c r="Q5589">
        <v>12</v>
      </c>
      <c r="R5589">
        <v>4</v>
      </c>
      <c r="S5589" t="s">
        <v>269</v>
      </c>
      <c r="T5589" t="s">
        <v>267</v>
      </c>
      <c r="U5589" t="s">
        <v>21444</v>
      </c>
      <c r="V5589" t="b">
        <v>0</v>
      </c>
      <c r="W5589" t="s">
        <v>265</v>
      </c>
      <c r="X5589">
        <v>1</v>
      </c>
      <c r="Y5589" t="s">
        <v>21445</v>
      </c>
      <c r="Z5589" t="s">
        <v>265</v>
      </c>
      <c r="AA5589" t="s">
        <v>265</v>
      </c>
      <c r="AB5589" t="s">
        <v>265</v>
      </c>
      <c r="AC5589" t="s">
        <v>265</v>
      </c>
      <c r="AD5589" t="s">
        <v>265</v>
      </c>
      <c r="AE5589" t="s">
        <v>265</v>
      </c>
      <c r="AF5589" t="s">
        <v>267</v>
      </c>
      <c r="AG5589" t="s">
        <v>265</v>
      </c>
      <c r="AH5589" t="s">
        <v>265</v>
      </c>
      <c r="AI5589" t="s">
        <v>265</v>
      </c>
      <c r="AJ5589" t="s">
        <v>265</v>
      </c>
      <c r="AL5589" t="str">
        <f>IF(Sudan_News12[[#This Row],[relevancy_classification_english]]="Relevant","مناسب",IF(Sudan_News12[[#This Row],[relevancy_classification_english]]="Relevant","عَرَضِيّ",""))</f>
        <v/>
      </c>
      <c r="AN5589" t="str">
        <f>IF(Sudan_News12[[#This Row],[sentiment_analysis_english]]="Negative","سلبي",IF(Sudan_News12[[#This Row],[sentiment_analysis_english]]="Neutral","حيادي",IF(Sudan_News12[[#This Row],[sentiment_analysis_english]]="Positive","إيجابي","")))</f>
        <v/>
      </c>
      <c r="AO5589" t="e">
        <f>INDEX(TextClassificationList[],MATCH(Sudan_News12[[#This Row],[text_classification_arabic]],TextClassificationList[text_classification_arabic],0),1)</f>
        <v>#N/A</v>
      </c>
      <c r="AQ5589" t="e">
        <f>INDEX(TextClassificationList[],MATCH(Sudan_News12[[#This Row],[text_classification_arabic2]],TextClassificationList[text_classification_arabic],0),1)</f>
        <v>#N/A</v>
      </c>
      <c r="AS5589" t="e">
        <f>INDEX(TextClassificationList[],MATCH(Sudan_News12[[#This Row],[text_classification_arabic3]],TextClassificationList[text_classification_arabic],0),1)</f>
        <v>#N/A</v>
      </c>
      <c r="AU5589" t="e">
        <f>INDEX(TextClassificationList[],MATCH(Sudan_News12[[#This Row],[text_classification_arabic4]],TextClassificationList[text_classification_arabic],0),1)</f>
        <v>#N/A</v>
      </c>
      <c r="AW5589" t="e">
        <f>INDEX(TextClassificationList[],MATCH(Sudan_News12[[#This Row],[text_classification_arabic5]],TextClassificationList[text_classification_arabic],0),1)</f>
        <v>#N/A</v>
      </c>
    </row>
    <row r="5590" spans="1:49" x14ac:dyDescent="0.2">
      <c r="A5590">
        <v>1.0625891100183265E+18</v>
      </c>
      <c r="B5590">
        <v>1.0625891100183265E+18</v>
      </c>
      <c r="C5590" t="s">
        <v>21446</v>
      </c>
      <c r="D5590" s="1">
        <v>43418</v>
      </c>
      <c r="E5590" s="2">
        <v>0.34212962962962962</v>
      </c>
      <c r="F5590">
        <v>200</v>
      </c>
      <c r="G5590">
        <v>1889611729</v>
      </c>
      <c r="H5590" t="s">
        <v>354</v>
      </c>
      <c r="I5590" t="s">
        <v>355</v>
      </c>
      <c r="J5590" t="s">
        <v>265</v>
      </c>
      <c r="K5590" t="s">
        <v>21447</v>
      </c>
      <c r="L5590" t="s">
        <v>266</v>
      </c>
      <c r="M5590" t="s">
        <v>267</v>
      </c>
      <c r="N5590" t="s">
        <v>267</v>
      </c>
      <c r="O5590" t="s">
        <v>21448</v>
      </c>
      <c r="P5590">
        <v>0</v>
      </c>
      <c r="Q5590">
        <v>8</v>
      </c>
      <c r="R5590">
        <v>1</v>
      </c>
      <c r="S5590" t="s">
        <v>269</v>
      </c>
      <c r="T5590" t="s">
        <v>267</v>
      </c>
      <c r="U5590" t="s">
        <v>21449</v>
      </c>
      <c r="V5590" t="b">
        <v>0</v>
      </c>
      <c r="W5590" t="s">
        <v>265</v>
      </c>
      <c r="X5590">
        <v>1</v>
      </c>
      <c r="Y5590" t="s">
        <v>21450</v>
      </c>
      <c r="Z5590" t="s">
        <v>265</v>
      </c>
      <c r="AA5590" t="s">
        <v>265</v>
      </c>
      <c r="AB5590" t="s">
        <v>265</v>
      </c>
      <c r="AC5590" t="s">
        <v>265</v>
      </c>
      <c r="AD5590" t="s">
        <v>265</v>
      </c>
      <c r="AE5590" t="s">
        <v>265</v>
      </c>
      <c r="AF5590" t="s">
        <v>267</v>
      </c>
      <c r="AG5590" t="s">
        <v>265</v>
      </c>
      <c r="AH5590" t="s">
        <v>265</v>
      </c>
      <c r="AI5590" t="s">
        <v>265</v>
      </c>
      <c r="AJ5590" t="s">
        <v>265</v>
      </c>
      <c r="AL5590" t="str">
        <f>IF(Sudan_News12[[#This Row],[relevancy_classification_english]]="Relevant","مناسب",IF(Sudan_News12[[#This Row],[relevancy_classification_english]]="Relevant","عَرَضِيّ",""))</f>
        <v/>
      </c>
      <c r="AN5590" t="str">
        <f>IF(Sudan_News12[[#This Row],[sentiment_analysis_english]]="Negative","سلبي",IF(Sudan_News12[[#This Row],[sentiment_analysis_english]]="Neutral","حيادي",IF(Sudan_News12[[#This Row],[sentiment_analysis_english]]="Positive","إيجابي","")))</f>
        <v/>
      </c>
      <c r="AO5590" t="e">
        <f>INDEX(TextClassificationList[],MATCH(Sudan_News12[[#This Row],[text_classification_arabic]],TextClassificationList[text_classification_arabic],0),1)</f>
        <v>#N/A</v>
      </c>
      <c r="AQ5590" t="e">
        <f>INDEX(TextClassificationList[],MATCH(Sudan_News12[[#This Row],[text_classification_arabic2]],TextClassificationList[text_classification_arabic],0),1)</f>
        <v>#N/A</v>
      </c>
      <c r="AS5590" t="e">
        <f>INDEX(TextClassificationList[],MATCH(Sudan_News12[[#This Row],[text_classification_arabic3]],TextClassificationList[text_classification_arabic],0),1)</f>
        <v>#N/A</v>
      </c>
      <c r="AU5590" t="e">
        <f>INDEX(TextClassificationList[],MATCH(Sudan_News12[[#This Row],[text_classification_arabic4]],TextClassificationList[text_classification_arabic],0),1)</f>
        <v>#N/A</v>
      </c>
      <c r="AW5590" t="e">
        <f>INDEX(TextClassificationList[],MATCH(Sudan_News12[[#This Row],[text_classification_arabic5]],TextClassificationList[text_classification_arabic],0),1)</f>
        <v>#N/A</v>
      </c>
    </row>
    <row r="5591" spans="1:49" x14ac:dyDescent="0.2">
      <c r="A5591">
        <v>1.0624672658435973E+18</v>
      </c>
      <c r="B5591">
        <v>1.0624672658435973E+18</v>
      </c>
      <c r="C5591" t="s">
        <v>21451</v>
      </c>
      <c r="D5591" s="1">
        <v>43418</v>
      </c>
      <c r="E5591" s="2">
        <v>5.9027777777777776E-3</v>
      </c>
      <c r="F5591">
        <v>200</v>
      </c>
      <c r="G5591">
        <v>1889611729</v>
      </c>
      <c r="H5591" t="s">
        <v>354</v>
      </c>
      <c r="I5591" t="s">
        <v>355</v>
      </c>
      <c r="J5591" t="s">
        <v>265</v>
      </c>
      <c r="K5591" t="s">
        <v>21452</v>
      </c>
      <c r="L5591" t="s">
        <v>278</v>
      </c>
      <c r="M5591" t="s">
        <v>267</v>
      </c>
      <c r="N5591" t="s">
        <v>267</v>
      </c>
      <c r="O5591" t="s">
        <v>21453</v>
      </c>
      <c r="P5591">
        <v>1</v>
      </c>
      <c r="Q5591">
        <v>7</v>
      </c>
      <c r="R5591">
        <v>4</v>
      </c>
      <c r="S5591" t="s">
        <v>269</v>
      </c>
      <c r="T5591" t="s">
        <v>267</v>
      </c>
      <c r="U5591" t="s">
        <v>21454</v>
      </c>
      <c r="V5591" t="b">
        <v>0</v>
      </c>
      <c r="W5591" t="s">
        <v>265</v>
      </c>
      <c r="X5591">
        <v>1</v>
      </c>
      <c r="Y5591" t="s">
        <v>21455</v>
      </c>
      <c r="Z5591" t="s">
        <v>265</v>
      </c>
      <c r="AA5591" t="s">
        <v>265</v>
      </c>
      <c r="AB5591" t="s">
        <v>265</v>
      </c>
      <c r="AC5591" t="s">
        <v>265</v>
      </c>
      <c r="AD5591" t="s">
        <v>265</v>
      </c>
      <c r="AE5591" t="s">
        <v>265</v>
      </c>
      <c r="AF5591" t="s">
        <v>267</v>
      </c>
      <c r="AG5591" t="s">
        <v>265</v>
      </c>
      <c r="AH5591" t="s">
        <v>265</v>
      </c>
      <c r="AI5591" t="s">
        <v>265</v>
      </c>
      <c r="AJ5591" t="s">
        <v>265</v>
      </c>
      <c r="AL5591" t="str">
        <f>IF(Sudan_News12[[#This Row],[relevancy_classification_english]]="Relevant","مناسب",IF(Sudan_News12[[#This Row],[relevancy_classification_english]]="Relevant","عَرَضِيّ",""))</f>
        <v/>
      </c>
      <c r="AN5591" t="str">
        <f>IF(Sudan_News12[[#This Row],[sentiment_analysis_english]]="Negative","سلبي",IF(Sudan_News12[[#This Row],[sentiment_analysis_english]]="Neutral","حيادي",IF(Sudan_News12[[#This Row],[sentiment_analysis_english]]="Positive","إيجابي","")))</f>
        <v/>
      </c>
      <c r="AO5591" t="e">
        <f>INDEX(TextClassificationList[],MATCH(Sudan_News12[[#This Row],[text_classification_arabic]],TextClassificationList[text_classification_arabic],0),1)</f>
        <v>#N/A</v>
      </c>
      <c r="AQ5591" t="e">
        <f>INDEX(TextClassificationList[],MATCH(Sudan_News12[[#This Row],[text_classification_arabic2]],TextClassificationList[text_classification_arabic],0),1)</f>
        <v>#N/A</v>
      </c>
      <c r="AS5591" t="e">
        <f>INDEX(TextClassificationList[],MATCH(Sudan_News12[[#This Row],[text_classification_arabic3]],TextClassificationList[text_classification_arabic],0),1)</f>
        <v>#N/A</v>
      </c>
      <c r="AU5591" t="e">
        <f>INDEX(TextClassificationList[],MATCH(Sudan_News12[[#This Row],[text_classification_arabic4]],TextClassificationList[text_classification_arabic],0),1)</f>
        <v>#N/A</v>
      </c>
      <c r="AW5591" t="e">
        <f>INDEX(TextClassificationList[],MATCH(Sudan_News12[[#This Row],[text_classification_arabic5]],TextClassificationList[text_classification_arabic],0),1)</f>
        <v>#N/A</v>
      </c>
    </row>
    <row r="5592" spans="1:49" x14ac:dyDescent="0.2">
      <c r="A5592">
        <v>1.0624642893809869E+18</v>
      </c>
      <c r="B5592">
        <v>1.0599001292668805E+18</v>
      </c>
      <c r="C5592" t="s">
        <v>21456</v>
      </c>
      <c r="D5592" s="1">
        <v>43417</v>
      </c>
      <c r="E5592" s="2">
        <v>0.99768518518518523</v>
      </c>
      <c r="F5592">
        <v>200</v>
      </c>
      <c r="G5592">
        <v>1889611729</v>
      </c>
      <c r="H5592" t="s">
        <v>354</v>
      </c>
      <c r="I5592" t="s">
        <v>355</v>
      </c>
      <c r="J5592" t="s">
        <v>265</v>
      </c>
      <c r="K5592" t="s">
        <v>21457</v>
      </c>
      <c r="L5592" t="s">
        <v>266</v>
      </c>
      <c r="M5592" t="s">
        <v>267</v>
      </c>
      <c r="N5592" t="s">
        <v>267</v>
      </c>
      <c r="O5592" t="s">
        <v>267</v>
      </c>
      <c r="P5592">
        <v>0</v>
      </c>
      <c r="Q5592">
        <v>0</v>
      </c>
      <c r="R5592">
        <v>0</v>
      </c>
      <c r="S5592" t="s">
        <v>267</v>
      </c>
      <c r="T5592" t="s">
        <v>267</v>
      </c>
      <c r="U5592" t="s">
        <v>21458</v>
      </c>
      <c r="V5592" t="b">
        <v>0</v>
      </c>
      <c r="W5592" t="s">
        <v>265</v>
      </c>
      <c r="X5592">
        <v>0</v>
      </c>
      <c r="Y5592" t="s">
        <v>265</v>
      </c>
      <c r="Z5592" t="s">
        <v>265</v>
      </c>
      <c r="AA5592" t="s">
        <v>265</v>
      </c>
      <c r="AB5592" t="s">
        <v>265</v>
      </c>
      <c r="AC5592" t="s">
        <v>265</v>
      </c>
      <c r="AD5592" t="s">
        <v>265</v>
      </c>
      <c r="AE5592" t="s">
        <v>265</v>
      </c>
      <c r="AF5592" t="s">
        <v>21459</v>
      </c>
      <c r="AG5592" t="s">
        <v>265</v>
      </c>
      <c r="AH5592" t="s">
        <v>265</v>
      </c>
      <c r="AI5592" t="s">
        <v>265</v>
      </c>
      <c r="AJ5592" t="s">
        <v>265</v>
      </c>
      <c r="AL5592" t="str">
        <f>IF(Sudan_News12[[#This Row],[relevancy_classification_english]]="Relevant","مناسب",IF(Sudan_News12[[#This Row],[relevancy_classification_english]]="Relevant","عَرَضِيّ",""))</f>
        <v/>
      </c>
      <c r="AN5592" t="str">
        <f>IF(Sudan_News12[[#This Row],[sentiment_analysis_english]]="Negative","سلبي",IF(Sudan_News12[[#This Row],[sentiment_analysis_english]]="Neutral","حيادي",IF(Sudan_News12[[#This Row],[sentiment_analysis_english]]="Positive","إيجابي","")))</f>
        <v/>
      </c>
      <c r="AO5592" t="e">
        <f>INDEX(TextClassificationList[],MATCH(Sudan_News12[[#This Row],[text_classification_arabic]],TextClassificationList[text_classification_arabic],0),1)</f>
        <v>#N/A</v>
      </c>
      <c r="AQ5592" t="e">
        <f>INDEX(TextClassificationList[],MATCH(Sudan_News12[[#This Row],[text_classification_arabic2]],TextClassificationList[text_classification_arabic],0),1)</f>
        <v>#N/A</v>
      </c>
      <c r="AS5592" t="e">
        <f>INDEX(TextClassificationList[],MATCH(Sudan_News12[[#This Row],[text_classification_arabic3]],TextClassificationList[text_classification_arabic],0),1)</f>
        <v>#N/A</v>
      </c>
      <c r="AU5592" t="e">
        <f>INDEX(TextClassificationList[],MATCH(Sudan_News12[[#This Row],[text_classification_arabic4]],TextClassificationList[text_classification_arabic],0),1)</f>
        <v>#N/A</v>
      </c>
      <c r="AW5592" t="e">
        <f>INDEX(TextClassificationList[],MATCH(Sudan_News12[[#This Row],[text_classification_arabic5]],TextClassificationList[text_classification_arabic],0),1)</f>
        <v>#N/A</v>
      </c>
    </row>
    <row r="5593" spans="1:49" x14ac:dyDescent="0.2">
      <c r="A5593">
        <v>1.0624251737674793E+18</v>
      </c>
      <c r="B5593">
        <v>1.0624251737674793E+18</v>
      </c>
      <c r="C5593" t="s">
        <v>21460</v>
      </c>
      <c r="D5593" s="1">
        <v>43417</v>
      </c>
      <c r="E5593" s="2">
        <v>0.88974537037037038</v>
      </c>
      <c r="F5593">
        <v>200</v>
      </c>
      <c r="G5593">
        <v>1889611729</v>
      </c>
      <c r="H5593" t="s">
        <v>354</v>
      </c>
      <c r="I5593" t="s">
        <v>355</v>
      </c>
      <c r="J5593" t="s">
        <v>265</v>
      </c>
      <c r="K5593" t="s">
        <v>21461</v>
      </c>
      <c r="L5593" t="s">
        <v>266</v>
      </c>
      <c r="M5593" t="s">
        <v>267</v>
      </c>
      <c r="N5593" t="s">
        <v>267</v>
      </c>
      <c r="O5593" t="s">
        <v>21462</v>
      </c>
      <c r="P5593">
        <v>0</v>
      </c>
      <c r="Q5593">
        <v>10</v>
      </c>
      <c r="R5593">
        <v>2</v>
      </c>
      <c r="S5593" t="s">
        <v>21372</v>
      </c>
      <c r="T5593" t="s">
        <v>267</v>
      </c>
      <c r="U5593" t="s">
        <v>21463</v>
      </c>
      <c r="V5593" t="b">
        <v>0</v>
      </c>
      <c r="W5593" t="s">
        <v>265</v>
      </c>
      <c r="X5593">
        <v>1</v>
      </c>
      <c r="Y5593" t="s">
        <v>21464</v>
      </c>
      <c r="Z5593" t="s">
        <v>265</v>
      </c>
      <c r="AA5593" t="s">
        <v>265</v>
      </c>
      <c r="AB5593" t="s">
        <v>265</v>
      </c>
      <c r="AC5593" t="s">
        <v>265</v>
      </c>
      <c r="AD5593" t="s">
        <v>265</v>
      </c>
      <c r="AE5593" t="s">
        <v>265</v>
      </c>
      <c r="AF5593" t="s">
        <v>267</v>
      </c>
      <c r="AG5593" t="s">
        <v>265</v>
      </c>
      <c r="AH5593" t="s">
        <v>265</v>
      </c>
      <c r="AI5593" t="s">
        <v>265</v>
      </c>
      <c r="AJ5593" t="s">
        <v>265</v>
      </c>
      <c r="AL5593" t="str">
        <f>IF(Sudan_News12[[#This Row],[relevancy_classification_english]]="Relevant","مناسب",IF(Sudan_News12[[#This Row],[relevancy_classification_english]]="Relevant","عَرَضِيّ",""))</f>
        <v/>
      </c>
      <c r="AN5593" t="str">
        <f>IF(Sudan_News12[[#This Row],[sentiment_analysis_english]]="Negative","سلبي",IF(Sudan_News12[[#This Row],[sentiment_analysis_english]]="Neutral","حيادي",IF(Sudan_News12[[#This Row],[sentiment_analysis_english]]="Positive","إيجابي","")))</f>
        <v/>
      </c>
      <c r="AO5593" t="e">
        <f>INDEX(TextClassificationList[],MATCH(Sudan_News12[[#This Row],[text_classification_arabic]],TextClassificationList[text_classification_arabic],0),1)</f>
        <v>#N/A</v>
      </c>
      <c r="AQ5593" t="e">
        <f>INDEX(TextClassificationList[],MATCH(Sudan_News12[[#This Row],[text_classification_arabic2]],TextClassificationList[text_classification_arabic],0),1)</f>
        <v>#N/A</v>
      </c>
      <c r="AS5593" t="e">
        <f>INDEX(TextClassificationList[],MATCH(Sudan_News12[[#This Row],[text_classification_arabic3]],TextClassificationList[text_classification_arabic],0),1)</f>
        <v>#N/A</v>
      </c>
      <c r="AU5593" t="e">
        <f>INDEX(TextClassificationList[],MATCH(Sudan_News12[[#This Row],[text_classification_arabic4]],TextClassificationList[text_classification_arabic],0),1)</f>
        <v>#N/A</v>
      </c>
      <c r="AW5593" t="e">
        <f>INDEX(TextClassificationList[],MATCH(Sudan_News12[[#This Row],[text_classification_arabic5]],TextClassificationList[text_classification_arabic],0),1)</f>
        <v>#N/A</v>
      </c>
    </row>
    <row r="5594" spans="1:49" x14ac:dyDescent="0.2">
      <c r="A5594">
        <v>1.0623492302605353E+18</v>
      </c>
      <c r="B5594">
        <v>1.0620461561491415E+18</v>
      </c>
      <c r="C5594" t="s">
        <v>21465</v>
      </c>
      <c r="D5594" s="1">
        <v>43417</v>
      </c>
      <c r="E5594" s="2">
        <v>0.68018518518518523</v>
      </c>
      <c r="F5594">
        <v>200</v>
      </c>
      <c r="G5594">
        <v>1889611729</v>
      </c>
      <c r="H5594" t="s">
        <v>354</v>
      </c>
      <c r="I5594" t="s">
        <v>355</v>
      </c>
      <c r="J5594" t="s">
        <v>265</v>
      </c>
      <c r="K5594" t="s">
        <v>21466</v>
      </c>
      <c r="L5594" t="s">
        <v>276</v>
      </c>
      <c r="M5594" t="s">
        <v>267</v>
      </c>
      <c r="N5594" t="s">
        <v>267</v>
      </c>
      <c r="O5594" t="s">
        <v>267</v>
      </c>
      <c r="P5594">
        <v>0</v>
      </c>
      <c r="Q5594">
        <v>0</v>
      </c>
      <c r="R5594">
        <v>0</v>
      </c>
      <c r="S5594" t="s">
        <v>267</v>
      </c>
      <c r="T5594" t="s">
        <v>267</v>
      </c>
      <c r="U5594" t="s">
        <v>21467</v>
      </c>
      <c r="V5594" t="b">
        <v>0</v>
      </c>
      <c r="W5594" t="s">
        <v>265</v>
      </c>
      <c r="X5594">
        <v>0</v>
      </c>
      <c r="Y5594" t="s">
        <v>265</v>
      </c>
      <c r="Z5594" t="s">
        <v>265</v>
      </c>
      <c r="AA5594" t="s">
        <v>265</v>
      </c>
      <c r="AB5594" t="s">
        <v>265</v>
      </c>
      <c r="AC5594" t="s">
        <v>265</v>
      </c>
      <c r="AD5594" t="s">
        <v>265</v>
      </c>
      <c r="AE5594" t="s">
        <v>265</v>
      </c>
      <c r="AF5594" t="s">
        <v>21468</v>
      </c>
      <c r="AG5594" t="s">
        <v>265</v>
      </c>
      <c r="AH5594" t="s">
        <v>265</v>
      </c>
      <c r="AI5594" t="s">
        <v>265</v>
      </c>
      <c r="AJ5594" t="s">
        <v>265</v>
      </c>
      <c r="AL5594" t="str">
        <f>IF(Sudan_News12[[#This Row],[relevancy_classification_english]]="Relevant","مناسب",IF(Sudan_News12[[#This Row],[relevancy_classification_english]]="Relevant","عَرَضِيّ",""))</f>
        <v/>
      </c>
      <c r="AN5594" t="str">
        <f>IF(Sudan_News12[[#This Row],[sentiment_analysis_english]]="Negative","سلبي",IF(Sudan_News12[[#This Row],[sentiment_analysis_english]]="Neutral","حيادي",IF(Sudan_News12[[#This Row],[sentiment_analysis_english]]="Positive","إيجابي","")))</f>
        <v/>
      </c>
      <c r="AO5594" t="e">
        <f>INDEX(TextClassificationList[],MATCH(Sudan_News12[[#This Row],[text_classification_arabic]],TextClassificationList[text_classification_arabic],0),1)</f>
        <v>#N/A</v>
      </c>
      <c r="AQ5594" t="e">
        <f>INDEX(TextClassificationList[],MATCH(Sudan_News12[[#This Row],[text_classification_arabic2]],TextClassificationList[text_classification_arabic],0),1)</f>
        <v>#N/A</v>
      </c>
      <c r="AS5594" t="e">
        <f>INDEX(TextClassificationList[],MATCH(Sudan_News12[[#This Row],[text_classification_arabic3]],TextClassificationList[text_classification_arabic],0),1)</f>
        <v>#N/A</v>
      </c>
      <c r="AU5594" t="e">
        <f>INDEX(TextClassificationList[],MATCH(Sudan_News12[[#This Row],[text_classification_arabic4]],TextClassificationList[text_classification_arabic],0),1)</f>
        <v>#N/A</v>
      </c>
      <c r="AW5594" t="e">
        <f>INDEX(TextClassificationList[],MATCH(Sudan_News12[[#This Row],[text_classification_arabic5]],TextClassificationList[text_classification_arabic],0),1)</f>
        <v>#N/A</v>
      </c>
    </row>
    <row r="5595" spans="1:49" x14ac:dyDescent="0.2">
      <c r="A5595">
        <v>1.0623490395371766E+18</v>
      </c>
      <c r="B5595">
        <v>1.0623490395371766E+18</v>
      </c>
      <c r="C5595" t="s">
        <v>21469</v>
      </c>
      <c r="D5595" s="1">
        <v>43417</v>
      </c>
      <c r="E5595" s="2">
        <v>0.67966435185185181</v>
      </c>
      <c r="F5595">
        <v>200</v>
      </c>
      <c r="G5595">
        <v>1889611729</v>
      </c>
      <c r="H5595" t="s">
        <v>354</v>
      </c>
      <c r="I5595" t="s">
        <v>355</v>
      </c>
      <c r="J5595" t="s">
        <v>265</v>
      </c>
      <c r="K5595" t="s">
        <v>21470</v>
      </c>
      <c r="L5595" t="s">
        <v>278</v>
      </c>
      <c r="M5595" t="s">
        <v>267</v>
      </c>
      <c r="N5595" t="s">
        <v>267</v>
      </c>
      <c r="O5595" t="s">
        <v>21471</v>
      </c>
      <c r="P5595">
        <v>0</v>
      </c>
      <c r="Q5595">
        <v>1</v>
      </c>
      <c r="R5595">
        <v>0</v>
      </c>
      <c r="S5595" t="s">
        <v>21472</v>
      </c>
      <c r="T5595" t="s">
        <v>267</v>
      </c>
      <c r="U5595" t="s">
        <v>21473</v>
      </c>
      <c r="V5595" t="b">
        <v>0</v>
      </c>
      <c r="W5595" t="s">
        <v>265</v>
      </c>
      <c r="X5595">
        <v>1</v>
      </c>
      <c r="Y5595" t="s">
        <v>21474</v>
      </c>
      <c r="Z5595" t="s">
        <v>265</v>
      </c>
      <c r="AA5595" t="s">
        <v>265</v>
      </c>
      <c r="AB5595" t="s">
        <v>265</v>
      </c>
      <c r="AC5595" t="s">
        <v>265</v>
      </c>
      <c r="AD5595" t="s">
        <v>265</v>
      </c>
      <c r="AE5595" t="s">
        <v>265</v>
      </c>
      <c r="AF5595" t="s">
        <v>267</v>
      </c>
      <c r="AG5595" t="s">
        <v>265</v>
      </c>
      <c r="AH5595" t="s">
        <v>265</v>
      </c>
      <c r="AI5595" t="s">
        <v>265</v>
      </c>
      <c r="AJ5595" t="s">
        <v>265</v>
      </c>
      <c r="AL5595" t="str">
        <f>IF(Sudan_News12[[#This Row],[relevancy_classification_english]]="Relevant","مناسب",IF(Sudan_News12[[#This Row],[relevancy_classification_english]]="Relevant","عَرَضِيّ",""))</f>
        <v/>
      </c>
      <c r="AN5595" t="str">
        <f>IF(Sudan_News12[[#This Row],[sentiment_analysis_english]]="Negative","سلبي",IF(Sudan_News12[[#This Row],[sentiment_analysis_english]]="Neutral","حيادي",IF(Sudan_News12[[#This Row],[sentiment_analysis_english]]="Positive","إيجابي","")))</f>
        <v/>
      </c>
      <c r="AO5595" t="e">
        <f>INDEX(TextClassificationList[],MATCH(Sudan_News12[[#This Row],[text_classification_arabic]],TextClassificationList[text_classification_arabic],0),1)</f>
        <v>#N/A</v>
      </c>
      <c r="AQ5595" t="e">
        <f>INDEX(TextClassificationList[],MATCH(Sudan_News12[[#This Row],[text_classification_arabic2]],TextClassificationList[text_classification_arabic],0),1)</f>
        <v>#N/A</v>
      </c>
      <c r="AS5595" t="e">
        <f>INDEX(TextClassificationList[],MATCH(Sudan_News12[[#This Row],[text_classification_arabic3]],TextClassificationList[text_classification_arabic],0),1)</f>
        <v>#N/A</v>
      </c>
      <c r="AU5595" t="e">
        <f>INDEX(TextClassificationList[],MATCH(Sudan_News12[[#This Row],[text_classification_arabic4]],TextClassificationList[text_classification_arabic],0),1)</f>
        <v>#N/A</v>
      </c>
      <c r="AW5595" t="e">
        <f>INDEX(TextClassificationList[],MATCH(Sudan_News12[[#This Row],[text_classification_arabic5]],TextClassificationList[text_classification_arabic],0),1)</f>
        <v>#N/A</v>
      </c>
    </row>
    <row r="5596" spans="1:49" x14ac:dyDescent="0.2">
      <c r="A5596">
        <v>1.0623490114982912E+18</v>
      </c>
      <c r="B5596">
        <v>1.0623490114982912E+18</v>
      </c>
      <c r="C5596" t="s">
        <v>21475</v>
      </c>
      <c r="D5596" s="1">
        <v>43417</v>
      </c>
      <c r="E5596" s="2">
        <v>0.67958333333333332</v>
      </c>
      <c r="F5596">
        <v>200</v>
      </c>
      <c r="G5596">
        <v>1889611729</v>
      </c>
      <c r="H5596" t="s">
        <v>354</v>
      </c>
      <c r="I5596" t="s">
        <v>355</v>
      </c>
      <c r="J5596" t="s">
        <v>265</v>
      </c>
      <c r="K5596" t="s">
        <v>21476</v>
      </c>
      <c r="L5596" t="s">
        <v>276</v>
      </c>
      <c r="M5596" t="s">
        <v>267</v>
      </c>
      <c r="N5596" t="s">
        <v>267</v>
      </c>
      <c r="O5596" t="s">
        <v>21477</v>
      </c>
      <c r="P5596">
        <v>0</v>
      </c>
      <c r="Q5596">
        <v>0</v>
      </c>
      <c r="R5596">
        <v>1</v>
      </c>
      <c r="S5596" t="s">
        <v>21472</v>
      </c>
      <c r="T5596" t="s">
        <v>267</v>
      </c>
      <c r="U5596" t="s">
        <v>21478</v>
      </c>
      <c r="V5596" t="b">
        <v>0</v>
      </c>
      <c r="W5596" t="s">
        <v>265</v>
      </c>
      <c r="X5596">
        <v>1</v>
      </c>
      <c r="Y5596" t="s">
        <v>21479</v>
      </c>
      <c r="Z5596" t="s">
        <v>265</v>
      </c>
      <c r="AA5596" t="s">
        <v>265</v>
      </c>
      <c r="AB5596" t="s">
        <v>265</v>
      </c>
      <c r="AC5596" t="s">
        <v>265</v>
      </c>
      <c r="AD5596" t="s">
        <v>265</v>
      </c>
      <c r="AE5596" t="s">
        <v>265</v>
      </c>
      <c r="AF5596" t="s">
        <v>267</v>
      </c>
      <c r="AG5596" t="s">
        <v>265</v>
      </c>
      <c r="AH5596" t="s">
        <v>265</v>
      </c>
      <c r="AI5596" t="s">
        <v>265</v>
      </c>
      <c r="AJ5596" t="s">
        <v>265</v>
      </c>
      <c r="AL5596" t="str">
        <f>IF(Sudan_News12[[#This Row],[relevancy_classification_english]]="Relevant","مناسب",IF(Sudan_News12[[#This Row],[relevancy_classification_english]]="Relevant","عَرَضِيّ",""))</f>
        <v/>
      </c>
      <c r="AN5596" t="str">
        <f>IF(Sudan_News12[[#This Row],[sentiment_analysis_english]]="Negative","سلبي",IF(Sudan_News12[[#This Row],[sentiment_analysis_english]]="Neutral","حيادي",IF(Sudan_News12[[#This Row],[sentiment_analysis_english]]="Positive","إيجابي","")))</f>
        <v/>
      </c>
      <c r="AO5596" t="e">
        <f>INDEX(TextClassificationList[],MATCH(Sudan_News12[[#This Row],[text_classification_arabic]],TextClassificationList[text_classification_arabic],0),1)</f>
        <v>#N/A</v>
      </c>
      <c r="AQ5596" t="e">
        <f>INDEX(TextClassificationList[],MATCH(Sudan_News12[[#This Row],[text_classification_arabic2]],TextClassificationList[text_classification_arabic],0),1)</f>
        <v>#N/A</v>
      </c>
      <c r="AS5596" t="e">
        <f>INDEX(TextClassificationList[],MATCH(Sudan_News12[[#This Row],[text_classification_arabic3]],TextClassificationList[text_classification_arabic],0),1)</f>
        <v>#N/A</v>
      </c>
      <c r="AU5596" t="e">
        <f>INDEX(TextClassificationList[],MATCH(Sudan_News12[[#This Row],[text_classification_arabic4]],TextClassificationList[text_classification_arabic],0),1)</f>
        <v>#N/A</v>
      </c>
      <c r="AW5596" t="e">
        <f>INDEX(TextClassificationList[],MATCH(Sudan_News12[[#This Row],[text_classification_arabic5]],TextClassificationList[text_classification_arabic],0),1)</f>
        <v>#N/A</v>
      </c>
    </row>
    <row r="5597" spans="1:49" x14ac:dyDescent="0.2">
      <c r="A5597">
        <v>1.0622433110403195E+18</v>
      </c>
      <c r="B5597">
        <v>1.0622433110403195E+18</v>
      </c>
      <c r="C5597" t="s">
        <v>21480</v>
      </c>
      <c r="D5597" s="1">
        <v>43417</v>
      </c>
      <c r="E5597" s="2">
        <v>0.38790509259259259</v>
      </c>
      <c r="F5597">
        <v>200</v>
      </c>
      <c r="G5597">
        <v>1889611729</v>
      </c>
      <c r="H5597" t="s">
        <v>354</v>
      </c>
      <c r="I5597" t="s">
        <v>355</v>
      </c>
      <c r="J5597" t="s">
        <v>265</v>
      </c>
      <c r="K5597" t="s">
        <v>21481</v>
      </c>
      <c r="L5597" t="s">
        <v>266</v>
      </c>
      <c r="M5597" t="s">
        <v>267</v>
      </c>
      <c r="N5597" t="s">
        <v>267</v>
      </c>
      <c r="O5597" t="s">
        <v>267</v>
      </c>
      <c r="P5597">
        <v>5</v>
      </c>
      <c r="Q5597">
        <v>20</v>
      </c>
      <c r="R5597">
        <v>29</v>
      </c>
      <c r="S5597" t="s">
        <v>269</v>
      </c>
      <c r="T5597" t="s">
        <v>267</v>
      </c>
      <c r="U5597" t="s">
        <v>21482</v>
      </c>
      <c r="V5597" t="b">
        <v>0</v>
      </c>
      <c r="W5597" t="s">
        <v>265</v>
      </c>
      <c r="X5597">
        <v>0</v>
      </c>
      <c r="Y5597" t="s">
        <v>265</v>
      </c>
      <c r="Z5597" t="s">
        <v>265</v>
      </c>
      <c r="AA5597" t="s">
        <v>265</v>
      </c>
      <c r="AB5597" t="s">
        <v>265</v>
      </c>
      <c r="AC5597" t="s">
        <v>265</v>
      </c>
      <c r="AD5597" t="s">
        <v>265</v>
      </c>
      <c r="AE5597" t="s">
        <v>265</v>
      </c>
      <c r="AF5597" t="s">
        <v>267</v>
      </c>
      <c r="AG5597" t="s">
        <v>265</v>
      </c>
      <c r="AH5597" t="s">
        <v>265</v>
      </c>
      <c r="AI5597" t="s">
        <v>265</v>
      </c>
      <c r="AJ5597" t="s">
        <v>265</v>
      </c>
      <c r="AL5597" t="str">
        <f>IF(Sudan_News12[[#This Row],[relevancy_classification_english]]="Relevant","مناسب",IF(Sudan_News12[[#This Row],[relevancy_classification_english]]="Relevant","عَرَضِيّ",""))</f>
        <v/>
      </c>
      <c r="AN5597" t="str">
        <f>IF(Sudan_News12[[#This Row],[sentiment_analysis_english]]="Negative","سلبي",IF(Sudan_News12[[#This Row],[sentiment_analysis_english]]="Neutral","حيادي",IF(Sudan_News12[[#This Row],[sentiment_analysis_english]]="Positive","إيجابي","")))</f>
        <v/>
      </c>
      <c r="AO5597" t="e">
        <f>INDEX(TextClassificationList[],MATCH(Sudan_News12[[#This Row],[text_classification_arabic]],TextClassificationList[text_classification_arabic],0),1)</f>
        <v>#N/A</v>
      </c>
      <c r="AQ5597" t="e">
        <f>INDEX(TextClassificationList[],MATCH(Sudan_News12[[#This Row],[text_classification_arabic2]],TextClassificationList[text_classification_arabic],0),1)</f>
        <v>#N/A</v>
      </c>
      <c r="AS5597" t="e">
        <f>INDEX(TextClassificationList[],MATCH(Sudan_News12[[#This Row],[text_classification_arabic3]],TextClassificationList[text_classification_arabic],0),1)</f>
        <v>#N/A</v>
      </c>
      <c r="AU5597" t="e">
        <f>INDEX(TextClassificationList[],MATCH(Sudan_News12[[#This Row],[text_classification_arabic4]],TextClassificationList[text_classification_arabic],0),1)</f>
        <v>#N/A</v>
      </c>
      <c r="AW5597" t="e">
        <f>INDEX(TextClassificationList[],MATCH(Sudan_News12[[#This Row],[text_classification_arabic5]],TextClassificationList[text_classification_arabic],0),1)</f>
        <v>#N/A</v>
      </c>
    </row>
    <row r="5598" spans="1:49" x14ac:dyDescent="0.2">
      <c r="A5598">
        <v>1.0620925753335972E+18</v>
      </c>
      <c r="B5598">
        <v>1.0620925753335972E+18</v>
      </c>
      <c r="C5598" t="s">
        <v>21483</v>
      </c>
      <c r="D5598" s="1">
        <v>43416</v>
      </c>
      <c r="E5598" s="2">
        <v>0.97195601851851854</v>
      </c>
      <c r="F5598">
        <v>200</v>
      </c>
      <c r="G5598">
        <v>1889611729</v>
      </c>
      <c r="H5598" t="s">
        <v>354</v>
      </c>
      <c r="I5598" t="s">
        <v>355</v>
      </c>
      <c r="J5598" t="s">
        <v>265</v>
      </c>
      <c r="K5598" t="s">
        <v>19477</v>
      </c>
      <c r="L5598" t="s">
        <v>19478</v>
      </c>
      <c r="M5598" t="s">
        <v>267</v>
      </c>
      <c r="N5598" t="s">
        <v>267</v>
      </c>
      <c r="O5598" t="s">
        <v>267</v>
      </c>
      <c r="P5598">
        <v>0</v>
      </c>
      <c r="Q5598">
        <v>0</v>
      </c>
      <c r="R5598">
        <v>0</v>
      </c>
      <c r="S5598" t="s">
        <v>267</v>
      </c>
      <c r="T5598" t="s">
        <v>267</v>
      </c>
      <c r="U5598" t="s">
        <v>21484</v>
      </c>
      <c r="V5598" t="b">
        <v>0</v>
      </c>
      <c r="W5598" t="s">
        <v>21485</v>
      </c>
      <c r="X5598">
        <v>0</v>
      </c>
      <c r="Y5598" t="s">
        <v>265</v>
      </c>
      <c r="Z5598" t="s">
        <v>265</v>
      </c>
      <c r="AA5598" t="s">
        <v>265</v>
      </c>
      <c r="AB5598" t="s">
        <v>265</v>
      </c>
      <c r="AC5598" t="s">
        <v>265</v>
      </c>
      <c r="AD5598" t="s">
        <v>265</v>
      </c>
      <c r="AE5598" t="s">
        <v>265</v>
      </c>
      <c r="AF5598" t="s">
        <v>267</v>
      </c>
      <c r="AG5598" t="s">
        <v>265</v>
      </c>
      <c r="AH5598" t="s">
        <v>265</v>
      </c>
      <c r="AI5598" t="s">
        <v>265</v>
      </c>
      <c r="AJ5598" t="s">
        <v>265</v>
      </c>
      <c r="AL5598" t="str">
        <f>IF(Sudan_News12[[#This Row],[relevancy_classification_english]]="Relevant","مناسب",IF(Sudan_News12[[#This Row],[relevancy_classification_english]]="Relevant","عَرَضِيّ",""))</f>
        <v/>
      </c>
      <c r="AN5598" t="str">
        <f>IF(Sudan_News12[[#This Row],[sentiment_analysis_english]]="Negative","سلبي",IF(Sudan_News12[[#This Row],[sentiment_analysis_english]]="Neutral","حيادي",IF(Sudan_News12[[#This Row],[sentiment_analysis_english]]="Positive","إيجابي","")))</f>
        <v/>
      </c>
      <c r="AO5598" t="e">
        <f>INDEX(TextClassificationList[],MATCH(Sudan_News12[[#This Row],[text_classification_arabic]],TextClassificationList[text_classification_arabic],0),1)</f>
        <v>#N/A</v>
      </c>
      <c r="AQ5598" t="e">
        <f>INDEX(TextClassificationList[],MATCH(Sudan_News12[[#This Row],[text_classification_arabic2]],TextClassificationList[text_classification_arabic],0),1)</f>
        <v>#N/A</v>
      </c>
      <c r="AS5598" t="e">
        <f>INDEX(TextClassificationList[],MATCH(Sudan_News12[[#This Row],[text_classification_arabic3]],TextClassificationList[text_classification_arabic],0),1)</f>
        <v>#N/A</v>
      </c>
      <c r="AU5598" t="e">
        <f>INDEX(TextClassificationList[],MATCH(Sudan_News12[[#This Row],[text_classification_arabic4]],TextClassificationList[text_classification_arabic],0),1)</f>
        <v>#N/A</v>
      </c>
      <c r="AW5598" t="e">
        <f>INDEX(TextClassificationList[],MATCH(Sudan_News12[[#This Row],[text_classification_arabic5]],TextClassificationList[text_classification_arabic],0),1)</f>
        <v>#N/A</v>
      </c>
    </row>
    <row r="5599" spans="1:49" x14ac:dyDescent="0.2">
      <c r="A5599">
        <v>1.0620922673417093E+18</v>
      </c>
      <c r="B5599">
        <v>1.0620922673417093E+18</v>
      </c>
      <c r="C5599" t="s">
        <v>21486</v>
      </c>
      <c r="D5599" s="1">
        <v>43416</v>
      </c>
      <c r="E5599" s="2">
        <v>0.971099537037037</v>
      </c>
      <c r="F5599">
        <v>200</v>
      </c>
      <c r="G5599">
        <v>1889611729</v>
      </c>
      <c r="H5599" t="s">
        <v>354</v>
      </c>
      <c r="I5599" t="s">
        <v>355</v>
      </c>
      <c r="J5599" t="s">
        <v>265</v>
      </c>
      <c r="K5599" t="s">
        <v>21487</v>
      </c>
      <c r="L5599" t="s">
        <v>266</v>
      </c>
      <c r="M5599" t="s">
        <v>267</v>
      </c>
      <c r="N5599" t="s">
        <v>267</v>
      </c>
      <c r="O5599" t="s">
        <v>267</v>
      </c>
      <c r="P5599">
        <v>1</v>
      </c>
      <c r="Q5599">
        <v>1</v>
      </c>
      <c r="R5599">
        <v>3</v>
      </c>
      <c r="S5599" t="s">
        <v>267</v>
      </c>
      <c r="T5599" t="s">
        <v>267</v>
      </c>
      <c r="U5599" t="s">
        <v>21488</v>
      </c>
      <c r="V5599" t="b">
        <v>0</v>
      </c>
      <c r="W5599" t="s">
        <v>21489</v>
      </c>
      <c r="X5599">
        <v>0</v>
      </c>
      <c r="Y5599" t="s">
        <v>265</v>
      </c>
      <c r="Z5599" t="s">
        <v>265</v>
      </c>
      <c r="AA5599" t="s">
        <v>265</v>
      </c>
      <c r="AB5599" t="s">
        <v>265</v>
      </c>
      <c r="AC5599" t="s">
        <v>265</v>
      </c>
      <c r="AD5599" t="s">
        <v>265</v>
      </c>
      <c r="AE5599" t="s">
        <v>265</v>
      </c>
      <c r="AF5599" t="s">
        <v>267</v>
      </c>
      <c r="AG5599" t="s">
        <v>265</v>
      </c>
      <c r="AH5599" t="s">
        <v>265</v>
      </c>
      <c r="AI5599" t="s">
        <v>265</v>
      </c>
      <c r="AJ5599" t="s">
        <v>265</v>
      </c>
      <c r="AL5599" t="str">
        <f>IF(Sudan_News12[[#This Row],[relevancy_classification_english]]="Relevant","مناسب",IF(Sudan_News12[[#This Row],[relevancy_classification_english]]="Relevant","عَرَضِيّ",""))</f>
        <v/>
      </c>
      <c r="AN5599" t="str">
        <f>IF(Sudan_News12[[#This Row],[sentiment_analysis_english]]="Negative","سلبي",IF(Sudan_News12[[#This Row],[sentiment_analysis_english]]="Neutral","حيادي",IF(Sudan_News12[[#This Row],[sentiment_analysis_english]]="Positive","إيجابي","")))</f>
        <v/>
      </c>
      <c r="AO5599" t="e">
        <f>INDEX(TextClassificationList[],MATCH(Sudan_News12[[#This Row],[text_classification_arabic]],TextClassificationList[text_classification_arabic],0),1)</f>
        <v>#N/A</v>
      </c>
      <c r="AQ5599" t="e">
        <f>INDEX(TextClassificationList[],MATCH(Sudan_News12[[#This Row],[text_classification_arabic2]],TextClassificationList[text_classification_arabic],0),1)</f>
        <v>#N/A</v>
      </c>
      <c r="AS5599" t="e">
        <f>INDEX(TextClassificationList[],MATCH(Sudan_News12[[#This Row],[text_classification_arabic3]],TextClassificationList[text_classification_arabic],0),1)</f>
        <v>#N/A</v>
      </c>
      <c r="AU5599" t="e">
        <f>INDEX(TextClassificationList[],MATCH(Sudan_News12[[#This Row],[text_classification_arabic4]],TextClassificationList[text_classification_arabic],0),1)</f>
        <v>#N/A</v>
      </c>
      <c r="AW5599" t="e">
        <f>INDEX(TextClassificationList[],MATCH(Sudan_News12[[#This Row],[text_classification_arabic5]],TextClassificationList[text_classification_arabic],0),1)</f>
        <v>#N/A</v>
      </c>
    </row>
    <row r="5600" spans="1:49" x14ac:dyDescent="0.2">
      <c r="A5600">
        <v>1.0619969175577354E+18</v>
      </c>
      <c r="B5600">
        <v>1.0619969175577354E+18</v>
      </c>
      <c r="C5600" t="s">
        <v>21490</v>
      </c>
      <c r="D5600" s="1">
        <v>43416</v>
      </c>
      <c r="E5600" s="2">
        <v>0.70798611111111109</v>
      </c>
      <c r="F5600">
        <v>200</v>
      </c>
      <c r="G5600">
        <v>1889611729</v>
      </c>
      <c r="H5600" t="s">
        <v>354</v>
      </c>
      <c r="I5600" t="s">
        <v>355</v>
      </c>
      <c r="J5600" t="s">
        <v>265</v>
      </c>
      <c r="K5600" t="s">
        <v>21491</v>
      </c>
      <c r="L5600" t="s">
        <v>266</v>
      </c>
      <c r="M5600" t="s">
        <v>267</v>
      </c>
      <c r="N5600" t="s">
        <v>267</v>
      </c>
      <c r="O5600" t="s">
        <v>21492</v>
      </c>
      <c r="P5600">
        <v>0</v>
      </c>
      <c r="Q5600">
        <v>0</v>
      </c>
      <c r="R5600">
        <v>1</v>
      </c>
      <c r="S5600" t="s">
        <v>20315</v>
      </c>
      <c r="T5600" t="s">
        <v>267</v>
      </c>
      <c r="U5600" t="s">
        <v>21493</v>
      </c>
      <c r="V5600" t="b">
        <v>0</v>
      </c>
      <c r="W5600" t="s">
        <v>265</v>
      </c>
      <c r="X5600">
        <v>1</v>
      </c>
      <c r="Y5600" t="s">
        <v>21494</v>
      </c>
      <c r="Z5600" t="s">
        <v>265</v>
      </c>
      <c r="AA5600" t="s">
        <v>265</v>
      </c>
      <c r="AB5600" t="s">
        <v>265</v>
      </c>
      <c r="AC5600" t="s">
        <v>265</v>
      </c>
      <c r="AD5600" t="s">
        <v>265</v>
      </c>
      <c r="AE5600" t="s">
        <v>265</v>
      </c>
      <c r="AF5600" t="s">
        <v>267</v>
      </c>
      <c r="AG5600" t="s">
        <v>265</v>
      </c>
      <c r="AH5600" t="s">
        <v>265</v>
      </c>
      <c r="AI5600" t="s">
        <v>265</v>
      </c>
      <c r="AJ5600" t="s">
        <v>265</v>
      </c>
      <c r="AL5600" t="str">
        <f>IF(Sudan_News12[[#This Row],[relevancy_classification_english]]="Relevant","مناسب",IF(Sudan_News12[[#This Row],[relevancy_classification_english]]="Relevant","عَرَضِيّ",""))</f>
        <v/>
      </c>
      <c r="AN5600" t="str">
        <f>IF(Sudan_News12[[#This Row],[sentiment_analysis_english]]="Negative","سلبي",IF(Sudan_News12[[#This Row],[sentiment_analysis_english]]="Neutral","حيادي",IF(Sudan_News12[[#This Row],[sentiment_analysis_english]]="Positive","إيجابي","")))</f>
        <v/>
      </c>
      <c r="AO5600" t="e">
        <f>INDEX(TextClassificationList[],MATCH(Sudan_News12[[#This Row],[text_classification_arabic]],TextClassificationList[text_classification_arabic],0),1)</f>
        <v>#N/A</v>
      </c>
      <c r="AQ5600" t="e">
        <f>INDEX(TextClassificationList[],MATCH(Sudan_News12[[#This Row],[text_classification_arabic2]],TextClassificationList[text_classification_arabic],0),1)</f>
        <v>#N/A</v>
      </c>
      <c r="AS5600" t="e">
        <f>INDEX(TextClassificationList[],MATCH(Sudan_News12[[#This Row],[text_classification_arabic3]],TextClassificationList[text_classification_arabic],0),1)</f>
        <v>#N/A</v>
      </c>
      <c r="AU5600" t="e">
        <f>INDEX(TextClassificationList[],MATCH(Sudan_News12[[#This Row],[text_classification_arabic4]],TextClassificationList[text_classification_arabic],0),1)</f>
        <v>#N/A</v>
      </c>
      <c r="AW5600" t="e">
        <f>INDEX(TextClassificationList[],MATCH(Sudan_News12[[#This Row],[text_classification_arabic5]],TextClassificationList[text_classification_arabic],0),1)</f>
        <v>#N/A</v>
      </c>
    </row>
    <row r="5601" spans="1:49" x14ac:dyDescent="0.2">
      <c r="A5601">
        <v>1.06199518109918E+18</v>
      </c>
      <c r="B5601">
        <v>1.06199518109918E+18</v>
      </c>
      <c r="C5601" t="s">
        <v>21495</v>
      </c>
      <c r="D5601" s="1">
        <v>43416</v>
      </c>
      <c r="E5601" s="2">
        <v>0.70319444444444446</v>
      </c>
      <c r="F5601">
        <v>200</v>
      </c>
      <c r="G5601">
        <v>1889611729</v>
      </c>
      <c r="H5601" t="s">
        <v>354</v>
      </c>
      <c r="I5601" t="s">
        <v>355</v>
      </c>
      <c r="J5601" t="s">
        <v>265</v>
      </c>
      <c r="K5601" t="s">
        <v>21496</v>
      </c>
      <c r="L5601" t="s">
        <v>266</v>
      </c>
      <c r="M5601" t="s">
        <v>267</v>
      </c>
      <c r="N5601" t="s">
        <v>267</v>
      </c>
      <c r="O5601" t="s">
        <v>21497</v>
      </c>
      <c r="P5601">
        <v>0</v>
      </c>
      <c r="Q5601">
        <v>0</v>
      </c>
      <c r="R5601">
        <v>2</v>
      </c>
      <c r="S5601" t="s">
        <v>267</v>
      </c>
      <c r="T5601" t="s">
        <v>267</v>
      </c>
      <c r="U5601" t="s">
        <v>21498</v>
      </c>
      <c r="V5601" t="b">
        <v>0</v>
      </c>
      <c r="W5601" t="s">
        <v>265</v>
      </c>
      <c r="X5601">
        <v>1</v>
      </c>
      <c r="Y5601" t="s">
        <v>21499</v>
      </c>
      <c r="Z5601" t="s">
        <v>265</v>
      </c>
      <c r="AA5601" t="s">
        <v>265</v>
      </c>
      <c r="AB5601" t="s">
        <v>265</v>
      </c>
      <c r="AC5601" t="s">
        <v>265</v>
      </c>
      <c r="AD5601" t="s">
        <v>265</v>
      </c>
      <c r="AE5601" t="s">
        <v>265</v>
      </c>
      <c r="AF5601" t="s">
        <v>267</v>
      </c>
      <c r="AG5601" t="s">
        <v>265</v>
      </c>
      <c r="AH5601" t="s">
        <v>265</v>
      </c>
      <c r="AI5601" t="s">
        <v>265</v>
      </c>
      <c r="AJ5601" t="s">
        <v>265</v>
      </c>
      <c r="AL5601" t="str">
        <f>IF(Sudan_News12[[#This Row],[relevancy_classification_english]]="Relevant","مناسب",IF(Sudan_News12[[#This Row],[relevancy_classification_english]]="Relevant","عَرَضِيّ",""))</f>
        <v/>
      </c>
      <c r="AN5601" t="str">
        <f>IF(Sudan_News12[[#This Row],[sentiment_analysis_english]]="Negative","سلبي",IF(Sudan_News12[[#This Row],[sentiment_analysis_english]]="Neutral","حيادي",IF(Sudan_News12[[#This Row],[sentiment_analysis_english]]="Positive","إيجابي","")))</f>
        <v/>
      </c>
      <c r="AO5601" t="e">
        <f>INDEX(TextClassificationList[],MATCH(Sudan_News12[[#This Row],[text_classification_arabic]],TextClassificationList[text_classification_arabic],0),1)</f>
        <v>#N/A</v>
      </c>
      <c r="AQ5601" t="e">
        <f>INDEX(TextClassificationList[],MATCH(Sudan_News12[[#This Row],[text_classification_arabic2]],TextClassificationList[text_classification_arabic],0),1)</f>
        <v>#N/A</v>
      </c>
      <c r="AS5601" t="e">
        <f>INDEX(TextClassificationList[],MATCH(Sudan_News12[[#This Row],[text_classification_arabic3]],TextClassificationList[text_classification_arabic],0),1)</f>
        <v>#N/A</v>
      </c>
      <c r="AU5601" t="e">
        <f>INDEX(TextClassificationList[],MATCH(Sudan_News12[[#This Row],[text_classification_arabic4]],TextClassificationList[text_classification_arabic],0),1)</f>
        <v>#N/A</v>
      </c>
      <c r="AW5601" t="e">
        <f>INDEX(TextClassificationList[],MATCH(Sudan_News12[[#This Row],[text_classification_arabic5]],TextClassificationList[text_classification_arabic],0),1)</f>
        <v>#N/A</v>
      </c>
    </row>
    <row r="5602" spans="1:49" x14ac:dyDescent="0.2">
      <c r="A5602">
        <v>1.0618771302907822E+18</v>
      </c>
      <c r="B5602">
        <v>1.0617713528966185E+18</v>
      </c>
      <c r="C5602" t="s">
        <v>21500</v>
      </c>
      <c r="D5602" s="1">
        <v>43416</v>
      </c>
      <c r="E5602" s="2">
        <v>0.37744212962962964</v>
      </c>
      <c r="F5602">
        <v>200</v>
      </c>
      <c r="G5602">
        <v>1889611729</v>
      </c>
      <c r="H5602" t="s">
        <v>354</v>
      </c>
      <c r="I5602" t="s">
        <v>355</v>
      </c>
      <c r="J5602" t="s">
        <v>265</v>
      </c>
      <c r="K5602" t="s">
        <v>21501</v>
      </c>
      <c r="L5602" t="s">
        <v>266</v>
      </c>
      <c r="M5602" t="s">
        <v>267</v>
      </c>
      <c r="N5602" t="s">
        <v>267</v>
      </c>
      <c r="O5602" t="s">
        <v>267</v>
      </c>
      <c r="P5602">
        <v>0</v>
      </c>
      <c r="Q5602">
        <v>0</v>
      </c>
      <c r="R5602">
        <v>0</v>
      </c>
      <c r="S5602" t="s">
        <v>267</v>
      </c>
      <c r="T5602" t="s">
        <v>267</v>
      </c>
      <c r="U5602" t="s">
        <v>21502</v>
      </c>
      <c r="V5602" t="b">
        <v>0</v>
      </c>
      <c r="W5602" t="s">
        <v>265</v>
      </c>
      <c r="X5602">
        <v>0</v>
      </c>
      <c r="Y5602" t="s">
        <v>265</v>
      </c>
      <c r="Z5602" t="s">
        <v>265</v>
      </c>
      <c r="AA5602" t="s">
        <v>265</v>
      </c>
      <c r="AB5602" t="s">
        <v>265</v>
      </c>
      <c r="AC5602" t="s">
        <v>265</v>
      </c>
      <c r="AD5602" t="s">
        <v>265</v>
      </c>
      <c r="AE5602" t="s">
        <v>265</v>
      </c>
      <c r="AF5602" t="s">
        <v>16965</v>
      </c>
      <c r="AG5602" t="s">
        <v>265</v>
      </c>
      <c r="AH5602" t="s">
        <v>265</v>
      </c>
      <c r="AI5602" t="s">
        <v>265</v>
      </c>
      <c r="AJ5602" t="s">
        <v>265</v>
      </c>
      <c r="AL5602" t="str">
        <f>IF(Sudan_News12[[#This Row],[relevancy_classification_english]]="Relevant","مناسب",IF(Sudan_News12[[#This Row],[relevancy_classification_english]]="Relevant","عَرَضِيّ",""))</f>
        <v/>
      </c>
      <c r="AN5602" t="str">
        <f>IF(Sudan_News12[[#This Row],[sentiment_analysis_english]]="Negative","سلبي",IF(Sudan_News12[[#This Row],[sentiment_analysis_english]]="Neutral","حيادي",IF(Sudan_News12[[#This Row],[sentiment_analysis_english]]="Positive","إيجابي","")))</f>
        <v/>
      </c>
      <c r="AO5602" t="e">
        <f>INDEX(TextClassificationList[],MATCH(Sudan_News12[[#This Row],[text_classification_arabic]],TextClassificationList[text_classification_arabic],0),1)</f>
        <v>#N/A</v>
      </c>
      <c r="AQ5602" t="e">
        <f>INDEX(TextClassificationList[],MATCH(Sudan_News12[[#This Row],[text_classification_arabic2]],TextClassificationList[text_classification_arabic],0),1)</f>
        <v>#N/A</v>
      </c>
      <c r="AS5602" t="e">
        <f>INDEX(TextClassificationList[],MATCH(Sudan_News12[[#This Row],[text_classification_arabic3]],TextClassificationList[text_classification_arabic],0),1)</f>
        <v>#N/A</v>
      </c>
      <c r="AU5602" t="e">
        <f>INDEX(TextClassificationList[],MATCH(Sudan_News12[[#This Row],[text_classification_arabic4]],TextClassificationList[text_classification_arabic],0),1)</f>
        <v>#N/A</v>
      </c>
      <c r="AW5602" t="e">
        <f>INDEX(TextClassificationList[],MATCH(Sudan_News12[[#This Row],[text_classification_arabic5]],TextClassificationList[text_classification_arabic],0),1)</f>
        <v>#N/A</v>
      </c>
    </row>
    <row r="5603" spans="1:49" x14ac:dyDescent="0.2">
      <c r="A5603">
        <v>1.0618727409516216E+18</v>
      </c>
      <c r="B5603">
        <v>1.0618727409516216E+18</v>
      </c>
      <c r="C5603" t="s">
        <v>21503</v>
      </c>
      <c r="D5603" s="1">
        <v>43416</v>
      </c>
      <c r="E5603" s="2">
        <v>0.36532407407407408</v>
      </c>
      <c r="F5603">
        <v>200</v>
      </c>
      <c r="G5603">
        <v>1889611729</v>
      </c>
      <c r="H5603" t="s">
        <v>354</v>
      </c>
      <c r="I5603" t="s">
        <v>355</v>
      </c>
      <c r="J5603" t="s">
        <v>265</v>
      </c>
      <c r="K5603" t="s">
        <v>21504</v>
      </c>
      <c r="L5603" t="s">
        <v>266</v>
      </c>
      <c r="M5603" t="s">
        <v>267</v>
      </c>
      <c r="N5603" t="s">
        <v>267</v>
      </c>
      <c r="O5603" t="s">
        <v>21505</v>
      </c>
      <c r="P5603">
        <v>0</v>
      </c>
      <c r="Q5603">
        <v>20</v>
      </c>
      <c r="R5603">
        <v>15</v>
      </c>
      <c r="S5603" t="s">
        <v>269</v>
      </c>
      <c r="T5603" t="s">
        <v>267</v>
      </c>
      <c r="U5603" t="s">
        <v>21506</v>
      </c>
      <c r="V5603" t="b">
        <v>0</v>
      </c>
      <c r="W5603" t="s">
        <v>265</v>
      </c>
      <c r="X5603">
        <v>1</v>
      </c>
      <c r="Y5603" t="s">
        <v>21507</v>
      </c>
      <c r="Z5603" t="s">
        <v>265</v>
      </c>
      <c r="AA5603" t="s">
        <v>265</v>
      </c>
      <c r="AB5603" t="s">
        <v>265</v>
      </c>
      <c r="AC5603" t="s">
        <v>265</v>
      </c>
      <c r="AD5603" t="s">
        <v>265</v>
      </c>
      <c r="AE5603" t="s">
        <v>265</v>
      </c>
      <c r="AF5603" t="s">
        <v>267</v>
      </c>
      <c r="AG5603" t="s">
        <v>265</v>
      </c>
      <c r="AH5603" t="s">
        <v>265</v>
      </c>
      <c r="AI5603" t="s">
        <v>265</v>
      </c>
      <c r="AJ5603" t="s">
        <v>265</v>
      </c>
      <c r="AL5603" t="str">
        <f>IF(Sudan_News12[[#This Row],[relevancy_classification_english]]="Relevant","مناسب",IF(Sudan_News12[[#This Row],[relevancy_classification_english]]="Relevant","عَرَضِيّ",""))</f>
        <v/>
      </c>
      <c r="AN5603" t="str">
        <f>IF(Sudan_News12[[#This Row],[sentiment_analysis_english]]="Negative","سلبي",IF(Sudan_News12[[#This Row],[sentiment_analysis_english]]="Neutral","حيادي",IF(Sudan_News12[[#This Row],[sentiment_analysis_english]]="Positive","إيجابي","")))</f>
        <v/>
      </c>
      <c r="AO5603" t="e">
        <f>INDEX(TextClassificationList[],MATCH(Sudan_News12[[#This Row],[text_classification_arabic]],TextClassificationList[text_classification_arabic],0),1)</f>
        <v>#N/A</v>
      </c>
      <c r="AQ5603" t="e">
        <f>INDEX(TextClassificationList[],MATCH(Sudan_News12[[#This Row],[text_classification_arabic2]],TextClassificationList[text_classification_arabic],0),1)</f>
        <v>#N/A</v>
      </c>
      <c r="AS5603" t="e">
        <f>INDEX(TextClassificationList[],MATCH(Sudan_News12[[#This Row],[text_classification_arabic3]],TextClassificationList[text_classification_arabic],0),1)</f>
        <v>#N/A</v>
      </c>
      <c r="AU5603" t="e">
        <f>INDEX(TextClassificationList[],MATCH(Sudan_News12[[#This Row],[text_classification_arabic4]],TextClassificationList[text_classification_arabic],0),1)</f>
        <v>#N/A</v>
      </c>
      <c r="AW5603" t="e">
        <f>INDEX(TextClassificationList[],MATCH(Sudan_News12[[#This Row],[text_classification_arabic5]],TextClassificationList[text_classification_arabic],0),1)</f>
        <v>#N/A</v>
      </c>
    </row>
    <row r="5604" spans="1:49" x14ac:dyDescent="0.2">
      <c r="A5604">
        <v>1.0617346614691471E+18</v>
      </c>
      <c r="B5604">
        <v>1.0616983865318851E+18</v>
      </c>
      <c r="C5604" t="s">
        <v>21508</v>
      </c>
      <c r="D5604" s="1">
        <v>43415</v>
      </c>
      <c r="E5604" s="2">
        <v>0.98430555555555554</v>
      </c>
      <c r="F5604">
        <v>200</v>
      </c>
      <c r="G5604">
        <v>1889611729</v>
      </c>
      <c r="H5604" t="s">
        <v>354</v>
      </c>
      <c r="I5604" t="s">
        <v>355</v>
      </c>
      <c r="J5604" t="s">
        <v>265</v>
      </c>
      <c r="K5604" t="s">
        <v>21509</v>
      </c>
      <c r="L5604" t="s">
        <v>266</v>
      </c>
      <c r="M5604" t="s">
        <v>267</v>
      </c>
      <c r="N5604" t="s">
        <v>267</v>
      </c>
      <c r="O5604" t="s">
        <v>267</v>
      </c>
      <c r="P5604">
        <v>0</v>
      </c>
      <c r="Q5604">
        <v>0</v>
      </c>
      <c r="R5604">
        <v>0</v>
      </c>
      <c r="S5604" t="s">
        <v>267</v>
      </c>
      <c r="T5604" t="s">
        <v>267</v>
      </c>
      <c r="U5604" t="s">
        <v>21510</v>
      </c>
      <c r="V5604" t="b">
        <v>0</v>
      </c>
      <c r="W5604" t="s">
        <v>265</v>
      </c>
      <c r="X5604">
        <v>0</v>
      </c>
      <c r="Y5604" t="s">
        <v>265</v>
      </c>
      <c r="Z5604" t="s">
        <v>265</v>
      </c>
      <c r="AA5604" t="s">
        <v>265</v>
      </c>
      <c r="AB5604" t="s">
        <v>265</v>
      </c>
      <c r="AC5604" t="s">
        <v>265</v>
      </c>
      <c r="AD5604" t="s">
        <v>265</v>
      </c>
      <c r="AE5604" t="s">
        <v>265</v>
      </c>
      <c r="AF5604" t="s">
        <v>19588</v>
      </c>
      <c r="AG5604" t="s">
        <v>265</v>
      </c>
      <c r="AH5604" t="s">
        <v>265</v>
      </c>
      <c r="AI5604" t="s">
        <v>265</v>
      </c>
      <c r="AJ5604" t="s">
        <v>265</v>
      </c>
      <c r="AL5604" t="str">
        <f>IF(Sudan_News12[[#This Row],[relevancy_classification_english]]="Relevant","مناسب",IF(Sudan_News12[[#This Row],[relevancy_classification_english]]="Relevant","عَرَضِيّ",""))</f>
        <v/>
      </c>
      <c r="AN5604" t="str">
        <f>IF(Sudan_News12[[#This Row],[sentiment_analysis_english]]="Negative","سلبي",IF(Sudan_News12[[#This Row],[sentiment_analysis_english]]="Neutral","حيادي",IF(Sudan_News12[[#This Row],[sentiment_analysis_english]]="Positive","إيجابي","")))</f>
        <v/>
      </c>
      <c r="AO5604" t="e">
        <f>INDEX(TextClassificationList[],MATCH(Sudan_News12[[#This Row],[text_classification_arabic]],TextClassificationList[text_classification_arabic],0),1)</f>
        <v>#N/A</v>
      </c>
      <c r="AQ5604" t="e">
        <f>INDEX(TextClassificationList[],MATCH(Sudan_News12[[#This Row],[text_classification_arabic2]],TextClassificationList[text_classification_arabic],0),1)</f>
        <v>#N/A</v>
      </c>
      <c r="AS5604" t="e">
        <f>INDEX(TextClassificationList[],MATCH(Sudan_News12[[#This Row],[text_classification_arabic3]],TextClassificationList[text_classification_arabic],0),1)</f>
        <v>#N/A</v>
      </c>
      <c r="AU5604" t="e">
        <f>INDEX(TextClassificationList[],MATCH(Sudan_News12[[#This Row],[text_classification_arabic4]],TextClassificationList[text_classification_arabic],0),1)</f>
        <v>#N/A</v>
      </c>
      <c r="AW5604" t="e">
        <f>INDEX(TextClassificationList[],MATCH(Sudan_News12[[#This Row],[text_classification_arabic5]],TextClassificationList[text_classification_arabic],0),1)</f>
        <v>#N/A</v>
      </c>
    </row>
    <row r="5605" spans="1:49" x14ac:dyDescent="0.2">
      <c r="A5605">
        <v>1.0616413612067717E+18</v>
      </c>
      <c r="B5605">
        <v>1.0616413612067717E+18</v>
      </c>
      <c r="C5605" t="s">
        <v>21511</v>
      </c>
      <c r="D5605" s="1">
        <v>43415</v>
      </c>
      <c r="E5605" s="2">
        <v>0.72684027777777782</v>
      </c>
      <c r="F5605">
        <v>200</v>
      </c>
      <c r="G5605">
        <v>1889611729</v>
      </c>
      <c r="H5605" t="s">
        <v>354</v>
      </c>
      <c r="I5605" t="s">
        <v>355</v>
      </c>
      <c r="J5605" t="s">
        <v>265</v>
      </c>
      <c r="K5605" t="s">
        <v>21512</v>
      </c>
      <c r="L5605" t="s">
        <v>266</v>
      </c>
      <c r="M5605" t="s">
        <v>267</v>
      </c>
      <c r="N5605" t="s">
        <v>267</v>
      </c>
      <c r="O5605" t="s">
        <v>21513</v>
      </c>
      <c r="P5605">
        <v>0</v>
      </c>
      <c r="Q5605">
        <v>4</v>
      </c>
      <c r="R5605">
        <v>3</v>
      </c>
      <c r="S5605" t="s">
        <v>269</v>
      </c>
      <c r="T5605" t="s">
        <v>267</v>
      </c>
      <c r="U5605" t="s">
        <v>21514</v>
      </c>
      <c r="V5605" t="b">
        <v>0</v>
      </c>
      <c r="W5605" t="s">
        <v>265</v>
      </c>
      <c r="X5605">
        <v>1</v>
      </c>
      <c r="Y5605" t="s">
        <v>21515</v>
      </c>
      <c r="Z5605" t="s">
        <v>265</v>
      </c>
      <c r="AA5605" t="s">
        <v>265</v>
      </c>
      <c r="AB5605" t="s">
        <v>265</v>
      </c>
      <c r="AC5605" t="s">
        <v>265</v>
      </c>
      <c r="AD5605" t="s">
        <v>265</v>
      </c>
      <c r="AE5605" t="s">
        <v>265</v>
      </c>
      <c r="AF5605" t="s">
        <v>267</v>
      </c>
      <c r="AG5605" t="s">
        <v>265</v>
      </c>
      <c r="AH5605" t="s">
        <v>265</v>
      </c>
      <c r="AI5605" t="s">
        <v>265</v>
      </c>
      <c r="AJ5605" t="s">
        <v>265</v>
      </c>
      <c r="AL5605" t="str">
        <f>IF(Sudan_News12[[#This Row],[relevancy_classification_english]]="Relevant","مناسب",IF(Sudan_News12[[#This Row],[relevancy_classification_english]]="Relevant","عَرَضِيّ",""))</f>
        <v/>
      </c>
      <c r="AN5605" t="str">
        <f>IF(Sudan_News12[[#This Row],[sentiment_analysis_english]]="Negative","سلبي",IF(Sudan_News12[[#This Row],[sentiment_analysis_english]]="Neutral","حيادي",IF(Sudan_News12[[#This Row],[sentiment_analysis_english]]="Positive","إيجابي","")))</f>
        <v/>
      </c>
      <c r="AO5605" t="e">
        <f>INDEX(TextClassificationList[],MATCH(Sudan_News12[[#This Row],[text_classification_arabic]],TextClassificationList[text_classification_arabic],0),1)</f>
        <v>#N/A</v>
      </c>
      <c r="AQ5605" t="e">
        <f>INDEX(TextClassificationList[],MATCH(Sudan_News12[[#This Row],[text_classification_arabic2]],TextClassificationList[text_classification_arabic],0),1)</f>
        <v>#N/A</v>
      </c>
      <c r="AS5605" t="e">
        <f>INDEX(TextClassificationList[],MATCH(Sudan_News12[[#This Row],[text_classification_arabic3]],TextClassificationList[text_classification_arabic],0),1)</f>
        <v>#N/A</v>
      </c>
      <c r="AU5605" t="e">
        <f>INDEX(TextClassificationList[],MATCH(Sudan_News12[[#This Row],[text_classification_arabic4]],TextClassificationList[text_classification_arabic],0),1)</f>
        <v>#N/A</v>
      </c>
      <c r="AW5605" t="e">
        <f>INDEX(TextClassificationList[],MATCH(Sudan_News12[[#This Row],[text_classification_arabic5]],TextClassificationList[text_classification_arabic],0),1)</f>
        <v>#N/A</v>
      </c>
    </row>
    <row r="5606" spans="1:49" x14ac:dyDescent="0.2">
      <c r="A5606">
        <v>1.061533756039852E+18</v>
      </c>
      <c r="B5606">
        <v>1.061533756039852E+18</v>
      </c>
      <c r="C5606" t="s">
        <v>21516</v>
      </c>
      <c r="D5606" s="1">
        <v>43415</v>
      </c>
      <c r="E5606" s="2">
        <v>0.4299074074074074</v>
      </c>
      <c r="F5606">
        <v>200</v>
      </c>
      <c r="G5606">
        <v>1889611729</v>
      </c>
      <c r="H5606" t="s">
        <v>354</v>
      </c>
      <c r="I5606" t="s">
        <v>355</v>
      </c>
      <c r="J5606" t="s">
        <v>265</v>
      </c>
      <c r="K5606" t="s">
        <v>21517</v>
      </c>
      <c r="L5606" t="s">
        <v>266</v>
      </c>
      <c r="M5606" t="s">
        <v>267</v>
      </c>
      <c r="N5606" t="s">
        <v>267</v>
      </c>
      <c r="O5606" t="s">
        <v>267</v>
      </c>
      <c r="P5606">
        <v>1</v>
      </c>
      <c r="Q5606">
        <v>0</v>
      </c>
      <c r="R5606">
        <v>0</v>
      </c>
      <c r="S5606" t="s">
        <v>267</v>
      </c>
      <c r="T5606" t="s">
        <v>267</v>
      </c>
      <c r="U5606" t="s">
        <v>21518</v>
      </c>
      <c r="V5606" t="b">
        <v>0</v>
      </c>
      <c r="W5606" t="s">
        <v>21519</v>
      </c>
      <c r="X5606">
        <v>0</v>
      </c>
      <c r="Y5606" t="s">
        <v>265</v>
      </c>
      <c r="Z5606" t="s">
        <v>265</v>
      </c>
      <c r="AA5606" t="s">
        <v>265</v>
      </c>
      <c r="AB5606" t="s">
        <v>265</v>
      </c>
      <c r="AC5606" t="s">
        <v>265</v>
      </c>
      <c r="AD5606" t="s">
        <v>265</v>
      </c>
      <c r="AE5606" t="s">
        <v>265</v>
      </c>
      <c r="AF5606" t="s">
        <v>267</v>
      </c>
      <c r="AG5606" t="s">
        <v>265</v>
      </c>
      <c r="AH5606" t="s">
        <v>265</v>
      </c>
      <c r="AI5606" t="s">
        <v>265</v>
      </c>
      <c r="AJ5606" t="s">
        <v>265</v>
      </c>
      <c r="AL5606" t="str">
        <f>IF(Sudan_News12[[#This Row],[relevancy_classification_english]]="Relevant","مناسب",IF(Sudan_News12[[#This Row],[relevancy_classification_english]]="Relevant","عَرَضِيّ",""))</f>
        <v/>
      </c>
      <c r="AN5606" t="str">
        <f>IF(Sudan_News12[[#This Row],[sentiment_analysis_english]]="Negative","سلبي",IF(Sudan_News12[[#This Row],[sentiment_analysis_english]]="Neutral","حيادي",IF(Sudan_News12[[#This Row],[sentiment_analysis_english]]="Positive","إيجابي","")))</f>
        <v/>
      </c>
      <c r="AO5606" t="e">
        <f>INDEX(TextClassificationList[],MATCH(Sudan_News12[[#This Row],[text_classification_arabic]],TextClassificationList[text_classification_arabic],0),1)</f>
        <v>#N/A</v>
      </c>
      <c r="AQ5606" t="e">
        <f>INDEX(TextClassificationList[],MATCH(Sudan_News12[[#This Row],[text_classification_arabic2]],TextClassificationList[text_classification_arabic],0),1)</f>
        <v>#N/A</v>
      </c>
      <c r="AS5606" t="e">
        <f>INDEX(TextClassificationList[],MATCH(Sudan_News12[[#This Row],[text_classification_arabic3]],TextClassificationList[text_classification_arabic],0),1)</f>
        <v>#N/A</v>
      </c>
      <c r="AU5606" t="e">
        <f>INDEX(TextClassificationList[],MATCH(Sudan_News12[[#This Row],[text_classification_arabic4]],TextClassificationList[text_classification_arabic],0),1)</f>
        <v>#N/A</v>
      </c>
      <c r="AW5606" t="e">
        <f>INDEX(TextClassificationList[],MATCH(Sudan_News12[[#This Row],[text_classification_arabic5]],TextClassificationList[text_classification_arabic],0),1)</f>
        <v>#N/A</v>
      </c>
    </row>
    <row r="5607" spans="1:49" x14ac:dyDescent="0.2">
      <c r="A5607">
        <v>1.0613815064536433E+18</v>
      </c>
      <c r="B5607">
        <v>1.0609583063894262E+18</v>
      </c>
      <c r="C5607" t="s">
        <v>21520</v>
      </c>
      <c r="D5607" s="1">
        <v>43415</v>
      </c>
      <c r="E5607" s="2">
        <v>9.780092592592592E-3</v>
      </c>
      <c r="F5607">
        <v>200</v>
      </c>
      <c r="G5607">
        <v>1889611729</v>
      </c>
      <c r="H5607" t="s">
        <v>354</v>
      </c>
      <c r="I5607" t="s">
        <v>355</v>
      </c>
      <c r="J5607" t="s">
        <v>265</v>
      </c>
      <c r="K5607" t="s">
        <v>21521</v>
      </c>
      <c r="L5607" t="s">
        <v>276</v>
      </c>
      <c r="M5607" t="s">
        <v>267</v>
      </c>
      <c r="N5607" t="s">
        <v>267</v>
      </c>
      <c r="O5607" t="s">
        <v>267</v>
      </c>
      <c r="P5607">
        <v>0</v>
      </c>
      <c r="Q5607">
        <v>0</v>
      </c>
      <c r="R5607">
        <v>1</v>
      </c>
      <c r="S5607" t="s">
        <v>267</v>
      </c>
      <c r="T5607" t="s">
        <v>267</v>
      </c>
      <c r="U5607" t="s">
        <v>21522</v>
      </c>
      <c r="V5607" t="b">
        <v>0</v>
      </c>
      <c r="W5607" t="s">
        <v>265</v>
      </c>
      <c r="X5607">
        <v>0</v>
      </c>
      <c r="Y5607" t="s">
        <v>265</v>
      </c>
      <c r="Z5607" t="s">
        <v>265</v>
      </c>
      <c r="AA5607" t="s">
        <v>265</v>
      </c>
      <c r="AB5607" t="s">
        <v>265</v>
      </c>
      <c r="AC5607" t="s">
        <v>265</v>
      </c>
      <c r="AD5607" t="s">
        <v>265</v>
      </c>
      <c r="AE5607" t="s">
        <v>265</v>
      </c>
      <c r="AF5607" t="s">
        <v>21523</v>
      </c>
      <c r="AG5607" t="s">
        <v>265</v>
      </c>
      <c r="AH5607" t="s">
        <v>265</v>
      </c>
      <c r="AI5607" t="s">
        <v>265</v>
      </c>
      <c r="AJ5607" t="s">
        <v>265</v>
      </c>
      <c r="AL5607" t="str">
        <f>IF(Sudan_News12[[#This Row],[relevancy_classification_english]]="Relevant","مناسب",IF(Sudan_News12[[#This Row],[relevancy_classification_english]]="Relevant","عَرَضِيّ",""))</f>
        <v/>
      </c>
      <c r="AN5607" t="str">
        <f>IF(Sudan_News12[[#This Row],[sentiment_analysis_english]]="Negative","سلبي",IF(Sudan_News12[[#This Row],[sentiment_analysis_english]]="Neutral","حيادي",IF(Sudan_News12[[#This Row],[sentiment_analysis_english]]="Positive","إيجابي","")))</f>
        <v/>
      </c>
      <c r="AO5607" t="e">
        <f>INDEX(TextClassificationList[],MATCH(Sudan_News12[[#This Row],[text_classification_arabic]],TextClassificationList[text_classification_arabic],0),1)</f>
        <v>#N/A</v>
      </c>
      <c r="AQ5607" t="e">
        <f>INDEX(TextClassificationList[],MATCH(Sudan_News12[[#This Row],[text_classification_arabic2]],TextClassificationList[text_classification_arabic],0),1)</f>
        <v>#N/A</v>
      </c>
      <c r="AS5607" t="e">
        <f>INDEX(TextClassificationList[],MATCH(Sudan_News12[[#This Row],[text_classification_arabic3]],TextClassificationList[text_classification_arabic],0),1)</f>
        <v>#N/A</v>
      </c>
      <c r="AU5607" t="e">
        <f>INDEX(TextClassificationList[],MATCH(Sudan_News12[[#This Row],[text_classification_arabic4]],TextClassificationList[text_classification_arabic],0),1)</f>
        <v>#N/A</v>
      </c>
      <c r="AW5607" t="e">
        <f>INDEX(TextClassificationList[],MATCH(Sudan_News12[[#This Row],[text_classification_arabic5]],TextClassificationList[text_classification_arabic],0),1)</f>
        <v>#N/A</v>
      </c>
    </row>
    <row r="5608" spans="1:49" x14ac:dyDescent="0.2">
      <c r="A5608">
        <v>1.0613778733895188E+18</v>
      </c>
      <c r="B5608">
        <v>1.0613360717269197E+18</v>
      </c>
      <c r="C5608" t="s">
        <v>21524</v>
      </c>
      <c r="D5608" s="1">
        <v>43414</v>
      </c>
      <c r="E5608" s="2">
        <v>0.99975694444444441</v>
      </c>
      <c r="F5608">
        <v>200</v>
      </c>
      <c r="G5608">
        <v>1889611729</v>
      </c>
      <c r="H5608" t="s">
        <v>354</v>
      </c>
      <c r="I5608" t="s">
        <v>355</v>
      </c>
      <c r="J5608" t="s">
        <v>265</v>
      </c>
      <c r="K5608" t="s">
        <v>21525</v>
      </c>
      <c r="L5608" t="s">
        <v>266</v>
      </c>
      <c r="M5608" t="s">
        <v>267</v>
      </c>
      <c r="N5608" t="s">
        <v>267</v>
      </c>
      <c r="O5608" t="s">
        <v>267</v>
      </c>
      <c r="P5608">
        <v>0</v>
      </c>
      <c r="Q5608">
        <v>0</v>
      </c>
      <c r="R5608">
        <v>0</v>
      </c>
      <c r="S5608" t="s">
        <v>267</v>
      </c>
      <c r="T5608" t="s">
        <v>267</v>
      </c>
      <c r="U5608" t="s">
        <v>21526</v>
      </c>
      <c r="V5608" t="b">
        <v>0</v>
      </c>
      <c r="W5608" t="s">
        <v>265</v>
      </c>
      <c r="X5608">
        <v>0</v>
      </c>
      <c r="Y5608" t="s">
        <v>265</v>
      </c>
      <c r="Z5608" t="s">
        <v>265</v>
      </c>
      <c r="AA5608" t="s">
        <v>265</v>
      </c>
      <c r="AB5608" t="s">
        <v>265</v>
      </c>
      <c r="AC5608" t="s">
        <v>265</v>
      </c>
      <c r="AD5608" t="s">
        <v>265</v>
      </c>
      <c r="AE5608" t="s">
        <v>265</v>
      </c>
      <c r="AF5608" t="s">
        <v>21527</v>
      </c>
      <c r="AG5608" t="s">
        <v>265</v>
      </c>
      <c r="AH5608" t="s">
        <v>265</v>
      </c>
      <c r="AI5608" t="s">
        <v>265</v>
      </c>
      <c r="AJ5608" t="s">
        <v>265</v>
      </c>
      <c r="AL5608" t="str">
        <f>IF(Sudan_News12[[#This Row],[relevancy_classification_english]]="Relevant","مناسب",IF(Sudan_News12[[#This Row],[relevancy_classification_english]]="Relevant","عَرَضِيّ",""))</f>
        <v/>
      </c>
      <c r="AN5608" t="str">
        <f>IF(Sudan_News12[[#This Row],[sentiment_analysis_english]]="Negative","سلبي",IF(Sudan_News12[[#This Row],[sentiment_analysis_english]]="Neutral","حيادي",IF(Sudan_News12[[#This Row],[sentiment_analysis_english]]="Positive","إيجابي","")))</f>
        <v/>
      </c>
      <c r="AO5608" t="e">
        <f>INDEX(TextClassificationList[],MATCH(Sudan_News12[[#This Row],[text_classification_arabic]],TextClassificationList[text_classification_arabic],0),1)</f>
        <v>#N/A</v>
      </c>
      <c r="AQ5608" t="e">
        <f>INDEX(TextClassificationList[],MATCH(Sudan_News12[[#This Row],[text_classification_arabic2]],TextClassificationList[text_classification_arabic],0),1)</f>
        <v>#N/A</v>
      </c>
      <c r="AS5608" t="e">
        <f>INDEX(TextClassificationList[],MATCH(Sudan_News12[[#This Row],[text_classification_arabic3]],TextClassificationList[text_classification_arabic],0),1)</f>
        <v>#N/A</v>
      </c>
      <c r="AU5608" t="e">
        <f>INDEX(TextClassificationList[],MATCH(Sudan_News12[[#This Row],[text_classification_arabic4]],TextClassificationList[text_classification_arabic],0),1)</f>
        <v>#N/A</v>
      </c>
      <c r="AW5608" t="e">
        <f>INDEX(TextClassificationList[],MATCH(Sudan_News12[[#This Row],[text_classification_arabic5]],TextClassificationList[text_classification_arabic],0),1)</f>
        <v>#N/A</v>
      </c>
    </row>
    <row r="5609" spans="1:49" x14ac:dyDescent="0.2">
      <c r="A5609">
        <v>1.0613769901907272E+18</v>
      </c>
      <c r="B5609">
        <v>1.0613769901907272E+18</v>
      </c>
      <c r="C5609" t="s">
        <v>21528</v>
      </c>
      <c r="D5609" s="1">
        <v>43414</v>
      </c>
      <c r="E5609" s="2">
        <v>0.99731481481481477</v>
      </c>
      <c r="F5609">
        <v>200</v>
      </c>
      <c r="G5609">
        <v>1889611729</v>
      </c>
      <c r="H5609" t="s">
        <v>354</v>
      </c>
      <c r="I5609" t="s">
        <v>355</v>
      </c>
      <c r="J5609" t="s">
        <v>265</v>
      </c>
      <c r="K5609" t="s">
        <v>21529</v>
      </c>
      <c r="L5609" t="s">
        <v>266</v>
      </c>
      <c r="M5609" t="s">
        <v>267</v>
      </c>
      <c r="N5609" t="s">
        <v>267</v>
      </c>
      <c r="O5609" t="s">
        <v>267</v>
      </c>
      <c r="P5609">
        <v>0</v>
      </c>
      <c r="Q5609">
        <v>0</v>
      </c>
      <c r="R5609">
        <v>0</v>
      </c>
      <c r="S5609" t="s">
        <v>267</v>
      </c>
      <c r="T5609" t="s">
        <v>267</v>
      </c>
      <c r="U5609" t="s">
        <v>21530</v>
      </c>
      <c r="V5609" t="b">
        <v>0</v>
      </c>
      <c r="W5609" t="s">
        <v>21531</v>
      </c>
      <c r="X5609">
        <v>0</v>
      </c>
      <c r="Y5609" t="s">
        <v>265</v>
      </c>
      <c r="Z5609" t="s">
        <v>265</v>
      </c>
      <c r="AA5609" t="s">
        <v>265</v>
      </c>
      <c r="AB5609" t="s">
        <v>265</v>
      </c>
      <c r="AC5609" t="s">
        <v>265</v>
      </c>
      <c r="AD5609" t="s">
        <v>265</v>
      </c>
      <c r="AE5609" t="s">
        <v>265</v>
      </c>
      <c r="AF5609" t="s">
        <v>267</v>
      </c>
      <c r="AG5609" t="s">
        <v>265</v>
      </c>
      <c r="AH5609" t="s">
        <v>265</v>
      </c>
      <c r="AI5609" t="s">
        <v>265</v>
      </c>
      <c r="AJ5609" t="s">
        <v>265</v>
      </c>
      <c r="AL5609" t="str">
        <f>IF(Sudan_News12[[#This Row],[relevancy_classification_english]]="Relevant","مناسب",IF(Sudan_News12[[#This Row],[relevancy_classification_english]]="Relevant","عَرَضِيّ",""))</f>
        <v/>
      </c>
      <c r="AN5609" t="str">
        <f>IF(Sudan_News12[[#This Row],[sentiment_analysis_english]]="Negative","سلبي",IF(Sudan_News12[[#This Row],[sentiment_analysis_english]]="Neutral","حيادي",IF(Sudan_News12[[#This Row],[sentiment_analysis_english]]="Positive","إيجابي","")))</f>
        <v/>
      </c>
      <c r="AO5609" t="e">
        <f>INDEX(TextClassificationList[],MATCH(Sudan_News12[[#This Row],[text_classification_arabic]],TextClassificationList[text_classification_arabic],0),1)</f>
        <v>#N/A</v>
      </c>
      <c r="AQ5609" t="e">
        <f>INDEX(TextClassificationList[],MATCH(Sudan_News12[[#This Row],[text_classification_arabic2]],TextClassificationList[text_classification_arabic],0),1)</f>
        <v>#N/A</v>
      </c>
      <c r="AS5609" t="e">
        <f>INDEX(TextClassificationList[],MATCH(Sudan_News12[[#This Row],[text_classification_arabic3]],TextClassificationList[text_classification_arabic],0),1)</f>
        <v>#N/A</v>
      </c>
      <c r="AU5609" t="e">
        <f>INDEX(TextClassificationList[],MATCH(Sudan_News12[[#This Row],[text_classification_arabic4]],TextClassificationList[text_classification_arabic],0),1)</f>
        <v>#N/A</v>
      </c>
      <c r="AW5609" t="e">
        <f>INDEX(TextClassificationList[],MATCH(Sudan_News12[[#This Row],[text_classification_arabic5]],TextClassificationList[text_classification_arabic],0),1)</f>
        <v>#N/A</v>
      </c>
    </row>
    <row r="5610" spans="1:49" x14ac:dyDescent="0.2">
      <c r="A5610">
        <v>1.0613767048606024E+18</v>
      </c>
      <c r="B5610">
        <v>1.0613767048606024E+18</v>
      </c>
      <c r="C5610" t="s">
        <v>21532</v>
      </c>
      <c r="D5610" s="1">
        <v>43414</v>
      </c>
      <c r="E5610" s="2">
        <v>0.99652777777777779</v>
      </c>
      <c r="F5610">
        <v>200</v>
      </c>
      <c r="G5610">
        <v>1889611729</v>
      </c>
      <c r="H5610" t="s">
        <v>354</v>
      </c>
      <c r="I5610" t="s">
        <v>355</v>
      </c>
      <c r="J5610" t="s">
        <v>265</v>
      </c>
      <c r="K5610" t="s">
        <v>21533</v>
      </c>
      <c r="L5610" t="s">
        <v>266</v>
      </c>
      <c r="M5610" t="s">
        <v>267</v>
      </c>
      <c r="N5610" t="s">
        <v>267</v>
      </c>
      <c r="O5610" t="s">
        <v>267</v>
      </c>
      <c r="P5610">
        <v>0</v>
      </c>
      <c r="Q5610">
        <v>0</v>
      </c>
      <c r="R5610">
        <v>0</v>
      </c>
      <c r="S5610" t="s">
        <v>267</v>
      </c>
      <c r="T5610" t="s">
        <v>267</v>
      </c>
      <c r="U5610" t="s">
        <v>21534</v>
      </c>
      <c r="V5610" t="b">
        <v>0</v>
      </c>
      <c r="W5610" t="s">
        <v>21535</v>
      </c>
      <c r="X5610">
        <v>0</v>
      </c>
      <c r="Y5610" t="s">
        <v>265</v>
      </c>
      <c r="Z5610" t="s">
        <v>265</v>
      </c>
      <c r="AA5610" t="s">
        <v>265</v>
      </c>
      <c r="AB5610" t="s">
        <v>265</v>
      </c>
      <c r="AC5610" t="s">
        <v>265</v>
      </c>
      <c r="AD5610" t="s">
        <v>265</v>
      </c>
      <c r="AE5610" t="s">
        <v>265</v>
      </c>
      <c r="AF5610" t="s">
        <v>267</v>
      </c>
      <c r="AG5610" t="s">
        <v>265</v>
      </c>
      <c r="AH5610" t="s">
        <v>265</v>
      </c>
      <c r="AI5610" t="s">
        <v>265</v>
      </c>
      <c r="AJ5610" t="s">
        <v>265</v>
      </c>
      <c r="AL5610" t="str">
        <f>IF(Sudan_News12[[#This Row],[relevancy_classification_english]]="Relevant","مناسب",IF(Sudan_News12[[#This Row],[relevancy_classification_english]]="Relevant","عَرَضِيّ",""))</f>
        <v/>
      </c>
      <c r="AN5610" t="str">
        <f>IF(Sudan_News12[[#This Row],[sentiment_analysis_english]]="Negative","سلبي",IF(Sudan_News12[[#This Row],[sentiment_analysis_english]]="Neutral","حيادي",IF(Sudan_News12[[#This Row],[sentiment_analysis_english]]="Positive","إيجابي","")))</f>
        <v/>
      </c>
      <c r="AO5610" t="e">
        <f>INDEX(TextClassificationList[],MATCH(Sudan_News12[[#This Row],[text_classification_arabic]],TextClassificationList[text_classification_arabic],0),1)</f>
        <v>#N/A</v>
      </c>
      <c r="AQ5610" t="e">
        <f>INDEX(TextClassificationList[],MATCH(Sudan_News12[[#This Row],[text_classification_arabic2]],TextClassificationList[text_classification_arabic],0),1)</f>
        <v>#N/A</v>
      </c>
      <c r="AS5610" t="e">
        <f>INDEX(TextClassificationList[],MATCH(Sudan_News12[[#This Row],[text_classification_arabic3]],TextClassificationList[text_classification_arabic],0),1)</f>
        <v>#N/A</v>
      </c>
      <c r="AU5610" t="e">
        <f>INDEX(TextClassificationList[],MATCH(Sudan_News12[[#This Row],[text_classification_arabic4]],TextClassificationList[text_classification_arabic],0),1)</f>
        <v>#N/A</v>
      </c>
      <c r="AW5610" t="e">
        <f>INDEX(TextClassificationList[],MATCH(Sudan_News12[[#This Row],[text_classification_arabic5]],TextClassificationList[text_classification_arabic],0),1)</f>
        <v>#N/A</v>
      </c>
    </row>
    <row r="5611" spans="1:49" x14ac:dyDescent="0.2">
      <c r="A5611">
        <v>1.0612604043100979E+18</v>
      </c>
      <c r="B5611">
        <v>1.0612476586968924E+18</v>
      </c>
      <c r="C5611" t="s">
        <v>21536</v>
      </c>
      <c r="D5611" s="1">
        <v>43414</v>
      </c>
      <c r="E5611" s="2">
        <v>0.67560185185185184</v>
      </c>
      <c r="F5611">
        <v>200</v>
      </c>
      <c r="G5611">
        <v>1889611729</v>
      </c>
      <c r="H5611" t="s">
        <v>354</v>
      </c>
      <c r="I5611" t="s">
        <v>355</v>
      </c>
      <c r="J5611" t="s">
        <v>265</v>
      </c>
      <c r="K5611" t="s">
        <v>21537</v>
      </c>
      <c r="L5611" t="s">
        <v>275</v>
      </c>
      <c r="M5611" t="s">
        <v>267</v>
      </c>
      <c r="N5611" t="s">
        <v>267</v>
      </c>
      <c r="O5611" t="s">
        <v>267</v>
      </c>
      <c r="P5611">
        <v>0</v>
      </c>
      <c r="Q5611">
        <v>0</v>
      </c>
      <c r="R5611">
        <v>0</v>
      </c>
      <c r="S5611" t="s">
        <v>267</v>
      </c>
      <c r="T5611" t="s">
        <v>267</v>
      </c>
      <c r="U5611" t="s">
        <v>21538</v>
      </c>
      <c r="V5611" t="b">
        <v>0</v>
      </c>
      <c r="W5611" t="s">
        <v>265</v>
      </c>
      <c r="X5611">
        <v>0</v>
      </c>
      <c r="Y5611" t="s">
        <v>265</v>
      </c>
      <c r="Z5611" t="s">
        <v>265</v>
      </c>
      <c r="AA5611" t="s">
        <v>265</v>
      </c>
      <c r="AB5611" t="s">
        <v>265</v>
      </c>
      <c r="AC5611" t="s">
        <v>265</v>
      </c>
      <c r="AD5611" t="s">
        <v>265</v>
      </c>
      <c r="AE5611" t="s">
        <v>265</v>
      </c>
      <c r="AF5611" t="s">
        <v>267</v>
      </c>
      <c r="AG5611" t="s">
        <v>265</v>
      </c>
      <c r="AH5611" t="s">
        <v>265</v>
      </c>
      <c r="AI5611" t="s">
        <v>265</v>
      </c>
      <c r="AJ5611" t="s">
        <v>265</v>
      </c>
      <c r="AL5611" t="str">
        <f>IF(Sudan_News12[[#This Row],[relevancy_classification_english]]="Relevant","مناسب",IF(Sudan_News12[[#This Row],[relevancy_classification_english]]="Relevant","عَرَضِيّ",""))</f>
        <v/>
      </c>
      <c r="AN5611" t="str">
        <f>IF(Sudan_News12[[#This Row],[sentiment_analysis_english]]="Negative","سلبي",IF(Sudan_News12[[#This Row],[sentiment_analysis_english]]="Neutral","حيادي",IF(Sudan_News12[[#This Row],[sentiment_analysis_english]]="Positive","إيجابي","")))</f>
        <v/>
      </c>
      <c r="AO5611" t="e">
        <f>INDEX(TextClassificationList[],MATCH(Sudan_News12[[#This Row],[text_classification_arabic]],TextClassificationList[text_classification_arabic],0),1)</f>
        <v>#N/A</v>
      </c>
      <c r="AQ5611" t="e">
        <f>INDEX(TextClassificationList[],MATCH(Sudan_News12[[#This Row],[text_classification_arabic2]],TextClassificationList[text_classification_arabic],0),1)</f>
        <v>#N/A</v>
      </c>
      <c r="AS5611" t="e">
        <f>INDEX(TextClassificationList[],MATCH(Sudan_News12[[#This Row],[text_classification_arabic3]],TextClassificationList[text_classification_arabic],0),1)</f>
        <v>#N/A</v>
      </c>
      <c r="AU5611" t="e">
        <f>INDEX(TextClassificationList[],MATCH(Sudan_News12[[#This Row],[text_classification_arabic4]],TextClassificationList[text_classification_arabic],0),1)</f>
        <v>#N/A</v>
      </c>
      <c r="AW5611" t="e">
        <f>INDEX(TextClassificationList[],MATCH(Sudan_News12[[#This Row],[text_classification_arabic5]],TextClassificationList[text_classification_arabic],0),1)</f>
        <v>#N/A</v>
      </c>
    </row>
    <row r="5612" spans="1:49" x14ac:dyDescent="0.2">
      <c r="A5612">
        <v>1.0612587024083108E+18</v>
      </c>
      <c r="B5612">
        <v>1.0612587024083108E+18</v>
      </c>
      <c r="C5612" t="s">
        <v>21539</v>
      </c>
      <c r="D5612" s="1">
        <v>43414</v>
      </c>
      <c r="E5612" s="2">
        <v>0.67090277777777774</v>
      </c>
      <c r="F5612">
        <v>200</v>
      </c>
      <c r="G5612">
        <v>1889611729</v>
      </c>
      <c r="H5612" t="s">
        <v>354</v>
      </c>
      <c r="I5612" t="s">
        <v>355</v>
      </c>
      <c r="J5612" t="s">
        <v>265</v>
      </c>
      <c r="K5612" t="s">
        <v>21540</v>
      </c>
      <c r="L5612" t="s">
        <v>266</v>
      </c>
      <c r="M5612" t="s">
        <v>267</v>
      </c>
      <c r="N5612" t="s">
        <v>267</v>
      </c>
      <c r="O5612" t="s">
        <v>267</v>
      </c>
      <c r="P5612">
        <v>1</v>
      </c>
      <c r="Q5612">
        <v>0</v>
      </c>
      <c r="R5612">
        <v>0</v>
      </c>
      <c r="S5612" t="s">
        <v>269</v>
      </c>
      <c r="T5612" t="s">
        <v>267</v>
      </c>
      <c r="U5612" t="s">
        <v>21541</v>
      </c>
      <c r="V5612" t="b">
        <v>0</v>
      </c>
      <c r="W5612" t="s">
        <v>265</v>
      </c>
      <c r="X5612">
        <v>0</v>
      </c>
      <c r="Y5612" t="s">
        <v>265</v>
      </c>
      <c r="Z5612" t="s">
        <v>265</v>
      </c>
      <c r="AA5612" t="s">
        <v>265</v>
      </c>
      <c r="AB5612" t="s">
        <v>265</v>
      </c>
      <c r="AC5612" t="s">
        <v>265</v>
      </c>
      <c r="AD5612" t="s">
        <v>265</v>
      </c>
      <c r="AE5612" t="s">
        <v>265</v>
      </c>
      <c r="AF5612" t="s">
        <v>267</v>
      </c>
      <c r="AG5612" t="s">
        <v>265</v>
      </c>
      <c r="AH5612" t="s">
        <v>265</v>
      </c>
      <c r="AI5612" t="s">
        <v>265</v>
      </c>
      <c r="AJ5612" t="s">
        <v>265</v>
      </c>
      <c r="AL5612" t="str">
        <f>IF(Sudan_News12[[#This Row],[relevancy_classification_english]]="Relevant","مناسب",IF(Sudan_News12[[#This Row],[relevancy_classification_english]]="Relevant","عَرَضِيّ",""))</f>
        <v/>
      </c>
      <c r="AN5612" t="str">
        <f>IF(Sudan_News12[[#This Row],[sentiment_analysis_english]]="Negative","سلبي",IF(Sudan_News12[[#This Row],[sentiment_analysis_english]]="Neutral","حيادي",IF(Sudan_News12[[#This Row],[sentiment_analysis_english]]="Positive","إيجابي","")))</f>
        <v/>
      </c>
      <c r="AO5612" t="e">
        <f>INDEX(TextClassificationList[],MATCH(Sudan_News12[[#This Row],[text_classification_arabic]],TextClassificationList[text_classification_arabic],0),1)</f>
        <v>#N/A</v>
      </c>
      <c r="AQ5612" t="e">
        <f>INDEX(TextClassificationList[],MATCH(Sudan_News12[[#This Row],[text_classification_arabic2]],TextClassificationList[text_classification_arabic],0),1)</f>
        <v>#N/A</v>
      </c>
      <c r="AS5612" t="e">
        <f>INDEX(TextClassificationList[],MATCH(Sudan_News12[[#This Row],[text_classification_arabic3]],TextClassificationList[text_classification_arabic],0),1)</f>
        <v>#N/A</v>
      </c>
      <c r="AU5612" t="e">
        <f>INDEX(TextClassificationList[],MATCH(Sudan_News12[[#This Row],[text_classification_arabic4]],TextClassificationList[text_classification_arabic],0),1)</f>
        <v>#N/A</v>
      </c>
      <c r="AW5612" t="e">
        <f>INDEX(TextClassificationList[],MATCH(Sudan_News12[[#This Row],[text_classification_arabic5]],TextClassificationList[text_classification_arabic],0),1)</f>
        <v>#N/A</v>
      </c>
    </row>
    <row r="5613" spans="1:49" x14ac:dyDescent="0.2">
      <c r="A5613">
        <v>1.0612476586968924E+18</v>
      </c>
      <c r="B5613">
        <v>1.0612476586968924E+18</v>
      </c>
      <c r="C5613" t="s">
        <v>21542</v>
      </c>
      <c r="D5613" s="1">
        <v>43414</v>
      </c>
      <c r="E5613" s="2">
        <v>0.64042824074074078</v>
      </c>
      <c r="F5613">
        <v>200</v>
      </c>
      <c r="G5613">
        <v>1889611729</v>
      </c>
      <c r="H5613" t="s">
        <v>354</v>
      </c>
      <c r="I5613" t="s">
        <v>355</v>
      </c>
      <c r="J5613" t="s">
        <v>265</v>
      </c>
      <c r="K5613" t="s">
        <v>21543</v>
      </c>
      <c r="L5613" t="s">
        <v>266</v>
      </c>
      <c r="M5613" t="s">
        <v>267</v>
      </c>
      <c r="N5613" t="s">
        <v>267</v>
      </c>
      <c r="O5613" t="s">
        <v>21544</v>
      </c>
      <c r="P5613">
        <v>2</v>
      </c>
      <c r="Q5613">
        <v>10</v>
      </c>
      <c r="R5613">
        <v>13</v>
      </c>
      <c r="S5613" t="s">
        <v>269</v>
      </c>
      <c r="T5613" t="s">
        <v>267</v>
      </c>
      <c r="U5613" t="s">
        <v>21545</v>
      </c>
      <c r="V5613" t="b">
        <v>0</v>
      </c>
      <c r="W5613" t="s">
        <v>265</v>
      </c>
      <c r="X5613">
        <v>1</v>
      </c>
      <c r="Y5613" t="s">
        <v>21546</v>
      </c>
      <c r="Z5613" t="s">
        <v>265</v>
      </c>
      <c r="AA5613" t="s">
        <v>265</v>
      </c>
      <c r="AB5613" t="s">
        <v>265</v>
      </c>
      <c r="AC5613" t="s">
        <v>265</v>
      </c>
      <c r="AD5613" t="s">
        <v>265</v>
      </c>
      <c r="AE5613" t="s">
        <v>265</v>
      </c>
      <c r="AF5613" t="s">
        <v>267</v>
      </c>
      <c r="AG5613" t="s">
        <v>265</v>
      </c>
      <c r="AH5613" t="s">
        <v>265</v>
      </c>
      <c r="AI5613" t="s">
        <v>265</v>
      </c>
      <c r="AJ5613" t="s">
        <v>265</v>
      </c>
      <c r="AL5613" t="str">
        <f>IF(Sudan_News12[[#This Row],[relevancy_classification_english]]="Relevant","مناسب",IF(Sudan_News12[[#This Row],[relevancy_classification_english]]="Relevant","عَرَضِيّ",""))</f>
        <v/>
      </c>
      <c r="AN5613" t="str">
        <f>IF(Sudan_News12[[#This Row],[sentiment_analysis_english]]="Negative","سلبي",IF(Sudan_News12[[#This Row],[sentiment_analysis_english]]="Neutral","حيادي",IF(Sudan_News12[[#This Row],[sentiment_analysis_english]]="Positive","إيجابي","")))</f>
        <v/>
      </c>
      <c r="AO5613" t="e">
        <f>INDEX(TextClassificationList[],MATCH(Sudan_News12[[#This Row],[text_classification_arabic]],TextClassificationList[text_classification_arabic],0),1)</f>
        <v>#N/A</v>
      </c>
      <c r="AQ5613" t="e">
        <f>INDEX(TextClassificationList[],MATCH(Sudan_News12[[#This Row],[text_classification_arabic2]],TextClassificationList[text_classification_arabic],0),1)</f>
        <v>#N/A</v>
      </c>
      <c r="AS5613" t="e">
        <f>INDEX(TextClassificationList[],MATCH(Sudan_News12[[#This Row],[text_classification_arabic3]],TextClassificationList[text_classification_arabic],0),1)</f>
        <v>#N/A</v>
      </c>
      <c r="AU5613" t="e">
        <f>INDEX(TextClassificationList[],MATCH(Sudan_News12[[#This Row],[text_classification_arabic4]],TextClassificationList[text_classification_arabic],0),1)</f>
        <v>#N/A</v>
      </c>
      <c r="AW5613" t="e">
        <f>INDEX(TextClassificationList[],MATCH(Sudan_News12[[#This Row],[text_classification_arabic5]],TextClassificationList[text_classification_arabic],0),1)</f>
        <v>#N/A</v>
      </c>
    </row>
    <row r="5614" spans="1:49" x14ac:dyDescent="0.2">
      <c r="A5614">
        <v>1.0611790734881341E+18</v>
      </c>
      <c r="B5614">
        <v>1.0611790734881341E+18</v>
      </c>
      <c r="C5614" t="s">
        <v>21547</v>
      </c>
      <c r="D5614" s="1">
        <v>43414</v>
      </c>
      <c r="E5614" s="2">
        <v>0.45116898148148149</v>
      </c>
      <c r="F5614">
        <v>200</v>
      </c>
      <c r="G5614">
        <v>1889611729</v>
      </c>
      <c r="H5614" t="s">
        <v>354</v>
      </c>
      <c r="I5614" t="s">
        <v>355</v>
      </c>
      <c r="J5614" t="s">
        <v>265</v>
      </c>
      <c r="K5614" t="s">
        <v>21548</v>
      </c>
      <c r="L5614" t="s">
        <v>266</v>
      </c>
      <c r="M5614" t="s">
        <v>21549</v>
      </c>
      <c r="N5614" t="s">
        <v>267</v>
      </c>
      <c r="O5614" t="s">
        <v>267</v>
      </c>
      <c r="P5614">
        <v>0</v>
      </c>
      <c r="Q5614">
        <v>8</v>
      </c>
      <c r="R5614">
        <v>5</v>
      </c>
      <c r="S5614" t="s">
        <v>267</v>
      </c>
      <c r="T5614" t="s">
        <v>267</v>
      </c>
      <c r="U5614" t="s">
        <v>21550</v>
      </c>
      <c r="V5614" t="b">
        <v>0</v>
      </c>
      <c r="W5614" t="s">
        <v>21551</v>
      </c>
      <c r="X5614">
        <v>0</v>
      </c>
      <c r="Y5614" t="s">
        <v>265</v>
      </c>
      <c r="Z5614" t="s">
        <v>265</v>
      </c>
      <c r="AA5614" t="s">
        <v>265</v>
      </c>
      <c r="AB5614" t="s">
        <v>265</v>
      </c>
      <c r="AC5614" t="s">
        <v>265</v>
      </c>
      <c r="AD5614" t="s">
        <v>265</v>
      </c>
      <c r="AE5614" t="s">
        <v>265</v>
      </c>
      <c r="AF5614" t="s">
        <v>267</v>
      </c>
      <c r="AG5614" t="s">
        <v>265</v>
      </c>
      <c r="AH5614" t="s">
        <v>265</v>
      </c>
      <c r="AI5614" t="s">
        <v>265</v>
      </c>
      <c r="AJ5614" t="s">
        <v>265</v>
      </c>
      <c r="AL5614" t="str">
        <f>IF(Sudan_News12[[#This Row],[relevancy_classification_english]]="Relevant","مناسب",IF(Sudan_News12[[#This Row],[relevancy_classification_english]]="Relevant","عَرَضِيّ",""))</f>
        <v/>
      </c>
      <c r="AN5614" t="str">
        <f>IF(Sudan_News12[[#This Row],[sentiment_analysis_english]]="Negative","سلبي",IF(Sudan_News12[[#This Row],[sentiment_analysis_english]]="Neutral","حيادي",IF(Sudan_News12[[#This Row],[sentiment_analysis_english]]="Positive","إيجابي","")))</f>
        <v/>
      </c>
      <c r="AO5614" t="e">
        <f>INDEX(TextClassificationList[],MATCH(Sudan_News12[[#This Row],[text_classification_arabic]],TextClassificationList[text_classification_arabic],0),1)</f>
        <v>#N/A</v>
      </c>
      <c r="AQ5614" t="e">
        <f>INDEX(TextClassificationList[],MATCH(Sudan_News12[[#This Row],[text_classification_arabic2]],TextClassificationList[text_classification_arabic],0),1)</f>
        <v>#N/A</v>
      </c>
      <c r="AS5614" t="e">
        <f>INDEX(TextClassificationList[],MATCH(Sudan_News12[[#This Row],[text_classification_arabic3]],TextClassificationList[text_classification_arabic],0),1)</f>
        <v>#N/A</v>
      </c>
      <c r="AU5614" t="e">
        <f>INDEX(TextClassificationList[],MATCH(Sudan_News12[[#This Row],[text_classification_arabic4]],TextClassificationList[text_classification_arabic],0),1)</f>
        <v>#N/A</v>
      </c>
      <c r="AW5614" t="e">
        <f>INDEX(TextClassificationList[],MATCH(Sudan_News12[[#This Row],[text_classification_arabic5]],TextClassificationList[text_classification_arabic],0),1)</f>
        <v>#N/A</v>
      </c>
    </row>
    <row r="5615" spans="1:49" x14ac:dyDescent="0.2">
      <c r="A5615">
        <v>1.061171564966826E+18</v>
      </c>
      <c r="B5615">
        <v>1.0611708825409577E+18</v>
      </c>
      <c r="C5615" t="s">
        <v>21552</v>
      </c>
      <c r="D5615" s="1">
        <v>43414</v>
      </c>
      <c r="E5615" s="2">
        <v>0.4304513888888889</v>
      </c>
      <c r="F5615">
        <v>200</v>
      </c>
      <c r="G5615">
        <v>1889611729</v>
      </c>
      <c r="H5615" t="s">
        <v>354</v>
      </c>
      <c r="I5615" t="s">
        <v>355</v>
      </c>
      <c r="J5615" t="s">
        <v>265</v>
      </c>
      <c r="K5615" t="s">
        <v>21553</v>
      </c>
      <c r="L5615" t="s">
        <v>266</v>
      </c>
      <c r="M5615" t="s">
        <v>267</v>
      </c>
      <c r="N5615" t="s">
        <v>267</v>
      </c>
      <c r="O5615" t="s">
        <v>267</v>
      </c>
      <c r="P5615">
        <v>0</v>
      </c>
      <c r="Q5615">
        <v>2</v>
      </c>
      <c r="R5615">
        <v>0</v>
      </c>
      <c r="S5615" t="s">
        <v>267</v>
      </c>
      <c r="T5615" t="s">
        <v>267</v>
      </c>
      <c r="U5615" t="s">
        <v>21554</v>
      </c>
      <c r="V5615" t="b">
        <v>0</v>
      </c>
      <c r="W5615" t="s">
        <v>265</v>
      </c>
      <c r="X5615">
        <v>0</v>
      </c>
      <c r="Y5615" t="s">
        <v>265</v>
      </c>
      <c r="Z5615" t="s">
        <v>265</v>
      </c>
      <c r="AA5615" t="s">
        <v>265</v>
      </c>
      <c r="AB5615" t="s">
        <v>265</v>
      </c>
      <c r="AC5615" t="s">
        <v>265</v>
      </c>
      <c r="AD5615" t="s">
        <v>265</v>
      </c>
      <c r="AE5615" t="s">
        <v>265</v>
      </c>
      <c r="AF5615" t="s">
        <v>267</v>
      </c>
      <c r="AG5615" t="s">
        <v>265</v>
      </c>
      <c r="AH5615" t="s">
        <v>265</v>
      </c>
      <c r="AI5615" t="s">
        <v>265</v>
      </c>
      <c r="AJ5615" t="s">
        <v>265</v>
      </c>
      <c r="AL5615" t="str">
        <f>IF(Sudan_News12[[#This Row],[relevancy_classification_english]]="Relevant","مناسب",IF(Sudan_News12[[#This Row],[relevancy_classification_english]]="Relevant","عَرَضِيّ",""))</f>
        <v/>
      </c>
      <c r="AN5615" t="str">
        <f>IF(Sudan_News12[[#This Row],[sentiment_analysis_english]]="Negative","سلبي",IF(Sudan_News12[[#This Row],[sentiment_analysis_english]]="Neutral","حيادي",IF(Sudan_News12[[#This Row],[sentiment_analysis_english]]="Positive","إيجابي","")))</f>
        <v/>
      </c>
      <c r="AO5615" t="e">
        <f>INDEX(TextClassificationList[],MATCH(Sudan_News12[[#This Row],[text_classification_arabic]],TextClassificationList[text_classification_arabic],0),1)</f>
        <v>#N/A</v>
      </c>
      <c r="AQ5615" t="e">
        <f>INDEX(TextClassificationList[],MATCH(Sudan_News12[[#This Row],[text_classification_arabic2]],TextClassificationList[text_classification_arabic],0),1)</f>
        <v>#N/A</v>
      </c>
      <c r="AS5615" t="e">
        <f>INDEX(TextClassificationList[],MATCH(Sudan_News12[[#This Row],[text_classification_arabic3]],TextClassificationList[text_classification_arabic],0),1)</f>
        <v>#N/A</v>
      </c>
      <c r="AU5615" t="e">
        <f>INDEX(TextClassificationList[],MATCH(Sudan_News12[[#This Row],[text_classification_arabic4]],TextClassificationList[text_classification_arabic],0),1)</f>
        <v>#N/A</v>
      </c>
      <c r="AW5615" t="e">
        <f>INDEX(TextClassificationList[],MATCH(Sudan_News12[[#This Row],[text_classification_arabic5]],TextClassificationList[text_classification_arabic],0),1)</f>
        <v>#N/A</v>
      </c>
    </row>
    <row r="5616" spans="1:49" x14ac:dyDescent="0.2">
      <c r="A5616">
        <v>1.0611710741115617E+18</v>
      </c>
      <c r="B5616">
        <v>1.0611708825409577E+18</v>
      </c>
      <c r="C5616" t="s">
        <v>21555</v>
      </c>
      <c r="D5616" s="1">
        <v>43414</v>
      </c>
      <c r="E5616" s="2">
        <v>0.42909722222222224</v>
      </c>
      <c r="F5616">
        <v>200</v>
      </c>
      <c r="G5616">
        <v>1889611729</v>
      </c>
      <c r="H5616" t="s">
        <v>354</v>
      </c>
      <c r="I5616" t="s">
        <v>355</v>
      </c>
      <c r="J5616" t="s">
        <v>265</v>
      </c>
      <c r="K5616" t="s">
        <v>21556</v>
      </c>
      <c r="L5616" t="s">
        <v>266</v>
      </c>
      <c r="M5616" t="s">
        <v>267</v>
      </c>
      <c r="N5616" t="s">
        <v>267</v>
      </c>
      <c r="O5616" t="s">
        <v>267</v>
      </c>
      <c r="P5616">
        <v>1</v>
      </c>
      <c r="Q5616">
        <v>2</v>
      </c>
      <c r="R5616">
        <v>0</v>
      </c>
      <c r="S5616" t="s">
        <v>267</v>
      </c>
      <c r="T5616" t="s">
        <v>267</v>
      </c>
      <c r="U5616" t="s">
        <v>21557</v>
      </c>
      <c r="V5616" t="b">
        <v>0</v>
      </c>
      <c r="W5616" t="s">
        <v>265</v>
      </c>
      <c r="X5616">
        <v>0</v>
      </c>
      <c r="Y5616" t="s">
        <v>265</v>
      </c>
      <c r="Z5616" t="s">
        <v>265</v>
      </c>
      <c r="AA5616" t="s">
        <v>265</v>
      </c>
      <c r="AB5616" t="s">
        <v>265</v>
      </c>
      <c r="AC5616" t="s">
        <v>265</v>
      </c>
      <c r="AD5616" t="s">
        <v>265</v>
      </c>
      <c r="AE5616" t="s">
        <v>265</v>
      </c>
      <c r="AF5616" t="s">
        <v>267</v>
      </c>
      <c r="AG5616" t="s">
        <v>265</v>
      </c>
      <c r="AH5616" t="s">
        <v>265</v>
      </c>
      <c r="AI5616" t="s">
        <v>265</v>
      </c>
      <c r="AJ5616" t="s">
        <v>265</v>
      </c>
      <c r="AL5616" t="str">
        <f>IF(Sudan_News12[[#This Row],[relevancy_classification_english]]="Relevant","مناسب",IF(Sudan_News12[[#This Row],[relevancy_classification_english]]="Relevant","عَرَضِيّ",""))</f>
        <v/>
      </c>
      <c r="AN5616" t="str">
        <f>IF(Sudan_News12[[#This Row],[sentiment_analysis_english]]="Negative","سلبي",IF(Sudan_News12[[#This Row],[sentiment_analysis_english]]="Neutral","حيادي",IF(Sudan_News12[[#This Row],[sentiment_analysis_english]]="Positive","إيجابي","")))</f>
        <v/>
      </c>
      <c r="AO5616" t="e">
        <f>INDEX(TextClassificationList[],MATCH(Sudan_News12[[#This Row],[text_classification_arabic]],TextClassificationList[text_classification_arabic],0),1)</f>
        <v>#N/A</v>
      </c>
      <c r="AQ5616" t="e">
        <f>INDEX(TextClassificationList[],MATCH(Sudan_News12[[#This Row],[text_classification_arabic2]],TextClassificationList[text_classification_arabic],0),1)</f>
        <v>#N/A</v>
      </c>
      <c r="AS5616" t="e">
        <f>INDEX(TextClassificationList[],MATCH(Sudan_News12[[#This Row],[text_classification_arabic3]],TextClassificationList[text_classification_arabic],0),1)</f>
        <v>#N/A</v>
      </c>
      <c r="AU5616" t="e">
        <f>INDEX(TextClassificationList[],MATCH(Sudan_News12[[#This Row],[text_classification_arabic4]],TextClassificationList[text_classification_arabic],0),1)</f>
        <v>#N/A</v>
      </c>
      <c r="AW5616" t="e">
        <f>INDEX(TextClassificationList[],MATCH(Sudan_News12[[#This Row],[text_classification_arabic5]],TextClassificationList[text_classification_arabic],0),1)</f>
        <v>#N/A</v>
      </c>
    </row>
    <row r="5617" spans="1:49" x14ac:dyDescent="0.2">
      <c r="A5617">
        <v>1.0611708825409577E+18</v>
      </c>
      <c r="B5617">
        <v>1.0611708825409577E+18</v>
      </c>
      <c r="C5617" t="s">
        <v>21558</v>
      </c>
      <c r="D5617" s="1">
        <v>43414</v>
      </c>
      <c r="E5617" s="2">
        <v>0.42856481481481479</v>
      </c>
      <c r="F5617">
        <v>200</v>
      </c>
      <c r="G5617">
        <v>1889611729</v>
      </c>
      <c r="H5617" t="s">
        <v>354</v>
      </c>
      <c r="I5617" t="s">
        <v>355</v>
      </c>
      <c r="J5617" t="s">
        <v>265</v>
      </c>
      <c r="K5617" t="s">
        <v>21559</v>
      </c>
      <c r="L5617" t="s">
        <v>266</v>
      </c>
      <c r="M5617" t="s">
        <v>267</v>
      </c>
      <c r="N5617" t="s">
        <v>267</v>
      </c>
      <c r="O5617" t="s">
        <v>267</v>
      </c>
      <c r="P5617">
        <v>1</v>
      </c>
      <c r="Q5617">
        <v>6</v>
      </c>
      <c r="R5617">
        <v>1</v>
      </c>
      <c r="S5617" t="s">
        <v>269</v>
      </c>
      <c r="T5617" t="s">
        <v>267</v>
      </c>
      <c r="U5617" t="s">
        <v>21560</v>
      </c>
      <c r="V5617" t="b">
        <v>0</v>
      </c>
      <c r="W5617" t="s">
        <v>265</v>
      </c>
      <c r="X5617">
        <v>0</v>
      </c>
      <c r="Y5617" t="s">
        <v>265</v>
      </c>
      <c r="Z5617" t="s">
        <v>265</v>
      </c>
      <c r="AA5617" t="s">
        <v>265</v>
      </c>
      <c r="AB5617" t="s">
        <v>265</v>
      </c>
      <c r="AC5617" t="s">
        <v>265</v>
      </c>
      <c r="AD5617" t="s">
        <v>265</v>
      </c>
      <c r="AE5617" t="s">
        <v>265</v>
      </c>
      <c r="AF5617" t="s">
        <v>267</v>
      </c>
      <c r="AG5617" t="s">
        <v>265</v>
      </c>
      <c r="AH5617" t="s">
        <v>265</v>
      </c>
      <c r="AI5617" t="s">
        <v>265</v>
      </c>
      <c r="AJ5617" t="s">
        <v>265</v>
      </c>
      <c r="AL5617" t="str">
        <f>IF(Sudan_News12[[#This Row],[relevancy_classification_english]]="Relevant","مناسب",IF(Sudan_News12[[#This Row],[relevancy_classification_english]]="Relevant","عَرَضِيّ",""))</f>
        <v/>
      </c>
      <c r="AN5617" t="str">
        <f>IF(Sudan_News12[[#This Row],[sentiment_analysis_english]]="Negative","سلبي",IF(Sudan_News12[[#This Row],[sentiment_analysis_english]]="Neutral","حيادي",IF(Sudan_News12[[#This Row],[sentiment_analysis_english]]="Positive","إيجابي","")))</f>
        <v/>
      </c>
      <c r="AO5617" t="e">
        <f>INDEX(TextClassificationList[],MATCH(Sudan_News12[[#This Row],[text_classification_arabic]],TextClassificationList[text_classification_arabic],0),1)</f>
        <v>#N/A</v>
      </c>
      <c r="AQ5617" t="e">
        <f>INDEX(TextClassificationList[],MATCH(Sudan_News12[[#This Row],[text_classification_arabic2]],TextClassificationList[text_classification_arabic],0),1)</f>
        <v>#N/A</v>
      </c>
      <c r="AS5617" t="e">
        <f>INDEX(TextClassificationList[],MATCH(Sudan_News12[[#This Row],[text_classification_arabic3]],TextClassificationList[text_classification_arabic],0),1)</f>
        <v>#N/A</v>
      </c>
      <c r="AU5617" t="e">
        <f>INDEX(TextClassificationList[],MATCH(Sudan_News12[[#This Row],[text_classification_arabic4]],TextClassificationList[text_classification_arabic],0),1)</f>
        <v>#N/A</v>
      </c>
      <c r="AW5617" t="e">
        <f>INDEX(TextClassificationList[],MATCH(Sudan_News12[[#This Row],[text_classification_arabic5]],TextClassificationList[text_classification_arabic],0),1)</f>
        <v>#N/A</v>
      </c>
    </row>
    <row r="5618" spans="1:49" x14ac:dyDescent="0.2">
      <c r="A5618">
        <v>1.0611679320703427E+18</v>
      </c>
      <c r="B5618">
        <v>1.0611679320703427E+18</v>
      </c>
      <c r="C5618" t="s">
        <v>21561</v>
      </c>
      <c r="D5618" s="1">
        <v>43414</v>
      </c>
      <c r="E5618" s="2">
        <v>0.42042824074074076</v>
      </c>
      <c r="F5618">
        <v>200</v>
      </c>
      <c r="G5618">
        <v>1889611729</v>
      </c>
      <c r="H5618" t="s">
        <v>354</v>
      </c>
      <c r="I5618" t="s">
        <v>355</v>
      </c>
      <c r="J5618" t="s">
        <v>265</v>
      </c>
      <c r="K5618" t="s">
        <v>21562</v>
      </c>
      <c r="L5618" t="s">
        <v>266</v>
      </c>
      <c r="M5618" t="s">
        <v>267</v>
      </c>
      <c r="N5618" t="s">
        <v>267</v>
      </c>
      <c r="O5618" t="s">
        <v>267</v>
      </c>
      <c r="P5618">
        <v>1</v>
      </c>
      <c r="Q5618">
        <v>0</v>
      </c>
      <c r="R5618">
        <v>1</v>
      </c>
      <c r="S5618" t="s">
        <v>267</v>
      </c>
      <c r="T5618" t="s">
        <v>267</v>
      </c>
      <c r="U5618" t="s">
        <v>21563</v>
      </c>
      <c r="V5618" t="b">
        <v>0</v>
      </c>
      <c r="W5618" t="s">
        <v>21564</v>
      </c>
      <c r="X5618">
        <v>0</v>
      </c>
      <c r="Y5618" t="s">
        <v>265</v>
      </c>
      <c r="Z5618" t="s">
        <v>265</v>
      </c>
      <c r="AA5618" t="s">
        <v>265</v>
      </c>
      <c r="AB5618" t="s">
        <v>265</v>
      </c>
      <c r="AC5618" t="s">
        <v>265</v>
      </c>
      <c r="AD5618" t="s">
        <v>265</v>
      </c>
      <c r="AE5618" t="s">
        <v>265</v>
      </c>
      <c r="AF5618" t="s">
        <v>267</v>
      </c>
      <c r="AG5618" t="s">
        <v>265</v>
      </c>
      <c r="AH5618" t="s">
        <v>265</v>
      </c>
      <c r="AI5618" t="s">
        <v>265</v>
      </c>
      <c r="AJ5618" t="s">
        <v>265</v>
      </c>
      <c r="AL5618" t="str">
        <f>IF(Sudan_News12[[#This Row],[relevancy_classification_english]]="Relevant","مناسب",IF(Sudan_News12[[#This Row],[relevancy_classification_english]]="Relevant","عَرَضِيّ",""))</f>
        <v/>
      </c>
      <c r="AN5618" t="str">
        <f>IF(Sudan_News12[[#This Row],[sentiment_analysis_english]]="Negative","سلبي",IF(Sudan_News12[[#This Row],[sentiment_analysis_english]]="Neutral","حيادي",IF(Sudan_News12[[#This Row],[sentiment_analysis_english]]="Positive","إيجابي","")))</f>
        <v/>
      </c>
      <c r="AO5618" t="e">
        <f>INDEX(TextClassificationList[],MATCH(Sudan_News12[[#This Row],[text_classification_arabic]],TextClassificationList[text_classification_arabic],0),1)</f>
        <v>#N/A</v>
      </c>
      <c r="AQ5618" t="e">
        <f>INDEX(TextClassificationList[],MATCH(Sudan_News12[[#This Row],[text_classification_arabic2]],TextClassificationList[text_classification_arabic],0),1)</f>
        <v>#N/A</v>
      </c>
      <c r="AS5618" t="e">
        <f>INDEX(TextClassificationList[],MATCH(Sudan_News12[[#This Row],[text_classification_arabic3]],TextClassificationList[text_classification_arabic],0),1)</f>
        <v>#N/A</v>
      </c>
      <c r="AU5618" t="e">
        <f>INDEX(TextClassificationList[],MATCH(Sudan_News12[[#This Row],[text_classification_arabic4]],TextClassificationList[text_classification_arabic],0),1)</f>
        <v>#N/A</v>
      </c>
      <c r="AW5618" t="e">
        <f>INDEX(TextClassificationList[],MATCH(Sudan_News12[[#This Row],[text_classification_arabic5]],TextClassificationList[text_classification_arabic],0),1)</f>
        <v>#N/A</v>
      </c>
    </row>
    <row r="5619" spans="1:49" x14ac:dyDescent="0.2">
      <c r="A5619">
        <v>1.0611429269049631E+18</v>
      </c>
      <c r="B5619">
        <v>1.0611286750626243E+18</v>
      </c>
      <c r="C5619" t="s">
        <v>21565</v>
      </c>
      <c r="D5619" s="1">
        <v>43414</v>
      </c>
      <c r="E5619" s="2">
        <v>0.35142361111111109</v>
      </c>
      <c r="F5619">
        <v>200</v>
      </c>
      <c r="G5619">
        <v>1889611729</v>
      </c>
      <c r="H5619" t="s">
        <v>354</v>
      </c>
      <c r="I5619" t="s">
        <v>355</v>
      </c>
      <c r="J5619" t="s">
        <v>265</v>
      </c>
      <c r="K5619" t="s">
        <v>21566</v>
      </c>
      <c r="L5619" t="s">
        <v>266</v>
      </c>
      <c r="M5619" t="s">
        <v>267</v>
      </c>
      <c r="N5619" t="s">
        <v>267</v>
      </c>
      <c r="O5619" t="s">
        <v>267</v>
      </c>
      <c r="P5619">
        <v>0</v>
      </c>
      <c r="Q5619">
        <v>0</v>
      </c>
      <c r="R5619">
        <v>1</v>
      </c>
      <c r="S5619" t="s">
        <v>267</v>
      </c>
      <c r="T5619" t="s">
        <v>267</v>
      </c>
      <c r="U5619" t="s">
        <v>21567</v>
      </c>
      <c r="V5619" t="b">
        <v>0</v>
      </c>
      <c r="W5619" t="s">
        <v>265</v>
      </c>
      <c r="X5619">
        <v>0</v>
      </c>
      <c r="Y5619" t="s">
        <v>265</v>
      </c>
      <c r="Z5619" t="s">
        <v>265</v>
      </c>
      <c r="AA5619" t="s">
        <v>265</v>
      </c>
      <c r="AB5619" t="s">
        <v>265</v>
      </c>
      <c r="AC5619" t="s">
        <v>265</v>
      </c>
      <c r="AD5619" t="s">
        <v>265</v>
      </c>
      <c r="AE5619" t="s">
        <v>265</v>
      </c>
      <c r="AF5619" t="s">
        <v>21336</v>
      </c>
      <c r="AG5619" t="s">
        <v>265</v>
      </c>
      <c r="AH5619" t="s">
        <v>265</v>
      </c>
      <c r="AI5619" t="s">
        <v>265</v>
      </c>
      <c r="AJ5619" t="s">
        <v>265</v>
      </c>
      <c r="AL5619" t="str">
        <f>IF(Sudan_News12[[#This Row],[relevancy_classification_english]]="Relevant","مناسب",IF(Sudan_News12[[#This Row],[relevancy_classification_english]]="Relevant","عَرَضِيّ",""))</f>
        <v/>
      </c>
      <c r="AN5619" t="str">
        <f>IF(Sudan_News12[[#This Row],[sentiment_analysis_english]]="Negative","سلبي",IF(Sudan_News12[[#This Row],[sentiment_analysis_english]]="Neutral","حيادي",IF(Sudan_News12[[#This Row],[sentiment_analysis_english]]="Positive","إيجابي","")))</f>
        <v/>
      </c>
      <c r="AO5619" t="e">
        <f>INDEX(TextClassificationList[],MATCH(Sudan_News12[[#This Row],[text_classification_arabic]],TextClassificationList[text_classification_arabic],0),1)</f>
        <v>#N/A</v>
      </c>
      <c r="AQ5619" t="e">
        <f>INDEX(TextClassificationList[],MATCH(Sudan_News12[[#This Row],[text_classification_arabic2]],TextClassificationList[text_classification_arabic],0),1)</f>
        <v>#N/A</v>
      </c>
      <c r="AS5619" t="e">
        <f>INDEX(TextClassificationList[],MATCH(Sudan_News12[[#This Row],[text_classification_arabic3]],TextClassificationList[text_classification_arabic],0),1)</f>
        <v>#N/A</v>
      </c>
      <c r="AU5619" t="e">
        <f>INDEX(TextClassificationList[],MATCH(Sudan_News12[[#This Row],[text_classification_arabic4]],TextClassificationList[text_classification_arabic],0),1)</f>
        <v>#N/A</v>
      </c>
      <c r="AW5619" t="e">
        <f>INDEX(TextClassificationList[],MATCH(Sudan_News12[[#This Row],[text_classification_arabic5]],TextClassificationList[text_classification_arabic],0),1)</f>
        <v>#N/A</v>
      </c>
    </row>
    <row r="5620" spans="1:49" x14ac:dyDescent="0.2">
      <c r="A5620">
        <v>1.0611427741442703E+18</v>
      </c>
      <c r="B5620">
        <v>1.0611286750626243E+18</v>
      </c>
      <c r="C5620" t="s">
        <v>21568</v>
      </c>
      <c r="D5620" s="1">
        <v>43414</v>
      </c>
      <c r="E5620" s="2">
        <v>0.35100694444444447</v>
      </c>
      <c r="F5620">
        <v>200</v>
      </c>
      <c r="G5620">
        <v>1889611729</v>
      </c>
      <c r="H5620" t="s">
        <v>354</v>
      </c>
      <c r="I5620" t="s">
        <v>355</v>
      </c>
      <c r="J5620" t="s">
        <v>265</v>
      </c>
      <c r="K5620" t="s">
        <v>21569</v>
      </c>
      <c r="L5620" t="s">
        <v>266</v>
      </c>
      <c r="M5620" t="s">
        <v>267</v>
      </c>
      <c r="N5620" t="s">
        <v>267</v>
      </c>
      <c r="O5620" t="s">
        <v>267</v>
      </c>
      <c r="P5620">
        <v>0</v>
      </c>
      <c r="Q5620">
        <v>0</v>
      </c>
      <c r="R5620">
        <v>0</v>
      </c>
      <c r="S5620" t="s">
        <v>267</v>
      </c>
      <c r="T5620" t="s">
        <v>267</v>
      </c>
      <c r="U5620" t="s">
        <v>21570</v>
      </c>
      <c r="V5620" t="b">
        <v>0</v>
      </c>
      <c r="W5620" t="s">
        <v>265</v>
      </c>
      <c r="X5620">
        <v>0</v>
      </c>
      <c r="Y5620" t="s">
        <v>265</v>
      </c>
      <c r="Z5620" t="s">
        <v>265</v>
      </c>
      <c r="AA5620" t="s">
        <v>265</v>
      </c>
      <c r="AB5620" t="s">
        <v>265</v>
      </c>
      <c r="AC5620" t="s">
        <v>265</v>
      </c>
      <c r="AD5620" t="s">
        <v>265</v>
      </c>
      <c r="AE5620" t="s">
        <v>265</v>
      </c>
      <c r="AF5620" t="s">
        <v>21336</v>
      </c>
      <c r="AG5620" t="s">
        <v>265</v>
      </c>
      <c r="AH5620" t="s">
        <v>265</v>
      </c>
      <c r="AI5620" t="s">
        <v>265</v>
      </c>
      <c r="AJ5620" t="s">
        <v>265</v>
      </c>
      <c r="AL5620" t="str">
        <f>IF(Sudan_News12[[#This Row],[relevancy_classification_english]]="Relevant","مناسب",IF(Sudan_News12[[#This Row],[relevancy_classification_english]]="Relevant","عَرَضِيّ",""))</f>
        <v/>
      </c>
      <c r="AN5620" t="str">
        <f>IF(Sudan_News12[[#This Row],[sentiment_analysis_english]]="Negative","سلبي",IF(Sudan_News12[[#This Row],[sentiment_analysis_english]]="Neutral","حيادي",IF(Sudan_News12[[#This Row],[sentiment_analysis_english]]="Positive","إيجابي","")))</f>
        <v/>
      </c>
      <c r="AO5620" t="e">
        <f>INDEX(TextClassificationList[],MATCH(Sudan_News12[[#This Row],[text_classification_arabic]],TextClassificationList[text_classification_arabic],0),1)</f>
        <v>#N/A</v>
      </c>
      <c r="AQ5620" t="e">
        <f>INDEX(TextClassificationList[],MATCH(Sudan_News12[[#This Row],[text_classification_arabic2]],TextClassificationList[text_classification_arabic],0),1)</f>
        <v>#N/A</v>
      </c>
      <c r="AS5620" t="e">
        <f>INDEX(TextClassificationList[],MATCH(Sudan_News12[[#This Row],[text_classification_arabic3]],TextClassificationList[text_classification_arabic],0),1)</f>
        <v>#N/A</v>
      </c>
      <c r="AU5620" t="e">
        <f>INDEX(TextClassificationList[],MATCH(Sudan_News12[[#This Row],[text_classification_arabic4]],TextClassificationList[text_classification_arabic],0),1)</f>
        <v>#N/A</v>
      </c>
      <c r="AW5620" t="e">
        <f>INDEX(TextClassificationList[],MATCH(Sudan_News12[[#This Row],[text_classification_arabic5]],TextClassificationList[text_classification_arabic],0),1)</f>
        <v>#N/A</v>
      </c>
    </row>
    <row r="5621" spans="1:49" x14ac:dyDescent="0.2">
      <c r="A5621">
        <v>1.0611426378293371E+18</v>
      </c>
      <c r="B5621">
        <v>1.0611286750626243E+18</v>
      </c>
      <c r="C5621" t="s">
        <v>21571</v>
      </c>
      <c r="D5621" s="1">
        <v>43414</v>
      </c>
      <c r="E5621" s="2">
        <v>0.35062500000000002</v>
      </c>
      <c r="F5621">
        <v>200</v>
      </c>
      <c r="G5621">
        <v>1889611729</v>
      </c>
      <c r="H5621" t="s">
        <v>354</v>
      </c>
      <c r="I5621" t="s">
        <v>355</v>
      </c>
      <c r="J5621" t="s">
        <v>265</v>
      </c>
      <c r="K5621" t="s">
        <v>21572</v>
      </c>
      <c r="L5621" t="s">
        <v>266</v>
      </c>
      <c r="M5621" t="s">
        <v>267</v>
      </c>
      <c r="N5621" t="s">
        <v>267</v>
      </c>
      <c r="O5621" t="s">
        <v>267</v>
      </c>
      <c r="P5621">
        <v>1</v>
      </c>
      <c r="Q5621">
        <v>0</v>
      </c>
      <c r="R5621">
        <v>0</v>
      </c>
      <c r="S5621" t="s">
        <v>267</v>
      </c>
      <c r="T5621" t="s">
        <v>267</v>
      </c>
      <c r="U5621" t="s">
        <v>21573</v>
      </c>
      <c r="V5621" t="b">
        <v>0</v>
      </c>
      <c r="W5621" t="s">
        <v>265</v>
      </c>
      <c r="X5621">
        <v>0</v>
      </c>
      <c r="Y5621" t="s">
        <v>265</v>
      </c>
      <c r="Z5621" t="s">
        <v>265</v>
      </c>
      <c r="AA5621" t="s">
        <v>265</v>
      </c>
      <c r="AB5621" t="s">
        <v>265</v>
      </c>
      <c r="AC5621" t="s">
        <v>265</v>
      </c>
      <c r="AD5621" t="s">
        <v>265</v>
      </c>
      <c r="AE5621" t="s">
        <v>265</v>
      </c>
      <c r="AF5621" t="s">
        <v>21574</v>
      </c>
      <c r="AG5621" t="s">
        <v>265</v>
      </c>
      <c r="AH5621" t="s">
        <v>265</v>
      </c>
      <c r="AI5621" t="s">
        <v>265</v>
      </c>
      <c r="AJ5621" t="s">
        <v>265</v>
      </c>
      <c r="AL5621" t="str">
        <f>IF(Sudan_News12[[#This Row],[relevancy_classification_english]]="Relevant","مناسب",IF(Sudan_News12[[#This Row],[relevancy_classification_english]]="Relevant","عَرَضِيّ",""))</f>
        <v/>
      </c>
      <c r="AN5621" t="str">
        <f>IF(Sudan_News12[[#This Row],[sentiment_analysis_english]]="Negative","سلبي",IF(Sudan_News12[[#This Row],[sentiment_analysis_english]]="Neutral","حيادي",IF(Sudan_News12[[#This Row],[sentiment_analysis_english]]="Positive","إيجابي","")))</f>
        <v/>
      </c>
      <c r="AO5621" t="e">
        <f>INDEX(TextClassificationList[],MATCH(Sudan_News12[[#This Row],[text_classification_arabic]],TextClassificationList[text_classification_arabic],0),1)</f>
        <v>#N/A</v>
      </c>
      <c r="AQ5621" t="e">
        <f>INDEX(TextClassificationList[],MATCH(Sudan_News12[[#This Row],[text_classification_arabic2]],TextClassificationList[text_classification_arabic],0),1)</f>
        <v>#N/A</v>
      </c>
      <c r="AS5621" t="e">
        <f>INDEX(TextClassificationList[],MATCH(Sudan_News12[[#This Row],[text_classification_arabic3]],TextClassificationList[text_classification_arabic],0),1)</f>
        <v>#N/A</v>
      </c>
      <c r="AU5621" t="e">
        <f>INDEX(TextClassificationList[],MATCH(Sudan_News12[[#This Row],[text_classification_arabic4]],TextClassificationList[text_classification_arabic],0),1)</f>
        <v>#N/A</v>
      </c>
      <c r="AW5621" t="e">
        <f>INDEX(TextClassificationList[],MATCH(Sudan_News12[[#This Row],[text_classification_arabic5]],TextClassificationList[text_classification_arabic],0),1)</f>
        <v>#N/A</v>
      </c>
    </row>
    <row r="5622" spans="1:49" x14ac:dyDescent="0.2">
      <c r="A5622">
        <v>1.0611423683914424E+18</v>
      </c>
      <c r="B5622">
        <v>1.0611286750626243E+18</v>
      </c>
      <c r="C5622" t="s">
        <v>21575</v>
      </c>
      <c r="D5622" s="1">
        <v>43414</v>
      </c>
      <c r="E5622" s="2">
        <v>0.34988425925925926</v>
      </c>
      <c r="F5622">
        <v>200</v>
      </c>
      <c r="G5622">
        <v>1889611729</v>
      </c>
      <c r="H5622" t="s">
        <v>354</v>
      </c>
      <c r="I5622" t="s">
        <v>355</v>
      </c>
      <c r="J5622" t="s">
        <v>265</v>
      </c>
      <c r="K5622" t="s">
        <v>21576</v>
      </c>
      <c r="L5622" t="s">
        <v>266</v>
      </c>
      <c r="M5622" t="s">
        <v>267</v>
      </c>
      <c r="N5622" t="s">
        <v>267</v>
      </c>
      <c r="O5622" t="s">
        <v>267</v>
      </c>
      <c r="P5622">
        <v>1</v>
      </c>
      <c r="Q5622">
        <v>0</v>
      </c>
      <c r="R5622">
        <v>0</v>
      </c>
      <c r="S5622" t="s">
        <v>267</v>
      </c>
      <c r="T5622" t="s">
        <v>267</v>
      </c>
      <c r="U5622" t="s">
        <v>21577</v>
      </c>
      <c r="V5622" t="b">
        <v>0</v>
      </c>
      <c r="W5622" t="s">
        <v>265</v>
      </c>
      <c r="X5622">
        <v>0</v>
      </c>
      <c r="Y5622" t="s">
        <v>265</v>
      </c>
      <c r="Z5622" t="s">
        <v>265</v>
      </c>
      <c r="AA5622" t="s">
        <v>265</v>
      </c>
      <c r="AB5622" t="s">
        <v>265</v>
      </c>
      <c r="AC5622" t="s">
        <v>265</v>
      </c>
      <c r="AD5622" t="s">
        <v>265</v>
      </c>
      <c r="AE5622" t="s">
        <v>265</v>
      </c>
      <c r="AF5622" t="s">
        <v>21336</v>
      </c>
      <c r="AG5622" t="s">
        <v>265</v>
      </c>
      <c r="AH5622" t="s">
        <v>265</v>
      </c>
      <c r="AI5622" t="s">
        <v>265</v>
      </c>
      <c r="AJ5622" t="s">
        <v>265</v>
      </c>
      <c r="AL5622" t="str">
        <f>IF(Sudan_News12[[#This Row],[relevancy_classification_english]]="Relevant","مناسب",IF(Sudan_News12[[#This Row],[relevancy_classification_english]]="Relevant","عَرَضِيّ",""))</f>
        <v/>
      </c>
      <c r="AN5622" t="str">
        <f>IF(Sudan_News12[[#This Row],[sentiment_analysis_english]]="Negative","سلبي",IF(Sudan_News12[[#This Row],[sentiment_analysis_english]]="Neutral","حيادي",IF(Sudan_News12[[#This Row],[sentiment_analysis_english]]="Positive","إيجابي","")))</f>
        <v/>
      </c>
      <c r="AO5622" t="e">
        <f>INDEX(TextClassificationList[],MATCH(Sudan_News12[[#This Row],[text_classification_arabic]],TextClassificationList[text_classification_arabic],0),1)</f>
        <v>#N/A</v>
      </c>
      <c r="AQ5622" t="e">
        <f>INDEX(TextClassificationList[],MATCH(Sudan_News12[[#This Row],[text_classification_arabic2]],TextClassificationList[text_classification_arabic],0),1)</f>
        <v>#N/A</v>
      </c>
      <c r="AS5622" t="e">
        <f>INDEX(TextClassificationList[],MATCH(Sudan_News12[[#This Row],[text_classification_arabic3]],TextClassificationList[text_classification_arabic],0),1)</f>
        <v>#N/A</v>
      </c>
      <c r="AU5622" t="e">
        <f>INDEX(TextClassificationList[],MATCH(Sudan_News12[[#This Row],[text_classification_arabic4]],TextClassificationList[text_classification_arabic],0),1)</f>
        <v>#N/A</v>
      </c>
      <c r="AW5622" t="e">
        <f>INDEX(TextClassificationList[],MATCH(Sudan_News12[[#This Row],[text_classification_arabic5]],TextClassificationList[text_classification_arabic],0),1)</f>
        <v>#N/A</v>
      </c>
    </row>
    <row r="5623" spans="1:49" x14ac:dyDescent="0.2">
      <c r="A5623">
        <v>1.0611354505706578E+18</v>
      </c>
      <c r="B5623">
        <v>1.0577344318788526E+18</v>
      </c>
      <c r="C5623" t="s">
        <v>21578</v>
      </c>
      <c r="D5623" s="1">
        <v>43414</v>
      </c>
      <c r="E5623" s="2">
        <v>0.33079861111111108</v>
      </c>
      <c r="F5623">
        <v>200</v>
      </c>
      <c r="G5623">
        <v>1889611729</v>
      </c>
      <c r="H5623" t="s">
        <v>354</v>
      </c>
      <c r="I5623" t="s">
        <v>355</v>
      </c>
      <c r="J5623" t="s">
        <v>265</v>
      </c>
      <c r="K5623" t="s">
        <v>21579</v>
      </c>
      <c r="L5623" t="s">
        <v>266</v>
      </c>
      <c r="M5623" t="s">
        <v>267</v>
      </c>
      <c r="N5623" t="s">
        <v>267</v>
      </c>
      <c r="O5623" t="s">
        <v>267</v>
      </c>
      <c r="P5623">
        <v>1</v>
      </c>
      <c r="Q5623">
        <v>0</v>
      </c>
      <c r="R5623">
        <v>0</v>
      </c>
      <c r="S5623" t="s">
        <v>267</v>
      </c>
      <c r="T5623" t="s">
        <v>267</v>
      </c>
      <c r="U5623" t="s">
        <v>21580</v>
      </c>
      <c r="V5623" t="b">
        <v>0</v>
      </c>
      <c r="W5623" t="s">
        <v>265</v>
      </c>
      <c r="X5623">
        <v>0</v>
      </c>
      <c r="Y5623" t="s">
        <v>265</v>
      </c>
      <c r="Z5623" t="s">
        <v>265</v>
      </c>
      <c r="AA5623" t="s">
        <v>265</v>
      </c>
      <c r="AB5623" t="s">
        <v>265</v>
      </c>
      <c r="AC5623" t="s">
        <v>265</v>
      </c>
      <c r="AD5623" t="s">
        <v>265</v>
      </c>
      <c r="AE5623" t="s">
        <v>265</v>
      </c>
      <c r="AF5623" t="s">
        <v>21581</v>
      </c>
      <c r="AG5623" t="s">
        <v>265</v>
      </c>
      <c r="AH5623" t="s">
        <v>265</v>
      </c>
      <c r="AI5623" t="s">
        <v>265</v>
      </c>
      <c r="AJ5623" t="s">
        <v>265</v>
      </c>
      <c r="AL5623" t="str">
        <f>IF(Sudan_News12[[#This Row],[relevancy_classification_english]]="Relevant","مناسب",IF(Sudan_News12[[#This Row],[relevancy_classification_english]]="Relevant","عَرَضِيّ",""))</f>
        <v/>
      </c>
      <c r="AN5623" t="str">
        <f>IF(Sudan_News12[[#This Row],[sentiment_analysis_english]]="Negative","سلبي",IF(Sudan_News12[[#This Row],[sentiment_analysis_english]]="Neutral","حيادي",IF(Sudan_News12[[#This Row],[sentiment_analysis_english]]="Positive","إيجابي","")))</f>
        <v/>
      </c>
      <c r="AO5623" t="e">
        <f>INDEX(TextClassificationList[],MATCH(Sudan_News12[[#This Row],[text_classification_arabic]],TextClassificationList[text_classification_arabic],0),1)</f>
        <v>#N/A</v>
      </c>
      <c r="AQ5623" t="e">
        <f>INDEX(TextClassificationList[],MATCH(Sudan_News12[[#This Row],[text_classification_arabic2]],TextClassificationList[text_classification_arabic],0),1)</f>
        <v>#N/A</v>
      </c>
      <c r="AS5623" t="e">
        <f>INDEX(TextClassificationList[],MATCH(Sudan_News12[[#This Row],[text_classification_arabic3]],TextClassificationList[text_classification_arabic],0),1)</f>
        <v>#N/A</v>
      </c>
      <c r="AU5623" t="e">
        <f>INDEX(TextClassificationList[],MATCH(Sudan_News12[[#This Row],[text_classification_arabic4]],TextClassificationList[text_classification_arabic],0),1)</f>
        <v>#N/A</v>
      </c>
      <c r="AW5623" t="e">
        <f>INDEX(TextClassificationList[],MATCH(Sudan_News12[[#This Row],[text_classification_arabic5]],TextClassificationList[text_classification_arabic],0),1)</f>
        <v>#N/A</v>
      </c>
    </row>
    <row r="5624" spans="1:49" x14ac:dyDescent="0.2">
      <c r="A5624">
        <v>1.0611343187964477E+18</v>
      </c>
      <c r="B5624">
        <v>1.0611343187964477E+18</v>
      </c>
      <c r="C5624" t="s">
        <v>21582</v>
      </c>
      <c r="D5624" s="1">
        <v>43414</v>
      </c>
      <c r="E5624" s="2">
        <v>0.3276736111111111</v>
      </c>
      <c r="F5624">
        <v>200</v>
      </c>
      <c r="G5624">
        <v>1889611729</v>
      </c>
      <c r="H5624" t="s">
        <v>354</v>
      </c>
      <c r="I5624" t="s">
        <v>355</v>
      </c>
      <c r="J5624" t="s">
        <v>265</v>
      </c>
      <c r="K5624" t="s">
        <v>21583</v>
      </c>
      <c r="L5624" t="s">
        <v>266</v>
      </c>
      <c r="M5624" t="s">
        <v>267</v>
      </c>
      <c r="N5624" t="s">
        <v>267</v>
      </c>
      <c r="O5624" t="s">
        <v>21584</v>
      </c>
      <c r="P5624">
        <v>0</v>
      </c>
      <c r="Q5624">
        <v>0</v>
      </c>
      <c r="R5624">
        <v>1</v>
      </c>
      <c r="S5624" t="s">
        <v>21585</v>
      </c>
      <c r="T5624" t="s">
        <v>267</v>
      </c>
      <c r="U5624" t="s">
        <v>21586</v>
      </c>
      <c r="V5624" t="b">
        <v>0</v>
      </c>
      <c r="W5624" t="s">
        <v>265</v>
      </c>
      <c r="X5624">
        <v>1</v>
      </c>
      <c r="Y5624" t="s">
        <v>21587</v>
      </c>
      <c r="Z5624" t="s">
        <v>265</v>
      </c>
      <c r="AA5624" t="s">
        <v>265</v>
      </c>
      <c r="AB5624" t="s">
        <v>265</v>
      </c>
      <c r="AC5624" t="s">
        <v>265</v>
      </c>
      <c r="AD5624" t="s">
        <v>265</v>
      </c>
      <c r="AE5624" t="s">
        <v>265</v>
      </c>
      <c r="AF5624" t="s">
        <v>267</v>
      </c>
      <c r="AG5624" t="s">
        <v>265</v>
      </c>
      <c r="AH5624" t="s">
        <v>265</v>
      </c>
      <c r="AI5624" t="s">
        <v>265</v>
      </c>
      <c r="AJ5624" t="s">
        <v>265</v>
      </c>
      <c r="AL5624" t="str">
        <f>IF(Sudan_News12[[#This Row],[relevancy_classification_english]]="Relevant","مناسب",IF(Sudan_News12[[#This Row],[relevancy_classification_english]]="Relevant","عَرَضِيّ",""))</f>
        <v/>
      </c>
      <c r="AN5624" t="str">
        <f>IF(Sudan_News12[[#This Row],[sentiment_analysis_english]]="Negative","سلبي",IF(Sudan_News12[[#This Row],[sentiment_analysis_english]]="Neutral","حيادي",IF(Sudan_News12[[#This Row],[sentiment_analysis_english]]="Positive","إيجابي","")))</f>
        <v/>
      </c>
      <c r="AO5624" t="e">
        <f>INDEX(TextClassificationList[],MATCH(Sudan_News12[[#This Row],[text_classification_arabic]],TextClassificationList[text_classification_arabic],0),1)</f>
        <v>#N/A</v>
      </c>
      <c r="AQ5624" t="e">
        <f>INDEX(TextClassificationList[],MATCH(Sudan_News12[[#This Row],[text_classification_arabic2]],TextClassificationList[text_classification_arabic],0),1)</f>
        <v>#N/A</v>
      </c>
      <c r="AS5624" t="e">
        <f>INDEX(TextClassificationList[],MATCH(Sudan_News12[[#This Row],[text_classification_arabic3]],TextClassificationList[text_classification_arabic],0),1)</f>
        <v>#N/A</v>
      </c>
      <c r="AU5624" t="e">
        <f>INDEX(TextClassificationList[],MATCH(Sudan_News12[[#This Row],[text_classification_arabic4]],TextClassificationList[text_classification_arabic],0),1)</f>
        <v>#N/A</v>
      </c>
      <c r="AW5624" t="e">
        <f>INDEX(TextClassificationList[],MATCH(Sudan_News12[[#This Row],[text_classification_arabic5]],TextClassificationList[text_classification_arabic],0),1)</f>
        <v>#N/A</v>
      </c>
    </row>
    <row r="5625" spans="1:49" x14ac:dyDescent="0.2">
      <c r="A5625">
        <v>1.0611286750626243E+18</v>
      </c>
      <c r="B5625">
        <v>1.0611286750626243E+18</v>
      </c>
      <c r="C5625" t="s">
        <v>21588</v>
      </c>
      <c r="D5625" s="1">
        <v>43414</v>
      </c>
      <c r="E5625" s="2">
        <v>0.31209490740740742</v>
      </c>
      <c r="F5625">
        <v>200</v>
      </c>
      <c r="G5625">
        <v>1889611729</v>
      </c>
      <c r="H5625" t="s">
        <v>354</v>
      </c>
      <c r="I5625" t="s">
        <v>355</v>
      </c>
      <c r="J5625" t="s">
        <v>265</v>
      </c>
      <c r="K5625" t="s">
        <v>21589</v>
      </c>
      <c r="L5625" t="s">
        <v>266</v>
      </c>
      <c r="M5625" t="s">
        <v>267</v>
      </c>
      <c r="N5625" t="s">
        <v>267</v>
      </c>
      <c r="O5625" t="s">
        <v>21590</v>
      </c>
      <c r="P5625">
        <v>5</v>
      </c>
      <c r="Q5625">
        <v>2</v>
      </c>
      <c r="R5625">
        <v>5</v>
      </c>
      <c r="S5625" t="s">
        <v>21591</v>
      </c>
      <c r="T5625" t="s">
        <v>267</v>
      </c>
      <c r="U5625" t="s">
        <v>21592</v>
      </c>
      <c r="V5625" t="b">
        <v>0</v>
      </c>
      <c r="W5625" t="s">
        <v>265</v>
      </c>
      <c r="X5625">
        <v>1</v>
      </c>
      <c r="Y5625" t="s">
        <v>21593</v>
      </c>
      <c r="Z5625" t="s">
        <v>265</v>
      </c>
      <c r="AA5625" t="s">
        <v>265</v>
      </c>
      <c r="AB5625" t="s">
        <v>265</v>
      </c>
      <c r="AC5625" t="s">
        <v>265</v>
      </c>
      <c r="AD5625" t="s">
        <v>265</v>
      </c>
      <c r="AE5625" t="s">
        <v>265</v>
      </c>
      <c r="AF5625" t="s">
        <v>267</v>
      </c>
      <c r="AG5625" t="s">
        <v>265</v>
      </c>
      <c r="AH5625" t="s">
        <v>265</v>
      </c>
      <c r="AI5625" t="s">
        <v>265</v>
      </c>
      <c r="AJ5625" t="s">
        <v>265</v>
      </c>
      <c r="AL5625" t="str">
        <f>IF(Sudan_News12[[#This Row],[relevancy_classification_english]]="Relevant","مناسب",IF(Sudan_News12[[#This Row],[relevancy_classification_english]]="Relevant","عَرَضِيّ",""))</f>
        <v/>
      </c>
      <c r="AN5625" t="str">
        <f>IF(Sudan_News12[[#This Row],[sentiment_analysis_english]]="Negative","سلبي",IF(Sudan_News12[[#This Row],[sentiment_analysis_english]]="Neutral","حيادي",IF(Sudan_News12[[#This Row],[sentiment_analysis_english]]="Positive","إيجابي","")))</f>
        <v/>
      </c>
      <c r="AO5625" t="e">
        <f>INDEX(TextClassificationList[],MATCH(Sudan_News12[[#This Row],[text_classification_arabic]],TextClassificationList[text_classification_arabic],0),1)</f>
        <v>#N/A</v>
      </c>
      <c r="AQ5625" t="e">
        <f>INDEX(TextClassificationList[],MATCH(Sudan_News12[[#This Row],[text_classification_arabic2]],TextClassificationList[text_classification_arabic],0),1)</f>
        <v>#N/A</v>
      </c>
      <c r="AS5625" t="e">
        <f>INDEX(TextClassificationList[],MATCH(Sudan_News12[[#This Row],[text_classification_arabic3]],TextClassificationList[text_classification_arabic],0),1)</f>
        <v>#N/A</v>
      </c>
      <c r="AU5625" t="e">
        <f>INDEX(TextClassificationList[],MATCH(Sudan_News12[[#This Row],[text_classification_arabic4]],TextClassificationList[text_classification_arabic],0),1)</f>
        <v>#N/A</v>
      </c>
      <c r="AW5625" t="e">
        <f>INDEX(TextClassificationList[],MATCH(Sudan_News12[[#This Row],[text_classification_arabic5]],TextClassificationList[text_classification_arabic],0),1)</f>
        <v>#N/A</v>
      </c>
    </row>
    <row r="5626" spans="1:49" x14ac:dyDescent="0.2">
      <c r="A5626">
        <v>1.061005525561815E+18</v>
      </c>
      <c r="B5626">
        <v>1.060986663034327E+18</v>
      </c>
      <c r="C5626" t="s">
        <v>21594</v>
      </c>
      <c r="D5626" s="1">
        <v>43413</v>
      </c>
      <c r="E5626" s="2">
        <v>0.97226851851851848</v>
      </c>
      <c r="F5626">
        <v>200</v>
      </c>
      <c r="G5626">
        <v>1889611729</v>
      </c>
      <c r="H5626" t="s">
        <v>354</v>
      </c>
      <c r="I5626" t="s">
        <v>355</v>
      </c>
      <c r="J5626" t="s">
        <v>265</v>
      </c>
      <c r="K5626" t="s">
        <v>21595</v>
      </c>
      <c r="L5626" t="s">
        <v>266</v>
      </c>
      <c r="M5626" t="s">
        <v>267</v>
      </c>
      <c r="N5626" t="s">
        <v>267</v>
      </c>
      <c r="O5626" t="s">
        <v>267</v>
      </c>
      <c r="P5626">
        <v>0</v>
      </c>
      <c r="Q5626">
        <v>0</v>
      </c>
      <c r="R5626">
        <v>0</v>
      </c>
      <c r="S5626" t="s">
        <v>267</v>
      </c>
      <c r="T5626" t="s">
        <v>267</v>
      </c>
      <c r="U5626" t="s">
        <v>21596</v>
      </c>
      <c r="V5626" t="b">
        <v>0</v>
      </c>
      <c r="W5626" t="s">
        <v>265</v>
      </c>
      <c r="X5626">
        <v>0</v>
      </c>
      <c r="Y5626" t="s">
        <v>265</v>
      </c>
      <c r="Z5626" t="s">
        <v>265</v>
      </c>
      <c r="AA5626" t="s">
        <v>265</v>
      </c>
      <c r="AB5626" t="s">
        <v>265</v>
      </c>
      <c r="AC5626" t="s">
        <v>265</v>
      </c>
      <c r="AD5626" t="s">
        <v>265</v>
      </c>
      <c r="AE5626" t="s">
        <v>265</v>
      </c>
      <c r="AF5626" t="s">
        <v>267</v>
      </c>
      <c r="AG5626" t="s">
        <v>265</v>
      </c>
      <c r="AH5626" t="s">
        <v>265</v>
      </c>
      <c r="AI5626" t="s">
        <v>265</v>
      </c>
      <c r="AJ5626" t="s">
        <v>265</v>
      </c>
      <c r="AL5626" t="str">
        <f>IF(Sudan_News12[[#This Row],[relevancy_classification_english]]="Relevant","مناسب",IF(Sudan_News12[[#This Row],[relevancy_classification_english]]="Relevant","عَرَضِيّ",""))</f>
        <v/>
      </c>
      <c r="AN5626" t="str">
        <f>IF(Sudan_News12[[#This Row],[sentiment_analysis_english]]="Negative","سلبي",IF(Sudan_News12[[#This Row],[sentiment_analysis_english]]="Neutral","حيادي",IF(Sudan_News12[[#This Row],[sentiment_analysis_english]]="Positive","إيجابي","")))</f>
        <v/>
      </c>
      <c r="AO5626" t="e">
        <f>INDEX(TextClassificationList[],MATCH(Sudan_News12[[#This Row],[text_classification_arabic]],TextClassificationList[text_classification_arabic],0),1)</f>
        <v>#N/A</v>
      </c>
      <c r="AQ5626" t="e">
        <f>INDEX(TextClassificationList[],MATCH(Sudan_News12[[#This Row],[text_classification_arabic2]],TextClassificationList[text_classification_arabic],0),1)</f>
        <v>#N/A</v>
      </c>
      <c r="AS5626" t="e">
        <f>INDEX(TextClassificationList[],MATCH(Sudan_News12[[#This Row],[text_classification_arabic3]],TextClassificationList[text_classification_arabic],0),1)</f>
        <v>#N/A</v>
      </c>
      <c r="AU5626" t="e">
        <f>INDEX(TextClassificationList[],MATCH(Sudan_News12[[#This Row],[text_classification_arabic4]],TextClassificationList[text_classification_arabic],0),1)</f>
        <v>#N/A</v>
      </c>
      <c r="AW5626" t="e">
        <f>INDEX(TextClassificationList[],MATCH(Sudan_News12[[#This Row],[text_classification_arabic5]],TextClassificationList[text_classification_arabic],0),1)</f>
        <v>#N/A</v>
      </c>
    </row>
    <row r="5627" spans="1:49" x14ac:dyDescent="0.2">
      <c r="A5627">
        <v>1.0610052041942917E+18</v>
      </c>
      <c r="B5627">
        <v>1.0610052041942917E+18</v>
      </c>
      <c r="C5627" t="s">
        <v>21597</v>
      </c>
      <c r="D5627" s="1">
        <v>43413</v>
      </c>
      <c r="E5627" s="2">
        <v>0.97137731481481482</v>
      </c>
      <c r="F5627">
        <v>200</v>
      </c>
      <c r="G5627">
        <v>1889611729</v>
      </c>
      <c r="H5627" t="s">
        <v>354</v>
      </c>
      <c r="I5627" t="s">
        <v>355</v>
      </c>
      <c r="J5627" t="s">
        <v>265</v>
      </c>
      <c r="K5627" t="s">
        <v>21598</v>
      </c>
      <c r="L5627" t="s">
        <v>266</v>
      </c>
      <c r="M5627" t="s">
        <v>267</v>
      </c>
      <c r="N5627" t="s">
        <v>267</v>
      </c>
      <c r="O5627" t="s">
        <v>267</v>
      </c>
      <c r="P5627">
        <v>0</v>
      </c>
      <c r="Q5627">
        <v>0</v>
      </c>
      <c r="R5627">
        <v>0</v>
      </c>
      <c r="S5627" t="s">
        <v>267</v>
      </c>
      <c r="T5627" t="s">
        <v>267</v>
      </c>
      <c r="U5627" t="s">
        <v>21599</v>
      </c>
      <c r="V5627" t="b">
        <v>0</v>
      </c>
      <c r="W5627" t="s">
        <v>21600</v>
      </c>
      <c r="X5627">
        <v>0</v>
      </c>
      <c r="Y5627" t="s">
        <v>265</v>
      </c>
      <c r="Z5627" t="s">
        <v>265</v>
      </c>
      <c r="AA5627" t="s">
        <v>265</v>
      </c>
      <c r="AB5627" t="s">
        <v>265</v>
      </c>
      <c r="AC5627" t="s">
        <v>265</v>
      </c>
      <c r="AD5627" t="s">
        <v>265</v>
      </c>
      <c r="AE5627" t="s">
        <v>265</v>
      </c>
      <c r="AF5627" t="s">
        <v>267</v>
      </c>
      <c r="AG5627" t="s">
        <v>265</v>
      </c>
      <c r="AH5627" t="s">
        <v>265</v>
      </c>
      <c r="AI5627" t="s">
        <v>265</v>
      </c>
      <c r="AJ5627" t="s">
        <v>265</v>
      </c>
      <c r="AL5627" t="str">
        <f>IF(Sudan_News12[[#This Row],[relevancy_classification_english]]="Relevant","مناسب",IF(Sudan_News12[[#This Row],[relevancy_classification_english]]="Relevant","عَرَضِيّ",""))</f>
        <v/>
      </c>
      <c r="AN5627" t="str">
        <f>IF(Sudan_News12[[#This Row],[sentiment_analysis_english]]="Negative","سلبي",IF(Sudan_News12[[#This Row],[sentiment_analysis_english]]="Neutral","حيادي",IF(Sudan_News12[[#This Row],[sentiment_analysis_english]]="Positive","إيجابي","")))</f>
        <v/>
      </c>
      <c r="AO5627" t="e">
        <f>INDEX(TextClassificationList[],MATCH(Sudan_News12[[#This Row],[text_classification_arabic]],TextClassificationList[text_classification_arabic],0),1)</f>
        <v>#N/A</v>
      </c>
      <c r="AQ5627" t="e">
        <f>INDEX(TextClassificationList[],MATCH(Sudan_News12[[#This Row],[text_classification_arabic2]],TextClassificationList[text_classification_arabic],0),1)</f>
        <v>#N/A</v>
      </c>
      <c r="AS5627" t="e">
        <f>INDEX(TextClassificationList[],MATCH(Sudan_News12[[#This Row],[text_classification_arabic3]],TextClassificationList[text_classification_arabic],0),1)</f>
        <v>#N/A</v>
      </c>
      <c r="AU5627" t="e">
        <f>INDEX(TextClassificationList[],MATCH(Sudan_News12[[#This Row],[text_classification_arabic4]],TextClassificationList[text_classification_arabic],0),1)</f>
        <v>#N/A</v>
      </c>
      <c r="AW5627" t="e">
        <f>INDEX(TextClassificationList[],MATCH(Sudan_News12[[#This Row],[text_classification_arabic5]],TextClassificationList[text_classification_arabic],0),1)</f>
        <v>#N/A</v>
      </c>
    </row>
    <row r="5628" spans="1:49" x14ac:dyDescent="0.2">
      <c r="A5628">
        <v>1.0610029409268244E+18</v>
      </c>
      <c r="B5628">
        <v>1.0610029409268244E+18</v>
      </c>
      <c r="C5628" t="s">
        <v>21601</v>
      </c>
      <c r="D5628" s="1">
        <v>43413</v>
      </c>
      <c r="E5628" s="2">
        <v>0.96513888888888888</v>
      </c>
      <c r="F5628">
        <v>200</v>
      </c>
      <c r="G5628">
        <v>1889611729</v>
      </c>
      <c r="H5628" t="s">
        <v>354</v>
      </c>
      <c r="I5628" t="s">
        <v>355</v>
      </c>
      <c r="J5628" t="s">
        <v>265</v>
      </c>
      <c r="K5628" t="s">
        <v>20049</v>
      </c>
      <c r="L5628" t="s">
        <v>266</v>
      </c>
      <c r="M5628" t="s">
        <v>267</v>
      </c>
      <c r="N5628" t="s">
        <v>267</v>
      </c>
      <c r="O5628" t="s">
        <v>267</v>
      </c>
      <c r="P5628">
        <v>0</v>
      </c>
      <c r="Q5628">
        <v>0</v>
      </c>
      <c r="R5628">
        <v>0</v>
      </c>
      <c r="S5628" t="s">
        <v>267</v>
      </c>
      <c r="T5628" t="s">
        <v>267</v>
      </c>
      <c r="U5628" t="s">
        <v>21602</v>
      </c>
      <c r="V5628" t="b">
        <v>0</v>
      </c>
      <c r="W5628" t="s">
        <v>21603</v>
      </c>
      <c r="X5628">
        <v>0</v>
      </c>
      <c r="Y5628" t="s">
        <v>265</v>
      </c>
      <c r="Z5628" t="s">
        <v>265</v>
      </c>
      <c r="AA5628" t="s">
        <v>265</v>
      </c>
      <c r="AB5628" t="s">
        <v>265</v>
      </c>
      <c r="AC5628" t="s">
        <v>265</v>
      </c>
      <c r="AD5628" t="s">
        <v>265</v>
      </c>
      <c r="AE5628" t="s">
        <v>265</v>
      </c>
      <c r="AF5628" t="s">
        <v>267</v>
      </c>
      <c r="AG5628" t="s">
        <v>265</v>
      </c>
      <c r="AH5628" t="s">
        <v>265</v>
      </c>
      <c r="AI5628" t="s">
        <v>265</v>
      </c>
      <c r="AJ5628" t="s">
        <v>265</v>
      </c>
      <c r="AL5628" t="str">
        <f>IF(Sudan_News12[[#This Row],[relevancy_classification_english]]="Relevant","مناسب",IF(Sudan_News12[[#This Row],[relevancy_classification_english]]="Relevant","عَرَضِيّ",""))</f>
        <v/>
      </c>
      <c r="AN5628" t="str">
        <f>IF(Sudan_News12[[#This Row],[sentiment_analysis_english]]="Negative","سلبي",IF(Sudan_News12[[#This Row],[sentiment_analysis_english]]="Neutral","حيادي",IF(Sudan_News12[[#This Row],[sentiment_analysis_english]]="Positive","إيجابي","")))</f>
        <v/>
      </c>
      <c r="AO5628" t="e">
        <f>INDEX(TextClassificationList[],MATCH(Sudan_News12[[#This Row],[text_classification_arabic]],TextClassificationList[text_classification_arabic],0),1)</f>
        <v>#N/A</v>
      </c>
      <c r="AQ5628" t="e">
        <f>INDEX(TextClassificationList[],MATCH(Sudan_News12[[#This Row],[text_classification_arabic2]],TextClassificationList[text_classification_arabic],0),1)</f>
        <v>#N/A</v>
      </c>
      <c r="AS5628" t="e">
        <f>INDEX(TextClassificationList[],MATCH(Sudan_News12[[#This Row],[text_classification_arabic3]],TextClassificationList[text_classification_arabic],0),1)</f>
        <v>#N/A</v>
      </c>
      <c r="AU5628" t="e">
        <f>INDEX(TextClassificationList[],MATCH(Sudan_News12[[#This Row],[text_classification_arabic4]],TextClassificationList[text_classification_arabic],0),1)</f>
        <v>#N/A</v>
      </c>
      <c r="AW5628" t="e">
        <f>INDEX(TextClassificationList[],MATCH(Sudan_News12[[#This Row],[text_classification_arabic5]],TextClassificationList[text_classification_arabic],0),1)</f>
        <v>#N/A</v>
      </c>
    </row>
    <row r="5629" spans="1:49" x14ac:dyDescent="0.2">
      <c r="A5629">
        <v>1.0609997558436741E+18</v>
      </c>
      <c r="B5629">
        <v>1.0609997558436741E+18</v>
      </c>
      <c r="C5629" t="s">
        <v>21604</v>
      </c>
      <c r="D5629" s="1">
        <v>43413</v>
      </c>
      <c r="E5629" s="2">
        <v>0.95634259259259258</v>
      </c>
      <c r="F5629">
        <v>200</v>
      </c>
      <c r="G5629">
        <v>1889611729</v>
      </c>
      <c r="H5629" t="s">
        <v>354</v>
      </c>
      <c r="I5629" t="s">
        <v>355</v>
      </c>
      <c r="J5629" t="s">
        <v>265</v>
      </c>
      <c r="K5629" t="s">
        <v>21605</v>
      </c>
      <c r="L5629" t="s">
        <v>266</v>
      </c>
      <c r="M5629" t="s">
        <v>267</v>
      </c>
      <c r="N5629" t="s">
        <v>267</v>
      </c>
      <c r="O5629" t="s">
        <v>267</v>
      </c>
      <c r="P5629">
        <v>0</v>
      </c>
      <c r="Q5629">
        <v>0</v>
      </c>
      <c r="R5629">
        <v>0</v>
      </c>
      <c r="S5629" t="s">
        <v>267</v>
      </c>
      <c r="T5629" t="s">
        <v>267</v>
      </c>
      <c r="U5629" t="s">
        <v>21606</v>
      </c>
      <c r="V5629" t="b">
        <v>0</v>
      </c>
      <c r="W5629" t="s">
        <v>265</v>
      </c>
      <c r="X5629">
        <v>0</v>
      </c>
      <c r="Y5629" t="s">
        <v>265</v>
      </c>
      <c r="Z5629" t="s">
        <v>265</v>
      </c>
      <c r="AA5629" t="s">
        <v>265</v>
      </c>
      <c r="AB5629" t="s">
        <v>265</v>
      </c>
      <c r="AC5629" t="s">
        <v>265</v>
      </c>
      <c r="AD5629" t="s">
        <v>265</v>
      </c>
      <c r="AE5629" t="s">
        <v>265</v>
      </c>
      <c r="AF5629" t="s">
        <v>267</v>
      </c>
      <c r="AG5629" t="s">
        <v>265</v>
      </c>
      <c r="AH5629" t="s">
        <v>265</v>
      </c>
      <c r="AI5629" t="s">
        <v>265</v>
      </c>
      <c r="AJ5629" t="s">
        <v>265</v>
      </c>
      <c r="AL5629" t="str">
        <f>IF(Sudan_News12[[#This Row],[relevancy_classification_english]]="Relevant","مناسب",IF(Sudan_News12[[#This Row],[relevancy_classification_english]]="Relevant","عَرَضِيّ",""))</f>
        <v/>
      </c>
      <c r="AN5629" t="str">
        <f>IF(Sudan_News12[[#This Row],[sentiment_analysis_english]]="Negative","سلبي",IF(Sudan_News12[[#This Row],[sentiment_analysis_english]]="Neutral","حيادي",IF(Sudan_News12[[#This Row],[sentiment_analysis_english]]="Positive","إيجابي","")))</f>
        <v/>
      </c>
      <c r="AO5629" t="e">
        <f>INDEX(TextClassificationList[],MATCH(Sudan_News12[[#This Row],[text_classification_arabic]],TextClassificationList[text_classification_arabic],0),1)</f>
        <v>#N/A</v>
      </c>
      <c r="AQ5629" t="e">
        <f>INDEX(TextClassificationList[],MATCH(Sudan_News12[[#This Row],[text_classification_arabic2]],TextClassificationList[text_classification_arabic],0),1)</f>
        <v>#N/A</v>
      </c>
      <c r="AS5629" t="e">
        <f>INDEX(TextClassificationList[],MATCH(Sudan_News12[[#This Row],[text_classification_arabic3]],TextClassificationList[text_classification_arabic],0),1)</f>
        <v>#N/A</v>
      </c>
      <c r="AU5629" t="e">
        <f>INDEX(TextClassificationList[],MATCH(Sudan_News12[[#This Row],[text_classification_arabic4]],TextClassificationList[text_classification_arabic],0),1)</f>
        <v>#N/A</v>
      </c>
      <c r="AW5629" t="e">
        <f>INDEX(TextClassificationList[],MATCH(Sudan_News12[[#This Row],[text_classification_arabic5]],TextClassificationList[text_classification_arabic],0),1)</f>
        <v>#N/A</v>
      </c>
    </row>
    <row r="5630" spans="1:49" x14ac:dyDescent="0.2">
      <c r="A5630">
        <v>1.0609987796824146E+18</v>
      </c>
      <c r="B5630">
        <v>1.0609987796824146E+18</v>
      </c>
      <c r="C5630" t="s">
        <v>21607</v>
      </c>
      <c r="D5630" s="1">
        <v>43413</v>
      </c>
      <c r="E5630" s="2">
        <v>0.95365740740740745</v>
      </c>
      <c r="F5630">
        <v>200</v>
      </c>
      <c r="G5630">
        <v>1889611729</v>
      </c>
      <c r="H5630" t="s">
        <v>354</v>
      </c>
      <c r="I5630" t="s">
        <v>355</v>
      </c>
      <c r="J5630" t="s">
        <v>265</v>
      </c>
      <c r="K5630" t="s">
        <v>21608</v>
      </c>
      <c r="L5630" t="s">
        <v>266</v>
      </c>
      <c r="M5630" t="s">
        <v>267</v>
      </c>
      <c r="N5630" t="s">
        <v>267</v>
      </c>
      <c r="O5630" t="s">
        <v>267</v>
      </c>
      <c r="P5630">
        <v>0</v>
      </c>
      <c r="Q5630">
        <v>0</v>
      </c>
      <c r="R5630">
        <v>1</v>
      </c>
      <c r="S5630" t="s">
        <v>269</v>
      </c>
      <c r="T5630" t="s">
        <v>267</v>
      </c>
      <c r="U5630" t="s">
        <v>21609</v>
      </c>
      <c r="V5630" t="b">
        <v>0</v>
      </c>
      <c r="W5630" t="s">
        <v>265</v>
      </c>
      <c r="X5630">
        <v>0</v>
      </c>
      <c r="Y5630" t="s">
        <v>265</v>
      </c>
      <c r="Z5630" t="s">
        <v>265</v>
      </c>
      <c r="AA5630" t="s">
        <v>265</v>
      </c>
      <c r="AB5630" t="s">
        <v>265</v>
      </c>
      <c r="AC5630" t="s">
        <v>265</v>
      </c>
      <c r="AD5630" t="s">
        <v>265</v>
      </c>
      <c r="AE5630" t="s">
        <v>265</v>
      </c>
      <c r="AF5630" t="s">
        <v>267</v>
      </c>
      <c r="AG5630" t="s">
        <v>265</v>
      </c>
      <c r="AH5630" t="s">
        <v>265</v>
      </c>
      <c r="AI5630" t="s">
        <v>265</v>
      </c>
      <c r="AJ5630" t="s">
        <v>265</v>
      </c>
      <c r="AL5630" t="str">
        <f>IF(Sudan_News12[[#This Row],[relevancy_classification_english]]="Relevant","مناسب",IF(Sudan_News12[[#This Row],[relevancy_classification_english]]="Relevant","عَرَضِيّ",""))</f>
        <v/>
      </c>
      <c r="AN5630" t="str">
        <f>IF(Sudan_News12[[#This Row],[sentiment_analysis_english]]="Negative","سلبي",IF(Sudan_News12[[#This Row],[sentiment_analysis_english]]="Neutral","حيادي",IF(Sudan_News12[[#This Row],[sentiment_analysis_english]]="Positive","إيجابي","")))</f>
        <v/>
      </c>
      <c r="AO5630" t="e">
        <f>INDEX(TextClassificationList[],MATCH(Sudan_News12[[#This Row],[text_classification_arabic]],TextClassificationList[text_classification_arabic],0),1)</f>
        <v>#N/A</v>
      </c>
      <c r="AQ5630" t="e">
        <f>INDEX(TextClassificationList[],MATCH(Sudan_News12[[#This Row],[text_classification_arabic2]],TextClassificationList[text_classification_arabic],0),1)</f>
        <v>#N/A</v>
      </c>
      <c r="AS5630" t="e">
        <f>INDEX(TextClassificationList[],MATCH(Sudan_News12[[#This Row],[text_classification_arabic3]],TextClassificationList[text_classification_arabic],0),1)</f>
        <v>#N/A</v>
      </c>
      <c r="AU5630" t="e">
        <f>INDEX(TextClassificationList[],MATCH(Sudan_News12[[#This Row],[text_classification_arabic4]],TextClassificationList[text_classification_arabic],0),1)</f>
        <v>#N/A</v>
      </c>
      <c r="AW5630" t="e">
        <f>INDEX(TextClassificationList[],MATCH(Sudan_News12[[#This Row],[text_classification_arabic5]],TextClassificationList[text_classification_arabic],0),1)</f>
        <v>#N/A</v>
      </c>
    </row>
    <row r="5631" spans="1:49" x14ac:dyDescent="0.2">
      <c r="A5631">
        <v>1.0609978639609283E+18</v>
      </c>
      <c r="B5631">
        <v>1.0609978639609283E+18</v>
      </c>
      <c r="C5631" t="s">
        <v>21610</v>
      </c>
      <c r="D5631" s="1">
        <v>43413</v>
      </c>
      <c r="E5631" s="2">
        <v>0.95112268518518517</v>
      </c>
      <c r="F5631">
        <v>200</v>
      </c>
      <c r="G5631">
        <v>1889611729</v>
      </c>
      <c r="H5631" t="s">
        <v>354</v>
      </c>
      <c r="I5631" t="s">
        <v>355</v>
      </c>
      <c r="J5631" t="s">
        <v>265</v>
      </c>
      <c r="K5631" t="s">
        <v>21611</v>
      </c>
      <c r="L5631" t="s">
        <v>266</v>
      </c>
      <c r="M5631" t="s">
        <v>267</v>
      </c>
      <c r="N5631" t="s">
        <v>267</v>
      </c>
      <c r="O5631" t="s">
        <v>267</v>
      </c>
      <c r="P5631">
        <v>0</v>
      </c>
      <c r="Q5631">
        <v>0</v>
      </c>
      <c r="R5631">
        <v>0</v>
      </c>
      <c r="S5631" t="s">
        <v>269</v>
      </c>
      <c r="T5631" t="s">
        <v>267</v>
      </c>
      <c r="U5631" t="s">
        <v>21612</v>
      </c>
      <c r="V5631" t="b">
        <v>0</v>
      </c>
      <c r="W5631" t="s">
        <v>265</v>
      </c>
      <c r="X5631">
        <v>0</v>
      </c>
      <c r="Y5631" t="s">
        <v>265</v>
      </c>
      <c r="Z5631" t="s">
        <v>265</v>
      </c>
      <c r="AA5631" t="s">
        <v>265</v>
      </c>
      <c r="AB5631" t="s">
        <v>265</v>
      </c>
      <c r="AC5631" t="s">
        <v>265</v>
      </c>
      <c r="AD5631" t="s">
        <v>265</v>
      </c>
      <c r="AE5631" t="s">
        <v>265</v>
      </c>
      <c r="AF5631" t="s">
        <v>267</v>
      </c>
      <c r="AG5631" t="s">
        <v>265</v>
      </c>
      <c r="AH5631" t="s">
        <v>265</v>
      </c>
      <c r="AI5631" t="s">
        <v>265</v>
      </c>
      <c r="AJ5631" t="s">
        <v>265</v>
      </c>
      <c r="AL5631" t="str">
        <f>IF(Sudan_News12[[#This Row],[relevancy_classification_english]]="Relevant","مناسب",IF(Sudan_News12[[#This Row],[relevancy_classification_english]]="Relevant","عَرَضِيّ",""))</f>
        <v/>
      </c>
      <c r="AN5631" t="str">
        <f>IF(Sudan_News12[[#This Row],[sentiment_analysis_english]]="Negative","سلبي",IF(Sudan_News12[[#This Row],[sentiment_analysis_english]]="Neutral","حيادي",IF(Sudan_News12[[#This Row],[sentiment_analysis_english]]="Positive","إيجابي","")))</f>
        <v/>
      </c>
      <c r="AO5631" t="e">
        <f>INDEX(TextClassificationList[],MATCH(Sudan_News12[[#This Row],[text_classification_arabic]],TextClassificationList[text_classification_arabic],0),1)</f>
        <v>#N/A</v>
      </c>
      <c r="AQ5631" t="e">
        <f>INDEX(TextClassificationList[],MATCH(Sudan_News12[[#This Row],[text_classification_arabic2]],TextClassificationList[text_classification_arabic],0),1)</f>
        <v>#N/A</v>
      </c>
      <c r="AS5631" t="e">
        <f>INDEX(TextClassificationList[],MATCH(Sudan_News12[[#This Row],[text_classification_arabic3]],TextClassificationList[text_classification_arabic],0),1)</f>
        <v>#N/A</v>
      </c>
      <c r="AU5631" t="e">
        <f>INDEX(TextClassificationList[],MATCH(Sudan_News12[[#This Row],[text_classification_arabic4]],TextClassificationList[text_classification_arabic],0),1)</f>
        <v>#N/A</v>
      </c>
      <c r="AW5631" t="e">
        <f>INDEX(TextClassificationList[],MATCH(Sudan_News12[[#This Row],[text_classification_arabic5]],TextClassificationList[text_classification_arabic],0),1)</f>
        <v>#N/A</v>
      </c>
    </row>
    <row r="5632" spans="1:49" x14ac:dyDescent="0.2">
      <c r="A5632">
        <v>1.0609900768077251E+18</v>
      </c>
      <c r="B5632">
        <v>1.0609900768077251E+18</v>
      </c>
      <c r="C5632" t="s">
        <v>21613</v>
      </c>
      <c r="D5632" s="1">
        <v>43413</v>
      </c>
      <c r="E5632" s="2">
        <v>0.92964120370370373</v>
      </c>
      <c r="F5632">
        <v>200</v>
      </c>
      <c r="G5632">
        <v>1889611729</v>
      </c>
      <c r="H5632" t="s">
        <v>354</v>
      </c>
      <c r="I5632" t="s">
        <v>355</v>
      </c>
      <c r="J5632" t="s">
        <v>265</v>
      </c>
      <c r="K5632" t="s">
        <v>21614</v>
      </c>
      <c r="L5632" t="s">
        <v>266</v>
      </c>
      <c r="M5632" t="s">
        <v>267</v>
      </c>
      <c r="N5632" t="s">
        <v>267</v>
      </c>
      <c r="O5632" t="s">
        <v>267</v>
      </c>
      <c r="P5632">
        <v>0</v>
      </c>
      <c r="Q5632">
        <v>0</v>
      </c>
      <c r="R5632">
        <v>0</v>
      </c>
      <c r="S5632" t="s">
        <v>267</v>
      </c>
      <c r="T5632" t="s">
        <v>267</v>
      </c>
      <c r="U5632" t="s">
        <v>21615</v>
      </c>
      <c r="V5632" t="b">
        <v>0</v>
      </c>
      <c r="W5632" t="s">
        <v>21616</v>
      </c>
      <c r="X5632">
        <v>0</v>
      </c>
      <c r="Y5632" t="s">
        <v>265</v>
      </c>
      <c r="Z5632" t="s">
        <v>265</v>
      </c>
      <c r="AA5632" t="s">
        <v>265</v>
      </c>
      <c r="AB5632" t="s">
        <v>265</v>
      </c>
      <c r="AC5632" t="s">
        <v>265</v>
      </c>
      <c r="AD5632" t="s">
        <v>265</v>
      </c>
      <c r="AE5632" t="s">
        <v>265</v>
      </c>
      <c r="AF5632" t="s">
        <v>267</v>
      </c>
      <c r="AG5632" t="s">
        <v>265</v>
      </c>
      <c r="AH5632" t="s">
        <v>265</v>
      </c>
      <c r="AI5632" t="s">
        <v>265</v>
      </c>
      <c r="AJ5632" t="s">
        <v>265</v>
      </c>
      <c r="AL5632" t="str">
        <f>IF(Sudan_News12[[#This Row],[relevancy_classification_english]]="Relevant","مناسب",IF(Sudan_News12[[#This Row],[relevancy_classification_english]]="Relevant","عَرَضِيّ",""))</f>
        <v/>
      </c>
      <c r="AN5632" t="str">
        <f>IF(Sudan_News12[[#This Row],[sentiment_analysis_english]]="Negative","سلبي",IF(Sudan_News12[[#This Row],[sentiment_analysis_english]]="Neutral","حيادي",IF(Sudan_News12[[#This Row],[sentiment_analysis_english]]="Positive","إيجابي","")))</f>
        <v/>
      </c>
      <c r="AO5632" t="e">
        <f>INDEX(TextClassificationList[],MATCH(Sudan_News12[[#This Row],[text_classification_arabic]],TextClassificationList[text_classification_arabic],0),1)</f>
        <v>#N/A</v>
      </c>
      <c r="AQ5632" t="e">
        <f>INDEX(TextClassificationList[],MATCH(Sudan_News12[[#This Row],[text_classification_arabic2]],TextClassificationList[text_classification_arabic],0),1)</f>
        <v>#N/A</v>
      </c>
      <c r="AS5632" t="e">
        <f>INDEX(TextClassificationList[],MATCH(Sudan_News12[[#This Row],[text_classification_arabic3]],TextClassificationList[text_classification_arabic],0),1)</f>
        <v>#N/A</v>
      </c>
      <c r="AU5632" t="e">
        <f>INDEX(TextClassificationList[],MATCH(Sudan_News12[[#This Row],[text_classification_arabic4]],TextClassificationList[text_classification_arabic],0),1)</f>
        <v>#N/A</v>
      </c>
      <c r="AW5632" t="e">
        <f>INDEX(TextClassificationList[],MATCH(Sudan_News12[[#This Row],[text_classification_arabic5]],TextClassificationList[text_classification_arabic],0),1)</f>
        <v>#N/A</v>
      </c>
    </row>
    <row r="5633" spans="1:49" x14ac:dyDescent="0.2">
      <c r="A5633">
        <v>1.0609874387624673E+18</v>
      </c>
      <c r="B5633">
        <v>1.0609874387624673E+18</v>
      </c>
      <c r="C5633" t="s">
        <v>21617</v>
      </c>
      <c r="D5633" s="1">
        <v>43413</v>
      </c>
      <c r="E5633" s="2">
        <v>0.92236111111111108</v>
      </c>
      <c r="F5633">
        <v>200</v>
      </c>
      <c r="G5633">
        <v>1889611729</v>
      </c>
      <c r="H5633" t="s">
        <v>354</v>
      </c>
      <c r="I5633" t="s">
        <v>355</v>
      </c>
      <c r="J5633" t="s">
        <v>265</v>
      </c>
      <c r="K5633" t="s">
        <v>21618</v>
      </c>
      <c r="L5633" t="s">
        <v>266</v>
      </c>
      <c r="M5633" t="s">
        <v>267</v>
      </c>
      <c r="N5633" t="s">
        <v>267</v>
      </c>
      <c r="O5633" t="s">
        <v>267</v>
      </c>
      <c r="P5633">
        <v>1</v>
      </c>
      <c r="Q5633">
        <v>1</v>
      </c>
      <c r="R5633">
        <v>1</v>
      </c>
      <c r="S5633" t="s">
        <v>267</v>
      </c>
      <c r="T5633" t="s">
        <v>267</v>
      </c>
      <c r="U5633" t="s">
        <v>21619</v>
      </c>
      <c r="V5633" t="b">
        <v>0</v>
      </c>
      <c r="W5633" t="s">
        <v>21620</v>
      </c>
      <c r="X5633">
        <v>0</v>
      </c>
      <c r="Y5633" t="s">
        <v>265</v>
      </c>
      <c r="Z5633" t="s">
        <v>265</v>
      </c>
      <c r="AA5633" t="s">
        <v>265</v>
      </c>
      <c r="AB5633" t="s">
        <v>265</v>
      </c>
      <c r="AC5633" t="s">
        <v>265</v>
      </c>
      <c r="AD5633" t="s">
        <v>265</v>
      </c>
      <c r="AE5633" t="s">
        <v>265</v>
      </c>
      <c r="AF5633" t="s">
        <v>267</v>
      </c>
      <c r="AG5633" t="s">
        <v>265</v>
      </c>
      <c r="AH5633" t="s">
        <v>265</v>
      </c>
      <c r="AI5633" t="s">
        <v>265</v>
      </c>
      <c r="AJ5633" t="s">
        <v>265</v>
      </c>
      <c r="AL5633" t="str">
        <f>IF(Sudan_News12[[#This Row],[relevancy_classification_english]]="Relevant","مناسب",IF(Sudan_News12[[#This Row],[relevancy_classification_english]]="Relevant","عَرَضِيّ",""))</f>
        <v/>
      </c>
      <c r="AN5633" t="str">
        <f>IF(Sudan_News12[[#This Row],[sentiment_analysis_english]]="Negative","سلبي",IF(Sudan_News12[[#This Row],[sentiment_analysis_english]]="Neutral","حيادي",IF(Sudan_News12[[#This Row],[sentiment_analysis_english]]="Positive","إيجابي","")))</f>
        <v/>
      </c>
      <c r="AO5633" t="e">
        <f>INDEX(TextClassificationList[],MATCH(Sudan_News12[[#This Row],[text_classification_arabic]],TextClassificationList[text_classification_arabic],0),1)</f>
        <v>#N/A</v>
      </c>
      <c r="AQ5633" t="e">
        <f>INDEX(TextClassificationList[],MATCH(Sudan_News12[[#This Row],[text_classification_arabic2]],TextClassificationList[text_classification_arabic],0),1)</f>
        <v>#N/A</v>
      </c>
      <c r="AS5633" t="e">
        <f>INDEX(TextClassificationList[],MATCH(Sudan_News12[[#This Row],[text_classification_arabic3]],TextClassificationList[text_classification_arabic],0),1)</f>
        <v>#N/A</v>
      </c>
      <c r="AU5633" t="e">
        <f>INDEX(TextClassificationList[],MATCH(Sudan_News12[[#This Row],[text_classification_arabic4]],TextClassificationList[text_classification_arabic],0),1)</f>
        <v>#N/A</v>
      </c>
      <c r="AW5633" t="e">
        <f>INDEX(TextClassificationList[],MATCH(Sudan_News12[[#This Row],[text_classification_arabic5]],TextClassificationList[text_classification_arabic],0),1)</f>
        <v>#N/A</v>
      </c>
    </row>
    <row r="5634" spans="1:49" x14ac:dyDescent="0.2">
      <c r="A5634">
        <v>1.060986663034327E+18</v>
      </c>
      <c r="B5634">
        <v>1.060986663034327E+18</v>
      </c>
      <c r="C5634" t="s">
        <v>21621</v>
      </c>
      <c r="D5634" s="1">
        <v>43413</v>
      </c>
      <c r="E5634" s="2">
        <v>0.92021990740740744</v>
      </c>
      <c r="F5634">
        <v>200</v>
      </c>
      <c r="G5634">
        <v>1889611729</v>
      </c>
      <c r="H5634" t="s">
        <v>354</v>
      </c>
      <c r="I5634" t="s">
        <v>355</v>
      </c>
      <c r="J5634" t="s">
        <v>265</v>
      </c>
      <c r="K5634" t="s">
        <v>21622</v>
      </c>
      <c r="L5634" t="s">
        <v>278</v>
      </c>
      <c r="M5634" t="s">
        <v>267</v>
      </c>
      <c r="N5634" t="s">
        <v>267</v>
      </c>
      <c r="O5634" t="s">
        <v>267</v>
      </c>
      <c r="P5634">
        <v>1</v>
      </c>
      <c r="Q5634">
        <v>2</v>
      </c>
      <c r="R5634">
        <v>1</v>
      </c>
      <c r="S5634" t="s">
        <v>269</v>
      </c>
      <c r="T5634" t="s">
        <v>267</v>
      </c>
      <c r="U5634" t="s">
        <v>21623</v>
      </c>
      <c r="V5634" t="b">
        <v>0</v>
      </c>
      <c r="W5634" t="s">
        <v>265</v>
      </c>
      <c r="X5634">
        <v>1</v>
      </c>
      <c r="Y5634" t="s">
        <v>21624</v>
      </c>
      <c r="Z5634" t="s">
        <v>265</v>
      </c>
      <c r="AA5634" t="s">
        <v>265</v>
      </c>
      <c r="AB5634" t="s">
        <v>265</v>
      </c>
      <c r="AC5634" t="s">
        <v>265</v>
      </c>
      <c r="AD5634" t="s">
        <v>265</v>
      </c>
      <c r="AE5634" t="s">
        <v>265</v>
      </c>
      <c r="AF5634" t="s">
        <v>267</v>
      </c>
      <c r="AG5634" t="s">
        <v>265</v>
      </c>
      <c r="AH5634" t="s">
        <v>265</v>
      </c>
      <c r="AI5634" t="s">
        <v>265</v>
      </c>
      <c r="AJ5634" t="s">
        <v>265</v>
      </c>
      <c r="AL5634" t="str">
        <f>IF(Sudan_News12[[#This Row],[relevancy_classification_english]]="Relevant","مناسب",IF(Sudan_News12[[#This Row],[relevancy_classification_english]]="Relevant","عَرَضِيّ",""))</f>
        <v/>
      </c>
      <c r="AN5634" t="str">
        <f>IF(Sudan_News12[[#This Row],[sentiment_analysis_english]]="Negative","سلبي",IF(Sudan_News12[[#This Row],[sentiment_analysis_english]]="Neutral","حيادي",IF(Sudan_News12[[#This Row],[sentiment_analysis_english]]="Positive","إيجابي","")))</f>
        <v/>
      </c>
      <c r="AO5634" t="e">
        <f>INDEX(TextClassificationList[],MATCH(Sudan_News12[[#This Row],[text_classification_arabic]],TextClassificationList[text_classification_arabic],0),1)</f>
        <v>#N/A</v>
      </c>
      <c r="AQ5634" t="e">
        <f>INDEX(TextClassificationList[],MATCH(Sudan_News12[[#This Row],[text_classification_arabic2]],TextClassificationList[text_classification_arabic],0),1)</f>
        <v>#N/A</v>
      </c>
      <c r="AS5634" t="e">
        <f>INDEX(TextClassificationList[],MATCH(Sudan_News12[[#This Row],[text_classification_arabic3]],TextClassificationList[text_classification_arabic],0),1)</f>
        <v>#N/A</v>
      </c>
      <c r="AU5634" t="e">
        <f>INDEX(TextClassificationList[],MATCH(Sudan_News12[[#This Row],[text_classification_arabic4]],TextClassificationList[text_classification_arabic],0),1)</f>
        <v>#N/A</v>
      </c>
      <c r="AW5634" t="e">
        <f>INDEX(TextClassificationList[],MATCH(Sudan_News12[[#This Row],[text_classification_arabic5]],TextClassificationList[text_classification_arabic],0),1)</f>
        <v>#N/A</v>
      </c>
    </row>
    <row r="5635" spans="1:49" x14ac:dyDescent="0.2">
      <c r="A5635">
        <v>1.060970877959979E+18</v>
      </c>
      <c r="B5635">
        <v>1.060970877959979E+18</v>
      </c>
      <c r="C5635" t="s">
        <v>21625</v>
      </c>
      <c r="D5635" s="1">
        <v>43413</v>
      </c>
      <c r="E5635" s="2">
        <v>0.87665509259259256</v>
      </c>
      <c r="F5635">
        <v>200</v>
      </c>
      <c r="G5635">
        <v>1889611729</v>
      </c>
      <c r="H5635" t="s">
        <v>354</v>
      </c>
      <c r="I5635" t="s">
        <v>355</v>
      </c>
      <c r="J5635" t="s">
        <v>265</v>
      </c>
      <c r="K5635" t="s">
        <v>21626</v>
      </c>
      <c r="L5635" t="s">
        <v>278</v>
      </c>
      <c r="M5635" t="s">
        <v>267</v>
      </c>
      <c r="N5635" t="s">
        <v>267</v>
      </c>
      <c r="O5635" t="s">
        <v>21627</v>
      </c>
      <c r="P5635">
        <v>0</v>
      </c>
      <c r="Q5635">
        <v>0</v>
      </c>
      <c r="R5635">
        <v>0</v>
      </c>
      <c r="S5635" t="s">
        <v>21628</v>
      </c>
      <c r="T5635" t="s">
        <v>267</v>
      </c>
      <c r="U5635" t="s">
        <v>21629</v>
      </c>
      <c r="V5635" t="b">
        <v>0</v>
      </c>
      <c r="W5635" t="s">
        <v>265</v>
      </c>
      <c r="X5635">
        <v>1</v>
      </c>
      <c r="Y5635" t="s">
        <v>21630</v>
      </c>
      <c r="Z5635" t="s">
        <v>265</v>
      </c>
      <c r="AA5635" t="s">
        <v>265</v>
      </c>
      <c r="AB5635" t="s">
        <v>265</v>
      </c>
      <c r="AC5635" t="s">
        <v>265</v>
      </c>
      <c r="AD5635" t="s">
        <v>265</v>
      </c>
      <c r="AE5635" t="s">
        <v>265</v>
      </c>
      <c r="AF5635" t="s">
        <v>267</v>
      </c>
      <c r="AG5635" t="s">
        <v>265</v>
      </c>
      <c r="AH5635" t="s">
        <v>265</v>
      </c>
      <c r="AI5635" t="s">
        <v>265</v>
      </c>
      <c r="AJ5635" t="s">
        <v>265</v>
      </c>
      <c r="AL5635" t="str">
        <f>IF(Sudan_News12[[#This Row],[relevancy_classification_english]]="Relevant","مناسب",IF(Sudan_News12[[#This Row],[relevancy_classification_english]]="Relevant","عَرَضِيّ",""))</f>
        <v/>
      </c>
      <c r="AN5635" t="str">
        <f>IF(Sudan_News12[[#This Row],[sentiment_analysis_english]]="Negative","سلبي",IF(Sudan_News12[[#This Row],[sentiment_analysis_english]]="Neutral","حيادي",IF(Sudan_News12[[#This Row],[sentiment_analysis_english]]="Positive","إيجابي","")))</f>
        <v/>
      </c>
      <c r="AO5635" t="e">
        <f>INDEX(TextClassificationList[],MATCH(Sudan_News12[[#This Row],[text_classification_arabic]],TextClassificationList[text_classification_arabic],0),1)</f>
        <v>#N/A</v>
      </c>
      <c r="AQ5635" t="e">
        <f>INDEX(TextClassificationList[],MATCH(Sudan_News12[[#This Row],[text_classification_arabic2]],TextClassificationList[text_classification_arabic],0),1)</f>
        <v>#N/A</v>
      </c>
      <c r="AS5635" t="e">
        <f>INDEX(TextClassificationList[],MATCH(Sudan_News12[[#This Row],[text_classification_arabic3]],TextClassificationList[text_classification_arabic],0),1)</f>
        <v>#N/A</v>
      </c>
      <c r="AU5635" t="e">
        <f>INDEX(TextClassificationList[],MATCH(Sudan_News12[[#This Row],[text_classification_arabic4]],TextClassificationList[text_classification_arabic],0),1)</f>
        <v>#N/A</v>
      </c>
      <c r="AW5635" t="e">
        <f>INDEX(TextClassificationList[],MATCH(Sudan_News12[[#This Row],[text_classification_arabic5]],TextClassificationList[text_classification_arabic],0),1)</f>
        <v>#N/A</v>
      </c>
    </row>
    <row r="5636" spans="1:49" x14ac:dyDescent="0.2">
      <c r="A5636">
        <v>1.0609504944059761E+18</v>
      </c>
      <c r="B5636">
        <v>1.0609504944059761E+18</v>
      </c>
      <c r="C5636" t="s">
        <v>21631</v>
      </c>
      <c r="D5636" s="1">
        <v>43413</v>
      </c>
      <c r="E5636" s="2">
        <v>0.82041666666666668</v>
      </c>
      <c r="F5636">
        <v>200</v>
      </c>
      <c r="G5636">
        <v>1889611729</v>
      </c>
      <c r="H5636" t="s">
        <v>354</v>
      </c>
      <c r="I5636" t="s">
        <v>355</v>
      </c>
      <c r="J5636" t="s">
        <v>265</v>
      </c>
      <c r="K5636" t="s">
        <v>21632</v>
      </c>
      <c r="L5636" t="s">
        <v>266</v>
      </c>
      <c r="M5636" t="s">
        <v>267</v>
      </c>
      <c r="N5636" t="s">
        <v>267</v>
      </c>
      <c r="O5636" t="s">
        <v>21633</v>
      </c>
      <c r="P5636">
        <v>0</v>
      </c>
      <c r="Q5636">
        <v>7</v>
      </c>
      <c r="R5636">
        <v>1</v>
      </c>
      <c r="S5636" t="s">
        <v>267</v>
      </c>
      <c r="T5636" t="s">
        <v>267</v>
      </c>
      <c r="U5636" t="s">
        <v>21634</v>
      </c>
      <c r="V5636" t="b">
        <v>0</v>
      </c>
      <c r="W5636" t="s">
        <v>265</v>
      </c>
      <c r="X5636">
        <v>1</v>
      </c>
      <c r="Y5636" t="s">
        <v>21635</v>
      </c>
      <c r="Z5636" t="s">
        <v>265</v>
      </c>
      <c r="AA5636" t="s">
        <v>265</v>
      </c>
      <c r="AB5636" t="s">
        <v>265</v>
      </c>
      <c r="AC5636" t="s">
        <v>265</v>
      </c>
      <c r="AD5636" t="s">
        <v>265</v>
      </c>
      <c r="AE5636" t="s">
        <v>265</v>
      </c>
      <c r="AF5636" t="s">
        <v>267</v>
      </c>
      <c r="AG5636" t="s">
        <v>265</v>
      </c>
      <c r="AH5636" t="s">
        <v>265</v>
      </c>
      <c r="AI5636" t="s">
        <v>265</v>
      </c>
      <c r="AJ5636" t="s">
        <v>265</v>
      </c>
      <c r="AL5636" t="str">
        <f>IF(Sudan_News12[[#This Row],[relevancy_classification_english]]="Relevant","مناسب",IF(Sudan_News12[[#This Row],[relevancy_classification_english]]="Relevant","عَرَضِيّ",""))</f>
        <v/>
      </c>
      <c r="AN5636" t="str">
        <f>IF(Sudan_News12[[#This Row],[sentiment_analysis_english]]="Negative","سلبي",IF(Sudan_News12[[#This Row],[sentiment_analysis_english]]="Neutral","حيادي",IF(Sudan_News12[[#This Row],[sentiment_analysis_english]]="Positive","إيجابي","")))</f>
        <v/>
      </c>
      <c r="AO5636" t="e">
        <f>INDEX(TextClassificationList[],MATCH(Sudan_News12[[#This Row],[text_classification_arabic]],TextClassificationList[text_classification_arabic],0),1)</f>
        <v>#N/A</v>
      </c>
      <c r="AQ5636" t="e">
        <f>INDEX(TextClassificationList[],MATCH(Sudan_News12[[#This Row],[text_classification_arabic2]],TextClassificationList[text_classification_arabic],0),1)</f>
        <v>#N/A</v>
      </c>
      <c r="AS5636" t="e">
        <f>INDEX(TextClassificationList[],MATCH(Sudan_News12[[#This Row],[text_classification_arabic3]],TextClassificationList[text_classification_arabic],0),1)</f>
        <v>#N/A</v>
      </c>
      <c r="AU5636" t="e">
        <f>INDEX(TextClassificationList[],MATCH(Sudan_News12[[#This Row],[text_classification_arabic4]],TextClassificationList[text_classification_arabic],0),1)</f>
        <v>#N/A</v>
      </c>
      <c r="AW5636" t="e">
        <f>INDEX(TextClassificationList[],MATCH(Sudan_News12[[#This Row],[text_classification_arabic5]],TextClassificationList[text_classification_arabic],0),1)</f>
        <v>#N/A</v>
      </c>
    </row>
    <row r="5637" spans="1:49" x14ac:dyDescent="0.2">
      <c r="A5637">
        <v>1.0609274784270172E+18</v>
      </c>
      <c r="B5637">
        <v>1.0605366360548721E+18</v>
      </c>
      <c r="C5637" t="s">
        <v>21636</v>
      </c>
      <c r="D5637" s="1">
        <v>43413</v>
      </c>
      <c r="E5637" s="2">
        <v>0.75689814814814815</v>
      </c>
      <c r="F5637">
        <v>200</v>
      </c>
      <c r="G5637">
        <v>1889611729</v>
      </c>
      <c r="H5637" t="s">
        <v>354</v>
      </c>
      <c r="I5637" t="s">
        <v>355</v>
      </c>
      <c r="J5637" t="s">
        <v>265</v>
      </c>
      <c r="K5637" t="s">
        <v>21637</v>
      </c>
      <c r="L5637" t="s">
        <v>266</v>
      </c>
      <c r="M5637" t="s">
        <v>267</v>
      </c>
      <c r="N5637" t="s">
        <v>267</v>
      </c>
      <c r="O5637" t="s">
        <v>267</v>
      </c>
      <c r="P5637">
        <v>1</v>
      </c>
      <c r="Q5637">
        <v>0</v>
      </c>
      <c r="R5637">
        <v>1</v>
      </c>
      <c r="S5637" t="s">
        <v>267</v>
      </c>
      <c r="T5637" t="s">
        <v>267</v>
      </c>
      <c r="U5637" t="s">
        <v>21638</v>
      </c>
      <c r="V5637" t="b">
        <v>0</v>
      </c>
      <c r="W5637" t="s">
        <v>265</v>
      </c>
      <c r="X5637">
        <v>0</v>
      </c>
      <c r="Y5637" t="s">
        <v>265</v>
      </c>
      <c r="Z5637" t="s">
        <v>265</v>
      </c>
      <c r="AA5637" t="s">
        <v>265</v>
      </c>
      <c r="AB5637" t="s">
        <v>265</v>
      </c>
      <c r="AC5637" t="s">
        <v>265</v>
      </c>
      <c r="AD5637" t="s">
        <v>265</v>
      </c>
      <c r="AE5637" t="s">
        <v>265</v>
      </c>
      <c r="AF5637" t="s">
        <v>21581</v>
      </c>
      <c r="AG5637" t="s">
        <v>265</v>
      </c>
      <c r="AH5637" t="s">
        <v>265</v>
      </c>
      <c r="AI5637" t="s">
        <v>265</v>
      </c>
      <c r="AJ5637" t="s">
        <v>265</v>
      </c>
      <c r="AL5637" t="str">
        <f>IF(Sudan_News12[[#This Row],[relevancy_classification_english]]="Relevant","مناسب",IF(Sudan_News12[[#This Row],[relevancy_classification_english]]="Relevant","عَرَضِيّ",""))</f>
        <v/>
      </c>
      <c r="AN5637" t="str">
        <f>IF(Sudan_News12[[#This Row],[sentiment_analysis_english]]="Negative","سلبي",IF(Sudan_News12[[#This Row],[sentiment_analysis_english]]="Neutral","حيادي",IF(Sudan_News12[[#This Row],[sentiment_analysis_english]]="Positive","إيجابي","")))</f>
        <v/>
      </c>
      <c r="AO5637" t="e">
        <f>INDEX(TextClassificationList[],MATCH(Sudan_News12[[#This Row],[text_classification_arabic]],TextClassificationList[text_classification_arabic],0),1)</f>
        <v>#N/A</v>
      </c>
      <c r="AQ5637" t="e">
        <f>INDEX(TextClassificationList[],MATCH(Sudan_News12[[#This Row],[text_classification_arabic2]],TextClassificationList[text_classification_arabic],0),1)</f>
        <v>#N/A</v>
      </c>
      <c r="AS5637" t="e">
        <f>INDEX(TextClassificationList[],MATCH(Sudan_News12[[#This Row],[text_classification_arabic3]],TextClassificationList[text_classification_arabic],0),1)</f>
        <v>#N/A</v>
      </c>
      <c r="AU5637" t="e">
        <f>INDEX(TextClassificationList[],MATCH(Sudan_News12[[#This Row],[text_classification_arabic4]],TextClassificationList[text_classification_arabic],0),1)</f>
        <v>#N/A</v>
      </c>
      <c r="AW5637" t="e">
        <f>INDEX(TextClassificationList[],MATCH(Sudan_News12[[#This Row],[text_classification_arabic5]],TextClassificationList[text_classification_arabic],0),1)</f>
        <v>#N/A</v>
      </c>
    </row>
    <row r="5638" spans="1:49" x14ac:dyDescent="0.2">
      <c r="A5638">
        <v>1.0609089546817823E+18</v>
      </c>
      <c r="B5638">
        <v>1.0609089546817823E+18</v>
      </c>
      <c r="C5638" t="s">
        <v>21639</v>
      </c>
      <c r="D5638" s="1">
        <v>43413</v>
      </c>
      <c r="E5638" s="2">
        <v>0.70578703703703705</v>
      </c>
      <c r="F5638">
        <v>200</v>
      </c>
      <c r="G5638">
        <v>1889611729</v>
      </c>
      <c r="H5638" t="s">
        <v>354</v>
      </c>
      <c r="I5638" t="s">
        <v>355</v>
      </c>
      <c r="J5638" t="s">
        <v>265</v>
      </c>
      <c r="K5638" t="s">
        <v>21640</v>
      </c>
      <c r="L5638" t="s">
        <v>266</v>
      </c>
      <c r="M5638" t="s">
        <v>267</v>
      </c>
      <c r="N5638" t="s">
        <v>267</v>
      </c>
      <c r="O5638" t="s">
        <v>21641</v>
      </c>
      <c r="P5638">
        <v>0</v>
      </c>
      <c r="Q5638">
        <v>2</v>
      </c>
      <c r="R5638">
        <v>2</v>
      </c>
      <c r="S5638" t="s">
        <v>21642</v>
      </c>
      <c r="T5638" t="s">
        <v>267</v>
      </c>
      <c r="U5638" t="s">
        <v>21643</v>
      </c>
      <c r="V5638" t="b">
        <v>0</v>
      </c>
      <c r="W5638" t="s">
        <v>265</v>
      </c>
      <c r="X5638">
        <v>1</v>
      </c>
      <c r="Y5638" t="s">
        <v>21644</v>
      </c>
      <c r="Z5638" t="s">
        <v>265</v>
      </c>
      <c r="AA5638" t="s">
        <v>265</v>
      </c>
      <c r="AB5638" t="s">
        <v>265</v>
      </c>
      <c r="AC5638" t="s">
        <v>265</v>
      </c>
      <c r="AD5638" t="s">
        <v>265</v>
      </c>
      <c r="AE5638" t="s">
        <v>265</v>
      </c>
      <c r="AF5638" t="s">
        <v>267</v>
      </c>
      <c r="AG5638" t="s">
        <v>265</v>
      </c>
      <c r="AH5638" t="s">
        <v>265</v>
      </c>
      <c r="AI5638" t="s">
        <v>265</v>
      </c>
      <c r="AJ5638" t="s">
        <v>265</v>
      </c>
      <c r="AL5638" t="str">
        <f>IF(Sudan_News12[[#This Row],[relevancy_classification_english]]="Relevant","مناسب",IF(Sudan_News12[[#This Row],[relevancy_classification_english]]="Relevant","عَرَضِيّ",""))</f>
        <v/>
      </c>
      <c r="AN5638" t="str">
        <f>IF(Sudan_News12[[#This Row],[sentiment_analysis_english]]="Negative","سلبي",IF(Sudan_News12[[#This Row],[sentiment_analysis_english]]="Neutral","حيادي",IF(Sudan_News12[[#This Row],[sentiment_analysis_english]]="Positive","إيجابي","")))</f>
        <v/>
      </c>
      <c r="AO5638" t="e">
        <f>INDEX(TextClassificationList[],MATCH(Sudan_News12[[#This Row],[text_classification_arabic]],TextClassificationList[text_classification_arabic],0),1)</f>
        <v>#N/A</v>
      </c>
      <c r="AQ5638" t="e">
        <f>INDEX(TextClassificationList[],MATCH(Sudan_News12[[#This Row],[text_classification_arabic2]],TextClassificationList[text_classification_arabic],0),1)</f>
        <v>#N/A</v>
      </c>
      <c r="AS5638" t="e">
        <f>INDEX(TextClassificationList[],MATCH(Sudan_News12[[#This Row],[text_classification_arabic3]],TextClassificationList[text_classification_arabic],0),1)</f>
        <v>#N/A</v>
      </c>
      <c r="AU5638" t="e">
        <f>INDEX(TextClassificationList[],MATCH(Sudan_News12[[#This Row],[text_classification_arabic4]],TextClassificationList[text_classification_arabic],0),1)</f>
        <v>#N/A</v>
      </c>
      <c r="AW5638" t="e">
        <f>INDEX(TextClassificationList[],MATCH(Sudan_News12[[#This Row],[text_classification_arabic5]],TextClassificationList[text_classification_arabic],0),1)</f>
        <v>#N/A</v>
      </c>
    </row>
    <row r="5639" spans="1:49" x14ac:dyDescent="0.2">
      <c r="A5639">
        <v>1.0609072926175724E+18</v>
      </c>
      <c r="B5639">
        <v>1.0608949492800061E+18</v>
      </c>
      <c r="C5639" t="s">
        <v>21645</v>
      </c>
      <c r="D5639" s="1">
        <v>43413</v>
      </c>
      <c r="E5639" s="2">
        <v>0.70119212962962962</v>
      </c>
      <c r="F5639">
        <v>200</v>
      </c>
      <c r="G5639">
        <v>1889611729</v>
      </c>
      <c r="H5639" t="s">
        <v>354</v>
      </c>
      <c r="I5639" t="s">
        <v>355</v>
      </c>
      <c r="J5639" t="s">
        <v>265</v>
      </c>
      <c r="K5639" t="s">
        <v>21646</v>
      </c>
      <c r="L5639" t="s">
        <v>266</v>
      </c>
      <c r="M5639" t="s">
        <v>267</v>
      </c>
      <c r="N5639" t="s">
        <v>267</v>
      </c>
      <c r="O5639" t="s">
        <v>267</v>
      </c>
      <c r="P5639">
        <v>0</v>
      </c>
      <c r="Q5639">
        <v>0</v>
      </c>
      <c r="R5639">
        <v>0</v>
      </c>
      <c r="S5639" t="s">
        <v>267</v>
      </c>
      <c r="T5639" t="s">
        <v>267</v>
      </c>
      <c r="U5639" t="s">
        <v>21647</v>
      </c>
      <c r="V5639" t="b">
        <v>0</v>
      </c>
      <c r="W5639" t="s">
        <v>265</v>
      </c>
      <c r="X5639">
        <v>0</v>
      </c>
      <c r="Y5639" t="s">
        <v>265</v>
      </c>
      <c r="Z5639" t="s">
        <v>265</v>
      </c>
      <c r="AA5639" t="s">
        <v>265</v>
      </c>
      <c r="AB5639" t="s">
        <v>265</v>
      </c>
      <c r="AC5639" t="s">
        <v>265</v>
      </c>
      <c r="AD5639" t="s">
        <v>265</v>
      </c>
      <c r="AE5639" t="s">
        <v>265</v>
      </c>
      <c r="AF5639" t="s">
        <v>19588</v>
      </c>
      <c r="AG5639" t="s">
        <v>265</v>
      </c>
      <c r="AH5639" t="s">
        <v>265</v>
      </c>
      <c r="AI5639" t="s">
        <v>265</v>
      </c>
      <c r="AJ5639" t="s">
        <v>265</v>
      </c>
      <c r="AL5639" t="str">
        <f>IF(Sudan_News12[[#This Row],[relevancy_classification_english]]="Relevant","مناسب",IF(Sudan_News12[[#This Row],[relevancy_classification_english]]="Relevant","عَرَضِيّ",""))</f>
        <v/>
      </c>
      <c r="AN5639" t="str">
        <f>IF(Sudan_News12[[#This Row],[sentiment_analysis_english]]="Negative","سلبي",IF(Sudan_News12[[#This Row],[sentiment_analysis_english]]="Neutral","حيادي",IF(Sudan_News12[[#This Row],[sentiment_analysis_english]]="Positive","إيجابي","")))</f>
        <v/>
      </c>
      <c r="AO5639" t="e">
        <f>INDEX(TextClassificationList[],MATCH(Sudan_News12[[#This Row],[text_classification_arabic]],TextClassificationList[text_classification_arabic],0),1)</f>
        <v>#N/A</v>
      </c>
      <c r="AQ5639" t="e">
        <f>INDEX(TextClassificationList[],MATCH(Sudan_News12[[#This Row],[text_classification_arabic2]],TextClassificationList[text_classification_arabic],0),1)</f>
        <v>#N/A</v>
      </c>
      <c r="AS5639" t="e">
        <f>INDEX(TextClassificationList[],MATCH(Sudan_News12[[#This Row],[text_classification_arabic3]],TextClassificationList[text_classification_arabic],0),1)</f>
        <v>#N/A</v>
      </c>
      <c r="AU5639" t="e">
        <f>INDEX(TextClassificationList[],MATCH(Sudan_News12[[#This Row],[text_classification_arabic4]],TextClassificationList[text_classification_arabic],0),1)</f>
        <v>#N/A</v>
      </c>
      <c r="AW5639" t="e">
        <f>INDEX(TextClassificationList[],MATCH(Sudan_News12[[#This Row],[text_classification_arabic5]],TextClassificationList[text_classification_arabic],0),1)</f>
        <v>#N/A</v>
      </c>
    </row>
    <row r="5640" spans="1:49" x14ac:dyDescent="0.2">
      <c r="A5640">
        <v>1.0609067260677857E+18</v>
      </c>
      <c r="B5640">
        <v>1.0609067260677857E+18</v>
      </c>
      <c r="C5640" t="s">
        <v>21648</v>
      </c>
      <c r="D5640" s="1">
        <v>43413</v>
      </c>
      <c r="E5640" s="2">
        <v>0.6996296296296296</v>
      </c>
      <c r="F5640">
        <v>200</v>
      </c>
      <c r="G5640">
        <v>1889611729</v>
      </c>
      <c r="H5640" t="s">
        <v>354</v>
      </c>
      <c r="I5640" t="s">
        <v>355</v>
      </c>
      <c r="J5640" t="s">
        <v>265</v>
      </c>
      <c r="K5640" t="s">
        <v>21649</v>
      </c>
      <c r="L5640" t="s">
        <v>266</v>
      </c>
      <c r="M5640" t="s">
        <v>267</v>
      </c>
      <c r="N5640" t="s">
        <v>267</v>
      </c>
      <c r="O5640" t="s">
        <v>21650</v>
      </c>
      <c r="P5640">
        <v>0</v>
      </c>
      <c r="Q5640">
        <v>1</v>
      </c>
      <c r="R5640">
        <v>0</v>
      </c>
      <c r="S5640" t="s">
        <v>269</v>
      </c>
      <c r="T5640" t="s">
        <v>267</v>
      </c>
      <c r="U5640" t="s">
        <v>21651</v>
      </c>
      <c r="V5640" t="b">
        <v>0</v>
      </c>
      <c r="W5640" t="s">
        <v>265</v>
      </c>
      <c r="X5640">
        <v>1</v>
      </c>
      <c r="Y5640" t="s">
        <v>21652</v>
      </c>
      <c r="Z5640" t="s">
        <v>265</v>
      </c>
      <c r="AA5640" t="s">
        <v>265</v>
      </c>
      <c r="AB5640" t="s">
        <v>265</v>
      </c>
      <c r="AC5640" t="s">
        <v>265</v>
      </c>
      <c r="AD5640" t="s">
        <v>265</v>
      </c>
      <c r="AE5640" t="s">
        <v>265</v>
      </c>
      <c r="AF5640" t="s">
        <v>267</v>
      </c>
      <c r="AG5640" t="s">
        <v>265</v>
      </c>
      <c r="AH5640" t="s">
        <v>265</v>
      </c>
      <c r="AI5640" t="s">
        <v>265</v>
      </c>
      <c r="AJ5640" t="s">
        <v>265</v>
      </c>
      <c r="AL5640" t="str">
        <f>IF(Sudan_News12[[#This Row],[relevancy_classification_english]]="Relevant","مناسب",IF(Sudan_News12[[#This Row],[relevancy_classification_english]]="Relevant","عَرَضِيّ",""))</f>
        <v/>
      </c>
      <c r="AN5640" t="str">
        <f>IF(Sudan_News12[[#This Row],[sentiment_analysis_english]]="Negative","سلبي",IF(Sudan_News12[[#This Row],[sentiment_analysis_english]]="Neutral","حيادي",IF(Sudan_News12[[#This Row],[sentiment_analysis_english]]="Positive","إيجابي","")))</f>
        <v/>
      </c>
      <c r="AO5640" t="e">
        <f>INDEX(TextClassificationList[],MATCH(Sudan_News12[[#This Row],[text_classification_arabic]],TextClassificationList[text_classification_arabic],0),1)</f>
        <v>#N/A</v>
      </c>
      <c r="AQ5640" t="e">
        <f>INDEX(TextClassificationList[],MATCH(Sudan_News12[[#This Row],[text_classification_arabic2]],TextClassificationList[text_classification_arabic],0),1)</f>
        <v>#N/A</v>
      </c>
      <c r="AS5640" t="e">
        <f>INDEX(TextClassificationList[],MATCH(Sudan_News12[[#This Row],[text_classification_arabic3]],TextClassificationList[text_classification_arabic],0),1)</f>
        <v>#N/A</v>
      </c>
      <c r="AU5640" t="e">
        <f>INDEX(TextClassificationList[],MATCH(Sudan_News12[[#This Row],[text_classification_arabic4]],TextClassificationList[text_classification_arabic],0),1)</f>
        <v>#N/A</v>
      </c>
      <c r="AW5640" t="e">
        <f>INDEX(TextClassificationList[],MATCH(Sudan_News12[[#This Row],[text_classification_arabic5]],TextClassificationList[text_classification_arabic],0),1)</f>
        <v>#N/A</v>
      </c>
    </row>
    <row r="5641" spans="1:49" x14ac:dyDescent="0.2">
      <c r="A5641">
        <v>1.0608886741104435E+18</v>
      </c>
      <c r="B5641">
        <v>1.0608699432422113E+18</v>
      </c>
      <c r="C5641" t="s">
        <v>21653</v>
      </c>
      <c r="D5641" s="1">
        <v>43413</v>
      </c>
      <c r="E5641" s="2">
        <v>0.64981481481481485</v>
      </c>
      <c r="F5641">
        <v>200</v>
      </c>
      <c r="G5641">
        <v>1889611729</v>
      </c>
      <c r="H5641" t="s">
        <v>354</v>
      </c>
      <c r="I5641" t="s">
        <v>355</v>
      </c>
      <c r="J5641" t="s">
        <v>265</v>
      </c>
      <c r="K5641" t="s">
        <v>21654</v>
      </c>
      <c r="L5641" t="s">
        <v>266</v>
      </c>
      <c r="M5641" t="s">
        <v>267</v>
      </c>
      <c r="N5641" t="s">
        <v>267</v>
      </c>
      <c r="O5641" t="s">
        <v>267</v>
      </c>
      <c r="P5641">
        <v>1</v>
      </c>
      <c r="Q5641">
        <v>0</v>
      </c>
      <c r="R5641">
        <v>1</v>
      </c>
      <c r="S5641" t="s">
        <v>267</v>
      </c>
      <c r="T5641" t="s">
        <v>267</v>
      </c>
      <c r="U5641" t="s">
        <v>21655</v>
      </c>
      <c r="V5641" t="b">
        <v>0</v>
      </c>
      <c r="W5641" t="s">
        <v>265</v>
      </c>
      <c r="X5641">
        <v>0</v>
      </c>
      <c r="Y5641" t="s">
        <v>265</v>
      </c>
      <c r="Z5641" t="s">
        <v>265</v>
      </c>
      <c r="AA5641" t="s">
        <v>265</v>
      </c>
      <c r="AB5641" t="s">
        <v>265</v>
      </c>
      <c r="AC5641" t="s">
        <v>265</v>
      </c>
      <c r="AD5641" t="s">
        <v>265</v>
      </c>
      <c r="AE5641" t="s">
        <v>265</v>
      </c>
      <c r="AF5641" t="s">
        <v>21581</v>
      </c>
      <c r="AG5641" t="s">
        <v>265</v>
      </c>
      <c r="AH5641" t="s">
        <v>265</v>
      </c>
      <c r="AI5641" t="s">
        <v>265</v>
      </c>
      <c r="AJ5641" t="s">
        <v>265</v>
      </c>
      <c r="AL5641" t="str">
        <f>IF(Sudan_News12[[#This Row],[relevancy_classification_english]]="Relevant","مناسب",IF(Sudan_News12[[#This Row],[relevancy_classification_english]]="Relevant","عَرَضِيّ",""))</f>
        <v/>
      </c>
      <c r="AN5641" t="str">
        <f>IF(Sudan_News12[[#This Row],[sentiment_analysis_english]]="Negative","سلبي",IF(Sudan_News12[[#This Row],[sentiment_analysis_english]]="Neutral","حيادي",IF(Sudan_News12[[#This Row],[sentiment_analysis_english]]="Positive","إيجابي","")))</f>
        <v/>
      </c>
      <c r="AO5641" t="e">
        <f>INDEX(TextClassificationList[],MATCH(Sudan_News12[[#This Row],[text_classification_arabic]],TextClassificationList[text_classification_arabic],0),1)</f>
        <v>#N/A</v>
      </c>
      <c r="AQ5641" t="e">
        <f>INDEX(TextClassificationList[],MATCH(Sudan_News12[[#This Row],[text_classification_arabic2]],TextClassificationList[text_classification_arabic],0),1)</f>
        <v>#N/A</v>
      </c>
      <c r="AS5641" t="e">
        <f>INDEX(TextClassificationList[],MATCH(Sudan_News12[[#This Row],[text_classification_arabic3]],TextClassificationList[text_classification_arabic],0),1)</f>
        <v>#N/A</v>
      </c>
      <c r="AU5641" t="e">
        <f>INDEX(TextClassificationList[],MATCH(Sudan_News12[[#This Row],[text_classification_arabic4]],TextClassificationList[text_classification_arabic],0),1)</f>
        <v>#N/A</v>
      </c>
      <c r="AW5641" t="e">
        <f>INDEX(TextClassificationList[],MATCH(Sudan_News12[[#This Row],[text_classification_arabic5]],TextClassificationList[text_classification_arabic],0),1)</f>
        <v>#N/A</v>
      </c>
    </row>
    <row r="5642" spans="1:49" x14ac:dyDescent="0.2">
      <c r="A5642">
        <v>1.06087273338547E+18</v>
      </c>
      <c r="B5642">
        <v>1.06087273338547E+18</v>
      </c>
      <c r="C5642" t="s">
        <v>21656</v>
      </c>
      <c r="D5642" s="1">
        <v>43413</v>
      </c>
      <c r="E5642" s="2">
        <v>0.60583333333333333</v>
      </c>
      <c r="F5642">
        <v>200</v>
      </c>
      <c r="G5642">
        <v>1889611729</v>
      </c>
      <c r="H5642" t="s">
        <v>354</v>
      </c>
      <c r="I5642" t="s">
        <v>355</v>
      </c>
      <c r="J5642" t="s">
        <v>265</v>
      </c>
      <c r="K5642" t="s">
        <v>21657</v>
      </c>
      <c r="L5642" t="s">
        <v>278</v>
      </c>
      <c r="M5642" t="s">
        <v>267</v>
      </c>
      <c r="N5642" t="s">
        <v>267</v>
      </c>
      <c r="O5642" t="s">
        <v>21658</v>
      </c>
      <c r="P5642">
        <v>1</v>
      </c>
      <c r="Q5642">
        <v>4</v>
      </c>
      <c r="R5642">
        <v>0</v>
      </c>
      <c r="S5642" t="s">
        <v>269</v>
      </c>
      <c r="T5642" t="s">
        <v>267</v>
      </c>
      <c r="U5642" t="s">
        <v>21659</v>
      </c>
      <c r="V5642" t="b">
        <v>0</v>
      </c>
      <c r="W5642" t="s">
        <v>265</v>
      </c>
      <c r="X5642">
        <v>1</v>
      </c>
      <c r="Y5642" t="s">
        <v>21660</v>
      </c>
      <c r="Z5642" t="s">
        <v>265</v>
      </c>
      <c r="AA5642" t="s">
        <v>265</v>
      </c>
      <c r="AB5642" t="s">
        <v>265</v>
      </c>
      <c r="AC5642" t="s">
        <v>265</v>
      </c>
      <c r="AD5642" t="s">
        <v>265</v>
      </c>
      <c r="AE5642" t="s">
        <v>265</v>
      </c>
      <c r="AF5642" t="s">
        <v>267</v>
      </c>
      <c r="AG5642" t="s">
        <v>265</v>
      </c>
      <c r="AH5642" t="s">
        <v>265</v>
      </c>
      <c r="AI5642" t="s">
        <v>265</v>
      </c>
      <c r="AJ5642" t="s">
        <v>265</v>
      </c>
      <c r="AL5642" t="str">
        <f>IF(Sudan_News12[[#This Row],[relevancy_classification_english]]="Relevant","مناسب",IF(Sudan_News12[[#This Row],[relevancy_classification_english]]="Relevant","عَرَضِيّ",""))</f>
        <v/>
      </c>
      <c r="AN5642" t="str">
        <f>IF(Sudan_News12[[#This Row],[sentiment_analysis_english]]="Negative","سلبي",IF(Sudan_News12[[#This Row],[sentiment_analysis_english]]="Neutral","حيادي",IF(Sudan_News12[[#This Row],[sentiment_analysis_english]]="Positive","إيجابي","")))</f>
        <v/>
      </c>
      <c r="AO5642" t="e">
        <f>INDEX(TextClassificationList[],MATCH(Sudan_News12[[#This Row],[text_classification_arabic]],TextClassificationList[text_classification_arabic],0),1)</f>
        <v>#N/A</v>
      </c>
      <c r="AQ5642" t="e">
        <f>INDEX(TextClassificationList[],MATCH(Sudan_News12[[#This Row],[text_classification_arabic2]],TextClassificationList[text_classification_arabic],0),1)</f>
        <v>#N/A</v>
      </c>
      <c r="AS5642" t="e">
        <f>INDEX(TextClassificationList[],MATCH(Sudan_News12[[#This Row],[text_classification_arabic3]],TextClassificationList[text_classification_arabic],0),1)</f>
        <v>#N/A</v>
      </c>
      <c r="AU5642" t="e">
        <f>INDEX(TextClassificationList[],MATCH(Sudan_News12[[#This Row],[text_classification_arabic4]],TextClassificationList[text_classification_arabic],0),1)</f>
        <v>#N/A</v>
      </c>
      <c r="AW5642" t="e">
        <f>INDEX(TextClassificationList[],MATCH(Sudan_News12[[#This Row],[text_classification_arabic5]],TextClassificationList[text_classification_arabic],0),1)</f>
        <v>#N/A</v>
      </c>
    </row>
    <row r="5643" spans="1:49" x14ac:dyDescent="0.2">
      <c r="A5643">
        <v>1.0608689191651082E+18</v>
      </c>
      <c r="B5643">
        <v>1.0608689191651082E+18</v>
      </c>
      <c r="C5643" t="s">
        <v>21661</v>
      </c>
      <c r="D5643" s="1">
        <v>43413</v>
      </c>
      <c r="E5643" s="2">
        <v>0.59530092592592587</v>
      </c>
      <c r="F5643">
        <v>200</v>
      </c>
      <c r="G5643">
        <v>1889611729</v>
      </c>
      <c r="H5643" t="s">
        <v>354</v>
      </c>
      <c r="I5643" t="s">
        <v>355</v>
      </c>
      <c r="J5643" t="s">
        <v>265</v>
      </c>
      <c r="K5643" t="s">
        <v>21662</v>
      </c>
      <c r="L5643" t="s">
        <v>266</v>
      </c>
      <c r="M5643" t="s">
        <v>267</v>
      </c>
      <c r="N5643" t="s">
        <v>267</v>
      </c>
      <c r="O5643" t="s">
        <v>21663</v>
      </c>
      <c r="P5643">
        <v>0</v>
      </c>
      <c r="Q5643">
        <v>5</v>
      </c>
      <c r="R5643">
        <v>5</v>
      </c>
      <c r="S5643" t="s">
        <v>269</v>
      </c>
      <c r="T5643" t="s">
        <v>267</v>
      </c>
      <c r="U5643" t="s">
        <v>21664</v>
      </c>
      <c r="V5643" t="b">
        <v>0</v>
      </c>
      <c r="W5643" t="s">
        <v>265</v>
      </c>
      <c r="X5643">
        <v>1</v>
      </c>
      <c r="Y5643" t="s">
        <v>21665</v>
      </c>
      <c r="Z5643" t="s">
        <v>265</v>
      </c>
      <c r="AA5643" t="s">
        <v>265</v>
      </c>
      <c r="AB5643" t="s">
        <v>265</v>
      </c>
      <c r="AC5643" t="s">
        <v>265</v>
      </c>
      <c r="AD5643" t="s">
        <v>265</v>
      </c>
      <c r="AE5643" t="s">
        <v>265</v>
      </c>
      <c r="AF5643" t="s">
        <v>267</v>
      </c>
      <c r="AG5643" t="s">
        <v>265</v>
      </c>
      <c r="AH5643" t="s">
        <v>265</v>
      </c>
      <c r="AI5643" t="s">
        <v>265</v>
      </c>
      <c r="AJ5643" t="s">
        <v>265</v>
      </c>
      <c r="AL5643" t="str">
        <f>IF(Sudan_News12[[#This Row],[relevancy_classification_english]]="Relevant","مناسب",IF(Sudan_News12[[#This Row],[relevancy_classification_english]]="Relevant","عَرَضِيّ",""))</f>
        <v/>
      </c>
      <c r="AN5643" t="str">
        <f>IF(Sudan_News12[[#This Row],[sentiment_analysis_english]]="Negative","سلبي",IF(Sudan_News12[[#This Row],[sentiment_analysis_english]]="Neutral","حيادي",IF(Sudan_News12[[#This Row],[sentiment_analysis_english]]="Positive","إيجابي","")))</f>
        <v/>
      </c>
      <c r="AO5643" t="e">
        <f>INDEX(TextClassificationList[],MATCH(Sudan_News12[[#This Row],[text_classification_arabic]],TextClassificationList[text_classification_arabic],0),1)</f>
        <v>#N/A</v>
      </c>
      <c r="AQ5643" t="e">
        <f>INDEX(TextClassificationList[],MATCH(Sudan_News12[[#This Row],[text_classification_arabic2]],TextClassificationList[text_classification_arabic],0),1)</f>
        <v>#N/A</v>
      </c>
      <c r="AS5643" t="e">
        <f>INDEX(TextClassificationList[],MATCH(Sudan_News12[[#This Row],[text_classification_arabic3]],TextClassificationList[text_classification_arabic],0),1)</f>
        <v>#N/A</v>
      </c>
      <c r="AU5643" t="e">
        <f>INDEX(TextClassificationList[],MATCH(Sudan_News12[[#This Row],[text_classification_arabic4]],TextClassificationList[text_classification_arabic],0),1)</f>
        <v>#N/A</v>
      </c>
      <c r="AW5643" t="e">
        <f>INDEX(TextClassificationList[],MATCH(Sudan_News12[[#This Row],[text_classification_arabic5]],TextClassificationList[text_classification_arabic],0),1)</f>
        <v>#N/A</v>
      </c>
    </row>
    <row r="5644" spans="1:49" x14ac:dyDescent="0.2">
      <c r="A5644">
        <v>1.0608684475533804E+18</v>
      </c>
      <c r="B5644">
        <v>1.0608684475533804E+18</v>
      </c>
      <c r="C5644" t="s">
        <v>21666</v>
      </c>
      <c r="D5644" s="1">
        <v>43413</v>
      </c>
      <c r="E5644" s="2">
        <v>0.59400462962962963</v>
      </c>
      <c r="F5644">
        <v>200</v>
      </c>
      <c r="G5644">
        <v>1889611729</v>
      </c>
      <c r="H5644" t="s">
        <v>354</v>
      </c>
      <c r="I5644" t="s">
        <v>355</v>
      </c>
      <c r="J5644" t="s">
        <v>265</v>
      </c>
      <c r="K5644" t="s">
        <v>21667</v>
      </c>
      <c r="L5644" t="s">
        <v>266</v>
      </c>
      <c r="M5644" t="s">
        <v>267</v>
      </c>
      <c r="N5644" t="s">
        <v>267</v>
      </c>
      <c r="O5644" t="s">
        <v>21668</v>
      </c>
      <c r="P5644">
        <v>0</v>
      </c>
      <c r="Q5644">
        <v>0</v>
      </c>
      <c r="R5644">
        <v>0</v>
      </c>
      <c r="S5644" t="s">
        <v>267</v>
      </c>
      <c r="T5644" t="s">
        <v>267</v>
      </c>
      <c r="U5644" t="s">
        <v>21669</v>
      </c>
      <c r="V5644" t="b">
        <v>0</v>
      </c>
      <c r="W5644" t="s">
        <v>265</v>
      </c>
      <c r="X5644">
        <v>1</v>
      </c>
      <c r="Y5644" t="s">
        <v>21670</v>
      </c>
      <c r="Z5644" t="s">
        <v>265</v>
      </c>
      <c r="AA5644" t="s">
        <v>265</v>
      </c>
      <c r="AB5644" t="s">
        <v>265</v>
      </c>
      <c r="AC5644" t="s">
        <v>265</v>
      </c>
      <c r="AD5644" t="s">
        <v>265</v>
      </c>
      <c r="AE5644" t="s">
        <v>265</v>
      </c>
      <c r="AF5644" t="s">
        <v>267</v>
      </c>
      <c r="AG5644" t="s">
        <v>265</v>
      </c>
      <c r="AH5644" t="s">
        <v>265</v>
      </c>
      <c r="AI5644" t="s">
        <v>265</v>
      </c>
      <c r="AJ5644" t="s">
        <v>265</v>
      </c>
      <c r="AL5644" t="str">
        <f>IF(Sudan_News12[[#This Row],[relevancy_classification_english]]="Relevant","مناسب",IF(Sudan_News12[[#This Row],[relevancy_classification_english]]="Relevant","عَرَضِيّ",""))</f>
        <v/>
      </c>
      <c r="AN5644" t="str">
        <f>IF(Sudan_News12[[#This Row],[sentiment_analysis_english]]="Negative","سلبي",IF(Sudan_News12[[#This Row],[sentiment_analysis_english]]="Neutral","حيادي",IF(Sudan_News12[[#This Row],[sentiment_analysis_english]]="Positive","إيجابي","")))</f>
        <v/>
      </c>
      <c r="AO5644" t="e">
        <f>INDEX(TextClassificationList[],MATCH(Sudan_News12[[#This Row],[text_classification_arabic]],TextClassificationList[text_classification_arabic],0),1)</f>
        <v>#N/A</v>
      </c>
      <c r="AQ5644" t="e">
        <f>INDEX(TextClassificationList[],MATCH(Sudan_News12[[#This Row],[text_classification_arabic2]],TextClassificationList[text_classification_arabic],0),1)</f>
        <v>#N/A</v>
      </c>
      <c r="AS5644" t="e">
        <f>INDEX(TextClassificationList[],MATCH(Sudan_News12[[#This Row],[text_classification_arabic3]],TextClassificationList[text_classification_arabic],0),1)</f>
        <v>#N/A</v>
      </c>
      <c r="AU5644" t="e">
        <f>INDEX(TextClassificationList[],MATCH(Sudan_News12[[#This Row],[text_classification_arabic4]],TextClassificationList[text_classification_arabic],0),1)</f>
        <v>#N/A</v>
      </c>
      <c r="AW5644" t="e">
        <f>INDEX(TextClassificationList[],MATCH(Sudan_News12[[#This Row],[text_classification_arabic5]],TextClassificationList[text_classification_arabic],0),1)</f>
        <v>#N/A</v>
      </c>
    </row>
    <row r="5645" spans="1:49" x14ac:dyDescent="0.2">
      <c r="A5645">
        <v>1.0608684449655316E+18</v>
      </c>
      <c r="B5645">
        <v>1.0608684449655316E+18</v>
      </c>
      <c r="C5645" t="s">
        <v>21671</v>
      </c>
      <c r="D5645" s="1">
        <v>43413</v>
      </c>
      <c r="E5645" s="2">
        <v>0.59399305555555559</v>
      </c>
      <c r="F5645">
        <v>200</v>
      </c>
      <c r="G5645">
        <v>1889611729</v>
      </c>
      <c r="H5645" t="s">
        <v>354</v>
      </c>
      <c r="I5645" t="s">
        <v>355</v>
      </c>
      <c r="J5645" t="s">
        <v>265</v>
      </c>
      <c r="K5645" t="s">
        <v>21672</v>
      </c>
      <c r="L5645" t="s">
        <v>266</v>
      </c>
      <c r="M5645" t="s">
        <v>267</v>
      </c>
      <c r="N5645" t="s">
        <v>267</v>
      </c>
      <c r="O5645" t="s">
        <v>21673</v>
      </c>
      <c r="P5645">
        <v>0</v>
      </c>
      <c r="Q5645">
        <v>0</v>
      </c>
      <c r="R5645">
        <v>0</v>
      </c>
      <c r="S5645" t="s">
        <v>267</v>
      </c>
      <c r="T5645" t="s">
        <v>267</v>
      </c>
      <c r="U5645" t="s">
        <v>21674</v>
      </c>
      <c r="V5645" t="b">
        <v>0</v>
      </c>
      <c r="W5645" t="s">
        <v>265</v>
      </c>
      <c r="X5645">
        <v>1</v>
      </c>
      <c r="Y5645" t="s">
        <v>21675</v>
      </c>
      <c r="Z5645" t="s">
        <v>265</v>
      </c>
      <c r="AA5645" t="s">
        <v>265</v>
      </c>
      <c r="AB5645" t="s">
        <v>265</v>
      </c>
      <c r="AC5645" t="s">
        <v>265</v>
      </c>
      <c r="AD5645" t="s">
        <v>265</v>
      </c>
      <c r="AE5645" t="s">
        <v>265</v>
      </c>
      <c r="AF5645" t="s">
        <v>267</v>
      </c>
      <c r="AG5645" t="s">
        <v>265</v>
      </c>
      <c r="AH5645" t="s">
        <v>265</v>
      </c>
      <c r="AI5645" t="s">
        <v>265</v>
      </c>
      <c r="AJ5645" t="s">
        <v>265</v>
      </c>
      <c r="AL5645" t="str">
        <f>IF(Sudan_News12[[#This Row],[relevancy_classification_english]]="Relevant","مناسب",IF(Sudan_News12[[#This Row],[relevancy_classification_english]]="Relevant","عَرَضِيّ",""))</f>
        <v/>
      </c>
      <c r="AN5645" t="str">
        <f>IF(Sudan_News12[[#This Row],[sentiment_analysis_english]]="Negative","سلبي",IF(Sudan_News12[[#This Row],[sentiment_analysis_english]]="Neutral","حيادي",IF(Sudan_News12[[#This Row],[sentiment_analysis_english]]="Positive","إيجابي","")))</f>
        <v/>
      </c>
      <c r="AO5645" t="e">
        <f>INDEX(TextClassificationList[],MATCH(Sudan_News12[[#This Row],[text_classification_arabic]],TextClassificationList[text_classification_arabic],0),1)</f>
        <v>#N/A</v>
      </c>
      <c r="AQ5645" t="e">
        <f>INDEX(TextClassificationList[],MATCH(Sudan_News12[[#This Row],[text_classification_arabic2]],TextClassificationList[text_classification_arabic],0),1)</f>
        <v>#N/A</v>
      </c>
      <c r="AS5645" t="e">
        <f>INDEX(TextClassificationList[],MATCH(Sudan_News12[[#This Row],[text_classification_arabic3]],TextClassificationList[text_classification_arabic],0),1)</f>
        <v>#N/A</v>
      </c>
      <c r="AU5645" t="e">
        <f>INDEX(TextClassificationList[],MATCH(Sudan_News12[[#This Row],[text_classification_arabic4]],TextClassificationList[text_classification_arabic],0),1)</f>
        <v>#N/A</v>
      </c>
      <c r="AW5645" t="e">
        <f>INDEX(TextClassificationList[],MATCH(Sudan_News12[[#This Row],[text_classification_arabic5]],TextClassificationList[text_classification_arabic],0),1)</f>
        <v>#N/A</v>
      </c>
    </row>
    <row r="5646" spans="1:49" x14ac:dyDescent="0.2">
      <c r="A5646">
        <v>1.0607800900349993E+18</v>
      </c>
      <c r="B5646">
        <v>1.0607800900349993E+18</v>
      </c>
      <c r="C5646" t="s">
        <v>21676</v>
      </c>
      <c r="D5646" s="1">
        <v>43413</v>
      </c>
      <c r="E5646" s="2">
        <v>0.35018518518518521</v>
      </c>
      <c r="F5646">
        <v>200</v>
      </c>
      <c r="G5646">
        <v>1889611729</v>
      </c>
      <c r="H5646" t="s">
        <v>354</v>
      </c>
      <c r="I5646" t="s">
        <v>355</v>
      </c>
      <c r="J5646" t="s">
        <v>265</v>
      </c>
      <c r="K5646" t="s">
        <v>21677</v>
      </c>
      <c r="L5646" t="s">
        <v>266</v>
      </c>
      <c r="M5646" t="s">
        <v>267</v>
      </c>
      <c r="N5646" t="s">
        <v>267</v>
      </c>
      <c r="O5646" t="s">
        <v>21678</v>
      </c>
      <c r="P5646">
        <v>0</v>
      </c>
      <c r="Q5646">
        <v>5</v>
      </c>
      <c r="R5646">
        <v>2</v>
      </c>
      <c r="S5646" t="s">
        <v>269</v>
      </c>
      <c r="T5646" t="s">
        <v>267</v>
      </c>
      <c r="U5646" t="s">
        <v>21679</v>
      </c>
      <c r="V5646" t="b">
        <v>0</v>
      </c>
      <c r="W5646" t="s">
        <v>265</v>
      </c>
      <c r="X5646">
        <v>1</v>
      </c>
      <c r="Y5646" t="s">
        <v>21680</v>
      </c>
      <c r="Z5646" t="s">
        <v>265</v>
      </c>
      <c r="AA5646" t="s">
        <v>265</v>
      </c>
      <c r="AB5646" t="s">
        <v>265</v>
      </c>
      <c r="AC5646" t="s">
        <v>265</v>
      </c>
      <c r="AD5646" t="s">
        <v>265</v>
      </c>
      <c r="AE5646" t="s">
        <v>265</v>
      </c>
      <c r="AF5646" t="s">
        <v>267</v>
      </c>
      <c r="AG5646" t="s">
        <v>265</v>
      </c>
      <c r="AH5646" t="s">
        <v>265</v>
      </c>
      <c r="AI5646" t="s">
        <v>265</v>
      </c>
      <c r="AJ5646" t="s">
        <v>265</v>
      </c>
      <c r="AL5646" t="str">
        <f>IF(Sudan_News12[[#This Row],[relevancy_classification_english]]="Relevant","مناسب",IF(Sudan_News12[[#This Row],[relevancy_classification_english]]="Relevant","عَرَضِيّ",""))</f>
        <v/>
      </c>
      <c r="AN5646" t="str">
        <f>IF(Sudan_News12[[#This Row],[sentiment_analysis_english]]="Negative","سلبي",IF(Sudan_News12[[#This Row],[sentiment_analysis_english]]="Neutral","حيادي",IF(Sudan_News12[[#This Row],[sentiment_analysis_english]]="Positive","إيجابي","")))</f>
        <v/>
      </c>
      <c r="AO5646" t="e">
        <f>INDEX(TextClassificationList[],MATCH(Sudan_News12[[#This Row],[text_classification_arabic]],TextClassificationList[text_classification_arabic],0),1)</f>
        <v>#N/A</v>
      </c>
      <c r="AQ5646" t="e">
        <f>INDEX(TextClassificationList[],MATCH(Sudan_News12[[#This Row],[text_classification_arabic2]],TextClassificationList[text_classification_arabic],0),1)</f>
        <v>#N/A</v>
      </c>
      <c r="AS5646" t="e">
        <f>INDEX(TextClassificationList[],MATCH(Sudan_News12[[#This Row],[text_classification_arabic3]],TextClassificationList[text_classification_arabic],0),1)</f>
        <v>#N/A</v>
      </c>
      <c r="AU5646" t="e">
        <f>INDEX(TextClassificationList[],MATCH(Sudan_News12[[#This Row],[text_classification_arabic4]],TextClassificationList[text_classification_arabic],0),1)</f>
        <v>#N/A</v>
      </c>
      <c r="AW5646" t="e">
        <f>INDEX(TextClassificationList[],MATCH(Sudan_News12[[#This Row],[text_classification_arabic5]],TextClassificationList[text_classification_arabic],0),1)</f>
        <v>#N/A</v>
      </c>
    </row>
    <row r="5647" spans="1:49" x14ac:dyDescent="0.2">
      <c r="A5647">
        <v>1.0607739994022011E+18</v>
      </c>
      <c r="B5647">
        <v>1.0607739994022011E+18</v>
      </c>
      <c r="C5647" t="s">
        <v>21681</v>
      </c>
      <c r="D5647" s="1">
        <v>43413</v>
      </c>
      <c r="E5647" s="2">
        <v>0.33337962962962964</v>
      </c>
      <c r="F5647">
        <v>200</v>
      </c>
      <c r="G5647">
        <v>1889611729</v>
      </c>
      <c r="H5647" t="s">
        <v>354</v>
      </c>
      <c r="I5647" t="s">
        <v>355</v>
      </c>
      <c r="J5647" t="s">
        <v>265</v>
      </c>
      <c r="K5647" t="s">
        <v>21682</v>
      </c>
      <c r="L5647" t="s">
        <v>266</v>
      </c>
      <c r="M5647" t="s">
        <v>267</v>
      </c>
      <c r="N5647" t="s">
        <v>267</v>
      </c>
      <c r="O5647" t="s">
        <v>21683</v>
      </c>
      <c r="P5647">
        <v>0</v>
      </c>
      <c r="Q5647">
        <v>6</v>
      </c>
      <c r="R5647">
        <v>1</v>
      </c>
      <c r="S5647" t="s">
        <v>269</v>
      </c>
      <c r="T5647" t="s">
        <v>267</v>
      </c>
      <c r="U5647" t="s">
        <v>21684</v>
      </c>
      <c r="V5647" t="b">
        <v>0</v>
      </c>
      <c r="W5647" t="s">
        <v>265</v>
      </c>
      <c r="X5647">
        <v>1</v>
      </c>
      <c r="Y5647" t="s">
        <v>21685</v>
      </c>
      <c r="Z5647" t="s">
        <v>265</v>
      </c>
      <c r="AA5647" t="s">
        <v>265</v>
      </c>
      <c r="AB5647" t="s">
        <v>265</v>
      </c>
      <c r="AC5647" t="s">
        <v>265</v>
      </c>
      <c r="AD5647" t="s">
        <v>265</v>
      </c>
      <c r="AE5647" t="s">
        <v>265</v>
      </c>
      <c r="AF5647" t="s">
        <v>267</v>
      </c>
      <c r="AG5647" t="s">
        <v>265</v>
      </c>
      <c r="AH5647" t="s">
        <v>265</v>
      </c>
      <c r="AI5647" t="s">
        <v>265</v>
      </c>
      <c r="AJ5647" t="s">
        <v>265</v>
      </c>
      <c r="AL5647" t="str">
        <f>IF(Sudan_News12[[#This Row],[relevancy_classification_english]]="Relevant","مناسب",IF(Sudan_News12[[#This Row],[relevancy_classification_english]]="Relevant","عَرَضِيّ",""))</f>
        <v/>
      </c>
      <c r="AN5647" t="str">
        <f>IF(Sudan_News12[[#This Row],[sentiment_analysis_english]]="Negative","سلبي",IF(Sudan_News12[[#This Row],[sentiment_analysis_english]]="Neutral","حيادي",IF(Sudan_News12[[#This Row],[sentiment_analysis_english]]="Positive","إيجابي","")))</f>
        <v/>
      </c>
      <c r="AO5647" t="e">
        <f>INDEX(TextClassificationList[],MATCH(Sudan_News12[[#This Row],[text_classification_arabic]],TextClassificationList[text_classification_arabic],0),1)</f>
        <v>#N/A</v>
      </c>
      <c r="AQ5647" t="e">
        <f>INDEX(TextClassificationList[],MATCH(Sudan_News12[[#This Row],[text_classification_arabic2]],TextClassificationList[text_classification_arabic],0),1)</f>
        <v>#N/A</v>
      </c>
      <c r="AS5647" t="e">
        <f>INDEX(TextClassificationList[],MATCH(Sudan_News12[[#This Row],[text_classification_arabic3]],TextClassificationList[text_classification_arabic],0),1)</f>
        <v>#N/A</v>
      </c>
      <c r="AU5647" t="e">
        <f>INDEX(TextClassificationList[],MATCH(Sudan_News12[[#This Row],[text_classification_arabic4]],TextClassificationList[text_classification_arabic],0),1)</f>
        <v>#N/A</v>
      </c>
      <c r="AW5647" t="e">
        <f>INDEX(TextClassificationList[],MATCH(Sudan_News12[[#This Row],[text_classification_arabic5]],TextClassificationList[text_classification_arabic],0),1)</f>
        <v>#N/A</v>
      </c>
    </row>
    <row r="5648" spans="1:49" x14ac:dyDescent="0.2">
      <c r="A5648">
        <v>1.0607667773643735E+18</v>
      </c>
      <c r="B5648">
        <v>1.0607667773643735E+18</v>
      </c>
      <c r="C5648" t="s">
        <v>21686</v>
      </c>
      <c r="D5648" s="1">
        <v>43413</v>
      </c>
      <c r="E5648" s="2">
        <v>0.31344907407407407</v>
      </c>
      <c r="F5648">
        <v>200</v>
      </c>
      <c r="G5648">
        <v>1889611729</v>
      </c>
      <c r="H5648" t="s">
        <v>354</v>
      </c>
      <c r="I5648" t="s">
        <v>355</v>
      </c>
      <c r="J5648" t="s">
        <v>265</v>
      </c>
      <c r="K5648" t="s">
        <v>21687</v>
      </c>
      <c r="L5648" t="s">
        <v>266</v>
      </c>
      <c r="M5648" t="s">
        <v>267</v>
      </c>
      <c r="N5648" t="s">
        <v>267</v>
      </c>
      <c r="O5648" t="s">
        <v>21688</v>
      </c>
      <c r="P5648">
        <v>0</v>
      </c>
      <c r="Q5648">
        <v>6</v>
      </c>
      <c r="R5648">
        <v>3</v>
      </c>
      <c r="S5648" t="s">
        <v>269</v>
      </c>
      <c r="T5648" t="s">
        <v>267</v>
      </c>
      <c r="U5648" t="s">
        <v>21689</v>
      </c>
      <c r="V5648" t="b">
        <v>0</v>
      </c>
      <c r="W5648" t="s">
        <v>265</v>
      </c>
      <c r="X5648">
        <v>1</v>
      </c>
      <c r="Y5648" t="s">
        <v>21690</v>
      </c>
      <c r="Z5648" t="s">
        <v>265</v>
      </c>
      <c r="AA5648" t="s">
        <v>265</v>
      </c>
      <c r="AB5648" t="s">
        <v>265</v>
      </c>
      <c r="AC5648" t="s">
        <v>265</v>
      </c>
      <c r="AD5648" t="s">
        <v>265</v>
      </c>
      <c r="AE5648" t="s">
        <v>265</v>
      </c>
      <c r="AF5648" t="s">
        <v>267</v>
      </c>
      <c r="AG5648" t="s">
        <v>265</v>
      </c>
      <c r="AH5648" t="s">
        <v>265</v>
      </c>
      <c r="AI5648" t="s">
        <v>265</v>
      </c>
      <c r="AJ5648" t="s">
        <v>265</v>
      </c>
      <c r="AL5648" t="str">
        <f>IF(Sudan_News12[[#This Row],[relevancy_classification_english]]="Relevant","مناسب",IF(Sudan_News12[[#This Row],[relevancy_classification_english]]="Relevant","عَرَضِيّ",""))</f>
        <v/>
      </c>
      <c r="AN5648" t="str">
        <f>IF(Sudan_News12[[#This Row],[sentiment_analysis_english]]="Negative","سلبي",IF(Sudan_News12[[#This Row],[sentiment_analysis_english]]="Neutral","حيادي",IF(Sudan_News12[[#This Row],[sentiment_analysis_english]]="Positive","إيجابي","")))</f>
        <v/>
      </c>
      <c r="AO5648" t="e">
        <f>INDEX(TextClassificationList[],MATCH(Sudan_News12[[#This Row],[text_classification_arabic]],TextClassificationList[text_classification_arabic],0),1)</f>
        <v>#N/A</v>
      </c>
      <c r="AQ5648" t="e">
        <f>INDEX(TextClassificationList[],MATCH(Sudan_News12[[#This Row],[text_classification_arabic2]],TextClassificationList[text_classification_arabic],0),1)</f>
        <v>#N/A</v>
      </c>
      <c r="AS5648" t="e">
        <f>INDEX(TextClassificationList[],MATCH(Sudan_News12[[#This Row],[text_classification_arabic3]],TextClassificationList[text_classification_arabic],0),1)</f>
        <v>#N/A</v>
      </c>
      <c r="AU5648" t="e">
        <f>INDEX(TextClassificationList[],MATCH(Sudan_News12[[#This Row],[text_classification_arabic4]],TextClassificationList[text_classification_arabic],0),1)</f>
        <v>#N/A</v>
      </c>
      <c r="AW5648" t="e">
        <f>INDEX(TextClassificationList[],MATCH(Sudan_News12[[#This Row],[text_classification_arabic5]],TextClassificationList[text_classification_arabic],0),1)</f>
        <v>#N/A</v>
      </c>
    </row>
    <row r="5649" spans="1:49" x14ac:dyDescent="0.2">
      <c r="A5649">
        <v>1.06066693621905E+18</v>
      </c>
      <c r="B5649">
        <v>1.06066693621905E+18</v>
      </c>
      <c r="C5649" t="s">
        <v>21691</v>
      </c>
      <c r="D5649" s="1">
        <v>43413</v>
      </c>
      <c r="E5649" s="2">
        <v>3.7939814814814815E-2</v>
      </c>
      <c r="F5649">
        <v>200</v>
      </c>
      <c r="G5649">
        <v>1889611729</v>
      </c>
      <c r="H5649" t="s">
        <v>354</v>
      </c>
      <c r="I5649" t="s">
        <v>355</v>
      </c>
      <c r="J5649" t="s">
        <v>265</v>
      </c>
      <c r="K5649" t="s">
        <v>21692</v>
      </c>
      <c r="L5649" t="s">
        <v>266</v>
      </c>
      <c r="M5649" t="s">
        <v>267</v>
      </c>
      <c r="N5649" t="s">
        <v>267</v>
      </c>
      <c r="O5649" t="s">
        <v>21693</v>
      </c>
      <c r="P5649">
        <v>0</v>
      </c>
      <c r="Q5649">
        <v>5</v>
      </c>
      <c r="R5649">
        <v>1</v>
      </c>
      <c r="S5649" t="s">
        <v>269</v>
      </c>
      <c r="T5649" t="s">
        <v>267</v>
      </c>
      <c r="U5649" t="s">
        <v>21694</v>
      </c>
      <c r="V5649" t="b">
        <v>0</v>
      </c>
      <c r="W5649" t="s">
        <v>265</v>
      </c>
      <c r="X5649">
        <v>1</v>
      </c>
      <c r="Y5649" t="s">
        <v>21695</v>
      </c>
      <c r="Z5649" t="s">
        <v>265</v>
      </c>
      <c r="AA5649" t="s">
        <v>265</v>
      </c>
      <c r="AB5649" t="s">
        <v>265</v>
      </c>
      <c r="AC5649" t="s">
        <v>265</v>
      </c>
      <c r="AD5649" t="s">
        <v>265</v>
      </c>
      <c r="AE5649" t="s">
        <v>265</v>
      </c>
      <c r="AF5649" t="s">
        <v>267</v>
      </c>
      <c r="AG5649" t="s">
        <v>265</v>
      </c>
      <c r="AH5649" t="s">
        <v>265</v>
      </c>
      <c r="AI5649" t="s">
        <v>265</v>
      </c>
      <c r="AJ5649" t="s">
        <v>265</v>
      </c>
      <c r="AL5649" t="str">
        <f>IF(Sudan_News12[[#This Row],[relevancy_classification_english]]="Relevant","مناسب",IF(Sudan_News12[[#This Row],[relevancy_classification_english]]="Relevant","عَرَضِيّ",""))</f>
        <v/>
      </c>
      <c r="AN5649" t="str">
        <f>IF(Sudan_News12[[#This Row],[sentiment_analysis_english]]="Negative","سلبي",IF(Sudan_News12[[#This Row],[sentiment_analysis_english]]="Neutral","حيادي",IF(Sudan_News12[[#This Row],[sentiment_analysis_english]]="Positive","إيجابي","")))</f>
        <v/>
      </c>
      <c r="AO5649" t="e">
        <f>INDEX(TextClassificationList[],MATCH(Sudan_News12[[#This Row],[text_classification_arabic]],TextClassificationList[text_classification_arabic],0),1)</f>
        <v>#N/A</v>
      </c>
      <c r="AQ5649" t="e">
        <f>INDEX(TextClassificationList[],MATCH(Sudan_News12[[#This Row],[text_classification_arabic2]],TextClassificationList[text_classification_arabic],0),1)</f>
        <v>#N/A</v>
      </c>
      <c r="AS5649" t="e">
        <f>INDEX(TextClassificationList[],MATCH(Sudan_News12[[#This Row],[text_classification_arabic3]],TextClassificationList[text_classification_arabic],0),1)</f>
        <v>#N/A</v>
      </c>
      <c r="AU5649" t="e">
        <f>INDEX(TextClassificationList[],MATCH(Sudan_News12[[#This Row],[text_classification_arabic4]],TextClassificationList[text_classification_arabic],0),1)</f>
        <v>#N/A</v>
      </c>
      <c r="AW5649" t="e">
        <f>INDEX(TextClassificationList[],MATCH(Sudan_News12[[#This Row],[text_classification_arabic5]],TextClassificationList[text_classification_arabic],0),1)</f>
        <v>#N/A</v>
      </c>
    </row>
    <row r="5650" spans="1:49" x14ac:dyDescent="0.2">
      <c r="A5650">
        <v>1.0606545442987622E+18</v>
      </c>
      <c r="B5650">
        <v>1.0606545442987622E+18</v>
      </c>
      <c r="C5650" t="s">
        <v>21696</v>
      </c>
      <c r="D5650" s="1">
        <v>43413</v>
      </c>
      <c r="E5650" s="2">
        <v>3.7499999999999999E-3</v>
      </c>
      <c r="F5650">
        <v>200</v>
      </c>
      <c r="G5650">
        <v>1889611729</v>
      </c>
      <c r="H5650" t="s">
        <v>354</v>
      </c>
      <c r="I5650" t="s">
        <v>355</v>
      </c>
      <c r="J5650" t="s">
        <v>265</v>
      </c>
      <c r="K5650" t="s">
        <v>21697</v>
      </c>
      <c r="L5650" t="s">
        <v>266</v>
      </c>
      <c r="M5650" t="s">
        <v>267</v>
      </c>
      <c r="N5650" t="s">
        <v>267</v>
      </c>
      <c r="O5650" t="s">
        <v>267</v>
      </c>
      <c r="P5650">
        <v>0</v>
      </c>
      <c r="Q5650">
        <v>6</v>
      </c>
      <c r="R5650">
        <v>3</v>
      </c>
      <c r="S5650" t="s">
        <v>269</v>
      </c>
      <c r="T5650" t="s">
        <v>267</v>
      </c>
      <c r="U5650" t="s">
        <v>21698</v>
      </c>
      <c r="V5650" t="b">
        <v>0</v>
      </c>
      <c r="W5650" t="s">
        <v>265</v>
      </c>
      <c r="X5650">
        <v>0</v>
      </c>
      <c r="Y5650" t="s">
        <v>265</v>
      </c>
      <c r="Z5650" t="s">
        <v>265</v>
      </c>
      <c r="AA5650" t="s">
        <v>265</v>
      </c>
      <c r="AB5650" t="s">
        <v>265</v>
      </c>
      <c r="AC5650" t="s">
        <v>265</v>
      </c>
      <c r="AD5650" t="s">
        <v>265</v>
      </c>
      <c r="AE5650" t="s">
        <v>265</v>
      </c>
      <c r="AF5650" t="s">
        <v>267</v>
      </c>
      <c r="AG5650" t="s">
        <v>265</v>
      </c>
      <c r="AH5650" t="s">
        <v>265</v>
      </c>
      <c r="AI5650" t="s">
        <v>265</v>
      </c>
      <c r="AJ5650" t="s">
        <v>265</v>
      </c>
      <c r="AL5650" t="str">
        <f>IF(Sudan_News12[[#This Row],[relevancy_classification_english]]="Relevant","مناسب",IF(Sudan_News12[[#This Row],[relevancy_classification_english]]="Relevant","عَرَضِيّ",""))</f>
        <v/>
      </c>
      <c r="AN5650" t="str">
        <f>IF(Sudan_News12[[#This Row],[sentiment_analysis_english]]="Negative","سلبي",IF(Sudan_News12[[#This Row],[sentiment_analysis_english]]="Neutral","حيادي",IF(Sudan_News12[[#This Row],[sentiment_analysis_english]]="Positive","إيجابي","")))</f>
        <v/>
      </c>
      <c r="AO5650" t="e">
        <f>INDEX(TextClassificationList[],MATCH(Sudan_News12[[#This Row],[text_classification_arabic]],TextClassificationList[text_classification_arabic],0),1)</f>
        <v>#N/A</v>
      </c>
      <c r="AQ5650" t="e">
        <f>INDEX(TextClassificationList[],MATCH(Sudan_News12[[#This Row],[text_classification_arabic2]],TextClassificationList[text_classification_arabic],0),1)</f>
        <v>#N/A</v>
      </c>
      <c r="AS5650" t="e">
        <f>INDEX(TextClassificationList[],MATCH(Sudan_News12[[#This Row],[text_classification_arabic3]],TextClassificationList[text_classification_arabic],0),1)</f>
        <v>#N/A</v>
      </c>
      <c r="AU5650" t="e">
        <f>INDEX(TextClassificationList[],MATCH(Sudan_News12[[#This Row],[text_classification_arabic4]],TextClassificationList[text_classification_arabic],0),1)</f>
        <v>#N/A</v>
      </c>
      <c r="AW5650" t="e">
        <f>INDEX(TextClassificationList[],MATCH(Sudan_News12[[#This Row],[text_classification_arabic5]],TextClassificationList[text_classification_arabic],0),1)</f>
        <v>#N/A</v>
      </c>
    </row>
    <row r="5651" spans="1:49" x14ac:dyDescent="0.2">
      <c r="A5651">
        <v>1.0606190988188631E+18</v>
      </c>
      <c r="B5651">
        <v>1.0606190988188631E+18</v>
      </c>
      <c r="C5651" t="s">
        <v>21699</v>
      </c>
      <c r="D5651" s="1">
        <v>43412</v>
      </c>
      <c r="E5651" s="2">
        <v>0.90593749999999995</v>
      </c>
      <c r="F5651">
        <v>200</v>
      </c>
      <c r="G5651">
        <v>1889611729</v>
      </c>
      <c r="H5651" t="s">
        <v>354</v>
      </c>
      <c r="I5651" t="s">
        <v>355</v>
      </c>
      <c r="J5651" t="s">
        <v>265</v>
      </c>
      <c r="K5651" t="s">
        <v>21700</v>
      </c>
      <c r="L5651" t="s">
        <v>266</v>
      </c>
      <c r="M5651" t="s">
        <v>267</v>
      </c>
      <c r="N5651" t="s">
        <v>267</v>
      </c>
      <c r="O5651" t="s">
        <v>267</v>
      </c>
      <c r="P5651">
        <v>0</v>
      </c>
      <c r="Q5651">
        <v>1</v>
      </c>
      <c r="R5651">
        <v>0</v>
      </c>
      <c r="S5651" t="s">
        <v>269</v>
      </c>
      <c r="T5651" t="s">
        <v>267</v>
      </c>
      <c r="U5651" t="s">
        <v>21701</v>
      </c>
      <c r="V5651" t="b">
        <v>0</v>
      </c>
      <c r="W5651" t="s">
        <v>265</v>
      </c>
      <c r="X5651">
        <v>0</v>
      </c>
      <c r="Y5651" t="s">
        <v>265</v>
      </c>
      <c r="Z5651" t="s">
        <v>265</v>
      </c>
      <c r="AA5651" t="s">
        <v>265</v>
      </c>
      <c r="AB5651" t="s">
        <v>265</v>
      </c>
      <c r="AC5651" t="s">
        <v>265</v>
      </c>
      <c r="AD5651" t="s">
        <v>265</v>
      </c>
      <c r="AE5651" t="s">
        <v>265</v>
      </c>
      <c r="AF5651" t="s">
        <v>267</v>
      </c>
      <c r="AG5651" t="s">
        <v>265</v>
      </c>
      <c r="AH5651" t="s">
        <v>265</v>
      </c>
      <c r="AI5651" t="s">
        <v>265</v>
      </c>
      <c r="AJ5651" t="s">
        <v>265</v>
      </c>
      <c r="AL5651" t="str">
        <f>IF(Sudan_News12[[#This Row],[relevancy_classification_english]]="Relevant","مناسب",IF(Sudan_News12[[#This Row],[relevancy_classification_english]]="Relevant","عَرَضِيّ",""))</f>
        <v/>
      </c>
      <c r="AN5651" t="str">
        <f>IF(Sudan_News12[[#This Row],[sentiment_analysis_english]]="Negative","سلبي",IF(Sudan_News12[[#This Row],[sentiment_analysis_english]]="Neutral","حيادي",IF(Sudan_News12[[#This Row],[sentiment_analysis_english]]="Positive","إيجابي","")))</f>
        <v/>
      </c>
      <c r="AO5651" t="e">
        <f>INDEX(TextClassificationList[],MATCH(Sudan_News12[[#This Row],[text_classification_arabic]],TextClassificationList[text_classification_arabic],0),1)</f>
        <v>#N/A</v>
      </c>
      <c r="AQ5651" t="e">
        <f>INDEX(TextClassificationList[],MATCH(Sudan_News12[[#This Row],[text_classification_arabic2]],TextClassificationList[text_classification_arabic],0),1)</f>
        <v>#N/A</v>
      </c>
      <c r="AS5651" t="e">
        <f>INDEX(TextClassificationList[],MATCH(Sudan_News12[[#This Row],[text_classification_arabic3]],TextClassificationList[text_classification_arabic],0),1)</f>
        <v>#N/A</v>
      </c>
      <c r="AU5651" t="e">
        <f>INDEX(TextClassificationList[],MATCH(Sudan_News12[[#This Row],[text_classification_arabic4]],TextClassificationList[text_classification_arabic],0),1)</f>
        <v>#N/A</v>
      </c>
      <c r="AW5651" t="e">
        <f>INDEX(TextClassificationList[],MATCH(Sudan_News12[[#This Row],[text_classification_arabic5]],TextClassificationList[text_classification_arabic],0),1)</f>
        <v>#N/A</v>
      </c>
    </row>
    <row r="5652" spans="1:49" x14ac:dyDescent="0.2">
      <c r="A5652">
        <v>1.0606154470648218E+18</v>
      </c>
      <c r="B5652">
        <v>1.0606154470648218E+18</v>
      </c>
      <c r="C5652" t="s">
        <v>21702</v>
      </c>
      <c r="D5652" s="1">
        <v>43412</v>
      </c>
      <c r="E5652" s="2">
        <v>0.89585648148148145</v>
      </c>
      <c r="F5652">
        <v>200</v>
      </c>
      <c r="G5652">
        <v>1889611729</v>
      </c>
      <c r="H5652" t="s">
        <v>354</v>
      </c>
      <c r="I5652" t="s">
        <v>355</v>
      </c>
      <c r="J5652" t="s">
        <v>265</v>
      </c>
      <c r="K5652" t="s">
        <v>21703</v>
      </c>
      <c r="L5652" t="s">
        <v>266</v>
      </c>
      <c r="M5652" t="s">
        <v>267</v>
      </c>
      <c r="N5652" t="s">
        <v>267</v>
      </c>
      <c r="O5652" t="s">
        <v>267</v>
      </c>
      <c r="P5652">
        <v>0</v>
      </c>
      <c r="Q5652">
        <v>0</v>
      </c>
      <c r="R5652">
        <v>1</v>
      </c>
      <c r="S5652" t="s">
        <v>267</v>
      </c>
      <c r="T5652" t="s">
        <v>267</v>
      </c>
      <c r="U5652" t="s">
        <v>21704</v>
      </c>
      <c r="V5652" t="b">
        <v>0</v>
      </c>
      <c r="W5652" t="s">
        <v>265</v>
      </c>
      <c r="X5652">
        <v>0</v>
      </c>
      <c r="Y5652" t="s">
        <v>265</v>
      </c>
      <c r="Z5652" t="s">
        <v>265</v>
      </c>
      <c r="AA5652" t="s">
        <v>265</v>
      </c>
      <c r="AB5652" t="s">
        <v>265</v>
      </c>
      <c r="AC5652" t="s">
        <v>265</v>
      </c>
      <c r="AD5652" t="s">
        <v>265</v>
      </c>
      <c r="AE5652" t="s">
        <v>265</v>
      </c>
      <c r="AF5652" t="s">
        <v>267</v>
      </c>
      <c r="AG5652" t="s">
        <v>265</v>
      </c>
      <c r="AH5652" t="s">
        <v>265</v>
      </c>
      <c r="AI5652" t="s">
        <v>265</v>
      </c>
      <c r="AJ5652" t="s">
        <v>265</v>
      </c>
      <c r="AL5652" t="str">
        <f>IF(Sudan_News12[[#This Row],[relevancy_classification_english]]="Relevant","مناسب",IF(Sudan_News12[[#This Row],[relevancy_classification_english]]="Relevant","عَرَضِيّ",""))</f>
        <v/>
      </c>
      <c r="AN5652" t="str">
        <f>IF(Sudan_News12[[#This Row],[sentiment_analysis_english]]="Negative","سلبي",IF(Sudan_News12[[#This Row],[sentiment_analysis_english]]="Neutral","حيادي",IF(Sudan_News12[[#This Row],[sentiment_analysis_english]]="Positive","إيجابي","")))</f>
        <v/>
      </c>
      <c r="AO5652" t="e">
        <f>INDEX(TextClassificationList[],MATCH(Sudan_News12[[#This Row],[text_classification_arabic]],TextClassificationList[text_classification_arabic],0),1)</f>
        <v>#N/A</v>
      </c>
      <c r="AQ5652" t="e">
        <f>INDEX(TextClassificationList[],MATCH(Sudan_News12[[#This Row],[text_classification_arabic2]],TextClassificationList[text_classification_arabic],0),1)</f>
        <v>#N/A</v>
      </c>
      <c r="AS5652" t="e">
        <f>INDEX(TextClassificationList[],MATCH(Sudan_News12[[#This Row],[text_classification_arabic3]],TextClassificationList[text_classification_arabic],0),1)</f>
        <v>#N/A</v>
      </c>
      <c r="AU5652" t="e">
        <f>INDEX(TextClassificationList[],MATCH(Sudan_News12[[#This Row],[text_classification_arabic4]],TextClassificationList[text_classification_arabic],0),1)</f>
        <v>#N/A</v>
      </c>
      <c r="AW5652" t="e">
        <f>INDEX(TextClassificationList[],MATCH(Sudan_News12[[#This Row],[text_classification_arabic5]],TextClassificationList[text_classification_arabic],0),1)</f>
        <v>#N/A</v>
      </c>
    </row>
    <row r="5653" spans="1:49" x14ac:dyDescent="0.2">
      <c r="A5653">
        <v>1.0606146666097213E+18</v>
      </c>
      <c r="B5653">
        <v>1.0606146666097213E+18</v>
      </c>
      <c r="C5653" t="s">
        <v>21705</v>
      </c>
      <c r="D5653" s="1">
        <v>43412</v>
      </c>
      <c r="E5653" s="2">
        <v>0.89370370370370367</v>
      </c>
      <c r="F5653">
        <v>200</v>
      </c>
      <c r="G5653">
        <v>1889611729</v>
      </c>
      <c r="H5653" t="s">
        <v>354</v>
      </c>
      <c r="I5653" t="s">
        <v>355</v>
      </c>
      <c r="J5653" t="s">
        <v>265</v>
      </c>
      <c r="K5653" t="s">
        <v>21706</v>
      </c>
      <c r="L5653" t="s">
        <v>266</v>
      </c>
      <c r="M5653" t="s">
        <v>267</v>
      </c>
      <c r="N5653" t="s">
        <v>267</v>
      </c>
      <c r="O5653" t="s">
        <v>21707</v>
      </c>
      <c r="P5653">
        <v>0</v>
      </c>
      <c r="Q5653">
        <v>2</v>
      </c>
      <c r="R5653">
        <v>0</v>
      </c>
      <c r="S5653" t="s">
        <v>269</v>
      </c>
      <c r="T5653" t="s">
        <v>267</v>
      </c>
      <c r="U5653" t="s">
        <v>21708</v>
      </c>
      <c r="V5653" t="b">
        <v>0</v>
      </c>
      <c r="W5653" t="s">
        <v>265</v>
      </c>
      <c r="X5653">
        <v>1</v>
      </c>
      <c r="Y5653" t="s">
        <v>21709</v>
      </c>
      <c r="Z5653" t="s">
        <v>265</v>
      </c>
      <c r="AA5653" t="s">
        <v>265</v>
      </c>
      <c r="AB5653" t="s">
        <v>265</v>
      </c>
      <c r="AC5653" t="s">
        <v>265</v>
      </c>
      <c r="AD5653" t="s">
        <v>265</v>
      </c>
      <c r="AE5653" t="s">
        <v>265</v>
      </c>
      <c r="AF5653" t="s">
        <v>267</v>
      </c>
      <c r="AG5653" t="s">
        <v>265</v>
      </c>
      <c r="AH5653" t="s">
        <v>265</v>
      </c>
      <c r="AI5653" t="s">
        <v>265</v>
      </c>
      <c r="AJ5653" t="s">
        <v>265</v>
      </c>
      <c r="AL5653" t="str">
        <f>IF(Sudan_News12[[#This Row],[relevancy_classification_english]]="Relevant","مناسب",IF(Sudan_News12[[#This Row],[relevancy_classification_english]]="Relevant","عَرَضِيّ",""))</f>
        <v/>
      </c>
      <c r="AN5653" t="str">
        <f>IF(Sudan_News12[[#This Row],[sentiment_analysis_english]]="Negative","سلبي",IF(Sudan_News12[[#This Row],[sentiment_analysis_english]]="Neutral","حيادي",IF(Sudan_News12[[#This Row],[sentiment_analysis_english]]="Positive","إيجابي","")))</f>
        <v/>
      </c>
      <c r="AO5653" t="e">
        <f>INDEX(TextClassificationList[],MATCH(Sudan_News12[[#This Row],[text_classification_arabic]],TextClassificationList[text_classification_arabic],0),1)</f>
        <v>#N/A</v>
      </c>
      <c r="AQ5653" t="e">
        <f>INDEX(TextClassificationList[],MATCH(Sudan_News12[[#This Row],[text_classification_arabic2]],TextClassificationList[text_classification_arabic],0),1)</f>
        <v>#N/A</v>
      </c>
      <c r="AS5653" t="e">
        <f>INDEX(TextClassificationList[],MATCH(Sudan_News12[[#This Row],[text_classification_arabic3]],TextClassificationList[text_classification_arabic],0),1)</f>
        <v>#N/A</v>
      </c>
      <c r="AU5653" t="e">
        <f>INDEX(TextClassificationList[],MATCH(Sudan_News12[[#This Row],[text_classification_arabic4]],TextClassificationList[text_classification_arabic],0),1)</f>
        <v>#N/A</v>
      </c>
      <c r="AW5653" t="e">
        <f>INDEX(TextClassificationList[],MATCH(Sudan_News12[[#This Row],[text_classification_arabic5]],TextClassificationList[text_classification_arabic],0),1)</f>
        <v>#N/A</v>
      </c>
    </row>
    <row r="5654" spans="1:49" x14ac:dyDescent="0.2">
      <c r="A5654">
        <v>1.0606021984245146E+18</v>
      </c>
      <c r="B5654">
        <v>1.0594530143591096E+18</v>
      </c>
      <c r="C5654" t="s">
        <v>21710</v>
      </c>
      <c r="D5654" s="1">
        <v>43412</v>
      </c>
      <c r="E5654" s="2">
        <v>0.85929398148148151</v>
      </c>
      <c r="F5654">
        <v>200</v>
      </c>
      <c r="G5654">
        <v>1889611729</v>
      </c>
      <c r="H5654" t="s">
        <v>354</v>
      </c>
      <c r="I5654" t="s">
        <v>355</v>
      </c>
      <c r="J5654" t="s">
        <v>265</v>
      </c>
      <c r="K5654" t="s">
        <v>21711</v>
      </c>
      <c r="L5654" t="s">
        <v>266</v>
      </c>
      <c r="M5654" t="s">
        <v>267</v>
      </c>
      <c r="N5654" t="s">
        <v>267</v>
      </c>
      <c r="O5654" t="s">
        <v>267</v>
      </c>
      <c r="P5654">
        <v>0</v>
      </c>
      <c r="Q5654">
        <v>0</v>
      </c>
      <c r="R5654">
        <v>0</v>
      </c>
      <c r="S5654" t="s">
        <v>267</v>
      </c>
      <c r="T5654" t="s">
        <v>267</v>
      </c>
      <c r="U5654" t="s">
        <v>21712</v>
      </c>
      <c r="V5654" t="b">
        <v>0</v>
      </c>
      <c r="W5654" t="s">
        <v>265</v>
      </c>
      <c r="X5654">
        <v>0</v>
      </c>
      <c r="Y5654" t="s">
        <v>265</v>
      </c>
      <c r="Z5654" t="s">
        <v>265</v>
      </c>
      <c r="AA5654" t="s">
        <v>265</v>
      </c>
      <c r="AB5654" t="s">
        <v>265</v>
      </c>
      <c r="AC5654" t="s">
        <v>265</v>
      </c>
      <c r="AD5654" t="s">
        <v>265</v>
      </c>
      <c r="AE5654" t="s">
        <v>265</v>
      </c>
      <c r="AF5654" t="s">
        <v>267</v>
      </c>
      <c r="AG5654" t="s">
        <v>265</v>
      </c>
      <c r="AH5654" t="s">
        <v>265</v>
      </c>
      <c r="AI5654" t="s">
        <v>265</v>
      </c>
      <c r="AJ5654" t="s">
        <v>265</v>
      </c>
      <c r="AL5654" t="str">
        <f>IF(Sudan_News12[[#This Row],[relevancy_classification_english]]="Relevant","مناسب",IF(Sudan_News12[[#This Row],[relevancy_classification_english]]="Relevant","عَرَضِيّ",""))</f>
        <v/>
      </c>
      <c r="AN5654" t="str">
        <f>IF(Sudan_News12[[#This Row],[sentiment_analysis_english]]="Negative","سلبي",IF(Sudan_News12[[#This Row],[sentiment_analysis_english]]="Neutral","حيادي",IF(Sudan_News12[[#This Row],[sentiment_analysis_english]]="Positive","إيجابي","")))</f>
        <v/>
      </c>
      <c r="AO5654" t="e">
        <f>INDEX(TextClassificationList[],MATCH(Sudan_News12[[#This Row],[text_classification_arabic]],TextClassificationList[text_classification_arabic],0),1)</f>
        <v>#N/A</v>
      </c>
      <c r="AQ5654" t="e">
        <f>INDEX(TextClassificationList[],MATCH(Sudan_News12[[#This Row],[text_classification_arabic2]],TextClassificationList[text_classification_arabic],0),1)</f>
        <v>#N/A</v>
      </c>
      <c r="AS5654" t="e">
        <f>INDEX(TextClassificationList[],MATCH(Sudan_News12[[#This Row],[text_classification_arabic3]],TextClassificationList[text_classification_arabic],0),1)</f>
        <v>#N/A</v>
      </c>
      <c r="AU5654" t="e">
        <f>INDEX(TextClassificationList[],MATCH(Sudan_News12[[#This Row],[text_classification_arabic4]],TextClassificationList[text_classification_arabic],0),1)</f>
        <v>#N/A</v>
      </c>
      <c r="AW5654" t="e">
        <f>INDEX(TextClassificationList[],MATCH(Sudan_News12[[#This Row],[text_classification_arabic5]],TextClassificationList[text_classification_arabic],0),1)</f>
        <v>#N/A</v>
      </c>
    </row>
    <row r="5655" spans="1:49" x14ac:dyDescent="0.2">
      <c r="A5655">
        <v>1.0605950876489318E+18</v>
      </c>
      <c r="B5655">
        <v>1.0605926857179054E+18</v>
      </c>
      <c r="C5655" t="s">
        <v>21713</v>
      </c>
      <c r="D5655" s="1">
        <v>43412</v>
      </c>
      <c r="E5655" s="2">
        <v>0.83967592592592588</v>
      </c>
      <c r="F5655">
        <v>200</v>
      </c>
      <c r="G5655">
        <v>1889611729</v>
      </c>
      <c r="H5655" t="s">
        <v>354</v>
      </c>
      <c r="I5655" t="s">
        <v>355</v>
      </c>
      <c r="J5655" t="s">
        <v>265</v>
      </c>
      <c r="K5655" t="s">
        <v>21714</v>
      </c>
      <c r="L5655" t="s">
        <v>266</v>
      </c>
      <c r="M5655" t="s">
        <v>267</v>
      </c>
      <c r="N5655" t="s">
        <v>267</v>
      </c>
      <c r="O5655" t="s">
        <v>267</v>
      </c>
      <c r="P5655">
        <v>0</v>
      </c>
      <c r="Q5655">
        <v>0</v>
      </c>
      <c r="R5655">
        <v>0</v>
      </c>
      <c r="S5655" t="s">
        <v>267</v>
      </c>
      <c r="T5655" t="s">
        <v>267</v>
      </c>
      <c r="U5655" t="s">
        <v>21715</v>
      </c>
      <c r="V5655" t="b">
        <v>0</v>
      </c>
      <c r="W5655" t="s">
        <v>265</v>
      </c>
      <c r="X5655">
        <v>0</v>
      </c>
      <c r="Y5655" t="s">
        <v>265</v>
      </c>
      <c r="Z5655" t="s">
        <v>265</v>
      </c>
      <c r="AA5655" t="s">
        <v>265</v>
      </c>
      <c r="AB5655" t="s">
        <v>265</v>
      </c>
      <c r="AC5655" t="s">
        <v>265</v>
      </c>
      <c r="AD5655" t="s">
        <v>265</v>
      </c>
      <c r="AE5655" t="s">
        <v>265</v>
      </c>
      <c r="AF5655" t="s">
        <v>21716</v>
      </c>
      <c r="AG5655" t="s">
        <v>265</v>
      </c>
      <c r="AH5655" t="s">
        <v>265</v>
      </c>
      <c r="AI5655" t="s">
        <v>265</v>
      </c>
      <c r="AJ5655" t="s">
        <v>265</v>
      </c>
      <c r="AL5655" t="str">
        <f>IF(Sudan_News12[[#This Row],[relevancy_classification_english]]="Relevant","مناسب",IF(Sudan_News12[[#This Row],[relevancy_classification_english]]="Relevant","عَرَضِيّ",""))</f>
        <v/>
      </c>
      <c r="AN5655" t="str">
        <f>IF(Sudan_News12[[#This Row],[sentiment_analysis_english]]="Negative","سلبي",IF(Sudan_News12[[#This Row],[sentiment_analysis_english]]="Neutral","حيادي",IF(Sudan_News12[[#This Row],[sentiment_analysis_english]]="Positive","إيجابي","")))</f>
        <v/>
      </c>
      <c r="AO5655" t="e">
        <f>INDEX(TextClassificationList[],MATCH(Sudan_News12[[#This Row],[text_classification_arabic]],TextClassificationList[text_classification_arabic],0),1)</f>
        <v>#N/A</v>
      </c>
      <c r="AQ5655" t="e">
        <f>INDEX(TextClassificationList[],MATCH(Sudan_News12[[#This Row],[text_classification_arabic2]],TextClassificationList[text_classification_arabic],0),1)</f>
        <v>#N/A</v>
      </c>
      <c r="AS5655" t="e">
        <f>INDEX(TextClassificationList[],MATCH(Sudan_News12[[#This Row],[text_classification_arabic3]],TextClassificationList[text_classification_arabic],0),1)</f>
        <v>#N/A</v>
      </c>
      <c r="AU5655" t="e">
        <f>INDEX(TextClassificationList[],MATCH(Sudan_News12[[#This Row],[text_classification_arabic4]],TextClassificationList[text_classification_arabic],0),1)</f>
        <v>#N/A</v>
      </c>
      <c r="AW5655" t="e">
        <f>INDEX(TextClassificationList[],MATCH(Sudan_News12[[#This Row],[text_classification_arabic5]],TextClassificationList[text_classification_arabic],0),1)</f>
        <v>#N/A</v>
      </c>
    </row>
    <row r="5656" spans="1:49" x14ac:dyDescent="0.2">
      <c r="A5656">
        <v>1.0605929784257208E+18</v>
      </c>
      <c r="B5656">
        <v>1.0605925886281564E+18</v>
      </c>
      <c r="C5656" t="s">
        <v>21717</v>
      </c>
      <c r="D5656" s="1">
        <v>43412</v>
      </c>
      <c r="E5656" s="2">
        <v>0.83385416666666667</v>
      </c>
      <c r="F5656">
        <v>200</v>
      </c>
      <c r="G5656">
        <v>1889611729</v>
      </c>
      <c r="H5656" t="s">
        <v>354</v>
      </c>
      <c r="I5656" t="s">
        <v>355</v>
      </c>
      <c r="J5656" t="s">
        <v>265</v>
      </c>
      <c r="K5656" t="s">
        <v>21718</v>
      </c>
      <c r="L5656" t="s">
        <v>266</v>
      </c>
      <c r="M5656" t="s">
        <v>267</v>
      </c>
      <c r="N5656" t="s">
        <v>267</v>
      </c>
      <c r="O5656" t="s">
        <v>267</v>
      </c>
      <c r="P5656">
        <v>0</v>
      </c>
      <c r="Q5656">
        <v>0</v>
      </c>
      <c r="R5656">
        <v>0</v>
      </c>
      <c r="S5656" t="s">
        <v>267</v>
      </c>
      <c r="T5656" t="s">
        <v>267</v>
      </c>
      <c r="U5656" t="s">
        <v>21719</v>
      </c>
      <c r="V5656" t="b">
        <v>0</v>
      </c>
      <c r="W5656" t="s">
        <v>265</v>
      </c>
      <c r="X5656">
        <v>0</v>
      </c>
      <c r="Y5656" t="s">
        <v>265</v>
      </c>
      <c r="Z5656" t="s">
        <v>265</v>
      </c>
      <c r="AA5656" t="s">
        <v>265</v>
      </c>
      <c r="AB5656" t="s">
        <v>265</v>
      </c>
      <c r="AC5656" t="s">
        <v>265</v>
      </c>
      <c r="AD5656" t="s">
        <v>265</v>
      </c>
      <c r="AE5656" t="s">
        <v>265</v>
      </c>
      <c r="AF5656" t="s">
        <v>19588</v>
      </c>
      <c r="AG5656" t="s">
        <v>265</v>
      </c>
      <c r="AH5656" t="s">
        <v>265</v>
      </c>
      <c r="AI5656" t="s">
        <v>265</v>
      </c>
      <c r="AJ5656" t="s">
        <v>265</v>
      </c>
      <c r="AL5656" t="str">
        <f>IF(Sudan_News12[[#This Row],[relevancy_classification_english]]="Relevant","مناسب",IF(Sudan_News12[[#This Row],[relevancy_classification_english]]="Relevant","عَرَضِيّ",""))</f>
        <v/>
      </c>
      <c r="AN5656" t="str">
        <f>IF(Sudan_News12[[#This Row],[sentiment_analysis_english]]="Negative","سلبي",IF(Sudan_News12[[#This Row],[sentiment_analysis_english]]="Neutral","حيادي",IF(Sudan_News12[[#This Row],[sentiment_analysis_english]]="Positive","إيجابي","")))</f>
        <v/>
      </c>
      <c r="AO5656" t="e">
        <f>INDEX(TextClassificationList[],MATCH(Sudan_News12[[#This Row],[text_classification_arabic]],TextClassificationList[text_classification_arabic],0),1)</f>
        <v>#N/A</v>
      </c>
      <c r="AQ5656" t="e">
        <f>INDEX(TextClassificationList[],MATCH(Sudan_News12[[#This Row],[text_classification_arabic2]],TextClassificationList[text_classification_arabic],0),1)</f>
        <v>#N/A</v>
      </c>
      <c r="AS5656" t="e">
        <f>INDEX(TextClassificationList[],MATCH(Sudan_News12[[#This Row],[text_classification_arabic3]],TextClassificationList[text_classification_arabic],0),1)</f>
        <v>#N/A</v>
      </c>
      <c r="AU5656" t="e">
        <f>INDEX(TextClassificationList[],MATCH(Sudan_News12[[#This Row],[text_classification_arabic4]],TextClassificationList[text_classification_arabic],0),1)</f>
        <v>#N/A</v>
      </c>
      <c r="AW5656" t="e">
        <f>INDEX(TextClassificationList[],MATCH(Sudan_News12[[#This Row],[text_classification_arabic5]],TextClassificationList[text_classification_arabic],0),1)</f>
        <v>#N/A</v>
      </c>
    </row>
    <row r="5657" spans="1:49" x14ac:dyDescent="0.2">
      <c r="A5657">
        <v>1.0605926857179054E+18</v>
      </c>
      <c r="B5657">
        <v>1.0605926857179054E+18</v>
      </c>
      <c r="C5657" t="s">
        <v>21720</v>
      </c>
      <c r="D5657" s="1">
        <v>43412</v>
      </c>
      <c r="E5657" s="2">
        <v>0.83304398148148151</v>
      </c>
      <c r="F5657">
        <v>200</v>
      </c>
      <c r="G5657">
        <v>1889611729</v>
      </c>
      <c r="H5657" t="s">
        <v>354</v>
      </c>
      <c r="I5657" t="s">
        <v>355</v>
      </c>
      <c r="J5657" t="s">
        <v>265</v>
      </c>
      <c r="K5657" t="s">
        <v>21721</v>
      </c>
      <c r="L5657" t="s">
        <v>266</v>
      </c>
      <c r="M5657" t="s">
        <v>267</v>
      </c>
      <c r="N5657" t="s">
        <v>267</v>
      </c>
      <c r="O5657" t="s">
        <v>21722</v>
      </c>
      <c r="P5657">
        <v>1</v>
      </c>
      <c r="Q5657">
        <v>11</v>
      </c>
      <c r="R5657">
        <v>10</v>
      </c>
      <c r="S5657" t="s">
        <v>269</v>
      </c>
      <c r="T5657" t="s">
        <v>267</v>
      </c>
      <c r="U5657" t="s">
        <v>21723</v>
      </c>
      <c r="V5657" t="b">
        <v>0</v>
      </c>
      <c r="W5657" t="s">
        <v>265</v>
      </c>
      <c r="X5657">
        <v>1</v>
      </c>
      <c r="Y5657" t="s">
        <v>21724</v>
      </c>
      <c r="Z5657" t="s">
        <v>265</v>
      </c>
      <c r="AA5657" t="s">
        <v>265</v>
      </c>
      <c r="AB5657" t="s">
        <v>265</v>
      </c>
      <c r="AC5657" t="s">
        <v>265</v>
      </c>
      <c r="AD5657" t="s">
        <v>265</v>
      </c>
      <c r="AE5657" t="s">
        <v>265</v>
      </c>
      <c r="AF5657" t="s">
        <v>267</v>
      </c>
      <c r="AG5657" t="s">
        <v>265</v>
      </c>
      <c r="AH5657" t="s">
        <v>265</v>
      </c>
      <c r="AI5657" t="s">
        <v>265</v>
      </c>
      <c r="AJ5657" t="s">
        <v>265</v>
      </c>
      <c r="AL5657" t="str">
        <f>IF(Sudan_News12[[#This Row],[relevancy_classification_english]]="Relevant","مناسب",IF(Sudan_News12[[#This Row],[relevancy_classification_english]]="Relevant","عَرَضِيّ",""))</f>
        <v/>
      </c>
      <c r="AN5657" t="str">
        <f>IF(Sudan_News12[[#This Row],[sentiment_analysis_english]]="Negative","سلبي",IF(Sudan_News12[[#This Row],[sentiment_analysis_english]]="Neutral","حيادي",IF(Sudan_News12[[#This Row],[sentiment_analysis_english]]="Positive","إيجابي","")))</f>
        <v/>
      </c>
      <c r="AO5657" t="e">
        <f>INDEX(TextClassificationList[],MATCH(Sudan_News12[[#This Row],[text_classification_arabic]],TextClassificationList[text_classification_arabic],0),1)</f>
        <v>#N/A</v>
      </c>
      <c r="AQ5657" t="e">
        <f>INDEX(TextClassificationList[],MATCH(Sudan_News12[[#This Row],[text_classification_arabic2]],TextClassificationList[text_classification_arabic],0),1)</f>
        <v>#N/A</v>
      </c>
      <c r="AS5657" t="e">
        <f>INDEX(TextClassificationList[],MATCH(Sudan_News12[[#This Row],[text_classification_arabic3]],TextClassificationList[text_classification_arabic],0),1)</f>
        <v>#N/A</v>
      </c>
      <c r="AU5657" t="e">
        <f>INDEX(TextClassificationList[],MATCH(Sudan_News12[[#This Row],[text_classification_arabic4]],TextClassificationList[text_classification_arabic],0),1)</f>
        <v>#N/A</v>
      </c>
      <c r="AW5657" t="e">
        <f>INDEX(TextClassificationList[],MATCH(Sudan_News12[[#This Row],[text_classification_arabic5]],TextClassificationList[text_classification_arabic],0),1)</f>
        <v>#N/A</v>
      </c>
    </row>
    <row r="5658" spans="1:49" x14ac:dyDescent="0.2">
      <c r="A5658">
        <v>1.0605285925961482E+18</v>
      </c>
      <c r="B5658">
        <v>1.0605285925961482E+18</v>
      </c>
      <c r="C5658" t="s">
        <v>21725</v>
      </c>
      <c r="D5658" s="1">
        <v>43412</v>
      </c>
      <c r="E5658" s="2">
        <v>0.65618055555555554</v>
      </c>
      <c r="F5658">
        <v>200</v>
      </c>
      <c r="G5658">
        <v>1889611729</v>
      </c>
      <c r="H5658" t="s">
        <v>354</v>
      </c>
      <c r="I5658" t="s">
        <v>355</v>
      </c>
      <c r="J5658" t="s">
        <v>265</v>
      </c>
      <c r="K5658" t="s">
        <v>21726</v>
      </c>
      <c r="L5658" t="s">
        <v>266</v>
      </c>
      <c r="M5658" t="s">
        <v>267</v>
      </c>
      <c r="N5658" t="s">
        <v>267</v>
      </c>
      <c r="O5658" t="s">
        <v>267</v>
      </c>
      <c r="P5658">
        <v>0</v>
      </c>
      <c r="Q5658">
        <v>6</v>
      </c>
      <c r="R5658">
        <v>0</v>
      </c>
      <c r="S5658" t="s">
        <v>269</v>
      </c>
      <c r="T5658" t="s">
        <v>267</v>
      </c>
      <c r="U5658" t="s">
        <v>21727</v>
      </c>
      <c r="V5658" t="b">
        <v>0</v>
      </c>
      <c r="W5658" t="s">
        <v>265</v>
      </c>
      <c r="X5658">
        <v>0</v>
      </c>
      <c r="Y5658" t="s">
        <v>265</v>
      </c>
      <c r="Z5658" t="s">
        <v>265</v>
      </c>
      <c r="AA5658" t="s">
        <v>265</v>
      </c>
      <c r="AB5658" t="s">
        <v>265</v>
      </c>
      <c r="AC5658" t="s">
        <v>265</v>
      </c>
      <c r="AD5658" t="s">
        <v>265</v>
      </c>
      <c r="AE5658" t="s">
        <v>265</v>
      </c>
      <c r="AF5658" t="s">
        <v>267</v>
      </c>
      <c r="AG5658" t="s">
        <v>265</v>
      </c>
      <c r="AH5658" t="s">
        <v>265</v>
      </c>
      <c r="AI5658" t="s">
        <v>265</v>
      </c>
      <c r="AJ5658" t="s">
        <v>265</v>
      </c>
      <c r="AL5658" t="str">
        <f>IF(Sudan_News12[[#This Row],[relevancy_classification_english]]="Relevant","مناسب",IF(Sudan_News12[[#This Row],[relevancy_classification_english]]="Relevant","عَرَضِيّ",""))</f>
        <v/>
      </c>
      <c r="AN5658" t="str">
        <f>IF(Sudan_News12[[#This Row],[sentiment_analysis_english]]="Negative","سلبي",IF(Sudan_News12[[#This Row],[sentiment_analysis_english]]="Neutral","حيادي",IF(Sudan_News12[[#This Row],[sentiment_analysis_english]]="Positive","إيجابي","")))</f>
        <v/>
      </c>
      <c r="AO5658" t="e">
        <f>INDEX(TextClassificationList[],MATCH(Sudan_News12[[#This Row],[text_classification_arabic]],TextClassificationList[text_classification_arabic],0),1)</f>
        <v>#N/A</v>
      </c>
      <c r="AQ5658" t="e">
        <f>INDEX(TextClassificationList[],MATCH(Sudan_News12[[#This Row],[text_classification_arabic2]],TextClassificationList[text_classification_arabic],0),1)</f>
        <v>#N/A</v>
      </c>
      <c r="AS5658" t="e">
        <f>INDEX(TextClassificationList[],MATCH(Sudan_News12[[#This Row],[text_classification_arabic3]],TextClassificationList[text_classification_arabic],0),1)</f>
        <v>#N/A</v>
      </c>
      <c r="AU5658" t="e">
        <f>INDEX(TextClassificationList[],MATCH(Sudan_News12[[#This Row],[text_classification_arabic4]],TextClassificationList[text_classification_arabic],0),1)</f>
        <v>#N/A</v>
      </c>
      <c r="AW5658" t="e">
        <f>INDEX(TextClassificationList[],MATCH(Sudan_News12[[#This Row],[text_classification_arabic5]],TextClassificationList[text_classification_arabic],0),1)</f>
        <v>#N/A</v>
      </c>
    </row>
    <row r="5659" spans="1:49" x14ac:dyDescent="0.2">
      <c r="A5659">
        <v>1.0605082147422085E+18</v>
      </c>
      <c r="B5659">
        <v>1.0605082147422085E+18</v>
      </c>
      <c r="C5659" t="s">
        <v>21728</v>
      </c>
      <c r="D5659" s="1">
        <v>43412</v>
      </c>
      <c r="E5659" s="2">
        <v>0.59995370370370371</v>
      </c>
      <c r="F5659">
        <v>200</v>
      </c>
      <c r="G5659">
        <v>1889611729</v>
      </c>
      <c r="H5659" t="s">
        <v>354</v>
      </c>
      <c r="I5659" t="s">
        <v>355</v>
      </c>
      <c r="J5659" t="s">
        <v>265</v>
      </c>
      <c r="K5659" t="s">
        <v>21729</v>
      </c>
      <c r="L5659" t="s">
        <v>266</v>
      </c>
      <c r="M5659" t="s">
        <v>267</v>
      </c>
      <c r="N5659" t="s">
        <v>267</v>
      </c>
      <c r="O5659" t="s">
        <v>267</v>
      </c>
      <c r="P5659">
        <v>0</v>
      </c>
      <c r="Q5659">
        <v>0</v>
      </c>
      <c r="R5659">
        <v>0</v>
      </c>
      <c r="S5659" t="s">
        <v>267</v>
      </c>
      <c r="T5659" t="s">
        <v>267</v>
      </c>
      <c r="U5659" t="s">
        <v>21730</v>
      </c>
      <c r="V5659" t="b">
        <v>0</v>
      </c>
      <c r="W5659" t="s">
        <v>21731</v>
      </c>
      <c r="X5659">
        <v>0</v>
      </c>
      <c r="Y5659" t="s">
        <v>265</v>
      </c>
      <c r="Z5659" t="s">
        <v>265</v>
      </c>
      <c r="AA5659" t="s">
        <v>265</v>
      </c>
      <c r="AB5659" t="s">
        <v>265</v>
      </c>
      <c r="AC5659" t="s">
        <v>265</v>
      </c>
      <c r="AD5659" t="s">
        <v>265</v>
      </c>
      <c r="AE5659" t="s">
        <v>265</v>
      </c>
      <c r="AF5659" t="s">
        <v>267</v>
      </c>
      <c r="AG5659" t="s">
        <v>265</v>
      </c>
      <c r="AH5659" t="s">
        <v>265</v>
      </c>
      <c r="AI5659" t="s">
        <v>265</v>
      </c>
      <c r="AJ5659" t="s">
        <v>265</v>
      </c>
      <c r="AL5659" t="str">
        <f>IF(Sudan_News12[[#This Row],[relevancy_classification_english]]="Relevant","مناسب",IF(Sudan_News12[[#This Row],[relevancy_classification_english]]="Relevant","عَرَضِيّ",""))</f>
        <v/>
      </c>
      <c r="AN5659" t="str">
        <f>IF(Sudan_News12[[#This Row],[sentiment_analysis_english]]="Negative","سلبي",IF(Sudan_News12[[#This Row],[sentiment_analysis_english]]="Neutral","حيادي",IF(Sudan_News12[[#This Row],[sentiment_analysis_english]]="Positive","إيجابي","")))</f>
        <v/>
      </c>
      <c r="AO5659" t="e">
        <f>INDEX(TextClassificationList[],MATCH(Sudan_News12[[#This Row],[text_classification_arabic]],TextClassificationList[text_classification_arabic],0),1)</f>
        <v>#N/A</v>
      </c>
      <c r="AQ5659" t="e">
        <f>INDEX(TextClassificationList[],MATCH(Sudan_News12[[#This Row],[text_classification_arabic2]],TextClassificationList[text_classification_arabic],0),1)</f>
        <v>#N/A</v>
      </c>
      <c r="AS5659" t="e">
        <f>INDEX(TextClassificationList[],MATCH(Sudan_News12[[#This Row],[text_classification_arabic3]],TextClassificationList[text_classification_arabic],0),1)</f>
        <v>#N/A</v>
      </c>
      <c r="AU5659" t="e">
        <f>INDEX(TextClassificationList[],MATCH(Sudan_News12[[#This Row],[text_classification_arabic4]],TextClassificationList[text_classification_arabic],0),1)</f>
        <v>#N/A</v>
      </c>
      <c r="AW5659" t="e">
        <f>INDEX(TextClassificationList[],MATCH(Sudan_News12[[#This Row],[text_classification_arabic5]],TextClassificationList[text_classification_arabic],0),1)</f>
        <v>#N/A</v>
      </c>
    </row>
    <row r="5660" spans="1:49" x14ac:dyDescent="0.2">
      <c r="A5660">
        <v>1.0605079715270205E+18</v>
      </c>
      <c r="B5660">
        <v>1.0605079715270205E+18</v>
      </c>
      <c r="C5660" t="s">
        <v>21732</v>
      </c>
      <c r="D5660" s="1">
        <v>43412</v>
      </c>
      <c r="E5660" s="2">
        <v>0.59928240740740746</v>
      </c>
      <c r="F5660">
        <v>200</v>
      </c>
      <c r="G5660">
        <v>1889611729</v>
      </c>
      <c r="H5660" t="s">
        <v>354</v>
      </c>
      <c r="I5660" t="s">
        <v>355</v>
      </c>
      <c r="J5660" t="s">
        <v>265</v>
      </c>
      <c r="K5660" t="s">
        <v>21733</v>
      </c>
      <c r="L5660" t="s">
        <v>266</v>
      </c>
      <c r="M5660" t="s">
        <v>267</v>
      </c>
      <c r="N5660" t="s">
        <v>267</v>
      </c>
      <c r="O5660" t="s">
        <v>267</v>
      </c>
      <c r="P5660">
        <v>0</v>
      </c>
      <c r="Q5660">
        <v>0</v>
      </c>
      <c r="R5660">
        <v>0</v>
      </c>
      <c r="S5660" t="s">
        <v>267</v>
      </c>
      <c r="T5660" t="s">
        <v>267</v>
      </c>
      <c r="U5660" t="s">
        <v>21734</v>
      </c>
      <c r="V5660" t="b">
        <v>0</v>
      </c>
      <c r="W5660" t="s">
        <v>21735</v>
      </c>
      <c r="X5660">
        <v>0</v>
      </c>
      <c r="Y5660" t="s">
        <v>265</v>
      </c>
      <c r="Z5660" t="s">
        <v>265</v>
      </c>
      <c r="AA5660" t="s">
        <v>265</v>
      </c>
      <c r="AB5660" t="s">
        <v>265</v>
      </c>
      <c r="AC5660" t="s">
        <v>265</v>
      </c>
      <c r="AD5660" t="s">
        <v>265</v>
      </c>
      <c r="AE5660" t="s">
        <v>265</v>
      </c>
      <c r="AF5660" t="s">
        <v>267</v>
      </c>
      <c r="AG5660" t="s">
        <v>265</v>
      </c>
      <c r="AH5660" t="s">
        <v>265</v>
      </c>
      <c r="AI5660" t="s">
        <v>265</v>
      </c>
      <c r="AJ5660" t="s">
        <v>265</v>
      </c>
      <c r="AL5660" t="str">
        <f>IF(Sudan_News12[[#This Row],[relevancy_classification_english]]="Relevant","مناسب",IF(Sudan_News12[[#This Row],[relevancy_classification_english]]="Relevant","عَرَضِيّ",""))</f>
        <v/>
      </c>
      <c r="AN5660" t="str">
        <f>IF(Sudan_News12[[#This Row],[sentiment_analysis_english]]="Negative","سلبي",IF(Sudan_News12[[#This Row],[sentiment_analysis_english]]="Neutral","حيادي",IF(Sudan_News12[[#This Row],[sentiment_analysis_english]]="Positive","إيجابي","")))</f>
        <v/>
      </c>
      <c r="AO5660" t="e">
        <f>INDEX(TextClassificationList[],MATCH(Sudan_News12[[#This Row],[text_classification_arabic]],TextClassificationList[text_classification_arabic],0),1)</f>
        <v>#N/A</v>
      </c>
      <c r="AQ5660" t="e">
        <f>INDEX(TextClassificationList[],MATCH(Sudan_News12[[#This Row],[text_classification_arabic2]],TextClassificationList[text_classification_arabic],0),1)</f>
        <v>#N/A</v>
      </c>
      <c r="AS5660" t="e">
        <f>INDEX(TextClassificationList[],MATCH(Sudan_News12[[#This Row],[text_classification_arabic3]],TextClassificationList[text_classification_arabic],0),1)</f>
        <v>#N/A</v>
      </c>
      <c r="AU5660" t="e">
        <f>INDEX(TextClassificationList[],MATCH(Sudan_News12[[#This Row],[text_classification_arabic4]],TextClassificationList[text_classification_arabic],0),1)</f>
        <v>#N/A</v>
      </c>
      <c r="AW5660" t="e">
        <f>INDEX(TextClassificationList[],MATCH(Sudan_News12[[#This Row],[text_classification_arabic5]],TextClassificationList[text_classification_arabic],0),1)</f>
        <v>#N/A</v>
      </c>
    </row>
    <row r="5661" spans="1:49" x14ac:dyDescent="0.2">
      <c r="A5661">
        <v>1.0605071046231613E+18</v>
      </c>
      <c r="B5661">
        <v>1.0605071046231613E+18</v>
      </c>
      <c r="C5661" t="s">
        <v>21736</v>
      </c>
      <c r="D5661" s="1">
        <v>43412</v>
      </c>
      <c r="E5661" s="2">
        <v>0.59688657407407408</v>
      </c>
      <c r="F5661">
        <v>200</v>
      </c>
      <c r="G5661">
        <v>1889611729</v>
      </c>
      <c r="H5661" t="s">
        <v>354</v>
      </c>
      <c r="I5661" t="s">
        <v>355</v>
      </c>
      <c r="J5661" t="s">
        <v>265</v>
      </c>
      <c r="K5661" t="s">
        <v>12442</v>
      </c>
      <c r="L5661" t="s">
        <v>266</v>
      </c>
      <c r="M5661" t="s">
        <v>267</v>
      </c>
      <c r="N5661" t="s">
        <v>267</v>
      </c>
      <c r="O5661" t="s">
        <v>267</v>
      </c>
      <c r="P5661">
        <v>0</v>
      </c>
      <c r="Q5661">
        <v>0</v>
      </c>
      <c r="R5661">
        <v>1</v>
      </c>
      <c r="S5661" t="s">
        <v>267</v>
      </c>
      <c r="T5661" t="s">
        <v>267</v>
      </c>
      <c r="U5661" t="s">
        <v>21737</v>
      </c>
      <c r="V5661" t="b">
        <v>0</v>
      </c>
      <c r="W5661" t="s">
        <v>21738</v>
      </c>
      <c r="X5661">
        <v>0</v>
      </c>
      <c r="Y5661" t="s">
        <v>265</v>
      </c>
      <c r="Z5661" t="s">
        <v>265</v>
      </c>
      <c r="AA5661" t="s">
        <v>265</v>
      </c>
      <c r="AB5661" t="s">
        <v>265</v>
      </c>
      <c r="AC5661" t="s">
        <v>265</v>
      </c>
      <c r="AD5661" t="s">
        <v>265</v>
      </c>
      <c r="AE5661" t="s">
        <v>265</v>
      </c>
      <c r="AF5661" t="s">
        <v>267</v>
      </c>
      <c r="AG5661" t="s">
        <v>265</v>
      </c>
      <c r="AH5661" t="s">
        <v>265</v>
      </c>
      <c r="AI5661" t="s">
        <v>265</v>
      </c>
      <c r="AJ5661" t="s">
        <v>265</v>
      </c>
      <c r="AL5661" t="str">
        <f>IF(Sudan_News12[[#This Row],[relevancy_classification_english]]="Relevant","مناسب",IF(Sudan_News12[[#This Row],[relevancy_classification_english]]="Relevant","عَرَضِيّ",""))</f>
        <v/>
      </c>
      <c r="AN5661" t="str">
        <f>IF(Sudan_News12[[#This Row],[sentiment_analysis_english]]="Negative","سلبي",IF(Sudan_News12[[#This Row],[sentiment_analysis_english]]="Neutral","حيادي",IF(Sudan_News12[[#This Row],[sentiment_analysis_english]]="Positive","إيجابي","")))</f>
        <v/>
      </c>
      <c r="AO5661" t="e">
        <f>INDEX(TextClassificationList[],MATCH(Sudan_News12[[#This Row],[text_classification_arabic]],TextClassificationList[text_classification_arabic],0),1)</f>
        <v>#N/A</v>
      </c>
      <c r="AQ5661" t="e">
        <f>INDEX(TextClassificationList[],MATCH(Sudan_News12[[#This Row],[text_classification_arabic2]],TextClassificationList[text_classification_arabic],0),1)</f>
        <v>#N/A</v>
      </c>
      <c r="AS5661" t="e">
        <f>INDEX(TextClassificationList[],MATCH(Sudan_News12[[#This Row],[text_classification_arabic3]],TextClassificationList[text_classification_arabic],0),1)</f>
        <v>#N/A</v>
      </c>
      <c r="AU5661" t="e">
        <f>INDEX(TextClassificationList[],MATCH(Sudan_News12[[#This Row],[text_classification_arabic4]],TextClassificationList[text_classification_arabic],0),1)</f>
        <v>#N/A</v>
      </c>
      <c r="AW5661" t="e">
        <f>INDEX(TextClassificationList[],MATCH(Sudan_News12[[#This Row],[text_classification_arabic5]],TextClassificationList[text_classification_arabic],0),1)</f>
        <v>#N/A</v>
      </c>
    </row>
    <row r="5662" spans="1:49" x14ac:dyDescent="0.2">
      <c r="A5662">
        <v>1.0604996779661885E+18</v>
      </c>
      <c r="B5662">
        <v>1.0603277804062515E+18</v>
      </c>
      <c r="C5662" t="s">
        <v>21739</v>
      </c>
      <c r="D5662" s="1">
        <v>43412</v>
      </c>
      <c r="E5662" s="2">
        <v>0.57640046296296299</v>
      </c>
      <c r="F5662">
        <v>200</v>
      </c>
      <c r="G5662">
        <v>1889611729</v>
      </c>
      <c r="H5662" t="s">
        <v>354</v>
      </c>
      <c r="I5662" t="s">
        <v>355</v>
      </c>
      <c r="J5662" t="s">
        <v>265</v>
      </c>
      <c r="K5662" t="s">
        <v>21740</v>
      </c>
      <c r="L5662" t="s">
        <v>266</v>
      </c>
      <c r="M5662" t="s">
        <v>267</v>
      </c>
      <c r="N5662" t="s">
        <v>267</v>
      </c>
      <c r="O5662" t="s">
        <v>267</v>
      </c>
      <c r="P5662">
        <v>0</v>
      </c>
      <c r="Q5662">
        <v>0</v>
      </c>
      <c r="R5662">
        <v>0</v>
      </c>
      <c r="S5662" t="s">
        <v>267</v>
      </c>
      <c r="T5662" t="s">
        <v>267</v>
      </c>
      <c r="U5662" t="s">
        <v>21741</v>
      </c>
      <c r="V5662" t="b">
        <v>0</v>
      </c>
      <c r="W5662" t="s">
        <v>265</v>
      </c>
      <c r="X5662">
        <v>0</v>
      </c>
      <c r="Y5662" t="s">
        <v>265</v>
      </c>
      <c r="Z5662" t="s">
        <v>265</v>
      </c>
      <c r="AA5662" t="s">
        <v>265</v>
      </c>
      <c r="AB5662" t="s">
        <v>265</v>
      </c>
      <c r="AC5662" t="s">
        <v>265</v>
      </c>
      <c r="AD5662" t="s">
        <v>265</v>
      </c>
      <c r="AE5662" t="s">
        <v>265</v>
      </c>
      <c r="AF5662" t="s">
        <v>21742</v>
      </c>
      <c r="AG5662" t="s">
        <v>265</v>
      </c>
      <c r="AH5662" t="s">
        <v>265</v>
      </c>
      <c r="AI5662" t="s">
        <v>265</v>
      </c>
      <c r="AJ5662" t="s">
        <v>265</v>
      </c>
      <c r="AL5662" t="str">
        <f>IF(Sudan_News12[[#This Row],[relevancy_classification_english]]="Relevant","مناسب",IF(Sudan_News12[[#This Row],[relevancy_classification_english]]="Relevant","عَرَضِيّ",""))</f>
        <v/>
      </c>
      <c r="AN5662" t="str">
        <f>IF(Sudan_News12[[#This Row],[sentiment_analysis_english]]="Negative","سلبي",IF(Sudan_News12[[#This Row],[sentiment_analysis_english]]="Neutral","حيادي",IF(Sudan_News12[[#This Row],[sentiment_analysis_english]]="Positive","إيجابي","")))</f>
        <v/>
      </c>
      <c r="AO5662" t="e">
        <f>INDEX(TextClassificationList[],MATCH(Sudan_News12[[#This Row],[text_classification_arabic]],TextClassificationList[text_classification_arabic],0),1)</f>
        <v>#N/A</v>
      </c>
      <c r="AQ5662" t="e">
        <f>INDEX(TextClassificationList[],MATCH(Sudan_News12[[#This Row],[text_classification_arabic2]],TextClassificationList[text_classification_arabic],0),1)</f>
        <v>#N/A</v>
      </c>
      <c r="AS5662" t="e">
        <f>INDEX(TextClassificationList[],MATCH(Sudan_News12[[#This Row],[text_classification_arabic3]],TextClassificationList[text_classification_arabic],0),1)</f>
        <v>#N/A</v>
      </c>
      <c r="AU5662" t="e">
        <f>INDEX(TextClassificationList[],MATCH(Sudan_News12[[#This Row],[text_classification_arabic4]],TextClassificationList[text_classification_arabic],0),1)</f>
        <v>#N/A</v>
      </c>
      <c r="AW5662" t="e">
        <f>INDEX(TextClassificationList[],MATCH(Sudan_News12[[#This Row],[text_classification_arabic5]],TextClassificationList[text_classification_arabic],0),1)</f>
        <v>#N/A</v>
      </c>
    </row>
    <row r="5663" spans="1:49" x14ac:dyDescent="0.2">
      <c r="A5663">
        <v>1.060497554343936E+18</v>
      </c>
      <c r="B5663">
        <v>1.060497554343936E+18</v>
      </c>
      <c r="C5663" t="s">
        <v>21743</v>
      </c>
      <c r="D5663" s="1">
        <v>43412</v>
      </c>
      <c r="E5663" s="2">
        <v>0.5705324074074074</v>
      </c>
      <c r="F5663">
        <v>200</v>
      </c>
      <c r="G5663">
        <v>1889611729</v>
      </c>
      <c r="H5663" t="s">
        <v>354</v>
      </c>
      <c r="I5663" t="s">
        <v>355</v>
      </c>
      <c r="J5663" t="s">
        <v>265</v>
      </c>
      <c r="K5663" t="s">
        <v>21744</v>
      </c>
      <c r="L5663" t="s">
        <v>266</v>
      </c>
      <c r="M5663" t="s">
        <v>267</v>
      </c>
      <c r="N5663" t="s">
        <v>267</v>
      </c>
      <c r="O5663" t="s">
        <v>21745</v>
      </c>
      <c r="P5663">
        <v>1</v>
      </c>
      <c r="Q5663">
        <v>7</v>
      </c>
      <c r="R5663">
        <v>5</v>
      </c>
      <c r="S5663" t="s">
        <v>7669</v>
      </c>
      <c r="T5663" t="s">
        <v>267</v>
      </c>
      <c r="U5663" t="s">
        <v>21746</v>
      </c>
      <c r="V5663" t="b">
        <v>0</v>
      </c>
      <c r="W5663" t="s">
        <v>265</v>
      </c>
      <c r="X5663">
        <v>1</v>
      </c>
      <c r="Y5663" t="s">
        <v>21747</v>
      </c>
      <c r="Z5663" t="s">
        <v>265</v>
      </c>
      <c r="AA5663" t="s">
        <v>265</v>
      </c>
      <c r="AB5663" t="s">
        <v>265</v>
      </c>
      <c r="AC5663" t="s">
        <v>265</v>
      </c>
      <c r="AD5663" t="s">
        <v>265</v>
      </c>
      <c r="AE5663" t="s">
        <v>265</v>
      </c>
      <c r="AF5663" t="s">
        <v>267</v>
      </c>
      <c r="AG5663" t="s">
        <v>265</v>
      </c>
      <c r="AH5663" t="s">
        <v>265</v>
      </c>
      <c r="AI5663" t="s">
        <v>265</v>
      </c>
      <c r="AJ5663" t="s">
        <v>265</v>
      </c>
      <c r="AL5663" t="str">
        <f>IF(Sudan_News12[[#This Row],[relevancy_classification_english]]="Relevant","مناسب",IF(Sudan_News12[[#This Row],[relevancy_classification_english]]="Relevant","عَرَضِيّ",""))</f>
        <v/>
      </c>
      <c r="AN5663" t="str">
        <f>IF(Sudan_News12[[#This Row],[sentiment_analysis_english]]="Negative","سلبي",IF(Sudan_News12[[#This Row],[sentiment_analysis_english]]="Neutral","حيادي",IF(Sudan_News12[[#This Row],[sentiment_analysis_english]]="Positive","إيجابي","")))</f>
        <v/>
      </c>
      <c r="AO5663" t="e">
        <f>INDEX(TextClassificationList[],MATCH(Sudan_News12[[#This Row],[text_classification_arabic]],TextClassificationList[text_classification_arabic],0),1)</f>
        <v>#N/A</v>
      </c>
      <c r="AQ5663" t="e">
        <f>INDEX(TextClassificationList[],MATCH(Sudan_News12[[#This Row],[text_classification_arabic2]],TextClassificationList[text_classification_arabic],0),1)</f>
        <v>#N/A</v>
      </c>
      <c r="AS5663" t="e">
        <f>INDEX(TextClassificationList[],MATCH(Sudan_News12[[#This Row],[text_classification_arabic3]],TextClassificationList[text_classification_arabic],0),1)</f>
        <v>#N/A</v>
      </c>
      <c r="AU5663" t="e">
        <f>INDEX(TextClassificationList[],MATCH(Sudan_News12[[#This Row],[text_classification_arabic4]],TextClassificationList[text_classification_arabic],0),1)</f>
        <v>#N/A</v>
      </c>
      <c r="AW5663" t="e">
        <f>INDEX(TextClassificationList[],MATCH(Sudan_News12[[#This Row],[text_classification_arabic5]],TextClassificationList[text_classification_arabic],0),1)</f>
        <v>#N/A</v>
      </c>
    </row>
    <row r="5664" spans="1:49" x14ac:dyDescent="0.2">
      <c r="A5664">
        <v>1.0604843238440182E+18</v>
      </c>
      <c r="B5664">
        <v>1.0604843238440182E+18</v>
      </c>
      <c r="C5664" t="s">
        <v>21748</v>
      </c>
      <c r="D5664" s="1">
        <v>43412</v>
      </c>
      <c r="E5664" s="2">
        <v>0.53402777777777777</v>
      </c>
      <c r="F5664">
        <v>200</v>
      </c>
      <c r="G5664">
        <v>1889611729</v>
      </c>
      <c r="H5664" t="s">
        <v>354</v>
      </c>
      <c r="I5664" t="s">
        <v>355</v>
      </c>
      <c r="J5664" t="s">
        <v>265</v>
      </c>
      <c r="K5664" t="s">
        <v>21749</v>
      </c>
      <c r="L5664" t="s">
        <v>266</v>
      </c>
      <c r="M5664" t="s">
        <v>267</v>
      </c>
      <c r="N5664" t="s">
        <v>267</v>
      </c>
      <c r="O5664" t="s">
        <v>267</v>
      </c>
      <c r="P5664">
        <v>0</v>
      </c>
      <c r="Q5664">
        <v>0</v>
      </c>
      <c r="R5664">
        <v>0</v>
      </c>
      <c r="S5664" t="s">
        <v>267</v>
      </c>
      <c r="T5664" t="s">
        <v>267</v>
      </c>
      <c r="U5664" t="s">
        <v>21750</v>
      </c>
      <c r="V5664" t="b">
        <v>0</v>
      </c>
      <c r="W5664" t="s">
        <v>21751</v>
      </c>
      <c r="X5664">
        <v>0</v>
      </c>
      <c r="Y5664" t="s">
        <v>265</v>
      </c>
      <c r="Z5664" t="s">
        <v>265</v>
      </c>
      <c r="AA5664" t="s">
        <v>265</v>
      </c>
      <c r="AB5664" t="s">
        <v>265</v>
      </c>
      <c r="AC5664" t="s">
        <v>265</v>
      </c>
      <c r="AD5664" t="s">
        <v>265</v>
      </c>
      <c r="AE5664" t="s">
        <v>265</v>
      </c>
      <c r="AF5664" t="s">
        <v>267</v>
      </c>
      <c r="AG5664" t="s">
        <v>265</v>
      </c>
      <c r="AH5664" t="s">
        <v>265</v>
      </c>
      <c r="AI5664" t="s">
        <v>265</v>
      </c>
      <c r="AJ5664" t="s">
        <v>265</v>
      </c>
      <c r="AL5664" t="str">
        <f>IF(Sudan_News12[[#This Row],[relevancy_classification_english]]="Relevant","مناسب",IF(Sudan_News12[[#This Row],[relevancy_classification_english]]="Relevant","عَرَضِيّ",""))</f>
        <v/>
      </c>
      <c r="AN5664" t="str">
        <f>IF(Sudan_News12[[#This Row],[sentiment_analysis_english]]="Negative","سلبي",IF(Sudan_News12[[#This Row],[sentiment_analysis_english]]="Neutral","حيادي",IF(Sudan_News12[[#This Row],[sentiment_analysis_english]]="Positive","إيجابي","")))</f>
        <v/>
      </c>
      <c r="AO5664" t="e">
        <f>INDEX(TextClassificationList[],MATCH(Sudan_News12[[#This Row],[text_classification_arabic]],TextClassificationList[text_classification_arabic],0),1)</f>
        <v>#N/A</v>
      </c>
      <c r="AQ5664" t="e">
        <f>INDEX(TextClassificationList[],MATCH(Sudan_News12[[#This Row],[text_classification_arabic2]],TextClassificationList[text_classification_arabic],0),1)</f>
        <v>#N/A</v>
      </c>
      <c r="AS5664" t="e">
        <f>INDEX(TextClassificationList[],MATCH(Sudan_News12[[#This Row],[text_classification_arabic3]],TextClassificationList[text_classification_arabic],0),1)</f>
        <v>#N/A</v>
      </c>
      <c r="AU5664" t="e">
        <f>INDEX(TextClassificationList[],MATCH(Sudan_News12[[#This Row],[text_classification_arabic4]],TextClassificationList[text_classification_arabic],0),1)</f>
        <v>#N/A</v>
      </c>
      <c r="AW5664" t="e">
        <f>INDEX(TextClassificationList[],MATCH(Sudan_News12[[#This Row],[text_classification_arabic5]],TextClassificationList[text_classification_arabic],0),1)</f>
        <v>#N/A</v>
      </c>
    </row>
    <row r="5665" spans="1:49" x14ac:dyDescent="0.2">
      <c r="A5665">
        <v>1.060483465563521E+18</v>
      </c>
      <c r="B5665">
        <v>1.060483465563521E+18</v>
      </c>
      <c r="C5665" t="s">
        <v>21752</v>
      </c>
      <c r="D5665" s="1">
        <v>43412</v>
      </c>
      <c r="E5665" s="2">
        <v>0.53165509259259258</v>
      </c>
      <c r="F5665">
        <v>200</v>
      </c>
      <c r="G5665">
        <v>1889611729</v>
      </c>
      <c r="H5665" t="s">
        <v>354</v>
      </c>
      <c r="I5665" t="s">
        <v>355</v>
      </c>
      <c r="J5665" t="s">
        <v>265</v>
      </c>
      <c r="K5665" t="s">
        <v>21753</v>
      </c>
      <c r="L5665" t="s">
        <v>266</v>
      </c>
      <c r="M5665" t="s">
        <v>267</v>
      </c>
      <c r="N5665" t="s">
        <v>267</v>
      </c>
      <c r="O5665" t="s">
        <v>267</v>
      </c>
      <c r="P5665">
        <v>0</v>
      </c>
      <c r="Q5665">
        <v>0</v>
      </c>
      <c r="R5665">
        <v>0</v>
      </c>
      <c r="S5665" t="s">
        <v>267</v>
      </c>
      <c r="T5665" t="s">
        <v>267</v>
      </c>
      <c r="U5665" t="s">
        <v>21754</v>
      </c>
      <c r="V5665" t="b">
        <v>0</v>
      </c>
      <c r="W5665" t="s">
        <v>21755</v>
      </c>
      <c r="X5665">
        <v>0</v>
      </c>
      <c r="Y5665" t="s">
        <v>265</v>
      </c>
      <c r="Z5665" t="s">
        <v>265</v>
      </c>
      <c r="AA5665" t="s">
        <v>265</v>
      </c>
      <c r="AB5665" t="s">
        <v>265</v>
      </c>
      <c r="AC5665" t="s">
        <v>265</v>
      </c>
      <c r="AD5665" t="s">
        <v>265</v>
      </c>
      <c r="AE5665" t="s">
        <v>265</v>
      </c>
      <c r="AF5665" t="s">
        <v>267</v>
      </c>
      <c r="AG5665" t="s">
        <v>265</v>
      </c>
      <c r="AH5665" t="s">
        <v>265</v>
      </c>
      <c r="AI5665" t="s">
        <v>265</v>
      </c>
      <c r="AJ5665" t="s">
        <v>265</v>
      </c>
      <c r="AL5665" t="str">
        <f>IF(Sudan_News12[[#This Row],[relevancy_classification_english]]="Relevant","مناسب",IF(Sudan_News12[[#This Row],[relevancy_classification_english]]="Relevant","عَرَضِيّ",""))</f>
        <v/>
      </c>
      <c r="AN5665" t="str">
        <f>IF(Sudan_News12[[#This Row],[sentiment_analysis_english]]="Negative","سلبي",IF(Sudan_News12[[#This Row],[sentiment_analysis_english]]="Neutral","حيادي",IF(Sudan_News12[[#This Row],[sentiment_analysis_english]]="Positive","إيجابي","")))</f>
        <v/>
      </c>
      <c r="AO5665" t="e">
        <f>INDEX(TextClassificationList[],MATCH(Sudan_News12[[#This Row],[text_classification_arabic]],TextClassificationList[text_classification_arabic],0),1)</f>
        <v>#N/A</v>
      </c>
      <c r="AQ5665" t="e">
        <f>INDEX(TextClassificationList[],MATCH(Sudan_News12[[#This Row],[text_classification_arabic2]],TextClassificationList[text_classification_arabic],0),1)</f>
        <v>#N/A</v>
      </c>
      <c r="AS5665" t="e">
        <f>INDEX(TextClassificationList[],MATCH(Sudan_News12[[#This Row],[text_classification_arabic3]],TextClassificationList[text_classification_arabic],0),1)</f>
        <v>#N/A</v>
      </c>
      <c r="AU5665" t="e">
        <f>INDEX(TextClassificationList[],MATCH(Sudan_News12[[#This Row],[text_classification_arabic4]],TextClassificationList[text_classification_arabic],0),1)</f>
        <v>#N/A</v>
      </c>
      <c r="AW5665" t="e">
        <f>INDEX(TextClassificationList[],MATCH(Sudan_News12[[#This Row],[text_classification_arabic5]],TextClassificationList[text_classification_arabic],0),1)</f>
        <v>#N/A</v>
      </c>
    </row>
    <row r="5666" spans="1:49" x14ac:dyDescent="0.2">
      <c r="A5666">
        <v>1.060482654351618E+18</v>
      </c>
      <c r="B5666">
        <v>1.060482654351618E+18</v>
      </c>
      <c r="C5666" t="s">
        <v>21756</v>
      </c>
      <c r="D5666" s="1">
        <v>43412</v>
      </c>
      <c r="E5666" s="2">
        <v>0.52942129629629631</v>
      </c>
      <c r="F5666">
        <v>200</v>
      </c>
      <c r="G5666">
        <v>1889611729</v>
      </c>
      <c r="H5666" t="s">
        <v>354</v>
      </c>
      <c r="I5666" t="s">
        <v>355</v>
      </c>
      <c r="J5666" t="s">
        <v>265</v>
      </c>
      <c r="K5666" t="s">
        <v>17145</v>
      </c>
      <c r="L5666" t="s">
        <v>266</v>
      </c>
      <c r="M5666" t="s">
        <v>267</v>
      </c>
      <c r="N5666" t="s">
        <v>267</v>
      </c>
      <c r="O5666" t="s">
        <v>267</v>
      </c>
      <c r="P5666">
        <v>0</v>
      </c>
      <c r="Q5666">
        <v>0</v>
      </c>
      <c r="R5666">
        <v>0</v>
      </c>
      <c r="S5666" t="s">
        <v>267</v>
      </c>
      <c r="T5666" t="s">
        <v>267</v>
      </c>
      <c r="U5666" t="s">
        <v>21757</v>
      </c>
      <c r="V5666" t="b">
        <v>0</v>
      </c>
      <c r="W5666" t="s">
        <v>21758</v>
      </c>
      <c r="X5666">
        <v>0</v>
      </c>
      <c r="Y5666" t="s">
        <v>265</v>
      </c>
      <c r="Z5666" t="s">
        <v>265</v>
      </c>
      <c r="AA5666" t="s">
        <v>265</v>
      </c>
      <c r="AB5666" t="s">
        <v>265</v>
      </c>
      <c r="AC5666" t="s">
        <v>265</v>
      </c>
      <c r="AD5666" t="s">
        <v>265</v>
      </c>
      <c r="AE5666" t="s">
        <v>265</v>
      </c>
      <c r="AF5666" t="s">
        <v>267</v>
      </c>
      <c r="AG5666" t="s">
        <v>265</v>
      </c>
      <c r="AH5666" t="s">
        <v>265</v>
      </c>
      <c r="AI5666" t="s">
        <v>265</v>
      </c>
      <c r="AJ5666" t="s">
        <v>265</v>
      </c>
      <c r="AL5666" t="str">
        <f>IF(Sudan_News12[[#This Row],[relevancy_classification_english]]="Relevant","مناسب",IF(Sudan_News12[[#This Row],[relevancy_classification_english]]="Relevant","عَرَضِيّ",""))</f>
        <v/>
      </c>
      <c r="AN5666" t="str">
        <f>IF(Sudan_News12[[#This Row],[sentiment_analysis_english]]="Negative","سلبي",IF(Sudan_News12[[#This Row],[sentiment_analysis_english]]="Neutral","حيادي",IF(Sudan_News12[[#This Row],[sentiment_analysis_english]]="Positive","إيجابي","")))</f>
        <v/>
      </c>
      <c r="AO5666" t="e">
        <f>INDEX(TextClassificationList[],MATCH(Sudan_News12[[#This Row],[text_classification_arabic]],TextClassificationList[text_classification_arabic],0),1)</f>
        <v>#N/A</v>
      </c>
      <c r="AQ5666" t="e">
        <f>INDEX(TextClassificationList[],MATCH(Sudan_News12[[#This Row],[text_classification_arabic2]],TextClassificationList[text_classification_arabic],0),1)</f>
        <v>#N/A</v>
      </c>
      <c r="AS5666" t="e">
        <f>INDEX(TextClassificationList[],MATCH(Sudan_News12[[#This Row],[text_classification_arabic3]],TextClassificationList[text_classification_arabic],0),1)</f>
        <v>#N/A</v>
      </c>
      <c r="AU5666" t="e">
        <f>INDEX(TextClassificationList[],MATCH(Sudan_News12[[#This Row],[text_classification_arabic4]],TextClassificationList[text_classification_arabic],0),1)</f>
        <v>#N/A</v>
      </c>
      <c r="AW5666" t="e">
        <f>INDEX(TextClassificationList[],MATCH(Sudan_News12[[#This Row],[text_classification_arabic5]],TextClassificationList[text_classification_arabic],0),1)</f>
        <v>#N/A</v>
      </c>
    </row>
    <row r="5667" spans="1:49" x14ac:dyDescent="0.2">
      <c r="A5667">
        <v>1.0604719501732004E+18</v>
      </c>
      <c r="B5667">
        <v>1.0604605394936504E+18</v>
      </c>
      <c r="C5667" t="s">
        <v>21759</v>
      </c>
      <c r="D5667" s="1">
        <v>43412</v>
      </c>
      <c r="E5667" s="2">
        <v>0.49988425925925928</v>
      </c>
      <c r="F5667">
        <v>200</v>
      </c>
      <c r="G5667">
        <v>1889611729</v>
      </c>
      <c r="H5667" t="s">
        <v>354</v>
      </c>
      <c r="I5667" t="s">
        <v>355</v>
      </c>
      <c r="J5667" t="s">
        <v>265</v>
      </c>
      <c r="K5667" t="s">
        <v>21760</v>
      </c>
      <c r="L5667" t="s">
        <v>266</v>
      </c>
      <c r="M5667" t="s">
        <v>267</v>
      </c>
      <c r="N5667" t="s">
        <v>267</v>
      </c>
      <c r="O5667" t="s">
        <v>267</v>
      </c>
      <c r="P5667">
        <v>1</v>
      </c>
      <c r="Q5667">
        <v>0</v>
      </c>
      <c r="R5667">
        <v>1</v>
      </c>
      <c r="S5667" t="s">
        <v>267</v>
      </c>
      <c r="T5667" t="s">
        <v>267</v>
      </c>
      <c r="U5667" t="s">
        <v>21761</v>
      </c>
      <c r="V5667" t="b">
        <v>0</v>
      </c>
      <c r="W5667" t="s">
        <v>265</v>
      </c>
      <c r="X5667">
        <v>0</v>
      </c>
      <c r="Y5667" t="s">
        <v>265</v>
      </c>
      <c r="Z5667" t="s">
        <v>265</v>
      </c>
      <c r="AA5667" t="s">
        <v>265</v>
      </c>
      <c r="AB5667" t="s">
        <v>265</v>
      </c>
      <c r="AC5667" t="s">
        <v>265</v>
      </c>
      <c r="AD5667" t="s">
        <v>265</v>
      </c>
      <c r="AE5667" t="s">
        <v>265</v>
      </c>
      <c r="AF5667" t="s">
        <v>20118</v>
      </c>
      <c r="AG5667" t="s">
        <v>265</v>
      </c>
      <c r="AH5667" t="s">
        <v>265</v>
      </c>
      <c r="AI5667" t="s">
        <v>265</v>
      </c>
      <c r="AJ5667" t="s">
        <v>265</v>
      </c>
      <c r="AL5667" t="str">
        <f>IF(Sudan_News12[[#This Row],[relevancy_classification_english]]="Relevant","مناسب",IF(Sudan_News12[[#This Row],[relevancy_classification_english]]="Relevant","عَرَضِيّ",""))</f>
        <v/>
      </c>
      <c r="AN5667" t="str">
        <f>IF(Sudan_News12[[#This Row],[sentiment_analysis_english]]="Negative","سلبي",IF(Sudan_News12[[#This Row],[sentiment_analysis_english]]="Neutral","حيادي",IF(Sudan_News12[[#This Row],[sentiment_analysis_english]]="Positive","إيجابي","")))</f>
        <v/>
      </c>
      <c r="AO5667" t="e">
        <f>INDEX(TextClassificationList[],MATCH(Sudan_News12[[#This Row],[text_classification_arabic]],TextClassificationList[text_classification_arabic],0),1)</f>
        <v>#N/A</v>
      </c>
      <c r="AQ5667" t="e">
        <f>INDEX(TextClassificationList[],MATCH(Sudan_News12[[#This Row],[text_classification_arabic2]],TextClassificationList[text_classification_arabic],0),1)</f>
        <v>#N/A</v>
      </c>
      <c r="AS5667" t="e">
        <f>INDEX(TextClassificationList[],MATCH(Sudan_News12[[#This Row],[text_classification_arabic3]],TextClassificationList[text_classification_arabic],0),1)</f>
        <v>#N/A</v>
      </c>
      <c r="AU5667" t="e">
        <f>INDEX(TextClassificationList[],MATCH(Sudan_News12[[#This Row],[text_classification_arabic4]],TextClassificationList[text_classification_arabic],0),1)</f>
        <v>#N/A</v>
      </c>
      <c r="AW5667" t="e">
        <f>INDEX(TextClassificationList[],MATCH(Sudan_News12[[#This Row],[text_classification_arabic5]],TextClassificationList[text_classification_arabic],0),1)</f>
        <v>#N/A</v>
      </c>
    </row>
    <row r="5668" spans="1:49" x14ac:dyDescent="0.2">
      <c r="A5668">
        <v>1.0604714294168044E+18</v>
      </c>
      <c r="B5668">
        <v>1.0604714294168044E+18</v>
      </c>
      <c r="C5668" t="s">
        <v>21762</v>
      </c>
      <c r="D5668" s="1">
        <v>43412</v>
      </c>
      <c r="E5668" s="2">
        <v>0.49844907407407407</v>
      </c>
      <c r="F5668">
        <v>200</v>
      </c>
      <c r="G5668">
        <v>1889611729</v>
      </c>
      <c r="H5668" t="s">
        <v>354</v>
      </c>
      <c r="I5668" t="s">
        <v>355</v>
      </c>
      <c r="J5668" t="s">
        <v>265</v>
      </c>
      <c r="K5668" t="s">
        <v>14492</v>
      </c>
      <c r="L5668" t="s">
        <v>266</v>
      </c>
      <c r="M5668" t="s">
        <v>267</v>
      </c>
      <c r="N5668" t="s">
        <v>267</v>
      </c>
      <c r="O5668" t="s">
        <v>267</v>
      </c>
      <c r="P5668">
        <v>0</v>
      </c>
      <c r="Q5668">
        <v>0</v>
      </c>
      <c r="R5668">
        <v>0</v>
      </c>
      <c r="S5668" t="s">
        <v>267</v>
      </c>
      <c r="T5668" t="s">
        <v>267</v>
      </c>
      <c r="U5668" t="s">
        <v>21763</v>
      </c>
      <c r="V5668" t="b">
        <v>0</v>
      </c>
      <c r="W5668" t="s">
        <v>21764</v>
      </c>
      <c r="X5668">
        <v>0</v>
      </c>
      <c r="Y5668" t="s">
        <v>265</v>
      </c>
      <c r="Z5668" t="s">
        <v>265</v>
      </c>
      <c r="AA5668" t="s">
        <v>265</v>
      </c>
      <c r="AB5668" t="s">
        <v>265</v>
      </c>
      <c r="AC5668" t="s">
        <v>265</v>
      </c>
      <c r="AD5668" t="s">
        <v>265</v>
      </c>
      <c r="AE5668" t="s">
        <v>265</v>
      </c>
      <c r="AF5668" t="s">
        <v>267</v>
      </c>
      <c r="AG5668" t="s">
        <v>265</v>
      </c>
      <c r="AH5668" t="s">
        <v>265</v>
      </c>
      <c r="AI5668" t="s">
        <v>265</v>
      </c>
      <c r="AJ5668" t="s">
        <v>265</v>
      </c>
      <c r="AL5668" t="str">
        <f>IF(Sudan_News12[[#This Row],[relevancy_classification_english]]="Relevant","مناسب",IF(Sudan_News12[[#This Row],[relevancy_classification_english]]="Relevant","عَرَضِيّ",""))</f>
        <v/>
      </c>
      <c r="AN5668" t="str">
        <f>IF(Sudan_News12[[#This Row],[sentiment_analysis_english]]="Negative","سلبي",IF(Sudan_News12[[#This Row],[sentiment_analysis_english]]="Neutral","حيادي",IF(Sudan_News12[[#This Row],[sentiment_analysis_english]]="Positive","إيجابي","")))</f>
        <v/>
      </c>
      <c r="AO5668" t="e">
        <f>INDEX(TextClassificationList[],MATCH(Sudan_News12[[#This Row],[text_classification_arabic]],TextClassificationList[text_classification_arabic],0),1)</f>
        <v>#N/A</v>
      </c>
      <c r="AQ5668" t="e">
        <f>INDEX(TextClassificationList[],MATCH(Sudan_News12[[#This Row],[text_classification_arabic2]],TextClassificationList[text_classification_arabic],0),1)</f>
        <v>#N/A</v>
      </c>
      <c r="AS5668" t="e">
        <f>INDEX(TextClassificationList[],MATCH(Sudan_News12[[#This Row],[text_classification_arabic3]],TextClassificationList[text_classification_arabic],0),1)</f>
        <v>#N/A</v>
      </c>
      <c r="AU5668" t="e">
        <f>INDEX(TextClassificationList[],MATCH(Sudan_News12[[#This Row],[text_classification_arabic4]],TextClassificationList[text_classification_arabic],0),1)</f>
        <v>#N/A</v>
      </c>
      <c r="AW5668" t="e">
        <f>INDEX(TextClassificationList[],MATCH(Sudan_News12[[#This Row],[text_classification_arabic5]],TextClassificationList[text_classification_arabic],0),1)</f>
        <v>#N/A</v>
      </c>
    </row>
    <row r="5669" spans="1:49" x14ac:dyDescent="0.2">
      <c r="A5669">
        <v>1.0604713329226875E+18</v>
      </c>
      <c r="B5669">
        <v>1.0604605394936504E+18</v>
      </c>
      <c r="C5669" t="s">
        <v>21765</v>
      </c>
      <c r="D5669" s="1">
        <v>43412</v>
      </c>
      <c r="E5669" s="2">
        <v>0.49818287037037035</v>
      </c>
      <c r="F5669">
        <v>200</v>
      </c>
      <c r="G5669">
        <v>1889611729</v>
      </c>
      <c r="H5669" t="s">
        <v>354</v>
      </c>
      <c r="I5669" t="s">
        <v>355</v>
      </c>
      <c r="J5669" t="s">
        <v>265</v>
      </c>
      <c r="K5669" t="s">
        <v>21766</v>
      </c>
      <c r="L5669" t="s">
        <v>278</v>
      </c>
      <c r="M5669" t="s">
        <v>267</v>
      </c>
      <c r="N5669" t="s">
        <v>267</v>
      </c>
      <c r="O5669" t="s">
        <v>21767</v>
      </c>
      <c r="P5669">
        <v>0</v>
      </c>
      <c r="Q5669">
        <v>0</v>
      </c>
      <c r="R5669">
        <v>0</v>
      </c>
      <c r="S5669" t="s">
        <v>267</v>
      </c>
      <c r="T5669" t="s">
        <v>267</v>
      </c>
      <c r="U5669" t="s">
        <v>21768</v>
      </c>
      <c r="V5669" t="b">
        <v>0</v>
      </c>
      <c r="W5669" t="s">
        <v>265</v>
      </c>
      <c r="X5669">
        <v>1</v>
      </c>
      <c r="Y5669" t="s">
        <v>21769</v>
      </c>
      <c r="Z5669" t="s">
        <v>265</v>
      </c>
      <c r="AA5669" t="s">
        <v>265</v>
      </c>
      <c r="AB5669" t="s">
        <v>265</v>
      </c>
      <c r="AC5669" t="s">
        <v>265</v>
      </c>
      <c r="AD5669" t="s">
        <v>265</v>
      </c>
      <c r="AE5669" t="s">
        <v>265</v>
      </c>
      <c r="AF5669" t="s">
        <v>20118</v>
      </c>
      <c r="AG5669" t="s">
        <v>265</v>
      </c>
      <c r="AH5669" t="s">
        <v>265</v>
      </c>
      <c r="AI5669" t="s">
        <v>265</v>
      </c>
      <c r="AJ5669" t="s">
        <v>265</v>
      </c>
      <c r="AL5669" t="str">
        <f>IF(Sudan_News12[[#This Row],[relevancy_classification_english]]="Relevant","مناسب",IF(Sudan_News12[[#This Row],[relevancy_classification_english]]="Relevant","عَرَضِيّ",""))</f>
        <v/>
      </c>
      <c r="AN5669" t="str">
        <f>IF(Sudan_News12[[#This Row],[sentiment_analysis_english]]="Negative","سلبي",IF(Sudan_News12[[#This Row],[sentiment_analysis_english]]="Neutral","حيادي",IF(Sudan_News12[[#This Row],[sentiment_analysis_english]]="Positive","إيجابي","")))</f>
        <v/>
      </c>
      <c r="AO5669" t="e">
        <f>INDEX(TextClassificationList[],MATCH(Sudan_News12[[#This Row],[text_classification_arabic]],TextClassificationList[text_classification_arabic],0),1)</f>
        <v>#N/A</v>
      </c>
      <c r="AQ5669" t="e">
        <f>INDEX(TextClassificationList[],MATCH(Sudan_News12[[#This Row],[text_classification_arabic2]],TextClassificationList[text_classification_arabic],0),1)</f>
        <v>#N/A</v>
      </c>
      <c r="AS5669" t="e">
        <f>INDEX(TextClassificationList[],MATCH(Sudan_News12[[#This Row],[text_classification_arabic3]],TextClassificationList[text_classification_arabic],0),1)</f>
        <v>#N/A</v>
      </c>
      <c r="AU5669" t="e">
        <f>INDEX(TextClassificationList[],MATCH(Sudan_News12[[#This Row],[text_classification_arabic4]],TextClassificationList[text_classification_arabic],0),1)</f>
        <v>#N/A</v>
      </c>
      <c r="AW5669" t="e">
        <f>INDEX(TextClassificationList[],MATCH(Sudan_News12[[#This Row],[text_classification_arabic5]],TextClassificationList[text_classification_arabic],0),1)</f>
        <v>#N/A</v>
      </c>
    </row>
    <row r="5670" spans="1:49" x14ac:dyDescent="0.2">
      <c r="A5670">
        <v>1.0604713014024438E+18</v>
      </c>
      <c r="B5670">
        <v>1.0604605394936504E+18</v>
      </c>
      <c r="C5670" t="s">
        <v>21770</v>
      </c>
      <c r="D5670" s="1">
        <v>43412</v>
      </c>
      <c r="E5670" s="2">
        <v>0.49809027777777776</v>
      </c>
      <c r="F5670">
        <v>200</v>
      </c>
      <c r="G5670">
        <v>1889611729</v>
      </c>
      <c r="H5670" t="s">
        <v>354</v>
      </c>
      <c r="I5670" t="s">
        <v>355</v>
      </c>
      <c r="J5670" t="s">
        <v>265</v>
      </c>
      <c r="K5670" t="s">
        <v>21771</v>
      </c>
      <c r="L5670" t="s">
        <v>278</v>
      </c>
      <c r="M5670" t="s">
        <v>267</v>
      </c>
      <c r="N5670" t="s">
        <v>267</v>
      </c>
      <c r="O5670" t="s">
        <v>21772</v>
      </c>
      <c r="P5670">
        <v>1</v>
      </c>
      <c r="Q5670">
        <v>0</v>
      </c>
      <c r="R5670">
        <v>0</v>
      </c>
      <c r="S5670" t="s">
        <v>267</v>
      </c>
      <c r="T5670" t="s">
        <v>267</v>
      </c>
      <c r="U5670" t="s">
        <v>21773</v>
      </c>
      <c r="V5670" t="b">
        <v>0</v>
      </c>
      <c r="W5670" t="s">
        <v>265</v>
      </c>
      <c r="X5670">
        <v>1</v>
      </c>
      <c r="Y5670" t="s">
        <v>21774</v>
      </c>
      <c r="Z5670" t="s">
        <v>265</v>
      </c>
      <c r="AA5670" t="s">
        <v>265</v>
      </c>
      <c r="AB5670" t="s">
        <v>265</v>
      </c>
      <c r="AC5670" t="s">
        <v>265</v>
      </c>
      <c r="AD5670" t="s">
        <v>265</v>
      </c>
      <c r="AE5670" t="s">
        <v>265</v>
      </c>
      <c r="AF5670" t="s">
        <v>20118</v>
      </c>
      <c r="AG5670" t="s">
        <v>265</v>
      </c>
      <c r="AH5670" t="s">
        <v>265</v>
      </c>
      <c r="AI5670" t="s">
        <v>265</v>
      </c>
      <c r="AJ5670" t="s">
        <v>265</v>
      </c>
      <c r="AL5670" t="str">
        <f>IF(Sudan_News12[[#This Row],[relevancy_classification_english]]="Relevant","مناسب",IF(Sudan_News12[[#This Row],[relevancy_classification_english]]="Relevant","عَرَضِيّ",""))</f>
        <v/>
      </c>
      <c r="AN5670" t="str">
        <f>IF(Sudan_News12[[#This Row],[sentiment_analysis_english]]="Negative","سلبي",IF(Sudan_News12[[#This Row],[sentiment_analysis_english]]="Neutral","حيادي",IF(Sudan_News12[[#This Row],[sentiment_analysis_english]]="Positive","إيجابي","")))</f>
        <v/>
      </c>
      <c r="AO5670" t="e">
        <f>INDEX(TextClassificationList[],MATCH(Sudan_News12[[#This Row],[text_classification_arabic]],TextClassificationList[text_classification_arabic],0),1)</f>
        <v>#N/A</v>
      </c>
      <c r="AQ5670" t="e">
        <f>INDEX(TextClassificationList[],MATCH(Sudan_News12[[#This Row],[text_classification_arabic2]],TextClassificationList[text_classification_arabic],0),1)</f>
        <v>#N/A</v>
      </c>
      <c r="AS5670" t="e">
        <f>INDEX(TextClassificationList[],MATCH(Sudan_News12[[#This Row],[text_classification_arabic3]],TextClassificationList[text_classification_arabic],0),1)</f>
        <v>#N/A</v>
      </c>
      <c r="AU5670" t="e">
        <f>INDEX(TextClassificationList[],MATCH(Sudan_News12[[#This Row],[text_classification_arabic4]],TextClassificationList[text_classification_arabic],0),1)</f>
        <v>#N/A</v>
      </c>
      <c r="AW5670" t="e">
        <f>INDEX(TextClassificationList[],MATCH(Sudan_News12[[#This Row],[text_classification_arabic5]],TextClassificationList[text_classification_arabic],0),1)</f>
        <v>#N/A</v>
      </c>
    </row>
    <row r="5671" spans="1:49" x14ac:dyDescent="0.2">
      <c r="A5671">
        <v>1.0604712466541855E+18</v>
      </c>
      <c r="B5671">
        <v>1.0604605394936504E+18</v>
      </c>
      <c r="C5671" t="s">
        <v>21775</v>
      </c>
      <c r="D5671" s="1">
        <v>43412</v>
      </c>
      <c r="E5671" s="2">
        <v>0.49793981481481481</v>
      </c>
      <c r="F5671">
        <v>200</v>
      </c>
      <c r="G5671">
        <v>1889611729</v>
      </c>
      <c r="H5671" t="s">
        <v>354</v>
      </c>
      <c r="I5671" t="s">
        <v>355</v>
      </c>
      <c r="J5671" t="s">
        <v>265</v>
      </c>
      <c r="K5671" t="s">
        <v>21776</v>
      </c>
      <c r="L5671" t="s">
        <v>278</v>
      </c>
      <c r="M5671" t="s">
        <v>267</v>
      </c>
      <c r="N5671" t="s">
        <v>267</v>
      </c>
      <c r="O5671" t="s">
        <v>21777</v>
      </c>
      <c r="P5671">
        <v>0</v>
      </c>
      <c r="Q5671">
        <v>0</v>
      </c>
      <c r="R5671">
        <v>0</v>
      </c>
      <c r="S5671" t="s">
        <v>267</v>
      </c>
      <c r="T5671" t="s">
        <v>267</v>
      </c>
      <c r="U5671" t="s">
        <v>21778</v>
      </c>
      <c r="V5671" t="b">
        <v>0</v>
      </c>
      <c r="W5671" t="s">
        <v>265</v>
      </c>
      <c r="X5671">
        <v>1</v>
      </c>
      <c r="Y5671" t="s">
        <v>21779</v>
      </c>
      <c r="Z5671" t="s">
        <v>265</v>
      </c>
      <c r="AA5671" t="s">
        <v>265</v>
      </c>
      <c r="AB5671" t="s">
        <v>265</v>
      </c>
      <c r="AC5671" t="s">
        <v>265</v>
      </c>
      <c r="AD5671" t="s">
        <v>265</v>
      </c>
      <c r="AE5671" t="s">
        <v>265</v>
      </c>
      <c r="AF5671" t="s">
        <v>20118</v>
      </c>
      <c r="AG5671" t="s">
        <v>265</v>
      </c>
      <c r="AH5671" t="s">
        <v>265</v>
      </c>
      <c r="AI5671" t="s">
        <v>265</v>
      </c>
      <c r="AJ5671" t="s">
        <v>265</v>
      </c>
      <c r="AL5671" t="str">
        <f>IF(Sudan_News12[[#This Row],[relevancy_classification_english]]="Relevant","مناسب",IF(Sudan_News12[[#This Row],[relevancy_classification_english]]="Relevant","عَرَضِيّ",""))</f>
        <v/>
      </c>
      <c r="AN5671" t="str">
        <f>IF(Sudan_News12[[#This Row],[sentiment_analysis_english]]="Negative","سلبي",IF(Sudan_News12[[#This Row],[sentiment_analysis_english]]="Neutral","حيادي",IF(Sudan_News12[[#This Row],[sentiment_analysis_english]]="Positive","إيجابي","")))</f>
        <v/>
      </c>
      <c r="AO5671" t="e">
        <f>INDEX(TextClassificationList[],MATCH(Sudan_News12[[#This Row],[text_classification_arabic]],TextClassificationList[text_classification_arabic],0),1)</f>
        <v>#N/A</v>
      </c>
      <c r="AQ5671" t="e">
        <f>INDEX(TextClassificationList[],MATCH(Sudan_News12[[#This Row],[text_classification_arabic2]],TextClassificationList[text_classification_arabic],0),1)</f>
        <v>#N/A</v>
      </c>
      <c r="AS5671" t="e">
        <f>INDEX(TextClassificationList[],MATCH(Sudan_News12[[#This Row],[text_classification_arabic3]],TextClassificationList[text_classification_arabic],0),1)</f>
        <v>#N/A</v>
      </c>
      <c r="AU5671" t="e">
        <f>INDEX(TextClassificationList[],MATCH(Sudan_News12[[#This Row],[text_classification_arabic4]],TextClassificationList[text_classification_arabic],0),1)</f>
        <v>#N/A</v>
      </c>
      <c r="AW5671" t="e">
        <f>INDEX(TextClassificationList[],MATCH(Sudan_News12[[#This Row],[text_classification_arabic5]],TextClassificationList[text_classification_arabic],0),1)</f>
        <v>#N/A</v>
      </c>
    </row>
    <row r="5672" spans="1:49" x14ac:dyDescent="0.2">
      <c r="A5672">
        <v>1.0604704455883366E+18</v>
      </c>
      <c r="B5672">
        <v>1.0604605394936504E+18</v>
      </c>
      <c r="C5672" t="s">
        <v>21780</v>
      </c>
      <c r="D5672" s="1">
        <v>43412</v>
      </c>
      <c r="E5672" s="2">
        <v>0.49572916666666667</v>
      </c>
      <c r="F5672">
        <v>200</v>
      </c>
      <c r="G5672">
        <v>1889611729</v>
      </c>
      <c r="H5672" t="s">
        <v>354</v>
      </c>
      <c r="I5672" t="s">
        <v>355</v>
      </c>
      <c r="J5672" t="s">
        <v>265</v>
      </c>
      <c r="K5672" t="s">
        <v>21781</v>
      </c>
      <c r="L5672" t="s">
        <v>278</v>
      </c>
      <c r="M5672" t="s">
        <v>267</v>
      </c>
      <c r="N5672" t="s">
        <v>267</v>
      </c>
      <c r="O5672" t="s">
        <v>21782</v>
      </c>
      <c r="P5672">
        <v>3</v>
      </c>
      <c r="Q5672">
        <v>0</v>
      </c>
      <c r="R5672">
        <v>1</v>
      </c>
      <c r="S5672" t="s">
        <v>267</v>
      </c>
      <c r="T5672" t="s">
        <v>267</v>
      </c>
      <c r="U5672" t="s">
        <v>21783</v>
      </c>
      <c r="V5672" t="b">
        <v>0</v>
      </c>
      <c r="W5672" t="s">
        <v>265</v>
      </c>
      <c r="X5672">
        <v>1</v>
      </c>
      <c r="Y5672" t="s">
        <v>21784</v>
      </c>
      <c r="Z5672" t="s">
        <v>265</v>
      </c>
      <c r="AA5672" t="s">
        <v>265</v>
      </c>
      <c r="AB5672" t="s">
        <v>265</v>
      </c>
      <c r="AC5672" t="s">
        <v>265</v>
      </c>
      <c r="AD5672" t="s">
        <v>265</v>
      </c>
      <c r="AE5672" t="s">
        <v>265</v>
      </c>
      <c r="AF5672" t="s">
        <v>20118</v>
      </c>
      <c r="AG5672" t="s">
        <v>265</v>
      </c>
      <c r="AH5672" t="s">
        <v>265</v>
      </c>
      <c r="AI5672" t="s">
        <v>265</v>
      </c>
      <c r="AJ5672" t="s">
        <v>265</v>
      </c>
      <c r="AL5672" t="str">
        <f>IF(Sudan_News12[[#This Row],[relevancy_classification_english]]="Relevant","مناسب",IF(Sudan_News12[[#This Row],[relevancy_classification_english]]="Relevant","عَرَضِيّ",""))</f>
        <v/>
      </c>
      <c r="AN5672" t="str">
        <f>IF(Sudan_News12[[#This Row],[sentiment_analysis_english]]="Negative","سلبي",IF(Sudan_News12[[#This Row],[sentiment_analysis_english]]="Neutral","حيادي",IF(Sudan_News12[[#This Row],[sentiment_analysis_english]]="Positive","إيجابي","")))</f>
        <v/>
      </c>
      <c r="AO5672" t="e">
        <f>INDEX(TextClassificationList[],MATCH(Sudan_News12[[#This Row],[text_classification_arabic]],TextClassificationList[text_classification_arabic],0),1)</f>
        <v>#N/A</v>
      </c>
      <c r="AQ5672" t="e">
        <f>INDEX(TextClassificationList[],MATCH(Sudan_News12[[#This Row],[text_classification_arabic2]],TextClassificationList[text_classification_arabic],0),1)</f>
        <v>#N/A</v>
      </c>
      <c r="AS5672" t="e">
        <f>INDEX(TextClassificationList[],MATCH(Sudan_News12[[#This Row],[text_classification_arabic3]],TextClassificationList[text_classification_arabic],0),1)</f>
        <v>#N/A</v>
      </c>
      <c r="AU5672" t="e">
        <f>INDEX(TextClassificationList[],MATCH(Sudan_News12[[#This Row],[text_classification_arabic4]],TextClassificationList[text_classification_arabic],0),1)</f>
        <v>#N/A</v>
      </c>
      <c r="AW5672" t="e">
        <f>INDEX(TextClassificationList[],MATCH(Sudan_News12[[#This Row],[text_classification_arabic5]],TextClassificationList[text_classification_arabic],0),1)</f>
        <v>#N/A</v>
      </c>
    </row>
    <row r="5673" spans="1:49" x14ac:dyDescent="0.2">
      <c r="A5673">
        <v>1.0604703704809144E+18</v>
      </c>
      <c r="B5673">
        <v>1.0604605394936504E+18</v>
      </c>
      <c r="C5673" t="s">
        <v>21785</v>
      </c>
      <c r="D5673" s="1">
        <v>43412</v>
      </c>
      <c r="E5673" s="2">
        <v>0.49552083333333335</v>
      </c>
      <c r="F5673">
        <v>200</v>
      </c>
      <c r="G5673">
        <v>1889611729</v>
      </c>
      <c r="H5673" t="s">
        <v>354</v>
      </c>
      <c r="I5673" t="s">
        <v>355</v>
      </c>
      <c r="J5673" t="s">
        <v>265</v>
      </c>
      <c r="K5673" t="s">
        <v>21786</v>
      </c>
      <c r="L5673" t="s">
        <v>278</v>
      </c>
      <c r="M5673" t="s">
        <v>267</v>
      </c>
      <c r="N5673" t="s">
        <v>267</v>
      </c>
      <c r="O5673" t="s">
        <v>21787</v>
      </c>
      <c r="P5673">
        <v>0</v>
      </c>
      <c r="Q5673">
        <v>0</v>
      </c>
      <c r="R5673">
        <v>0</v>
      </c>
      <c r="S5673" t="s">
        <v>267</v>
      </c>
      <c r="T5673" t="s">
        <v>267</v>
      </c>
      <c r="U5673" t="s">
        <v>21788</v>
      </c>
      <c r="V5673" t="b">
        <v>0</v>
      </c>
      <c r="W5673" t="s">
        <v>265</v>
      </c>
      <c r="X5673">
        <v>1</v>
      </c>
      <c r="Y5673" t="s">
        <v>21789</v>
      </c>
      <c r="Z5673" t="s">
        <v>265</v>
      </c>
      <c r="AA5673" t="s">
        <v>265</v>
      </c>
      <c r="AB5673" t="s">
        <v>265</v>
      </c>
      <c r="AC5673" t="s">
        <v>265</v>
      </c>
      <c r="AD5673" t="s">
        <v>265</v>
      </c>
      <c r="AE5673" t="s">
        <v>265</v>
      </c>
      <c r="AF5673" t="s">
        <v>20118</v>
      </c>
      <c r="AG5673" t="s">
        <v>265</v>
      </c>
      <c r="AH5673" t="s">
        <v>265</v>
      </c>
      <c r="AI5673" t="s">
        <v>265</v>
      </c>
      <c r="AJ5673" t="s">
        <v>265</v>
      </c>
      <c r="AL5673" t="str">
        <f>IF(Sudan_News12[[#This Row],[relevancy_classification_english]]="Relevant","مناسب",IF(Sudan_News12[[#This Row],[relevancy_classification_english]]="Relevant","عَرَضِيّ",""))</f>
        <v/>
      </c>
      <c r="AN5673" t="str">
        <f>IF(Sudan_News12[[#This Row],[sentiment_analysis_english]]="Negative","سلبي",IF(Sudan_News12[[#This Row],[sentiment_analysis_english]]="Neutral","حيادي",IF(Sudan_News12[[#This Row],[sentiment_analysis_english]]="Positive","إيجابي","")))</f>
        <v/>
      </c>
      <c r="AO5673" t="e">
        <f>INDEX(TextClassificationList[],MATCH(Sudan_News12[[#This Row],[text_classification_arabic]],TextClassificationList[text_classification_arabic],0),1)</f>
        <v>#N/A</v>
      </c>
      <c r="AQ5673" t="e">
        <f>INDEX(TextClassificationList[],MATCH(Sudan_News12[[#This Row],[text_classification_arabic2]],TextClassificationList[text_classification_arabic],0),1)</f>
        <v>#N/A</v>
      </c>
      <c r="AS5673" t="e">
        <f>INDEX(TextClassificationList[],MATCH(Sudan_News12[[#This Row],[text_classification_arabic3]],TextClassificationList[text_classification_arabic],0),1)</f>
        <v>#N/A</v>
      </c>
      <c r="AU5673" t="e">
        <f>INDEX(TextClassificationList[],MATCH(Sudan_News12[[#This Row],[text_classification_arabic4]],TextClassificationList[text_classification_arabic],0),1)</f>
        <v>#N/A</v>
      </c>
      <c r="AW5673" t="e">
        <f>INDEX(TextClassificationList[],MATCH(Sudan_News12[[#This Row],[text_classification_arabic5]],TextClassificationList[text_classification_arabic],0),1)</f>
        <v>#N/A</v>
      </c>
    </row>
    <row r="5674" spans="1:49" x14ac:dyDescent="0.2">
      <c r="A5674">
        <v>1.0604698307410452E+18</v>
      </c>
      <c r="B5674">
        <v>1.0604605394936504E+18</v>
      </c>
      <c r="C5674" t="s">
        <v>21790</v>
      </c>
      <c r="D5674" s="1">
        <v>43412</v>
      </c>
      <c r="E5674" s="2">
        <v>0.49402777777777779</v>
      </c>
      <c r="F5674">
        <v>200</v>
      </c>
      <c r="G5674">
        <v>1889611729</v>
      </c>
      <c r="H5674" t="s">
        <v>354</v>
      </c>
      <c r="I5674" t="s">
        <v>355</v>
      </c>
      <c r="J5674" t="s">
        <v>265</v>
      </c>
      <c r="K5674" t="s">
        <v>21791</v>
      </c>
      <c r="L5674" t="s">
        <v>266</v>
      </c>
      <c r="M5674" t="s">
        <v>267</v>
      </c>
      <c r="N5674" t="s">
        <v>267</v>
      </c>
      <c r="O5674" t="s">
        <v>267</v>
      </c>
      <c r="P5674">
        <v>0</v>
      </c>
      <c r="Q5674">
        <v>0</v>
      </c>
      <c r="R5674">
        <v>0</v>
      </c>
      <c r="S5674" t="s">
        <v>267</v>
      </c>
      <c r="T5674" t="s">
        <v>267</v>
      </c>
      <c r="U5674" t="s">
        <v>21792</v>
      </c>
      <c r="V5674" t="b">
        <v>0</v>
      </c>
      <c r="W5674" t="s">
        <v>265</v>
      </c>
      <c r="X5674">
        <v>0</v>
      </c>
      <c r="Y5674" t="s">
        <v>265</v>
      </c>
      <c r="Z5674" t="s">
        <v>265</v>
      </c>
      <c r="AA5674" t="s">
        <v>265</v>
      </c>
      <c r="AB5674" t="s">
        <v>265</v>
      </c>
      <c r="AC5674" t="s">
        <v>265</v>
      </c>
      <c r="AD5674" t="s">
        <v>265</v>
      </c>
      <c r="AE5674" t="s">
        <v>265</v>
      </c>
      <c r="AF5674" t="s">
        <v>20118</v>
      </c>
      <c r="AG5674" t="s">
        <v>265</v>
      </c>
      <c r="AH5674" t="s">
        <v>265</v>
      </c>
      <c r="AI5674" t="s">
        <v>265</v>
      </c>
      <c r="AJ5674" t="s">
        <v>265</v>
      </c>
      <c r="AL5674" t="str">
        <f>IF(Sudan_News12[[#This Row],[relevancy_classification_english]]="Relevant","مناسب",IF(Sudan_News12[[#This Row],[relevancy_classification_english]]="Relevant","عَرَضِيّ",""))</f>
        <v/>
      </c>
      <c r="AN5674" t="str">
        <f>IF(Sudan_News12[[#This Row],[sentiment_analysis_english]]="Negative","سلبي",IF(Sudan_News12[[#This Row],[sentiment_analysis_english]]="Neutral","حيادي",IF(Sudan_News12[[#This Row],[sentiment_analysis_english]]="Positive","إيجابي","")))</f>
        <v/>
      </c>
      <c r="AO5674" t="e">
        <f>INDEX(TextClassificationList[],MATCH(Sudan_News12[[#This Row],[text_classification_arabic]],TextClassificationList[text_classification_arabic],0),1)</f>
        <v>#N/A</v>
      </c>
      <c r="AQ5674" t="e">
        <f>INDEX(TextClassificationList[],MATCH(Sudan_News12[[#This Row],[text_classification_arabic2]],TextClassificationList[text_classification_arabic],0),1)</f>
        <v>#N/A</v>
      </c>
      <c r="AS5674" t="e">
        <f>INDEX(TextClassificationList[],MATCH(Sudan_News12[[#This Row],[text_classification_arabic3]],TextClassificationList[text_classification_arabic],0),1)</f>
        <v>#N/A</v>
      </c>
      <c r="AU5674" t="e">
        <f>INDEX(TextClassificationList[],MATCH(Sudan_News12[[#This Row],[text_classification_arabic4]],TextClassificationList[text_classification_arabic],0),1)</f>
        <v>#N/A</v>
      </c>
      <c r="AW5674" t="e">
        <f>INDEX(TextClassificationList[],MATCH(Sudan_News12[[#This Row],[text_classification_arabic5]],TextClassificationList[text_classification_arabic],0),1)</f>
        <v>#N/A</v>
      </c>
    </row>
    <row r="5675" spans="1:49" x14ac:dyDescent="0.2">
      <c r="A5675">
        <v>1.060467914221015E+18</v>
      </c>
      <c r="B5675">
        <v>1.0604605394936504E+18</v>
      </c>
      <c r="C5675" t="s">
        <v>21793</v>
      </c>
      <c r="D5675" s="1">
        <v>43412</v>
      </c>
      <c r="E5675" s="2">
        <v>0.48873842592592592</v>
      </c>
      <c r="F5675">
        <v>200</v>
      </c>
      <c r="G5675">
        <v>1889611729</v>
      </c>
      <c r="H5675" t="s">
        <v>354</v>
      </c>
      <c r="I5675" t="s">
        <v>355</v>
      </c>
      <c r="J5675" t="s">
        <v>265</v>
      </c>
      <c r="K5675" t="s">
        <v>21794</v>
      </c>
      <c r="L5675" t="s">
        <v>266</v>
      </c>
      <c r="M5675" t="s">
        <v>267</v>
      </c>
      <c r="N5675" t="s">
        <v>267</v>
      </c>
      <c r="O5675" t="s">
        <v>267</v>
      </c>
      <c r="P5675">
        <v>0</v>
      </c>
      <c r="Q5675">
        <v>0</v>
      </c>
      <c r="R5675">
        <v>0</v>
      </c>
      <c r="S5675" t="s">
        <v>267</v>
      </c>
      <c r="T5675" t="s">
        <v>267</v>
      </c>
      <c r="U5675" t="s">
        <v>21795</v>
      </c>
      <c r="V5675" t="b">
        <v>0</v>
      </c>
      <c r="W5675" t="s">
        <v>265</v>
      </c>
      <c r="X5675">
        <v>0</v>
      </c>
      <c r="Y5675" t="s">
        <v>265</v>
      </c>
      <c r="Z5675" t="s">
        <v>265</v>
      </c>
      <c r="AA5675" t="s">
        <v>265</v>
      </c>
      <c r="AB5675" t="s">
        <v>265</v>
      </c>
      <c r="AC5675" t="s">
        <v>265</v>
      </c>
      <c r="AD5675" t="s">
        <v>265</v>
      </c>
      <c r="AE5675" t="s">
        <v>265</v>
      </c>
      <c r="AF5675" t="s">
        <v>20118</v>
      </c>
      <c r="AG5675" t="s">
        <v>265</v>
      </c>
      <c r="AH5675" t="s">
        <v>265</v>
      </c>
      <c r="AI5675" t="s">
        <v>265</v>
      </c>
      <c r="AJ5675" t="s">
        <v>265</v>
      </c>
      <c r="AL5675" t="str">
        <f>IF(Sudan_News12[[#This Row],[relevancy_classification_english]]="Relevant","مناسب",IF(Sudan_News12[[#This Row],[relevancy_classification_english]]="Relevant","عَرَضِيّ",""))</f>
        <v/>
      </c>
      <c r="AN5675" t="str">
        <f>IF(Sudan_News12[[#This Row],[sentiment_analysis_english]]="Negative","سلبي",IF(Sudan_News12[[#This Row],[sentiment_analysis_english]]="Neutral","حيادي",IF(Sudan_News12[[#This Row],[sentiment_analysis_english]]="Positive","إيجابي","")))</f>
        <v/>
      </c>
      <c r="AO5675" t="e">
        <f>INDEX(TextClassificationList[],MATCH(Sudan_News12[[#This Row],[text_classification_arabic]],TextClassificationList[text_classification_arabic],0),1)</f>
        <v>#N/A</v>
      </c>
      <c r="AQ5675" t="e">
        <f>INDEX(TextClassificationList[],MATCH(Sudan_News12[[#This Row],[text_classification_arabic2]],TextClassificationList[text_classification_arabic],0),1)</f>
        <v>#N/A</v>
      </c>
      <c r="AS5675" t="e">
        <f>INDEX(TextClassificationList[],MATCH(Sudan_News12[[#This Row],[text_classification_arabic3]],TextClassificationList[text_classification_arabic],0),1)</f>
        <v>#N/A</v>
      </c>
      <c r="AU5675" t="e">
        <f>INDEX(TextClassificationList[],MATCH(Sudan_News12[[#This Row],[text_classification_arabic4]],TextClassificationList[text_classification_arabic],0),1)</f>
        <v>#N/A</v>
      </c>
      <c r="AW5675" t="e">
        <f>INDEX(TextClassificationList[],MATCH(Sudan_News12[[#This Row],[text_classification_arabic5]],TextClassificationList[text_classification_arabic],0),1)</f>
        <v>#N/A</v>
      </c>
    </row>
    <row r="5676" spans="1:49" x14ac:dyDescent="0.2">
      <c r="A5676">
        <v>1.060465704372224E+18</v>
      </c>
      <c r="B5676">
        <v>1.0604605394936504E+18</v>
      </c>
      <c r="C5676" t="s">
        <v>21796</v>
      </c>
      <c r="D5676" s="1">
        <v>43412</v>
      </c>
      <c r="E5676" s="2">
        <v>0.48265046296296299</v>
      </c>
      <c r="F5676">
        <v>200</v>
      </c>
      <c r="G5676">
        <v>1889611729</v>
      </c>
      <c r="H5676" t="s">
        <v>354</v>
      </c>
      <c r="I5676" t="s">
        <v>355</v>
      </c>
      <c r="J5676" t="s">
        <v>265</v>
      </c>
      <c r="K5676" t="s">
        <v>21797</v>
      </c>
      <c r="L5676" t="s">
        <v>278</v>
      </c>
      <c r="M5676" t="s">
        <v>267</v>
      </c>
      <c r="N5676" t="s">
        <v>267</v>
      </c>
      <c r="O5676" t="s">
        <v>21798</v>
      </c>
      <c r="P5676">
        <v>1</v>
      </c>
      <c r="Q5676">
        <v>2</v>
      </c>
      <c r="R5676">
        <v>1</v>
      </c>
      <c r="S5676" t="s">
        <v>267</v>
      </c>
      <c r="T5676" t="s">
        <v>267</v>
      </c>
      <c r="U5676" t="s">
        <v>21799</v>
      </c>
      <c r="V5676" t="b">
        <v>0</v>
      </c>
      <c r="W5676" t="s">
        <v>265</v>
      </c>
      <c r="X5676">
        <v>1</v>
      </c>
      <c r="Y5676" t="s">
        <v>21800</v>
      </c>
      <c r="Z5676" t="s">
        <v>265</v>
      </c>
      <c r="AA5676" t="s">
        <v>265</v>
      </c>
      <c r="AB5676" t="s">
        <v>265</v>
      </c>
      <c r="AC5676" t="s">
        <v>265</v>
      </c>
      <c r="AD5676" t="s">
        <v>265</v>
      </c>
      <c r="AE5676" t="s">
        <v>265</v>
      </c>
      <c r="AF5676" t="s">
        <v>20118</v>
      </c>
      <c r="AG5676" t="s">
        <v>265</v>
      </c>
      <c r="AH5676" t="s">
        <v>265</v>
      </c>
      <c r="AI5676" t="s">
        <v>265</v>
      </c>
      <c r="AJ5676" t="s">
        <v>265</v>
      </c>
      <c r="AL5676" t="str">
        <f>IF(Sudan_News12[[#This Row],[relevancy_classification_english]]="Relevant","مناسب",IF(Sudan_News12[[#This Row],[relevancy_classification_english]]="Relevant","عَرَضِيّ",""))</f>
        <v/>
      </c>
      <c r="AN5676" t="str">
        <f>IF(Sudan_News12[[#This Row],[sentiment_analysis_english]]="Negative","سلبي",IF(Sudan_News12[[#This Row],[sentiment_analysis_english]]="Neutral","حيادي",IF(Sudan_News12[[#This Row],[sentiment_analysis_english]]="Positive","إيجابي","")))</f>
        <v/>
      </c>
      <c r="AO5676" t="e">
        <f>INDEX(TextClassificationList[],MATCH(Sudan_News12[[#This Row],[text_classification_arabic]],TextClassificationList[text_classification_arabic],0),1)</f>
        <v>#N/A</v>
      </c>
      <c r="AQ5676" t="e">
        <f>INDEX(TextClassificationList[],MATCH(Sudan_News12[[#This Row],[text_classification_arabic2]],TextClassificationList[text_classification_arabic],0),1)</f>
        <v>#N/A</v>
      </c>
      <c r="AS5676" t="e">
        <f>INDEX(TextClassificationList[],MATCH(Sudan_News12[[#This Row],[text_classification_arabic3]],TextClassificationList[text_classification_arabic],0),1)</f>
        <v>#N/A</v>
      </c>
      <c r="AU5676" t="e">
        <f>INDEX(TextClassificationList[],MATCH(Sudan_News12[[#This Row],[text_classification_arabic4]],TextClassificationList[text_classification_arabic],0),1)</f>
        <v>#N/A</v>
      </c>
      <c r="AW5676" t="e">
        <f>INDEX(TextClassificationList[],MATCH(Sudan_News12[[#This Row],[text_classification_arabic5]],TextClassificationList[text_classification_arabic],0),1)</f>
        <v>#N/A</v>
      </c>
    </row>
    <row r="5677" spans="1:49" x14ac:dyDescent="0.2">
      <c r="A5677">
        <v>1.0604605394936504E+18</v>
      </c>
      <c r="B5677">
        <v>1.0604605394936504E+18</v>
      </c>
      <c r="C5677" t="s">
        <v>21801</v>
      </c>
      <c r="D5677" s="1">
        <v>43412</v>
      </c>
      <c r="E5677" s="2">
        <v>0.46839120370370368</v>
      </c>
      <c r="F5677">
        <v>200</v>
      </c>
      <c r="G5677">
        <v>1889611729</v>
      </c>
      <c r="H5677" t="s">
        <v>354</v>
      </c>
      <c r="I5677" t="s">
        <v>355</v>
      </c>
      <c r="J5677" t="s">
        <v>265</v>
      </c>
      <c r="K5677" t="s">
        <v>21802</v>
      </c>
      <c r="L5677" t="s">
        <v>266</v>
      </c>
      <c r="M5677" t="s">
        <v>267</v>
      </c>
      <c r="N5677" t="s">
        <v>267</v>
      </c>
      <c r="O5677" t="s">
        <v>21803</v>
      </c>
      <c r="P5677">
        <v>1</v>
      </c>
      <c r="Q5677">
        <v>7</v>
      </c>
      <c r="R5677">
        <v>1</v>
      </c>
      <c r="S5677" t="s">
        <v>21804</v>
      </c>
      <c r="T5677" t="s">
        <v>267</v>
      </c>
      <c r="U5677" t="s">
        <v>21805</v>
      </c>
      <c r="V5677" t="b">
        <v>0</v>
      </c>
      <c r="W5677" t="s">
        <v>265</v>
      </c>
      <c r="X5677">
        <v>1</v>
      </c>
      <c r="Y5677" t="s">
        <v>21806</v>
      </c>
      <c r="Z5677" t="s">
        <v>265</v>
      </c>
      <c r="AA5677" t="s">
        <v>265</v>
      </c>
      <c r="AB5677" t="s">
        <v>265</v>
      </c>
      <c r="AC5677" t="s">
        <v>265</v>
      </c>
      <c r="AD5677" t="s">
        <v>265</v>
      </c>
      <c r="AE5677" t="s">
        <v>265</v>
      </c>
      <c r="AF5677" t="s">
        <v>267</v>
      </c>
      <c r="AG5677" t="s">
        <v>265</v>
      </c>
      <c r="AH5677" t="s">
        <v>265</v>
      </c>
      <c r="AI5677" t="s">
        <v>265</v>
      </c>
      <c r="AJ5677" t="s">
        <v>265</v>
      </c>
      <c r="AL5677" t="str">
        <f>IF(Sudan_News12[[#This Row],[relevancy_classification_english]]="Relevant","مناسب",IF(Sudan_News12[[#This Row],[relevancy_classification_english]]="Relevant","عَرَضِيّ",""))</f>
        <v/>
      </c>
      <c r="AN5677" t="str">
        <f>IF(Sudan_News12[[#This Row],[sentiment_analysis_english]]="Negative","سلبي",IF(Sudan_News12[[#This Row],[sentiment_analysis_english]]="Neutral","حيادي",IF(Sudan_News12[[#This Row],[sentiment_analysis_english]]="Positive","إيجابي","")))</f>
        <v/>
      </c>
      <c r="AO5677" t="e">
        <f>INDEX(TextClassificationList[],MATCH(Sudan_News12[[#This Row],[text_classification_arabic]],TextClassificationList[text_classification_arabic],0),1)</f>
        <v>#N/A</v>
      </c>
      <c r="AQ5677" t="e">
        <f>INDEX(TextClassificationList[],MATCH(Sudan_News12[[#This Row],[text_classification_arabic2]],TextClassificationList[text_classification_arabic],0),1)</f>
        <v>#N/A</v>
      </c>
      <c r="AS5677" t="e">
        <f>INDEX(TextClassificationList[],MATCH(Sudan_News12[[#This Row],[text_classification_arabic3]],TextClassificationList[text_classification_arabic],0),1)</f>
        <v>#N/A</v>
      </c>
      <c r="AU5677" t="e">
        <f>INDEX(TextClassificationList[],MATCH(Sudan_News12[[#This Row],[text_classification_arabic4]],TextClassificationList[text_classification_arabic],0),1)</f>
        <v>#N/A</v>
      </c>
      <c r="AW5677" t="e">
        <f>INDEX(TextClassificationList[],MATCH(Sudan_News12[[#This Row],[text_classification_arabic5]],TextClassificationList[text_classification_arabic],0),1)</f>
        <v>#N/A</v>
      </c>
    </row>
    <row r="5678" spans="1:49" x14ac:dyDescent="0.2">
      <c r="A5678">
        <v>1.0604560440554209E+18</v>
      </c>
      <c r="B5678">
        <v>1.0604560440554209E+18</v>
      </c>
      <c r="C5678" t="s">
        <v>21807</v>
      </c>
      <c r="D5678" s="1">
        <v>43412</v>
      </c>
      <c r="E5678" s="2">
        <v>0.45598379629629632</v>
      </c>
      <c r="F5678">
        <v>200</v>
      </c>
      <c r="G5678">
        <v>1889611729</v>
      </c>
      <c r="H5678" t="s">
        <v>354</v>
      </c>
      <c r="I5678" t="s">
        <v>355</v>
      </c>
      <c r="J5678" t="s">
        <v>265</v>
      </c>
      <c r="K5678" t="s">
        <v>21808</v>
      </c>
      <c r="L5678" t="s">
        <v>266</v>
      </c>
      <c r="M5678" t="s">
        <v>267</v>
      </c>
      <c r="N5678" t="s">
        <v>267</v>
      </c>
      <c r="O5678" t="s">
        <v>21809</v>
      </c>
      <c r="P5678">
        <v>0</v>
      </c>
      <c r="Q5678">
        <v>3</v>
      </c>
      <c r="R5678">
        <v>6</v>
      </c>
      <c r="S5678" t="s">
        <v>267</v>
      </c>
      <c r="T5678" t="s">
        <v>267</v>
      </c>
      <c r="U5678" t="s">
        <v>21810</v>
      </c>
      <c r="V5678" t="b">
        <v>0</v>
      </c>
      <c r="W5678" t="s">
        <v>265</v>
      </c>
      <c r="X5678">
        <v>1</v>
      </c>
      <c r="Y5678" t="s">
        <v>21811</v>
      </c>
      <c r="Z5678" t="s">
        <v>265</v>
      </c>
      <c r="AA5678" t="s">
        <v>265</v>
      </c>
      <c r="AB5678" t="s">
        <v>265</v>
      </c>
      <c r="AC5678" t="s">
        <v>265</v>
      </c>
      <c r="AD5678" t="s">
        <v>265</v>
      </c>
      <c r="AE5678" t="s">
        <v>265</v>
      </c>
      <c r="AF5678" t="s">
        <v>267</v>
      </c>
      <c r="AG5678" t="s">
        <v>265</v>
      </c>
      <c r="AH5678" t="s">
        <v>265</v>
      </c>
      <c r="AI5678" t="s">
        <v>265</v>
      </c>
      <c r="AJ5678" t="s">
        <v>265</v>
      </c>
      <c r="AL5678" t="str">
        <f>IF(Sudan_News12[[#This Row],[relevancy_classification_english]]="Relevant","مناسب",IF(Sudan_News12[[#This Row],[relevancy_classification_english]]="Relevant","عَرَضِيّ",""))</f>
        <v/>
      </c>
      <c r="AN5678" t="str">
        <f>IF(Sudan_News12[[#This Row],[sentiment_analysis_english]]="Negative","سلبي",IF(Sudan_News12[[#This Row],[sentiment_analysis_english]]="Neutral","حيادي",IF(Sudan_News12[[#This Row],[sentiment_analysis_english]]="Positive","إيجابي","")))</f>
        <v/>
      </c>
      <c r="AO5678" t="e">
        <f>INDEX(TextClassificationList[],MATCH(Sudan_News12[[#This Row],[text_classification_arabic]],TextClassificationList[text_classification_arabic],0),1)</f>
        <v>#N/A</v>
      </c>
      <c r="AQ5678" t="e">
        <f>INDEX(TextClassificationList[],MATCH(Sudan_News12[[#This Row],[text_classification_arabic2]],TextClassificationList[text_classification_arabic],0),1)</f>
        <v>#N/A</v>
      </c>
      <c r="AS5678" t="e">
        <f>INDEX(TextClassificationList[],MATCH(Sudan_News12[[#This Row],[text_classification_arabic3]],TextClassificationList[text_classification_arabic],0),1)</f>
        <v>#N/A</v>
      </c>
      <c r="AU5678" t="e">
        <f>INDEX(TextClassificationList[],MATCH(Sudan_News12[[#This Row],[text_classification_arabic4]],TextClassificationList[text_classification_arabic],0),1)</f>
        <v>#N/A</v>
      </c>
      <c r="AW5678" t="e">
        <f>INDEX(TextClassificationList[],MATCH(Sudan_News12[[#This Row],[text_classification_arabic5]],TextClassificationList[text_classification_arabic],0),1)</f>
        <v>#N/A</v>
      </c>
    </row>
    <row r="5679" spans="1:49" x14ac:dyDescent="0.2">
      <c r="A5679">
        <v>1.0604539776644874E+18</v>
      </c>
      <c r="B5679">
        <v>1.0597577292863652E+18</v>
      </c>
      <c r="C5679" t="s">
        <v>21812</v>
      </c>
      <c r="D5679" s="1">
        <v>43412</v>
      </c>
      <c r="E5679" s="2">
        <v>0.45028935185185187</v>
      </c>
      <c r="F5679">
        <v>200</v>
      </c>
      <c r="G5679">
        <v>1889611729</v>
      </c>
      <c r="H5679" t="s">
        <v>354</v>
      </c>
      <c r="I5679" t="s">
        <v>355</v>
      </c>
      <c r="J5679" t="s">
        <v>265</v>
      </c>
      <c r="K5679" t="s">
        <v>21813</v>
      </c>
      <c r="L5679" t="s">
        <v>266</v>
      </c>
      <c r="M5679" t="s">
        <v>267</v>
      </c>
      <c r="N5679" t="s">
        <v>267</v>
      </c>
      <c r="O5679" t="s">
        <v>267</v>
      </c>
      <c r="P5679">
        <v>0</v>
      </c>
      <c r="Q5679">
        <v>1</v>
      </c>
      <c r="R5679">
        <v>0</v>
      </c>
      <c r="S5679" t="s">
        <v>267</v>
      </c>
      <c r="T5679" t="s">
        <v>267</v>
      </c>
      <c r="U5679" t="s">
        <v>21814</v>
      </c>
      <c r="V5679" t="b">
        <v>0</v>
      </c>
      <c r="W5679" t="s">
        <v>265</v>
      </c>
      <c r="X5679">
        <v>0</v>
      </c>
      <c r="Y5679" t="s">
        <v>265</v>
      </c>
      <c r="Z5679" t="s">
        <v>265</v>
      </c>
      <c r="AA5679" t="s">
        <v>265</v>
      </c>
      <c r="AB5679" t="s">
        <v>265</v>
      </c>
      <c r="AC5679" t="s">
        <v>265</v>
      </c>
      <c r="AD5679" t="s">
        <v>265</v>
      </c>
      <c r="AE5679" t="s">
        <v>265</v>
      </c>
      <c r="AF5679" t="s">
        <v>10908</v>
      </c>
      <c r="AG5679" t="s">
        <v>265</v>
      </c>
      <c r="AH5679" t="s">
        <v>265</v>
      </c>
      <c r="AI5679" t="s">
        <v>265</v>
      </c>
      <c r="AJ5679" t="s">
        <v>265</v>
      </c>
      <c r="AL5679" t="str">
        <f>IF(Sudan_News12[[#This Row],[relevancy_classification_english]]="Relevant","مناسب",IF(Sudan_News12[[#This Row],[relevancy_classification_english]]="Relevant","عَرَضِيّ",""))</f>
        <v/>
      </c>
      <c r="AN5679" t="str">
        <f>IF(Sudan_News12[[#This Row],[sentiment_analysis_english]]="Negative","سلبي",IF(Sudan_News12[[#This Row],[sentiment_analysis_english]]="Neutral","حيادي",IF(Sudan_News12[[#This Row],[sentiment_analysis_english]]="Positive","إيجابي","")))</f>
        <v/>
      </c>
      <c r="AO5679" t="e">
        <f>INDEX(TextClassificationList[],MATCH(Sudan_News12[[#This Row],[text_classification_arabic]],TextClassificationList[text_classification_arabic],0),1)</f>
        <v>#N/A</v>
      </c>
      <c r="AQ5679" t="e">
        <f>INDEX(TextClassificationList[],MATCH(Sudan_News12[[#This Row],[text_classification_arabic2]],TextClassificationList[text_classification_arabic],0),1)</f>
        <v>#N/A</v>
      </c>
      <c r="AS5679" t="e">
        <f>INDEX(TextClassificationList[],MATCH(Sudan_News12[[#This Row],[text_classification_arabic3]],TextClassificationList[text_classification_arabic],0),1)</f>
        <v>#N/A</v>
      </c>
      <c r="AU5679" t="e">
        <f>INDEX(TextClassificationList[],MATCH(Sudan_News12[[#This Row],[text_classification_arabic4]],TextClassificationList[text_classification_arabic],0),1)</f>
        <v>#N/A</v>
      </c>
      <c r="AW5679" t="e">
        <f>INDEX(TextClassificationList[],MATCH(Sudan_News12[[#This Row],[text_classification_arabic5]],TextClassificationList[text_classification_arabic],0),1)</f>
        <v>#N/A</v>
      </c>
    </row>
    <row r="5680" spans="1:49" x14ac:dyDescent="0.2">
      <c r="A5680">
        <v>1.0602932293111316E+18</v>
      </c>
      <c r="B5680">
        <v>1.0602932293111316E+18</v>
      </c>
      <c r="C5680" t="s">
        <v>21815</v>
      </c>
      <c r="D5680" s="1">
        <v>43412</v>
      </c>
      <c r="E5680" s="2">
        <v>6.7013888888888887E-3</v>
      </c>
      <c r="F5680">
        <v>200</v>
      </c>
      <c r="G5680">
        <v>1889611729</v>
      </c>
      <c r="H5680" t="s">
        <v>354</v>
      </c>
      <c r="I5680" t="s">
        <v>355</v>
      </c>
      <c r="J5680" t="s">
        <v>265</v>
      </c>
      <c r="K5680" t="s">
        <v>21816</v>
      </c>
      <c r="L5680" t="s">
        <v>266</v>
      </c>
      <c r="M5680" t="s">
        <v>267</v>
      </c>
      <c r="N5680" t="s">
        <v>267</v>
      </c>
      <c r="O5680" t="s">
        <v>21817</v>
      </c>
      <c r="P5680">
        <v>0</v>
      </c>
      <c r="Q5680">
        <v>6</v>
      </c>
      <c r="R5680">
        <v>2</v>
      </c>
      <c r="S5680" t="s">
        <v>269</v>
      </c>
      <c r="T5680" t="s">
        <v>267</v>
      </c>
      <c r="U5680" t="s">
        <v>21818</v>
      </c>
      <c r="V5680" t="b">
        <v>0</v>
      </c>
      <c r="W5680" t="s">
        <v>265</v>
      </c>
      <c r="X5680">
        <v>1</v>
      </c>
      <c r="Y5680" t="s">
        <v>21819</v>
      </c>
      <c r="Z5680" t="s">
        <v>265</v>
      </c>
      <c r="AA5680" t="s">
        <v>265</v>
      </c>
      <c r="AB5680" t="s">
        <v>265</v>
      </c>
      <c r="AC5680" t="s">
        <v>265</v>
      </c>
      <c r="AD5680" t="s">
        <v>265</v>
      </c>
      <c r="AE5680" t="s">
        <v>265</v>
      </c>
      <c r="AF5680" t="s">
        <v>267</v>
      </c>
      <c r="AG5680" t="s">
        <v>265</v>
      </c>
      <c r="AH5680" t="s">
        <v>265</v>
      </c>
      <c r="AI5680" t="s">
        <v>265</v>
      </c>
      <c r="AJ5680" t="s">
        <v>265</v>
      </c>
      <c r="AL5680" t="str">
        <f>IF(Sudan_News12[[#This Row],[relevancy_classification_english]]="Relevant","مناسب",IF(Sudan_News12[[#This Row],[relevancy_classification_english]]="Relevant","عَرَضِيّ",""))</f>
        <v/>
      </c>
      <c r="AN5680" t="str">
        <f>IF(Sudan_News12[[#This Row],[sentiment_analysis_english]]="Negative","سلبي",IF(Sudan_News12[[#This Row],[sentiment_analysis_english]]="Neutral","حيادي",IF(Sudan_News12[[#This Row],[sentiment_analysis_english]]="Positive","إيجابي","")))</f>
        <v/>
      </c>
      <c r="AO5680" t="e">
        <f>INDEX(TextClassificationList[],MATCH(Sudan_News12[[#This Row],[text_classification_arabic]],TextClassificationList[text_classification_arabic],0),1)</f>
        <v>#N/A</v>
      </c>
      <c r="AQ5680" t="e">
        <f>INDEX(TextClassificationList[],MATCH(Sudan_News12[[#This Row],[text_classification_arabic2]],TextClassificationList[text_classification_arabic],0),1)</f>
        <v>#N/A</v>
      </c>
      <c r="AS5680" t="e">
        <f>INDEX(TextClassificationList[],MATCH(Sudan_News12[[#This Row],[text_classification_arabic3]],TextClassificationList[text_classification_arabic],0),1)</f>
        <v>#N/A</v>
      </c>
      <c r="AU5680" t="e">
        <f>INDEX(TextClassificationList[],MATCH(Sudan_News12[[#This Row],[text_classification_arabic4]],TextClassificationList[text_classification_arabic],0),1)</f>
        <v>#N/A</v>
      </c>
      <c r="AW5680" t="e">
        <f>INDEX(TextClassificationList[],MATCH(Sudan_News12[[#This Row],[text_classification_arabic5]],TextClassificationList[text_classification_arabic],0),1)</f>
        <v>#N/A</v>
      </c>
    </row>
    <row r="5681" spans="1:49" x14ac:dyDescent="0.2">
      <c r="A5681">
        <v>1.0602814078834115E+18</v>
      </c>
      <c r="B5681">
        <v>1.0602814078834115E+18</v>
      </c>
      <c r="C5681" t="s">
        <v>21820</v>
      </c>
      <c r="D5681" s="1">
        <v>43411</v>
      </c>
      <c r="E5681" s="2">
        <v>0.97408564814814813</v>
      </c>
      <c r="F5681">
        <v>200</v>
      </c>
      <c r="G5681">
        <v>1889611729</v>
      </c>
      <c r="H5681" t="s">
        <v>354</v>
      </c>
      <c r="I5681" t="s">
        <v>355</v>
      </c>
      <c r="J5681" t="s">
        <v>265</v>
      </c>
      <c r="K5681" t="s">
        <v>21821</v>
      </c>
      <c r="L5681" t="s">
        <v>266</v>
      </c>
      <c r="M5681" t="s">
        <v>267</v>
      </c>
      <c r="N5681" t="s">
        <v>267</v>
      </c>
      <c r="O5681" t="s">
        <v>267</v>
      </c>
      <c r="P5681">
        <v>0</v>
      </c>
      <c r="Q5681">
        <v>1</v>
      </c>
      <c r="R5681">
        <v>0</v>
      </c>
      <c r="S5681" t="s">
        <v>267</v>
      </c>
      <c r="T5681" t="s">
        <v>267</v>
      </c>
      <c r="U5681" t="s">
        <v>21822</v>
      </c>
      <c r="V5681" t="b">
        <v>0</v>
      </c>
      <c r="W5681" t="s">
        <v>21823</v>
      </c>
      <c r="X5681">
        <v>0</v>
      </c>
      <c r="Y5681" t="s">
        <v>265</v>
      </c>
      <c r="Z5681" t="s">
        <v>265</v>
      </c>
      <c r="AA5681" t="s">
        <v>265</v>
      </c>
      <c r="AB5681" t="s">
        <v>265</v>
      </c>
      <c r="AC5681" t="s">
        <v>265</v>
      </c>
      <c r="AD5681" t="s">
        <v>265</v>
      </c>
      <c r="AE5681" t="s">
        <v>265</v>
      </c>
      <c r="AF5681" t="s">
        <v>267</v>
      </c>
      <c r="AG5681" t="s">
        <v>265</v>
      </c>
      <c r="AH5681" t="s">
        <v>265</v>
      </c>
      <c r="AI5681" t="s">
        <v>265</v>
      </c>
      <c r="AJ5681" t="s">
        <v>265</v>
      </c>
      <c r="AL5681" t="str">
        <f>IF(Sudan_News12[[#This Row],[relevancy_classification_english]]="Relevant","مناسب",IF(Sudan_News12[[#This Row],[relevancy_classification_english]]="Relevant","عَرَضِيّ",""))</f>
        <v/>
      </c>
      <c r="AN5681" t="str">
        <f>IF(Sudan_News12[[#This Row],[sentiment_analysis_english]]="Negative","سلبي",IF(Sudan_News12[[#This Row],[sentiment_analysis_english]]="Neutral","حيادي",IF(Sudan_News12[[#This Row],[sentiment_analysis_english]]="Positive","إيجابي","")))</f>
        <v/>
      </c>
      <c r="AO5681" t="e">
        <f>INDEX(TextClassificationList[],MATCH(Sudan_News12[[#This Row],[text_classification_arabic]],TextClassificationList[text_classification_arabic],0),1)</f>
        <v>#N/A</v>
      </c>
      <c r="AQ5681" t="e">
        <f>INDEX(TextClassificationList[],MATCH(Sudan_News12[[#This Row],[text_classification_arabic2]],TextClassificationList[text_classification_arabic],0),1)</f>
        <v>#N/A</v>
      </c>
      <c r="AS5681" t="e">
        <f>INDEX(TextClassificationList[],MATCH(Sudan_News12[[#This Row],[text_classification_arabic3]],TextClassificationList[text_classification_arabic],0),1)</f>
        <v>#N/A</v>
      </c>
      <c r="AU5681" t="e">
        <f>INDEX(TextClassificationList[],MATCH(Sudan_News12[[#This Row],[text_classification_arabic4]],TextClassificationList[text_classification_arabic],0),1)</f>
        <v>#N/A</v>
      </c>
      <c r="AW5681" t="e">
        <f>INDEX(TextClassificationList[],MATCH(Sudan_News12[[#This Row],[text_classification_arabic5]],TextClassificationList[text_classification_arabic],0),1)</f>
        <v>#N/A</v>
      </c>
    </row>
    <row r="5682" spans="1:49" x14ac:dyDescent="0.2">
      <c r="A5682">
        <v>1.0602709379652977E+18</v>
      </c>
      <c r="B5682">
        <v>1.0602678886517637E+18</v>
      </c>
      <c r="C5682" t="s">
        <v>21824</v>
      </c>
      <c r="D5682" s="1">
        <v>43411</v>
      </c>
      <c r="E5682" s="2">
        <v>0.94519675925925928</v>
      </c>
      <c r="F5682">
        <v>200</v>
      </c>
      <c r="G5682">
        <v>1889611729</v>
      </c>
      <c r="H5682" t="s">
        <v>354</v>
      </c>
      <c r="I5682" t="s">
        <v>355</v>
      </c>
      <c r="J5682" t="s">
        <v>265</v>
      </c>
      <c r="K5682" t="s">
        <v>21825</v>
      </c>
      <c r="L5682" t="s">
        <v>266</v>
      </c>
      <c r="M5682" t="s">
        <v>267</v>
      </c>
      <c r="N5682" t="s">
        <v>267</v>
      </c>
      <c r="O5682" t="s">
        <v>267</v>
      </c>
      <c r="P5682">
        <v>0</v>
      </c>
      <c r="Q5682">
        <v>0</v>
      </c>
      <c r="R5682">
        <v>0</v>
      </c>
      <c r="S5682" t="s">
        <v>267</v>
      </c>
      <c r="T5682" t="s">
        <v>267</v>
      </c>
      <c r="U5682" t="s">
        <v>21826</v>
      </c>
      <c r="V5682" t="b">
        <v>0</v>
      </c>
      <c r="W5682" t="s">
        <v>265</v>
      </c>
      <c r="X5682">
        <v>0</v>
      </c>
      <c r="Y5682" t="s">
        <v>265</v>
      </c>
      <c r="Z5682" t="s">
        <v>265</v>
      </c>
      <c r="AA5682" t="s">
        <v>265</v>
      </c>
      <c r="AB5682" t="s">
        <v>265</v>
      </c>
      <c r="AC5682" t="s">
        <v>265</v>
      </c>
      <c r="AD5682" t="s">
        <v>265</v>
      </c>
      <c r="AE5682" t="s">
        <v>265</v>
      </c>
      <c r="AF5682" t="s">
        <v>19588</v>
      </c>
      <c r="AG5682" t="s">
        <v>265</v>
      </c>
      <c r="AH5682" t="s">
        <v>265</v>
      </c>
      <c r="AI5682" t="s">
        <v>265</v>
      </c>
      <c r="AJ5682" t="s">
        <v>265</v>
      </c>
      <c r="AL5682" t="str">
        <f>IF(Sudan_News12[[#This Row],[relevancy_classification_english]]="Relevant","مناسب",IF(Sudan_News12[[#This Row],[relevancy_classification_english]]="Relevant","عَرَضِيّ",""))</f>
        <v/>
      </c>
      <c r="AN5682" t="str">
        <f>IF(Sudan_News12[[#This Row],[sentiment_analysis_english]]="Negative","سلبي",IF(Sudan_News12[[#This Row],[sentiment_analysis_english]]="Neutral","حيادي",IF(Sudan_News12[[#This Row],[sentiment_analysis_english]]="Positive","إيجابي","")))</f>
        <v/>
      </c>
      <c r="AO5682" t="e">
        <f>INDEX(TextClassificationList[],MATCH(Sudan_News12[[#This Row],[text_classification_arabic]],TextClassificationList[text_classification_arabic],0),1)</f>
        <v>#N/A</v>
      </c>
      <c r="AQ5682" t="e">
        <f>INDEX(TextClassificationList[],MATCH(Sudan_News12[[#This Row],[text_classification_arabic2]],TextClassificationList[text_classification_arabic],0),1)</f>
        <v>#N/A</v>
      </c>
      <c r="AS5682" t="e">
        <f>INDEX(TextClassificationList[],MATCH(Sudan_News12[[#This Row],[text_classification_arabic3]],TextClassificationList[text_classification_arabic],0),1)</f>
        <v>#N/A</v>
      </c>
      <c r="AU5682" t="e">
        <f>INDEX(TextClassificationList[],MATCH(Sudan_News12[[#This Row],[text_classification_arabic4]],TextClassificationList[text_classification_arabic],0),1)</f>
        <v>#N/A</v>
      </c>
      <c r="AW5682" t="e">
        <f>INDEX(TextClassificationList[],MATCH(Sudan_News12[[#This Row],[text_classification_arabic5]],TextClassificationList[text_classification_arabic],0),1)</f>
        <v>#N/A</v>
      </c>
    </row>
    <row r="5683" spans="1:49" x14ac:dyDescent="0.2">
      <c r="A5683">
        <v>1.0601342693796618E+18</v>
      </c>
      <c r="B5683">
        <v>1.0601342693796618E+18</v>
      </c>
      <c r="C5683" t="s">
        <v>21827</v>
      </c>
      <c r="D5683" s="1">
        <v>43411</v>
      </c>
      <c r="E5683" s="2">
        <v>0.56805555555555554</v>
      </c>
      <c r="F5683">
        <v>200</v>
      </c>
      <c r="G5683">
        <v>1889611729</v>
      </c>
      <c r="H5683" t="s">
        <v>354</v>
      </c>
      <c r="I5683" t="s">
        <v>355</v>
      </c>
      <c r="J5683" t="s">
        <v>265</v>
      </c>
      <c r="K5683" t="s">
        <v>21828</v>
      </c>
      <c r="L5683" t="s">
        <v>266</v>
      </c>
      <c r="M5683" t="s">
        <v>267</v>
      </c>
      <c r="N5683" t="s">
        <v>267</v>
      </c>
      <c r="O5683" t="s">
        <v>267</v>
      </c>
      <c r="P5683">
        <v>0</v>
      </c>
      <c r="Q5683">
        <v>0</v>
      </c>
      <c r="R5683">
        <v>0</v>
      </c>
      <c r="S5683" t="s">
        <v>267</v>
      </c>
      <c r="T5683" t="s">
        <v>267</v>
      </c>
      <c r="U5683" t="s">
        <v>21829</v>
      </c>
      <c r="V5683" t="b">
        <v>0</v>
      </c>
      <c r="W5683" t="s">
        <v>21830</v>
      </c>
      <c r="X5683">
        <v>0</v>
      </c>
      <c r="Y5683" t="s">
        <v>265</v>
      </c>
      <c r="Z5683" t="s">
        <v>265</v>
      </c>
      <c r="AA5683" t="s">
        <v>265</v>
      </c>
      <c r="AB5683" t="s">
        <v>265</v>
      </c>
      <c r="AC5683" t="s">
        <v>265</v>
      </c>
      <c r="AD5683" t="s">
        <v>265</v>
      </c>
      <c r="AE5683" t="s">
        <v>265</v>
      </c>
      <c r="AF5683" t="s">
        <v>267</v>
      </c>
      <c r="AG5683" t="s">
        <v>265</v>
      </c>
      <c r="AH5683" t="s">
        <v>265</v>
      </c>
      <c r="AI5683" t="s">
        <v>265</v>
      </c>
      <c r="AJ5683" t="s">
        <v>265</v>
      </c>
      <c r="AL5683" t="str">
        <f>IF(Sudan_News12[[#This Row],[relevancy_classification_english]]="Relevant","مناسب",IF(Sudan_News12[[#This Row],[relevancy_classification_english]]="Relevant","عَرَضِيّ",""))</f>
        <v/>
      </c>
      <c r="AN5683" t="str">
        <f>IF(Sudan_News12[[#This Row],[sentiment_analysis_english]]="Negative","سلبي",IF(Sudan_News12[[#This Row],[sentiment_analysis_english]]="Neutral","حيادي",IF(Sudan_News12[[#This Row],[sentiment_analysis_english]]="Positive","إيجابي","")))</f>
        <v/>
      </c>
      <c r="AO5683" t="e">
        <f>INDEX(TextClassificationList[],MATCH(Sudan_News12[[#This Row],[text_classification_arabic]],TextClassificationList[text_classification_arabic],0),1)</f>
        <v>#N/A</v>
      </c>
      <c r="AQ5683" t="e">
        <f>INDEX(TextClassificationList[],MATCH(Sudan_News12[[#This Row],[text_classification_arabic2]],TextClassificationList[text_classification_arabic],0),1)</f>
        <v>#N/A</v>
      </c>
      <c r="AS5683" t="e">
        <f>INDEX(TextClassificationList[],MATCH(Sudan_News12[[#This Row],[text_classification_arabic3]],TextClassificationList[text_classification_arabic],0),1)</f>
        <v>#N/A</v>
      </c>
      <c r="AU5683" t="e">
        <f>INDEX(TextClassificationList[],MATCH(Sudan_News12[[#This Row],[text_classification_arabic4]],TextClassificationList[text_classification_arabic],0),1)</f>
        <v>#N/A</v>
      </c>
      <c r="AW5683" t="e">
        <f>INDEX(TextClassificationList[],MATCH(Sudan_News12[[#This Row],[text_classification_arabic5]],TextClassificationList[text_classification_arabic],0),1)</f>
        <v>#N/A</v>
      </c>
    </row>
    <row r="5684" spans="1:49" x14ac:dyDescent="0.2">
      <c r="A5684">
        <v>1.0601334618922353E+18</v>
      </c>
      <c r="B5684">
        <v>1.0601334618922353E+18</v>
      </c>
      <c r="C5684" t="s">
        <v>21831</v>
      </c>
      <c r="D5684" s="1">
        <v>43411</v>
      </c>
      <c r="E5684" s="2">
        <v>0.5658333333333333</v>
      </c>
      <c r="F5684">
        <v>200</v>
      </c>
      <c r="G5684">
        <v>1889611729</v>
      </c>
      <c r="H5684" t="s">
        <v>354</v>
      </c>
      <c r="I5684" t="s">
        <v>355</v>
      </c>
      <c r="J5684" t="s">
        <v>265</v>
      </c>
      <c r="K5684" t="s">
        <v>21832</v>
      </c>
      <c r="L5684" t="s">
        <v>266</v>
      </c>
      <c r="M5684" t="s">
        <v>267</v>
      </c>
      <c r="N5684" t="s">
        <v>267</v>
      </c>
      <c r="O5684" t="s">
        <v>267</v>
      </c>
      <c r="P5684">
        <v>0</v>
      </c>
      <c r="Q5684">
        <v>0</v>
      </c>
      <c r="R5684">
        <v>0</v>
      </c>
      <c r="S5684" t="s">
        <v>267</v>
      </c>
      <c r="T5684" t="s">
        <v>267</v>
      </c>
      <c r="U5684" t="s">
        <v>21833</v>
      </c>
      <c r="V5684" t="b">
        <v>0</v>
      </c>
      <c r="W5684" t="s">
        <v>21834</v>
      </c>
      <c r="X5684">
        <v>0</v>
      </c>
      <c r="Y5684" t="s">
        <v>265</v>
      </c>
      <c r="Z5684" t="s">
        <v>265</v>
      </c>
      <c r="AA5684" t="s">
        <v>265</v>
      </c>
      <c r="AB5684" t="s">
        <v>265</v>
      </c>
      <c r="AC5684" t="s">
        <v>265</v>
      </c>
      <c r="AD5684" t="s">
        <v>265</v>
      </c>
      <c r="AE5684" t="s">
        <v>265</v>
      </c>
      <c r="AF5684" t="s">
        <v>267</v>
      </c>
      <c r="AG5684" t="s">
        <v>265</v>
      </c>
      <c r="AH5684" t="s">
        <v>265</v>
      </c>
      <c r="AI5684" t="s">
        <v>265</v>
      </c>
      <c r="AJ5684" t="s">
        <v>265</v>
      </c>
      <c r="AL5684" t="str">
        <f>IF(Sudan_News12[[#This Row],[relevancy_classification_english]]="Relevant","مناسب",IF(Sudan_News12[[#This Row],[relevancy_classification_english]]="Relevant","عَرَضِيّ",""))</f>
        <v/>
      </c>
      <c r="AN5684" t="str">
        <f>IF(Sudan_News12[[#This Row],[sentiment_analysis_english]]="Negative","سلبي",IF(Sudan_News12[[#This Row],[sentiment_analysis_english]]="Neutral","حيادي",IF(Sudan_News12[[#This Row],[sentiment_analysis_english]]="Positive","إيجابي","")))</f>
        <v/>
      </c>
      <c r="AO5684" t="e">
        <f>INDEX(TextClassificationList[],MATCH(Sudan_News12[[#This Row],[text_classification_arabic]],TextClassificationList[text_classification_arabic],0),1)</f>
        <v>#N/A</v>
      </c>
      <c r="AQ5684" t="e">
        <f>INDEX(TextClassificationList[],MATCH(Sudan_News12[[#This Row],[text_classification_arabic2]],TextClassificationList[text_classification_arabic],0),1)</f>
        <v>#N/A</v>
      </c>
      <c r="AS5684" t="e">
        <f>INDEX(TextClassificationList[],MATCH(Sudan_News12[[#This Row],[text_classification_arabic3]],TextClassificationList[text_classification_arabic],0),1)</f>
        <v>#N/A</v>
      </c>
      <c r="AU5684" t="e">
        <f>INDEX(TextClassificationList[],MATCH(Sudan_News12[[#This Row],[text_classification_arabic4]],TextClassificationList[text_classification_arabic],0),1)</f>
        <v>#N/A</v>
      </c>
      <c r="AW5684" t="e">
        <f>INDEX(TextClassificationList[],MATCH(Sudan_News12[[#This Row],[text_classification_arabic5]],TextClassificationList[text_classification_arabic],0),1)</f>
        <v>#N/A</v>
      </c>
    </row>
    <row r="5685" spans="1:49" x14ac:dyDescent="0.2">
      <c r="A5685">
        <v>1.0600914911907963E+18</v>
      </c>
      <c r="B5685">
        <v>1.0600914911907963E+18</v>
      </c>
      <c r="C5685" t="s">
        <v>21835</v>
      </c>
      <c r="D5685" s="1">
        <v>43411</v>
      </c>
      <c r="E5685" s="2">
        <v>0.45001157407407405</v>
      </c>
      <c r="F5685">
        <v>200</v>
      </c>
      <c r="G5685">
        <v>1889611729</v>
      </c>
      <c r="H5685" t="s">
        <v>354</v>
      </c>
      <c r="I5685" t="s">
        <v>355</v>
      </c>
      <c r="J5685" t="s">
        <v>265</v>
      </c>
      <c r="K5685" t="s">
        <v>21836</v>
      </c>
      <c r="L5685" t="s">
        <v>266</v>
      </c>
      <c r="M5685" t="s">
        <v>267</v>
      </c>
      <c r="N5685" t="s">
        <v>267</v>
      </c>
      <c r="O5685" t="s">
        <v>21837</v>
      </c>
      <c r="P5685">
        <v>0</v>
      </c>
      <c r="Q5685">
        <v>0</v>
      </c>
      <c r="R5685">
        <v>2</v>
      </c>
      <c r="S5685" t="s">
        <v>267</v>
      </c>
      <c r="T5685" t="s">
        <v>267</v>
      </c>
      <c r="U5685" t="s">
        <v>21838</v>
      </c>
      <c r="V5685" t="b">
        <v>0</v>
      </c>
      <c r="W5685" t="s">
        <v>265</v>
      </c>
      <c r="X5685">
        <v>1</v>
      </c>
      <c r="Y5685" t="s">
        <v>21839</v>
      </c>
      <c r="Z5685" t="s">
        <v>265</v>
      </c>
      <c r="AA5685" t="s">
        <v>265</v>
      </c>
      <c r="AB5685" t="s">
        <v>265</v>
      </c>
      <c r="AC5685" t="s">
        <v>265</v>
      </c>
      <c r="AD5685" t="s">
        <v>265</v>
      </c>
      <c r="AE5685" t="s">
        <v>265</v>
      </c>
      <c r="AF5685" t="s">
        <v>267</v>
      </c>
      <c r="AG5685" t="s">
        <v>265</v>
      </c>
      <c r="AH5685" t="s">
        <v>265</v>
      </c>
      <c r="AI5685" t="s">
        <v>265</v>
      </c>
      <c r="AJ5685" t="s">
        <v>265</v>
      </c>
      <c r="AL5685" t="str">
        <f>IF(Sudan_News12[[#This Row],[relevancy_classification_english]]="Relevant","مناسب",IF(Sudan_News12[[#This Row],[relevancy_classification_english]]="Relevant","عَرَضِيّ",""))</f>
        <v/>
      </c>
      <c r="AN5685" t="str">
        <f>IF(Sudan_News12[[#This Row],[sentiment_analysis_english]]="Negative","سلبي",IF(Sudan_News12[[#This Row],[sentiment_analysis_english]]="Neutral","حيادي",IF(Sudan_News12[[#This Row],[sentiment_analysis_english]]="Positive","إيجابي","")))</f>
        <v/>
      </c>
      <c r="AO5685" t="e">
        <f>INDEX(TextClassificationList[],MATCH(Sudan_News12[[#This Row],[text_classification_arabic]],TextClassificationList[text_classification_arabic],0),1)</f>
        <v>#N/A</v>
      </c>
      <c r="AQ5685" t="e">
        <f>INDEX(TextClassificationList[],MATCH(Sudan_News12[[#This Row],[text_classification_arabic2]],TextClassificationList[text_classification_arabic],0),1)</f>
        <v>#N/A</v>
      </c>
      <c r="AS5685" t="e">
        <f>INDEX(TextClassificationList[],MATCH(Sudan_News12[[#This Row],[text_classification_arabic3]],TextClassificationList[text_classification_arabic],0),1)</f>
        <v>#N/A</v>
      </c>
      <c r="AU5685" t="e">
        <f>INDEX(TextClassificationList[],MATCH(Sudan_News12[[#This Row],[text_classification_arabic4]],TextClassificationList[text_classification_arabic],0),1)</f>
        <v>#N/A</v>
      </c>
      <c r="AW5685" t="e">
        <f>INDEX(TextClassificationList[],MATCH(Sudan_News12[[#This Row],[text_classification_arabic5]],TextClassificationList[text_classification_arabic],0),1)</f>
        <v>#N/A</v>
      </c>
    </row>
    <row r="5686" spans="1:49" x14ac:dyDescent="0.2">
      <c r="A5686">
        <v>1.0600883229603553E+18</v>
      </c>
      <c r="B5686">
        <v>1.0600883229603553E+18</v>
      </c>
      <c r="C5686" t="s">
        <v>21840</v>
      </c>
      <c r="D5686" s="1">
        <v>43411</v>
      </c>
      <c r="E5686" s="2">
        <v>0.44127314814814816</v>
      </c>
      <c r="F5686">
        <v>200</v>
      </c>
      <c r="G5686">
        <v>1889611729</v>
      </c>
      <c r="H5686" t="s">
        <v>354</v>
      </c>
      <c r="I5686" t="s">
        <v>355</v>
      </c>
      <c r="J5686" t="s">
        <v>265</v>
      </c>
      <c r="K5686" t="s">
        <v>21841</v>
      </c>
      <c r="L5686" t="s">
        <v>266</v>
      </c>
      <c r="M5686" t="s">
        <v>267</v>
      </c>
      <c r="N5686" t="s">
        <v>267</v>
      </c>
      <c r="O5686" t="s">
        <v>267</v>
      </c>
      <c r="P5686">
        <v>0</v>
      </c>
      <c r="Q5686">
        <v>0</v>
      </c>
      <c r="R5686">
        <v>0</v>
      </c>
      <c r="S5686" t="s">
        <v>267</v>
      </c>
      <c r="T5686" t="s">
        <v>267</v>
      </c>
      <c r="U5686" t="s">
        <v>21842</v>
      </c>
      <c r="V5686" t="b">
        <v>0</v>
      </c>
      <c r="W5686" t="s">
        <v>21843</v>
      </c>
      <c r="X5686">
        <v>0</v>
      </c>
      <c r="Y5686" t="s">
        <v>265</v>
      </c>
      <c r="Z5686" t="s">
        <v>265</v>
      </c>
      <c r="AA5686" t="s">
        <v>265</v>
      </c>
      <c r="AB5686" t="s">
        <v>265</v>
      </c>
      <c r="AC5686" t="s">
        <v>265</v>
      </c>
      <c r="AD5686" t="s">
        <v>265</v>
      </c>
      <c r="AE5686" t="s">
        <v>265</v>
      </c>
      <c r="AF5686" t="s">
        <v>267</v>
      </c>
      <c r="AG5686" t="s">
        <v>265</v>
      </c>
      <c r="AH5686" t="s">
        <v>265</v>
      </c>
      <c r="AI5686" t="s">
        <v>265</v>
      </c>
      <c r="AJ5686" t="s">
        <v>265</v>
      </c>
      <c r="AL5686" t="str">
        <f>IF(Sudan_News12[[#This Row],[relevancy_classification_english]]="Relevant","مناسب",IF(Sudan_News12[[#This Row],[relevancy_classification_english]]="Relevant","عَرَضِيّ",""))</f>
        <v/>
      </c>
      <c r="AN5686" t="str">
        <f>IF(Sudan_News12[[#This Row],[sentiment_analysis_english]]="Negative","سلبي",IF(Sudan_News12[[#This Row],[sentiment_analysis_english]]="Neutral","حيادي",IF(Sudan_News12[[#This Row],[sentiment_analysis_english]]="Positive","إيجابي","")))</f>
        <v/>
      </c>
      <c r="AO5686" t="e">
        <f>INDEX(TextClassificationList[],MATCH(Sudan_News12[[#This Row],[text_classification_arabic]],TextClassificationList[text_classification_arabic],0),1)</f>
        <v>#N/A</v>
      </c>
      <c r="AQ5686" t="e">
        <f>INDEX(TextClassificationList[],MATCH(Sudan_News12[[#This Row],[text_classification_arabic2]],TextClassificationList[text_classification_arabic],0),1)</f>
        <v>#N/A</v>
      </c>
      <c r="AS5686" t="e">
        <f>INDEX(TextClassificationList[],MATCH(Sudan_News12[[#This Row],[text_classification_arabic3]],TextClassificationList[text_classification_arabic],0),1)</f>
        <v>#N/A</v>
      </c>
      <c r="AU5686" t="e">
        <f>INDEX(TextClassificationList[],MATCH(Sudan_News12[[#This Row],[text_classification_arabic4]],TextClassificationList[text_classification_arabic],0),1)</f>
        <v>#N/A</v>
      </c>
      <c r="AW5686" t="e">
        <f>INDEX(TextClassificationList[],MATCH(Sudan_News12[[#This Row],[text_classification_arabic5]],TextClassificationList[text_classification_arabic],0),1)</f>
        <v>#N/A</v>
      </c>
    </row>
    <row r="5687" spans="1:49" x14ac:dyDescent="0.2">
      <c r="A5687">
        <v>1.060054046701183E+18</v>
      </c>
      <c r="B5687">
        <v>1.060054046701183E+18</v>
      </c>
      <c r="C5687" t="s">
        <v>21844</v>
      </c>
      <c r="D5687" s="1">
        <v>43411</v>
      </c>
      <c r="E5687" s="2">
        <v>0.34668981481481481</v>
      </c>
      <c r="F5687">
        <v>200</v>
      </c>
      <c r="G5687">
        <v>1889611729</v>
      </c>
      <c r="H5687" t="s">
        <v>354</v>
      </c>
      <c r="I5687" t="s">
        <v>355</v>
      </c>
      <c r="J5687" t="s">
        <v>265</v>
      </c>
      <c r="K5687" t="s">
        <v>21845</v>
      </c>
      <c r="L5687" t="s">
        <v>266</v>
      </c>
      <c r="M5687" t="s">
        <v>267</v>
      </c>
      <c r="N5687" t="s">
        <v>267</v>
      </c>
      <c r="O5687" t="s">
        <v>21846</v>
      </c>
      <c r="P5687">
        <v>2</v>
      </c>
      <c r="Q5687">
        <v>13</v>
      </c>
      <c r="R5687">
        <v>8</v>
      </c>
      <c r="S5687" t="s">
        <v>269</v>
      </c>
      <c r="T5687" t="s">
        <v>267</v>
      </c>
      <c r="U5687" t="s">
        <v>21847</v>
      </c>
      <c r="V5687" t="b">
        <v>0</v>
      </c>
      <c r="W5687" t="s">
        <v>265</v>
      </c>
      <c r="X5687">
        <v>1</v>
      </c>
      <c r="Y5687" t="s">
        <v>21848</v>
      </c>
      <c r="Z5687" t="s">
        <v>265</v>
      </c>
      <c r="AA5687" t="s">
        <v>265</v>
      </c>
      <c r="AB5687" t="s">
        <v>265</v>
      </c>
      <c r="AC5687" t="s">
        <v>265</v>
      </c>
      <c r="AD5687" t="s">
        <v>265</v>
      </c>
      <c r="AE5687" t="s">
        <v>265</v>
      </c>
      <c r="AF5687" t="s">
        <v>267</v>
      </c>
      <c r="AG5687" t="s">
        <v>265</v>
      </c>
      <c r="AH5687" t="s">
        <v>265</v>
      </c>
      <c r="AI5687" t="s">
        <v>265</v>
      </c>
      <c r="AJ5687" t="s">
        <v>265</v>
      </c>
      <c r="AL5687" t="str">
        <f>IF(Sudan_News12[[#This Row],[relevancy_classification_english]]="Relevant","مناسب",IF(Sudan_News12[[#This Row],[relevancy_classification_english]]="Relevant","عَرَضِيّ",""))</f>
        <v/>
      </c>
      <c r="AN5687" t="str">
        <f>IF(Sudan_News12[[#This Row],[sentiment_analysis_english]]="Negative","سلبي",IF(Sudan_News12[[#This Row],[sentiment_analysis_english]]="Neutral","حيادي",IF(Sudan_News12[[#This Row],[sentiment_analysis_english]]="Positive","إيجابي","")))</f>
        <v/>
      </c>
      <c r="AO5687" t="e">
        <f>INDEX(TextClassificationList[],MATCH(Sudan_News12[[#This Row],[text_classification_arabic]],TextClassificationList[text_classification_arabic],0),1)</f>
        <v>#N/A</v>
      </c>
      <c r="AQ5687" t="e">
        <f>INDEX(TextClassificationList[],MATCH(Sudan_News12[[#This Row],[text_classification_arabic2]],TextClassificationList[text_classification_arabic],0),1)</f>
        <v>#N/A</v>
      </c>
      <c r="AS5687" t="e">
        <f>INDEX(TextClassificationList[],MATCH(Sudan_News12[[#This Row],[text_classification_arabic3]],TextClassificationList[text_classification_arabic],0),1)</f>
        <v>#N/A</v>
      </c>
      <c r="AU5687" t="e">
        <f>INDEX(TextClassificationList[],MATCH(Sudan_News12[[#This Row],[text_classification_arabic4]],TextClassificationList[text_classification_arabic],0),1)</f>
        <v>#N/A</v>
      </c>
      <c r="AW5687" t="e">
        <f>INDEX(TextClassificationList[],MATCH(Sudan_News12[[#This Row],[text_classification_arabic5]],TextClassificationList[text_classification_arabic],0),1)</f>
        <v>#N/A</v>
      </c>
    </row>
    <row r="5688" spans="1:49" x14ac:dyDescent="0.2">
      <c r="A5688">
        <v>1.0599195889961411E+18</v>
      </c>
      <c r="B5688">
        <v>1.0599195889961411E+18</v>
      </c>
      <c r="C5688" t="s">
        <v>21849</v>
      </c>
      <c r="D5688" s="1">
        <v>43410</v>
      </c>
      <c r="E5688" s="2">
        <v>0.97565972222222219</v>
      </c>
      <c r="F5688">
        <v>200</v>
      </c>
      <c r="G5688">
        <v>1889611729</v>
      </c>
      <c r="H5688" t="s">
        <v>354</v>
      </c>
      <c r="I5688" t="s">
        <v>355</v>
      </c>
      <c r="J5688" t="s">
        <v>265</v>
      </c>
      <c r="K5688" t="s">
        <v>21850</v>
      </c>
      <c r="L5688" t="s">
        <v>266</v>
      </c>
      <c r="M5688" t="s">
        <v>267</v>
      </c>
      <c r="N5688" t="s">
        <v>267</v>
      </c>
      <c r="O5688" t="s">
        <v>267</v>
      </c>
      <c r="P5688">
        <v>0</v>
      </c>
      <c r="Q5688">
        <v>1</v>
      </c>
      <c r="R5688">
        <v>0</v>
      </c>
      <c r="S5688" t="s">
        <v>21851</v>
      </c>
      <c r="T5688" t="s">
        <v>267</v>
      </c>
      <c r="U5688" t="s">
        <v>21852</v>
      </c>
      <c r="V5688" t="b">
        <v>0</v>
      </c>
      <c r="W5688" t="s">
        <v>265</v>
      </c>
      <c r="X5688">
        <v>0</v>
      </c>
      <c r="Y5688" t="s">
        <v>265</v>
      </c>
      <c r="Z5688" t="s">
        <v>265</v>
      </c>
      <c r="AA5688" t="s">
        <v>265</v>
      </c>
      <c r="AB5688" t="s">
        <v>265</v>
      </c>
      <c r="AC5688" t="s">
        <v>265</v>
      </c>
      <c r="AD5688" t="s">
        <v>265</v>
      </c>
      <c r="AE5688" t="s">
        <v>265</v>
      </c>
      <c r="AF5688" t="s">
        <v>267</v>
      </c>
      <c r="AG5688" t="s">
        <v>265</v>
      </c>
      <c r="AH5688" t="s">
        <v>265</v>
      </c>
      <c r="AI5688" t="s">
        <v>265</v>
      </c>
      <c r="AJ5688" t="s">
        <v>265</v>
      </c>
      <c r="AL5688" t="str">
        <f>IF(Sudan_News12[[#This Row],[relevancy_classification_english]]="Relevant","مناسب",IF(Sudan_News12[[#This Row],[relevancy_classification_english]]="Relevant","عَرَضِيّ",""))</f>
        <v/>
      </c>
      <c r="AN5688" t="str">
        <f>IF(Sudan_News12[[#This Row],[sentiment_analysis_english]]="Negative","سلبي",IF(Sudan_News12[[#This Row],[sentiment_analysis_english]]="Neutral","حيادي",IF(Sudan_News12[[#This Row],[sentiment_analysis_english]]="Positive","إيجابي","")))</f>
        <v/>
      </c>
      <c r="AO5688" t="e">
        <f>INDEX(TextClassificationList[],MATCH(Sudan_News12[[#This Row],[text_classification_arabic]],TextClassificationList[text_classification_arabic],0),1)</f>
        <v>#N/A</v>
      </c>
      <c r="AQ5688" t="e">
        <f>INDEX(TextClassificationList[],MATCH(Sudan_News12[[#This Row],[text_classification_arabic2]],TextClassificationList[text_classification_arabic],0),1)</f>
        <v>#N/A</v>
      </c>
      <c r="AS5688" t="e">
        <f>INDEX(TextClassificationList[],MATCH(Sudan_News12[[#This Row],[text_classification_arabic3]],TextClassificationList[text_classification_arabic],0),1)</f>
        <v>#N/A</v>
      </c>
      <c r="AU5688" t="e">
        <f>INDEX(TextClassificationList[],MATCH(Sudan_News12[[#This Row],[text_classification_arabic4]],TextClassificationList[text_classification_arabic],0),1)</f>
        <v>#N/A</v>
      </c>
      <c r="AW5688" t="e">
        <f>INDEX(TextClassificationList[],MATCH(Sudan_News12[[#This Row],[text_classification_arabic5]],TextClassificationList[text_classification_arabic],0),1)</f>
        <v>#N/A</v>
      </c>
    </row>
    <row r="5689" spans="1:49" x14ac:dyDescent="0.2">
      <c r="A5689">
        <v>1.0599040234683679E+18</v>
      </c>
      <c r="B5689">
        <v>1.0598963957070971E+18</v>
      </c>
      <c r="C5689" t="s">
        <v>21853</v>
      </c>
      <c r="D5689" s="1">
        <v>43410</v>
      </c>
      <c r="E5689" s="2">
        <v>0.93269675925925921</v>
      </c>
      <c r="F5689">
        <v>200</v>
      </c>
      <c r="G5689">
        <v>1889611729</v>
      </c>
      <c r="H5689" t="s">
        <v>354</v>
      </c>
      <c r="I5689" t="s">
        <v>355</v>
      </c>
      <c r="J5689" t="s">
        <v>265</v>
      </c>
      <c r="K5689" t="s">
        <v>21854</v>
      </c>
      <c r="L5689" t="s">
        <v>266</v>
      </c>
      <c r="M5689" t="s">
        <v>267</v>
      </c>
      <c r="N5689" t="s">
        <v>267</v>
      </c>
      <c r="O5689" t="s">
        <v>267</v>
      </c>
      <c r="P5689">
        <v>1</v>
      </c>
      <c r="Q5689">
        <v>0</v>
      </c>
      <c r="R5689">
        <v>0</v>
      </c>
      <c r="S5689" t="s">
        <v>267</v>
      </c>
      <c r="T5689" t="s">
        <v>267</v>
      </c>
      <c r="U5689" t="s">
        <v>21855</v>
      </c>
      <c r="V5689" t="b">
        <v>0</v>
      </c>
      <c r="W5689" t="s">
        <v>265</v>
      </c>
      <c r="X5689">
        <v>0</v>
      </c>
      <c r="Y5689" t="s">
        <v>265</v>
      </c>
      <c r="Z5689" t="s">
        <v>265</v>
      </c>
      <c r="AA5689" t="s">
        <v>265</v>
      </c>
      <c r="AB5689" t="s">
        <v>265</v>
      </c>
      <c r="AC5689" t="s">
        <v>265</v>
      </c>
      <c r="AD5689" t="s">
        <v>265</v>
      </c>
      <c r="AE5689" t="s">
        <v>265</v>
      </c>
      <c r="AF5689" t="s">
        <v>21856</v>
      </c>
      <c r="AG5689" t="s">
        <v>265</v>
      </c>
      <c r="AH5689" t="s">
        <v>265</v>
      </c>
      <c r="AI5689" t="s">
        <v>265</v>
      </c>
      <c r="AJ5689" t="s">
        <v>265</v>
      </c>
      <c r="AL5689" t="str">
        <f>IF(Sudan_News12[[#This Row],[relevancy_classification_english]]="Relevant","مناسب",IF(Sudan_News12[[#This Row],[relevancy_classification_english]]="Relevant","عَرَضِيّ",""))</f>
        <v/>
      </c>
      <c r="AN5689" t="str">
        <f>IF(Sudan_News12[[#This Row],[sentiment_analysis_english]]="Negative","سلبي",IF(Sudan_News12[[#This Row],[sentiment_analysis_english]]="Neutral","حيادي",IF(Sudan_News12[[#This Row],[sentiment_analysis_english]]="Positive","إيجابي","")))</f>
        <v/>
      </c>
      <c r="AO5689" t="e">
        <f>INDEX(TextClassificationList[],MATCH(Sudan_News12[[#This Row],[text_classification_arabic]],TextClassificationList[text_classification_arabic],0),1)</f>
        <v>#N/A</v>
      </c>
      <c r="AQ5689" t="e">
        <f>INDEX(TextClassificationList[],MATCH(Sudan_News12[[#This Row],[text_classification_arabic2]],TextClassificationList[text_classification_arabic],0),1)</f>
        <v>#N/A</v>
      </c>
      <c r="AS5689" t="e">
        <f>INDEX(TextClassificationList[],MATCH(Sudan_News12[[#This Row],[text_classification_arabic3]],TextClassificationList[text_classification_arabic],0),1)</f>
        <v>#N/A</v>
      </c>
      <c r="AU5689" t="e">
        <f>INDEX(TextClassificationList[],MATCH(Sudan_News12[[#This Row],[text_classification_arabic4]],TextClassificationList[text_classification_arabic],0),1)</f>
        <v>#N/A</v>
      </c>
      <c r="AW5689" t="e">
        <f>INDEX(TextClassificationList[],MATCH(Sudan_News12[[#This Row],[text_classification_arabic5]],TextClassificationList[text_classification_arabic],0),1)</f>
        <v>#N/A</v>
      </c>
    </row>
    <row r="5690" spans="1:49" x14ac:dyDescent="0.2">
      <c r="A5690">
        <v>1.0598963957070971E+18</v>
      </c>
      <c r="B5690">
        <v>1.0598963957070971E+18</v>
      </c>
      <c r="C5690" t="s">
        <v>21857</v>
      </c>
      <c r="D5690" s="1">
        <v>43410</v>
      </c>
      <c r="E5690" s="2">
        <v>0.91165509259259259</v>
      </c>
      <c r="F5690">
        <v>200</v>
      </c>
      <c r="G5690">
        <v>1889611729</v>
      </c>
      <c r="H5690" t="s">
        <v>354</v>
      </c>
      <c r="I5690" t="s">
        <v>355</v>
      </c>
      <c r="J5690" t="s">
        <v>265</v>
      </c>
      <c r="K5690" t="s">
        <v>21858</v>
      </c>
      <c r="L5690" t="s">
        <v>266</v>
      </c>
      <c r="M5690" t="s">
        <v>267</v>
      </c>
      <c r="N5690" t="s">
        <v>267</v>
      </c>
      <c r="O5690" t="s">
        <v>21859</v>
      </c>
      <c r="P5690">
        <v>3</v>
      </c>
      <c r="Q5690">
        <v>11</v>
      </c>
      <c r="R5690">
        <v>5</v>
      </c>
      <c r="S5690" t="s">
        <v>269</v>
      </c>
      <c r="T5690" t="s">
        <v>267</v>
      </c>
      <c r="U5690" t="s">
        <v>21860</v>
      </c>
      <c r="V5690" t="b">
        <v>0</v>
      </c>
      <c r="W5690" t="s">
        <v>265</v>
      </c>
      <c r="X5690">
        <v>1</v>
      </c>
      <c r="Y5690" t="s">
        <v>21861</v>
      </c>
      <c r="Z5690" t="s">
        <v>265</v>
      </c>
      <c r="AA5690" t="s">
        <v>265</v>
      </c>
      <c r="AB5690" t="s">
        <v>265</v>
      </c>
      <c r="AC5690" t="s">
        <v>265</v>
      </c>
      <c r="AD5690" t="s">
        <v>265</v>
      </c>
      <c r="AE5690" t="s">
        <v>265</v>
      </c>
      <c r="AF5690" t="s">
        <v>267</v>
      </c>
      <c r="AG5690" t="s">
        <v>265</v>
      </c>
      <c r="AH5690" t="s">
        <v>265</v>
      </c>
      <c r="AI5690" t="s">
        <v>265</v>
      </c>
      <c r="AJ5690" t="s">
        <v>265</v>
      </c>
      <c r="AL5690" t="str">
        <f>IF(Sudan_News12[[#This Row],[relevancy_classification_english]]="Relevant","مناسب",IF(Sudan_News12[[#This Row],[relevancy_classification_english]]="Relevant","عَرَضِيّ",""))</f>
        <v/>
      </c>
      <c r="AN5690" t="str">
        <f>IF(Sudan_News12[[#This Row],[sentiment_analysis_english]]="Negative","سلبي",IF(Sudan_News12[[#This Row],[sentiment_analysis_english]]="Neutral","حيادي",IF(Sudan_News12[[#This Row],[sentiment_analysis_english]]="Positive","إيجابي","")))</f>
        <v/>
      </c>
      <c r="AO5690" t="e">
        <f>INDEX(TextClassificationList[],MATCH(Sudan_News12[[#This Row],[text_classification_arabic]],TextClassificationList[text_classification_arabic],0),1)</f>
        <v>#N/A</v>
      </c>
      <c r="AQ5690" t="e">
        <f>INDEX(TextClassificationList[],MATCH(Sudan_News12[[#This Row],[text_classification_arabic2]],TextClassificationList[text_classification_arabic],0),1)</f>
        <v>#N/A</v>
      </c>
      <c r="AS5690" t="e">
        <f>INDEX(TextClassificationList[],MATCH(Sudan_News12[[#This Row],[text_classification_arabic3]],TextClassificationList[text_classification_arabic],0),1)</f>
        <v>#N/A</v>
      </c>
      <c r="AU5690" t="e">
        <f>INDEX(TextClassificationList[],MATCH(Sudan_News12[[#This Row],[text_classification_arabic4]],TextClassificationList[text_classification_arabic],0),1)</f>
        <v>#N/A</v>
      </c>
      <c r="AW5690" t="e">
        <f>INDEX(TextClassificationList[],MATCH(Sudan_News12[[#This Row],[text_classification_arabic5]],TextClassificationList[text_classification_arabic],0),1)</f>
        <v>#N/A</v>
      </c>
    </row>
    <row r="5691" spans="1:49" x14ac:dyDescent="0.2">
      <c r="A5691">
        <v>1.0598800737660969E+18</v>
      </c>
      <c r="B5691">
        <v>1.0598800737660969E+18</v>
      </c>
      <c r="C5691" t="s">
        <v>21862</v>
      </c>
      <c r="D5691" s="1">
        <v>43410</v>
      </c>
      <c r="E5691" s="2">
        <v>0.86660879629629628</v>
      </c>
      <c r="F5691">
        <v>200</v>
      </c>
      <c r="G5691">
        <v>1889611729</v>
      </c>
      <c r="H5691" t="s">
        <v>354</v>
      </c>
      <c r="I5691" t="s">
        <v>355</v>
      </c>
      <c r="J5691" t="s">
        <v>265</v>
      </c>
      <c r="K5691" t="s">
        <v>21863</v>
      </c>
      <c r="L5691" t="s">
        <v>266</v>
      </c>
      <c r="M5691" t="s">
        <v>267</v>
      </c>
      <c r="N5691" t="s">
        <v>267</v>
      </c>
      <c r="O5691" t="s">
        <v>21864</v>
      </c>
      <c r="P5691">
        <v>1</v>
      </c>
      <c r="Q5691">
        <v>8</v>
      </c>
      <c r="R5691">
        <v>5</v>
      </c>
      <c r="S5691" t="s">
        <v>269</v>
      </c>
      <c r="T5691" t="s">
        <v>267</v>
      </c>
      <c r="U5691" t="s">
        <v>21865</v>
      </c>
      <c r="V5691" t="b">
        <v>0</v>
      </c>
      <c r="W5691" t="s">
        <v>265</v>
      </c>
      <c r="X5691">
        <v>1</v>
      </c>
      <c r="Y5691" t="s">
        <v>21866</v>
      </c>
      <c r="Z5691" t="s">
        <v>265</v>
      </c>
      <c r="AA5691" t="s">
        <v>265</v>
      </c>
      <c r="AB5691" t="s">
        <v>265</v>
      </c>
      <c r="AC5691" t="s">
        <v>265</v>
      </c>
      <c r="AD5691" t="s">
        <v>265</v>
      </c>
      <c r="AE5691" t="s">
        <v>265</v>
      </c>
      <c r="AF5691" t="s">
        <v>267</v>
      </c>
      <c r="AG5691" t="s">
        <v>265</v>
      </c>
      <c r="AH5691" t="s">
        <v>265</v>
      </c>
      <c r="AI5691" t="s">
        <v>265</v>
      </c>
      <c r="AJ5691" t="s">
        <v>265</v>
      </c>
      <c r="AL5691" t="str">
        <f>IF(Sudan_News12[[#This Row],[relevancy_classification_english]]="Relevant","مناسب",IF(Sudan_News12[[#This Row],[relevancy_classification_english]]="Relevant","عَرَضِيّ",""))</f>
        <v/>
      </c>
      <c r="AN5691" t="str">
        <f>IF(Sudan_News12[[#This Row],[sentiment_analysis_english]]="Negative","سلبي",IF(Sudan_News12[[#This Row],[sentiment_analysis_english]]="Neutral","حيادي",IF(Sudan_News12[[#This Row],[sentiment_analysis_english]]="Positive","إيجابي","")))</f>
        <v/>
      </c>
      <c r="AO5691" t="e">
        <f>INDEX(TextClassificationList[],MATCH(Sudan_News12[[#This Row],[text_classification_arabic]],TextClassificationList[text_classification_arabic],0),1)</f>
        <v>#N/A</v>
      </c>
      <c r="AQ5691" t="e">
        <f>INDEX(TextClassificationList[],MATCH(Sudan_News12[[#This Row],[text_classification_arabic2]],TextClassificationList[text_classification_arabic],0),1)</f>
        <v>#N/A</v>
      </c>
      <c r="AS5691" t="e">
        <f>INDEX(TextClassificationList[],MATCH(Sudan_News12[[#This Row],[text_classification_arabic3]],TextClassificationList[text_classification_arabic],0),1)</f>
        <v>#N/A</v>
      </c>
      <c r="AU5691" t="e">
        <f>INDEX(TextClassificationList[],MATCH(Sudan_News12[[#This Row],[text_classification_arabic4]],TextClassificationList[text_classification_arabic],0),1)</f>
        <v>#N/A</v>
      </c>
      <c r="AW5691" t="e">
        <f>INDEX(TextClassificationList[],MATCH(Sudan_News12[[#This Row],[text_classification_arabic5]],TextClassificationList[text_classification_arabic],0),1)</f>
        <v>#N/A</v>
      </c>
    </row>
    <row r="5692" spans="1:49" x14ac:dyDescent="0.2">
      <c r="A5692">
        <v>1.0598656508170527E+18</v>
      </c>
      <c r="B5692">
        <v>1.059592255646978E+18</v>
      </c>
      <c r="C5692" t="s">
        <v>21867</v>
      </c>
      <c r="D5692" s="1">
        <v>43410</v>
      </c>
      <c r="E5692" s="2">
        <v>0.82681712962962961</v>
      </c>
      <c r="F5692">
        <v>200</v>
      </c>
      <c r="G5692">
        <v>1889611729</v>
      </c>
      <c r="H5692" t="s">
        <v>354</v>
      </c>
      <c r="I5692" t="s">
        <v>355</v>
      </c>
      <c r="J5692" t="s">
        <v>265</v>
      </c>
      <c r="K5692" t="s">
        <v>21868</v>
      </c>
      <c r="L5692" t="s">
        <v>266</v>
      </c>
      <c r="M5692" t="s">
        <v>267</v>
      </c>
      <c r="N5692" t="s">
        <v>267</v>
      </c>
      <c r="O5692" t="s">
        <v>267</v>
      </c>
      <c r="P5692">
        <v>1</v>
      </c>
      <c r="Q5692">
        <v>0</v>
      </c>
      <c r="R5692">
        <v>0</v>
      </c>
      <c r="S5692" t="s">
        <v>267</v>
      </c>
      <c r="T5692" t="s">
        <v>267</v>
      </c>
      <c r="U5692" t="s">
        <v>21869</v>
      </c>
      <c r="V5692" t="b">
        <v>0</v>
      </c>
      <c r="W5692" t="s">
        <v>265</v>
      </c>
      <c r="X5692">
        <v>0</v>
      </c>
      <c r="Y5692" t="s">
        <v>265</v>
      </c>
      <c r="Z5692" t="s">
        <v>265</v>
      </c>
      <c r="AA5692" t="s">
        <v>265</v>
      </c>
      <c r="AB5692" t="s">
        <v>265</v>
      </c>
      <c r="AC5692" t="s">
        <v>265</v>
      </c>
      <c r="AD5692" t="s">
        <v>265</v>
      </c>
      <c r="AE5692" t="s">
        <v>265</v>
      </c>
      <c r="AF5692" t="s">
        <v>21870</v>
      </c>
      <c r="AG5692" t="s">
        <v>265</v>
      </c>
      <c r="AH5692" t="s">
        <v>265</v>
      </c>
      <c r="AI5692" t="s">
        <v>265</v>
      </c>
      <c r="AJ5692" t="s">
        <v>265</v>
      </c>
      <c r="AL5692" t="str">
        <f>IF(Sudan_News12[[#This Row],[relevancy_classification_english]]="Relevant","مناسب",IF(Sudan_News12[[#This Row],[relevancy_classification_english]]="Relevant","عَرَضِيّ",""))</f>
        <v/>
      </c>
      <c r="AN5692" t="str">
        <f>IF(Sudan_News12[[#This Row],[sentiment_analysis_english]]="Negative","سلبي",IF(Sudan_News12[[#This Row],[sentiment_analysis_english]]="Neutral","حيادي",IF(Sudan_News12[[#This Row],[sentiment_analysis_english]]="Positive","إيجابي","")))</f>
        <v/>
      </c>
      <c r="AO5692" t="e">
        <f>INDEX(TextClassificationList[],MATCH(Sudan_News12[[#This Row],[text_classification_arabic]],TextClassificationList[text_classification_arabic],0),1)</f>
        <v>#N/A</v>
      </c>
      <c r="AQ5692" t="e">
        <f>INDEX(TextClassificationList[],MATCH(Sudan_News12[[#This Row],[text_classification_arabic2]],TextClassificationList[text_classification_arabic],0),1)</f>
        <v>#N/A</v>
      </c>
      <c r="AS5692" t="e">
        <f>INDEX(TextClassificationList[],MATCH(Sudan_News12[[#This Row],[text_classification_arabic3]],TextClassificationList[text_classification_arabic],0),1)</f>
        <v>#N/A</v>
      </c>
      <c r="AU5692" t="e">
        <f>INDEX(TextClassificationList[],MATCH(Sudan_News12[[#This Row],[text_classification_arabic4]],TextClassificationList[text_classification_arabic],0),1)</f>
        <v>#N/A</v>
      </c>
      <c r="AW5692" t="e">
        <f>INDEX(TextClassificationList[],MATCH(Sudan_News12[[#This Row],[text_classification_arabic5]],TextClassificationList[text_classification_arabic],0),1)</f>
        <v>#N/A</v>
      </c>
    </row>
    <row r="5693" spans="1:49" x14ac:dyDescent="0.2">
      <c r="A5693">
        <v>1.0597712738012856E+18</v>
      </c>
      <c r="B5693">
        <v>1.0597712738012856E+18</v>
      </c>
      <c r="C5693" t="s">
        <v>21871</v>
      </c>
      <c r="D5693" s="1">
        <v>43410</v>
      </c>
      <c r="E5693" s="2">
        <v>0.56637731481481479</v>
      </c>
      <c r="F5693">
        <v>200</v>
      </c>
      <c r="G5693">
        <v>1889611729</v>
      </c>
      <c r="H5693" t="s">
        <v>354</v>
      </c>
      <c r="I5693" t="s">
        <v>355</v>
      </c>
      <c r="J5693" t="s">
        <v>265</v>
      </c>
      <c r="K5693" t="s">
        <v>21872</v>
      </c>
      <c r="L5693" t="s">
        <v>266</v>
      </c>
      <c r="M5693" t="s">
        <v>267</v>
      </c>
      <c r="N5693" t="s">
        <v>267</v>
      </c>
      <c r="O5693" t="s">
        <v>267</v>
      </c>
      <c r="P5693">
        <v>0</v>
      </c>
      <c r="Q5693">
        <v>0</v>
      </c>
      <c r="R5693">
        <v>0</v>
      </c>
      <c r="S5693" t="s">
        <v>267</v>
      </c>
      <c r="T5693" t="s">
        <v>267</v>
      </c>
      <c r="U5693" t="s">
        <v>21873</v>
      </c>
      <c r="V5693" t="b">
        <v>0</v>
      </c>
      <c r="W5693" t="s">
        <v>21874</v>
      </c>
      <c r="X5693">
        <v>0</v>
      </c>
      <c r="Y5693" t="s">
        <v>265</v>
      </c>
      <c r="Z5693" t="s">
        <v>265</v>
      </c>
      <c r="AA5693" t="s">
        <v>265</v>
      </c>
      <c r="AB5693" t="s">
        <v>265</v>
      </c>
      <c r="AC5693" t="s">
        <v>265</v>
      </c>
      <c r="AD5693" t="s">
        <v>265</v>
      </c>
      <c r="AE5693" t="s">
        <v>265</v>
      </c>
      <c r="AF5693" t="s">
        <v>267</v>
      </c>
      <c r="AG5693" t="s">
        <v>265</v>
      </c>
      <c r="AH5693" t="s">
        <v>265</v>
      </c>
      <c r="AI5693" t="s">
        <v>265</v>
      </c>
      <c r="AJ5693" t="s">
        <v>265</v>
      </c>
      <c r="AL5693" t="str">
        <f>IF(Sudan_News12[[#This Row],[relevancy_classification_english]]="Relevant","مناسب",IF(Sudan_News12[[#This Row],[relevancy_classification_english]]="Relevant","عَرَضِيّ",""))</f>
        <v/>
      </c>
      <c r="AN5693" t="str">
        <f>IF(Sudan_News12[[#This Row],[sentiment_analysis_english]]="Negative","سلبي",IF(Sudan_News12[[#This Row],[sentiment_analysis_english]]="Neutral","حيادي",IF(Sudan_News12[[#This Row],[sentiment_analysis_english]]="Positive","إيجابي","")))</f>
        <v/>
      </c>
      <c r="AO5693" t="e">
        <f>INDEX(TextClassificationList[],MATCH(Sudan_News12[[#This Row],[text_classification_arabic]],TextClassificationList[text_classification_arabic],0),1)</f>
        <v>#N/A</v>
      </c>
      <c r="AQ5693" t="e">
        <f>INDEX(TextClassificationList[],MATCH(Sudan_News12[[#This Row],[text_classification_arabic2]],TextClassificationList[text_classification_arabic],0),1)</f>
        <v>#N/A</v>
      </c>
      <c r="AS5693" t="e">
        <f>INDEX(TextClassificationList[],MATCH(Sudan_News12[[#This Row],[text_classification_arabic3]],TextClassificationList[text_classification_arabic],0),1)</f>
        <v>#N/A</v>
      </c>
      <c r="AU5693" t="e">
        <f>INDEX(TextClassificationList[],MATCH(Sudan_News12[[#This Row],[text_classification_arabic4]],TextClassificationList[text_classification_arabic],0),1)</f>
        <v>#N/A</v>
      </c>
      <c r="AW5693" t="e">
        <f>INDEX(TextClassificationList[],MATCH(Sudan_News12[[#This Row],[text_classification_arabic5]],TextClassificationList[text_classification_arabic],0),1)</f>
        <v>#N/A</v>
      </c>
    </row>
    <row r="5694" spans="1:49" x14ac:dyDescent="0.2">
      <c r="A5694">
        <v>1.0597469419475231E+18</v>
      </c>
      <c r="B5694">
        <v>1.0597189336856945E+18</v>
      </c>
      <c r="C5694" t="s">
        <v>21875</v>
      </c>
      <c r="D5694" s="1">
        <v>43410</v>
      </c>
      <c r="E5694" s="2">
        <v>0.4992361111111111</v>
      </c>
      <c r="F5694">
        <v>200</v>
      </c>
      <c r="G5694">
        <v>1889611729</v>
      </c>
      <c r="H5694" t="s">
        <v>354</v>
      </c>
      <c r="I5694" t="s">
        <v>355</v>
      </c>
      <c r="J5694" t="s">
        <v>265</v>
      </c>
      <c r="K5694" t="s">
        <v>21876</v>
      </c>
      <c r="L5694" t="s">
        <v>266</v>
      </c>
      <c r="M5694" t="s">
        <v>267</v>
      </c>
      <c r="N5694" t="s">
        <v>267</v>
      </c>
      <c r="O5694" t="s">
        <v>267</v>
      </c>
      <c r="P5694">
        <v>0</v>
      </c>
      <c r="Q5694">
        <v>0</v>
      </c>
      <c r="R5694">
        <v>0</v>
      </c>
      <c r="S5694" t="s">
        <v>267</v>
      </c>
      <c r="T5694" t="s">
        <v>267</v>
      </c>
      <c r="U5694" t="s">
        <v>21877</v>
      </c>
      <c r="V5694" t="b">
        <v>0</v>
      </c>
      <c r="W5694" t="s">
        <v>265</v>
      </c>
      <c r="X5694">
        <v>0</v>
      </c>
      <c r="Y5694" t="s">
        <v>265</v>
      </c>
      <c r="Z5694" t="s">
        <v>265</v>
      </c>
      <c r="AA5694" t="s">
        <v>265</v>
      </c>
      <c r="AB5694" t="s">
        <v>265</v>
      </c>
      <c r="AC5694" t="s">
        <v>265</v>
      </c>
      <c r="AD5694" t="s">
        <v>265</v>
      </c>
      <c r="AE5694" t="s">
        <v>265</v>
      </c>
      <c r="AF5694" t="s">
        <v>19588</v>
      </c>
      <c r="AG5694" t="s">
        <v>265</v>
      </c>
      <c r="AH5694" t="s">
        <v>265</v>
      </c>
      <c r="AI5694" t="s">
        <v>265</v>
      </c>
      <c r="AJ5694" t="s">
        <v>265</v>
      </c>
      <c r="AL5694" t="str">
        <f>IF(Sudan_News12[[#This Row],[relevancy_classification_english]]="Relevant","مناسب",IF(Sudan_News12[[#This Row],[relevancy_classification_english]]="Relevant","عَرَضِيّ",""))</f>
        <v/>
      </c>
      <c r="AN5694" t="str">
        <f>IF(Sudan_News12[[#This Row],[sentiment_analysis_english]]="Negative","سلبي",IF(Sudan_News12[[#This Row],[sentiment_analysis_english]]="Neutral","حيادي",IF(Sudan_News12[[#This Row],[sentiment_analysis_english]]="Positive","إيجابي","")))</f>
        <v/>
      </c>
      <c r="AO5694" t="e">
        <f>INDEX(TextClassificationList[],MATCH(Sudan_News12[[#This Row],[text_classification_arabic]],TextClassificationList[text_classification_arabic],0),1)</f>
        <v>#N/A</v>
      </c>
      <c r="AQ5694" t="e">
        <f>INDEX(TextClassificationList[],MATCH(Sudan_News12[[#This Row],[text_classification_arabic2]],TextClassificationList[text_classification_arabic],0),1)</f>
        <v>#N/A</v>
      </c>
      <c r="AS5694" t="e">
        <f>INDEX(TextClassificationList[],MATCH(Sudan_News12[[#This Row],[text_classification_arabic3]],TextClassificationList[text_classification_arabic],0),1)</f>
        <v>#N/A</v>
      </c>
      <c r="AU5694" t="e">
        <f>INDEX(TextClassificationList[],MATCH(Sudan_News12[[#This Row],[text_classification_arabic4]],TextClassificationList[text_classification_arabic],0),1)</f>
        <v>#N/A</v>
      </c>
      <c r="AW5694" t="e">
        <f>INDEX(TextClassificationList[],MATCH(Sudan_News12[[#This Row],[text_classification_arabic5]],TextClassificationList[text_classification_arabic],0),1)</f>
        <v>#N/A</v>
      </c>
    </row>
    <row r="5695" spans="1:49" x14ac:dyDescent="0.2">
      <c r="A5695">
        <v>1.059731679345025E+18</v>
      </c>
      <c r="B5695">
        <v>1.059731679345025E+18</v>
      </c>
      <c r="C5695" t="s">
        <v>21878</v>
      </c>
      <c r="D5695" s="1">
        <v>43410</v>
      </c>
      <c r="E5695" s="2">
        <v>0.45711805555555557</v>
      </c>
      <c r="F5695">
        <v>200</v>
      </c>
      <c r="G5695">
        <v>1889611729</v>
      </c>
      <c r="H5695" t="s">
        <v>354</v>
      </c>
      <c r="I5695" t="s">
        <v>355</v>
      </c>
      <c r="J5695" t="s">
        <v>265</v>
      </c>
      <c r="K5695" t="s">
        <v>21879</v>
      </c>
      <c r="L5695" t="s">
        <v>266</v>
      </c>
      <c r="M5695" t="s">
        <v>267</v>
      </c>
      <c r="N5695" t="s">
        <v>267</v>
      </c>
      <c r="O5695" t="s">
        <v>21880</v>
      </c>
      <c r="P5695">
        <v>0</v>
      </c>
      <c r="Q5695">
        <v>12</v>
      </c>
      <c r="R5695">
        <v>3</v>
      </c>
      <c r="S5695" t="s">
        <v>269</v>
      </c>
      <c r="T5695" t="s">
        <v>267</v>
      </c>
      <c r="U5695" t="s">
        <v>21881</v>
      </c>
      <c r="V5695" t="b">
        <v>0</v>
      </c>
      <c r="W5695" t="s">
        <v>265</v>
      </c>
      <c r="X5695">
        <v>1</v>
      </c>
      <c r="Y5695" t="s">
        <v>21882</v>
      </c>
      <c r="Z5695" t="s">
        <v>265</v>
      </c>
      <c r="AA5695" t="s">
        <v>265</v>
      </c>
      <c r="AB5695" t="s">
        <v>265</v>
      </c>
      <c r="AC5695" t="s">
        <v>265</v>
      </c>
      <c r="AD5695" t="s">
        <v>265</v>
      </c>
      <c r="AE5695" t="s">
        <v>265</v>
      </c>
      <c r="AF5695" t="s">
        <v>267</v>
      </c>
      <c r="AG5695" t="s">
        <v>265</v>
      </c>
      <c r="AH5695" t="s">
        <v>265</v>
      </c>
      <c r="AI5695" t="s">
        <v>265</v>
      </c>
      <c r="AJ5695" t="s">
        <v>265</v>
      </c>
      <c r="AL5695" t="str">
        <f>IF(Sudan_News12[[#This Row],[relevancy_classification_english]]="Relevant","مناسب",IF(Sudan_News12[[#This Row],[relevancy_classification_english]]="Relevant","عَرَضِيّ",""))</f>
        <v/>
      </c>
      <c r="AN5695" t="str">
        <f>IF(Sudan_News12[[#This Row],[sentiment_analysis_english]]="Negative","سلبي",IF(Sudan_News12[[#This Row],[sentiment_analysis_english]]="Neutral","حيادي",IF(Sudan_News12[[#This Row],[sentiment_analysis_english]]="Positive","إيجابي","")))</f>
        <v/>
      </c>
      <c r="AO5695" t="e">
        <f>INDEX(TextClassificationList[],MATCH(Sudan_News12[[#This Row],[text_classification_arabic]],TextClassificationList[text_classification_arabic],0),1)</f>
        <v>#N/A</v>
      </c>
      <c r="AQ5695" t="e">
        <f>INDEX(TextClassificationList[],MATCH(Sudan_News12[[#This Row],[text_classification_arabic2]],TextClassificationList[text_classification_arabic],0),1)</f>
        <v>#N/A</v>
      </c>
      <c r="AS5695" t="e">
        <f>INDEX(TextClassificationList[],MATCH(Sudan_News12[[#This Row],[text_classification_arabic3]],TextClassificationList[text_classification_arabic],0),1)</f>
        <v>#N/A</v>
      </c>
      <c r="AU5695" t="e">
        <f>INDEX(TextClassificationList[],MATCH(Sudan_News12[[#This Row],[text_classification_arabic4]],TextClassificationList[text_classification_arabic],0),1)</f>
        <v>#N/A</v>
      </c>
      <c r="AW5695" t="e">
        <f>INDEX(TextClassificationList[],MATCH(Sudan_News12[[#This Row],[text_classification_arabic5]],TextClassificationList[text_classification_arabic],0),1)</f>
        <v>#N/A</v>
      </c>
    </row>
    <row r="5696" spans="1:49" x14ac:dyDescent="0.2">
      <c r="A5696">
        <v>1.0597309986892186E+18</v>
      </c>
      <c r="B5696">
        <v>1.059592255646978E+18</v>
      </c>
      <c r="C5696" t="s">
        <v>21883</v>
      </c>
      <c r="D5696" s="1">
        <v>43410</v>
      </c>
      <c r="E5696" s="2">
        <v>0.45524305555555555</v>
      </c>
      <c r="F5696">
        <v>200</v>
      </c>
      <c r="G5696">
        <v>1889611729</v>
      </c>
      <c r="H5696" t="s">
        <v>354</v>
      </c>
      <c r="I5696" t="s">
        <v>355</v>
      </c>
      <c r="J5696" t="s">
        <v>265</v>
      </c>
      <c r="K5696" t="s">
        <v>21884</v>
      </c>
      <c r="L5696" t="s">
        <v>266</v>
      </c>
      <c r="M5696" t="s">
        <v>267</v>
      </c>
      <c r="N5696" t="s">
        <v>267</v>
      </c>
      <c r="O5696" t="s">
        <v>267</v>
      </c>
      <c r="P5696">
        <v>0</v>
      </c>
      <c r="Q5696">
        <v>1</v>
      </c>
      <c r="R5696">
        <v>2</v>
      </c>
      <c r="S5696" t="s">
        <v>267</v>
      </c>
      <c r="T5696" t="s">
        <v>267</v>
      </c>
      <c r="U5696" t="s">
        <v>21885</v>
      </c>
      <c r="V5696" t="b">
        <v>0</v>
      </c>
      <c r="W5696" t="s">
        <v>265</v>
      </c>
      <c r="X5696">
        <v>0</v>
      </c>
      <c r="Y5696" t="s">
        <v>265</v>
      </c>
      <c r="Z5696" t="s">
        <v>265</v>
      </c>
      <c r="AA5696" t="s">
        <v>265</v>
      </c>
      <c r="AB5696" t="s">
        <v>265</v>
      </c>
      <c r="AC5696" t="s">
        <v>265</v>
      </c>
      <c r="AD5696" t="s">
        <v>265</v>
      </c>
      <c r="AE5696" t="s">
        <v>265</v>
      </c>
      <c r="AF5696" t="s">
        <v>21886</v>
      </c>
      <c r="AG5696" t="s">
        <v>265</v>
      </c>
      <c r="AH5696" t="s">
        <v>265</v>
      </c>
      <c r="AI5696" t="s">
        <v>265</v>
      </c>
      <c r="AJ5696" t="s">
        <v>265</v>
      </c>
      <c r="AL5696" t="str">
        <f>IF(Sudan_News12[[#This Row],[relevancy_classification_english]]="Relevant","مناسب",IF(Sudan_News12[[#This Row],[relevancy_classification_english]]="Relevant","عَرَضِيّ",""))</f>
        <v/>
      </c>
      <c r="AN5696" t="str">
        <f>IF(Sudan_News12[[#This Row],[sentiment_analysis_english]]="Negative","سلبي",IF(Sudan_News12[[#This Row],[sentiment_analysis_english]]="Neutral","حيادي",IF(Sudan_News12[[#This Row],[sentiment_analysis_english]]="Positive","إيجابي","")))</f>
        <v/>
      </c>
      <c r="AO5696" t="e">
        <f>INDEX(TextClassificationList[],MATCH(Sudan_News12[[#This Row],[text_classification_arabic]],TextClassificationList[text_classification_arabic],0),1)</f>
        <v>#N/A</v>
      </c>
      <c r="AQ5696" t="e">
        <f>INDEX(TextClassificationList[],MATCH(Sudan_News12[[#This Row],[text_classification_arabic2]],TextClassificationList[text_classification_arabic],0),1)</f>
        <v>#N/A</v>
      </c>
      <c r="AS5696" t="e">
        <f>INDEX(TextClassificationList[],MATCH(Sudan_News12[[#This Row],[text_classification_arabic3]],TextClassificationList[text_classification_arabic],0),1)</f>
        <v>#N/A</v>
      </c>
      <c r="AU5696" t="e">
        <f>INDEX(TextClassificationList[],MATCH(Sudan_News12[[#This Row],[text_classification_arabic4]],TextClassificationList[text_classification_arabic],0),1)</f>
        <v>#N/A</v>
      </c>
      <c r="AW5696" t="e">
        <f>INDEX(TextClassificationList[],MATCH(Sudan_News12[[#This Row],[text_classification_arabic5]],TextClassificationList[text_classification_arabic],0),1)</f>
        <v>#N/A</v>
      </c>
    </row>
    <row r="5697" spans="1:49" x14ac:dyDescent="0.2">
      <c r="A5697">
        <v>1.0597138975974932E+18</v>
      </c>
      <c r="B5697">
        <v>1.059592255646978E+18</v>
      </c>
      <c r="C5697" t="s">
        <v>21887</v>
      </c>
      <c r="D5697" s="1">
        <v>43410</v>
      </c>
      <c r="E5697" s="2">
        <v>0.40805555555555556</v>
      </c>
      <c r="F5697">
        <v>200</v>
      </c>
      <c r="G5697">
        <v>1889611729</v>
      </c>
      <c r="H5697" t="s">
        <v>354</v>
      </c>
      <c r="I5697" t="s">
        <v>355</v>
      </c>
      <c r="J5697" t="s">
        <v>265</v>
      </c>
      <c r="K5697" t="s">
        <v>21888</v>
      </c>
      <c r="L5697" t="s">
        <v>266</v>
      </c>
      <c r="M5697" t="s">
        <v>267</v>
      </c>
      <c r="N5697" t="s">
        <v>267</v>
      </c>
      <c r="O5697" t="s">
        <v>267</v>
      </c>
      <c r="P5697">
        <v>0</v>
      </c>
      <c r="Q5697">
        <v>1</v>
      </c>
      <c r="R5697">
        <v>0</v>
      </c>
      <c r="S5697" t="s">
        <v>267</v>
      </c>
      <c r="T5697" t="s">
        <v>267</v>
      </c>
      <c r="U5697" t="s">
        <v>21889</v>
      </c>
      <c r="V5697" t="b">
        <v>0</v>
      </c>
      <c r="W5697" t="s">
        <v>265</v>
      </c>
      <c r="X5697">
        <v>0</v>
      </c>
      <c r="Y5697" t="s">
        <v>265</v>
      </c>
      <c r="Z5697" t="s">
        <v>265</v>
      </c>
      <c r="AA5697" t="s">
        <v>265</v>
      </c>
      <c r="AB5697" t="s">
        <v>265</v>
      </c>
      <c r="AC5697" t="s">
        <v>265</v>
      </c>
      <c r="AD5697" t="s">
        <v>265</v>
      </c>
      <c r="AE5697" t="s">
        <v>265</v>
      </c>
      <c r="AF5697" t="s">
        <v>307</v>
      </c>
      <c r="AG5697" t="s">
        <v>265</v>
      </c>
      <c r="AH5697" t="s">
        <v>265</v>
      </c>
      <c r="AI5697" t="s">
        <v>265</v>
      </c>
      <c r="AJ5697" t="s">
        <v>265</v>
      </c>
      <c r="AL5697" t="str">
        <f>IF(Sudan_News12[[#This Row],[relevancy_classification_english]]="Relevant","مناسب",IF(Sudan_News12[[#This Row],[relevancy_classification_english]]="Relevant","عَرَضِيّ",""))</f>
        <v/>
      </c>
      <c r="AN5697" t="str">
        <f>IF(Sudan_News12[[#This Row],[sentiment_analysis_english]]="Negative","سلبي",IF(Sudan_News12[[#This Row],[sentiment_analysis_english]]="Neutral","حيادي",IF(Sudan_News12[[#This Row],[sentiment_analysis_english]]="Positive","إيجابي","")))</f>
        <v/>
      </c>
      <c r="AO5697" t="e">
        <f>INDEX(TextClassificationList[],MATCH(Sudan_News12[[#This Row],[text_classification_arabic]],TextClassificationList[text_classification_arabic],0),1)</f>
        <v>#N/A</v>
      </c>
      <c r="AQ5697" t="e">
        <f>INDEX(TextClassificationList[],MATCH(Sudan_News12[[#This Row],[text_classification_arabic2]],TextClassificationList[text_classification_arabic],0),1)</f>
        <v>#N/A</v>
      </c>
      <c r="AS5697" t="e">
        <f>INDEX(TextClassificationList[],MATCH(Sudan_News12[[#This Row],[text_classification_arabic3]],TextClassificationList[text_classification_arabic],0),1)</f>
        <v>#N/A</v>
      </c>
      <c r="AU5697" t="e">
        <f>INDEX(TextClassificationList[],MATCH(Sudan_News12[[#This Row],[text_classification_arabic4]],TextClassificationList[text_classification_arabic],0),1)</f>
        <v>#N/A</v>
      </c>
      <c r="AW5697" t="e">
        <f>INDEX(TextClassificationList[],MATCH(Sudan_News12[[#This Row],[text_classification_arabic5]],TextClassificationList[text_classification_arabic],0),1)</f>
        <v>#N/A</v>
      </c>
    </row>
    <row r="5698" spans="1:49" x14ac:dyDescent="0.2">
      <c r="A5698">
        <v>1.0597138451644129E+18</v>
      </c>
      <c r="B5698">
        <v>1.059592255646978E+18</v>
      </c>
      <c r="C5698" t="s">
        <v>21890</v>
      </c>
      <c r="D5698" s="1">
        <v>43410</v>
      </c>
      <c r="E5698" s="2">
        <v>0.40790509259259261</v>
      </c>
      <c r="F5698">
        <v>200</v>
      </c>
      <c r="G5698">
        <v>1889611729</v>
      </c>
      <c r="H5698" t="s">
        <v>354</v>
      </c>
      <c r="I5698" t="s">
        <v>355</v>
      </c>
      <c r="J5698" t="s">
        <v>265</v>
      </c>
      <c r="K5698" t="s">
        <v>21891</v>
      </c>
      <c r="L5698" t="s">
        <v>266</v>
      </c>
      <c r="M5698" t="s">
        <v>267</v>
      </c>
      <c r="N5698" t="s">
        <v>267</v>
      </c>
      <c r="O5698" t="s">
        <v>267</v>
      </c>
      <c r="P5698">
        <v>0</v>
      </c>
      <c r="Q5698">
        <v>1</v>
      </c>
      <c r="R5698">
        <v>0</v>
      </c>
      <c r="S5698" t="s">
        <v>267</v>
      </c>
      <c r="T5698" t="s">
        <v>267</v>
      </c>
      <c r="U5698" t="s">
        <v>21892</v>
      </c>
      <c r="V5698" t="b">
        <v>0</v>
      </c>
      <c r="W5698" t="s">
        <v>265</v>
      </c>
      <c r="X5698">
        <v>0</v>
      </c>
      <c r="Y5698" t="s">
        <v>265</v>
      </c>
      <c r="Z5698" t="s">
        <v>265</v>
      </c>
      <c r="AA5698" t="s">
        <v>265</v>
      </c>
      <c r="AB5698" t="s">
        <v>265</v>
      </c>
      <c r="AC5698" t="s">
        <v>265</v>
      </c>
      <c r="AD5698" t="s">
        <v>265</v>
      </c>
      <c r="AE5698" t="s">
        <v>265</v>
      </c>
      <c r="AF5698" t="s">
        <v>288</v>
      </c>
      <c r="AG5698" t="s">
        <v>265</v>
      </c>
      <c r="AH5698" t="s">
        <v>265</v>
      </c>
      <c r="AI5698" t="s">
        <v>265</v>
      </c>
      <c r="AJ5698" t="s">
        <v>265</v>
      </c>
      <c r="AL5698" t="str">
        <f>IF(Sudan_News12[[#This Row],[relevancy_classification_english]]="Relevant","مناسب",IF(Sudan_News12[[#This Row],[relevancy_classification_english]]="Relevant","عَرَضِيّ",""))</f>
        <v/>
      </c>
      <c r="AN5698" t="str">
        <f>IF(Sudan_News12[[#This Row],[sentiment_analysis_english]]="Negative","سلبي",IF(Sudan_News12[[#This Row],[sentiment_analysis_english]]="Neutral","حيادي",IF(Sudan_News12[[#This Row],[sentiment_analysis_english]]="Positive","إيجابي","")))</f>
        <v/>
      </c>
      <c r="AO5698" t="e">
        <f>INDEX(TextClassificationList[],MATCH(Sudan_News12[[#This Row],[text_classification_arabic]],TextClassificationList[text_classification_arabic],0),1)</f>
        <v>#N/A</v>
      </c>
      <c r="AQ5698" t="e">
        <f>INDEX(TextClassificationList[],MATCH(Sudan_News12[[#This Row],[text_classification_arabic2]],TextClassificationList[text_classification_arabic],0),1)</f>
        <v>#N/A</v>
      </c>
      <c r="AS5698" t="e">
        <f>INDEX(TextClassificationList[],MATCH(Sudan_News12[[#This Row],[text_classification_arabic3]],TextClassificationList[text_classification_arabic],0),1)</f>
        <v>#N/A</v>
      </c>
      <c r="AU5698" t="e">
        <f>INDEX(TextClassificationList[],MATCH(Sudan_News12[[#This Row],[text_classification_arabic4]],TextClassificationList[text_classification_arabic],0),1)</f>
        <v>#N/A</v>
      </c>
      <c r="AW5698" t="e">
        <f>INDEX(TextClassificationList[],MATCH(Sudan_News12[[#This Row],[text_classification_arabic5]],TextClassificationList[text_classification_arabic],0),1)</f>
        <v>#N/A</v>
      </c>
    </row>
    <row r="5699" spans="1:49" x14ac:dyDescent="0.2">
      <c r="A5699">
        <v>1.0597135764647199E+18</v>
      </c>
      <c r="B5699">
        <v>1.0596891699901768E+18</v>
      </c>
      <c r="C5699" t="s">
        <v>21893</v>
      </c>
      <c r="D5699" s="1">
        <v>43410</v>
      </c>
      <c r="E5699" s="2">
        <v>0.40716435185185185</v>
      </c>
      <c r="F5699">
        <v>200</v>
      </c>
      <c r="G5699">
        <v>1889611729</v>
      </c>
      <c r="H5699" t="s">
        <v>354</v>
      </c>
      <c r="I5699" t="s">
        <v>355</v>
      </c>
      <c r="J5699" t="s">
        <v>265</v>
      </c>
      <c r="K5699" t="s">
        <v>21894</v>
      </c>
      <c r="L5699" t="s">
        <v>266</v>
      </c>
      <c r="M5699" t="s">
        <v>267</v>
      </c>
      <c r="N5699" t="s">
        <v>267</v>
      </c>
      <c r="O5699" t="s">
        <v>267</v>
      </c>
      <c r="P5699">
        <v>1</v>
      </c>
      <c r="Q5699">
        <v>1</v>
      </c>
      <c r="R5699">
        <v>0</v>
      </c>
      <c r="S5699" t="s">
        <v>267</v>
      </c>
      <c r="T5699" t="s">
        <v>267</v>
      </c>
      <c r="U5699" t="s">
        <v>21895</v>
      </c>
      <c r="V5699" t="b">
        <v>0</v>
      </c>
      <c r="W5699" t="s">
        <v>265</v>
      </c>
      <c r="X5699">
        <v>0</v>
      </c>
      <c r="Y5699" t="s">
        <v>265</v>
      </c>
      <c r="Z5699" t="s">
        <v>265</v>
      </c>
      <c r="AA5699" t="s">
        <v>265</v>
      </c>
      <c r="AB5699" t="s">
        <v>265</v>
      </c>
      <c r="AC5699" t="s">
        <v>265</v>
      </c>
      <c r="AD5699" t="s">
        <v>265</v>
      </c>
      <c r="AE5699" t="s">
        <v>265</v>
      </c>
      <c r="AF5699" t="s">
        <v>20118</v>
      </c>
      <c r="AG5699" t="s">
        <v>265</v>
      </c>
      <c r="AH5699" t="s">
        <v>265</v>
      </c>
      <c r="AI5699" t="s">
        <v>265</v>
      </c>
      <c r="AJ5699" t="s">
        <v>265</v>
      </c>
      <c r="AL5699" t="str">
        <f>IF(Sudan_News12[[#This Row],[relevancy_classification_english]]="Relevant","مناسب",IF(Sudan_News12[[#This Row],[relevancy_classification_english]]="Relevant","عَرَضِيّ",""))</f>
        <v/>
      </c>
      <c r="AN5699" t="str">
        <f>IF(Sudan_News12[[#This Row],[sentiment_analysis_english]]="Negative","سلبي",IF(Sudan_News12[[#This Row],[sentiment_analysis_english]]="Neutral","حيادي",IF(Sudan_News12[[#This Row],[sentiment_analysis_english]]="Positive","إيجابي","")))</f>
        <v/>
      </c>
      <c r="AO5699" t="e">
        <f>INDEX(TextClassificationList[],MATCH(Sudan_News12[[#This Row],[text_classification_arabic]],TextClassificationList[text_classification_arabic],0),1)</f>
        <v>#N/A</v>
      </c>
      <c r="AQ5699" t="e">
        <f>INDEX(TextClassificationList[],MATCH(Sudan_News12[[#This Row],[text_classification_arabic2]],TextClassificationList[text_classification_arabic],0),1)</f>
        <v>#N/A</v>
      </c>
      <c r="AS5699" t="e">
        <f>INDEX(TextClassificationList[],MATCH(Sudan_News12[[#This Row],[text_classification_arabic3]],TextClassificationList[text_classification_arabic],0),1)</f>
        <v>#N/A</v>
      </c>
      <c r="AU5699" t="e">
        <f>INDEX(TextClassificationList[],MATCH(Sudan_News12[[#This Row],[text_classification_arabic4]],TextClassificationList[text_classification_arabic],0),1)</f>
        <v>#N/A</v>
      </c>
      <c r="AW5699" t="e">
        <f>INDEX(TextClassificationList[],MATCH(Sudan_News12[[#This Row],[text_classification_arabic5]],TextClassificationList[text_classification_arabic],0),1)</f>
        <v>#N/A</v>
      </c>
    </row>
    <row r="5700" spans="1:49" x14ac:dyDescent="0.2">
      <c r="A5700">
        <v>1.0597133864333885E+18</v>
      </c>
      <c r="B5700">
        <v>1.0596997041272054E+18</v>
      </c>
      <c r="C5700" t="s">
        <v>21896</v>
      </c>
      <c r="D5700" s="1">
        <v>43410</v>
      </c>
      <c r="E5700" s="2">
        <v>0.40664351851851854</v>
      </c>
      <c r="F5700">
        <v>200</v>
      </c>
      <c r="G5700">
        <v>1889611729</v>
      </c>
      <c r="H5700" t="s">
        <v>354</v>
      </c>
      <c r="I5700" t="s">
        <v>355</v>
      </c>
      <c r="J5700" t="s">
        <v>265</v>
      </c>
      <c r="K5700" t="s">
        <v>21897</v>
      </c>
      <c r="L5700" t="s">
        <v>266</v>
      </c>
      <c r="M5700" t="s">
        <v>267</v>
      </c>
      <c r="N5700" t="s">
        <v>267</v>
      </c>
      <c r="O5700" t="s">
        <v>267</v>
      </c>
      <c r="P5700">
        <v>0</v>
      </c>
      <c r="Q5700">
        <v>0</v>
      </c>
      <c r="R5700">
        <v>0</v>
      </c>
      <c r="S5700" t="s">
        <v>267</v>
      </c>
      <c r="T5700" t="s">
        <v>267</v>
      </c>
      <c r="U5700" t="s">
        <v>21898</v>
      </c>
      <c r="V5700" t="b">
        <v>0</v>
      </c>
      <c r="W5700" t="s">
        <v>265</v>
      </c>
      <c r="X5700">
        <v>0</v>
      </c>
      <c r="Y5700" t="s">
        <v>265</v>
      </c>
      <c r="Z5700" t="s">
        <v>265</v>
      </c>
      <c r="AA5700" t="s">
        <v>265</v>
      </c>
      <c r="AB5700" t="s">
        <v>265</v>
      </c>
      <c r="AC5700" t="s">
        <v>265</v>
      </c>
      <c r="AD5700" t="s">
        <v>265</v>
      </c>
      <c r="AE5700" t="s">
        <v>265</v>
      </c>
      <c r="AF5700" t="s">
        <v>21899</v>
      </c>
      <c r="AG5700" t="s">
        <v>265</v>
      </c>
      <c r="AH5700" t="s">
        <v>265</v>
      </c>
      <c r="AI5700" t="s">
        <v>265</v>
      </c>
      <c r="AJ5700" t="s">
        <v>265</v>
      </c>
      <c r="AL5700" t="str">
        <f>IF(Sudan_News12[[#This Row],[relevancy_classification_english]]="Relevant","مناسب",IF(Sudan_News12[[#This Row],[relevancy_classification_english]]="Relevant","عَرَضِيّ",""))</f>
        <v/>
      </c>
      <c r="AN5700" t="str">
        <f>IF(Sudan_News12[[#This Row],[sentiment_analysis_english]]="Negative","سلبي",IF(Sudan_News12[[#This Row],[sentiment_analysis_english]]="Neutral","حيادي",IF(Sudan_News12[[#This Row],[sentiment_analysis_english]]="Positive","إيجابي","")))</f>
        <v/>
      </c>
      <c r="AO5700" t="e">
        <f>INDEX(TextClassificationList[],MATCH(Sudan_News12[[#This Row],[text_classification_arabic]],TextClassificationList[text_classification_arabic],0),1)</f>
        <v>#N/A</v>
      </c>
      <c r="AQ5700" t="e">
        <f>INDEX(TextClassificationList[],MATCH(Sudan_News12[[#This Row],[text_classification_arabic2]],TextClassificationList[text_classification_arabic],0),1)</f>
        <v>#N/A</v>
      </c>
      <c r="AS5700" t="e">
        <f>INDEX(TextClassificationList[],MATCH(Sudan_News12[[#This Row],[text_classification_arabic3]],TextClassificationList[text_classification_arabic],0),1)</f>
        <v>#N/A</v>
      </c>
      <c r="AU5700" t="e">
        <f>INDEX(TextClassificationList[],MATCH(Sudan_News12[[#This Row],[text_classification_arabic4]],TextClassificationList[text_classification_arabic],0),1)</f>
        <v>#N/A</v>
      </c>
      <c r="AW5700" t="e">
        <f>INDEX(TextClassificationList[],MATCH(Sudan_News12[[#This Row],[text_classification_arabic5]],TextClassificationList[text_classification_arabic],0),1)</f>
        <v>#N/A</v>
      </c>
    </row>
    <row r="5701" spans="1:49" x14ac:dyDescent="0.2">
      <c r="A5701">
        <v>1.0597133138384527E+18</v>
      </c>
      <c r="B5701">
        <v>1.0596997041272054E+18</v>
      </c>
      <c r="C5701" t="s">
        <v>21900</v>
      </c>
      <c r="D5701" s="1">
        <v>43410</v>
      </c>
      <c r="E5701" s="2">
        <v>0.40644675925925927</v>
      </c>
      <c r="F5701">
        <v>200</v>
      </c>
      <c r="G5701">
        <v>1889611729</v>
      </c>
      <c r="H5701" t="s">
        <v>354</v>
      </c>
      <c r="I5701" t="s">
        <v>355</v>
      </c>
      <c r="J5701" t="s">
        <v>265</v>
      </c>
      <c r="K5701" t="s">
        <v>21901</v>
      </c>
      <c r="L5701" t="s">
        <v>266</v>
      </c>
      <c r="M5701" t="s">
        <v>267</v>
      </c>
      <c r="N5701" t="s">
        <v>267</v>
      </c>
      <c r="O5701" t="s">
        <v>267</v>
      </c>
      <c r="P5701">
        <v>0</v>
      </c>
      <c r="Q5701">
        <v>0</v>
      </c>
      <c r="R5701">
        <v>1</v>
      </c>
      <c r="S5701" t="s">
        <v>267</v>
      </c>
      <c r="T5701" t="s">
        <v>267</v>
      </c>
      <c r="U5701" t="s">
        <v>21902</v>
      </c>
      <c r="V5701" t="b">
        <v>0</v>
      </c>
      <c r="W5701" t="s">
        <v>265</v>
      </c>
      <c r="X5701">
        <v>0</v>
      </c>
      <c r="Y5701" t="s">
        <v>265</v>
      </c>
      <c r="Z5701" t="s">
        <v>265</v>
      </c>
      <c r="AA5701" t="s">
        <v>265</v>
      </c>
      <c r="AB5701" t="s">
        <v>265</v>
      </c>
      <c r="AC5701" t="s">
        <v>265</v>
      </c>
      <c r="AD5701" t="s">
        <v>265</v>
      </c>
      <c r="AE5701" t="s">
        <v>265</v>
      </c>
      <c r="AF5701" t="s">
        <v>21903</v>
      </c>
      <c r="AG5701" t="s">
        <v>265</v>
      </c>
      <c r="AH5701" t="s">
        <v>265</v>
      </c>
      <c r="AI5701" t="s">
        <v>265</v>
      </c>
      <c r="AJ5701" t="s">
        <v>265</v>
      </c>
      <c r="AL5701" t="str">
        <f>IF(Sudan_News12[[#This Row],[relevancy_classification_english]]="Relevant","مناسب",IF(Sudan_News12[[#This Row],[relevancy_classification_english]]="Relevant","عَرَضِيّ",""))</f>
        <v/>
      </c>
      <c r="AN5701" t="str">
        <f>IF(Sudan_News12[[#This Row],[sentiment_analysis_english]]="Negative","سلبي",IF(Sudan_News12[[#This Row],[sentiment_analysis_english]]="Neutral","حيادي",IF(Sudan_News12[[#This Row],[sentiment_analysis_english]]="Positive","إيجابي","")))</f>
        <v/>
      </c>
      <c r="AO5701" t="e">
        <f>INDEX(TextClassificationList[],MATCH(Sudan_News12[[#This Row],[text_classification_arabic]],TextClassificationList[text_classification_arabic],0),1)</f>
        <v>#N/A</v>
      </c>
      <c r="AQ5701" t="e">
        <f>INDEX(TextClassificationList[],MATCH(Sudan_News12[[#This Row],[text_classification_arabic2]],TextClassificationList[text_classification_arabic],0),1)</f>
        <v>#N/A</v>
      </c>
      <c r="AS5701" t="e">
        <f>INDEX(TextClassificationList[],MATCH(Sudan_News12[[#This Row],[text_classification_arabic3]],TextClassificationList[text_classification_arabic],0),1)</f>
        <v>#N/A</v>
      </c>
      <c r="AU5701" t="e">
        <f>INDEX(TextClassificationList[],MATCH(Sudan_News12[[#This Row],[text_classification_arabic4]],TextClassificationList[text_classification_arabic],0),1)</f>
        <v>#N/A</v>
      </c>
      <c r="AW5701" t="e">
        <f>INDEX(TextClassificationList[],MATCH(Sudan_News12[[#This Row],[text_classification_arabic5]],TextClassificationList[text_classification_arabic],0),1)</f>
        <v>#N/A</v>
      </c>
    </row>
    <row r="5702" spans="1:49" x14ac:dyDescent="0.2">
      <c r="A5702">
        <v>1.0597132517878374E+18</v>
      </c>
      <c r="B5702">
        <v>1.0596997041272054E+18</v>
      </c>
      <c r="C5702" t="s">
        <v>21904</v>
      </c>
      <c r="D5702" s="1">
        <v>43410</v>
      </c>
      <c r="E5702" s="2">
        <v>0.40627314814814813</v>
      </c>
      <c r="F5702">
        <v>200</v>
      </c>
      <c r="G5702">
        <v>1889611729</v>
      </c>
      <c r="H5702" t="s">
        <v>354</v>
      </c>
      <c r="I5702" t="s">
        <v>355</v>
      </c>
      <c r="J5702" t="s">
        <v>265</v>
      </c>
      <c r="K5702" t="s">
        <v>21905</v>
      </c>
      <c r="L5702" t="s">
        <v>266</v>
      </c>
      <c r="M5702" t="s">
        <v>267</v>
      </c>
      <c r="N5702" t="s">
        <v>267</v>
      </c>
      <c r="O5702" t="s">
        <v>267</v>
      </c>
      <c r="P5702">
        <v>0</v>
      </c>
      <c r="Q5702">
        <v>0</v>
      </c>
      <c r="R5702">
        <v>1</v>
      </c>
      <c r="S5702" t="s">
        <v>267</v>
      </c>
      <c r="T5702" t="s">
        <v>267</v>
      </c>
      <c r="U5702" t="s">
        <v>21906</v>
      </c>
      <c r="V5702" t="b">
        <v>0</v>
      </c>
      <c r="W5702" t="s">
        <v>265</v>
      </c>
      <c r="X5702">
        <v>0</v>
      </c>
      <c r="Y5702" t="s">
        <v>265</v>
      </c>
      <c r="Z5702" t="s">
        <v>265</v>
      </c>
      <c r="AA5702" t="s">
        <v>265</v>
      </c>
      <c r="AB5702" t="s">
        <v>265</v>
      </c>
      <c r="AC5702" t="s">
        <v>265</v>
      </c>
      <c r="AD5702" t="s">
        <v>265</v>
      </c>
      <c r="AE5702" t="s">
        <v>265</v>
      </c>
      <c r="AF5702" t="s">
        <v>21903</v>
      </c>
      <c r="AG5702" t="s">
        <v>265</v>
      </c>
      <c r="AH5702" t="s">
        <v>265</v>
      </c>
      <c r="AI5702" t="s">
        <v>265</v>
      </c>
      <c r="AJ5702" t="s">
        <v>265</v>
      </c>
      <c r="AL5702" t="str">
        <f>IF(Sudan_News12[[#This Row],[relevancy_classification_english]]="Relevant","مناسب",IF(Sudan_News12[[#This Row],[relevancy_classification_english]]="Relevant","عَرَضِيّ",""))</f>
        <v/>
      </c>
      <c r="AN5702" t="str">
        <f>IF(Sudan_News12[[#This Row],[sentiment_analysis_english]]="Negative","سلبي",IF(Sudan_News12[[#This Row],[sentiment_analysis_english]]="Neutral","حيادي",IF(Sudan_News12[[#This Row],[sentiment_analysis_english]]="Positive","إيجابي","")))</f>
        <v/>
      </c>
      <c r="AO5702" t="e">
        <f>INDEX(TextClassificationList[],MATCH(Sudan_News12[[#This Row],[text_classification_arabic]],TextClassificationList[text_classification_arabic],0),1)</f>
        <v>#N/A</v>
      </c>
      <c r="AQ5702" t="e">
        <f>INDEX(TextClassificationList[],MATCH(Sudan_News12[[#This Row],[text_classification_arabic2]],TextClassificationList[text_classification_arabic],0),1)</f>
        <v>#N/A</v>
      </c>
      <c r="AS5702" t="e">
        <f>INDEX(TextClassificationList[],MATCH(Sudan_News12[[#This Row],[text_classification_arabic3]],TextClassificationList[text_classification_arabic],0),1)</f>
        <v>#N/A</v>
      </c>
      <c r="AU5702" t="e">
        <f>INDEX(TextClassificationList[],MATCH(Sudan_News12[[#This Row],[text_classification_arabic4]],TextClassificationList[text_classification_arabic],0),1)</f>
        <v>#N/A</v>
      </c>
      <c r="AW5702" t="e">
        <f>INDEX(TextClassificationList[],MATCH(Sudan_News12[[#This Row],[text_classification_arabic5]],TextClassificationList[text_classification_arabic],0),1)</f>
        <v>#N/A</v>
      </c>
    </row>
    <row r="5703" spans="1:49" x14ac:dyDescent="0.2">
      <c r="A5703">
        <v>1.0596997041272054E+18</v>
      </c>
      <c r="B5703">
        <v>1.0596997041272054E+18</v>
      </c>
      <c r="C5703" t="s">
        <v>21907</v>
      </c>
      <c r="D5703" s="1">
        <v>43410</v>
      </c>
      <c r="E5703" s="2">
        <v>0.36888888888888888</v>
      </c>
      <c r="F5703">
        <v>200</v>
      </c>
      <c r="G5703">
        <v>1889611729</v>
      </c>
      <c r="H5703" t="s">
        <v>354</v>
      </c>
      <c r="I5703" t="s">
        <v>355</v>
      </c>
      <c r="J5703" t="s">
        <v>265</v>
      </c>
      <c r="K5703" t="s">
        <v>21908</v>
      </c>
      <c r="L5703" t="s">
        <v>266</v>
      </c>
      <c r="M5703" t="s">
        <v>267</v>
      </c>
      <c r="N5703" t="s">
        <v>267</v>
      </c>
      <c r="O5703" t="s">
        <v>267</v>
      </c>
      <c r="P5703">
        <v>2</v>
      </c>
      <c r="Q5703">
        <v>12</v>
      </c>
      <c r="R5703">
        <v>8</v>
      </c>
      <c r="S5703" t="s">
        <v>269</v>
      </c>
      <c r="T5703" t="s">
        <v>267</v>
      </c>
      <c r="U5703" t="s">
        <v>21909</v>
      </c>
      <c r="V5703" t="b">
        <v>0</v>
      </c>
      <c r="W5703" t="s">
        <v>265</v>
      </c>
      <c r="X5703">
        <v>0</v>
      </c>
      <c r="Y5703" t="s">
        <v>265</v>
      </c>
      <c r="Z5703" t="s">
        <v>265</v>
      </c>
      <c r="AA5703" t="s">
        <v>265</v>
      </c>
      <c r="AB5703" t="s">
        <v>265</v>
      </c>
      <c r="AC5703" t="s">
        <v>265</v>
      </c>
      <c r="AD5703" t="s">
        <v>265</v>
      </c>
      <c r="AE5703" t="s">
        <v>265</v>
      </c>
      <c r="AF5703" t="s">
        <v>267</v>
      </c>
      <c r="AG5703" t="s">
        <v>265</v>
      </c>
      <c r="AH5703" t="s">
        <v>265</v>
      </c>
      <c r="AI5703" t="s">
        <v>265</v>
      </c>
      <c r="AJ5703" t="s">
        <v>265</v>
      </c>
      <c r="AL5703" t="str">
        <f>IF(Sudan_News12[[#This Row],[relevancy_classification_english]]="Relevant","مناسب",IF(Sudan_News12[[#This Row],[relevancy_classification_english]]="Relevant","عَرَضِيّ",""))</f>
        <v/>
      </c>
      <c r="AN5703" t="str">
        <f>IF(Sudan_News12[[#This Row],[sentiment_analysis_english]]="Negative","سلبي",IF(Sudan_News12[[#This Row],[sentiment_analysis_english]]="Neutral","حيادي",IF(Sudan_News12[[#This Row],[sentiment_analysis_english]]="Positive","إيجابي","")))</f>
        <v/>
      </c>
      <c r="AO5703" t="e">
        <f>INDEX(TextClassificationList[],MATCH(Sudan_News12[[#This Row],[text_classification_arabic]],TextClassificationList[text_classification_arabic],0),1)</f>
        <v>#N/A</v>
      </c>
      <c r="AQ5703" t="e">
        <f>INDEX(TextClassificationList[],MATCH(Sudan_News12[[#This Row],[text_classification_arabic2]],TextClassificationList[text_classification_arabic],0),1)</f>
        <v>#N/A</v>
      </c>
      <c r="AS5703" t="e">
        <f>INDEX(TextClassificationList[],MATCH(Sudan_News12[[#This Row],[text_classification_arabic3]],TextClassificationList[text_classification_arabic],0),1)</f>
        <v>#N/A</v>
      </c>
      <c r="AU5703" t="e">
        <f>INDEX(TextClassificationList[],MATCH(Sudan_News12[[#This Row],[text_classification_arabic4]],TextClassificationList[text_classification_arabic],0),1)</f>
        <v>#N/A</v>
      </c>
      <c r="AW5703" t="e">
        <f>INDEX(TextClassificationList[],MATCH(Sudan_News12[[#This Row],[text_classification_arabic5]],TextClassificationList[text_classification_arabic],0),1)</f>
        <v>#N/A</v>
      </c>
    </row>
    <row r="5704" spans="1:49" x14ac:dyDescent="0.2">
      <c r="A5704">
        <v>1.059592255646978E+18</v>
      </c>
      <c r="B5704">
        <v>1.059592255646978E+18</v>
      </c>
      <c r="C5704" t="s">
        <v>21910</v>
      </c>
      <c r="D5704" s="1">
        <v>43410</v>
      </c>
      <c r="E5704" s="2">
        <v>7.2384259259259259E-2</v>
      </c>
      <c r="F5704">
        <v>200</v>
      </c>
      <c r="G5704">
        <v>1889611729</v>
      </c>
      <c r="H5704" t="s">
        <v>354</v>
      </c>
      <c r="I5704" t="s">
        <v>355</v>
      </c>
      <c r="J5704" t="s">
        <v>265</v>
      </c>
      <c r="K5704" t="s">
        <v>21911</v>
      </c>
      <c r="L5704" t="s">
        <v>266</v>
      </c>
      <c r="M5704" t="s">
        <v>267</v>
      </c>
      <c r="N5704" t="s">
        <v>267</v>
      </c>
      <c r="O5704" t="s">
        <v>21912</v>
      </c>
      <c r="P5704">
        <v>9</v>
      </c>
      <c r="Q5704">
        <v>17</v>
      </c>
      <c r="R5704">
        <v>27</v>
      </c>
      <c r="S5704" t="s">
        <v>21372</v>
      </c>
      <c r="T5704" t="s">
        <v>267</v>
      </c>
      <c r="U5704" t="s">
        <v>17296</v>
      </c>
      <c r="V5704" t="b">
        <v>0</v>
      </c>
      <c r="W5704" t="s">
        <v>265</v>
      </c>
      <c r="X5704">
        <v>1</v>
      </c>
      <c r="Y5704" t="s">
        <v>21913</v>
      </c>
      <c r="Z5704" t="s">
        <v>265</v>
      </c>
      <c r="AA5704" t="s">
        <v>265</v>
      </c>
      <c r="AB5704" t="s">
        <v>265</v>
      </c>
      <c r="AC5704" t="s">
        <v>265</v>
      </c>
      <c r="AD5704" t="s">
        <v>265</v>
      </c>
      <c r="AE5704" t="s">
        <v>265</v>
      </c>
      <c r="AF5704" t="s">
        <v>267</v>
      </c>
      <c r="AG5704" t="s">
        <v>265</v>
      </c>
      <c r="AH5704" t="s">
        <v>265</v>
      </c>
      <c r="AI5704" t="s">
        <v>265</v>
      </c>
      <c r="AJ5704" t="s">
        <v>265</v>
      </c>
      <c r="AL5704" t="str">
        <f>IF(Sudan_News12[[#This Row],[relevancy_classification_english]]="Relevant","مناسب",IF(Sudan_News12[[#This Row],[relevancy_classification_english]]="Relevant","عَرَضِيّ",""))</f>
        <v/>
      </c>
      <c r="AN5704" t="str">
        <f>IF(Sudan_News12[[#This Row],[sentiment_analysis_english]]="Negative","سلبي",IF(Sudan_News12[[#This Row],[sentiment_analysis_english]]="Neutral","حيادي",IF(Sudan_News12[[#This Row],[sentiment_analysis_english]]="Positive","إيجابي","")))</f>
        <v/>
      </c>
      <c r="AO5704" t="e">
        <f>INDEX(TextClassificationList[],MATCH(Sudan_News12[[#This Row],[text_classification_arabic]],TextClassificationList[text_classification_arabic],0),1)</f>
        <v>#N/A</v>
      </c>
      <c r="AQ5704" t="e">
        <f>INDEX(TextClassificationList[],MATCH(Sudan_News12[[#This Row],[text_classification_arabic2]],TextClassificationList[text_classification_arabic],0),1)</f>
        <v>#N/A</v>
      </c>
      <c r="AS5704" t="e">
        <f>INDEX(TextClassificationList[],MATCH(Sudan_News12[[#This Row],[text_classification_arabic3]],TextClassificationList[text_classification_arabic],0),1)</f>
        <v>#N/A</v>
      </c>
      <c r="AU5704" t="e">
        <f>INDEX(TextClassificationList[],MATCH(Sudan_News12[[#This Row],[text_classification_arabic4]],TextClassificationList[text_classification_arabic],0),1)</f>
        <v>#N/A</v>
      </c>
      <c r="AW5704" t="e">
        <f>INDEX(TextClassificationList[],MATCH(Sudan_News12[[#This Row],[text_classification_arabic5]],TextClassificationList[text_classification_arabic],0),1)</f>
        <v>#N/A</v>
      </c>
    </row>
    <row r="5705" spans="1:49" x14ac:dyDescent="0.2">
      <c r="A5705">
        <v>1.0595751537624924E+18</v>
      </c>
      <c r="B5705">
        <v>1.0595751537624924E+18</v>
      </c>
      <c r="C5705" t="s">
        <v>21914</v>
      </c>
      <c r="D5705" s="1">
        <v>43410</v>
      </c>
      <c r="E5705" s="2">
        <v>2.5196759259259259E-2</v>
      </c>
      <c r="F5705">
        <v>200</v>
      </c>
      <c r="G5705">
        <v>1889611729</v>
      </c>
      <c r="H5705" t="s">
        <v>354</v>
      </c>
      <c r="I5705" t="s">
        <v>355</v>
      </c>
      <c r="J5705" t="s">
        <v>265</v>
      </c>
      <c r="K5705" t="s">
        <v>21915</v>
      </c>
      <c r="L5705" t="s">
        <v>266</v>
      </c>
      <c r="M5705" t="s">
        <v>267</v>
      </c>
      <c r="N5705" t="s">
        <v>267</v>
      </c>
      <c r="O5705" t="s">
        <v>21916</v>
      </c>
      <c r="P5705">
        <v>0</v>
      </c>
      <c r="Q5705">
        <v>10</v>
      </c>
      <c r="R5705">
        <v>4</v>
      </c>
      <c r="S5705" t="s">
        <v>269</v>
      </c>
      <c r="T5705" t="s">
        <v>267</v>
      </c>
      <c r="U5705" t="s">
        <v>21917</v>
      </c>
      <c r="V5705" t="b">
        <v>0</v>
      </c>
      <c r="W5705" t="s">
        <v>265</v>
      </c>
      <c r="X5705">
        <v>1</v>
      </c>
      <c r="Y5705" t="s">
        <v>21918</v>
      </c>
      <c r="Z5705" t="s">
        <v>265</v>
      </c>
      <c r="AA5705" t="s">
        <v>265</v>
      </c>
      <c r="AB5705" t="s">
        <v>265</v>
      </c>
      <c r="AC5705" t="s">
        <v>265</v>
      </c>
      <c r="AD5705" t="s">
        <v>265</v>
      </c>
      <c r="AE5705" t="s">
        <v>265</v>
      </c>
      <c r="AF5705" t="s">
        <v>267</v>
      </c>
      <c r="AG5705" t="s">
        <v>265</v>
      </c>
      <c r="AH5705" t="s">
        <v>265</v>
      </c>
      <c r="AI5705" t="s">
        <v>265</v>
      </c>
      <c r="AJ5705" t="s">
        <v>265</v>
      </c>
      <c r="AL5705" t="str">
        <f>IF(Sudan_News12[[#This Row],[relevancy_classification_english]]="Relevant","مناسب",IF(Sudan_News12[[#This Row],[relevancy_classification_english]]="Relevant","عَرَضِيّ",""))</f>
        <v/>
      </c>
      <c r="AN5705" t="str">
        <f>IF(Sudan_News12[[#This Row],[sentiment_analysis_english]]="Negative","سلبي",IF(Sudan_News12[[#This Row],[sentiment_analysis_english]]="Neutral","حيادي",IF(Sudan_News12[[#This Row],[sentiment_analysis_english]]="Positive","إيجابي","")))</f>
        <v/>
      </c>
      <c r="AO5705" t="e">
        <f>INDEX(TextClassificationList[],MATCH(Sudan_News12[[#This Row],[text_classification_arabic]],TextClassificationList[text_classification_arabic],0),1)</f>
        <v>#N/A</v>
      </c>
      <c r="AQ5705" t="e">
        <f>INDEX(TextClassificationList[],MATCH(Sudan_News12[[#This Row],[text_classification_arabic2]],TextClassificationList[text_classification_arabic],0),1)</f>
        <v>#N/A</v>
      </c>
      <c r="AS5705" t="e">
        <f>INDEX(TextClassificationList[],MATCH(Sudan_News12[[#This Row],[text_classification_arabic3]],TextClassificationList[text_classification_arabic],0),1)</f>
        <v>#N/A</v>
      </c>
      <c r="AU5705" t="e">
        <f>INDEX(TextClassificationList[],MATCH(Sudan_News12[[#This Row],[text_classification_arabic4]],TextClassificationList[text_classification_arabic],0),1)</f>
        <v>#N/A</v>
      </c>
      <c r="AW5705" t="e">
        <f>INDEX(TextClassificationList[],MATCH(Sudan_News12[[#This Row],[text_classification_arabic5]],TextClassificationList[text_classification_arabic],0),1)</f>
        <v>#N/A</v>
      </c>
    </row>
    <row r="5706" spans="1:49" x14ac:dyDescent="0.2">
      <c r="A5706">
        <v>1.0595728122419118E+18</v>
      </c>
      <c r="B5706">
        <v>1.0595728122419118E+18</v>
      </c>
      <c r="C5706" t="s">
        <v>21919</v>
      </c>
      <c r="D5706" s="1">
        <v>43410</v>
      </c>
      <c r="E5706" s="2">
        <v>1.8738425925925926E-2</v>
      </c>
      <c r="F5706">
        <v>200</v>
      </c>
      <c r="G5706">
        <v>1889611729</v>
      </c>
      <c r="H5706" t="s">
        <v>354</v>
      </c>
      <c r="I5706" t="s">
        <v>355</v>
      </c>
      <c r="J5706" t="s">
        <v>265</v>
      </c>
      <c r="K5706" t="s">
        <v>21920</v>
      </c>
      <c r="L5706" t="s">
        <v>266</v>
      </c>
      <c r="M5706" t="s">
        <v>267</v>
      </c>
      <c r="N5706" t="s">
        <v>267</v>
      </c>
      <c r="O5706" t="s">
        <v>21921</v>
      </c>
      <c r="P5706">
        <v>0</v>
      </c>
      <c r="Q5706">
        <v>6</v>
      </c>
      <c r="R5706">
        <v>0</v>
      </c>
      <c r="S5706" t="s">
        <v>269</v>
      </c>
      <c r="T5706" t="s">
        <v>267</v>
      </c>
      <c r="U5706" t="s">
        <v>21922</v>
      </c>
      <c r="V5706" t="b">
        <v>0</v>
      </c>
      <c r="W5706" t="s">
        <v>265</v>
      </c>
      <c r="X5706">
        <v>1</v>
      </c>
      <c r="Y5706" t="s">
        <v>21923</v>
      </c>
      <c r="Z5706" t="s">
        <v>265</v>
      </c>
      <c r="AA5706" t="s">
        <v>265</v>
      </c>
      <c r="AB5706" t="s">
        <v>265</v>
      </c>
      <c r="AC5706" t="s">
        <v>265</v>
      </c>
      <c r="AD5706" t="s">
        <v>265</v>
      </c>
      <c r="AE5706" t="s">
        <v>265</v>
      </c>
      <c r="AF5706" t="s">
        <v>267</v>
      </c>
      <c r="AG5706" t="s">
        <v>265</v>
      </c>
      <c r="AH5706" t="s">
        <v>265</v>
      </c>
      <c r="AI5706" t="s">
        <v>265</v>
      </c>
      <c r="AJ5706" t="s">
        <v>265</v>
      </c>
      <c r="AL5706" t="str">
        <f>IF(Sudan_News12[[#This Row],[relevancy_classification_english]]="Relevant","مناسب",IF(Sudan_News12[[#This Row],[relevancy_classification_english]]="Relevant","عَرَضِيّ",""))</f>
        <v/>
      </c>
      <c r="AN5706" t="str">
        <f>IF(Sudan_News12[[#This Row],[sentiment_analysis_english]]="Negative","سلبي",IF(Sudan_News12[[#This Row],[sentiment_analysis_english]]="Neutral","حيادي",IF(Sudan_News12[[#This Row],[sentiment_analysis_english]]="Positive","إيجابي","")))</f>
        <v/>
      </c>
      <c r="AO5706" t="e">
        <f>INDEX(TextClassificationList[],MATCH(Sudan_News12[[#This Row],[text_classification_arabic]],TextClassificationList[text_classification_arabic],0),1)</f>
        <v>#N/A</v>
      </c>
      <c r="AQ5706" t="e">
        <f>INDEX(TextClassificationList[],MATCH(Sudan_News12[[#This Row],[text_classification_arabic2]],TextClassificationList[text_classification_arabic],0),1)</f>
        <v>#N/A</v>
      </c>
      <c r="AS5706" t="e">
        <f>INDEX(TextClassificationList[],MATCH(Sudan_News12[[#This Row],[text_classification_arabic3]],TextClassificationList[text_classification_arabic],0),1)</f>
        <v>#N/A</v>
      </c>
      <c r="AU5706" t="e">
        <f>INDEX(TextClassificationList[],MATCH(Sudan_News12[[#This Row],[text_classification_arabic4]],TextClassificationList[text_classification_arabic],0),1)</f>
        <v>#N/A</v>
      </c>
      <c r="AW5706" t="e">
        <f>INDEX(TextClassificationList[],MATCH(Sudan_News12[[#This Row],[text_classification_arabic5]],TextClassificationList[text_classification_arabic],0),1)</f>
        <v>#N/A</v>
      </c>
    </row>
    <row r="5707" spans="1:49" x14ac:dyDescent="0.2">
      <c r="A5707">
        <v>1.0595723167477842E+18</v>
      </c>
      <c r="B5707">
        <v>1.0595723167477842E+18</v>
      </c>
      <c r="C5707" t="s">
        <v>21924</v>
      </c>
      <c r="D5707" s="1">
        <v>43410</v>
      </c>
      <c r="E5707" s="2">
        <v>1.7361111111111112E-2</v>
      </c>
      <c r="F5707">
        <v>200</v>
      </c>
      <c r="G5707">
        <v>1889611729</v>
      </c>
      <c r="H5707" t="s">
        <v>354</v>
      </c>
      <c r="I5707" t="s">
        <v>355</v>
      </c>
      <c r="J5707" t="s">
        <v>265</v>
      </c>
      <c r="K5707" t="s">
        <v>21925</v>
      </c>
      <c r="L5707" t="s">
        <v>278</v>
      </c>
      <c r="M5707" t="s">
        <v>267</v>
      </c>
      <c r="N5707" t="s">
        <v>267</v>
      </c>
      <c r="O5707" t="s">
        <v>21926</v>
      </c>
      <c r="P5707">
        <v>0</v>
      </c>
      <c r="Q5707">
        <v>4</v>
      </c>
      <c r="R5707">
        <v>0</v>
      </c>
      <c r="S5707" t="s">
        <v>269</v>
      </c>
      <c r="T5707" t="s">
        <v>267</v>
      </c>
      <c r="U5707" t="s">
        <v>21927</v>
      </c>
      <c r="V5707" t="b">
        <v>0</v>
      </c>
      <c r="W5707" t="s">
        <v>265</v>
      </c>
      <c r="X5707">
        <v>1</v>
      </c>
      <c r="Y5707" t="s">
        <v>21928</v>
      </c>
      <c r="Z5707" t="s">
        <v>265</v>
      </c>
      <c r="AA5707" t="s">
        <v>265</v>
      </c>
      <c r="AB5707" t="s">
        <v>265</v>
      </c>
      <c r="AC5707" t="s">
        <v>265</v>
      </c>
      <c r="AD5707" t="s">
        <v>265</v>
      </c>
      <c r="AE5707" t="s">
        <v>265</v>
      </c>
      <c r="AF5707" t="s">
        <v>267</v>
      </c>
      <c r="AG5707" t="s">
        <v>265</v>
      </c>
      <c r="AH5707" t="s">
        <v>265</v>
      </c>
      <c r="AI5707" t="s">
        <v>265</v>
      </c>
      <c r="AJ5707" t="s">
        <v>265</v>
      </c>
      <c r="AL5707" t="str">
        <f>IF(Sudan_News12[[#This Row],[relevancy_classification_english]]="Relevant","مناسب",IF(Sudan_News12[[#This Row],[relevancy_classification_english]]="Relevant","عَرَضِيّ",""))</f>
        <v/>
      </c>
      <c r="AN5707" t="str">
        <f>IF(Sudan_News12[[#This Row],[sentiment_analysis_english]]="Negative","سلبي",IF(Sudan_News12[[#This Row],[sentiment_analysis_english]]="Neutral","حيادي",IF(Sudan_News12[[#This Row],[sentiment_analysis_english]]="Positive","إيجابي","")))</f>
        <v/>
      </c>
      <c r="AO5707" t="e">
        <f>INDEX(TextClassificationList[],MATCH(Sudan_News12[[#This Row],[text_classification_arabic]],TextClassificationList[text_classification_arabic],0),1)</f>
        <v>#N/A</v>
      </c>
      <c r="AQ5707" t="e">
        <f>INDEX(TextClassificationList[],MATCH(Sudan_News12[[#This Row],[text_classification_arabic2]],TextClassificationList[text_classification_arabic],0),1)</f>
        <v>#N/A</v>
      </c>
      <c r="AS5707" t="e">
        <f>INDEX(TextClassificationList[],MATCH(Sudan_News12[[#This Row],[text_classification_arabic3]],TextClassificationList[text_classification_arabic],0),1)</f>
        <v>#N/A</v>
      </c>
      <c r="AU5707" t="e">
        <f>INDEX(TextClassificationList[],MATCH(Sudan_News12[[#This Row],[text_classification_arabic4]],TextClassificationList[text_classification_arabic],0),1)</f>
        <v>#N/A</v>
      </c>
      <c r="AW5707" t="e">
        <f>INDEX(TextClassificationList[],MATCH(Sudan_News12[[#This Row],[text_classification_arabic5]],TextClassificationList[text_classification_arabic],0),1)</f>
        <v>#N/A</v>
      </c>
    </row>
    <row r="5708" spans="1:49" x14ac:dyDescent="0.2">
      <c r="A5708">
        <v>1.0595688272462234E+18</v>
      </c>
      <c r="B5708">
        <v>1.0595688272462234E+18</v>
      </c>
      <c r="C5708" t="s">
        <v>21929</v>
      </c>
      <c r="D5708" s="1">
        <v>43410</v>
      </c>
      <c r="E5708" s="2">
        <v>7.7314814814814815E-3</v>
      </c>
      <c r="F5708">
        <v>200</v>
      </c>
      <c r="G5708">
        <v>1889611729</v>
      </c>
      <c r="H5708" t="s">
        <v>354</v>
      </c>
      <c r="I5708" t="s">
        <v>355</v>
      </c>
      <c r="J5708" t="s">
        <v>265</v>
      </c>
      <c r="K5708" t="s">
        <v>21930</v>
      </c>
      <c r="L5708" t="s">
        <v>278</v>
      </c>
      <c r="M5708" t="s">
        <v>267</v>
      </c>
      <c r="N5708" t="s">
        <v>267</v>
      </c>
      <c r="O5708" t="s">
        <v>21931</v>
      </c>
      <c r="P5708">
        <v>0</v>
      </c>
      <c r="Q5708">
        <v>5</v>
      </c>
      <c r="R5708">
        <v>1</v>
      </c>
      <c r="S5708" t="s">
        <v>269</v>
      </c>
      <c r="T5708" t="s">
        <v>267</v>
      </c>
      <c r="U5708" t="s">
        <v>21932</v>
      </c>
      <c r="V5708" t="b">
        <v>0</v>
      </c>
      <c r="W5708" t="s">
        <v>265</v>
      </c>
      <c r="X5708">
        <v>1</v>
      </c>
      <c r="Y5708" t="s">
        <v>21933</v>
      </c>
      <c r="Z5708" t="s">
        <v>265</v>
      </c>
      <c r="AA5708" t="s">
        <v>265</v>
      </c>
      <c r="AB5708" t="s">
        <v>265</v>
      </c>
      <c r="AC5708" t="s">
        <v>265</v>
      </c>
      <c r="AD5708" t="s">
        <v>265</v>
      </c>
      <c r="AE5708" t="s">
        <v>265</v>
      </c>
      <c r="AF5708" t="s">
        <v>267</v>
      </c>
      <c r="AG5708" t="s">
        <v>265</v>
      </c>
      <c r="AH5708" t="s">
        <v>265</v>
      </c>
      <c r="AI5708" t="s">
        <v>265</v>
      </c>
      <c r="AJ5708" t="s">
        <v>265</v>
      </c>
      <c r="AL5708" t="str">
        <f>IF(Sudan_News12[[#This Row],[relevancy_classification_english]]="Relevant","مناسب",IF(Sudan_News12[[#This Row],[relevancy_classification_english]]="Relevant","عَرَضِيّ",""))</f>
        <v/>
      </c>
      <c r="AN5708" t="str">
        <f>IF(Sudan_News12[[#This Row],[sentiment_analysis_english]]="Negative","سلبي",IF(Sudan_News12[[#This Row],[sentiment_analysis_english]]="Neutral","حيادي",IF(Sudan_News12[[#This Row],[sentiment_analysis_english]]="Positive","إيجابي","")))</f>
        <v/>
      </c>
      <c r="AO5708" t="e">
        <f>INDEX(TextClassificationList[],MATCH(Sudan_News12[[#This Row],[text_classification_arabic]],TextClassificationList[text_classification_arabic],0),1)</f>
        <v>#N/A</v>
      </c>
      <c r="AQ5708" t="e">
        <f>INDEX(TextClassificationList[],MATCH(Sudan_News12[[#This Row],[text_classification_arabic2]],TextClassificationList[text_classification_arabic],0),1)</f>
        <v>#N/A</v>
      </c>
      <c r="AS5708" t="e">
        <f>INDEX(TextClassificationList[],MATCH(Sudan_News12[[#This Row],[text_classification_arabic3]],TextClassificationList[text_classification_arabic],0),1)</f>
        <v>#N/A</v>
      </c>
      <c r="AU5708" t="e">
        <f>INDEX(TextClassificationList[],MATCH(Sudan_News12[[#This Row],[text_classification_arabic4]],TextClassificationList[text_classification_arabic],0),1)</f>
        <v>#N/A</v>
      </c>
      <c r="AW5708" t="e">
        <f>INDEX(TextClassificationList[],MATCH(Sudan_News12[[#This Row],[text_classification_arabic5]],TextClassificationList[text_classification_arabic],0),1)</f>
        <v>#N/A</v>
      </c>
    </row>
    <row r="5709" spans="1:49" x14ac:dyDescent="0.2">
      <c r="A5709">
        <v>1.059558019166548E+18</v>
      </c>
      <c r="B5709">
        <v>1.059558019166548E+18</v>
      </c>
      <c r="C5709" t="s">
        <v>21934</v>
      </c>
      <c r="D5709" s="1">
        <v>43409</v>
      </c>
      <c r="E5709" s="2">
        <v>0.97791666666666666</v>
      </c>
      <c r="F5709">
        <v>200</v>
      </c>
      <c r="G5709">
        <v>1889611729</v>
      </c>
      <c r="H5709" t="s">
        <v>354</v>
      </c>
      <c r="I5709" t="s">
        <v>355</v>
      </c>
      <c r="J5709" t="s">
        <v>265</v>
      </c>
      <c r="K5709" t="s">
        <v>21935</v>
      </c>
      <c r="L5709" t="s">
        <v>266</v>
      </c>
      <c r="M5709" t="s">
        <v>267</v>
      </c>
      <c r="N5709" t="s">
        <v>267</v>
      </c>
      <c r="O5709" t="s">
        <v>267</v>
      </c>
      <c r="P5709">
        <v>0</v>
      </c>
      <c r="Q5709">
        <v>0</v>
      </c>
      <c r="R5709">
        <v>0</v>
      </c>
      <c r="S5709" t="s">
        <v>267</v>
      </c>
      <c r="T5709" t="s">
        <v>267</v>
      </c>
      <c r="U5709" t="s">
        <v>21936</v>
      </c>
      <c r="V5709" t="b">
        <v>0</v>
      </c>
      <c r="W5709" t="s">
        <v>265</v>
      </c>
      <c r="X5709">
        <v>0</v>
      </c>
      <c r="Y5709" t="s">
        <v>265</v>
      </c>
      <c r="Z5709" t="s">
        <v>265</v>
      </c>
      <c r="AA5709" t="s">
        <v>265</v>
      </c>
      <c r="AB5709" t="s">
        <v>265</v>
      </c>
      <c r="AC5709" t="s">
        <v>265</v>
      </c>
      <c r="AD5709" t="s">
        <v>265</v>
      </c>
      <c r="AE5709" t="s">
        <v>265</v>
      </c>
      <c r="AF5709" t="s">
        <v>267</v>
      </c>
      <c r="AG5709" t="s">
        <v>265</v>
      </c>
      <c r="AH5709" t="s">
        <v>265</v>
      </c>
      <c r="AI5709" t="s">
        <v>265</v>
      </c>
      <c r="AJ5709" t="s">
        <v>265</v>
      </c>
      <c r="AL5709" t="str">
        <f>IF(Sudan_News12[[#This Row],[relevancy_classification_english]]="Relevant","مناسب",IF(Sudan_News12[[#This Row],[relevancy_classification_english]]="Relevant","عَرَضِيّ",""))</f>
        <v/>
      </c>
      <c r="AN5709" t="str">
        <f>IF(Sudan_News12[[#This Row],[sentiment_analysis_english]]="Negative","سلبي",IF(Sudan_News12[[#This Row],[sentiment_analysis_english]]="Neutral","حيادي",IF(Sudan_News12[[#This Row],[sentiment_analysis_english]]="Positive","إيجابي","")))</f>
        <v/>
      </c>
      <c r="AO5709" t="e">
        <f>INDEX(TextClassificationList[],MATCH(Sudan_News12[[#This Row],[text_classification_arabic]],TextClassificationList[text_classification_arabic],0),1)</f>
        <v>#N/A</v>
      </c>
      <c r="AQ5709" t="e">
        <f>INDEX(TextClassificationList[],MATCH(Sudan_News12[[#This Row],[text_classification_arabic2]],TextClassificationList[text_classification_arabic],0),1)</f>
        <v>#N/A</v>
      </c>
      <c r="AS5709" t="e">
        <f>INDEX(TextClassificationList[],MATCH(Sudan_News12[[#This Row],[text_classification_arabic3]],TextClassificationList[text_classification_arabic],0),1)</f>
        <v>#N/A</v>
      </c>
      <c r="AU5709" t="e">
        <f>INDEX(TextClassificationList[],MATCH(Sudan_News12[[#This Row],[text_classification_arabic4]],TextClassificationList[text_classification_arabic],0),1)</f>
        <v>#N/A</v>
      </c>
      <c r="AW5709" t="e">
        <f>INDEX(TextClassificationList[],MATCH(Sudan_News12[[#This Row],[text_classification_arabic5]],TextClassificationList[text_classification_arabic],0),1)</f>
        <v>#N/A</v>
      </c>
    </row>
    <row r="5710" spans="1:49" x14ac:dyDescent="0.2">
      <c r="A5710">
        <v>1.0595111072143688E+18</v>
      </c>
      <c r="B5710">
        <v>1.0595111072143688E+18</v>
      </c>
      <c r="C5710" t="s">
        <v>21937</v>
      </c>
      <c r="D5710" s="1">
        <v>43409</v>
      </c>
      <c r="E5710" s="2">
        <v>0.84846064814814814</v>
      </c>
      <c r="F5710">
        <v>200</v>
      </c>
      <c r="G5710">
        <v>1889611729</v>
      </c>
      <c r="H5710" t="s">
        <v>354</v>
      </c>
      <c r="I5710" t="s">
        <v>355</v>
      </c>
      <c r="J5710" t="s">
        <v>265</v>
      </c>
      <c r="K5710" t="s">
        <v>21938</v>
      </c>
      <c r="L5710" t="s">
        <v>266</v>
      </c>
      <c r="M5710" t="s">
        <v>267</v>
      </c>
      <c r="N5710" t="s">
        <v>267</v>
      </c>
      <c r="O5710" t="s">
        <v>267</v>
      </c>
      <c r="P5710">
        <v>0</v>
      </c>
      <c r="Q5710">
        <v>0</v>
      </c>
      <c r="R5710">
        <v>0</v>
      </c>
      <c r="S5710" t="s">
        <v>21939</v>
      </c>
      <c r="T5710" t="s">
        <v>267</v>
      </c>
      <c r="U5710" t="s">
        <v>21940</v>
      </c>
      <c r="V5710" t="b">
        <v>0</v>
      </c>
      <c r="W5710" t="s">
        <v>265</v>
      </c>
      <c r="X5710">
        <v>0</v>
      </c>
      <c r="Y5710" t="s">
        <v>265</v>
      </c>
      <c r="Z5710" t="s">
        <v>265</v>
      </c>
      <c r="AA5710" t="s">
        <v>265</v>
      </c>
      <c r="AB5710" t="s">
        <v>265</v>
      </c>
      <c r="AC5710" t="s">
        <v>265</v>
      </c>
      <c r="AD5710" t="s">
        <v>265</v>
      </c>
      <c r="AE5710" t="s">
        <v>265</v>
      </c>
      <c r="AF5710" t="s">
        <v>267</v>
      </c>
      <c r="AG5710" t="s">
        <v>265</v>
      </c>
      <c r="AH5710" t="s">
        <v>265</v>
      </c>
      <c r="AI5710" t="s">
        <v>265</v>
      </c>
      <c r="AJ5710" t="s">
        <v>265</v>
      </c>
      <c r="AL5710" t="str">
        <f>IF(Sudan_News12[[#This Row],[relevancy_classification_english]]="Relevant","مناسب",IF(Sudan_News12[[#This Row],[relevancy_classification_english]]="Relevant","عَرَضِيّ",""))</f>
        <v/>
      </c>
      <c r="AN5710" t="str">
        <f>IF(Sudan_News12[[#This Row],[sentiment_analysis_english]]="Negative","سلبي",IF(Sudan_News12[[#This Row],[sentiment_analysis_english]]="Neutral","حيادي",IF(Sudan_News12[[#This Row],[sentiment_analysis_english]]="Positive","إيجابي","")))</f>
        <v/>
      </c>
      <c r="AO5710" t="e">
        <f>INDEX(TextClassificationList[],MATCH(Sudan_News12[[#This Row],[text_classification_arabic]],TextClassificationList[text_classification_arabic],0),1)</f>
        <v>#N/A</v>
      </c>
      <c r="AQ5710" t="e">
        <f>INDEX(TextClassificationList[],MATCH(Sudan_News12[[#This Row],[text_classification_arabic2]],TextClassificationList[text_classification_arabic],0),1)</f>
        <v>#N/A</v>
      </c>
      <c r="AS5710" t="e">
        <f>INDEX(TextClassificationList[],MATCH(Sudan_News12[[#This Row],[text_classification_arabic3]],TextClassificationList[text_classification_arabic],0),1)</f>
        <v>#N/A</v>
      </c>
      <c r="AU5710" t="e">
        <f>INDEX(TextClassificationList[],MATCH(Sudan_News12[[#This Row],[text_classification_arabic4]],TextClassificationList[text_classification_arabic],0),1)</f>
        <v>#N/A</v>
      </c>
      <c r="AW5710" t="e">
        <f>INDEX(TextClassificationList[],MATCH(Sudan_News12[[#This Row],[text_classification_arabic5]],TextClassificationList[text_classification_arabic],0),1)</f>
        <v>#N/A</v>
      </c>
    </row>
    <row r="5711" spans="1:49" x14ac:dyDescent="0.2">
      <c r="A5711">
        <v>1.0594908206745436E+18</v>
      </c>
      <c r="B5711">
        <v>1.0594908206745436E+18</v>
      </c>
      <c r="C5711" t="s">
        <v>21941</v>
      </c>
      <c r="D5711" s="1">
        <v>43409</v>
      </c>
      <c r="E5711" s="2">
        <v>0.7924768518518519</v>
      </c>
      <c r="F5711">
        <v>200</v>
      </c>
      <c r="G5711">
        <v>1889611729</v>
      </c>
      <c r="H5711" t="s">
        <v>354</v>
      </c>
      <c r="I5711" t="s">
        <v>355</v>
      </c>
      <c r="J5711" t="s">
        <v>265</v>
      </c>
      <c r="K5711" t="s">
        <v>21942</v>
      </c>
      <c r="L5711" t="s">
        <v>266</v>
      </c>
      <c r="M5711" t="s">
        <v>267</v>
      </c>
      <c r="N5711" t="s">
        <v>267</v>
      </c>
      <c r="O5711" t="s">
        <v>21943</v>
      </c>
      <c r="P5711">
        <v>0</v>
      </c>
      <c r="Q5711">
        <v>0</v>
      </c>
      <c r="R5711">
        <v>2</v>
      </c>
      <c r="S5711" t="s">
        <v>267</v>
      </c>
      <c r="T5711" t="s">
        <v>267</v>
      </c>
      <c r="U5711" t="s">
        <v>21944</v>
      </c>
      <c r="V5711" t="b">
        <v>0</v>
      </c>
      <c r="W5711" t="s">
        <v>265</v>
      </c>
      <c r="X5711">
        <v>1</v>
      </c>
      <c r="Y5711" t="s">
        <v>21945</v>
      </c>
      <c r="Z5711" t="s">
        <v>265</v>
      </c>
      <c r="AA5711" t="s">
        <v>265</v>
      </c>
      <c r="AB5711" t="s">
        <v>265</v>
      </c>
      <c r="AC5711" t="s">
        <v>265</v>
      </c>
      <c r="AD5711" t="s">
        <v>265</v>
      </c>
      <c r="AE5711" t="s">
        <v>265</v>
      </c>
      <c r="AF5711" t="s">
        <v>267</v>
      </c>
      <c r="AG5711" t="s">
        <v>265</v>
      </c>
      <c r="AH5711" t="s">
        <v>265</v>
      </c>
      <c r="AI5711" t="s">
        <v>265</v>
      </c>
      <c r="AJ5711" t="s">
        <v>265</v>
      </c>
      <c r="AL5711" t="str">
        <f>IF(Sudan_News12[[#This Row],[relevancy_classification_english]]="Relevant","مناسب",IF(Sudan_News12[[#This Row],[relevancy_classification_english]]="Relevant","عَرَضِيّ",""))</f>
        <v/>
      </c>
      <c r="AN5711" t="str">
        <f>IF(Sudan_News12[[#This Row],[sentiment_analysis_english]]="Negative","سلبي",IF(Sudan_News12[[#This Row],[sentiment_analysis_english]]="Neutral","حيادي",IF(Sudan_News12[[#This Row],[sentiment_analysis_english]]="Positive","إيجابي","")))</f>
        <v/>
      </c>
      <c r="AO5711" t="e">
        <f>INDEX(TextClassificationList[],MATCH(Sudan_News12[[#This Row],[text_classification_arabic]],TextClassificationList[text_classification_arabic],0),1)</f>
        <v>#N/A</v>
      </c>
      <c r="AQ5711" t="e">
        <f>INDEX(TextClassificationList[],MATCH(Sudan_News12[[#This Row],[text_classification_arabic2]],TextClassificationList[text_classification_arabic],0),1)</f>
        <v>#N/A</v>
      </c>
      <c r="AS5711" t="e">
        <f>INDEX(TextClassificationList[],MATCH(Sudan_News12[[#This Row],[text_classification_arabic3]],TextClassificationList[text_classification_arabic],0),1)</f>
        <v>#N/A</v>
      </c>
      <c r="AU5711" t="e">
        <f>INDEX(TextClassificationList[],MATCH(Sudan_News12[[#This Row],[text_classification_arabic4]],TextClassificationList[text_classification_arabic],0),1)</f>
        <v>#N/A</v>
      </c>
      <c r="AW5711" t="e">
        <f>INDEX(TextClassificationList[],MATCH(Sudan_News12[[#This Row],[text_classification_arabic5]],TextClassificationList[text_classification_arabic],0),1)</f>
        <v>#N/A</v>
      </c>
    </row>
    <row r="5712" spans="1:49" x14ac:dyDescent="0.2">
      <c r="A5712">
        <v>1.059461899753001E+18</v>
      </c>
      <c r="B5712">
        <v>1.059461899753001E+18</v>
      </c>
      <c r="C5712" t="s">
        <v>21946</v>
      </c>
      <c r="D5712" s="1">
        <v>43409</v>
      </c>
      <c r="E5712" s="2">
        <v>0.71267361111111116</v>
      </c>
      <c r="F5712">
        <v>200</v>
      </c>
      <c r="G5712">
        <v>1889611729</v>
      </c>
      <c r="H5712" t="s">
        <v>354</v>
      </c>
      <c r="I5712" t="s">
        <v>355</v>
      </c>
      <c r="J5712" t="s">
        <v>265</v>
      </c>
      <c r="K5712" t="s">
        <v>21947</v>
      </c>
      <c r="L5712" t="s">
        <v>266</v>
      </c>
      <c r="M5712" t="s">
        <v>267</v>
      </c>
      <c r="N5712" t="s">
        <v>267</v>
      </c>
      <c r="O5712" t="s">
        <v>21948</v>
      </c>
      <c r="P5712">
        <v>0</v>
      </c>
      <c r="Q5712">
        <v>9</v>
      </c>
      <c r="R5712">
        <v>6</v>
      </c>
      <c r="S5712" t="s">
        <v>21372</v>
      </c>
      <c r="T5712" t="s">
        <v>267</v>
      </c>
      <c r="U5712" t="s">
        <v>21949</v>
      </c>
      <c r="V5712" t="b">
        <v>0</v>
      </c>
      <c r="W5712" t="s">
        <v>265</v>
      </c>
      <c r="X5712">
        <v>1</v>
      </c>
      <c r="Y5712" t="s">
        <v>21950</v>
      </c>
      <c r="Z5712" t="s">
        <v>265</v>
      </c>
      <c r="AA5712" t="s">
        <v>265</v>
      </c>
      <c r="AB5712" t="s">
        <v>265</v>
      </c>
      <c r="AC5712" t="s">
        <v>265</v>
      </c>
      <c r="AD5712" t="s">
        <v>265</v>
      </c>
      <c r="AE5712" t="s">
        <v>265</v>
      </c>
      <c r="AF5712" t="s">
        <v>267</v>
      </c>
      <c r="AG5712" t="s">
        <v>265</v>
      </c>
      <c r="AH5712" t="s">
        <v>265</v>
      </c>
      <c r="AI5712" t="s">
        <v>265</v>
      </c>
      <c r="AJ5712" t="s">
        <v>265</v>
      </c>
      <c r="AL5712" t="str">
        <f>IF(Sudan_News12[[#This Row],[relevancy_classification_english]]="Relevant","مناسب",IF(Sudan_News12[[#This Row],[relevancy_classification_english]]="Relevant","عَرَضِيّ",""))</f>
        <v/>
      </c>
      <c r="AN5712" t="str">
        <f>IF(Sudan_News12[[#This Row],[sentiment_analysis_english]]="Negative","سلبي",IF(Sudan_News12[[#This Row],[sentiment_analysis_english]]="Neutral","حيادي",IF(Sudan_News12[[#This Row],[sentiment_analysis_english]]="Positive","إيجابي","")))</f>
        <v/>
      </c>
      <c r="AO5712" t="e">
        <f>INDEX(TextClassificationList[],MATCH(Sudan_News12[[#This Row],[text_classification_arabic]],TextClassificationList[text_classification_arabic],0),1)</f>
        <v>#N/A</v>
      </c>
      <c r="AQ5712" t="e">
        <f>INDEX(TextClassificationList[],MATCH(Sudan_News12[[#This Row],[text_classification_arabic2]],TextClassificationList[text_classification_arabic],0),1)</f>
        <v>#N/A</v>
      </c>
      <c r="AS5712" t="e">
        <f>INDEX(TextClassificationList[],MATCH(Sudan_News12[[#This Row],[text_classification_arabic3]],TextClassificationList[text_classification_arabic],0),1)</f>
        <v>#N/A</v>
      </c>
      <c r="AU5712" t="e">
        <f>INDEX(TextClassificationList[],MATCH(Sudan_News12[[#This Row],[text_classification_arabic4]],TextClassificationList[text_classification_arabic],0),1)</f>
        <v>#N/A</v>
      </c>
      <c r="AW5712" t="e">
        <f>INDEX(TextClassificationList[],MATCH(Sudan_News12[[#This Row],[text_classification_arabic5]],TextClassificationList[text_classification_arabic],0),1)</f>
        <v>#N/A</v>
      </c>
    </row>
    <row r="5713" spans="1:49" x14ac:dyDescent="0.2">
      <c r="A5713">
        <v>1.0594530143591096E+18</v>
      </c>
      <c r="B5713">
        <v>1.0594530143591096E+18</v>
      </c>
      <c r="C5713" t="s">
        <v>21951</v>
      </c>
      <c r="D5713" s="1">
        <v>43409</v>
      </c>
      <c r="E5713" s="2">
        <v>0.68814814814814818</v>
      </c>
      <c r="F5713">
        <v>200</v>
      </c>
      <c r="G5713">
        <v>1889611729</v>
      </c>
      <c r="H5713" t="s">
        <v>354</v>
      </c>
      <c r="I5713" t="s">
        <v>355</v>
      </c>
      <c r="J5713" t="s">
        <v>265</v>
      </c>
      <c r="K5713" t="s">
        <v>21952</v>
      </c>
      <c r="L5713" t="s">
        <v>266</v>
      </c>
      <c r="M5713" t="s">
        <v>267</v>
      </c>
      <c r="N5713" t="s">
        <v>267</v>
      </c>
      <c r="O5713" t="s">
        <v>21953</v>
      </c>
      <c r="P5713">
        <v>3</v>
      </c>
      <c r="Q5713">
        <v>15</v>
      </c>
      <c r="R5713">
        <v>4</v>
      </c>
      <c r="S5713" t="s">
        <v>269</v>
      </c>
      <c r="T5713" t="s">
        <v>267</v>
      </c>
      <c r="U5713" t="s">
        <v>21954</v>
      </c>
      <c r="V5713" t="b">
        <v>0</v>
      </c>
      <c r="W5713" t="s">
        <v>265</v>
      </c>
      <c r="X5713">
        <v>1</v>
      </c>
      <c r="Y5713" t="s">
        <v>21955</v>
      </c>
      <c r="Z5713" t="s">
        <v>265</v>
      </c>
      <c r="AA5713" t="s">
        <v>265</v>
      </c>
      <c r="AB5713" t="s">
        <v>265</v>
      </c>
      <c r="AC5713" t="s">
        <v>265</v>
      </c>
      <c r="AD5713" t="s">
        <v>265</v>
      </c>
      <c r="AE5713" t="s">
        <v>265</v>
      </c>
      <c r="AF5713" t="s">
        <v>267</v>
      </c>
      <c r="AG5713" t="s">
        <v>265</v>
      </c>
      <c r="AH5713" t="s">
        <v>265</v>
      </c>
      <c r="AI5713" t="s">
        <v>265</v>
      </c>
      <c r="AJ5713" t="s">
        <v>265</v>
      </c>
      <c r="AL5713" t="str">
        <f>IF(Sudan_News12[[#This Row],[relevancy_classification_english]]="Relevant","مناسب",IF(Sudan_News12[[#This Row],[relevancy_classification_english]]="Relevant","عَرَضِيّ",""))</f>
        <v/>
      </c>
      <c r="AN5713" t="str">
        <f>IF(Sudan_News12[[#This Row],[sentiment_analysis_english]]="Negative","سلبي",IF(Sudan_News12[[#This Row],[sentiment_analysis_english]]="Neutral","حيادي",IF(Sudan_News12[[#This Row],[sentiment_analysis_english]]="Positive","إيجابي","")))</f>
        <v/>
      </c>
      <c r="AO5713" t="e">
        <f>INDEX(TextClassificationList[],MATCH(Sudan_News12[[#This Row],[text_classification_arabic]],TextClassificationList[text_classification_arabic],0),1)</f>
        <v>#N/A</v>
      </c>
      <c r="AQ5713" t="e">
        <f>INDEX(TextClassificationList[],MATCH(Sudan_News12[[#This Row],[text_classification_arabic2]],TextClassificationList[text_classification_arabic],0),1)</f>
        <v>#N/A</v>
      </c>
      <c r="AS5713" t="e">
        <f>INDEX(TextClassificationList[],MATCH(Sudan_News12[[#This Row],[text_classification_arabic3]],TextClassificationList[text_classification_arabic],0),1)</f>
        <v>#N/A</v>
      </c>
      <c r="AU5713" t="e">
        <f>INDEX(TextClassificationList[],MATCH(Sudan_News12[[#This Row],[text_classification_arabic4]],TextClassificationList[text_classification_arabic],0),1)</f>
        <v>#N/A</v>
      </c>
      <c r="AW5713" t="e">
        <f>INDEX(TextClassificationList[],MATCH(Sudan_News12[[#This Row],[text_classification_arabic5]],TextClassificationList[text_classification_arabic],0),1)</f>
        <v>#N/A</v>
      </c>
    </row>
    <row r="5714" spans="1:49" x14ac:dyDescent="0.2">
      <c r="A5714">
        <v>1.0594518562572042E+18</v>
      </c>
      <c r="B5714">
        <v>1.0594518562572042E+18</v>
      </c>
      <c r="C5714" t="s">
        <v>21956</v>
      </c>
      <c r="D5714" s="1">
        <v>43409</v>
      </c>
      <c r="E5714" s="2">
        <v>0.68495370370370368</v>
      </c>
      <c r="F5714">
        <v>200</v>
      </c>
      <c r="G5714">
        <v>1889611729</v>
      </c>
      <c r="H5714" t="s">
        <v>354</v>
      </c>
      <c r="I5714" t="s">
        <v>355</v>
      </c>
      <c r="J5714" t="s">
        <v>265</v>
      </c>
      <c r="K5714" t="s">
        <v>9406</v>
      </c>
      <c r="L5714" t="s">
        <v>266</v>
      </c>
      <c r="M5714" t="s">
        <v>267</v>
      </c>
      <c r="N5714" t="s">
        <v>267</v>
      </c>
      <c r="O5714" t="s">
        <v>267</v>
      </c>
      <c r="P5714">
        <v>0</v>
      </c>
      <c r="Q5714">
        <v>0</v>
      </c>
      <c r="R5714">
        <v>2</v>
      </c>
      <c r="S5714" t="s">
        <v>267</v>
      </c>
      <c r="T5714" t="s">
        <v>267</v>
      </c>
      <c r="U5714" t="s">
        <v>21957</v>
      </c>
      <c r="V5714" t="b">
        <v>0</v>
      </c>
      <c r="W5714" t="s">
        <v>21958</v>
      </c>
      <c r="X5714">
        <v>0</v>
      </c>
      <c r="Y5714" t="s">
        <v>265</v>
      </c>
      <c r="Z5714" t="s">
        <v>265</v>
      </c>
      <c r="AA5714" t="s">
        <v>265</v>
      </c>
      <c r="AB5714" t="s">
        <v>265</v>
      </c>
      <c r="AC5714" t="s">
        <v>265</v>
      </c>
      <c r="AD5714" t="s">
        <v>265</v>
      </c>
      <c r="AE5714" t="s">
        <v>265</v>
      </c>
      <c r="AF5714" t="s">
        <v>267</v>
      </c>
      <c r="AG5714" t="s">
        <v>265</v>
      </c>
      <c r="AH5714" t="s">
        <v>265</v>
      </c>
      <c r="AI5714" t="s">
        <v>265</v>
      </c>
      <c r="AJ5714" t="s">
        <v>265</v>
      </c>
      <c r="AL5714" t="str">
        <f>IF(Sudan_News12[[#This Row],[relevancy_classification_english]]="Relevant","مناسب",IF(Sudan_News12[[#This Row],[relevancy_classification_english]]="Relevant","عَرَضِيّ",""))</f>
        <v/>
      </c>
      <c r="AN5714" t="str">
        <f>IF(Sudan_News12[[#This Row],[sentiment_analysis_english]]="Negative","سلبي",IF(Sudan_News12[[#This Row],[sentiment_analysis_english]]="Neutral","حيادي",IF(Sudan_News12[[#This Row],[sentiment_analysis_english]]="Positive","إيجابي","")))</f>
        <v/>
      </c>
      <c r="AO5714" t="e">
        <f>INDEX(TextClassificationList[],MATCH(Sudan_News12[[#This Row],[text_classification_arabic]],TextClassificationList[text_classification_arabic],0),1)</f>
        <v>#N/A</v>
      </c>
      <c r="AQ5714" t="e">
        <f>INDEX(TextClassificationList[],MATCH(Sudan_News12[[#This Row],[text_classification_arabic2]],TextClassificationList[text_classification_arabic],0),1)</f>
        <v>#N/A</v>
      </c>
      <c r="AS5714" t="e">
        <f>INDEX(TextClassificationList[],MATCH(Sudan_News12[[#This Row],[text_classification_arabic3]],TextClassificationList[text_classification_arabic],0),1)</f>
        <v>#N/A</v>
      </c>
      <c r="AU5714" t="e">
        <f>INDEX(TextClassificationList[],MATCH(Sudan_News12[[#This Row],[text_classification_arabic4]],TextClassificationList[text_classification_arabic],0),1)</f>
        <v>#N/A</v>
      </c>
      <c r="AW5714" t="e">
        <f>INDEX(TextClassificationList[],MATCH(Sudan_News12[[#This Row],[text_classification_arabic5]],TextClassificationList[text_classification_arabic],0),1)</f>
        <v>#N/A</v>
      </c>
    </row>
    <row r="5715" spans="1:49" x14ac:dyDescent="0.2">
      <c r="A5715">
        <v>1.0594128811150909E+18</v>
      </c>
      <c r="B5715">
        <v>1.0594128811150909E+18</v>
      </c>
      <c r="C5715" t="s">
        <v>21959</v>
      </c>
      <c r="D5715" s="1">
        <v>43409</v>
      </c>
      <c r="E5715" s="2">
        <v>0.57740740740740737</v>
      </c>
      <c r="F5715">
        <v>200</v>
      </c>
      <c r="G5715">
        <v>1889611729</v>
      </c>
      <c r="H5715" t="s">
        <v>354</v>
      </c>
      <c r="I5715" t="s">
        <v>355</v>
      </c>
      <c r="J5715" t="s">
        <v>265</v>
      </c>
      <c r="K5715" t="s">
        <v>21960</v>
      </c>
      <c r="L5715" t="s">
        <v>266</v>
      </c>
      <c r="M5715" t="s">
        <v>267</v>
      </c>
      <c r="N5715" t="s">
        <v>267</v>
      </c>
      <c r="O5715" t="s">
        <v>267</v>
      </c>
      <c r="P5715">
        <v>0</v>
      </c>
      <c r="Q5715">
        <v>0</v>
      </c>
      <c r="R5715">
        <v>0</v>
      </c>
      <c r="S5715" t="s">
        <v>267</v>
      </c>
      <c r="T5715" t="s">
        <v>267</v>
      </c>
      <c r="U5715" t="s">
        <v>21961</v>
      </c>
      <c r="V5715" t="b">
        <v>0</v>
      </c>
      <c r="W5715" t="s">
        <v>21962</v>
      </c>
      <c r="X5715">
        <v>0</v>
      </c>
      <c r="Y5715" t="s">
        <v>265</v>
      </c>
      <c r="Z5715" t="s">
        <v>265</v>
      </c>
      <c r="AA5715" t="s">
        <v>265</v>
      </c>
      <c r="AB5715" t="s">
        <v>265</v>
      </c>
      <c r="AC5715" t="s">
        <v>265</v>
      </c>
      <c r="AD5715" t="s">
        <v>265</v>
      </c>
      <c r="AE5715" t="s">
        <v>265</v>
      </c>
      <c r="AF5715" t="s">
        <v>267</v>
      </c>
      <c r="AG5715" t="s">
        <v>265</v>
      </c>
      <c r="AH5715" t="s">
        <v>265</v>
      </c>
      <c r="AI5715" t="s">
        <v>265</v>
      </c>
      <c r="AJ5715" t="s">
        <v>265</v>
      </c>
      <c r="AL5715" t="str">
        <f>IF(Sudan_News12[[#This Row],[relevancy_classification_english]]="Relevant","مناسب",IF(Sudan_News12[[#This Row],[relevancy_classification_english]]="Relevant","عَرَضِيّ",""))</f>
        <v/>
      </c>
      <c r="AN5715" t="str">
        <f>IF(Sudan_News12[[#This Row],[sentiment_analysis_english]]="Negative","سلبي",IF(Sudan_News12[[#This Row],[sentiment_analysis_english]]="Neutral","حيادي",IF(Sudan_News12[[#This Row],[sentiment_analysis_english]]="Positive","إيجابي","")))</f>
        <v/>
      </c>
      <c r="AO5715" t="e">
        <f>INDEX(TextClassificationList[],MATCH(Sudan_News12[[#This Row],[text_classification_arabic]],TextClassificationList[text_classification_arabic],0),1)</f>
        <v>#N/A</v>
      </c>
      <c r="AQ5715" t="e">
        <f>INDEX(TextClassificationList[],MATCH(Sudan_News12[[#This Row],[text_classification_arabic2]],TextClassificationList[text_classification_arabic],0),1)</f>
        <v>#N/A</v>
      </c>
      <c r="AS5715" t="e">
        <f>INDEX(TextClassificationList[],MATCH(Sudan_News12[[#This Row],[text_classification_arabic3]],TextClassificationList[text_classification_arabic],0),1)</f>
        <v>#N/A</v>
      </c>
      <c r="AU5715" t="e">
        <f>INDEX(TextClassificationList[],MATCH(Sudan_News12[[#This Row],[text_classification_arabic4]],TextClassificationList[text_classification_arabic],0),1)</f>
        <v>#N/A</v>
      </c>
      <c r="AW5715" t="e">
        <f>INDEX(TextClassificationList[],MATCH(Sudan_News12[[#This Row],[text_classification_arabic5]],TextClassificationList[text_classification_arabic],0),1)</f>
        <v>#N/A</v>
      </c>
    </row>
    <row r="5716" spans="1:49" x14ac:dyDescent="0.2">
      <c r="A5716">
        <v>1.0594126299014595E+18</v>
      </c>
      <c r="B5716">
        <v>1.0594126299014595E+18</v>
      </c>
      <c r="C5716" t="s">
        <v>21963</v>
      </c>
      <c r="D5716" s="1">
        <v>43409</v>
      </c>
      <c r="E5716" s="2">
        <v>0.57671296296296293</v>
      </c>
      <c r="F5716">
        <v>200</v>
      </c>
      <c r="G5716">
        <v>1889611729</v>
      </c>
      <c r="H5716" t="s">
        <v>354</v>
      </c>
      <c r="I5716" t="s">
        <v>355</v>
      </c>
      <c r="J5716" t="s">
        <v>265</v>
      </c>
      <c r="K5716" t="s">
        <v>21964</v>
      </c>
      <c r="L5716" t="s">
        <v>266</v>
      </c>
      <c r="M5716" t="s">
        <v>267</v>
      </c>
      <c r="N5716" t="s">
        <v>267</v>
      </c>
      <c r="O5716" t="s">
        <v>21965</v>
      </c>
      <c r="P5716">
        <v>0</v>
      </c>
      <c r="Q5716">
        <v>17</v>
      </c>
      <c r="R5716">
        <v>8</v>
      </c>
      <c r="S5716" t="s">
        <v>269</v>
      </c>
      <c r="T5716" t="s">
        <v>267</v>
      </c>
      <c r="U5716" t="s">
        <v>21966</v>
      </c>
      <c r="V5716" t="b">
        <v>0</v>
      </c>
      <c r="W5716" t="s">
        <v>265</v>
      </c>
      <c r="X5716">
        <v>1</v>
      </c>
      <c r="Y5716" t="s">
        <v>21967</v>
      </c>
      <c r="Z5716" t="s">
        <v>265</v>
      </c>
      <c r="AA5716" t="s">
        <v>265</v>
      </c>
      <c r="AB5716" t="s">
        <v>265</v>
      </c>
      <c r="AC5716" t="s">
        <v>265</v>
      </c>
      <c r="AD5716" t="s">
        <v>265</v>
      </c>
      <c r="AE5716" t="s">
        <v>265</v>
      </c>
      <c r="AF5716" t="s">
        <v>267</v>
      </c>
      <c r="AG5716" t="s">
        <v>265</v>
      </c>
      <c r="AH5716" t="s">
        <v>265</v>
      </c>
      <c r="AI5716" t="s">
        <v>265</v>
      </c>
      <c r="AJ5716" t="s">
        <v>265</v>
      </c>
      <c r="AL5716" t="str">
        <f>IF(Sudan_News12[[#This Row],[relevancy_classification_english]]="Relevant","مناسب",IF(Sudan_News12[[#This Row],[relevancy_classification_english]]="Relevant","عَرَضِيّ",""))</f>
        <v/>
      </c>
      <c r="AN5716" t="str">
        <f>IF(Sudan_News12[[#This Row],[sentiment_analysis_english]]="Negative","سلبي",IF(Sudan_News12[[#This Row],[sentiment_analysis_english]]="Neutral","حيادي",IF(Sudan_News12[[#This Row],[sentiment_analysis_english]]="Positive","إيجابي","")))</f>
        <v/>
      </c>
      <c r="AO5716" t="e">
        <f>INDEX(TextClassificationList[],MATCH(Sudan_News12[[#This Row],[text_classification_arabic]],TextClassificationList[text_classification_arabic],0),1)</f>
        <v>#N/A</v>
      </c>
      <c r="AQ5716" t="e">
        <f>INDEX(TextClassificationList[],MATCH(Sudan_News12[[#This Row],[text_classification_arabic2]],TextClassificationList[text_classification_arabic],0),1)</f>
        <v>#N/A</v>
      </c>
      <c r="AS5716" t="e">
        <f>INDEX(TextClassificationList[],MATCH(Sudan_News12[[#This Row],[text_classification_arabic3]],TextClassificationList[text_classification_arabic],0),1)</f>
        <v>#N/A</v>
      </c>
      <c r="AU5716" t="e">
        <f>INDEX(TextClassificationList[],MATCH(Sudan_News12[[#This Row],[text_classification_arabic4]],TextClassificationList[text_classification_arabic],0),1)</f>
        <v>#N/A</v>
      </c>
      <c r="AW5716" t="e">
        <f>INDEX(TextClassificationList[],MATCH(Sudan_News12[[#This Row],[text_classification_arabic5]],TextClassificationList[text_classification_arabic],0),1)</f>
        <v>#N/A</v>
      </c>
    </row>
    <row r="5717" spans="1:49" x14ac:dyDescent="0.2">
      <c r="A5717">
        <v>1.0594092612756111E+18</v>
      </c>
      <c r="B5717">
        <v>1.0594092612756111E+18</v>
      </c>
      <c r="C5717" t="s">
        <v>21968</v>
      </c>
      <c r="D5717" s="1">
        <v>43409</v>
      </c>
      <c r="E5717" s="2">
        <v>0.56741898148148151</v>
      </c>
      <c r="F5717">
        <v>200</v>
      </c>
      <c r="G5717">
        <v>1889611729</v>
      </c>
      <c r="H5717" t="s">
        <v>354</v>
      </c>
      <c r="I5717" t="s">
        <v>355</v>
      </c>
      <c r="J5717" t="s">
        <v>265</v>
      </c>
      <c r="K5717" t="s">
        <v>21969</v>
      </c>
      <c r="L5717" t="s">
        <v>266</v>
      </c>
      <c r="M5717" t="s">
        <v>267</v>
      </c>
      <c r="N5717" t="s">
        <v>267</v>
      </c>
      <c r="O5717" t="s">
        <v>21970</v>
      </c>
      <c r="P5717">
        <v>1</v>
      </c>
      <c r="Q5717">
        <v>14</v>
      </c>
      <c r="R5717">
        <v>10</v>
      </c>
      <c r="S5717" t="s">
        <v>21971</v>
      </c>
      <c r="T5717" t="s">
        <v>267</v>
      </c>
      <c r="U5717" t="s">
        <v>21972</v>
      </c>
      <c r="V5717" t="b">
        <v>0</v>
      </c>
      <c r="W5717" t="s">
        <v>265</v>
      </c>
      <c r="X5717">
        <v>1</v>
      </c>
      <c r="Y5717" t="s">
        <v>21973</v>
      </c>
      <c r="Z5717" t="s">
        <v>265</v>
      </c>
      <c r="AA5717" t="s">
        <v>265</v>
      </c>
      <c r="AB5717" t="s">
        <v>265</v>
      </c>
      <c r="AC5717" t="s">
        <v>265</v>
      </c>
      <c r="AD5717" t="s">
        <v>265</v>
      </c>
      <c r="AE5717" t="s">
        <v>265</v>
      </c>
      <c r="AF5717" t="s">
        <v>267</v>
      </c>
      <c r="AG5717" t="s">
        <v>265</v>
      </c>
      <c r="AH5717" t="s">
        <v>265</v>
      </c>
      <c r="AI5717" t="s">
        <v>265</v>
      </c>
      <c r="AJ5717" t="s">
        <v>265</v>
      </c>
      <c r="AL5717" t="str">
        <f>IF(Sudan_News12[[#This Row],[relevancy_classification_english]]="Relevant","مناسب",IF(Sudan_News12[[#This Row],[relevancy_classification_english]]="Relevant","عَرَضِيّ",""))</f>
        <v/>
      </c>
      <c r="AN5717" t="str">
        <f>IF(Sudan_News12[[#This Row],[sentiment_analysis_english]]="Negative","سلبي",IF(Sudan_News12[[#This Row],[sentiment_analysis_english]]="Neutral","حيادي",IF(Sudan_News12[[#This Row],[sentiment_analysis_english]]="Positive","إيجابي","")))</f>
        <v/>
      </c>
      <c r="AO5717" t="e">
        <f>INDEX(TextClassificationList[],MATCH(Sudan_News12[[#This Row],[text_classification_arabic]],TextClassificationList[text_classification_arabic],0),1)</f>
        <v>#N/A</v>
      </c>
      <c r="AQ5717" t="e">
        <f>INDEX(TextClassificationList[],MATCH(Sudan_News12[[#This Row],[text_classification_arabic2]],TextClassificationList[text_classification_arabic],0),1)</f>
        <v>#N/A</v>
      </c>
      <c r="AS5717" t="e">
        <f>INDEX(TextClassificationList[],MATCH(Sudan_News12[[#This Row],[text_classification_arabic3]],TextClassificationList[text_classification_arabic],0),1)</f>
        <v>#N/A</v>
      </c>
      <c r="AU5717" t="e">
        <f>INDEX(TextClassificationList[],MATCH(Sudan_News12[[#This Row],[text_classification_arabic4]],TextClassificationList[text_classification_arabic],0),1)</f>
        <v>#N/A</v>
      </c>
      <c r="AW5717" t="e">
        <f>INDEX(TextClassificationList[],MATCH(Sudan_News12[[#This Row],[text_classification_arabic5]],TextClassificationList[text_classification_arabic],0),1)</f>
        <v>#N/A</v>
      </c>
    </row>
    <row r="5718" spans="1:49" x14ac:dyDescent="0.2">
      <c r="A5718">
        <v>1.0594071073872036E+18</v>
      </c>
      <c r="B5718">
        <v>1.0594071073872036E+18</v>
      </c>
      <c r="C5718" t="s">
        <v>21974</v>
      </c>
      <c r="D5718" s="1">
        <v>43409</v>
      </c>
      <c r="E5718" s="2">
        <v>0.56146990740740743</v>
      </c>
      <c r="F5718">
        <v>200</v>
      </c>
      <c r="G5718">
        <v>1889611729</v>
      </c>
      <c r="H5718" t="s">
        <v>354</v>
      </c>
      <c r="I5718" t="s">
        <v>355</v>
      </c>
      <c r="J5718" t="s">
        <v>265</v>
      </c>
      <c r="K5718" t="s">
        <v>303</v>
      </c>
      <c r="L5718" t="s">
        <v>266</v>
      </c>
      <c r="M5718" t="s">
        <v>267</v>
      </c>
      <c r="N5718" t="s">
        <v>267</v>
      </c>
      <c r="O5718" t="s">
        <v>267</v>
      </c>
      <c r="P5718">
        <v>0</v>
      </c>
      <c r="Q5718">
        <v>1</v>
      </c>
      <c r="R5718">
        <v>1</v>
      </c>
      <c r="S5718" t="s">
        <v>267</v>
      </c>
      <c r="T5718" t="s">
        <v>267</v>
      </c>
      <c r="U5718" t="s">
        <v>21975</v>
      </c>
      <c r="V5718" t="b">
        <v>0</v>
      </c>
      <c r="W5718" t="s">
        <v>21976</v>
      </c>
      <c r="X5718">
        <v>0</v>
      </c>
      <c r="Y5718" t="s">
        <v>265</v>
      </c>
      <c r="Z5718" t="s">
        <v>265</v>
      </c>
      <c r="AA5718" t="s">
        <v>265</v>
      </c>
      <c r="AB5718" t="s">
        <v>265</v>
      </c>
      <c r="AC5718" t="s">
        <v>265</v>
      </c>
      <c r="AD5718" t="s">
        <v>265</v>
      </c>
      <c r="AE5718" t="s">
        <v>265</v>
      </c>
      <c r="AF5718" t="s">
        <v>267</v>
      </c>
      <c r="AG5718" t="s">
        <v>265</v>
      </c>
      <c r="AH5718" t="s">
        <v>265</v>
      </c>
      <c r="AI5718" t="s">
        <v>265</v>
      </c>
      <c r="AJ5718" t="s">
        <v>265</v>
      </c>
      <c r="AL5718" t="str">
        <f>IF(Sudan_News12[[#This Row],[relevancy_classification_english]]="Relevant","مناسب",IF(Sudan_News12[[#This Row],[relevancy_classification_english]]="Relevant","عَرَضِيّ",""))</f>
        <v/>
      </c>
      <c r="AN5718" t="str">
        <f>IF(Sudan_News12[[#This Row],[sentiment_analysis_english]]="Negative","سلبي",IF(Sudan_News12[[#This Row],[sentiment_analysis_english]]="Neutral","حيادي",IF(Sudan_News12[[#This Row],[sentiment_analysis_english]]="Positive","إيجابي","")))</f>
        <v/>
      </c>
      <c r="AO5718" t="e">
        <f>INDEX(TextClassificationList[],MATCH(Sudan_News12[[#This Row],[text_classification_arabic]],TextClassificationList[text_classification_arabic],0),1)</f>
        <v>#N/A</v>
      </c>
      <c r="AQ5718" t="e">
        <f>INDEX(TextClassificationList[],MATCH(Sudan_News12[[#This Row],[text_classification_arabic2]],TextClassificationList[text_classification_arabic],0),1)</f>
        <v>#N/A</v>
      </c>
      <c r="AS5718" t="e">
        <f>INDEX(TextClassificationList[],MATCH(Sudan_News12[[#This Row],[text_classification_arabic3]],TextClassificationList[text_classification_arabic],0),1)</f>
        <v>#N/A</v>
      </c>
      <c r="AU5718" t="e">
        <f>INDEX(TextClassificationList[],MATCH(Sudan_News12[[#This Row],[text_classification_arabic4]],TextClassificationList[text_classification_arabic],0),1)</f>
        <v>#N/A</v>
      </c>
      <c r="AW5718" t="e">
        <f>INDEX(TextClassificationList[],MATCH(Sudan_News12[[#This Row],[text_classification_arabic5]],TextClassificationList[text_classification_arabic],0),1)</f>
        <v>#N/A</v>
      </c>
    </row>
    <row r="5719" spans="1:49" x14ac:dyDescent="0.2">
      <c r="A5719">
        <v>1.0594048812897935E+18</v>
      </c>
      <c r="B5719">
        <v>1.0594048812897935E+18</v>
      </c>
      <c r="C5719" t="s">
        <v>21977</v>
      </c>
      <c r="D5719" s="1">
        <v>43409</v>
      </c>
      <c r="E5719" s="2">
        <v>0.55533564814814818</v>
      </c>
      <c r="F5719">
        <v>200</v>
      </c>
      <c r="G5719">
        <v>1889611729</v>
      </c>
      <c r="H5719" t="s">
        <v>354</v>
      </c>
      <c r="I5719" t="s">
        <v>355</v>
      </c>
      <c r="J5719" t="s">
        <v>265</v>
      </c>
      <c r="K5719" t="s">
        <v>21978</v>
      </c>
      <c r="L5719" t="s">
        <v>266</v>
      </c>
      <c r="M5719" t="s">
        <v>267</v>
      </c>
      <c r="N5719" t="s">
        <v>267</v>
      </c>
      <c r="O5719" t="s">
        <v>21979</v>
      </c>
      <c r="P5719">
        <v>0</v>
      </c>
      <c r="Q5719">
        <v>16</v>
      </c>
      <c r="R5719">
        <v>4</v>
      </c>
      <c r="S5719" t="s">
        <v>269</v>
      </c>
      <c r="T5719" t="s">
        <v>267</v>
      </c>
      <c r="U5719" t="s">
        <v>21980</v>
      </c>
      <c r="V5719" t="b">
        <v>0</v>
      </c>
      <c r="W5719" t="s">
        <v>265</v>
      </c>
      <c r="X5719">
        <v>1</v>
      </c>
      <c r="Y5719" t="s">
        <v>21981</v>
      </c>
      <c r="Z5719" t="s">
        <v>265</v>
      </c>
      <c r="AA5719" t="s">
        <v>265</v>
      </c>
      <c r="AB5719" t="s">
        <v>265</v>
      </c>
      <c r="AC5719" t="s">
        <v>265</v>
      </c>
      <c r="AD5719" t="s">
        <v>265</v>
      </c>
      <c r="AE5719" t="s">
        <v>265</v>
      </c>
      <c r="AF5719" t="s">
        <v>267</v>
      </c>
      <c r="AG5719" t="s">
        <v>265</v>
      </c>
      <c r="AH5719" t="s">
        <v>265</v>
      </c>
      <c r="AI5719" t="s">
        <v>265</v>
      </c>
      <c r="AJ5719" t="s">
        <v>265</v>
      </c>
      <c r="AL5719" t="str">
        <f>IF(Sudan_News12[[#This Row],[relevancy_classification_english]]="Relevant","مناسب",IF(Sudan_News12[[#This Row],[relevancy_classification_english]]="Relevant","عَرَضِيّ",""))</f>
        <v/>
      </c>
      <c r="AN5719" t="str">
        <f>IF(Sudan_News12[[#This Row],[sentiment_analysis_english]]="Negative","سلبي",IF(Sudan_News12[[#This Row],[sentiment_analysis_english]]="Neutral","حيادي",IF(Sudan_News12[[#This Row],[sentiment_analysis_english]]="Positive","إيجابي","")))</f>
        <v/>
      </c>
      <c r="AO5719" t="e">
        <f>INDEX(TextClassificationList[],MATCH(Sudan_News12[[#This Row],[text_classification_arabic]],TextClassificationList[text_classification_arabic],0),1)</f>
        <v>#N/A</v>
      </c>
      <c r="AQ5719" t="e">
        <f>INDEX(TextClassificationList[],MATCH(Sudan_News12[[#This Row],[text_classification_arabic2]],TextClassificationList[text_classification_arabic],0),1)</f>
        <v>#N/A</v>
      </c>
      <c r="AS5719" t="e">
        <f>INDEX(TextClassificationList[],MATCH(Sudan_News12[[#This Row],[text_classification_arabic3]],TextClassificationList[text_classification_arabic],0),1)</f>
        <v>#N/A</v>
      </c>
      <c r="AU5719" t="e">
        <f>INDEX(TextClassificationList[],MATCH(Sudan_News12[[#This Row],[text_classification_arabic4]],TextClassificationList[text_classification_arabic],0),1)</f>
        <v>#N/A</v>
      </c>
      <c r="AW5719" t="e">
        <f>INDEX(TextClassificationList[],MATCH(Sudan_News12[[#This Row],[text_classification_arabic5]],TextClassificationList[text_classification_arabic],0),1)</f>
        <v>#N/A</v>
      </c>
    </row>
    <row r="5720" spans="1:49" x14ac:dyDescent="0.2">
      <c r="A5720">
        <v>1.0593771411697746E+18</v>
      </c>
      <c r="B5720">
        <v>1.0590027360946668E+18</v>
      </c>
      <c r="C5720" t="s">
        <v>21982</v>
      </c>
      <c r="D5720" s="1">
        <v>43409</v>
      </c>
      <c r="E5720" s="2">
        <v>0.47878472222222224</v>
      </c>
      <c r="F5720">
        <v>200</v>
      </c>
      <c r="G5720">
        <v>1889611729</v>
      </c>
      <c r="H5720" t="s">
        <v>354</v>
      </c>
      <c r="I5720" t="s">
        <v>355</v>
      </c>
      <c r="J5720" t="s">
        <v>265</v>
      </c>
      <c r="K5720" t="s">
        <v>21983</v>
      </c>
      <c r="L5720" t="s">
        <v>266</v>
      </c>
      <c r="M5720" t="s">
        <v>267</v>
      </c>
      <c r="N5720" t="s">
        <v>267</v>
      </c>
      <c r="O5720" t="s">
        <v>267</v>
      </c>
      <c r="P5720">
        <v>0</v>
      </c>
      <c r="Q5720">
        <v>1</v>
      </c>
      <c r="R5720">
        <v>1</v>
      </c>
      <c r="S5720" t="s">
        <v>267</v>
      </c>
      <c r="T5720" t="s">
        <v>267</v>
      </c>
      <c r="U5720" t="s">
        <v>21984</v>
      </c>
      <c r="V5720" t="b">
        <v>0</v>
      </c>
      <c r="W5720" t="s">
        <v>265</v>
      </c>
      <c r="X5720">
        <v>0</v>
      </c>
      <c r="Y5720" t="s">
        <v>265</v>
      </c>
      <c r="Z5720" t="s">
        <v>265</v>
      </c>
      <c r="AA5720" t="s">
        <v>265</v>
      </c>
      <c r="AB5720" t="s">
        <v>265</v>
      </c>
      <c r="AC5720" t="s">
        <v>265</v>
      </c>
      <c r="AD5720" t="s">
        <v>265</v>
      </c>
      <c r="AE5720" t="s">
        <v>265</v>
      </c>
      <c r="AF5720" t="s">
        <v>11237</v>
      </c>
      <c r="AG5720" t="s">
        <v>265</v>
      </c>
      <c r="AH5720" t="s">
        <v>265</v>
      </c>
      <c r="AI5720" t="s">
        <v>265</v>
      </c>
      <c r="AJ5720" t="s">
        <v>265</v>
      </c>
      <c r="AL5720" t="str">
        <f>IF(Sudan_News12[[#This Row],[relevancy_classification_english]]="Relevant","مناسب",IF(Sudan_News12[[#This Row],[relevancy_classification_english]]="Relevant","عَرَضِيّ",""))</f>
        <v/>
      </c>
      <c r="AN5720" t="str">
        <f>IF(Sudan_News12[[#This Row],[sentiment_analysis_english]]="Negative","سلبي",IF(Sudan_News12[[#This Row],[sentiment_analysis_english]]="Neutral","حيادي",IF(Sudan_News12[[#This Row],[sentiment_analysis_english]]="Positive","إيجابي","")))</f>
        <v/>
      </c>
      <c r="AO5720" t="e">
        <f>INDEX(TextClassificationList[],MATCH(Sudan_News12[[#This Row],[text_classification_arabic]],TextClassificationList[text_classification_arabic],0),1)</f>
        <v>#N/A</v>
      </c>
      <c r="AQ5720" t="e">
        <f>INDEX(TextClassificationList[],MATCH(Sudan_News12[[#This Row],[text_classification_arabic2]],TextClassificationList[text_classification_arabic],0),1)</f>
        <v>#N/A</v>
      </c>
      <c r="AS5720" t="e">
        <f>INDEX(TextClassificationList[],MATCH(Sudan_News12[[#This Row],[text_classification_arabic3]],TextClassificationList[text_classification_arabic],0),1)</f>
        <v>#N/A</v>
      </c>
      <c r="AU5720" t="e">
        <f>INDEX(TextClassificationList[],MATCH(Sudan_News12[[#This Row],[text_classification_arabic4]],TextClassificationList[text_classification_arabic],0),1)</f>
        <v>#N/A</v>
      </c>
      <c r="AW5720" t="e">
        <f>INDEX(TextClassificationList[],MATCH(Sudan_News12[[#This Row],[text_classification_arabic5]],TextClassificationList[text_classification_arabic],0),1)</f>
        <v>#N/A</v>
      </c>
    </row>
    <row r="5721" spans="1:49" x14ac:dyDescent="0.2">
      <c r="A5721">
        <v>1.05937629869346E+18</v>
      </c>
      <c r="B5721">
        <v>1.0593151945209201E+18</v>
      </c>
      <c r="C5721" t="s">
        <v>21985</v>
      </c>
      <c r="D5721" s="1">
        <v>43409</v>
      </c>
      <c r="E5721" s="2">
        <v>0.47645833333333332</v>
      </c>
      <c r="F5721">
        <v>200</v>
      </c>
      <c r="G5721">
        <v>1889611729</v>
      </c>
      <c r="H5721" t="s">
        <v>354</v>
      </c>
      <c r="I5721" t="s">
        <v>355</v>
      </c>
      <c r="J5721" t="s">
        <v>265</v>
      </c>
      <c r="K5721" t="s">
        <v>21986</v>
      </c>
      <c r="L5721" t="s">
        <v>266</v>
      </c>
      <c r="M5721" t="s">
        <v>267</v>
      </c>
      <c r="N5721" t="s">
        <v>267</v>
      </c>
      <c r="O5721" t="s">
        <v>267</v>
      </c>
      <c r="P5721">
        <v>0</v>
      </c>
      <c r="Q5721">
        <v>0</v>
      </c>
      <c r="R5721">
        <v>0</v>
      </c>
      <c r="S5721" t="s">
        <v>267</v>
      </c>
      <c r="T5721" t="s">
        <v>267</v>
      </c>
      <c r="U5721" t="s">
        <v>21987</v>
      </c>
      <c r="V5721" t="b">
        <v>0</v>
      </c>
      <c r="W5721" t="s">
        <v>265</v>
      </c>
      <c r="X5721">
        <v>0</v>
      </c>
      <c r="Y5721" t="s">
        <v>265</v>
      </c>
      <c r="Z5721" t="s">
        <v>265</v>
      </c>
      <c r="AA5721" t="s">
        <v>265</v>
      </c>
      <c r="AB5721" t="s">
        <v>265</v>
      </c>
      <c r="AC5721" t="s">
        <v>265</v>
      </c>
      <c r="AD5721" t="s">
        <v>265</v>
      </c>
      <c r="AE5721" t="s">
        <v>265</v>
      </c>
      <c r="AF5721" t="s">
        <v>267</v>
      </c>
      <c r="AG5721" t="s">
        <v>265</v>
      </c>
      <c r="AH5721" t="s">
        <v>265</v>
      </c>
      <c r="AI5721" t="s">
        <v>265</v>
      </c>
      <c r="AJ5721" t="s">
        <v>265</v>
      </c>
      <c r="AL5721" t="str">
        <f>IF(Sudan_News12[[#This Row],[relevancy_classification_english]]="Relevant","مناسب",IF(Sudan_News12[[#This Row],[relevancy_classification_english]]="Relevant","عَرَضِيّ",""))</f>
        <v/>
      </c>
      <c r="AN5721" t="str">
        <f>IF(Sudan_News12[[#This Row],[sentiment_analysis_english]]="Negative","سلبي",IF(Sudan_News12[[#This Row],[sentiment_analysis_english]]="Neutral","حيادي",IF(Sudan_News12[[#This Row],[sentiment_analysis_english]]="Positive","إيجابي","")))</f>
        <v/>
      </c>
      <c r="AO5721" t="e">
        <f>INDEX(TextClassificationList[],MATCH(Sudan_News12[[#This Row],[text_classification_arabic]],TextClassificationList[text_classification_arabic],0),1)</f>
        <v>#N/A</v>
      </c>
      <c r="AQ5721" t="e">
        <f>INDEX(TextClassificationList[],MATCH(Sudan_News12[[#This Row],[text_classification_arabic2]],TextClassificationList[text_classification_arabic],0),1)</f>
        <v>#N/A</v>
      </c>
      <c r="AS5721" t="e">
        <f>INDEX(TextClassificationList[],MATCH(Sudan_News12[[#This Row],[text_classification_arabic3]],TextClassificationList[text_classification_arabic],0),1)</f>
        <v>#N/A</v>
      </c>
      <c r="AU5721" t="e">
        <f>INDEX(TextClassificationList[],MATCH(Sudan_News12[[#This Row],[text_classification_arabic4]],TextClassificationList[text_classification_arabic],0),1)</f>
        <v>#N/A</v>
      </c>
      <c r="AW5721" t="e">
        <f>INDEX(TextClassificationList[],MATCH(Sudan_News12[[#This Row],[text_classification_arabic5]],TextClassificationList[text_classification_arabic],0),1)</f>
        <v>#N/A</v>
      </c>
    </row>
    <row r="5722" spans="1:49" x14ac:dyDescent="0.2">
      <c r="A5722">
        <v>1.059347578377175E+18</v>
      </c>
      <c r="B5722">
        <v>1.059347578377175E+18</v>
      </c>
      <c r="C5722" t="s">
        <v>21988</v>
      </c>
      <c r="D5722" s="1">
        <v>43409</v>
      </c>
      <c r="E5722" s="2">
        <v>0.39721064814814816</v>
      </c>
      <c r="F5722">
        <v>200</v>
      </c>
      <c r="G5722">
        <v>1889611729</v>
      </c>
      <c r="H5722" t="s">
        <v>354</v>
      </c>
      <c r="I5722" t="s">
        <v>355</v>
      </c>
      <c r="J5722" t="s">
        <v>265</v>
      </c>
      <c r="K5722" t="s">
        <v>21989</v>
      </c>
      <c r="L5722" t="s">
        <v>266</v>
      </c>
      <c r="M5722" t="s">
        <v>267</v>
      </c>
      <c r="N5722" t="s">
        <v>267</v>
      </c>
      <c r="O5722" t="s">
        <v>267</v>
      </c>
      <c r="P5722">
        <v>0</v>
      </c>
      <c r="Q5722">
        <v>2</v>
      </c>
      <c r="R5722">
        <v>0</v>
      </c>
      <c r="S5722" t="s">
        <v>267</v>
      </c>
      <c r="T5722" t="s">
        <v>267</v>
      </c>
      <c r="U5722" t="s">
        <v>21990</v>
      </c>
      <c r="V5722" t="b">
        <v>0</v>
      </c>
      <c r="W5722" t="s">
        <v>21991</v>
      </c>
      <c r="X5722">
        <v>0</v>
      </c>
      <c r="Y5722" t="s">
        <v>265</v>
      </c>
      <c r="Z5722" t="s">
        <v>265</v>
      </c>
      <c r="AA5722" t="s">
        <v>265</v>
      </c>
      <c r="AB5722" t="s">
        <v>265</v>
      </c>
      <c r="AC5722" t="s">
        <v>265</v>
      </c>
      <c r="AD5722" t="s">
        <v>265</v>
      </c>
      <c r="AE5722" t="s">
        <v>265</v>
      </c>
      <c r="AF5722" t="s">
        <v>267</v>
      </c>
      <c r="AG5722" t="s">
        <v>265</v>
      </c>
      <c r="AH5722" t="s">
        <v>265</v>
      </c>
      <c r="AI5722" t="s">
        <v>265</v>
      </c>
      <c r="AJ5722" t="s">
        <v>265</v>
      </c>
      <c r="AL5722" t="str">
        <f>IF(Sudan_News12[[#This Row],[relevancy_classification_english]]="Relevant","مناسب",IF(Sudan_News12[[#This Row],[relevancy_classification_english]]="Relevant","عَرَضِيّ",""))</f>
        <v/>
      </c>
      <c r="AN5722" t="str">
        <f>IF(Sudan_News12[[#This Row],[sentiment_analysis_english]]="Negative","سلبي",IF(Sudan_News12[[#This Row],[sentiment_analysis_english]]="Neutral","حيادي",IF(Sudan_News12[[#This Row],[sentiment_analysis_english]]="Positive","إيجابي","")))</f>
        <v/>
      </c>
      <c r="AO5722" t="e">
        <f>INDEX(TextClassificationList[],MATCH(Sudan_News12[[#This Row],[text_classification_arabic]],TextClassificationList[text_classification_arabic],0),1)</f>
        <v>#N/A</v>
      </c>
      <c r="AQ5722" t="e">
        <f>INDEX(TextClassificationList[],MATCH(Sudan_News12[[#This Row],[text_classification_arabic2]],TextClassificationList[text_classification_arabic],0),1)</f>
        <v>#N/A</v>
      </c>
      <c r="AS5722" t="e">
        <f>INDEX(TextClassificationList[],MATCH(Sudan_News12[[#This Row],[text_classification_arabic3]],TextClassificationList[text_classification_arabic],0),1)</f>
        <v>#N/A</v>
      </c>
      <c r="AU5722" t="e">
        <f>INDEX(TextClassificationList[],MATCH(Sudan_News12[[#This Row],[text_classification_arabic4]],TextClassificationList[text_classification_arabic],0),1)</f>
        <v>#N/A</v>
      </c>
      <c r="AW5722" t="e">
        <f>INDEX(TextClassificationList[],MATCH(Sudan_News12[[#This Row],[text_classification_arabic5]],TextClassificationList[text_classification_arabic],0),1)</f>
        <v>#N/A</v>
      </c>
    </row>
    <row r="5723" spans="1:49" x14ac:dyDescent="0.2">
      <c r="A5723">
        <v>1.0593368826125517E+18</v>
      </c>
      <c r="B5723">
        <v>1.0593303810764227E+18</v>
      </c>
      <c r="C5723" t="s">
        <v>21992</v>
      </c>
      <c r="D5723" s="1">
        <v>43409</v>
      </c>
      <c r="E5723" s="2">
        <v>0.36768518518518517</v>
      </c>
      <c r="F5723">
        <v>200</v>
      </c>
      <c r="G5723">
        <v>1889611729</v>
      </c>
      <c r="H5723" t="s">
        <v>354</v>
      </c>
      <c r="I5723" t="s">
        <v>355</v>
      </c>
      <c r="J5723" t="s">
        <v>265</v>
      </c>
      <c r="K5723" t="s">
        <v>21993</v>
      </c>
      <c r="L5723" t="s">
        <v>266</v>
      </c>
      <c r="M5723" t="s">
        <v>267</v>
      </c>
      <c r="N5723" t="s">
        <v>267</v>
      </c>
      <c r="O5723" t="s">
        <v>267</v>
      </c>
      <c r="P5723">
        <v>1</v>
      </c>
      <c r="Q5723">
        <v>0</v>
      </c>
      <c r="R5723">
        <v>1</v>
      </c>
      <c r="S5723" t="s">
        <v>267</v>
      </c>
      <c r="T5723" t="s">
        <v>267</v>
      </c>
      <c r="U5723" t="s">
        <v>21994</v>
      </c>
      <c r="V5723" t="b">
        <v>0</v>
      </c>
      <c r="W5723" t="s">
        <v>265</v>
      </c>
      <c r="X5723">
        <v>0</v>
      </c>
      <c r="Y5723" t="s">
        <v>265</v>
      </c>
      <c r="Z5723" t="s">
        <v>265</v>
      </c>
      <c r="AA5723" t="s">
        <v>265</v>
      </c>
      <c r="AB5723" t="s">
        <v>265</v>
      </c>
      <c r="AC5723" t="s">
        <v>265</v>
      </c>
      <c r="AD5723" t="s">
        <v>265</v>
      </c>
      <c r="AE5723" t="s">
        <v>265</v>
      </c>
      <c r="AF5723" t="s">
        <v>21995</v>
      </c>
      <c r="AG5723" t="s">
        <v>265</v>
      </c>
      <c r="AH5723" t="s">
        <v>265</v>
      </c>
      <c r="AI5723" t="s">
        <v>265</v>
      </c>
      <c r="AJ5723" t="s">
        <v>265</v>
      </c>
      <c r="AL5723" t="str">
        <f>IF(Sudan_News12[[#This Row],[relevancy_classification_english]]="Relevant","مناسب",IF(Sudan_News12[[#This Row],[relevancy_classification_english]]="Relevant","عَرَضِيّ",""))</f>
        <v/>
      </c>
      <c r="AN5723" t="str">
        <f>IF(Sudan_News12[[#This Row],[sentiment_analysis_english]]="Negative","سلبي",IF(Sudan_News12[[#This Row],[sentiment_analysis_english]]="Neutral","حيادي",IF(Sudan_News12[[#This Row],[sentiment_analysis_english]]="Positive","إيجابي","")))</f>
        <v/>
      </c>
      <c r="AO5723" t="e">
        <f>INDEX(TextClassificationList[],MATCH(Sudan_News12[[#This Row],[text_classification_arabic]],TextClassificationList[text_classification_arabic],0),1)</f>
        <v>#N/A</v>
      </c>
      <c r="AQ5723" t="e">
        <f>INDEX(TextClassificationList[],MATCH(Sudan_News12[[#This Row],[text_classification_arabic2]],TextClassificationList[text_classification_arabic],0),1)</f>
        <v>#N/A</v>
      </c>
      <c r="AS5723" t="e">
        <f>INDEX(TextClassificationList[],MATCH(Sudan_News12[[#This Row],[text_classification_arabic3]],TextClassificationList[text_classification_arabic],0),1)</f>
        <v>#N/A</v>
      </c>
      <c r="AU5723" t="e">
        <f>INDEX(TextClassificationList[],MATCH(Sudan_News12[[#This Row],[text_classification_arabic4]],TextClassificationList[text_classification_arabic],0),1)</f>
        <v>#N/A</v>
      </c>
      <c r="AW5723" t="e">
        <f>INDEX(TextClassificationList[],MATCH(Sudan_News12[[#This Row],[text_classification_arabic5]],TextClassificationList[text_classification_arabic],0),1)</f>
        <v>#N/A</v>
      </c>
    </row>
    <row r="5724" spans="1:49" x14ac:dyDescent="0.2">
      <c r="A5724">
        <v>1.0593348957036503E+18</v>
      </c>
      <c r="B5724">
        <v>1.0593348957036503E+18</v>
      </c>
      <c r="C5724" t="s">
        <v>21996</v>
      </c>
      <c r="D5724" s="1">
        <v>43409</v>
      </c>
      <c r="E5724" s="2">
        <v>0.36221064814814813</v>
      </c>
      <c r="F5724">
        <v>200</v>
      </c>
      <c r="G5724">
        <v>1889611729</v>
      </c>
      <c r="H5724" t="s">
        <v>354</v>
      </c>
      <c r="I5724" t="s">
        <v>355</v>
      </c>
      <c r="J5724" t="s">
        <v>265</v>
      </c>
      <c r="K5724" t="s">
        <v>21997</v>
      </c>
      <c r="L5724" t="s">
        <v>266</v>
      </c>
      <c r="M5724" t="s">
        <v>267</v>
      </c>
      <c r="N5724" t="s">
        <v>267</v>
      </c>
      <c r="O5724" t="s">
        <v>267</v>
      </c>
      <c r="P5724">
        <v>0</v>
      </c>
      <c r="Q5724">
        <v>0</v>
      </c>
      <c r="R5724">
        <v>1</v>
      </c>
      <c r="S5724" t="s">
        <v>267</v>
      </c>
      <c r="T5724" t="s">
        <v>267</v>
      </c>
      <c r="U5724" t="s">
        <v>21998</v>
      </c>
      <c r="V5724" t="b">
        <v>0</v>
      </c>
      <c r="W5724" t="s">
        <v>21999</v>
      </c>
      <c r="X5724">
        <v>0</v>
      </c>
      <c r="Y5724" t="s">
        <v>265</v>
      </c>
      <c r="Z5724" t="s">
        <v>265</v>
      </c>
      <c r="AA5724" t="s">
        <v>265</v>
      </c>
      <c r="AB5724" t="s">
        <v>265</v>
      </c>
      <c r="AC5724" t="s">
        <v>265</v>
      </c>
      <c r="AD5724" t="s">
        <v>265</v>
      </c>
      <c r="AE5724" t="s">
        <v>265</v>
      </c>
      <c r="AF5724" t="s">
        <v>267</v>
      </c>
      <c r="AG5724" t="s">
        <v>265</v>
      </c>
      <c r="AH5724" t="s">
        <v>265</v>
      </c>
      <c r="AI5724" t="s">
        <v>265</v>
      </c>
      <c r="AJ5724" t="s">
        <v>265</v>
      </c>
      <c r="AL5724" t="str">
        <f>IF(Sudan_News12[[#This Row],[relevancy_classification_english]]="Relevant","مناسب",IF(Sudan_News12[[#This Row],[relevancy_classification_english]]="Relevant","عَرَضِيّ",""))</f>
        <v/>
      </c>
      <c r="AN5724" t="str">
        <f>IF(Sudan_News12[[#This Row],[sentiment_analysis_english]]="Negative","سلبي",IF(Sudan_News12[[#This Row],[sentiment_analysis_english]]="Neutral","حيادي",IF(Sudan_News12[[#This Row],[sentiment_analysis_english]]="Positive","إيجابي","")))</f>
        <v/>
      </c>
      <c r="AO5724" t="e">
        <f>INDEX(TextClassificationList[],MATCH(Sudan_News12[[#This Row],[text_classification_arabic]],TextClassificationList[text_classification_arabic],0),1)</f>
        <v>#N/A</v>
      </c>
      <c r="AQ5724" t="e">
        <f>INDEX(TextClassificationList[],MATCH(Sudan_News12[[#This Row],[text_classification_arabic2]],TextClassificationList[text_classification_arabic],0),1)</f>
        <v>#N/A</v>
      </c>
      <c r="AS5724" t="e">
        <f>INDEX(TextClassificationList[],MATCH(Sudan_News12[[#This Row],[text_classification_arabic3]],TextClassificationList[text_classification_arabic],0),1)</f>
        <v>#N/A</v>
      </c>
      <c r="AU5724" t="e">
        <f>INDEX(TextClassificationList[],MATCH(Sudan_News12[[#This Row],[text_classification_arabic4]],TextClassificationList[text_classification_arabic],0),1)</f>
        <v>#N/A</v>
      </c>
      <c r="AW5724" t="e">
        <f>INDEX(TextClassificationList[],MATCH(Sudan_News12[[#This Row],[text_classification_arabic5]],TextClassificationList[text_classification_arabic],0),1)</f>
        <v>#N/A</v>
      </c>
    </row>
    <row r="5725" spans="1:49" x14ac:dyDescent="0.2">
      <c r="A5725">
        <v>1.0593258766037074E+18</v>
      </c>
      <c r="B5725">
        <v>1.0593258766037074E+18</v>
      </c>
      <c r="C5725" t="s">
        <v>22000</v>
      </c>
      <c r="D5725" s="1">
        <v>43409</v>
      </c>
      <c r="E5725" s="2">
        <v>0.33731481481481479</v>
      </c>
      <c r="F5725">
        <v>200</v>
      </c>
      <c r="G5725">
        <v>1889611729</v>
      </c>
      <c r="H5725" t="s">
        <v>354</v>
      </c>
      <c r="I5725" t="s">
        <v>355</v>
      </c>
      <c r="J5725" t="s">
        <v>265</v>
      </c>
      <c r="K5725" t="s">
        <v>22001</v>
      </c>
      <c r="L5725" t="s">
        <v>266</v>
      </c>
      <c r="M5725" t="s">
        <v>267</v>
      </c>
      <c r="N5725" t="s">
        <v>267</v>
      </c>
      <c r="O5725" t="s">
        <v>22002</v>
      </c>
      <c r="P5725">
        <v>0</v>
      </c>
      <c r="Q5725">
        <v>0</v>
      </c>
      <c r="R5725">
        <v>1</v>
      </c>
      <c r="S5725" t="s">
        <v>22003</v>
      </c>
      <c r="T5725" t="s">
        <v>267</v>
      </c>
      <c r="U5725" t="s">
        <v>22004</v>
      </c>
      <c r="V5725" t="b">
        <v>0</v>
      </c>
      <c r="W5725" t="s">
        <v>265</v>
      </c>
      <c r="X5725">
        <v>1</v>
      </c>
      <c r="Y5725" t="s">
        <v>22005</v>
      </c>
      <c r="Z5725" t="s">
        <v>265</v>
      </c>
      <c r="AA5725" t="s">
        <v>265</v>
      </c>
      <c r="AB5725" t="s">
        <v>265</v>
      </c>
      <c r="AC5725" t="s">
        <v>265</v>
      </c>
      <c r="AD5725" t="s">
        <v>265</v>
      </c>
      <c r="AE5725" t="s">
        <v>265</v>
      </c>
      <c r="AF5725" t="s">
        <v>267</v>
      </c>
      <c r="AG5725" t="s">
        <v>265</v>
      </c>
      <c r="AH5725" t="s">
        <v>265</v>
      </c>
      <c r="AI5725" t="s">
        <v>265</v>
      </c>
      <c r="AJ5725" t="s">
        <v>265</v>
      </c>
      <c r="AL5725" t="str">
        <f>IF(Sudan_News12[[#This Row],[relevancy_classification_english]]="Relevant","مناسب",IF(Sudan_News12[[#This Row],[relevancy_classification_english]]="Relevant","عَرَضِيّ",""))</f>
        <v/>
      </c>
      <c r="AN5725" t="str">
        <f>IF(Sudan_News12[[#This Row],[sentiment_analysis_english]]="Negative","سلبي",IF(Sudan_News12[[#This Row],[sentiment_analysis_english]]="Neutral","حيادي",IF(Sudan_News12[[#This Row],[sentiment_analysis_english]]="Positive","إيجابي","")))</f>
        <v/>
      </c>
      <c r="AO5725" t="e">
        <f>INDEX(TextClassificationList[],MATCH(Sudan_News12[[#This Row],[text_classification_arabic]],TextClassificationList[text_classification_arabic],0),1)</f>
        <v>#N/A</v>
      </c>
      <c r="AQ5725" t="e">
        <f>INDEX(TextClassificationList[],MATCH(Sudan_News12[[#This Row],[text_classification_arabic2]],TextClassificationList[text_classification_arabic],0),1)</f>
        <v>#N/A</v>
      </c>
      <c r="AS5725" t="e">
        <f>INDEX(TextClassificationList[],MATCH(Sudan_News12[[#This Row],[text_classification_arabic3]],TextClassificationList[text_classification_arabic],0),1)</f>
        <v>#N/A</v>
      </c>
      <c r="AU5725" t="e">
        <f>INDEX(TextClassificationList[],MATCH(Sudan_News12[[#This Row],[text_classification_arabic4]],TextClassificationList[text_classification_arabic],0),1)</f>
        <v>#N/A</v>
      </c>
      <c r="AW5725" t="e">
        <f>INDEX(TextClassificationList[],MATCH(Sudan_News12[[#This Row],[text_classification_arabic5]],TextClassificationList[text_classification_arabic],0),1)</f>
        <v>#N/A</v>
      </c>
    </row>
    <row r="5726" spans="1:49" x14ac:dyDescent="0.2">
      <c r="A5726">
        <v>1.0593151945209201E+18</v>
      </c>
      <c r="B5726">
        <v>1.0593151945209201E+18</v>
      </c>
      <c r="C5726" t="s">
        <v>22006</v>
      </c>
      <c r="D5726" s="1">
        <v>43409</v>
      </c>
      <c r="E5726" s="2">
        <v>0.30784722222222222</v>
      </c>
      <c r="F5726">
        <v>200</v>
      </c>
      <c r="G5726">
        <v>1889611729</v>
      </c>
      <c r="H5726" t="s">
        <v>354</v>
      </c>
      <c r="I5726" t="s">
        <v>355</v>
      </c>
      <c r="J5726" t="s">
        <v>265</v>
      </c>
      <c r="K5726" t="s">
        <v>22007</v>
      </c>
      <c r="L5726" t="s">
        <v>266</v>
      </c>
      <c r="M5726" t="s">
        <v>267</v>
      </c>
      <c r="N5726" t="s">
        <v>267</v>
      </c>
      <c r="O5726" t="s">
        <v>22008</v>
      </c>
      <c r="P5726">
        <v>2</v>
      </c>
      <c r="Q5726">
        <v>16</v>
      </c>
      <c r="R5726">
        <v>15</v>
      </c>
      <c r="S5726" t="s">
        <v>269</v>
      </c>
      <c r="T5726" t="s">
        <v>267</v>
      </c>
      <c r="U5726" t="s">
        <v>22009</v>
      </c>
      <c r="V5726" t="b">
        <v>0</v>
      </c>
      <c r="W5726" t="s">
        <v>265</v>
      </c>
      <c r="X5726">
        <v>1</v>
      </c>
      <c r="Y5726" t="s">
        <v>22010</v>
      </c>
      <c r="Z5726" t="s">
        <v>265</v>
      </c>
      <c r="AA5726" t="s">
        <v>265</v>
      </c>
      <c r="AB5726" t="s">
        <v>265</v>
      </c>
      <c r="AC5726" t="s">
        <v>265</v>
      </c>
      <c r="AD5726" t="s">
        <v>265</v>
      </c>
      <c r="AE5726" t="s">
        <v>265</v>
      </c>
      <c r="AF5726" t="s">
        <v>267</v>
      </c>
      <c r="AG5726" t="s">
        <v>265</v>
      </c>
      <c r="AH5726" t="s">
        <v>265</v>
      </c>
      <c r="AI5726" t="s">
        <v>265</v>
      </c>
      <c r="AJ5726" t="s">
        <v>265</v>
      </c>
      <c r="AL5726" t="str">
        <f>IF(Sudan_News12[[#This Row],[relevancy_classification_english]]="Relevant","مناسب",IF(Sudan_News12[[#This Row],[relevancy_classification_english]]="Relevant","عَرَضِيّ",""))</f>
        <v/>
      </c>
      <c r="AN5726" t="str">
        <f>IF(Sudan_News12[[#This Row],[sentiment_analysis_english]]="Negative","سلبي",IF(Sudan_News12[[#This Row],[sentiment_analysis_english]]="Neutral","حيادي",IF(Sudan_News12[[#This Row],[sentiment_analysis_english]]="Positive","إيجابي","")))</f>
        <v/>
      </c>
      <c r="AO5726" t="e">
        <f>INDEX(TextClassificationList[],MATCH(Sudan_News12[[#This Row],[text_classification_arabic]],TextClassificationList[text_classification_arabic],0),1)</f>
        <v>#N/A</v>
      </c>
      <c r="AQ5726" t="e">
        <f>INDEX(TextClassificationList[],MATCH(Sudan_News12[[#This Row],[text_classification_arabic2]],TextClassificationList[text_classification_arabic],0),1)</f>
        <v>#N/A</v>
      </c>
      <c r="AS5726" t="e">
        <f>INDEX(TextClassificationList[],MATCH(Sudan_News12[[#This Row],[text_classification_arabic3]],TextClassificationList[text_classification_arabic],0),1)</f>
        <v>#N/A</v>
      </c>
      <c r="AU5726" t="e">
        <f>INDEX(TextClassificationList[],MATCH(Sudan_News12[[#This Row],[text_classification_arabic4]],TextClassificationList[text_classification_arabic],0),1)</f>
        <v>#N/A</v>
      </c>
      <c r="AW5726" t="e">
        <f>INDEX(TextClassificationList[],MATCH(Sudan_News12[[#This Row],[text_classification_arabic5]],TextClassificationList[text_classification_arabic],0),1)</f>
        <v>#N/A</v>
      </c>
    </row>
    <row r="5727" spans="1:49" x14ac:dyDescent="0.2">
      <c r="A5727">
        <v>1.0592160321440195E+18</v>
      </c>
      <c r="B5727">
        <v>1.0592160321440195E+18</v>
      </c>
      <c r="C5727" t="s">
        <v>22011</v>
      </c>
      <c r="D5727" s="1">
        <v>43409</v>
      </c>
      <c r="E5727" s="2">
        <v>3.4212962962962966E-2</v>
      </c>
      <c r="F5727">
        <v>200</v>
      </c>
      <c r="G5727">
        <v>1889611729</v>
      </c>
      <c r="H5727" t="s">
        <v>354</v>
      </c>
      <c r="I5727" t="s">
        <v>355</v>
      </c>
      <c r="J5727" t="s">
        <v>265</v>
      </c>
      <c r="K5727" t="s">
        <v>22012</v>
      </c>
      <c r="L5727" t="s">
        <v>266</v>
      </c>
      <c r="M5727" t="s">
        <v>267</v>
      </c>
      <c r="N5727" t="s">
        <v>267</v>
      </c>
      <c r="O5727" t="s">
        <v>267</v>
      </c>
      <c r="P5727">
        <v>0</v>
      </c>
      <c r="Q5727">
        <v>0</v>
      </c>
      <c r="R5727">
        <v>0</v>
      </c>
      <c r="S5727" t="s">
        <v>22013</v>
      </c>
      <c r="T5727" t="s">
        <v>267</v>
      </c>
      <c r="U5727" t="s">
        <v>22014</v>
      </c>
      <c r="V5727" t="b">
        <v>0</v>
      </c>
      <c r="W5727" t="s">
        <v>265</v>
      </c>
      <c r="X5727">
        <v>0</v>
      </c>
      <c r="Y5727" t="s">
        <v>265</v>
      </c>
      <c r="Z5727" t="s">
        <v>265</v>
      </c>
      <c r="AA5727" t="s">
        <v>265</v>
      </c>
      <c r="AB5727" t="s">
        <v>265</v>
      </c>
      <c r="AC5727" t="s">
        <v>265</v>
      </c>
      <c r="AD5727" t="s">
        <v>265</v>
      </c>
      <c r="AE5727" t="s">
        <v>265</v>
      </c>
      <c r="AF5727" t="s">
        <v>267</v>
      </c>
      <c r="AG5727" t="s">
        <v>265</v>
      </c>
      <c r="AH5727" t="s">
        <v>265</v>
      </c>
      <c r="AI5727" t="s">
        <v>265</v>
      </c>
      <c r="AJ5727" t="s">
        <v>265</v>
      </c>
      <c r="AL5727" t="str">
        <f>IF(Sudan_News12[[#This Row],[relevancy_classification_english]]="Relevant","مناسب",IF(Sudan_News12[[#This Row],[relevancy_classification_english]]="Relevant","عَرَضِيّ",""))</f>
        <v/>
      </c>
      <c r="AN5727" t="str">
        <f>IF(Sudan_News12[[#This Row],[sentiment_analysis_english]]="Negative","سلبي",IF(Sudan_News12[[#This Row],[sentiment_analysis_english]]="Neutral","حيادي",IF(Sudan_News12[[#This Row],[sentiment_analysis_english]]="Positive","إيجابي","")))</f>
        <v/>
      </c>
      <c r="AO5727" t="e">
        <f>INDEX(TextClassificationList[],MATCH(Sudan_News12[[#This Row],[text_classification_arabic]],TextClassificationList[text_classification_arabic],0),1)</f>
        <v>#N/A</v>
      </c>
      <c r="AQ5727" t="e">
        <f>INDEX(TextClassificationList[],MATCH(Sudan_News12[[#This Row],[text_classification_arabic2]],TextClassificationList[text_classification_arabic],0),1)</f>
        <v>#N/A</v>
      </c>
      <c r="AS5727" t="e">
        <f>INDEX(TextClassificationList[],MATCH(Sudan_News12[[#This Row],[text_classification_arabic3]],TextClassificationList[text_classification_arabic],0),1)</f>
        <v>#N/A</v>
      </c>
      <c r="AU5727" t="e">
        <f>INDEX(TextClassificationList[],MATCH(Sudan_News12[[#This Row],[text_classification_arabic4]],TextClassificationList[text_classification_arabic],0),1)</f>
        <v>#N/A</v>
      </c>
      <c r="AW5727" t="e">
        <f>INDEX(TextClassificationList[],MATCH(Sudan_News12[[#This Row],[text_classification_arabic5]],TextClassificationList[text_classification_arabic],0),1)</f>
        <v>#N/A</v>
      </c>
    </row>
    <row r="5728" spans="1:49" x14ac:dyDescent="0.2">
      <c r="A5728">
        <v>1.0590920733270262E+18</v>
      </c>
      <c r="B5728">
        <v>1.0590920733270262E+18</v>
      </c>
      <c r="C5728" t="s">
        <v>22015</v>
      </c>
      <c r="D5728" s="1">
        <v>43408</v>
      </c>
      <c r="E5728" s="2">
        <v>0.69214120370370369</v>
      </c>
      <c r="F5728">
        <v>200</v>
      </c>
      <c r="G5728">
        <v>1889611729</v>
      </c>
      <c r="H5728" t="s">
        <v>354</v>
      </c>
      <c r="I5728" t="s">
        <v>355</v>
      </c>
      <c r="J5728" t="s">
        <v>265</v>
      </c>
      <c r="K5728" t="s">
        <v>22016</v>
      </c>
      <c r="L5728" t="s">
        <v>266</v>
      </c>
      <c r="M5728" t="s">
        <v>267</v>
      </c>
      <c r="N5728" t="s">
        <v>267</v>
      </c>
      <c r="O5728" t="s">
        <v>22017</v>
      </c>
      <c r="P5728">
        <v>0</v>
      </c>
      <c r="Q5728">
        <v>13</v>
      </c>
      <c r="R5728">
        <v>5</v>
      </c>
      <c r="S5728" t="s">
        <v>22018</v>
      </c>
      <c r="T5728" t="s">
        <v>267</v>
      </c>
      <c r="U5728" t="s">
        <v>22019</v>
      </c>
      <c r="V5728" t="b">
        <v>0</v>
      </c>
      <c r="W5728" t="s">
        <v>265</v>
      </c>
      <c r="X5728">
        <v>1</v>
      </c>
      <c r="Y5728" t="s">
        <v>22020</v>
      </c>
      <c r="Z5728" t="s">
        <v>265</v>
      </c>
      <c r="AA5728" t="s">
        <v>265</v>
      </c>
      <c r="AB5728" t="s">
        <v>265</v>
      </c>
      <c r="AC5728" t="s">
        <v>265</v>
      </c>
      <c r="AD5728" t="s">
        <v>265</v>
      </c>
      <c r="AE5728" t="s">
        <v>265</v>
      </c>
      <c r="AF5728" t="s">
        <v>267</v>
      </c>
      <c r="AG5728" t="s">
        <v>265</v>
      </c>
      <c r="AH5728" t="s">
        <v>265</v>
      </c>
      <c r="AI5728" t="s">
        <v>265</v>
      </c>
      <c r="AJ5728" t="s">
        <v>265</v>
      </c>
      <c r="AL5728" t="str">
        <f>IF(Sudan_News12[[#This Row],[relevancy_classification_english]]="Relevant","مناسب",IF(Sudan_News12[[#This Row],[relevancy_classification_english]]="Relevant","عَرَضِيّ",""))</f>
        <v/>
      </c>
      <c r="AN5728" t="str">
        <f>IF(Sudan_News12[[#This Row],[sentiment_analysis_english]]="Negative","سلبي",IF(Sudan_News12[[#This Row],[sentiment_analysis_english]]="Neutral","حيادي",IF(Sudan_News12[[#This Row],[sentiment_analysis_english]]="Positive","إيجابي","")))</f>
        <v/>
      </c>
      <c r="AO5728" t="e">
        <f>INDEX(TextClassificationList[],MATCH(Sudan_News12[[#This Row],[text_classification_arabic]],TextClassificationList[text_classification_arabic],0),1)</f>
        <v>#N/A</v>
      </c>
      <c r="AQ5728" t="e">
        <f>INDEX(TextClassificationList[],MATCH(Sudan_News12[[#This Row],[text_classification_arabic2]],TextClassificationList[text_classification_arabic],0),1)</f>
        <v>#N/A</v>
      </c>
      <c r="AS5728" t="e">
        <f>INDEX(TextClassificationList[],MATCH(Sudan_News12[[#This Row],[text_classification_arabic3]],TextClassificationList[text_classification_arabic],0),1)</f>
        <v>#N/A</v>
      </c>
      <c r="AU5728" t="e">
        <f>INDEX(TextClassificationList[],MATCH(Sudan_News12[[#This Row],[text_classification_arabic4]],TextClassificationList[text_classification_arabic],0),1)</f>
        <v>#N/A</v>
      </c>
      <c r="AW5728" t="e">
        <f>INDEX(TextClassificationList[],MATCH(Sudan_News12[[#This Row],[text_classification_arabic5]],TextClassificationList[text_classification_arabic],0),1)</f>
        <v>#N/A</v>
      </c>
    </row>
    <row r="5729" spans="1:49" x14ac:dyDescent="0.2">
      <c r="A5729">
        <v>1.0590027360946668E+18</v>
      </c>
      <c r="B5729">
        <v>1.0590027360946668E+18</v>
      </c>
      <c r="C5729" t="s">
        <v>22021</v>
      </c>
      <c r="D5729" s="1">
        <v>43408</v>
      </c>
      <c r="E5729" s="2">
        <v>0.44562499999999999</v>
      </c>
      <c r="F5729">
        <v>200</v>
      </c>
      <c r="G5729">
        <v>1889611729</v>
      </c>
      <c r="H5729" t="s">
        <v>354</v>
      </c>
      <c r="I5729" t="s">
        <v>355</v>
      </c>
      <c r="J5729" t="s">
        <v>265</v>
      </c>
      <c r="K5729" t="s">
        <v>22022</v>
      </c>
      <c r="L5729" t="s">
        <v>266</v>
      </c>
      <c r="M5729" t="s">
        <v>267</v>
      </c>
      <c r="N5729" t="s">
        <v>267</v>
      </c>
      <c r="O5729" t="s">
        <v>22023</v>
      </c>
      <c r="P5729">
        <v>2</v>
      </c>
      <c r="Q5729">
        <v>13</v>
      </c>
      <c r="R5729">
        <v>5</v>
      </c>
      <c r="S5729" t="s">
        <v>269</v>
      </c>
      <c r="T5729" t="s">
        <v>267</v>
      </c>
      <c r="U5729" t="s">
        <v>22024</v>
      </c>
      <c r="V5729" t="b">
        <v>0</v>
      </c>
      <c r="W5729" t="s">
        <v>265</v>
      </c>
      <c r="X5729">
        <v>1</v>
      </c>
      <c r="Y5729" t="s">
        <v>22025</v>
      </c>
      <c r="Z5729" t="s">
        <v>265</v>
      </c>
      <c r="AA5729" t="s">
        <v>265</v>
      </c>
      <c r="AB5729" t="s">
        <v>265</v>
      </c>
      <c r="AC5729" t="s">
        <v>265</v>
      </c>
      <c r="AD5729" t="s">
        <v>265</v>
      </c>
      <c r="AE5729" t="s">
        <v>265</v>
      </c>
      <c r="AF5729" t="s">
        <v>267</v>
      </c>
      <c r="AG5729" t="s">
        <v>265</v>
      </c>
      <c r="AH5729" t="s">
        <v>265</v>
      </c>
      <c r="AI5729" t="s">
        <v>265</v>
      </c>
      <c r="AJ5729" t="s">
        <v>265</v>
      </c>
      <c r="AL5729" t="str">
        <f>IF(Sudan_News12[[#This Row],[relevancy_classification_english]]="Relevant","مناسب",IF(Sudan_News12[[#This Row],[relevancy_classification_english]]="Relevant","عَرَضِيّ",""))</f>
        <v/>
      </c>
      <c r="AN5729" t="str">
        <f>IF(Sudan_News12[[#This Row],[sentiment_analysis_english]]="Negative","سلبي",IF(Sudan_News12[[#This Row],[sentiment_analysis_english]]="Neutral","حيادي",IF(Sudan_News12[[#This Row],[sentiment_analysis_english]]="Positive","إيجابي","")))</f>
        <v/>
      </c>
      <c r="AO5729" t="e">
        <f>INDEX(TextClassificationList[],MATCH(Sudan_News12[[#This Row],[text_classification_arabic]],TextClassificationList[text_classification_arabic],0),1)</f>
        <v>#N/A</v>
      </c>
      <c r="AQ5729" t="e">
        <f>INDEX(TextClassificationList[],MATCH(Sudan_News12[[#This Row],[text_classification_arabic2]],TextClassificationList[text_classification_arabic],0),1)</f>
        <v>#N/A</v>
      </c>
      <c r="AS5729" t="e">
        <f>INDEX(TextClassificationList[],MATCH(Sudan_News12[[#This Row],[text_classification_arabic3]],TextClassificationList[text_classification_arabic],0),1)</f>
        <v>#N/A</v>
      </c>
      <c r="AU5729" t="e">
        <f>INDEX(TextClassificationList[],MATCH(Sudan_News12[[#This Row],[text_classification_arabic4]],TextClassificationList[text_classification_arabic],0),1)</f>
        <v>#N/A</v>
      </c>
      <c r="AW5729" t="e">
        <f>INDEX(TextClassificationList[],MATCH(Sudan_News12[[#This Row],[text_classification_arabic5]],TextClassificationList[text_classification_arabic],0),1)</f>
        <v>#N/A</v>
      </c>
    </row>
    <row r="5730" spans="1:49" x14ac:dyDescent="0.2">
      <c r="A5730">
        <v>1.0590015197464945E+18</v>
      </c>
      <c r="B5730">
        <v>1.0590015197464945E+18</v>
      </c>
      <c r="C5730" t="s">
        <v>22026</v>
      </c>
      <c r="D5730" s="1">
        <v>43408</v>
      </c>
      <c r="E5730" s="2">
        <v>0.44226851851851851</v>
      </c>
      <c r="F5730">
        <v>200</v>
      </c>
      <c r="G5730">
        <v>1889611729</v>
      </c>
      <c r="H5730" t="s">
        <v>354</v>
      </c>
      <c r="I5730" t="s">
        <v>355</v>
      </c>
      <c r="J5730" t="s">
        <v>265</v>
      </c>
      <c r="K5730" t="s">
        <v>22027</v>
      </c>
      <c r="L5730" t="s">
        <v>266</v>
      </c>
      <c r="M5730" t="s">
        <v>267</v>
      </c>
      <c r="N5730" t="s">
        <v>267</v>
      </c>
      <c r="O5730" t="s">
        <v>22028</v>
      </c>
      <c r="P5730">
        <v>0</v>
      </c>
      <c r="Q5730">
        <v>6</v>
      </c>
      <c r="R5730">
        <v>1</v>
      </c>
      <c r="S5730" t="s">
        <v>269</v>
      </c>
      <c r="T5730" t="s">
        <v>267</v>
      </c>
      <c r="U5730" t="s">
        <v>22029</v>
      </c>
      <c r="V5730" t="b">
        <v>0</v>
      </c>
      <c r="W5730" t="s">
        <v>265</v>
      </c>
      <c r="X5730">
        <v>1</v>
      </c>
      <c r="Y5730" t="s">
        <v>22030</v>
      </c>
      <c r="Z5730" t="s">
        <v>265</v>
      </c>
      <c r="AA5730" t="s">
        <v>265</v>
      </c>
      <c r="AB5730" t="s">
        <v>265</v>
      </c>
      <c r="AC5730" t="s">
        <v>265</v>
      </c>
      <c r="AD5730" t="s">
        <v>265</v>
      </c>
      <c r="AE5730" t="s">
        <v>265</v>
      </c>
      <c r="AF5730" t="s">
        <v>267</v>
      </c>
      <c r="AG5730" t="s">
        <v>265</v>
      </c>
      <c r="AH5730" t="s">
        <v>265</v>
      </c>
      <c r="AI5730" t="s">
        <v>265</v>
      </c>
      <c r="AJ5730" t="s">
        <v>265</v>
      </c>
      <c r="AL5730" t="str">
        <f>IF(Sudan_News12[[#This Row],[relevancy_classification_english]]="Relevant","مناسب",IF(Sudan_News12[[#This Row],[relevancy_classification_english]]="Relevant","عَرَضِيّ",""))</f>
        <v/>
      </c>
      <c r="AN5730" t="str">
        <f>IF(Sudan_News12[[#This Row],[sentiment_analysis_english]]="Negative","سلبي",IF(Sudan_News12[[#This Row],[sentiment_analysis_english]]="Neutral","حيادي",IF(Sudan_News12[[#This Row],[sentiment_analysis_english]]="Positive","إيجابي","")))</f>
        <v/>
      </c>
      <c r="AO5730" t="e">
        <f>INDEX(TextClassificationList[],MATCH(Sudan_News12[[#This Row],[text_classification_arabic]],TextClassificationList[text_classification_arabic],0),1)</f>
        <v>#N/A</v>
      </c>
      <c r="AQ5730" t="e">
        <f>INDEX(TextClassificationList[],MATCH(Sudan_News12[[#This Row],[text_classification_arabic2]],TextClassificationList[text_classification_arabic],0),1)</f>
        <v>#N/A</v>
      </c>
      <c r="AS5730" t="e">
        <f>INDEX(TextClassificationList[],MATCH(Sudan_News12[[#This Row],[text_classification_arabic3]],TextClassificationList[text_classification_arabic],0),1)</f>
        <v>#N/A</v>
      </c>
      <c r="AU5730" t="e">
        <f>INDEX(TextClassificationList[],MATCH(Sudan_News12[[#This Row],[text_classification_arabic4]],TextClassificationList[text_classification_arabic],0),1)</f>
        <v>#N/A</v>
      </c>
      <c r="AW5730" t="e">
        <f>INDEX(TextClassificationList[],MATCH(Sudan_News12[[#This Row],[text_classification_arabic5]],TextClassificationList[text_classification_arabic],0),1)</f>
        <v>#N/A</v>
      </c>
    </row>
    <row r="5731" spans="1:49" x14ac:dyDescent="0.2">
      <c r="A5731">
        <v>1.0589932188078326E+18</v>
      </c>
      <c r="B5731">
        <v>1.0589932188078326E+18</v>
      </c>
      <c r="C5731" t="s">
        <v>22031</v>
      </c>
      <c r="D5731" s="1">
        <v>43408</v>
      </c>
      <c r="E5731" s="2">
        <v>0.4193634259259259</v>
      </c>
      <c r="F5731">
        <v>200</v>
      </c>
      <c r="G5731">
        <v>1889611729</v>
      </c>
      <c r="H5731" t="s">
        <v>354</v>
      </c>
      <c r="I5731" t="s">
        <v>355</v>
      </c>
      <c r="J5731" t="s">
        <v>265</v>
      </c>
      <c r="K5731" t="s">
        <v>16461</v>
      </c>
      <c r="L5731" t="s">
        <v>266</v>
      </c>
      <c r="M5731" t="s">
        <v>267</v>
      </c>
      <c r="N5731" t="s">
        <v>267</v>
      </c>
      <c r="O5731" t="s">
        <v>267</v>
      </c>
      <c r="P5731">
        <v>0</v>
      </c>
      <c r="Q5731">
        <v>2</v>
      </c>
      <c r="R5731">
        <v>1</v>
      </c>
      <c r="S5731" t="s">
        <v>267</v>
      </c>
      <c r="T5731" t="s">
        <v>267</v>
      </c>
      <c r="U5731" t="s">
        <v>22032</v>
      </c>
      <c r="V5731" t="b">
        <v>0</v>
      </c>
      <c r="W5731" t="s">
        <v>22033</v>
      </c>
      <c r="X5731">
        <v>0</v>
      </c>
      <c r="Y5731" t="s">
        <v>265</v>
      </c>
      <c r="Z5731" t="s">
        <v>265</v>
      </c>
      <c r="AA5731" t="s">
        <v>265</v>
      </c>
      <c r="AB5731" t="s">
        <v>265</v>
      </c>
      <c r="AC5731" t="s">
        <v>265</v>
      </c>
      <c r="AD5731" t="s">
        <v>265</v>
      </c>
      <c r="AE5731" t="s">
        <v>265</v>
      </c>
      <c r="AF5731" t="s">
        <v>267</v>
      </c>
      <c r="AG5731" t="s">
        <v>265</v>
      </c>
      <c r="AH5731" t="s">
        <v>265</v>
      </c>
      <c r="AI5731" t="s">
        <v>265</v>
      </c>
      <c r="AJ5731" t="s">
        <v>265</v>
      </c>
      <c r="AL5731" t="str">
        <f>IF(Sudan_News12[[#This Row],[relevancy_classification_english]]="Relevant","مناسب",IF(Sudan_News12[[#This Row],[relevancy_classification_english]]="Relevant","عَرَضِيّ",""))</f>
        <v/>
      </c>
      <c r="AN5731" t="str">
        <f>IF(Sudan_News12[[#This Row],[sentiment_analysis_english]]="Negative","سلبي",IF(Sudan_News12[[#This Row],[sentiment_analysis_english]]="Neutral","حيادي",IF(Sudan_News12[[#This Row],[sentiment_analysis_english]]="Positive","إيجابي","")))</f>
        <v/>
      </c>
      <c r="AO5731" t="e">
        <f>INDEX(TextClassificationList[],MATCH(Sudan_News12[[#This Row],[text_classification_arabic]],TextClassificationList[text_classification_arabic],0),1)</f>
        <v>#N/A</v>
      </c>
      <c r="AQ5731" t="e">
        <f>INDEX(TextClassificationList[],MATCH(Sudan_News12[[#This Row],[text_classification_arabic2]],TextClassificationList[text_classification_arabic],0),1)</f>
        <v>#N/A</v>
      </c>
      <c r="AS5731" t="e">
        <f>INDEX(TextClassificationList[],MATCH(Sudan_News12[[#This Row],[text_classification_arabic3]],TextClassificationList[text_classification_arabic],0),1)</f>
        <v>#N/A</v>
      </c>
      <c r="AU5731" t="e">
        <f>INDEX(TextClassificationList[],MATCH(Sudan_News12[[#This Row],[text_classification_arabic4]],TextClassificationList[text_classification_arabic],0),1)</f>
        <v>#N/A</v>
      </c>
      <c r="AW5731" t="e">
        <f>INDEX(TextClassificationList[],MATCH(Sudan_News12[[#This Row],[text_classification_arabic5]],TextClassificationList[text_classification_arabic],0),1)</f>
        <v>#N/A</v>
      </c>
    </row>
    <row r="5732" spans="1:49" x14ac:dyDescent="0.2">
      <c r="A5732">
        <v>1.0587555937485373E+18</v>
      </c>
      <c r="B5732">
        <v>1.0587555937485373E+18</v>
      </c>
      <c r="C5732" t="s">
        <v>22034</v>
      </c>
      <c r="D5732" s="1">
        <v>43407</v>
      </c>
      <c r="E5732" s="2">
        <v>0.76363425925925921</v>
      </c>
      <c r="F5732">
        <v>200</v>
      </c>
      <c r="G5732">
        <v>1889611729</v>
      </c>
      <c r="H5732" t="s">
        <v>354</v>
      </c>
      <c r="I5732" t="s">
        <v>355</v>
      </c>
      <c r="J5732" t="s">
        <v>265</v>
      </c>
      <c r="K5732" t="s">
        <v>22035</v>
      </c>
      <c r="L5732" t="s">
        <v>266</v>
      </c>
      <c r="M5732" t="s">
        <v>267</v>
      </c>
      <c r="N5732" t="s">
        <v>267</v>
      </c>
      <c r="O5732" t="s">
        <v>22036</v>
      </c>
      <c r="P5732">
        <v>0</v>
      </c>
      <c r="Q5732">
        <v>9</v>
      </c>
      <c r="R5732">
        <v>12</v>
      </c>
      <c r="S5732" t="s">
        <v>269</v>
      </c>
      <c r="T5732" t="s">
        <v>267</v>
      </c>
      <c r="U5732" t="s">
        <v>22037</v>
      </c>
      <c r="V5732" t="b">
        <v>0</v>
      </c>
      <c r="W5732" t="s">
        <v>265</v>
      </c>
      <c r="X5732">
        <v>1</v>
      </c>
      <c r="Y5732" t="s">
        <v>22038</v>
      </c>
      <c r="Z5732" t="s">
        <v>265</v>
      </c>
      <c r="AA5732" t="s">
        <v>265</v>
      </c>
      <c r="AB5732" t="s">
        <v>265</v>
      </c>
      <c r="AC5732" t="s">
        <v>265</v>
      </c>
      <c r="AD5732" t="s">
        <v>265</v>
      </c>
      <c r="AE5732" t="s">
        <v>265</v>
      </c>
      <c r="AF5732" t="s">
        <v>267</v>
      </c>
      <c r="AG5732" t="s">
        <v>265</v>
      </c>
      <c r="AH5732" t="s">
        <v>265</v>
      </c>
      <c r="AI5732" t="s">
        <v>265</v>
      </c>
      <c r="AJ5732" t="s">
        <v>265</v>
      </c>
      <c r="AL5732" t="str">
        <f>IF(Sudan_News12[[#This Row],[relevancy_classification_english]]="Relevant","مناسب",IF(Sudan_News12[[#This Row],[relevancy_classification_english]]="Relevant","عَرَضِيّ",""))</f>
        <v/>
      </c>
      <c r="AN5732" t="str">
        <f>IF(Sudan_News12[[#This Row],[sentiment_analysis_english]]="Negative","سلبي",IF(Sudan_News12[[#This Row],[sentiment_analysis_english]]="Neutral","حيادي",IF(Sudan_News12[[#This Row],[sentiment_analysis_english]]="Positive","إيجابي","")))</f>
        <v/>
      </c>
      <c r="AO5732" t="e">
        <f>INDEX(TextClassificationList[],MATCH(Sudan_News12[[#This Row],[text_classification_arabic]],TextClassificationList[text_classification_arabic],0),1)</f>
        <v>#N/A</v>
      </c>
      <c r="AQ5732" t="e">
        <f>INDEX(TextClassificationList[],MATCH(Sudan_News12[[#This Row],[text_classification_arabic2]],TextClassificationList[text_classification_arabic],0),1)</f>
        <v>#N/A</v>
      </c>
      <c r="AS5732" t="e">
        <f>INDEX(TextClassificationList[],MATCH(Sudan_News12[[#This Row],[text_classification_arabic3]],TextClassificationList[text_classification_arabic],0),1)</f>
        <v>#N/A</v>
      </c>
      <c r="AU5732" t="e">
        <f>INDEX(TextClassificationList[],MATCH(Sudan_News12[[#This Row],[text_classification_arabic4]],TextClassificationList[text_classification_arabic],0),1)</f>
        <v>#N/A</v>
      </c>
      <c r="AW5732" t="e">
        <f>INDEX(TextClassificationList[],MATCH(Sudan_News12[[#This Row],[text_classification_arabic5]],TextClassificationList[text_classification_arabic],0),1)</f>
        <v>#N/A</v>
      </c>
    </row>
    <row r="5733" spans="1:49" x14ac:dyDescent="0.2">
      <c r="A5733">
        <v>1.0587540497706926E+18</v>
      </c>
      <c r="B5733">
        <v>1.0587540497706926E+18</v>
      </c>
      <c r="C5733" t="s">
        <v>22039</v>
      </c>
      <c r="D5733" s="1">
        <v>43407</v>
      </c>
      <c r="E5733" s="2">
        <v>0.75937500000000002</v>
      </c>
      <c r="F5733">
        <v>200</v>
      </c>
      <c r="G5733">
        <v>1889611729</v>
      </c>
      <c r="H5733" t="s">
        <v>354</v>
      </c>
      <c r="I5733" t="s">
        <v>355</v>
      </c>
      <c r="J5733" t="s">
        <v>265</v>
      </c>
      <c r="K5733" t="s">
        <v>22040</v>
      </c>
      <c r="L5733" t="s">
        <v>266</v>
      </c>
      <c r="M5733" t="s">
        <v>267</v>
      </c>
      <c r="N5733" t="s">
        <v>267</v>
      </c>
      <c r="O5733" t="s">
        <v>22041</v>
      </c>
      <c r="P5733">
        <v>0</v>
      </c>
      <c r="Q5733">
        <v>6</v>
      </c>
      <c r="R5733">
        <v>3</v>
      </c>
      <c r="S5733" t="s">
        <v>269</v>
      </c>
      <c r="T5733" t="s">
        <v>267</v>
      </c>
      <c r="U5733" t="s">
        <v>22042</v>
      </c>
      <c r="V5733" t="b">
        <v>0</v>
      </c>
      <c r="W5733" t="s">
        <v>265</v>
      </c>
      <c r="X5733">
        <v>1</v>
      </c>
      <c r="Y5733" t="s">
        <v>22043</v>
      </c>
      <c r="Z5733" t="s">
        <v>265</v>
      </c>
      <c r="AA5733" t="s">
        <v>265</v>
      </c>
      <c r="AB5733" t="s">
        <v>265</v>
      </c>
      <c r="AC5733" t="s">
        <v>265</v>
      </c>
      <c r="AD5733" t="s">
        <v>265</v>
      </c>
      <c r="AE5733" t="s">
        <v>265</v>
      </c>
      <c r="AF5733" t="s">
        <v>267</v>
      </c>
      <c r="AG5733" t="s">
        <v>265</v>
      </c>
      <c r="AH5733" t="s">
        <v>265</v>
      </c>
      <c r="AI5733" t="s">
        <v>265</v>
      </c>
      <c r="AJ5733" t="s">
        <v>265</v>
      </c>
      <c r="AL5733" t="str">
        <f>IF(Sudan_News12[[#This Row],[relevancy_classification_english]]="Relevant","مناسب",IF(Sudan_News12[[#This Row],[relevancy_classification_english]]="Relevant","عَرَضِيّ",""))</f>
        <v/>
      </c>
      <c r="AN5733" t="str">
        <f>IF(Sudan_News12[[#This Row],[sentiment_analysis_english]]="Negative","سلبي",IF(Sudan_News12[[#This Row],[sentiment_analysis_english]]="Neutral","حيادي",IF(Sudan_News12[[#This Row],[sentiment_analysis_english]]="Positive","إيجابي","")))</f>
        <v/>
      </c>
      <c r="AO5733" t="e">
        <f>INDEX(TextClassificationList[],MATCH(Sudan_News12[[#This Row],[text_classification_arabic]],TextClassificationList[text_classification_arabic],0),1)</f>
        <v>#N/A</v>
      </c>
      <c r="AQ5733" t="e">
        <f>INDEX(TextClassificationList[],MATCH(Sudan_News12[[#This Row],[text_classification_arabic2]],TextClassificationList[text_classification_arabic],0),1)</f>
        <v>#N/A</v>
      </c>
      <c r="AS5733" t="e">
        <f>INDEX(TextClassificationList[],MATCH(Sudan_News12[[#This Row],[text_classification_arabic3]],TextClassificationList[text_classification_arabic],0),1)</f>
        <v>#N/A</v>
      </c>
      <c r="AU5733" t="e">
        <f>INDEX(TextClassificationList[],MATCH(Sudan_News12[[#This Row],[text_classification_arabic4]],TextClassificationList[text_classification_arabic],0),1)</f>
        <v>#N/A</v>
      </c>
      <c r="AW5733" t="e">
        <f>INDEX(TextClassificationList[],MATCH(Sudan_News12[[#This Row],[text_classification_arabic5]],TextClassificationList[text_classification_arabic],0),1)</f>
        <v>#N/A</v>
      </c>
    </row>
    <row r="5734" spans="1:49" x14ac:dyDescent="0.2">
      <c r="A5734">
        <v>1.0586240689776026E+18</v>
      </c>
      <c r="B5734">
        <v>1.0586240689776026E+18</v>
      </c>
      <c r="C5734" t="s">
        <v>22044</v>
      </c>
      <c r="D5734" s="1">
        <v>43407</v>
      </c>
      <c r="E5734" s="2">
        <v>0.40069444444444446</v>
      </c>
      <c r="F5734">
        <v>200</v>
      </c>
      <c r="G5734">
        <v>1889611729</v>
      </c>
      <c r="H5734" t="s">
        <v>354</v>
      </c>
      <c r="I5734" t="s">
        <v>355</v>
      </c>
      <c r="J5734" t="s">
        <v>265</v>
      </c>
      <c r="K5734" t="s">
        <v>22045</v>
      </c>
      <c r="L5734" t="s">
        <v>266</v>
      </c>
      <c r="M5734" t="s">
        <v>267</v>
      </c>
      <c r="N5734" t="s">
        <v>267</v>
      </c>
      <c r="O5734" t="s">
        <v>267</v>
      </c>
      <c r="P5734">
        <v>0</v>
      </c>
      <c r="Q5734">
        <v>0</v>
      </c>
      <c r="R5734">
        <v>1</v>
      </c>
      <c r="S5734" t="s">
        <v>267</v>
      </c>
      <c r="T5734" t="s">
        <v>267</v>
      </c>
      <c r="U5734" t="s">
        <v>22046</v>
      </c>
      <c r="V5734" t="b">
        <v>0</v>
      </c>
      <c r="W5734" t="s">
        <v>22047</v>
      </c>
      <c r="X5734">
        <v>0</v>
      </c>
      <c r="Y5734" t="s">
        <v>265</v>
      </c>
      <c r="Z5734" t="s">
        <v>265</v>
      </c>
      <c r="AA5734" t="s">
        <v>265</v>
      </c>
      <c r="AB5734" t="s">
        <v>265</v>
      </c>
      <c r="AC5734" t="s">
        <v>265</v>
      </c>
      <c r="AD5734" t="s">
        <v>265</v>
      </c>
      <c r="AE5734" t="s">
        <v>265</v>
      </c>
      <c r="AF5734" t="s">
        <v>267</v>
      </c>
      <c r="AG5734" t="s">
        <v>265</v>
      </c>
      <c r="AH5734" t="s">
        <v>265</v>
      </c>
      <c r="AI5734" t="s">
        <v>265</v>
      </c>
      <c r="AJ5734" t="s">
        <v>265</v>
      </c>
      <c r="AL5734" t="str">
        <f>IF(Sudan_News12[[#This Row],[relevancy_classification_english]]="Relevant","مناسب",IF(Sudan_News12[[#This Row],[relevancy_classification_english]]="Relevant","عَرَضِيّ",""))</f>
        <v/>
      </c>
      <c r="AN5734" t="str">
        <f>IF(Sudan_News12[[#This Row],[sentiment_analysis_english]]="Negative","سلبي",IF(Sudan_News12[[#This Row],[sentiment_analysis_english]]="Neutral","حيادي",IF(Sudan_News12[[#This Row],[sentiment_analysis_english]]="Positive","إيجابي","")))</f>
        <v/>
      </c>
      <c r="AO5734" t="e">
        <f>INDEX(TextClassificationList[],MATCH(Sudan_News12[[#This Row],[text_classification_arabic]],TextClassificationList[text_classification_arabic],0),1)</f>
        <v>#N/A</v>
      </c>
      <c r="AQ5734" t="e">
        <f>INDEX(TextClassificationList[],MATCH(Sudan_News12[[#This Row],[text_classification_arabic2]],TextClassificationList[text_classification_arabic],0),1)</f>
        <v>#N/A</v>
      </c>
      <c r="AS5734" t="e">
        <f>INDEX(TextClassificationList[],MATCH(Sudan_News12[[#This Row],[text_classification_arabic3]],TextClassificationList[text_classification_arabic],0),1)</f>
        <v>#N/A</v>
      </c>
      <c r="AU5734" t="e">
        <f>INDEX(TextClassificationList[],MATCH(Sudan_News12[[#This Row],[text_classification_arabic4]],TextClassificationList[text_classification_arabic],0),1)</f>
        <v>#N/A</v>
      </c>
      <c r="AW5734" t="e">
        <f>INDEX(TextClassificationList[],MATCH(Sudan_News12[[#This Row],[text_classification_arabic5]],TextClassificationList[text_classification_arabic],0),1)</f>
        <v>#N/A</v>
      </c>
    </row>
    <row r="5735" spans="1:49" x14ac:dyDescent="0.2">
      <c r="A5735">
        <v>1.0586237276870902E+18</v>
      </c>
      <c r="B5735">
        <v>1.0586237276870902E+18</v>
      </c>
      <c r="C5735" t="s">
        <v>22048</v>
      </c>
      <c r="D5735" s="1">
        <v>43407</v>
      </c>
      <c r="E5735" s="2">
        <v>0.39975694444444443</v>
      </c>
      <c r="F5735">
        <v>200</v>
      </c>
      <c r="G5735">
        <v>1889611729</v>
      </c>
      <c r="H5735" t="s">
        <v>354</v>
      </c>
      <c r="I5735" t="s">
        <v>355</v>
      </c>
      <c r="J5735" t="s">
        <v>265</v>
      </c>
      <c r="K5735" t="s">
        <v>22049</v>
      </c>
      <c r="L5735" t="s">
        <v>266</v>
      </c>
      <c r="M5735" t="s">
        <v>267</v>
      </c>
      <c r="N5735" t="s">
        <v>267</v>
      </c>
      <c r="O5735" t="s">
        <v>22050</v>
      </c>
      <c r="P5735">
        <v>0</v>
      </c>
      <c r="Q5735">
        <v>8</v>
      </c>
      <c r="R5735">
        <v>3</v>
      </c>
      <c r="S5735" t="s">
        <v>269</v>
      </c>
      <c r="T5735" t="s">
        <v>267</v>
      </c>
      <c r="U5735" t="s">
        <v>22051</v>
      </c>
      <c r="V5735" t="b">
        <v>0</v>
      </c>
      <c r="W5735" t="s">
        <v>265</v>
      </c>
      <c r="X5735">
        <v>1</v>
      </c>
      <c r="Y5735" t="s">
        <v>22052</v>
      </c>
      <c r="Z5735" t="s">
        <v>265</v>
      </c>
      <c r="AA5735" t="s">
        <v>265</v>
      </c>
      <c r="AB5735" t="s">
        <v>265</v>
      </c>
      <c r="AC5735" t="s">
        <v>265</v>
      </c>
      <c r="AD5735" t="s">
        <v>265</v>
      </c>
      <c r="AE5735" t="s">
        <v>265</v>
      </c>
      <c r="AF5735" t="s">
        <v>267</v>
      </c>
      <c r="AG5735" t="s">
        <v>265</v>
      </c>
      <c r="AH5735" t="s">
        <v>265</v>
      </c>
      <c r="AI5735" t="s">
        <v>265</v>
      </c>
      <c r="AJ5735" t="s">
        <v>265</v>
      </c>
      <c r="AL5735" t="str">
        <f>IF(Sudan_News12[[#This Row],[relevancy_classification_english]]="Relevant","مناسب",IF(Sudan_News12[[#This Row],[relevancy_classification_english]]="Relevant","عَرَضِيّ",""))</f>
        <v/>
      </c>
      <c r="AN5735" t="str">
        <f>IF(Sudan_News12[[#This Row],[sentiment_analysis_english]]="Negative","سلبي",IF(Sudan_News12[[#This Row],[sentiment_analysis_english]]="Neutral","حيادي",IF(Sudan_News12[[#This Row],[sentiment_analysis_english]]="Positive","إيجابي","")))</f>
        <v/>
      </c>
      <c r="AO5735" t="e">
        <f>INDEX(TextClassificationList[],MATCH(Sudan_News12[[#This Row],[text_classification_arabic]],TextClassificationList[text_classification_arabic],0),1)</f>
        <v>#N/A</v>
      </c>
      <c r="AQ5735" t="e">
        <f>INDEX(TextClassificationList[],MATCH(Sudan_News12[[#This Row],[text_classification_arabic2]],TextClassificationList[text_classification_arabic],0),1)</f>
        <v>#N/A</v>
      </c>
      <c r="AS5735" t="e">
        <f>INDEX(TextClassificationList[],MATCH(Sudan_News12[[#This Row],[text_classification_arabic3]],TextClassificationList[text_classification_arabic],0),1)</f>
        <v>#N/A</v>
      </c>
      <c r="AU5735" t="e">
        <f>INDEX(TextClassificationList[],MATCH(Sudan_News12[[#This Row],[text_classification_arabic4]],TextClassificationList[text_classification_arabic],0),1)</f>
        <v>#N/A</v>
      </c>
      <c r="AW5735" t="e">
        <f>INDEX(TextClassificationList[],MATCH(Sudan_News12[[#This Row],[text_classification_arabic5]],TextClassificationList[text_classification_arabic],0),1)</f>
        <v>#N/A</v>
      </c>
    </row>
    <row r="5736" spans="1:49" x14ac:dyDescent="0.2">
      <c r="A5736">
        <v>1.0578988999255409E+18</v>
      </c>
      <c r="B5736">
        <v>1.0578988999255409E+18</v>
      </c>
      <c r="C5736" t="s">
        <v>22053</v>
      </c>
      <c r="D5736" s="1">
        <v>43405</v>
      </c>
      <c r="E5736" s="2">
        <v>0.39961805555555557</v>
      </c>
      <c r="F5736">
        <v>200</v>
      </c>
      <c r="G5736">
        <v>1889611729</v>
      </c>
      <c r="H5736" t="s">
        <v>354</v>
      </c>
      <c r="I5736" t="s">
        <v>355</v>
      </c>
      <c r="J5736" t="s">
        <v>265</v>
      </c>
      <c r="K5736" t="s">
        <v>22054</v>
      </c>
      <c r="L5736" t="s">
        <v>290</v>
      </c>
      <c r="M5736" t="s">
        <v>267</v>
      </c>
      <c r="N5736" t="s">
        <v>267</v>
      </c>
      <c r="O5736" t="s">
        <v>267</v>
      </c>
      <c r="P5736">
        <v>0</v>
      </c>
      <c r="Q5736">
        <v>0</v>
      </c>
      <c r="R5736">
        <v>0</v>
      </c>
      <c r="S5736" t="s">
        <v>267</v>
      </c>
      <c r="T5736" t="s">
        <v>267</v>
      </c>
      <c r="U5736" t="s">
        <v>22055</v>
      </c>
      <c r="V5736" t="b">
        <v>0</v>
      </c>
      <c r="W5736" t="s">
        <v>22056</v>
      </c>
      <c r="X5736">
        <v>0</v>
      </c>
      <c r="Y5736" t="s">
        <v>265</v>
      </c>
      <c r="Z5736" t="s">
        <v>265</v>
      </c>
      <c r="AA5736" t="s">
        <v>265</v>
      </c>
      <c r="AB5736" t="s">
        <v>265</v>
      </c>
      <c r="AC5736" t="s">
        <v>265</v>
      </c>
      <c r="AD5736" t="s">
        <v>265</v>
      </c>
      <c r="AE5736" t="s">
        <v>265</v>
      </c>
      <c r="AF5736" t="s">
        <v>267</v>
      </c>
      <c r="AG5736" t="s">
        <v>265</v>
      </c>
      <c r="AH5736" t="s">
        <v>265</v>
      </c>
      <c r="AI5736" t="s">
        <v>265</v>
      </c>
      <c r="AJ5736" t="s">
        <v>265</v>
      </c>
      <c r="AL5736" t="str">
        <f>IF(Sudan_News12[[#This Row],[relevancy_classification_english]]="Relevant","مناسب",IF(Sudan_News12[[#This Row],[relevancy_classification_english]]="Relevant","عَرَضِيّ",""))</f>
        <v/>
      </c>
      <c r="AN5736" t="str">
        <f>IF(Sudan_News12[[#This Row],[sentiment_analysis_english]]="Negative","سلبي",IF(Sudan_News12[[#This Row],[sentiment_analysis_english]]="Neutral","حيادي",IF(Sudan_News12[[#This Row],[sentiment_analysis_english]]="Positive","إيجابي","")))</f>
        <v/>
      </c>
      <c r="AO5736" t="e">
        <f>INDEX(TextClassificationList[],MATCH(Sudan_News12[[#This Row],[text_classification_arabic]],TextClassificationList[text_classification_arabic],0),1)</f>
        <v>#N/A</v>
      </c>
      <c r="AQ5736" t="e">
        <f>INDEX(TextClassificationList[],MATCH(Sudan_News12[[#This Row],[text_classification_arabic2]],TextClassificationList[text_classification_arabic],0),1)</f>
        <v>#N/A</v>
      </c>
      <c r="AS5736" t="e">
        <f>INDEX(TextClassificationList[],MATCH(Sudan_News12[[#This Row],[text_classification_arabic3]],TextClassificationList[text_classification_arabic],0),1)</f>
        <v>#N/A</v>
      </c>
      <c r="AU5736" t="e">
        <f>INDEX(TextClassificationList[],MATCH(Sudan_News12[[#This Row],[text_classification_arabic4]],TextClassificationList[text_classification_arabic],0),1)</f>
        <v>#N/A</v>
      </c>
      <c r="AW5736" t="e">
        <f>INDEX(TextClassificationList[],MATCH(Sudan_News12[[#This Row],[text_classification_arabic5]],TextClassificationList[text_classification_arabic],0),1)</f>
        <v>#N/A</v>
      </c>
    </row>
    <row r="5737" spans="1:49" x14ac:dyDescent="0.2">
      <c r="A5737">
        <v>1.0577550216626627E+18</v>
      </c>
      <c r="B5737">
        <v>1.0577550216626627E+18</v>
      </c>
      <c r="C5737" t="s">
        <v>22057</v>
      </c>
      <c r="D5737" s="1">
        <v>43405</v>
      </c>
      <c r="E5737" s="2">
        <v>2.5810185185185185E-3</v>
      </c>
      <c r="F5737">
        <v>200</v>
      </c>
      <c r="G5737">
        <v>1889611729</v>
      </c>
      <c r="H5737" t="s">
        <v>354</v>
      </c>
      <c r="I5737" t="s">
        <v>355</v>
      </c>
      <c r="J5737" t="s">
        <v>265</v>
      </c>
      <c r="K5737" t="s">
        <v>22058</v>
      </c>
      <c r="L5737" t="s">
        <v>266</v>
      </c>
      <c r="M5737" t="s">
        <v>267</v>
      </c>
      <c r="N5737" t="s">
        <v>267</v>
      </c>
      <c r="O5737" t="s">
        <v>267</v>
      </c>
      <c r="P5737">
        <v>0</v>
      </c>
      <c r="Q5737">
        <v>0</v>
      </c>
      <c r="R5737">
        <v>0</v>
      </c>
      <c r="S5737" t="s">
        <v>267</v>
      </c>
      <c r="T5737" t="s">
        <v>267</v>
      </c>
      <c r="U5737" t="s">
        <v>22059</v>
      </c>
      <c r="V5737" t="b">
        <v>0</v>
      </c>
      <c r="W5737" t="s">
        <v>22060</v>
      </c>
      <c r="X5737">
        <v>0</v>
      </c>
      <c r="Y5737" t="s">
        <v>265</v>
      </c>
      <c r="Z5737" t="s">
        <v>265</v>
      </c>
      <c r="AA5737" t="s">
        <v>265</v>
      </c>
      <c r="AB5737" t="s">
        <v>265</v>
      </c>
      <c r="AC5737" t="s">
        <v>265</v>
      </c>
      <c r="AD5737" t="s">
        <v>265</v>
      </c>
      <c r="AE5737" t="s">
        <v>265</v>
      </c>
      <c r="AF5737" t="s">
        <v>267</v>
      </c>
      <c r="AG5737" t="s">
        <v>265</v>
      </c>
      <c r="AH5737" t="s">
        <v>265</v>
      </c>
      <c r="AI5737" t="s">
        <v>265</v>
      </c>
      <c r="AJ5737" t="s">
        <v>265</v>
      </c>
      <c r="AL5737" t="str">
        <f>IF(Sudan_News12[[#This Row],[relevancy_classification_english]]="Relevant","مناسب",IF(Sudan_News12[[#This Row],[relevancy_classification_english]]="Relevant","عَرَضِيّ",""))</f>
        <v/>
      </c>
      <c r="AN5737" t="str">
        <f>IF(Sudan_News12[[#This Row],[sentiment_analysis_english]]="Negative","سلبي",IF(Sudan_News12[[#This Row],[sentiment_analysis_english]]="Neutral","حيادي",IF(Sudan_News12[[#This Row],[sentiment_analysis_english]]="Positive","إيجابي","")))</f>
        <v/>
      </c>
      <c r="AO5737" t="e">
        <f>INDEX(TextClassificationList[],MATCH(Sudan_News12[[#This Row],[text_classification_arabic]],TextClassificationList[text_classification_arabic],0),1)</f>
        <v>#N/A</v>
      </c>
      <c r="AQ5737" t="e">
        <f>INDEX(TextClassificationList[],MATCH(Sudan_News12[[#This Row],[text_classification_arabic2]],TextClassificationList[text_classification_arabic],0),1)</f>
        <v>#N/A</v>
      </c>
      <c r="AS5737" t="e">
        <f>INDEX(TextClassificationList[],MATCH(Sudan_News12[[#This Row],[text_classification_arabic3]],TextClassificationList[text_classification_arabic],0),1)</f>
        <v>#N/A</v>
      </c>
      <c r="AU5737" t="e">
        <f>INDEX(TextClassificationList[],MATCH(Sudan_News12[[#This Row],[text_classification_arabic4]],TextClassificationList[text_classification_arabic],0),1)</f>
        <v>#N/A</v>
      </c>
      <c r="AW5737" t="e">
        <f>INDEX(TextClassificationList[],MATCH(Sudan_News12[[#This Row],[text_classification_arabic5]],TextClassificationList[text_classification_arabic],0),1)</f>
        <v>#N/A</v>
      </c>
    </row>
    <row r="5738" spans="1:49" x14ac:dyDescent="0.2">
      <c r="A5738">
        <v>1.0577546782120919E+18</v>
      </c>
      <c r="B5738">
        <v>1.0577546782120919E+18</v>
      </c>
      <c r="C5738" t="s">
        <v>22061</v>
      </c>
      <c r="D5738" s="1">
        <v>43405</v>
      </c>
      <c r="E5738" s="2">
        <v>1.6435185185185185E-3</v>
      </c>
      <c r="F5738">
        <v>200</v>
      </c>
      <c r="G5738">
        <v>1889611729</v>
      </c>
      <c r="H5738" t="s">
        <v>354</v>
      </c>
      <c r="I5738" t="s">
        <v>355</v>
      </c>
      <c r="J5738" t="s">
        <v>265</v>
      </c>
      <c r="K5738" t="s">
        <v>22062</v>
      </c>
      <c r="L5738" t="s">
        <v>266</v>
      </c>
      <c r="M5738" t="s">
        <v>267</v>
      </c>
      <c r="N5738" t="s">
        <v>267</v>
      </c>
      <c r="O5738" t="s">
        <v>267</v>
      </c>
      <c r="P5738">
        <v>0</v>
      </c>
      <c r="Q5738">
        <v>0</v>
      </c>
      <c r="R5738">
        <v>0</v>
      </c>
      <c r="S5738" t="s">
        <v>267</v>
      </c>
      <c r="T5738" t="s">
        <v>267</v>
      </c>
      <c r="U5738" t="s">
        <v>22063</v>
      </c>
      <c r="V5738" t="b">
        <v>0</v>
      </c>
      <c r="W5738" t="s">
        <v>22064</v>
      </c>
      <c r="X5738">
        <v>0</v>
      </c>
      <c r="Y5738" t="s">
        <v>265</v>
      </c>
      <c r="Z5738" t="s">
        <v>265</v>
      </c>
      <c r="AA5738" t="s">
        <v>265</v>
      </c>
      <c r="AB5738" t="s">
        <v>265</v>
      </c>
      <c r="AC5738" t="s">
        <v>265</v>
      </c>
      <c r="AD5738" t="s">
        <v>265</v>
      </c>
      <c r="AE5738" t="s">
        <v>265</v>
      </c>
      <c r="AF5738" t="s">
        <v>267</v>
      </c>
      <c r="AG5738" t="s">
        <v>265</v>
      </c>
      <c r="AH5738" t="s">
        <v>265</v>
      </c>
      <c r="AI5738" t="s">
        <v>265</v>
      </c>
      <c r="AJ5738" t="s">
        <v>265</v>
      </c>
      <c r="AL5738" t="str">
        <f>IF(Sudan_News12[[#This Row],[relevancy_classification_english]]="Relevant","مناسب",IF(Sudan_News12[[#This Row],[relevancy_classification_english]]="Relevant","عَرَضِيّ",""))</f>
        <v/>
      </c>
      <c r="AN5738" t="str">
        <f>IF(Sudan_News12[[#This Row],[sentiment_analysis_english]]="Negative","سلبي",IF(Sudan_News12[[#This Row],[sentiment_analysis_english]]="Neutral","حيادي",IF(Sudan_News12[[#This Row],[sentiment_analysis_english]]="Positive","إيجابي","")))</f>
        <v/>
      </c>
      <c r="AO5738" t="e">
        <f>INDEX(TextClassificationList[],MATCH(Sudan_News12[[#This Row],[text_classification_arabic]],TextClassificationList[text_classification_arabic],0),1)</f>
        <v>#N/A</v>
      </c>
      <c r="AQ5738" t="e">
        <f>INDEX(TextClassificationList[],MATCH(Sudan_News12[[#This Row],[text_classification_arabic2]],TextClassificationList[text_classification_arabic],0),1)</f>
        <v>#N/A</v>
      </c>
      <c r="AS5738" t="e">
        <f>INDEX(TextClassificationList[],MATCH(Sudan_News12[[#This Row],[text_classification_arabic3]],TextClassificationList[text_classification_arabic],0),1)</f>
        <v>#N/A</v>
      </c>
      <c r="AU5738" t="e">
        <f>INDEX(TextClassificationList[],MATCH(Sudan_News12[[#This Row],[text_classification_arabic4]],TextClassificationList[text_classification_arabic],0),1)</f>
        <v>#N/A</v>
      </c>
      <c r="AW5738" t="e">
        <f>INDEX(TextClassificationList[],MATCH(Sudan_News12[[#This Row],[text_classification_arabic5]],TextClassificationList[text_classification_arabic],0),1)</f>
        <v>#N/A</v>
      </c>
    </row>
    <row r="5739" spans="1:49" x14ac:dyDescent="0.2">
      <c r="A5739">
        <v>1.0577538432687718E+18</v>
      </c>
      <c r="B5739">
        <v>1.0577538432687718E+18</v>
      </c>
      <c r="C5739" t="s">
        <v>22065</v>
      </c>
      <c r="D5739" s="1">
        <v>43404</v>
      </c>
      <c r="E5739" s="2">
        <v>0.99934027777777779</v>
      </c>
      <c r="F5739">
        <v>200</v>
      </c>
      <c r="G5739">
        <v>1889611729</v>
      </c>
      <c r="H5739" t="s">
        <v>354</v>
      </c>
      <c r="I5739" t="s">
        <v>355</v>
      </c>
      <c r="J5739" t="s">
        <v>265</v>
      </c>
      <c r="K5739" t="s">
        <v>22066</v>
      </c>
      <c r="L5739" t="s">
        <v>266</v>
      </c>
      <c r="M5739" t="s">
        <v>267</v>
      </c>
      <c r="N5739" t="s">
        <v>267</v>
      </c>
      <c r="O5739" t="s">
        <v>22067</v>
      </c>
      <c r="P5739">
        <v>0</v>
      </c>
      <c r="Q5739">
        <v>5</v>
      </c>
      <c r="R5739">
        <v>1</v>
      </c>
      <c r="S5739" t="s">
        <v>21851</v>
      </c>
      <c r="T5739" t="s">
        <v>267</v>
      </c>
      <c r="U5739" t="s">
        <v>22068</v>
      </c>
      <c r="V5739" t="b">
        <v>0</v>
      </c>
      <c r="W5739" t="s">
        <v>265</v>
      </c>
      <c r="X5739">
        <v>1</v>
      </c>
      <c r="Y5739" t="s">
        <v>22069</v>
      </c>
      <c r="Z5739" t="s">
        <v>265</v>
      </c>
      <c r="AA5739" t="s">
        <v>265</v>
      </c>
      <c r="AB5739" t="s">
        <v>265</v>
      </c>
      <c r="AC5739" t="s">
        <v>265</v>
      </c>
      <c r="AD5739" t="s">
        <v>265</v>
      </c>
      <c r="AE5739" t="s">
        <v>265</v>
      </c>
      <c r="AF5739" t="s">
        <v>267</v>
      </c>
      <c r="AG5739" t="s">
        <v>265</v>
      </c>
      <c r="AH5739" t="s">
        <v>265</v>
      </c>
      <c r="AI5739" t="s">
        <v>265</v>
      </c>
      <c r="AJ5739" t="s">
        <v>265</v>
      </c>
      <c r="AL5739" t="str">
        <f>IF(Sudan_News12[[#This Row],[relevancy_classification_english]]="Relevant","مناسب",IF(Sudan_News12[[#This Row],[relevancy_classification_english]]="Relevant","عَرَضِيّ",""))</f>
        <v/>
      </c>
      <c r="AN5739" t="str">
        <f>IF(Sudan_News12[[#This Row],[sentiment_analysis_english]]="Negative","سلبي",IF(Sudan_News12[[#This Row],[sentiment_analysis_english]]="Neutral","حيادي",IF(Sudan_News12[[#This Row],[sentiment_analysis_english]]="Positive","إيجابي","")))</f>
        <v/>
      </c>
      <c r="AO5739" t="e">
        <f>INDEX(TextClassificationList[],MATCH(Sudan_News12[[#This Row],[text_classification_arabic]],TextClassificationList[text_classification_arabic],0),1)</f>
        <v>#N/A</v>
      </c>
      <c r="AQ5739" t="e">
        <f>INDEX(TextClassificationList[],MATCH(Sudan_News12[[#This Row],[text_classification_arabic2]],TextClassificationList[text_classification_arabic],0),1)</f>
        <v>#N/A</v>
      </c>
      <c r="AS5739" t="e">
        <f>INDEX(TextClassificationList[],MATCH(Sudan_News12[[#This Row],[text_classification_arabic3]],TextClassificationList[text_classification_arabic],0),1)</f>
        <v>#N/A</v>
      </c>
      <c r="AU5739" t="e">
        <f>INDEX(TextClassificationList[],MATCH(Sudan_News12[[#This Row],[text_classification_arabic4]],TextClassificationList[text_classification_arabic],0),1)</f>
        <v>#N/A</v>
      </c>
      <c r="AW5739" t="e">
        <f>INDEX(TextClassificationList[],MATCH(Sudan_News12[[#This Row],[text_classification_arabic5]],TextClassificationList[text_classification_arabic],0),1)</f>
        <v>#N/A</v>
      </c>
    </row>
    <row r="5740" spans="1:49" x14ac:dyDescent="0.2">
      <c r="A5740">
        <v>1.0576292324345651E+18</v>
      </c>
      <c r="B5740">
        <v>1.0576221184212255E+18</v>
      </c>
      <c r="C5740" t="s">
        <v>22070</v>
      </c>
      <c r="D5740" s="1">
        <v>43404</v>
      </c>
      <c r="E5740" s="2">
        <v>0.65547453703703706</v>
      </c>
      <c r="F5740">
        <v>200</v>
      </c>
      <c r="G5740">
        <v>1889611729</v>
      </c>
      <c r="H5740" t="s">
        <v>354</v>
      </c>
      <c r="I5740" t="s">
        <v>355</v>
      </c>
      <c r="J5740" t="s">
        <v>265</v>
      </c>
      <c r="K5740" t="s">
        <v>22071</v>
      </c>
      <c r="L5740" t="s">
        <v>266</v>
      </c>
      <c r="M5740" t="s">
        <v>267</v>
      </c>
      <c r="N5740" t="s">
        <v>267</v>
      </c>
      <c r="O5740" t="s">
        <v>267</v>
      </c>
      <c r="P5740">
        <v>0</v>
      </c>
      <c r="Q5740">
        <v>0</v>
      </c>
      <c r="R5740">
        <v>0</v>
      </c>
      <c r="S5740" t="s">
        <v>267</v>
      </c>
      <c r="T5740" t="s">
        <v>267</v>
      </c>
      <c r="U5740" t="s">
        <v>22072</v>
      </c>
      <c r="V5740" t="b">
        <v>0</v>
      </c>
      <c r="W5740" t="s">
        <v>265</v>
      </c>
      <c r="X5740">
        <v>0</v>
      </c>
      <c r="Y5740" t="s">
        <v>265</v>
      </c>
      <c r="Z5740" t="s">
        <v>265</v>
      </c>
      <c r="AA5740" t="s">
        <v>265</v>
      </c>
      <c r="AB5740" t="s">
        <v>265</v>
      </c>
      <c r="AC5740" t="s">
        <v>265</v>
      </c>
      <c r="AD5740" t="s">
        <v>265</v>
      </c>
      <c r="AE5740" t="s">
        <v>265</v>
      </c>
      <c r="AF5740" t="s">
        <v>22073</v>
      </c>
      <c r="AG5740" t="s">
        <v>265</v>
      </c>
      <c r="AH5740" t="s">
        <v>265</v>
      </c>
      <c r="AI5740" t="s">
        <v>265</v>
      </c>
      <c r="AJ5740" t="s">
        <v>265</v>
      </c>
      <c r="AL5740" t="str">
        <f>IF(Sudan_News12[[#This Row],[relevancy_classification_english]]="Relevant","مناسب",IF(Sudan_News12[[#This Row],[relevancy_classification_english]]="Relevant","عَرَضِيّ",""))</f>
        <v/>
      </c>
      <c r="AN5740" t="str">
        <f>IF(Sudan_News12[[#This Row],[sentiment_analysis_english]]="Negative","سلبي",IF(Sudan_News12[[#This Row],[sentiment_analysis_english]]="Neutral","حيادي",IF(Sudan_News12[[#This Row],[sentiment_analysis_english]]="Positive","إيجابي","")))</f>
        <v/>
      </c>
      <c r="AO5740" t="e">
        <f>INDEX(TextClassificationList[],MATCH(Sudan_News12[[#This Row],[text_classification_arabic]],TextClassificationList[text_classification_arabic],0),1)</f>
        <v>#N/A</v>
      </c>
      <c r="AQ5740" t="e">
        <f>INDEX(TextClassificationList[],MATCH(Sudan_News12[[#This Row],[text_classification_arabic2]],TextClassificationList[text_classification_arabic],0),1)</f>
        <v>#N/A</v>
      </c>
      <c r="AS5740" t="e">
        <f>INDEX(TextClassificationList[],MATCH(Sudan_News12[[#This Row],[text_classification_arabic3]],TextClassificationList[text_classification_arabic],0),1)</f>
        <v>#N/A</v>
      </c>
      <c r="AU5740" t="e">
        <f>INDEX(TextClassificationList[],MATCH(Sudan_News12[[#This Row],[text_classification_arabic4]],TextClassificationList[text_classification_arabic],0),1)</f>
        <v>#N/A</v>
      </c>
      <c r="AW5740" t="e">
        <f>INDEX(TextClassificationList[],MATCH(Sudan_News12[[#This Row],[text_classification_arabic5]],TextClassificationList[text_classification_arabic],0),1)</f>
        <v>#N/A</v>
      </c>
    </row>
    <row r="5741" spans="1:49" x14ac:dyDescent="0.2">
      <c r="A5741">
        <v>1.0576284938763264E+18</v>
      </c>
      <c r="B5741">
        <v>1.0576284938763264E+18</v>
      </c>
      <c r="C5741" t="s">
        <v>22074</v>
      </c>
      <c r="D5741" s="1">
        <v>43404</v>
      </c>
      <c r="E5741" s="2">
        <v>0.6534375</v>
      </c>
      <c r="F5741">
        <v>200</v>
      </c>
      <c r="G5741">
        <v>1889611729</v>
      </c>
      <c r="H5741" t="s">
        <v>354</v>
      </c>
      <c r="I5741" t="s">
        <v>355</v>
      </c>
      <c r="J5741" t="s">
        <v>265</v>
      </c>
      <c r="K5741" t="s">
        <v>22075</v>
      </c>
      <c r="L5741" t="s">
        <v>276</v>
      </c>
      <c r="M5741" t="s">
        <v>267</v>
      </c>
      <c r="N5741" t="s">
        <v>267</v>
      </c>
      <c r="O5741" t="s">
        <v>22076</v>
      </c>
      <c r="P5741">
        <v>0</v>
      </c>
      <c r="Q5741">
        <v>7</v>
      </c>
      <c r="R5741">
        <v>4</v>
      </c>
      <c r="S5741" t="s">
        <v>22077</v>
      </c>
      <c r="T5741" t="s">
        <v>267</v>
      </c>
      <c r="U5741" t="s">
        <v>22078</v>
      </c>
      <c r="V5741" t="b">
        <v>0</v>
      </c>
      <c r="W5741" t="s">
        <v>265</v>
      </c>
      <c r="X5741">
        <v>1</v>
      </c>
      <c r="Y5741" t="s">
        <v>22079</v>
      </c>
      <c r="Z5741" t="s">
        <v>265</v>
      </c>
      <c r="AA5741" t="s">
        <v>265</v>
      </c>
      <c r="AB5741" t="s">
        <v>265</v>
      </c>
      <c r="AC5741" t="s">
        <v>265</v>
      </c>
      <c r="AD5741" t="s">
        <v>265</v>
      </c>
      <c r="AE5741" t="s">
        <v>265</v>
      </c>
      <c r="AF5741" t="s">
        <v>267</v>
      </c>
      <c r="AG5741" t="s">
        <v>265</v>
      </c>
      <c r="AH5741" t="s">
        <v>265</v>
      </c>
      <c r="AI5741" t="s">
        <v>265</v>
      </c>
      <c r="AJ5741" t="s">
        <v>265</v>
      </c>
      <c r="AL5741" t="str">
        <f>IF(Sudan_News12[[#This Row],[relevancy_classification_english]]="Relevant","مناسب",IF(Sudan_News12[[#This Row],[relevancy_classification_english]]="Relevant","عَرَضِيّ",""))</f>
        <v/>
      </c>
      <c r="AN5741" t="str">
        <f>IF(Sudan_News12[[#This Row],[sentiment_analysis_english]]="Negative","سلبي",IF(Sudan_News12[[#This Row],[sentiment_analysis_english]]="Neutral","حيادي",IF(Sudan_News12[[#This Row],[sentiment_analysis_english]]="Positive","إيجابي","")))</f>
        <v/>
      </c>
      <c r="AO5741" t="e">
        <f>INDEX(TextClassificationList[],MATCH(Sudan_News12[[#This Row],[text_classification_arabic]],TextClassificationList[text_classification_arabic],0),1)</f>
        <v>#N/A</v>
      </c>
      <c r="AQ5741" t="e">
        <f>INDEX(TextClassificationList[],MATCH(Sudan_News12[[#This Row],[text_classification_arabic2]],TextClassificationList[text_classification_arabic],0),1)</f>
        <v>#N/A</v>
      </c>
      <c r="AS5741" t="e">
        <f>INDEX(TextClassificationList[],MATCH(Sudan_News12[[#This Row],[text_classification_arabic3]],TextClassificationList[text_classification_arabic],0),1)</f>
        <v>#N/A</v>
      </c>
      <c r="AU5741" t="e">
        <f>INDEX(TextClassificationList[],MATCH(Sudan_News12[[#This Row],[text_classification_arabic4]],TextClassificationList[text_classification_arabic],0),1)</f>
        <v>#N/A</v>
      </c>
      <c r="AW5741" t="e">
        <f>INDEX(TextClassificationList[],MATCH(Sudan_News12[[#This Row],[text_classification_arabic5]],TextClassificationList[text_classification_arabic],0),1)</f>
        <v>#N/A</v>
      </c>
    </row>
    <row r="5742" spans="1:49" x14ac:dyDescent="0.2">
      <c r="A5742">
        <v>1.0574838262456156E+18</v>
      </c>
      <c r="B5742">
        <v>1.0574838262456156E+18</v>
      </c>
      <c r="C5742" t="s">
        <v>22080</v>
      </c>
      <c r="D5742" s="1">
        <v>43404</v>
      </c>
      <c r="E5742" s="2">
        <v>0.25422453703703701</v>
      </c>
      <c r="F5742">
        <v>200</v>
      </c>
      <c r="G5742">
        <v>1889611729</v>
      </c>
      <c r="H5742" t="s">
        <v>354</v>
      </c>
      <c r="I5742" t="s">
        <v>355</v>
      </c>
      <c r="J5742" t="s">
        <v>265</v>
      </c>
      <c r="K5742" t="s">
        <v>22081</v>
      </c>
      <c r="L5742" t="s">
        <v>278</v>
      </c>
      <c r="M5742" t="s">
        <v>267</v>
      </c>
      <c r="N5742" t="s">
        <v>267</v>
      </c>
      <c r="O5742" t="s">
        <v>22082</v>
      </c>
      <c r="P5742">
        <v>0</v>
      </c>
      <c r="Q5742">
        <v>0</v>
      </c>
      <c r="R5742">
        <v>0</v>
      </c>
      <c r="S5742" t="s">
        <v>295</v>
      </c>
      <c r="T5742" t="s">
        <v>267</v>
      </c>
      <c r="U5742" t="s">
        <v>22083</v>
      </c>
      <c r="V5742" t="b">
        <v>0</v>
      </c>
      <c r="W5742" t="s">
        <v>265</v>
      </c>
      <c r="X5742">
        <v>1</v>
      </c>
      <c r="Y5742" t="s">
        <v>22084</v>
      </c>
      <c r="Z5742" t="s">
        <v>265</v>
      </c>
      <c r="AA5742" t="s">
        <v>265</v>
      </c>
      <c r="AB5742" t="s">
        <v>265</v>
      </c>
      <c r="AC5742" t="s">
        <v>265</v>
      </c>
      <c r="AD5742" t="s">
        <v>265</v>
      </c>
      <c r="AE5742" t="s">
        <v>265</v>
      </c>
      <c r="AF5742" t="s">
        <v>267</v>
      </c>
      <c r="AG5742" t="s">
        <v>265</v>
      </c>
      <c r="AH5742" t="s">
        <v>265</v>
      </c>
      <c r="AI5742" t="s">
        <v>265</v>
      </c>
      <c r="AJ5742" t="s">
        <v>265</v>
      </c>
      <c r="AL5742" t="str">
        <f>IF(Sudan_News12[[#This Row],[relevancy_classification_english]]="Relevant","مناسب",IF(Sudan_News12[[#This Row],[relevancy_classification_english]]="Relevant","عَرَضِيّ",""))</f>
        <v/>
      </c>
      <c r="AN5742" t="str">
        <f>IF(Sudan_News12[[#This Row],[sentiment_analysis_english]]="Negative","سلبي",IF(Sudan_News12[[#This Row],[sentiment_analysis_english]]="Neutral","حيادي",IF(Sudan_News12[[#This Row],[sentiment_analysis_english]]="Positive","إيجابي","")))</f>
        <v/>
      </c>
      <c r="AO5742" t="e">
        <f>INDEX(TextClassificationList[],MATCH(Sudan_News12[[#This Row],[text_classification_arabic]],TextClassificationList[text_classification_arabic],0),1)</f>
        <v>#N/A</v>
      </c>
      <c r="AQ5742" t="e">
        <f>INDEX(TextClassificationList[],MATCH(Sudan_News12[[#This Row],[text_classification_arabic2]],TextClassificationList[text_classification_arabic],0),1)</f>
        <v>#N/A</v>
      </c>
      <c r="AS5742" t="e">
        <f>INDEX(TextClassificationList[],MATCH(Sudan_News12[[#This Row],[text_classification_arabic3]],TextClassificationList[text_classification_arabic],0),1)</f>
        <v>#N/A</v>
      </c>
      <c r="AU5742" t="e">
        <f>INDEX(TextClassificationList[],MATCH(Sudan_News12[[#This Row],[text_classification_arabic4]],TextClassificationList[text_classification_arabic],0),1)</f>
        <v>#N/A</v>
      </c>
      <c r="AW5742" t="e">
        <f>INDEX(TextClassificationList[],MATCH(Sudan_News12[[#This Row],[text_classification_arabic5]],TextClassificationList[text_classification_arabic],0),1)</f>
        <v>#N/A</v>
      </c>
    </row>
    <row r="5743" spans="1:49" x14ac:dyDescent="0.2">
      <c r="A5743">
        <v>1.0574779448247296E+18</v>
      </c>
      <c r="B5743">
        <v>1.0574779448247296E+18</v>
      </c>
      <c r="C5743" t="s">
        <v>22085</v>
      </c>
      <c r="D5743" s="1">
        <v>43404</v>
      </c>
      <c r="E5743" s="2">
        <v>0.23799768518518519</v>
      </c>
      <c r="F5743">
        <v>200</v>
      </c>
      <c r="G5743">
        <v>1889611729</v>
      </c>
      <c r="H5743" t="s">
        <v>354</v>
      </c>
      <c r="I5743" t="s">
        <v>355</v>
      </c>
      <c r="J5743" t="s">
        <v>265</v>
      </c>
      <c r="K5743" t="s">
        <v>22086</v>
      </c>
      <c r="L5743" t="s">
        <v>266</v>
      </c>
      <c r="M5743" t="s">
        <v>267</v>
      </c>
      <c r="N5743" t="s">
        <v>267</v>
      </c>
      <c r="O5743" t="s">
        <v>22087</v>
      </c>
      <c r="P5743">
        <v>1</v>
      </c>
      <c r="Q5743">
        <v>9</v>
      </c>
      <c r="R5743">
        <v>8</v>
      </c>
      <c r="S5743" t="s">
        <v>22088</v>
      </c>
      <c r="T5743" t="s">
        <v>267</v>
      </c>
      <c r="U5743" t="s">
        <v>22089</v>
      </c>
      <c r="V5743" t="b">
        <v>0</v>
      </c>
      <c r="W5743" t="s">
        <v>265</v>
      </c>
      <c r="X5743">
        <v>1</v>
      </c>
      <c r="Y5743" t="s">
        <v>22090</v>
      </c>
      <c r="Z5743" t="s">
        <v>265</v>
      </c>
      <c r="AA5743" t="s">
        <v>265</v>
      </c>
      <c r="AB5743" t="s">
        <v>265</v>
      </c>
      <c r="AC5743" t="s">
        <v>265</v>
      </c>
      <c r="AD5743" t="s">
        <v>265</v>
      </c>
      <c r="AE5743" t="s">
        <v>265</v>
      </c>
      <c r="AF5743" t="s">
        <v>267</v>
      </c>
      <c r="AG5743" t="s">
        <v>265</v>
      </c>
      <c r="AH5743" t="s">
        <v>265</v>
      </c>
      <c r="AI5743" t="s">
        <v>265</v>
      </c>
      <c r="AJ5743" t="s">
        <v>265</v>
      </c>
      <c r="AL5743" t="str">
        <f>IF(Sudan_News12[[#This Row],[relevancy_classification_english]]="Relevant","مناسب",IF(Sudan_News12[[#This Row],[relevancy_classification_english]]="Relevant","عَرَضِيّ",""))</f>
        <v/>
      </c>
      <c r="AN5743" t="str">
        <f>IF(Sudan_News12[[#This Row],[sentiment_analysis_english]]="Negative","سلبي",IF(Sudan_News12[[#This Row],[sentiment_analysis_english]]="Neutral","حيادي",IF(Sudan_News12[[#This Row],[sentiment_analysis_english]]="Positive","إيجابي","")))</f>
        <v/>
      </c>
      <c r="AO5743" t="e">
        <f>INDEX(TextClassificationList[],MATCH(Sudan_News12[[#This Row],[text_classification_arabic]],TextClassificationList[text_classification_arabic],0),1)</f>
        <v>#N/A</v>
      </c>
      <c r="AQ5743" t="e">
        <f>INDEX(TextClassificationList[],MATCH(Sudan_News12[[#This Row],[text_classification_arabic2]],TextClassificationList[text_classification_arabic],0),1)</f>
        <v>#N/A</v>
      </c>
      <c r="AS5743" t="e">
        <f>INDEX(TextClassificationList[],MATCH(Sudan_News12[[#This Row],[text_classification_arabic3]],TextClassificationList[text_classification_arabic],0),1)</f>
        <v>#N/A</v>
      </c>
      <c r="AU5743" t="e">
        <f>INDEX(TextClassificationList[],MATCH(Sudan_News12[[#This Row],[text_classification_arabic4]],TextClassificationList[text_classification_arabic],0),1)</f>
        <v>#N/A</v>
      </c>
      <c r="AW5743" t="e">
        <f>INDEX(TextClassificationList[],MATCH(Sudan_News12[[#This Row],[text_classification_arabic5]],TextClassificationList[text_classification_arabic],0),1)</f>
        <v>#N/A</v>
      </c>
    </row>
    <row r="5744" spans="1:49" x14ac:dyDescent="0.2">
      <c r="A5744">
        <v>1.0573965555594609E+18</v>
      </c>
      <c r="B5744">
        <v>1.0573965555594609E+18</v>
      </c>
      <c r="C5744" t="s">
        <v>22091</v>
      </c>
      <c r="D5744" s="1">
        <v>43404</v>
      </c>
      <c r="E5744" s="2">
        <v>1.3402777777777777E-2</v>
      </c>
      <c r="F5744">
        <v>200</v>
      </c>
      <c r="G5744">
        <v>1889611729</v>
      </c>
      <c r="H5744" t="s">
        <v>354</v>
      </c>
      <c r="I5744" t="s">
        <v>355</v>
      </c>
      <c r="J5744" t="s">
        <v>265</v>
      </c>
      <c r="K5744" t="s">
        <v>22092</v>
      </c>
      <c r="L5744" t="s">
        <v>266</v>
      </c>
      <c r="M5744" t="s">
        <v>267</v>
      </c>
      <c r="N5744" t="s">
        <v>267</v>
      </c>
      <c r="O5744" t="s">
        <v>267</v>
      </c>
      <c r="P5744">
        <v>0</v>
      </c>
      <c r="Q5744">
        <v>0</v>
      </c>
      <c r="R5744">
        <v>0</v>
      </c>
      <c r="S5744" t="s">
        <v>267</v>
      </c>
      <c r="T5744" t="s">
        <v>267</v>
      </c>
      <c r="U5744" t="s">
        <v>22093</v>
      </c>
      <c r="V5744" t="b">
        <v>0</v>
      </c>
      <c r="W5744" t="s">
        <v>22094</v>
      </c>
      <c r="X5744">
        <v>0</v>
      </c>
      <c r="Y5744" t="s">
        <v>265</v>
      </c>
      <c r="Z5744" t="s">
        <v>265</v>
      </c>
      <c r="AA5744" t="s">
        <v>265</v>
      </c>
      <c r="AB5744" t="s">
        <v>265</v>
      </c>
      <c r="AC5744" t="s">
        <v>265</v>
      </c>
      <c r="AD5744" t="s">
        <v>265</v>
      </c>
      <c r="AE5744" t="s">
        <v>265</v>
      </c>
      <c r="AF5744" t="s">
        <v>267</v>
      </c>
      <c r="AG5744" t="s">
        <v>265</v>
      </c>
      <c r="AH5744" t="s">
        <v>265</v>
      </c>
      <c r="AI5744" t="s">
        <v>265</v>
      </c>
      <c r="AJ5744" t="s">
        <v>265</v>
      </c>
      <c r="AL5744" t="str">
        <f>IF(Sudan_News12[[#This Row],[relevancy_classification_english]]="Relevant","مناسب",IF(Sudan_News12[[#This Row],[relevancy_classification_english]]="Relevant","عَرَضِيّ",""))</f>
        <v/>
      </c>
      <c r="AN5744" t="str">
        <f>IF(Sudan_News12[[#This Row],[sentiment_analysis_english]]="Negative","سلبي",IF(Sudan_News12[[#This Row],[sentiment_analysis_english]]="Neutral","حيادي",IF(Sudan_News12[[#This Row],[sentiment_analysis_english]]="Positive","إيجابي","")))</f>
        <v/>
      </c>
      <c r="AO5744" t="e">
        <f>INDEX(TextClassificationList[],MATCH(Sudan_News12[[#This Row],[text_classification_arabic]],TextClassificationList[text_classification_arabic],0),1)</f>
        <v>#N/A</v>
      </c>
      <c r="AQ5744" t="e">
        <f>INDEX(TextClassificationList[],MATCH(Sudan_News12[[#This Row],[text_classification_arabic2]],TextClassificationList[text_classification_arabic],0),1)</f>
        <v>#N/A</v>
      </c>
      <c r="AS5744" t="e">
        <f>INDEX(TextClassificationList[],MATCH(Sudan_News12[[#This Row],[text_classification_arabic3]],TextClassificationList[text_classification_arabic],0),1)</f>
        <v>#N/A</v>
      </c>
      <c r="AU5744" t="e">
        <f>INDEX(TextClassificationList[],MATCH(Sudan_News12[[#This Row],[text_classification_arabic4]],TextClassificationList[text_classification_arabic],0),1)</f>
        <v>#N/A</v>
      </c>
      <c r="AW5744" t="e">
        <f>INDEX(TextClassificationList[],MATCH(Sudan_News12[[#This Row],[text_classification_arabic5]],TextClassificationList[text_classification_arabic],0),1)</f>
        <v>#N/A</v>
      </c>
    </row>
    <row r="5745" spans="1:49" x14ac:dyDescent="0.2">
      <c r="A5745">
        <v>1.0573920399675064E+18</v>
      </c>
      <c r="B5745">
        <v>1.0573920399675064E+18</v>
      </c>
      <c r="C5745" t="s">
        <v>22095</v>
      </c>
      <c r="D5745" s="1">
        <v>43404</v>
      </c>
      <c r="E5745" s="2">
        <v>9.4907407407407408E-4</v>
      </c>
      <c r="F5745">
        <v>200</v>
      </c>
      <c r="G5745">
        <v>1889611729</v>
      </c>
      <c r="H5745" t="s">
        <v>354</v>
      </c>
      <c r="I5745" t="s">
        <v>355</v>
      </c>
      <c r="J5745" t="s">
        <v>265</v>
      </c>
      <c r="K5745" t="s">
        <v>22096</v>
      </c>
      <c r="L5745" t="s">
        <v>266</v>
      </c>
      <c r="M5745" t="s">
        <v>267</v>
      </c>
      <c r="N5745" t="s">
        <v>267</v>
      </c>
      <c r="O5745" t="s">
        <v>267</v>
      </c>
      <c r="P5745">
        <v>0</v>
      </c>
      <c r="Q5745">
        <v>0</v>
      </c>
      <c r="R5745">
        <v>0</v>
      </c>
      <c r="S5745" t="s">
        <v>267</v>
      </c>
      <c r="T5745" t="s">
        <v>267</v>
      </c>
      <c r="U5745" t="s">
        <v>22097</v>
      </c>
      <c r="V5745" t="b">
        <v>0</v>
      </c>
      <c r="W5745" t="s">
        <v>265</v>
      </c>
      <c r="X5745">
        <v>0</v>
      </c>
      <c r="Y5745" t="s">
        <v>265</v>
      </c>
      <c r="Z5745" t="s">
        <v>265</v>
      </c>
      <c r="AA5745" t="s">
        <v>265</v>
      </c>
      <c r="AB5745" t="s">
        <v>265</v>
      </c>
      <c r="AC5745" t="s">
        <v>265</v>
      </c>
      <c r="AD5745" t="s">
        <v>265</v>
      </c>
      <c r="AE5745" t="s">
        <v>265</v>
      </c>
      <c r="AF5745" t="s">
        <v>267</v>
      </c>
      <c r="AG5745" t="s">
        <v>265</v>
      </c>
      <c r="AH5745" t="s">
        <v>265</v>
      </c>
      <c r="AI5745" t="s">
        <v>265</v>
      </c>
      <c r="AJ5745" t="s">
        <v>265</v>
      </c>
      <c r="AL5745" t="str">
        <f>IF(Sudan_News12[[#This Row],[relevancy_classification_english]]="Relevant","مناسب",IF(Sudan_News12[[#This Row],[relevancy_classification_english]]="Relevant","عَرَضِيّ",""))</f>
        <v/>
      </c>
      <c r="AN5745" t="str">
        <f>IF(Sudan_News12[[#This Row],[sentiment_analysis_english]]="Negative","سلبي",IF(Sudan_News12[[#This Row],[sentiment_analysis_english]]="Neutral","حيادي",IF(Sudan_News12[[#This Row],[sentiment_analysis_english]]="Positive","إيجابي","")))</f>
        <v/>
      </c>
      <c r="AO5745" t="e">
        <f>INDEX(TextClassificationList[],MATCH(Sudan_News12[[#This Row],[text_classification_arabic]],TextClassificationList[text_classification_arabic],0),1)</f>
        <v>#N/A</v>
      </c>
      <c r="AQ5745" t="e">
        <f>INDEX(TextClassificationList[],MATCH(Sudan_News12[[#This Row],[text_classification_arabic2]],TextClassificationList[text_classification_arabic],0),1)</f>
        <v>#N/A</v>
      </c>
      <c r="AS5745" t="e">
        <f>INDEX(TextClassificationList[],MATCH(Sudan_News12[[#This Row],[text_classification_arabic3]],TextClassificationList[text_classification_arabic],0),1)</f>
        <v>#N/A</v>
      </c>
      <c r="AU5745" t="e">
        <f>INDEX(TextClassificationList[],MATCH(Sudan_News12[[#This Row],[text_classification_arabic4]],TextClassificationList[text_classification_arabic],0),1)</f>
        <v>#N/A</v>
      </c>
      <c r="AW5745" t="e">
        <f>INDEX(TextClassificationList[],MATCH(Sudan_News12[[#This Row],[text_classification_arabic5]],TextClassificationList[text_classification_arabic],0),1)</f>
        <v>#N/A</v>
      </c>
    </row>
    <row r="5746" spans="1:49" x14ac:dyDescent="0.2">
      <c r="A5746">
        <v>1.0573915922842665E+18</v>
      </c>
      <c r="B5746">
        <v>1.0573915922842665E+18</v>
      </c>
      <c r="C5746" t="s">
        <v>22098</v>
      </c>
      <c r="D5746" s="1">
        <v>43403</v>
      </c>
      <c r="E5746" s="2">
        <v>0.99971064814814814</v>
      </c>
      <c r="F5746">
        <v>200</v>
      </c>
      <c r="G5746">
        <v>1889611729</v>
      </c>
      <c r="H5746" t="s">
        <v>354</v>
      </c>
      <c r="I5746" t="s">
        <v>355</v>
      </c>
      <c r="J5746" t="s">
        <v>265</v>
      </c>
      <c r="K5746" t="s">
        <v>22099</v>
      </c>
      <c r="L5746" t="s">
        <v>266</v>
      </c>
      <c r="M5746" t="s">
        <v>267</v>
      </c>
      <c r="N5746" t="s">
        <v>267</v>
      </c>
      <c r="O5746" t="s">
        <v>267</v>
      </c>
      <c r="P5746">
        <v>0</v>
      </c>
      <c r="Q5746">
        <v>0</v>
      </c>
      <c r="R5746">
        <v>0</v>
      </c>
      <c r="S5746" t="s">
        <v>267</v>
      </c>
      <c r="T5746" t="s">
        <v>267</v>
      </c>
      <c r="U5746" t="s">
        <v>22100</v>
      </c>
      <c r="V5746" t="b">
        <v>0</v>
      </c>
      <c r="W5746" t="s">
        <v>22101</v>
      </c>
      <c r="X5746">
        <v>0</v>
      </c>
      <c r="Y5746" t="s">
        <v>265</v>
      </c>
      <c r="Z5746" t="s">
        <v>265</v>
      </c>
      <c r="AA5746" t="s">
        <v>265</v>
      </c>
      <c r="AB5746" t="s">
        <v>265</v>
      </c>
      <c r="AC5746" t="s">
        <v>265</v>
      </c>
      <c r="AD5746" t="s">
        <v>265</v>
      </c>
      <c r="AE5746" t="s">
        <v>265</v>
      </c>
      <c r="AF5746" t="s">
        <v>267</v>
      </c>
      <c r="AG5746" t="s">
        <v>265</v>
      </c>
      <c r="AH5746" t="s">
        <v>265</v>
      </c>
      <c r="AI5746" t="s">
        <v>265</v>
      </c>
      <c r="AJ5746" t="s">
        <v>265</v>
      </c>
      <c r="AL5746" t="str">
        <f>IF(Sudan_News12[[#This Row],[relevancy_classification_english]]="Relevant","مناسب",IF(Sudan_News12[[#This Row],[relevancy_classification_english]]="Relevant","عَرَضِيّ",""))</f>
        <v/>
      </c>
      <c r="AN5746" t="str">
        <f>IF(Sudan_News12[[#This Row],[sentiment_analysis_english]]="Negative","سلبي",IF(Sudan_News12[[#This Row],[sentiment_analysis_english]]="Neutral","حيادي",IF(Sudan_News12[[#This Row],[sentiment_analysis_english]]="Positive","إيجابي","")))</f>
        <v/>
      </c>
      <c r="AO5746" t="e">
        <f>INDEX(TextClassificationList[],MATCH(Sudan_News12[[#This Row],[text_classification_arabic]],TextClassificationList[text_classification_arabic],0),1)</f>
        <v>#N/A</v>
      </c>
      <c r="AQ5746" t="e">
        <f>INDEX(TextClassificationList[],MATCH(Sudan_News12[[#This Row],[text_classification_arabic2]],TextClassificationList[text_classification_arabic],0),1)</f>
        <v>#N/A</v>
      </c>
      <c r="AS5746" t="e">
        <f>INDEX(TextClassificationList[],MATCH(Sudan_News12[[#This Row],[text_classification_arabic3]],TextClassificationList[text_classification_arabic],0),1)</f>
        <v>#N/A</v>
      </c>
      <c r="AU5746" t="e">
        <f>INDEX(TextClassificationList[],MATCH(Sudan_News12[[#This Row],[text_classification_arabic4]],TextClassificationList[text_classification_arabic],0),1)</f>
        <v>#N/A</v>
      </c>
      <c r="AW5746" t="e">
        <f>INDEX(TextClassificationList[],MATCH(Sudan_News12[[#This Row],[text_classification_arabic5]],TextClassificationList[text_classification_arabic],0),1)</f>
        <v>#N/A</v>
      </c>
    </row>
    <row r="5747" spans="1:49" x14ac:dyDescent="0.2">
      <c r="A5747">
        <v>1.0573798222536294E+18</v>
      </c>
      <c r="B5747">
        <v>1.0570309758285169E+18</v>
      </c>
      <c r="C5747" t="s">
        <v>22102</v>
      </c>
      <c r="D5747" s="1">
        <v>43403</v>
      </c>
      <c r="E5747" s="2">
        <v>0.96723379629629624</v>
      </c>
      <c r="F5747">
        <v>200</v>
      </c>
      <c r="G5747">
        <v>1889611729</v>
      </c>
      <c r="H5747" t="s">
        <v>354</v>
      </c>
      <c r="I5747" t="s">
        <v>355</v>
      </c>
      <c r="J5747" t="s">
        <v>265</v>
      </c>
      <c r="K5747" t="s">
        <v>22103</v>
      </c>
      <c r="L5747" t="s">
        <v>266</v>
      </c>
      <c r="M5747" t="s">
        <v>267</v>
      </c>
      <c r="N5747" t="s">
        <v>267</v>
      </c>
      <c r="O5747" t="s">
        <v>267</v>
      </c>
      <c r="P5747">
        <v>0</v>
      </c>
      <c r="Q5747">
        <v>0</v>
      </c>
      <c r="R5747">
        <v>0</v>
      </c>
      <c r="S5747" t="s">
        <v>267</v>
      </c>
      <c r="T5747" t="s">
        <v>267</v>
      </c>
      <c r="U5747" t="s">
        <v>22104</v>
      </c>
      <c r="V5747" t="b">
        <v>0</v>
      </c>
      <c r="W5747" t="s">
        <v>265</v>
      </c>
      <c r="X5747">
        <v>0</v>
      </c>
      <c r="Y5747" t="s">
        <v>265</v>
      </c>
      <c r="Z5747" t="s">
        <v>265</v>
      </c>
      <c r="AA5747" t="s">
        <v>265</v>
      </c>
      <c r="AB5747" t="s">
        <v>265</v>
      </c>
      <c r="AC5747" t="s">
        <v>265</v>
      </c>
      <c r="AD5747" t="s">
        <v>265</v>
      </c>
      <c r="AE5747" t="s">
        <v>265</v>
      </c>
      <c r="AF5747" t="s">
        <v>18483</v>
      </c>
      <c r="AG5747" t="s">
        <v>265</v>
      </c>
      <c r="AH5747" t="s">
        <v>265</v>
      </c>
      <c r="AI5747" t="s">
        <v>265</v>
      </c>
      <c r="AJ5747" t="s">
        <v>265</v>
      </c>
      <c r="AL5747" t="str">
        <f>IF(Sudan_News12[[#This Row],[relevancy_classification_english]]="Relevant","مناسب",IF(Sudan_News12[[#This Row],[relevancy_classification_english]]="Relevant","عَرَضِيّ",""))</f>
        <v/>
      </c>
      <c r="AN5747" t="str">
        <f>IF(Sudan_News12[[#This Row],[sentiment_analysis_english]]="Negative","سلبي",IF(Sudan_News12[[#This Row],[sentiment_analysis_english]]="Neutral","حيادي",IF(Sudan_News12[[#This Row],[sentiment_analysis_english]]="Positive","إيجابي","")))</f>
        <v/>
      </c>
      <c r="AO5747" t="e">
        <f>INDEX(TextClassificationList[],MATCH(Sudan_News12[[#This Row],[text_classification_arabic]],TextClassificationList[text_classification_arabic],0),1)</f>
        <v>#N/A</v>
      </c>
      <c r="AQ5747" t="e">
        <f>INDEX(TextClassificationList[],MATCH(Sudan_News12[[#This Row],[text_classification_arabic2]],TextClassificationList[text_classification_arabic],0),1)</f>
        <v>#N/A</v>
      </c>
      <c r="AS5747" t="e">
        <f>INDEX(TextClassificationList[],MATCH(Sudan_News12[[#This Row],[text_classification_arabic3]],TextClassificationList[text_classification_arabic],0),1)</f>
        <v>#N/A</v>
      </c>
      <c r="AU5747" t="e">
        <f>INDEX(TextClassificationList[],MATCH(Sudan_News12[[#This Row],[text_classification_arabic4]],TextClassificationList[text_classification_arabic],0),1)</f>
        <v>#N/A</v>
      </c>
      <c r="AW5747" t="e">
        <f>INDEX(TextClassificationList[],MATCH(Sudan_News12[[#This Row],[text_classification_arabic5]],TextClassificationList[text_classification_arabic],0),1)</f>
        <v>#N/A</v>
      </c>
    </row>
    <row r="5748" spans="1:49" x14ac:dyDescent="0.2">
      <c r="A5748">
        <v>1.057379354555093E+18</v>
      </c>
      <c r="B5748">
        <v>1.057379354555093E+18</v>
      </c>
      <c r="C5748" t="s">
        <v>22105</v>
      </c>
      <c r="D5748" s="1">
        <v>43403</v>
      </c>
      <c r="E5748" s="2">
        <v>0.9659375</v>
      </c>
      <c r="F5748">
        <v>200</v>
      </c>
      <c r="G5748">
        <v>1889611729</v>
      </c>
      <c r="H5748" t="s">
        <v>354</v>
      </c>
      <c r="I5748" t="s">
        <v>355</v>
      </c>
      <c r="J5748" t="s">
        <v>265</v>
      </c>
      <c r="K5748" t="s">
        <v>22106</v>
      </c>
      <c r="L5748" t="s">
        <v>266</v>
      </c>
      <c r="M5748" t="s">
        <v>267</v>
      </c>
      <c r="N5748" t="s">
        <v>267</v>
      </c>
      <c r="O5748" t="s">
        <v>267</v>
      </c>
      <c r="P5748">
        <v>0</v>
      </c>
      <c r="Q5748">
        <v>0</v>
      </c>
      <c r="R5748">
        <v>0</v>
      </c>
      <c r="S5748" t="s">
        <v>267</v>
      </c>
      <c r="T5748" t="s">
        <v>267</v>
      </c>
      <c r="U5748" t="s">
        <v>22107</v>
      </c>
      <c r="V5748" t="b">
        <v>0</v>
      </c>
      <c r="W5748" t="s">
        <v>22108</v>
      </c>
      <c r="X5748">
        <v>0</v>
      </c>
      <c r="Y5748" t="s">
        <v>265</v>
      </c>
      <c r="Z5748" t="s">
        <v>265</v>
      </c>
      <c r="AA5748" t="s">
        <v>265</v>
      </c>
      <c r="AB5748" t="s">
        <v>265</v>
      </c>
      <c r="AC5748" t="s">
        <v>265</v>
      </c>
      <c r="AD5748" t="s">
        <v>265</v>
      </c>
      <c r="AE5748" t="s">
        <v>265</v>
      </c>
      <c r="AF5748" t="s">
        <v>267</v>
      </c>
      <c r="AG5748" t="s">
        <v>265</v>
      </c>
      <c r="AH5748" t="s">
        <v>265</v>
      </c>
      <c r="AI5748" t="s">
        <v>265</v>
      </c>
      <c r="AJ5748" t="s">
        <v>265</v>
      </c>
      <c r="AL5748" t="str">
        <f>IF(Sudan_News12[[#This Row],[relevancy_classification_english]]="Relevant","مناسب",IF(Sudan_News12[[#This Row],[relevancy_classification_english]]="Relevant","عَرَضِيّ",""))</f>
        <v/>
      </c>
      <c r="AN5748" t="str">
        <f>IF(Sudan_News12[[#This Row],[sentiment_analysis_english]]="Negative","سلبي",IF(Sudan_News12[[#This Row],[sentiment_analysis_english]]="Neutral","حيادي",IF(Sudan_News12[[#This Row],[sentiment_analysis_english]]="Positive","إيجابي","")))</f>
        <v/>
      </c>
      <c r="AO5748" t="e">
        <f>INDEX(TextClassificationList[],MATCH(Sudan_News12[[#This Row],[text_classification_arabic]],TextClassificationList[text_classification_arabic],0),1)</f>
        <v>#N/A</v>
      </c>
      <c r="AQ5748" t="e">
        <f>INDEX(TextClassificationList[],MATCH(Sudan_News12[[#This Row],[text_classification_arabic2]],TextClassificationList[text_classification_arabic],0),1)</f>
        <v>#N/A</v>
      </c>
      <c r="AS5748" t="e">
        <f>INDEX(TextClassificationList[],MATCH(Sudan_News12[[#This Row],[text_classification_arabic3]],TextClassificationList[text_classification_arabic],0),1)</f>
        <v>#N/A</v>
      </c>
      <c r="AU5748" t="e">
        <f>INDEX(TextClassificationList[],MATCH(Sudan_News12[[#This Row],[text_classification_arabic4]],TextClassificationList[text_classification_arabic],0),1)</f>
        <v>#N/A</v>
      </c>
      <c r="AW5748" t="e">
        <f>INDEX(TextClassificationList[],MATCH(Sudan_News12[[#This Row],[text_classification_arabic5]],TextClassificationList[text_classification_arabic],0),1)</f>
        <v>#N/A</v>
      </c>
    </row>
    <row r="5749" spans="1:49" x14ac:dyDescent="0.2">
      <c r="A5749">
        <v>1.0573790907040113E+18</v>
      </c>
      <c r="B5749">
        <v>1.0573790907040113E+18</v>
      </c>
      <c r="C5749" t="s">
        <v>22109</v>
      </c>
      <c r="D5749" s="1">
        <v>43403</v>
      </c>
      <c r="E5749" s="2">
        <v>0.96521990740740737</v>
      </c>
      <c r="F5749">
        <v>200</v>
      </c>
      <c r="G5749">
        <v>1889611729</v>
      </c>
      <c r="H5749" t="s">
        <v>354</v>
      </c>
      <c r="I5749" t="s">
        <v>355</v>
      </c>
      <c r="J5749" t="s">
        <v>265</v>
      </c>
      <c r="K5749" t="s">
        <v>22110</v>
      </c>
      <c r="L5749" t="s">
        <v>266</v>
      </c>
      <c r="M5749" t="s">
        <v>267</v>
      </c>
      <c r="N5749" t="s">
        <v>267</v>
      </c>
      <c r="O5749" t="s">
        <v>267</v>
      </c>
      <c r="P5749">
        <v>0</v>
      </c>
      <c r="Q5749">
        <v>0</v>
      </c>
      <c r="R5749">
        <v>0</v>
      </c>
      <c r="S5749" t="s">
        <v>267</v>
      </c>
      <c r="T5749" t="s">
        <v>267</v>
      </c>
      <c r="U5749" t="s">
        <v>22111</v>
      </c>
      <c r="V5749" t="b">
        <v>0</v>
      </c>
      <c r="W5749" t="s">
        <v>22112</v>
      </c>
      <c r="X5749">
        <v>0</v>
      </c>
      <c r="Y5749" t="s">
        <v>265</v>
      </c>
      <c r="Z5749" t="s">
        <v>265</v>
      </c>
      <c r="AA5749" t="s">
        <v>265</v>
      </c>
      <c r="AB5749" t="s">
        <v>265</v>
      </c>
      <c r="AC5749" t="s">
        <v>265</v>
      </c>
      <c r="AD5749" t="s">
        <v>265</v>
      </c>
      <c r="AE5749" t="s">
        <v>265</v>
      </c>
      <c r="AF5749" t="s">
        <v>267</v>
      </c>
      <c r="AG5749" t="s">
        <v>265</v>
      </c>
      <c r="AH5749" t="s">
        <v>265</v>
      </c>
      <c r="AI5749" t="s">
        <v>265</v>
      </c>
      <c r="AJ5749" t="s">
        <v>265</v>
      </c>
      <c r="AL5749" t="str">
        <f>IF(Sudan_News12[[#This Row],[relevancy_classification_english]]="Relevant","مناسب",IF(Sudan_News12[[#This Row],[relevancy_classification_english]]="Relevant","عَرَضِيّ",""))</f>
        <v/>
      </c>
      <c r="AN5749" t="str">
        <f>IF(Sudan_News12[[#This Row],[sentiment_analysis_english]]="Negative","سلبي",IF(Sudan_News12[[#This Row],[sentiment_analysis_english]]="Neutral","حيادي",IF(Sudan_News12[[#This Row],[sentiment_analysis_english]]="Positive","إيجابي","")))</f>
        <v/>
      </c>
      <c r="AO5749" t="e">
        <f>INDEX(TextClassificationList[],MATCH(Sudan_News12[[#This Row],[text_classification_arabic]],TextClassificationList[text_classification_arabic],0),1)</f>
        <v>#N/A</v>
      </c>
      <c r="AQ5749" t="e">
        <f>INDEX(TextClassificationList[],MATCH(Sudan_News12[[#This Row],[text_classification_arabic2]],TextClassificationList[text_classification_arabic],0),1)</f>
        <v>#N/A</v>
      </c>
      <c r="AS5749" t="e">
        <f>INDEX(TextClassificationList[],MATCH(Sudan_News12[[#This Row],[text_classification_arabic3]],TextClassificationList[text_classification_arabic],0),1)</f>
        <v>#N/A</v>
      </c>
      <c r="AU5749" t="e">
        <f>INDEX(TextClassificationList[],MATCH(Sudan_News12[[#This Row],[text_classification_arabic4]],TextClassificationList[text_classification_arabic],0),1)</f>
        <v>#N/A</v>
      </c>
      <c r="AW5749" t="e">
        <f>INDEX(TextClassificationList[],MATCH(Sudan_News12[[#This Row],[text_classification_arabic5]],TextClassificationList[text_classification_arabic],0),1)</f>
        <v>#N/A</v>
      </c>
    </row>
    <row r="5750" spans="1:49" x14ac:dyDescent="0.2">
      <c r="A5750">
        <v>1.0572702725779538E+18</v>
      </c>
      <c r="B5750">
        <v>1.0572702725779538E+18</v>
      </c>
      <c r="C5750" t="s">
        <v>22113</v>
      </c>
      <c r="D5750" s="1">
        <v>43403</v>
      </c>
      <c r="E5750" s="2">
        <v>0.66493055555555558</v>
      </c>
      <c r="F5750">
        <v>200</v>
      </c>
      <c r="G5750">
        <v>1889611729</v>
      </c>
      <c r="H5750" t="s">
        <v>354</v>
      </c>
      <c r="I5750" t="s">
        <v>355</v>
      </c>
      <c r="J5750" t="s">
        <v>265</v>
      </c>
      <c r="K5750" t="s">
        <v>22114</v>
      </c>
      <c r="L5750" t="s">
        <v>266</v>
      </c>
      <c r="M5750" t="s">
        <v>267</v>
      </c>
      <c r="N5750" t="s">
        <v>267</v>
      </c>
      <c r="O5750" t="s">
        <v>22115</v>
      </c>
      <c r="P5750">
        <v>0</v>
      </c>
      <c r="Q5750">
        <v>6</v>
      </c>
      <c r="R5750">
        <v>0</v>
      </c>
      <c r="S5750" t="s">
        <v>22116</v>
      </c>
      <c r="T5750" t="s">
        <v>267</v>
      </c>
      <c r="U5750" t="s">
        <v>22117</v>
      </c>
      <c r="V5750" t="b">
        <v>0</v>
      </c>
      <c r="W5750" t="s">
        <v>265</v>
      </c>
      <c r="X5750">
        <v>1</v>
      </c>
      <c r="Y5750" t="s">
        <v>22118</v>
      </c>
      <c r="Z5750" t="s">
        <v>265</v>
      </c>
      <c r="AA5750" t="s">
        <v>265</v>
      </c>
      <c r="AB5750" t="s">
        <v>265</v>
      </c>
      <c r="AC5750" t="s">
        <v>265</v>
      </c>
      <c r="AD5750" t="s">
        <v>265</v>
      </c>
      <c r="AE5750" t="s">
        <v>265</v>
      </c>
      <c r="AF5750" t="s">
        <v>267</v>
      </c>
      <c r="AG5750" t="s">
        <v>265</v>
      </c>
      <c r="AH5750" t="s">
        <v>265</v>
      </c>
      <c r="AI5750" t="s">
        <v>265</v>
      </c>
      <c r="AJ5750" t="s">
        <v>265</v>
      </c>
      <c r="AL5750" t="str">
        <f>IF(Sudan_News12[[#This Row],[relevancy_classification_english]]="Relevant","مناسب",IF(Sudan_News12[[#This Row],[relevancy_classification_english]]="Relevant","عَرَضِيّ",""))</f>
        <v/>
      </c>
      <c r="AN5750" t="str">
        <f>IF(Sudan_News12[[#This Row],[sentiment_analysis_english]]="Negative","سلبي",IF(Sudan_News12[[#This Row],[sentiment_analysis_english]]="Neutral","حيادي",IF(Sudan_News12[[#This Row],[sentiment_analysis_english]]="Positive","إيجابي","")))</f>
        <v/>
      </c>
      <c r="AO5750" t="e">
        <f>INDEX(TextClassificationList[],MATCH(Sudan_News12[[#This Row],[text_classification_arabic]],TextClassificationList[text_classification_arabic],0),1)</f>
        <v>#N/A</v>
      </c>
      <c r="AQ5750" t="e">
        <f>INDEX(TextClassificationList[],MATCH(Sudan_News12[[#This Row],[text_classification_arabic2]],TextClassificationList[text_classification_arabic],0),1)</f>
        <v>#N/A</v>
      </c>
      <c r="AS5750" t="e">
        <f>INDEX(TextClassificationList[],MATCH(Sudan_News12[[#This Row],[text_classification_arabic3]],TextClassificationList[text_classification_arabic],0),1)</f>
        <v>#N/A</v>
      </c>
      <c r="AU5750" t="e">
        <f>INDEX(TextClassificationList[],MATCH(Sudan_News12[[#This Row],[text_classification_arabic4]],TextClassificationList[text_classification_arabic],0),1)</f>
        <v>#N/A</v>
      </c>
      <c r="AW5750" t="e">
        <f>INDEX(TextClassificationList[],MATCH(Sudan_News12[[#This Row],[text_classification_arabic5]],TextClassificationList[text_classification_arabic],0),1)</f>
        <v>#N/A</v>
      </c>
    </row>
    <row r="5751" spans="1:49" x14ac:dyDescent="0.2">
      <c r="A5751">
        <v>1.0571531525066506E+18</v>
      </c>
      <c r="B5751">
        <v>1.0571531525066506E+18</v>
      </c>
      <c r="C5751" t="s">
        <v>22119</v>
      </c>
      <c r="D5751" s="1">
        <v>43403</v>
      </c>
      <c r="E5751" s="2">
        <v>0.34174768518518517</v>
      </c>
      <c r="F5751">
        <v>200</v>
      </c>
      <c r="G5751">
        <v>1889611729</v>
      </c>
      <c r="H5751" t="s">
        <v>354</v>
      </c>
      <c r="I5751" t="s">
        <v>355</v>
      </c>
      <c r="J5751" t="s">
        <v>265</v>
      </c>
      <c r="K5751" t="s">
        <v>22120</v>
      </c>
      <c r="L5751" t="s">
        <v>266</v>
      </c>
      <c r="M5751" t="s">
        <v>267</v>
      </c>
      <c r="N5751" t="s">
        <v>267</v>
      </c>
      <c r="O5751" t="s">
        <v>267</v>
      </c>
      <c r="P5751">
        <v>0</v>
      </c>
      <c r="Q5751">
        <v>0</v>
      </c>
      <c r="R5751">
        <v>0</v>
      </c>
      <c r="S5751" t="s">
        <v>267</v>
      </c>
      <c r="T5751" t="s">
        <v>267</v>
      </c>
      <c r="U5751" t="s">
        <v>22121</v>
      </c>
      <c r="V5751" t="b">
        <v>0</v>
      </c>
      <c r="W5751" t="s">
        <v>265</v>
      </c>
      <c r="X5751">
        <v>0</v>
      </c>
      <c r="Y5751" t="s">
        <v>265</v>
      </c>
      <c r="Z5751" t="s">
        <v>265</v>
      </c>
      <c r="AA5751" t="s">
        <v>265</v>
      </c>
      <c r="AB5751" t="s">
        <v>265</v>
      </c>
      <c r="AC5751" t="s">
        <v>265</v>
      </c>
      <c r="AD5751" t="s">
        <v>265</v>
      </c>
      <c r="AE5751" t="s">
        <v>265</v>
      </c>
      <c r="AF5751" t="s">
        <v>267</v>
      </c>
      <c r="AG5751" t="s">
        <v>265</v>
      </c>
      <c r="AH5751" t="s">
        <v>265</v>
      </c>
      <c r="AI5751" t="s">
        <v>265</v>
      </c>
      <c r="AJ5751" t="s">
        <v>265</v>
      </c>
      <c r="AL5751" t="str">
        <f>IF(Sudan_News12[[#This Row],[relevancy_classification_english]]="Relevant","مناسب",IF(Sudan_News12[[#This Row],[relevancy_classification_english]]="Relevant","عَرَضِيّ",""))</f>
        <v/>
      </c>
      <c r="AN5751" t="str">
        <f>IF(Sudan_News12[[#This Row],[sentiment_analysis_english]]="Negative","سلبي",IF(Sudan_News12[[#This Row],[sentiment_analysis_english]]="Neutral","حيادي",IF(Sudan_News12[[#This Row],[sentiment_analysis_english]]="Positive","إيجابي","")))</f>
        <v/>
      </c>
      <c r="AO5751" t="e">
        <f>INDEX(TextClassificationList[],MATCH(Sudan_News12[[#This Row],[text_classification_arabic]],TextClassificationList[text_classification_arabic],0),1)</f>
        <v>#N/A</v>
      </c>
      <c r="AQ5751" t="e">
        <f>INDEX(TextClassificationList[],MATCH(Sudan_News12[[#This Row],[text_classification_arabic2]],TextClassificationList[text_classification_arabic],0),1)</f>
        <v>#N/A</v>
      </c>
      <c r="AS5751" t="e">
        <f>INDEX(TextClassificationList[],MATCH(Sudan_News12[[#This Row],[text_classification_arabic3]],TextClassificationList[text_classification_arabic],0),1)</f>
        <v>#N/A</v>
      </c>
      <c r="AU5751" t="e">
        <f>INDEX(TextClassificationList[],MATCH(Sudan_News12[[#This Row],[text_classification_arabic4]],TextClassificationList[text_classification_arabic],0),1)</f>
        <v>#N/A</v>
      </c>
      <c r="AW5751" t="e">
        <f>INDEX(TextClassificationList[],MATCH(Sudan_News12[[#This Row],[text_classification_arabic5]],TextClassificationList[text_classification_arabic],0),1)</f>
        <v>#N/A</v>
      </c>
    </row>
    <row r="5752" spans="1:49" x14ac:dyDescent="0.2">
      <c r="A5752">
        <v>1.0570364778493542E+18</v>
      </c>
      <c r="B5752">
        <v>1.0568073943307551E+18</v>
      </c>
      <c r="C5752" t="s">
        <v>22122</v>
      </c>
      <c r="D5752" s="1">
        <v>43403</v>
      </c>
      <c r="E5752" s="2">
        <v>1.9780092592592592E-2</v>
      </c>
      <c r="F5752">
        <v>200</v>
      </c>
      <c r="G5752">
        <v>1889611729</v>
      </c>
      <c r="H5752" t="s">
        <v>354</v>
      </c>
      <c r="I5752" t="s">
        <v>355</v>
      </c>
      <c r="J5752" t="s">
        <v>265</v>
      </c>
      <c r="K5752" t="s">
        <v>22123</v>
      </c>
      <c r="L5752" t="s">
        <v>266</v>
      </c>
      <c r="M5752" t="s">
        <v>267</v>
      </c>
      <c r="N5752" t="s">
        <v>267</v>
      </c>
      <c r="O5752" t="s">
        <v>267</v>
      </c>
      <c r="P5752">
        <v>0</v>
      </c>
      <c r="Q5752">
        <v>0</v>
      </c>
      <c r="R5752">
        <v>0</v>
      </c>
      <c r="S5752" t="s">
        <v>267</v>
      </c>
      <c r="T5752" t="s">
        <v>267</v>
      </c>
      <c r="U5752" t="s">
        <v>22124</v>
      </c>
      <c r="V5752" t="b">
        <v>0</v>
      </c>
      <c r="W5752" t="s">
        <v>265</v>
      </c>
      <c r="X5752">
        <v>0</v>
      </c>
      <c r="Y5752" t="s">
        <v>265</v>
      </c>
      <c r="Z5752" t="s">
        <v>265</v>
      </c>
      <c r="AA5752" t="s">
        <v>265</v>
      </c>
      <c r="AB5752" t="s">
        <v>265</v>
      </c>
      <c r="AC5752" t="s">
        <v>265</v>
      </c>
      <c r="AD5752" t="s">
        <v>265</v>
      </c>
      <c r="AE5752" t="s">
        <v>265</v>
      </c>
      <c r="AF5752" t="s">
        <v>22125</v>
      </c>
      <c r="AG5752" t="s">
        <v>265</v>
      </c>
      <c r="AH5752" t="s">
        <v>265</v>
      </c>
      <c r="AI5752" t="s">
        <v>265</v>
      </c>
      <c r="AJ5752" t="s">
        <v>265</v>
      </c>
      <c r="AL5752" t="str">
        <f>IF(Sudan_News12[[#This Row],[relevancy_classification_english]]="Relevant","مناسب",IF(Sudan_News12[[#This Row],[relevancy_classification_english]]="Relevant","عَرَضِيّ",""))</f>
        <v/>
      </c>
      <c r="AN5752" t="str">
        <f>IF(Sudan_News12[[#This Row],[sentiment_analysis_english]]="Negative","سلبي",IF(Sudan_News12[[#This Row],[sentiment_analysis_english]]="Neutral","حيادي",IF(Sudan_News12[[#This Row],[sentiment_analysis_english]]="Positive","إيجابي","")))</f>
        <v/>
      </c>
      <c r="AO5752" t="e">
        <f>INDEX(TextClassificationList[],MATCH(Sudan_News12[[#This Row],[text_classification_arabic]],TextClassificationList[text_classification_arabic],0),1)</f>
        <v>#N/A</v>
      </c>
      <c r="AQ5752" t="e">
        <f>INDEX(TextClassificationList[],MATCH(Sudan_News12[[#This Row],[text_classification_arabic2]],TextClassificationList[text_classification_arabic],0),1)</f>
        <v>#N/A</v>
      </c>
      <c r="AS5752" t="e">
        <f>INDEX(TextClassificationList[],MATCH(Sudan_News12[[#This Row],[text_classification_arabic3]],TextClassificationList[text_classification_arabic],0),1)</f>
        <v>#N/A</v>
      </c>
      <c r="AU5752" t="e">
        <f>INDEX(TextClassificationList[],MATCH(Sudan_News12[[#This Row],[text_classification_arabic4]],TextClassificationList[text_classification_arabic],0),1)</f>
        <v>#N/A</v>
      </c>
      <c r="AW5752" t="e">
        <f>INDEX(TextClassificationList[],MATCH(Sudan_News12[[#This Row],[text_classification_arabic5]],TextClassificationList[text_classification_arabic],0),1)</f>
        <v>#N/A</v>
      </c>
    </row>
    <row r="5753" spans="1:49" x14ac:dyDescent="0.2">
      <c r="A5753">
        <v>1.0570331644540191E+18</v>
      </c>
      <c r="B5753">
        <v>1.0568563347281183E+18</v>
      </c>
      <c r="C5753" t="s">
        <v>22126</v>
      </c>
      <c r="D5753" s="1">
        <v>43403</v>
      </c>
      <c r="E5753" s="2">
        <v>1.0636574074074074E-2</v>
      </c>
      <c r="F5753">
        <v>200</v>
      </c>
      <c r="G5753">
        <v>1889611729</v>
      </c>
      <c r="H5753" t="s">
        <v>354</v>
      </c>
      <c r="I5753" t="s">
        <v>355</v>
      </c>
      <c r="J5753" t="s">
        <v>265</v>
      </c>
      <c r="K5753" t="s">
        <v>22127</v>
      </c>
      <c r="L5753" t="s">
        <v>266</v>
      </c>
      <c r="M5753" t="s">
        <v>267</v>
      </c>
      <c r="N5753" t="s">
        <v>267</v>
      </c>
      <c r="O5753" t="s">
        <v>267</v>
      </c>
      <c r="P5753">
        <v>0</v>
      </c>
      <c r="Q5753">
        <v>1</v>
      </c>
      <c r="R5753">
        <v>2</v>
      </c>
      <c r="S5753" t="s">
        <v>267</v>
      </c>
      <c r="T5753" t="s">
        <v>267</v>
      </c>
      <c r="U5753" t="s">
        <v>22128</v>
      </c>
      <c r="V5753" t="b">
        <v>0</v>
      </c>
      <c r="W5753" t="s">
        <v>265</v>
      </c>
      <c r="X5753">
        <v>0</v>
      </c>
      <c r="Y5753" t="s">
        <v>265</v>
      </c>
      <c r="Z5753" t="s">
        <v>265</v>
      </c>
      <c r="AA5753" t="s">
        <v>265</v>
      </c>
      <c r="AB5753" t="s">
        <v>265</v>
      </c>
      <c r="AC5753" t="s">
        <v>265</v>
      </c>
      <c r="AD5753" t="s">
        <v>265</v>
      </c>
      <c r="AE5753" t="s">
        <v>265</v>
      </c>
      <c r="AF5753" t="s">
        <v>22129</v>
      </c>
      <c r="AG5753" t="s">
        <v>265</v>
      </c>
      <c r="AH5753" t="s">
        <v>265</v>
      </c>
      <c r="AI5753" t="s">
        <v>265</v>
      </c>
      <c r="AJ5753" t="s">
        <v>265</v>
      </c>
      <c r="AL5753" t="str">
        <f>IF(Sudan_News12[[#This Row],[relevancy_classification_english]]="Relevant","مناسب",IF(Sudan_News12[[#This Row],[relevancy_classification_english]]="Relevant","عَرَضِيّ",""))</f>
        <v/>
      </c>
      <c r="AN5753" t="str">
        <f>IF(Sudan_News12[[#This Row],[sentiment_analysis_english]]="Negative","سلبي",IF(Sudan_News12[[#This Row],[sentiment_analysis_english]]="Neutral","حيادي",IF(Sudan_News12[[#This Row],[sentiment_analysis_english]]="Positive","إيجابي","")))</f>
        <v/>
      </c>
      <c r="AO5753" t="e">
        <f>INDEX(TextClassificationList[],MATCH(Sudan_News12[[#This Row],[text_classification_arabic]],TextClassificationList[text_classification_arabic],0),1)</f>
        <v>#N/A</v>
      </c>
      <c r="AQ5753" t="e">
        <f>INDEX(TextClassificationList[],MATCH(Sudan_News12[[#This Row],[text_classification_arabic2]],TextClassificationList[text_classification_arabic],0),1)</f>
        <v>#N/A</v>
      </c>
      <c r="AS5753" t="e">
        <f>INDEX(TextClassificationList[],MATCH(Sudan_News12[[#This Row],[text_classification_arabic3]],TextClassificationList[text_classification_arabic],0),1)</f>
        <v>#N/A</v>
      </c>
      <c r="AU5753" t="e">
        <f>INDEX(TextClassificationList[],MATCH(Sudan_News12[[#This Row],[text_classification_arabic4]],TextClassificationList[text_classification_arabic],0),1)</f>
        <v>#N/A</v>
      </c>
      <c r="AW5753" t="e">
        <f>INDEX(TextClassificationList[],MATCH(Sudan_News12[[#This Row],[text_classification_arabic5]],TextClassificationList[text_classification_arabic],0),1)</f>
        <v>#N/A</v>
      </c>
    </row>
    <row r="5754" spans="1:49" x14ac:dyDescent="0.2">
      <c r="A5754">
        <v>1.0570313352593695E+18</v>
      </c>
      <c r="B5754">
        <v>1.0570313352593695E+18</v>
      </c>
      <c r="C5754" t="s">
        <v>22130</v>
      </c>
      <c r="D5754" s="1">
        <v>43403</v>
      </c>
      <c r="E5754" s="2">
        <v>5.5902777777777773E-3</v>
      </c>
      <c r="F5754">
        <v>200</v>
      </c>
      <c r="G5754">
        <v>1889611729</v>
      </c>
      <c r="H5754" t="s">
        <v>354</v>
      </c>
      <c r="I5754" t="s">
        <v>355</v>
      </c>
      <c r="J5754" t="s">
        <v>265</v>
      </c>
      <c r="K5754" t="s">
        <v>22131</v>
      </c>
      <c r="L5754" t="s">
        <v>266</v>
      </c>
      <c r="M5754" t="s">
        <v>267</v>
      </c>
      <c r="N5754" t="s">
        <v>267</v>
      </c>
      <c r="O5754" t="s">
        <v>267</v>
      </c>
      <c r="P5754">
        <v>1</v>
      </c>
      <c r="Q5754">
        <v>0</v>
      </c>
      <c r="R5754">
        <v>0</v>
      </c>
      <c r="S5754" t="s">
        <v>267</v>
      </c>
      <c r="T5754" t="s">
        <v>267</v>
      </c>
      <c r="U5754" t="s">
        <v>22132</v>
      </c>
      <c r="V5754" t="b">
        <v>0</v>
      </c>
      <c r="W5754" t="s">
        <v>22133</v>
      </c>
      <c r="X5754">
        <v>0</v>
      </c>
      <c r="Y5754" t="s">
        <v>265</v>
      </c>
      <c r="Z5754" t="s">
        <v>265</v>
      </c>
      <c r="AA5754" t="s">
        <v>265</v>
      </c>
      <c r="AB5754" t="s">
        <v>265</v>
      </c>
      <c r="AC5754" t="s">
        <v>265</v>
      </c>
      <c r="AD5754" t="s">
        <v>265</v>
      </c>
      <c r="AE5754" t="s">
        <v>265</v>
      </c>
      <c r="AF5754" t="s">
        <v>267</v>
      </c>
      <c r="AG5754" t="s">
        <v>265</v>
      </c>
      <c r="AH5754" t="s">
        <v>265</v>
      </c>
      <c r="AI5754" t="s">
        <v>265</v>
      </c>
      <c r="AJ5754" t="s">
        <v>265</v>
      </c>
      <c r="AL5754" t="str">
        <f>IF(Sudan_News12[[#This Row],[relevancy_classification_english]]="Relevant","مناسب",IF(Sudan_News12[[#This Row],[relevancy_classification_english]]="Relevant","عَرَضِيّ",""))</f>
        <v/>
      </c>
      <c r="AN5754" t="str">
        <f>IF(Sudan_News12[[#This Row],[sentiment_analysis_english]]="Negative","سلبي",IF(Sudan_News12[[#This Row],[sentiment_analysis_english]]="Neutral","حيادي",IF(Sudan_News12[[#This Row],[sentiment_analysis_english]]="Positive","إيجابي","")))</f>
        <v/>
      </c>
      <c r="AO5754" t="e">
        <f>INDEX(TextClassificationList[],MATCH(Sudan_News12[[#This Row],[text_classification_arabic]],TextClassificationList[text_classification_arabic],0),1)</f>
        <v>#N/A</v>
      </c>
      <c r="AQ5754" t="e">
        <f>INDEX(TextClassificationList[],MATCH(Sudan_News12[[#This Row],[text_classification_arabic2]],TextClassificationList[text_classification_arabic],0),1)</f>
        <v>#N/A</v>
      </c>
      <c r="AS5754" t="e">
        <f>INDEX(TextClassificationList[],MATCH(Sudan_News12[[#This Row],[text_classification_arabic3]],TextClassificationList[text_classification_arabic],0),1)</f>
        <v>#N/A</v>
      </c>
      <c r="AU5754" t="e">
        <f>INDEX(TextClassificationList[],MATCH(Sudan_News12[[#This Row],[text_classification_arabic4]],TextClassificationList[text_classification_arabic],0),1)</f>
        <v>#N/A</v>
      </c>
      <c r="AW5754" t="e">
        <f>INDEX(TextClassificationList[],MATCH(Sudan_News12[[#This Row],[text_classification_arabic5]],TextClassificationList[text_classification_arabic],0),1)</f>
        <v>#N/A</v>
      </c>
    </row>
    <row r="5755" spans="1:49" x14ac:dyDescent="0.2">
      <c r="A5755">
        <v>1.0570312214049382E+18</v>
      </c>
      <c r="B5755">
        <v>1.0570312214049382E+18</v>
      </c>
      <c r="C5755" t="s">
        <v>22134</v>
      </c>
      <c r="D5755" s="1">
        <v>43403</v>
      </c>
      <c r="E5755" s="2">
        <v>5.2777777777777779E-3</v>
      </c>
      <c r="F5755">
        <v>200</v>
      </c>
      <c r="G5755">
        <v>1889611729</v>
      </c>
      <c r="H5755" t="s">
        <v>354</v>
      </c>
      <c r="I5755" t="s">
        <v>355</v>
      </c>
      <c r="J5755" t="s">
        <v>265</v>
      </c>
      <c r="K5755" t="s">
        <v>22135</v>
      </c>
      <c r="L5755" t="s">
        <v>266</v>
      </c>
      <c r="M5755" t="s">
        <v>267</v>
      </c>
      <c r="N5755" t="s">
        <v>267</v>
      </c>
      <c r="O5755" t="s">
        <v>267</v>
      </c>
      <c r="P5755">
        <v>0</v>
      </c>
      <c r="Q5755">
        <v>0</v>
      </c>
      <c r="R5755">
        <v>6</v>
      </c>
      <c r="S5755" t="s">
        <v>267</v>
      </c>
      <c r="T5755" t="s">
        <v>267</v>
      </c>
      <c r="U5755" t="s">
        <v>22136</v>
      </c>
      <c r="V5755" t="b">
        <v>0</v>
      </c>
      <c r="W5755" t="s">
        <v>22137</v>
      </c>
      <c r="X5755">
        <v>0</v>
      </c>
      <c r="Y5755" t="s">
        <v>265</v>
      </c>
      <c r="Z5755" t="s">
        <v>265</v>
      </c>
      <c r="AA5755" t="s">
        <v>265</v>
      </c>
      <c r="AB5755" t="s">
        <v>265</v>
      </c>
      <c r="AC5755" t="s">
        <v>265</v>
      </c>
      <c r="AD5755" t="s">
        <v>265</v>
      </c>
      <c r="AE5755" t="s">
        <v>265</v>
      </c>
      <c r="AF5755" t="s">
        <v>267</v>
      </c>
      <c r="AG5755" t="s">
        <v>265</v>
      </c>
      <c r="AH5755" t="s">
        <v>265</v>
      </c>
      <c r="AI5755" t="s">
        <v>265</v>
      </c>
      <c r="AJ5755" t="s">
        <v>265</v>
      </c>
      <c r="AL5755" t="str">
        <f>IF(Sudan_News12[[#This Row],[relevancy_classification_english]]="Relevant","مناسب",IF(Sudan_News12[[#This Row],[relevancy_classification_english]]="Relevant","عَرَضِيّ",""))</f>
        <v/>
      </c>
      <c r="AN5755" t="str">
        <f>IF(Sudan_News12[[#This Row],[sentiment_analysis_english]]="Negative","سلبي",IF(Sudan_News12[[#This Row],[sentiment_analysis_english]]="Neutral","حيادي",IF(Sudan_News12[[#This Row],[sentiment_analysis_english]]="Positive","إيجابي","")))</f>
        <v/>
      </c>
      <c r="AO5755" t="e">
        <f>INDEX(TextClassificationList[],MATCH(Sudan_News12[[#This Row],[text_classification_arabic]],TextClassificationList[text_classification_arabic],0),1)</f>
        <v>#N/A</v>
      </c>
      <c r="AQ5755" t="e">
        <f>INDEX(TextClassificationList[],MATCH(Sudan_News12[[#This Row],[text_classification_arabic2]],TextClassificationList[text_classification_arabic],0),1)</f>
        <v>#N/A</v>
      </c>
      <c r="AS5755" t="e">
        <f>INDEX(TextClassificationList[],MATCH(Sudan_News12[[#This Row],[text_classification_arabic3]],TextClassificationList[text_classification_arabic],0),1)</f>
        <v>#N/A</v>
      </c>
      <c r="AU5755" t="e">
        <f>INDEX(TextClassificationList[],MATCH(Sudan_News12[[#This Row],[text_classification_arabic4]],TextClassificationList[text_classification_arabic],0),1)</f>
        <v>#N/A</v>
      </c>
      <c r="AW5755" t="e">
        <f>INDEX(TextClassificationList[],MATCH(Sudan_News12[[#This Row],[text_classification_arabic5]],TextClassificationList[text_classification_arabic],0),1)</f>
        <v>#N/A</v>
      </c>
    </row>
    <row r="5756" spans="1:49" x14ac:dyDescent="0.2">
      <c r="A5756">
        <v>1.0570309758285169E+18</v>
      </c>
      <c r="B5756">
        <v>1.0570309758285169E+18</v>
      </c>
      <c r="C5756" t="s">
        <v>22138</v>
      </c>
      <c r="D5756" s="1">
        <v>43403</v>
      </c>
      <c r="E5756" s="2">
        <v>4.5949074074074078E-3</v>
      </c>
      <c r="F5756">
        <v>200</v>
      </c>
      <c r="G5756">
        <v>1889611729</v>
      </c>
      <c r="H5756" t="s">
        <v>354</v>
      </c>
      <c r="I5756" t="s">
        <v>355</v>
      </c>
      <c r="J5756" t="s">
        <v>265</v>
      </c>
      <c r="K5756" t="s">
        <v>22139</v>
      </c>
      <c r="L5756" t="s">
        <v>266</v>
      </c>
      <c r="M5756" t="s">
        <v>267</v>
      </c>
      <c r="N5756" t="s">
        <v>267</v>
      </c>
      <c r="O5756" t="s">
        <v>267</v>
      </c>
      <c r="P5756">
        <v>1</v>
      </c>
      <c r="Q5756">
        <v>2</v>
      </c>
      <c r="R5756">
        <v>2</v>
      </c>
      <c r="S5756" t="s">
        <v>267</v>
      </c>
      <c r="T5756" t="s">
        <v>267</v>
      </c>
      <c r="U5756" t="s">
        <v>22140</v>
      </c>
      <c r="V5756" t="b">
        <v>0</v>
      </c>
      <c r="W5756" t="s">
        <v>22141</v>
      </c>
      <c r="X5756">
        <v>0</v>
      </c>
      <c r="Y5756" t="s">
        <v>265</v>
      </c>
      <c r="Z5756" t="s">
        <v>265</v>
      </c>
      <c r="AA5756" t="s">
        <v>265</v>
      </c>
      <c r="AB5756" t="s">
        <v>265</v>
      </c>
      <c r="AC5756" t="s">
        <v>265</v>
      </c>
      <c r="AD5756" t="s">
        <v>265</v>
      </c>
      <c r="AE5756" t="s">
        <v>265</v>
      </c>
      <c r="AF5756" t="s">
        <v>267</v>
      </c>
      <c r="AG5756" t="s">
        <v>265</v>
      </c>
      <c r="AH5756" t="s">
        <v>265</v>
      </c>
      <c r="AI5756" t="s">
        <v>265</v>
      </c>
      <c r="AJ5756" t="s">
        <v>265</v>
      </c>
      <c r="AL5756" t="str">
        <f>IF(Sudan_News12[[#This Row],[relevancy_classification_english]]="Relevant","مناسب",IF(Sudan_News12[[#This Row],[relevancy_classification_english]]="Relevant","عَرَضِيّ",""))</f>
        <v/>
      </c>
      <c r="AN5756" t="str">
        <f>IF(Sudan_News12[[#This Row],[sentiment_analysis_english]]="Negative","سلبي",IF(Sudan_News12[[#This Row],[sentiment_analysis_english]]="Neutral","حيادي",IF(Sudan_News12[[#This Row],[sentiment_analysis_english]]="Positive","إيجابي","")))</f>
        <v/>
      </c>
      <c r="AO5756" t="e">
        <f>INDEX(TextClassificationList[],MATCH(Sudan_News12[[#This Row],[text_classification_arabic]],TextClassificationList[text_classification_arabic],0),1)</f>
        <v>#N/A</v>
      </c>
      <c r="AQ5756" t="e">
        <f>INDEX(TextClassificationList[],MATCH(Sudan_News12[[#This Row],[text_classification_arabic2]],TextClassificationList[text_classification_arabic],0),1)</f>
        <v>#N/A</v>
      </c>
      <c r="AS5756" t="e">
        <f>INDEX(TextClassificationList[],MATCH(Sudan_News12[[#This Row],[text_classification_arabic3]],TextClassificationList[text_classification_arabic],0),1)</f>
        <v>#N/A</v>
      </c>
      <c r="AU5756" t="e">
        <f>INDEX(TextClassificationList[],MATCH(Sudan_News12[[#This Row],[text_classification_arabic4]],TextClassificationList[text_classification_arabic],0),1)</f>
        <v>#N/A</v>
      </c>
      <c r="AW5756" t="e">
        <f>INDEX(TextClassificationList[],MATCH(Sudan_News12[[#This Row],[text_classification_arabic5]],TextClassificationList[text_classification_arabic],0),1)</f>
        <v>#N/A</v>
      </c>
    </row>
    <row r="5757" spans="1:49" x14ac:dyDescent="0.2">
      <c r="A5757">
        <v>1.0568717952597852E+18</v>
      </c>
      <c r="B5757">
        <v>1.0568717952597852E+18</v>
      </c>
      <c r="C5757" t="s">
        <v>22142</v>
      </c>
      <c r="D5757" s="1">
        <v>43402</v>
      </c>
      <c r="E5757" s="2">
        <v>0.56534722222222222</v>
      </c>
      <c r="F5757">
        <v>200</v>
      </c>
      <c r="G5757">
        <v>1889611729</v>
      </c>
      <c r="H5757" t="s">
        <v>354</v>
      </c>
      <c r="I5757" t="s">
        <v>355</v>
      </c>
      <c r="J5757" t="s">
        <v>265</v>
      </c>
      <c r="K5757" t="s">
        <v>22143</v>
      </c>
      <c r="L5757" t="s">
        <v>266</v>
      </c>
      <c r="M5757" t="s">
        <v>267</v>
      </c>
      <c r="N5757" t="s">
        <v>267</v>
      </c>
      <c r="O5757" t="s">
        <v>22144</v>
      </c>
      <c r="P5757">
        <v>0</v>
      </c>
      <c r="Q5757">
        <v>5</v>
      </c>
      <c r="R5757">
        <v>1</v>
      </c>
      <c r="S5757" t="s">
        <v>269</v>
      </c>
      <c r="T5757" t="s">
        <v>267</v>
      </c>
      <c r="U5757" t="s">
        <v>22145</v>
      </c>
      <c r="V5757" t="b">
        <v>0</v>
      </c>
      <c r="W5757" t="s">
        <v>265</v>
      </c>
      <c r="X5757">
        <v>1</v>
      </c>
      <c r="Y5757" t="s">
        <v>22146</v>
      </c>
      <c r="Z5757" t="s">
        <v>265</v>
      </c>
      <c r="AA5757" t="s">
        <v>265</v>
      </c>
      <c r="AB5757" t="s">
        <v>265</v>
      </c>
      <c r="AC5757" t="s">
        <v>265</v>
      </c>
      <c r="AD5757" t="s">
        <v>265</v>
      </c>
      <c r="AE5757" t="s">
        <v>265</v>
      </c>
      <c r="AF5757" t="s">
        <v>267</v>
      </c>
      <c r="AG5757" t="s">
        <v>265</v>
      </c>
      <c r="AH5757" t="s">
        <v>265</v>
      </c>
      <c r="AI5757" t="s">
        <v>265</v>
      </c>
      <c r="AJ5757" t="s">
        <v>265</v>
      </c>
      <c r="AL5757" t="str">
        <f>IF(Sudan_News12[[#This Row],[relevancy_classification_english]]="Relevant","مناسب",IF(Sudan_News12[[#This Row],[relevancy_classification_english]]="Relevant","عَرَضِيّ",""))</f>
        <v/>
      </c>
      <c r="AN5757" t="str">
        <f>IF(Sudan_News12[[#This Row],[sentiment_analysis_english]]="Negative","سلبي",IF(Sudan_News12[[#This Row],[sentiment_analysis_english]]="Neutral","حيادي",IF(Sudan_News12[[#This Row],[sentiment_analysis_english]]="Positive","إيجابي","")))</f>
        <v/>
      </c>
      <c r="AO5757" t="e">
        <f>INDEX(TextClassificationList[],MATCH(Sudan_News12[[#This Row],[text_classification_arabic]],TextClassificationList[text_classification_arabic],0),1)</f>
        <v>#N/A</v>
      </c>
      <c r="AQ5757" t="e">
        <f>INDEX(TextClassificationList[],MATCH(Sudan_News12[[#This Row],[text_classification_arabic2]],TextClassificationList[text_classification_arabic],0),1)</f>
        <v>#N/A</v>
      </c>
      <c r="AS5757" t="e">
        <f>INDEX(TextClassificationList[],MATCH(Sudan_News12[[#This Row],[text_classification_arabic3]],TextClassificationList[text_classification_arabic],0),1)</f>
        <v>#N/A</v>
      </c>
      <c r="AU5757" t="e">
        <f>INDEX(TextClassificationList[],MATCH(Sudan_News12[[#This Row],[text_classification_arabic4]],TextClassificationList[text_classification_arabic],0),1)</f>
        <v>#N/A</v>
      </c>
      <c r="AW5757" t="e">
        <f>INDEX(TextClassificationList[],MATCH(Sudan_News12[[#This Row],[text_classification_arabic5]],TextClassificationList[text_classification_arabic],0),1)</f>
        <v>#N/A</v>
      </c>
    </row>
    <row r="5758" spans="1:49" x14ac:dyDescent="0.2">
      <c r="A5758">
        <v>1.056480921526911E+18</v>
      </c>
      <c r="B5758">
        <v>1.056480921526911E+18</v>
      </c>
      <c r="C5758" t="s">
        <v>22147</v>
      </c>
      <c r="D5758" s="1">
        <v>43401</v>
      </c>
      <c r="E5758" s="2">
        <v>0.48673611111111109</v>
      </c>
      <c r="F5758">
        <v>200</v>
      </c>
      <c r="G5758">
        <v>1889611729</v>
      </c>
      <c r="H5758" t="s">
        <v>354</v>
      </c>
      <c r="I5758" t="s">
        <v>355</v>
      </c>
      <c r="J5758" t="s">
        <v>265</v>
      </c>
      <c r="K5758" t="s">
        <v>22148</v>
      </c>
      <c r="L5758" t="s">
        <v>266</v>
      </c>
      <c r="M5758" t="s">
        <v>267</v>
      </c>
      <c r="N5758" t="s">
        <v>267</v>
      </c>
      <c r="O5758" t="s">
        <v>22149</v>
      </c>
      <c r="P5758">
        <v>0</v>
      </c>
      <c r="Q5758">
        <v>0</v>
      </c>
      <c r="R5758">
        <v>1</v>
      </c>
      <c r="S5758" t="s">
        <v>22150</v>
      </c>
      <c r="T5758" t="s">
        <v>267</v>
      </c>
      <c r="U5758" t="s">
        <v>22151</v>
      </c>
      <c r="V5758" t="b">
        <v>0</v>
      </c>
      <c r="W5758" t="s">
        <v>265</v>
      </c>
      <c r="X5758">
        <v>1</v>
      </c>
      <c r="Y5758" t="s">
        <v>22152</v>
      </c>
      <c r="Z5758" t="s">
        <v>265</v>
      </c>
      <c r="AA5758" t="s">
        <v>265</v>
      </c>
      <c r="AB5758" t="s">
        <v>265</v>
      </c>
      <c r="AC5758" t="s">
        <v>265</v>
      </c>
      <c r="AD5758" t="s">
        <v>265</v>
      </c>
      <c r="AE5758" t="s">
        <v>265</v>
      </c>
      <c r="AF5758" t="s">
        <v>267</v>
      </c>
      <c r="AG5758" t="s">
        <v>265</v>
      </c>
      <c r="AH5758" t="s">
        <v>265</v>
      </c>
      <c r="AI5758" t="s">
        <v>265</v>
      </c>
      <c r="AJ5758" t="s">
        <v>265</v>
      </c>
      <c r="AL5758" t="str">
        <f>IF(Sudan_News12[[#This Row],[relevancy_classification_english]]="Relevant","مناسب",IF(Sudan_News12[[#This Row],[relevancy_classification_english]]="Relevant","عَرَضِيّ",""))</f>
        <v/>
      </c>
      <c r="AN5758" t="str">
        <f>IF(Sudan_News12[[#This Row],[sentiment_analysis_english]]="Negative","سلبي",IF(Sudan_News12[[#This Row],[sentiment_analysis_english]]="Neutral","حيادي",IF(Sudan_News12[[#This Row],[sentiment_analysis_english]]="Positive","إيجابي","")))</f>
        <v/>
      </c>
      <c r="AO5758" t="e">
        <f>INDEX(TextClassificationList[],MATCH(Sudan_News12[[#This Row],[text_classification_arabic]],TextClassificationList[text_classification_arabic],0),1)</f>
        <v>#N/A</v>
      </c>
      <c r="AQ5758" t="e">
        <f>INDEX(TextClassificationList[],MATCH(Sudan_News12[[#This Row],[text_classification_arabic2]],TextClassificationList[text_classification_arabic],0),1)</f>
        <v>#N/A</v>
      </c>
      <c r="AS5758" t="e">
        <f>INDEX(TextClassificationList[],MATCH(Sudan_News12[[#This Row],[text_classification_arabic3]],TextClassificationList[text_classification_arabic],0),1)</f>
        <v>#N/A</v>
      </c>
      <c r="AU5758" t="e">
        <f>INDEX(TextClassificationList[],MATCH(Sudan_News12[[#This Row],[text_classification_arabic4]],TextClassificationList[text_classification_arabic],0),1)</f>
        <v>#N/A</v>
      </c>
      <c r="AW5758" t="e">
        <f>INDEX(TextClassificationList[],MATCH(Sudan_News12[[#This Row],[text_classification_arabic5]],TextClassificationList[text_classification_arabic],0),1)</f>
        <v>#N/A</v>
      </c>
    </row>
    <row r="5759" spans="1:49" x14ac:dyDescent="0.2">
      <c r="A5759">
        <v>1.0561809062250045E+18</v>
      </c>
      <c r="B5759">
        <v>1.0561809062250045E+18</v>
      </c>
      <c r="C5759" t="s">
        <v>22153</v>
      </c>
      <c r="D5759" s="1">
        <v>43400</v>
      </c>
      <c r="E5759" s="2">
        <v>0.65885416666666663</v>
      </c>
      <c r="F5759">
        <v>200</v>
      </c>
      <c r="G5759">
        <v>1889611729</v>
      </c>
      <c r="H5759" t="s">
        <v>354</v>
      </c>
      <c r="I5759" t="s">
        <v>355</v>
      </c>
      <c r="J5759" t="s">
        <v>265</v>
      </c>
      <c r="K5759" t="s">
        <v>22154</v>
      </c>
      <c r="L5759" t="s">
        <v>266</v>
      </c>
      <c r="M5759" t="s">
        <v>267</v>
      </c>
      <c r="N5759" t="s">
        <v>267</v>
      </c>
      <c r="O5759" t="s">
        <v>22155</v>
      </c>
      <c r="P5759">
        <v>0</v>
      </c>
      <c r="Q5759">
        <v>3</v>
      </c>
      <c r="R5759">
        <v>1</v>
      </c>
      <c r="S5759" t="s">
        <v>269</v>
      </c>
      <c r="T5759" t="s">
        <v>267</v>
      </c>
      <c r="U5759" t="s">
        <v>22156</v>
      </c>
      <c r="V5759" t="b">
        <v>0</v>
      </c>
      <c r="W5759" t="s">
        <v>265</v>
      </c>
      <c r="X5759">
        <v>1</v>
      </c>
      <c r="Y5759" t="s">
        <v>22157</v>
      </c>
      <c r="Z5759" t="s">
        <v>265</v>
      </c>
      <c r="AA5759" t="s">
        <v>265</v>
      </c>
      <c r="AB5759" t="s">
        <v>265</v>
      </c>
      <c r="AC5759" t="s">
        <v>265</v>
      </c>
      <c r="AD5759" t="s">
        <v>265</v>
      </c>
      <c r="AE5759" t="s">
        <v>265</v>
      </c>
      <c r="AF5759" t="s">
        <v>267</v>
      </c>
      <c r="AG5759" t="s">
        <v>265</v>
      </c>
      <c r="AH5759" t="s">
        <v>265</v>
      </c>
      <c r="AI5759" t="s">
        <v>265</v>
      </c>
      <c r="AJ5759" t="s">
        <v>265</v>
      </c>
      <c r="AL5759" t="str">
        <f>IF(Sudan_News12[[#This Row],[relevancy_classification_english]]="Relevant","مناسب",IF(Sudan_News12[[#This Row],[relevancy_classification_english]]="Relevant","عَرَضِيّ",""))</f>
        <v/>
      </c>
      <c r="AN5759" t="str">
        <f>IF(Sudan_News12[[#This Row],[sentiment_analysis_english]]="Negative","سلبي",IF(Sudan_News12[[#This Row],[sentiment_analysis_english]]="Neutral","حيادي",IF(Sudan_News12[[#This Row],[sentiment_analysis_english]]="Positive","إيجابي","")))</f>
        <v/>
      </c>
      <c r="AO5759" t="e">
        <f>INDEX(TextClassificationList[],MATCH(Sudan_News12[[#This Row],[text_classification_arabic]],TextClassificationList[text_classification_arabic],0),1)</f>
        <v>#N/A</v>
      </c>
      <c r="AQ5759" t="e">
        <f>INDEX(TextClassificationList[],MATCH(Sudan_News12[[#This Row],[text_classification_arabic2]],TextClassificationList[text_classification_arabic],0),1)</f>
        <v>#N/A</v>
      </c>
      <c r="AS5759" t="e">
        <f>INDEX(TextClassificationList[],MATCH(Sudan_News12[[#This Row],[text_classification_arabic3]],TextClassificationList[text_classification_arabic],0),1)</f>
        <v>#N/A</v>
      </c>
      <c r="AU5759" t="e">
        <f>INDEX(TextClassificationList[],MATCH(Sudan_News12[[#This Row],[text_classification_arabic4]],TextClassificationList[text_classification_arabic],0),1)</f>
        <v>#N/A</v>
      </c>
      <c r="AW5759" t="e">
        <f>INDEX(TextClassificationList[],MATCH(Sudan_News12[[#This Row],[text_classification_arabic5]],TextClassificationList[text_classification_arabic],0),1)</f>
        <v>#N/A</v>
      </c>
    </row>
    <row r="5760" spans="1:49" x14ac:dyDescent="0.2">
      <c r="A5760">
        <v>1.0560308327150674E+18</v>
      </c>
      <c r="B5760">
        <v>1.0560308327150674E+18</v>
      </c>
      <c r="C5760" t="s">
        <v>22158</v>
      </c>
      <c r="D5760" s="1">
        <v>43400</v>
      </c>
      <c r="E5760" s="2">
        <v>0.2447337962962963</v>
      </c>
      <c r="F5760">
        <v>200</v>
      </c>
      <c r="G5760">
        <v>1889611729</v>
      </c>
      <c r="H5760" t="s">
        <v>354</v>
      </c>
      <c r="I5760" t="s">
        <v>355</v>
      </c>
      <c r="J5760" t="s">
        <v>265</v>
      </c>
      <c r="K5760" t="s">
        <v>22159</v>
      </c>
      <c r="L5760" t="s">
        <v>266</v>
      </c>
      <c r="M5760" t="s">
        <v>267</v>
      </c>
      <c r="N5760" t="s">
        <v>267</v>
      </c>
      <c r="O5760" t="s">
        <v>22160</v>
      </c>
      <c r="P5760">
        <v>1</v>
      </c>
      <c r="Q5760">
        <v>11</v>
      </c>
      <c r="R5760">
        <v>6</v>
      </c>
      <c r="S5760" t="s">
        <v>22161</v>
      </c>
      <c r="T5760" t="s">
        <v>267</v>
      </c>
      <c r="U5760" t="s">
        <v>22162</v>
      </c>
      <c r="V5760" t="b">
        <v>0</v>
      </c>
      <c r="W5760" t="s">
        <v>265</v>
      </c>
      <c r="X5760">
        <v>1</v>
      </c>
      <c r="Y5760" t="s">
        <v>22163</v>
      </c>
      <c r="Z5760" t="s">
        <v>265</v>
      </c>
      <c r="AA5760" t="s">
        <v>265</v>
      </c>
      <c r="AB5760" t="s">
        <v>265</v>
      </c>
      <c r="AC5760" t="s">
        <v>265</v>
      </c>
      <c r="AD5760" t="s">
        <v>265</v>
      </c>
      <c r="AE5760" t="s">
        <v>265</v>
      </c>
      <c r="AF5760" t="s">
        <v>267</v>
      </c>
      <c r="AG5760" t="s">
        <v>265</v>
      </c>
      <c r="AH5760" t="s">
        <v>265</v>
      </c>
      <c r="AI5760" t="s">
        <v>265</v>
      </c>
      <c r="AJ5760" t="s">
        <v>265</v>
      </c>
      <c r="AL5760" t="str">
        <f>IF(Sudan_News12[[#This Row],[relevancy_classification_english]]="Relevant","مناسب",IF(Sudan_News12[[#This Row],[relevancy_classification_english]]="Relevant","عَرَضِيّ",""))</f>
        <v/>
      </c>
      <c r="AN5760" t="str">
        <f>IF(Sudan_News12[[#This Row],[sentiment_analysis_english]]="Negative","سلبي",IF(Sudan_News12[[#This Row],[sentiment_analysis_english]]="Neutral","حيادي",IF(Sudan_News12[[#This Row],[sentiment_analysis_english]]="Positive","إيجابي","")))</f>
        <v/>
      </c>
      <c r="AO5760" t="e">
        <f>INDEX(TextClassificationList[],MATCH(Sudan_News12[[#This Row],[text_classification_arabic]],TextClassificationList[text_classification_arabic],0),1)</f>
        <v>#N/A</v>
      </c>
      <c r="AQ5760" t="e">
        <f>INDEX(TextClassificationList[],MATCH(Sudan_News12[[#This Row],[text_classification_arabic2]],TextClassificationList[text_classification_arabic],0),1)</f>
        <v>#N/A</v>
      </c>
      <c r="AS5760" t="e">
        <f>INDEX(TextClassificationList[],MATCH(Sudan_News12[[#This Row],[text_classification_arabic3]],TextClassificationList[text_classification_arabic],0),1)</f>
        <v>#N/A</v>
      </c>
      <c r="AU5760" t="e">
        <f>INDEX(TextClassificationList[],MATCH(Sudan_News12[[#This Row],[text_classification_arabic4]],TextClassificationList[text_classification_arabic],0),1)</f>
        <v>#N/A</v>
      </c>
      <c r="AW5760" t="e">
        <f>INDEX(TextClassificationList[],MATCH(Sudan_News12[[#This Row],[text_classification_arabic5]],TextClassificationList[text_classification_arabic],0),1)</f>
        <v>#N/A</v>
      </c>
    </row>
    <row r="5761" spans="1:49" x14ac:dyDescent="0.2">
      <c r="A5761">
        <v>1.0559366173352182E+18</v>
      </c>
      <c r="B5761">
        <v>1.0559366173352182E+18</v>
      </c>
      <c r="C5761" t="s">
        <v>22164</v>
      </c>
      <c r="D5761" s="1">
        <v>43399</v>
      </c>
      <c r="E5761" s="2">
        <v>0.98474537037037035</v>
      </c>
      <c r="F5761">
        <v>200</v>
      </c>
      <c r="G5761">
        <v>1889611729</v>
      </c>
      <c r="H5761" t="s">
        <v>354</v>
      </c>
      <c r="I5761" t="s">
        <v>355</v>
      </c>
      <c r="J5761" t="s">
        <v>265</v>
      </c>
      <c r="K5761" t="s">
        <v>22165</v>
      </c>
      <c r="L5761" t="s">
        <v>266</v>
      </c>
      <c r="M5761" t="s">
        <v>267</v>
      </c>
      <c r="N5761" t="s">
        <v>267</v>
      </c>
      <c r="O5761" t="s">
        <v>267</v>
      </c>
      <c r="P5761">
        <v>0</v>
      </c>
      <c r="Q5761">
        <v>0</v>
      </c>
      <c r="R5761">
        <v>1</v>
      </c>
      <c r="S5761" t="s">
        <v>267</v>
      </c>
      <c r="T5761" t="s">
        <v>267</v>
      </c>
      <c r="U5761" t="s">
        <v>22166</v>
      </c>
      <c r="V5761" t="b">
        <v>0</v>
      </c>
      <c r="W5761" t="s">
        <v>22167</v>
      </c>
      <c r="X5761">
        <v>0</v>
      </c>
      <c r="Y5761" t="s">
        <v>265</v>
      </c>
      <c r="Z5761" t="s">
        <v>265</v>
      </c>
      <c r="AA5761" t="s">
        <v>265</v>
      </c>
      <c r="AB5761" t="s">
        <v>265</v>
      </c>
      <c r="AC5761" t="s">
        <v>265</v>
      </c>
      <c r="AD5761" t="s">
        <v>265</v>
      </c>
      <c r="AE5761" t="s">
        <v>265</v>
      </c>
      <c r="AF5761" t="s">
        <v>267</v>
      </c>
      <c r="AG5761" t="s">
        <v>265</v>
      </c>
      <c r="AH5761" t="s">
        <v>265</v>
      </c>
      <c r="AI5761" t="s">
        <v>265</v>
      </c>
      <c r="AJ5761" t="s">
        <v>265</v>
      </c>
      <c r="AL5761" t="str">
        <f>IF(Sudan_News12[[#This Row],[relevancy_classification_english]]="Relevant","مناسب",IF(Sudan_News12[[#This Row],[relevancy_classification_english]]="Relevant","عَرَضِيّ",""))</f>
        <v/>
      </c>
      <c r="AN5761" t="str">
        <f>IF(Sudan_News12[[#This Row],[sentiment_analysis_english]]="Negative","سلبي",IF(Sudan_News12[[#This Row],[sentiment_analysis_english]]="Neutral","حيادي",IF(Sudan_News12[[#This Row],[sentiment_analysis_english]]="Positive","إيجابي","")))</f>
        <v/>
      </c>
      <c r="AO5761" t="e">
        <f>INDEX(TextClassificationList[],MATCH(Sudan_News12[[#This Row],[text_classification_arabic]],TextClassificationList[text_classification_arabic],0),1)</f>
        <v>#N/A</v>
      </c>
      <c r="AQ5761" t="e">
        <f>INDEX(TextClassificationList[],MATCH(Sudan_News12[[#This Row],[text_classification_arabic2]],TextClassificationList[text_classification_arabic],0),1)</f>
        <v>#N/A</v>
      </c>
      <c r="AS5761" t="e">
        <f>INDEX(TextClassificationList[],MATCH(Sudan_News12[[#This Row],[text_classification_arabic3]],TextClassificationList[text_classification_arabic],0),1)</f>
        <v>#N/A</v>
      </c>
      <c r="AU5761" t="e">
        <f>INDEX(TextClassificationList[],MATCH(Sudan_News12[[#This Row],[text_classification_arabic4]],TextClassificationList[text_classification_arabic],0),1)</f>
        <v>#N/A</v>
      </c>
      <c r="AW5761" t="e">
        <f>INDEX(TextClassificationList[],MATCH(Sudan_News12[[#This Row],[text_classification_arabic5]],TextClassificationList[text_classification_arabic],0),1)</f>
        <v>#N/A</v>
      </c>
    </row>
    <row r="5762" spans="1:49" x14ac:dyDescent="0.2">
      <c r="A5762">
        <v>1.0559359226912932E+18</v>
      </c>
      <c r="B5762">
        <v>1.0559059073795031E+18</v>
      </c>
      <c r="C5762" t="s">
        <v>22168</v>
      </c>
      <c r="D5762" s="1">
        <v>43399</v>
      </c>
      <c r="E5762" s="2">
        <v>0.98282407407407413</v>
      </c>
      <c r="F5762">
        <v>200</v>
      </c>
      <c r="G5762">
        <v>1889611729</v>
      </c>
      <c r="H5762" t="s">
        <v>354</v>
      </c>
      <c r="I5762" t="s">
        <v>355</v>
      </c>
      <c r="J5762" t="s">
        <v>265</v>
      </c>
      <c r="K5762" t="s">
        <v>22169</v>
      </c>
      <c r="L5762" t="s">
        <v>266</v>
      </c>
      <c r="M5762" t="s">
        <v>267</v>
      </c>
      <c r="N5762" t="s">
        <v>267</v>
      </c>
      <c r="O5762" t="s">
        <v>267</v>
      </c>
      <c r="P5762">
        <v>1</v>
      </c>
      <c r="Q5762">
        <v>2</v>
      </c>
      <c r="R5762">
        <v>1</v>
      </c>
      <c r="S5762" t="s">
        <v>267</v>
      </c>
      <c r="T5762" t="s">
        <v>267</v>
      </c>
      <c r="U5762" t="s">
        <v>22170</v>
      </c>
      <c r="V5762" t="b">
        <v>0</v>
      </c>
      <c r="W5762" t="s">
        <v>265</v>
      </c>
      <c r="X5762">
        <v>0</v>
      </c>
      <c r="Y5762" t="s">
        <v>265</v>
      </c>
      <c r="Z5762" t="s">
        <v>265</v>
      </c>
      <c r="AA5762" t="s">
        <v>265</v>
      </c>
      <c r="AB5762" t="s">
        <v>265</v>
      </c>
      <c r="AC5762" t="s">
        <v>265</v>
      </c>
      <c r="AD5762" t="s">
        <v>265</v>
      </c>
      <c r="AE5762" t="s">
        <v>265</v>
      </c>
      <c r="AF5762" t="s">
        <v>22171</v>
      </c>
      <c r="AG5762" t="s">
        <v>265</v>
      </c>
      <c r="AH5762" t="s">
        <v>265</v>
      </c>
      <c r="AI5762" t="s">
        <v>265</v>
      </c>
      <c r="AJ5762" t="s">
        <v>265</v>
      </c>
      <c r="AL5762" t="str">
        <f>IF(Sudan_News12[[#This Row],[relevancy_classification_english]]="Relevant","مناسب",IF(Sudan_News12[[#This Row],[relevancy_classification_english]]="Relevant","عَرَضِيّ",""))</f>
        <v/>
      </c>
      <c r="AN5762" t="str">
        <f>IF(Sudan_News12[[#This Row],[sentiment_analysis_english]]="Negative","سلبي",IF(Sudan_News12[[#This Row],[sentiment_analysis_english]]="Neutral","حيادي",IF(Sudan_News12[[#This Row],[sentiment_analysis_english]]="Positive","إيجابي","")))</f>
        <v/>
      </c>
      <c r="AO5762" t="e">
        <f>INDEX(TextClassificationList[],MATCH(Sudan_News12[[#This Row],[text_classification_arabic]],TextClassificationList[text_classification_arabic],0),1)</f>
        <v>#N/A</v>
      </c>
      <c r="AQ5762" t="e">
        <f>INDEX(TextClassificationList[],MATCH(Sudan_News12[[#This Row],[text_classification_arabic2]],TextClassificationList[text_classification_arabic],0),1)</f>
        <v>#N/A</v>
      </c>
      <c r="AS5762" t="e">
        <f>INDEX(TextClassificationList[],MATCH(Sudan_News12[[#This Row],[text_classification_arabic3]],TextClassificationList[text_classification_arabic],0),1)</f>
        <v>#N/A</v>
      </c>
      <c r="AU5762" t="e">
        <f>INDEX(TextClassificationList[],MATCH(Sudan_News12[[#This Row],[text_classification_arabic4]],TextClassificationList[text_classification_arabic],0),1)</f>
        <v>#N/A</v>
      </c>
      <c r="AW5762" t="e">
        <f>INDEX(TextClassificationList[],MATCH(Sudan_News12[[#This Row],[text_classification_arabic5]],TextClassificationList[text_classification_arabic],0),1)</f>
        <v>#N/A</v>
      </c>
    </row>
    <row r="5763" spans="1:49" x14ac:dyDescent="0.2">
      <c r="A5763">
        <v>1.0559305991296573E+18</v>
      </c>
      <c r="B5763">
        <v>1.0559305991296573E+18</v>
      </c>
      <c r="C5763" t="s">
        <v>22172</v>
      </c>
      <c r="D5763" s="1">
        <v>43399</v>
      </c>
      <c r="E5763" s="2">
        <v>0.96813657407407405</v>
      </c>
      <c r="F5763">
        <v>200</v>
      </c>
      <c r="G5763">
        <v>1889611729</v>
      </c>
      <c r="H5763" t="s">
        <v>354</v>
      </c>
      <c r="I5763" t="s">
        <v>355</v>
      </c>
      <c r="J5763" t="s">
        <v>265</v>
      </c>
      <c r="K5763" t="s">
        <v>22173</v>
      </c>
      <c r="L5763" t="s">
        <v>266</v>
      </c>
      <c r="M5763" t="s">
        <v>267</v>
      </c>
      <c r="N5763" t="s">
        <v>267</v>
      </c>
      <c r="O5763" t="s">
        <v>267</v>
      </c>
      <c r="P5763">
        <v>0</v>
      </c>
      <c r="Q5763">
        <v>0</v>
      </c>
      <c r="R5763">
        <v>1</v>
      </c>
      <c r="S5763" t="s">
        <v>267</v>
      </c>
      <c r="T5763" t="s">
        <v>267</v>
      </c>
      <c r="U5763" t="s">
        <v>22174</v>
      </c>
      <c r="V5763" t="b">
        <v>0</v>
      </c>
      <c r="W5763" t="s">
        <v>22175</v>
      </c>
      <c r="X5763">
        <v>0</v>
      </c>
      <c r="Y5763" t="s">
        <v>265</v>
      </c>
      <c r="Z5763" t="s">
        <v>265</v>
      </c>
      <c r="AA5763" t="s">
        <v>265</v>
      </c>
      <c r="AB5763" t="s">
        <v>265</v>
      </c>
      <c r="AC5763" t="s">
        <v>265</v>
      </c>
      <c r="AD5763" t="s">
        <v>265</v>
      </c>
      <c r="AE5763" t="s">
        <v>265</v>
      </c>
      <c r="AF5763" t="s">
        <v>267</v>
      </c>
      <c r="AG5763" t="s">
        <v>265</v>
      </c>
      <c r="AH5763" t="s">
        <v>265</v>
      </c>
      <c r="AI5763" t="s">
        <v>265</v>
      </c>
      <c r="AJ5763" t="s">
        <v>265</v>
      </c>
      <c r="AL5763" t="str">
        <f>IF(Sudan_News12[[#This Row],[relevancy_classification_english]]="Relevant","مناسب",IF(Sudan_News12[[#This Row],[relevancy_classification_english]]="Relevant","عَرَضِيّ",""))</f>
        <v/>
      </c>
      <c r="AN5763" t="str">
        <f>IF(Sudan_News12[[#This Row],[sentiment_analysis_english]]="Negative","سلبي",IF(Sudan_News12[[#This Row],[sentiment_analysis_english]]="Neutral","حيادي",IF(Sudan_News12[[#This Row],[sentiment_analysis_english]]="Positive","إيجابي","")))</f>
        <v/>
      </c>
      <c r="AO5763" t="e">
        <f>INDEX(TextClassificationList[],MATCH(Sudan_News12[[#This Row],[text_classification_arabic]],TextClassificationList[text_classification_arabic],0),1)</f>
        <v>#N/A</v>
      </c>
      <c r="AQ5763" t="e">
        <f>INDEX(TextClassificationList[],MATCH(Sudan_News12[[#This Row],[text_classification_arabic2]],TextClassificationList[text_classification_arabic],0),1)</f>
        <v>#N/A</v>
      </c>
      <c r="AS5763" t="e">
        <f>INDEX(TextClassificationList[],MATCH(Sudan_News12[[#This Row],[text_classification_arabic3]],TextClassificationList[text_classification_arabic],0),1)</f>
        <v>#N/A</v>
      </c>
      <c r="AU5763" t="e">
        <f>INDEX(TextClassificationList[],MATCH(Sudan_News12[[#This Row],[text_classification_arabic4]],TextClassificationList[text_classification_arabic],0),1)</f>
        <v>#N/A</v>
      </c>
      <c r="AW5763" t="e">
        <f>INDEX(TextClassificationList[],MATCH(Sudan_News12[[#This Row],[text_classification_arabic5]],TextClassificationList[text_classification_arabic],0),1)</f>
        <v>#N/A</v>
      </c>
    </row>
    <row r="5764" spans="1:49" x14ac:dyDescent="0.2">
      <c r="A5764">
        <v>1.055929697295614E+18</v>
      </c>
      <c r="B5764">
        <v>1.055929697295614E+18</v>
      </c>
      <c r="C5764" t="s">
        <v>22176</v>
      </c>
      <c r="D5764" s="1">
        <v>43399</v>
      </c>
      <c r="E5764" s="2">
        <v>0.96564814814814814</v>
      </c>
      <c r="F5764">
        <v>200</v>
      </c>
      <c r="G5764">
        <v>1889611729</v>
      </c>
      <c r="H5764" t="s">
        <v>354</v>
      </c>
      <c r="I5764" t="s">
        <v>355</v>
      </c>
      <c r="J5764" t="s">
        <v>265</v>
      </c>
      <c r="K5764" t="s">
        <v>22177</v>
      </c>
      <c r="L5764" t="s">
        <v>266</v>
      </c>
      <c r="M5764" t="s">
        <v>267</v>
      </c>
      <c r="N5764" t="s">
        <v>267</v>
      </c>
      <c r="O5764" t="s">
        <v>267</v>
      </c>
      <c r="P5764">
        <v>0</v>
      </c>
      <c r="Q5764">
        <v>1</v>
      </c>
      <c r="R5764">
        <v>1</v>
      </c>
      <c r="S5764" t="s">
        <v>22178</v>
      </c>
      <c r="T5764" t="s">
        <v>267</v>
      </c>
      <c r="U5764" t="s">
        <v>22179</v>
      </c>
      <c r="V5764" t="b">
        <v>0</v>
      </c>
      <c r="W5764" t="s">
        <v>265</v>
      </c>
      <c r="X5764">
        <v>0</v>
      </c>
      <c r="Y5764" t="s">
        <v>265</v>
      </c>
      <c r="Z5764" t="s">
        <v>265</v>
      </c>
      <c r="AA5764" t="s">
        <v>265</v>
      </c>
      <c r="AB5764" t="s">
        <v>265</v>
      </c>
      <c r="AC5764" t="s">
        <v>265</v>
      </c>
      <c r="AD5764" t="s">
        <v>265</v>
      </c>
      <c r="AE5764" t="s">
        <v>265</v>
      </c>
      <c r="AF5764" t="s">
        <v>267</v>
      </c>
      <c r="AG5764" t="s">
        <v>265</v>
      </c>
      <c r="AH5764" t="s">
        <v>265</v>
      </c>
      <c r="AI5764" t="s">
        <v>265</v>
      </c>
      <c r="AJ5764" t="s">
        <v>265</v>
      </c>
      <c r="AL5764" t="str">
        <f>IF(Sudan_News12[[#This Row],[relevancy_classification_english]]="Relevant","مناسب",IF(Sudan_News12[[#This Row],[relevancy_classification_english]]="Relevant","عَرَضِيّ",""))</f>
        <v/>
      </c>
      <c r="AN5764" t="str">
        <f>IF(Sudan_News12[[#This Row],[sentiment_analysis_english]]="Negative","سلبي",IF(Sudan_News12[[#This Row],[sentiment_analysis_english]]="Neutral","حيادي",IF(Sudan_News12[[#This Row],[sentiment_analysis_english]]="Positive","إيجابي","")))</f>
        <v/>
      </c>
      <c r="AO5764" t="e">
        <f>INDEX(TextClassificationList[],MATCH(Sudan_News12[[#This Row],[text_classification_arabic]],TextClassificationList[text_classification_arabic],0),1)</f>
        <v>#N/A</v>
      </c>
      <c r="AQ5764" t="e">
        <f>INDEX(TextClassificationList[],MATCH(Sudan_News12[[#This Row],[text_classification_arabic2]],TextClassificationList[text_classification_arabic],0),1)</f>
        <v>#N/A</v>
      </c>
      <c r="AS5764" t="e">
        <f>INDEX(TextClassificationList[],MATCH(Sudan_News12[[#This Row],[text_classification_arabic3]],TextClassificationList[text_classification_arabic],0),1)</f>
        <v>#N/A</v>
      </c>
      <c r="AU5764" t="e">
        <f>INDEX(TextClassificationList[],MATCH(Sudan_News12[[#This Row],[text_classification_arabic4]],TextClassificationList[text_classification_arabic],0),1)</f>
        <v>#N/A</v>
      </c>
      <c r="AW5764" t="e">
        <f>INDEX(TextClassificationList[],MATCH(Sudan_News12[[#This Row],[text_classification_arabic5]],TextClassificationList[text_classification_arabic],0),1)</f>
        <v>#N/A</v>
      </c>
    </row>
    <row r="5765" spans="1:49" x14ac:dyDescent="0.2">
      <c r="A5765">
        <v>1.0558824803545539E+18</v>
      </c>
      <c r="B5765">
        <v>1.0558824803545539E+18</v>
      </c>
      <c r="C5765" t="s">
        <v>22180</v>
      </c>
      <c r="D5765" s="1">
        <v>43399</v>
      </c>
      <c r="E5765" s="2">
        <v>0.83535879629629628</v>
      </c>
      <c r="F5765">
        <v>200</v>
      </c>
      <c r="G5765">
        <v>1889611729</v>
      </c>
      <c r="H5765" t="s">
        <v>354</v>
      </c>
      <c r="I5765" t="s">
        <v>355</v>
      </c>
      <c r="J5765" t="s">
        <v>265</v>
      </c>
      <c r="K5765" t="s">
        <v>22181</v>
      </c>
      <c r="L5765" t="s">
        <v>278</v>
      </c>
      <c r="M5765" t="s">
        <v>267</v>
      </c>
      <c r="N5765" t="s">
        <v>267</v>
      </c>
      <c r="O5765" t="s">
        <v>22182</v>
      </c>
      <c r="P5765">
        <v>0</v>
      </c>
      <c r="Q5765">
        <v>3</v>
      </c>
      <c r="R5765">
        <v>0</v>
      </c>
      <c r="S5765" t="s">
        <v>269</v>
      </c>
      <c r="T5765" t="s">
        <v>267</v>
      </c>
      <c r="U5765" t="s">
        <v>22183</v>
      </c>
      <c r="V5765" t="b">
        <v>0</v>
      </c>
      <c r="W5765" t="s">
        <v>265</v>
      </c>
      <c r="X5765">
        <v>1</v>
      </c>
      <c r="Y5765" t="s">
        <v>22184</v>
      </c>
      <c r="Z5765" t="s">
        <v>265</v>
      </c>
      <c r="AA5765" t="s">
        <v>265</v>
      </c>
      <c r="AB5765" t="s">
        <v>265</v>
      </c>
      <c r="AC5765" t="s">
        <v>265</v>
      </c>
      <c r="AD5765" t="s">
        <v>265</v>
      </c>
      <c r="AE5765" t="s">
        <v>265</v>
      </c>
      <c r="AF5765" t="s">
        <v>267</v>
      </c>
      <c r="AG5765" t="s">
        <v>265</v>
      </c>
      <c r="AH5765" t="s">
        <v>265</v>
      </c>
      <c r="AI5765" t="s">
        <v>265</v>
      </c>
      <c r="AJ5765" t="s">
        <v>265</v>
      </c>
      <c r="AL5765" t="str">
        <f>IF(Sudan_News12[[#This Row],[relevancy_classification_english]]="Relevant","مناسب",IF(Sudan_News12[[#This Row],[relevancy_classification_english]]="Relevant","عَرَضِيّ",""))</f>
        <v/>
      </c>
      <c r="AN5765" t="str">
        <f>IF(Sudan_News12[[#This Row],[sentiment_analysis_english]]="Negative","سلبي",IF(Sudan_News12[[#This Row],[sentiment_analysis_english]]="Neutral","حيادي",IF(Sudan_News12[[#This Row],[sentiment_analysis_english]]="Positive","إيجابي","")))</f>
        <v/>
      </c>
      <c r="AO5765" t="e">
        <f>INDEX(TextClassificationList[],MATCH(Sudan_News12[[#This Row],[text_classification_arabic]],TextClassificationList[text_classification_arabic],0),1)</f>
        <v>#N/A</v>
      </c>
      <c r="AQ5765" t="e">
        <f>INDEX(TextClassificationList[],MATCH(Sudan_News12[[#This Row],[text_classification_arabic2]],TextClassificationList[text_classification_arabic],0),1)</f>
        <v>#N/A</v>
      </c>
      <c r="AS5765" t="e">
        <f>INDEX(TextClassificationList[],MATCH(Sudan_News12[[#This Row],[text_classification_arabic3]],TextClassificationList[text_classification_arabic],0),1)</f>
        <v>#N/A</v>
      </c>
      <c r="AU5765" t="e">
        <f>INDEX(TextClassificationList[],MATCH(Sudan_News12[[#This Row],[text_classification_arabic4]],TextClassificationList[text_classification_arabic],0),1)</f>
        <v>#N/A</v>
      </c>
      <c r="AW5765" t="e">
        <f>INDEX(TextClassificationList[],MATCH(Sudan_News12[[#This Row],[text_classification_arabic5]],TextClassificationList[text_classification_arabic],0),1)</f>
        <v>#N/A</v>
      </c>
    </row>
    <row r="5766" spans="1:49" x14ac:dyDescent="0.2">
      <c r="A5766">
        <v>1.0558811731410207E+18</v>
      </c>
      <c r="B5766">
        <v>1.0558811731410207E+18</v>
      </c>
      <c r="C5766" t="s">
        <v>22185</v>
      </c>
      <c r="D5766" s="1">
        <v>43399</v>
      </c>
      <c r="E5766" s="2">
        <v>0.83174768518518516</v>
      </c>
      <c r="F5766">
        <v>200</v>
      </c>
      <c r="G5766">
        <v>1889611729</v>
      </c>
      <c r="H5766" t="s">
        <v>354</v>
      </c>
      <c r="I5766" t="s">
        <v>355</v>
      </c>
      <c r="J5766" t="s">
        <v>265</v>
      </c>
      <c r="K5766" t="s">
        <v>22186</v>
      </c>
      <c r="L5766" t="s">
        <v>266</v>
      </c>
      <c r="M5766" t="s">
        <v>267</v>
      </c>
      <c r="N5766" t="s">
        <v>267</v>
      </c>
      <c r="O5766" t="s">
        <v>267</v>
      </c>
      <c r="P5766">
        <v>0</v>
      </c>
      <c r="Q5766">
        <v>0</v>
      </c>
      <c r="R5766">
        <v>0</v>
      </c>
      <c r="S5766" t="s">
        <v>267</v>
      </c>
      <c r="T5766" t="s">
        <v>267</v>
      </c>
      <c r="U5766" t="s">
        <v>22187</v>
      </c>
      <c r="V5766" t="b">
        <v>0</v>
      </c>
      <c r="W5766" t="s">
        <v>22188</v>
      </c>
      <c r="X5766">
        <v>0</v>
      </c>
      <c r="Y5766" t="s">
        <v>265</v>
      </c>
      <c r="Z5766" t="s">
        <v>265</v>
      </c>
      <c r="AA5766" t="s">
        <v>265</v>
      </c>
      <c r="AB5766" t="s">
        <v>265</v>
      </c>
      <c r="AC5766" t="s">
        <v>265</v>
      </c>
      <c r="AD5766" t="s">
        <v>265</v>
      </c>
      <c r="AE5766" t="s">
        <v>265</v>
      </c>
      <c r="AF5766" t="s">
        <v>267</v>
      </c>
      <c r="AG5766" t="s">
        <v>265</v>
      </c>
      <c r="AH5766" t="s">
        <v>265</v>
      </c>
      <c r="AI5766" t="s">
        <v>265</v>
      </c>
      <c r="AJ5766" t="s">
        <v>265</v>
      </c>
      <c r="AL5766" t="str">
        <f>IF(Sudan_News12[[#This Row],[relevancy_classification_english]]="Relevant","مناسب",IF(Sudan_News12[[#This Row],[relevancy_classification_english]]="Relevant","عَرَضِيّ",""))</f>
        <v/>
      </c>
      <c r="AN5766" t="str">
        <f>IF(Sudan_News12[[#This Row],[sentiment_analysis_english]]="Negative","سلبي",IF(Sudan_News12[[#This Row],[sentiment_analysis_english]]="Neutral","حيادي",IF(Sudan_News12[[#This Row],[sentiment_analysis_english]]="Positive","إيجابي","")))</f>
        <v/>
      </c>
      <c r="AO5766" t="e">
        <f>INDEX(TextClassificationList[],MATCH(Sudan_News12[[#This Row],[text_classification_arabic]],TextClassificationList[text_classification_arabic],0),1)</f>
        <v>#N/A</v>
      </c>
      <c r="AQ5766" t="e">
        <f>INDEX(TextClassificationList[],MATCH(Sudan_News12[[#This Row],[text_classification_arabic2]],TextClassificationList[text_classification_arabic],0),1)</f>
        <v>#N/A</v>
      </c>
      <c r="AS5766" t="e">
        <f>INDEX(TextClassificationList[],MATCH(Sudan_News12[[#This Row],[text_classification_arabic3]],TextClassificationList[text_classification_arabic],0),1)</f>
        <v>#N/A</v>
      </c>
      <c r="AU5766" t="e">
        <f>INDEX(TextClassificationList[],MATCH(Sudan_News12[[#This Row],[text_classification_arabic4]],TextClassificationList[text_classification_arabic],0),1)</f>
        <v>#N/A</v>
      </c>
      <c r="AW5766" t="e">
        <f>INDEX(TextClassificationList[],MATCH(Sudan_News12[[#This Row],[text_classification_arabic5]],TextClassificationList[text_classification_arabic],0),1)</f>
        <v>#N/A</v>
      </c>
    </row>
    <row r="5767" spans="1:49" x14ac:dyDescent="0.2">
      <c r="A5767">
        <v>1.0557127917666673E+18</v>
      </c>
      <c r="B5767">
        <v>1.0557127917666673E+18</v>
      </c>
      <c r="C5767" t="s">
        <v>22189</v>
      </c>
      <c r="D5767" s="1">
        <v>43399</v>
      </c>
      <c r="E5767" s="2">
        <v>0.36710648148148151</v>
      </c>
      <c r="F5767">
        <v>200</v>
      </c>
      <c r="G5767">
        <v>1889611729</v>
      </c>
      <c r="H5767" t="s">
        <v>354</v>
      </c>
      <c r="I5767" t="s">
        <v>355</v>
      </c>
      <c r="J5767" t="s">
        <v>265</v>
      </c>
      <c r="K5767" t="s">
        <v>22190</v>
      </c>
      <c r="L5767" t="s">
        <v>266</v>
      </c>
      <c r="M5767" t="s">
        <v>267</v>
      </c>
      <c r="N5767" t="s">
        <v>267</v>
      </c>
      <c r="O5767" t="s">
        <v>267</v>
      </c>
      <c r="P5767">
        <v>0</v>
      </c>
      <c r="Q5767">
        <v>0</v>
      </c>
      <c r="R5767">
        <v>0</v>
      </c>
      <c r="S5767" t="s">
        <v>267</v>
      </c>
      <c r="T5767" t="s">
        <v>267</v>
      </c>
      <c r="U5767" t="s">
        <v>22191</v>
      </c>
      <c r="V5767" t="b">
        <v>0</v>
      </c>
      <c r="W5767" t="s">
        <v>22192</v>
      </c>
      <c r="X5767">
        <v>0</v>
      </c>
      <c r="Y5767" t="s">
        <v>265</v>
      </c>
      <c r="Z5767" t="s">
        <v>265</v>
      </c>
      <c r="AA5767" t="s">
        <v>265</v>
      </c>
      <c r="AB5767" t="s">
        <v>265</v>
      </c>
      <c r="AC5767" t="s">
        <v>265</v>
      </c>
      <c r="AD5767" t="s">
        <v>265</v>
      </c>
      <c r="AE5767" t="s">
        <v>265</v>
      </c>
      <c r="AF5767" t="s">
        <v>267</v>
      </c>
      <c r="AG5767" t="s">
        <v>265</v>
      </c>
      <c r="AH5767" t="s">
        <v>265</v>
      </c>
      <c r="AI5767" t="s">
        <v>265</v>
      </c>
      <c r="AJ5767" t="s">
        <v>265</v>
      </c>
      <c r="AL5767" t="str">
        <f>IF(Sudan_News12[[#This Row],[relevancy_classification_english]]="Relevant","مناسب",IF(Sudan_News12[[#This Row],[relevancy_classification_english]]="Relevant","عَرَضِيّ",""))</f>
        <v/>
      </c>
      <c r="AN5767" t="str">
        <f>IF(Sudan_News12[[#This Row],[sentiment_analysis_english]]="Negative","سلبي",IF(Sudan_News12[[#This Row],[sentiment_analysis_english]]="Neutral","حيادي",IF(Sudan_News12[[#This Row],[sentiment_analysis_english]]="Positive","إيجابي","")))</f>
        <v/>
      </c>
      <c r="AO5767" t="e">
        <f>INDEX(TextClassificationList[],MATCH(Sudan_News12[[#This Row],[text_classification_arabic]],TextClassificationList[text_classification_arabic],0),1)</f>
        <v>#N/A</v>
      </c>
      <c r="AQ5767" t="e">
        <f>INDEX(TextClassificationList[],MATCH(Sudan_News12[[#This Row],[text_classification_arabic2]],TextClassificationList[text_classification_arabic],0),1)</f>
        <v>#N/A</v>
      </c>
      <c r="AS5767" t="e">
        <f>INDEX(TextClassificationList[],MATCH(Sudan_News12[[#This Row],[text_classification_arabic3]],TextClassificationList[text_classification_arabic],0),1)</f>
        <v>#N/A</v>
      </c>
      <c r="AU5767" t="e">
        <f>INDEX(TextClassificationList[],MATCH(Sudan_News12[[#This Row],[text_classification_arabic4]],TextClassificationList[text_classification_arabic],0),1)</f>
        <v>#N/A</v>
      </c>
      <c r="AW5767" t="e">
        <f>INDEX(TextClassificationList[],MATCH(Sudan_News12[[#This Row],[text_classification_arabic5]],TextClassificationList[text_classification_arabic],0),1)</f>
        <v>#N/A</v>
      </c>
    </row>
    <row r="5768" spans="1:49" x14ac:dyDescent="0.2">
      <c r="A5768">
        <v>1.0557119764736614E+18</v>
      </c>
      <c r="B5768">
        <v>1.0557119764736614E+18</v>
      </c>
      <c r="C5768" t="s">
        <v>22193</v>
      </c>
      <c r="D5768" s="1">
        <v>43399</v>
      </c>
      <c r="E5768" s="2">
        <v>0.36486111111111114</v>
      </c>
      <c r="F5768">
        <v>200</v>
      </c>
      <c r="G5768">
        <v>1889611729</v>
      </c>
      <c r="H5768" t="s">
        <v>354</v>
      </c>
      <c r="I5768" t="s">
        <v>355</v>
      </c>
      <c r="J5768" t="s">
        <v>265</v>
      </c>
      <c r="K5768" t="s">
        <v>22194</v>
      </c>
      <c r="L5768" t="s">
        <v>278</v>
      </c>
      <c r="M5768" t="s">
        <v>267</v>
      </c>
      <c r="N5768" t="s">
        <v>267</v>
      </c>
      <c r="O5768" t="s">
        <v>22195</v>
      </c>
      <c r="P5768">
        <v>0</v>
      </c>
      <c r="Q5768">
        <v>4</v>
      </c>
      <c r="R5768">
        <v>0</v>
      </c>
      <c r="S5768" t="s">
        <v>269</v>
      </c>
      <c r="T5768" t="s">
        <v>267</v>
      </c>
      <c r="U5768" t="s">
        <v>22196</v>
      </c>
      <c r="V5768" t="b">
        <v>0</v>
      </c>
      <c r="W5768" t="s">
        <v>265</v>
      </c>
      <c r="X5768">
        <v>1</v>
      </c>
      <c r="Y5768" t="s">
        <v>22197</v>
      </c>
      <c r="Z5768" t="s">
        <v>265</v>
      </c>
      <c r="AA5768" t="s">
        <v>265</v>
      </c>
      <c r="AB5768" t="s">
        <v>265</v>
      </c>
      <c r="AC5768" t="s">
        <v>265</v>
      </c>
      <c r="AD5768" t="s">
        <v>265</v>
      </c>
      <c r="AE5768" t="s">
        <v>265</v>
      </c>
      <c r="AF5768" t="s">
        <v>267</v>
      </c>
      <c r="AG5768" t="s">
        <v>265</v>
      </c>
      <c r="AH5768" t="s">
        <v>265</v>
      </c>
      <c r="AI5768" t="s">
        <v>265</v>
      </c>
      <c r="AJ5768" t="s">
        <v>265</v>
      </c>
      <c r="AL5768" t="str">
        <f>IF(Sudan_News12[[#This Row],[relevancy_classification_english]]="Relevant","مناسب",IF(Sudan_News12[[#This Row],[relevancy_classification_english]]="Relevant","عَرَضِيّ",""))</f>
        <v/>
      </c>
      <c r="AN5768" t="str">
        <f>IF(Sudan_News12[[#This Row],[sentiment_analysis_english]]="Negative","سلبي",IF(Sudan_News12[[#This Row],[sentiment_analysis_english]]="Neutral","حيادي",IF(Sudan_News12[[#This Row],[sentiment_analysis_english]]="Positive","إيجابي","")))</f>
        <v/>
      </c>
      <c r="AO5768" t="e">
        <f>INDEX(TextClassificationList[],MATCH(Sudan_News12[[#This Row],[text_classification_arabic]],TextClassificationList[text_classification_arabic],0),1)</f>
        <v>#N/A</v>
      </c>
      <c r="AQ5768" t="e">
        <f>INDEX(TextClassificationList[],MATCH(Sudan_News12[[#This Row],[text_classification_arabic2]],TextClassificationList[text_classification_arabic],0),1)</f>
        <v>#N/A</v>
      </c>
      <c r="AS5768" t="e">
        <f>INDEX(TextClassificationList[],MATCH(Sudan_News12[[#This Row],[text_classification_arabic3]],TextClassificationList[text_classification_arabic],0),1)</f>
        <v>#N/A</v>
      </c>
      <c r="AU5768" t="e">
        <f>INDEX(TextClassificationList[],MATCH(Sudan_News12[[#This Row],[text_classification_arabic4]],TextClassificationList[text_classification_arabic],0),1)</f>
        <v>#N/A</v>
      </c>
      <c r="AW5768" t="e">
        <f>INDEX(TextClassificationList[],MATCH(Sudan_News12[[#This Row],[text_classification_arabic5]],TextClassificationList[text_classification_arabic],0),1)</f>
        <v>#N/A</v>
      </c>
    </row>
    <row r="5769" spans="1:49" x14ac:dyDescent="0.2">
      <c r="A5769">
        <v>1.055550835088937E+18</v>
      </c>
      <c r="B5769">
        <v>1.0552469949213942E+18</v>
      </c>
      <c r="C5769" t="s">
        <v>22198</v>
      </c>
      <c r="D5769" s="1">
        <v>43398</v>
      </c>
      <c r="E5769" s="2">
        <v>0.92018518518518522</v>
      </c>
      <c r="F5769">
        <v>200</v>
      </c>
      <c r="G5769">
        <v>1889611729</v>
      </c>
      <c r="H5769" t="s">
        <v>354</v>
      </c>
      <c r="I5769" t="s">
        <v>355</v>
      </c>
      <c r="J5769" t="s">
        <v>265</v>
      </c>
      <c r="K5769" t="s">
        <v>22199</v>
      </c>
      <c r="L5769" t="s">
        <v>266</v>
      </c>
      <c r="M5769" t="s">
        <v>267</v>
      </c>
      <c r="N5769" t="s">
        <v>267</v>
      </c>
      <c r="O5769" t="s">
        <v>267</v>
      </c>
      <c r="P5769">
        <v>0</v>
      </c>
      <c r="Q5769">
        <v>0</v>
      </c>
      <c r="R5769">
        <v>0</v>
      </c>
      <c r="S5769" t="s">
        <v>267</v>
      </c>
      <c r="T5769" t="s">
        <v>267</v>
      </c>
      <c r="U5769" t="s">
        <v>22200</v>
      </c>
      <c r="V5769" t="b">
        <v>0</v>
      </c>
      <c r="W5769" t="s">
        <v>265</v>
      </c>
      <c r="X5769">
        <v>0</v>
      </c>
      <c r="Y5769" t="s">
        <v>265</v>
      </c>
      <c r="Z5769" t="s">
        <v>265</v>
      </c>
      <c r="AA5769" t="s">
        <v>265</v>
      </c>
      <c r="AB5769" t="s">
        <v>265</v>
      </c>
      <c r="AC5769" t="s">
        <v>265</v>
      </c>
      <c r="AD5769" t="s">
        <v>265</v>
      </c>
      <c r="AE5769" t="s">
        <v>265</v>
      </c>
      <c r="AF5769" t="s">
        <v>22201</v>
      </c>
      <c r="AG5769" t="s">
        <v>265</v>
      </c>
      <c r="AH5769" t="s">
        <v>265</v>
      </c>
      <c r="AI5769" t="s">
        <v>265</v>
      </c>
      <c r="AJ5769" t="s">
        <v>265</v>
      </c>
      <c r="AL5769" t="str">
        <f>IF(Sudan_News12[[#This Row],[relevancy_classification_english]]="Relevant","مناسب",IF(Sudan_News12[[#This Row],[relevancy_classification_english]]="Relevant","عَرَضِيّ",""))</f>
        <v/>
      </c>
      <c r="AN5769" t="str">
        <f>IF(Sudan_News12[[#This Row],[sentiment_analysis_english]]="Negative","سلبي",IF(Sudan_News12[[#This Row],[sentiment_analysis_english]]="Neutral","حيادي",IF(Sudan_News12[[#This Row],[sentiment_analysis_english]]="Positive","إيجابي","")))</f>
        <v/>
      </c>
      <c r="AO5769" t="e">
        <f>INDEX(TextClassificationList[],MATCH(Sudan_News12[[#This Row],[text_classification_arabic]],TextClassificationList[text_classification_arabic],0),1)</f>
        <v>#N/A</v>
      </c>
      <c r="AQ5769" t="e">
        <f>INDEX(TextClassificationList[],MATCH(Sudan_News12[[#This Row],[text_classification_arabic2]],TextClassificationList[text_classification_arabic],0),1)</f>
        <v>#N/A</v>
      </c>
      <c r="AS5769" t="e">
        <f>INDEX(TextClassificationList[],MATCH(Sudan_News12[[#This Row],[text_classification_arabic3]],TextClassificationList[text_classification_arabic],0),1)</f>
        <v>#N/A</v>
      </c>
      <c r="AU5769" t="e">
        <f>INDEX(TextClassificationList[],MATCH(Sudan_News12[[#This Row],[text_classification_arabic4]],TextClassificationList[text_classification_arabic],0),1)</f>
        <v>#N/A</v>
      </c>
      <c r="AW5769" t="e">
        <f>INDEX(TextClassificationList[],MATCH(Sudan_News12[[#This Row],[text_classification_arabic5]],TextClassificationList[text_classification_arabic],0),1)</f>
        <v>#N/A</v>
      </c>
    </row>
    <row r="5770" spans="1:49" x14ac:dyDescent="0.2">
      <c r="A5770">
        <v>1.0554275506908979E+18</v>
      </c>
      <c r="B5770">
        <v>1.0554275506908979E+18</v>
      </c>
      <c r="C5770" t="s">
        <v>22202</v>
      </c>
      <c r="D5770" s="1">
        <v>43398</v>
      </c>
      <c r="E5770" s="2">
        <v>0.57998842592592592</v>
      </c>
      <c r="F5770">
        <v>200</v>
      </c>
      <c r="G5770">
        <v>1889611729</v>
      </c>
      <c r="H5770" t="s">
        <v>354</v>
      </c>
      <c r="I5770" t="s">
        <v>355</v>
      </c>
      <c r="J5770" t="s">
        <v>265</v>
      </c>
      <c r="K5770" t="s">
        <v>22203</v>
      </c>
      <c r="L5770" t="s">
        <v>266</v>
      </c>
      <c r="M5770" t="s">
        <v>267</v>
      </c>
      <c r="N5770" t="s">
        <v>267</v>
      </c>
      <c r="O5770" t="s">
        <v>22204</v>
      </c>
      <c r="P5770">
        <v>0</v>
      </c>
      <c r="Q5770">
        <v>11</v>
      </c>
      <c r="R5770">
        <v>4</v>
      </c>
      <c r="S5770" t="s">
        <v>269</v>
      </c>
      <c r="T5770" t="s">
        <v>267</v>
      </c>
      <c r="U5770" t="s">
        <v>22205</v>
      </c>
      <c r="V5770" t="b">
        <v>0</v>
      </c>
      <c r="W5770" t="s">
        <v>265</v>
      </c>
      <c r="X5770">
        <v>1</v>
      </c>
      <c r="Y5770" t="s">
        <v>22206</v>
      </c>
      <c r="Z5770" t="s">
        <v>265</v>
      </c>
      <c r="AA5770" t="s">
        <v>265</v>
      </c>
      <c r="AB5770" t="s">
        <v>265</v>
      </c>
      <c r="AC5770" t="s">
        <v>265</v>
      </c>
      <c r="AD5770" t="s">
        <v>265</v>
      </c>
      <c r="AE5770" t="s">
        <v>265</v>
      </c>
      <c r="AF5770" t="s">
        <v>267</v>
      </c>
      <c r="AG5770" t="s">
        <v>265</v>
      </c>
      <c r="AH5770" t="s">
        <v>265</v>
      </c>
      <c r="AI5770" t="s">
        <v>265</v>
      </c>
      <c r="AJ5770" t="s">
        <v>265</v>
      </c>
      <c r="AL5770" t="str">
        <f>IF(Sudan_News12[[#This Row],[relevancy_classification_english]]="Relevant","مناسب",IF(Sudan_News12[[#This Row],[relevancy_classification_english]]="Relevant","عَرَضِيّ",""))</f>
        <v/>
      </c>
      <c r="AN5770" t="str">
        <f>IF(Sudan_News12[[#This Row],[sentiment_analysis_english]]="Negative","سلبي",IF(Sudan_News12[[#This Row],[sentiment_analysis_english]]="Neutral","حيادي",IF(Sudan_News12[[#This Row],[sentiment_analysis_english]]="Positive","إيجابي","")))</f>
        <v/>
      </c>
      <c r="AO5770" t="e">
        <f>INDEX(TextClassificationList[],MATCH(Sudan_News12[[#This Row],[text_classification_arabic]],TextClassificationList[text_classification_arabic],0),1)</f>
        <v>#N/A</v>
      </c>
      <c r="AQ5770" t="e">
        <f>INDEX(TextClassificationList[],MATCH(Sudan_News12[[#This Row],[text_classification_arabic2]],TextClassificationList[text_classification_arabic],0),1)</f>
        <v>#N/A</v>
      </c>
      <c r="AS5770" t="e">
        <f>INDEX(TextClassificationList[],MATCH(Sudan_News12[[#This Row],[text_classification_arabic3]],TextClassificationList[text_classification_arabic],0),1)</f>
        <v>#N/A</v>
      </c>
      <c r="AU5770" t="e">
        <f>INDEX(TextClassificationList[],MATCH(Sudan_News12[[#This Row],[text_classification_arabic4]],TextClassificationList[text_classification_arabic],0),1)</f>
        <v>#N/A</v>
      </c>
      <c r="AW5770" t="e">
        <f>INDEX(TextClassificationList[],MATCH(Sudan_News12[[#This Row],[text_classification_arabic5]],TextClassificationList[text_classification_arabic],0),1)</f>
        <v>#N/A</v>
      </c>
    </row>
    <row r="5771" spans="1:49" x14ac:dyDescent="0.2">
      <c r="A5771">
        <v>1.0553571555729613E+18</v>
      </c>
      <c r="B5771">
        <v>1.0553571555729613E+18</v>
      </c>
      <c r="C5771" t="s">
        <v>22207</v>
      </c>
      <c r="D5771" s="1">
        <v>43398</v>
      </c>
      <c r="E5771" s="2">
        <v>0.38574074074074072</v>
      </c>
      <c r="F5771">
        <v>200</v>
      </c>
      <c r="G5771">
        <v>1889611729</v>
      </c>
      <c r="H5771" t="s">
        <v>354</v>
      </c>
      <c r="I5771" t="s">
        <v>355</v>
      </c>
      <c r="J5771" t="s">
        <v>265</v>
      </c>
      <c r="K5771" t="s">
        <v>22208</v>
      </c>
      <c r="L5771" t="s">
        <v>266</v>
      </c>
      <c r="M5771" t="s">
        <v>267</v>
      </c>
      <c r="N5771" t="s">
        <v>267</v>
      </c>
      <c r="O5771" t="s">
        <v>22209</v>
      </c>
      <c r="P5771">
        <v>0</v>
      </c>
      <c r="Q5771">
        <v>6</v>
      </c>
      <c r="R5771">
        <v>2</v>
      </c>
      <c r="S5771" t="s">
        <v>269</v>
      </c>
      <c r="T5771" t="s">
        <v>267</v>
      </c>
      <c r="U5771" t="s">
        <v>22210</v>
      </c>
      <c r="V5771" t="b">
        <v>0</v>
      </c>
      <c r="W5771" t="s">
        <v>265</v>
      </c>
      <c r="X5771">
        <v>1</v>
      </c>
      <c r="Y5771" t="s">
        <v>22211</v>
      </c>
      <c r="Z5771" t="s">
        <v>265</v>
      </c>
      <c r="AA5771" t="s">
        <v>265</v>
      </c>
      <c r="AB5771" t="s">
        <v>265</v>
      </c>
      <c r="AC5771" t="s">
        <v>265</v>
      </c>
      <c r="AD5771" t="s">
        <v>265</v>
      </c>
      <c r="AE5771" t="s">
        <v>265</v>
      </c>
      <c r="AF5771" t="s">
        <v>267</v>
      </c>
      <c r="AG5771" t="s">
        <v>265</v>
      </c>
      <c r="AH5771" t="s">
        <v>265</v>
      </c>
      <c r="AI5771" t="s">
        <v>265</v>
      </c>
      <c r="AJ5771" t="s">
        <v>265</v>
      </c>
      <c r="AL5771" t="str">
        <f>IF(Sudan_News12[[#This Row],[relevancy_classification_english]]="Relevant","مناسب",IF(Sudan_News12[[#This Row],[relevancy_classification_english]]="Relevant","عَرَضِيّ",""))</f>
        <v/>
      </c>
      <c r="AN5771" t="str">
        <f>IF(Sudan_News12[[#This Row],[sentiment_analysis_english]]="Negative","سلبي",IF(Sudan_News12[[#This Row],[sentiment_analysis_english]]="Neutral","حيادي",IF(Sudan_News12[[#This Row],[sentiment_analysis_english]]="Positive","إيجابي","")))</f>
        <v/>
      </c>
      <c r="AO5771" t="e">
        <f>INDEX(TextClassificationList[],MATCH(Sudan_News12[[#This Row],[text_classification_arabic]],TextClassificationList[text_classification_arabic],0),1)</f>
        <v>#N/A</v>
      </c>
      <c r="AQ5771" t="e">
        <f>INDEX(TextClassificationList[],MATCH(Sudan_News12[[#This Row],[text_classification_arabic2]],TextClassificationList[text_classification_arabic],0),1)</f>
        <v>#N/A</v>
      </c>
      <c r="AS5771" t="e">
        <f>INDEX(TextClassificationList[],MATCH(Sudan_News12[[#This Row],[text_classification_arabic3]],TextClassificationList[text_classification_arabic],0),1)</f>
        <v>#N/A</v>
      </c>
      <c r="AU5771" t="e">
        <f>INDEX(TextClassificationList[],MATCH(Sudan_News12[[#This Row],[text_classification_arabic4]],TextClassificationList[text_classification_arabic],0),1)</f>
        <v>#N/A</v>
      </c>
      <c r="AW5771" t="e">
        <f>INDEX(TextClassificationList[],MATCH(Sudan_News12[[#This Row],[text_classification_arabic5]],TextClassificationList[text_classification_arabic],0),1)</f>
        <v>#N/A</v>
      </c>
    </row>
    <row r="5772" spans="1:49" x14ac:dyDescent="0.2">
      <c r="A5772">
        <v>1.0551137970132582E+18</v>
      </c>
      <c r="B5772">
        <v>1.0551126806531031E+18</v>
      </c>
      <c r="C5772" t="s">
        <v>22212</v>
      </c>
      <c r="D5772" s="1">
        <v>43397</v>
      </c>
      <c r="E5772" s="2">
        <v>0.71418981481481481</v>
      </c>
      <c r="F5772">
        <v>200</v>
      </c>
      <c r="G5772">
        <v>1889611729</v>
      </c>
      <c r="H5772" t="s">
        <v>354</v>
      </c>
      <c r="I5772" t="s">
        <v>355</v>
      </c>
      <c r="J5772" t="s">
        <v>265</v>
      </c>
      <c r="K5772" t="s">
        <v>22213</v>
      </c>
      <c r="L5772" t="s">
        <v>266</v>
      </c>
      <c r="M5772" t="s">
        <v>267</v>
      </c>
      <c r="N5772" t="s">
        <v>267</v>
      </c>
      <c r="O5772" t="s">
        <v>267</v>
      </c>
      <c r="P5772">
        <v>0</v>
      </c>
      <c r="Q5772">
        <v>0</v>
      </c>
      <c r="R5772">
        <v>0</v>
      </c>
      <c r="S5772" t="s">
        <v>267</v>
      </c>
      <c r="T5772" t="s">
        <v>267</v>
      </c>
      <c r="U5772" t="s">
        <v>22214</v>
      </c>
      <c r="V5772" t="b">
        <v>0</v>
      </c>
      <c r="W5772" t="s">
        <v>265</v>
      </c>
      <c r="X5772">
        <v>0</v>
      </c>
      <c r="Y5772" t="s">
        <v>265</v>
      </c>
      <c r="Z5772" t="s">
        <v>265</v>
      </c>
      <c r="AA5772" t="s">
        <v>265</v>
      </c>
      <c r="AB5772" t="s">
        <v>265</v>
      </c>
      <c r="AC5772" t="s">
        <v>265</v>
      </c>
      <c r="AD5772" t="s">
        <v>265</v>
      </c>
      <c r="AE5772" t="s">
        <v>265</v>
      </c>
      <c r="AF5772" t="s">
        <v>267</v>
      </c>
      <c r="AG5772" t="s">
        <v>265</v>
      </c>
      <c r="AH5772" t="s">
        <v>265</v>
      </c>
      <c r="AI5772" t="s">
        <v>265</v>
      </c>
      <c r="AJ5772" t="s">
        <v>265</v>
      </c>
      <c r="AL5772" t="str">
        <f>IF(Sudan_News12[[#This Row],[relevancy_classification_english]]="Relevant","مناسب",IF(Sudan_News12[[#This Row],[relevancy_classification_english]]="Relevant","عَرَضِيّ",""))</f>
        <v/>
      </c>
      <c r="AN5772" t="str">
        <f>IF(Sudan_News12[[#This Row],[sentiment_analysis_english]]="Negative","سلبي",IF(Sudan_News12[[#This Row],[sentiment_analysis_english]]="Neutral","حيادي",IF(Sudan_News12[[#This Row],[sentiment_analysis_english]]="Positive","إيجابي","")))</f>
        <v/>
      </c>
      <c r="AO5772" t="e">
        <f>INDEX(TextClassificationList[],MATCH(Sudan_News12[[#This Row],[text_classification_arabic]],TextClassificationList[text_classification_arabic],0),1)</f>
        <v>#N/A</v>
      </c>
      <c r="AQ5772" t="e">
        <f>INDEX(TextClassificationList[],MATCH(Sudan_News12[[#This Row],[text_classification_arabic2]],TextClassificationList[text_classification_arabic],0),1)</f>
        <v>#N/A</v>
      </c>
      <c r="AS5772" t="e">
        <f>INDEX(TextClassificationList[],MATCH(Sudan_News12[[#This Row],[text_classification_arabic3]],TextClassificationList[text_classification_arabic],0),1)</f>
        <v>#N/A</v>
      </c>
      <c r="AU5772" t="e">
        <f>INDEX(TextClassificationList[],MATCH(Sudan_News12[[#This Row],[text_classification_arabic4]],TextClassificationList[text_classification_arabic],0),1)</f>
        <v>#N/A</v>
      </c>
      <c r="AW5772" t="e">
        <f>INDEX(TextClassificationList[],MATCH(Sudan_News12[[#This Row],[text_classification_arabic5]],TextClassificationList[text_classification_arabic],0),1)</f>
        <v>#N/A</v>
      </c>
    </row>
    <row r="5773" spans="1:49" x14ac:dyDescent="0.2">
      <c r="A5773">
        <v>1.0551126806531031E+18</v>
      </c>
      <c r="B5773">
        <v>1.0551126806531031E+18</v>
      </c>
      <c r="C5773" t="s">
        <v>22215</v>
      </c>
      <c r="D5773" s="1">
        <v>43397</v>
      </c>
      <c r="E5773" s="2">
        <v>0.71111111111111114</v>
      </c>
      <c r="F5773">
        <v>200</v>
      </c>
      <c r="G5773">
        <v>1889611729</v>
      </c>
      <c r="H5773" t="s">
        <v>354</v>
      </c>
      <c r="I5773" t="s">
        <v>355</v>
      </c>
      <c r="J5773" t="s">
        <v>265</v>
      </c>
      <c r="K5773" t="s">
        <v>22092</v>
      </c>
      <c r="L5773" t="s">
        <v>266</v>
      </c>
      <c r="M5773" t="s">
        <v>267</v>
      </c>
      <c r="N5773" t="s">
        <v>267</v>
      </c>
      <c r="O5773" t="s">
        <v>267</v>
      </c>
      <c r="P5773">
        <v>1</v>
      </c>
      <c r="Q5773">
        <v>1</v>
      </c>
      <c r="R5773">
        <v>2</v>
      </c>
      <c r="S5773" t="s">
        <v>267</v>
      </c>
      <c r="T5773" t="s">
        <v>267</v>
      </c>
      <c r="U5773" t="s">
        <v>22216</v>
      </c>
      <c r="V5773" t="b">
        <v>0</v>
      </c>
      <c r="W5773" t="s">
        <v>22217</v>
      </c>
      <c r="X5773">
        <v>0</v>
      </c>
      <c r="Y5773" t="s">
        <v>265</v>
      </c>
      <c r="Z5773" t="s">
        <v>265</v>
      </c>
      <c r="AA5773" t="s">
        <v>265</v>
      </c>
      <c r="AB5773" t="s">
        <v>265</v>
      </c>
      <c r="AC5773" t="s">
        <v>265</v>
      </c>
      <c r="AD5773" t="s">
        <v>265</v>
      </c>
      <c r="AE5773" t="s">
        <v>265</v>
      </c>
      <c r="AF5773" t="s">
        <v>267</v>
      </c>
      <c r="AG5773" t="s">
        <v>265</v>
      </c>
      <c r="AH5773" t="s">
        <v>265</v>
      </c>
      <c r="AI5773" t="s">
        <v>265</v>
      </c>
      <c r="AJ5773" t="s">
        <v>265</v>
      </c>
      <c r="AL5773" t="str">
        <f>IF(Sudan_News12[[#This Row],[relevancy_classification_english]]="Relevant","مناسب",IF(Sudan_News12[[#This Row],[relevancy_classification_english]]="Relevant","عَرَضِيّ",""))</f>
        <v/>
      </c>
      <c r="AN5773" t="str">
        <f>IF(Sudan_News12[[#This Row],[sentiment_analysis_english]]="Negative","سلبي",IF(Sudan_News12[[#This Row],[sentiment_analysis_english]]="Neutral","حيادي",IF(Sudan_News12[[#This Row],[sentiment_analysis_english]]="Positive","إيجابي","")))</f>
        <v/>
      </c>
      <c r="AO5773" t="e">
        <f>INDEX(TextClassificationList[],MATCH(Sudan_News12[[#This Row],[text_classification_arabic]],TextClassificationList[text_classification_arabic],0),1)</f>
        <v>#N/A</v>
      </c>
      <c r="AQ5773" t="e">
        <f>INDEX(TextClassificationList[],MATCH(Sudan_News12[[#This Row],[text_classification_arabic2]],TextClassificationList[text_classification_arabic],0),1)</f>
        <v>#N/A</v>
      </c>
      <c r="AS5773" t="e">
        <f>INDEX(TextClassificationList[],MATCH(Sudan_News12[[#This Row],[text_classification_arabic3]],TextClassificationList[text_classification_arabic],0),1)</f>
        <v>#N/A</v>
      </c>
      <c r="AU5773" t="e">
        <f>INDEX(TextClassificationList[],MATCH(Sudan_News12[[#This Row],[text_classification_arabic4]],TextClassificationList[text_classification_arabic],0),1)</f>
        <v>#N/A</v>
      </c>
      <c r="AW5773" t="e">
        <f>INDEX(TextClassificationList[],MATCH(Sudan_News12[[#This Row],[text_classification_arabic5]],TextClassificationList[text_classification_arabic],0),1)</f>
        <v>#N/A</v>
      </c>
    </row>
    <row r="5774" spans="1:49" x14ac:dyDescent="0.2">
      <c r="A5774">
        <v>1.0550995644773499E+18</v>
      </c>
      <c r="B5774">
        <v>1.0550995644773499E+18</v>
      </c>
      <c r="C5774" t="s">
        <v>22218</v>
      </c>
      <c r="D5774" s="1">
        <v>43397</v>
      </c>
      <c r="E5774" s="2">
        <v>0.67491898148148144</v>
      </c>
      <c r="F5774">
        <v>200</v>
      </c>
      <c r="G5774">
        <v>1889611729</v>
      </c>
      <c r="H5774" t="s">
        <v>354</v>
      </c>
      <c r="I5774" t="s">
        <v>355</v>
      </c>
      <c r="J5774" t="s">
        <v>265</v>
      </c>
      <c r="K5774" t="s">
        <v>22219</v>
      </c>
      <c r="L5774" t="s">
        <v>266</v>
      </c>
      <c r="M5774" t="s">
        <v>267</v>
      </c>
      <c r="N5774" t="s">
        <v>267</v>
      </c>
      <c r="O5774" t="s">
        <v>22220</v>
      </c>
      <c r="P5774">
        <v>0</v>
      </c>
      <c r="Q5774">
        <v>8</v>
      </c>
      <c r="R5774">
        <v>7</v>
      </c>
      <c r="S5774" t="s">
        <v>269</v>
      </c>
      <c r="T5774" t="s">
        <v>267</v>
      </c>
      <c r="U5774" t="s">
        <v>22221</v>
      </c>
      <c r="V5774" t="b">
        <v>0</v>
      </c>
      <c r="W5774" t="s">
        <v>265</v>
      </c>
      <c r="X5774">
        <v>1</v>
      </c>
      <c r="Y5774" t="s">
        <v>22222</v>
      </c>
      <c r="Z5774" t="s">
        <v>265</v>
      </c>
      <c r="AA5774" t="s">
        <v>265</v>
      </c>
      <c r="AB5774" t="s">
        <v>265</v>
      </c>
      <c r="AC5774" t="s">
        <v>265</v>
      </c>
      <c r="AD5774" t="s">
        <v>265</v>
      </c>
      <c r="AE5774" t="s">
        <v>265</v>
      </c>
      <c r="AF5774" t="s">
        <v>267</v>
      </c>
      <c r="AG5774" t="s">
        <v>265</v>
      </c>
      <c r="AH5774" t="s">
        <v>265</v>
      </c>
      <c r="AI5774" t="s">
        <v>265</v>
      </c>
      <c r="AJ5774" t="s">
        <v>265</v>
      </c>
      <c r="AL5774" t="str">
        <f>IF(Sudan_News12[[#This Row],[relevancy_classification_english]]="Relevant","مناسب",IF(Sudan_News12[[#This Row],[relevancy_classification_english]]="Relevant","عَرَضِيّ",""))</f>
        <v/>
      </c>
      <c r="AN5774" t="str">
        <f>IF(Sudan_News12[[#This Row],[sentiment_analysis_english]]="Negative","سلبي",IF(Sudan_News12[[#This Row],[sentiment_analysis_english]]="Neutral","حيادي",IF(Sudan_News12[[#This Row],[sentiment_analysis_english]]="Positive","إيجابي","")))</f>
        <v/>
      </c>
      <c r="AO5774" t="e">
        <f>INDEX(TextClassificationList[],MATCH(Sudan_News12[[#This Row],[text_classification_arabic]],TextClassificationList[text_classification_arabic],0),1)</f>
        <v>#N/A</v>
      </c>
      <c r="AQ5774" t="e">
        <f>INDEX(TextClassificationList[],MATCH(Sudan_News12[[#This Row],[text_classification_arabic2]],TextClassificationList[text_classification_arabic],0),1)</f>
        <v>#N/A</v>
      </c>
      <c r="AS5774" t="e">
        <f>INDEX(TextClassificationList[],MATCH(Sudan_News12[[#This Row],[text_classification_arabic3]],TextClassificationList[text_classification_arabic],0),1)</f>
        <v>#N/A</v>
      </c>
      <c r="AU5774" t="e">
        <f>INDEX(TextClassificationList[],MATCH(Sudan_News12[[#This Row],[text_classification_arabic4]],TextClassificationList[text_classification_arabic],0),1)</f>
        <v>#N/A</v>
      </c>
      <c r="AW5774" t="e">
        <f>INDEX(TextClassificationList[],MATCH(Sudan_News12[[#This Row],[text_classification_arabic5]],TextClassificationList[text_classification_arabic],0),1)</f>
        <v>#N/A</v>
      </c>
    </row>
    <row r="5775" spans="1:49" x14ac:dyDescent="0.2">
      <c r="A5775">
        <v>1.0548688046128783E+18</v>
      </c>
      <c r="B5775">
        <v>1.0546992273125171E+18</v>
      </c>
      <c r="C5775" t="s">
        <v>22223</v>
      </c>
      <c r="D5775" s="1">
        <v>43397</v>
      </c>
      <c r="E5775" s="2">
        <v>3.8148148148148146E-2</v>
      </c>
      <c r="F5775">
        <v>200</v>
      </c>
      <c r="G5775">
        <v>1889611729</v>
      </c>
      <c r="H5775" t="s">
        <v>354</v>
      </c>
      <c r="I5775" t="s">
        <v>355</v>
      </c>
      <c r="J5775" t="s">
        <v>265</v>
      </c>
      <c r="K5775" t="s">
        <v>22224</v>
      </c>
      <c r="L5775" t="s">
        <v>266</v>
      </c>
      <c r="M5775" t="s">
        <v>267</v>
      </c>
      <c r="N5775" t="s">
        <v>267</v>
      </c>
      <c r="O5775" t="s">
        <v>267</v>
      </c>
      <c r="P5775">
        <v>0</v>
      </c>
      <c r="Q5775">
        <v>0</v>
      </c>
      <c r="R5775">
        <v>0</v>
      </c>
      <c r="S5775" t="s">
        <v>267</v>
      </c>
      <c r="T5775" t="s">
        <v>267</v>
      </c>
      <c r="U5775" t="s">
        <v>22225</v>
      </c>
      <c r="V5775" t="b">
        <v>0</v>
      </c>
      <c r="W5775" t="s">
        <v>265</v>
      </c>
      <c r="X5775">
        <v>0</v>
      </c>
      <c r="Y5775" t="s">
        <v>265</v>
      </c>
      <c r="Z5775" t="s">
        <v>265</v>
      </c>
      <c r="AA5775" t="s">
        <v>265</v>
      </c>
      <c r="AB5775" t="s">
        <v>265</v>
      </c>
      <c r="AC5775" t="s">
        <v>265</v>
      </c>
      <c r="AD5775" t="s">
        <v>265</v>
      </c>
      <c r="AE5775" t="s">
        <v>265</v>
      </c>
      <c r="AF5775" t="s">
        <v>22226</v>
      </c>
      <c r="AG5775" t="s">
        <v>265</v>
      </c>
      <c r="AH5775" t="s">
        <v>265</v>
      </c>
      <c r="AI5775" t="s">
        <v>265</v>
      </c>
      <c r="AJ5775" t="s">
        <v>265</v>
      </c>
      <c r="AL5775" t="str">
        <f>IF(Sudan_News12[[#This Row],[relevancy_classification_english]]="Relevant","مناسب",IF(Sudan_News12[[#This Row],[relevancy_classification_english]]="Relevant","عَرَضِيّ",""))</f>
        <v/>
      </c>
      <c r="AN5775" t="str">
        <f>IF(Sudan_News12[[#This Row],[sentiment_analysis_english]]="Negative","سلبي",IF(Sudan_News12[[#This Row],[sentiment_analysis_english]]="Neutral","حيادي",IF(Sudan_News12[[#This Row],[sentiment_analysis_english]]="Positive","إيجابي","")))</f>
        <v/>
      </c>
      <c r="AO5775" t="e">
        <f>INDEX(TextClassificationList[],MATCH(Sudan_News12[[#This Row],[text_classification_arabic]],TextClassificationList[text_classification_arabic],0),1)</f>
        <v>#N/A</v>
      </c>
      <c r="AQ5775" t="e">
        <f>INDEX(TextClassificationList[],MATCH(Sudan_News12[[#This Row],[text_classification_arabic2]],TextClassificationList[text_classification_arabic],0),1)</f>
        <v>#N/A</v>
      </c>
      <c r="AS5775" t="e">
        <f>INDEX(TextClassificationList[],MATCH(Sudan_News12[[#This Row],[text_classification_arabic3]],TextClassificationList[text_classification_arabic],0),1)</f>
        <v>#N/A</v>
      </c>
      <c r="AU5775" t="e">
        <f>INDEX(TextClassificationList[],MATCH(Sudan_News12[[#This Row],[text_classification_arabic4]],TextClassificationList[text_classification_arabic],0),1)</f>
        <v>#N/A</v>
      </c>
      <c r="AW5775" t="e">
        <f>INDEX(TextClassificationList[],MATCH(Sudan_News12[[#This Row],[text_classification_arabic5]],TextClassificationList[text_classification_arabic],0),1)</f>
        <v>#N/A</v>
      </c>
    </row>
    <row r="5776" spans="1:49" x14ac:dyDescent="0.2">
      <c r="A5776">
        <v>1.0547544286481285E+18</v>
      </c>
      <c r="B5776">
        <v>1.0547544286481285E+18</v>
      </c>
      <c r="C5776" t="s">
        <v>22227</v>
      </c>
      <c r="D5776" s="1">
        <v>43396</v>
      </c>
      <c r="E5776" s="2">
        <v>0.72252314814814811</v>
      </c>
      <c r="F5776">
        <v>200</v>
      </c>
      <c r="G5776">
        <v>1889611729</v>
      </c>
      <c r="H5776" t="s">
        <v>354</v>
      </c>
      <c r="I5776" t="s">
        <v>355</v>
      </c>
      <c r="J5776" t="s">
        <v>265</v>
      </c>
      <c r="K5776" t="s">
        <v>22228</v>
      </c>
      <c r="L5776" t="s">
        <v>266</v>
      </c>
      <c r="M5776" t="s">
        <v>267</v>
      </c>
      <c r="N5776" t="s">
        <v>267</v>
      </c>
      <c r="O5776" t="s">
        <v>267</v>
      </c>
      <c r="P5776">
        <v>0</v>
      </c>
      <c r="Q5776">
        <v>0</v>
      </c>
      <c r="R5776">
        <v>0</v>
      </c>
      <c r="S5776" t="s">
        <v>267</v>
      </c>
      <c r="T5776" t="s">
        <v>267</v>
      </c>
      <c r="U5776" t="s">
        <v>22229</v>
      </c>
      <c r="V5776" t="b">
        <v>0</v>
      </c>
      <c r="W5776" t="s">
        <v>22230</v>
      </c>
      <c r="X5776">
        <v>0</v>
      </c>
      <c r="Y5776" t="s">
        <v>265</v>
      </c>
      <c r="Z5776" t="s">
        <v>265</v>
      </c>
      <c r="AA5776" t="s">
        <v>265</v>
      </c>
      <c r="AB5776" t="s">
        <v>265</v>
      </c>
      <c r="AC5776" t="s">
        <v>265</v>
      </c>
      <c r="AD5776" t="s">
        <v>265</v>
      </c>
      <c r="AE5776" t="s">
        <v>265</v>
      </c>
      <c r="AF5776" t="s">
        <v>267</v>
      </c>
      <c r="AG5776" t="s">
        <v>265</v>
      </c>
      <c r="AH5776" t="s">
        <v>265</v>
      </c>
      <c r="AI5776" t="s">
        <v>265</v>
      </c>
      <c r="AJ5776" t="s">
        <v>265</v>
      </c>
      <c r="AL5776" t="str">
        <f>IF(Sudan_News12[[#This Row],[relevancy_classification_english]]="Relevant","مناسب",IF(Sudan_News12[[#This Row],[relevancy_classification_english]]="Relevant","عَرَضِيّ",""))</f>
        <v/>
      </c>
      <c r="AN5776" t="str">
        <f>IF(Sudan_News12[[#This Row],[sentiment_analysis_english]]="Negative","سلبي",IF(Sudan_News12[[#This Row],[sentiment_analysis_english]]="Neutral","حيادي",IF(Sudan_News12[[#This Row],[sentiment_analysis_english]]="Positive","إيجابي","")))</f>
        <v/>
      </c>
      <c r="AO5776" t="e">
        <f>INDEX(TextClassificationList[],MATCH(Sudan_News12[[#This Row],[text_classification_arabic]],TextClassificationList[text_classification_arabic],0),1)</f>
        <v>#N/A</v>
      </c>
      <c r="AQ5776" t="e">
        <f>INDEX(TextClassificationList[],MATCH(Sudan_News12[[#This Row],[text_classification_arabic2]],TextClassificationList[text_classification_arabic],0),1)</f>
        <v>#N/A</v>
      </c>
      <c r="AS5776" t="e">
        <f>INDEX(TextClassificationList[],MATCH(Sudan_News12[[#This Row],[text_classification_arabic3]],TextClassificationList[text_classification_arabic],0),1)</f>
        <v>#N/A</v>
      </c>
      <c r="AU5776" t="e">
        <f>INDEX(TextClassificationList[],MATCH(Sudan_News12[[#This Row],[text_classification_arabic4]],TextClassificationList[text_classification_arabic],0),1)</f>
        <v>#N/A</v>
      </c>
      <c r="AW5776" t="e">
        <f>INDEX(TextClassificationList[],MATCH(Sudan_News12[[#This Row],[text_classification_arabic5]],TextClassificationList[text_classification_arabic],0),1)</f>
        <v>#N/A</v>
      </c>
    </row>
    <row r="5777" spans="1:49" x14ac:dyDescent="0.2">
      <c r="A5777">
        <v>1.0543972525827564E+18</v>
      </c>
      <c r="B5777">
        <v>1.0543972525827564E+18</v>
      </c>
      <c r="C5777" t="s">
        <v>22231</v>
      </c>
      <c r="D5777" s="1">
        <v>43395</v>
      </c>
      <c r="E5777" s="2">
        <v>0.73690972222222217</v>
      </c>
      <c r="F5777">
        <v>200</v>
      </c>
      <c r="G5777">
        <v>1889611729</v>
      </c>
      <c r="H5777" t="s">
        <v>354</v>
      </c>
      <c r="I5777" t="s">
        <v>355</v>
      </c>
      <c r="J5777" t="s">
        <v>265</v>
      </c>
      <c r="K5777" t="s">
        <v>22232</v>
      </c>
      <c r="L5777" t="s">
        <v>266</v>
      </c>
      <c r="M5777" t="s">
        <v>267</v>
      </c>
      <c r="N5777" t="s">
        <v>267</v>
      </c>
      <c r="O5777" t="s">
        <v>22233</v>
      </c>
      <c r="P5777">
        <v>0</v>
      </c>
      <c r="Q5777">
        <v>7</v>
      </c>
      <c r="R5777">
        <v>0</v>
      </c>
      <c r="S5777" t="s">
        <v>269</v>
      </c>
      <c r="T5777" t="s">
        <v>267</v>
      </c>
      <c r="U5777" t="s">
        <v>22234</v>
      </c>
      <c r="V5777" t="b">
        <v>0</v>
      </c>
      <c r="W5777" t="s">
        <v>265</v>
      </c>
      <c r="X5777">
        <v>1</v>
      </c>
      <c r="Y5777" t="s">
        <v>22235</v>
      </c>
      <c r="Z5777" t="s">
        <v>265</v>
      </c>
      <c r="AA5777" t="s">
        <v>265</v>
      </c>
      <c r="AB5777" t="s">
        <v>265</v>
      </c>
      <c r="AC5777" t="s">
        <v>265</v>
      </c>
      <c r="AD5777" t="s">
        <v>265</v>
      </c>
      <c r="AE5777" t="s">
        <v>265</v>
      </c>
      <c r="AF5777" t="s">
        <v>267</v>
      </c>
      <c r="AG5777" t="s">
        <v>265</v>
      </c>
      <c r="AH5777" t="s">
        <v>265</v>
      </c>
      <c r="AI5777" t="s">
        <v>265</v>
      </c>
      <c r="AJ5777" t="s">
        <v>265</v>
      </c>
      <c r="AL5777" t="str">
        <f>IF(Sudan_News12[[#This Row],[relevancy_classification_english]]="Relevant","مناسب",IF(Sudan_News12[[#This Row],[relevancy_classification_english]]="Relevant","عَرَضِيّ",""))</f>
        <v/>
      </c>
      <c r="AN5777" t="str">
        <f>IF(Sudan_News12[[#This Row],[sentiment_analysis_english]]="Negative","سلبي",IF(Sudan_News12[[#This Row],[sentiment_analysis_english]]="Neutral","حيادي",IF(Sudan_News12[[#This Row],[sentiment_analysis_english]]="Positive","إيجابي","")))</f>
        <v/>
      </c>
      <c r="AO5777" t="e">
        <f>INDEX(TextClassificationList[],MATCH(Sudan_News12[[#This Row],[text_classification_arabic]],TextClassificationList[text_classification_arabic],0),1)</f>
        <v>#N/A</v>
      </c>
      <c r="AQ5777" t="e">
        <f>INDEX(TextClassificationList[],MATCH(Sudan_News12[[#This Row],[text_classification_arabic2]],TextClassificationList[text_classification_arabic],0),1)</f>
        <v>#N/A</v>
      </c>
      <c r="AS5777" t="e">
        <f>INDEX(TextClassificationList[],MATCH(Sudan_News12[[#This Row],[text_classification_arabic3]],TextClassificationList[text_classification_arabic],0),1)</f>
        <v>#N/A</v>
      </c>
      <c r="AU5777" t="e">
        <f>INDEX(TextClassificationList[],MATCH(Sudan_News12[[#This Row],[text_classification_arabic4]],TextClassificationList[text_classification_arabic],0),1)</f>
        <v>#N/A</v>
      </c>
      <c r="AW5777" t="e">
        <f>INDEX(TextClassificationList[],MATCH(Sudan_News12[[#This Row],[text_classification_arabic5]],TextClassificationList[text_classification_arabic],0),1)</f>
        <v>#N/A</v>
      </c>
    </row>
    <row r="5778" spans="1:49" x14ac:dyDescent="0.2">
      <c r="A5778">
        <v>1.0541337586753536E+18</v>
      </c>
      <c r="B5778">
        <v>1.0540529734275441E+18</v>
      </c>
      <c r="C5778" t="s">
        <v>22236</v>
      </c>
      <c r="D5778" s="1">
        <v>43395</v>
      </c>
      <c r="E5778" s="2">
        <v>9.8032407407407408E-3</v>
      </c>
      <c r="F5778">
        <v>200</v>
      </c>
      <c r="G5778">
        <v>1889611729</v>
      </c>
      <c r="H5778" t="s">
        <v>354</v>
      </c>
      <c r="I5778" t="s">
        <v>355</v>
      </c>
      <c r="J5778" t="s">
        <v>265</v>
      </c>
      <c r="K5778" t="s">
        <v>22237</v>
      </c>
      <c r="L5778" t="s">
        <v>266</v>
      </c>
      <c r="M5778" t="s">
        <v>267</v>
      </c>
      <c r="N5778" t="s">
        <v>267</v>
      </c>
      <c r="O5778" t="s">
        <v>267</v>
      </c>
      <c r="P5778">
        <v>0</v>
      </c>
      <c r="Q5778">
        <v>0</v>
      </c>
      <c r="R5778">
        <v>1</v>
      </c>
      <c r="S5778" t="s">
        <v>267</v>
      </c>
      <c r="T5778" t="s">
        <v>267</v>
      </c>
      <c r="U5778" t="s">
        <v>22238</v>
      </c>
      <c r="V5778" t="b">
        <v>0</v>
      </c>
      <c r="W5778" t="s">
        <v>265</v>
      </c>
      <c r="X5778">
        <v>0</v>
      </c>
      <c r="Y5778" t="s">
        <v>265</v>
      </c>
      <c r="Z5778" t="s">
        <v>265</v>
      </c>
      <c r="AA5778" t="s">
        <v>265</v>
      </c>
      <c r="AB5778" t="s">
        <v>265</v>
      </c>
      <c r="AC5778" t="s">
        <v>265</v>
      </c>
      <c r="AD5778" t="s">
        <v>265</v>
      </c>
      <c r="AE5778" t="s">
        <v>265</v>
      </c>
      <c r="AF5778" t="s">
        <v>267</v>
      </c>
      <c r="AG5778" t="s">
        <v>265</v>
      </c>
      <c r="AH5778" t="s">
        <v>265</v>
      </c>
      <c r="AI5778" t="s">
        <v>265</v>
      </c>
      <c r="AJ5778" t="s">
        <v>265</v>
      </c>
      <c r="AL5778" t="str">
        <f>IF(Sudan_News12[[#This Row],[relevancy_classification_english]]="Relevant","مناسب",IF(Sudan_News12[[#This Row],[relevancy_classification_english]]="Relevant","عَرَضِيّ",""))</f>
        <v/>
      </c>
      <c r="AN5778" t="str">
        <f>IF(Sudan_News12[[#This Row],[sentiment_analysis_english]]="Negative","سلبي",IF(Sudan_News12[[#This Row],[sentiment_analysis_english]]="Neutral","حيادي",IF(Sudan_News12[[#This Row],[sentiment_analysis_english]]="Positive","إيجابي","")))</f>
        <v/>
      </c>
      <c r="AO5778" t="e">
        <f>INDEX(TextClassificationList[],MATCH(Sudan_News12[[#This Row],[text_classification_arabic]],TextClassificationList[text_classification_arabic],0),1)</f>
        <v>#N/A</v>
      </c>
      <c r="AQ5778" t="e">
        <f>INDEX(TextClassificationList[],MATCH(Sudan_News12[[#This Row],[text_classification_arabic2]],TextClassificationList[text_classification_arabic],0),1)</f>
        <v>#N/A</v>
      </c>
      <c r="AS5778" t="e">
        <f>INDEX(TextClassificationList[],MATCH(Sudan_News12[[#This Row],[text_classification_arabic3]],TextClassificationList[text_classification_arabic],0),1)</f>
        <v>#N/A</v>
      </c>
      <c r="AU5778" t="e">
        <f>INDEX(TextClassificationList[],MATCH(Sudan_News12[[#This Row],[text_classification_arabic4]],TextClassificationList[text_classification_arabic],0),1)</f>
        <v>#N/A</v>
      </c>
      <c r="AW5778" t="e">
        <f>INDEX(TextClassificationList[],MATCH(Sudan_News12[[#This Row],[text_classification_arabic5]],TextClassificationList[text_classification_arabic],0),1)</f>
        <v>#N/A</v>
      </c>
    </row>
    <row r="5779" spans="1:49" x14ac:dyDescent="0.2">
      <c r="A5779">
        <v>1.0540420538967941E+18</v>
      </c>
      <c r="B5779">
        <v>1.0540420538967941E+18</v>
      </c>
      <c r="C5779" t="s">
        <v>22239</v>
      </c>
      <c r="D5779" s="1">
        <v>43394</v>
      </c>
      <c r="E5779" s="2">
        <v>0.7567476851851852</v>
      </c>
      <c r="F5779">
        <v>200</v>
      </c>
      <c r="G5779">
        <v>1889611729</v>
      </c>
      <c r="H5779" t="s">
        <v>354</v>
      </c>
      <c r="I5779" t="s">
        <v>355</v>
      </c>
      <c r="J5779" t="s">
        <v>265</v>
      </c>
      <c r="K5779" t="s">
        <v>22240</v>
      </c>
      <c r="L5779" t="s">
        <v>266</v>
      </c>
      <c r="M5779" t="s">
        <v>267</v>
      </c>
      <c r="N5779" t="s">
        <v>267</v>
      </c>
      <c r="O5779" t="s">
        <v>22241</v>
      </c>
      <c r="P5779">
        <v>0</v>
      </c>
      <c r="Q5779">
        <v>7</v>
      </c>
      <c r="R5779">
        <v>2</v>
      </c>
      <c r="S5779" t="s">
        <v>269</v>
      </c>
      <c r="T5779" t="s">
        <v>267</v>
      </c>
      <c r="U5779" t="s">
        <v>22242</v>
      </c>
      <c r="V5779" t="b">
        <v>0</v>
      </c>
      <c r="W5779" t="s">
        <v>265</v>
      </c>
      <c r="X5779">
        <v>1</v>
      </c>
      <c r="Y5779" t="s">
        <v>22243</v>
      </c>
      <c r="Z5779" t="s">
        <v>265</v>
      </c>
      <c r="AA5779" t="s">
        <v>265</v>
      </c>
      <c r="AB5779" t="s">
        <v>265</v>
      </c>
      <c r="AC5779" t="s">
        <v>265</v>
      </c>
      <c r="AD5779" t="s">
        <v>265</v>
      </c>
      <c r="AE5779" t="s">
        <v>265</v>
      </c>
      <c r="AF5779" t="s">
        <v>267</v>
      </c>
      <c r="AG5779" t="s">
        <v>265</v>
      </c>
      <c r="AH5779" t="s">
        <v>265</v>
      </c>
      <c r="AI5779" t="s">
        <v>265</v>
      </c>
      <c r="AJ5779" t="s">
        <v>265</v>
      </c>
      <c r="AL5779" t="str">
        <f>IF(Sudan_News12[[#This Row],[relevancy_classification_english]]="Relevant","مناسب",IF(Sudan_News12[[#This Row],[relevancy_classification_english]]="Relevant","عَرَضِيّ",""))</f>
        <v/>
      </c>
      <c r="AN5779" t="str">
        <f>IF(Sudan_News12[[#This Row],[sentiment_analysis_english]]="Negative","سلبي",IF(Sudan_News12[[#This Row],[sentiment_analysis_english]]="Neutral","حيادي",IF(Sudan_News12[[#This Row],[sentiment_analysis_english]]="Positive","إيجابي","")))</f>
        <v/>
      </c>
      <c r="AO5779" t="e">
        <f>INDEX(TextClassificationList[],MATCH(Sudan_News12[[#This Row],[text_classification_arabic]],TextClassificationList[text_classification_arabic],0),1)</f>
        <v>#N/A</v>
      </c>
      <c r="AQ5779" t="e">
        <f>INDEX(TextClassificationList[],MATCH(Sudan_News12[[#This Row],[text_classification_arabic2]],TextClassificationList[text_classification_arabic],0),1)</f>
        <v>#N/A</v>
      </c>
      <c r="AS5779" t="e">
        <f>INDEX(TextClassificationList[],MATCH(Sudan_News12[[#This Row],[text_classification_arabic3]],TextClassificationList[text_classification_arabic],0),1)</f>
        <v>#N/A</v>
      </c>
      <c r="AU5779" t="e">
        <f>INDEX(TextClassificationList[],MATCH(Sudan_News12[[#This Row],[text_classification_arabic4]],TextClassificationList[text_classification_arabic],0),1)</f>
        <v>#N/A</v>
      </c>
      <c r="AW5779" t="e">
        <f>INDEX(TextClassificationList[],MATCH(Sudan_News12[[#This Row],[text_classification_arabic5]],TextClassificationList[text_classification_arabic],0),1)</f>
        <v>#N/A</v>
      </c>
    </row>
    <row r="5780" spans="1:49" x14ac:dyDescent="0.2">
      <c r="A5780">
        <v>1.0537588523893309E+18</v>
      </c>
      <c r="B5780">
        <v>1.0537588523893309E+18</v>
      </c>
      <c r="C5780" t="s">
        <v>22244</v>
      </c>
      <c r="D5780" s="1">
        <v>43393</v>
      </c>
      <c r="E5780" s="2">
        <v>0.97525462962962961</v>
      </c>
      <c r="F5780">
        <v>200</v>
      </c>
      <c r="G5780">
        <v>1889611729</v>
      </c>
      <c r="H5780" t="s">
        <v>354</v>
      </c>
      <c r="I5780" t="s">
        <v>355</v>
      </c>
      <c r="J5780" t="s">
        <v>265</v>
      </c>
      <c r="K5780" t="s">
        <v>22245</v>
      </c>
      <c r="L5780" t="s">
        <v>266</v>
      </c>
      <c r="M5780" t="s">
        <v>267</v>
      </c>
      <c r="N5780" t="s">
        <v>267</v>
      </c>
      <c r="O5780" t="s">
        <v>22246</v>
      </c>
      <c r="P5780">
        <v>0</v>
      </c>
      <c r="Q5780">
        <v>4</v>
      </c>
      <c r="R5780">
        <v>0</v>
      </c>
      <c r="S5780" t="s">
        <v>269</v>
      </c>
      <c r="T5780" t="s">
        <v>267</v>
      </c>
      <c r="U5780" t="s">
        <v>22247</v>
      </c>
      <c r="V5780" t="b">
        <v>0</v>
      </c>
      <c r="W5780" t="s">
        <v>265</v>
      </c>
      <c r="X5780">
        <v>1</v>
      </c>
      <c r="Y5780" t="s">
        <v>22248</v>
      </c>
      <c r="Z5780" t="s">
        <v>265</v>
      </c>
      <c r="AA5780" t="s">
        <v>265</v>
      </c>
      <c r="AB5780" t="s">
        <v>265</v>
      </c>
      <c r="AC5780" t="s">
        <v>265</v>
      </c>
      <c r="AD5780" t="s">
        <v>265</v>
      </c>
      <c r="AE5780" t="s">
        <v>265</v>
      </c>
      <c r="AF5780" t="s">
        <v>267</v>
      </c>
      <c r="AG5780" t="s">
        <v>265</v>
      </c>
      <c r="AH5780" t="s">
        <v>265</v>
      </c>
      <c r="AI5780" t="s">
        <v>265</v>
      </c>
      <c r="AJ5780" t="s">
        <v>265</v>
      </c>
      <c r="AL5780" t="str">
        <f>IF(Sudan_News12[[#This Row],[relevancy_classification_english]]="Relevant","مناسب",IF(Sudan_News12[[#This Row],[relevancy_classification_english]]="Relevant","عَرَضِيّ",""))</f>
        <v/>
      </c>
      <c r="AN5780" t="str">
        <f>IF(Sudan_News12[[#This Row],[sentiment_analysis_english]]="Negative","سلبي",IF(Sudan_News12[[#This Row],[sentiment_analysis_english]]="Neutral","حيادي",IF(Sudan_News12[[#This Row],[sentiment_analysis_english]]="Positive","إيجابي","")))</f>
        <v/>
      </c>
      <c r="AO5780" t="e">
        <f>INDEX(TextClassificationList[],MATCH(Sudan_News12[[#This Row],[text_classification_arabic]],TextClassificationList[text_classification_arabic],0),1)</f>
        <v>#N/A</v>
      </c>
      <c r="AQ5780" t="e">
        <f>INDEX(TextClassificationList[],MATCH(Sudan_News12[[#This Row],[text_classification_arabic2]],TextClassificationList[text_classification_arabic],0),1)</f>
        <v>#N/A</v>
      </c>
      <c r="AS5780" t="e">
        <f>INDEX(TextClassificationList[],MATCH(Sudan_News12[[#This Row],[text_classification_arabic3]],TextClassificationList[text_classification_arabic],0),1)</f>
        <v>#N/A</v>
      </c>
      <c r="AU5780" t="e">
        <f>INDEX(TextClassificationList[],MATCH(Sudan_News12[[#This Row],[text_classification_arabic4]],TextClassificationList[text_classification_arabic],0),1)</f>
        <v>#N/A</v>
      </c>
      <c r="AW5780" t="e">
        <f>INDEX(TextClassificationList[],MATCH(Sudan_News12[[#This Row],[text_classification_arabic5]],TextClassificationList[text_classification_arabic],0),1)</f>
        <v>#N/A</v>
      </c>
    </row>
    <row r="5781" spans="1:49" x14ac:dyDescent="0.2">
      <c r="A5781">
        <v>1.0537583986411151E+18</v>
      </c>
      <c r="B5781">
        <v>1.0536416746462618E+18</v>
      </c>
      <c r="C5781" t="s">
        <v>22249</v>
      </c>
      <c r="D5781" s="1">
        <v>43393</v>
      </c>
      <c r="E5781" s="2">
        <v>0.97400462962962964</v>
      </c>
      <c r="F5781">
        <v>200</v>
      </c>
      <c r="G5781">
        <v>1889611729</v>
      </c>
      <c r="H5781" t="s">
        <v>354</v>
      </c>
      <c r="I5781" t="s">
        <v>355</v>
      </c>
      <c r="J5781" t="s">
        <v>265</v>
      </c>
      <c r="K5781" t="s">
        <v>22250</v>
      </c>
      <c r="L5781" t="s">
        <v>266</v>
      </c>
      <c r="M5781" t="s">
        <v>267</v>
      </c>
      <c r="N5781" t="s">
        <v>267</v>
      </c>
      <c r="O5781" t="s">
        <v>267</v>
      </c>
      <c r="P5781">
        <v>0</v>
      </c>
      <c r="Q5781">
        <v>0</v>
      </c>
      <c r="R5781">
        <v>1</v>
      </c>
      <c r="S5781" t="s">
        <v>267</v>
      </c>
      <c r="T5781" t="s">
        <v>267</v>
      </c>
      <c r="U5781" t="s">
        <v>22251</v>
      </c>
      <c r="V5781" t="b">
        <v>0</v>
      </c>
      <c r="W5781" t="s">
        <v>265</v>
      </c>
      <c r="X5781">
        <v>0</v>
      </c>
      <c r="Y5781" t="s">
        <v>265</v>
      </c>
      <c r="Z5781" t="s">
        <v>265</v>
      </c>
      <c r="AA5781" t="s">
        <v>265</v>
      </c>
      <c r="AB5781" t="s">
        <v>265</v>
      </c>
      <c r="AC5781" t="s">
        <v>265</v>
      </c>
      <c r="AD5781" t="s">
        <v>265</v>
      </c>
      <c r="AE5781" t="s">
        <v>265</v>
      </c>
      <c r="AF5781" t="s">
        <v>9586</v>
      </c>
      <c r="AG5781" t="s">
        <v>265</v>
      </c>
      <c r="AH5781" t="s">
        <v>265</v>
      </c>
      <c r="AI5781" t="s">
        <v>265</v>
      </c>
      <c r="AJ5781" t="s">
        <v>265</v>
      </c>
      <c r="AL5781" t="str">
        <f>IF(Sudan_News12[[#This Row],[relevancy_classification_english]]="Relevant","مناسب",IF(Sudan_News12[[#This Row],[relevancy_classification_english]]="Relevant","عَرَضِيّ",""))</f>
        <v/>
      </c>
      <c r="AN5781" t="str">
        <f>IF(Sudan_News12[[#This Row],[sentiment_analysis_english]]="Negative","سلبي",IF(Sudan_News12[[#This Row],[sentiment_analysis_english]]="Neutral","حيادي",IF(Sudan_News12[[#This Row],[sentiment_analysis_english]]="Positive","إيجابي","")))</f>
        <v/>
      </c>
      <c r="AO5781" t="e">
        <f>INDEX(TextClassificationList[],MATCH(Sudan_News12[[#This Row],[text_classification_arabic]],TextClassificationList[text_classification_arabic],0),1)</f>
        <v>#N/A</v>
      </c>
      <c r="AQ5781" t="e">
        <f>INDEX(TextClassificationList[],MATCH(Sudan_News12[[#This Row],[text_classification_arabic2]],TextClassificationList[text_classification_arabic],0),1)</f>
        <v>#N/A</v>
      </c>
      <c r="AS5781" t="e">
        <f>INDEX(TextClassificationList[],MATCH(Sudan_News12[[#This Row],[text_classification_arabic3]],TextClassificationList[text_classification_arabic],0),1)</f>
        <v>#N/A</v>
      </c>
      <c r="AU5781" t="e">
        <f>INDEX(TextClassificationList[],MATCH(Sudan_News12[[#This Row],[text_classification_arabic4]],TextClassificationList[text_classification_arabic],0),1)</f>
        <v>#N/A</v>
      </c>
      <c r="AW5781" t="e">
        <f>INDEX(TextClassificationList[],MATCH(Sudan_News12[[#This Row],[text_classification_arabic5]],TextClassificationList[text_classification_arabic],0),1)</f>
        <v>#N/A</v>
      </c>
    </row>
    <row r="5782" spans="1:49" x14ac:dyDescent="0.2">
      <c r="A5782">
        <v>1.0533252971547034E+18</v>
      </c>
      <c r="B5782">
        <v>1.0529211749703107E+18</v>
      </c>
      <c r="C5782" t="s">
        <v>22252</v>
      </c>
      <c r="D5782" s="1">
        <v>43392</v>
      </c>
      <c r="E5782" s="2">
        <v>0.77887731481481481</v>
      </c>
      <c r="F5782">
        <v>200</v>
      </c>
      <c r="G5782">
        <v>1889611729</v>
      </c>
      <c r="H5782" t="s">
        <v>354</v>
      </c>
      <c r="I5782" t="s">
        <v>355</v>
      </c>
      <c r="J5782" t="s">
        <v>265</v>
      </c>
      <c r="K5782" t="s">
        <v>22253</v>
      </c>
      <c r="L5782" t="s">
        <v>266</v>
      </c>
      <c r="M5782" t="s">
        <v>267</v>
      </c>
      <c r="N5782" t="s">
        <v>267</v>
      </c>
      <c r="O5782" t="s">
        <v>267</v>
      </c>
      <c r="P5782">
        <v>0</v>
      </c>
      <c r="Q5782">
        <v>0</v>
      </c>
      <c r="R5782">
        <v>1</v>
      </c>
      <c r="S5782" t="s">
        <v>267</v>
      </c>
      <c r="T5782" t="s">
        <v>267</v>
      </c>
      <c r="U5782" t="s">
        <v>22254</v>
      </c>
      <c r="V5782" t="b">
        <v>0</v>
      </c>
      <c r="W5782" t="s">
        <v>265</v>
      </c>
      <c r="X5782">
        <v>0</v>
      </c>
      <c r="Y5782" t="s">
        <v>265</v>
      </c>
      <c r="Z5782" t="s">
        <v>265</v>
      </c>
      <c r="AA5782" t="s">
        <v>265</v>
      </c>
      <c r="AB5782" t="s">
        <v>265</v>
      </c>
      <c r="AC5782" t="s">
        <v>265</v>
      </c>
      <c r="AD5782" t="s">
        <v>265</v>
      </c>
      <c r="AE5782" t="s">
        <v>265</v>
      </c>
      <c r="AF5782" t="s">
        <v>22255</v>
      </c>
      <c r="AG5782" t="s">
        <v>265</v>
      </c>
      <c r="AH5782" t="s">
        <v>265</v>
      </c>
      <c r="AI5782" t="s">
        <v>265</v>
      </c>
      <c r="AJ5782" t="s">
        <v>265</v>
      </c>
      <c r="AL5782" t="str">
        <f>IF(Sudan_News12[[#This Row],[relevancy_classification_english]]="Relevant","مناسب",IF(Sudan_News12[[#This Row],[relevancy_classification_english]]="Relevant","عَرَضِيّ",""))</f>
        <v/>
      </c>
      <c r="AN5782" t="str">
        <f>IF(Sudan_News12[[#This Row],[sentiment_analysis_english]]="Negative","سلبي",IF(Sudan_News12[[#This Row],[sentiment_analysis_english]]="Neutral","حيادي",IF(Sudan_News12[[#This Row],[sentiment_analysis_english]]="Positive","إيجابي","")))</f>
        <v/>
      </c>
      <c r="AO5782" t="e">
        <f>INDEX(TextClassificationList[],MATCH(Sudan_News12[[#This Row],[text_classification_arabic]],TextClassificationList[text_classification_arabic],0),1)</f>
        <v>#N/A</v>
      </c>
      <c r="AQ5782" t="e">
        <f>INDEX(TextClassificationList[],MATCH(Sudan_News12[[#This Row],[text_classification_arabic2]],TextClassificationList[text_classification_arabic],0),1)</f>
        <v>#N/A</v>
      </c>
      <c r="AS5782" t="e">
        <f>INDEX(TextClassificationList[],MATCH(Sudan_News12[[#This Row],[text_classification_arabic3]],TextClassificationList[text_classification_arabic],0),1)</f>
        <v>#N/A</v>
      </c>
      <c r="AU5782" t="e">
        <f>INDEX(TextClassificationList[],MATCH(Sudan_News12[[#This Row],[text_classification_arabic4]],TextClassificationList[text_classification_arabic],0),1)</f>
        <v>#N/A</v>
      </c>
      <c r="AW5782" t="e">
        <f>INDEX(TextClassificationList[],MATCH(Sudan_News12[[#This Row],[text_classification_arabic5]],TextClassificationList[text_classification_arabic],0),1)</f>
        <v>#N/A</v>
      </c>
    </row>
    <row r="5783" spans="1:49" x14ac:dyDescent="0.2">
      <c r="A5783">
        <v>1.0530486183772324E+18</v>
      </c>
      <c r="B5783">
        <v>1.0530486183772324E+18</v>
      </c>
      <c r="C5783" t="s">
        <v>22256</v>
      </c>
      <c r="D5783" s="1">
        <v>43392</v>
      </c>
      <c r="E5783" s="2">
        <v>1.5381944444444445E-2</v>
      </c>
      <c r="F5783">
        <v>200</v>
      </c>
      <c r="G5783">
        <v>1889611729</v>
      </c>
      <c r="H5783" t="s">
        <v>354</v>
      </c>
      <c r="I5783" t="s">
        <v>355</v>
      </c>
      <c r="J5783" t="s">
        <v>265</v>
      </c>
      <c r="K5783" t="s">
        <v>22257</v>
      </c>
      <c r="L5783" t="s">
        <v>278</v>
      </c>
      <c r="M5783" t="s">
        <v>267</v>
      </c>
      <c r="N5783" t="s">
        <v>267</v>
      </c>
      <c r="O5783" t="s">
        <v>22258</v>
      </c>
      <c r="P5783">
        <v>0</v>
      </c>
      <c r="Q5783">
        <v>0</v>
      </c>
      <c r="R5783">
        <v>0</v>
      </c>
      <c r="S5783" t="s">
        <v>22259</v>
      </c>
      <c r="T5783" t="s">
        <v>267</v>
      </c>
      <c r="U5783" t="s">
        <v>22260</v>
      </c>
      <c r="V5783" t="b">
        <v>0</v>
      </c>
      <c r="W5783" t="s">
        <v>265</v>
      </c>
      <c r="X5783">
        <v>1</v>
      </c>
      <c r="Y5783" t="s">
        <v>22261</v>
      </c>
      <c r="Z5783" t="s">
        <v>265</v>
      </c>
      <c r="AA5783" t="s">
        <v>265</v>
      </c>
      <c r="AB5783" t="s">
        <v>265</v>
      </c>
      <c r="AC5783" t="s">
        <v>265</v>
      </c>
      <c r="AD5783" t="s">
        <v>265</v>
      </c>
      <c r="AE5783" t="s">
        <v>265</v>
      </c>
      <c r="AF5783" t="s">
        <v>267</v>
      </c>
      <c r="AG5783" t="s">
        <v>265</v>
      </c>
      <c r="AH5783" t="s">
        <v>265</v>
      </c>
      <c r="AI5783" t="s">
        <v>265</v>
      </c>
      <c r="AJ5783" t="s">
        <v>265</v>
      </c>
      <c r="AL5783" t="str">
        <f>IF(Sudan_News12[[#This Row],[relevancy_classification_english]]="Relevant","مناسب",IF(Sudan_News12[[#This Row],[relevancy_classification_english]]="Relevant","عَرَضِيّ",""))</f>
        <v/>
      </c>
      <c r="AN5783" t="str">
        <f>IF(Sudan_News12[[#This Row],[sentiment_analysis_english]]="Negative","سلبي",IF(Sudan_News12[[#This Row],[sentiment_analysis_english]]="Neutral","حيادي",IF(Sudan_News12[[#This Row],[sentiment_analysis_english]]="Positive","إيجابي","")))</f>
        <v/>
      </c>
      <c r="AO5783" t="e">
        <f>INDEX(TextClassificationList[],MATCH(Sudan_News12[[#This Row],[text_classification_arabic]],TextClassificationList[text_classification_arabic],0),1)</f>
        <v>#N/A</v>
      </c>
      <c r="AQ5783" t="e">
        <f>INDEX(TextClassificationList[],MATCH(Sudan_News12[[#This Row],[text_classification_arabic2]],TextClassificationList[text_classification_arabic],0),1)</f>
        <v>#N/A</v>
      </c>
      <c r="AS5783" t="e">
        <f>INDEX(TextClassificationList[],MATCH(Sudan_News12[[#This Row],[text_classification_arabic3]],TextClassificationList[text_classification_arabic],0),1)</f>
        <v>#N/A</v>
      </c>
      <c r="AU5783" t="e">
        <f>INDEX(TextClassificationList[],MATCH(Sudan_News12[[#This Row],[text_classification_arabic4]],TextClassificationList[text_classification_arabic],0),1)</f>
        <v>#N/A</v>
      </c>
      <c r="AW5783" t="e">
        <f>INDEX(TextClassificationList[],MATCH(Sudan_News12[[#This Row],[text_classification_arabic5]],TextClassificationList[text_classification_arabic],0),1)</f>
        <v>#N/A</v>
      </c>
    </row>
    <row r="5784" spans="1:49" x14ac:dyDescent="0.2">
      <c r="A5784">
        <v>1.0530394667036549E+18</v>
      </c>
      <c r="B5784">
        <v>1.0530394667036549E+18</v>
      </c>
      <c r="C5784" t="s">
        <v>22262</v>
      </c>
      <c r="D5784" s="1">
        <v>43391</v>
      </c>
      <c r="E5784" s="2">
        <v>0.9901388888888889</v>
      </c>
      <c r="F5784">
        <v>200</v>
      </c>
      <c r="G5784">
        <v>1889611729</v>
      </c>
      <c r="H5784" t="s">
        <v>354</v>
      </c>
      <c r="I5784" t="s">
        <v>355</v>
      </c>
      <c r="J5784" t="s">
        <v>265</v>
      </c>
      <c r="K5784" t="s">
        <v>22263</v>
      </c>
      <c r="L5784" t="s">
        <v>266</v>
      </c>
      <c r="M5784" t="s">
        <v>267</v>
      </c>
      <c r="N5784" t="s">
        <v>267</v>
      </c>
      <c r="O5784" t="s">
        <v>267</v>
      </c>
      <c r="P5784">
        <v>0</v>
      </c>
      <c r="Q5784">
        <v>10</v>
      </c>
      <c r="R5784">
        <v>0</v>
      </c>
      <c r="S5784" t="s">
        <v>22264</v>
      </c>
      <c r="T5784" t="s">
        <v>267</v>
      </c>
      <c r="U5784" t="s">
        <v>22265</v>
      </c>
      <c r="V5784" t="b">
        <v>0</v>
      </c>
      <c r="W5784" t="s">
        <v>265</v>
      </c>
      <c r="X5784">
        <v>0</v>
      </c>
      <c r="Y5784" t="s">
        <v>265</v>
      </c>
      <c r="Z5784" t="s">
        <v>265</v>
      </c>
      <c r="AA5784" t="s">
        <v>265</v>
      </c>
      <c r="AB5784" t="s">
        <v>265</v>
      </c>
      <c r="AC5784" t="s">
        <v>265</v>
      </c>
      <c r="AD5784" t="s">
        <v>265</v>
      </c>
      <c r="AE5784" t="s">
        <v>265</v>
      </c>
      <c r="AF5784" t="s">
        <v>267</v>
      </c>
      <c r="AG5784" t="s">
        <v>265</v>
      </c>
      <c r="AH5784" t="s">
        <v>265</v>
      </c>
      <c r="AI5784" t="s">
        <v>265</v>
      </c>
      <c r="AJ5784" t="s">
        <v>265</v>
      </c>
      <c r="AL5784" t="str">
        <f>IF(Sudan_News12[[#This Row],[relevancy_classification_english]]="Relevant","مناسب",IF(Sudan_News12[[#This Row],[relevancy_classification_english]]="Relevant","عَرَضِيّ",""))</f>
        <v/>
      </c>
      <c r="AN5784" t="str">
        <f>IF(Sudan_News12[[#This Row],[sentiment_analysis_english]]="Negative","سلبي",IF(Sudan_News12[[#This Row],[sentiment_analysis_english]]="Neutral","حيادي",IF(Sudan_News12[[#This Row],[sentiment_analysis_english]]="Positive","إيجابي","")))</f>
        <v/>
      </c>
      <c r="AO5784" t="e">
        <f>INDEX(TextClassificationList[],MATCH(Sudan_News12[[#This Row],[text_classification_arabic]],TextClassificationList[text_classification_arabic],0),1)</f>
        <v>#N/A</v>
      </c>
      <c r="AQ5784" t="e">
        <f>INDEX(TextClassificationList[],MATCH(Sudan_News12[[#This Row],[text_classification_arabic2]],TextClassificationList[text_classification_arabic],0),1)</f>
        <v>#N/A</v>
      </c>
      <c r="AS5784" t="e">
        <f>INDEX(TextClassificationList[],MATCH(Sudan_News12[[#This Row],[text_classification_arabic3]],TextClassificationList[text_classification_arabic],0),1)</f>
        <v>#N/A</v>
      </c>
      <c r="AU5784" t="e">
        <f>INDEX(TextClassificationList[],MATCH(Sudan_News12[[#This Row],[text_classification_arabic4]],TextClassificationList[text_classification_arabic],0),1)</f>
        <v>#N/A</v>
      </c>
      <c r="AW5784" t="e">
        <f>INDEX(TextClassificationList[],MATCH(Sudan_News12[[#This Row],[text_classification_arabic5]],TextClassificationList[text_classification_arabic],0),1)</f>
        <v>#N/A</v>
      </c>
    </row>
    <row r="5785" spans="1:49" x14ac:dyDescent="0.2">
      <c r="A5785">
        <v>1.0530367934598758E+18</v>
      </c>
      <c r="B5785">
        <v>1.0529358216140349E+18</v>
      </c>
      <c r="C5785" t="s">
        <v>22266</v>
      </c>
      <c r="D5785" s="1">
        <v>43391</v>
      </c>
      <c r="E5785" s="2">
        <v>0.98275462962962967</v>
      </c>
      <c r="F5785">
        <v>200</v>
      </c>
      <c r="G5785">
        <v>1889611729</v>
      </c>
      <c r="H5785" t="s">
        <v>354</v>
      </c>
      <c r="I5785" t="s">
        <v>355</v>
      </c>
      <c r="J5785" t="s">
        <v>265</v>
      </c>
      <c r="K5785" t="s">
        <v>22267</v>
      </c>
      <c r="L5785" t="s">
        <v>266</v>
      </c>
      <c r="M5785" t="s">
        <v>267</v>
      </c>
      <c r="N5785" t="s">
        <v>267</v>
      </c>
      <c r="O5785" t="s">
        <v>267</v>
      </c>
      <c r="P5785">
        <v>0</v>
      </c>
      <c r="Q5785">
        <v>0</v>
      </c>
      <c r="R5785">
        <v>0</v>
      </c>
      <c r="S5785" t="s">
        <v>267</v>
      </c>
      <c r="T5785" t="s">
        <v>267</v>
      </c>
      <c r="U5785" t="s">
        <v>22268</v>
      </c>
      <c r="V5785" t="b">
        <v>0</v>
      </c>
      <c r="W5785" t="s">
        <v>265</v>
      </c>
      <c r="X5785">
        <v>0</v>
      </c>
      <c r="Y5785" t="s">
        <v>265</v>
      </c>
      <c r="Z5785" t="s">
        <v>265</v>
      </c>
      <c r="AA5785" t="s">
        <v>265</v>
      </c>
      <c r="AB5785" t="s">
        <v>265</v>
      </c>
      <c r="AC5785" t="s">
        <v>265</v>
      </c>
      <c r="AD5785" t="s">
        <v>265</v>
      </c>
      <c r="AE5785" t="s">
        <v>265</v>
      </c>
      <c r="AF5785" t="s">
        <v>20603</v>
      </c>
      <c r="AG5785" t="s">
        <v>265</v>
      </c>
      <c r="AH5785" t="s">
        <v>265</v>
      </c>
      <c r="AI5785" t="s">
        <v>265</v>
      </c>
      <c r="AJ5785" t="s">
        <v>265</v>
      </c>
      <c r="AL5785" t="str">
        <f>IF(Sudan_News12[[#This Row],[relevancy_classification_english]]="Relevant","مناسب",IF(Sudan_News12[[#This Row],[relevancy_classification_english]]="Relevant","عَرَضِيّ",""))</f>
        <v/>
      </c>
      <c r="AN5785" t="str">
        <f>IF(Sudan_News12[[#This Row],[sentiment_analysis_english]]="Negative","سلبي",IF(Sudan_News12[[#This Row],[sentiment_analysis_english]]="Neutral","حيادي",IF(Sudan_News12[[#This Row],[sentiment_analysis_english]]="Positive","إيجابي","")))</f>
        <v/>
      </c>
      <c r="AO5785" t="e">
        <f>INDEX(TextClassificationList[],MATCH(Sudan_News12[[#This Row],[text_classification_arabic]],TextClassificationList[text_classification_arabic],0),1)</f>
        <v>#N/A</v>
      </c>
      <c r="AQ5785" t="e">
        <f>INDEX(TextClassificationList[],MATCH(Sudan_News12[[#This Row],[text_classification_arabic2]],TextClassificationList[text_classification_arabic],0),1)</f>
        <v>#N/A</v>
      </c>
      <c r="AS5785" t="e">
        <f>INDEX(TextClassificationList[],MATCH(Sudan_News12[[#This Row],[text_classification_arabic3]],TextClassificationList[text_classification_arabic],0),1)</f>
        <v>#N/A</v>
      </c>
      <c r="AU5785" t="e">
        <f>INDEX(TextClassificationList[],MATCH(Sudan_News12[[#This Row],[text_classification_arabic4]],TextClassificationList[text_classification_arabic],0),1)</f>
        <v>#N/A</v>
      </c>
      <c r="AW5785" t="e">
        <f>INDEX(TextClassificationList[],MATCH(Sudan_News12[[#This Row],[text_classification_arabic5]],TextClassificationList[text_classification_arabic],0),1)</f>
        <v>#N/A</v>
      </c>
    </row>
    <row r="5786" spans="1:49" x14ac:dyDescent="0.2">
      <c r="A5786">
        <v>1.0529284046626939E+18</v>
      </c>
      <c r="B5786">
        <v>1.0529284046626939E+18</v>
      </c>
      <c r="C5786" t="s">
        <v>22269</v>
      </c>
      <c r="D5786" s="1">
        <v>43391</v>
      </c>
      <c r="E5786" s="2">
        <v>0.68365740740740744</v>
      </c>
      <c r="F5786">
        <v>200</v>
      </c>
      <c r="G5786">
        <v>1889611729</v>
      </c>
      <c r="H5786" t="s">
        <v>354</v>
      </c>
      <c r="I5786" t="s">
        <v>355</v>
      </c>
      <c r="J5786" t="s">
        <v>265</v>
      </c>
      <c r="K5786" t="s">
        <v>22270</v>
      </c>
      <c r="L5786" t="s">
        <v>278</v>
      </c>
      <c r="M5786" t="s">
        <v>267</v>
      </c>
      <c r="N5786" t="s">
        <v>267</v>
      </c>
      <c r="O5786" t="s">
        <v>22271</v>
      </c>
      <c r="P5786">
        <v>0</v>
      </c>
      <c r="Q5786">
        <v>0</v>
      </c>
      <c r="R5786">
        <v>0</v>
      </c>
      <c r="S5786" t="s">
        <v>295</v>
      </c>
      <c r="T5786" t="s">
        <v>267</v>
      </c>
      <c r="U5786" t="s">
        <v>22272</v>
      </c>
      <c r="V5786" t="b">
        <v>0</v>
      </c>
      <c r="W5786" t="s">
        <v>265</v>
      </c>
      <c r="X5786">
        <v>1</v>
      </c>
      <c r="Y5786" t="s">
        <v>22273</v>
      </c>
      <c r="Z5786" t="s">
        <v>265</v>
      </c>
      <c r="AA5786" t="s">
        <v>265</v>
      </c>
      <c r="AB5786" t="s">
        <v>265</v>
      </c>
      <c r="AC5786" t="s">
        <v>265</v>
      </c>
      <c r="AD5786" t="s">
        <v>265</v>
      </c>
      <c r="AE5786" t="s">
        <v>265</v>
      </c>
      <c r="AF5786" t="s">
        <v>267</v>
      </c>
      <c r="AG5786" t="s">
        <v>265</v>
      </c>
      <c r="AH5786" t="s">
        <v>265</v>
      </c>
      <c r="AI5786" t="s">
        <v>265</v>
      </c>
      <c r="AJ5786" t="s">
        <v>265</v>
      </c>
      <c r="AL5786" t="str">
        <f>IF(Sudan_News12[[#This Row],[relevancy_classification_english]]="Relevant","مناسب",IF(Sudan_News12[[#This Row],[relevancy_classification_english]]="Relevant","عَرَضِيّ",""))</f>
        <v/>
      </c>
      <c r="AN5786" t="str">
        <f>IF(Sudan_News12[[#This Row],[sentiment_analysis_english]]="Negative","سلبي",IF(Sudan_News12[[#This Row],[sentiment_analysis_english]]="Neutral","حيادي",IF(Sudan_News12[[#This Row],[sentiment_analysis_english]]="Positive","إيجابي","")))</f>
        <v/>
      </c>
      <c r="AO5786" t="e">
        <f>INDEX(TextClassificationList[],MATCH(Sudan_News12[[#This Row],[text_classification_arabic]],TextClassificationList[text_classification_arabic],0),1)</f>
        <v>#N/A</v>
      </c>
      <c r="AQ5786" t="e">
        <f>INDEX(TextClassificationList[],MATCH(Sudan_News12[[#This Row],[text_classification_arabic2]],TextClassificationList[text_classification_arabic],0),1)</f>
        <v>#N/A</v>
      </c>
      <c r="AS5786" t="e">
        <f>INDEX(TextClassificationList[],MATCH(Sudan_News12[[#This Row],[text_classification_arabic3]],TextClassificationList[text_classification_arabic],0),1)</f>
        <v>#N/A</v>
      </c>
      <c r="AU5786" t="e">
        <f>INDEX(TextClassificationList[],MATCH(Sudan_News12[[#This Row],[text_classification_arabic4]],TextClassificationList[text_classification_arabic],0),1)</f>
        <v>#N/A</v>
      </c>
      <c r="AW5786" t="e">
        <f>INDEX(TextClassificationList[],MATCH(Sudan_News12[[#This Row],[text_classification_arabic5]],TextClassificationList[text_classification_arabic],0),1)</f>
        <v>#N/A</v>
      </c>
    </row>
    <row r="5787" spans="1:49" x14ac:dyDescent="0.2">
      <c r="A5787">
        <v>1.0525838572775547E+18</v>
      </c>
      <c r="B5787">
        <v>1.0525838572775547E+18</v>
      </c>
      <c r="C5787" t="s">
        <v>22274</v>
      </c>
      <c r="D5787" s="1">
        <v>43390</v>
      </c>
      <c r="E5787" s="2">
        <v>0.73289351851851847</v>
      </c>
      <c r="F5787">
        <v>200</v>
      </c>
      <c r="G5787">
        <v>1889611729</v>
      </c>
      <c r="H5787" t="s">
        <v>354</v>
      </c>
      <c r="I5787" t="s">
        <v>355</v>
      </c>
      <c r="J5787" t="s">
        <v>265</v>
      </c>
      <c r="K5787" t="s">
        <v>22275</v>
      </c>
      <c r="L5787" t="s">
        <v>266</v>
      </c>
      <c r="M5787" t="s">
        <v>267</v>
      </c>
      <c r="N5787" t="s">
        <v>267</v>
      </c>
      <c r="O5787" t="s">
        <v>267</v>
      </c>
      <c r="P5787">
        <v>0</v>
      </c>
      <c r="Q5787">
        <v>0</v>
      </c>
      <c r="R5787">
        <v>0</v>
      </c>
      <c r="S5787" t="s">
        <v>267</v>
      </c>
      <c r="T5787" t="s">
        <v>267</v>
      </c>
      <c r="U5787" t="s">
        <v>22276</v>
      </c>
      <c r="V5787" t="b">
        <v>0</v>
      </c>
      <c r="W5787" t="s">
        <v>22277</v>
      </c>
      <c r="X5787">
        <v>0</v>
      </c>
      <c r="Y5787" t="s">
        <v>265</v>
      </c>
      <c r="Z5787" t="s">
        <v>265</v>
      </c>
      <c r="AA5787" t="s">
        <v>265</v>
      </c>
      <c r="AB5787" t="s">
        <v>265</v>
      </c>
      <c r="AC5787" t="s">
        <v>265</v>
      </c>
      <c r="AD5787" t="s">
        <v>265</v>
      </c>
      <c r="AE5787" t="s">
        <v>265</v>
      </c>
      <c r="AF5787" t="s">
        <v>267</v>
      </c>
      <c r="AG5787" t="s">
        <v>265</v>
      </c>
      <c r="AH5787" t="s">
        <v>265</v>
      </c>
      <c r="AI5787" t="s">
        <v>265</v>
      </c>
      <c r="AJ5787" t="s">
        <v>265</v>
      </c>
      <c r="AL5787" t="str">
        <f>IF(Sudan_News12[[#This Row],[relevancy_classification_english]]="Relevant","مناسب",IF(Sudan_News12[[#This Row],[relevancy_classification_english]]="Relevant","عَرَضِيّ",""))</f>
        <v/>
      </c>
      <c r="AN5787" t="str">
        <f>IF(Sudan_News12[[#This Row],[sentiment_analysis_english]]="Negative","سلبي",IF(Sudan_News12[[#This Row],[sentiment_analysis_english]]="Neutral","حيادي",IF(Sudan_News12[[#This Row],[sentiment_analysis_english]]="Positive","إيجابي","")))</f>
        <v/>
      </c>
      <c r="AO5787" t="e">
        <f>INDEX(TextClassificationList[],MATCH(Sudan_News12[[#This Row],[text_classification_arabic]],TextClassificationList[text_classification_arabic],0),1)</f>
        <v>#N/A</v>
      </c>
      <c r="AQ5787" t="e">
        <f>INDEX(TextClassificationList[],MATCH(Sudan_News12[[#This Row],[text_classification_arabic2]],TextClassificationList[text_classification_arabic],0),1)</f>
        <v>#N/A</v>
      </c>
      <c r="AS5787" t="e">
        <f>INDEX(TextClassificationList[],MATCH(Sudan_News12[[#This Row],[text_classification_arabic3]],TextClassificationList[text_classification_arabic],0),1)</f>
        <v>#N/A</v>
      </c>
      <c r="AU5787" t="e">
        <f>INDEX(TextClassificationList[],MATCH(Sudan_News12[[#This Row],[text_classification_arabic4]],TextClassificationList[text_classification_arabic],0),1)</f>
        <v>#N/A</v>
      </c>
      <c r="AW5787" t="e">
        <f>INDEX(TextClassificationList[],MATCH(Sudan_News12[[#This Row],[text_classification_arabic5]],TextClassificationList[text_classification_arabic],0),1)</f>
        <v>#N/A</v>
      </c>
    </row>
    <row r="5788" spans="1:49" x14ac:dyDescent="0.2">
      <c r="A5788">
        <v>1.0523198574614938E+18</v>
      </c>
      <c r="B5788">
        <v>1.0523198574614938E+18</v>
      </c>
      <c r="C5788" t="s">
        <v>22278</v>
      </c>
      <c r="D5788" s="1">
        <v>43390</v>
      </c>
      <c r="E5788" s="2">
        <v>4.386574074074074E-3</v>
      </c>
      <c r="F5788">
        <v>200</v>
      </c>
      <c r="G5788">
        <v>1889611729</v>
      </c>
      <c r="H5788" t="s">
        <v>354</v>
      </c>
      <c r="I5788" t="s">
        <v>355</v>
      </c>
      <c r="J5788" t="s">
        <v>265</v>
      </c>
      <c r="K5788" t="s">
        <v>22279</v>
      </c>
      <c r="L5788" t="s">
        <v>278</v>
      </c>
      <c r="M5788" t="s">
        <v>267</v>
      </c>
      <c r="N5788" t="s">
        <v>267</v>
      </c>
      <c r="O5788" t="s">
        <v>22280</v>
      </c>
      <c r="P5788">
        <v>0</v>
      </c>
      <c r="Q5788">
        <v>1</v>
      </c>
      <c r="R5788">
        <v>1</v>
      </c>
      <c r="S5788" t="s">
        <v>22281</v>
      </c>
      <c r="T5788" t="s">
        <v>267</v>
      </c>
      <c r="U5788" t="s">
        <v>22282</v>
      </c>
      <c r="V5788" t="b">
        <v>0</v>
      </c>
      <c r="W5788" t="s">
        <v>265</v>
      </c>
      <c r="X5788">
        <v>1</v>
      </c>
      <c r="Y5788" t="s">
        <v>22283</v>
      </c>
      <c r="Z5788" t="s">
        <v>265</v>
      </c>
      <c r="AA5788" t="s">
        <v>265</v>
      </c>
      <c r="AB5788" t="s">
        <v>265</v>
      </c>
      <c r="AC5788" t="s">
        <v>265</v>
      </c>
      <c r="AD5788" t="s">
        <v>265</v>
      </c>
      <c r="AE5788" t="s">
        <v>265</v>
      </c>
      <c r="AF5788" t="s">
        <v>267</v>
      </c>
      <c r="AG5788" t="s">
        <v>265</v>
      </c>
      <c r="AH5788" t="s">
        <v>265</v>
      </c>
      <c r="AI5788" t="s">
        <v>265</v>
      </c>
      <c r="AJ5788" t="s">
        <v>265</v>
      </c>
      <c r="AL5788" t="str">
        <f>IF(Sudan_News12[[#This Row],[relevancy_classification_english]]="Relevant","مناسب",IF(Sudan_News12[[#This Row],[relevancy_classification_english]]="Relevant","عَرَضِيّ",""))</f>
        <v/>
      </c>
      <c r="AN5788" t="str">
        <f>IF(Sudan_News12[[#This Row],[sentiment_analysis_english]]="Negative","سلبي",IF(Sudan_News12[[#This Row],[sentiment_analysis_english]]="Neutral","حيادي",IF(Sudan_News12[[#This Row],[sentiment_analysis_english]]="Positive","إيجابي","")))</f>
        <v/>
      </c>
      <c r="AO5788" t="e">
        <f>INDEX(TextClassificationList[],MATCH(Sudan_News12[[#This Row],[text_classification_arabic]],TextClassificationList[text_classification_arabic],0),1)</f>
        <v>#N/A</v>
      </c>
      <c r="AQ5788" t="e">
        <f>INDEX(TextClassificationList[],MATCH(Sudan_News12[[#This Row],[text_classification_arabic2]],TextClassificationList[text_classification_arabic],0),1)</f>
        <v>#N/A</v>
      </c>
      <c r="AS5788" t="e">
        <f>INDEX(TextClassificationList[],MATCH(Sudan_News12[[#This Row],[text_classification_arabic3]],TextClassificationList[text_classification_arabic],0),1)</f>
        <v>#N/A</v>
      </c>
      <c r="AU5788" t="e">
        <f>INDEX(TextClassificationList[],MATCH(Sudan_News12[[#This Row],[text_classification_arabic4]],TextClassificationList[text_classification_arabic],0),1)</f>
        <v>#N/A</v>
      </c>
      <c r="AW5788" t="e">
        <f>INDEX(TextClassificationList[],MATCH(Sudan_News12[[#This Row],[text_classification_arabic5]],TextClassificationList[text_classification_arabic],0),1)</f>
        <v>#N/A</v>
      </c>
    </row>
    <row r="5789" spans="1:49" x14ac:dyDescent="0.2">
      <c r="A5789">
        <v>1.0523195455102976E+18</v>
      </c>
      <c r="B5789">
        <v>1.0523195455102976E+18</v>
      </c>
      <c r="C5789" t="s">
        <v>22284</v>
      </c>
      <c r="D5789" s="1">
        <v>43390</v>
      </c>
      <c r="E5789" s="2">
        <v>3.5300925925925925E-3</v>
      </c>
      <c r="F5789">
        <v>200</v>
      </c>
      <c r="G5789">
        <v>1889611729</v>
      </c>
      <c r="H5789" t="s">
        <v>354</v>
      </c>
      <c r="I5789" t="s">
        <v>355</v>
      </c>
      <c r="J5789" t="s">
        <v>265</v>
      </c>
      <c r="K5789" t="s">
        <v>22285</v>
      </c>
      <c r="L5789" t="s">
        <v>266</v>
      </c>
      <c r="M5789" t="s">
        <v>267</v>
      </c>
      <c r="N5789" t="s">
        <v>267</v>
      </c>
      <c r="O5789" t="s">
        <v>267</v>
      </c>
      <c r="P5789">
        <v>0</v>
      </c>
      <c r="Q5789">
        <v>0</v>
      </c>
      <c r="R5789">
        <v>0</v>
      </c>
      <c r="S5789" t="s">
        <v>267</v>
      </c>
      <c r="T5789" t="s">
        <v>267</v>
      </c>
      <c r="U5789" t="s">
        <v>22286</v>
      </c>
      <c r="V5789" t="b">
        <v>0</v>
      </c>
      <c r="W5789" t="s">
        <v>265</v>
      </c>
      <c r="X5789">
        <v>0</v>
      </c>
      <c r="Y5789" t="s">
        <v>265</v>
      </c>
      <c r="Z5789" t="s">
        <v>265</v>
      </c>
      <c r="AA5789" t="s">
        <v>265</v>
      </c>
      <c r="AB5789" t="s">
        <v>265</v>
      </c>
      <c r="AC5789" t="s">
        <v>265</v>
      </c>
      <c r="AD5789" t="s">
        <v>265</v>
      </c>
      <c r="AE5789" t="s">
        <v>265</v>
      </c>
      <c r="AF5789" t="s">
        <v>267</v>
      </c>
      <c r="AG5789" t="s">
        <v>265</v>
      </c>
      <c r="AH5789" t="s">
        <v>265</v>
      </c>
      <c r="AI5789" t="s">
        <v>265</v>
      </c>
      <c r="AJ5789" t="s">
        <v>265</v>
      </c>
      <c r="AL5789" t="str">
        <f>IF(Sudan_News12[[#This Row],[relevancy_classification_english]]="Relevant","مناسب",IF(Sudan_News12[[#This Row],[relevancy_classification_english]]="Relevant","عَرَضِيّ",""))</f>
        <v/>
      </c>
      <c r="AN5789" t="str">
        <f>IF(Sudan_News12[[#This Row],[sentiment_analysis_english]]="Negative","سلبي",IF(Sudan_News12[[#This Row],[sentiment_analysis_english]]="Neutral","حيادي",IF(Sudan_News12[[#This Row],[sentiment_analysis_english]]="Positive","إيجابي","")))</f>
        <v/>
      </c>
      <c r="AO5789" t="e">
        <f>INDEX(TextClassificationList[],MATCH(Sudan_News12[[#This Row],[text_classification_arabic]],TextClassificationList[text_classification_arabic],0),1)</f>
        <v>#N/A</v>
      </c>
      <c r="AQ5789" t="e">
        <f>INDEX(TextClassificationList[],MATCH(Sudan_News12[[#This Row],[text_classification_arabic2]],TextClassificationList[text_classification_arabic],0),1)</f>
        <v>#N/A</v>
      </c>
      <c r="AS5789" t="e">
        <f>INDEX(TextClassificationList[],MATCH(Sudan_News12[[#This Row],[text_classification_arabic3]],TextClassificationList[text_classification_arabic],0),1)</f>
        <v>#N/A</v>
      </c>
      <c r="AU5789" t="e">
        <f>INDEX(TextClassificationList[],MATCH(Sudan_News12[[#This Row],[text_classification_arabic4]],TextClassificationList[text_classification_arabic],0),1)</f>
        <v>#N/A</v>
      </c>
      <c r="AW5789" t="e">
        <f>INDEX(TextClassificationList[],MATCH(Sudan_News12[[#This Row],[text_classification_arabic5]],TextClassificationList[text_classification_arabic],0),1)</f>
        <v>#N/A</v>
      </c>
    </row>
    <row r="5790" spans="1:49" x14ac:dyDescent="0.2">
      <c r="A5790">
        <v>1.0519640583275438E+18</v>
      </c>
      <c r="B5790">
        <v>1.0514854560205292E+18</v>
      </c>
      <c r="C5790" t="s">
        <v>22287</v>
      </c>
      <c r="D5790" s="1">
        <v>43389</v>
      </c>
      <c r="E5790" s="2">
        <v>2.2569444444444444E-2</v>
      </c>
      <c r="F5790">
        <v>200</v>
      </c>
      <c r="G5790">
        <v>1889611729</v>
      </c>
      <c r="H5790" t="s">
        <v>354</v>
      </c>
      <c r="I5790" t="s">
        <v>355</v>
      </c>
      <c r="J5790" t="s">
        <v>265</v>
      </c>
      <c r="K5790" t="s">
        <v>22288</v>
      </c>
      <c r="L5790" t="s">
        <v>266</v>
      </c>
      <c r="M5790" t="s">
        <v>267</v>
      </c>
      <c r="N5790" t="s">
        <v>267</v>
      </c>
      <c r="O5790" t="s">
        <v>267</v>
      </c>
      <c r="P5790">
        <v>0</v>
      </c>
      <c r="Q5790">
        <v>0</v>
      </c>
      <c r="R5790">
        <v>0</v>
      </c>
      <c r="S5790" t="s">
        <v>267</v>
      </c>
      <c r="T5790" t="s">
        <v>267</v>
      </c>
      <c r="U5790" t="s">
        <v>22289</v>
      </c>
      <c r="V5790" t="b">
        <v>0</v>
      </c>
      <c r="W5790" t="s">
        <v>265</v>
      </c>
      <c r="X5790">
        <v>0</v>
      </c>
      <c r="Y5790" t="s">
        <v>265</v>
      </c>
      <c r="Z5790" t="s">
        <v>265</v>
      </c>
      <c r="AA5790" t="s">
        <v>265</v>
      </c>
      <c r="AB5790" t="s">
        <v>265</v>
      </c>
      <c r="AC5790" t="s">
        <v>265</v>
      </c>
      <c r="AD5790" t="s">
        <v>265</v>
      </c>
      <c r="AE5790" t="s">
        <v>265</v>
      </c>
      <c r="AF5790" t="s">
        <v>22290</v>
      </c>
      <c r="AG5790" t="s">
        <v>265</v>
      </c>
      <c r="AH5790" t="s">
        <v>265</v>
      </c>
      <c r="AI5790" t="s">
        <v>265</v>
      </c>
      <c r="AJ5790" t="s">
        <v>265</v>
      </c>
      <c r="AL5790" t="str">
        <f>IF(Sudan_News12[[#This Row],[relevancy_classification_english]]="Relevant","مناسب",IF(Sudan_News12[[#This Row],[relevancy_classification_english]]="Relevant","عَرَضِيّ",""))</f>
        <v/>
      </c>
      <c r="AN5790" t="str">
        <f>IF(Sudan_News12[[#This Row],[sentiment_analysis_english]]="Negative","سلبي",IF(Sudan_News12[[#This Row],[sentiment_analysis_english]]="Neutral","حيادي",IF(Sudan_News12[[#This Row],[sentiment_analysis_english]]="Positive","إيجابي","")))</f>
        <v/>
      </c>
      <c r="AO5790" t="e">
        <f>INDEX(TextClassificationList[],MATCH(Sudan_News12[[#This Row],[text_classification_arabic]],TextClassificationList[text_classification_arabic],0),1)</f>
        <v>#N/A</v>
      </c>
      <c r="AQ5790" t="e">
        <f>INDEX(TextClassificationList[],MATCH(Sudan_News12[[#This Row],[text_classification_arabic2]],TextClassificationList[text_classification_arabic],0),1)</f>
        <v>#N/A</v>
      </c>
      <c r="AS5790" t="e">
        <f>INDEX(TextClassificationList[],MATCH(Sudan_News12[[#This Row],[text_classification_arabic3]],TextClassificationList[text_classification_arabic],0),1)</f>
        <v>#N/A</v>
      </c>
      <c r="AU5790" t="e">
        <f>INDEX(TextClassificationList[],MATCH(Sudan_News12[[#This Row],[text_classification_arabic4]],TextClassificationList[text_classification_arabic],0),1)</f>
        <v>#N/A</v>
      </c>
      <c r="AW5790" t="e">
        <f>INDEX(TextClassificationList[],MATCH(Sudan_News12[[#This Row],[text_classification_arabic5]],TextClassificationList[text_classification_arabic],0),1)</f>
        <v>#N/A</v>
      </c>
    </row>
    <row r="5791" spans="1:49" x14ac:dyDescent="0.2">
      <c r="A5791">
        <v>1.0519636749010493E+18</v>
      </c>
      <c r="B5791">
        <v>1.0519636749010493E+18</v>
      </c>
      <c r="C5791" t="s">
        <v>22291</v>
      </c>
      <c r="D5791" s="1">
        <v>43389</v>
      </c>
      <c r="E5791" s="2">
        <v>2.1516203703703704E-2</v>
      </c>
      <c r="F5791">
        <v>200</v>
      </c>
      <c r="G5791">
        <v>1889611729</v>
      </c>
      <c r="H5791" t="s">
        <v>354</v>
      </c>
      <c r="I5791" t="s">
        <v>355</v>
      </c>
      <c r="J5791" t="s">
        <v>265</v>
      </c>
      <c r="K5791" t="s">
        <v>22292</v>
      </c>
      <c r="L5791" t="s">
        <v>266</v>
      </c>
      <c r="M5791" t="s">
        <v>267</v>
      </c>
      <c r="N5791" t="s">
        <v>267</v>
      </c>
      <c r="O5791" t="s">
        <v>22293</v>
      </c>
      <c r="P5791">
        <v>0</v>
      </c>
      <c r="Q5791">
        <v>3</v>
      </c>
      <c r="R5791">
        <v>0</v>
      </c>
      <c r="S5791" t="s">
        <v>269</v>
      </c>
      <c r="T5791" t="s">
        <v>267</v>
      </c>
      <c r="U5791" t="s">
        <v>22294</v>
      </c>
      <c r="V5791" t="b">
        <v>0</v>
      </c>
      <c r="W5791" t="s">
        <v>265</v>
      </c>
      <c r="X5791">
        <v>1</v>
      </c>
      <c r="Y5791" t="s">
        <v>22295</v>
      </c>
      <c r="Z5791" t="s">
        <v>265</v>
      </c>
      <c r="AA5791" t="s">
        <v>265</v>
      </c>
      <c r="AB5791" t="s">
        <v>265</v>
      </c>
      <c r="AC5791" t="s">
        <v>265</v>
      </c>
      <c r="AD5791" t="s">
        <v>265</v>
      </c>
      <c r="AE5791" t="s">
        <v>265</v>
      </c>
      <c r="AF5791" t="s">
        <v>267</v>
      </c>
      <c r="AG5791" t="s">
        <v>265</v>
      </c>
      <c r="AH5791" t="s">
        <v>265</v>
      </c>
      <c r="AI5791" t="s">
        <v>265</v>
      </c>
      <c r="AJ5791" t="s">
        <v>265</v>
      </c>
      <c r="AL5791" t="str">
        <f>IF(Sudan_News12[[#This Row],[relevancy_classification_english]]="Relevant","مناسب",IF(Sudan_News12[[#This Row],[relevancy_classification_english]]="Relevant","عَرَضِيّ",""))</f>
        <v/>
      </c>
      <c r="AN5791" t="str">
        <f>IF(Sudan_News12[[#This Row],[sentiment_analysis_english]]="Negative","سلبي",IF(Sudan_News12[[#This Row],[sentiment_analysis_english]]="Neutral","حيادي",IF(Sudan_News12[[#This Row],[sentiment_analysis_english]]="Positive","إيجابي","")))</f>
        <v/>
      </c>
      <c r="AO5791" t="e">
        <f>INDEX(TextClassificationList[],MATCH(Sudan_News12[[#This Row],[text_classification_arabic]],TextClassificationList[text_classification_arabic],0),1)</f>
        <v>#N/A</v>
      </c>
      <c r="AQ5791" t="e">
        <f>INDEX(TextClassificationList[],MATCH(Sudan_News12[[#This Row],[text_classification_arabic2]],TextClassificationList[text_classification_arabic],0),1)</f>
        <v>#N/A</v>
      </c>
      <c r="AS5791" t="e">
        <f>INDEX(TextClassificationList[],MATCH(Sudan_News12[[#This Row],[text_classification_arabic3]],TextClassificationList[text_classification_arabic],0),1)</f>
        <v>#N/A</v>
      </c>
      <c r="AU5791" t="e">
        <f>INDEX(TextClassificationList[],MATCH(Sudan_News12[[#This Row],[text_classification_arabic4]],TextClassificationList[text_classification_arabic],0),1)</f>
        <v>#N/A</v>
      </c>
      <c r="AW5791" t="e">
        <f>INDEX(TextClassificationList[],MATCH(Sudan_News12[[#This Row],[text_classification_arabic5]],TextClassificationList[text_classification_arabic],0),1)</f>
        <v>#N/A</v>
      </c>
    </row>
    <row r="5792" spans="1:49" x14ac:dyDescent="0.2">
      <c r="A5792">
        <v>1.0519608212560036E+18</v>
      </c>
      <c r="B5792">
        <v>1.0519608212560036E+18</v>
      </c>
      <c r="C5792" t="s">
        <v>22296</v>
      </c>
      <c r="D5792" s="1">
        <v>43389</v>
      </c>
      <c r="E5792" s="2">
        <v>1.3634259259259259E-2</v>
      </c>
      <c r="F5792">
        <v>200</v>
      </c>
      <c r="G5792">
        <v>1889611729</v>
      </c>
      <c r="H5792" t="s">
        <v>354</v>
      </c>
      <c r="I5792" t="s">
        <v>355</v>
      </c>
      <c r="J5792" t="s">
        <v>265</v>
      </c>
      <c r="K5792" t="s">
        <v>22297</v>
      </c>
      <c r="L5792" t="s">
        <v>266</v>
      </c>
      <c r="M5792" t="s">
        <v>267</v>
      </c>
      <c r="N5792" t="s">
        <v>267</v>
      </c>
      <c r="O5792" t="s">
        <v>22298</v>
      </c>
      <c r="P5792">
        <v>0</v>
      </c>
      <c r="Q5792">
        <v>3</v>
      </c>
      <c r="R5792">
        <v>2</v>
      </c>
      <c r="S5792" t="s">
        <v>269</v>
      </c>
      <c r="T5792" t="s">
        <v>267</v>
      </c>
      <c r="U5792" t="s">
        <v>22299</v>
      </c>
      <c r="V5792" t="b">
        <v>0</v>
      </c>
      <c r="W5792" t="s">
        <v>265</v>
      </c>
      <c r="X5792">
        <v>1</v>
      </c>
      <c r="Y5792" t="s">
        <v>22300</v>
      </c>
      <c r="Z5792" t="s">
        <v>265</v>
      </c>
      <c r="AA5792" t="s">
        <v>265</v>
      </c>
      <c r="AB5792" t="s">
        <v>265</v>
      </c>
      <c r="AC5792" t="s">
        <v>265</v>
      </c>
      <c r="AD5792" t="s">
        <v>265</v>
      </c>
      <c r="AE5792" t="s">
        <v>265</v>
      </c>
      <c r="AF5792" t="s">
        <v>267</v>
      </c>
      <c r="AG5792" t="s">
        <v>265</v>
      </c>
      <c r="AH5792" t="s">
        <v>265</v>
      </c>
      <c r="AI5792" t="s">
        <v>265</v>
      </c>
      <c r="AJ5792" t="s">
        <v>265</v>
      </c>
      <c r="AL5792" t="str">
        <f>IF(Sudan_News12[[#This Row],[relevancy_classification_english]]="Relevant","مناسب",IF(Sudan_News12[[#This Row],[relevancy_classification_english]]="Relevant","عَرَضِيّ",""))</f>
        <v/>
      </c>
      <c r="AN5792" t="str">
        <f>IF(Sudan_News12[[#This Row],[sentiment_analysis_english]]="Negative","سلبي",IF(Sudan_News12[[#This Row],[sentiment_analysis_english]]="Neutral","حيادي",IF(Sudan_News12[[#This Row],[sentiment_analysis_english]]="Positive","إيجابي","")))</f>
        <v/>
      </c>
      <c r="AO5792" t="e">
        <f>INDEX(TextClassificationList[],MATCH(Sudan_News12[[#This Row],[text_classification_arabic]],TextClassificationList[text_classification_arabic],0),1)</f>
        <v>#N/A</v>
      </c>
      <c r="AQ5792" t="e">
        <f>INDEX(TextClassificationList[],MATCH(Sudan_News12[[#This Row],[text_classification_arabic2]],TextClassificationList[text_classification_arabic],0),1)</f>
        <v>#N/A</v>
      </c>
      <c r="AS5792" t="e">
        <f>INDEX(TextClassificationList[],MATCH(Sudan_News12[[#This Row],[text_classification_arabic3]],TextClassificationList[text_classification_arabic],0),1)</f>
        <v>#N/A</v>
      </c>
      <c r="AU5792" t="e">
        <f>INDEX(TextClassificationList[],MATCH(Sudan_News12[[#This Row],[text_classification_arabic4]],TextClassificationList[text_classification_arabic],0),1)</f>
        <v>#N/A</v>
      </c>
      <c r="AW5792" t="e">
        <f>INDEX(TextClassificationList[],MATCH(Sudan_News12[[#This Row],[text_classification_arabic5]],TextClassificationList[text_classification_arabic],0),1)</f>
        <v>#N/A</v>
      </c>
    </row>
    <row r="5793" spans="1:49" x14ac:dyDescent="0.2">
      <c r="A5793">
        <v>1.0519608209162813E+18</v>
      </c>
      <c r="B5793">
        <v>1.0519608209162813E+18</v>
      </c>
      <c r="C5793" t="s">
        <v>22296</v>
      </c>
      <c r="D5793" s="1">
        <v>43389</v>
      </c>
      <c r="E5793" s="2">
        <v>1.3634259259259259E-2</v>
      </c>
      <c r="F5793">
        <v>200</v>
      </c>
      <c r="G5793">
        <v>1889611729</v>
      </c>
      <c r="H5793" t="s">
        <v>354</v>
      </c>
      <c r="I5793" t="s">
        <v>355</v>
      </c>
      <c r="J5793" t="s">
        <v>265</v>
      </c>
      <c r="K5793" t="s">
        <v>22301</v>
      </c>
      <c r="L5793" t="s">
        <v>266</v>
      </c>
      <c r="M5793" t="s">
        <v>267</v>
      </c>
      <c r="N5793" t="s">
        <v>267</v>
      </c>
      <c r="O5793" t="s">
        <v>22302</v>
      </c>
      <c r="P5793">
        <v>0</v>
      </c>
      <c r="Q5793">
        <v>3</v>
      </c>
      <c r="R5793">
        <v>0</v>
      </c>
      <c r="S5793" t="s">
        <v>269</v>
      </c>
      <c r="T5793" t="s">
        <v>267</v>
      </c>
      <c r="U5793" t="s">
        <v>22303</v>
      </c>
      <c r="V5793" t="b">
        <v>0</v>
      </c>
      <c r="W5793" t="s">
        <v>265</v>
      </c>
      <c r="X5793">
        <v>1</v>
      </c>
      <c r="Y5793" t="s">
        <v>22304</v>
      </c>
      <c r="Z5793" t="s">
        <v>265</v>
      </c>
      <c r="AA5793" t="s">
        <v>265</v>
      </c>
      <c r="AB5793" t="s">
        <v>265</v>
      </c>
      <c r="AC5793" t="s">
        <v>265</v>
      </c>
      <c r="AD5793" t="s">
        <v>265</v>
      </c>
      <c r="AE5793" t="s">
        <v>265</v>
      </c>
      <c r="AF5793" t="s">
        <v>267</v>
      </c>
      <c r="AG5793" t="s">
        <v>265</v>
      </c>
      <c r="AH5793" t="s">
        <v>265</v>
      </c>
      <c r="AI5793" t="s">
        <v>265</v>
      </c>
      <c r="AJ5793" t="s">
        <v>265</v>
      </c>
      <c r="AL5793" t="str">
        <f>IF(Sudan_News12[[#This Row],[relevancy_classification_english]]="Relevant","مناسب",IF(Sudan_News12[[#This Row],[relevancy_classification_english]]="Relevant","عَرَضِيّ",""))</f>
        <v/>
      </c>
      <c r="AN5793" t="str">
        <f>IF(Sudan_News12[[#This Row],[sentiment_analysis_english]]="Negative","سلبي",IF(Sudan_News12[[#This Row],[sentiment_analysis_english]]="Neutral","حيادي",IF(Sudan_News12[[#This Row],[sentiment_analysis_english]]="Positive","إيجابي","")))</f>
        <v/>
      </c>
      <c r="AO5793" t="e">
        <f>INDEX(TextClassificationList[],MATCH(Sudan_News12[[#This Row],[text_classification_arabic]],TextClassificationList[text_classification_arabic],0),1)</f>
        <v>#N/A</v>
      </c>
      <c r="AQ5793" t="e">
        <f>INDEX(TextClassificationList[],MATCH(Sudan_News12[[#This Row],[text_classification_arabic2]],TextClassificationList[text_classification_arabic],0),1)</f>
        <v>#N/A</v>
      </c>
      <c r="AS5793" t="e">
        <f>INDEX(TextClassificationList[],MATCH(Sudan_News12[[#This Row],[text_classification_arabic3]],TextClassificationList[text_classification_arabic],0),1)</f>
        <v>#N/A</v>
      </c>
      <c r="AU5793" t="e">
        <f>INDEX(TextClassificationList[],MATCH(Sudan_News12[[#This Row],[text_classification_arabic4]],TextClassificationList[text_classification_arabic],0),1)</f>
        <v>#N/A</v>
      </c>
      <c r="AW5793" t="e">
        <f>INDEX(TextClassificationList[],MATCH(Sudan_News12[[#This Row],[text_classification_arabic5]],TextClassificationList[text_classification_arabic],0),1)</f>
        <v>#N/A</v>
      </c>
    </row>
    <row r="5794" spans="1:49" x14ac:dyDescent="0.2">
      <c r="A5794">
        <v>1.0519606689188823E+18</v>
      </c>
      <c r="B5794">
        <v>1.0519606689188823E+18</v>
      </c>
      <c r="C5794" t="s">
        <v>22305</v>
      </c>
      <c r="D5794" s="1">
        <v>43389</v>
      </c>
      <c r="E5794" s="2">
        <v>1.3217592592592593E-2</v>
      </c>
      <c r="F5794">
        <v>200</v>
      </c>
      <c r="G5794">
        <v>1889611729</v>
      </c>
      <c r="H5794" t="s">
        <v>354</v>
      </c>
      <c r="I5794" t="s">
        <v>355</v>
      </c>
      <c r="J5794" t="s">
        <v>265</v>
      </c>
      <c r="K5794" t="s">
        <v>16461</v>
      </c>
      <c r="L5794" t="s">
        <v>266</v>
      </c>
      <c r="M5794" t="s">
        <v>267</v>
      </c>
      <c r="N5794" t="s">
        <v>267</v>
      </c>
      <c r="O5794" t="s">
        <v>267</v>
      </c>
      <c r="P5794">
        <v>0</v>
      </c>
      <c r="Q5794">
        <v>0</v>
      </c>
      <c r="R5794">
        <v>0</v>
      </c>
      <c r="S5794" t="s">
        <v>267</v>
      </c>
      <c r="T5794" t="s">
        <v>267</v>
      </c>
      <c r="U5794" t="s">
        <v>22306</v>
      </c>
      <c r="V5794" t="b">
        <v>0</v>
      </c>
      <c r="W5794" t="s">
        <v>22307</v>
      </c>
      <c r="X5794">
        <v>0</v>
      </c>
      <c r="Y5794" t="s">
        <v>265</v>
      </c>
      <c r="Z5794" t="s">
        <v>265</v>
      </c>
      <c r="AA5794" t="s">
        <v>265</v>
      </c>
      <c r="AB5794" t="s">
        <v>265</v>
      </c>
      <c r="AC5794" t="s">
        <v>265</v>
      </c>
      <c r="AD5794" t="s">
        <v>265</v>
      </c>
      <c r="AE5794" t="s">
        <v>265</v>
      </c>
      <c r="AF5794" t="s">
        <v>267</v>
      </c>
      <c r="AG5794" t="s">
        <v>265</v>
      </c>
      <c r="AH5794" t="s">
        <v>265</v>
      </c>
      <c r="AI5794" t="s">
        <v>265</v>
      </c>
      <c r="AJ5794" t="s">
        <v>265</v>
      </c>
      <c r="AL5794" t="str">
        <f>IF(Sudan_News12[[#This Row],[relevancy_classification_english]]="Relevant","مناسب",IF(Sudan_News12[[#This Row],[relevancy_classification_english]]="Relevant","عَرَضِيّ",""))</f>
        <v/>
      </c>
      <c r="AN5794" t="str">
        <f>IF(Sudan_News12[[#This Row],[sentiment_analysis_english]]="Negative","سلبي",IF(Sudan_News12[[#This Row],[sentiment_analysis_english]]="Neutral","حيادي",IF(Sudan_News12[[#This Row],[sentiment_analysis_english]]="Positive","إيجابي","")))</f>
        <v/>
      </c>
      <c r="AO5794" t="e">
        <f>INDEX(TextClassificationList[],MATCH(Sudan_News12[[#This Row],[text_classification_arabic]],TextClassificationList[text_classification_arabic],0),1)</f>
        <v>#N/A</v>
      </c>
      <c r="AQ5794" t="e">
        <f>INDEX(TextClassificationList[],MATCH(Sudan_News12[[#This Row],[text_classification_arabic2]],TextClassificationList[text_classification_arabic],0),1)</f>
        <v>#N/A</v>
      </c>
      <c r="AS5794" t="e">
        <f>INDEX(TextClassificationList[],MATCH(Sudan_News12[[#This Row],[text_classification_arabic3]],TextClassificationList[text_classification_arabic],0),1)</f>
        <v>#N/A</v>
      </c>
      <c r="AU5794" t="e">
        <f>INDEX(TextClassificationList[],MATCH(Sudan_News12[[#This Row],[text_classification_arabic4]],TextClassificationList[text_classification_arabic],0),1)</f>
        <v>#N/A</v>
      </c>
      <c r="AW5794" t="e">
        <f>INDEX(TextClassificationList[],MATCH(Sudan_News12[[#This Row],[text_classification_arabic5]],TextClassificationList[text_classification_arabic],0),1)</f>
        <v>#N/A</v>
      </c>
    </row>
    <row r="5795" spans="1:49" x14ac:dyDescent="0.2">
      <c r="A5795">
        <v>1.0519590485333606E+18</v>
      </c>
      <c r="B5795">
        <v>1.0519217809385431E+18</v>
      </c>
      <c r="C5795" t="s">
        <v>22308</v>
      </c>
      <c r="D5795" s="1">
        <v>43389</v>
      </c>
      <c r="E5795" s="2">
        <v>8.7500000000000008E-3</v>
      </c>
      <c r="F5795">
        <v>200</v>
      </c>
      <c r="G5795">
        <v>1889611729</v>
      </c>
      <c r="H5795" t="s">
        <v>354</v>
      </c>
      <c r="I5795" t="s">
        <v>355</v>
      </c>
      <c r="J5795" t="s">
        <v>265</v>
      </c>
      <c r="K5795" t="s">
        <v>22309</v>
      </c>
      <c r="L5795" t="s">
        <v>266</v>
      </c>
      <c r="M5795" t="s">
        <v>267</v>
      </c>
      <c r="N5795" t="s">
        <v>267</v>
      </c>
      <c r="O5795" t="s">
        <v>267</v>
      </c>
      <c r="P5795">
        <v>0</v>
      </c>
      <c r="Q5795">
        <v>0</v>
      </c>
      <c r="R5795">
        <v>0</v>
      </c>
      <c r="S5795" t="s">
        <v>267</v>
      </c>
      <c r="T5795" t="s">
        <v>267</v>
      </c>
      <c r="U5795" t="s">
        <v>22310</v>
      </c>
      <c r="V5795" t="b">
        <v>0</v>
      </c>
      <c r="W5795" t="s">
        <v>265</v>
      </c>
      <c r="X5795">
        <v>0</v>
      </c>
      <c r="Y5795" t="s">
        <v>265</v>
      </c>
      <c r="Z5795" t="s">
        <v>265</v>
      </c>
      <c r="AA5795" t="s">
        <v>265</v>
      </c>
      <c r="AB5795" t="s">
        <v>265</v>
      </c>
      <c r="AC5795" t="s">
        <v>265</v>
      </c>
      <c r="AD5795" t="s">
        <v>265</v>
      </c>
      <c r="AE5795" t="s">
        <v>265</v>
      </c>
      <c r="AF5795" t="s">
        <v>20603</v>
      </c>
      <c r="AG5795" t="s">
        <v>265</v>
      </c>
      <c r="AH5795" t="s">
        <v>265</v>
      </c>
      <c r="AI5795" t="s">
        <v>265</v>
      </c>
      <c r="AJ5795" t="s">
        <v>265</v>
      </c>
      <c r="AL5795" t="str">
        <f>IF(Sudan_News12[[#This Row],[relevancy_classification_english]]="Relevant","مناسب",IF(Sudan_News12[[#This Row],[relevancy_classification_english]]="Relevant","عَرَضِيّ",""))</f>
        <v/>
      </c>
      <c r="AN5795" t="str">
        <f>IF(Sudan_News12[[#This Row],[sentiment_analysis_english]]="Negative","سلبي",IF(Sudan_News12[[#This Row],[sentiment_analysis_english]]="Neutral","حيادي",IF(Sudan_News12[[#This Row],[sentiment_analysis_english]]="Positive","إيجابي","")))</f>
        <v/>
      </c>
      <c r="AO5795" t="e">
        <f>INDEX(TextClassificationList[],MATCH(Sudan_News12[[#This Row],[text_classification_arabic]],TextClassificationList[text_classification_arabic],0),1)</f>
        <v>#N/A</v>
      </c>
      <c r="AQ5795" t="e">
        <f>INDEX(TextClassificationList[],MATCH(Sudan_News12[[#This Row],[text_classification_arabic2]],TextClassificationList[text_classification_arabic],0),1)</f>
        <v>#N/A</v>
      </c>
      <c r="AS5795" t="e">
        <f>INDEX(TextClassificationList[],MATCH(Sudan_News12[[#This Row],[text_classification_arabic3]],TextClassificationList[text_classification_arabic],0),1)</f>
        <v>#N/A</v>
      </c>
      <c r="AU5795" t="e">
        <f>INDEX(TextClassificationList[],MATCH(Sudan_News12[[#This Row],[text_classification_arabic4]],TextClassificationList[text_classification_arabic],0),1)</f>
        <v>#N/A</v>
      </c>
      <c r="AW5795" t="e">
        <f>INDEX(TextClassificationList[],MATCH(Sudan_News12[[#This Row],[text_classification_arabic5]],TextClassificationList[text_classification_arabic],0),1)</f>
        <v>#N/A</v>
      </c>
    </row>
    <row r="5796" spans="1:49" x14ac:dyDescent="0.2">
      <c r="A5796">
        <v>1.0519580326184796E+18</v>
      </c>
      <c r="B5796">
        <v>1.0519580326184796E+18</v>
      </c>
      <c r="C5796" t="s">
        <v>22311</v>
      </c>
      <c r="D5796" s="1">
        <v>43389</v>
      </c>
      <c r="E5796" s="2">
        <v>5.9490740740740745E-3</v>
      </c>
      <c r="F5796">
        <v>200</v>
      </c>
      <c r="G5796">
        <v>1889611729</v>
      </c>
      <c r="H5796" t="s">
        <v>354</v>
      </c>
      <c r="I5796" t="s">
        <v>355</v>
      </c>
      <c r="J5796" t="s">
        <v>265</v>
      </c>
      <c r="K5796" t="s">
        <v>22312</v>
      </c>
      <c r="L5796" t="s">
        <v>266</v>
      </c>
      <c r="M5796" t="s">
        <v>267</v>
      </c>
      <c r="N5796" t="s">
        <v>267</v>
      </c>
      <c r="O5796" t="s">
        <v>22313</v>
      </c>
      <c r="P5796">
        <v>0</v>
      </c>
      <c r="Q5796">
        <v>6</v>
      </c>
      <c r="R5796">
        <v>4</v>
      </c>
      <c r="S5796" t="s">
        <v>22314</v>
      </c>
      <c r="T5796" t="s">
        <v>267</v>
      </c>
      <c r="U5796" t="s">
        <v>22315</v>
      </c>
      <c r="V5796" t="b">
        <v>0</v>
      </c>
      <c r="W5796" t="s">
        <v>265</v>
      </c>
      <c r="X5796">
        <v>1</v>
      </c>
      <c r="Y5796" t="s">
        <v>22316</v>
      </c>
      <c r="Z5796" t="s">
        <v>265</v>
      </c>
      <c r="AA5796" t="s">
        <v>265</v>
      </c>
      <c r="AB5796" t="s">
        <v>265</v>
      </c>
      <c r="AC5796" t="s">
        <v>265</v>
      </c>
      <c r="AD5796" t="s">
        <v>265</v>
      </c>
      <c r="AE5796" t="s">
        <v>265</v>
      </c>
      <c r="AF5796" t="s">
        <v>267</v>
      </c>
      <c r="AG5796" t="s">
        <v>265</v>
      </c>
      <c r="AH5796" t="s">
        <v>265</v>
      </c>
      <c r="AI5796" t="s">
        <v>265</v>
      </c>
      <c r="AJ5796" t="s">
        <v>265</v>
      </c>
      <c r="AL5796" t="str">
        <f>IF(Sudan_News12[[#This Row],[relevancy_classification_english]]="Relevant","مناسب",IF(Sudan_News12[[#This Row],[relevancy_classification_english]]="Relevant","عَرَضِيّ",""))</f>
        <v/>
      </c>
      <c r="AN5796" t="str">
        <f>IF(Sudan_News12[[#This Row],[sentiment_analysis_english]]="Negative","سلبي",IF(Sudan_News12[[#This Row],[sentiment_analysis_english]]="Neutral","حيادي",IF(Sudan_News12[[#This Row],[sentiment_analysis_english]]="Positive","إيجابي","")))</f>
        <v/>
      </c>
      <c r="AO5796" t="e">
        <f>INDEX(TextClassificationList[],MATCH(Sudan_News12[[#This Row],[text_classification_arabic]],TextClassificationList[text_classification_arabic],0),1)</f>
        <v>#N/A</v>
      </c>
      <c r="AQ5796" t="e">
        <f>INDEX(TextClassificationList[],MATCH(Sudan_News12[[#This Row],[text_classification_arabic2]],TextClassificationList[text_classification_arabic],0),1)</f>
        <v>#N/A</v>
      </c>
      <c r="AS5796" t="e">
        <f>INDEX(TextClassificationList[],MATCH(Sudan_News12[[#This Row],[text_classification_arabic3]],TextClassificationList[text_classification_arabic],0),1)</f>
        <v>#N/A</v>
      </c>
      <c r="AU5796" t="e">
        <f>INDEX(TextClassificationList[],MATCH(Sudan_News12[[#This Row],[text_classification_arabic4]],TextClassificationList[text_classification_arabic],0),1)</f>
        <v>#N/A</v>
      </c>
      <c r="AW5796" t="e">
        <f>INDEX(TextClassificationList[],MATCH(Sudan_News12[[#This Row],[text_classification_arabic5]],TextClassificationList[text_classification_arabic],0),1)</f>
        <v>#N/A</v>
      </c>
    </row>
    <row r="5797" spans="1:49" x14ac:dyDescent="0.2">
      <c r="A5797">
        <v>1.0517039933685678E+18</v>
      </c>
      <c r="B5797">
        <v>1.0517039933685678E+18</v>
      </c>
      <c r="C5797" t="s">
        <v>22317</v>
      </c>
      <c r="D5797" s="1">
        <v>43388</v>
      </c>
      <c r="E5797" s="2">
        <v>0.30493055555555554</v>
      </c>
      <c r="F5797">
        <v>200</v>
      </c>
      <c r="G5797">
        <v>1889611729</v>
      </c>
      <c r="H5797" t="s">
        <v>354</v>
      </c>
      <c r="I5797" t="s">
        <v>355</v>
      </c>
      <c r="J5797" t="s">
        <v>265</v>
      </c>
      <c r="K5797" t="s">
        <v>22318</v>
      </c>
      <c r="L5797" t="s">
        <v>266</v>
      </c>
      <c r="M5797" t="s">
        <v>267</v>
      </c>
      <c r="N5797" t="s">
        <v>267</v>
      </c>
      <c r="O5797" t="s">
        <v>22319</v>
      </c>
      <c r="P5797">
        <v>0</v>
      </c>
      <c r="Q5797">
        <v>13</v>
      </c>
      <c r="R5797">
        <v>3</v>
      </c>
      <c r="S5797" t="s">
        <v>269</v>
      </c>
      <c r="T5797" t="s">
        <v>267</v>
      </c>
      <c r="U5797" t="s">
        <v>22320</v>
      </c>
      <c r="V5797" t="b">
        <v>0</v>
      </c>
      <c r="W5797" t="s">
        <v>265</v>
      </c>
      <c r="X5797">
        <v>1</v>
      </c>
      <c r="Y5797" t="s">
        <v>22321</v>
      </c>
      <c r="Z5797" t="s">
        <v>265</v>
      </c>
      <c r="AA5797" t="s">
        <v>265</v>
      </c>
      <c r="AB5797" t="s">
        <v>265</v>
      </c>
      <c r="AC5797" t="s">
        <v>265</v>
      </c>
      <c r="AD5797" t="s">
        <v>265</v>
      </c>
      <c r="AE5797" t="s">
        <v>265</v>
      </c>
      <c r="AF5797" t="s">
        <v>267</v>
      </c>
      <c r="AG5797" t="s">
        <v>265</v>
      </c>
      <c r="AH5797" t="s">
        <v>265</v>
      </c>
      <c r="AI5797" t="s">
        <v>265</v>
      </c>
      <c r="AJ5797" t="s">
        <v>265</v>
      </c>
      <c r="AL5797" t="str">
        <f>IF(Sudan_News12[[#This Row],[relevancy_classification_english]]="Relevant","مناسب",IF(Sudan_News12[[#This Row],[relevancy_classification_english]]="Relevant","عَرَضِيّ",""))</f>
        <v/>
      </c>
      <c r="AN5797" t="str">
        <f>IF(Sudan_News12[[#This Row],[sentiment_analysis_english]]="Negative","سلبي",IF(Sudan_News12[[#This Row],[sentiment_analysis_english]]="Neutral","حيادي",IF(Sudan_News12[[#This Row],[sentiment_analysis_english]]="Positive","إيجابي","")))</f>
        <v/>
      </c>
      <c r="AO5797" t="e">
        <f>INDEX(TextClassificationList[],MATCH(Sudan_News12[[#This Row],[text_classification_arabic]],TextClassificationList[text_classification_arabic],0),1)</f>
        <v>#N/A</v>
      </c>
      <c r="AQ5797" t="e">
        <f>INDEX(TextClassificationList[],MATCH(Sudan_News12[[#This Row],[text_classification_arabic2]],TextClassificationList[text_classification_arabic],0),1)</f>
        <v>#N/A</v>
      </c>
      <c r="AS5797" t="e">
        <f>INDEX(TextClassificationList[],MATCH(Sudan_News12[[#This Row],[text_classification_arabic3]],TextClassificationList[text_classification_arabic],0),1)</f>
        <v>#N/A</v>
      </c>
      <c r="AU5797" t="e">
        <f>INDEX(TextClassificationList[],MATCH(Sudan_News12[[#This Row],[text_classification_arabic4]],TextClassificationList[text_classification_arabic],0),1)</f>
        <v>#N/A</v>
      </c>
      <c r="AW5797" t="e">
        <f>INDEX(TextClassificationList[],MATCH(Sudan_News12[[#This Row],[text_classification_arabic5]],TextClassificationList[text_classification_arabic],0),1)</f>
        <v>#N/A</v>
      </c>
    </row>
    <row r="5798" spans="1:49" x14ac:dyDescent="0.2">
      <c r="A5798">
        <v>1.0512304483267215E+18</v>
      </c>
      <c r="B5798">
        <v>1.0511928925454909E+18</v>
      </c>
      <c r="C5798" t="s">
        <v>22322</v>
      </c>
      <c r="D5798" s="1">
        <v>43386</v>
      </c>
      <c r="E5798" s="2">
        <v>0.9981944444444445</v>
      </c>
      <c r="F5798">
        <v>200</v>
      </c>
      <c r="G5798">
        <v>1889611729</v>
      </c>
      <c r="H5798" t="s">
        <v>354</v>
      </c>
      <c r="I5798" t="s">
        <v>355</v>
      </c>
      <c r="J5798" t="s">
        <v>265</v>
      </c>
      <c r="K5798" t="s">
        <v>22323</v>
      </c>
      <c r="L5798" t="s">
        <v>266</v>
      </c>
      <c r="M5798" t="s">
        <v>267</v>
      </c>
      <c r="N5798" t="s">
        <v>267</v>
      </c>
      <c r="O5798" t="s">
        <v>267</v>
      </c>
      <c r="P5798">
        <v>0</v>
      </c>
      <c r="Q5798">
        <v>0</v>
      </c>
      <c r="R5798">
        <v>3</v>
      </c>
      <c r="S5798" t="s">
        <v>267</v>
      </c>
      <c r="T5798" t="s">
        <v>267</v>
      </c>
      <c r="U5798" t="s">
        <v>22324</v>
      </c>
      <c r="V5798" t="b">
        <v>0</v>
      </c>
      <c r="W5798" t="s">
        <v>265</v>
      </c>
      <c r="X5798">
        <v>0</v>
      </c>
      <c r="Y5798" t="s">
        <v>265</v>
      </c>
      <c r="Z5798" t="s">
        <v>265</v>
      </c>
      <c r="AA5798" t="s">
        <v>265</v>
      </c>
      <c r="AB5798" t="s">
        <v>265</v>
      </c>
      <c r="AC5798" t="s">
        <v>265</v>
      </c>
      <c r="AD5798" t="s">
        <v>265</v>
      </c>
      <c r="AE5798" t="s">
        <v>265</v>
      </c>
      <c r="AF5798" t="s">
        <v>20603</v>
      </c>
      <c r="AG5798" t="s">
        <v>265</v>
      </c>
      <c r="AH5798" t="s">
        <v>265</v>
      </c>
      <c r="AI5798" t="s">
        <v>265</v>
      </c>
      <c r="AJ5798" t="s">
        <v>265</v>
      </c>
      <c r="AL5798" t="str">
        <f>IF(Sudan_News12[[#This Row],[relevancy_classification_english]]="Relevant","مناسب",IF(Sudan_News12[[#This Row],[relevancy_classification_english]]="Relevant","عَرَضِيّ",""))</f>
        <v/>
      </c>
      <c r="AN5798" t="str">
        <f>IF(Sudan_News12[[#This Row],[sentiment_analysis_english]]="Negative","سلبي",IF(Sudan_News12[[#This Row],[sentiment_analysis_english]]="Neutral","حيادي",IF(Sudan_News12[[#This Row],[sentiment_analysis_english]]="Positive","إيجابي","")))</f>
        <v/>
      </c>
      <c r="AO5798" t="e">
        <f>INDEX(TextClassificationList[],MATCH(Sudan_News12[[#This Row],[text_classification_arabic]],TextClassificationList[text_classification_arabic],0),1)</f>
        <v>#N/A</v>
      </c>
      <c r="AQ5798" t="e">
        <f>INDEX(TextClassificationList[],MATCH(Sudan_News12[[#This Row],[text_classification_arabic2]],TextClassificationList[text_classification_arabic],0),1)</f>
        <v>#N/A</v>
      </c>
      <c r="AS5798" t="e">
        <f>INDEX(TextClassificationList[],MATCH(Sudan_News12[[#This Row],[text_classification_arabic3]],TextClassificationList[text_classification_arabic],0),1)</f>
        <v>#N/A</v>
      </c>
      <c r="AU5798" t="e">
        <f>INDEX(TextClassificationList[],MATCH(Sudan_News12[[#This Row],[text_classification_arabic4]],TextClassificationList[text_classification_arabic],0),1)</f>
        <v>#N/A</v>
      </c>
      <c r="AW5798" t="e">
        <f>INDEX(TextClassificationList[],MATCH(Sudan_News12[[#This Row],[text_classification_arabic5]],TextClassificationList[text_classification_arabic],0),1)</f>
        <v>#N/A</v>
      </c>
    </row>
    <row r="5799" spans="1:49" x14ac:dyDescent="0.2">
      <c r="A5799">
        <v>1.0510335320999485E+18</v>
      </c>
      <c r="B5799">
        <v>1.0510335320999485E+18</v>
      </c>
      <c r="C5799" t="s">
        <v>22325</v>
      </c>
      <c r="D5799" s="1">
        <v>43386</v>
      </c>
      <c r="E5799" s="2">
        <v>0.45480324074074074</v>
      </c>
      <c r="F5799">
        <v>200</v>
      </c>
      <c r="G5799">
        <v>1889611729</v>
      </c>
      <c r="H5799" t="s">
        <v>354</v>
      </c>
      <c r="I5799" t="s">
        <v>355</v>
      </c>
      <c r="J5799" t="s">
        <v>265</v>
      </c>
      <c r="K5799" t="s">
        <v>22326</v>
      </c>
      <c r="L5799" t="s">
        <v>266</v>
      </c>
      <c r="M5799" t="s">
        <v>267</v>
      </c>
      <c r="N5799" t="s">
        <v>267</v>
      </c>
      <c r="O5799" t="s">
        <v>22327</v>
      </c>
      <c r="P5799">
        <v>0</v>
      </c>
      <c r="Q5799">
        <v>4</v>
      </c>
      <c r="R5799">
        <v>1</v>
      </c>
      <c r="S5799" t="s">
        <v>22328</v>
      </c>
      <c r="T5799" t="s">
        <v>267</v>
      </c>
      <c r="U5799" t="s">
        <v>22329</v>
      </c>
      <c r="V5799" t="b">
        <v>0</v>
      </c>
      <c r="W5799" t="s">
        <v>265</v>
      </c>
      <c r="X5799">
        <v>1</v>
      </c>
      <c r="Y5799" t="s">
        <v>22330</v>
      </c>
      <c r="Z5799" t="s">
        <v>265</v>
      </c>
      <c r="AA5799" t="s">
        <v>265</v>
      </c>
      <c r="AB5799" t="s">
        <v>265</v>
      </c>
      <c r="AC5799" t="s">
        <v>265</v>
      </c>
      <c r="AD5799" t="s">
        <v>265</v>
      </c>
      <c r="AE5799" t="s">
        <v>265</v>
      </c>
      <c r="AF5799" t="s">
        <v>267</v>
      </c>
      <c r="AG5799" t="s">
        <v>265</v>
      </c>
      <c r="AH5799" t="s">
        <v>265</v>
      </c>
      <c r="AI5799" t="s">
        <v>265</v>
      </c>
      <c r="AJ5799" t="s">
        <v>265</v>
      </c>
      <c r="AL5799" t="str">
        <f>IF(Sudan_News12[[#This Row],[relevancy_classification_english]]="Relevant","مناسب",IF(Sudan_News12[[#This Row],[relevancy_classification_english]]="Relevant","عَرَضِيّ",""))</f>
        <v/>
      </c>
      <c r="AN5799" t="str">
        <f>IF(Sudan_News12[[#This Row],[sentiment_analysis_english]]="Negative","سلبي",IF(Sudan_News12[[#This Row],[sentiment_analysis_english]]="Neutral","حيادي",IF(Sudan_News12[[#This Row],[sentiment_analysis_english]]="Positive","إيجابي","")))</f>
        <v/>
      </c>
      <c r="AO5799" t="e">
        <f>INDEX(TextClassificationList[],MATCH(Sudan_News12[[#This Row],[text_classification_arabic]],TextClassificationList[text_classification_arabic],0),1)</f>
        <v>#N/A</v>
      </c>
      <c r="AQ5799" t="e">
        <f>INDEX(TextClassificationList[],MATCH(Sudan_News12[[#This Row],[text_classification_arabic2]],TextClassificationList[text_classification_arabic],0),1)</f>
        <v>#N/A</v>
      </c>
      <c r="AS5799" t="e">
        <f>INDEX(TextClassificationList[],MATCH(Sudan_News12[[#This Row],[text_classification_arabic3]],TextClassificationList[text_classification_arabic],0),1)</f>
        <v>#N/A</v>
      </c>
      <c r="AU5799" t="e">
        <f>INDEX(TextClassificationList[],MATCH(Sudan_News12[[#This Row],[text_classification_arabic4]],TextClassificationList[text_classification_arabic],0),1)</f>
        <v>#N/A</v>
      </c>
      <c r="AW5799" t="e">
        <f>INDEX(TextClassificationList[],MATCH(Sudan_News12[[#This Row],[text_classification_arabic5]],TextClassificationList[text_classification_arabic],0),1)</f>
        <v>#N/A</v>
      </c>
    </row>
    <row r="5800" spans="1:49" x14ac:dyDescent="0.2">
      <c r="A5800">
        <v>1.0509891545097748E+18</v>
      </c>
      <c r="B5800">
        <v>1.0507262616838308E+18</v>
      </c>
      <c r="C5800" t="s">
        <v>22331</v>
      </c>
      <c r="D5800" s="1">
        <v>43386</v>
      </c>
      <c r="E5800" s="2">
        <v>0.33234953703703701</v>
      </c>
      <c r="F5800">
        <v>200</v>
      </c>
      <c r="G5800">
        <v>1889611729</v>
      </c>
      <c r="H5800" t="s">
        <v>354</v>
      </c>
      <c r="I5800" t="s">
        <v>355</v>
      </c>
      <c r="J5800" t="s">
        <v>265</v>
      </c>
      <c r="K5800" t="s">
        <v>22332</v>
      </c>
      <c r="L5800" t="s">
        <v>266</v>
      </c>
      <c r="M5800" t="s">
        <v>267</v>
      </c>
      <c r="N5800" t="s">
        <v>267</v>
      </c>
      <c r="O5800" t="s">
        <v>267</v>
      </c>
      <c r="P5800">
        <v>0</v>
      </c>
      <c r="Q5800">
        <v>0</v>
      </c>
      <c r="R5800">
        <v>0</v>
      </c>
      <c r="S5800" t="s">
        <v>267</v>
      </c>
      <c r="T5800" t="s">
        <v>267</v>
      </c>
      <c r="U5800" t="s">
        <v>22333</v>
      </c>
      <c r="V5800" t="b">
        <v>0</v>
      </c>
      <c r="W5800" t="s">
        <v>265</v>
      </c>
      <c r="X5800">
        <v>0</v>
      </c>
      <c r="Y5800" t="s">
        <v>265</v>
      </c>
      <c r="Z5800" t="s">
        <v>265</v>
      </c>
      <c r="AA5800" t="s">
        <v>265</v>
      </c>
      <c r="AB5800" t="s">
        <v>265</v>
      </c>
      <c r="AC5800" t="s">
        <v>265</v>
      </c>
      <c r="AD5800" t="s">
        <v>265</v>
      </c>
      <c r="AE5800" t="s">
        <v>265</v>
      </c>
      <c r="AF5800" t="s">
        <v>20603</v>
      </c>
      <c r="AG5800" t="s">
        <v>265</v>
      </c>
      <c r="AH5800" t="s">
        <v>265</v>
      </c>
      <c r="AI5800" t="s">
        <v>265</v>
      </c>
      <c r="AJ5800" t="s">
        <v>265</v>
      </c>
      <c r="AL5800" t="str">
        <f>IF(Sudan_News12[[#This Row],[relevancy_classification_english]]="Relevant","مناسب",IF(Sudan_News12[[#This Row],[relevancy_classification_english]]="Relevant","عَرَضِيّ",""))</f>
        <v/>
      </c>
      <c r="AN5800" t="str">
        <f>IF(Sudan_News12[[#This Row],[sentiment_analysis_english]]="Negative","سلبي",IF(Sudan_News12[[#This Row],[sentiment_analysis_english]]="Neutral","حيادي",IF(Sudan_News12[[#This Row],[sentiment_analysis_english]]="Positive","إيجابي","")))</f>
        <v/>
      </c>
      <c r="AO5800" t="e">
        <f>INDEX(TextClassificationList[],MATCH(Sudan_News12[[#This Row],[text_classification_arabic]],TextClassificationList[text_classification_arabic],0),1)</f>
        <v>#N/A</v>
      </c>
      <c r="AQ5800" t="e">
        <f>INDEX(TextClassificationList[],MATCH(Sudan_News12[[#This Row],[text_classification_arabic2]],TextClassificationList[text_classification_arabic],0),1)</f>
        <v>#N/A</v>
      </c>
      <c r="AS5800" t="e">
        <f>INDEX(TextClassificationList[],MATCH(Sudan_News12[[#This Row],[text_classification_arabic3]],TextClassificationList[text_classification_arabic],0),1)</f>
        <v>#N/A</v>
      </c>
      <c r="AU5800" t="e">
        <f>INDEX(TextClassificationList[],MATCH(Sudan_News12[[#This Row],[text_classification_arabic4]],TextClassificationList[text_classification_arabic],0),1)</f>
        <v>#N/A</v>
      </c>
      <c r="AW5800" t="e">
        <f>INDEX(TextClassificationList[],MATCH(Sudan_News12[[#This Row],[text_classification_arabic5]],TextClassificationList[text_classification_arabic],0),1)</f>
        <v>#N/A</v>
      </c>
    </row>
    <row r="5801" spans="1:49" x14ac:dyDescent="0.2">
      <c r="A5801">
        <v>1.0509860272743834E+18</v>
      </c>
      <c r="B5801">
        <v>1.0509860272743834E+18</v>
      </c>
      <c r="C5801" t="s">
        <v>22334</v>
      </c>
      <c r="D5801" s="1">
        <v>43386</v>
      </c>
      <c r="E5801" s="2">
        <v>0.32371527777777775</v>
      </c>
      <c r="F5801">
        <v>200</v>
      </c>
      <c r="G5801">
        <v>1889611729</v>
      </c>
      <c r="H5801" t="s">
        <v>354</v>
      </c>
      <c r="I5801" t="s">
        <v>355</v>
      </c>
      <c r="J5801" t="s">
        <v>265</v>
      </c>
      <c r="K5801" t="s">
        <v>22335</v>
      </c>
      <c r="L5801" t="s">
        <v>266</v>
      </c>
      <c r="M5801" t="s">
        <v>267</v>
      </c>
      <c r="N5801" t="s">
        <v>267</v>
      </c>
      <c r="O5801" t="s">
        <v>267</v>
      </c>
      <c r="P5801">
        <v>0</v>
      </c>
      <c r="Q5801">
        <v>0</v>
      </c>
      <c r="R5801">
        <v>0</v>
      </c>
      <c r="S5801" t="s">
        <v>22336</v>
      </c>
      <c r="T5801" t="s">
        <v>267</v>
      </c>
      <c r="U5801" t="s">
        <v>22337</v>
      </c>
      <c r="V5801" t="b">
        <v>0</v>
      </c>
      <c r="W5801" t="s">
        <v>265</v>
      </c>
      <c r="X5801">
        <v>0</v>
      </c>
      <c r="Y5801" t="s">
        <v>265</v>
      </c>
      <c r="Z5801" t="s">
        <v>265</v>
      </c>
      <c r="AA5801" t="s">
        <v>265</v>
      </c>
      <c r="AB5801" t="s">
        <v>265</v>
      </c>
      <c r="AC5801" t="s">
        <v>265</v>
      </c>
      <c r="AD5801" t="s">
        <v>265</v>
      </c>
      <c r="AE5801" t="s">
        <v>265</v>
      </c>
      <c r="AF5801" t="s">
        <v>267</v>
      </c>
      <c r="AG5801" t="s">
        <v>265</v>
      </c>
      <c r="AH5801" t="s">
        <v>265</v>
      </c>
      <c r="AI5801" t="s">
        <v>265</v>
      </c>
      <c r="AJ5801" t="s">
        <v>265</v>
      </c>
      <c r="AL5801" t="str">
        <f>IF(Sudan_News12[[#This Row],[relevancy_classification_english]]="Relevant","مناسب",IF(Sudan_News12[[#This Row],[relevancy_classification_english]]="Relevant","عَرَضِيّ",""))</f>
        <v/>
      </c>
      <c r="AN5801" t="str">
        <f>IF(Sudan_News12[[#This Row],[sentiment_analysis_english]]="Negative","سلبي",IF(Sudan_News12[[#This Row],[sentiment_analysis_english]]="Neutral","حيادي",IF(Sudan_News12[[#This Row],[sentiment_analysis_english]]="Positive","إيجابي","")))</f>
        <v/>
      </c>
      <c r="AO5801" t="e">
        <f>INDEX(TextClassificationList[],MATCH(Sudan_News12[[#This Row],[text_classification_arabic]],TextClassificationList[text_classification_arabic],0),1)</f>
        <v>#N/A</v>
      </c>
      <c r="AQ5801" t="e">
        <f>INDEX(TextClassificationList[],MATCH(Sudan_News12[[#This Row],[text_classification_arabic2]],TextClassificationList[text_classification_arabic],0),1)</f>
        <v>#N/A</v>
      </c>
      <c r="AS5801" t="e">
        <f>INDEX(TextClassificationList[],MATCH(Sudan_News12[[#This Row],[text_classification_arabic3]],TextClassificationList[text_classification_arabic],0),1)</f>
        <v>#N/A</v>
      </c>
      <c r="AU5801" t="e">
        <f>INDEX(TextClassificationList[],MATCH(Sudan_News12[[#This Row],[text_classification_arabic4]],TextClassificationList[text_classification_arabic],0),1)</f>
        <v>#N/A</v>
      </c>
      <c r="AW5801" t="e">
        <f>INDEX(TextClassificationList[],MATCH(Sudan_News12[[#This Row],[text_classification_arabic5]],TextClassificationList[text_classification_arabic],0),1)</f>
        <v>#N/A</v>
      </c>
    </row>
    <row r="5802" spans="1:49" x14ac:dyDescent="0.2">
      <c r="A5802">
        <v>1.0504436950934118E+18</v>
      </c>
      <c r="B5802">
        <v>1.0503673139360399E+18</v>
      </c>
      <c r="C5802" t="s">
        <v>22338</v>
      </c>
      <c r="D5802" s="1">
        <v>43384</v>
      </c>
      <c r="E5802" s="2">
        <v>0.82716435185185189</v>
      </c>
      <c r="F5802">
        <v>200</v>
      </c>
      <c r="G5802">
        <v>1889611729</v>
      </c>
      <c r="H5802" t="s">
        <v>354</v>
      </c>
      <c r="I5802" t="s">
        <v>355</v>
      </c>
      <c r="J5802" t="s">
        <v>265</v>
      </c>
      <c r="K5802" t="s">
        <v>22339</v>
      </c>
      <c r="L5802" t="s">
        <v>266</v>
      </c>
      <c r="M5802" t="s">
        <v>267</v>
      </c>
      <c r="N5802" t="s">
        <v>267</v>
      </c>
      <c r="O5802" t="s">
        <v>267</v>
      </c>
      <c r="P5802">
        <v>0</v>
      </c>
      <c r="Q5802">
        <v>0</v>
      </c>
      <c r="R5802">
        <v>0</v>
      </c>
      <c r="S5802" t="s">
        <v>267</v>
      </c>
      <c r="T5802" t="s">
        <v>267</v>
      </c>
      <c r="U5802" t="s">
        <v>22340</v>
      </c>
      <c r="V5802" t="b">
        <v>0</v>
      </c>
      <c r="W5802" t="s">
        <v>265</v>
      </c>
      <c r="X5802">
        <v>0</v>
      </c>
      <c r="Y5802" t="s">
        <v>265</v>
      </c>
      <c r="Z5802" t="s">
        <v>265</v>
      </c>
      <c r="AA5802" t="s">
        <v>265</v>
      </c>
      <c r="AB5802" t="s">
        <v>265</v>
      </c>
      <c r="AC5802" t="s">
        <v>265</v>
      </c>
      <c r="AD5802" t="s">
        <v>265</v>
      </c>
      <c r="AE5802" t="s">
        <v>265</v>
      </c>
      <c r="AF5802" t="s">
        <v>20603</v>
      </c>
      <c r="AG5802" t="s">
        <v>265</v>
      </c>
      <c r="AH5802" t="s">
        <v>265</v>
      </c>
      <c r="AI5802" t="s">
        <v>265</v>
      </c>
      <c r="AJ5802" t="s">
        <v>265</v>
      </c>
      <c r="AL5802" t="str">
        <f>IF(Sudan_News12[[#This Row],[relevancy_classification_english]]="Relevant","مناسب",IF(Sudan_News12[[#This Row],[relevancy_classification_english]]="Relevant","عَرَضِيّ",""))</f>
        <v/>
      </c>
      <c r="AN5802" t="str">
        <f>IF(Sudan_News12[[#This Row],[sentiment_analysis_english]]="Negative","سلبي",IF(Sudan_News12[[#This Row],[sentiment_analysis_english]]="Neutral","حيادي",IF(Sudan_News12[[#This Row],[sentiment_analysis_english]]="Positive","إيجابي","")))</f>
        <v/>
      </c>
      <c r="AO5802" t="e">
        <f>INDEX(TextClassificationList[],MATCH(Sudan_News12[[#This Row],[text_classification_arabic]],TextClassificationList[text_classification_arabic],0),1)</f>
        <v>#N/A</v>
      </c>
      <c r="AQ5802" t="e">
        <f>INDEX(TextClassificationList[],MATCH(Sudan_News12[[#This Row],[text_classification_arabic2]],TextClassificationList[text_classification_arabic],0),1)</f>
        <v>#N/A</v>
      </c>
      <c r="AS5802" t="e">
        <f>INDEX(TextClassificationList[],MATCH(Sudan_News12[[#This Row],[text_classification_arabic3]],TextClassificationList[text_classification_arabic],0),1)</f>
        <v>#N/A</v>
      </c>
      <c r="AU5802" t="e">
        <f>INDEX(TextClassificationList[],MATCH(Sudan_News12[[#This Row],[text_classification_arabic4]],TextClassificationList[text_classification_arabic],0),1)</f>
        <v>#N/A</v>
      </c>
      <c r="AW5802" t="e">
        <f>INDEX(TextClassificationList[],MATCH(Sudan_News12[[#This Row],[text_classification_arabic5]],TextClassificationList[text_classification_arabic],0),1)</f>
        <v>#N/A</v>
      </c>
    </row>
    <row r="5803" spans="1:49" x14ac:dyDescent="0.2">
      <c r="A5803">
        <v>1.0501549503602156E+18</v>
      </c>
      <c r="B5803">
        <v>1.0500319912305541E+18</v>
      </c>
      <c r="C5803" t="s">
        <v>22341</v>
      </c>
      <c r="D5803" s="1">
        <v>43384</v>
      </c>
      <c r="E5803" s="2">
        <v>3.0381944444444444E-2</v>
      </c>
      <c r="F5803">
        <v>200</v>
      </c>
      <c r="G5803">
        <v>1889611729</v>
      </c>
      <c r="H5803" t="s">
        <v>354</v>
      </c>
      <c r="I5803" t="s">
        <v>355</v>
      </c>
      <c r="J5803" t="s">
        <v>265</v>
      </c>
      <c r="K5803" t="s">
        <v>22342</v>
      </c>
      <c r="L5803" t="s">
        <v>266</v>
      </c>
      <c r="M5803" t="s">
        <v>267</v>
      </c>
      <c r="N5803" t="s">
        <v>267</v>
      </c>
      <c r="O5803" t="s">
        <v>267</v>
      </c>
      <c r="P5803">
        <v>0</v>
      </c>
      <c r="Q5803">
        <v>0</v>
      </c>
      <c r="R5803">
        <v>0</v>
      </c>
      <c r="S5803" t="s">
        <v>267</v>
      </c>
      <c r="T5803" t="s">
        <v>267</v>
      </c>
      <c r="U5803" t="s">
        <v>22343</v>
      </c>
      <c r="V5803" t="b">
        <v>0</v>
      </c>
      <c r="W5803" t="s">
        <v>265</v>
      </c>
      <c r="X5803">
        <v>0</v>
      </c>
      <c r="Y5803" t="s">
        <v>265</v>
      </c>
      <c r="Z5803" t="s">
        <v>265</v>
      </c>
      <c r="AA5803" t="s">
        <v>265</v>
      </c>
      <c r="AB5803" t="s">
        <v>265</v>
      </c>
      <c r="AC5803" t="s">
        <v>265</v>
      </c>
      <c r="AD5803" t="s">
        <v>265</v>
      </c>
      <c r="AE5803" t="s">
        <v>265</v>
      </c>
      <c r="AF5803" t="s">
        <v>267</v>
      </c>
      <c r="AG5803" t="s">
        <v>265</v>
      </c>
      <c r="AH5803" t="s">
        <v>265</v>
      </c>
      <c r="AI5803" t="s">
        <v>265</v>
      </c>
      <c r="AJ5803" t="s">
        <v>265</v>
      </c>
      <c r="AL5803" t="str">
        <f>IF(Sudan_News12[[#This Row],[relevancy_classification_english]]="Relevant","مناسب",IF(Sudan_News12[[#This Row],[relevancy_classification_english]]="Relevant","عَرَضِيّ",""))</f>
        <v/>
      </c>
      <c r="AN5803" t="str">
        <f>IF(Sudan_News12[[#This Row],[sentiment_analysis_english]]="Negative","سلبي",IF(Sudan_News12[[#This Row],[sentiment_analysis_english]]="Neutral","حيادي",IF(Sudan_News12[[#This Row],[sentiment_analysis_english]]="Positive","إيجابي","")))</f>
        <v/>
      </c>
      <c r="AO5803" t="e">
        <f>INDEX(TextClassificationList[],MATCH(Sudan_News12[[#This Row],[text_classification_arabic]],TextClassificationList[text_classification_arabic],0),1)</f>
        <v>#N/A</v>
      </c>
      <c r="AQ5803" t="e">
        <f>INDEX(TextClassificationList[],MATCH(Sudan_News12[[#This Row],[text_classification_arabic2]],TextClassificationList[text_classification_arabic],0),1)</f>
        <v>#N/A</v>
      </c>
      <c r="AS5803" t="e">
        <f>INDEX(TextClassificationList[],MATCH(Sudan_News12[[#This Row],[text_classification_arabic3]],TextClassificationList[text_classification_arabic],0),1)</f>
        <v>#N/A</v>
      </c>
      <c r="AU5803" t="e">
        <f>INDEX(TextClassificationList[],MATCH(Sudan_News12[[#This Row],[text_classification_arabic4]],TextClassificationList[text_classification_arabic],0),1)</f>
        <v>#N/A</v>
      </c>
      <c r="AW5803" t="e">
        <f>INDEX(TextClassificationList[],MATCH(Sudan_News12[[#This Row],[text_classification_arabic5]],TextClassificationList[text_classification_arabic],0),1)</f>
        <v>#N/A</v>
      </c>
    </row>
    <row r="5804" spans="1:49" x14ac:dyDescent="0.2">
      <c r="A5804">
        <v>1.050154281192575E+18</v>
      </c>
      <c r="B5804">
        <v>1.0500449115490714E+18</v>
      </c>
      <c r="C5804" t="s">
        <v>22344</v>
      </c>
      <c r="D5804" s="1">
        <v>43384</v>
      </c>
      <c r="E5804" s="2">
        <v>2.8541666666666667E-2</v>
      </c>
      <c r="F5804">
        <v>200</v>
      </c>
      <c r="G5804">
        <v>1889611729</v>
      </c>
      <c r="H5804" t="s">
        <v>354</v>
      </c>
      <c r="I5804" t="s">
        <v>355</v>
      </c>
      <c r="J5804" t="s">
        <v>265</v>
      </c>
      <c r="K5804" t="s">
        <v>22345</v>
      </c>
      <c r="L5804" t="s">
        <v>266</v>
      </c>
      <c r="M5804" t="s">
        <v>267</v>
      </c>
      <c r="N5804" t="s">
        <v>267</v>
      </c>
      <c r="O5804" t="s">
        <v>267</v>
      </c>
      <c r="P5804">
        <v>0</v>
      </c>
      <c r="Q5804">
        <v>0</v>
      </c>
      <c r="R5804">
        <v>0</v>
      </c>
      <c r="S5804" t="s">
        <v>267</v>
      </c>
      <c r="T5804" t="s">
        <v>267</v>
      </c>
      <c r="U5804" t="s">
        <v>22346</v>
      </c>
      <c r="V5804" t="b">
        <v>0</v>
      </c>
      <c r="W5804" t="s">
        <v>265</v>
      </c>
      <c r="X5804">
        <v>0</v>
      </c>
      <c r="Y5804" t="s">
        <v>265</v>
      </c>
      <c r="Z5804" t="s">
        <v>265</v>
      </c>
      <c r="AA5804" t="s">
        <v>265</v>
      </c>
      <c r="AB5804" t="s">
        <v>265</v>
      </c>
      <c r="AC5804" t="s">
        <v>265</v>
      </c>
      <c r="AD5804" t="s">
        <v>265</v>
      </c>
      <c r="AE5804" t="s">
        <v>265</v>
      </c>
      <c r="AF5804" t="s">
        <v>18307</v>
      </c>
      <c r="AG5804" t="s">
        <v>265</v>
      </c>
      <c r="AH5804" t="s">
        <v>265</v>
      </c>
      <c r="AI5804" t="s">
        <v>265</v>
      </c>
      <c r="AJ5804" t="s">
        <v>265</v>
      </c>
      <c r="AL5804" t="str">
        <f>IF(Sudan_News12[[#This Row],[relevancy_classification_english]]="Relevant","مناسب",IF(Sudan_News12[[#This Row],[relevancy_classification_english]]="Relevant","عَرَضِيّ",""))</f>
        <v/>
      </c>
      <c r="AN5804" t="str">
        <f>IF(Sudan_News12[[#This Row],[sentiment_analysis_english]]="Negative","سلبي",IF(Sudan_News12[[#This Row],[sentiment_analysis_english]]="Neutral","حيادي",IF(Sudan_News12[[#This Row],[sentiment_analysis_english]]="Positive","إيجابي","")))</f>
        <v/>
      </c>
      <c r="AO5804" t="e">
        <f>INDEX(TextClassificationList[],MATCH(Sudan_News12[[#This Row],[text_classification_arabic]],TextClassificationList[text_classification_arabic],0),1)</f>
        <v>#N/A</v>
      </c>
      <c r="AQ5804" t="e">
        <f>INDEX(TextClassificationList[],MATCH(Sudan_News12[[#This Row],[text_classification_arabic2]],TextClassificationList[text_classification_arabic],0),1)</f>
        <v>#N/A</v>
      </c>
      <c r="AS5804" t="e">
        <f>INDEX(TextClassificationList[],MATCH(Sudan_News12[[#This Row],[text_classification_arabic3]],TextClassificationList[text_classification_arabic],0),1)</f>
        <v>#N/A</v>
      </c>
      <c r="AU5804" t="e">
        <f>INDEX(TextClassificationList[],MATCH(Sudan_News12[[#This Row],[text_classification_arabic4]],TextClassificationList[text_classification_arabic],0),1)</f>
        <v>#N/A</v>
      </c>
      <c r="AW5804" t="e">
        <f>INDEX(TextClassificationList[],MATCH(Sudan_News12[[#This Row],[text_classification_arabic5]],TextClassificationList[text_classification_arabic],0),1)</f>
        <v>#N/A</v>
      </c>
    </row>
    <row r="5805" spans="1:49" x14ac:dyDescent="0.2">
      <c r="A5805">
        <v>1.0501531340672532E+18</v>
      </c>
      <c r="B5805">
        <v>1.0501531340672532E+18</v>
      </c>
      <c r="C5805" t="s">
        <v>22347</v>
      </c>
      <c r="D5805" s="1">
        <v>43384</v>
      </c>
      <c r="E5805" s="2">
        <v>2.537037037037037E-2</v>
      </c>
      <c r="F5805">
        <v>200</v>
      </c>
      <c r="G5805">
        <v>1889611729</v>
      </c>
      <c r="H5805" t="s">
        <v>354</v>
      </c>
      <c r="I5805" t="s">
        <v>355</v>
      </c>
      <c r="J5805" t="s">
        <v>265</v>
      </c>
      <c r="K5805" t="s">
        <v>22348</v>
      </c>
      <c r="L5805" t="s">
        <v>266</v>
      </c>
      <c r="M5805" t="s">
        <v>267</v>
      </c>
      <c r="N5805" t="s">
        <v>267</v>
      </c>
      <c r="O5805" t="s">
        <v>22349</v>
      </c>
      <c r="P5805">
        <v>0</v>
      </c>
      <c r="Q5805">
        <v>5</v>
      </c>
      <c r="R5805">
        <v>1</v>
      </c>
      <c r="S5805" t="s">
        <v>269</v>
      </c>
      <c r="T5805" t="s">
        <v>267</v>
      </c>
      <c r="U5805" t="s">
        <v>22350</v>
      </c>
      <c r="V5805" t="b">
        <v>0</v>
      </c>
      <c r="W5805" t="s">
        <v>265</v>
      </c>
      <c r="X5805">
        <v>1</v>
      </c>
      <c r="Y5805" t="s">
        <v>22351</v>
      </c>
      <c r="Z5805" t="s">
        <v>265</v>
      </c>
      <c r="AA5805" t="s">
        <v>265</v>
      </c>
      <c r="AB5805" t="s">
        <v>265</v>
      </c>
      <c r="AC5805" t="s">
        <v>265</v>
      </c>
      <c r="AD5805" t="s">
        <v>265</v>
      </c>
      <c r="AE5805" t="s">
        <v>265</v>
      </c>
      <c r="AF5805" t="s">
        <v>267</v>
      </c>
      <c r="AG5805" t="s">
        <v>265</v>
      </c>
      <c r="AH5805" t="s">
        <v>265</v>
      </c>
      <c r="AI5805" t="s">
        <v>265</v>
      </c>
      <c r="AJ5805" t="s">
        <v>265</v>
      </c>
      <c r="AL5805" t="str">
        <f>IF(Sudan_News12[[#This Row],[relevancy_classification_english]]="Relevant","مناسب",IF(Sudan_News12[[#This Row],[relevancy_classification_english]]="Relevant","عَرَضِيّ",""))</f>
        <v/>
      </c>
      <c r="AN5805" t="str">
        <f>IF(Sudan_News12[[#This Row],[sentiment_analysis_english]]="Negative","سلبي",IF(Sudan_News12[[#This Row],[sentiment_analysis_english]]="Neutral","حيادي",IF(Sudan_News12[[#This Row],[sentiment_analysis_english]]="Positive","إيجابي","")))</f>
        <v/>
      </c>
      <c r="AO5805" t="e">
        <f>INDEX(TextClassificationList[],MATCH(Sudan_News12[[#This Row],[text_classification_arabic]],TextClassificationList[text_classification_arabic],0),1)</f>
        <v>#N/A</v>
      </c>
      <c r="AQ5805" t="e">
        <f>INDEX(TextClassificationList[],MATCH(Sudan_News12[[#This Row],[text_classification_arabic2]],TextClassificationList[text_classification_arabic],0),1)</f>
        <v>#N/A</v>
      </c>
      <c r="AS5805" t="e">
        <f>INDEX(TextClassificationList[],MATCH(Sudan_News12[[#This Row],[text_classification_arabic3]],TextClassificationList[text_classification_arabic],0),1)</f>
        <v>#N/A</v>
      </c>
      <c r="AU5805" t="e">
        <f>INDEX(TextClassificationList[],MATCH(Sudan_News12[[#This Row],[text_classification_arabic4]],TextClassificationList[text_classification_arabic],0),1)</f>
        <v>#N/A</v>
      </c>
      <c r="AW5805" t="e">
        <f>INDEX(TextClassificationList[],MATCH(Sudan_News12[[#This Row],[text_classification_arabic5]],TextClassificationList[text_classification_arabic],0),1)</f>
        <v>#N/A</v>
      </c>
    </row>
    <row r="5806" spans="1:49" x14ac:dyDescent="0.2">
      <c r="A5806">
        <v>1.0501516976146104E+18</v>
      </c>
      <c r="B5806">
        <v>1.0499868849177805E+18</v>
      </c>
      <c r="C5806" t="s">
        <v>22352</v>
      </c>
      <c r="D5806" s="1">
        <v>43384</v>
      </c>
      <c r="E5806" s="2">
        <v>2.1412037037037038E-2</v>
      </c>
      <c r="F5806">
        <v>200</v>
      </c>
      <c r="G5806">
        <v>1889611729</v>
      </c>
      <c r="H5806" t="s">
        <v>354</v>
      </c>
      <c r="I5806" t="s">
        <v>355</v>
      </c>
      <c r="J5806" t="s">
        <v>265</v>
      </c>
      <c r="K5806" t="s">
        <v>22353</v>
      </c>
      <c r="L5806" t="s">
        <v>266</v>
      </c>
      <c r="M5806" t="s">
        <v>267</v>
      </c>
      <c r="N5806" t="s">
        <v>267</v>
      </c>
      <c r="O5806" t="s">
        <v>267</v>
      </c>
      <c r="P5806">
        <v>0</v>
      </c>
      <c r="Q5806">
        <v>0</v>
      </c>
      <c r="R5806">
        <v>0</v>
      </c>
      <c r="S5806" t="s">
        <v>267</v>
      </c>
      <c r="T5806" t="s">
        <v>267</v>
      </c>
      <c r="U5806" t="s">
        <v>22354</v>
      </c>
      <c r="V5806" t="b">
        <v>0</v>
      </c>
      <c r="W5806" t="s">
        <v>265</v>
      </c>
      <c r="X5806">
        <v>0</v>
      </c>
      <c r="Y5806" t="s">
        <v>265</v>
      </c>
      <c r="Z5806" t="s">
        <v>265</v>
      </c>
      <c r="AA5806" t="s">
        <v>265</v>
      </c>
      <c r="AB5806" t="s">
        <v>265</v>
      </c>
      <c r="AC5806" t="s">
        <v>265</v>
      </c>
      <c r="AD5806" t="s">
        <v>265</v>
      </c>
      <c r="AE5806" t="s">
        <v>265</v>
      </c>
      <c r="AF5806" t="s">
        <v>22355</v>
      </c>
      <c r="AG5806" t="s">
        <v>265</v>
      </c>
      <c r="AH5806" t="s">
        <v>265</v>
      </c>
      <c r="AI5806" t="s">
        <v>265</v>
      </c>
      <c r="AJ5806" t="s">
        <v>265</v>
      </c>
      <c r="AL5806" t="str">
        <f>IF(Sudan_News12[[#This Row],[relevancy_classification_english]]="Relevant","مناسب",IF(Sudan_News12[[#This Row],[relevancy_classification_english]]="Relevant","عَرَضِيّ",""))</f>
        <v/>
      </c>
      <c r="AN5806" t="str">
        <f>IF(Sudan_News12[[#This Row],[sentiment_analysis_english]]="Negative","سلبي",IF(Sudan_News12[[#This Row],[sentiment_analysis_english]]="Neutral","حيادي",IF(Sudan_News12[[#This Row],[sentiment_analysis_english]]="Positive","إيجابي","")))</f>
        <v/>
      </c>
      <c r="AO5806" t="e">
        <f>INDEX(TextClassificationList[],MATCH(Sudan_News12[[#This Row],[text_classification_arabic]],TextClassificationList[text_classification_arabic],0),1)</f>
        <v>#N/A</v>
      </c>
      <c r="AQ5806" t="e">
        <f>INDEX(TextClassificationList[],MATCH(Sudan_News12[[#This Row],[text_classification_arabic2]],TextClassificationList[text_classification_arabic],0),1)</f>
        <v>#N/A</v>
      </c>
      <c r="AS5806" t="e">
        <f>INDEX(TextClassificationList[],MATCH(Sudan_News12[[#This Row],[text_classification_arabic3]],TextClassificationList[text_classification_arabic],0),1)</f>
        <v>#N/A</v>
      </c>
      <c r="AU5806" t="e">
        <f>INDEX(TextClassificationList[],MATCH(Sudan_News12[[#This Row],[text_classification_arabic4]],TextClassificationList[text_classification_arabic],0),1)</f>
        <v>#N/A</v>
      </c>
      <c r="AW5806" t="e">
        <f>INDEX(TextClassificationList[],MATCH(Sudan_News12[[#This Row],[text_classification_arabic5]],TextClassificationList[text_classification_arabic],0),1)</f>
        <v>#N/A</v>
      </c>
    </row>
    <row r="5807" spans="1:49" x14ac:dyDescent="0.2">
      <c r="A5807">
        <v>1.0500565522065572E+18</v>
      </c>
      <c r="B5807">
        <v>1.0500073563047526E+18</v>
      </c>
      <c r="C5807" t="s">
        <v>22356</v>
      </c>
      <c r="D5807" s="1">
        <v>43383</v>
      </c>
      <c r="E5807" s="2">
        <v>0.75885416666666672</v>
      </c>
      <c r="F5807">
        <v>200</v>
      </c>
      <c r="G5807">
        <v>1889611729</v>
      </c>
      <c r="H5807" t="s">
        <v>354</v>
      </c>
      <c r="I5807" t="s">
        <v>355</v>
      </c>
      <c r="J5807" t="s">
        <v>265</v>
      </c>
      <c r="K5807" t="s">
        <v>22357</v>
      </c>
      <c r="L5807" t="s">
        <v>266</v>
      </c>
      <c r="M5807" t="s">
        <v>267</v>
      </c>
      <c r="N5807" t="s">
        <v>267</v>
      </c>
      <c r="O5807" t="s">
        <v>267</v>
      </c>
      <c r="P5807">
        <v>0</v>
      </c>
      <c r="Q5807">
        <v>0</v>
      </c>
      <c r="R5807">
        <v>0</v>
      </c>
      <c r="S5807" t="s">
        <v>267</v>
      </c>
      <c r="T5807" t="s">
        <v>267</v>
      </c>
      <c r="U5807" t="s">
        <v>22358</v>
      </c>
      <c r="V5807" t="b">
        <v>0</v>
      </c>
      <c r="W5807" t="s">
        <v>265</v>
      </c>
      <c r="X5807">
        <v>0</v>
      </c>
      <c r="Y5807" t="s">
        <v>265</v>
      </c>
      <c r="Z5807" t="s">
        <v>265</v>
      </c>
      <c r="AA5807" t="s">
        <v>265</v>
      </c>
      <c r="AB5807" t="s">
        <v>265</v>
      </c>
      <c r="AC5807" t="s">
        <v>265</v>
      </c>
      <c r="AD5807" t="s">
        <v>265</v>
      </c>
      <c r="AE5807" t="s">
        <v>265</v>
      </c>
      <c r="AF5807" t="s">
        <v>20603</v>
      </c>
      <c r="AG5807" t="s">
        <v>265</v>
      </c>
      <c r="AH5807" t="s">
        <v>265</v>
      </c>
      <c r="AI5807" t="s">
        <v>265</v>
      </c>
      <c r="AJ5807" t="s">
        <v>265</v>
      </c>
      <c r="AL5807" t="str">
        <f>IF(Sudan_News12[[#This Row],[relevancy_classification_english]]="Relevant","مناسب",IF(Sudan_News12[[#This Row],[relevancy_classification_english]]="Relevant","عَرَضِيّ",""))</f>
        <v/>
      </c>
      <c r="AN5807" t="str">
        <f>IF(Sudan_News12[[#This Row],[sentiment_analysis_english]]="Negative","سلبي",IF(Sudan_News12[[#This Row],[sentiment_analysis_english]]="Neutral","حيادي",IF(Sudan_News12[[#This Row],[sentiment_analysis_english]]="Positive","إيجابي","")))</f>
        <v/>
      </c>
      <c r="AO5807" t="e">
        <f>INDEX(TextClassificationList[],MATCH(Sudan_News12[[#This Row],[text_classification_arabic]],TextClassificationList[text_classification_arabic],0),1)</f>
        <v>#N/A</v>
      </c>
      <c r="AQ5807" t="e">
        <f>INDEX(TextClassificationList[],MATCH(Sudan_News12[[#This Row],[text_classification_arabic2]],TextClassificationList[text_classification_arabic],0),1)</f>
        <v>#N/A</v>
      </c>
      <c r="AS5807" t="e">
        <f>INDEX(TextClassificationList[],MATCH(Sudan_News12[[#This Row],[text_classification_arabic3]],TextClassificationList[text_classification_arabic],0),1)</f>
        <v>#N/A</v>
      </c>
      <c r="AU5807" t="e">
        <f>INDEX(TextClassificationList[],MATCH(Sudan_News12[[#This Row],[text_classification_arabic4]],TextClassificationList[text_classification_arabic],0),1)</f>
        <v>#N/A</v>
      </c>
      <c r="AW5807" t="e">
        <f>INDEX(TextClassificationList[],MATCH(Sudan_News12[[#This Row],[text_classification_arabic5]],TextClassificationList[text_classification_arabic],0),1)</f>
        <v>#N/A</v>
      </c>
    </row>
    <row r="5808" spans="1:49" x14ac:dyDescent="0.2">
      <c r="A5808">
        <v>1.0499940215049953E+18</v>
      </c>
      <c r="B5808">
        <v>1.0499940215049953E+18</v>
      </c>
      <c r="C5808" t="s">
        <v>22359</v>
      </c>
      <c r="D5808" s="1">
        <v>43383</v>
      </c>
      <c r="E5808" s="2">
        <v>0.58630787037037035</v>
      </c>
      <c r="F5808">
        <v>200</v>
      </c>
      <c r="G5808">
        <v>1889611729</v>
      </c>
      <c r="H5808" t="s">
        <v>354</v>
      </c>
      <c r="I5808" t="s">
        <v>355</v>
      </c>
      <c r="J5808" t="s">
        <v>265</v>
      </c>
      <c r="K5808" t="s">
        <v>22360</v>
      </c>
      <c r="L5808" t="s">
        <v>266</v>
      </c>
      <c r="M5808" t="s">
        <v>267</v>
      </c>
      <c r="N5808" t="s">
        <v>267</v>
      </c>
      <c r="O5808" t="s">
        <v>22361</v>
      </c>
      <c r="P5808">
        <v>0</v>
      </c>
      <c r="Q5808">
        <v>5</v>
      </c>
      <c r="R5808">
        <v>3</v>
      </c>
      <c r="S5808" t="s">
        <v>269</v>
      </c>
      <c r="T5808" t="s">
        <v>267</v>
      </c>
      <c r="U5808" t="s">
        <v>22362</v>
      </c>
      <c r="V5808" t="b">
        <v>0</v>
      </c>
      <c r="W5808" t="s">
        <v>265</v>
      </c>
      <c r="X5808">
        <v>1</v>
      </c>
      <c r="Y5808" t="s">
        <v>22363</v>
      </c>
      <c r="Z5808" t="s">
        <v>265</v>
      </c>
      <c r="AA5808" t="s">
        <v>265</v>
      </c>
      <c r="AB5808" t="s">
        <v>265</v>
      </c>
      <c r="AC5808" t="s">
        <v>265</v>
      </c>
      <c r="AD5808" t="s">
        <v>265</v>
      </c>
      <c r="AE5808" t="s">
        <v>265</v>
      </c>
      <c r="AF5808" t="s">
        <v>267</v>
      </c>
      <c r="AG5808" t="s">
        <v>265</v>
      </c>
      <c r="AH5808" t="s">
        <v>265</v>
      </c>
      <c r="AI5808" t="s">
        <v>265</v>
      </c>
      <c r="AJ5808" t="s">
        <v>265</v>
      </c>
      <c r="AL5808" t="str">
        <f>IF(Sudan_News12[[#This Row],[relevancy_classification_english]]="Relevant","مناسب",IF(Sudan_News12[[#This Row],[relevancy_classification_english]]="Relevant","عَرَضِيّ",""))</f>
        <v/>
      </c>
      <c r="AN5808" t="str">
        <f>IF(Sudan_News12[[#This Row],[sentiment_analysis_english]]="Negative","سلبي",IF(Sudan_News12[[#This Row],[sentiment_analysis_english]]="Neutral","حيادي",IF(Sudan_News12[[#This Row],[sentiment_analysis_english]]="Positive","إيجابي","")))</f>
        <v/>
      </c>
      <c r="AO5808" t="e">
        <f>INDEX(TextClassificationList[],MATCH(Sudan_News12[[#This Row],[text_classification_arabic]],TextClassificationList[text_classification_arabic],0),1)</f>
        <v>#N/A</v>
      </c>
      <c r="AQ5808" t="e">
        <f>INDEX(TextClassificationList[],MATCH(Sudan_News12[[#This Row],[text_classification_arabic2]],TextClassificationList[text_classification_arabic],0),1)</f>
        <v>#N/A</v>
      </c>
      <c r="AS5808" t="e">
        <f>INDEX(TextClassificationList[],MATCH(Sudan_News12[[#This Row],[text_classification_arabic3]],TextClassificationList[text_classification_arabic],0),1)</f>
        <v>#N/A</v>
      </c>
      <c r="AU5808" t="e">
        <f>INDEX(TextClassificationList[],MATCH(Sudan_News12[[#This Row],[text_classification_arabic4]],TextClassificationList[text_classification_arabic],0),1)</f>
        <v>#N/A</v>
      </c>
      <c r="AW5808" t="e">
        <f>INDEX(TextClassificationList[],MATCH(Sudan_News12[[#This Row],[text_classification_arabic5]],TextClassificationList[text_classification_arabic],0),1)</f>
        <v>#N/A</v>
      </c>
    </row>
    <row r="5809" spans="1:49" x14ac:dyDescent="0.2">
      <c r="A5809">
        <v>1.049545339735294E+18</v>
      </c>
      <c r="B5809">
        <v>1.049545339735294E+18</v>
      </c>
      <c r="C5809" t="s">
        <v>22364</v>
      </c>
      <c r="D5809" s="1">
        <v>43382</v>
      </c>
      <c r="E5809" s="2">
        <v>0.34818287037037038</v>
      </c>
      <c r="F5809">
        <v>200</v>
      </c>
      <c r="G5809">
        <v>1889611729</v>
      </c>
      <c r="H5809" t="s">
        <v>354</v>
      </c>
      <c r="I5809" t="s">
        <v>355</v>
      </c>
      <c r="J5809" t="s">
        <v>265</v>
      </c>
      <c r="K5809" t="s">
        <v>22365</v>
      </c>
      <c r="L5809" t="s">
        <v>266</v>
      </c>
      <c r="M5809" t="s">
        <v>267</v>
      </c>
      <c r="N5809" t="s">
        <v>267</v>
      </c>
      <c r="O5809" t="s">
        <v>267</v>
      </c>
      <c r="P5809">
        <v>0</v>
      </c>
      <c r="Q5809">
        <v>1</v>
      </c>
      <c r="R5809">
        <v>0</v>
      </c>
      <c r="S5809" t="s">
        <v>22366</v>
      </c>
      <c r="T5809" t="s">
        <v>267</v>
      </c>
      <c r="U5809" t="s">
        <v>22367</v>
      </c>
      <c r="V5809" t="b">
        <v>0</v>
      </c>
      <c r="W5809" t="s">
        <v>265</v>
      </c>
      <c r="X5809">
        <v>0</v>
      </c>
      <c r="Y5809" t="s">
        <v>265</v>
      </c>
      <c r="Z5809" t="s">
        <v>265</v>
      </c>
      <c r="AA5809" t="s">
        <v>265</v>
      </c>
      <c r="AB5809" t="s">
        <v>265</v>
      </c>
      <c r="AC5809" t="s">
        <v>265</v>
      </c>
      <c r="AD5809" t="s">
        <v>265</v>
      </c>
      <c r="AE5809" t="s">
        <v>265</v>
      </c>
      <c r="AF5809" t="s">
        <v>267</v>
      </c>
      <c r="AG5809" t="s">
        <v>265</v>
      </c>
      <c r="AH5809" t="s">
        <v>265</v>
      </c>
      <c r="AI5809" t="s">
        <v>265</v>
      </c>
      <c r="AJ5809" t="s">
        <v>265</v>
      </c>
      <c r="AL5809" t="str">
        <f>IF(Sudan_News12[[#This Row],[relevancy_classification_english]]="Relevant","مناسب",IF(Sudan_News12[[#This Row],[relevancy_classification_english]]="Relevant","عَرَضِيّ",""))</f>
        <v/>
      </c>
      <c r="AN5809" t="str">
        <f>IF(Sudan_News12[[#This Row],[sentiment_analysis_english]]="Negative","سلبي",IF(Sudan_News12[[#This Row],[sentiment_analysis_english]]="Neutral","حيادي",IF(Sudan_News12[[#This Row],[sentiment_analysis_english]]="Positive","إيجابي","")))</f>
        <v/>
      </c>
      <c r="AO5809" t="e">
        <f>INDEX(TextClassificationList[],MATCH(Sudan_News12[[#This Row],[text_classification_arabic]],TextClassificationList[text_classification_arabic],0),1)</f>
        <v>#N/A</v>
      </c>
      <c r="AQ5809" t="e">
        <f>INDEX(TextClassificationList[],MATCH(Sudan_News12[[#This Row],[text_classification_arabic2]],TextClassificationList[text_classification_arabic],0),1)</f>
        <v>#N/A</v>
      </c>
      <c r="AS5809" t="e">
        <f>INDEX(TextClassificationList[],MATCH(Sudan_News12[[#This Row],[text_classification_arabic3]],TextClassificationList[text_classification_arabic],0),1)</f>
        <v>#N/A</v>
      </c>
      <c r="AU5809" t="e">
        <f>INDEX(TextClassificationList[],MATCH(Sudan_News12[[#This Row],[text_classification_arabic4]],TextClassificationList[text_classification_arabic],0),1)</f>
        <v>#N/A</v>
      </c>
      <c r="AW5809" t="e">
        <f>INDEX(TextClassificationList[],MATCH(Sudan_News12[[#This Row],[text_classification_arabic5]],TextClassificationList[text_classification_arabic],0),1)</f>
        <v>#N/A</v>
      </c>
    </row>
    <row r="5810" spans="1:49" x14ac:dyDescent="0.2">
      <c r="A5810">
        <v>1.0495448056368128E+18</v>
      </c>
      <c r="B5810">
        <v>1.0495448056368128E+18</v>
      </c>
      <c r="C5810" t="s">
        <v>22368</v>
      </c>
      <c r="D5810" s="1">
        <v>43382</v>
      </c>
      <c r="E5810" s="2">
        <v>0.34670138888888891</v>
      </c>
      <c r="F5810">
        <v>200</v>
      </c>
      <c r="G5810">
        <v>1889611729</v>
      </c>
      <c r="H5810" t="s">
        <v>354</v>
      </c>
      <c r="I5810" t="s">
        <v>355</v>
      </c>
      <c r="J5810" t="s">
        <v>265</v>
      </c>
      <c r="K5810" t="s">
        <v>22369</v>
      </c>
      <c r="L5810" t="s">
        <v>266</v>
      </c>
      <c r="M5810" t="s">
        <v>267</v>
      </c>
      <c r="N5810" t="s">
        <v>267</v>
      </c>
      <c r="O5810" t="s">
        <v>267</v>
      </c>
      <c r="P5810">
        <v>0</v>
      </c>
      <c r="Q5810">
        <v>4</v>
      </c>
      <c r="R5810">
        <v>1</v>
      </c>
      <c r="S5810" t="s">
        <v>22370</v>
      </c>
      <c r="T5810" t="s">
        <v>267</v>
      </c>
      <c r="U5810" t="s">
        <v>22371</v>
      </c>
      <c r="V5810" t="b">
        <v>0</v>
      </c>
      <c r="W5810" t="s">
        <v>265</v>
      </c>
      <c r="X5810">
        <v>0</v>
      </c>
      <c r="Y5810" t="s">
        <v>265</v>
      </c>
      <c r="Z5810" t="s">
        <v>265</v>
      </c>
      <c r="AA5810" t="s">
        <v>265</v>
      </c>
      <c r="AB5810" t="s">
        <v>265</v>
      </c>
      <c r="AC5810" t="s">
        <v>265</v>
      </c>
      <c r="AD5810" t="s">
        <v>265</v>
      </c>
      <c r="AE5810" t="s">
        <v>265</v>
      </c>
      <c r="AF5810" t="s">
        <v>267</v>
      </c>
      <c r="AG5810" t="s">
        <v>265</v>
      </c>
      <c r="AH5810" t="s">
        <v>265</v>
      </c>
      <c r="AI5810" t="s">
        <v>265</v>
      </c>
      <c r="AJ5810" t="s">
        <v>265</v>
      </c>
      <c r="AL5810" t="str">
        <f>IF(Sudan_News12[[#This Row],[relevancy_classification_english]]="Relevant","مناسب",IF(Sudan_News12[[#This Row],[relevancy_classification_english]]="Relevant","عَرَضِيّ",""))</f>
        <v/>
      </c>
      <c r="AN5810" t="str">
        <f>IF(Sudan_News12[[#This Row],[sentiment_analysis_english]]="Negative","سلبي",IF(Sudan_News12[[#This Row],[sentiment_analysis_english]]="Neutral","حيادي",IF(Sudan_News12[[#This Row],[sentiment_analysis_english]]="Positive","إيجابي","")))</f>
        <v/>
      </c>
      <c r="AO5810" t="e">
        <f>INDEX(TextClassificationList[],MATCH(Sudan_News12[[#This Row],[text_classification_arabic]],TextClassificationList[text_classification_arabic],0),1)</f>
        <v>#N/A</v>
      </c>
      <c r="AQ5810" t="e">
        <f>INDEX(TextClassificationList[],MATCH(Sudan_News12[[#This Row],[text_classification_arabic2]],TextClassificationList[text_classification_arabic],0),1)</f>
        <v>#N/A</v>
      </c>
      <c r="AS5810" t="e">
        <f>INDEX(TextClassificationList[],MATCH(Sudan_News12[[#This Row],[text_classification_arabic3]],TextClassificationList[text_classification_arabic],0),1)</f>
        <v>#N/A</v>
      </c>
      <c r="AU5810" t="e">
        <f>INDEX(TextClassificationList[],MATCH(Sudan_News12[[#This Row],[text_classification_arabic4]],TextClassificationList[text_classification_arabic],0),1)</f>
        <v>#N/A</v>
      </c>
      <c r="AW5810" t="e">
        <f>INDEX(TextClassificationList[],MATCH(Sudan_News12[[#This Row],[text_classification_arabic5]],TextClassificationList[text_classification_arabic],0),1)</f>
        <v>#N/A</v>
      </c>
    </row>
    <row r="5811" spans="1:49" x14ac:dyDescent="0.2">
      <c r="A5811">
        <v>1.0492814151274168E+18</v>
      </c>
      <c r="B5811">
        <v>1.0492368410215629E+18</v>
      </c>
      <c r="C5811" t="s">
        <v>22372</v>
      </c>
      <c r="D5811" s="1">
        <v>43381</v>
      </c>
      <c r="E5811" s="2">
        <v>0.61988425925925927</v>
      </c>
      <c r="F5811">
        <v>200</v>
      </c>
      <c r="G5811">
        <v>1889611729</v>
      </c>
      <c r="H5811" t="s">
        <v>354</v>
      </c>
      <c r="I5811" t="s">
        <v>355</v>
      </c>
      <c r="J5811" t="s">
        <v>265</v>
      </c>
      <c r="K5811" t="s">
        <v>22373</v>
      </c>
      <c r="L5811" t="s">
        <v>266</v>
      </c>
      <c r="M5811" t="s">
        <v>267</v>
      </c>
      <c r="N5811" t="s">
        <v>267</v>
      </c>
      <c r="O5811" t="s">
        <v>267</v>
      </c>
      <c r="P5811">
        <v>1</v>
      </c>
      <c r="Q5811">
        <v>0</v>
      </c>
      <c r="R5811">
        <v>0</v>
      </c>
      <c r="S5811" t="s">
        <v>267</v>
      </c>
      <c r="T5811" t="s">
        <v>267</v>
      </c>
      <c r="U5811" t="s">
        <v>22374</v>
      </c>
      <c r="V5811" t="b">
        <v>0</v>
      </c>
      <c r="W5811" t="s">
        <v>265</v>
      </c>
      <c r="X5811">
        <v>0</v>
      </c>
      <c r="Y5811" t="s">
        <v>265</v>
      </c>
      <c r="Z5811" t="s">
        <v>265</v>
      </c>
      <c r="AA5811" t="s">
        <v>265</v>
      </c>
      <c r="AB5811" t="s">
        <v>265</v>
      </c>
      <c r="AC5811" t="s">
        <v>265</v>
      </c>
      <c r="AD5811" t="s">
        <v>265</v>
      </c>
      <c r="AE5811" t="s">
        <v>265</v>
      </c>
      <c r="AF5811" t="s">
        <v>267</v>
      </c>
      <c r="AG5811" t="s">
        <v>265</v>
      </c>
      <c r="AH5811" t="s">
        <v>265</v>
      </c>
      <c r="AI5811" t="s">
        <v>265</v>
      </c>
      <c r="AJ5811" t="s">
        <v>265</v>
      </c>
      <c r="AL5811" t="str">
        <f>IF(Sudan_News12[[#This Row],[relevancy_classification_english]]="Relevant","مناسب",IF(Sudan_News12[[#This Row],[relevancy_classification_english]]="Relevant","عَرَضِيّ",""))</f>
        <v/>
      </c>
      <c r="AN5811" t="str">
        <f>IF(Sudan_News12[[#This Row],[sentiment_analysis_english]]="Negative","سلبي",IF(Sudan_News12[[#This Row],[sentiment_analysis_english]]="Neutral","حيادي",IF(Sudan_News12[[#This Row],[sentiment_analysis_english]]="Positive","إيجابي","")))</f>
        <v/>
      </c>
      <c r="AO5811" t="e">
        <f>INDEX(TextClassificationList[],MATCH(Sudan_News12[[#This Row],[text_classification_arabic]],TextClassificationList[text_classification_arabic],0),1)</f>
        <v>#N/A</v>
      </c>
      <c r="AQ5811" t="e">
        <f>INDEX(TextClassificationList[],MATCH(Sudan_News12[[#This Row],[text_classification_arabic2]],TextClassificationList[text_classification_arabic],0),1)</f>
        <v>#N/A</v>
      </c>
      <c r="AS5811" t="e">
        <f>INDEX(TextClassificationList[],MATCH(Sudan_News12[[#This Row],[text_classification_arabic3]],TextClassificationList[text_classification_arabic],0),1)</f>
        <v>#N/A</v>
      </c>
      <c r="AU5811" t="e">
        <f>INDEX(TextClassificationList[],MATCH(Sudan_News12[[#This Row],[text_classification_arabic4]],TextClassificationList[text_classification_arabic],0),1)</f>
        <v>#N/A</v>
      </c>
      <c r="AW5811" t="e">
        <f>INDEX(TextClassificationList[],MATCH(Sudan_News12[[#This Row],[text_classification_arabic5]],TextClassificationList[text_classification_arabic],0),1)</f>
        <v>#N/A</v>
      </c>
    </row>
    <row r="5812" spans="1:49" x14ac:dyDescent="0.2">
      <c r="A5812">
        <v>1.0492617050024591E+18</v>
      </c>
      <c r="B5812">
        <v>1.0492617050024591E+18</v>
      </c>
      <c r="C5812" t="s">
        <v>22375</v>
      </c>
      <c r="D5812" s="1">
        <v>43381</v>
      </c>
      <c r="E5812" s="2">
        <v>0.56549768518518517</v>
      </c>
      <c r="F5812">
        <v>200</v>
      </c>
      <c r="G5812">
        <v>1889611729</v>
      </c>
      <c r="H5812" t="s">
        <v>354</v>
      </c>
      <c r="I5812" t="s">
        <v>355</v>
      </c>
      <c r="J5812" t="s">
        <v>265</v>
      </c>
      <c r="K5812" t="s">
        <v>22376</v>
      </c>
      <c r="L5812" t="s">
        <v>266</v>
      </c>
      <c r="M5812" t="s">
        <v>267</v>
      </c>
      <c r="N5812" t="s">
        <v>267</v>
      </c>
      <c r="O5812" t="s">
        <v>267</v>
      </c>
      <c r="P5812">
        <v>0</v>
      </c>
      <c r="Q5812">
        <v>0</v>
      </c>
      <c r="R5812">
        <v>2</v>
      </c>
      <c r="S5812" t="s">
        <v>267</v>
      </c>
      <c r="T5812" t="s">
        <v>267</v>
      </c>
      <c r="U5812" t="s">
        <v>22377</v>
      </c>
      <c r="V5812" t="b">
        <v>0</v>
      </c>
      <c r="W5812" t="s">
        <v>22378</v>
      </c>
      <c r="X5812">
        <v>0</v>
      </c>
      <c r="Y5812" t="s">
        <v>265</v>
      </c>
      <c r="Z5812" t="s">
        <v>265</v>
      </c>
      <c r="AA5812" t="s">
        <v>265</v>
      </c>
      <c r="AB5812" t="s">
        <v>265</v>
      </c>
      <c r="AC5812" t="s">
        <v>265</v>
      </c>
      <c r="AD5812" t="s">
        <v>265</v>
      </c>
      <c r="AE5812" t="s">
        <v>265</v>
      </c>
      <c r="AF5812" t="s">
        <v>267</v>
      </c>
      <c r="AG5812" t="s">
        <v>265</v>
      </c>
      <c r="AH5812" t="s">
        <v>265</v>
      </c>
      <c r="AI5812" t="s">
        <v>265</v>
      </c>
      <c r="AJ5812" t="s">
        <v>265</v>
      </c>
      <c r="AL5812" t="str">
        <f>IF(Sudan_News12[[#This Row],[relevancy_classification_english]]="Relevant","مناسب",IF(Sudan_News12[[#This Row],[relevancy_classification_english]]="Relevant","عَرَضِيّ",""))</f>
        <v/>
      </c>
      <c r="AN5812" t="str">
        <f>IF(Sudan_News12[[#This Row],[sentiment_analysis_english]]="Negative","سلبي",IF(Sudan_News12[[#This Row],[sentiment_analysis_english]]="Neutral","حيادي",IF(Sudan_News12[[#This Row],[sentiment_analysis_english]]="Positive","إيجابي","")))</f>
        <v/>
      </c>
      <c r="AO5812" t="e">
        <f>INDEX(TextClassificationList[],MATCH(Sudan_News12[[#This Row],[text_classification_arabic]],TextClassificationList[text_classification_arabic],0),1)</f>
        <v>#N/A</v>
      </c>
      <c r="AQ5812" t="e">
        <f>INDEX(TextClassificationList[],MATCH(Sudan_News12[[#This Row],[text_classification_arabic2]],TextClassificationList[text_classification_arabic],0),1)</f>
        <v>#N/A</v>
      </c>
      <c r="AS5812" t="e">
        <f>INDEX(TextClassificationList[],MATCH(Sudan_News12[[#This Row],[text_classification_arabic3]],TextClassificationList[text_classification_arabic],0),1)</f>
        <v>#N/A</v>
      </c>
      <c r="AU5812" t="e">
        <f>INDEX(TextClassificationList[],MATCH(Sudan_News12[[#This Row],[text_classification_arabic4]],TextClassificationList[text_classification_arabic],0),1)</f>
        <v>#N/A</v>
      </c>
      <c r="AW5812" t="e">
        <f>INDEX(TextClassificationList[],MATCH(Sudan_News12[[#This Row],[text_classification_arabic5]],TextClassificationList[text_classification_arabic],0),1)</f>
        <v>#N/A</v>
      </c>
    </row>
    <row r="5813" spans="1:49" x14ac:dyDescent="0.2">
      <c r="A5813">
        <v>1.0492608959421317E+18</v>
      </c>
      <c r="B5813">
        <v>1.0492368410215629E+18</v>
      </c>
      <c r="C5813" t="s">
        <v>22379</v>
      </c>
      <c r="D5813" s="1">
        <v>43381</v>
      </c>
      <c r="E5813" s="2">
        <v>0.5632638888888889</v>
      </c>
      <c r="F5813">
        <v>200</v>
      </c>
      <c r="G5813">
        <v>1889611729</v>
      </c>
      <c r="H5813" t="s">
        <v>354</v>
      </c>
      <c r="I5813" t="s">
        <v>355</v>
      </c>
      <c r="J5813" t="s">
        <v>265</v>
      </c>
      <c r="K5813" t="s">
        <v>22380</v>
      </c>
      <c r="L5813" t="s">
        <v>266</v>
      </c>
      <c r="M5813" t="s">
        <v>267</v>
      </c>
      <c r="N5813" t="s">
        <v>267</v>
      </c>
      <c r="O5813" t="s">
        <v>267</v>
      </c>
      <c r="P5813">
        <v>4</v>
      </c>
      <c r="Q5813">
        <v>0</v>
      </c>
      <c r="R5813">
        <v>0</v>
      </c>
      <c r="S5813" t="s">
        <v>267</v>
      </c>
      <c r="T5813" t="s">
        <v>267</v>
      </c>
      <c r="U5813" t="s">
        <v>22381</v>
      </c>
      <c r="V5813" t="b">
        <v>0</v>
      </c>
      <c r="W5813" t="s">
        <v>265</v>
      </c>
      <c r="X5813">
        <v>0</v>
      </c>
      <c r="Y5813" t="s">
        <v>265</v>
      </c>
      <c r="Z5813" t="s">
        <v>265</v>
      </c>
      <c r="AA5813" t="s">
        <v>265</v>
      </c>
      <c r="AB5813" t="s">
        <v>265</v>
      </c>
      <c r="AC5813" t="s">
        <v>265</v>
      </c>
      <c r="AD5813" t="s">
        <v>265</v>
      </c>
      <c r="AE5813" t="s">
        <v>265</v>
      </c>
      <c r="AF5813" t="s">
        <v>267</v>
      </c>
      <c r="AG5813" t="s">
        <v>265</v>
      </c>
      <c r="AH5813" t="s">
        <v>265</v>
      </c>
      <c r="AI5813" t="s">
        <v>265</v>
      </c>
      <c r="AJ5813" t="s">
        <v>265</v>
      </c>
      <c r="AL5813" t="str">
        <f>IF(Sudan_News12[[#This Row],[relevancy_classification_english]]="Relevant","مناسب",IF(Sudan_News12[[#This Row],[relevancy_classification_english]]="Relevant","عَرَضِيّ",""))</f>
        <v/>
      </c>
      <c r="AN5813" t="str">
        <f>IF(Sudan_News12[[#This Row],[sentiment_analysis_english]]="Negative","سلبي",IF(Sudan_News12[[#This Row],[sentiment_analysis_english]]="Neutral","حيادي",IF(Sudan_News12[[#This Row],[sentiment_analysis_english]]="Positive","إيجابي","")))</f>
        <v/>
      </c>
      <c r="AO5813" t="e">
        <f>INDEX(TextClassificationList[],MATCH(Sudan_News12[[#This Row],[text_classification_arabic]],TextClassificationList[text_classification_arabic],0),1)</f>
        <v>#N/A</v>
      </c>
      <c r="AQ5813" t="e">
        <f>INDEX(TextClassificationList[],MATCH(Sudan_News12[[#This Row],[text_classification_arabic2]],TextClassificationList[text_classification_arabic],0),1)</f>
        <v>#N/A</v>
      </c>
      <c r="AS5813" t="e">
        <f>INDEX(TextClassificationList[],MATCH(Sudan_News12[[#This Row],[text_classification_arabic3]],TextClassificationList[text_classification_arabic],0),1)</f>
        <v>#N/A</v>
      </c>
      <c r="AU5813" t="e">
        <f>INDEX(TextClassificationList[],MATCH(Sudan_News12[[#This Row],[text_classification_arabic4]],TextClassificationList[text_classification_arabic],0),1)</f>
        <v>#N/A</v>
      </c>
      <c r="AW5813" t="e">
        <f>INDEX(TextClassificationList[],MATCH(Sudan_News12[[#This Row],[text_classification_arabic5]],TextClassificationList[text_classification_arabic],0),1)</f>
        <v>#N/A</v>
      </c>
    </row>
    <row r="5814" spans="1:49" x14ac:dyDescent="0.2">
      <c r="A5814">
        <v>1.0492607941799281E+18</v>
      </c>
      <c r="B5814">
        <v>1.0492607941799281E+18</v>
      </c>
      <c r="C5814" t="s">
        <v>22382</v>
      </c>
      <c r="D5814" s="1">
        <v>43381</v>
      </c>
      <c r="E5814" s="2">
        <v>0.56298611111111108</v>
      </c>
      <c r="F5814">
        <v>200</v>
      </c>
      <c r="G5814">
        <v>1889611729</v>
      </c>
      <c r="H5814" t="s">
        <v>354</v>
      </c>
      <c r="I5814" t="s">
        <v>355</v>
      </c>
      <c r="J5814" t="s">
        <v>265</v>
      </c>
      <c r="K5814" t="s">
        <v>22383</v>
      </c>
      <c r="L5814" t="s">
        <v>266</v>
      </c>
      <c r="M5814" t="s">
        <v>267</v>
      </c>
      <c r="N5814" t="s">
        <v>267</v>
      </c>
      <c r="O5814" t="s">
        <v>22384</v>
      </c>
      <c r="P5814">
        <v>0</v>
      </c>
      <c r="Q5814">
        <v>0</v>
      </c>
      <c r="R5814">
        <v>0</v>
      </c>
      <c r="S5814" t="s">
        <v>22385</v>
      </c>
      <c r="T5814" t="s">
        <v>267</v>
      </c>
      <c r="U5814" t="s">
        <v>22386</v>
      </c>
      <c r="V5814" t="b">
        <v>0</v>
      </c>
      <c r="W5814" t="s">
        <v>265</v>
      </c>
      <c r="X5814">
        <v>1</v>
      </c>
      <c r="Y5814" t="s">
        <v>22387</v>
      </c>
      <c r="Z5814" t="s">
        <v>265</v>
      </c>
      <c r="AA5814" t="s">
        <v>265</v>
      </c>
      <c r="AB5814" t="s">
        <v>265</v>
      </c>
      <c r="AC5814" t="s">
        <v>265</v>
      </c>
      <c r="AD5814" t="s">
        <v>265</v>
      </c>
      <c r="AE5814" t="s">
        <v>265</v>
      </c>
      <c r="AF5814" t="s">
        <v>267</v>
      </c>
      <c r="AG5814" t="s">
        <v>265</v>
      </c>
      <c r="AH5814" t="s">
        <v>265</v>
      </c>
      <c r="AI5814" t="s">
        <v>265</v>
      </c>
      <c r="AJ5814" t="s">
        <v>265</v>
      </c>
      <c r="AL5814" t="str">
        <f>IF(Sudan_News12[[#This Row],[relevancy_classification_english]]="Relevant","مناسب",IF(Sudan_News12[[#This Row],[relevancy_classification_english]]="Relevant","عَرَضِيّ",""))</f>
        <v/>
      </c>
      <c r="AN5814" t="str">
        <f>IF(Sudan_News12[[#This Row],[sentiment_analysis_english]]="Negative","سلبي",IF(Sudan_News12[[#This Row],[sentiment_analysis_english]]="Neutral","حيادي",IF(Sudan_News12[[#This Row],[sentiment_analysis_english]]="Positive","إيجابي","")))</f>
        <v/>
      </c>
      <c r="AO5814" t="e">
        <f>INDEX(TextClassificationList[],MATCH(Sudan_News12[[#This Row],[text_classification_arabic]],TextClassificationList[text_classification_arabic],0),1)</f>
        <v>#N/A</v>
      </c>
      <c r="AQ5814" t="e">
        <f>INDEX(TextClassificationList[],MATCH(Sudan_News12[[#This Row],[text_classification_arabic2]],TextClassificationList[text_classification_arabic],0),1)</f>
        <v>#N/A</v>
      </c>
      <c r="AS5814" t="e">
        <f>INDEX(TextClassificationList[],MATCH(Sudan_News12[[#This Row],[text_classification_arabic3]],TextClassificationList[text_classification_arabic],0),1)</f>
        <v>#N/A</v>
      </c>
      <c r="AU5814" t="e">
        <f>INDEX(TextClassificationList[],MATCH(Sudan_News12[[#This Row],[text_classification_arabic4]],TextClassificationList[text_classification_arabic],0),1)</f>
        <v>#N/A</v>
      </c>
      <c r="AW5814" t="e">
        <f>INDEX(TextClassificationList[],MATCH(Sudan_News12[[#This Row],[text_classification_arabic5]],TextClassificationList[text_classification_arabic],0),1)</f>
        <v>#N/A</v>
      </c>
    </row>
    <row r="5815" spans="1:49" x14ac:dyDescent="0.2">
      <c r="A5815">
        <v>1.0492592278045696E+18</v>
      </c>
      <c r="B5815">
        <v>1.0492592278045696E+18</v>
      </c>
      <c r="C5815" t="s">
        <v>22388</v>
      </c>
      <c r="D5815" s="1">
        <v>43381</v>
      </c>
      <c r="E5815" s="2">
        <v>0.55865740740740744</v>
      </c>
      <c r="F5815">
        <v>200</v>
      </c>
      <c r="G5815">
        <v>1889611729</v>
      </c>
      <c r="H5815" t="s">
        <v>354</v>
      </c>
      <c r="I5815" t="s">
        <v>355</v>
      </c>
      <c r="J5815" t="s">
        <v>265</v>
      </c>
      <c r="K5815" t="s">
        <v>22389</v>
      </c>
      <c r="L5815" t="s">
        <v>266</v>
      </c>
      <c r="M5815" t="s">
        <v>267</v>
      </c>
      <c r="N5815" t="s">
        <v>267</v>
      </c>
      <c r="O5815" t="s">
        <v>267</v>
      </c>
      <c r="P5815">
        <v>0</v>
      </c>
      <c r="Q5815">
        <v>0</v>
      </c>
      <c r="R5815">
        <v>0</v>
      </c>
      <c r="S5815" t="s">
        <v>267</v>
      </c>
      <c r="T5815" t="s">
        <v>267</v>
      </c>
      <c r="U5815" t="s">
        <v>22390</v>
      </c>
      <c r="V5815" t="b">
        <v>0</v>
      </c>
      <c r="W5815" t="s">
        <v>265</v>
      </c>
      <c r="X5815">
        <v>0</v>
      </c>
      <c r="Y5815" t="s">
        <v>265</v>
      </c>
      <c r="Z5815" t="s">
        <v>265</v>
      </c>
      <c r="AA5815" t="s">
        <v>265</v>
      </c>
      <c r="AB5815" t="s">
        <v>265</v>
      </c>
      <c r="AC5815" t="s">
        <v>265</v>
      </c>
      <c r="AD5815" t="s">
        <v>265</v>
      </c>
      <c r="AE5815" t="s">
        <v>265</v>
      </c>
      <c r="AF5815" t="s">
        <v>267</v>
      </c>
      <c r="AG5815" t="s">
        <v>265</v>
      </c>
      <c r="AH5815" t="s">
        <v>265</v>
      </c>
      <c r="AI5815" t="s">
        <v>265</v>
      </c>
      <c r="AJ5815" t="s">
        <v>265</v>
      </c>
      <c r="AL5815" t="str">
        <f>IF(Sudan_News12[[#This Row],[relevancy_classification_english]]="Relevant","مناسب",IF(Sudan_News12[[#This Row],[relevancy_classification_english]]="Relevant","عَرَضِيّ",""))</f>
        <v/>
      </c>
      <c r="AN5815" t="str">
        <f>IF(Sudan_News12[[#This Row],[sentiment_analysis_english]]="Negative","سلبي",IF(Sudan_News12[[#This Row],[sentiment_analysis_english]]="Neutral","حيادي",IF(Sudan_News12[[#This Row],[sentiment_analysis_english]]="Positive","إيجابي","")))</f>
        <v/>
      </c>
      <c r="AO5815" t="e">
        <f>INDEX(TextClassificationList[],MATCH(Sudan_News12[[#This Row],[text_classification_arabic]],TextClassificationList[text_classification_arabic],0),1)</f>
        <v>#N/A</v>
      </c>
      <c r="AQ5815" t="e">
        <f>INDEX(TextClassificationList[],MATCH(Sudan_News12[[#This Row],[text_classification_arabic2]],TextClassificationList[text_classification_arabic],0),1)</f>
        <v>#N/A</v>
      </c>
      <c r="AS5815" t="e">
        <f>INDEX(TextClassificationList[],MATCH(Sudan_News12[[#This Row],[text_classification_arabic3]],TextClassificationList[text_classification_arabic],0),1)</f>
        <v>#N/A</v>
      </c>
      <c r="AU5815" t="e">
        <f>INDEX(TextClassificationList[],MATCH(Sudan_News12[[#This Row],[text_classification_arabic4]],TextClassificationList[text_classification_arabic],0),1)</f>
        <v>#N/A</v>
      </c>
      <c r="AW5815" t="e">
        <f>INDEX(TextClassificationList[],MATCH(Sudan_News12[[#This Row],[text_classification_arabic5]],TextClassificationList[text_classification_arabic],0),1)</f>
        <v>#N/A</v>
      </c>
    </row>
    <row r="5816" spans="1:49" x14ac:dyDescent="0.2">
      <c r="A5816">
        <v>1.0490498590287012E+18</v>
      </c>
      <c r="B5816">
        <v>1.0490498590287012E+18</v>
      </c>
      <c r="C5816" t="s">
        <v>22391</v>
      </c>
      <c r="D5816" s="1">
        <v>43380</v>
      </c>
      <c r="E5816" s="2">
        <v>0.98091435185185183</v>
      </c>
      <c r="F5816">
        <v>200</v>
      </c>
      <c r="G5816">
        <v>1889611729</v>
      </c>
      <c r="H5816" t="s">
        <v>354</v>
      </c>
      <c r="I5816" t="s">
        <v>355</v>
      </c>
      <c r="J5816" t="s">
        <v>265</v>
      </c>
      <c r="K5816" t="s">
        <v>22392</v>
      </c>
      <c r="L5816" t="s">
        <v>266</v>
      </c>
      <c r="M5816" t="s">
        <v>267</v>
      </c>
      <c r="N5816" t="s">
        <v>267</v>
      </c>
      <c r="O5816" t="s">
        <v>22393</v>
      </c>
      <c r="P5816">
        <v>0</v>
      </c>
      <c r="Q5816">
        <v>0</v>
      </c>
      <c r="R5816">
        <v>1</v>
      </c>
      <c r="S5816" t="s">
        <v>269</v>
      </c>
      <c r="T5816" t="s">
        <v>267</v>
      </c>
      <c r="U5816" t="s">
        <v>22394</v>
      </c>
      <c r="V5816" t="b">
        <v>0</v>
      </c>
      <c r="W5816" t="s">
        <v>265</v>
      </c>
      <c r="X5816">
        <v>1</v>
      </c>
      <c r="Y5816" t="s">
        <v>22395</v>
      </c>
      <c r="Z5816" t="s">
        <v>265</v>
      </c>
      <c r="AA5816" t="s">
        <v>265</v>
      </c>
      <c r="AB5816" t="s">
        <v>265</v>
      </c>
      <c r="AC5816" t="s">
        <v>265</v>
      </c>
      <c r="AD5816" t="s">
        <v>265</v>
      </c>
      <c r="AE5816" t="s">
        <v>265</v>
      </c>
      <c r="AF5816" t="s">
        <v>267</v>
      </c>
      <c r="AG5816" t="s">
        <v>265</v>
      </c>
      <c r="AH5816" t="s">
        <v>265</v>
      </c>
      <c r="AI5816" t="s">
        <v>265</v>
      </c>
      <c r="AJ5816" t="s">
        <v>265</v>
      </c>
      <c r="AL5816" t="str">
        <f>IF(Sudan_News12[[#This Row],[relevancy_classification_english]]="Relevant","مناسب",IF(Sudan_News12[[#This Row],[relevancy_classification_english]]="Relevant","عَرَضِيّ",""))</f>
        <v/>
      </c>
      <c r="AN5816" t="str">
        <f>IF(Sudan_News12[[#This Row],[sentiment_analysis_english]]="Negative","سلبي",IF(Sudan_News12[[#This Row],[sentiment_analysis_english]]="Neutral","حيادي",IF(Sudan_News12[[#This Row],[sentiment_analysis_english]]="Positive","إيجابي","")))</f>
        <v/>
      </c>
      <c r="AO5816" t="e">
        <f>INDEX(TextClassificationList[],MATCH(Sudan_News12[[#This Row],[text_classification_arabic]],TextClassificationList[text_classification_arabic],0),1)</f>
        <v>#N/A</v>
      </c>
      <c r="AQ5816" t="e">
        <f>INDEX(TextClassificationList[],MATCH(Sudan_News12[[#This Row],[text_classification_arabic2]],TextClassificationList[text_classification_arabic],0),1)</f>
        <v>#N/A</v>
      </c>
      <c r="AS5816" t="e">
        <f>INDEX(TextClassificationList[],MATCH(Sudan_News12[[#This Row],[text_classification_arabic3]],TextClassificationList[text_classification_arabic],0),1)</f>
        <v>#N/A</v>
      </c>
      <c r="AU5816" t="e">
        <f>INDEX(TextClassificationList[],MATCH(Sudan_News12[[#This Row],[text_classification_arabic4]],TextClassificationList[text_classification_arabic],0),1)</f>
        <v>#N/A</v>
      </c>
      <c r="AW5816" t="e">
        <f>INDEX(TextClassificationList[],MATCH(Sudan_News12[[#This Row],[text_classification_arabic5]],TextClassificationList[text_classification_arabic],0),1)</f>
        <v>#N/A</v>
      </c>
    </row>
    <row r="5817" spans="1:49" x14ac:dyDescent="0.2">
      <c r="A5817">
        <v>1.0490482375862804E+18</v>
      </c>
      <c r="B5817">
        <v>1.0490482375862804E+18</v>
      </c>
      <c r="C5817" t="s">
        <v>22396</v>
      </c>
      <c r="D5817" s="1">
        <v>43380</v>
      </c>
      <c r="E5817" s="2">
        <v>0.97643518518518524</v>
      </c>
      <c r="F5817">
        <v>200</v>
      </c>
      <c r="G5817">
        <v>1889611729</v>
      </c>
      <c r="H5817" t="s">
        <v>354</v>
      </c>
      <c r="I5817" t="s">
        <v>355</v>
      </c>
      <c r="J5817" t="s">
        <v>265</v>
      </c>
      <c r="K5817" t="s">
        <v>22397</v>
      </c>
      <c r="L5817" t="s">
        <v>266</v>
      </c>
      <c r="M5817" t="s">
        <v>267</v>
      </c>
      <c r="N5817" t="s">
        <v>267</v>
      </c>
      <c r="O5817" t="s">
        <v>22398</v>
      </c>
      <c r="P5817">
        <v>0</v>
      </c>
      <c r="Q5817">
        <v>0</v>
      </c>
      <c r="R5817">
        <v>0</v>
      </c>
      <c r="S5817" t="s">
        <v>269</v>
      </c>
      <c r="T5817" t="s">
        <v>267</v>
      </c>
      <c r="U5817" t="s">
        <v>22399</v>
      </c>
      <c r="V5817" t="b">
        <v>0</v>
      </c>
      <c r="W5817" t="s">
        <v>265</v>
      </c>
      <c r="X5817">
        <v>1</v>
      </c>
      <c r="Y5817" t="s">
        <v>22400</v>
      </c>
      <c r="Z5817" t="s">
        <v>265</v>
      </c>
      <c r="AA5817" t="s">
        <v>265</v>
      </c>
      <c r="AB5817" t="s">
        <v>265</v>
      </c>
      <c r="AC5817" t="s">
        <v>265</v>
      </c>
      <c r="AD5817" t="s">
        <v>265</v>
      </c>
      <c r="AE5817" t="s">
        <v>265</v>
      </c>
      <c r="AF5817" t="s">
        <v>267</v>
      </c>
      <c r="AG5817" t="s">
        <v>265</v>
      </c>
      <c r="AH5817" t="s">
        <v>265</v>
      </c>
      <c r="AI5817" t="s">
        <v>265</v>
      </c>
      <c r="AJ5817" t="s">
        <v>265</v>
      </c>
      <c r="AL5817" t="str">
        <f>IF(Sudan_News12[[#This Row],[relevancy_classification_english]]="Relevant","مناسب",IF(Sudan_News12[[#This Row],[relevancy_classification_english]]="Relevant","عَرَضِيّ",""))</f>
        <v/>
      </c>
      <c r="AN5817" t="str">
        <f>IF(Sudan_News12[[#This Row],[sentiment_analysis_english]]="Negative","سلبي",IF(Sudan_News12[[#This Row],[sentiment_analysis_english]]="Neutral","حيادي",IF(Sudan_News12[[#This Row],[sentiment_analysis_english]]="Positive","إيجابي","")))</f>
        <v/>
      </c>
      <c r="AO5817" t="e">
        <f>INDEX(TextClassificationList[],MATCH(Sudan_News12[[#This Row],[text_classification_arabic]],TextClassificationList[text_classification_arabic],0),1)</f>
        <v>#N/A</v>
      </c>
      <c r="AQ5817" t="e">
        <f>INDEX(TextClassificationList[],MATCH(Sudan_News12[[#This Row],[text_classification_arabic2]],TextClassificationList[text_classification_arabic],0),1)</f>
        <v>#N/A</v>
      </c>
      <c r="AS5817" t="e">
        <f>INDEX(TextClassificationList[],MATCH(Sudan_News12[[#This Row],[text_classification_arabic3]],TextClassificationList[text_classification_arabic],0),1)</f>
        <v>#N/A</v>
      </c>
      <c r="AU5817" t="e">
        <f>INDEX(TextClassificationList[],MATCH(Sudan_News12[[#This Row],[text_classification_arabic4]],TextClassificationList[text_classification_arabic],0),1)</f>
        <v>#N/A</v>
      </c>
      <c r="AW5817" t="e">
        <f>INDEX(TextClassificationList[],MATCH(Sudan_News12[[#This Row],[text_classification_arabic5]],TextClassificationList[text_classification_arabic],0),1)</f>
        <v>#N/A</v>
      </c>
    </row>
    <row r="5818" spans="1:49" x14ac:dyDescent="0.2">
      <c r="A5818">
        <v>1.0490475320120975E+18</v>
      </c>
      <c r="B5818">
        <v>1.0490475320120975E+18</v>
      </c>
      <c r="C5818" t="s">
        <v>22401</v>
      </c>
      <c r="D5818" s="1">
        <v>43380</v>
      </c>
      <c r="E5818" s="2">
        <v>0.97449074074074071</v>
      </c>
      <c r="F5818">
        <v>200</v>
      </c>
      <c r="G5818">
        <v>1889611729</v>
      </c>
      <c r="H5818" t="s">
        <v>354</v>
      </c>
      <c r="I5818" t="s">
        <v>355</v>
      </c>
      <c r="J5818" t="s">
        <v>265</v>
      </c>
      <c r="K5818" t="s">
        <v>22402</v>
      </c>
      <c r="L5818" t="s">
        <v>266</v>
      </c>
      <c r="M5818" t="s">
        <v>267</v>
      </c>
      <c r="N5818" t="s">
        <v>267</v>
      </c>
      <c r="O5818" t="s">
        <v>22403</v>
      </c>
      <c r="P5818">
        <v>0</v>
      </c>
      <c r="Q5818">
        <v>0</v>
      </c>
      <c r="R5818">
        <v>0</v>
      </c>
      <c r="S5818" t="s">
        <v>269</v>
      </c>
      <c r="T5818" t="s">
        <v>267</v>
      </c>
      <c r="U5818" t="s">
        <v>22404</v>
      </c>
      <c r="V5818" t="b">
        <v>0</v>
      </c>
      <c r="W5818" t="s">
        <v>265</v>
      </c>
      <c r="X5818">
        <v>1</v>
      </c>
      <c r="Y5818" t="s">
        <v>22405</v>
      </c>
      <c r="Z5818" t="s">
        <v>265</v>
      </c>
      <c r="AA5818" t="s">
        <v>265</v>
      </c>
      <c r="AB5818" t="s">
        <v>265</v>
      </c>
      <c r="AC5818" t="s">
        <v>265</v>
      </c>
      <c r="AD5818" t="s">
        <v>265</v>
      </c>
      <c r="AE5818" t="s">
        <v>265</v>
      </c>
      <c r="AF5818" t="s">
        <v>267</v>
      </c>
      <c r="AG5818" t="s">
        <v>265</v>
      </c>
      <c r="AH5818" t="s">
        <v>265</v>
      </c>
      <c r="AI5818" t="s">
        <v>265</v>
      </c>
      <c r="AJ5818" t="s">
        <v>265</v>
      </c>
      <c r="AL5818" t="str">
        <f>IF(Sudan_News12[[#This Row],[relevancy_classification_english]]="Relevant","مناسب",IF(Sudan_News12[[#This Row],[relevancy_classification_english]]="Relevant","عَرَضِيّ",""))</f>
        <v/>
      </c>
      <c r="AN5818" t="str">
        <f>IF(Sudan_News12[[#This Row],[sentiment_analysis_english]]="Negative","سلبي",IF(Sudan_News12[[#This Row],[sentiment_analysis_english]]="Neutral","حيادي",IF(Sudan_News12[[#This Row],[sentiment_analysis_english]]="Positive","إيجابي","")))</f>
        <v/>
      </c>
      <c r="AO5818" t="e">
        <f>INDEX(TextClassificationList[],MATCH(Sudan_News12[[#This Row],[text_classification_arabic]],TextClassificationList[text_classification_arabic],0),1)</f>
        <v>#N/A</v>
      </c>
      <c r="AQ5818" t="e">
        <f>INDEX(TextClassificationList[],MATCH(Sudan_News12[[#This Row],[text_classification_arabic2]],TextClassificationList[text_classification_arabic],0),1)</f>
        <v>#N/A</v>
      </c>
      <c r="AS5818" t="e">
        <f>INDEX(TextClassificationList[],MATCH(Sudan_News12[[#This Row],[text_classification_arabic3]],TextClassificationList[text_classification_arabic],0),1)</f>
        <v>#N/A</v>
      </c>
      <c r="AU5818" t="e">
        <f>INDEX(TextClassificationList[],MATCH(Sudan_News12[[#This Row],[text_classification_arabic4]],TextClassificationList[text_classification_arabic],0),1)</f>
        <v>#N/A</v>
      </c>
      <c r="AW5818" t="e">
        <f>INDEX(TextClassificationList[],MATCH(Sudan_News12[[#This Row],[text_classification_arabic5]],TextClassificationList[text_classification_arabic],0),1)</f>
        <v>#N/A</v>
      </c>
    </row>
    <row r="5819" spans="1:49" x14ac:dyDescent="0.2">
      <c r="A5819">
        <v>1.0490461020605932E+18</v>
      </c>
      <c r="B5819">
        <v>1.0490461020605932E+18</v>
      </c>
      <c r="C5819" t="s">
        <v>22406</v>
      </c>
      <c r="D5819" s="1">
        <v>43380</v>
      </c>
      <c r="E5819" s="2">
        <v>0.97054398148148147</v>
      </c>
      <c r="F5819">
        <v>200</v>
      </c>
      <c r="G5819">
        <v>1889611729</v>
      </c>
      <c r="H5819" t="s">
        <v>354</v>
      </c>
      <c r="I5819" t="s">
        <v>355</v>
      </c>
      <c r="J5819" t="s">
        <v>265</v>
      </c>
      <c r="K5819" t="s">
        <v>22407</v>
      </c>
      <c r="L5819" t="s">
        <v>266</v>
      </c>
      <c r="M5819" t="s">
        <v>267</v>
      </c>
      <c r="N5819" t="s">
        <v>267</v>
      </c>
      <c r="O5819" t="s">
        <v>267</v>
      </c>
      <c r="P5819">
        <v>0</v>
      </c>
      <c r="Q5819">
        <v>0</v>
      </c>
      <c r="R5819">
        <v>1</v>
      </c>
      <c r="S5819" t="s">
        <v>267</v>
      </c>
      <c r="T5819" t="s">
        <v>267</v>
      </c>
      <c r="U5819" t="s">
        <v>22408</v>
      </c>
      <c r="V5819" t="b">
        <v>0</v>
      </c>
      <c r="W5819" t="s">
        <v>265</v>
      </c>
      <c r="X5819">
        <v>0</v>
      </c>
      <c r="Y5819" t="s">
        <v>265</v>
      </c>
      <c r="Z5819" t="s">
        <v>265</v>
      </c>
      <c r="AA5819" t="s">
        <v>265</v>
      </c>
      <c r="AB5819" t="s">
        <v>265</v>
      </c>
      <c r="AC5819" t="s">
        <v>265</v>
      </c>
      <c r="AD5819" t="s">
        <v>265</v>
      </c>
      <c r="AE5819" t="s">
        <v>265</v>
      </c>
      <c r="AF5819" t="s">
        <v>267</v>
      </c>
      <c r="AG5819" t="s">
        <v>265</v>
      </c>
      <c r="AH5819" t="s">
        <v>265</v>
      </c>
      <c r="AI5819" t="s">
        <v>265</v>
      </c>
      <c r="AJ5819" t="s">
        <v>265</v>
      </c>
      <c r="AL5819" t="str">
        <f>IF(Sudan_News12[[#This Row],[relevancy_classification_english]]="Relevant","مناسب",IF(Sudan_News12[[#This Row],[relevancy_classification_english]]="Relevant","عَرَضِيّ",""))</f>
        <v/>
      </c>
      <c r="AN5819" t="str">
        <f>IF(Sudan_News12[[#This Row],[sentiment_analysis_english]]="Negative","سلبي",IF(Sudan_News12[[#This Row],[sentiment_analysis_english]]="Neutral","حيادي",IF(Sudan_News12[[#This Row],[sentiment_analysis_english]]="Positive","إيجابي","")))</f>
        <v/>
      </c>
      <c r="AO5819" t="e">
        <f>INDEX(TextClassificationList[],MATCH(Sudan_News12[[#This Row],[text_classification_arabic]],TextClassificationList[text_classification_arabic],0),1)</f>
        <v>#N/A</v>
      </c>
      <c r="AQ5819" t="e">
        <f>INDEX(TextClassificationList[],MATCH(Sudan_News12[[#This Row],[text_classification_arabic2]],TextClassificationList[text_classification_arabic],0),1)</f>
        <v>#N/A</v>
      </c>
      <c r="AS5819" t="e">
        <f>INDEX(TextClassificationList[],MATCH(Sudan_News12[[#This Row],[text_classification_arabic3]],TextClassificationList[text_classification_arabic],0),1)</f>
        <v>#N/A</v>
      </c>
      <c r="AU5819" t="e">
        <f>INDEX(TextClassificationList[],MATCH(Sudan_News12[[#This Row],[text_classification_arabic4]],TextClassificationList[text_classification_arabic],0),1)</f>
        <v>#N/A</v>
      </c>
      <c r="AW5819" t="e">
        <f>INDEX(TextClassificationList[],MATCH(Sudan_News12[[#This Row],[text_classification_arabic5]],TextClassificationList[text_classification_arabic],0),1)</f>
        <v>#N/A</v>
      </c>
    </row>
    <row r="5820" spans="1:49" x14ac:dyDescent="0.2">
      <c r="A5820">
        <v>1.0490433566036009E+18</v>
      </c>
      <c r="B5820">
        <v>1.0490433566036009E+18</v>
      </c>
      <c r="C5820" t="s">
        <v>22409</v>
      </c>
      <c r="D5820" s="1">
        <v>43380</v>
      </c>
      <c r="E5820" s="2">
        <v>0.96297453703703706</v>
      </c>
      <c r="F5820">
        <v>200</v>
      </c>
      <c r="G5820">
        <v>1889611729</v>
      </c>
      <c r="H5820" t="s">
        <v>354</v>
      </c>
      <c r="I5820" t="s">
        <v>355</v>
      </c>
      <c r="J5820" t="s">
        <v>265</v>
      </c>
      <c r="K5820" t="s">
        <v>22410</v>
      </c>
      <c r="L5820" t="s">
        <v>278</v>
      </c>
      <c r="M5820" t="s">
        <v>267</v>
      </c>
      <c r="N5820" t="s">
        <v>267</v>
      </c>
      <c r="O5820" t="s">
        <v>22411</v>
      </c>
      <c r="P5820">
        <v>0</v>
      </c>
      <c r="Q5820">
        <v>0</v>
      </c>
      <c r="R5820">
        <v>0</v>
      </c>
      <c r="S5820" t="s">
        <v>269</v>
      </c>
      <c r="T5820" t="s">
        <v>267</v>
      </c>
      <c r="U5820" t="s">
        <v>22412</v>
      </c>
      <c r="V5820" t="b">
        <v>0</v>
      </c>
      <c r="W5820" t="s">
        <v>265</v>
      </c>
      <c r="X5820">
        <v>1</v>
      </c>
      <c r="Y5820" t="s">
        <v>22413</v>
      </c>
      <c r="Z5820" t="s">
        <v>265</v>
      </c>
      <c r="AA5820" t="s">
        <v>265</v>
      </c>
      <c r="AB5820" t="s">
        <v>265</v>
      </c>
      <c r="AC5820" t="s">
        <v>265</v>
      </c>
      <c r="AD5820" t="s">
        <v>265</v>
      </c>
      <c r="AE5820" t="s">
        <v>265</v>
      </c>
      <c r="AF5820" t="s">
        <v>267</v>
      </c>
      <c r="AG5820" t="s">
        <v>265</v>
      </c>
      <c r="AH5820" t="s">
        <v>265</v>
      </c>
      <c r="AI5820" t="s">
        <v>265</v>
      </c>
      <c r="AJ5820" t="s">
        <v>265</v>
      </c>
      <c r="AL5820" t="str">
        <f>IF(Sudan_News12[[#This Row],[relevancy_classification_english]]="Relevant","مناسب",IF(Sudan_News12[[#This Row],[relevancy_classification_english]]="Relevant","عَرَضِيّ",""))</f>
        <v/>
      </c>
      <c r="AN5820" t="str">
        <f>IF(Sudan_News12[[#This Row],[sentiment_analysis_english]]="Negative","سلبي",IF(Sudan_News12[[#This Row],[sentiment_analysis_english]]="Neutral","حيادي",IF(Sudan_News12[[#This Row],[sentiment_analysis_english]]="Positive","إيجابي","")))</f>
        <v/>
      </c>
      <c r="AO5820" t="e">
        <f>INDEX(TextClassificationList[],MATCH(Sudan_News12[[#This Row],[text_classification_arabic]],TextClassificationList[text_classification_arabic],0),1)</f>
        <v>#N/A</v>
      </c>
      <c r="AQ5820" t="e">
        <f>INDEX(TextClassificationList[],MATCH(Sudan_News12[[#This Row],[text_classification_arabic2]],TextClassificationList[text_classification_arabic],0),1)</f>
        <v>#N/A</v>
      </c>
      <c r="AS5820" t="e">
        <f>INDEX(TextClassificationList[],MATCH(Sudan_News12[[#This Row],[text_classification_arabic3]],TextClassificationList[text_classification_arabic],0),1)</f>
        <v>#N/A</v>
      </c>
      <c r="AU5820" t="e">
        <f>INDEX(TextClassificationList[],MATCH(Sudan_News12[[#This Row],[text_classification_arabic4]],TextClassificationList[text_classification_arabic],0),1)</f>
        <v>#N/A</v>
      </c>
      <c r="AW5820" t="e">
        <f>INDEX(TextClassificationList[],MATCH(Sudan_News12[[#This Row],[text_classification_arabic5]],TextClassificationList[text_classification_arabic],0),1)</f>
        <v>#N/A</v>
      </c>
    </row>
    <row r="5821" spans="1:49" x14ac:dyDescent="0.2">
      <c r="A5821">
        <v>1.047500962519298E+18</v>
      </c>
      <c r="B5821">
        <v>1.047500962519298E+18</v>
      </c>
      <c r="C5821" t="s">
        <v>22414</v>
      </c>
      <c r="D5821" s="1">
        <v>43376</v>
      </c>
      <c r="E5821" s="2">
        <v>0.70677083333333335</v>
      </c>
      <c r="F5821">
        <v>200</v>
      </c>
      <c r="G5821">
        <v>1889611729</v>
      </c>
      <c r="H5821" t="s">
        <v>354</v>
      </c>
      <c r="I5821" t="s">
        <v>355</v>
      </c>
      <c r="J5821" t="s">
        <v>265</v>
      </c>
      <c r="K5821" t="s">
        <v>22415</v>
      </c>
      <c r="L5821" t="s">
        <v>266</v>
      </c>
      <c r="M5821" t="s">
        <v>267</v>
      </c>
      <c r="N5821" t="s">
        <v>267</v>
      </c>
      <c r="O5821" t="s">
        <v>267</v>
      </c>
      <c r="P5821">
        <v>0</v>
      </c>
      <c r="Q5821">
        <v>2</v>
      </c>
      <c r="R5821">
        <v>0</v>
      </c>
      <c r="S5821" t="s">
        <v>267</v>
      </c>
      <c r="T5821" t="s">
        <v>267</v>
      </c>
      <c r="U5821" t="s">
        <v>22416</v>
      </c>
      <c r="V5821" t="b">
        <v>0</v>
      </c>
      <c r="W5821" t="s">
        <v>265</v>
      </c>
      <c r="X5821">
        <v>0</v>
      </c>
      <c r="Y5821" t="s">
        <v>265</v>
      </c>
      <c r="Z5821" t="s">
        <v>265</v>
      </c>
      <c r="AA5821" t="s">
        <v>265</v>
      </c>
      <c r="AB5821" t="s">
        <v>265</v>
      </c>
      <c r="AC5821" t="s">
        <v>265</v>
      </c>
      <c r="AD5821" t="s">
        <v>265</v>
      </c>
      <c r="AE5821" t="s">
        <v>265</v>
      </c>
      <c r="AF5821" t="s">
        <v>267</v>
      </c>
      <c r="AG5821" t="s">
        <v>265</v>
      </c>
      <c r="AH5821" t="s">
        <v>265</v>
      </c>
      <c r="AI5821" t="s">
        <v>265</v>
      </c>
      <c r="AJ5821" t="s">
        <v>265</v>
      </c>
      <c r="AL5821" t="str">
        <f>IF(Sudan_News12[[#This Row],[relevancy_classification_english]]="Relevant","مناسب",IF(Sudan_News12[[#This Row],[relevancy_classification_english]]="Relevant","عَرَضِيّ",""))</f>
        <v/>
      </c>
      <c r="AN5821" t="str">
        <f>IF(Sudan_News12[[#This Row],[sentiment_analysis_english]]="Negative","سلبي",IF(Sudan_News12[[#This Row],[sentiment_analysis_english]]="Neutral","حيادي",IF(Sudan_News12[[#This Row],[sentiment_analysis_english]]="Positive","إيجابي","")))</f>
        <v/>
      </c>
      <c r="AO5821" t="e">
        <f>INDEX(TextClassificationList[],MATCH(Sudan_News12[[#This Row],[text_classification_arabic]],TextClassificationList[text_classification_arabic],0),1)</f>
        <v>#N/A</v>
      </c>
      <c r="AQ5821" t="e">
        <f>INDEX(TextClassificationList[],MATCH(Sudan_News12[[#This Row],[text_classification_arabic2]],TextClassificationList[text_classification_arabic],0),1)</f>
        <v>#N/A</v>
      </c>
      <c r="AS5821" t="e">
        <f>INDEX(TextClassificationList[],MATCH(Sudan_News12[[#This Row],[text_classification_arabic3]],TextClassificationList[text_classification_arabic],0),1)</f>
        <v>#N/A</v>
      </c>
      <c r="AU5821" t="e">
        <f>INDEX(TextClassificationList[],MATCH(Sudan_News12[[#This Row],[text_classification_arabic4]],TextClassificationList[text_classification_arabic],0),1)</f>
        <v>#N/A</v>
      </c>
      <c r="AW5821" t="e">
        <f>INDEX(TextClassificationList[],MATCH(Sudan_News12[[#This Row],[text_classification_arabic5]],TextClassificationList[text_classification_arabic],0),1)</f>
        <v>#N/A</v>
      </c>
    </row>
    <row r="5822" spans="1:49" x14ac:dyDescent="0.2">
      <c r="A5822">
        <v>1.0474987847065764E+18</v>
      </c>
      <c r="B5822">
        <v>1.0474987847065764E+18</v>
      </c>
      <c r="C5822" t="s">
        <v>22417</v>
      </c>
      <c r="D5822" s="1">
        <v>43376</v>
      </c>
      <c r="E5822" s="2">
        <v>0.70076388888888885</v>
      </c>
      <c r="F5822">
        <v>200</v>
      </c>
      <c r="G5822">
        <v>1889611729</v>
      </c>
      <c r="H5822" t="s">
        <v>354</v>
      </c>
      <c r="I5822" t="s">
        <v>355</v>
      </c>
      <c r="J5822" t="s">
        <v>265</v>
      </c>
      <c r="K5822" t="s">
        <v>22418</v>
      </c>
      <c r="L5822" t="s">
        <v>278</v>
      </c>
      <c r="M5822" t="s">
        <v>267</v>
      </c>
      <c r="N5822" t="s">
        <v>267</v>
      </c>
      <c r="O5822" t="s">
        <v>22419</v>
      </c>
      <c r="P5822">
        <v>0</v>
      </c>
      <c r="Q5822">
        <v>0</v>
      </c>
      <c r="R5822">
        <v>0</v>
      </c>
      <c r="S5822" t="s">
        <v>22420</v>
      </c>
      <c r="T5822" t="s">
        <v>267</v>
      </c>
      <c r="U5822" t="s">
        <v>22421</v>
      </c>
      <c r="V5822" t="b">
        <v>0</v>
      </c>
      <c r="W5822" t="s">
        <v>265</v>
      </c>
      <c r="X5822">
        <v>1</v>
      </c>
      <c r="Y5822" t="s">
        <v>22422</v>
      </c>
      <c r="Z5822" t="s">
        <v>265</v>
      </c>
      <c r="AA5822" t="s">
        <v>265</v>
      </c>
      <c r="AB5822" t="s">
        <v>265</v>
      </c>
      <c r="AC5822" t="s">
        <v>265</v>
      </c>
      <c r="AD5822" t="s">
        <v>265</v>
      </c>
      <c r="AE5822" t="s">
        <v>265</v>
      </c>
      <c r="AF5822" t="s">
        <v>267</v>
      </c>
      <c r="AG5822" t="s">
        <v>265</v>
      </c>
      <c r="AH5822" t="s">
        <v>265</v>
      </c>
      <c r="AI5822" t="s">
        <v>265</v>
      </c>
      <c r="AJ5822" t="s">
        <v>265</v>
      </c>
      <c r="AL5822" t="str">
        <f>IF(Sudan_News12[[#This Row],[relevancy_classification_english]]="Relevant","مناسب",IF(Sudan_News12[[#This Row],[relevancy_classification_english]]="Relevant","عَرَضِيّ",""))</f>
        <v/>
      </c>
      <c r="AN5822" t="str">
        <f>IF(Sudan_News12[[#This Row],[sentiment_analysis_english]]="Negative","سلبي",IF(Sudan_News12[[#This Row],[sentiment_analysis_english]]="Neutral","حيادي",IF(Sudan_News12[[#This Row],[sentiment_analysis_english]]="Positive","إيجابي","")))</f>
        <v/>
      </c>
      <c r="AO5822" t="e">
        <f>INDEX(TextClassificationList[],MATCH(Sudan_News12[[#This Row],[text_classification_arabic]],TextClassificationList[text_classification_arabic],0),1)</f>
        <v>#N/A</v>
      </c>
      <c r="AQ5822" t="e">
        <f>INDEX(TextClassificationList[],MATCH(Sudan_News12[[#This Row],[text_classification_arabic2]],TextClassificationList[text_classification_arabic],0),1)</f>
        <v>#N/A</v>
      </c>
      <c r="AS5822" t="e">
        <f>INDEX(TextClassificationList[],MATCH(Sudan_News12[[#This Row],[text_classification_arabic3]],TextClassificationList[text_classification_arabic],0),1)</f>
        <v>#N/A</v>
      </c>
      <c r="AU5822" t="e">
        <f>INDEX(TextClassificationList[],MATCH(Sudan_News12[[#This Row],[text_classification_arabic4]],TextClassificationList[text_classification_arabic],0),1)</f>
        <v>#N/A</v>
      </c>
      <c r="AW5822" t="e">
        <f>INDEX(TextClassificationList[],MATCH(Sudan_News12[[#This Row],[text_classification_arabic5]],TextClassificationList[text_classification_arabic],0),1)</f>
        <v>#N/A</v>
      </c>
    </row>
    <row r="5823" spans="1:49" x14ac:dyDescent="0.2">
      <c r="A5823">
        <v>1.047470516775338E+18</v>
      </c>
      <c r="B5823">
        <v>1.0471715484094751E+18</v>
      </c>
      <c r="C5823" t="s">
        <v>22423</v>
      </c>
      <c r="D5823" s="1">
        <v>43376</v>
      </c>
      <c r="E5823" s="2">
        <v>0.62275462962962957</v>
      </c>
      <c r="F5823">
        <v>200</v>
      </c>
      <c r="G5823">
        <v>1889611729</v>
      </c>
      <c r="H5823" t="s">
        <v>354</v>
      </c>
      <c r="I5823" t="s">
        <v>355</v>
      </c>
      <c r="J5823" t="s">
        <v>265</v>
      </c>
      <c r="K5823" t="s">
        <v>22424</v>
      </c>
      <c r="L5823" t="s">
        <v>266</v>
      </c>
      <c r="M5823" t="s">
        <v>267</v>
      </c>
      <c r="N5823" t="s">
        <v>267</v>
      </c>
      <c r="O5823" t="s">
        <v>267</v>
      </c>
      <c r="P5823">
        <v>0</v>
      </c>
      <c r="Q5823">
        <v>0</v>
      </c>
      <c r="R5823">
        <v>0</v>
      </c>
      <c r="S5823" t="s">
        <v>267</v>
      </c>
      <c r="T5823" t="s">
        <v>267</v>
      </c>
      <c r="U5823" t="s">
        <v>22425</v>
      </c>
      <c r="V5823" t="b">
        <v>0</v>
      </c>
      <c r="W5823" t="s">
        <v>265</v>
      </c>
      <c r="X5823">
        <v>0</v>
      </c>
      <c r="Y5823" t="s">
        <v>265</v>
      </c>
      <c r="Z5823" t="s">
        <v>265</v>
      </c>
      <c r="AA5823" t="s">
        <v>265</v>
      </c>
      <c r="AB5823" t="s">
        <v>265</v>
      </c>
      <c r="AC5823" t="s">
        <v>265</v>
      </c>
      <c r="AD5823" t="s">
        <v>265</v>
      </c>
      <c r="AE5823" t="s">
        <v>265</v>
      </c>
      <c r="AF5823" t="s">
        <v>9586</v>
      </c>
      <c r="AG5823" t="s">
        <v>265</v>
      </c>
      <c r="AH5823" t="s">
        <v>265</v>
      </c>
      <c r="AI5823" t="s">
        <v>265</v>
      </c>
      <c r="AJ5823" t="s">
        <v>265</v>
      </c>
      <c r="AL5823" t="str">
        <f>IF(Sudan_News12[[#This Row],[relevancy_classification_english]]="Relevant","مناسب",IF(Sudan_News12[[#This Row],[relevancy_classification_english]]="Relevant","عَرَضِيّ",""))</f>
        <v/>
      </c>
      <c r="AN5823" t="str">
        <f>IF(Sudan_News12[[#This Row],[sentiment_analysis_english]]="Negative","سلبي",IF(Sudan_News12[[#This Row],[sentiment_analysis_english]]="Neutral","حيادي",IF(Sudan_News12[[#This Row],[sentiment_analysis_english]]="Positive","إيجابي","")))</f>
        <v/>
      </c>
      <c r="AO5823" t="e">
        <f>INDEX(TextClassificationList[],MATCH(Sudan_News12[[#This Row],[text_classification_arabic]],TextClassificationList[text_classification_arabic],0),1)</f>
        <v>#N/A</v>
      </c>
      <c r="AQ5823" t="e">
        <f>INDEX(TextClassificationList[],MATCH(Sudan_News12[[#This Row],[text_classification_arabic2]],TextClassificationList[text_classification_arabic],0),1)</f>
        <v>#N/A</v>
      </c>
      <c r="AS5823" t="e">
        <f>INDEX(TextClassificationList[],MATCH(Sudan_News12[[#This Row],[text_classification_arabic3]],TextClassificationList[text_classification_arabic],0),1)</f>
        <v>#N/A</v>
      </c>
      <c r="AU5823" t="e">
        <f>INDEX(TextClassificationList[],MATCH(Sudan_News12[[#This Row],[text_classification_arabic4]],TextClassificationList[text_classification_arabic],0),1)</f>
        <v>#N/A</v>
      </c>
      <c r="AW5823" t="e">
        <f>INDEX(TextClassificationList[],MATCH(Sudan_News12[[#This Row],[text_classification_arabic5]],TextClassificationList[text_classification_arabic],0),1)</f>
        <v>#N/A</v>
      </c>
    </row>
    <row r="5824" spans="1:49" x14ac:dyDescent="0.2">
      <c r="A5824">
        <v>1.0473780611115827E+18</v>
      </c>
      <c r="B5824">
        <v>1.0473778121710223E+18</v>
      </c>
      <c r="C5824" t="s">
        <v>22426</v>
      </c>
      <c r="D5824" s="1">
        <v>43376</v>
      </c>
      <c r="E5824" s="2">
        <v>0.36762731481481481</v>
      </c>
      <c r="F5824">
        <v>200</v>
      </c>
      <c r="G5824">
        <v>1889611729</v>
      </c>
      <c r="H5824" t="s">
        <v>354</v>
      </c>
      <c r="I5824" t="s">
        <v>355</v>
      </c>
      <c r="J5824" t="s">
        <v>265</v>
      </c>
      <c r="K5824" t="s">
        <v>22427</v>
      </c>
      <c r="L5824" t="s">
        <v>266</v>
      </c>
      <c r="M5824" t="s">
        <v>267</v>
      </c>
      <c r="N5824" t="s">
        <v>267</v>
      </c>
      <c r="O5824" t="s">
        <v>267</v>
      </c>
      <c r="P5824">
        <v>0</v>
      </c>
      <c r="Q5824">
        <v>0</v>
      </c>
      <c r="R5824">
        <v>0</v>
      </c>
      <c r="S5824" t="s">
        <v>267</v>
      </c>
      <c r="T5824" t="s">
        <v>267</v>
      </c>
      <c r="U5824" t="s">
        <v>22428</v>
      </c>
      <c r="V5824" t="b">
        <v>0</v>
      </c>
      <c r="W5824" t="s">
        <v>265</v>
      </c>
      <c r="X5824">
        <v>0</v>
      </c>
      <c r="Y5824" t="s">
        <v>265</v>
      </c>
      <c r="Z5824" t="s">
        <v>265</v>
      </c>
      <c r="AA5824" t="s">
        <v>265</v>
      </c>
      <c r="AB5824" t="s">
        <v>265</v>
      </c>
      <c r="AC5824" t="s">
        <v>265</v>
      </c>
      <c r="AD5824" t="s">
        <v>265</v>
      </c>
      <c r="AE5824" t="s">
        <v>265</v>
      </c>
      <c r="AF5824" t="s">
        <v>9586</v>
      </c>
      <c r="AG5824" t="s">
        <v>265</v>
      </c>
      <c r="AH5824" t="s">
        <v>265</v>
      </c>
      <c r="AI5824" t="s">
        <v>265</v>
      </c>
      <c r="AJ5824" t="s">
        <v>265</v>
      </c>
      <c r="AL5824" t="str">
        <f>IF(Sudan_News12[[#This Row],[relevancy_classification_english]]="Relevant","مناسب",IF(Sudan_News12[[#This Row],[relevancy_classification_english]]="Relevant","عَرَضِيّ",""))</f>
        <v/>
      </c>
      <c r="AN5824" t="str">
        <f>IF(Sudan_News12[[#This Row],[sentiment_analysis_english]]="Negative","سلبي",IF(Sudan_News12[[#This Row],[sentiment_analysis_english]]="Neutral","حيادي",IF(Sudan_News12[[#This Row],[sentiment_analysis_english]]="Positive","إيجابي","")))</f>
        <v/>
      </c>
      <c r="AO5824" t="e">
        <f>INDEX(TextClassificationList[],MATCH(Sudan_News12[[#This Row],[text_classification_arabic]],TextClassificationList[text_classification_arabic],0),1)</f>
        <v>#N/A</v>
      </c>
      <c r="AQ5824" t="e">
        <f>INDEX(TextClassificationList[],MATCH(Sudan_News12[[#This Row],[text_classification_arabic2]],TextClassificationList[text_classification_arabic],0),1)</f>
        <v>#N/A</v>
      </c>
      <c r="AS5824" t="e">
        <f>INDEX(TextClassificationList[],MATCH(Sudan_News12[[#This Row],[text_classification_arabic3]],TextClassificationList[text_classification_arabic],0),1)</f>
        <v>#N/A</v>
      </c>
      <c r="AU5824" t="e">
        <f>INDEX(TextClassificationList[],MATCH(Sudan_News12[[#This Row],[text_classification_arabic4]],TextClassificationList[text_classification_arabic],0),1)</f>
        <v>#N/A</v>
      </c>
      <c r="AW5824" t="e">
        <f>INDEX(TextClassificationList[],MATCH(Sudan_News12[[#This Row],[text_classification_arabic5]],TextClassificationList[text_classification_arabic],0),1)</f>
        <v>#N/A</v>
      </c>
    </row>
    <row r="5825" spans="1:49" x14ac:dyDescent="0.2">
      <c r="A5825">
        <v>1.0473695935164252E+18</v>
      </c>
      <c r="B5825">
        <v>1.0473695935164252E+18</v>
      </c>
      <c r="C5825" t="s">
        <v>22429</v>
      </c>
      <c r="D5825" s="1">
        <v>43376</v>
      </c>
      <c r="E5825" s="2">
        <v>0.34425925925925926</v>
      </c>
      <c r="F5825">
        <v>200</v>
      </c>
      <c r="G5825">
        <v>1889611729</v>
      </c>
      <c r="H5825" t="s">
        <v>354</v>
      </c>
      <c r="I5825" t="s">
        <v>355</v>
      </c>
      <c r="J5825" t="s">
        <v>265</v>
      </c>
      <c r="K5825" t="s">
        <v>22430</v>
      </c>
      <c r="L5825" t="s">
        <v>266</v>
      </c>
      <c r="M5825" t="s">
        <v>267</v>
      </c>
      <c r="N5825" t="s">
        <v>267</v>
      </c>
      <c r="O5825" t="s">
        <v>267</v>
      </c>
      <c r="P5825">
        <v>0</v>
      </c>
      <c r="Q5825">
        <v>1</v>
      </c>
      <c r="R5825">
        <v>0</v>
      </c>
      <c r="S5825" t="s">
        <v>267</v>
      </c>
      <c r="T5825" t="s">
        <v>267</v>
      </c>
      <c r="U5825" t="s">
        <v>22431</v>
      </c>
      <c r="V5825" t="b">
        <v>0</v>
      </c>
      <c r="W5825" t="s">
        <v>265</v>
      </c>
      <c r="X5825">
        <v>0</v>
      </c>
      <c r="Y5825" t="s">
        <v>265</v>
      </c>
      <c r="Z5825" t="s">
        <v>265</v>
      </c>
      <c r="AA5825" t="s">
        <v>265</v>
      </c>
      <c r="AB5825" t="s">
        <v>265</v>
      </c>
      <c r="AC5825" t="s">
        <v>265</v>
      </c>
      <c r="AD5825" t="s">
        <v>265</v>
      </c>
      <c r="AE5825" t="s">
        <v>265</v>
      </c>
      <c r="AF5825" t="s">
        <v>267</v>
      </c>
      <c r="AG5825" t="s">
        <v>265</v>
      </c>
      <c r="AH5825" t="s">
        <v>265</v>
      </c>
      <c r="AI5825" t="s">
        <v>265</v>
      </c>
      <c r="AJ5825" t="s">
        <v>265</v>
      </c>
      <c r="AL5825" t="str">
        <f>IF(Sudan_News12[[#This Row],[relevancy_classification_english]]="Relevant","مناسب",IF(Sudan_News12[[#This Row],[relevancy_classification_english]]="Relevant","عَرَضِيّ",""))</f>
        <v/>
      </c>
      <c r="AN5825" t="str">
        <f>IF(Sudan_News12[[#This Row],[sentiment_analysis_english]]="Negative","سلبي",IF(Sudan_News12[[#This Row],[sentiment_analysis_english]]="Neutral","حيادي",IF(Sudan_News12[[#This Row],[sentiment_analysis_english]]="Positive","إيجابي","")))</f>
        <v/>
      </c>
      <c r="AO5825" t="e">
        <f>INDEX(TextClassificationList[],MATCH(Sudan_News12[[#This Row],[text_classification_arabic]],TextClassificationList[text_classification_arabic],0),1)</f>
        <v>#N/A</v>
      </c>
      <c r="AQ5825" t="e">
        <f>INDEX(TextClassificationList[],MATCH(Sudan_News12[[#This Row],[text_classification_arabic2]],TextClassificationList[text_classification_arabic],0),1)</f>
        <v>#N/A</v>
      </c>
      <c r="AS5825" t="e">
        <f>INDEX(TextClassificationList[],MATCH(Sudan_News12[[#This Row],[text_classification_arabic3]],TextClassificationList[text_classification_arabic],0),1)</f>
        <v>#N/A</v>
      </c>
      <c r="AU5825" t="e">
        <f>INDEX(TextClassificationList[],MATCH(Sudan_News12[[#This Row],[text_classification_arabic4]],TextClassificationList[text_classification_arabic],0),1)</f>
        <v>#N/A</v>
      </c>
      <c r="AW5825" t="e">
        <f>INDEX(TextClassificationList[],MATCH(Sudan_News12[[#This Row],[text_classification_arabic5]],TextClassificationList[text_classification_arabic],0),1)</f>
        <v>#N/A</v>
      </c>
    </row>
    <row r="5826" spans="1:49" x14ac:dyDescent="0.2">
      <c r="A5826">
        <v>1.0471715484094751E+18</v>
      </c>
      <c r="B5826">
        <v>1.0471715484094751E+18</v>
      </c>
      <c r="C5826" t="s">
        <v>22432</v>
      </c>
      <c r="D5826" s="1">
        <v>43375</v>
      </c>
      <c r="E5826" s="2">
        <v>0.79776620370370366</v>
      </c>
      <c r="F5826">
        <v>200</v>
      </c>
      <c r="G5826">
        <v>1889611729</v>
      </c>
      <c r="H5826" t="s">
        <v>354</v>
      </c>
      <c r="I5826" t="s">
        <v>355</v>
      </c>
      <c r="J5826" t="s">
        <v>265</v>
      </c>
      <c r="K5826" t="s">
        <v>22433</v>
      </c>
      <c r="L5826" t="s">
        <v>266</v>
      </c>
      <c r="M5826" t="s">
        <v>267</v>
      </c>
      <c r="N5826" t="s">
        <v>267</v>
      </c>
      <c r="O5826" t="s">
        <v>267</v>
      </c>
      <c r="P5826">
        <v>1</v>
      </c>
      <c r="Q5826">
        <v>0</v>
      </c>
      <c r="R5826">
        <v>0</v>
      </c>
      <c r="S5826" t="s">
        <v>267</v>
      </c>
      <c r="T5826" t="s">
        <v>267</v>
      </c>
      <c r="U5826" t="s">
        <v>22434</v>
      </c>
      <c r="V5826" t="b">
        <v>0</v>
      </c>
      <c r="W5826" t="s">
        <v>265</v>
      </c>
      <c r="X5826">
        <v>0</v>
      </c>
      <c r="Y5826" t="s">
        <v>265</v>
      </c>
      <c r="Z5826" t="s">
        <v>265</v>
      </c>
      <c r="AA5826" t="s">
        <v>265</v>
      </c>
      <c r="AB5826" t="s">
        <v>265</v>
      </c>
      <c r="AC5826" t="s">
        <v>265</v>
      </c>
      <c r="AD5826" t="s">
        <v>265</v>
      </c>
      <c r="AE5826" t="s">
        <v>265</v>
      </c>
      <c r="AF5826" t="s">
        <v>267</v>
      </c>
      <c r="AG5826" t="s">
        <v>265</v>
      </c>
      <c r="AH5826" t="s">
        <v>265</v>
      </c>
      <c r="AI5826" t="s">
        <v>265</v>
      </c>
      <c r="AJ5826" t="s">
        <v>265</v>
      </c>
      <c r="AL5826" t="str">
        <f>IF(Sudan_News12[[#This Row],[relevancy_classification_english]]="Relevant","مناسب",IF(Sudan_News12[[#This Row],[relevancy_classification_english]]="Relevant","عَرَضِيّ",""))</f>
        <v/>
      </c>
      <c r="AN5826" t="str">
        <f>IF(Sudan_News12[[#This Row],[sentiment_analysis_english]]="Negative","سلبي",IF(Sudan_News12[[#This Row],[sentiment_analysis_english]]="Neutral","حيادي",IF(Sudan_News12[[#This Row],[sentiment_analysis_english]]="Positive","إيجابي","")))</f>
        <v/>
      </c>
      <c r="AO5826" t="e">
        <f>INDEX(TextClassificationList[],MATCH(Sudan_News12[[#This Row],[text_classification_arabic]],TextClassificationList[text_classification_arabic],0),1)</f>
        <v>#N/A</v>
      </c>
      <c r="AQ5826" t="e">
        <f>INDEX(TextClassificationList[],MATCH(Sudan_News12[[#This Row],[text_classification_arabic2]],TextClassificationList[text_classification_arabic],0),1)</f>
        <v>#N/A</v>
      </c>
      <c r="AS5826" t="e">
        <f>INDEX(TextClassificationList[],MATCH(Sudan_News12[[#This Row],[text_classification_arabic3]],TextClassificationList[text_classification_arabic],0),1)</f>
        <v>#N/A</v>
      </c>
      <c r="AU5826" t="e">
        <f>INDEX(TextClassificationList[],MATCH(Sudan_News12[[#This Row],[text_classification_arabic4]],TextClassificationList[text_classification_arabic],0),1)</f>
        <v>#N/A</v>
      </c>
      <c r="AW5826" t="e">
        <f>INDEX(TextClassificationList[],MATCH(Sudan_News12[[#This Row],[text_classification_arabic5]],TextClassificationList[text_classification_arabic],0),1)</f>
        <v>#N/A</v>
      </c>
    </row>
    <row r="5827" spans="1:49" x14ac:dyDescent="0.2">
      <c r="A5827">
        <v>1.0470028174231183E+18</v>
      </c>
      <c r="B5827">
        <v>1.0470016466754806E+18</v>
      </c>
      <c r="C5827" t="s">
        <v>22435</v>
      </c>
      <c r="D5827" s="1">
        <v>43375</v>
      </c>
      <c r="E5827" s="2">
        <v>0.3321527777777778</v>
      </c>
      <c r="F5827">
        <v>200</v>
      </c>
      <c r="G5827">
        <v>1889611729</v>
      </c>
      <c r="H5827" t="s">
        <v>354</v>
      </c>
      <c r="I5827" t="s">
        <v>355</v>
      </c>
      <c r="J5827" t="s">
        <v>265</v>
      </c>
      <c r="K5827" t="s">
        <v>22436</v>
      </c>
      <c r="L5827" t="s">
        <v>266</v>
      </c>
      <c r="M5827" t="s">
        <v>267</v>
      </c>
      <c r="N5827" t="s">
        <v>267</v>
      </c>
      <c r="O5827" t="s">
        <v>267</v>
      </c>
      <c r="P5827">
        <v>0</v>
      </c>
      <c r="Q5827">
        <v>0</v>
      </c>
      <c r="R5827">
        <v>0</v>
      </c>
      <c r="S5827" t="s">
        <v>267</v>
      </c>
      <c r="T5827" t="s">
        <v>267</v>
      </c>
      <c r="U5827" t="s">
        <v>22437</v>
      </c>
      <c r="V5827" t="b">
        <v>0</v>
      </c>
      <c r="W5827" t="s">
        <v>265</v>
      </c>
      <c r="X5827">
        <v>0</v>
      </c>
      <c r="Y5827" t="s">
        <v>265</v>
      </c>
      <c r="Z5827" t="s">
        <v>265</v>
      </c>
      <c r="AA5827" t="s">
        <v>265</v>
      </c>
      <c r="AB5827" t="s">
        <v>265</v>
      </c>
      <c r="AC5827" t="s">
        <v>265</v>
      </c>
      <c r="AD5827" t="s">
        <v>265</v>
      </c>
      <c r="AE5827" t="s">
        <v>265</v>
      </c>
      <c r="AF5827" t="s">
        <v>267</v>
      </c>
      <c r="AG5827" t="s">
        <v>265</v>
      </c>
      <c r="AH5827" t="s">
        <v>265</v>
      </c>
      <c r="AI5827" t="s">
        <v>265</v>
      </c>
      <c r="AJ5827" t="s">
        <v>265</v>
      </c>
      <c r="AL5827" t="str">
        <f>IF(Sudan_News12[[#This Row],[relevancy_classification_english]]="Relevant","مناسب",IF(Sudan_News12[[#This Row],[relevancy_classification_english]]="Relevant","عَرَضِيّ",""))</f>
        <v/>
      </c>
      <c r="AN5827" t="str">
        <f>IF(Sudan_News12[[#This Row],[sentiment_analysis_english]]="Negative","سلبي",IF(Sudan_News12[[#This Row],[sentiment_analysis_english]]="Neutral","حيادي",IF(Sudan_News12[[#This Row],[sentiment_analysis_english]]="Positive","إيجابي","")))</f>
        <v/>
      </c>
      <c r="AO5827" t="e">
        <f>INDEX(TextClassificationList[],MATCH(Sudan_News12[[#This Row],[text_classification_arabic]],TextClassificationList[text_classification_arabic],0),1)</f>
        <v>#N/A</v>
      </c>
      <c r="AQ5827" t="e">
        <f>INDEX(TextClassificationList[],MATCH(Sudan_News12[[#This Row],[text_classification_arabic2]],TextClassificationList[text_classification_arabic],0),1)</f>
        <v>#N/A</v>
      </c>
      <c r="AS5827" t="e">
        <f>INDEX(TextClassificationList[],MATCH(Sudan_News12[[#This Row],[text_classification_arabic3]],TextClassificationList[text_classification_arabic],0),1)</f>
        <v>#N/A</v>
      </c>
      <c r="AU5827" t="e">
        <f>INDEX(TextClassificationList[],MATCH(Sudan_News12[[#This Row],[text_classification_arabic4]],TextClassificationList[text_classification_arabic],0),1)</f>
        <v>#N/A</v>
      </c>
      <c r="AW5827" t="e">
        <f>INDEX(TextClassificationList[],MATCH(Sudan_News12[[#This Row],[text_classification_arabic5]],TextClassificationList[text_classification_arabic],0),1)</f>
        <v>#N/A</v>
      </c>
    </row>
    <row r="5828" spans="1:49" x14ac:dyDescent="0.2">
      <c r="A5828">
        <v>1.0470016466754806E+18</v>
      </c>
      <c r="B5828">
        <v>1.0470016466754806E+18</v>
      </c>
      <c r="C5828" t="s">
        <v>22438</v>
      </c>
      <c r="D5828" s="1">
        <v>43375</v>
      </c>
      <c r="E5828" s="2">
        <v>0.32892361111111112</v>
      </c>
      <c r="F5828">
        <v>200</v>
      </c>
      <c r="G5828">
        <v>1889611729</v>
      </c>
      <c r="H5828" t="s">
        <v>354</v>
      </c>
      <c r="I5828" t="s">
        <v>355</v>
      </c>
      <c r="J5828" t="s">
        <v>265</v>
      </c>
      <c r="K5828" t="s">
        <v>22439</v>
      </c>
      <c r="L5828" t="s">
        <v>266</v>
      </c>
      <c r="M5828" t="s">
        <v>267</v>
      </c>
      <c r="N5828" t="s">
        <v>267</v>
      </c>
      <c r="O5828" t="s">
        <v>22440</v>
      </c>
      <c r="P5828">
        <v>1</v>
      </c>
      <c r="Q5828">
        <v>0</v>
      </c>
      <c r="R5828">
        <v>0</v>
      </c>
      <c r="S5828" t="s">
        <v>22441</v>
      </c>
      <c r="T5828" t="s">
        <v>267</v>
      </c>
      <c r="U5828" t="s">
        <v>22442</v>
      </c>
      <c r="V5828" t="b">
        <v>0</v>
      </c>
      <c r="W5828" t="s">
        <v>265</v>
      </c>
      <c r="X5828">
        <v>1</v>
      </c>
      <c r="Y5828" t="s">
        <v>22443</v>
      </c>
      <c r="Z5828" t="s">
        <v>265</v>
      </c>
      <c r="AA5828" t="s">
        <v>265</v>
      </c>
      <c r="AB5828" t="s">
        <v>265</v>
      </c>
      <c r="AC5828" t="s">
        <v>265</v>
      </c>
      <c r="AD5828" t="s">
        <v>265</v>
      </c>
      <c r="AE5828" t="s">
        <v>265</v>
      </c>
      <c r="AF5828" t="s">
        <v>267</v>
      </c>
      <c r="AG5828" t="s">
        <v>265</v>
      </c>
      <c r="AH5828" t="s">
        <v>265</v>
      </c>
      <c r="AI5828" t="s">
        <v>265</v>
      </c>
      <c r="AJ5828" t="s">
        <v>265</v>
      </c>
      <c r="AL5828" t="str">
        <f>IF(Sudan_News12[[#This Row],[relevancy_classification_english]]="Relevant","مناسب",IF(Sudan_News12[[#This Row],[relevancy_classification_english]]="Relevant","عَرَضِيّ",""))</f>
        <v/>
      </c>
      <c r="AN5828" t="str">
        <f>IF(Sudan_News12[[#This Row],[sentiment_analysis_english]]="Negative","سلبي",IF(Sudan_News12[[#This Row],[sentiment_analysis_english]]="Neutral","حيادي",IF(Sudan_News12[[#This Row],[sentiment_analysis_english]]="Positive","إيجابي","")))</f>
        <v/>
      </c>
      <c r="AO5828" t="e">
        <f>INDEX(TextClassificationList[],MATCH(Sudan_News12[[#This Row],[text_classification_arabic]],TextClassificationList[text_classification_arabic],0),1)</f>
        <v>#N/A</v>
      </c>
      <c r="AQ5828" t="e">
        <f>INDEX(TextClassificationList[],MATCH(Sudan_News12[[#This Row],[text_classification_arabic2]],TextClassificationList[text_classification_arabic],0),1)</f>
        <v>#N/A</v>
      </c>
      <c r="AS5828" t="e">
        <f>INDEX(TextClassificationList[],MATCH(Sudan_News12[[#This Row],[text_classification_arabic3]],TextClassificationList[text_classification_arabic],0),1)</f>
        <v>#N/A</v>
      </c>
      <c r="AU5828" t="e">
        <f>INDEX(TextClassificationList[],MATCH(Sudan_News12[[#This Row],[text_classification_arabic4]],TextClassificationList[text_classification_arabic],0),1)</f>
        <v>#N/A</v>
      </c>
      <c r="AW5828" t="e">
        <f>INDEX(TextClassificationList[],MATCH(Sudan_News12[[#This Row],[text_classification_arabic5]],TextClassificationList[text_classification_arabic],0),1)</f>
        <v>#N/A</v>
      </c>
    </row>
    <row r="5829" spans="1:49" x14ac:dyDescent="0.2">
      <c r="A5829">
        <v>1.0468826132758405E+18</v>
      </c>
      <c r="B5829">
        <v>1.0468826132758405E+18</v>
      </c>
      <c r="C5829" t="s">
        <v>22444</v>
      </c>
      <c r="D5829" s="1">
        <v>43375</v>
      </c>
      <c r="E5829" s="2">
        <v>4.5138888888888887E-4</v>
      </c>
      <c r="F5829">
        <v>200</v>
      </c>
      <c r="G5829">
        <v>1889611729</v>
      </c>
      <c r="H5829" t="s">
        <v>354</v>
      </c>
      <c r="I5829" t="s">
        <v>355</v>
      </c>
      <c r="J5829" t="s">
        <v>265</v>
      </c>
      <c r="K5829" t="s">
        <v>22445</v>
      </c>
      <c r="L5829" t="s">
        <v>266</v>
      </c>
      <c r="M5829" t="s">
        <v>267</v>
      </c>
      <c r="N5829" t="s">
        <v>267</v>
      </c>
      <c r="O5829" t="s">
        <v>22446</v>
      </c>
      <c r="P5829">
        <v>0</v>
      </c>
      <c r="Q5829">
        <v>0</v>
      </c>
      <c r="R5829">
        <v>0</v>
      </c>
      <c r="S5829" t="s">
        <v>22447</v>
      </c>
      <c r="T5829" t="s">
        <v>267</v>
      </c>
      <c r="U5829" t="s">
        <v>22448</v>
      </c>
      <c r="V5829" t="b">
        <v>0</v>
      </c>
      <c r="W5829" t="s">
        <v>265</v>
      </c>
      <c r="X5829">
        <v>1</v>
      </c>
      <c r="Y5829" t="s">
        <v>22449</v>
      </c>
      <c r="Z5829" t="s">
        <v>265</v>
      </c>
      <c r="AA5829" t="s">
        <v>265</v>
      </c>
      <c r="AB5829" t="s">
        <v>265</v>
      </c>
      <c r="AC5829" t="s">
        <v>265</v>
      </c>
      <c r="AD5829" t="s">
        <v>265</v>
      </c>
      <c r="AE5829" t="s">
        <v>265</v>
      </c>
      <c r="AF5829" t="s">
        <v>267</v>
      </c>
      <c r="AG5829" t="s">
        <v>265</v>
      </c>
      <c r="AH5829" t="s">
        <v>265</v>
      </c>
      <c r="AI5829" t="s">
        <v>265</v>
      </c>
      <c r="AJ5829" t="s">
        <v>265</v>
      </c>
      <c r="AL5829" t="str">
        <f>IF(Sudan_News12[[#This Row],[relevancy_classification_english]]="Relevant","مناسب",IF(Sudan_News12[[#This Row],[relevancy_classification_english]]="Relevant","عَرَضِيّ",""))</f>
        <v/>
      </c>
      <c r="AN5829" t="str">
        <f>IF(Sudan_News12[[#This Row],[sentiment_analysis_english]]="Negative","سلبي",IF(Sudan_News12[[#This Row],[sentiment_analysis_english]]="Neutral","حيادي",IF(Sudan_News12[[#This Row],[sentiment_analysis_english]]="Positive","إيجابي","")))</f>
        <v/>
      </c>
      <c r="AO5829" t="e">
        <f>INDEX(TextClassificationList[],MATCH(Sudan_News12[[#This Row],[text_classification_arabic]],TextClassificationList[text_classification_arabic],0),1)</f>
        <v>#N/A</v>
      </c>
      <c r="AQ5829" t="e">
        <f>INDEX(TextClassificationList[],MATCH(Sudan_News12[[#This Row],[text_classification_arabic2]],TextClassificationList[text_classification_arabic],0),1)</f>
        <v>#N/A</v>
      </c>
      <c r="AS5829" t="e">
        <f>INDEX(TextClassificationList[],MATCH(Sudan_News12[[#This Row],[text_classification_arabic3]],TextClassificationList[text_classification_arabic],0),1)</f>
        <v>#N/A</v>
      </c>
      <c r="AU5829" t="e">
        <f>INDEX(TextClassificationList[],MATCH(Sudan_News12[[#This Row],[text_classification_arabic4]],TextClassificationList[text_classification_arabic],0),1)</f>
        <v>#N/A</v>
      </c>
      <c r="AW5829" t="e">
        <f>INDEX(TextClassificationList[],MATCH(Sudan_News12[[#This Row],[text_classification_arabic5]],TextClassificationList[text_classification_arabic],0),1)</f>
        <v>#N/A</v>
      </c>
    </row>
    <row r="5830" spans="1:49" x14ac:dyDescent="0.2">
      <c r="A5830">
        <v>1.0468770584696422E+18</v>
      </c>
      <c r="B5830">
        <v>1.0468762293186929E+18</v>
      </c>
      <c r="C5830" t="s">
        <v>22450</v>
      </c>
      <c r="D5830" s="1">
        <v>43374</v>
      </c>
      <c r="E5830" s="2">
        <v>0.98512731481481486</v>
      </c>
      <c r="F5830">
        <v>200</v>
      </c>
      <c r="G5830">
        <v>1889611729</v>
      </c>
      <c r="H5830" t="s">
        <v>354</v>
      </c>
      <c r="I5830" t="s">
        <v>355</v>
      </c>
      <c r="J5830" t="s">
        <v>265</v>
      </c>
      <c r="K5830" t="s">
        <v>22451</v>
      </c>
      <c r="L5830" t="s">
        <v>266</v>
      </c>
      <c r="M5830" t="s">
        <v>267</v>
      </c>
      <c r="N5830" t="s">
        <v>267</v>
      </c>
      <c r="O5830" t="s">
        <v>267</v>
      </c>
      <c r="P5830">
        <v>0</v>
      </c>
      <c r="Q5830">
        <v>0</v>
      </c>
      <c r="R5830">
        <v>0</v>
      </c>
      <c r="S5830" t="s">
        <v>267</v>
      </c>
      <c r="T5830" t="s">
        <v>267</v>
      </c>
      <c r="U5830" t="s">
        <v>22452</v>
      </c>
      <c r="V5830" t="b">
        <v>0</v>
      </c>
      <c r="W5830" t="s">
        <v>265</v>
      </c>
      <c r="X5830">
        <v>0</v>
      </c>
      <c r="Y5830" t="s">
        <v>265</v>
      </c>
      <c r="Z5830" t="s">
        <v>265</v>
      </c>
      <c r="AA5830" t="s">
        <v>265</v>
      </c>
      <c r="AB5830" t="s">
        <v>265</v>
      </c>
      <c r="AC5830" t="s">
        <v>265</v>
      </c>
      <c r="AD5830" t="s">
        <v>265</v>
      </c>
      <c r="AE5830" t="s">
        <v>265</v>
      </c>
      <c r="AF5830" t="s">
        <v>267</v>
      </c>
      <c r="AG5830" t="s">
        <v>265</v>
      </c>
      <c r="AH5830" t="s">
        <v>265</v>
      </c>
      <c r="AI5830" t="s">
        <v>265</v>
      </c>
      <c r="AJ5830" t="s">
        <v>265</v>
      </c>
      <c r="AL5830" t="str">
        <f>IF(Sudan_News12[[#This Row],[relevancy_classification_english]]="Relevant","مناسب",IF(Sudan_News12[[#This Row],[relevancy_classification_english]]="Relevant","عَرَضِيّ",""))</f>
        <v/>
      </c>
      <c r="AN5830" t="str">
        <f>IF(Sudan_News12[[#This Row],[sentiment_analysis_english]]="Negative","سلبي",IF(Sudan_News12[[#This Row],[sentiment_analysis_english]]="Neutral","حيادي",IF(Sudan_News12[[#This Row],[sentiment_analysis_english]]="Positive","إيجابي","")))</f>
        <v/>
      </c>
      <c r="AO5830" t="e">
        <f>INDEX(TextClassificationList[],MATCH(Sudan_News12[[#This Row],[text_classification_arabic]],TextClassificationList[text_classification_arabic],0),1)</f>
        <v>#N/A</v>
      </c>
      <c r="AQ5830" t="e">
        <f>INDEX(TextClassificationList[],MATCH(Sudan_News12[[#This Row],[text_classification_arabic2]],TextClassificationList[text_classification_arabic],0),1)</f>
        <v>#N/A</v>
      </c>
      <c r="AS5830" t="e">
        <f>INDEX(TextClassificationList[],MATCH(Sudan_News12[[#This Row],[text_classification_arabic3]],TextClassificationList[text_classification_arabic],0),1)</f>
        <v>#N/A</v>
      </c>
      <c r="AU5830" t="e">
        <f>INDEX(TextClassificationList[],MATCH(Sudan_News12[[#This Row],[text_classification_arabic4]],TextClassificationList[text_classification_arabic],0),1)</f>
        <v>#N/A</v>
      </c>
      <c r="AW5830" t="e">
        <f>INDEX(TextClassificationList[],MATCH(Sudan_News12[[#This Row],[text_classification_arabic5]],TextClassificationList[text_classification_arabic],0),1)</f>
        <v>#N/A</v>
      </c>
    </row>
    <row r="5831" spans="1:49" x14ac:dyDescent="0.2">
      <c r="A5831">
        <v>1.0468762293186929E+18</v>
      </c>
      <c r="B5831">
        <v>1.0468762293186929E+18</v>
      </c>
      <c r="C5831" t="s">
        <v>22453</v>
      </c>
      <c r="D5831" s="1">
        <v>43374</v>
      </c>
      <c r="E5831" s="2">
        <v>0.98283564814814817</v>
      </c>
      <c r="F5831">
        <v>200</v>
      </c>
      <c r="G5831">
        <v>1889611729</v>
      </c>
      <c r="H5831" t="s">
        <v>354</v>
      </c>
      <c r="I5831" t="s">
        <v>355</v>
      </c>
      <c r="J5831" t="s">
        <v>265</v>
      </c>
      <c r="K5831" t="s">
        <v>22454</v>
      </c>
      <c r="L5831" t="s">
        <v>266</v>
      </c>
      <c r="M5831" t="s">
        <v>267</v>
      </c>
      <c r="N5831" t="s">
        <v>267</v>
      </c>
      <c r="O5831" t="s">
        <v>22455</v>
      </c>
      <c r="P5831">
        <v>1</v>
      </c>
      <c r="Q5831">
        <v>1</v>
      </c>
      <c r="R5831">
        <v>5</v>
      </c>
      <c r="S5831" t="s">
        <v>22447</v>
      </c>
      <c r="T5831" t="s">
        <v>267</v>
      </c>
      <c r="U5831" t="s">
        <v>22456</v>
      </c>
      <c r="V5831" t="b">
        <v>0</v>
      </c>
      <c r="W5831" t="s">
        <v>265</v>
      </c>
      <c r="X5831">
        <v>1</v>
      </c>
      <c r="Y5831" t="s">
        <v>22457</v>
      </c>
      <c r="Z5831" t="s">
        <v>265</v>
      </c>
      <c r="AA5831" t="s">
        <v>265</v>
      </c>
      <c r="AB5831" t="s">
        <v>265</v>
      </c>
      <c r="AC5831" t="s">
        <v>265</v>
      </c>
      <c r="AD5831" t="s">
        <v>265</v>
      </c>
      <c r="AE5831" t="s">
        <v>265</v>
      </c>
      <c r="AF5831" t="s">
        <v>267</v>
      </c>
      <c r="AG5831" t="s">
        <v>265</v>
      </c>
      <c r="AH5831" t="s">
        <v>265</v>
      </c>
      <c r="AI5831" t="s">
        <v>265</v>
      </c>
      <c r="AJ5831" t="s">
        <v>265</v>
      </c>
      <c r="AL5831" t="str">
        <f>IF(Sudan_News12[[#This Row],[relevancy_classification_english]]="Relevant","مناسب",IF(Sudan_News12[[#This Row],[relevancy_classification_english]]="Relevant","عَرَضِيّ",""))</f>
        <v/>
      </c>
      <c r="AN5831" t="str">
        <f>IF(Sudan_News12[[#This Row],[sentiment_analysis_english]]="Negative","سلبي",IF(Sudan_News12[[#This Row],[sentiment_analysis_english]]="Neutral","حيادي",IF(Sudan_News12[[#This Row],[sentiment_analysis_english]]="Positive","إيجابي","")))</f>
        <v/>
      </c>
      <c r="AO5831" t="e">
        <f>INDEX(TextClassificationList[],MATCH(Sudan_News12[[#This Row],[text_classification_arabic]],TextClassificationList[text_classification_arabic],0),1)</f>
        <v>#N/A</v>
      </c>
      <c r="AQ5831" t="e">
        <f>INDEX(TextClassificationList[],MATCH(Sudan_News12[[#This Row],[text_classification_arabic2]],TextClassificationList[text_classification_arabic],0),1)</f>
        <v>#N/A</v>
      </c>
      <c r="AS5831" t="e">
        <f>INDEX(TextClassificationList[],MATCH(Sudan_News12[[#This Row],[text_classification_arabic3]],TextClassificationList[text_classification_arabic],0),1)</f>
        <v>#N/A</v>
      </c>
      <c r="AU5831" t="e">
        <f>INDEX(TextClassificationList[],MATCH(Sudan_News12[[#This Row],[text_classification_arabic4]],TextClassificationList[text_classification_arabic],0),1)</f>
        <v>#N/A</v>
      </c>
      <c r="AW5831" t="e">
        <f>INDEX(TextClassificationList[],MATCH(Sudan_News12[[#This Row],[text_classification_arabic5]],TextClassificationList[text_classification_arabic],0),1)</f>
        <v>#N/A</v>
      </c>
    </row>
    <row r="5832" spans="1:49" x14ac:dyDescent="0.2">
      <c r="A5832">
        <v>1.0468745405702881E+18</v>
      </c>
      <c r="B5832">
        <v>1.0468745405702881E+18</v>
      </c>
      <c r="C5832" t="s">
        <v>22458</v>
      </c>
      <c r="D5832" s="1">
        <v>43374</v>
      </c>
      <c r="E5832" s="2">
        <v>0.97818287037037033</v>
      </c>
      <c r="F5832">
        <v>200</v>
      </c>
      <c r="G5832">
        <v>1889611729</v>
      </c>
      <c r="H5832" t="s">
        <v>354</v>
      </c>
      <c r="I5832" t="s">
        <v>355</v>
      </c>
      <c r="J5832" t="s">
        <v>265</v>
      </c>
      <c r="K5832" t="s">
        <v>22459</v>
      </c>
      <c r="L5832" t="s">
        <v>266</v>
      </c>
      <c r="M5832" t="s">
        <v>267</v>
      </c>
      <c r="N5832" t="s">
        <v>267</v>
      </c>
      <c r="O5832" t="s">
        <v>22460</v>
      </c>
      <c r="P5832">
        <v>0</v>
      </c>
      <c r="Q5832">
        <v>1</v>
      </c>
      <c r="R5832">
        <v>0</v>
      </c>
      <c r="S5832" t="s">
        <v>22447</v>
      </c>
      <c r="T5832" t="s">
        <v>267</v>
      </c>
      <c r="U5832" t="s">
        <v>22461</v>
      </c>
      <c r="V5832" t="b">
        <v>0</v>
      </c>
      <c r="W5832" t="s">
        <v>265</v>
      </c>
      <c r="X5832">
        <v>1</v>
      </c>
      <c r="Y5832" t="s">
        <v>22462</v>
      </c>
      <c r="Z5832" t="s">
        <v>265</v>
      </c>
      <c r="AA5832" t="s">
        <v>265</v>
      </c>
      <c r="AB5832" t="s">
        <v>265</v>
      </c>
      <c r="AC5832" t="s">
        <v>265</v>
      </c>
      <c r="AD5832" t="s">
        <v>265</v>
      </c>
      <c r="AE5832" t="s">
        <v>265</v>
      </c>
      <c r="AF5832" t="s">
        <v>267</v>
      </c>
      <c r="AG5832" t="s">
        <v>265</v>
      </c>
      <c r="AH5832" t="s">
        <v>265</v>
      </c>
      <c r="AI5832" t="s">
        <v>265</v>
      </c>
      <c r="AJ5832" t="s">
        <v>265</v>
      </c>
      <c r="AL5832" t="str">
        <f>IF(Sudan_News12[[#This Row],[relevancy_classification_english]]="Relevant","مناسب",IF(Sudan_News12[[#This Row],[relevancy_classification_english]]="Relevant","عَرَضِيّ",""))</f>
        <v/>
      </c>
      <c r="AN5832" t="str">
        <f>IF(Sudan_News12[[#This Row],[sentiment_analysis_english]]="Negative","سلبي",IF(Sudan_News12[[#This Row],[sentiment_analysis_english]]="Neutral","حيادي",IF(Sudan_News12[[#This Row],[sentiment_analysis_english]]="Positive","إيجابي","")))</f>
        <v/>
      </c>
      <c r="AO5832" t="e">
        <f>INDEX(TextClassificationList[],MATCH(Sudan_News12[[#This Row],[text_classification_arabic]],TextClassificationList[text_classification_arabic],0),1)</f>
        <v>#N/A</v>
      </c>
      <c r="AQ5832" t="e">
        <f>INDEX(TextClassificationList[],MATCH(Sudan_News12[[#This Row],[text_classification_arabic2]],TextClassificationList[text_classification_arabic],0),1)</f>
        <v>#N/A</v>
      </c>
      <c r="AS5832" t="e">
        <f>INDEX(TextClassificationList[],MATCH(Sudan_News12[[#This Row],[text_classification_arabic3]],TextClassificationList[text_classification_arabic],0),1)</f>
        <v>#N/A</v>
      </c>
      <c r="AU5832" t="e">
        <f>INDEX(TextClassificationList[],MATCH(Sudan_News12[[#This Row],[text_classification_arabic4]],TextClassificationList[text_classification_arabic],0),1)</f>
        <v>#N/A</v>
      </c>
      <c r="AW5832" t="e">
        <f>INDEX(TextClassificationList[],MATCH(Sudan_News12[[#This Row],[text_classification_arabic5]],TextClassificationList[text_classification_arabic],0),1)</f>
        <v>#N/A</v>
      </c>
    </row>
    <row r="5833" spans="1:49" x14ac:dyDescent="0.2">
      <c r="A5833">
        <v>1.0468729469822484E+18</v>
      </c>
      <c r="B5833">
        <v>1.0468729469822484E+18</v>
      </c>
      <c r="C5833" t="s">
        <v>22463</v>
      </c>
      <c r="D5833" s="1">
        <v>43374</v>
      </c>
      <c r="E5833" s="2">
        <v>0.97378472222222223</v>
      </c>
      <c r="F5833">
        <v>200</v>
      </c>
      <c r="G5833">
        <v>1889611729</v>
      </c>
      <c r="H5833" t="s">
        <v>354</v>
      </c>
      <c r="I5833" t="s">
        <v>355</v>
      </c>
      <c r="J5833" t="s">
        <v>265</v>
      </c>
      <c r="K5833" t="s">
        <v>22464</v>
      </c>
      <c r="L5833" t="s">
        <v>266</v>
      </c>
      <c r="M5833" t="s">
        <v>267</v>
      </c>
      <c r="N5833" t="s">
        <v>267</v>
      </c>
      <c r="O5833" t="s">
        <v>22465</v>
      </c>
      <c r="P5833">
        <v>0</v>
      </c>
      <c r="Q5833">
        <v>1</v>
      </c>
      <c r="R5833">
        <v>0</v>
      </c>
      <c r="S5833" t="s">
        <v>22447</v>
      </c>
      <c r="T5833" t="s">
        <v>267</v>
      </c>
      <c r="U5833" t="s">
        <v>22466</v>
      </c>
      <c r="V5833" t="b">
        <v>0</v>
      </c>
      <c r="W5833" t="s">
        <v>265</v>
      </c>
      <c r="X5833">
        <v>1</v>
      </c>
      <c r="Y5833" t="s">
        <v>22467</v>
      </c>
      <c r="Z5833" t="s">
        <v>265</v>
      </c>
      <c r="AA5833" t="s">
        <v>265</v>
      </c>
      <c r="AB5833" t="s">
        <v>265</v>
      </c>
      <c r="AC5833" t="s">
        <v>265</v>
      </c>
      <c r="AD5833" t="s">
        <v>265</v>
      </c>
      <c r="AE5833" t="s">
        <v>265</v>
      </c>
      <c r="AF5833" t="s">
        <v>267</v>
      </c>
      <c r="AG5833" t="s">
        <v>265</v>
      </c>
      <c r="AH5833" t="s">
        <v>265</v>
      </c>
      <c r="AI5833" t="s">
        <v>265</v>
      </c>
      <c r="AJ5833" t="s">
        <v>265</v>
      </c>
      <c r="AL5833" t="str">
        <f>IF(Sudan_News12[[#This Row],[relevancy_classification_english]]="Relevant","مناسب",IF(Sudan_News12[[#This Row],[relevancy_classification_english]]="Relevant","عَرَضِيّ",""))</f>
        <v/>
      </c>
      <c r="AN5833" t="str">
        <f>IF(Sudan_News12[[#This Row],[sentiment_analysis_english]]="Negative","سلبي",IF(Sudan_News12[[#This Row],[sentiment_analysis_english]]="Neutral","حيادي",IF(Sudan_News12[[#This Row],[sentiment_analysis_english]]="Positive","إيجابي","")))</f>
        <v/>
      </c>
      <c r="AO5833" t="e">
        <f>INDEX(TextClassificationList[],MATCH(Sudan_News12[[#This Row],[text_classification_arabic]],TextClassificationList[text_classification_arabic],0),1)</f>
        <v>#N/A</v>
      </c>
      <c r="AQ5833" t="e">
        <f>INDEX(TextClassificationList[],MATCH(Sudan_News12[[#This Row],[text_classification_arabic2]],TextClassificationList[text_classification_arabic],0),1)</f>
        <v>#N/A</v>
      </c>
      <c r="AS5833" t="e">
        <f>INDEX(TextClassificationList[],MATCH(Sudan_News12[[#This Row],[text_classification_arabic3]],TextClassificationList[text_classification_arabic],0),1)</f>
        <v>#N/A</v>
      </c>
      <c r="AU5833" t="e">
        <f>INDEX(TextClassificationList[],MATCH(Sudan_News12[[#This Row],[text_classification_arabic4]],TextClassificationList[text_classification_arabic],0),1)</f>
        <v>#N/A</v>
      </c>
      <c r="AW5833" t="e">
        <f>INDEX(TextClassificationList[],MATCH(Sudan_News12[[#This Row],[text_classification_arabic5]],TextClassificationList[text_classification_arabic],0),1)</f>
        <v>#N/A</v>
      </c>
    </row>
    <row r="5834" spans="1:49" x14ac:dyDescent="0.2">
      <c r="A5834">
        <v>1.0468722059199611E+18</v>
      </c>
      <c r="B5834">
        <v>1.0468722059199611E+18</v>
      </c>
      <c r="C5834" t="s">
        <v>22468</v>
      </c>
      <c r="D5834" s="1">
        <v>43374</v>
      </c>
      <c r="E5834" s="2">
        <v>0.97173611111111113</v>
      </c>
      <c r="F5834">
        <v>200</v>
      </c>
      <c r="G5834">
        <v>1889611729</v>
      </c>
      <c r="H5834" t="s">
        <v>354</v>
      </c>
      <c r="I5834" t="s">
        <v>355</v>
      </c>
      <c r="J5834" t="s">
        <v>265</v>
      </c>
      <c r="K5834" t="s">
        <v>22469</v>
      </c>
      <c r="L5834" t="s">
        <v>266</v>
      </c>
      <c r="M5834" t="s">
        <v>267</v>
      </c>
      <c r="N5834" t="s">
        <v>267</v>
      </c>
      <c r="O5834" t="s">
        <v>22470</v>
      </c>
      <c r="P5834">
        <v>0</v>
      </c>
      <c r="Q5834">
        <v>1</v>
      </c>
      <c r="R5834">
        <v>0</v>
      </c>
      <c r="S5834" t="s">
        <v>22447</v>
      </c>
      <c r="T5834" t="s">
        <v>267</v>
      </c>
      <c r="U5834" t="s">
        <v>22471</v>
      </c>
      <c r="V5834" t="b">
        <v>0</v>
      </c>
      <c r="W5834" t="s">
        <v>265</v>
      </c>
      <c r="X5834">
        <v>1</v>
      </c>
      <c r="Y5834" t="s">
        <v>22472</v>
      </c>
      <c r="Z5834" t="s">
        <v>265</v>
      </c>
      <c r="AA5834" t="s">
        <v>265</v>
      </c>
      <c r="AB5834" t="s">
        <v>265</v>
      </c>
      <c r="AC5834" t="s">
        <v>265</v>
      </c>
      <c r="AD5834" t="s">
        <v>265</v>
      </c>
      <c r="AE5834" t="s">
        <v>265</v>
      </c>
      <c r="AF5834" t="s">
        <v>267</v>
      </c>
      <c r="AG5834" t="s">
        <v>265</v>
      </c>
      <c r="AH5834" t="s">
        <v>265</v>
      </c>
      <c r="AI5834" t="s">
        <v>265</v>
      </c>
      <c r="AJ5834" t="s">
        <v>265</v>
      </c>
      <c r="AL5834" t="str">
        <f>IF(Sudan_News12[[#This Row],[relevancy_classification_english]]="Relevant","مناسب",IF(Sudan_News12[[#This Row],[relevancy_classification_english]]="Relevant","عَرَضِيّ",""))</f>
        <v/>
      </c>
      <c r="AN5834" t="str">
        <f>IF(Sudan_News12[[#This Row],[sentiment_analysis_english]]="Negative","سلبي",IF(Sudan_News12[[#This Row],[sentiment_analysis_english]]="Neutral","حيادي",IF(Sudan_News12[[#This Row],[sentiment_analysis_english]]="Positive","إيجابي","")))</f>
        <v/>
      </c>
      <c r="AO5834" t="e">
        <f>INDEX(TextClassificationList[],MATCH(Sudan_News12[[#This Row],[text_classification_arabic]],TextClassificationList[text_classification_arabic],0),1)</f>
        <v>#N/A</v>
      </c>
      <c r="AQ5834" t="e">
        <f>INDEX(TextClassificationList[],MATCH(Sudan_News12[[#This Row],[text_classification_arabic2]],TextClassificationList[text_classification_arabic],0),1)</f>
        <v>#N/A</v>
      </c>
      <c r="AS5834" t="e">
        <f>INDEX(TextClassificationList[],MATCH(Sudan_News12[[#This Row],[text_classification_arabic3]],TextClassificationList[text_classification_arabic],0),1)</f>
        <v>#N/A</v>
      </c>
      <c r="AU5834" t="e">
        <f>INDEX(TextClassificationList[],MATCH(Sudan_News12[[#This Row],[text_classification_arabic4]],TextClassificationList[text_classification_arabic],0),1)</f>
        <v>#N/A</v>
      </c>
      <c r="AW5834" t="e">
        <f>INDEX(TextClassificationList[],MATCH(Sudan_News12[[#This Row],[text_classification_arabic5]],TextClassificationList[text_classification_arabic],0),1)</f>
        <v>#N/A</v>
      </c>
    </row>
    <row r="5835" spans="1:49" x14ac:dyDescent="0.2">
      <c r="A5835">
        <v>1.0468708454974669E+18</v>
      </c>
      <c r="B5835">
        <v>1.0468708454974669E+18</v>
      </c>
      <c r="C5835" t="s">
        <v>22473</v>
      </c>
      <c r="D5835" s="1">
        <v>43374</v>
      </c>
      <c r="E5835" s="2">
        <v>0.9679861111111111</v>
      </c>
      <c r="F5835">
        <v>200</v>
      </c>
      <c r="G5835">
        <v>1889611729</v>
      </c>
      <c r="H5835" t="s">
        <v>354</v>
      </c>
      <c r="I5835" t="s">
        <v>355</v>
      </c>
      <c r="J5835" t="s">
        <v>265</v>
      </c>
      <c r="K5835" t="s">
        <v>22474</v>
      </c>
      <c r="L5835" t="s">
        <v>276</v>
      </c>
      <c r="M5835" t="s">
        <v>267</v>
      </c>
      <c r="N5835" t="s">
        <v>267</v>
      </c>
      <c r="O5835" t="s">
        <v>22475</v>
      </c>
      <c r="P5835">
        <v>0</v>
      </c>
      <c r="Q5835">
        <v>1</v>
      </c>
      <c r="R5835">
        <v>0</v>
      </c>
      <c r="S5835" t="s">
        <v>22447</v>
      </c>
      <c r="T5835" t="s">
        <v>267</v>
      </c>
      <c r="U5835" t="s">
        <v>22476</v>
      </c>
      <c r="V5835" t="b">
        <v>0</v>
      </c>
      <c r="W5835" t="s">
        <v>265</v>
      </c>
      <c r="X5835">
        <v>1</v>
      </c>
      <c r="Y5835" t="s">
        <v>22477</v>
      </c>
      <c r="Z5835" t="s">
        <v>265</v>
      </c>
      <c r="AA5835" t="s">
        <v>265</v>
      </c>
      <c r="AB5835" t="s">
        <v>265</v>
      </c>
      <c r="AC5835" t="s">
        <v>265</v>
      </c>
      <c r="AD5835" t="s">
        <v>265</v>
      </c>
      <c r="AE5835" t="s">
        <v>265</v>
      </c>
      <c r="AF5835" t="s">
        <v>267</v>
      </c>
      <c r="AG5835" t="s">
        <v>265</v>
      </c>
      <c r="AH5835" t="s">
        <v>265</v>
      </c>
      <c r="AI5835" t="s">
        <v>265</v>
      </c>
      <c r="AJ5835" t="s">
        <v>265</v>
      </c>
      <c r="AL5835" t="str">
        <f>IF(Sudan_News12[[#This Row],[relevancy_classification_english]]="Relevant","مناسب",IF(Sudan_News12[[#This Row],[relevancy_classification_english]]="Relevant","عَرَضِيّ",""))</f>
        <v/>
      </c>
      <c r="AN5835" t="str">
        <f>IF(Sudan_News12[[#This Row],[sentiment_analysis_english]]="Negative","سلبي",IF(Sudan_News12[[#This Row],[sentiment_analysis_english]]="Neutral","حيادي",IF(Sudan_News12[[#This Row],[sentiment_analysis_english]]="Positive","إيجابي","")))</f>
        <v/>
      </c>
      <c r="AO5835" t="e">
        <f>INDEX(TextClassificationList[],MATCH(Sudan_News12[[#This Row],[text_classification_arabic]],TextClassificationList[text_classification_arabic],0),1)</f>
        <v>#N/A</v>
      </c>
      <c r="AQ5835" t="e">
        <f>INDEX(TextClassificationList[],MATCH(Sudan_News12[[#This Row],[text_classification_arabic2]],TextClassificationList[text_classification_arabic],0),1)</f>
        <v>#N/A</v>
      </c>
      <c r="AS5835" t="e">
        <f>INDEX(TextClassificationList[],MATCH(Sudan_News12[[#This Row],[text_classification_arabic3]],TextClassificationList[text_classification_arabic],0),1)</f>
        <v>#N/A</v>
      </c>
      <c r="AU5835" t="e">
        <f>INDEX(TextClassificationList[],MATCH(Sudan_News12[[#This Row],[text_classification_arabic4]],TextClassificationList[text_classification_arabic],0),1)</f>
        <v>#N/A</v>
      </c>
      <c r="AW5835" t="e">
        <f>INDEX(TextClassificationList[],MATCH(Sudan_News12[[#This Row],[text_classification_arabic5]],TextClassificationList[text_classification_arabic],0),1)</f>
        <v>#N/A</v>
      </c>
    </row>
    <row r="5836" spans="1:49" x14ac:dyDescent="0.2">
      <c r="A5836">
        <v>1.0468701199751946E+18</v>
      </c>
      <c r="B5836">
        <v>1.0468701199751946E+18</v>
      </c>
      <c r="C5836" t="s">
        <v>22478</v>
      </c>
      <c r="D5836" s="1">
        <v>43374</v>
      </c>
      <c r="E5836" s="2">
        <v>0.96598379629629627</v>
      </c>
      <c r="F5836">
        <v>200</v>
      </c>
      <c r="G5836">
        <v>1889611729</v>
      </c>
      <c r="H5836" t="s">
        <v>354</v>
      </c>
      <c r="I5836" t="s">
        <v>355</v>
      </c>
      <c r="J5836" t="s">
        <v>265</v>
      </c>
      <c r="K5836" t="s">
        <v>22479</v>
      </c>
      <c r="L5836" t="s">
        <v>266</v>
      </c>
      <c r="M5836" t="s">
        <v>267</v>
      </c>
      <c r="N5836" t="s">
        <v>267</v>
      </c>
      <c r="O5836" t="s">
        <v>22480</v>
      </c>
      <c r="P5836">
        <v>0</v>
      </c>
      <c r="Q5836">
        <v>1</v>
      </c>
      <c r="R5836">
        <v>1</v>
      </c>
      <c r="S5836" t="s">
        <v>22447</v>
      </c>
      <c r="T5836" t="s">
        <v>267</v>
      </c>
      <c r="U5836" t="s">
        <v>22481</v>
      </c>
      <c r="V5836" t="b">
        <v>0</v>
      </c>
      <c r="W5836" t="s">
        <v>265</v>
      </c>
      <c r="X5836">
        <v>1</v>
      </c>
      <c r="Y5836" t="s">
        <v>22482</v>
      </c>
      <c r="Z5836" t="s">
        <v>265</v>
      </c>
      <c r="AA5836" t="s">
        <v>265</v>
      </c>
      <c r="AB5836" t="s">
        <v>265</v>
      </c>
      <c r="AC5836" t="s">
        <v>265</v>
      </c>
      <c r="AD5836" t="s">
        <v>265</v>
      </c>
      <c r="AE5836" t="s">
        <v>265</v>
      </c>
      <c r="AF5836" t="s">
        <v>267</v>
      </c>
      <c r="AG5836" t="s">
        <v>265</v>
      </c>
      <c r="AH5836" t="s">
        <v>265</v>
      </c>
      <c r="AI5836" t="s">
        <v>265</v>
      </c>
      <c r="AJ5836" t="s">
        <v>265</v>
      </c>
      <c r="AL5836" t="str">
        <f>IF(Sudan_News12[[#This Row],[relevancy_classification_english]]="Relevant","مناسب",IF(Sudan_News12[[#This Row],[relevancy_classification_english]]="Relevant","عَرَضِيّ",""))</f>
        <v/>
      </c>
      <c r="AN5836" t="str">
        <f>IF(Sudan_News12[[#This Row],[sentiment_analysis_english]]="Negative","سلبي",IF(Sudan_News12[[#This Row],[sentiment_analysis_english]]="Neutral","حيادي",IF(Sudan_News12[[#This Row],[sentiment_analysis_english]]="Positive","إيجابي","")))</f>
        <v/>
      </c>
      <c r="AO5836" t="e">
        <f>INDEX(TextClassificationList[],MATCH(Sudan_News12[[#This Row],[text_classification_arabic]],TextClassificationList[text_classification_arabic],0),1)</f>
        <v>#N/A</v>
      </c>
      <c r="AQ5836" t="e">
        <f>INDEX(TextClassificationList[],MATCH(Sudan_News12[[#This Row],[text_classification_arabic2]],TextClassificationList[text_classification_arabic],0),1)</f>
        <v>#N/A</v>
      </c>
      <c r="AS5836" t="e">
        <f>INDEX(TextClassificationList[],MATCH(Sudan_News12[[#This Row],[text_classification_arabic3]],TextClassificationList[text_classification_arabic],0),1)</f>
        <v>#N/A</v>
      </c>
      <c r="AU5836" t="e">
        <f>INDEX(TextClassificationList[],MATCH(Sudan_News12[[#This Row],[text_classification_arabic4]],TextClassificationList[text_classification_arabic],0),1)</f>
        <v>#N/A</v>
      </c>
      <c r="AW5836" t="e">
        <f>INDEX(TextClassificationList[],MATCH(Sudan_News12[[#This Row],[text_classification_arabic5]],TextClassificationList[text_classification_arabic],0),1)</f>
        <v>#N/A</v>
      </c>
    </row>
    <row r="5837" spans="1:49" x14ac:dyDescent="0.2">
      <c r="A5837">
        <v>1.0468693010121155E+18</v>
      </c>
      <c r="B5837">
        <v>1.0468693010121155E+18</v>
      </c>
      <c r="C5837" t="s">
        <v>22483</v>
      </c>
      <c r="D5837" s="1">
        <v>43374</v>
      </c>
      <c r="E5837" s="2">
        <v>0.96371527777777777</v>
      </c>
      <c r="F5837">
        <v>200</v>
      </c>
      <c r="G5837">
        <v>1889611729</v>
      </c>
      <c r="H5837" t="s">
        <v>354</v>
      </c>
      <c r="I5837" t="s">
        <v>355</v>
      </c>
      <c r="J5837" t="s">
        <v>265</v>
      </c>
      <c r="K5837" t="s">
        <v>22484</v>
      </c>
      <c r="L5837" t="s">
        <v>266</v>
      </c>
      <c r="M5837" t="s">
        <v>267</v>
      </c>
      <c r="N5837" t="s">
        <v>267</v>
      </c>
      <c r="O5837" t="s">
        <v>22485</v>
      </c>
      <c r="P5837">
        <v>0</v>
      </c>
      <c r="Q5837">
        <v>1</v>
      </c>
      <c r="R5837">
        <v>1</v>
      </c>
      <c r="S5837" t="s">
        <v>22447</v>
      </c>
      <c r="T5837" t="s">
        <v>267</v>
      </c>
      <c r="U5837" t="s">
        <v>22486</v>
      </c>
      <c r="V5837" t="b">
        <v>0</v>
      </c>
      <c r="W5837" t="s">
        <v>265</v>
      </c>
      <c r="X5837">
        <v>1</v>
      </c>
      <c r="Y5837" t="s">
        <v>22487</v>
      </c>
      <c r="Z5837" t="s">
        <v>265</v>
      </c>
      <c r="AA5837" t="s">
        <v>265</v>
      </c>
      <c r="AB5837" t="s">
        <v>265</v>
      </c>
      <c r="AC5837" t="s">
        <v>265</v>
      </c>
      <c r="AD5837" t="s">
        <v>265</v>
      </c>
      <c r="AE5837" t="s">
        <v>265</v>
      </c>
      <c r="AF5837" t="s">
        <v>267</v>
      </c>
      <c r="AG5837" t="s">
        <v>265</v>
      </c>
      <c r="AH5837" t="s">
        <v>265</v>
      </c>
      <c r="AI5837" t="s">
        <v>265</v>
      </c>
      <c r="AJ5837" t="s">
        <v>265</v>
      </c>
      <c r="AL5837" t="str">
        <f>IF(Sudan_News12[[#This Row],[relevancy_classification_english]]="Relevant","مناسب",IF(Sudan_News12[[#This Row],[relevancy_classification_english]]="Relevant","عَرَضِيّ",""))</f>
        <v/>
      </c>
      <c r="AN5837" t="str">
        <f>IF(Sudan_News12[[#This Row],[sentiment_analysis_english]]="Negative","سلبي",IF(Sudan_News12[[#This Row],[sentiment_analysis_english]]="Neutral","حيادي",IF(Sudan_News12[[#This Row],[sentiment_analysis_english]]="Positive","إيجابي","")))</f>
        <v/>
      </c>
      <c r="AO5837" t="e">
        <f>INDEX(TextClassificationList[],MATCH(Sudan_News12[[#This Row],[text_classification_arabic]],TextClassificationList[text_classification_arabic],0),1)</f>
        <v>#N/A</v>
      </c>
      <c r="AQ5837" t="e">
        <f>INDEX(TextClassificationList[],MATCH(Sudan_News12[[#This Row],[text_classification_arabic2]],TextClassificationList[text_classification_arabic],0),1)</f>
        <v>#N/A</v>
      </c>
      <c r="AS5837" t="e">
        <f>INDEX(TextClassificationList[],MATCH(Sudan_News12[[#This Row],[text_classification_arabic3]],TextClassificationList[text_classification_arabic],0),1)</f>
        <v>#N/A</v>
      </c>
      <c r="AU5837" t="e">
        <f>INDEX(TextClassificationList[],MATCH(Sudan_News12[[#This Row],[text_classification_arabic4]],TextClassificationList[text_classification_arabic],0),1)</f>
        <v>#N/A</v>
      </c>
      <c r="AW5837" t="e">
        <f>INDEX(TextClassificationList[],MATCH(Sudan_News12[[#This Row],[text_classification_arabic5]],TextClassificationList[text_classification_arabic],0),1)</f>
        <v>#N/A</v>
      </c>
    </row>
    <row r="5838" spans="1:49" x14ac:dyDescent="0.2">
      <c r="A5838">
        <v>1.045805070850433E+18</v>
      </c>
      <c r="B5838">
        <v>1.045805070850433E+18</v>
      </c>
      <c r="C5838" t="s">
        <v>22488</v>
      </c>
      <c r="D5838" s="1">
        <v>43372</v>
      </c>
      <c r="E5838" s="2">
        <v>2.7002314814814816E-2</v>
      </c>
      <c r="F5838">
        <v>200</v>
      </c>
      <c r="G5838">
        <v>1889611729</v>
      </c>
      <c r="H5838" t="s">
        <v>354</v>
      </c>
      <c r="I5838" t="s">
        <v>355</v>
      </c>
      <c r="J5838" t="s">
        <v>265</v>
      </c>
      <c r="K5838" t="s">
        <v>22489</v>
      </c>
      <c r="L5838" t="s">
        <v>266</v>
      </c>
      <c r="M5838" t="s">
        <v>267</v>
      </c>
      <c r="N5838" t="s">
        <v>267</v>
      </c>
      <c r="O5838" t="s">
        <v>22490</v>
      </c>
      <c r="P5838">
        <v>0</v>
      </c>
      <c r="Q5838">
        <v>0</v>
      </c>
      <c r="R5838">
        <v>1</v>
      </c>
      <c r="S5838" t="s">
        <v>267</v>
      </c>
      <c r="T5838" t="s">
        <v>267</v>
      </c>
      <c r="U5838" t="s">
        <v>22491</v>
      </c>
      <c r="V5838" t="b">
        <v>0</v>
      </c>
      <c r="W5838" t="s">
        <v>265</v>
      </c>
      <c r="X5838">
        <v>1</v>
      </c>
      <c r="Y5838" t="s">
        <v>22492</v>
      </c>
      <c r="Z5838" t="s">
        <v>265</v>
      </c>
      <c r="AA5838" t="s">
        <v>265</v>
      </c>
      <c r="AB5838" t="s">
        <v>265</v>
      </c>
      <c r="AC5838" t="s">
        <v>265</v>
      </c>
      <c r="AD5838" t="s">
        <v>265</v>
      </c>
      <c r="AE5838" t="s">
        <v>265</v>
      </c>
      <c r="AF5838" t="s">
        <v>267</v>
      </c>
      <c r="AG5838" t="s">
        <v>265</v>
      </c>
      <c r="AH5838" t="s">
        <v>265</v>
      </c>
      <c r="AI5838" t="s">
        <v>265</v>
      </c>
      <c r="AJ5838" t="s">
        <v>265</v>
      </c>
      <c r="AL5838" t="str">
        <f>IF(Sudan_News12[[#This Row],[relevancy_classification_english]]="Relevant","مناسب",IF(Sudan_News12[[#This Row],[relevancy_classification_english]]="Relevant","عَرَضِيّ",""))</f>
        <v/>
      </c>
      <c r="AN5838" t="str">
        <f>IF(Sudan_News12[[#This Row],[sentiment_analysis_english]]="Negative","سلبي",IF(Sudan_News12[[#This Row],[sentiment_analysis_english]]="Neutral","حيادي",IF(Sudan_News12[[#This Row],[sentiment_analysis_english]]="Positive","إيجابي","")))</f>
        <v/>
      </c>
      <c r="AO5838" t="e">
        <f>INDEX(TextClassificationList[],MATCH(Sudan_News12[[#This Row],[text_classification_arabic]],TextClassificationList[text_classification_arabic],0),1)</f>
        <v>#N/A</v>
      </c>
      <c r="AQ5838" t="e">
        <f>INDEX(TextClassificationList[],MATCH(Sudan_News12[[#This Row],[text_classification_arabic2]],TextClassificationList[text_classification_arabic],0),1)</f>
        <v>#N/A</v>
      </c>
      <c r="AS5838" t="e">
        <f>INDEX(TextClassificationList[],MATCH(Sudan_News12[[#This Row],[text_classification_arabic3]],TextClassificationList[text_classification_arabic],0),1)</f>
        <v>#N/A</v>
      </c>
      <c r="AU5838" t="e">
        <f>INDEX(TextClassificationList[],MATCH(Sudan_News12[[#This Row],[text_classification_arabic4]],TextClassificationList[text_classification_arabic],0),1)</f>
        <v>#N/A</v>
      </c>
      <c r="AW5838" t="e">
        <f>INDEX(TextClassificationList[],MATCH(Sudan_News12[[#This Row],[text_classification_arabic5]],TextClassificationList[text_classification_arabic],0),1)</f>
        <v>#N/A</v>
      </c>
    </row>
    <row r="5839" spans="1:49" x14ac:dyDescent="0.2">
      <c r="A5839">
        <v>1.045799795296809E+18</v>
      </c>
      <c r="B5839">
        <v>1.045799795296809E+18</v>
      </c>
      <c r="C5839" t="s">
        <v>22493</v>
      </c>
      <c r="D5839" s="1">
        <v>43372</v>
      </c>
      <c r="E5839" s="2">
        <v>1.2442129629629629E-2</v>
      </c>
      <c r="F5839">
        <v>200</v>
      </c>
      <c r="G5839">
        <v>1889611729</v>
      </c>
      <c r="H5839" t="s">
        <v>354</v>
      </c>
      <c r="I5839" t="s">
        <v>355</v>
      </c>
      <c r="J5839" t="s">
        <v>265</v>
      </c>
      <c r="K5839" t="s">
        <v>22494</v>
      </c>
      <c r="L5839" t="s">
        <v>266</v>
      </c>
      <c r="M5839" t="s">
        <v>267</v>
      </c>
      <c r="N5839" t="s">
        <v>267</v>
      </c>
      <c r="O5839" t="s">
        <v>22495</v>
      </c>
      <c r="P5839">
        <v>0</v>
      </c>
      <c r="Q5839">
        <v>0</v>
      </c>
      <c r="R5839">
        <v>0</v>
      </c>
      <c r="S5839" t="s">
        <v>22496</v>
      </c>
      <c r="T5839" t="s">
        <v>267</v>
      </c>
      <c r="U5839" t="s">
        <v>22497</v>
      </c>
      <c r="V5839" t="b">
        <v>0</v>
      </c>
      <c r="W5839" t="s">
        <v>265</v>
      </c>
      <c r="X5839">
        <v>1</v>
      </c>
      <c r="Y5839" t="s">
        <v>22498</v>
      </c>
      <c r="Z5839" t="s">
        <v>265</v>
      </c>
      <c r="AA5839" t="s">
        <v>265</v>
      </c>
      <c r="AB5839" t="s">
        <v>265</v>
      </c>
      <c r="AC5839" t="s">
        <v>265</v>
      </c>
      <c r="AD5839" t="s">
        <v>265</v>
      </c>
      <c r="AE5839" t="s">
        <v>265</v>
      </c>
      <c r="AF5839" t="s">
        <v>267</v>
      </c>
      <c r="AG5839" t="s">
        <v>265</v>
      </c>
      <c r="AH5839" t="s">
        <v>265</v>
      </c>
      <c r="AI5839" t="s">
        <v>265</v>
      </c>
      <c r="AJ5839" t="s">
        <v>265</v>
      </c>
      <c r="AL5839" t="str">
        <f>IF(Sudan_News12[[#This Row],[relevancy_classification_english]]="Relevant","مناسب",IF(Sudan_News12[[#This Row],[relevancy_classification_english]]="Relevant","عَرَضِيّ",""))</f>
        <v/>
      </c>
      <c r="AN5839" t="str">
        <f>IF(Sudan_News12[[#This Row],[sentiment_analysis_english]]="Negative","سلبي",IF(Sudan_News12[[#This Row],[sentiment_analysis_english]]="Neutral","حيادي",IF(Sudan_News12[[#This Row],[sentiment_analysis_english]]="Positive","إيجابي","")))</f>
        <v/>
      </c>
      <c r="AO5839" t="e">
        <f>INDEX(TextClassificationList[],MATCH(Sudan_News12[[#This Row],[text_classification_arabic]],TextClassificationList[text_classification_arabic],0),1)</f>
        <v>#N/A</v>
      </c>
      <c r="AQ5839" t="e">
        <f>INDEX(TextClassificationList[],MATCH(Sudan_News12[[#This Row],[text_classification_arabic2]],TextClassificationList[text_classification_arabic],0),1)</f>
        <v>#N/A</v>
      </c>
      <c r="AS5839" t="e">
        <f>INDEX(TextClassificationList[],MATCH(Sudan_News12[[#This Row],[text_classification_arabic3]],TextClassificationList[text_classification_arabic],0),1)</f>
        <v>#N/A</v>
      </c>
      <c r="AU5839" t="e">
        <f>INDEX(TextClassificationList[],MATCH(Sudan_News12[[#This Row],[text_classification_arabic4]],TextClassificationList[text_classification_arabic],0),1)</f>
        <v>#N/A</v>
      </c>
      <c r="AW5839" t="e">
        <f>INDEX(TextClassificationList[],MATCH(Sudan_News12[[#This Row],[text_classification_arabic5]],TextClassificationList[text_classification_arabic],0),1)</f>
        <v>#N/A</v>
      </c>
    </row>
    <row r="5840" spans="1:49" x14ac:dyDescent="0.2">
      <c r="A5840">
        <v>1.0457994036662477E+18</v>
      </c>
      <c r="B5840">
        <v>1.0457994036662477E+18</v>
      </c>
      <c r="C5840" t="s">
        <v>22499</v>
      </c>
      <c r="D5840" s="1">
        <v>43372</v>
      </c>
      <c r="E5840" s="2">
        <v>1.136574074074074E-2</v>
      </c>
      <c r="F5840">
        <v>200</v>
      </c>
      <c r="G5840">
        <v>1889611729</v>
      </c>
      <c r="H5840" t="s">
        <v>354</v>
      </c>
      <c r="I5840" t="s">
        <v>355</v>
      </c>
      <c r="J5840" t="s">
        <v>265</v>
      </c>
      <c r="K5840" t="s">
        <v>22500</v>
      </c>
      <c r="L5840" t="s">
        <v>266</v>
      </c>
      <c r="M5840" t="s">
        <v>267</v>
      </c>
      <c r="N5840" t="s">
        <v>267</v>
      </c>
      <c r="O5840" t="s">
        <v>22501</v>
      </c>
      <c r="P5840">
        <v>0</v>
      </c>
      <c r="Q5840">
        <v>0</v>
      </c>
      <c r="R5840">
        <v>0</v>
      </c>
      <c r="S5840" t="s">
        <v>22496</v>
      </c>
      <c r="T5840" t="s">
        <v>267</v>
      </c>
      <c r="U5840" t="s">
        <v>22502</v>
      </c>
      <c r="V5840" t="b">
        <v>0</v>
      </c>
      <c r="W5840" t="s">
        <v>265</v>
      </c>
      <c r="X5840">
        <v>1</v>
      </c>
      <c r="Y5840" t="s">
        <v>22503</v>
      </c>
      <c r="Z5840" t="s">
        <v>265</v>
      </c>
      <c r="AA5840" t="s">
        <v>265</v>
      </c>
      <c r="AB5840" t="s">
        <v>265</v>
      </c>
      <c r="AC5840" t="s">
        <v>265</v>
      </c>
      <c r="AD5840" t="s">
        <v>265</v>
      </c>
      <c r="AE5840" t="s">
        <v>265</v>
      </c>
      <c r="AF5840" t="s">
        <v>267</v>
      </c>
      <c r="AG5840" t="s">
        <v>265</v>
      </c>
      <c r="AH5840" t="s">
        <v>265</v>
      </c>
      <c r="AI5840" t="s">
        <v>265</v>
      </c>
      <c r="AJ5840" t="s">
        <v>265</v>
      </c>
      <c r="AL5840" t="str">
        <f>IF(Sudan_News12[[#This Row],[relevancy_classification_english]]="Relevant","مناسب",IF(Sudan_News12[[#This Row],[relevancy_classification_english]]="Relevant","عَرَضِيّ",""))</f>
        <v/>
      </c>
      <c r="AN5840" t="str">
        <f>IF(Sudan_News12[[#This Row],[sentiment_analysis_english]]="Negative","سلبي",IF(Sudan_News12[[#This Row],[sentiment_analysis_english]]="Neutral","حيادي",IF(Sudan_News12[[#This Row],[sentiment_analysis_english]]="Positive","إيجابي","")))</f>
        <v/>
      </c>
      <c r="AO5840" t="e">
        <f>INDEX(TextClassificationList[],MATCH(Sudan_News12[[#This Row],[text_classification_arabic]],TextClassificationList[text_classification_arabic],0),1)</f>
        <v>#N/A</v>
      </c>
      <c r="AQ5840" t="e">
        <f>INDEX(TextClassificationList[],MATCH(Sudan_News12[[#This Row],[text_classification_arabic2]],TextClassificationList[text_classification_arabic],0),1)</f>
        <v>#N/A</v>
      </c>
      <c r="AS5840" t="e">
        <f>INDEX(TextClassificationList[],MATCH(Sudan_News12[[#This Row],[text_classification_arabic3]],TextClassificationList[text_classification_arabic],0),1)</f>
        <v>#N/A</v>
      </c>
      <c r="AU5840" t="e">
        <f>INDEX(TextClassificationList[],MATCH(Sudan_News12[[#This Row],[text_classification_arabic4]],TextClassificationList[text_classification_arabic],0),1)</f>
        <v>#N/A</v>
      </c>
      <c r="AW5840" t="e">
        <f>INDEX(TextClassificationList[],MATCH(Sudan_News12[[#This Row],[text_classification_arabic5]],TextClassificationList[text_classification_arabic],0),1)</f>
        <v>#N/A</v>
      </c>
    </row>
    <row r="5841" spans="1:49" x14ac:dyDescent="0.2">
      <c r="A5841">
        <v>1.0454491551228723E+18</v>
      </c>
      <c r="B5841">
        <v>1.0454491551228723E+18</v>
      </c>
      <c r="C5841" t="s">
        <v>22504</v>
      </c>
      <c r="D5841" s="1">
        <v>43371</v>
      </c>
      <c r="E5841" s="2">
        <v>4.4861111111111109E-2</v>
      </c>
      <c r="F5841">
        <v>200</v>
      </c>
      <c r="G5841">
        <v>1889611729</v>
      </c>
      <c r="H5841" t="s">
        <v>354</v>
      </c>
      <c r="I5841" t="s">
        <v>355</v>
      </c>
      <c r="J5841" t="s">
        <v>265</v>
      </c>
      <c r="K5841" t="s">
        <v>22505</v>
      </c>
      <c r="L5841" t="s">
        <v>266</v>
      </c>
      <c r="M5841" t="s">
        <v>267</v>
      </c>
      <c r="N5841" t="s">
        <v>267</v>
      </c>
      <c r="O5841" t="s">
        <v>22506</v>
      </c>
      <c r="P5841">
        <v>0</v>
      </c>
      <c r="Q5841">
        <v>3</v>
      </c>
      <c r="R5841">
        <v>1</v>
      </c>
      <c r="S5841" t="s">
        <v>22496</v>
      </c>
      <c r="T5841" t="s">
        <v>267</v>
      </c>
      <c r="U5841" t="s">
        <v>22507</v>
      </c>
      <c r="V5841" t="b">
        <v>0</v>
      </c>
      <c r="W5841" t="s">
        <v>265</v>
      </c>
      <c r="X5841">
        <v>1</v>
      </c>
      <c r="Y5841" t="s">
        <v>22508</v>
      </c>
      <c r="Z5841" t="s">
        <v>265</v>
      </c>
      <c r="AA5841" t="s">
        <v>265</v>
      </c>
      <c r="AB5841" t="s">
        <v>265</v>
      </c>
      <c r="AC5841" t="s">
        <v>265</v>
      </c>
      <c r="AD5841" t="s">
        <v>265</v>
      </c>
      <c r="AE5841" t="s">
        <v>265</v>
      </c>
      <c r="AF5841" t="s">
        <v>267</v>
      </c>
      <c r="AG5841" t="s">
        <v>265</v>
      </c>
      <c r="AH5841" t="s">
        <v>265</v>
      </c>
      <c r="AI5841" t="s">
        <v>265</v>
      </c>
      <c r="AJ5841" t="s">
        <v>265</v>
      </c>
      <c r="AL5841" t="str">
        <f>IF(Sudan_News12[[#This Row],[relevancy_classification_english]]="Relevant","مناسب",IF(Sudan_News12[[#This Row],[relevancy_classification_english]]="Relevant","عَرَضِيّ",""))</f>
        <v/>
      </c>
      <c r="AN5841" t="str">
        <f>IF(Sudan_News12[[#This Row],[sentiment_analysis_english]]="Negative","سلبي",IF(Sudan_News12[[#This Row],[sentiment_analysis_english]]="Neutral","حيادي",IF(Sudan_News12[[#This Row],[sentiment_analysis_english]]="Positive","إيجابي","")))</f>
        <v/>
      </c>
      <c r="AO5841" t="e">
        <f>INDEX(TextClassificationList[],MATCH(Sudan_News12[[#This Row],[text_classification_arabic]],TextClassificationList[text_classification_arabic],0),1)</f>
        <v>#N/A</v>
      </c>
      <c r="AQ5841" t="e">
        <f>INDEX(TextClassificationList[],MATCH(Sudan_News12[[#This Row],[text_classification_arabic2]],TextClassificationList[text_classification_arabic],0),1)</f>
        <v>#N/A</v>
      </c>
      <c r="AS5841" t="e">
        <f>INDEX(TextClassificationList[],MATCH(Sudan_News12[[#This Row],[text_classification_arabic3]],TextClassificationList[text_classification_arabic],0),1)</f>
        <v>#N/A</v>
      </c>
      <c r="AU5841" t="e">
        <f>INDEX(TextClassificationList[],MATCH(Sudan_News12[[#This Row],[text_classification_arabic4]],TextClassificationList[text_classification_arabic],0),1)</f>
        <v>#N/A</v>
      </c>
      <c r="AW5841" t="e">
        <f>INDEX(TextClassificationList[],MATCH(Sudan_News12[[#This Row],[text_classification_arabic5]],TextClassificationList[text_classification_arabic],0),1)</f>
        <v>#N/A</v>
      </c>
    </row>
    <row r="5842" spans="1:49" x14ac:dyDescent="0.2">
      <c r="A5842">
        <v>1.0452780732838994E+18</v>
      </c>
      <c r="B5842">
        <v>1.0452780732838994E+18</v>
      </c>
      <c r="C5842" t="s">
        <v>22509</v>
      </c>
      <c r="D5842" s="1">
        <v>43370</v>
      </c>
      <c r="E5842" s="2">
        <v>0.57276620370370368</v>
      </c>
      <c r="F5842">
        <v>200</v>
      </c>
      <c r="G5842">
        <v>1889611729</v>
      </c>
      <c r="H5842" t="s">
        <v>354</v>
      </c>
      <c r="I5842" t="s">
        <v>355</v>
      </c>
      <c r="J5842" t="s">
        <v>265</v>
      </c>
      <c r="K5842" t="s">
        <v>22510</v>
      </c>
      <c r="L5842" t="s">
        <v>266</v>
      </c>
      <c r="M5842" t="s">
        <v>267</v>
      </c>
      <c r="N5842" t="s">
        <v>267</v>
      </c>
      <c r="O5842" t="s">
        <v>267</v>
      </c>
      <c r="P5842">
        <v>0</v>
      </c>
      <c r="Q5842">
        <v>1</v>
      </c>
      <c r="R5842">
        <v>0</v>
      </c>
      <c r="S5842" t="s">
        <v>282</v>
      </c>
      <c r="T5842" t="s">
        <v>267</v>
      </c>
      <c r="U5842" t="s">
        <v>22511</v>
      </c>
      <c r="V5842" t="b">
        <v>0</v>
      </c>
      <c r="W5842" t="s">
        <v>265</v>
      </c>
      <c r="X5842">
        <v>0</v>
      </c>
      <c r="Y5842" t="s">
        <v>265</v>
      </c>
      <c r="Z5842" t="s">
        <v>265</v>
      </c>
      <c r="AA5842" t="s">
        <v>265</v>
      </c>
      <c r="AB5842" t="s">
        <v>265</v>
      </c>
      <c r="AC5842" t="s">
        <v>265</v>
      </c>
      <c r="AD5842" t="s">
        <v>265</v>
      </c>
      <c r="AE5842" t="s">
        <v>265</v>
      </c>
      <c r="AF5842" t="s">
        <v>267</v>
      </c>
      <c r="AG5842" t="s">
        <v>265</v>
      </c>
      <c r="AH5842" t="s">
        <v>265</v>
      </c>
      <c r="AI5842" t="s">
        <v>265</v>
      </c>
      <c r="AJ5842" t="s">
        <v>265</v>
      </c>
      <c r="AL5842" t="str">
        <f>IF(Sudan_News12[[#This Row],[relevancy_classification_english]]="Relevant","مناسب",IF(Sudan_News12[[#This Row],[relevancy_classification_english]]="Relevant","عَرَضِيّ",""))</f>
        <v/>
      </c>
      <c r="AN5842" t="str">
        <f>IF(Sudan_News12[[#This Row],[sentiment_analysis_english]]="Negative","سلبي",IF(Sudan_News12[[#This Row],[sentiment_analysis_english]]="Neutral","حيادي",IF(Sudan_News12[[#This Row],[sentiment_analysis_english]]="Positive","إيجابي","")))</f>
        <v/>
      </c>
      <c r="AO5842" t="e">
        <f>INDEX(TextClassificationList[],MATCH(Sudan_News12[[#This Row],[text_classification_arabic]],TextClassificationList[text_classification_arabic],0),1)</f>
        <v>#N/A</v>
      </c>
      <c r="AQ5842" t="e">
        <f>INDEX(TextClassificationList[],MATCH(Sudan_News12[[#This Row],[text_classification_arabic2]],TextClassificationList[text_classification_arabic],0),1)</f>
        <v>#N/A</v>
      </c>
      <c r="AS5842" t="e">
        <f>INDEX(TextClassificationList[],MATCH(Sudan_News12[[#This Row],[text_classification_arabic3]],TextClassificationList[text_classification_arabic],0),1)</f>
        <v>#N/A</v>
      </c>
      <c r="AU5842" t="e">
        <f>INDEX(TextClassificationList[],MATCH(Sudan_News12[[#This Row],[text_classification_arabic4]],TextClassificationList[text_classification_arabic],0),1)</f>
        <v>#N/A</v>
      </c>
      <c r="AW5842" t="e">
        <f>INDEX(TextClassificationList[],MATCH(Sudan_News12[[#This Row],[text_classification_arabic5]],TextClassificationList[text_classification_arabic],0),1)</f>
        <v>#N/A</v>
      </c>
    </row>
    <row r="5843" spans="1:49" x14ac:dyDescent="0.2">
      <c r="A5843">
        <v>1.0452770700315648E+18</v>
      </c>
      <c r="B5843">
        <v>1.0452770700315648E+18</v>
      </c>
      <c r="C5843" t="s">
        <v>22512</v>
      </c>
      <c r="D5843" s="1">
        <v>43370</v>
      </c>
      <c r="E5843" s="2">
        <v>0.56999999999999995</v>
      </c>
      <c r="F5843">
        <v>200</v>
      </c>
      <c r="G5843">
        <v>1889611729</v>
      </c>
      <c r="H5843" t="s">
        <v>354</v>
      </c>
      <c r="I5843" t="s">
        <v>355</v>
      </c>
      <c r="J5843" t="s">
        <v>265</v>
      </c>
      <c r="K5843" t="s">
        <v>22513</v>
      </c>
      <c r="L5843" t="s">
        <v>266</v>
      </c>
      <c r="M5843" t="s">
        <v>267</v>
      </c>
      <c r="N5843" t="s">
        <v>267</v>
      </c>
      <c r="O5843" t="s">
        <v>22514</v>
      </c>
      <c r="P5843">
        <v>0</v>
      </c>
      <c r="Q5843">
        <v>0</v>
      </c>
      <c r="R5843">
        <v>0</v>
      </c>
      <c r="S5843" t="s">
        <v>22515</v>
      </c>
      <c r="T5843" t="s">
        <v>267</v>
      </c>
      <c r="U5843" t="s">
        <v>22516</v>
      </c>
      <c r="V5843" t="b">
        <v>0</v>
      </c>
      <c r="W5843" t="s">
        <v>265</v>
      </c>
      <c r="X5843">
        <v>1</v>
      </c>
      <c r="Y5843" t="s">
        <v>22517</v>
      </c>
      <c r="Z5843" t="s">
        <v>265</v>
      </c>
      <c r="AA5843" t="s">
        <v>265</v>
      </c>
      <c r="AB5843" t="s">
        <v>265</v>
      </c>
      <c r="AC5843" t="s">
        <v>265</v>
      </c>
      <c r="AD5843" t="s">
        <v>265</v>
      </c>
      <c r="AE5843" t="s">
        <v>265</v>
      </c>
      <c r="AF5843" t="s">
        <v>267</v>
      </c>
      <c r="AG5843" t="s">
        <v>265</v>
      </c>
      <c r="AH5843" t="s">
        <v>265</v>
      </c>
      <c r="AI5843" t="s">
        <v>265</v>
      </c>
      <c r="AJ5843" t="s">
        <v>265</v>
      </c>
      <c r="AL5843" t="str">
        <f>IF(Sudan_News12[[#This Row],[relevancy_classification_english]]="Relevant","مناسب",IF(Sudan_News12[[#This Row],[relevancy_classification_english]]="Relevant","عَرَضِيّ",""))</f>
        <v/>
      </c>
      <c r="AN5843" t="str">
        <f>IF(Sudan_News12[[#This Row],[sentiment_analysis_english]]="Negative","سلبي",IF(Sudan_News12[[#This Row],[sentiment_analysis_english]]="Neutral","حيادي",IF(Sudan_News12[[#This Row],[sentiment_analysis_english]]="Positive","إيجابي","")))</f>
        <v/>
      </c>
      <c r="AO5843" t="e">
        <f>INDEX(TextClassificationList[],MATCH(Sudan_News12[[#This Row],[text_classification_arabic]],TextClassificationList[text_classification_arabic],0),1)</f>
        <v>#N/A</v>
      </c>
      <c r="AQ5843" t="e">
        <f>INDEX(TextClassificationList[],MATCH(Sudan_News12[[#This Row],[text_classification_arabic2]],TextClassificationList[text_classification_arabic],0),1)</f>
        <v>#N/A</v>
      </c>
      <c r="AS5843" t="e">
        <f>INDEX(TextClassificationList[],MATCH(Sudan_News12[[#This Row],[text_classification_arabic3]],TextClassificationList[text_classification_arabic],0),1)</f>
        <v>#N/A</v>
      </c>
      <c r="AU5843" t="e">
        <f>INDEX(TextClassificationList[],MATCH(Sudan_News12[[#This Row],[text_classification_arabic4]],TextClassificationList[text_classification_arabic],0),1)</f>
        <v>#N/A</v>
      </c>
      <c r="AW5843" t="e">
        <f>INDEX(TextClassificationList[],MATCH(Sudan_News12[[#This Row],[text_classification_arabic5]],TextClassificationList[text_classification_arabic],0),1)</f>
        <v>#N/A</v>
      </c>
    </row>
    <row r="5844" spans="1:49" x14ac:dyDescent="0.2">
      <c r="A5844">
        <v>1.0450721206387876E+18</v>
      </c>
      <c r="B5844">
        <v>1.0450721206387876E+18</v>
      </c>
      <c r="C5844" t="s">
        <v>22518</v>
      </c>
      <c r="D5844" s="1">
        <v>43370</v>
      </c>
      <c r="E5844" s="2">
        <v>4.4444444444444444E-3</v>
      </c>
      <c r="F5844">
        <v>200</v>
      </c>
      <c r="G5844">
        <v>1889611729</v>
      </c>
      <c r="H5844" t="s">
        <v>354</v>
      </c>
      <c r="I5844" t="s">
        <v>355</v>
      </c>
      <c r="J5844" t="s">
        <v>265</v>
      </c>
      <c r="K5844" t="s">
        <v>22519</v>
      </c>
      <c r="L5844" t="s">
        <v>266</v>
      </c>
      <c r="M5844" t="s">
        <v>267</v>
      </c>
      <c r="N5844" t="s">
        <v>267</v>
      </c>
      <c r="O5844" t="s">
        <v>22520</v>
      </c>
      <c r="P5844">
        <v>0</v>
      </c>
      <c r="Q5844">
        <v>1</v>
      </c>
      <c r="R5844">
        <v>1</v>
      </c>
      <c r="S5844" t="s">
        <v>267</v>
      </c>
      <c r="T5844" t="s">
        <v>267</v>
      </c>
      <c r="U5844" t="s">
        <v>22521</v>
      </c>
      <c r="V5844" t="b">
        <v>0</v>
      </c>
      <c r="W5844" t="s">
        <v>265</v>
      </c>
      <c r="X5844">
        <v>1</v>
      </c>
      <c r="Y5844" t="s">
        <v>22522</v>
      </c>
      <c r="Z5844" t="s">
        <v>265</v>
      </c>
      <c r="AA5844" t="s">
        <v>265</v>
      </c>
      <c r="AB5844" t="s">
        <v>265</v>
      </c>
      <c r="AC5844" t="s">
        <v>265</v>
      </c>
      <c r="AD5844" t="s">
        <v>265</v>
      </c>
      <c r="AE5844" t="s">
        <v>265</v>
      </c>
      <c r="AF5844" t="s">
        <v>267</v>
      </c>
      <c r="AG5844" t="s">
        <v>265</v>
      </c>
      <c r="AH5844" t="s">
        <v>265</v>
      </c>
      <c r="AI5844" t="s">
        <v>265</v>
      </c>
      <c r="AJ5844" t="s">
        <v>265</v>
      </c>
      <c r="AL5844" t="str">
        <f>IF(Sudan_News12[[#This Row],[relevancy_classification_english]]="Relevant","مناسب",IF(Sudan_News12[[#This Row],[relevancy_classification_english]]="Relevant","عَرَضِيّ",""))</f>
        <v/>
      </c>
      <c r="AN5844" t="str">
        <f>IF(Sudan_News12[[#This Row],[sentiment_analysis_english]]="Negative","سلبي",IF(Sudan_News12[[#This Row],[sentiment_analysis_english]]="Neutral","حيادي",IF(Sudan_News12[[#This Row],[sentiment_analysis_english]]="Positive","إيجابي","")))</f>
        <v/>
      </c>
      <c r="AO5844" t="e">
        <f>INDEX(TextClassificationList[],MATCH(Sudan_News12[[#This Row],[text_classification_arabic]],TextClassificationList[text_classification_arabic],0),1)</f>
        <v>#N/A</v>
      </c>
      <c r="AQ5844" t="e">
        <f>INDEX(TextClassificationList[],MATCH(Sudan_News12[[#This Row],[text_classification_arabic2]],TextClassificationList[text_classification_arabic],0),1)</f>
        <v>#N/A</v>
      </c>
      <c r="AS5844" t="e">
        <f>INDEX(TextClassificationList[],MATCH(Sudan_News12[[#This Row],[text_classification_arabic3]],TextClassificationList[text_classification_arabic],0),1)</f>
        <v>#N/A</v>
      </c>
      <c r="AU5844" t="e">
        <f>INDEX(TextClassificationList[],MATCH(Sudan_News12[[#This Row],[text_classification_arabic4]],TextClassificationList[text_classification_arabic],0),1)</f>
        <v>#N/A</v>
      </c>
      <c r="AW5844" t="e">
        <f>INDEX(TextClassificationList[],MATCH(Sudan_News12[[#This Row],[text_classification_arabic5]],TextClassificationList[text_classification_arabic],0),1)</f>
        <v>#N/A</v>
      </c>
    </row>
    <row r="5845" spans="1:49" x14ac:dyDescent="0.2">
      <c r="A5845">
        <v>1.0443369134260593E+18</v>
      </c>
      <c r="B5845">
        <v>1.0443369134260593E+18</v>
      </c>
      <c r="C5845" t="s">
        <v>22523</v>
      </c>
      <c r="D5845" s="1">
        <v>43367</v>
      </c>
      <c r="E5845" s="2">
        <v>0.97565972222222219</v>
      </c>
      <c r="F5845">
        <v>200</v>
      </c>
      <c r="G5845">
        <v>1889611729</v>
      </c>
      <c r="H5845" t="s">
        <v>354</v>
      </c>
      <c r="I5845" t="s">
        <v>355</v>
      </c>
      <c r="J5845" t="s">
        <v>265</v>
      </c>
      <c r="K5845" t="s">
        <v>22524</v>
      </c>
      <c r="L5845" t="s">
        <v>266</v>
      </c>
      <c r="M5845" t="s">
        <v>267</v>
      </c>
      <c r="N5845" t="s">
        <v>267</v>
      </c>
      <c r="O5845" t="s">
        <v>267</v>
      </c>
      <c r="P5845">
        <v>0</v>
      </c>
      <c r="Q5845">
        <v>0</v>
      </c>
      <c r="R5845">
        <v>0</v>
      </c>
      <c r="S5845" t="s">
        <v>22525</v>
      </c>
      <c r="T5845" t="s">
        <v>267</v>
      </c>
      <c r="U5845" t="s">
        <v>22526</v>
      </c>
      <c r="V5845" t="b">
        <v>0</v>
      </c>
      <c r="W5845" t="s">
        <v>265</v>
      </c>
      <c r="X5845">
        <v>0</v>
      </c>
      <c r="Y5845" t="s">
        <v>265</v>
      </c>
      <c r="Z5845" t="s">
        <v>265</v>
      </c>
      <c r="AA5845" t="s">
        <v>265</v>
      </c>
      <c r="AB5845" t="s">
        <v>265</v>
      </c>
      <c r="AC5845" t="s">
        <v>265</v>
      </c>
      <c r="AD5845" t="s">
        <v>265</v>
      </c>
      <c r="AE5845" t="s">
        <v>265</v>
      </c>
      <c r="AF5845" t="s">
        <v>267</v>
      </c>
      <c r="AG5845" t="s">
        <v>265</v>
      </c>
      <c r="AH5845" t="s">
        <v>265</v>
      </c>
      <c r="AI5845" t="s">
        <v>265</v>
      </c>
      <c r="AJ5845" t="s">
        <v>265</v>
      </c>
      <c r="AL5845" t="str">
        <f>IF(Sudan_News12[[#This Row],[relevancy_classification_english]]="Relevant","مناسب",IF(Sudan_News12[[#This Row],[relevancy_classification_english]]="Relevant","عَرَضِيّ",""))</f>
        <v/>
      </c>
      <c r="AN5845" t="str">
        <f>IF(Sudan_News12[[#This Row],[sentiment_analysis_english]]="Negative","سلبي",IF(Sudan_News12[[#This Row],[sentiment_analysis_english]]="Neutral","حيادي",IF(Sudan_News12[[#This Row],[sentiment_analysis_english]]="Positive","إيجابي","")))</f>
        <v/>
      </c>
      <c r="AO5845" t="e">
        <f>INDEX(TextClassificationList[],MATCH(Sudan_News12[[#This Row],[text_classification_arabic]],TextClassificationList[text_classification_arabic],0),1)</f>
        <v>#N/A</v>
      </c>
      <c r="AQ5845" t="e">
        <f>INDEX(TextClassificationList[],MATCH(Sudan_News12[[#This Row],[text_classification_arabic2]],TextClassificationList[text_classification_arabic],0),1)</f>
        <v>#N/A</v>
      </c>
      <c r="AS5845" t="e">
        <f>INDEX(TextClassificationList[],MATCH(Sudan_News12[[#This Row],[text_classification_arabic3]],TextClassificationList[text_classification_arabic],0),1)</f>
        <v>#N/A</v>
      </c>
      <c r="AU5845" t="e">
        <f>INDEX(TextClassificationList[],MATCH(Sudan_News12[[#This Row],[text_classification_arabic4]],TextClassificationList[text_classification_arabic],0),1)</f>
        <v>#N/A</v>
      </c>
      <c r="AW5845" t="e">
        <f>INDEX(TextClassificationList[],MATCH(Sudan_News12[[#This Row],[text_classification_arabic5]],TextClassificationList[text_classification_arabic],0),1)</f>
        <v>#N/A</v>
      </c>
    </row>
    <row r="5846" spans="1:49" x14ac:dyDescent="0.2">
      <c r="A5846">
        <v>1.0441190710448906E+18</v>
      </c>
      <c r="B5846">
        <v>1.0441190710448906E+18</v>
      </c>
      <c r="C5846" t="s">
        <v>22527</v>
      </c>
      <c r="D5846" s="1">
        <v>43367</v>
      </c>
      <c r="E5846" s="2">
        <v>0.37452546296296296</v>
      </c>
      <c r="F5846">
        <v>200</v>
      </c>
      <c r="G5846">
        <v>1889611729</v>
      </c>
      <c r="H5846" t="s">
        <v>354</v>
      </c>
      <c r="I5846" t="s">
        <v>355</v>
      </c>
      <c r="J5846" t="s">
        <v>265</v>
      </c>
      <c r="K5846" t="s">
        <v>22528</v>
      </c>
      <c r="L5846" t="s">
        <v>266</v>
      </c>
      <c r="M5846" t="s">
        <v>267</v>
      </c>
      <c r="N5846" t="s">
        <v>267</v>
      </c>
      <c r="O5846" t="s">
        <v>267</v>
      </c>
      <c r="P5846">
        <v>0</v>
      </c>
      <c r="Q5846">
        <v>0</v>
      </c>
      <c r="R5846">
        <v>0</v>
      </c>
      <c r="S5846" t="s">
        <v>22529</v>
      </c>
      <c r="T5846" t="s">
        <v>267</v>
      </c>
      <c r="U5846" t="s">
        <v>22530</v>
      </c>
      <c r="V5846" t="b">
        <v>0</v>
      </c>
      <c r="W5846" t="s">
        <v>265</v>
      </c>
      <c r="X5846">
        <v>0</v>
      </c>
      <c r="Y5846" t="s">
        <v>265</v>
      </c>
      <c r="Z5846" t="s">
        <v>265</v>
      </c>
      <c r="AA5846" t="s">
        <v>265</v>
      </c>
      <c r="AB5846" t="s">
        <v>265</v>
      </c>
      <c r="AC5846" t="s">
        <v>265</v>
      </c>
      <c r="AD5846" t="s">
        <v>265</v>
      </c>
      <c r="AE5846" t="s">
        <v>265</v>
      </c>
      <c r="AF5846" t="s">
        <v>267</v>
      </c>
      <c r="AG5846" t="s">
        <v>265</v>
      </c>
      <c r="AH5846" t="s">
        <v>265</v>
      </c>
      <c r="AI5846" t="s">
        <v>265</v>
      </c>
      <c r="AJ5846" t="s">
        <v>265</v>
      </c>
      <c r="AL5846" t="str">
        <f>IF(Sudan_News12[[#This Row],[relevancy_classification_english]]="Relevant","مناسب",IF(Sudan_News12[[#This Row],[relevancy_classification_english]]="Relevant","عَرَضِيّ",""))</f>
        <v/>
      </c>
      <c r="AN5846" t="str">
        <f>IF(Sudan_News12[[#This Row],[sentiment_analysis_english]]="Negative","سلبي",IF(Sudan_News12[[#This Row],[sentiment_analysis_english]]="Neutral","حيادي",IF(Sudan_News12[[#This Row],[sentiment_analysis_english]]="Positive","إيجابي","")))</f>
        <v/>
      </c>
      <c r="AO5846" t="e">
        <f>INDEX(TextClassificationList[],MATCH(Sudan_News12[[#This Row],[text_classification_arabic]],TextClassificationList[text_classification_arabic],0),1)</f>
        <v>#N/A</v>
      </c>
      <c r="AQ5846" t="e">
        <f>INDEX(TextClassificationList[],MATCH(Sudan_News12[[#This Row],[text_classification_arabic2]],TextClassificationList[text_classification_arabic],0),1)</f>
        <v>#N/A</v>
      </c>
      <c r="AS5846" t="e">
        <f>INDEX(TextClassificationList[],MATCH(Sudan_News12[[#This Row],[text_classification_arabic3]],TextClassificationList[text_classification_arabic],0),1)</f>
        <v>#N/A</v>
      </c>
      <c r="AU5846" t="e">
        <f>INDEX(TextClassificationList[],MATCH(Sudan_News12[[#This Row],[text_classification_arabic4]],TextClassificationList[text_classification_arabic],0),1)</f>
        <v>#N/A</v>
      </c>
      <c r="AW5846" t="e">
        <f>INDEX(TextClassificationList[],MATCH(Sudan_News12[[#This Row],[text_classification_arabic5]],TextClassificationList[text_classification_arabic],0),1)</f>
        <v>#N/A</v>
      </c>
    </row>
    <row r="5847" spans="1:49" x14ac:dyDescent="0.2">
      <c r="A5847">
        <v>1.042926263961301E+18</v>
      </c>
      <c r="B5847">
        <v>1.042926263961301E+18</v>
      </c>
      <c r="C5847" t="s">
        <v>22531</v>
      </c>
      <c r="D5847" s="1">
        <v>43364</v>
      </c>
      <c r="E5847" s="2">
        <v>8.3009259259259255E-2</v>
      </c>
      <c r="F5847">
        <v>200</v>
      </c>
      <c r="G5847">
        <v>1889611729</v>
      </c>
      <c r="H5847" t="s">
        <v>354</v>
      </c>
      <c r="I5847" t="s">
        <v>355</v>
      </c>
      <c r="J5847" t="s">
        <v>265</v>
      </c>
      <c r="K5847" t="s">
        <v>22532</v>
      </c>
      <c r="L5847" t="s">
        <v>266</v>
      </c>
      <c r="M5847" t="s">
        <v>267</v>
      </c>
      <c r="N5847" t="s">
        <v>267</v>
      </c>
      <c r="O5847" t="s">
        <v>22533</v>
      </c>
      <c r="P5847">
        <v>0</v>
      </c>
      <c r="Q5847">
        <v>0</v>
      </c>
      <c r="R5847">
        <v>0</v>
      </c>
      <c r="S5847" t="s">
        <v>267</v>
      </c>
      <c r="T5847" t="s">
        <v>267</v>
      </c>
      <c r="U5847" t="s">
        <v>22534</v>
      </c>
      <c r="V5847" t="b">
        <v>0</v>
      </c>
      <c r="W5847" t="s">
        <v>265</v>
      </c>
      <c r="X5847">
        <v>1</v>
      </c>
      <c r="Y5847" t="s">
        <v>22535</v>
      </c>
      <c r="Z5847" t="s">
        <v>265</v>
      </c>
      <c r="AA5847" t="s">
        <v>265</v>
      </c>
      <c r="AB5847" t="s">
        <v>265</v>
      </c>
      <c r="AC5847" t="s">
        <v>265</v>
      </c>
      <c r="AD5847" t="s">
        <v>265</v>
      </c>
      <c r="AE5847" t="s">
        <v>265</v>
      </c>
      <c r="AF5847" t="s">
        <v>267</v>
      </c>
      <c r="AG5847" t="s">
        <v>265</v>
      </c>
      <c r="AH5847" t="s">
        <v>265</v>
      </c>
      <c r="AI5847" t="s">
        <v>265</v>
      </c>
      <c r="AJ5847" t="s">
        <v>265</v>
      </c>
      <c r="AL5847" t="str">
        <f>IF(Sudan_News12[[#This Row],[relevancy_classification_english]]="Relevant","مناسب",IF(Sudan_News12[[#This Row],[relevancy_classification_english]]="Relevant","عَرَضِيّ",""))</f>
        <v/>
      </c>
      <c r="AN5847" t="str">
        <f>IF(Sudan_News12[[#This Row],[sentiment_analysis_english]]="Negative","سلبي",IF(Sudan_News12[[#This Row],[sentiment_analysis_english]]="Neutral","حيادي",IF(Sudan_News12[[#This Row],[sentiment_analysis_english]]="Positive","إيجابي","")))</f>
        <v/>
      </c>
      <c r="AO5847" t="e">
        <f>INDEX(TextClassificationList[],MATCH(Sudan_News12[[#This Row],[text_classification_arabic]],TextClassificationList[text_classification_arabic],0),1)</f>
        <v>#N/A</v>
      </c>
      <c r="AQ5847" t="e">
        <f>INDEX(TextClassificationList[],MATCH(Sudan_News12[[#This Row],[text_classification_arabic2]],TextClassificationList[text_classification_arabic],0),1)</f>
        <v>#N/A</v>
      </c>
      <c r="AS5847" t="e">
        <f>INDEX(TextClassificationList[],MATCH(Sudan_News12[[#This Row],[text_classification_arabic3]],TextClassificationList[text_classification_arabic],0),1)</f>
        <v>#N/A</v>
      </c>
      <c r="AU5847" t="e">
        <f>INDEX(TextClassificationList[],MATCH(Sudan_News12[[#This Row],[text_classification_arabic4]],TextClassificationList[text_classification_arabic],0),1)</f>
        <v>#N/A</v>
      </c>
      <c r="AW5847" t="e">
        <f>INDEX(TextClassificationList[],MATCH(Sudan_News12[[#This Row],[text_classification_arabic5]],TextClassificationList[text_classification_arabic],0),1)</f>
        <v>#N/A</v>
      </c>
    </row>
    <row r="5848" spans="1:49" x14ac:dyDescent="0.2">
      <c r="A5848">
        <v>1.0429259397542339E+18</v>
      </c>
      <c r="B5848">
        <v>1.0429259397542339E+18</v>
      </c>
      <c r="C5848" t="s">
        <v>22536</v>
      </c>
      <c r="D5848" s="1">
        <v>43364</v>
      </c>
      <c r="E5848" s="2">
        <v>8.2118055555555555E-2</v>
      </c>
      <c r="F5848">
        <v>200</v>
      </c>
      <c r="G5848">
        <v>1889611729</v>
      </c>
      <c r="H5848" t="s">
        <v>354</v>
      </c>
      <c r="I5848" t="s">
        <v>355</v>
      </c>
      <c r="J5848" t="s">
        <v>265</v>
      </c>
      <c r="K5848" t="s">
        <v>22537</v>
      </c>
      <c r="L5848" t="s">
        <v>266</v>
      </c>
      <c r="M5848" t="s">
        <v>267</v>
      </c>
      <c r="N5848" t="s">
        <v>267</v>
      </c>
      <c r="O5848" t="s">
        <v>22538</v>
      </c>
      <c r="P5848">
        <v>0</v>
      </c>
      <c r="Q5848">
        <v>0</v>
      </c>
      <c r="R5848">
        <v>1</v>
      </c>
      <c r="S5848" t="s">
        <v>267</v>
      </c>
      <c r="T5848" t="s">
        <v>267</v>
      </c>
      <c r="U5848" t="s">
        <v>22539</v>
      </c>
      <c r="V5848" t="b">
        <v>0</v>
      </c>
      <c r="W5848" t="s">
        <v>265</v>
      </c>
      <c r="X5848">
        <v>1</v>
      </c>
      <c r="Y5848" t="s">
        <v>22540</v>
      </c>
      <c r="Z5848" t="s">
        <v>265</v>
      </c>
      <c r="AA5848" t="s">
        <v>265</v>
      </c>
      <c r="AB5848" t="s">
        <v>265</v>
      </c>
      <c r="AC5848" t="s">
        <v>265</v>
      </c>
      <c r="AD5848" t="s">
        <v>265</v>
      </c>
      <c r="AE5848" t="s">
        <v>265</v>
      </c>
      <c r="AF5848" t="s">
        <v>267</v>
      </c>
      <c r="AG5848" t="s">
        <v>265</v>
      </c>
      <c r="AH5848" t="s">
        <v>265</v>
      </c>
      <c r="AI5848" t="s">
        <v>265</v>
      </c>
      <c r="AJ5848" t="s">
        <v>265</v>
      </c>
      <c r="AL5848" t="str">
        <f>IF(Sudan_News12[[#This Row],[relevancy_classification_english]]="Relevant","مناسب",IF(Sudan_News12[[#This Row],[relevancy_classification_english]]="Relevant","عَرَضِيّ",""))</f>
        <v/>
      </c>
      <c r="AN5848" t="str">
        <f>IF(Sudan_News12[[#This Row],[sentiment_analysis_english]]="Negative","سلبي",IF(Sudan_News12[[#This Row],[sentiment_analysis_english]]="Neutral","حيادي",IF(Sudan_News12[[#This Row],[sentiment_analysis_english]]="Positive","إيجابي","")))</f>
        <v/>
      </c>
      <c r="AO5848" t="e">
        <f>INDEX(TextClassificationList[],MATCH(Sudan_News12[[#This Row],[text_classification_arabic]],TextClassificationList[text_classification_arabic],0),1)</f>
        <v>#N/A</v>
      </c>
      <c r="AQ5848" t="e">
        <f>INDEX(TextClassificationList[],MATCH(Sudan_News12[[#This Row],[text_classification_arabic2]],TextClassificationList[text_classification_arabic],0),1)</f>
        <v>#N/A</v>
      </c>
      <c r="AS5848" t="e">
        <f>INDEX(TextClassificationList[],MATCH(Sudan_News12[[#This Row],[text_classification_arabic3]],TextClassificationList[text_classification_arabic],0),1)</f>
        <v>#N/A</v>
      </c>
      <c r="AU5848" t="e">
        <f>INDEX(TextClassificationList[],MATCH(Sudan_News12[[#This Row],[text_classification_arabic4]],TextClassificationList[text_classification_arabic],0),1)</f>
        <v>#N/A</v>
      </c>
      <c r="AW5848" t="e">
        <f>INDEX(TextClassificationList[],MATCH(Sudan_News12[[#This Row],[text_classification_arabic5]],TextClassificationList[text_classification_arabic],0),1)</f>
        <v>#N/A</v>
      </c>
    </row>
    <row r="5849" spans="1:49" x14ac:dyDescent="0.2">
      <c r="A5849">
        <v>1.0429228579851346E+18</v>
      </c>
      <c r="B5849">
        <v>1.0429228579851346E+18</v>
      </c>
      <c r="C5849" t="s">
        <v>22541</v>
      </c>
      <c r="D5849" s="1">
        <v>43364</v>
      </c>
      <c r="E5849" s="2">
        <v>7.3611111111111113E-2</v>
      </c>
      <c r="F5849">
        <v>200</v>
      </c>
      <c r="G5849">
        <v>1889611729</v>
      </c>
      <c r="H5849" t="s">
        <v>354</v>
      </c>
      <c r="I5849" t="s">
        <v>355</v>
      </c>
      <c r="J5849" t="s">
        <v>265</v>
      </c>
      <c r="K5849" t="s">
        <v>22542</v>
      </c>
      <c r="L5849" t="s">
        <v>266</v>
      </c>
      <c r="M5849" t="s">
        <v>267</v>
      </c>
      <c r="N5849" t="s">
        <v>267</v>
      </c>
      <c r="O5849" t="s">
        <v>22543</v>
      </c>
      <c r="P5849">
        <v>0</v>
      </c>
      <c r="Q5849">
        <v>0</v>
      </c>
      <c r="R5849">
        <v>0</v>
      </c>
      <c r="S5849" t="s">
        <v>5553</v>
      </c>
      <c r="T5849" t="s">
        <v>267</v>
      </c>
      <c r="U5849" t="s">
        <v>22544</v>
      </c>
      <c r="V5849" t="b">
        <v>0</v>
      </c>
      <c r="W5849" t="s">
        <v>265</v>
      </c>
      <c r="X5849">
        <v>1</v>
      </c>
      <c r="Y5849" t="s">
        <v>22545</v>
      </c>
      <c r="Z5849" t="s">
        <v>265</v>
      </c>
      <c r="AA5849" t="s">
        <v>265</v>
      </c>
      <c r="AB5849" t="s">
        <v>265</v>
      </c>
      <c r="AC5849" t="s">
        <v>265</v>
      </c>
      <c r="AD5849" t="s">
        <v>265</v>
      </c>
      <c r="AE5849" t="s">
        <v>265</v>
      </c>
      <c r="AF5849" t="s">
        <v>267</v>
      </c>
      <c r="AG5849" t="s">
        <v>265</v>
      </c>
      <c r="AH5849" t="s">
        <v>265</v>
      </c>
      <c r="AI5849" t="s">
        <v>265</v>
      </c>
      <c r="AJ5849" t="s">
        <v>265</v>
      </c>
      <c r="AL5849" t="str">
        <f>IF(Sudan_News12[[#This Row],[relevancy_classification_english]]="Relevant","مناسب",IF(Sudan_News12[[#This Row],[relevancy_classification_english]]="Relevant","عَرَضِيّ",""))</f>
        <v/>
      </c>
      <c r="AN5849" t="str">
        <f>IF(Sudan_News12[[#This Row],[sentiment_analysis_english]]="Negative","سلبي",IF(Sudan_News12[[#This Row],[sentiment_analysis_english]]="Neutral","حيادي",IF(Sudan_News12[[#This Row],[sentiment_analysis_english]]="Positive","إيجابي","")))</f>
        <v/>
      </c>
      <c r="AO5849" t="e">
        <f>INDEX(TextClassificationList[],MATCH(Sudan_News12[[#This Row],[text_classification_arabic]],TextClassificationList[text_classification_arabic],0),1)</f>
        <v>#N/A</v>
      </c>
      <c r="AQ5849" t="e">
        <f>INDEX(TextClassificationList[],MATCH(Sudan_News12[[#This Row],[text_classification_arabic2]],TextClassificationList[text_classification_arabic],0),1)</f>
        <v>#N/A</v>
      </c>
      <c r="AS5849" t="e">
        <f>INDEX(TextClassificationList[],MATCH(Sudan_News12[[#This Row],[text_classification_arabic3]],TextClassificationList[text_classification_arabic],0),1)</f>
        <v>#N/A</v>
      </c>
      <c r="AU5849" t="e">
        <f>INDEX(TextClassificationList[],MATCH(Sudan_News12[[#This Row],[text_classification_arabic4]],TextClassificationList[text_classification_arabic],0),1)</f>
        <v>#N/A</v>
      </c>
      <c r="AW5849" t="e">
        <f>INDEX(TextClassificationList[],MATCH(Sudan_News12[[#This Row],[text_classification_arabic5]],TextClassificationList[text_classification_arabic],0),1)</f>
        <v>#N/A</v>
      </c>
    </row>
    <row r="5850" spans="1:49" x14ac:dyDescent="0.2">
      <c r="A5850">
        <v>1.0429228402432983E+18</v>
      </c>
      <c r="B5850">
        <v>1.0429228402432983E+18</v>
      </c>
      <c r="C5850" t="s">
        <v>22546</v>
      </c>
      <c r="D5850" s="1">
        <v>43364</v>
      </c>
      <c r="E5850" s="2">
        <v>7.3564814814814819E-2</v>
      </c>
      <c r="F5850">
        <v>200</v>
      </c>
      <c r="G5850">
        <v>1889611729</v>
      </c>
      <c r="H5850" t="s">
        <v>354</v>
      </c>
      <c r="I5850" t="s">
        <v>355</v>
      </c>
      <c r="J5850" t="s">
        <v>265</v>
      </c>
      <c r="K5850" t="s">
        <v>22547</v>
      </c>
      <c r="L5850" t="s">
        <v>266</v>
      </c>
      <c r="M5850" t="s">
        <v>267</v>
      </c>
      <c r="N5850" t="s">
        <v>267</v>
      </c>
      <c r="O5850" t="s">
        <v>22548</v>
      </c>
      <c r="P5850">
        <v>0</v>
      </c>
      <c r="Q5850">
        <v>0</v>
      </c>
      <c r="R5850">
        <v>0</v>
      </c>
      <c r="S5850" t="s">
        <v>5553</v>
      </c>
      <c r="T5850" t="s">
        <v>267</v>
      </c>
      <c r="U5850" t="s">
        <v>22549</v>
      </c>
      <c r="V5850" t="b">
        <v>0</v>
      </c>
      <c r="W5850" t="s">
        <v>265</v>
      </c>
      <c r="X5850">
        <v>1</v>
      </c>
      <c r="Y5850" t="s">
        <v>22550</v>
      </c>
      <c r="Z5850" t="s">
        <v>265</v>
      </c>
      <c r="AA5850" t="s">
        <v>265</v>
      </c>
      <c r="AB5850" t="s">
        <v>265</v>
      </c>
      <c r="AC5850" t="s">
        <v>265</v>
      </c>
      <c r="AD5850" t="s">
        <v>265</v>
      </c>
      <c r="AE5850" t="s">
        <v>265</v>
      </c>
      <c r="AF5850" t="s">
        <v>267</v>
      </c>
      <c r="AG5850" t="s">
        <v>265</v>
      </c>
      <c r="AH5850" t="s">
        <v>265</v>
      </c>
      <c r="AI5850" t="s">
        <v>265</v>
      </c>
      <c r="AJ5850" t="s">
        <v>265</v>
      </c>
      <c r="AL5850" t="str">
        <f>IF(Sudan_News12[[#This Row],[relevancy_classification_english]]="Relevant","مناسب",IF(Sudan_News12[[#This Row],[relevancy_classification_english]]="Relevant","عَرَضِيّ",""))</f>
        <v/>
      </c>
      <c r="AN5850" t="str">
        <f>IF(Sudan_News12[[#This Row],[sentiment_analysis_english]]="Negative","سلبي",IF(Sudan_News12[[#This Row],[sentiment_analysis_english]]="Neutral","حيادي",IF(Sudan_News12[[#This Row],[sentiment_analysis_english]]="Positive","إيجابي","")))</f>
        <v/>
      </c>
      <c r="AO5850" t="e">
        <f>INDEX(TextClassificationList[],MATCH(Sudan_News12[[#This Row],[text_classification_arabic]],TextClassificationList[text_classification_arabic],0),1)</f>
        <v>#N/A</v>
      </c>
      <c r="AQ5850" t="e">
        <f>INDEX(TextClassificationList[],MATCH(Sudan_News12[[#This Row],[text_classification_arabic2]],TextClassificationList[text_classification_arabic],0),1)</f>
        <v>#N/A</v>
      </c>
      <c r="AS5850" t="e">
        <f>INDEX(TextClassificationList[],MATCH(Sudan_News12[[#This Row],[text_classification_arabic3]],TextClassificationList[text_classification_arabic],0),1)</f>
        <v>#N/A</v>
      </c>
      <c r="AU5850" t="e">
        <f>INDEX(TextClassificationList[],MATCH(Sudan_News12[[#This Row],[text_classification_arabic4]],TextClassificationList[text_classification_arabic],0),1)</f>
        <v>#N/A</v>
      </c>
      <c r="AW5850" t="e">
        <f>INDEX(TextClassificationList[],MATCH(Sudan_News12[[#This Row],[text_classification_arabic5]],TextClassificationList[text_classification_arabic],0),1)</f>
        <v>#N/A</v>
      </c>
    </row>
    <row r="5851" spans="1:49" x14ac:dyDescent="0.2">
      <c r="A5851">
        <v>1.0425288111439094E+18</v>
      </c>
      <c r="B5851">
        <v>1.0424915454407148E+18</v>
      </c>
      <c r="C5851" t="s">
        <v>22551</v>
      </c>
      <c r="D5851" s="1">
        <v>43362</v>
      </c>
      <c r="E5851" s="2">
        <v>0.98624999999999996</v>
      </c>
      <c r="F5851">
        <v>200</v>
      </c>
      <c r="G5851">
        <v>1889611729</v>
      </c>
      <c r="H5851" t="s">
        <v>354</v>
      </c>
      <c r="I5851" t="s">
        <v>355</v>
      </c>
      <c r="J5851" t="s">
        <v>265</v>
      </c>
      <c r="K5851" t="s">
        <v>22552</v>
      </c>
      <c r="L5851" t="s">
        <v>266</v>
      </c>
      <c r="M5851" t="s">
        <v>267</v>
      </c>
      <c r="N5851" t="s">
        <v>267</v>
      </c>
      <c r="O5851" t="s">
        <v>267</v>
      </c>
      <c r="P5851">
        <v>0</v>
      </c>
      <c r="Q5851">
        <v>0</v>
      </c>
      <c r="R5851">
        <v>0</v>
      </c>
      <c r="S5851" t="s">
        <v>267</v>
      </c>
      <c r="T5851" t="s">
        <v>267</v>
      </c>
      <c r="U5851" t="s">
        <v>22553</v>
      </c>
      <c r="V5851" t="b">
        <v>0</v>
      </c>
      <c r="W5851" t="s">
        <v>265</v>
      </c>
      <c r="X5851">
        <v>0</v>
      </c>
      <c r="Y5851" t="s">
        <v>265</v>
      </c>
      <c r="Z5851" t="s">
        <v>265</v>
      </c>
      <c r="AA5851" t="s">
        <v>265</v>
      </c>
      <c r="AB5851" t="s">
        <v>265</v>
      </c>
      <c r="AC5851" t="s">
        <v>265</v>
      </c>
      <c r="AD5851" t="s">
        <v>265</v>
      </c>
      <c r="AE5851" t="s">
        <v>265</v>
      </c>
      <c r="AF5851" t="s">
        <v>19315</v>
      </c>
      <c r="AG5851" t="s">
        <v>265</v>
      </c>
      <c r="AH5851" t="s">
        <v>265</v>
      </c>
      <c r="AI5851" t="s">
        <v>265</v>
      </c>
      <c r="AJ5851" t="s">
        <v>265</v>
      </c>
      <c r="AL5851" t="str">
        <f>IF(Sudan_News12[[#This Row],[relevancy_classification_english]]="Relevant","مناسب",IF(Sudan_News12[[#This Row],[relevancy_classification_english]]="Relevant","عَرَضِيّ",""))</f>
        <v/>
      </c>
      <c r="AN5851" t="str">
        <f>IF(Sudan_News12[[#This Row],[sentiment_analysis_english]]="Negative","سلبي",IF(Sudan_News12[[#This Row],[sentiment_analysis_english]]="Neutral","حيادي",IF(Sudan_News12[[#This Row],[sentiment_analysis_english]]="Positive","إيجابي","")))</f>
        <v/>
      </c>
      <c r="AO5851" t="e">
        <f>INDEX(TextClassificationList[],MATCH(Sudan_News12[[#This Row],[text_classification_arabic]],TextClassificationList[text_classification_arabic],0),1)</f>
        <v>#N/A</v>
      </c>
      <c r="AQ5851" t="e">
        <f>INDEX(TextClassificationList[],MATCH(Sudan_News12[[#This Row],[text_classification_arabic2]],TextClassificationList[text_classification_arabic],0),1)</f>
        <v>#N/A</v>
      </c>
      <c r="AS5851" t="e">
        <f>INDEX(TextClassificationList[],MATCH(Sudan_News12[[#This Row],[text_classification_arabic3]],TextClassificationList[text_classification_arabic],0),1)</f>
        <v>#N/A</v>
      </c>
      <c r="AU5851" t="e">
        <f>INDEX(TextClassificationList[],MATCH(Sudan_News12[[#This Row],[text_classification_arabic4]],TextClassificationList[text_classification_arabic],0),1)</f>
        <v>#N/A</v>
      </c>
      <c r="AW5851" t="e">
        <f>INDEX(TextClassificationList[],MATCH(Sudan_News12[[#This Row],[text_classification_arabic5]],TextClassificationList[text_classification_arabic],0),1)</f>
        <v>#N/A</v>
      </c>
    </row>
    <row r="5852" spans="1:49" x14ac:dyDescent="0.2">
      <c r="A5852">
        <v>1.0420258618248929E+18</v>
      </c>
      <c r="B5852">
        <v>1.0420256829336248E+18</v>
      </c>
      <c r="C5852" t="s">
        <v>22554</v>
      </c>
      <c r="D5852" s="1">
        <v>43361</v>
      </c>
      <c r="E5852" s="2">
        <v>0.59837962962962965</v>
      </c>
      <c r="F5852">
        <v>200</v>
      </c>
      <c r="G5852">
        <v>1889611729</v>
      </c>
      <c r="H5852" t="s">
        <v>354</v>
      </c>
      <c r="I5852" t="s">
        <v>355</v>
      </c>
      <c r="J5852" t="s">
        <v>265</v>
      </c>
      <c r="K5852" t="s">
        <v>22555</v>
      </c>
      <c r="L5852" t="s">
        <v>266</v>
      </c>
      <c r="M5852" t="s">
        <v>267</v>
      </c>
      <c r="N5852" t="s">
        <v>267</v>
      </c>
      <c r="O5852" t="s">
        <v>267</v>
      </c>
      <c r="P5852">
        <v>0</v>
      </c>
      <c r="Q5852">
        <v>0</v>
      </c>
      <c r="R5852">
        <v>0</v>
      </c>
      <c r="S5852" t="s">
        <v>267</v>
      </c>
      <c r="T5852" t="s">
        <v>267</v>
      </c>
      <c r="U5852" t="s">
        <v>22556</v>
      </c>
      <c r="V5852" t="b">
        <v>0</v>
      </c>
      <c r="W5852" t="s">
        <v>265</v>
      </c>
      <c r="X5852">
        <v>0</v>
      </c>
      <c r="Y5852" t="s">
        <v>265</v>
      </c>
      <c r="Z5852" t="s">
        <v>265</v>
      </c>
      <c r="AA5852" t="s">
        <v>265</v>
      </c>
      <c r="AB5852" t="s">
        <v>265</v>
      </c>
      <c r="AC5852" t="s">
        <v>265</v>
      </c>
      <c r="AD5852" t="s">
        <v>265</v>
      </c>
      <c r="AE5852" t="s">
        <v>265</v>
      </c>
      <c r="AF5852" t="s">
        <v>16965</v>
      </c>
      <c r="AG5852" t="s">
        <v>265</v>
      </c>
      <c r="AH5852" t="s">
        <v>265</v>
      </c>
      <c r="AI5852" t="s">
        <v>265</v>
      </c>
      <c r="AJ5852" t="s">
        <v>265</v>
      </c>
      <c r="AL5852" t="str">
        <f>IF(Sudan_News12[[#This Row],[relevancy_classification_english]]="Relevant","مناسب",IF(Sudan_News12[[#This Row],[relevancy_classification_english]]="Relevant","عَرَضِيّ",""))</f>
        <v/>
      </c>
      <c r="AN5852" t="str">
        <f>IF(Sudan_News12[[#This Row],[sentiment_analysis_english]]="Negative","سلبي",IF(Sudan_News12[[#This Row],[sentiment_analysis_english]]="Neutral","حيادي",IF(Sudan_News12[[#This Row],[sentiment_analysis_english]]="Positive","إيجابي","")))</f>
        <v/>
      </c>
      <c r="AO5852" t="e">
        <f>INDEX(TextClassificationList[],MATCH(Sudan_News12[[#This Row],[text_classification_arabic]],TextClassificationList[text_classification_arabic],0),1)</f>
        <v>#N/A</v>
      </c>
      <c r="AQ5852" t="e">
        <f>INDEX(TextClassificationList[],MATCH(Sudan_News12[[#This Row],[text_classification_arabic2]],TextClassificationList[text_classification_arabic],0),1)</f>
        <v>#N/A</v>
      </c>
      <c r="AS5852" t="e">
        <f>INDEX(TextClassificationList[],MATCH(Sudan_News12[[#This Row],[text_classification_arabic3]],TextClassificationList[text_classification_arabic],0),1)</f>
        <v>#N/A</v>
      </c>
      <c r="AU5852" t="e">
        <f>INDEX(TextClassificationList[],MATCH(Sudan_News12[[#This Row],[text_classification_arabic4]],TextClassificationList[text_classification_arabic],0),1)</f>
        <v>#N/A</v>
      </c>
      <c r="AW5852" t="e">
        <f>INDEX(TextClassificationList[],MATCH(Sudan_News12[[#This Row],[text_classification_arabic5]],TextClassificationList[text_classification_arabic],0),1)</f>
        <v>#N/A</v>
      </c>
    </row>
    <row r="5853" spans="1:49" x14ac:dyDescent="0.2">
      <c r="A5853">
        <v>1.0412431256274084E+18</v>
      </c>
      <c r="B5853">
        <v>1.0412431256274084E+18</v>
      </c>
      <c r="C5853" t="s">
        <v>22557</v>
      </c>
      <c r="D5853" s="1">
        <v>43359</v>
      </c>
      <c r="E5853" s="2">
        <v>0.43843749999999998</v>
      </c>
      <c r="F5853">
        <v>200</v>
      </c>
      <c r="G5853">
        <v>1889611729</v>
      </c>
      <c r="H5853" t="s">
        <v>354</v>
      </c>
      <c r="I5853" t="s">
        <v>355</v>
      </c>
      <c r="J5853" t="s">
        <v>265</v>
      </c>
      <c r="K5853" t="s">
        <v>22558</v>
      </c>
      <c r="L5853" t="s">
        <v>266</v>
      </c>
      <c r="M5853" t="s">
        <v>267</v>
      </c>
      <c r="N5853" t="s">
        <v>267</v>
      </c>
      <c r="O5853" t="s">
        <v>267</v>
      </c>
      <c r="P5853">
        <v>0</v>
      </c>
      <c r="Q5853">
        <v>0</v>
      </c>
      <c r="R5853">
        <v>0</v>
      </c>
      <c r="S5853" t="s">
        <v>267</v>
      </c>
      <c r="T5853" t="s">
        <v>267</v>
      </c>
      <c r="U5853" t="s">
        <v>22559</v>
      </c>
      <c r="V5853" t="b">
        <v>0</v>
      </c>
      <c r="W5853" t="s">
        <v>22560</v>
      </c>
      <c r="X5853">
        <v>0</v>
      </c>
      <c r="Y5853" t="s">
        <v>265</v>
      </c>
      <c r="Z5853" t="s">
        <v>265</v>
      </c>
      <c r="AA5853" t="s">
        <v>265</v>
      </c>
      <c r="AB5853" t="s">
        <v>265</v>
      </c>
      <c r="AC5853" t="s">
        <v>265</v>
      </c>
      <c r="AD5853" t="s">
        <v>265</v>
      </c>
      <c r="AE5853" t="s">
        <v>265</v>
      </c>
      <c r="AF5853" t="s">
        <v>267</v>
      </c>
      <c r="AG5853" t="s">
        <v>265</v>
      </c>
      <c r="AH5853" t="s">
        <v>265</v>
      </c>
      <c r="AI5853" t="s">
        <v>265</v>
      </c>
      <c r="AJ5853" t="s">
        <v>265</v>
      </c>
      <c r="AL5853" t="str">
        <f>IF(Sudan_News12[[#This Row],[relevancy_classification_english]]="Relevant","مناسب",IF(Sudan_News12[[#This Row],[relevancy_classification_english]]="Relevant","عَرَضِيّ",""))</f>
        <v/>
      </c>
      <c r="AN5853" t="str">
        <f>IF(Sudan_News12[[#This Row],[sentiment_analysis_english]]="Negative","سلبي",IF(Sudan_News12[[#This Row],[sentiment_analysis_english]]="Neutral","حيادي",IF(Sudan_News12[[#This Row],[sentiment_analysis_english]]="Positive","إيجابي","")))</f>
        <v/>
      </c>
      <c r="AO5853" t="e">
        <f>INDEX(TextClassificationList[],MATCH(Sudan_News12[[#This Row],[text_classification_arabic]],TextClassificationList[text_classification_arabic],0),1)</f>
        <v>#N/A</v>
      </c>
      <c r="AQ5853" t="e">
        <f>INDEX(TextClassificationList[],MATCH(Sudan_News12[[#This Row],[text_classification_arabic2]],TextClassificationList[text_classification_arabic],0),1)</f>
        <v>#N/A</v>
      </c>
      <c r="AS5853" t="e">
        <f>INDEX(TextClassificationList[],MATCH(Sudan_News12[[#This Row],[text_classification_arabic3]],TextClassificationList[text_classification_arabic],0),1)</f>
        <v>#N/A</v>
      </c>
      <c r="AU5853" t="e">
        <f>INDEX(TextClassificationList[],MATCH(Sudan_News12[[#This Row],[text_classification_arabic4]],TextClassificationList[text_classification_arabic],0),1)</f>
        <v>#N/A</v>
      </c>
      <c r="AW5853" t="e">
        <f>INDEX(TextClassificationList[],MATCH(Sudan_News12[[#This Row],[text_classification_arabic5]],TextClassificationList[text_classification_arabic],0),1)</f>
        <v>#N/A</v>
      </c>
    </row>
    <row r="5854" spans="1:49" x14ac:dyDescent="0.2">
      <c r="A5854">
        <v>1.0410179318015222E+18</v>
      </c>
      <c r="B5854">
        <v>1.0410179318015222E+18</v>
      </c>
      <c r="C5854" t="s">
        <v>22561</v>
      </c>
      <c r="D5854" s="1">
        <v>43358</v>
      </c>
      <c r="E5854" s="2">
        <v>0.81701388888888893</v>
      </c>
      <c r="F5854">
        <v>200</v>
      </c>
      <c r="G5854">
        <v>1889611729</v>
      </c>
      <c r="H5854" t="s">
        <v>354</v>
      </c>
      <c r="I5854" t="s">
        <v>355</v>
      </c>
      <c r="J5854" t="s">
        <v>265</v>
      </c>
      <c r="K5854" t="s">
        <v>22562</v>
      </c>
      <c r="L5854" t="s">
        <v>266</v>
      </c>
      <c r="M5854" t="s">
        <v>267</v>
      </c>
      <c r="N5854" t="s">
        <v>267</v>
      </c>
      <c r="O5854" t="s">
        <v>267</v>
      </c>
      <c r="P5854">
        <v>1</v>
      </c>
      <c r="Q5854">
        <v>2</v>
      </c>
      <c r="R5854">
        <v>12</v>
      </c>
      <c r="S5854" t="s">
        <v>267</v>
      </c>
      <c r="T5854" t="s">
        <v>267</v>
      </c>
      <c r="U5854" t="s">
        <v>22563</v>
      </c>
      <c r="V5854" t="b">
        <v>0</v>
      </c>
      <c r="W5854" t="s">
        <v>22564</v>
      </c>
      <c r="X5854">
        <v>0</v>
      </c>
      <c r="Y5854" t="s">
        <v>265</v>
      </c>
      <c r="Z5854" t="s">
        <v>265</v>
      </c>
      <c r="AA5854" t="s">
        <v>265</v>
      </c>
      <c r="AB5854" t="s">
        <v>265</v>
      </c>
      <c r="AC5854" t="s">
        <v>265</v>
      </c>
      <c r="AD5854" t="s">
        <v>265</v>
      </c>
      <c r="AE5854" t="s">
        <v>265</v>
      </c>
      <c r="AF5854" t="s">
        <v>267</v>
      </c>
      <c r="AG5854" t="s">
        <v>265</v>
      </c>
      <c r="AH5854" t="s">
        <v>265</v>
      </c>
      <c r="AI5854" t="s">
        <v>265</v>
      </c>
      <c r="AJ5854" t="s">
        <v>265</v>
      </c>
      <c r="AL5854" t="str">
        <f>IF(Sudan_News12[[#This Row],[relevancy_classification_english]]="Relevant","مناسب",IF(Sudan_News12[[#This Row],[relevancy_classification_english]]="Relevant","عَرَضِيّ",""))</f>
        <v/>
      </c>
      <c r="AN5854" t="str">
        <f>IF(Sudan_News12[[#This Row],[sentiment_analysis_english]]="Negative","سلبي",IF(Sudan_News12[[#This Row],[sentiment_analysis_english]]="Neutral","حيادي",IF(Sudan_News12[[#This Row],[sentiment_analysis_english]]="Positive","إيجابي","")))</f>
        <v/>
      </c>
      <c r="AO5854" t="e">
        <f>INDEX(TextClassificationList[],MATCH(Sudan_News12[[#This Row],[text_classification_arabic]],TextClassificationList[text_classification_arabic],0),1)</f>
        <v>#N/A</v>
      </c>
      <c r="AQ5854" t="e">
        <f>INDEX(TextClassificationList[],MATCH(Sudan_News12[[#This Row],[text_classification_arabic2]],TextClassificationList[text_classification_arabic],0),1)</f>
        <v>#N/A</v>
      </c>
      <c r="AS5854" t="e">
        <f>INDEX(TextClassificationList[],MATCH(Sudan_News12[[#This Row],[text_classification_arabic3]],TextClassificationList[text_classification_arabic],0),1)</f>
        <v>#N/A</v>
      </c>
      <c r="AU5854" t="e">
        <f>INDEX(TextClassificationList[],MATCH(Sudan_News12[[#This Row],[text_classification_arabic4]],TextClassificationList[text_classification_arabic],0),1)</f>
        <v>#N/A</v>
      </c>
      <c r="AW5854" t="e">
        <f>INDEX(TextClassificationList[],MATCH(Sudan_News12[[#This Row],[text_classification_arabic5]],TextClassificationList[text_classification_arabic],0),1)</f>
        <v>#N/A</v>
      </c>
    </row>
    <row r="5855" spans="1:49" x14ac:dyDescent="0.2">
      <c r="A5855">
        <v>1.0405212292271841E+18</v>
      </c>
      <c r="B5855">
        <v>1.0405212292271841E+18</v>
      </c>
      <c r="C5855" t="s">
        <v>22565</v>
      </c>
      <c r="D5855" s="1">
        <v>43357</v>
      </c>
      <c r="E5855" s="2">
        <v>0.4463773148148148</v>
      </c>
      <c r="F5855">
        <v>200</v>
      </c>
      <c r="G5855">
        <v>1889611729</v>
      </c>
      <c r="H5855" t="s">
        <v>354</v>
      </c>
      <c r="I5855" t="s">
        <v>355</v>
      </c>
      <c r="J5855" t="s">
        <v>265</v>
      </c>
      <c r="K5855" t="s">
        <v>22566</v>
      </c>
      <c r="L5855" t="s">
        <v>266</v>
      </c>
      <c r="M5855" t="s">
        <v>267</v>
      </c>
      <c r="N5855" t="s">
        <v>267</v>
      </c>
      <c r="O5855" t="s">
        <v>267</v>
      </c>
      <c r="P5855">
        <v>0</v>
      </c>
      <c r="Q5855">
        <v>0</v>
      </c>
      <c r="R5855">
        <v>1</v>
      </c>
      <c r="S5855" t="s">
        <v>267</v>
      </c>
      <c r="T5855" t="s">
        <v>267</v>
      </c>
      <c r="U5855" t="s">
        <v>22567</v>
      </c>
      <c r="V5855" t="b">
        <v>0</v>
      </c>
      <c r="W5855" t="s">
        <v>265</v>
      </c>
      <c r="X5855">
        <v>0</v>
      </c>
      <c r="Y5855" t="s">
        <v>265</v>
      </c>
      <c r="Z5855" t="s">
        <v>265</v>
      </c>
      <c r="AA5855" t="s">
        <v>265</v>
      </c>
      <c r="AB5855" t="s">
        <v>265</v>
      </c>
      <c r="AC5855" t="s">
        <v>265</v>
      </c>
      <c r="AD5855" t="s">
        <v>265</v>
      </c>
      <c r="AE5855" t="s">
        <v>265</v>
      </c>
      <c r="AF5855" t="s">
        <v>267</v>
      </c>
      <c r="AG5855" t="s">
        <v>265</v>
      </c>
      <c r="AH5855" t="s">
        <v>265</v>
      </c>
      <c r="AI5855" t="s">
        <v>265</v>
      </c>
      <c r="AJ5855" t="s">
        <v>265</v>
      </c>
      <c r="AL5855" t="str">
        <f>IF(Sudan_News12[[#This Row],[relevancy_classification_english]]="Relevant","مناسب",IF(Sudan_News12[[#This Row],[relevancy_classification_english]]="Relevant","عَرَضِيّ",""))</f>
        <v/>
      </c>
      <c r="AN5855" t="str">
        <f>IF(Sudan_News12[[#This Row],[sentiment_analysis_english]]="Negative","سلبي",IF(Sudan_News12[[#This Row],[sentiment_analysis_english]]="Neutral","حيادي",IF(Sudan_News12[[#This Row],[sentiment_analysis_english]]="Positive","إيجابي","")))</f>
        <v/>
      </c>
      <c r="AO5855" t="e">
        <f>INDEX(TextClassificationList[],MATCH(Sudan_News12[[#This Row],[text_classification_arabic]],TextClassificationList[text_classification_arabic],0),1)</f>
        <v>#N/A</v>
      </c>
      <c r="AQ5855" t="e">
        <f>INDEX(TextClassificationList[],MATCH(Sudan_News12[[#This Row],[text_classification_arabic2]],TextClassificationList[text_classification_arabic],0),1)</f>
        <v>#N/A</v>
      </c>
      <c r="AS5855" t="e">
        <f>INDEX(TextClassificationList[],MATCH(Sudan_News12[[#This Row],[text_classification_arabic3]],TextClassificationList[text_classification_arabic],0),1)</f>
        <v>#N/A</v>
      </c>
      <c r="AU5855" t="e">
        <f>INDEX(TextClassificationList[],MATCH(Sudan_News12[[#This Row],[text_classification_arabic4]],TextClassificationList[text_classification_arabic],0),1)</f>
        <v>#N/A</v>
      </c>
      <c r="AW5855" t="e">
        <f>INDEX(TextClassificationList[],MATCH(Sudan_News12[[#This Row],[text_classification_arabic5]],TextClassificationList[text_classification_arabic],0),1)</f>
        <v>#N/A</v>
      </c>
    </row>
    <row r="5856" spans="1:49" x14ac:dyDescent="0.2">
      <c r="A5856">
        <v>1.0402953553620255E+18</v>
      </c>
      <c r="B5856">
        <v>1.0402953553620255E+18</v>
      </c>
      <c r="C5856" t="s">
        <v>22568</v>
      </c>
      <c r="D5856" s="1">
        <v>43356</v>
      </c>
      <c r="E5856" s="2">
        <v>0.82309027777777777</v>
      </c>
      <c r="F5856">
        <v>200</v>
      </c>
      <c r="G5856">
        <v>1889611729</v>
      </c>
      <c r="H5856" t="s">
        <v>354</v>
      </c>
      <c r="I5856" t="s">
        <v>355</v>
      </c>
      <c r="J5856" t="s">
        <v>265</v>
      </c>
      <c r="K5856" t="s">
        <v>22569</v>
      </c>
      <c r="L5856" t="s">
        <v>266</v>
      </c>
      <c r="M5856" t="s">
        <v>267</v>
      </c>
      <c r="N5856" t="s">
        <v>267</v>
      </c>
      <c r="O5856" t="s">
        <v>267</v>
      </c>
      <c r="P5856">
        <v>0</v>
      </c>
      <c r="Q5856">
        <v>0</v>
      </c>
      <c r="R5856">
        <v>0</v>
      </c>
      <c r="S5856" t="s">
        <v>267</v>
      </c>
      <c r="T5856" t="s">
        <v>267</v>
      </c>
      <c r="U5856" t="s">
        <v>22570</v>
      </c>
      <c r="V5856" t="b">
        <v>0</v>
      </c>
      <c r="W5856" t="s">
        <v>265</v>
      </c>
      <c r="X5856">
        <v>0</v>
      </c>
      <c r="Y5856" t="s">
        <v>265</v>
      </c>
      <c r="Z5856" t="s">
        <v>265</v>
      </c>
      <c r="AA5856" t="s">
        <v>265</v>
      </c>
      <c r="AB5856" t="s">
        <v>265</v>
      </c>
      <c r="AC5856" t="s">
        <v>265</v>
      </c>
      <c r="AD5856" t="s">
        <v>265</v>
      </c>
      <c r="AE5856" t="s">
        <v>265</v>
      </c>
      <c r="AF5856" t="s">
        <v>267</v>
      </c>
      <c r="AG5856" t="s">
        <v>265</v>
      </c>
      <c r="AH5856" t="s">
        <v>265</v>
      </c>
      <c r="AI5856" t="s">
        <v>265</v>
      </c>
      <c r="AJ5856" t="s">
        <v>265</v>
      </c>
      <c r="AL5856" t="str">
        <f>IF(Sudan_News12[[#This Row],[relevancy_classification_english]]="Relevant","مناسب",IF(Sudan_News12[[#This Row],[relevancy_classification_english]]="Relevant","عَرَضِيّ",""))</f>
        <v/>
      </c>
      <c r="AN5856" t="str">
        <f>IF(Sudan_News12[[#This Row],[sentiment_analysis_english]]="Negative","سلبي",IF(Sudan_News12[[#This Row],[sentiment_analysis_english]]="Neutral","حيادي",IF(Sudan_News12[[#This Row],[sentiment_analysis_english]]="Positive","إيجابي","")))</f>
        <v/>
      </c>
      <c r="AO5856" t="e">
        <f>INDEX(TextClassificationList[],MATCH(Sudan_News12[[#This Row],[text_classification_arabic]],TextClassificationList[text_classification_arabic],0),1)</f>
        <v>#N/A</v>
      </c>
      <c r="AQ5856" t="e">
        <f>INDEX(TextClassificationList[],MATCH(Sudan_News12[[#This Row],[text_classification_arabic2]],TextClassificationList[text_classification_arabic],0),1)</f>
        <v>#N/A</v>
      </c>
      <c r="AS5856" t="e">
        <f>INDEX(TextClassificationList[],MATCH(Sudan_News12[[#This Row],[text_classification_arabic3]],TextClassificationList[text_classification_arabic],0),1)</f>
        <v>#N/A</v>
      </c>
      <c r="AU5856" t="e">
        <f>INDEX(TextClassificationList[],MATCH(Sudan_News12[[#This Row],[text_classification_arabic4]],TextClassificationList[text_classification_arabic],0),1)</f>
        <v>#N/A</v>
      </c>
      <c r="AW5856" t="e">
        <f>INDEX(TextClassificationList[],MATCH(Sudan_News12[[#This Row],[text_classification_arabic5]],TextClassificationList[text_classification_arabic],0),1)</f>
        <v>#N/A</v>
      </c>
    </row>
    <row r="5857" spans="1:49" x14ac:dyDescent="0.2">
      <c r="A5857">
        <v>1.0402952840672461E+18</v>
      </c>
      <c r="B5857">
        <v>1.0402952840672461E+18</v>
      </c>
      <c r="C5857" t="s">
        <v>22571</v>
      </c>
      <c r="D5857" s="1">
        <v>43356</v>
      </c>
      <c r="E5857" s="2">
        <v>0.82289351851851855</v>
      </c>
      <c r="F5857">
        <v>200</v>
      </c>
      <c r="G5857">
        <v>1889611729</v>
      </c>
      <c r="H5857" t="s">
        <v>354</v>
      </c>
      <c r="I5857" t="s">
        <v>355</v>
      </c>
      <c r="J5857" t="s">
        <v>265</v>
      </c>
      <c r="K5857" t="s">
        <v>22572</v>
      </c>
      <c r="L5857" t="s">
        <v>266</v>
      </c>
      <c r="M5857" t="s">
        <v>267</v>
      </c>
      <c r="N5857" t="s">
        <v>267</v>
      </c>
      <c r="O5857" t="s">
        <v>267</v>
      </c>
      <c r="P5857">
        <v>0</v>
      </c>
      <c r="Q5857">
        <v>2</v>
      </c>
      <c r="R5857">
        <v>1</v>
      </c>
      <c r="S5857" t="s">
        <v>267</v>
      </c>
      <c r="T5857" t="s">
        <v>267</v>
      </c>
      <c r="U5857" t="s">
        <v>22573</v>
      </c>
      <c r="V5857" t="b">
        <v>0</v>
      </c>
      <c r="W5857" t="s">
        <v>265</v>
      </c>
      <c r="X5857">
        <v>0</v>
      </c>
      <c r="Y5857" t="s">
        <v>265</v>
      </c>
      <c r="Z5857" t="s">
        <v>265</v>
      </c>
      <c r="AA5857" t="s">
        <v>265</v>
      </c>
      <c r="AB5857" t="s">
        <v>265</v>
      </c>
      <c r="AC5857" t="s">
        <v>265</v>
      </c>
      <c r="AD5857" t="s">
        <v>265</v>
      </c>
      <c r="AE5857" t="s">
        <v>265</v>
      </c>
      <c r="AF5857" t="s">
        <v>267</v>
      </c>
      <c r="AG5857" t="s">
        <v>265</v>
      </c>
      <c r="AH5857" t="s">
        <v>265</v>
      </c>
      <c r="AI5857" t="s">
        <v>265</v>
      </c>
      <c r="AJ5857" t="s">
        <v>265</v>
      </c>
      <c r="AL5857" t="str">
        <f>IF(Sudan_News12[[#This Row],[relevancy_classification_english]]="Relevant","مناسب",IF(Sudan_News12[[#This Row],[relevancy_classification_english]]="Relevant","عَرَضِيّ",""))</f>
        <v/>
      </c>
      <c r="AN5857" t="str">
        <f>IF(Sudan_News12[[#This Row],[sentiment_analysis_english]]="Negative","سلبي",IF(Sudan_News12[[#This Row],[sentiment_analysis_english]]="Neutral","حيادي",IF(Sudan_News12[[#This Row],[sentiment_analysis_english]]="Positive","إيجابي","")))</f>
        <v/>
      </c>
      <c r="AO5857" t="e">
        <f>INDEX(TextClassificationList[],MATCH(Sudan_News12[[#This Row],[text_classification_arabic]],TextClassificationList[text_classification_arabic],0),1)</f>
        <v>#N/A</v>
      </c>
      <c r="AQ5857" t="e">
        <f>INDEX(TextClassificationList[],MATCH(Sudan_News12[[#This Row],[text_classification_arabic2]],TextClassificationList[text_classification_arabic],0),1)</f>
        <v>#N/A</v>
      </c>
      <c r="AS5857" t="e">
        <f>INDEX(TextClassificationList[],MATCH(Sudan_News12[[#This Row],[text_classification_arabic3]],TextClassificationList[text_classification_arabic],0),1)</f>
        <v>#N/A</v>
      </c>
      <c r="AU5857" t="e">
        <f>INDEX(TextClassificationList[],MATCH(Sudan_News12[[#This Row],[text_classification_arabic4]],TextClassificationList[text_classification_arabic],0),1)</f>
        <v>#N/A</v>
      </c>
      <c r="AW5857" t="e">
        <f>INDEX(TextClassificationList[],MATCH(Sudan_News12[[#This Row],[text_classification_arabic5]],TextClassificationList[text_classification_arabic],0),1)</f>
        <v>#N/A</v>
      </c>
    </row>
    <row r="5858" spans="1:49" x14ac:dyDescent="0.2">
      <c r="A5858">
        <v>1.040202455936639E+18</v>
      </c>
      <c r="B5858">
        <v>1.040202455936639E+18</v>
      </c>
      <c r="C5858" t="s">
        <v>22574</v>
      </c>
      <c r="D5858" s="1">
        <v>43356</v>
      </c>
      <c r="E5858" s="2">
        <v>0.56673611111111111</v>
      </c>
      <c r="F5858">
        <v>200</v>
      </c>
      <c r="G5858">
        <v>1889611729</v>
      </c>
      <c r="H5858" t="s">
        <v>354</v>
      </c>
      <c r="I5858" t="s">
        <v>355</v>
      </c>
      <c r="J5858" t="s">
        <v>265</v>
      </c>
      <c r="K5858" t="s">
        <v>22575</v>
      </c>
      <c r="L5858" t="s">
        <v>266</v>
      </c>
      <c r="M5858" t="s">
        <v>267</v>
      </c>
      <c r="N5858" t="s">
        <v>267</v>
      </c>
      <c r="O5858" t="s">
        <v>267</v>
      </c>
      <c r="P5858">
        <v>0</v>
      </c>
      <c r="Q5858">
        <v>0</v>
      </c>
      <c r="R5858">
        <v>0</v>
      </c>
      <c r="S5858" t="s">
        <v>267</v>
      </c>
      <c r="T5858" t="s">
        <v>267</v>
      </c>
      <c r="U5858" t="s">
        <v>22576</v>
      </c>
      <c r="V5858" t="b">
        <v>0</v>
      </c>
      <c r="W5858" t="s">
        <v>22577</v>
      </c>
      <c r="X5858">
        <v>0</v>
      </c>
      <c r="Y5858" t="s">
        <v>265</v>
      </c>
      <c r="Z5858" t="s">
        <v>265</v>
      </c>
      <c r="AA5858" t="s">
        <v>265</v>
      </c>
      <c r="AB5858" t="s">
        <v>265</v>
      </c>
      <c r="AC5858" t="s">
        <v>265</v>
      </c>
      <c r="AD5858" t="s">
        <v>265</v>
      </c>
      <c r="AE5858" t="s">
        <v>265</v>
      </c>
      <c r="AF5858" t="s">
        <v>267</v>
      </c>
      <c r="AG5858" t="s">
        <v>265</v>
      </c>
      <c r="AH5858" t="s">
        <v>265</v>
      </c>
      <c r="AI5858" t="s">
        <v>265</v>
      </c>
      <c r="AJ5858" t="s">
        <v>265</v>
      </c>
      <c r="AL5858" t="str">
        <f>IF(Sudan_News12[[#This Row],[relevancy_classification_english]]="Relevant","مناسب",IF(Sudan_News12[[#This Row],[relevancy_classification_english]]="Relevant","عَرَضِيّ",""))</f>
        <v/>
      </c>
      <c r="AN5858" t="str">
        <f>IF(Sudan_News12[[#This Row],[sentiment_analysis_english]]="Negative","سلبي",IF(Sudan_News12[[#This Row],[sentiment_analysis_english]]="Neutral","حيادي",IF(Sudan_News12[[#This Row],[sentiment_analysis_english]]="Positive","إيجابي","")))</f>
        <v/>
      </c>
      <c r="AO5858" t="e">
        <f>INDEX(TextClassificationList[],MATCH(Sudan_News12[[#This Row],[text_classification_arabic]],TextClassificationList[text_classification_arabic],0),1)</f>
        <v>#N/A</v>
      </c>
      <c r="AQ5858" t="e">
        <f>INDEX(TextClassificationList[],MATCH(Sudan_News12[[#This Row],[text_classification_arabic2]],TextClassificationList[text_classification_arabic],0),1)</f>
        <v>#N/A</v>
      </c>
      <c r="AS5858" t="e">
        <f>INDEX(TextClassificationList[],MATCH(Sudan_News12[[#This Row],[text_classification_arabic3]],TextClassificationList[text_classification_arabic],0),1)</f>
        <v>#N/A</v>
      </c>
      <c r="AU5858" t="e">
        <f>INDEX(TextClassificationList[],MATCH(Sudan_News12[[#This Row],[text_classification_arabic4]],TextClassificationList[text_classification_arabic],0),1)</f>
        <v>#N/A</v>
      </c>
      <c r="AW5858" t="e">
        <f>INDEX(TextClassificationList[],MATCH(Sudan_News12[[#This Row],[text_classification_arabic5]],TextClassificationList[text_classification_arabic],0),1)</f>
        <v>#N/A</v>
      </c>
    </row>
    <row r="5859" spans="1:49" x14ac:dyDescent="0.2">
      <c r="A5859">
        <v>1.0401974049838121E+18</v>
      </c>
      <c r="B5859">
        <v>1.0401974049838121E+18</v>
      </c>
      <c r="C5859" t="s">
        <v>22578</v>
      </c>
      <c r="D5859" s="1">
        <v>43356</v>
      </c>
      <c r="E5859" s="2">
        <v>0.55278935185185185</v>
      </c>
      <c r="F5859">
        <v>200</v>
      </c>
      <c r="G5859">
        <v>1889611729</v>
      </c>
      <c r="H5859" t="s">
        <v>354</v>
      </c>
      <c r="I5859" t="s">
        <v>355</v>
      </c>
      <c r="J5859" t="s">
        <v>265</v>
      </c>
      <c r="K5859" t="s">
        <v>20771</v>
      </c>
      <c r="L5859" t="s">
        <v>266</v>
      </c>
      <c r="M5859" t="s">
        <v>267</v>
      </c>
      <c r="N5859" t="s">
        <v>267</v>
      </c>
      <c r="O5859" t="s">
        <v>267</v>
      </c>
      <c r="P5859">
        <v>0</v>
      </c>
      <c r="Q5859">
        <v>1</v>
      </c>
      <c r="R5859">
        <v>1</v>
      </c>
      <c r="S5859" t="s">
        <v>267</v>
      </c>
      <c r="T5859" t="s">
        <v>267</v>
      </c>
      <c r="U5859" t="s">
        <v>22579</v>
      </c>
      <c r="V5859" t="b">
        <v>0</v>
      </c>
      <c r="W5859" t="s">
        <v>22580</v>
      </c>
      <c r="X5859">
        <v>0</v>
      </c>
      <c r="Y5859" t="s">
        <v>265</v>
      </c>
      <c r="Z5859" t="s">
        <v>265</v>
      </c>
      <c r="AA5859" t="s">
        <v>265</v>
      </c>
      <c r="AB5859" t="s">
        <v>265</v>
      </c>
      <c r="AC5859" t="s">
        <v>265</v>
      </c>
      <c r="AD5859" t="s">
        <v>265</v>
      </c>
      <c r="AE5859" t="s">
        <v>265</v>
      </c>
      <c r="AF5859" t="s">
        <v>267</v>
      </c>
      <c r="AG5859" t="s">
        <v>265</v>
      </c>
      <c r="AH5859" t="s">
        <v>265</v>
      </c>
      <c r="AI5859" t="s">
        <v>265</v>
      </c>
      <c r="AJ5859" t="s">
        <v>265</v>
      </c>
      <c r="AL5859" t="str">
        <f>IF(Sudan_News12[[#This Row],[relevancy_classification_english]]="Relevant","مناسب",IF(Sudan_News12[[#This Row],[relevancy_classification_english]]="Relevant","عَرَضِيّ",""))</f>
        <v/>
      </c>
      <c r="AN5859" t="str">
        <f>IF(Sudan_News12[[#This Row],[sentiment_analysis_english]]="Negative","سلبي",IF(Sudan_News12[[#This Row],[sentiment_analysis_english]]="Neutral","حيادي",IF(Sudan_News12[[#This Row],[sentiment_analysis_english]]="Positive","إيجابي","")))</f>
        <v/>
      </c>
      <c r="AO5859" t="e">
        <f>INDEX(TextClassificationList[],MATCH(Sudan_News12[[#This Row],[text_classification_arabic]],TextClassificationList[text_classification_arabic],0),1)</f>
        <v>#N/A</v>
      </c>
      <c r="AQ5859" t="e">
        <f>INDEX(TextClassificationList[],MATCH(Sudan_News12[[#This Row],[text_classification_arabic2]],TextClassificationList[text_classification_arabic],0),1)</f>
        <v>#N/A</v>
      </c>
      <c r="AS5859" t="e">
        <f>INDEX(TextClassificationList[],MATCH(Sudan_News12[[#This Row],[text_classification_arabic3]],TextClassificationList[text_classification_arabic],0),1)</f>
        <v>#N/A</v>
      </c>
      <c r="AU5859" t="e">
        <f>INDEX(TextClassificationList[],MATCH(Sudan_News12[[#This Row],[text_classification_arabic4]],TextClassificationList[text_classification_arabic],0),1)</f>
        <v>#N/A</v>
      </c>
      <c r="AW5859" t="e">
        <f>INDEX(TextClassificationList[],MATCH(Sudan_News12[[#This Row],[text_classification_arabic5]],TextClassificationList[text_classification_arabic],0),1)</f>
        <v>#N/A</v>
      </c>
    </row>
    <row r="5860" spans="1:49" x14ac:dyDescent="0.2">
      <c r="A5860">
        <v>1.0401965430332989E+18</v>
      </c>
      <c r="B5860">
        <v>1.0401965430332989E+18</v>
      </c>
      <c r="C5860" t="s">
        <v>22581</v>
      </c>
      <c r="D5860" s="1">
        <v>43356</v>
      </c>
      <c r="E5860" s="2">
        <v>0.55041666666666667</v>
      </c>
      <c r="F5860">
        <v>200</v>
      </c>
      <c r="G5860">
        <v>1889611729</v>
      </c>
      <c r="H5860" t="s">
        <v>354</v>
      </c>
      <c r="I5860" t="s">
        <v>355</v>
      </c>
      <c r="J5860" t="s">
        <v>265</v>
      </c>
      <c r="K5860" t="s">
        <v>22582</v>
      </c>
      <c r="L5860" t="s">
        <v>278</v>
      </c>
      <c r="M5860" t="s">
        <v>267</v>
      </c>
      <c r="N5860" t="s">
        <v>267</v>
      </c>
      <c r="O5860" t="s">
        <v>22583</v>
      </c>
      <c r="P5860">
        <v>0</v>
      </c>
      <c r="Q5860">
        <v>3</v>
      </c>
      <c r="R5860">
        <v>2</v>
      </c>
      <c r="S5860" t="s">
        <v>269</v>
      </c>
      <c r="T5860" t="s">
        <v>267</v>
      </c>
      <c r="U5860" t="s">
        <v>22584</v>
      </c>
      <c r="V5860" t="b">
        <v>0</v>
      </c>
      <c r="W5860" t="s">
        <v>265</v>
      </c>
      <c r="X5860">
        <v>1</v>
      </c>
      <c r="Y5860" t="s">
        <v>22585</v>
      </c>
      <c r="Z5860" t="s">
        <v>265</v>
      </c>
      <c r="AA5860" t="s">
        <v>265</v>
      </c>
      <c r="AB5860" t="s">
        <v>265</v>
      </c>
      <c r="AC5860" t="s">
        <v>265</v>
      </c>
      <c r="AD5860" t="s">
        <v>265</v>
      </c>
      <c r="AE5860" t="s">
        <v>265</v>
      </c>
      <c r="AF5860" t="s">
        <v>267</v>
      </c>
      <c r="AG5860" t="s">
        <v>265</v>
      </c>
      <c r="AH5860" t="s">
        <v>265</v>
      </c>
      <c r="AI5860" t="s">
        <v>265</v>
      </c>
      <c r="AJ5860" t="s">
        <v>265</v>
      </c>
      <c r="AL5860" t="str">
        <f>IF(Sudan_News12[[#This Row],[relevancy_classification_english]]="Relevant","مناسب",IF(Sudan_News12[[#This Row],[relevancy_classification_english]]="Relevant","عَرَضِيّ",""))</f>
        <v/>
      </c>
      <c r="AN5860" t="str">
        <f>IF(Sudan_News12[[#This Row],[sentiment_analysis_english]]="Negative","سلبي",IF(Sudan_News12[[#This Row],[sentiment_analysis_english]]="Neutral","حيادي",IF(Sudan_News12[[#This Row],[sentiment_analysis_english]]="Positive","إيجابي","")))</f>
        <v/>
      </c>
      <c r="AO5860" t="e">
        <f>INDEX(TextClassificationList[],MATCH(Sudan_News12[[#This Row],[text_classification_arabic]],TextClassificationList[text_classification_arabic],0),1)</f>
        <v>#N/A</v>
      </c>
      <c r="AQ5860" t="e">
        <f>INDEX(TextClassificationList[],MATCH(Sudan_News12[[#This Row],[text_classification_arabic2]],TextClassificationList[text_classification_arabic],0),1)</f>
        <v>#N/A</v>
      </c>
      <c r="AS5860" t="e">
        <f>INDEX(TextClassificationList[],MATCH(Sudan_News12[[#This Row],[text_classification_arabic3]],TextClassificationList[text_classification_arabic],0),1)</f>
        <v>#N/A</v>
      </c>
      <c r="AU5860" t="e">
        <f>INDEX(TextClassificationList[],MATCH(Sudan_News12[[#This Row],[text_classification_arabic4]],TextClassificationList[text_classification_arabic],0),1)</f>
        <v>#N/A</v>
      </c>
      <c r="AW5860" t="e">
        <f>INDEX(TextClassificationList[],MATCH(Sudan_News12[[#This Row],[text_classification_arabic5]],TextClassificationList[text_classification_arabic],0),1)</f>
        <v>#N/A</v>
      </c>
    </row>
    <row r="5861" spans="1:49" x14ac:dyDescent="0.2">
      <c r="A5861">
        <v>1.0401962446212055E+18</v>
      </c>
      <c r="B5861">
        <v>1.0401560322097684E+18</v>
      </c>
      <c r="C5861" t="s">
        <v>22586</v>
      </c>
      <c r="D5861" s="1">
        <v>43356</v>
      </c>
      <c r="E5861" s="2">
        <v>0.54959490740740746</v>
      </c>
      <c r="F5861">
        <v>200</v>
      </c>
      <c r="G5861">
        <v>1889611729</v>
      </c>
      <c r="H5861" t="s">
        <v>354</v>
      </c>
      <c r="I5861" t="s">
        <v>355</v>
      </c>
      <c r="J5861" t="s">
        <v>265</v>
      </c>
      <c r="K5861" t="s">
        <v>22587</v>
      </c>
      <c r="L5861" t="s">
        <v>266</v>
      </c>
      <c r="M5861" t="s">
        <v>267</v>
      </c>
      <c r="N5861" t="s">
        <v>267</v>
      </c>
      <c r="O5861" t="s">
        <v>267</v>
      </c>
      <c r="P5861">
        <v>0</v>
      </c>
      <c r="Q5861">
        <v>0</v>
      </c>
      <c r="R5861">
        <v>0</v>
      </c>
      <c r="S5861" t="s">
        <v>267</v>
      </c>
      <c r="T5861" t="s">
        <v>267</v>
      </c>
      <c r="U5861" t="s">
        <v>22588</v>
      </c>
      <c r="V5861" t="b">
        <v>0</v>
      </c>
      <c r="W5861" t="s">
        <v>265</v>
      </c>
      <c r="X5861">
        <v>0</v>
      </c>
      <c r="Y5861" t="s">
        <v>265</v>
      </c>
      <c r="Z5861" t="s">
        <v>265</v>
      </c>
      <c r="AA5861" t="s">
        <v>265</v>
      </c>
      <c r="AB5861" t="s">
        <v>265</v>
      </c>
      <c r="AC5861" t="s">
        <v>265</v>
      </c>
      <c r="AD5861" t="s">
        <v>265</v>
      </c>
      <c r="AE5861" t="s">
        <v>265</v>
      </c>
      <c r="AF5861" t="s">
        <v>19315</v>
      </c>
      <c r="AG5861" t="s">
        <v>265</v>
      </c>
      <c r="AH5861" t="s">
        <v>265</v>
      </c>
      <c r="AI5861" t="s">
        <v>265</v>
      </c>
      <c r="AJ5861" t="s">
        <v>265</v>
      </c>
      <c r="AL5861" t="str">
        <f>IF(Sudan_News12[[#This Row],[relevancy_classification_english]]="Relevant","مناسب",IF(Sudan_News12[[#This Row],[relevancy_classification_english]]="Relevant","عَرَضِيّ",""))</f>
        <v/>
      </c>
      <c r="AN5861" t="str">
        <f>IF(Sudan_News12[[#This Row],[sentiment_analysis_english]]="Negative","سلبي",IF(Sudan_News12[[#This Row],[sentiment_analysis_english]]="Neutral","حيادي",IF(Sudan_News12[[#This Row],[sentiment_analysis_english]]="Positive","إيجابي","")))</f>
        <v/>
      </c>
      <c r="AO5861" t="e">
        <f>INDEX(TextClassificationList[],MATCH(Sudan_News12[[#This Row],[text_classification_arabic]],TextClassificationList[text_classification_arabic],0),1)</f>
        <v>#N/A</v>
      </c>
      <c r="AQ5861" t="e">
        <f>INDEX(TextClassificationList[],MATCH(Sudan_News12[[#This Row],[text_classification_arabic2]],TextClassificationList[text_classification_arabic],0),1)</f>
        <v>#N/A</v>
      </c>
      <c r="AS5861" t="e">
        <f>INDEX(TextClassificationList[],MATCH(Sudan_News12[[#This Row],[text_classification_arabic3]],TextClassificationList[text_classification_arabic],0),1)</f>
        <v>#N/A</v>
      </c>
      <c r="AU5861" t="e">
        <f>INDEX(TextClassificationList[],MATCH(Sudan_News12[[#This Row],[text_classification_arabic4]],TextClassificationList[text_classification_arabic],0),1)</f>
        <v>#N/A</v>
      </c>
      <c r="AW5861" t="e">
        <f>INDEX(TextClassificationList[],MATCH(Sudan_News12[[#This Row],[text_classification_arabic5]],TextClassificationList[text_classification_arabic],0),1)</f>
        <v>#N/A</v>
      </c>
    </row>
    <row r="5862" spans="1:49" x14ac:dyDescent="0.2">
      <c r="A5862">
        <v>1.0401958766590484E+18</v>
      </c>
      <c r="B5862">
        <v>1.0401958766590484E+18</v>
      </c>
      <c r="C5862" t="s">
        <v>22589</v>
      </c>
      <c r="D5862" s="1">
        <v>43356</v>
      </c>
      <c r="E5862" s="2">
        <v>0.54857638888888893</v>
      </c>
      <c r="F5862">
        <v>200</v>
      </c>
      <c r="G5862">
        <v>1889611729</v>
      </c>
      <c r="H5862" t="s">
        <v>354</v>
      </c>
      <c r="I5862" t="s">
        <v>355</v>
      </c>
      <c r="J5862" t="s">
        <v>265</v>
      </c>
      <c r="K5862" t="s">
        <v>22590</v>
      </c>
      <c r="L5862" t="s">
        <v>278</v>
      </c>
      <c r="M5862" t="s">
        <v>267</v>
      </c>
      <c r="N5862" t="s">
        <v>267</v>
      </c>
      <c r="O5862" t="s">
        <v>22591</v>
      </c>
      <c r="P5862">
        <v>0</v>
      </c>
      <c r="Q5862">
        <v>1</v>
      </c>
      <c r="R5862">
        <v>0</v>
      </c>
      <c r="S5862" t="s">
        <v>282</v>
      </c>
      <c r="T5862" t="s">
        <v>267</v>
      </c>
      <c r="U5862" t="s">
        <v>22592</v>
      </c>
      <c r="V5862" t="b">
        <v>0</v>
      </c>
      <c r="W5862" t="s">
        <v>265</v>
      </c>
      <c r="X5862">
        <v>1</v>
      </c>
      <c r="Y5862" t="s">
        <v>22593</v>
      </c>
      <c r="Z5862" t="s">
        <v>265</v>
      </c>
      <c r="AA5862" t="s">
        <v>265</v>
      </c>
      <c r="AB5862" t="s">
        <v>265</v>
      </c>
      <c r="AC5862" t="s">
        <v>265</v>
      </c>
      <c r="AD5862" t="s">
        <v>265</v>
      </c>
      <c r="AE5862" t="s">
        <v>265</v>
      </c>
      <c r="AF5862" t="s">
        <v>267</v>
      </c>
      <c r="AG5862" t="s">
        <v>265</v>
      </c>
      <c r="AH5862" t="s">
        <v>265</v>
      </c>
      <c r="AI5862" t="s">
        <v>265</v>
      </c>
      <c r="AJ5862" t="s">
        <v>265</v>
      </c>
      <c r="AL5862" t="str">
        <f>IF(Sudan_News12[[#This Row],[relevancy_classification_english]]="Relevant","مناسب",IF(Sudan_News12[[#This Row],[relevancy_classification_english]]="Relevant","عَرَضِيّ",""))</f>
        <v/>
      </c>
      <c r="AN5862" t="str">
        <f>IF(Sudan_News12[[#This Row],[sentiment_analysis_english]]="Negative","سلبي",IF(Sudan_News12[[#This Row],[sentiment_analysis_english]]="Neutral","حيادي",IF(Sudan_News12[[#This Row],[sentiment_analysis_english]]="Positive","إيجابي","")))</f>
        <v/>
      </c>
      <c r="AO5862" t="e">
        <f>INDEX(TextClassificationList[],MATCH(Sudan_News12[[#This Row],[text_classification_arabic]],TextClassificationList[text_classification_arabic],0),1)</f>
        <v>#N/A</v>
      </c>
      <c r="AQ5862" t="e">
        <f>INDEX(TextClassificationList[],MATCH(Sudan_News12[[#This Row],[text_classification_arabic2]],TextClassificationList[text_classification_arabic],0),1)</f>
        <v>#N/A</v>
      </c>
      <c r="AS5862" t="e">
        <f>INDEX(TextClassificationList[],MATCH(Sudan_News12[[#This Row],[text_classification_arabic3]],TextClassificationList[text_classification_arabic],0),1)</f>
        <v>#N/A</v>
      </c>
      <c r="AU5862" t="e">
        <f>INDEX(TextClassificationList[],MATCH(Sudan_News12[[#This Row],[text_classification_arabic4]],TextClassificationList[text_classification_arabic],0),1)</f>
        <v>#N/A</v>
      </c>
      <c r="AW5862" t="e">
        <f>INDEX(TextClassificationList[],MATCH(Sudan_News12[[#This Row],[text_classification_arabic5]],TextClassificationList[text_classification_arabic],0),1)</f>
        <v>#N/A</v>
      </c>
    </row>
    <row r="5863" spans="1:49" x14ac:dyDescent="0.2">
      <c r="A5863">
        <v>1.0362784408891433E+18</v>
      </c>
      <c r="B5863">
        <v>1.0362784408891433E+18</v>
      </c>
      <c r="C5863" t="s">
        <v>22594</v>
      </c>
      <c r="D5863" s="1">
        <v>43345</v>
      </c>
      <c r="E5863" s="2">
        <v>0.73851851851851846</v>
      </c>
      <c r="F5863">
        <v>200</v>
      </c>
      <c r="G5863">
        <v>1889611729</v>
      </c>
      <c r="H5863" t="s">
        <v>354</v>
      </c>
      <c r="I5863" t="s">
        <v>355</v>
      </c>
      <c r="J5863" t="s">
        <v>265</v>
      </c>
      <c r="K5863" t="s">
        <v>22595</v>
      </c>
      <c r="L5863" t="s">
        <v>266</v>
      </c>
      <c r="M5863" t="s">
        <v>267</v>
      </c>
      <c r="N5863" t="s">
        <v>267</v>
      </c>
      <c r="O5863" t="s">
        <v>267</v>
      </c>
      <c r="P5863">
        <v>0</v>
      </c>
      <c r="Q5863">
        <v>1</v>
      </c>
      <c r="R5863">
        <v>0</v>
      </c>
      <c r="S5863" t="s">
        <v>267</v>
      </c>
      <c r="T5863" t="s">
        <v>267</v>
      </c>
      <c r="U5863" t="s">
        <v>22596</v>
      </c>
      <c r="V5863" t="b">
        <v>0</v>
      </c>
      <c r="W5863" t="s">
        <v>265</v>
      </c>
      <c r="X5863">
        <v>0</v>
      </c>
      <c r="Y5863" t="s">
        <v>265</v>
      </c>
      <c r="Z5863" t="s">
        <v>265</v>
      </c>
      <c r="AA5863" t="s">
        <v>265</v>
      </c>
      <c r="AB5863" t="s">
        <v>265</v>
      </c>
      <c r="AC5863" t="s">
        <v>265</v>
      </c>
      <c r="AD5863" t="s">
        <v>265</v>
      </c>
      <c r="AE5863" t="s">
        <v>265</v>
      </c>
      <c r="AF5863" t="s">
        <v>267</v>
      </c>
      <c r="AG5863" t="s">
        <v>265</v>
      </c>
      <c r="AH5863" t="s">
        <v>265</v>
      </c>
      <c r="AI5863" t="s">
        <v>265</v>
      </c>
      <c r="AJ5863" t="s">
        <v>265</v>
      </c>
      <c r="AL5863" t="str">
        <f>IF(Sudan_News12[[#This Row],[relevancy_classification_english]]="Relevant","مناسب",IF(Sudan_News12[[#This Row],[relevancy_classification_english]]="Relevant","عَرَضِيّ",""))</f>
        <v/>
      </c>
      <c r="AN5863" t="str">
        <f>IF(Sudan_News12[[#This Row],[sentiment_analysis_english]]="Negative","سلبي",IF(Sudan_News12[[#This Row],[sentiment_analysis_english]]="Neutral","حيادي",IF(Sudan_News12[[#This Row],[sentiment_analysis_english]]="Positive","إيجابي","")))</f>
        <v/>
      </c>
      <c r="AO5863" t="e">
        <f>INDEX(TextClassificationList[],MATCH(Sudan_News12[[#This Row],[text_classification_arabic]],TextClassificationList[text_classification_arabic],0),1)</f>
        <v>#N/A</v>
      </c>
      <c r="AQ5863" t="e">
        <f>INDEX(TextClassificationList[],MATCH(Sudan_News12[[#This Row],[text_classification_arabic2]],TextClassificationList[text_classification_arabic],0),1)</f>
        <v>#N/A</v>
      </c>
      <c r="AS5863" t="e">
        <f>INDEX(TextClassificationList[],MATCH(Sudan_News12[[#This Row],[text_classification_arabic3]],TextClassificationList[text_classification_arabic],0),1)</f>
        <v>#N/A</v>
      </c>
      <c r="AU5863" t="e">
        <f>INDEX(TextClassificationList[],MATCH(Sudan_News12[[#This Row],[text_classification_arabic4]],TextClassificationList[text_classification_arabic],0),1)</f>
        <v>#N/A</v>
      </c>
      <c r="AW5863" t="e">
        <f>INDEX(TextClassificationList[],MATCH(Sudan_News12[[#This Row],[text_classification_arabic5]],TextClassificationList[text_classification_arabic],0),1)</f>
        <v>#N/A</v>
      </c>
    </row>
    <row r="5864" spans="1:49" x14ac:dyDescent="0.2">
      <c r="A5864">
        <v>1.0351097407271567E+18</v>
      </c>
      <c r="B5864">
        <v>1.0351097407271567E+18</v>
      </c>
      <c r="C5864" t="s">
        <v>22597</v>
      </c>
      <c r="D5864" s="1">
        <v>43342</v>
      </c>
      <c r="E5864" s="2">
        <v>0.51351851851851849</v>
      </c>
      <c r="F5864">
        <v>200</v>
      </c>
      <c r="G5864">
        <v>1889611729</v>
      </c>
      <c r="H5864" t="s">
        <v>354</v>
      </c>
      <c r="I5864" t="s">
        <v>355</v>
      </c>
      <c r="J5864" t="s">
        <v>265</v>
      </c>
      <c r="K5864" t="s">
        <v>22598</v>
      </c>
      <c r="L5864" t="s">
        <v>266</v>
      </c>
      <c r="M5864" t="s">
        <v>267</v>
      </c>
      <c r="N5864" t="s">
        <v>267</v>
      </c>
      <c r="O5864" t="s">
        <v>22599</v>
      </c>
      <c r="P5864">
        <v>1</v>
      </c>
      <c r="Q5864">
        <v>5</v>
      </c>
      <c r="R5864">
        <v>3</v>
      </c>
      <c r="S5864" t="s">
        <v>22600</v>
      </c>
      <c r="T5864" t="s">
        <v>267</v>
      </c>
      <c r="U5864" t="s">
        <v>22601</v>
      </c>
      <c r="V5864" t="b">
        <v>0</v>
      </c>
      <c r="W5864" t="s">
        <v>265</v>
      </c>
      <c r="X5864">
        <v>1</v>
      </c>
      <c r="Y5864" t="s">
        <v>22602</v>
      </c>
      <c r="Z5864" t="s">
        <v>265</v>
      </c>
      <c r="AA5864" t="s">
        <v>265</v>
      </c>
      <c r="AB5864" t="s">
        <v>265</v>
      </c>
      <c r="AC5864" t="s">
        <v>265</v>
      </c>
      <c r="AD5864" t="s">
        <v>265</v>
      </c>
      <c r="AE5864" t="s">
        <v>265</v>
      </c>
      <c r="AF5864" t="s">
        <v>267</v>
      </c>
      <c r="AG5864" t="s">
        <v>265</v>
      </c>
      <c r="AH5864" t="s">
        <v>265</v>
      </c>
      <c r="AI5864" t="s">
        <v>265</v>
      </c>
      <c r="AJ5864" t="s">
        <v>265</v>
      </c>
      <c r="AL5864" t="str">
        <f>IF(Sudan_News12[[#This Row],[relevancy_classification_english]]="Relevant","مناسب",IF(Sudan_News12[[#This Row],[relevancy_classification_english]]="Relevant","عَرَضِيّ",""))</f>
        <v/>
      </c>
      <c r="AN5864" t="str">
        <f>IF(Sudan_News12[[#This Row],[sentiment_analysis_english]]="Negative","سلبي",IF(Sudan_News12[[#This Row],[sentiment_analysis_english]]="Neutral","حيادي",IF(Sudan_News12[[#This Row],[sentiment_analysis_english]]="Positive","إيجابي","")))</f>
        <v/>
      </c>
      <c r="AO5864" t="e">
        <f>INDEX(TextClassificationList[],MATCH(Sudan_News12[[#This Row],[text_classification_arabic]],TextClassificationList[text_classification_arabic],0),1)</f>
        <v>#N/A</v>
      </c>
      <c r="AQ5864" t="e">
        <f>INDEX(TextClassificationList[],MATCH(Sudan_News12[[#This Row],[text_classification_arabic2]],TextClassificationList[text_classification_arabic],0),1)</f>
        <v>#N/A</v>
      </c>
      <c r="AS5864" t="e">
        <f>INDEX(TextClassificationList[],MATCH(Sudan_News12[[#This Row],[text_classification_arabic3]],TextClassificationList[text_classification_arabic],0),1)</f>
        <v>#N/A</v>
      </c>
      <c r="AU5864" t="e">
        <f>INDEX(TextClassificationList[],MATCH(Sudan_News12[[#This Row],[text_classification_arabic4]],TextClassificationList[text_classification_arabic],0),1)</f>
        <v>#N/A</v>
      </c>
      <c r="AW5864" t="e">
        <f>INDEX(TextClassificationList[],MATCH(Sudan_News12[[#This Row],[text_classification_arabic5]],TextClassificationList[text_classification_arabic],0),1)</f>
        <v>#N/A</v>
      </c>
    </row>
    <row r="5865" spans="1:49" x14ac:dyDescent="0.2">
      <c r="A5865">
        <v>1.0351090275067945E+18</v>
      </c>
      <c r="B5865">
        <v>1.0351090275067945E+18</v>
      </c>
      <c r="C5865" t="s">
        <v>22603</v>
      </c>
      <c r="D5865" s="1">
        <v>43342</v>
      </c>
      <c r="E5865" s="2">
        <v>0.51155092592592588</v>
      </c>
      <c r="F5865">
        <v>200</v>
      </c>
      <c r="G5865">
        <v>1889611729</v>
      </c>
      <c r="H5865" t="s">
        <v>354</v>
      </c>
      <c r="I5865" t="s">
        <v>355</v>
      </c>
      <c r="J5865" t="s">
        <v>265</v>
      </c>
      <c r="K5865" t="s">
        <v>22604</v>
      </c>
      <c r="L5865" t="s">
        <v>266</v>
      </c>
      <c r="M5865" t="s">
        <v>267</v>
      </c>
      <c r="N5865" t="s">
        <v>267</v>
      </c>
      <c r="O5865" t="s">
        <v>267</v>
      </c>
      <c r="P5865">
        <v>0</v>
      </c>
      <c r="Q5865">
        <v>1</v>
      </c>
      <c r="R5865">
        <v>1</v>
      </c>
      <c r="S5865" t="s">
        <v>267</v>
      </c>
      <c r="T5865" t="s">
        <v>267</v>
      </c>
      <c r="U5865" t="s">
        <v>22605</v>
      </c>
      <c r="V5865" t="b">
        <v>0</v>
      </c>
      <c r="W5865" t="s">
        <v>265</v>
      </c>
      <c r="X5865">
        <v>0</v>
      </c>
      <c r="Y5865" t="s">
        <v>265</v>
      </c>
      <c r="Z5865" t="s">
        <v>265</v>
      </c>
      <c r="AA5865" t="s">
        <v>265</v>
      </c>
      <c r="AB5865" t="s">
        <v>265</v>
      </c>
      <c r="AC5865" t="s">
        <v>265</v>
      </c>
      <c r="AD5865" t="s">
        <v>265</v>
      </c>
      <c r="AE5865" t="s">
        <v>265</v>
      </c>
      <c r="AF5865" t="s">
        <v>267</v>
      </c>
      <c r="AG5865" t="s">
        <v>265</v>
      </c>
      <c r="AH5865" t="s">
        <v>265</v>
      </c>
      <c r="AI5865" t="s">
        <v>265</v>
      </c>
      <c r="AJ5865" t="s">
        <v>265</v>
      </c>
      <c r="AL5865" t="str">
        <f>IF(Sudan_News12[[#This Row],[relevancy_classification_english]]="Relevant","مناسب",IF(Sudan_News12[[#This Row],[relevancy_classification_english]]="Relevant","عَرَضِيّ",""))</f>
        <v/>
      </c>
      <c r="AN5865" t="str">
        <f>IF(Sudan_News12[[#This Row],[sentiment_analysis_english]]="Negative","سلبي",IF(Sudan_News12[[#This Row],[sentiment_analysis_english]]="Neutral","حيادي",IF(Sudan_News12[[#This Row],[sentiment_analysis_english]]="Positive","إيجابي","")))</f>
        <v/>
      </c>
      <c r="AO5865" t="e">
        <f>INDEX(TextClassificationList[],MATCH(Sudan_News12[[#This Row],[text_classification_arabic]],TextClassificationList[text_classification_arabic],0),1)</f>
        <v>#N/A</v>
      </c>
      <c r="AQ5865" t="e">
        <f>INDEX(TextClassificationList[],MATCH(Sudan_News12[[#This Row],[text_classification_arabic2]],TextClassificationList[text_classification_arabic],0),1)</f>
        <v>#N/A</v>
      </c>
      <c r="AS5865" t="e">
        <f>INDEX(TextClassificationList[],MATCH(Sudan_News12[[#This Row],[text_classification_arabic3]],TextClassificationList[text_classification_arabic],0),1)</f>
        <v>#N/A</v>
      </c>
      <c r="AU5865" t="e">
        <f>INDEX(TextClassificationList[],MATCH(Sudan_News12[[#This Row],[text_classification_arabic4]],TextClassificationList[text_classification_arabic],0),1)</f>
        <v>#N/A</v>
      </c>
      <c r="AW5865" t="e">
        <f>INDEX(TextClassificationList[],MATCH(Sudan_News12[[#This Row],[text_classification_arabic5]],TextClassificationList[text_classification_arabic],0),1)</f>
        <v>#N/A</v>
      </c>
    </row>
    <row r="5866" spans="1:49" x14ac:dyDescent="0.2">
      <c r="A5866">
        <v>1.0339513962514842E+18</v>
      </c>
      <c r="B5866">
        <v>1.0337277297981358E+18</v>
      </c>
      <c r="C5866" t="s">
        <v>22606</v>
      </c>
      <c r="D5866" s="1">
        <v>43339</v>
      </c>
      <c r="E5866" s="2">
        <v>0.31709490740740742</v>
      </c>
      <c r="F5866">
        <v>200</v>
      </c>
      <c r="G5866">
        <v>1889611729</v>
      </c>
      <c r="H5866" t="s">
        <v>354</v>
      </c>
      <c r="I5866" t="s">
        <v>355</v>
      </c>
      <c r="J5866" t="s">
        <v>265</v>
      </c>
      <c r="K5866" t="s">
        <v>22607</v>
      </c>
      <c r="L5866" t="s">
        <v>266</v>
      </c>
      <c r="M5866" t="s">
        <v>267</v>
      </c>
      <c r="N5866" t="s">
        <v>267</v>
      </c>
      <c r="O5866" t="s">
        <v>267</v>
      </c>
      <c r="P5866">
        <v>0</v>
      </c>
      <c r="Q5866">
        <v>0</v>
      </c>
      <c r="R5866">
        <v>0</v>
      </c>
      <c r="S5866" t="s">
        <v>267</v>
      </c>
      <c r="T5866" t="s">
        <v>267</v>
      </c>
      <c r="U5866" t="s">
        <v>22608</v>
      </c>
      <c r="V5866" t="b">
        <v>0</v>
      </c>
      <c r="W5866" t="s">
        <v>265</v>
      </c>
      <c r="X5866">
        <v>0</v>
      </c>
      <c r="Y5866" t="s">
        <v>265</v>
      </c>
      <c r="Z5866" t="s">
        <v>265</v>
      </c>
      <c r="AA5866" t="s">
        <v>265</v>
      </c>
      <c r="AB5866" t="s">
        <v>265</v>
      </c>
      <c r="AC5866" t="s">
        <v>265</v>
      </c>
      <c r="AD5866" t="s">
        <v>265</v>
      </c>
      <c r="AE5866" t="s">
        <v>265</v>
      </c>
      <c r="AF5866" t="s">
        <v>22609</v>
      </c>
      <c r="AG5866" t="s">
        <v>265</v>
      </c>
      <c r="AH5866" t="s">
        <v>265</v>
      </c>
      <c r="AI5866" t="s">
        <v>265</v>
      </c>
      <c r="AJ5866" t="s">
        <v>265</v>
      </c>
      <c r="AL5866" t="str">
        <f>IF(Sudan_News12[[#This Row],[relevancy_classification_english]]="Relevant","مناسب",IF(Sudan_News12[[#This Row],[relevancy_classification_english]]="Relevant","عَرَضِيّ",""))</f>
        <v/>
      </c>
      <c r="AN5866" t="str">
        <f>IF(Sudan_News12[[#This Row],[sentiment_analysis_english]]="Negative","سلبي",IF(Sudan_News12[[#This Row],[sentiment_analysis_english]]="Neutral","حيادي",IF(Sudan_News12[[#This Row],[sentiment_analysis_english]]="Positive","إيجابي","")))</f>
        <v/>
      </c>
      <c r="AO5866" t="e">
        <f>INDEX(TextClassificationList[],MATCH(Sudan_News12[[#This Row],[text_classification_arabic]],TextClassificationList[text_classification_arabic],0),1)</f>
        <v>#N/A</v>
      </c>
      <c r="AQ5866" t="e">
        <f>INDEX(TextClassificationList[],MATCH(Sudan_News12[[#This Row],[text_classification_arabic2]],TextClassificationList[text_classification_arabic],0),1)</f>
        <v>#N/A</v>
      </c>
      <c r="AS5866" t="e">
        <f>INDEX(TextClassificationList[],MATCH(Sudan_News12[[#This Row],[text_classification_arabic3]],TextClassificationList[text_classification_arabic],0),1)</f>
        <v>#N/A</v>
      </c>
      <c r="AU5866" t="e">
        <f>INDEX(TextClassificationList[],MATCH(Sudan_News12[[#This Row],[text_classification_arabic4]],TextClassificationList[text_classification_arabic],0),1)</f>
        <v>#N/A</v>
      </c>
      <c r="AW5866" t="e">
        <f>INDEX(TextClassificationList[],MATCH(Sudan_News12[[#This Row],[text_classification_arabic5]],TextClassificationList[text_classification_arabic],0),1)</f>
        <v>#N/A</v>
      </c>
    </row>
    <row r="5867" spans="1:49" x14ac:dyDescent="0.2">
      <c r="A5867">
        <v>1.0301181782890045E+18</v>
      </c>
      <c r="B5867">
        <v>1.0301181782890045E+18</v>
      </c>
      <c r="C5867" t="s">
        <v>22610</v>
      </c>
      <c r="D5867" s="1">
        <v>43328</v>
      </c>
      <c r="E5867" s="2">
        <v>0.73943287037037042</v>
      </c>
      <c r="F5867">
        <v>200</v>
      </c>
      <c r="G5867">
        <v>1889611729</v>
      </c>
      <c r="H5867" t="s">
        <v>354</v>
      </c>
      <c r="I5867" t="s">
        <v>355</v>
      </c>
      <c r="J5867" t="s">
        <v>265</v>
      </c>
      <c r="K5867" t="s">
        <v>22611</v>
      </c>
      <c r="L5867" t="s">
        <v>266</v>
      </c>
      <c r="M5867" t="s">
        <v>267</v>
      </c>
      <c r="N5867" t="s">
        <v>267</v>
      </c>
      <c r="O5867" t="s">
        <v>267</v>
      </c>
      <c r="P5867">
        <v>0</v>
      </c>
      <c r="Q5867">
        <v>0</v>
      </c>
      <c r="R5867">
        <v>0</v>
      </c>
      <c r="S5867" t="s">
        <v>267</v>
      </c>
      <c r="T5867" t="s">
        <v>267</v>
      </c>
      <c r="U5867" t="s">
        <v>22612</v>
      </c>
      <c r="V5867" t="b">
        <v>0</v>
      </c>
      <c r="W5867" t="s">
        <v>22613</v>
      </c>
      <c r="X5867">
        <v>0</v>
      </c>
      <c r="Y5867" t="s">
        <v>265</v>
      </c>
      <c r="Z5867" t="s">
        <v>265</v>
      </c>
      <c r="AA5867" t="s">
        <v>265</v>
      </c>
      <c r="AB5867" t="s">
        <v>265</v>
      </c>
      <c r="AC5867" t="s">
        <v>265</v>
      </c>
      <c r="AD5867" t="s">
        <v>265</v>
      </c>
      <c r="AE5867" t="s">
        <v>265</v>
      </c>
      <c r="AF5867" t="s">
        <v>267</v>
      </c>
      <c r="AG5867" t="s">
        <v>265</v>
      </c>
      <c r="AH5867" t="s">
        <v>265</v>
      </c>
      <c r="AI5867" t="s">
        <v>265</v>
      </c>
      <c r="AJ5867" t="s">
        <v>265</v>
      </c>
      <c r="AL5867" t="str">
        <f>IF(Sudan_News12[[#This Row],[relevancy_classification_english]]="Relevant","مناسب",IF(Sudan_News12[[#This Row],[relevancy_classification_english]]="Relevant","عَرَضِيّ",""))</f>
        <v/>
      </c>
      <c r="AN5867" t="str">
        <f>IF(Sudan_News12[[#This Row],[sentiment_analysis_english]]="Negative","سلبي",IF(Sudan_News12[[#This Row],[sentiment_analysis_english]]="Neutral","حيادي",IF(Sudan_News12[[#This Row],[sentiment_analysis_english]]="Positive","إيجابي","")))</f>
        <v/>
      </c>
      <c r="AO5867" t="e">
        <f>INDEX(TextClassificationList[],MATCH(Sudan_News12[[#This Row],[text_classification_arabic]],TextClassificationList[text_classification_arabic],0),1)</f>
        <v>#N/A</v>
      </c>
      <c r="AQ5867" t="e">
        <f>INDEX(TextClassificationList[],MATCH(Sudan_News12[[#This Row],[text_classification_arabic2]],TextClassificationList[text_classification_arabic],0),1)</f>
        <v>#N/A</v>
      </c>
      <c r="AS5867" t="e">
        <f>INDEX(TextClassificationList[],MATCH(Sudan_News12[[#This Row],[text_classification_arabic3]],TextClassificationList[text_classification_arabic],0),1)</f>
        <v>#N/A</v>
      </c>
      <c r="AU5867" t="e">
        <f>INDEX(TextClassificationList[],MATCH(Sudan_News12[[#This Row],[text_classification_arabic4]],TextClassificationList[text_classification_arabic],0),1)</f>
        <v>#N/A</v>
      </c>
      <c r="AW5867" t="e">
        <f>INDEX(TextClassificationList[],MATCH(Sudan_News12[[#This Row],[text_classification_arabic5]],TextClassificationList[text_classification_arabic],0),1)</f>
        <v>#N/A</v>
      </c>
    </row>
    <row r="5868" spans="1:49" x14ac:dyDescent="0.2">
      <c r="A5868">
        <v>1.0301168507750113E+18</v>
      </c>
      <c r="B5868">
        <v>1.0301168507750113E+18</v>
      </c>
      <c r="C5868" t="s">
        <v>22614</v>
      </c>
      <c r="D5868" s="1">
        <v>43328</v>
      </c>
      <c r="E5868" s="2">
        <v>0.73576388888888888</v>
      </c>
      <c r="F5868">
        <v>200</v>
      </c>
      <c r="G5868">
        <v>1889611729</v>
      </c>
      <c r="H5868" t="s">
        <v>354</v>
      </c>
      <c r="I5868" t="s">
        <v>355</v>
      </c>
      <c r="J5868" t="s">
        <v>265</v>
      </c>
      <c r="K5868" t="s">
        <v>22615</v>
      </c>
      <c r="L5868" t="s">
        <v>266</v>
      </c>
      <c r="M5868" t="s">
        <v>267</v>
      </c>
      <c r="N5868" t="s">
        <v>267</v>
      </c>
      <c r="O5868" t="s">
        <v>267</v>
      </c>
      <c r="P5868">
        <v>0</v>
      </c>
      <c r="Q5868">
        <v>4</v>
      </c>
      <c r="R5868">
        <v>7</v>
      </c>
      <c r="S5868" t="s">
        <v>22616</v>
      </c>
      <c r="T5868" t="s">
        <v>267</v>
      </c>
      <c r="U5868" t="s">
        <v>22617</v>
      </c>
      <c r="V5868" t="b">
        <v>0</v>
      </c>
      <c r="W5868" t="s">
        <v>265</v>
      </c>
      <c r="X5868">
        <v>0</v>
      </c>
      <c r="Y5868" t="s">
        <v>265</v>
      </c>
      <c r="Z5868" t="s">
        <v>265</v>
      </c>
      <c r="AA5868" t="s">
        <v>265</v>
      </c>
      <c r="AB5868" t="s">
        <v>265</v>
      </c>
      <c r="AC5868" t="s">
        <v>265</v>
      </c>
      <c r="AD5868" t="s">
        <v>265</v>
      </c>
      <c r="AE5868" t="s">
        <v>265</v>
      </c>
      <c r="AF5868" t="s">
        <v>267</v>
      </c>
      <c r="AG5868" t="s">
        <v>265</v>
      </c>
      <c r="AH5868" t="s">
        <v>265</v>
      </c>
      <c r="AI5868" t="s">
        <v>265</v>
      </c>
      <c r="AJ5868" t="s">
        <v>265</v>
      </c>
      <c r="AL5868" t="str">
        <f>IF(Sudan_News12[[#This Row],[relevancy_classification_english]]="Relevant","مناسب",IF(Sudan_News12[[#This Row],[relevancy_classification_english]]="Relevant","عَرَضِيّ",""))</f>
        <v/>
      </c>
      <c r="AN5868" t="str">
        <f>IF(Sudan_News12[[#This Row],[sentiment_analysis_english]]="Negative","سلبي",IF(Sudan_News12[[#This Row],[sentiment_analysis_english]]="Neutral","حيادي",IF(Sudan_News12[[#This Row],[sentiment_analysis_english]]="Positive","إيجابي","")))</f>
        <v/>
      </c>
      <c r="AO5868" t="e">
        <f>INDEX(TextClassificationList[],MATCH(Sudan_News12[[#This Row],[text_classification_arabic]],TextClassificationList[text_classification_arabic],0),1)</f>
        <v>#N/A</v>
      </c>
      <c r="AQ5868" t="e">
        <f>INDEX(TextClassificationList[],MATCH(Sudan_News12[[#This Row],[text_classification_arabic2]],TextClassificationList[text_classification_arabic],0),1)</f>
        <v>#N/A</v>
      </c>
      <c r="AS5868" t="e">
        <f>INDEX(TextClassificationList[],MATCH(Sudan_News12[[#This Row],[text_classification_arabic3]],TextClassificationList[text_classification_arabic],0),1)</f>
        <v>#N/A</v>
      </c>
      <c r="AU5868" t="e">
        <f>INDEX(TextClassificationList[],MATCH(Sudan_News12[[#This Row],[text_classification_arabic4]],TextClassificationList[text_classification_arabic],0),1)</f>
        <v>#N/A</v>
      </c>
      <c r="AW5868" t="e">
        <f>INDEX(TextClassificationList[],MATCH(Sudan_News12[[#This Row],[text_classification_arabic5]],TextClassificationList[text_classification_arabic],0),1)</f>
        <v>#N/A</v>
      </c>
    </row>
    <row r="5869" spans="1:49" x14ac:dyDescent="0.2">
      <c r="A5869">
        <v>1.0287041238337987E+18</v>
      </c>
      <c r="B5869">
        <v>1.0287041238337987E+18</v>
      </c>
      <c r="C5869" t="s">
        <v>22618</v>
      </c>
      <c r="D5869" s="1">
        <v>43324</v>
      </c>
      <c r="E5869" s="2">
        <v>0.8373842592592593</v>
      </c>
      <c r="F5869">
        <v>200</v>
      </c>
      <c r="G5869">
        <v>1889611729</v>
      </c>
      <c r="H5869" t="s">
        <v>354</v>
      </c>
      <c r="I5869" t="s">
        <v>355</v>
      </c>
      <c r="J5869" t="s">
        <v>265</v>
      </c>
      <c r="K5869" t="s">
        <v>22619</v>
      </c>
      <c r="L5869" t="s">
        <v>266</v>
      </c>
      <c r="M5869" t="s">
        <v>267</v>
      </c>
      <c r="N5869" t="s">
        <v>267</v>
      </c>
      <c r="O5869" t="s">
        <v>267</v>
      </c>
      <c r="P5869">
        <v>0</v>
      </c>
      <c r="Q5869">
        <v>1</v>
      </c>
      <c r="R5869">
        <v>0</v>
      </c>
      <c r="S5869" t="s">
        <v>22620</v>
      </c>
      <c r="T5869" t="s">
        <v>267</v>
      </c>
      <c r="U5869" t="s">
        <v>22621</v>
      </c>
      <c r="V5869" t="b">
        <v>0</v>
      </c>
      <c r="W5869" t="s">
        <v>265</v>
      </c>
      <c r="X5869">
        <v>0</v>
      </c>
      <c r="Y5869" t="s">
        <v>265</v>
      </c>
      <c r="Z5869" t="s">
        <v>265</v>
      </c>
      <c r="AA5869" t="s">
        <v>265</v>
      </c>
      <c r="AB5869" t="s">
        <v>265</v>
      </c>
      <c r="AC5869" t="s">
        <v>265</v>
      </c>
      <c r="AD5869" t="s">
        <v>265</v>
      </c>
      <c r="AE5869" t="s">
        <v>265</v>
      </c>
      <c r="AF5869" t="s">
        <v>267</v>
      </c>
      <c r="AG5869" t="s">
        <v>265</v>
      </c>
      <c r="AH5869" t="s">
        <v>265</v>
      </c>
      <c r="AI5869" t="s">
        <v>265</v>
      </c>
      <c r="AJ5869" t="s">
        <v>265</v>
      </c>
      <c r="AL5869" t="str">
        <f>IF(Sudan_News12[[#This Row],[relevancy_classification_english]]="Relevant","مناسب",IF(Sudan_News12[[#This Row],[relevancy_classification_english]]="Relevant","عَرَضِيّ",""))</f>
        <v/>
      </c>
      <c r="AN5869" t="str">
        <f>IF(Sudan_News12[[#This Row],[sentiment_analysis_english]]="Negative","سلبي",IF(Sudan_News12[[#This Row],[sentiment_analysis_english]]="Neutral","حيادي",IF(Sudan_News12[[#This Row],[sentiment_analysis_english]]="Positive","إيجابي","")))</f>
        <v/>
      </c>
      <c r="AO5869" t="e">
        <f>INDEX(TextClassificationList[],MATCH(Sudan_News12[[#This Row],[text_classification_arabic]],TextClassificationList[text_classification_arabic],0),1)</f>
        <v>#N/A</v>
      </c>
      <c r="AQ5869" t="e">
        <f>INDEX(TextClassificationList[],MATCH(Sudan_News12[[#This Row],[text_classification_arabic2]],TextClassificationList[text_classification_arabic],0),1)</f>
        <v>#N/A</v>
      </c>
      <c r="AS5869" t="e">
        <f>INDEX(TextClassificationList[],MATCH(Sudan_News12[[#This Row],[text_classification_arabic3]],TextClassificationList[text_classification_arabic],0),1)</f>
        <v>#N/A</v>
      </c>
      <c r="AU5869" t="e">
        <f>INDEX(TextClassificationList[],MATCH(Sudan_News12[[#This Row],[text_classification_arabic4]],TextClassificationList[text_classification_arabic],0),1)</f>
        <v>#N/A</v>
      </c>
      <c r="AW5869" t="e">
        <f>INDEX(TextClassificationList[],MATCH(Sudan_News12[[#This Row],[text_classification_arabic5]],TextClassificationList[text_classification_arabic],0),1)</f>
        <v>#N/A</v>
      </c>
    </row>
    <row r="5870" spans="1:49" x14ac:dyDescent="0.2">
      <c r="A5870">
        <v>1.0266269534351442E+18</v>
      </c>
      <c r="B5870">
        <v>1.0266269534351442E+18</v>
      </c>
      <c r="C5870" t="s">
        <v>22622</v>
      </c>
      <c r="D5870" s="1">
        <v>43319</v>
      </c>
      <c r="E5870" s="2">
        <v>0.10548611111111111</v>
      </c>
      <c r="F5870">
        <v>200</v>
      </c>
      <c r="G5870">
        <v>1889611729</v>
      </c>
      <c r="H5870" t="s">
        <v>354</v>
      </c>
      <c r="I5870" t="s">
        <v>355</v>
      </c>
      <c r="J5870" t="s">
        <v>265</v>
      </c>
      <c r="K5870" t="s">
        <v>22623</v>
      </c>
      <c r="L5870" t="s">
        <v>278</v>
      </c>
      <c r="M5870" t="s">
        <v>267</v>
      </c>
      <c r="N5870" t="s">
        <v>267</v>
      </c>
      <c r="O5870" t="s">
        <v>22624</v>
      </c>
      <c r="P5870">
        <v>0</v>
      </c>
      <c r="Q5870">
        <v>3</v>
      </c>
      <c r="R5870">
        <v>2</v>
      </c>
      <c r="S5870" t="s">
        <v>22625</v>
      </c>
      <c r="T5870" t="s">
        <v>267</v>
      </c>
      <c r="U5870" t="s">
        <v>22626</v>
      </c>
      <c r="V5870" t="b">
        <v>0</v>
      </c>
      <c r="W5870" t="s">
        <v>265</v>
      </c>
      <c r="X5870">
        <v>1</v>
      </c>
      <c r="Y5870" t="s">
        <v>22627</v>
      </c>
      <c r="Z5870" t="s">
        <v>265</v>
      </c>
      <c r="AA5870" t="s">
        <v>265</v>
      </c>
      <c r="AB5870" t="s">
        <v>265</v>
      </c>
      <c r="AC5870" t="s">
        <v>265</v>
      </c>
      <c r="AD5870" t="s">
        <v>265</v>
      </c>
      <c r="AE5870" t="s">
        <v>265</v>
      </c>
      <c r="AF5870" t="s">
        <v>267</v>
      </c>
      <c r="AG5870" t="s">
        <v>265</v>
      </c>
      <c r="AH5870" t="s">
        <v>265</v>
      </c>
      <c r="AI5870" t="s">
        <v>265</v>
      </c>
      <c r="AJ5870" t="s">
        <v>265</v>
      </c>
      <c r="AL5870" t="str">
        <f>IF(Sudan_News12[[#This Row],[relevancy_classification_english]]="Relevant","مناسب",IF(Sudan_News12[[#This Row],[relevancy_classification_english]]="Relevant","عَرَضِيّ",""))</f>
        <v/>
      </c>
      <c r="AN5870" t="str">
        <f>IF(Sudan_News12[[#This Row],[sentiment_analysis_english]]="Negative","سلبي",IF(Sudan_News12[[#This Row],[sentiment_analysis_english]]="Neutral","حيادي",IF(Sudan_News12[[#This Row],[sentiment_analysis_english]]="Positive","إيجابي","")))</f>
        <v/>
      </c>
      <c r="AO5870" t="e">
        <f>INDEX(TextClassificationList[],MATCH(Sudan_News12[[#This Row],[text_classification_arabic]],TextClassificationList[text_classification_arabic],0),1)</f>
        <v>#N/A</v>
      </c>
      <c r="AQ5870" t="e">
        <f>INDEX(TextClassificationList[],MATCH(Sudan_News12[[#This Row],[text_classification_arabic2]],TextClassificationList[text_classification_arabic],0),1)</f>
        <v>#N/A</v>
      </c>
      <c r="AS5870" t="e">
        <f>INDEX(TextClassificationList[],MATCH(Sudan_News12[[#This Row],[text_classification_arabic3]],TextClassificationList[text_classification_arabic],0),1)</f>
        <v>#N/A</v>
      </c>
      <c r="AU5870" t="e">
        <f>INDEX(TextClassificationList[],MATCH(Sudan_News12[[#This Row],[text_classification_arabic4]],TextClassificationList[text_classification_arabic],0),1)</f>
        <v>#N/A</v>
      </c>
      <c r="AW5870" t="e">
        <f>INDEX(TextClassificationList[],MATCH(Sudan_News12[[#This Row],[text_classification_arabic5]],TextClassificationList[text_classification_arabic],0),1)</f>
        <v>#N/A</v>
      </c>
    </row>
    <row r="5871" spans="1:49" x14ac:dyDescent="0.2">
      <c r="A5871">
        <v>1.026546675702059E+18</v>
      </c>
      <c r="B5871">
        <v>1.026546220594946E+18</v>
      </c>
      <c r="C5871" t="s">
        <v>22628</v>
      </c>
      <c r="D5871" s="1">
        <v>43318</v>
      </c>
      <c r="E5871" s="2">
        <v>0.88395833333333329</v>
      </c>
      <c r="F5871">
        <v>200</v>
      </c>
      <c r="G5871">
        <v>1889611729</v>
      </c>
      <c r="H5871" t="s">
        <v>354</v>
      </c>
      <c r="I5871" t="s">
        <v>355</v>
      </c>
      <c r="J5871" t="s">
        <v>265</v>
      </c>
      <c r="K5871" t="s">
        <v>22629</v>
      </c>
      <c r="L5871" t="s">
        <v>266</v>
      </c>
      <c r="M5871" t="s">
        <v>267</v>
      </c>
      <c r="N5871" t="s">
        <v>267</v>
      </c>
      <c r="O5871" t="s">
        <v>267</v>
      </c>
      <c r="P5871">
        <v>0</v>
      </c>
      <c r="Q5871">
        <v>0</v>
      </c>
      <c r="R5871">
        <v>0</v>
      </c>
      <c r="S5871" t="s">
        <v>267</v>
      </c>
      <c r="T5871" t="s">
        <v>267</v>
      </c>
      <c r="U5871" t="s">
        <v>22630</v>
      </c>
      <c r="V5871" t="b">
        <v>0</v>
      </c>
      <c r="W5871" t="s">
        <v>265</v>
      </c>
      <c r="X5871">
        <v>0</v>
      </c>
      <c r="Y5871" t="s">
        <v>265</v>
      </c>
      <c r="Z5871" t="s">
        <v>265</v>
      </c>
      <c r="AA5871" t="s">
        <v>265</v>
      </c>
      <c r="AB5871" t="s">
        <v>265</v>
      </c>
      <c r="AC5871" t="s">
        <v>265</v>
      </c>
      <c r="AD5871" t="s">
        <v>265</v>
      </c>
      <c r="AE5871" t="s">
        <v>265</v>
      </c>
      <c r="AF5871" t="s">
        <v>267</v>
      </c>
      <c r="AG5871" t="s">
        <v>265</v>
      </c>
      <c r="AH5871" t="s">
        <v>265</v>
      </c>
      <c r="AI5871" t="s">
        <v>265</v>
      </c>
      <c r="AJ5871" t="s">
        <v>265</v>
      </c>
      <c r="AL5871" t="str">
        <f>IF(Sudan_News12[[#This Row],[relevancy_classification_english]]="Relevant","مناسب",IF(Sudan_News12[[#This Row],[relevancy_classification_english]]="Relevant","عَرَضِيّ",""))</f>
        <v/>
      </c>
      <c r="AN5871" t="str">
        <f>IF(Sudan_News12[[#This Row],[sentiment_analysis_english]]="Negative","سلبي",IF(Sudan_News12[[#This Row],[sentiment_analysis_english]]="Neutral","حيادي",IF(Sudan_News12[[#This Row],[sentiment_analysis_english]]="Positive","إيجابي","")))</f>
        <v/>
      </c>
      <c r="AO5871" t="e">
        <f>INDEX(TextClassificationList[],MATCH(Sudan_News12[[#This Row],[text_classification_arabic]],TextClassificationList[text_classification_arabic],0),1)</f>
        <v>#N/A</v>
      </c>
      <c r="AQ5871" t="e">
        <f>INDEX(TextClassificationList[],MATCH(Sudan_News12[[#This Row],[text_classification_arabic2]],TextClassificationList[text_classification_arabic],0),1)</f>
        <v>#N/A</v>
      </c>
      <c r="AS5871" t="e">
        <f>INDEX(TextClassificationList[],MATCH(Sudan_News12[[#This Row],[text_classification_arabic3]],TextClassificationList[text_classification_arabic],0),1)</f>
        <v>#N/A</v>
      </c>
      <c r="AU5871" t="e">
        <f>INDEX(TextClassificationList[],MATCH(Sudan_News12[[#This Row],[text_classification_arabic4]],TextClassificationList[text_classification_arabic],0),1)</f>
        <v>#N/A</v>
      </c>
      <c r="AW5871" t="e">
        <f>INDEX(TextClassificationList[],MATCH(Sudan_News12[[#This Row],[text_classification_arabic5]],TextClassificationList[text_classification_arabic],0),1)</f>
        <v>#N/A</v>
      </c>
    </row>
    <row r="5872" spans="1:49" x14ac:dyDescent="0.2">
      <c r="A5872">
        <v>1.0262316872928993E+18</v>
      </c>
      <c r="B5872">
        <v>1.0262300601881641E+18</v>
      </c>
      <c r="C5872" t="s">
        <v>22631</v>
      </c>
      <c r="D5872" s="1">
        <v>43318</v>
      </c>
      <c r="E5872" s="2">
        <v>1.4756944444444444E-2</v>
      </c>
      <c r="F5872">
        <v>200</v>
      </c>
      <c r="G5872">
        <v>1889611729</v>
      </c>
      <c r="H5872" t="s">
        <v>354</v>
      </c>
      <c r="I5872" t="s">
        <v>355</v>
      </c>
      <c r="J5872" t="s">
        <v>265</v>
      </c>
      <c r="K5872" t="s">
        <v>22632</v>
      </c>
      <c r="L5872" t="s">
        <v>266</v>
      </c>
      <c r="M5872" t="s">
        <v>267</v>
      </c>
      <c r="N5872" t="s">
        <v>267</v>
      </c>
      <c r="O5872" t="s">
        <v>267</v>
      </c>
      <c r="P5872">
        <v>0</v>
      </c>
      <c r="Q5872">
        <v>0</v>
      </c>
      <c r="R5872">
        <v>0</v>
      </c>
      <c r="S5872" t="s">
        <v>267</v>
      </c>
      <c r="T5872" t="s">
        <v>267</v>
      </c>
      <c r="U5872" t="s">
        <v>22633</v>
      </c>
      <c r="V5872" t="b">
        <v>0</v>
      </c>
      <c r="W5872" t="s">
        <v>265</v>
      </c>
      <c r="X5872">
        <v>0</v>
      </c>
      <c r="Y5872" t="s">
        <v>265</v>
      </c>
      <c r="Z5872" t="s">
        <v>265</v>
      </c>
      <c r="AA5872" t="s">
        <v>265</v>
      </c>
      <c r="AB5872" t="s">
        <v>265</v>
      </c>
      <c r="AC5872" t="s">
        <v>265</v>
      </c>
      <c r="AD5872" t="s">
        <v>265</v>
      </c>
      <c r="AE5872" t="s">
        <v>265</v>
      </c>
      <c r="AF5872" t="s">
        <v>267</v>
      </c>
      <c r="AG5872" t="s">
        <v>265</v>
      </c>
      <c r="AH5872" t="s">
        <v>265</v>
      </c>
      <c r="AI5872" t="s">
        <v>265</v>
      </c>
      <c r="AJ5872" t="s">
        <v>265</v>
      </c>
      <c r="AL5872" t="str">
        <f>IF(Sudan_News12[[#This Row],[relevancy_classification_english]]="Relevant","مناسب",IF(Sudan_News12[[#This Row],[relevancy_classification_english]]="Relevant","عَرَضِيّ",""))</f>
        <v/>
      </c>
      <c r="AN5872" t="str">
        <f>IF(Sudan_News12[[#This Row],[sentiment_analysis_english]]="Negative","سلبي",IF(Sudan_News12[[#This Row],[sentiment_analysis_english]]="Neutral","حيادي",IF(Sudan_News12[[#This Row],[sentiment_analysis_english]]="Positive","إيجابي","")))</f>
        <v/>
      </c>
      <c r="AO5872" t="e">
        <f>INDEX(TextClassificationList[],MATCH(Sudan_News12[[#This Row],[text_classification_arabic]],TextClassificationList[text_classification_arabic],0),1)</f>
        <v>#N/A</v>
      </c>
      <c r="AQ5872" t="e">
        <f>INDEX(TextClassificationList[],MATCH(Sudan_News12[[#This Row],[text_classification_arabic2]],TextClassificationList[text_classification_arabic],0),1)</f>
        <v>#N/A</v>
      </c>
      <c r="AS5872" t="e">
        <f>INDEX(TextClassificationList[],MATCH(Sudan_News12[[#This Row],[text_classification_arabic3]],TextClassificationList[text_classification_arabic],0),1)</f>
        <v>#N/A</v>
      </c>
      <c r="AU5872" t="e">
        <f>INDEX(TextClassificationList[],MATCH(Sudan_News12[[#This Row],[text_classification_arabic4]],TextClassificationList[text_classification_arabic],0),1)</f>
        <v>#N/A</v>
      </c>
      <c r="AW5872" t="e">
        <f>INDEX(TextClassificationList[],MATCH(Sudan_News12[[#This Row],[text_classification_arabic5]],TextClassificationList[text_classification_arabic],0),1)</f>
        <v>#N/A</v>
      </c>
    </row>
    <row r="5873" spans="1:49" x14ac:dyDescent="0.2">
      <c r="A5873">
        <v>1.0260733769248154E+18</v>
      </c>
      <c r="B5873">
        <v>1.0260733769248154E+18</v>
      </c>
      <c r="C5873" t="s">
        <v>22634</v>
      </c>
      <c r="D5873" s="1">
        <v>43317</v>
      </c>
      <c r="E5873" s="2">
        <v>0.5779050925925926</v>
      </c>
      <c r="F5873">
        <v>200</v>
      </c>
      <c r="G5873">
        <v>1889611729</v>
      </c>
      <c r="H5873" t="s">
        <v>354</v>
      </c>
      <c r="I5873" t="s">
        <v>355</v>
      </c>
      <c r="J5873" t="s">
        <v>265</v>
      </c>
      <c r="K5873" t="s">
        <v>22635</v>
      </c>
      <c r="L5873" t="s">
        <v>266</v>
      </c>
      <c r="M5873" t="s">
        <v>267</v>
      </c>
      <c r="N5873" t="s">
        <v>267</v>
      </c>
      <c r="O5873" t="s">
        <v>22636</v>
      </c>
      <c r="P5873">
        <v>0</v>
      </c>
      <c r="Q5873">
        <v>1</v>
      </c>
      <c r="R5873">
        <v>0</v>
      </c>
      <c r="S5873" t="s">
        <v>22620</v>
      </c>
      <c r="T5873" t="s">
        <v>267</v>
      </c>
      <c r="U5873" t="s">
        <v>22637</v>
      </c>
      <c r="V5873" t="b">
        <v>0</v>
      </c>
      <c r="W5873" t="s">
        <v>265</v>
      </c>
      <c r="X5873">
        <v>1</v>
      </c>
      <c r="Y5873" t="s">
        <v>22638</v>
      </c>
      <c r="Z5873" t="s">
        <v>265</v>
      </c>
      <c r="AA5873" t="s">
        <v>265</v>
      </c>
      <c r="AB5873" t="s">
        <v>265</v>
      </c>
      <c r="AC5873" t="s">
        <v>265</v>
      </c>
      <c r="AD5873" t="s">
        <v>265</v>
      </c>
      <c r="AE5873" t="s">
        <v>265</v>
      </c>
      <c r="AF5873" t="s">
        <v>267</v>
      </c>
      <c r="AG5873" t="s">
        <v>265</v>
      </c>
      <c r="AH5873" t="s">
        <v>265</v>
      </c>
      <c r="AI5873" t="s">
        <v>265</v>
      </c>
      <c r="AJ5873" t="s">
        <v>265</v>
      </c>
      <c r="AL5873" t="str">
        <f>IF(Sudan_News12[[#This Row],[relevancy_classification_english]]="Relevant","مناسب",IF(Sudan_News12[[#This Row],[relevancy_classification_english]]="Relevant","عَرَضِيّ",""))</f>
        <v/>
      </c>
      <c r="AN5873" t="str">
        <f>IF(Sudan_News12[[#This Row],[sentiment_analysis_english]]="Negative","سلبي",IF(Sudan_News12[[#This Row],[sentiment_analysis_english]]="Neutral","حيادي",IF(Sudan_News12[[#This Row],[sentiment_analysis_english]]="Positive","إيجابي","")))</f>
        <v/>
      </c>
      <c r="AO5873" t="e">
        <f>INDEX(TextClassificationList[],MATCH(Sudan_News12[[#This Row],[text_classification_arabic]],TextClassificationList[text_classification_arabic],0),1)</f>
        <v>#N/A</v>
      </c>
      <c r="AQ5873" t="e">
        <f>INDEX(TextClassificationList[],MATCH(Sudan_News12[[#This Row],[text_classification_arabic2]],TextClassificationList[text_classification_arabic],0),1)</f>
        <v>#N/A</v>
      </c>
      <c r="AS5873" t="e">
        <f>INDEX(TextClassificationList[],MATCH(Sudan_News12[[#This Row],[text_classification_arabic3]],TextClassificationList[text_classification_arabic],0),1)</f>
        <v>#N/A</v>
      </c>
      <c r="AU5873" t="e">
        <f>INDEX(TextClassificationList[],MATCH(Sudan_News12[[#This Row],[text_classification_arabic4]],TextClassificationList[text_classification_arabic],0),1)</f>
        <v>#N/A</v>
      </c>
      <c r="AW5873" t="e">
        <f>INDEX(TextClassificationList[],MATCH(Sudan_News12[[#This Row],[text_classification_arabic5]],TextClassificationList[text_classification_arabic],0),1)</f>
        <v>#N/A</v>
      </c>
    </row>
    <row r="5874" spans="1:49" x14ac:dyDescent="0.2">
      <c r="A5874">
        <v>1.0255082012639805E+18</v>
      </c>
      <c r="B5874">
        <v>1.0255082012639805E+18</v>
      </c>
      <c r="C5874" t="s">
        <v>22639</v>
      </c>
      <c r="D5874" s="1">
        <v>43316</v>
      </c>
      <c r="E5874" s="2">
        <v>1.8310185185185186E-2</v>
      </c>
      <c r="F5874">
        <v>200</v>
      </c>
      <c r="G5874">
        <v>1889611729</v>
      </c>
      <c r="H5874" t="s">
        <v>354</v>
      </c>
      <c r="I5874" t="s">
        <v>355</v>
      </c>
      <c r="J5874" t="s">
        <v>265</v>
      </c>
      <c r="K5874" t="s">
        <v>22640</v>
      </c>
      <c r="L5874" t="s">
        <v>278</v>
      </c>
      <c r="M5874" t="s">
        <v>267</v>
      </c>
      <c r="N5874" t="s">
        <v>267</v>
      </c>
      <c r="O5874" t="s">
        <v>22641</v>
      </c>
      <c r="P5874">
        <v>0</v>
      </c>
      <c r="Q5874">
        <v>6</v>
      </c>
      <c r="R5874">
        <v>1</v>
      </c>
      <c r="S5874" t="s">
        <v>22620</v>
      </c>
      <c r="T5874" t="s">
        <v>267</v>
      </c>
      <c r="U5874" t="s">
        <v>22642</v>
      </c>
      <c r="V5874" t="b">
        <v>0</v>
      </c>
      <c r="W5874" t="s">
        <v>265</v>
      </c>
      <c r="X5874">
        <v>1</v>
      </c>
      <c r="Y5874" t="s">
        <v>22643</v>
      </c>
      <c r="Z5874" t="s">
        <v>265</v>
      </c>
      <c r="AA5874" t="s">
        <v>265</v>
      </c>
      <c r="AB5874" t="s">
        <v>265</v>
      </c>
      <c r="AC5874" t="s">
        <v>265</v>
      </c>
      <c r="AD5874" t="s">
        <v>265</v>
      </c>
      <c r="AE5874" t="s">
        <v>265</v>
      </c>
      <c r="AF5874" t="s">
        <v>267</v>
      </c>
      <c r="AG5874" t="s">
        <v>265</v>
      </c>
      <c r="AH5874" t="s">
        <v>265</v>
      </c>
      <c r="AI5874" t="s">
        <v>265</v>
      </c>
      <c r="AJ5874" t="s">
        <v>265</v>
      </c>
      <c r="AL5874" t="str">
        <f>IF(Sudan_News12[[#This Row],[relevancy_classification_english]]="Relevant","مناسب",IF(Sudan_News12[[#This Row],[relevancy_classification_english]]="Relevant","عَرَضِيّ",""))</f>
        <v/>
      </c>
      <c r="AN5874" t="str">
        <f>IF(Sudan_News12[[#This Row],[sentiment_analysis_english]]="Negative","سلبي",IF(Sudan_News12[[#This Row],[sentiment_analysis_english]]="Neutral","حيادي",IF(Sudan_News12[[#This Row],[sentiment_analysis_english]]="Positive","إيجابي","")))</f>
        <v/>
      </c>
      <c r="AO5874" t="e">
        <f>INDEX(TextClassificationList[],MATCH(Sudan_News12[[#This Row],[text_classification_arabic]],TextClassificationList[text_classification_arabic],0),1)</f>
        <v>#N/A</v>
      </c>
      <c r="AQ5874" t="e">
        <f>INDEX(TextClassificationList[],MATCH(Sudan_News12[[#This Row],[text_classification_arabic2]],TextClassificationList[text_classification_arabic],0),1)</f>
        <v>#N/A</v>
      </c>
      <c r="AS5874" t="e">
        <f>INDEX(TextClassificationList[],MATCH(Sudan_News12[[#This Row],[text_classification_arabic3]],TextClassificationList[text_classification_arabic],0),1)</f>
        <v>#N/A</v>
      </c>
      <c r="AU5874" t="e">
        <f>INDEX(TextClassificationList[],MATCH(Sudan_News12[[#This Row],[text_classification_arabic4]],TextClassificationList[text_classification_arabic],0),1)</f>
        <v>#N/A</v>
      </c>
      <c r="AW5874" t="e">
        <f>INDEX(TextClassificationList[],MATCH(Sudan_News12[[#This Row],[text_classification_arabic5]],TextClassificationList[text_classification_arabic],0),1)</f>
        <v>#N/A</v>
      </c>
    </row>
    <row r="5875" spans="1:49" x14ac:dyDescent="0.2">
      <c r="A5875">
        <v>1.0255017510745334E+18</v>
      </c>
      <c r="B5875">
        <v>1.0255017510745334E+18</v>
      </c>
      <c r="C5875" t="s">
        <v>22644</v>
      </c>
      <c r="D5875" s="1">
        <v>43316</v>
      </c>
      <c r="E5875" s="2">
        <v>5.2083333333333333E-4</v>
      </c>
      <c r="F5875">
        <v>200</v>
      </c>
      <c r="G5875">
        <v>1889611729</v>
      </c>
      <c r="H5875" t="s">
        <v>354</v>
      </c>
      <c r="I5875" t="s">
        <v>355</v>
      </c>
      <c r="J5875" t="s">
        <v>265</v>
      </c>
      <c r="K5875" t="s">
        <v>22645</v>
      </c>
      <c r="L5875" t="s">
        <v>266</v>
      </c>
      <c r="M5875" t="s">
        <v>267</v>
      </c>
      <c r="N5875" t="s">
        <v>267</v>
      </c>
      <c r="O5875" t="s">
        <v>22646</v>
      </c>
      <c r="P5875">
        <v>0</v>
      </c>
      <c r="Q5875">
        <v>1</v>
      </c>
      <c r="R5875">
        <v>0</v>
      </c>
      <c r="S5875" t="s">
        <v>267</v>
      </c>
      <c r="T5875" t="s">
        <v>267</v>
      </c>
      <c r="U5875" t="s">
        <v>22647</v>
      </c>
      <c r="V5875" t="b">
        <v>0</v>
      </c>
      <c r="W5875" t="s">
        <v>265</v>
      </c>
      <c r="X5875">
        <v>1</v>
      </c>
      <c r="Y5875" t="s">
        <v>22648</v>
      </c>
      <c r="Z5875" t="s">
        <v>265</v>
      </c>
      <c r="AA5875" t="s">
        <v>265</v>
      </c>
      <c r="AB5875" t="s">
        <v>265</v>
      </c>
      <c r="AC5875" t="s">
        <v>265</v>
      </c>
      <c r="AD5875" t="s">
        <v>265</v>
      </c>
      <c r="AE5875" t="s">
        <v>265</v>
      </c>
      <c r="AF5875" t="s">
        <v>267</v>
      </c>
      <c r="AG5875" t="s">
        <v>265</v>
      </c>
      <c r="AH5875" t="s">
        <v>265</v>
      </c>
      <c r="AI5875" t="s">
        <v>265</v>
      </c>
      <c r="AJ5875" t="s">
        <v>265</v>
      </c>
      <c r="AL5875" t="str">
        <f>IF(Sudan_News12[[#This Row],[relevancy_classification_english]]="Relevant","مناسب",IF(Sudan_News12[[#This Row],[relevancy_classification_english]]="Relevant","عَرَضِيّ",""))</f>
        <v/>
      </c>
      <c r="AN5875" t="str">
        <f>IF(Sudan_News12[[#This Row],[sentiment_analysis_english]]="Negative","سلبي",IF(Sudan_News12[[#This Row],[sentiment_analysis_english]]="Neutral","حيادي",IF(Sudan_News12[[#This Row],[sentiment_analysis_english]]="Positive","إيجابي","")))</f>
        <v/>
      </c>
      <c r="AO5875" t="e">
        <f>INDEX(TextClassificationList[],MATCH(Sudan_News12[[#This Row],[text_classification_arabic]],TextClassificationList[text_classification_arabic],0),1)</f>
        <v>#N/A</v>
      </c>
      <c r="AQ5875" t="e">
        <f>INDEX(TextClassificationList[],MATCH(Sudan_News12[[#This Row],[text_classification_arabic2]],TextClassificationList[text_classification_arabic],0),1)</f>
        <v>#N/A</v>
      </c>
      <c r="AS5875" t="e">
        <f>INDEX(TextClassificationList[],MATCH(Sudan_News12[[#This Row],[text_classification_arabic3]],TextClassificationList[text_classification_arabic],0),1)</f>
        <v>#N/A</v>
      </c>
      <c r="AU5875" t="e">
        <f>INDEX(TextClassificationList[],MATCH(Sudan_News12[[#This Row],[text_classification_arabic4]],TextClassificationList[text_classification_arabic],0),1)</f>
        <v>#N/A</v>
      </c>
      <c r="AW5875" t="e">
        <f>INDEX(TextClassificationList[],MATCH(Sudan_News12[[#This Row],[text_classification_arabic5]],TextClassificationList[text_classification_arabic],0),1)</f>
        <v>#N/A</v>
      </c>
    </row>
    <row r="5876" spans="1:49" x14ac:dyDescent="0.2">
      <c r="A5876">
        <v>1.0249542710691021E+18</v>
      </c>
      <c r="B5876">
        <v>1.0249542710691021E+18</v>
      </c>
      <c r="C5876" t="s">
        <v>22649</v>
      </c>
      <c r="D5876" s="1">
        <v>43314</v>
      </c>
      <c r="E5876" s="2">
        <v>0.48975694444444445</v>
      </c>
      <c r="F5876">
        <v>200</v>
      </c>
      <c r="G5876">
        <v>1889611729</v>
      </c>
      <c r="H5876" t="s">
        <v>354</v>
      </c>
      <c r="I5876" t="s">
        <v>355</v>
      </c>
      <c r="J5876" t="s">
        <v>265</v>
      </c>
      <c r="K5876" t="s">
        <v>22650</v>
      </c>
      <c r="L5876" t="s">
        <v>266</v>
      </c>
      <c r="M5876" t="s">
        <v>267</v>
      </c>
      <c r="N5876" t="s">
        <v>267</v>
      </c>
      <c r="O5876" t="s">
        <v>22651</v>
      </c>
      <c r="P5876">
        <v>0</v>
      </c>
      <c r="Q5876">
        <v>1</v>
      </c>
      <c r="R5876">
        <v>1</v>
      </c>
      <c r="S5876" t="s">
        <v>267</v>
      </c>
      <c r="T5876" t="s">
        <v>267</v>
      </c>
      <c r="U5876" t="s">
        <v>22652</v>
      </c>
      <c r="V5876" t="b">
        <v>0</v>
      </c>
      <c r="W5876" t="s">
        <v>265</v>
      </c>
      <c r="X5876">
        <v>1</v>
      </c>
      <c r="Y5876" t="s">
        <v>22653</v>
      </c>
      <c r="Z5876" t="s">
        <v>265</v>
      </c>
      <c r="AA5876" t="s">
        <v>265</v>
      </c>
      <c r="AB5876" t="s">
        <v>265</v>
      </c>
      <c r="AC5876" t="s">
        <v>265</v>
      </c>
      <c r="AD5876" t="s">
        <v>265</v>
      </c>
      <c r="AE5876" t="s">
        <v>265</v>
      </c>
      <c r="AF5876" t="s">
        <v>267</v>
      </c>
      <c r="AG5876" t="s">
        <v>265</v>
      </c>
      <c r="AH5876" t="s">
        <v>265</v>
      </c>
      <c r="AI5876" t="s">
        <v>265</v>
      </c>
      <c r="AJ5876" t="s">
        <v>265</v>
      </c>
      <c r="AL5876" t="str">
        <f>IF(Sudan_News12[[#This Row],[relevancy_classification_english]]="Relevant","مناسب",IF(Sudan_News12[[#This Row],[relevancy_classification_english]]="Relevant","عَرَضِيّ",""))</f>
        <v/>
      </c>
      <c r="AN5876" t="str">
        <f>IF(Sudan_News12[[#This Row],[sentiment_analysis_english]]="Negative","سلبي",IF(Sudan_News12[[#This Row],[sentiment_analysis_english]]="Neutral","حيادي",IF(Sudan_News12[[#This Row],[sentiment_analysis_english]]="Positive","إيجابي","")))</f>
        <v/>
      </c>
      <c r="AO5876" t="e">
        <f>INDEX(TextClassificationList[],MATCH(Sudan_News12[[#This Row],[text_classification_arabic]],TextClassificationList[text_classification_arabic],0),1)</f>
        <v>#N/A</v>
      </c>
      <c r="AQ5876" t="e">
        <f>INDEX(TextClassificationList[],MATCH(Sudan_News12[[#This Row],[text_classification_arabic2]],TextClassificationList[text_classification_arabic],0),1)</f>
        <v>#N/A</v>
      </c>
      <c r="AS5876" t="e">
        <f>INDEX(TextClassificationList[],MATCH(Sudan_News12[[#This Row],[text_classification_arabic3]],TextClassificationList[text_classification_arabic],0),1)</f>
        <v>#N/A</v>
      </c>
      <c r="AU5876" t="e">
        <f>INDEX(TextClassificationList[],MATCH(Sudan_News12[[#This Row],[text_classification_arabic4]],TextClassificationList[text_classification_arabic],0),1)</f>
        <v>#N/A</v>
      </c>
      <c r="AW5876" t="e">
        <f>INDEX(TextClassificationList[],MATCH(Sudan_News12[[#This Row],[text_classification_arabic5]],TextClassificationList[text_classification_arabic],0),1)</f>
        <v>#N/A</v>
      </c>
    </row>
    <row r="5877" spans="1:49" x14ac:dyDescent="0.2">
      <c r="A5877">
        <v>1.0247755409038336E+18</v>
      </c>
      <c r="B5877">
        <v>1.0247755409038336E+18</v>
      </c>
      <c r="C5877" t="s">
        <v>22654</v>
      </c>
      <c r="D5877" s="1">
        <v>43313</v>
      </c>
      <c r="E5877" s="2">
        <v>0.99656250000000002</v>
      </c>
      <c r="F5877">
        <v>200</v>
      </c>
      <c r="G5877">
        <v>1889611729</v>
      </c>
      <c r="H5877" t="s">
        <v>354</v>
      </c>
      <c r="I5877" t="s">
        <v>355</v>
      </c>
      <c r="J5877" t="s">
        <v>265</v>
      </c>
      <c r="K5877" t="s">
        <v>22655</v>
      </c>
      <c r="L5877" t="s">
        <v>266</v>
      </c>
      <c r="M5877" t="s">
        <v>267</v>
      </c>
      <c r="N5877" t="s">
        <v>267</v>
      </c>
      <c r="O5877" t="s">
        <v>22656</v>
      </c>
      <c r="P5877">
        <v>0</v>
      </c>
      <c r="Q5877">
        <v>2</v>
      </c>
      <c r="R5877">
        <v>0</v>
      </c>
      <c r="S5877" t="s">
        <v>22620</v>
      </c>
      <c r="T5877" t="s">
        <v>267</v>
      </c>
      <c r="U5877" t="s">
        <v>22657</v>
      </c>
      <c r="V5877" t="b">
        <v>0</v>
      </c>
      <c r="W5877" t="s">
        <v>265</v>
      </c>
      <c r="X5877">
        <v>1</v>
      </c>
      <c r="Y5877" t="s">
        <v>22658</v>
      </c>
      <c r="Z5877" t="s">
        <v>265</v>
      </c>
      <c r="AA5877" t="s">
        <v>265</v>
      </c>
      <c r="AB5877" t="s">
        <v>265</v>
      </c>
      <c r="AC5877" t="s">
        <v>265</v>
      </c>
      <c r="AD5877" t="s">
        <v>265</v>
      </c>
      <c r="AE5877" t="s">
        <v>265</v>
      </c>
      <c r="AF5877" t="s">
        <v>267</v>
      </c>
      <c r="AG5877" t="s">
        <v>265</v>
      </c>
      <c r="AH5877" t="s">
        <v>265</v>
      </c>
      <c r="AI5877" t="s">
        <v>265</v>
      </c>
      <c r="AJ5877" t="s">
        <v>265</v>
      </c>
      <c r="AL5877" t="str">
        <f>IF(Sudan_News12[[#This Row],[relevancy_classification_english]]="Relevant","مناسب",IF(Sudan_News12[[#This Row],[relevancy_classification_english]]="Relevant","عَرَضِيّ",""))</f>
        <v/>
      </c>
      <c r="AN5877" t="str">
        <f>IF(Sudan_News12[[#This Row],[sentiment_analysis_english]]="Negative","سلبي",IF(Sudan_News12[[#This Row],[sentiment_analysis_english]]="Neutral","حيادي",IF(Sudan_News12[[#This Row],[sentiment_analysis_english]]="Positive","إيجابي","")))</f>
        <v/>
      </c>
      <c r="AO5877" t="e">
        <f>INDEX(TextClassificationList[],MATCH(Sudan_News12[[#This Row],[text_classification_arabic]],TextClassificationList[text_classification_arabic],0),1)</f>
        <v>#N/A</v>
      </c>
      <c r="AQ5877" t="e">
        <f>INDEX(TextClassificationList[],MATCH(Sudan_News12[[#This Row],[text_classification_arabic2]],TextClassificationList[text_classification_arabic],0),1)</f>
        <v>#N/A</v>
      </c>
      <c r="AS5877" t="e">
        <f>INDEX(TextClassificationList[],MATCH(Sudan_News12[[#This Row],[text_classification_arabic3]],TextClassificationList[text_classification_arabic],0),1)</f>
        <v>#N/A</v>
      </c>
      <c r="AU5877" t="e">
        <f>INDEX(TextClassificationList[],MATCH(Sudan_News12[[#This Row],[text_classification_arabic4]],TextClassificationList[text_classification_arabic],0),1)</f>
        <v>#N/A</v>
      </c>
      <c r="AW5877" t="e">
        <f>INDEX(TextClassificationList[],MATCH(Sudan_News12[[#This Row],[text_classification_arabic5]],TextClassificationList[text_classification_arabic],0),1)</f>
        <v>#N/A</v>
      </c>
    </row>
    <row r="5878" spans="1:49" x14ac:dyDescent="0.2">
      <c r="A5878">
        <v>1.0247719548118303E+18</v>
      </c>
      <c r="B5878">
        <v>1.0247719548118303E+18</v>
      </c>
      <c r="C5878" t="s">
        <v>22659</v>
      </c>
      <c r="D5878" s="1">
        <v>43313</v>
      </c>
      <c r="E5878" s="2">
        <v>0.98666666666666669</v>
      </c>
      <c r="F5878">
        <v>200</v>
      </c>
      <c r="G5878">
        <v>1889611729</v>
      </c>
      <c r="H5878" t="s">
        <v>354</v>
      </c>
      <c r="I5878" t="s">
        <v>355</v>
      </c>
      <c r="J5878" t="s">
        <v>265</v>
      </c>
      <c r="K5878" t="s">
        <v>22660</v>
      </c>
      <c r="L5878" t="s">
        <v>266</v>
      </c>
      <c r="M5878" t="s">
        <v>267</v>
      </c>
      <c r="N5878" t="s">
        <v>267</v>
      </c>
      <c r="O5878" t="s">
        <v>22661</v>
      </c>
      <c r="P5878">
        <v>0</v>
      </c>
      <c r="Q5878">
        <v>7</v>
      </c>
      <c r="R5878">
        <v>3</v>
      </c>
      <c r="S5878" t="s">
        <v>5606</v>
      </c>
      <c r="T5878" t="s">
        <v>267</v>
      </c>
      <c r="U5878" t="s">
        <v>22662</v>
      </c>
      <c r="V5878" t="b">
        <v>0</v>
      </c>
      <c r="W5878" t="s">
        <v>265</v>
      </c>
      <c r="X5878">
        <v>1</v>
      </c>
      <c r="Y5878" t="s">
        <v>22663</v>
      </c>
      <c r="Z5878" t="s">
        <v>265</v>
      </c>
      <c r="AA5878" t="s">
        <v>265</v>
      </c>
      <c r="AB5878" t="s">
        <v>265</v>
      </c>
      <c r="AC5878" t="s">
        <v>265</v>
      </c>
      <c r="AD5878" t="s">
        <v>265</v>
      </c>
      <c r="AE5878" t="s">
        <v>265</v>
      </c>
      <c r="AF5878" t="s">
        <v>267</v>
      </c>
      <c r="AG5878" t="s">
        <v>265</v>
      </c>
      <c r="AH5878" t="s">
        <v>265</v>
      </c>
      <c r="AI5878" t="s">
        <v>265</v>
      </c>
      <c r="AJ5878" t="s">
        <v>265</v>
      </c>
      <c r="AL5878" t="str">
        <f>IF(Sudan_News12[[#This Row],[relevancy_classification_english]]="Relevant","مناسب",IF(Sudan_News12[[#This Row],[relevancy_classification_english]]="Relevant","عَرَضِيّ",""))</f>
        <v/>
      </c>
      <c r="AN5878" t="str">
        <f>IF(Sudan_News12[[#This Row],[sentiment_analysis_english]]="Negative","سلبي",IF(Sudan_News12[[#This Row],[sentiment_analysis_english]]="Neutral","حيادي",IF(Sudan_News12[[#This Row],[sentiment_analysis_english]]="Positive","إيجابي","")))</f>
        <v/>
      </c>
      <c r="AO5878" t="e">
        <f>INDEX(TextClassificationList[],MATCH(Sudan_News12[[#This Row],[text_classification_arabic]],TextClassificationList[text_classification_arabic],0),1)</f>
        <v>#N/A</v>
      </c>
      <c r="AQ5878" t="e">
        <f>INDEX(TextClassificationList[],MATCH(Sudan_News12[[#This Row],[text_classification_arabic2]],TextClassificationList[text_classification_arabic],0),1)</f>
        <v>#N/A</v>
      </c>
      <c r="AS5878" t="e">
        <f>INDEX(TextClassificationList[],MATCH(Sudan_News12[[#This Row],[text_classification_arabic3]],TextClassificationList[text_classification_arabic],0),1)</f>
        <v>#N/A</v>
      </c>
      <c r="AU5878" t="e">
        <f>INDEX(TextClassificationList[],MATCH(Sudan_News12[[#This Row],[text_classification_arabic4]],TextClassificationList[text_classification_arabic],0),1)</f>
        <v>#N/A</v>
      </c>
      <c r="AW5878" t="e">
        <f>INDEX(TextClassificationList[],MATCH(Sudan_News12[[#This Row],[text_classification_arabic5]],TextClassificationList[text_classification_arabic],0),1)</f>
        <v>#N/A</v>
      </c>
    </row>
    <row r="5879" spans="1:49" x14ac:dyDescent="0.2">
      <c r="A5879">
        <v>1.0241671126072484E+18</v>
      </c>
      <c r="B5879">
        <v>1.0241671126072484E+18</v>
      </c>
      <c r="C5879" t="s">
        <v>22664</v>
      </c>
      <c r="D5879" s="1">
        <v>43312</v>
      </c>
      <c r="E5879" s="2">
        <v>0.31761574074074073</v>
      </c>
      <c r="F5879">
        <v>200</v>
      </c>
      <c r="G5879">
        <v>1889611729</v>
      </c>
      <c r="H5879" t="s">
        <v>354</v>
      </c>
      <c r="I5879" t="s">
        <v>355</v>
      </c>
      <c r="J5879" t="s">
        <v>265</v>
      </c>
      <c r="K5879" t="s">
        <v>22665</v>
      </c>
      <c r="L5879" t="s">
        <v>278</v>
      </c>
      <c r="M5879" t="s">
        <v>267</v>
      </c>
      <c r="N5879" t="s">
        <v>267</v>
      </c>
      <c r="O5879" t="s">
        <v>22666</v>
      </c>
      <c r="P5879">
        <v>0</v>
      </c>
      <c r="Q5879">
        <v>0</v>
      </c>
      <c r="R5879">
        <v>0</v>
      </c>
      <c r="S5879" t="s">
        <v>22667</v>
      </c>
      <c r="T5879" t="s">
        <v>267</v>
      </c>
      <c r="U5879" t="s">
        <v>22668</v>
      </c>
      <c r="V5879" t="b">
        <v>0</v>
      </c>
      <c r="W5879" t="s">
        <v>265</v>
      </c>
      <c r="X5879">
        <v>1</v>
      </c>
      <c r="Y5879" t="s">
        <v>22669</v>
      </c>
      <c r="Z5879" t="s">
        <v>265</v>
      </c>
      <c r="AA5879" t="s">
        <v>265</v>
      </c>
      <c r="AB5879" t="s">
        <v>265</v>
      </c>
      <c r="AC5879" t="s">
        <v>265</v>
      </c>
      <c r="AD5879" t="s">
        <v>265</v>
      </c>
      <c r="AE5879" t="s">
        <v>265</v>
      </c>
      <c r="AF5879" t="s">
        <v>267</v>
      </c>
      <c r="AG5879" t="s">
        <v>265</v>
      </c>
      <c r="AH5879" t="s">
        <v>265</v>
      </c>
      <c r="AI5879" t="s">
        <v>265</v>
      </c>
      <c r="AJ5879" t="s">
        <v>265</v>
      </c>
      <c r="AL5879" t="str">
        <f>IF(Sudan_News12[[#This Row],[relevancy_classification_english]]="Relevant","مناسب",IF(Sudan_News12[[#This Row],[relevancy_classification_english]]="Relevant","عَرَضِيّ",""))</f>
        <v/>
      </c>
      <c r="AN5879" t="str">
        <f>IF(Sudan_News12[[#This Row],[sentiment_analysis_english]]="Negative","سلبي",IF(Sudan_News12[[#This Row],[sentiment_analysis_english]]="Neutral","حيادي",IF(Sudan_News12[[#This Row],[sentiment_analysis_english]]="Positive","إيجابي","")))</f>
        <v/>
      </c>
      <c r="AO5879" t="e">
        <f>INDEX(TextClassificationList[],MATCH(Sudan_News12[[#This Row],[text_classification_arabic]],TextClassificationList[text_classification_arabic],0),1)</f>
        <v>#N/A</v>
      </c>
      <c r="AQ5879" t="e">
        <f>INDEX(TextClassificationList[],MATCH(Sudan_News12[[#This Row],[text_classification_arabic2]],TextClassificationList[text_classification_arabic],0),1)</f>
        <v>#N/A</v>
      </c>
      <c r="AS5879" t="e">
        <f>INDEX(TextClassificationList[],MATCH(Sudan_News12[[#This Row],[text_classification_arabic3]],TextClassificationList[text_classification_arabic],0),1)</f>
        <v>#N/A</v>
      </c>
      <c r="AU5879" t="e">
        <f>INDEX(TextClassificationList[],MATCH(Sudan_News12[[#This Row],[text_classification_arabic4]],TextClassificationList[text_classification_arabic],0),1)</f>
        <v>#N/A</v>
      </c>
      <c r="AW5879" t="e">
        <f>INDEX(TextClassificationList[],MATCH(Sudan_News12[[#This Row],[text_classification_arabic5]],TextClassificationList[text_classification_arabic],0),1)</f>
        <v>#N/A</v>
      </c>
    </row>
    <row r="5880" spans="1:49" x14ac:dyDescent="0.2">
      <c r="A5880">
        <v>1.0236091421525197E+18</v>
      </c>
      <c r="B5880">
        <v>1.0236091421525197E+18</v>
      </c>
      <c r="C5880" t="s">
        <v>22670</v>
      </c>
      <c r="D5880" s="1">
        <v>43310</v>
      </c>
      <c r="E5880" s="2">
        <v>0.77790509259259255</v>
      </c>
      <c r="F5880">
        <v>200</v>
      </c>
      <c r="G5880">
        <v>1889611729</v>
      </c>
      <c r="H5880" t="s">
        <v>354</v>
      </c>
      <c r="I5880" t="s">
        <v>355</v>
      </c>
      <c r="J5880" t="s">
        <v>265</v>
      </c>
      <c r="K5880" t="s">
        <v>22671</v>
      </c>
      <c r="L5880" t="s">
        <v>266</v>
      </c>
      <c r="M5880" t="s">
        <v>267</v>
      </c>
      <c r="N5880" t="s">
        <v>267</v>
      </c>
      <c r="O5880" t="s">
        <v>267</v>
      </c>
      <c r="P5880">
        <v>0</v>
      </c>
      <c r="Q5880">
        <v>0</v>
      </c>
      <c r="R5880">
        <v>0</v>
      </c>
      <c r="S5880" t="s">
        <v>267</v>
      </c>
      <c r="T5880" t="s">
        <v>267</v>
      </c>
      <c r="U5880" t="s">
        <v>22672</v>
      </c>
      <c r="V5880" t="b">
        <v>0</v>
      </c>
      <c r="W5880" t="s">
        <v>22673</v>
      </c>
      <c r="X5880">
        <v>0</v>
      </c>
      <c r="Y5880" t="s">
        <v>265</v>
      </c>
      <c r="Z5880" t="s">
        <v>265</v>
      </c>
      <c r="AA5880" t="s">
        <v>265</v>
      </c>
      <c r="AB5880" t="s">
        <v>265</v>
      </c>
      <c r="AC5880" t="s">
        <v>265</v>
      </c>
      <c r="AD5880" t="s">
        <v>265</v>
      </c>
      <c r="AE5880" t="s">
        <v>265</v>
      </c>
      <c r="AF5880" t="s">
        <v>267</v>
      </c>
      <c r="AG5880" t="s">
        <v>265</v>
      </c>
      <c r="AH5880" t="s">
        <v>265</v>
      </c>
      <c r="AI5880" t="s">
        <v>265</v>
      </c>
      <c r="AJ5880" t="s">
        <v>265</v>
      </c>
      <c r="AL5880" t="str">
        <f>IF(Sudan_News12[[#This Row],[relevancy_classification_english]]="Relevant","مناسب",IF(Sudan_News12[[#This Row],[relevancy_classification_english]]="Relevant","عَرَضِيّ",""))</f>
        <v/>
      </c>
      <c r="AN5880" t="str">
        <f>IF(Sudan_News12[[#This Row],[sentiment_analysis_english]]="Negative","سلبي",IF(Sudan_News12[[#This Row],[sentiment_analysis_english]]="Neutral","حيادي",IF(Sudan_News12[[#This Row],[sentiment_analysis_english]]="Positive","إيجابي","")))</f>
        <v/>
      </c>
      <c r="AO5880" t="e">
        <f>INDEX(TextClassificationList[],MATCH(Sudan_News12[[#This Row],[text_classification_arabic]],TextClassificationList[text_classification_arabic],0),1)</f>
        <v>#N/A</v>
      </c>
      <c r="AQ5880" t="e">
        <f>INDEX(TextClassificationList[],MATCH(Sudan_News12[[#This Row],[text_classification_arabic2]],TextClassificationList[text_classification_arabic],0),1)</f>
        <v>#N/A</v>
      </c>
      <c r="AS5880" t="e">
        <f>INDEX(TextClassificationList[],MATCH(Sudan_News12[[#This Row],[text_classification_arabic3]],TextClassificationList[text_classification_arabic],0),1)</f>
        <v>#N/A</v>
      </c>
      <c r="AU5880" t="e">
        <f>INDEX(TextClassificationList[],MATCH(Sudan_News12[[#This Row],[text_classification_arabic4]],TextClassificationList[text_classification_arabic],0),1)</f>
        <v>#N/A</v>
      </c>
      <c r="AW5880" t="e">
        <f>INDEX(TextClassificationList[],MATCH(Sudan_News12[[#This Row],[text_classification_arabic5]],TextClassificationList[text_classification_arabic],0),1)</f>
        <v>#N/A</v>
      </c>
    </row>
    <row r="5881" spans="1:49" x14ac:dyDescent="0.2">
      <c r="A5881">
        <v>1.0235650897634714E+18</v>
      </c>
      <c r="B5881">
        <v>1.0235650897634714E+18</v>
      </c>
      <c r="C5881" t="s">
        <v>22674</v>
      </c>
      <c r="D5881" s="1">
        <v>43310</v>
      </c>
      <c r="E5881" s="2">
        <v>0.65634259259259264</v>
      </c>
      <c r="F5881">
        <v>200</v>
      </c>
      <c r="G5881">
        <v>1889611729</v>
      </c>
      <c r="H5881" t="s">
        <v>354</v>
      </c>
      <c r="I5881" t="s">
        <v>355</v>
      </c>
      <c r="J5881" t="s">
        <v>265</v>
      </c>
      <c r="K5881" t="s">
        <v>22675</v>
      </c>
      <c r="L5881" t="s">
        <v>278</v>
      </c>
      <c r="M5881" t="s">
        <v>267</v>
      </c>
      <c r="N5881" t="s">
        <v>267</v>
      </c>
      <c r="O5881" t="s">
        <v>22676</v>
      </c>
      <c r="P5881">
        <v>0</v>
      </c>
      <c r="Q5881">
        <v>1</v>
      </c>
      <c r="R5881">
        <v>0</v>
      </c>
      <c r="S5881" t="s">
        <v>22677</v>
      </c>
      <c r="T5881" t="s">
        <v>267</v>
      </c>
      <c r="U5881" t="s">
        <v>22678</v>
      </c>
      <c r="V5881" t="b">
        <v>0</v>
      </c>
      <c r="W5881" t="s">
        <v>265</v>
      </c>
      <c r="X5881">
        <v>1</v>
      </c>
      <c r="Y5881" t="s">
        <v>22679</v>
      </c>
      <c r="Z5881" t="s">
        <v>265</v>
      </c>
      <c r="AA5881" t="s">
        <v>265</v>
      </c>
      <c r="AB5881" t="s">
        <v>265</v>
      </c>
      <c r="AC5881" t="s">
        <v>265</v>
      </c>
      <c r="AD5881" t="s">
        <v>265</v>
      </c>
      <c r="AE5881" t="s">
        <v>265</v>
      </c>
      <c r="AF5881" t="s">
        <v>267</v>
      </c>
      <c r="AG5881" t="s">
        <v>265</v>
      </c>
      <c r="AH5881" t="s">
        <v>265</v>
      </c>
      <c r="AI5881" t="s">
        <v>265</v>
      </c>
      <c r="AJ5881" t="s">
        <v>265</v>
      </c>
      <c r="AL5881" t="str">
        <f>IF(Sudan_News12[[#This Row],[relevancy_classification_english]]="Relevant","مناسب",IF(Sudan_News12[[#This Row],[relevancy_classification_english]]="Relevant","عَرَضِيّ",""))</f>
        <v/>
      </c>
      <c r="AN5881" t="str">
        <f>IF(Sudan_News12[[#This Row],[sentiment_analysis_english]]="Negative","سلبي",IF(Sudan_News12[[#This Row],[sentiment_analysis_english]]="Neutral","حيادي",IF(Sudan_News12[[#This Row],[sentiment_analysis_english]]="Positive","إيجابي","")))</f>
        <v/>
      </c>
      <c r="AO5881" t="e">
        <f>INDEX(TextClassificationList[],MATCH(Sudan_News12[[#This Row],[text_classification_arabic]],TextClassificationList[text_classification_arabic],0),1)</f>
        <v>#N/A</v>
      </c>
      <c r="AQ5881" t="e">
        <f>INDEX(TextClassificationList[],MATCH(Sudan_News12[[#This Row],[text_classification_arabic2]],TextClassificationList[text_classification_arabic],0),1)</f>
        <v>#N/A</v>
      </c>
      <c r="AS5881" t="e">
        <f>INDEX(TextClassificationList[],MATCH(Sudan_News12[[#This Row],[text_classification_arabic3]],TextClassificationList[text_classification_arabic],0),1)</f>
        <v>#N/A</v>
      </c>
      <c r="AU5881" t="e">
        <f>INDEX(TextClassificationList[],MATCH(Sudan_News12[[#This Row],[text_classification_arabic4]],TextClassificationList[text_classification_arabic],0),1)</f>
        <v>#N/A</v>
      </c>
      <c r="AW5881" t="e">
        <f>INDEX(TextClassificationList[],MATCH(Sudan_News12[[#This Row],[text_classification_arabic5]],TextClassificationList[text_classification_arabic],0),1)</f>
        <v>#N/A</v>
      </c>
    </row>
    <row r="5882" spans="1:49" x14ac:dyDescent="0.2">
      <c r="A5882">
        <v>1.0233217152109568E+18</v>
      </c>
      <c r="B5882">
        <v>1.0233217152109568E+18</v>
      </c>
      <c r="C5882" t="s">
        <v>22680</v>
      </c>
      <c r="D5882" s="1">
        <v>43309</v>
      </c>
      <c r="E5882" s="2">
        <v>0.98475694444444439</v>
      </c>
      <c r="F5882">
        <v>200</v>
      </c>
      <c r="G5882">
        <v>1889611729</v>
      </c>
      <c r="H5882" t="s">
        <v>354</v>
      </c>
      <c r="I5882" t="s">
        <v>355</v>
      </c>
      <c r="J5882" t="s">
        <v>265</v>
      </c>
      <c r="K5882" t="s">
        <v>22681</v>
      </c>
      <c r="L5882" t="s">
        <v>266</v>
      </c>
      <c r="M5882" t="s">
        <v>267</v>
      </c>
      <c r="N5882" t="s">
        <v>267</v>
      </c>
      <c r="O5882" t="s">
        <v>267</v>
      </c>
      <c r="P5882">
        <v>0</v>
      </c>
      <c r="Q5882">
        <v>0</v>
      </c>
      <c r="R5882">
        <v>0</v>
      </c>
      <c r="S5882" t="s">
        <v>267</v>
      </c>
      <c r="T5882" t="s">
        <v>267</v>
      </c>
      <c r="U5882" t="s">
        <v>22682</v>
      </c>
      <c r="V5882" t="b">
        <v>0</v>
      </c>
      <c r="W5882" t="s">
        <v>22683</v>
      </c>
      <c r="X5882">
        <v>0</v>
      </c>
      <c r="Y5882" t="s">
        <v>265</v>
      </c>
      <c r="Z5882" t="s">
        <v>265</v>
      </c>
      <c r="AA5882" t="s">
        <v>265</v>
      </c>
      <c r="AB5882" t="s">
        <v>265</v>
      </c>
      <c r="AC5882" t="s">
        <v>265</v>
      </c>
      <c r="AD5882" t="s">
        <v>265</v>
      </c>
      <c r="AE5882" t="s">
        <v>265</v>
      </c>
      <c r="AF5882" t="s">
        <v>267</v>
      </c>
      <c r="AG5882" t="s">
        <v>265</v>
      </c>
      <c r="AH5882" t="s">
        <v>265</v>
      </c>
      <c r="AI5882" t="s">
        <v>265</v>
      </c>
      <c r="AJ5882" t="s">
        <v>265</v>
      </c>
      <c r="AL5882" t="str">
        <f>IF(Sudan_News12[[#This Row],[relevancy_classification_english]]="Relevant","مناسب",IF(Sudan_News12[[#This Row],[relevancy_classification_english]]="Relevant","عَرَضِيّ",""))</f>
        <v/>
      </c>
      <c r="AN5882" t="str">
        <f>IF(Sudan_News12[[#This Row],[sentiment_analysis_english]]="Negative","سلبي",IF(Sudan_News12[[#This Row],[sentiment_analysis_english]]="Neutral","حيادي",IF(Sudan_News12[[#This Row],[sentiment_analysis_english]]="Positive","إيجابي","")))</f>
        <v/>
      </c>
      <c r="AO5882" t="e">
        <f>INDEX(TextClassificationList[],MATCH(Sudan_News12[[#This Row],[text_classification_arabic]],TextClassificationList[text_classification_arabic],0),1)</f>
        <v>#N/A</v>
      </c>
      <c r="AQ5882" t="e">
        <f>INDEX(TextClassificationList[],MATCH(Sudan_News12[[#This Row],[text_classification_arabic2]],TextClassificationList[text_classification_arabic],0),1)</f>
        <v>#N/A</v>
      </c>
      <c r="AS5882" t="e">
        <f>INDEX(TextClassificationList[],MATCH(Sudan_News12[[#This Row],[text_classification_arabic3]],TextClassificationList[text_classification_arabic],0),1)</f>
        <v>#N/A</v>
      </c>
      <c r="AU5882" t="e">
        <f>INDEX(TextClassificationList[],MATCH(Sudan_News12[[#This Row],[text_classification_arabic4]],TextClassificationList[text_classification_arabic],0),1)</f>
        <v>#N/A</v>
      </c>
      <c r="AW5882" t="e">
        <f>INDEX(TextClassificationList[],MATCH(Sudan_News12[[#This Row],[text_classification_arabic5]],TextClassificationList[text_classification_arabic],0),1)</f>
        <v>#N/A</v>
      </c>
    </row>
    <row r="5883" spans="1:49" x14ac:dyDescent="0.2">
      <c r="A5883">
        <v>1.0231699641094431E+18</v>
      </c>
      <c r="B5883">
        <v>1.0231699641094431E+18</v>
      </c>
      <c r="C5883" t="s">
        <v>22684</v>
      </c>
      <c r="D5883" s="1">
        <v>43309</v>
      </c>
      <c r="E5883" s="2">
        <v>0.56600694444444444</v>
      </c>
      <c r="F5883">
        <v>200</v>
      </c>
      <c r="G5883">
        <v>1889611729</v>
      </c>
      <c r="H5883" t="s">
        <v>354</v>
      </c>
      <c r="I5883" t="s">
        <v>355</v>
      </c>
      <c r="J5883" t="s">
        <v>265</v>
      </c>
      <c r="K5883" t="s">
        <v>22685</v>
      </c>
      <c r="L5883" t="s">
        <v>266</v>
      </c>
      <c r="M5883" t="s">
        <v>267</v>
      </c>
      <c r="N5883" t="s">
        <v>267</v>
      </c>
      <c r="O5883" t="s">
        <v>22686</v>
      </c>
      <c r="P5883">
        <v>0</v>
      </c>
      <c r="Q5883">
        <v>8</v>
      </c>
      <c r="R5883">
        <v>1</v>
      </c>
      <c r="S5883" t="s">
        <v>22620</v>
      </c>
      <c r="T5883" t="s">
        <v>267</v>
      </c>
      <c r="U5883" t="s">
        <v>22687</v>
      </c>
      <c r="V5883" t="b">
        <v>0</v>
      </c>
      <c r="W5883" t="s">
        <v>265</v>
      </c>
      <c r="X5883">
        <v>1</v>
      </c>
      <c r="Y5883" t="s">
        <v>22688</v>
      </c>
      <c r="Z5883" t="s">
        <v>265</v>
      </c>
      <c r="AA5883" t="s">
        <v>265</v>
      </c>
      <c r="AB5883" t="s">
        <v>265</v>
      </c>
      <c r="AC5883" t="s">
        <v>265</v>
      </c>
      <c r="AD5883" t="s">
        <v>265</v>
      </c>
      <c r="AE5883" t="s">
        <v>265</v>
      </c>
      <c r="AF5883" t="s">
        <v>267</v>
      </c>
      <c r="AG5883" t="s">
        <v>265</v>
      </c>
      <c r="AH5883" t="s">
        <v>265</v>
      </c>
      <c r="AI5883" t="s">
        <v>265</v>
      </c>
      <c r="AJ5883" t="s">
        <v>265</v>
      </c>
      <c r="AL5883" t="str">
        <f>IF(Sudan_News12[[#This Row],[relevancy_classification_english]]="Relevant","مناسب",IF(Sudan_News12[[#This Row],[relevancy_classification_english]]="Relevant","عَرَضِيّ",""))</f>
        <v/>
      </c>
      <c r="AN5883" t="str">
        <f>IF(Sudan_News12[[#This Row],[sentiment_analysis_english]]="Negative","سلبي",IF(Sudan_News12[[#This Row],[sentiment_analysis_english]]="Neutral","حيادي",IF(Sudan_News12[[#This Row],[sentiment_analysis_english]]="Positive","إيجابي","")))</f>
        <v/>
      </c>
      <c r="AO5883" t="e">
        <f>INDEX(TextClassificationList[],MATCH(Sudan_News12[[#This Row],[text_classification_arabic]],TextClassificationList[text_classification_arabic],0),1)</f>
        <v>#N/A</v>
      </c>
      <c r="AQ5883" t="e">
        <f>INDEX(TextClassificationList[],MATCH(Sudan_News12[[#This Row],[text_classification_arabic2]],TextClassificationList[text_classification_arabic],0),1)</f>
        <v>#N/A</v>
      </c>
      <c r="AS5883" t="e">
        <f>INDEX(TextClassificationList[],MATCH(Sudan_News12[[#This Row],[text_classification_arabic3]],TextClassificationList[text_classification_arabic],0),1)</f>
        <v>#N/A</v>
      </c>
      <c r="AU5883" t="e">
        <f>INDEX(TextClassificationList[],MATCH(Sudan_News12[[#This Row],[text_classification_arabic4]],TextClassificationList[text_classification_arabic],0),1)</f>
        <v>#N/A</v>
      </c>
      <c r="AW5883" t="e">
        <f>INDEX(TextClassificationList[],MATCH(Sudan_News12[[#This Row],[text_classification_arabic5]],TextClassificationList[text_classification_arabic],0),1)</f>
        <v>#N/A</v>
      </c>
    </row>
    <row r="5884" spans="1:49" x14ac:dyDescent="0.2">
      <c r="A5884">
        <v>1.0231177622213018E+18</v>
      </c>
      <c r="B5884">
        <v>1.0231177622213018E+18</v>
      </c>
      <c r="C5884" t="s">
        <v>22689</v>
      </c>
      <c r="D5884" s="1">
        <v>43309</v>
      </c>
      <c r="E5884" s="2">
        <v>0.42195601851851849</v>
      </c>
      <c r="F5884">
        <v>200</v>
      </c>
      <c r="G5884">
        <v>1889611729</v>
      </c>
      <c r="H5884" t="s">
        <v>354</v>
      </c>
      <c r="I5884" t="s">
        <v>355</v>
      </c>
      <c r="J5884" t="s">
        <v>265</v>
      </c>
      <c r="K5884" t="s">
        <v>22690</v>
      </c>
      <c r="L5884" t="s">
        <v>266</v>
      </c>
      <c r="M5884" t="s">
        <v>267</v>
      </c>
      <c r="N5884" t="s">
        <v>267</v>
      </c>
      <c r="O5884" t="s">
        <v>267</v>
      </c>
      <c r="P5884">
        <v>0</v>
      </c>
      <c r="Q5884">
        <v>4</v>
      </c>
      <c r="R5884">
        <v>0</v>
      </c>
      <c r="S5884" t="s">
        <v>22691</v>
      </c>
      <c r="T5884" t="s">
        <v>267</v>
      </c>
      <c r="U5884" t="s">
        <v>22692</v>
      </c>
      <c r="V5884" t="b">
        <v>0</v>
      </c>
      <c r="W5884" t="s">
        <v>265</v>
      </c>
      <c r="X5884">
        <v>1</v>
      </c>
      <c r="Y5884" t="s">
        <v>22693</v>
      </c>
      <c r="Z5884" t="s">
        <v>265</v>
      </c>
      <c r="AA5884" t="s">
        <v>265</v>
      </c>
      <c r="AB5884" t="s">
        <v>265</v>
      </c>
      <c r="AC5884" t="s">
        <v>265</v>
      </c>
      <c r="AD5884" t="s">
        <v>265</v>
      </c>
      <c r="AE5884" t="s">
        <v>265</v>
      </c>
      <c r="AF5884" t="s">
        <v>267</v>
      </c>
      <c r="AG5884" t="s">
        <v>265</v>
      </c>
      <c r="AH5884" t="s">
        <v>265</v>
      </c>
      <c r="AI5884" t="s">
        <v>265</v>
      </c>
      <c r="AJ5884" t="s">
        <v>265</v>
      </c>
      <c r="AL5884" t="str">
        <f>IF(Sudan_News12[[#This Row],[relevancy_classification_english]]="Relevant","مناسب",IF(Sudan_News12[[#This Row],[relevancy_classification_english]]="Relevant","عَرَضِيّ",""))</f>
        <v/>
      </c>
      <c r="AN5884" t="str">
        <f>IF(Sudan_News12[[#This Row],[sentiment_analysis_english]]="Negative","سلبي",IF(Sudan_News12[[#This Row],[sentiment_analysis_english]]="Neutral","حيادي",IF(Sudan_News12[[#This Row],[sentiment_analysis_english]]="Positive","إيجابي","")))</f>
        <v/>
      </c>
      <c r="AO5884" t="e">
        <f>INDEX(TextClassificationList[],MATCH(Sudan_News12[[#This Row],[text_classification_arabic]],TextClassificationList[text_classification_arabic],0),1)</f>
        <v>#N/A</v>
      </c>
      <c r="AQ5884" t="e">
        <f>INDEX(TextClassificationList[],MATCH(Sudan_News12[[#This Row],[text_classification_arabic2]],TextClassificationList[text_classification_arabic],0),1)</f>
        <v>#N/A</v>
      </c>
      <c r="AS5884" t="e">
        <f>INDEX(TextClassificationList[],MATCH(Sudan_News12[[#This Row],[text_classification_arabic3]],TextClassificationList[text_classification_arabic],0),1)</f>
        <v>#N/A</v>
      </c>
      <c r="AU5884" t="e">
        <f>INDEX(TextClassificationList[],MATCH(Sudan_News12[[#This Row],[text_classification_arabic4]],TextClassificationList[text_classification_arabic],0),1)</f>
        <v>#N/A</v>
      </c>
      <c r="AW5884" t="e">
        <f>INDEX(TextClassificationList[],MATCH(Sudan_News12[[#This Row],[text_classification_arabic5]],TextClassificationList[text_classification_arabic],0),1)</f>
        <v>#N/A</v>
      </c>
    </row>
    <row r="5885" spans="1:49" x14ac:dyDescent="0.2">
      <c r="A5885">
        <v>1.0229943392014746E+18</v>
      </c>
      <c r="B5885">
        <v>1.0229943392014746E+18</v>
      </c>
      <c r="C5885" t="s">
        <v>22694</v>
      </c>
      <c r="D5885" s="1">
        <v>43309</v>
      </c>
      <c r="E5885" s="2">
        <v>8.1377314814814819E-2</v>
      </c>
      <c r="F5885">
        <v>200</v>
      </c>
      <c r="G5885">
        <v>1889611729</v>
      </c>
      <c r="H5885" t="s">
        <v>354</v>
      </c>
      <c r="I5885" t="s">
        <v>355</v>
      </c>
      <c r="J5885" t="s">
        <v>265</v>
      </c>
      <c r="K5885" t="s">
        <v>22695</v>
      </c>
      <c r="L5885" t="s">
        <v>266</v>
      </c>
      <c r="M5885" t="s">
        <v>267</v>
      </c>
      <c r="N5885" t="s">
        <v>267</v>
      </c>
      <c r="O5885" t="s">
        <v>22696</v>
      </c>
      <c r="P5885">
        <v>0</v>
      </c>
      <c r="Q5885">
        <v>4</v>
      </c>
      <c r="R5885">
        <v>0</v>
      </c>
      <c r="S5885" t="s">
        <v>22620</v>
      </c>
      <c r="T5885" t="s">
        <v>267</v>
      </c>
      <c r="U5885" t="s">
        <v>22697</v>
      </c>
      <c r="V5885" t="b">
        <v>0</v>
      </c>
      <c r="W5885" t="s">
        <v>265</v>
      </c>
      <c r="X5885">
        <v>1</v>
      </c>
      <c r="Y5885" t="s">
        <v>22698</v>
      </c>
      <c r="Z5885" t="s">
        <v>265</v>
      </c>
      <c r="AA5885" t="s">
        <v>265</v>
      </c>
      <c r="AB5885" t="s">
        <v>265</v>
      </c>
      <c r="AC5885" t="s">
        <v>265</v>
      </c>
      <c r="AD5885" t="s">
        <v>265</v>
      </c>
      <c r="AE5885" t="s">
        <v>265</v>
      </c>
      <c r="AF5885" t="s">
        <v>267</v>
      </c>
      <c r="AG5885" t="s">
        <v>265</v>
      </c>
      <c r="AH5885" t="s">
        <v>265</v>
      </c>
      <c r="AI5885" t="s">
        <v>265</v>
      </c>
      <c r="AJ5885" t="s">
        <v>265</v>
      </c>
      <c r="AL5885" t="str">
        <f>IF(Sudan_News12[[#This Row],[relevancy_classification_english]]="Relevant","مناسب",IF(Sudan_News12[[#This Row],[relevancy_classification_english]]="Relevant","عَرَضِيّ",""))</f>
        <v/>
      </c>
      <c r="AN5885" t="str">
        <f>IF(Sudan_News12[[#This Row],[sentiment_analysis_english]]="Negative","سلبي",IF(Sudan_News12[[#This Row],[sentiment_analysis_english]]="Neutral","حيادي",IF(Sudan_News12[[#This Row],[sentiment_analysis_english]]="Positive","إيجابي","")))</f>
        <v/>
      </c>
      <c r="AO5885" t="e">
        <f>INDEX(TextClassificationList[],MATCH(Sudan_News12[[#This Row],[text_classification_arabic]],TextClassificationList[text_classification_arabic],0),1)</f>
        <v>#N/A</v>
      </c>
      <c r="AQ5885" t="e">
        <f>INDEX(TextClassificationList[],MATCH(Sudan_News12[[#This Row],[text_classification_arabic2]],TextClassificationList[text_classification_arabic],0),1)</f>
        <v>#N/A</v>
      </c>
      <c r="AS5885" t="e">
        <f>INDEX(TextClassificationList[],MATCH(Sudan_News12[[#This Row],[text_classification_arabic3]],TextClassificationList[text_classification_arabic],0),1)</f>
        <v>#N/A</v>
      </c>
      <c r="AU5885" t="e">
        <f>INDEX(TextClassificationList[],MATCH(Sudan_News12[[#This Row],[text_classification_arabic4]],TextClassificationList[text_classification_arabic],0),1)</f>
        <v>#N/A</v>
      </c>
      <c r="AW5885" t="e">
        <f>INDEX(TextClassificationList[],MATCH(Sudan_News12[[#This Row],[text_classification_arabic5]],TextClassificationList[text_classification_arabic],0),1)</f>
        <v>#N/A</v>
      </c>
    </row>
    <row r="5886" spans="1:49" x14ac:dyDescent="0.2">
      <c r="A5886">
        <v>1.0229935852082872E+18</v>
      </c>
      <c r="B5886">
        <v>1.0229935852082872E+18</v>
      </c>
      <c r="C5886" t="s">
        <v>22699</v>
      </c>
      <c r="D5886" s="1">
        <v>43309</v>
      </c>
      <c r="E5886" s="2">
        <v>7.9293981481481479E-2</v>
      </c>
      <c r="F5886">
        <v>200</v>
      </c>
      <c r="G5886">
        <v>1889611729</v>
      </c>
      <c r="H5886" t="s">
        <v>354</v>
      </c>
      <c r="I5886" t="s">
        <v>355</v>
      </c>
      <c r="J5886" t="s">
        <v>265</v>
      </c>
      <c r="K5886" t="s">
        <v>22700</v>
      </c>
      <c r="L5886" t="s">
        <v>266</v>
      </c>
      <c r="M5886" t="s">
        <v>267</v>
      </c>
      <c r="N5886" t="s">
        <v>267</v>
      </c>
      <c r="O5886" t="s">
        <v>22701</v>
      </c>
      <c r="P5886">
        <v>0</v>
      </c>
      <c r="Q5886">
        <v>0</v>
      </c>
      <c r="R5886">
        <v>0</v>
      </c>
      <c r="S5886" t="s">
        <v>267</v>
      </c>
      <c r="T5886" t="s">
        <v>267</v>
      </c>
      <c r="U5886" t="s">
        <v>22702</v>
      </c>
      <c r="V5886" t="b">
        <v>0</v>
      </c>
      <c r="W5886" t="s">
        <v>265</v>
      </c>
      <c r="X5886">
        <v>1</v>
      </c>
      <c r="Y5886" t="s">
        <v>22703</v>
      </c>
      <c r="Z5886" t="s">
        <v>265</v>
      </c>
      <c r="AA5886" t="s">
        <v>265</v>
      </c>
      <c r="AB5886" t="s">
        <v>265</v>
      </c>
      <c r="AC5886" t="s">
        <v>265</v>
      </c>
      <c r="AD5886" t="s">
        <v>265</v>
      </c>
      <c r="AE5886" t="s">
        <v>265</v>
      </c>
      <c r="AF5886" t="s">
        <v>267</v>
      </c>
      <c r="AG5886" t="s">
        <v>265</v>
      </c>
      <c r="AH5886" t="s">
        <v>265</v>
      </c>
      <c r="AI5886" t="s">
        <v>265</v>
      </c>
      <c r="AJ5886" t="s">
        <v>265</v>
      </c>
      <c r="AL5886" t="str">
        <f>IF(Sudan_News12[[#This Row],[relevancy_classification_english]]="Relevant","مناسب",IF(Sudan_News12[[#This Row],[relevancy_classification_english]]="Relevant","عَرَضِيّ",""))</f>
        <v/>
      </c>
      <c r="AN5886" t="str">
        <f>IF(Sudan_News12[[#This Row],[sentiment_analysis_english]]="Negative","سلبي",IF(Sudan_News12[[#This Row],[sentiment_analysis_english]]="Neutral","حيادي",IF(Sudan_News12[[#This Row],[sentiment_analysis_english]]="Positive","إيجابي","")))</f>
        <v/>
      </c>
      <c r="AO5886" t="e">
        <f>INDEX(TextClassificationList[],MATCH(Sudan_News12[[#This Row],[text_classification_arabic]],TextClassificationList[text_classification_arabic],0),1)</f>
        <v>#N/A</v>
      </c>
      <c r="AQ5886" t="e">
        <f>INDEX(TextClassificationList[],MATCH(Sudan_News12[[#This Row],[text_classification_arabic2]],TextClassificationList[text_classification_arabic],0),1)</f>
        <v>#N/A</v>
      </c>
      <c r="AS5886" t="e">
        <f>INDEX(TextClassificationList[],MATCH(Sudan_News12[[#This Row],[text_classification_arabic3]],TextClassificationList[text_classification_arabic],0),1)</f>
        <v>#N/A</v>
      </c>
      <c r="AU5886" t="e">
        <f>INDEX(TextClassificationList[],MATCH(Sudan_News12[[#This Row],[text_classification_arabic4]],TextClassificationList[text_classification_arabic],0),1)</f>
        <v>#N/A</v>
      </c>
      <c r="AW5886" t="e">
        <f>INDEX(TextClassificationList[],MATCH(Sudan_News12[[#This Row],[text_classification_arabic5]],TextClassificationList[text_classification_arabic],0),1)</f>
        <v>#N/A</v>
      </c>
    </row>
    <row r="5887" spans="1:49" x14ac:dyDescent="0.2">
      <c r="A5887">
        <v>1.022621530898006E+18</v>
      </c>
      <c r="B5887">
        <v>9.9597695293369958E+17</v>
      </c>
      <c r="C5887" t="s">
        <v>22704</v>
      </c>
      <c r="D5887" s="1">
        <v>43308</v>
      </c>
      <c r="E5887" s="2">
        <v>5.2627314814814814E-2</v>
      </c>
      <c r="F5887">
        <v>200</v>
      </c>
      <c r="G5887">
        <v>1889611729</v>
      </c>
      <c r="H5887" t="s">
        <v>354</v>
      </c>
      <c r="I5887" t="s">
        <v>355</v>
      </c>
      <c r="J5887" t="s">
        <v>265</v>
      </c>
      <c r="K5887" t="s">
        <v>22705</v>
      </c>
      <c r="L5887" t="s">
        <v>266</v>
      </c>
      <c r="M5887" t="s">
        <v>267</v>
      </c>
      <c r="N5887" t="s">
        <v>267</v>
      </c>
      <c r="O5887" t="s">
        <v>267</v>
      </c>
      <c r="P5887">
        <v>0</v>
      </c>
      <c r="Q5887">
        <v>0</v>
      </c>
      <c r="R5887">
        <v>1</v>
      </c>
      <c r="S5887" t="s">
        <v>267</v>
      </c>
      <c r="T5887" t="s">
        <v>267</v>
      </c>
      <c r="U5887" t="s">
        <v>22706</v>
      </c>
      <c r="V5887" t="b">
        <v>0</v>
      </c>
      <c r="W5887" t="s">
        <v>265</v>
      </c>
      <c r="X5887">
        <v>0</v>
      </c>
      <c r="Y5887" t="s">
        <v>265</v>
      </c>
      <c r="Z5887" t="s">
        <v>265</v>
      </c>
      <c r="AA5887" t="s">
        <v>265</v>
      </c>
      <c r="AB5887" t="s">
        <v>265</v>
      </c>
      <c r="AC5887" t="s">
        <v>265</v>
      </c>
      <c r="AD5887" t="s">
        <v>265</v>
      </c>
      <c r="AE5887" t="s">
        <v>265</v>
      </c>
      <c r="AF5887" t="s">
        <v>22707</v>
      </c>
      <c r="AG5887" t="s">
        <v>265</v>
      </c>
      <c r="AH5887" t="s">
        <v>265</v>
      </c>
      <c r="AI5887" t="s">
        <v>265</v>
      </c>
      <c r="AJ5887" t="s">
        <v>265</v>
      </c>
      <c r="AL5887" t="str">
        <f>IF(Sudan_News12[[#This Row],[relevancy_classification_english]]="Relevant","مناسب",IF(Sudan_News12[[#This Row],[relevancy_classification_english]]="Relevant","عَرَضِيّ",""))</f>
        <v/>
      </c>
      <c r="AN5887" t="str">
        <f>IF(Sudan_News12[[#This Row],[sentiment_analysis_english]]="Negative","سلبي",IF(Sudan_News12[[#This Row],[sentiment_analysis_english]]="Neutral","حيادي",IF(Sudan_News12[[#This Row],[sentiment_analysis_english]]="Positive","إيجابي","")))</f>
        <v/>
      </c>
      <c r="AO5887" t="e">
        <f>INDEX(TextClassificationList[],MATCH(Sudan_News12[[#This Row],[text_classification_arabic]],TextClassificationList[text_classification_arabic],0),1)</f>
        <v>#N/A</v>
      </c>
      <c r="AQ5887" t="e">
        <f>INDEX(TextClassificationList[],MATCH(Sudan_News12[[#This Row],[text_classification_arabic2]],TextClassificationList[text_classification_arabic],0),1)</f>
        <v>#N/A</v>
      </c>
      <c r="AS5887" t="e">
        <f>INDEX(TextClassificationList[],MATCH(Sudan_News12[[#This Row],[text_classification_arabic3]],TextClassificationList[text_classification_arabic],0),1)</f>
        <v>#N/A</v>
      </c>
      <c r="AU5887" t="e">
        <f>INDEX(TextClassificationList[],MATCH(Sudan_News12[[#This Row],[text_classification_arabic4]],TextClassificationList[text_classification_arabic],0),1)</f>
        <v>#N/A</v>
      </c>
      <c r="AW5887" t="e">
        <f>INDEX(TextClassificationList[],MATCH(Sudan_News12[[#This Row],[text_classification_arabic5]],TextClassificationList[text_classification_arabic],0),1)</f>
        <v>#N/A</v>
      </c>
    </row>
    <row r="5888" spans="1:49" x14ac:dyDescent="0.2">
      <c r="A5888">
        <v>1.0226117006908948E+18</v>
      </c>
      <c r="B5888">
        <v>1.0226117006908948E+18</v>
      </c>
      <c r="C5888" t="s">
        <v>22708</v>
      </c>
      <c r="D5888" s="1">
        <v>43308</v>
      </c>
      <c r="E5888" s="2">
        <v>2.5497685185185186E-2</v>
      </c>
      <c r="F5888">
        <v>200</v>
      </c>
      <c r="G5888">
        <v>1889611729</v>
      </c>
      <c r="H5888" t="s">
        <v>354</v>
      </c>
      <c r="I5888" t="s">
        <v>355</v>
      </c>
      <c r="J5888" t="s">
        <v>265</v>
      </c>
      <c r="K5888" t="s">
        <v>22709</v>
      </c>
      <c r="L5888" t="s">
        <v>266</v>
      </c>
      <c r="M5888" t="s">
        <v>267</v>
      </c>
      <c r="N5888" t="s">
        <v>267</v>
      </c>
      <c r="O5888" t="s">
        <v>22710</v>
      </c>
      <c r="P5888">
        <v>0</v>
      </c>
      <c r="Q5888">
        <v>3</v>
      </c>
      <c r="R5888">
        <v>2</v>
      </c>
      <c r="S5888" t="s">
        <v>22620</v>
      </c>
      <c r="T5888" t="s">
        <v>267</v>
      </c>
      <c r="U5888" t="s">
        <v>22711</v>
      </c>
      <c r="V5888" t="b">
        <v>0</v>
      </c>
      <c r="W5888" t="s">
        <v>265</v>
      </c>
      <c r="X5888">
        <v>1</v>
      </c>
      <c r="Y5888" t="s">
        <v>22712</v>
      </c>
      <c r="Z5888" t="s">
        <v>265</v>
      </c>
      <c r="AA5888" t="s">
        <v>265</v>
      </c>
      <c r="AB5888" t="s">
        <v>265</v>
      </c>
      <c r="AC5888" t="s">
        <v>265</v>
      </c>
      <c r="AD5888" t="s">
        <v>265</v>
      </c>
      <c r="AE5888" t="s">
        <v>265</v>
      </c>
      <c r="AF5888" t="s">
        <v>267</v>
      </c>
      <c r="AG5888" t="s">
        <v>265</v>
      </c>
      <c r="AH5888" t="s">
        <v>265</v>
      </c>
      <c r="AI5888" t="s">
        <v>265</v>
      </c>
      <c r="AJ5888" t="s">
        <v>265</v>
      </c>
      <c r="AL5888" t="str">
        <f>IF(Sudan_News12[[#This Row],[relevancy_classification_english]]="Relevant","مناسب",IF(Sudan_News12[[#This Row],[relevancy_classification_english]]="Relevant","عَرَضِيّ",""))</f>
        <v/>
      </c>
      <c r="AN5888" t="str">
        <f>IF(Sudan_News12[[#This Row],[sentiment_analysis_english]]="Negative","سلبي",IF(Sudan_News12[[#This Row],[sentiment_analysis_english]]="Neutral","حيادي",IF(Sudan_News12[[#This Row],[sentiment_analysis_english]]="Positive","إيجابي","")))</f>
        <v/>
      </c>
      <c r="AO5888" t="e">
        <f>INDEX(TextClassificationList[],MATCH(Sudan_News12[[#This Row],[text_classification_arabic]],TextClassificationList[text_classification_arabic],0),1)</f>
        <v>#N/A</v>
      </c>
      <c r="AQ5888" t="e">
        <f>INDEX(TextClassificationList[],MATCH(Sudan_News12[[#This Row],[text_classification_arabic2]],TextClassificationList[text_classification_arabic],0),1)</f>
        <v>#N/A</v>
      </c>
      <c r="AS5888" t="e">
        <f>INDEX(TextClassificationList[],MATCH(Sudan_News12[[#This Row],[text_classification_arabic3]],TextClassificationList[text_classification_arabic],0),1)</f>
        <v>#N/A</v>
      </c>
      <c r="AU5888" t="e">
        <f>INDEX(TextClassificationList[],MATCH(Sudan_News12[[#This Row],[text_classification_arabic4]],TextClassificationList[text_classification_arabic],0),1)</f>
        <v>#N/A</v>
      </c>
      <c r="AW5888" t="e">
        <f>INDEX(TextClassificationList[],MATCH(Sudan_News12[[#This Row],[text_classification_arabic5]],TextClassificationList[text_classification_arabic],0),1)</f>
        <v>#N/A</v>
      </c>
    </row>
    <row r="5889" spans="1:49" x14ac:dyDescent="0.2">
      <c r="A5889">
        <v>1.0224431670004736E+18</v>
      </c>
      <c r="B5889">
        <v>1.0224431670004736E+18</v>
      </c>
      <c r="C5889" t="s">
        <v>22713</v>
      </c>
      <c r="D5889" s="1">
        <v>43307</v>
      </c>
      <c r="E5889" s="2">
        <v>0.56042824074074071</v>
      </c>
      <c r="F5889">
        <v>200</v>
      </c>
      <c r="G5889">
        <v>1889611729</v>
      </c>
      <c r="H5889" t="s">
        <v>354</v>
      </c>
      <c r="I5889" t="s">
        <v>355</v>
      </c>
      <c r="J5889" t="s">
        <v>265</v>
      </c>
      <c r="K5889" t="s">
        <v>22714</v>
      </c>
      <c r="L5889" t="s">
        <v>266</v>
      </c>
      <c r="M5889" t="s">
        <v>267</v>
      </c>
      <c r="N5889" t="s">
        <v>267</v>
      </c>
      <c r="O5889" t="s">
        <v>267</v>
      </c>
      <c r="P5889">
        <v>0</v>
      </c>
      <c r="Q5889">
        <v>0</v>
      </c>
      <c r="R5889">
        <v>0</v>
      </c>
      <c r="S5889" t="s">
        <v>267</v>
      </c>
      <c r="T5889" t="s">
        <v>267</v>
      </c>
      <c r="U5889" t="s">
        <v>22715</v>
      </c>
      <c r="V5889" t="b">
        <v>0</v>
      </c>
      <c r="W5889" t="s">
        <v>265</v>
      </c>
      <c r="X5889">
        <v>0</v>
      </c>
      <c r="Y5889" t="s">
        <v>265</v>
      </c>
      <c r="Z5889" t="s">
        <v>265</v>
      </c>
      <c r="AA5889" t="s">
        <v>265</v>
      </c>
      <c r="AB5889" t="s">
        <v>265</v>
      </c>
      <c r="AC5889" t="s">
        <v>265</v>
      </c>
      <c r="AD5889" t="s">
        <v>265</v>
      </c>
      <c r="AE5889" t="s">
        <v>265</v>
      </c>
      <c r="AF5889" t="s">
        <v>267</v>
      </c>
      <c r="AG5889" t="s">
        <v>265</v>
      </c>
      <c r="AH5889" t="s">
        <v>265</v>
      </c>
      <c r="AI5889" t="s">
        <v>265</v>
      </c>
      <c r="AJ5889" t="s">
        <v>265</v>
      </c>
      <c r="AL5889" t="str">
        <f>IF(Sudan_News12[[#This Row],[relevancy_classification_english]]="Relevant","مناسب",IF(Sudan_News12[[#This Row],[relevancy_classification_english]]="Relevant","عَرَضِيّ",""))</f>
        <v/>
      </c>
      <c r="AN5889" t="str">
        <f>IF(Sudan_News12[[#This Row],[sentiment_analysis_english]]="Negative","سلبي",IF(Sudan_News12[[#This Row],[sentiment_analysis_english]]="Neutral","حيادي",IF(Sudan_News12[[#This Row],[sentiment_analysis_english]]="Positive","إيجابي","")))</f>
        <v/>
      </c>
      <c r="AO5889" t="e">
        <f>INDEX(TextClassificationList[],MATCH(Sudan_News12[[#This Row],[text_classification_arabic]],TextClassificationList[text_classification_arabic],0),1)</f>
        <v>#N/A</v>
      </c>
      <c r="AQ5889" t="e">
        <f>INDEX(TextClassificationList[],MATCH(Sudan_News12[[#This Row],[text_classification_arabic2]],TextClassificationList[text_classification_arabic],0),1)</f>
        <v>#N/A</v>
      </c>
      <c r="AS5889" t="e">
        <f>INDEX(TextClassificationList[],MATCH(Sudan_News12[[#This Row],[text_classification_arabic3]],TextClassificationList[text_classification_arabic],0),1)</f>
        <v>#N/A</v>
      </c>
      <c r="AU5889" t="e">
        <f>INDEX(TextClassificationList[],MATCH(Sudan_News12[[#This Row],[text_classification_arabic4]],TextClassificationList[text_classification_arabic],0),1)</f>
        <v>#N/A</v>
      </c>
      <c r="AW5889" t="e">
        <f>INDEX(TextClassificationList[],MATCH(Sudan_News12[[#This Row],[text_classification_arabic5]],TextClassificationList[text_classification_arabic],0),1)</f>
        <v>#N/A</v>
      </c>
    </row>
    <row r="5890" spans="1:49" x14ac:dyDescent="0.2">
      <c r="A5890">
        <v>1.0222468109943235E+18</v>
      </c>
      <c r="B5890">
        <v>1.0222468109943235E+18</v>
      </c>
      <c r="C5890" t="s">
        <v>22716</v>
      </c>
      <c r="D5890" s="1">
        <v>43307</v>
      </c>
      <c r="E5890" s="2">
        <v>1.8587962962962962E-2</v>
      </c>
      <c r="F5890">
        <v>200</v>
      </c>
      <c r="G5890">
        <v>1889611729</v>
      </c>
      <c r="H5890" t="s">
        <v>354</v>
      </c>
      <c r="I5890" t="s">
        <v>355</v>
      </c>
      <c r="J5890" t="s">
        <v>265</v>
      </c>
      <c r="K5890" t="s">
        <v>22717</v>
      </c>
      <c r="L5890" t="s">
        <v>266</v>
      </c>
      <c r="M5890" t="s">
        <v>267</v>
      </c>
      <c r="N5890" t="s">
        <v>267</v>
      </c>
      <c r="O5890" t="s">
        <v>22718</v>
      </c>
      <c r="P5890">
        <v>0</v>
      </c>
      <c r="Q5890">
        <v>11</v>
      </c>
      <c r="R5890">
        <v>1</v>
      </c>
      <c r="S5890" t="s">
        <v>22620</v>
      </c>
      <c r="T5890" t="s">
        <v>267</v>
      </c>
      <c r="U5890" t="s">
        <v>22719</v>
      </c>
      <c r="V5890" t="b">
        <v>0</v>
      </c>
      <c r="W5890" t="s">
        <v>265</v>
      </c>
      <c r="X5890">
        <v>1</v>
      </c>
      <c r="Y5890" t="s">
        <v>22720</v>
      </c>
      <c r="Z5890" t="s">
        <v>265</v>
      </c>
      <c r="AA5890" t="s">
        <v>265</v>
      </c>
      <c r="AB5890" t="s">
        <v>265</v>
      </c>
      <c r="AC5890" t="s">
        <v>265</v>
      </c>
      <c r="AD5890" t="s">
        <v>265</v>
      </c>
      <c r="AE5890" t="s">
        <v>265</v>
      </c>
      <c r="AF5890" t="s">
        <v>267</v>
      </c>
      <c r="AG5890" t="s">
        <v>265</v>
      </c>
      <c r="AH5890" t="s">
        <v>265</v>
      </c>
      <c r="AI5890" t="s">
        <v>265</v>
      </c>
      <c r="AJ5890" t="s">
        <v>265</v>
      </c>
      <c r="AL5890" t="str">
        <f>IF(Sudan_News12[[#This Row],[relevancy_classification_english]]="Relevant","مناسب",IF(Sudan_News12[[#This Row],[relevancy_classification_english]]="Relevant","عَرَضِيّ",""))</f>
        <v/>
      </c>
      <c r="AN5890" t="str">
        <f>IF(Sudan_News12[[#This Row],[sentiment_analysis_english]]="Negative","سلبي",IF(Sudan_News12[[#This Row],[sentiment_analysis_english]]="Neutral","حيادي",IF(Sudan_News12[[#This Row],[sentiment_analysis_english]]="Positive","إيجابي","")))</f>
        <v/>
      </c>
      <c r="AO5890" t="e">
        <f>INDEX(TextClassificationList[],MATCH(Sudan_News12[[#This Row],[text_classification_arabic]],TextClassificationList[text_classification_arabic],0),1)</f>
        <v>#N/A</v>
      </c>
      <c r="AQ5890" t="e">
        <f>INDEX(TextClassificationList[],MATCH(Sudan_News12[[#This Row],[text_classification_arabic2]],TextClassificationList[text_classification_arabic],0),1)</f>
        <v>#N/A</v>
      </c>
      <c r="AS5890" t="e">
        <f>INDEX(TextClassificationList[],MATCH(Sudan_News12[[#This Row],[text_classification_arabic3]],TextClassificationList[text_classification_arabic],0),1)</f>
        <v>#N/A</v>
      </c>
      <c r="AU5890" t="e">
        <f>INDEX(TextClassificationList[],MATCH(Sudan_News12[[#This Row],[text_classification_arabic4]],TextClassificationList[text_classification_arabic],0),1)</f>
        <v>#N/A</v>
      </c>
      <c r="AW5890" t="e">
        <f>INDEX(TextClassificationList[],MATCH(Sudan_News12[[#This Row],[text_classification_arabic5]],TextClassificationList[text_classification_arabic],0),1)</f>
        <v>#N/A</v>
      </c>
    </row>
    <row r="5891" spans="1:49" x14ac:dyDescent="0.2">
      <c r="A5891">
        <v>1.0222312112284959E+18</v>
      </c>
      <c r="B5891">
        <v>1.0222312112284959E+18</v>
      </c>
      <c r="C5891" t="s">
        <v>22721</v>
      </c>
      <c r="D5891" s="1">
        <v>43306</v>
      </c>
      <c r="E5891" s="2">
        <v>0.97554398148148147</v>
      </c>
      <c r="F5891">
        <v>200</v>
      </c>
      <c r="G5891">
        <v>1889611729</v>
      </c>
      <c r="H5891" t="s">
        <v>354</v>
      </c>
      <c r="I5891" t="s">
        <v>355</v>
      </c>
      <c r="J5891" t="s">
        <v>265</v>
      </c>
      <c r="K5891" t="s">
        <v>22722</v>
      </c>
      <c r="L5891" t="s">
        <v>266</v>
      </c>
      <c r="M5891" t="s">
        <v>267</v>
      </c>
      <c r="N5891" t="s">
        <v>267</v>
      </c>
      <c r="O5891" t="s">
        <v>22723</v>
      </c>
      <c r="P5891">
        <v>0</v>
      </c>
      <c r="Q5891">
        <v>8</v>
      </c>
      <c r="R5891">
        <v>6</v>
      </c>
      <c r="S5891" t="s">
        <v>22620</v>
      </c>
      <c r="T5891" t="s">
        <v>267</v>
      </c>
      <c r="U5891" t="s">
        <v>22724</v>
      </c>
      <c r="V5891" t="b">
        <v>0</v>
      </c>
      <c r="W5891" t="s">
        <v>265</v>
      </c>
      <c r="X5891">
        <v>1</v>
      </c>
      <c r="Y5891" t="s">
        <v>22725</v>
      </c>
      <c r="Z5891" t="s">
        <v>265</v>
      </c>
      <c r="AA5891" t="s">
        <v>265</v>
      </c>
      <c r="AB5891" t="s">
        <v>265</v>
      </c>
      <c r="AC5891" t="s">
        <v>265</v>
      </c>
      <c r="AD5891" t="s">
        <v>265</v>
      </c>
      <c r="AE5891" t="s">
        <v>265</v>
      </c>
      <c r="AF5891" t="s">
        <v>267</v>
      </c>
      <c r="AG5891" t="s">
        <v>265</v>
      </c>
      <c r="AH5891" t="s">
        <v>265</v>
      </c>
      <c r="AI5891" t="s">
        <v>265</v>
      </c>
      <c r="AJ5891" t="s">
        <v>265</v>
      </c>
      <c r="AL5891" t="str">
        <f>IF(Sudan_News12[[#This Row],[relevancy_classification_english]]="Relevant","مناسب",IF(Sudan_News12[[#This Row],[relevancy_classification_english]]="Relevant","عَرَضِيّ",""))</f>
        <v/>
      </c>
      <c r="AN5891" t="str">
        <f>IF(Sudan_News12[[#This Row],[sentiment_analysis_english]]="Negative","سلبي",IF(Sudan_News12[[#This Row],[sentiment_analysis_english]]="Neutral","حيادي",IF(Sudan_News12[[#This Row],[sentiment_analysis_english]]="Positive","إيجابي","")))</f>
        <v/>
      </c>
      <c r="AO5891" t="e">
        <f>INDEX(TextClassificationList[],MATCH(Sudan_News12[[#This Row],[text_classification_arabic]],TextClassificationList[text_classification_arabic],0),1)</f>
        <v>#N/A</v>
      </c>
      <c r="AQ5891" t="e">
        <f>INDEX(TextClassificationList[],MATCH(Sudan_News12[[#This Row],[text_classification_arabic2]],TextClassificationList[text_classification_arabic],0),1)</f>
        <v>#N/A</v>
      </c>
      <c r="AS5891" t="e">
        <f>INDEX(TextClassificationList[],MATCH(Sudan_News12[[#This Row],[text_classification_arabic3]],TextClassificationList[text_classification_arabic],0),1)</f>
        <v>#N/A</v>
      </c>
      <c r="AU5891" t="e">
        <f>INDEX(TextClassificationList[],MATCH(Sudan_News12[[#This Row],[text_classification_arabic4]],TextClassificationList[text_classification_arabic],0),1)</f>
        <v>#N/A</v>
      </c>
      <c r="AW5891" t="e">
        <f>INDEX(TextClassificationList[],MATCH(Sudan_News12[[#This Row],[text_classification_arabic5]],TextClassificationList[text_classification_arabic],0),1)</f>
        <v>#N/A</v>
      </c>
    </row>
    <row r="5892" spans="1:49" x14ac:dyDescent="0.2">
      <c r="A5892">
        <v>1.0222061742828995E+18</v>
      </c>
      <c r="B5892">
        <v>1.0222061742828995E+18</v>
      </c>
      <c r="C5892" t="s">
        <v>22726</v>
      </c>
      <c r="D5892" s="1">
        <v>43306</v>
      </c>
      <c r="E5892" s="2">
        <v>0.90645833333333337</v>
      </c>
      <c r="F5892">
        <v>200</v>
      </c>
      <c r="G5892">
        <v>1889611729</v>
      </c>
      <c r="H5892" t="s">
        <v>354</v>
      </c>
      <c r="I5892" t="s">
        <v>355</v>
      </c>
      <c r="J5892" t="s">
        <v>265</v>
      </c>
      <c r="K5892" t="s">
        <v>22727</v>
      </c>
      <c r="L5892" t="s">
        <v>266</v>
      </c>
      <c r="M5892" t="s">
        <v>267</v>
      </c>
      <c r="N5892" t="s">
        <v>267</v>
      </c>
      <c r="O5892" t="s">
        <v>22728</v>
      </c>
      <c r="P5892">
        <v>0</v>
      </c>
      <c r="Q5892">
        <v>13</v>
      </c>
      <c r="R5892">
        <v>8</v>
      </c>
      <c r="S5892" t="s">
        <v>22620</v>
      </c>
      <c r="T5892" t="s">
        <v>267</v>
      </c>
      <c r="U5892" t="s">
        <v>22729</v>
      </c>
      <c r="V5892" t="b">
        <v>0</v>
      </c>
      <c r="W5892" t="s">
        <v>265</v>
      </c>
      <c r="X5892">
        <v>1</v>
      </c>
      <c r="Y5892" t="s">
        <v>22730</v>
      </c>
      <c r="Z5892" t="s">
        <v>265</v>
      </c>
      <c r="AA5892" t="s">
        <v>265</v>
      </c>
      <c r="AB5892" t="s">
        <v>265</v>
      </c>
      <c r="AC5892" t="s">
        <v>265</v>
      </c>
      <c r="AD5892" t="s">
        <v>265</v>
      </c>
      <c r="AE5892" t="s">
        <v>265</v>
      </c>
      <c r="AF5892" t="s">
        <v>267</v>
      </c>
      <c r="AG5892" t="s">
        <v>265</v>
      </c>
      <c r="AH5892" t="s">
        <v>265</v>
      </c>
      <c r="AI5892" t="s">
        <v>265</v>
      </c>
      <c r="AJ5892" t="s">
        <v>265</v>
      </c>
      <c r="AL5892" t="str">
        <f>IF(Sudan_News12[[#This Row],[relevancy_classification_english]]="Relevant","مناسب",IF(Sudan_News12[[#This Row],[relevancy_classification_english]]="Relevant","عَرَضِيّ",""))</f>
        <v/>
      </c>
      <c r="AN5892" t="str">
        <f>IF(Sudan_News12[[#This Row],[sentiment_analysis_english]]="Negative","سلبي",IF(Sudan_News12[[#This Row],[sentiment_analysis_english]]="Neutral","حيادي",IF(Sudan_News12[[#This Row],[sentiment_analysis_english]]="Positive","إيجابي","")))</f>
        <v/>
      </c>
      <c r="AO5892" t="e">
        <f>INDEX(TextClassificationList[],MATCH(Sudan_News12[[#This Row],[text_classification_arabic]],TextClassificationList[text_classification_arabic],0),1)</f>
        <v>#N/A</v>
      </c>
      <c r="AQ5892" t="e">
        <f>INDEX(TextClassificationList[],MATCH(Sudan_News12[[#This Row],[text_classification_arabic2]],TextClassificationList[text_classification_arabic],0),1)</f>
        <v>#N/A</v>
      </c>
      <c r="AS5892" t="e">
        <f>INDEX(TextClassificationList[],MATCH(Sudan_News12[[#This Row],[text_classification_arabic3]],TextClassificationList[text_classification_arabic],0),1)</f>
        <v>#N/A</v>
      </c>
      <c r="AU5892" t="e">
        <f>INDEX(TextClassificationList[],MATCH(Sudan_News12[[#This Row],[text_classification_arabic4]],TextClassificationList[text_classification_arabic],0),1)</f>
        <v>#N/A</v>
      </c>
      <c r="AW5892" t="e">
        <f>INDEX(TextClassificationList[],MATCH(Sudan_News12[[#This Row],[text_classification_arabic5]],TextClassificationList[text_classification_arabic],0),1)</f>
        <v>#N/A</v>
      </c>
    </row>
    <row r="5893" spans="1:49" x14ac:dyDescent="0.2">
      <c r="A5893">
        <v>1.0219910811756544E+18</v>
      </c>
      <c r="B5893">
        <v>1.0214003789932585E+18</v>
      </c>
      <c r="C5893" t="s">
        <v>22731</v>
      </c>
      <c r="D5893" s="1">
        <v>43306</v>
      </c>
      <c r="E5893" s="2">
        <v>0.31291666666666668</v>
      </c>
      <c r="F5893">
        <v>200</v>
      </c>
      <c r="G5893">
        <v>1889611729</v>
      </c>
      <c r="H5893" t="s">
        <v>354</v>
      </c>
      <c r="I5893" t="s">
        <v>355</v>
      </c>
      <c r="J5893" t="s">
        <v>265</v>
      </c>
      <c r="K5893" t="s">
        <v>22732</v>
      </c>
      <c r="L5893" t="s">
        <v>266</v>
      </c>
      <c r="M5893" t="s">
        <v>267</v>
      </c>
      <c r="N5893" t="s">
        <v>267</v>
      </c>
      <c r="O5893" t="s">
        <v>267</v>
      </c>
      <c r="P5893">
        <v>0</v>
      </c>
      <c r="Q5893">
        <v>0</v>
      </c>
      <c r="R5893">
        <v>1</v>
      </c>
      <c r="S5893" t="s">
        <v>267</v>
      </c>
      <c r="T5893" t="s">
        <v>267</v>
      </c>
      <c r="U5893" t="s">
        <v>22733</v>
      </c>
      <c r="V5893" t="b">
        <v>0</v>
      </c>
      <c r="W5893" t="s">
        <v>265</v>
      </c>
      <c r="X5893">
        <v>0</v>
      </c>
      <c r="Y5893" t="s">
        <v>265</v>
      </c>
      <c r="Z5893" t="s">
        <v>265</v>
      </c>
      <c r="AA5893" t="s">
        <v>265</v>
      </c>
      <c r="AB5893" t="s">
        <v>265</v>
      </c>
      <c r="AC5893" t="s">
        <v>265</v>
      </c>
      <c r="AD5893" t="s">
        <v>265</v>
      </c>
      <c r="AE5893" t="s">
        <v>265</v>
      </c>
      <c r="AF5893" t="s">
        <v>267</v>
      </c>
      <c r="AG5893" t="s">
        <v>265</v>
      </c>
      <c r="AH5893" t="s">
        <v>265</v>
      </c>
      <c r="AI5893" t="s">
        <v>265</v>
      </c>
      <c r="AJ5893" t="s">
        <v>265</v>
      </c>
      <c r="AL5893" t="str">
        <f>IF(Sudan_News12[[#This Row],[relevancy_classification_english]]="Relevant","مناسب",IF(Sudan_News12[[#This Row],[relevancy_classification_english]]="Relevant","عَرَضِيّ",""))</f>
        <v/>
      </c>
      <c r="AN5893" t="str">
        <f>IF(Sudan_News12[[#This Row],[sentiment_analysis_english]]="Negative","سلبي",IF(Sudan_News12[[#This Row],[sentiment_analysis_english]]="Neutral","حيادي",IF(Sudan_News12[[#This Row],[sentiment_analysis_english]]="Positive","إيجابي","")))</f>
        <v/>
      </c>
      <c r="AO5893" t="e">
        <f>INDEX(TextClassificationList[],MATCH(Sudan_News12[[#This Row],[text_classification_arabic]],TextClassificationList[text_classification_arabic],0),1)</f>
        <v>#N/A</v>
      </c>
      <c r="AQ5893" t="e">
        <f>INDEX(TextClassificationList[],MATCH(Sudan_News12[[#This Row],[text_classification_arabic2]],TextClassificationList[text_classification_arabic],0),1)</f>
        <v>#N/A</v>
      </c>
      <c r="AS5893" t="e">
        <f>INDEX(TextClassificationList[],MATCH(Sudan_News12[[#This Row],[text_classification_arabic3]],TextClassificationList[text_classification_arabic],0),1)</f>
        <v>#N/A</v>
      </c>
      <c r="AU5893" t="e">
        <f>INDEX(TextClassificationList[],MATCH(Sudan_News12[[#This Row],[text_classification_arabic4]],TextClassificationList[text_classification_arabic],0),1)</f>
        <v>#N/A</v>
      </c>
      <c r="AW5893" t="e">
        <f>INDEX(TextClassificationList[],MATCH(Sudan_News12[[#This Row],[text_classification_arabic5]],TextClassificationList[text_classification_arabic],0),1)</f>
        <v>#N/A</v>
      </c>
    </row>
    <row r="5894" spans="1:49" x14ac:dyDescent="0.2">
      <c r="A5894">
        <v>1.0218924748670157E+18</v>
      </c>
      <c r="B5894">
        <v>1.0218924748670157E+18</v>
      </c>
      <c r="C5894" t="s">
        <v>22734</v>
      </c>
      <c r="D5894" s="1">
        <v>43306</v>
      </c>
      <c r="E5894" s="2">
        <v>4.0810185185185185E-2</v>
      </c>
      <c r="F5894">
        <v>200</v>
      </c>
      <c r="G5894">
        <v>1889611729</v>
      </c>
      <c r="H5894" t="s">
        <v>354</v>
      </c>
      <c r="I5894" t="s">
        <v>355</v>
      </c>
      <c r="J5894" t="s">
        <v>265</v>
      </c>
      <c r="K5894" t="s">
        <v>22735</v>
      </c>
      <c r="L5894" t="s">
        <v>266</v>
      </c>
      <c r="M5894" t="s">
        <v>267</v>
      </c>
      <c r="N5894" t="s">
        <v>267</v>
      </c>
      <c r="O5894" t="s">
        <v>22736</v>
      </c>
      <c r="P5894">
        <v>0</v>
      </c>
      <c r="Q5894">
        <v>13</v>
      </c>
      <c r="R5894">
        <v>5</v>
      </c>
      <c r="S5894" t="s">
        <v>267</v>
      </c>
      <c r="T5894" t="s">
        <v>267</v>
      </c>
      <c r="U5894" t="s">
        <v>22737</v>
      </c>
      <c r="V5894" t="b">
        <v>0</v>
      </c>
      <c r="W5894" t="s">
        <v>265</v>
      </c>
      <c r="X5894">
        <v>1</v>
      </c>
      <c r="Y5894" t="s">
        <v>22738</v>
      </c>
      <c r="Z5894" t="s">
        <v>265</v>
      </c>
      <c r="AA5894" t="s">
        <v>265</v>
      </c>
      <c r="AB5894" t="s">
        <v>265</v>
      </c>
      <c r="AC5894" t="s">
        <v>265</v>
      </c>
      <c r="AD5894" t="s">
        <v>265</v>
      </c>
      <c r="AE5894" t="s">
        <v>265</v>
      </c>
      <c r="AF5894" t="s">
        <v>267</v>
      </c>
      <c r="AG5894" t="s">
        <v>265</v>
      </c>
      <c r="AH5894" t="s">
        <v>265</v>
      </c>
      <c r="AI5894" t="s">
        <v>265</v>
      </c>
      <c r="AJ5894" t="s">
        <v>265</v>
      </c>
      <c r="AL5894" t="str">
        <f>IF(Sudan_News12[[#This Row],[relevancy_classification_english]]="Relevant","مناسب",IF(Sudan_News12[[#This Row],[relevancy_classification_english]]="Relevant","عَرَضِيّ",""))</f>
        <v/>
      </c>
      <c r="AN5894" t="str">
        <f>IF(Sudan_News12[[#This Row],[sentiment_analysis_english]]="Negative","سلبي",IF(Sudan_News12[[#This Row],[sentiment_analysis_english]]="Neutral","حيادي",IF(Sudan_News12[[#This Row],[sentiment_analysis_english]]="Positive","إيجابي","")))</f>
        <v/>
      </c>
      <c r="AO5894" t="e">
        <f>INDEX(TextClassificationList[],MATCH(Sudan_News12[[#This Row],[text_classification_arabic]],TextClassificationList[text_classification_arabic],0),1)</f>
        <v>#N/A</v>
      </c>
      <c r="AQ5894" t="e">
        <f>INDEX(TextClassificationList[],MATCH(Sudan_News12[[#This Row],[text_classification_arabic2]],TextClassificationList[text_classification_arabic],0),1)</f>
        <v>#N/A</v>
      </c>
      <c r="AS5894" t="e">
        <f>INDEX(TextClassificationList[],MATCH(Sudan_News12[[#This Row],[text_classification_arabic3]],TextClassificationList[text_classification_arabic],0),1)</f>
        <v>#N/A</v>
      </c>
      <c r="AU5894" t="e">
        <f>INDEX(TextClassificationList[],MATCH(Sudan_News12[[#This Row],[text_classification_arabic4]],TextClassificationList[text_classification_arabic],0),1)</f>
        <v>#N/A</v>
      </c>
      <c r="AW5894" t="e">
        <f>INDEX(TextClassificationList[],MATCH(Sudan_News12[[#This Row],[text_classification_arabic5]],TextClassificationList[text_classification_arabic],0),1)</f>
        <v>#N/A</v>
      </c>
    </row>
    <row r="5895" spans="1:49" x14ac:dyDescent="0.2">
      <c r="A5895">
        <v>1.0218921292144189E+18</v>
      </c>
      <c r="B5895">
        <v>1.0218921292144189E+18</v>
      </c>
      <c r="C5895" t="s">
        <v>22739</v>
      </c>
      <c r="D5895" s="1">
        <v>43306</v>
      </c>
      <c r="E5895" s="2">
        <v>3.9861111111111111E-2</v>
      </c>
      <c r="F5895">
        <v>200</v>
      </c>
      <c r="G5895">
        <v>1889611729</v>
      </c>
      <c r="H5895" t="s">
        <v>354</v>
      </c>
      <c r="I5895" t="s">
        <v>355</v>
      </c>
      <c r="J5895" t="s">
        <v>265</v>
      </c>
      <c r="K5895" t="s">
        <v>22740</v>
      </c>
      <c r="L5895" t="s">
        <v>266</v>
      </c>
      <c r="M5895" t="s">
        <v>267</v>
      </c>
      <c r="N5895" t="s">
        <v>267</v>
      </c>
      <c r="O5895" t="s">
        <v>22741</v>
      </c>
      <c r="P5895">
        <v>0</v>
      </c>
      <c r="Q5895">
        <v>9</v>
      </c>
      <c r="R5895">
        <v>3</v>
      </c>
      <c r="S5895" t="s">
        <v>267</v>
      </c>
      <c r="T5895" t="s">
        <v>267</v>
      </c>
      <c r="U5895" t="s">
        <v>22742</v>
      </c>
      <c r="V5895" t="b">
        <v>0</v>
      </c>
      <c r="W5895" t="s">
        <v>265</v>
      </c>
      <c r="X5895">
        <v>1</v>
      </c>
      <c r="Y5895" t="s">
        <v>22743</v>
      </c>
      <c r="Z5895" t="s">
        <v>265</v>
      </c>
      <c r="AA5895" t="s">
        <v>265</v>
      </c>
      <c r="AB5895" t="s">
        <v>265</v>
      </c>
      <c r="AC5895" t="s">
        <v>265</v>
      </c>
      <c r="AD5895" t="s">
        <v>265</v>
      </c>
      <c r="AE5895" t="s">
        <v>265</v>
      </c>
      <c r="AF5895" t="s">
        <v>267</v>
      </c>
      <c r="AG5895" t="s">
        <v>265</v>
      </c>
      <c r="AH5895" t="s">
        <v>265</v>
      </c>
      <c r="AI5895" t="s">
        <v>265</v>
      </c>
      <c r="AJ5895" t="s">
        <v>265</v>
      </c>
      <c r="AL5895" t="str">
        <f>IF(Sudan_News12[[#This Row],[relevancy_classification_english]]="Relevant","مناسب",IF(Sudan_News12[[#This Row],[relevancy_classification_english]]="Relevant","عَرَضِيّ",""))</f>
        <v/>
      </c>
      <c r="AN5895" t="str">
        <f>IF(Sudan_News12[[#This Row],[sentiment_analysis_english]]="Negative","سلبي",IF(Sudan_News12[[#This Row],[sentiment_analysis_english]]="Neutral","حيادي",IF(Sudan_News12[[#This Row],[sentiment_analysis_english]]="Positive","إيجابي","")))</f>
        <v/>
      </c>
      <c r="AO5895" t="e">
        <f>INDEX(TextClassificationList[],MATCH(Sudan_News12[[#This Row],[text_classification_arabic]],TextClassificationList[text_classification_arabic],0),1)</f>
        <v>#N/A</v>
      </c>
      <c r="AQ5895" t="e">
        <f>INDEX(TextClassificationList[],MATCH(Sudan_News12[[#This Row],[text_classification_arabic2]],TextClassificationList[text_classification_arabic],0),1)</f>
        <v>#N/A</v>
      </c>
      <c r="AS5895" t="e">
        <f>INDEX(TextClassificationList[],MATCH(Sudan_News12[[#This Row],[text_classification_arabic3]],TextClassificationList[text_classification_arabic],0),1)</f>
        <v>#N/A</v>
      </c>
      <c r="AU5895" t="e">
        <f>INDEX(TextClassificationList[],MATCH(Sudan_News12[[#This Row],[text_classification_arabic4]],TextClassificationList[text_classification_arabic],0),1)</f>
        <v>#N/A</v>
      </c>
      <c r="AW5895" t="e">
        <f>INDEX(TextClassificationList[],MATCH(Sudan_News12[[#This Row],[text_classification_arabic5]],TextClassificationList[text_classification_arabic],0),1)</f>
        <v>#N/A</v>
      </c>
    </row>
    <row r="5896" spans="1:49" x14ac:dyDescent="0.2">
      <c r="A5896">
        <v>1.0218301802838385E+18</v>
      </c>
      <c r="B5896">
        <v>1.0218301802838385E+18</v>
      </c>
      <c r="C5896" t="s">
        <v>22744</v>
      </c>
      <c r="D5896" s="1">
        <v>43305</v>
      </c>
      <c r="E5896" s="2">
        <v>0.86891203703703701</v>
      </c>
      <c r="F5896">
        <v>200</v>
      </c>
      <c r="G5896">
        <v>1889611729</v>
      </c>
      <c r="H5896" t="s">
        <v>354</v>
      </c>
      <c r="I5896" t="s">
        <v>355</v>
      </c>
      <c r="J5896" t="s">
        <v>265</v>
      </c>
      <c r="K5896" t="s">
        <v>22745</v>
      </c>
      <c r="L5896" t="s">
        <v>266</v>
      </c>
      <c r="M5896" t="s">
        <v>267</v>
      </c>
      <c r="N5896" t="s">
        <v>267</v>
      </c>
      <c r="O5896" t="s">
        <v>22746</v>
      </c>
      <c r="P5896">
        <v>0</v>
      </c>
      <c r="Q5896">
        <v>0</v>
      </c>
      <c r="R5896">
        <v>1</v>
      </c>
      <c r="S5896" t="s">
        <v>267</v>
      </c>
      <c r="T5896" t="s">
        <v>267</v>
      </c>
      <c r="U5896" t="s">
        <v>22747</v>
      </c>
      <c r="V5896" t="b">
        <v>0</v>
      </c>
      <c r="W5896" t="s">
        <v>265</v>
      </c>
      <c r="X5896">
        <v>1</v>
      </c>
      <c r="Y5896" t="s">
        <v>22748</v>
      </c>
      <c r="Z5896" t="s">
        <v>265</v>
      </c>
      <c r="AA5896" t="s">
        <v>265</v>
      </c>
      <c r="AB5896" t="s">
        <v>265</v>
      </c>
      <c r="AC5896" t="s">
        <v>265</v>
      </c>
      <c r="AD5896" t="s">
        <v>265</v>
      </c>
      <c r="AE5896" t="s">
        <v>265</v>
      </c>
      <c r="AF5896" t="s">
        <v>267</v>
      </c>
      <c r="AG5896" t="s">
        <v>265</v>
      </c>
      <c r="AH5896" t="s">
        <v>265</v>
      </c>
      <c r="AI5896" t="s">
        <v>265</v>
      </c>
      <c r="AJ5896" t="s">
        <v>265</v>
      </c>
      <c r="AL5896" t="str">
        <f>IF(Sudan_News12[[#This Row],[relevancy_classification_english]]="Relevant","مناسب",IF(Sudan_News12[[#This Row],[relevancy_classification_english]]="Relevant","عَرَضِيّ",""))</f>
        <v/>
      </c>
      <c r="AN5896" t="str">
        <f>IF(Sudan_News12[[#This Row],[sentiment_analysis_english]]="Negative","سلبي",IF(Sudan_News12[[#This Row],[sentiment_analysis_english]]="Neutral","حيادي",IF(Sudan_News12[[#This Row],[sentiment_analysis_english]]="Positive","إيجابي","")))</f>
        <v/>
      </c>
      <c r="AO5896" t="e">
        <f>INDEX(TextClassificationList[],MATCH(Sudan_News12[[#This Row],[text_classification_arabic]],TextClassificationList[text_classification_arabic],0),1)</f>
        <v>#N/A</v>
      </c>
      <c r="AQ5896" t="e">
        <f>INDEX(TextClassificationList[],MATCH(Sudan_News12[[#This Row],[text_classification_arabic2]],TextClassificationList[text_classification_arabic],0),1)</f>
        <v>#N/A</v>
      </c>
      <c r="AS5896" t="e">
        <f>INDEX(TextClassificationList[],MATCH(Sudan_News12[[#This Row],[text_classification_arabic3]],TextClassificationList[text_classification_arabic],0),1)</f>
        <v>#N/A</v>
      </c>
      <c r="AU5896" t="e">
        <f>INDEX(TextClassificationList[],MATCH(Sudan_News12[[#This Row],[text_classification_arabic4]],TextClassificationList[text_classification_arabic],0),1)</f>
        <v>#N/A</v>
      </c>
      <c r="AW5896" t="e">
        <f>INDEX(TextClassificationList[],MATCH(Sudan_News12[[#This Row],[text_classification_arabic5]],TextClassificationList[text_classification_arabic],0),1)</f>
        <v>#N/A</v>
      </c>
    </row>
    <row r="5897" spans="1:49" x14ac:dyDescent="0.2">
      <c r="A5897">
        <v>1.0218266389196882E+18</v>
      </c>
      <c r="B5897">
        <v>1.0218266389196882E+18</v>
      </c>
      <c r="C5897" t="s">
        <v>22749</v>
      </c>
      <c r="D5897" s="1">
        <v>43305</v>
      </c>
      <c r="E5897" s="2">
        <v>0.85913194444444441</v>
      </c>
      <c r="F5897">
        <v>200</v>
      </c>
      <c r="G5897">
        <v>1889611729</v>
      </c>
      <c r="H5897" t="s">
        <v>354</v>
      </c>
      <c r="I5897" t="s">
        <v>355</v>
      </c>
      <c r="J5897" t="s">
        <v>265</v>
      </c>
      <c r="K5897" t="s">
        <v>22750</v>
      </c>
      <c r="L5897" t="s">
        <v>266</v>
      </c>
      <c r="M5897" t="s">
        <v>267</v>
      </c>
      <c r="N5897" t="s">
        <v>267</v>
      </c>
      <c r="O5897" t="s">
        <v>22751</v>
      </c>
      <c r="P5897">
        <v>0</v>
      </c>
      <c r="Q5897">
        <v>0</v>
      </c>
      <c r="R5897">
        <v>1</v>
      </c>
      <c r="S5897" t="s">
        <v>267</v>
      </c>
      <c r="T5897" t="s">
        <v>267</v>
      </c>
      <c r="U5897" t="s">
        <v>22752</v>
      </c>
      <c r="V5897" t="b">
        <v>0</v>
      </c>
      <c r="W5897" t="s">
        <v>265</v>
      </c>
      <c r="X5897">
        <v>1</v>
      </c>
      <c r="Y5897" t="s">
        <v>22753</v>
      </c>
      <c r="Z5897" t="s">
        <v>265</v>
      </c>
      <c r="AA5897" t="s">
        <v>265</v>
      </c>
      <c r="AB5897" t="s">
        <v>265</v>
      </c>
      <c r="AC5897" t="s">
        <v>265</v>
      </c>
      <c r="AD5897" t="s">
        <v>265</v>
      </c>
      <c r="AE5897" t="s">
        <v>265</v>
      </c>
      <c r="AF5897" t="s">
        <v>267</v>
      </c>
      <c r="AG5897" t="s">
        <v>265</v>
      </c>
      <c r="AH5897" t="s">
        <v>265</v>
      </c>
      <c r="AI5897" t="s">
        <v>265</v>
      </c>
      <c r="AJ5897" t="s">
        <v>265</v>
      </c>
      <c r="AL5897" t="str">
        <f>IF(Sudan_News12[[#This Row],[relevancy_classification_english]]="Relevant","مناسب",IF(Sudan_News12[[#This Row],[relevancy_classification_english]]="Relevant","عَرَضِيّ",""))</f>
        <v/>
      </c>
      <c r="AN5897" t="str">
        <f>IF(Sudan_News12[[#This Row],[sentiment_analysis_english]]="Negative","سلبي",IF(Sudan_News12[[#This Row],[sentiment_analysis_english]]="Neutral","حيادي",IF(Sudan_News12[[#This Row],[sentiment_analysis_english]]="Positive","إيجابي","")))</f>
        <v/>
      </c>
      <c r="AO5897" t="e">
        <f>INDEX(TextClassificationList[],MATCH(Sudan_News12[[#This Row],[text_classification_arabic]],TextClassificationList[text_classification_arabic],0),1)</f>
        <v>#N/A</v>
      </c>
      <c r="AQ5897" t="e">
        <f>INDEX(TextClassificationList[],MATCH(Sudan_News12[[#This Row],[text_classification_arabic2]],TextClassificationList[text_classification_arabic],0),1)</f>
        <v>#N/A</v>
      </c>
      <c r="AS5897" t="e">
        <f>INDEX(TextClassificationList[],MATCH(Sudan_News12[[#This Row],[text_classification_arabic3]],TextClassificationList[text_classification_arabic],0),1)</f>
        <v>#N/A</v>
      </c>
      <c r="AU5897" t="e">
        <f>INDEX(TextClassificationList[],MATCH(Sudan_News12[[#This Row],[text_classification_arabic4]],TextClassificationList[text_classification_arabic],0),1)</f>
        <v>#N/A</v>
      </c>
      <c r="AW5897" t="e">
        <f>INDEX(TextClassificationList[],MATCH(Sudan_News12[[#This Row],[text_classification_arabic5]],TextClassificationList[text_classification_arabic],0),1)</f>
        <v>#N/A</v>
      </c>
    </row>
    <row r="5898" spans="1:49" x14ac:dyDescent="0.2">
      <c r="A5898">
        <v>1.0217560073730662E+18</v>
      </c>
      <c r="B5898">
        <v>1.0217560073730662E+18</v>
      </c>
      <c r="C5898" t="s">
        <v>22754</v>
      </c>
      <c r="D5898" s="1">
        <v>43305</v>
      </c>
      <c r="E5898" s="2">
        <v>0.66423611111111114</v>
      </c>
      <c r="F5898">
        <v>200</v>
      </c>
      <c r="G5898">
        <v>1889611729</v>
      </c>
      <c r="H5898" t="s">
        <v>354</v>
      </c>
      <c r="I5898" t="s">
        <v>355</v>
      </c>
      <c r="J5898" t="s">
        <v>265</v>
      </c>
      <c r="K5898" t="s">
        <v>22755</v>
      </c>
      <c r="L5898" t="s">
        <v>266</v>
      </c>
      <c r="M5898" t="s">
        <v>267</v>
      </c>
      <c r="N5898" t="s">
        <v>267</v>
      </c>
      <c r="O5898" t="s">
        <v>22756</v>
      </c>
      <c r="P5898">
        <v>0</v>
      </c>
      <c r="Q5898">
        <v>5</v>
      </c>
      <c r="R5898">
        <v>2</v>
      </c>
      <c r="S5898" t="s">
        <v>267</v>
      </c>
      <c r="T5898" t="s">
        <v>267</v>
      </c>
      <c r="U5898" t="s">
        <v>22757</v>
      </c>
      <c r="V5898" t="b">
        <v>0</v>
      </c>
      <c r="W5898" t="s">
        <v>265</v>
      </c>
      <c r="X5898">
        <v>1</v>
      </c>
      <c r="Y5898" t="s">
        <v>22758</v>
      </c>
      <c r="Z5898" t="s">
        <v>265</v>
      </c>
      <c r="AA5898" t="s">
        <v>265</v>
      </c>
      <c r="AB5898" t="s">
        <v>265</v>
      </c>
      <c r="AC5898" t="s">
        <v>265</v>
      </c>
      <c r="AD5898" t="s">
        <v>265</v>
      </c>
      <c r="AE5898" t="s">
        <v>265</v>
      </c>
      <c r="AF5898" t="s">
        <v>267</v>
      </c>
      <c r="AG5898" t="s">
        <v>265</v>
      </c>
      <c r="AH5898" t="s">
        <v>265</v>
      </c>
      <c r="AI5898" t="s">
        <v>265</v>
      </c>
      <c r="AJ5898" t="s">
        <v>265</v>
      </c>
      <c r="AL5898" t="str">
        <f>IF(Sudan_News12[[#This Row],[relevancy_classification_english]]="Relevant","مناسب",IF(Sudan_News12[[#This Row],[relevancy_classification_english]]="Relevant","عَرَضِيّ",""))</f>
        <v/>
      </c>
      <c r="AN5898" t="str">
        <f>IF(Sudan_News12[[#This Row],[sentiment_analysis_english]]="Negative","سلبي",IF(Sudan_News12[[#This Row],[sentiment_analysis_english]]="Neutral","حيادي",IF(Sudan_News12[[#This Row],[sentiment_analysis_english]]="Positive","إيجابي","")))</f>
        <v/>
      </c>
      <c r="AO5898" t="e">
        <f>INDEX(TextClassificationList[],MATCH(Sudan_News12[[#This Row],[text_classification_arabic]],TextClassificationList[text_classification_arabic],0),1)</f>
        <v>#N/A</v>
      </c>
      <c r="AQ5898" t="e">
        <f>INDEX(TextClassificationList[],MATCH(Sudan_News12[[#This Row],[text_classification_arabic2]],TextClassificationList[text_classification_arabic],0),1)</f>
        <v>#N/A</v>
      </c>
      <c r="AS5898" t="e">
        <f>INDEX(TextClassificationList[],MATCH(Sudan_News12[[#This Row],[text_classification_arabic3]],TextClassificationList[text_classification_arabic],0),1)</f>
        <v>#N/A</v>
      </c>
      <c r="AU5898" t="e">
        <f>INDEX(TextClassificationList[],MATCH(Sudan_News12[[#This Row],[text_classification_arabic4]],TextClassificationList[text_classification_arabic],0),1)</f>
        <v>#N/A</v>
      </c>
      <c r="AW5898" t="e">
        <f>INDEX(TextClassificationList[],MATCH(Sudan_News12[[#This Row],[text_classification_arabic5]],TextClassificationList[text_classification_arabic],0),1)</f>
        <v>#N/A</v>
      </c>
    </row>
    <row r="5899" spans="1:49" x14ac:dyDescent="0.2">
      <c r="A5899">
        <v>1.0217247473176084E+18</v>
      </c>
      <c r="B5899">
        <v>1.0211713255813489E+18</v>
      </c>
      <c r="C5899" t="s">
        <v>22759</v>
      </c>
      <c r="D5899" s="1">
        <v>43305</v>
      </c>
      <c r="E5899" s="2">
        <v>0.57797453703703705</v>
      </c>
      <c r="F5899">
        <v>200</v>
      </c>
      <c r="G5899">
        <v>1889611729</v>
      </c>
      <c r="H5899" t="s">
        <v>354</v>
      </c>
      <c r="I5899" t="s">
        <v>355</v>
      </c>
      <c r="J5899" t="s">
        <v>265</v>
      </c>
      <c r="K5899" t="s">
        <v>22760</v>
      </c>
      <c r="L5899" t="s">
        <v>266</v>
      </c>
      <c r="M5899" t="s">
        <v>267</v>
      </c>
      <c r="N5899" t="s">
        <v>267</v>
      </c>
      <c r="O5899" t="s">
        <v>267</v>
      </c>
      <c r="P5899">
        <v>0</v>
      </c>
      <c r="Q5899">
        <v>0</v>
      </c>
      <c r="R5899">
        <v>0</v>
      </c>
      <c r="S5899" t="s">
        <v>267</v>
      </c>
      <c r="T5899" t="s">
        <v>267</v>
      </c>
      <c r="U5899" t="s">
        <v>22761</v>
      </c>
      <c r="V5899" t="b">
        <v>0</v>
      </c>
      <c r="W5899" t="s">
        <v>265</v>
      </c>
      <c r="X5899">
        <v>0</v>
      </c>
      <c r="Y5899" t="s">
        <v>265</v>
      </c>
      <c r="Z5899" t="s">
        <v>265</v>
      </c>
      <c r="AA5899" t="s">
        <v>265</v>
      </c>
      <c r="AB5899" t="s">
        <v>265</v>
      </c>
      <c r="AC5899" t="s">
        <v>265</v>
      </c>
      <c r="AD5899" t="s">
        <v>265</v>
      </c>
      <c r="AE5899" t="s">
        <v>265</v>
      </c>
      <c r="AF5899" t="s">
        <v>9586</v>
      </c>
      <c r="AG5899" t="s">
        <v>265</v>
      </c>
      <c r="AH5899" t="s">
        <v>265</v>
      </c>
      <c r="AI5899" t="s">
        <v>265</v>
      </c>
      <c r="AJ5899" t="s">
        <v>265</v>
      </c>
      <c r="AL5899" t="str">
        <f>IF(Sudan_News12[[#This Row],[relevancy_classification_english]]="Relevant","مناسب",IF(Sudan_News12[[#This Row],[relevancy_classification_english]]="Relevant","عَرَضِيّ",""))</f>
        <v/>
      </c>
      <c r="AN5899" t="str">
        <f>IF(Sudan_News12[[#This Row],[sentiment_analysis_english]]="Negative","سلبي",IF(Sudan_News12[[#This Row],[sentiment_analysis_english]]="Neutral","حيادي",IF(Sudan_News12[[#This Row],[sentiment_analysis_english]]="Positive","إيجابي","")))</f>
        <v/>
      </c>
      <c r="AO5899" t="e">
        <f>INDEX(TextClassificationList[],MATCH(Sudan_News12[[#This Row],[text_classification_arabic]],TextClassificationList[text_classification_arabic],0),1)</f>
        <v>#N/A</v>
      </c>
      <c r="AQ5899" t="e">
        <f>INDEX(TextClassificationList[],MATCH(Sudan_News12[[#This Row],[text_classification_arabic2]],TextClassificationList[text_classification_arabic],0),1)</f>
        <v>#N/A</v>
      </c>
      <c r="AS5899" t="e">
        <f>INDEX(TextClassificationList[],MATCH(Sudan_News12[[#This Row],[text_classification_arabic3]],TextClassificationList[text_classification_arabic],0),1)</f>
        <v>#N/A</v>
      </c>
      <c r="AU5899" t="e">
        <f>INDEX(TextClassificationList[],MATCH(Sudan_News12[[#This Row],[text_classification_arabic4]],TextClassificationList[text_classification_arabic],0),1)</f>
        <v>#N/A</v>
      </c>
      <c r="AW5899" t="e">
        <f>INDEX(TextClassificationList[],MATCH(Sudan_News12[[#This Row],[text_classification_arabic5]],TextClassificationList[text_classification_arabic],0),1)</f>
        <v>#N/A</v>
      </c>
    </row>
    <row r="5900" spans="1:49" x14ac:dyDescent="0.2">
      <c r="A5900">
        <v>1.021723544949076E+18</v>
      </c>
      <c r="B5900">
        <v>1.021723544949076E+18</v>
      </c>
      <c r="C5900" t="s">
        <v>22762</v>
      </c>
      <c r="D5900" s="1">
        <v>43305</v>
      </c>
      <c r="E5900" s="2">
        <v>0.57465277777777779</v>
      </c>
      <c r="F5900">
        <v>200</v>
      </c>
      <c r="G5900">
        <v>1889611729</v>
      </c>
      <c r="H5900" t="s">
        <v>354</v>
      </c>
      <c r="I5900" t="s">
        <v>355</v>
      </c>
      <c r="J5900" t="s">
        <v>265</v>
      </c>
      <c r="K5900" t="s">
        <v>22763</v>
      </c>
      <c r="L5900" t="s">
        <v>266</v>
      </c>
      <c r="M5900" t="s">
        <v>267</v>
      </c>
      <c r="N5900" t="s">
        <v>267</v>
      </c>
      <c r="O5900" t="s">
        <v>22764</v>
      </c>
      <c r="P5900">
        <v>0</v>
      </c>
      <c r="Q5900">
        <v>0</v>
      </c>
      <c r="R5900">
        <v>1</v>
      </c>
      <c r="S5900" t="s">
        <v>267</v>
      </c>
      <c r="T5900" t="s">
        <v>267</v>
      </c>
      <c r="U5900" t="s">
        <v>22765</v>
      </c>
      <c r="V5900" t="b">
        <v>0</v>
      </c>
      <c r="W5900" t="s">
        <v>265</v>
      </c>
      <c r="X5900">
        <v>1</v>
      </c>
      <c r="Y5900" t="s">
        <v>22766</v>
      </c>
      <c r="Z5900" t="s">
        <v>265</v>
      </c>
      <c r="AA5900" t="s">
        <v>265</v>
      </c>
      <c r="AB5900" t="s">
        <v>265</v>
      </c>
      <c r="AC5900" t="s">
        <v>265</v>
      </c>
      <c r="AD5900" t="s">
        <v>265</v>
      </c>
      <c r="AE5900" t="s">
        <v>265</v>
      </c>
      <c r="AF5900" t="s">
        <v>267</v>
      </c>
      <c r="AG5900" t="s">
        <v>265</v>
      </c>
      <c r="AH5900" t="s">
        <v>265</v>
      </c>
      <c r="AI5900" t="s">
        <v>265</v>
      </c>
      <c r="AJ5900" t="s">
        <v>265</v>
      </c>
      <c r="AL5900" t="str">
        <f>IF(Sudan_News12[[#This Row],[relevancy_classification_english]]="Relevant","مناسب",IF(Sudan_News12[[#This Row],[relevancy_classification_english]]="Relevant","عَرَضِيّ",""))</f>
        <v/>
      </c>
      <c r="AN5900" t="str">
        <f>IF(Sudan_News12[[#This Row],[sentiment_analysis_english]]="Negative","سلبي",IF(Sudan_News12[[#This Row],[sentiment_analysis_english]]="Neutral","حيادي",IF(Sudan_News12[[#This Row],[sentiment_analysis_english]]="Positive","إيجابي","")))</f>
        <v/>
      </c>
      <c r="AO5900" t="e">
        <f>INDEX(TextClassificationList[],MATCH(Sudan_News12[[#This Row],[text_classification_arabic]],TextClassificationList[text_classification_arabic],0),1)</f>
        <v>#N/A</v>
      </c>
      <c r="AQ5900" t="e">
        <f>INDEX(TextClassificationList[],MATCH(Sudan_News12[[#This Row],[text_classification_arabic2]],TextClassificationList[text_classification_arabic],0),1)</f>
        <v>#N/A</v>
      </c>
      <c r="AS5900" t="e">
        <f>INDEX(TextClassificationList[],MATCH(Sudan_News12[[#This Row],[text_classification_arabic3]],TextClassificationList[text_classification_arabic],0),1)</f>
        <v>#N/A</v>
      </c>
      <c r="AU5900" t="e">
        <f>INDEX(TextClassificationList[],MATCH(Sudan_News12[[#This Row],[text_classification_arabic4]],TextClassificationList[text_classification_arabic],0),1)</f>
        <v>#N/A</v>
      </c>
      <c r="AW5900" t="e">
        <f>INDEX(TextClassificationList[],MATCH(Sudan_News12[[#This Row],[text_classification_arabic5]],TextClassificationList[text_classification_arabic],0),1)</f>
        <v>#N/A</v>
      </c>
    </row>
    <row r="5901" spans="1:49" x14ac:dyDescent="0.2">
      <c r="A5901">
        <v>1.0215093684607959E+18</v>
      </c>
      <c r="B5901">
        <v>1.0215093684607959E+18</v>
      </c>
      <c r="C5901" t="s">
        <v>22767</v>
      </c>
      <c r="D5901" s="1">
        <v>43304</v>
      </c>
      <c r="E5901" s="2">
        <v>0.98363425925925929</v>
      </c>
      <c r="F5901">
        <v>200</v>
      </c>
      <c r="G5901">
        <v>1889611729</v>
      </c>
      <c r="H5901" t="s">
        <v>354</v>
      </c>
      <c r="I5901" t="s">
        <v>355</v>
      </c>
      <c r="J5901" t="s">
        <v>265</v>
      </c>
      <c r="K5901" t="s">
        <v>22768</v>
      </c>
      <c r="L5901" t="s">
        <v>266</v>
      </c>
      <c r="M5901" t="s">
        <v>267</v>
      </c>
      <c r="N5901" t="s">
        <v>267</v>
      </c>
      <c r="O5901" t="s">
        <v>22769</v>
      </c>
      <c r="P5901">
        <v>0</v>
      </c>
      <c r="Q5901">
        <v>0</v>
      </c>
      <c r="R5901">
        <v>2</v>
      </c>
      <c r="S5901" t="s">
        <v>267</v>
      </c>
      <c r="T5901" t="s">
        <v>267</v>
      </c>
      <c r="U5901" t="s">
        <v>22770</v>
      </c>
      <c r="V5901" t="b">
        <v>0</v>
      </c>
      <c r="W5901" t="s">
        <v>265</v>
      </c>
      <c r="X5901">
        <v>1</v>
      </c>
      <c r="Y5901" t="s">
        <v>22771</v>
      </c>
      <c r="Z5901" t="s">
        <v>265</v>
      </c>
      <c r="AA5901" t="s">
        <v>265</v>
      </c>
      <c r="AB5901" t="s">
        <v>265</v>
      </c>
      <c r="AC5901" t="s">
        <v>265</v>
      </c>
      <c r="AD5901" t="s">
        <v>265</v>
      </c>
      <c r="AE5901" t="s">
        <v>265</v>
      </c>
      <c r="AF5901" t="s">
        <v>267</v>
      </c>
      <c r="AG5901" t="s">
        <v>265</v>
      </c>
      <c r="AH5901" t="s">
        <v>265</v>
      </c>
      <c r="AI5901" t="s">
        <v>265</v>
      </c>
      <c r="AJ5901" t="s">
        <v>265</v>
      </c>
      <c r="AL5901" t="str">
        <f>IF(Sudan_News12[[#This Row],[relevancy_classification_english]]="Relevant","مناسب",IF(Sudan_News12[[#This Row],[relevancy_classification_english]]="Relevant","عَرَضِيّ",""))</f>
        <v/>
      </c>
      <c r="AN5901" t="str">
        <f>IF(Sudan_News12[[#This Row],[sentiment_analysis_english]]="Negative","سلبي",IF(Sudan_News12[[#This Row],[sentiment_analysis_english]]="Neutral","حيادي",IF(Sudan_News12[[#This Row],[sentiment_analysis_english]]="Positive","إيجابي","")))</f>
        <v/>
      </c>
      <c r="AO5901" t="e">
        <f>INDEX(TextClassificationList[],MATCH(Sudan_News12[[#This Row],[text_classification_arabic]],TextClassificationList[text_classification_arabic],0),1)</f>
        <v>#N/A</v>
      </c>
      <c r="AQ5901" t="e">
        <f>INDEX(TextClassificationList[],MATCH(Sudan_News12[[#This Row],[text_classification_arabic2]],TextClassificationList[text_classification_arabic],0),1)</f>
        <v>#N/A</v>
      </c>
      <c r="AS5901" t="e">
        <f>INDEX(TextClassificationList[],MATCH(Sudan_News12[[#This Row],[text_classification_arabic3]],TextClassificationList[text_classification_arabic],0),1)</f>
        <v>#N/A</v>
      </c>
      <c r="AU5901" t="e">
        <f>INDEX(TextClassificationList[],MATCH(Sudan_News12[[#This Row],[text_classification_arabic4]],TextClassificationList[text_classification_arabic],0),1)</f>
        <v>#N/A</v>
      </c>
      <c r="AW5901" t="e">
        <f>INDEX(TextClassificationList[],MATCH(Sudan_News12[[#This Row],[text_classification_arabic5]],TextClassificationList[text_classification_arabic],0),1)</f>
        <v>#N/A</v>
      </c>
    </row>
    <row r="5902" spans="1:49" x14ac:dyDescent="0.2">
      <c r="A5902">
        <v>1.021295001823785E+18</v>
      </c>
      <c r="B5902">
        <v>1.021295001823785E+18</v>
      </c>
      <c r="C5902" t="s">
        <v>22772</v>
      </c>
      <c r="D5902" s="1">
        <v>43304</v>
      </c>
      <c r="E5902" s="2">
        <v>0.39209490740740743</v>
      </c>
      <c r="F5902">
        <v>200</v>
      </c>
      <c r="G5902">
        <v>1889611729</v>
      </c>
      <c r="H5902" t="s">
        <v>354</v>
      </c>
      <c r="I5902" t="s">
        <v>355</v>
      </c>
      <c r="J5902" t="s">
        <v>265</v>
      </c>
      <c r="K5902" t="s">
        <v>22773</v>
      </c>
      <c r="L5902" t="s">
        <v>266</v>
      </c>
      <c r="M5902" t="s">
        <v>267</v>
      </c>
      <c r="N5902" t="s">
        <v>267</v>
      </c>
      <c r="O5902" t="s">
        <v>22774</v>
      </c>
      <c r="P5902">
        <v>0</v>
      </c>
      <c r="Q5902">
        <v>12</v>
      </c>
      <c r="R5902">
        <v>5</v>
      </c>
      <c r="S5902" t="s">
        <v>267</v>
      </c>
      <c r="T5902" t="s">
        <v>267</v>
      </c>
      <c r="U5902" t="s">
        <v>22775</v>
      </c>
      <c r="V5902" t="b">
        <v>0</v>
      </c>
      <c r="W5902" t="s">
        <v>265</v>
      </c>
      <c r="X5902">
        <v>1</v>
      </c>
      <c r="Y5902" t="s">
        <v>22776</v>
      </c>
      <c r="Z5902" t="s">
        <v>265</v>
      </c>
      <c r="AA5902" t="s">
        <v>265</v>
      </c>
      <c r="AB5902" t="s">
        <v>265</v>
      </c>
      <c r="AC5902" t="s">
        <v>265</v>
      </c>
      <c r="AD5902" t="s">
        <v>265</v>
      </c>
      <c r="AE5902" t="s">
        <v>265</v>
      </c>
      <c r="AF5902" t="s">
        <v>267</v>
      </c>
      <c r="AG5902" t="s">
        <v>265</v>
      </c>
      <c r="AH5902" t="s">
        <v>265</v>
      </c>
      <c r="AI5902" t="s">
        <v>265</v>
      </c>
      <c r="AJ5902" t="s">
        <v>265</v>
      </c>
      <c r="AL5902" t="str">
        <f>IF(Sudan_News12[[#This Row],[relevancy_classification_english]]="Relevant","مناسب",IF(Sudan_News12[[#This Row],[relevancy_classification_english]]="Relevant","عَرَضِيّ",""))</f>
        <v/>
      </c>
      <c r="AN5902" t="str">
        <f>IF(Sudan_News12[[#This Row],[sentiment_analysis_english]]="Negative","سلبي",IF(Sudan_News12[[#This Row],[sentiment_analysis_english]]="Neutral","حيادي",IF(Sudan_News12[[#This Row],[sentiment_analysis_english]]="Positive","إيجابي","")))</f>
        <v/>
      </c>
      <c r="AO5902" t="e">
        <f>INDEX(TextClassificationList[],MATCH(Sudan_News12[[#This Row],[text_classification_arabic]],TextClassificationList[text_classification_arabic],0),1)</f>
        <v>#N/A</v>
      </c>
      <c r="AQ5902" t="e">
        <f>INDEX(TextClassificationList[],MATCH(Sudan_News12[[#This Row],[text_classification_arabic2]],TextClassificationList[text_classification_arabic],0),1)</f>
        <v>#N/A</v>
      </c>
      <c r="AS5902" t="e">
        <f>INDEX(TextClassificationList[],MATCH(Sudan_News12[[#This Row],[text_classification_arabic3]],TextClassificationList[text_classification_arabic],0),1)</f>
        <v>#N/A</v>
      </c>
      <c r="AU5902" t="e">
        <f>INDEX(TextClassificationList[],MATCH(Sudan_News12[[#This Row],[text_classification_arabic4]],TextClassificationList[text_classification_arabic],0),1)</f>
        <v>#N/A</v>
      </c>
      <c r="AW5902" t="e">
        <f>INDEX(TextClassificationList[],MATCH(Sudan_News12[[#This Row],[text_classification_arabic5]],TextClassificationList[text_classification_arabic],0),1)</f>
        <v>#N/A</v>
      </c>
    </row>
    <row r="5903" spans="1:49" x14ac:dyDescent="0.2">
      <c r="A5903">
        <v>1.0211721222978191E+18</v>
      </c>
      <c r="B5903">
        <v>1.0211721222978191E+18</v>
      </c>
      <c r="C5903" t="s">
        <v>22777</v>
      </c>
      <c r="D5903" s="1">
        <v>43304</v>
      </c>
      <c r="E5903" s="2">
        <v>5.3020833333333336E-2</v>
      </c>
      <c r="F5903">
        <v>200</v>
      </c>
      <c r="G5903">
        <v>1889611729</v>
      </c>
      <c r="H5903" t="s">
        <v>354</v>
      </c>
      <c r="I5903" t="s">
        <v>355</v>
      </c>
      <c r="J5903" t="s">
        <v>265</v>
      </c>
      <c r="K5903" t="s">
        <v>22778</v>
      </c>
      <c r="L5903" t="s">
        <v>266</v>
      </c>
      <c r="M5903" t="s">
        <v>267</v>
      </c>
      <c r="N5903" t="s">
        <v>267</v>
      </c>
      <c r="O5903" t="s">
        <v>22779</v>
      </c>
      <c r="P5903">
        <v>0</v>
      </c>
      <c r="Q5903">
        <v>0</v>
      </c>
      <c r="R5903">
        <v>0</v>
      </c>
      <c r="S5903" t="s">
        <v>267</v>
      </c>
      <c r="T5903" t="s">
        <v>267</v>
      </c>
      <c r="U5903" t="s">
        <v>22780</v>
      </c>
      <c r="V5903" t="b">
        <v>0</v>
      </c>
      <c r="W5903" t="s">
        <v>265</v>
      </c>
      <c r="X5903">
        <v>1</v>
      </c>
      <c r="Y5903" t="s">
        <v>22781</v>
      </c>
      <c r="Z5903" t="s">
        <v>265</v>
      </c>
      <c r="AA5903" t="s">
        <v>265</v>
      </c>
      <c r="AB5903" t="s">
        <v>265</v>
      </c>
      <c r="AC5903" t="s">
        <v>265</v>
      </c>
      <c r="AD5903" t="s">
        <v>265</v>
      </c>
      <c r="AE5903" t="s">
        <v>265</v>
      </c>
      <c r="AF5903" t="s">
        <v>267</v>
      </c>
      <c r="AG5903" t="s">
        <v>265</v>
      </c>
      <c r="AH5903" t="s">
        <v>265</v>
      </c>
      <c r="AI5903" t="s">
        <v>265</v>
      </c>
      <c r="AJ5903" t="s">
        <v>265</v>
      </c>
      <c r="AL5903" t="str">
        <f>IF(Sudan_News12[[#This Row],[relevancy_classification_english]]="Relevant","مناسب",IF(Sudan_News12[[#This Row],[relevancy_classification_english]]="Relevant","عَرَضِيّ",""))</f>
        <v/>
      </c>
      <c r="AN5903" t="str">
        <f>IF(Sudan_News12[[#This Row],[sentiment_analysis_english]]="Negative","سلبي",IF(Sudan_News12[[#This Row],[sentiment_analysis_english]]="Neutral","حيادي",IF(Sudan_News12[[#This Row],[sentiment_analysis_english]]="Positive","إيجابي","")))</f>
        <v/>
      </c>
      <c r="AO5903" t="e">
        <f>INDEX(TextClassificationList[],MATCH(Sudan_News12[[#This Row],[text_classification_arabic]],TextClassificationList[text_classification_arabic],0),1)</f>
        <v>#N/A</v>
      </c>
      <c r="AQ5903" t="e">
        <f>INDEX(TextClassificationList[],MATCH(Sudan_News12[[#This Row],[text_classification_arabic2]],TextClassificationList[text_classification_arabic],0),1)</f>
        <v>#N/A</v>
      </c>
      <c r="AS5903" t="e">
        <f>INDEX(TextClassificationList[],MATCH(Sudan_News12[[#This Row],[text_classification_arabic3]],TextClassificationList[text_classification_arabic],0),1)</f>
        <v>#N/A</v>
      </c>
      <c r="AU5903" t="e">
        <f>INDEX(TextClassificationList[],MATCH(Sudan_News12[[#This Row],[text_classification_arabic4]],TextClassificationList[text_classification_arabic],0),1)</f>
        <v>#N/A</v>
      </c>
      <c r="AW5903" t="e">
        <f>INDEX(TextClassificationList[],MATCH(Sudan_News12[[#This Row],[text_classification_arabic5]],TextClassificationList[text_classification_arabic],0),1)</f>
        <v>#N/A</v>
      </c>
    </row>
    <row r="5904" spans="1:49" x14ac:dyDescent="0.2">
      <c r="A5904">
        <v>1.0211713255813489E+18</v>
      </c>
      <c r="B5904">
        <v>1.0211713255813489E+18</v>
      </c>
      <c r="C5904" t="s">
        <v>22782</v>
      </c>
      <c r="D5904" s="1">
        <v>43304</v>
      </c>
      <c r="E5904" s="2">
        <v>5.0821759259259261E-2</v>
      </c>
      <c r="F5904">
        <v>200</v>
      </c>
      <c r="G5904">
        <v>1889611729</v>
      </c>
      <c r="H5904" t="s">
        <v>354</v>
      </c>
      <c r="I5904" t="s">
        <v>355</v>
      </c>
      <c r="J5904" t="s">
        <v>265</v>
      </c>
      <c r="K5904" t="s">
        <v>22783</v>
      </c>
      <c r="L5904" t="s">
        <v>266</v>
      </c>
      <c r="M5904" t="s">
        <v>267</v>
      </c>
      <c r="N5904" t="s">
        <v>267</v>
      </c>
      <c r="O5904" t="s">
        <v>22784</v>
      </c>
      <c r="P5904">
        <v>1</v>
      </c>
      <c r="Q5904">
        <v>12</v>
      </c>
      <c r="R5904">
        <v>7</v>
      </c>
      <c r="S5904" t="s">
        <v>22620</v>
      </c>
      <c r="T5904" t="s">
        <v>267</v>
      </c>
      <c r="U5904" t="s">
        <v>22785</v>
      </c>
      <c r="V5904" t="b">
        <v>0</v>
      </c>
      <c r="W5904" t="s">
        <v>265</v>
      </c>
      <c r="X5904">
        <v>1</v>
      </c>
      <c r="Y5904" t="s">
        <v>22786</v>
      </c>
      <c r="Z5904" t="s">
        <v>265</v>
      </c>
      <c r="AA5904" t="s">
        <v>265</v>
      </c>
      <c r="AB5904" t="s">
        <v>265</v>
      </c>
      <c r="AC5904" t="s">
        <v>265</v>
      </c>
      <c r="AD5904" t="s">
        <v>265</v>
      </c>
      <c r="AE5904" t="s">
        <v>265</v>
      </c>
      <c r="AF5904" t="s">
        <v>267</v>
      </c>
      <c r="AG5904" t="s">
        <v>265</v>
      </c>
      <c r="AH5904" t="s">
        <v>265</v>
      </c>
      <c r="AI5904" t="s">
        <v>265</v>
      </c>
      <c r="AJ5904" t="s">
        <v>265</v>
      </c>
      <c r="AL5904" t="str">
        <f>IF(Sudan_News12[[#This Row],[relevancy_classification_english]]="Relevant","مناسب",IF(Sudan_News12[[#This Row],[relevancy_classification_english]]="Relevant","عَرَضِيّ",""))</f>
        <v/>
      </c>
      <c r="AN5904" t="str">
        <f>IF(Sudan_News12[[#This Row],[sentiment_analysis_english]]="Negative","سلبي",IF(Sudan_News12[[#This Row],[sentiment_analysis_english]]="Neutral","حيادي",IF(Sudan_News12[[#This Row],[sentiment_analysis_english]]="Positive","إيجابي","")))</f>
        <v/>
      </c>
      <c r="AO5904" t="e">
        <f>INDEX(TextClassificationList[],MATCH(Sudan_News12[[#This Row],[text_classification_arabic]],TextClassificationList[text_classification_arabic],0),1)</f>
        <v>#N/A</v>
      </c>
      <c r="AQ5904" t="e">
        <f>INDEX(TextClassificationList[],MATCH(Sudan_News12[[#This Row],[text_classification_arabic2]],TextClassificationList[text_classification_arabic],0),1)</f>
        <v>#N/A</v>
      </c>
      <c r="AS5904" t="e">
        <f>INDEX(TextClassificationList[],MATCH(Sudan_News12[[#This Row],[text_classification_arabic3]],TextClassificationList[text_classification_arabic],0),1)</f>
        <v>#N/A</v>
      </c>
      <c r="AU5904" t="e">
        <f>INDEX(TextClassificationList[],MATCH(Sudan_News12[[#This Row],[text_classification_arabic4]],TextClassificationList[text_classification_arabic],0),1)</f>
        <v>#N/A</v>
      </c>
      <c r="AW5904" t="e">
        <f>INDEX(TextClassificationList[],MATCH(Sudan_News12[[#This Row],[text_classification_arabic5]],TextClassificationList[text_classification_arabic],0),1)</f>
        <v>#N/A</v>
      </c>
    </row>
    <row r="5905" spans="1:49" x14ac:dyDescent="0.2">
      <c r="A5905">
        <v>1.0211186583016202E+18</v>
      </c>
      <c r="B5905">
        <v>1.0209158321829315E+18</v>
      </c>
      <c r="C5905" t="s">
        <v>22787</v>
      </c>
      <c r="D5905" s="1">
        <v>43303</v>
      </c>
      <c r="E5905" s="2">
        <v>0.9054861111111111</v>
      </c>
      <c r="F5905">
        <v>200</v>
      </c>
      <c r="G5905">
        <v>1889611729</v>
      </c>
      <c r="H5905" t="s">
        <v>354</v>
      </c>
      <c r="I5905" t="s">
        <v>355</v>
      </c>
      <c r="J5905" t="s">
        <v>265</v>
      </c>
      <c r="K5905" t="s">
        <v>22788</v>
      </c>
      <c r="L5905" t="s">
        <v>266</v>
      </c>
      <c r="M5905" t="s">
        <v>267</v>
      </c>
      <c r="N5905" t="s">
        <v>267</v>
      </c>
      <c r="O5905" t="s">
        <v>267</v>
      </c>
      <c r="P5905">
        <v>0</v>
      </c>
      <c r="Q5905">
        <v>0</v>
      </c>
      <c r="R5905">
        <v>0</v>
      </c>
      <c r="S5905" t="s">
        <v>267</v>
      </c>
      <c r="T5905" t="s">
        <v>267</v>
      </c>
      <c r="U5905" t="s">
        <v>22789</v>
      </c>
      <c r="V5905" t="b">
        <v>0</v>
      </c>
      <c r="W5905" t="s">
        <v>265</v>
      </c>
      <c r="X5905">
        <v>0</v>
      </c>
      <c r="Y5905" t="s">
        <v>265</v>
      </c>
      <c r="Z5905" t="s">
        <v>265</v>
      </c>
      <c r="AA5905" t="s">
        <v>265</v>
      </c>
      <c r="AB5905" t="s">
        <v>265</v>
      </c>
      <c r="AC5905" t="s">
        <v>265</v>
      </c>
      <c r="AD5905" t="s">
        <v>265</v>
      </c>
      <c r="AE5905" t="s">
        <v>265</v>
      </c>
      <c r="AF5905" t="s">
        <v>22790</v>
      </c>
      <c r="AG5905" t="s">
        <v>265</v>
      </c>
      <c r="AH5905" t="s">
        <v>265</v>
      </c>
      <c r="AI5905" t="s">
        <v>265</v>
      </c>
      <c r="AJ5905" t="s">
        <v>265</v>
      </c>
      <c r="AL5905" t="str">
        <f>IF(Sudan_News12[[#This Row],[relevancy_classification_english]]="Relevant","مناسب",IF(Sudan_News12[[#This Row],[relevancy_classification_english]]="Relevant","عَرَضِيّ",""))</f>
        <v/>
      </c>
      <c r="AN5905" t="str">
        <f>IF(Sudan_News12[[#This Row],[sentiment_analysis_english]]="Negative","سلبي",IF(Sudan_News12[[#This Row],[sentiment_analysis_english]]="Neutral","حيادي",IF(Sudan_News12[[#This Row],[sentiment_analysis_english]]="Positive","إيجابي","")))</f>
        <v/>
      </c>
      <c r="AO5905" t="e">
        <f>INDEX(TextClassificationList[],MATCH(Sudan_News12[[#This Row],[text_classification_arabic]],TextClassificationList[text_classification_arabic],0),1)</f>
        <v>#N/A</v>
      </c>
      <c r="AQ5905" t="e">
        <f>INDEX(TextClassificationList[],MATCH(Sudan_News12[[#This Row],[text_classification_arabic2]],TextClassificationList[text_classification_arabic],0),1)</f>
        <v>#N/A</v>
      </c>
      <c r="AS5905" t="e">
        <f>INDEX(TextClassificationList[],MATCH(Sudan_News12[[#This Row],[text_classification_arabic3]],TextClassificationList[text_classification_arabic],0),1)</f>
        <v>#N/A</v>
      </c>
      <c r="AU5905" t="e">
        <f>INDEX(TextClassificationList[],MATCH(Sudan_News12[[#This Row],[text_classification_arabic4]],TextClassificationList[text_classification_arabic],0),1)</f>
        <v>#N/A</v>
      </c>
      <c r="AW5905" t="e">
        <f>INDEX(TextClassificationList[],MATCH(Sudan_News12[[#This Row],[text_classification_arabic5]],TextClassificationList[text_classification_arabic],0),1)</f>
        <v>#N/A</v>
      </c>
    </row>
    <row r="5906" spans="1:49" x14ac:dyDescent="0.2">
      <c r="A5906">
        <v>1.0209158321829315E+18</v>
      </c>
      <c r="B5906">
        <v>1.0209158321829315E+18</v>
      </c>
      <c r="C5906" t="s">
        <v>22791</v>
      </c>
      <c r="D5906" s="1">
        <v>43303</v>
      </c>
      <c r="E5906" s="2">
        <v>0.34578703703703706</v>
      </c>
      <c r="F5906">
        <v>200</v>
      </c>
      <c r="G5906">
        <v>1889611729</v>
      </c>
      <c r="H5906" t="s">
        <v>354</v>
      </c>
      <c r="I5906" t="s">
        <v>355</v>
      </c>
      <c r="J5906" t="s">
        <v>265</v>
      </c>
      <c r="K5906" t="s">
        <v>22792</v>
      </c>
      <c r="L5906" t="s">
        <v>278</v>
      </c>
      <c r="M5906" t="s">
        <v>267</v>
      </c>
      <c r="N5906" t="s">
        <v>267</v>
      </c>
      <c r="O5906" t="s">
        <v>267</v>
      </c>
      <c r="P5906">
        <v>2</v>
      </c>
      <c r="Q5906">
        <v>15</v>
      </c>
      <c r="R5906">
        <v>13</v>
      </c>
      <c r="S5906" t="s">
        <v>22793</v>
      </c>
      <c r="T5906" t="s">
        <v>267</v>
      </c>
      <c r="U5906" t="s">
        <v>22794</v>
      </c>
      <c r="V5906" t="b">
        <v>0</v>
      </c>
      <c r="W5906" t="s">
        <v>265</v>
      </c>
      <c r="X5906">
        <v>1</v>
      </c>
      <c r="Y5906" t="s">
        <v>22795</v>
      </c>
      <c r="Z5906" t="s">
        <v>265</v>
      </c>
      <c r="AA5906" t="s">
        <v>265</v>
      </c>
      <c r="AB5906" t="s">
        <v>265</v>
      </c>
      <c r="AC5906" t="s">
        <v>265</v>
      </c>
      <c r="AD5906" t="s">
        <v>265</v>
      </c>
      <c r="AE5906" t="s">
        <v>265</v>
      </c>
      <c r="AF5906" t="s">
        <v>267</v>
      </c>
      <c r="AG5906" t="s">
        <v>265</v>
      </c>
      <c r="AH5906" t="s">
        <v>265</v>
      </c>
      <c r="AI5906" t="s">
        <v>265</v>
      </c>
      <c r="AJ5906" t="s">
        <v>265</v>
      </c>
      <c r="AL5906" t="str">
        <f>IF(Sudan_News12[[#This Row],[relevancy_classification_english]]="Relevant","مناسب",IF(Sudan_News12[[#This Row],[relevancy_classification_english]]="Relevant","عَرَضِيّ",""))</f>
        <v/>
      </c>
      <c r="AN5906" t="str">
        <f>IF(Sudan_News12[[#This Row],[sentiment_analysis_english]]="Negative","سلبي",IF(Sudan_News12[[#This Row],[sentiment_analysis_english]]="Neutral","حيادي",IF(Sudan_News12[[#This Row],[sentiment_analysis_english]]="Positive","إيجابي","")))</f>
        <v/>
      </c>
      <c r="AO5906" t="e">
        <f>INDEX(TextClassificationList[],MATCH(Sudan_News12[[#This Row],[text_classification_arabic]],TextClassificationList[text_classification_arabic],0),1)</f>
        <v>#N/A</v>
      </c>
      <c r="AQ5906" t="e">
        <f>INDEX(TextClassificationList[],MATCH(Sudan_News12[[#This Row],[text_classification_arabic2]],TextClassificationList[text_classification_arabic],0),1)</f>
        <v>#N/A</v>
      </c>
      <c r="AS5906" t="e">
        <f>INDEX(TextClassificationList[],MATCH(Sudan_News12[[#This Row],[text_classification_arabic3]],TextClassificationList[text_classification_arabic],0),1)</f>
        <v>#N/A</v>
      </c>
      <c r="AU5906" t="e">
        <f>INDEX(TextClassificationList[],MATCH(Sudan_News12[[#This Row],[text_classification_arabic4]],TextClassificationList[text_classification_arabic],0),1)</f>
        <v>#N/A</v>
      </c>
      <c r="AW5906" t="e">
        <f>INDEX(TextClassificationList[],MATCH(Sudan_News12[[#This Row],[text_classification_arabic5]],TextClassificationList[text_classification_arabic],0),1)</f>
        <v>#N/A</v>
      </c>
    </row>
    <row r="5907" spans="1:49" x14ac:dyDescent="0.2">
      <c r="A5907">
        <v>1.0208023696076595E+18</v>
      </c>
      <c r="B5907">
        <v>1.0208023696076595E+18</v>
      </c>
      <c r="C5907" t="s">
        <v>22796</v>
      </c>
      <c r="D5907" s="1">
        <v>43303</v>
      </c>
      <c r="E5907" s="2">
        <v>3.2696759259259259E-2</v>
      </c>
      <c r="F5907">
        <v>200</v>
      </c>
      <c r="G5907">
        <v>1889611729</v>
      </c>
      <c r="H5907" t="s">
        <v>354</v>
      </c>
      <c r="I5907" t="s">
        <v>355</v>
      </c>
      <c r="J5907" t="s">
        <v>265</v>
      </c>
      <c r="K5907" t="s">
        <v>22797</v>
      </c>
      <c r="L5907" t="s">
        <v>266</v>
      </c>
      <c r="M5907" t="s">
        <v>267</v>
      </c>
      <c r="N5907" t="s">
        <v>267</v>
      </c>
      <c r="O5907" t="s">
        <v>267</v>
      </c>
      <c r="P5907">
        <v>0</v>
      </c>
      <c r="Q5907">
        <v>14</v>
      </c>
      <c r="R5907">
        <v>4</v>
      </c>
      <c r="S5907" t="s">
        <v>22798</v>
      </c>
      <c r="T5907" t="s">
        <v>267</v>
      </c>
      <c r="U5907" t="s">
        <v>22799</v>
      </c>
      <c r="V5907" t="b">
        <v>0</v>
      </c>
      <c r="W5907" t="s">
        <v>265</v>
      </c>
      <c r="X5907">
        <v>0</v>
      </c>
      <c r="Y5907" t="s">
        <v>265</v>
      </c>
      <c r="Z5907" t="s">
        <v>265</v>
      </c>
      <c r="AA5907" t="s">
        <v>265</v>
      </c>
      <c r="AB5907" t="s">
        <v>265</v>
      </c>
      <c r="AC5907" t="s">
        <v>265</v>
      </c>
      <c r="AD5907" t="s">
        <v>265</v>
      </c>
      <c r="AE5907" t="s">
        <v>265</v>
      </c>
      <c r="AF5907" t="s">
        <v>267</v>
      </c>
      <c r="AG5907" t="s">
        <v>265</v>
      </c>
      <c r="AH5907" t="s">
        <v>265</v>
      </c>
      <c r="AI5907" t="s">
        <v>265</v>
      </c>
      <c r="AJ5907" t="s">
        <v>265</v>
      </c>
      <c r="AL5907" t="str">
        <f>IF(Sudan_News12[[#This Row],[relevancy_classification_english]]="Relevant","مناسب",IF(Sudan_News12[[#This Row],[relevancy_classification_english]]="Relevant","عَرَضِيّ",""))</f>
        <v/>
      </c>
      <c r="AN5907" t="str">
        <f>IF(Sudan_News12[[#This Row],[sentiment_analysis_english]]="Negative","سلبي",IF(Sudan_News12[[#This Row],[sentiment_analysis_english]]="Neutral","حيادي",IF(Sudan_News12[[#This Row],[sentiment_analysis_english]]="Positive","إيجابي","")))</f>
        <v/>
      </c>
      <c r="AO5907" t="e">
        <f>INDEX(TextClassificationList[],MATCH(Sudan_News12[[#This Row],[text_classification_arabic]],TextClassificationList[text_classification_arabic],0),1)</f>
        <v>#N/A</v>
      </c>
      <c r="AQ5907" t="e">
        <f>INDEX(TextClassificationList[],MATCH(Sudan_News12[[#This Row],[text_classification_arabic2]],TextClassificationList[text_classification_arabic],0),1)</f>
        <v>#N/A</v>
      </c>
      <c r="AS5907" t="e">
        <f>INDEX(TextClassificationList[],MATCH(Sudan_News12[[#This Row],[text_classification_arabic3]],TextClassificationList[text_classification_arabic],0),1)</f>
        <v>#N/A</v>
      </c>
      <c r="AU5907" t="e">
        <f>INDEX(TextClassificationList[],MATCH(Sudan_News12[[#This Row],[text_classification_arabic4]],TextClassificationList[text_classification_arabic],0),1)</f>
        <v>#N/A</v>
      </c>
      <c r="AW5907" t="e">
        <f>INDEX(TextClassificationList[],MATCH(Sudan_News12[[#This Row],[text_classification_arabic5]],TextClassificationList[text_classification_arabic],0),1)</f>
        <v>#N/A</v>
      </c>
    </row>
    <row r="5908" spans="1:49" x14ac:dyDescent="0.2">
      <c r="A5908">
        <v>1.0196052796279931E+18</v>
      </c>
      <c r="B5908">
        <v>1.0196052796279931E+18</v>
      </c>
      <c r="C5908" t="s">
        <v>22800</v>
      </c>
      <c r="D5908" s="1">
        <v>43299</v>
      </c>
      <c r="E5908" s="2">
        <v>0.72935185185185181</v>
      </c>
      <c r="F5908">
        <v>200</v>
      </c>
      <c r="G5908">
        <v>1889611729</v>
      </c>
      <c r="H5908" t="s">
        <v>354</v>
      </c>
      <c r="I5908" t="s">
        <v>355</v>
      </c>
      <c r="J5908" t="s">
        <v>265</v>
      </c>
      <c r="K5908" t="s">
        <v>22801</v>
      </c>
      <c r="L5908" t="s">
        <v>266</v>
      </c>
      <c r="M5908" t="s">
        <v>267</v>
      </c>
      <c r="N5908" t="s">
        <v>22802</v>
      </c>
      <c r="O5908" t="s">
        <v>267</v>
      </c>
      <c r="P5908">
        <v>1</v>
      </c>
      <c r="Q5908">
        <v>0</v>
      </c>
      <c r="R5908">
        <v>0</v>
      </c>
      <c r="S5908" t="s">
        <v>267</v>
      </c>
      <c r="T5908" t="s">
        <v>267</v>
      </c>
      <c r="U5908" t="s">
        <v>22803</v>
      </c>
      <c r="V5908" t="b">
        <v>0</v>
      </c>
      <c r="W5908" t="s">
        <v>22804</v>
      </c>
      <c r="X5908">
        <v>0</v>
      </c>
      <c r="Y5908" t="s">
        <v>265</v>
      </c>
      <c r="Z5908" t="s">
        <v>265</v>
      </c>
      <c r="AA5908" t="s">
        <v>265</v>
      </c>
      <c r="AB5908" t="s">
        <v>265</v>
      </c>
      <c r="AC5908" t="s">
        <v>265</v>
      </c>
      <c r="AD5908" t="s">
        <v>265</v>
      </c>
      <c r="AE5908" t="s">
        <v>265</v>
      </c>
      <c r="AF5908" t="s">
        <v>267</v>
      </c>
      <c r="AG5908" t="s">
        <v>265</v>
      </c>
      <c r="AH5908" t="s">
        <v>265</v>
      </c>
      <c r="AI5908" t="s">
        <v>265</v>
      </c>
      <c r="AJ5908" t="s">
        <v>265</v>
      </c>
      <c r="AL5908" t="str">
        <f>IF(Sudan_News12[[#This Row],[relevancy_classification_english]]="Relevant","مناسب",IF(Sudan_News12[[#This Row],[relevancy_classification_english]]="Relevant","عَرَضِيّ",""))</f>
        <v/>
      </c>
      <c r="AN5908" t="str">
        <f>IF(Sudan_News12[[#This Row],[sentiment_analysis_english]]="Negative","سلبي",IF(Sudan_News12[[#This Row],[sentiment_analysis_english]]="Neutral","حيادي",IF(Sudan_News12[[#This Row],[sentiment_analysis_english]]="Positive","إيجابي","")))</f>
        <v/>
      </c>
      <c r="AO5908" t="e">
        <f>INDEX(TextClassificationList[],MATCH(Sudan_News12[[#This Row],[text_classification_arabic]],TextClassificationList[text_classification_arabic],0),1)</f>
        <v>#N/A</v>
      </c>
      <c r="AQ5908" t="e">
        <f>INDEX(TextClassificationList[],MATCH(Sudan_News12[[#This Row],[text_classification_arabic2]],TextClassificationList[text_classification_arabic],0),1)</f>
        <v>#N/A</v>
      </c>
      <c r="AS5908" t="e">
        <f>INDEX(TextClassificationList[],MATCH(Sudan_News12[[#This Row],[text_classification_arabic3]],TextClassificationList[text_classification_arabic],0),1)</f>
        <v>#N/A</v>
      </c>
      <c r="AU5908" t="e">
        <f>INDEX(TextClassificationList[],MATCH(Sudan_News12[[#This Row],[text_classification_arabic4]],TextClassificationList[text_classification_arabic],0),1)</f>
        <v>#N/A</v>
      </c>
      <c r="AW5908" t="e">
        <f>INDEX(TextClassificationList[],MATCH(Sudan_News12[[#This Row],[text_classification_arabic5]],TextClassificationList[text_classification_arabic],0),1)</f>
        <v>#N/A</v>
      </c>
    </row>
    <row r="5909" spans="1:49" x14ac:dyDescent="0.2">
      <c r="A5909">
        <v>1.0195742831762186E+18</v>
      </c>
      <c r="B5909">
        <v>1.0195742831762186E+18</v>
      </c>
      <c r="C5909" t="s">
        <v>22805</v>
      </c>
      <c r="D5909" s="1">
        <v>43299</v>
      </c>
      <c r="E5909" s="2">
        <v>0.6438194444444445</v>
      </c>
      <c r="F5909">
        <v>200</v>
      </c>
      <c r="G5909">
        <v>1889611729</v>
      </c>
      <c r="H5909" t="s">
        <v>354</v>
      </c>
      <c r="I5909" t="s">
        <v>355</v>
      </c>
      <c r="J5909" t="s">
        <v>265</v>
      </c>
      <c r="K5909" t="s">
        <v>22806</v>
      </c>
      <c r="L5909" t="s">
        <v>266</v>
      </c>
      <c r="M5909" t="s">
        <v>267</v>
      </c>
      <c r="N5909" t="s">
        <v>22807</v>
      </c>
      <c r="O5909" t="s">
        <v>267</v>
      </c>
      <c r="P5909">
        <v>0</v>
      </c>
      <c r="Q5909">
        <v>0</v>
      </c>
      <c r="R5909">
        <v>0</v>
      </c>
      <c r="S5909" t="s">
        <v>267</v>
      </c>
      <c r="T5909" t="s">
        <v>267</v>
      </c>
      <c r="U5909" t="s">
        <v>22808</v>
      </c>
      <c r="V5909" t="b">
        <v>0</v>
      </c>
      <c r="W5909" t="s">
        <v>22809</v>
      </c>
      <c r="X5909">
        <v>0</v>
      </c>
      <c r="Y5909" t="s">
        <v>265</v>
      </c>
      <c r="Z5909" t="s">
        <v>265</v>
      </c>
      <c r="AA5909" t="s">
        <v>265</v>
      </c>
      <c r="AB5909" t="s">
        <v>265</v>
      </c>
      <c r="AC5909" t="s">
        <v>265</v>
      </c>
      <c r="AD5909" t="s">
        <v>265</v>
      </c>
      <c r="AE5909" t="s">
        <v>265</v>
      </c>
      <c r="AF5909" t="s">
        <v>267</v>
      </c>
      <c r="AG5909" t="s">
        <v>265</v>
      </c>
      <c r="AH5909" t="s">
        <v>265</v>
      </c>
      <c r="AI5909" t="s">
        <v>265</v>
      </c>
      <c r="AJ5909" t="s">
        <v>265</v>
      </c>
      <c r="AL5909" t="str">
        <f>IF(Sudan_News12[[#This Row],[relevancy_classification_english]]="Relevant","مناسب",IF(Sudan_News12[[#This Row],[relevancy_classification_english]]="Relevant","عَرَضِيّ",""))</f>
        <v/>
      </c>
      <c r="AN5909" t="str">
        <f>IF(Sudan_News12[[#This Row],[sentiment_analysis_english]]="Negative","سلبي",IF(Sudan_News12[[#This Row],[sentiment_analysis_english]]="Neutral","حيادي",IF(Sudan_News12[[#This Row],[sentiment_analysis_english]]="Positive","إيجابي","")))</f>
        <v/>
      </c>
      <c r="AO5909" t="e">
        <f>INDEX(TextClassificationList[],MATCH(Sudan_News12[[#This Row],[text_classification_arabic]],TextClassificationList[text_classification_arabic],0),1)</f>
        <v>#N/A</v>
      </c>
      <c r="AQ5909" t="e">
        <f>INDEX(TextClassificationList[],MATCH(Sudan_News12[[#This Row],[text_classification_arabic2]],TextClassificationList[text_classification_arabic],0),1)</f>
        <v>#N/A</v>
      </c>
      <c r="AS5909" t="e">
        <f>INDEX(TextClassificationList[],MATCH(Sudan_News12[[#This Row],[text_classification_arabic3]],TextClassificationList[text_classification_arabic],0),1)</f>
        <v>#N/A</v>
      </c>
      <c r="AU5909" t="e">
        <f>INDEX(TextClassificationList[],MATCH(Sudan_News12[[#This Row],[text_classification_arabic4]],TextClassificationList[text_classification_arabic],0),1)</f>
        <v>#N/A</v>
      </c>
      <c r="AW5909" t="e">
        <f>INDEX(TextClassificationList[],MATCH(Sudan_News12[[#This Row],[text_classification_arabic5]],TextClassificationList[text_classification_arabic],0),1)</f>
        <v>#N/A</v>
      </c>
    </row>
    <row r="5910" spans="1:49" x14ac:dyDescent="0.2">
      <c r="A5910">
        <v>1.0195713535429755E+18</v>
      </c>
      <c r="B5910">
        <v>1.0195707309404897E+18</v>
      </c>
      <c r="C5910" t="s">
        <v>22810</v>
      </c>
      <c r="D5910" s="1">
        <v>43299</v>
      </c>
      <c r="E5910" s="2">
        <v>0.63574074074074072</v>
      </c>
      <c r="F5910">
        <v>200</v>
      </c>
      <c r="G5910">
        <v>1889611729</v>
      </c>
      <c r="H5910" t="s">
        <v>354</v>
      </c>
      <c r="I5910" t="s">
        <v>355</v>
      </c>
      <c r="J5910" t="s">
        <v>265</v>
      </c>
      <c r="K5910" t="s">
        <v>22811</v>
      </c>
      <c r="L5910" t="s">
        <v>266</v>
      </c>
      <c r="M5910" t="s">
        <v>267</v>
      </c>
      <c r="N5910" t="s">
        <v>267</v>
      </c>
      <c r="O5910" t="s">
        <v>267</v>
      </c>
      <c r="P5910">
        <v>0</v>
      </c>
      <c r="Q5910">
        <v>0</v>
      </c>
      <c r="R5910">
        <v>0</v>
      </c>
      <c r="S5910" t="s">
        <v>267</v>
      </c>
      <c r="T5910" t="s">
        <v>267</v>
      </c>
      <c r="U5910" t="s">
        <v>22812</v>
      </c>
      <c r="V5910" t="b">
        <v>0</v>
      </c>
      <c r="W5910" t="s">
        <v>265</v>
      </c>
      <c r="X5910">
        <v>0</v>
      </c>
      <c r="Y5910" t="s">
        <v>265</v>
      </c>
      <c r="Z5910" t="s">
        <v>265</v>
      </c>
      <c r="AA5910" t="s">
        <v>265</v>
      </c>
      <c r="AB5910" t="s">
        <v>265</v>
      </c>
      <c r="AC5910" t="s">
        <v>265</v>
      </c>
      <c r="AD5910" t="s">
        <v>265</v>
      </c>
      <c r="AE5910" t="s">
        <v>265</v>
      </c>
      <c r="AF5910" t="s">
        <v>9586</v>
      </c>
      <c r="AG5910" t="s">
        <v>265</v>
      </c>
      <c r="AH5910" t="s">
        <v>265</v>
      </c>
      <c r="AI5910" t="s">
        <v>265</v>
      </c>
      <c r="AJ5910" t="s">
        <v>265</v>
      </c>
      <c r="AL5910" t="str">
        <f>IF(Sudan_News12[[#This Row],[relevancy_classification_english]]="Relevant","مناسب",IF(Sudan_News12[[#This Row],[relevancy_classification_english]]="Relevant","عَرَضِيّ",""))</f>
        <v/>
      </c>
      <c r="AN5910" t="str">
        <f>IF(Sudan_News12[[#This Row],[sentiment_analysis_english]]="Negative","سلبي",IF(Sudan_News12[[#This Row],[sentiment_analysis_english]]="Neutral","حيادي",IF(Sudan_News12[[#This Row],[sentiment_analysis_english]]="Positive","إيجابي","")))</f>
        <v/>
      </c>
      <c r="AO5910" t="e">
        <f>INDEX(TextClassificationList[],MATCH(Sudan_News12[[#This Row],[text_classification_arabic]],TextClassificationList[text_classification_arabic],0),1)</f>
        <v>#N/A</v>
      </c>
      <c r="AQ5910" t="e">
        <f>INDEX(TextClassificationList[],MATCH(Sudan_News12[[#This Row],[text_classification_arabic2]],TextClassificationList[text_classification_arabic],0),1)</f>
        <v>#N/A</v>
      </c>
      <c r="AS5910" t="e">
        <f>INDEX(TextClassificationList[],MATCH(Sudan_News12[[#This Row],[text_classification_arabic3]],TextClassificationList[text_classification_arabic],0),1)</f>
        <v>#N/A</v>
      </c>
      <c r="AU5910" t="e">
        <f>INDEX(TextClassificationList[],MATCH(Sudan_News12[[#This Row],[text_classification_arabic4]],TextClassificationList[text_classification_arabic],0),1)</f>
        <v>#N/A</v>
      </c>
      <c r="AW5910" t="e">
        <f>INDEX(TextClassificationList[],MATCH(Sudan_News12[[#This Row],[text_classification_arabic5]],TextClassificationList[text_classification_arabic],0),1)</f>
        <v>#N/A</v>
      </c>
    </row>
    <row r="5911" spans="1:49" x14ac:dyDescent="0.2">
      <c r="A5911">
        <v>1.0195160870487327E+18</v>
      </c>
      <c r="B5911">
        <v>1.0194962019247718E+18</v>
      </c>
      <c r="C5911" t="s">
        <v>22813</v>
      </c>
      <c r="D5911" s="1">
        <v>43299</v>
      </c>
      <c r="E5911" s="2">
        <v>0.48322916666666665</v>
      </c>
      <c r="F5911">
        <v>200</v>
      </c>
      <c r="G5911">
        <v>1889611729</v>
      </c>
      <c r="H5911" t="s">
        <v>354</v>
      </c>
      <c r="I5911" t="s">
        <v>355</v>
      </c>
      <c r="J5911" t="s">
        <v>265</v>
      </c>
      <c r="K5911" t="s">
        <v>22814</v>
      </c>
      <c r="L5911" t="s">
        <v>266</v>
      </c>
      <c r="M5911" t="s">
        <v>267</v>
      </c>
      <c r="N5911" t="s">
        <v>267</v>
      </c>
      <c r="O5911" t="s">
        <v>267</v>
      </c>
      <c r="P5911">
        <v>1</v>
      </c>
      <c r="Q5911">
        <v>0</v>
      </c>
      <c r="R5911">
        <v>0</v>
      </c>
      <c r="S5911" t="s">
        <v>267</v>
      </c>
      <c r="T5911" t="s">
        <v>267</v>
      </c>
      <c r="U5911" t="s">
        <v>22815</v>
      </c>
      <c r="V5911" t="b">
        <v>0</v>
      </c>
      <c r="W5911" t="s">
        <v>265</v>
      </c>
      <c r="X5911">
        <v>0</v>
      </c>
      <c r="Y5911" t="s">
        <v>265</v>
      </c>
      <c r="Z5911" t="s">
        <v>265</v>
      </c>
      <c r="AA5911" t="s">
        <v>265</v>
      </c>
      <c r="AB5911" t="s">
        <v>265</v>
      </c>
      <c r="AC5911" t="s">
        <v>265</v>
      </c>
      <c r="AD5911" t="s">
        <v>265</v>
      </c>
      <c r="AE5911" t="s">
        <v>265</v>
      </c>
      <c r="AF5911" t="s">
        <v>267</v>
      </c>
      <c r="AG5911" t="s">
        <v>265</v>
      </c>
      <c r="AH5911" t="s">
        <v>265</v>
      </c>
      <c r="AI5911" t="s">
        <v>265</v>
      </c>
      <c r="AJ5911" t="s">
        <v>265</v>
      </c>
      <c r="AL5911" t="str">
        <f>IF(Sudan_News12[[#This Row],[relevancy_classification_english]]="Relevant","مناسب",IF(Sudan_News12[[#This Row],[relevancy_classification_english]]="Relevant","عَرَضِيّ",""))</f>
        <v/>
      </c>
      <c r="AN5911" t="str">
        <f>IF(Sudan_News12[[#This Row],[sentiment_analysis_english]]="Negative","سلبي",IF(Sudan_News12[[#This Row],[sentiment_analysis_english]]="Neutral","حيادي",IF(Sudan_News12[[#This Row],[sentiment_analysis_english]]="Positive","إيجابي","")))</f>
        <v/>
      </c>
      <c r="AO5911" t="e">
        <f>INDEX(TextClassificationList[],MATCH(Sudan_News12[[#This Row],[text_classification_arabic]],TextClassificationList[text_classification_arabic],0),1)</f>
        <v>#N/A</v>
      </c>
      <c r="AQ5911" t="e">
        <f>INDEX(TextClassificationList[],MATCH(Sudan_News12[[#This Row],[text_classification_arabic2]],TextClassificationList[text_classification_arabic],0),1)</f>
        <v>#N/A</v>
      </c>
      <c r="AS5911" t="e">
        <f>INDEX(TextClassificationList[],MATCH(Sudan_News12[[#This Row],[text_classification_arabic3]],TextClassificationList[text_classification_arabic],0),1)</f>
        <v>#N/A</v>
      </c>
      <c r="AU5911" t="e">
        <f>INDEX(TextClassificationList[],MATCH(Sudan_News12[[#This Row],[text_classification_arabic4]],TextClassificationList[text_classification_arabic],0),1)</f>
        <v>#N/A</v>
      </c>
      <c r="AW5911" t="e">
        <f>INDEX(TextClassificationList[],MATCH(Sudan_News12[[#This Row],[text_classification_arabic5]],TextClassificationList[text_classification_arabic],0),1)</f>
        <v>#N/A</v>
      </c>
    </row>
    <row r="5912" spans="1:49" x14ac:dyDescent="0.2">
      <c r="A5912">
        <v>1.0185191034417234E+18</v>
      </c>
      <c r="B5912">
        <v>1.0185191034417234E+18</v>
      </c>
      <c r="C5912" t="s">
        <v>22816</v>
      </c>
      <c r="D5912" s="1">
        <v>43296</v>
      </c>
      <c r="E5912" s="2">
        <v>0.73208333333333331</v>
      </c>
      <c r="F5912">
        <v>200</v>
      </c>
      <c r="G5912">
        <v>1889611729</v>
      </c>
      <c r="H5912" t="s">
        <v>354</v>
      </c>
      <c r="I5912" t="s">
        <v>355</v>
      </c>
      <c r="J5912" t="s">
        <v>265</v>
      </c>
      <c r="K5912" t="s">
        <v>22817</v>
      </c>
      <c r="L5912" t="s">
        <v>266</v>
      </c>
      <c r="M5912" t="s">
        <v>267</v>
      </c>
      <c r="N5912" t="s">
        <v>267</v>
      </c>
      <c r="O5912" t="s">
        <v>22818</v>
      </c>
      <c r="P5912">
        <v>1</v>
      </c>
      <c r="Q5912">
        <v>12</v>
      </c>
      <c r="R5912">
        <v>5</v>
      </c>
      <c r="S5912" t="s">
        <v>267</v>
      </c>
      <c r="T5912" t="s">
        <v>267</v>
      </c>
      <c r="U5912" t="s">
        <v>22819</v>
      </c>
      <c r="V5912" t="b">
        <v>0</v>
      </c>
      <c r="W5912" t="s">
        <v>265</v>
      </c>
      <c r="X5912">
        <v>1</v>
      </c>
      <c r="Y5912" t="s">
        <v>22820</v>
      </c>
      <c r="Z5912" t="s">
        <v>265</v>
      </c>
      <c r="AA5912" t="s">
        <v>265</v>
      </c>
      <c r="AB5912" t="s">
        <v>265</v>
      </c>
      <c r="AC5912" t="s">
        <v>265</v>
      </c>
      <c r="AD5912" t="s">
        <v>265</v>
      </c>
      <c r="AE5912" t="s">
        <v>265</v>
      </c>
      <c r="AF5912" t="s">
        <v>267</v>
      </c>
      <c r="AG5912" t="s">
        <v>265</v>
      </c>
      <c r="AH5912" t="s">
        <v>265</v>
      </c>
      <c r="AI5912" t="s">
        <v>265</v>
      </c>
      <c r="AJ5912" t="s">
        <v>265</v>
      </c>
      <c r="AL5912" t="str">
        <f>IF(Sudan_News12[[#This Row],[relevancy_classification_english]]="Relevant","مناسب",IF(Sudan_News12[[#This Row],[relevancy_classification_english]]="Relevant","عَرَضِيّ",""))</f>
        <v/>
      </c>
      <c r="AN5912" t="str">
        <f>IF(Sudan_News12[[#This Row],[sentiment_analysis_english]]="Negative","سلبي",IF(Sudan_News12[[#This Row],[sentiment_analysis_english]]="Neutral","حيادي",IF(Sudan_News12[[#This Row],[sentiment_analysis_english]]="Positive","إيجابي","")))</f>
        <v/>
      </c>
      <c r="AO5912" t="e">
        <f>INDEX(TextClassificationList[],MATCH(Sudan_News12[[#This Row],[text_classification_arabic]],TextClassificationList[text_classification_arabic],0),1)</f>
        <v>#N/A</v>
      </c>
      <c r="AQ5912" t="e">
        <f>INDEX(TextClassificationList[],MATCH(Sudan_News12[[#This Row],[text_classification_arabic2]],TextClassificationList[text_classification_arabic],0),1)</f>
        <v>#N/A</v>
      </c>
      <c r="AS5912" t="e">
        <f>INDEX(TextClassificationList[],MATCH(Sudan_News12[[#This Row],[text_classification_arabic3]],TextClassificationList[text_classification_arabic],0),1)</f>
        <v>#N/A</v>
      </c>
      <c r="AU5912" t="e">
        <f>INDEX(TextClassificationList[],MATCH(Sudan_News12[[#This Row],[text_classification_arabic4]],TextClassificationList[text_classification_arabic],0),1)</f>
        <v>#N/A</v>
      </c>
      <c r="AW5912" t="e">
        <f>INDEX(TextClassificationList[],MATCH(Sudan_News12[[#This Row],[text_classification_arabic5]],TextClassificationList[text_classification_arabic],0),1)</f>
        <v>#N/A</v>
      </c>
    </row>
    <row r="5913" spans="1:49" x14ac:dyDescent="0.2">
      <c r="A5913">
        <v>1.0182707220519895E+18</v>
      </c>
      <c r="B5913">
        <v>9.5227870506957619E+17</v>
      </c>
      <c r="C5913" t="s">
        <v>22821</v>
      </c>
      <c r="D5913" s="1">
        <v>43296</v>
      </c>
      <c r="E5913" s="2">
        <v>4.6678240740740742E-2</v>
      </c>
      <c r="F5913">
        <v>200</v>
      </c>
      <c r="G5913">
        <v>1889611729</v>
      </c>
      <c r="H5913" t="s">
        <v>354</v>
      </c>
      <c r="I5913" t="s">
        <v>355</v>
      </c>
      <c r="J5913" t="s">
        <v>265</v>
      </c>
      <c r="K5913" t="s">
        <v>22822</v>
      </c>
      <c r="L5913" t="s">
        <v>266</v>
      </c>
      <c r="M5913" t="s">
        <v>267</v>
      </c>
      <c r="N5913" t="s">
        <v>267</v>
      </c>
      <c r="O5913" t="s">
        <v>267</v>
      </c>
      <c r="P5913">
        <v>0</v>
      </c>
      <c r="Q5913">
        <v>0</v>
      </c>
      <c r="R5913">
        <v>0</v>
      </c>
      <c r="S5913" t="s">
        <v>267</v>
      </c>
      <c r="T5913" t="s">
        <v>267</v>
      </c>
      <c r="U5913" t="s">
        <v>22823</v>
      </c>
      <c r="V5913" t="b">
        <v>0</v>
      </c>
      <c r="W5913" t="s">
        <v>265</v>
      </c>
      <c r="X5913">
        <v>0</v>
      </c>
      <c r="Y5913" t="s">
        <v>265</v>
      </c>
      <c r="Z5913" t="s">
        <v>265</v>
      </c>
      <c r="AA5913" t="s">
        <v>265</v>
      </c>
      <c r="AB5913" t="s">
        <v>265</v>
      </c>
      <c r="AC5913" t="s">
        <v>265</v>
      </c>
      <c r="AD5913" t="s">
        <v>265</v>
      </c>
      <c r="AE5913" t="s">
        <v>265</v>
      </c>
      <c r="AF5913" t="s">
        <v>22824</v>
      </c>
      <c r="AG5913" t="s">
        <v>265</v>
      </c>
      <c r="AH5913" t="s">
        <v>265</v>
      </c>
      <c r="AI5913" t="s">
        <v>265</v>
      </c>
      <c r="AJ5913" t="s">
        <v>265</v>
      </c>
      <c r="AL5913" t="str">
        <f>IF(Sudan_News12[[#This Row],[relevancy_classification_english]]="Relevant","مناسب",IF(Sudan_News12[[#This Row],[relevancy_classification_english]]="Relevant","عَرَضِيّ",""))</f>
        <v/>
      </c>
      <c r="AN5913" t="str">
        <f>IF(Sudan_News12[[#This Row],[sentiment_analysis_english]]="Negative","سلبي",IF(Sudan_News12[[#This Row],[sentiment_analysis_english]]="Neutral","حيادي",IF(Sudan_News12[[#This Row],[sentiment_analysis_english]]="Positive","إيجابي","")))</f>
        <v/>
      </c>
      <c r="AO5913" t="e">
        <f>INDEX(TextClassificationList[],MATCH(Sudan_News12[[#This Row],[text_classification_arabic]],TextClassificationList[text_classification_arabic],0),1)</f>
        <v>#N/A</v>
      </c>
      <c r="AQ5913" t="e">
        <f>INDEX(TextClassificationList[],MATCH(Sudan_News12[[#This Row],[text_classification_arabic2]],TextClassificationList[text_classification_arabic],0),1)</f>
        <v>#N/A</v>
      </c>
      <c r="AS5913" t="e">
        <f>INDEX(TextClassificationList[],MATCH(Sudan_News12[[#This Row],[text_classification_arabic3]],TextClassificationList[text_classification_arabic],0),1)</f>
        <v>#N/A</v>
      </c>
      <c r="AU5913" t="e">
        <f>INDEX(TextClassificationList[],MATCH(Sudan_News12[[#This Row],[text_classification_arabic4]],TextClassificationList[text_classification_arabic],0),1)</f>
        <v>#N/A</v>
      </c>
      <c r="AW5913" t="e">
        <f>INDEX(TextClassificationList[],MATCH(Sudan_News12[[#This Row],[text_classification_arabic5]],TextClassificationList[text_classification_arabic],0),1)</f>
        <v>#N/A</v>
      </c>
    </row>
    <row r="5914" spans="1:49" x14ac:dyDescent="0.2">
      <c r="A5914">
        <v>1.0181274240668672E+18</v>
      </c>
      <c r="B5914">
        <v>1.017564260346495E+18</v>
      </c>
      <c r="C5914" t="s">
        <v>22825</v>
      </c>
      <c r="D5914" s="1">
        <v>43295</v>
      </c>
      <c r="E5914" s="2">
        <v>0.65125</v>
      </c>
      <c r="F5914">
        <v>200</v>
      </c>
      <c r="G5914">
        <v>1889611729</v>
      </c>
      <c r="H5914" t="s">
        <v>354</v>
      </c>
      <c r="I5914" t="s">
        <v>355</v>
      </c>
      <c r="J5914" t="s">
        <v>265</v>
      </c>
      <c r="K5914" t="s">
        <v>22826</v>
      </c>
      <c r="L5914" t="s">
        <v>266</v>
      </c>
      <c r="M5914" t="s">
        <v>267</v>
      </c>
      <c r="N5914" t="s">
        <v>267</v>
      </c>
      <c r="O5914" t="s">
        <v>267</v>
      </c>
      <c r="P5914">
        <v>0</v>
      </c>
      <c r="Q5914">
        <v>0</v>
      </c>
      <c r="R5914">
        <v>1</v>
      </c>
      <c r="S5914" t="s">
        <v>267</v>
      </c>
      <c r="T5914" t="s">
        <v>267</v>
      </c>
      <c r="U5914" t="s">
        <v>22827</v>
      </c>
      <c r="V5914" t="b">
        <v>0</v>
      </c>
      <c r="W5914" t="s">
        <v>265</v>
      </c>
      <c r="X5914">
        <v>0</v>
      </c>
      <c r="Y5914" t="s">
        <v>265</v>
      </c>
      <c r="Z5914" t="s">
        <v>265</v>
      </c>
      <c r="AA5914" t="s">
        <v>265</v>
      </c>
      <c r="AB5914" t="s">
        <v>265</v>
      </c>
      <c r="AC5914" t="s">
        <v>265</v>
      </c>
      <c r="AD5914" t="s">
        <v>265</v>
      </c>
      <c r="AE5914" t="s">
        <v>265</v>
      </c>
      <c r="AF5914" t="s">
        <v>22828</v>
      </c>
      <c r="AG5914" t="s">
        <v>265</v>
      </c>
      <c r="AH5914" t="s">
        <v>265</v>
      </c>
      <c r="AI5914" t="s">
        <v>265</v>
      </c>
      <c r="AJ5914" t="s">
        <v>265</v>
      </c>
      <c r="AL5914" t="str">
        <f>IF(Sudan_News12[[#This Row],[relevancy_classification_english]]="Relevant","مناسب",IF(Sudan_News12[[#This Row],[relevancy_classification_english]]="Relevant","عَرَضِيّ",""))</f>
        <v/>
      </c>
      <c r="AN5914" t="str">
        <f>IF(Sudan_News12[[#This Row],[sentiment_analysis_english]]="Negative","سلبي",IF(Sudan_News12[[#This Row],[sentiment_analysis_english]]="Neutral","حيادي",IF(Sudan_News12[[#This Row],[sentiment_analysis_english]]="Positive","إيجابي","")))</f>
        <v/>
      </c>
      <c r="AO5914" t="e">
        <f>INDEX(TextClassificationList[],MATCH(Sudan_News12[[#This Row],[text_classification_arabic]],TextClassificationList[text_classification_arabic],0),1)</f>
        <v>#N/A</v>
      </c>
      <c r="AQ5914" t="e">
        <f>INDEX(TextClassificationList[],MATCH(Sudan_News12[[#This Row],[text_classification_arabic2]],TextClassificationList[text_classification_arabic],0),1)</f>
        <v>#N/A</v>
      </c>
      <c r="AS5914" t="e">
        <f>INDEX(TextClassificationList[],MATCH(Sudan_News12[[#This Row],[text_classification_arabic3]],TextClassificationList[text_classification_arabic],0),1)</f>
        <v>#N/A</v>
      </c>
      <c r="AU5914" t="e">
        <f>INDEX(TextClassificationList[],MATCH(Sudan_News12[[#This Row],[text_classification_arabic4]],TextClassificationList[text_classification_arabic],0),1)</f>
        <v>#N/A</v>
      </c>
      <c r="AW5914" t="e">
        <f>INDEX(TextClassificationList[],MATCH(Sudan_News12[[#This Row],[text_classification_arabic5]],TextClassificationList[text_classification_arabic],0),1)</f>
        <v>#N/A</v>
      </c>
    </row>
    <row r="5915" spans="1:49" x14ac:dyDescent="0.2">
      <c r="A5915">
        <v>1.0181236671700951E+18</v>
      </c>
      <c r="B5915">
        <v>1.017564260346495E+18</v>
      </c>
      <c r="C5915" t="s">
        <v>22829</v>
      </c>
      <c r="D5915" s="1">
        <v>43295</v>
      </c>
      <c r="E5915" s="2">
        <v>0.64087962962962963</v>
      </c>
      <c r="F5915">
        <v>200</v>
      </c>
      <c r="G5915">
        <v>1889611729</v>
      </c>
      <c r="H5915" t="s">
        <v>354</v>
      </c>
      <c r="I5915" t="s">
        <v>355</v>
      </c>
      <c r="J5915" t="s">
        <v>265</v>
      </c>
      <c r="K5915" t="s">
        <v>22830</v>
      </c>
      <c r="L5915" t="s">
        <v>266</v>
      </c>
      <c r="M5915" t="s">
        <v>267</v>
      </c>
      <c r="N5915" t="s">
        <v>267</v>
      </c>
      <c r="O5915" t="s">
        <v>267</v>
      </c>
      <c r="P5915">
        <v>0</v>
      </c>
      <c r="Q5915">
        <v>0</v>
      </c>
      <c r="R5915">
        <v>0</v>
      </c>
      <c r="S5915" t="s">
        <v>267</v>
      </c>
      <c r="T5915" t="s">
        <v>267</v>
      </c>
      <c r="U5915" t="s">
        <v>22831</v>
      </c>
      <c r="V5915" t="b">
        <v>0</v>
      </c>
      <c r="W5915" t="s">
        <v>265</v>
      </c>
      <c r="X5915">
        <v>0</v>
      </c>
      <c r="Y5915" t="s">
        <v>265</v>
      </c>
      <c r="Z5915" t="s">
        <v>265</v>
      </c>
      <c r="AA5915" t="s">
        <v>265</v>
      </c>
      <c r="AB5915" t="s">
        <v>265</v>
      </c>
      <c r="AC5915" t="s">
        <v>265</v>
      </c>
      <c r="AD5915" t="s">
        <v>265</v>
      </c>
      <c r="AE5915" t="s">
        <v>265</v>
      </c>
      <c r="AF5915" t="s">
        <v>22832</v>
      </c>
      <c r="AG5915" t="s">
        <v>265</v>
      </c>
      <c r="AH5915" t="s">
        <v>265</v>
      </c>
      <c r="AI5915" t="s">
        <v>265</v>
      </c>
      <c r="AJ5915" t="s">
        <v>265</v>
      </c>
      <c r="AL5915" t="str">
        <f>IF(Sudan_News12[[#This Row],[relevancy_classification_english]]="Relevant","مناسب",IF(Sudan_News12[[#This Row],[relevancy_classification_english]]="Relevant","عَرَضِيّ",""))</f>
        <v/>
      </c>
      <c r="AN5915" t="str">
        <f>IF(Sudan_News12[[#This Row],[sentiment_analysis_english]]="Negative","سلبي",IF(Sudan_News12[[#This Row],[sentiment_analysis_english]]="Neutral","حيادي",IF(Sudan_News12[[#This Row],[sentiment_analysis_english]]="Positive","إيجابي","")))</f>
        <v/>
      </c>
      <c r="AO5915" t="e">
        <f>INDEX(TextClassificationList[],MATCH(Sudan_News12[[#This Row],[text_classification_arabic]],TextClassificationList[text_classification_arabic],0),1)</f>
        <v>#N/A</v>
      </c>
      <c r="AQ5915" t="e">
        <f>INDEX(TextClassificationList[],MATCH(Sudan_News12[[#This Row],[text_classification_arabic2]],TextClassificationList[text_classification_arabic],0),1)</f>
        <v>#N/A</v>
      </c>
      <c r="AS5915" t="e">
        <f>INDEX(TextClassificationList[],MATCH(Sudan_News12[[#This Row],[text_classification_arabic3]],TextClassificationList[text_classification_arabic],0),1)</f>
        <v>#N/A</v>
      </c>
      <c r="AU5915" t="e">
        <f>INDEX(TextClassificationList[],MATCH(Sudan_News12[[#This Row],[text_classification_arabic4]],TextClassificationList[text_classification_arabic],0),1)</f>
        <v>#N/A</v>
      </c>
      <c r="AW5915" t="e">
        <f>INDEX(TextClassificationList[],MATCH(Sudan_News12[[#This Row],[text_classification_arabic5]],TextClassificationList[text_classification_arabic],0),1)</f>
        <v>#N/A</v>
      </c>
    </row>
    <row r="5916" spans="1:49" x14ac:dyDescent="0.2">
      <c r="A5916">
        <v>1.0178877425948713E+18</v>
      </c>
      <c r="B5916">
        <v>1.0174999872305603E+18</v>
      </c>
      <c r="C5916" t="s">
        <v>22833</v>
      </c>
      <c r="D5916" s="1">
        <v>43294</v>
      </c>
      <c r="E5916" s="2">
        <v>0.98984953703703704</v>
      </c>
      <c r="F5916">
        <v>200</v>
      </c>
      <c r="G5916">
        <v>1889611729</v>
      </c>
      <c r="H5916" t="s">
        <v>354</v>
      </c>
      <c r="I5916" t="s">
        <v>355</v>
      </c>
      <c r="J5916" t="s">
        <v>265</v>
      </c>
      <c r="K5916" t="s">
        <v>22834</v>
      </c>
      <c r="L5916" t="s">
        <v>266</v>
      </c>
      <c r="M5916" t="s">
        <v>267</v>
      </c>
      <c r="N5916" t="s">
        <v>267</v>
      </c>
      <c r="O5916" t="s">
        <v>267</v>
      </c>
      <c r="P5916">
        <v>1</v>
      </c>
      <c r="Q5916">
        <v>4</v>
      </c>
      <c r="R5916">
        <v>1</v>
      </c>
      <c r="S5916" t="s">
        <v>267</v>
      </c>
      <c r="T5916" t="s">
        <v>267</v>
      </c>
      <c r="U5916" t="s">
        <v>22835</v>
      </c>
      <c r="V5916" t="b">
        <v>0</v>
      </c>
      <c r="W5916" t="s">
        <v>265</v>
      </c>
      <c r="X5916">
        <v>0</v>
      </c>
      <c r="Y5916" t="s">
        <v>265</v>
      </c>
      <c r="Z5916" t="s">
        <v>265</v>
      </c>
      <c r="AA5916" t="s">
        <v>265</v>
      </c>
      <c r="AB5916" t="s">
        <v>265</v>
      </c>
      <c r="AC5916" t="s">
        <v>265</v>
      </c>
      <c r="AD5916" t="s">
        <v>265</v>
      </c>
      <c r="AE5916" t="s">
        <v>265</v>
      </c>
      <c r="AF5916" t="s">
        <v>22836</v>
      </c>
      <c r="AG5916" t="s">
        <v>265</v>
      </c>
      <c r="AH5916" t="s">
        <v>265</v>
      </c>
      <c r="AI5916" t="s">
        <v>265</v>
      </c>
      <c r="AJ5916" t="s">
        <v>265</v>
      </c>
      <c r="AL5916" t="str">
        <f>IF(Sudan_News12[[#This Row],[relevancy_classification_english]]="Relevant","مناسب",IF(Sudan_News12[[#This Row],[relevancy_classification_english]]="Relevant","عَرَضِيّ",""))</f>
        <v/>
      </c>
      <c r="AN5916" t="str">
        <f>IF(Sudan_News12[[#This Row],[sentiment_analysis_english]]="Negative","سلبي",IF(Sudan_News12[[#This Row],[sentiment_analysis_english]]="Neutral","حيادي",IF(Sudan_News12[[#This Row],[sentiment_analysis_english]]="Positive","إيجابي","")))</f>
        <v/>
      </c>
      <c r="AO5916" t="e">
        <f>INDEX(TextClassificationList[],MATCH(Sudan_News12[[#This Row],[text_classification_arabic]],TextClassificationList[text_classification_arabic],0),1)</f>
        <v>#N/A</v>
      </c>
      <c r="AQ5916" t="e">
        <f>INDEX(TextClassificationList[],MATCH(Sudan_News12[[#This Row],[text_classification_arabic2]],TextClassificationList[text_classification_arabic],0),1)</f>
        <v>#N/A</v>
      </c>
      <c r="AS5916" t="e">
        <f>INDEX(TextClassificationList[],MATCH(Sudan_News12[[#This Row],[text_classification_arabic3]],TextClassificationList[text_classification_arabic],0),1)</f>
        <v>#N/A</v>
      </c>
      <c r="AU5916" t="e">
        <f>INDEX(TextClassificationList[],MATCH(Sudan_News12[[#This Row],[text_classification_arabic4]],TextClassificationList[text_classification_arabic],0),1)</f>
        <v>#N/A</v>
      </c>
      <c r="AW5916" t="e">
        <f>INDEX(TextClassificationList[],MATCH(Sudan_News12[[#This Row],[text_classification_arabic5]],TextClassificationList[text_classification_arabic],0),1)</f>
        <v>#N/A</v>
      </c>
    </row>
    <row r="5917" spans="1:49" x14ac:dyDescent="0.2">
      <c r="A5917">
        <v>1.0175653200752026E+18</v>
      </c>
      <c r="B5917">
        <v>1.0175653200752026E+18</v>
      </c>
      <c r="C5917" t="s">
        <v>22837</v>
      </c>
      <c r="D5917" s="1">
        <v>43294</v>
      </c>
      <c r="E5917" s="2">
        <v>0.10013888888888889</v>
      </c>
      <c r="F5917">
        <v>200</v>
      </c>
      <c r="G5917">
        <v>1889611729</v>
      </c>
      <c r="H5917" t="s">
        <v>354</v>
      </c>
      <c r="I5917" t="s">
        <v>355</v>
      </c>
      <c r="J5917" t="s">
        <v>265</v>
      </c>
      <c r="K5917" t="s">
        <v>22838</v>
      </c>
      <c r="L5917" t="s">
        <v>266</v>
      </c>
      <c r="M5917" t="s">
        <v>267</v>
      </c>
      <c r="N5917" t="s">
        <v>267</v>
      </c>
      <c r="O5917" t="s">
        <v>22839</v>
      </c>
      <c r="P5917">
        <v>1</v>
      </c>
      <c r="Q5917">
        <v>2</v>
      </c>
      <c r="R5917">
        <v>1</v>
      </c>
      <c r="S5917" t="s">
        <v>269</v>
      </c>
      <c r="T5917" t="s">
        <v>267</v>
      </c>
      <c r="U5917" t="s">
        <v>22840</v>
      </c>
      <c r="V5917" t="b">
        <v>0</v>
      </c>
      <c r="W5917" t="s">
        <v>265</v>
      </c>
      <c r="X5917">
        <v>1</v>
      </c>
      <c r="Y5917" t="s">
        <v>22841</v>
      </c>
      <c r="Z5917" t="s">
        <v>265</v>
      </c>
      <c r="AA5917" t="s">
        <v>265</v>
      </c>
      <c r="AB5917" t="s">
        <v>265</v>
      </c>
      <c r="AC5917" t="s">
        <v>265</v>
      </c>
      <c r="AD5917" t="s">
        <v>265</v>
      </c>
      <c r="AE5917" t="s">
        <v>265</v>
      </c>
      <c r="AF5917" t="s">
        <v>267</v>
      </c>
      <c r="AG5917" t="s">
        <v>265</v>
      </c>
      <c r="AH5917" t="s">
        <v>265</v>
      </c>
      <c r="AI5917" t="s">
        <v>265</v>
      </c>
      <c r="AJ5917" t="s">
        <v>265</v>
      </c>
      <c r="AL5917" t="str">
        <f>IF(Sudan_News12[[#This Row],[relevancy_classification_english]]="Relevant","مناسب",IF(Sudan_News12[[#This Row],[relevancy_classification_english]]="Relevant","عَرَضِيّ",""))</f>
        <v/>
      </c>
      <c r="AN5917" t="str">
        <f>IF(Sudan_News12[[#This Row],[sentiment_analysis_english]]="Negative","سلبي",IF(Sudan_News12[[#This Row],[sentiment_analysis_english]]="Neutral","حيادي",IF(Sudan_News12[[#This Row],[sentiment_analysis_english]]="Positive","إيجابي","")))</f>
        <v/>
      </c>
      <c r="AO5917" t="e">
        <f>INDEX(TextClassificationList[],MATCH(Sudan_News12[[#This Row],[text_classification_arabic]],TextClassificationList[text_classification_arabic],0),1)</f>
        <v>#N/A</v>
      </c>
      <c r="AQ5917" t="e">
        <f>INDEX(TextClassificationList[],MATCH(Sudan_News12[[#This Row],[text_classification_arabic2]],TextClassificationList[text_classification_arabic],0),1)</f>
        <v>#N/A</v>
      </c>
      <c r="AS5917" t="e">
        <f>INDEX(TextClassificationList[],MATCH(Sudan_News12[[#This Row],[text_classification_arabic3]],TextClassificationList[text_classification_arabic],0),1)</f>
        <v>#N/A</v>
      </c>
      <c r="AU5917" t="e">
        <f>INDEX(TextClassificationList[],MATCH(Sudan_News12[[#This Row],[text_classification_arabic4]],TextClassificationList[text_classification_arabic],0),1)</f>
        <v>#N/A</v>
      </c>
      <c r="AW5917" t="e">
        <f>INDEX(TextClassificationList[],MATCH(Sudan_News12[[#This Row],[text_classification_arabic5]],TextClassificationList[text_classification_arabic],0),1)</f>
        <v>#N/A</v>
      </c>
    </row>
    <row r="5918" spans="1:49" x14ac:dyDescent="0.2">
      <c r="A5918">
        <v>1.0175648795138826E+18</v>
      </c>
      <c r="B5918">
        <v>1.0175648795138826E+18</v>
      </c>
      <c r="C5918" t="s">
        <v>22842</v>
      </c>
      <c r="D5918" s="1">
        <v>43294</v>
      </c>
      <c r="E5918" s="2">
        <v>9.8923611111111115E-2</v>
      </c>
      <c r="F5918">
        <v>200</v>
      </c>
      <c r="G5918">
        <v>1889611729</v>
      </c>
      <c r="H5918" t="s">
        <v>354</v>
      </c>
      <c r="I5918" t="s">
        <v>355</v>
      </c>
      <c r="J5918" t="s">
        <v>265</v>
      </c>
      <c r="K5918" t="s">
        <v>22843</v>
      </c>
      <c r="L5918" t="s">
        <v>266</v>
      </c>
      <c r="M5918" t="s">
        <v>267</v>
      </c>
      <c r="N5918" t="s">
        <v>267</v>
      </c>
      <c r="O5918" t="s">
        <v>22844</v>
      </c>
      <c r="P5918">
        <v>1</v>
      </c>
      <c r="Q5918">
        <v>3</v>
      </c>
      <c r="R5918">
        <v>2</v>
      </c>
      <c r="S5918" t="s">
        <v>269</v>
      </c>
      <c r="T5918" t="s">
        <v>267</v>
      </c>
      <c r="U5918" t="s">
        <v>22845</v>
      </c>
      <c r="V5918" t="b">
        <v>0</v>
      </c>
      <c r="W5918" t="s">
        <v>265</v>
      </c>
      <c r="X5918">
        <v>1</v>
      </c>
      <c r="Y5918" t="s">
        <v>22846</v>
      </c>
      <c r="Z5918" t="s">
        <v>265</v>
      </c>
      <c r="AA5918" t="s">
        <v>265</v>
      </c>
      <c r="AB5918" t="s">
        <v>265</v>
      </c>
      <c r="AC5918" t="s">
        <v>265</v>
      </c>
      <c r="AD5918" t="s">
        <v>265</v>
      </c>
      <c r="AE5918" t="s">
        <v>265</v>
      </c>
      <c r="AF5918" t="s">
        <v>267</v>
      </c>
      <c r="AG5918" t="s">
        <v>265</v>
      </c>
      <c r="AH5918" t="s">
        <v>265</v>
      </c>
      <c r="AI5918" t="s">
        <v>265</v>
      </c>
      <c r="AJ5918" t="s">
        <v>265</v>
      </c>
      <c r="AL5918" t="str">
        <f>IF(Sudan_News12[[#This Row],[relevancy_classification_english]]="Relevant","مناسب",IF(Sudan_News12[[#This Row],[relevancy_classification_english]]="Relevant","عَرَضِيّ",""))</f>
        <v/>
      </c>
      <c r="AN5918" t="str">
        <f>IF(Sudan_News12[[#This Row],[sentiment_analysis_english]]="Negative","سلبي",IF(Sudan_News12[[#This Row],[sentiment_analysis_english]]="Neutral","حيادي",IF(Sudan_News12[[#This Row],[sentiment_analysis_english]]="Positive","إيجابي","")))</f>
        <v/>
      </c>
      <c r="AO5918" t="e">
        <f>INDEX(TextClassificationList[],MATCH(Sudan_News12[[#This Row],[text_classification_arabic]],TextClassificationList[text_classification_arabic],0),1)</f>
        <v>#N/A</v>
      </c>
      <c r="AQ5918" t="e">
        <f>INDEX(TextClassificationList[],MATCH(Sudan_News12[[#This Row],[text_classification_arabic2]],TextClassificationList[text_classification_arabic],0),1)</f>
        <v>#N/A</v>
      </c>
      <c r="AS5918" t="e">
        <f>INDEX(TextClassificationList[],MATCH(Sudan_News12[[#This Row],[text_classification_arabic3]],TextClassificationList[text_classification_arabic],0),1)</f>
        <v>#N/A</v>
      </c>
      <c r="AU5918" t="e">
        <f>INDEX(TextClassificationList[],MATCH(Sudan_News12[[#This Row],[text_classification_arabic4]],TextClassificationList[text_classification_arabic],0),1)</f>
        <v>#N/A</v>
      </c>
      <c r="AW5918" t="e">
        <f>INDEX(TextClassificationList[],MATCH(Sudan_News12[[#This Row],[text_classification_arabic5]],TextClassificationList[text_classification_arabic],0),1)</f>
        <v>#N/A</v>
      </c>
    </row>
    <row r="5919" spans="1:49" x14ac:dyDescent="0.2">
      <c r="A5919">
        <v>1.0175644184550154E+18</v>
      </c>
      <c r="B5919">
        <v>1.0175644184550154E+18</v>
      </c>
      <c r="C5919" t="s">
        <v>22847</v>
      </c>
      <c r="D5919" s="1">
        <v>43294</v>
      </c>
      <c r="E5919" s="2">
        <v>9.7650462962962967E-2</v>
      </c>
      <c r="F5919">
        <v>200</v>
      </c>
      <c r="G5919">
        <v>1889611729</v>
      </c>
      <c r="H5919" t="s">
        <v>354</v>
      </c>
      <c r="I5919" t="s">
        <v>355</v>
      </c>
      <c r="J5919" t="s">
        <v>265</v>
      </c>
      <c r="K5919" t="s">
        <v>22848</v>
      </c>
      <c r="L5919" t="s">
        <v>266</v>
      </c>
      <c r="M5919" t="s">
        <v>267</v>
      </c>
      <c r="N5919" t="s">
        <v>267</v>
      </c>
      <c r="O5919" t="s">
        <v>22849</v>
      </c>
      <c r="P5919">
        <v>0</v>
      </c>
      <c r="Q5919">
        <v>2</v>
      </c>
      <c r="R5919">
        <v>0</v>
      </c>
      <c r="S5919" t="s">
        <v>269</v>
      </c>
      <c r="T5919" t="s">
        <v>267</v>
      </c>
      <c r="U5919" t="s">
        <v>22850</v>
      </c>
      <c r="V5919" t="b">
        <v>0</v>
      </c>
      <c r="W5919" t="s">
        <v>265</v>
      </c>
      <c r="X5919">
        <v>1</v>
      </c>
      <c r="Y5919" t="s">
        <v>22851</v>
      </c>
      <c r="Z5919" t="s">
        <v>265</v>
      </c>
      <c r="AA5919" t="s">
        <v>265</v>
      </c>
      <c r="AB5919" t="s">
        <v>265</v>
      </c>
      <c r="AC5919" t="s">
        <v>265</v>
      </c>
      <c r="AD5919" t="s">
        <v>265</v>
      </c>
      <c r="AE5919" t="s">
        <v>265</v>
      </c>
      <c r="AF5919" t="s">
        <v>267</v>
      </c>
      <c r="AG5919" t="s">
        <v>265</v>
      </c>
      <c r="AH5919" t="s">
        <v>265</v>
      </c>
      <c r="AI5919" t="s">
        <v>265</v>
      </c>
      <c r="AJ5919" t="s">
        <v>265</v>
      </c>
      <c r="AL5919" t="str">
        <f>IF(Sudan_News12[[#This Row],[relevancy_classification_english]]="Relevant","مناسب",IF(Sudan_News12[[#This Row],[relevancy_classification_english]]="Relevant","عَرَضِيّ",""))</f>
        <v/>
      </c>
      <c r="AN5919" t="str">
        <f>IF(Sudan_News12[[#This Row],[sentiment_analysis_english]]="Negative","سلبي",IF(Sudan_News12[[#This Row],[sentiment_analysis_english]]="Neutral","حيادي",IF(Sudan_News12[[#This Row],[sentiment_analysis_english]]="Positive","إيجابي","")))</f>
        <v/>
      </c>
      <c r="AO5919" t="e">
        <f>INDEX(TextClassificationList[],MATCH(Sudan_News12[[#This Row],[text_classification_arabic]],TextClassificationList[text_classification_arabic],0),1)</f>
        <v>#N/A</v>
      </c>
      <c r="AQ5919" t="e">
        <f>INDEX(TextClassificationList[],MATCH(Sudan_News12[[#This Row],[text_classification_arabic2]],TextClassificationList[text_classification_arabic],0),1)</f>
        <v>#N/A</v>
      </c>
      <c r="AS5919" t="e">
        <f>INDEX(TextClassificationList[],MATCH(Sudan_News12[[#This Row],[text_classification_arabic3]],TextClassificationList[text_classification_arabic],0),1)</f>
        <v>#N/A</v>
      </c>
      <c r="AU5919" t="e">
        <f>INDEX(TextClassificationList[],MATCH(Sudan_News12[[#This Row],[text_classification_arabic4]],TextClassificationList[text_classification_arabic],0),1)</f>
        <v>#N/A</v>
      </c>
      <c r="AW5919" t="e">
        <f>INDEX(TextClassificationList[],MATCH(Sudan_News12[[#This Row],[text_classification_arabic5]],TextClassificationList[text_classification_arabic],0),1)</f>
        <v>#N/A</v>
      </c>
    </row>
    <row r="5920" spans="1:49" x14ac:dyDescent="0.2">
      <c r="A5920">
        <v>1.017564260346495E+18</v>
      </c>
      <c r="B5920">
        <v>1.017564260346495E+18</v>
      </c>
      <c r="C5920" t="s">
        <v>22852</v>
      </c>
      <c r="D5920" s="1">
        <v>43294</v>
      </c>
      <c r="E5920" s="2">
        <v>9.7210648148148143E-2</v>
      </c>
      <c r="F5920">
        <v>200</v>
      </c>
      <c r="G5920">
        <v>1889611729</v>
      </c>
      <c r="H5920" t="s">
        <v>354</v>
      </c>
      <c r="I5920" t="s">
        <v>355</v>
      </c>
      <c r="J5920" t="s">
        <v>265</v>
      </c>
      <c r="K5920" t="s">
        <v>22853</v>
      </c>
      <c r="L5920" t="s">
        <v>266</v>
      </c>
      <c r="M5920" t="s">
        <v>267</v>
      </c>
      <c r="N5920" t="s">
        <v>267</v>
      </c>
      <c r="O5920" t="s">
        <v>267</v>
      </c>
      <c r="P5920">
        <v>2</v>
      </c>
      <c r="Q5920">
        <v>14</v>
      </c>
      <c r="R5920">
        <v>6</v>
      </c>
      <c r="S5920" t="s">
        <v>22854</v>
      </c>
      <c r="T5920" t="s">
        <v>267</v>
      </c>
      <c r="U5920" t="s">
        <v>22855</v>
      </c>
      <c r="V5920" t="b">
        <v>0</v>
      </c>
      <c r="W5920" t="s">
        <v>265</v>
      </c>
      <c r="X5920">
        <v>0</v>
      </c>
      <c r="Y5920" t="s">
        <v>265</v>
      </c>
      <c r="Z5920" t="s">
        <v>265</v>
      </c>
      <c r="AA5920" t="s">
        <v>265</v>
      </c>
      <c r="AB5920" t="s">
        <v>265</v>
      </c>
      <c r="AC5920" t="s">
        <v>265</v>
      </c>
      <c r="AD5920" t="s">
        <v>265</v>
      </c>
      <c r="AE5920" t="s">
        <v>265</v>
      </c>
      <c r="AF5920" t="s">
        <v>267</v>
      </c>
      <c r="AG5920" t="s">
        <v>265</v>
      </c>
      <c r="AH5920" t="s">
        <v>265</v>
      </c>
      <c r="AI5920" t="s">
        <v>265</v>
      </c>
      <c r="AJ5920" t="s">
        <v>265</v>
      </c>
      <c r="AL5920" t="str">
        <f>IF(Sudan_News12[[#This Row],[relevancy_classification_english]]="Relevant","مناسب",IF(Sudan_News12[[#This Row],[relevancy_classification_english]]="Relevant","عَرَضِيّ",""))</f>
        <v/>
      </c>
      <c r="AN5920" t="str">
        <f>IF(Sudan_News12[[#This Row],[sentiment_analysis_english]]="Negative","سلبي",IF(Sudan_News12[[#This Row],[sentiment_analysis_english]]="Neutral","حيادي",IF(Sudan_News12[[#This Row],[sentiment_analysis_english]]="Positive","إيجابي","")))</f>
        <v/>
      </c>
      <c r="AO5920" t="e">
        <f>INDEX(TextClassificationList[],MATCH(Sudan_News12[[#This Row],[text_classification_arabic]],TextClassificationList[text_classification_arabic],0),1)</f>
        <v>#N/A</v>
      </c>
      <c r="AQ5920" t="e">
        <f>INDEX(TextClassificationList[],MATCH(Sudan_News12[[#This Row],[text_classification_arabic2]],TextClassificationList[text_classification_arabic],0),1)</f>
        <v>#N/A</v>
      </c>
      <c r="AS5920" t="e">
        <f>INDEX(TextClassificationList[],MATCH(Sudan_News12[[#This Row],[text_classification_arabic3]],TextClassificationList[text_classification_arabic],0),1)</f>
        <v>#N/A</v>
      </c>
      <c r="AU5920" t="e">
        <f>INDEX(TextClassificationList[],MATCH(Sudan_News12[[#This Row],[text_classification_arabic4]],TextClassificationList[text_classification_arabic],0),1)</f>
        <v>#N/A</v>
      </c>
      <c r="AW5920" t="e">
        <f>INDEX(TextClassificationList[],MATCH(Sudan_News12[[#This Row],[text_classification_arabic5]],TextClassificationList[text_classification_arabic],0),1)</f>
        <v>#N/A</v>
      </c>
    </row>
    <row r="5921" spans="1:49" x14ac:dyDescent="0.2">
      <c r="A5921">
        <v>1.0173570293572567E+18</v>
      </c>
      <c r="B5921">
        <v>1.0173570293572567E+18</v>
      </c>
      <c r="C5921" t="s">
        <v>22856</v>
      </c>
      <c r="D5921" s="1">
        <v>43293</v>
      </c>
      <c r="E5921" s="2">
        <v>0.52537037037037038</v>
      </c>
      <c r="F5921">
        <v>200</v>
      </c>
      <c r="G5921">
        <v>1889611729</v>
      </c>
      <c r="H5921" t="s">
        <v>354</v>
      </c>
      <c r="I5921" t="s">
        <v>355</v>
      </c>
      <c r="J5921" t="s">
        <v>265</v>
      </c>
      <c r="K5921" t="s">
        <v>22857</v>
      </c>
      <c r="L5921" t="s">
        <v>266</v>
      </c>
      <c r="M5921" t="s">
        <v>267</v>
      </c>
      <c r="N5921" t="s">
        <v>22858</v>
      </c>
      <c r="O5921" t="s">
        <v>267</v>
      </c>
      <c r="P5921">
        <v>0</v>
      </c>
      <c r="Q5921">
        <v>7</v>
      </c>
      <c r="R5921">
        <v>0</v>
      </c>
      <c r="S5921" t="s">
        <v>267</v>
      </c>
      <c r="T5921" t="s">
        <v>267</v>
      </c>
      <c r="U5921" t="s">
        <v>22859</v>
      </c>
      <c r="V5921" t="b">
        <v>0</v>
      </c>
      <c r="W5921" t="s">
        <v>22860</v>
      </c>
      <c r="X5921">
        <v>0</v>
      </c>
      <c r="Y5921" t="s">
        <v>265</v>
      </c>
      <c r="Z5921" t="s">
        <v>265</v>
      </c>
      <c r="AA5921" t="s">
        <v>265</v>
      </c>
      <c r="AB5921" t="s">
        <v>265</v>
      </c>
      <c r="AC5921" t="s">
        <v>265</v>
      </c>
      <c r="AD5921" t="s">
        <v>265</v>
      </c>
      <c r="AE5921" t="s">
        <v>265</v>
      </c>
      <c r="AF5921" t="s">
        <v>267</v>
      </c>
      <c r="AG5921" t="s">
        <v>265</v>
      </c>
      <c r="AH5921" t="s">
        <v>265</v>
      </c>
      <c r="AI5921" t="s">
        <v>265</v>
      </c>
      <c r="AJ5921" t="s">
        <v>265</v>
      </c>
      <c r="AL5921" t="str">
        <f>IF(Sudan_News12[[#This Row],[relevancy_classification_english]]="Relevant","مناسب",IF(Sudan_News12[[#This Row],[relevancy_classification_english]]="Relevant","عَرَضِيّ",""))</f>
        <v/>
      </c>
      <c r="AN5921" t="str">
        <f>IF(Sudan_News12[[#This Row],[sentiment_analysis_english]]="Negative","سلبي",IF(Sudan_News12[[#This Row],[sentiment_analysis_english]]="Neutral","حيادي",IF(Sudan_News12[[#This Row],[sentiment_analysis_english]]="Positive","إيجابي","")))</f>
        <v/>
      </c>
      <c r="AO5921" t="e">
        <f>INDEX(TextClassificationList[],MATCH(Sudan_News12[[#This Row],[text_classification_arabic]],TextClassificationList[text_classification_arabic],0),1)</f>
        <v>#N/A</v>
      </c>
      <c r="AQ5921" t="e">
        <f>INDEX(TextClassificationList[],MATCH(Sudan_News12[[#This Row],[text_classification_arabic2]],TextClassificationList[text_classification_arabic],0),1)</f>
        <v>#N/A</v>
      </c>
      <c r="AS5921" t="e">
        <f>INDEX(TextClassificationList[],MATCH(Sudan_News12[[#This Row],[text_classification_arabic3]],TextClassificationList[text_classification_arabic],0),1)</f>
        <v>#N/A</v>
      </c>
      <c r="AU5921" t="e">
        <f>INDEX(TextClassificationList[],MATCH(Sudan_News12[[#This Row],[text_classification_arabic4]],TextClassificationList[text_classification_arabic],0),1)</f>
        <v>#N/A</v>
      </c>
      <c r="AW5921" t="e">
        <f>INDEX(TextClassificationList[],MATCH(Sudan_News12[[#This Row],[text_classification_arabic5]],TextClassificationList[text_classification_arabic],0),1)</f>
        <v>#N/A</v>
      </c>
    </row>
    <row r="5922" spans="1:49" x14ac:dyDescent="0.2">
      <c r="A5922">
        <v>1.0169692005758771E+18</v>
      </c>
      <c r="B5922">
        <v>1.0169692005758771E+18</v>
      </c>
      <c r="C5922" t="s">
        <v>22861</v>
      </c>
      <c r="D5922" s="1">
        <v>43292</v>
      </c>
      <c r="E5922" s="2">
        <v>0.45516203703703706</v>
      </c>
      <c r="F5922">
        <v>200</v>
      </c>
      <c r="G5922">
        <v>1889611729</v>
      </c>
      <c r="H5922" t="s">
        <v>354</v>
      </c>
      <c r="I5922" t="s">
        <v>355</v>
      </c>
      <c r="J5922" t="s">
        <v>265</v>
      </c>
      <c r="K5922" t="s">
        <v>22862</v>
      </c>
      <c r="L5922" t="s">
        <v>266</v>
      </c>
      <c r="M5922" t="s">
        <v>267</v>
      </c>
      <c r="N5922" t="s">
        <v>267</v>
      </c>
      <c r="O5922" t="s">
        <v>22863</v>
      </c>
      <c r="P5922">
        <v>0</v>
      </c>
      <c r="Q5922">
        <v>14</v>
      </c>
      <c r="R5922">
        <v>3</v>
      </c>
      <c r="S5922" t="s">
        <v>269</v>
      </c>
      <c r="T5922" t="s">
        <v>267</v>
      </c>
      <c r="U5922" t="s">
        <v>22864</v>
      </c>
      <c r="V5922" t="b">
        <v>0</v>
      </c>
      <c r="W5922" t="s">
        <v>265</v>
      </c>
      <c r="X5922">
        <v>1</v>
      </c>
      <c r="Y5922" t="s">
        <v>22865</v>
      </c>
      <c r="Z5922" t="s">
        <v>265</v>
      </c>
      <c r="AA5922" t="s">
        <v>265</v>
      </c>
      <c r="AB5922" t="s">
        <v>265</v>
      </c>
      <c r="AC5922" t="s">
        <v>265</v>
      </c>
      <c r="AD5922" t="s">
        <v>265</v>
      </c>
      <c r="AE5922" t="s">
        <v>265</v>
      </c>
      <c r="AF5922" t="s">
        <v>267</v>
      </c>
      <c r="AG5922" t="s">
        <v>265</v>
      </c>
      <c r="AH5922" t="s">
        <v>265</v>
      </c>
      <c r="AI5922" t="s">
        <v>265</v>
      </c>
      <c r="AJ5922" t="s">
        <v>265</v>
      </c>
      <c r="AL5922" t="str">
        <f>IF(Sudan_News12[[#This Row],[relevancy_classification_english]]="Relevant","مناسب",IF(Sudan_News12[[#This Row],[relevancy_classification_english]]="Relevant","عَرَضِيّ",""))</f>
        <v/>
      </c>
      <c r="AN5922" t="str">
        <f>IF(Sudan_News12[[#This Row],[sentiment_analysis_english]]="Negative","سلبي",IF(Sudan_News12[[#This Row],[sentiment_analysis_english]]="Neutral","حيادي",IF(Sudan_News12[[#This Row],[sentiment_analysis_english]]="Positive","إيجابي","")))</f>
        <v/>
      </c>
      <c r="AO5922" t="e">
        <f>INDEX(TextClassificationList[],MATCH(Sudan_News12[[#This Row],[text_classification_arabic]],TextClassificationList[text_classification_arabic],0),1)</f>
        <v>#N/A</v>
      </c>
      <c r="AQ5922" t="e">
        <f>INDEX(TextClassificationList[],MATCH(Sudan_News12[[#This Row],[text_classification_arabic2]],TextClassificationList[text_classification_arabic],0),1)</f>
        <v>#N/A</v>
      </c>
      <c r="AS5922" t="e">
        <f>INDEX(TextClassificationList[],MATCH(Sudan_News12[[#This Row],[text_classification_arabic3]],TextClassificationList[text_classification_arabic],0),1)</f>
        <v>#N/A</v>
      </c>
      <c r="AU5922" t="e">
        <f>INDEX(TextClassificationList[],MATCH(Sudan_News12[[#This Row],[text_classification_arabic4]],TextClassificationList[text_classification_arabic],0),1)</f>
        <v>#N/A</v>
      </c>
      <c r="AW5922" t="e">
        <f>INDEX(TextClassificationList[],MATCH(Sudan_News12[[#This Row],[text_classification_arabic5]],TextClassificationList[text_classification_arabic],0),1)</f>
        <v>#N/A</v>
      </c>
    </row>
    <row r="5923" spans="1:49" x14ac:dyDescent="0.2">
      <c r="A5923">
        <v>1.0169668205809869E+18</v>
      </c>
      <c r="B5923">
        <v>1.0166093720326431E+18</v>
      </c>
      <c r="C5923" t="s">
        <v>22866</v>
      </c>
      <c r="D5923" s="1">
        <v>43292</v>
      </c>
      <c r="E5923" s="2">
        <v>0.44859953703703703</v>
      </c>
      <c r="F5923">
        <v>200</v>
      </c>
      <c r="G5923">
        <v>1889611729</v>
      </c>
      <c r="H5923" t="s">
        <v>354</v>
      </c>
      <c r="I5923" t="s">
        <v>355</v>
      </c>
      <c r="J5923" t="s">
        <v>265</v>
      </c>
      <c r="K5923" t="s">
        <v>22867</v>
      </c>
      <c r="L5923" t="s">
        <v>266</v>
      </c>
      <c r="M5923" t="s">
        <v>267</v>
      </c>
      <c r="N5923" t="s">
        <v>267</v>
      </c>
      <c r="O5923" t="s">
        <v>267</v>
      </c>
      <c r="P5923">
        <v>0</v>
      </c>
      <c r="Q5923">
        <v>1</v>
      </c>
      <c r="R5923">
        <v>0</v>
      </c>
      <c r="S5923" t="s">
        <v>267</v>
      </c>
      <c r="T5923" t="s">
        <v>267</v>
      </c>
      <c r="U5923" t="s">
        <v>22868</v>
      </c>
      <c r="V5923" t="b">
        <v>0</v>
      </c>
      <c r="W5923" t="s">
        <v>265</v>
      </c>
      <c r="X5923">
        <v>0</v>
      </c>
      <c r="Y5923" t="s">
        <v>265</v>
      </c>
      <c r="Z5923" t="s">
        <v>265</v>
      </c>
      <c r="AA5923" t="s">
        <v>265</v>
      </c>
      <c r="AB5923" t="s">
        <v>265</v>
      </c>
      <c r="AC5923" t="s">
        <v>265</v>
      </c>
      <c r="AD5923" t="s">
        <v>265</v>
      </c>
      <c r="AE5923" t="s">
        <v>265</v>
      </c>
      <c r="AF5923" t="s">
        <v>267</v>
      </c>
      <c r="AG5923" t="s">
        <v>265</v>
      </c>
      <c r="AH5923" t="s">
        <v>265</v>
      </c>
      <c r="AI5923" t="s">
        <v>265</v>
      </c>
      <c r="AJ5923" t="s">
        <v>265</v>
      </c>
      <c r="AL5923" t="str">
        <f>IF(Sudan_News12[[#This Row],[relevancy_classification_english]]="Relevant","مناسب",IF(Sudan_News12[[#This Row],[relevancy_classification_english]]="Relevant","عَرَضِيّ",""))</f>
        <v/>
      </c>
      <c r="AN5923" t="str">
        <f>IF(Sudan_News12[[#This Row],[sentiment_analysis_english]]="Negative","سلبي",IF(Sudan_News12[[#This Row],[sentiment_analysis_english]]="Neutral","حيادي",IF(Sudan_News12[[#This Row],[sentiment_analysis_english]]="Positive","إيجابي","")))</f>
        <v/>
      </c>
      <c r="AO5923" t="e">
        <f>INDEX(TextClassificationList[],MATCH(Sudan_News12[[#This Row],[text_classification_arabic]],TextClassificationList[text_classification_arabic],0),1)</f>
        <v>#N/A</v>
      </c>
      <c r="AQ5923" t="e">
        <f>INDEX(TextClassificationList[],MATCH(Sudan_News12[[#This Row],[text_classification_arabic2]],TextClassificationList[text_classification_arabic],0),1)</f>
        <v>#N/A</v>
      </c>
      <c r="AS5923" t="e">
        <f>INDEX(TextClassificationList[],MATCH(Sudan_News12[[#This Row],[text_classification_arabic3]],TextClassificationList[text_classification_arabic],0),1)</f>
        <v>#N/A</v>
      </c>
      <c r="AU5923" t="e">
        <f>INDEX(TextClassificationList[],MATCH(Sudan_News12[[#This Row],[text_classification_arabic4]],TextClassificationList[text_classification_arabic],0),1)</f>
        <v>#N/A</v>
      </c>
      <c r="AW5923" t="e">
        <f>INDEX(TextClassificationList[],MATCH(Sudan_News12[[#This Row],[text_classification_arabic5]],TextClassificationList[text_classification_arabic],0),1)</f>
        <v>#N/A</v>
      </c>
    </row>
    <row r="5924" spans="1:49" x14ac:dyDescent="0.2">
      <c r="A5924">
        <v>1.0163575012253655E+18</v>
      </c>
      <c r="B5924">
        <v>1.0163017829962793E+18</v>
      </c>
      <c r="C5924" t="s">
        <v>22869</v>
      </c>
      <c r="D5924" s="1">
        <v>43290</v>
      </c>
      <c r="E5924" s="2">
        <v>0.76718750000000002</v>
      </c>
      <c r="F5924">
        <v>200</v>
      </c>
      <c r="G5924">
        <v>1889611729</v>
      </c>
      <c r="H5924" t="s">
        <v>354</v>
      </c>
      <c r="I5924" t="s">
        <v>355</v>
      </c>
      <c r="J5924" t="s">
        <v>265</v>
      </c>
      <c r="K5924" t="s">
        <v>22870</v>
      </c>
      <c r="L5924" t="s">
        <v>266</v>
      </c>
      <c r="M5924" t="s">
        <v>267</v>
      </c>
      <c r="N5924" t="s">
        <v>267</v>
      </c>
      <c r="O5924" t="s">
        <v>267</v>
      </c>
      <c r="P5924">
        <v>1</v>
      </c>
      <c r="Q5924">
        <v>0</v>
      </c>
      <c r="R5924">
        <v>1</v>
      </c>
      <c r="S5924" t="s">
        <v>267</v>
      </c>
      <c r="T5924" t="s">
        <v>267</v>
      </c>
      <c r="U5924" t="s">
        <v>22871</v>
      </c>
      <c r="V5924" t="b">
        <v>0</v>
      </c>
      <c r="W5924" t="s">
        <v>265</v>
      </c>
      <c r="X5924">
        <v>0</v>
      </c>
      <c r="Y5924" t="s">
        <v>265</v>
      </c>
      <c r="Z5924" t="s">
        <v>265</v>
      </c>
      <c r="AA5924" t="s">
        <v>265</v>
      </c>
      <c r="AB5924" t="s">
        <v>265</v>
      </c>
      <c r="AC5924" t="s">
        <v>265</v>
      </c>
      <c r="AD5924" t="s">
        <v>265</v>
      </c>
      <c r="AE5924" t="s">
        <v>265</v>
      </c>
      <c r="AF5924" t="s">
        <v>292</v>
      </c>
      <c r="AG5924" t="s">
        <v>265</v>
      </c>
      <c r="AH5924" t="s">
        <v>265</v>
      </c>
      <c r="AI5924" t="s">
        <v>265</v>
      </c>
      <c r="AJ5924" t="s">
        <v>265</v>
      </c>
      <c r="AL5924" t="str">
        <f>IF(Sudan_News12[[#This Row],[relevancy_classification_english]]="Relevant","مناسب",IF(Sudan_News12[[#This Row],[relevancy_classification_english]]="Relevant","عَرَضِيّ",""))</f>
        <v/>
      </c>
      <c r="AN5924" t="str">
        <f>IF(Sudan_News12[[#This Row],[sentiment_analysis_english]]="Negative","سلبي",IF(Sudan_News12[[#This Row],[sentiment_analysis_english]]="Neutral","حيادي",IF(Sudan_News12[[#This Row],[sentiment_analysis_english]]="Positive","إيجابي","")))</f>
        <v/>
      </c>
      <c r="AO5924" t="e">
        <f>INDEX(TextClassificationList[],MATCH(Sudan_News12[[#This Row],[text_classification_arabic]],TextClassificationList[text_classification_arabic],0),1)</f>
        <v>#N/A</v>
      </c>
      <c r="AQ5924" t="e">
        <f>INDEX(TextClassificationList[],MATCH(Sudan_News12[[#This Row],[text_classification_arabic2]],TextClassificationList[text_classification_arabic],0),1)</f>
        <v>#N/A</v>
      </c>
      <c r="AS5924" t="e">
        <f>INDEX(TextClassificationList[],MATCH(Sudan_News12[[#This Row],[text_classification_arabic3]],TextClassificationList[text_classification_arabic],0),1)</f>
        <v>#N/A</v>
      </c>
      <c r="AU5924" t="e">
        <f>INDEX(TextClassificationList[],MATCH(Sudan_News12[[#This Row],[text_classification_arabic4]],TextClassificationList[text_classification_arabic],0),1)</f>
        <v>#N/A</v>
      </c>
      <c r="AW5924" t="e">
        <f>INDEX(TextClassificationList[],MATCH(Sudan_News12[[#This Row],[text_classification_arabic5]],TextClassificationList[text_classification_arabic],0),1)</f>
        <v>#N/A</v>
      </c>
    </row>
    <row r="5925" spans="1:49" x14ac:dyDescent="0.2">
      <c r="A5925">
        <v>1.0160953726184858E+18</v>
      </c>
      <c r="B5925">
        <v>1.0160953726184858E+18</v>
      </c>
      <c r="C5925" t="s">
        <v>22872</v>
      </c>
      <c r="D5925" s="1">
        <v>43290</v>
      </c>
      <c r="E5925" s="2">
        <v>4.3854166666666666E-2</v>
      </c>
      <c r="F5925">
        <v>200</v>
      </c>
      <c r="G5925">
        <v>1889611729</v>
      </c>
      <c r="H5925" t="s">
        <v>354</v>
      </c>
      <c r="I5925" t="s">
        <v>355</v>
      </c>
      <c r="J5925" t="s">
        <v>265</v>
      </c>
      <c r="K5925" t="s">
        <v>22873</v>
      </c>
      <c r="L5925" t="s">
        <v>266</v>
      </c>
      <c r="M5925" t="s">
        <v>267</v>
      </c>
      <c r="N5925" t="s">
        <v>267</v>
      </c>
      <c r="O5925" t="s">
        <v>22874</v>
      </c>
      <c r="P5925">
        <v>0</v>
      </c>
      <c r="Q5925">
        <v>0</v>
      </c>
      <c r="R5925">
        <v>2</v>
      </c>
      <c r="S5925" t="s">
        <v>267</v>
      </c>
      <c r="T5925" t="s">
        <v>267</v>
      </c>
      <c r="U5925" t="s">
        <v>22875</v>
      </c>
      <c r="V5925" t="b">
        <v>0</v>
      </c>
      <c r="W5925" t="s">
        <v>265</v>
      </c>
      <c r="X5925">
        <v>1</v>
      </c>
      <c r="Y5925" t="s">
        <v>22876</v>
      </c>
      <c r="Z5925" t="s">
        <v>265</v>
      </c>
      <c r="AA5925" t="s">
        <v>265</v>
      </c>
      <c r="AB5925" t="s">
        <v>265</v>
      </c>
      <c r="AC5925" t="s">
        <v>265</v>
      </c>
      <c r="AD5925" t="s">
        <v>265</v>
      </c>
      <c r="AE5925" t="s">
        <v>265</v>
      </c>
      <c r="AF5925" t="s">
        <v>267</v>
      </c>
      <c r="AG5925" t="s">
        <v>265</v>
      </c>
      <c r="AH5925" t="s">
        <v>265</v>
      </c>
      <c r="AI5925" t="s">
        <v>265</v>
      </c>
      <c r="AJ5925" t="s">
        <v>265</v>
      </c>
      <c r="AL5925" t="str">
        <f>IF(Sudan_News12[[#This Row],[relevancy_classification_english]]="Relevant","مناسب",IF(Sudan_News12[[#This Row],[relevancy_classification_english]]="Relevant","عَرَضِيّ",""))</f>
        <v/>
      </c>
      <c r="AN5925" t="str">
        <f>IF(Sudan_News12[[#This Row],[sentiment_analysis_english]]="Negative","سلبي",IF(Sudan_News12[[#This Row],[sentiment_analysis_english]]="Neutral","حيادي",IF(Sudan_News12[[#This Row],[sentiment_analysis_english]]="Positive","إيجابي","")))</f>
        <v/>
      </c>
      <c r="AO5925" t="e">
        <f>INDEX(TextClassificationList[],MATCH(Sudan_News12[[#This Row],[text_classification_arabic]],TextClassificationList[text_classification_arabic],0),1)</f>
        <v>#N/A</v>
      </c>
      <c r="AQ5925" t="e">
        <f>INDEX(TextClassificationList[],MATCH(Sudan_News12[[#This Row],[text_classification_arabic2]],TextClassificationList[text_classification_arabic],0),1)</f>
        <v>#N/A</v>
      </c>
      <c r="AS5925" t="e">
        <f>INDEX(TextClassificationList[],MATCH(Sudan_News12[[#This Row],[text_classification_arabic3]],TextClassificationList[text_classification_arabic],0),1)</f>
        <v>#N/A</v>
      </c>
      <c r="AU5925" t="e">
        <f>INDEX(TextClassificationList[],MATCH(Sudan_News12[[#This Row],[text_classification_arabic4]],TextClassificationList[text_classification_arabic],0),1)</f>
        <v>#N/A</v>
      </c>
      <c r="AW5925" t="e">
        <f>INDEX(TextClassificationList[],MATCH(Sudan_News12[[#This Row],[text_classification_arabic5]],TextClassificationList[text_classification_arabic],0),1)</f>
        <v>#N/A</v>
      </c>
    </row>
    <row r="5926" spans="1:49" x14ac:dyDescent="0.2">
      <c r="A5926">
        <v>1.0160944360681185E+18</v>
      </c>
      <c r="B5926">
        <v>1.0160944360681185E+18</v>
      </c>
      <c r="C5926" t="s">
        <v>22877</v>
      </c>
      <c r="D5926" s="1">
        <v>43290</v>
      </c>
      <c r="E5926" s="2">
        <v>4.1273148148148149E-2</v>
      </c>
      <c r="F5926">
        <v>200</v>
      </c>
      <c r="G5926">
        <v>1889611729</v>
      </c>
      <c r="H5926" t="s">
        <v>354</v>
      </c>
      <c r="I5926" t="s">
        <v>355</v>
      </c>
      <c r="J5926" t="s">
        <v>265</v>
      </c>
      <c r="K5926" t="s">
        <v>22878</v>
      </c>
      <c r="L5926" t="s">
        <v>266</v>
      </c>
      <c r="M5926" t="s">
        <v>267</v>
      </c>
      <c r="N5926" t="s">
        <v>267</v>
      </c>
      <c r="O5926" t="s">
        <v>22879</v>
      </c>
      <c r="P5926">
        <v>0</v>
      </c>
      <c r="Q5926">
        <v>1</v>
      </c>
      <c r="R5926">
        <v>1</v>
      </c>
      <c r="S5926" t="s">
        <v>267</v>
      </c>
      <c r="T5926" t="s">
        <v>267</v>
      </c>
      <c r="U5926" t="s">
        <v>22880</v>
      </c>
      <c r="V5926" t="b">
        <v>0</v>
      </c>
      <c r="W5926" t="s">
        <v>265</v>
      </c>
      <c r="X5926">
        <v>1</v>
      </c>
      <c r="Y5926" t="s">
        <v>22881</v>
      </c>
      <c r="Z5926" t="s">
        <v>265</v>
      </c>
      <c r="AA5926" t="s">
        <v>265</v>
      </c>
      <c r="AB5926" t="s">
        <v>265</v>
      </c>
      <c r="AC5926" t="s">
        <v>265</v>
      </c>
      <c r="AD5926" t="s">
        <v>265</v>
      </c>
      <c r="AE5926" t="s">
        <v>265</v>
      </c>
      <c r="AF5926" t="s">
        <v>267</v>
      </c>
      <c r="AG5926" t="s">
        <v>265</v>
      </c>
      <c r="AH5926" t="s">
        <v>265</v>
      </c>
      <c r="AI5926" t="s">
        <v>265</v>
      </c>
      <c r="AJ5926" t="s">
        <v>265</v>
      </c>
      <c r="AL5926" t="str">
        <f>IF(Sudan_News12[[#This Row],[relevancy_classification_english]]="Relevant","مناسب",IF(Sudan_News12[[#This Row],[relevancy_classification_english]]="Relevant","عَرَضِيّ",""))</f>
        <v/>
      </c>
      <c r="AN5926" t="str">
        <f>IF(Sudan_News12[[#This Row],[sentiment_analysis_english]]="Negative","سلبي",IF(Sudan_News12[[#This Row],[sentiment_analysis_english]]="Neutral","حيادي",IF(Sudan_News12[[#This Row],[sentiment_analysis_english]]="Positive","إيجابي","")))</f>
        <v/>
      </c>
      <c r="AO5926" t="e">
        <f>INDEX(TextClassificationList[],MATCH(Sudan_News12[[#This Row],[text_classification_arabic]],TextClassificationList[text_classification_arabic],0),1)</f>
        <v>#N/A</v>
      </c>
      <c r="AQ5926" t="e">
        <f>INDEX(TextClassificationList[],MATCH(Sudan_News12[[#This Row],[text_classification_arabic2]],TextClassificationList[text_classification_arabic],0),1)</f>
        <v>#N/A</v>
      </c>
      <c r="AS5926" t="e">
        <f>INDEX(TextClassificationList[],MATCH(Sudan_News12[[#This Row],[text_classification_arabic3]],TextClassificationList[text_classification_arabic],0),1)</f>
        <v>#N/A</v>
      </c>
      <c r="AU5926" t="e">
        <f>INDEX(TextClassificationList[],MATCH(Sudan_News12[[#This Row],[text_classification_arabic4]],TextClassificationList[text_classification_arabic],0),1)</f>
        <v>#N/A</v>
      </c>
      <c r="AW5926" t="e">
        <f>INDEX(TextClassificationList[],MATCH(Sudan_News12[[#This Row],[text_classification_arabic5]],TextClassificationList[text_classification_arabic],0),1)</f>
        <v>#N/A</v>
      </c>
    </row>
    <row r="5927" spans="1:49" x14ac:dyDescent="0.2">
      <c r="A5927">
        <v>1.015475877990273E+18</v>
      </c>
      <c r="B5927">
        <v>1.015475877990273E+18</v>
      </c>
      <c r="C5927" t="s">
        <v>22882</v>
      </c>
      <c r="D5927" s="1">
        <v>43288</v>
      </c>
      <c r="E5927" s="2">
        <v>0.33437499999999998</v>
      </c>
      <c r="F5927">
        <v>200</v>
      </c>
      <c r="G5927">
        <v>1889611729</v>
      </c>
      <c r="H5927" t="s">
        <v>354</v>
      </c>
      <c r="I5927" t="s">
        <v>355</v>
      </c>
      <c r="J5927" t="s">
        <v>265</v>
      </c>
      <c r="K5927" t="s">
        <v>22883</v>
      </c>
      <c r="L5927" t="s">
        <v>266</v>
      </c>
      <c r="M5927" t="s">
        <v>267</v>
      </c>
      <c r="N5927" t="s">
        <v>267</v>
      </c>
      <c r="O5927" t="s">
        <v>22884</v>
      </c>
      <c r="P5927">
        <v>0</v>
      </c>
      <c r="Q5927">
        <v>1</v>
      </c>
      <c r="R5927">
        <v>0</v>
      </c>
      <c r="S5927" t="s">
        <v>267</v>
      </c>
      <c r="T5927" t="s">
        <v>267</v>
      </c>
      <c r="U5927" t="s">
        <v>22885</v>
      </c>
      <c r="V5927" t="b">
        <v>0</v>
      </c>
      <c r="W5927" t="s">
        <v>265</v>
      </c>
      <c r="X5927">
        <v>1</v>
      </c>
      <c r="Y5927" t="s">
        <v>22886</v>
      </c>
      <c r="Z5927" t="s">
        <v>265</v>
      </c>
      <c r="AA5927" t="s">
        <v>265</v>
      </c>
      <c r="AB5927" t="s">
        <v>265</v>
      </c>
      <c r="AC5927" t="s">
        <v>265</v>
      </c>
      <c r="AD5927" t="s">
        <v>265</v>
      </c>
      <c r="AE5927" t="s">
        <v>265</v>
      </c>
      <c r="AF5927" t="s">
        <v>267</v>
      </c>
      <c r="AG5927" t="s">
        <v>265</v>
      </c>
      <c r="AH5927" t="s">
        <v>265</v>
      </c>
      <c r="AI5927" t="s">
        <v>265</v>
      </c>
      <c r="AJ5927" t="s">
        <v>265</v>
      </c>
      <c r="AL5927" t="str">
        <f>IF(Sudan_News12[[#This Row],[relevancy_classification_english]]="Relevant","مناسب",IF(Sudan_News12[[#This Row],[relevancy_classification_english]]="Relevant","عَرَضِيّ",""))</f>
        <v/>
      </c>
      <c r="AN5927" t="str">
        <f>IF(Sudan_News12[[#This Row],[sentiment_analysis_english]]="Negative","سلبي",IF(Sudan_News12[[#This Row],[sentiment_analysis_english]]="Neutral","حيادي",IF(Sudan_News12[[#This Row],[sentiment_analysis_english]]="Positive","إيجابي","")))</f>
        <v/>
      </c>
      <c r="AO5927" t="e">
        <f>INDEX(TextClassificationList[],MATCH(Sudan_News12[[#This Row],[text_classification_arabic]],TextClassificationList[text_classification_arabic],0),1)</f>
        <v>#N/A</v>
      </c>
      <c r="AQ5927" t="e">
        <f>INDEX(TextClassificationList[],MATCH(Sudan_News12[[#This Row],[text_classification_arabic2]],TextClassificationList[text_classification_arabic],0),1)</f>
        <v>#N/A</v>
      </c>
      <c r="AS5927" t="e">
        <f>INDEX(TextClassificationList[],MATCH(Sudan_News12[[#This Row],[text_classification_arabic3]],TextClassificationList[text_classification_arabic],0),1)</f>
        <v>#N/A</v>
      </c>
      <c r="AU5927" t="e">
        <f>INDEX(TextClassificationList[],MATCH(Sudan_News12[[#This Row],[text_classification_arabic4]],TextClassificationList[text_classification_arabic],0),1)</f>
        <v>#N/A</v>
      </c>
      <c r="AW5927" t="e">
        <f>INDEX(TextClassificationList[],MATCH(Sudan_News12[[#This Row],[text_classification_arabic5]],TextClassificationList[text_classification_arabic],0),1)</f>
        <v>#N/A</v>
      </c>
    </row>
    <row r="5928" spans="1:49" x14ac:dyDescent="0.2">
      <c r="A5928">
        <v>1.0153656940604211E+18</v>
      </c>
      <c r="B5928">
        <v>1.0153656940604211E+18</v>
      </c>
      <c r="C5928" t="s">
        <v>22887</v>
      </c>
      <c r="D5928" s="1">
        <v>43288</v>
      </c>
      <c r="E5928" s="2">
        <v>3.0324074074074073E-2</v>
      </c>
      <c r="F5928">
        <v>200</v>
      </c>
      <c r="G5928">
        <v>1889611729</v>
      </c>
      <c r="H5928" t="s">
        <v>354</v>
      </c>
      <c r="I5928" t="s">
        <v>355</v>
      </c>
      <c r="J5928" t="s">
        <v>265</v>
      </c>
      <c r="K5928" t="s">
        <v>22888</v>
      </c>
      <c r="L5928" t="s">
        <v>266</v>
      </c>
      <c r="M5928" t="s">
        <v>267</v>
      </c>
      <c r="N5928" t="s">
        <v>267</v>
      </c>
      <c r="O5928" t="s">
        <v>22889</v>
      </c>
      <c r="P5928">
        <v>0</v>
      </c>
      <c r="Q5928">
        <v>4</v>
      </c>
      <c r="R5928">
        <v>1</v>
      </c>
      <c r="S5928" t="s">
        <v>267</v>
      </c>
      <c r="T5928" t="s">
        <v>267</v>
      </c>
      <c r="U5928" t="s">
        <v>22890</v>
      </c>
      <c r="V5928" t="b">
        <v>0</v>
      </c>
      <c r="W5928" t="s">
        <v>265</v>
      </c>
      <c r="X5928">
        <v>1</v>
      </c>
      <c r="Y5928" t="s">
        <v>22891</v>
      </c>
      <c r="Z5928" t="s">
        <v>265</v>
      </c>
      <c r="AA5928" t="s">
        <v>265</v>
      </c>
      <c r="AB5928" t="s">
        <v>265</v>
      </c>
      <c r="AC5928" t="s">
        <v>265</v>
      </c>
      <c r="AD5928" t="s">
        <v>265</v>
      </c>
      <c r="AE5928" t="s">
        <v>265</v>
      </c>
      <c r="AF5928" t="s">
        <v>267</v>
      </c>
      <c r="AG5928" t="s">
        <v>265</v>
      </c>
      <c r="AH5928" t="s">
        <v>265</v>
      </c>
      <c r="AI5928" t="s">
        <v>265</v>
      </c>
      <c r="AJ5928" t="s">
        <v>265</v>
      </c>
      <c r="AL5928" t="str">
        <f>IF(Sudan_News12[[#This Row],[relevancy_classification_english]]="Relevant","مناسب",IF(Sudan_News12[[#This Row],[relevancy_classification_english]]="Relevant","عَرَضِيّ",""))</f>
        <v/>
      </c>
      <c r="AN5928" t="str">
        <f>IF(Sudan_News12[[#This Row],[sentiment_analysis_english]]="Negative","سلبي",IF(Sudan_News12[[#This Row],[sentiment_analysis_english]]="Neutral","حيادي",IF(Sudan_News12[[#This Row],[sentiment_analysis_english]]="Positive","إيجابي","")))</f>
        <v/>
      </c>
      <c r="AO5928" t="e">
        <f>INDEX(TextClassificationList[],MATCH(Sudan_News12[[#This Row],[text_classification_arabic]],TextClassificationList[text_classification_arabic],0),1)</f>
        <v>#N/A</v>
      </c>
      <c r="AQ5928" t="e">
        <f>INDEX(TextClassificationList[],MATCH(Sudan_News12[[#This Row],[text_classification_arabic2]],TextClassificationList[text_classification_arabic],0),1)</f>
        <v>#N/A</v>
      </c>
      <c r="AS5928" t="e">
        <f>INDEX(TextClassificationList[],MATCH(Sudan_News12[[#This Row],[text_classification_arabic3]],TextClassificationList[text_classification_arabic],0),1)</f>
        <v>#N/A</v>
      </c>
      <c r="AU5928" t="e">
        <f>INDEX(TextClassificationList[],MATCH(Sudan_News12[[#This Row],[text_classification_arabic4]],TextClassificationList[text_classification_arabic],0),1)</f>
        <v>#N/A</v>
      </c>
      <c r="AW5928" t="e">
        <f>INDEX(TextClassificationList[],MATCH(Sudan_News12[[#This Row],[text_classification_arabic5]],TextClassificationList[text_classification_arabic],0),1)</f>
        <v>#N/A</v>
      </c>
    </row>
    <row r="5929" spans="1:49" x14ac:dyDescent="0.2">
      <c r="A5929">
        <v>1.0153653816099348E+18</v>
      </c>
      <c r="B5929">
        <v>1.0153653816099348E+18</v>
      </c>
      <c r="C5929" t="s">
        <v>22892</v>
      </c>
      <c r="D5929" s="1">
        <v>43288</v>
      </c>
      <c r="E5929" s="2">
        <v>2.9467592592592594E-2</v>
      </c>
      <c r="F5929">
        <v>200</v>
      </c>
      <c r="G5929">
        <v>1889611729</v>
      </c>
      <c r="H5929" t="s">
        <v>354</v>
      </c>
      <c r="I5929" t="s">
        <v>355</v>
      </c>
      <c r="J5929" t="s">
        <v>265</v>
      </c>
      <c r="K5929" t="s">
        <v>22893</v>
      </c>
      <c r="L5929" t="s">
        <v>266</v>
      </c>
      <c r="M5929" t="s">
        <v>267</v>
      </c>
      <c r="N5929" t="s">
        <v>267</v>
      </c>
      <c r="O5929" t="s">
        <v>22894</v>
      </c>
      <c r="P5929">
        <v>0</v>
      </c>
      <c r="Q5929">
        <v>2</v>
      </c>
      <c r="R5929">
        <v>1</v>
      </c>
      <c r="S5929" t="s">
        <v>267</v>
      </c>
      <c r="T5929" t="s">
        <v>267</v>
      </c>
      <c r="U5929" t="s">
        <v>22895</v>
      </c>
      <c r="V5929" t="b">
        <v>0</v>
      </c>
      <c r="W5929" t="s">
        <v>265</v>
      </c>
      <c r="X5929">
        <v>1</v>
      </c>
      <c r="Y5929" t="s">
        <v>22896</v>
      </c>
      <c r="Z5929" t="s">
        <v>265</v>
      </c>
      <c r="AA5929" t="s">
        <v>265</v>
      </c>
      <c r="AB5929" t="s">
        <v>265</v>
      </c>
      <c r="AC5929" t="s">
        <v>265</v>
      </c>
      <c r="AD5929" t="s">
        <v>265</v>
      </c>
      <c r="AE5929" t="s">
        <v>265</v>
      </c>
      <c r="AF5929" t="s">
        <v>267</v>
      </c>
      <c r="AG5929" t="s">
        <v>265</v>
      </c>
      <c r="AH5929" t="s">
        <v>265</v>
      </c>
      <c r="AI5929" t="s">
        <v>265</v>
      </c>
      <c r="AJ5929" t="s">
        <v>265</v>
      </c>
      <c r="AL5929" t="str">
        <f>IF(Sudan_News12[[#This Row],[relevancy_classification_english]]="Relevant","مناسب",IF(Sudan_News12[[#This Row],[relevancy_classification_english]]="Relevant","عَرَضِيّ",""))</f>
        <v/>
      </c>
      <c r="AN5929" t="str">
        <f>IF(Sudan_News12[[#This Row],[sentiment_analysis_english]]="Negative","سلبي",IF(Sudan_News12[[#This Row],[sentiment_analysis_english]]="Neutral","حيادي",IF(Sudan_News12[[#This Row],[sentiment_analysis_english]]="Positive","إيجابي","")))</f>
        <v/>
      </c>
      <c r="AO5929" t="e">
        <f>INDEX(TextClassificationList[],MATCH(Sudan_News12[[#This Row],[text_classification_arabic]],TextClassificationList[text_classification_arabic],0),1)</f>
        <v>#N/A</v>
      </c>
      <c r="AQ5929" t="e">
        <f>INDEX(TextClassificationList[],MATCH(Sudan_News12[[#This Row],[text_classification_arabic2]],TextClassificationList[text_classification_arabic],0),1)</f>
        <v>#N/A</v>
      </c>
      <c r="AS5929" t="e">
        <f>INDEX(TextClassificationList[],MATCH(Sudan_News12[[#This Row],[text_classification_arabic3]],TextClassificationList[text_classification_arabic],0),1)</f>
        <v>#N/A</v>
      </c>
      <c r="AU5929" t="e">
        <f>INDEX(TextClassificationList[],MATCH(Sudan_News12[[#This Row],[text_classification_arabic4]],TextClassificationList[text_classification_arabic],0),1)</f>
        <v>#N/A</v>
      </c>
      <c r="AW5929" t="e">
        <f>INDEX(TextClassificationList[],MATCH(Sudan_News12[[#This Row],[text_classification_arabic5]],TextClassificationList[text_classification_arabic],0),1)</f>
        <v>#N/A</v>
      </c>
    </row>
    <row r="5930" spans="1:49" x14ac:dyDescent="0.2">
      <c r="A5930">
        <v>1.0153603374056735E+18</v>
      </c>
      <c r="B5930">
        <v>1.0153603374056735E+18</v>
      </c>
      <c r="C5930" t="s">
        <v>22897</v>
      </c>
      <c r="D5930" s="1">
        <v>43288</v>
      </c>
      <c r="E5930" s="2">
        <v>1.5543981481481482E-2</v>
      </c>
      <c r="F5930">
        <v>200</v>
      </c>
      <c r="G5930">
        <v>1889611729</v>
      </c>
      <c r="H5930" t="s">
        <v>354</v>
      </c>
      <c r="I5930" t="s">
        <v>355</v>
      </c>
      <c r="J5930" t="s">
        <v>265</v>
      </c>
      <c r="K5930" t="s">
        <v>22898</v>
      </c>
      <c r="L5930" t="s">
        <v>266</v>
      </c>
      <c r="M5930" t="s">
        <v>267</v>
      </c>
      <c r="N5930" t="s">
        <v>22899</v>
      </c>
      <c r="O5930" t="s">
        <v>267</v>
      </c>
      <c r="P5930">
        <v>0</v>
      </c>
      <c r="Q5930">
        <v>11</v>
      </c>
      <c r="R5930">
        <v>2</v>
      </c>
      <c r="S5930" t="s">
        <v>267</v>
      </c>
      <c r="T5930" t="s">
        <v>267</v>
      </c>
      <c r="U5930" t="s">
        <v>22900</v>
      </c>
      <c r="V5930" t="b">
        <v>0</v>
      </c>
      <c r="W5930" t="s">
        <v>22901</v>
      </c>
      <c r="X5930">
        <v>0</v>
      </c>
      <c r="Y5930" t="s">
        <v>265</v>
      </c>
      <c r="Z5930" t="s">
        <v>265</v>
      </c>
      <c r="AA5930" t="s">
        <v>265</v>
      </c>
      <c r="AB5930" t="s">
        <v>265</v>
      </c>
      <c r="AC5930" t="s">
        <v>265</v>
      </c>
      <c r="AD5930" t="s">
        <v>265</v>
      </c>
      <c r="AE5930" t="s">
        <v>265</v>
      </c>
      <c r="AF5930" t="s">
        <v>267</v>
      </c>
      <c r="AG5930" t="s">
        <v>265</v>
      </c>
      <c r="AH5930" t="s">
        <v>265</v>
      </c>
      <c r="AI5930" t="s">
        <v>265</v>
      </c>
      <c r="AJ5930" t="s">
        <v>265</v>
      </c>
      <c r="AL5930" t="str">
        <f>IF(Sudan_News12[[#This Row],[relevancy_classification_english]]="Relevant","مناسب",IF(Sudan_News12[[#This Row],[relevancy_classification_english]]="Relevant","عَرَضِيّ",""))</f>
        <v/>
      </c>
      <c r="AN5930" t="str">
        <f>IF(Sudan_News12[[#This Row],[sentiment_analysis_english]]="Negative","سلبي",IF(Sudan_News12[[#This Row],[sentiment_analysis_english]]="Neutral","حيادي",IF(Sudan_News12[[#This Row],[sentiment_analysis_english]]="Positive","إيجابي","")))</f>
        <v/>
      </c>
      <c r="AO5930" t="e">
        <f>INDEX(TextClassificationList[],MATCH(Sudan_News12[[#This Row],[text_classification_arabic]],TextClassificationList[text_classification_arabic],0),1)</f>
        <v>#N/A</v>
      </c>
      <c r="AQ5930" t="e">
        <f>INDEX(TextClassificationList[],MATCH(Sudan_News12[[#This Row],[text_classification_arabic2]],TextClassificationList[text_classification_arabic],0),1)</f>
        <v>#N/A</v>
      </c>
      <c r="AS5930" t="e">
        <f>INDEX(TextClassificationList[],MATCH(Sudan_News12[[#This Row],[text_classification_arabic3]],TextClassificationList[text_classification_arabic],0),1)</f>
        <v>#N/A</v>
      </c>
      <c r="AU5930" t="e">
        <f>INDEX(TextClassificationList[],MATCH(Sudan_News12[[#This Row],[text_classification_arabic4]],TextClassificationList[text_classification_arabic],0),1)</f>
        <v>#N/A</v>
      </c>
      <c r="AW5930" t="e">
        <f>INDEX(TextClassificationList[],MATCH(Sudan_News12[[#This Row],[text_classification_arabic5]],TextClassificationList[text_classification_arabic],0),1)</f>
        <v>#N/A</v>
      </c>
    </row>
    <row r="5931" spans="1:49" x14ac:dyDescent="0.2">
      <c r="A5931">
        <v>1.0152023820268544E+18</v>
      </c>
      <c r="B5931">
        <v>1.0152023820268544E+18</v>
      </c>
      <c r="C5931" t="s">
        <v>22902</v>
      </c>
      <c r="D5931" s="1">
        <v>43287</v>
      </c>
      <c r="E5931" s="2">
        <v>0.57967592592592587</v>
      </c>
      <c r="F5931">
        <v>200</v>
      </c>
      <c r="G5931">
        <v>1889611729</v>
      </c>
      <c r="H5931" t="s">
        <v>354</v>
      </c>
      <c r="I5931" t="s">
        <v>355</v>
      </c>
      <c r="J5931" t="s">
        <v>265</v>
      </c>
      <c r="K5931" t="s">
        <v>22903</v>
      </c>
      <c r="L5931" t="s">
        <v>266</v>
      </c>
      <c r="M5931" t="s">
        <v>267</v>
      </c>
      <c r="N5931" t="s">
        <v>267</v>
      </c>
      <c r="O5931" t="s">
        <v>22904</v>
      </c>
      <c r="P5931">
        <v>0</v>
      </c>
      <c r="Q5931">
        <v>16</v>
      </c>
      <c r="R5931">
        <v>6</v>
      </c>
      <c r="S5931" t="s">
        <v>22905</v>
      </c>
      <c r="T5931" t="s">
        <v>267</v>
      </c>
      <c r="U5931" t="s">
        <v>22906</v>
      </c>
      <c r="V5931" t="b">
        <v>0</v>
      </c>
      <c r="W5931" t="s">
        <v>265</v>
      </c>
      <c r="X5931">
        <v>1</v>
      </c>
      <c r="Y5931" t="s">
        <v>22907</v>
      </c>
      <c r="Z5931" t="s">
        <v>265</v>
      </c>
      <c r="AA5931" t="s">
        <v>265</v>
      </c>
      <c r="AB5931" t="s">
        <v>265</v>
      </c>
      <c r="AC5931" t="s">
        <v>265</v>
      </c>
      <c r="AD5931" t="s">
        <v>265</v>
      </c>
      <c r="AE5931" t="s">
        <v>265</v>
      </c>
      <c r="AF5931" t="s">
        <v>267</v>
      </c>
      <c r="AG5931" t="s">
        <v>265</v>
      </c>
      <c r="AH5931" t="s">
        <v>265</v>
      </c>
      <c r="AI5931" t="s">
        <v>265</v>
      </c>
      <c r="AJ5931" t="s">
        <v>265</v>
      </c>
      <c r="AL5931" t="str">
        <f>IF(Sudan_News12[[#This Row],[relevancy_classification_english]]="Relevant","مناسب",IF(Sudan_News12[[#This Row],[relevancy_classification_english]]="Relevant","عَرَضِيّ",""))</f>
        <v/>
      </c>
      <c r="AN5931" t="str">
        <f>IF(Sudan_News12[[#This Row],[sentiment_analysis_english]]="Negative","سلبي",IF(Sudan_News12[[#This Row],[sentiment_analysis_english]]="Neutral","حيادي",IF(Sudan_News12[[#This Row],[sentiment_analysis_english]]="Positive","إيجابي","")))</f>
        <v/>
      </c>
      <c r="AO5931" t="e">
        <f>INDEX(TextClassificationList[],MATCH(Sudan_News12[[#This Row],[text_classification_arabic]],TextClassificationList[text_classification_arabic],0),1)</f>
        <v>#N/A</v>
      </c>
      <c r="AQ5931" t="e">
        <f>INDEX(TextClassificationList[],MATCH(Sudan_News12[[#This Row],[text_classification_arabic2]],TextClassificationList[text_classification_arabic],0),1)</f>
        <v>#N/A</v>
      </c>
      <c r="AS5931" t="e">
        <f>INDEX(TextClassificationList[],MATCH(Sudan_News12[[#This Row],[text_classification_arabic3]],TextClassificationList[text_classification_arabic],0),1)</f>
        <v>#N/A</v>
      </c>
      <c r="AU5931" t="e">
        <f>INDEX(TextClassificationList[],MATCH(Sudan_News12[[#This Row],[text_classification_arabic4]],TextClassificationList[text_classification_arabic],0),1)</f>
        <v>#N/A</v>
      </c>
      <c r="AW5931" t="e">
        <f>INDEX(TextClassificationList[],MATCH(Sudan_News12[[#This Row],[text_classification_arabic5]],TextClassificationList[text_classification_arabic],0),1)</f>
        <v>#N/A</v>
      </c>
    </row>
    <row r="5932" spans="1:49" x14ac:dyDescent="0.2">
      <c r="A5932">
        <v>1.0152014076522947E+18</v>
      </c>
      <c r="B5932">
        <v>1.014990604793729E+18</v>
      </c>
      <c r="C5932" t="s">
        <v>22908</v>
      </c>
      <c r="D5932" s="1">
        <v>43287</v>
      </c>
      <c r="E5932" s="2">
        <v>0.57697916666666671</v>
      </c>
      <c r="F5932">
        <v>200</v>
      </c>
      <c r="G5932">
        <v>1889611729</v>
      </c>
      <c r="H5932" t="s">
        <v>354</v>
      </c>
      <c r="I5932" t="s">
        <v>355</v>
      </c>
      <c r="J5932" t="s">
        <v>265</v>
      </c>
      <c r="K5932" t="s">
        <v>22909</v>
      </c>
      <c r="L5932" t="s">
        <v>266</v>
      </c>
      <c r="M5932" t="s">
        <v>267</v>
      </c>
      <c r="N5932" t="s">
        <v>267</v>
      </c>
      <c r="O5932" t="s">
        <v>267</v>
      </c>
      <c r="P5932">
        <v>0</v>
      </c>
      <c r="Q5932">
        <v>0</v>
      </c>
      <c r="R5932">
        <v>0</v>
      </c>
      <c r="S5932" t="s">
        <v>267</v>
      </c>
      <c r="T5932" t="s">
        <v>267</v>
      </c>
      <c r="U5932" t="s">
        <v>22910</v>
      </c>
      <c r="V5932" t="b">
        <v>0</v>
      </c>
      <c r="W5932" t="s">
        <v>265</v>
      </c>
      <c r="X5932">
        <v>0</v>
      </c>
      <c r="Y5932" t="s">
        <v>265</v>
      </c>
      <c r="Z5932" t="s">
        <v>265</v>
      </c>
      <c r="AA5932" t="s">
        <v>265</v>
      </c>
      <c r="AB5932" t="s">
        <v>265</v>
      </c>
      <c r="AC5932" t="s">
        <v>265</v>
      </c>
      <c r="AD5932" t="s">
        <v>265</v>
      </c>
      <c r="AE5932" t="s">
        <v>265</v>
      </c>
      <c r="AF5932" t="s">
        <v>22911</v>
      </c>
      <c r="AG5932" t="s">
        <v>265</v>
      </c>
      <c r="AH5932" t="s">
        <v>265</v>
      </c>
      <c r="AI5932" t="s">
        <v>265</v>
      </c>
      <c r="AJ5932" t="s">
        <v>265</v>
      </c>
      <c r="AL5932" t="str">
        <f>IF(Sudan_News12[[#This Row],[relevancy_classification_english]]="Relevant","مناسب",IF(Sudan_News12[[#This Row],[relevancy_classification_english]]="Relevant","عَرَضِيّ",""))</f>
        <v/>
      </c>
      <c r="AN5932" t="str">
        <f>IF(Sudan_News12[[#This Row],[sentiment_analysis_english]]="Negative","سلبي",IF(Sudan_News12[[#This Row],[sentiment_analysis_english]]="Neutral","حيادي",IF(Sudan_News12[[#This Row],[sentiment_analysis_english]]="Positive","إيجابي","")))</f>
        <v/>
      </c>
      <c r="AO5932" t="e">
        <f>INDEX(TextClassificationList[],MATCH(Sudan_News12[[#This Row],[text_classification_arabic]],TextClassificationList[text_classification_arabic],0),1)</f>
        <v>#N/A</v>
      </c>
      <c r="AQ5932" t="e">
        <f>INDEX(TextClassificationList[],MATCH(Sudan_News12[[#This Row],[text_classification_arabic2]],TextClassificationList[text_classification_arabic],0),1)</f>
        <v>#N/A</v>
      </c>
      <c r="AS5932" t="e">
        <f>INDEX(TextClassificationList[],MATCH(Sudan_News12[[#This Row],[text_classification_arabic3]],TextClassificationList[text_classification_arabic],0),1)</f>
        <v>#N/A</v>
      </c>
      <c r="AU5932" t="e">
        <f>INDEX(TextClassificationList[],MATCH(Sudan_News12[[#This Row],[text_classification_arabic4]],TextClassificationList[text_classification_arabic],0),1)</f>
        <v>#N/A</v>
      </c>
      <c r="AW5932" t="e">
        <f>INDEX(TextClassificationList[],MATCH(Sudan_News12[[#This Row],[text_classification_arabic5]],TextClassificationList[text_classification_arabic],0),1)</f>
        <v>#N/A</v>
      </c>
    </row>
    <row r="5933" spans="1:49" x14ac:dyDescent="0.2">
      <c r="A5933">
        <v>1.015200713566294E+18</v>
      </c>
      <c r="B5933">
        <v>1.015200713566294E+18</v>
      </c>
      <c r="C5933" t="s">
        <v>22912</v>
      </c>
      <c r="D5933" s="1">
        <v>43287</v>
      </c>
      <c r="E5933" s="2">
        <v>0.57506944444444441</v>
      </c>
      <c r="F5933">
        <v>200</v>
      </c>
      <c r="G5933">
        <v>1889611729</v>
      </c>
      <c r="H5933" t="s">
        <v>354</v>
      </c>
      <c r="I5933" t="s">
        <v>355</v>
      </c>
      <c r="J5933" t="s">
        <v>265</v>
      </c>
      <c r="K5933" t="s">
        <v>22913</v>
      </c>
      <c r="L5933" t="s">
        <v>266</v>
      </c>
      <c r="M5933" t="s">
        <v>267</v>
      </c>
      <c r="N5933" t="s">
        <v>267</v>
      </c>
      <c r="O5933" t="s">
        <v>267</v>
      </c>
      <c r="P5933">
        <v>1</v>
      </c>
      <c r="Q5933">
        <v>0</v>
      </c>
      <c r="R5933">
        <v>0</v>
      </c>
      <c r="S5933" t="s">
        <v>267</v>
      </c>
      <c r="T5933" t="s">
        <v>267</v>
      </c>
      <c r="U5933" t="s">
        <v>22914</v>
      </c>
      <c r="V5933" t="b">
        <v>0</v>
      </c>
      <c r="W5933" t="s">
        <v>265</v>
      </c>
      <c r="X5933">
        <v>0</v>
      </c>
      <c r="Y5933" t="s">
        <v>265</v>
      </c>
      <c r="Z5933" t="s">
        <v>265</v>
      </c>
      <c r="AA5933" t="s">
        <v>265</v>
      </c>
      <c r="AB5933" t="s">
        <v>265</v>
      </c>
      <c r="AC5933" t="s">
        <v>265</v>
      </c>
      <c r="AD5933" t="s">
        <v>265</v>
      </c>
      <c r="AE5933" t="s">
        <v>265</v>
      </c>
      <c r="AF5933" t="s">
        <v>267</v>
      </c>
      <c r="AG5933" t="s">
        <v>265</v>
      </c>
      <c r="AH5933" t="s">
        <v>265</v>
      </c>
      <c r="AI5933" t="s">
        <v>265</v>
      </c>
      <c r="AJ5933" t="s">
        <v>265</v>
      </c>
      <c r="AL5933" t="str">
        <f>IF(Sudan_News12[[#This Row],[relevancy_classification_english]]="Relevant","مناسب",IF(Sudan_News12[[#This Row],[relevancy_classification_english]]="Relevant","عَرَضِيّ",""))</f>
        <v/>
      </c>
      <c r="AN5933" t="str">
        <f>IF(Sudan_News12[[#This Row],[sentiment_analysis_english]]="Negative","سلبي",IF(Sudan_News12[[#This Row],[sentiment_analysis_english]]="Neutral","حيادي",IF(Sudan_News12[[#This Row],[sentiment_analysis_english]]="Positive","إيجابي","")))</f>
        <v/>
      </c>
      <c r="AO5933" t="e">
        <f>INDEX(TextClassificationList[],MATCH(Sudan_News12[[#This Row],[text_classification_arabic]],TextClassificationList[text_classification_arabic],0),1)</f>
        <v>#N/A</v>
      </c>
      <c r="AQ5933" t="e">
        <f>INDEX(TextClassificationList[],MATCH(Sudan_News12[[#This Row],[text_classification_arabic2]],TextClassificationList[text_classification_arabic],0),1)</f>
        <v>#N/A</v>
      </c>
      <c r="AS5933" t="e">
        <f>INDEX(TextClassificationList[],MATCH(Sudan_News12[[#This Row],[text_classification_arabic3]],TextClassificationList[text_classification_arabic],0),1)</f>
        <v>#N/A</v>
      </c>
      <c r="AU5933" t="e">
        <f>INDEX(TextClassificationList[],MATCH(Sudan_News12[[#This Row],[text_classification_arabic4]],TextClassificationList[text_classification_arabic],0),1)</f>
        <v>#N/A</v>
      </c>
      <c r="AW5933" t="e">
        <f>INDEX(TextClassificationList[],MATCH(Sudan_News12[[#This Row],[text_classification_arabic5]],TextClassificationList[text_classification_arabic],0),1)</f>
        <v>#N/A</v>
      </c>
    </row>
    <row r="5934" spans="1:49" x14ac:dyDescent="0.2">
      <c r="A5934">
        <v>1.0151741377346724E+18</v>
      </c>
      <c r="B5934">
        <v>1.0151741377346724E+18</v>
      </c>
      <c r="C5934" t="s">
        <v>22915</v>
      </c>
      <c r="D5934" s="1">
        <v>43287</v>
      </c>
      <c r="E5934" s="2">
        <v>0.50173611111111116</v>
      </c>
      <c r="F5934">
        <v>200</v>
      </c>
      <c r="G5934">
        <v>1889611729</v>
      </c>
      <c r="H5934" t="s">
        <v>354</v>
      </c>
      <c r="I5934" t="s">
        <v>355</v>
      </c>
      <c r="J5934" t="s">
        <v>265</v>
      </c>
      <c r="K5934" t="s">
        <v>22916</v>
      </c>
      <c r="L5934" t="s">
        <v>266</v>
      </c>
      <c r="M5934" t="s">
        <v>267</v>
      </c>
      <c r="N5934" t="s">
        <v>267</v>
      </c>
      <c r="O5934" t="s">
        <v>22917</v>
      </c>
      <c r="P5934">
        <v>0</v>
      </c>
      <c r="Q5934">
        <v>1</v>
      </c>
      <c r="R5934">
        <v>0</v>
      </c>
      <c r="S5934" t="s">
        <v>267</v>
      </c>
      <c r="T5934" t="s">
        <v>267</v>
      </c>
      <c r="U5934" t="s">
        <v>22918</v>
      </c>
      <c r="V5934" t="b">
        <v>0</v>
      </c>
      <c r="W5934" t="s">
        <v>265</v>
      </c>
      <c r="X5934">
        <v>1</v>
      </c>
      <c r="Y5934" t="s">
        <v>22919</v>
      </c>
      <c r="Z5934" t="s">
        <v>265</v>
      </c>
      <c r="AA5934" t="s">
        <v>265</v>
      </c>
      <c r="AB5934" t="s">
        <v>265</v>
      </c>
      <c r="AC5934" t="s">
        <v>265</v>
      </c>
      <c r="AD5934" t="s">
        <v>265</v>
      </c>
      <c r="AE5934" t="s">
        <v>265</v>
      </c>
      <c r="AF5934" t="s">
        <v>267</v>
      </c>
      <c r="AG5934" t="s">
        <v>265</v>
      </c>
      <c r="AH5934" t="s">
        <v>265</v>
      </c>
      <c r="AI5934" t="s">
        <v>265</v>
      </c>
      <c r="AJ5934" t="s">
        <v>265</v>
      </c>
      <c r="AL5934" t="str">
        <f>IF(Sudan_News12[[#This Row],[relevancy_classification_english]]="Relevant","مناسب",IF(Sudan_News12[[#This Row],[relevancy_classification_english]]="Relevant","عَرَضِيّ",""))</f>
        <v/>
      </c>
      <c r="AN5934" t="str">
        <f>IF(Sudan_News12[[#This Row],[sentiment_analysis_english]]="Negative","سلبي",IF(Sudan_News12[[#This Row],[sentiment_analysis_english]]="Neutral","حيادي",IF(Sudan_News12[[#This Row],[sentiment_analysis_english]]="Positive","إيجابي","")))</f>
        <v/>
      </c>
      <c r="AO5934" t="e">
        <f>INDEX(TextClassificationList[],MATCH(Sudan_News12[[#This Row],[text_classification_arabic]],TextClassificationList[text_classification_arabic],0),1)</f>
        <v>#N/A</v>
      </c>
      <c r="AQ5934" t="e">
        <f>INDEX(TextClassificationList[],MATCH(Sudan_News12[[#This Row],[text_classification_arabic2]],TextClassificationList[text_classification_arabic],0),1)</f>
        <v>#N/A</v>
      </c>
      <c r="AS5934" t="e">
        <f>INDEX(TextClassificationList[],MATCH(Sudan_News12[[#This Row],[text_classification_arabic3]],TextClassificationList[text_classification_arabic],0),1)</f>
        <v>#N/A</v>
      </c>
      <c r="AU5934" t="e">
        <f>INDEX(TextClassificationList[],MATCH(Sudan_News12[[#This Row],[text_classification_arabic4]],TextClassificationList[text_classification_arabic],0),1)</f>
        <v>#N/A</v>
      </c>
      <c r="AW5934" t="e">
        <f>INDEX(TextClassificationList[],MATCH(Sudan_News12[[#This Row],[text_classification_arabic5]],TextClassificationList[text_classification_arabic],0),1)</f>
        <v>#N/A</v>
      </c>
    </row>
    <row r="5935" spans="1:49" x14ac:dyDescent="0.2">
      <c r="A5935">
        <v>1.014990604793729E+18</v>
      </c>
      <c r="B5935">
        <v>1.014990604793729E+18</v>
      </c>
      <c r="C5935" t="s">
        <v>22920</v>
      </c>
      <c r="D5935" s="1">
        <v>43286</v>
      </c>
      <c r="E5935" s="2">
        <v>0.99527777777777782</v>
      </c>
      <c r="F5935">
        <v>200</v>
      </c>
      <c r="G5935">
        <v>1889611729</v>
      </c>
      <c r="H5935" t="s">
        <v>354</v>
      </c>
      <c r="I5935" t="s">
        <v>355</v>
      </c>
      <c r="J5935" t="s">
        <v>265</v>
      </c>
      <c r="K5935" t="s">
        <v>22921</v>
      </c>
      <c r="L5935" t="s">
        <v>266</v>
      </c>
      <c r="M5935" t="s">
        <v>267</v>
      </c>
      <c r="N5935" t="s">
        <v>267</v>
      </c>
      <c r="O5935" t="s">
        <v>267</v>
      </c>
      <c r="P5935">
        <v>1</v>
      </c>
      <c r="Q5935">
        <v>22</v>
      </c>
      <c r="R5935">
        <v>2</v>
      </c>
      <c r="S5935" t="s">
        <v>22905</v>
      </c>
      <c r="T5935" t="s">
        <v>267</v>
      </c>
      <c r="U5935" t="s">
        <v>22922</v>
      </c>
      <c r="V5935" t="b">
        <v>0</v>
      </c>
      <c r="W5935" t="s">
        <v>265</v>
      </c>
      <c r="X5935">
        <v>0</v>
      </c>
      <c r="Y5935" t="s">
        <v>265</v>
      </c>
      <c r="Z5935" t="s">
        <v>265</v>
      </c>
      <c r="AA5935" t="s">
        <v>265</v>
      </c>
      <c r="AB5935" t="s">
        <v>265</v>
      </c>
      <c r="AC5935" t="s">
        <v>265</v>
      </c>
      <c r="AD5935" t="s">
        <v>265</v>
      </c>
      <c r="AE5935" t="s">
        <v>265</v>
      </c>
      <c r="AF5935" t="s">
        <v>267</v>
      </c>
      <c r="AG5935" t="s">
        <v>265</v>
      </c>
      <c r="AH5935" t="s">
        <v>265</v>
      </c>
      <c r="AI5935" t="s">
        <v>265</v>
      </c>
      <c r="AJ5935" t="s">
        <v>265</v>
      </c>
      <c r="AL5935" t="str">
        <f>IF(Sudan_News12[[#This Row],[relevancy_classification_english]]="Relevant","مناسب",IF(Sudan_News12[[#This Row],[relevancy_classification_english]]="Relevant","عَرَضِيّ",""))</f>
        <v/>
      </c>
      <c r="AN5935" t="str">
        <f>IF(Sudan_News12[[#This Row],[sentiment_analysis_english]]="Negative","سلبي",IF(Sudan_News12[[#This Row],[sentiment_analysis_english]]="Neutral","حيادي",IF(Sudan_News12[[#This Row],[sentiment_analysis_english]]="Positive","إيجابي","")))</f>
        <v/>
      </c>
      <c r="AO5935" t="e">
        <f>INDEX(TextClassificationList[],MATCH(Sudan_News12[[#This Row],[text_classification_arabic]],TextClassificationList[text_classification_arabic],0),1)</f>
        <v>#N/A</v>
      </c>
      <c r="AQ5935" t="e">
        <f>INDEX(TextClassificationList[],MATCH(Sudan_News12[[#This Row],[text_classification_arabic2]],TextClassificationList[text_classification_arabic],0),1)</f>
        <v>#N/A</v>
      </c>
      <c r="AS5935" t="e">
        <f>INDEX(TextClassificationList[],MATCH(Sudan_News12[[#This Row],[text_classification_arabic3]],TextClassificationList[text_classification_arabic],0),1)</f>
        <v>#N/A</v>
      </c>
      <c r="AU5935" t="e">
        <f>INDEX(TextClassificationList[],MATCH(Sudan_News12[[#This Row],[text_classification_arabic4]],TextClassificationList[text_classification_arabic],0),1)</f>
        <v>#N/A</v>
      </c>
      <c r="AW5935" t="e">
        <f>INDEX(TextClassificationList[],MATCH(Sudan_News12[[#This Row],[text_classification_arabic5]],TextClassificationList[text_classification_arabic],0),1)</f>
        <v>#N/A</v>
      </c>
    </row>
    <row r="5936" spans="1:49" x14ac:dyDescent="0.2">
      <c r="A5936">
        <v>1.0149893902785454E+18</v>
      </c>
      <c r="B5936">
        <v>1.0149893902785454E+18</v>
      </c>
      <c r="C5936" t="s">
        <v>22923</v>
      </c>
      <c r="D5936" s="1">
        <v>43286</v>
      </c>
      <c r="E5936" s="2">
        <v>0.99192129629629633</v>
      </c>
      <c r="F5936">
        <v>200</v>
      </c>
      <c r="G5936">
        <v>1889611729</v>
      </c>
      <c r="H5936" t="s">
        <v>354</v>
      </c>
      <c r="I5936" t="s">
        <v>355</v>
      </c>
      <c r="J5936" t="s">
        <v>265</v>
      </c>
      <c r="K5936" t="s">
        <v>22924</v>
      </c>
      <c r="L5936" t="s">
        <v>266</v>
      </c>
      <c r="M5936" t="s">
        <v>267</v>
      </c>
      <c r="N5936" t="s">
        <v>267</v>
      </c>
      <c r="O5936" t="s">
        <v>22925</v>
      </c>
      <c r="P5936">
        <v>0</v>
      </c>
      <c r="Q5936">
        <v>13</v>
      </c>
      <c r="R5936">
        <v>4</v>
      </c>
      <c r="S5936" t="s">
        <v>267</v>
      </c>
      <c r="T5936" t="s">
        <v>267</v>
      </c>
      <c r="U5936" t="s">
        <v>22926</v>
      </c>
      <c r="V5936" t="b">
        <v>0</v>
      </c>
      <c r="W5936" t="s">
        <v>265</v>
      </c>
      <c r="X5936">
        <v>1</v>
      </c>
      <c r="Y5936" t="s">
        <v>22927</v>
      </c>
      <c r="Z5936" t="s">
        <v>265</v>
      </c>
      <c r="AA5936" t="s">
        <v>265</v>
      </c>
      <c r="AB5936" t="s">
        <v>265</v>
      </c>
      <c r="AC5936" t="s">
        <v>265</v>
      </c>
      <c r="AD5936" t="s">
        <v>265</v>
      </c>
      <c r="AE5936" t="s">
        <v>265</v>
      </c>
      <c r="AF5936" t="s">
        <v>267</v>
      </c>
      <c r="AG5936" t="s">
        <v>265</v>
      </c>
      <c r="AH5936" t="s">
        <v>265</v>
      </c>
      <c r="AI5936" t="s">
        <v>265</v>
      </c>
      <c r="AJ5936" t="s">
        <v>265</v>
      </c>
      <c r="AL5936" t="str">
        <f>IF(Sudan_News12[[#This Row],[relevancy_classification_english]]="Relevant","مناسب",IF(Sudan_News12[[#This Row],[relevancy_classification_english]]="Relevant","عَرَضِيّ",""))</f>
        <v/>
      </c>
      <c r="AN5936" t="str">
        <f>IF(Sudan_News12[[#This Row],[sentiment_analysis_english]]="Negative","سلبي",IF(Sudan_News12[[#This Row],[sentiment_analysis_english]]="Neutral","حيادي",IF(Sudan_News12[[#This Row],[sentiment_analysis_english]]="Positive","إيجابي","")))</f>
        <v/>
      </c>
      <c r="AO5936" t="e">
        <f>INDEX(TextClassificationList[],MATCH(Sudan_News12[[#This Row],[text_classification_arabic]],TextClassificationList[text_classification_arabic],0),1)</f>
        <v>#N/A</v>
      </c>
      <c r="AQ5936" t="e">
        <f>INDEX(TextClassificationList[],MATCH(Sudan_News12[[#This Row],[text_classification_arabic2]],TextClassificationList[text_classification_arabic],0),1)</f>
        <v>#N/A</v>
      </c>
      <c r="AS5936" t="e">
        <f>INDEX(TextClassificationList[],MATCH(Sudan_News12[[#This Row],[text_classification_arabic3]],TextClassificationList[text_classification_arabic],0),1)</f>
        <v>#N/A</v>
      </c>
      <c r="AU5936" t="e">
        <f>INDEX(TextClassificationList[],MATCH(Sudan_News12[[#This Row],[text_classification_arabic4]],TextClassificationList[text_classification_arabic],0),1)</f>
        <v>#N/A</v>
      </c>
      <c r="AW5936" t="e">
        <f>INDEX(TextClassificationList[],MATCH(Sudan_News12[[#This Row],[text_classification_arabic5]],TextClassificationList[text_classification_arabic],0),1)</f>
        <v>#N/A</v>
      </c>
    </row>
    <row r="5937" spans="1:49" x14ac:dyDescent="0.2">
      <c r="A5937">
        <v>1.0149856931546399E+18</v>
      </c>
      <c r="B5937">
        <v>1.0149856931546399E+18</v>
      </c>
      <c r="C5937" t="s">
        <v>22928</v>
      </c>
      <c r="D5937" s="1">
        <v>43286</v>
      </c>
      <c r="E5937" s="2">
        <v>0.98172453703703699</v>
      </c>
      <c r="F5937">
        <v>200</v>
      </c>
      <c r="G5937">
        <v>1889611729</v>
      </c>
      <c r="H5937" t="s">
        <v>354</v>
      </c>
      <c r="I5937" t="s">
        <v>355</v>
      </c>
      <c r="J5937" t="s">
        <v>265</v>
      </c>
      <c r="K5937" t="s">
        <v>22929</v>
      </c>
      <c r="L5937" t="s">
        <v>266</v>
      </c>
      <c r="M5937" t="s">
        <v>267</v>
      </c>
      <c r="N5937" t="s">
        <v>267</v>
      </c>
      <c r="O5937" t="s">
        <v>267</v>
      </c>
      <c r="P5937">
        <v>0</v>
      </c>
      <c r="Q5937">
        <v>12</v>
      </c>
      <c r="R5937">
        <v>4</v>
      </c>
      <c r="S5937" t="s">
        <v>22905</v>
      </c>
      <c r="T5937" t="s">
        <v>267</v>
      </c>
      <c r="U5937" t="s">
        <v>22930</v>
      </c>
      <c r="V5937" t="b">
        <v>0</v>
      </c>
      <c r="W5937" t="s">
        <v>265</v>
      </c>
      <c r="X5937">
        <v>0</v>
      </c>
      <c r="Y5937" t="s">
        <v>265</v>
      </c>
      <c r="Z5937" t="s">
        <v>265</v>
      </c>
      <c r="AA5937" t="s">
        <v>265</v>
      </c>
      <c r="AB5937" t="s">
        <v>265</v>
      </c>
      <c r="AC5937" t="s">
        <v>265</v>
      </c>
      <c r="AD5937" t="s">
        <v>265</v>
      </c>
      <c r="AE5937" t="s">
        <v>265</v>
      </c>
      <c r="AF5937" t="s">
        <v>267</v>
      </c>
      <c r="AG5937" t="s">
        <v>265</v>
      </c>
      <c r="AH5937" t="s">
        <v>265</v>
      </c>
      <c r="AI5937" t="s">
        <v>265</v>
      </c>
      <c r="AJ5937" t="s">
        <v>265</v>
      </c>
      <c r="AL5937" t="str">
        <f>IF(Sudan_News12[[#This Row],[relevancy_classification_english]]="Relevant","مناسب",IF(Sudan_News12[[#This Row],[relevancy_classification_english]]="Relevant","عَرَضِيّ",""))</f>
        <v/>
      </c>
      <c r="AN5937" t="str">
        <f>IF(Sudan_News12[[#This Row],[sentiment_analysis_english]]="Negative","سلبي",IF(Sudan_News12[[#This Row],[sentiment_analysis_english]]="Neutral","حيادي",IF(Sudan_News12[[#This Row],[sentiment_analysis_english]]="Positive","إيجابي","")))</f>
        <v/>
      </c>
      <c r="AO5937" t="e">
        <f>INDEX(TextClassificationList[],MATCH(Sudan_News12[[#This Row],[text_classification_arabic]],TextClassificationList[text_classification_arabic],0),1)</f>
        <v>#N/A</v>
      </c>
      <c r="AQ5937" t="e">
        <f>INDEX(TextClassificationList[],MATCH(Sudan_News12[[#This Row],[text_classification_arabic2]],TextClassificationList[text_classification_arabic],0),1)</f>
        <v>#N/A</v>
      </c>
      <c r="AS5937" t="e">
        <f>INDEX(TextClassificationList[],MATCH(Sudan_News12[[#This Row],[text_classification_arabic3]],TextClassificationList[text_classification_arabic],0),1)</f>
        <v>#N/A</v>
      </c>
      <c r="AU5937" t="e">
        <f>INDEX(TextClassificationList[],MATCH(Sudan_News12[[#This Row],[text_classification_arabic4]],TextClassificationList[text_classification_arabic],0),1)</f>
        <v>#N/A</v>
      </c>
      <c r="AW5937" t="e">
        <f>INDEX(TextClassificationList[],MATCH(Sudan_News12[[#This Row],[text_classification_arabic5]],TextClassificationList[text_classification_arabic],0),1)</f>
        <v>#N/A</v>
      </c>
    </row>
    <row r="5938" spans="1:49" x14ac:dyDescent="0.2">
      <c r="A5938">
        <v>1.0149509319208346E+18</v>
      </c>
      <c r="B5938">
        <v>1.0149509319208346E+18</v>
      </c>
      <c r="C5938" t="s">
        <v>22931</v>
      </c>
      <c r="D5938" s="1">
        <v>43286</v>
      </c>
      <c r="E5938" s="2">
        <v>0.88579861111111113</v>
      </c>
      <c r="F5938">
        <v>200</v>
      </c>
      <c r="G5938">
        <v>1889611729</v>
      </c>
      <c r="H5938" t="s">
        <v>354</v>
      </c>
      <c r="I5938" t="s">
        <v>355</v>
      </c>
      <c r="J5938" t="s">
        <v>265</v>
      </c>
      <c r="K5938" t="s">
        <v>22932</v>
      </c>
      <c r="L5938" t="s">
        <v>266</v>
      </c>
      <c r="M5938" t="s">
        <v>267</v>
      </c>
      <c r="N5938" t="s">
        <v>267</v>
      </c>
      <c r="O5938" t="s">
        <v>267</v>
      </c>
      <c r="P5938">
        <v>0</v>
      </c>
      <c r="Q5938">
        <v>20</v>
      </c>
      <c r="R5938">
        <v>4</v>
      </c>
      <c r="S5938" t="s">
        <v>22905</v>
      </c>
      <c r="T5938" t="s">
        <v>267</v>
      </c>
      <c r="U5938" t="s">
        <v>22933</v>
      </c>
      <c r="V5938" t="b">
        <v>0</v>
      </c>
      <c r="W5938" t="s">
        <v>265</v>
      </c>
      <c r="X5938">
        <v>0</v>
      </c>
      <c r="Y5938" t="s">
        <v>265</v>
      </c>
      <c r="Z5938" t="s">
        <v>265</v>
      </c>
      <c r="AA5938" t="s">
        <v>265</v>
      </c>
      <c r="AB5938" t="s">
        <v>265</v>
      </c>
      <c r="AC5938" t="s">
        <v>265</v>
      </c>
      <c r="AD5938" t="s">
        <v>265</v>
      </c>
      <c r="AE5938" t="s">
        <v>265</v>
      </c>
      <c r="AF5938" t="s">
        <v>267</v>
      </c>
      <c r="AG5938" t="s">
        <v>265</v>
      </c>
      <c r="AH5938" t="s">
        <v>265</v>
      </c>
      <c r="AI5938" t="s">
        <v>265</v>
      </c>
      <c r="AJ5938" t="s">
        <v>265</v>
      </c>
      <c r="AL5938" t="str">
        <f>IF(Sudan_News12[[#This Row],[relevancy_classification_english]]="Relevant","مناسب",IF(Sudan_News12[[#This Row],[relevancy_classification_english]]="Relevant","عَرَضِيّ",""))</f>
        <v/>
      </c>
      <c r="AN5938" t="str">
        <f>IF(Sudan_News12[[#This Row],[sentiment_analysis_english]]="Negative","سلبي",IF(Sudan_News12[[#This Row],[sentiment_analysis_english]]="Neutral","حيادي",IF(Sudan_News12[[#This Row],[sentiment_analysis_english]]="Positive","إيجابي","")))</f>
        <v/>
      </c>
      <c r="AO5938" t="e">
        <f>INDEX(TextClassificationList[],MATCH(Sudan_News12[[#This Row],[text_classification_arabic]],TextClassificationList[text_classification_arabic],0),1)</f>
        <v>#N/A</v>
      </c>
      <c r="AQ5938" t="e">
        <f>INDEX(TextClassificationList[],MATCH(Sudan_News12[[#This Row],[text_classification_arabic2]],TextClassificationList[text_classification_arabic],0),1)</f>
        <v>#N/A</v>
      </c>
      <c r="AS5938" t="e">
        <f>INDEX(TextClassificationList[],MATCH(Sudan_News12[[#This Row],[text_classification_arabic3]],TextClassificationList[text_classification_arabic],0),1)</f>
        <v>#N/A</v>
      </c>
      <c r="AU5938" t="e">
        <f>INDEX(TextClassificationList[],MATCH(Sudan_News12[[#This Row],[text_classification_arabic4]],TextClassificationList[text_classification_arabic],0),1)</f>
        <v>#N/A</v>
      </c>
      <c r="AW5938" t="e">
        <f>INDEX(TextClassificationList[],MATCH(Sudan_News12[[#This Row],[text_classification_arabic5]],TextClassificationList[text_classification_arabic],0),1)</f>
        <v>#N/A</v>
      </c>
    </row>
    <row r="5939" spans="1:49" x14ac:dyDescent="0.2">
      <c r="A5939">
        <v>1.0149496995209912E+18</v>
      </c>
      <c r="B5939">
        <v>1.0149496995209912E+18</v>
      </c>
      <c r="C5939" t="s">
        <v>22934</v>
      </c>
      <c r="D5939" s="1">
        <v>43286</v>
      </c>
      <c r="E5939" s="2">
        <v>0.88239583333333338</v>
      </c>
      <c r="F5939">
        <v>200</v>
      </c>
      <c r="G5939">
        <v>1889611729</v>
      </c>
      <c r="H5939" t="s">
        <v>354</v>
      </c>
      <c r="I5939" t="s">
        <v>355</v>
      </c>
      <c r="J5939" t="s">
        <v>265</v>
      </c>
      <c r="K5939" t="s">
        <v>22935</v>
      </c>
      <c r="L5939" t="s">
        <v>278</v>
      </c>
      <c r="M5939" t="s">
        <v>267</v>
      </c>
      <c r="N5939" t="s">
        <v>267</v>
      </c>
      <c r="O5939" t="s">
        <v>22936</v>
      </c>
      <c r="P5939">
        <v>0</v>
      </c>
      <c r="Q5939">
        <v>9</v>
      </c>
      <c r="R5939">
        <v>0</v>
      </c>
      <c r="S5939" t="s">
        <v>22905</v>
      </c>
      <c r="T5939" t="s">
        <v>267</v>
      </c>
      <c r="U5939" t="s">
        <v>22937</v>
      </c>
      <c r="V5939" t="b">
        <v>0</v>
      </c>
      <c r="W5939" t="s">
        <v>265</v>
      </c>
      <c r="X5939">
        <v>1</v>
      </c>
      <c r="Y5939" t="s">
        <v>22938</v>
      </c>
      <c r="Z5939" t="s">
        <v>265</v>
      </c>
      <c r="AA5939" t="s">
        <v>265</v>
      </c>
      <c r="AB5939" t="s">
        <v>265</v>
      </c>
      <c r="AC5939" t="s">
        <v>265</v>
      </c>
      <c r="AD5939" t="s">
        <v>265</v>
      </c>
      <c r="AE5939" t="s">
        <v>265</v>
      </c>
      <c r="AF5939" t="s">
        <v>267</v>
      </c>
      <c r="AG5939" t="s">
        <v>265</v>
      </c>
      <c r="AH5939" t="s">
        <v>265</v>
      </c>
      <c r="AI5939" t="s">
        <v>265</v>
      </c>
      <c r="AJ5939" t="s">
        <v>265</v>
      </c>
      <c r="AL5939" t="str">
        <f>IF(Sudan_News12[[#This Row],[relevancy_classification_english]]="Relevant","مناسب",IF(Sudan_News12[[#This Row],[relevancy_classification_english]]="Relevant","عَرَضِيّ",""))</f>
        <v/>
      </c>
      <c r="AN5939" t="str">
        <f>IF(Sudan_News12[[#This Row],[sentiment_analysis_english]]="Negative","سلبي",IF(Sudan_News12[[#This Row],[sentiment_analysis_english]]="Neutral","حيادي",IF(Sudan_News12[[#This Row],[sentiment_analysis_english]]="Positive","إيجابي","")))</f>
        <v/>
      </c>
      <c r="AO5939" t="e">
        <f>INDEX(TextClassificationList[],MATCH(Sudan_News12[[#This Row],[text_classification_arabic]],TextClassificationList[text_classification_arabic],0),1)</f>
        <v>#N/A</v>
      </c>
      <c r="AQ5939" t="e">
        <f>INDEX(TextClassificationList[],MATCH(Sudan_News12[[#This Row],[text_classification_arabic2]],TextClassificationList[text_classification_arabic],0),1)</f>
        <v>#N/A</v>
      </c>
      <c r="AS5939" t="e">
        <f>INDEX(TextClassificationList[],MATCH(Sudan_News12[[#This Row],[text_classification_arabic3]],TextClassificationList[text_classification_arabic],0),1)</f>
        <v>#N/A</v>
      </c>
      <c r="AU5939" t="e">
        <f>INDEX(TextClassificationList[],MATCH(Sudan_News12[[#This Row],[text_classification_arabic4]],TextClassificationList[text_classification_arabic],0),1)</f>
        <v>#N/A</v>
      </c>
      <c r="AW5939" t="e">
        <f>INDEX(TextClassificationList[],MATCH(Sudan_News12[[#This Row],[text_classification_arabic5]],TextClassificationList[text_classification_arabic],0),1)</f>
        <v>#N/A</v>
      </c>
    </row>
    <row r="5940" spans="1:49" x14ac:dyDescent="0.2">
      <c r="A5940">
        <v>1.0149226408747254E+18</v>
      </c>
      <c r="B5940">
        <v>1.0149226408747254E+18</v>
      </c>
      <c r="C5940" t="s">
        <v>22939</v>
      </c>
      <c r="D5940" s="1">
        <v>43286</v>
      </c>
      <c r="E5940" s="2">
        <v>0.80773148148148144</v>
      </c>
      <c r="F5940">
        <v>200</v>
      </c>
      <c r="G5940">
        <v>1889611729</v>
      </c>
      <c r="H5940" t="s">
        <v>354</v>
      </c>
      <c r="I5940" t="s">
        <v>355</v>
      </c>
      <c r="J5940" t="s">
        <v>265</v>
      </c>
      <c r="K5940" t="s">
        <v>22940</v>
      </c>
      <c r="L5940" t="s">
        <v>266</v>
      </c>
      <c r="M5940" t="s">
        <v>267</v>
      </c>
      <c r="N5940" t="s">
        <v>267</v>
      </c>
      <c r="O5940" t="s">
        <v>22941</v>
      </c>
      <c r="P5940">
        <v>0</v>
      </c>
      <c r="Q5940">
        <v>0</v>
      </c>
      <c r="R5940">
        <v>0</v>
      </c>
      <c r="S5940" t="s">
        <v>267</v>
      </c>
      <c r="T5940" t="s">
        <v>267</v>
      </c>
      <c r="U5940" t="s">
        <v>22942</v>
      </c>
      <c r="V5940" t="b">
        <v>0</v>
      </c>
      <c r="W5940" t="s">
        <v>265</v>
      </c>
      <c r="X5940">
        <v>1</v>
      </c>
      <c r="Y5940" t="s">
        <v>22943</v>
      </c>
      <c r="Z5940" t="s">
        <v>265</v>
      </c>
      <c r="AA5940" t="s">
        <v>265</v>
      </c>
      <c r="AB5940" t="s">
        <v>265</v>
      </c>
      <c r="AC5940" t="s">
        <v>265</v>
      </c>
      <c r="AD5940" t="s">
        <v>265</v>
      </c>
      <c r="AE5940" t="s">
        <v>265</v>
      </c>
      <c r="AF5940" t="s">
        <v>267</v>
      </c>
      <c r="AG5940" t="s">
        <v>265</v>
      </c>
      <c r="AH5940" t="s">
        <v>265</v>
      </c>
      <c r="AI5940" t="s">
        <v>265</v>
      </c>
      <c r="AJ5940" t="s">
        <v>265</v>
      </c>
      <c r="AL5940" t="str">
        <f>IF(Sudan_News12[[#This Row],[relevancy_classification_english]]="Relevant","مناسب",IF(Sudan_News12[[#This Row],[relevancy_classification_english]]="Relevant","عَرَضِيّ",""))</f>
        <v/>
      </c>
      <c r="AN5940" t="str">
        <f>IF(Sudan_News12[[#This Row],[sentiment_analysis_english]]="Negative","سلبي",IF(Sudan_News12[[#This Row],[sentiment_analysis_english]]="Neutral","حيادي",IF(Sudan_News12[[#This Row],[sentiment_analysis_english]]="Positive","إيجابي","")))</f>
        <v/>
      </c>
      <c r="AO5940" t="e">
        <f>INDEX(TextClassificationList[],MATCH(Sudan_News12[[#This Row],[text_classification_arabic]],TextClassificationList[text_classification_arabic],0),1)</f>
        <v>#N/A</v>
      </c>
      <c r="AQ5940" t="e">
        <f>INDEX(TextClassificationList[],MATCH(Sudan_News12[[#This Row],[text_classification_arabic2]],TextClassificationList[text_classification_arabic],0),1)</f>
        <v>#N/A</v>
      </c>
      <c r="AS5940" t="e">
        <f>INDEX(TextClassificationList[],MATCH(Sudan_News12[[#This Row],[text_classification_arabic3]],TextClassificationList[text_classification_arabic],0),1)</f>
        <v>#N/A</v>
      </c>
      <c r="AU5940" t="e">
        <f>INDEX(TextClassificationList[],MATCH(Sudan_News12[[#This Row],[text_classification_arabic4]],TextClassificationList[text_classification_arabic],0),1)</f>
        <v>#N/A</v>
      </c>
      <c r="AW5940" t="e">
        <f>INDEX(TextClassificationList[],MATCH(Sudan_News12[[#This Row],[text_classification_arabic5]],TextClassificationList[text_classification_arabic],0),1)</f>
        <v>#N/A</v>
      </c>
    </row>
    <row r="5941" spans="1:49" x14ac:dyDescent="0.2">
      <c r="A5941">
        <v>1.0143621819939348E+18</v>
      </c>
      <c r="B5941">
        <v>1.0143621819939348E+18</v>
      </c>
      <c r="C5941" t="s">
        <v>22944</v>
      </c>
      <c r="D5941" s="1">
        <v>43285</v>
      </c>
      <c r="E5941" s="2">
        <v>0.26115740740740739</v>
      </c>
      <c r="F5941">
        <v>200</v>
      </c>
      <c r="G5941">
        <v>1889611729</v>
      </c>
      <c r="H5941" t="s">
        <v>354</v>
      </c>
      <c r="I5941" t="s">
        <v>355</v>
      </c>
      <c r="J5941" t="s">
        <v>265</v>
      </c>
      <c r="K5941" t="s">
        <v>22945</v>
      </c>
      <c r="L5941" t="s">
        <v>266</v>
      </c>
      <c r="M5941" t="s">
        <v>267</v>
      </c>
      <c r="N5941" t="s">
        <v>267</v>
      </c>
      <c r="O5941" t="s">
        <v>22946</v>
      </c>
      <c r="P5941">
        <v>0</v>
      </c>
      <c r="Q5941">
        <v>10</v>
      </c>
      <c r="R5941">
        <v>2</v>
      </c>
      <c r="S5941" t="s">
        <v>2932</v>
      </c>
      <c r="T5941" t="s">
        <v>267</v>
      </c>
      <c r="U5941" t="s">
        <v>22947</v>
      </c>
      <c r="V5941" t="b">
        <v>0</v>
      </c>
      <c r="W5941" t="s">
        <v>265</v>
      </c>
      <c r="X5941">
        <v>1</v>
      </c>
      <c r="Y5941" t="s">
        <v>22948</v>
      </c>
      <c r="Z5941" t="s">
        <v>265</v>
      </c>
      <c r="AA5941" t="s">
        <v>265</v>
      </c>
      <c r="AB5941" t="s">
        <v>265</v>
      </c>
      <c r="AC5941" t="s">
        <v>265</v>
      </c>
      <c r="AD5941" t="s">
        <v>265</v>
      </c>
      <c r="AE5941" t="s">
        <v>265</v>
      </c>
      <c r="AF5941" t="s">
        <v>267</v>
      </c>
      <c r="AG5941" t="s">
        <v>265</v>
      </c>
      <c r="AH5941" t="s">
        <v>265</v>
      </c>
      <c r="AI5941" t="s">
        <v>265</v>
      </c>
      <c r="AJ5941" t="s">
        <v>265</v>
      </c>
      <c r="AL5941" t="str">
        <f>IF(Sudan_News12[[#This Row],[relevancy_classification_english]]="Relevant","مناسب",IF(Sudan_News12[[#This Row],[relevancy_classification_english]]="Relevant","عَرَضِيّ",""))</f>
        <v/>
      </c>
      <c r="AN5941" t="str">
        <f>IF(Sudan_News12[[#This Row],[sentiment_analysis_english]]="Negative","سلبي",IF(Sudan_News12[[#This Row],[sentiment_analysis_english]]="Neutral","حيادي",IF(Sudan_News12[[#This Row],[sentiment_analysis_english]]="Positive","إيجابي","")))</f>
        <v/>
      </c>
      <c r="AO5941" t="e">
        <f>INDEX(TextClassificationList[],MATCH(Sudan_News12[[#This Row],[text_classification_arabic]],TextClassificationList[text_classification_arabic],0),1)</f>
        <v>#N/A</v>
      </c>
      <c r="AQ5941" t="e">
        <f>INDEX(TextClassificationList[],MATCH(Sudan_News12[[#This Row],[text_classification_arabic2]],TextClassificationList[text_classification_arabic],0),1)</f>
        <v>#N/A</v>
      </c>
      <c r="AS5941" t="e">
        <f>INDEX(TextClassificationList[],MATCH(Sudan_News12[[#This Row],[text_classification_arabic3]],TextClassificationList[text_classification_arabic],0),1)</f>
        <v>#N/A</v>
      </c>
      <c r="AU5941" t="e">
        <f>INDEX(TextClassificationList[],MATCH(Sudan_News12[[#This Row],[text_classification_arabic4]],TextClassificationList[text_classification_arabic],0),1)</f>
        <v>#N/A</v>
      </c>
      <c r="AW5941" t="e">
        <f>INDEX(TextClassificationList[],MATCH(Sudan_News12[[#This Row],[text_classification_arabic5]],TextClassificationList[text_classification_arabic],0),1)</f>
        <v>#N/A</v>
      </c>
    </row>
    <row r="5942" spans="1:49" x14ac:dyDescent="0.2">
      <c r="A5942">
        <v>1.0139239196849316E+18</v>
      </c>
      <c r="B5942">
        <v>1.0139239196849316E+18</v>
      </c>
      <c r="C5942" t="s">
        <v>22949</v>
      </c>
      <c r="D5942" s="1">
        <v>43284</v>
      </c>
      <c r="E5942" s="2">
        <v>5.1782407407407409E-2</v>
      </c>
      <c r="F5942">
        <v>200</v>
      </c>
      <c r="G5942">
        <v>1889611729</v>
      </c>
      <c r="H5942" t="s">
        <v>354</v>
      </c>
      <c r="I5942" t="s">
        <v>355</v>
      </c>
      <c r="J5942" t="s">
        <v>265</v>
      </c>
      <c r="K5942" t="s">
        <v>22950</v>
      </c>
      <c r="L5942" t="s">
        <v>266</v>
      </c>
      <c r="M5942" t="s">
        <v>267</v>
      </c>
      <c r="N5942" t="s">
        <v>267</v>
      </c>
      <c r="O5942" t="s">
        <v>22951</v>
      </c>
      <c r="P5942">
        <v>0</v>
      </c>
      <c r="Q5942">
        <v>11</v>
      </c>
      <c r="R5942">
        <v>2</v>
      </c>
      <c r="S5942" t="s">
        <v>267</v>
      </c>
      <c r="T5942" t="s">
        <v>267</v>
      </c>
      <c r="U5942" t="s">
        <v>22952</v>
      </c>
      <c r="V5942" t="b">
        <v>0</v>
      </c>
      <c r="W5942" t="s">
        <v>265</v>
      </c>
      <c r="X5942">
        <v>1</v>
      </c>
      <c r="Y5942" t="s">
        <v>22953</v>
      </c>
      <c r="Z5942" t="s">
        <v>265</v>
      </c>
      <c r="AA5942" t="s">
        <v>265</v>
      </c>
      <c r="AB5942" t="s">
        <v>265</v>
      </c>
      <c r="AC5942" t="s">
        <v>265</v>
      </c>
      <c r="AD5942" t="s">
        <v>265</v>
      </c>
      <c r="AE5942" t="s">
        <v>265</v>
      </c>
      <c r="AF5942" t="s">
        <v>267</v>
      </c>
      <c r="AG5942" t="s">
        <v>265</v>
      </c>
      <c r="AH5942" t="s">
        <v>265</v>
      </c>
      <c r="AI5942" t="s">
        <v>265</v>
      </c>
      <c r="AJ5942" t="s">
        <v>265</v>
      </c>
      <c r="AL5942" t="str">
        <f>IF(Sudan_News12[[#This Row],[relevancy_classification_english]]="Relevant","مناسب",IF(Sudan_News12[[#This Row],[relevancy_classification_english]]="Relevant","عَرَضِيّ",""))</f>
        <v/>
      </c>
      <c r="AN5942" t="str">
        <f>IF(Sudan_News12[[#This Row],[sentiment_analysis_english]]="Negative","سلبي",IF(Sudan_News12[[#This Row],[sentiment_analysis_english]]="Neutral","حيادي",IF(Sudan_News12[[#This Row],[sentiment_analysis_english]]="Positive","إيجابي","")))</f>
        <v/>
      </c>
      <c r="AO5942" t="e">
        <f>INDEX(TextClassificationList[],MATCH(Sudan_News12[[#This Row],[text_classification_arabic]],TextClassificationList[text_classification_arabic],0),1)</f>
        <v>#N/A</v>
      </c>
      <c r="AQ5942" t="e">
        <f>INDEX(TextClassificationList[],MATCH(Sudan_News12[[#This Row],[text_classification_arabic2]],TextClassificationList[text_classification_arabic],0),1)</f>
        <v>#N/A</v>
      </c>
      <c r="AS5942" t="e">
        <f>INDEX(TextClassificationList[],MATCH(Sudan_News12[[#This Row],[text_classification_arabic3]],TextClassificationList[text_classification_arabic],0),1)</f>
        <v>#N/A</v>
      </c>
      <c r="AU5942" t="e">
        <f>INDEX(TextClassificationList[],MATCH(Sudan_News12[[#This Row],[text_classification_arabic4]],TextClassificationList[text_classification_arabic],0),1)</f>
        <v>#N/A</v>
      </c>
      <c r="AW5942" t="e">
        <f>INDEX(TextClassificationList[],MATCH(Sudan_News12[[#This Row],[text_classification_arabic5]],TextClassificationList[text_classification_arabic],0),1)</f>
        <v>#N/A</v>
      </c>
    </row>
    <row r="5943" spans="1:49" x14ac:dyDescent="0.2">
      <c r="A5943">
        <v>1.0139045784908964E+18</v>
      </c>
      <c r="B5943">
        <v>1.0138515017715343E+18</v>
      </c>
      <c r="C5943" t="s">
        <v>22954</v>
      </c>
      <c r="D5943" s="1">
        <v>43283</v>
      </c>
      <c r="E5943" s="2">
        <v>0.9984143518518519</v>
      </c>
      <c r="F5943">
        <v>200</v>
      </c>
      <c r="G5943">
        <v>1889611729</v>
      </c>
      <c r="H5943" t="s">
        <v>354</v>
      </c>
      <c r="I5943" t="s">
        <v>355</v>
      </c>
      <c r="J5943" t="s">
        <v>265</v>
      </c>
      <c r="K5943" t="s">
        <v>22955</v>
      </c>
      <c r="L5943" t="s">
        <v>266</v>
      </c>
      <c r="M5943" t="s">
        <v>267</v>
      </c>
      <c r="N5943" t="s">
        <v>267</v>
      </c>
      <c r="O5943" t="s">
        <v>267</v>
      </c>
      <c r="P5943">
        <v>1</v>
      </c>
      <c r="Q5943">
        <v>0</v>
      </c>
      <c r="R5943">
        <v>0</v>
      </c>
      <c r="S5943" t="s">
        <v>267</v>
      </c>
      <c r="T5943" t="s">
        <v>267</v>
      </c>
      <c r="U5943" t="s">
        <v>22956</v>
      </c>
      <c r="V5943" t="b">
        <v>0</v>
      </c>
      <c r="W5943" t="s">
        <v>265</v>
      </c>
      <c r="X5943">
        <v>0</v>
      </c>
      <c r="Y5943" t="s">
        <v>265</v>
      </c>
      <c r="Z5943" t="s">
        <v>265</v>
      </c>
      <c r="AA5943" t="s">
        <v>265</v>
      </c>
      <c r="AB5943" t="s">
        <v>265</v>
      </c>
      <c r="AC5943" t="s">
        <v>265</v>
      </c>
      <c r="AD5943" t="s">
        <v>265</v>
      </c>
      <c r="AE5943" t="s">
        <v>265</v>
      </c>
      <c r="AF5943" t="s">
        <v>22957</v>
      </c>
      <c r="AG5943" t="s">
        <v>265</v>
      </c>
      <c r="AH5943" t="s">
        <v>265</v>
      </c>
      <c r="AI5943" t="s">
        <v>265</v>
      </c>
      <c r="AJ5943" t="s">
        <v>265</v>
      </c>
      <c r="AL5943" t="str">
        <f>IF(Sudan_News12[[#This Row],[relevancy_classification_english]]="Relevant","مناسب",IF(Sudan_News12[[#This Row],[relevancy_classification_english]]="Relevant","عَرَضِيّ",""))</f>
        <v/>
      </c>
      <c r="AN5943" t="str">
        <f>IF(Sudan_News12[[#This Row],[sentiment_analysis_english]]="Negative","سلبي",IF(Sudan_News12[[#This Row],[sentiment_analysis_english]]="Neutral","حيادي",IF(Sudan_News12[[#This Row],[sentiment_analysis_english]]="Positive","إيجابي","")))</f>
        <v/>
      </c>
      <c r="AO5943" t="e">
        <f>INDEX(TextClassificationList[],MATCH(Sudan_News12[[#This Row],[text_classification_arabic]],TextClassificationList[text_classification_arabic],0),1)</f>
        <v>#N/A</v>
      </c>
      <c r="AQ5943" t="e">
        <f>INDEX(TextClassificationList[],MATCH(Sudan_News12[[#This Row],[text_classification_arabic2]],TextClassificationList[text_classification_arabic],0),1)</f>
        <v>#N/A</v>
      </c>
      <c r="AS5943" t="e">
        <f>INDEX(TextClassificationList[],MATCH(Sudan_News12[[#This Row],[text_classification_arabic3]],TextClassificationList[text_classification_arabic],0),1)</f>
        <v>#N/A</v>
      </c>
      <c r="AU5943" t="e">
        <f>INDEX(TextClassificationList[],MATCH(Sudan_News12[[#This Row],[text_classification_arabic4]],TextClassificationList[text_classification_arabic],0),1)</f>
        <v>#N/A</v>
      </c>
      <c r="AW5943" t="e">
        <f>INDEX(TextClassificationList[],MATCH(Sudan_News12[[#This Row],[text_classification_arabic5]],TextClassificationList[text_classification_arabic],0),1)</f>
        <v>#N/A</v>
      </c>
    </row>
    <row r="5944" spans="1:49" x14ac:dyDescent="0.2">
      <c r="A5944">
        <v>1.0134592015977677E+18</v>
      </c>
      <c r="B5944">
        <v>1.0134592015977677E+18</v>
      </c>
      <c r="C5944" t="s">
        <v>22958</v>
      </c>
      <c r="D5944" s="1">
        <v>43282</v>
      </c>
      <c r="E5944" s="2">
        <v>0.76940972222222226</v>
      </c>
      <c r="F5944">
        <v>200</v>
      </c>
      <c r="G5944">
        <v>1889611729</v>
      </c>
      <c r="H5944" t="s">
        <v>354</v>
      </c>
      <c r="I5944" t="s">
        <v>355</v>
      </c>
      <c r="J5944" t="s">
        <v>265</v>
      </c>
      <c r="K5944" t="s">
        <v>22959</v>
      </c>
      <c r="L5944" t="s">
        <v>273</v>
      </c>
      <c r="M5944" t="s">
        <v>267</v>
      </c>
      <c r="N5944" t="s">
        <v>267</v>
      </c>
      <c r="O5944" t="s">
        <v>22960</v>
      </c>
      <c r="P5944">
        <v>0</v>
      </c>
      <c r="Q5944">
        <v>0</v>
      </c>
      <c r="R5944">
        <v>0</v>
      </c>
      <c r="S5944" t="s">
        <v>267</v>
      </c>
      <c r="T5944" t="s">
        <v>267</v>
      </c>
      <c r="U5944" t="s">
        <v>22961</v>
      </c>
      <c r="V5944" t="b">
        <v>0</v>
      </c>
      <c r="W5944" t="s">
        <v>265</v>
      </c>
      <c r="X5944">
        <v>1</v>
      </c>
      <c r="Y5944" t="s">
        <v>22962</v>
      </c>
      <c r="Z5944" t="s">
        <v>265</v>
      </c>
      <c r="AA5944" t="s">
        <v>265</v>
      </c>
      <c r="AB5944" t="s">
        <v>265</v>
      </c>
      <c r="AC5944" t="s">
        <v>265</v>
      </c>
      <c r="AD5944" t="s">
        <v>265</v>
      </c>
      <c r="AE5944" t="s">
        <v>265</v>
      </c>
      <c r="AF5944" t="s">
        <v>267</v>
      </c>
      <c r="AG5944" t="s">
        <v>265</v>
      </c>
      <c r="AH5944" t="s">
        <v>265</v>
      </c>
      <c r="AI5944" t="s">
        <v>265</v>
      </c>
      <c r="AJ5944" t="s">
        <v>265</v>
      </c>
      <c r="AL5944" t="str">
        <f>IF(Sudan_News12[[#This Row],[relevancy_classification_english]]="Relevant","مناسب",IF(Sudan_News12[[#This Row],[relevancy_classification_english]]="Relevant","عَرَضِيّ",""))</f>
        <v/>
      </c>
      <c r="AN5944" t="str">
        <f>IF(Sudan_News12[[#This Row],[sentiment_analysis_english]]="Negative","سلبي",IF(Sudan_News12[[#This Row],[sentiment_analysis_english]]="Neutral","حيادي",IF(Sudan_News12[[#This Row],[sentiment_analysis_english]]="Positive","إيجابي","")))</f>
        <v/>
      </c>
      <c r="AO5944" t="e">
        <f>INDEX(TextClassificationList[],MATCH(Sudan_News12[[#This Row],[text_classification_arabic]],TextClassificationList[text_classification_arabic],0),1)</f>
        <v>#N/A</v>
      </c>
      <c r="AQ5944" t="e">
        <f>INDEX(TextClassificationList[],MATCH(Sudan_News12[[#This Row],[text_classification_arabic2]],TextClassificationList[text_classification_arabic],0),1)</f>
        <v>#N/A</v>
      </c>
      <c r="AS5944" t="e">
        <f>INDEX(TextClassificationList[],MATCH(Sudan_News12[[#This Row],[text_classification_arabic3]],TextClassificationList[text_classification_arabic],0),1)</f>
        <v>#N/A</v>
      </c>
      <c r="AU5944" t="e">
        <f>INDEX(TextClassificationList[],MATCH(Sudan_News12[[#This Row],[text_classification_arabic4]],TextClassificationList[text_classification_arabic],0),1)</f>
        <v>#N/A</v>
      </c>
      <c r="AW5944" t="e">
        <f>INDEX(TextClassificationList[],MATCH(Sudan_News12[[#This Row],[text_classification_arabic5]],TextClassificationList[text_classification_arabic],0),1)</f>
        <v>#N/A</v>
      </c>
    </row>
    <row r="5945" spans="1:49" x14ac:dyDescent="0.2">
      <c r="A5945">
        <v>1.0134280815565865E+18</v>
      </c>
      <c r="B5945">
        <v>1.0134280815565865E+18</v>
      </c>
      <c r="C5945" t="s">
        <v>22963</v>
      </c>
      <c r="D5945" s="1">
        <v>43282</v>
      </c>
      <c r="E5945" s="2">
        <v>0.68353009259259256</v>
      </c>
      <c r="F5945">
        <v>200</v>
      </c>
      <c r="G5945">
        <v>1889611729</v>
      </c>
      <c r="H5945" t="s">
        <v>354</v>
      </c>
      <c r="I5945" t="s">
        <v>355</v>
      </c>
      <c r="J5945" t="s">
        <v>265</v>
      </c>
      <c r="K5945" t="s">
        <v>22964</v>
      </c>
      <c r="L5945" t="s">
        <v>276</v>
      </c>
      <c r="M5945" t="s">
        <v>267</v>
      </c>
      <c r="N5945" t="s">
        <v>22965</v>
      </c>
      <c r="O5945" t="s">
        <v>267</v>
      </c>
      <c r="P5945">
        <v>0</v>
      </c>
      <c r="Q5945">
        <v>0</v>
      </c>
      <c r="R5945">
        <v>0</v>
      </c>
      <c r="S5945" t="s">
        <v>267</v>
      </c>
      <c r="T5945" t="s">
        <v>267</v>
      </c>
      <c r="U5945" t="s">
        <v>22966</v>
      </c>
      <c r="V5945" t="b">
        <v>0</v>
      </c>
      <c r="W5945" t="s">
        <v>22967</v>
      </c>
      <c r="X5945">
        <v>0</v>
      </c>
      <c r="Y5945" t="s">
        <v>265</v>
      </c>
      <c r="Z5945" t="s">
        <v>265</v>
      </c>
      <c r="AA5945" t="s">
        <v>265</v>
      </c>
      <c r="AB5945" t="s">
        <v>265</v>
      </c>
      <c r="AC5945" t="s">
        <v>265</v>
      </c>
      <c r="AD5945" t="s">
        <v>265</v>
      </c>
      <c r="AE5945" t="s">
        <v>265</v>
      </c>
      <c r="AF5945" t="s">
        <v>267</v>
      </c>
      <c r="AG5945" t="s">
        <v>265</v>
      </c>
      <c r="AH5945" t="s">
        <v>265</v>
      </c>
      <c r="AI5945" t="s">
        <v>265</v>
      </c>
      <c r="AJ5945" t="s">
        <v>265</v>
      </c>
      <c r="AL5945" t="str">
        <f>IF(Sudan_News12[[#This Row],[relevancy_classification_english]]="Relevant","مناسب",IF(Sudan_News12[[#This Row],[relevancy_classification_english]]="Relevant","عَرَضِيّ",""))</f>
        <v/>
      </c>
      <c r="AN5945" t="str">
        <f>IF(Sudan_News12[[#This Row],[sentiment_analysis_english]]="Negative","سلبي",IF(Sudan_News12[[#This Row],[sentiment_analysis_english]]="Neutral","حيادي",IF(Sudan_News12[[#This Row],[sentiment_analysis_english]]="Positive","إيجابي","")))</f>
        <v/>
      </c>
      <c r="AO5945" t="e">
        <f>INDEX(TextClassificationList[],MATCH(Sudan_News12[[#This Row],[text_classification_arabic]],TextClassificationList[text_classification_arabic],0),1)</f>
        <v>#N/A</v>
      </c>
      <c r="AQ5945" t="e">
        <f>INDEX(TextClassificationList[],MATCH(Sudan_News12[[#This Row],[text_classification_arabic2]],TextClassificationList[text_classification_arabic],0),1)</f>
        <v>#N/A</v>
      </c>
      <c r="AS5945" t="e">
        <f>INDEX(TextClassificationList[],MATCH(Sudan_News12[[#This Row],[text_classification_arabic3]],TextClassificationList[text_classification_arabic],0),1)</f>
        <v>#N/A</v>
      </c>
      <c r="AU5945" t="e">
        <f>INDEX(TextClassificationList[],MATCH(Sudan_News12[[#This Row],[text_classification_arabic4]],TextClassificationList[text_classification_arabic],0),1)</f>
        <v>#N/A</v>
      </c>
      <c r="AW5945" t="e">
        <f>INDEX(TextClassificationList[],MATCH(Sudan_News12[[#This Row],[text_classification_arabic5]],TextClassificationList[text_classification_arabic],0),1)</f>
        <v>#N/A</v>
      </c>
    </row>
    <row r="5946" spans="1:49" x14ac:dyDescent="0.2">
      <c r="A5946">
        <v>1.0134258642001306E+18</v>
      </c>
      <c r="B5946">
        <v>1.0134258642001306E+18</v>
      </c>
      <c r="C5946" t="s">
        <v>22968</v>
      </c>
      <c r="D5946" s="1">
        <v>43282</v>
      </c>
      <c r="E5946" s="2">
        <v>0.6774189814814815</v>
      </c>
      <c r="F5946">
        <v>200</v>
      </c>
      <c r="G5946">
        <v>1889611729</v>
      </c>
      <c r="H5946" t="s">
        <v>354</v>
      </c>
      <c r="I5946" t="s">
        <v>355</v>
      </c>
      <c r="J5946" t="s">
        <v>265</v>
      </c>
      <c r="K5946" t="s">
        <v>22969</v>
      </c>
      <c r="L5946" t="s">
        <v>266</v>
      </c>
      <c r="M5946" t="s">
        <v>267</v>
      </c>
      <c r="N5946" t="s">
        <v>22970</v>
      </c>
      <c r="O5946" t="s">
        <v>267</v>
      </c>
      <c r="P5946">
        <v>0</v>
      </c>
      <c r="Q5946">
        <v>0</v>
      </c>
      <c r="R5946">
        <v>0</v>
      </c>
      <c r="S5946" t="s">
        <v>267</v>
      </c>
      <c r="T5946" t="s">
        <v>267</v>
      </c>
      <c r="U5946" t="s">
        <v>22971</v>
      </c>
      <c r="V5946" t="b">
        <v>0</v>
      </c>
      <c r="W5946" t="s">
        <v>22972</v>
      </c>
      <c r="X5946">
        <v>0</v>
      </c>
      <c r="Y5946" t="s">
        <v>265</v>
      </c>
      <c r="Z5946" t="s">
        <v>265</v>
      </c>
      <c r="AA5946" t="s">
        <v>265</v>
      </c>
      <c r="AB5946" t="s">
        <v>265</v>
      </c>
      <c r="AC5946" t="s">
        <v>265</v>
      </c>
      <c r="AD5946" t="s">
        <v>265</v>
      </c>
      <c r="AE5946" t="s">
        <v>265</v>
      </c>
      <c r="AF5946" t="s">
        <v>267</v>
      </c>
      <c r="AG5946" t="s">
        <v>265</v>
      </c>
      <c r="AH5946" t="s">
        <v>265</v>
      </c>
      <c r="AI5946" t="s">
        <v>265</v>
      </c>
      <c r="AJ5946" t="s">
        <v>265</v>
      </c>
      <c r="AL5946" t="str">
        <f>IF(Sudan_News12[[#This Row],[relevancy_classification_english]]="Relevant","مناسب",IF(Sudan_News12[[#This Row],[relevancy_classification_english]]="Relevant","عَرَضِيّ",""))</f>
        <v/>
      </c>
      <c r="AN5946" t="str">
        <f>IF(Sudan_News12[[#This Row],[sentiment_analysis_english]]="Negative","سلبي",IF(Sudan_News12[[#This Row],[sentiment_analysis_english]]="Neutral","حيادي",IF(Sudan_News12[[#This Row],[sentiment_analysis_english]]="Positive","إيجابي","")))</f>
        <v/>
      </c>
      <c r="AO5946" t="e">
        <f>INDEX(TextClassificationList[],MATCH(Sudan_News12[[#This Row],[text_classification_arabic]],TextClassificationList[text_classification_arabic],0),1)</f>
        <v>#N/A</v>
      </c>
      <c r="AQ5946" t="e">
        <f>INDEX(TextClassificationList[],MATCH(Sudan_News12[[#This Row],[text_classification_arabic2]],TextClassificationList[text_classification_arabic],0),1)</f>
        <v>#N/A</v>
      </c>
      <c r="AS5946" t="e">
        <f>INDEX(TextClassificationList[],MATCH(Sudan_News12[[#This Row],[text_classification_arabic3]],TextClassificationList[text_classification_arabic],0),1)</f>
        <v>#N/A</v>
      </c>
      <c r="AU5946" t="e">
        <f>INDEX(TextClassificationList[],MATCH(Sudan_News12[[#This Row],[text_classification_arabic4]],TextClassificationList[text_classification_arabic],0),1)</f>
        <v>#N/A</v>
      </c>
      <c r="AW5946" t="e">
        <f>INDEX(TextClassificationList[],MATCH(Sudan_News12[[#This Row],[text_classification_arabic5]],TextClassificationList[text_classification_arabic],0),1)</f>
        <v>#N/A</v>
      </c>
    </row>
    <row r="5947" spans="1:49" x14ac:dyDescent="0.2">
      <c r="A5947">
        <v>1.0134254151662879E+18</v>
      </c>
      <c r="B5947">
        <v>1.0134254151662879E+18</v>
      </c>
      <c r="C5947" t="s">
        <v>22973</v>
      </c>
      <c r="D5947" s="1">
        <v>43282</v>
      </c>
      <c r="E5947" s="2">
        <v>0.67618055555555556</v>
      </c>
      <c r="F5947">
        <v>200</v>
      </c>
      <c r="G5947">
        <v>1889611729</v>
      </c>
      <c r="H5947" t="s">
        <v>354</v>
      </c>
      <c r="I5947" t="s">
        <v>355</v>
      </c>
      <c r="J5947" t="s">
        <v>265</v>
      </c>
      <c r="K5947" t="s">
        <v>22974</v>
      </c>
      <c r="L5947" t="s">
        <v>266</v>
      </c>
      <c r="M5947" t="s">
        <v>267</v>
      </c>
      <c r="N5947" t="s">
        <v>267</v>
      </c>
      <c r="O5947" t="s">
        <v>267</v>
      </c>
      <c r="P5947">
        <v>0</v>
      </c>
      <c r="Q5947">
        <v>0</v>
      </c>
      <c r="R5947">
        <v>0</v>
      </c>
      <c r="S5947" t="s">
        <v>22975</v>
      </c>
      <c r="T5947" t="s">
        <v>267</v>
      </c>
      <c r="U5947" t="s">
        <v>22976</v>
      </c>
      <c r="V5947" t="b">
        <v>0</v>
      </c>
      <c r="W5947" t="s">
        <v>265</v>
      </c>
      <c r="X5947">
        <v>0</v>
      </c>
      <c r="Y5947" t="s">
        <v>265</v>
      </c>
      <c r="Z5947" t="s">
        <v>265</v>
      </c>
      <c r="AA5947" t="s">
        <v>265</v>
      </c>
      <c r="AB5947" t="s">
        <v>265</v>
      </c>
      <c r="AC5947" t="s">
        <v>265</v>
      </c>
      <c r="AD5947" t="s">
        <v>265</v>
      </c>
      <c r="AE5947" t="s">
        <v>265</v>
      </c>
      <c r="AF5947" t="s">
        <v>267</v>
      </c>
      <c r="AG5947" t="s">
        <v>265</v>
      </c>
      <c r="AH5947" t="s">
        <v>265</v>
      </c>
      <c r="AI5947" t="s">
        <v>265</v>
      </c>
      <c r="AJ5947" t="s">
        <v>265</v>
      </c>
      <c r="AL5947" t="str">
        <f>IF(Sudan_News12[[#This Row],[relevancy_classification_english]]="Relevant","مناسب",IF(Sudan_News12[[#This Row],[relevancy_classification_english]]="Relevant","عَرَضِيّ",""))</f>
        <v/>
      </c>
      <c r="AN5947" t="str">
        <f>IF(Sudan_News12[[#This Row],[sentiment_analysis_english]]="Negative","سلبي",IF(Sudan_News12[[#This Row],[sentiment_analysis_english]]="Neutral","حيادي",IF(Sudan_News12[[#This Row],[sentiment_analysis_english]]="Positive","إيجابي","")))</f>
        <v/>
      </c>
      <c r="AO5947" t="e">
        <f>INDEX(TextClassificationList[],MATCH(Sudan_News12[[#This Row],[text_classification_arabic]],TextClassificationList[text_classification_arabic],0),1)</f>
        <v>#N/A</v>
      </c>
      <c r="AQ5947" t="e">
        <f>INDEX(TextClassificationList[],MATCH(Sudan_News12[[#This Row],[text_classification_arabic2]],TextClassificationList[text_classification_arabic],0),1)</f>
        <v>#N/A</v>
      </c>
      <c r="AS5947" t="e">
        <f>INDEX(TextClassificationList[],MATCH(Sudan_News12[[#This Row],[text_classification_arabic3]],TextClassificationList[text_classification_arabic],0),1)</f>
        <v>#N/A</v>
      </c>
      <c r="AU5947" t="e">
        <f>INDEX(TextClassificationList[],MATCH(Sudan_News12[[#This Row],[text_classification_arabic4]],TextClassificationList[text_classification_arabic],0),1)</f>
        <v>#N/A</v>
      </c>
      <c r="AW5947" t="e">
        <f>INDEX(TextClassificationList[],MATCH(Sudan_News12[[#This Row],[text_classification_arabic5]],TextClassificationList[text_classification_arabic],0),1)</f>
        <v>#N/A</v>
      </c>
    </row>
    <row r="5948" spans="1:49" x14ac:dyDescent="0.2">
      <c r="A5948">
        <v>1.0131205124557742E+18</v>
      </c>
      <c r="B5948">
        <v>1.0131192980537917E+18</v>
      </c>
      <c r="C5948" t="s">
        <v>22977</v>
      </c>
      <c r="D5948" s="1">
        <v>43281</v>
      </c>
      <c r="E5948" s="2">
        <v>0.83480324074074075</v>
      </c>
      <c r="F5948">
        <v>200</v>
      </c>
      <c r="G5948">
        <v>1889611729</v>
      </c>
      <c r="H5948" t="s">
        <v>354</v>
      </c>
      <c r="I5948" t="s">
        <v>355</v>
      </c>
      <c r="J5948" t="s">
        <v>265</v>
      </c>
      <c r="K5948" t="s">
        <v>22978</v>
      </c>
      <c r="L5948" t="s">
        <v>266</v>
      </c>
      <c r="M5948" t="s">
        <v>267</v>
      </c>
      <c r="N5948" t="s">
        <v>267</v>
      </c>
      <c r="O5948" t="s">
        <v>267</v>
      </c>
      <c r="P5948">
        <v>0</v>
      </c>
      <c r="Q5948">
        <v>0</v>
      </c>
      <c r="R5948">
        <v>0</v>
      </c>
      <c r="S5948" t="s">
        <v>267</v>
      </c>
      <c r="T5948" t="s">
        <v>267</v>
      </c>
      <c r="U5948" t="s">
        <v>22979</v>
      </c>
      <c r="V5948" t="b">
        <v>0</v>
      </c>
      <c r="W5948" t="s">
        <v>265</v>
      </c>
      <c r="X5948">
        <v>0</v>
      </c>
      <c r="Y5948" t="s">
        <v>265</v>
      </c>
      <c r="Z5948" t="s">
        <v>265</v>
      </c>
      <c r="AA5948" t="s">
        <v>265</v>
      </c>
      <c r="AB5948" t="s">
        <v>265</v>
      </c>
      <c r="AC5948" t="s">
        <v>265</v>
      </c>
      <c r="AD5948" t="s">
        <v>265</v>
      </c>
      <c r="AE5948" t="s">
        <v>265</v>
      </c>
      <c r="AF5948" t="s">
        <v>22980</v>
      </c>
      <c r="AG5948" t="s">
        <v>265</v>
      </c>
      <c r="AH5948" t="s">
        <v>265</v>
      </c>
      <c r="AI5948" t="s">
        <v>265</v>
      </c>
      <c r="AJ5948" t="s">
        <v>265</v>
      </c>
      <c r="AL5948" t="str">
        <f>IF(Sudan_News12[[#This Row],[relevancy_classification_english]]="Relevant","مناسب",IF(Sudan_News12[[#This Row],[relevancy_classification_english]]="Relevant","عَرَضِيّ",""))</f>
        <v/>
      </c>
      <c r="AN5948" t="str">
        <f>IF(Sudan_News12[[#This Row],[sentiment_analysis_english]]="Negative","سلبي",IF(Sudan_News12[[#This Row],[sentiment_analysis_english]]="Neutral","حيادي",IF(Sudan_News12[[#This Row],[sentiment_analysis_english]]="Positive","إيجابي","")))</f>
        <v/>
      </c>
      <c r="AO5948" t="e">
        <f>INDEX(TextClassificationList[],MATCH(Sudan_News12[[#This Row],[text_classification_arabic]],TextClassificationList[text_classification_arabic],0),1)</f>
        <v>#N/A</v>
      </c>
      <c r="AQ5948" t="e">
        <f>INDEX(TextClassificationList[],MATCH(Sudan_News12[[#This Row],[text_classification_arabic2]],TextClassificationList[text_classification_arabic],0),1)</f>
        <v>#N/A</v>
      </c>
      <c r="AS5948" t="e">
        <f>INDEX(TextClassificationList[],MATCH(Sudan_News12[[#This Row],[text_classification_arabic3]],TextClassificationList[text_classification_arabic],0),1)</f>
        <v>#N/A</v>
      </c>
      <c r="AU5948" t="e">
        <f>INDEX(TextClassificationList[],MATCH(Sudan_News12[[#This Row],[text_classification_arabic4]],TextClassificationList[text_classification_arabic],0),1)</f>
        <v>#N/A</v>
      </c>
      <c r="AW5948" t="e">
        <f>INDEX(TextClassificationList[],MATCH(Sudan_News12[[#This Row],[text_classification_arabic5]],TextClassificationList[text_classification_arabic],0),1)</f>
        <v>#N/A</v>
      </c>
    </row>
    <row r="5949" spans="1:49" x14ac:dyDescent="0.2">
      <c r="A5949">
        <v>1.0130806679854653E+18</v>
      </c>
      <c r="B5949">
        <v>1.0130806679854653E+18</v>
      </c>
      <c r="C5949" t="s">
        <v>22981</v>
      </c>
      <c r="D5949" s="1">
        <v>43281</v>
      </c>
      <c r="E5949" s="2">
        <v>0.72486111111111107</v>
      </c>
      <c r="F5949">
        <v>200</v>
      </c>
      <c r="G5949">
        <v>1889611729</v>
      </c>
      <c r="H5949" t="s">
        <v>354</v>
      </c>
      <c r="I5949" t="s">
        <v>355</v>
      </c>
      <c r="J5949" t="s">
        <v>265</v>
      </c>
      <c r="K5949" t="s">
        <v>22982</v>
      </c>
      <c r="L5949" t="s">
        <v>278</v>
      </c>
      <c r="M5949" t="s">
        <v>267</v>
      </c>
      <c r="N5949" t="s">
        <v>267</v>
      </c>
      <c r="O5949" t="s">
        <v>22983</v>
      </c>
      <c r="P5949">
        <v>0</v>
      </c>
      <c r="Q5949">
        <v>21</v>
      </c>
      <c r="R5949">
        <v>8</v>
      </c>
      <c r="S5949" t="s">
        <v>22984</v>
      </c>
      <c r="T5949" t="s">
        <v>267</v>
      </c>
      <c r="U5949" t="s">
        <v>22985</v>
      </c>
      <c r="V5949" t="b">
        <v>0</v>
      </c>
      <c r="W5949" t="s">
        <v>265</v>
      </c>
      <c r="X5949">
        <v>1</v>
      </c>
      <c r="Y5949" t="s">
        <v>22986</v>
      </c>
      <c r="Z5949" t="s">
        <v>265</v>
      </c>
      <c r="AA5949" t="s">
        <v>265</v>
      </c>
      <c r="AB5949" t="s">
        <v>265</v>
      </c>
      <c r="AC5949" t="s">
        <v>265</v>
      </c>
      <c r="AD5949" t="s">
        <v>265</v>
      </c>
      <c r="AE5949" t="s">
        <v>265</v>
      </c>
      <c r="AF5949" t="s">
        <v>267</v>
      </c>
      <c r="AG5949" t="s">
        <v>265</v>
      </c>
      <c r="AH5949" t="s">
        <v>265</v>
      </c>
      <c r="AI5949" t="s">
        <v>265</v>
      </c>
      <c r="AJ5949" t="s">
        <v>265</v>
      </c>
      <c r="AL5949" t="str">
        <f>IF(Sudan_News12[[#This Row],[relevancy_classification_english]]="Relevant","مناسب",IF(Sudan_News12[[#This Row],[relevancy_classification_english]]="Relevant","عَرَضِيّ",""))</f>
        <v/>
      </c>
      <c r="AN5949" t="str">
        <f>IF(Sudan_News12[[#This Row],[sentiment_analysis_english]]="Negative","سلبي",IF(Sudan_News12[[#This Row],[sentiment_analysis_english]]="Neutral","حيادي",IF(Sudan_News12[[#This Row],[sentiment_analysis_english]]="Positive","إيجابي","")))</f>
        <v/>
      </c>
      <c r="AO5949" t="e">
        <f>INDEX(TextClassificationList[],MATCH(Sudan_News12[[#This Row],[text_classification_arabic]],TextClassificationList[text_classification_arabic],0),1)</f>
        <v>#N/A</v>
      </c>
      <c r="AQ5949" t="e">
        <f>INDEX(TextClassificationList[],MATCH(Sudan_News12[[#This Row],[text_classification_arabic2]],TextClassificationList[text_classification_arabic],0),1)</f>
        <v>#N/A</v>
      </c>
      <c r="AS5949" t="e">
        <f>INDEX(TextClassificationList[],MATCH(Sudan_News12[[#This Row],[text_classification_arabic3]],TextClassificationList[text_classification_arabic],0),1)</f>
        <v>#N/A</v>
      </c>
      <c r="AU5949" t="e">
        <f>INDEX(TextClassificationList[],MATCH(Sudan_News12[[#This Row],[text_classification_arabic4]],TextClassificationList[text_classification_arabic],0),1)</f>
        <v>#N/A</v>
      </c>
      <c r="AW5949" t="e">
        <f>INDEX(TextClassificationList[],MATCH(Sudan_News12[[#This Row],[text_classification_arabic5]],TextClassificationList[text_classification_arabic],0),1)</f>
        <v>#N/A</v>
      </c>
    </row>
    <row r="5950" spans="1:49" x14ac:dyDescent="0.2">
      <c r="A5950">
        <v>1.0130780869491794E+18</v>
      </c>
      <c r="B5950">
        <v>1.0130268203614577E+18</v>
      </c>
      <c r="C5950" t="s">
        <v>22987</v>
      </c>
      <c r="D5950" s="1">
        <v>43281</v>
      </c>
      <c r="E5950" s="2">
        <v>0.71773148148148147</v>
      </c>
      <c r="F5950">
        <v>200</v>
      </c>
      <c r="G5950">
        <v>1889611729</v>
      </c>
      <c r="H5950" t="s">
        <v>354</v>
      </c>
      <c r="I5950" t="s">
        <v>355</v>
      </c>
      <c r="J5950" t="s">
        <v>265</v>
      </c>
      <c r="K5950" t="s">
        <v>22988</v>
      </c>
      <c r="L5950" t="s">
        <v>266</v>
      </c>
      <c r="M5950" t="s">
        <v>267</v>
      </c>
      <c r="N5950" t="s">
        <v>267</v>
      </c>
      <c r="O5950" t="s">
        <v>267</v>
      </c>
      <c r="P5950">
        <v>0</v>
      </c>
      <c r="Q5950">
        <v>2</v>
      </c>
      <c r="R5950">
        <v>24</v>
      </c>
      <c r="S5950" t="s">
        <v>267</v>
      </c>
      <c r="T5950" t="s">
        <v>267</v>
      </c>
      <c r="U5950" t="s">
        <v>22989</v>
      </c>
      <c r="V5950" t="b">
        <v>0</v>
      </c>
      <c r="W5950" t="s">
        <v>265</v>
      </c>
      <c r="X5950">
        <v>0</v>
      </c>
      <c r="Y5950" t="s">
        <v>265</v>
      </c>
      <c r="Z5950" t="s">
        <v>265</v>
      </c>
      <c r="AA5950" t="s">
        <v>265</v>
      </c>
      <c r="AB5950" t="s">
        <v>265</v>
      </c>
      <c r="AC5950" t="s">
        <v>265</v>
      </c>
      <c r="AD5950" t="s">
        <v>265</v>
      </c>
      <c r="AE5950" t="s">
        <v>265</v>
      </c>
      <c r="AF5950" t="s">
        <v>22990</v>
      </c>
      <c r="AG5950" t="s">
        <v>265</v>
      </c>
      <c r="AH5950" t="s">
        <v>265</v>
      </c>
      <c r="AI5950" t="s">
        <v>265</v>
      </c>
      <c r="AJ5950" t="s">
        <v>265</v>
      </c>
      <c r="AL5950" t="str">
        <f>IF(Sudan_News12[[#This Row],[relevancy_classification_english]]="Relevant","مناسب",IF(Sudan_News12[[#This Row],[relevancy_classification_english]]="Relevant","عَرَضِيّ",""))</f>
        <v/>
      </c>
      <c r="AN5950" t="str">
        <f>IF(Sudan_News12[[#This Row],[sentiment_analysis_english]]="Negative","سلبي",IF(Sudan_News12[[#This Row],[sentiment_analysis_english]]="Neutral","حيادي",IF(Sudan_News12[[#This Row],[sentiment_analysis_english]]="Positive","إيجابي","")))</f>
        <v/>
      </c>
      <c r="AO5950" t="e">
        <f>INDEX(TextClassificationList[],MATCH(Sudan_News12[[#This Row],[text_classification_arabic]],TextClassificationList[text_classification_arabic],0),1)</f>
        <v>#N/A</v>
      </c>
      <c r="AQ5950" t="e">
        <f>INDEX(TextClassificationList[],MATCH(Sudan_News12[[#This Row],[text_classification_arabic2]],TextClassificationList[text_classification_arabic],0),1)</f>
        <v>#N/A</v>
      </c>
      <c r="AS5950" t="e">
        <f>INDEX(TextClassificationList[],MATCH(Sudan_News12[[#This Row],[text_classification_arabic3]],TextClassificationList[text_classification_arabic],0),1)</f>
        <v>#N/A</v>
      </c>
      <c r="AU5950" t="e">
        <f>INDEX(TextClassificationList[],MATCH(Sudan_News12[[#This Row],[text_classification_arabic4]],TextClassificationList[text_classification_arabic],0),1)</f>
        <v>#N/A</v>
      </c>
      <c r="AW5950" t="e">
        <f>INDEX(TextClassificationList[],MATCH(Sudan_News12[[#This Row],[text_classification_arabic5]],TextClassificationList[text_classification_arabic],0),1)</f>
        <v>#N/A</v>
      </c>
    </row>
    <row r="5951" spans="1:49" x14ac:dyDescent="0.2">
      <c r="A5951">
        <v>1.0129342160473006E+18</v>
      </c>
      <c r="B5951">
        <v>1.0129342160473006E+18</v>
      </c>
      <c r="C5951" t="s">
        <v>22991</v>
      </c>
      <c r="D5951" s="1">
        <v>43281</v>
      </c>
      <c r="E5951" s="2">
        <v>0.32072916666666668</v>
      </c>
      <c r="F5951">
        <v>200</v>
      </c>
      <c r="G5951">
        <v>1889611729</v>
      </c>
      <c r="H5951" t="s">
        <v>354</v>
      </c>
      <c r="I5951" t="s">
        <v>355</v>
      </c>
      <c r="J5951" t="s">
        <v>265</v>
      </c>
      <c r="K5951" t="s">
        <v>22992</v>
      </c>
      <c r="L5951" t="s">
        <v>266</v>
      </c>
      <c r="M5951" t="s">
        <v>267</v>
      </c>
      <c r="N5951" t="s">
        <v>267</v>
      </c>
      <c r="O5951" t="s">
        <v>22993</v>
      </c>
      <c r="P5951">
        <v>0</v>
      </c>
      <c r="Q5951">
        <v>0</v>
      </c>
      <c r="R5951">
        <v>0</v>
      </c>
      <c r="S5951" t="s">
        <v>267</v>
      </c>
      <c r="T5951" t="s">
        <v>267</v>
      </c>
      <c r="U5951" t="s">
        <v>22994</v>
      </c>
      <c r="V5951" t="b">
        <v>0</v>
      </c>
      <c r="W5951" t="s">
        <v>265</v>
      </c>
      <c r="X5951">
        <v>1</v>
      </c>
      <c r="Y5951" t="s">
        <v>22995</v>
      </c>
      <c r="Z5951" t="s">
        <v>265</v>
      </c>
      <c r="AA5951" t="s">
        <v>265</v>
      </c>
      <c r="AB5951" t="s">
        <v>265</v>
      </c>
      <c r="AC5951" t="s">
        <v>265</v>
      </c>
      <c r="AD5951" t="s">
        <v>265</v>
      </c>
      <c r="AE5951" t="s">
        <v>265</v>
      </c>
      <c r="AF5951" t="s">
        <v>267</v>
      </c>
      <c r="AG5951" t="s">
        <v>265</v>
      </c>
      <c r="AH5951" t="s">
        <v>265</v>
      </c>
      <c r="AI5951" t="s">
        <v>265</v>
      </c>
      <c r="AJ5951" t="s">
        <v>265</v>
      </c>
      <c r="AL5951" t="str">
        <f>IF(Sudan_News12[[#This Row],[relevancy_classification_english]]="Relevant","مناسب",IF(Sudan_News12[[#This Row],[relevancy_classification_english]]="Relevant","عَرَضِيّ",""))</f>
        <v/>
      </c>
      <c r="AN5951" t="str">
        <f>IF(Sudan_News12[[#This Row],[sentiment_analysis_english]]="Negative","سلبي",IF(Sudan_News12[[#This Row],[sentiment_analysis_english]]="Neutral","حيادي",IF(Sudan_News12[[#This Row],[sentiment_analysis_english]]="Positive","إيجابي","")))</f>
        <v/>
      </c>
      <c r="AO5951" t="e">
        <f>INDEX(TextClassificationList[],MATCH(Sudan_News12[[#This Row],[text_classification_arabic]],TextClassificationList[text_classification_arabic],0),1)</f>
        <v>#N/A</v>
      </c>
      <c r="AQ5951" t="e">
        <f>INDEX(TextClassificationList[],MATCH(Sudan_News12[[#This Row],[text_classification_arabic2]],TextClassificationList[text_classification_arabic],0),1)</f>
        <v>#N/A</v>
      </c>
      <c r="AS5951" t="e">
        <f>INDEX(TextClassificationList[],MATCH(Sudan_News12[[#This Row],[text_classification_arabic3]],TextClassificationList[text_classification_arabic],0),1)</f>
        <v>#N/A</v>
      </c>
      <c r="AU5951" t="e">
        <f>INDEX(TextClassificationList[],MATCH(Sudan_News12[[#This Row],[text_classification_arabic4]],TextClassificationList[text_classification_arabic],0),1)</f>
        <v>#N/A</v>
      </c>
      <c r="AW5951" t="e">
        <f>INDEX(TextClassificationList[],MATCH(Sudan_News12[[#This Row],[text_classification_arabic5]],TextClassificationList[text_classification_arabic],0),1)</f>
        <v>#N/A</v>
      </c>
    </row>
    <row r="5952" spans="1:49" x14ac:dyDescent="0.2">
      <c r="A5952">
        <v>1.0127899144114299E+18</v>
      </c>
      <c r="B5952">
        <v>1.0127899144114299E+18</v>
      </c>
      <c r="C5952" t="s">
        <v>22996</v>
      </c>
      <c r="D5952" s="1">
        <v>43280</v>
      </c>
      <c r="E5952" s="2">
        <v>0.92252314814814818</v>
      </c>
      <c r="F5952">
        <v>200</v>
      </c>
      <c r="G5952">
        <v>1889611729</v>
      </c>
      <c r="H5952" t="s">
        <v>354</v>
      </c>
      <c r="I5952" t="s">
        <v>355</v>
      </c>
      <c r="J5952" t="s">
        <v>265</v>
      </c>
      <c r="K5952" t="s">
        <v>22997</v>
      </c>
      <c r="L5952" t="s">
        <v>266</v>
      </c>
      <c r="M5952" t="s">
        <v>267</v>
      </c>
      <c r="N5952" t="s">
        <v>22998</v>
      </c>
      <c r="O5952" t="s">
        <v>267</v>
      </c>
      <c r="P5952">
        <v>0</v>
      </c>
      <c r="Q5952">
        <v>0</v>
      </c>
      <c r="R5952">
        <v>1</v>
      </c>
      <c r="S5952" t="s">
        <v>267</v>
      </c>
      <c r="T5952" t="s">
        <v>267</v>
      </c>
      <c r="U5952" t="s">
        <v>22999</v>
      </c>
      <c r="V5952" t="b">
        <v>0</v>
      </c>
      <c r="W5952" t="s">
        <v>23000</v>
      </c>
      <c r="X5952">
        <v>0</v>
      </c>
      <c r="Y5952" t="s">
        <v>265</v>
      </c>
      <c r="Z5952" t="s">
        <v>265</v>
      </c>
      <c r="AA5952" t="s">
        <v>265</v>
      </c>
      <c r="AB5952" t="s">
        <v>265</v>
      </c>
      <c r="AC5952" t="s">
        <v>265</v>
      </c>
      <c r="AD5952" t="s">
        <v>265</v>
      </c>
      <c r="AE5952" t="s">
        <v>265</v>
      </c>
      <c r="AF5952" t="s">
        <v>267</v>
      </c>
      <c r="AG5952" t="s">
        <v>265</v>
      </c>
      <c r="AH5952" t="s">
        <v>265</v>
      </c>
      <c r="AI5952" t="s">
        <v>265</v>
      </c>
      <c r="AJ5952" t="s">
        <v>265</v>
      </c>
      <c r="AL5952" t="str">
        <f>IF(Sudan_News12[[#This Row],[relevancy_classification_english]]="Relevant","مناسب",IF(Sudan_News12[[#This Row],[relevancy_classification_english]]="Relevant","عَرَضِيّ",""))</f>
        <v/>
      </c>
      <c r="AN5952" t="str">
        <f>IF(Sudan_News12[[#This Row],[sentiment_analysis_english]]="Negative","سلبي",IF(Sudan_News12[[#This Row],[sentiment_analysis_english]]="Neutral","حيادي",IF(Sudan_News12[[#This Row],[sentiment_analysis_english]]="Positive","إيجابي","")))</f>
        <v/>
      </c>
      <c r="AO5952" t="e">
        <f>INDEX(TextClassificationList[],MATCH(Sudan_News12[[#This Row],[text_classification_arabic]],TextClassificationList[text_classification_arabic],0),1)</f>
        <v>#N/A</v>
      </c>
      <c r="AQ5952" t="e">
        <f>INDEX(TextClassificationList[],MATCH(Sudan_News12[[#This Row],[text_classification_arabic2]],TextClassificationList[text_classification_arabic],0),1)</f>
        <v>#N/A</v>
      </c>
      <c r="AS5952" t="e">
        <f>INDEX(TextClassificationList[],MATCH(Sudan_News12[[#This Row],[text_classification_arabic3]],TextClassificationList[text_classification_arabic],0),1)</f>
        <v>#N/A</v>
      </c>
      <c r="AU5952" t="e">
        <f>INDEX(TextClassificationList[],MATCH(Sudan_News12[[#This Row],[text_classification_arabic4]],TextClassificationList[text_classification_arabic],0),1)</f>
        <v>#N/A</v>
      </c>
      <c r="AW5952" t="e">
        <f>INDEX(TextClassificationList[],MATCH(Sudan_News12[[#This Row],[text_classification_arabic5]],TextClassificationList[text_classification_arabic],0),1)</f>
        <v>#N/A</v>
      </c>
    </row>
    <row r="5953" spans="1:49" x14ac:dyDescent="0.2">
      <c r="A5953">
        <v>1.0124351512914043E+18</v>
      </c>
      <c r="B5953">
        <v>5.8733572288295731E+17</v>
      </c>
      <c r="C5953" t="s">
        <v>23001</v>
      </c>
      <c r="D5953" s="1">
        <v>43279</v>
      </c>
      <c r="E5953" s="2">
        <v>0.9435648148148148</v>
      </c>
      <c r="F5953">
        <v>200</v>
      </c>
      <c r="G5953">
        <v>1889611729</v>
      </c>
      <c r="H5953" t="s">
        <v>354</v>
      </c>
      <c r="I5953" t="s">
        <v>355</v>
      </c>
      <c r="J5953" t="s">
        <v>265</v>
      </c>
      <c r="K5953" t="s">
        <v>23002</v>
      </c>
      <c r="L5953" t="s">
        <v>266</v>
      </c>
      <c r="M5953" t="s">
        <v>267</v>
      </c>
      <c r="N5953" t="s">
        <v>267</v>
      </c>
      <c r="O5953" t="s">
        <v>267</v>
      </c>
      <c r="P5953">
        <v>1</v>
      </c>
      <c r="Q5953">
        <v>0</v>
      </c>
      <c r="R5953">
        <v>0</v>
      </c>
      <c r="S5953" t="s">
        <v>267</v>
      </c>
      <c r="T5953" t="s">
        <v>267</v>
      </c>
      <c r="U5953" t="s">
        <v>23003</v>
      </c>
      <c r="V5953" t="b">
        <v>0</v>
      </c>
      <c r="W5953" t="s">
        <v>265</v>
      </c>
      <c r="X5953">
        <v>0</v>
      </c>
      <c r="Y5953" t="s">
        <v>265</v>
      </c>
      <c r="Z5953" t="s">
        <v>265</v>
      </c>
      <c r="AA5953" t="s">
        <v>265</v>
      </c>
      <c r="AB5953" t="s">
        <v>265</v>
      </c>
      <c r="AC5953" t="s">
        <v>265</v>
      </c>
      <c r="AD5953" t="s">
        <v>265</v>
      </c>
      <c r="AE5953" t="s">
        <v>265</v>
      </c>
      <c r="AF5953" t="s">
        <v>23004</v>
      </c>
      <c r="AG5953" t="s">
        <v>265</v>
      </c>
      <c r="AH5953" t="s">
        <v>265</v>
      </c>
      <c r="AI5953" t="s">
        <v>265</v>
      </c>
      <c r="AJ5953" t="s">
        <v>265</v>
      </c>
      <c r="AL5953" t="str">
        <f>IF(Sudan_News12[[#This Row],[relevancy_classification_english]]="Relevant","مناسب",IF(Sudan_News12[[#This Row],[relevancy_classification_english]]="Relevant","عَرَضِيّ",""))</f>
        <v/>
      </c>
      <c r="AN5953" t="str">
        <f>IF(Sudan_News12[[#This Row],[sentiment_analysis_english]]="Negative","سلبي",IF(Sudan_News12[[#This Row],[sentiment_analysis_english]]="Neutral","حيادي",IF(Sudan_News12[[#This Row],[sentiment_analysis_english]]="Positive","إيجابي","")))</f>
        <v/>
      </c>
      <c r="AO5953" t="e">
        <f>INDEX(TextClassificationList[],MATCH(Sudan_News12[[#This Row],[text_classification_arabic]],TextClassificationList[text_classification_arabic],0),1)</f>
        <v>#N/A</v>
      </c>
      <c r="AQ5953" t="e">
        <f>INDEX(TextClassificationList[],MATCH(Sudan_News12[[#This Row],[text_classification_arabic2]],TextClassificationList[text_classification_arabic],0),1)</f>
        <v>#N/A</v>
      </c>
      <c r="AS5953" t="e">
        <f>INDEX(TextClassificationList[],MATCH(Sudan_News12[[#This Row],[text_classification_arabic3]],TextClassificationList[text_classification_arabic],0),1)</f>
        <v>#N/A</v>
      </c>
      <c r="AU5953" t="e">
        <f>INDEX(TextClassificationList[],MATCH(Sudan_News12[[#This Row],[text_classification_arabic4]],TextClassificationList[text_classification_arabic],0),1)</f>
        <v>#N/A</v>
      </c>
      <c r="AW5953" t="e">
        <f>INDEX(TextClassificationList[],MATCH(Sudan_News12[[#This Row],[text_classification_arabic5]],TextClassificationList[text_classification_arabic],0),1)</f>
        <v>#N/A</v>
      </c>
    </row>
    <row r="5954" spans="1:49" x14ac:dyDescent="0.2">
      <c r="A5954">
        <v>1.0122919081593979E+18</v>
      </c>
      <c r="B5954">
        <v>1.0122919081593979E+18</v>
      </c>
      <c r="C5954" t="s">
        <v>23005</v>
      </c>
      <c r="D5954" s="1">
        <v>43279</v>
      </c>
      <c r="E5954" s="2">
        <v>0.54829861111111111</v>
      </c>
      <c r="F5954">
        <v>200</v>
      </c>
      <c r="G5954">
        <v>1889611729</v>
      </c>
      <c r="H5954" t="s">
        <v>354</v>
      </c>
      <c r="I5954" t="s">
        <v>355</v>
      </c>
      <c r="J5954" t="s">
        <v>265</v>
      </c>
      <c r="K5954" t="s">
        <v>23006</v>
      </c>
      <c r="L5954" t="s">
        <v>266</v>
      </c>
      <c r="M5954" t="s">
        <v>267</v>
      </c>
      <c r="N5954" t="s">
        <v>23007</v>
      </c>
      <c r="O5954" t="s">
        <v>267</v>
      </c>
      <c r="P5954">
        <v>0</v>
      </c>
      <c r="Q5954">
        <v>0</v>
      </c>
      <c r="R5954">
        <v>0</v>
      </c>
      <c r="S5954" t="s">
        <v>267</v>
      </c>
      <c r="T5954" t="s">
        <v>267</v>
      </c>
      <c r="U5954" t="s">
        <v>23008</v>
      </c>
      <c r="V5954" t="b">
        <v>0</v>
      </c>
      <c r="W5954" t="s">
        <v>23009</v>
      </c>
      <c r="X5954">
        <v>0</v>
      </c>
      <c r="Y5954" t="s">
        <v>265</v>
      </c>
      <c r="Z5954" t="s">
        <v>265</v>
      </c>
      <c r="AA5954" t="s">
        <v>265</v>
      </c>
      <c r="AB5954" t="s">
        <v>265</v>
      </c>
      <c r="AC5954" t="s">
        <v>265</v>
      </c>
      <c r="AD5954" t="s">
        <v>265</v>
      </c>
      <c r="AE5954" t="s">
        <v>265</v>
      </c>
      <c r="AF5954" t="s">
        <v>267</v>
      </c>
      <c r="AG5954" t="s">
        <v>265</v>
      </c>
      <c r="AH5954" t="s">
        <v>265</v>
      </c>
      <c r="AI5954" t="s">
        <v>265</v>
      </c>
      <c r="AJ5954" t="s">
        <v>265</v>
      </c>
      <c r="AL5954" t="str">
        <f>IF(Sudan_News12[[#This Row],[relevancy_classification_english]]="Relevant","مناسب",IF(Sudan_News12[[#This Row],[relevancy_classification_english]]="Relevant","عَرَضِيّ",""))</f>
        <v/>
      </c>
      <c r="AN5954" t="str">
        <f>IF(Sudan_News12[[#This Row],[sentiment_analysis_english]]="Negative","سلبي",IF(Sudan_News12[[#This Row],[sentiment_analysis_english]]="Neutral","حيادي",IF(Sudan_News12[[#This Row],[sentiment_analysis_english]]="Positive","إيجابي","")))</f>
        <v/>
      </c>
      <c r="AO5954" t="e">
        <f>INDEX(TextClassificationList[],MATCH(Sudan_News12[[#This Row],[text_classification_arabic]],TextClassificationList[text_classification_arabic],0),1)</f>
        <v>#N/A</v>
      </c>
      <c r="AQ5954" t="e">
        <f>INDEX(TextClassificationList[],MATCH(Sudan_News12[[#This Row],[text_classification_arabic2]],TextClassificationList[text_classification_arabic],0),1)</f>
        <v>#N/A</v>
      </c>
      <c r="AS5954" t="e">
        <f>INDEX(TextClassificationList[],MATCH(Sudan_News12[[#This Row],[text_classification_arabic3]],TextClassificationList[text_classification_arabic],0),1)</f>
        <v>#N/A</v>
      </c>
      <c r="AU5954" t="e">
        <f>INDEX(TextClassificationList[],MATCH(Sudan_News12[[#This Row],[text_classification_arabic4]],TextClassificationList[text_classification_arabic],0),1)</f>
        <v>#N/A</v>
      </c>
      <c r="AW5954" t="e">
        <f>INDEX(TextClassificationList[],MATCH(Sudan_News12[[#This Row],[text_classification_arabic5]],TextClassificationList[text_classification_arabic],0),1)</f>
        <v>#N/A</v>
      </c>
    </row>
    <row r="5955" spans="1:49" x14ac:dyDescent="0.2">
      <c r="A5955">
        <v>1.0121198533842575E+18</v>
      </c>
      <c r="B5955">
        <v>1.0121198533842575E+18</v>
      </c>
      <c r="C5955" t="s">
        <v>23010</v>
      </c>
      <c r="D5955" s="1">
        <v>43279</v>
      </c>
      <c r="E5955" s="2">
        <v>7.3506944444444444E-2</v>
      </c>
      <c r="F5955">
        <v>200</v>
      </c>
      <c r="G5955">
        <v>1889611729</v>
      </c>
      <c r="H5955" t="s">
        <v>354</v>
      </c>
      <c r="I5955" t="s">
        <v>355</v>
      </c>
      <c r="J5955" t="s">
        <v>265</v>
      </c>
      <c r="K5955" t="s">
        <v>23011</v>
      </c>
      <c r="L5955" t="s">
        <v>266</v>
      </c>
      <c r="M5955" t="s">
        <v>267</v>
      </c>
      <c r="N5955" t="s">
        <v>267</v>
      </c>
      <c r="O5955" t="s">
        <v>23012</v>
      </c>
      <c r="P5955">
        <v>0</v>
      </c>
      <c r="Q5955">
        <v>15</v>
      </c>
      <c r="R5955">
        <v>3</v>
      </c>
      <c r="S5955" t="s">
        <v>269</v>
      </c>
      <c r="T5955" t="s">
        <v>267</v>
      </c>
      <c r="U5955" t="s">
        <v>23013</v>
      </c>
      <c r="V5955" t="b">
        <v>0</v>
      </c>
      <c r="W5955" t="s">
        <v>265</v>
      </c>
      <c r="X5955">
        <v>1</v>
      </c>
      <c r="Y5955" t="s">
        <v>23014</v>
      </c>
      <c r="Z5955" t="s">
        <v>265</v>
      </c>
      <c r="AA5955" t="s">
        <v>265</v>
      </c>
      <c r="AB5955" t="s">
        <v>265</v>
      </c>
      <c r="AC5955" t="s">
        <v>265</v>
      </c>
      <c r="AD5955" t="s">
        <v>265</v>
      </c>
      <c r="AE5955" t="s">
        <v>265</v>
      </c>
      <c r="AF5955" t="s">
        <v>267</v>
      </c>
      <c r="AG5955" t="s">
        <v>265</v>
      </c>
      <c r="AH5955" t="s">
        <v>265</v>
      </c>
      <c r="AI5955" t="s">
        <v>265</v>
      </c>
      <c r="AJ5955" t="s">
        <v>265</v>
      </c>
      <c r="AL5955" t="str">
        <f>IF(Sudan_News12[[#This Row],[relevancy_classification_english]]="Relevant","مناسب",IF(Sudan_News12[[#This Row],[relevancy_classification_english]]="Relevant","عَرَضِيّ",""))</f>
        <v/>
      </c>
      <c r="AN5955" t="str">
        <f>IF(Sudan_News12[[#This Row],[sentiment_analysis_english]]="Negative","سلبي",IF(Sudan_News12[[#This Row],[sentiment_analysis_english]]="Neutral","حيادي",IF(Sudan_News12[[#This Row],[sentiment_analysis_english]]="Positive","إيجابي","")))</f>
        <v/>
      </c>
      <c r="AO5955" t="e">
        <f>INDEX(TextClassificationList[],MATCH(Sudan_News12[[#This Row],[text_classification_arabic]],TextClassificationList[text_classification_arabic],0),1)</f>
        <v>#N/A</v>
      </c>
      <c r="AQ5955" t="e">
        <f>INDEX(TextClassificationList[],MATCH(Sudan_News12[[#This Row],[text_classification_arabic2]],TextClassificationList[text_classification_arabic],0),1)</f>
        <v>#N/A</v>
      </c>
      <c r="AS5955" t="e">
        <f>INDEX(TextClassificationList[],MATCH(Sudan_News12[[#This Row],[text_classification_arabic3]],TextClassificationList[text_classification_arabic],0),1)</f>
        <v>#N/A</v>
      </c>
      <c r="AU5955" t="e">
        <f>INDEX(TextClassificationList[],MATCH(Sudan_News12[[#This Row],[text_classification_arabic4]],TextClassificationList[text_classification_arabic],0),1)</f>
        <v>#N/A</v>
      </c>
      <c r="AW5955" t="e">
        <f>INDEX(TextClassificationList[],MATCH(Sudan_News12[[#This Row],[text_classification_arabic5]],TextClassificationList[text_classification_arabic],0),1)</f>
        <v>#N/A</v>
      </c>
    </row>
    <row r="5956" spans="1:49" x14ac:dyDescent="0.2">
      <c r="A5956">
        <v>1.0121141262928323E+18</v>
      </c>
      <c r="B5956">
        <v>1.0121124252508938E+18</v>
      </c>
      <c r="C5956" t="s">
        <v>23015</v>
      </c>
      <c r="D5956" s="1">
        <v>43279</v>
      </c>
      <c r="E5956" s="2">
        <v>5.7708333333333334E-2</v>
      </c>
      <c r="F5956">
        <v>200</v>
      </c>
      <c r="G5956">
        <v>1889611729</v>
      </c>
      <c r="H5956" t="s">
        <v>354</v>
      </c>
      <c r="I5956" t="s">
        <v>355</v>
      </c>
      <c r="J5956" t="s">
        <v>265</v>
      </c>
      <c r="K5956" t="s">
        <v>23016</v>
      </c>
      <c r="L5956" t="s">
        <v>266</v>
      </c>
      <c r="M5956" t="s">
        <v>267</v>
      </c>
      <c r="N5956" t="s">
        <v>267</v>
      </c>
      <c r="O5956" t="s">
        <v>267</v>
      </c>
      <c r="P5956">
        <v>0</v>
      </c>
      <c r="Q5956">
        <v>0</v>
      </c>
      <c r="R5956">
        <v>1</v>
      </c>
      <c r="S5956" t="s">
        <v>267</v>
      </c>
      <c r="T5956" t="s">
        <v>267</v>
      </c>
      <c r="U5956" t="s">
        <v>23017</v>
      </c>
      <c r="V5956" t="b">
        <v>0</v>
      </c>
      <c r="W5956" t="s">
        <v>265</v>
      </c>
      <c r="X5956">
        <v>0</v>
      </c>
      <c r="Y5956" t="s">
        <v>265</v>
      </c>
      <c r="Z5956" t="s">
        <v>265</v>
      </c>
      <c r="AA5956" t="s">
        <v>265</v>
      </c>
      <c r="AB5956" t="s">
        <v>265</v>
      </c>
      <c r="AC5956" t="s">
        <v>265</v>
      </c>
      <c r="AD5956" t="s">
        <v>265</v>
      </c>
      <c r="AE5956" t="s">
        <v>265</v>
      </c>
      <c r="AF5956" t="s">
        <v>267</v>
      </c>
      <c r="AG5956" t="s">
        <v>265</v>
      </c>
      <c r="AH5956" t="s">
        <v>265</v>
      </c>
      <c r="AI5956" t="s">
        <v>265</v>
      </c>
      <c r="AJ5956" t="s">
        <v>265</v>
      </c>
      <c r="AL5956" t="str">
        <f>IF(Sudan_News12[[#This Row],[relevancy_classification_english]]="Relevant","مناسب",IF(Sudan_News12[[#This Row],[relevancy_classification_english]]="Relevant","عَرَضِيّ",""))</f>
        <v/>
      </c>
      <c r="AN5956" t="str">
        <f>IF(Sudan_News12[[#This Row],[sentiment_analysis_english]]="Negative","سلبي",IF(Sudan_News12[[#This Row],[sentiment_analysis_english]]="Neutral","حيادي",IF(Sudan_News12[[#This Row],[sentiment_analysis_english]]="Positive","إيجابي","")))</f>
        <v/>
      </c>
      <c r="AO5956" t="e">
        <f>INDEX(TextClassificationList[],MATCH(Sudan_News12[[#This Row],[text_classification_arabic]],TextClassificationList[text_classification_arabic],0),1)</f>
        <v>#N/A</v>
      </c>
      <c r="AQ5956" t="e">
        <f>INDEX(TextClassificationList[],MATCH(Sudan_News12[[#This Row],[text_classification_arabic2]],TextClassificationList[text_classification_arabic],0),1)</f>
        <v>#N/A</v>
      </c>
      <c r="AS5956" t="e">
        <f>INDEX(TextClassificationList[],MATCH(Sudan_News12[[#This Row],[text_classification_arabic3]],TextClassificationList[text_classification_arabic],0),1)</f>
        <v>#N/A</v>
      </c>
      <c r="AU5956" t="e">
        <f>INDEX(TextClassificationList[],MATCH(Sudan_News12[[#This Row],[text_classification_arabic4]],TextClassificationList[text_classification_arabic],0),1)</f>
        <v>#N/A</v>
      </c>
      <c r="AW5956" t="e">
        <f>INDEX(TextClassificationList[],MATCH(Sudan_News12[[#This Row],[text_classification_arabic5]],TextClassificationList[text_classification_arabic],0),1)</f>
        <v>#N/A</v>
      </c>
    </row>
    <row r="5957" spans="1:49" x14ac:dyDescent="0.2">
      <c r="A5957">
        <v>1.0121032996030259E+18</v>
      </c>
      <c r="B5957">
        <v>1.0120995035943117E+18</v>
      </c>
      <c r="C5957" t="s">
        <v>23018</v>
      </c>
      <c r="D5957" s="1">
        <v>43279</v>
      </c>
      <c r="E5957" s="2">
        <v>2.7835648148148148E-2</v>
      </c>
      <c r="F5957">
        <v>200</v>
      </c>
      <c r="G5957">
        <v>1889611729</v>
      </c>
      <c r="H5957" t="s">
        <v>354</v>
      </c>
      <c r="I5957" t="s">
        <v>355</v>
      </c>
      <c r="J5957" t="s">
        <v>265</v>
      </c>
      <c r="K5957" t="s">
        <v>23019</v>
      </c>
      <c r="L5957" t="s">
        <v>266</v>
      </c>
      <c r="M5957" t="s">
        <v>267</v>
      </c>
      <c r="N5957" t="s">
        <v>267</v>
      </c>
      <c r="O5957" t="s">
        <v>267</v>
      </c>
      <c r="P5957">
        <v>0</v>
      </c>
      <c r="Q5957">
        <v>0</v>
      </c>
      <c r="R5957">
        <v>0</v>
      </c>
      <c r="S5957" t="s">
        <v>267</v>
      </c>
      <c r="T5957" t="s">
        <v>267</v>
      </c>
      <c r="U5957" t="s">
        <v>23020</v>
      </c>
      <c r="V5957" t="b">
        <v>0</v>
      </c>
      <c r="W5957" t="s">
        <v>265</v>
      </c>
      <c r="X5957">
        <v>0</v>
      </c>
      <c r="Y5957" t="s">
        <v>265</v>
      </c>
      <c r="Z5957" t="s">
        <v>265</v>
      </c>
      <c r="AA5957" t="s">
        <v>265</v>
      </c>
      <c r="AB5957" t="s">
        <v>265</v>
      </c>
      <c r="AC5957" t="s">
        <v>265</v>
      </c>
      <c r="AD5957" t="s">
        <v>265</v>
      </c>
      <c r="AE5957" t="s">
        <v>265</v>
      </c>
      <c r="AF5957" t="s">
        <v>23021</v>
      </c>
      <c r="AG5957" t="s">
        <v>265</v>
      </c>
      <c r="AH5957" t="s">
        <v>265</v>
      </c>
      <c r="AI5957" t="s">
        <v>265</v>
      </c>
      <c r="AJ5957" t="s">
        <v>265</v>
      </c>
      <c r="AL5957" t="str">
        <f>IF(Sudan_News12[[#This Row],[relevancy_classification_english]]="Relevant","مناسب",IF(Sudan_News12[[#This Row],[relevancy_classification_english]]="Relevant","عَرَضِيّ",""))</f>
        <v/>
      </c>
      <c r="AN5957" t="str">
        <f>IF(Sudan_News12[[#This Row],[sentiment_analysis_english]]="Negative","سلبي",IF(Sudan_News12[[#This Row],[sentiment_analysis_english]]="Neutral","حيادي",IF(Sudan_News12[[#This Row],[sentiment_analysis_english]]="Positive","إيجابي","")))</f>
        <v/>
      </c>
      <c r="AO5957" t="e">
        <f>INDEX(TextClassificationList[],MATCH(Sudan_News12[[#This Row],[text_classification_arabic]],TextClassificationList[text_classification_arabic],0),1)</f>
        <v>#N/A</v>
      </c>
      <c r="AQ5957" t="e">
        <f>INDEX(TextClassificationList[],MATCH(Sudan_News12[[#This Row],[text_classification_arabic2]],TextClassificationList[text_classification_arabic],0),1)</f>
        <v>#N/A</v>
      </c>
      <c r="AS5957" t="e">
        <f>INDEX(TextClassificationList[],MATCH(Sudan_News12[[#This Row],[text_classification_arabic3]],TextClassificationList[text_classification_arabic],0),1)</f>
        <v>#N/A</v>
      </c>
      <c r="AU5957" t="e">
        <f>INDEX(TextClassificationList[],MATCH(Sudan_News12[[#This Row],[text_classification_arabic4]],TextClassificationList[text_classification_arabic],0),1)</f>
        <v>#N/A</v>
      </c>
      <c r="AW5957" t="e">
        <f>INDEX(TextClassificationList[],MATCH(Sudan_News12[[#This Row],[text_classification_arabic5]],TextClassificationList[text_classification_arabic],0),1)</f>
        <v>#N/A</v>
      </c>
    </row>
    <row r="5958" spans="1:49" x14ac:dyDescent="0.2">
      <c r="A5958">
        <v>1.012103070212395E+18</v>
      </c>
      <c r="B5958">
        <v>1.0119350356609229E+18</v>
      </c>
      <c r="C5958" t="s">
        <v>23022</v>
      </c>
      <c r="D5958" s="1">
        <v>43279</v>
      </c>
      <c r="E5958" s="2">
        <v>2.7199074074074073E-2</v>
      </c>
      <c r="F5958">
        <v>200</v>
      </c>
      <c r="G5958">
        <v>1889611729</v>
      </c>
      <c r="H5958" t="s">
        <v>354</v>
      </c>
      <c r="I5958" t="s">
        <v>355</v>
      </c>
      <c r="J5958" t="s">
        <v>265</v>
      </c>
      <c r="K5958" t="s">
        <v>23023</v>
      </c>
      <c r="L5958" t="s">
        <v>266</v>
      </c>
      <c r="M5958" t="s">
        <v>267</v>
      </c>
      <c r="N5958" t="s">
        <v>267</v>
      </c>
      <c r="O5958" t="s">
        <v>267</v>
      </c>
      <c r="P5958">
        <v>0</v>
      </c>
      <c r="Q5958">
        <v>0</v>
      </c>
      <c r="R5958">
        <v>0</v>
      </c>
      <c r="S5958" t="s">
        <v>267</v>
      </c>
      <c r="T5958" t="s">
        <v>267</v>
      </c>
      <c r="U5958" t="s">
        <v>23024</v>
      </c>
      <c r="V5958" t="b">
        <v>0</v>
      </c>
      <c r="W5958" t="s">
        <v>265</v>
      </c>
      <c r="X5958">
        <v>0</v>
      </c>
      <c r="Y5958" t="s">
        <v>265</v>
      </c>
      <c r="Z5958" t="s">
        <v>265</v>
      </c>
      <c r="AA5958" t="s">
        <v>265</v>
      </c>
      <c r="AB5958" t="s">
        <v>265</v>
      </c>
      <c r="AC5958" t="s">
        <v>265</v>
      </c>
      <c r="AD5958" t="s">
        <v>265</v>
      </c>
      <c r="AE5958" t="s">
        <v>265</v>
      </c>
      <c r="AF5958" t="s">
        <v>23021</v>
      </c>
      <c r="AG5958" t="s">
        <v>265</v>
      </c>
      <c r="AH5958" t="s">
        <v>265</v>
      </c>
      <c r="AI5958" t="s">
        <v>265</v>
      </c>
      <c r="AJ5958" t="s">
        <v>265</v>
      </c>
      <c r="AL5958" t="str">
        <f>IF(Sudan_News12[[#This Row],[relevancy_classification_english]]="Relevant","مناسب",IF(Sudan_News12[[#This Row],[relevancy_classification_english]]="Relevant","عَرَضِيّ",""))</f>
        <v/>
      </c>
      <c r="AN5958" t="str">
        <f>IF(Sudan_News12[[#This Row],[sentiment_analysis_english]]="Negative","سلبي",IF(Sudan_News12[[#This Row],[sentiment_analysis_english]]="Neutral","حيادي",IF(Sudan_News12[[#This Row],[sentiment_analysis_english]]="Positive","إيجابي","")))</f>
        <v/>
      </c>
      <c r="AO5958" t="e">
        <f>INDEX(TextClassificationList[],MATCH(Sudan_News12[[#This Row],[text_classification_arabic]],TextClassificationList[text_classification_arabic],0),1)</f>
        <v>#N/A</v>
      </c>
      <c r="AQ5958" t="e">
        <f>INDEX(TextClassificationList[],MATCH(Sudan_News12[[#This Row],[text_classification_arabic2]],TextClassificationList[text_classification_arabic],0),1)</f>
        <v>#N/A</v>
      </c>
      <c r="AS5958" t="e">
        <f>INDEX(TextClassificationList[],MATCH(Sudan_News12[[#This Row],[text_classification_arabic3]],TextClassificationList[text_classification_arabic],0),1)</f>
        <v>#N/A</v>
      </c>
      <c r="AU5958" t="e">
        <f>INDEX(TextClassificationList[],MATCH(Sudan_News12[[#This Row],[text_classification_arabic4]],TextClassificationList[text_classification_arabic],0),1)</f>
        <v>#N/A</v>
      </c>
      <c r="AW5958" t="e">
        <f>INDEX(TextClassificationList[],MATCH(Sudan_News12[[#This Row],[text_classification_arabic5]],TextClassificationList[text_classification_arabic],0),1)</f>
        <v>#N/A</v>
      </c>
    </row>
    <row r="5959" spans="1:49" x14ac:dyDescent="0.2">
      <c r="A5959">
        <v>1.0119311647629189E+18</v>
      </c>
      <c r="B5959">
        <v>1.0116144419165184E+18</v>
      </c>
      <c r="C5959" t="s">
        <v>23025</v>
      </c>
      <c r="D5959" s="1">
        <v>43278</v>
      </c>
      <c r="E5959" s="2">
        <v>0.55283564814814812</v>
      </c>
      <c r="F5959">
        <v>200</v>
      </c>
      <c r="G5959">
        <v>1889611729</v>
      </c>
      <c r="H5959" t="s">
        <v>354</v>
      </c>
      <c r="I5959" t="s">
        <v>355</v>
      </c>
      <c r="J5959" t="s">
        <v>265</v>
      </c>
      <c r="K5959" t="s">
        <v>23026</v>
      </c>
      <c r="L5959" t="s">
        <v>266</v>
      </c>
      <c r="M5959" t="s">
        <v>267</v>
      </c>
      <c r="N5959" t="s">
        <v>267</v>
      </c>
      <c r="O5959" t="s">
        <v>267</v>
      </c>
      <c r="P5959">
        <v>0</v>
      </c>
      <c r="Q5959">
        <v>0</v>
      </c>
      <c r="R5959">
        <v>0</v>
      </c>
      <c r="S5959" t="s">
        <v>267</v>
      </c>
      <c r="T5959" t="s">
        <v>267</v>
      </c>
      <c r="U5959" t="s">
        <v>23027</v>
      </c>
      <c r="V5959" t="b">
        <v>0</v>
      </c>
      <c r="W5959" t="s">
        <v>265</v>
      </c>
      <c r="X5959">
        <v>0</v>
      </c>
      <c r="Y5959" t="s">
        <v>265</v>
      </c>
      <c r="Z5959" t="s">
        <v>265</v>
      </c>
      <c r="AA5959" t="s">
        <v>265</v>
      </c>
      <c r="AB5959" t="s">
        <v>265</v>
      </c>
      <c r="AC5959" t="s">
        <v>265</v>
      </c>
      <c r="AD5959" t="s">
        <v>265</v>
      </c>
      <c r="AE5959" t="s">
        <v>265</v>
      </c>
      <c r="AF5959" t="s">
        <v>267</v>
      </c>
      <c r="AG5959" t="s">
        <v>265</v>
      </c>
      <c r="AH5959" t="s">
        <v>265</v>
      </c>
      <c r="AI5959" t="s">
        <v>265</v>
      </c>
      <c r="AJ5959" t="s">
        <v>265</v>
      </c>
      <c r="AL5959" t="str">
        <f>IF(Sudan_News12[[#This Row],[relevancy_classification_english]]="Relevant","مناسب",IF(Sudan_News12[[#This Row],[relevancy_classification_english]]="Relevant","عَرَضِيّ",""))</f>
        <v/>
      </c>
      <c r="AN5959" t="str">
        <f>IF(Sudan_News12[[#This Row],[sentiment_analysis_english]]="Negative","سلبي",IF(Sudan_News12[[#This Row],[sentiment_analysis_english]]="Neutral","حيادي",IF(Sudan_News12[[#This Row],[sentiment_analysis_english]]="Positive","إيجابي","")))</f>
        <v/>
      </c>
      <c r="AO5959" t="e">
        <f>INDEX(TextClassificationList[],MATCH(Sudan_News12[[#This Row],[text_classification_arabic]],TextClassificationList[text_classification_arabic],0),1)</f>
        <v>#N/A</v>
      </c>
      <c r="AQ5959" t="e">
        <f>INDEX(TextClassificationList[],MATCH(Sudan_News12[[#This Row],[text_classification_arabic2]],TextClassificationList[text_classification_arabic],0),1)</f>
        <v>#N/A</v>
      </c>
      <c r="AS5959" t="e">
        <f>INDEX(TextClassificationList[],MATCH(Sudan_News12[[#This Row],[text_classification_arabic3]],TextClassificationList[text_classification_arabic],0),1)</f>
        <v>#N/A</v>
      </c>
      <c r="AU5959" t="e">
        <f>INDEX(TextClassificationList[],MATCH(Sudan_News12[[#This Row],[text_classification_arabic4]],TextClassificationList[text_classification_arabic],0),1)</f>
        <v>#N/A</v>
      </c>
      <c r="AW5959" t="e">
        <f>INDEX(TextClassificationList[],MATCH(Sudan_News12[[#This Row],[text_classification_arabic5]],TextClassificationList[text_classification_arabic],0),1)</f>
        <v>#N/A</v>
      </c>
    </row>
    <row r="5960" spans="1:49" x14ac:dyDescent="0.2">
      <c r="A5960">
        <v>1.0112156301864919E+18</v>
      </c>
      <c r="B5960">
        <v>1.0112156301864919E+18</v>
      </c>
      <c r="C5960" t="s">
        <v>23028</v>
      </c>
      <c r="D5960" s="1">
        <v>43276</v>
      </c>
      <c r="E5960" s="2">
        <v>0.57833333333333337</v>
      </c>
      <c r="F5960">
        <v>200</v>
      </c>
      <c r="G5960">
        <v>1889611729</v>
      </c>
      <c r="H5960" t="s">
        <v>354</v>
      </c>
      <c r="I5960" t="s">
        <v>355</v>
      </c>
      <c r="J5960" t="s">
        <v>265</v>
      </c>
      <c r="K5960" t="s">
        <v>23029</v>
      </c>
      <c r="L5960" t="s">
        <v>266</v>
      </c>
      <c r="M5960" t="s">
        <v>267</v>
      </c>
      <c r="N5960" t="s">
        <v>23030</v>
      </c>
      <c r="O5960" t="s">
        <v>267</v>
      </c>
      <c r="P5960">
        <v>0</v>
      </c>
      <c r="Q5960">
        <v>0</v>
      </c>
      <c r="R5960">
        <v>0</v>
      </c>
      <c r="S5960" t="s">
        <v>267</v>
      </c>
      <c r="T5960" t="s">
        <v>267</v>
      </c>
      <c r="U5960" t="s">
        <v>23031</v>
      </c>
      <c r="V5960" t="b">
        <v>0</v>
      </c>
      <c r="W5960" t="s">
        <v>23032</v>
      </c>
      <c r="X5960">
        <v>0</v>
      </c>
      <c r="Y5960" t="s">
        <v>265</v>
      </c>
      <c r="Z5960" t="s">
        <v>265</v>
      </c>
      <c r="AA5960" t="s">
        <v>265</v>
      </c>
      <c r="AB5960" t="s">
        <v>265</v>
      </c>
      <c r="AC5960" t="s">
        <v>265</v>
      </c>
      <c r="AD5960" t="s">
        <v>265</v>
      </c>
      <c r="AE5960" t="s">
        <v>265</v>
      </c>
      <c r="AF5960" t="s">
        <v>267</v>
      </c>
      <c r="AG5960" t="s">
        <v>265</v>
      </c>
      <c r="AH5960" t="s">
        <v>265</v>
      </c>
      <c r="AI5960" t="s">
        <v>265</v>
      </c>
      <c r="AJ5960" t="s">
        <v>265</v>
      </c>
      <c r="AL5960" t="str">
        <f>IF(Sudan_News12[[#This Row],[relevancy_classification_english]]="Relevant","مناسب",IF(Sudan_News12[[#This Row],[relevancy_classification_english]]="Relevant","عَرَضِيّ",""))</f>
        <v/>
      </c>
      <c r="AN5960" t="str">
        <f>IF(Sudan_News12[[#This Row],[sentiment_analysis_english]]="Negative","سلبي",IF(Sudan_News12[[#This Row],[sentiment_analysis_english]]="Neutral","حيادي",IF(Sudan_News12[[#This Row],[sentiment_analysis_english]]="Positive","إيجابي","")))</f>
        <v/>
      </c>
      <c r="AO5960" t="e">
        <f>INDEX(TextClassificationList[],MATCH(Sudan_News12[[#This Row],[text_classification_arabic]],TextClassificationList[text_classification_arabic],0),1)</f>
        <v>#N/A</v>
      </c>
      <c r="AQ5960" t="e">
        <f>INDEX(TextClassificationList[],MATCH(Sudan_News12[[#This Row],[text_classification_arabic2]],TextClassificationList[text_classification_arabic],0),1)</f>
        <v>#N/A</v>
      </c>
      <c r="AS5960" t="e">
        <f>INDEX(TextClassificationList[],MATCH(Sudan_News12[[#This Row],[text_classification_arabic3]],TextClassificationList[text_classification_arabic],0),1)</f>
        <v>#N/A</v>
      </c>
      <c r="AU5960" t="e">
        <f>INDEX(TextClassificationList[],MATCH(Sudan_News12[[#This Row],[text_classification_arabic4]],TextClassificationList[text_classification_arabic],0),1)</f>
        <v>#N/A</v>
      </c>
      <c r="AW5960" t="e">
        <f>INDEX(TextClassificationList[],MATCH(Sudan_News12[[#This Row],[text_classification_arabic5]],TextClassificationList[text_classification_arabic],0),1)</f>
        <v>#N/A</v>
      </c>
    </row>
    <row r="5961" spans="1:49" x14ac:dyDescent="0.2">
      <c r="A5961">
        <v>1.011115259791401E+18</v>
      </c>
      <c r="B5961">
        <v>1.0108725556773396E+18</v>
      </c>
      <c r="C5961" t="s">
        <v>23033</v>
      </c>
      <c r="D5961" s="1">
        <v>43276</v>
      </c>
      <c r="E5961" s="2">
        <v>0.30136574074074074</v>
      </c>
      <c r="F5961">
        <v>200</v>
      </c>
      <c r="G5961">
        <v>1889611729</v>
      </c>
      <c r="H5961" t="s">
        <v>354</v>
      </c>
      <c r="I5961" t="s">
        <v>355</v>
      </c>
      <c r="J5961" t="s">
        <v>265</v>
      </c>
      <c r="K5961" t="s">
        <v>23034</v>
      </c>
      <c r="L5961" t="s">
        <v>266</v>
      </c>
      <c r="M5961" t="s">
        <v>267</v>
      </c>
      <c r="N5961" t="s">
        <v>267</v>
      </c>
      <c r="O5961" t="s">
        <v>267</v>
      </c>
      <c r="P5961">
        <v>0</v>
      </c>
      <c r="Q5961">
        <v>0</v>
      </c>
      <c r="R5961">
        <v>0</v>
      </c>
      <c r="S5961" t="s">
        <v>267</v>
      </c>
      <c r="T5961" t="s">
        <v>267</v>
      </c>
      <c r="U5961" t="s">
        <v>23035</v>
      </c>
      <c r="V5961" t="b">
        <v>0</v>
      </c>
      <c r="W5961" t="s">
        <v>265</v>
      </c>
      <c r="X5961">
        <v>0</v>
      </c>
      <c r="Y5961" t="s">
        <v>265</v>
      </c>
      <c r="Z5961" t="s">
        <v>265</v>
      </c>
      <c r="AA5961" t="s">
        <v>265</v>
      </c>
      <c r="AB5961" t="s">
        <v>265</v>
      </c>
      <c r="AC5961" t="s">
        <v>265</v>
      </c>
      <c r="AD5961" t="s">
        <v>265</v>
      </c>
      <c r="AE5961" t="s">
        <v>265</v>
      </c>
      <c r="AF5961" t="s">
        <v>267</v>
      </c>
      <c r="AG5961" t="s">
        <v>265</v>
      </c>
      <c r="AH5961" t="s">
        <v>265</v>
      </c>
      <c r="AI5961" t="s">
        <v>265</v>
      </c>
      <c r="AJ5961" t="s">
        <v>265</v>
      </c>
      <c r="AL5961" t="str">
        <f>IF(Sudan_News12[[#This Row],[relevancy_classification_english]]="Relevant","مناسب",IF(Sudan_News12[[#This Row],[relevancy_classification_english]]="Relevant","عَرَضِيّ",""))</f>
        <v/>
      </c>
      <c r="AN5961" t="str">
        <f>IF(Sudan_News12[[#This Row],[sentiment_analysis_english]]="Negative","سلبي",IF(Sudan_News12[[#This Row],[sentiment_analysis_english]]="Neutral","حيادي",IF(Sudan_News12[[#This Row],[sentiment_analysis_english]]="Positive","إيجابي","")))</f>
        <v/>
      </c>
      <c r="AO5961" t="e">
        <f>INDEX(TextClassificationList[],MATCH(Sudan_News12[[#This Row],[text_classification_arabic]],TextClassificationList[text_classification_arabic],0),1)</f>
        <v>#N/A</v>
      </c>
      <c r="AQ5961" t="e">
        <f>INDEX(TextClassificationList[],MATCH(Sudan_News12[[#This Row],[text_classification_arabic2]],TextClassificationList[text_classification_arabic],0),1)</f>
        <v>#N/A</v>
      </c>
      <c r="AS5961" t="e">
        <f>INDEX(TextClassificationList[],MATCH(Sudan_News12[[#This Row],[text_classification_arabic3]],TextClassificationList[text_classification_arabic],0),1)</f>
        <v>#N/A</v>
      </c>
      <c r="AU5961" t="e">
        <f>INDEX(TextClassificationList[],MATCH(Sudan_News12[[#This Row],[text_classification_arabic4]],TextClassificationList[text_classification_arabic],0),1)</f>
        <v>#N/A</v>
      </c>
      <c r="AW5961" t="e">
        <f>INDEX(TextClassificationList[],MATCH(Sudan_News12[[#This Row],[text_classification_arabic5]],TextClassificationList[text_classification_arabic],0),1)</f>
        <v>#N/A</v>
      </c>
    </row>
    <row r="5962" spans="1:49" x14ac:dyDescent="0.2">
      <c r="A5962">
        <v>1.0108103461840773E+18</v>
      </c>
      <c r="B5962">
        <v>1.0108103461840773E+18</v>
      </c>
      <c r="C5962" t="s">
        <v>23036</v>
      </c>
      <c r="D5962" s="1">
        <v>43275</v>
      </c>
      <c r="E5962" s="2">
        <v>0.45996527777777779</v>
      </c>
      <c r="F5962">
        <v>200</v>
      </c>
      <c r="G5962">
        <v>1889611729</v>
      </c>
      <c r="H5962" t="s">
        <v>354</v>
      </c>
      <c r="I5962" t="s">
        <v>355</v>
      </c>
      <c r="J5962" t="s">
        <v>265</v>
      </c>
      <c r="K5962" t="s">
        <v>23037</v>
      </c>
      <c r="L5962" t="s">
        <v>266</v>
      </c>
      <c r="M5962" t="s">
        <v>267</v>
      </c>
      <c r="N5962" t="s">
        <v>23038</v>
      </c>
      <c r="O5962" t="s">
        <v>267</v>
      </c>
      <c r="P5962">
        <v>0</v>
      </c>
      <c r="Q5962">
        <v>0</v>
      </c>
      <c r="R5962">
        <v>0</v>
      </c>
      <c r="S5962" t="s">
        <v>267</v>
      </c>
      <c r="T5962" t="s">
        <v>267</v>
      </c>
      <c r="U5962" t="s">
        <v>23039</v>
      </c>
      <c r="V5962" t="b">
        <v>0</v>
      </c>
      <c r="W5962" t="s">
        <v>23040</v>
      </c>
      <c r="X5962">
        <v>0</v>
      </c>
      <c r="Y5962" t="s">
        <v>265</v>
      </c>
      <c r="Z5962" t="s">
        <v>265</v>
      </c>
      <c r="AA5962" t="s">
        <v>265</v>
      </c>
      <c r="AB5962" t="s">
        <v>265</v>
      </c>
      <c r="AC5962" t="s">
        <v>265</v>
      </c>
      <c r="AD5962" t="s">
        <v>265</v>
      </c>
      <c r="AE5962" t="s">
        <v>265</v>
      </c>
      <c r="AF5962" t="s">
        <v>267</v>
      </c>
      <c r="AG5962" t="s">
        <v>265</v>
      </c>
      <c r="AH5962" t="s">
        <v>265</v>
      </c>
      <c r="AI5962" t="s">
        <v>265</v>
      </c>
      <c r="AJ5962" t="s">
        <v>265</v>
      </c>
      <c r="AL5962" t="str">
        <f>IF(Sudan_News12[[#This Row],[relevancy_classification_english]]="Relevant","مناسب",IF(Sudan_News12[[#This Row],[relevancy_classification_english]]="Relevant","عَرَضِيّ",""))</f>
        <v/>
      </c>
      <c r="AN5962" t="str">
        <f>IF(Sudan_News12[[#This Row],[sentiment_analysis_english]]="Negative","سلبي",IF(Sudan_News12[[#This Row],[sentiment_analysis_english]]="Neutral","حيادي",IF(Sudan_News12[[#This Row],[sentiment_analysis_english]]="Positive","إيجابي","")))</f>
        <v/>
      </c>
      <c r="AO5962" t="e">
        <f>INDEX(TextClassificationList[],MATCH(Sudan_News12[[#This Row],[text_classification_arabic]],TextClassificationList[text_classification_arabic],0),1)</f>
        <v>#N/A</v>
      </c>
      <c r="AQ5962" t="e">
        <f>INDEX(TextClassificationList[],MATCH(Sudan_News12[[#This Row],[text_classification_arabic2]],TextClassificationList[text_classification_arabic],0),1)</f>
        <v>#N/A</v>
      </c>
      <c r="AS5962" t="e">
        <f>INDEX(TextClassificationList[],MATCH(Sudan_News12[[#This Row],[text_classification_arabic3]],TextClassificationList[text_classification_arabic],0),1)</f>
        <v>#N/A</v>
      </c>
      <c r="AU5962" t="e">
        <f>INDEX(TextClassificationList[],MATCH(Sudan_News12[[#This Row],[text_classification_arabic4]],TextClassificationList[text_classification_arabic],0),1)</f>
        <v>#N/A</v>
      </c>
      <c r="AW5962" t="e">
        <f>INDEX(TextClassificationList[],MATCH(Sudan_News12[[#This Row],[text_classification_arabic5]],TextClassificationList[text_classification_arabic],0),1)</f>
        <v>#N/A</v>
      </c>
    </row>
    <row r="5963" spans="1:49" x14ac:dyDescent="0.2">
      <c r="A5963">
        <v>1.0105894401615749E+18</v>
      </c>
      <c r="B5963">
        <v>1.0105894401615749E+18</v>
      </c>
      <c r="C5963" t="s">
        <v>23041</v>
      </c>
      <c r="D5963" s="1">
        <v>43274</v>
      </c>
      <c r="E5963" s="2">
        <v>0.85038194444444448</v>
      </c>
      <c r="F5963">
        <v>200</v>
      </c>
      <c r="G5963">
        <v>1889611729</v>
      </c>
      <c r="H5963" t="s">
        <v>354</v>
      </c>
      <c r="I5963" t="s">
        <v>355</v>
      </c>
      <c r="J5963" t="s">
        <v>265</v>
      </c>
      <c r="K5963" t="s">
        <v>23042</v>
      </c>
      <c r="L5963" t="s">
        <v>266</v>
      </c>
      <c r="M5963" t="s">
        <v>267</v>
      </c>
      <c r="N5963" t="s">
        <v>23043</v>
      </c>
      <c r="O5963" t="s">
        <v>267</v>
      </c>
      <c r="P5963">
        <v>0</v>
      </c>
      <c r="Q5963">
        <v>10</v>
      </c>
      <c r="R5963">
        <v>2</v>
      </c>
      <c r="S5963" t="s">
        <v>23044</v>
      </c>
      <c r="T5963" t="s">
        <v>267</v>
      </c>
      <c r="U5963" t="s">
        <v>23045</v>
      </c>
      <c r="V5963" t="b">
        <v>0</v>
      </c>
      <c r="W5963" t="s">
        <v>265</v>
      </c>
      <c r="X5963">
        <v>0</v>
      </c>
      <c r="Y5963" t="s">
        <v>265</v>
      </c>
      <c r="Z5963" t="s">
        <v>265</v>
      </c>
      <c r="AA5963" t="s">
        <v>265</v>
      </c>
      <c r="AB5963" t="s">
        <v>265</v>
      </c>
      <c r="AC5963" t="s">
        <v>265</v>
      </c>
      <c r="AD5963" t="s">
        <v>265</v>
      </c>
      <c r="AE5963" t="s">
        <v>265</v>
      </c>
      <c r="AF5963" t="s">
        <v>267</v>
      </c>
      <c r="AG5963" t="s">
        <v>265</v>
      </c>
      <c r="AH5963" t="s">
        <v>265</v>
      </c>
      <c r="AI5963" t="s">
        <v>265</v>
      </c>
      <c r="AJ5963" t="s">
        <v>265</v>
      </c>
      <c r="AL5963" t="str">
        <f>IF(Sudan_News12[[#This Row],[relevancy_classification_english]]="Relevant","مناسب",IF(Sudan_News12[[#This Row],[relevancy_classification_english]]="Relevant","عَرَضِيّ",""))</f>
        <v/>
      </c>
      <c r="AN5963" t="str">
        <f>IF(Sudan_News12[[#This Row],[sentiment_analysis_english]]="Negative","سلبي",IF(Sudan_News12[[#This Row],[sentiment_analysis_english]]="Neutral","حيادي",IF(Sudan_News12[[#This Row],[sentiment_analysis_english]]="Positive","إيجابي","")))</f>
        <v/>
      </c>
      <c r="AO5963" t="e">
        <f>INDEX(TextClassificationList[],MATCH(Sudan_News12[[#This Row],[text_classification_arabic]],TextClassificationList[text_classification_arabic],0),1)</f>
        <v>#N/A</v>
      </c>
      <c r="AQ5963" t="e">
        <f>INDEX(TextClassificationList[],MATCH(Sudan_News12[[#This Row],[text_classification_arabic2]],TextClassificationList[text_classification_arabic],0),1)</f>
        <v>#N/A</v>
      </c>
      <c r="AS5963" t="e">
        <f>INDEX(TextClassificationList[],MATCH(Sudan_News12[[#This Row],[text_classification_arabic3]],TextClassificationList[text_classification_arabic],0),1)</f>
        <v>#N/A</v>
      </c>
      <c r="AU5963" t="e">
        <f>INDEX(TextClassificationList[],MATCH(Sudan_News12[[#This Row],[text_classification_arabic4]],TextClassificationList[text_classification_arabic],0),1)</f>
        <v>#N/A</v>
      </c>
      <c r="AW5963" t="e">
        <f>INDEX(TextClassificationList[],MATCH(Sudan_News12[[#This Row],[text_classification_arabic5]],TextClassificationList[text_classification_arabic],0),1)</f>
        <v>#N/A</v>
      </c>
    </row>
    <row r="5964" spans="1:49" x14ac:dyDescent="0.2">
      <c r="A5964">
        <v>1.0105891447861125E+18</v>
      </c>
      <c r="B5964">
        <v>1.010346076992426E+18</v>
      </c>
      <c r="C5964" t="s">
        <v>23046</v>
      </c>
      <c r="D5964" s="1">
        <v>43274</v>
      </c>
      <c r="E5964" s="2">
        <v>0.84956018518518517</v>
      </c>
      <c r="F5964">
        <v>200</v>
      </c>
      <c r="G5964">
        <v>1889611729</v>
      </c>
      <c r="H5964" t="s">
        <v>354</v>
      </c>
      <c r="I5964" t="s">
        <v>355</v>
      </c>
      <c r="J5964" t="s">
        <v>265</v>
      </c>
      <c r="K5964" t="s">
        <v>23047</v>
      </c>
      <c r="L5964" t="s">
        <v>266</v>
      </c>
      <c r="M5964" t="s">
        <v>267</v>
      </c>
      <c r="N5964" t="s">
        <v>267</v>
      </c>
      <c r="O5964" t="s">
        <v>267</v>
      </c>
      <c r="P5964">
        <v>0</v>
      </c>
      <c r="Q5964">
        <v>0</v>
      </c>
      <c r="R5964">
        <v>0</v>
      </c>
      <c r="S5964" t="s">
        <v>267</v>
      </c>
      <c r="T5964" t="s">
        <v>267</v>
      </c>
      <c r="U5964" t="s">
        <v>23048</v>
      </c>
      <c r="V5964" t="b">
        <v>0</v>
      </c>
      <c r="W5964" t="s">
        <v>265</v>
      </c>
      <c r="X5964">
        <v>0</v>
      </c>
      <c r="Y5964" t="s">
        <v>265</v>
      </c>
      <c r="Z5964" t="s">
        <v>265</v>
      </c>
      <c r="AA5964" t="s">
        <v>265</v>
      </c>
      <c r="AB5964" t="s">
        <v>265</v>
      </c>
      <c r="AC5964" t="s">
        <v>265</v>
      </c>
      <c r="AD5964" t="s">
        <v>265</v>
      </c>
      <c r="AE5964" t="s">
        <v>265</v>
      </c>
      <c r="AF5964" t="s">
        <v>23049</v>
      </c>
      <c r="AG5964" t="s">
        <v>265</v>
      </c>
      <c r="AH5964" t="s">
        <v>265</v>
      </c>
      <c r="AI5964" t="s">
        <v>265</v>
      </c>
      <c r="AJ5964" t="s">
        <v>265</v>
      </c>
      <c r="AL5964" t="str">
        <f>IF(Sudan_News12[[#This Row],[relevancy_classification_english]]="Relevant","مناسب",IF(Sudan_News12[[#This Row],[relevancy_classification_english]]="Relevant","عَرَضِيّ",""))</f>
        <v/>
      </c>
      <c r="AN5964" t="str">
        <f>IF(Sudan_News12[[#This Row],[sentiment_analysis_english]]="Negative","سلبي",IF(Sudan_News12[[#This Row],[sentiment_analysis_english]]="Neutral","حيادي",IF(Sudan_News12[[#This Row],[sentiment_analysis_english]]="Positive","إيجابي","")))</f>
        <v/>
      </c>
      <c r="AO5964" t="e">
        <f>INDEX(TextClassificationList[],MATCH(Sudan_News12[[#This Row],[text_classification_arabic]],TextClassificationList[text_classification_arabic],0),1)</f>
        <v>#N/A</v>
      </c>
      <c r="AQ5964" t="e">
        <f>INDEX(TextClassificationList[],MATCH(Sudan_News12[[#This Row],[text_classification_arabic2]],TextClassificationList[text_classification_arabic],0),1)</f>
        <v>#N/A</v>
      </c>
      <c r="AS5964" t="e">
        <f>INDEX(TextClassificationList[],MATCH(Sudan_News12[[#This Row],[text_classification_arabic3]],TextClassificationList[text_classification_arabic],0),1)</f>
        <v>#N/A</v>
      </c>
      <c r="AU5964" t="e">
        <f>INDEX(TextClassificationList[],MATCH(Sudan_News12[[#This Row],[text_classification_arabic4]],TextClassificationList[text_classification_arabic],0),1)</f>
        <v>#N/A</v>
      </c>
      <c r="AW5964" t="e">
        <f>INDEX(TextClassificationList[],MATCH(Sudan_News12[[#This Row],[text_classification_arabic5]],TextClassificationList[text_classification_arabic],0),1)</f>
        <v>#N/A</v>
      </c>
    </row>
    <row r="5965" spans="1:49" x14ac:dyDescent="0.2">
      <c r="A5965">
        <v>1.0105891118481859E+18</v>
      </c>
      <c r="B5965">
        <v>1.010346076992426E+18</v>
      </c>
      <c r="C5965" t="s">
        <v>23050</v>
      </c>
      <c r="D5965" s="1">
        <v>43274</v>
      </c>
      <c r="E5965" s="2">
        <v>0.84946759259259264</v>
      </c>
      <c r="F5965">
        <v>200</v>
      </c>
      <c r="G5965">
        <v>1889611729</v>
      </c>
      <c r="H5965" t="s">
        <v>354</v>
      </c>
      <c r="I5965" t="s">
        <v>355</v>
      </c>
      <c r="J5965" t="s">
        <v>265</v>
      </c>
      <c r="K5965" t="s">
        <v>23051</v>
      </c>
      <c r="L5965" t="s">
        <v>266</v>
      </c>
      <c r="M5965" t="s">
        <v>267</v>
      </c>
      <c r="N5965" t="s">
        <v>267</v>
      </c>
      <c r="O5965" t="s">
        <v>267</v>
      </c>
      <c r="P5965">
        <v>0</v>
      </c>
      <c r="Q5965">
        <v>0</v>
      </c>
      <c r="R5965">
        <v>1</v>
      </c>
      <c r="S5965" t="s">
        <v>267</v>
      </c>
      <c r="T5965" t="s">
        <v>267</v>
      </c>
      <c r="U5965" t="s">
        <v>23052</v>
      </c>
      <c r="V5965" t="b">
        <v>0</v>
      </c>
      <c r="W5965" t="s">
        <v>265</v>
      </c>
      <c r="X5965">
        <v>0</v>
      </c>
      <c r="Y5965" t="s">
        <v>265</v>
      </c>
      <c r="Z5965" t="s">
        <v>265</v>
      </c>
      <c r="AA5965" t="s">
        <v>265</v>
      </c>
      <c r="AB5965" t="s">
        <v>265</v>
      </c>
      <c r="AC5965" t="s">
        <v>265</v>
      </c>
      <c r="AD5965" t="s">
        <v>265</v>
      </c>
      <c r="AE5965" t="s">
        <v>265</v>
      </c>
      <c r="AF5965" t="s">
        <v>23049</v>
      </c>
      <c r="AG5965" t="s">
        <v>265</v>
      </c>
      <c r="AH5965" t="s">
        <v>265</v>
      </c>
      <c r="AI5965" t="s">
        <v>265</v>
      </c>
      <c r="AJ5965" t="s">
        <v>265</v>
      </c>
      <c r="AL5965" t="str">
        <f>IF(Sudan_News12[[#This Row],[relevancy_classification_english]]="Relevant","مناسب",IF(Sudan_News12[[#This Row],[relevancy_classification_english]]="Relevant","عَرَضِيّ",""))</f>
        <v/>
      </c>
      <c r="AN5965" t="str">
        <f>IF(Sudan_News12[[#This Row],[sentiment_analysis_english]]="Negative","سلبي",IF(Sudan_News12[[#This Row],[sentiment_analysis_english]]="Neutral","حيادي",IF(Sudan_News12[[#This Row],[sentiment_analysis_english]]="Positive","إيجابي","")))</f>
        <v/>
      </c>
      <c r="AO5965" t="e">
        <f>INDEX(TextClassificationList[],MATCH(Sudan_News12[[#This Row],[text_classification_arabic]],TextClassificationList[text_classification_arabic],0),1)</f>
        <v>#N/A</v>
      </c>
      <c r="AQ5965" t="e">
        <f>INDEX(TextClassificationList[],MATCH(Sudan_News12[[#This Row],[text_classification_arabic2]],TextClassificationList[text_classification_arabic],0),1)</f>
        <v>#N/A</v>
      </c>
      <c r="AS5965" t="e">
        <f>INDEX(TextClassificationList[],MATCH(Sudan_News12[[#This Row],[text_classification_arabic3]],TextClassificationList[text_classification_arabic],0),1)</f>
        <v>#N/A</v>
      </c>
      <c r="AU5965" t="e">
        <f>INDEX(TextClassificationList[],MATCH(Sudan_News12[[#This Row],[text_classification_arabic4]],TextClassificationList[text_classification_arabic],0),1)</f>
        <v>#N/A</v>
      </c>
      <c r="AW5965" t="e">
        <f>INDEX(TextClassificationList[],MATCH(Sudan_News12[[#This Row],[text_classification_arabic5]],TextClassificationList[text_classification_arabic],0),1)</f>
        <v>#N/A</v>
      </c>
    </row>
    <row r="5966" spans="1:49" x14ac:dyDescent="0.2">
      <c r="A5966">
        <v>1.0105508749413376E+18</v>
      </c>
      <c r="B5966">
        <v>1.0102592345698386E+18</v>
      </c>
      <c r="C5966" t="s">
        <v>23053</v>
      </c>
      <c r="D5966" s="1">
        <v>43274</v>
      </c>
      <c r="E5966" s="2">
        <v>0.74395833333333339</v>
      </c>
      <c r="F5966">
        <v>200</v>
      </c>
      <c r="G5966">
        <v>1889611729</v>
      </c>
      <c r="H5966" t="s">
        <v>354</v>
      </c>
      <c r="I5966" t="s">
        <v>355</v>
      </c>
      <c r="J5966" t="s">
        <v>265</v>
      </c>
      <c r="K5966" t="s">
        <v>23054</v>
      </c>
      <c r="L5966" t="s">
        <v>266</v>
      </c>
      <c r="M5966" t="s">
        <v>267</v>
      </c>
      <c r="N5966" t="s">
        <v>267</v>
      </c>
      <c r="O5966" t="s">
        <v>267</v>
      </c>
      <c r="P5966">
        <v>0</v>
      </c>
      <c r="Q5966">
        <v>0</v>
      </c>
      <c r="R5966">
        <v>0</v>
      </c>
      <c r="S5966" t="s">
        <v>267</v>
      </c>
      <c r="T5966" t="s">
        <v>267</v>
      </c>
      <c r="U5966" t="s">
        <v>23055</v>
      </c>
      <c r="V5966" t="b">
        <v>0</v>
      </c>
      <c r="W5966" t="s">
        <v>265</v>
      </c>
      <c r="X5966">
        <v>0</v>
      </c>
      <c r="Y5966" t="s">
        <v>265</v>
      </c>
      <c r="Z5966" t="s">
        <v>265</v>
      </c>
      <c r="AA5966" t="s">
        <v>265</v>
      </c>
      <c r="AB5966" t="s">
        <v>265</v>
      </c>
      <c r="AC5966" t="s">
        <v>265</v>
      </c>
      <c r="AD5966" t="s">
        <v>265</v>
      </c>
      <c r="AE5966" t="s">
        <v>265</v>
      </c>
      <c r="AF5966" t="s">
        <v>23056</v>
      </c>
      <c r="AG5966" t="s">
        <v>265</v>
      </c>
      <c r="AH5966" t="s">
        <v>265</v>
      </c>
      <c r="AI5966" t="s">
        <v>265</v>
      </c>
      <c r="AJ5966" t="s">
        <v>265</v>
      </c>
      <c r="AL5966" t="str">
        <f>IF(Sudan_News12[[#This Row],[relevancy_classification_english]]="Relevant","مناسب",IF(Sudan_News12[[#This Row],[relevancy_classification_english]]="Relevant","عَرَضِيّ",""))</f>
        <v/>
      </c>
      <c r="AN5966" t="str">
        <f>IF(Sudan_News12[[#This Row],[sentiment_analysis_english]]="Negative","سلبي",IF(Sudan_News12[[#This Row],[sentiment_analysis_english]]="Neutral","حيادي",IF(Sudan_News12[[#This Row],[sentiment_analysis_english]]="Positive","إيجابي","")))</f>
        <v/>
      </c>
      <c r="AO5966" t="e">
        <f>INDEX(TextClassificationList[],MATCH(Sudan_News12[[#This Row],[text_classification_arabic]],TextClassificationList[text_classification_arabic],0),1)</f>
        <v>#N/A</v>
      </c>
      <c r="AQ5966" t="e">
        <f>INDEX(TextClassificationList[],MATCH(Sudan_News12[[#This Row],[text_classification_arabic2]],TextClassificationList[text_classification_arabic],0),1)</f>
        <v>#N/A</v>
      </c>
      <c r="AS5966" t="e">
        <f>INDEX(TextClassificationList[],MATCH(Sudan_News12[[#This Row],[text_classification_arabic3]],TextClassificationList[text_classification_arabic],0),1)</f>
        <v>#N/A</v>
      </c>
      <c r="AU5966" t="e">
        <f>INDEX(TextClassificationList[],MATCH(Sudan_News12[[#This Row],[text_classification_arabic4]],TextClassificationList[text_classification_arabic],0),1)</f>
        <v>#N/A</v>
      </c>
      <c r="AW5966" t="e">
        <f>INDEX(TextClassificationList[],MATCH(Sudan_News12[[#This Row],[text_classification_arabic5]],TextClassificationList[text_classification_arabic],0),1)</f>
        <v>#N/A</v>
      </c>
    </row>
    <row r="5967" spans="1:49" x14ac:dyDescent="0.2">
      <c r="A5967">
        <v>1.0099697665205002E+18</v>
      </c>
      <c r="B5967">
        <v>1.0099697665205002E+18</v>
      </c>
      <c r="C5967" t="s">
        <v>23057</v>
      </c>
      <c r="D5967" s="1">
        <v>43273</v>
      </c>
      <c r="E5967" s="2">
        <v>0.1404050925925926</v>
      </c>
      <c r="F5967">
        <v>200</v>
      </c>
      <c r="G5967">
        <v>1889611729</v>
      </c>
      <c r="H5967" t="s">
        <v>354</v>
      </c>
      <c r="I5967" t="s">
        <v>355</v>
      </c>
      <c r="J5967" t="s">
        <v>265</v>
      </c>
      <c r="K5967" t="s">
        <v>23058</v>
      </c>
      <c r="L5967" t="s">
        <v>266</v>
      </c>
      <c r="M5967" t="s">
        <v>267</v>
      </c>
      <c r="N5967" t="s">
        <v>267</v>
      </c>
      <c r="O5967" t="s">
        <v>267</v>
      </c>
      <c r="P5967">
        <v>0</v>
      </c>
      <c r="Q5967">
        <v>1</v>
      </c>
      <c r="R5967">
        <v>0</v>
      </c>
      <c r="S5967" t="s">
        <v>23059</v>
      </c>
      <c r="T5967" t="s">
        <v>267</v>
      </c>
      <c r="U5967" t="s">
        <v>23060</v>
      </c>
      <c r="V5967" t="b">
        <v>0</v>
      </c>
      <c r="W5967" t="s">
        <v>265</v>
      </c>
      <c r="X5967">
        <v>0</v>
      </c>
      <c r="Y5967" t="s">
        <v>265</v>
      </c>
      <c r="Z5967" t="s">
        <v>265</v>
      </c>
      <c r="AA5967" t="s">
        <v>265</v>
      </c>
      <c r="AB5967" t="s">
        <v>265</v>
      </c>
      <c r="AC5967" t="s">
        <v>265</v>
      </c>
      <c r="AD5967" t="s">
        <v>265</v>
      </c>
      <c r="AE5967" t="s">
        <v>265</v>
      </c>
      <c r="AF5967" t="s">
        <v>267</v>
      </c>
      <c r="AG5967" t="s">
        <v>265</v>
      </c>
      <c r="AH5967" t="s">
        <v>265</v>
      </c>
      <c r="AI5967" t="s">
        <v>265</v>
      </c>
      <c r="AJ5967" t="s">
        <v>265</v>
      </c>
      <c r="AL5967" t="str">
        <f>IF(Sudan_News12[[#This Row],[relevancy_classification_english]]="Relevant","مناسب",IF(Sudan_News12[[#This Row],[relevancy_classification_english]]="Relevant","عَرَضِيّ",""))</f>
        <v/>
      </c>
      <c r="AN5967" t="str">
        <f>IF(Sudan_News12[[#This Row],[sentiment_analysis_english]]="Negative","سلبي",IF(Sudan_News12[[#This Row],[sentiment_analysis_english]]="Neutral","حيادي",IF(Sudan_News12[[#This Row],[sentiment_analysis_english]]="Positive","إيجابي","")))</f>
        <v/>
      </c>
      <c r="AO5967" t="e">
        <f>INDEX(TextClassificationList[],MATCH(Sudan_News12[[#This Row],[text_classification_arabic]],TextClassificationList[text_classification_arabic],0),1)</f>
        <v>#N/A</v>
      </c>
      <c r="AQ5967" t="e">
        <f>INDEX(TextClassificationList[],MATCH(Sudan_News12[[#This Row],[text_classification_arabic2]],TextClassificationList[text_classification_arabic],0),1)</f>
        <v>#N/A</v>
      </c>
      <c r="AS5967" t="e">
        <f>INDEX(TextClassificationList[],MATCH(Sudan_News12[[#This Row],[text_classification_arabic3]],TextClassificationList[text_classification_arabic],0),1)</f>
        <v>#N/A</v>
      </c>
      <c r="AU5967" t="e">
        <f>INDEX(TextClassificationList[],MATCH(Sudan_News12[[#This Row],[text_classification_arabic4]],TextClassificationList[text_classification_arabic],0),1)</f>
        <v>#N/A</v>
      </c>
      <c r="AW5967" t="e">
        <f>INDEX(TextClassificationList[],MATCH(Sudan_News12[[#This Row],[text_classification_arabic5]],TextClassificationList[text_classification_arabic],0),1)</f>
        <v>#N/A</v>
      </c>
    </row>
    <row r="5968" spans="1:49" x14ac:dyDescent="0.2">
      <c r="A5968">
        <v>1.0097571387371602E+18</v>
      </c>
      <c r="B5968">
        <v>1.0097571387371602E+18</v>
      </c>
      <c r="C5968" t="s">
        <v>23061</v>
      </c>
      <c r="D5968" s="1">
        <v>43272</v>
      </c>
      <c r="E5968" s="2">
        <v>0.55365740740740743</v>
      </c>
      <c r="F5968">
        <v>200</v>
      </c>
      <c r="G5968">
        <v>1889611729</v>
      </c>
      <c r="H5968" t="s">
        <v>354</v>
      </c>
      <c r="I5968" t="s">
        <v>355</v>
      </c>
      <c r="J5968" t="s">
        <v>265</v>
      </c>
      <c r="K5968" t="s">
        <v>23062</v>
      </c>
      <c r="L5968" t="s">
        <v>266</v>
      </c>
      <c r="M5968" t="s">
        <v>267</v>
      </c>
      <c r="N5968" t="s">
        <v>267</v>
      </c>
      <c r="O5968" t="s">
        <v>23063</v>
      </c>
      <c r="P5968">
        <v>0</v>
      </c>
      <c r="Q5968">
        <v>0</v>
      </c>
      <c r="R5968">
        <v>0</v>
      </c>
      <c r="S5968" t="s">
        <v>267</v>
      </c>
      <c r="T5968" t="s">
        <v>267</v>
      </c>
      <c r="U5968" t="s">
        <v>23064</v>
      </c>
      <c r="V5968" t="b">
        <v>0</v>
      </c>
      <c r="W5968" t="s">
        <v>265</v>
      </c>
      <c r="X5968">
        <v>1</v>
      </c>
      <c r="Y5968" t="s">
        <v>23065</v>
      </c>
      <c r="Z5968" t="s">
        <v>265</v>
      </c>
      <c r="AA5968" t="s">
        <v>265</v>
      </c>
      <c r="AB5968" t="s">
        <v>265</v>
      </c>
      <c r="AC5968" t="s">
        <v>265</v>
      </c>
      <c r="AD5968" t="s">
        <v>265</v>
      </c>
      <c r="AE5968" t="s">
        <v>265</v>
      </c>
      <c r="AF5968" t="s">
        <v>267</v>
      </c>
      <c r="AG5968" t="s">
        <v>265</v>
      </c>
      <c r="AH5968" t="s">
        <v>265</v>
      </c>
      <c r="AI5968" t="s">
        <v>265</v>
      </c>
      <c r="AJ5968" t="s">
        <v>265</v>
      </c>
      <c r="AL5968" t="str">
        <f>IF(Sudan_News12[[#This Row],[relevancy_classification_english]]="Relevant","مناسب",IF(Sudan_News12[[#This Row],[relevancy_classification_english]]="Relevant","عَرَضِيّ",""))</f>
        <v/>
      </c>
      <c r="AN5968" t="str">
        <f>IF(Sudan_News12[[#This Row],[sentiment_analysis_english]]="Negative","سلبي",IF(Sudan_News12[[#This Row],[sentiment_analysis_english]]="Neutral","حيادي",IF(Sudan_News12[[#This Row],[sentiment_analysis_english]]="Positive","إيجابي","")))</f>
        <v/>
      </c>
      <c r="AO5968" t="e">
        <f>INDEX(TextClassificationList[],MATCH(Sudan_News12[[#This Row],[text_classification_arabic]],TextClassificationList[text_classification_arabic],0),1)</f>
        <v>#N/A</v>
      </c>
      <c r="AQ5968" t="e">
        <f>INDEX(TextClassificationList[],MATCH(Sudan_News12[[#This Row],[text_classification_arabic2]],TextClassificationList[text_classification_arabic],0),1)</f>
        <v>#N/A</v>
      </c>
      <c r="AS5968" t="e">
        <f>INDEX(TextClassificationList[],MATCH(Sudan_News12[[#This Row],[text_classification_arabic3]],TextClassificationList[text_classification_arabic],0),1)</f>
        <v>#N/A</v>
      </c>
      <c r="AU5968" t="e">
        <f>INDEX(TextClassificationList[],MATCH(Sudan_News12[[#This Row],[text_classification_arabic4]],TextClassificationList[text_classification_arabic],0),1)</f>
        <v>#N/A</v>
      </c>
      <c r="AW5968" t="e">
        <f>INDEX(TextClassificationList[],MATCH(Sudan_News12[[#This Row],[text_classification_arabic5]],TextClassificationList[text_classification_arabic],0),1)</f>
        <v>#N/A</v>
      </c>
    </row>
    <row r="5969" spans="1:49" x14ac:dyDescent="0.2">
      <c r="A5969">
        <v>1.009754614672085E+18</v>
      </c>
      <c r="B5969">
        <v>1.009754614672085E+18</v>
      </c>
      <c r="C5969" t="s">
        <v>23066</v>
      </c>
      <c r="D5969" s="1">
        <v>43272</v>
      </c>
      <c r="E5969" s="2">
        <v>0.54670138888888886</v>
      </c>
      <c r="F5969">
        <v>200</v>
      </c>
      <c r="G5969">
        <v>1889611729</v>
      </c>
      <c r="H5969" t="s">
        <v>354</v>
      </c>
      <c r="I5969" t="s">
        <v>355</v>
      </c>
      <c r="J5969" t="s">
        <v>265</v>
      </c>
      <c r="K5969" t="s">
        <v>23067</v>
      </c>
      <c r="L5969" t="s">
        <v>266</v>
      </c>
      <c r="M5969" t="s">
        <v>267</v>
      </c>
      <c r="N5969" t="s">
        <v>267</v>
      </c>
      <c r="O5969" t="s">
        <v>23068</v>
      </c>
      <c r="P5969">
        <v>0</v>
      </c>
      <c r="Q5969">
        <v>0</v>
      </c>
      <c r="R5969">
        <v>0</v>
      </c>
      <c r="S5969" t="s">
        <v>267</v>
      </c>
      <c r="T5969" t="s">
        <v>267</v>
      </c>
      <c r="U5969" t="s">
        <v>23069</v>
      </c>
      <c r="V5969" t="b">
        <v>0</v>
      </c>
      <c r="W5969" t="s">
        <v>265</v>
      </c>
      <c r="X5969">
        <v>1</v>
      </c>
      <c r="Y5969" t="s">
        <v>23070</v>
      </c>
      <c r="Z5969" t="s">
        <v>265</v>
      </c>
      <c r="AA5969" t="s">
        <v>265</v>
      </c>
      <c r="AB5969" t="s">
        <v>265</v>
      </c>
      <c r="AC5969" t="s">
        <v>265</v>
      </c>
      <c r="AD5969" t="s">
        <v>265</v>
      </c>
      <c r="AE5969" t="s">
        <v>265</v>
      </c>
      <c r="AF5969" t="s">
        <v>267</v>
      </c>
      <c r="AG5969" t="s">
        <v>265</v>
      </c>
      <c r="AH5969" t="s">
        <v>265</v>
      </c>
      <c r="AI5969" t="s">
        <v>265</v>
      </c>
      <c r="AJ5969" t="s">
        <v>265</v>
      </c>
      <c r="AL5969" t="str">
        <f>IF(Sudan_News12[[#This Row],[relevancy_classification_english]]="Relevant","مناسب",IF(Sudan_News12[[#This Row],[relevancy_classification_english]]="Relevant","عَرَضِيّ",""))</f>
        <v/>
      </c>
      <c r="AN5969" t="str">
        <f>IF(Sudan_News12[[#This Row],[sentiment_analysis_english]]="Negative","سلبي",IF(Sudan_News12[[#This Row],[sentiment_analysis_english]]="Neutral","حيادي",IF(Sudan_News12[[#This Row],[sentiment_analysis_english]]="Positive","إيجابي","")))</f>
        <v/>
      </c>
      <c r="AO5969" t="e">
        <f>INDEX(TextClassificationList[],MATCH(Sudan_News12[[#This Row],[text_classification_arabic]],TextClassificationList[text_classification_arabic],0),1)</f>
        <v>#N/A</v>
      </c>
      <c r="AQ5969" t="e">
        <f>INDEX(TextClassificationList[],MATCH(Sudan_News12[[#This Row],[text_classification_arabic2]],TextClassificationList[text_classification_arabic],0),1)</f>
        <v>#N/A</v>
      </c>
      <c r="AS5969" t="e">
        <f>INDEX(TextClassificationList[],MATCH(Sudan_News12[[#This Row],[text_classification_arabic3]],TextClassificationList[text_classification_arabic],0),1)</f>
        <v>#N/A</v>
      </c>
      <c r="AU5969" t="e">
        <f>INDEX(TextClassificationList[],MATCH(Sudan_News12[[#This Row],[text_classification_arabic4]],TextClassificationList[text_classification_arabic],0),1)</f>
        <v>#N/A</v>
      </c>
      <c r="AW5969" t="e">
        <f>INDEX(TextClassificationList[],MATCH(Sudan_News12[[#This Row],[text_classification_arabic5]],TextClassificationList[text_classification_arabic],0),1)</f>
        <v>#N/A</v>
      </c>
    </row>
    <row r="5970" spans="1:49" x14ac:dyDescent="0.2">
      <c r="A5970">
        <v>1.0097535675011441E+18</v>
      </c>
      <c r="B5970">
        <v>1.0097535675011441E+18</v>
      </c>
      <c r="C5970" t="s">
        <v>23071</v>
      </c>
      <c r="D5970" s="1">
        <v>43272</v>
      </c>
      <c r="E5970" s="2">
        <v>0.54380787037037037</v>
      </c>
      <c r="F5970">
        <v>200</v>
      </c>
      <c r="G5970">
        <v>1889611729</v>
      </c>
      <c r="H5970" t="s">
        <v>354</v>
      </c>
      <c r="I5970" t="s">
        <v>355</v>
      </c>
      <c r="J5970" t="s">
        <v>265</v>
      </c>
      <c r="K5970" t="s">
        <v>23072</v>
      </c>
      <c r="L5970" t="s">
        <v>266</v>
      </c>
      <c r="M5970" t="s">
        <v>267</v>
      </c>
      <c r="N5970" t="s">
        <v>267</v>
      </c>
      <c r="O5970" t="s">
        <v>23073</v>
      </c>
      <c r="P5970">
        <v>0</v>
      </c>
      <c r="Q5970">
        <v>0</v>
      </c>
      <c r="R5970">
        <v>1</v>
      </c>
      <c r="S5970" t="s">
        <v>267</v>
      </c>
      <c r="T5970" t="s">
        <v>267</v>
      </c>
      <c r="U5970" t="s">
        <v>23074</v>
      </c>
      <c r="V5970" t="b">
        <v>0</v>
      </c>
      <c r="W5970" t="s">
        <v>265</v>
      </c>
      <c r="X5970">
        <v>1</v>
      </c>
      <c r="Y5970" t="s">
        <v>23075</v>
      </c>
      <c r="Z5970" t="s">
        <v>265</v>
      </c>
      <c r="AA5970" t="s">
        <v>265</v>
      </c>
      <c r="AB5970" t="s">
        <v>265</v>
      </c>
      <c r="AC5970" t="s">
        <v>265</v>
      </c>
      <c r="AD5970" t="s">
        <v>265</v>
      </c>
      <c r="AE5970" t="s">
        <v>265</v>
      </c>
      <c r="AF5970" t="s">
        <v>267</v>
      </c>
      <c r="AG5970" t="s">
        <v>265</v>
      </c>
      <c r="AH5970" t="s">
        <v>265</v>
      </c>
      <c r="AI5970" t="s">
        <v>265</v>
      </c>
      <c r="AJ5970" t="s">
        <v>265</v>
      </c>
      <c r="AL5970" t="str">
        <f>IF(Sudan_News12[[#This Row],[relevancy_classification_english]]="Relevant","مناسب",IF(Sudan_News12[[#This Row],[relevancy_classification_english]]="Relevant","عَرَضِيّ",""))</f>
        <v/>
      </c>
      <c r="AN5970" t="str">
        <f>IF(Sudan_News12[[#This Row],[sentiment_analysis_english]]="Negative","سلبي",IF(Sudan_News12[[#This Row],[sentiment_analysis_english]]="Neutral","حيادي",IF(Sudan_News12[[#This Row],[sentiment_analysis_english]]="Positive","إيجابي","")))</f>
        <v/>
      </c>
      <c r="AO5970" t="e">
        <f>INDEX(TextClassificationList[],MATCH(Sudan_News12[[#This Row],[text_classification_arabic]],TextClassificationList[text_classification_arabic],0),1)</f>
        <v>#N/A</v>
      </c>
      <c r="AQ5970" t="e">
        <f>INDEX(TextClassificationList[],MATCH(Sudan_News12[[#This Row],[text_classification_arabic2]],TextClassificationList[text_classification_arabic],0),1)</f>
        <v>#N/A</v>
      </c>
      <c r="AS5970" t="e">
        <f>INDEX(TextClassificationList[],MATCH(Sudan_News12[[#This Row],[text_classification_arabic3]],TextClassificationList[text_classification_arabic],0),1)</f>
        <v>#N/A</v>
      </c>
      <c r="AU5970" t="e">
        <f>INDEX(TextClassificationList[],MATCH(Sudan_News12[[#This Row],[text_classification_arabic4]],TextClassificationList[text_classification_arabic],0),1)</f>
        <v>#N/A</v>
      </c>
      <c r="AW5970" t="e">
        <f>INDEX(TextClassificationList[],MATCH(Sudan_News12[[#This Row],[text_classification_arabic5]],TextClassificationList[text_classification_arabic],0),1)</f>
        <v>#N/A</v>
      </c>
    </row>
    <row r="5971" spans="1:49" x14ac:dyDescent="0.2">
      <c r="A5971">
        <v>1.0097272538177741E+18</v>
      </c>
      <c r="B5971">
        <v>1.0097272538177741E+18</v>
      </c>
      <c r="C5971" t="s">
        <v>23076</v>
      </c>
      <c r="D5971" s="1">
        <v>43272</v>
      </c>
      <c r="E5971" s="2">
        <v>0.47119212962962964</v>
      </c>
      <c r="F5971">
        <v>200</v>
      </c>
      <c r="G5971">
        <v>1889611729</v>
      </c>
      <c r="H5971" t="s">
        <v>354</v>
      </c>
      <c r="I5971" t="s">
        <v>355</v>
      </c>
      <c r="J5971" t="s">
        <v>265</v>
      </c>
      <c r="K5971" t="s">
        <v>23077</v>
      </c>
      <c r="L5971" t="s">
        <v>266</v>
      </c>
      <c r="M5971" t="s">
        <v>267</v>
      </c>
      <c r="N5971" t="s">
        <v>267</v>
      </c>
      <c r="O5971" t="s">
        <v>23078</v>
      </c>
      <c r="P5971">
        <v>0</v>
      </c>
      <c r="Q5971">
        <v>0</v>
      </c>
      <c r="R5971">
        <v>0</v>
      </c>
      <c r="S5971" t="s">
        <v>267</v>
      </c>
      <c r="T5971" t="s">
        <v>267</v>
      </c>
      <c r="U5971" t="s">
        <v>23079</v>
      </c>
      <c r="V5971" t="b">
        <v>0</v>
      </c>
      <c r="W5971" t="s">
        <v>265</v>
      </c>
      <c r="X5971">
        <v>1</v>
      </c>
      <c r="Y5971" t="s">
        <v>23080</v>
      </c>
      <c r="Z5971" t="s">
        <v>265</v>
      </c>
      <c r="AA5971" t="s">
        <v>265</v>
      </c>
      <c r="AB5971" t="s">
        <v>265</v>
      </c>
      <c r="AC5971" t="s">
        <v>265</v>
      </c>
      <c r="AD5971" t="s">
        <v>265</v>
      </c>
      <c r="AE5971" t="s">
        <v>265</v>
      </c>
      <c r="AF5971" t="s">
        <v>267</v>
      </c>
      <c r="AG5971" t="s">
        <v>265</v>
      </c>
      <c r="AH5971" t="s">
        <v>265</v>
      </c>
      <c r="AI5971" t="s">
        <v>265</v>
      </c>
      <c r="AJ5971" t="s">
        <v>265</v>
      </c>
      <c r="AL5971" t="str">
        <f>IF(Sudan_News12[[#This Row],[relevancy_classification_english]]="Relevant","مناسب",IF(Sudan_News12[[#This Row],[relevancy_classification_english]]="Relevant","عَرَضِيّ",""))</f>
        <v/>
      </c>
      <c r="AN5971" t="str">
        <f>IF(Sudan_News12[[#This Row],[sentiment_analysis_english]]="Negative","سلبي",IF(Sudan_News12[[#This Row],[sentiment_analysis_english]]="Neutral","حيادي",IF(Sudan_News12[[#This Row],[sentiment_analysis_english]]="Positive","إيجابي","")))</f>
        <v/>
      </c>
      <c r="AO5971" t="e">
        <f>INDEX(TextClassificationList[],MATCH(Sudan_News12[[#This Row],[text_classification_arabic]],TextClassificationList[text_classification_arabic],0),1)</f>
        <v>#N/A</v>
      </c>
      <c r="AQ5971" t="e">
        <f>INDEX(TextClassificationList[],MATCH(Sudan_News12[[#This Row],[text_classification_arabic2]],TextClassificationList[text_classification_arabic],0),1)</f>
        <v>#N/A</v>
      </c>
      <c r="AS5971" t="e">
        <f>INDEX(TextClassificationList[],MATCH(Sudan_News12[[#This Row],[text_classification_arabic3]],TextClassificationList[text_classification_arabic],0),1)</f>
        <v>#N/A</v>
      </c>
      <c r="AU5971" t="e">
        <f>INDEX(TextClassificationList[],MATCH(Sudan_News12[[#This Row],[text_classification_arabic4]],TextClassificationList[text_classification_arabic],0),1)</f>
        <v>#N/A</v>
      </c>
      <c r="AW5971" t="e">
        <f>INDEX(TextClassificationList[],MATCH(Sudan_News12[[#This Row],[text_classification_arabic5]],TextClassificationList[text_classification_arabic],0),1)</f>
        <v>#N/A</v>
      </c>
    </row>
    <row r="5972" spans="1:49" x14ac:dyDescent="0.2">
      <c r="A5972">
        <v>1.0095564611045868E+18</v>
      </c>
      <c r="B5972">
        <v>1.0095564611045868E+18</v>
      </c>
      <c r="C5972" t="s">
        <v>23081</v>
      </c>
      <c r="D5972" s="1">
        <v>43271</v>
      </c>
      <c r="E5972" s="2">
        <v>0.99989583333333332</v>
      </c>
      <c r="F5972">
        <v>200</v>
      </c>
      <c r="G5972">
        <v>1889611729</v>
      </c>
      <c r="H5972" t="s">
        <v>354</v>
      </c>
      <c r="I5972" t="s">
        <v>355</v>
      </c>
      <c r="J5972" t="s">
        <v>265</v>
      </c>
      <c r="K5972" t="s">
        <v>23082</v>
      </c>
      <c r="L5972" t="s">
        <v>266</v>
      </c>
      <c r="M5972" t="s">
        <v>267</v>
      </c>
      <c r="N5972" t="s">
        <v>267</v>
      </c>
      <c r="O5972" t="s">
        <v>23083</v>
      </c>
      <c r="P5972">
        <v>0</v>
      </c>
      <c r="Q5972">
        <v>9</v>
      </c>
      <c r="R5972">
        <v>2</v>
      </c>
      <c r="S5972" t="s">
        <v>269</v>
      </c>
      <c r="T5972" t="s">
        <v>267</v>
      </c>
      <c r="U5972" t="s">
        <v>23084</v>
      </c>
      <c r="V5972" t="b">
        <v>0</v>
      </c>
      <c r="W5972" t="s">
        <v>265</v>
      </c>
      <c r="X5972">
        <v>1</v>
      </c>
      <c r="Y5972" t="s">
        <v>23085</v>
      </c>
      <c r="Z5972" t="s">
        <v>265</v>
      </c>
      <c r="AA5972" t="s">
        <v>265</v>
      </c>
      <c r="AB5972" t="s">
        <v>265</v>
      </c>
      <c r="AC5972" t="s">
        <v>265</v>
      </c>
      <c r="AD5972" t="s">
        <v>265</v>
      </c>
      <c r="AE5972" t="s">
        <v>265</v>
      </c>
      <c r="AF5972" t="s">
        <v>267</v>
      </c>
      <c r="AG5972" t="s">
        <v>265</v>
      </c>
      <c r="AH5972" t="s">
        <v>265</v>
      </c>
      <c r="AI5972" t="s">
        <v>265</v>
      </c>
      <c r="AJ5972" t="s">
        <v>265</v>
      </c>
      <c r="AL5972" t="str">
        <f>IF(Sudan_News12[[#This Row],[relevancy_classification_english]]="Relevant","مناسب",IF(Sudan_News12[[#This Row],[relevancy_classification_english]]="Relevant","عَرَضِيّ",""))</f>
        <v/>
      </c>
      <c r="AN5972" t="str">
        <f>IF(Sudan_News12[[#This Row],[sentiment_analysis_english]]="Negative","سلبي",IF(Sudan_News12[[#This Row],[sentiment_analysis_english]]="Neutral","حيادي",IF(Sudan_News12[[#This Row],[sentiment_analysis_english]]="Positive","إيجابي","")))</f>
        <v/>
      </c>
      <c r="AO5972" t="e">
        <f>INDEX(TextClassificationList[],MATCH(Sudan_News12[[#This Row],[text_classification_arabic]],TextClassificationList[text_classification_arabic],0),1)</f>
        <v>#N/A</v>
      </c>
      <c r="AQ5972" t="e">
        <f>INDEX(TextClassificationList[],MATCH(Sudan_News12[[#This Row],[text_classification_arabic2]],TextClassificationList[text_classification_arabic],0),1)</f>
        <v>#N/A</v>
      </c>
      <c r="AS5972" t="e">
        <f>INDEX(TextClassificationList[],MATCH(Sudan_News12[[#This Row],[text_classification_arabic3]],TextClassificationList[text_classification_arabic],0),1)</f>
        <v>#N/A</v>
      </c>
      <c r="AU5972" t="e">
        <f>INDEX(TextClassificationList[],MATCH(Sudan_News12[[#This Row],[text_classification_arabic4]],TextClassificationList[text_classification_arabic],0),1)</f>
        <v>#N/A</v>
      </c>
      <c r="AW5972" t="e">
        <f>INDEX(TextClassificationList[],MATCH(Sudan_News12[[#This Row],[text_classification_arabic5]],TextClassificationList[text_classification_arabic],0),1)</f>
        <v>#N/A</v>
      </c>
    </row>
    <row r="5973" spans="1:49" x14ac:dyDescent="0.2">
      <c r="A5973">
        <v>1.0094328738358231E+18</v>
      </c>
      <c r="B5973">
        <v>1.0092132925004104E+18</v>
      </c>
      <c r="C5973" t="s">
        <v>23086</v>
      </c>
      <c r="D5973" s="1">
        <v>43271</v>
      </c>
      <c r="E5973" s="2">
        <v>0.65886574074074078</v>
      </c>
      <c r="F5973">
        <v>200</v>
      </c>
      <c r="G5973">
        <v>1889611729</v>
      </c>
      <c r="H5973" t="s">
        <v>354</v>
      </c>
      <c r="I5973" t="s">
        <v>355</v>
      </c>
      <c r="J5973" t="s">
        <v>265</v>
      </c>
      <c r="K5973" t="s">
        <v>23087</v>
      </c>
      <c r="L5973" t="s">
        <v>266</v>
      </c>
      <c r="M5973" t="s">
        <v>267</v>
      </c>
      <c r="N5973" t="s">
        <v>267</v>
      </c>
      <c r="O5973" t="s">
        <v>267</v>
      </c>
      <c r="P5973">
        <v>0</v>
      </c>
      <c r="Q5973">
        <v>0</v>
      </c>
      <c r="R5973">
        <v>0</v>
      </c>
      <c r="S5973" t="s">
        <v>267</v>
      </c>
      <c r="T5973" t="s">
        <v>267</v>
      </c>
      <c r="U5973" t="s">
        <v>23088</v>
      </c>
      <c r="V5973" t="b">
        <v>0</v>
      </c>
      <c r="W5973" t="s">
        <v>265</v>
      </c>
      <c r="X5973">
        <v>0</v>
      </c>
      <c r="Y5973" t="s">
        <v>265</v>
      </c>
      <c r="Z5973" t="s">
        <v>265</v>
      </c>
      <c r="AA5973" t="s">
        <v>265</v>
      </c>
      <c r="AB5973" t="s">
        <v>265</v>
      </c>
      <c r="AC5973" t="s">
        <v>265</v>
      </c>
      <c r="AD5973" t="s">
        <v>265</v>
      </c>
      <c r="AE5973" t="s">
        <v>265</v>
      </c>
      <c r="AF5973" t="s">
        <v>267</v>
      </c>
      <c r="AG5973" t="s">
        <v>265</v>
      </c>
      <c r="AH5973" t="s">
        <v>265</v>
      </c>
      <c r="AI5973" t="s">
        <v>265</v>
      </c>
      <c r="AJ5973" t="s">
        <v>265</v>
      </c>
      <c r="AL5973" t="str">
        <f>IF(Sudan_News12[[#This Row],[relevancy_classification_english]]="Relevant","مناسب",IF(Sudan_News12[[#This Row],[relevancy_classification_english]]="Relevant","عَرَضِيّ",""))</f>
        <v/>
      </c>
      <c r="AN5973" t="str">
        <f>IF(Sudan_News12[[#This Row],[sentiment_analysis_english]]="Negative","سلبي",IF(Sudan_News12[[#This Row],[sentiment_analysis_english]]="Neutral","حيادي",IF(Sudan_News12[[#This Row],[sentiment_analysis_english]]="Positive","إيجابي","")))</f>
        <v/>
      </c>
      <c r="AO5973" t="e">
        <f>INDEX(TextClassificationList[],MATCH(Sudan_News12[[#This Row],[text_classification_arabic]],TextClassificationList[text_classification_arabic],0),1)</f>
        <v>#N/A</v>
      </c>
      <c r="AQ5973" t="e">
        <f>INDEX(TextClassificationList[],MATCH(Sudan_News12[[#This Row],[text_classification_arabic2]],TextClassificationList[text_classification_arabic],0),1)</f>
        <v>#N/A</v>
      </c>
      <c r="AS5973" t="e">
        <f>INDEX(TextClassificationList[],MATCH(Sudan_News12[[#This Row],[text_classification_arabic3]],TextClassificationList[text_classification_arabic],0),1)</f>
        <v>#N/A</v>
      </c>
      <c r="AU5973" t="e">
        <f>INDEX(TextClassificationList[],MATCH(Sudan_News12[[#This Row],[text_classification_arabic4]],TextClassificationList[text_classification_arabic],0),1)</f>
        <v>#N/A</v>
      </c>
      <c r="AW5973" t="e">
        <f>INDEX(TextClassificationList[],MATCH(Sudan_News12[[#This Row],[text_classification_arabic5]],TextClassificationList[text_classification_arabic],0),1)</f>
        <v>#N/A</v>
      </c>
    </row>
    <row r="5974" spans="1:49" x14ac:dyDescent="0.2">
      <c r="A5974">
        <v>1.0094287897372631E+18</v>
      </c>
      <c r="B5974">
        <v>1.0094067703080919E+18</v>
      </c>
      <c r="C5974" t="s">
        <v>23089</v>
      </c>
      <c r="D5974" s="1">
        <v>43271</v>
      </c>
      <c r="E5974" s="2">
        <v>0.64759259259259261</v>
      </c>
      <c r="F5974">
        <v>200</v>
      </c>
      <c r="G5974">
        <v>1889611729</v>
      </c>
      <c r="H5974" t="s">
        <v>354</v>
      </c>
      <c r="I5974" t="s">
        <v>355</v>
      </c>
      <c r="J5974" t="s">
        <v>265</v>
      </c>
      <c r="K5974" t="s">
        <v>23090</v>
      </c>
      <c r="L5974" t="s">
        <v>266</v>
      </c>
      <c r="M5974" t="s">
        <v>267</v>
      </c>
      <c r="N5974" t="s">
        <v>267</v>
      </c>
      <c r="O5974" t="s">
        <v>267</v>
      </c>
      <c r="P5974">
        <v>1</v>
      </c>
      <c r="Q5974">
        <v>0</v>
      </c>
      <c r="R5974">
        <v>0</v>
      </c>
      <c r="S5974" t="s">
        <v>267</v>
      </c>
      <c r="T5974" t="s">
        <v>267</v>
      </c>
      <c r="U5974" t="s">
        <v>23091</v>
      </c>
      <c r="V5974" t="b">
        <v>0</v>
      </c>
      <c r="W5974" t="s">
        <v>265</v>
      </c>
      <c r="X5974">
        <v>0</v>
      </c>
      <c r="Y5974" t="s">
        <v>265</v>
      </c>
      <c r="Z5974" t="s">
        <v>265</v>
      </c>
      <c r="AA5974" t="s">
        <v>265</v>
      </c>
      <c r="AB5974" t="s">
        <v>265</v>
      </c>
      <c r="AC5974" t="s">
        <v>265</v>
      </c>
      <c r="AD5974" t="s">
        <v>265</v>
      </c>
      <c r="AE5974" t="s">
        <v>265</v>
      </c>
      <c r="AF5974" t="s">
        <v>267</v>
      </c>
      <c r="AG5974" t="s">
        <v>265</v>
      </c>
      <c r="AH5974" t="s">
        <v>265</v>
      </c>
      <c r="AI5974" t="s">
        <v>265</v>
      </c>
      <c r="AJ5974" t="s">
        <v>265</v>
      </c>
      <c r="AL5974" t="str">
        <f>IF(Sudan_News12[[#This Row],[relevancy_classification_english]]="Relevant","مناسب",IF(Sudan_News12[[#This Row],[relevancy_classification_english]]="Relevant","عَرَضِيّ",""))</f>
        <v/>
      </c>
      <c r="AN5974" t="str">
        <f>IF(Sudan_News12[[#This Row],[sentiment_analysis_english]]="Negative","سلبي",IF(Sudan_News12[[#This Row],[sentiment_analysis_english]]="Neutral","حيادي",IF(Sudan_News12[[#This Row],[sentiment_analysis_english]]="Positive","إيجابي","")))</f>
        <v/>
      </c>
      <c r="AO5974" t="e">
        <f>INDEX(TextClassificationList[],MATCH(Sudan_News12[[#This Row],[text_classification_arabic]],TextClassificationList[text_classification_arabic],0),1)</f>
        <v>#N/A</v>
      </c>
      <c r="AQ5974" t="e">
        <f>INDEX(TextClassificationList[],MATCH(Sudan_News12[[#This Row],[text_classification_arabic2]],TextClassificationList[text_classification_arabic],0),1)</f>
        <v>#N/A</v>
      </c>
      <c r="AS5974" t="e">
        <f>INDEX(TextClassificationList[],MATCH(Sudan_News12[[#This Row],[text_classification_arabic3]],TextClassificationList[text_classification_arabic],0),1)</f>
        <v>#N/A</v>
      </c>
      <c r="AU5974" t="e">
        <f>INDEX(TextClassificationList[],MATCH(Sudan_News12[[#This Row],[text_classification_arabic4]],TextClassificationList[text_classification_arabic],0),1)</f>
        <v>#N/A</v>
      </c>
      <c r="AW5974" t="e">
        <f>INDEX(TextClassificationList[],MATCH(Sudan_News12[[#This Row],[text_classification_arabic5]],TextClassificationList[text_classification_arabic],0),1)</f>
        <v>#N/A</v>
      </c>
    </row>
    <row r="5975" spans="1:49" x14ac:dyDescent="0.2">
      <c r="A5975">
        <v>1.0092230395722097E+18</v>
      </c>
      <c r="B5975">
        <v>1.0092132925004104E+18</v>
      </c>
      <c r="C5975" t="s">
        <v>23092</v>
      </c>
      <c r="D5975" s="1">
        <v>43271</v>
      </c>
      <c r="E5975" s="2">
        <v>7.9826388888888891E-2</v>
      </c>
      <c r="F5975">
        <v>200</v>
      </c>
      <c r="G5975">
        <v>1889611729</v>
      </c>
      <c r="H5975" t="s">
        <v>354</v>
      </c>
      <c r="I5975" t="s">
        <v>355</v>
      </c>
      <c r="J5975" t="s">
        <v>265</v>
      </c>
      <c r="K5975" t="s">
        <v>23093</v>
      </c>
      <c r="L5975" t="s">
        <v>266</v>
      </c>
      <c r="M5975" t="s">
        <v>267</v>
      </c>
      <c r="N5975" t="s">
        <v>267</v>
      </c>
      <c r="O5975" t="s">
        <v>267</v>
      </c>
      <c r="P5975">
        <v>0</v>
      </c>
      <c r="Q5975">
        <v>0</v>
      </c>
      <c r="R5975">
        <v>0</v>
      </c>
      <c r="S5975" t="s">
        <v>267</v>
      </c>
      <c r="T5975" t="s">
        <v>267</v>
      </c>
      <c r="U5975" t="s">
        <v>23094</v>
      </c>
      <c r="V5975" t="b">
        <v>0</v>
      </c>
      <c r="W5975" t="s">
        <v>265</v>
      </c>
      <c r="X5975">
        <v>0</v>
      </c>
      <c r="Y5975" t="s">
        <v>265</v>
      </c>
      <c r="Z5975" t="s">
        <v>265</v>
      </c>
      <c r="AA5975" t="s">
        <v>265</v>
      </c>
      <c r="AB5975" t="s">
        <v>265</v>
      </c>
      <c r="AC5975" t="s">
        <v>265</v>
      </c>
      <c r="AD5975" t="s">
        <v>265</v>
      </c>
      <c r="AE5975" t="s">
        <v>265</v>
      </c>
      <c r="AF5975" t="s">
        <v>23095</v>
      </c>
      <c r="AG5975" t="s">
        <v>265</v>
      </c>
      <c r="AH5975" t="s">
        <v>265</v>
      </c>
      <c r="AI5975" t="s">
        <v>265</v>
      </c>
      <c r="AJ5975" t="s">
        <v>265</v>
      </c>
      <c r="AL5975" t="str">
        <f>IF(Sudan_News12[[#This Row],[relevancy_classification_english]]="Relevant","مناسب",IF(Sudan_News12[[#This Row],[relevancy_classification_english]]="Relevant","عَرَضِيّ",""))</f>
        <v/>
      </c>
      <c r="AN5975" t="str">
        <f>IF(Sudan_News12[[#This Row],[sentiment_analysis_english]]="Negative","سلبي",IF(Sudan_News12[[#This Row],[sentiment_analysis_english]]="Neutral","حيادي",IF(Sudan_News12[[#This Row],[sentiment_analysis_english]]="Positive","إيجابي","")))</f>
        <v/>
      </c>
      <c r="AO5975" t="e">
        <f>INDEX(TextClassificationList[],MATCH(Sudan_News12[[#This Row],[text_classification_arabic]],TextClassificationList[text_classification_arabic],0),1)</f>
        <v>#N/A</v>
      </c>
      <c r="AQ5975" t="e">
        <f>INDEX(TextClassificationList[],MATCH(Sudan_News12[[#This Row],[text_classification_arabic2]],TextClassificationList[text_classification_arabic],0),1)</f>
        <v>#N/A</v>
      </c>
      <c r="AS5975" t="e">
        <f>INDEX(TextClassificationList[],MATCH(Sudan_News12[[#This Row],[text_classification_arabic3]],TextClassificationList[text_classification_arabic],0),1)</f>
        <v>#N/A</v>
      </c>
      <c r="AU5975" t="e">
        <f>INDEX(TextClassificationList[],MATCH(Sudan_News12[[#This Row],[text_classification_arabic4]],TextClassificationList[text_classification_arabic],0),1)</f>
        <v>#N/A</v>
      </c>
      <c r="AW5975" t="e">
        <f>INDEX(TextClassificationList[],MATCH(Sudan_News12[[#This Row],[text_classification_arabic5]],TextClassificationList[text_classification_arabic],0),1)</f>
        <v>#N/A</v>
      </c>
    </row>
    <row r="5976" spans="1:49" x14ac:dyDescent="0.2">
      <c r="A5976">
        <v>1.0092149419775468E+18</v>
      </c>
      <c r="B5976">
        <v>1.0092149419775468E+18</v>
      </c>
      <c r="C5976" t="s">
        <v>23096</v>
      </c>
      <c r="D5976" s="1">
        <v>43271</v>
      </c>
      <c r="E5976" s="2">
        <v>5.7488425925925929E-2</v>
      </c>
      <c r="F5976">
        <v>200</v>
      </c>
      <c r="G5976">
        <v>1889611729</v>
      </c>
      <c r="H5976" t="s">
        <v>354</v>
      </c>
      <c r="I5976" t="s">
        <v>355</v>
      </c>
      <c r="J5976" t="s">
        <v>265</v>
      </c>
      <c r="K5976" t="s">
        <v>23097</v>
      </c>
      <c r="L5976" t="s">
        <v>266</v>
      </c>
      <c r="M5976" t="s">
        <v>267</v>
      </c>
      <c r="N5976" t="s">
        <v>23098</v>
      </c>
      <c r="O5976" t="s">
        <v>267</v>
      </c>
      <c r="P5976">
        <v>0</v>
      </c>
      <c r="Q5976">
        <v>0</v>
      </c>
      <c r="R5976">
        <v>0</v>
      </c>
      <c r="S5976" t="s">
        <v>267</v>
      </c>
      <c r="T5976" t="s">
        <v>267</v>
      </c>
      <c r="U5976" t="s">
        <v>23099</v>
      </c>
      <c r="V5976" t="b">
        <v>0</v>
      </c>
      <c r="W5976" t="s">
        <v>23100</v>
      </c>
      <c r="X5976">
        <v>0</v>
      </c>
      <c r="Y5976" t="s">
        <v>265</v>
      </c>
      <c r="Z5976" t="s">
        <v>265</v>
      </c>
      <c r="AA5976" t="s">
        <v>265</v>
      </c>
      <c r="AB5976" t="s">
        <v>265</v>
      </c>
      <c r="AC5976" t="s">
        <v>265</v>
      </c>
      <c r="AD5976" t="s">
        <v>265</v>
      </c>
      <c r="AE5976" t="s">
        <v>265</v>
      </c>
      <c r="AF5976" t="s">
        <v>267</v>
      </c>
      <c r="AG5976" t="s">
        <v>265</v>
      </c>
      <c r="AH5976" t="s">
        <v>265</v>
      </c>
      <c r="AI5976" t="s">
        <v>265</v>
      </c>
      <c r="AJ5976" t="s">
        <v>265</v>
      </c>
      <c r="AL5976" t="str">
        <f>IF(Sudan_News12[[#This Row],[relevancy_classification_english]]="Relevant","مناسب",IF(Sudan_News12[[#This Row],[relevancy_classification_english]]="Relevant","عَرَضِيّ",""))</f>
        <v/>
      </c>
      <c r="AN5976" t="str">
        <f>IF(Sudan_News12[[#This Row],[sentiment_analysis_english]]="Negative","سلبي",IF(Sudan_News12[[#This Row],[sentiment_analysis_english]]="Neutral","حيادي",IF(Sudan_News12[[#This Row],[sentiment_analysis_english]]="Positive","إيجابي","")))</f>
        <v/>
      </c>
      <c r="AO5976" t="e">
        <f>INDEX(TextClassificationList[],MATCH(Sudan_News12[[#This Row],[text_classification_arabic]],TextClassificationList[text_classification_arabic],0),1)</f>
        <v>#N/A</v>
      </c>
      <c r="AQ5976" t="e">
        <f>INDEX(TextClassificationList[],MATCH(Sudan_News12[[#This Row],[text_classification_arabic2]],TextClassificationList[text_classification_arabic],0),1)</f>
        <v>#N/A</v>
      </c>
      <c r="AS5976" t="e">
        <f>INDEX(TextClassificationList[],MATCH(Sudan_News12[[#This Row],[text_classification_arabic3]],TextClassificationList[text_classification_arabic],0),1)</f>
        <v>#N/A</v>
      </c>
      <c r="AU5976" t="e">
        <f>INDEX(TextClassificationList[],MATCH(Sudan_News12[[#This Row],[text_classification_arabic4]],TextClassificationList[text_classification_arabic],0),1)</f>
        <v>#N/A</v>
      </c>
      <c r="AW5976" t="e">
        <f>INDEX(TextClassificationList[],MATCH(Sudan_News12[[#This Row],[text_classification_arabic5]],TextClassificationList[text_classification_arabic],0),1)</f>
        <v>#N/A</v>
      </c>
    </row>
    <row r="5977" spans="1:49" x14ac:dyDescent="0.2">
      <c r="A5977">
        <v>1.0092145646453965E+18</v>
      </c>
      <c r="B5977">
        <v>1.0092145646453965E+18</v>
      </c>
      <c r="C5977" t="s">
        <v>23101</v>
      </c>
      <c r="D5977" s="1">
        <v>43271</v>
      </c>
      <c r="E5977" s="2">
        <v>5.6446759259259259E-2</v>
      </c>
      <c r="F5977">
        <v>200</v>
      </c>
      <c r="G5977">
        <v>1889611729</v>
      </c>
      <c r="H5977" t="s">
        <v>354</v>
      </c>
      <c r="I5977" t="s">
        <v>355</v>
      </c>
      <c r="J5977" t="s">
        <v>265</v>
      </c>
      <c r="K5977" t="s">
        <v>23102</v>
      </c>
      <c r="L5977" t="s">
        <v>266</v>
      </c>
      <c r="M5977" t="s">
        <v>267</v>
      </c>
      <c r="N5977" t="s">
        <v>23103</v>
      </c>
      <c r="O5977" t="s">
        <v>267</v>
      </c>
      <c r="P5977">
        <v>0</v>
      </c>
      <c r="Q5977">
        <v>0</v>
      </c>
      <c r="R5977">
        <v>0</v>
      </c>
      <c r="S5977" t="s">
        <v>267</v>
      </c>
      <c r="T5977" t="s">
        <v>267</v>
      </c>
      <c r="U5977" t="s">
        <v>23104</v>
      </c>
      <c r="V5977" t="b">
        <v>0</v>
      </c>
      <c r="W5977" t="s">
        <v>23105</v>
      </c>
      <c r="X5977">
        <v>0</v>
      </c>
      <c r="Y5977" t="s">
        <v>265</v>
      </c>
      <c r="Z5977" t="s">
        <v>265</v>
      </c>
      <c r="AA5977" t="s">
        <v>265</v>
      </c>
      <c r="AB5977" t="s">
        <v>265</v>
      </c>
      <c r="AC5977" t="s">
        <v>265</v>
      </c>
      <c r="AD5977" t="s">
        <v>265</v>
      </c>
      <c r="AE5977" t="s">
        <v>265</v>
      </c>
      <c r="AF5977" t="s">
        <v>267</v>
      </c>
      <c r="AG5977" t="s">
        <v>265</v>
      </c>
      <c r="AH5977" t="s">
        <v>265</v>
      </c>
      <c r="AI5977" t="s">
        <v>265</v>
      </c>
      <c r="AJ5977" t="s">
        <v>265</v>
      </c>
      <c r="AL5977" t="str">
        <f>IF(Sudan_News12[[#This Row],[relevancy_classification_english]]="Relevant","مناسب",IF(Sudan_News12[[#This Row],[relevancy_classification_english]]="Relevant","عَرَضِيّ",""))</f>
        <v/>
      </c>
      <c r="AN5977" t="str">
        <f>IF(Sudan_News12[[#This Row],[sentiment_analysis_english]]="Negative","سلبي",IF(Sudan_News12[[#This Row],[sentiment_analysis_english]]="Neutral","حيادي",IF(Sudan_News12[[#This Row],[sentiment_analysis_english]]="Positive","إيجابي","")))</f>
        <v/>
      </c>
      <c r="AO5977" t="e">
        <f>INDEX(TextClassificationList[],MATCH(Sudan_News12[[#This Row],[text_classification_arabic]],TextClassificationList[text_classification_arabic],0),1)</f>
        <v>#N/A</v>
      </c>
      <c r="AQ5977" t="e">
        <f>INDEX(TextClassificationList[],MATCH(Sudan_News12[[#This Row],[text_classification_arabic2]],TextClassificationList[text_classification_arabic],0),1)</f>
        <v>#N/A</v>
      </c>
      <c r="AS5977" t="e">
        <f>INDEX(TextClassificationList[],MATCH(Sudan_News12[[#This Row],[text_classification_arabic3]],TextClassificationList[text_classification_arabic],0),1)</f>
        <v>#N/A</v>
      </c>
      <c r="AU5977" t="e">
        <f>INDEX(TextClassificationList[],MATCH(Sudan_News12[[#This Row],[text_classification_arabic4]],TextClassificationList[text_classification_arabic],0),1)</f>
        <v>#N/A</v>
      </c>
      <c r="AW5977" t="e">
        <f>INDEX(TextClassificationList[],MATCH(Sudan_News12[[#This Row],[text_classification_arabic5]],TextClassificationList[text_classification_arabic],0),1)</f>
        <v>#N/A</v>
      </c>
    </row>
    <row r="5978" spans="1:49" x14ac:dyDescent="0.2">
      <c r="A5978">
        <v>1.0092132925004104E+18</v>
      </c>
      <c r="B5978">
        <v>1.0092132925004104E+18</v>
      </c>
      <c r="C5978" t="s">
        <v>23106</v>
      </c>
      <c r="D5978" s="1">
        <v>43271</v>
      </c>
      <c r="E5978" s="2">
        <v>5.2928240740740741E-2</v>
      </c>
      <c r="F5978">
        <v>200</v>
      </c>
      <c r="G5978">
        <v>1889611729</v>
      </c>
      <c r="H5978" t="s">
        <v>354</v>
      </c>
      <c r="I5978" t="s">
        <v>355</v>
      </c>
      <c r="J5978" t="s">
        <v>265</v>
      </c>
      <c r="K5978" t="s">
        <v>23107</v>
      </c>
      <c r="L5978" t="s">
        <v>266</v>
      </c>
      <c r="M5978" t="s">
        <v>267</v>
      </c>
      <c r="N5978" t="s">
        <v>267</v>
      </c>
      <c r="O5978" t="s">
        <v>23108</v>
      </c>
      <c r="P5978">
        <v>5</v>
      </c>
      <c r="Q5978">
        <v>13</v>
      </c>
      <c r="R5978">
        <v>4</v>
      </c>
      <c r="S5978" t="s">
        <v>23109</v>
      </c>
      <c r="T5978" t="s">
        <v>267</v>
      </c>
      <c r="U5978" t="s">
        <v>23110</v>
      </c>
      <c r="V5978" t="b">
        <v>0</v>
      </c>
      <c r="W5978" t="s">
        <v>265</v>
      </c>
      <c r="X5978">
        <v>1</v>
      </c>
      <c r="Y5978" t="s">
        <v>23111</v>
      </c>
      <c r="Z5978" t="s">
        <v>265</v>
      </c>
      <c r="AA5978" t="s">
        <v>265</v>
      </c>
      <c r="AB5978" t="s">
        <v>265</v>
      </c>
      <c r="AC5978" t="s">
        <v>265</v>
      </c>
      <c r="AD5978" t="s">
        <v>265</v>
      </c>
      <c r="AE5978" t="s">
        <v>265</v>
      </c>
      <c r="AF5978" t="s">
        <v>267</v>
      </c>
      <c r="AG5978" t="s">
        <v>265</v>
      </c>
      <c r="AH5978" t="s">
        <v>265</v>
      </c>
      <c r="AI5978" t="s">
        <v>265</v>
      </c>
      <c r="AJ5978" t="s">
        <v>265</v>
      </c>
      <c r="AL5978" t="str">
        <f>IF(Sudan_News12[[#This Row],[relevancy_classification_english]]="Relevant","مناسب",IF(Sudan_News12[[#This Row],[relevancy_classification_english]]="Relevant","عَرَضِيّ",""))</f>
        <v/>
      </c>
      <c r="AN5978" t="str">
        <f>IF(Sudan_News12[[#This Row],[sentiment_analysis_english]]="Negative","سلبي",IF(Sudan_News12[[#This Row],[sentiment_analysis_english]]="Neutral","حيادي",IF(Sudan_News12[[#This Row],[sentiment_analysis_english]]="Positive","إيجابي","")))</f>
        <v/>
      </c>
      <c r="AO5978" t="e">
        <f>INDEX(TextClassificationList[],MATCH(Sudan_News12[[#This Row],[text_classification_arabic]],TextClassificationList[text_classification_arabic],0),1)</f>
        <v>#N/A</v>
      </c>
      <c r="AQ5978" t="e">
        <f>INDEX(TextClassificationList[],MATCH(Sudan_News12[[#This Row],[text_classification_arabic2]],TextClassificationList[text_classification_arabic],0),1)</f>
        <v>#N/A</v>
      </c>
      <c r="AS5978" t="e">
        <f>INDEX(TextClassificationList[],MATCH(Sudan_News12[[#This Row],[text_classification_arabic3]],TextClassificationList[text_classification_arabic],0),1)</f>
        <v>#N/A</v>
      </c>
      <c r="AU5978" t="e">
        <f>INDEX(TextClassificationList[],MATCH(Sudan_News12[[#This Row],[text_classification_arabic4]],TextClassificationList[text_classification_arabic],0),1)</f>
        <v>#N/A</v>
      </c>
      <c r="AW5978" t="e">
        <f>INDEX(TextClassificationList[],MATCH(Sudan_News12[[#This Row],[text_classification_arabic5]],TextClassificationList[text_classification_arabic],0),1)</f>
        <v>#N/A</v>
      </c>
    </row>
    <row r="5979" spans="1:49" x14ac:dyDescent="0.2">
      <c r="A5979">
        <v>1.0090833344321167E+18</v>
      </c>
      <c r="B5979">
        <v>1.0090833344321167E+18</v>
      </c>
      <c r="C5979" t="s">
        <v>23112</v>
      </c>
      <c r="D5979" s="1">
        <v>43270</v>
      </c>
      <c r="E5979" s="2">
        <v>0.69431712962962966</v>
      </c>
      <c r="F5979">
        <v>200</v>
      </c>
      <c r="G5979">
        <v>1889611729</v>
      </c>
      <c r="H5979" t="s">
        <v>354</v>
      </c>
      <c r="I5979" t="s">
        <v>355</v>
      </c>
      <c r="J5979" t="s">
        <v>265</v>
      </c>
      <c r="K5979" t="s">
        <v>23113</v>
      </c>
      <c r="L5979" t="s">
        <v>266</v>
      </c>
      <c r="M5979" t="s">
        <v>267</v>
      </c>
      <c r="N5979" t="s">
        <v>267</v>
      </c>
      <c r="O5979" t="s">
        <v>267</v>
      </c>
      <c r="P5979">
        <v>0</v>
      </c>
      <c r="Q5979">
        <v>0</v>
      </c>
      <c r="R5979">
        <v>1</v>
      </c>
      <c r="S5979" t="s">
        <v>23114</v>
      </c>
      <c r="T5979" t="s">
        <v>267</v>
      </c>
      <c r="U5979" t="s">
        <v>23115</v>
      </c>
      <c r="V5979" t="b">
        <v>0</v>
      </c>
      <c r="W5979" t="s">
        <v>265</v>
      </c>
      <c r="X5979">
        <v>0</v>
      </c>
      <c r="Y5979" t="s">
        <v>265</v>
      </c>
      <c r="Z5979" t="s">
        <v>265</v>
      </c>
      <c r="AA5979" t="s">
        <v>265</v>
      </c>
      <c r="AB5979" t="s">
        <v>265</v>
      </c>
      <c r="AC5979" t="s">
        <v>265</v>
      </c>
      <c r="AD5979" t="s">
        <v>265</v>
      </c>
      <c r="AE5979" t="s">
        <v>265</v>
      </c>
      <c r="AF5979" t="s">
        <v>267</v>
      </c>
      <c r="AG5979" t="s">
        <v>265</v>
      </c>
      <c r="AH5979" t="s">
        <v>265</v>
      </c>
      <c r="AI5979" t="s">
        <v>265</v>
      </c>
      <c r="AJ5979" t="s">
        <v>265</v>
      </c>
      <c r="AL5979" t="str">
        <f>IF(Sudan_News12[[#This Row],[relevancy_classification_english]]="Relevant","مناسب",IF(Sudan_News12[[#This Row],[relevancy_classification_english]]="Relevant","عَرَضِيّ",""))</f>
        <v/>
      </c>
      <c r="AN5979" t="str">
        <f>IF(Sudan_News12[[#This Row],[sentiment_analysis_english]]="Negative","سلبي",IF(Sudan_News12[[#This Row],[sentiment_analysis_english]]="Neutral","حيادي",IF(Sudan_News12[[#This Row],[sentiment_analysis_english]]="Positive","إيجابي","")))</f>
        <v/>
      </c>
      <c r="AO5979" t="e">
        <f>INDEX(TextClassificationList[],MATCH(Sudan_News12[[#This Row],[text_classification_arabic]],TextClassificationList[text_classification_arabic],0),1)</f>
        <v>#N/A</v>
      </c>
      <c r="AQ5979" t="e">
        <f>INDEX(TextClassificationList[],MATCH(Sudan_News12[[#This Row],[text_classification_arabic2]],TextClassificationList[text_classification_arabic],0),1)</f>
        <v>#N/A</v>
      </c>
      <c r="AS5979" t="e">
        <f>INDEX(TextClassificationList[],MATCH(Sudan_News12[[#This Row],[text_classification_arabic3]],TextClassificationList[text_classification_arabic],0),1)</f>
        <v>#N/A</v>
      </c>
      <c r="AU5979" t="e">
        <f>INDEX(TextClassificationList[],MATCH(Sudan_News12[[#This Row],[text_classification_arabic4]],TextClassificationList[text_classification_arabic],0),1)</f>
        <v>#N/A</v>
      </c>
      <c r="AW5979" t="e">
        <f>INDEX(TextClassificationList[],MATCH(Sudan_News12[[#This Row],[text_classification_arabic5]],TextClassificationList[text_classification_arabic],0),1)</f>
        <v>#N/A</v>
      </c>
    </row>
    <row r="5980" spans="1:49" x14ac:dyDescent="0.2">
      <c r="A5980">
        <v>1.0090190471015506E+18</v>
      </c>
      <c r="B5980">
        <v>1.0090190471015506E+18</v>
      </c>
      <c r="C5980" t="s">
        <v>23116</v>
      </c>
      <c r="D5980" s="1">
        <v>43270</v>
      </c>
      <c r="E5980" s="2">
        <v>0.51692129629629635</v>
      </c>
      <c r="F5980">
        <v>200</v>
      </c>
      <c r="G5980">
        <v>1889611729</v>
      </c>
      <c r="H5980" t="s">
        <v>354</v>
      </c>
      <c r="I5980" t="s">
        <v>355</v>
      </c>
      <c r="J5980" t="s">
        <v>265</v>
      </c>
      <c r="K5980" t="s">
        <v>23117</v>
      </c>
      <c r="L5980" t="s">
        <v>266</v>
      </c>
      <c r="M5980" t="s">
        <v>267</v>
      </c>
      <c r="N5980" t="s">
        <v>267</v>
      </c>
      <c r="O5980" t="s">
        <v>23118</v>
      </c>
      <c r="P5980">
        <v>0</v>
      </c>
      <c r="Q5980">
        <v>0</v>
      </c>
      <c r="R5980">
        <v>0</v>
      </c>
      <c r="S5980" t="s">
        <v>267</v>
      </c>
      <c r="T5980" t="s">
        <v>267</v>
      </c>
      <c r="U5980" t="s">
        <v>23119</v>
      </c>
      <c r="V5980" t="b">
        <v>0</v>
      </c>
      <c r="W5980" t="s">
        <v>265</v>
      </c>
      <c r="X5980">
        <v>1</v>
      </c>
      <c r="Y5980" t="s">
        <v>23120</v>
      </c>
      <c r="Z5980" t="s">
        <v>265</v>
      </c>
      <c r="AA5980" t="s">
        <v>265</v>
      </c>
      <c r="AB5980" t="s">
        <v>265</v>
      </c>
      <c r="AC5980" t="s">
        <v>265</v>
      </c>
      <c r="AD5980" t="s">
        <v>265</v>
      </c>
      <c r="AE5980" t="s">
        <v>265</v>
      </c>
      <c r="AF5980" t="s">
        <v>267</v>
      </c>
      <c r="AG5980" t="s">
        <v>265</v>
      </c>
      <c r="AH5980" t="s">
        <v>265</v>
      </c>
      <c r="AI5980" t="s">
        <v>265</v>
      </c>
      <c r="AJ5980" t="s">
        <v>265</v>
      </c>
      <c r="AL5980" t="str">
        <f>IF(Sudan_News12[[#This Row],[relevancy_classification_english]]="Relevant","مناسب",IF(Sudan_News12[[#This Row],[relevancy_classification_english]]="Relevant","عَرَضِيّ",""))</f>
        <v/>
      </c>
      <c r="AN5980" t="str">
        <f>IF(Sudan_News12[[#This Row],[sentiment_analysis_english]]="Negative","سلبي",IF(Sudan_News12[[#This Row],[sentiment_analysis_english]]="Neutral","حيادي",IF(Sudan_News12[[#This Row],[sentiment_analysis_english]]="Positive","إيجابي","")))</f>
        <v/>
      </c>
      <c r="AO5980" t="e">
        <f>INDEX(TextClassificationList[],MATCH(Sudan_News12[[#This Row],[text_classification_arabic]],TextClassificationList[text_classification_arabic],0),1)</f>
        <v>#N/A</v>
      </c>
      <c r="AQ5980" t="e">
        <f>INDEX(TextClassificationList[],MATCH(Sudan_News12[[#This Row],[text_classification_arabic2]],TextClassificationList[text_classification_arabic],0),1)</f>
        <v>#N/A</v>
      </c>
      <c r="AS5980" t="e">
        <f>INDEX(TextClassificationList[],MATCH(Sudan_News12[[#This Row],[text_classification_arabic3]],TextClassificationList[text_classification_arabic],0),1)</f>
        <v>#N/A</v>
      </c>
      <c r="AU5980" t="e">
        <f>INDEX(TextClassificationList[],MATCH(Sudan_News12[[#This Row],[text_classification_arabic4]],TextClassificationList[text_classification_arabic],0),1)</f>
        <v>#N/A</v>
      </c>
      <c r="AW5980" t="e">
        <f>INDEX(TextClassificationList[],MATCH(Sudan_News12[[#This Row],[text_classification_arabic5]],TextClassificationList[text_classification_arabic],0),1)</f>
        <v>#N/A</v>
      </c>
    </row>
    <row r="5981" spans="1:49" x14ac:dyDescent="0.2">
      <c r="A5981">
        <v>1.0090096305199882E+18</v>
      </c>
      <c r="B5981">
        <v>1.0090096305199882E+18</v>
      </c>
      <c r="C5981" t="s">
        <v>23121</v>
      </c>
      <c r="D5981" s="1">
        <v>43270</v>
      </c>
      <c r="E5981" s="2">
        <v>0.49093750000000003</v>
      </c>
      <c r="F5981">
        <v>200</v>
      </c>
      <c r="G5981">
        <v>1889611729</v>
      </c>
      <c r="H5981" t="s">
        <v>354</v>
      </c>
      <c r="I5981" t="s">
        <v>355</v>
      </c>
      <c r="J5981" t="s">
        <v>265</v>
      </c>
      <c r="K5981" t="s">
        <v>23122</v>
      </c>
      <c r="L5981" t="s">
        <v>266</v>
      </c>
      <c r="M5981" t="s">
        <v>267</v>
      </c>
      <c r="N5981" t="s">
        <v>267</v>
      </c>
      <c r="O5981" t="s">
        <v>23123</v>
      </c>
      <c r="P5981">
        <v>0</v>
      </c>
      <c r="Q5981">
        <v>0</v>
      </c>
      <c r="R5981">
        <v>1</v>
      </c>
      <c r="S5981" t="s">
        <v>23124</v>
      </c>
      <c r="T5981" t="s">
        <v>267</v>
      </c>
      <c r="U5981" t="s">
        <v>23125</v>
      </c>
      <c r="V5981" t="b">
        <v>0</v>
      </c>
      <c r="W5981" t="s">
        <v>265</v>
      </c>
      <c r="X5981">
        <v>1</v>
      </c>
      <c r="Y5981" t="s">
        <v>23126</v>
      </c>
      <c r="Z5981" t="s">
        <v>265</v>
      </c>
      <c r="AA5981" t="s">
        <v>265</v>
      </c>
      <c r="AB5981" t="s">
        <v>265</v>
      </c>
      <c r="AC5981" t="s">
        <v>265</v>
      </c>
      <c r="AD5981" t="s">
        <v>265</v>
      </c>
      <c r="AE5981" t="s">
        <v>265</v>
      </c>
      <c r="AF5981" t="s">
        <v>267</v>
      </c>
      <c r="AG5981" t="s">
        <v>265</v>
      </c>
      <c r="AH5981" t="s">
        <v>265</v>
      </c>
      <c r="AI5981" t="s">
        <v>265</v>
      </c>
      <c r="AJ5981" t="s">
        <v>265</v>
      </c>
      <c r="AL5981" t="str">
        <f>IF(Sudan_News12[[#This Row],[relevancy_classification_english]]="Relevant","مناسب",IF(Sudan_News12[[#This Row],[relevancy_classification_english]]="Relevant","عَرَضِيّ",""))</f>
        <v/>
      </c>
      <c r="AN5981" t="str">
        <f>IF(Sudan_News12[[#This Row],[sentiment_analysis_english]]="Negative","سلبي",IF(Sudan_News12[[#This Row],[sentiment_analysis_english]]="Neutral","حيادي",IF(Sudan_News12[[#This Row],[sentiment_analysis_english]]="Positive","إيجابي","")))</f>
        <v/>
      </c>
      <c r="AO5981" t="e">
        <f>INDEX(TextClassificationList[],MATCH(Sudan_News12[[#This Row],[text_classification_arabic]],TextClassificationList[text_classification_arabic],0),1)</f>
        <v>#N/A</v>
      </c>
      <c r="AQ5981" t="e">
        <f>INDEX(TextClassificationList[],MATCH(Sudan_News12[[#This Row],[text_classification_arabic2]],TextClassificationList[text_classification_arabic],0),1)</f>
        <v>#N/A</v>
      </c>
      <c r="AS5981" t="e">
        <f>INDEX(TextClassificationList[],MATCH(Sudan_News12[[#This Row],[text_classification_arabic3]],TextClassificationList[text_classification_arabic],0),1)</f>
        <v>#N/A</v>
      </c>
      <c r="AU5981" t="e">
        <f>INDEX(TextClassificationList[],MATCH(Sudan_News12[[#This Row],[text_classification_arabic4]],TextClassificationList[text_classification_arabic],0),1)</f>
        <v>#N/A</v>
      </c>
      <c r="AW5981" t="e">
        <f>INDEX(TextClassificationList[],MATCH(Sudan_News12[[#This Row],[text_classification_arabic5]],TextClassificationList[text_classification_arabic],0),1)</f>
        <v>#N/A</v>
      </c>
    </row>
    <row r="5982" spans="1:49" x14ac:dyDescent="0.2">
      <c r="A5982">
        <v>1.0090078469467382E+18</v>
      </c>
      <c r="B5982">
        <v>1.0090078469467382E+18</v>
      </c>
      <c r="C5982" t="s">
        <v>23127</v>
      </c>
      <c r="D5982" s="1">
        <v>43270</v>
      </c>
      <c r="E5982" s="2">
        <v>0.48600694444444442</v>
      </c>
      <c r="F5982">
        <v>200</v>
      </c>
      <c r="G5982">
        <v>1889611729</v>
      </c>
      <c r="H5982" t="s">
        <v>354</v>
      </c>
      <c r="I5982" t="s">
        <v>355</v>
      </c>
      <c r="J5982" t="s">
        <v>265</v>
      </c>
      <c r="K5982" t="s">
        <v>23128</v>
      </c>
      <c r="L5982" t="s">
        <v>266</v>
      </c>
      <c r="M5982" t="s">
        <v>267</v>
      </c>
      <c r="N5982" t="s">
        <v>267</v>
      </c>
      <c r="O5982" t="s">
        <v>23129</v>
      </c>
      <c r="P5982">
        <v>0</v>
      </c>
      <c r="Q5982">
        <v>3</v>
      </c>
      <c r="R5982">
        <v>2</v>
      </c>
      <c r="S5982" t="s">
        <v>23130</v>
      </c>
      <c r="T5982" t="s">
        <v>267</v>
      </c>
      <c r="U5982" t="s">
        <v>23131</v>
      </c>
      <c r="V5982" t="b">
        <v>0</v>
      </c>
      <c r="W5982" t="s">
        <v>265</v>
      </c>
      <c r="X5982">
        <v>1</v>
      </c>
      <c r="Y5982" t="s">
        <v>23132</v>
      </c>
      <c r="Z5982" t="s">
        <v>265</v>
      </c>
      <c r="AA5982" t="s">
        <v>265</v>
      </c>
      <c r="AB5982" t="s">
        <v>265</v>
      </c>
      <c r="AC5982" t="s">
        <v>265</v>
      </c>
      <c r="AD5982" t="s">
        <v>265</v>
      </c>
      <c r="AE5982" t="s">
        <v>265</v>
      </c>
      <c r="AF5982" t="s">
        <v>267</v>
      </c>
      <c r="AG5982" t="s">
        <v>265</v>
      </c>
      <c r="AH5982" t="s">
        <v>265</v>
      </c>
      <c r="AI5982" t="s">
        <v>265</v>
      </c>
      <c r="AJ5982" t="s">
        <v>265</v>
      </c>
      <c r="AL5982" t="str">
        <f>IF(Sudan_News12[[#This Row],[relevancy_classification_english]]="Relevant","مناسب",IF(Sudan_News12[[#This Row],[relevancy_classification_english]]="Relevant","عَرَضِيّ",""))</f>
        <v/>
      </c>
      <c r="AN5982" t="str">
        <f>IF(Sudan_News12[[#This Row],[sentiment_analysis_english]]="Negative","سلبي",IF(Sudan_News12[[#This Row],[sentiment_analysis_english]]="Neutral","حيادي",IF(Sudan_News12[[#This Row],[sentiment_analysis_english]]="Positive","إيجابي","")))</f>
        <v/>
      </c>
      <c r="AO5982" t="e">
        <f>INDEX(TextClassificationList[],MATCH(Sudan_News12[[#This Row],[text_classification_arabic]],TextClassificationList[text_classification_arabic],0),1)</f>
        <v>#N/A</v>
      </c>
      <c r="AQ5982" t="e">
        <f>INDEX(TextClassificationList[],MATCH(Sudan_News12[[#This Row],[text_classification_arabic2]],TextClassificationList[text_classification_arabic],0),1)</f>
        <v>#N/A</v>
      </c>
      <c r="AS5982" t="e">
        <f>INDEX(TextClassificationList[],MATCH(Sudan_News12[[#This Row],[text_classification_arabic3]],TextClassificationList[text_classification_arabic],0),1)</f>
        <v>#N/A</v>
      </c>
      <c r="AU5982" t="e">
        <f>INDEX(TextClassificationList[],MATCH(Sudan_News12[[#This Row],[text_classification_arabic4]],TextClassificationList[text_classification_arabic],0),1)</f>
        <v>#N/A</v>
      </c>
      <c r="AW5982" t="e">
        <f>INDEX(TextClassificationList[],MATCH(Sudan_News12[[#This Row],[text_classification_arabic5]],TextClassificationList[text_classification_arabic],0),1)</f>
        <v>#N/A</v>
      </c>
    </row>
    <row r="5983" spans="1:49" x14ac:dyDescent="0.2">
      <c r="A5983">
        <v>1.0088226189029253E+18</v>
      </c>
      <c r="B5983">
        <v>1.0088226189029253E+18</v>
      </c>
      <c r="C5983" t="s">
        <v>23133</v>
      </c>
      <c r="D5983" s="1">
        <v>43269</v>
      </c>
      <c r="E5983" s="2">
        <v>0.97488425925925926</v>
      </c>
      <c r="F5983">
        <v>200</v>
      </c>
      <c r="G5983">
        <v>1889611729</v>
      </c>
      <c r="H5983" t="s">
        <v>354</v>
      </c>
      <c r="I5983" t="s">
        <v>355</v>
      </c>
      <c r="J5983" t="s">
        <v>265</v>
      </c>
      <c r="K5983" t="s">
        <v>23134</v>
      </c>
      <c r="L5983" t="s">
        <v>266</v>
      </c>
      <c r="M5983" t="s">
        <v>267</v>
      </c>
      <c r="N5983" t="s">
        <v>267</v>
      </c>
      <c r="O5983" t="s">
        <v>267</v>
      </c>
      <c r="P5983">
        <v>0</v>
      </c>
      <c r="Q5983">
        <v>3</v>
      </c>
      <c r="R5983">
        <v>0</v>
      </c>
      <c r="S5983" t="s">
        <v>23114</v>
      </c>
      <c r="T5983" t="s">
        <v>267</v>
      </c>
      <c r="U5983" t="s">
        <v>23135</v>
      </c>
      <c r="V5983" t="b">
        <v>0</v>
      </c>
      <c r="W5983" t="s">
        <v>265</v>
      </c>
      <c r="X5983">
        <v>0</v>
      </c>
      <c r="Y5983" t="s">
        <v>265</v>
      </c>
      <c r="Z5983" t="s">
        <v>265</v>
      </c>
      <c r="AA5983" t="s">
        <v>265</v>
      </c>
      <c r="AB5983" t="s">
        <v>265</v>
      </c>
      <c r="AC5983" t="s">
        <v>265</v>
      </c>
      <c r="AD5983" t="s">
        <v>265</v>
      </c>
      <c r="AE5983" t="s">
        <v>265</v>
      </c>
      <c r="AF5983" t="s">
        <v>267</v>
      </c>
      <c r="AG5983" t="s">
        <v>265</v>
      </c>
      <c r="AH5983" t="s">
        <v>265</v>
      </c>
      <c r="AI5983" t="s">
        <v>265</v>
      </c>
      <c r="AJ5983" t="s">
        <v>265</v>
      </c>
      <c r="AL5983" t="str">
        <f>IF(Sudan_News12[[#This Row],[relevancy_classification_english]]="Relevant","مناسب",IF(Sudan_News12[[#This Row],[relevancy_classification_english]]="Relevant","عَرَضِيّ",""))</f>
        <v/>
      </c>
      <c r="AN5983" t="str">
        <f>IF(Sudan_News12[[#This Row],[sentiment_analysis_english]]="Negative","سلبي",IF(Sudan_News12[[#This Row],[sentiment_analysis_english]]="Neutral","حيادي",IF(Sudan_News12[[#This Row],[sentiment_analysis_english]]="Positive","إيجابي","")))</f>
        <v/>
      </c>
      <c r="AO5983" t="e">
        <f>INDEX(TextClassificationList[],MATCH(Sudan_News12[[#This Row],[text_classification_arabic]],TextClassificationList[text_classification_arabic],0),1)</f>
        <v>#N/A</v>
      </c>
      <c r="AQ5983" t="e">
        <f>INDEX(TextClassificationList[],MATCH(Sudan_News12[[#This Row],[text_classification_arabic2]],TextClassificationList[text_classification_arabic],0),1)</f>
        <v>#N/A</v>
      </c>
      <c r="AS5983" t="e">
        <f>INDEX(TextClassificationList[],MATCH(Sudan_News12[[#This Row],[text_classification_arabic3]],TextClassificationList[text_classification_arabic],0),1)</f>
        <v>#N/A</v>
      </c>
      <c r="AU5983" t="e">
        <f>INDEX(TextClassificationList[],MATCH(Sudan_News12[[#This Row],[text_classification_arabic4]],TextClassificationList[text_classification_arabic],0),1)</f>
        <v>#N/A</v>
      </c>
      <c r="AW5983" t="e">
        <f>INDEX(TextClassificationList[],MATCH(Sudan_News12[[#This Row],[text_classification_arabic5]],TextClassificationList[text_classification_arabic],0),1)</f>
        <v>#N/A</v>
      </c>
    </row>
    <row r="5984" spans="1:49" x14ac:dyDescent="0.2">
      <c r="A5984">
        <v>1.0087052534816154E+18</v>
      </c>
      <c r="B5984">
        <v>1.0086883143193272E+18</v>
      </c>
      <c r="C5984" t="s">
        <v>23136</v>
      </c>
      <c r="D5984" s="1">
        <v>43269</v>
      </c>
      <c r="E5984" s="2">
        <v>0.6510069444444444</v>
      </c>
      <c r="F5984">
        <v>200</v>
      </c>
      <c r="G5984">
        <v>1889611729</v>
      </c>
      <c r="H5984" t="s">
        <v>354</v>
      </c>
      <c r="I5984" t="s">
        <v>355</v>
      </c>
      <c r="J5984" t="s">
        <v>265</v>
      </c>
      <c r="K5984" t="s">
        <v>23137</v>
      </c>
      <c r="L5984" t="s">
        <v>276</v>
      </c>
      <c r="M5984" t="s">
        <v>267</v>
      </c>
      <c r="N5984" t="s">
        <v>267</v>
      </c>
      <c r="O5984" t="s">
        <v>267</v>
      </c>
      <c r="P5984">
        <v>0</v>
      </c>
      <c r="Q5984">
        <v>0</v>
      </c>
      <c r="R5984">
        <v>0</v>
      </c>
      <c r="S5984" t="s">
        <v>267</v>
      </c>
      <c r="T5984" t="s">
        <v>267</v>
      </c>
      <c r="U5984" t="s">
        <v>23138</v>
      </c>
      <c r="V5984" t="b">
        <v>0</v>
      </c>
      <c r="W5984" t="s">
        <v>265</v>
      </c>
      <c r="X5984">
        <v>0</v>
      </c>
      <c r="Y5984" t="s">
        <v>265</v>
      </c>
      <c r="Z5984" t="s">
        <v>265</v>
      </c>
      <c r="AA5984" t="s">
        <v>265</v>
      </c>
      <c r="AB5984" t="s">
        <v>265</v>
      </c>
      <c r="AC5984" t="s">
        <v>265</v>
      </c>
      <c r="AD5984" t="s">
        <v>265</v>
      </c>
      <c r="AE5984" t="s">
        <v>265</v>
      </c>
      <c r="AF5984" t="s">
        <v>23139</v>
      </c>
      <c r="AG5984" t="s">
        <v>265</v>
      </c>
      <c r="AH5984" t="s">
        <v>265</v>
      </c>
      <c r="AI5984" t="s">
        <v>265</v>
      </c>
      <c r="AJ5984" t="s">
        <v>265</v>
      </c>
      <c r="AL5984" t="str">
        <f>IF(Sudan_News12[[#This Row],[relevancy_classification_english]]="Relevant","مناسب",IF(Sudan_News12[[#This Row],[relevancy_classification_english]]="Relevant","عَرَضِيّ",""))</f>
        <v/>
      </c>
      <c r="AN5984" t="str">
        <f>IF(Sudan_News12[[#This Row],[sentiment_analysis_english]]="Negative","سلبي",IF(Sudan_News12[[#This Row],[sentiment_analysis_english]]="Neutral","حيادي",IF(Sudan_News12[[#This Row],[sentiment_analysis_english]]="Positive","إيجابي","")))</f>
        <v/>
      </c>
      <c r="AO5984" t="e">
        <f>INDEX(TextClassificationList[],MATCH(Sudan_News12[[#This Row],[text_classification_arabic]],TextClassificationList[text_classification_arabic],0),1)</f>
        <v>#N/A</v>
      </c>
      <c r="AQ5984" t="e">
        <f>INDEX(TextClassificationList[],MATCH(Sudan_News12[[#This Row],[text_classification_arabic2]],TextClassificationList[text_classification_arabic],0),1)</f>
        <v>#N/A</v>
      </c>
      <c r="AS5984" t="e">
        <f>INDEX(TextClassificationList[],MATCH(Sudan_News12[[#This Row],[text_classification_arabic3]],TextClassificationList[text_classification_arabic],0),1)</f>
        <v>#N/A</v>
      </c>
      <c r="AU5984" t="e">
        <f>INDEX(TextClassificationList[],MATCH(Sudan_News12[[#This Row],[text_classification_arabic4]],TextClassificationList[text_classification_arabic],0),1)</f>
        <v>#N/A</v>
      </c>
      <c r="AW5984" t="e">
        <f>INDEX(TextClassificationList[],MATCH(Sudan_News12[[#This Row],[text_classification_arabic5]],TextClassificationList[text_classification_arabic],0),1)</f>
        <v>#N/A</v>
      </c>
    </row>
    <row r="5985" spans="1:49" x14ac:dyDescent="0.2">
      <c r="A5985">
        <v>1.0083811868409119E+18</v>
      </c>
      <c r="B5985">
        <v>1.0083811868409119E+18</v>
      </c>
      <c r="C5985" t="s">
        <v>23140</v>
      </c>
      <c r="D5985" s="1">
        <v>43268</v>
      </c>
      <c r="E5985" s="2">
        <v>0.75675925925925924</v>
      </c>
      <c r="F5985">
        <v>200</v>
      </c>
      <c r="G5985">
        <v>1889611729</v>
      </c>
      <c r="H5985" t="s">
        <v>354</v>
      </c>
      <c r="I5985" t="s">
        <v>355</v>
      </c>
      <c r="J5985" t="s">
        <v>265</v>
      </c>
      <c r="K5985" t="s">
        <v>23141</v>
      </c>
      <c r="L5985" t="s">
        <v>278</v>
      </c>
      <c r="M5985" t="s">
        <v>267</v>
      </c>
      <c r="N5985" t="s">
        <v>267</v>
      </c>
      <c r="O5985" t="s">
        <v>23142</v>
      </c>
      <c r="P5985">
        <v>0</v>
      </c>
      <c r="Q5985">
        <v>7</v>
      </c>
      <c r="R5985">
        <v>2</v>
      </c>
      <c r="S5985" t="s">
        <v>23143</v>
      </c>
      <c r="T5985" t="s">
        <v>267</v>
      </c>
      <c r="U5985" t="s">
        <v>23144</v>
      </c>
      <c r="V5985" t="b">
        <v>0</v>
      </c>
      <c r="W5985" t="s">
        <v>265</v>
      </c>
      <c r="X5985">
        <v>1</v>
      </c>
      <c r="Y5985" t="s">
        <v>23145</v>
      </c>
      <c r="Z5985" t="s">
        <v>265</v>
      </c>
      <c r="AA5985" t="s">
        <v>265</v>
      </c>
      <c r="AB5985" t="s">
        <v>265</v>
      </c>
      <c r="AC5985" t="s">
        <v>265</v>
      </c>
      <c r="AD5985" t="s">
        <v>265</v>
      </c>
      <c r="AE5985" t="s">
        <v>265</v>
      </c>
      <c r="AF5985" t="s">
        <v>267</v>
      </c>
      <c r="AG5985" t="s">
        <v>265</v>
      </c>
      <c r="AH5985" t="s">
        <v>265</v>
      </c>
      <c r="AI5985" t="s">
        <v>265</v>
      </c>
      <c r="AJ5985" t="s">
        <v>265</v>
      </c>
      <c r="AL5985" t="str">
        <f>IF(Sudan_News12[[#This Row],[relevancy_classification_english]]="Relevant","مناسب",IF(Sudan_News12[[#This Row],[relevancy_classification_english]]="Relevant","عَرَضِيّ",""))</f>
        <v/>
      </c>
      <c r="AN5985" t="str">
        <f>IF(Sudan_News12[[#This Row],[sentiment_analysis_english]]="Negative","سلبي",IF(Sudan_News12[[#This Row],[sentiment_analysis_english]]="Neutral","حيادي",IF(Sudan_News12[[#This Row],[sentiment_analysis_english]]="Positive","إيجابي","")))</f>
        <v/>
      </c>
      <c r="AO5985" t="e">
        <f>INDEX(TextClassificationList[],MATCH(Sudan_News12[[#This Row],[text_classification_arabic]],TextClassificationList[text_classification_arabic],0),1)</f>
        <v>#N/A</v>
      </c>
      <c r="AQ5985" t="e">
        <f>INDEX(TextClassificationList[],MATCH(Sudan_News12[[#This Row],[text_classification_arabic2]],TextClassificationList[text_classification_arabic],0),1)</f>
        <v>#N/A</v>
      </c>
      <c r="AS5985" t="e">
        <f>INDEX(TextClassificationList[],MATCH(Sudan_News12[[#This Row],[text_classification_arabic3]],TextClassificationList[text_classification_arabic],0),1)</f>
        <v>#N/A</v>
      </c>
      <c r="AU5985" t="e">
        <f>INDEX(TextClassificationList[],MATCH(Sudan_News12[[#This Row],[text_classification_arabic4]],TextClassificationList[text_classification_arabic],0),1)</f>
        <v>#N/A</v>
      </c>
      <c r="AW5985" t="e">
        <f>INDEX(TextClassificationList[],MATCH(Sudan_News12[[#This Row],[text_classification_arabic5]],TextClassificationList[text_classification_arabic],0),1)</f>
        <v>#N/A</v>
      </c>
    </row>
    <row r="5986" spans="1:49" x14ac:dyDescent="0.2">
      <c r="A5986">
        <v>1.0083735006949253E+18</v>
      </c>
      <c r="B5986">
        <v>1.0083735006949253E+18</v>
      </c>
      <c r="C5986" t="s">
        <v>23146</v>
      </c>
      <c r="D5986" s="1">
        <v>43268</v>
      </c>
      <c r="E5986" s="2">
        <v>0.73554398148148148</v>
      </c>
      <c r="F5986">
        <v>200</v>
      </c>
      <c r="G5986">
        <v>1889611729</v>
      </c>
      <c r="H5986" t="s">
        <v>354</v>
      </c>
      <c r="I5986" t="s">
        <v>355</v>
      </c>
      <c r="J5986" t="s">
        <v>265</v>
      </c>
      <c r="K5986" t="s">
        <v>23147</v>
      </c>
      <c r="L5986" t="s">
        <v>273</v>
      </c>
      <c r="M5986" t="s">
        <v>267</v>
      </c>
      <c r="N5986" t="s">
        <v>267</v>
      </c>
      <c r="O5986" t="s">
        <v>23148</v>
      </c>
      <c r="P5986">
        <v>0</v>
      </c>
      <c r="Q5986">
        <v>0</v>
      </c>
      <c r="R5986">
        <v>0</v>
      </c>
      <c r="S5986" t="s">
        <v>267</v>
      </c>
      <c r="T5986" t="s">
        <v>267</v>
      </c>
      <c r="U5986" t="s">
        <v>23149</v>
      </c>
      <c r="V5986" t="b">
        <v>0</v>
      </c>
      <c r="W5986" t="s">
        <v>265</v>
      </c>
      <c r="X5986">
        <v>1</v>
      </c>
      <c r="Y5986" t="s">
        <v>23150</v>
      </c>
      <c r="Z5986" t="s">
        <v>265</v>
      </c>
      <c r="AA5986" t="s">
        <v>265</v>
      </c>
      <c r="AB5986" t="s">
        <v>265</v>
      </c>
      <c r="AC5986" t="s">
        <v>265</v>
      </c>
      <c r="AD5986" t="s">
        <v>265</v>
      </c>
      <c r="AE5986" t="s">
        <v>265</v>
      </c>
      <c r="AF5986" t="s">
        <v>267</v>
      </c>
      <c r="AG5986" t="s">
        <v>265</v>
      </c>
      <c r="AH5986" t="s">
        <v>265</v>
      </c>
      <c r="AI5986" t="s">
        <v>265</v>
      </c>
      <c r="AJ5986" t="s">
        <v>265</v>
      </c>
      <c r="AL5986" t="str">
        <f>IF(Sudan_News12[[#This Row],[relevancy_classification_english]]="Relevant","مناسب",IF(Sudan_News12[[#This Row],[relevancy_classification_english]]="Relevant","عَرَضِيّ",""))</f>
        <v/>
      </c>
      <c r="AN5986" t="str">
        <f>IF(Sudan_News12[[#This Row],[sentiment_analysis_english]]="Negative","سلبي",IF(Sudan_News12[[#This Row],[sentiment_analysis_english]]="Neutral","حيادي",IF(Sudan_News12[[#This Row],[sentiment_analysis_english]]="Positive","إيجابي","")))</f>
        <v/>
      </c>
      <c r="AO5986" t="e">
        <f>INDEX(TextClassificationList[],MATCH(Sudan_News12[[#This Row],[text_classification_arabic]],TextClassificationList[text_classification_arabic],0),1)</f>
        <v>#N/A</v>
      </c>
      <c r="AQ5986" t="e">
        <f>INDEX(TextClassificationList[],MATCH(Sudan_News12[[#This Row],[text_classification_arabic2]],TextClassificationList[text_classification_arabic],0),1)</f>
        <v>#N/A</v>
      </c>
      <c r="AS5986" t="e">
        <f>INDEX(TextClassificationList[],MATCH(Sudan_News12[[#This Row],[text_classification_arabic3]],TextClassificationList[text_classification_arabic],0),1)</f>
        <v>#N/A</v>
      </c>
      <c r="AU5986" t="e">
        <f>INDEX(TextClassificationList[],MATCH(Sudan_News12[[#This Row],[text_classification_arabic4]],TextClassificationList[text_classification_arabic],0),1)</f>
        <v>#N/A</v>
      </c>
      <c r="AW5986" t="e">
        <f>INDEX(TextClassificationList[],MATCH(Sudan_News12[[#This Row],[text_classification_arabic5]],TextClassificationList[text_classification_arabic],0),1)</f>
        <v>#N/A</v>
      </c>
    </row>
    <row r="5987" spans="1:49" x14ac:dyDescent="0.2">
      <c r="A5987">
        <v>1.0083696629529027E+18</v>
      </c>
      <c r="B5987">
        <v>1.0083696629529027E+18</v>
      </c>
      <c r="C5987" t="s">
        <v>23151</v>
      </c>
      <c r="D5987" s="1">
        <v>43268</v>
      </c>
      <c r="E5987" s="2">
        <v>0.72495370370370371</v>
      </c>
      <c r="F5987">
        <v>200</v>
      </c>
      <c r="G5987">
        <v>1889611729</v>
      </c>
      <c r="H5987" t="s">
        <v>354</v>
      </c>
      <c r="I5987" t="s">
        <v>355</v>
      </c>
      <c r="J5987" t="s">
        <v>265</v>
      </c>
      <c r="K5987" t="s">
        <v>23152</v>
      </c>
      <c r="L5987" t="s">
        <v>278</v>
      </c>
      <c r="M5987" t="s">
        <v>267</v>
      </c>
      <c r="N5987" t="s">
        <v>267</v>
      </c>
      <c r="O5987" t="s">
        <v>23153</v>
      </c>
      <c r="P5987">
        <v>0</v>
      </c>
      <c r="Q5987">
        <v>5</v>
      </c>
      <c r="R5987">
        <v>1</v>
      </c>
      <c r="S5987" t="s">
        <v>23143</v>
      </c>
      <c r="T5987" t="s">
        <v>267</v>
      </c>
      <c r="U5987" t="s">
        <v>23154</v>
      </c>
      <c r="V5987" t="b">
        <v>0</v>
      </c>
      <c r="W5987" t="s">
        <v>265</v>
      </c>
      <c r="X5987">
        <v>1</v>
      </c>
      <c r="Y5987" t="s">
        <v>23155</v>
      </c>
      <c r="Z5987" t="s">
        <v>265</v>
      </c>
      <c r="AA5987" t="s">
        <v>265</v>
      </c>
      <c r="AB5987" t="s">
        <v>265</v>
      </c>
      <c r="AC5987" t="s">
        <v>265</v>
      </c>
      <c r="AD5987" t="s">
        <v>265</v>
      </c>
      <c r="AE5987" t="s">
        <v>265</v>
      </c>
      <c r="AF5987" t="s">
        <v>267</v>
      </c>
      <c r="AG5987" t="s">
        <v>265</v>
      </c>
      <c r="AH5987" t="s">
        <v>265</v>
      </c>
      <c r="AI5987" t="s">
        <v>265</v>
      </c>
      <c r="AJ5987" t="s">
        <v>265</v>
      </c>
      <c r="AL5987" t="str">
        <f>IF(Sudan_News12[[#This Row],[relevancy_classification_english]]="Relevant","مناسب",IF(Sudan_News12[[#This Row],[relevancy_classification_english]]="Relevant","عَرَضِيّ",""))</f>
        <v/>
      </c>
      <c r="AN5987" t="str">
        <f>IF(Sudan_News12[[#This Row],[sentiment_analysis_english]]="Negative","سلبي",IF(Sudan_News12[[#This Row],[sentiment_analysis_english]]="Neutral","حيادي",IF(Sudan_News12[[#This Row],[sentiment_analysis_english]]="Positive","إيجابي","")))</f>
        <v/>
      </c>
      <c r="AO5987" t="e">
        <f>INDEX(TextClassificationList[],MATCH(Sudan_News12[[#This Row],[text_classification_arabic]],TextClassificationList[text_classification_arabic],0),1)</f>
        <v>#N/A</v>
      </c>
      <c r="AQ5987" t="e">
        <f>INDEX(TextClassificationList[],MATCH(Sudan_News12[[#This Row],[text_classification_arabic2]],TextClassificationList[text_classification_arabic],0),1)</f>
        <v>#N/A</v>
      </c>
      <c r="AS5987" t="e">
        <f>INDEX(TextClassificationList[],MATCH(Sudan_News12[[#This Row],[text_classification_arabic3]],TextClassificationList[text_classification_arabic],0),1)</f>
        <v>#N/A</v>
      </c>
      <c r="AU5987" t="e">
        <f>INDEX(TextClassificationList[],MATCH(Sudan_News12[[#This Row],[text_classification_arabic4]],TextClassificationList[text_classification_arabic],0),1)</f>
        <v>#N/A</v>
      </c>
      <c r="AW5987" t="e">
        <f>INDEX(TextClassificationList[],MATCH(Sudan_News12[[#This Row],[text_classification_arabic5]],TextClassificationList[text_classification_arabic],0),1)</f>
        <v>#N/A</v>
      </c>
    </row>
    <row r="5988" spans="1:49" x14ac:dyDescent="0.2">
      <c r="A5988">
        <v>1.0083686258777702E+18</v>
      </c>
      <c r="B5988">
        <v>1.0083686258777702E+18</v>
      </c>
      <c r="C5988" t="s">
        <v>23156</v>
      </c>
      <c r="D5988" s="1">
        <v>43268</v>
      </c>
      <c r="E5988" s="2">
        <v>0.72209490740740745</v>
      </c>
      <c r="F5988">
        <v>200</v>
      </c>
      <c r="G5988">
        <v>1889611729</v>
      </c>
      <c r="H5988" t="s">
        <v>354</v>
      </c>
      <c r="I5988" t="s">
        <v>355</v>
      </c>
      <c r="J5988" t="s">
        <v>265</v>
      </c>
      <c r="K5988" t="s">
        <v>23157</v>
      </c>
      <c r="L5988" t="s">
        <v>278</v>
      </c>
      <c r="M5988" t="s">
        <v>267</v>
      </c>
      <c r="N5988" t="s">
        <v>267</v>
      </c>
      <c r="O5988" t="s">
        <v>23158</v>
      </c>
      <c r="P5988">
        <v>0</v>
      </c>
      <c r="Q5988">
        <v>3</v>
      </c>
      <c r="R5988">
        <v>0</v>
      </c>
      <c r="S5988" t="s">
        <v>23143</v>
      </c>
      <c r="T5988" t="s">
        <v>267</v>
      </c>
      <c r="U5988" t="s">
        <v>23159</v>
      </c>
      <c r="V5988" t="b">
        <v>0</v>
      </c>
      <c r="W5988" t="s">
        <v>265</v>
      </c>
      <c r="X5988">
        <v>1</v>
      </c>
      <c r="Y5988" t="s">
        <v>23160</v>
      </c>
      <c r="Z5988" t="s">
        <v>265</v>
      </c>
      <c r="AA5988" t="s">
        <v>265</v>
      </c>
      <c r="AB5988" t="s">
        <v>265</v>
      </c>
      <c r="AC5988" t="s">
        <v>265</v>
      </c>
      <c r="AD5988" t="s">
        <v>265</v>
      </c>
      <c r="AE5988" t="s">
        <v>265</v>
      </c>
      <c r="AF5988" t="s">
        <v>267</v>
      </c>
      <c r="AG5988" t="s">
        <v>265</v>
      </c>
      <c r="AH5988" t="s">
        <v>265</v>
      </c>
      <c r="AI5988" t="s">
        <v>265</v>
      </c>
      <c r="AJ5988" t="s">
        <v>265</v>
      </c>
      <c r="AL5988" t="str">
        <f>IF(Sudan_News12[[#This Row],[relevancy_classification_english]]="Relevant","مناسب",IF(Sudan_News12[[#This Row],[relevancy_classification_english]]="Relevant","عَرَضِيّ",""))</f>
        <v/>
      </c>
      <c r="AN5988" t="str">
        <f>IF(Sudan_News12[[#This Row],[sentiment_analysis_english]]="Negative","سلبي",IF(Sudan_News12[[#This Row],[sentiment_analysis_english]]="Neutral","حيادي",IF(Sudan_News12[[#This Row],[sentiment_analysis_english]]="Positive","إيجابي","")))</f>
        <v/>
      </c>
      <c r="AO5988" t="e">
        <f>INDEX(TextClassificationList[],MATCH(Sudan_News12[[#This Row],[text_classification_arabic]],TextClassificationList[text_classification_arabic],0),1)</f>
        <v>#N/A</v>
      </c>
      <c r="AQ5988" t="e">
        <f>INDEX(TextClassificationList[],MATCH(Sudan_News12[[#This Row],[text_classification_arabic2]],TextClassificationList[text_classification_arabic],0),1)</f>
        <v>#N/A</v>
      </c>
      <c r="AS5988" t="e">
        <f>INDEX(TextClassificationList[],MATCH(Sudan_News12[[#This Row],[text_classification_arabic3]],TextClassificationList[text_classification_arabic],0),1)</f>
        <v>#N/A</v>
      </c>
      <c r="AU5988" t="e">
        <f>INDEX(TextClassificationList[],MATCH(Sudan_News12[[#This Row],[text_classification_arabic4]],TextClassificationList[text_classification_arabic],0),1)</f>
        <v>#N/A</v>
      </c>
      <c r="AW5988" t="e">
        <f>INDEX(TextClassificationList[],MATCH(Sudan_News12[[#This Row],[text_classification_arabic5]],TextClassificationList[text_classification_arabic],0),1)</f>
        <v>#N/A</v>
      </c>
    </row>
    <row r="5989" spans="1:49" x14ac:dyDescent="0.2">
      <c r="A5989">
        <v>1.0083681383779901E+18</v>
      </c>
      <c r="B5989">
        <v>1.0083681383779901E+18</v>
      </c>
      <c r="C5989" t="s">
        <v>23161</v>
      </c>
      <c r="D5989" s="1">
        <v>43268</v>
      </c>
      <c r="E5989" s="2">
        <v>0.72075231481481483</v>
      </c>
      <c r="F5989">
        <v>200</v>
      </c>
      <c r="G5989">
        <v>1889611729</v>
      </c>
      <c r="H5989" t="s">
        <v>354</v>
      </c>
      <c r="I5989" t="s">
        <v>355</v>
      </c>
      <c r="J5989" t="s">
        <v>265</v>
      </c>
      <c r="K5989" t="s">
        <v>23162</v>
      </c>
      <c r="L5989" t="s">
        <v>278</v>
      </c>
      <c r="M5989" t="s">
        <v>267</v>
      </c>
      <c r="N5989" t="s">
        <v>267</v>
      </c>
      <c r="O5989" t="s">
        <v>23163</v>
      </c>
      <c r="P5989">
        <v>0</v>
      </c>
      <c r="Q5989">
        <v>2</v>
      </c>
      <c r="R5989">
        <v>0</v>
      </c>
      <c r="S5989" t="s">
        <v>23143</v>
      </c>
      <c r="T5989" t="s">
        <v>267</v>
      </c>
      <c r="U5989" t="s">
        <v>23164</v>
      </c>
      <c r="V5989" t="b">
        <v>0</v>
      </c>
      <c r="W5989" t="s">
        <v>265</v>
      </c>
      <c r="X5989">
        <v>1</v>
      </c>
      <c r="Y5989" t="s">
        <v>23165</v>
      </c>
      <c r="Z5989" t="s">
        <v>265</v>
      </c>
      <c r="AA5989" t="s">
        <v>265</v>
      </c>
      <c r="AB5989" t="s">
        <v>265</v>
      </c>
      <c r="AC5989" t="s">
        <v>265</v>
      </c>
      <c r="AD5989" t="s">
        <v>265</v>
      </c>
      <c r="AE5989" t="s">
        <v>265</v>
      </c>
      <c r="AF5989" t="s">
        <v>267</v>
      </c>
      <c r="AG5989" t="s">
        <v>265</v>
      </c>
      <c r="AH5989" t="s">
        <v>265</v>
      </c>
      <c r="AI5989" t="s">
        <v>265</v>
      </c>
      <c r="AJ5989" t="s">
        <v>265</v>
      </c>
      <c r="AL5989" t="str">
        <f>IF(Sudan_News12[[#This Row],[relevancy_classification_english]]="Relevant","مناسب",IF(Sudan_News12[[#This Row],[relevancy_classification_english]]="Relevant","عَرَضِيّ",""))</f>
        <v/>
      </c>
      <c r="AN5989" t="str">
        <f>IF(Sudan_News12[[#This Row],[sentiment_analysis_english]]="Negative","سلبي",IF(Sudan_News12[[#This Row],[sentiment_analysis_english]]="Neutral","حيادي",IF(Sudan_News12[[#This Row],[sentiment_analysis_english]]="Positive","إيجابي","")))</f>
        <v/>
      </c>
      <c r="AO5989" t="e">
        <f>INDEX(TextClassificationList[],MATCH(Sudan_News12[[#This Row],[text_classification_arabic]],TextClassificationList[text_classification_arabic],0),1)</f>
        <v>#N/A</v>
      </c>
      <c r="AQ5989" t="e">
        <f>INDEX(TextClassificationList[],MATCH(Sudan_News12[[#This Row],[text_classification_arabic2]],TextClassificationList[text_classification_arabic],0),1)</f>
        <v>#N/A</v>
      </c>
      <c r="AS5989" t="e">
        <f>INDEX(TextClassificationList[],MATCH(Sudan_News12[[#This Row],[text_classification_arabic3]],TextClassificationList[text_classification_arabic],0),1)</f>
        <v>#N/A</v>
      </c>
      <c r="AU5989" t="e">
        <f>INDEX(TextClassificationList[],MATCH(Sudan_News12[[#This Row],[text_classification_arabic4]],TextClassificationList[text_classification_arabic],0),1)</f>
        <v>#N/A</v>
      </c>
      <c r="AW5989" t="e">
        <f>INDEX(TextClassificationList[],MATCH(Sudan_News12[[#This Row],[text_classification_arabic5]],TextClassificationList[text_classification_arabic],0),1)</f>
        <v>#N/A</v>
      </c>
    </row>
    <row r="5990" spans="1:49" x14ac:dyDescent="0.2">
      <c r="A5990">
        <v>1.0083679733195366E+18</v>
      </c>
      <c r="B5990">
        <v>1.0083679733195366E+18</v>
      </c>
      <c r="C5990" t="s">
        <v>23166</v>
      </c>
      <c r="D5990" s="1">
        <v>43268</v>
      </c>
      <c r="E5990" s="2">
        <v>0.72030092592592587</v>
      </c>
      <c r="F5990">
        <v>200</v>
      </c>
      <c r="G5990">
        <v>1889611729</v>
      </c>
      <c r="H5990" t="s">
        <v>354</v>
      </c>
      <c r="I5990" t="s">
        <v>355</v>
      </c>
      <c r="J5990" t="s">
        <v>265</v>
      </c>
      <c r="K5990" t="s">
        <v>23167</v>
      </c>
      <c r="L5990" t="s">
        <v>278</v>
      </c>
      <c r="M5990" t="s">
        <v>267</v>
      </c>
      <c r="N5990" t="s">
        <v>267</v>
      </c>
      <c r="O5990" t="s">
        <v>23168</v>
      </c>
      <c r="P5990">
        <v>0</v>
      </c>
      <c r="Q5990">
        <v>15</v>
      </c>
      <c r="R5990">
        <v>3</v>
      </c>
      <c r="S5990" t="s">
        <v>23143</v>
      </c>
      <c r="T5990" t="s">
        <v>267</v>
      </c>
      <c r="U5990" t="s">
        <v>23169</v>
      </c>
      <c r="V5990" t="b">
        <v>0</v>
      </c>
      <c r="W5990" t="s">
        <v>265</v>
      </c>
      <c r="X5990">
        <v>1</v>
      </c>
      <c r="Y5990" t="s">
        <v>23170</v>
      </c>
      <c r="Z5990" t="s">
        <v>265</v>
      </c>
      <c r="AA5990" t="s">
        <v>265</v>
      </c>
      <c r="AB5990" t="s">
        <v>265</v>
      </c>
      <c r="AC5990" t="s">
        <v>265</v>
      </c>
      <c r="AD5990" t="s">
        <v>265</v>
      </c>
      <c r="AE5990" t="s">
        <v>265</v>
      </c>
      <c r="AF5990" t="s">
        <v>267</v>
      </c>
      <c r="AG5990" t="s">
        <v>265</v>
      </c>
      <c r="AH5990" t="s">
        <v>265</v>
      </c>
      <c r="AI5990" t="s">
        <v>265</v>
      </c>
      <c r="AJ5990" t="s">
        <v>265</v>
      </c>
      <c r="AL5990" t="str">
        <f>IF(Sudan_News12[[#This Row],[relevancy_classification_english]]="Relevant","مناسب",IF(Sudan_News12[[#This Row],[relevancy_classification_english]]="Relevant","عَرَضِيّ",""))</f>
        <v/>
      </c>
      <c r="AN5990" t="str">
        <f>IF(Sudan_News12[[#This Row],[sentiment_analysis_english]]="Negative","سلبي",IF(Sudan_News12[[#This Row],[sentiment_analysis_english]]="Neutral","حيادي",IF(Sudan_News12[[#This Row],[sentiment_analysis_english]]="Positive","إيجابي","")))</f>
        <v/>
      </c>
      <c r="AO5990" t="e">
        <f>INDEX(TextClassificationList[],MATCH(Sudan_News12[[#This Row],[text_classification_arabic]],TextClassificationList[text_classification_arabic],0),1)</f>
        <v>#N/A</v>
      </c>
      <c r="AQ5990" t="e">
        <f>INDEX(TextClassificationList[],MATCH(Sudan_News12[[#This Row],[text_classification_arabic2]],TextClassificationList[text_classification_arabic],0),1)</f>
        <v>#N/A</v>
      </c>
      <c r="AS5990" t="e">
        <f>INDEX(TextClassificationList[],MATCH(Sudan_News12[[#This Row],[text_classification_arabic3]],TextClassificationList[text_classification_arabic],0),1)</f>
        <v>#N/A</v>
      </c>
      <c r="AU5990" t="e">
        <f>INDEX(TextClassificationList[],MATCH(Sudan_News12[[#This Row],[text_classification_arabic4]],TextClassificationList[text_classification_arabic],0),1)</f>
        <v>#N/A</v>
      </c>
      <c r="AW5990" t="e">
        <f>INDEX(TextClassificationList[],MATCH(Sudan_News12[[#This Row],[text_classification_arabic5]],TextClassificationList[text_classification_arabic],0),1)</f>
        <v>#N/A</v>
      </c>
    </row>
    <row r="5991" spans="1:49" x14ac:dyDescent="0.2">
      <c r="A5991">
        <v>1.0074542670353162E+18</v>
      </c>
      <c r="B5991">
        <v>1.0074542670353162E+18</v>
      </c>
      <c r="C5991" t="s">
        <v>23171</v>
      </c>
      <c r="D5991" s="1">
        <v>43266</v>
      </c>
      <c r="E5991" s="2">
        <v>0.19894675925925925</v>
      </c>
      <c r="F5991">
        <v>200</v>
      </c>
      <c r="G5991">
        <v>1889611729</v>
      </c>
      <c r="H5991" t="s">
        <v>354</v>
      </c>
      <c r="I5991" t="s">
        <v>355</v>
      </c>
      <c r="J5991" t="s">
        <v>265</v>
      </c>
      <c r="K5991" t="s">
        <v>23172</v>
      </c>
      <c r="L5991" t="s">
        <v>266</v>
      </c>
      <c r="M5991" t="s">
        <v>267</v>
      </c>
      <c r="N5991" t="s">
        <v>267</v>
      </c>
      <c r="O5991" t="s">
        <v>267</v>
      </c>
      <c r="P5991">
        <v>0</v>
      </c>
      <c r="Q5991">
        <v>9</v>
      </c>
      <c r="R5991">
        <v>0</v>
      </c>
      <c r="S5991" t="s">
        <v>23173</v>
      </c>
      <c r="T5991" t="s">
        <v>267</v>
      </c>
      <c r="U5991" t="s">
        <v>23174</v>
      </c>
      <c r="V5991" t="b">
        <v>0</v>
      </c>
      <c r="W5991" t="s">
        <v>265</v>
      </c>
      <c r="X5991">
        <v>0</v>
      </c>
      <c r="Y5991" t="s">
        <v>265</v>
      </c>
      <c r="Z5991" t="s">
        <v>265</v>
      </c>
      <c r="AA5991" t="s">
        <v>265</v>
      </c>
      <c r="AB5991" t="s">
        <v>265</v>
      </c>
      <c r="AC5991" t="s">
        <v>265</v>
      </c>
      <c r="AD5991" t="s">
        <v>265</v>
      </c>
      <c r="AE5991" t="s">
        <v>265</v>
      </c>
      <c r="AF5991" t="s">
        <v>267</v>
      </c>
      <c r="AG5991" t="s">
        <v>265</v>
      </c>
      <c r="AH5991" t="s">
        <v>265</v>
      </c>
      <c r="AI5991" t="s">
        <v>265</v>
      </c>
      <c r="AJ5991" t="s">
        <v>265</v>
      </c>
      <c r="AL5991" t="str">
        <f>IF(Sudan_News12[[#This Row],[relevancy_classification_english]]="Relevant","مناسب",IF(Sudan_News12[[#This Row],[relevancy_classification_english]]="Relevant","عَرَضِيّ",""))</f>
        <v/>
      </c>
      <c r="AN5991" t="str">
        <f>IF(Sudan_News12[[#This Row],[sentiment_analysis_english]]="Negative","سلبي",IF(Sudan_News12[[#This Row],[sentiment_analysis_english]]="Neutral","حيادي",IF(Sudan_News12[[#This Row],[sentiment_analysis_english]]="Positive","إيجابي","")))</f>
        <v/>
      </c>
      <c r="AO5991" t="e">
        <f>INDEX(TextClassificationList[],MATCH(Sudan_News12[[#This Row],[text_classification_arabic]],TextClassificationList[text_classification_arabic],0),1)</f>
        <v>#N/A</v>
      </c>
      <c r="AQ5991" t="e">
        <f>INDEX(TextClassificationList[],MATCH(Sudan_News12[[#This Row],[text_classification_arabic2]],TextClassificationList[text_classification_arabic],0),1)</f>
        <v>#N/A</v>
      </c>
      <c r="AS5991" t="e">
        <f>INDEX(TextClassificationList[],MATCH(Sudan_News12[[#This Row],[text_classification_arabic3]],TextClassificationList[text_classification_arabic],0),1)</f>
        <v>#N/A</v>
      </c>
      <c r="AU5991" t="e">
        <f>INDEX(TextClassificationList[],MATCH(Sudan_News12[[#This Row],[text_classification_arabic4]],TextClassificationList[text_classification_arabic],0),1)</f>
        <v>#N/A</v>
      </c>
      <c r="AW5991" t="e">
        <f>INDEX(TextClassificationList[],MATCH(Sudan_News12[[#This Row],[text_classification_arabic5]],TextClassificationList[text_classification_arabic],0),1)</f>
        <v>#N/A</v>
      </c>
    </row>
    <row r="5992" spans="1:49" x14ac:dyDescent="0.2">
      <c r="A5992">
        <v>1.0074504687407514E+18</v>
      </c>
      <c r="B5992">
        <v>1.0074504687407514E+18</v>
      </c>
      <c r="C5992" t="s">
        <v>23175</v>
      </c>
      <c r="D5992" s="1">
        <v>43266</v>
      </c>
      <c r="E5992" s="2">
        <v>0.18846064814814814</v>
      </c>
      <c r="F5992">
        <v>200</v>
      </c>
      <c r="G5992">
        <v>1889611729</v>
      </c>
      <c r="H5992" t="s">
        <v>354</v>
      </c>
      <c r="I5992" t="s">
        <v>355</v>
      </c>
      <c r="J5992" t="s">
        <v>265</v>
      </c>
      <c r="K5992" t="s">
        <v>23176</v>
      </c>
      <c r="L5992" t="s">
        <v>266</v>
      </c>
      <c r="M5992" t="s">
        <v>267</v>
      </c>
      <c r="N5992" t="s">
        <v>267</v>
      </c>
      <c r="O5992" t="s">
        <v>23177</v>
      </c>
      <c r="P5992">
        <v>0</v>
      </c>
      <c r="Q5992">
        <v>13</v>
      </c>
      <c r="R5992">
        <v>0</v>
      </c>
      <c r="S5992" t="s">
        <v>269</v>
      </c>
      <c r="T5992" t="s">
        <v>267</v>
      </c>
      <c r="U5992" t="s">
        <v>23178</v>
      </c>
      <c r="V5992" t="b">
        <v>0</v>
      </c>
      <c r="W5992" t="s">
        <v>265</v>
      </c>
      <c r="X5992">
        <v>1</v>
      </c>
      <c r="Y5992" t="s">
        <v>23179</v>
      </c>
      <c r="Z5992" t="s">
        <v>265</v>
      </c>
      <c r="AA5992" t="s">
        <v>265</v>
      </c>
      <c r="AB5992" t="s">
        <v>265</v>
      </c>
      <c r="AC5992" t="s">
        <v>265</v>
      </c>
      <c r="AD5992" t="s">
        <v>265</v>
      </c>
      <c r="AE5992" t="s">
        <v>265</v>
      </c>
      <c r="AF5992" t="s">
        <v>267</v>
      </c>
      <c r="AG5992" t="s">
        <v>265</v>
      </c>
      <c r="AH5992" t="s">
        <v>265</v>
      </c>
      <c r="AI5992" t="s">
        <v>265</v>
      </c>
      <c r="AJ5992" t="s">
        <v>265</v>
      </c>
      <c r="AL5992" t="str">
        <f>IF(Sudan_News12[[#This Row],[relevancy_classification_english]]="Relevant","مناسب",IF(Sudan_News12[[#This Row],[relevancy_classification_english]]="Relevant","عَرَضِيّ",""))</f>
        <v/>
      </c>
      <c r="AN5992" t="str">
        <f>IF(Sudan_News12[[#This Row],[sentiment_analysis_english]]="Negative","سلبي",IF(Sudan_News12[[#This Row],[sentiment_analysis_english]]="Neutral","حيادي",IF(Sudan_News12[[#This Row],[sentiment_analysis_english]]="Positive","إيجابي","")))</f>
        <v/>
      </c>
      <c r="AO5992" t="e">
        <f>INDEX(TextClassificationList[],MATCH(Sudan_News12[[#This Row],[text_classification_arabic]],TextClassificationList[text_classification_arabic],0),1)</f>
        <v>#N/A</v>
      </c>
      <c r="AQ5992" t="e">
        <f>INDEX(TextClassificationList[],MATCH(Sudan_News12[[#This Row],[text_classification_arabic2]],TextClassificationList[text_classification_arabic],0),1)</f>
        <v>#N/A</v>
      </c>
      <c r="AS5992" t="e">
        <f>INDEX(TextClassificationList[],MATCH(Sudan_News12[[#This Row],[text_classification_arabic3]],TextClassificationList[text_classification_arabic],0),1)</f>
        <v>#N/A</v>
      </c>
      <c r="AU5992" t="e">
        <f>INDEX(TextClassificationList[],MATCH(Sudan_News12[[#This Row],[text_classification_arabic4]],TextClassificationList[text_classification_arabic],0),1)</f>
        <v>#N/A</v>
      </c>
      <c r="AW5992" t="e">
        <f>INDEX(TextClassificationList[],MATCH(Sudan_News12[[#This Row],[text_classification_arabic5]],TextClassificationList[text_classification_arabic],0),1)</f>
        <v>#N/A</v>
      </c>
    </row>
    <row r="5993" spans="1:49" x14ac:dyDescent="0.2">
      <c r="A5993">
        <v>1.0072833801976996E+18</v>
      </c>
      <c r="B5993">
        <v>1.0070378350593597E+18</v>
      </c>
      <c r="C5993" t="s">
        <v>23180</v>
      </c>
      <c r="D5993" s="1">
        <v>43265</v>
      </c>
      <c r="E5993" s="2">
        <v>0.72738425925925931</v>
      </c>
      <c r="F5993">
        <v>200</v>
      </c>
      <c r="G5993">
        <v>1889611729</v>
      </c>
      <c r="H5993" t="s">
        <v>354</v>
      </c>
      <c r="I5993" t="s">
        <v>355</v>
      </c>
      <c r="J5993" t="s">
        <v>265</v>
      </c>
      <c r="K5993" t="s">
        <v>23181</v>
      </c>
      <c r="L5993" t="s">
        <v>266</v>
      </c>
      <c r="M5993" t="s">
        <v>267</v>
      </c>
      <c r="N5993" t="s">
        <v>267</v>
      </c>
      <c r="O5993" t="s">
        <v>267</v>
      </c>
      <c r="P5993">
        <v>0</v>
      </c>
      <c r="Q5993">
        <v>0</v>
      </c>
      <c r="R5993">
        <v>0</v>
      </c>
      <c r="S5993" t="s">
        <v>267</v>
      </c>
      <c r="T5993" t="s">
        <v>267</v>
      </c>
      <c r="U5993" t="s">
        <v>23182</v>
      </c>
      <c r="V5993" t="b">
        <v>0</v>
      </c>
      <c r="W5993" t="s">
        <v>265</v>
      </c>
      <c r="X5993">
        <v>0</v>
      </c>
      <c r="Y5993" t="s">
        <v>265</v>
      </c>
      <c r="Z5993" t="s">
        <v>265</v>
      </c>
      <c r="AA5993" t="s">
        <v>265</v>
      </c>
      <c r="AB5993" t="s">
        <v>265</v>
      </c>
      <c r="AC5993" t="s">
        <v>265</v>
      </c>
      <c r="AD5993" t="s">
        <v>265</v>
      </c>
      <c r="AE5993" t="s">
        <v>265</v>
      </c>
      <c r="AF5993" t="s">
        <v>23183</v>
      </c>
      <c r="AG5993" t="s">
        <v>265</v>
      </c>
      <c r="AH5993" t="s">
        <v>265</v>
      </c>
      <c r="AI5993" t="s">
        <v>265</v>
      </c>
      <c r="AJ5993" t="s">
        <v>265</v>
      </c>
      <c r="AL5993" t="str">
        <f>IF(Sudan_News12[[#This Row],[relevancy_classification_english]]="Relevant","مناسب",IF(Sudan_News12[[#This Row],[relevancy_classification_english]]="Relevant","عَرَضِيّ",""))</f>
        <v/>
      </c>
      <c r="AN5993" t="str">
        <f>IF(Sudan_News12[[#This Row],[sentiment_analysis_english]]="Negative","سلبي",IF(Sudan_News12[[#This Row],[sentiment_analysis_english]]="Neutral","حيادي",IF(Sudan_News12[[#This Row],[sentiment_analysis_english]]="Positive","إيجابي","")))</f>
        <v/>
      </c>
      <c r="AO5993" t="e">
        <f>INDEX(TextClassificationList[],MATCH(Sudan_News12[[#This Row],[text_classification_arabic]],TextClassificationList[text_classification_arabic],0),1)</f>
        <v>#N/A</v>
      </c>
      <c r="AQ5993" t="e">
        <f>INDEX(TextClassificationList[],MATCH(Sudan_News12[[#This Row],[text_classification_arabic2]],TextClassificationList[text_classification_arabic],0),1)</f>
        <v>#N/A</v>
      </c>
      <c r="AS5993" t="e">
        <f>INDEX(TextClassificationList[],MATCH(Sudan_News12[[#This Row],[text_classification_arabic3]],TextClassificationList[text_classification_arabic],0),1)</f>
        <v>#N/A</v>
      </c>
      <c r="AU5993" t="e">
        <f>INDEX(TextClassificationList[],MATCH(Sudan_News12[[#This Row],[text_classification_arabic4]],TextClassificationList[text_classification_arabic],0),1)</f>
        <v>#N/A</v>
      </c>
      <c r="AW5993" t="e">
        <f>INDEX(TextClassificationList[],MATCH(Sudan_News12[[#This Row],[text_classification_arabic5]],TextClassificationList[text_classification_arabic],0),1)</f>
        <v>#N/A</v>
      </c>
    </row>
    <row r="5994" spans="1:49" x14ac:dyDescent="0.2">
      <c r="A5994">
        <v>1.007283032364118E+18</v>
      </c>
      <c r="B5994">
        <v>1.0072829002099507E+18</v>
      </c>
      <c r="C5994" t="s">
        <v>23184</v>
      </c>
      <c r="D5994" s="1">
        <v>43265</v>
      </c>
      <c r="E5994" s="2">
        <v>0.72642361111111109</v>
      </c>
      <c r="F5994">
        <v>200</v>
      </c>
      <c r="G5994">
        <v>1889611729</v>
      </c>
      <c r="H5994" t="s">
        <v>354</v>
      </c>
      <c r="I5994" t="s">
        <v>355</v>
      </c>
      <c r="J5994" t="s">
        <v>265</v>
      </c>
      <c r="K5994" t="s">
        <v>23185</v>
      </c>
      <c r="L5994" t="s">
        <v>266</v>
      </c>
      <c r="M5994" t="s">
        <v>267</v>
      </c>
      <c r="N5994" t="s">
        <v>267</v>
      </c>
      <c r="O5994" t="s">
        <v>267</v>
      </c>
      <c r="P5994">
        <v>0</v>
      </c>
      <c r="Q5994">
        <v>0</v>
      </c>
      <c r="R5994">
        <v>0</v>
      </c>
      <c r="S5994" t="s">
        <v>267</v>
      </c>
      <c r="T5994" t="s">
        <v>267</v>
      </c>
      <c r="U5994" t="s">
        <v>23186</v>
      </c>
      <c r="V5994" t="b">
        <v>0</v>
      </c>
      <c r="W5994" t="s">
        <v>265</v>
      </c>
      <c r="X5994">
        <v>0</v>
      </c>
      <c r="Y5994" t="s">
        <v>265</v>
      </c>
      <c r="Z5994" t="s">
        <v>265</v>
      </c>
      <c r="AA5994" t="s">
        <v>265</v>
      </c>
      <c r="AB5994" t="s">
        <v>265</v>
      </c>
      <c r="AC5994" t="s">
        <v>265</v>
      </c>
      <c r="AD5994" t="s">
        <v>265</v>
      </c>
      <c r="AE5994" t="s">
        <v>265</v>
      </c>
      <c r="AF5994" t="s">
        <v>23187</v>
      </c>
      <c r="AG5994" t="s">
        <v>265</v>
      </c>
      <c r="AH5994" t="s">
        <v>265</v>
      </c>
      <c r="AI5994" t="s">
        <v>265</v>
      </c>
      <c r="AJ5994" t="s">
        <v>265</v>
      </c>
      <c r="AL5994" t="str">
        <f>IF(Sudan_News12[[#This Row],[relevancy_classification_english]]="Relevant","مناسب",IF(Sudan_News12[[#This Row],[relevancy_classification_english]]="Relevant","عَرَضِيّ",""))</f>
        <v/>
      </c>
      <c r="AN5994" t="str">
        <f>IF(Sudan_News12[[#This Row],[sentiment_analysis_english]]="Negative","سلبي",IF(Sudan_News12[[#This Row],[sentiment_analysis_english]]="Neutral","حيادي",IF(Sudan_News12[[#This Row],[sentiment_analysis_english]]="Positive","إيجابي","")))</f>
        <v/>
      </c>
      <c r="AO5994" t="e">
        <f>INDEX(TextClassificationList[],MATCH(Sudan_News12[[#This Row],[text_classification_arabic]],TextClassificationList[text_classification_arabic],0),1)</f>
        <v>#N/A</v>
      </c>
      <c r="AQ5994" t="e">
        <f>INDEX(TextClassificationList[],MATCH(Sudan_News12[[#This Row],[text_classification_arabic2]],TextClassificationList[text_classification_arabic],0),1)</f>
        <v>#N/A</v>
      </c>
      <c r="AS5994" t="e">
        <f>INDEX(TextClassificationList[],MATCH(Sudan_News12[[#This Row],[text_classification_arabic3]],TextClassificationList[text_classification_arabic],0),1)</f>
        <v>#N/A</v>
      </c>
      <c r="AU5994" t="e">
        <f>INDEX(TextClassificationList[],MATCH(Sudan_News12[[#This Row],[text_classification_arabic4]],TextClassificationList[text_classification_arabic],0),1)</f>
        <v>#N/A</v>
      </c>
      <c r="AW5994" t="e">
        <f>INDEX(TextClassificationList[],MATCH(Sudan_News12[[#This Row],[text_classification_arabic5]],TextClassificationList[text_classification_arabic],0),1)</f>
        <v>#N/A</v>
      </c>
    </row>
    <row r="5995" spans="1:49" x14ac:dyDescent="0.2">
      <c r="A5995">
        <v>1.0070980067374244E+18</v>
      </c>
      <c r="B5995">
        <v>1.0070980067374244E+18</v>
      </c>
      <c r="C5995" t="s">
        <v>23188</v>
      </c>
      <c r="D5995" s="1">
        <v>43265</v>
      </c>
      <c r="E5995" s="2">
        <v>0.21585648148148148</v>
      </c>
      <c r="F5995">
        <v>200</v>
      </c>
      <c r="G5995">
        <v>1889611729</v>
      </c>
      <c r="H5995" t="s">
        <v>354</v>
      </c>
      <c r="I5995" t="s">
        <v>355</v>
      </c>
      <c r="J5995" t="s">
        <v>265</v>
      </c>
      <c r="K5995" t="s">
        <v>23189</v>
      </c>
      <c r="L5995" t="s">
        <v>266</v>
      </c>
      <c r="M5995" t="s">
        <v>267</v>
      </c>
      <c r="N5995" t="s">
        <v>267</v>
      </c>
      <c r="O5995" t="s">
        <v>267</v>
      </c>
      <c r="P5995">
        <v>0</v>
      </c>
      <c r="Q5995">
        <v>0</v>
      </c>
      <c r="R5995">
        <v>0</v>
      </c>
      <c r="S5995" t="s">
        <v>267</v>
      </c>
      <c r="T5995" t="s">
        <v>267</v>
      </c>
      <c r="U5995" t="s">
        <v>23190</v>
      </c>
      <c r="V5995" t="b">
        <v>0</v>
      </c>
      <c r="W5995" t="s">
        <v>265</v>
      </c>
      <c r="X5995">
        <v>0</v>
      </c>
      <c r="Y5995" t="s">
        <v>265</v>
      </c>
      <c r="Z5995" t="s">
        <v>265</v>
      </c>
      <c r="AA5995" t="s">
        <v>265</v>
      </c>
      <c r="AB5995" t="s">
        <v>265</v>
      </c>
      <c r="AC5995" t="s">
        <v>265</v>
      </c>
      <c r="AD5995" t="s">
        <v>265</v>
      </c>
      <c r="AE5995" t="s">
        <v>265</v>
      </c>
      <c r="AF5995" t="s">
        <v>267</v>
      </c>
      <c r="AG5995" t="s">
        <v>265</v>
      </c>
      <c r="AH5995" t="s">
        <v>265</v>
      </c>
      <c r="AI5995" t="s">
        <v>265</v>
      </c>
      <c r="AJ5995" t="s">
        <v>265</v>
      </c>
      <c r="AL5995" t="str">
        <f>IF(Sudan_News12[[#This Row],[relevancy_classification_english]]="Relevant","مناسب",IF(Sudan_News12[[#This Row],[relevancy_classification_english]]="Relevant","عَرَضِيّ",""))</f>
        <v/>
      </c>
      <c r="AN5995" t="str">
        <f>IF(Sudan_News12[[#This Row],[sentiment_analysis_english]]="Negative","سلبي",IF(Sudan_News12[[#This Row],[sentiment_analysis_english]]="Neutral","حيادي",IF(Sudan_News12[[#This Row],[sentiment_analysis_english]]="Positive","إيجابي","")))</f>
        <v/>
      </c>
      <c r="AO5995" t="e">
        <f>INDEX(TextClassificationList[],MATCH(Sudan_News12[[#This Row],[text_classification_arabic]],TextClassificationList[text_classification_arabic],0),1)</f>
        <v>#N/A</v>
      </c>
      <c r="AQ5995" t="e">
        <f>INDEX(TextClassificationList[],MATCH(Sudan_News12[[#This Row],[text_classification_arabic2]],TextClassificationList[text_classification_arabic],0),1)</f>
        <v>#N/A</v>
      </c>
      <c r="AS5995" t="e">
        <f>INDEX(TextClassificationList[],MATCH(Sudan_News12[[#This Row],[text_classification_arabic3]],TextClassificationList[text_classification_arabic],0),1)</f>
        <v>#N/A</v>
      </c>
      <c r="AU5995" t="e">
        <f>INDEX(TextClassificationList[],MATCH(Sudan_News12[[#This Row],[text_classification_arabic4]],TextClassificationList[text_classification_arabic],0),1)</f>
        <v>#N/A</v>
      </c>
      <c r="AW5995" t="e">
        <f>INDEX(TextClassificationList[],MATCH(Sudan_News12[[#This Row],[text_classification_arabic5]],TextClassificationList[text_classification_arabic],0),1)</f>
        <v>#N/A</v>
      </c>
    </row>
    <row r="5996" spans="1:49" x14ac:dyDescent="0.2">
      <c r="A5996">
        <v>1.0070974804068147E+18</v>
      </c>
      <c r="B5996">
        <v>1.0070974804068147E+18</v>
      </c>
      <c r="C5996" t="s">
        <v>23191</v>
      </c>
      <c r="D5996" s="1">
        <v>43265</v>
      </c>
      <c r="E5996" s="2">
        <v>0.21439814814814814</v>
      </c>
      <c r="F5996">
        <v>200</v>
      </c>
      <c r="G5996">
        <v>1889611729</v>
      </c>
      <c r="H5996" t="s">
        <v>354</v>
      </c>
      <c r="I5996" t="s">
        <v>355</v>
      </c>
      <c r="J5996" t="s">
        <v>265</v>
      </c>
      <c r="K5996" t="s">
        <v>23192</v>
      </c>
      <c r="L5996" t="s">
        <v>266</v>
      </c>
      <c r="M5996" t="s">
        <v>267</v>
      </c>
      <c r="N5996" t="s">
        <v>267</v>
      </c>
      <c r="O5996" t="s">
        <v>267</v>
      </c>
      <c r="P5996">
        <v>0</v>
      </c>
      <c r="Q5996">
        <v>0</v>
      </c>
      <c r="R5996">
        <v>0</v>
      </c>
      <c r="S5996" t="s">
        <v>267</v>
      </c>
      <c r="T5996" t="s">
        <v>267</v>
      </c>
      <c r="U5996" t="s">
        <v>23193</v>
      </c>
      <c r="V5996" t="b">
        <v>0</v>
      </c>
      <c r="W5996" t="s">
        <v>265</v>
      </c>
      <c r="X5996">
        <v>0</v>
      </c>
      <c r="Y5996" t="s">
        <v>265</v>
      </c>
      <c r="Z5996" t="s">
        <v>265</v>
      </c>
      <c r="AA5996" t="s">
        <v>265</v>
      </c>
      <c r="AB5996" t="s">
        <v>265</v>
      </c>
      <c r="AC5996" t="s">
        <v>265</v>
      </c>
      <c r="AD5996" t="s">
        <v>265</v>
      </c>
      <c r="AE5996" t="s">
        <v>265</v>
      </c>
      <c r="AF5996" t="s">
        <v>267</v>
      </c>
      <c r="AG5996" t="s">
        <v>265</v>
      </c>
      <c r="AH5996" t="s">
        <v>265</v>
      </c>
      <c r="AI5996" t="s">
        <v>265</v>
      </c>
      <c r="AJ5996" t="s">
        <v>265</v>
      </c>
      <c r="AL5996" t="str">
        <f>IF(Sudan_News12[[#This Row],[relevancy_classification_english]]="Relevant","مناسب",IF(Sudan_News12[[#This Row],[relevancy_classification_english]]="Relevant","عَرَضِيّ",""))</f>
        <v/>
      </c>
      <c r="AN5996" t="str">
        <f>IF(Sudan_News12[[#This Row],[sentiment_analysis_english]]="Negative","سلبي",IF(Sudan_News12[[#This Row],[sentiment_analysis_english]]="Neutral","حيادي",IF(Sudan_News12[[#This Row],[sentiment_analysis_english]]="Positive","إيجابي","")))</f>
        <v/>
      </c>
      <c r="AO5996" t="e">
        <f>INDEX(TextClassificationList[],MATCH(Sudan_News12[[#This Row],[text_classification_arabic]],TextClassificationList[text_classification_arabic],0),1)</f>
        <v>#N/A</v>
      </c>
      <c r="AQ5996" t="e">
        <f>INDEX(TextClassificationList[],MATCH(Sudan_News12[[#This Row],[text_classification_arabic2]],TextClassificationList[text_classification_arabic],0),1)</f>
        <v>#N/A</v>
      </c>
      <c r="AS5996" t="e">
        <f>INDEX(TextClassificationList[],MATCH(Sudan_News12[[#This Row],[text_classification_arabic3]],TextClassificationList[text_classification_arabic],0),1)</f>
        <v>#N/A</v>
      </c>
      <c r="AU5996" t="e">
        <f>INDEX(TextClassificationList[],MATCH(Sudan_News12[[#This Row],[text_classification_arabic4]],TextClassificationList[text_classification_arabic],0),1)</f>
        <v>#N/A</v>
      </c>
      <c r="AW5996" t="e">
        <f>INDEX(TextClassificationList[],MATCH(Sudan_News12[[#This Row],[text_classification_arabic5]],TextClassificationList[text_classification_arabic],0),1)</f>
        <v>#N/A</v>
      </c>
    </row>
    <row r="5997" spans="1:49" x14ac:dyDescent="0.2">
      <c r="A5997">
        <v>1.0070864190667203E+18</v>
      </c>
      <c r="B5997">
        <v>1.0070860842353746E+18</v>
      </c>
      <c r="C5997" t="s">
        <v>23194</v>
      </c>
      <c r="D5997" s="1">
        <v>43265</v>
      </c>
      <c r="E5997" s="2">
        <v>0.18387731481481481</v>
      </c>
      <c r="F5997">
        <v>200</v>
      </c>
      <c r="G5997">
        <v>1889611729</v>
      </c>
      <c r="H5997" t="s">
        <v>354</v>
      </c>
      <c r="I5997" t="s">
        <v>355</v>
      </c>
      <c r="J5997" t="s">
        <v>265</v>
      </c>
      <c r="K5997" t="s">
        <v>23195</v>
      </c>
      <c r="L5997" t="s">
        <v>266</v>
      </c>
      <c r="M5997" t="s">
        <v>267</v>
      </c>
      <c r="N5997" t="s">
        <v>267</v>
      </c>
      <c r="O5997" t="s">
        <v>267</v>
      </c>
      <c r="P5997">
        <v>0</v>
      </c>
      <c r="Q5997">
        <v>0</v>
      </c>
      <c r="R5997">
        <v>0</v>
      </c>
      <c r="S5997" t="s">
        <v>267</v>
      </c>
      <c r="T5997" t="s">
        <v>267</v>
      </c>
      <c r="U5997" t="s">
        <v>23196</v>
      </c>
      <c r="V5997" t="b">
        <v>0</v>
      </c>
      <c r="W5997" t="s">
        <v>265</v>
      </c>
      <c r="X5997">
        <v>0</v>
      </c>
      <c r="Y5997" t="s">
        <v>265</v>
      </c>
      <c r="Z5997" t="s">
        <v>265</v>
      </c>
      <c r="AA5997" t="s">
        <v>265</v>
      </c>
      <c r="AB5997" t="s">
        <v>265</v>
      </c>
      <c r="AC5997" t="s">
        <v>265</v>
      </c>
      <c r="AD5997" t="s">
        <v>265</v>
      </c>
      <c r="AE5997" t="s">
        <v>265</v>
      </c>
      <c r="AF5997" t="s">
        <v>23197</v>
      </c>
      <c r="AG5997" t="s">
        <v>265</v>
      </c>
      <c r="AH5997" t="s">
        <v>265</v>
      </c>
      <c r="AI5997" t="s">
        <v>265</v>
      </c>
      <c r="AJ5997" t="s">
        <v>265</v>
      </c>
      <c r="AL5997" t="str">
        <f>IF(Sudan_News12[[#This Row],[relevancy_classification_english]]="Relevant","مناسب",IF(Sudan_News12[[#This Row],[relevancy_classification_english]]="Relevant","عَرَضِيّ",""))</f>
        <v/>
      </c>
      <c r="AN5997" t="str">
        <f>IF(Sudan_News12[[#This Row],[sentiment_analysis_english]]="Negative","سلبي",IF(Sudan_News12[[#This Row],[sentiment_analysis_english]]="Neutral","حيادي",IF(Sudan_News12[[#This Row],[sentiment_analysis_english]]="Positive","إيجابي","")))</f>
        <v/>
      </c>
      <c r="AO5997" t="e">
        <f>INDEX(TextClassificationList[],MATCH(Sudan_News12[[#This Row],[text_classification_arabic]],TextClassificationList[text_classification_arabic],0),1)</f>
        <v>#N/A</v>
      </c>
      <c r="AQ5997" t="e">
        <f>INDEX(TextClassificationList[],MATCH(Sudan_News12[[#This Row],[text_classification_arabic2]],TextClassificationList[text_classification_arabic],0),1)</f>
        <v>#N/A</v>
      </c>
      <c r="AS5997" t="e">
        <f>INDEX(TextClassificationList[],MATCH(Sudan_News12[[#This Row],[text_classification_arabic3]],TextClassificationList[text_classification_arabic],0),1)</f>
        <v>#N/A</v>
      </c>
      <c r="AU5997" t="e">
        <f>INDEX(TextClassificationList[],MATCH(Sudan_News12[[#This Row],[text_classification_arabic4]],TextClassificationList[text_classification_arabic],0),1)</f>
        <v>#N/A</v>
      </c>
      <c r="AW5997" t="e">
        <f>INDEX(TextClassificationList[],MATCH(Sudan_News12[[#This Row],[text_classification_arabic5]],TextClassificationList[text_classification_arabic],0),1)</f>
        <v>#N/A</v>
      </c>
    </row>
    <row r="5998" spans="1:49" x14ac:dyDescent="0.2">
      <c r="A5998">
        <v>1.0070776846341038E+18</v>
      </c>
      <c r="B5998">
        <v>1.0070776846341038E+18</v>
      </c>
      <c r="C5998" t="s">
        <v>23198</v>
      </c>
      <c r="D5998" s="1">
        <v>43265</v>
      </c>
      <c r="E5998" s="2">
        <v>0.1597800925925926</v>
      </c>
      <c r="F5998">
        <v>200</v>
      </c>
      <c r="G5998">
        <v>1889611729</v>
      </c>
      <c r="H5998" t="s">
        <v>354</v>
      </c>
      <c r="I5998" t="s">
        <v>355</v>
      </c>
      <c r="J5998" t="s">
        <v>265</v>
      </c>
      <c r="K5998" t="s">
        <v>23199</v>
      </c>
      <c r="L5998" t="s">
        <v>266</v>
      </c>
      <c r="M5998" t="s">
        <v>267</v>
      </c>
      <c r="N5998" t="s">
        <v>23200</v>
      </c>
      <c r="O5998" t="s">
        <v>267</v>
      </c>
      <c r="P5998">
        <v>0</v>
      </c>
      <c r="Q5998">
        <v>0</v>
      </c>
      <c r="R5998">
        <v>0</v>
      </c>
      <c r="S5998" t="s">
        <v>267</v>
      </c>
      <c r="T5998" t="s">
        <v>267</v>
      </c>
      <c r="U5998" t="s">
        <v>23201</v>
      </c>
      <c r="V5998" t="b">
        <v>0</v>
      </c>
      <c r="W5998" t="s">
        <v>23202</v>
      </c>
      <c r="X5998">
        <v>0</v>
      </c>
      <c r="Y5998" t="s">
        <v>265</v>
      </c>
      <c r="Z5998" t="s">
        <v>265</v>
      </c>
      <c r="AA5998" t="s">
        <v>265</v>
      </c>
      <c r="AB5998" t="s">
        <v>265</v>
      </c>
      <c r="AC5998" t="s">
        <v>265</v>
      </c>
      <c r="AD5998" t="s">
        <v>265</v>
      </c>
      <c r="AE5998" t="s">
        <v>265</v>
      </c>
      <c r="AF5998" t="s">
        <v>267</v>
      </c>
      <c r="AG5998" t="s">
        <v>265</v>
      </c>
      <c r="AH5998" t="s">
        <v>265</v>
      </c>
      <c r="AI5998" t="s">
        <v>265</v>
      </c>
      <c r="AJ5998" t="s">
        <v>265</v>
      </c>
      <c r="AL5998" t="str">
        <f>IF(Sudan_News12[[#This Row],[relevancy_classification_english]]="Relevant","مناسب",IF(Sudan_News12[[#This Row],[relevancy_classification_english]]="Relevant","عَرَضِيّ",""))</f>
        <v/>
      </c>
      <c r="AN5998" t="str">
        <f>IF(Sudan_News12[[#This Row],[sentiment_analysis_english]]="Negative","سلبي",IF(Sudan_News12[[#This Row],[sentiment_analysis_english]]="Neutral","حيادي",IF(Sudan_News12[[#This Row],[sentiment_analysis_english]]="Positive","إيجابي","")))</f>
        <v/>
      </c>
      <c r="AO5998" t="e">
        <f>INDEX(TextClassificationList[],MATCH(Sudan_News12[[#This Row],[text_classification_arabic]],TextClassificationList[text_classification_arabic],0),1)</f>
        <v>#N/A</v>
      </c>
      <c r="AQ5998" t="e">
        <f>INDEX(TextClassificationList[],MATCH(Sudan_News12[[#This Row],[text_classification_arabic2]],TextClassificationList[text_classification_arabic],0),1)</f>
        <v>#N/A</v>
      </c>
      <c r="AS5998" t="e">
        <f>INDEX(TextClassificationList[],MATCH(Sudan_News12[[#This Row],[text_classification_arabic3]],TextClassificationList[text_classification_arabic],0),1)</f>
        <v>#N/A</v>
      </c>
      <c r="AU5998" t="e">
        <f>INDEX(TextClassificationList[],MATCH(Sudan_News12[[#This Row],[text_classification_arabic4]],TextClassificationList[text_classification_arabic],0),1)</f>
        <v>#N/A</v>
      </c>
      <c r="AW5998" t="e">
        <f>INDEX(TextClassificationList[],MATCH(Sudan_News12[[#This Row],[text_classification_arabic5]],TextClassificationList[text_classification_arabic],0),1)</f>
        <v>#N/A</v>
      </c>
    </row>
    <row r="5999" spans="1:49" x14ac:dyDescent="0.2">
      <c r="A5999">
        <v>1.0067154805755372E+18</v>
      </c>
      <c r="B5999">
        <v>1.0067154805755372E+18</v>
      </c>
      <c r="C5999" t="s">
        <v>23203</v>
      </c>
      <c r="D5999" s="1">
        <v>43264</v>
      </c>
      <c r="E5999" s="2">
        <v>0.16028935185185186</v>
      </c>
      <c r="F5999">
        <v>200</v>
      </c>
      <c r="G5999">
        <v>1889611729</v>
      </c>
      <c r="H5999" t="s">
        <v>354</v>
      </c>
      <c r="I5999" t="s">
        <v>355</v>
      </c>
      <c r="J5999" t="s">
        <v>265</v>
      </c>
      <c r="K5999" t="s">
        <v>23204</v>
      </c>
      <c r="L5999" t="s">
        <v>278</v>
      </c>
      <c r="M5999" t="s">
        <v>267</v>
      </c>
      <c r="N5999" t="s">
        <v>267</v>
      </c>
      <c r="O5999" t="s">
        <v>23205</v>
      </c>
      <c r="P5999">
        <v>0</v>
      </c>
      <c r="Q5999">
        <v>4</v>
      </c>
      <c r="R5999">
        <v>0</v>
      </c>
      <c r="S5999" t="s">
        <v>269</v>
      </c>
      <c r="T5999" t="s">
        <v>267</v>
      </c>
      <c r="U5999" t="s">
        <v>23206</v>
      </c>
      <c r="V5999" t="b">
        <v>0</v>
      </c>
      <c r="W5999" t="s">
        <v>265</v>
      </c>
      <c r="X5999">
        <v>1</v>
      </c>
      <c r="Y5999" t="s">
        <v>23207</v>
      </c>
      <c r="Z5999" t="s">
        <v>265</v>
      </c>
      <c r="AA5999" t="s">
        <v>265</v>
      </c>
      <c r="AB5999" t="s">
        <v>265</v>
      </c>
      <c r="AC5999" t="s">
        <v>265</v>
      </c>
      <c r="AD5999" t="s">
        <v>265</v>
      </c>
      <c r="AE5999" t="s">
        <v>265</v>
      </c>
      <c r="AF5999" t="s">
        <v>267</v>
      </c>
      <c r="AG5999" t="s">
        <v>265</v>
      </c>
      <c r="AH5999" t="s">
        <v>265</v>
      </c>
      <c r="AI5999" t="s">
        <v>265</v>
      </c>
      <c r="AJ5999" t="s">
        <v>265</v>
      </c>
      <c r="AL5999" t="str">
        <f>IF(Sudan_News12[[#This Row],[relevancy_classification_english]]="Relevant","مناسب",IF(Sudan_News12[[#This Row],[relevancy_classification_english]]="Relevant","عَرَضِيّ",""))</f>
        <v/>
      </c>
      <c r="AN5999" t="str">
        <f>IF(Sudan_News12[[#This Row],[sentiment_analysis_english]]="Negative","سلبي",IF(Sudan_News12[[#This Row],[sentiment_analysis_english]]="Neutral","حيادي",IF(Sudan_News12[[#This Row],[sentiment_analysis_english]]="Positive","إيجابي","")))</f>
        <v/>
      </c>
      <c r="AO5999" t="e">
        <f>INDEX(TextClassificationList[],MATCH(Sudan_News12[[#This Row],[text_classification_arabic]],TextClassificationList[text_classification_arabic],0),1)</f>
        <v>#N/A</v>
      </c>
      <c r="AQ5999" t="e">
        <f>INDEX(TextClassificationList[],MATCH(Sudan_News12[[#This Row],[text_classification_arabic2]],TextClassificationList[text_classification_arabic],0),1)</f>
        <v>#N/A</v>
      </c>
      <c r="AS5999" t="e">
        <f>INDEX(TextClassificationList[],MATCH(Sudan_News12[[#This Row],[text_classification_arabic3]],TextClassificationList[text_classification_arabic],0),1)</f>
        <v>#N/A</v>
      </c>
      <c r="AU5999" t="e">
        <f>INDEX(TextClassificationList[],MATCH(Sudan_News12[[#This Row],[text_classification_arabic4]],TextClassificationList[text_classification_arabic],0),1)</f>
        <v>#N/A</v>
      </c>
      <c r="AW5999" t="e">
        <f>INDEX(TextClassificationList[],MATCH(Sudan_News12[[#This Row],[text_classification_arabic5]],TextClassificationList[text_classification_arabic],0),1)</f>
        <v>#N/A</v>
      </c>
    </row>
    <row r="6000" spans="1:49" x14ac:dyDescent="0.2">
      <c r="A6000">
        <v>1.0067121143905812E+18</v>
      </c>
      <c r="B6000">
        <v>1.0067121143905812E+18</v>
      </c>
      <c r="C6000" t="s">
        <v>23208</v>
      </c>
      <c r="D6000" s="1">
        <v>43264</v>
      </c>
      <c r="E6000" s="2">
        <v>0.15099537037037036</v>
      </c>
      <c r="F6000">
        <v>200</v>
      </c>
      <c r="G6000">
        <v>1889611729</v>
      </c>
      <c r="H6000" t="s">
        <v>354</v>
      </c>
      <c r="I6000" t="s">
        <v>355</v>
      </c>
      <c r="J6000" t="s">
        <v>265</v>
      </c>
      <c r="K6000" t="s">
        <v>23209</v>
      </c>
      <c r="L6000" t="s">
        <v>266</v>
      </c>
      <c r="M6000" t="s">
        <v>267</v>
      </c>
      <c r="N6000" t="s">
        <v>267</v>
      </c>
      <c r="O6000" t="s">
        <v>267</v>
      </c>
      <c r="P6000">
        <v>0</v>
      </c>
      <c r="Q6000">
        <v>0</v>
      </c>
      <c r="R6000">
        <v>0</v>
      </c>
      <c r="S6000" t="s">
        <v>267</v>
      </c>
      <c r="T6000" t="s">
        <v>267</v>
      </c>
      <c r="U6000" t="s">
        <v>23210</v>
      </c>
      <c r="V6000" t="b">
        <v>0</v>
      </c>
      <c r="W6000" t="s">
        <v>265</v>
      </c>
      <c r="X6000">
        <v>0</v>
      </c>
      <c r="Y6000" t="s">
        <v>265</v>
      </c>
      <c r="Z6000" t="s">
        <v>265</v>
      </c>
      <c r="AA6000" t="s">
        <v>265</v>
      </c>
      <c r="AB6000" t="s">
        <v>265</v>
      </c>
      <c r="AC6000" t="s">
        <v>265</v>
      </c>
      <c r="AD6000" t="s">
        <v>265</v>
      </c>
      <c r="AE6000" t="s">
        <v>265</v>
      </c>
      <c r="AF6000" t="s">
        <v>267</v>
      </c>
      <c r="AG6000" t="s">
        <v>265</v>
      </c>
      <c r="AH6000" t="s">
        <v>265</v>
      </c>
      <c r="AI6000" t="s">
        <v>265</v>
      </c>
      <c r="AJ6000" t="s">
        <v>265</v>
      </c>
      <c r="AL6000" t="str">
        <f>IF(Sudan_News12[[#This Row],[relevancy_classification_english]]="Relevant","مناسب",IF(Sudan_News12[[#This Row],[relevancy_classification_english]]="Relevant","عَرَضِيّ",""))</f>
        <v/>
      </c>
      <c r="AN6000" t="str">
        <f>IF(Sudan_News12[[#This Row],[sentiment_analysis_english]]="Negative","سلبي",IF(Sudan_News12[[#This Row],[sentiment_analysis_english]]="Neutral","حيادي",IF(Sudan_News12[[#This Row],[sentiment_analysis_english]]="Positive","إيجابي","")))</f>
        <v/>
      </c>
      <c r="AO6000" t="e">
        <f>INDEX(TextClassificationList[],MATCH(Sudan_News12[[#This Row],[text_classification_arabic]],TextClassificationList[text_classification_arabic],0),1)</f>
        <v>#N/A</v>
      </c>
      <c r="AQ6000" t="e">
        <f>INDEX(TextClassificationList[],MATCH(Sudan_News12[[#This Row],[text_classification_arabic2]],TextClassificationList[text_classification_arabic],0),1)</f>
        <v>#N/A</v>
      </c>
      <c r="AS6000" t="e">
        <f>INDEX(TextClassificationList[],MATCH(Sudan_News12[[#This Row],[text_classification_arabic3]],TextClassificationList[text_classification_arabic],0),1)</f>
        <v>#N/A</v>
      </c>
      <c r="AU6000" t="e">
        <f>INDEX(TextClassificationList[],MATCH(Sudan_News12[[#This Row],[text_classification_arabic4]],TextClassificationList[text_classification_arabic],0),1)</f>
        <v>#N/A</v>
      </c>
      <c r="AW6000" t="e">
        <f>INDEX(TextClassificationList[],MATCH(Sudan_News12[[#This Row],[text_classification_arabic5]],TextClassificationList[text_classification_arabic],0),1)</f>
        <v>#N/A</v>
      </c>
    </row>
    <row r="6001" spans="1:49" x14ac:dyDescent="0.2">
      <c r="A6001">
        <v>1.0067103635120333E+18</v>
      </c>
      <c r="B6001">
        <v>1.0067103635120333E+18</v>
      </c>
      <c r="C6001" t="s">
        <v>23211</v>
      </c>
      <c r="D6001" s="1">
        <v>43264</v>
      </c>
      <c r="E6001" s="2">
        <v>0.14616898148148147</v>
      </c>
      <c r="F6001">
        <v>200</v>
      </c>
      <c r="G6001">
        <v>1889611729</v>
      </c>
      <c r="H6001" t="s">
        <v>354</v>
      </c>
      <c r="I6001" t="s">
        <v>355</v>
      </c>
      <c r="J6001" t="s">
        <v>265</v>
      </c>
      <c r="K6001" t="s">
        <v>23212</v>
      </c>
      <c r="L6001" t="s">
        <v>266</v>
      </c>
      <c r="M6001" t="s">
        <v>267</v>
      </c>
      <c r="N6001" t="s">
        <v>23213</v>
      </c>
      <c r="O6001" t="s">
        <v>267</v>
      </c>
      <c r="P6001">
        <v>0</v>
      </c>
      <c r="Q6001">
        <v>7</v>
      </c>
      <c r="R6001">
        <v>0</v>
      </c>
      <c r="S6001" t="s">
        <v>267</v>
      </c>
      <c r="T6001" t="s">
        <v>267</v>
      </c>
      <c r="U6001" t="s">
        <v>23214</v>
      </c>
      <c r="V6001" t="b">
        <v>0</v>
      </c>
      <c r="W6001" t="s">
        <v>23215</v>
      </c>
      <c r="X6001">
        <v>0</v>
      </c>
      <c r="Y6001" t="s">
        <v>265</v>
      </c>
      <c r="Z6001" t="s">
        <v>265</v>
      </c>
      <c r="AA6001" t="s">
        <v>265</v>
      </c>
      <c r="AB6001" t="s">
        <v>265</v>
      </c>
      <c r="AC6001" t="s">
        <v>265</v>
      </c>
      <c r="AD6001" t="s">
        <v>265</v>
      </c>
      <c r="AE6001" t="s">
        <v>265</v>
      </c>
      <c r="AF6001" t="s">
        <v>267</v>
      </c>
      <c r="AG6001" t="s">
        <v>265</v>
      </c>
      <c r="AH6001" t="s">
        <v>265</v>
      </c>
      <c r="AI6001" t="s">
        <v>265</v>
      </c>
      <c r="AJ6001" t="s">
        <v>265</v>
      </c>
      <c r="AL6001" t="str">
        <f>IF(Sudan_News12[[#This Row],[relevancy_classification_english]]="Relevant","مناسب",IF(Sudan_News12[[#This Row],[relevancy_classification_english]]="Relevant","عَرَضِيّ",""))</f>
        <v/>
      </c>
      <c r="AN6001" t="str">
        <f>IF(Sudan_News12[[#This Row],[sentiment_analysis_english]]="Negative","سلبي",IF(Sudan_News12[[#This Row],[sentiment_analysis_english]]="Neutral","حيادي",IF(Sudan_News12[[#This Row],[sentiment_analysis_english]]="Positive","إيجابي","")))</f>
        <v/>
      </c>
      <c r="AO6001" t="e">
        <f>INDEX(TextClassificationList[],MATCH(Sudan_News12[[#This Row],[text_classification_arabic]],TextClassificationList[text_classification_arabic],0),1)</f>
        <v>#N/A</v>
      </c>
      <c r="AQ6001" t="e">
        <f>INDEX(TextClassificationList[],MATCH(Sudan_News12[[#This Row],[text_classification_arabic2]],TextClassificationList[text_classification_arabic],0),1)</f>
        <v>#N/A</v>
      </c>
      <c r="AS6001" t="e">
        <f>INDEX(TextClassificationList[],MATCH(Sudan_News12[[#This Row],[text_classification_arabic3]],TextClassificationList[text_classification_arabic],0),1)</f>
        <v>#N/A</v>
      </c>
      <c r="AU6001" t="e">
        <f>INDEX(TextClassificationList[],MATCH(Sudan_News12[[#This Row],[text_classification_arabic4]],TextClassificationList[text_classification_arabic],0),1)</f>
        <v>#N/A</v>
      </c>
      <c r="AW6001" t="e">
        <f>INDEX(TextClassificationList[],MATCH(Sudan_News12[[#This Row],[text_classification_arabic5]],TextClassificationList[text_classification_arabic],0),1)</f>
        <v>#N/A</v>
      </c>
    </row>
    <row r="6002" spans="1:49" x14ac:dyDescent="0.2">
      <c r="A6002">
        <v>1.0067092787895624E+18</v>
      </c>
      <c r="B6002">
        <v>1.0067092787895624E+18</v>
      </c>
      <c r="C6002" t="s">
        <v>23216</v>
      </c>
      <c r="D6002" s="1">
        <v>43264</v>
      </c>
      <c r="E6002" s="2">
        <v>0.1431712962962963</v>
      </c>
      <c r="F6002">
        <v>200</v>
      </c>
      <c r="G6002">
        <v>1889611729</v>
      </c>
      <c r="H6002" t="s">
        <v>354</v>
      </c>
      <c r="I6002" t="s">
        <v>355</v>
      </c>
      <c r="J6002" t="s">
        <v>265</v>
      </c>
      <c r="K6002" t="s">
        <v>23217</v>
      </c>
      <c r="L6002" t="s">
        <v>266</v>
      </c>
      <c r="M6002" t="s">
        <v>267</v>
      </c>
      <c r="N6002" t="s">
        <v>267</v>
      </c>
      <c r="O6002" t="s">
        <v>267</v>
      </c>
      <c r="P6002">
        <v>0</v>
      </c>
      <c r="Q6002">
        <v>4</v>
      </c>
      <c r="R6002">
        <v>0</v>
      </c>
      <c r="S6002" t="s">
        <v>23218</v>
      </c>
      <c r="T6002" t="s">
        <v>267</v>
      </c>
      <c r="U6002" t="s">
        <v>23219</v>
      </c>
      <c r="V6002" t="b">
        <v>0</v>
      </c>
      <c r="W6002" t="s">
        <v>265</v>
      </c>
      <c r="X6002">
        <v>0</v>
      </c>
      <c r="Y6002" t="s">
        <v>265</v>
      </c>
      <c r="Z6002" t="s">
        <v>265</v>
      </c>
      <c r="AA6002" t="s">
        <v>265</v>
      </c>
      <c r="AB6002" t="s">
        <v>265</v>
      </c>
      <c r="AC6002" t="s">
        <v>265</v>
      </c>
      <c r="AD6002" t="s">
        <v>265</v>
      </c>
      <c r="AE6002" t="s">
        <v>265</v>
      </c>
      <c r="AF6002" t="s">
        <v>267</v>
      </c>
      <c r="AG6002" t="s">
        <v>265</v>
      </c>
      <c r="AH6002" t="s">
        <v>265</v>
      </c>
      <c r="AI6002" t="s">
        <v>265</v>
      </c>
      <c r="AJ6002" t="s">
        <v>265</v>
      </c>
      <c r="AL6002" t="str">
        <f>IF(Sudan_News12[[#This Row],[relevancy_classification_english]]="Relevant","مناسب",IF(Sudan_News12[[#This Row],[relevancy_classification_english]]="Relevant","عَرَضِيّ",""))</f>
        <v/>
      </c>
      <c r="AN6002" t="str">
        <f>IF(Sudan_News12[[#This Row],[sentiment_analysis_english]]="Negative","سلبي",IF(Sudan_News12[[#This Row],[sentiment_analysis_english]]="Neutral","حيادي",IF(Sudan_News12[[#This Row],[sentiment_analysis_english]]="Positive","إيجابي","")))</f>
        <v/>
      </c>
      <c r="AO6002" t="e">
        <f>INDEX(TextClassificationList[],MATCH(Sudan_News12[[#This Row],[text_classification_arabic]],TextClassificationList[text_classification_arabic],0),1)</f>
        <v>#N/A</v>
      </c>
      <c r="AQ6002" t="e">
        <f>INDEX(TextClassificationList[],MATCH(Sudan_News12[[#This Row],[text_classification_arabic2]],TextClassificationList[text_classification_arabic],0),1)</f>
        <v>#N/A</v>
      </c>
      <c r="AS6002" t="e">
        <f>INDEX(TextClassificationList[],MATCH(Sudan_News12[[#This Row],[text_classification_arabic3]],TextClassificationList[text_classification_arabic],0),1)</f>
        <v>#N/A</v>
      </c>
      <c r="AU6002" t="e">
        <f>INDEX(TextClassificationList[],MATCH(Sudan_News12[[#This Row],[text_classification_arabic4]],TextClassificationList[text_classification_arabic],0),1)</f>
        <v>#N/A</v>
      </c>
      <c r="AW6002" t="e">
        <f>INDEX(TextClassificationList[],MATCH(Sudan_News12[[#This Row],[text_classification_arabic5]],TextClassificationList[text_classification_arabic],0),1)</f>
        <v>#N/A</v>
      </c>
    </row>
    <row r="6003" spans="1:49" x14ac:dyDescent="0.2">
      <c r="A6003">
        <v>1.0067078440817336E+18</v>
      </c>
      <c r="B6003">
        <v>1.0067078440817336E+18</v>
      </c>
      <c r="C6003" t="s">
        <v>23220</v>
      </c>
      <c r="D6003" s="1">
        <v>43264</v>
      </c>
      <c r="E6003" s="2">
        <v>0.13921296296296296</v>
      </c>
      <c r="F6003">
        <v>200</v>
      </c>
      <c r="G6003">
        <v>1889611729</v>
      </c>
      <c r="H6003" t="s">
        <v>354</v>
      </c>
      <c r="I6003" t="s">
        <v>355</v>
      </c>
      <c r="J6003" t="s">
        <v>265</v>
      </c>
      <c r="K6003" t="s">
        <v>23221</v>
      </c>
      <c r="L6003" t="s">
        <v>278</v>
      </c>
      <c r="M6003" t="s">
        <v>267</v>
      </c>
      <c r="N6003" t="s">
        <v>267</v>
      </c>
      <c r="O6003" t="s">
        <v>23222</v>
      </c>
      <c r="P6003">
        <v>0</v>
      </c>
      <c r="Q6003">
        <v>12</v>
      </c>
      <c r="R6003">
        <v>2</v>
      </c>
      <c r="S6003" t="s">
        <v>269</v>
      </c>
      <c r="T6003" t="s">
        <v>267</v>
      </c>
      <c r="U6003" t="s">
        <v>23223</v>
      </c>
      <c r="V6003" t="b">
        <v>0</v>
      </c>
      <c r="W6003" t="s">
        <v>265</v>
      </c>
      <c r="X6003">
        <v>1</v>
      </c>
      <c r="Y6003" t="s">
        <v>23224</v>
      </c>
      <c r="Z6003" t="s">
        <v>265</v>
      </c>
      <c r="AA6003" t="s">
        <v>265</v>
      </c>
      <c r="AB6003" t="s">
        <v>265</v>
      </c>
      <c r="AC6003" t="s">
        <v>265</v>
      </c>
      <c r="AD6003" t="s">
        <v>265</v>
      </c>
      <c r="AE6003" t="s">
        <v>265</v>
      </c>
      <c r="AF6003" t="s">
        <v>267</v>
      </c>
      <c r="AG6003" t="s">
        <v>265</v>
      </c>
      <c r="AH6003" t="s">
        <v>265</v>
      </c>
      <c r="AI6003" t="s">
        <v>265</v>
      </c>
      <c r="AJ6003" t="s">
        <v>265</v>
      </c>
      <c r="AL6003" t="str">
        <f>IF(Sudan_News12[[#This Row],[relevancy_classification_english]]="Relevant","مناسب",IF(Sudan_News12[[#This Row],[relevancy_classification_english]]="Relevant","عَرَضِيّ",""))</f>
        <v/>
      </c>
      <c r="AN6003" t="str">
        <f>IF(Sudan_News12[[#This Row],[sentiment_analysis_english]]="Negative","سلبي",IF(Sudan_News12[[#This Row],[sentiment_analysis_english]]="Neutral","حيادي",IF(Sudan_News12[[#This Row],[sentiment_analysis_english]]="Positive","إيجابي","")))</f>
        <v/>
      </c>
      <c r="AO6003" t="e">
        <f>INDEX(TextClassificationList[],MATCH(Sudan_News12[[#This Row],[text_classification_arabic]],TextClassificationList[text_classification_arabic],0),1)</f>
        <v>#N/A</v>
      </c>
      <c r="AQ6003" t="e">
        <f>INDEX(TextClassificationList[],MATCH(Sudan_News12[[#This Row],[text_classification_arabic2]],TextClassificationList[text_classification_arabic],0),1)</f>
        <v>#N/A</v>
      </c>
      <c r="AS6003" t="e">
        <f>INDEX(TextClassificationList[],MATCH(Sudan_News12[[#This Row],[text_classification_arabic3]],TextClassificationList[text_classification_arabic],0),1)</f>
        <v>#N/A</v>
      </c>
      <c r="AU6003" t="e">
        <f>INDEX(TextClassificationList[],MATCH(Sudan_News12[[#This Row],[text_classification_arabic4]],TextClassificationList[text_classification_arabic],0),1)</f>
        <v>#N/A</v>
      </c>
      <c r="AW6003" t="e">
        <f>INDEX(TextClassificationList[],MATCH(Sudan_News12[[#This Row],[text_classification_arabic5]],TextClassificationList[text_classification_arabic],0),1)</f>
        <v>#N/A</v>
      </c>
    </row>
    <row r="6004" spans="1:49" x14ac:dyDescent="0.2">
      <c r="A6004">
        <v>1.0067004858003538E+18</v>
      </c>
      <c r="B6004">
        <v>1.0067004858003538E+18</v>
      </c>
      <c r="C6004" t="s">
        <v>23225</v>
      </c>
      <c r="D6004" s="1">
        <v>43264</v>
      </c>
      <c r="E6004" s="2">
        <v>0.11891203703703704</v>
      </c>
      <c r="F6004">
        <v>200</v>
      </c>
      <c r="G6004">
        <v>1889611729</v>
      </c>
      <c r="H6004" t="s">
        <v>354</v>
      </c>
      <c r="I6004" t="s">
        <v>355</v>
      </c>
      <c r="J6004" t="s">
        <v>265</v>
      </c>
      <c r="K6004" t="s">
        <v>23226</v>
      </c>
      <c r="L6004" t="s">
        <v>278</v>
      </c>
      <c r="M6004" t="s">
        <v>267</v>
      </c>
      <c r="N6004" t="s">
        <v>267</v>
      </c>
      <c r="O6004" t="s">
        <v>23227</v>
      </c>
      <c r="P6004">
        <v>0</v>
      </c>
      <c r="Q6004">
        <v>4</v>
      </c>
      <c r="R6004">
        <v>1</v>
      </c>
      <c r="S6004" t="s">
        <v>269</v>
      </c>
      <c r="T6004" t="s">
        <v>267</v>
      </c>
      <c r="U6004" t="s">
        <v>23228</v>
      </c>
      <c r="V6004" t="b">
        <v>0</v>
      </c>
      <c r="W6004" t="s">
        <v>265</v>
      </c>
      <c r="X6004">
        <v>1</v>
      </c>
      <c r="Y6004" t="s">
        <v>23229</v>
      </c>
      <c r="Z6004" t="s">
        <v>265</v>
      </c>
      <c r="AA6004" t="s">
        <v>265</v>
      </c>
      <c r="AB6004" t="s">
        <v>265</v>
      </c>
      <c r="AC6004" t="s">
        <v>265</v>
      </c>
      <c r="AD6004" t="s">
        <v>265</v>
      </c>
      <c r="AE6004" t="s">
        <v>265</v>
      </c>
      <c r="AF6004" t="s">
        <v>267</v>
      </c>
      <c r="AG6004" t="s">
        <v>265</v>
      </c>
      <c r="AH6004" t="s">
        <v>265</v>
      </c>
      <c r="AI6004" t="s">
        <v>265</v>
      </c>
      <c r="AJ6004" t="s">
        <v>265</v>
      </c>
      <c r="AL6004" t="str">
        <f>IF(Sudan_News12[[#This Row],[relevancy_classification_english]]="Relevant","مناسب",IF(Sudan_News12[[#This Row],[relevancy_classification_english]]="Relevant","عَرَضِيّ",""))</f>
        <v/>
      </c>
      <c r="AN6004" t="str">
        <f>IF(Sudan_News12[[#This Row],[sentiment_analysis_english]]="Negative","سلبي",IF(Sudan_News12[[#This Row],[sentiment_analysis_english]]="Neutral","حيادي",IF(Sudan_News12[[#This Row],[sentiment_analysis_english]]="Positive","إيجابي","")))</f>
        <v/>
      </c>
      <c r="AO6004" t="e">
        <f>INDEX(TextClassificationList[],MATCH(Sudan_News12[[#This Row],[text_classification_arabic]],TextClassificationList[text_classification_arabic],0),1)</f>
        <v>#N/A</v>
      </c>
      <c r="AQ6004" t="e">
        <f>INDEX(TextClassificationList[],MATCH(Sudan_News12[[#This Row],[text_classification_arabic2]],TextClassificationList[text_classification_arabic],0),1)</f>
        <v>#N/A</v>
      </c>
      <c r="AS6004" t="e">
        <f>INDEX(TextClassificationList[],MATCH(Sudan_News12[[#This Row],[text_classification_arabic3]],TextClassificationList[text_classification_arabic],0),1)</f>
        <v>#N/A</v>
      </c>
      <c r="AU6004" t="e">
        <f>INDEX(TextClassificationList[],MATCH(Sudan_News12[[#This Row],[text_classification_arabic4]],TextClassificationList[text_classification_arabic],0),1)</f>
        <v>#N/A</v>
      </c>
      <c r="AW6004" t="e">
        <f>INDEX(TextClassificationList[],MATCH(Sudan_News12[[#This Row],[text_classification_arabic5]],TextClassificationList[text_classification_arabic],0),1)</f>
        <v>#N/A</v>
      </c>
    </row>
    <row r="6005" spans="1:49" x14ac:dyDescent="0.2">
      <c r="A6005">
        <v>1.0066359970257879E+18</v>
      </c>
      <c r="B6005">
        <v>1.0066305468757443E+18</v>
      </c>
      <c r="C6005" t="s">
        <v>23230</v>
      </c>
      <c r="D6005" s="1">
        <v>43263</v>
      </c>
      <c r="E6005" s="2">
        <v>0.94094907407407402</v>
      </c>
      <c r="F6005">
        <v>200</v>
      </c>
      <c r="G6005">
        <v>1889611729</v>
      </c>
      <c r="H6005" t="s">
        <v>354</v>
      </c>
      <c r="I6005" t="s">
        <v>355</v>
      </c>
      <c r="J6005" t="s">
        <v>265</v>
      </c>
      <c r="K6005" t="s">
        <v>23231</v>
      </c>
      <c r="L6005" t="s">
        <v>266</v>
      </c>
      <c r="M6005" t="s">
        <v>267</v>
      </c>
      <c r="N6005" t="s">
        <v>267</v>
      </c>
      <c r="O6005" t="s">
        <v>267</v>
      </c>
      <c r="P6005">
        <v>0</v>
      </c>
      <c r="Q6005">
        <v>2</v>
      </c>
      <c r="R6005">
        <v>1</v>
      </c>
      <c r="S6005" t="s">
        <v>267</v>
      </c>
      <c r="T6005" t="s">
        <v>267</v>
      </c>
      <c r="U6005" t="s">
        <v>23232</v>
      </c>
      <c r="V6005" t="b">
        <v>0</v>
      </c>
      <c r="W6005" t="s">
        <v>265</v>
      </c>
      <c r="X6005">
        <v>0</v>
      </c>
      <c r="Y6005" t="s">
        <v>265</v>
      </c>
      <c r="Z6005" t="s">
        <v>265</v>
      </c>
      <c r="AA6005" t="s">
        <v>265</v>
      </c>
      <c r="AB6005" t="s">
        <v>265</v>
      </c>
      <c r="AC6005" t="s">
        <v>265</v>
      </c>
      <c r="AD6005" t="s">
        <v>265</v>
      </c>
      <c r="AE6005" t="s">
        <v>265</v>
      </c>
      <c r="AF6005" t="s">
        <v>23233</v>
      </c>
      <c r="AG6005" t="s">
        <v>265</v>
      </c>
      <c r="AH6005" t="s">
        <v>265</v>
      </c>
      <c r="AI6005" t="s">
        <v>265</v>
      </c>
      <c r="AJ6005" t="s">
        <v>265</v>
      </c>
      <c r="AL6005" t="str">
        <f>IF(Sudan_News12[[#This Row],[relevancy_classification_english]]="Relevant","مناسب",IF(Sudan_News12[[#This Row],[relevancy_classification_english]]="Relevant","عَرَضِيّ",""))</f>
        <v/>
      </c>
      <c r="AN6005" t="str">
        <f>IF(Sudan_News12[[#This Row],[sentiment_analysis_english]]="Negative","سلبي",IF(Sudan_News12[[#This Row],[sentiment_analysis_english]]="Neutral","حيادي",IF(Sudan_News12[[#This Row],[sentiment_analysis_english]]="Positive","إيجابي","")))</f>
        <v/>
      </c>
      <c r="AO6005" t="e">
        <f>INDEX(TextClassificationList[],MATCH(Sudan_News12[[#This Row],[text_classification_arabic]],TextClassificationList[text_classification_arabic],0),1)</f>
        <v>#N/A</v>
      </c>
      <c r="AQ6005" t="e">
        <f>INDEX(TextClassificationList[],MATCH(Sudan_News12[[#This Row],[text_classification_arabic2]],TextClassificationList[text_classification_arabic],0),1)</f>
        <v>#N/A</v>
      </c>
      <c r="AS6005" t="e">
        <f>INDEX(TextClassificationList[],MATCH(Sudan_News12[[#This Row],[text_classification_arabic3]],TextClassificationList[text_classification_arabic],0),1)</f>
        <v>#N/A</v>
      </c>
      <c r="AU6005" t="e">
        <f>INDEX(TextClassificationList[],MATCH(Sudan_News12[[#This Row],[text_classification_arabic4]],TextClassificationList[text_classification_arabic],0),1)</f>
        <v>#N/A</v>
      </c>
      <c r="AW6005" t="e">
        <f>INDEX(TextClassificationList[],MATCH(Sudan_News12[[#This Row],[text_classification_arabic5]],TextClassificationList[text_classification_arabic],0),1)</f>
        <v>#N/A</v>
      </c>
    </row>
    <row r="6006" spans="1:49" x14ac:dyDescent="0.2">
      <c r="A6006">
        <v>1.0066305468757443E+18</v>
      </c>
      <c r="B6006">
        <v>1.0066305468757443E+18</v>
      </c>
      <c r="C6006" t="s">
        <v>23234</v>
      </c>
      <c r="D6006" s="1">
        <v>43263</v>
      </c>
      <c r="E6006" s="2">
        <v>0.92591435185185189</v>
      </c>
      <c r="F6006">
        <v>200</v>
      </c>
      <c r="G6006">
        <v>1889611729</v>
      </c>
      <c r="H6006" t="s">
        <v>354</v>
      </c>
      <c r="I6006" t="s">
        <v>355</v>
      </c>
      <c r="J6006" t="s">
        <v>265</v>
      </c>
      <c r="K6006" t="s">
        <v>23235</v>
      </c>
      <c r="L6006" t="s">
        <v>266</v>
      </c>
      <c r="M6006" t="s">
        <v>267</v>
      </c>
      <c r="N6006" t="s">
        <v>267</v>
      </c>
      <c r="O6006" t="s">
        <v>267</v>
      </c>
      <c r="P6006">
        <v>1</v>
      </c>
      <c r="Q6006">
        <v>13</v>
      </c>
      <c r="R6006">
        <v>1</v>
      </c>
      <c r="S6006" t="s">
        <v>269</v>
      </c>
      <c r="T6006" t="s">
        <v>267</v>
      </c>
      <c r="U6006" t="s">
        <v>23236</v>
      </c>
      <c r="V6006" t="b">
        <v>0</v>
      </c>
      <c r="W6006" t="s">
        <v>265</v>
      </c>
      <c r="X6006">
        <v>0</v>
      </c>
      <c r="Y6006" t="s">
        <v>265</v>
      </c>
      <c r="Z6006" t="s">
        <v>265</v>
      </c>
      <c r="AA6006" t="s">
        <v>265</v>
      </c>
      <c r="AB6006" t="s">
        <v>265</v>
      </c>
      <c r="AC6006" t="s">
        <v>265</v>
      </c>
      <c r="AD6006" t="s">
        <v>265</v>
      </c>
      <c r="AE6006" t="s">
        <v>265</v>
      </c>
      <c r="AF6006" t="s">
        <v>267</v>
      </c>
      <c r="AG6006" t="s">
        <v>265</v>
      </c>
      <c r="AH6006" t="s">
        <v>265</v>
      </c>
      <c r="AI6006" t="s">
        <v>265</v>
      </c>
      <c r="AJ6006" t="s">
        <v>265</v>
      </c>
      <c r="AL6006" t="str">
        <f>IF(Sudan_News12[[#This Row],[relevancy_classification_english]]="Relevant","مناسب",IF(Sudan_News12[[#This Row],[relevancy_classification_english]]="Relevant","عَرَضِيّ",""))</f>
        <v/>
      </c>
      <c r="AN6006" t="str">
        <f>IF(Sudan_News12[[#This Row],[sentiment_analysis_english]]="Negative","سلبي",IF(Sudan_News12[[#This Row],[sentiment_analysis_english]]="Neutral","حيادي",IF(Sudan_News12[[#This Row],[sentiment_analysis_english]]="Positive","إيجابي","")))</f>
        <v/>
      </c>
      <c r="AO6006" t="e">
        <f>INDEX(TextClassificationList[],MATCH(Sudan_News12[[#This Row],[text_classification_arabic]],TextClassificationList[text_classification_arabic],0),1)</f>
        <v>#N/A</v>
      </c>
      <c r="AQ6006" t="e">
        <f>INDEX(TextClassificationList[],MATCH(Sudan_News12[[#This Row],[text_classification_arabic2]],TextClassificationList[text_classification_arabic],0),1)</f>
        <v>#N/A</v>
      </c>
      <c r="AS6006" t="e">
        <f>INDEX(TextClassificationList[],MATCH(Sudan_News12[[#This Row],[text_classification_arabic3]],TextClassificationList[text_classification_arabic],0),1)</f>
        <v>#N/A</v>
      </c>
      <c r="AU6006" t="e">
        <f>INDEX(TextClassificationList[],MATCH(Sudan_News12[[#This Row],[text_classification_arabic4]],TextClassificationList[text_classification_arabic],0),1)</f>
        <v>#N/A</v>
      </c>
      <c r="AW6006" t="e">
        <f>INDEX(TextClassificationList[],MATCH(Sudan_News12[[#This Row],[text_classification_arabic5]],TextClassificationList[text_classification_arabic],0),1)</f>
        <v>#N/A</v>
      </c>
    </row>
    <row r="6007" spans="1:49" x14ac:dyDescent="0.2">
      <c r="A6007">
        <v>1.0065796825764209E+18</v>
      </c>
      <c r="B6007">
        <v>1.0065794075935744E+18</v>
      </c>
      <c r="C6007" t="s">
        <v>23237</v>
      </c>
      <c r="D6007" s="1">
        <v>43263</v>
      </c>
      <c r="E6007" s="2">
        <v>0.78555555555555556</v>
      </c>
      <c r="F6007">
        <v>200</v>
      </c>
      <c r="G6007">
        <v>1889611729</v>
      </c>
      <c r="H6007" t="s">
        <v>354</v>
      </c>
      <c r="I6007" t="s">
        <v>355</v>
      </c>
      <c r="J6007" t="s">
        <v>265</v>
      </c>
      <c r="K6007" t="s">
        <v>23238</v>
      </c>
      <c r="L6007" t="s">
        <v>266</v>
      </c>
      <c r="M6007" t="s">
        <v>267</v>
      </c>
      <c r="N6007" t="s">
        <v>267</v>
      </c>
      <c r="O6007" t="s">
        <v>267</v>
      </c>
      <c r="P6007">
        <v>0</v>
      </c>
      <c r="Q6007">
        <v>0</v>
      </c>
      <c r="R6007">
        <v>0</v>
      </c>
      <c r="S6007" t="s">
        <v>267</v>
      </c>
      <c r="T6007" t="s">
        <v>267</v>
      </c>
      <c r="U6007" t="s">
        <v>23239</v>
      </c>
      <c r="V6007" t="b">
        <v>0</v>
      </c>
      <c r="W6007" t="s">
        <v>265</v>
      </c>
      <c r="X6007">
        <v>0</v>
      </c>
      <c r="Y6007" t="s">
        <v>265</v>
      </c>
      <c r="Z6007" t="s">
        <v>265</v>
      </c>
      <c r="AA6007" t="s">
        <v>265</v>
      </c>
      <c r="AB6007" t="s">
        <v>265</v>
      </c>
      <c r="AC6007" t="s">
        <v>265</v>
      </c>
      <c r="AD6007" t="s">
        <v>265</v>
      </c>
      <c r="AE6007" t="s">
        <v>265</v>
      </c>
      <c r="AF6007" t="s">
        <v>267</v>
      </c>
      <c r="AG6007" t="s">
        <v>265</v>
      </c>
      <c r="AH6007" t="s">
        <v>265</v>
      </c>
      <c r="AI6007" t="s">
        <v>265</v>
      </c>
      <c r="AJ6007" t="s">
        <v>265</v>
      </c>
      <c r="AL6007" t="str">
        <f>IF(Sudan_News12[[#This Row],[relevancy_classification_english]]="Relevant","مناسب",IF(Sudan_News12[[#This Row],[relevancy_classification_english]]="Relevant","عَرَضِيّ",""))</f>
        <v/>
      </c>
      <c r="AN6007" t="str">
        <f>IF(Sudan_News12[[#This Row],[sentiment_analysis_english]]="Negative","سلبي",IF(Sudan_News12[[#This Row],[sentiment_analysis_english]]="Neutral","حيادي",IF(Sudan_News12[[#This Row],[sentiment_analysis_english]]="Positive","إيجابي","")))</f>
        <v/>
      </c>
      <c r="AO6007" t="e">
        <f>INDEX(TextClassificationList[],MATCH(Sudan_News12[[#This Row],[text_classification_arabic]],TextClassificationList[text_classification_arabic],0),1)</f>
        <v>#N/A</v>
      </c>
      <c r="AQ6007" t="e">
        <f>INDEX(TextClassificationList[],MATCH(Sudan_News12[[#This Row],[text_classification_arabic2]],TextClassificationList[text_classification_arabic],0),1)</f>
        <v>#N/A</v>
      </c>
      <c r="AS6007" t="e">
        <f>INDEX(TextClassificationList[],MATCH(Sudan_News12[[#This Row],[text_classification_arabic3]],TextClassificationList[text_classification_arabic],0),1)</f>
        <v>#N/A</v>
      </c>
      <c r="AU6007" t="e">
        <f>INDEX(TextClassificationList[],MATCH(Sudan_News12[[#This Row],[text_classification_arabic4]],TextClassificationList[text_classification_arabic],0),1)</f>
        <v>#N/A</v>
      </c>
      <c r="AW6007" t="e">
        <f>INDEX(TextClassificationList[],MATCH(Sudan_News12[[#This Row],[text_classification_arabic5]],TextClassificationList[text_classification_arabic],0),1)</f>
        <v>#N/A</v>
      </c>
    </row>
    <row r="6008" spans="1:49" x14ac:dyDescent="0.2">
      <c r="A6008">
        <v>1.0065794756167598E+18</v>
      </c>
      <c r="B6008">
        <v>1.0065329424815104E+18</v>
      </c>
      <c r="C6008" t="s">
        <v>23240</v>
      </c>
      <c r="D6008" s="1">
        <v>43263</v>
      </c>
      <c r="E6008" s="2">
        <v>0.78497685185185184</v>
      </c>
      <c r="F6008">
        <v>200</v>
      </c>
      <c r="G6008">
        <v>1889611729</v>
      </c>
      <c r="H6008" t="s">
        <v>354</v>
      </c>
      <c r="I6008" t="s">
        <v>355</v>
      </c>
      <c r="J6008" t="s">
        <v>265</v>
      </c>
      <c r="K6008" t="s">
        <v>23241</v>
      </c>
      <c r="L6008" t="s">
        <v>276</v>
      </c>
      <c r="M6008" t="s">
        <v>267</v>
      </c>
      <c r="N6008" t="s">
        <v>267</v>
      </c>
      <c r="O6008" t="s">
        <v>267</v>
      </c>
      <c r="P6008">
        <v>0</v>
      </c>
      <c r="Q6008">
        <v>0</v>
      </c>
      <c r="R6008">
        <v>0</v>
      </c>
      <c r="S6008" t="s">
        <v>267</v>
      </c>
      <c r="T6008" t="s">
        <v>267</v>
      </c>
      <c r="U6008" t="s">
        <v>23242</v>
      </c>
      <c r="V6008" t="b">
        <v>0</v>
      </c>
      <c r="W6008" t="s">
        <v>265</v>
      </c>
      <c r="X6008">
        <v>0</v>
      </c>
      <c r="Y6008" t="s">
        <v>265</v>
      </c>
      <c r="Z6008" t="s">
        <v>265</v>
      </c>
      <c r="AA6008" t="s">
        <v>265</v>
      </c>
      <c r="AB6008" t="s">
        <v>265</v>
      </c>
      <c r="AC6008" t="s">
        <v>265</v>
      </c>
      <c r="AD6008" t="s">
        <v>265</v>
      </c>
      <c r="AE6008" t="s">
        <v>265</v>
      </c>
      <c r="AF6008" t="s">
        <v>23243</v>
      </c>
      <c r="AG6008" t="s">
        <v>265</v>
      </c>
      <c r="AH6008" t="s">
        <v>265</v>
      </c>
      <c r="AI6008" t="s">
        <v>265</v>
      </c>
      <c r="AJ6008" t="s">
        <v>265</v>
      </c>
      <c r="AL6008" t="str">
        <f>IF(Sudan_News12[[#This Row],[relevancy_classification_english]]="Relevant","مناسب",IF(Sudan_News12[[#This Row],[relevancy_classification_english]]="Relevant","عَرَضِيّ",""))</f>
        <v/>
      </c>
      <c r="AN6008" t="str">
        <f>IF(Sudan_News12[[#This Row],[sentiment_analysis_english]]="Negative","سلبي",IF(Sudan_News12[[#This Row],[sentiment_analysis_english]]="Neutral","حيادي",IF(Sudan_News12[[#This Row],[sentiment_analysis_english]]="Positive","إيجابي","")))</f>
        <v/>
      </c>
      <c r="AO6008" t="e">
        <f>INDEX(TextClassificationList[],MATCH(Sudan_News12[[#This Row],[text_classification_arabic]],TextClassificationList[text_classification_arabic],0),1)</f>
        <v>#N/A</v>
      </c>
      <c r="AQ6008" t="e">
        <f>INDEX(TextClassificationList[],MATCH(Sudan_News12[[#This Row],[text_classification_arabic2]],TextClassificationList[text_classification_arabic],0),1)</f>
        <v>#N/A</v>
      </c>
      <c r="AS6008" t="e">
        <f>INDEX(TextClassificationList[],MATCH(Sudan_News12[[#This Row],[text_classification_arabic3]],TextClassificationList[text_classification_arabic],0),1)</f>
        <v>#N/A</v>
      </c>
      <c r="AU6008" t="e">
        <f>INDEX(TextClassificationList[],MATCH(Sudan_News12[[#This Row],[text_classification_arabic4]],TextClassificationList[text_classification_arabic],0),1)</f>
        <v>#N/A</v>
      </c>
      <c r="AW6008" t="e">
        <f>INDEX(TextClassificationList[],MATCH(Sudan_News12[[#This Row],[text_classification_arabic5]],TextClassificationList[text_classification_arabic],0),1)</f>
        <v>#N/A</v>
      </c>
    </row>
    <row r="6009" spans="1:49" x14ac:dyDescent="0.2">
      <c r="A6009">
        <v>1.0065791410959524E+18</v>
      </c>
      <c r="B6009">
        <v>1.006575644870955E+18</v>
      </c>
      <c r="C6009" t="s">
        <v>23244</v>
      </c>
      <c r="D6009" s="1">
        <v>43263</v>
      </c>
      <c r="E6009" s="2">
        <v>0.7840625</v>
      </c>
      <c r="F6009">
        <v>200</v>
      </c>
      <c r="G6009">
        <v>1889611729</v>
      </c>
      <c r="H6009" t="s">
        <v>354</v>
      </c>
      <c r="I6009" t="s">
        <v>355</v>
      </c>
      <c r="J6009" t="s">
        <v>265</v>
      </c>
      <c r="K6009" t="s">
        <v>23238</v>
      </c>
      <c r="L6009" t="s">
        <v>266</v>
      </c>
      <c r="M6009" t="s">
        <v>267</v>
      </c>
      <c r="N6009" t="s">
        <v>267</v>
      </c>
      <c r="O6009" t="s">
        <v>267</v>
      </c>
      <c r="P6009">
        <v>0</v>
      </c>
      <c r="Q6009">
        <v>0</v>
      </c>
      <c r="R6009">
        <v>0</v>
      </c>
      <c r="S6009" t="s">
        <v>267</v>
      </c>
      <c r="T6009" t="s">
        <v>267</v>
      </c>
      <c r="U6009" t="s">
        <v>23245</v>
      </c>
      <c r="V6009" t="b">
        <v>0</v>
      </c>
      <c r="W6009" t="s">
        <v>265</v>
      </c>
      <c r="X6009">
        <v>0</v>
      </c>
      <c r="Y6009" t="s">
        <v>265</v>
      </c>
      <c r="Z6009" t="s">
        <v>265</v>
      </c>
      <c r="AA6009" t="s">
        <v>265</v>
      </c>
      <c r="AB6009" t="s">
        <v>265</v>
      </c>
      <c r="AC6009" t="s">
        <v>265</v>
      </c>
      <c r="AD6009" t="s">
        <v>265</v>
      </c>
      <c r="AE6009" t="s">
        <v>265</v>
      </c>
      <c r="AF6009" t="s">
        <v>267</v>
      </c>
      <c r="AG6009" t="s">
        <v>265</v>
      </c>
      <c r="AH6009" t="s">
        <v>265</v>
      </c>
      <c r="AI6009" t="s">
        <v>265</v>
      </c>
      <c r="AJ6009" t="s">
        <v>265</v>
      </c>
      <c r="AL6009" t="str">
        <f>IF(Sudan_News12[[#This Row],[relevancy_classification_english]]="Relevant","مناسب",IF(Sudan_News12[[#This Row],[relevancy_classification_english]]="Relevant","عَرَضِيّ",""))</f>
        <v/>
      </c>
      <c r="AN6009" t="str">
        <f>IF(Sudan_News12[[#This Row],[sentiment_analysis_english]]="Negative","سلبي",IF(Sudan_News12[[#This Row],[sentiment_analysis_english]]="Neutral","حيادي",IF(Sudan_News12[[#This Row],[sentiment_analysis_english]]="Positive","إيجابي","")))</f>
        <v/>
      </c>
      <c r="AO6009" t="e">
        <f>INDEX(TextClassificationList[],MATCH(Sudan_News12[[#This Row],[text_classification_arabic]],TextClassificationList[text_classification_arabic],0),1)</f>
        <v>#N/A</v>
      </c>
      <c r="AQ6009" t="e">
        <f>INDEX(TextClassificationList[],MATCH(Sudan_News12[[#This Row],[text_classification_arabic2]],TextClassificationList[text_classification_arabic],0),1)</f>
        <v>#N/A</v>
      </c>
      <c r="AS6009" t="e">
        <f>INDEX(TextClassificationList[],MATCH(Sudan_News12[[#This Row],[text_classification_arabic3]],TextClassificationList[text_classification_arabic],0),1)</f>
        <v>#N/A</v>
      </c>
      <c r="AU6009" t="e">
        <f>INDEX(TextClassificationList[],MATCH(Sudan_News12[[#This Row],[text_classification_arabic4]],TextClassificationList[text_classification_arabic],0),1)</f>
        <v>#N/A</v>
      </c>
      <c r="AW6009" t="e">
        <f>INDEX(TextClassificationList[],MATCH(Sudan_News12[[#This Row],[text_classification_arabic5]],TextClassificationList[text_classification_arabic],0),1)</f>
        <v>#N/A</v>
      </c>
    </row>
    <row r="6010" spans="1:49" x14ac:dyDescent="0.2">
      <c r="A6010">
        <v>1.0065169270224241E+18</v>
      </c>
      <c r="B6010">
        <v>1.0065159183132631E+18</v>
      </c>
      <c r="C6010" t="s">
        <v>23246</v>
      </c>
      <c r="D6010" s="1">
        <v>43263</v>
      </c>
      <c r="E6010" s="2">
        <v>0.61238425925925921</v>
      </c>
      <c r="F6010">
        <v>200</v>
      </c>
      <c r="G6010">
        <v>1889611729</v>
      </c>
      <c r="H6010" t="s">
        <v>354</v>
      </c>
      <c r="I6010" t="s">
        <v>355</v>
      </c>
      <c r="J6010" t="s">
        <v>265</v>
      </c>
      <c r="K6010" t="s">
        <v>23247</v>
      </c>
      <c r="L6010" t="s">
        <v>266</v>
      </c>
      <c r="M6010" t="s">
        <v>267</v>
      </c>
      <c r="N6010" t="s">
        <v>267</v>
      </c>
      <c r="O6010" t="s">
        <v>267</v>
      </c>
      <c r="P6010">
        <v>0</v>
      </c>
      <c r="Q6010">
        <v>0</v>
      </c>
      <c r="R6010">
        <v>0</v>
      </c>
      <c r="S6010" t="s">
        <v>267</v>
      </c>
      <c r="T6010" t="s">
        <v>267</v>
      </c>
      <c r="U6010" t="s">
        <v>23248</v>
      </c>
      <c r="V6010" t="b">
        <v>0</v>
      </c>
      <c r="W6010" t="s">
        <v>265</v>
      </c>
      <c r="X6010">
        <v>0</v>
      </c>
      <c r="Y6010" t="s">
        <v>265</v>
      </c>
      <c r="Z6010" t="s">
        <v>265</v>
      </c>
      <c r="AA6010" t="s">
        <v>265</v>
      </c>
      <c r="AB6010" t="s">
        <v>265</v>
      </c>
      <c r="AC6010" t="s">
        <v>265</v>
      </c>
      <c r="AD6010" t="s">
        <v>265</v>
      </c>
      <c r="AE6010" t="s">
        <v>265</v>
      </c>
      <c r="AF6010" t="s">
        <v>267</v>
      </c>
      <c r="AG6010" t="s">
        <v>265</v>
      </c>
      <c r="AH6010" t="s">
        <v>265</v>
      </c>
      <c r="AI6010" t="s">
        <v>265</v>
      </c>
      <c r="AJ6010" t="s">
        <v>265</v>
      </c>
      <c r="AL6010" t="str">
        <f>IF(Sudan_News12[[#This Row],[relevancy_classification_english]]="Relevant","مناسب",IF(Sudan_News12[[#This Row],[relevancy_classification_english]]="Relevant","عَرَضِيّ",""))</f>
        <v/>
      </c>
      <c r="AN6010" t="str">
        <f>IF(Sudan_News12[[#This Row],[sentiment_analysis_english]]="Negative","سلبي",IF(Sudan_News12[[#This Row],[sentiment_analysis_english]]="Neutral","حيادي",IF(Sudan_News12[[#This Row],[sentiment_analysis_english]]="Positive","إيجابي","")))</f>
        <v/>
      </c>
      <c r="AO6010" t="e">
        <f>INDEX(TextClassificationList[],MATCH(Sudan_News12[[#This Row],[text_classification_arabic]],TextClassificationList[text_classification_arabic],0),1)</f>
        <v>#N/A</v>
      </c>
      <c r="AQ6010" t="e">
        <f>INDEX(TextClassificationList[],MATCH(Sudan_News12[[#This Row],[text_classification_arabic2]],TextClassificationList[text_classification_arabic],0),1)</f>
        <v>#N/A</v>
      </c>
      <c r="AS6010" t="e">
        <f>INDEX(TextClassificationList[],MATCH(Sudan_News12[[#This Row],[text_classification_arabic3]],TextClassificationList[text_classification_arabic],0),1)</f>
        <v>#N/A</v>
      </c>
      <c r="AU6010" t="e">
        <f>INDEX(TextClassificationList[],MATCH(Sudan_News12[[#This Row],[text_classification_arabic4]],TextClassificationList[text_classification_arabic],0),1)</f>
        <v>#N/A</v>
      </c>
      <c r="AW6010" t="e">
        <f>INDEX(TextClassificationList[],MATCH(Sudan_News12[[#This Row],[text_classification_arabic5]],TextClassificationList[text_classification_arabic],0),1)</f>
        <v>#N/A</v>
      </c>
    </row>
    <row r="6011" spans="1:49" x14ac:dyDescent="0.2">
      <c r="A6011">
        <v>1.0065152758591365E+18</v>
      </c>
      <c r="B6011">
        <v>1.0065140276636262E+18</v>
      </c>
      <c r="C6011" t="s">
        <v>23249</v>
      </c>
      <c r="D6011" s="1">
        <v>43263</v>
      </c>
      <c r="E6011" s="2">
        <v>0.60782407407407413</v>
      </c>
      <c r="F6011">
        <v>200</v>
      </c>
      <c r="G6011">
        <v>1889611729</v>
      </c>
      <c r="H6011" t="s">
        <v>354</v>
      </c>
      <c r="I6011" t="s">
        <v>355</v>
      </c>
      <c r="J6011" t="s">
        <v>265</v>
      </c>
      <c r="K6011" t="s">
        <v>23250</v>
      </c>
      <c r="L6011" t="s">
        <v>266</v>
      </c>
      <c r="M6011" t="s">
        <v>267</v>
      </c>
      <c r="N6011" t="s">
        <v>267</v>
      </c>
      <c r="O6011" t="s">
        <v>267</v>
      </c>
      <c r="P6011">
        <v>0</v>
      </c>
      <c r="Q6011">
        <v>0</v>
      </c>
      <c r="R6011">
        <v>0</v>
      </c>
      <c r="S6011" t="s">
        <v>267</v>
      </c>
      <c r="T6011" t="s">
        <v>267</v>
      </c>
      <c r="U6011" t="s">
        <v>23251</v>
      </c>
      <c r="V6011" t="b">
        <v>0</v>
      </c>
      <c r="W6011" t="s">
        <v>265</v>
      </c>
      <c r="X6011">
        <v>0</v>
      </c>
      <c r="Y6011" t="s">
        <v>265</v>
      </c>
      <c r="Z6011" t="s">
        <v>265</v>
      </c>
      <c r="AA6011" t="s">
        <v>265</v>
      </c>
      <c r="AB6011" t="s">
        <v>265</v>
      </c>
      <c r="AC6011" t="s">
        <v>265</v>
      </c>
      <c r="AD6011" t="s">
        <v>265</v>
      </c>
      <c r="AE6011" t="s">
        <v>265</v>
      </c>
      <c r="AF6011" t="s">
        <v>23252</v>
      </c>
      <c r="AG6011" t="s">
        <v>265</v>
      </c>
      <c r="AH6011" t="s">
        <v>265</v>
      </c>
      <c r="AI6011" t="s">
        <v>265</v>
      </c>
      <c r="AJ6011" t="s">
        <v>265</v>
      </c>
      <c r="AL6011" t="str">
        <f>IF(Sudan_News12[[#This Row],[relevancy_classification_english]]="Relevant","مناسب",IF(Sudan_News12[[#This Row],[relevancy_classification_english]]="Relevant","عَرَضِيّ",""))</f>
        <v/>
      </c>
      <c r="AN6011" t="str">
        <f>IF(Sudan_News12[[#This Row],[sentiment_analysis_english]]="Negative","سلبي",IF(Sudan_News12[[#This Row],[sentiment_analysis_english]]="Neutral","حيادي",IF(Sudan_News12[[#This Row],[sentiment_analysis_english]]="Positive","إيجابي","")))</f>
        <v/>
      </c>
      <c r="AO6011" t="e">
        <f>INDEX(TextClassificationList[],MATCH(Sudan_News12[[#This Row],[text_classification_arabic]],TextClassificationList[text_classification_arabic],0),1)</f>
        <v>#N/A</v>
      </c>
      <c r="AQ6011" t="e">
        <f>INDEX(TextClassificationList[],MATCH(Sudan_News12[[#This Row],[text_classification_arabic2]],TextClassificationList[text_classification_arabic],0),1)</f>
        <v>#N/A</v>
      </c>
      <c r="AS6011" t="e">
        <f>INDEX(TextClassificationList[],MATCH(Sudan_News12[[#This Row],[text_classification_arabic3]],TextClassificationList[text_classification_arabic],0),1)</f>
        <v>#N/A</v>
      </c>
      <c r="AU6011" t="e">
        <f>INDEX(TextClassificationList[],MATCH(Sudan_News12[[#This Row],[text_classification_arabic4]],TextClassificationList[text_classification_arabic],0),1)</f>
        <v>#N/A</v>
      </c>
      <c r="AW6011" t="e">
        <f>INDEX(TextClassificationList[],MATCH(Sudan_News12[[#This Row],[text_classification_arabic5]],TextClassificationList[text_classification_arabic],0),1)</f>
        <v>#N/A</v>
      </c>
    </row>
    <row r="6012" spans="1:49" x14ac:dyDescent="0.2">
      <c r="A6012">
        <v>1.0065148982418022E+18</v>
      </c>
      <c r="B6012">
        <v>1.0060875801846538E+18</v>
      </c>
      <c r="C6012" t="s">
        <v>23253</v>
      </c>
      <c r="D6012" s="1">
        <v>43263</v>
      </c>
      <c r="E6012" s="2">
        <v>0.60678240740740741</v>
      </c>
      <c r="F6012">
        <v>200</v>
      </c>
      <c r="G6012">
        <v>1889611729</v>
      </c>
      <c r="H6012" t="s">
        <v>354</v>
      </c>
      <c r="I6012" t="s">
        <v>355</v>
      </c>
      <c r="J6012" t="s">
        <v>265</v>
      </c>
      <c r="K6012" t="s">
        <v>23254</v>
      </c>
      <c r="L6012" t="s">
        <v>266</v>
      </c>
      <c r="M6012" t="s">
        <v>267</v>
      </c>
      <c r="N6012" t="s">
        <v>267</v>
      </c>
      <c r="O6012" t="s">
        <v>267</v>
      </c>
      <c r="P6012">
        <v>0</v>
      </c>
      <c r="Q6012">
        <v>0</v>
      </c>
      <c r="R6012">
        <v>0</v>
      </c>
      <c r="S6012" t="s">
        <v>267</v>
      </c>
      <c r="T6012" t="s">
        <v>267</v>
      </c>
      <c r="U6012" t="s">
        <v>23255</v>
      </c>
      <c r="V6012" t="b">
        <v>0</v>
      </c>
      <c r="W6012" t="s">
        <v>265</v>
      </c>
      <c r="X6012">
        <v>0</v>
      </c>
      <c r="Y6012" t="s">
        <v>265</v>
      </c>
      <c r="Z6012" t="s">
        <v>265</v>
      </c>
      <c r="AA6012" t="s">
        <v>265</v>
      </c>
      <c r="AB6012" t="s">
        <v>265</v>
      </c>
      <c r="AC6012" t="s">
        <v>265</v>
      </c>
      <c r="AD6012" t="s">
        <v>265</v>
      </c>
      <c r="AE6012" t="s">
        <v>265</v>
      </c>
      <c r="AF6012" t="s">
        <v>267</v>
      </c>
      <c r="AG6012" t="s">
        <v>265</v>
      </c>
      <c r="AH6012" t="s">
        <v>265</v>
      </c>
      <c r="AI6012" t="s">
        <v>265</v>
      </c>
      <c r="AJ6012" t="s">
        <v>265</v>
      </c>
      <c r="AL6012" t="str">
        <f>IF(Sudan_News12[[#This Row],[relevancy_classification_english]]="Relevant","مناسب",IF(Sudan_News12[[#This Row],[relevancy_classification_english]]="Relevant","عَرَضِيّ",""))</f>
        <v/>
      </c>
      <c r="AN6012" t="str">
        <f>IF(Sudan_News12[[#This Row],[sentiment_analysis_english]]="Negative","سلبي",IF(Sudan_News12[[#This Row],[sentiment_analysis_english]]="Neutral","حيادي",IF(Sudan_News12[[#This Row],[sentiment_analysis_english]]="Positive","إيجابي","")))</f>
        <v/>
      </c>
      <c r="AO6012" t="e">
        <f>INDEX(TextClassificationList[],MATCH(Sudan_News12[[#This Row],[text_classification_arabic]],TextClassificationList[text_classification_arabic],0),1)</f>
        <v>#N/A</v>
      </c>
      <c r="AQ6012" t="e">
        <f>INDEX(TextClassificationList[],MATCH(Sudan_News12[[#This Row],[text_classification_arabic2]],TextClassificationList[text_classification_arabic],0),1)</f>
        <v>#N/A</v>
      </c>
      <c r="AS6012" t="e">
        <f>INDEX(TextClassificationList[],MATCH(Sudan_News12[[#This Row],[text_classification_arabic3]],TextClassificationList[text_classification_arabic],0),1)</f>
        <v>#N/A</v>
      </c>
      <c r="AU6012" t="e">
        <f>INDEX(TextClassificationList[],MATCH(Sudan_News12[[#This Row],[text_classification_arabic4]],TextClassificationList[text_classification_arabic],0),1)</f>
        <v>#N/A</v>
      </c>
      <c r="AW6012" t="e">
        <f>INDEX(TextClassificationList[],MATCH(Sudan_News12[[#This Row],[text_classification_arabic5]],TextClassificationList[text_classification_arabic],0),1)</f>
        <v>#N/A</v>
      </c>
    </row>
    <row r="6013" spans="1:49" x14ac:dyDescent="0.2">
      <c r="A6013">
        <v>1.0064945101453271E+18</v>
      </c>
      <c r="B6013">
        <v>1.0064914001275658E+18</v>
      </c>
      <c r="C6013" t="s">
        <v>23256</v>
      </c>
      <c r="D6013" s="1">
        <v>43263</v>
      </c>
      <c r="E6013" s="2">
        <v>0.55052083333333335</v>
      </c>
      <c r="F6013">
        <v>200</v>
      </c>
      <c r="G6013">
        <v>1889611729</v>
      </c>
      <c r="H6013" t="s">
        <v>354</v>
      </c>
      <c r="I6013" t="s">
        <v>355</v>
      </c>
      <c r="J6013" t="s">
        <v>265</v>
      </c>
      <c r="K6013" t="s">
        <v>23257</v>
      </c>
      <c r="L6013" t="s">
        <v>266</v>
      </c>
      <c r="M6013" t="s">
        <v>267</v>
      </c>
      <c r="N6013" t="s">
        <v>267</v>
      </c>
      <c r="O6013" t="s">
        <v>267</v>
      </c>
      <c r="P6013">
        <v>0</v>
      </c>
      <c r="Q6013">
        <v>0</v>
      </c>
      <c r="R6013">
        <v>0</v>
      </c>
      <c r="S6013" t="s">
        <v>267</v>
      </c>
      <c r="T6013" t="s">
        <v>267</v>
      </c>
      <c r="U6013" t="s">
        <v>23258</v>
      </c>
      <c r="V6013" t="b">
        <v>0</v>
      </c>
      <c r="W6013" t="s">
        <v>265</v>
      </c>
      <c r="X6013">
        <v>0</v>
      </c>
      <c r="Y6013" t="s">
        <v>265</v>
      </c>
      <c r="Z6013" t="s">
        <v>265</v>
      </c>
      <c r="AA6013" t="s">
        <v>265</v>
      </c>
      <c r="AB6013" t="s">
        <v>265</v>
      </c>
      <c r="AC6013" t="s">
        <v>265</v>
      </c>
      <c r="AD6013" t="s">
        <v>265</v>
      </c>
      <c r="AE6013" t="s">
        <v>265</v>
      </c>
      <c r="AF6013" t="s">
        <v>23259</v>
      </c>
      <c r="AG6013" t="s">
        <v>265</v>
      </c>
      <c r="AH6013" t="s">
        <v>265</v>
      </c>
      <c r="AI6013" t="s">
        <v>265</v>
      </c>
      <c r="AJ6013" t="s">
        <v>265</v>
      </c>
      <c r="AL6013" t="str">
        <f>IF(Sudan_News12[[#This Row],[relevancy_classification_english]]="Relevant","مناسب",IF(Sudan_News12[[#This Row],[relevancy_classification_english]]="Relevant","عَرَضِيّ",""))</f>
        <v/>
      </c>
      <c r="AN6013" t="str">
        <f>IF(Sudan_News12[[#This Row],[sentiment_analysis_english]]="Negative","سلبي",IF(Sudan_News12[[#This Row],[sentiment_analysis_english]]="Neutral","حيادي",IF(Sudan_News12[[#This Row],[sentiment_analysis_english]]="Positive","إيجابي","")))</f>
        <v/>
      </c>
      <c r="AO6013" t="e">
        <f>INDEX(TextClassificationList[],MATCH(Sudan_News12[[#This Row],[text_classification_arabic]],TextClassificationList[text_classification_arabic],0),1)</f>
        <v>#N/A</v>
      </c>
      <c r="AQ6013" t="e">
        <f>INDEX(TextClassificationList[],MATCH(Sudan_News12[[#This Row],[text_classification_arabic2]],TextClassificationList[text_classification_arabic],0),1)</f>
        <v>#N/A</v>
      </c>
      <c r="AS6013" t="e">
        <f>INDEX(TextClassificationList[],MATCH(Sudan_News12[[#This Row],[text_classification_arabic3]],TextClassificationList[text_classification_arabic],0),1)</f>
        <v>#N/A</v>
      </c>
      <c r="AU6013" t="e">
        <f>INDEX(TextClassificationList[],MATCH(Sudan_News12[[#This Row],[text_classification_arabic4]],TextClassificationList[text_classification_arabic],0),1)</f>
        <v>#N/A</v>
      </c>
      <c r="AW6013" t="e">
        <f>INDEX(TextClassificationList[],MATCH(Sudan_News12[[#This Row],[text_classification_arabic5]],TextClassificationList[text_classification_arabic],0),1)</f>
        <v>#N/A</v>
      </c>
    </row>
    <row r="6014" spans="1:49" x14ac:dyDescent="0.2">
      <c r="A6014">
        <v>1.0064858251510333E+18</v>
      </c>
      <c r="B6014">
        <v>1.0064858251510333E+18</v>
      </c>
      <c r="C6014" t="s">
        <v>23260</v>
      </c>
      <c r="D6014" s="1">
        <v>43263</v>
      </c>
      <c r="E6014" s="2">
        <v>0.52655092592592589</v>
      </c>
      <c r="F6014">
        <v>200</v>
      </c>
      <c r="G6014">
        <v>1889611729</v>
      </c>
      <c r="H6014" t="s">
        <v>354</v>
      </c>
      <c r="I6014" t="s">
        <v>355</v>
      </c>
      <c r="J6014" t="s">
        <v>265</v>
      </c>
      <c r="K6014" t="s">
        <v>23261</v>
      </c>
      <c r="L6014" t="s">
        <v>266</v>
      </c>
      <c r="M6014" t="s">
        <v>267</v>
      </c>
      <c r="N6014" t="s">
        <v>267</v>
      </c>
      <c r="O6014" t="s">
        <v>23262</v>
      </c>
      <c r="P6014">
        <v>0</v>
      </c>
      <c r="Q6014">
        <v>0</v>
      </c>
      <c r="R6014">
        <v>0</v>
      </c>
      <c r="S6014" t="s">
        <v>267</v>
      </c>
      <c r="T6014" t="s">
        <v>267</v>
      </c>
      <c r="U6014" t="s">
        <v>23263</v>
      </c>
      <c r="V6014" t="b">
        <v>0</v>
      </c>
      <c r="W6014" t="s">
        <v>265</v>
      </c>
      <c r="X6014">
        <v>1</v>
      </c>
      <c r="Y6014" t="s">
        <v>23264</v>
      </c>
      <c r="Z6014" t="s">
        <v>265</v>
      </c>
      <c r="AA6014" t="s">
        <v>265</v>
      </c>
      <c r="AB6014" t="s">
        <v>265</v>
      </c>
      <c r="AC6014" t="s">
        <v>265</v>
      </c>
      <c r="AD6014" t="s">
        <v>265</v>
      </c>
      <c r="AE6014" t="s">
        <v>265</v>
      </c>
      <c r="AF6014" t="s">
        <v>267</v>
      </c>
      <c r="AG6014" t="s">
        <v>265</v>
      </c>
      <c r="AH6014" t="s">
        <v>265</v>
      </c>
      <c r="AI6014" t="s">
        <v>265</v>
      </c>
      <c r="AJ6014" t="s">
        <v>265</v>
      </c>
      <c r="AL6014" t="str">
        <f>IF(Sudan_News12[[#This Row],[relevancy_classification_english]]="Relevant","مناسب",IF(Sudan_News12[[#This Row],[relevancy_classification_english]]="Relevant","عَرَضِيّ",""))</f>
        <v/>
      </c>
      <c r="AN6014" t="str">
        <f>IF(Sudan_News12[[#This Row],[sentiment_analysis_english]]="Negative","سلبي",IF(Sudan_News12[[#This Row],[sentiment_analysis_english]]="Neutral","حيادي",IF(Sudan_News12[[#This Row],[sentiment_analysis_english]]="Positive","إيجابي","")))</f>
        <v/>
      </c>
      <c r="AO6014" t="e">
        <f>INDEX(TextClassificationList[],MATCH(Sudan_News12[[#This Row],[text_classification_arabic]],TextClassificationList[text_classification_arabic],0),1)</f>
        <v>#N/A</v>
      </c>
      <c r="AQ6014" t="e">
        <f>INDEX(TextClassificationList[],MATCH(Sudan_News12[[#This Row],[text_classification_arabic2]],TextClassificationList[text_classification_arabic],0),1)</f>
        <v>#N/A</v>
      </c>
      <c r="AS6014" t="e">
        <f>INDEX(TextClassificationList[],MATCH(Sudan_News12[[#This Row],[text_classification_arabic3]],TextClassificationList[text_classification_arabic],0),1)</f>
        <v>#N/A</v>
      </c>
      <c r="AU6014" t="e">
        <f>INDEX(TextClassificationList[],MATCH(Sudan_News12[[#This Row],[text_classification_arabic4]],TextClassificationList[text_classification_arabic],0),1)</f>
        <v>#N/A</v>
      </c>
      <c r="AW6014" t="e">
        <f>INDEX(TextClassificationList[],MATCH(Sudan_News12[[#This Row],[text_classification_arabic5]],TextClassificationList[text_classification_arabic],0),1)</f>
        <v>#N/A</v>
      </c>
    </row>
    <row r="6015" spans="1:49" x14ac:dyDescent="0.2">
      <c r="A6015">
        <v>1.0064853244685763E+18</v>
      </c>
      <c r="B6015">
        <v>1.0064837999648645E+18</v>
      </c>
      <c r="C6015" t="s">
        <v>23265</v>
      </c>
      <c r="D6015" s="1">
        <v>43263</v>
      </c>
      <c r="E6015" s="2">
        <v>0.52517361111111116</v>
      </c>
      <c r="F6015">
        <v>200</v>
      </c>
      <c r="G6015">
        <v>1889611729</v>
      </c>
      <c r="H6015" t="s">
        <v>354</v>
      </c>
      <c r="I6015" t="s">
        <v>355</v>
      </c>
      <c r="J6015" t="s">
        <v>265</v>
      </c>
      <c r="K6015" t="s">
        <v>23257</v>
      </c>
      <c r="L6015" t="s">
        <v>266</v>
      </c>
      <c r="M6015" t="s">
        <v>267</v>
      </c>
      <c r="N6015" t="s">
        <v>267</v>
      </c>
      <c r="O6015" t="s">
        <v>267</v>
      </c>
      <c r="P6015">
        <v>0</v>
      </c>
      <c r="Q6015">
        <v>0</v>
      </c>
      <c r="R6015">
        <v>0</v>
      </c>
      <c r="S6015" t="s">
        <v>267</v>
      </c>
      <c r="T6015" t="s">
        <v>267</v>
      </c>
      <c r="U6015" t="s">
        <v>23266</v>
      </c>
      <c r="V6015" t="b">
        <v>0</v>
      </c>
      <c r="W6015" t="s">
        <v>265</v>
      </c>
      <c r="X6015">
        <v>0</v>
      </c>
      <c r="Y6015" t="s">
        <v>265</v>
      </c>
      <c r="Z6015" t="s">
        <v>265</v>
      </c>
      <c r="AA6015" t="s">
        <v>265</v>
      </c>
      <c r="AB6015" t="s">
        <v>265</v>
      </c>
      <c r="AC6015" t="s">
        <v>265</v>
      </c>
      <c r="AD6015" t="s">
        <v>265</v>
      </c>
      <c r="AE6015" t="s">
        <v>265</v>
      </c>
      <c r="AF6015" t="s">
        <v>23259</v>
      </c>
      <c r="AG6015" t="s">
        <v>265</v>
      </c>
      <c r="AH6015" t="s">
        <v>265</v>
      </c>
      <c r="AI6015" t="s">
        <v>265</v>
      </c>
      <c r="AJ6015" t="s">
        <v>265</v>
      </c>
      <c r="AL6015" t="str">
        <f>IF(Sudan_News12[[#This Row],[relevancy_classification_english]]="Relevant","مناسب",IF(Sudan_News12[[#This Row],[relevancy_classification_english]]="Relevant","عَرَضِيّ",""))</f>
        <v/>
      </c>
      <c r="AN6015" t="str">
        <f>IF(Sudan_News12[[#This Row],[sentiment_analysis_english]]="Negative","سلبي",IF(Sudan_News12[[#This Row],[sentiment_analysis_english]]="Neutral","حيادي",IF(Sudan_News12[[#This Row],[sentiment_analysis_english]]="Positive","إيجابي","")))</f>
        <v/>
      </c>
      <c r="AO6015" t="e">
        <f>INDEX(TextClassificationList[],MATCH(Sudan_News12[[#This Row],[text_classification_arabic]],TextClassificationList[text_classification_arabic],0),1)</f>
        <v>#N/A</v>
      </c>
      <c r="AQ6015" t="e">
        <f>INDEX(TextClassificationList[],MATCH(Sudan_News12[[#This Row],[text_classification_arabic2]],TextClassificationList[text_classification_arabic],0),1)</f>
        <v>#N/A</v>
      </c>
      <c r="AS6015" t="e">
        <f>INDEX(TextClassificationList[],MATCH(Sudan_News12[[#This Row],[text_classification_arabic3]],TextClassificationList[text_classification_arabic],0),1)</f>
        <v>#N/A</v>
      </c>
      <c r="AU6015" t="e">
        <f>INDEX(TextClassificationList[],MATCH(Sudan_News12[[#This Row],[text_classification_arabic4]],TextClassificationList[text_classification_arabic],0),1)</f>
        <v>#N/A</v>
      </c>
      <c r="AW6015" t="e">
        <f>INDEX(TextClassificationList[],MATCH(Sudan_News12[[#This Row],[text_classification_arabic5]],TextClassificationList[text_classification_arabic],0),1)</f>
        <v>#N/A</v>
      </c>
    </row>
    <row r="6016" spans="1:49" x14ac:dyDescent="0.2">
      <c r="A6016">
        <v>1.0063508585803571E+18</v>
      </c>
      <c r="B6016">
        <v>1.0063449307746591E+18</v>
      </c>
      <c r="C6016" t="s">
        <v>23267</v>
      </c>
      <c r="D6016" s="1">
        <v>43263</v>
      </c>
      <c r="E6016" s="2">
        <v>0.15412037037037038</v>
      </c>
      <c r="F6016">
        <v>200</v>
      </c>
      <c r="G6016">
        <v>1889611729</v>
      </c>
      <c r="H6016" t="s">
        <v>354</v>
      </c>
      <c r="I6016" t="s">
        <v>355</v>
      </c>
      <c r="J6016" t="s">
        <v>265</v>
      </c>
      <c r="K6016" t="s">
        <v>23268</v>
      </c>
      <c r="L6016" t="s">
        <v>266</v>
      </c>
      <c r="M6016" t="s">
        <v>267</v>
      </c>
      <c r="N6016" t="s">
        <v>267</v>
      </c>
      <c r="O6016" t="s">
        <v>267</v>
      </c>
      <c r="P6016">
        <v>0</v>
      </c>
      <c r="Q6016">
        <v>0</v>
      </c>
      <c r="R6016">
        <v>0</v>
      </c>
      <c r="S6016" t="s">
        <v>267</v>
      </c>
      <c r="T6016" t="s">
        <v>267</v>
      </c>
      <c r="U6016" t="s">
        <v>23269</v>
      </c>
      <c r="V6016" t="b">
        <v>0</v>
      </c>
      <c r="W6016" t="s">
        <v>265</v>
      </c>
      <c r="X6016">
        <v>0</v>
      </c>
      <c r="Y6016" t="s">
        <v>265</v>
      </c>
      <c r="Z6016" t="s">
        <v>265</v>
      </c>
      <c r="AA6016" t="s">
        <v>265</v>
      </c>
      <c r="AB6016" t="s">
        <v>265</v>
      </c>
      <c r="AC6016" t="s">
        <v>265</v>
      </c>
      <c r="AD6016" t="s">
        <v>265</v>
      </c>
      <c r="AE6016" t="s">
        <v>265</v>
      </c>
      <c r="AF6016" t="s">
        <v>23197</v>
      </c>
      <c r="AG6016" t="s">
        <v>265</v>
      </c>
      <c r="AH6016" t="s">
        <v>265</v>
      </c>
      <c r="AI6016" t="s">
        <v>265</v>
      </c>
      <c r="AJ6016" t="s">
        <v>265</v>
      </c>
      <c r="AL6016" t="str">
        <f>IF(Sudan_News12[[#This Row],[relevancy_classification_english]]="Relevant","مناسب",IF(Sudan_News12[[#This Row],[relevancy_classification_english]]="Relevant","عَرَضِيّ",""))</f>
        <v/>
      </c>
      <c r="AN6016" t="str">
        <f>IF(Sudan_News12[[#This Row],[sentiment_analysis_english]]="Negative","سلبي",IF(Sudan_News12[[#This Row],[sentiment_analysis_english]]="Neutral","حيادي",IF(Sudan_News12[[#This Row],[sentiment_analysis_english]]="Positive","إيجابي","")))</f>
        <v/>
      </c>
      <c r="AO6016" t="e">
        <f>INDEX(TextClassificationList[],MATCH(Sudan_News12[[#This Row],[text_classification_arabic]],TextClassificationList[text_classification_arabic],0),1)</f>
        <v>#N/A</v>
      </c>
      <c r="AQ6016" t="e">
        <f>INDEX(TextClassificationList[],MATCH(Sudan_News12[[#This Row],[text_classification_arabic2]],TextClassificationList[text_classification_arabic],0),1)</f>
        <v>#N/A</v>
      </c>
      <c r="AS6016" t="e">
        <f>INDEX(TextClassificationList[],MATCH(Sudan_News12[[#This Row],[text_classification_arabic3]],TextClassificationList[text_classification_arabic],0),1)</f>
        <v>#N/A</v>
      </c>
      <c r="AU6016" t="e">
        <f>INDEX(TextClassificationList[],MATCH(Sudan_News12[[#This Row],[text_classification_arabic4]],TextClassificationList[text_classification_arabic],0),1)</f>
        <v>#N/A</v>
      </c>
      <c r="AW6016" t="e">
        <f>INDEX(TextClassificationList[],MATCH(Sudan_News12[[#This Row],[text_classification_arabic5]],TextClassificationList[text_classification_arabic],0),1)</f>
        <v>#N/A</v>
      </c>
    </row>
    <row r="6017" spans="1:49" x14ac:dyDescent="0.2">
      <c r="A6017">
        <v>1.0063496552848343E+18</v>
      </c>
      <c r="B6017">
        <v>1.0063496552848343E+18</v>
      </c>
      <c r="C6017" t="s">
        <v>23270</v>
      </c>
      <c r="D6017" s="1">
        <v>43263</v>
      </c>
      <c r="E6017" s="2">
        <v>0.15079861111111112</v>
      </c>
      <c r="F6017">
        <v>200</v>
      </c>
      <c r="G6017">
        <v>1889611729</v>
      </c>
      <c r="H6017" t="s">
        <v>354</v>
      </c>
      <c r="I6017" t="s">
        <v>355</v>
      </c>
      <c r="J6017" t="s">
        <v>265</v>
      </c>
      <c r="K6017" t="s">
        <v>23271</v>
      </c>
      <c r="L6017" t="s">
        <v>266</v>
      </c>
      <c r="M6017" t="s">
        <v>267</v>
      </c>
      <c r="N6017" t="s">
        <v>267</v>
      </c>
      <c r="O6017" t="s">
        <v>23272</v>
      </c>
      <c r="P6017">
        <v>0</v>
      </c>
      <c r="Q6017">
        <v>3</v>
      </c>
      <c r="R6017">
        <v>0</v>
      </c>
      <c r="S6017" t="s">
        <v>267</v>
      </c>
      <c r="T6017" t="s">
        <v>267</v>
      </c>
      <c r="U6017" t="s">
        <v>23273</v>
      </c>
      <c r="V6017" t="b">
        <v>0</v>
      </c>
      <c r="W6017" t="s">
        <v>265</v>
      </c>
      <c r="X6017">
        <v>1</v>
      </c>
      <c r="Y6017" t="s">
        <v>23274</v>
      </c>
      <c r="Z6017" t="s">
        <v>265</v>
      </c>
      <c r="AA6017" t="s">
        <v>265</v>
      </c>
      <c r="AB6017" t="s">
        <v>265</v>
      </c>
      <c r="AC6017" t="s">
        <v>265</v>
      </c>
      <c r="AD6017" t="s">
        <v>265</v>
      </c>
      <c r="AE6017" t="s">
        <v>265</v>
      </c>
      <c r="AF6017" t="s">
        <v>267</v>
      </c>
      <c r="AG6017" t="s">
        <v>265</v>
      </c>
      <c r="AH6017" t="s">
        <v>265</v>
      </c>
      <c r="AI6017" t="s">
        <v>265</v>
      </c>
      <c r="AJ6017" t="s">
        <v>265</v>
      </c>
      <c r="AL6017" t="str">
        <f>IF(Sudan_News12[[#This Row],[relevancy_classification_english]]="Relevant","مناسب",IF(Sudan_News12[[#This Row],[relevancy_classification_english]]="Relevant","عَرَضِيّ",""))</f>
        <v/>
      </c>
      <c r="AN6017" t="str">
        <f>IF(Sudan_News12[[#This Row],[sentiment_analysis_english]]="Negative","سلبي",IF(Sudan_News12[[#This Row],[sentiment_analysis_english]]="Neutral","حيادي",IF(Sudan_News12[[#This Row],[sentiment_analysis_english]]="Positive","إيجابي","")))</f>
        <v/>
      </c>
      <c r="AO6017" t="e">
        <f>INDEX(TextClassificationList[],MATCH(Sudan_News12[[#This Row],[text_classification_arabic]],TextClassificationList[text_classification_arabic],0),1)</f>
        <v>#N/A</v>
      </c>
      <c r="AQ6017" t="e">
        <f>INDEX(TextClassificationList[],MATCH(Sudan_News12[[#This Row],[text_classification_arabic2]],TextClassificationList[text_classification_arabic],0),1)</f>
        <v>#N/A</v>
      </c>
      <c r="AS6017" t="e">
        <f>INDEX(TextClassificationList[],MATCH(Sudan_News12[[#This Row],[text_classification_arabic3]],TextClassificationList[text_classification_arabic],0),1)</f>
        <v>#N/A</v>
      </c>
      <c r="AU6017" t="e">
        <f>INDEX(TextClassificationList[],MATCH(Sudan_News12[[#This Row],[text_classification_arabic4]],TextClassificationList[text_classification_arabic],0),1)</f>
        <v>#N/A</v>
      </c>
      <c r="AW6017" t="e">
        <f>INDEX(TextClassificationList[],MATCH(Sudan_News12[[#This Row],[text_classification_arabic5]],TextClassificationList[text_classification_arabic],0),1)</f>
        <v>#N/A</v>
      </c>
    </row>
    <row r="6018" spans="1:49" x14ac:dyDescent="0.2">
      <c r="A6018">
        <v>1.0063458897561231E+18</v>
      </c>
      <c r="B6018">
        <v>1.0063458897561231E+18</v>
      </c>
      <c r="C6018" t="s">
        <v>23275</v>
      </c>
      <c r="D6018" s="1">
        <v>43263</v>
      </c>
      <c r="E6018" s="2">
        <v>0.1404050925925926</v>
      </c>
      <c r="F6018">
        <v>200</v>
      </c>
      <c r="G6018">
        <v>1889611729</v>
      </c>
      <c r="H6018" t="s">
        <v>354</v>
      </c>
      <c r="I6018" t="s">
        <v>355</v>
      </c>
      <c r="J6018" t="s">
        <v>265</v>
      </c>
      <c r="K6018" t="s">
        <v>23276</v>
      </c>
      <c r="L6018" t="s">
        <v>266</v>
      </c>
      <c r="M6018" t="s">
        <v>267</v>
      </c>
      <c r="N6018" t="s">
        <v>267</v>
      </c>
      <c r="O6018" t="s">
        <v>23277</v>
      </c>
      <c r="P6018">
        <v>1</v>
      </c>
      <c r="Q6018">
        <v>18</v>
      </c>
      <c r="R6018">
        <v>3</v>
      </c>
      <c r="S6018" t="s">
        <v>23278</v>
      </c>
      <c r="T6018" t="s">
        <v>267</v>
      </c>
      <c r="U6018" t="s">
        <v>23279</v>
      </c>
      <c r="V6018" t="b">
        <v>0</v>
      </c>
      <c r="W6018" t="s">
        <v>265</v>
      </c>
      <c r="X6018">
        <v>1</v>
      </c>
      <c r="Y6018" t="s">
        <v>23280</v>
      </c>
      <c r="Z6018" t="s">
        <v>265</v>
      </c>
      <c r="AA6018" t="s">
        <v>265</v>
      </c>
      <c r="AB6018" t="s">
        <v>265</v>
      </c>
      <c r="AC6018" t="s">
        <v>265</v>
      </c>
      <c r="AD6018" t="s">
        <v>265</v>
      </c>
      <c r="AE6018" t="s">
        <v>265</v>
      </c>
      <c r="AF6018" t="s">
        <v>267</v>
      </c>
      <c r="AG6018" t="s">
        <v>265</v>
      </c>
      <c r="AH6018" t="s">
        <v>265</v>
      </c>
      <c r="AI6018" t="s">
        <v>265</v>
      </c>
      <c r="AJ6018" t="s">
        <v>265</v>
      </c>
      <c r="AL6018" t="str">
        <f>IF(Sudan_News12[[#This Row],[relevancy_classification_english]]="Relevant","مناسب",IF(Sudan_News12[[#This Row],[relevancy_classification_english]]="Relevant","عَرَضِيّ",""))</f>
        <v/>
      </c>
      <c r="AN6018" t="str">
        <f>IF(Sudan_News12[[#This Row],[sentiment_analysis_english]]="Negative","سلبي",IF(Sudan_News12[[#This Row],[sentiment_analysis_english]]="Neutral","حيادي",IF(Sudan_News12[[#This Row],[sentiment_analysis_english]]="Positive","إيجابي","")))</f>
        <v/>
      </c>
      <c r="AO6018" t="e">
        <f>INDEX(TextClassificationList[],MATCH(Sudan_News12[[#This Row],[text_classification_arabic]],TextClassificationList[text_classification_arabic],0),1)</f>
        <v>#N/A</v>
      </c>
      <c r="AQ6018" t="e">
        <f>INDEX(TextClassificationList[],MATCH(Sudan_News12[[#This Row],[text_classification_arabic2]],TextClassificationList[text_classification_arabic],0),1)</f>
        <v>#N/A</v>
      </c>
      <c r="AS6018" t="e">
        <f>INDEX(TextClassificationList[],MATCH(Sudan_News12[[#This Row],[text_classification_arabic3]],TextClassificationList[text_classification_arabic],0),1)</f>
        <v>#N/A</v>
      </c>
      <c r="AU6018" t="e">
        <f>INDEX(TextClassificationList[],MATCH(Sudan_News12[[#This Row],[text_classification_arabic4]],TextClassificationList[text_classification_arabic],0),1)</f>
        <v>#N/A</v>
      </c>
      <c r="AW6018" t="e">
        <f>INDEX(TextClassificationList[],MATCH(Sudan_News12[[#This Row],[text_classification_arabic5]],TextClassificationList[text_classification_arabic],0),1)</f>
        <v>#N/A</v>
      </c>
    </row>
    <row r="6019" spans="1:49" x14ac:dyDescent="0.2">
      <c r="A6019">
        <v>1.0063453722041754E+18</v>
      </c>
      <c r="B6019">
        <v>1.0063453722041754E+18</v>
      </c>
      <c r="C6019" t="s">
        <v>23281</v>
      </c>
      <c r="D6019" s="1">
        <v>43263</v>
      </c>
      <c r="E6019" s="2">
        <v>0.13898148148148148</v>
      </c>
      <c r="F6019">
        <v>200</v>
      </c>
      <c r="G6019">
        <v>1889611729</v>
      </c>
      <c r="H6019" t="s">
        <v>354</v>
      </c>
      <c r="I6019" t="s">
        <v>355</v>
      </c>
      <c r="J6019" t="s">
        <v>265</v>
      </c>
      <c r="K6019" t="s">
        <v>23282</v>
      </c>
      <c r="L6019" t="s">
        <v>266</v>
      </c>
      <c r="M6019" t="s">
        <v>267</v>
      </c>
      <c r="N6019" t="s">
        <v>267</v>
      </c>
      <c r="O6019" t="s">
        <v>23283</v>
      </c>
      <c r="P6019">
        <v>0</v>
      </c>
      <c r="Q6019">
        <v>14</v>
      </c>
      <c r="R6019">
        <v>6</v>
      </c>
      <c r="S6019" t="s">
        <v>23284</v>
      </c>
      <c r="T6019" t="s">
        <v>267</v>
      </c>
      <c r="U6019" t="s">
        <v>23285</v>
      </c>
      <c r="V6019" t="b">
        <v>0</v>
      </c>
      <c r="W6019" t="s">
        <v>265</v>
      </c>
      <c r="X6019">
        <v>1</v>
      </c>
      <c r="Y6019" t="s">
        <v>23286</v>
      </c>
      <c r="Z6019" t="s">
        <v>265</v>
      </c>
      <c r="AA6019" t="s">
        <v>265</v>
      </c>
      <c r="AB6019" t="s">
        <v>265</v>
      </c>
      <c r="AC6019" t="s">
        <v>265</v>
      </c>
      <c r="AD6019" t="s">
        <v>265</v>
      </c>
      <c r="AE6019" t="s">
        <v>265</v>
      </c>
      <c r="AF6019" t="s">
        <v>267</v>
      </c>
      <c r="AG6019" t="s">
        <v>265</v>
      </c>
      <c r="AH6019" t="s">
        <v>265</v>
      </c>
      <c r="AI6019" t="s">
        <v>265</v>
      </c>
      <c r="AJ6019" t="s">
        <v>265</v>
      </c>
      <c r="AL6019" t="str">
        <f>IF(Sudan_News12[[#This Row],[relevancy_classification_english]]="Relevant","مناسب",IF(Sudan_News12[[#This Row],[relevancy_classification_english]]="Relevant","عَرَضِيّ",""))</f>
        <v/>
      </c>
      <c r="AN6019" t="str">
        <f>IF(Sudan_News12[[#This Row],[sentiment_analysis_english]]="Negative","سلبي",IF(Sudan_News12[[#This Row],[sentiment_analysis_english]]="Neutral","حيادي",IF(Sudan_News12[[#This Row],[sentiment_analysis_english]]="Positive","إيجابي","")))</f>
        <v/>
      </c>
      <c r="AO6019" t="e">
        <f>INDEX(TextClassificationList[],MATCH(Sudan_News12[[#This Row],[text_classification_arabic]],TextClassificationList[text_classification_arabic],0),1)</f>
        <v>#N/A</v>
      </c>
      <c r="AQ6019" t="e">
        <f>INDEX(TextClassificationList[],MATCH(Sudan_News12[[#This Row],[text_classification_arabic2]],TextClassificationList[text_classification_arabic],0),1)</f>
        <v>#N/A</v>
      </c>
      <c r="AS6019" t="e">
        <f>INDEX(TextClassificationList[],MATCH(Sudan_News12[[#This Row],[text_classification_arabic3]],TextClassificationList[text_classification_arabic],0),1)</f>
        <v>#N/A</v>
      </c>
      <c r="AU6019" t="e">
        <f>INDEX(TextClassificationList[],MATCH(Sudan_News12[[#This Row],[text_classification_arabic4]],TextClassificationList[text_classification_arabic],0),1)</f>
        <v>#N/A</v>
      </c>
      <c r="AW6019" t="e">
        <f>INDEX(TextClassificationList[],MATCH(Sudan_News12[[#This Row],[text_classification_arabic5]],TextClassificationList[text_classification_arabic],0),1)</f>
        <v>#N/A</v>
      </c>
    </row>
    <row r="6020" spans="1:49" x14ac:dyDescent="0.2">
      <c r="A6020">
        <v>1.0063398154937672E+18</v>
      </c>
      <c r="B6020">
        <v>1.0063398154937672E+18</v>
      </c>
      <c r="C6020" t="s">
        <v>23287</v>
      </c>
      <c r="D6020" s="1">
        <v>43263</v>
      </c>
      <c r="E6020" s="2">
        <v>0.12364583333333333</v>
      </c>
      <c r="F6020">
        <v>200</v>
      </c>
      <c r="G6020">
        <v>1889611729</v>
      </c>
      <c r="H6020" t="s">
        <v>354</v>
      </c>
      <c r="I6020" t="s">
        <v>355</v>
      </c>
      <c r="J6020" t="s">
        <v>265</v>
      </c>
      <c r="K6020" t="s">
        <v>23288</v>
      </c>
      <c r="L6020" t="s">
        <v>266</v>
      </c>
      <c r="M6020" t="s">
        <v>267</v>
      </c>
      <c r="N6020" t="s">
        <v>267</v>
      </c>
      <c r="O6020" t="s">
        <v>23289</v>
      </c>
      <c r="P6020">
        <v>0</v>
      </c>
      <c r="Q6020">
        <v>12</v>
      </c>
      <c r="R6020">
        <v>1</v>
      </c>
      <c r="S6020" t="s">
        <v>267</v>
      </c>
      <c r="T6020" t="s">
        <v>267</v>
      </c>
      <c r="U6020" t="s">
        <v>23290</v>
      </c>
      <c r="V6020" t="b">
        <v>0</v>
      </c>
      <c r="W6020" t="s">
        <v>265</v>
      </c>
      <c r="X6020">
        <v>1</v>
      </c>
      <c r="Y6020" t="s">
        <v>23291</v>
      </c>
      <c r="Z6020" t="s">
        <v>265</v>
      </c>
      <c r="AA6020" t="s">
        <v>265</v>
      </c>
      <c r="AB6020" t="s">
        <v>265</v>
      </c>
      <c r="AC6020" t="s">
        <v>265</v>
      </c>
      <c r="AD6020" t="s">
        <v>265</v>
      </c>
      <c r="AE6020" t="s">
        <v>265</v>
      </c>
      <c r="AF6020" t="s">
        <v>267</v>
      </c>
      <c r="AG6020" t="s">
        <v>265</v>
      </c>
      <c r="AH6020" t="s">
        <v>265</v>
      </c>
      <c r="AI6020" t="s">
        <v>265</v>
      </c>
      <c r="AJ6020" t="s">
        <v>265</v>
      </c>
      <c r="AL6020" t="str">
        <f>IF(Sudan_News12[[#This Row],[relevancy_classification_english]]="Relevant","مناسب",IF(Sudan_News12[[#This Row],[relevancy_classification_english]]="Relevant","عَرَضِيّ",""))</f>
        <v/>
      </c>
      <c r="AN6020" t="str">
        <f>IF(Sudan_News12[[#This Row],[sentiment_analysis_english]]="Negative","سلبي",IF(Sudan_News12[[#This Row],[sentiment_analysis_english]]="Neutral","حيادي",IF(Sudan_News12[[#This Row],[sentiment_analysis_english]]="Positive","إيجابي","")))</f>
        <v/>
      </c>
      <c r="AO6020" t="e">
        <f>INDEX(TextClassificationList[],MATCH(Sudan_News12[[#This Row],[text_classification_arabic]],TextClassificationList[text_classification_arabic],0),1)</f>
        <v>#N/A</v>
      </c>
      <c r="AQ6020" t="e">
        <f>INDEX(TextClassificationList[],MATCH(Sudan_News12[[#This Row],[text_classification_arabic2]],TextClassificationList[text_classification_arabic],0),1)</f>
        <v>#N/A</v>
      </c>
      <c r="AS6020" t="e">
        <f>INDEX(TextClassificationList[],MATCH(Sudan_News12[[#This Row],[text_classification_arabic3]],TextClassificationList[text_classification_arabic],0),1)</f>
        <v>#N/A</v>
      </c>
      <c r="AU6020" t="e">
        <f>INDEX(TextClassificationList[],MATCH(Sudan_News12[[#This Row],[text_classification_arabic4]],TextClassificationList[text_classification_arabic],0),1)</f>
        <v>#N/A</v>
      </c>
      <c r="AW6020" t="e">
        <f>INDEX(TextClassificationList[],MATCH(Sudan_News12[[#This Row],[text_classification_arabic5]],TextClassificationList[text_classification_arabic],0),1)</f>
        <v>#N/A</v>
      </c>
    </row>
    <row r="6021" spans="1:49" x14ac:dyDescent="0.2">
      <c r="A6021">
        <v>1.0063362844728893E+18</v>
      </c>
      <c r="B6021">
        <v>1.0063330623497708E+18</v>
      </c>
      <c r="C6021" t="s">
        <v>23292</v>
      </c>
      <c r="D6021" s="1">
        <v>43263</v>
      </c>
      <c r="E6021" s="2">
        <v>0.11390046296296297</v>
      </c>
      <c r="F6021">
        <v>200</v>
      </c>
      <c r="G6021">
        <v>1889611729</v>
      </c>
      <c r="H6021" t="s">
        <v>354</v>
      </c>
      <c r="I6021" t="s">
        <v>355</v>
      </c>
      <c r="J6021" t="s">
        <v>265</v>
      </c>
      <c r="K6021" t="s">
        <v>23293</v>
      </c>
      <c r="L6021" t="s">
        <v>266</v>
      </c>
      <c r="M6021" t="s">
        <v>267</v>
      </c>
      <c r="N6021" t="s">
        <v>267</v>
      </c>
      <c r="O6021" t="s">
        <v>267</v>
      </c>
      <c r="P6021">
        <v>0</v>
      </c>
      <c r="Q6021">
        <v>0</v>
      </c>
      <c r="R6021">
        <v>0</v>
      </c>
      <c r="S6021" t="s">
        <v>267</v>
      </c>
      <c r="T6021" t="s">
        <v>267</v>
      </c>
      <c r="U6021" t="s">
        <v>23294</v>
      </c>
      <c r="V6021" t="b">
        <v>0</v>
      </c>
      <c r="W6021" t="s">
        <v>265</v>
      </c>
      <c r="X6021">
        <v>0</v>
      </c>
      <c r="Y6021" t="s">
        <v>265</v>
      </c>
      <c r="Z6021" t="s">
        <v>265</v>
      </c>
      <c r="AA6021" t="s">
        <v>265</v>
      </c>
      <c r="AB6021" t="s">
        <v>265</v>
      </c>
      <c r="AC6021" t="s">
        <v>265</v>
      </c>
      <c r="AD6021" t="s">
        <v>265</v>
      </c>
      <c r="AE6021" t="s">
        <v>265</v>
      </c>
      <c r="AF6021" t="s">
        <v>23295</v>
      </c>
      <c r="AG6021" t="s">
        <v>265</v>
      </c>
      <c r="AH6021" t="s">
        <v>265</v>
      </c>
      <c r="AI6021" t="s">
        <v>265</v>
      </c>
      <c r="AJ6021" t="s">
        <v>265</v>
      </c>
      <c r="AL6021" t="str">
        <f>IF(Sudan_News12[[#This Row],[relevancy_classification_english]]="Relevant","مناسب",IF(Sudan_News12[[#This Row],[relevancy_classification_english]]="Relevant","عَرَضِيّ",""))</f>
        <v/>
      </c>
      <c r="AN6021" t="str">
        <f>IF(Sudan_News12[[#This Row],[sentiment_analysis_english]]="Negative","سلبي",IF(Sudan_News12[[#This Row],[sentiment_analysis_english]]="Neutral","حيادي",IF(Sudan_News12[[#This Row],[sentiment_analysis_english]]="Positive","إيجابي","")))</f>
        <v/>
      </c>
      <c r="AO6021" t="e">
        <f>INDEX(TextClassificationList[],MATCH(Sudan_News12[[#This Row],[text_classification_arabic]],TextClassificationList[text_classification_arabic],0),1)</f>
        <v>#N/A</v>
      </c>
      <c r="AQ6021" t="e">
        <f>INDEX(TextClassificationList[],MATCH(Sudan_News12[[#This Row],[text_classification_arabic2]],TextClassificationList[text_classification_arabic],0),1)</f>
        <v>#N/A</v>
      </c>
      <c r="AS6021" t="e">
        <f>INDEX(TextClassificationList[],MATCH(Sudan_News12[[#This Row],[text_classification_arabic3]],TextClassificationList[text_classification_arabic],0),1)</f>
        <v>#N/A</v>
      </c>
      <c r="AU6021" t="e">
        <f>INDEX(TextClassificationList[],MATCH(Sudan_News12[[#This Row],[text_classification_arabic4]],TextClassificationList[text_classification_arabic],0),1)</f>
        <v>#N/A</v>
      </c>
      <c r="AW6021" t="e">
        <f>INDEX(TextClassificationList[],MATCH(Sudan_News12[[#This Row],[text_classification_arabic5]],TextClassificationList[text_classification_arabic],0),1)</f>
        <v>#N/A</v>
      </c>
    </row>
    <row r="6022" spans="1:49" x14ac:dyDescent="0.2">
      <c r="A6022">
        <v>1.0063356200909251E+18</v>
      </c>
      <c r="B6022">
        <v>1.0063327870692024E+18</v>
      </c>
      <c r="C6022" t="s">
        <v>23296</v>
      </c>
      <c r="D6022" s="1">
        <v>43263</v>
      </c>
      <c r="E6022" s="2">
        <v>0.11207175925925926</v>
      </c>
      <c r="F6022">
        <v>200</v>
      </c>
      <c r="G6022">
        <v>1889611729</v>
      </c>
      <c r="H6022" t="s">
        <v>354</v>
      </c>
      <c r="I6022" t="s">
        <v>355</v>
      </c>
      <c r="J6022" t="s">
        <v>265</v>
      </c>
      <c r="K6022" t="s">
        <v>23297</v>
      </c>
      <c r="L6022" t="s">
        <v>266</v>
      </c>
      <c r="M6022" t="s">
        <v>267</v>
      </c>
      <c r="N6022" t="s">
        <v>267</v>
      </c>
      <c r="O6022" t="s">
        <v>267</v>
      </c>
      <c r="P6022">
        <v>0</v>
      </c>
      <c r="Q6022">
        <v>0</v>
      </c>
      <c r="R6022">
        <v>0</v>
      </c>
      <c r="S6022" t="s">
        <v>267</v>
      </c>
      <c r="T6022" t="s">
        <v>267</v>
      </c>
      <c r="U6022" t="s">
        <v>23298</v>
      </c>
      <c r="V6022" t="b">
        <v>0</v>
      </c>
      <c r="W6022" t="s">
        <v>265</v>
      </c>
      <c r="X6022">
        <v>0</v>
      </c>
      <c r="Y6022" t="s">
        <v>265</v>
      </c>
      <c r="Z6022" t="s">
        <v>265</v>
      </c>
      <c r="AA6022" t="s">
        <v>265</v>
      </c>
      <c r="AB6022" t="s">
        <v>265</v>
      </c>
      <c r="AC6022" t="s">
        <v>265</v>
      </c>
      <c r="AD6022" t="s">
        <v>265</v>
      </c>
      <c r="AE6022" t="s">
        <v>265</v>
      </c>
      <c r="AF6022" t="s">
        <v>23299</v>
      </c>
      <c r="AG6022" t="s">
        <v>265</v>
      </c>
      <c r="AH6022" t="s">
        <v>265</v>
      </c>
      <c r="AI6022" t="s">
        <v>265</v>
      </c>
      <c r="AJ6022" t="s">
        <v>265</v>
      </c>
      <c r="AL6022" t="str">
        <f>IF(Sudan_News12[[#This Row],[relevancy_classification_english]]="Relevant","مناسب",IF(Sudan_News12[[#This Row],[relevancy_classification_english]]="Relevant","عَرَضِيّ",""))</f>
        <v/>
      </c>
      <c r="AN6022" t="str">
        <f>IF(Sudan_News12[[#This Row],[sentiment_analysis_english]]="Negative","سلبي",IF(Sudan_News12[[#This Row],[sentiment_analysis_english]]="Neutral","حيادي",IF(Sudan_News12[[#This Row],[sentiment_analysis_english]]="Positive","إيجابي","")))</f>
        <v/>
      </c>
      <c r="AO6022" t="e">
        <f>INDEX(TextClassificationList[],MATCH(Sudan_News12[[#This Row],[text_classification_arabic]],TextClassificationList[text_classification_arabic],0),1)</f>
        <v>#N/A</v>
      </c>
      <c r="AQ6022" t="e">
        <f>INDEX(TextClassificationList[],MATCH(Sudan_News12[[#This Row],[text_classification_arabic2]],TextClassificationList[text_classification_arabic],0),1)</f>
        <v>#N/A</v>
      </c>
      <c r="AS6022" t="e">
        <f>INDEX(TextClassificationList[],MATCH(Sudan_News12[[#This Row],[text_classification_arabic3]],TextClassificationList[text_classification_arabic],0),1)</f>
        <v>#N/A</v>
      </c>
      <c r="AU6022" t="e">
        <f>INDEX(TextClassificationList[],MATCH(Sudan_News12[[#This Row],[text_classification_arabic4]],TextClassificationList[text_classification_arabic],0),1)</f>
        <v>#N/A</v>
      </c>
      <c r="AW6022" t="e">
        <f>INDEX(TextClassificationList[],MATCH(Sudan_News12[[#This Row],[text_classification_arabic5]],TextClassificationList[text_classification_arabic],0),1)</f>
        <v>#N/A</v>
      </c>
    </row>
    <row r="6023" spans="1:49" x14ac:dyDescent="0.2">
      <c r="A6023">
        <v>1.0063354811714028E+18</v>
      </c>
      <c r="B6023">
        <v>1.0062787291470602E+18</v>
      </c>
      <c r="C6023" t="s">
        <v>23300</v>
      </c>
      <c r="D6023" s="1">
        <v>43263</v>
      </c>
      <c r="E6023" s="2">
        <v>0.11168981481481481</v>
      </c>
      <c r="F6023">
        <v>200</v>
      </c>
      <c r="G6023">
        <v>1889611729</v>
      </c>
      <c r="H6023" t="s">
        <v>354</v>
      </c>
      <c r="I6023" t="s">
        <v>355</v>
      </c>
      <c r="J6023" t="s">
        <v>265</v>
      </c>
      <c r="K6023" t="s">
        <v>23301</v>
      </c>
      <c r="L6023" t="s">
        <v>266</v>
      </c>
      <c r="M6023" t="s">
        <v>267</v>
      </c>
      <c r="N6023" t="s">
        <v>267</v>
      </c>
      <c r="O6023" t="s">
        <v>267</v>
      </c>
      <c r="P6023">
        <v>0</v>
      </c>
      <c r="Q6023">
        <v>0</v>
      </c>
      <c r="R6023">
        <v>0</v>
      </c>
      <c r="S6023" t="s">
        <v>267</v>
      </c>
      <c r="T6023" t="s">
        <v>267</v>
      </c>
      <c r="U6023" t="s">
        <v>23302</v>
      </c>
      <c r="V6023" t="b">
        <v>0</v>
      </c>
      <c r="W6023" t="s">
        <v>265</v>
      </c>
      <c r="X6023">
        <v>0</v>
      </c>
      <c r="Y6023" t="s">
        <v>265</v>
      </c>
      <c r="Z6023" t="s">
        <v>265</v>
      </c>
      <c r="AA6023" t="s">
        <v>265</v>
      </c>
      <c r="AB6023" t="s">
        <v>265</v>
      </c>
      <c r="AC6023" t="s">
        <v>265</v>
      </c>
      <c r="AD6023" t="s">
        <v>265</v>
      </c>
      <c r="AE6023" t="s">
        <v>265</v>
      </c>
      <c r="AF6023" t="s">
        <v>292</v>
      </c>
      <c r="AG6023" t="s">
        <v>265</v>
      </c>
      <c r="AH6023" t="s">
        <v>265</v>
      </c>
      <c r="AI6023" t="s">
        <v>265</v>
      </c>
      <c r="AJ6023" t="s">
        <v>265</v>
      </c>
      <c r="AL6023" t="str">
        <f>IF(Sudan_News12[[#This Row],[relevancy_classification_english]]="Relevant","مناسب",IF(Sudan_News12[[#This Row],[relevancy_classification_english]]="Relevant","عَرَضِيّ",""))</f>
        <v/>
      </c>
      <c r="AN6023" t="str">
        <f>IF(Sudan_News12[[#This Row],[sentiment_analysis_english]]="Negative","سلبي",IF(Sudan_News12[[#This Row],[sentiment_analysis_english]]="Neutral","حيادي",IF(Sudan_News12[[#This Row],[sentiment_analysis_english]]="Positive","إيجابي","")))</f>
        <v/>
      </c>
      <c r="AO6023" t="e">
        <f>INDEX(TextClassificationList[],MATCH(Sudan_News12[[#This Row],[text_classification_arabic]],TextClassificationList[text_classification_arabic],0),1)</f>
        <v>#N/A</v>
      </c>
      <c r="AQ6023" t="e">
        <f>INDEX(TextClassificationList[],MATCH(Sudan_News12[[#This Row],[text_classification_arabic2]],TextClassificationList[text_classification_arabic],0),1)</f>
        <v>#N/A</v>
      </c>
      <c r="AS6023" t="e">
        <f>INDEX(TextClassificationList[],MATCH(Sudan_News12[[#This Row],[text_classification_arabic3]],TextClassificationList[text_classification_arabic],0),1)</f>
        <v>#N/A</v>
      </c>
      <c r="AU6023" t="e">
        <f>INDEX(TextClassificationList[],MATCH(Sudan_News12[[#This Row],[text_classification_arabic4]],TextClassificationList[text_classification_arabic],0),1)</f>
        <v>#N/A</v>
      </c>
      <c r="AW6023" t="e">
        <f>INDEX(TextClassificationList[],MATCH(Sudan_News12[[#This Row],[text_classification_arabic5]],TextClassificationList[text_classification_arabic],0),1)</f>
        <v>#N/A</v>
      </c>
    </row>
    <row r="6024" spans="1:49" x14ac:dyDescent="0.2">
      <c r="A6024">
        <v>1.0063352684445696E+18</v>
      </c>
      <c r="B6024">
        <v>1.0063349782658949E+18</v>
      </c>
      <c r="C6024" t="s">
        <v>23303</v>
      </c>
      <c r="D6024" s="1">
        <v>43263</v>
      </c>
      <c r="E6024" s="2">
        <v>0.11109953703703704</v>
      </c>
      <c r="F6024">
        <v>200</v>
      </c>
      <c r="G6024">
        <v>1889611729</v>
      </c>
      <c r="H6024" t="s">
        <v>354</v>
      </c>
      <c r="I6024" t="s">
        <v>355</v>
      </c>
      <c r="J6024" t="s">
        <v>265</v>
      </c>
      <c r="K6024" t="s">
        <v>23304</v>
      </c>
      <c r="L6024" t="s">
        <v>266</v>
      </c>
      <c r="M6024" t="s">
        <v>267</v>
      </c>
      <c r="N6024" t="s">
        <v>267</v>
      </c>
      <c r="O6024" t="s">
        <v>267</v>
      </c>
      <c r="P6024">
        <v>0</v>
      </c>
      <c r="Q6024">
        <v>0</v>
      </c>
      <c r="R6024">
        <v>0</v>
      </c>
      <c r="S6024" t="s">
        <v>267</v>
      </c>
      <c r="T6024" t="s">
        <v>267</v>
      </c>
      <c r="U6024" t="s">
        <v>23305</v>
      </c>
      <c r="V6024" t="b">
        <v>0</v>
      </c>
      <c r="W6024" t="s">
        <v>265</v>
      </c>
      <c r="X6024">
        <v>0</v>
      </c>
      <c r="Y6024" t="s">
        <v>265</v>
      </c>
      <c r="Z6024" t="s">
        <v>265</v>
      </c>
      <c r="AA6024" t="s">
        <v>265</v>
      </c>
      <c r="AB6024" t="s">
        <v>265</v>
      </c>
      <c r="AC6024" t="s">
        <v>265</v>
      </c>
      <c r="AD6024" t="s">
        <v>265</v>
      </c>
      <c r="AE6024" t="s">
        <v>265</v>
      </c>
      <c r="AF6024" t="s">
        <v>267</v>
      </c>
      <c r="AG6024" t="s">
        <v>265</v>
      </c>
      <c r="AH6024" t="s">
        <v>265</v>
      </c>
      <c r="AI6024" t="s">
        <v>265</v>
      </c>
      <c r="AJ6024" t="s">
        <v>265</v>
      </c>
      <c r="AL6024" t="str">
        <f>IF(Sudan_News12[[#This Row],[relevancy_classification_english]]="Relevant","مناسب",IF(Sudan_News12[[#This Row],[relevancy_classification_english]]="Relevant","عَرَضِيّ",""))</f>
        <v/>
      </c>
      <c r="AN6024" t="str">
        <f>IF(Sudan_News12[[#This Row],[sentiment_analysis_english]]="Negative","سلبي",IF(Sudan_News12[[#This Row],[sentiment_analysis_english]]="Neutral","حيادي",IF(Sudan_News12[[#This Row],[sentiment_analysis_english]]="Positive","إيجابي","")))</f>
        <v/>
      </c>
      <c r="AO6024" t="e">
        <f>INDEX(TextClassificationList[],MATCH(Sudan_News12[[#This Row],[text_classification_arabic]],TextClassificationList[text_classification_arabic],0),1)</f>
        <v>#N/A</v>
      </c>
      <c r="AQ6024" t="e">
        <f>INDEX(TextClassificationList[],MATCH(Sudan_News12[[#This Row],[text_classification_arabic2]],TextClassificationList[text_classification_arabic],0),1)</f>
        <v>#N/A</v>
      </c>
      <c r="AS6024" t="e">
        <f>INDEX(TextClassificationList[],MATCH(Sudan_News12[[#This Row],[text_classification_arabic3]],TextClassificationList[text_classification_arabic],0),1)</f>
        <v>#N/A</v>
      </c>
      <c r="AU6024" t="e">
        <f>INDEX(TextClassificationList[],MATCH(Sudan_News12[[#This Row],[text_classification_arabic4]],TextClassificationList[text_classification_arabic],0),1)</f>
        <v>#N/A</v>
      </c>
      <c r="AW6024" t="e">
        <f>INDEX(TextClassificationList[],MATCH(Sudan_News12[[#This Row],[text_classification_arabic5]],TextClassificationList[text_classification_arabic],0),1)</f>
        <v>#N/A</v>
      </c>
    </row>
    <row r="6025" spans="1:49" x14ac:dyDescent="0.2">
      <c r="A6025">
        <v>1.0063351270714614E+18</v>
      </c>
      <c r="B6025">
        <v>1.0060558936230666E+18</v>
      </c>
      <c r="C6025" t="s">
        <v>23306</v>
      </c>
      <c r="D6025" s="1">
        <v>43263</v>
      </c>
      <c r="E6025" s="2">
        <v>0.11070601851851852</v>
      </c>
      <c r="F6025">
        <v>200</v>
      </c>
      <c r="G6025">
        <v>1889611729</v>
      </c>
      <c r="H6025" t="s">
        <v>354</v>
      </c>
      <c r="I6025" t="s">
        <v>355</v>
      </c>
      <c r="J6025" t="s">
        <v>265</v>
      </c>
      <c r="K6025" t="s">
        <v>23307</v>
      </c>
      <c r="L6025" t="s">
        <v>266</v>
      </c>
      <c r="M6025" t="s">
        <v>267</v>
      </c>
      <c r="N6025" t="s">
        <v>267</v>
      </c>
      <c r="O6025" t="s">
        <v>267</v>
      </c>
      <c r="P6025">
        <v>0</v>
      </c>
      <c r="Q6025">
        <v>0</v>
      </c>
      <c r="R6025">
        <v>0</v>
      </c>
      <c r="S6025" t="s">
        <v>267</v>
      </c>
      <c r="T6025" t="s">
        <v>267</v>
      </c>
      <c r="U6025" t="s">
        <v>23308</v>
      </c>
      <c r="V6025" t="b">
        <v>0</v>
      </c>
      <c r="W6025" t="s">
        <v>265</v>
      </c>
      <c r="X6025">
        <v>0</v>
      </c>
      <c r="Y6025" t="s">
        <v>265</v>
      </c>
      <c r="Z6025" t="s">
        <v>265</v>
      </c>
      <c r="AA6025" t="s">
        <v>265</v>
      </c>
      <c r="AB6025" t="s">
        <v>265</v>
      </c>
      <c r="AC6025" t="s">
        <v>265</v>
      </c>
      <c r="AD6025" t="s">
        <v>265</v>
      </c>
      <c r="AE6025" t="s">
        <v>265</v>
      </c>
      <c r="AF6025" t="s">
        <v>23309</v>
      </c>
      <c r="AG6025" t="s">
        <v>265</v>
      </c>
      <c r="AH6025" t="s">
        <v>265</v>
      </c>
      <c r="AI6025" t="s">
        <v>265</v>
      </c>
      <c r="AJ6025" t="s">
        <v>265</v>
      </c>
      <c r="AL6025" t="str">
        <f>IF(Sudan_News12[[#This Row],[relevancy_classification_english]]="Relevant","مناسب",IF(Sudan_News12[[#This Row],[relevancy_classification_english]]="Relevant","عَرَضِيّ",""))</f>
        <v/>
      </c>
      <c r="AN6025" t="str">
        <f>IF(Sudan_News12[[#This Row],[sentiment_analysis_english]]="Negative","سلبي",IF(Sudan_News12[[#This Row],[sentiment_analysis_english]]="Neutral","حيادي",IF(Sudan_News12[[#This Row],[sentiment_analysis_english]]="Positive","إيجابي","")))</f>
        <v/>
      </c>
      <c r="AO6025" t="e">
        <f>INDEX(TextClassificationList[],MATCH(Sudan_News12[[#This Row],[text_classification_arabic]],TextClassificationList[text_classification_arabic],0),1)</f>
        <v>#N/A</v>
      </c>
      <c r="AQ6025" t="e">
        <f>INDEX(TextClassificationList[],MATCH(Sudan_News12[[#This Row],[text_classification_arabic2]],TextClassificationList[text_classification_arabic],0),1)</f>
        <v>#N/A</v>
      </c>
      <c r="AS6025" t="e">
        <f>INDEX(TextClassificationList[],MATCH(Sudan_News12[[#This Row],[text_classification_arabic3]],TextClassificationList[text_classification_arabic],0),1)</f>
        <v>#N/A</v>
      </c>
      <c r="AU6025" t="e">
        <f>INDEX(TextClassificationList[],MATCH(Sudan_News12[[#This Row],[text_classification_arabic4]],TextClassificationList[text_classification_arabic],0),1)</f>
        <v>#N/A</v>
      </c>
      <c r="AW6025" t="e">
        <f>INDEX(TextClassificationList[],MATCH(Sudan_News12[[#This Row],[text_classification_arabic5]],TextClassificationList[text_classification_arabic],0),1)</f>
        <v>#N/A</v>
      </c>
    </row>
    <row r="6026" spans="1:49" x14ac:dyDescent="0.2">
      <c r="A6026">
        <v>1.0063340270061363E+18</v>
      </c>
      <c r="B6026">
        <v>1.0063340270061363E+18</v>
      </c>
      <c r="C6026" t="s">
        <v>23310</v>
      </c>
      <c r="D6026" s="1">
        <v>43263</v>
      </c>
      <c r="E6026" s="2">
        <v>0.10767361111111111</v>
      </c>
      <c r="F6026">
        <v>200</v>
      </c>
      <c r="G6026">
        <v>1889611729</v>
      </c>
      <c r="H6026" t="s">
        <v>354</v>
      </c>
      <c r="I6026" t="s">
        <v>355</v>
      </c>
      <c r="J6026" t="s">
        <v>265</v>
      </c>
      <c r="K6026" t="s">
        <v>23311</v>
      </c>
      <c r="L6026" t="s">
        <v>266</v>
      </c>
      <c r="M6026" t="s">
        <v>267</v>
      </c>
      <c r="N6026" t="s">
        <v>23312</v>
      </c>
      <c r="O6026" t="s">
        <v>267</v>
      </c>
      <c r="P6026">
        <v>0</v>
      </c>
      <c r="Q6026">
        <v>0</v>
      </c>
      <c r="R6026">
        <v>0</v>
      </c>
      <c r="S6026" t="s">
        <v>267</v>
      </c>
      <c r="T6026" t="s">
        <v>267</v>
      </c>
      <c r="U6026" t="s">
        <v>23313</v>
      </c>
      <c r="V6026" t="b">
        <v>0</v>
      </c>
      <c r="W6026" t="s">
        <v>23314</v>
      </c>
      <c r="X6026">
        <v>0</v>
      </c>
      <c r="Y6026" t="s">
        <v>265</v>
      </c>
      <c r="Z6026" t="s">
        <v>265</v>
      </c>
      <c r="AA6026" t="s">
        <v>265</v>
      </c>
      <c r="AB6026" t="s">
        <v>265</v>
      </c>
      <c r="AC6026" t="s">
        <v>265</v>
      </c>
      <c r="AD6026" t="s">
        <v>265</v>
      </c>
      <c r="AE6026" t="s">
        <v>265</v>
      </c>
      <c r="AF6026" t="s">
        <v>267</v>
      </c>
      <c r="AG6026" t="s">
        <v>265</v>
      </c>
      <c r="AH6026" t="s">
        <v>265</v>
      </c>
      <c r="AI6026" t="s">
        <v>265</v>
      </c>
      <c r="AJ6026" t="s">
        <v>265</v>
      </c>
      <c r="AL6026" t="str">
        <f>IF(Sudan_News12[[#This Row],[relevancy_classification_english]]="Relevant","مناسب",IF(Sudan_News12[[#This Row],[relevancy_classification_english]]="Relevant","عَرَضِيّ",""))</f>
        <v/>
      </c>
      <c r="AN6026" t="str">
        <f>IF(Sudan_News12[[#This Row],[sentiment_analysis_english]]="Negative","سلبي",IF(Sudan_News12[[#This Row],[sentiment_analysis_english]]="Neutral","حيادي",IF(Sudan_News12[[#This Row],[sentiment_analysis_english]]="Positive","إيجابي","")))</f>
        <v/>
      </c>
      <c r="AO6026" t="e">
        <f>INDEX(TextClassificationList[],MATCH(Sudan_News12[[#This Row],[text_classification_arabic]],TextClassificationList[text_classification_arabic],0),1)</f>
        <v>#N/A</v>
      </c>
      <c r="AQ6026" t="e">
        <f>INDEX(TextClassificationList[],MATCH(Sudan_News12[[#This Row],[text_classification_arabic2]],TextClassificationList[text_classification_arabic],0),1)</f>
        <v>#N/A</v>
      </c>
      <c r="AS6026" t="e">
        <f>INDEX(TextClassificationList[],MATCH(Sudan_News12[[#This Row],[text_classification_arabic3]],TextClassificationList[text_classification_arabic],0),1)</f>
        <v>#N/A</v>
      </c>
      <c r="AU6026" t="e">
        <f>INDEX(TextClassificationList[],MATCH(Sudan_News12[[#This Row],[text_classification_arabic4]],TextClassificationList[text_classification_arabic],0),1)</f>
        <v>#N/A</v>
      </c>
      <c r="AW6026" t="e">
        <f>INDEX(TextClassificationList[],MATCH(Sudan_News12[[#This Row],[text_classification_arabic5]],TextClassificationList[text_classification_arabic],0),1)</f>
        <v>#N/A</v>
      </c>
    </row>
    <row r="6027" spans="1:49" x14ac:dyDescent="0.2">
      <c r="A6027">
        <v>1.0063330361186263E+18</v>
      </c>
      <c r="B6027">
        <v>1.0063330361186263E+18</v>
      </c>
      <c r="C6027" t="s">
        <v>23315</v>
      </c>
      <c r="D6027" s="1">
        <v>43263</v>
      </c>
      <c r="E6027" s="2">
        <v>0.10494212962962964</v>
      </c>
      <c r="F6027">
        <v>200</v>
      </c>
      <c r="G6027">
        <v>1889611729</v>
      </c>
      <c r="H6027" t="s">
        <v>354</v>
      </c>
      <c r="I6027" t="s">
        <v>355</v>
      </c>
      <c r="J6027" t="s">
        <v>265</v>
      </c>
      <c r="K6027" t="s">
        <v>23316</v>
      </c>
      <c r="L6027" t="s">
        <v>266</v>
      </c>
      <c r="M6027" t="s">
        <v>267</v>
      </c>
      <c r="N6027" t="s">
        <v>23317</v>
      </c>
      <c r="O6027" t="s">
        <v>267</v>
      </c>
      <c r="P6027">
        <v>1</v>
      </c>
      <c r="Q6027">
        <v>0</v>
      </c>
      <c r="R6027">
        <v>0</v>
      </c>
      <c r="S6027" t="s">
        <v>267</v>
      </c>
      <c r="T6027" t="s">
        <v>267</v>
      </c>
      <c r="U6027" t="s">
        <v>23318</v>
      </c>
      <c r="V6027" t="b">
        <v>0</v>
      </c>
      <c r="W6027" t="s">
        <v>23319</v>
      </c>
      <c r="X6027">
        <v>0</v>
      </c>
      <c r="Y6027" t="s">
        <v>265</v>
      </c>
      <c r="Z6027" t="s">
        <v>265</v>
      </c>
      <c r="AA6027" t="s">
        <v>265</v>
      </c>
      <c r="AB6027" t="s">
        <v>265</v>
      </c>
      <c r="AC6027" t="s">
        <v>265</v>
      </c>
      <c r="AD6027" t="s">
        <v>265</v>
      </c>
      <c r="AE6027" t="s">
        <v>265</v>
      </c>
      <c r="AF6027" t="s">
        <v>267</v>
      </c>
      <c r="AG6027" t="s">
        <v>265</v>
      </c>
      <c r="AH6027" t="s">
        <v>265</v>
      </c>
      <c r="AI6027" t="s">
        <v>265</v>
      </c>
      <c r="AJ6027" t="s">
        <v>265</v>
      </c>
      <c r="AL6027" t="str">
        <f>IF(Sudan_News12[[#This Row],[relevancy_classification_english]]="Relevant","مناسب",IF(Sudan_News12[[#This Row],[relevancy_classification_english]]="Relevant","عَرَضِيّ",""))</f>
        <v/>
      </c>
      <c r="AN6027" t="str">
        <f>IF(Sudan_News12[[#This Row],[sentiment_analysis_english]]="Negative","سلبي",IF(Sudan_News12[[#This Row],[sentiment_analysis_english]]="Neutral","حيادي",IF(Sudan_News12[[#This Row],[sentiment_analysis_english]]="Positive","إيجابي","")))</f>
        <v/>
      </c>
      <c r="AO6027" t="e">
        <f>INDEX(TextClassificationList[],MATCH(Sudan_News12[[#This Row],[text_classification_arabic]],TextClassificationList[text_classification_arabic],0),1)</f>
        <v>#N/A</v>
      </c>
      <c r="AQ6027" t="e">
        <f>INDEX(TextClassificationList[],MATCH(Sudan_News12[[#This Row],[text_classification_arabic2]],TextClassificationList[text_classification_arabic],0),1)</f>
        <v>#N/A</v>
      </c>
      <c r="AS6027" t="e">
        <f>INDEX(TextClassificationList[],MATCH(Sudan_News12[[#This Row],[text_classification_arabic3]],TextClassificationList[text_classification_arabic],0),1)</f>
        <v>#N/A</v>
      </c>
      <c r="AU6027" t="e">
        <f>INDEX(TextClassificationList[],MATCH(Sudan_News12[[#This Row],[text_classification_arabic4]],TextClassificationList[text_classification_arabic],0),1)</f>
        <v>#N/A</v>
      </c>
      <c r="AW6027" t="e">
        <f>INDEX(TextClassificationList[],MATCH(Sudan_News12[[#This Row],[text_classification_arabic5]],TextClassificationList[text_classification_arabic],0),1)</f>
        <v>#N/A</v>
      </c>
    </row>
    <row r="6028" spans="1:49" x14ac:dyDescent="0.2">
      <c r="A6028">
        <v>1.0062941760095396E+18</v>
      </c>
      <c r="B6028">
        <v>1.0062787291470602E+18</v>
      </c>
      <c r="C6028" t="s">
        <v>23320</v>
      </c>
      <c r="D6028" s="1">
        <v>43262</v>
      </c>
      <c r="E6028" s="2">
        <v>0.99770833333333331</v>
      </c>
      <c r="F6028">
        <v>200</v>
      </c>
      <c r="G6028">
        <v>1889611729</v>
      </c>
      <c r="H6028" t="s">
        <v>354</v>
      </c>
      <c r="I6028" t="s">
        <v>355</v>
      </c>
      <c r="J6028" t="s">
        <v>265</v>
      </c>
      <c r="K6028" t="s">
        <v>23321</v>
      </c>
      <c r="L6028" t="s">
        <v>266</v>
      </c>
      <c r="M6028" t="s">
        <v>267</v>
      </c>
      <c r="N6028" t="s">
        <v>267</v>
      </c>
      <c r="O6028" t="s">
        <v>267</v>
      </c>
      <c r="P6028">
        <v>1</v>
      </c>
      <c r="Q6028">
        <v>0</v>
      </c>
      <c r="R6028">
        <v>1</v>
      </c>
      <c r="S6028" t="s">
        <v>267</v>
      </c>
      <c r="T6028" t="s">
        <v>267</v>
      </c>
      <c r="U6028" t="s">
        <v>23322</v>
      </c>
      <c r="V6028" t="b">
        <v>0</v>
      </c>
      <c r="W6028" t="s">
        <v>265</v>
      </c>
      <c r="X6028">
        <v>0</v>
      </c>
      <c r="Y6028" t="s">
        <v>265</v>
      </c>
      <c r="Z6028" t="s">
        <v>265</v>
      </c>
      <c r="AA6028" t="s">
        <v>265</v>
      </c>
      <c r="AB6028" t="s">
        <v>265</v>
      </c>
      <c r="AC6028" t="s">
        <v>265</v>
      </c>
      <c r="AD6028" t="s">
        <v>265</v>
      </c>
      <c r="AE6028" t="s">
        <v>265</v>
      </c>
      <c r="AF6028" t="s">
        <v>292</v>
      </c>
      <c r="AG6028" t="s">
        <v>265</v>
      </c>
      <c r="AH6028" t="s">
        <v>265</v>
      </c>
      <c r="AI6028" t="s">
        <v>265</v>
      </c>
      <c r="AJ6028" t="s">
        <v>265</v>
      </c>
      <c r="AL6028" t="str">
        <f>IF(Sudan_News12[[#This Row],[relevancy_classification_english]]="Relevant","مناسب",IF(Sudan_News12[[#This Row],[relevancy_classification_english]]="Relevant","عَرَضِيّ",""))</f>
        <v/>
      </c>
      <c r="AN6028" t="str">
        <f>IF(Sudan_News12[[#This Row],[sentiment_analysis_english]]="Negative","سلبي",IF(Sudan_News12[[#This Row],[sentiment_analysis_english]]="Neutral","حيادي",IF(Sudan_News12[[#This Row],[sentiment_analysis_english]]="Positive","إيجابي","")))</f>
        <v/>
      </c>
      <c r="AO6028" t="e">
        <f>INDEX(TextClassificationList[],MATCH(Sudan_News12[[#This Row],[text_classification_arabic]],TextClassificationList[text_classification_arabic],0),1)</f>
        <v>#N/A</v>
      </c>
      <c r="AQ6028" t="e">
        <f>INDEX(TextClassificationList[],MATCH(Sudan_News12[[#This Row],[text_classification_arabic2]],TextClassificationList[text_classification_arabic],0),1)</f>
        <v>#N/A</v>
      </c>
      <c r="AS6028" t="e">
        <f>INDEX(TextClassificationList[],MATCH(Sudan_News12[[#This Row],[text_classification_arabic3]],TextClassificationList[text_classification_arabic],0),1)</f>
        <v>#N/A</v>
      </c>
      <c r="AU6028" t="e">
        <f>INDEX(TextClassificationList[],MATCH(Sudan_News12[[#This Row],[text_classification_arabic4]],TextClassificationList[text_classification_arabic],0),1)</f>
        <v>#N/A</v>
      </c>
      <c r="AW6028" t="e">
        <f>INDEX(TextClassificationList[],MATCH(Sudan_News12[[#This Row],[text_classification_arabic5]],TextClassificationList[text_classification_arabic],0),1)</f>
        <v>#N/A</v>
      </c>
    </row>
    <row r="6029" spans="1:49" x14ac:dyDescent="0.2">
      <c r="A6029">
        <v>1.0062937156300841E+18</v>
      </c>
      <c r="B6029">
        <v>1.0062937156300841E+18</v>
      </c>
      <c r="C6029" t="s">
        <v>23323</v>
      </c>
      <c r="D6029" s="1">
        <v>43262</v>
      </c>
      <c r="E6029" s="2">
        <v>0.99643518518518515</v>
      </c>
      <c r="F6029">
        <v>200</v>
      </c>
      <c r="G6029">
        <v>1889611729</v>
      </c>
      <c r="H6029" t="s">
        <v>354</v>
      </c>
      <c r="I6029" t="s">
        <v>355</v>
      </c>
      <c r="J6029" t="s">
        <v>265</v>
      </c>
      <c r="K6029" t="s">
        <v>23324</v>
      </c>
      <c r="L6029" t="s">
        <v>266</v>
      </c>
      <c r="M6029" t="s">
        <v>267</v>
      </c>
      <c r="N6029" t="s">
        <v>267</v>
      </c>
      <c r="O6029" t="s">
        <v>267</v>
      </c>
      <c r="P6029">
        <v>0</v>
      </c>
      <c r="Q6029">
        <v>0</v>
      </c>
      <c r="R6029">
        <v>0</v>
      </c>
      <c r="S6029" t="s">
        <v>23325</v>
      </c>
      <c r="T6029" t="s">
        <v>267</v>
      </c>
      <c r="U6029" t="s">
        <v>23326</v>
      </c>
      <c r="V6029" t="b">
        <v>0</v>
      </c>
      <c r="W6029" t="s">
        <v>265</v>
      </c>
      <c r="X6029">
        <v>0</v>
      </c>
      <c r="Y6029" t="s">
        <v>265</v>
      </c>
      <c r="Z6029" t="s">
        <v>265</v>
      </c>
      <c r="AA6029" t="s">
        <v>265</v>
      </c>
      <c r="AB6029" t="s">
        <v>265</v>
      </c>
      <c r="AC6029" t="s">
        <v>265</v>
      </c>
      <c r="AD6029" t="s">
        <v>265</v>
      </c>
      <c r="AE6029" t="s">
        <v>265</v>
      </c>
      <c r="AF6029" t="s">
        <v>267</v>
      </c>
      <c r="AG6029" t="s">
        <v>265</v>
      </c>
      <c r="AH6029" t="s">
        <v>265</v>
      </c>
      <c r="AI6029" t="s">
        <v>265</v>
      </c>
      <c r="AJ6029" t="s">
        <v>265</v>
      </c>
      <c r="AL6029" t="str">
        <f>IF(Sudan_News12[[#This Row],[relevancy_classification_english]]="Relevant","مناسب",IF(Sudan_News12[[#This Row],[relevancy_classification_english]]="Relevant","عَرَضِيّ",""))</f>
        <v/>
      </c>
      <c r="AN6029" t="str">
        <f>IF(Sudan_News12[[#This Row],[sentiment_analysis_english]]="Negative","سلبي",IF(Sudan_News12[[#This Row],[sentiment_analysis_english]]="Neutral","حيادي",IF(Sudan_News12[[#This Row],[sentiment_analysis_english]]="Positive","إيجابي","")))</f>
        <v/>
      </c>
      <c r="AO6029" t="e">
        <f>INDEX(TextClassificationList[],MATCH(Sudan_News12[[#This Row],[text_classification_arabic]],TextClassificationList[text_classification_arabic],0),1)</f>
        <v>#N/A</v>
      </c>
      <c r="AQ6029" t="e">
        <f>INDEX(TextClassificationList[],MATCH(Sudan_News12[[#This Row],[text_classification_arabic2]],TextClassificationList[text_classification_arabic],0),1)</f>
        <v>#N/A</v>
      </c>
      <c r="AS6029" t="e">
        <f>INDEX(TextClassificationList[],MATCH(Sudan_News12[[#This Row],[text_classification_arabic3]],TextClassificationList[text_classification_arabic],0),1)</f>
        <v>#N/A</v>
      </c>
      <c r="AU6029" t="e">
        <f>INDEX(TextClassificationList[],MATCH(Sudan_News12[[#This Row],[text_classification_arabic4]],TextClassificationList[text_classification_arabic],0),1)</f>
        <v>#N/A</v>
      </c>
      <c r="AW6029" t="e">
        <f>INDEX(TextClassificationList[],MATCH(Sudan_News12[[#This Row],[text_classification_arabic5]],TextClassificationList[text_classification_arabic],0),1)</f>
        <v>#N/A</v>
      </c>
    </row>
    <row r="6030" spans="1:49" x14ac:dyDescent="0.2">
      <c r="A6030">
        <v>1.0062672822454641E+18</v>
      </c>
      <c r="B6030">
        <v>1.0062672822454641E+18</v>
      </c>
      <c r="C6030" t="s">
        <v>23327</v>
      </c>
      <c r="D6030" s="1">
        <v>43262</v>
      </c>
      <c r="E6030" s="2">
        <v>0.92349537037037033</v>
      </c>
      <c r="F6030">
        <v>200</v>
      </c>
      <c r="G6030">
        <v>1889611729</v>
      </c>
      <c r="H6030" t="s">
        <v>354</v>
      </c>
      <c r="I6030" t="s">
        <v>355</v>
      </c>
      <c r="J6030" t="s">
        <v>265</v>
      </c>
      <c r="K6030" t="s">
        <v>23328</v>
      </c>
      <c r="L6030" t="s">
        <v>266</v>
      </c>
      <c r="M6030" t="s">
        <v>267</v>
      </c>
      <c r="N6030" t="s">
        <v>267</v>
      </c>
      <c r="O6030" t="s">
        <v>267</v>
      </c>
      <c r="P6030">
        <v>0</v>
      </c>
      <c r="Q6030">
        <v>0</v>
      </c>
      <c r="R6030">
        <v>0</v>
      </c>
      <c r="S6030" t="s">
        <v>23325</v>
      </c>
      <c r="T6030" t="s">
        <v>267</v>
      </c>
      <c r="U6030" t="s">
        <v>23329</v>
      </c>
      <c r="V6030" t="b">
        <v>0</v>
      </c>
      <c r="W6030" t="s">
        <v>265</v>
      </c>
      <c r="X6030">
        <v>0</v>
      </c>
      <c r="Y6030" t="s">
        <v>265</v>
      </c>
      <c r="Z6030" t="s">
        <v>265</v>
      </c>
      <c r="AA6030" t="s">
        <v>265</v>
      </c>
      <c r="AB6030" t="s">
        <v>265</v>
      </c>
      <c r="AC6030" t="s">
        <v>265</v>
      </c>
      <c r="AD6030" t="s">
        <v>265</v>
      </c>
      <c r="AE6030" t="s">
        <v>265</v>
      </c>
      <c r="AF6030" t="s">
        <v>267</v>
      </c>
      <c r="AG6030" t="s">
        <v>265</v>
      </c>
      <c r="AH6030" t="s">
        <v>265</v>
      </c>
      <c r="AI6030" t="s">
        <v>265</v>
      </c>
      <c r="AJ6030" t="s">
        <v>265</v>
      </c>
      <c r="AL6030" t="str">
        <f>IF(Sudan_News12[[#This Row],[relevancy_classification_english]]="Relevant","مناسب",IF(Sudan_News12[[#This Row],[relevancy_classification_english]]="Relevant","عَرَضِيّ",""))</f>
        <v/>
      </c>
      <c r="AN6030" t="str">
        <f>IF(Sudan_News12[[#This Row],[sentiment_analysis_english]]="Negative","سلبي",IF(Sudan_News12[[#This Row],[sentiment_analysis_english]]="Neutral","حيادي",IF(Sudan_News12[[#This Row],[sentiment_analysis_english]]="Positive","إيجابي","")))</f>
        <v/>
      </c>
      <c r="AO6030" t="e">
        <f>INDEX(TextClassificationList[],MATCH(Sudan_News12[[#This Row],[text_classification_arabic]],TextClassificationList[text_classification_arabic],0),1)</f>
        <v>#N/A</v>
      </c>
      <c r="AQ6030" t="e">
        <f>INDEX(TextClassificationList[],MATCH(Sudan_News12[[#This Row],[text_classification_arabic2]],TextClassificationList[text_classification_arabic],0),1)</f>
        <v>#N/A</v>
      </c>
      <c r="AS6030" t="e">
        <f>INDEX(TextClassificationList[],MATCH(Sudan_News12[[#This Row],[text_classification_arabic3]],TextClassificationList[text_classification_arabic],0),1)</f>
        <v>#N/A</v>
      </c>
      <c r="AU6030" t="e">
        <f>INDEX(TextClassificationList[],MATCH(Sudan_News12[[#This Row],[text_classification_arabic4]],TextClassificationList[text_classification_arabic],0),1)</f>
        <v>#N/A</v>
      </c>
      <c r="AW6030" t="e">
        <f>INDEX(TextClassificationList[],MATCH(Sudan_News12[[#This Row],[text_classification_arabic5]],TextClassificationList[text_classification_arabic],0),1)</f>
        <v>#N/A</v>
      </c>
    </row>
    <row r="6031" spans="1:49" x14ac:dyDescent="0.2">
      <c r="A6031">
        <v>1.0060000270372905E+18</v>
      </c>
      <c r="B6031">
        <v>1.0056336792998748E+18</v>
      </c>
      <c r="C6031" t="s">
        <v>23330</v>
      </c>
      <c r="D6031" s="1">
        <v>43262</v>
      </c>
      <c r="E6031" s="2">
        <v>0.18600694444444443</v>
      </c>
      <c r="F6031">
        <v>200</v>
      </c>
      <c r="G6031">
        <v>1889611729</v>
      </c>
      <c r="H6031" t="s">
        <v>354</v>
      </c>
      <c r="I6031" t="s">
        <v>355</v>
      </c>
      <c r="J6031" t="s">
        <v>265</v>
      </c>
      <c r="K6031" t="s">
        <v>23331</v>
      </c>
      <c r="L6031" t="s">
        <v>266</v>
      </c>
      <c r="M6031" t="s">
        <v>267</v>
      </c>
      <c r="N6031" t="s">
        <v>267</v>
      </c>
      <c r="O6031" t="s">
        <v>267</v>
      </c>
      <c r="P6031">
        <v>0</v>
      </c>
      <c r="Q6031">
        <v>0</v>
      </c>
      <c r="R6031">
        <v>1</v>
      </c>
      <c r="S6031" t="s">
        <v>267</v>
      </c>
      <c r="T6031" t="s">
        <v>267</v>
      </c>
      <c r="U6031" t="s">
        <v>23332</v>
      </c>
      <c r="V6031" t="b">
        <v>0</v>
      </c>
      <c r="W6031" t="s">
        <v>265</v>
      </c>
      <c r="X6031">
        <v>0</v>
      </c>
      <c r="Y6031" t="s">
        <v>265</v>
      </c>
      <c r="Z6031" t="s">
        <v>265</v>
      </c>
      <c r="AA6031" t="s">
        <v>265</v>
      </c>
      <c r="AB6031" t="s">
        <v>265</v>
      </c>
      <c r="AC6031" t="s">
        <v>265</v>
      </c>
      <c r="AD6031" t="s">
        <v>265</v>
      </c>
      <c r="AE6031" t="s">
        <v>265</v>
      </c>
      <c r="AF6031" t="s">
        <v>23333</v>
      </c>
      <c r="AG6031" t="s">
        <v>265</v>
      </c>
      <c r="AH6031" t="s">
        <v>265</v>
      </c>
      <c r="AI6031" t="s">
        <v>265</v>
      </c>
      <c r="AJ6031" t="s">
        <v>265</v>
      </c>
      <c r="AL6031" t="str">
        <f>IF(Sudan_News12[[#This Row],[relevancy_classification_english]]="Relevant","مناسب",IF(Sudan_News12[[#This Row],[relevancy_classification_english]]="Relevant","عَرَضِيّ",""))</f>
        <v/>
      </c>
      <c r="AN6031" t="str">
        <f>IF(Sudan_News12[[#This Row],[sentiment_analysis_english]]="Negative","سلبي",IF(Sudan_News12[[#This Row],[sentiment_analysis_english]]="Neutral","حيادي",IF(Sudan_News12[[#This Row],[sentiment_analysis_english]]="Positive","إيجابي","")))</f>
        <v/>
      </c>
      <c r="AO6031" t="e">
        <f>INDEX(TextClassificationList[],MATCH(Sudan_News12[[#This Row],[text_classification_arabic]],TextClassificationList[text_classification_arabic],0),1)</f>
        <v>#N/A</v>
      </c>
      <c r="AQ6031" t="e">
        <f>INDEX(TextClassificationList[],MATCH(Sudan_News12[[#This Row],[text_classification_arabic2]],TextClassificationList[text_classification_arabic],0),1)</f>
        <v>#N/A</v>
      </c>
      <c r="AS6031" t="e">
        <f>INDEX(TextClassificationList[],MATCH(Sudan_News12[[#This Row],[text_classification_arabic3]],TextClassificationList[text_classification_arabic],0),1)</f>
        <v>#N/A</v>
      </c>
      <c r="AU6031" t="e">
        <f>INDEX(TextClassificationList[],MATCH(Sudan_News12[[#This Row],[text_classification_arabic4]],TextClassificationList[text_classification_arabic],0),1)</f>
        <v>#N/A</v>
      </c>
      <c r="AW6031" t="e">
        <f>INDEX(TextClassificationList[],MATCH(Sudan_News12[[#This Row],[text_classification_arabic5]],TextClassificationList[text_classification_arabic],0),1)</f>
        <v>#N/A</v>
      </c>
    </row>
    <row r="6032" spans="1:49" x14ac:dyDescent="0.2">
      <c r="A6032">
        <v>1.0059976478015365E+18</v>
      </c>
      <c r="B6032">
        <v>1.0059837058763858E+18</v>
      </c>
      <c r="C6032" t="s">
        <v>23334</v>
      </c>
      <c r="D6032" s="1">
        <v>43262</v>
      </c>
      <c r="E6032" s="2">
        <v>0.17944444444444443</v>
      </c>
      <c r="F6032">
        <v>200</v>
      </c>
      <c r="G6032">
        <v>1889611729</v>
      </c>
      <c r="H6032" t="s">
        <v>354</v>
      </c>
      <c r="I6032" t="s">
        <v>355</v>
      </c>
      <c r="J6032" t="s">
        <v>265</v>
      </c>
      <c r="K6032" t="s">
        <v>23335</v>
      </c>
      <c r="L6032" t="s">
        <v>266</v>
      </c>
      <c r="M6032" t="s">
        <v>267</v>
      </c>
      <c r="N6032" t="s">
        <v>267</v>
      </c>
      <c r="O6032" t="s">
        <v>267</v>
      </c>
      <c r="P6032">
        <v>0</v>
      </c>
      <c r="Q6032">
        <v>0</v>
      </c>
      <c r="R6032">
        <v>1</v>
      </c>
      <c r="S6032" t="s">
        <v>267</v>
      </c>
      <c r="T6032" t="s">
        <v>267</v>
      </c>
      <c r="U6032" t="s">
        <v>23336</v>
      </c>
      <c r="V6032" t="b">
        <v>0</v>
      </c>
      <c r="W6032" t="s">
        <v>265</v>
      </c>
      <c r="X6032">
        <v>0</v>
      </c>
      <c r="Y6032" t="s">
        <v>265</v>
      </c>
      <c r="Z6032" t="s">
        <v>265</v>
      </c>
      <c r="AA6032" t="s">
        <v>265</v>
      </c>
      <c r="AB6032" t="s">
        <v>265</v>
      </c>
      <c r="AC6032" t="s">
        <v>265</v>
      </c>
      <c r="AD6032" t="s">
        <v>265</v>
      </c>
      <c r="AE6032" t="s">
        <v>265</v>
      </c>
      <c r="AF6032" t="s">
        <v>23337</v>
      </c>
      <c r="AG6032" t="s">
        <v>265</v>
      </c>
      <c r="AH6032" t="s">
        <v>265</v>
      </c>
      <c r="AI6032" t="s">
        <v>265</v>
      </c>
      <c r="AJ6032" t="s">
        <v>265</v>
      </c>
      <c r="AL6032" t="str">
        <f>IF(Sudan_News12[[#This Row],[relevancy_classification_english]]="Relevant","مناسب",IF(Sudan_News12[[#This Row],[relevancy_classification_english]]="Relevant","عَرَضِيّ",""))</f>
        <v/>
      </c>
      <c r="AN6032" t="str">
        <f>IF(Sudan_News12[[#This Row],[sentiment_analysis_english]]="Negative","سلبي",IF(Sudan_News12[[#This Row],[sentiment_analysis_english]]="Neutral","حيادي",IF(Sudan_News12[[#This Row],[sentiment_analysis_english]]="Positive","إيجابي","")))</f>
        <v/>
      </c>
      <c r="AO6032" t="e">
        <f>INDEX(TextClassificationList[],MATCH(Sudan_News12[[#This Row],[text_classification_arabic]],TextClassificationList[text_classification_arabic],0),1)</f>
        <v>#N/A</v>
      </c>
      <c r="AQ6032" t="e">
        <f>INDEX(TextClassificationList[],MATCH(Sudan_News12[[#This Row],[text_classification_arabic2]],TextClassificationList[text_classification_arabic],0),1)</f>
        <v>#N/A</v>
      </c>
      <c r="AS6032" t="e">
        <f>INDEX(TextClassificationList[],MATCH(Sudan_News12[[#This Row],[text_classification_arabic3]],TextClassificationList[text_classification_arabic],0),1)</f>
        <v>#N/A</v>
      </c>
      <c r="AU6032" t="e">
        <f>INDEX(TextClassificationList[],MATCH(Sudan_News12[[#This Row],[text_classification_arabic4]],TextClassificationList[text_classification_arabic],0),1)</f>
        <v>#N/A</v>
      </c>
      <c r="AW6032" t="e">
        <f>INDEX(TextClassificationList[],MATCH(Sudan_News12[[#This Row],[text_classification_arabic5]],TextClassificationList[text_classification_arabic],0),1)</f>
        <v>#N/A</v>
      </c>
    </row>
    <row r="6033" spans="1:49" x14ac:dyDescent="0.2">
      <c r="A6033">
        <v>1.0059969028511949E+18</v>
      </c>
      <c r="B6033">
        <v>1.0059940369713603E+18</v>
      </c>
      <c r="C6033" t="s">
        <v>23338</v>
      </c>
      <c r="D6033" s="1">
        <v>43262</v>
      </c>
      <c r="E6033" s="2">
        <v>0.17738425925925927</v>
      </c>
      <c r="F6033">
        <v>200</v>
      </c>
      <c r="G6033">
        <v>1889611729</v>
      </c>
      <c r="H6033" t="s">
        <v>354</v>
      </c>
      <c r="I6033" t="s">
        <v>355</v>
      </c>
      <c r="J6033" t="s">
        <v>265</v>
      </c>
      <c r="K6033" t="s">
        <v>23339</v>
      </c>
      <c r="L6033" t="s">
        <v>266</v>
      </c>
      <c r="M6033" t="s">
        <v>267</v>
      </c>
      <c r="N6033" t="s">
        <v>267</v>
      </c>
      <c r="O6033" t="s">
        <v>267</v>
      </c>
      <c r="P6033">
        <v>0</v>
      </c>
      <c r="Q6033">
        <v>0</v>
      </c>
      <c r="R6033">
        <v>1</v>
      </c>
      <c r="S6033" t="s">
        <v>267</v>
      </c>
      <c r="T6033" t="s">
        <v>267</v>
      </c>
      <c r="U6033" t="s">
        <v>23340</v>
      </c>
      <c r="V6033" t="b">
        <v>0</v>
      </c>
      <c r="W6033" t="s">
        <v>265</v>
      </c>
      <c r="X6033">
        <v>0</v>
      </c>
      <c r="Y6033" t="s">
        <v>265</v>
      </c>
      <c r="Z6033" t="s">
        <v>265</v>
      </c>
      <c r="AA6033" t="s">
        <v>265</v>
      </c>
      <c r="AB6033" t="s">
        <v>265</v>
      </c>
      <c r="AC6033" t="s">
        <v>265</v>
      </c>
      <c r="AD6033" t="s">
        <v>265</v>
      </c>
      <c r="AE6033" t="s">
        <v>265</v>
      </c>
      <c r="AF6033" t="s">
        <v>23341</v>
      </c>
      <c r="AG6033" t="s">
        <v>265</v>
      </c>
      <c r="AH6033" t="s">
        <v>265</v>
      </c>
      <c r="AI6033" t="s">
        <v>265</v>
      </c>
      <c r="AJ6033" t="s">
        <v>265</v>
      </c>
      <c r="AL6033" t="str">
        <f>IF(Sudan_News12[[#This Row],[relevancy_classification_english]]="Relevant","مناسب",IF(Sudan_News12[[#This Row],[relevancy_classification_english]]="Relevant","عَرَضِيّ",""))</f>
        <v/>
      </c>
      <c r="AN6033" t="str">
        <f>IF(Sudan_News12[[#This Row],[sentiment_analysis_english]]="Negative","سلبي",IF(Sudan_News12[[#This Row],[sentiment_analysis_english]]="Neutral","حيادي",IF(Sudan_News12[[#This Row],[sentiment_analysis_english]]="Positive","إيجابي","")))</f>
        <v/>
      </c>
      <c r="AO6033" t="e">
        <f>INDEX(TextClassificationList[],MATCH(Sudan_News12[[#This Row],[text_classification_arabic]],TextClassificationList[text_classification_arabic],0),1)</f>
        <v>#N/A</v>
      </c>
      <c r="AQ6033" t="e">
        <f>INDEX(TextClassificationList[],MATCH(Sudan_News12[[#This Row],[text_classification_arabic2]],TextClassificationList[text_classification_arabic],0),1)</f>
        <v>#N/A</v>
      </c>
      <c r="AS6033" t="e">
        <f>INDEX(TextClassificationList[],MATCH(Sudan_News12[[#This Row],[text_classification_arabic3]],TextClassificationList[text_classification_arabic],0),1)</f>
        <v>#N/A</v>
      </c>
      <c r="AU6033" t="e">
        <f>INDEX(TextClassificationList[],MATCH(Sudan_News12[[#This Row],[text_classification_arabic4]],TextClassificationList[text_classification_arabic],0),1)</f>
        <v>#N/A</v>
      </c>
      <c r="AW6033" t="e">
        <f>INDEX(TextClassificationList[],MATCH(Sudan_News12[[#This Row],[text_classification_arabic5]],TextClassificationList[text_classification_arabic],0),1)</f>
        <v>#N/A</v>
      </c>
    </row>
    <row r="6034" spans="1:49" x14ac:dyDescent="0.2">
      <c r="A6034">
        <v>1.0059924098666701E+18</v>
      </c>
      <c r="B6034">
        <v>1.0058187914676511E+18</v>
      </c>
      <c r="C6034" t="s">
        <v>23342</v>
      </c>
      <c r="D6034" s="1">
        <v>43262</v>
      </c>
      <c r="E6034" s="2">
        <v>0.16498842592592591</v>
      </c>
      <c r="F6034">
        <v>200</v>
      </c>
      <c r="G6034">
        <v>1889611729</v>
      </c>
      <c r="H6034" t="s">
        <v>354</v>
      </c>
      <c r="I6034" t="s">
        <v>355</v>
      </c>
      <c r="J6034" t="s">
        <v>265</v>
      </c>
      <c r="K6034" t="s">
        <v>23343</v>
      </c>
      <c r="L6034" t="s">
        <v>266</v>
      </c>
      <c r="M6034" t="s">
        <v>267</v>
      </c>
      <c r="N6034" t="s">
        <v>267</v>
      </c>
      <c r="O6034" t="s">
        <v>267</v>
      </c>
      <c r="P6034">
        <v>0</v>
      </c>
      <c r="Q6034">
        <v>0</v>
      </c>
      <c r="R6034">
        <v>0</v>
      </c>
      <c r="S6034" t="s">
        <v>267</v>
      </c>
      <c r="T6034" t="s">
        <v>267</v>
      </c>
      <c r="U6034" t="s">
        <v>23344</v>
      </c>
      <c r="V6034" t="b">
        <v>0</v>
      </c>
      <c r="W6034" t="s">
        <v>265</v>
      </c>
      <c r="X6034">
        <v>0</v>
      </c>
      <c r="Y6034" t="s">
        <v>265</v>
      </c>
      <c r="Z6034" t="s">
        <v>265</v>
      </c>
      <c r="AA6034" t="s">
        <v>265</v>
      </c>
      <c r="AB6034" t="s">
        <v>265</v>
      </c>
      <c r="AC6034" t="s">
        <v>265</v>
      </c>
      <c r="AD6034" t="s">
        <v>265</v>
      </c>
      <c r="AE6034" t="s">
        <v>265</v>
      </c>
      <c r="AF6034" t="s">
        <v>23345</v>
      </c>
      <c r="AG6034" t="s">
        <v>265</v>
      </c>
      <c r="AH6034" t="s">
        <v>265</v>
      </c>
      <c r="AI6034" t="s">
        <v>265</v>
      </c>
      <c r="AJ6034" t="s">
        <v>265</v>
      </c>
      <c r="AL6034" t="str">
        <f>IF(Sudan_News12[[#This Row],[relevancy_classification_english]]="Relevant","مناسب",IF(Sudan_News12[[#This Row],[relevancy_classification_english]]="Relevant","عَرَضِيّ",""))</f>
        <v/>
      </c>
      <c r="AN6034" t="str">
        <f>IF(Sudan_News12[[#This Row],[sentiment_analysis_english]]="Negative","سلبي",IF(Sudan_News12[[#This Row],[sentiment_analysis_english]]="Neutral","حيادي",IF(Sudan_News12[[#This Row],[sentiment_analysis_english]]="Positive","إيجابي","")))</f>
        <v/>
      </c>
      <c r="AO6034" t="e">
        <f>INDEX(TextClassificationList[],MATCH(Sudan_News12[[#This Row],[text_classification_arabic]],TextClassificationList[text_classification_arabic],0),1)</f>
        <v>#N/A</v>
      </c>
      <c r="AQ6034" t="e">
        <f>INDEX(TextClassificationList[],MATCH(Sudan_News12[[#This Row],[text_classification_arabic2]],TextClassificationList[text_classification_arabic],0),1)</f>
        <v>#N/A</v>
      </c>
      <c r="AS6034" t="e">
        <f>INDEX(TextClassificationList[],MATCH(Sudan_News12[[#This Row],[text_classification_arabic3]],TextClassificationList[text_classification_arabic],0),1)</f>
        <v>#N/A</v>
      </c>
      <c r="AU6034" t="e">
        <f>INDEX(TextClassificationList[],MATCH(Sudan_News12[[#This Row],[text_classification_arabic4]],TextClassificationList[text_classification_arabic],0),1)</f>
        <v>#N/A</v>
      </c>
      <c r="AW6034" t="e">
        <f>INDEX(TextClassificationList[],MATCH(Sudan_News12[[#This Row],[text_classification_arabic5]],TextClassificationList[text_classification_arabic],0),1)</f>
        <v>#N/A</v>
      </c>
    </row>
    <row r="6035" spans="1:49" x14ac:dyDescent="0.2">
      <c r="A6035">
        <v>1.0059660443333304E+18</v>
      </c>
      <c r="B6035">
        <v>1.0058624469161656E+18</v>
      </c>
      <c r="C6035" t="s">
        <v>23346</v>
      </c>
      <c r="D6035" s="1">
        <v>43262</v>
      </c>
      <c r="E6035" s="2">
        <v>9.22337962962963E-2</v>
      </c>
      <c r="F6035">
        <v>200</v>
      </c>
      <c r="G6035">
        <v>1889611729</v>
      </c>
      <c r="H6035" t="s">
        <v>354</v>
      </c>
      <c r="I6035" t="s">
        <v>355</v>
      </c>
      <c r="J6035" t="s">
        <v>265</v>
      </c>
      <c r="K6035" t="s">
        <v>23347</v>
      </c>
      <c r="L6035" t="s">
        <v>266</v>
      </c>
      <c r="M6035" t="s">
        <v>267</v>
      </c>
      <c r="N6035" t="s">
        <v>267</v>
      </c>
      <c r="O6035" t="s">
        <v>267</v>
      </c>
      <c r="P6035">
        <v>1</v>
      </c>
      <c r="Q6035">
        <v>0</v>
      </c>
      <c r="R6035">
        <v>0</v>
      </c>
      <c r="S6035" t="s">
        <v>267</v>
      </c>
      <c r="T6035" t="s">
        <v>267</v>
      </c>
      <c r="U6035" t="s">
        <v>23348</v>
      </c>
      <c r="V6035" t="b">
        <v>0</v>
      </c>
      <c r="W6035" t="s">
        <v>265</v>
      </c>
      <c r="X6035">
        <v>0</v>
      </c>
      <c r="Y6035" t="s">
        <v>265</v>
      </c>
      <c r="Z6035" t="s">
        <v>265</v>
      </c>
      <c r="AA6035" t="s">
        <v>265</v>
      </c>
      <c r="AB6035" t="s">
        <v>265</v>
      </c>
      <c r="AC6035" t="s">
        <v>265</v>
      </c>
      <c r="AD6035" t="s">
        <v>265</v>
      </c>
      <c r="AE6035" t="s">
        <v>265</v>
      </c>
      <c r="AF6035" t="s">
        <v>23349</v>
      </c>
      <c r="AG6035" t="s">
        <v>265</v>
      </c>
      <c r="AH6035" t="s">
        <v>265</v>
      </c>
      <c r="AI6035" t="s">
        <v>265</v>
      </c>
      <c r="AJ6035" t="s">
        <v>265</v>
      </c>
      <c r="AL6035" t="str">
        <f>IF(Sudan_News12[[#This Row],[relevancy_classification_english]]="Relevant","مناسب",IF(Sudan_News12[[#This Row],[relevancy_classification_english]]="Relevant","عَرَضِيّ",""))</f>
        <v/>
      </c>
      <c r="AN6035" t="str">
        <f>IF(Sudan_News12[[#This Row],[sentiment_analysis_english]]="Negative","سلبي",IF(Sudan_News12[[#This Row],[sentiment_analysis_english]]="Neutral","حيادي",IF(Sudan_News12[[#This Row],[sentiment_analysis_english]]="Positive","إيجابي","")))</f>
        <v/>
      </c>
      <c r="AO6035" t="e">
        <f>INDEX(TextClassificationList[],MATCH(Sudan_News12[[#This Row],[text_classification_arabic]],TextClassificationList[text_classification_arabic],0),1)</f>
        <v>#N/A</v>
      </c>
      <c r="AQ6035" t="e">
        <f>INDEX(TextClassificationList[],MATCH(Sudan_News12[[#This Row],[text_classification_arabic2]],TextClassificationList[text_classification_arabic],0),1)</f>
        <v>#N/A</v>
      </c>
      <c r="AS6035" t="e">
        <f>INDEX(TextClassificationList[],MATCH(Sudan_News12[[#This Row],[text_classification_arabic3]],TextClassificationList[text_classification_arabic],0),1)</f>
        <v>#N/A</v>
      </c>
      <c r="AU6035" t="e">
        <f>INDEX(TextClassificationList[],MATCH(Sudan_News12[[#This Row],[text_classification_arabic4]],TextClassificationList[text_classification_arabic],0),1)</f>
        <v>#N/A</v>
      </c>
      <c r="AW6035" t="e">
        <f>INDEX(TextClassificationList[],MATCH(Sudan_News12[[#This Row],[text_classification_arabic5]],TextClassificationList[text_classification_arabic],0),1)</f>
        <v>#N/A</v>
      </c>
    </row>
    <row r="6036" spans="1:49" x14ac:dyDescent="0.2">
      <c r="A6036">
        <v>1.0059303625167708E+18</v>
      </c>
      <c r="B6036">
        <v>1.0059181900970066E+18</v>
      </c>
      <c r="C6036" t="s">
        <v>23350</v>
      </c>
      <c r="D6036" s="1">
        <v>43261</v>
      </c>
      <c r="E6036" s="2">
        <v>0.9937731481481481</v>
      </c>
      <c r="F6036">
        <v>200</v>
      </c>
      <c r="G6036">
        <v>1889611729</v>
      </c>
      <c r="H6036" t="s">
        <v>354</v>
      </c>
      <c r="I6036" t="s">
        <v>355</v>
      </c>
      <c r="J6036" t="s">
        <v>265</v>
      </c>
      <c r="K6036" t="s">
        <v>23351</v>
      </c>
      <c r="L6036" t="s">
        <v>275</v>
      </c>
      <c r="M6036" t="s">
        <v>23352</v>
      </c>
      <c r="N6036" t="s">
        <v>267</v>
      </c>
      <c r="O6036" t="s">
        <v>267</v>
      </c>
      <c r="P6036">
        <v>0</v>
      </c>
      <c r="Q6036">
        <v>0</v>
      </c>
      <c r="R6036">
        <v>0</v>
      </c>
      <c r="S6036" t="s">
        <v>267</v>
      </c>
      <c r="T6036" t="s">
        <v>267</v>
      </c>
      <c r="U6036" t="s">
        <v>23353</v>
      </c>
      <c r="V6036" t="b">
        <v>0</v>
      </c>
      <c r="W6036" t="s">
        <v>265</v>
      </c>
      <c r="X6036">
        <v>0</v>
      </c>
      <c r="Y6036" t="s">
        <v>265</v>
      </c>
      <c r="Z6036" t="s">
        <v>265</v>
      </c>
      <c r="AA6036" t="s">
        <v>265</v>
      </c>
      <c r="AB6036" t="s">
        <v>265</v>
      </c>
      <c r="AC6036" t="s">
        <v>265</v>
      </c>
      <c r="AD6036" t="s">
        <v>265</v>
      </c>
      <c r="AE6036" t="s">
        <v>265</v>
      </c>
      <c r="AF6036" t="s">
        <v>23187</v>
      </c>
      <c r="AG6036" t="s">
        <v>265</v>
      </c>
      <c r="AH6036" t="s">
        <v>265</v>
      </c>
      <c r="AI6036" t="s">
        <v>265</v>
      </c>
      <c r="AJ6036" t="s">
        <v>265</v>
      </c>
      <c r="AL6036" t="str">
        <f>IF(Sudan_News12[[#This Row],[relevancy_classification_english]]="Relevant","مناسب",IF(Sudan_News12[[#This Row],[relevancy_classification_english]]="Relevant","عَرَضِيّ",""))</f>
        <v/>
      </c>
      <c r="AN6036" t="str">
        <f>IF(Sudan_News12[[#This Row],[sentiment_analysis_english]]="Negative","سلبي",IF(Sudan_News12[[#This Row],[sentiment_analysis_english]]="Neutral","حيادي",IF(Sudan_News12[[#This Row],[sentiment_analysis_english]]="Positive","إيجابي","")))</f>
        <v/>
      </c>
      <c r="AO6036" t="e">
        <f>INDEX(TextClassificationList[],MATCH(Sudan_News12[[#This Row],[text_classification_arabic]],TextClassificationList[text_classification_arabic],0),1)</f>
        <v>#N/A</v>
      </c>
      <c r="AQ6036" t="e">
        <f>INDEX(TextClassificationList[],MATCH(Sudan_News12[[#This Row],[text_classification_arabic2]],TextClassificationList[text_classification_arabic],0),1)</f>
        <v>#N/A</v>
      </c>
      <c r="AS6036" t="e">
        <f>INDEX(TextClassificationList[],MATCH(Sudan_News12[[#This Row],[text_classification_arabic3]],TextClassificationList[text_classification_arabic],0),1)</f>
        <v>#N/A</v>
      </c>
      <c r="AU6036" t="e">
        <f>INDEX(TextClassificationList[],MATCH(Sudan_News12[[#This Row],[text_classification_arabic4]],TextClassificationList[text_classification_arabic],0),1)</f>
        <v>#N/A</v>
      </c>
      <c r="AW6036" t="e">
        <f>INDEX(TextClassificationList[],MATCH(Sudan_News12[[#This Row],[text_classification_arabic5]],TextClassificationList[text_classification_arabic],0),1)</f>
        <v>#N/A</v>
      </c>
    </row>
    <row r="6037" spans="1:49" x14ac:dyDescent="0.2">
      <c r="A6037">
        <v>1.0056472572811387E+18</v>
      </c>
      <c r="B6037">
        <v>1.0056472572811387E+18</v>
      </c>
      <c r="C6037" t="s">
        <v>23354</v>
      </c>
      <c r="D6037" s="1">
        <v>43261</v>
      </c>
      <c r="E6037" s="2">
        <v>0.21254629629629629</v>
      </c>
      <c r="F6037">
        <v>200</v>
      </c>
      <c r="G6037">
        <v>1889611729</v>
      </c>
      <c r="H6037" t="s">
        <v>354</v>
      </c>
      <c r="I6037" t="s">
        <v>355</v>
      </c>
      <c r="J6037" t="s">
        <v>265</v>
      </c>
      <c r="K6037" t="s">
        <v>23355</v>
      </c>
      <c r="L6037" t="s">
        <v>276</v>
      </c>
      <c r="M6037" t="s">
        <v>267</v>
      </c>
      <c r="N6037" t="s">
        <v>23356</v>
      </c>
      <c r="O6037" t="s">
        <v>267</v>
      </c>
      <c r="P6037">
        <v>0</v>
      </c>
      <c r="Q6037">
        <v>0</v>
      </c>
      <c r="R6037">
        <v>0</v>
      </c>
      <c r="S6037" t="s">
        <v>267</v>
      </c>
      <c r="T6037" t="s">
        <v>267</v>
      </c>
      <c r="U6037" t="s">
        <v>23357</v>
      </c>
      <c r="V6037" t="b">
        <v>0</v>
      </c>
      <c r="W6037" t="s">
        <v>23358</v>
      </c>
      <c r="X6037">
        <v>0</v>
      </c>
      <c r="Y6037" t="s">
        <v>265</v>
      </c>
      <c r="Z6037" t="s">
        <v>265</v>
      </c>
      <c r="AA6037" t="s">
        <v>265</v>
      </c>
      <c r="AB6037" t="s">
        <v>265</v>
      </c>
      <c r="AC6037" t="s">
        <v>265</v>
      </c>
      <c r="AD6037" t="s">
        <v>265</v>
      </c>
      <c r="AE6037" t="s">
        <v>265</v>
      </c>
      <c r="AF6037" t="s">
        <v>267</v>
      </c>
      <c r="AG6037" t="s">
        <v>265</v>
      </c>
      <c r="AH6037" t="s">
        <v>265</v>
      </c>
      <c r="AI6037" t="s">
        <v>265</v>
      </c>
      <c r="AJ6037" t="s">
        <v>265</v>
      </c>
      <c r="AL6037" t="str">
        <f>IF(Sudan_News12[[#This Row],[relevancy_classification_english]]="Relevant","مناسب",IF(Sudan_News12[[#This Row],[relevancy_classification_english]]="Relevant","عَرَضِيّ",""))</f>
        <v/>
      </c>
      <c r="AN6037" t="str">
        <f>IF(Sudan_News12[[#This Row],[sentiment_analysis_english]]="Negative","سلبي",IF(Sudan_News12[[#This Row],[sentiment_analysis_english]]="Neutral","حيادي",IF(Sudan_News12[[#This Row],[sentiment_analysis_english]]="Positive","إيجابي","")))</f>
        <v/>
      </c>
      <c r="AO6037" t="e">
        <f>INDEX(TextClassificationList[],MATCH(Sudan_News12[[#This Row],[text_classification_arabic]],TextClassificationList[text_classification_arabic],0),1)</f>
        <v>#N/A</v>
      </c>
      <c r="AQ6037" t="e">
        <f>INDEX(TextClassificationList[],MATCH(Sudan_News12[[#This Row],[text_classification_arabic2]],TextClassificationList[text_classification_arabic],0),1)</f>
        <v>#N/A</v>
      </c>
      <c r="AS6037" t="e">
        <f>INDEX(TextClassificationList[],MATCH(Sudan_News12[[#This Row],[text_classification_arabic3]],TextClassificationList[text_classification_arabic],0),1)</f>
        <v>#N/A</v>
      </c>
      <c r="AU6037" t="e">
        <f>INDEX(TextClassificationList[],MATCH(Sudan_News12[[#This Row],[text_classification_arabic4]],TextClassificationList[text_classification_arabic],0),1)</f>
        <v>#N/A</v>
      </c>
      <c r="AW6037" t="e">
        <f>INDEX(TextClassificationList[],MATCH(Sudan_News12[[#This Row],[text_classification_arabic5]],TextClassificationList[text_classification_arabic],0),1)</f>
        <v>#N/A</v>
      </c>
    </row>
    <row r="6038" spans="1:49" x14ac:dyDescent="0.2">
      <c r="A6038">
        <v>1.0056297183753953E+18</v>
      </c>
      <c r="B6038">
        <v>1.0056293232677233E+18</v>
      </c>
      <c r="C6038" t="s">
        <v>23359</v>
      </c>
      <c r="D6038" s="1">
        <v>43261</v>
      </c>
      <c r="E6038" s="2">
        <v>0.16415509259259259</v>
      </c>
      <c r="F6038">
        <v>200</v>
      </c>
      <c r="G6038">
        <v>1889611729</v>
      </c>
      <c r="H6038" t="s">
        <v>354</v>
      </c>
      <c r="I6038" t="s">
        <v>355</v>
      </c>
      <c r="J6038" t="s">
        <v>265</v>
      </c>
      <c r="K6038" t="s">
        <v>23360</v>
      </c>
      <c r="L6038" t="s">
        <v>266</v>
      </c>
      <c r="M6038" t="s">
        <v>267</v>
      </c>
      <c r="N6038" t="s">
        <v>267</v>
      </c>
      <c r="O6038" t="s">
        <v>267</v>
      </c>
      <c r="P6038">
        <v>0</v>
      </c>
      <c r="Q6038">
        <v>0</v>
      </c>
      <c r="R6038">
        <v>0</v>
      </c>
      <c r="S6038" t="s">
        <v>267</v>
      </c>
      <c r="T6038" t="s">
        <v>267</v>
      </c>
      <c r="U6038" t="s">
        <v>23361</v>
      </c>
      <c r="V6038" t="b">
        <v>0</v>
      </c>
      <c r="W6038" t="s">
        <v>265</v>
      </c>
      <c r="X6038">
        <v>0</v>
      </c>
      <c r="Y6038" t="s">
        <v>265</v>
      </c>
      <c r="Z6038" t="s">
        <v>265</v>
      </c>
      <c r="AA6038" t="s">
        <v>265</v>
      </c>
      <c r="AB6038" t="s">
        <v>265</v>
      </c>
      <c r="AC6038" t="s">
        <v>265</v>
      </c>
      <c r="AD6038" t="s">
        <v>265</v>
      </c>
      <c r="AE6038" t="s">
        <v>265</v>
      </c>
      <c r="AF6038" t="s">
        <v>23362</v>
      </c>
      <c r="AG6038" t="s">
        <v>265</v>
      </c>
      <c r="AH6038" t="s">
        <v>265</v>
      </c>
      <c r="AI6038" t="s">
        <v>265</v>
      </c>
      <c r="AJ6038" t="s">
        <v>265</v>
      </c>
      <c r="AL6038" t="str">
        <f>IF(Sudan_News12[[#This Row],[relevancy_classification_english]]="Relevant","مناسب",IF(Sudan_News12[[#This Row],[relevancy_classification_english]]="Relevant","عَرَضِيّ",""))</f>
        <v/>
      </c>
      <c r="AN6038" t="str">
        <f>IF(Sudan_News12[[#This Row],[sentiment_analysis_english]]="Negative","سلبي",IF(Sudan_News12[[#This Row],[sentiment_analysis_english]]="Neutral","حيادي",IF(Sudan_News12[[#This Row],[sentiment_analysis_english]]="Positive","إيجابي","")))</f>
        <v/>
      </c>
      <c r="AO6038" t="e">
        <f>INDEX(TextClassificationList[],MATCH(Sudan_News12[[#This Row],[text_classification_arabic]],TextClassificationList[text_classification_arabic],0),1)</f>
        <v>#N/A</v>
      </c>
      <c r="AQ6038" t="e">
        <f>INDEX(TextClassificationList[],MATCH(Sudan_News12[[#This Row],[text_classification_arabic2]],TextClassificationList[text_classification_arabic],0),1)</f>
        <v>#N/A</v>
      </c>
      <c r="AS6038" t="e">
        <f>INDEX(TextClassificationList[],MATCH(Sudan_News12[[#This Row],[text_classification_arabic3]],TextClassificationList[text_classification_arabic],0),1)</f>
        <v>#N/A</v>
      </c>
      <c r="AU6038" t="e">
        <f>INDEX(TextClassificationList[],MATCH(Sudan_News12[[#This Row],[text_classification_arabic4]],TextClassificationList[text_classification_arabic],0),1)</f>
        <v>#N/A</v>
      </c>
      <c r="AW6038" t="e">
        <f>INDEX(TextClassificationList[],MATCH(Sudan_News12[[#This Row],[text_classification_arabic5]],TextClassificationList[text_classification_arabic],0),1)</f>
        <v>#N/A</v>
      </c>
    </row>
    <row r="6039" spans="1:49" x14ac:dyDescent="0.2">
      <c r="A6039">
        <v>1.0056167416224072E+18</v>
      </c>
      <c r="B6039">
        <v>1.0056167416224072E+18</v>
      </c>
      <c r="C6039" t="s">
        <v>23363</v>
      </c>
      <c r="D6039" s="1">
        <v>43261</v>
      </c>
      <c r="E6039" s="2">
        <v>0.12834490740740739</v>
      </c>
      <c r="F6039">
        <v>200</v>
      </c>
      <c r="G6039">
        <v>1889611729</v>
      </c>
      <c r="H6039" t="s">
        <v>354</v>
      </c>
      <c r="I6039" t="s">
        <v>355</v>
      </c>
      <c r="J6039" t="s">
        <v>265</v>
      </c>
      <c r="K6039" t="s">
        <v>23364</v>
      </c>
      <c r="L6039" t="s">
        <v>266</v>
      </c>
      <c r="M6039" t="s">
        <v>267</v>
      </c>
      <c r="N6039" t="s">
        <v>267</v>
      </c>
      <c r="O6039" t="s">
        <v>267</v>
      </c>
      <c r="P6039">
        <v>0</v>
      </c>
      <c r="Q6039">
        <v>12</v>
      </c>
      <c r="R6039">
        <v>1</v>
      </c>
      <c r="S6039" t="s">
        <v>267</v>
      </c>
      <c r="T6039" t="s">
        <v>267</v>
      </c>
      <c r="U6039" t="s">
        <v>23365</v>
      </c>
      <c r="V6039" t="b">
        <v>0</v>
      </c>
      <c r="W6039" t="s">
        <v>265</v>
      </c>
      <c r="X6039">
        <v>0</v>
      </c>
      <c r="Y6039" t="s">
        <v>265</v>
      </c>
      <c r="Z6039" t="s">
        <v>265</v>
      </c>
      <c r="AA6039" t="s">
        <v>265</v>
      </c>
      <c r="AB6039" t="s">
        <v>265</v>
      </c>
      <c r="AC6039" t="s">
        <v>265</v>
      </c>
      <c r="AD6039" t="s">
        <v>265</v>
      </c>
      <c r="AE6039" t="s">
        <v>265</v>
      </c>
      <c r="AF6039" t="s">
        <v>267</v>
      </c>
      <c r="AG6039" t="s">
        <v>265</v>
      </c>
      <c r="AH6039" t="s">
        <v>265</v>
      </c>
      <c r="AI6039" t="s">
        <v>265</v>
      </c>
      <c r="AJ6039" t="s">
        <v>265</v>
      </c>
      <c r="AL6039" t="str">
        <f>IF(Sudan_News12[[#This Row],[relevancy_classification_english]]="Relevant","مناسب",IF(Sudan_News12[[#This Row],[relevancy_classification_english]]="Relevant","عَرَضِيّ",""))</f>
        <v/>
      </c>
      <c r="AN6039" t="str">
        <f>IF(Sudan_News12[[#This Row],[sentiment_analysis_english]]="Negative","سلبي",IF(Sudan_News12[[#This Row],[sentiment_analysis_english]]="Neutral","حيادي",IF(Sudan_News12[[#This Row],[sentiment_analysis_english]]="Positive","إيجابي","")))</f>
        <v/>
      </c>
      <c r="AO6039" t="e">
        <f>INDEX(TextClassificationList[],MATCH(Sudan_News12[[#This Row],[text_classification_arabic]],TextClassificationList[text_classification_arabic],0),1)</f>
        <v>#N/A</v>
      </c>
      <c r="AQ6039" t="e">
        <f>INDEX(TextClassificationList[],MATCH(Sudan_News12[[#This Row],[text_classification_arabic2]],TextClassificationList[text_classification_arabic],0),1)</f>
        <v>#N/A</v>
      </c>
      <c r="AS6039" t="e">
        <f>INDEX(TextClassificationList[],MATCH(Sudan_News12[[#This Row],[text_classification_arabic3]],TextClassificationList[text_classification_arabic],0),1)</f>
        <v>#N/A</v>
      </c>
      <c r="AU6039" t="e">
        <f>INDEX(TextClassificationList[],MATCH(Sudan_News12[[#This Row],[text_classification_arabic4]],TextClassificationList[text_classification_arabic],0),1)</f>
        <v>#N/A</v>
      </c>
      <c r="AW6039" t="e">
        <f>INDEX(TextClassificationList[],MATCH(Sudan_News12[[#This Row],[text_classification_arabic5]],TextClassificationList[text_classification_arabic],0),1)</f>
        <v>#N/A</v>
      </c>
    </row>
    <row r="6040" spans="1:49" x14ac:dyDescent="0.2">
      <c r="A6040">
        <v>1.0056046494900552E+18</v>
      </c>
      <c r="B6040">
        <v>1.0055303046590505E+18</v>
      </c>
      <c r="C6040" t="s">
        <v>23366</v>
      </c>
      <c r="D6040" s="1">
        <v>43261</v>
      </c>
      <c r="E6040" s="2">
        <v>9.4976851851851854E-2</v>
      </c>
      <c r="F6040">
        <v>200</v>
      </c>
      <c r="G6040">
        <v>1889611729</v>
      </c>
      <c r="H6040" t="s">
        <v>354</v>
      </c>
      <c r="I6040" t="s">
        <v>355</v>
      </c>
      <c r="J6040" t="s">
        <v>265</v>
      </c>
      <c r="K6040" t="s">
        <v>23367</v>
      </c>
      <c r="L6040" t="s">
        <v>266</v>
      </c>
      <c r="M6040" t="s">
        <v>267</v>
      </c>
      <c r="N6040" t="s">
        <v>267</v>
      </c>
      <c r="O6040" t="s">
        <v>267</v>
      </c>
      <c r="P6040">
        <v>0</v>
      </c>
      <c r="Q6040">
        <v>0</v>
      </c>
      <c r="R6040">
        <v>0</v>
      </c>
      <c r="S6040" t="s">
        <v>267</v>
      </c>
      <c r="T6040" t="s">
        <v>267</v>
      </c>
      <c r="U6040" t="s">
        <v>23368</v>
      </c>
      <c r="V6040" t="b">
        <v>0</v>
      </c>
      <c r="W6040" t="s">
        <v>265</v>
      </c>
      <c r="X6040">
        <v>0</v>
      </c>
      <c r="Y6040" t="s">
        <v>265</v>
      </c>
      <c r="Z6040" t="s">
        <v>265</v>
      </c>
      <c r="AA6040" t="s">
        <v>265</v>
      </c>
      <c r="AB6040" t="s">
        <v>265</v>
      </c>
      <c r="AC6040" t="s">
        <v>265</v>
      </c>
      <c r="AD6040" t="s">
        <v>265</v>
      </c>
      <c r="AE6040" t="s">
        <v>265</v>
      </c>
      <c r="AF6040" t="s">
        <v>23369</v>
      </c>
      <c r="AG6040" t="s">
        <v>265</v>
      </c>
      <c r="AH6040" t="s">
        <v>265</v>
      </c>
      <c r="AI6040" t="s">
        <v>265</v>
      </c>
      <c r="AJ6040" t="s">
        <v>265</v>
      </c>
      <c r="AL6040" t="str">
        <f>IF(Sudan_News12[[#This Row],[relevancy_classification_english]]="Relevant","مناسب",IF(Sudan_News12[[#This Row],[relevancy_classification_english]]="Relevant","عَرَضِيّ",""))</f>
        <v/>
      </c>
      <c r="AN6040" t="str">
        <f>IF(Sudan_News12[[#This Row],[sentiment_analysis_english]]="Negative","سلبي",IF(Sudan_News12[[#This Row],[sentiment_analysis_english]]="Neutral","حيادي",IF(Sudan_News12[[#This Row],[sentiment_analysis_english]]="Positive","إيجابي","")))</f>
        <v/>
      </c>
      <c r="AO6040" t="e">
        <f>INDEX(TextClassificationList[],MATCH(Sudan_News12[[#This Row],[text_classification_arabic]],TextClassificationList[text_classification_arabic],0),1)</f>
        <v>#N/A</v>
      </c>
      <c r="AQ6040" t="e">
        <f>INDEX(TextClassificationList[],MATCH(Sudan_News12[[#This Row],[text_classification_arabic2]],TextClassificationList[text_classification_arabic],0),1)</f>
        <v>#N/A</v>
      </c>
      <c r="AS6040" t="e">
        <f>INDEX(TextClassificationList[],MATCH(Sudan_News12[[#This Row],[text_classification_arabic3]],TextClassificationList[text_classification_arabic],0),1)</f>
        <v>#N/A</v>
      </c>
      <c r="AU6040" t="e">
        <f>INDEX(TextClassificationList[],MATCH(Sudan_News12[[#This Row],[text_classification_arabic4]],TextClassificationList[text_classification_arabic],0),1)</f>
        <v>#N/A</v>
      </c>
      <c r="AW6040" t="e">
        <f>INDEX(TextClassificationList[],MATCH(Sudan_News12[[#This Row],[text_classification_arabic5]],TextClassificationList[text_classification_arabic],0),1)</f>
        <v>#N/A</v>
      </c>
    </row>
    <row r="6041" spans="1:49" x14ac:dyDescent="0.2">
      <c r="A6041">
        <v>1.0055582421167636E+18</v>
      </c>
      <c r="B6041">
        <v>1.0055499777776476E+18</v>
      </c>
      <c r="C6041" t="s">
        <v>23370</v>
      </c>
      <c r="D6041" s="1">
        <v>43260</v>
      </c>
      <c r="E6041" s="2">
        <v>0.96690972222222227</v>
      </c>
      <c r="F6041">
        <v>200</v>
      </c>
      <c r="G6041">
        <v>1889611729</v>
      </c>
      <c r="H6041" t="s">
        <v>354</v>
      </c>
      <c r="I6041" t="s">
        <v>355</v>
      </c>
      <c r="J6041" t="s">
        <v>265</v>
      </c>
      <c r="K6041" t="s">
        <v>23371</v>
      </c>
      <c r="L6041" t="s">
        <v>266</v>
      </c>
      <c r="M6041" t="s">
        <v>267</v>
      </c>
      <c r="N6041" t="s">
        <v>267</v>
      </c>
      <c r="O6041" t="s">
        <v>267</v>
      </c>
      <c r="P6041">
        <v>0</v>
      </c>
      <c r="Q6041">
        <v>0</v>
      </c>
      <c r="R6041">
        <v>0</v>
      </c>
      <c r="S6041" t="s">
        <v>267</v>
      </c>
      <c r="T6041" t="s">
        <v>267</v>
      </c>
      <c r="U6041" t="s">
        <v>23372</v>
      </c>
      <c r="V6041" t="b">
        <v>0</v>
      </c>
      <c r="W6041" t="s">
        <v>265</v>
      </c>
      <c r="X6041">
        <v>0</v>
      </c>
      <c r="Y6041" t="s">
        <v>265</v>
      </c>
      <c r="Z6041" t="s">
        <v>265</v>
      </c>
      <c r="AA6041" t="s">
        <v>265</v>
      </c>
      <c r="AB6041" t="s">
        <v>265</v>
      </c>
      <c r="AC6041" t="s">
        <v>265</v>
      </c>
      <c r="AD6041" t="s">
        <v>265</v>
      </c>
      <c r="AE6041" t="s">
        <v>265</v>
      </c>
      <c r="AF6041" t="s">
        <v>23373</v>
      </c>
      <c r="AG6041" t="s">
        <v>265</v>
      </c>
      <c r="AH6041" t="s">
        <v>265</v>
      </c>
      <c r="AI6041" t="s">
        <v>265</v>
      </c>
      <c r="AJ6041" t="s">
        <v>265</v>
      </c>
      <c r="AL6041" t="str">
        <f>IF(Sudan_News12[[#This Row],[relevancy_classification_english]]="Relevant","مناسب",IF(Sudan_News12[[#This Row],[relevancy_classification_english]]="Relevant","عَرَضِيّ",""))</f>
        <v/>
      </c>
      <c r="AN6041" t="str">
        <f>IF(Sudan_News12[[#This Row],[sentiment_analysis_english]]="Negative","سلبي",IF(Sudan_News12[[#This Row],[sentiment_analysis_english]]="Neutral","حيادي",IF(Sudan_News12[[#This Row],[sentiment_analysis_english]]="Positive","إيجابي","")))</f>
        <v/>
      </c>
      <c r="AO6041" t="e">
        <f>INDEX(TextClassificationList[],MATCH(Sudan_News12[[#This Row],[text_classification_arabic]],TextClassificationList[text_classification_arabic],0),1)</f>
        <v>#N/A</v>
      </c>
      <c r="AQ6041" t="e">
        <f>INDEX(TextClassificationList[],MATCH(Sudan_News12[[#This Row],[text_classification_arabic2]],TextClassificationList[text_classification_arabic],0),1)</f>
        <v>#N/A</v>
      </c>
      <c r="AS6041" t="e">
        <f>INDEX(TextClassificationList[],MATCH(Sudan_News12[[#This Row],[text_classification_arabic3]],TextClassificationList[text_classification_arabic],0),1)</f>
        <v>#N/A</v>
      </c>
      <c r="AU6041" t="e">
        <f>INDEX(TextClassificationList[],MATCH(Sudan_News12[[#This Row],[text_classification_arabic4]],TextClassificationList[text_classification_arabic],0),1)</f>
        <v>#N/A</v>
      </c>
      <c r="AW6041" t="e">
        <f>INDEX(TextClassificationList[],MATCH(Sudan_News12[[#This Row],[text_classification_arabic5]],TextClassificationList[text_classification_arabic],0),1)</f>
        <v>#N/A</v>
      </c>
    </row>
    <row r="6042" spans="1:49" x14ac:dyDescent="0.2">
      <c r="A6042">
        <v>1.0055519416976384E+18</v>
      </c>
      <c r="B6042">
        <v>1.0055303046590505E+18</v>
      </c>
      <c r="C6042" t="s">
        <v>23374</v>
      </c>
      <c r="D6042" s="1">
        <v>43260</v>
      </c>
      <c r="E6042" s="2">
        <v>0.94952546296296292</v>
      </c>
      <c r="F6042">
        <v>200</v>
      </c>
      <c r="G6042">
        <v>1889611729</v>
      </c>
      <c r="H6042" t="s">
        <v>354</v>
      </c>
      <c r="I6042" t="s">
        <v>355</v>
      </c>
      <c r="J6042" t="s">
        <v>265</v>
      </c>
      <c r="K6042" t="s">
        <v>23375</v>
      </c>
      <c r="L6042" t="s">
        <v>266</v>
      </c>
      <c r="M6042" t="s">
        <v>267</v>
      </c>
      <c r="N6042" t="s">
        <v>267</v>
      </c>
      <c r="O6042" t="s">
        <v>23376</v>
      </c>
      <c r="P6042">
        <v>0</v>
      </c>
      <c r="Q6042">
        <v>0</v>
      </c>
      <c r="R6042">
        <v>1</v>
      </c>
      <c r="S6042" t="s">
        <v>267</v>
      </c>
      <c r="T6042" t="s">
        <v>267</v>
      </c>
      <c r="U6042" t="s">
        <v>23377</v>
      </c>
      <c r="V6042" t="b">
        <v>0</v>
      </c>
      <c r="W6042" t="s">
        <v>265</v>
      </c>
      <c r="X6042">
        <v>1</v>
      </c>
      <c r="Y6042" t="s">
        <v>23378</v>
      </c>
      <c r="Z6042" t="s">
        <v>265</v>
      </c>
      <c r="AA6042" t="s">
        <v>265</v>
      </c>
      <c r="AB6042" t="s">
        <v>265</v>
      </c>
      <c r="AC6042" t="s">
        <v>265</v>
      </c>
      <c r="AD6042" t="s">
        <v>265</v>
      </c>
      <c r="AE6042" t="s">
        <v>265</v>
      </c>
      <c r="AF6042" t="s">
        <v>23379</v>
      </c>
      <c r="AG6042" t="s">
        <v>265</v>
      </c>
      <c r="AH6042" t="s">
        <v>265</v>
      </c>
      <c r="AI6042" t="s">
        <v>265</v>
      </c>
      <c r="AJ6042" t="s">
        <v>265</v>
      </c>
      <c r="AL6042" t="str">
        <f>IF(Sudan_News12[[#This Row],[relevancy_classification_english]]="Relevant","مناسب",IF(Sudan_News12[[#This Row],[relevancy_classification_english]]="Relevant","عَرَضِيّ",""))</f>
        <v/>
      </c>
      <c r="AN6042" t="str">
        <f>IF(Sudan_News12[[#This Row],[sentiment_analysis_english]]="Negative","سلبي",IF(Sudan_News12[[#This Row],[sentiment_analysis_english]]="Neutral","حيادي",IF(Sudan_News12[[#This Row],[sentiment_analysis_english]]="Positive","إيجابي","")))</f>
        <v/>
      </c>
      <c r="AO6042" t="e">
        <f>INDEX(TextClassificationList[],MATCH(Sudan_News12[[#This Row],[text_classification_arabic]],TextClassificationList[text_classification_arabic],0),1)</f>
        <v>#N/A</v>
      </c>
      <c r="AQ6042" t="e">
        <f>INDEX(TextClassificationList[],MATCH(Sudan_News12[[#This Row],[text_classification_arabic2]],TextClassificationList[text_classification_arabic],0),1)</f>
        <v>#N/A</v>
      </c>
      <c r="AS6042" t="e">
        <f>INDEX(TextClassificationList[],MATCH(Sudan_News12[[#This Row],[text_classification_arabic3]],TextClassificationList[text_classification_arabic],0),1)</f>
        <v>#N/A</v>
      </c>
      <c r="AU6042" t="e">
        <f>INDEX(TextClassificationList[],MATCH(Sudan_News12[[#This Row],[text_classification_arabic4]],TextClassificationList[text_classification_arabic],0),1)</f>
        <v>#N/A</v>
      </c>
      <c r="AW6042" t="e">
        <f>INDEX(TextClassificationList[],MATCH(Sudan_News12[[#This Row],[text_classification_arabic5]],TextClassificationList[text_classification_arabic],0),1)</f>
        <v>#N/A</v>
      </c>
    </row>
    <row r="6043" spans="1:49" x14ac:dyDescent="0.2">
      <c r="A6043">
        <v>1.0055514878991319E+18</v>
      </c>
      <c r="B6043">
        <v>1.0055499777776476E+18</v>
      </c>
      <c r="C6043" t="s">
        <v>23380</v>
      </c>
      <c r="D6043" s="1">
        <v>43260</v>
      </c>
      <c r="E6043" s="2">
        <v>0.94827546296296295</v>
      </c>
      <c r="F6043">
        <v>200</v>
      </c>
      <c r="G6043">
        <v>1889611729</v>
      </c>
      <c r="H6043" t="s">
        <v>354</v>
      </c>
      <c r="I6043" t="s">
        <v>355</v>
      </c>
      <c r="J6043" t="s">
        <v>265</v>
      </c>
      <c r="K6043" t="s">
        <v>23381</v>
      </c>
      <c r="L6043" t="s">
        <v>266</v>
      </c>
      <c r="M6043" t="s">
        <v>267</v>
      </c>
      <c r="N6043" t="s">
        <v>267</v>
      </c>
      <c r="O6043" t="s">
        <v>23382</v>
      </c>
      <c r="P6043">
        <v>2</v>
      </c>
      <c r="Q6043">
        <v>0</v>
      </c>
      <c r="R6043">
        <v>0</v>
      </c>
      <c r="S6043" t="s">
        <v>267</v>
      </c>
      <c r="T6043" t="s">
        <v>267</v>
      </c>
      <c r="U6043" t="s">
        <v>23383</v>
      </c>
      <c r="V6043" t="b">
        <v>0</v>
      </c>
      <c r="W6043" t="s">
        <v>265</v>
      </c>
      <c r="X6043">
        <v>1</v>
      </c>
      <c r="Y6043" t="s">
        <v>23384</v>
      </c>
      <c r="Z6043" t="s">
        <v>265</v>
      </c>
      <c r="AA6043" t="s">
        <v>265</v>
      </c>
      <c r="AB6043" t="s">
        <v>265</v>
      </c>
      <c r="AC6043" t="s">
        <v>265</v>
      </c>
      <c r="AD6043" t="s">
        <v>265</v>
      </c>
      <c r="AE6043" t="s">
        <v>265</v>
      </c>
      <c r="AF6043" t="s">
        <v>23373</v>
      </c>
      <c r="AG6043" t="s">
        <v>265</v>
      </c>
      <c r="AH6043" t="s">
        <v>265</v>
      </c>
      <c r="AI6043" t="s">
        <v>265</v>
      </c>
      <c r="AJ6043" t="s">
        <v>265</v>
      </c>
      <c r="AL6043" t="str">
        <f>IF(Sudan_News12[[#This Row],[relevancy_classification_english]]="Relevant","مناسب",IF(Sudan_News12[[#This Row],[relevancy_classification_english]]="Relevant","عَرَضِيّ",""))</f>
        <v/>
      </c>
      <c r="AN6043" t="str">
        <f>IF(Sudan_News12[[#This Row],[sentiment_analysis_english]]="Negative","سلبي",IF(Sudan_News12[[#This Row],[sentiment_analysis_english]]="Neutral","حيادي",IF(Sudan_News12[[#This Row],[sentiment_analysis_english]]="Positive","إيجابي","")))</f>
        <v/>
      </c>
      <c r="AO6043" t="e">
        <f>INDEX(TextClassificationList[],MATCH(Sudan_News12[[#This Row],[text_classification_arabic]],TextClassificationList[text_classification_arabic],0),1)</f>
        <v>#N/A</v>
      </c>
      <c r="AQ6043" t="e">
        <f>INDEX(TextClassificationList[],MATCH(Sudan_News12[[#This Row],[text_classification_arabic2]],TextClassificationList[text_classification_arabic],0),1)</f>
        <v>#N/A</v>
      </c>
      <c r="AS6043" t="e">
        <f>INDEX(TextClassificationList[],MATCH(Sudan_News12[[#This Row],[text_classification_arabic3]],TextClassificationList[text_classification_arabic],0),1)</f>
        <v>#N/A</v>
      </c>
      <c r="AU6043" t="e">
        <f>INDEX(TextClassificationList[],MATCH(Sudan_News12[[#This Row],[text_classification_arabic4]],TextClassificationList[text_classification_arabic],0),1)</f>
        <v>#N/A</v>
      </c>
      <c r="AW6043" t="e">
        <f>INDEX(TextClassificationList[],MATCH(Sudan_News12[[#This Row],[text_classification_arabic5]],TextClassificationList[text_classification_arabic],0),1)</f>
        <v>#N/A</v>
      </c>
    </row>
    <row r="6044" spans="1:49" x14ac:dyDescent="0.2">
      <c r="A6044">
        <v>1.0055260526329201E+18</v>
      </c>
      <c r="B6044">
        <v>1.0055189080261632E+18</v>
      </c>
      <c r="C6044" t="s">
        <v>23385</v>
      </c>
      <c r="D6044" s="1">
        <v>43260</v>
      </c>
      <c r="E6044" s="2">
        <v>0.87809027777777782</v>
      </c>
      <c r="F6044">
        <v>200</v>
      </c>
      <c r="G6044">
        <v>1889611729</v>
      </c>
      <c r="H6044" t="s">
        <v>354</v>
      </c>
      <c r="I6044" t="s">
        <v>355</v>
      </c>
      <c r="J6044" t="s">
        <v>265</v>
      </c>
      <c r="K6044" t="s">
        <v>23386</v>
      </c>
      <c r="L6044" t="s">
        <v>275</v>
      </c>
      <c r="M6044" t="s">
        <v>267</v>
      </c>
      <c r="N6044" t="s">
        <v>267</v>
      </c>
      <c r="O6044" t="s">
        <v>267</v>
      </c>
      <c r="P6044">
        <v>0</v>
      </c>
      <c r="Q6044">
        <v>0</v>
      </c>
      <c r="R6044">
        <v>0</v>
      </c>
      <c r="S6044" t="s">
        <v>267</v>
      </c>
      <c r="T6044" t="s">
        <v>267</v>
      </c>
      <c r="U6044" t="s">
        <v>23387</v>
      </c>
      <c r="V6044" t="b">
        <v>0</v>
      </c>
      <c r="W6044" t="s">
        <v>265</v>
      </c>
      <c r="X6044">
        <v>0</v>
      </c>
      <c r="Y6044" t="s">
        <v>265</v>
      </c>
      <c r="Z6044" t="s">
        <v>265</v>
      </c>
      <c r="AA6044" t="s">
        <v>265</v>
      </c>
      <c r="AB6044" t="s">
        <v>265</v>
      </c>
      <c r="AC6044" t="s">
        <v>265</v>
      </c>
      <c r="AD6044" t="s">
        <v>265</v>
      </c>
      <c r="AE6044" t="s">
        <v>265</v>
      </c>
      <c r="AF6044" t="s">
        <v>23388</v>
      </c>
      <c r="AG6044" t="s">
        <v>265</v>
      </c>
      <c r="AH6044" t="s">
        <v>265</v>
      </c>
      <c r="AI6044" t="s">
        <v>265</v>
      </c>
      <c r="AJ6044" t="s">
        <v>265</v>
      </c>
      <c r="AL6044" t="str">
        <f>IF(Sudan_News12[[#This Row],[relevancy_classification_english]]="Relevant","مناسب",IF(Sudan_News12[[#This Row],[relevancy_classification_english]]="Relevant","عَرَضِيّ",""))</f>
        <v/>
      </c>
      <c r="AN6044" t="str">
        <f>IF(Sudan_News12[[#This Row],[sentiment_analysis_english]]="Negative","سلبي",IF(Sudan_News12[[#This Row],[sentiment_analysis_english]]="Neutral","حيادي",IF(Sudan_News12[[#This Row],[sentiment_analysis_english]]="Positive","إيجابي","")))</f>
        <v/>
      </c>
      <c r="AO6044" t="e">
        <f>INDEX(TextClassificationList[],MATCH(Sudan_News12[[#This Row],[text_classification_arabic]],TextClassificationList[text_classification_arabic],0),1)</f>
        <v>#N/A</v>
      </c>
      <c r="AQ6044" t="e">
        <f>INDEX(TextClassificationList[],MATCH(Sudan_News12[[#This Row],[text_classification_arabic2]],TextClassificationList[text_classification_arabic],0),1)</f>
        <v>#N/A</v>
      </c>
      <c r="AS6044" t="e">
        <f>INDEX(TextClassificationList[],MATCH(Sudan_News12[[#This Row],[text_classification_arabic3]],TextClassificationList[text_classification_arabic],0),1)</f>
        <v>#N/A</v>
      </c>
      <c r="AU6044" t="e">
        <f>INDEX(TextClassificationList[],MATCH(Sudan_News12[[#This Row],[text_classification_arabic4]],TextClassificationList[text_classification_arabic],0),1)</f>
        <v>#N/A</v>
      </c>
      <c r="AW6044" t="e">
        <f>INDEX(TextClassificationList[],MATCH(Sudan_News12[[#This Row],[text_classification_arabic5]],TextClassificationList[text_classification_arabic],0),1)</f>
        <v>#N/A</v>
      </c>
    </row>
    <row r="6045" spans="1:49" x14ac:dyDescent="0.2">
      <c r="A6045">
        <v>1.0055258567296819E+18</v>
      </c>
      <c r="B6045">
        <v>1.0055189080261632E+18</v>
      </c>
      <c r="C6045" t="s">
        <v>23389</v>
      </c>
      <c r="D6045" s="1">
        <v>43260</v>
      </c>
      <c r="E6045" s="2">
        <v>0.87754629629629632</v>
      </c>
      <c r="F6045">
        <v>200</v>
      </c>
      <c r="G6045">
        <v>1889611729</v>
      </c>
      <c r="H6045" t="s">
        <v>354</v>
      </c>
      <c r="I6045" t="s">
        <v>355</v>
      </c>
      <c r="J6045" t="s">
        <v>265</v>
      </c>
      <c r="K6045" t="s">
        <v>23390</v>
      </c>
      <c r="L6045" t="s">
        <v>266</v>
      </c>
      <c r="M6045" t="s">
        <v>267</v>
      </c>
      <c r="N6045" t="s">
        <v>267</v>
      </c>
      <c r="O6045" t="s">
        <v>267</v>
      </c>
      <c r="P6045">
        <v>0</v>
      </c>
      <c r="Q6045">
        <v>0</v>
      </c>
      <c r="R6045">
        <v>0</v>
      </c>
      <c r="S6045" t="s">
        <v>267</v>
      </c>
      <c r="T6045" t="s">
        <v>267</v>
      </c>
      <c r="U6045" t="s">
        <v>23391</v>
      </c>
      <c r="V6045" t="b">
        <v>0</v>
      </c>
      <c r="W6045" t="s">
        <v>265</v>
      </c>
      <c r="X6045">
        <v>0</v>
      </c>
      <c r="Y6045" t="s">
        <v>265</v>
      </c>
      <c r="Z6045" t="s">
        <v>265</v>
      </c>
      <c r="AA6045" t="s">
        <v>265</v>
      </c>
      <c r="AB6045" t="s">
        <v>265</v>
      </c>
      <c r="AC6045" t="s">
        <v>265</v>
      </c>
      <c r="AD6045" t="s">
        <v>265</v>
      </c>
      <c r="AE6045" t="s">
        <v>265</v>
      </c>
      <c r="AF6045" t="s">
        <v>23388</v>
      </c>
      <c r="AG6045" t="s">
        <v>265</v>
      </c>
      <c r="AH6045" t="s">
        <v>265</v>
      </c>
      <c r="AI6045" t="s">
        <v>265</v>
      </c>
      <c r="AJ6045" t="s">
        <v>265</v>
      </c>
      <c r="AL6045" t="str">
        <f>IF(Sudan_News12[[#This Row],[relevancy_classification_english]]="Relevant","مناسب",IF(Sudan_News12[[#This Row],[relevancy_classification_english]]="Relevant","عَرَضِيّ",""))</f>
        <v/>
      </c>
      <c r="AN6045" t="str">
        <f>IF(Sudan_News12[[#This Row],[sentiment_analysis_english]]="Negative","سلبي",IF(Sudan_News12[[#This Row],[sentiment_analysis_english]]="Neutral","حيادي",IF(Sudan_News12[[#This Row],[sentiment_analysis_english]]="Positive","إيجابي","")))</f>
        <v/>
      </c>
      <c r="AO6045" t="e">
        <f>INDEX(TextClassificationList[],MATCH(Sudan_News12[[#This Row],[text_classification_arabic]],TextClassificationList[text_classification_arabic],0),1)</f>
        <v>#N/A</v>
      </c>
      <c r="AQ6045" t="e">
        <f>INDEX(TextClassificationList[],MATCH(Sudan_News12[[#This Row],[text_classification_arabic2]],TextClassificationList[text_classification_arabic],0),1)</f>
        <v>#N/A</v>
      </c>
      <c r="AS6045" t="e">
        <f>INDEX(TextClassificationList[],MATCH(Sudan_News12[[#This Row],[text_classification_arabic3]],TextClassificationList[text_classification_arabic],0),1)</f>
        <v>#N/A</v>
      </c>
      <c r="AU6045" t="e">
        <f>INDEX(TextClassificationList[],MATCH(Sudan_News12[[#This Row],[text_classification_arabic4]],TextClassificationList[text_classification_arabic],0),1)</f>
        <v>#N/A</v>
      </c>
      <c r="AW6045" t="e">
        <f>INDEX(TextClassificationList[],MATCH(Sudan_News12[[#This Row],[text_classification_arabic5]],TextClassificationList[text_classification_arabic],0),1)</f>
        <v>#N/A</v>
      </c>
    </row>
    <row r="6046" spans="1:49" x14ac:dyDescent="0.2">
      <c r="A6046">
        <v>1.0054854362723697E+18</v>
      </c>
      <c r="B6046">
        <v>1.0047822881592443E+18</v>
      </c>
      <c r="C6046" t="s">
        <v>23392</v>
      </c>
      <c r="D6046" s="1">
        <v>43260</v>
      </c>
      <c r="E6046" s="2">
        <v>0.76600694444444439</v>
      </c>
      <c r="F6046">
        <v>200</v>
      </c>
      <c r="G6046">
        <v>1889611729</v>
      </c>
      <c r="H6046" t="s">
        <v>354</v>
      </c>
      <c r="I6046" t="s">
        <v>355</v>
      </c>
      <c r="J6046" t="s">
        <v>265</v>
      </c>
      <c r="K6046" t="s">
        <v>23393</v>
      </c>
      <c r="L6046" t="s">
        <v>270</v>
      </c>
      <c r="M6046" t="s">
        <v>267</v>
      </c>
      <c r="N6046" t="s">
        <v>267</v>
      </c>
      <c r="O6046" t="s">
        <v>267</v>
      </c>
      <c r="P6046">
        <v>0</v>
      </c>
      <c r="Q6046">
        <v>0</v>
      </c>
      <c r="R6046">
        <v>0</v>
      </c>
      <c r="S6046" t="s">
        <v>267</v>
      </c>
      <c r="T6046" t="s">
        <v>267</v>
      </c>
      <c r="U6046" t="s">
        <v>23394</v>
      </c>
      <c r="V6046" t="b">
        <v>0</v>
      </c>
      <c r="W6046" t="s">
        <v>265</v>
      </c>
      <c r="X6046">
        <v>0</v>
      </c>
      <c r="Y6046" t="s">
        <v>265</v>
      </c>
      <c r="Z6046" t="s">
        <v>265</v>
      </c>
      <c r="AA6046" t="s">
        <v>265</v>
      </c>
      <c r="AB6046" t="s">
        <v>265</v>
      </c>
      <c r="AC6046" t="s">
        <v>265</v>
      </c>
      <c r="AD6046" t="s">
        <v>265</v>
      </c>
      <c r="AE6046" t="s">
        <v>265</v>
      </c>
      <c r="AF6046" t="s">
        <v>23395</v>
      </c>
      <c r="AG6046" t="s">
        <v>265</v>
      </c>
      <c r="AH6046" t="s">
        <v>265</v>
      </c>
      <c r="AI6046" t="s">
        <v>265</v>
      </c>
      <c r="AJ6046" t="s">
        <v>265</v>
      </c>
      <c r="AL6046" t="str">
        <f>IF(Sudan_News12[[#This Row],[relevancy_classification_english]]="Relevant","مناسب",IF(Sudan_News12[[#This Row],[relevancy_classification_english]]="Relevant","عَرَضِيّ",""))</f>
        <v/>
      </c>
      <c r="AN6046" t="str">
        <f>IF(Sudan_News12[[#This Row],[sentiment_analysis_english]]="Negative","سلبي",IF(Sudan_News12[[#This Row],[sentiment_analysis_english]]="Neutral","حيادي",IF(Sudan_News12[[#This Row],[sentiment_analysis_english]]="Positive","إيجابي","")))</f>
        <v/>
      </c>
      <c r="AO6046" t="e">
        <f>INDEX(TextClassificationList[],MATCH(Sudan_News12[[#This Row],[text_classification_arabic]],TextClassificationList[text_classification_arabic],0),1)</f>
        <v>#N/A</v>
      </c>
      <c r="AQ6046" t="e">
        <f>INDEX(TextClassificationList[],MATCH(Sudan_News12[[#This Row],[text_classification_arabic2]],TextClassificationList[text_classification_arabic],0),1)</f>
        <v>#N/A</v>
      </c>
      <c r="AS6046" t="e">
        <f>INDEX(TextClassificationList[],MATCH(Sudan_News12[[#This Row],[text_classification_arabic3]],TextClassificationList[text_classification_arabic],0),1)</f>
        <v>#N/A</v>
      </c>
      <c r="AU6046" t="e">
        <f>INDEX(TextClassificationList[],MATCH(Sudan_News12[[#This Row],[text_classification_arabic4]],TextClassificationList[text_classification_arabic],0),1)</f>
        <v>#N/A</v>
      </c>
      <c r="AW6046" t="e">
        <f>INDEX(TextClassificationList[],MATCH(Sudan_News12[[#This Row],[text_classification_arabic5]],TextClassificationList[text_classification_arabic],0),1)</f>
        <v>#N/A</v>
      </c>
    </row>
    <row r="6047" spans="1:49" x14ac:dyDescent="0.2">
      <c r="A6047">
        <v>1.0052274008531476E+18</v>
      </c>
      <c r="B6047">
        <v>1.0052227503808758E+18</v>
      </c>
      <c r="C6047" t="s">
        <v>23396</v>
      </c>
      <c r="D6047" s="1">
        <v>43260</v>
      </c>
      <c r="E6047" s="2">
        <v>5.3969907407407404E-2</v>
      </c>
      <c r="F6047">
        <v>200</v>
      </c>
      <c r="G6047">
        <v>1889611729</v>
      </c>
      <c r="H6047" t="s">
        <v>354</v>
      </c>
      <c r="I6047" t="s">
        <v>355</v>
      </c>
      <c r="J6047" t="s">
        <v>265</v>
      </c>
      <c r="K6047" t="s">
        <v>23397</v>
      </c>
      <c r="L6047" t="s">
        <v>266</v>
      </c>
      <c r="M6047" t="s">
        <v>267</v>
      </c>
      <c r="N6047" t="s">
        <v>267</v>
      </c>
      <c r="O6047" t="s">
        <v>267</v>
      </c>
      <c r="P6047">
        <v>0</v>
      </c>
      <c r="Q6047">
        <v>0</v>
      </c>
      <c r="R6047">
        <v>0</v>
      </c>
      <c r="S6047" t="s">
        <v>267</v>
      </c>
      <c r="T6047" t="s">
        <v>267</v>
      </c>
      <c r="U6047" t="s">
        <v>23398</v>
      </c>
      <c r="V6047" t="b">
        <v>0</v>
      </c>
      <c r="W6047" t="s">
        <v>265</v>
      </c>
      <c r="X6047">
        <v>0</v>
      </c>
      <c r="Y6047" t="s">
        <v>265</v>
      </c>
      <c r="Z6047" t="s">
        <v>265</v>
      </c>
      <c r="AA6047" t="s">
        <v>265</v>
      </c>
      <c r="AB6047" t="s">
        <v>265</v>
      </c>
      <c r="AC6047" t="s">
        <v>265</v>
      </c>
      <c r="AD6047" t="s">
        <v>265</v>
      </c>
      <c r="AE6047" t="s">
        <v>265</v>
      </c>
      <c r="AF6047" t="s">
        <v>21364</v>
      </c>
      <c r="AG6047" t="s">
        <v>265</v>
      </c>
      <c r="AH6047" t="s">
        <v>265</v>
      </c>
      <c r="AI6047" t="s">
        <v>265</v>
      </c>
      <c r="AJ6047" t="s">
        <v>265</v>
      </c>
      <c r="AL6047" t="str">
        <f>IF(Sudan_News12[[#This Row],[relevancy_classification_english]]="Relevant","مناسب",IF(Sudan_News12[[#This Row],[relevancy_classification_english]]="Relevant","عَرَضِيّ",""))</f>
        <v/>
      </c>
      <c r="AN6047" t="str">
        <f>IF(Sudan_News12[[#This Row],[sentiment_analysis_english]]="Negative","سلبي",IF(Sudan_News12[[#This Row],[sentiment_analysis_english]]="Neutral","حيادي",IF(Sudan_News12[[#This Row],[sentiment_analysis_english]]="Positive","إيجابي","")))</f>
        <v/>
      </c>
      <c r="AO6047" t="e">
        <f>INDEX(TextClassificationList[],MATCH(Sudan_News12[[#This Row],[text_classification_arabic]],TextClassificationList[text_classification_arabic],0),1)</f>
        <v>#N/A</v>
      </c>
      <c r="AQ6047" t="e">
        <f>INDEX(TextClassificationList[],MATCH(Sudan_News12[[#This Row],[text_classification_arabic2]],TextClassificationList[text_classification_arabic],0),1)</f>
        <v>#N/A</v>
      </c>
      <c r="AS6047" t="e">
        <f>INDEX(TextClassificationList[],MATCH(Sudan_News12[[#This Row],[text_classification_arabic3]],TextClassificationList[text_classification_arabic],0),1)</f>
        <v>#N/A</v>
      </c>
      <c r="AU6047" t="e">
        <f>INDEX(TextClassificationList[],MATCH(Sudan_News12[[#This Row],[text_classification_arabic4]],TextClassificationList[text_classification_arabic],0),1)</f>
        <v>#N/A</v>
      </c>
      <c r="AW6047" t="e">
        <f>INDEX(TextClassificationList[],MATCH(Sudan_News12[[#This Row],[text_classification_arabic5]],TextClassificationList[text_classification_arabic],0),1)</f>
        <v>#N/A</v>
      </c>
    </row>
    <row r="6048" spans="1:49" x14ac:dyDescent="0.2">
      <c r="A6048">
        <v>1.0052227503808758E+18</v>
      </c>
      <c r="B6048">
        <v>1.0052227503808758E+18</v>
      </c>
      <c r="C6048" t="s">
        <v>23399</v>
      </c>
      <c r="D6048" s="1">
        <v>43260</v>
      </c>
      <c r="E6048" s="2">
        <v>4.1134259259259259E-2</v>
      </c>
      <c r="F6048">
        <v>200</v>
      </c>
      <c r="G6048">
        <v>1889611729</v>
      </c>
      <c r="H6048" t="s">
        <v>354</v>
      </c>
      <c r="I6048" t="s">
        <v>355</v>
      </c>
      <c r="J6048" t="s">
        <v>265</v>
      </c>
      <c r="K6048" t="s">
        <v>23400</v>
      </c>
      <c r="L6048" t="s">
        <v>266</v>
      </c>
      <c r="M6048" t="s">
        <v>267</v>
      </c>
      <c r="N6048" t="s">
        <v>267</v>
      </c>
      <c r="O6048" t="s">
        <v>23401</v>
      </c>
      <c r="P6048">
        <v>1</v>
      </c>
      <c r="Q6048">
        <v>1</v>
      </c>
      <c r="R6048">
        <v>1</v>
      </c>
      <c r="S6048" t="s">
        <v>267</v>
      </c>
      <c r="T6048" t="s">
        <v>267</v>
      </c>
      <c r="U6048" t="s">
        <v>23402</v>
      </c>
      <c r="V6048" t="b">
        <v>0</v>
      </c>
      <c r="W6048" t="s">
        <v>265</v>
      </c>
      <c r="X6048">
        <v>1</v>
      </c>
      <c r="Y6048" t="s">
        <v>23403</v>
      </c>
      <c r="Z6048" t="s">
        <v>265</v>
      </c>
      <c r="AA6048" t="s">
        <v>265</v>
      </c>
      <c r="AB6048" t="s">
        <v>265</v>
      </c>
      <c r="AC6048" t="s">
        <v>265</v>
      </c>
      <c r="AD6048" t="s">
        <v>265</v>
      </c>
      <c r="AE6048" t="s">
        <v>265</v>
      </c>
      <c r="AF6048" t="s">
        <v>267</v>
      </c>
      <c r="AG6048" t="s">
        <v>265</v>
      </c>
      <c r="AH6048" t="s">
        <v>265</v>
      </c>
      <c r="AI6048" t="s">
        <v>265</v>
      </c>
      <c r="AJ6048" t="s">
        <v>265</v>
      </c>
      <c r="AL6048" t="str">
        <f>IF(Sudan_News12[[#This Row],[relevancy_classification_english]]="Relevant","مناسب",IF(Sudan_News12[[#This Row],[relevancy_classification_english]]="Relevant","عَرَضِيّ",""))</f>
        <v/>
      </c>
      <c r="AN6048" t="str">
        <f>IF(Sudan_News12[[#This Row],[sentiment_analysis_english]]="Negative","سلبي",IF(Sudan_News12[[#This Row],[sentiment_analysis_english]]="Neutral","حيادي",IF(Sudan_News12[[#This Row],[sentiment_analysis_english]]="Positive","إيجابي","")))</f>
        <v/>
      </c>
      <c r="AO6048" t="e">
        <f>INDEX(TextClassificationList[],MATCH(Sudan_News12[[#This Row],[text_classification_arabic]],TextClassificationList[text_classification_arabic],0),1)</f>
        <v>#N/A</v>
      </c>
      <c r="AQ6048" t="e">
        <f>INDEX(TextClassificationList[],MATCH(Sudan_News12[[#This Row],[text_classification_arabic2]],TextClassificationList[text_classification_arabic],0),1)</f>
        <v>#N/A</v>
      </c>
      <c r="AS6048" t="e">
        <f>INDEX(TextClassificationList[],MATCH(Sudan_News12[[#This Row],[text_classification_arabic3]],TextClassificationList[text_classification_arabic],0),1)</f>
        <v>#N/A</v>
      </c>
      <c r="AU6048" t="e">
        <f>INDEX(TextClassificationList[],MATCH(Sudan_News12[[#This Row],[text_classification_arabic4]],TextClassificationList[text_classification_arabic],0),1)</f>
        <v>#N/A</v>
      </c>
      <c r="AW6048" t="e">
        <f>INDEX(TextClassificationList[],MATCH(Sudan_News12[[#This Row],[text_classification_arabic5]],TextClassificationList[text_classification_arabic],0),1)</f>
        <v>#N/A</v>
      </c>
    </row>
    <row r="6049" spans="1:49" x14ac:dyDescent="0.2">
      <c r="A6049">
        <v>1.005221341635797E+18</v>
      </c>
      <c r="B6049">
        <v>1.0051866021408727E+18</v>
      </c>
      <c r="C6049" t="s">
        <v>23404</v>
      </c>
      <c r="D6049" s="1">
        <v>43260</v>
      </c>
      <c r="E6049" s="2">
        <v>3.7245370370370373E-2</v>
      </c>
      <c r="F6049">
        <v>200</v>
      </c>
      <c r="G6049">
        <v>1889611729</v>
      </c>
      <c r="H6049" t="s">
        <v>354</v>
      </c>
      <c r="I6049" t="s">
        <v>355</v>
      </c>
      <c r="J6049" t="s">
        <v>265</v>
      </c>
      <c r="K6049" t="s">
        <v>23405</v>
      </c>
      <c r="L6049" t="s">
        <v>266</v>
      </c>
      <c r="M6049" t="s">
        <v>267</v>
      </c>
      <c r="N6049" t="s">
        <v>267</v>
      </c>
      <c r="O6049" t="s">
        <v>267</v>
      </c>
      <c r="P6049">
        <v>0</v>
      </c>
      <c r="Q6049">
        <v>1</v>
      </c>
      <c r="R6049">
        <v>0</v>
      </c>
      <c r="S6049" t="s">
        <v>267</v>
      </c>
      <c r="T6049" t="s">
        <v>267</v>
      </c>
      <c r="U6049" t="s">
        <v>23406</v>
      </c>
      <c r="V6049" t="b">
        <v>0</v>
      </c>
      <c r="W6049" t="s">
        <v>265</v>
      </c>
      <c r="X6049">
        <v>0</v>
      </c>
      <c r="Y6049" t="s">
        <v>265</v>
      </c>
      <c r="Z6049" t="s">
        <v>265</v>
      </c>
      <c r="AA6049" t="s">
        <v>265</v>
      </c>
      <c r="AB6049" t="s">
        <v>265</v>
      </c>
      <c r="AC6049" t="s">
        <v>265</v>
      </c>
      <c r="AD6049" t="s">
        <v>265</v>
      </c>
      <c r="AE6049" t="s">
        <v>265</v>
      </c>
      <c r="AF6049" t="s">
        <v>23407</v>
      </c>
      <c r="AG6049" t="s">
        <v>265</v>
      </c>
      <c r="AH6049" t="s">
        <v>265</v>
      </c>
      <c r="AI6049" t="s">
        <v>265</v>
      </c>
      <c r="AJ6049" t="s">
        <v>265</v>
      </c>
      <c r="AL6049" t="str">
        <f>IF(Sudan_News12[[#This Row],[relevancy_classification_english]]="Relevant","مناسب",IF(Sudan_News12[[#This Row],[relevancy_classification_english]]="Relevant","عَرَضِيّ",""))</f>
        <v/>
      </c>
      <c r="AN6049" t="str">
        <f>IF(Sudan_News12[[#This Row],[sentiment_analysis_english]]="Negative","سلبي",IF(Sudan_News12[[#This Row],[sentiment_analysis_english]]="Neutral","حيادي",IF(Sudan_News12[[#This Row],[sentiment_analysis_english]]="Positive","إيجابي","")))</f>
        <v/>
      </c>
      <c r="AO6049" t="e">
        <f>INDEX(TextClassificationList[],MATCH(Sudan_News12[[#This Row],[text_classification_arabic]],TextClassificationList[text_classification_arabic],0),1)</f>
        <v>#N/A</v>
      </c>
      <c r="AQ6049" t="e">
        <f>INDEX(TextClassificationList[],MATCH(Sudan_News12[[#This Row],[text_classification_arabic2]],TextClassificationList[text_classification_arabic],0),1)</f>
        <v>#N/A</v>
      </c>
      <c r="AS6049" t="e">
        <f>INDEX(TextClassificationList[],MATCH(Sudan_News12[[#This Row],[text_classification_arabic3]],TextClassificationList[text_classification_arabic],0),1)</f>
        <v>#N/A</v>
      </c>
      <c r="AU6049" t="e">
        <f>INDEX(TextClassificationList[],MATCH(Sudan_News12[[#This Row],[text_classification_arabic4]],TextClassificationList[text_classification_arabic],0),1)</f>
        <v>#N/A</v>
      </c>
      <c r="AW6049" t="e">
        <f>INDEX(TextClassificationList[],MATCH(Sudan_News12[[#This Row],[text_classification_arabic5]],TextClassificationList[text_classification_arabic],0),1)</f>
        <v>#N/A</v>
      </c>
    </row>
    <row r="6050" spans="1:49" x14ac:dyDescent="0.2">
      <c r="A6050">
        <v>1.0052026801958052E+18</v>
      </c>
      <c r="B6050">
        <v>1.0052026801958052E+18</v>
      </c>
      <c r="C6050" t="s">
        <v>23408</v>
      </c>
      <c r="D6050" s="1">
        <v>43259</v>
      </c>
      <c r="E6050" s="2">
        <v>0.98575231481481485</v>
      </c>
      <c r="F6050">
        <v>200</v>
      </c>
      <c r="G6050">
        <v>1889611729</v>
      </c>
      <c r="H6050" t="s">
        <v>354</v>
      </c>
      <c r="I6050" t="s">
        <v>355</v>
      </c>
      <c r="J6050" t="s">
        <v>265</v>
      </c>
      <c r="K6050" t="s">
        <v>23409</v>
      </c>
      <c r="L6050" t="s">
        <v>266</v>
      </c>
      <c r="M6050" t="s">
        <v>267</v>
      </c>
      <c r="N6050" t="s">
        <v>267</v>
      </c>
      <c r="O6050" t="s">
        <v>267</v>
      </c>
      <c r="P6050">
        <v>0</v>
      </c>
      <c r="Q6050">
        <v>0</v>
      </c>
      <c r="R6050">
        <v>0</v>
      </c>
      <c r="S6050" t="s">
        <v>23410</v>
      </c>
      <c r="T6050" t="s">
        <v>267</v>
      </c>
      <c r="U6050" t="s">
        <v>23411</v>
      </c>
      <c r="V6050" t="b">
        <v>0</v>
      </c>
      <c r="W6050" t="s">
        <v>265</v>
      </c>
      <c r="X6050">
        <v>0</v>
      </c>
      <c r="Y6050" t="s">
        <v>265</v>
      </c>
      <c r="Z6050" t="s">
        <v>265</v>
      </c>
      <c r="AA6050" t="s">
        <v>265</v>
      </c>
      <c r="AB6050" t="s">
        <v>265</v>
      </c>
      <c r="AC6050" t="s">
        <v>265</v>
      </c>
      <c r="AD6050" t="s">
        <v>265</v>
      </c>
      <c r="AE6050" t="s">
        <v>265</v>
      </c>
      <c r="AF6050" t="s">
        <v>267</v>
      </c>
      <c r="AG6050" t="s">
        <v>265</v>
      </c>
      <c r="AH6050" t="s">
        <v>265</v>
      </c>
      <c r="AI6050" t="s">
        <v>265</v>
      </c>
      <c r="AJ6050" t="s">
        <v>265</v>
      </c>
      <c r="AL6050" t="str">
        <f>IF(Sudan_News12[[#This Row],[relevancy_classification_english]]="Relevant","مناسب",IF(Sudan_News12[[#This Row],[relevancy_classification_english]]="Relevant","عَرَضِيّ",""))</f>
        <v/>
      </c>
      <c r="AN6050" t="str">
        <f>IF(Sudan_News12[[#This Row],[sentiment_analysis_english]]="Negative","سلبي",IF(Sudan_News12[[#This Row],[sentiment_analysis_english]]="Neutral","حيادي",IF(Sudan_News12[[#This Row],[sentiment_analysis_english]]="Positive","إيجابي","")))</f>
        <v/>
      </c>
      <c r="AO6050" t="e">
        <f>INDEX(TextClassificationList[],MATCH(Sudan_News12[[#This Row],[text_classification_arabic]],TextClassificationList[text_classification_arabic],0),1)</f>
        <v>#N/A</v>
      </c>
      <c r="AQ6050" t="e">
        <f>INDEX(TextClassificationList[],MATCH(Sudan_News12[[#This Row],[text_classification_arabic2]],TextClassificationList[text_classification_arabic],0),1)</f>
        <v>#N/A</v>
      </c>
      <c r="AS6050" t="e">
        <f>INDEX(TextClassificationList[],MATCH(Sudan_News12[[#This Row],[text_classification_arabic3]],TextClassificationList[text_classification_arabic],0),1)</f>
        <v>#N/A</v>
      </c>
      <c r="AU6050" t="e">
        <f>INDEX(TextClassificationList[],MATCH(Sudan_News12[[#This Row],[text_classification_arabic4]],TextClassificationList[text_classification_arabic],0),1)</f>
        <v>#N/A</v>
      </c>
      <c r="AW6050" t="e">
        <f>INDEX(TextClassificationList[],MATCH(Sudan_News12[[#This Row],[text_classification_arabic5]],TextClassificationList[text_classification_arabic],0),1)</f>
        <v>#N/A</v>
      </c>
    </row>
    <row r="6051" spans="1:49" x14ac:dyDescent="0.2">
      <c r="A6051">
        <v>1.0052018357943542E+18</v>
      </c>
      <c r="B6051">
        <v>1.0052018357943542E+18</v>
      </c>
      <c r="C6051" t="s">
        <v>23412</v>
      </c>
      <c r="D6051" s="1">
        <v>43259</v>
      </c>
      <c r="E6051" s="2">
        <v>0.98342592592592593</v>
      </c>
      <c r="F6051">
        <v>200</v>
      </c>
      <c r="G6051">
        <v>1889611729</v>
      </c>
      <c r="H6051" t="s">
        <v>354</v>
      </c>
      <c r="I6051" t="s">
        <v>355</v>
      </c>
      <c r="J6051" t="s">
        <v>265</v>
      </c>
      <c r="K6051" t="s">
        <v>23413</v>
      </c>
      <c r="L6051" t="s">
        <v>266</v>
      </c>
      <c r="M6051" t="s">
        <v>267</v>
      </c>
      <c r="N6051" t="s">
        <v>267</v>
      </c>
      <c r="O6051" t="s">
        <v>267</v>
      </c>
      <c r="P6051">
        <v>0</v>
      </c>
      <c r="Q6051">
        <v>0</v>
      </c>
      <c r="R6051">
        <v>1</v>
      </c>
      <c r="S6051" t="s">
        <v>23410</v>
      </c>
      <c r="T6051" t="s">
        <v>267</v>
      </c>
      <c r="U6051" t="s">
        <v>23414</v>
      </c>
      <c r="V6051" t="b">
        <v>0</v>
      </c>
      <c r="W6051" t="s">
        <v>265</v>
      </c>
      <c r="X6051">
        <v>0</v>
      </c>
      <c r="Y6051" t="s">
        <v>265</v>
      </c>
      <c r="Z6051" t="s">
        <v>265</v>
      </c>
      <c r="AA6051" t="s">
        <v>265</v>
      </c>
      <c r="AB6051" t="s">
        <v>265</v>
      </c>
      <c r="AC6051" t="s">
        <v>265</v>
      </c>
      <c r="AD6051" t="s">
        <v>265</v>
      </c>
      <c r="AE6051" t="s">
        <v>265</v>
      </c>
      <c r="AF6051" t="s">
        <v>267</v>
      </c>
      <c r="AG6051" t="s">
        <v>265</v>
      </c>
      <c r="AH6051" t="s">
        <v>265</v>
      </c>
      <c r="AI6051" t="s">
        <v>265</v>
      </c>
      <c r="AJ6051" t="s">
        <v>265</v>
      </c>
      <c r="AL6051" t="str">
        <f>IF(Sudan_News12[[#This Row],[relevancy_classification_english]]="Relevant","مناسب",IF(Sudan_News12[[#This Row],[relevancy_classification_english]]="Relevant","عَرَضِيّ",""))</f>
        <v/>
      </c>
      <c r="AN6051" t="str">
        <f>IF(Sudan_News12[[#This Row],[sentiment_analysis_english]]="Negative","سلبي",IF(Sudan_News12[[#This Row],[sentiment_analysis_english]]="Neutral","حيادي",IF(Sudan_News12[[#This Row],[sentiment_analysis_english]]="Positive","إيجابي","")))</f>
        <v/>
      </c>
      <c r="AO6051" t="e">
        <f>INDEX(TextClassificationList[],MATCH(Sudan_News12[[#This Row],[text_classification_arabic]],TextClassificationList[text_classification_arabic],0),1)</f>
        <v>#N/A</v>
      </c>
      <c r="AQ6051" t="e">
        <f>INDEX(TextClassificationList[],MATCH(Sudan_News12[[#This Row],[text_classification_arabic2]],TextClassificationList[text_classification_arabic],0),1)</f>
        <v>#N/A</v>
      </c>
      <c r="AS6051" t="e">
        <f>INDEX(TextClassificationList[],MATCH(Sudan_News12[[#This Row],[text_classification_arabic3]],TextClassificationList[text_classification_arabic],0),1)</f>
        <v>#N/A</v>
      </c>
      <c r="AU6051" t="e">
        <f>INDEX(TextClassificationList[],MATCH(Sudan_News12[[#This Row],[text_classification_arabic4]],TextClassificationList[text_classification_arabic],0),1)</f>
        <v>#N/A</v>
      </c>
      <c r="AW6051" t="e">
        <f>INDEX(TextClassificationList[],MATCH(Sudan_News12[[#This Row],[text_classification_arabic5]],TextClassificationList[text_classification_arabic],0),1)</f>
        <v>#N/A</v>
      </c>
    </row>
    <row r="6052" spans="1:49" x14ac:dyDescent="0.2">
      <c r="A6052">
        <v>1.0052015304364155E+18</v>
      </c>
      <c r="B6052">
        <v>1.0052015304364155E+18</v>
      </c>
      <c r="C6052" t="s">
        <v>23415</v>
      </c>
      <c r="D6052" s="1">
        <v>43259</v>
      </c>
      <c r="E6052" s="2">
        <v>0.98258101851851853</v>
      </c>
      <c r="F6052">
        <v>200</v>
      </c>
      <c r="G6052">
        <v>1889611729</v>
      </c>
      <c r="H6052" t="s">
        <v>354</v>
      </c>
      <c r="I6052" t="s">
        <v>355</v>
      </c>
      <c r="J6052" t="s">
        <v>265</v>
      </c>
      <c r="K6052" t="s">
        <v>23416</v>
      </c>
      <c r="L6052" t="s">
        <v>266</v>
      </c>
      <c r="M6052" t="s">
        <v>267</v>
      </c>
      <c r="N6052" t="s">
        <v>267</v>
      </c>
      <c r="O6052" t="s">
        <v>267</v>
      </c>
      <c r="P6052">
        <v>0</v>
      </c>
      <c r="Q6052">
        <v>0</v>
      </c>
      <c r="R6052">
        <v>0</v>
      </c>
      <c r="S6052" t="s">
        <v>23410</v>
      </c>
      <c r="T6052" t="s">
        <v>267</v>
      </c>
      <c r="U6052" t="s">
        <v>23417</v>
      </c>
      <c r="V6052" t="b">
        <v>0</v>
      </c>
      <c r="W6052" t="s">
        <v>265</v>
      </c>
      <c r="X6052">
        <v>0</v>
      </c>
      <c r="Y6052" t="s">
        <v>265</v>
      </c>
      <c r="Z6052" t="s">
        <v>265</v>
      </c>
      <c r="AA6052" t="s">
        <v>265</v>
      </c>
      <c r="AB6052" t="s">
        <v>265</v>
      </c>
      <c r="AC6052" t="s">
        <v>265</v>
      </c>
      <c r="AD6052" t="s">
        <v>265</v>
      </c>
      <c r="AE6052" t="s">
        <v>265</v>
      </c>
      <c r="AF6052" t="s">
        <v>267</v>
      </c>
      <c r="AG6052" t="s">
        <v>265</v>
      </c>
      <c r="AH6052" t="s">
        <v>265</v>
      </c>
      <c r="AI6052" t="s">
        <v>265</v>
      </c>
      <c r="AJ6052" t="s">
        <v>265</v>
      </c>
      <c r="AL6052" t="str">
        <f>IF(Sudan_News12[[#This Row],[relevancy_classification_english]]="Relevant","مناسب",IF(Sudan_News12[[#This Row],[relevancy_classification_english]]="Relevant","عَرَضِيّ",""))</f>
        <v/>
      </c>
      <c r="AN6052" t="str">
        <f>IF(Sudan_News12[[#This Row],[sentiment_analysis_english]]="Negative","سلبي",IF(Sudan_News12[[#This Row],[sentiment_analysis_english]]="Neutral","حيادي",IF(Sudan_News12[[#This Row],[sentiment_analysis_english]]="Positive","إيجابي","")))</f>
        <v/>
      </c>
      <c r="AO6052" t="e">
        <f>INDEX(TextClassificationList[],MATCH(Sudan_News12[[#This Row],[text_classification_arabic]],TextClassificationList[text_classification_arabic],0),1)</f>
        <v>#N/A</v>
      </c>
      <c r="AQ6052" t="e">
        <f>INDEX(TextClassificationList[],MATCH(Sudan_News12[[#This Row],[text_classification_arabic2]],TextClassificationList[text_classification_arabic],0),1)</f>
        <v>#N/A</v>
      </c>
      <c r="AS6052" t="e">
        <f>INDEX(TextClassificationList[],MATCH(Sudan_News12[[#This Row],[text_classification_arabic3]],TextClassificationList[text_classification_arabic],0),1)</f>
        <v>#N/A</v>
      </c>
      <c r="AU6052" t="e">
        <f>INDEX(TextClassificationList[],MATCH(Sudan_News12[[#This Row],[text_classification_arabic4]],TextClassificationList[text_classification_arabic],0),1)</f>
        <v>#N/A</v>
      </c>
      <c r="AW6052" t="e">
        <f>INDEX(TextClassificationList[],MATCH(Sudan_News12[[#This Row],[text_classification_arabic5]],TextClassificationList[text_classification_arabic],0),1)</f>
        <v>#N/A</v>
      </c>
    </row>
    <row r="6053" spans="1:49" x14ac:dyDescent="0.2">
      <c r="A6053">
        <v>1.0051901352758108E+18</v>
      </c>
      <c r="B6053">
        <v>1.0051510764782756E+18</v>
      </c>
      <c r="C6053" t="s">
        <v>23418</v>
      </c>
      <c r="D6053" s="1">
        <v>43259</v>
      </c>
      <c r="E6053" s="2">
        <v>0.95113425925925921</v>
      </c>
      <c r="F6053">
        <v>200</v>
      </c>
      <c r="G6053">
        <v>1889611729</v>
      </c>
      <c r="H6053" t="s">
        <v>354</v>
      </c>
      <c r="I6053" t="s">
        <v>355</v>
      </c>
      <c r="J6053" t="s">
        <v>265</v>
      </c>
      <c r="K6053" t="s">
        <v>23419</v>
      </c>
      <c r="L6053" t="s">
        <v>266</v>
      </c>
      <c r="M6053" t="s">
        <v>267</v>
      </c>
      <c r="N6053" t="s">
        <v>267</v>
      </c>
      <c r="O6053" t="s">
        <v>267</v>
      </c>
      <c r="P6053">
        <v>0</v>
      </c>
      <c r="Q6053">
        <v>4</v>
      </c>
      <c r="R6053">
        <v>2</v>
      </c>
      <c r="S6053" t="s">
        <v>267</v>
      </c>
      <c r="T6053" t="s">
        <v>267</v>
      </c>
      <c r="U6053" t="s">
        <v>23420</v>
      </c>
      <c r="V6053" t="b">
        <v>0</v>
      </c>
      <c r="W6053" t="s">
        <v>265</v>
      </c>
      <c r="X6053">
        <v>0</v>
      </c>
      <c r="Y6053" t="s">
        <v>265</v>
      </c>
      <c r="Z6053" t="s">
        <v>265</v>
      </c>
      <c r="AA6053" t="s">
        <v>265</v>
      </c>
      <c r="AB6053" t="s">
        <v>265</v>
      </c>
      <c r="AC6053" t="s">
        <v>265</v>
      </c>
      <c r="AD6053" t="s">
        <v>265</v>
      </c>
      <c r="AE6053" t="s">
        <v>265</v>
      </c>
      <c r="AF6053" t="s">
        <v>23421</v>
      </c>
      <c r="AG6053" t="s">
        <v>265</v>
      </c>
      <c r="AH6053" t="s">
        <v>265</v>
      </c>
      <c r="AI6053" t="s">
        <v>265</v>
      </c>
      <c r="AJ6053" t="s">
        <v>265</v>
      </c>
      <c r="AL6053" t="str">
        <f>IF(Sudan_News12[[#This Row],[relevancy_classification_english]]="Relevant","مناسب",IF(Sudan_News12[[#This Row],[relevancy_classification_english]]="Relevant","عَرَضِيّ",""))</f>
        <v/>
      </c>
      <c r="AN6053" t="str">
        <f>IF(Sudan_News12[[#This Row],[sentiment_analysis_english]]="Negative","سلبي",IF(Sudan_News12[[#This Row],[sentiment_analysis_english]]="Neutral","حيادي",IF(Sudan_News12[[#This Row],[sentiment_analysis_english]]="Positive","إيجابي","")))</f>
        <v/>
      </c>
      <c r="AO6053" t="e">
        <f>INDEX(TextClassificationList[],MATCH(Sudan_News12[[#This Row],[text_classification_arabic]],TextClassificationList[text_classification_arabic],0),1)</f>
        <v>#N/A</v>
      </c>
      <c r="AQ6053" t="e">
        <f>INDEX(TextClassificationList[],MATCH(Sudan_News12[[#This Row],[text_classification_arabic2]],TextClassificationList[text_classification_arabic],0),1)</f>
        <v>#N/A</v>
      </c>
      <c r="AS6053" t="e">
        <f>INDEX(TextClassificationList[],MATCH(Sudan_News12[[#This Row],[text_classification_arabic3]],TextClassificationList[text_classification_arabic],0),1)</f>
        <v>#N/A</v>
      </c>
      <c r="AU6053" t="e">
        <f>INDEX(TextClassificationList[],MATCH(Sudan_News12[[#This Row],[text_classification_arabic4]],TextClassificationList[text_classification_arabic],0),1)</f>
        <v>#N/A</v>
      </c>
      <c r="AW6053" t="e">
        <f>INDEX(TextClassificationList[],MATCH(Sudan_News12[[#This Row],[text_classification_arabic5]],TextClassificationList[text_classification_arabic],0),1)</f>
        <v>#N/A</v>
      </c>
    </row>
    <row r="6054" spans="1:49" x14ac:dyDescent="0.2">
      <c r="A6054">
        <v>1.0051866021408727E+18</v>
      </c>
      <c r="B6054">
        <v>1.0051866021408727E+18</v>
      </c>
      <c r="C6054" t="s">
        <v>23422</v>
      </c>
      <c r="D6054" s="1">
        <v>43259</v>
      </c>
      <c r="E6054" s="2">
        <v>0.94138888888888894</v>
      </c>
      <c r="F6054">
        <v>200</v>
      </c>
      <c r="G6054">
        <v>1889611729</v>
      </c>
      <c r="H6054" t="s">
        <v>354</v>
      </c>
      <c r="I6054" t="s">
        <v>355</v>
      </c>
      <c r="J6054" t="s">
        <v>265</v>
      </c>
      <c r="K6054" t="s">
        <v>23423</v>
      </c>
      <c r="L6054" t="s">
        <v>266</v>
      </c>
      <c r="M6054" t="s">
        <v>267</v>
      </c>
      <c r="N6054" t="s">
        <v>267</v>
      </c>
      <c r="O6054" t="s">
        <v>23424</v>
      </c>
      <c r="P6054">
        <v>10</v>
      </c>
      <c r="Q6054">
        <v>24</v>
      </c>
      <c r="R6054">
        <v>17</v>
      </c>
      <c r="S6054" t="s">
        <v>267</v>
      </c>
      <c r="T6054" t="s">
        <v>267</v>
      </c>
      <c r="U6054" t="s">
        <v>23425</v>
      </c>
      <c r="V6054" t="b">
        <v>0</v>
      </c>
      <c r="W6054" t="s">
        <v>265</v>
      </c>
      <c r="X6054">
        <v>1</v>
      </c>
      <c r="Y6054" t="s">
        <v>23426</v>
      </c>
      <c r="Z6054" t="s">
        <v>265</v>
      </c>
      <c r="AA6054" t="s">
        <v>265</v>
      </c>
      <c r="AB6054" t="s">
        <v>265</v>
      </c>
      <c r="AC6054" t="s">
        <v>265</v>
      </c>
      <c r="AD6054" t="s">
        <v>265</v>
      </c>
      <c r="AE6054" t="s">
        <v>265</v>
      </c>
      <c r="AF6054" t="s">
        <v>267</v>
      </c>
      <c r="AG6054" t="s">
        <v>265</v>
      </c>
      <c r="AH6054" t="s">
        <v>265</v>
      </c>
      <c r="AI6054" t="s">
        <v>265</v>
      </c>
      <c r="AJ6054" t="s">
        <v>265</v>
      </c>
      <c r="AL6054" t="str">
        <f>IF(Sudan_News12[[#This Row],[relevancy_classification_english]]="Relevant","مناسب",IF(Sudan_News12[[#This Row],[relevancy_classification_english]]="Relevant","عَرَضِيّ",""))</f>
        <v/>
      </c>
      <c r="AN6054" t="str">
        <f>IF(Sudan_News12[[#This Row],[sentiment_analysis_english]]="Negative","سلبي",IF(Sudan_News12[[#This Row],[sentiment_analysis_english]]="Neutral","حيادي",IF(Sudan_News12[[#This Row],[sentiment_analysis_english]]="Positive","إيجابي","")))</f>
        <v/>
      </c>
      <c r="AO6054" t="e">
        <f>INDEX(TextClassificationList[],MATCH(Sudan_News12[[#This Row],[text_classification_arabic]],TextClassificationList[text_classification_arabic],0),1)</f>
        <v>#N/A</v>
      </c>
      <c r="AQ6054" t="e">
        <f>INDEX(TextClassificationList[],MATCH(Sudan_News12[[#This Row],[text_classification_arabic2]],TextClassificationList[text_classification_arabic],0),1)</f>
        <v>#N/A</v>
      </c>
      <c r="AS6054" t="e">
        <f>INDEX(TextClassificationList[],MATCH(Sudan_News12[[#This Row],[text_classification_arabic3]],TextClassificationList[text_classification_arabic],0),1)</f>
        <v>#N/A</v>
      </c>
      <c r="AU6054" t="e">
        <f>INDEX(TextClassificationList[],MATCH(Sudan_News12[[#This Row],[text_classification_arabic4]],TextClassificationList[text_classification_arabic],0),1)</f>
        <v>#N/A</v>
      </c>
      <c r="AW6054" t="e">
        <f>INDEX(TextClassificationList[],MATCH(Sudan_News12[[#This Row],[text_classification_arabic5]],TextClassificationList[text_classification_arabic],0),1)</f>
        <v>#N/A</v>
      </c>
    </row>
    <row r="6055" spans="1:49" x14ac:dyDescent="0.2">
      <c r="A6055">
        <v>1.0051783068939428E+18</v>
      </c>
      <c r="B6055">
        <v>1.0051783068939428E+18</v>
      </c>
      <c r="C6055" t="s">
        <v>23427</v>
      </c>
      <c r="D6055" s="1">
        <v>43259</v>
      </c>
      <c r="E6055" s="2">
        <v>0.91849537037037032</v>
      </c>
      <c r="F6055">
        <v>200</v>
      </c>
      <c r="G6055">
        <v>1889611729</v>
      </c>
      <c r="H6055" t="s">
        <v>354</v>
      </c>
      <c r="I6055" t="s">
        <v>355</v>
      </c>
      <c r="J6055" t="s">
        <v>265</v>
      </c>
      <c r="K6055" t="s">
        <v>23428</v>
      </c>
      <c r="L6055" t="s">
        <v>266</v>
      </c>
      <c r="M6055" t="s">
        <v>267</v>
      </c>
      <c r="N6055" t="s">
        <v>267</v>
      </c>
      <c r="O6055" t="s">
        <v>267</v>
      </c>
      <c r="P6055">
        <v>0</v>
      </c>
      <c r="Q6055">
        <v>0</v>
      </c>
      <c r="R6055">
        <v>0</v>
      </c>
      <c r="S6055" t="s">
        <v>23410</v>
      </c>
      <c r="T6055" t="s">
        <v>267</v>
      </c>
      <c r="U6055" t="s">
        <v>23429</v>
      </c>
      <c r="V6055" t="b">
        <v>0</v>
      </c>
      <c r="W6055" t="s">
        <v>265</v>
      </c>
      <c r="X6055">
        <v>0</v>
      </c>
      <c r="Y6055" t="s">
        <v>265</v>
      </c>
      <c r="Z6055" t="s">
        <v>265</v>
      </c>
      <c r="AA6055" t="s">
        <v>265</v>
      </c>
      <c r="AB6055" t="s">
        <v>265</v>
      </c>
      <c r="AC6055" t="s">
        <v>265</v>
      </c>
      <c r="AD6055" t="s">
        <v>265</v>
      </c>
      <c r="AE6055" t="s">
        <v>265</v>
      </c>
      <c r="AF6055" t="s">
        <v>267</v>
      </c>
      <c r="AG6055" t="s">
        <v>265</v>
      </c>
      <c r="AH6055" t="s">
        <v>265</v>
      </c>
      <c r="AI6055" t="s">
        <v>265</v>
      </c>
      <c r="AJ6055" t="s">
        <v>265</v>
      </c>
      <c r="AL6055" t="str">
        <f>IF(Sudan_News12[[#This Row],[relevancy_classification_english]]="Relevant","مناسب",IF(Sudan_News12[[#This Row],[relevancy_classification_english]]="Relevant","عَرَضِيّ",""))</f>
        <v/>
      </c>
      <c r="AN6055" t="str">
        <f>IF(Sudan_News12[[#This Row],[sentiment_analysis_english]]="Negative","سلبي",IF(Sudan_News12[[#This Row],[sentiment_analysis_english]]="Neutral","حيادي",IF(Sudan_News12[[#This Row],[sentiment_analysis_english]]="Positive","إيجابي","")))</f>
        <v/>
      </c>
      <c r="AO6055" t="e">
        <f>INDEX(TextClassificationList[],MATCH(Sudan_News12[[#This Row],[text_classification_arabic]],TextClassificationList[text_classification_arabic],0),1)</f>
        <v>#N/A</v>
      </c>
      <c r="AQ6055" t="e">
        <f>INDEX(TextClassificationList[],MATCH(Sudan_News12[[#This Row],[text_classification_arabic2]],TextClassificationList[text_classification_arabic],0),1)</f>
        <v>#N/A</v>
      </c>
      <c r="AS6055" t="e">
        <f>INDEX(TextClassificationList[],MATCH(Sudan_News12[[#This Row],[text_classification_arabic3]],TextClassificationList[text_classification_arabic],0),1)</f>
        <v>#N/A</v>
      </c>
      <c r="AU6055" t="e">
        <f>INDEX(TextClassificationList[],MATCH(Sudan_News12[[#This Row],[text_classification_arabic4]],TextClassificationList[text_classification_arabic],0),1)</f>
        <v>#N/A</v>
      </c>
      <c r="AW6055" t="e">
        <f>INDEX(TextClassificationList[],MATCH(Sudan_News12[[#This Row],[text_classification_arabic5]],TextClassificationList[text_classification_arabic],0),1)</f>
        <v>#N/A</v>
      </c>
    </row>
    <row r="6056" spans="1:49" x14ac:dyDescent="0.2">
      <c r="A6056">
        <v>1.005088534334763E+18</v>
      </c>
      <c r="B6056">
        <v>1.005088534334763E+18</v>
      </c>
      <c r="C6056" t="s">
        <v>23430</v>
      </c>
      <c r="D6056" s="1">
        <v>43259</v>
      </c>
      <c r="E6056" s="2">
        <v>0.67076388888888894</v>
      </c>
      <c r="F6056">
        <v>200</v>
      </c>
      <c r="G6056">
        <v>1889611729</v>
      </c>
      <c r="H6056" t="s">
        <v>354</v>
      </c>
      <c r="I6056" t="s">
        <v>355</v>
      </c>
      <c r="J6056" t="s">
        <v>265</v>
      </c>
      <c r="K6056" t="s">
        <v>23431</v>
      </c>
      <c r="L6056" t="s">
        <v>266</v>
      </c>
      <c r="M6056" t="s">
        <v>267</v>
      </c>
      <c r="N6056" t="s">
        <v>267</v>
      </c>
      <c r="O6056" t="s">
        <v>23432</v>
      </c>
      <c r="P6056">
        <v>0</v>
      </c>
      <c r="Q6056">
        <v>16</v>
      </c>
      <c r="R6056">
        <v>3</v>
      </c>
      <c r="S6056" t="s">
        <v>23433</v>
      </c>
      <c r="T6056" t="s">
        <v>267</v>
      </c>
      <c r="U6056" t="s">
        <v>23434</v>
      </c>
      <c r="V6056" t="b">
        <v>0</v>
      </c>
      <c r="W6056" t="s">
        <v>265</v>
      </c>
      <c r="X6056">
        <v>1</v>
      </c>
      <c r="Y6056" t="s">
        <v>23435</v>
      </c>
      <c r="Z6056" t="s">
        <v>265</v>
      </c>
      <c r="AA6056" t="s">
        <v>265</v>
      </c>
      <c r="AB6056" t="s">
        <v>265</v>
      </c>
      <c r="AC6056" t="s">
        <v>265</v>
      </c>
      <c r="AD6056" t="s">
        <v>265</v>
      </c>
      <c r="AE6056" t="s">
        <v>265</v>
      </c>
      <c r="AF6056" t="s">
        <v>267</v>
      </c>
      <c r="AG6056" t="s">
        <v>265</v>
      </c>
      <c r="AH6056" t="s">
        <v>265</v>
      </c>
      <c r="AI6056" t="s">
        <v>265</v>
      </c>
      <c r="AJ6056" t="s">
        <v>265</v>
      </c>
      <c r="AL6056" t="str">
        <f>IF(Sudan_News12[[#This Row],[relevancy_classification_english]]="Relevant","مناسب",IF(Sudan_News12[[#This Row],[relevancy_classification_english]]="Relevant","عَرَضِيّ",""))</f>
        <v/>
      </c>
      <c r="AN6056" t="str">
        <f>IF(Sudan_News12[[#This Row],[sentiment_analysis_english]]="Negative","سلبي",IF(Sudan_News12[[#This Row],[sentiment_analysis_english]]="Neutral","حيادي",IF(Sudan_News12[[#This Row],[sentiment_analysis_english]]="Positive","إيجابي","")))</f>
        <v/>
      </c>
      <c r="AO6056" t="e">
        <f>INDEX(TextClassificationList[],MATCH(Sudan_News12[[#This Row],[text_classification_arabic]],TextClassificationList[text_classification_arabic],0),1)</f>
        <v>#N/A</v>
      </c>
      <c r="AQ6056" t="e">
        <f>INDEX(TextClassificationList[],MATCH(Sudan_News12[[#This Row],[text_classification_arabic2]],TextClassificationList[text_classification_arabic],0),1)</f>
        <v>#N/A</v>
      </c>
      <c r="AS6056" t="e">
        <f>INDEX(TextClassificationList[],MATCH(Sudan_News12[[#This Row],[text_classification_arabic3]],TextClassificationList[text_classification_arabic],0),1)</f>
        <v>#N/A</v>
      </c>
      <c r="AU6056" t="e">
        <f>INDEX(TextClassificationList[],MATCH(Sudan_News12[[#This Row],[text_classification_arabic4]],TextClassificationList[text_classification_arabic],0),1)</f>
        <v>#N/A</v>
      </c>
      <c r="AW6056" t="e">
        <f>INDEX(TextClassificationList[],MATCH(Sudan_News12[[#This Row],[text_classification_arabic5]],TextClassificationList[text_classification_arabic],0),1)</f>
        <v>#N/A</v>
      </c>
    </row>
    <row r="6057" spans="1:49" x14ac:dyDescent="0.2">
      <c r="A6057">
        <v>1.0050582765250028E+18</v>
      </c>
      <c r="B6057">
        <v>1.0050582765250028E+18</v>
      </c>
      <c r="C6057" t="s">
        <v>23436</v>
      </c>
      <c r="D6057" s="1">
        <v>43259</v>
      </c>
      <c r="E6057" s="2">
        <v>0.58726851851851847</v>
      </c>
      <c r="F6057">
        <v>200</v>
      </c>
      <c r="G6057">
        <v>1889611729</v>
      </c>
      <c r="H6057" t="s">
        <v>354</v>
      </c>
      <c r="I6057" t="s">
        <v>355</v>
      </c>
      <c r="J6057" t="s">
        <v>265</v>
      </c>
      <c r="K6057" t="s">
        <v>23437</v>
      </c>
      <c r="L6057" t="s">
        <v>266</v>
      </c>
      <c r="M6057" t="s">
        <v>267</v>
      </c>
      <c r="N6057" t="s">
        <v>267</v>
      </c>
      <c r="O6057" t="s">
        <v>267</v>
      </c>
      <c r="P6057">
        <v>0</v>
      </c>
      <c r="Q6057">
        <v>0</v>
      </c>
      <c r="R6057">
        <v>0</v>
      </c>
      <c r="S6057" t="s">
        <v>267</v>
      </c>
      <c r="T6057" t="s">
        <v>267</v>
      </c>
      <c r="U6057" t="s">
        <v>23438</v>
      </c>
      <c r="V6057" t="b">
        <v>0</v>
      </c>
      <c r="W6057" t="s">
        <v>265</v>
      </c>
      <c r="X6057">
        <v>0</v>
      </c>
      <c r="Y6057" t="s">
        <v>265</v>
      </c>
      <c r="Z6057" t="s">
        <v>265</v>
      </c>
      <c r="AA6057" t="s">
        <v>265</v>
      </c>
      <c r="AB6057" t="s">
        <v>265</v>
      </c>
      <c r="AC6057" t="s">
        <v>265</v>
      </c>
      <c r="AD6057" t="s">
        <v>265</v>
      </c>
      <c r="AE6057" t="s">
        <v>265</v>
      </c>
      <c r="AF6057" t="s">
        <v>267</v>
      </c>
      <c r="AG6057" t="s">
        <v>265</v>
      </c>
      <c r="AH6057" t="s">
        <v>265</v>
      </c>
      <c r="AI6057" t="s">
        <v>265</v>
      </c>
      <c r="AJ6057" t="s">
        <v>265</v>
      </c>
      <c r="AL6057" t="str">
        <f>IF(Sudan_News12[[#This Row],[relevancy_classification_english]]="Relevant","مناسب",IF(Sudan_News12[[#This Row],[relevancy_classification_english]]="Relevant","عَرَضِيّ",""))</f>
        <v/>
      </c>
      <c r="AN6057" t="str">
        <f>IF(Sudan_News12[[#This Row],[sentiment_analysis_english]]="Negative","سلبي",IF(Sudan_News12[[#This Row],[sentiment_analysis_english]]="Neutral","حيادي",IF(Sudan_News12[[#This Row],[sentiment_analysis_english]]="Positive","إيجابي","")))</f>
        <v/>
      </c>
      <c r="AO6057" t="e">
        <f>INDEX(TextClassificationList[],MATCH(Sudan_News12[[#This Row],[text_classification_arabic]],TextClassificationList[text_classification_arabic],0),1)</f>
        <v>#N/A</v>
      </c>
      <c r="AQ6057" t="e">
        <f>INDEX(TextClassificationList[],MATCH(Sudan_News12[[#This Row],[text_classification_arabic2]],TextClassificationList[text_classification_arabic],0),1)</f>
        <v>#N/A</v>
      </c>
      <c r="AS6057" t="e">
        <f>INDEX(TextClassificationList[],MATCH(Sudan_News12[[#This Row],[text_classification_arabic3]],TextClassificationList[text_classification_arabic],0),1)</f>
        <v>#N/A</v>
      </c>
      <c r="AU6057" t="e">
        <f>INDEX(TextClassificationList[],MATCH(Sudan_News12[[#This Row],[text_classification_arabic4]],TextClassificationList[text_classification_arabic],0),1)</f>
        <v>#N/A</v>
      </c>
      <c r="AW6057" t="e">
        <f>INDEX(TextClassificationList[],MATCH(Sudan_News12[[#This Row],[text_classification_arabic5]],TextClassificationList[text_classification_arabic],0),1)</f>
        <v>#N/A</v>
      </c>
    </row>
    <row r="6058" spans="1:49" x14ac:dyDescent="0.2">
      <c r="A6058">
        <v>1.0047483522218598E+18</v>
      </c>
      <c r="B6058">
        <v>1.0047483522218598E+18</v>
      </c>
      <c r="C6058" t="s">
        <v>23439</v>
      </c>
      <c r="D6058" s="1">
        <v>43258</v>
      </c>
      <c r="E6058" s="2">
        <v>0.73204861111111108</v>
      </c>
      <c r="F6058">
        <v>200</v>
      </c>
      <c r="G6058">
        <v>1889611729</v>
      </c>
      <c r="H6058" t="s">
        <v>354</v>
      </c>
      <c r="I6058" t="s">
        <v>355</v>
      </c>
      <c r="J6058" t="s">
        <v>265</v>
      </c>
      <c r="K6058" t="s">
        <v>23440</v>
      </c>
      <c r="L6058" t="s">
        <v>278</v>
      </c>
      <c r="M6058" t="s">
        <v>267</v>
      </c>
      <c r="N6058" t="s">
        <v>23441</v>
      </c>
      <c r="O6058" t="s">
        <v>267</v>
      </c>
      <c r="P6058">
        <v>0</v>
      </c>
      <c r="Q6058">
        <v>0</v>
      </c>
      <c r="R6058">
        <v>0</v>
      </c>
      <c r="S6058" t="s">
        <v>267</v>
      </c>
      <c r="T6058" t="s">
        <v>267</v>
      </c>
      <c r="U6058" t="s">
        <v>23442</v>
      </c>
      <c r="V6058" t="b">
        <v>0</v>
      </c>
      <c r="W6058" t="s">
        <v>306</v>
      </c>
      <c r="X6058">
        <v>0</v>
      </c>
      <c r="Y6058" t="s">
        <v>265</v>
      </c>
      <c r="Z6058" t="s">
        <v>265</v>
      </c>
      <c r="AA6058" t="s">
        <v>265</v>
      </c>
      <c r="AB6058" t="s">
        <v>265</v>
      </c>
      <c r="AC6058" t="s">
        <v>265</v>
      </c>
      <c r="AD6058" t="s">
        <v>265</v>
      </c>
      <c r="AE6058" t="s">
        <v>265</v>
      </c>
      <c r="AF6058" t="s">
        <v>267</v>
      </c>
      <c r="AG6058" t="s">
        <v>265</v>
      </c>
      <c r="AH6058" t="s">
        <v>265</v>
      </c>
      <c r="AI6058" t="s">
        <v>265</v>
      </c>
      <c r="AJ6058" t="s">
        <v>265</v>
      </c>
      <c r="AL6058" t="str">
        <f>IF(Sudan_News12[[#This Row],[relevancy_classification_english]]="Relevant","مناسب",IF(Sudan_News12[[#This Row],[relevancy_classification_english]]="Relevant","عَرَضِيّ",""))</f>
        <v/>
      </c>
      <c r="AN6058" t="str">
        <f>IF(Sudan_News12[[#This Row],[sentiment_analysis_english]]="Negative","سلبي",IF(Sudan_News12[[#This Row],[sentiment_analysis_english]]="Neutral","حيادي",IF(Sudan_News12[[#This Row],[sentiment_analysis_english]]="Positive","إيجابي","")))</f>
        <v/>
      </c>
      <c r="AO6058" t="e">
        <f>INDEX(TextClassificationList[],MATCH(Sudan_News12[[#This Row],[text_classification_arabic]],TextClassificationList[text_classification_arabic],0),1)</f>
        <v>#N/A</v>
      </c>
      <c r="AQ6058" t="e">
        <f>INDEX(TextClassificationList[],MATCH(Sudan_News12[[#This Row],[text_classification_arabic2]],TextClassificationList[text_classification_arabic],0),1)</f>
        <v>#N/A</v>
      </c>
      <c r="AS6058" t="e">
        <f>INDEX(TextClassificationList[],MATCH(Sudan_News12[[#This Row],[text_classification_arabic3]],TextClassificationList[text_classification_arabic],0),1)</f>
        <v>#N/A</v>
      </c>
      <c r="AU6058" t="e">
        <f>INDEX(TextClassificationList[],MATCH(Sudan_News12[[#This Row],[text_classification_arabic4]],TextClassificationList[text_classification_arabic],0),1)</f>
        <v>#N/A</v>
      </c>
      <c r="AW6058" t="e">
        <f>INDEX(TextClassificationList[],MATCH(Sudan_News12[[#This Row],[text_classification_arabic5]],TextClassificationList[text_classification_arabic],0),1)</f>
        <v>#N/A</v>
      </c>
    </row>
    <row r="6059" spans="1:49" x14ac:dyDescent="0.2">
      <c r="A6059">
        <v>1.0047467683519406E+18</v>
      </c>
      <c r="B6059">
        <v>1.0047467683519406E+18</v>
      </c>
      <c r="C6059" t="s">
        <v>23443</v>
      </c>
      <c r="D6059" s="1">
        <v>43258</v>
      </c>
      <c r="E6059" s="2">
        <v>0.72767361111111106</v>
      </c>
      <c r="F6059">
        <v>200</v>
      </c>
      <c r="G6059">
        <v>1889611729</v>
      </c>
      <c r="H6059" t="s">
        <v>354</v>
      </c>
      <c r="I6059" t="s">
        <v>355</v>
      </c>
      <c r="J6059" t="s">
        <v>265</v>
      </c>
      <c r="K6059" t="s">
        <v>23444</v>
      </c>
      <c r="L6059" t="s">
        <v>266</v>
      </c>
      <c r="M6059" t="s">
        <v>267</v>
      </c>
      <c r="N6059" t="s">
        <v>23445</v>
      </c>
      <c r="O6059" t="s">
        <v>267</v>
      </c>
      <c r="P6059">
        <v>0</v>
      </c>
      <c r="Q6059">
        <v>0</v>
      </c>
      <c r="R6059">
        <v>0</v>
      </c>
      <c r="S6059" t="s">
        <v>267</v>
      </c>
      <c r="T6059" t="s">
        <v>267</v>
      </c>
      <c r="U6059" t="s">
        <v>23446</v>
      </c>
      <c r="V6059" t="b">
        <v>0</v>
      </c>
      <c r="W6059" t="s">
        <v>23447</v>
      </c>
      <c r="X6059">
        <v>0</v>
      </c>
      <c r="Y6059" t="s">
        <v>265</v>
      </c>
      <c r="Z6059" t="s">
        <v>265</v>
      </c>
      <c r="AA6059" t="s">
        <v>265</v>
      </c>
      <c r="AB6059" t="s">
        <v>265</v>
      </c>
      <c r="AC6059" t="s">
        <v>265</v>
      </c>
      <c r="AD6059" t="s">
        <v>265</v>
      </c>
      <c r="AE6059" t="s">
        <v>265</v>
      </c>
      <c r="AF6059" t="s">
        <v>267</v>
      </c>
      <c r="AG6059" t="s">
        <v>265</v>
      </c>
      <c r="AH6059" t="s">
        <v>265</v>
      </c>
      <c r="AI6059" t="s">
        <v>265</v>
      </c>
      <c r="AJ6059" t="s">
        <v>265</v>
      </c>
      <c r="AL6059" t="str">
        <f>IF(Sudan_News12[[#This Row],[relevancy_classification_english]]="Relevant","مناسب",IF(Sudan_News12[[#This Row],[relevancy_classification_english]]="Relevant","عَرَضِيّ",""))</f>
        <v/>
      </c>
      <c r="AN6059" t="str">
        <f>IF(Sudan_News12[[#This Row],[sentiment_analysis_english]]="Negative","سلبي",IF(Sudan_News12[[#This Row],[sentiment_analysis_english]]="Neutral","حيادي",IF(Sudan_News12[[#This Row],[sentiment_analysis_english]]="Positive","إيجابي","")))</f>
        <v/>
      </c>
      <c r="AO6059" t="e">
        <f>INDEX(TextClassificationList[],MATCH(Sudan_News12[[#This Row],[text_classification_arabic]],TextClassificationList[text_classification_arabic],0),1)</f>
        <v>#N/A</v>
      </c>
      <c r="AQ6059" t="e">
        <f>INDEX(TextClassificationList[],MATCH(Sudan_News12[[#This Row],[text_classification_arabic2]],TextClassificationList[text_classification_arabic],0),1)</f>
        <v>#N/A</v>
      </c>
      <c r="AS6059" t="e">
        <f>INDEX(TextClassificationList[],MATCH(Sudan_News12[[#This Row],[text_classification_arabic3]],TextClassificationList[text_classification_arabic],0),1)</f>
        <v>#N/A</v>
      </c>
      <c r="AU6059" t="e">
        <f>INDEX(TextClassificationList[],MATCH(Sudan_News12[[#This Row],[text_classification_arabic4]],TextClassificationList[text_classification_arabic],0),1)</f>
        <v>#N/A</v>
      </c>
      <c r="AW6059" t="e">
        <f>INDEX(TextClassificationList[],MATCH(Sudan_News12[[#This Row],[text_classification_arabic5]],TextClassificationList[text_classification_arabic],0),1)</f>
        <v>#N/A</v>
      </c>
    </row>
    <row r="6060" spans="1:49" x14ac:dyDescent="0.2">
      <c r="A6060">
        <v>1.0046946586797015E+18</v>
      </c>
      <c r="B6060">
        <v>1.0046946586797015E+18</v>
      </c>
      <c r="C6060" t="s">
        <v>23448</v>
      </c>
      <c r="D6060" s="1">
        <v>43258</v>
      </c>
      <c r="E6060" s="2">
        <v>0.58387731481481486</v>
      </c>
      <c r="F6060">
        <v>200</v>
      </c>
      <c r="G6060">
        <v>1889611729</v>
      </c>
      <c r="H6060" t="s">
        <v>354</v>
      </c>
      <c r="I6060" t="s">
        <v>355</v>
      </c>
      <c r="J6060" t="s">
        <v>265</v>
      </c>
      <c r="K6060" t="s">
        <v>23449</v>
      </c>
      <c r="L6060" t="s">
        <v>266</v>
      </c>
      <c r="M6060" t="s">
        <v>267</v>
      </c>
      <c r="N6060" t="s">
        <v>267</v>
      </c>
      <c r="O6060" t="s">
        <v>267</v>
      </c>
      <c r="P6060">
        <v>0</v>
      </c>
      <c r="Q6060">
        <v>14</v>
      </c>
      <c r="R6060">
        <v>0</v>
      </c>
      <c r="S6060" t="s">
        <v>23450</v>
      </c>
      <c r="T6060" t="s">
        <v>267</v>
      </c>
      <c r="U6060" t="s">
        <v>23451</v>
      </c>
      <c r="V6060" t="b">
        <v>0</v>
      </c>
      <c r="W6060" t="s">
        <v>265</v>
      </c>
      <c r="X6060">
        <v>0</v>
      </c>
      <c r="Y6060" t="s">
        <v>265</v>
      </c>
      <c r="Z6060" t="s">
        <v>265</v>
      </c>
      <c r="AA6060" t="s">
        <v>265</v>
      </c>
      <c r="AB6060" t="s">
        <v>265</v>
      </c>
      <c r="AC6060" t="s">
        <v>265</v>
      </c>
      <c r="AD6060" t="s">
        <v>265</v>
      </c>
      <c r="AE6060" t="s">
        <v>265</v>
      </c>
      <c r="AF6060" t="s">
        <v>267</v>
      </c>
      <c r="AG6060" t="s">
        <v>265</v>
      </c>
      <c r="AH6060" t="s">
        <v>265</v>
      </c>
      <c r="AI6060" t="s">
        <v>265</v>
      </c>
      <c r="AJ6060" t="s">
        <v>265</v>
      </c>
      <c r="AL6060" t="str">
        <f>IF(Sudan_News12[[#This Row],[relevancy_classification_english]]="Relevant","مناسب",IF(Sudan_News12[[#This Row],[relevancy_classification_english]]="Relevant","عَرَضِيّ",""))</f>
        <v/>
      </c>
      <c r="AN6060" t="str">
        <f>IF(Sudan_News12[[#This Row],[sentiment_analysis_english]]="Negative","سلبي",IF(Sudan_News12[[#This Row],[sentiment_analysis_english]]="Neutral","حيادي",IF(Sudan_News12[[#This Row],[sentiment_analysis_english]]="Positive","إيجابي","")))</f>
        <v/>
      </c>
      <c r="AO6060" t="e">
        <f>INDEX(TextClassificationList[],MATCH(Sudan_News12[[#This Row],[text_classification_arabic]],TextClassificationList[text_classification_arabic],0),1)</f>
        <v>#N/A</v>
      </c>
      <c r="AQ6060" t="e">
        <f>INDEX(TextClassificationList[],MATCH(Sudan_News12[[#This Row],[text_classification_arabic2]],TextClassificationList[text_classification_arabic],0),1)</f>
        <v>#N/A</v>
      </c>
      <c r="AS6060" t="e">
        <f>INDEX(TextClassificationList[],MATCH(Sudan_News12[[#This Row],[text_classification_arabic3]],TextClassificationList[text_classification_arabic],0),1)</f>
        <v>#N/A</v>
      </c>
      <c r="AU6060" t="e">
        <f>INDEX(TextClassificationList[],MATCH(Sudan_News12[[#This Row],[text_classification_arabic4]],TextClassificationList[text_classification_arabic],0),1)</f>
        <v>#N/A</v>
      </c>
      <c r="AW6060" t="e">
        <f>INDEX(TextClassificationList[],MATCH(Sudan_News12[[#This Row],[text_classification_arabic5]],TextClassificationList[text_classification_arabic],0),1)</f>
        <v>#N/A</v>
      </c>
    </row>
    <row r="6061" spans="1:49" x14ac:dyDescent="0.2">
      <c r="A6061">
        <v>1.004408976178602E+18</v>
      </c>
      <c r="B6061">
        <v>1.0044087287732224E+18</v>
      </c>
      <c r="C6061" t="s">
        <v>23452</v>
      </c>
      <c r="D6061" s="1">
        <v>43257</v>
      </c>
      <c r="E6061" s="2">
        <v>0.79554398148148153</v>
      </c>
      <c r="F6061">
        <v>200</v>
      </c>
      <c r="G6061">
        <v>1889611729</v>
      </c>
      <c r="H6061" t="s">
        <v>354</v>
      </c>
      <c r="I6061" t="s">
        <v>355</v>
      </c>
      <c r="J6061" t="s">
        <v>265</v>
      </c>
      <c r="K6061" t="s">
        <v>23453</v>
      </c>
      <c r="L6061" t="s">
        <v>266</v>
      </c>
      <c r="M6061" t="s">
        <v>267</v>
      </c>
      <c r="N6061" t="s">
        <v>267</v>
      </c>
      <c r="O6061" t="s">
        <v>267</v>
      </c>
      <c r="P6061">
        <v>0</v>
      </c>
      <c r="Q6061">
        <v>0</v>
      </c>
      <c r="R6061">
        <v>0</v>
      </c>
      <c r="S6061" t="s">
        <v>267</v>
      </c>
      <c r="T6061" t="s">
        <v>267</v>
      </c>
      <c r="U6061" t="s">
        <v>23454</v>
      </c>
      <c r="V6061" t="b">
        <v>0</v>
      </c>
      <c r="W6061" t="s">
        <v>265</v>
      </c>
      <c r="X6061">
        <v>0</v>
      </c>
      <c r="Y6061" t="s">
        <v>265</v>
      </c>
      <c r="Z6061" t="s">
        <v>265</v>
      </c>
      <c r="AA6061" t="s">
        <v>265</v>
      </c>
      <c r="AB6061" t="s">
        <v>265</v>
      </c>
      <c r="AC6061" t="s">
        <v>265</v>
      </c>
      <c r="AD6061" t="s">
        <v>265</v>
      </c>
      <c r="AE6061" t="s">
        <v>265</v>
      </c>
      <c r="AF6061" t="s">
        <v>23455</v>
      </c>
      <c r="AG6061" t="s">
        <v>265</v>
      </c>
      <c r="AH6061" t="s">
        <v>265</v>
      </c>
      <c r="AI6061" t="s">
        <v>265</v>
      </c>
      <c r="AJ6061" t="s">
        <v>265</v>
      </c>
      <c r="AL6061" t="str">
        <f>IF(Sudan_News12[[#This Row],[relevancy_classification_english]]="Relevant","مناسب",IF(Sudan_News12[[#This Row],[relevancy_classification_english]]="Relevant","عَرَضِيّ",""))</f>
        <v/>
      </c>
      <c r="AN6061" t="str">
        <f>IF(Sudan_News12[[#This Row],[sentiment_analysis_english]]="Negative","سلبي",IF(Sudan_News12[[#This Row],[sentiment_analysis_english]]="Neutral","حيادي",IF(Sudan_News12[[#This Row],[sentiment_analysis_english]]="Positive","إيجابي","")))</f>
        <v/>
      </c>
      <c r="AO6061" t="e">
        <f>INDEX(TextClassificationList[],MATCH(Sudan_News12[[#This Row],[text_classification_arabic]],TextClassificationList[text_classification_arabic],0),1)</f>
        <v>#N/A</v>
      </c>
      <c r="AQ6061" t="e">
        <f>INDEX(TextClassificationList[],MATCH(Sudan_News12[[#This Row],[text_classification_arabic2]],TextClassificationList[text_classification_arabic],0),1)</f>
        <v>#N/A</v>
      </c>
      <c r="AS6061" t="e">
        <f>INDEX(TextClassificationList[],MATCH(Sudan_News12[[#This Row],[text_classification_arabic3]],TextClassificationList[text_classification_arabic],0),1)</f>
        <v>#N/A</v>
      </c>
      <c r="AU6061" t="e">
        <f>INDEX(TextClassificationList[],MATCH(Sudan_News12[[#This Row],[text_classification_arabic4]],TextClassificationList[text_classification_arabic],0),1)</f>
        <v>#N/A</v>
      </c>
      <c r="AW6061" t="e">
        <f>INDEX(TextClassificationList[],MATCH(Sudan_News12[[#This Row],[text_classification_arabic5]],TextClassificationList[text_classification_arabic],0),1)</f>
        <v>#N/A</v>
      </c>
    </row>
    <row r="6062" spans="1:49" x14ac:dyDescent="0.2">
      <c r="A6062">
        <v>1.0041825526037586E+18</v>
      </c>
      <c r="B6062">
        <v>1.0041825526037586E+18</v>
      </c>
      <c r="C6062" t="s">
        <v>23456</v>
      </c>
      <c r="D6062" s="1">
        <v>43257</v>
      </c>
      <c r="E6062" s="2">
        <v>0.17074074074074075</v>
      </c>
      <c r="F6062">
        <v>200</v>
      </c>
      <c r="G6062">
        <v>1889611729</v>
      </c>
      <c r="H6062" t="s">
        <v>354</v>
      </c>
      <c r="I6062" t="s">
        <v>355</v>
      </c>
      <c r="J6062" t="s">
        <v>265</v>
      </c>
      <c r="K6062" t="s">
        <v>23457</v>
      </c>
      <c r="L6062" t="s">
        <v>266</v>
      </c>
      <c r="M6062" t="s">
        <v>267</v>
      </c>
      <c r="N6062" t="s">
        <v>267</v>
      </c>
      <c r="O6062" t="s">
        <v>23458</v>
      </c>
      <c r="P6062">
        <v>0</v>
      </c>
      <c r="Q6062">
        <v>10</v>
      </c>
      <c r="R6062">
        <v>1</v>
      </c>
      <c r="S6062" t="s">
        <v>2932</v>
      </c>
      <c r="T6062" t="s">
        <v>267</v>
      </c>
      <c r="U6062" t="s">
        <v>23459</v>
      </c>
      <c r="V6062" t="b">
        <v>0</v>
      </c>
      <c r="W6062" t="s">
        <v>265</v>
      </c>
      <c r="X6062">
        <v>1</v>
      </c>
      <c r="Y6062" t="s">
        <v>23460</v>
      </c>
      <c r="Z6062" t="s">
        <v>265</v>
      </c>
      <c r="AA6062" t="s">
        <v>265</v>
      </c>
      <c r="AB6062" t="s">
        <v>265</v>
      </c>
      <c r="AC6062" t="s">
        <v>265</v>
      </c>
      <c r="AD6062" t="s">
        <v>265</v>
      </c>
      <c r="AE6062" t="s">
        <v>265</v>
      </c>
      <c r="AF6062" t="s">
        <v>267</v>
      </c>
      <c r="AG6062" t="s">
        <v>265</v>
      </c>
      <c r="AH6062" t="s">
        <v>265</v>
      </c>
      <c r="AI6062" t="s">
        <v>265</v>
      </c>
      <c r="AJ6062" t="s">
        <v>265</v>
      </c>
      <c r="AL6062" t="str">
        <f>IF(Sudan_News12[[#This Row],[relevancy_classification_english]]="Relevant","مناسب",IF(Sudan_News12[[#This Row],[relevancy_classification_english]]="Relevant","عَرَضِيّ",""))</f>
        <v/>
      </c>
      <c r="AN6062" t="str">
        <f>IF(Sudan_News12[[#This Row],[sentiment_analysis_english]]="Negative","سلبي",IF(Sudan_News12[[#This Row],[sentiment_analysis_english]]="Neutral","حيادي",IF(Sudan_News12[[#This Row],[sentiment_analysis_english]]="Positive","إيجابي","")))</f>
        <v/>
      </c>
      <c r="AO6062" t="e">
        <f>INDEX(TextClassificationList[],MATCH(Sudan_News12[[#This Row],[text_classification_arabic]],TextClassificationList[text_classification_arabic],0),1)</f>
        <v>#N/A</v>
      </c>
      <c r="AQ6062" t="e">
        <f>INDEX(TextClassificationList[],MATCH(Sudan_News12[[#This Row],[text_classification_arabic2]],TextClassificationList[text_classification_arabic],0),1)</f>
        <v>#N/A</v>
      </c>
      <c r="AS6062" t="e">
        <f>INDEX(TextClassificationList[],MATCH(Sudan_News12[[#This Row],[text_classification_arabic3]],TextClassificationList[text_classification_arabic],0),1)</f>
        <v>#N/A</v>
      </c>
      <c r="AU6062" t="e">
        <f>INDEX(TextClassificationList[],MATCH(Sudan_News12[[#This Row],[text_classification_arabic4]],TextClassificationList[text_classification_arabic],0),1)</f>
        <v>#N/A</v>
      </c>
      <c r="AW6062" t="e">
        <f>INDEX(TextClassificationList[],MATCH(Sudan_News12[[#This Row],[text_classification_arabic5]],TextClassificationList[text_classification_arabic],0),1)</f>
        <v>#N/A</v>
      </c>
    </row>
    <row r="6063" spans="1:49" x14ac:dyDescent="0.2">
      <c r="A6063">
        <v>1.0041651307651195E+18</v>
      </c>
      <c r="B6063">
        <v>1.0041357999511675E+18</v>
      </c>
      <c r="C6063" t="s">
        <v>23461</v>
      </c>
      <c r="D6063" s="1">
        <v>43257</v>
      </c>
      <c r="E6063" s="2">
        <v>0.12266203703703704</v>
      </c>
      <c r="F6063">
        <v>200</v>
      </c>
      <c r="G6063">
        <v>1889611729</v>
      </c>
      <c r="H6063" t="s">
        <v>354</v>
      </c>
      <c r="I6063" t="s">
        <v>355</v>
      </c>
      <c r="J6063" t="s">
        <v>265</v>
      </c>
      <c r="K6063" t="s">
        <v>23462</v>
      </c>
      <c r="L6063" t="s">
        <v>266</v>
      </c>
      <c r="M6063" t="s">
        <v>267</v>
      </c>
      <c r="N6063" t="s">
        <v>267</v>
      </c>
      <c r="O6063" t="s">
        <v>267</v>
      </c>
      <c r="P6063">
        <v>1</v>
      </c>
      <c r="Q6063">
        <v>0</v>
      </c>
      <c r="R6063">
        <v>0</v>
      </c>
      <c r="S6063" t="s">
        <v>267</v>
      </c>
      <c r="T6063" t="s">
        <v>267</v>
      </c>
      <c r="U6063" t="s">
        <v>23463</v>
      </c>
      <c r="V6063" t="b">
        <v>0</v>
      </c>
      <c r="W6063" t="s">
        <v>265</v>
      </c>
      <c r="X6063">
        <v>0</v>
      </c>
      <c r="Y6063" t="s">
        <v>265</v>
      </c>
      <c r="Z6063" t="s">
        <v>265</v>
      </c>
      <c r="AA6063" t="s">
        <v>265</v>
      </c>
      <c r="AB6063" t="s">
        <v>265</v>
      </c>
      <c r="AC6063" t="s">
        <v>265</v>
      </c>
      <c r="AD6063" t="s">
        <v>265</v>
      </c>
      <c r="AE6063" t="s">
        <v>265</v>
      </c>
      <c r="AF6063" t="s">
        <v>23464</v>
      </c>
      <c r="AG6063" t="s">
        <v>265</v>
      </c>
      <c r="AH6063" t="s">
        <v>265</v>
      </c>
      <c r="AI6063" t="s">
        <v>265</v>
      </c>
      <c r="AJ6063" t="s">
        <v>265</v>
      </c>
      <c r="AL6063" t="str">
        <f>IF(Sudan_News12[[#This Row],[relevancy_classification_english]]="Relevant","مناسب",IF(Sudan_News12[[#This Row],[relevancy_classification_english]]="Relevant","عَرَضِيّ",""))</f>
        <v/>
      </c>
      <c r="AN6063" t="str">
        <f>IF(Sudan_News12[[#This Row],[sentiment_analysis_english]]="Negative","سلبي",IF(Sudan_News12[[#This Row],[sentiment_analysis_english]]="Neutral","حيادي",IF(Sudan_News12[[#This Row],[sentiment_analysis_english]]="Positive","إيجابي","")))</f>
        <v/>
      </c>
      <c r="AO6063" t="e">
        <f>INDEX(TextClassificationList[],MATCH(Sudan_News12[[#This Row],[text_classification_arabic]],TextClassificationList[text_classification_arabic],0),1)</f>
        <v>#N/A</v>
      </c>
      <c r="AQ6063" t="e">
        <f>INDEX(TextClassificationList[],MATCH(Sudan_News12[[#This Row],[text_classification_arabic2]],TextClassificationList[text_classification_arabic],0),1)</f>
        <v>#N/A</v>
      </c>
      <c r="AS6063" t="e">
        <f>INDEX(TextClassificationList[],MATCH(Sudan_News12[[#This Row],[text_classification_arabic3]],TextClassificationList[text_classification_arabic],0),1)</f>
        <v>#N/A</v>
      </c>
      <c r="AU6063" t="e">
        <f>INDEX(TextClassificationList[],MATCH(Sudan_News12[[#This Row],[text_classification_arabic4]],TextClassificationList[text_classification_arabic],0),1)</f>
        <v>#N/A</v>
      </c>
      <c r="AW6063" t="e">
        <f>INDEX(TextClassificationList[],MATCH(Sudan_News12[[#This Row],[text_classification_arabic5]],TextClassificationList[text_classification_arabic],0),1)</f>
        <v>#N/A</v>
      </c>
    </row>
    <row r="6064" spans="1:49" x14ac:dyDescent="0.2">
      <c r="A6064">
        <v>1.0041385905096909E+18</v>
      </c>
      <c r="B6064">
        <v>1.0038258227452027E+18</v>
      </c>
      <c r="C6064" t="s">
        <v>23465</v>
      </c>
      <c r="D6064" s="1">
        <v>43257</v>
      </c>
      <c r="E6064" s="2">
        <v>4.9421296296296297E-2</v>
      </c>
      <c r="F6064">
        <v>200</v>
      </c>
      <c r="G6064">
        <v>1889611729</v>
      </c>
      <c r="H6064" t="s">
        <v>354</v>
      </c>
      <c r="I6064" t="s">
        <v>355</v>
      </c>
      <c r="J6064" t="s">
        <v>265</v>
      </c>
      <c r="K6064" t="s">
        <v>23466</v>
      </c>
      <c r="L6064" t="s">
        <v>266</v>
      </c>
      <c r="M6064" t="s">
        <v>267</v>
      </c>
      <c r="N6064" t="s">
        <v>267</v>
      </c>
      <c r="O6064" t="s">
        <v>267</v>
      </c>
      <c r="P6064">
        <v>0</v>
      </c>
      <c r="Q6064">
        <v>0</v>
      </c>
      <c r="R6064">
        <v>0</v>
      </c>
      <c r="S6064" t="s">
        <v>267</v>
      </c>
      <c r="T6064" t="s">
        <v>267</v>
      </c>
      <c r="U6064" t="s">
        <v>23467</v>
      </c>
      <c r="V6064" t="b">
        <v>0</v>
      </c>
      <c r="W6064" t="s">
        <v>265</v>
      </c>
      <c r="X6064">
        <v>0</v>
      </c>
      <c r="Y6064" t="s">
        <v>265</v>
      </c>
      <c r="Z6064" t="s">
        <v>265</v>
      </c>
      <c r="AA6064" t="s">
        <v>265</v>
      </c>
      <c r="AB6064" t="s">
        <v>265</v>
      </c>
      <c r="AC6064" t="s">
        <v>265</v>
      </c>
      <c r="AD6064" t="s">
        <v>265</v>
      </c>
      <c r="AE6064" t="s">
        <v>265</v>
      </c>
      <c r="AF6064" t="s">
        <v>23468</v>
      </c>
      <c r="AG6064" t="s">
        <v>265</v>
      </c>
      <c r="AH6064" t="s">
        <v>265</v>
      </c>
      <c r="AI6064" t="s">
        <v>265</v>
      </c>
      <c r="AJ6064" t="s">
        <v>265</v>
      </c>
      <c r="AL6064" t="str">
        <f>IF(Sudan_News12[[#This Row],[relevancy_classification_english]]="Relevant","مناسب",IF(Sudan_News12[[#This Row],[relevancy_classification_english]]="Relevant","عَرَضِيّ",""))</f>
        <v/>
      </c>
      <c r="AN6064" t="str">
        <f>IF(Sudan_News12[[#This Row],[sentiment_analysis_english]]="Negative","سلبي",IF(Sudan_News12[[#This Row],[sentiment_analysis_english]]="Neutral","حيادي",IF(Sudan_News12[[#This Row],[sentiment_analysis_english]]="Positive","إيجابي","")))</f>
        <v/>
      </c>
      <c r="AO6064" t="e">
        <f>INDEX(TextClassificationList[],MATCH(Sudan_News12[[#This Row],[text_classification_arabic]],TextClassificationList[text_classification_arabic],0),1)</f>
        <v>#N/A</v>
      </c>
      <c r="AQ6064" t="e">
        <f>INDEX(TextClassificationList[],MATCH(Sudan_News12[[#This Row],[text_classification_arabic2]],TextClassificationList[text_classification_arabic],0),1)</f>
        <v>#N/A</v>
      </c>
      <c r="AS6064" t="e">
        <f>INDEX(TextClassificationList[],MATCH(Sudan_News12[[#This Row],[text_classification_arabic3]],TextClassificationList[text_classification_arabic],0),1)</f>
        <v>#N/A</v>
      </c>
      <c r="AU6064" t="e">
        <f>INDEX(TextClassificationList[],MATCH(Sudan_News12[[#This Row],[text_classification_arabic4]],TextClassificationList[text_classification_arabic],0),1)</f>
        <v>#N/A</v>
      </c>
      <c r="AW6064" t="e">
        <f>INDEX(TextClassificationList[],MATCH(Sudan_News12[[#This Row],[text_classification_arabic5]],TextClassificationList[text_classification_arabic],0),1)</f>
        <v>#N/A</v>
      </c>
    </row>
    <row r="6065" spans="1:49" x14ac:dyDescent="0.2">
      <c r="A6065">
        <v>1.0041370676963287E+18</v>
      </c>
      <c r="B6065">
        <v>1.0040483886383022E+18</v>
      </c>
      <c r="C6065" t="s">
        <v>23469</v>
      </c>
      <c r="D6065" s="1">
        <v>43257</v>
      </c>
      <c r="E6065" s="2">
        <v>4.521990740740741E-2</v>
      </c>
      <c r="F6065">
        <v>200</v>
      </c>
      <c r="G6065">
        <v>1889611729</v>
      </c>
      <c r="H6065" t="s">
        <v>354</v>
      </c>
      <c r="I6065" t="s">
        <v>355</v>
      </c>
      <c r="J6065" t="s">
        <v>265</v>
      </c>
      <c r="K6065" t="s">
        <v>23470</v>
      </c>
      <c r="L6065" t="s">
        <v>266</v>
      </c>
      <c r="M6065" t="s">
        <v>267</v>
      </c>
      <c r="N6065" t="s">
        <v>267</v>
      </c>
      <c r="O6065" t="s">
        <v>267</v>
      </c>
      <c r="P6065">
        <v>0</v>
      </c>
      <c r="Q6065">
        <v>0</v>
      </c>
      <c r="R6065">
        <v>0</v>
      </c>
      <c r="S6065" t="s">
        <v>267</v>
      </c>
      <c r="T6065" t="s">
        <v>267</v>
      </c>
      <c r="U6065" t="s">
        <v>23471</v>
      </c>
      <c r="V6065" t="b">
        <v>0</v>
      </c>
      <c r="W6065" t="s">
        <v>265</v>
      </c>
      <c r="X6065">
        <v>0</v>
      </c>
      <c r="Y6065" t="s">
        <v>265</v>
      </c>
      <c r="Z6065" t="s">
        <v>265</v>
      </c>
      <c r="AA6065" t="s">
        <v>265</v>
      </c>
      <c r="AB6065" t="s">
        <v>265</v>
      </c>
      <c r="AC6065" t="s">
        <v>265</v>
      </c>
      <c r="AD6065" t="s">
        <v>265</v>
      </c>
      <c r="AE6065" t="s">
        <v>265</v>
      </c>
      <c r="AF6065" t="s">
        <v>10908</v>
      </c>
      <c r="AG6065" t="s">
        <v>265</v>
      </c>
      <c r="AH6065" t="s">
        <v>265</v>
      </c>
      <c r="AI6065" t="s">
        <v>265</v>
      </c>
      <c r="AJ6065" t="s">
        <v>265</v>
      </c>
      <c r="AL6065" t="str">
        <f>IF(Sudan_News12[[#This Row],[relevancy_classification_english]]="Relevant","مناسب",IF(Sudan_News12[[#This Row],[relevancy_classification_english]]="Relevant","عَرَضِيّ",""))</f>
        <v/>
      </c>
      <c r="AN6065" t="str">
        <f>IF(Sudan_News12[[#This Row],[sentiment_analysis_english]]="Negative","سلبي",IF(Sudan_News12[[#This Row],[sentiment_analysis_english]]="Neutral","حيادي",IF(Sudan_News12[[#This Row],[sentiment_analysis_english]]="Positive","إيجابي","")))</f>
        <v/>
      </c>
      <c r="AO6065" t="e">
        <f>INDEX(TextClassificationList[],MATCH(Sudan_News12[[#This Row],[text_classification_arabic]],TextClassificationList[text_classification_arabic],0),1)</f>
        <v>#N/A</v>
      </c>
      <c r="AQ6065" t="e">
        <f>INDEX(TextClassificationList[],MATCH(Sudan_News12[[#This Row],[text_classification_arabic2]],TextClassificationList[text_classification_arabic],0),1)</f>
        <v>#N/A</v>
      </c>
      <c r="AS6065" t="e">
        <f>INDEX(TextClassificationList[],MATCH(Sudan_News12[[#This Row],[text_classification_arabic3]],TextClassificationList[text_classification_arabic],0),1)</f>
        <v>#N/A</v>
      </c>
      <c r="AU6065" t="e">
        <f>INDEX(TextClassificationList[],MATCH(Sudan_News12[[#This Row],[text_classification_arabic4]],TextClassificationList[text_classification_arabic],0),1)</f>
        <v>#N/A</v>
      </c>
      <c r="AW6065" t="e">
        <f>INDEX(TextClassificationList[],MATCH(Sudan_News12[[#This Row],[text_classification_arabic5]],TextClassificationList[text_classification_arabic],0),1)</f>
        <v>#N/A</v>
      </c>
    </row>
    <row r="6066" spans="1:49" x14ac:dyDescent="0.2">
      <c r="A6066">
        <v>1.0040483886383022E+18</v>
      </c>
      <c r="B6066">
        <v>1.0040483886383022E+18</v>
      </c>
      <c r="C6066" t="s">
        <v>23472</v>
      </c>
      <c r="D6066" s="1">
        <v>43256</v>
      </c>
      <c r="E6066" s="2">
        <v>0.80050925925925931</v>
      </c>
      <c r="F6066">
        <v>200</v>
      </c>
      <c r="G6066">
        <v>1889611729</v>
      </c>
      <c r="H6066" t="s">
        <v>354</v>
      </c>
      <c r="I6066" t="s">
        <v>355</v>
      </c>
      <c r="J6066" t="s">
        <v>265</v>
      </c>
      <c r="K6066" t="s">
        <v>23473</v>
      </c>
      <c r="L6066" t="s">
        <v>266</v>
      </c>
      <c r="M6066" t="s">
        <v>267</v>
      </c>
      <c r="N6066" t="s">
        <v>267</v>
      </c>
      <c r="O6066" t="s">
        <v>267</v>
      </c>
      <c r="P6066">
        <v>1</v>
      </c>
      <c r="Q6066">
        <v>20</v>
      </c>
      <c r="R6066">
        <v>7</v>
      </c>
      <c r="S6066" t="s">
        <v>23474</v>
      </c>
      <c r="T6066" t="s">
        <v>267</v>
      </c>
      <c r="U6066" t="s">
        <v>23475</v>
      </c>
      <c r="V6066" t="b">
        <v>0</v>
      </c>
      <c r="W6066" t="s">
        <v>265</v>
      </c>
      <c r="X6066">
        <v>0</v>
      </c>
      <c r="Y6066" t="s">
        <v>265</v>
      </c>
      <c r="Z6066" t="s">
        <v>265</v>
      </c>
      <c r="AA6066" t="s">
        <v>265</v>
      </c>
      <c r="AB6066" t="s">
        <v>265</v>
      </c>
      <c r="AC6066" t="s">
        <v>265</v>
      </c>
      <c r="AD6066" t="s">
        <v>265</v>
      </c>
      <c r="AE6066" t="s">
        <v>265</v>
      </c>
      <c r="AF6066" t="s">
        <v>267</v>
      </c>
      <c r="AG6066" t="s">
        <v>265</v>
      </c>
      <c r="AH6066" t="s">
        <v>265</v>
      </c>
      <c r="AI6066" t="s">
        <v>265</v>
      </c>
      <c r="AJ6066" t="s">
        <v>265</v>
      </c>
      <c r="AL6066" t="str">
        <f>IF(Sudan_News12[[#This Row],[relevancy_classification_english]]="Relevant","مناسب",IF(Sudan_News12[[#This Row],[relevancy_classification_english]]="Relevant","عَرَضِيّ",""))</f>
        <v/>
      </c>
      <c r="AN6066" t="str">
        <f>IF(Sudan_News12[[#This Row],[sentiment_analysis_english]]="Negative","سلبي",IF(Sudan_News12[[#This Row],[sentiment_analysis_english]]="Neutral","حيادي",IF(Sudan_News12[[#This Row],[sentiment_analysis_english]]="Positive","إيجابي","")))</f>
        <v/>
      </c>
      <c r="AO6066" t="e">
        <f>INDEX(TextClassificationList[],MATCH(Sudan_News12[[#This Row],[text_classification_arabic]],TextClassificationList[text_classification_arabic],0),1)</f>
        <v>#N/A</v>
      </c>
      <c r="AQ6066" t="e">
        <f>INDEX(TextClassificationList[],MATCH(Sudan_News12[[#This Row],[text_classification_arabic2]],TextClassificationList[text_classification_arabic],0),1)</f>
        <v>#N/A</v>
      </c>
      <c r="AS6066" t="e">
        <f>INDEX(TextClassificationList[],MATCH(Sudan_News12[[#This Row],[text_classification_arabic3]],TextClassificationList[text_classification_arabic],0),1)</f>
        <v>#N/A</v>
      </c>
      <c r="AU6066" t="e">
        <f>INDEX(TextClassificationList[],MATCH(Sudan_News12[[#This Row],[text_classification_arabic4]],TextClassificationList[text_classification_arabic],0),1)</f>
        <v>#N/A</v>
      </c>
      <c r="AW6066" t="e">
        <f>INDEX(TextClassificationList[],MATCH(Sudan_News12[[#This Row],[text_classification_arabic5]],TextClassificationList[text_classification_arabic],0),1)</f>
        <v>#N/A</v>
      </c>
    </row>
    <row r="6067" spans="1:49" x14ac:dyDescent="0.2">
      <c r="A6067">
        <v>1.0040415748321157E+18</v>
      </c>
      <c r="B6067">
        <v>1.0040415748321157E+18</v>
      </c>
      <c r="C6067" t="s">
        <v>23476</v>
      </c>
      <c r="D6067" s="1">
        <v>43256</v>
      </c>
      <c r="E6067" s="2">
        <v>0.781712962962963</v>
      </c>
      <c r="F6067">
        <v>200</v>
      </c>
      <c r="G6067">
        <v>1889611729</v>
      </c>
      <c r="H6067" t="s">
        <v>354</v>
      </c>
      <c r="I6067" t="s">
        <v>355</v>
      </c>
      <c r="J6067" t="s">
        <v>265</v>
      </c>
      <c r="K6067" t="s">
        <v>23477</v>
      </c>
      <c r="L6067" t="s">
        <v>266</v>
      </c>
      <c r="M6067" t="s">
        <v>267</v>
      </c>
      <c r="N6067" t="s">
        <v>23478</v>
      </c>
      <c r="O6067" t="s">
        <v>267</v>
      </c>
      <c r="P6067">
        <v>0</v>
      </c>
      <c r="Q6067">
        <v>0</v>
      </c>
      <c r="R6067">
        <v>1</v>
      </c>
      <c r="S6067" t="s">
        <v>267</v>
      </c>
      <c r="T6067" t="s">
        <v>267</v>
      </c>
      <c r="U6067" t="s">
        <v>23479</v>
      </c>
      <c r="V6067" t="b">
        <v>0</v>
      </c>
      <c r="W6067" t="s">
        <v>23480</v>
      </c>
      <c r="X6067">
        <v>0</v>
      </c>
      <c r="Y6067" t="s">
        <v>265</v>
      </c>
      <c r="Z6067" t="s">
        <v>265</v>
      </c>
      <c r="AA6067" t="s">
        <v>265</v>
      </c>
      <c r="AB6067" t="s">
        <v>265</v>
      </c>
      <c r="AC6067" t="s">
        <v>265</v>
      </c>
      <c r="AD6067" t="s">
        <v>265</v>
      </c>
      <c r="AE6067" t="s">
        <v>265</v>
      </c>
      <c r="AF6067" t="s">
        <v>267</v>
      </c>
      <c r="AG6067" t="s">
        <v>265</v>
      </c>
      <c r="AH6067" t="s">
        <v>265</v>
      </c>
      <c r="AI6067" t="s">
        <v>265</v>
      </c>
      <c r="AJ6067" t="s">
        <v>265</v>
      </c>
      <c r="AL6067" t="str">
        <f>IF(Sudan_News12[[#This Row],[relevancy_classification_english]]="Relevant","مناسب",IF(Sudan_News12[[#This Row],[relevancy_classification_english]]="Relevant","عَرَضِيّ",""))</f>
        <v/>
      </c>
      <c r="AN6067" t="str">
        <f>IF(Sudan_News12[[#This Row],[sentiment_analysis_english]]="Negative","سلبي",IF(Sudan_News12[[#This Row],[sentiment_analysis_english]]="Neutral","حيادي",IF(Sudan_News12[[#This Row],[sentiment_analysis_english]]="Positive","إيجابي","")))</f>
        <v/>
      </c>
      <c r="AO6067" t="e">
        <f>INDEX(TextClassificationList[],MATCH(Sudan_News12[[#This Row],[text_classification_arabic]],TextClassificationList[text_classification_arabic],0),1)</f>
        <v>#N/A</v>
      </c>
      <c r="AQ6067" t="e">
        <f>INDEX(TextClassificationList[],MATCH(Sudan_News12[[#This Row],[text_classification_arabic2]],TextClassificationList[text_classification_arabic],0),1)</f>
        <v>#N/A</v>
      </c>
      <c r="AS6067" t="e">
        <f>INDEX(TextClassificationList[],MATCH(Sudan_News12[[#This Row],[text_classification_arabic3]],TextClassificationList[text_classification_arabic],0),1)</f>
        <v>#N/A</v>
      </c>
      <c r="AU6067" t="e">
        <f>INDEX(TextClassificationList[],MATCH(Sudan_News12[[#This Row],[text_classification_arabic4]],TextClassificationList[text_classification_arabic],0),1)</f>
        <v>#N/A</v>
      </c>
      <c r="AW6067" t="e">
        <f>INDEX(TextClassificationList[],MATCH(Sudan_News12[[#This Row],[text_classification_arabic5]],TextClassificationList[text_classification_arabic],0),1)</f>
        <v>#N/A</v>
      </c>
    </row>
    <row r="6068" spans="1:49" x14ac:dyDescent="0.2">
      <c r="A6068">
        <v>1.0039935968092324E+18</v>
      </c>
      <c r="B6068">
        <v>1.0037191259889254E+18</v>
      </c>
      <c r="C6068" t="s">
        <v>23481</v>
      </c>
      <c r="D6068" s="1">
        <v>43256</v>
      </c>
      <c r="E6068" s="2">
        <v>0.64931712962962962</v>
      </c>
      <c r="F6068">
        <v>200</v>
      </c>
      <c r="G6068">
        <v>1889611729</v>
      </c>
      <c r="H6068" t="s">
        <v>354</v>
      </c>
      <c r="I6068" t="s">
        <v>355</v>
      </c>
      <c r="J6068" t="s">
        <v>265</v>
      </c>
      <c r="K6068" t="s">
        <v>23482</v>
      </c>
      <c r="L6068" t="s">
        <v>266</v>
      </c>
      <c r="M6068" t="s">
        <v>267</v>
      </c>
      <c r="N6068" t="s">
        <v>267</v>
      </c>
      <c r="O6068" t="s">
        <v>267</v>
      </c>
      <c r="P6068">
        <v>0</v>
      </c>
      <c r="Q6068">
        <v>0</v>
      </c>
      <c r="R6068">
        <v>0</v>
      </c>
      <c r="S6068" t="s">
        <v>267</v>
      </c>
      <c r="T6068" t="s">
        <v>267</v>
      </c>
      <c r="U6068" t="s">
        <v>23483</v>
      </c>
      <c r="V6068" t="b">
        <v>0</v>
      </c>
      <c r="W6068" t="s">
        <v>265</v>
      </c>
      <c r="X6068">
        <v>0</v>
      </c>
      <c r="Y6068" t="s">
        <v>265</v>
      </c>
      <c r="Z6068" t="s">
        <v>265</v>
      </c>
      <c r="AA6068" t="s">
        <v>265</v>
      </c>
      <c r="AB6068" t="s">
        <v>265</v>
      </c>
      <c r="AC6068" t="s">
        <v>265</v>
      </c>
      <c r="AD6068" t="s">
        <v>265</v>
      </c>
      <c r="AE6068" t="s">
        <v>265</v>
      </c>
      <c r="AF6068" t="s">
        <v>23484</v>
      </c>
      <c r="AG6068" t="s">
        <v>265</v>
      </c>
      <c r="AH6068" t="s">
        <v>265</v>
      </c>
      <c r="AI6068" t="s">
        <v>265</v>
      </c>
      <c r="AJ6068" t="s">
        <v>265</v>
      </c>
      <c r="AL6068" t="str">
        <f>IF(Sudan_News12[[#This Row],[relevancy_classification_english]]="Relevant","مناسب",IF(Sudan_News12[[#This Row],[relevancy_classification_english]]="Relevant","عَرَضِيّ",""))</f>
        <v/>
      </c>
      <c r="AN6068" t="str">
        <f>IF(Sudan_News12[[#This Row],[sentiment_analysis_english]]="Negative","سلبي",IF(Sudan_News12[[#This Row],[sentiment_analysis_english]]="Neutral","حيادي",IF(Sudan_News12[[#This Row],[sentiment_analysis_english]]="Positive","إيجابي","")))</f>
        <v/>
      </c>
      <c r="AO6068" t="e">
        <f>INDEX(TextClassificationList[],MATCH(Sudan_News12[[#This Row],[text_classification_arabic]],TextClassificationList[text_classification_arabic],0),1)</f>
        <v>#N/A</v>
      </c>
      <c r="AQ6068" t="e">
        <f>INDEX(TextClassificationList[],MATCH(Sudan_News12[[#This Row],[text_classification_arabic2]],TextClassificationList[text_classification_arabic],0),1)</f>
        <v>#N/A</v>
      </c>
      <c r="AS6068" t="e">
        <f>INDEX(TextClassificationList[],MATCH(Sudan_News12[[#This Row],[text_classification_arabic3]],TextClassificationList[text_classification_arabic],0),1)</f>
        <v>#N/A</v>
      </c>
      <c r="AU6068" t="e">
        <f>INDEX(TextClassificationList[],MATCH(Sudan_News12[[#This Row],[text_classification_arabic4]],TextClassificationList[text_classification_arabic],0),1)</f>
        <v>#N/A</v>
      </c>
      <c r="AW6068" t="e">
        <f>INDEX(TextClassificationList[],MATCH(Sudan_News12[[#This Row],[text_classification_arabic5]],TextClassificationList[text_classification_arabic],0),1)</f>
        <v>#N/A</v>
      </c>
    </row>
    <row r="6069" spans="1:49" x14ac:dyDescent="0.2">
      <c r="A6069">
        <v>1.0039904597256479E+18</v>
      </c>
      <c r="B6069">
        <v>1.003987832355074E+18</v>
      </c>
      <c r="C6069" t="s">
        <v>23485</v>
      </c>
      <c r="D6069" s="1">
        <v>43256</v>
      </c>
      <c r="E6069" s="2">
        <v>0.64065972222222223</v>
      </c>
      <c r="F6069">
        <v>200</v>
      </c>
      <c r="G6069">
        <v>1889611729</v>
      </c>
      <c r="H6069" t="s">
        <v>354</v>
      </c>
      <c r="I6069" t="s">
        <v>355</v>
      </c>
      <c r="J6069" t="s">
        <v>265</v>
      </c>
      <c r="K6069" t="s">
        <v>23486</v>
      </c>
      <c r="L6069" t="s">
        <v>266</v>
      </c>
      <c r="M6069" t="s">
        <v>267</v>
      </c>
      <c r="N6069" t="s">
        <v>267</v>
      </c>
      <c r="O6069" t="s">
        <v>267</v>
      </c>
      <c r="P6069">
        <v>0</v>
      </c>
      <c r="Q6069">
        <v>0</v>
      </c>
      <c r="R6069">
        <v>0</v>
      </c>
      <c r="S6069" t="s">
        <v>267</v>
      </c>
      <c r="T6069" t="s">
        <v>267</v>
      </c>
      <c r="U6069" t="s">
        <v>23487</v>
      </c>
      <c r="V6069" t="b">
        <v>0</v>
      </c>
      <c r="W6069" t="s">
        <v>265</v>
      </c>
      <c r="X6069">
        <v>0</v>
      </c>
      <c r="Y6069" t="s">
        <v>265</v>
      </c>
      <c r="Z6069" t="s">
        <v>265</v>
      </c>
      <c r="AA6069" t="s">
        <v>265</v>
      </c>
      <c r="AB6069" t="s">
        <v>265</v>
      </c>
      <c r="AC6069" t="s">
        <v>265</v>
      </c>
      <c r="AD6069" t="s">
        <v>265</v>
      </c>
      <c r="AE6069" t="s">
        <v>265</v>
      </c>
      <c r="AF6069" t="s">
        <v>23488</v>
      </c>
      <c r="AG6069" t="s">
        <v>265</v>
      </c>
      <c r="AH6069" t="s">
        <v>265</v>
      </c>
      <c r="AI6069" t="s">
        <v>265</v>
      </c>
      <c r="AJ6069" t="s">
        <v>265</v>
      </c>
      <c r="AL6069" t="str">
        <f>IF(Sudan_News12[[#This Row],[relevancy_classification_english]]="Relevant","مناسب",IF(Sudan_News12[[#This Row],[relevancy_classification_english]]="Relevant","عَرَضِيّ",""))</f>
        <v/>
      </c>
      <c r="AN6069" t="str">
        <f>IF(Sudan_News12[[#This Row],[sentiment_analysis_english]]="Negative","سلبي",IF(Sudan_News12[[#This Row],[sentiment_analysis_english]]="Neutral","حيادي",IF(Sudan_News12[[#This Row],[sentiment_analysis_english]]="Positive","إيجابي","")))</f>
        <v/>
      </c>
      <c r="AO6069" t="e">
        <f>INDEX(TextClassificationList[],MATCH(Sudan_News12[[#This Row],[text_classification_arabic]],TextClassificationList[text_classification_arabic],0),1)</f>
        <v>#N/A</v>
      </c>
      <c r="AQ6069" t="e">
        <f>INDEX(TextClassificationList[],MATCH(Sudan_News12[[#This Row],[text_classification_arabic2]],TextClassificationList[text_classification_arabic],0),1)</f>
        <v>#N/A</v>
      </c>
      <c r="AS6069" t="e">
        <f>INDEX(TextClassificationList[],MATCH(Sudan_News12[[#This Row],[text_classification_arabic3]],TextClassificationList[text_classification_arabic],0),1)</f>
        <v>#N/A</v>
      </c>
      <c r="AU6069" t="e">
        <f>INDEX(TextClassificationList[],MATCH(Sudan_News12[[#This Row],[text_classification_arabic4]],TextClassificationList[text_classification_arabic],0),1)</f>
        <v>#N/A</v>
      </c>
      <c r="AW6069" t="e">
        <f>INDEX(TextClassificationList[],MATCH(Sudan_News12[[#This Row],[text_classification_arabic5]],TextClassificationList[text_classification_arabic],0),1)</f>
        <v>#N/A</v>
      </c>
    </row>
    <row r="6070" spans="1:49" x14ac:dyDescent="0.2">
      <c r="A6070">
        <v>1.0039896793879921E+18</v>
      </c>
      <c r="B6070">
        <v>1.003987832355074E+18</v>
      </c>
      <c r="C6070" t="s">
        <v>23489</v>
      </c>
      <c r="D6070" s="1">
        <v>43256</v>
      </c>
      <c r="E6070" s="2">
        <v>0.63850694444444445</v>
      </c>
      <c r="F6070">
        <v>200</v>
      </c>
      <c r="G6070">
        <v>1889611729</v>
      </c>
      <c r="H6070" t="s">
        <v>354</v>
      </c>
      <c r="I6070" t="s">
        <v>355</v>
      </c>
      <c r="J6070" t="s">
        <v>265</v>
      </c>
      <c r="K6070" t="s">
        <v>23490</v>
      </c>
      <c r="L6070" t="s">
        <v>266</v>
      </c>
      <c r="M6070" t="s">
        <v>267</v>
      </c>
      <c r="N6070" t="s">
        <v>267</v>
      </c>
      <c r="O6070" t="s">
        <v>267</v>
      </c>
      <c r="P6070">
        <v>1</v>
      </c>
      <c r="Q6070">
        <v>0</v>
      </c>
      <c r="R6070">
        <v>0</v>
      </c>
      <c r="S6070" t="s">
        <v>267</v>
      </c>
      <c r="T6070" t="s">
        <v>267</v>
      </c>
      <c r="U6070" t="s">
        <v>23491</v>
      </c>
      <c r="V6070" t="b">
        <v>0</v>
      </c>
      <c r="W6070" t="s">
        <v>265</v>
      </c>
      <c r="X6070">
        <v>0</v>
      </c>
      <c r="Y6070" t="s">
        <v>265</v>
      </c>
      <c r="Z6070" t="s">
        <v>265</v>
      </c>
      <c r="AA6070" t="s">
        <v>265</v>
      </c>
      <c r="AB6070" t="s">
        <v>265</v>
      </c>
      <c r="AC6070" t="s">
        <v>265</v>
      </c>
      <c r="AD6070" t="s">
        <v>265</v>
      </c>
      <c r="AE6070" t="s">
        <v>265</v>
      </c>
      <c r="AF6070" t="s">
        <v>23488</v>
      </c>
      <c r="AG6070" t="s">
        <v>265</v>
      </c>
      <c r="AH6070" t="s">
        <v>265</v>
      </c>
      <c r="AI6070" t="s">
        <v>265</v>
      </c>
      <c r="AJ6070" t="s">
        <v>265</v>
      </c>
      <c r="AL6070" t="str">
        <f>IF(Sudan_News12[[#This Row],[relevancy_classification_english]]="Relevant","مناسب",IF(Sudan_News12[[#This Row],[relevancy_classification_english]]="Relevant","عَرَضِيّ",""))</f>
        <v/>
      </c>
      <c r="AN6070" t="str">
        <f>IF(Sudan_News12[[#This Row],[sentiment_analysis_english]]="Negative","سلبي",IF(Sudan_News12[[#This Row],[sentiment_analysis_english]]="Neutral","حيادي",IF(Sudan_News12[[#This Row],[sentiment_analysis_english]]="Positive","إيجابي","")))</f>
        <v/>
      </c>
      <c r="AO6070" t="e">
        <f>INDEX(TextClassificationList[],MATCH(Sudan_News12[[#This Row],[text_classification_arabic]],TextClassificationList[text_classification_arabic],0),1)</f>
        <v>#N/A</v>
      </c>
      <c r="AQ6070" t="e">
        <f>INDEX(TextClassificationList[],MATCH(Sudan_News12[[#This Row],[text_classification_arabic2]],TextClassificationList[text_classification_arabic],0),1)</f>
        <v>#N/A</v>
      </c>
      <c r="AS6070" t="e">
        <f>INDEX(TextClassificationList[],MATCH(Sudan_News12[[#This Row],[text_classification_arabic3]],TextClassificationList[text_classification_arabic],0),1)</f>
        <v>#N/A</v>
      </c>
      <c r="AU6070" t="e">
        <f>INDEX(TextClassificationList[],MATCH(Sudan_News12[[#This Row],[text_classification_arabic4]],TextClassificationList[text_classification_arabic],0),1)</f>
        <v>#N/A</v>
      </c>
      <c r="AW6070" t="e">
        <f>INDEX(TextClassificationList[],MATCH(Sudan_News12[[#This Row],[text_classification_arabic5]],TextClassificationList[text_classification_arabic],0),1)</f>
        <v>#N/A</v>
      </c>
    </row>
    <row r="6071" spans="1:49" x14ac:dyDescent="0.2">
      <c r="A6071">
        <v>1.0039892373126963E+18</v>
      </c>
      <c r="B6071">
        <v>1.003987832355074E+18</v>
      </c>
      <c r="C6071" t="s">
        <v>23492</v>
      </c>
      <c r="D6071" s="1">
        <v>43256</v>
      </c>
      <c r="E6071" s="2">
        <v>0.6372916666666667</v>
      </c>
      <c r="F6071">
        <v>200</v>
      </c>
      <c r="G6071">
        <v>1889611729</v>
      </c>
      <c r="H6071" t="s">
        <v>354</v>
      </c>
      <c r="I6071" t="s">
        <v>355</v>
      </c>
      <c r="J6071" t="s">
        <v>265</v>
      </c>
      <c r="K6071" t="s">
        <v>23493</v>
      </c>
      <c r="L6071" t="s">
        <v>266</v>
      </c>
      <c r="M6071" t="s">
        <v>267</v>
      </c>
      <c r="N6071" t="s">
        <v>267</v>
      </c>
      <c r="O6071" t="s">
        <v>267</v>
      </c>
      <c r="P6071">
        <v>1</v>
      </c>
      <c r="Q6071">
        <v>0</v>
      </c>
      <c r="R6071">
        <v>0</v>
      </c>
      <c r="S6071" t="s">
        <v>267</v>
      </c>
      <c r="T6071" t="s">
        <v>267</v>
      </c>
      <c r="U6071" t="s">
        <v>23494</v>
      </c>
      <c r="V6071" t="b">
        <v>0</v>
      </c>
      <c r="W6071" t="s">
        <v>265</v>
      </c>
      <c r="X6071">
        <v>0</v>
      </c>
      <c r="Y6071" t="s">
        <v>265</v>
      </c>
      <c r="Z6071" t="s">
        <v>265</v>
      </c>
      <c r="AA6071" t="s">
        <v>265</v>
      </c>
      <c r="AB6071" t="s">
        <v>265</v>
      </c>
      <c r="AC6071" t="s">
        <v>265</v>
      </c>
      <c r="AD6071" t="s">
        <v>265</v>
      </c>
      <c r="AE6071" t="s">
        <v>265</v>
      </c>
      <c r="AF6071" t="s">
        <v>23488</v>
      </c>
      <c r="AG6071" t="s">
        <v>265</v>
      </c>
      <c r="AH6071" t="s">
        <v>265</v>
      </c>
      <c r="AI6071" t="s">
        <v>265</v>
      </c>
      <c r="AJ6071" t="s">
        <v>265</v>
      </c>
      <c r="AL6071" t="str">
        <f>IF(Sudan_News12[[#This Row],[relevancy_classification_english]]="Relevant","مناسب",IF(Sudan_News12[[#This Row],[relevancy_classification_english]]="Relevant","عَرَضِيّ",""))</f>
        <v/>
      </c>
      <c r="AN6071" t="str">
        <f>IF(Sudan_News12[[#This Row],[sentiment_analysis_english]]="Negative","سلبي",IF(Sudan_News12[[#This Row],[sentiment_analysis_english]]="Neutral","حيادي",IF(Sudan_News12[[#This Row],[sentiment_analysis_english]]="Positive","إيجابي","")))</f>
        <v/>
      </c>
      <c r="AO6071" t="e">
        <f>INDEX(TextClassificationList[],MATCH(Sudan_News12[[#This Row],[text_classification_arabic]],TextClassificationList[text_classification_arabic],0),1)</f>
        <v>#N/A</v>
      </c>
      <c r="AQ6071" t="e">
        <f>INDEX(TextClassificationList[],MATCH(Sudan_News12[[#This Row],[text_classification_arabic2]],TextClassificationList[text_classification_arabic],0),1)</f>
        <v>#N/A</v>
      </c>
      <c r="AS6071" t="e">
        <f>INDEX(TextClassificationList[],MATCH(Sudan_News12[[#This Row],[text_classification_arabic3]],TextClassificationList[text_classification_arabic],0),1)</f>
        <v>#N/A</v>
      </c>
      <c r="AU6071" t="e">
        <f>INDEX(TextClassificationList[],MATCH(Sudan_News12[[#This Row],[text_classification_arabic4]],TextClassificationList[text_classification_arabic],0),1)</f>
        <v>#N/A</v>
      </c>
      <c r="AW6071" t="e">
        <f>INDEX(TextClassificationList[],MATCH(Sudan_News12[[#This Row],[text_classification_arabic5]],TextClassificationList[text_classification_arabic],0),1)</f>
        <v>#N/A</v>
      </c>
    </row>
    <row r="6072" spans="1:49" x14ac:dyDescent="0.2">
      <c r="A6072">
        <v>1.0038220983961313E+18</v>
      </c>
      <c r="B6072">
        <v>1.0038220983961313E+18</v>
      </c>
      <c r="C6072" t="s">
        <v>23495</v>
      </c>
      <c r="D6072" s="1">
        <v>43256</v>
      </c>
      <c r="E6072" s="2">
        <v>0.17607638888888888</v>
      </c>
      <c r="F6072">
        <v>200</v>
      </c>
      <c r="G6072">
        <v>1889611729</v>
      </c>
      <c r="H6072" t="s">
        <v>354</v>
      </c>
      <c r="I6072" t="s">
        <v>355</v>
      </c>
      <c r="J6072" t="s">
        <v>265</v>
      </c>
      <c r="K6072" t="s">
        <v>23496</v>
      </c>
      <c r="L6072" t="s">
        <v>266</v>
      </c>
      <c r="M6072" t="s">
        <v>267</v>
      </c>
      <c r="N6072" t="s">
        <v>267</v>
      </c>
      <c r="O6072" t="s">
        <v>267</v>
      </c>
      <c r="P6072">
        <v>0</v>
      </c>
      <c r="Q6072">
        <v>0</v>
      </c>
      <c r="R6072">
        <v>0</v>
      </c>
      <c r="S6072" t="s">
        <v>23497</v>
      </c>
      <c r="T6072" t="s">
        <v>267</v>
      </c>
      <c r="U6072" t="s">
        <v>23498</v>
      </c>
      <c r="V6072" t="b">
        <v>0</v>
      </c>
      <c r="W6072" t="s">
        <v>265</v>
      </c>
      <c r="X6072">
        <v>0</v>
      </c>
      <c r="Y6072" t="s">
        <v>265</v>
      </c>
      <c r="Z6072" t="s">
        <v>265</v>
      </c>
      <c r="AA6072" t="s">
        <v>265</v>
      </c>
      <c r="AB6072" t="s">
        <v>265</v>
      </c>
      <c r="AC6072" t="s">
        <v>265</v>
      </c>
      <c r="AD6072" t="s">
        <v>265</v>
      </c>
      <c r="AE6072" t="s">
        <v>265</v>
      </c>
      <c r="AF6072" t="s">
        <v>267</v>
      </c>
      <c r="AG6072" t="s">
        <v>265</v>
      </c>
      <c r="AH6072" t="s">
        <v>265</v>
      </c>
      <c r="AI6072" t="s">
        <v>265</v>
      </c>
      <c r="AJ6072" t="s">
        <v>265</v>
      </c>
      <c r="AL6072" t="str">
        <f>IF(Sudan_News12[[#This Row],[relevancy_classification_english]]="Relevant","مناسب",IF(Sudan_News12[[#This Row],[relevancy_classification_english]]="Relevant","عَرَضِيّ",""))</f>
        <v/>
      </c>
      <c r="AN6072" t="str">
        <f>IF(Sudan_News12[[#This Row],[sentiment_analysis_english]]="Negative","سلبي",IF(Sudan_News12[[#This Row],[sentiment_analysis_english]]="Neutral","حيادي",IF(Sudan_News12[[#This Row],[sentiment_analysis_english]]="Positive","إيجابي","")))</f>
        <v/>
      </c>
      <c r="AO6072" t="e">
        <f>INDEX(TextClassificationList[],MATCH(Sudan_News12[[#This Row],[text_classification_arabic]],TextClassificationList[text_classification_arabic],0),1)</f>
        <v>#N/A</v>
      </c>
      <c r="AQ6072" t="e">
        <f>INDEX(TextClassificationList[],MATCH(Sudan_News12[[#This Row],[text_classification_arabic2]],TextClassificationList[text_classification_arabic],0),1)</f>
        <v>#N/A</v>
      </c>
      <c r="AS6072" t="e">
        <f>INDEX(TextClassificationList[],MATCH(Sudan_News12[[#This Row],[text_classification_arabic3]],TextClassificationList[text_classification_arabic],0),1)</f>
        <v>#N/A</v>
      </c>
      <c r="AU6072" t="e">
        <f>INDEX(TextClassificationList[],MATCH(Sudan_News12[[#This Row],[text_classification_arabic4]],TextClassificationList[text_classification_arabic],0),1)</f>
        <v>#N/A</v>
      </c>
      <c r="AW6072" t="e">
        <f>INDEX(TextClassificationList[],MATCH(Sudan_News12[[#This Row],[text_classification_arabic5]],TextClassificationList[text_classification_arabic],0),1)</f>
        <v>#N/A</v>
      </c>
    </row>
    <row r="6073" spans="1:49" x14ac:dyDescent="0.2">
      <c r="A6073">
        <v>1.0038092434164163E+18</v>
      </c>
      <c r="B6073">
        <v>1.0038092434164163E+18</v>
      </c>
      <c r="C6073" t="s">
        <v>23499</v>
      </c>
      <c r="D6073" s="1">
        <v>43256</v>
      </c>
      <c r="E6073" s="2">
        <v>0.14060185185185184</v>
      </c>
      <c r="F6073">
        <v>200</v>
      </c>
      <c r="G6073">
        <v>1889611729</v>
      </c>
      <c r="H6073" t="s">
        <v>354</v>
      </c>
      <c r="I6073" t="s">
        <v>355</v>
      </c>
      <c r="J6073" t="s">
        <v>265</v>
      </c>
      <c r="K6073" t="s">
        <v>23500</v>
      </c>
      <c r="L6073" t="s">
        <v>273</v>
      </c>
      <c r="M6073" t="s">
        <v>267</v>
      </c>
      <c r="N6073" t="s">
        <v>267</v>
      </c>
      <c r="O6073" t="s">
        <v>23501</v>
      </c>
      <c r="P6073">
        <v>0</v>
      </c>
      <c r="Q6073">
        <v>4</v>
      </c>
      <c r="R6073">
        <v>1</v>
      </c>
      <c r="S6073" t="s">
        <v>267</v>
      </c>
      <c r="T6073" t="s">
        <v>267</v>
      </c>
      <c r="U6073" t="s">
        <v>23502</v>
      </c>
      <c r="V6073" t="b">
        <v>0</v>
      </c>
      <c r="W6073" t="s">
        <v>265</v>
      </c>
      <c r="X6073">
        <v>1</v>
      </c>
      <c r="Y6073" t="s">
        <v>23503</v>
      </c>
      <c r="Z6073" t="s">
        <v>265</v>
      </c>
      <c r="AA6073" t="s">
        <v>265</v>
      </c>
      <c r="AB6073" t="s">
        <v>265</v>
      </c>
      <c r="AC6073" t="s">
        <v>265</v>
      </c>
      <c r="AD6073" t="s">
        <v>265</v>
      </c>
      <c r="AE6073" t="s">
        <v>265</v>
      </c>
      <c r="AF6073" t="s">
        <v>267</v>
      </c>
      <c r="AG6073" t="s">
        <v>265</v>
      </c>
      <c r="AH6073" t="s">
        <v>265</v>
      </c>
      <c r="AI6073" t="s">
        <v>265</v>
      </c>
      <c r="AJ6073" t="s">
        <v>265</v>
      </c>
      <c r="AL6073" t="str">
        <f>IF(Sudan_News12[[#This Row],[relevancy_classification_english]]="Relevant","مناسب",IF(Sudan_News12[[#This Row],[relevancy_classification_english]]="Relevant","عَرَضِيّ",""))</f>
        <v/>
      </c>
      <c r="AN6073" t="str">
        <f>IF(Sudan_News12[[#This Row],[sentiment_analysis_english]]="Negative","سلبي",IF(Sudan_News12[[#This Row],[sentiment_analysis_english]]="Neutral","حيادي",IF(Sudan_News12[[#This Row],[sentiment_analysis_english]]="Positive","إيجابي","")))</f>
        <v/>
      </c>
      <c r="AO6073" t="e">
        <f>INDEX(TextClassificationList[],MATCH(Sudan_News12[[#This Row],[text_classification_arabic]],TextClassificationList[text_classification_arabic],0),1)</f>
        <v>#N/A</v>
      </c>
      <c r="AQ6073" t="e">
        <f>INDEX(TextClassificationList[],MATCH(Sudan_News12[[#This Row],[text_classification_arabic2]],TextClassificationList[text_classification_arabic],0),1)</f>
        <v>#N/A</v>
      </c>
      <c r="AS6073" t="e">
        <f>INDEX(TextClassificationList[],MATCH(Sudan_News12[[#This Row],[text_classification_arabic3]],TextClassificationList[text_classification_arabic],0),1)</f>
        <v>#N/A</v>
      </c>
      <c r="AU6073" t="e">
        <f>INDEX(TextClassificationList[],MATCH(Sudan_News12[[#This Row],[text_classification_arabic4]],TextClassificationList[text_classification_arabic],0),1)</f>
        <v>#N/A</v>
      </c>
      <c r="AW6073" t="e">
        <f>INDEX(TextClassificationList[],MATCH(Sudan_News12[[#This Row],[text_classification_arabic5]],TextClassificationList[text_classification_arabic],0),1)</f>
        <v>#N/A</v>
      </c>
    </row>
    <row r="6074" spans="1:49" x14ac:dyDescent="0.2">
      <c r="A6074">
        <v>1.0034759195610235E+18</v>
      </c>
      <c r="B6074">
        <v>1.0030532417965711E+18</v>
      </c>
      <c r="C6074" t="s">
        <v>23504</v>
      </c>
      <c r="D6074" s="1">
        <v>43255</v>
      </c>
      <c r="E6074" s="2">
        <v>0.2207986111111111</v>
      </c>
      <c r="F6074">
        <v>200</v>
      </c>
      <c r="G6074">
        <v>1889611729</v>
      </c>
      <c r="H6074" t="s">
        <v>354</v>
      </c>
      <c r="I6074" t="s">
        <v>355</v>
      </c>
      <c r="J6074" t="s">
        <v>265</v>
      </c>
      <c r="K6074" t="s">
        <v>23505</v>
      </c>
      <c r="L6074" t="s">
        <v>266</v>
      </c>
      <c r="M6074" t="s">
        <v>267</v>
      </c>
      <c r="N6074" t="s">
        <v>267</v>
      </c>
      <c r="O6074" t="s">
        <v>267</v>
      </c>
      <c r="P6074">
        <v>0</v>
      </c>
      <c r="Q6074">
        <v>0</v>
      </c>
      <c r="R6074">
        <v>0</v>
      </c>
      <c r="S6074" t="s">
        <v>267</v>
      </c>
      <c r="T6074" t="s">
        <v>267</v>
      </c>
      <c r="U6074" t="s">
        <v>23506</v>
      </c>
      <c r="V6074" t="b">
        <v>0</v>
      </c>
      <c r="W6074" t="s">
        <v>265</v>
      </c>
      <c r="X6074">
        <v>0</v>
      </c>
      <c r="Y6074" t="s">
        <v>265</v>
      </c>
      <c r="Z6074" t="s">
        <v>265</v>
      </c>
      <c r="AA6074" t="s">
        <v>265</v>
      </c>
      <c r="AB6074" t="s">
        <v>265</v>
      </c>
      <c r="AC6074" t="s">
        <v>265</v>
      </c>
      <c r="AD6074" t="s">
        <v>265</v>
      </c>
      <c r="AE6074" t="s">
        <v>265</v>
      </c>
      <c r="AF6074" t="s">
        <v>267</v>
      </c>
      <c r="AG6074" t="s">
        <v>265</v>
      </c>
      <c r="AH6074" t="s">
        <v>265</v>
      </c>
      <c r="AI6074" t="s">
        <v>265</v>
      </c>
      <c r="AJ6074" t="s">
        <v>265</v>
      </c>
      <c r="AL6074" t="str">
        <f>IF(Sudan_News12[[#This Row],[relevancy_classification_english]]="Relevant","مناسب",IF(Sudan_News12[[#This Row],[relevancy_classification_english]]="Relevant","عَرَضِيّ",""))</f>
        <v/>
      </c>
      <c r="AN6074" t="str">
        <f>IF(Sudan_News12[[#This Row],[sentiment_analysis_english]]="Negative","سلبي",IF(Sudan_News12[[#This Row],[sentiment_analysis_english]]="Neutral","حيادي",IF(Sudan_News12[[#This Row],[sentiment_analysis_english]]="Positive","إيجابي","")))</f>
        <v/>
      </c>
      <c r="AO6074" t="e">
        <f>INDEX(TextClassificationList[],MATCH(Sudan_News12[[#This Row],[text_classification_arabic]],TextClassificationList[text_classification_arabic],0),1)</f>
        <v>#N/A</v>
      </c>
      <c r="AQ6074" t="e">
        <f>INDEX(TextClassificationList[],MATCH(Sudan_News12[[#This Row],[text_classification_arabic2]],TextClassificationList[text_classification_arabic],0),1)</f>
        <v>#N/A</v>
      </c>
      <c r="AS6074" t="e">
        <f>INDEX(TextClassificationList[],MATCH(Sudan_News12[[#This Row],[text_classification_arabic3]],TextClassificationList[text_classification_arabic],0),1)</f>
        <v>#N/A</v>
      </c>
      <c r="AU6074" t="e">
        <f>INDEX(TextClassificationList[],MATCH(Sudan_News12[[#This Row],[text_classification_arabic4]],TextClassificationList[text_classification_arabic],0),1)</f>
        <v>#N/A</v>
      </c>
      <c r="AW6074" t="e">
        <f>INDEX(TextClassificationList[],MATCH(Sudan_News12[[#This Row],[text_classification_arabic5]],TextClassificationList[text_classification_arabic],0),1)</f>
        <v>#N/A</v>
      </c>
    </row>
    <row r="6075" spans="1:49" x14ac:dyDescent="0.2">
      <c r="A6075">
        <v>1.0034743580467241E+18</v>
      </c>
      <c r="B6075">
        <v>1.0034743580467241E+18</v>
      </c>
      <c r="C6075" t="s">
        <v>23507</v>
      </c>
      <c r="D6075" s="1">
        <v>43255</v>
      </c>
      <c r="E6075" s="2">
        <v>0.21649305555555556</v>
      </c>
      <c r="F6075">
        <v>200</v>
      </c>
      <c r="G6075">
        <v>1889611729</v>
      </c>
      <c r="H6075" t="s">
        <v>354</v>
      </c>
      <c r="I6075" t="s">
        <v>355</v>
      </c>
      <c r="J6075" t="s">
        <v>265</v>
      </c>
      <c r="K6075" t="s">
        <v>23508</v>
      </c>
      <c r="L6075" t="s">
        <v>266</v>
      </c>
      <c r="M6075" t="s">
        <v>267</v>
      </c>
      <c r="N6075" t="s">
        <v>23509</v>
      </c>
      <c r="O6075" t="s">
        <v>267</v>
      </c>
      <c r="P6075">
        <v>0</v>
      </c>
      <c r="Q6075">
        <v>0</v>
      </c>
      <c r="R6075">
        <v>0</v>
      </c>
      <c r="S6075" t="s">
        <v>267</v>
      </c>
      <c r="T6075" t="s">
        <v>267</v>
      </c>
      <c r="U6075" t="s">
        <v>23510</v>
      </c>
      <c r="V6075" t="b">
        <v>0</v>
      </c>
      <c r="W6075" t="s">
        <v>23511</v>
      </c>
      <c r="X6075">
        <v>0</v>
      </c>
      <c r="Y6075" t="s">
        <v>265</v>
      </c>
      <c r="Z6075" t="s">
        <v>265</v>
      </c>
      <c r="AA6075" t="s">
        <v>265</v>
      </c>
      <c r="AB6075" t="s">
        <v>265</v>
      </c>
      <c r="AC6075" t="s">
        <v>265</v>
      </c>
      <c r="AD6075" t="s">
        <v>265</v>
      </c>
      <c r="AE6075" t="s">
        <v>265</v>
      </c>
      <c r="AF6075" t="s">
        <v>267</v>
      </c>
      <c r="AG6075" t="s">
        <v>265</v>
      </c>
      <c r="AH6075" t="s">
        <v>265</v>
      </c>
      <c r="AI6075" t="s">
        <v>265</v>
      </c>
      <c r="AJ6075" t="s">
        <v>265</v>
      </c>
      <c r="AL6075" t="str">
        <f>IF(Sudan_News12[[#This Row],[relevancy_classification_english]]="Relevant","مناسب",IF(Sudan_News12[[#This Row],[relevancy_classification_english]]="Relevant","عَرَضِيّ",""))</f>
        <v/>
      </c>
      <c r="AN6075" t="str">
        <f>IF(Sudan_News12[[#This Row],[sentiment_analysis_english]]="Negative","سلبي",IF(Sudan_News12[[#This Row],[sentiment_analysis_english]]="Neutral","حيادي",IF(Sudan_News12[[#This Row],[sentiment_analysis_english]]="Positive","إيجابي","")))</f>
        <v/>
      </c>
      <c r="AO6075" t="e">
        <f>INDEX(TextClassificationList[],MATCH(Sudan_News12[[#This Row],[text_classification_arabic]],TextClassificationList[text_classification_arabic],0),1)</f>
        <v>#N/A</v>
      </c>
      <c r="AQ6075" t="e">
        <f>INDEX(TextClassificationList[],MATCH(Sudan_News12[[#This Row],[text_classification_arabic2]],TextClassificationList[text_classification_arabic],0),1)</f>
        <v>#N/A</v>
      </c>
      <c r="AS6075" t="e">
        <f>INDEX(TextClassificationList[],MATCH(Sudan_News12[[#This Row],[text_classification_arabic3]],TextClassificationList[text_classification_arabic],0),1)</f>
        <v>#N/A</v>
      </c>
      <c r="AU6075" t="e">
        <f>INDEX(TextClassificationList[],MATCH(Sudan_News12[[#This Row],[text_classification_arabic4]],TextClassificationList[text_classification_arabic],0),1)</f>
        <v>#N/A</v>
      </c>
      <c r="AW6075" t="e">
        <f>INDEX(TextClassificationList[],MATCH(Sudan_News12[[#This Row],[text_classification_arabic5]],TextClassificationList[text_classification_arabic],0),1)</f>
        <v>#N/A</v>
      </c>
    </row>
    <row r="6076" spans="1:49" x14ac:dyDescent="0.2">
      <c r="A6076">
        <v>1.0034738775179633E+18</v>
      </c>
      <c r="B6076">
        <v>1.0034727903585444E+18</v>
      </c>
      <c r="C6076" t="s">
        <v>23512</v>
      </c>
      <c r="D6076" s="1">
        <v>43255</v>
      </c>
      <c r="E6076" s="2">
        <v>0.21516203703703704</v>
      </c>
      <c r="F6076">
        <v>200</v>
      </c>
      <c r="G6076">
        <v>1889611729</v>
      </c>
      <c r="H6076" t="s">
        <v>354</v>
      </c>
      <c r="I6076" t="s">
        <v>355</v>
      </c>
      <c r="J6076" t="s">
        <v>265</v>
      </c>
      <c r="K6076" t="s">
        <v>23513</v>
      </c>
      <c r="L6076" t="s">
        <v>266</v>
      </c>
      <c r="M6076" t="s">
        <v>267</v>
      </c>
      <c r="N6076" t="s">
        <v>267</v>
      </c>
      <c r="O6076" t="s">
        <v>267</v>
      </c>
      <c r="P6076">
        <v>0</v>
      </c>
      <c r="Q6076">
        <v>0</v>
      </c>
      <c r="R6076">
        <v>0</v>
      </c>
      <c r="S6076" t="s">
        <v>267</v>
      </c>
      <c r="T6076" t="s">
        <v>267</v>
      </c>
      <c r="U6076" t="s">
        <v>23514</v>
      </c>
      <c r="V6076" t="b">
        <v>0</v>
      </c>
      <c r="W6076" t="s">
        <v>265</v>
      </c>
      <c r="X6076">
        <v>0</v>
      </c>
      <c r="Y6076" t="s">
        <v>265</v>
      </c>
      <c r="Z6076" t="s">
        <v>265</v>
      </c>
      <c r="AA6076" t="s">
        <v>265</v>
      </c>
      <c r="AB6076" t="s">
        <v>265</v>
      </c>
      <c r="AC6076" t="s">
        <v>265</v>
      </c>
      <c r="AD6076" t="s">
        <v>265</v>
      </c>
      <c r="AE6076" t="s">
        <v>265</v>
      </c>
      <c r="AF6076" t="s">
        <v>23095</v>
      </c>
      <c r="AG6076" t="s">
        <v>265</v>
      </c>
      <c r="AH6076" t="s">
        <v>265</v>
      </c>
      <c r="AI6076" t="s">
        <v>265</v>
      </c>
      <c r="AJ6076" t="s">
        <v>265</v>
      </c>
      <c r="AL6076" t="str">
        <f>IF(Sudan_News12[[#This Row],[relevancy_classification_english]]="Relevant","مناسب",IF(Sudan_News12[[#This Row],[relevancy_classification_english]]="Relevant","عَرَضِيّ",""))</f>
        <v/>
      </c>
      <c r="AN6076" t="str">
        <f>IF(Sudan_News12[[#This Row],[sentiment_analysis_english]]="Negative","سلبي",IF(Sudan_News12[[#This Row],[sentiment_analysis_english]]="Neutral","حيادي",IF(Sudan_News12[[#This Row],[sentiment_analysis_english]]="Positive","إيجابي","")))</f>
        <v/>
      </c>
      <c r="AO6076" t="e">
        <f>INDEX(TextClassificationList[],MATCH(Sudan_News12[[#This Row],[text_classification_arabic]],TextClassificationList[text_classification_arabic],0),1)</f>
        <v>#N/A</v>
      </c>
      <c r="AQ6076" t="e">
        <f>INDEX(TextClassificationList[],MATCH(Sudan_News12[[#This Row],[text_classification_arabic2]],TextClassificationList[text_classification_arabic],0),1)</f>
        <v>#N/A</v>
      </c>
      <c r="AS6076" t="e">
        <f>INDEX(TextClassificationList[],MATCH(Sudan_News12[[#This Row],[text_classification_arabic3]],TextClassificationList[text_classification_arabic],0),1)</f>
        <v>#N/A</v>
      </c>
      <c r="AU6076" t="e">
        <f>INDEX(TextClassificationList[],MATCH(Sudan_News12[[#This Row],[text_classification_arabic4]],TextClassificationList[text_classification_arabic],0),1)</f>
        <v>#N/A</v>
      </c>
      <c r="AW6076" t="e">
        <f>INDEX(TextClassificationList[],MATCH(Sudan_News12[[#This Row],[text_classification_arabic5]],TextClassificationList[text_classification_arabic],0),1)</f>
        <v>#N/A</v>
      </c>
    </row>
    <row r="6077" spans="1:49" x14ac:dyDescent="0.2">
      <c r="A6077">
        <v>1.0034727903585444E+18</v>
      </c>
      <c r="B6077">
        <v>1.0034727903585444E+18</v>
      </c>
      <c r="C6077" t="s">
        <v>23515</v>
      </c>
      <c r="D6077" s="1">
        <v>43255</v>
      </c>
      <c r="E6077" s="2">
        <v>0.21216435185185184</v>
      </c>
      <c r="F6077">
        <v>200</v>
      </c>
      <c r="G6077">
        <v>1889611729</v>
      </c>
      <c r="H6077" t="s">
        <v>354</v>
      </c>
      <c r="I6077" t="s">
        <v>355</v>
      </c>
      <c r="J6077" t="s">
        <v>265</v>
      </c>
      <c r="K6077" t="s">
        <v>23516</v>
      </c>
      <c r="L6077" t="s">
        <v>266</v>
      </c>
      <c r="M6077" t="s">
        <v>267</v>
      </c>
      <c r="N6077" t="s">
        <v>267</v>
      </c>
      <c r="O6077" t="s">
        <v>267</v>
      </c>
      <c r="P6077">
        <v>1</v>
      </c>
      <c r="Q6077">
        <v>13</v>
      </c>
      <c r="R6077">
        <v>8</v>
      </c>
      <c r="S6077" t="s">
        <v>267</v>
      </c>
      <c r="T6077" t="s">
        <v>267</v>
      </c>
      <c r="U6077" t="s">
        <v>23517</v>
      </c>
      <c r="V6077" t="b">
        <v>0</v>
      </c>
      <c r="W6077" t="s">
        <v>265</v>
      </c>
      <c r="X6077">
        <v>0</v>
      </c>
      <c r="Y6077" t="s">
        <v>265</v>
      </c>
      <c r="Z6077" t="s">
        <v>265</v>
      </c>
      <c r="AA6077" t="s">
        <v>265</v>
      </c>
      <c r="AB6077" t="s">
        <v>265</v>
      </c>
      <c r="AC6077" t="s">
        <v>265</v>
      </c>
      <c r="AD6077" t="s">
        <v>265</v>
      </c>
      <c r="AE6077" t="s">
        <v>265</v>
      </c>
      <c r="AF6077" t="s">
        <v>267</v>
      </c>
      <c r="AG6077" t="s">
        <v>265</v>
      </c>
      <c r="AH6077" t="s">
        <v>265</v>
      </c>
      <c r="AI6077" t="s">
        <v>265</v>
      </c>
      <c r="AJ6077" t="s">
        <v>265</v>
      </c>
      <c r="AL6077" t="str">
        <f>IF(Sudan_News12[[#This Row],[relevancy_classification_english]]="Relevant","مناسب",IF(Sudan_News12[[#This Row],[relevancy_classification_english]]="Relevant","عَرَضِيّ",""))</f>
        <v/>
      </c>
      <c r="AN6077" t="str">
        <f>IF(Sudan_News12[[#This Row],[sentiment_analysis_english]]="Negative","سلبي",IF(Sudan_News12[[#This Row],[sentiment_analysis_english]]="Neutral","حيادي",IF(Sudan_News12[[#This Row],[sentiment_analysis_english]]="Positive","إيجابي","")))</f>
        <v/>
      </c>
      <c r="AO6077" t="e">
        <f>INDEX(TextClassificationList[],MATCH(Sudan_News12[[#This Row],[text_classification_arabic]],TextClassificationList[text_classification_arabic],0),1)</f>
        <v>#N/A</v>
      </c>
      <c r="AQ6077" t="e">
        <f>INDEX(TextClassificationList[],MATCH(Sudan_News12[[#This Row],[text_classification_arabic2]],TextClassificationList[text_classification_arabic],0),1)</f>
        <v>#N/A</v>
      </c>
      <c r="AS6077" t="e">
        <f>INDEX(TextClassificationList[],MATCH(Sudan_News12[[#This Row],[text_classification_arabic3]],TextClassificationList[text_classification_arabic],0),1)</f>
        <v>#N/A</v>
      </c>
      <c r="AU6077" t="e">
        <f>INDEX(TextClassificationList[],MATCH(Sudan_News12[[#This Row],[text_classification_arabic4]],TextClassificationList[text_classification_arabic],0),1)</f>
        <v>#N/A</v>
      </c>
      <c r="AW6077" t="e">
        <f>INDEX(TextClassificationList[],MATCH(Sudan_News12[[#This Row],[text_classification_arabic5]],TextClassificationList[text_classification_arabic],0),1)</f>
        <v>#N/A</v>
      </c>
    </row>
    <row r="6078" spans="1:49" x14ac:dyDescent="0.2">
      <c r="A6078">
        <v>1.0034472327907164E+18</v>
      </c>
      <c r="B6078">
        <v>1.003446502948311E+18</v>
      </c>
      <c r="C6078" t="s">
        <v>23518</v>
      </c>
      <c r="D6078" s="1">
        <v>43255</v>
      </c>
      <c r="E6078" s="2">
        <v>0.14164351851851853</v>
      </c>
      <c r="F6078">
        <v>200</v>
      </c>
      <c r="G6078">
        <v>1889611729</v>
      </c>
      <c r="H6078" t="s">
        <v>354</v>
      </c>
      <c r="I6078" t="s">
        <v>355</v>
      </c>
      <c r="J6078" t="s">
        <v>265</v>
      </c>
      <c r="K6078" t="s">
        <v>23519</v>
      </c>
      <c r="L6078" t="s">
        <v>266</v>
      </c>
      <c r="M6078" t="s">
        <v>267</v>
      </c>
      <c r="N6078" t="s">
        <v>267</v>
      </c>
      <c r="O6078" t="s">
        <v>267</v>
      </c>
      <c r="P6078">
        <v>0</v>
      </c>
      <c r="Q6078">
        <v>0</v>
      </c>
      <c r="R6078">
        <v>0</v>
      </c>
      <c r="S6078" t="s">
        <v>267</v>
      </c>
      <c r="T6078" t="s">
        <v>267</v>
      </c>
      <c r="U6078" t="s">
        <v>23520</v>
      </c>
      <c r="V6078" t="b">
        <v>0</v>
      </c>
      <c r="W6078" t="s">
        <v>265</v>
      </c>
      <c r="X6078">
        <v>0</v>
      </c>
      <c r="Y6078" t="s">
        <v>265</v>
      </c>
      <c r="Z6078" t="s">
        <v>265</v>
      </c>
      <c r="AA6078" t="s">
        <v>265</v>
      </c>
      <c r="AB6078" t="s">
        <v>265</v>
      </c>
      <c r="AC6078" t="s">
        <v>265</v>
      </c>
      <c r="AD6078" t="s">
        <v>265</v>
      </c>
      <c r="AE6078" t="s">
        <v>265</v>
      </c>
      <c r="AF6078" t="s">
        <v>292</v>
      </c>
      <c r="AG6078" t="s">
        <v>265</v>
      </c>
      <c r="AH6078" t="s">
        <v>265</v>
      </c>
      <c r="AI6078" t="s">
        <v>265</v>
      </c>
      <c r="AJ6078" t="s">
        <v>265</v>
      </c>
      <c r="AL6078" t="str">
        <f>IF(Sudan_News12[[#This Row],[relevancy_classification_english]]="Relevant","مناسب",IF(Sudan_News12[[#This Row],[relevancy_classification_english]]="Relevant","عَرَضِيّ",""))</f>
        <v/>
      </c>
      <c r="AN6078" t="str">
        <f>IF(Sudan_News12[[#This Row],[sentiment_analysis_english]]="Negative","سلبي",IF(Sudan_News12[[#This Row],[sentiment_analysis_english]]="Neutral","حيادي",IF(Sudan_News12[[#This Row],[sentiment_analysis_english]]="Positive","إيجابي","")))</f>
        <v/>
      </c>
      <c r="AO6078" t="e">
        <f>INDEX(TextClassificationList[],MATCH(Sudan_News12[[#This Row],[text_classification_arabic]],TextClassificationList[text_classification_arabic],0),1)</f>
        <v>#N/A</v>
      </c>
      <c r="AQ6078" t="e">
        <f>INDEX(TextClassificationList[],MATCH(Sudan_News12[[#This Row],[text_classification_arabic2]],TextClassificationList[text_classification_arabic],0),1)</f>
        <v>#N/A</v>
      </c>
      <c r="AS6078" t="e">
        <f>INDEX(TextClassificationList[],MATCH(Sudan_News12[[#This Row],[text_classification_arabic3]],TextClassificationList[text_classification_arabic],0),1)</f>
        <v>#N/A</v>
      </c>
      <c r="AU6078" t="e">
        <f>INDEX(TextClassificationList[],MATCH(Sudan_News12[[#This Row],[text_classification_arabic4]],TextClassificationList[text_classification_arabic],0),1)</f>
        <v>#N/A</v>
      </c>
      <c r="AW6078" t="e">
        <f>INDEX(TextClassificationList[],MATCH(Sudan_News12[[#This Row],[text_classification_arabic5]],TextClassificationList[text_classification_arabic],0),1)</f>
        <v>#N/A</v>
      </c>
    </row>
    <row r="6079" spans="1:49" x14ac:dyDescent="0.2">
      <c r="A6079">
        <v>1.0034422199389962E+18</v>
      </c>
      <c r="B6079">
        <v>1.0034422199389962E+18</v>
      </c>
      <c r="C6079" t="s">
        <v>23521</v>
      </c>
      <c r="D6079" s="1">
        <v>43255</v>
      </c>
      <c r="E6079" s="2">
        <v>0.12780092592592593</v>
      </c>
      <c r="F6079">
        <v>200</v>
      </c>
      <c r="G6079">
        <v>1889611729</v>
      </c>
      <c r="H6079" t="s">
        <v>354</v>
      </c>
      <c r="I6079" t="s">
        <v>355</v>
      </c>
      <c r="J6079" t="s">
        <v>265</v>
      </c>
      <c r="K6079" t="s">
        <v>23522</v>
      </c>
      <c r="L6079" t="s">
        <v>266</v>
      </c>
      <c r="M6079" t="s">
        <v>267</v>
      </c>
      <c r="N6079" t="s">
        <v>267</v>
      </c>
      <c r="O6079" t="s">
        <v>267</v>
      </c>
      <c r="P6079">
        <v>0</v>
      </c>
      <c r="Q6079">
        <v>0</v>
      </c>
      <c r="R6079">
        <v>0</v>
      </c>
      <c r="S6079" t="s">
        <v>23523</v>
      </c>
      <c r="T6079" t="s">
        <v>267</v>
      </c>
      <c r="U6079" t="s">
        <v>23524</v>
      </c>
      <c r="V6079" t="b">
        <v>0</v>
      </c>
      <c r="W6079" t="s">
        <v>265</v>
      </c>
      <c r="X6079">
        <v>0</v>
      </c>
      <c r="Y6079" t="s">
        <v>265</v>
      </c>
      <c r="Z6079" t="s">
        <v>265</v>
      </c>
      <c r="AA6079" t="s">
        <v>265</v>
      </c>
      <c r="AB6079" t="s">
        <v>265</v>
      </c>
      <c r="AC6079" t="s">
        <v>265</v>
      </c>
      <c r="AD6079" t="s">
        <v>265</v>
      </c>
      <c r="AE6079" t="s">
        <v>265</v>
      </c>
      <c r="AF6079" t="s">
        <v>267</v>
      </c>
      <c r="AG6079" t="s">
        <v>265</v>
      </c>
      <c r="AH6079" t="s">
        <v>265</v>
      </c>
      <c r="AI6079" t="s">
        <v>265</v>
      </c>
      <c r="AJ6079" t="s">
        <v>265</v>
      </c>
      <c r="AL6079" t="str">
        <f>IF(Sudan_News12[[#This Row],[relevancy_classification_english]]="Relevant","مناسب",IF(Sudan_News12[[#This Row],[relevancy_classification_english]]="Relevant","عَرَضِيّ",""))</f>
        <v/>
      </c>
      <c r="AN6079" t="str">
        <f>IF(Sudan_News12[[#This Row],[sentiment_analysis_english]]="Negative","سلبي",IF(Sudan_News12[[#This Row],[sentiment_analysis_english]]="Neutral","حيادي",IF(Sudan_News12[[#This Row],[sentiment_analysis_english]]="Positive","إيجابي","")))</f>
        <v/>
      </c>
      <c r="AO6079" t="e">
        <f>INDEX(TextClassificationList[],MATCH(Sudan_News12[[#This Row],[text_classification_arabic]],TextClassificationList[text_classification_arabic],0),1)</f>
        <v>#N/A</v>
      </c>
      <c r="AQ6079" t="e">
        <f>INDEX(TextClassificationList[],MATCH(Sudan_News12[[#This Row],[text_classification_arabic2]],TextClassificationList[text_classification_arabic],0),1)</f>
        <v>#N/A</v>
      </c>
      <c r="AS6079" t="e">
        <f>INDEX(TextClassificationList[],MATCH(Sudan_News12[[#This Row],[text_classification_arabic3]],TextClassificationList[text_classification_arabic],0),1)</f>
        <v>#N/A</v>
      </c>
      <c r="AU6079" t="e">
        <f>INDEX(TextClassificationList[],MATCH(Sudan_News12[[#This Row],[text_classification_arabic4]],TextClassificationList[text_classification_arabic],0),1)</f>
        <v>#N/A</v>
      </c>
      <c r="AW6079" t="e">
        <f>INDEX(TextClassificationList[],MATCH(Sudan_News12[[#This Row],[text_classification_arabic5]],TextClassificationList[text_classification_arabic],0),1)</f>
        <v>#N/A</v>
      </c>
    </row>
    <row r="6080" spans="1:49" x14ac:dyDescent="0.2">
      <c r="A6080">
        <v>1.0032309740025201E+18</v>
      </c>
      <c r="B6080">
        <v>1.0030931882053345E+18</v>
      </c>
      <c r="C6080" t="s">
        <v>23525</v>
      </c>
      <c r="D6080" s="1">
        <v>43254</v>
      </c>
      <c r="E6080" s="2">
        <v>0.54487268518518517</v>
      </c>
      <c r="F6080">
        <v>200</v>
      </c>
      <c r="G6080">
        <v>1889611729</v>
      </c>
      <c r="H6080" t="s">
        <v>354</v>
      </c>
      <c r="I6080" t="s">
        <v>355</v>
      </c>
      <c r="J6080" t="s">
        <v>265</v>
      </c>
      <c r="K6080" t="s">
        <v>23526</v>
      </c>
      <c r="L6080" t="s">
        <v>266</v>
      </c>
      <c r="M6080" t="s">
        <v>267</v>
      </c>
      <c r="N6080" t="s">
        <v>267</v>
      </c>
      <c r="O6080" t="s">
        <v>267</v>
      </c>
      <c r="P6080">
        <v>0</v>
      </c>
      <c r="Q6080">
        <v>0</v>
      </c>
      <c r="R6080">
        <v>0</v>
      </c>
      <c r="S6080" t="s">
        <v>267</v>
      </c>
      <c r="T6080" t="s">
        <v>267</v>
      </c>
      <c r="U6080" t="s">
        <v>23527</v>
      </c>
      <c r="V6080" t="b">
        <v>0</v>
      </c>
      <c r="W6080" t="s">
        <v>265</v>
      </c>
      <c r="X6080">
        <v>0</v>
      </c>
      <c r="Y6080" t="s">
        <v>265</v>
      </c>
      <c r="Z6080" t="s">
        <v>265</v>
      </c>
      <c r="AA6080" t="s">
        <v>265</v>
      </c>
      <c r="AB6080" t="s">
        <v>265</v>
      </c>
      <c r="AC6080" t="s">
        <v>265</v>
      </c>
      <c r="AD6080" t="s">
        <v>265</v>
      </c>
      <c r="AE6080" t="s">
        <v>265</v>
      </c>
      <c r="AF6080" t="s">
        <v>267</v>
      </c>
      <c r="AG6080" t="s">
        <v>265</v>
      </c>
      <c r="AH6080" t="s">
        <v>265</v>
      </c>
      <c r="AI6080" t="s">
        <v>265</v>
      </c>
      <c r="AJ6080" t="s">
        <v>265</v>
      </c>
      <c r="AL6080" t="str">
        <f>IF(Sudan_News12[[#This Row],[relevancy_classification_english]]="Relevant","مناسب",IF(Sudan_News12[[#This Row],[relevancy_classification_english]]="Relevant","عَرَضِيّ",""))</f>
        <v/>
      </c>
      <c r="AN6080" t="str">
        <f>IF(Sudan_News12[[#This Row],[sentiment_analysis_english]]="Negative","سلبي",IF(Sudan_News12[[#This Row],[sentiment_analysis_english]]="Neutral","حيادي",IF(Sudan_News12[[#This Row],[sentiment_analysis_english]]="Positive","إيجابي","")))</f>
        <v/>
      </c>
      <c r="AO6080" t="e">
        <f>INDEX(TextClassificationList[],MATCH(Sudan_News12[[#This Row],[text_classification_arabic]],TextClassificationList[text_classification_arabic],0),1)</f>
        <v>#N/A</v>
      </c>
      <c r="AQ6080" t="e">
        <f>INDEX(TextClassificationList[],MATCH(Sudan_News12[[#This Row],[text_classification_arabic2]],TextClassificationList[text_classification_arabic],0),1)</f>
        <v>#N/A</v>
      </c>
      <c r="AS6080" t="e">
        <f>INDEX(TextClassificationList[],MATCH(Sudan_News12[[#This Row],[text_classification_arabic3]],TextClassificationList[text_classification_arabic],0),1)</f>
        <v>#N/A</v>
      </c>
      <c r="AU6080" t="e">
        <f>INDEX(TextClassificationList[],MATCH(Sudan_News12[[#This Row],[text_classification_arabic4]],TextClassificationList[text_classification_arabic],0),1)</f>
        <v>#N/A</v>
      </c>
      <c r="AW6080" t="e">
        <f>INDEX(TextClassificationList[],MATCH(Sudan_News12[[#This Row],[text_classification_arabic5]],TextClassificationList[text_classification_arabic],0),1)</f>
        <v>#N/A</v>
      </c>
    </row>
    <row r="6081" spans="1:49" x14ac:dyDescent="0.2">
      <c r="A6081">
        <v>1.003230012835881E+18</v>
      </c>
      <c r="B6081">
        <v>1.0026634495524004E+18</v>
      </c>
      <c r="C6081" t="s">
        <v>23528</v>
      </c>
      <c r="D6081" s="1">
        <v>43254</v>
      </c>
      <c r="E6081" s="2">
        <v>0.54222222222222227</v>
      </c>
      <c r="F6081">
        <v>200</v>
      </c>
      <c r="G6081">
        <v>1889611729</v>
      </c>
      <c r="H6081" t="s">
        <v>354</v>
      </c>
      <c r="I6081" t="s">
        <v>355</v>
      </c>
      <c r="J6081" t="s">
        <v>265</v>
      </c>
      <c r="K6081" t="s">
        <v>23529</v>
      </c>
      <c r="L6081" t="s">
        <v>266</v>
      </c>
      <c r="M6081" t="s">
        <v>267</v>
      </c>
      <c r="N6081" t="s">
        <v>267</v>
      </c>
      <c r="O6081" t="s">
        <v>267</v>
      </c>
      <c r="P6081">
        <v>0</v>
      </c>
      <c r="Q6081">
        <v>0</v>
      </c>
      <c r="R6081">
        <v>1</v>
      </c>
      <c r="S6081" t="s">
        <v>267</v>
      </c>
      <c r="T6081" t="s">
        <v>267</v>
      </c>
      <c r="U6081" t="s">
        <v>23530</v>
      </c>
      <c r="V6081" t="b">
        <v>0</v>
      </c>
      <c r="W6081" t="s">
        <v>265</v>
      </c>
      <c r="X6081">
        <v>0</v>
      </c>
      <c r="Y6081" t="s">
        <v>265</v>
      </c>
      <c r="Z6081" t="s">
        <v>265</v>
      </c>
      <c r="AA6081" t="s">
        <v>265</v>
      </c>
      <c r="AB6081" t="s">
        <v>265</v>
      </c>
      <c r="AC6081" t="s">
        <v>265</v>
      </c>
      <c r="AD6081" t="s">
        <v>265</v>
      </c>
      <c r="AE6081" t="s">
        <v>265</v>
      </c>
      <c r="AF6081" t="s">
        <v>23531</v>
      </c>
      <c r="AG6081" t="s">
        <v>265</v>
      </c>
      <c r="AH6081" t="s">
        <v>265</v>
      </c>
      <c r="AI6081" t="s">
        <v>265</v>
      </c>
      <c r="AJ6081" t="s">
        <v>265</v>
      </c>
      <c r="AL6081" t="str">
        <f>IF(Sudan_News12[[#This Row],[relevancy_classification_english]]="Relevant","مناسب",IF(Sudan_News12[[#This Row],[relevancy_classification_english]]="Relevant","عَرَضِيّ",""))</f>
        <v/>
      </c>
      <c r="AN6081" t="str">
        <f>IF(Sudan_News12[[#This Row],[sentiment_analysis_english]]="Negative","سلبي",IF(Sudan_News12[[#This Row],[sentiment_analysis_english]]="Neutral","حيادي",IF(Sudan_News12[[#This Row],[sentiment_analysis_english]]="Positive","إيجابي","")))</f>
        <v/>
      </c>
      <c r="AO6081" t="e">
        <f>INDEX(TextClassificationList[],MATCH(Sudan_News12[[#This Row],[text_classification_arabic]],TextClassificationList[text_classification_arabic],0),1)</f>
        <v>#N/A</v>
      </c>
      <c r="AQ6081" t="e">
        <f>INDEX(TextClassificationList[],MATCH(Sudan_News12[[#This Row],[text_classification_arabic2]],TextClassificationList[text_classification_arabic],0),1)</f>
        <v>#N/A</v>
      </c>
      <c r="AS6081" t="e">
        <f>INDEX(TextClassificationList[],MATCH(Sudan_News12[[#This Row],[text_classification_arabic3]],TextClassificationList[text_classification_arabic],0),1)</f>
        <v>#N/A</v>
      </c>
      <c r="AU6081" t="e">
        <f>INDEX(TextClassificationList[],MATCH(Sudan_News12[[#This Row],[text_classification_arabic4]],TextClassificationList[text_classification_arabic],0),1)</f>
        <v>#N/A</v>
      </c>
      <c r="AW6081" t="e">
        <f>INDEX(TextClassificationList[],MATCH(Sudan_News12[[#This Row],[text_classification_arabic5]],TextClassificationList[text_classification_arabic],0),1)</f>
        <v>#N/A</v>
      </c>
    </row>
    <row r="6082" spans="1:49" x14ac:dyDescent="0.2">
      <c r="A6082">
        <v>1.003086594402857E+18</v>
      </c>
      <c r="B6082">
        <v>1.0030495462121021E+18</v>
      </c>
      <c r="C6082" t="s">
        <v>23532</v>
      </c>
      <c r="D6082" s="1">
        <v>43254</v>
      </c>
      <c r="E6082" s="2">
        <v>0.1464699074074074</v>
      </c>
      <c r="F6082">
        <v>200</v>
      </c>
      <c r="G6082">
        <v>1889611729</v>
      </c>
      <c r="H6082" t="s">
        <v>354</v>
      </c>
      <c r="I6082" t="s">
        <v>355</v>
      </c>
      <c r="J6082" t="s">
        <v>265</v>
      </c>
      <c r="K6082" t="s">
        <v>23533</v>
      </c>
      <c r="L6082" t="s">
        <v>266</v>
      </c>
      <c r="M6082" t="s">
        <v>267</v>
      </c>
      <c r="N6082" t="s">
        <v>267</v>
      </c>
      <c r="O6082" t="s">
        <v>267</v>
      </c>
      <c r="P6082">
        <v>0</v>
      </c>
      <c r="Q6082">
        <v>0</v>
      </c>
      <c r="R6082">
        <v>1</v>
      </c>
      <c r="S6082" t="s">
        <v>267</v>
      </c>
      <c r="T6082" t="s">
        <v>267</v>
      </c>
      <c r="U6082" t="s">
        <v>23534</v>
      </c>
      <c r="V6082" t="b">
        <v>0</v>
      </c>
      <c r="W6082" t="s">
        <v>265</v>
      </c>
      <c r="X6082">
        <v>0</v>
      </c>
      <c r="Y6082" t="s">
        <v>265</v>
      </c>
      <c r="Z6082" t="s">
        <v>265</v>
      </c>
      <c r="AA6082" t="s">
        <v>265</v>
      </c>
      <c r="AB6082" t="s">
        <v>265</v>
      </c>
      <c r="AC6082" t="s">
        <v>265</v>
      </c>
      <c r="AD6082" t="s">
        <v>265</v>
      </c>
      <c r="AE6082" t="s">
        <v>265</v>
      </c>
      <c r="AF6082" t="s">
        <v>23535</v>
      </c>
      <c r="AG6082" t="s">
        <v>265</v>
      </c>
      <c r="AH6082" t="s">
        <v>265</v>
      </c>
      <c r="AI6082" t="s">
        <v>265</v>
      </c>
      <c r="AJ6082" t="s">
        <v>265</v>
      </c>
      <c r="AL6082" t="str">
        <f>IF(Sudan_News12[[#This Row],[relevancy_classification_english]]="Relevant","مناسب",IF(Sudan_News12[[#This Row],[relevancy_classification_english]]="Relevant","عَرَضِيّ",""))</f>
        <v/>
      </c>
      <c r="AN6082" t="str">
        <f>IF(Sudan_News12[[#This Row],[sentiment_analysis_english]]="Negative","سلبي",IF(Sudan_News12[[#This Row],[sentiment_analysis_english]]="Neutral","حيادي",IF(Sudan_News12[[#This Row],[sentiment_analysis_english]]="Positive","إيجابي","")))</f>
        <v/>
      </c>
      <c r="AO6082" t="e">
        <f>INDEX(TextClassificationList[],MATCH(Sudan_News12[[#This Row],[text_classification_arabic]],TextClassificationList[text_classification_arabic],0),1)</f>
        <v>#N/A</v>
      </c>
      <c r="AQ6082" t="e">
        <f>INDEX(TextClassificationList[],MATCH(Sudan_News12[[#This Row],[text_classification_arabic2]],TextClassificationList[text_classification_arabic],0),1)</f>
        <v>#N/A</v>
      </c>
      <c r="AS6082" t="e">
        <f>INDEX(TextClassificationList[],MATCH(Sudan_News12[[#This Row],[text_classification_arabic3]],TextClassificationList[text_classification_arabic],0),1)</f>
        <v>#N/A</v>
      </c>
      <c r="AU6082" t="e">
        <f>INDEX(TextClassificationList[],MATCH(Sudan_News12[[#This Row],[text_classification_arabic4]],TextClassificationList[text_classification_arabic],0),1)</f>
        <v>#N/A</v>
      </c>
      <c r="AW6082" t="e">
        <f>INDEX(TextClassificationList[],MATCH(Sudan_News12[[#This Row],[text_classification_arabic5]],TextClassificationList[text_classification_arabic],0),1)</f>
        <v>#N/A</v>
      </c>
    </row>
    <row r="6083" spans="1:49" x14ac:dyDescent="0.2">
      <c r="A6083">
        <v>1.0030805365066834E+18</v>
      </c>
      <c r="B6083">
        <v>1.0030805365066834E+18</v>
      </c>
      <c r="C6083" t="s">
        <v>23536</v>
      </c>
      <c r="D6083" s="1">
        <v>43254</v>
      </c>
      <c r="E6083" s="2">
        <v>0.12974537037037037</v>
      </c>
      <c r="F6083">
        <v>200</v>
      </c>
      <c r="G6083">
        <v>1889611729</v>
      </c>
      <c r="H6083" t="s">
        <v>354</v>
      </c>
      <c r="I6083" t="s">
        <v>355</v>
      </c>
      <c r="J6083" t="s">
        <v>265</v>
      </c>
      <c r="K6083" t="s">
        <v>23537</v>
      </c>
      <c r="L6083" t="s">
        <v>266</v>
      </c>
      <c r="M6083" t="s">
        <v>267</v>
      </c>
      <c r="N6083" t="s">
        <v>23538</v>
      </c>
      <c r="O6083" t="s">
        <v>267</v>
      </c>
      <c r="P6083">
        <v>0</v>
      </c>
      <c r="Q6083">
        <v>0</v>
      </c>
      <c r="R6083">
        <v>1</v>
      </c>
      <c r="S6083" t="s">
        <v>267</v>
      </c>
      <c r="T6083" t="s">
        <v>267</v>
      </c>
      <c r="U6083" t="s">
        <v>23539</v>
      </c>
      <c r="V6083" t="b">
        <v>0</v>
      </c>
      <c r="W6083" t="s">
        <v>23540</v>
      </c>
      <c r="X6083">
        <v>0</v>
      </c>
      <c r="Y6083" t="s">
        <v>265</v>
      </c>
      <c r="Z6083" t="s">
        <v>265</v>
      </c>
      <c r="AA6083" t="s">
        <v>265</v>
      </c>
      <c r="AB6083" t="s">
        <v>265</v>
      </c>
      <c r="AC6083" t="s">
        <v>265</v>
      </c>
      <c r="AD6083" t="s">
        <v>265</v>
      </c>
      <c r="AE6083" t="s">
        <v>265</v>
      </c>
      <c r="AF6083" t="s">
        <v>267</v>
      </c>
      <c r="AG6083" t="s">
        <v>265</v>
      </c>
      <c r="AH6083" t="s">
        <v>265</v>
      </c>
      <c r="AI6083" t="s">
        <v>265</v>
      </c>
      <c r="AJ6083" t="s">
        <v>265</v>
      </c>
      <c r="AL6083" t="str">
        <f>IF(Sudan_News12[[#This Row],[relevancy_classification_english]]="Relevant","مناسب",IF(Sudan_News12[[#This Row],[relevancy_classification_english]]="Relevant","عَرَضِيّ",""))</f>
        <v/>
      </c>
      <c r="AN6083" t="str">
        <f>IF(Sudan_News12[[#This Row],[sentiment_analysis_english]]="Negative","سلبي",IF(Sudan_News12[[#This Row],[sentiment_analysis_english]]="Neutral","حيادي",IF(Sudan_News12[[#This Row],[sentiment_analysis_english]]="Positive","إيجابي","")))</f>
        <v/>
      </c>
      <c r="AO6083" t="e">
        <f>INDEX(TextClassificationList[],MATCH(Sudan_News12[[#This Row],[text_classification_arabic]],TextClassificationList[text_classification_arabic],0),1)</f>
        <v>#N/A</v>
      </c>
      <c r="AQ6083" t="e">
        <f>INDEX(TextClassificationList[],MATCH(Sudan_News12[[#This Row],[text_classification_arabic2]],TextClassificationList[text_classification_arabic],0),1)</f>
        <v>#N/A</v>
      </c>
      <c r="AS6083" t="e">
        <f>INDEX(TextClassificationList[],MATCH(Sudan_News12[[#This Row],[text_classification_arabic3]],TextClassificationList[text_classification_arabic],0),1)</f>
        <v>#N/A</v>
      </c>
      <c r="AU6083" t="e">
        <f>INDEX(TextClassificationList[],MATCH(Sudan_News12[[#This Row],[text_classification_arabic4]],TextClassificationList[text_classification_arabic],0),1)</f>
        <v>#N/A</v>
      </c>
      <c r="AW6083" t="e">
        <f>INDEX(TextClassificationList[],MATCH(Sudan_News12[[#This Row],[text_classification_arabic5]],TextClassificationList[text_classification_arabic],0),1)</f>
        <v>#N/A</v>
      </c>
    </row>
    <row r="6084" spans="1:49" x14ac:dyDescent="0.2">
      <c r="A6084">
        <v>1.0030732113729167E+18</v>
      </c>
      <c r="B6084">
        <v>1.002670416790356E+18</v>
      </c>
      <c r="C6084" t="s">
        <v>23541</v>
      </c>
      <c r="D6084" s="1">
        <v>43254</v>
      </c>
      <c r="E6084" s="2">
        <v>0.10953703703703704</v>
      </c>
      <c r="F6084">
        <v>200</v>
      </c>
      <c r="G6084">
        <v>1889611729</v>
      </c>
      <c r="H6084" t="s">
        <v>354</v>
      </c>
      <c r="I6084" t="s">
        <v>355</v>
      </c>
      <c r="J6084" t="s">
        <v>265</v>
      </c>
      <c r="K6084" t="s">
        <v>23542</v>
      </c>
      <c r="L6084" t="s">
        <v>266</v>
      </c>
      <c r="M6084" t="s">
        <v>267</v>
      </c>
      <c r="N6084" t="s">
        <v>267</v>
      </c>
      <c r="O6084" t="s">
        <v>267</v>
      </c>
      <c r="P6084">
        <v>0</v>
      </c>
      <c r="Q6084">
        <v>0</v>
      </c>
      <c r="R6084">
        <v>0</v>
      </c>
      <c r="S6084" t="s">
        <v>267</v>
      </c>
      <c r="T6084" t="s">
        <v>267</v>
      </c>
      <c r="U6084" t="s">
        <v>23543</v>
      </c>
      <c r="V6084" t="b">
        <v>0</v>
      </c>
      <c r="W6084" t="s">
        <v>265</v>
      </c>
      <c r="X6084">
        <v>0</v>
      </c>
      <c r="Y6084" t="s">
        <v>265</v>
      </c>
      <c r="Z6084" t="s">
        <v>265</v>
      </c>
      <c r="AA6084" t="s">
        <v>265</v>
      </c>
      <c r="AB6084" t="s">
        <v>265</v>
      </c>
      <c r="AC6084" t="s">
        <v>265</v>
      </c>
      <c r="AD6084" t="s">
        <v>265</v>
      </c>
      <c r="AE6084" t="s">
        <v>265</v>
      </c>
      <c r="AF6084" t="s">
        <v>23544</v>
      </c>
      <c r="AG6084" t="s">
        <v>265</v>
      </c>
      <c r="AH6084" t="s">
        <v>265</v>
      </c>
      <c r="AI6084" t="s">
        <v>265</v>
      </c>
      <c r="AJ6084" t="s">
        <v>265</v>
      </c>
      <c r="AL6084" t="str">
        <f>IF(Sudan_News12[[#This Row],[relevancy_classification_english]]="Relevant","مناسب",IF(Sudan_News12[[#This Row],[relevancy_classification_english]]="Relevant","عَرَضِيّ",""))</f>
        <v/>
      </c>
      <c r="AN6084" t="str">
        <f>IF(Sudan_News12[[#This Row],[sentiment_analysis_english]]="Negative","سلبي",IF(Sudan_News12[[#This Row],[sentiment_analysis_english]]="Neutral","حيادي",IF(Sudan_News12[[#This Row],[sentiment_analysis_english]]="Positive","إيجابي","")))</f>
        <v/>
      </c>
      <c r="AO6084" t="e">
        <f>INDEX(TextClassificationList[],MATCH(Sudan_News12[[#This Row],[text_classification_arabic]],TextClassificationList[text_classification_arabic],0),1)</f>
        <v>#N/A</v>
      </c>
      <c r="AQ6084" t="e">
        <f>INDEX(TextClassificationList[],MATCH(Sudan_News12[[#This Row],[text_classification_arabic2]],TextClassificationList[text_classification_arabic],0),1)</f>
        <v>#N/A</v>
      </c>
      <c r="AS6084" t="e">
        <f>INDEX(TextClassificationList[],MATCH(Sudan_News12[[#This Row],[text_classification_arabic3]],TextClassificationList[text_classification_arabic],0),1)</f>
        <v>#N/A</v>
      </c>
      <c r="AU6084" t="e">
        <f>INDEX(TextClassificationList[],MATCH(Sudan_News12[[#This Row],[text_classification_arabic4]],TextClassificationList[text_classification_arabic],0),1)</f>
        <v>#N/A</v>
      </c>
      <c r="AW6084" t="e">
        <f>INDEX(TextClassificationList[],MATCH(Sudan_News12[[#This Row],[text_classification_arabic5]],TextClassificationList[text_classification_arabic],0),1)</f>
        <v>#N/A</v>
      </c>
    </row>
    <row r="6085" spans="1:49" x14ac:dyDescent="0.2">
      <c r="A6085">
        <v>1.0030730376364319E+18</v>
      </c>
      <c r="B6085">
        <v>1.0030730376364319E+18</v>
      </c>
      <c r="C6085" t="s">
        <v>23545</v>
      </c>
      <c r="D6085" s="1">
        <v>43254</v>
      </c>
      <c r="E6085" s="2">
        <v>0.10906250000000001</v>
      </c>
      <c r="F6085">
        <v>200</v>
      </c>
      <c r="G6085">
        <v>1889611729</v>
      </c>
      <c r="H6085" t="s">
        <v>354</v>
      </c>
      <c r="I6085" t="s">
        <v>355</v>
      </c>
      <c r="J6085" t="s">
        <v>265</v>
      </c>
      <c r="K6085" t="s">
        <v>23546</v>
      </c>
      <c r="L6085" t="s">
        <v>270</v>
      </c>
      <c r="M6085" t="s">
        <v>267</v>
      </c>
      <c r="N6085" t="s">
        <v>267</v>
      </c>
      <c r="O6085" t="s">
        <v>267</v>
      </c>
      <c r="P6085">
        <v>0</v>
      </c>
      <c r="Q6085">
        <v>0</v>
      </c>
      <c r="R6085">
        <v>0</v>
      </c>
      <c r="S6085" t="s">
        <v>267</v>
      </c>
      <c r="T6085" t="s">
        <v>267</v>
      </c>
      <c r="U6085" t="s">
        <v>23547</v>
      </c>
      <c r="V6085" t="b">
        <v>0</v>
      </c>
      <c r="W6085" t="s">
        <v>265</v>
      </c>
      <c r="X6085">
        <v>0</v>
      </c>
      <c r="Y6085" t="s">
        <v>265</v>
      </c>
      <c r="Z6085" t="s">
        <v>265</v>
      </c>
      <c r="AA6085" t="s">
        <v>265</v>
      </c>
      <c r="AB6085" t="s">
        <v>265</v>
      </c>
      <c r="AC6085" t="s">
        <v>265</v>
      </c>
      <c r="AD6085" t="s">
        <v>265</v>
      </c>
      <c r="AE6085" t="s">
        <v>265</v>
      </c>
      <c r="AF6085" t="s">
        <v>267</v>
      </c>
      <c r="AG6085" t="s">
        <v>265</v>
      </c>
      <c r="AH6085" t="s">
        <v>265</v>
      </c>
      <c r="AI6085" t="s">
        <v>265</v>
      </c>
      <c r="AJ6085" t="s">
        <v>265</v>
      </c>
      <c r="AL6085" t="str">
        <f>IF(Sudan_News12[[#This Row],[relevancy_classification_english]]="Relevant","مناسب",IF(Sudan_News12[[#This Row],[relevancy_classification_english]]="Relevant","عَرَضِيّ",""))</f>
        <v/>
      </c>
      <c r="AN6085" t="str">
        <f>IF(Sudan_News12[[#This Row],[sentiment_analysis_english]]="Negative","سلبي",IF(Sudan_News12[[#This Row],[sentiment_analysis_english]]="Neutral","حيادي",IF(Sudan_News12[[#This Row],[sentiment_analysis_english]]="Positive","إيجابي","")))</f>
        <v/>
      </c>
      <c r="AO6085" t="e">
        <f>INDEX(TextClassificationList[],MATCH(Sudan_News12[[#This Row],[text_classification_arabic]],TextClassificationList[text_classification_arabic],0),1)</f>
        <v>#N/A</v>
      </c>
      <c r="AQ6085" t="e">
        <f>INDEX(TextClassificationList[],MATCH(Sudan_News12[[#This Row],[text_classification_arabic2]],TextClassificationList[text_classification_arabic],0),1)</f>
        <v>#N/A</v>
      </c>
      <c r="AS6085" t="e">
        <f>INDEX(TextClassificationList[],MATCH(Sudan_News12[[#This Row],[text_classification_arabic3]],TextClassificationList[text_classification_arabic],0),1)</f>
        <v>#N/A</v>
      </c>
      <c r="AU6085" t="e">
        <f>INDEX(TextClassificationList[],MATCH(Sudan_News12[[#This Row],[text_classification_arabic4]],TextClassificationList[text_classification_arabic],0),1)</f>
        <v>#N/A</v>
      </c>
      <c r="AW6085" t="e">
        <f>INDEX(TextClassificationList[],MATCH(Sudan_News12[[#This Row],[text_classification_arabic5]],TextClassificationList[text_classification_arabic],0),1)</f>
        <v>#N/A</v>
      </c>
    </row>
    <row r="6086" spans="1:49" x14ac:dyDescent="0.2">
      <c r="A6086">
        <v>1.0030699266750423E+18</v>
      </c>
      <c r="B6086">
        <v>1.0030699266750423E+18</v>
      </c>
      <c r="C6086" t="s">
        <v>23548</v>
      </c>
      <c r="D6086" s="1">
        <v>43254</v>
      </c>
      <c r="E6086" s="2">
        <v>0.10047453703703704</v>
      </c>
      <c r="F6086">
        <v>200</v>
      </c>
      <c r="G6086">
        <v>1889611729</v>
      </c>
      <c r="H6086" t="s">
        <v>354</v>
      </c>
      <c r="I6086" t="s">
        <v>355</v>
      </c>
      <c r="J6086" t="s">
        <v>265</v>
      </c>
      <c r="K6086" t="s">
        <v>23549</v>
      </c>
      <c r="L6086" t="s">
        <v>266</v>
      </c>
      <c r="M6086" t="s">
        <v>267</v>
      </c>
      <c r="N6086" t="s">
        <v>267</v>
      </c>
      <c r="O6086" t="s">
        <v>23550</v>
      </c>
      <c r="P6086">
        <v>0</v>
      </c>
      <c r="Q6086">
        <v>13</v>
      </c>
      <c r="R6086">
        <v>2</v>
      </c>
      <c r="S6086" t="s">
        <v>267</v>
      </c>
      <c r="T6086" t="s">
        <v>267</v>
      </c>
      <c r="U6086" t="s">
        <v>23551</v>
      </c>
      <c r="V6086" t="b">
        <v>0</v>
      </c>
      <c r="W6086" t="s">
        <v>265</v>
      </c>
      <c r="X6086">
        <v>1</v>
      </c>
      <c r="Y6086" t="s">
        <v>23552</v>
      </c>
      <c r="Z6086" t="s">
        <v>265</v>
      </c>
      <c r="AA6086" t="s">
        <v>265</v>
      </c>
      <c r="AB6086" t="s">
        <v>265</v>
      </c>
      <c r="AC6086" t="s">
        <v>265</v>
      </c>
      <c r="AD6086" t="s">
        <v>265</v>
      </c>
      <c r="AE6086" t="s">
        <v>265</v>
      </c>
      <c r="AF6086" t="s">
        <v>267</v>
      </c>
      <c r="AG6086" t="s">
        <v>265</v>
      </c>
      <c r="AH6086" t="s">
        <v>265</v>
      </c>
      <c r="AI6086" t="s">
        <v>265</v>
      </c>
      <c r="AJ6086" t="s">
        <v>265</v>
      </c>
      <c r="AL6086" t="str">
        <f>IF(Sudan_News12[[#This Row],[relevancy_classification_english]]="Relevant","مناسب",IF(Sudan_News12[[#This Row],[relevancy_classification_english]]="Relevant","عَرَضِيّ",""))</f>
        <v/>
      </c>
      <c r="AN6086" t="str">
        <f>IF(Sudan_News12[[#This Row],[sentiment_analysis_english]]="Negative","سلبي",IF(Sudan_News12[[#This Row],[sentiment_analysis_english]]="Neutral","حيادي",IF(Sudan_News12[[#This Row],[sentiment_analysis_english]]="Positive","إيجابي","")))</f>
        <v/>
      </c>
      <c r="AO6086" t="e">
        <f>INDEX(TextClassificationList[],MATCH(Sudan_News12[[#This Row],[text_classification_arabic]],TextClassificationList[text_classification_arabic],0),1)</f>
        <v>#N/A</v>
      </c>
      <c r="AQ6086" t="e">
        <f>INDEX(TextClassificationList[],MATCH(Sudan_News12[[#This Row],[text_classification_arabic2]],TextClassificationList[text_classification_arabic],0),1)</f>
        <v>#N/A</v>
      </c>
      <c r="AS6086" t="e">
        <f>INDEX(TextClassificationList[],MATCH(Sudan_News12[[#This Row],[text_classification_arabic3]],TextClassificationList[text_classification_arabic],0),1)</f>
        <v>#N/A</v>
      </c>
      <c r="AU6086" t="e">
        <f>INDEX(TextClassificationList[],MATCH(Sudan_News12[[#This Row],[text_classification_arabic4]],TextClassificationList[text_classification_arabic],0),1)</f>
        <v>#N/A</v>
      </c>
      <c r="AW6086" t="e">
        <f>INDEX(TextClassificationList[],MATCH(Sudan_News12[[#This Row],[text_classification_arabic5]],TextClassificationList[text_classification_arabic],0),1)</f>
        <v>#N/A</v>
      </c>
    </row>
    <row r="6087" spans="1:49" x14ac:dyDescent="0.2">
      <c r="A6087">
        <v>1.0030563012771389E+18</v>
      </c>
      <c r="B6087">
        <v>1.002670416790356E+18</v>
      </c>
      <c r="C6087" t="s">
        <v>23553</v>
      </c>
      <c r="D6087" s="1">
        <v>43254</v>
      </c>
      <c r="E6087" s="2">
        <v>6.2870370370370368E-2</v>
      </c>
      <c r="F6087">
        <v>200</v>
      </c>
      <c r="G6087">
        <v>1889611729</v>
      </c>
      <c r="H6087" t="s">
        <v>354</v>
      </c>
      <c r="I6087" t="s">
        <v>355</v>
      </c>
      <c r="J6087" t="s">
        <v>265</v>
      </c>
      <c r="K6087" t="s">
        <v>23554</v>
      </c>
      <c r="L6087" t="s">
        <v>266</v>
      </c>
      <c r="M6087" t="s">
        <v>267</v>
      </c>
      <c r="N6087" t="s">
        <v>267</v>
      </c>
      <c r="O6087" t="s">
        <v>267</v>
      </c>
      <c r="P6087">
        <v>1</v>
      </c>
      <c r="Q6087">
        <v>0</v>
      </c>
      <c r="R6087">
        <v>0</v>
      </c>
      <c r="S6087" t="s">
        <v>267</v>
      </c>
      <c r="T6087" t="s">
        <v>267</v>
      </c>
      <c r="U6087" t="s">
        <v>23555</v>
      </c>
      <c r="V6087" t="b">
        <v>0</v>
      </c>
      <c r="W6087" t="s">
        <v>265</v>
      </c>
      <c r="X6087">
        <v>0</v>
      </c>
      <c r="Y6087" t="s">
        <v>265</v>
      </c>
      <c r="Z6087" t="s">
        <v>265</v>
      </c>
      <c r="AA6087" t="s">
        <v>265</v>
      </c>
      <c r="AB6087" t="s">
        <v>265</v>
      </c>
      <c r="AC6087" t="s">
        <v>265</v>
      </c>
      <c r="AD6087" t="s">
        <v>265</v>
      </c>
      <c r="AE6087" t="s">
        <v>265</v>
      </c>
      <c r="AF6087" t="s">
        <v>23544</v>
      </c>
      <c r="AG6087" t="s">
        <v>265</v>
      </c>
      <c r="AH6087" t="s">
        <v>265</v>
      </c>
      <c r="AI6087" t="s">
        <v>265</v>
      </c>
      <c r="AJ6087" t="s">
        <v>265</v>
      </c>
      <c r="AL6087" t="str">
        <f>IF(Sudan_News12[[#This Row],[relevancy_classification_english]]="Relevant","مناسب",IF(Sudan_News12[[#This Row],[relevancy_classification_english]]="Relevant","عَرَضِيّ",""))</f>
        <v/>
      </c>
      <c r="AN6087" t="str">
        <f>IF(Sudan_News12[[#This Row],[sentiment_analysis_english]]="Negative","سلبي",IF(Sudan_News12[[#This Row],[sentiment_analysis_english]]="Neutral","حيادي",IF(Sudan_News12[[#This Row],[sentiment_analysis_english]]="Positive","إيجابي","")))</f>
        <v/>
      </c>
      <c r="AO6087" t="e">
        <f>INDEX(TextClassificationList[],MATCH(Sudan_News12[[#This Row],[text_classification_arabic]],TextClassificationList[text_classification_arabic],0),1)</f>
        <v>#N/A</v>
      </c>
      <c r="AQ6087" t="e">
        <f>INDEX(TextClassificationList[],MATCH(Sudan_News12[[#This Row],[text_classification_arabic2]],TextClassificationList[text_classification_arabic],0),1)</f>
        <v>#N/A</v>
      </c>
      <c r="AS6087" t="e">
        <f>INDEX(TextClassificationList[],MATCH(Sudan_News12[[#This Row],[text_classification_arabic3]],TextClassificationList[text_classification_arabic],0),1)</f>
        <v>#N/A</v>
      </c>
      <c r="AU6087" t="e">
        <f>INDEX(TextClassificationList[],MATCH(Sudan_News12[[#This Row],[text_classification_arabic4]],TextClassificationList[text_classification_arabic],0),1)</f>
        <v>#N/A</v>
      </c>
      <c r="AW6087" t="e">
        <f>INDEX(TextClassificationList[],MATCH(Sudan_News12[[#This Row],[text_classification_arabic5]],TextClassificationList[text_classification_arabic],0),1)</f>
        <v>#N/A</v>
      </c>
    </row>
    <row r="6088" spans="1:49" x14ac:dyDescent="0.2">
      <c r="A6088">
        <v>1.002988398284542E+18</v>
      </c>
      <c r="B6088">
        <v>1.002988398284542E+18</v>
      </c>
      <c r="C6088" t="s">
        <v>23556</v>
      </c>
      <c r="D6088" s="1">
        <v>43253</v>
      </c>
      <c r="E6088" s="2">
        <v>0.87549768518518523</v>
      </c>
      <c r="F6088">
        <v>200</v>
      </c>
      <c r="G6088">
        <v>1889611729</v>
      </c>
      <c r="H6088" t="s">
        <v>354</v>
      </c>
      <c r="I6088" t="s">
        <v>355</v>
      </c>
      <c r="J6088" t="s">
        <v>265</v>
      </c>
      <c r="K6088" t="s">
        <v>23557</v>
      </c>
      <c r="L6088" t="s">
        <v>266</v>
      </c>
      <c r="M6088" t="s">
        <v>23558</v>
      </c>
      <c r="N6088" t="s">
        <v>267</v>
      </c>
      <c r="O6088" t="s">
        <v>267</v>
      </c>
      <c r="P6088">
        <v>0</v>
      </c>
      <c r="Q6088">
        <v>0</v>
      </c>
      <c r="R6088">
        <v>1</v>
      </c>
      <c r="S6088" t="s">
        <v>23559</v>
      </c>
      <c r="T6088" t="s">
        <v>267</v>
      </c>
      <c r="U6088" t="s">
        <v>23560</v>
      </c>
      <c r="V6088" t="b">
        <v>0</v>
      </c>
      <c r="W6088" t="s">
        <v>265</v>
      </c>
      <c r="X6088">
        <v>0</v>
      </c>
      <c r="Y6088" t="s">
        <v>265</v>
      </c>
      <c r="Z6088" t="s">
        <v>265</v>
      </c>
      <c r="AA6088" t="s">
        <v>265</v>
      </c>
      <c r="AB6088" t="s">
        <v>265</v>
      </c>
      <c r="AC6088" t="s">
        <v>265</v>
      </c>
      <c r="AD6088" t="s">
        <v>265</v>
      </c>
      <c r="AE6088" t="s">
        <v>265</v>
      </c>
      <c r="AF6088" t="s">
        <v>267</v>
      </c>
      <c r="AG6088" t="s">
        <v>265</v>
      </c>
      <c r="AH6088" t="s">
        <v>265</v>
      </c>
      <c r="AI6088" t="s">
        <v>265</v>
      </c>
      <c r="AJ6088" t="s">
        <v>265</v>
      </c>
      <c r="AL6088" t="str">
        <f>IF(Sudan_News12[[#This Row],[relevancy_classification_english]]="Relevant","مناسب",IF(Sudan_News12[[#This Row],[relevancy_classification_english]]="Relevant","عَرَضِيّ",""))</f>
        <v/>
      </c>
      <c r="AN6088" t="str">
        <f>IF(Sudan_News12[[#This Row],[sentiment_analysis_english]]="Negative","سلبي",IF(Sudan_News12[[#This Row],[sentiment_analysis_english]]="Neutral","حيادي",IF(Sudan_News12[[#This Row],[sentiment_analysis_english]]="Positive","إيجابي","")))</f>
        <v/>
      </c>
      <c r="AO6088" t="e">
        <f>INDEX(TextClassificationList[],MATCH(Sudan_News12[[#This Row],[text_classification_arabic]],TextClassificationList[text_classification_arabic],0),1)</f>
        <v>#N/A</v>
      </c>
      <c r="AQ6088" t="e">
        <f>INDEX(TextClassificationList[],MATCH(Sudan_News12[[#This Row],[text_classification_arabic2]],TextClassificationList[text_classification_arabic],0),1)</f>
        <v>#N/A</v>
      </c>
      <c r="AS6088" t="e">
        <f>INDEX(TextClassificationList[],MATCH(Sudan_News12[[#This Row],[text_classification_arabic3]],TextClassificationList[text_classification_arabic],0),1)</f>
        <v>#N/A</v>
      </c>
      <c r="AU6088" t="e">
        <f>INDEX(TextClassificationList[],MATCH(Sudan_News12[[#This Row],[text_classification_arabic4]],TextClassificationList[text_classification_arabic],0),1)</f>
        <v>#N/A</v>
      </c>
      <c r="AW6088" t="e">
        <f>INDEX(TextClassificationList[],MATCH(Sudan_News12[[#This Row],[text_classification_arabic5]],TextClassificationList[text_classification_arabic],0),1)</f>
        <v>#N/A</v>
      </c>
    </row>
    <row r="6089" spans="1:49" x14ac:dyDescent="0.2">
      <c r="A6089">
        <v>1.0029822598115942E+18</v>
      </c>
      <c r="B6089">
        <v>1.0029822598115942E+18</v>
      </c>
      <c r="C6089" t="s">
        <v>23561</v>
      </c>
      <c r="D6089" s="1">
        <v>43253</v>
      </c>
      <c r="E6089" s="2">
        <v>0.85855324074074069</v>
      </c>
      <c r="F6089">
        <v>200</v>
      </c>
      <c r="G6089">
        <v>1889611729</v>
      </c>
      <c r="H6089" t="s">
        <v>354</v>
      </c>
      <c r="I6089" t="s">
        <v>355</v>
      </c>
      <c r="J6089" t="s">
        <v>265</v>
      </c>
      <c r="K6089" t="s">
        <v>23562</v>
      </c>
      <c r="L6089" t="s">
        <v>278</v>
      </c>
      <c r="M6089" t="s">
        <v>267</v>
      </c>
      <c r="N6089" t="s">
        <v>267</v>
      </c>
      <c r="O6089" t="s">
        <v>23563</v>
      </c>
      <c r="P6089">
        <v>0</v>
      </c>
      <c r="Q6089">
        <v>5</v>
      </c>
      <c r="R6089">
        <v>3</v>
      </c>
      <c r="S6089" t="s">
        <v>269</v>
      </c>
      <c r="T6089" t="s">
        <v>267</v>
      </c>
      <c r="U6089" t="s">
        <v>23564</v>
      </c>
      <c r="V6089" t="b">
        <v>0</v>
      </c>
      <c r="W6089" t="s">
        <v>265</v>
      </c>
      <c r="X6089">
        <v>1</v>
      </c>
      <c r="Y6089" t="s">
        <v>23565</v>
      </c>
      <c r="Z6089" t="s">
        <v>265</v>
      </c>
      <c r="AA6089" t="s">
        <v>265</v>
      </c>
      <c r="AB6089" t="s">
        <v>265</v>
      </c>
      <c r="AC6089" t="s">
        <v>265</v>
      </c>
      <c r="AD6089" t="s">
        <v>265</v>
      </c>
      <c r="AE6089" t="s">
        <v>265</v>
      </c>
      <c r="AF6089" t="s">
        <v>267</v>
      </c>
      <c r="AG6089" t="s">
        <v>265</v>
      </c>
      <c r="AH6089" t="s">
        <v>265</v>
      </c>
      <c r="AI6089" t="s">
        <v>265</v>
      </c>
      <c r="AJ6089" t="s">
        <v>265</v>
      </c>
      <c r="AL6089" t="str">
        <f>IF(Sudan_News12[[#This Row],[relevancy_classification_english]]="Relevant","مناسب",IF(Sudan_News12[[#This Row],[relevancy_classification_english]]="Relevant","عَرَضِيّ",""))</f>
        <v/>
      </c>
      <c r="AN6089" t="str">
        <f>IF(Sudan_News12[[#This Row],[sentiment_analysis_english]]="Negative","سلبي",IF(Sudan_News12[[#This Row],[sentiment_analysis_english]]="Neutral","حيادي",IF(Sudan_News12[[#This Row],[sentiment_analysis_english]]="Positive","إيجابي","")))</f>
        <v/>
      </c>
      <c r="AO6089" t="e">
        <f>INDEX(TextClassificationList[],MATCH(Sudan_News12[[#This Row],[text_classification_arabic]],TextClassificationList[text_classification_arabic],0),1)</f>
        <v>#N/A</v>
      </c>
      <c r="AQ6089" t="e">
        <f>INDEX(TextClassificationList[],MATCH(Sudan_News12[[#This Row],[text_classification_arabic2]],TextClassificationList[text_classification_arabic],0),1)</f>
        <v>#N/A</v>
      </c>
      <c r="AS6089" t="e">
        <f>INDEX(TextClassificationList[],MATCH(Sudan_News12[[#This Row],[text_classification_arabic3]],TextClassificationList[text_classification_arabic],0),1)</f>
        <v>#N/A</v>
      </c>
      <c r="AU6089" t="e">
        <f>INDEX(TextClassificationList[],MATCH(Sudan_News12[[#This Row],[text_classification_arabic4]],TextClassificationList[text_classification_arabic],0),1)</f>
        <v>#N/A</v>
      </c>
      <c r="AW6089" t="e">
        <f>INDEX(TextClassificationList[],MATCH(Sudan_News12[[#This Row],[text_classification_arabic5]],TextClassificationList[text_classification_arabic],0),1)</f>
        <v>#N/A</v>
      </c>
    </row>
    <row r="6090" spans="1:49" x14ac:dyDescent="0.2">
      <c r="A6090">
        <v>1.0027427134423572E+18</v>
      </c>
      <c r="B6090">
        <v>1.0027427134423572E+18</v>
      </c>
      <c r="C6090" t="s">
        <v>23566</v>
      </c>
      <c r="D6090" s="1">
        <v>43253</v>
      </c>
      <c r="E6090" s="2">
        <v>0.19753472222222221</v>
      </c>
      <c r="F6090">
        <v>200</v>
      </c>
      <c r="G6090">
        <v>1889611729</v>
      </c>
      <c r="H6090" t="s">
        <v>354</v>
      </c>
      <c r="I6090" t="s">
        <v>355</v>
      </c>
      <c r="J6090" t="s">
        <v>265</v>
      </c>
      <c r="K6090" t="s">
        <v>23567</v>
      </c>
      <c r="L6090" t="s">
        <v>266</v>
      </c>
      <c r="M6090" t="s">
        <v>267</v>
      </c>
      <c r="N6090" t="s">
        <v>267</v>
      </c>
      <c r="O6090" t="s">
        <v>267</v>
      </c>
      <c r="P6090">
        <v>0</v>
      </c>
      <c r="Q6090">
        <v>0</v>
      </c>
      <c r="R6090">
        <v>0</v>
      </c>
      <c r="S6090" t="s">
        <v>23568</v>
      </c>
      <c r="T6090" t="s">
        <v>267</v>
      </c>
      <c r="U6090" t="s">
        <v>23569</v>
      </c>
      <c r="V6090" t="b">
        <v>0</v>
      </c>
      <c r="W6090" t="s">
        <v>265</v>
      </c>
      <c r="X6090">
        <v>0</v>
      </c>
      <c r="Y6090" t="s">
        <v>265</v>
      </c>
      <c r="Z6090" t="s">
        <v>265</v>
      </c>
      <c r="AA6090" t="s">
        <v>265</v>
      </c>
      <c r="AB6090" t="s">
        <v>265</v>
      </c>
      <c r="AC6090" t="s">
        <v>265</v>
      </c>
      <c r="AD6090" t="s">
        <v>265</v>
      </c>
      <c r="AE6090" t="s">
        <v>265</v>
      </c>
      <c r="AF6090" t="s">
        <v>267</v>
      </c>
      <c r="AG6090" t="s">
        <v>265</v>
      </c>
      <c r="AH6090" t="s">
        <v>265</v>
      </c>
      <c r="AI6090" t="s">
        <v>265</v>
      </c>
      <c r="AJ6090" t="s">
        <v>265</v>
      </c>
      <c r="AL6090" t="str">
        <f>IF(Sudan_News12[[#This Row],[relevancy_classification_english]]="Relevant","مناسب",IF(Sudan_News12[[#This Row],[relevancy_classification_english]]="Relevant","عَرَضِيّ",""))</f>
        <v/>
      </c>
      <c r="AN6090" t="str">
        <f>IF(Sudan_News12[[#This Row],[sentiment_analysis_english]]="Negative","سلبي",IF(Sudan_News12[[#This Row],[sentiment_analysis_english]]="Neutral","حيادي",IF(Sudan_News12[[#This Row],[sentiment_analysis_english]]="Positive","إيجابي","")))</f>
        <v/>
      </c>
      <c r="AO6090" t="e">
        <f>INDEX(TextClassificationList[],MATCH(Sudan_News12[[#This Row],[text_classification_arabic]],TextClassificationList[text_classification_arabic],0),1)</f>
        <v>#N/A</v>
      </c>
      <c r="AQ6090" t="e">
        <f>INDEX(TextClassificationList[],MATCH(Sudan_News12[[#This Row],[text_classification_arabic2]],TextClassificationList[text_classification_arabic],0),1)</f>
        <v>#N/A</v>
      </c>
      <c r="AS6090" t="e">
        <f>INDEX(TextClassificationList[],MATCH(Sudan_News12[[#This Row],[text_classification_arabic3]],TextClassificationList[text_classification_arabic],0),1)</f>
        <v>#N/A</v>
      </c>
      <c r="AU6090" t="e">
        <f>INDEX(TextClassificationList[],MATCH(Sudan_News12[[#This Row],[text_classification_arabic4]],TextClassificationList[text_classification_arabic],0),1)</f>
        <v>#N/A</v>
      </c>
      <c r="AW6090" t="e">
        <f>INDEX(TextClassificationList[],MATCH(Sudan_News12[[#This Row],[text_classification_arabic5]],TextClassificationList[text_classification_arabic],0),1)</f>
        <v>#N/A</v>
      </c>
    </row>
    <row r="6091" spans="1:49" x14ac:dyDescent="0.2">
      <c r="A6091">
        <v>1.0027317033942753E+18</v>
      </c>
      <c r="B6091">
        <v>1.0027317033942753E+18</v>
      </c>
      <c r="C6091" t="s">
        <v>23570</v>
      </c>
      <c r="D6091" s="1">
        <v>43253</v>
      </c>
      <c r="E6091" s="2">
        <v>0.16715277777777779</v>
      </c>
      <c r="F6091">
        <v>200</v>
      </c>
      <c r="G6091">
        <v>1889611729</v>
      </c>
      <c r="H6091" t="s">
        <v>354</v>
      </c>
      <c r="I6091" t="s">
        <v>355</v>
      </c>
      <c r="J6091" t="s">
        <v>265</v>
      </c>
      <c r="K6091" t="s">
        <v>23571</v>
      </c>
      <c r="L6091" t="s">
        <v>266</v>
      </c>
      <c r="M6091" t="s">
        <v>267</v>
      </c>
      <c r="N6091" t="s">
        <v>267</v>
      </c>
      <c r="O6091" t="s">
        <v>267</v>
      </c>
      <c r="P6091">
        <v>0</v>
      </c>
      <c r="Q6091">
        <v>0</v>
      </c>
      <c r="R6091">
        <v>1</v>
      </c>
      <c r="S6091" t="s">
        <v>267</v>
      </c>
      <c r="T6091" t="s">
        <v>267</v>
      </c>
      <c r="U6091" t="s">
        <v>23572</v>
      </c>
      <c r="V6091" t="b">
        <v>0</v>
      </c>
      <c r="W6091" t="s">
        <v>265</v>
      </c>
      <c r="X6091">
        <v>0</v>
      </c>
      <c r="Y6091" t="s">
        <v>265</v>
      </c>
      <c r="Z6091" t="s">
        <v>265</v>
      </c>
      <c r="AA6091" t="s">
        <v>265</v>
      </c>
      <c r="AB6091" t="s">
        <v>265</v>
      </c>
      <c r="AC6091" t="s">
        <v>265</v>
      </c>
      <c r="AD6091" t="s">
        <v>265</v>
      </c>
      <c r="AE6091" t="s">
        <v>265</v>
      </c>
      <c r="AF6091" t="s">
        <v>267</v>
      </c>
      <c r="AG6091" t="s">
        <v>265</v>
      </c>
      <c r="AH6091" t="s">
        <v>265</v>
      </c>
      <c r="AI6091" t="s">
        <v>265</v>
      </c>
      <c r="AJ6091" t="s">
        <v>265</v>
      </c>
      <c r="AL6091" t="str">
        <f>IF(Sudan_News12[[#This Row],[relevancy_classification_english]]="Relevant","مناسب",IF(Sudan_News12[[#This Row],[relevancy_classification_english]]="Relevant","عَرَضِيّ",""))</f>
        <v/>
      </c>
      <c r="AN6091" t="str">
        <f>IF(Sudan_News12[[#This Row],[sentiment_analysis_english]]="Negative","سلبي",IF(Sudan_News12[[#This Row],[sentiment_analysis_english]]="Neutral","حيادي",IF(Sudan_News12[[#This Row],[sentiment_analysis_english]]="Positive","إيجابي","")))</f>
        <v/>
      </c>
      <c r="AO6091" t="e">
        <f>INDEX(TextClassificationList[],MATCH(Sudan_News12[[#This Row],[text_classification_arabic]],TextClassificationList[text_classification_arabic],0),1)</f>
        <v>#N/A</v>
      </c>
      <c r="AQ6091" t="e">
        <f>INDEX(TextClassificationList[],MATCH(Sudan_News12[[#This Row],[text_classification_arabic2]],TextClassificationList[text_classification_arabic],0),1)</f>
        <v>#N/A</v>
      </c>
      <c r="AS6091" t="e">
        <f>INDEX(TextClassificationList[],MATCH(Sudan_News12[[#This Row],[text_classification_arabic3]],TextClassificationList[text_classification_arabic],0),1)</f>
        <v>#N/A</v>
      </c>
      <c r="AU6091" t="e">
        <f>INDEX(TextClassificationList[],MATCH(Sudan_News12[[#This Row],[text_classification_arabic4]],TextClassificationList[text_classification_arabic],0),1)</f>
        <v>#N/A</v>
      </c>
      <c r="AW6091" t="e">
        <f>INDEX(TextClassificationList[],MATCH(Sudan_News12[[#This Row],[text_classification_arabic5]],TextClassificationList[text_classification_arabic],0),1)</f>
        <v>#N/A</v>
      </c>
    </row>
    <row r="6092" spans="1:49" x14ac:dyDescent="0.2">
      <c r="A6092">
        <v>1.0027297965882614E+18</v>
      </c>
      <c r="B6092">
        <v>1.0026260813781975E+18</v>
      </c>
      <c r="C6092" t="s">
        <v>23573</v>
      </c>
      <c r="D6092" s="1">
        <v>43253</v>
      </c>
      <c r="E6092" s="2">
        <v>0.16188657407407409</v>
      </c>
      <c r="F6092">
        <v>200</v>
      </c>
      <c r="G6092">
        <v>1889611729</v>
      </c>
      <c r="H6092" t="s">
        <v>354</v>
      </c>
      <c r="I6092" t="s">
        <v>355</v>
      </c>
      <c r="J6092" t="s">
        <v>265</v>
      </c>
      <c r="K6092" t="s">
        <v>23574</v>
      </c>
      <c r="L6092" t="s">
        <v>266</v>
      </c>
      <c r="M6092" t="s">
        <v>267</v>
      </c>
      <c r="N6092" t="s">
        <v>267</v>
      </c>
      <c r="O6092" t="s">
        <v>267</v>
      </c>
      <c r="P6092">
        <v>0</v>
      </c>
      <c r="Q6092">
        <v>1</v>
      </c>
      <c r="R6092">
        <v>0</v>
      </c>
      <c r="S6092" t="s">
        <v>267</v>
      </c>
      <c r="T6092" t="s">
        <v>267</v>
      </c>
      <c r="U6092" t="s">
        <v>23575</v>
      </c>
      <c r="V6092" t="b">
        <v>0</v>
      </c>
      <c r="W6092" t="s">
        <v>265</v>
      </c>
      <c r="X6092">
        <v>0</v>
      </c>
      <c r="Y6092" t="s">
        <v>265</v>
      </c>
      <c r="Z6092" t="s">
        <v>265</v>
      </c>
      <c r="AA6092" t="s">
        <v>265</v>
      </c>
      <c r="AB6092" t="s">
        <v>265</v>
      </c>
      <c r="AC6092" t="s">
        <v>265</v>
      </c>
      <c r="AD6092" t="s">
        <v>265</v>
      </c>
      <c r="AE6092" t="s">
        <v>265</v>
      </c>
      <c r="AF6092" t="s">
        <v>23576</v>
      </c>
      <c r="AG6092" t="s">
        <v>265</v>
      </c>
      <c r="AH6092" t="s">
        <v>265</v>
      </c>
      <c r="AI6092" t="s">
        <v>265</v>
      </c>
      <c r="AJ6092" t="s">
        <v>265</v>
      </c>
      <c r="AL6092" t="str">
        <f>IF(Sudan_News12[[#This Row],[relevancy_classification_english]]="Relevant","مناسب",IF(Sudan_News12[[#This Row],[relevancy_classification_english]]="Relevant","عَرَضِيّ",""))</f>
        <v/>
      </c>
      <c r="AN6092" t="str">
        <f>IF(Sudan_News12[[#This Row],[sentiment_analysis_english]]="Negative","سلبي",IF(Sudan_News12[[#This Row],[sentiment_analysis_english]]="Neutral","حيادي",IF(Sudan_News12[[#This Row],[sentiment_analysis_english]]="Positive","إيجابي","")))</f>
        <v/>
      </c>
      <c r="AO6092" t="e">
        <f>INDEX(TextClassificationList[],MATCH(Sudan_News12[[#This Row],[text_classification_arabic]],TextClassificationList[text_classification_arabic],0),1)</f>
        <v>#N/A</v>
      </c>
      <c r="AQ6092" t="e">
        <f>INDEX(TextClassificationList[],MATCH(Sudan_News12[[#This Row],[text_classification_arabic2]],TextClassificationList[text_classification_arabic],0),1)</f>
        <v>#N/A</v>
      </c>
      <c r="AS6092" t="e">
        <f>INDEX(TextClassificationList[],MATCH(Sudan_News12[[#This Row],[text_classification_arabic3]],TextClassificationList[text_classification_arabic],0),1)</f>
        <v>#N/A</v>
      </c>
      <c r="AU6092" t="e">
        <f>INDEX(TextClassificationList[],MATCH(Sudan_News12[[#This Row],[text_classification_arabic4]],TextClassificationList[text_classification_arabic],0),1)</f>
        <v>#N/A</v>
      </c>
      <c r="AW6092" t="e">
        <f>INDEX(TextClassificationList[],MATCH(Sudan_News12[[#This Row],[text_classification_arabic5]],TextClassificationList[text_classification_arabic],0),1)</f>
        <v>#N/A</v>
      </c>
    </row>
    <row r="6093" spans="1:49" x14ac:dyDescent="0.2">
      <c r="A6093">
        <v>1.0026326351879127E+18</v>
      </c>
      <c r="B6093">
        <v>1.0026326351879127E+18</v>
      </c>
      <c r="C6093" t="s">
        <v>23577</v>
      </c>
      <c r="D6093" s="1">
        <v>43252</v>
      </c>
      <c r="E6093" s="2">
        <v>0.89377314814814812</v>
      </c>
      <c r="F6093">
        <v>200</v>
      </c>
      <c r="G6093">
        <v>1889611729</v>
      </c>
      <c r="H6093" t="s">
        <v>354</v>
      </c>
      <c r="I6093" t="s">
        <v>355</v>
      </c>
      <c r="J6093" t="s">
        <v>265</v>
      </c>
      <c r="K6093" t="s">
        <v>23578</v>
      </c>
      <c r="L6093" t="s">
        <v>266</v>
      </c>
      <c r="M6093" t="s">
        <v>267</v>
      </c>
      <c r="N6093" t="s">
        <v>267</v>
      </c>
      <c r="O6093" t="s">
        <v>23579</v>
      </c>
      <c r="P6093">
        <v>0</v>
      </c>
      <c r="Q6093">
        <v>0</v>
      </c>
      <c r="R6093">
        <v>0</v>
      </c>
      <c r="S6093" t="s">
        <v>267</v>
      </c>
      <c r="T6093" t="s">
        <v>267</v>
      </c>
      <c r="U6093" t="s">
        <v>23580</v>
      </c>
      <c r="V6093" t="b">
        <v>0</v>
      </c>
      <c r="W6093" t="s">
        <v>265</v>
      </c>
      <c r="X6093">
        <v>1</v>
      </c>
      <c r="Y6093" t="s">
        <v>23581</v>
      </c>
      <c r="Z6093" t="s">
        <v>265</v>
      </c>
      <c r="AA6093" t="s">
        <v>265</v>
      </c>
      <c r="AB6093" t="s">
        <v>265</v>
      </c>
      <c r="AC6093" t="s">
        <v>265</v>
      </c>
      <c r="AD6093" t="s">
        <v>265</v>
      </c>
      <c r="AE6093" t="s">
        <v>265</v>
      </c>
      <c r="AF6093" t="s">
        <v>267</v>
      </c>
      <c r="AG6093" t="s">
        <v>265</v>
      </c>
      <c r="AH6093" t="s">
        <v>265</v>
      </c>
      <c r="AI6093" t="s">
        <v>265</v>
      </c>
      <c r="AJ6093" t="s">
        <v>265</v>
      </c>
      <c r="AL6093" t="str">
        <f>IF(Sudan_News12[[#This Row],[relevancy_classification_english]]="Relevant","مناسب",IF(Sudan_News12[[#This Row],[relevancy_classification_english]]="Relevant","عَرَضِيّ",""))</f>
        <v/>
      </c>
      <c r="AN6093" t="str">
        <f>IF(Sudan_News12[[#This Row],[sentiment_analysis_english]]="Negative","سلبي",IF(Sudan_News12[[#This Row],[sentiment_analysis_english]]="Neutral","حيادي",IF(Sudan_News12[[#This Row],[sentiment_analysis_english]]="Positive","إيجابي","")))</f>
        <v/>
      </c>
      <c r="AO6093" t="e">
        <f>INDEX(TextClassificationList[],MATCH(Sudan_News12[[#This Row],[text_classification_arabic]],TextClassificationList[text_classification_arabic],0),1)</f>
        <v>#N/A</v>
      </c>
      <c r="AQ6093" t="e">
        <f>INDEX(TextClassificationList[],MATCH(Sudan_News12[[#This Row],[text_classification_arabic2]],TextClassificationList[text_classification_arabic],0),1)</f>
        <v>#N/A</v>
      </c>
      <c r="AS6093" t="e">
        <f>INDEX(TextClassificationList[],MATCH(Sudan_News12[[#This Row],[text_classification_arabic3]],TextClassificationList[text_classification_arabic],0),1)</f>
        <v>#N/A</v>
      </c>
      <c r="AU6093" t="e">
        <f>INDEX(TextClassificationList[],MATCH(Sudan_News12[[#This Row],[text_classification_arabic4]],TextClassificationList[text_classification_arabic],0),1)</f>
        <v>#N/A</v>
      </c>
      <c r="AW6093" t="e">
        <f>INDEX(TextClassificationList[],MATCH(Sudan_News12[[#This Row],[text_classification_arabic5]],TextClassificationList[text_classification_arabic],0),1)</f>
        <v>#N/A</v>
      </c>
    </row>
    <row r="6094" spans="1:49" x14ac:dyDescent="0.2">
      <c r="A6094">
        <v>1.0026289526184059E+18</v>
      </c>
      <c r="B6094">
        <v>1.0026289526184059E+18</v>
      </c>
      <c r="C6094" t="s">
        <v>23582</v>
      </c>
      <c r="D6094" s="1">
        <v>43252</v>
      </c>
      <c r="E6094" s="2">
        <v>0.88361111111111112</v>
      </c>
      <c r="F6094">
        <v>200</v>
      </c>
      <c r="G6094">
        <v>1889611729</v>
      </c>
      <c r="H6094" t="s">
        <v>354</v>
      </c>
      <c r="I6094" t="s">
        <v>355</v>
      </c>
      <c r="J6094" t="s">
        <v>265</v>
      </c>
      <c r="K6094" t="s">
        <v>23583</v>
      </c>
      <c r="L6094" t="s">
        <v>266</v>
      </c>
      <c r="M6094" t="s">
        <v>267</v>
      </c>
      <c r="N6094" t="s">
        <v>267</v>
      </c>
      <c r="O6094" t="s">
        <v>23584</v>
      </c>
      <c r="P6094">
        <v>0</v>
      </c>
      <c r="Q6094">
        <v>1</v>
      </c>
      <c r="R6094">
        <v>0</v>
      </c>
      <c r="S6094" t="s">
        <v>267</v>
      </c>
      <c r="T6094" t="s">
        <v>267</v>
      </c>
      <c r="U6094" t="s">
        <v>23585</v>
      </c>
      <c r="V6094" t="b">
        <v>0</v>
      </c>
      <c r="W6094" t="s">
        <v>265</v>
      </c>
      <c r="X6094">
        <v>1</v>
      </c>
      <c r="Y6094" t="s">
        <v>23586</v>
      </c>
      <c r="Z6094" t="s">
        <v>265</v>
      </c>
      <c r="AA6094" t="s">
        <v>265</v>
      </c>
      <c r="AB6094" t="s">
        <v>265</v>
      </c>
      <c r="AC6094" t="s">
        <v>265</v>
      </c>
      <c r="AD6094" t="s">
        <v>265</v>
      </c>
      <c r="AE6094" t="s">
        <v>265</v>
      </c>
      <c r="AF6094" t="s">
        <v>267</v>
      </c>
      <c r="AG6094" t="s">
        <v>265</v>
      </c>
      <c r="AH6094" t="s">
        <v>265</v>
      </c>
      <c r="AI6094" t="s">
        <v>265</v>
      </c>
      <c r="AJ6094" t="s">
        <v>265</v>
      </c>
      <c r="AL6094" t="str">
        <f>IF(Sudan_News12[[#This Row],[relevancy_classification_english]]="Relevant","مناسب",IF(Sudan_News12[[#This Row],[relevancy_classification_english]]="Relevant","عَرَضِيّ",""))</f>
        <v/>
      </c>
      <c r="AN6094" t="str">
        <f>IF(Sudan_News12[[#This Row],[sentiment_analysis_english]]="Negative","سلبي",IF(Sudan_News12[[#This Row],[sentiment_analysis_english]]="Neutral","حيادي",IF(Sudan_News12[[#This Row],[sentiment_analysis_english]]="Positive","إيجابي","")))</f>
        <v/>
      </c>
      <c r="AO6094" t="e">
        <f>INDEX(TextClassificationList[],MATCH(Sudan_News12[[#This Row],[text_classification_arabic]],TextClassificationList[text_classification_arabic],0),1)</f>
        <v>#N/A</v>
      </c>
      <c r="AQ6094" t="e">
        <f>INDEX(TextClassificationList[],MATCH(Sudan_News12[[#This Row],[text_classification_arabic2]],TextClassificationList[text_classification_arabic],0),1)</f>
        <v>#N/A</v>
      </c>
      <c r="AS6094" t="e">
        <f>INDEX(TextClassificationList[],MATCH(Sudan_News12[[#This Row],[text_classification_arabic3]],TextClassificationList[text_classification_arabic],0),1)</f>
        <v>#N/A</v>
      </c>
      <c r="AU6094" t="e">
        <f>INDEX(TextClassificationList[],MATCH(Sudan_News12[[#This Row],[text_classification_arabic4]],TextClassificationList[text_classification_arabic],0),1)</f>
        <v>#N/A</v>
      </c>
      <c r="AW6094" t="e">
        <f>INDEX(TextClassificationList[],MATCH(Sudan_News12[[#This Row],[text_classification_arabic5]],TextClassificationList[text_classification_arabic],0),1)</f>
        <v>#N/A</v>
      </c>
    </row>
    <row r="6095" spans="1:49" x14ac:dyDescent="0.2">
      <c r="A6095">
        <v>1.0026199076521615E+18</v>
      </c>
      <c r="B6095">
        <v>1.0026189036322079E+18</v>
      </c>
      <c r="C6095" t="s">
        <v>23587</v>
      </c>
      <c r="D6095" s="1">
        <v>43252</v>
      </c>
      <c r="E6095" s="2">
        <v>0.85865740740740737</v>
      </c>
      <c r="F6095">
        <v>200</v>
      </c>
      <c r="G6095">
        <v>1889611729</v>
      </c>
      <c r="H6095" t="s">
        <v>354</v>
      </c>
      <c r="I6095" t="s">
        <v>355</v>
      </c>
      <c r="J6095" t="s">
        <v>265</v>
      </c>
      <c r="K6095" t="s">
        <v>23588</v>
      </c>
      <c r="L6095" t="s">
        <v>266</v>
      </c>
      <c r="M6095" t="s">
        <v>267</v>
      </c>
      <c r="N6095" t="s">
        <v>267</v>
      </c>
      <c r="O6095" t="s">
        <v>267</v>
      </c>
      <c r="P6095">
        <v>1</v>
      </c>
      <c r="Q6095">
        <v>1</v>
      </c>
      <c r="R6095">
        <v>0</v>
      </c>
      <c r="S6095" t="s">
        <v>267</v>
      </c>
      <c r="T6095" t="s">
        <v>267</v>
      </c>
      <c r="U6095" t="s">
        <v>23589</v>
      </c>
      <c r="V6095" t="b">
        <v>0</v>
      </c>
      <c r="W6095" t="s">
        <v>265</v>
      </c>
      <c r="X6095">
        <v>0</v>
      </c>
      <c r="Y6095" t="s">
        <v>265</v>
      </c>
      <c r="Z6095" t="s">
        <v>265</v>
      </c>
      <c r="AA6095" t="s">
        <v>265</v>
      </c>
      <c r="AB6095" t="s">
        <v>265</v>
      </c>
      <c r="AC6095" t="s">
        <v>265</v>
      </c>
      <c r="AD6095" t="s">
        <v>265</v>
      </c>
      <c r="AE6095" t="s">
        <v>265</v>
      </c>
      <c r="AF6095" t="s">
        <v>285</v>
      </c>
      <c r="AG6095" t="s">
        <v>265</v>
      </c>
      <c r="AH6095" t="s">
        <v>265</v>
      </c>
      <c r="AI6095" t="s">
        <v>265</v>
      </c>
      <c r="AJ6095" t="s">
        <v>265</v>
      </c>
      <c r="AL6095" t="str">
        <f>IF(Sudan_News12[[#This Row],[relevancy_classification_english]]="Relevant","مناسب",IF(Sudan_News12[[#This Row],[relevancy_classification_english]]="Relevant","عَرَضِيّ",""))</f>
        <v/>
      </c>
      <c r="AN6095" t="str">
        <f>IF(Sudan_News12[[#This Row],[sentiment_analysis_english]]="Negative","سلبي",IF(Sudan_News12[[#This Row],[sentiment_analysis_english]]="Neutral","حيادي",IF(Sudan_News12[[#This Row],[sentiment_analysis_english]]="Positive","إيجابي","")))</f>
        <v/>
      </c>
      <c r="AO6095" t="e">
        <f>INDEX(TextClassificationList[],MATCH(Sudan_News12[[#This Row],[text_classification_arabic]],TextClassificationList[text_classification_arabic],0),1)</f>
        <v>#N/A</v>
      </c>
      <c r="AQ6095" t="e">
        <f>INDEX(TextClassificationList[],MATCH(Sudan_News12[[#This Row],[text_classification_arabic2]],TextClassificationList[text_classification_arabic],0),1)</f>
        <v>#N/A</v>
      </c>
      <c r="AS6095" t="e">
        <f>INDEX(TextClassificationList[],MATCH(Sudan_News12[[#This Row],[text_classification_arabic3]],TextClassificationList[text_classification_arabic],0),1)</f>
        <v>#N/A</v>
      </c>
      <c r="AU6095" t="e">
        <f>INDEX(TextClassificationList[],MATCH(Sudan_News12[[#This Row],[text_classification_arabic4]],TextClassificationList[text_classification_arabic],0),1)</f>
        <v>#N/A</v>
      </c>
      <c r="AW6095" t="e">
        <f>INDEX(TextClassificationList[],MATCH(Sudan_News12[[#This Row],[text_classification_arabic5]],TextClassificationList[text_classification_arabic],0),1)</f>
        <v>#N/A</v>
      </c>
    </row>
    <row r="6096" spans="1:49" x14ac:dyDescent="0.2">
      <c r="A6096">
        <v>1.0025882891389379E+18</v>
      </c>
      <c r="B6096">
        <v>1.0023759395090596E+18</v>
      </c>
      <c r="C6096" t="s">
        <v>23590</v>
      </c>
      <c r="D6096" s="1">
        <v>43252</v>
      </c>
      <c r="E6096" s="2">
        <v>0.77140046296296294</v>
      </c>
      <c r="F6096">
        <v>200</v>
      </c>
      <c r="G6096">
        <v>1889611729</v>
      </c>
      <c r="H6096" t="s">
        <v>354</v>
      </c>
      <c r="I6096" t="s">
        <v>355</v>
      </c>
      <c r="J6096" t="s">
        <v>265</v>
      </c>
      <c r="K6096" t="s">
        <v>23591</v>
      </c>
      <c r="L6096" t="s">
        <v>266</v>
      </c>
      <c r="M6096" t="s">
        <v>267</v>
      </c>
      <c r="N6096" t="s">
        <v>267</v>
      </c>
      <c r="O6096" t="s">
        <v>267</v>
      </c>
      <c r="P6096">
        <v>0</v>
      </c>
      <c r="Q6096">
        <v>0</v>
      </c>
      <c r="R6096">
        <v>0</v>
      </c>
      <c r="S6096" t="s">
        <v>267</v>
      </c>
      <c r="T6096" t="s">
        <v>267</v>
      </c>
      <c r="U6096" t="s">
        <v>23592</v>
      </c>
      <c r="V6096" t="b">
        <v>0</v>
      </c>
      <c r="W6096" t="s">
        <v>265</v>
      </c>
      <c r="X6096">
        <v>0</v>
      </c>
      <c r="Y6096" t="s">
        <v>265</v>
      </c>
      <c r="Z6096" t="s">
        <v>265</v>
      </c>
      <c r="AA6096" t="s">
        <v>265</v>
      </c>
      <c r="AB6096" t="s">
        <v>265</v>
      </c>
      <c r="AC6096" t="s">
        <v>265</v>
      </c>
      <c r="AD6096" t="s">
        <v>265</v>
      </c>
      <c r="AE6096" t="s">
        <v>265</v>
      </c>
      <c r="AF6096" t="s">
        <v>292</v>
      </c>
      <c r="AG6096" t="s">
        <v>265</v>
      </c>
      <c r="AH6096" t="s">
        <v>265</v>
      </c>
      <c r="AI6096" t="s">
        <v>265</v>
      </c>
      <c r="AJ6096" t="s">
        <v>265</v>
      </c>
      <c r="AL6096" t="str">
        <f>IF(Sudan_News12[[#This Row],[relevancy_classification_english]]="Relevant","مناسب",IF(Sudan_News12[[#This Row],[relevancy_classification_english]]="Relevant","عَرَضِيّ",""))</f>
        <v/>
      </c>
      <c r="AN6096" t="str">
        <f>IF(Sudan_News12[[#This Row],[sentiment_analysis_english]]="Negative","سلبي",IF(Sudan_News12[[#This Row],[sentiment_analysis_english]]="Neutral","حيادي",IF(Sudan_News12[[#This Row],[sentiment_analysis_english]]="Positive","إيجابي","")))</f>
        <v/>
      </c>
      <c r="AO6096" t="e">
        <f>INDEX(TextClassificationList[],MATCH(Sudan_News12[[#This Row],[text_classification_arabic]],TextClassificationList[text_classification_arabic],0),1)</f>
        <v>#N/A</v>
      </c>
      <c r="AQ6096" t="e">
        <f>INDEX(TextClassificationList[],MATCH(Sudan_News12[[#This Row],[text_classification_arabic2]],TextClassificationList[text_classification_arabic],0),1)</f>
        <v>#N/A</v>
      </c>
      <c r="AS6096" t="e">
        <f>INDEX(TextClassificationList[],MATCH(Sudan_News12[[#This Row],[text_classification_arabic3]],TextClassificationList[text_classification_arabic],0),1)</f>
        <v>#N/A</v>
      </c>
      <c r="AU6096" t="e">
        <f>INDEX(TextClassificationList[],MATCH(Sudan_News12[[#This Row],[text_classification_arabic4]],TextClassificationList[text_classification_arabic],0),1)</f>
        <v>#N/A</v>
      </c>
      <c r="AW6096" t="e">
        <f>INDEX(TextClassificationList[],MATCH(Sudan_News12[[#This Row],[text_classification_arabic5]],TextClassificationList[text_classification_arabic],0),1)</f>
        <v>#N/A</v>
      </c>
    </row>
    <row r="6097" spans="1:49" x14ac:dyDescent="0.2">
      <c r="A6097">
        <v>1.0025208783563284E+18</v>
      </c>
      <c r="B6097">
        <v>1.0025208783563284E+18</v>
      </c>
      <c r="C6097" t="s">
        <v>23593</v>
      </c>
      <c r="D6097" s="1">
        <v>43252</v>
      </c>
      <c r="E6097" s="2">
        <v>0.58538194444444447</v>
      </c>
      <c r="F6097">
        <v>200</v>
      </c>
      <c r="G6097">
        <v>1889611729</v>
      </c>
      <c r="H6097" t="s">
        <v>354</v>
      </c>
      <c r="I6097" t="s">
        <v>355</v>
      </c>
      <c r="J6097" t="s">
        <v>265</v>
      </c>
      <c r="K6097" t="s">
        <v>23594</v>
      </c>
      <c r="L6097" t="s">
        <v>278</v>
      </c>
      <c r="M6097" t="s">
        <v>267</v>
      </c>
      <c r="N6097" t="s">
        <v>267</v>
      </c>
      <c r="O6097" t="s">
        <v>23595</v>
      </c>
      <c r="P6097">
        <v>0</v>
      </c>
      <c r="Q6097">
        <v>4</v>
      </c>
      <c r="R6097">
        <v>1</v>
      </c>
      <c r="S6097" t="s">
        <v>23596</v>
      </c>
      <c r="T6097" t="s">
        <v>267</v>
      </c>
      <c r="U6097" t="s">
        <v>23597</v>
      </c>
      <c r="V6097" t="b">
        <v>0</v>
      </c>
      <c r="W6097" t="s">
        <v>265</v>
      </c>
      <c r="X6097">
        <v>1</v>
      </c>
      <c r="Y6097" t="s">
        <v>23598</v>
      </c>
      <c r="Z6097" t="s">
        <v>265</v>
      </c>
      <c r="AA6097" t="s">
        <v>265</v>
      </c>
      <c r="AB6097" t="s">
        <v>265</v>
      </c>
      <c r="AC6097" t="s">
        <v>265</v>
      </c>
      <c r="AD6097" t="s">
        <v>265</v>
      </c>
      <c r="AE6097" t="s">
        <v>265</v>
      </c>
      <c r="AF6097" t="s">
        <v>267</v>
      </c>
      <c r="AG6097" t="s">
        <v>265</v>
      </c>
      <c r="AH6097" t="s">
        <v>265</v>
      </c>
      <c r="AI6097" t="s">
        <v>265</v>
      </c>
      <c r="AJ6097" t="s">
        <v>265</v>
      </c>
      <c r="AL6097" t="str">
        <f>IF(Sudan_News12[[#This Row],[relevancy_classification_english]]="Relevant","مناسب",IF(Sudan_News12[[#This Row],[relevancy_classification_english]]="Relevant","عَرَضِيّ",""))</f>
        <v/>
      </c>
      <c r="AN6097" t="str">
        <f>IF(Sudan_News12[[#This Row],[sentiment_analysis_english]]="Negative","سلبي",IF(Sudan_News12[[#This Row],[sentiment_analysis_english]]="Neutral","حيادي",IF(Sudan_News12[[#This Row],[sentiment_analysis_english]]="Positive","إيجابي","")))</f>
        <v/>
      </c>
      <c r="AO6097" t="e">
        <f>INDEX(TextClassificationList[],MATCH(Sudan_News12[[#This Row],[text_classification_arabic]],TextClassificationList[text_classification_arabic],0),1)</f>
        <v>#N/A</v>
      </c>
      <c r="AQ6097" t="e">
        <f>INDEX(TextClassificationList[],MATCH(Sudan_News12[[#This Row],[text_classification_arabic2]],TextClassificationList[text_classification_arabic],0),1)</f>
        <v>#N/A</v>
      </c>
      <c r="AS6097" t="e">
        <f>INDEX(TextClassificationList[],MATCH(Sudan_News12[[#This Row],[text_classification_arabic3]],TextClassificationList[text_classification_arabic],0),1)</f>
        <v>#N/A</v>
      </c>
      <c r="AU6097" t="e">
        <f>INDEX(TextClassificationList[],MATCH(Sudan_News12[[#This Row],[text_classification_arabic4]],TextClassificationList[text_classification_arabic],0),1)</f>
        <v>#N/A</v>
      </c>
      <c r="AW6097" t="e">
        <f>INDEX(TextClassificationList[],MATCH(Sudan_News12[[#This Row],[text_classification_arabic5]],TextClassificationList[text_classification_arabic],0),1)</f>
        <v>#N/A</v>
      </c>
    </row>
    <row r="6098" spans="1:49" x14ac:dyDescent="0.2">
      <c r="A6098">
        <v>1.0024223972392673E+18</v>
      </c>
      <c r="B6098">
        <v>1.0024223972392673E+18</v>
      </c>
      <c r="C6098" t="s">
        <v>23599</v>
      </c>
      <c r="D6098" s="1">
        <v>43252</v>
      </c>
      <c r="E6098" s="2">
        <v>0.31363425925925925</v>
      </c>
      <c r="F6098">
        <v>200</v>
      </c>
      <c r="G6098">
        <v>1889611729</v>
      </c>
      <c r="H6098" t="s">
        <v>354</v>
      </c>
      <c r="I6098" t="s">
        <v>355</v>
      </c>
      <c r="J6098" t="s">
        <v>265</v>
      </c>
      <c r="K6098" t="s">
        <v>23600</v>
      </c>
      <c r="L6098" t="s">
        <v>266</v>
      </c>
      <c r="M6098" t="s">
        <v>267</v>
      </c>
      <c r="N6098" t="s">
        <v>267</v>
      </c>
      <c r="O6098" t="s">
        <v>267</v>
      </c>
      <c r="P6098">
        <v>0</v>
      </c>
      <c r="Q6098">
        <v>0</v>
      </c>
      <c r="R6098">
        <v>0</v>
      </c>
      <c r="S6098" t="s">
        <v>23601</v>
      </c>
      <c r="T6098" t="s">
        <v>267</v>
      </c>
      <c r="U6098" t="s">
        <v>23602</v>
      </c>
      <c r="V6098" t="b">
        <v>0</v>
      </c>
      <c r="W6098" t="s">
        <v>265</v>
      </c>
      <c r="X6098">
        <v>0</v>
      </c>
      <c r="Y6098" t="s">
        <v>265</v>
      </c>
      <c r="Z6098" t="s">
        <v>265</v>
      </c>
      <c r="AA6098" t="s">
        <v>265</v>
      </c>
      <c r="AB6098" t="s">
        <v>265</v>
      </c>
      <c r="AC6098" t="s">
        <v>265</v>
      </c>
      <c r="AD6098" t="s">
        <v>265</v>
      </c>
      <c r="AE6098" t="s">
        <v>265</v>
      </c>
      <c r="AF6098" t="s">
        <v>267</v>
      </c>
      <c r="AG6098" t="s">
        <v>265</v>
      </c>
      <c r="AH6098" t="s">
        <v>265</v>
      </c>
      <c r="AI6098" t="s">
        <v>265</v>
      </c>
      <c r="AJ6098" t="s">
        <v>265</v>
      </c>
      <c r="AL6098" t="str">
        <f>IF(Sudan_News12[[#This Row],[relevancy_classification_english]]="Relevant","مناسب",IF(Sudan_News12[[#This Row],[relevancy_classification_english]]="Relevant","عَرَضِيّ",""))</f>
        <v/>
      </c>
      <c r="AN6098" t="str">
        <f>IF(Sudan_News12[[#This Row],[sentiment_analysis_english]]="Negative","سلبي",IF(Sudan_News12[[#This Row],[sentiment_analysis_english]]="Neutral","حيادي",IF(Sudan_News12[[#This Row],[sentiment_analysis_english]]="Positive","إيجابي","")))</f>
        <v/>
      </c>
      <c r="AO6098" t="e">
        <f>INDEX(TextClassificationList[],MATCH(Sudan_News12[[#This Row],[text_classification_arabic]],TextClassificationList[text_classification_arabic],0),1)</f>
        <v>#N/A</v>
      </c>
      <c r="AQ6098" t="e">
        <f>INDEX(TextClassificationList[],MATCH(Sudan_News12[[#This Row],[text_classification_arabic2]],TextClassificationList[text_classification_arabic],0),1)</f>
        <v>#N/A</v>
      </c>
      <c r="AS6098" t="e">
        <f>INDEX(TextClassificationList[],MATCH(Sudan_News12[[#This Row],[text_classification_arabic3]],TextClassificationList[text_classification_arabic],0),1)</f>
        <v>#N/A</v>
      </c>
      <c r="AU6098" t="e">
        <f>INDEX(TextClassificationList[],MATCH(Sudan_News12[[#This Row],[text_classification_arabic4]],TextClassificationList[text_classification_arabic],0),1)</f>
        <v>#N/A</v>
      </c>
      <c r="AW6098" t="e">
        <f>INDEX(TextClassificationList[],MATCH(Sudan_News12[[#This Row],[text_classification_arabic5]],TextClassificationList[text_classification_arabic],0),1)</f>
        <v>#N/A</v>
      </c>
    </row>
    <row r="6099" spans="1:49" x14ac:dyDescent="0.2">
      <c r="A6099">
        <v>1.0023924248183235E+18</v>
      </c>
      <c r="B6099">
        <v>1.0023924248183235E+18</v>
      </c>
      <c r="C6099" t="s">
        <v>23603</v>
      </c>
      <c r="D6099" s="1">
        <v>43252</v>
      </c>
      <c r="E6099" s="2">
        <v>0.23092592592592592</v>
      </c>
      <c r="F6099">
        <v>200</v>
      </c>
      <c r="G6099">
        <v>1889611729</v>
      </c>
      <c r="H6099" t="s">
        <v>354</v>
      </c>
      <c r="I6099" t="s">
        <v>355</v>
      </c>
      <c r="J6099" t="s">
        <v>265</v>
      </c>
      <c r="K6099" t="s">
        <v>23604</v>
      </c>
      <c r="L6099" t="s">
        <v>266</v>
      </c>
      <c r="M6099" t="s">
        <v>267</v>
      </c>
      <c r="N6099" t="s">
        <v>267</v>
      </c>
      <c r="O6099" t="s">
        <v>23605</v>
      </c>
      <c r="P6099">
        <v>0</v>
      </c>
      <c r="Q6099">
        <v>0</v>
      </c>
      <c r="R6099">
        <v>1</v>
      </c>
      <c r="S6099" t="s">
        <v>267</v>
      </c>
      <c r="T6099" t="s">
        <v>267</v>
      </c>
      <c r="U6099" t="s">
        <v>23606</v>
      </c>
      <c r="V6099" t="b">
        <v>0</v>
      </c>
      <c r="W6099" t="s">
        <v>265</v>
      </c>
      <c r="X6099">
        <v>1</v>
      </c>
      <c r="Y6099" t="s">
        <v>23607</v>
      </c>
      <c r="Z6099" t="s">
        <v>265</v>
      </c>
      <c r="AA6099" t="s">
        <v>265</v>
      </c>
      <c r="AB6099" t="s">
        <v>265</v>
      </c>
      <c r="AC6099" t="s">
        <v>265</v>
      </c>
      <c r="AD6099" t="s">
        <v>265</v>
      </c>
      <c r="AE6099" t="s">
        <v>265</v>
      </c>
      <c r="AF6099" t="s">
        <v>267</v>
      </c>
      <c r="AG6099" t="s">
        <v>265</v>
      </c>
      <c r="AH6099" t="s">
        <v>265</v>
      </c>
      <c r="AI6099" t="s">
        <v>265</v>
      </c>
      <c r="AJ6099" t="s">
        <v>265</v>
      </c>
      <c r="AL6099" t="str">
        <f>IF(Sudan_News12[[#This Row],[relevancy_classification_english]]="Relevant","مناسب",IF(Sudan_News12[[#This Row],[relevancy_classification_english]]="Relevant","عَرَضِيّ",""))</f>
        <v/>
      </c>
      <c r="AN6099" t="str">
        <f>IF(Sudan_News12[[#This Row],[sentiment_analysis_english]]="Negative","سلبي",IF(Sudan_News12[[#This Row],[sentiment_analysis_english]]="Neutral","حيادي",IF(Sudan_News12[[#This Row],[sentiment_analysis_english]]="Positive","إيجابي","")))</f>
        <v/>
      </c>
      <c r="AO6099" t="e">
        <f>INDEX(TextClassificationList[],MATCH(Sudan_News12[[#This Row],[text_classification_arabic]],TextClassificationList[text_classification_arabic],0),1)</f>
        <v>#N/A</v>
      </c>
      <c r="AQ6099" t="e">
        <f>INDEX(TextClassificationList[],MATCH(Sudan_News12[[#This Row],[text_classification_arabic2]],TextClassificationList[text_classification_arabic],0),1)</f>
        <v>#N/A</v>
      </c>
      <c r="AS6099" t="e">
        <f>INDEX(TextClassificationList[],MATCH(Sudan_News12[[#This Row],[text_classification_arabic3]],TextClassificationList[text_classification_arabic],0),1)</f>
        <v>#N/A</v>
      </c>
      <c r="AU6099" t="e">
        <f>INDEX(TextClassificationList[],MATCH(Sudan_News12[[#This Row],[text_classification_arabic4]],TextClassificationList[text_classification_arabic],0),1)</f>
        <v>#N/A</v>
      </c>
      <c r="AW6099" t="e">
        <f>INDEX(TextClassificationList[],MATCH(Sudan_News12[[#This Row],[text_classification_arabic5]],TextClassificationList[text_classification_arabic],0),1)</f>
        <v>#N/A</v>
      </c>
    </row>
    <row r="6100" spans="1:49" x14ac:dyDescent="0.2">
      <c r="A6100">
        <v>1.0023844319807037E+18</v>
      </c>
      <c r="B6100">
        <v>1.0023844319807037E+18</v>
      </c>
      <c r="C6100" t="s">
        <v>23608</v>
      </c>
      <c r="D6100" s="1">
        <v>43252</v>
      </c>
      <c r="E6100" s="2">
        <v>0.20886574074074074</v>
      </c>
      <c r="F6100">
        <v>200</v>
      </c>
      <c r="G6100">
        <v>1889611729</v>
      </c>
      <c r="H6100" t="s">
        <v>354</v>
      </c>
      <c r="I6100" t="s">
        <v>355</v>
      </c>
      <c r="J6100" t="s">
        <v>265</v>
      </c>
      <c r="K6100" t="s">
        <v>23609</v>
      </c>
      <c r="L6100" t="s">
        <v>266</v>
      </c>
      <c r="M6100" t="s">
        <v>267</v>
      </c>
      <c r="N6100" t="s">
        <v>267</v>
      </c>
      <c r="O6100" t="s">
        <v>267</v>
      </c>
      <c r="P6100">
        <v>0</v>
      </c>
      <c r="Q6100">
        <v>0</v>
      </c>
      <c r="R6100">
        <v>0</v>
      </c>
      <c r="S6100" t="s">
        <v>267</v>
      </c>
      <c r="T6100" t="s">
        <v>267</v>
      </c>
      <c r="U6100" t="s">
        <v>23610</v>
      </c>
      <c r="V6100" t="b">
        <v>0</v>
      </c>
      <c r="W6100" t="s">
        <v>265</v>
      </c>
      <c r="X6100">
        <v>0</v>
      </c>
      <c r="Y6100" t="s">
        <v>265</v>
      </c>
      <c r="Z6100" t="s">
        <v>265</v>
      </c>
      <c r="AA6100" t="s">
        <v>265</v>
      </c>
      <c r="AB6100" t="s">
        <v>265</v>
      </c>
      <c r="AC6100" t="s">
        <v>265</v>
      </c>
      <c r="AD6100" t="s">
        <v>265</v>
      </c>
      <c r="AE6100" t="s">
        <v>265</v>
      </c>
      <c r="AF6100" t="s">
        <v>267</v>
      </c>
      <c r="AG6100" t="s">
        <v>265</v>
      </c>
      <c r="AH6100" t="s">
        <v>265</v>
      </c>
      <c r="AI6100" t="s">
        <v>265</v>
      </c>
      <c r="AJ6100" t="s">
        <v>265</v>
      </c>
      <c r="AL6100" t="str">
        <f>IF(Sudan_News12[[#This Row],[relevancy_classification_english]]="Relevant","مناسب",IF(Sudan_News12[[#This Row],[relevancy_classification_english]]="Relevant","عَرَضِيّ",""))</f>
        <v/>
      </c>
      <c r="AN6100" t="str">
        <f>IF(Sudan_News12[[#This Row],[sentiment_analysis_english]]="Negative","سلبي",IF(Sudan_News12[[#This Row],[sentiment_analysis_english]]="Neutral","حيادي",IF(Sudan_News12[[#This Row],[sentiment_analysis_english]]="Positive","إيجابي","")))</f>
        <v/>
      </c>
      <c r="AO6100" t="e">
        <f>INDEX(TextClassificationList[],MATCH(Sudan_News12[[#This Row],[text_classification_arabic]],TextClassificationList[text_classification_arabic],0),1)</f>
        <v>#N/A</v>
      </c>
      <c r="AQ6100" t="e">
        <f>INDEX(TextClassificationList[],MATCH(Sudan_News12[[#This Row],[text_classification_arabic2]],TextClassificationList[text_classification_arabic],0),1)</f>
        <v>#N/A</v>
      </c>
      <c r="AS6100" t="e">
        <f>INDEX(TextClassificationList[],MATCH(Sudan_News12[[#This Row],[text_classification_arabic3]],TextClassificationList[text_classification_arabic],0),1)</f>
        <v>#N/A</v>
      </c>
      <c r="AU6100" t="e">
        <f>INDEX(TextClassificationList[],MATCH(Sudan_News12[[#This Row],[text_classification_arabic4]],TextClassificationList[text_classification_arabic],0),1)</f>
        <v>#N/A</v>
      </c>
      <c r="AW6100" t="e">
        <f>INDEX(TextClassificationList[],MATCH(Sudan_News12[[#This Row],[text_classification_arabic5]],TextClassificationList[text_classification_arabic],0),1)</f>
        <v>#N/A</v>
      </c>
    </row>
    <row r="6101" spans="1:49" x14ac:dyDescent="0.2">
      <c r="A6101">
        <v>1.0023759395090596E+18</v>
      </c>
      <c r="B6101">
        <v>1.0023759395090596E+18</v>
      </c>
      <c r="C6101" t="s">
        <v>23611</v>
      </c>
      <c r="D6101" s="1">
        <v>43252</v>
      </c>
      <c r="E6101" s="2">
        <v>0.18542824074074074</v>
      </c>
      <c r="F6101">
        <v>200</v>
      </c>
      <c r="G6101">
        <v>1889611729</v>
      </c>
      <c r="H6101" t="s">
        <v>354</v>
      </c>
      <c r="I6101" t="s">
        <v>355</v>
      </c>
      <c r="J6101" t="s">
        <v>265</v>
      </c>
      <c r="K6101" t="s">
        <v>23612</v>
      </c>
      <c r="L6101" t="s">
        <v>266</v>
      </c>
      <c r="M6101" t="s">
        <v>21549</v>
      </c>
      <c r="N6101" t="s">
        <v>267</v>
      </c>
      <c r="O6101" t="s">
        <v>267</v>
      </c>
      <c r="P6101">
        <v>1</v>
      </c>
      <c r="Q6101">
        <v>13</v>
      </c>
      <c r="R6101">
        <v>3</v>
      </c>
      <c r="S6101" t="s">
        <v>23596</v>
      </c>
      <c r="T6101" t="s">
        <v>267</v>
      </c>
      <c r="U6101" t="s">
        <v>23613</v>
      </c>
      <c r="V6101" t="b">
        <v>0</v>
      </c>
      <c r="W6101" t="s">
        <v>265</v>
      </c>
      <c r="X6101">
        <v>1</v>
      </c>
      <c r="Y6101" t="s">
        <v>23614</v>
      </c>
      <c r="Z6101" t="s">
        <v>265</v>
      </c>
      <c r="AA6101" t="s">
        <v>265</v>
      </c>
      <c r="AB6101" t="s">
        <v>265</v>
      </c>
      <c r="AC6101" t="s">
        <v>265</v>
      </c>
      <c r="AD6101" t="s">
        <v>265</v>
      </c>
      <c r="AE6101" t="s">
        <v>265</v>
      </c>
      <c r="AF6101" t="s">
        <v>267</v>
      </c>
      <c r="AG6101" t="s">
        <v>265</v>
      </c>
      <c r="AH6101" t="s">
        <v>265</v>
      </c>
      <c r="AI6101" t="s">
        <v>265</v>
      </c>
      <c r="AJ6101" t="s">
        <v>265</v>
      </c>
      <c r="AL6101" t="str">
        <f>IF(Sudan_News12[[#This Row],[relevancy_classification_english]]="Relevant","مناسب",IF(Sudan_News12[[#This Row],[relevancy_classification_english]]="Relevant","عَرَضِيّ",""))</f>
        <v/>
      </c>
      <c r="AN6101" t="str">
        <f>IF(Sudan_News12[[#This Row],[sentiment_analysis_english]]="Negative","سلبي",IF(Sudan_News12[[#This Row],[sentiment_analysis_english]]="Neutral","حيادي",IF(Sudan_News12[[#This Row],[sentiment_analysis_english]]="Positive","إيجابي","")))</f>
        <v/>
      </c>
      <c r="AO6101" t="e">
        <f>INDEX(TextClassificationList[],MATCH(Sudan_News12[[#This Row],[text_classification_arabic]],TextClassificationList[text_classification_arabic],0),1)</f>
        <v>#N/A</v>
      </c>
      <c r="AQ6101" t="e">
        <f>INDEX(TextClassificationList[],MATCH(Sudan_News12[[#This Row],[text_classification_arabic2]],TextClassificationList[text_classification_arabic],0),1)</f>
        <v>#N/A</v>
      </c>
      <c r="AS6101" t="e">
        <f>INDEX(TextClassificationList[],MATCH(Sudan_News12[[#This Row],[text_classification_arabic3]],TextClassificationList[text_classification_arabic],0),1)</f>
        <v>#N/A</v>
      </c>
      <c r="AU6101" t="e">
        <f>INDEX(TextClassificationList[],MATCH(Sudan_News12[[#This Row],[text_classification_arabic4]],TextClassificationList[text_classification_arabic],0),1)</f>
        <v>#N/A</v>
      </c>
      <c r="AW6101" t="e">
        <f>INDEX(TextClassificationList[],MATCH(Sudan_News12[[#This Row],[text_classification_arabic5]],TextClassificationList[text_classification_arabic],0),1)</f>
        <v>#N/A</v>
      </c>
    </row>
    <row r="6102" spans="1:49" x14ac:dyDescent="0.2">
      <c r="A6102">
        <v>1.0023714304687759E+18</v>
      </c>
      <c r="B6102">
        <v>1.0023714304687759E+18</v>
      </c>
      <c r="C6102" t="s">
        <v>23615</v>
      </c>
      <c r="D6102" s="1">
        <v>43252</v>
      </c>
      <c r="E6102" s="2">
        <v>0.17298611111111112</v>
      </c>
      <c r="F6102">
        <v>200</v>
      </c>
      <c r="G6102">
        <v>1889611729</v>
      </c>
      <c r="H6102" t="s">
        <v>354</v>
      </c>
      <c r="I6102" t="s">
        <v>355</v>
      </c>
      <c r="J6102" t="s">
        <v>265</v>
      </c>
      <c r="K6102" t="s">
        <v>23616</v>
      </c>
      <c r="L6102" t="s">
        <v>266</v>
      </c>
      <c r="M6102" t="s">
        <v>267</v>
      </c>
      <c r="N6102" t="s">
        <v>23617</v>
      </c>
      <c r="O6102" t="s">
        <v>267</v>
      </c>
      <c r="P6102">
        <v>0</v>
      </c>
      <c r="Q6102">
        <v>0</v>
      </c>
      <c r="R6102">
        <v>0</v>
      </c>
      <c r="S6102" t="s">
        <v>267</v>
      </c>
      <c r="T6102" t="s">
        <v>267</v>
      </c>
      <c r="U6102" t="s">
        <v>23618</v>
      </c>
      <c r="V6102" t="b">
        <v>0</v>
      </c>
      <c r="W6102" t="s">
        <v>23619</v>
      </c>
      <c r="X6102">
        <v>0</v>
      </c>
      <c r="Y6102" t="s">
        <v>265</v>
      </c>
      <c r="Z6102" t="s">
        <v>265</v>
      </c>
      <c r="AA6102" t="s">
        <v>265</v>
      </c>
      <c r="AB6102" t="s">
        <v>265</v>
      </c>
      <c r="AC6102" t="s">
        <v>265</v>
      </c>
      <c r="AD6102" t="s">
        <v>265</v>
      </c>
      <c r="AE6102" t="s">
        <v>265</v>
      </c>
      <c r="AF6102" t="s">
        <v>267</v>
      </c>
      <c r="AG6102" t="s">
        <v>265</v>
      </c>
      <c r="AH6102" t="s">
        <v>265</v>
      </c>
      <c r="AI6102" t="s">
        <v>265</v>
      </c>
      <c r="AJ6102" t="s">
        <v>265</v>
      </c>
      <c r="AL6102" t="str">
        <f>IF(Sudan_News12[[#This Row],[relevancy_classification_english]]="Relevant","مناسب",IF(Sudan_News12[[#This Row],[relevancy_classification_english]]="Relevant","عَرَضِيّ",""))</f>
        <v/>
      </c>
      <c r="AN6102" t="str">
        <f>IF(Sudan_News12[[#This Row],[sentiment_analysis_english]]="Negative","سلبي",IF(Sudan_News12[[#This Row],[sentiment_analysis_english]]="Neutral","حيادي",IF(Sudan_News12[[#This Row],[sentiment_analysis_english]]="Positive","إيجابي","")))</f>
        <v/>
      </c>
      <c r="AO6102" t="e">
        <f>INDEX(TextClassificationList[],MATCH(Sudan_News12[[#This Row],[text_classification_arabic]],TextClassificationList[text_classification_arabic],0),1)</f>
        <v>#N/A</v>
      </c>
      <c r="AQ6102" t="e">
        <f>INDEX(TextClassificationList[],MATCH(Sudan_News12[[#This Row],[text_classification_arabic2]],TextClassificationList[text_classification_arabic],0),1)</f>
        <v>#N/A</v>
      </c>
      <c r="AS6102" t="e">
        <f>INDEX(TextClassificationList[],MATCH(Sudan_News12[[#This Row],[text_classification_arabic3]],TextClassificationList[text_classification_arabic],0),1)</f>
        <v>#N/A</v>
      </c>
      <c r="AU6102" t="e">
        <f>INDEX(TextClassificationList[],MATCH(Sudan_News12[[#This Row],[text_classification_arabic4]],TextClassificationList[text_classification_arabic],0),1)</f>
        <v>#N/A</v>
      </c>
      <c r="AW6102" t="e">
        <f>INDEX(TextClassificationList[],MATCH(Sudan_News12[[#This Row],[text_classification_arabic5]],TextClassificationList[text_classification_arabic],0),1)</f>
        <v>#N/A</v>
      </c>
    </row>
    <row r="6103" spans="1:49" x14ac:dyDescent="0.2">
      <c r="A6103">
        <v>1.002285396229804E+18</v>
      </c>
      <c r="B6103">
        <v>1.002285396229804E+18</v>
      </c>
      <c r="C6103" t="s">
        <v>23620</v>
      </c>
      <c r="D6103" s="1">
        <v>43251</v>
      </c>
      <c r="E6103" s="2">
        <v>0.93557870370370366</v>
      </c>
      <c r="F6103">
        <v>200</v>
      </c>
      <c r="G6103">
        <v>1889611729</v>
      </c>
      <c r="H6103" t="s">
        <v>354</v>
      </c>
      <c r="I6103" t="s">
        <v>355</v>
      </c>
      <c r="J6103" t="s">
        <v>265</v>
      </c>
      <c r="K6103" t="s">
        <v>23621</v>
      </c>
      <c r="L6103" t="s">
        <v>266</v>
      </c>
      <c r="M6103" t="s">
        <v>267</v>
      </c>
      <c r="N6103" t="s">
        <v>267</v>
      </c>
      <c r="O6103" t="s">
        <v>267</v>
      </c>
      <c r="P6103">
        <v>0</v>
      </c>
      <c r="Q6103">
        <v>10</v>
      </c>
      <c r="R6103">
        <v>0</v>
      </c>
      <c r="S6103" t="s">
        <v>23622</v>
      </c>
      <c r="T6103" t="s">
        <v>267</v>
      </c>
      <c r="U6103" t="s">
        <v>23623</v>
      </c>
      <c r="V6103" t="b">
        <v>0</v>
      </c>
      <c r="W6103" t="s">
        <v>265</v>
      </c>
      <c r="X6103">
        <v>0</v>
      </c>
      <c r="Y6103" t="s">
        <v>265</v>
      </c>
      <c r="Z6103" t="s">
        <v>265</v>
      </c>
      <c r="AA6103" t="s">
        <v>265</v>
      </c>
      <c r="AB6103" t="s">
        <v>265</v>
      </c>
      <c r="AC6103" t="s">
        <v>265</v>
      </c>
      <c r="AD6103" t="s">
        <v>265</v>
      </c>
      <c r="AE6103" t="s">
        <v>265</v>
      </c>
      <c r="AF6103" t="s">
        <v>267</v>
      </c>
      <c r="AG6103" t="s">
        <v>265</v>
      </c>
      <c r="AH6103" t="s">
        <v>265</v>
      </c>
      <c r="AI6103" t="s">
        <v>265</v>
      </c>
      <c r="AJ6103" t="s">
        <v>265</v>
      </c>
      <c r="AL6103" t="str">
        <f>IF(Sudan_News12[[#This Row],[relevancy_classification_english]]="Relevant","مناسب",IF(Sudan_News12[[#This Row],[relevancy_classification_english]]="Relevant","عَرَضِيّ",""))</f>
        <v/>
      </c>
      <c r="AN6103" t="str">
        <f>IF(Sudan_News12[[#This Row],[sentiment_analysis_english]]="Negative","سلبي",IF(Sudan_News12[[#This Row],[sentiment_analysis_english]]="Neutral","حيادي",IF(Sudan_News12[[#This Row],[sentiment_analysis_english]]="Positive","إيجابي","")))</f>
        <v/>
      </c>
      <c r="AO6103" t="e">
        <f>INDEX(TextClassificationList[],MATCH(Sudan_News12[[#This Row],[text_classification_arabic]],TextClassificationList[text_classification_arabic],0),1)</f>
        <v>#N/A</v>
      </c>
      <c r="AQ6103" t="e">
        <f>INDEX(TextClassificationList[],MATCH(Sudan_News12[[#This Row],[text_classification_arabic2]],TextClassificationList[text_classification_arabic],0),1)</f>
        <v>#N/A</v>
      </c>
      <c r="AS6103" t="e">
        <f>INDEX(TextClassificationList[],MATCH(Sudan_News12[[#This Row],[text_classification_arabic3]],TextClassificationList[text_classification_arabic],0),1)</f>
        <v>#N/A</v>
      </c>
      <c r="AU6103" t="e">
        <f>INDEX(TextClassificationList[],MATCH(Sudan_News12[[#This Row],[text_classification_arabic4]],TextClassificationList[text_classification_arabic],0),1)</f>
        <v>#N/A</v>
      </c>
      <c r="AW6103" t="e">
        <f>INDEX(TextClassificationList[],MATCH(Sudan_News12[[#This Row],[text_classification_arabic5]],TextClassificationList[text_classification_arabic],0),1)</f>
        <v>#N/A</v>
      </c>
    </row>
    <row r="6104" spans="1:49" x14ac:dyDescent="0.2">
      <c r="A6104">
        <v>1.0022849891642532E+18</v>
      </c>
      <c r="B6104">
        <v>1.0022849891642532E+18</v>
      </c>
      <c r="C6104" t="s">
        <v>23624</v>
      </c>
      <c r="D6104" s="1">
        <v>43251</v>
      </c>
      <c r="E6104" s="2">
        <v>0.93445601851851856</v>
      </c>
      <c r="F6104">
        <v>200</v>
      </c>
      <c r="G6104">
        <v>1889611729</v>
      </c>
      <c r="H6104" t="s">
        <v>354</v>
      </c>
      <c r="I6104" t="s">
        <v>355</v>
      </c>
      <c r="J6104" t="s">
        <v>265</v>
      </c>
      <c r="K6104" t="s">
        <v>23625</v>
      </c>
      <c r="L6104" t="s">
        <v>266</v>
      </c>
      <c r="M6104" t="s">
        <v>267</v>
      </c>
      <c r="N6104" t="s">
        <v>267</v>
      </c>
      <c r="O6104" t="s">
        <v>267</v>
      </c>
      <c r="P6104">
        <v>0</v>
      </c>
      <c r="Q6104">
        <v>10</v>
      </c>
      <c r="R6104">
        <v>0</v>
      </c>
      <c r="S6104" t="s">
        <v>23622</v>
      </c>
      <c r="T6104" t="s">
        <v>267</v>
      </c>
      <c r="U6104" t="s">
        <v>23626</v>
      </c>
      <c r="V6104" t="b">
        <v>0</v>
      </c>
      <c r="W6104" t="s">
        <v>265</v>
      </c>
      <c r="X6104">
        <v>0</v>
      </c>
      <c r="Y6104" t="s">
        <v>265</v>
      </c>
      <c r="Z6104" t="s">
        <v>265</v>
      </c>
      <c r="AA6104" t="s">
        <v>265</v>
      </c>
      <c r="AB6104" t="s">
        <v>265</v>
      </c>
      <c r="AC6104" t="s">
        <v>265</v>
      </c>
      <c r="AD6104" t="s">
        <v>265</v>
      </c>
      <c r="AE6104" t="s">
        <v>265</v>
      </c>
      <c r="AF6104" t="s">
        <v>267</v>
      </c>
      <c r="AG6104" t="s">
        <v>265</v>
      </c>
      <c r="AH6104" t="s">
        <v>265</v>
      </c>
      <c r="AI6104" t="s">
        <v>265</v>
      </c>
      <c r="AJ6104" t="s">
        <v>265</v>
      </c>
      <c r="AL6104" t="str">
        <f>IF(Sudan_News12[[#This Row],[relevancy_classification_english]]="Relevant","مناسب",IF(Sudan_News12[[#This Row],[relevancy_classification_english]]="Relevant","عَرَضِيّ",""))</f>
        <v/>
      </c>
      <c r="AN6104" t="str">
        <f>IF(Sudan_News12[[#This Row],[sentiment_analysis_english]]="Negative","سلبي",IF(Sudan_News12[[#This Row],[sentiment_analysis_english]]="Neutral","حيادي",IF(Sudan_News12[[#This Row],[sentiment_analysis_english]]="Positive","إيجابي","")))</f>
        <v/>
      </c>
      <c r="AO6104" t="e">
        <f>INDEX(TextClassificationList[],MATCH(Sudan_News12[[#This Row],[text_classification_arabic]],TextClassificationList[text_classification_arabic],0),1)</f>
        <v>#N/A</v>
      </c>
      <c r="AQ6104" t="e">
        <f>INDEX(TextClassificationList[],MATCH(Sudan_News12[[#This Row],[text_classification_arabic2]],TextClassificationList[text_classification_arabic],0),1)</f>
        <v>#N/A</v>
      </c>
      <c r="AS6104" t="e">
        <f>INDEX(TextClassificationList[],MATCH(Sudan_News12[[#This Row],[text_classification_arabic3]],TextClassificationList[text_classification_arabic],0),1)</f>
        <v>#N/A</v>
      </c>
      <c r="AU6104" t="e">
        <f>INDEX(TextClassificationList[],MATCH(Sudan_News12[[#This Row],[text_classification_arabic4]],TextClassificationList[text_classification_arabic],0),1)</f>
        <v>#N/A</v>
      </c>
      <c r="AW6104" t="e">
        <f>INDEX(TextClassificationList[],MATCH(Sudan_News12[[#This Row],[text_classification_arabic5]],TextClassificationList[text_classification_arabic],0),1)</f>
        <v>#N/A</v>
      </c>
    </row>
    <row r="6105" spans="1:49" x14ac:dyDescent="0.2">
      <c r="A6105">
        <v>1.0021717746735432E+18</v>
      </c>
      <c r="B6105">
        <v>1.0021717746735432E+18</v>
      </c>
      <c r="C6105" t="s">
        <v>23627</v>
      </c>
      <c r="D6105" s="1">
        <v>43251</v>
      </c>
      <c r="E6105" s="2">
        <v>0.62204861111111109</v>
      </c>
      <c r="F6105">
        <v>200</v>
      </c>
      <c r="G6105">
        <v>1889611729</v>
      </c>
      <c r="H6105" t="s">
        <v>354</v>
      </c>
      <c r="I6105" t="s">
        <v>355</v>
      </c>
      <c r="J6105" t="s">
        <v>265</v>
      </c>
      <c r="K6105" t="s">
        <v>23628</v>
      </c>
      <c r="L6105" t="s">
        <v>266</v>
      </c>
      <c r="M6105" t="s">
        <v>267</v>
      </c>
      <c r="N6105" t="s">
        <v>267</v>
      </c>
      <c r="O6105" t="s">
        <v>267</v>
      </c>
      <c r="P6105">
        <v>1</v>
      </c>
      <c r="Q6105">
        <v>15</v>
      </c>
      <c r="R6105">
        <v>7</v>
      </c>
      <c r="S6105" t="s">
        <v>23629</v>
      </c>
      <c r="T6105" t="s">
        <v>267</v>
      </c>
      <c r="U6105" t="s">
        <v>23630</v>
      </c>
      <c r="V6105" t="b">
        <v>0</v>
      </c>
      <c r="W6105" t="s">
        <v>265</v>
      </c>
      <c r="X6105">
        <v>1</v>
      </c>
      <c r="Y6105" t="s">
        <v>23631</v>
      </c>
      <c r="Z6105" t="s">
        <v>265</v>
      </c>
      <c r="AA6105" t="s">
        <v>265</v>
      </c>
      <c r="AB6105" t="s">
        <v>265</v>
      </c>
      <c r="AC6105" t="s">
        <v>265</v>
      </c>
      <c r="AD6105" t="s">
        <v>265</v>
      </c>
      <c r="AE6105" t="s">
        <v>265</v>
      </c>
      <c r="AF6105" t="s">
        <v>267</v>
      </c>
      <c r="AG6105" t="s">
        <v>265</v>
      </c>
      <c r="AH6105" t="s">
        <v>265</v>
      </c>
      <c r="AI6105" t="s">
        <v>265</v>
      </c>
      <c r="AJ6105" t="s">
        <v>265</v>
      </c>
      <c r="AL6105" t="str">
        <f>IF(Sudan_News12[[#This Row],[relevancy_classification_english]]="Relevant","مناسب",IF(Sudan_News12[[#This Row],[relevancy_classification_english]]="Relevant","عَرَضِيّ",""))</f>
        <v/>
      </c>
      <c r="AN6105" t="str">
        <f>IF(Sudan_News12[[#This Row],[sentiment_analysis_english]]="Negative","سلبي",IF(Sudan_News12[[#This Row],[sentiment_analysis_english]]="Neutral","حيادي",IF(Sudan_News12[[#This Row],[sentiment_analysis_english]]="Positive","إيجابي","")))</f>
        <v/>
      </c>
      <c r="AO6105" t="e">
        <f>INDEX(TextClassificationList[],MATCH(Sudan_News12[[#This Row],[text_classification_arabic]],TextClassificationList[text_classification_arabic],0),1)</f>
        <v>#N/A</v>
      </c>
      <c r="AQ6105" t="e">
        <f>INDEX(TextClassificationList[],MATCH(Sudan_News12[[#This Row],[text_classification_arabic2]],TextClassificationList[text_classification_arabic],0),1)</f>
        <v>#N/A</v>
      </c>
      <c r="AS6105" t="e">
        <f>INDEX(TextClassificationList[],MATCH(Sudan_News12[[#This Row],[text_classification_arabic3]],TextClassificationList[text_classification_arabic],0),1)</f>
        <v>#N/A</v>
      </c>
      <c r="AU6105" t="e">
        <f>INDEX(TextClassificationList[],MATCH(Sudan_News12[[#This Row],[text_classification_arabic4]],TextClassificationList[text_classification_arabic],0),1)</f>
        <v>#N/A</v>
      </c>
      <c r="AW6105" t="e">
        <f>INDEX(TextClassificationList[],MATCH(Sudan_News12[[#This Row],[text_classification_arabic5]],TextClassificationList[text_classification_arabic],0),1)</f>
        <v>#N/A</v>
      </c>
    </row>
    <row r="6106" spans="1:49" x14ac:dyDescent="0.2">
      <c r="A6106">
        <v>1.0021490149037056E+18</v>
      </c>
      <c r="B6106">
        <v>1.0021490149037056E+18</v>
      </c>
      <c r="C6106" t="s">
        <v>23632</v>
      </c>
      <c r="D6106" s="1">
        <v>43251</v>
      </c>
      <c r="E6106" s="2">
        <v>0.55923611111111116</v>
      </c>
      <c r="F6106">
        <v>200</v>
      </c>
      <c r="G6106">
        <v>1889611729</v>
      </c>
      <c r="H6106" t="s">
        <v>354</v>
      </c>
      <c r="I6106" t="s">
        <v>355</v>
      </c>
      <c r="J6106" t="s">
        <v>265</v>
      </c>
      <c r="K6106" t="s">
        <v>23633</v>
      </c>
      <c r="L6106" t="s">
        <v>266</v>
      </c>
      <c r="M6106" t="s">
        <v>267</v>
      </c>
      <c r="N6106" t="s">
        <v>267</v>
      </c>
      <c r="O6106" t="s">
        <v>267</v>
      </c>
      <c r="P6106">
        <v>1</v>
      </c>
      <c r="Q6106">
        <v>11</v>
      </c>
      <c r="R6106">
        <v>1</v>
      </c>
      <c r="S6106" t="s">
        <v>23634</v>
      </c>
      <c r="T6106" t="s">
        <v>267</v>
      </c>
      <c r="U6106" t="s">
        <v>23635</v>
      </c>
      <c r="V6106" t="b">
        <v>0</v>
      </c>
      <c r="W6106" t="s">
        <v>265</v>
      </c>
      <c r="X6106">
        <v>0</v>
      </c>
      <c r="Y6106" t="s">
        <v>265</v>
      </c>
      <c r="Z6106" t="s">
        <v>265</v>
      </c>
      <c r="AA6106" t="s">
        <v>265</v>
      </c>
      <c r="AB6106" t="s">
        <v>265</v>
      </c>
      <c r="AC6106" t="s">
        <v>265</v>
      </c>
      <c r="AD6106" t="s">
        <v>265</v>
      </c>
      <c r="AE6106" t="s">
        <v>265</v>
      </c>
      <c r="AF6106" t="s">
        <v>267</v>
      </c>
      <c r="AG6106" t="s">
        <v>265</v>
      </c>
      <c r="AH6106" t="s">
        <v>265</v>
      </c>
      <c r="AI6106" t="s">
        <v>265</v>
      </c>
      <c r="AJ6106" t="s">
        <v>265</v>
      </c>
      <c r="AL6106" t="str">
        <f>IF(Sudan_News12[[#This Row],[relevancy_classification_english]]="Relevant","مناسب",IF(Sudan_News12[[#This Row],[relevancy_classification_english]]="Relevant","عَرَضِيّ",""))</f>
        <v/>
      </c>
      <c r="AN6106" t="str">
        <f>IF(Sudan_News12[[#This Row],[sentiment_analysis_english]]="Negative","سلبي",IF(Sudan_News12[[#This Row],[sentiment_analysis_english]]="Neutral","حيادي",IF(Sudan_News12[[#This Row],[sentiment_analysis_english]]="Positive","إيجابي","")))</f>
        <v/>
      </c>
      <c r="AO6106" t="e">
        <f>INDEX(TextClassificationList[],MATCH(Sudan_News12[[#This Row],[text_classification_arabic]],TextClassificationList[text_classification_arabic],0),1)</f>
        <v>#N/A</v>
      </c>
      <c r="AQ6106" t="e">
        <f>INDEX(TextClassificationList[],MATCH(Sudan_News12[[#This Row],[text_classification_arabic2]],TextClassificationList[text_classification_arabic],0),1)</f>
        <v>#N/A</v>
      </c>
      <c r="AS6106" t="e">
        <f>INDEX(TextClassificationList[],MATCH(Sudan_News12[[#This Row],[text_classification_arabic3]],TextClassificationList[text_classification_arabic],0),1)</f>
        <v>#N/A</v>
      </c>
      <c r="AU6106" t="e">
        <f>INDEX(TextClassificationList[],MATCH(Sudan_News12[[#This Row],[text_classification_arabic4]],TextClassificationList[text_classification_arabic],0),1)</f>
        <v>#N/A</v>
      </c>
      <c r="AW6106" t="e">
        <f>INDEX(TextClassificationList[],MATCH(Sudan_News12[[#This Row],[text_classification_arabic5]],TextClassificationList[text_classification_arabic],0),1)</f>
        <v>#N/A</v>
      </c>
    </row>
    <row r="6107" spans="1:49" x14ac:dyDescent="0.2">
      <c r="A6107">
        <v>1.0021328948469432E+18</v>
      </c>
      <c r="B6107">
        <v>1.0021328948469432E+18</v>
      </c>
      <c r="C6107" t="s">
        <v>23636</v>
      </c>
      <c r="D6107" s="1">
        <v>43251</v>
      </c>
      <c r="E6107" s="2">
        <v>0.51475694444444442</v>
      </c>
      <c r="F6107">
        <v>200</v>
      </c>
      <c r="G6107">
        <v>1889611729</v>
      </c>
      <c r="H6107" t="s">
        <v>354</v>
      </c>
      <c r="I6107" t="s">
        <v>355</v>
      </c>
      <c r="J6107" t="s">
        <v>265</v>
      </c>
      <c r="K6107" t="s">
        <v>23637</v>
      </c>
      <c r="L6107" t="s">
        <v>266</v>
      </c>
      <c r="M6107" t="s">
        <v>267</v>
      </c>
      <c r="N6107" t="s">
        <v>267</v>
      </c>
      <c r="O6107" t="s">
        <v>267</v>
      </c>
      <c r="P6107">
        <v>0</v>
      </c>
      <c r="Q6107">
        <v>0</v>
      </c>
      <c r="R6107">
        <v>0</v>
      </c>
      <c r="S6107" t="s">
        <v>23638</v>
      </c>
      <c r="T6107" t="s">
        <v>267</v>
      </c>
      <c r="U6107" t="s">
        <v>23639</v>
      </c>
      <c r="V6107" t="b">
        <v>0</v>
      </c>
      <c r="W6107" t="s">
        <v>265</v>
      </c>
      <c r="X6107">
        <v>0</v>
      </c>
      <c r="Y6107" t="s">
        <v>265</v>
      </c>
      <c r="Z6107" t="s">
        <v>265</v>
      </c>
      <c r="AA6107" t="s">
        <v>265</v>
      </c>
      <c r="AB6107" t="s">
        <v>265</v>
      </c>
      <c r="AC6107" t="s">
        <v>265</v>
      </c>
      <c r="AD6107" t="s">
        <v>265</v>
      </c>
      <c r="AE6107" t="s">
        <v>265</v>
      </c>
      <c r="AF6107" t="s">
        <v>267</v>
      </c>
      <c r="AG6107" t="s">
        <v>265</v>
      </c>
      <c r="AH6107" t="s">
        <v>265</v>
      </c>
      <c r="AI6107" t="s">
        <v>265</v>
      </c>
      <c r="AJ6107" t="s">
        <v>265</v>
      </c>
      <c r="AL6107" t="str">
        <f>IF(Sudan_News12[[#This Row],[relevancy_classification_english]]="Relevant","مناسب",IF(Sudan_News12[[#This Row],[relevancy_classification_english]]="Relevant","عَرَضِيّ",""))</f>
        <v/>
      </c>
      <c r="AN6107" t="str">
        <f>IF(Sudan_News12[[#This Row],[sentiment_analysis_english]]="Negative","سلبي",IF(Sudan_News12[[#This Row],[sentiment_analysis_english]]="Neutral","حيادي",IF(Sudan_News12[[#This Row],[sentiment_analysis_english]]="Positive","إيجابي","")))</f>
        <v/>
      </c>
      <c r="AO6107" t="e">
        <f>INDEX(TextClassificationList[],MATCH(Sudan_News12[[#This Row],[text_classification_arabic]],TextClassificationList[text_classification_arabic],0),1)</f>
        <v>#N/A</v>
      </c>
      <c r="AQ6107" t="e">
        <f>INDEX(TextClassificationList[],MATCH(Sudan_News12[[#This Row],[text_classification_arabic2]],TextClassificationList[text_classification_arabic],0),1)</f>
        <v>#N/A</v>
      </c>
      <c r="AS6107" t="e">
        <f>INDEX(TextClassificationList[],MATCH(Sudan_News12[[#This Row],[text_classification_arabic3]],TextClassificationList[text_classification_arabic],0),1)</f>
        <v>#N/A</v>
      </c>
      <c r="AU6107" t="e">
        <f>INDEX(TextClassificationList[],MATCH(Sudan_News12[[#This Row],[text_classification_arabic4]],TextClassificationList[text_classification_arabic],0),1)</f>
        <v>#N/A</v>
      </c>
      <c r="AW6107" t="e">
        <f>INDEX(TextClassificationList[],MATCH(Sudan_News12[[#This Row],[text_classification_arabic5]],TextClassificationList[text_classification_arabic],0),1)</f>
        <v>#N/A</v>
      </c>
    </row>
    <row r="6108" spans="1:49" x14ac:dyDescent="0.2">
      <c r="A6108">
        <v>1.001999354180395E+18</v>
      </c>
      <c r="B6108">
        <v>1.001999354180395E+18</v>
      </c>
      <c r="C6108" t="s">
        <v>23640</v>
      </c>
      <c r="D6108" s="1">
        <v>43251</v>
      </c>
      <c r="E6108" s="2">
        <v>0.14624999999999999</v>
      </c>
      <c r="F6108">
        <v>200</v>
      </c>
      <c r="G6108">
        <v>1889611729</v>
      </c>
      <c r="H6108" t="s">
        <v>354</v>
      </c>
      <c r="I6108" t="s">
        <v>355</v>
      </c>
      <c r="J6108" t="s">
        <v>265</v>
      </c>
      <c r="K6108" t="s">
        <v>23641</v>
      </c>
      <c r="L6108" t="s">
        <v>266</v>
      </c>
      <c r="M6108" t="s">
        <v>267</v>
      </c>
      <c r="N6108" t="s">
        <v>23642</v>
      </c>
      <c r="O6108" t="s">
        <v>267</v>
      </c>
      <c r="P6108">
        <v>0</v>
      </c>
      <c r="Q6108">
        <v>2</v>
      </c>
      <c r="R6108">
        <v>0</v>
      </c>
      <c r="S6108" t="s">
        <v>267</v>
      </c>
      <c r="T6108" t="s">
        <v>267</v>
      </c>
      <c r="U6108" t="s">
        <v>23643</v>
      </c>
      <c r="V6108" t="b">
        <v>0</v>
      </c>
      <c r="W6108" t="s">
        <v>23644</v>
      </c>
      <c r="X6108">
        <v>0</v>
      </c>
      <c r="Y6108" t="s">
        <v>265</v>
      </c>
      <c r="Z6108" t="s">
        <v>265</v>
      </c>
      <c r="AA6108" t="s">
        <v>265</v>
      </c>
      <c r="AB6108" t="s">
        <v>265</v>
      </c>
      <c r="AC6108" t="s">
        <v>265</v>
      </c>
      <c r="AD6108" t="s">
        <v>265</v>
      </c>
      <c r="AE6108" t="s">
        <v>265</v>
      </c>
      <c r="AF6108" t="s">
        <v>267</v>
      </c>
      <c r="AG6108" t="s">
        <v>265</v>
      </c>
      <c r="AH6108" t="s">
        <v>265</v>
      </c>
      <c r="AI6108" t="s">
        <v>265</v>
      </c>
      <c r="AJ6108" t="s">
        <v>265</v>
      </c>
      <c r="AL6108" t="str">
        <f>IF(Sudan_News12[[#This Row],[relevancy_classification_english]]="Relevant","مناسب",IF(Sudan_News12[[#This Row],[relevancy_classification_english]]="Relevant","عَرَضِيّ",""))</f>
        <v/>
      </c>
      <c r="AN6108" t="str">
        <f>IF(Sudan_News12[[#This Row],[sentiment_analysis_english]]="Negative","سلبي",IF(Sudan_News12[[#This Row],[sentiment_analysis_english]]="Neutral","حيادي",IF(Sudan_News12[[#This Row],[sentiment_analysis_english]]="Positive","إيجابي","")))</f>
        <v/>
      </c>
      <c r="AO6108" t="e">
        <f>INDEX(TextClassificationList[],MATCH(Sudan_News12[[#This Row],[text_classification_arabic]],TextClassificationList[text_classification_arabic],0),1)</f>
        <v>#N/A</v>
      </c>
      <c r="AQ6108" t="e">
        <f>INDEX(TextClassificationList[],MATCH(Sudan_News12[[#This Row],[text_classification_arabic2]],TextClassificationList[text_classification_arabic],0),1)</f>
        <v>#N/A</v>
      </c>
      <c r="AS6108" t="e">
        <f>INDEX(TextClassificationList[],MATCH(Sudan_News12[[#This Row],[text_classification_arabic3]],TextClassificationList[text_classification_arabic],0),1)</f>
        <v>#N/A</v>
      </c>
      <c r="AU6108" t="e">
        <f>INDEX(TextClassificationList[],MATCH(Sudan_News12[[#This Row],[text_classification_arabic4]],TextClassificationList[text_classification_arabic],0),1)</f>
        <v>#N/A</v>
      </c>
      <c r="AW6108" t="e">
        <f>INDEX(TextClassificationList[],MATCH(Sudan_News12[[#This Row],[text_classification_arabic5]],TextClassificationList[text_classification_arabic],0),1)</f>
        <v>#N/A</v>
      </c>
    </row>
    <row r="6109" spans="1:49" x14ac:dyDescent="0.2">
      <c r="A6109">
        <v>1.0019906462347796E+18</v>
      </c>
      <c r="B6109">
        <v>1.0019906462347796E+18</v>
      </c>
      <c r="C6109" t="s">
        <v>23645</v>
      </c>
      <c r="D6109" s="1">
        <v>43251</v>
      </c>
      <c r="E6109" s="2">
        <v>0.12222222222222222</v>
      </c>
      <c r="F6109">
        <v>200</v>
      </c>
      <c r="G6109">
        <v>1889611729</v>
      </c>
      <c r="H6109" t="s">
        <v>354</v>
      </c>
      <c r="I6109" t="s">
        <v>355</v>
      </c>
      <c r="J6109" t="s">
        <v>265</v>
      </c>
      <c r="K6109" t="s">
        <v>23646</v>
      </c>
      <c r="L6109" t="s">
        <v>266</v>
      </c>
      <c r="M6109" t="s">
        <v>267</v>
      </c>
      <c r="N6109" t="s">
        <v>267</v>
      </c>
      <c r="O6109" t="s">
        <v>267</v>
      </c>
      <c r="P6109">
        <v>0</v>
      </c>
      <c r="Q6109">
        <v>14</v>
      </c>
      <c r="R6109">
        <v>3</v>
      </c>
      <c r="S6109" t="s">
        <v>267</v>
      </c>
      <c r="T6109" t="s">
        <v>267</v>
      </c>
      <c r="U6109" t="s">
        <v>23647</v>
      </c>
      <c r="V6109" t="b">
        <v>0</v>
      </c>
      <c r="W6109" t="s">
        <v>265</v>
      </c>
      <c r="X6109">
        <v>0</v>
      </c>
      <c r="Y6109" t="s">
        <v>265</v>
      </c>
      <c r="Z6109" t="s">
        <v>265</v>
      </c>
      <c r="AA6109" t="s">
        <v>265</v>
      </c>
      <c r="AB6109" t="s">
        <v>265</v>
      </c>
      <c r="AC6109" t="s">
        <v>265</v>
      </c>
      <c r="AD6109" t="s">
        <v>265</v>
      </c>
      <c r="AE6109" t="s">
        <v>265</v>
      </c>
      <c r="AF6109" t="s">
        <v>267</v>
      </c>
      <c r="AG6109" t="s">
        <v>265</v>
      </c>
      <c r="AH6109" t="s">
        <v>265</v>
      </c>
      <c r="AI6109" t="s">
        <v>265</v>
      </c>
      <c r="AJ6109" t="s">
        <v>265</v>
      </c>
      <c r="AL6109" t="str">
        <f>IF(Sudan_News12[[#This Row],[relevancy_classification_english]]="Relevant","مناسب",IF(Sudan_News12[[#This Row],[relevancy_classification_english]]="Relevant","عَرَضِيّ",""))</f>
        <v/>
      </c>
      <c r="AN6109" t="str">
        <f>IF(Sudan_News12[[#This Row],[sentiment_analysis_english]]="Negative","سلبي",IF(Sudan_News12[[#This Row],[sentiment_analysis_english]]="Neutral","حيادي",IF(Sudan_News12[[#This Row],[sentiment_analysis_english]]="Positive","إيجابي","")))</f>
        <v/>
      </c>
      <c r="AO6109" t="e">
        <f>INDEX(TextClassificationList[],MATCH(Sudan_News12[[#This Row],[text_classification_arabic]],TextClassificationList[text_classification_arabic],0),1)</f>
        <v>#N/A</v>
      </c>
      <c r="AQ6109" t="e">
        <f>INDEX(TextClassificationList[],MATCH(Sudan_News12[[#This Row],[text_classification_arabic2]],TextClassificationList[text_classification_arabic],0),1)</f>
        <v>#N/A</v>
      </c>
      <c r="AS6109" t="e">
        <f>INDEX(TextClassificationList[],MATCH(Sudan_News12[[#This Row],[text_classification_arabic3]],TextClassificationList[text_classification_arabic],0),1)</f>
        <v>#N/A</v>
      </c>
      <c r="AU6109" t="e">
        <f>INDEX(TextClassificationList[],MATCH(Sudan_News12[[#This Row],[text_classification_arabic4]],TextClassificationList[text_classification_arabic],0),1)</f>
        <v>#N/A</v>
      </c>
      <c r="AW6109" t="e">
        <f>INDEX(TextClassificationList[],MATCH(Sudan_News12[[#This Row],[text_classification_arabic5]],TextClassificationList[text_classification_arabic],0),1)</f>
        <v>#N/A</v>
      </c>
    </row>
    <row r="6110" spans="1:49" x14ac:dyDescent="0.2">
      <c r="A6110">
        <v>1.001987817692713E+18</v>
      </c>
      <c r="B6110">
        <v>1.001987817692713E+18</v>
      </c>
      <c r="C6110" t="s">
        <v>23648</v>
      </c>
      <c r="D6110" s="1">
        <v>43251</v>
      </c>
      <c r="E6110" s="2">
        <v>0.1144212962962963</v>
      </c>
      <c r="F6110">
        <v>200</v>
      </c>
      <c r="G6110">
        <v>1889611729</v>
      </c>
      <c r="H6110" t="s">
        <v>354</v>
      </c>
      <c r="I6110" t="s">
        <v>355</v>
      </c>
      <c r="J6110" t="s">
        <v>265</v>
      </c>
      <c r="K6110" t="s">
        <v>23649</v>
      </c>
      <c r="L6110" t="s">
        <v>266</v>
      </c>
      <c r="M6110" t="s">
        <v>267</v>
      </c>
      <c r="N6110" t="s">
        <v>267</v>
      </c>
      <c r="O6110" t="s">
        <v>23650</v>
      </c>
      <c r="P6110">
        <v>0</v>
      </c>
      <c r="Q6110">
        <v>0</v>
      </c>
      <c r="R6110">
        <v>0</v>
      </c>
      <c r="S6110" t="s">
        <v>267</v>
      </c>
      <c r="T6110" t="s">
        <v>267</v>
      </c>
      <c r="U6110" t="s">
        <v>23651</v>
      </c>
      <c r="V6110" t="b">
        <v>0</v>
      </c>
      <c r="W6110" t="s">
        <v>265</v>
      </c>
      <c r="X6110">
        <v>1</v>
      </c>
      <c r="Y6110" t="s">
        <v>23652</v>
      </c>
      <c r="Z6110" t="s">
        <v>265</v>
      </c>
      <c r="AA6110" t="s">
        <v>265</v>
      </c>
      <c r="AB6110" t="s">
        <v>265</v>
      </c>
      <c r="AC6110" t="s">
        <v>265</v>
      </c>
      <c r="AD6110" t="s">
        <v>265</v>
      </c>
      <c r="AE6110" t="s">
        <v>265</v>
      </c>
      <c r="AF6110" t="s">
        <v>267</v>
      </c>
      <c r="AG6110" t="s">
        <v>265</v>
      </c>
      <c r="AH6110" t="s">
        <v>265</v>
      </c>
      <c r="AI6110" t="s">
        <v>265</v>
      </c>
      <c r="AJ6110" t="s">
        <v>265</v>
      </c>
      <c r="AL6110" t="str">
        <f>IF(Sudan_News12[[#This Row],[relevancy_classification_english]]="Relevant","مناسب",IF(Sudan_News12[[#This Row],[relevancy_classification_english]]="Relevant","عَرَضِيّ",""))</f>
        <v/>
      </c>
      <c r="AN6110" t="str">
        <f>IF(Sudan_News12[[#This Row],[sentiment_analysis_english]]="Negative","سلبي",IF(Sudan_News12[[#This Row],[sentiment_analysis_english]]="Neutral","حيادي",IF(Sudan_News12[[#This Row],[sentiment_analysis_english]]="Positive","إيجابي","")))</f>
        <v/>
      </c>
      <c r="AO6110" t="e">
        <f>INDEX(TextClassificationList[],MATCH(Sudan_News12[[#This Row],[text_classification_arabic]],TextClassificationList[text_classification_arabic],0),1)</f>
        <v>#N/A</v>
      </c>
      <c r="AQ6110" t="e">
        <f>INDEX(TextClassificationList[],MATCH(Sudan_News12[[#This Row],[text_classification_arabic2]],TextClassificationList[text_classification_arabic],0),1)</f>
        <v>#N/A</v>
      </c>
      <c r="AS6110" t="e">
        <f>INDEX(TextClassificationList[],MATCH(Sudan_News12[[#This Row],[text_classification_arabic3]],TextClassificationList[text_classification_arabic],0),1)</f>
        <v>#N/A</v>
      </c>
      <c r="AU6110" t="e">
        <f>INDEX(TextClassificationList[],MATCH(Sudan_News12[[#This Row],[text_classification_arabic4]],TextClassificationList[text_classification_arabic],0),1)</f>
        <v>#N/A</v>
      </c>
      <c r="AW6110" t="e">
        <f>INDEX(TextClassificationList[],MATCH(Sudan_News12[[#This Row],[text_classification_arabic5]],TextClassificationList[text_classification_arabic],0),1)</f>
        <v>#N/A</v>
      </c>
    </row>
    <row r="6111" spans="1:49" x14ac:dyDescent="0.2">
      <c r="A6111">
        <v>1.0019865308591923E+18</v>
      </c>
      <c r="B6111">
        <v>1.0019865308591923E+18</v>
      </c>
      <c r="C6111" t="s">
        <v>23653</v>
      </c>
      <c r="D6111" s="1">
        <v>43251</v>
      </c>
      <c r="E6111" s="2">
        <v>0.11086805555555555</v>
      </c>
      <c r="F6111">
        <v>200</v>
      </c>
      <c r="G6111">
        <v>1889611729</v>
      </c>
      <c r="H6111" t="s">
        <v>354</v>
      </c>
      <c r="I6111" t="s">
        <v>355</v>
      </c>
      <c r="J6111" t="s">
        <v>265</v>
      </c>
      <c r="K6111" t="s">
        <v>23654</v>
      </c>
      <c r="L6111" t="s">
        <v>266</v>
      </c>
      <c r="M6111" t="s">
        <v>267</v>
      </c>
      <c r="N6111" t="s">
        <v>267</v>
      </c>
      <c r="O6111" t="s">
        <v>23655</v>
      </c>
      <c r="P6111">
        <v>0</v>
      </c>
      <c r="Q6111">
        <v>2</v>
      </c>
      <c r="R6111">
        <v>1</v>
      </c>
      <c r="S6111" t="s">
        <v>267</v>
      </c>
      <c r="T6111" t="s">
        <v>267</v>
      </c>
      <c r="U6111" t="s">
        <v>23656</v>
      </c>
      <c r="V6111" t="b">
        <v>0</v>
      </c>
      <c r="W6111" t="s">
        <v>265</v>
      </c>
      <c r="X6111">
        <v>1</v>
      </c>
      <c r="Y6111" t="s">
        <v>23657</v>
      </c>
      <c r="Z6111" t="s">
        <v>265</v>
      </c>
      <c r="AA6111" t="s">
        <v>265</v>
      </c>
      <c r="AB6111" t="s">
        <v>265</v>
      </c>
      <c r="AC6111" t="s">
        <v>265</v>
      </c>
      <c r="AD6111" t="s">
        <v>265</v>
      </c>
      <c r="AE6111" t="s">
        <v>265</v>
      </c>
      <c r="AF6111" t="s">
        <v>267</v>
      </c>
      <c r="AG6111" t="s">
        <v>265</v>
      </c>
      <c r="AH6111" t="s">
        <v>265</v>
      </c>
      <c r="AI6111" t="s">
        <v>265</v>
      </c>
      <c r="AJ6111" t="s">
        <v>265</v>
      </c>
      <c r="AL6111" t="str">
        <f>IF(Sudan_News12[[#This Row],[relevancy_classification_english]]="Relevant","مناسب",IF(Sudan_News12[[#This Row],[relevancy_classification_english]]="Relevant","عَرَضِيّ",""))</f>
        <v/>
      </c>
      <c r="AN6111" t="str">
        <f>IF(Sudan_News12[[#This Row],[sentiment_analysis_english]]="Negative","سلبي",IF(Sudan_News12[[#This Row],[sentiment_analysis_english]]="Neutral","حيادي",IF(Sudan_News12[[#This Row],[sentiment_analysis_english]]="Positive","إيجابي","")))</f>
        <v/>
      </c>
      <c r="AO6111" t="e">
        <f>INDEX(TextClassificationList[],MATCH(Sudan_News12[[#This Row],[text_classification_arabic]],TextClassificationList[text_classification_arabic],0),1)</f>
        <v>#N/A</v>
      </c>
      <c r="AQ6111" t="e">
        <f>INDEX(TextClassificationList[],MATCH(Sudan_News12[[#This Row],[text_classification_arabic2]],TextClassificationList[text_classification_arabic],0),1)</f>
        <v>#N/A</v>
      </c>
      <c r="AS6111" t="e">
        <f>INDEX(TextClassificationList[],MATCH(Sudan_News12[[#This Row],[text_classification_arabic3]],TextClassificationList[text_classification_arabic],0),1)</f>
        <v>#N/A</v>
      </c>
      <c r="AU6111" t="e">
        <f>INDEX(TextClassificationList[],MATCH(Sudan_News12[[#This Row],[text_classification_arabic4]],TextClassificationList[text_classification_arabic],0),1)</f>
        <v>#N/A</v>
      </c>
      <c r="AW6111" t="e">
        <f>INDEX(TextClassificationList[],MATCH(Sudan_News12[[#This Row],[text_classification_arabic5]],TextClassificationList[text_classification_arabic],0),1)</f>
        <v>#N/A</v>
      </c>
    </row>
    <row r="6112" spans="1:49" x14ac:dyDescent="0.2">
      <c r="A6112">
        <v>1.001985925709271E+18</v>
      </c>
      <c r="B6112">
        <v>1.001985925709271E+18</v>
      </c>
      <c r="C6112" t="s">
        <v>23658</v>
      </c>
      <c r="D6112" s="1">
        <v>43251</v>
      </c>
      <c r="E6112" s="2">
        <v>0.10920138888888889</v>
      </c>
      <c r="F6112">
        <v>200</v>
      </c>
      <c r="G6112">
        <v>1889611729</v>
      </c>
      <c r="H6112" t="s">
        <v>354</v>
      </c>
      <c r="I6112" t="s">
        <v>355</v>
      </c>
      <c r="J6112" t="s">
        <v>265</v>
      </c>
      <c r="K6112" t="s">
        <v>23659</v>
      </c>
      <c r="L6112" t="s">
        <v>266</v>
      </c>
      <c r="M6112" t="s">
        <v>267</v>
      </c>
      <c r="N6112" t="s">
        <v>267</v>
      </c>
      <c r="O6112" t="s">
        <v>23660</v>
      </c>
      <c r="P6112">
        <v>0</v>
      </c>
      <c r="Q6112">
        <v>13</v>
      </c>
      <c r="R6112">
        <v>5</v>
      </c>
      <c r="S6112" t="s">
        <v>267</v>
      </c>
      <c r="T6112" t="s">
        <v>267</v>
      </c>
      <c r="U6112" t="s">
        <v>23661</v>
      </c>
      <c r="V6112" t="b">
        <v>0</v>
      </c>
      <c r="W6112" t="s">
        <v>265</v>
      </c>
      <c r="X6112">
        <v>1</v>
      </c>
      <c r="Y6112" t="s">
        <v>23662</v>
      </c>
      <c r="Z6112" t="s">
        <v>265</v>
      </c>
      <c r="AA6112" t="s">
        <v>265</v>
      </c>
      <c r="AB6112" t="s">
        <v>265</v>
      </c>
      <c r="AC6112" t="s">
        <v>265</v>
      </c>
      <c r="AD6112" t="s">
        <v>265</v>
      </c>
      <c r="AE6112" t="s">
        <v>265</v>
      </c>
      <c r="AF6112" t="s">
        <v>267</v>
      </c>
      <c r="AG6112" t="s">
        <v>265</v>
      </c>
      <c r="AH6112" t="s">
        <v>265</v>
      </c>
      <c r="AI6112" t="s">
        <v>265</v>
      </c>
      <c r="AJ6112" t="s">
        <v>265</v>
      </c>
      <c r="AL6112" t="str">
        <f>IF(Sudan_News12[[#This Row],[relevancy_classification_english]]="Relevant","مناسب",IF(Sudan_News12[[#This Row],[relevancy_classification_english]]="Relevant","عَرَضِيّ",""))</f>
        <v/>
      </c>
      <c r="AN6112" t="str">
        <f>IF(Sudan_News12[[#This Row],[sentiment_analysis_english]]="Negative","سلبي",IF(Sudan_News12[[#This Row],[sentiment_analysis_english]]="Neutral","حيادي",IF(Sudan_News12[[#This Row],[sentiment_analysis_english]]="Positive","إيجابي","")))</f>
        <v/>
      </c>
      <c r="AO6112" t="e">
        <f>INDEX(TextClassificationList[],MATCH(Sudan_News12[[#This Row],[text_classification_arabic]],TextClassificationList[text_classification_arabic],0),1)</f>
        <v>#N/A</v>
      </c>
      <c r="AQ6112" t="e">
        <f>INDEX(TextClassificationList[],MATCH(Sudan_News12[[#This Row],[text_classification_arabic2]],TextClassificationList[text_classification_arabic],0),1)</f>
        <v>#N/A</v>
      </c>
      <c r="AS6112" t="e">
        <f>INDEX(TextClassificationList[],MATCH(Sudan_News12[[#This Row],[text_classification_arabic3]],TextClassificationList[text_classification_arabic],0),1)</f>
        <v>#N/A</v>
      </c>
      <c r="AU6112" t="e">
        <f>INDEX(TextClassificationList[],MATCH(Sudan_News12[[#This Row],[text_classification_arabic4]],TextClassificationList[text_classification_arabic],0),1)</f>
        <v>#N/A</v>
      </c>
      <c r="AW6112" t="e">
        <f>INDEX(TextClassificationList[],MATCH(Sudan_News12[[#This Row],[text_classification_arabic5]],TextClassificationList[text_classification_arabic],0),1)</f>
        <v>#N/A</v>
      </c>
    </row>
    <row r="6113" spans="1:49" x14ac:dyDescent="0.2">
      <c r="A6113">
        <v>1.0018061911971308E+18</v>
      </c>
      <c r="B6113">
        <v>1.0018061911971308E+18</v>
      </c>
      <c r="C6113" t="s">
        <v>336</v>
      </c>
      <c r="D6113" s="1">
        <v>43250</v>
      </c>
      <c r="E6113" s="2">
        <v>0.61322916666666671</v>
      </c>
      <c r="F6113">
        <v>200</v>
      </c>
      <c r="G6113">
        <v>1889611729</v>
      </c>
      <c r="H6113" t="s">
        <v>354</v>
      </c>
      <c r="I6113" t="s">
        <v>355</v>
      </c>
      <c r="J6113" t="s">
        <v>265</v>
      </c>
      <c r="K6113" t="s">
        <v>23663</v>
      </c>
      <c r="L6113" t="s">
        <v>266</v>
      </c>
      <c r="M6113" t="s">
        <v>267</v>
      </c>
      <c r="N6113" t="s">
        <v>267</v>
      </c>
      <c r="O6113" t="s">
        <v>267</v>
      </c>
      <c r="P6113">
        <v>1</v>
      </c>
      <c r="Q6113">
        <v>14</v>
      </c>
      <c r="R6113">
        <v>6</v>
      </c>
      <c r="S6113" t="s">
        <v>23664</v>
      </c>
      <c r="T6113" t="s">
        <v>267</v>
      </c>
      <c r="U6113" t="s">
        <v>23665</v>
      </c>
      <c r="V6113" t="b">
        <v>0</v>
      </c>
      <c r="W6113" t="s">
        <v>265</v>
      </c>
      <c r="X6113">
        <v>1</v>
      </c>
      <c r="Y6113" t="s">
        <v>23666</v>
      </c>
      <c r="Z6113" t="s">
        <v>265</v>
      </c>
      <c r="AA6113" t="s">
        <v>265</v>
      </c>
      <c r="AB6113" t="s">
        <v>265</v>
      </c>
      <c r="AC6113" t="s">
        <v>265</v>
      </c>
      <c r="AD6113" t="s">
        <v>265</v>
      </c>
      <c r="AE6113" t="s">
        <v>265</v>
      </c>
      <c r="AF6113" t="s">
        <v>267</v>
      </c>
      <c r="AG6113" t="s">
        <v>265</v>
      </c>
      <c r="AH6113" t="s">
        <v>265</v>
      </c>
      <c r="AI6113" t="s">
        <v>265</v>
      </c>
      <c r="AJ6113" t="s">
        <v>265</v>
      </c>
      <c r="AL6113" t="str">
        <f>IF(Sudan_News12[[#This Row],[relevancy_classification_english]]="Relevant","مناسب",IF(Sudan_News12[[#This Row],[relevancy_classification_english]]="Relevant","عَرَضِيّ",""))</f>
        <v/>
      </c>
      <c r="AN6113" t="str">
        <f>IF(Sudan_News12[[#This Row],[sentiment_analysis_english]]="Negative","سلبي",IF(Sudan_News12[[#This Row],[sentiment_analysis_english]]="Neutral","حيادي",IF(Sudan_News12[[#This Row],[sentiment_analysis_english]]="Positive","إيجابي","")))</f>
        <v/>
      </c>
      <c r="AO6113" t="e">
        <f>INDEX(TextClassificationList[],MATCH(Sudan_News12[[#This Row],[text_classification_arabic]],TextClassificationList[text_classification_arabic],0),1)</f>
        <v>#N/A</v>
      </c>
      <c r="AQ6113" t="e">
        <f>INDEX(TextClassificationList[],MATCH(Sudan_News12[[#This Row],[text_classification_arabic2]],TextClassificationList[text_classification_arabic],0),1)</f>
        <v>#N/A</v>
      </c>
      <c r="AS6113" t="e">
        <f>INDEX(TextClassificationList[],MATCH(Sudan_News12[[#This Row],[text_classification_arabic3]],TextClassificationList[text_classification_arabic],0),1)</f>
        <v>#N/A</v>
      </c>
      <c r="AU6113" t="e">
        <f>INDEX(TextClassificationList[],MATCH(Sudan_News12[[#This Row],[text_classification_arabic4]],TextClassificationList[text_classification_arabic],0),1)</f>
        <v>#N/A</v>
      </c>
      <c r="AW6113" t="e">
        <f>INDEX(TextClassificationList[],MATCH(Sudan_News12[[#This Row],[text_classification_arabic5]],TextClassificationList[text_classification_arabic],0),1)</f>
        <v>#N/A</v>
      </c>
    </row>
    <row r="6114" spans="1:49" x14ac:dyDescent="0.2">
      <c r="A6114">
        <v>1.001765178680193E+18</v>
      </c>
      <c r="B6114">
        <v>1.001765178680193E+18</v>
      </c>
      <c r="C6114" t="s">
        <v>23667</v>
      </c>
      <c r="D6114" s="1">
        <v>43250</v>
      </c>
      <c r="E6114" s="2">
        <v>0.50005787037037042</v>
      </c>
      <c r="F6114">
        <v>200</v>
      </c>
      <c r="G6114">
        <v>1889611729</v>
      </c>
      <c r="H6114" t="s">
        <v>354</v>
      </c>
      <c r="I6114" t="s">
        <v>355</v>
      </c>
      <c r="J6114" t="s">
        <v>265</v>
      </c>
      <c r="K6114" t="s">
        <v>23668</v>
      </c>
      <c r="L6114" t="s">
        <v>266</v>
      </c>
      <c r="M6114" t="s">
        <v>267</v>
      </c>
      <c r="N6114" t="s">
        <v>23669</v>
      </c>
      <c r="O6114" t="s">
        <v>267</v>
      </c>
      <c r="P6114">
        <v>0</v>
      </c>
      <c r="Q6114">
        <v>0</v>
      </c>
      <c r="R6114">
        <v>0</v>
      </c>
      <c r="S6114" t="s">
        <v>267</v>
      </c>
      <c r="T6114" t="s">
        <v>267</v>
      </c>
      <c r="U6114" t="s">
        <v>23670</v>
      </c>
      <c r="V6114" t="b">
        <v>0</v>
      </c>
      <c r="W6114" t="s">
        <v>23671</v>
      </c>
      <c r="X6114">
        <v>0</v>
      </c>
      <c r="Y6114" t="s">
        <v>265</v>
      </c>
      <c r="Z6114" t="s">
        <v>265</v>
      </c>
      <c r="AA6114" t="s">
        <v>265</v>
      </c>
      <c r="AB6114" t="s">
        <v>265</v>
      </c>
      <c r="AC6114" t="s">
        <v>265</v>
      </c>
      <c r="AD6114" t="s">
        <v>265</v>
      </c>
      <c r="AE6114" t="s">
        <v>265</v>
      </c>
      <c r="AF6114" t="s">
        <v>267</v>
      </c>
      <c r="AG6114" t="s">
        <v>265</v>
      </c>
      <c r="AH6114" t="s">
        <v>265</v>
      </c>
      <c r="AI6114" t="s">
        <v>265</v>
      </c>
      <c r="AJ6114" t="s">
        <v>265</v>
      </c>
      <c r="AL6114" t="str">
        <f>IF(Sudan_News12[[#This Row],[relevancy_classification_english]]="Relevant","مناسب",IF(Sudan_News12[[#This Row],[relevancy_classification_english]]="Relevant","عَرَضِيّ",""))</f>
        <v/>
      </c>
      <c r="AN6114" t="str">
        <f>IF(Sudan_News12[[#This Row],[sentiment_analysis_english]]="Negative","سلبي",IF(Sudan_News12[[#This Row],[sentiment_analysis_english]]="Neutral","حيادي",IF(Sudan_News12[[#This Row],[sentiment_analysis_english]]="Positive","إيجابي","")))</f>
        <v/>
      </c>
      <c r="AO6114" t="e">
        <f>INDEX(TextClassificationList[],MATCH(Sudan_News12[[#This Row],[text_classification_arabic]],TextClassificationList[text_classification_arabic],0),1)</f>
        <v>#N/A</v>
      </c>
      <c r="AQ6114" t="e">
        <f>INDEX(TextClassificationList[],MATCH(Sudan_News12[[#This Row],[text_classification_arabic2]],TextClassificationList[text_classification_arabic],0),1)</f>
        <v>#N/A</v>
      </c>
      <c r="AS6114" t="e">
        <f>INDEX(TextClassificationList[],MATCH(Sudan_News12[[#This Row],[text_classification_arabic3]],TextClassificationList[text_classification_arabic],0),1)</f>
        <v>#N/A</v>
      </c>
      <c r="AU6114" t="e">
        <f>INDEX(TextClassificationList[],MATCH(Sudan_News12[[#This Row],[text_classification_arabic4]],TextClassificationList[text_classification_arabic],0),1)</f>
        <v>#N/A</v>
      </c>
      <c r="AW6114" t="e">
        <f>INDEX(TextClassificationList[],MATCH(Sudan_News12[[#This Row],[text_classification_arabic5]],TextClassificationList[text_classification_arabic],0),1)</f>
        <v>#N/A</v>
      </c>
    </row>
    <row r="6115" spans="1:49" x14ac:dyDescent="0.2">
      <c r="A6115">
        <v>1.0016592576228762E+18</v>
      </c>
      <c r="B6115">
        <v>1.0016592576228762E+18</v>
      </c>
      <c r="C6115" t="s">
        <v>23672</v>
      </c>
      <c r="D6115" s="1">
        <v>43250</v>
      </c>
      <c r="E6115" s="2">
        <v>0.20776620370370372</v>
      </c>
      <c r="F6115">
        <v>200</v>
      </c>
      <c r="G6115">
        <v>1889611729</v>
      </c>
      <c r="H6115" t="s">
        <v>354</v>
      </c>
      <c r="I6115" t="s">
        <v>355</v>
      </c>
      <c r="J6115" t="s">
        <v>265</v>
      </c>
      <c r="K6115" t="s">
        <v>23673</v>
      </c>
      <c r="L6115" t="s">
        <v>266</v>
      </c>
      <c r="M6115" t="s">
        <v>267</v>
      </c>
      <c r="N6115" t="s">
        <v>23674</v>
      </c>
      <c r="O6115" t="s">
        <v>267</v>
      </c>
      <c r="P6115">
        <v>0</v>
      </c>
      <c r="Q6115">
        <v>0</v>
      </c>
      <c r="R6115">
        <v>0</v>
      </c>
      <c r="S6115" t="s">
        <v>267</v>
      </c>
      <c r="T6115" t="s">
        <v>267</v>
      </c>
      <c r="U6115" t="s">
        <v>23675</v>
      </c>
      <c r="V6115" t="b">
        <v>0</v>
      </c>
      <c r="W6115" t="s">
        <v>23676</v>
      </c>
      <c r="X6115">
        <v>0</v>
      </c>
      <c r="Y6115" t="s">
        <v>265</v>
      </c>
      <c r="Z6115" t="s">
        <v>265</v>
      </c>
      <c r="AA6115" t="s">
        <v>265</v>
      </c>
      <c r="AB6115" t="s">
        <v>265</v>
      </c>
      <c r="AC6115" t="s">
        <v>265</v>
      </c>
      <c r="AD6115" t="s">
        <v>265</v>
      </c>
      <c r="AE6115" t="s">
        <v>265</v>
      </c>
      <c r="AF6115" t="s">
        <v>267</v>
      </c>
      <c r="AG6115" t="s">
        <v>265</v>
      </c>
      <c r="AH6115" t="s">
        <v>265</v>
      </c>
      <c r="AI6115" t="s">
        <v>265</v>
      </c>
      <c r="AJ6115" t="s">
        <v>265</v>
      </c>
      <c r="AL6115" t="str">
        <f>IF(Sudan_News12[[#This Row],[relevancy_classification_english]]="Relevant","مناسب",IF(Sudan_News12[[#This Row],[relevancy_classification_english]]="Relevant","عَرَضِيّ",""))</f>
        <v/>
      </c>
      <c r="AN6115" t="str">
        <f>IF(Sudan_News12[[#This Row],[sentiment_analysis_english]]="Negative","سلبي",IF(Sudan_News12[[#This Row],[sentiment_analysis_english]]="Neutral","حيادي",IF(Sudan_News12[[#This Row],[sentiment_analysis_english]]="Positive","إيجابي","")))</f>
        <v/>
      </c>
      <c r="AO6115" t="e">
        <f>INDEX(TextClassificationList[],MATCH(Sudan_News12[[#This Row],[text_classification_arabic]],TextClassificationList[text_classification_arabic],0),1)</f>
        <v>#N/A</v>
      </c>
      <c r="AQ6115" t="e">
        <f>INDEX(TextClassificationList[],MATCH(Sudan_News12[[#This Row],[text_classification_arabic2]],TextClassificationList[text_classification_arabic],0),1)</f>
        <v>#N/A</v>
      </c>
      <c r="AS6115" t="e">
        <f>INDEX(TextClassificationList[],MATCH(Sudan_News12[[#This Row],[text_classification_arabic3]],TextClassificationList[text_classification_arabic],0),1)</f>
        <v>#N/A</v>
      </c>
      <c r="AU6115" t="e">
        <f>INDEX(TextClassificationList[],MATCH(Sudan_News12[[#This Row],[text_classification_arabic4]],TextClassificationList[text_classification_arabic],0),1)</f>
        <v>#N/A</v>
      </c>
      <c r="AW6115" t="e">
        <f>INDEX(TextClassificationList[],MATCH(Sudan_News12[[#This Row],[text_classification_arabic5]],TextClassificationList[text_classification_arabic],0),1)</f>
        <v>#N/A</v>
      </c>
    </row>
    <row r="6116" spans="1:49" x14ac:dyDescent="0.2">
      <c r="A6116">
        <v>1.0016585504295936E+18</v>
      </c>
      <c r="B6116">
        <v>1.0016585504295936E+18</v>
      </c>
      <c r="C6116" t="s">
        <v>23677</v>
      </c>
      <c r="D6116" s="1">
        <v>43250</v>
      </c>
      <c r="E6116" s="2">
        <v>0.20581018518518518</v>
      </c>
      <c r="F6116">
        <v>200</v>
      </c>
      <c r="G6116">
        <v>1889611729</v>
      </c>
      <c r="H6116" t="s">
        <v>354</v>
      </c>
      <c r="I6116" t="s">
        <v>355</v>
      </c>
      <c r="J6116" t="s">
        <v>265</v>
      </c>
      <c r="K6116" t="s">
        <v>23678</v>
      </c>
      <c r="L6116" t="s">
        <v>266</v>
      </c>
      <c r="M6116" t="s">
        <v>267</v>
      </c>
      <c r="N6116" t="s">
        <v>23679</v>
      </c>
      <c r="O6116" t="s">
        <v>267</v>
      </c>
      <c r="P6116">
        <v>0</v>
      </c>
      <c r="Q6116">
        <v>0</v>
      </c>
      <c r="R6116">
        <v>0</v>
      </c>
      <c r="S6116" t="s">
        <v>267</v>
      </c>
      <c r="T6116" t="s">
        <v>267</v>
      </c>
      <c r="U6116" t="s">
        <v>23680</v>
      </c>
      <c r="V6116" t="b">
        <v>0</v>
      </c>
      <c r="W6116" t="s">
        <v>23681</v>
      </c>
      <c r="X6116">
        <v>0</v>
      </c>
      <c r="Y6116" t="s">
        <v>265</v>
      </c>
      <c r="Z6116" t="s">
        <v>265</v>
      </c>
      <c r="AA6116" t="s">
        <v>265</v>
      </c>
      <c r="AB6116" t="s">
        <v>265</v>
      </c>
      <c r="AC6116" t="s">
        <v>265</v>
      </c>
      <c r="AD6116" t="s">
        <v>265</v>
      </c>
      <c r="AE6116" t="s">
        <v>265</v>
      </c>
      <c r="AF6116" t="s">
        <v>267</v>
      </c>
      <c r="AG6116" t="s">
        <v>265</v>
      </c>
      <c r="AH6116" t="s">
        <v>265</v>
      </c>
      <c r="AI6116" t="s">
        <v>265</v>
      </c>
      <c r="AJ6116" t="s">
        <v>265</v>
      </c>
      <c r="AL6116" t="str">
        <f>IF(Sudan_News12[[#This Row],[relevancy_classification_english]]="Relevant","مناسب",IF(Sudan_News12[[#This Row],[relevancy_classification_english]]="Relevant","عَرَضِيّ",""))</f>
        <v/>
      </c>
      <c r="AN6116" t="str">
        <f>IF(Sudan_News12[[#This Row],[sentiment_analysis_english]]="Negative","سلبي",IF(Sudan_News12[[#This Row],[sentiment_analysis_english]]="Neutral","حيادي",IF(Sudan_News12[[#This Row],[sentiment_analysis_english]]="Positive","إيجابي","")))</f>
        <v/>
      </c>
      <c r="AO6116" t="e">
        <f>INDEX(TextClassificationList[],MATCH(Sudan_News12[[#This Row],[text_classification_arabic]],TextClassificationList[text_classification_arabic],0),1)</f>
        <v>#N/A</v>
      </c>
      <c r="AQ6116" t="e">
        <f>INDEX(TextClassificationList[],MATCH(Sudan_News12[[#This Row],[text_classification_arabic2]],TextClassificationList[text_classification_arabic],0),1)</f>
        <v>#N/A</v>
      </c>
      <c r="AS6116" t="e">
        <f>INDEX(TextClassificationList[],MATCH(Sudan_News12[[#This Row],[text_classification_arabic3]],TextClassificationList[text_classification_arabic],0),1)</f>
        <v>#N/A</v>
      </c>
      <c r="AU6116" t="e">
        <f>INDEX(TextClassificationList[],MATCH(Sudan_News12[[#This Row],[text_classification_arabic4]],TextClassificationList[text_classification_arabic],0),1)</f>
        <v>#N/A</v>
      </c>
      <c r="AW6116" t="e">
        <f>INDEX(TextClassificationList[],MATCH(Sudan_News12[[#This Row],[text_classification_arabic5]],TextClassificationList[text_classification_arabic],0),1)</f>
        <v>#N/A</v>
      </c>
    </row>
    <row r="6117" spans="1:49" x14ac:dyDescent="0.2">
      <c r="A6117">
        <v>1.0016479665397309E+18</v>
      </c>
      <c r="B6117">
        <v>1.0016479665397309E+18</v>
      </c>
      <c r="C6117" t="s">
        <v>23682</v>
      </c>
      <c r="D6117" s="1">
        <v>43250</v>
      </c>
      <c r="E6117" s="2">
        <v>0.17660879629629631</v>
      </c>
      <c r="F6117">
        <v>200</v>
      </c>
      <c r="G6117">
        <v>1889611729</v>
      </c>
      <c r="H6117" t="s">
        <v>354</v>
      </c>
      <c r="I6117" t="s">
        <v>355</v>
      </c>
      <c r="J6117" t="s">
        <v>265</v>
      </c>
      <c r="K6117" t="s">
        <v>23683</v>
      </c>
      <c r="L6117" t="s">
        <v>266</v>
      </c>
      <c r="M6117" t="s">
        <v>267</v>
      </c>
      <c r="N6117" t="s">
        <v>267</v>
      </c>
      <c r="O6117" t="s">
        <v>23684</v>
      </c>
      <c r="P6117">
        <v>0</v>
      </c>
      <c r="Q6117">
        <v>17</v>
      </c>
      <c r="R6117">
        <v>7</v>
      </c>
      <c r="S6117" t="s">
        <v>2932</v>
      </c>
      <c r="T6117" t="s">
        <v>267</v>
      </c>
      <c r="U6117" t="s">
        <v>23685</v>
      </c>
      <c r="V6117" t="b">
        <v>0</v>
      </c>
      <c r="W6117" t="s">
        <v>265</v>
      </c>
      <c r="X6117">
        <v>1</v>
      </c>
      <c r="Y6117" t="s">
        <v>23686</v>
      </c>
      <c r="Z6117" t="s">
        <v>265</v>
      </c>
      <c r="AA6117" t="s">
        <v>265</v>
      </c>
      <c r="AB6117" t="s">
        <v>265</v>
      </c>
      <c r="AC6117" t="s">
        <v>265</v>
      </c>
      <c r="AD6117" t="s">
        <v>265</v>
      </c>
      <c r="AE6117" t="s">
        <v>265</v>
      </c>
      <c r="AF6117" t="s">
        <v>267</v>
      </c>
      <c r="AG6117" t="s">
        <v>265</v>
      </c>
      <c r="AH6117" t="s">
        <v>265</v>
      </c>
      <c r="AI6117" t="s">
        <v>265</v>
      </c>
      <c r="AJ6117" t="s">
        <v>265</v>
      </c>
      <c r="AL6117" t="str">
        <f>IF(Sudan_News12[[#This Row],[relevancy_classification_english]]="Relevant","مناسب",IF(Sudan_News12[[#This Row],[relevancy_classification_english]]="Relevant","عَرَضِيّ",""))</f>
        <v/>
      </c>
      <c r="AN6117" t="str">
        <f>IF(Sudan_News12[[#This Row],[sentiment_analysis_english]]="Negative","سلبي",IF(Sudan_News12[[#This Row],[sentiment_analysis_english]]="Neutral","حيادي",IF(Sudan_News12[[#This Row],[sentiment_analysis_english]]="Positive","إيجابي","")))</f>
        <v/>
      </c>
      <c r="AO6117" t="e">
        <f>INDEX(TextClassificationList[],MATCH(Sudan_News12[[#This Row],[text_classification_arabic]],TextClassificationList[text_classification_arabic],0),1)</f>
        <v>#N/A</v>
      </c>
      <c r="AQ6117" t="e">
        <f>INDEX(TextClassificationList[],MATCH(Sudan_News12[[#This Row],[text_classification_arabic2]],TextClassificationList[text_classification_arabic],0),1)</f>
        <v>#N/A</v>
      </c>
      <c r="AS6117" t="e">
        <f>INDEX(TextClassificationList[],MATCH(Sudan_News12[[#This Row],[text_classification_arabic3]],TextClassificationList[text_classification_arabic],0),1)</f>
        <v>#N/A</v>
      </c>
      <c r="AU6117" t="e">
        <f>INDEX(TextClassificationList[],MATCH(Sudan_News12[[#This Row],[text_classification_arabic4]],TextClassificationList[text_classification_arabic],0),1)</f>
        <v>#N/A</v>
      </c>
      <c r="AW6117" t="e">
        <f>INDEX(TextClassificationList[],MATCH(Sudan_News12[[#This Row],[text_classification_arabic5]],TextClassificationList[text_classification_arabic],0),1)</f>
        <v>#N/A</v>
      </c>
    </row>
    <row r="6118" spans="1:49" x14ac:dyDescent="0.2">
      <c r="A6118">
        <v>1.0016321013415158E+18</v>
      </c>
      <c r="B6118">
        <v>1.0016321013415158E+18</v>
      </c>
      <c r="C6118" t="s">
        <v>23687</v>
      </c>
      <c r="D6118" s="1">
        <v>43250</v>
      </c>
      <c r="E6118" s="2">
        <v>0.13283564814814816</v>
      </c>
      <c r="F6118">
        <v>200</v>
      </c>
      <c r="G6118">
        <v>1889611729</v>
      </c>
      <c r="H6118" t="s">
        <v>354</v>
      </c>
      <c r="I6118" t="s">
        <v>355</v>
      </c>
      <c r="J6118" t="s">
        <v>265</v>
      </c>
      <c r="K6118" t="s">
        <v>23688</v>
      </c>
      <c r="L6118" t="s">
        <v>266</v>
      </c>
      <c r="M6118" t="s">
        <v>267</v>
      </c>
      <c r="N6118" t="s">
        <v>23689</v>
      </c>
      <c r="O6118" t="s">
        <v>267</v>
      </c>
      <c r="P6118">
        <v>0</v>
      </c>
      <c r="Q6118">
        <v>0</v>
      </c>
      <c r="R6118">
        <v>0</v>
      </c>
      <c r="S6118" t="s">
        <v>267</v>
      </c>
      <c r="T6118" t="s">
        <v>267</v>
      </c>
      <c r="U6118" t="s">
        <v>23690</v>
      </c>
      <c r="V6118" t="b">
        <v>0</v>
      </c>
      <c r="W6118" t="s">
        <v>23691</v>
      </c>
      <c r="X6118">
        <v>0</v>
      </c>
      <c r="Y6118" t="s">
        <v>265</v>
      </c>
      <c r="Z6118" t="s">
        <v>265</v>
      </c>
      <c r="AA6118" t="s">
        <v>265</v>
      </c>
      <c r="AB6118" t="s">
        <v>265</v>
      </c>
      <c r="AC6118" t="s">
        <v>265</v>
      </c>
      <c r="AD6118" t="s">
        <v>265</v>
      </c>
      <c r="AE6118" t="s">
        <v>265</v>
      </c>
      <c r="AF6118" t="s">
        <v>267</v>
      </c>
      <c r="AG6118" t="s">
        <v>265</v>
      </c>
      <c r="AH6118" t="s">
        <v>265</v>
      </c>
      <c r="AI6118" t="s">
        <v>265</v>
      </c>
      <c r="AJ6118" t="s">
        <v>265</v>
      </c>
      <c r="AL6118" t="str">
        <f>IF(Sudan_News12[[#This Row],[relevancy_classification_english]]="Relevant","مناسب",IF(Sudan_News12[[#This Row],[relevancy_classification_english]]="Relevant","عَرَضِيّ",""))</f>
        <v/>
      </c>
      <c r="AN6118" t="str">
        <f>IF(Sudan_News12[[#This Row],[sentiment_analysis_english]]="Negative","سلبي",IF(Sudan_News12[[#This Row],[sentiment_analysis_english]]="Neutral","حيادي",IF(Sudan_News12[[#This Row],[sentiment_analysis_english]]="Positive","إيجابي","")))</f>
        <v/>
      </c>
      <c r="AO6118" t="e">
        <f>INDEX(TextClassificationList[],MATCH(Sudan_News12[[#This Row],[text_classification_arabic]],TextClassificationList[text_classification_arabic],0),1)</f>
        <v>#N/A</v>
      </c>
      <c r="AQ6118" t="e">
        <f>INDEX(TextClassificationList[],MATCH(Sudan_News12[[#This Row],[text_classification_arabic2]],TextClassificationList[text_classification_arabic],0),1)</f>
        <v>#N/A</v>
      </c>
      <c r="AS6118" t="e">
        <f>INDEX(TextClassificationList[],MATCH(Sudan_News12[[#This Row],[text_classification_arabic3]],TextClassificationList[text_classification_arabic],0),1)</f>
        <v>#N/A</v>
      </c>
      <c r="AU6118" t="e">
        <f>INDEX(TextClassificationList[],MATCH(Sudan_News12[[#This Row],[text_classification_arabic4]],TextClassificationList[text_classification_arabic],0),1)</f>
        <v>#N/A</v>
      </c>
      <c r="AW6118" t="e">
        <f>INDEX(TextClassificationList[],MATCH(Sudan_News12[[#This Row],[text_classification_arabic5]],TextClassificationList[text_classification_arabic],0),1)</f>
        <v>#N/A</v>
      </c>
    </row>
    <row r="6119" spans="1:49" x14ac:dyDescent="0.2">
      <c r="A6119">
        <v>1.0016291900038472E+18</v>
      </c>
      <c r="B6119">
        <v>1.0016291900038472E+18</v>
      </c>
      <c r="C6119" t="s">
        <v>23692</v>
      </c>
      <c r="D6119" s="1">
        <v>43250</v>
      </c>
      <c r="E6119" s="2">
        <v>0.12479166666666666</v>
      </c>
      <c r="F6119">
        <v>200</v>
      </c>
      <c r="G6119">
        <v>1889611729</v>
      </c>
      <c r="H6119" t="s">
        <v>354</v>
      </c>
      <c r="I6119" t="s">
        <v>355</v>
      </c>
      <c r="J6119" t="s">
        <v>265</v>
      </c>
      <c r="K6119" t="s">
        <v>23693</v>
      </c>
      <c r="L6119" t="s">
        <v>266</v>
      </c>
      <c r="M6119" t="s">
        <v>267</v>
      </c>
      <c r="N6119" t="s">
        <v>23694</v>
      </c>
      <c r="O6119" t="s">
        <v>267</v>
      </c>
      <c r="P6119">
        <v>0</v>
      </c>
      <c r="Q6119">
        <v>0</v>
      </c>
      <c r="R6119">
        <v>0</v>
      </c>
      <c r="S6119" t="s">
        <v>267</v>
      </c>
      <c r="T6119" t="s">
        <v>267</v>
      </c>
      <c r="U6119" t="s">
        <v>23695</v>
      </c>
      <c r="V6119" t="b">
        <v>0</v>
      </c>
      <c r="W6119" t="s">
        <v>23696</v>
      </c>
      <c r="X6119">
        <v>0</v>
      </c>
      <c r="Y6119" t="s">
        <v>265</v>
      </c>
      <c r="Z6119" t="s">
        <v>265</v>
      </c>
      <c r="AA6119" t="s">
        <v>265</v>
      </c>
      <c r="AB6119" t="s">
        <v>265</v>
      </c>
      <c r="AC6119" t="s">
        <v>265</v>
      </c>
      <c r="AD6119" t="s">
        <v>265</v>
      </c>
      <c r="AE6119" t="s">
        <v>265</v>
      </c>
      <c r="AF6119" t="s">
        <v>267</v>
      </c>
      <c r="AG6119" t="s">
        <v>265</v>
      </c>
      <c r="AH6119" t="s">
        <v>265</v>
      </c>
      <c r="AI6119" t="s">
        <v>265</v>
      </c>
      <c r="AJ6119" t="s">
        <v>265</v>
      </c>
      <c r="AL6119" t="str">
        <f>IF(Sudan_News12[[#This Row],[relevancy_classification_english]]="Relevant","مناسب",IF(Sudan_News12[[#This Row],[relevancy_classification_english]]="Relevant","عَرَضِيّ",""))</f>
        <v/>
      </c>
      <c r="AN6119" t="str">
        <f>IF(Sudan_News12[[#This Row],[sentiment_analysis_english]]="Negative","سلبي",IF(Sudan_News12[[#This Row],[sentiment_analysis_english]]="Neutral","حيادي",IF(Sudan_News12[[#This Row],[sentiment_analysis_english]]="Positive","إيجابي","")))</f>
        <v/>
      </c>
      <c r="AO6119" t="e">
        <f>INDEX(TextClassificationList[],MATCH(Sudan_News12[[#This Row],[text_classification_arabic]],TextClassificationList[text_classification_arabic],0),1)</f>
        <v>#N/A</v>
      </c>
      <c r="AQ6119" t="e">
        <f>INDEX(TextClassificationList[],MATCH(Sudan_News12[[#This Row],[text_classification_arabic2]],TextClassificationList[text_classification_arabic],0),1)</f>
        <v>#N/A</v>
      </c>
      <c r="AS6119" t="e">
        <f>INDEX(TextClassificationList[],MATCH(Sudan_News12[[#This Row],[text_classification_arabic3]],TextClassificationList[text_classification_arabic],0),1)</f>
        <v>#N/A</v>
      </c>
      <c r="AU6119" t="e">
        <f>INDEX(TextClassificationList[],MATCH(Sudan_News12[[#This Row],[text_classification_arabic4]],TextClassificationList[text_classification_arabic],0),1)</f>
        <v>#N/A</v>
      </c>
      <c r="AW6119" t="e">
        <f>INDEX(TextClassificationList[],MATCH(Sudan_News12[[#This Row],[text_classification_arabic5]],TextClassificationList[text_classification_arabic],0),1)</f>
        <v>#N/A</v>
      </c>
    </row>
    <row r="6120" spans="1:49" x14ac:dyDescent="0.2">
      <c r="A6120">
        <v>1.0015229454020485E+18</v>
      </c>
      <c r="B6120">
        <v>1.0015076586193428E+18</v>
      </c>
      <c r="C6120" t="s">
        <v>23697</v>
      </c>
      <c r="D6120" s="1">
        <v>43249</v>
      </c>
      <c r="E6120" s="2">
        <v>0.8316203703703704</v>
      </c>
      <c r="F6120">
        <v>200</v>
      </c>
      <c r="G6120">
        <v>1889611729</v>
      </c>
      <c r="H6120" t="s">
        <v>354</v>
      </c>
      <c r="I6120" t="s">
        <v>355</v>
      </c>
      <c r="J6120" t="s">
        <v>265</v>
      </c>
      <c r="K6120" t="s">
        <v>23698</v>
      </c>
      <c r="L6120" t="s">
        <v>270</v>
      </c>
      <c r="M6120" t="s">
        <v>267</v>
      </c>
      <c r="N6120" t="s">
        <v>267</v>
      </c>
      <c r="O6120" t="s">
        <v>267</v>
      </c>
      <c r="P6120">
        <v>0</v>
      </c>
      <c r="Q6120">
        <v>0</v>
      </c>
      <c r="R6120">
        <v>0</v>
      </c>
      <c r="S6120" t="s">
        <v>267</v>
      </c>
      <c r="T6120" t="s">
        <v>267</v>
      </c>
      <c r="U6120" t="s">
        <v>23699</v>
      </c>
      <c r="V6120" t="b">
        <v>0</v>
      </c>
      <c r="W6120" t="s">
        <v>265</v>
      </c>
      <c r="X6120">
        <v>0</v>
      </c>
      <c r="Y6120" t="s">
        <v>265</v>
      </c>
      <c r="Z6120" t="s">
        <v>265</v>
      </c>
      <c r="AA6120" t="s">
        <v>265</v>
      </c>
      <c r="AB6120" t="s">
        <v>265</v>
      </c>
      <c r="AC6120" t="s">
        <v>265</v>
      </c>
      <c r="AD6120" t="s">
        <v>265</v>
      </c>
      <c r="AE6120" t="s">
        <v>265</v>
      </c>
      <c r="AF6120" t="s">
        <v>23700</v>
      </c>
      <c r="AG6120" t="s">
        <v>265</v>
      </c>
      <c r="AH6120" t="s">
        <v>265</v>
      </c>
      <c r="AI6120" t="s">
        <v>265</v>
      </c>
      <c r="AJ6120" t="s">
        <v>265</v>
      </c>
      <c r="AL6120" t="str">
        <f>IF(Sudan_News12[[#This Row],[relevancy_classification_english]]="Relevant","مناسب",IF(Sudan_News12[[#This Row],[relevancy_classification_english]]="Relevant","عَرَضِيّ",""))</f>
        <v/>
      </c>
      <c r="AN6120" t="str">
        <f>IF(Sudan_News12[[#This Row],[sentiment_analysis_english]]="Negative","سلبي",IF(Sudan_News12[[#This Row],[sentiment_analysis_english]]="Neutral","حيادي",IF(Sudan_News12[[#This Row],[sentiment_analysis_english]]="Positive","إيجابي","")))</f>
        <v/>
      </c>
      <c r="AO6120" t="e">
        <f>INDEX(TextClassificationList[],MATCH(Sudan_News12[[#This Row],[text_classification_arabic]],TextClassificationList[text_classification_arabic],0),1)</f>
        <v>#N/A</v>
      </c>
      <c r="AQ6120" t="e">
        <f>INDEX(TextClassificationList[],MATCH(Sudan_News12[[#This Row],[text_classification_arabic2]],TextClassificationList[text_classification_arabic],0),1)</f>
        <v>#N/A</v>
      </c>
      <c r="AS6120" t="e">
        <f>INDEX(TextClassificationList[],MATCH(Sudan_News12[[#This Row],[text_classification_arabic3]],TextClassificationList[text_classification_arabic],0),1)</f>
        <v>#N/A</v>
      </c>
      <c r="AU6120" t="e">
        <f>INDEX(TextClassificationList[],MATCH(Sudan_News12[[#This Row],[text_classification_arabic4]],TextClassificationList[text_classification_arabic],0),1)</f>
        <v>#N/A</v>
      </c>
      <c r="AW6120" t="e">
        <f>INDEX(TextClassificationList[],MATCH(Sudan_News12[[#This Row],[text_classification_arabic5]],TextClassificationList[text_classification_arabic],0),1)</f>
        <v>#N/A</v>
      </c>
    </row>
    <row r="6121" spans="1:49" x14ac:dyDescent="0.2">
      <c r="A6121">
        <v>1.0012862163004948E+18</v>
      </c>
      <c r="B6121">
        <v>1.0012862163004948E+18</v>
      </c>
      <c r="C6121" t="s">
        <v>23701</v>
      </c>
      <c r="D6121" s="1">
        <v>43249</v>
      </c>
      <c r="E6121" s="2">
        <v>0.17836805555555554</v>
      </c>
      <c r="F6121">
        <v>200</v>
      </c>
      <c r="G6121">
        <v>1889611729</v>
      </c>
      <c r="H6121" t="s">
        <v>354</v>
      </c>
      <c r="I6121" t="s">
        <v>355</v>
      </c>
      <c r="J6121" t="s">
        <v>265</v>
      </c>
      <c r="K6121" t="s">
        <v>23702</v>
      </c>
      <c r="L6121" t="s">
        <v>266</v>
      </c>
      <c r="M6121" t="s">
        <v>267</v>
      </c>
      <c r="N6121" t="s">
        <v>267</v>
      </c>
      <c r="O6121" t="s">
        <v>267</v>
      </c>
      <c r="P6121">
        <v>0</v>
      </c>
      <c r="Q6121">
        <v>0</v>
      </c>
      <c r="R6121">
        <v>0</v>
      </c>
      <c r="S6121" t="s">
        <v>267</v>
      </c>
      <c r="T6121" t="s">
        <v>267</v>
      </c>
      <c r="U6121" t="s">
        <v>23703</v>
      </c>
      <c r="V6121" t="b">
        <v>0</v>
      </c>
      <c r="W6121" t="s">
        <v>265</v>
      </c>
      <c r="X6121">
        <v>0</v>
      </c>
      <c r="Y6121" t="s">
        <v>265</v>
      </c>
      <c r="Z6121" t="s">
        <v>265</v>
      </c>
      <c r="AA6121" t="s">
        <v>265</v>
      </c>
      <c r="AB6121" t="s">
        <v>265</v>
      </c>
      <c r="AC6121" t="s">
        <v>265</v>
      </c>
      <c r="AD6121" t="s">
        <v>265</v>
      </c>
      <c r="AE6121" t="s">
        <v>265</v>
      </c>
      <c r="AF6121" t="s">
        <v>267</v>
      </c>
      <c r="AG6121" t="s">
        <v>265</v>
      </c>
      <c r="AH6121" t="s">
        <v>265</v>
      </c>
      <c r="AI6121" t="s">
        <v>265</v>
      </c>
      <c r="AJ6121" t="s">
        <v>265</v>
      </c>
      <c r="AL6121" t="str">
        <f>IF(Sudan_News12[[#This Row],[relevancy_classification_english]]="Relevant","مناسب",IF(Sudan_News12[[#This Row],[relevancy_classification_english]]="Relevant","عَرَضِيّ",""))</f>
        <v/>
      </c>
      <c r="AN6121" t="str">
        <f>IF(Sudan_News12[[#This Row],[sentiment_analysis_english]]="Negative","سلبي",IF(Sudan_News12[[#This Row],[sentiment_analysis_english]]="Neutral","حيادي",IF(Sudan_News12[[#This Row],[sentiment_analysis_english]]="Positive","إيجابي","")))</f>
        <v/>
      </c>
      <c r="AO6121" t="e">
        <f>INDEX(TextClassificationList[],MATCH(Sudan_News12[[#This Row],[text_classification_arabic]],TextClassificationList[text_classification_arabic],0),1)</f>
        <v>#N/A</v>
      </c>
      <c r="AQ6121" t="e">
        <f>INDEX(TextClassificationList[],MATCH(Sudan_News12[[#This Row],[text_classification_arabic2]],TextClassificationList[text_classification_arabic],0),1)</f>
        <v>#N/A</v>
      </c>
      <c r="AS6121" t="e">
        <f>INDEX(TextClassificationList[],MATCH(Sudan_News12[[#This Row],[text_classification_arabic3]],TextClassificationList[text_classification_arabic],0),1)</f>
        <v>#N/A</v>
      </c>
      <c r="AU6121" t="e">
        <f>INDEX(TextClassificationList[],MATCH(Sudan_News12[[#This Row],[text_classification_arabic4]],TextClassificationList[text_classification_arabic],0),1)</f>
        <v>#N/A</v>
      </c>
      <c r="AW6121" t="e">
        <f>INDEX(TextClassificationList[],MATCH(Sudan_News12[[#This Row],[text_classification_arabic5]],TextClassificationList[text_classification_arabic],0),1)</f>
        <v>#N/A</v>
      </c>
    </row>
    <row r="6122" spans="1:49" x14ac:dyDescent="0.2">
      <c r="A6122">
        <v>1.0012777814923551E+18</v>
      </c>
      <c r="B6122">
        <v>1.0012768901103616E+18</v>
      </c>
      <c r="C6122" t="s">
        <v>23704</v>
      </c>
      <c r="D6122" s="1">
        <v>43249</v>
      </c>
      <c r="E6122" s="2">
        <v>0.15509259259259259</v>
      </c>
      <c r="F6122">
        <v>200</v>
      </c>
      <c r="G6122">
        <v>1889611729</v>
      </c>
      <c r="H6122" t="s">
        <v>354</v>
      </c>
      <c r="I6122" t="s">
        <v>355</v>
      </c>
      <c r="J6122" t="s">
        <v>265</v>
      </c>
      <c r="K6122" t="s">
        <v>23705</v>
      </c>
      <c r="L6122" t="s">
        <v>266</v>
      </c>
      <c r="M6122" t="s">
        <v>267</v>
      </c>
      <c r="N6122" t="s">
        <v>267</v>
      </c>
      <c r="O6122" t="s">
        <v>267</v>
      </c>
      <c r="P6122">
        <v>0</v>
      </c>
      <c r="Q6122">
        <v>0</v>
      </c>
      <c r="R6122">
        <v>0</v>
      </c>
      <c r="S6122" t="s">
        <v>267</v>
      </c>
      <c r="T6122" t="s">
        <v>267</v>
      </c>
      <c r="U6122" t="s">
        <v>23706</v>
      </c>
      <c r="V6122" t="b">
        <v>0</v>
      </c>
      <c r="W6122" t="s">
        <v>265</v>
      </c>
      <c r="X6122">
        <v>0</v>
      </c>
      <c r="Y6122" t="s">
        <v>265</v>
      </c>
      <c r="Z6122" t="s">
        <v>265</v>
      </c>
      <c r="AA6122" t="s">
        <v>265</v>
      </c>
      <c r="AB6122" t="s">
        <v>265</v>
      </c>
      <c r="AC6122" t="s">
        <v>265</v>
      </c>
      <c r="AD6122" t="s">
        <v>265</v>
      </c>
      <c r="AE6122" t="s">
        <v>265</v>
      </c>
      <c r="AF6122" t="s">
        <v>267</v>
      </c>
      <c r="AG6122" t="s">
        <v>265</v>
      </c>
      <c r="AH6122" t="s">
        <v>265</v>
      </c>
      <c r="AI6122" t="s">
        <v>265</v>
      </c>
      <c r="AJ6122" t="s">
        <v>265</v>
      </c>
      <c r="AL6122" t="str">
        <f>IF(Sudan_News12[[#This Row],[relevancy_classification_english]]="Relevant","مناسب",IF(Sudan_News12[[#This Row],[relevancy_classification_english]]="Relevant","عَرَضِيّ",""))</f>
        <v/>
      </c>
      <c r="AN6122" t="str">
        <f>IF(Sudan_News12[[#This Row],[sentiment_analysis_english]]="Negative","سلبي",IF(Sudan_News12[[#This Row],[sentiment_analysis_english]]="Neutral","حيادي",IF(Sudan_News12[[#This Row],[sentiment_analysis_english]]="Positive","إيجابي","")))</f>
        <v/>
      </c>
      <c r="AO6122" t="e">
        <f>INDEX(TextClassificationList[],MATCH(Sudan_News12[[#This Row],[text_classification_arabic]],TextClassificationList[text_classification_arabic],0),1)</f>
        <v>#N/A</v>
      </c>
      <c r="AQ6122" t="e">
        <f>INDEX(TextClassificationList[],MATCH(Sudan_News12[[#This Row],[text_classification_arabic2]],TextClassificationList[text_classification_arabic],0),1)</f>
        <v>#N/A</v>
      </c>
      <c r="AS6122" t="e">
        <f>INDEX(TextClassificationList[],MATCH(Sudan_News12[[#This Row],[text_classification_arabic3]],TextClassificationList[text_classification_arabic],0),1)</f>
        <v>#N/A</v>
      </c>
      <c r="AU6122" t="e">
        <f>INDEX(TextClassificationList[],MATCH(Sudan_News12[[#This Row],[text_classification_arabic4]],TextClassificationList[text_classification_arabic],0),1)</f>
        <v>#N/A</v>
      </c>
      <c r="AW6122" t="e">
        <f>INDEX(TextClassificationList[],MATCH(Sudan_News12[[#This Row],[text_classification_arabic5]],TextClassificationList[text_classification_arabic],0),1)</f>
        <v>#N/A</v>
      </c>
    </row>
    <row r="6123" spans="1:49" x14ac:dyDescent="0.2">
      <c r="A6123">
        <v>1.0012733440402924E+18</v>
      </c>
      <c r="B6123">
        <v>1.0012733440402924E+18</v>
      </c>
      <c r="C6123" t="s">
        <v>23707</v>
      </c>
      <c r="D6123" s="1">
        <v>43249</v>
      </c>
      <c r="E6123" s="2">
        <v>0.14284722222222221</v>
      </c>
      <c r="F6123">
        <v>200</v>
      </c>
      <c r="G6123">
        <v>1889611729</v>
      </c>
      <c r="H6123" t="s">
        <v>354</v>
      </c>
      <c r="I6123" t="s">
        <v>355</v>
      </c>
      <c r="J6123" t="s">
        <v>265</v>
      </c>
      <c r="K6123" t="s">
        <v>23708</v>
      </c>
      <c r="L6123" t="s">
        <v>266</v>
      </c>
      <c r="M6123" t="s">
        <v>267</v>
      </c>
      <c r="N6123" t="s">
        <v>267</v>
      </c>
      <c r="O6123" t="s">
        <v>23709</v>
      </c>
      <c r="P6123">
        <v>0</v>
      </c>
      <c r="Q6123">
        <v>3</v>
      </c>
      <c r="R6123">
        <v>0</v>
      </c>
      <c r="S6123" t="s">
        <v>267</v>
      </c>
      <c r="T6123" t="s">
        <v>267</v>
      </c>
      <c r="U6123" t="s">
        <v>23710</v>
      </c>
      <c r="V6123" t="b">
        <v>0</v>
      </c>
      <c r="W6123" t="s">
        <v>265</v>
      </c>
      <c r="X6123">
        <v>1</v>
      </c>
      <c r="Y6123" t="s">
        <v>23711</v>
      </c>
      <c r="Z6123" t="s">
        <v>265</v>
      </c>
      <c r="AA6123" t="s">
        <v>265</v>
      </c>
      <c r="AB6123" t="s">
        <v>265</v>
      </c>
      <c r="AC6123" t="s">
        <v>265</v>
      </c>
      <c r="AD6123" t="s">
        <v>265</v>
      </c>
      <c r="AE6123" t="s">
        <v>265</v>
      </c>
      <c r="AF6123" t="s">
        <v>267</v>
      </c>
      <c r="AG6123" t="s">
        <v>265</v>
      </c>
      <c r="AH6123" t="s">
        <v>265</v>
      </c>
      <c r="AI6123" t="s">
        <v>265</v>
      </c>
      <c r="AJ6123" t="s">
        <v>265</v>
      </c>
      <c r="AL6123" t="str">
        <f>IF(Sudan_News12[[#This Row],[relevancy_classification_english]]="Relevant","مناسب",IF(Sudan_News12[[#This Row],[relevancy_classification_english]]="Relevant","عَرَضِيّ",""))</f>
        <v/>
      </c>
      <c r="AN6123" t="str">
        <f>IF(Sudan_News12[[#This Row],[sentiment_analysis_english]]="Negative","سلبي",IF(Sudan_News12[[#This Row],[sentiment_analysis_english]]="Neutral","حيادي",IF(Sudan_News12[[#This Row],[sentiment_analysis_english]]="Positive","إيجابي","")))</f>
        <v/>
      </c>
      <c r="AO6123" t="e">
        <f>INDEX(TextClassificationList[],MATCH(Sudan_News12[[#This Row],[text_classification_arabic]],TextClassificationList[text_classification_arabic],0),1)</f>
        <v>#N/A</v>
      </c>
      <c r="AQ6123" t="e">
        <f>INDEX(TextClassificationList[],MATCH(Sudan_News12[[#This Row],[text_classification_arabic2]],TextClassificationList[text_classification_arabic],0),1)</f>
        <v>#N/A</v>
      </c>
      <c r="AS6123" t="e">
        <f>INDEX(TextClassificationList[],MATCH(Sudan_News12[[#This Row],[text_classification_arabic3]],TextClassificationList[text_classification_arabic],0),1)</f>
        <v>#N/A</v>
      </c>
      <c r="AU6123" t="e">
        <f>INDEX(TextClassificationList[],MATCH(Sudan_News12[[#This Row],[text_classification_arabic4]],TextClassificationList[text_classification_arabic],0),1)</f>
        <v>#N/A</v>
      </c>
      <c r="AW6123" t="e">
        <f>INDEX(TextClassificationList[],MATCH(Sudan_News12[[#This Row],[text_classification_arabic5]],TextClassificationList[text_classification_arabic],0),1)</f>
        <v>#N/A</v>
      </c>
    </row>
    <row r="6124" spans="1:49" x14ac:dyDescent="0.2">
      <c r="A6124">
        <v>1.0012717013579571E+18</v>
      </c>
      <c r="B6124">
        <v>1.0012717013579571E+18</v>
      </c>
      <c r="C6124" t="s">
        <v>23712</v>
      </c>
      <c r="D6124" s="1">
        <v>43249</v>
      </c>
      <c r="E6124" s="2">
        <v>0.13831018518518517</v>
      </c>
      <c r="F6124">
        <v>200</v>
      </c>
      <c r="G6124">
        <v>1889611729</v>
      </c>
      <c r="H6124" t="s">
        <v>354</v>
      </c>
      <c r="I6124" t="s">
        <v>355</v>
      </c>
      <c r="J6124" t="s">
        <v>265</v>
      </c>
      <c r="K6124" t="s">
        <v>23713</v>
      </c>
      <c r="L6124" t="s">
        <v>266</v>
      </c>
      <c r="M6124" t="s">
        <v>267</v>
      </c>
      <c r="N6124" t="s">
        <v>267</v>
      </c>
      <c r="O6124" t="s">
        <v>23714</v>
      </c>
      <c r="P6124">
        <v>1</v>
      </c>
      <c r="Q6124">
        <v>0</v>
      </c>
      <c r="R6124">
        <v>1</v>
      </c>
      <c r="S6124" t="s">
        <v>267</v>
      </c>
      <c r="T6124" t="s">
        <v>267</v>
      </c>
      <c r="U6124" t="s">
        <v>23715</v>
      </c>
      <c r="V6124" t="b">
        <v>0</v>
      </c>
      <c r="W6124" t="s">
        <v>265</v>
      </c>
      <c r="X6124">
        <v>1</v>
      </c>
      <c r="Y6124" t="s">
        <v>23716</v>
      </c>
      <c r="Z6124" t="s">
        <v>265</v>
      </c>
      <c r="AA6124" t="s">
        <v>265</v>
      </c>
      <c r="AB6124" t="s">
        <v>265</v>
      </c>
      <c r="AC6124" t="s">
        <v>265</v>
      </c>
      <c r="AD6124" t="s">
        <v>265</v>
      </c>
      <c r="AE6124" t="s">
        <v>265</v>
      </c>
      <c r="AF6124" t="s">
        <v>267</v>
      </c>
      <c r="AG6124" t="s">
        <v>265</v>
      </c>
      <c r="AH6124" t="s">
        <v>265</v>
      </c>
      <c r="AI6124" t="s">
        <v>265</v>
      </c>
      <c r="AJ6124" t="s">
        <v>265</v>
      </c>
      <c r="AL6124" t="str">
        <f>IF(Sudan_News12[[#This Row],[relevancy_classification_english]]="Relevant","مناسب",IF(Sudan_News12[[#This Row],[relevancy_classification_english]]="Relevant","عَرَضِيّ",""))</f>
        <v/>
      </c>
      <c r="AN6124" t="str">
        <f>IF(Sudan_News12[[#This Row],[sentiment_analysis_english]]="Negative","سلبي",IF(Sudan_News12[[#This Row],[sentiment_analysis_english]]="Neutral","حيادي",IF(Sudan_News12[[#This Row],[sentiment_analysis_english]]="Positive","إيجابي","")))</f>
        <v/>
      </c>
      <c r="AO6124" t="e">
        <f>INDEX(TextClassificationList[],MATCH(Sudan_News12[[#This Row],[text_classification_arabic]],TextClassificationList[text_classification_arabic],0),1)</f>
        <v>#N/A</v>
      </c>
      <c r="AQ6124" t="e">
        <f>INDEX(TextClassificationList[],MATCH(Sudan_News12[[#This Row],[text_classification_arabic2]],TextClassificationList[text_classification_arabic],0),1)</f>
        <v>#N/A</v>
      </c>
      <c r="AS6124" t="e">
        <f>INDEX(TextClassificationList[],MATCH(Sudan_News12[[#This Row],[text_classification_arabic3]],TextClassificationList[text_classification_arabic],0),1)</f>
        <v>#N/A</v>
      </c>
      <c r="AU6124" t="e">
        <f>INDEX(TextClassificationList[],MATCH(Sudan_News12[[#This Row],[text_classification_arabic4]],TextClassificationList[text_classification_arabic],0),1)</f>
        <v>#N/A</v>
      </c>
      <c r="AW6124" t="e">
        <f>INDEX(TextClassificationList[],MATCH(Sudan_News12[[#This Row],[text_classification_arabic5]],TextClassificationList[text_classification_arabic],0),1)</f>
        <v>#N/A</v>
      </c>
    </row>
    <row r="6125" spans="1:49" x14ac:dyDescent="0.2">
      <c r="A6125">
        <v>1.001271235668521E+18</v>
      </c>
      <c r="B6125">
        <v>1.001271235668521E+18</v>
      </c>
      <c r="C6125" t="s">
        <v>23717</v>
      </c>
      <c r="D6125" s="1">
        <v>43249</v>
      </c>
      <c r="E6125" s="2">
        <v>0.13702546296296297</v>
      </c>
      <c r="F6125">
        <v>200</v>
      </c>
      <c r="G6125">
        <v>1889611729</v>
      </c>
      <c r="H6125" t="s">
        <v>354</v>
      </c>
      <c r="I6125" t="s">
        <v>355</v>
      </c>
      <c r="J6125" t="s">
        <v>265</v>
      </c>
      <c r="K6125" t="s">
        <v>23718</v>
      </c>
      <c r="L6125" t="s">
        <v>266</v>
      </c>
      <c r="M6125" t="s">
        <v>267</v>
      </c>
      <c r="N6125" t="s">
        <v>267</v>
      </c>
      <c r="O6125" t="s">
        <v>23719</v>
      </c>
      <c r="P6125">
        <v>0</v>
      </c>
      <c r="Q6125">
        <v>3</v>
      </c>
      <c r="R6125">
        <v>2</v>
      </c>
      <c r="S6125" t="s">
        <v>267</v>
      </c>
      <c r="T6125" t="s">
        <v>267</v>
      </c>
      <c r="U6125" t="s">
        <v>23720</v>
      </c>
      <c r="V6125" t="b">
        <v>0</v>
      </c>
      <c r="W6125" t="s">
        <v>265</v>
      </c>
      <c r="X6125">
        <v>1</v>
      </c>
      <c r="Y6125" t="s">
        <v>23721</v>
      </c>
      <c r="Z6125" t="s">
        <v>265</v>
      </c>
      <c r="AA6125" t="s">
        <v>265</v>
      </c>
      <c r="AB6125" t="s">
        <v>265</v>
      </c>
      <c r="AC6125" t="s">
        <v>265</v>
      </c>
      <c r="AD6125" t="s">
        <v>265</v>
      </c>
      <c r="AE6125" t="s">
        <v>265</v>
      </c>
      <c r="AF6125" t="s">
        <v>267</v>
      </c>
      <c r="AG6125" t="s">
        <v>265</v>
      </c>
      <c r="AH6125" t="s">
        <v>265</v>
      </c>
      <c r="AI6125" t="s">
        <v>265</v>
      </c>
      <c r="AJ6125" t="s">
        <v>265</v>
      </c>
      <c r="AL6125" t="str">
        <f>IF(Sudan_News12[[#This Row],[relevancy_classification_english]]="Relevant","مناسب",IF(Sudan_News12[[#This Row],[relevancy_classification_english]]="Relevant","عَرَضِيّ",""))</f>
        <v/>
      </c>
      <c r="AN6125" t="str">
        <f>IF(Sudan_News12[[#This Row],[sentiment_analysis_english]]="Negative","سلبي",IF(Sudan_News12[[#This Row],[sentiment_analysis_english]]="Neutral","حيادي",IF(Sudan_News12[[#This Row],[sentiment_analysis_english]]="Positive","إيجابي","")))</f>
        <v/>
      </c>
      <c r="AO6125" t="e">
        <f>INDEX(TextClassificationList[],MATCH(Sudan_News12[[#This Row],[text_classification_arabic]],TextClassificationList[text_classification_arabic],0),1)</f>
        <v>#N/A</v>
      </c>
      <c r="AQ6125" t="e">
        <f>INDEX(TextClassificationList[],MATCH(Sudan_News12[[#This Row],[text_classification_arabic2]],TextClassificationList[text_classification_arabic],0),1)</f>
        <v>#N/A</v>
      </c>
      <c r="AS6125" t="e">
        <f>INDEX(TextClassificationList[],MATCH(Sudan_News12[[#This Row],[text_classification_arabic3]],TextClassificationList[text_classification_arabic],0),1)</f>
        <v>#N/A</v>
      </c>
      <c r="AU6125" t="e">
        <f>INDEX(TextClassificationList[],MATCH(Sudan_News12[[#This Row],[text_classification_arabic4]],TextClassificationList[text_classification_arabic],0),1)</f>
        <v>#N/A</v>
      </c>
      <c r="AW6125" t="e">
        <f>INDEX(TextClassificationList[],MATCH(Sudan_News12[[#This Row],[text_classification_arabic5]],TextClassificationList[text_classification_arabic],0),1)</f>
        <v>#N/A</v>
      </c>
    </row>
    <row r="6126" spans="1:49" x14ac:dyDescent="0.2">
      <c r="A6126">
        <v>1.0012410408992031E+18</v>
      </c>
      <c r="B6126">
        <v>1.0010162105013084E+18</v>
      </c>
      <c r="C6126" t="s">
        <v>23722</v>
      </c>
      <c r="D6126" s="1">
        <v>43249</v>
      </c>
      <c r="E6126" s="2">
        <v>5.3703703703703705E-2</v>
      </c>
      <c r="F6126">
        <v>200</v>
      </c>
      <c r="G6126">
        <v>1889611729</v>
      </c>
      <c r="H6126" t="s">
        <v>354</v>
      </c>
      <c r="I6126" t="s">
        <v>355</v>
      </c>
      <c r="J6126" t="s">
        <v>265</v>
      </c>
      <c r="K6126" t="s">
        <v>23723</v>
      </c>
      <c r="L6126" t="s">
        <v>266</v>
      </c>
      <c r="M6126" t="s">
        <v>267</v>
      </c>
      <c r="N6126" t="s">
        <v>267</v>
      </c>
      <c r="O6126" t="s">
        <v>267</v>
      </c>
      <c r="P6126">
        <v>0</v>
      </c>
      <c r="Q6126">
        <v>0</v>
      </c>
      <c r="R6126">
        <v>0</v>
      </c>
      <c r="S6126" t="s">
        <v>267</v>
      </c>
      <c r="T6126" t="s">
        <v>267</v>
      </c>
      <c r="U6126" t="s">
        <v>23724</v>
      </c>
      <c r="V6126" t="b">
        <v>0</v>
      </c>
      <c r="W6126" t="s">
        <v>265</v>
      </c>
      <c r="X6126">
        <v>0</v>
      </c>
      <c r="Y6126" t="s">
        <v>265</v>
      </c>
      <c r="Z6126" t="s">
        <v>265</v>
      </c>
      <c r="AA6126" t="s">
        <v>265</v>
      </c>
      <c r="AB6126" t="s">
        <v>265</v>
      </c>
      <c r="AC6126" t="s">
        <v>265</v>
      </c>
      <c r="AD6126" t="s">
        <v>265</v>
      </c>
      <c r="AE6126" t="s">
        <v>265</v>
      </c>
      <c r="AF6126" t="s">
        <v>292</v>
      </c>
      <c r="AG6126" t="s">
        <v>265</v>
      </c>
      <c r="AH6126" t="s">
        <v>265</v>
      </c>
      <c r="AI6126" t="s">
        <v>265</v>
      </c>
      <c r="AJ6126" t="s">
        <v>265</v>
      </c>
      <c r="AL6126" t="str">
        <f>IF(Sudan_News12[[#This Row],[relevancy_classification_english]]="Relevant","مناسب",IF(Sudan_News12[[#This Row],[relevancy_classification_english]]="Relevant","عَرَضِيّ",""))</f>
        <v/>
      </c>
      <c r="AN6126" t="str">
        <f>IF(Sudan_News12[[#This Row],[sentiment_analysis_english]]="Negative","سلبي",IF(Sudan_News12[[#This Row],[sentiment_analysis_english]]="Neutral","حيادي",IF(Sudan_News12[[#This Row],[sentiment_analysis_english]]="Positive","إيجابي","")))</f>
        <v/>
      </c>
      <c r="AO6126" t="e">
        <f>INDEX(TextClassificationList[],MATCH(Sudan_News12[[#This Row],[text_classification_arabic]],TextClassificationList[text_classification_arabic],0),1)</f>
        <v>#N/A</v>
      </c>
      <c r="AQ6126" t="e">
        <f>INDEX(TextClassificationList[],MATCH(Sudan_News12[[#This Row],[text_classification_arabic2]],TextClassificationList[text_classification_arabic],0),1)</f>
        <v>#N/A</v>
      </c>
      <c r="AS6126" t="e">
        <f>INDEX(TextClassificationList[],MATCH(Sudan_News12[[#This Row],[text_classification_arabic3]],TextClassificationList[text_classification_arabic],0),1)</f>
        <v>#N/A</v>
      </c>
      <c r="AU6126" t="e">
        <f>INDEX(TextClassificationList[],MATCH(Sudan_News12[[#This Row],[text_classification_arabic4]],TextClassificationList[text_classification_arabic],0),1)</f>
        <v>#N/A</v>
      </c>
      <c r="AW6126" t="e">
        <f>INDEX(TextClassificationList[],MATCH(Sudan_News12[[#This Row],[text_classification_arabic5]],TextClassificationList[text_classification_arabic],0),1)</f>
        <v>#N/A</v>
      </c>
    </row>
    <row r="6127" spans="1:49" x14ac:dyDescent="0.2">
      <c r="A6127">
        <v>1.0011447563811267E+18</v>
      </c>
      <c r="B6127">
        <v>1.001051225608151E+18</v>
      </c>
      <c r="C6127" t="s">
        <v>23725</v>
      </c>
      <c r="D6127" s="1">
        <v>43248</v>
      </c>
      <c r="E6127" s="2">
        <v>0.78800925925925924</v>
      </c>
      <c r="F6127">
        <v>200</v>
      </c>
      <c r="G6127">
        <v>1889611729</v>
      </c>
      <c r="H6127" t="s">
        <v>354</v>
      </c>
      <c r="I6127" t="s">
        <v>355</v>
      </c>
      <c r="J6127" t="s">
        <v>265</v>
      </c>
      <c r="K6127" t="s">
        <v>23726</v>
      </c>
      <c r="L6127" t="s">
        <v>266</v>
      </c>
      <c r="M6127" t="s">
        <v>267</v>
      </c>
      <c r="N6127" t="s">
        <v>267</v>
      </c>
      <c r="O6127" t="s">
        <v>267</v>
      </c>
      <c r="P6127">
        <v>0</v>
      </c>
      <c r="Q6127">
        <v>0</v>
      </c>
      <c r="R6127">
        <v>0</v>
      </c>
      <c r="S6127" t="s">
        <v>267</v>
      </c>
      <c r="T6127" t="s">
        <v>267</v>
      </c>
      <c r="U6127" t="s">
        <v>23727</v>
      </c>
      <c r="V6127" t="b">
        <v>0</v>
      </c>
      <c r="W6127" t="s">
        <v>265</v>
      </c>
      <c r="X6127">
        <v>0</v>
      </c>
      <c r="Y6127" t="s">
        <v>265</v>
      </c>
      <c r="Z6127" t="s">
        <v>265</v>
      </c>
      <c r="AA6127" t="s">
        <v>265</v>
      </c>
      <c r="AB6127" t="s">
        <v>265</v>
      </c>
      <c r="AC6127" t="s">
        <v>265</v>
      </c>
      <c r="AD6127" t="s">
        <v>265</v>
      </c>
      <c r="AE6127" t="s">
        <v>265</v>
      </c>
      <c r="AF6127" t="s">
        <v>267</v>
      </c>
      <c r="AG6127" t="s">
        <v>265</v>
      </c>
      <c r="AH6127" t="s">
        <v>265</v>
      </c>
      <c r="AI6127" t="s">
        <v>265</v>
      </c>
      <c r="AJ6127" t="s">
        <v>265</v>
      </c>
      <c r="AL6127" t="str">
        <f>IF(Sudan_News12[[#This Row],[relevancy_classification_english]]="Relevant","مناسب",IF(Sudan_News12[[#This Row],[relevancy_classification_english]]="Relevant","عَرَضِيّ",""))</f>
        <v/>
      </c>
      <c r="AN6127" t="str">
        <f>IF(Sudan_News12[[#This Row],[sentiment_analysis_english]]="Negative","سلبي",IF(Sudan_News12[[#This Row],[sentiment_analysis_english]]="Neutral","حيادي",IF(Sudan_News12[[#This Row],[sentiment_analysis_english]]="Positive","إيجابي","")))</f>
        <v/>
      </c>
      <c r="AO6127" t="e">
        <f>INDEX(TextClassificationList[],MATCH(Sudan_News12[[#This Row],[text_classification_arabic]],TextClassificationList[text_classification_arabic],0),1)</f>
        <v>#N/A</v>
      </c>
      <c r="AQ6127" t="e">
        <f>INDEX(TextClassificationList[],MATCH(Sudan_News12[[#This Row],[text_classification_arabic2]],TextClassificationList[text_classification_arabic],0),1)</f>
        <v>#N/A</v>
      </c>
      <c r="AS6127" t="e">
        <f>INDEX(TextClassificationList[],MATCH(Sudan_News12[[#This Row],[text_classification_arabic3]],TextClassificationList[text_classification_arabic],0),1)</f>
        <v>#N/A</v>
      </c>
      <c r="AU6127" t="e">
        <f>INDEX(TextClassificationList[],MATCH(Sudan_News12[[#This Row],[text_classification_arabic4]],TextClassificationList[text_classification_arabic],0),1)</f>
        <v>#N/A</v>
      </c>
      <c r="AW6127" t="e">
        <f>INDEX(TextClassificationList[],MATCH(Sudan_News12[[#This Row],[text_classification_arabic5]],TextClassificationList[text_classification_arabic],0),1)</f>
        <v>#N/A</v>
      </c>
    </row>
    <row r="6128" spans="1:49" x14ac:dyDescent="0.2">
      <c r="A6128">
        <v>1.0011430376182456E+18</v>
      </c>
      <c r="B6128">
        <v>1.0010162105013084E+18</v>
      </c>
      <c r="C6128" t="s">
        <v>23728</v>
      </c>
      <c r="D6128" s="1">
        <v>43248</v>
      </c>
      <c r="E6128" s="2">
        <v>0.78327546296296291</v>
      </c>
      <c r="F6128">
        <v>200</v>
      </c>
      <c r="G6128">
        <v>1889611729</v>
      </c>
      <c r="H6128" t="s">
        <v>354</v>
      </c>
      <c r="I6128" t="s">
        <v>355</v>
      </c>
      <c r="J6128" t="s">
        <v>265</v>
      </c>
      <c r="K6128" t="s">
        <v>23729</v>
      </c>
      <c r="L6128" t="s">
        <v>278</v>
      </c>
      <c r="M6128" t="s">
        <v>267</v>
      </c>
      <c r="N6128" t="s">
        <v>267</v>
      </c>
      <c r="O6128" t="s">
        <v>23730</v>
      </c>
      <c r="P6128">
        <v>0</v>
      </c>
      <c r="Q6128">
        <v>0</v>
      </c>
      <c r="R6128">
        <v>0</v>
      </c>
      <c r="S6128" t="s">
        <v>267</v>
      </c>
      <c r="T6128" t="s">
        <v>267</v>
      </c>
      <c r="U6128" t="s">
        <v>23731</v>
      </c>
      <c r="V6128" t="b">
        <v>0</v>
      </c>
      <c r="W6128" t="s">
        <v>265</v>
      </c>
      <c r="X6128">
        <v>1</v>
      </c>
      <c r="Y6128" t="s">
        <v>23732</v>
      </c>
      <c r="Z6128" t="s">
        <v>265</v>
      </c>
      <c r="AA6128" t="s">
        <v>265</v>
      </c>
      <c r="AB6128" t="s">
        <v>265</v>
      </c>
      <c r="AC6128" t="s">
        <v>265</v>
      </c>
      <c r="AD6128" t="s">
        <v>265</v>
      </c>
      <c r="AE6128" t="s">
        <v>265</v>
      </c>
      <c r="AF6128" t="s">
        <v>292</v>
      </c>
      <c r="AG6128" t="s">
        <v>265</v>
      </c>
      <c r="AH6128" t="s">
        <v>265</v>
      </c>
      <c r="AI6128" t="s">
        <v>265</v>
      </c>
      <c r="AJ6128" t="s">
        <v>265</v>
      </c>
      <c r="AL6128" t="str">
        <f>IF(Sudan_News12[[#This Row],[relevancy_classification_english]]="Relevant","مناسب",IF(Sudan_News12[[#This Row],[relevancy_classification_english]]="Relevant","عَرَضِيّ",""))</f>
        <v/>
      </c>
      <c r="AN6128" t="str">
        <f>IF(Sudan_News12[[#This Row],[sentiment_analysis_english]]="Negative","سلبي",IF(Sudan_News12[[#This Row],[sentiment_analysis_english]]="Neutral","حيادي",IF(Sudan_News12[[#This Row],[sentiment_analysis_english]]="Positive","إيجابي","")))</f>
        <v/>
      </c>
      <c r="AO6128" t="e">
        <f>INDEX(TextClassificationList[],MATCH(Sudan_News12[[#This Row],[text_classification_arabic]],TextClassificationList[text_classification_arabic],0),1)</f>
        <v>#N/A</v>
      </c>
      <c r="AQ6128" t="e">
        <f>INDEX(TextClassificationList[],MATCH(Sudan_News12[[#This Row],[text_classification_arabic2]],TextClassificationList[text_classification_arabic],0),1)</f>
        <v>#N/A</v>
      </c>
      <c r="AS6128" t="e">
        <f>INDEX(TextClassificationList[],MATCH(Sudan_News12[[#This Row],[text_classification_arabic3]],TextClassificationList[text_classification_arabic],0),1)</f>
        <v>#N/A</v>
      </c>
      <c r="AU6128" t="e">
        <f>INDEX(TextClassificationList[],MATCH(Sudan_News12[[#This Row],[text_classification_arabic4]],TextClassificationList[text_classification_arabic],0),1)</f>
        <v>#N/A</v>
      </c>
      <c r="AW6128" t="e">
        <f>INDEX(TextClassificationList[],MATCH(Sudan_News12[[#This Row],[text_classification_arabic5]],TextClassificationList[text_classification_arabic],0),1)</f>
        <v>#N/A</v>
      </c>
    </row>
    <row r="6129" spans="1:49" x14ac:dyDescent="0.2">
      <c r="A6129">
        <v>1.0011428520160993E+18</v>
      </c>
      <c r="B6129">
        <v>1.0011428520160993E+18</v>
      </c>
      <c r="C6129" t="s">
        <v>23733</v>
      </c>
      <c r="D6129" s="1">
        <v>43248</v>
      </c>
      <c r="E6129" s="2">
        <v>0.78275462962962961</v>
      </c>
      <c r="F6129">
        <v>200</v>
      </c>
      <c r="G6129">
        <v>1889611729</v>
      </c>
      <c r="H6129" t="s">
        <v>354</v>
      </c>
      <c r="I6129" t="s">
        <v>355</v>
      </c>
      <c r="J6129" t="s">
        <v>265</v>
      </c>
      <c r="K6129" t="s">
        <v>23734</v>
      </c>
      <c r="L6129" t="s">
        <v>278</v>
      </c>
      <c r="M6129" t="s">
        <v>267</v>
      </c>
      <c r="N6129" t="s">
        <v>23735</v>
      </c>
      <c r="O6129" t="s">
        <v>267</v>
      </c>
      <c r="P6129">
        <v>0</v>
      </c>
      <c r="Q6129">
        <v>0</v>
      </c>
      <c r="R6129">
        <v>0</v>
      </c>
      <c r="S6129" t="s">
        <v>267</v>
      </c>
      <c r="T6129" t="s">
        <v>267</v>
      </c>
      <c r="U6129" t="s">
        <v>23736</v>
      </c>
      <c r="V6129" t="b">
        <v>0</v>
      </c>
      <c r="W6129" t="s">
        <v>23737</v>
      </c>
      <c r="X6129">
        <v>0</v>
      </c>
      <c r="Y6129" t="s">
        <v>265</v>
      </c>
      <c r="Z6129" t="s">
        <v>265</v>
      </c>
      <c r="AA6129" t="s">
        <v>265</v>
      </c>
      <c r="AB6129" t="s">
        <v>265</v>
      </c>
      <c r="AC6129" t="s">
        <v>265</v>
      </c>
      <c r="AD6129" t="s">
        <v>265</v>
      </c>
      <c r="AE6129" t="s">
        <v>265</v>
      </c>
      <c r="AF6129" t="s">
        <v>267</v>
      </c>
      <c r="AG6129" t="s">
        <v>265</v>
      </c>
      <c r="AH6129" t="s">
        <v>265</v>
      </c>
      <c r="AI6129" t="s">
        <v>265</v>
      </c>
      <c r="AJ6129" t="s">
        <v>265</v>
      </c>
      <c r="AL6129" t="str">
        <f>IF(Sudan_News12[[#This Row],[relevancy_classification_english]]="Relevant","مناسب",IF(Sudan_News12[[#This Row],[relevancy_classification_english]]="Relevant","عَرَضِيّ",""))</f>
        <v/>
      </c>
      <c r="AN6129" t="str">
        <f>IF(Sudan_News12[[#This Row],[sentiment_analysis_english]]="Negative","سلبي",IF(Sudan_News12[[#This Row],[sentiment_analysis_english]]="Neutral","حيادي",IF(Sudan_News12[[#This Row],[sentiment_analysis_english]]="Positive","إيجابي","")))</f>
        <v/>
      </c>
      <c r="AO6129" t="e">
        <f>INDEX(TextClassificationList[],MATCH(Sudan_News12[[#This Row],[text_classification_arabic]],TextClassificationList[text_classification_arabic],0),1)</f>
        <v>#N/A</v>
      </c>
      <c r="AQ6129" t="e">
        <f>INDEX(TextClassificationList[],MATCH(Sudan_News12[[#This Row],[text_classification_arabic2]],TextClassificationList[text_classification_arabic],0),1)</f>
        <v>#N/A</v>
      </c>
      <c r="AS6129" t="e">
        <f>INDEX(TextClassificationList[],MATCH(Sudan_News12[[#This Row],[text_classification_arabic3]],TextClassificationList[text_classification_arabic],0),1)</f>
        <v>#N/A</v>
      </c>
      <c r="AU6129" t="e">
        <f>INDEX(TextClassificationList[],MATCH(Sudan_News12[[#This Row],[text_classification_arabic4]],TextClassificationList[text_classification_arabic],0),1)</f>
        <v>#N/A</v>
      </c>
      <c r="AW6129" t="e">
        <f>INDEX(TextClassificationList[],MATCH(Sudan_News12[[#This Row],[text_classification_arabic5]],TextClassificationList[text_classification_arabic],0),1)</f>
        <v>#N/A</v>
      </c>
    </row>
    <row r="6130" spans="1:49" x14ac:dyDescent="0.2">
      <c r="A6130">
        <v>1.0011421337205391E+18</v>
      </c>
      <c r="B6130">
        <v>1.0011421337205391E+18</v>
      </c>
      <c r="C6130" t="s">
        <v>23738</v>
      </c>
      <c r="D6130" s="1">
        <v>43248</v>
      </c>
      <c r="E6130" s="2">
        <v>0.78077546296296296</v>
      </c>
      <c r="F6130">
        <v>200</v>
      </c>
      <c r="G6130">
        <v>1889611729</v>
      </c>
      <c r="H6130" t="s">
        <v>354</v>
      </c>
      <c r="I6130" t="s">
        <v>355</v>
      </c>
      <c r="J6130" t="s">
        <v>265</v>
      </c>
      <c r="K6130" t="s">
        <v>23739</v>
      </c>
      <c r="L6130" t="s">
        <v>266</v>
      </c>
      <c r="M6130" t="s">
        <v>267</v>
      </c>
      <c r="N6130" t="s">
        <v>267</v>
      </c>
      <c r="O6130" t="s">
        <v>23740</v>
      </c>
      <c r="P6130">
        <v>4</v>
      </c>
      <c r="Q6130">
        <v>45</v>
      </c>
      <c r="R6130">
        <v>67</v>
      </c>
      <c r="S6130" t="s">
        <v>23284</v>
      </c>
      <c r="T6130" t="s">
        <v>267</v>
      </c>
      <c r="U6130" t="s">
        <v>23741</v>
      </c>
      <c r="V6130" t="b">
        <v>0</v>
      </c>
      <c r="W6130" t="s">
        <v>265</v>
      </c>
      <c r="X6130">
        <v>1</v>
      </c>
      <c r="Y6130" t="s">
        <v>23742</v>
      </c>
      <c r="Z6130" t="s">
        <v>265</v>
      </c>
      <c r="AA6130" t="s">
        <v>265</v>
      </c>
      <c r="AB6130" t="s">
        <v>265</v>
      </c>
      <c r="AC6130" t="s">
        <v>265</v>
      </c>
      <c r="AD6130" t="s">
        <v>265</v>
      </c>
      <c r="AE6130" t="s">
        <v>265</v>
      </c>
      <c r="AF6130" t="s">
        <v>267</v>
      </c>
      <c r="AG6130" t="s">
        <v>265</v>
      </c>
      <c r="AH6130" t="s">
        <v>265</v>
      </c>
      <c r="AI6130" t="s">
        <v>265</v>
      </c>
      <c r="AJ6130" t="s">
        <v>265</v>
      </c>
      <c r="AL6130" t="str">
        <f>IF(Sudan_News12[[#This Row],[relevancy_classification_english]]="Relevant","مناسب",IF(Sudan_News12[[#This Row],[relevancy_classification_english]]="Relevant","عَرَضِيّ",""))</f>
        <v/>
      </c>
      <c r="AN6130" t="str">
        <f>IF(Sudan_News12[[#This Row],[sentiment_analysis_english]]="Negative","سلبي",IF(Sudan_News12[[#This Row],[sentiment_analysis_english]]="Neutral","حيادي",IF(Sudan_News12[[#This Row],[sentiment_analysis_english]]="Positive","إيجابي","")))</f>
        <v/>
      </c>
      <c r="AO6130" t="e">
        <f>INDEX(TextClassificationList[],MATCH(Sudan_News12[[#This Row],[text_classification_arabic]],TextClassificationList[text_classification_arabic],0),1)</f>
        <v>#N/A</v>
      </c>
      <c r="AQ6130" t="e">
        <f>INDEX(TextClassificationList[],MATCH(Sudan_News12[[#This Row],[text_classification_arabic2]],TextClassificationList[text_classification_arabic],0),1)</f>
        <v>#N/A</v>
      </c>
      <c r="AS6130" t="e">
        <f>INDEX(TextClassificationList[],MATCH(Sudan_News12[[#This Row],[text_classification_arabic3]],TextClassificationList[text_classification_arabic],0),1)</f>
        <v>#N/A</v>
      </c>
      <c r="AU6130" t="e">
        <f>INDEX(TextClassificationList[],MATCH(Sudan_News12[[#This Row],[text_classification_arabic4]],TextClassificationList[text_classification_arabic],0),1)</f>
        <v>#N/A</v>
      </c>
      <c r="AW6130" t="e">
        <f>INDEX(TextClassificationList[],MATCH(Sudan_News12[[#This Row],[text_classification_arabic5]],TextClassificationList[text_classification_arabic],0),1)</f>
        <v>#N/A</v>
      </c>
    </row>
    <row r="6131" spans="1:49" x14ac:dyDescent="0.2">
      <c r="A6131">
        <v>1.0010871655799112E+18</v>
      </c>
      <c r="B6131">
        <v>1.0010162105013084E+18</v>
      </c>
      <c r="C6131" t="s">
        <v>23743</v>
      </c>
      <c r="D6131" s="1">
        <v>43248</v>
      </c>
      <c r="E6131" s="2">
        <v>0.6290972222222222</v>
      </c>
      <c r="F6131">
        <v>200</v>
      </c>
      <c r="G6131">
        <v>1889611729</v>
      </c>
      <c r="H6131" t="s">
        <v>354</v>
      </c>
      <c r="I6131" t="s">
        <v>355</v>
      </c>
      <c r="J6131" t="s">
        <v>265</v>
      </c>
      <c r="K6131" t="s">
        <v>23744</v>
      </c>
      <c r="L6131" t="s">
        <v>266</v>
      </c>
      <c r="M6131" t="s">
        <v>267</v>
      </c>
      <c r="N6131" t="s">
        <v>267</v>
      </c>
      <c r="O6131" t="s">
        <v>267</v>
      </c>
      <c r="P6131">
        <v>2</v>
      </c>
      <c r="Q6131">
        <v>0</v>
      </c>
      <c r="R6131">
        <v>1</v>
      </c>
      <c r="S6131" t="s">
        <v>23284</v>
      </c>
      <c r="T6131" t="s">
        <v>267</v>
      </c>
      <c r="U6131" t="s">
        <v>23745</v>
      </c>
      <c r="V6131" t="b">
        <v>0</v>
      </c>
      <c r="W6131" t="s">
        <v>265</v>
      </c>
      <c r="X6131">
        <v>0</v>
      </c>
      <c r="Y6131" t="s">
        <v>265</v>
      </c>
      <c r="Z6131" t="s">
        <v>265</v>
      </c>
      <c r="AA6131" t="s">
        <v>265</v>
      </c>
      <c r="AB6131" t="s">
        <v>265</v>
      </c>
      <c r="AC6131" t="s">
        <v>265</v>
      </c>
      <c r="AD6131" t="s">
        <v>265</v>
      </c>
      <c r="AE6131" t="s">
        <v>265</v>
      </c>
      <c r="AF6131" t="s">
        <v>292</v>
      </c>
      <c r="AG6131" t="s">
        <v>265</v>
      </c>
      <c r="AH6131" t="s">
        <v>265</v>
      </c>
      <c r="AI6131" t="s">
        <v>265</v>
      </c>
      <c r="AJ6131" t="s">
        <v>265</v>
      </c>
      <c r="AL6131" t="str">
        <f>IF(Sudan_News12[[#This Row],[relevancy_classification_english]]="Relevant","مناسب",IF(Sudan_News12[[#This Row],[relevancy_classification_english]]="Relevant","عَرَضِيّ",""))</f>
        <v/>
      </c>
      <c r="AN6131" t="str">
        <f>IF(Sudan_News12[[#This Row],[sentiment_analysis_english]]="Negative","سلبي",IF(Sudan_News12[[#This Row],[sentiment_analysis_english]]="Neutral","حيادي",IF(Sudan_News12[[#This Row],[sentiment_analysis_english]]="Positive","إيجابي","")))</f>
        <v/>
      </c>
      <c r="AO6131" t="e">
        <f>INDEX(TextClassificationList[],MATCH(Sudan_News12[[#This Row],[text_classification_arabic]],TextClassificationList[text_classification_arabic],0),1)</f>
        <v>#N/A</v>
      </c>
      <c r="AQ6131" t="e">
        <f>INDEX(TextClassificationList[],MATCH(Sudan_News12[[#This Row],[text_classification_arabic2]],TextClassificationList[text_classification_arabic],0),1)</f>
        <v>#N/A</v>
      </c>
      <c r="AS6131" t="e">
        <f>INDEX(TextClassificationList[],MATCH(Sudan_News12[[#This Row],[text_classification_arabic3]],TextClassificationList[text_classification_arabic],0),1)</f>
        <v>#N/A</v>
      </c>
      <c r="AU6131" t="e">
        <f>INDEX(TextClassificationList[],MATCH(Sudan_News12[[#This Row],[text_classification_arabic4]],TextClassificationList[text_classification_arabic],0),1)</f>
        <v>#N/A</v>
      </c>
      <c r="AW6131" t="e">
        <f>INDEX(TextClassificationList[],MATCH(Sudan_News12[[#This Row],[text_classification_arabic5]],TextClassificationList[text_classification_arabic],0),1)</f>
        <v>#N/A</v>
      </c>
    </row>
    <row r="6132" spans="1:49" x14ac:dyDescent="0.2">
      <c r="A6132">
        <v>1.0010851055180636E+18</v>
      </c>
      <c r="B6132">
        <v>1.0010851055180636E+18</v>
      </c>
      <c r="C6132" t="s">
        <v>23746</v>
      </c>
      <c r="D6132" s="1">
        <v>43248</v>
      </c>
      <c r="E6132" s="2">
        <v>0.6234143518518519</v>
      </c>
      <c r="F6132">
        <v>200</v>
      </c>
      <c r="G6132">
        <v>1889611729</v>
      </c>
      <c r="H6132" t="s">
        <v>354</v>
      </c>
      <c r="I6132" t="s">
        <v>355</v>
      </c>
      <c r="J6132" t="s">
        <v>265</v>
      </c>
      <c r="K6132" t="s">
        <v>23747</v>
      </c>
      <c r="L6132" t="s">
        <v>278</v>
      </c>
      <c r="M6132" t="s">
        <v>267</v>
      </c>
      <c r="N6132" t="s">
        <v>267</v>
      </c>
      <c r="O6132" t="s">
        <v>23748</v>
      </c>
      <c r="P6132">
        <v>0</v>
      </c>
      <c r="Q6132">
        <v>0</v>
      </c>
      <c r="R6132">
        <v>1</v>
      </c>
      <c r="S6132" t="s">
        <v>23284</v>
      </c>
      <c r="T6132" t="s">
        <v>267</v>
      </c>
      <c r="U6132" t="s">
        <v>23749</v>
      </c>
      <c r="V6132" t="b">
        <v>0</v>
      </c>
      <c r="W6132" t="s">
        <v>265</v>
      </c>
      <c r="X6132">
        <v>1</v>
      </c>
      <c r="Y6132" t="s">
        <v>23750</v>
      </c>
      <c r="Z6132" t="s">
        <v>265</v>
      </c>
      <c r="AA6132" t="s">
        <v>265</v>
      </c>
      <c r="AB6132" t="s">
        <v>265</v>
      </c>
      <c r="AC6132" t="s">
        <v>265</v>
      </c>
      <c r="AD6132" t="s">
        <v>265</v>
      </c>
      <c r="AE6132" t="s">
        <v>265</v>
      </c>
      <c r="AF6132" t="s">
        <v>267</v>
      </c>
      <c r="AG6132" t="s">
        <v>265</v>
      </c>
      <c r="AH6132" t="s">
        <v>265</v>
      </c>
      <c r="AI6132" t="s">
        <v>265</v>
      </c>
      <c r="AJ6132" t="s">
        <v>265</v>
      </c>
      <c r="AL6132" t="str">
        <f>IF(Sudan_News12[[#This Row],[relevancy_classification_english]]="Relevant","مناسب",IF(Sudan_News12[[#This Row],[relevancy_classification_english]]="Relevant","عَرَضِيّ",""))</f>
        <v/>
      </c>
      <c r="AN6132" t="str">
        <f>IF(Sudan_News12[[#This Row],[sentiment_analysis_english]]="Negative","سلبي",IF(Sudan_News12[[#This Row],[sentiment_analysis_english]]="Neutral","حيادي",IF(Sudan_News12[[#This Row],[sentiment_analysis_english]]="Positive","إيجابي","")))</f>
        <v/>
      </c>
      <c r="AO6132" t="e">
        <f>INDEX(TextClassificationList[],MATCH(Sudan_News12[[#This Row],[text_classification_arabic]],TextClassificationList[text_classification_arabic],0),1)</f>
        <v>#N/A</v>
      </c>
      <c r="AQ6132" t="e">
        <f>INDEX(TextClassificationList[],MATCH(Sudan_News12[[#This Row],[text_classification_arabic2]],TextClassificationList[text_classification_arabic],0),1)</f>
        <v>#N/A</v>
      </c>
      <c r="AS6132" t="e">
        <f>INDEX(TextClassificationList[],MATCH(Sudan_News12[[#This Row],[text_classification_arabic3]],TextClassificationList[text_classification_arabic],0),1)</f>
        <v>#N/A</v>
      </c>
      <c r="AU6132" t="e">
        <f>INDEX(TextClassificationList[],MATCH(Sudan_News12[[#This Row],[text_classification_arabic4]],TextClassificationList[text_classification_arabic],0),1)</f>
        <v>#N/A</v>
      </c>
      <c r="AW6132" t="e">
        <f>INDEX(TextClassificationList[],MATCH(Sudan_News12[[#This Row],[text_classification_arabic5]],TextClassificationList[text_classification_arabic],0),1)</f>
        <v>#N/A</v>
      </c>
    </row>
    <row r="6133" spans="1:49" x14ac:dyDescent="0.2">
      <c r="A6133">
        <v>1.0010846766337802E+18</v>
      </c>
      <c r="B6133">
        <v>1.001051225608151E+18</v>
      </c>
      <c r="C6133" t="s">
        <v>23751</v>
      </c>
      <c r="D6133" s="1">
        <v>43248</v>
      </c>
      <c r="E6133" s="2">
        <v>0.62222222222222223</v>
      </c>
      <c r="F6133">
        <v>200</v>
      </c>
      <c r="G6133">
        <v>1889611729</v>
      </c>
      <c r="H6133" t="s">
        <v>354</v>
      </c>
      <c r="I6133" t="s">
        <v>355</v>
      </c>
      <c r="J6133" t="s">
        <v>265</v>
      </c>
      <c r="K6133" t="s">
        <v>23752</v>
      </c>
      <c r="L6133" t="s">
        <v>266</v>
      </c>
      <c r="M6133" t="s">
        <v>267</v>
      </c>
      <c r="N6133" t="s">
        <v>267</v>
      </c>
      <c r="O6133" t="s">
        <v>267</v>
      </c>
      <c r="P6133">
        <v>1</v>
      </c>
      <c r="Q6133">
        <v>0</v>
      </c>
      <c r="R6133">
        <v>0</v>
      </c>
      <c r="S6133" t="s">
        <v>267</v>
      </c>
      <c r="T6133" t="s">
        <v>267</v>
      </c>
      <c r="U6133" t="s">
        <v>23753</v>
      </c>
      <c r="V6133" t="b">
        <v>0</v>
      </c>
      <c r="W6133" t="s">
        <v>265</v>
      </c>
      <c r="X6133">
        <v>0</v>
      </c>
      <c r="Y6133" t="s">
        <v>265</v>
      </c>
      <c r="Z6133" t="s">
        <v>265</v>
      </c>
      <c r="AA6133" t="s">
        <v>265</v>
      </c>
      <c r="AB6133" t="s">
        <v>265</v>
      </c>
      <c r="AC6133" t="s">
        <v>265</v>
      </c>
      <c r="AD6133" t="s">
        <v>265</v>
      </c>
      <c r="AE6133" t="s">
        <v>265</v>
      </c>
      <c r="AF6133" t="s">
        <v>267</v>
      </c>
      <c r="AG6133" t="s">
        <v>265</v>
      </c>
      <c r="AH6133" t="s">
        <v>265</v>
      </c>
      <c r="AI6133" t="s">
        <v>265</v>
      </c>
      <c r="AJ6133" t="s">
        <v>265</v>
      </c>
      <c r="AL6133" t="str">
        <f>IF(Sudan_News12[[#This Row],[relevancy_classification_english]]="Relevant","مناسب",IF(Sudan_News12[[#This Row],[relevancy_classification_english]]="Relevant","عَرَضِيّ",""))</f>
        <v/>
      </c>
      <c r="AN6133" t="str">
        <f>IF(Sudan_News12[[#This Row],[sentiment_analysis_english]]="Negative","سلبي",IF(Sudan_News12[[#This Row],[sentiment_analysis_english]]="Neutral","حيادي",IF(Sudan_News12[[#This Row],[sentiment_analysis_english]]="Positive","إيجابي","")))</f>
        <v/>
      </c>
      <c r="AO6133" t="e">
        <f>INDEX(TextClassificationList[],MATCH(Sudan_News12[[#This Row],[text_classification_arabic]],TextClassificationList[text_classification_arabic],0),1)</f>
        <v>#N/A</v>
      </c>
      <c r="AQ6133" t="e">
        <f>INDEX(TextClassificationList[],MATCH(Sudan_News12[[#This Row],[text_classification_arabic2]],TextClassificationList[text_classification_arabic],0),1)</f>
        <v>#N/A</v>
      </c>
      <c r="AS6133" t="e">
        <f>INDEX(TextClassificationList[],MATCH(Sudan_News12[[#This Row],[text_classification_arabic3]],TextClassificationList[text_classification_arabic],0),1)</f>
        <v>#N/A</v>
      </c>
      <c r="AU6133" t="e">
        <f>INDEX(TextClassificationList[],MATCH(Sudan_News12[[#This Row],[text_classification_arabic4]],TextClassificationList[text_classification_arabic],0),1)</f>
        <v>#N/A</v>
      </c>
      <c r="AW6133" t="e">
        <f>INDEX(TextClassificationList[],MATCH(Sudan_News12[[#This Row],[text_classification_arabic5]],TextClassificationList[text_classification_arabic],0),1)</f>
        <v>#N/A</v>
      </c>
    </row>
    <row r="6134" spans="1:49" x14ac:dyDescent="0.2">
      <c r="A6134">
        <v>9.9944855701807923E+17</v>
      </c>
      <c r="B6134">
        <v>9.9944855701807923E+17</v>
      </c>
      <c r="C6134" t="s">
        <v>23754</v>
      </c>
      <c r="D6134" s="1">
        <v>43244</v>
      </c>
      <c r="E6134" s="2">
        <v>0.10739583333333333</v>
      </c>
      <c r="F6134">
        <v>200</v>
      </c>
      <c r="G6134">
        <v>1889611729</v>
      </c>
      <c r="H6134" t="s">
        <v>354</v>
      </c>
      <c r="I6134" t="s">
        <v>355</v>
      </c>
      <c r="J6134" t="s">
        <v>265</v>
      </c>
      <c r="K6134" t="s">
        <v>23755</v>
      </c>
      <c r="L6134" t="s">
        <v>266</v>
      </c>
      <c r="M6134" t="s">
        <v>267</v>
      </c>
      <c r="N6134" t="s">
        <v>267</v>
      </c>
      <c r="O6134" t="s">
        <v>23756</v>
      </c>
      <c r="P6134">
        <v>0</v>
      </c>
      <c r="Q6134">
        <v>4</v>
      </c>
      <c r="R6134">
        <v>1</v>
      </c>
      <c r="S6134" t="s">
        <v>269</v>
      </c>
      <c r="T6134" t="s">
        <v>267</v>
      </c>
      <c r="U6134" t="s">
        <v>23757</v>
      </c>
      <c r="V6134" t="b">
        <v>0</v>
      </c>
      <c r="W6134" t="s">
        <v>265</v>
      </c>
      <c r="X6134">
        <v>1</v>
      </c>
      <c r="Y6134" t="s">
        <v>23758</v>
      </c>
      <c r="Z6134" t="s">
        <v>265</v>
      </c>
      <c r="AA6134" t="s">
        <v>265</v>
      </c>
      <c r="AB6134" t="s">
        <v>265</v>
      </c>
      <c r="AC6134" t="s">
        <v>265</v>
      </c>
      <c r="AD6134" t="s">
        <v>265</v>
      </c>
      <c r="AE6134" t="s">
        <v>265</v>
      </c>
      <c r="AF6134" t="s">
        <v>267</v>
      </c>
      <c r="AG6134" t="s">
        <v>265</v>
      </c>
      <c r="AH6134" t="s">
        <v>265</v>
      </c>
      <c r="AI6134" t="s">
        <v>265</v>
      </c>
      <c r="AJ6134" t="s">
        <v>265</v>
      </c>
      <c r="AL6134" t="str">
        <f>IF(Sudan_News12[[#This Row],[relevancy_classification_english]]="Relevant","مناسب",IF(Sudan_News12[[#This Row],[relevancy_classification_english]]="Relevant","عَرَضِيّ",""))</f>
        <v/>
      </c>
      <c r="AN6134" t="str">
        <f>IF(Sudan_News12[[#This Row],[sentiment_analysis_english]]="Negative","سلبي",IF(Sudan_News12[[#This Row],[sentiment_analysis_english]]="Neutral","حيادي",IF(Sudan_News12[[#This Row],[sentiment_analysis_english]]="Positive","إيجابي","")))</f>
        <v/>
      </c>
      <c r="AO6134" t="e">
        <f>INDEX(TextClassificationList[],MATCH(Sudan_News12[[#This Row],[text_classification_arabic]],TextClassificationList[text_classification_arabic],0),1)</f>
        <v>#N/A</v>
      </c>
      <c r="AQ6134" t="e">
        <f>INDEX(TextClassificationList[],MATCH(Sudan_News12[[#This Row],[text_classification_arabic2]],TextClassificationList[text_classification_arabic],0),1)</f>
        <v>#N/A</v>
      </c>
      <c r="AS6134" t="e">
        <f>INDEX(TextClassificationList[],MATCH(Sudan_News12[[#This Row],[text_classification_arabic3]],TextClassificationList[text_classification_arabic],0),1)</f>
        <v>#N/A</v>
      </c>
      <c r="AU6134" t="e">
        <f>INDEX(TextClassificationList[],MATCH(Sudan_News12[[#This Row],[text_classification_arabic4]],TextClassificationList[text_classification_arabic],0),1)</f>
        <v>#N/A</v>
      </c>
      <c r="AW6134" t="e">
        <f>INDEX(TextClassificationList[],MATCH(Sudan_News12[[#This Row],[text_classification_arabic5]],TextClassificationList[text_classification_arabic],0),1)</f>
        <v>#N/A</v>
      </c>
    </row>
    <row r="6135" spans="1:49" x14ac:dyDescent="0.2">
      <c r="A6135">
        <v>9.9897905179155251E+17</v>
      </c>
      <c r="B6135">
        <v>9.9897905179155251E+17</v>
      </c>
      <c r="C6135" t="s">
        <v>23759</v>
      </c>
      <c r="D6135" s="1">
        <v>43242</v>
      </c>
      <c r="E6135" s="2">
        <v>0.81180555555555556</v>
      </c>
      <c r="F6135">
        <v>200</v>
      </c>
      <c r="G6135">
        <v>1889611729</v>
      </c>
      <c r="H6135" t="s">
        <v>354</v>
      </c>
      <c r="I6135" t="s">
        <v>355</v>
      </c>
      <c r="J6135" t="s">
        <v>265</v>
      </c>
      <c r="K6135" t="s">
        <v>23760</v>
      </c>
      <c r="L6135" t="s">
        <v>270</v>
      </c>
      <c r="M6135" t="s">
        <v>267</v>
      </c>
      <c r="N6135" t="s">
        <v>267</v>
      </c>
      <c r="O6135" t="s">
        <v>267</v>
      </c>
      <c r="P6135">
        <v>0</v>
      </c>
      <c r="Q6135">
        <v>0</v>
      </c>
      <c r="R6135">
        <v>0</v>
      </c>
      <c r="S6135" t="s">
        <v>267</v>
      </c>
      <c r="T6135" t="s">
        <v>267</v>
      </c>
      <c r="U6135" t="s">
        <v>23761</v>
      </c>
      <c r="V6135" t="b">
        <v>0</v>
      </c>
      <c r="W6135" t="s">
        <v>265</v>
      </c>
      <c r="X6135">
        <v>0</v>
      </c>
      <c r="Y6135" t="s">
        <v>265</v>
      </c>
      <c r="Z6135" t="s">
        <v>265</v>
      </c>
      <c r="AA6135" t="s">
        <v>265</v>
      </c>
      <c r="AB6135" t="s">
        <v>265</v>
      </c>
      <c r="AC6135" t="s">
        <v>265</v>
      </c>
      <c r="AD6135" t="s">
        <v>265</v>
      </c>
      <c r="AE6135" t="s">
        <v>265</v>
      </c>
      <c r="AF6135" t="s">
        <v>267</v>
      </c>
      <c r="AG6135" t="s">
        <v>265</v>
      </c>
      <c r="AH6135" t="s">
        <v>265</v>
      </c>
      <c r="AI6135" t="s">
        <v>265</v>
      </c>
      <c r="AJ6135" t="s">
        <v>265</v>
      </c>
      <c r="AL6135" t="str">
        <f>IF(Sudan_News12[[#This Row],[relevancy_classification_english]]="Relevant","مناسب",IF(Sudan_News12[[#This Row],[relevancy_classification_english]]="Relevant","عَرَضِيّ",""))</f>
        <v/>
      </c>
      <c r="AN6135" t="str">
        <f>IF(Sudan_News12[[#This Row],[sentiment_analysis_english]]="Negative","سلبي",IF(Sudan_News12[[#This Row],[sentiment_analysis_english]]="Neutral","حيادي",IF(Sudan_News12[[#This Row],[sentiment_analysis_english]]="Positive","إيجابي","")))</f>
        <v/>
      </c>
      <c r="AO6135" t="e">
        <f>INDEX(TextClassificationList[],MATCH(Sudan_News12[[#This Row],[text_classification_arabic]],TextClassificationList[text_classification_arabic],0),1)</f>
        <v>#N/A</v>
      </c>
      <c r="AQ6135" t="e">
        <f>INDEX(TextClassificationList[],MATCH(Sudan_News12[[#This Row],[text_classification_arabic2]],TextClassificationList[text_classification_arabic],0),1)</f>
        <v>#N/A</v>
      </c>
      <c r="AS6135" t="e">
        <f>INDEX(TextClassificationList[],MATCH(Sudan_News12[[#This Row],[text_classification_arabic3]],TextClassificationList[text_classification_arabic],0),1)</f>
        <v>#N/A</v>
      </c>
      <c r="AU6135" t="e">
        <f>INDEX(TextClassificationList[],MATCH(Sudan_News12[[#This Row],[text_classification_arabic4]],TextClassificationList[text_classification_arabic],0),1)</f>
        <v>#N/A</v>
      </c>
      <c r="AW6135" t="e">
        <f>INDEX(TextClassificationList[],MATCH(Sudan_News12[[#This Row],[text_classification_arabic5]],TextClassificationList[text_classification_arabic],0),1)</f>
        <v>#N/A</v>
      </c>
    </row>
    <row r="6136" spans="1:49" x14ac:dyDescent="0.2">
      <c r="A6136">
        <v>9.986571269009449E+17</v>
      </c>
      <c r="B6136">
        <v>9.986571269009449E+17</v>
      </c>
      <c r="C6136" t="s">
        <v>23762</v>
      </c>
      <c r="D6136" s="1">
        <v>43241</v>
      </c>
      <c r="E6136" s="2">
        <v>0.9234606481481481</v>
      </c>
      <c r="F6136">
        <v>200</v>
      </c>
      <c r="G6136">
        <v>1889611729</v>
      </c>
      <c r="H6136" t="s">
        <v>354</v>
      </c>
      <c r="I6136" t="s">
        <v>355</v>
      </c>
      <c r="J6136" t="s">
        <v>265</v>
      </c>
      <c r="K6136" t="s">
        <v>23763</v>
      </c>
      <c r="L6136" t="s">
        <v>266</v>
      </c>
      <c r="M6136" t="s">
        <v>267</v>
      </c>
      <c r="N6136" t="s">
        <v>267</v>
      </c>
      <c r="O6136" t="s">
        <v>267</v>
      </c>
      <c r="P6136">
        <v>0</v>
      </c>
      <c r="Q6136">
        <v>0</v>
      </c>
      <c r="R6136">
        <v>0</v>
      </c>
      <c r="S6136" t="s">
        <v>23764</v>
      </c>
      <c r="T6136" t="s">
        <v>267</v>
      </c>
      <c r="U6136" t="s">
        <v>23765</v>
      </c>
      <c r="V6136" t="b">
        <v>0</v>
      </c>
      <c r="W6136" t="s">
        <v>265</v>
      </c>
      <c r="X6136">
        <v>0</v>
      </c>
      <c r="Y6136" t="s">
        <v>265</v>
      </c>
      <c r="Z6136" t="s">
        <v>265</v>
      </c>
      <c r="AA6136" t="s">
        <v>265</v>
      </c>
      <c r="AB6136" t="s">
        <v>265</v>
      </c>
      <c r="AC6136" t="s">
        <v>265</v>
      </c>
      <c r="AD6136" t="s">
        <v>265</v>
      </c>
      <c r="AE6136" t="s">
        <v>265</v>
      </c>
      <c r="AF6136" t="s">
        <v>267</v>
      </c>
      <c r="AG6136" t="s">
        <v>265</v>
      </c>
      <c r="AH6136" t="s">
        <v>265</v>
      </c>
      <c r="AI6136" t="s">
        <v>265</v>
      </c>
      <c r="AJ6136" t="s">
        <v>265</v>
      </c>
      <c r="AL6136" t="str">
        <f>IF(Sudan_News12[[#This Row],[relevancy_classification_english]]="Relevant","مناسب",IF(Sudan_News12[[#This Row],[relevancy_classification_english]]="Relevant","عَرَضِيّ",""))</f>
        <v/>
      </c>
      <c r="AN6136" t="str">
        <f>IF(Sudan_News12[[#This Row],[sentiment_analysis_english]]="Negative","سلبي",IF(Sudan_News12[[#This Row],[sentiment_analysis_english]]="Neutral","حيادي",IF(Sudan_News12[[#This Row],[sentiment_analysis_english]]="Positive","إيجابي","")))</f>
        <v/>
      </c>
      <c r="AO6136" t="e">
        <f>INDEX(TextClassificationList[],MATCH(Sudan_News12[[#This Row],[text_classification_arabic]],TextClassificationList[text_classification_arabic],0),1)</f>
        <v>#N/A</v>
      </c>
      <c r="AQ6136" t="e">
        <f>INDEX(TextClassificationList[],MATCH(Sudan_News12[[#This Row],[text_classification_arabic2]],TextClassificationList[text_classification_arabic],0),1)</f>
        <v>#N/A</v>
      </c>
      <c r="AS6136" t="e">
        <f>INDEX(TextClassificationList[],MATCH(Sudan_News12[[#This Row],[text_classification_arabic3]],TextClassificationList[text_classification_arabic],0),1)</f>
        <v>#N/A</v>
      </c>
      <c r="AU6136" t="e">
        <f>INDEX(TextClassificationList[],MATCH(Sudan_News12[[#This Row],[text_classification_arabic4]],TextClassificationList[text_classification_arabic],0),1)</f>
        <v>#N/A</v>
      </c>
      <c r="AW6136" t="e">
        <f>INDEX(TextClassificationList[],MATCH(Sudan_News12[[#This Row],[text_classification_arabic5]],TextClassificationList[text_classification_arabic],0),1)</f>
        <v>#N/A</v>
      </c>
    </row>
    <row r="6137" spans="1:49" x14ac:dyDescent="0.2">
      <c r="A6137">
        <v>9.9836819937155891E+17</v>
      </c>
      <c r="B6137">
        <v>9.9836819937155891E+17</v>
      </c>
      <c r="C6137" t="s">
        <v>23766</v>
      </c>
      <c r="D6137" s="1">
        <v>43241</v>
      </c>
      <c r="E6137" s="2">
        <v>0.12618055555555555</v>
      </c>
      <c r="F6137">
        <v>200</v>
      </c>
      <c r="G6137">
        <v>1889611729</v>
      </c>
      <c r="H6137" t="s">
        <v>354</v>
      </c>
      <c r="I6137" t="s">
        <v>355</v>
      </c>
      <c r="J6137" t="s">
        <v>265</v>
      </c>
      <c r="K6137" t="s">
        <v>23767</v>
      </c>
      <c r="L6137" t="s">
        <v>273</v>
      </c>
      <c r="M6137" t="s">
        <v>267</v>
      </c>
      <c r="N6137" t="s">
        <v>267</v>
      </c>
      <c r="O6137" t="s">
        <v>23768</v>
      </c>
      <c r="P6137">
        <v>0</v>
      </c>
      <c r="Q6137">
        <v>0</v>
      </c>
      <c r="R6137">
        <v>0</v>
      </c>
      <c r="S6137" t="s">
        <v>267</v>
      </c>
      <c r="T6137" t="s">
        <v>267</v>
      </c>
      <c r="U6137" t="s">
        <v>23769</v>
      </c>
      <c r="V6137" t="b">
        <v>0</v>
      </c>
      <c r="W6137" t="s">
        <v>265</v>
      </c>
      <c r="X6137">
        <v>1</v>
      </c>
      <c r="Y6137" t="s">
        <v>23770</v>
      </c>
      <c r="Z6137" t="s">
        <v>265</v>
      </c>
      <c r="AA6137" t="s">
        <v>265</v>
      </c>
      <c r="AB6137" t="s">
        <v>265</v>
      </c>
      <c r="AC6137" t="s">
        <v>265</v>
      </c>
      <c r="AD6137" t="s">
        <v>265</v>
      </c>
      <c r="AE6137" t="s">
        <v>265</v>
      </c>
      <c r="AF6137" t="s">
        <v>267</v>
      </c>
      <c r="AG6137" t="s">
        <v>265</v>
      </c>
      <c r="AH6137" t="s">
        <v>265</v>
      </c>
      <c r="AI6137" t="s">
        <v>265</v>
      </c>
      <c r="AJ6137" t="s">
        <v>265</v>
      </c>
      <c r="AL6137" t="str">
        <f>IF(Sudan_News12[[#This Row],[relevancy_classification_english]]="Relevant","مناسب",IF(Sudan_News12[[#This Row],[relevancy_classification_english]]="Relevant","عَرَضِيّ",""))</f>
        <v/>
      </c>
      <c r="AN6137" t="str">
        <f>IF(Sudan_News12[[#This Row],[sentiment_analysis_english]]="Negative","سلبي",IF(Sudan_News12[[#This Row],[sentiment_analysis_english]]="Neutral","حيادي",IF(Sudan_News12[[#This Row],[sentiment_analysis_english]]="Positive","إيجابي","")))</f>
        <v/>
      </c>
      <c r="AO6137" t="e">
        <f>INDEX(TextClassificationList[],MATCH(Sudan_News12[[#This Row],[text_classification_arabic]],TextClassificationList[text_classification_arabic],0),1)</f>
        <v>#N/A</v>
      </c>
      <c r="AQ6137" t="e">
        <f>INDEX(TextClassificationList[],MATCH(Sudan_News12[[#This Row],[text_classification_arabic2]],TextClassificationList[text_classification_arabic],0),1)</f>
        <v>#N/A</v>
      </c>
      <c r="AS6137" t="e">
        <f>INDEX(TextClassificationList[],MATCH(Sudan_News12[[#This Row],[text_classification_arabic3]],TextClassificationList[text_classification_arabic],0),1)</f>
        <v>#N/A</v>
      </c>
      <c r="AU6137" t="e">
        <f>INDEX(TextClassificationList[],MATCH(Sudan_News12[[#This Row],[text_classification_arabic4]],TextClassificationList[text_classification_arabic],0),1)</f>
        <v>#N/A</v>
      </c>
      <c r="AW6137" t="e">
        <f>INDEX(TextClassificationList[],MATCH(Sudan_News12[[#This Row],[text_classification_arabic5]],TextClassificationList[text_classification_arabic],0),1)</f>
        <v>#N/A</v>
      </c>
    </row>
    <row r="6138" spans="1:49" x14ac:dyDescent="0.2">
      <c r="A6138">
        <v>9.9836063935671091E+17</v>
      </c>
      <c r="B6138">
        <v>9.9836063935671091E+17</v>
      </c>
      <c r="C6138" t="s">
        <v>23771</v>
      </c>
      <c r="D6138" s="1">
        <v>43241</v>
      </c>
      <c r="E6138" s="2">
        <v>0.1053125</v>
      </c>
      <c r="F6138">
        <v>200</v>
      </c>
      <c r="G6138">
        <v>1889611729</v>
      </c>
      <c r="H6138" t="s">
        <v>354</v>
      </c>
      <c r="I6138" t="s">
        <v>355</v>
      </c>
      <c r="J6138" t="s">
        <v>265</v>
      </c>
      <c r="K6138" t="s">
        <v>23772</v>
      </c>
      <c r="L6138" t="s">
        <v>273</v>
      </c>
      <c r="M6138" t="s">
        <v>267</v>
      </c>
      <c r="N6138" t="s">
        <v>267</v>
      </c>
      <c r="O6138" t="s">
        <v>23773</v>
      </c>
      <c r="P6138">
        <v>0</v>
      </c>
      <c r="Q6138">
        <v>0</v>
      </c>
      <c r="R6138">
        <v>0</v>
      </c>
      <c r="S6138" t="s">
        <v>267</v>
      </c>
      <c r="T6138" t="s">
        <v>267</v>
      </c>
      <c r="U6138" t="s">
        <v>23774</v>
      </c>
      <c r="V6138" t="b">
        <v>0</v>
      </c>
      <c r="W6138" t="s">
        <v>265</v>
      </c>
      <c r="X6138">
        <v>1</v>
      </c>
      <c r="Y6138" t="s">
        <v>23775</v>
      </c>
      <c r="Z6138" t="s">
        <v>265</v>
      </c>
      <c r="AA6138" t="s">
        <v>265</v>
      </c>
      <c r="AB6138" t="s">
        <v>265</v>
      </c>
      <c r="AC6138" t="s">
        <v>265</v>
      </c>
      <c r="AD6138" t="s">
        <v>265</v>
      </c>
      <c r="AE6138" t="s">
        <v>265</v>
      </c>
      <c r="AF6138" t="s">
        <v>267</v>
      </c>
      <c r="AG6138" t="s">
        <v>265</v>
      </c>
      <c r="AH6138" t="s">
        <v>265</v>
      </c>
      <c r="AI6138" t="s">
        <v>265</v>
      </c>
      <c r="AJ6138" t="s">
        <v>265</v>
      </c>
      <c r="AL6138" t="str">
        <f>IF(Sudan_News12[[#This Row],[relevancy_classification_english]]="Relevant","مناسب",IF(Sudan_News12[[#This Row],[relevancy_classification_english]]="Relevant","عَرَضِيّ",""))</f>
        <v/>
      </c>
      <c r="AN6138" t="str">
        <f>IF(Sudan_News12[[#This Row],[sentiment_analysis_english]]="Negative","سلبي",IF(Sudan_News12[[#This Row],[sentiment_analysis_english]]="Neutral","حيادي",IF(Sudan_News12[[#This Row],[sentiment_analysis_english]]="Positive","إيجابي","")))</f>
        <v/>
      </c>
      <c r="AO6138" t="e">
        <f>INDEX(TextClassificationList[],MATCH(Sudan_News12[[#This Row],[text_classification_arabic]],TextClassificationList[text_classification_arabic],0),1)</f>
        <v>#N/A</v>
      </c>
      <c r="AQ6138" t="e">
        <f>INDEX(TextClassificationList[],MATCH(Sudan_News12[[#This Row],[text_classification_arabic2]],TextClassificationList[text_classification_arabic],0),1)</f>
        <v>#N/A</v>
      </c>
      <c r="AS6138" t="e">
        <f>INDEX(TextClassificationList[],MATCH(Sudan_News12[[#This Row],[text_classification_arabic3]],TextClassificationList[text_classification_arabic],0),1)</f>
        <v>#N/A</v>
      </c>
      <c r="AU6138" t="e">
        <f>INDEX(TextClassificationList[],MATCH(Sudan_News12[[#This Row],[text_classification_arabic4]],TextClassificationList[text_classification_arabic],0),1)</f>
        <v>#N/A</v>
      </c>
      <c r="AW6138" t="e">
        <f>INDEX(TextClassificationList[],MATCH(Sudan_News12[[#This Row],[text_classification_arabic5]],TextClassificationList[text_classification_arabic],0),1)</f>
        <v>#N/A</v>
      </c>
    </row>
    <row r="6139" spans="1:49" x14ac:dyDescent="0.2">
      <c r="A6139">
        <v>9.9836055314699878E+17</v>
      </c>
      <c r="B6139">
        <v>9.9836055314699878E+17</v>
      </c>
      <c r="C6139" t="s">
        <v>23776</v>
      </c>
      <c r="D6139" s="1">
        <v>43241</v>
      </c>
      <c r="E6139" s="2">
        <v>0.10508101851851852</v>
      </c>
      <c r="F6139">
        <v>200</v>
      </c>
      <c r="G6139">
        <v>1889611729</v>
      </c>
      <c r="H6139" t="s">
        <v>354</v>
      </c>
      <c r="I6139" t="s">
        <v>355</v>
      </c>
      <c r="J6139" t="s">
        <v>265</v>
      </c>
      <c r="K6139" t="s">
        <v>23777</v>
      </c>
      <c r="L6139" t="s">
        <v>273</v>
      </c>
      <c r="M6139" t="s">
        <v>267</v>
      </c>
      <c r="N6139" t="s">
        <v>267</v>
      </c>
      <c r="O6139" t="s">
        <v>23778</v>
      </c>
      <c r="P6139">
        <v>0</v>
      </c>
      <c r="Q6139">
        <v>0</v>
      </c>
      <c r="R6139">
        <v>0</v>
      </c>
      <c r="S6139" t="s">
        <v>267</v>
      </c>
      <c r="T6139" t="s">
        <v>267</v>
      </c>
      <c r="U6139" t="s">
        <v>23779</v>
      </c>
      <c r="V6139" t="b">
        <v>0</v>
      </c>
      <c r="W6139" t="s">
        <v>265</v>
      </c>
      <c r="X6139">
        <v>1</v>
      </c>
      <c r="Y6139" t="s">
        <v>23780</v>
      </c>
      <c r="Z6139" t="s">
        <v>265</v>
      </c>
      <c r="AA6139" t="s">
        <v>265</v>
      </c>
      <c r="AB6139" t="s">
        <v>265</v>
      </c>
      <c r="AC6139" t="s">
        <v>265</v>
      </c>
      <c r="AD6139" t="s">
        <v>265</v>
      </c>
      <c r="AE6139" t="s">
        <v>265</v>
      </c>
      <c r="AF6139" t="s">
        <v>267</v>
      </c>
      <c r="AG6139" t="s">
        <v>265</v>
      </c>
      <c r="AH6139" t="s">
        <v>265</v>
      </c>
      <c r="AI6139" t="s">
        <v>265</v>
      </c>
      <c r="AJ6139" t="s">
        <v>265</v>
      </c>
      <c r="AL6139" t="str">
        <f>IF(Sudan_News12[[#This Row],[relevancy_classification_english]]="Relevant","مناسب",IF(Sudan_News12[[#This Row],[relevancy_classification_english]]="Relevant","عَرَضِيّ",""))</f>
        <v/>
      </c>
      <c r="AN6139" t="str">
        <f>IF(Sudan_News12[[#This Row],[sentiment_analysis_english]]="Negative","سلبي",IF(Sudan_News12[[#This Row],[sentiment_analysis_english]]="Neutral","حيادي",IF(Sudan_News12[[#This Row],[sentiment_analysis_english]]="Positive","إيجابي","")))</f>
        <v/>
      </c>
      <c r="AO6139" t="e">
        <f>INDEX(TextClassificationList[],MATCH(Sudan_News12[[#This Row],[text_classification_arabic]],TextClassificationList[text_classification_arabic],0),1)</f>
        <v>#N/A</v>
      </c>
      <c r="AQ6139" t="e">
        <f>INDEX(TextClassificationList[],MATCH(Sudan_News12[[#This Row],[text_classification_arabic2]],TextClassificationList[text_classification_arabic],0),1)</f>
        <v>#N/A</v>
      </c>
      <c r="AS6139" t="e">
        <f>INDEX(TextClassificationList[],MATCH(Sudan_News12[[#This Row],[text_classification_arabic3]],TextClassificationList[text_classification_arabic],0),1)</f>
        <v>#N/A</v>
      </c>
      <c r="AU6139" t="e">
        <f>INDEX(TextClassificationList[],MATCH(Sudan_News12[[#This Row],[text_classification_arabic4]],TextClassificationList[text_classification_arabic],0),1)</f>
        <v>#N/A</v>
      </c>
      <c r="AW6139" t="e">
        <f>INDEX(TextClassificationList[],MATCH(Sudan_News12[[#This Row],[text_classification_arabic5]],TextClassificationList[text_classification_arabic],0),1)</f>
        <v>#N/A</v>
      </c>
    </row>
    <row r="6140" spans="1:49" x14ac:dyDescent="0.2">
      <c r="A6140">
        <v>9.9836043314799002E+17</v>
      </c>
      <c r="B6140">
        <v>9.9836043314799002E+17</v>
      </c>
      <c r="C6140" t="s">
        <v>23781</v>
      </c>
      <c r="D6140" s="1">
        <v>43241</v>
      </c>
      <c r="E6140" s="2">
        <v>0.10474537037037036</v>
      </c>
      <c r="F6140">
        <v>200</v>
      </c>
      <c r="G6140">
        <v>1889611729</v>
      </c>
      <c r="H6140" t="s">
        <v>354</v>
      </c>
      <c r="I6140" t="s">
        <v>355</v>
      </c>
      <c r="J6140" t="s">
        <v>265</v>
      </c>
      <c r="K6140" t="s">
        <v>23782</v>
      </c>
      <c r="L6140" t="s">
        <v>273</v>
      </c>
      <c r="M6140" t="s">
        <v>267</v>
      </c>
      <c r="N6140" t="s">
        <v>267</v>
      </c>
      <c r="O6140" t="s">
        <v>23783</v>
      </c>
      <c r="P6140">
        <v>0</v>
      </c>
      <c r="Q6140">
        <v>0</v>
      </c>
      <c r="R6140">
        <v>0</v>
      </c>
      <c r="S6140" t="s">
        <v>267</v>
      </c>
      <c r="T6140" t="s">
        <v>267</v>
      </c>
      <c r="U6140" t="s">
        <v>23784</v>
      </c>
      <c r="V6140" t="b">
        <v>0</v>
      </c>
      <c r="W6140" t="s">
        <v>265</v>
      </c>
      <c r="X6140">
        <v>1</v>
      </c>
      <c r="Y6140" t="s">
        <v>23785</v>
      </c>
      <c r="Z6140" t="s">
        <v>265</v>
      </c>
      <c r="AA6140" t="s">
        <v>265</v>
      </c>
      <c r="AB6140" t="s">
        <v>265</v>
      </c>
      <c r="AC6140" t="s">
        <v>265</v>
      </c>
      <c r="AD6140" t="s">
        <v>265</v>
      </c>
      <c r="AE6140" t="s">
        <v>265</v>
      </c>
      <c r="AF6140" t="s">
        <v>267</v>
      </c>
      <c r="AG6140" t="s">
        <v>265</v>
      </c>
      <c r="AH6140" t="s">
        <v>265</v>
      </c>
      <c r="AI6140" t="s">
        <v>265</v>
      </c>
      <c r="AJ6140" t="s">
        <v>265</v>
      </c>
      <c r="AL6140" t="str">
        <f>IF(Sudan_News12[[#This Row],[relevancy_classification_english]]="Relevant","مناسب",IF(Sudan_News12[[#This Row],[relevancy_classification_english]]="Relevant","عَرَضِيّ",""))</f>
        <v/>
      </c>
      <c r="AN6140" t="str">
        <f>IF(Sudan_News12[[#This Row],[sentiment_analysis_english]]="Negative","سلبي",IF(Sudan_News12[[#This Row],[sentiment_analysis_english]]="Neutral","حيادي",IF(Sudan_News12[[#This Row],[sentiment_analysis_english]]="Positive","إيجابي","")))</f>
        <v/>
      </c>
      <c r="AO6140" t="e">
        <f>INDEX(TextClassificationList[],MATCH(Sudan_News12[[#This Row],[text_classification_arabic]],TextClassificationList[text_classification_arabic],0),1)</f>
        <v>#N/A</v>
      </c>
      <c r="AQ6140" t="e">
        <f>INDEX(TextClassificationList[],MATCH(Sudan_News12[[#This Row],[text_classification_arabic2]],TextClassificationList[text_classification_arabic],0),1)</f>
        <v>#N/A</v>
      </c>
      <c r="AS6140" t="e">
        <f>INDEX(TextClassificationList[],MATCH(Sudan_News12[[#This Row],[text_classification_arabic3]],TextClassificationList[text_classification_arabic],0),1)</f>
        <v>#N/A</v>
      </c>
      <c r="AU6140" t="e">
        <f>INDEX(TextClassificationList[],MATCH(Sudan_News12[[#This Row],[text_classification_arabic4]],TextClassificationList[text_classification_arabic],0),1)</f>
        <v>#N/A</v>
      </c>
      <c r="AW6140" t="e">
        <f>INDEX(TextClassificationList[],MATCH(Sudan_News12[[#This Row],[text_classification_arabic5]],TextClassificationList[text_classification_arabic],0),1)</f>
        <v>#N/A</v>
      </c>
    </row>
    <row r="6141" spans="1:49" x14ac:dyDescent="0.2">
      <c r="A6141">
        <v>9.9836032608834765E+17</v>
      </c>
      <c r="B6141">
        <v>9.9836032608834765E+17</v>
      </c>
      <c r="C6141" t="s">
        <v>23786</v>
      </c>
      <c r="D6141" s="1">
        <v>43241</v>
      </c>
      <c r="E6141" s="2">
        <v>0.10445601851851852</v>
      </c>
      <c r="F6141">
        <v>200</v>
      </c>
      <c r="G6141">
        <v>1889611729</v>
      </c>
      <c r="H6141" t="s">
        <v>354</v>
      </c>
      <c r="I6141" t="s">
        <v>355</v>
      </c>
      <c r="J6141" t="s">
        <v>265</v>
      </c>
      <c r="K6141" t="s">
        <v>23787</v>
      </c>
      <c r="L6141" t="s">
        <v>273</v>
      </c>
      <c r="M6141" t="s">
        <v>267</v>
      </c>
      <c r="N6141" t="s">
        <v>267</v>
      </c>
      <c r="O6141" t="s">
        <v>23788</v>
      </c>
      <c r="P6141">
        <v>0</v>
      </c>
      <c r="Q6141">
        <v>0</v>
      </c>
      <c r="R6141">
        <v>0</v>
      </c>
      <c r="S6141" t="s">
        <v>267</v>
      </c>
      <c r="T6141" t="s">
        <v>267</v>
      </c>
      <c r="U6141" t="s">
        <v>23789</v>
      </c>
      <c r="V6141" t="b">
        <v>0</v>
      </c>
      <c r="W6141" t="s">
        <v>265</v>
      </c>
      <c r="X6141">
        <v>1</v>
      </c>
      <c r="Y6141" t="s">
        <v>23790</v>
      </c>
      <c r="Z6141" t="s">
        <v>265</v>
      </c>
      <c r="AA6141" t="s">
        <v>265</v>
      </c>
      <c r="AB6141" t="s">
        <v>265</v>
      </c>
      <c r="AC6141" t="s">
        <v>265</v>
      </c>
      <c r="AD6141" t="s">
        <v>265</v>
      </c>
      <c r="AE6141" t="s">
        <v>265</v>
      </c>
      <c r="AF6141" t="s">
        <v>267</v>
      </c>
      <c r="AG6141" t="s">
        <v>265</v>
      </c>
      <c r="AH6141" t="s">
        <v>265</v>
      </c>
      <c r="AI6141" t="s">
        <v>265</v>
      </c>
      <c r="AJ6141" t="s">
        <v>265</v>
      </c>
      <c r="AL6141" t="str">
        <f>IF(Sudan_News12[[#This Row],[relevancy_classification_english]]="Relevant","مناسب",IF(Sudan_News12[[#This Row],[relevancy_classification_english]]="Relevant","عَرَضِيّ",""))</f>
        <v/>
      </c>
      <c r="AN6141" t="str">
        <f>IF(Sudan_News12[[#This Row],[sentiment_analysis_english]]="Negative","سلبي",IF(Sudan_News12[[#This Row],[sentiment_analysis_english]]="Neutral","حيادي",IF(Sudan_News12[[#This Row],[sentiment_analysis_english]]="Positive","إيجابي","")))</f>
        <v/>
      </c>
      <c r="AO6141" t="e">
        <f>INDEX(TextClassificationList[],MATCH(Sudan_News12[[#This Row],[text_classification_arabic]],TextClassificationList[text_classification_arabic],0),1)</f>
        <v>#N/A</v>
      </c>
      <c r="AQ6141" t="e">
        <f>INDEX(TextClassificationList[],MATCH(Sudan_News12[[#This Row],[text_classification_arabic2]],TextClassificationList[text_classification_arabic],0),1)</f>
        <v>#N/A</v>
      </c>
      <c r="AS6141" t="e">
        <f>INDEX(TextClassificationList[],MATCH(Sudan_News12[[#This Row],[text_classification_arabic3]],TextClassificationList[text_classification_arabic],0),1)</f>
        <v>#N/A</v>
      </c>
      <c r="AU6141" t="e">
        <f>INDEX(TextClassificationList[],MATCH(Sudan_News12[[#This Row],[text_classification_arabic4]],TextClassificationList[text_classification_arabic],0),1)</f>
        <v>#N/A</v>
      </c>
      <c r="AW6141" t="e">
        <f>INDEX(TextClassificationList[],MATCH(Sudan_News12[[#This Row],[text_classification_arabic5]],TextClassificationList[text_classification_arabic],0),1)</f>
        <v>#N/A</v>
      </c>
    </row>
    <row r="6142" spans="1:49" x14ac:dyDescent="0.2">
      <c r="A6142">
        <v>9.9799511641663488E+17</v>
      </c>
      <c r="B6142">
        <v>9.9799511641663488E+17</v>
      </c>
      <c r="C6142" t="s">
        <v>23791</v>
      </c>
      <c r="D6142" s="1">
        <v>43240</v>
      </c>
      <c r="E6142" s="2">
        <v>9.6666666666666665E-2</v>
      </c>
      <c r="F6142">
        <v>200</v>
      </c>
      <c r="G6142">
        <v>1889611729</v>
      </c>
      <c r="H6142" t="s">
        <v>354</v>
      </c>
      <c r="I6142" t="s">
        <v>355</v>
      </c>
      <c r="J6142" t="s">
        <v>265</v>
      </c>
      <c r="K6142" t="s">
        <v>23792</v>
      </c>
      <c r="L6142" t="s">
        <v>266</v>
      </c>
      <c r="M6142" t="s">
        <v>267</v>
      </c>
      <c r="N6142" t="s">
        <v>267</v>
      </c>
      <c r="O6142" t="s">
        <v>23793</v>
      </c>
      <c r="P6142">
        <v>0</v>
      </c>
      <c r="Q6142">
        <v>0</v>
      </c>
      <c r="R6142">
        <v>2</v>
      </c>
      <c r="S6142" t="s">
        <v>267</v>
      </c>
      <c r="T6142" t="s">
        <v>267</v>
      </c>
      <c r="U6142" t="s">
        <v>23794</v>
      </c>
      <c r="V6142" t="b">
        <v>0</v>
      </c>
      <c r="W6142" t="s">
        <v>265</v>
      </c>
      <c r="X6142">
        <v>1</v>
      </c>
      <c r="Y6142" t="s">
        <v>23795</v>
      </c>
      <c r="Z6142" t="s">
        <v>265</v>
      </c>
      <c r="AA6142" t="s">
        <v>265</v>
      </c>
      <c r="AB6142" t="s">
        <v>265</v>
      </c>
      <c r="AC6142" t="s">
        <v>265</v>
      </c>
      <c r="AD6142" t="s">
        <v>265</v>
      </c>
      <c r="AE6142" t="s">
        <v>265</v>
      </c>
      <c r="AF6142" t="s">
        <v>267</v>
      </c>
      <c r="AG6142" t="s">
        <v>265</v>
      </c>
      <c r="AH6142" t="s">
        <v>265</v>
      </c>
      <c r="AI6142" t="s">
        <v>265</v>
      </c>
      <c r="AJ6142" t="s">
        <v>265</v>
      </c>
      <c r="AL6142" t="str">
        <f>IF(Sudan_News12[[#This Row],[relevancy_classification_english]]="Relevant","مناسب",IF(Sudan_News12[[#This Row],[relevancy_classification_english]]="Relevant","عَرَضِيّ",""))</f>
        <v/>
      </c>
      <c r="AN6142" t="str">
        <f>IF(Sudan_News12[[#This Row],[sentiment_analysis_english]]="Negative","سلبي",IF(Sudan_News12[[#This Row],[sentiment_analysis_english]]="Neutral","حيادي",IF(Sudan_News12[[#This Row],[sentiment_analysis_english]]="Positive","إيجابي","")))</f>
        <v/>
      </c>
      <c r="AO6142" t="e">
        <f>INDEX(TextClassificationList[],MATCH(Sudan_News12[[#This Row],[text_classification_arabic]],TextClassificationList[text_classification_arabic],0),1)</f>
        <v>#N/A</v>
      </c>
      <c r="AQ6142" t="e">
        <f>INDEX(TextClassificationList[],MATCH(Sudan_News12[[#This Row],[text_classification_arabic2]],TextClassificationList[text_classification_arabic],0),1)</f>
        <v>#N/A</v>
      </c>
      <c r="AS6142" t="e">
        <f>INDEX(TextClassificationList[],MATCH(Sudan_News12[[#This Row],[text_classification_arabic3]],TextClassificationList[text_classification_arabic],0),1)</f>
        <v>#N/A</v>
      </c>
      <c r="AU6142" t="e">
        <f>INDEX(TextClassificationList[],MATCH(Sudan_News12[[#This Row],[text_classification_arabic4]],TextClassificationList[text_classification_arabic],0),1)</f>
        <v>#N/A</v>
      </c>
      <c r="AW6142" t="e">
        <f>INDEX(TextClassificationList[],MATCH(Sudan_News12[[#This Row],[text_classification_arabic5]],TextClassificationList[text_classification_arabic],0),1)</f>
        <v>#N/A</v>
      </c>
    </row>
    <row r="6143" spans="1:49" x14ac:dyDescent="0.2">
      <c r="A6143">
        <v>9.979943899967447E+17</v>
      </c>
      <c r="B6143">
        <v>9.979943899967447E+17</v>
      </c>
      <c r="C6143" t="s">
        <v>23796</v>
      </c>
      <c r="D6143" s="1">
        <v>43240</v>
      </c>
      <c r="E6143" s="2">
        <v>9.4664351851851847E-2</v>
      </c>
      <c r="F6143">
        <v>200</v>
      </c>
      <c r="G6143">
        <v>1889611729</v>
      </c>
      <c r="H6143" t="s">
        <v>354</v>
      </c>
      <c r="I6143" t="s">
        <v>355</v>
      </c>
      <c r="J6143" t="s">
        <v>265</v>
      </c>
      <c r="K6143" t="s">
        <v>23797</v>
      </c>
      <c r="L6143" t="s">
        <v>266</v>
      </c>
      <c r="M6143" t="s">
        <v>267</v>
      </c>
      <c r="N6143" t="s">
        <v>267</v>
      </c>
      <c r="O6143" t="s">
        <v>23798</v>
      </c>
      <c r="P6143">
        <v>0</v>
      </c>
      <c r="Q6143">
        <v>0</v>
      </c>
      <c r="R6143">
        <v>0</v>
      </c>
      <c r="S6143" t="s">
        <v>267</v>
      </c>
      <c r="T6143" t="s">
        <v>267</v>
      </c>
      <c r="U6143" t="s">
        <v>23799</v>
      </c>
      <c r="V6143" t="b">
        <v>0</v>
      </c>
      <c r="W6143" t="s">
        <v>265</v>
      </c>
      <c r="X6143">
        <v>1</v>
      </c>
      <c r="Y6143" t="s">
        <v>23800</v>
      </c>
      <c r="Z6143" t="s">
        <v>265</v>
      </c>
      <c r="AA6143" t="s">
        <v>265</v>
      </c>
      <c r="AB6143" t="s">
        <v>265</v>
      </c>
      <c r="AC6143" t="s">
        <v>265</v>
      </c>
      <c r="AD6143" t="s">
        <v>265</v>
      </c>
      <c r="AE6143" t="s">
        <v>265</v>
      </c>
      <c r="AF6143" t="s">
        <v>267</v>
      </c>
      <c r="AG6143" t="s">
        <v>265</v>
      </c>
      <c r="AH6143" t="s">
        <v>265</v>
      </c>
      <c r="AI6143" t="s">
        <v>265</v>
      </c>
      <c r="AJ6143" t="s">
        <v>265</v>
      </c>
      <c r="AL6143" t="str">
        <f>IF(Sudan_News12[[#This Row],[relevancy_classification_english]]="Relevant","مناسب",IF(Sudan_News12[[#This Row],[relevancy_classification_english]]="Relevant","عَرَضِيّ",""))</f>
        <v/>
      </c>
      <c r="AN6143" t="str">
        <f>IF(Sudan_News12[[#This Row],[sentiment_analysis_english]]="Negative","سلبي",IF(Sudan_News12[[#This Row],[sentiment_analysis_english]]="Neutral","حيادي",IF(Sudan_News12[[#This Row],[sentiment_analysis_english]]="Positive","إيجابي","")))</f>
        <v/>
      </c>
      <c r="AO6143" t="e">
        <f>INDEX(TextClassificationList[],MATCH(Sudan_News12[[#This Row],[text_classification_arabic]],TextClassificationList[text_classification_arabic],0),1)</f>
        <v>#N/A</v>
      </c>
      <c r="AQ6143" t="e">
        <f>INDEX(TextClassificationList[],MATCH(Sudan_News12[[#This Row],[text_classification_arabic2]],TextClassificationList[text_classification_arabic],0),1)</f>
        <v>#N/A</v>
      </c>
      <c r="AS6143" t="e">
        <f>INDEX(TextClassificationList[],MATCH(Sudan_News12[[#This Row],[text_classification_arabic3]],TextClassificationList[text_classification_arabic],0),1)</f>
        <v>#N/A</v>
      </c>
      <c r="AU6143" t="e">
        <f>INDEX(TextClassificationList[],MATCH(Sudan_News12[[#This Row],[text_classification_arabic4]],TextClassificationList[text_classification_arabic],0),1)</f>
        <v>#N/A</v>
      </c>
      <c r="AW6143" t="e">
        <f>INDEX(TextClassificationList[],MATCH(Sudan_News12[[#This Row],[text_classification_arabic5]],TextClassificationList[text_classification_arabic],0),1)</f>
        <v>#N/A</v>
      </c>
    </row>
    <row r="6144" spans="1:49" x14ac:dyDescent="0.2">
      <c r="A6144">
        <v>9.9717793763496346E+17</v>
      </c>
      <c r="B6144">
        <v>9.9717793763496346E+17</v>
      </c>
      <c r="C6144" t="s">
        <v>23801</v>
      </c>
      <c r="D6144" s="1">
        <v>43237</v>
      </c>
      <c r="E6144" s="2">
        <v>0.84167824074074071</v>
      </c>
      <c r="F6144">
        <v>200</v>
      </c>
      <c r="G6144">
        <v>1889611729</v>
      </c>
      <c r="H6144" t="s">
        <v>354</v>
      </c>
      <c r="I6144" t="s">
        <v>355</v>
      </c>
      <c r="J6144" t="s">
        <v>265</v>
      </c>
      <c r="K6144" t="s">
        <v>23802</v>
      </c>
      <c r="L6144" t="s">
        <v>278</v>
      </c>
      <c r="M6144" t="s">
        <v>267</v>
      </c>
      <c r="N6144" t="s">
        <v>267</v>
      </c>
      <c r="O6144" t="s">
        <v>23803</v>
      </c>
      <c r="P6144">
        <v>0</v>
      </c>
      <c r="Q6144">
        <v>0</v>
      </c>
      <c r="R6144">
        <v>0</v>
      </c>
      <c r="S6144" t="s">
        <v>269</v>
      </c>
      <c r="T6144" t="s">
        <v>267</v>
      </c>
      <c r="U6144" t="s">
        <v>23804</v>
      </c>
      <c r="V6144" t="b">
        <v>0</v>
      </c>
      <c r="W6144" t="s">
        <v>265</v>
      </c>
      <c r="X6144">
        <v>1</v>
      </c>
      <c r="Y6144" t="s">
        <v>23805</v>
      </c>
      <c r="Z6144" t="s">
        <v>265</v>
      </c>
      <c r="AA6144" t="s">
        <v>265</v>
      </c>
      <c r="AB6144" t="s">
        <v>265</v>
      </c>
      <c r="AC6144" t="s">
        <v>265</v>
      </c>
      <c r="AD6144" t="s">
        <v>265</v>
      </c>
      <c r="AE6144" t="s">
        <v>265</v>
      </c>
      <c r="AF6144" t="s">
        <v>267</v>
      </c>
      <c r="AG6144" t="s">
        <v>265</v>
      </c>
      <c r="AH6144" t="s">
        <v>265</v>
      </c>
      <c r="AI6144" t="s">
        <v>265</v>
      </c>
      <c r="AJ6144" t="s">
        <v>265</v>
      </c>
      <c r="AL6144" t="str">
        <f>IF(Sudan_News12[[#This Row],[relevancy_classification_english]]="Relevant","مناسب",IF(Sudan_News12[[#This Row],[relevancy_classification_english]]="Relevant","عَرَضِيّ",""))</f>
        <v/>
      </c>
      <c r="AN6144" t="str">
        <f>IF(Sudan_News12[[#This Row],[sentiment_analysis_english]]="Negative","سلبي",IF(Sudan_News12[[#This Row],[sentiment_analysis_english]]="Neutral","حيادي",IF(Sudan_News12[[#This Row],[sentiment_analysis_english]]="Positive","إيجابي","")))</f>
        <v/>
      </c>
      <c r="AO6144" t="e">
        <f>INDEX(TextClassificationList[],MATCH(Sudan_News12[[#This Row],[text_classification_arabic]],TextClassificationList[text_classification_arabic],0),1)</f>
        <v>#N/A</v>
      </c>
      <c r="AQ6144" t="e">
        <f>INDEX(TextClassificationList[],MATCH(Sudan_News12[[#This Row],[text_classification_arabic2]],TextClassificationList[text_classification_arabic],0),1)</f>
        <v>#N/A</v>
      </c>
      <c r="AS6144" t="e">
        <f>INDEX(TextClassificationList[],MATCH(Sudan_News12[[#This Row],[text_classification_arabic3]],TextClassificationList[text_classification_arabic],0),1)</f>
        <v>#N/A</v>
      </c>
      <c r="AU6144" t="e">
        <f>INDEX(TextClassificationList[],MATCH(Sudan_News12[[#This Row],[text_classification_arabic4]],TextClassificationList[text_classification_arabic],0),1)</f>
        <v>#N/A</v>
      </c>
      <c r="AW6144" t="e">
        <f>INDEX(TextClassificationList[],MATCH(Sudan_News12[[#This Row],[text_classification_arabic5]],TextClassificationList[text_classification_arabic],0),1)</f>
        <v>#N/A</v>
      </c>
    </row>
    <row r="6145" spans="1:49" x14ac:dyDescent="0.2">
      <c r="A6145">
        <v>9.9717727837002138E+17</v>
      </c>
      <c r="B6145">
        <v>9.9717727837002138E+17</v>
      </c>
      <c r="C6145" t="s">
        <v>23806</v>
      </c>
      <c r="D6145" s="1">
        <v>43237</v>
      </c>
      <c r="E6145" s="2">
        <v>0.83986111111111106</v>
      </c>
      <c r="F6145">
        <v>200</v>
      </c>
      <c r="G6145">
        <v>1889611729</v>
      </c>
      <c r="H6145" t="s">
        <v>354</v>
      </c>
      <c r="I6145" t="s">
        <v>355</v>
      </c>
      <c r="J6145" t="s">
        <v>265</v>
      </c>
      <c r="K6145" t="s">
        <v>23807</v>
      </c>
      <c r="L6145" t="s">
        <v>278</v>
      </c>
      <c r="M6145" t="s">
        <v>267</v>
      </c>
      <c r="N6145" t="s">
        <v>267</v>
      </c>
      <c r="O6145" t="s">
        <v>23808</v>
      </c>
      <c r="P6145">
        <v>0</v>
      </c>
      <c r="Q6145">
        <v>0</v>
      </c>
      <c r="R6145">
        <v>0</v>
      </c>
      <c r="S6145" t="s">
        <v>295</v>
      </c>
      <c r="T6145" t="s">
        <v>267</v>
      </c>
      <c r="U6145" t="s">
        <v>23809</v>
      </c>
      <c r="V6145" t="b">
        <v>0</v>
      </c>
      <c r="W6145" t="s">
        <v>265</v>
      </c>
      <c r="X6145">
        <v>1</v>
      </c>
      <c r="Y6145" t="s">
        <v>23810</v>
      </c>
      <c r="Z6145" t="s">
        <v>265</v>
      </c>
      <c r="AA6145" t="s">
        <v>265</v>
      </c>
      <c r="AB6145" t="s">
        <v>265</v>
      </c>
      <c r="AC6145" t="s">
        <v>265</v>
      </c>
      <c r="AD6145" t="s">
        <v>265</v>
      </c>
      <c r="AE6145" t="s">
        <v>265</v>
      </c>
      <c r="AF6145" t="s">
        <v>267</v>
      </c>
      <c r="AG6145" t="s">
        <v>265</v>
      </c>
      <c r="AH6145" t="s">
        <v>265</v>
      </c>
      <c r="AI6145" t="s">
        <v>265</v>
      </c>
      <c r="AJ6145" t="s">
        <v>265</v>
      </c>
      <c r="AL6145" t="str">
        <f>IF(Sudan_News12[[#This Row],[relevancy_classification_english]]="Relevant","مناسب",IF(Sudan_News12[[#This Row],[relevancy_classification_english]]="Relevant","عَرَضِيّ",""))</f>
        <v/>
      </c>
      <c r="AN6145" t="str">
        <f>IF(Sudan_News12[[#This Row],[sentiment_analysis_english]]="Negative","سلبي",IF(Sudan_News12[[#This Row],[sentiment_analysis_english]]="Neutral","حيادي",IF(Sudan_News12[[#This Row],[sentiment_analysis_english]]="Positive","إيجابي","")))</f>
        <v/>
      </c>
      <c r="AO6145" t="e">
        <f>INDEX(TextClassificationList[],MATCH(Sudan_News12[[#This Row],[text_classification_arabic]],TextClassificationList[text_classification_arabic],0),1)</f>
        <v>#N/A</v>
      </c>
      <c r="AQ6145" t="e">
        <f>INDEX(TextClassificationList[],MATCH(Sudan_News12[[#This Row],[text_classification_arabic2]],TextClassificationList[text_classification_arabic],0),1)</f>
        <v>#N/A</v>
      </c>
      <c r="AS6145" t="e">
        <f>INDEX(TextClassificationList[],MATCH(Sudan_News12[[#This Row],[text_classification_arabic3]],TextClassificationList[text_classification_arabic],0),1)</f>
        <v>#N/A</v>
      </c>
      <c r="AU6145" t="e">
        <f>INDEX(TextClassificationList[],MATCH(Sudan_News12[[#This Row],[text_classification_arabic4]],TextClassificationList[text_classification_arabic],0),1)</f>
        <v>#N/A</v>
      </c>
      <c r="AW6145" t="e">
        <f>INDEX(TextClassificationList[],MATCH(Sudan_News12[[#This Row],[text_classification_arabic5]],TextClassificationList[text_classification_arabic],0),1)</f>
        <v>#N/A</v>
      </c>
    </row>
    <row r="6146" spans="1:49" x14ac:dyDescent="0.2">
      <c r="A6146">
        <v>9.9526188360216166E+17</v>
      </c>
      <c r="B6146">
        <v>9.9526188360216166E+17</v>
      </c>
      <c r="C6146" t="s">
        <v>23811</v>
      </c>
      <c r="D6146" s="1">
        <v>43232</v>
      </c>
      <c r="E6146" s="2">
        <v>0.55437499999999995</v>
      </c>
      <c r="F6146">
        <v>200</v>
      </c>
      <c r="G6146">
        <v>1889611729</v>
      </c>
      <c r="H6146" t="s">
        <v>354</v>
      </c>
      <c r="I6146" t="s">
        <v>355</v>
      </c>
      <c r="J6146" t="s">
        <v>265</v>
      </c>
      <c r="K6146" t="s">
        <v>23812</v>
      </c>
      <c r="L6146" t="s">
        <v>266</v>
      </c>
      <c r="M6146" t="s">
        <v>267</v>
      </c>
      <c r="N6146" t="s">
        <v>23813</v>
      </c>
      <c r="O6146" t="s">
        <v>267</v>
      </c>
      <c r="P6146">
        <v>0</v>
      </c>
      <c r="Q6146">
        <v>1</v>
      </c>
      <c r="R6146">
        <v>1</v>
      </c>
      <c r="S6146" t="s">
        <v>267</v>
      </c>
      <c r="T6146" t="s">
        <v>267</v>
      </c>
      <c r="U6146" t="s">
        <v>23814</v>
      </c>
      <c r="V6146" t="b">
        <v>0</v>
      </c>
      <c r="W6146" t="s">
        <v>23815</v>
      </c>
      <c r="X6146">
        <v>0</v>
      </c>
      <c r="Y6146" t="s">
        <v>265</v>
      </c>
      <c r="Z6146" t="s">
        <v>265</v>
      </c>
      <c r="AA6146" t="s">
        <v>265</v>
      </c>
      <c r="AB6146" t="s">
        <v>265</v>
      </c>
      <c r="AC6146" t="s">
        <v>265</v>
      </c>
      <c r="AD6146" t="s">
        <v>265</v>
      </c>
      <c r="AE6146" t="s">
        <v>265</v>
      </c>
      <c r="AF6146" t="s">
        <v>267</v>
      </c>
      <c r="AG6146" t="s">
        <v>265</v>
      </c>
      <c r="AH6146" t="s">
        <v>265</v>
      </c>
      <c r="AI6146" t="s">
        <v>265</v>
      </c>
      <c r="AJ6146" t="s">
        <v>265</v>
      </c>
      <c r="AL6146" t="str">
        <f>IF(Sudan_News12[[#This Row],[relevancy_classification_english]]="Relevant","مناسب",IF(Sudan_News12[[#This Row],[relevancy_classification_english]]="Relevant","عَرَضِيّ",""))</f>
        <v/>
      </c>
      <c r="AN6146" t="str">
        <f>IF(Sudan_News12[[#This Row],[sentiment_analysis_english]]="Negative","سلبي",IF(Sudan_News12[[#This Row],[sentiment_analysis_english]]="Neutral","حيادي",IF(Sudan_News12[[#This Row],[sentiment_analysis_english]]="Positive","إيجابي","")))</f>
        <v/>
      </c>
      <c r="AO6146" t="e">
        <f>INDEX(TextClassificationList[],MATCH(Sudan_News12[[#This Row],[text_classification_arabic]],TextClassificationList[text_classification_arabic],0),1)</f>
        <v>#N/A</v>
      </c>
      <c r="AQ6146" t="e">
        <f>INDEX(TextClassificationList[],MATCH(Sudan_News12[[#This Row],[text_classification_arabic2]],TextClassificationList[text_classification_arabic],0),1)</f>
        <v>#N/A</v>
      </c>
      <c r="AS6146" t="e">
        <f>INDEX(TextClassificationList[],MATCH(Sudan_News12[[#This Row],[text_classification_arabic3]],TextClassificationList[text_classification_arabic],0),1)</f>
        <v>#N/A</v>
      </c>
      <c r="AU6146" t="e">
        <f>INDEX(TextClassificationList[],MATCH(Sudan_News12[[#This Row],[text_classification_arabic4]],TextClassificationList[text_classification_arabic],0),1)</f>
        <v>#N/A</v>
      </c>
      <c r="AW6146" t="e">
        <f>INDEX(TextClassificationList[],MATCH(Sudan_News12[[#This Row],[text_classification_arabic5]],TextClassificationList[text_classification_arabic],0),1)</f>
        <v>#N/A</v>
      </c>
    </row>
    <row r="6147" spans="1:49" x14ac:dyDescent="0.2">
      <c r="A6147">
        <v>9.9525837055792742E+17</v>
      </c>
      <c r="B6147">
        <v>9.9494756648267366E+17</v>
      </c>
      <c r="C6147" t="s">
        <v>23816</v>
      </c>
      <c r="D6147" s="1">
        <v>43232</v>
      </c>
      <c r="E6147" s="2">
        <v>0.54468749999999999</v>
      </c>
      <c r="F6147">
        <v>200</v>
      </c>
      <c r="G6147">
        <v>1889611729</v>
      </c>
      <c r="H6147" t="s">
        <v>354</v>
      </c>
      <c r="I6147" t="s">
        <v>355</v>
      </c>
      <c r="J6147" t="s">
        <v>265</v>
      </c>
      <c r="K6147" t="s">
        <v>23817</v>
      </c>
      <c r="L6147" t="s">
        <v>266</v>
      </c>
      <c r="M6147" t="s">
        <v>267</v>
      </c>
      <c r="N6147" t="s">
        <v>267</v>
      </c>
      <c r="O6147" t="s">
        <v>267</v>
      </c>
      <c r="P6147">
        <v>0</v>
      </c>
      <c r="Q6147">
        <v>2</v>
      </c>
      <c r="R6147">
        <v>0</v>
      </c>
      <c r="S6147" t="s">
        <v>267</v>
      </c>
      <c r="T6147" t="s">
        <v>267</v>
      </c>
      <c r="U6147" t="s">
        <v>23818</v>
      </c>
      <c r="V6147" t="b">
        <v>0</v>
      </c>
      <c r="W6147" t="s">
        <v>265</v>
      </c>
      <c r="X6147">
        <v>0</v>
      </c>
      <c r="Y6147" t="s">
        <v>265</v>
      </c>
      <c r="Z6147" t="s">
        <v>265</v>
      </c>
      <c r="AA6147" t="s">
        <v>265</v>
      </c>
      <c r="AB6147" t="s">
        <v>265</v>
      </c>
      <c r="AC6147" t="s">
        <v>265</v>
      </c>
      <c r="AD6147" t="s">
        <v>265</v>
      </c>
      <c r="AE6147" t="s">
        <v>265</v>
      </c>
      <c r="AF6147" t="s">
        <v>23819</v>
      </c>
      <c r="AG6147" t="s">
        <v>265</v>
      </c>
      <c r="AH6147" t="s">
        <v>265</v>
      </c>
      <c r="AI6147" t="s">
        <v>265</v>
      </c>
      <c r="AJ6147" t="s">
        <v>265</v>
      </c>
      <c r="AL6147" t="str">
        <f>IF(Sudan_News12[[#This Row],[relevancy_classification_english]]="Relevant","مناسب",IF(Sudan_News12[[#This Row],[relevancy_classification_english]]="Relevant","عَرَضِيّ",""))</f>
        <v/>
      </c>
      <c r="AN6147" t="str">
        <f>IF(Sudan_News12[[#This Row],[sentiment_analysis_english]]="Negative","سلبي",IF(Sudan_News12[[#This Row],[sentiment_analysis_english]]="Neutral","حيادي",IF(Sudan_News12[[#This Row],[sentiment_analysis_english]]="Positive","إيجابي","")))</f>
        <v/>
      </c>
      <c r="AO6147" t="e">
        <f>INDEX(TextClassificationList[],MATCH(Sudan_News12[[#This Row],[text_classification_arabic]],TextClassificationList[text_classification_arabic],0),1)</f>
        <v>#N/A</v>
      </c>
      <c r="AQ6147" t="e">
        <f>INDEX(TextClassificationList[],MATCH(Sudan_News12[[#This Row],[text_classification_arabic2]],TextClassificationList[text_classification_arabic],0),1)</f>
        <v>#N/A</v>
      </c>
      <c r="AS6147" t="e">
        <f>INDEX(TextClassificationList[],MATCH(Sudan_News12[[#This Row],[text_classification_arabic3]],TextClassificationList[text_classification_arabic],0),1)</f>
        <v>#N/A</v>
      </c>
      <c r="AU6147" t="e">
        <f>INDEX(TextClassificationList[],MATCH(Sudan_News12[[#This Row],[text_classification_arabic4]],TextClassificationList[text_classification_arabic],0),1)</f>
        <v>#N/A</v>
      </c>
      <c r="AW6147" t="e">
        <f>INDEX(TextClassificationList[],MATCH(Sudan_News12[[#This Row],[text_classification_arabic5]],TextClassificationList[text_classification_arabic],0),1)</f>
        <v>#N/A</v>
      </c>
    </row>
    <row r="6148" spans="1:49" x14ac:dyDescent="0.2">
      <c r="A6148">
        <v>9.9522289328503603E+17</v>
      </c>
      <c r="B6148">
        <v>9.9522289328503603E+17</v>
      </c>
      <c r="C6148" t="s">
        <v>23820</v>
      </c>
      <c r="D6148" s="1">
        <v>43232</v>
      </c>
      <c r="E6148" s="2">
        <v>0.44678240740740743</v>
      </c>
      <c r="F6148">
        <v>200</v>
      </c>
      <c r="G6148">
        <v>1889611729</v>
      </c>
      <c r="H6148" t="s">
        <v>354</v>
      </c>
      <c r="I6148" t="s">
        <v>355</v>
      </c>
      <c r="J6148" t="s">
        <v>265</v>
      </c>
      <c r="K6148" t="s">
        <v>23821</v>
      </c>
      <c r="L6148" t="s">
        <v>278</v>
      </c>
      <c r="M6148" t="s">
        <v>267</v>
      </c>
      <c r="N6148" t="s">
        <v>267</v>
      </c>
      <c r="O6148" t="s">
        <v>23822</v>
      </c>
      <c r="P6148">
        <v>0</v>
      </c>
      <c r="Q6148">
        <v>16</v>
      </c>
      <c r="R6148">
        <v>0</v>
      </c>
      <c r="S6148" t="s">
        <v>269</v>
      </c>
      <c r="T6148" t="s">
        <v>267</v>
      </c>
      <c r="U6148" t="s">
        <v>23823</v>
      </c>
      <c r="V6148" t="b">
        <v>0</v>
      </c>
      <c r="W6148" t="s">
        <v>265</v>
      </c>
      <c r="X6148">
        <v>1</v>
      </c>
      <c r="Y6148" t="s">
        <v>23824</v>
      </c>
      <c r="Z6148" t="s">
        <v>265</v>
      </c>
      <c r="AA6148" t="s">
        <v>265</v>
      </c>
      <c r="AB6148" t="s">
        <v>265</v>
      </c>
      <c r="AC6148" t="s">
        <v>265</v>
      </c>
      <c r="AD6148" t="s">
        <v>265</v>
      </c>
      <c r="AE6148" t="s">
        <v>265</v>
      </c>
      <c r="AF6148" t="s">
        <v>267</v>
      </c>
      <c r="AG6148" t="s">
        <v>265</v>
      </c>
      <c r="AH6148" t="s">
        <v>265</v>
      </c>
      <c r="AI6148" t="s">
        <v>265</v>
      </c>
      <c r="AJ6148" t="s">
        <v>265</v>
      </c>
      <c r="AL6148" t="str">
        <f>IF(Sudan_News12[[#This Row],[relevancy_classification_english]]="Relevant","مناسب",IF(Sudan_News12[[#This Row],[relevancy_classification_english]]="Relevant","عَرَضِيّ",""))</f>
        <v/>
      </c>
      <c r="AN6148" t="str">
        <f>IF(Sudan_News12[[#This Row],[sentiment_analysis_english]]="Negative","سلبي",IF(Sudan_News12[[#This Row],[sentiment_analysis_english]]="Neutral","حيادي",IF(Sudan_News12[[#This Row],[sentiment_analysis_english]]="Positive","إيجابي","")))</f>
        <v/>
      </c>
      <c r="AO6148" t="e">
        <f>INDEX(TextClassificationList[],MATCH(Sudan_News12[[#This Row],[text_classification_arabic]],TextClassificationList[text_classification_arabic],0),1)</f>
        <v>#N/A</v>
      </c>
      <c r="AQ6148" t="e">
        <f>INDEX(TextClassificationList[],MATCH(Sudan_News12[[#This Row],[text_classification_arabic2]],TextClassificationList[text_classification_arabic],0),1)</f>
        <v>#N/A</v>
      </c>
      <c r="AS6148" t="e">
        <f>INDEX(TextClassificationList[],MATCH(Sudan_News12[[#This Row],[text_classification_arabic3]],TextClassificationList[text_classification_arabic],0),1)</f>
        <v>#N/A</v>
      </c>
      <c r="AU6148" t="e">
        <f>INDEX(TextClassificationList[],MATCH(Sudan_News12[[#This Row],[text_classification_arabic4]],TextClassificationList[text_classification_arabic],0),1)</f>
        <v>#N/A</v>
      </c>
      <c r="AW6148" t="e">
        <f>INDEX(TextClassificationList[],MATCH(Sudan_News12[[#This Row],[text_classification_arabic5]],TextClassificationList[text_classification_arabic],0),1)</f>
        <v>#N/A</v>
      </c>
    </row>
    <row r="6149" spans="1:49" x14ac:dyDescent="0.2">
      <c r="A6149">
        <v>9.9521887166464E+17</v>
      </c>
      <c r="B6149">
        <v>9.9521887166464E+17</v>
      </c>
      <c r="C6149" t="s">
        <v>23825</v>
      </c>
      <c r="D6149" s="1">
        <v>43232</v>
      </c>
      <c r="E6149" s="2">
        <v>0.43568287037037035</v>
      </c>
      <c r="F6149">
        <v>200</v>
      </c>
      <c r="G6149">
        <v>1889611729</v>
      </c>
      <c r="H6149" t="s">
        <v>354</v>
      </c>
      <c r="I6149" t="s">
        <v>355</v>
      </c>
      <c r="J6149" t="s">
        <v>265</v>
      </c>
      <c r="K6149" t="s">
        <v>23826</v>
      </c>
      <c r="L6149" t="s">
        <v>266</v>
      </c>
      <c r="M6149" t="s">
        <v>267</v>
      </c>
      <c r="N6149" t="s">
        <v>23827</v>
      </c>
      <c r="O6149" t="s">
        <v>267</v>
      </c>
      <c r="P6149">
        <v>1</v>
      </c>
      <c r="Q6149">
        <v>1</v>
      </c>
      <c r="R6149">
        <v>0</v>
      </c>
      <c r="S6149" t="s">
        <v>267</v>
      </c>
      <c r="T6149" t="s">
        <v>267</v>
      </c>
      <c r="U6149" t="s">
        <v>23828</v>
      </c>
      <c r="V6149" t="b">
        <v>0</v>
      </c>
      <c r="W6149" t="s">
        <v>23829</v>
      </c>
      <c r="X6149">
        <v>0</v>
      </c>
      <c r="Y6149" t="s">
        <v>265</v>
      </c>
      <c r="Z6149" t="s">
        <v>265</v>
      </c>
      <c r="AA6149" t="s">
        <v>265</v>
      </c>
      <c r="AB6149" t="s">
        <v>265</v>
      </c>
      <c r="AC6149" t="s">
        <v>265</v>
      </c>
      <c r="AD6149" t="s">
        <v>265</v>
      </c>
      <c r="AE6149" t="s">
        <v>265</v>
      </c>
      <c r="AF6149" t="s">
        <v>267</v>
      </c>
      <c r="AG6149" t="s">
        <v>265</v>
      </c>
      <c r="AH6149" t="s">
        <v>265</v>
      </c>
      <c r="AI6149" t="s">
        <v>265</v>
      </c>
      <c r="AJ6149" t="s">
        <v>265</v>
      </c>
      <c r="AL6149" t="str">
        <f>IF(Sudan_News12[[#This Row],[relevancy_classification_english]]="Relevant","مناسب",IF(Sudan_News12[[#This Row],[relevancy_classification_english]]="Relevant","عَرَضِيّ",""))</f>
        <v/>
      </c>
      <c r="AN6149" t="str">
        <f>IF(Sudan_News12[[#This Row],[sentiment_analysis_english]]="Negative","سلبي",IF(Sudan_News12[[#This Row],[sentiment_analysis_english]]="Neutral","حيادي",IF(Sudan_News12[[#This Row],[sentiment_analysis_english]]="Positive","إيجابي","")))</f>
        <v/>
      </c>
      <c r="AO6149" t="e">
        <f>INDEX(TextClassificationList[],MATCH(Sudan_News12[[#This Row],[text_classification_arabic]],TextClassificationList[text_classification_arabic],0),1)</f>
        <v>#N/A</v>
      </c>
      <c r="AQ6149" t="e">
        <f>INDEX(TextClassificationList[],MATCH(Sudan_News12[[#This Row],[text_classification_arabic2]],TextClassificationList[text_classification_arabic],0),1)</f>
        <v>#N/A</v>
      </c>
      <c r="AS6149" t="e">
        <f>INDEX(TextClassificationList[],MATCH(Sudan_News12[[#This Row],[text_classification_arabic3]],TextClassificationList[text_classification_arabic],0),1)</f>
        <v>#N/A</v>
      </c>
      <c r="AU6149" t="e">
        <f>INDEX(TextClassificationList[],MATCH(Sudan_News12[[#This Row],[text_classification_arabic4]],TextClassificationList[text_classification_arabic],0),1)</f>
        <v>#N/A</v>
      </c>
      <c r="AW6149" t="e">
        <f>INDEX(TextClassificationList[],MATCH(Sudan_News12[[#This Row],[text_classification_arabic5]],TextClassificationList[text_classification_arabic],0),1)</f>
        <v>#N/A</v>
      </c>
    </row>
    <row r="6150" spans="1:49" x14ac:dyDescent="0.2">
      <c r="A6150">
        <v>9.9480527662375322E+17</v>
      </c>
      <c r="B6150">
        <v>9.9480527662375322E+17</v>
      </c>
      <c r="C6150" t="s">
        <v>23830</v>
      </c>
      <c r="D6150" s="1">
        <v>43231</v>
      </c>
      <c r="E6150" s="2">
        <v>0.29438657407407409</v>
      </c>
      <c r="F6150">
        <v>200</v>
      </c>
      <c r="G6150">
        <v>1889611729</v>
      </c>
      <c r="H6150" t="s">
        <v>354</v>
      </c>
      <c r="I6150" t="s">
        <v>355</v>
      </c>
      <c r="J6150" t="s">
        <v>265</v>
      </c>
      <c r="K6150" t="s">
        <v>23831</v>
      </c>
      <c r="L6150" t="s">
        <v>266</v>
      </c>
      <c r="M6150" t="s">
        <v>267</v>
      </c>
      <c r="N6150" t="s">
        <v>267</v>
      </c>
      <c r="O6150" t="s">
        <v>23832</v>
      </c>
      <c r="P6150">
        <v>0</v>
      </c>
      <c r="Q6150">
        <v>1</v>
      </c>
      <c r="R6150">
        <v>1</v>
      </c>
      <c r="S6150" t="s">
        <v>267</v>
      </c>
      <c r="T6150" t="s">
        <v>267</v>
      </c>
      <c r="U6150" t="s">
        <v>23833</v>
      </c>
      <c r="V6150" t="b">
        <v>0</v>
      </c>
      <c r="W6150" t="s">
        <v>265</v>
      </c>
      <c r="X6150">
        <v>1</v>
      </c>
      <c r="Y6150" t="s">
        <v>23834</v>
      </c>
      <c r="Z6150" t="s">
        <v>265</v>
      </c>
      <c r="AA6150" t="s">
        <v>265</v>
      </c>
      <c r="AB6150" t="s">
        <v>265</v>
      </c>
      <c r="AC6150" t="s">
        <v>265</v>
      </c>
      <c r="AD6150" t="s">
        <v>265</v>
      </c>
      <c r="AE6150" t="s">
        <v>265</v>
      </c>
      <c r="AF6150" t="s">
        <v>267</v>
      </c>
      <c r="AG6150" t="s">
        <v>265</v>
      </c>
      <c r="AH6150" t="s">
        <v>265</v>
      </c>
      <c r="AI6150" t="s">
        <v>265</v>
      </c>
      <c r="AJ6150" t="s">
        <v>265</v>
      </c>
      <c r="AL6150" t="str">
        <f>IF(Sudan_News12[[#This Row],[relevancy_classification_english]]="Relevant","مناسب",IF(Sudan_News12[[#This Row],[relevancy_classification_english]]="Relevant","عَرَضِيّ",""))</f>
        <v/>
      </c>
      <c r="AN6150" t="str">
        <f>IF(Sudan_News12[[#This Row],[sentiment_analysis_english]]="Negative","سلبي",IF(Sudan_News12[[#This Row],[sentiment_analysis_english]]="Neutral","حيادي",IF(Sudan_News12[[#This Row],[sentiment_analysis_english]]="Positive","إيجابي","")))</f>
        <v/>
      </c>
      <c r="AO6150" t="e">
        <f>INDEX(TextClassificationList[],MATCH(Sudan_News12[[#This Row],[text_classification_arabic]],TextClassificationList[text_classification_arabic],0),1)</f>
        <v>#N/A</v>
      </c>
      <c r="AQ6150" t="e">
        <f>INDEX(TextClassificationList[],MATCH(Sudan_News12[[#This Row],[text_classification_arabic2]],TextClassificationList[text_classification_arabic],0),1)</f>
        <v>#N/A</v>
      </c>
      <c r="AS6150" t="e">
        <f>INDEX(TextClassificationList[],MATCH(Sudan_News12[[#This Row],[text_classification_arabic3]],TextClassificationList[text_classification_arabic],0),1)</f>
        <v>#N/A</v>
      </c>
      <c r="AU6150" t="e">
        <f>INDEX(TextClassificationList[],MATCH(Sudan_News12[[#This Row],[text_classification_arabic4]],TextClassificationList[text_classification_arabic],0),1)</f>
        <v>#N/A</v>
      </c>
      <c r="AW6150" t="e">
        <f>INDEX(TextClassificationList[],MATCH(Sudan_News12[[#This Row],[text_classification_arabic5]],TextClassificationList[text_classification_arabic],0),1)</f>
        <v>#N/A</v>
      </c>
    </row>
    <row r="6151" spans="1:49" x14ac:dyDescent="0.2">
      <c r="A6151">
        <v>9.9432995570519654E+17</v>
      </c>
      <c r="B6151">
        <v>9.9432995570519654E+17</v>
      </c>
      <c r="C6151" t="s">
        <v>23835</v>
      </c>
      <c r="D6151" s="1">
        <v>43229</v>
      </c>
      <c r="E6151" s="2">
        <v>0.98274305555555552</v>
      </c>
      <c r="F6151">
        <v>200</v>
      </c>
      <c r="G6151">
        <v>1889611729</v>
      </c>
      <c r="H6151" t="s">
        <v>354</v>
      </c>
      <c r="I6151" t="s">
        <v>355</v>
      </c>
      <c r="J6151" t="s">
        <v>265</v>
      </c>
      <c r="K6151" t="s">
        <v>23836</v>
      </c>
      <c r="L6151" t="s">
        <v>266</v>
      </c>
      <c r="M6151" t="s">
        <v>267</v>
      </c>
      <c r="N6151" t="s">
        <v>267</v>
      </c>
      <c r="O6151" t="s">
        <v>23837</v>
      </c>
      <c r="P6151">
        <v>0</v>
      </c>
      <c r="Q6151">
        <v>22</v>
      </c>
      <c r="R6151">
        <v>6</v>
      </c>
      <c r="S6151" t="s">
        <v>23838</v>
      </c>
      <c r="T6151" t="s">
        <v>267</v>
      </c>
      <c r="U6151" t="s">
        <v>23839</v>
      </c>
      <c r="V6151" t="b">
        <v>0</v>
      </c>
      <c r="W6151" t="s">
        <v>265</v>
      </c>
      <c r="X6151">
        <v>1</v>
      </c>
      <c r="Y6151" t="s">
        <v>23840</v>
      </c>
      <c r="Z6151" t="s">
        <v>265</v>
      </c>
      <c r="AA6151" t="s">
        <v>265</v>
      </c>
      <c r="AB6151" t="s">
        <v>265</v>
      </c>
      <c r="AC6151" t="s">
        <v>265</v>
      </c>
      <c r="AD6151" t="s">
        <v>265</v>
      </c>
      <c r="AE6151" t="s">
        <v>265</v>
      </c>
      <c r="AF6151" t="s">
        <v>267</v>
      </c>
      <c r="AG6151" t="s">
        <v>265</v>
      </c>
      <c r="AH6151" t="s">
        <v>265</v>
      </c>
      <c r="AI6151" t="s">
        <v>265</v>
      </c>
      <c r="AJ6151" t="s">
        <v>265</v>
      </c>
      <c r="AL6151" t="str">
        <f>IF(Sudan_News12[[#This Row],[relevancy_classification_english]]="Relevant","مناسب",IF(Sudan_News12[[#This Row],[relevancy_classification_english]]="Relevant","عَرَضِيّ",""))</f>
        <v/>
      </c>
      <c r="AN6151" t="str">
        <f>IF(Sudan_News12[[#This Row],[sentiment_analysis_english]]="Negative","سلبي",IF(Sudan_News12[[#This Row],[sentiment_analysis_english]]="Neutral","حيادي",IF(Sudan_News12[[#This Row],[sentiment_analysis_english]]="Positive","إيجابي","")))</f>
        <v/>
      </c>
      <c r="AO6151" t="e">
        <f>INDEX(TextClassificationList[],MATCH(Sudan_News12[[#This Row],[text_classification_arabic]],TextClassificationList[text_classification_arabic],0),1)</f>
        <v>#N/A</v>
      </c>
      <c r="AQ6151" t="e">
        <f>INDEX(TextClassificationList[],MATCH(Sudan_News12[[#This Row],[text_classification_arabic2]],TextClassificationList[text_classification_arabic],0),1)</f>
        <v>#N/A</v>
      </c>
      <c r="AS6151" t="e">
        <f>INDEX(TextClassificationList[],MATCH(Sudan_News12[[#This Row],[text_classification_arabic3]],TextClassificationList[text_classification_arabic],0),1)</f>
        <v>#N/A</v>
      </c>
      <c r="AU6151" t="e">
        <f>INDEX(TextClassificationList[],MATCH(Sudan_News12[[#This Row],[text_classification_arabic4]],TextClassificationList[text_classification_arabic],0),1)</f>
        <v>#N/A</v>
      </c>
      <c r="AW6151" t="e">
        <f>INDEX(TextClassificationList[],MATCH(Sudan_News12[[#This Row],[text_classification_arabic5]],TextClassificationList[text_classification_arabic],0),1)</f>
        <v>#N/A</v>
      </c>
    </row>
    <row r="6152" spans="1:49" x14ac:dyDescent="0.2">
      <c r="A6152">
        <v>9.9426945633875149E+17</v>
      </c>
      <c r="B6152">
        <v>9.9426945633875149E+17</v>
      </c>
      <c r="C6152" t="s">
        <v>23841</v>
      </c>
      <c r="D6152" s="1">
        <v>43229</v>
      </c>
      <c r="E6152" s="2">
        <v>0.81579861111111107</v>
      </c>
      <c r="F6152">
        <v>200</v>
      </c>
      <c r="G6152">
        <v>1889611729</v>
      </c>
      <c r="H6152" t="s">
        <v>354</v>
      </c>
      <c r="I6152" t="s">
        <v>355</v>
      </c>
      <c r="J6152" t="s">
        <v>265</v>
      </c>
      <c r="K6152" t="s">
        <v>23842</v>
      </c>
      <c r="L6152" t="s">
        <v>266</v>
      </c>
      <c r="M6152" t="s">
        <v>267</v>
      </c>
      <c r="N6152" t="s">
        <v>267</v>
      </c>
      <c r="O6152" t="s">
        <v>23843</v>
      </c>
      <c r="P6152">
        <v>0</v>
      </c>
      <c r="Q6152">
        <v>2</v>
      </c>
      <c r="R6152">
        <v>3</v>
      </c>
      <c r="S6152" t="s">
        <v>267</v>
      </c>
      <c r="T6152" t="s">
        <v>267</v>
      </c>
      <c r="U6152" t="s">
        <v>23844</v>
      </c>
      <c r="V6152" t="b">
        <v>0</v>
      </c>
      <c r="W6152" t="s">
        <v>265</v>
      </c>
      <c r="X6152">
        <v>1</v>
      </c>
      <c r="Y6152" t="s">
        <v>23845</v>
      </c>
      <c r="Z6152" t="s">
        <v>265</v>
      </c>
      <c r="AA6152" t="s">
        <v>265</v>
      </c>
      <c r="AB6152" t="s">
        <v>265</v>
      </c>
      <c r="AC6152" t="s">
        <v>265</v>
      </c>
      <c r="AD6152" t="s">
        <v>265</v>
      </c>
      <c r="AE6152" t="s">
        <v>265</v>
      </c>
      <c r="AF6152" t="s">
        <v>267</v>
      </c>
      <c r="AG6152" t="s">
        <v>265</v>
      </c>
      <c r="AH6152" t="s">
        <v>265</v>
      </c>
      <c r="AI6152" t="s">
        <v>265</v>
      </c>
      <c r="AJ6152" t="s">
        <v>265</v>
      </c>
      <c r="AL6152" t="str">
        <f>IF(Sudan_News12[[#This Row],[relevancy_classification_english]]="Relevant","مناسب",IF(Sudan_News12[[#This Row],[relevancy_classification_english]]="Relevant","عَرَضِيّ",""))</f>
        <v/>
      </c>
      <c r="AN6152" t="str">
        <f>IF(Sudan_News12[[#This Row],[sentiment_analysis_english]]="Negative","سلبي",IF(Sudan_News12[[#This Row],[sentiment_analysis_english]]="Neutral","حيادي",IF(Sudan_News12[[#This Row],[sentiment_analysis_english]]="Positive","إيجابي","")))</f>
        <v/>
      </c>
      <c r="AO6152" t="e">
        <f>INDEX(TextClassificationList[],MATCH(Sudan_News12[[#This Row],[text_classification_arabic]],TextClassificationList[text_classification_arabic],0),1)</f>
        <v>#N/A</v>
      </c>
      <c r="AQ6152" t="e">
        <f>INDEX(TextClassificationList[],MATCH(Sudan_News12[[#This Row],[text_classification_arabic2]],TextClassificationList[text_classification_arabic],0),1)</f>
        <v>#N/A</v>
      </c>
      <c r="AS6152" t="e">
        <f>INDEX(TextClassificationList[],MATCH(Sudan_News12[[#This Row],[text_classification_arabic3]],TextClassificationList[text_classification_arabic],0),1)</f>
        <v>#N/A</v>
      </c>
      <c r="AU6152" t="e">
        <f>INDEX(TextClassificationList[],MATCH(Sudan_News12[[#This Row],[text_classification_arabic4]],TextClassificationList[text_classification_arabic],0),1)</f>
        <v>#N/A</v>
      </c>
      <c r="AW6152" t="e">
        <f>INDEX(TextClassificationList[],MATCH(Sudan_News12[[#This Row],[text_classification_arabic5]],TextClassificationList[text_classification_arabic],0),1)</f>
        <v>#N/A</v>
      </c>
    </row>
    <row r="6153" spans="1:49" x14ac:dyDescent="0.2">
      <c r="A6153">
        <v>9.9426911789197312E+17</v>
      </c>
      <c r="B6153">
        <v>9.9426911789197312E+17</v>
      </c>
      <c r="C6153" t="s">
        <v>23846</v>
      </c>
      <c r="D6153" s="1">
        <v>43229</v>
      </c>
      <c r="E6153" s="2">
        <v>0.81486111111111115</v>
      </c>
      <c r="F6153">
        <v>200</v>
      </c>
      <c r="G6153">
        <v>1889611729</v>
      </c>
      <c r="H6153" t="s">
        <v>354</v>
      </c>
      <c r="I6153" t="s">
        <v>355</v>
      </c>
      <c r="J6153" t="s">
        <v>265</v>
      </c>
      <c r="K6153" t="s">
        <v>23847</v>
      </c>
      <c r="L6153" t="s">
        <v>266</v>
      </c>
      <c r="M6153" t="s">
        <v>267</v>
      </c>
      <c r="N6153" t="s">
        <v>267</v>
      </c>
      <c r="O6153" t="s">
        <v>23848</v>
      </c>
      <c r="P6153">
        <v>1</v>
      </c>
      <c r="Q6153">
        <v>2</v>
      </c>
      <c r="R6153">
        <v>2</v>
      </c>
      <c r="S6153" t="s">
        <v>267</v>
      </c>
      <c r="T6153" t="s">
        <v>267</v>
      </c>
      <c r="U6153" t="s">
        <v>23849</v>
      </c>
      <c r="V6153" t="b">
        <v>0</v>
      </c>
      <c r="W6153" t="s">
        <v>265</v>
      </c>
      <c r="X6153">
        <v>1</v>
      </c>
      <c r="Y6153" t="s">
        <v>23850</v>
      </c>
      <c r="Z6153" t="s">
        <v>265</v>
      </c>
      <c r="AA6153" t="s">
        <v>265</v>
      </c>
      <c r="AB6153" t="s">
        <v>265</v>
      </c>
      <c r="AC6153" t="s">
        <v>265</v>
      </c>
      <c r="AD6153" t="s">
        <v>265</v>
      </c>
      <c r="AE6153" t="s">
        <v>265</v>
      </c>
      <c r="AF6153" t="s">
        <v>267</v>
      </c>
      <c r="AG6153" t="s">
        <v>265</v>
      </c>
      <c r="AH6153" t="s">
        <v>265</v>
      </c>
      <c r="AI6153" t="s">
        <v>265</v>
      </c>
      <c r="AJ6153" t="s">
        <v>265</v>
      </c>
      <c r="AL6153" t="str">
        <f>IF(Sudan_News12[[#This Row],[relevancy_classification_english]]="Relevant","مناسب",IF(Sudan_News12[[#This Row],[relevancy_classification_english]]="Relevant","عَرَضِيّ",""))</f>
        <v/>
      </c>
      <c r="AN6153" t="str">
        <f>IF(Sudan_News12[[#This Row],[sentiment_analysis_english]]="Negative","سلبي",IF(Sudan_News12[[#This Row],[sentiment_analysis_english]]="Neutral","حيادي",IF(Sudan_News12[[#This Row],[sentiment_analysis_english]]="Positive","إيجابي","")))</f>
        <v/>
      </c>
      <c r="AO6153" t="e">
        <f>INDEX(TextClassificationList[],MATCH(Sudan_News12[[#This Row],[text_classification_arabic]],TextClassificationList[text_classification_arabic],0),1)</f>
        <v>#N/A</v>
      </c>
      <c r="AQ6153" t="e">
        <f>INDEX(TextClassificationList[],MATCH(Sudan_News12[[#This Row],[text_classification_arabic2]],TextClassificationList[text_classification_arabic],0),1)</f>
        <v>#N/A</v>
      </c>
      <c r="AS6153" t="e">
        <f>INDEX(TextClassificationList[],MATCH(Sudan_News12[[#This Row],[text_classification_arabic3]],TextClassificationList[text_classification_arabic],0),1)</f>
        <v>#N/A</v>
      </c>
      <c r="AU6153" t="e">
        <f>INDEX(TextClassificationList[],MATCH(Sudan_News12[[#This Row],[text_classification_arabic4]],TextClassificationList[text_classification_arabic],0),1)</f>
        <v>#N/A</v>
      </c>
      <c r="AW6153" t="e">
        <f>INDEX(TextClassificationList[],MATCH(Sudan_News12[[#This Row],[text_classification_arabic5]],TextClassificationList[text_classification_arabic],0),1)</f>
        <v>#N/A</v>
      </c>
    </row>
    <row r="6154" spans="1:49" x14ac:dyDescent="0.2">
      <c r="A6154">
        <v>9.9397504394328883E+17</v>
      </c>
      <c r="B6154">
        <v>9.9397504394328883E+17</v>
      </c>
      <c r="C6154" t="s">
        <v>23851</v>
      </c>
      <c r="D6154" s="1">
        <v>43229</v>
      </c>
      <c r="E6154" s="2">
        <v>3.3796296296296296E-3</v>
      </c>
      <c r="F6154">
        <v>200</v>
      </c>
      <c r="G6154">
        <v>1889611729</v>
      </c>
      <c r="H6154" t="s">
        <v>354</v>
      </c>
      <c r="I6154" t="s">
        <v>355</v>
      </c>
      <c r="J6154" t="s">
        <v>265</v>
      </c>
      <c r="K6154" t="s">
        <v>23852</v>
      </c>
      <c r="L6154" t="s">
        <v>266</v>
      </c>
      <c r="M6154" t="s">
        <v>267</v>
      </c>
      <c r="N6154" t="s">
        <v>267</v>
      </c>
      <c r="O6154" t="s">
        <v>267</v>
      </c>
      <c r="P6154">
        <v>0</v>
      </c>
      <c r="Q6154">
        <v>1</v>
      </c>
      <c r="R6154">
        <v>0</v>
      </c>
      <c r="S6154" t="s">
        <v>267</v>
      </c>
      <c r="T6154" t="s">
        <v>267</v>
      </c>
      <c r="U6154" t="s">
        <v>23853</v>
      </c>
      <c r="V6154" t="b">
        <v>0</v>
      </c>
      <c r="W6154" t="s">
        <v>265</v>
      </c>
      <c r="X6154">
        <v>0</v>
      </c>
      <c r="Y6154" t="s">
        <v>265</v>
      </c>
      <c r="Z6154" t="s">
        <v>265</v>
      </c>
      <c r="AA6154" t="s">
        <v>265</v>
      </c>
      <c r="AB6154" t="s">
        <v>265</v>
      </c>
      <c r="AC6154" t="s">
        <v>265</v>
      </c>
      <c r="AD6154" t="s">
        <v>265</v>
      </c>
      <c r="AE6154" t="s">
        <v>265</v>
      </c>
      <c r="AF6154" t="s">
        <v>267</v>
      </c>
      <c r="AG6154" t="s">
        <v>265</v>
      </c>
      <c r="AH6154" t="s">
        <v>265</v>
      </c>
      <c r="AI6154" t="s">
        <v>265</v>
      </c>
      <c r="AJ6154" t="s">
        <v>265</v>
      </c>
      <c r="AL6154" t="str">
        <f>IF(Sudan_News12[[#This Row],[relevancy_classification_english]]="Relevant","مناسب",IF(Sudan_News12[[#This Row],[relevancy_classification_english]]="Relevant","عَرَضِيّ",""))</f>
        <v/>
      </c>
      <c r="AN6154" t="str">
        <f>IF(Sudan_News12[[#This Row],[sentiment_analysis_english]]="Negative","سلبي",IF(Sudan_News12[[#This Row],[sentiment_analysis_english]]="Neutral","حيادي",IF(Sudan_News12[[#This Row],[sentiment_analysis_english]]="Positive","إيجابي","")))</f>
        <v/>
      </c>
      <c r="AO6154" t="e">
        <f>INDEX(TextClassificationList[],MATCH(Sudan_News12[[#This Row],[text_classification_arabic]],TextClassificationList[text_classification_arabic],0),1)</f>
        <v>#N/A</v>
      </c>
      <c r="AQ6154" t="e">
        <f>INDEX(TextClassificationList[],MATCH(Sudan_News12[[#This Row],[text_classification_arabic2]],TextClassificationList[text_classification_arabic],0),1)</f>
        <v>#N/A</v>
      </c>
      <c r="AS6154" t="e">
        <f>INDEX(TextClassificationList[],MATCH(Sudan_News12[[#This Row],[text_classification_arabic3]],TextClassificationList[text_classification_arabic],0),1)</f>
        <v>#N/A</v>
      </c>
      <c r="AU6154" t="e">
        <f>INDEX(TextClassificationList[],MATCH(Sudan_News12[[#This Row],[text_classification_arabic4]],TextClassificationList[text_classification_arabic],0),1)</f>
        <v>#N/A</v>
      </c>
      <c r="AW6154" t="e">
        <f>INDEX(TextClassificationList[],MATCH(Sudan_News12[[#This Row],[text_classification_arabic5]],TextClassificationList[text_classification_arabic],0),1)</f>
        <v>#N/A</v>
      </c>
    </row>
    <row r="6155" spans="1:49" x14ac:dyDescent="0.2">
      <c r="A6155">
        <v>9.9392827031065805E+17</v>
      </c>
      <c r="B6155">
        <v>9.9392827031065805E+17</v>
      </c>
      <c r="C6155" t="s">
        <v>23854</v>
      </c>
      <c r="D6155" s="1">
        <v>43228</v>
      </c>
      <c r="E6155" s="2">
        <v>0.87430555555555556</v>
      </c>
      <c r="F6155">
        <v>200</v>
      </c>
      <c r="G6155">
        <v>1889611729</v>
      </c>
      <c r="H6155" t="s">
        <v>354</v>
      </c>
      <c r="I6155" t="s">
        <v>355</v>
      </c>
      <c r="J6155" t="s">
        <v>265</v>
      </c>
      <c r="K6155" t="s">
        <v>23855</v>
      </c>
      <c r="L6155" t="s">
        <v>266</v>
      </c>
      <c r="M6155" t="s">
        <v>267</v>
      </c>
      <c r="N6155" t="s">
        <v>23856</v>
      </c>
      <c r="O6155" t="s">
        <v>267</v>
      </c>
      <c r="P6155">
        <v>0</v>
      </c>
      <c r="Q6155">
        <v>0</v>
      </c>
      <c r="R6155">
        <v>0</v>
      </c>
      <c r="S6155" t="s">
        <v>267</v>
      </c>
      <c r="T6155" t="s">
        <v>267</v>
      </c>
      <c r="U6155" t="s">
        <v>23857</v>
      </c>
      <c r="V6155" t="b">
        <v>0</v>
      </c>
      <c r="W6155" t="s">
        <v>306</v>
      </c>
      <c r="X6155">
        <v>0</v>
      </c>
      <c r="Y6155" t="s">
        <v>265</v>
      </c>
      <c r="Z6155" t="s">
        <v>265</v>
      </c>
      <c r="AA6155" t="s">
        <v>265</v>
      </c>
      <c r="AB6155" t="s">
        <v>265</v>
      </c>
      <c r="AC6155" t="s">
        <v>265</v>
      </c>
      <c r="AD6155" t="s">
        <v>265</v>
      </c>
      <c r="AE6155" t="s">
        <v>265</v>
      </c>
      <c r="AF6155" t="s">
        <v>267</v>
      </c>
      <c r="AG6155" t="s">
        <v>265</v>
      </c>
      <c r="AH6155" t="s">
        <v>265</v>
      </c>
      <c r="AI6155" t="s">
        <v>265</v>
      </c>
      <c r="AJ6155" t="s">
        <v>265</v>
      </c>
      <c r="AL6155" t="str">
        <f>IF(Sudan_News12[[#This Row],[relevancy_classification_english]]="Relevant","مناسب",IF(Sudan_News12[[#This Row],[relevancy_classification_english]]="Relevant","عَرَضِيّ",""))</f>
        <v/>
      </c>
      <c r="AN6155" t="str">
        <f>IF(Sudan_News12[[#This Row],[sentiment_analysis_english]]="Negative","سلبي",IF(Sudan_News12[[#This Row],[sentiment_analysis_english]]="Neutral","حيادي",IF(Sudan_News12[[#This Row],[sentiment_analysis_english]]="Positive","إيجابي","")))</f>
        <v/>
      </c>
      <c r="AO6155" t="e">
        <f>INDEX(TextClassificationList[],MATCH(Sudan_News12[[#This Row],[text_classification_arabic]],TextClassificationList[text_classification_arabic],0),1)</f>
        <v>#N/A</v>
      </c>
      <c r="AQ6155" t="e">
        <f>INDEX(TextClassificationList[],MATCH(Sudan_News12[[#This Row],[text_classification_arabic2]],TextClassificationList[text_classification_arabic],0),1)</f>
        <v>#N/A</v>
      </c>
      <c r="AS6155" t="e">
        <f>INDEX(TextClassificationList[],MATCH(Sudan_News12[[#This Row],[text_classification_arabic3]],TextClassificationList[text_classification_arabic],0),1)</f>
        <v>#N/A</v>
      </c>
      <c r="AU6155" t="e">
        <f>INDEX(TextClassificationList[],MATCH(Sudan_News12[[#This Row],[text_classification_arabic4]],TextClassificationList[text_classification_arabic],0),1)</f>
        <v>#N/A</v>
      </c>
      <c r="AW6155" t="e">
        <f>INDEX(TextClassificationList[],MATCH(Sudan_News12[[#This Row],[text_classification_arabic5]],TextClassificationList[text_classification_arabic],0),1)</f>
        <v>#N/A</v>
      </c>
    </row>
    <row r="6156" spans="1:49" x14ac:dyDescent="0.2">
      <c r="A6156">
        <v>9.9317951514796851E+17</v>
      </c>
      <c r="B6156">
        <v>9.9317951514796851E+17</v>
      </c>
      <c r="C6156" t="s">
        <v>23858</v>
      </c>
      <c r="D6156" s="1">
        <v>43226</v>
      </c>
      <c r="E6156" s="2">
        <v>0.80813657407407402</v>
      </c>
      <c r="F6156">
        <v>200</v>
      </c>
      <c r="G6156">
        <v>1889611729</v>
      </c>
      <c r="H6156" t="s">
        <v>354</v>
      </c>
      <c r="I6156" t="s">
        <v>355</v>
      </c>
      <c r="J6156" t="s">
        <v>265</v>
      </c>
      <c r="K6156" t="s">
        <v>23859</v>
      </c>
      <c r="L6156" t="s">
        <v>266</v>
      </c>
      <c r="M6156" t="s">
        <v>267</v>
      </c>
      <c r="N6156" t="s">
        <v>267</v>
      </c>
      <c r="O6156" t="s">
        <v>267</v>
      </c>
      <c r="P6156">
        <v>0</v>
      </c>
      <c r="Q6156">
        <v>13</v>
      </c>
      <c r="R6156">
        <v>2</v>
      </c>
      <c r="S6156" t="s">
        <v>269</v>
      </c>
      <c r="T6156" t="s">
        <v>267</v>
      </c>
      <c r="U6156" t="s">
        <v>23860</v>
      </c>
      <c r="V6156" t="b">
        <v>0</v>
      </c>
      <c r="W6156" t="s">
        <v>265</v>
      </c>
      <c r="X6156">
        <v>0</v>
      </c>
      <c r="Y6156" t="s">
        <v>265</v>
      </c>
      <c r="Z6156" t="s">
        <v>265</v>
      </c>
      <c r="AA6156" t="s">
        <v>265</v>
      </c>
      <c r="AB6156" t="s">
        <v>265</v>
      </c>
      <c r="AC6156" t="s">
        <v>265</v>
      </c>
      <c r="AD6156" t="s">
        <v>265</v>
      </c>
      <c r="AE6156" t="s">
        <v>265</v>
      </c>
      <c r="AF6156" t="s">
        <v>267</v>
      </c>
      <c r="AG6156" t="s">
        <v>265</v>
      </c>
      <c r="AH6156" t="s">
        <v>265</v>
      </c>
      <c r="AI6156" t="s">
        <v>265</v>
      </c>
      <c r="AJ6156" t="s">
        <v>265</v>
      </c>
      <c r="AL6156" t="str">
        <f>IF(Sudan_News12[[#This Row],[relevancy_classification_english]]="Relevant","مناسب",IF(Sudan_News12[[#This Row],[relevancy_classification_english]]="Relevant","عَرَضِيّ",""))</f>
        <v/>
      </c>
      <c r="AN6156" t="str">
        <f>IF(Sudan_News12[[#This Row],[sentiment_analysis_english]]="Negative","سلبي",IF(Sudan_News12[[#This Row],[sentiment_analysis_english]]="Neutral","حيادي",IF(Sudan_News12[[#This Row],[sentiment_analysis_english]]="Positive","إيجابي","")))</f>
        <v/>
      </c>
      <c r="AO6156" t="e">
        <f>INDEX(TextClassificationList[],MATCH(Sudan_News12[[#This Row],[text_classification_arabic]],TextClassificationList[text_classification_arabic],0),1)</f>
        <v>#N/A</v>
      </c>
      <c r="AQ6156" t="e">
        <f>INDEX(TextClassificationList[],MATCH(Sudan_News12[[#This Row],[text_classification_arabic2]],TextClassificationList[text_classification_arabic],0),1)</f>
        <v>#N/A</v>
      </c>
      <c r="AS6156" t="e">
        <f>INDEX(TextClassificationList[],MATCH(Sudan_News12[[#This Row],[text_classification_arabic3]],TextClassificationList[text_classification_arabic],0),1)</f>
        <v>#N/A</v>
      </c>
      <c r="AU6156" t="e">
        <f>INDEX(TextClassificationList[],MATCH(Sudan_News12[[#This Row],[text_classification_arabic4]],TextClassificationList[text_classification_arabic],0),1)</f>
        <v>#N/A</v>
      </c>
      <c r="AW6156" t="e">
        <f>INDEX(TextClassificationList[],MATCH(Sudan_News12[[#This Row],[text_classification_arabic5]],TextClassificationList[text_classification_arabic],0),1)</f>
        <v>#N/A</v>
      </c>
    </row>
    <row r="6157" spans="1:49" x14ac:dyDescent="0.2">
      <c r="A6157">
        <v>9.9243356713219277E+17</v>
      </c>
      <c r="B6157">
        <v>9.9243356713219277E+17</v>
      </c>
      <c r="C6157" t="s">
        <v>23861</v>
      </c>
      <c r="D6157" s="1">
        <v>43224</v>
      </c>
      <c r="E6157" s="2">
        <v>0.74971064814814814</v>
      </c>
      <c r="F6157">
        <v>200</v>
      </c>
      <c r="G6157">
        <v>1889611729</v>
      </c>
      <c r="H6157" t="s">
        <v>354</v>
      </c>
      <c r="I6157" t="s">
        <v>355</v>
      </c>
      <c r="J6157" t="s">
        <v>265</v>
      </c>
      <c r="K6157" t="s">
        <v>23862</v>
      </c>
      <c r="L6157" t="s">
        <v>266</v>
      </c>
      <c r="M6157" t="s">
        <v>267</v>
      </c>
      <c r="N6157" t="s">
        <v>267</v>
      </c>
      <c r="O6157" t="s">
        <v>23863</v>
      </c>
      <c r="P6157">
        <v>0</v>
      </c>
      <c r="Q6157">
        <v>14</v>
      </c>
      <c r="R6157">
        <v>7</v>
      </c>
      <c r="S6157" t="s">
        <v>267</v>
      </c>
      <c r="T6157" t="s">
        <v>267</v>
      </c>
      <c r="U6157" t="s">
        <v>23864</v>
      </c>
      <c r="V6157" t="b">
        <v>0</v>
      </c>
      <c r="W6157" t="s">
        <v>265</v>
      </c>
      <c r="X6157">
        <v>1</v>
      </c>
      <c r="Y6157" t="s">
        <v>23865</v>
      </c>
      <c r="Z6157" t="s">
        <v>265</v>
      </c>
      <c r="AA6157" t="s">
        <v>265</v>
      </c>
      <c r="AB6157" t="s">
        <v>265</v>
      </c>
      <c r="AC6157" t="s">
        <v>265</v>
      </c>
      <c r="AD6157" t="s">
        <v>265</v>
      </c>
      <c r="AE6157" t="s">
        <v>265</v>
      </c>
      <c r="AF6157" t="s">
        <v>267</v>
      </c>
      <c r="AG6157" t="s">
        <v>265</v>
      </c>
      <c r="AH6157" t="s">
        <v>265</v>
      </c>
      <c r="AI6157" t="s">
        <v>265</v>
      </c>
      <c r="AJ6157" t="s">
        <v>265</v>
      </c>
      <c r="AL6157" t="str">
        <f>IF(Sudan_News12[[#This Row],[relevancy_classification_english]]="Relevant","مناسب",IF(Sudan_News12[[#This Row],[relevancy_classification_english]]="Relevant","عَرَضِيّ",""))</f>
        <v/>
      </c>
      <c r="AN6157" t="str">
        <f>IF(Sudan_News12[[#This Row],[sentiment_analysis_english]]="Negative","سلبي",IF(Sudan_News12[[#This Row],[sentiment_analysis_english]]="Neutral","حيادي",IF(Sudan_News12[[#This Row],[sentiment_analysis_english]]="Positive","إيجابي","")))</f>
        <v/>
      </c>
      <c r="AO6157" t="e">
        <f>INDEX(TextClassificationList[],MATCH(Sudan_News12[[#This Row],[text_classification_arabic]],TextClassificationList[text_classification_arabic],0),1)</f>
        <v>#N/A</v>
      </c>
      <c r="AQ6157" t="e">
        <f>INDEX(TextClassificationList[],MATCH(Sudan_News12[[#This Row],[text_classification_arabic2]],TextClassificationList[text_classification_arabic],0),1)</f>
        <v>#N/A</v>
      </c>
      <c r="AS6157" t="e">
        <f>INDEX(TextClassificationList[],MATCH(Sudan_News12[[#This Row],[text_classification_arabic3]],TextClassificationList[text_classification_arabic],0),1)</f>
        <v>#N/A</v>
      </c>
      <c r="AU6157" t="e">
        <f>INDEX(TextClassificationList[],MATCH(Sudan_News12[[#This Row],[text_classification_arabic4]],TextClassificationList[text_classification_arabic],0),1)</f>
        <v>#N/A</v>
      </c>
      <c r="AW6157" t="e">
        <f>INDEX(TextClassificationList[],MATCH(Sudan_News12[[#This Row],[text_classification_arabic5]],TextClassificationList[text_classification_arabic],0),1)</f>
        <v>#N/A</v>
      </c>
    </row>
    <row r="6158" spans="1:49" x14ac:dyDescent="0.2">
      <c r="A6158">
        <v>9.9234676638842061E+17</v>
      </c>
      <c r="B6158">
        <v>9.9234676638842061E+17</v>
      </c>
      <c r="C6158" t="s">
        <v>23866</v>
      </c>
      <c r="D6158" s="1">
        <v>43224</v>
      </c>
      <c r="E6158" s="2">
        <v>0.51018518518518519</v>
      </c>
      <c r="F6158">
        <v>200</v>
      </c>
      <c r="G6158">
        <v>1889611729</v>
      </c>
      <c r="H6158" t="s">
        <v>354</v>
      </c>
      <c r="I6158" t="s">
        <v>355</v>
      </c>
      <c r="J6158" t="s">
        <v>265</v>
      </c>
      <c r="K6158" t="s">
        <v>23867</v>
      </c>
      <c r="L6158" t="s">
        <v>266</v>
      </c>
      <c r="M6158" t="s">
        <v>267</v>
      </c>
      <c r="N6158" t="s">
        <v>267</v>
      </c>
      <c r="O6158" t="s">
        <v>23868</v>
      </c>
      <c r="P6158">
        <v>5</v>
      </c>
      <c r="Q6158">
        <v>28</v>
      </c>
      <c r="R6158">
        <v>46</v>
      </c>
      <c r="S6158" t="s">
        <v>269</v>
      </c>
      <c r="T6158" t="s">
        <v>267</v>
      </c>
      <c r="U6158" t="s">
        <v>23869</v>
      </c>
      <c r="V6158" t="b">
        <v>0</v>
      </c>
      <c r="W6158" t="s">
        <v>265</v>
      </c>
      <c r="X6158">
        <v>1</v>
      </c>
      <c r="Y6158" t="s">
        <v>23870</v>
      </c>
      <c r="Z6158" t="s">
        <v>265</v>
      </c>
      <c r="AA6158" t="s">
        <v>265</v>
      </c>
      <c r="AB6158" t="s">
        <v>265</v>
      </c>
      <c r="AC6158" t="s">
        <v>265</v>
      </c>
      <c r="AD6158" t="s">
        <v>265</v>
      </c>
      <c r="AE6158" t="s">
        <v>265</v>
      </c>
      <c r="AF6158" t="s">
        <v>267</v>
      </c>
      <c r="AG6158" t="s">
        <v>265</v>
      </c>
      <c r="AH6158" t="s">
        <v>265</v>
      </c>
      <c r="AI6158" t="s">
        <v>265</v>
      </c>
      <c r="AJ6158" t="s">
        <v>265</v>
      </c>
      <c r="AL6158" t="str">
        <f>IF(Sudan_News12[[#This Row],[relevancy_classification_english]]="Relevant","مناسب",IF(Sudan_News12[[#This Row],[relevancy_classification_english]]="Relevant","عَرَضِيّ",""))</f>
        <v/>
      </c>
      <c r="AN6158" t="str">
        <f>IF(Sudan_News12[[#This Row],[sentiment_analysis_english]]="Negative","سلبي",IF(Sudan_News12[[#This Row],[sentiment_analysis_english]]="Neutral","حيادي",IF(Sudan_News12[[#This Row],[sentiment_analysis_english]]="Positive","إيجابي","")))</f>
        <v/>
      </c>
      <c r="AO6158" t="e">
        <f>INDEX(TextClassificationList[],MATCH(Sudan_News12[[#This Row],[text_classification_arabic]],TextClassificationList[text_classification_arabic],0),1)</f>
        <v>#N/A</v>
      </c>
      <c r="AQ6158" t="e">
        <f>INDEX(TextClassificationList[],MATCH(Sudan_News12[[#This Row],[text_classification_arabic2]],TextClassificationList[text_classification_arabic],0),1)</f>
        <v>#N/A</v>
      </c>
      <c r="AS6158" t="e">
        <f>INDEX(TextClassificationList[],MATCH(Sudan_News12[[#This Row],[text_classification_arabic3]],TextClassificationList[text_classification_arabic],0),1)</f>
        <v>#N/A</v>
      </c>
      <c r="AU6158" t="e">
        <f>INDEX(TextClassificationList[],MATCH(Sudan_News12[[#This Row],[text_classification_arabic4]],TextClassificationList[text_classification_arabic],0),1)</f>
        <v>#N/A</v>
      </c>
      <c r="AW6158" t="e">
        <f>INDEX(TextClassificationList[],MATCH(Sudan_News12[[#This Row],[text_classification_arabic5]],TextClassificationList[text_classification_arabic],0),1)</f>
        <v>#N/A</v>
      </c>
    </row>
    <row r="6159" spans="1:49" x14ac:dyDescent="0.2">
      <c r="A6159">
        <v>9.9087943609757696E+17</v>
      </c>
      <c r="B6159">
        <v>9.9054595745541325E+17</v>
      </c>
      <c r="C6159" t="s">
        <v>23871</v>
      </c>
      <c r="D6159" s="1">
        <v>43220</v>
      </c>
      <c r="E6159" s="2">
        <v>0.46112268518518518</v>
      </c>
      <c r="F6159">
        <v>200</v>
      </c>
      <c r="G6159">
        <v>1889611729</v>
      </c>
      <c r="H6159" t="s">
        <v>354</v>
      </c>
      <c r="I6159" t="s">
        <v>355</v>
      </c>
      <c r="J6159" t="s">
        <v>265</v>
      </c>
      <c r="K6159" t="s">
        <v>23872</v>
      </c>
      <c r="L6159" t="s">
        <v>266</v>
      </c>
      <c r="M6159" t="s">
        <v>267</v>
      </c>
      <c r="N6159" t="s">
        <v>267</v>
      </c>
      <c r="O6159" t="s">
        <v>267</v>
      </c>
      <c r="P6159">
        <v>0</v>
      </c>
      <c r="Q6159">
        <v>0</v>
      </c>
      <c r="R6159">
        <v>0</v>
      </c>
      <c r="S6159" t="s">
        <v>267</v>
      </c>
      <c r="T6159" t="s">
        <v>267</v>
      </c>
      <c r="U6159" t="s">
        <v>23873</v>
      </c>
      <c r="V6159" t="b">
        <v>0</v>
      </c>
      <c r="W6159" t="s">
        <v>265</v>
      </c>
      <c r="X6159">
        <v>0</v>
      </c>
      <c r="Y6159" t="s">
        <v>265</v>
      </c>
      <c r="Z6159" t="s">
        <v>265</v>
      </c>
      <c r="AA6159" t="s">
        <v>265</v>
      </c>
      <c r="AB6159" t="s">
        <v>265</v>
      </c>
      <c r="AC6159" t="s">
        <v>265</v>
      </c>
      <c r="AD6159" t="s">
        <v>265</v>
      </c>
      <c r="AE6159" t="s">
        <v>265</v>
      </c>
      <c r="AF6159" t="s">
        <v>23874</v>
      </c>
      <c r="AG6159" t="s">
        <v>265</v>
      </c>
      <c r="AH6159" t="s">
        <v>265</v>
      </c>
      <c r="AI6159" t="s">
        <v>265</v>
      </c>
      <c r="AJ6159" t="s">
        <v>265</v>
      </c>
      <c r="AL6159" t="str">
        <f>IF(Sudan_News12[[#This Row],[relevancy_classification_english]]="Relevant","مناسب",IF(Sudan_News12[[#This Row],[relevancy_classification_english]]="Relevant","عَرَضِيّ",""))</f>
        <v/>
      </c>
      <c r="AN6159" t="str">
        <f>IF(Sudan_News12[[#This Row],[sentiment_analysis_english]]="Negative","سلبي",IF(Sudan_News12[[#This Row],[sentiment_analysis_english]]="Neutral","حيادي",IF(Sudan_News12[[#This Row],[sentiment_analysis_english]]="Positive","إيجابي","")))</f>
        <v/>
      </c>
      <c r="AO6159" t="e">
        <f>INDEX(TextClassificationList[],MATCH(Sudan_News12[[#This Row],[text_classification_arabic]],TextClassificationList[text_classification_arabic],0),1)</f>
        <v>#N/A</v>
      </c>
      <c r="AQ6159" t="e">
        <f>INDEX(TextClassificationList[],MATCH(Sudan_News12[[#This Row],[text_classification_arabic2]],TextClassificationList[text_classification_arabic],0),1)</f>
        <v>#N/A</v>
      </c>
      <c r="AS6159" t="e">
        <f>INDEX(TextClassificationList[],MATCH(Sudan_News12[[#This Row],[text_classification_arabic3]],TextClassificationList[text_classification_arabic],0),1)</f>
        <v>#N/A</v>
      </c>
      <c r="AU6159" t="e">
        <f>INDEX(TextClassificationList[],MATCH(Sudan_News12[[#This Row],[text_classification_arabic4]],TextClassificationList[text_classification_arabic],0),1)</f>
        <v>#N/A</v>
      </c>
      <c r="AW6159" t="e">
        <f>INDEX(TextClassificationList[],MATCH(Sudan_News12[[#This Row],[text_classification_arabic5]],TextClassificationList[text_classification_arabic],0),1)</f>
        <v>#N/A</v>
      </c>
    </row>
    <row r="6160" spans="1:49" x14ac:dyDescent="0.2">
      <c r="A6160">
        <v>9.9082039635314688E+17</v>
      </c>
      <c r="B6160">
        <v>9.9082039635314688E+17</v>
      </c>
      <c r="C6160" t="s">
        <v>23875</v>
      </c>
      <c r="D6160" s="1">
        <v>43220</v>
      </c>
      <c r="E6160" s="2">
        <v>0.29820601851851852</v>
      </c>
      <c r="F6160">
        <v>200</v>
      </c>
      <c r="G6160">
        <v>1889611729</v>
      </c>
      <c r="H6160" t="s">
        <v>354</v>
      </c>
      <c r="I6160" t="s">
        <v>355</v>
      </c>
      <c r="J6160" t="s">
        <v>265</v>
      </c>
      <c r="K6160" t="s">
        <v>23876</v>
      </c>
      <c r="L6160" t="s">
        <v>266</v>
      </c>
      <c r="M6160" t="s">
        <v>267</v>
      </c>
      <c r="N6160" t="s">
        <v>267</v>
      </c>
      <c r="O6160" t="s">
        <v>267</v>
      </c>
      <c r="P6160">
        <v>0</v>
      </c>
      <c r="Q6160">
        <v>1</v>
      </c>
      <c r="R6160">
        <v>0</v>
      </c>
      <c r="S6160" t="s">
        <v>267</v>
      </c>
      <c r="T6160" t="s">
        <v>267</v>
      </c>
      <c r="U6160" t="s">
        <v>23877</v>
      </c>
      <c r="V6160" t="b">
        <v>0</v>
      </c>
      <c r="W6160" t="s">
        <v>265</v>
      </c>
      <c r="X6160">
        <v>0</v>
      </c>
      <c r="Y6160" t="s">
        <v>265</v>
      </c>
      <c r="Z6160" t="s">
        <v>265</v>
      </c>
      <c r="AA6160" t="s">
        <v>265</v>
      </c>
      <c r="AB6160" t="s">
        <v>265</v>
      </c>
      <c r="AC6160" t="s">
        <v>265</v>
      </c>
      <c r="AD6160" t="s">
        <v>265</v>
      </c>
      <c r="AE6160" t="s">
        <v>265</v>
      </c>
      <c r="AF6160" t="s">
        <v>267</v>
      </c>
      <c r="AG6160" t="s">
        <v>265</v>
      </c>
      <c r="AH6160" t="s">
        <v>265</v>
      </c>
      <c r="AI6160" t="s">
        <v>265</v>
      </c>
      <c r="AJ6160" t="s">
        <v>265</v>
      </c>
      <c r="AL6160" t="str">
        <f>IF(Sudan_News12[[#This Row],[relevancy_classification_english]]="Relevant","مناسب",IF(Sudan_News12[[#This Row],[relevancy_classification_english]]="Relevant","عَرَضِيّ",""))</f>
        <v/>
      </c>
      <c r="AN6160" t="str">
        <f>IF(Sudan_News12[[#This Row],[sentiment_analysis_english]]="Negative","سلبي",IF(Sudan_News12[[#This Row],[sentiment_analysis_english]]="Neutral","حيادي",IF(Sudan_News12[[#This Row],[sentiment_analysis_english]]="Positive","إيجابي","")))</f>
        <v/>
      </c>
      <c r="AO6160" t="e">
        <f>INDEX(TextClassificationList[],MATCH(Sudan_News12[[#This Row],[text_classification_arabic]],TextClassificationList[text_classification_arabic],0),1)</f>
        <v>#N/A</v>
      </c>
      <c r="AQ6160" t="e">
        <f>INDEX(TextClassificationList[],MATCH(Sudan_News12[[#This Row],[text_classification_arabic2]],TextClassificationList[text_classification_arabic],0),1)</f>
        <v>#N/A</v>
      </c>
      <c r="AS6160" t="e">
        <f>INDEX(TextClassificationList[],MATCH(Sudan_News12[[#This Row],[text_classification_arabic3]],TextClassificationList[text_classification_arabic],0),1)</f>
        <v>#N/A</v>
      </c>
      <c r="AU6160" t="e">
        <f>INDEX(TextClassificationList[],MATCH(Sudan_News12[[#This Row],[text_classification_arabic4]],TextClassificationList[text_classification_arabic],0),1)</f>
        <v>#N/A</v>
      </c>
      <c r="AW6160" t="e">
        <f>INDEX(TextClassificationList[],MATCH(Sudan_News12[[#This Row],[text_classification_arabic5]],TextClassificationList[text_classification_arabic],0),1)</f>
        <v>#N/A</v>
      </c>
    </row>
    <row r="6161" spans="1:49" x14ac:dyDescent="0.2">
      <c r="A6161">
        <v>9.9072361531332608E+17</v>
      </c>
      <c r="B6161">
        <v>9.9072361531332608E+17</v>
      </c>
      <c r="C6161" t="s">
        <v>23878</v>
      </c>
      <c r="D6161" s="1">
        <v>43220</v>
      </c>
      <c r="E6161" s="2">
        <v>3.1145833333333334E-2</v>
      </c>
      <c r="F6161">
        <v>200</v>
      </c>
      <c r="G6161">
        <v>1889611729</v>
      </c>
      <c r="H6161" t="s">
        <v>354</v>
      </c>
      <c r="I6161" t="s">
        <v>355</v>
      </c>
      <c r="J6161" t="s">
        <v>265</v>
      </c>
      <c r="K6161" t="s">
        <v>23879</v>
      </c>
      <c r="L6161" t="s">
        <v>266</v>
      </c>
      <c r="M6161" t="s">
        <v>267</v>
      </c>
      <c r="N6161" t="s">
        <v>267</v>
      </c>
      <c r="O6161" t="s">
        <v>23880</v>
      </c>
      <c r="P6161">
        <v>0</v>
      </c>
      <c r="Q6161">
        <v>12</v>
      </c>
      <c r="R6161">
        <v>4</v>
      </c>
      <c r="S6161" t="s">
        <v>267</v>
      </c>
      <c r="T6161" t="s">
        <v>267</v>
      </c>
      <c r="U6161" t="s">
        <v>23881</v>
      </c>
      <c r="V6161" t="b">
        <v>0</v>
      </c>
      <c r="W6161" t="s">
        <v>265</v>
      </c>
      <c r="X6161">
        <v>1</v>
      </c>
      <c r="Y6161" t="s">
        <v>23882</v>
      </c>
      <c r="Z6161" t="s">
        <v>265</v>
      </c>
      <c r="AA6161" t="s">
        <v>265</v>
      </c>
      <c r="AB6161" t="s">
        <v>265</v>
      </c>
      <c r="AC6161" t="s">
        <v>265</v>
      </c>
      <c r="AD6161" t="s">
        <v>265</v>
      </c>
      <c r="AE6161" t="s">
        <v>265</v>
      </c>
      <c r="AF6161" t="s">
        <v>267</v>
      </c>
      <c r="AG6161" t="s">
        <v>265</v>
      </c>
      <c r="AH6161" t="s">
        <v>265</v>
      </c>
      <c r="AI6161" t="s">
        <v>265</v>
      </c>
      <c r="AJ6161" t="s">
        <v>265</v>
      </c>
      <c r="AL6161" t="str">
        <f>IF(Sudan_News12[[#This Row],[relevancy_classification_english]]="Relevant","مناسب",IF(Sudan_News12[[#This Row],[relevancy_classification_english]]="Relevant","عَرَضِيّ",""))</f>
        <v/>
      </c>
      <c r="AN6161" t="str">
        <f>IF(Sudan_News12[[#This Row],[sentiment_analysis_english]]="Negative","سلبي",IF(Sudan_News12[[#This Row],[sentiment_analysis_english]]="Neutral","حيادي",IF(Sudan_News12[[#This Row],[sentiment_analysis_english]]="Positive","إيجابي","")))</f>
        <v/>
      </c>
      <c r="AO6161" t="e">
        <f>INDEX(TextClassificationList[],MATCH(Sudan_News12[[#This Row],[text_classification_arabic]],TextClassificationList[text_classification_arabic],0),1)</f>
        <v>#N/A</v>
      </c>
      <c r="AQ6161" t="e">
        <f>INDEX(TextClassificationList[],MATCH(Sudan_News12[[#This Row],[text_classification_arabic2]],TextClassificationList[text_classification_arabic],0),1)</f>
        <v>#N/A</v>
      </c>
      <c r="AS6161" t="e">
        <f>INDEX(TextClassificationList[],MATCH(Sudan_News12[[#This Row],[text_classification_arabic3]],TextClassificationList[text_classification_arabic],0),1)</f>
        <v>#N/A</v>
      </c>
      <c r="AU6161" t="e">
        <f>INDEX(TextClassificationList[],MATCH(Sudan_News12[[#This Row],[text_classification_arabic4]],TextClassificationList[text_classification_arabic],0),1)</f>
        <v>#N/A</v>
      </c>
      <c r="AW6161" t="e">
        <f>INDEX(TextClassificationList[],MATCH(Sudan_News12[[#This Row],[text_classification_arabic5]],TextClassificationList[text_classification_arabic],0),1)</f>
        <v>#N/A</v>
      </c>
    </row>
    <row r="6162" spans="1:49" x14ac:dyDescent="0.2">
      <c r="A6162">
        <v>9.9062956343574938E+17</v>
      </c>
      <c r="B6162">
        <v>9.9062956343574938E+17</v>
      </c>
      <c r="C6162" t="s">
        <v>23883</v>
      </c>
      <c r="D6162" s="1">
        <v>43219</v>
      </c>
      <c r="E6162" s="2">
        <v>0.77160879629629631</v>
      </c>
      <c r="F6162">
        <v>200</v>
      </c>
      <c r="G6162">
        <v>1889611729</v>
      </c>
      <c r="H6162" t="s">
        <v>354</v>
      </c>
      <c r="I6162" t="s">
        <v>355</v>
      </c>
      <c r="J6162" t="s">
        <v>265</v>
      </c>
      <c r="K6162" t="s">
        <v>23884</v>
      </c>
      <c r="L6162" t="s">
        <v>266</v>
      </c>
      <c r="M6162" t="s">
        <v>267</v>
      </c>
      <c r="N6162" t="s">
        <v>267</v>
      </c>
      <c r="O6162" t="s">
        <v>23885</v>
      </c>
      <c r="P6162">
        <v>0</v>
      </c>
      <c r="Q6162">
        <v>13</v>
      </c>
      <c r="R6162">
        <v>2</v>
      </c>
      <c r="S6162" t="s">
        <v>267</v>
      </c>
      <c r="T6162" t="s">
        <v>267</v>
      </c>
      <c r="U6162" t="s">
        <v>23886</v>
      </c>
      <c r="V6162" t="b">
        <v>0</v>
      </c>
      <c r="W6162" t="s">
        <v>265</v>
      </c>
      <c r="X6162">
        <v>1</v>
      </c>
      <c r="Y6162" t="s">
        <v>23887</v>
      </c>
      <c r="Z6162" t="s">
        <v>265</v>
      </c>
      <c r="AA6162" t="s">
        <v>265</v>
      </c>
      <c r="AB6162" t="s">
        <v>265</v>
      </c>
      <c r="AC6162" t="s">
        <v>265</v>
      </c>
      <c r="AD6162" t="s">
        <v>265</v>
      </c>
      <c r="AE6162" t="s">
        <v>265</v>
      </c>
      <c r="AF6162" t="s">
        <v>267</v>
      </c>
      <c r="AG6162" t="s">
        <v>265</v>
      </c>
      <c r="AH6162" t="s">
        <v>265</v>
      </c>
      <c r="AI6162" t="s">
        <v>265</v>
      </c>
      <c r="AJ6162" t="s">
        <v>265</v>
      </c>
      <c r="AL6162" t="str">
        <f>IF(Sudan_News12[[#This Row],[relevancy_classification_english]]="Relevant","مناسب",IF(Sudan_News12[[#This Row],[relevancy_classification_english]]="Relevant","عَرَضِيّ",""))</f>
        <v/>
      </c>
      <c r="AN6162" t="str">
        <f>IF(Sudan_News12[[#This Row],[sentiment_analysis_english]]="Negative","سلبي",IF(Sudan_News12[[#This Row],[sentiment_analysis_english]]="Neutral","حيادي",IF(Sudan_News12[[#This Row],[sentiment_analysis_english]]="Positive","إيجابي","")))</f>
        <v/>
      </c>
      <c r="AO6162" t="e">
        <f>INDEX(TextClassificationList[],MATCH(Sudan_News12[[#This Row],[text_classification_arabic]],TextClassificationList[text_classification_arabic],0),1)</f>
        <v>#N/A</v>
      </c>
      <c r="AQ6162" t="e">
        <f>INDEX(TextClassificationList[],MATCH(Sudan_News12[[#This Row],[text_classification_arabic2]],TextClassificationList[text_classification_arabic],0),1)</f>
        <v>#N/A</v>
      </c>
      <c r="AS6162" t="e">
        <f>INDEX(TextClassificationList[],MATCH(Sudan_News12[[#This Row],[text_classification_arabic3]],TextClassificationList[text_classification_arabic],0),1)</f>
        <v>#N/A</v>
      </c>
      <c r="AU6162" t="e">
        <f>INDEX(TextClassificationList[],MATCH(Sudan_News12[[#This Row],[text_classification_arabic4]],TextClassificationList[text_classification_arabic],0),1)</f>
        <v>#N/A</v>
      </c>
      <c r="AW6162" t="e">
        <f>INDEX(TextClassificationList[],MATCH(Sudan_News12[[#This Row],[text_classification_arabic5]],TextClassificationList[text_classification_arabic],0),1)</f>
        <v>#N/A</v>
      </c>
    </row>
    <row r="6163" spans="1:49" x14ac:dyDescent="0.2">
      <c r="A6163">
        <v>9.9018437776525722E+17</v>
      </c>
      <c r="B6163">
        <v>9.8841260656943923E+17</v>
      </c>
      <c r="C6163" t="s">
        <v>23888</v>
      </c>
      <c r="D6163" s="1">
        <v>43218</v>
      </c>
      <c r="E6163" s="2">
        <v>0.54313657407407412</v>
      </c>
      <c r="F6163">
        <v>200</v>
      </c>
      <c r="G6163">
        <v>1889611729</v>
      </c>
      <c r="H6163" t="s">
        <v>354</v>
      </c>
      <c r="I6163" t="s">
        <v>355</v>
      </c>
      <c r="J6163" t="s">
        <v>265</v>
      </c>
      <c r="K6163" t="s">
        <v>23889</v>
      </c>
      <c r="L6163" t="s">
        <v>276</v>
      </c>
      <c r="M6163" t="s">
        <v>267</v>
      </c>
      <c r="N6163" t="s">
        <v>267</v>
      </c>
      <c r="O6163" t="s">
        <v>267</v>
      </c>
      <c r="P6163">
        <v>0</v>
      </c>
      <c r="Q6163">
        <v>0</v>
      </c>
      <c r="R6163">
        <v>0</v>
      </c>
      <c r="S6163" t="s">
        <v>267</v>
      </c>
      <c r="T6163" t="s">
        <v>267</v>
      </c>
      <c r="U6163" t="s">
        <v>23890</v>
      </c>
      <c r="V6163" t="b">
        <v>0</v>
      </c>
      <c r="W6163" t="s">
        <v>265</v>
      </c>
      <c r="X6163">
        <v>0</v>
      </c>
      <c r="Y6163" t="s">
        <v>265</v>
      </c>
      <c r="Z6163" t="s">
        <v>265</v>
      </c>
      <c r="AA6163" t="s">
        <v>265</v>
      </c>
      <c r="AB6163" t="s">
        <v>265</v>
      </c>
      <c r="AC6163" t="s">
        <v>265</v>
      </c>
      <c r="AD6163" t="s">
        <v>265</v>
      </c>
      <c r="AE6163" t="s">
        <v>265</v>
      </c>
      <c r="AF6163" t="s">
        <v>267</v>
      </c>
      <c r="AG6163" t="s">
        <v>265</v>
      </c>
      <c r="AH6163" t="s">
        <v>265</v>
      </c>
      <c r="AI6163" t="s">
        <v>265</v>
      </c>
      <c r="AJ6163" t="s">
        <v>265</v>
      </c>
      <c r="AL6163" t="str">
        <f>IF(Sudan_News12[[#This Row],[relevancy_classification_english]]="Relevant","مناسب",IF(Sudan_News12[[#This Row],[relevancy_classification_english]]="Relevant","عَرَضِيّ",""))</f>
        <v/>
      </c>
      <c r="AN6163" t="str">
        <f>IF(Sudan_News12[[#This Row],[sentiment_analysis_english]]="Negative","سلبي",IF(Sudan_News12[[#This Row],[sentiment_analysis_english]]="Neutral","حيادي",IF(Sudan_News12[[#This Row],[sentiment_analysis_english]]="Positive","إيجابي","")))</f>
        <v/>
      </c>
      <c r="AO6163" t="e">
        <f>INDEX(TextClassificationList[],MATCH(Sudan_News12[[#This Row],[text_classification_arabic]],TextClassificationList[text_classification_arabic],0),1)</f>
        <v>#N/A</v>
      </c>
      <c r="AQ6163" t="e">
        <f>INDEX(TextClassificationList[],MATCH(Sudan_News12[[#This Row],[text_classification_arabic2]],TextClassificationList[text_classification_arabic],0),1)</f>
        <v>#N/A</v>
      </c>
      <c r="AS6163" t="e">
        <f>INDEX(TextClassificationList[],MATCH(Sudan_News12[[#This Row],[text_classification_arabic3]],TextClassificationList[text_classification_arabic],0),1)</f>
        <v>#N/A</v>
      </c>
      <c r="AU6163" t="e">
        <f>INDEX(TextClassificationList[],MATCH(Sudan_News12[[#This Row],[text_classification_arabic4]],TextClassificationList[text_classification_arabic],0),1)</f>
        <v>#N/A</v>
      </c>
      <c r="AW6163" t="e">
        <f>INDEX(TextClassificationList[],MATCH(Sudan_News12[[#This Row],[text_classification_arabic5]],TextClassificationList[text_classification_arabic],0),1)</f>
        <v>#N/A</v>
      </c>
    </row>
    <row r="6164" spans="1:49" x14ac:dyDescent="0.2">
      <c r="A6164">
        <v>9.9015438168436326E+17</v>
      </c>
      <c r="B6164">
        <v>9.9013349110184755E+17</v>
      </c>
      <c r="C6164" t="s">
        <v>23891</v>
      </c>
      <c r="D6164" s="1">
        <v>43218</v>
      </c>
      <c r="E6164" s="2">
        <v>0.46035879629629628</v>
      </c>
      <c r="F6164">
        <v>200</v>
      </c>
      <c r="G6164">
        <v>1889611729</v>
      </c>
      <c r="H6164" t="s">
        <v>354</v>
      </c>
      <c r="I6164" t="s">
        <v>355</v>
      </c>
      <c r="J6164" t="s">
        <v>265</v>
      </c>
      <c r="K6164" t="s">
        <v>23892</v>
      </c>
      <c r="L6164" t="s">
        <v>266</v>
      </c>
      <c r="M6164" t="s">
        <v>267</v>
      </c>
      <c r="N6164" t="s">
        <v>267</v>
      </c>
      <c r="O6164" t="s">
        <v>267</v>
      </c>
      <c r="P6164">
        <v>0</v>
      </c>
      <c r="Q6164">
        <v>0</v>
      </c>
      <c r="R6164">
        <v>0</v>
      </c>
      <c r="S6164" t="s">
        <v>267</v>
      </c>
      <c r="T6164" t="s">
        <v>267</v>
      </c>
      <c r="U6164" t="s">
        <v>23893</v>
      </c>
      <c r="V6164" t="b">
        <v>0</v>
      </c>
      <c r="W6164" t="s">
        <v>265</v>
      </c>
      <c r="X6164">
        <v>0</v>
      </c>
      <c r="Y6164" t="s">
        <v>265</v>
      </c>
      <c r="Z6164" t="s">
        <v>265</v>
      </c>
      <c r="AA6164" t="s">
        <v>265</v>
      </c>
      <c r="AB6164" t="s">
        <v>265</v>
      </c>
      <c r="AC6164" t="s">
        <v>265</v>
      </c>
      <c r="AD6164" t="s">
        <v>265</v>
      </c>
      <c r="AE6164" t="s">
        <v>265</v>
      </c>
      <c r="AF6164" t="s">
        <v>23894</v>
      </c>
      <c r="AG6164" t="s">
        <v>265</v>
      </c>
      <c r="AH6164" t="s">
        <v>265</v>
      </c>
      <c r="AI6164" t="s">
        <v>265</v>
      </c>
      <c r="AJ6164" t="s">
        <v>265</v>
      </c>
      <c r="AL6164" t="str">
        <f>IF(Sudan_News12[[#This Row],[relevancy_classification_english]]="Relevant","مناسب",IF(Sudan_News12[[#This Row],[relevancy_classification_english]]="Relevant","عَرَضِيّ",""))</f>
        <v/>
      </c>
      <c r="AN6164" t="str">
        <f>IF(Sudan_News12[[#This Row],[sentiment_analysis_english]]="Negative","سلبي",IF(Sudan_News12[[#This Row],[sentiment_analysis_english]]="Neutral","حيادي",IF(Sudan_News12[[#This Row],[sentiment_analysis_english]]="Positive","إيجابي","")))</f>
        <v/>
      </c>
      <c r="AO6164" t="e">
        <f>INDEX(TextClassificationList[],MATCH(Sudan_News12[[#This Row],[text_classification_arabic]],TextClassificationList[text_classification_arabic],0),1)</f>
        <v>#N/A</v>
      </c>
      <c r="AQ6164" t="e">
        <f>INDEX(TextClassificationList[],MATCH(Sudan_News12[[#This Row],[text_classification_arabic2]],TextClassificationList[text_classification_arabic],0),1)</f>
        <v>#N/A</v>
      </c>
      <c r="AS6164" t="e">
        <f>INDEX(TextClassificationList[],MATCH(Sudan_News12[[#This Row],[text_classification_arabic3]],TextClassificationList[text_classification_arabic],0),1)</f>
        <v>#N/A</v>
      </c>
      <c r="AU6164" t="e">
        <f>INDEX(TextClassificationList[],MATCH(Sudan_News12[[#This Row],[text_classification_arabic4]],TextClassificationList[text_classification_arabic],0),1)</f>
        <v>#N/A</v>
      </c>
      <c r="AW6164" t="e">
        <f>INDEX(TextClassificationList[],MATCH(Sudan_News12[[#This Row],[text_classification_arabic5]],TextClassificationList[text_classification_arabic],0),1)</f>
        <v>#N/A</v>
      </c>
    </row>
    <row r="6165" spans="1:49" x14ac:dyDescent="0.2">
      <c r="A6165">
        <v>9.8989460374577562E+17</v>
      </c>
      <c r="B6165">
        <v>9.6336932533907046E+17</v>
      </c>
      <c r="C6165" t="s">
        <v>23895</v>
      </c>
      <c r="D6165" s="1">
        <v>43217</v>
      </c>
      <c r="E6165" s="2">
        <v>0.74350694444444443</v>
      </c>
      <c r="F6165">
        <v>200</v>
      </c>
      <c r="G6165">
        <v>1889611729</v>
      </c>
      <c r="H6165" t="s">
        <v>354</v>
      </c>
      <c r="I6165" t="s">
        <v>355</v>
      </c>
      <c r="J6165" t="s">
        <v>265</v>
      </c>
      <c r="K6165" t="s">
        <v>23896</v>
      </c>
      <c r="L6165" t="s">
        <v>266</v>
      </c>
      <c r="M6165" t="s">
        <v>267</v>
      </c>
      <c r="N6165" t="s">
        <v>267</v>
      </c>
      <c r="O6165" t="s">
        <v>267</v>
      </c>
      <c r="P6165">
        <v>0</v>
      </c>
      <c r="Q6165">
        <v>0</v>
      </c>
      <c r="R6165">
        <v>0</v>
      </c>
      <c r="S6165" t="s">
        <v>267</v>
      </c>
      <c r="T6165" t="s">
        <v>267</v>
      </c>
      <c r="U6165" t="s">
        <v>23897</v>
      </c>
      <c r="V6165" t="b">
        <v>0</v>
      </c>
      <c r="W6165" t="s">
        <v>265</v>
      </c>
      <c r="X6165">
        <v>0</v>
      </c>
      <c r="Y6165" t="s">
        <v>265</v>
      </c>
      <c r="Z6165" t="s">
        <v>265</v>
      </c>
      <c r="AA6165" t="s">
        <v>265</v>
      </c>
      <c r="AB6165" t="s">
        <v>265</v>
      </c>
      <c r="AC6165" t="s">
        <v>265</v>
      </c>
      <c r="AD6165" t="s">
        <v>265</v>
      </c>
      <c r="AE6165" t="s">
        <v>265</v>
      </c>
      <c r="AF6165" t="s">
        <v>23898</v>
      </c>
      <c r="AG6165" t="s">
        <v>265</v>
      </c>
      <c r="AH6165" t="s">
        <v>265</v>
      </c>
      <c r="AI6165" t="s">
        <v>265</v>
      </c>
      <c r="AJ6165" t="s">
        <v>265</v>
      </c>
      <c r="AL6165" t="str">
        <f>IF(Sudan_News12[[#This Row],[relevancy_classification_english]]="Relevant","مناسب",IF(Sudan_News12[[#This Row],[relevancy_classification_english]]="Relevant","عَرَضِيّ",""))</f>
        <v/>
      </c>
      <c r="AN6165" t="str">
        <f>IF(Sudan_News12[[#This Row],[sentiment_analysis_english]]="Negative","سلبي",IF(Sudan_News12[[#This Row],[sentiment_analysis_english]]="Neutral","حيادي",IF(Sudan_News12[[#This Row],[sentiment_analysis_english]]="Positive","إيجابي","")))</f>
        <v/>
      </c>
      <c r="AO6165" t="e">
        <f>INDEX(TextClassificationList[],MATCH(Sudan_News12[[#This Row],[text_classification_arabic]],TextClassificationList[text_classification_arabic],0),1)</f>
        <v>#N/A</v>
      </c>
      <c r="AQ6165" t="e">
        <f>INDEX(TextClassificationList[],MATCH(Sudan_News12[[#This Row],[text_classification_arabic2]],TextClassificationList[text_classification_arabic],0),1)</f>
        <v>#N/A</v>
      </c>
      <c r="AS6165" t="e">
        <f>INDEX(TextClassificationList[],MATCH(Sudan_News12[[#This Row],[text_classification_arabic3]],TextClassificationList[text_classification_arabic],0),1)</f>
        <v>#N/A</v>
      </c>
      <c r="AU6165" t="e">
        <f>INDEX(TextClassificationList[],MATCH(Sudan_News12[[#This Row],[text_classification_arabic4]],TextClassificationList[text_classification_arabic],0),1)</f>
        <v>#N/A</v>
      </c>
      <c r="AW6165" t="e">
        <f>INDEX(TextClassificationList[],MATCH(Sudan_News12[[#This Row],[text_classification_arabic5]],TextClassificationList[text_classification_arabic],0),1)</f>
        <v>#N/A</v>
      </c>
    </row>
    <row r="6166" spans="1:49" x14ac:dyDescent="0.2">
      <c r="A6166">
        <v>9.898481485658112E+17</v>
      </c>
      <c r="B6166">
        <v>9.898481485658112E+17</v>
      </c>
      <c r="C6166" t="s">
        <v>23899</v>
      </c>
      <c r="D6166" s="1">
        <v>43217</v>
      </c>
      <c r="E6166" s="2">
        <v>0.61531250000000004</v>
      </c>
      <c r="F6166">
        <v>200</v>
      </c>
      <c r="G6166">
        <v>1889611729</v>
      </c>
      <c r="H6166" t="s">
        <v>354</v>
      </c>
      <c r="I6166" t="s">
        <v>355</v>
      </c>
      <c r="J6166" t="s">
        <v>265</v>
      </c>
      <c r="K6166" t="s">
        <v>23900</v>
      </c>
      <c r="L6166" t="s">
        <v>266</v>
      </c>
      <c r="M6166" t="s">
        <v>267</v>
      </c>
      <c r="N6166" t="s">
        <v>267</v>
      </c>
      <c r="O6166" t="s">
        <v>23901</v>
      </c>
      <c r="P6166">
        <v>0</v>
      </c>
      <c r="Q6166">
        <v>0</v>
      </c>
      <c r="R6166">
        <v>0</v>
      </c>
      <c r="S6166" t="s">
        <v>267</v>
      </c>
      <c r="T6166" t="s">
        <v>267</v>
      </c>
      <c r="U6166" t="s">
        <v>23902</v>
      </c>
      <c r="V6166" t="b">
        <v>0</v>
      </c>
      <c r="W6166" t="s">
        <v>265</v>
      </c>
      <c r="X6166">
        <v>1</v>
      </c>
      <c r="Y6166" t="s">
        <v>23903</v>
      </c>
      <c r="Z6166" t="s">
        <v>265</v>
      </c>
      <c r="AA6166" t="s">
        <v>265</v>
      </c>
      <c r="AB6166" t="s">
        <v>265</v>
      </c>
      <c r="AC6166" t="s">
        <v>265</v>
      </c>
      <c r="AD6166" t="s">
        <v>265</v>
      </c>
      <c r="AE6166" t="s">
        <v>265</v>
      </c>
      <c r="AF6166" t="s">
        <v>267</v>
      </c>
      <c r="AG6166" t="s">
        <v>265</v>
      </c>
      <c r="AH6166" t="s">
        <v>265</v>
      </c>
      <c r="AI6166" t="s">
        <v>265</v>
      </c>
      <c r="AJ6166" t="s">
        <v>265</v>
      </c>
      <c r="AL6166" t="str">
        <f>IF(Sudan_News12[[#This Row],[relevancy_classification_english]]="Relevant","مناسب",IF(Sudan_News12[[#This Row],[relevancy_classification_english]]="Relevant","عَرَضِيّ",""))</f>
        <v/>
      </c>
      <c r="AN6166" t="str">
        <f>IF(Sudan_News12[[#This Row],[sentiment_analysis_english]]="Negative","سلبي",IF(Sudan_News12[[#This Row],[sentiment_analysis_english]]="Neutral","حيادي",IF(Sudan_News12[[#This Row],[sentiment_analysis_english]]="Positive","إيجابي","")))</f>
        <v/>
      </c>
      <c r="AO6166" t="e">
        <f>INDEX(TextClassificationList[],MATCH(Sudan_News12[[#This Row],[text_classification_arabic]],TextClassificationList[text_classification_arabic],0),1)</f>
        <v>#N/A</v>
      </c>
      <c r="AQ6166" t="e">
        <f>INDEX(TextClassificationList[],MATCH(Sudan_News12[[#This Row],[text_classification_arabic2]],TextClassificationList[text_classification_arabic],0),1)</f>
        <v>#N/A</v>
      </c>
      <c r="AS6166" t="e">
        <f>INDEX(TextClassificationList[],MATCH(Sudan_News12[[#This Row],[text_classification_arabic3]],TextClassificationList[text_classification_arabic],0),1)</f>
        <v>#N/A</v>
      </c>
      <c r="AU6166" t="e">
        <f>INDEX(TextClassificationList[],MATCH(Sudan_News12[[#This Row],[text_classification_arabic4]],TextClassificationList[text_classification_arabic],0),1)</f>
        <v>#N/A</v>
      </c>
      <c r="AW6166" t="e">
        <f>INDEX(TextClassificationList[],MATCH(Sudan_News12[[#This Row],[text_classification_arabic5]],TextClassificationList[text_classification_arabic],0),1)</f>
        <v>#N/A</v>
      </c>
    </row>
    <row r="6167" spans="1:49" x14ac:dyDescent="0.2">
      <c r="A6167">
        <v>9.8983212409312461E+17</v>
      </c>
      <c r="B6167">
        <v>9.8983212409312461E+17</v>
      </c>
      <c r="C6167" t="s">
        <v>23904</v>
      </c>
      <c r="D6167" s="1">
        <v>43217</v>
      </c>
      <c r="E6167" s="2">
        <v>0.57109953703703709</v>
      </c>
      <c r="F6167">
        <v>200</v>
      </c>
      <c r="G6167">
        <v>1889611729</v>
      </c>
      <c r="H6167" t="s">
        <v>354</v>
      </c>
      <c r="I6167" t="s">
        <v>355</v>
      </c>
      <c r="J6167" t="s">
        <v>265</v>
      </c>
      <c r="K6167" t="s">
        <v>23905</v>
      </c>
      <c r="L6167" t="s">
        <v>266</v>
      </c>
      <c r="M6167" t="s">
        <v>267</v>
      </c>
      <c r="N6167" t="s">
        <v>267</v>
      </c>
      <c r="O6167" t="s">
        <v>23906</v>
      </c>
      <c r="P6167">
        <v>0</v>
      </c>
      <c r="Q6167">
        <v>0</v>
      </c>
      <c r="R6167">
        <v>0</v>
      </c>
      <c r="S6167" t="s">
        <v>267</v>
      </c>
      <c r="T6167" t="s">
        <v>267</v>
      </c>
      <c r="U6167" t="s">
        <v>23907</v>
      </c>
      <c r="V6167" t="b">
        <v>0</v>
      </c>
      <c r="W6167" t="s">
        <v>265</v>
      </c>
      <c r="X6167">
        <v>1</v>
      </c>
      <c r="Y6167" t="s">
        <v>23908</v>
      </c>
      <c r="Z6167" t="s">
        <v>265</v>
      </c>
      <c r="AA6167" t="s">
        <v>265</v>
      </c>
      <c r="AB6167" t="s">
        <v>265</v>
      </c>
      <c r="AC6167" t="s">
        <v>265</v>
      </c>
      <c r="AD6167" t="s">
        <v>265</v>
      </c>
      <c r="AE6167" t="s">
        <v>265</v>
      </c>
      <c r="AF6167" t="s">
        <v>267</v>
      </c>
      <c r="AG6167" t="s">
        <v>265</v>
      </c>
      <c r="AH6167" t="s">
        <v>265</v>
      </c>
      <c r="AI6167" t="s">
        <v>265</v>
      </c>
      <c r="AJ6167" t="s">
        <v>265</v>
      </c>
      <c r="AL6167" t="str">
        <f>IF(Sudan_News12[[#This Row],[relevancy_classification_english]]="Relevant","مناسب",IF(Sudan_News12[[#This Row],[relevancy_classification_english]]="Relevant","عَرَضِيّ",""))</f>
        <v/>
      </c>
      <c r="AN6167" t="str">
        <f>IF(Sudan_News12[[#This Row],[sentiment_analysis_english]]="Negative","سلبي",IF(Sudan_News12[[#This Row],[sentiment_analysis_english]]="Neutral","حيادي",IF(Sudan_News12[[#This Row],[sentiment_analysis_english]]="Positive","إيجابي","")))</f>
        <v/>
      </c>
      <c r="AO6167" t="e">
        <f>INDEX(TextClassificationList[],MATCH(Sudan_News12[[#This Row],[text_classification_arabic]],TextClassificationList[text_classification_arabic],0),1)</f>
        <v>#N/A</v>
      </c>
      <c r="AQ6167" t="e">
        <f>INDEX(TextClassificationList[],MATCH(Sudan_News12[[#This Row],[text_classification_arabic2]],TextClassificationList[text_classification_arabic],0),1)</f>
        <v>#N/A</v>
      </c>
      <c r="AS6167" t="e">
        <f>INDEX(TextClassificationList[],MATCH(Sudan_News12[[#This Row],[text_classification_arabic3]],TextClassificationList[text_classification_arabic],0),1)</f>
        <v>#N/A</v>
      </c>
      <c r="AU6167" t="e">
        <f>INDEX(TextClassificationList[],MATCH(Sudan_News12[[#This Row],[text_classification_arabic4]],TextClassificationList[text_classification_arabic],0),1)</f>
        <v>#N/A</v>
      </c>
      <c r="AW6167" t="e">
        <f>INDEX(TextClassificationList[],MATCH(Sudan_News12[[#This Row],[text_classification_arabic5]],TextClassificationList[text_classification_arabic],0),1)</f>
        <v>#N/A</v>
      </c>
    </row>
    <row r="6168" spans="1:49" x14ac:dyDescent="0.2">
      <c r="A6168">
        <v>9.8982644822253978E+17</v>
      </c>
      <c r="B6168">
        <v>9.8982644822253978E+17</v>
      </c>
      <c r="C6168" t="s">
        <v>23909</v>
      </c>
      <c r="D6168" s="1">
        <v>43217</v>
      </c>
      <c r="E6168" s="2">
        <v>0.55542824074074071</v>
      </c>
      <c r="F6168">
        <v>200</v>
      </c>
      <c r="G6168">
        <v>1889611729</v>
      </c>
      <c r="H6168" t="s">
        <v>354</v>
      </c>
      <c r="I6168" t="s">
        <v>355</v>
      </c>
      <c r="J6168" t="s">
        <v>265</v>
      </c>
      <c r="K6168" t="s">
        <v>23910</v>
      </c>
      <c r="L6168" t="s">
        <v>266</v>
      </c>
      <c r="M6168" t="s">
        <v>267</v>
      </c>
      <c r="N6168" t="s">
        <v>267</v>
      </c>
      <c r="O6168" t="s">
        <v>267</v>
      </c>
      <c r="P6168">
        <v>0</v>
      </c>
      <c r="Q6168">
        <v>0</v>
      </c>
      <c r="R6168">
        <v>0</v>
      </c>
      <c r="S6168" t="s">
        <v>23911</v>
      </c>
      <c r="T6168" t="s">
        <v>267</v>
      </c>
      <c r="U6168" t="s">
        <v>23912</v>
      </c>
      <c r="V6168" t="b">
        <v>0</v>
      </c>
      <c r="W6168" t="s">
        <v>265</v>
      </c>
      <c r="X6168">
        <v>0</v>
      </c>
      <c r="Y6168" t="s">
        <v>265</v>
      </c>
      <c r="Z6168" t="s">
        <v>265</v>
      </c>
      <c r="AA6168" t="s">
        <v>265</v>
      </c>
      <c r="AB6168" t="s">
        <v>265</v>
      </c>
      <c r="AC6168" t="s">
        <v>265</v>
      </c>
      <c r="AD6168" t="s">
        <v>265</v>
      </c>
      <c r="AE6168" t="s">
        <v>265</v>
      </c>
      <c r="AF6168" t="s">
        <v>267</v>
      </c>
      <c r="AG6168" t="s">
        <v>265</v>
      </c>
      <c r="AH6168" t="s">
        <v>265</v>
      </c>
      <c r="AI6168" t="s">
        <v>265</v>
      </c>
      <c r="AJ6168" t="s">
        <v>265</v>
      </c>
      <c r="AL6168" t="str">
        <f>IF(Sudan_News12[[#This Row],[relevancy_classification_english]]="Relevant","مناسب",IF(Sudan_News12[[#This Row],[relevancy_classification_english]]="Relevant","عَرَضِيّ",""))</f>
        <v/>
      </c>
      <c r="AN6168" t="str">
        <f>IF(Sudan_News12[[#This Row],[sentiment_analysis_english]]="Negative","سلبي",IF(Sudan_News12[[#This Row],[sentiment_analysis_english]]="Neutral","حيادي",IF(Sudan_News12[[#This Row],[sentiment_analysis_english]]="Positive","إيجابي","")))</f>
        <v/>
      </c>
      <c r="AO6168" t="e">
        <f>INDEX(TextClassificationList[],MATCH(Sudan_News12[[#This Row],[text_classification_arabic]],TextClassificationList[text_classification_arabic],0),1)</f>
        <v>#N/A</v>
      </c>
      <c r="AQ6168" t="e">
        <f>INDEX(TextClassificationList[],MATCH(Sudan_News12[[#This Row],[text_classification_arabic2]],TextClassificationList[text_classification_arabic],0),1)</f>
        <v>#N/A</v>
      </c>
      <c r="AS6168" t="e">
        <f>INDEX(TextClassificationList[],MATCH(Sudan_News12[[#This Row],[text_classification_arabic3]],TextClassificationList[text_classification_arabic],0),1)</f>
        <v>#N/A</v>
      </c>
      <c r="AU6168" t="e">
        <f>INDEX(TextClassificationList[],MATCH(Sudan_News12[[#This Row],[text_classification_arabic4]],TextClassificationList[text_classification_arabic],0),1)</f>
        <v>#N/A</v>
      </c>
      <c r="AW6168" t="e">
        <f>INDEX(TextClassificationList[],MATCH(Sudan_News12[[#This Row],[text_classification_arabic5]],TextClassificationList[text_classification_arabic],0),1)</f>
        <v>#N/A</v>
      </c>
    </row>
    <row r="6169" spans="1:49" x14ac:dyDescent="0.2">
      <c r="A6169">
        <v>9.8981529215399117E+17</v>
      </c>
      <c r="B6169">
        <v>9.8981529215399117E+17</v>
      </c>
      <c r="C6169" t="s">
        <v>23913</v>
      </c>
      <c r="D6169" s="1">
        <v>43217</v>
      </c>
      <c r="E6169" s="2">
        <v>0.52465277777777775</v>
      </c>
      <c r="F6169">
        <v>200</v>
      </c>
      <c r="G6169">
        <v>1889611729</v>
      </c>
      <c r="H6169" t="s">
        <v>354</v>
      </c>
      <c r="I6169" t="s">
        <v>355</v>
      </c>
      <c r="J6169" t="s">
        <v>265</v>
      </c>
      <c r="K6169" t="s">
        <v>23914</v>
      </c>
      <c r="L6169" t="s">
        <v>266</v>
      </c>
      <c r="M6169" t="s">
        <v>267</v>
      </c>
      <c r="N6169" t="s">
        <v>267</v>
      </c>
      <c r="O6169" t="s">
        <v>23915</v>
      </c>
      <c r="P6169">
        <v>0</v>
      </c>
      <c r="Q6169">
        <v>1</v>
      </c>
      <c r="R6169">
        <v>1</v>
      </c>
      <c r="S6169" t="s">
        <v>267</v>
      </c>
      <c r="T6169" t="s">
        <v>267</v>
      </c>
      <c r="U6169" t="s">
        <v>23916</v>
      </c>
      <c r="V6169" t="b">
        <v>0</v>
      </c>
      <c r="W6169" t="s">
        <v>265</v>
      </c>
      <c r="X6169">
        <v>1</v>
      </c>
      <c r="Y6169" t="s">
        <v>23917</v>
      </c>
      <c r="Z6169" t="s">
        <v>265</v>
      </c>
      <c r="AA6169" t="s">
        <v>265</v>
      </c>
      <c r="AB6169" t="s">
        <v>265</v>
      </c>
      <c r="AC6169" t="s">
        <v>265</v>
      </c>
      <c r="AD6169" t="s">
        <v>265</v>
      </c>
      <c r="AE6169" t="s">
        <v>265</v>
      </c>
      <c r="AF6169" t="s">
        <v>267</v>
      </c>
      <c r="AG6169" t="s">
        <v>265</v>
      </c>
      <c r="AH6169" t="s">
        <v>265</v>
      </c>
      <c r="AI6169" t="s">
        <v>265</v>
      </c>
      <c r="AJ6169" t="s">
        <v>265</v>
      </c>
      <c r="AL6169" t="str">
        <f>IF(Sudan_News12[[#This Row],[relevancy_classification_english]]="Relevant","مناسب",IF(Sudan_News12[[#This Row],[relevancy_classification_english]]="Relevant","عَرَضِيّ",""))</f>
        <v/>
      </c>
      <c r="AN6169" t="str">
        <f>IF(Sudan_News12[[#This Row],[sentiment_analysis_english]]="Negative","سلبي",IF(Sudan_News12[[#This Row],[sentiment_analysis_english]]="Neutral","حيادي",IF(Sudan_News12[[#This Row],[sentiment_analysis_english]]="Positive","إيجابي","")))</f>
        <v/>
      </c>
      <c r="AO6169" t="e">
        <f>INDEX(TextClassificationList[],MATCH(Sudan_News12[[#This Row],[text_classification_arabic]],TextClassificationList[text_classification_arabic],0),1)</f>
        <v>#N/A</v>
      </c>
      <c r="AQ6169" t="e">
        <f>INDEX(TextClassificationList[],MATCH(Sudan_News12[[#This Row],[text_classification_arabic2]],TextClassificationList[text_classification_arabic],0),1)</f>
        <v>#N/A</v>
      </c>
      <c r="AS6169" t="e">
        <f>INDEX(TextClassificationList[],MATCH(Sudan_News12[[#This Row],[text_classification_arabic3]],TextClassificationList[text_classification_arabic],0),1)</f>
        <v>#N/A</v>
      </c>
      <c r="AU6169" t="e">
        <f>INDEX(TextClassificationList[],MATCH(Sudan_News12[[#This Row],[text_classification_arabic4]],TextClassificationList[text_classification_arabic],0),1)</f>
        <v>#N/A</v>
      </c>
      <c r="AW6169" t="e">
        <f>INDEX(TextClassificationList[],MATCH(Sudan_News12[[#This Row],[text_classification_arabic5]],TextClassificationList[text_classification_arabic],0),1)</f>
        <v>#N/A</v>
      </c>
    </row>
    <row r="6170" spans="1:49" x14ac:dyDescent="0.2">
      <c r="A6170">
        <v>9.8978087419876966E+17</v>
      </c>
      <c r="B6170">
        <v>9.8978087419876966E+17</v>
      </c>
      <c r="C6170" t="s">
        <v>23918</v>
      </c>
      <c r="D6170" s="1">
        <v>43217</v>
      </c>
      <c r="E6170" s="2">
        <v>0.42967592592592591</v>
      </c>
      <c r="F6170">
        <v>200</v>
      </c>
      <c r="G6170">
        <v>1889611729</v>
      </c>
      <c r="H6170" t="s">
        <v>354</v>
      </c>
      <c r="I6170" t="s">
        <v>355</v>
      </c>
      <c r="J6170" t="s">
        <v>265</v>
      </c>
      <c r="K6170" t="s">
        <v>23919</v>
      </c>
      <c r="L6170" t="s">
        <v>266</v>
      </c>
      <c r="M6170" t="s">
        <v>267</v>
      </c>
      <c r="N6170" t="s">
        <v>267</v>
      </c>
      <c r="O6170" t="s">
        <v>23920</v>
      </c>
      <c r="P6170">
        <v>0</v>
      </c>
      <c r="Q6170">
        <v>0</v>
      </c>
      <c r="R6170">
        <v>0</v>
      </c>
      <c r="S6170" t="s">
        <v>267</v>
      </c>
      <c r="T6170" t="s">
        <v>267</v>
      </c>
      <c r="U6170" t="s">
        <v>23921</v>
      </c>
      <c r="V6170" t="b">
        <v>0</v>
      </c>
      <c r="W6170" t="s">
        <v>265</v>
      </c>
      <c r="X6170">
        <v>1</v>
      </c>
      <c r="Y6170" t="s">
        <v>23922</v>
      </c>
      <c r="Z6170" t="s">
        <v>265</v>
      </c>
      <c r="AA6170" t="s">
        <v>265</v>
      </c>
      <c r="AB6170" t="s">
        <v>265</v>
      </c>
      <c r="AC6170" t="s">
        <v>265</v>
      </c>
      <c r="AD6170" t="s">
        <v>265</v>
      </c>
      <c r="AE6170" t="s">
        <v>265</v>
      </c>
      <c r="AF6170" t="s">
        <v>267</v>
      </c>
      <c r="AG6170" t="s">
        <v>265</v>
      </c>
      <c r="AH6170" t="s">
        <v>265</v>
      </c>
      <c r="AI6170" t="s">
        <v>265</v>
      </c>
      <c r="AJ6170" t="s">
        <v>265</v>
      </c>
      <c r="AL6170" t="str">
        <f>IF(Sudan_News12[[#This Row],[relevancy_classification_english]]="Relevant","مناسب",IF(Sudan_News12[[#This Row],[relevancy_classification_english]]="Relevant","عَرَضِيّ",""))</f>
        <v/>
      </c>
      <c r="AN6170" t="str">
        <f>IF(Sudan_News12[[#This Row],[sentiment_analysis_english]]="Negative","سلبي",IF(Sudan_News12[[#This Row],[sentiment_analysis_english]]="Neutral","حيادي",IF(Sudan_News12[[#This Row],[sentiment_analysis_english]]="Positive","إيجابي","")))</f>
        <v/>
      </c>
      <c r="AO6170" t="e">
        <f>INDEX(TextClassificationList[],MATCH(Sudan_News12[[#This Row],[text_classification_arabic]],TextClassificationList[text_classification_arabic],0),1)</f>
        <v>#N/A</v>
      </c>
      <c r="AQ6170" t="e">
        <f>INDEX(TextClassificationList[],MATCH(Sudan_News12[[#This Row],[text_classification_arabic2]],TextClassificationList[text_classification_arabic],0),1)</f>
        <v>#N/A</v>
      </c>
      <c r="AS6170" t="e">
        <f>INDEX(TextClassificationList[],MATCH(Sudan_News12[[#This Row],[text_classification_arabic3]],TextClassificationList[text_classification_arabic],0),1)</f>
        <v>#N/A</v>
      </c>
      <c r="AU6170" t="e">
        <f>INDEX(TextClassificationList[],MATCH(Sudan_News12[[#This Row],[text_classification_arabic4]],TextClassificationList[text_classification_arabic],0),1)</f>
        <v>#N/A</v>
      </c>
      <c r="AW6170" t="e">
        <f>INDEX(TextClassificationList[],MATCH(Sudan_News12[[#This Row],[text_classification_arabic5]],TextClassificationList[text_classification_arabic],0),1)</f>
        <v>#N/A</v>
      </c>
    </row>
    <row r="6171" spans="1:49" x14ac:dyDescent="0.2">
      <c r="A6171">
        <v>9.8964566750828954E+17</v>
      </c>
      <c r="B6171">
        <v>9.8964566750828954E+17</v>
      </c>
      <c r="C6171" t="s">
        <v>23923</v>
      </c>
      <c r="D6171" s="1">
        <v>43217</v>
      </c>
      <c r="E6171" s="2">
        <v>5.6574074074074075E-2</v>
      </c>
      <c r="F6171">
        <v>200</v>
      </c>
      <c r="G6171">
        <v>1889611729</v>
      </c>
      <c r="H6171" t="s">
        <v>354</v>
      </c>
      <c r="I6171" t="s">
        <v>355</v>
      </c>
      <c r="J6171" t="s">
        <v>265</v>
      </c>
      <c r="K6171" t="s">
        <v>23924</v>
      </c>
      <c r="L6171" t="s">
        <v>266</v>
      </c>
      <c r="M6171" t="s">
        <v>267</v>
      </c>
      <c r="N6171" t="s">
        <v>267</v>
      </c>
      <c r="O6171" t="s">
        <v>23925</v>
      </c>
      <c r="P6171">
        <v>0</v>
      </c>
      <c r="Q6171">
        <v>0</v>
      </c>
      <c r="R6171">
        <v>1</v>
      </c>
      <c r="S6171" t="s">
        <v>267</v>
      </c>
      <c r="T6171" t="s">
        <v>267</v>
      </c>
      <c r="U6171" t="s">
        <v>23926</v>
      </c>
      <c r="V6171" t="b">
        <v>0</v>
      </c>
      <c r="W6171" t="s">
        <v>265</v>
      </c>
      <c r="X6171">
        <v>1</v>
      </c>
      <c r="Y6171" t="s">
        <v>23927</v>
      </c>
      <c r="Z6171" t="s">
        <v>265</v>
      </c>
      <c r="AA6171" t="s">
        <v>265</v>
      </c>
      <c r="AB6171" t="s">
        <v>265</v>
      </c>
      <c r="AC6171" t="s">
        <v>265</v>
      </c>
      <c r="AD6171" t="s">
        <v>265</v>
      </c>
      <c r="AE6171" t="s">
        <v>265</v>
      </c>
      <c r="AF6171" t="s">
        <v>267</v>
      </c>
      <c r="AG6171" t="s">
        <v>265</v>
      </c>
      <c r="AH6171" t="s">
        <v>265</v>
      </c>
      <c r="AI6171" t="s">
        <v>265</v>
      </c>
      <c r="AJ6171" t="s">
        <v>265</v>
      </c>
      <c r="AL6171" t="str">
        <f>IF(Sudan_News12[[#This Row],[relevancy_classification_english]]="Relevant","مناسب",IF(Sudan_News12[[#This Row],[relevancy_classification_english]]="Relevant","عَرَضِيّ",""))</f>
        <v/>
      </c>
      <c r="AN6171" t="str">
        <f>IF(Sudan_News12[[#This Row],[sentiment_analysis_english]]="Negative","سلبي",IF(Sudan_News12[[#This Row],[sentiment_analysis_english]]="Neutral","حيادي",IF(Sudan_News12[[#This Row],[sentiment_analysis_english]]="Positive","إيجابي","")))</f>
        <v/>
      </c>
      <c r="AO6171" t="e">
        <f>INDEX(TextClassificationList[],MATCH(Sudan_News12[[#This Row],[text_classification_arabic]],TextClassificationList[text_classification_arabic],0),1)</f>
        <v>#N/A</v>
      </c>
      <c r="AQ6171" t="e">
        <f>INDEX(TextClassificationList[],MATCH(Sudan_News12[[#This Row],[text_classification_arabic2]],TextClassificationList[text_classification_arabic],0),1)</f>
        <v>#N/A</v>
      </c>
      <c r="AS6171" t="e">
        <f>INDEX(TextClassificationList[],MATCH(Sudan_News12[[#This Row],[text_classification_arabic3]],TextClassificationList[text_classification_arabic],0),1)</f>
        <v>#N/A</v>
      </c>
      <c r="AU6171" t="e">
        <f>INDEX(TextClassificationList[],MATCH(Sudan_News12[[#This Row],[text_classification_arabic4]],TextClassificationList[text_classification_arabic],0),1)</f>
        <v>#N/A</v>
      </c>
      <c r="AW6171" t="e">
        <f>INDEX(TextClassificationList[],MATCH(Sudan_News12[[#This Row],[text_classification_arabic5]],TextClassificationList[text_classification_arabic],0),1)</f>
        <v>#N/A</v>
      </c>
    </row>
    <row r="6172" spans="1:49" x14ac:dyDescent="0.2">
      <c r="A6172">
        <v>9.8943554008795136E+17</v>
      </c>
      <c r="B6172">
        <v>9.8943554008795136E+17</v>
      </c>
      <c r="C6172" t="s">
        <v>23928</v>
      </c>
      <c r="D6172" s="1">
        <v>43216</v>
      </c>
      <c r="E6172" s="2">
        <v>0.47673611111111114</v>
      </c>
      <c r="F6172">
        <v>200</v>
      </c>
      <c r="G6172">
        <v>1889611729</v>
      </c>
      <c r="H6172" t="s">
        <v>354</v>
      </c>
      <c r="I6172" t="s">
        <v>355</v>
      </c>
      <c r="J6172" t="s">
        <v>265</v>
      </c>
      <c r="K6172" t="s">
        <v>23929</v>
      </c>
      <c r="L6172" t="s">
        <v>266</v>
      </c>
      <c r="M6172" t="s">
        <v>267</v>
      </c>
      <c r="N6172" t="s">
        <v>267</v>
      </c>
      <c r="O6172" t="s">
        <v>267</v>
      </c>
      <c r="P6172">
        <v>0</v>
      </c>
      <c r="Q6172">
        <v>0</v>
      </c>
      <c r="R6172">
        <v>0</v>
      </c>
      <c r="S6172" t="s">
        <v>267</v>
      </c>
      <c r="T6172" t="s">
        <v>267</v>
      </c>
      <c r="U6172" t="s">
        <v>23930</v>
      </c>
      <c r="V6172" t="b">
        <v>0</v>
      </c>
      <c r="W6172" t="s">
        <v>265</v>
      </c>
      <c r="X6172">
        <v>0</v>
      </c>
      <c r="Y6172" t="s">
        <v>265</v>
      </c>
      <c r="Z6172" t="s">
        <v>265</v>
      </c>
      <c r="AA6172" t="s">
        <v>265</v>
      </c>
      <c r="AB6172" t="s">
        <v>265</v>
      </c>
      <c r="AC6172" t="s">
        <v>265</v>
      </c>
      <c r="AD6172" t="s">
        <v>265</v>
      </c>
      <c r="AE6172" t="s">
        <v>265</v>
      </c>
      <c r="AF6172" t="s">
        <v>267</v>
      </c>
      <c r="AG6172" t="s">
        <v>265</v>
      </c>
      <c r="AH6172" t="s">
        <v>265</v>
      </c>
      <c r="AI6172" t="s">
        <v>265</v>
      </c>
      <c r="AJ6172" t="s">
        <v>265</v>
      </c>
      <c r="AL6172" t="str">
        <f>IF(Sudan_News12[[#This Row],[relevancy_classification_english]]="Relevant","مناسب",IF(Sudan_News12[[#This Row],[relevancy_classification_english]]="Relevant","عَرَضِيّ",""))</f>
        <v/>
      </c>
      <c r="AN6172" t="str">
        <f>IF(Sudan_News12[[#This Row],[sentiment_analysis_english]]="Negative","سلبي",IF(Sudan_News12[[#This Row],[sentiment_analysis_english]]="Neutral","حيادي",IF(Sudan_News12[[#This Row],[sentiment_analysis_english]]="Positive","إيجابي","")))</f>
        <v/>
      </c>
      <c r="AO6172" t="e">
        <f>INDEX(TextClassificationList[],MATCH(Sudan_News12[[#This Row],[text_classification_arabic]],TextClassificationList[text_classification_arabic],0),1)</f>
        <v>#N/A</v>
      </c>
      <c r="AQ6172" t="e">
        <f>INDEX(TextClassificationList[],MATCH(Sudan_News12[[#This Row],[text_classification_arabic2]],TextClassificationList[text_classification_arabic],0),1)</f>
        <v>#N/A</v>
      </c>
      <c r="AS6172" t="e">
        <f>INDEX(TextClassificationList[],MATCH(Sudan_News12[[#This Row],[text_classification_arabic3]],TextClassificationList[text_classification_arabic],0),1)</f>
        <v>#N/A</v>
      </c>
      <c r="AU6172" t="e">
        <f>INDEX(TextClassificationList[],MATCH(Sudan_News12[[#This Row],[text_classification_arabic4]],TextClassificationList[text_classification_arabic],0),1)</f>
        <v>#N/A</v>
      </c>
      <c r="AW6172" t="e">
        <f>INDEX(TextClassificationList[],MATCH(Sudan_News12[[#This Row],[text_classification_arabic5]],TextClassificationList[text_classification_arabic],0),1)</f>
        <v>#N/A</v>
      </c>
    </row>
    <row r="6173" spans="1:49" x14ac:dyDescent="0.2">
      <c r="A6173">
        <v>9.8943445109567078E+17</v>
      </c>
      <c r="B6173">
        <v>9.8943445109567078E+17</v>
      </c>
      <c r="C6173" t="s">
        <v>23931</v>
      </c>
      <c r="D6173" s="1">
        <v>43216</v>
      </c>
      <c r="E6173" s="2">
        <v>0.47372685185185187</v>
      </c>
      <c r="F6173">
        <v>200</v>
      </c>
      <c r="G6173">
        <v>1889611729</v>
      </c>
      <c r="H6173" t="s">
        <v>354</v>
      </c>
      <c r="I6173" t="s">
        <v>355</v>
      </c>
      <c r="J6173" t="s">
        <v>265</v>
      </c>
      <c r="K6173" t="s">
        <v>23932</v>
      </c>
      <c r="L6173" t="s">
        <v>266</v>
      </c>
      <c r="M6173" t="s">
        <v>267</v>
      </c>
      <c r="N6173" t="s">
        <v>267</v>
      </c>
      <c r="O6173" t="s">
        <v>23933</v>
      </c>
      <c r="P6173">
        <v>0</v>
      </c>
      <c r="Q6173">
        <v>10</v>
      </c>
      <c r="R6173">
        <v>2</v>
      </c>
      <c r="S6173" t="s">
        <v>269</v>
      </c>
      <c r="T6173" t="s">
        <v>267</v>
      </c>
      <c r="U6173" t="s">
        <v>23934</v>
      </c>
      <c r="V6173" t="b">
        <v>0</v>
      </c>
      <c r="W6173" t="s">
        <v>265</v>
      </c>
      <c r="X6173">
        <v>1</v>
      </c>
      <c r="Y6173" t="s">
        <v>23935</v>
      </c>
      <c r="Z6173" t="s">
        <v>265</v>
      </c>
      <c r="AA6173" t="s">
        <v>265</v>
      </c>
      <c r="AB6173" t="s">
        <v>265</v>
      </c>
      <c r="AC6173" t="s">
        <v>265</v>
      </c>
      <c r="AD6173" t="s">
        <v>265</v>
      </c>
      <c r="AE6173" t="s">
        <v>265</v>
      </c>
      <c r="AF6173" t="s">
        <v>267</v>
      </c>
      <c r="AG6173" t="s">
        <v>265</v>
      </c>
      <c r="AH6173" t="s">
        <v>265</v>
      </c>
      <c r="AI6173" t="s">
        <v>265</v>
      </c>
      <c r="AJ6173" t="s">
        <v>265</v>
      </c>
      <c r="AL6173" t="str">
        <f>IF(Sudan_News12[[#This Row],[relevancy_classification_english]]="Relevant","مناسب",IF(Sudan_News12[[#This Row],[relevancy_classification_english]]="Relevant","عَرَضِيّ",""))</f>
        <v/>
      </c>
      <c r="AN6173" t="str">
        <f>IF(Sudan_News12[[#This Row],[sentiment_analysis_english]]="Negative","سلبي",IF(Sudan_News12[[#This Row],[sentiment_analysis_english]]="Neutral","حيادي",IF(Sudan_News12[[#This Row],[sentiment_analysis_english]]="Positive","إيجابي","")))</f>
        <v/>
      </c>
      <c r="AO6173" t="e">
        <f>INDEX(TextClassificationList[],MATCH(Sudan_News12[[#This Row],[text_classification_arabic]],TextClassificationList[text_classification_arabic],0),1)</f>
        <v>#N/A</v>
      </c>
      <c r="AQ6173" t="e">
        <f>INDEX(TextClassificationList[],MATCH(Sudan_News12[[#This Row],[text_classification_arabic2]],TextClassificationList[text_classification_arabic],0),1)</f>
        <v>#N/A</v>
      </c>
      <c r="AS6173" t="e">
        <f>INDEX(TextClassificationList[],MATCH(Sudan_News12[[#This Row],[text_classification_arabic3]],TextClassificationList[text_classification_arabic],0),1)</f>
        <v>#N/A</v>
      </c>
      <c r="AU6173" t="e">
        <f>INDEX(TextClassificationList[],MATCH(Sudan_News12[[#This Row],[text_classification_arabic4]],TextClassificationList[text_classification_arabic],0),1)</f>
        <v>#N/A</v>
      </c>
      <c r="AW6173" t="e">
        <f>INDEX(TextClassificationList[],MATCH(Sudan_News12[[#This Row],[text_classification_arabic5]],TextClassificationList[text_classification_arabic],0),1)</f>
        <v>#N/A</v>
      </c>
    </row>
    <row r="6174" spans="1:49" x14ac:dyDescent="0.2">
      <c r="A6174">
        <v>9.8943411624763802E+17</v>
      </c>
      <c r="B6174">
        <v>9.8943411624763802E+17</v>
      </c>
      <c r="C6174" t="s">
        <v>23936</v>
      </c>
      <c r="D6174" s="1">
        <v>43216</v>
      </c>
      <c r="E6174" s="2">
        <v>0.47280092592592593</v>
      </c>
      <c r="F6174">
        <v>200</v>
      </c>
      <c r="G6174">
        <v>1889611729</v>
      </c>
      <c r="H6174" t="s">
        <v>354</v>
      </c>
      <c r="I6174" t="s">
        <v>355</v>
      </c>
      <c r="J6174" t="s">
        <v>265</v>
      </c>
      <c r="K6174" t="s">
        <v>23937</v>
      </c>
      <c r="L6174" t="s">
        <v>266</v>
      </c>
      <c r="M6174" t="s">
        <v>267</v>
      </c>
      <c r="N6174" t="s">
        <v>267</v>
      </c>
      <c r="O6174" t="s">
        <v>23938</v>
      </c>
      <c r="P6174">
        <v>0</v>
      </c>
      <c r="Q6174">
        <v>11</v>
      </c>
      <c r="R6174">
        <v>3</v>
      </c>
      <c r="S6174" t="s">
        <v>269</v>
      </c>
      <c r="T6174" t="s">
        <v>267</v>
      </c>
      <c r="U6174" t="s">
        <v>23939</v>
      </c>
      <c r="V6174" t="b">
        <v>0</v>
      </c>
      <c r="W6174" t="s">
        <v>265</v>
      </c>
      <c r="X6174">
        <v>1</v>
      </c>
      <c r="Y6174" t="s">
        <v>23940</v>
      </c>
      <c r="Z6174" t="s">
        <v>265</v>
      </c>
      <c r="AA6174" t="s">
        <v>265</v>
      </c>
      <c r="AB6174" t="s">
        <v>265</v>
      </c>
      <c r="AC6174" t="s">
        <v>265</v>
      </c>
      <c r="AD6174" t="s">
        <v>265</v>
      </c>
      <c r="AE6174" t="s">
        <v>265</v>
      </c>
      <c r="AF6174" t="s">
        <v>267</v>
      </c>
      <c r="AG6174" t="s">
        <v>265</v>
      </c>
      <c r="AH6174" t="s">
        <v>265</v>
      </c>
      <c r="AI6174" t="s">
        <v>265</v>
      </c>
      <c r="AJ6174" t="s">
        <v>265</v>
      </c>
      <c r="AL6174" t="str">
        <f>IF(Sudan_News12[[#This Row],[relevancy_classification_english]]="Relevant","مناسب",IF(Sudan_News12[[#This Row],[relevancy_classification_english]]="Relevant","عَرَضِيّ",""))</f>
        <v/>
      </c>
      <c r="AN6174" t="str">
        <f>IF(Sudan_News12[[#This Row],[sentiment_analysis_english]]="Negative","سلبي",IF(Sudan_News12[[#This Row],[sentiment_analysis_english]]="Neutral","حيادي",IF(Sudan_News12[[#This Row],[sentiment_analysis_english]]="Positive","إيجابي","")))</f>
        <v/>
      </c>
      <c r="AO6174" t="e">
        <f>INDEX(TextClassificationList[],MATCH(Sudan_News12[[#This Row],[text_classification_arabic]],TextClassificationList[text_classification_arabic],0),1)</f>
        <v>#N/A</v>
      </c>
      <c r="AQ6174" t="e">
        <f>INDEX(TextClassificationList[],MATCH(Sudan_News12[[#This Row],[text_classification_arabic2]],TextClassificationList[text_classification_arabic],0),1)</f>
        <v>#N/A</v>
      </c>
      <c r="AS6174" t="e">
        <f>INDEX(TextClassificationList[],MATCH(Sudan_News12[[#This Row],[text_classification_arabic3]],TextClassificationList[text_classification_arabic],0),1)</f>
        <v>#N/A</v>
      </c>
      <c r="AU6174" t="e">
        <f>INDEX(TextClassificationList[],MATCH(Sudan_News12[[#This Row],[text_classification_arabic4]],TextClassificationList[text_classification_arabic],0),1)</f>
        <v>#N/A</v>
      </c>
      <c r="AW6174" t="e">
        <f>INDEX(TextClassificationList[],MATCH(Sudan_News12[[#This Row],[text_classification_arabic5]],TextClassificationList[text_classification_arabic],0),1)</f>
        <v>#N/A</v>
      </c>
    </row>
    <row r="6175" spans="1:49" x14ac:dyDescent="0.2">
      <c r="A6175">
        <v>9.8943230234110771E+17</v>
      </c>
      <c r="B6175">
        <v>9.8940354667107533E+17</v>
      </c>
      <c r="C6175" t="s">
        <v>23941</v>
      </c>
      <c r="D6175" s="1">
        <v>43216</v>
      </c>
      <c r="E6175" s="2">
        <v>0.46780092592592593</v>
      </c>
      <c r="F6175">
        <v>200</v>
      </c>
      <c r="G6175">
        <v>1889611729</v>
      </c>
      <c r="H6175" t="s">
        <v>354</v>
      </c>
      <c r="I6175" t="s">
        <v>355</v>
      </c>
      <c r="J6175" t="s">
        <v>265</v>
      </c>
      <c r="K6175" t="s">
        <v>23942</v>
      </c>
      <c r="L6175" t="s">
        <v>266</v>
      </c>
      <c r="M6175" t="s">
        <v>267</v>
      </c>
      <c r="N6175" t="s">
        <v>267</v>
      </c>
      <c r="O6175" t="s">
        <v>267</v>
      </c>
      <c r="P6175">
        <v>0</v>
      </c>
      <c r="Q6175">
        <v>0</v>
      </c>
      <c r="R6175">
        <v>0</v>
      </c>
      <c r="S6175" t="s">
        <v>267</v>
      </c>
      <c r="T6175" t="s">
        <v>267</v>
      </c>
      <c r="U6175" t="s">
        <v>23943</v>
      </c>
      <c r="V6175" t="b">
        <v>0</v>
      </c>
      <c r="W6175" t="s">
        <v>265</v>
      </c>
      <c r="X6175">
        <v>0</v>
      </c>
      <c r="Y6175" t="s">
        <v>265</v>
      </c>
      <c r="Z6175" t="s">
        <v>265</v>
      </c>
      <c r="AA6175" t="s">
        <v>265</v>
      </c>
      <c r="AB6175" t="s">
        <v>265</v>
      </c>
      <c r="AC6175" t="s">
        <v>265</v>
      </c>
      <c r="AD6175" t="s">
        <v>265</v>
      </c>
      <c r="AE6175" t="s">
        <v>265</v>
      </c>
      <c r="AF6175" t="s">
        <v>19971</v>
      </c>
      <c r="AG6175" t="s">
        <v>265</v>
      </c>
      <c r="AH6175" t="s">
        <v>265</v>
      </c>
      <c r="AI6175" t="s">
        <v>265</v>
      </c>
      <c r="AJ6175" t="s">
        <v>265</v>
      </c>
      <c r="AL6175" t="str">
        <f>IF(Sudan_News12[[#This Row],[relevancy_classification_english]]="Relevant","مناسب",IF(Sudan_News12[[#This Row],[relevancy_classification_english]]="Relevant","عَرَضِيّ",""))</f>
        <v/>
      </c>
      <c r="AN6175" t="str">
        <f>IF(Sudan_News12[[#This Row],[sentiment_analysis_english]]="Negative","سلبي",IF(Sudan_News12[[#This Row],[sentiment_analysis_english]]="Neutral","حيادي",IF(Sudan_News12[[#This Row],[sentiment_analysis_english]]="Positive","إيجابي","")))</f>
        <v/>
      </c>
      <c r="AO6175" t="e">
        <f>INDEX(TextClassificationList[],MATCH(Sudan_News12[[#This Row],[text_classification_arabic]],TextClassificationList[text_classification_arabic],0),1)</f>
        <v>#N/A</v>
      </c>
      <c r="AQ6175" t="e">
        <f>INDEX(TextClassificationList[],MATCH(Sudan_News12[[#This Row],[text_classification_arabic2]],TextClassificationList[text_classification_arabic],0),1)</f>
        <v>#N/A</v>
      </c>
      <c r="AS6175" t="e">
        <f>INDEX(TextClassificationList[],MATCH(Sudan_News12[[#This Row],[text_classification_arabic3]],TextClassificationList[text_classification_arabic],0),1)</f>
        <v>#N/A</v>
      </c>
      <c r="AU6175" t="e">
        <f>INDEX(TextClassificationList[],MATCH(Sudan_News12[[#This Row],[text_classification_arabic4]],TextClassificationList[text_classification_arabic],0),1)</f>
        <v>#N/A</v>
      </c>
      <c r="AW6175" t="e">
        <f>INDEX(TextClassificationList[],MATCH(Sudan_News12[[#This Row],[text_classification_arabic5]],TextClassificationList[text_classification_arabic],0),1)</f>
        <v>#N/A</v>
      </c>
    </row>
    <row r="6176" spans="1:49" x14ac:dyDescent="0.2">
      <c r="A6176">
        <v>9.8921347498629939E+17</v>
      </c>
      <c r="B6176">
        <v>9.8921347498629939E+17</v>
      </c>
      <c r="C6176" t="s">
        <v>23944</v>
      </c>
      <c r="D6176" s="1">
        <v>43215</v>
      </c>
      <c r="E6176" s="2">
        <v>0.86394675925925923</v>
      </c>
      <c r="F6176">
        <v>200</v>
      </c>
      <c r="G6176">
        <v>1889611729</v>
      </c>
      <c r="H6176" t="s">
        <v>354</v>
      </c>
      <c r="I6176" t="s">
        <v>355</v>
      </c>
      <c r="J6176" t="s">
        <v>265</v>
      </c>
      <c r="K6176" t="s">
        <v>23945</v>
      </c>
      <c r="L6176" t="s">
        <v>266</v>
      </c>
      <c r="M6176" t="s">
        <v>267</v>
      </c>
      <c r="N6176" t="s">
        <v>267</v>
      </c>
      <c r="O6176" t="s">
        <v>267</v>
      </c>
      <c r="P6176">
        <v>0</v>
      </c>
      <c r="Q6176">
        <v>0</v>
      </c>
      <c r="R6176">
        <v>0</v>
      </c>
      <c r="S6176" t="s">
        <v>267</v>
      </c>
      <c r="T6176" t="s">
        <v>267</v>
      </c>
      <c r="U6176" t="s">
        <v>23946</v>
      </c>
      <c r="V6176" t="b">
        <v>0</v>
      </c>
      <c r="W6176" t="s">
        <v>265</v>
      </c>
      <c r="X6176">
        <v>0</v>
      </c>
      <c r="Y6176" t="s">
        <v>265</v>
      </c>
      <c r="Z6176" t="s">
        <v>265</v>
      </c>
      <c r="AA6176" t="s">
        <v>265</v>
      </c>
      <c r="AB6176" t="s">
        <v>265</v>
      </c>
      <c r="AC6176" t="s">
        <v>265</v>
      </c>
      <c r="AD6176" t="s">
        <v>265</v>
      </c>
      <c r="AE6176" t="s">
        <v>265</v>
      </c>
      <c r="AF6176" t="s">
        <v>267</v>
      </c>
      <c r="AG6176" t="s">
        <v>265</v>
      </c>
      <c r="AH6176" t="s">
        <v>265</v>
      </c>
      <c r="AI6176" t="s">
        <v>265</v>
      </c>
      <c r="AJ6176" t="s">
        <v>265</v>
      </c>
      <c r="AL6176" t="str">
        <f>IF(Sudan_News12[[#This Row],[relevancy_classification_english]]="Relevant","مناسب",IF(Sudan_News12[[#This Row],[relevancy_classification_english]]="Relevant","عَرَضِيّ",""))</f>
        <v/>
      </c>
      <c r="AN6176" t="str">
        <f>IF(Sudan_News12[[#This Row],[sentiment_analysis_english]]="Negative","سلبي",IF(Sudan_News12[[#This Row],[sentiment_analysis_english]]="Neutral","حيادي",IF(Sudan_News12[[#This Row],[sentiment_analysis_english]]="Positive","إيجابي","")))</f>
        <v/>
      </c>
      <c r="AO6176" t="e">
        <f>INDEX(TextClassificationList[],MATCH(Sudan_News12[[#This Row],[text_classification_arabic]],TextClassificationList[text_classification_arabic],0),1)</f>
        <v>#N/A</v>
      </c>
      <c r="AQ6176" t="e">
        <f>INDEX(TextClassificationList[],MATCH(Sudan_News12[[#This Row],[text_classification_arabic2]],TextClassificationList[text_classification_arabic],0),1)</f>
        <v>#N/A</v>
      </c>
      <c r="AS6176" t="e">
        <f>INDEX(TextClassificationList[],MATCH(Sudan_News12[[#This Row],[text_classification_arabic3]],TextClassificationList[text_classification_arabic],0),1)</f>
        <v>#N/A</v>
      </c>
      <c r="AU6176" t="e">
        <f>INDEX(TextClassificationList[],MATCH(Sudan_News12[[#This Row],[text_classification_arabic4]],TextClassificationList[text_classification_arabic],0),1)</f>
        <v>#N/A</v>
      </c>
      <c r="AW6176" t="e">
        <f>INDEX(TextClassificationList[],MATCH(Sudan_News12[[#This Row],[text_classification_arabic5]],TextClassificationList[text_classification_arabic],0),1)</f>
        <v>#N/A</v>
      </c>
    </row>
    <row r="6177" spans="1:49" x14ac:dyDescent="0.2">
      <c r="A6177">
        <v>9.8920367084684493E+17</v>
      </c>
      <c r="B6177">
        <v>9.8920367084684493E+17</v>
      </c>
      <c r="C6177" t="s">
        <v>23947</v>
      </c>
      <c r="D6177" s="1">
        <v>43215</v>
      </c>
      <c r="E6177" s="2">
        <v>0.83689814814814811</v>
      </c>
      <c r="F6177">
        <v>200</v>
      </c>
      <c r="G6177">
        <v>1889611729</v>
      </c>
      <c r="H6177" t="s">
        <v>354</v>
      </c>
      <c r="I6177" t="s">
        <v>355</v>
      </c>
      <c r="J6177" t="s">
        <v>265</v>
      </c>
      <c r="K6177" t="s">
        <v>23948</v>
      </c>
      <c r="L6177" t="s">
        <v>273</v>
      </c>
      <c r="M6177" t="s">
        <v>267</v>
      </c>
      <c r="N6177" t="s">
        <v>267</v>
      </c>
      <c r="O6177" t="s">
        <v>23949</v>
      </c>
      <c r="P6177">
        <v>0</v>
      </c>
      <c r="Q6177">
        <v>0</v>
      </c>
      <c r="R6177">
        <v>0</v>
      </c>
      <c r="S6177" t="s">
        <v>267</v>
      </c>
      <c r="T6177" t="s">
        <v>267</v>
      </c>
      <c r="U6177" t="s">
        <v>23950</v>
      </c>
      <c r="V6177" t="b">
        <v>0</v>
      </c>
      <c r="W6177" t="s">
        <v>265</v>
      </c>
      <c r="X6177">
        <v>1</v>
      </c>
      <c r="Y6177" t="s">
        <v>23951</v>
      </c>
      <c r="Z6177" t="s">
        <v>265</v>
      </c>
      <c r="AA6177" t="s">
        <v>265</v>
      </c>
      <c r="AB6177" t="s">
        <v>265</v>
      </c>
      <c r="AC6177" t="s">
        <v>265</v>
      </c>
      <c r="AD6177" t="s">
        <v>265</v>
      </c>
      <c r="AE6177" t="s">
        <v>265</v>
      </c>
      <c r="AF6177" t="s">
        <v>267</v>
      </c>
      <c r="AG6177" t="s">
        <v>265</v>
      </c>
      <c r="AH6177" t="s">
        <v>265</v>
      </c>
      <c r="AI6177" t="s">
        <v>265</v>
      </c>
      <c r="AJ6177" t="s">
        <v>265</v>
      </c>
      <c r="AL6177" t="str">
        <f>IF(Sudan_News12[[#This Row],[relevancy_classification_english]]="Relevant","مناسب",IF(Sudan_News12[[#This Row],[relevancy_classification_english]]="Relevant","عَرَضِيّ",""))</f>
        <v/>
      </c>
      <c r="AN6177" t="str">
        <f>IF(Sudan_News12[[#This Row],[sentiment_analysis_english]]="Negative","سلبي",IF(Sudan_News12[[#This Row],[sentiment_analysis_english]]="Neutral","حيادي",IF(Sudan_News12[[#This Row],[sentiment_analysis_english]]="Positive","إيجابي","")))</f>
        <v/>
      </c>
      <c r="AO6177" t="e">
        <f>INDEX(TextClassificationList[],MATCH(Sudan_News12[[#This Row],[text_classification_arabic]],TextClassificationList[text_classification_arabic],0),1)</f>
        <v>#N/A</v>
      </c>
      <c r="AQ6177" t="e">
        <f>INDEX(TextClassificationList[],MATCH(Sudan_News12[[#This Row],[text_classification_arabic2]],TextClassificationList[text_classification_arabic],0),1)</f>
        <v>#N/A</v>
      </c>
      <c r="AS6177" t="e">
        <f>INDEX(TextClassificationList[],MATCH(Sudan_News12[[#This Row],[text_classification_arabic3]],TextClassificationList[text_classification_arabic],0),1)</f>
        <v>#N/A</v>
      </c>
      <c r="AU6177" t="e">
        <f>INDEX(TextClassificationList[],MATCH(Sudan_News12[[#This Row],[text_classification_arabic4]],TextClassificationList[text_classification_arabic],0),1)</f>
        <v>#N/A</v>
      </c>
      <c r="AW6177" t="e">
        <f>INDEX(TextClassificationList[],MATCH(Sudan_News12[[#This Row],[text_classification_arabic5]],TextClassificationList[text_classification_arabic],0),1)</f>
        <v>#N/A</v>
      </c>
    </row>
    <row r="6178" spans="1:49" x14ac:dyDescent="0.2">
      <c r="A6178">
        <v>9.891200372053033E+17</v>
      </c>
      <c r="B6178">
        <v>9.891200372053033E+17</v>
      </c>
      <c r="C6178" t="s">
        <v>23952</v>
      </c>
      <c r="D6178" s="1">
        <v>43215</v>
      </c>
      <c r="E6178" s="2">
        <v>0.60611111111111116</v>
      </c>
      <c r="F6178">
        <v>200</v>
      </c>
      <c r="G6178">
        <v>1889611729</v>
      </c>
      <c r="H6178" t="s">
        <v>354</v>
      </c>
      <c r="I6178" t="s">
        <v>355</v>
      </c>
      <c r="J6178" t="s">
        <v>265</v>
      </c>
      <c r="K6178" t="s">
        <v>23953</v>
      </c>
      <c r="L6178" t="s">
        <v>273</v>
      </c>
      <c r="M6178" t="s">
        <v>267</v>
      </c>
      <c r="N6178" t="s">
        <v>267</v>
      </c>
      <c r="O6178" t="s">
        <v>23954</v>
      </c>
      <c r="P6178">
        <v>0</v>
      </c>
      <c r="Q6178">
        <v>0</v>
      </c>
      <c r="R6178">
        <v>0</v>
      </c>
      <c r="S6178" t="s">
        <v>267</v>
      </c>
      <c r="T6178" t="s">
        <v>267</v>
      </c>
      <c r="U6178" t="s">
        <v>23955</v>
      </c>
      <c r="V6178" t="b">
        <v>0</v>
      </c>
      <c r="W6178" t="s">
        <v>265</v>
      </c>
      <c r="X6178">
        <v>1</v>
      </c>
      <c r="Y6178" t="s">
        <v>23956</v>
      </c>
      <c r="Z6178" t="s">
        <v>265</v>
      </c>
      <c r="AA6178" t="s">
        <v>265</v>
      </c>
      <c r="AB6178" t="s">
        <v>265</v>
      </c>
      <c r="AC6178" t="s">
        <v>265</v>
      </c>
      <c r="AD6178" t="s">
        <v>265</v>
      </c>
      <c r="AE6178" t="s">
        <v>265</v>
      </c>
      <c r="AF6178" t="s">
        <v>267</v>
      </c>
      <c r="AG6178" t="s">
        <v>265</v>
      </c>
      <c r="AH6178" t="s">
        <v>265</v>
      </c>
      <c r="AI6178" t="s">
        <v>265</v>
      </c>
      <c r="AJ6178" t="s">
        <v>265</v>
      </c>
      <c r="AL6178" t="str">
        <f>IF(Sudan_News12[[#This Row],[relevancy_classification_english]]="Relevant","مناسب",IF(Sudan_News12[[#This Row],[relevancy_classification_english]]="Relevant","عَرَضِيّ",""))</f>
        <v/>
      </c>
      <c r="AN6178" t="str">
        <f>IF(Sudan_News12[[#This Row],[sentiment_analysis_english]]="Negative","سلبي",IF(Sudan_News12[[#This Row],[sentiment_analysis_english]]="Neutral","حيادي",IF(Sudan_News12[[#This Row],[sentiment_analysis_english]]="Positive","إيجابي","")))</f>
        <v/>
      </c>
      <c r="AO6178" t="e">
        <f>INDEX(TextClassificationList[],MATCH(Sudan_News12[[#This Row],[text_classification_arabic]],TextClassificationList[text_classification_arabic],0),1)</f>
        <v>#N/A</v>
      </c>
      <c r="AQ6178" t="e">
        <f>INDEX(TextClassificationList[],MATCH(Sudan_News12[[#This Row],[text_classification_arabic2]],TextClassificationList[text_classification_arabic],0),1)</f>
        <v>#N/A</v>
      </c>
      <c r="AS6178" t="e">
        <f>INDEX(TextClassificationList[],MATCH(Sudan_News12[[#This Row],[text_classification_arabic3]],TextClassificationList[text_classification_arabic],0),1)</f>
        <v>#N/A</v>
      </c>
      <c r="AU6178" t="e">
        <f>INDEX(TextClassificationList[],MATCH(Sudan_News12[[#This Row],[text_classification_arabic4]],TextClassificationList[text_classification_arabic],0),1)</f>
        <v>#N/A</v>
      </c>
      <c r="AW6178" t="e">
        <f>INDEX(TextClassificationList[],MATCH(Sudan_News12[[#This Row],[text_classification_arabic5]],TextClassificationList[text_classification_arabic],0),1)</f>
        <v>#N/A</v>
      </c>
    </row>
    <row r="6179" spans="1:49" x14ac:dyDescent="0.2">
      <c r="A6179">
        <v>9.891182709041111E+17</v>
      </c>
      <c r="B6179">
        <v>9.891182709041111E+17</v>
      </c>
      <c r="C6179" t="s">
        <v>23957</v>
      </c>
      <c r="D6179" s="1">
        <v>43215</v>
      </c>
      <c r="E6179" s="2">
        <v>0.60123842592592591</v>
      </c>
      <c r="F6179">
        <v>200</v>
      </c>
      <c r="G6179">
        <v>1889611729</v>
      </c>
      <c r="H6179" t="s">
        <v>354</v>
      </c>
      <c r="I6179" t="s">
        <v>355</v>
      </c>
      <c r="J6179" t="s">
        <v>265</v>
      </c>
      <c r="K6179" t="s">
        <v>23958</v>
      </c>
      <c r="L6179" t="s">
        <v>266</v>
      </c>
      <c r="M6179" t="s">
        <v>267</v>
      </c>
      <c r="N6179" t="s">
        <v>267</v>
      </c>
      <c r="O6179" t="s">
        <v>23959</v>
      </c>
      <c r="P6179">
        <v>0</v>
      </c>
      <c r="Q6179">
        <v>1</v>
      </c>
      <c r="R6179">
        <v>0</v>
      </c>
      <c r="S6179" t="s">
        <v>267</v>
      </c>
      <c r="T6179" t="s">
        <v>267</v>
      </c>
      <c r="U6179" t="s">
        <v>23960</v>
      </c>
      <c r="V6179" t="b">
        <v>0</v>
      </c>
      <c r="W6179" t="s">
        <v>265</v>
      </c>
      <c r="X6179">
        <v>1</v>
      </c>
      <c r="Y6179" t="s">
        <v>23961</v>
      </c>
      <c r="Z6179" t="s">
        <v>265</v>
      </c>
      <c r="AA6179" t="s">
        <v>265</v>
      </c>
      <c r="AB6179" t="s">
        <v>265</v>
      </c>
      <c r="AC6179" t="s">
        <v>265</v>
      </c>
      <c r="AD6179" t="s">
        <v>265</v>
      </c>
      <c r="AE6179" t="s">
        <v>265</v>
      </c>
      <c r="AF6179" t="s">
        <v>267</v>
      </c>
      <c r="AG6179" t="s">
        <v>265</v>
      </c>
      <c r="AH6179" t="s">
        <v>265</v>
      </c>
      <c r="AI6179" t="s">
        <v>265</v>
      </c>
      <c r="AJ6179" t="s">
        <v>265</v>
      </c>
      <c r="AL6179" t="str">
        <f>IF(Sudan_News12[[#This Row],[relevancy_classification_english]]="Relevant","مناسب",IF(Sudan_News12[[#This Row],[relevancy_classification_english]]="Relevant","عَرَضِيّ",""))</f>
        <v/>
      </c>
      <c r="AN6179" t="str">
        <f>IF(Sudan_News12[[#This Row],[sentiment_analysis_english]]="Negative","سلبي",IF(Sudan_News12[[#This Row],[sentiment_analysis_english]]="Neutral","حيادي",IF(Sudan_News12[[#This Row],[sentiment_analysis_english]]="Positive","إيجابي","")))</f>
        <v/>
      </c>
      <c r="AO6179" t="e">
        <f>INDEX(TextClassificationList[],MATCH(Sudan_News12[[#This Row],[text_classification_arabic]],TextClassificationList[text_classification_arabic],0),1)</f>
        <v>#N/A</v>
      </c>
      <c r="AQ6179" t="e">
        <f>INDEX(TextClassificationList[],MATCH(Sudan_News12[[#This Row],[text_classification_arabic2]],TextClassificationList[text_classification_arabic],0),1)</f>
        <v>#N/A</v>
      </c>
      <c r="AS6179" t="e">
        <f>INDEX(TextClassificationList[],MATCH(Sudan_News12[[#This Row],[text_classification_arabic3]],TextClassificationList[text_classification_arabic],0),1)</f>
        <v>#N/A</v>
      </c>
      <c r="AU6179" t="e">
        <f>INDEX(TextClassificationList[],MATCH(Sudan_News12[[#This Row],[text_classification_arabic4]],TextClassificationList[text_classification_arabic],0),1)</f>
        <v>#N/A</v>
      </c>
      <c r="AW6179" t="e">
        <f>INDEX(TextClassificationList[],MATCH(Sudan_News12[[#This Row],[text_classification_arabic5]],TextClassificationList[text_classification_arabic],0),1)</f>
        <v>#N/A</v>
      </c>
    </row>
    <row r="6180" spans="1:49" x14ac:dyDescent="0.2">
      <c r="A6180">
        <v>9.8891489166587904E+17</v>
      </c>
      <c r="B6180">
        <v>9.8891489166587904E+17</v>
      </c>
      <c r="C6180" t="s">
        <v>23962</v>
      </c>
      <c r="D6180" s="1">
        <v>43215</v>
      </c>
      <c r="E6180" s="2">
        <v>4.0011574074074074E-2</v>
      </c>
      <c r="F6180">
        <v>200</v>
      </c>
      <c r="G6180">
        <v>1889611729</v>
      </c>
      <c r="H6180" t="s">
        <v>354</v>
      </c>
      <c r="I6180" t="s">
        <v>355</v>
      </c>
      <c r="J6180" t="s">
        <v>265</v>
      </c>
      <c r="K6180" t="s">
        <v>23963</v>
      </c>
      <c r="L6180" t="s">
        <v>266</v>
      </c>
      <c r="M6180" t="s">
        <v>267</v>
      </c>
      <c r="N6180" t="s">
        <v>267</v>
      </c>
      <c r="O6180" t="s">
        <v>23964</v>
      </c>
      <c r="P6180">
        <v>0</v>
      </c>
      <c r="Q6180">
        <v>0</v>
      </c>
      <c r="R6180">
        <v>1</v>
      </c>
      <c r="S6180" t="s">
        <v>267</v>
      </c>
      <c r="T6180" t="s">
        <v>267</v>
      </c>
      <c r="U6180" t="s">
        <v>23965</v>
      </c>
      <c r="V6180" t="b">
        <v>0</v>
      </c>
      <c r="W6180" t="s">
        <v>265</v>
      </c>
      <c r="X6180">
        <v>1</v>
      </c>
      <c r="Y6180" t="s">
        <v>23966</v>
      </c>
      <c r="Z6180" t="s">
        <v>265</v>
      </c>
      <c r="AA6180" t="s">
        <v>265</v>
      </c>
      <c r="AB6180" t="s">
        <v>265</v>
      </c>
      <c r="AC6180" t="s">
        <v>265</v>
      </c>
      <c r="AD6180" t="s">
        <v>265</v>
      </c>
      <c r="AE6180" t="s">
        <v>265</v>
      </c>
      <c r="AF6180" t="s">
        <v>267</v>
      </c>
      <c r="AG6180" t="s">
        <v>265</v>
      </c>
      <c r="AH6180" t="s">
        <v>265</v>
      </c>
      <c r="AI6180" t="s">
        <v>265</v>
      </c>
      <c r="AJ6180" t="s">
        <v>265</v>
      </c>
      <c r="AL6180" t="str">
        <f>IF(Sudan_News12[[#This Row],[relevancy_classification_english]]="Relevant","مناسب",IF(Sudan_News12[[#This Row],[relevancy_classification_english]]="Relevant","عَرَضِيّ",""))</f>
        <v/>
      </c>
      <c r="AN6180" t="str">
        <f>IF(Sudan_News12[[#This Row],[sentiment_analysis_english]]="Negative","سلبي",IF(Sudan_News12[[#This Row],[sentiment_analysis_english]]="Neutral","حيادي",IF(Sudan_News12[[#This Row],[sentiment_analysis_english]]="Positive","إيجابي","")))</f>
        <v/>
      </c>
      <c r="AO6180" t="e">
        <f>INDEX(TextClassificationList[],MATCH(Sudan_News12[[#This Row],[text_classification_arabic]],TextClassificationList[text_classification_arabic],0),1)</f>
        <v>#N/A</v>
      </c>
      <c r="AQ6180" t="e">
        <f>INDEX(TextClassificationList[],MATCH(Sudan_News12[[#This Row],[text_classification_arabic2]],TextClassificationList[text_classification_arabic],0),1)</f>
        <v>#N/A</v>
      </c>
      <c r="AS6180" t="e">
        <f>INDEX(TextClassificationList[],MATCH(Sudan_News12[[#This Row],[text_classification_arabic3]],TextClassificationList[text_classification_arabic],0),1)</f>
        <v>#N/A</v>
      </c>
      <c r="AU6180" t="e">
        <f>INDEX(TextClassificationList[],MATCH(Sudan_News12[[#This Row],[text_classification_arabic4]],TextClassificationList[text_classification_arabic],0),1)</f>
        <v>#N/A</v>
      </c>
      <c r="AW6180" t="e">
        <f>INDEX(TextClassificationList[],MATCH(Sudan_News12[[#This Row],[text_classification_arabic5]],TextClassificationList[text_classification_arabic],0),1)</f>
        <v>#N/A</v>
      </c>
    </row>
    <row r="6181" spans="1:49" x14ac:dyDescent="0.2">
      <c r="A6181">
        <v>9.8891166692985242E+17</v>
      </c>
      <c r="B6181">
        <v>9.8891166692985242E+17</v>
      </c>
      <c r="C6181" t="s">
        <v>23967</v>
      </c>
      <c r="D6181" s="1">
        <v>43215</v>
      </c>
      <c r="E6181" s="2">
        <v>3.1122685185185184E-2</v>
      </c>
      <c r="F6181">
        <v>200</v>
      </c>
      <c r="G6181">
        <v>1889611729</v>
      </c>
      <c r="H6181" t="s">
        <v>354</v>
      </c>
      <c r="I6181" t="s">
        <v>355</v>
      </c>
      <c r="J6181" t="s">
        <v>265</v>
      </c>
      <c r="K6181" t="s">
        <v>23968</v>
      </c>
      <c r="L6181" t="s">
        <v>266</v>
      </c>
      <c r="M6181" t="s">
        <v>267</v>
      </c>
      <c r="N6181" t="s">
        <v>267</v>
      </c>
      <c r="O6181" t="s">
        <v>23969</v>
      </c>
      <c r="P6181">
        <v>0</v>
      </c>
      <c r="Q6181">
        <v>11</v>
      </c>
      <c r="R6181">
        <v>3</v>
      </c>
      <c r="S6181" t="s">
        <v>267</v>
      </c>
      <c r="T6181" t="s">
        <v>267</v>
      </c>
      <c r="U6181" t="s">
        <v>23970</v>
      </c>
      <c r="V6181" t="b">
        <v>0</v>
      </c>
      <c r="W6181" t="s">
        <v>265</v>
      </c>
      <c r="X6181">
        <v>1</v>
      </c>
      <c r="Y6181" t="s">
        <v>23971</v>
      </c>
      <c r="Z6181" t="s">
        <v>265</v>
      </c>
      <c r="AA6181" t="s">
        <v>265</v>
      </c>
      <c r="AB6181" t="s">
        <v>265</v>
      </c>
      <c r="AC6181" t="s">
        <v>265</v>
      </c>
      <c r="AD6181" t="s">
        <v>265</v>
      </c>
      <c r="AE6181" t="s">
        <v>265</v>
      </c>
      <c r="AF6181" t="s">
        <v>267</v>
      </c>
      <c r="AG6181" t="s">
        <v>265</v>
      </c>
      <c r="AH6181" t="s">
        <v>265</v>
      </c>
      <c r="AI6181" t="s">
        <v>265</v>
      </c>
      <c r="AJ6181" t="s">
        <v>265</v>
      </c>
      <c r="AL6181" t="str">
        <f>IF(Sudan_News12[[#This Row],[relevancy_classification_english]]="Relevant","مناسب",IF(Sudan_News12[[#This Row],[relevancy_classification_english]]="Relevant","عَرَضِيّ",""))</f>
        <v/>
      </c>
      <c r="AN6181" t="str">
        <f>IF(Sudan_News12[[#This Row],[sentiment_analysis_english]]="Negative","سلبي",IF(Sudan_News12[[#This Row],[sentiment_analysis_english]]="Neutral","حيادي",IF(Sudan_News12[[#This Row],[sentiment_analysis_english]]="Positive","إيجابي","")))</f>
        <v/>
      </c>
      <c r="AO6181" t="e">
        <f>INDEX(TextClassificationList[],MATCH(Sudan_News12[[#This Row],[text_classification_arabic]],TextClassificationList[text_classification_arabic],0),1)</f>
        <v>#N/A</v>
      </c>
      <c r="AQ6181" t="e">
        <f>INDEX(TextClassificationList[],MATCH(Sudan_News12[[#This Row],[text_classification_arabic2]],TextClassificationList[text_classification_arabic],0),1)</f>
        <v>#N/A</v>
      </c>
      <c r="AS6181" t="e">
        <f>INDEX(TextClassificationList[],MATCH(Sudan_News12[[#This Row],[text_classification_arabic3]],TextClassificationList[text_classification_arabic],0),1)</f>
        <v>#N/A</v>
      </c>
      <c r="AU6181" t="e">
        <f>INDEX(TextClassificationList[],MATCH(Sudan_News12[[#This Row],[text_classification_arabic4]],TextClassificationList[text_classification_arabic],0),1)</f>
        <v>#N/A</v>
      </c>
      <c r="AW6181" t="e">
        <f>INDEX(TextClassificationList[],MATCH(Sudan_News12[[#This Row],[text_classification_arabic5]],TextClassificationList[text_classification_arabic],0),1)</f>
        <v>#N/A</v>
      </c>
    </row>
    <row r="6182" spans="1:49" x14ac:dyDescent="0.2">
      <c r="A6182">
        <v>9.889102849737728E+17</v>
      </c>
      <c r="B6182">
        <v>9.889102849737728E+17</v>
      </c>
      <c r="C6182" t="s">
        <v>23972</v>
      </c>
      <c r="D6182" s="1">
        <v>43215</v>
      </c>
      <c r="E6182" s="2">
        <v>2.7303240740740739E-2</v>
      </c>
      <c r="F6182">
        <v>200</v>
      </c>
      <c r="G6182">
        <v>1889611729</v>
      </c>
      <c r="H6182" t="s">
        <v>354</v>
      </c>
      <c r="I6182" t="s">
        <v>355</v>
      </c>
      <c r="J6182" t="s">
        <v>265</v>
      </c>
      <c r="K6182" t="s">
        <v>23973</v>
      </c>
      <c r="L6182" t="s">
        <v>266</v>
      </c>
      <c r="M6182" t="s">
        <v>267</v>
      </c>
      <c r="N6182" t="s">
        <v>267</v>
      </c>
      <c r="O6182" t="s">
        <v>23974</v>
      </c>
      <c r="P6182">
        <v>0</v>
      </c>
      <c r="Q6182">
        <v>0</v>
      </c>
      <c r="R6182">
        <v>2</v>
      </c>
      <c r="S6182" t="s">
        <v>267</v>
      </c>
      <c r="T6182" t="s">
        <v>267</v>
      </c>
      <c r="U6182" t="s">
        <v>23975</v>
      </c>
      <c r="V6182" t="b">
        <v>0</v>
      </c>
      <c r="W6182" t="s">
        <v>265</v>
      </c>
      <c r="X6182">
        <v>1</v>
      </c>
      <c r="Y6182" t="s">
        <v>23976</v>
      </c>
      <c r="Z6182" t="s">
        <v>265</v>
      </c>
      <c r="AA6182" t="s">
        <v>265</v>
      </c>
      <c r="AB6182" t="s">
        <v>265</v>
      </c>
      <c r="AC6182" t="s">
        <v>265</v>
      </c>
      <c r="AD6182" t="s">
        <v>265</v>
      </c>
      <c r="AE6182" t="s">
        <v>265</v>
      </c>
      <c r="AF6182" t="s">
        <v>267</v>
      </c>
      <c r="AG6182" t="s">
        <v>265</v>
      </c>
      <c r="AH6182" t="s">
        <v>265</v>
      </c>
      <c r="AI6182" t="s">
        <v>265</v>
      </c>
      <c r="AJ6182" t="s">
        <v>265</v>
      </c>
      <c r="AL6182" t="str">
        <f>IF(Sudan_News12[[#This Row],[relevancy_classification_english]]="Relevant","مناسب",IF(Sudan_News12[[#This Row],[relevancy_classification_english]]="Relevant","عَرَضِيّ",""))</f>
        <v/>
      </c>
      <c r="AN6182" t="str">
        <f>IF(Sudan_News12[[#This Row],[sentiment_analysis_english]]="Negative","سلبي",IF(Sudan_News12[[#This Row],[sentiment_analysis_english]]="Neutral","حيادي",IF(Sudan_News12[[#This Row],[sentiment_analysis_english]]="Positive","إيجابي","")))</f>
        <v/>
      </c>
      <c r="AO6182" t="e">
        <f>INDEX(TextClassificationList[],MATCH(Sudan_News12[[#This Row],[text_classification_arabic]],TextClassificationList[text_classification_arabic],0),1)</f>
        <v>#N/A</v>
      </c>
      <c r="AQ6182" t="e">
        <f>INDEX(TextClassificationList[],MATCH(Sudan_News12[[#This Row],[text_classification_arabic2]],TextClassificationList[text_classification_arabic],0),1)</f>
        <v>#N/A</v>
      </c>
      <c r="AS6182" t="e">
        <f>INDEX(TextClassificationList[],MATCH(Sudan_News12[[#This Row],[text_classification_arabic3]],TextClassificationList[text_classification_arabic],0),1)</f>
        <v>#N/A</v>
      </c>
      <c r="AU6182" t="e">
        <f>INDEX(TextClassificationList[],MATCH(Sudan_News12[[#This Row],[text_classification_arabic4]],TextClassificationList[text_classification_arabic],0),1)</f>
        <v>#N/A</v>
      </c>
      <c r="AW6182" t="e">
        <f>INDEX(TextClassificationList[],MATCH(Sudan_News12[[#This Row],[text_classification_arabic5]],TextClassificationList[text_classification_arabic],0),1)</f>
        <v>#N/A</v>
      </c>
    </row>
    <row r="6183" spans="1:49" x14ac:dyDescent="0.2">
      <c r="A6183">
        <v>9.8881347025358029E+17</v>
      </c>
      <c r="B6183">
        <v>9.8880860151812506E+17</v>
      </c>
      <c r="C6183" t="s">
        <v>23977</v>
      </c>
      <c r="D6183" s="1">
        <v>43214</v>
      </c>
      <c r="E6183" s="2">
        <v>0.76015046296296296</v>
      </c>
      <c r="F6183">
        <v>200</v>
      </c>
      <c r="G6183">
        <v>1889611729</v>
      </c>
      <c r="H6183" t="s">
        <v>354</v>
      </c>
      <c r="I6183" t="s">
        <v>355</v>
      </c>
      <c r="J6183" t="s">
        <v>265</v>
      </c>
      <c r="K6183" t="s">
        <v>23978</v>
      </c>
      <c r="L6183" t="s">
        <v>266</v>
      </c>
      <c r="M6183" t="s">
        <v>267</v>
      </c>
      <c r="N6183" t="s">
        <v>267</v>
      </c>
      <c r="O6183" t="s">
        <v>267</v>
      </c>
      <c r="P6183">
        <v>0</v>
      </c>
      <c r="Q6183">
        <v>0</v>
      </c>
      <c r="R6183">
        <v>0</v>
      </c>
      <c r="S6183" t="s">
        <v>267</v>
      </c>
      <c r="T6183" t="s">
        <v>267</v>
      </c>
      <c r="U6183" t="s">
        <v>23979</v>
      </c>
      <c r="V6183" t="b">
        <v>0</v>
      </c>
      <c r="W6183" t="s">
        <v>265</v>
      </c>
      <c r="X6183">
        <v>0</v>
      </c>
      <c r="Y6183" t="s">
        <v>265</v>
      </c>
      <c r="Z6183" t="s">
        <v>265</v>
      </c>
      <c r="AA6183" t="s">
        <v>265</v>
      </c>
      <c r="AB6183" t="s">
        <v>265</v>
      </c>
      <c r="AC6183" t="s">
        <v>265</v>
      </c>
      <c r="AD6183" t="s">
        <v>265</v>
      </c>
      <c r="AE6183" t="s">
        <v>265</v>
      </c>
      <c r="AF6183" t="s">
        <v>267</v>
      </c>
      <c r="AG6183" t="s">
        <v>265</v>
      </c>
      <c r="AH6183" t="s">
        <v>265</v>
      </c>
      <c r="AI6183" t="s">
        <v>265</v>
      </c>
      <c r="AJ6183" t="s">
        <v>265</v>
      </c>
      <c r="AL6183" t="str">
        <f>IF(Sudan_News12[[#This Row],[relevancy_classification_english]]="Relevant","مناسب",IF(Sudan_News12[[#This Row],[relevancy_classification_english]]="Relevant","عَرَضِيّ",""))</f>
        <v/>
      </c>
      <c r="AN6183" t="str">
        <f>IF(Sudan_News12[[#This Row],[sentiment_analysis_english]]="Negative","سلبي",IF(Sudan_News12[[#This Row],[sentiment_analysis_english]]="Neutral","حيادي",IF(Sudan_News12[[#This Row],[sentiment_analysis_english]]="Positive","إيجابي","")))</f>
        <v/>
      </c>
      <c r="AO6183" t="e">
        <f>INDEX(TextClassificationList[],MATCH(Sudan_News12[[#This Row],[text_classification_arabic]],TextClassificationList[text_classification_arabic],0),1)</f>
        <v>#N/A</v>
      </c>
      <c r="AQ6183" t="e">
        <f>INDEX(TextClassificationList[],MATCH(Sudan_News12[[#This Row],[text_classification_arabic2]],TextClassificationList[text_classification_arabic],0),1)</f>
        <v>#N/A</v>
      </c>
      <c r="AS6183" t="e">
        <f>INDEX(TextClassificationList[],MATCH(Sudan_News12[[#This Row],[text_classification_arabic3]],TextClassificationList[text_classification_arabic],0),1)</f>
        <v>#N/A</v>
      </c>
      <c r="AU6183" t="e">
        <f>INDEX(TextClassificationList[],MATCH(Sudan_News12[[#This Row],[text_classification_arabic4]],TextClassificationList[text_classification_arabic],0),1)</f>
        <v>#N/A</v>
      </c>
      <c r="AW6183" t="e">
        <f>INDEX(TextClassificationList[],MATCH(Sudan_News12[[#This Row],[text_classification_arabic5]],TextClassificationList[text_classification_arabic],0),1)</f>
        <v>#N/A</v>
      </c>
    </row>
    <row r="6184" spans="1:49" x14ac:dyDescent="0.2">
      <c r="A6184">
        <v>9.8881066320723968E+17</v>
      </c>
      <c r="B6184">
        <v>9.8881066320723968E+17</v>
      </c>
      <c r="C6184" t="s">
        <v>23980</v>
      </c>
      <c r="D6184" s="1">
        <v>43214</v>
      </c>
      <c r="E6184" s="2">
        <v>0.75239583333333337</v>
      </c>
      <c r="F6184">
        <v>200</v>
      </c>
      <c r="G6184">
        <v>1889611729</v>
      </c>
      <c r="H6184" t="s">
        <v>354</v>
      </c>
      <c r="I6184" t="s">
        <v>355</v>
      </c>
      <c r="J6184" t="s">
        <v>265</v>
      </c>
      <c r="K6184" t="s">
        <v>23981</v>
      </c>
      <c r="L6184" t="s">
        <v>266</v>
      </c>
      <c r="M6184" t="s">
        <v>267</v>
      </c>
      <c r="N6184" t="s">
        <v>267</v>
      </c>
      <c r="O6184" t="s">
        <v>23982</v>
      </c>
      <c r="P6184">
        <v>0</v>
      </c>
      <c r="Q6184">
        <v>19</v>
      </c>
      <c r="R6184">
        <v>3</v>
      </c>
      <c r="S6184" t="s">
        <v>269</v>
      </c>
      <c r="T6184" t="s">
        <v>267</v>
      </c>
      <c r="U6184" t="s">
        <v>23983</v>
      </c>
      <c r="V6184" t="b">
        <v>0</v>
      </c>
      <c r="W6184" t="s">
        <v>265</v>
      </c>
      <c r="X6184">
        <v>1</v>
      </c>
      <c r="Y6184" t="s">
        <v>23984</v>
      </c>
      <c r="Z6184" t="s">
        <v>265</v>
      </c>
      <c r="AA6184" t="s">
        <v>265</v>
      </c>
      <c r="AB6184" t="s">
        <v>265</v>
      </c>
      <c r="AC6184" t="s">
        <v>265</v>
      </c>
      <c r="AD6184" t="s">
        <v>265</v>
      </c>
      <c r="AE6184" t="s">
        <v>265</v>
      </c>
      <c r="AF6184" t="s">
        <v>267</v>
      </c>
      <c r="AG6184" t="s">
        <v>265</v>
      </c>
      <c r="AH6184" t="s">
        <v>265</v>
      </c>
      <c r="AI6184" t="s">
        <v>265</v>
      </c>
      <c r="AJ6184" t="s">
        <v>265</v>
      </c>
      <c r="AL6184" t="str">
        <f>IF(Sudan_News12[[#This Row],[relevancy_classification_english]]="Relevant","مناسب",IF(Sudan_News12[[#This Row],[relevancy_classification_english]]="Relevant","عَرَضِيّ",""))</f>
        <v/>
      </c>
      <c r="AN6184" t="str">
        <f>IF(Sudan_News12[[#This Row],[sentiment_analysis_english]]="Negative","سلبي",IF(Sudan_News12[[#This Row],[sentiment_analysis_english]]="Neutral","حيادي",IF(Sudan_News12[[#This Row],[sentiment_analysis_english]]="Positive","إيجابي","")))</f>
        <v/>
      </c>
      <c r="AO6184" t="e">
        <f>INDEX(TextClassificationList[],MATCH(Sudan_News12[[#This Row],[text_classification_arabic]],TextClassificationList[text_classification_arabic],0),1)</f>
        <v>#N/A</v>
      </c>
      <c r="AQ6184" t="e">
        <f>INDEX(TextClassificationList[],MATCH(Sudan_News12[[#This Row],[text_classification_arabic2]],TextClassificationList[text_classification_arabic],0),1)</f>
        <v>#N/A</v>
      </c>
      <c r="AS6184" t="e">
        <f>INDEX(TextClassificationList[],MATCH(Sudan_News12[[#This Row],[text_classification_arabic3]],TextClassificationList[text_classification_arabic],0),1)</f>
        <v>#N/A</v>
      </c>
      <c r="AU6184" t="e">
        <f>INDEX(TextClassificationList[],MATCH(Sudan_News12[[#This Row],[text_classification_arabic4]],TextClassificationList[text_classification_arabic],0),1)</f>
        <v>#N/A</v>
      </c>
      <c r="AW6184" t="e">
        <f>INDEX(TextClassificationList[],MATCH(Sudan_News12[[#This Row],[text_classification_arabic5]],TextClassificationList[text_classification_arabic],0),1)</f>
        <v>#N/A</v>
      </c>
    </row>
    <row r="6185" spans="1:49" x14ac:dyDescent="0.2">
      <c r="A6185">
        <v>9.8874113457795891E+17</v>
      </c>
      <c r="B6185">
        <v>9.8874113457795891E+17</v>
      </c>
      <c r="C6185" t="s">
        <v>23985</v>
      </c>
      <c r="D6185" s="1">
        <v>43214</v>
      </c>
      <c r="E6185" s="2">
        <v>0.56054398148148143</v>
      </c>
      <c r="F6185">
        <v>200</v>
      </c>
      <c r="G6185">
        <v>1889611729</v>
      </c>
      <c r="H6185" t="s">
        <v>354</v>
      </c>
      <c r="I6185" t="s">
        <v>355</v>
      </c>
      <c r="J6185" t="s">
        <v>265</v>
      </c>
      <c r="K6185" t="s">
        <v>23986</v>
      </c>
      <c r="L6185" t="s">
        <v>266</v>
      </c>
      <c r="M6185" t="s">
        <v>23987</v>
      </c>
      <c r="N6185" t="s">
        <v>267</v>
      </c>
      <c r="O6185" t="s">
        <v>267</v>
      </c>
      <c r="P6185">
        <v>0</v>
      </c>
      <c r="Q6185">
        <v>0</v>
      </c>
      <c r="R6185">
        <v>0</v>
      </c>
      <c r="S6185" t="s">
        <v>23988</v>
      </c>
      <c r="T6185" t="s">
        <v>267</v>
      </c>
      <c r="U6185" t="s">
        <v>23989</v>
      </c>
      <c r="V6185" t="b">
        <v>0</v>
      </c>
      <c r="W6185" t="s">
        <v>265</v>
      </c>
      <c r="X6185">
        <v>0</v>
      </c>
      <c r="Y6185" t="s">
        <v>265</v>
      </c>
      <c r="Z6185" t="s">
        <v>265</v>
      </c>
      <c r="AA6185" t="s">
        <v>265</v>
      </c>
      <c r="AB6185" t="s">
        <v>265</v>
      </c>
      <c r="AC6185" t="s">
        <v>265</v>
      </c>
      <c r="AD6185" t="s">
        <v>265</v>
      </c>
      <c r="AE6185" t="s">
        <v>265</v>
      </c>
      <c r="AF6185" t="s">
        <v>267</v>
      </c>
      <c r="AG6185" t="s">
        <v>265</v>
      </c>
      <c r="AH6185" t="s">
        <v>265</v>
      </c>
      <c r="AI6185" t="s">
        <v>265</v>
      </c>
      <c r="AJ6185" t="s">
        <v>265</v>
      </c>
      <c r="AL6185" t="str">
        <f>IF(Sudan_News12[[#This Row],[relevancy_classification_english]]="Relevant","مناسب",IF(Sudan_News12[[#This Row],[relevancy_classification_english]]="Relevant","عَرَضِيّ",""))</f>
        <v/>
      </c>
      <c r="AN6185" t="str">
        <f>IF(Sudan_News12[[#This Row],[sentiment_analysis_english]]="Negative","سلبي",IF(Sudan_News12[[#This Row],[sentiment_analysis_english]]="Neutral","حيادي",IF(Sudan_News12[[#This Row],[sentiment_analysis_english]]="Positive","إيجابي","")))</f>
        <v/>
      </c>
      <c r="AO6185" t="e">
        <f>INDEX(TextClassificationList[],MATCH(Sudan_News12[[#This Row],[text_classification_arabic]],TextClassificationList[text_classification_arabic],0),1)</f>
        <v>#N/A</v>
      </c>
      <c r="AQ6185" t="e">
        <f>INDEX(TextClassificationList[],MATCH(Sudan_News12[[#This Row],[text_classification_arabic2]],TextClassificationList[text_classification_arabic],0),1)</f>
        <v>#N/A</v>
      </c>
      <c r="AS6185" t="e">
        <f>INDEX(TextClassificationList[],MATCH(Sudan_News12[[#This Row],[text_classification_arabic3]],TextClassificationList[text_classification_arabic],0),1)</f>
        <v>#N/A</v>
      </c>
      <c r="AU6185" t="e">
        <f>INDEX(TextClassificationList[],MATCH(Sudan_News12[[#This Row],[text_classification_arabic4]],TextClassificationList[text_classification_arabic],0),1)</f>
        <v>#N/A</v>
      </c>
      <c r="AW6185" t="e">
        <f>INDEX(TextClassificationList[],MATCH(Sudan_News12[[#This Row],[text_classification_arabic5]],TextClassificationList[text_classification_arabic],0),1)</f>
        <v>#N/A</v>
      </c>
    </row>
    <row r="6186" spans="1:49" x14ac:dyDescent="0.2">
      <c r="A6186">
        <v>9.8874098663652147E+17</v>
      </c>
      <c r="B6186">
        <v>9.8874098663652147E+17</v>
      </c>
      <c r="C6186" t="s">
        <v>23990</v>
      </c>
      <c r="D6186" s="1">
        <v>43214</v>
      </c>
      <c r="E6186" s="2">
        <v>0.56012731481481481</v>
      </c>
      <c r="F6186">
        <v>200</v>
      </c>
      <c r="G6186">
        <v>1889611729</v>
      </c>
      <c r="H6186" t="s">
        <v>354</v>
      </c>
      <c r="I6186" t="s">
        <v>355</v>
      </c>
      <c r="J6186" t="s">
        <v>265</v>
      </c>
      <c r="K6186" t="s">
        <v>23991</v>
      </c>
      <c r="L6186" t="s">
        <v>266</v>
      </c>
      <c r="M6186" t="s">
        <v>267</v>
      </c>
      <c r="N6186" t="s">
        <v>267</v>
      </c>
      <c r="O6186" t="s">
        <v>267</v>
      </c>
      <c r="P6186">
        <v>0</v>
      </c>
      <c r="Q6186">
        <v>0</v>
      </c>
      <c r="R6186">
        <v>0</v>
      </c>
      <c r="S6186" t="s">
        <v>23988</v>
      </c>
      <c r="T6186" t="s">
        <v>267</v>
      </c>
      <c r="U6186" t="s">
        <v>23992</v>
      </c>
      <c r="V6186" t="b">
        <v>0</v>
      </c>
      <c r="W6186" t="s">
        <v>265</v>
      </c>
      <c r="X6186">
        <v>0</v>
      </c>
      <c r="Y6186" t="s">
        <v>265</v>
      </c>
      <c r="Z6186" t="s">
        <v>265</v>
      </c>
      <c r="AA6186" t="s">
        <v>265</v>
      </c>
      <c r="AB6186" t="s">
        <v>265</v>
      </c>
      <c r="AC6186" t="s">
        <v>265</v>
      </c>
      <c r="AD6186" t="s">
        <v>265</v>
      </c>
      <c r="AE6186" t="s">
        <v>265</v>
      </c>
      <c r="AF6186" t="s">
        <v>267</v>
      </c>
      <c r="AG6186" t="s">
        <v>265</v>
      </c>
      <c r="AH6186" t="s">
        <v>265</v>
      </c>
      <c r="AI6186" t="s">
        <v>265</v>
      </c>
      <c r="AJ6186" t="s">
        <v>265</v>
      </c>
      <c r="AL6186" t="str">
        <f>IF(Sudan_News12[[#This Row],[relevancy_classification_english]]="Relevant","مناسب",IF(Sudan_News12[[#This Row],[relevancy_classification_english]]="Relevant","عَرَضِيّ",""))</f>
        <v/>
      </c>
      <c r="AN6186" t="str">
        <f>IF(Sudan_News12[[#This Row],[sentiment_analysis_english]]="Negative","سلبي",IF(Sudan_News12[[#This Row],[sentiment_analysis_english]]="Neutral","حيادي",IF(Sudan_News12[[#This Row],[sentiment_analysis_english]]="Positive","إيجابي","")))</f>
        <v/>
      </c>
      <c r="AO6186" t="e">
        <f>INDEX(TextClassificationList[],MATCH(Sudan_News12[[#This Row],[text_classification_arabic]],TextClassificationList[text_classification_arabic],0),1)</f>
        <v>#N/A</v>
      </c>
      <c r="AQ6186" t="e">
        <f>INDEX(TextClassificationList[],MATCH(Sudan_News12[[#This Row],[text_classification_arabic2]],TextClassificationList[text_classification_arabic],0),1)</f>
        <v>#N/A</v>
      </c>
      <c r="AS6186" t="e">
        <f>INDEX(TextClassificationList[],MATCH(Sudan_News12[[#This Row],[text_classification_arabic3]],TextClassificationList[text_classification_arabic],0),1)</f>
        <v>#N/A</v>
      </c>
      <c r="AU6186" t="e">
        <f>INDEX(TextClassificationList[],MATCH(Sudan_News12[[#This Row],[text_classification_arabic4]],TextClassificationList[text_classification_arabic],0),1)</f>
        <v>#N/A</v>
      </c>
      <c r="AW6186" t="e">
        <f>INDEX(TextClassificationList[],MATCH(Sudan_News12[[#This Row],[text_classification_arabic5]],TextClassificationList[text_classification_arabic],0),1)</f>
        <v>#N/A</v>
      </c>
    </row>
    <row r="6187" spans="1:49" x14ac:dyDescent="0.2">
      <c r="A6187">
        <v>9.8864553113930957E+17</v>
      </c>
      <c r="B6187">
        <v>9.8864553113930957E+17</v>
      </c>
      <c r="C6187" t="s">
        <v>23993</v>
      </c>
      <c r="D6187" s="1">
        <v>43214</v>
      </c>
      <c r="E6187" s="2">
        <v>0.29672453703703705</v>
      </c>
      <c r="F6187">
        <v>200</v>
      </c>
      <c r="G6187">
        <v>1889611729</v>
      </c>
      <c r="H6187" t="s">
        <v>354</v>
      </c>
      <c r="I6187" t="s">
        <v>355</v>
      </c>
      <c r="J6187" t="s">
        <v>265</v>
      </c>
      <c r="K6187" t="s">
        <v>23994</v>
      </c>
      <c r="L6187" t="s">
        <v>273</v>
      </c>
      <c r="M6187" t="s">
        <v>267</v>
      </c>
      <c r="N6187" t="s">
        <v>267</v>
      </c>
      <c r="O6187" t="s">
        <v>23995</v>
      </c>
      <c r="P6187">
        <v>0</v>
      </c>
      <c r="Q6187">
        <v>0</v>
      </c>
      <c r="R6187">
        <v>2</v>
      </c>
      <c r="S6187" t="s">
        <v>267</v>
      </c>
      <c r="T6187" t="s">
        <v>267</v>
      </c>
      <c r="U6187" t="s">
        <v>23996</v>
      </c>
      <c r="V6187" t="b">
        <v>0</v>
      </c>
      <c r="W6187" t="s">
        <v>265</v>
      </c>
      <c r="X6187">
        <v>1</v>
      </c>
      <c r="Y6187" t="s">
        <v>23997</v>
      </c>
      <c r="Z6187" t="s">
        <v>265</v>
      </c>
      <c r="AA6187" t="s">
        <v>265</v>
      </c>
      <c r="AB6187" t="s">
        <v>265</v>
      </c>
      <c r="AC6187" t="s">
        <v>265</v>
      </c>
      <c r="AD6187" t="s">
        <v>265</v>
      </c>
      <c r="AE6187" t="s">
        <v>265</v>
      </c>
      <c r="AF6187" t="s">
        <v>267</v>
      </c>
      <c r="AG6187" t="s">
        <v>265</v>
      </c>
      <c r="AH6187" t="s">
        <v>265</v>
      </c>
      <c r="AI6187" t="s">
        <v>265</v>
      </c>
      <c r="AJ6187" t="s">
        <v>265</v>
      </c>
      <c r="AL6187" t="str">
        <f>IF(Sudan_News12[[#This Row],[relevancy_classification_english]]="Relevant","مناسب",IF(Sudan_News12[[#This Row],[relevancy_classification_english]]="Relevant","عَرَضِيّ",""))</f>
        <v/>
      </c>
      <c r="AN6187" t="str">
        <f>IF(Sudan_News12[[#This Row],[sentiment_analysis_english]]="Negative","سلبي",IF(Sudan_News12[[#This Row],[sentiment_analysis_english]]="Neutral","حيادي",IF(Sudan_News12[[#This Row],[sentiment_analysis_english]]="Positive","إيجابي","")))</f>
        <v/>
      </c>
      <c r="AO6187" t="e">
        <f>INDEX(TextClassificationList[],MATCH(Sudan_News12[[#This Row],[text_classification_arabic]],TextClassificationList[text_classification_arabic],0),1)</f>
        <v>#N/A</v>
      </c>
      <c r="AQ6187" t="e">
        <f>INDEX(TextClassificationList[],MATCH(Sudan_News12[[#This Row],[text_classification_arabic2]],TextClassificationList[text_classification_arabic],0),1)</f>
        <v>#N/A</v>
      </c>
      <c r="AS6187" t="e">
        <f>INDEX(TextClassificationList[],MATCH(Sudan_News12[[#This Row],[text_classification_arabic3]],TextClassificationList[text_classification_arabic],0),1)</f>
        <v>#N/A</v>
      </c>
      <c r="AU6187" t="e">
        <f>INDEX(TextClassificationList[],MATCH(Sudan_News12[[#This Row],[text_classification_arabic4]],TextClassificationList[text_classification_arabic],0),1)</f>
        <v>#N/A</v>
      </c>
      <c r="AW6187" t="e">
        <f>INDEX(TextClassificationList[],MATCH(Sudan_News12[[#This Row],[text_classification_arabic5]],TextClassificationList[text_classification_arabic],0),1)</f>
        <v>#N/A</v>
      </c>
    </row>
    <row r="6188" spans="1:49" x14ac:dyDescent="0.2">
      <c r="A6188">
        <v>9.8854775775655117E+17</v>
      </c>
      <c r="B6188">
        <v>9.8854775775655117E+17</v>
      </c>
      <c r="C6188" t="s">
        <v>23998</v>
      </c>
      <c r="D6188" s="1">
        <v>43214</v>
      </c>
      <c r="E6188" s="2">
        <v>2.6921296296296297E-2</v>
      </c>
      <c r="F6188">
        <v>200</v>
      </c>
      <c r="G6188">
        <v>1889611729</v>
      </c>
      <c r="H6188" t="s">
        <v>354</v>
      </c>
      <c r="I6188" t="s">
        <v>355</v>
      </c>
      <c r="J6188" t="s">
        <v>265</v>
      </c>
      <c r="K6188" t="s">
        <v>23999</v>
      </c>
      <c r="L6188" t="s">
        <v>266</v>
      </c>
      <c r="M6188" t="s">
        <v>267</v>
      </c>
      <c r="N6188" t="s">
        <v>267</v>
      </c>
      <c r="O6188" t="s">
        <v>24000</v>
      </c>
      <c r="P6188">
        <v>0</v>
      </c>
      <c r="Q6188">
        <v>1</v>
      </c>
      <c r="R6188">
        <v>1</v>
      </c>
      <c r="S6188" t="s">
        <v>267</v>
      </c>
      <c r="T6188" t="s">
        <v>267</v>
      </c>
      <c r="U6188" t="s">
        <v>24001</v>
      </c>
      <c r="V6188" t="b">
        <v>0</v>
      </c>
      <c r="W6188" t="s">
        <v>265</v>
      </c>
      <c r="X6188">
        <v>1</v>
      </c>
      <c r="Y6188" t="s">
        <v>24002</v>
      </c>
      <c r="Z6188" t="s">
        <v>265</v>
      </c>
      <c r="AA6188" t="s">
        <v>265</v>
      </c>
      <c r="AB6188" t="s">
        <v>265</v>
      </c>
      <c r="AC6188" t="s">
        <v>265</v>
      </c>
      <c r="AD6188" t="s">
        <v>265</v>
      </c>
      <c r="AE6188" t="s">
        <v>265</v>
      </c>
      <c r="AF6188" t="s">
        <v>267</v>
      </c>
      <c r="AG6188" t="s">
        <v>265</v>
      </c>
      <c r="AH6188" t="s">
        <v>265</v>
      </c>
      <c r="AI6188" t="s">
        <v>265</v>
      </c>
      <c r="AJ6188" t="s">
        <v>265</v>
      </c>
      <c r="AL6188" t="str">
        <f>IF(Sudan_News12[[#This Row],[relevancy_classification_english]]="Relevant","مناسب",IF(Sudan_News12[[#This Row],[relevancy_classification_english]]="Relevant","عَرَضِيّ",""))</f>
        <v/>
      </c>
      <c r="AN6188" t="str">
        <f>IF(Sudan_News12[[#This Row],[sentiment_analysis_english]]="Negative","سلبي",IF(Sudan_News12[[#This Row],[sentiment_analysis_english]]="Neutral","حيادي",IF(Sudan_News12[[#This Row],[sentiment_analysis_english]]="Positive","إيجابي","")))</f>
        <v/>
      </c>
      <c r="AO6188" t="e">
        <f>INDEX(TextClassificationList[],MATCH(Sudan_News12[[#This Row],[text_classification_arabic]],TextClassificationList[text_classification_arabic],0),1)</f>
        <v>#N/A</v>
      </c>
      <c r="AQ6188" t="e">
        <f>INDEX(TextClassificationList[],MATCH(Sudan_News12[[#This Row],[text_classification_arabic2]],TextClassificationList[text_classification_arabic],0),1)</f>
        <v>#N/A</v>
      </c>
      <c r="AS6188" t="e">
        <f>INDEX(TextClassificationList[],MATCH(Sudan_News12[[#This Row],[text_classification_arabic3]],TextClassificationList[text_classification_arabic],0),1)</f>
        <v>#N/A</v>
      </c>
      <c r="AU6188" t="e">
        <f>INDEX(TextClassificationList[],MATCH(Sudan_News12[[#This Row],[text_classification_arabic4]],TextClassificationList[text_classification_arabic],0),1)</f>
        <v>#N/A</v>
      </c>
      <c r="AW6188" t="e">
        <f>INDEX(TextClassificationList[],MATCH(Sudan_News12[[#This Row],[text_classification_arabic5]],TextClassificationList[text_classification_arabic],0),1)</f>
        <v>#N/A</v>
      </c>
    </row>
    <row r="6189" spans="1:49" x14ac:dyDescent="0.2">
      <c r="A6189">
        <v>9.8854426644306739E+17</v>
      </c>
      <c r="B6189">
        <v>9.8854426644306739E+17</v>
      </c>
      <c r="C6189" t="s">
        <v>24003</v>
      </c>
      <c r="D6189" s="1">
        <v>43214</v>
      </c>
      <c r="E6189" s="2">
        <v>1.7291666666666667E-2</v>
      </c>
      <c r="F6189">
        <v>200</v>
      </c>
      <c r="G6189">
        <v>1889611729</v>
      </c>
      <c r="H6189" t="s">
        <v>354</v>
      </c>
      <c r="I6189" t="s">
        <v>355</v>
      </c>
      <c r="J6189" t="s">
        <v>265</v>
      </c>
      <c r="K6189" t="s">
        <v>24004</v>
      </c>
      <c r="L6189" t="s">
        <v>266</v>
      </c>
      <c r="M6189" t="s">
        <v>267</v>
      </c>
      <c r="N6189" t="s">
        <v>267</v>
      </c>
      <c r="O6189" t="s">
        <v>24005</v>
      </c>
      <c r="P6189">
        <v>0</v>
      </c>
      <c r="Q6189">
        <v>8</v>
      </c>
      <c r="R6189">
        <v>1</v>
      </c>
      <c r="S6189" t="s">
        <v>267</v>
      </c>
      <c r="T6189" t="s">
        <v>267</v>
      </c>
      <c r="U6189" t="s">
        <v>24006</v>
      </c>
      <c r="V6189" t="b">
        <v>0</v>
      </c>
      <c r="W6189" t="s">
        <v>265</v>
      </c>
      <c r="X6189">
        <v>1</v>
      </c>
      <c r="Y6189" t="s">
        <v>24007</v>
      </c>
      <c r="Z6189" t="s">
        <v>265</v>
      </c>
      <c r="AA6189" t="s">
        <v>265</v>
      </c>
      <c r="AB6189" t="s">
        <v>265</v>
      </c>
      <c r="AC6189" t="s">
        <v>265</v>
      </c>
      <c r="AD6189" t="s">
        <v>265</v>
      </c>
      <c r="AE6189" t="s">
        <v>265</v>
      </c>
      <c r="AF6189" t="s">
        <v>267</v>
      </c>
      <c r="AG6189" t="s">
        <v>265</v>
      </c>
      <c r="AH6189" t="s">
        <v>265</v>
      </c>
      <c r="AI6189" t="s">
        <v>265</v>
      </c>
      <c r="AJ6189" t="s">
        <v>265</v>
      </c>
      <c r="AL6189" t="str">
        <f>IF(Sudan_News12[[#This Row],[relevancy_classification_english]]="Relevant","مناسب",IF(Sudan_News12[[#This Row],[relevancy_classification_english]]="Relevant","عَرَضِيّ",""))</f>
        <v/>
      </c>
      <c r="AN6189" t="str">
        <f>IF(Sudan_News12[[#This Row],[sentiment_analysis_english]]="Negative","سلبي",IF(Sudan_News12[[#This Row],[sentiment_analysis_english]]="Neutral","حيادي",IF(Sudan_News12[[#This Row],[sentiment_analysis_english]]="Positive","إيجابي","")))</f>
        <v/>
      </c>
      <c r="AO6189" t="e">
        <f>INDEX(TextClassificationList[],MATCH(Sudan_News12[[#This Row],[text_classification_arabic]],TextClassificationList[text_classification_arabic],0),1)</f>
        <v>#N/A</v>
      </c>
      <c r="AQ6189" t="e">
        <f>INDEX(TextClassificationList[],MATCH(Sudan_News12[[#This Row],[text_classification_arabic2]],TextClassificationList[text_classification_arabic],0),1)</f>
        <v>#N/A</v>
      </c>
      <c r="AS6189" t="e">
        <f>INDEX(TextClassificationList[],MATCH(Sudan_News12[[#This Row],[text_classification_arabic3]],TextClassificationList[text_classification_arabic],0),1)</f>
        <v>#N/A</v>
      </c>
      <c r="AU6189" t="e">
        <f>INDEX(TextClassificationList[],MATCH(Sudan_News12[[#This Row],[text_classification_arabic4]],TextClassificationList[text_classification_arabic],0),1)</f>
        <v>#N/A</v>
      </c>
      <c r="AW6189" t="e">
        <f>INDEX(TextClassificationList[],MATCH(Sudan_News12[[#This Row],[text_classification_arabic5]],TextClassificationList[text_classification_arabic],0),1)</f>
        <v>#N/A</v>
      </c>
    </row>
    <row r="6190" spans="1:49" x14ac:dyDescent="0.2">
      <c r="A6190">
        <v>9.8802760395199693E+17</v>
      </c>
      <c r="B6190">
        <v>9.8802760395199693E+17</v>
      </c>
      <c r="C6190" t="s">
        <v>24008</v>
      </c>
      <c r="D6190" s="1">
        <v>43212</v>
      </c>
      <c r="E6190" s="2">
        <v>0.59157407407407403</v>
      </c>
      <c r="F6190">
        <v>200</v>
      </c>
      <c r="G6190">
        <v>1889611729</v>
      </c>
      <c r="H6190" t="s">
        <v>354</v>
      </c>
      <c r="I6190" t="s">
        <v>355</v>
      </c>
      <c r="J6190" t="s">
        <v>265</v>
      </c>
      <c r="K6190" t="s">
        <v>24009</v>
      </c>
      <c r="L6190" t="s">
        <v>266</v>
      </c>
      <c r="M6190" t="s">
        <v>267</v>
      </c>
      <c r="N6190" t="s">
        <v>267</v>
      </c>
      <c r="O6190" t="s">
        <v>24010</v>
      </c>
      <c r="P6190">
        <v>1</v>
      </c>
      <c r="Q6190">
        <v>23</v>
      </c>
      <c r="R6190">
        <v>12</v>
      </c>
      <c r="S6190" t="s">
        <v>269</v>
      </c>
      <c r="T6190" t="s">
        <v>267</v>
      </c>
      <c r="U6190" t="s">
        <v>24011</v>
      </c>
      <c r="V6190" t="b">
        <v>0</v>
      </c>
      <c r="W6190" t="s">
        <v>265</v>
      </c>
      <c r="X6190">
        <v>1</v>
      </c>
      <c r="Y6190" t="s">
        <v>24012</v>
      </c>
      <c r="Z6190" t="s">
        <v>265</v>
      </c>
      <c r="AA6190" t="s">
        <v>265</v>
      </c>
      <c r="AB6190" t="s">
        <v>265</v>
      </c>
      <c r="AC6190" t="s">
        <v>265</v>
      </c>
      <c r="AD6190" t="s">
        <v>265</v>
      </c>
      <c r="AE6190" t="s">
        <v>265</v>
      </c>
      <c r="AF6190" t="s">
        <v>267</v>
      </c>
      <c r="AG6190" t="s">
        <v>265</v>
      </c>
      <c r="AH6190" t="s">
        <v>265</v>
      </c>
      <c r="AI6190" t="s">
        <v>265</v>
      </c>
      <c r="AJ6190" t="s">
        <v>265</v>
      </c>
      <c r="AL6190" t="str">
        <f>IF(Sudan_News12[[#This Row],[relevancy_classification_english]]="Relevant","مناسب",IF(Sudan_News12[[#This Row],[relevancy_classification_english]]="Relevant","عَرَضِيّ",""))</f>
        <v/>
      </c>
      <c r="AN6190" t="str">
        <f>IF(Sudan_News12[[#This Row],[sentiment_analysis_english]]="Negative","سلبي",IF(Sudan_News12[[#This Row],[sentiment_analysis_english]]="Neutral","حيادي",IF(Sudan_News12[[#This Row],[sentiment_analysis_english]]="Positive","إيجابي","")))</f>
        <v/>
      </c>
      <c r="AO6190" t="e">
        <f>INDEX(TextClassificationList[],MATCH(Sudan_News12[[#This Row],[text_classification_arabic]],TextClassificationList[text_classification_arabic],0),1)</f>
        <v>#N/A</v>
      </c>
      <c r="AQ6190" t="e">
        <f>INDEX(TextClassificationList[],MATCH(Sudan_News12[[#This Row],[text_classification_arabic2]],TextClassificationList[text_classification_arabic],0),1)</f>
        <v>#N/A</v>
      </c>
      <c r="AS6190" t="e">
        <f>INDEX(TextClassificationList[],MATCH(Sudan_News12[[#This Row],[text_classification_arabic3]],TextClassificationList[text_classification_arabic],0),1)</f>
        <v>#N/A</v>
      </c>
      <c r="AU6190" t="e">
        <f>INDEX(TextClassificationList[],MATCH(Sudan_News12[[#This Row],[text_classification_arabic4]],TextClassificationList[text_classification_arabic],0),1)</f>
        <v>#N/A</v>
      </c>
      <c r="AW6190" t="e">
        <f>INDEX(TextClassificationList[],MATCH(Sudan_News12[[#This Row],[text_classification_arabic5]],TextClassificationList[text_classification_arabic],0),1)</f>
        <v>#N/A</v>
      </c>
    </row>
    <row r="6191" spans="1:49" x14ac:dyDescent="0.2">
      <c r="A6191">
        <v>9.8802698465042022E+17</v>
      </c>
      <c r="B6191">
        <v>9.8802698465042022E+17</v>
      </c>
      <c r="C6191" t="s">
        <v>24013</v>
      </c>
      <c r="D6191" s="1">
        <v>43212</v>
      </c>
      <c r="E6191" s="2">
        <v>0.58986111111111106</v>
      </c>
      <c r="F6191">
        <v>200</v>
      </c>
      <c r="G6191">
        <v>1889611729</v>
      </c>
      <c r="H6191" t="s">
        <v>354</v>
      </c>
      <c r="I6191" t="s">
        <v>355</v>
      </c>
      <c r="J6191" t="s">
        <v>265</v>
      </c>
      <c r="K6191" t="s">
        <v>24014</v>
      </c>
      <c r="L6191" t="s">
        <v>266</v>
      </c>
      <c r="M6191" t="s">
        <v>267</v>
      </c>
      <c r="N6191" t="s">
        <v>267</v>
      </c>
      <c r="O6191" t="s">
        <v>267</v>
      </c>
      <c r="P6191">
        <v>0</v>
      </c>
      <c r="Q6191">
        <v>0</v>
      </c>
      <c r="R6191">
        <v>0</v>
      </c>
      <c r="S6191" t="s">
        <v>24015</v>
      </c>
      <c r="T6191" t="s">
        <v>267</v>
      </c>
      <c r="U6191" t="s">
        <v>24016</v>
      </c>
      <c r="V6191" t="b">
        <v>0</v>
      </c>
      <c r="W6191" t="s">
        <v>265</v>
      </c>
      <c r="X6191">
        <v>0</v>
      </c>
      <c r="Y6191" t="s">
        <v>265</v>
      </c>
      <c r="Z6191" t="s">
        <v>265</v>
      </c>
      <c r="AA6191" t="s">
        <v>265</v>
      </c>
      <c r="AB6191" t="s">
        <v>265</v>
      </c>
      <c r="AC6191" t="s">
        <v>265</v>
      </c>
      <c r="AD6191" t="s">
        <v>265</v>
      </c>
      <c r="AE6191" t="s">
        <v>265</v>
      </c>
      <c r="AF6191" t="s">
        <v>267</v>
      </c>
      <c r="AG6191" t="s">
        <v>265</v>
      </c>
      <c r="AH6191" t="s">
        <v>265</v>
      </c>
      <c r="AI6191" t="s">
        <v>265</v>
      </c>
      <c r="AJ6191" t="s">
        <v>265</v>
      </c>
      <c r="AL6191" t="str">
        <f>IF(Sudan_News12[[#This Row],[relevancy_classification_english]]="Relevant","مناسب",IF(Sudan_News12[[#This Row],[relevancy_classification_english]]="Relevant","عَرَضِيّ",""))</f>
        <v/>
      </c>
      <c r="AN6191" t="str">
        <f>IF(Sudan_News12[[#This Row],[sentiment_analysis_english]]="Negative","سلبي",IF(Sudan_News12[[#This Row],[sentiment_analysis_english]]="Neutral","حيادي",IF(Sudan_News12[[#This Row],[sentiment_analysis_english]]="Positive","إيجابي","")))</f>
        <v/>
      </c>
      <c r="AO6191" t="e">
        <f>INDEX(TextClassificationList[],MATCH(Sudan_News12[[#This Row],[text_classification_arabic]],TextClassificationList[text_classification_arabic],0),1)</f>
        <v>#N/A</v>
      </c>
      <c r="AQ6191" t="e">
        <f>INDEX(TextClassificationList[],MATCH(Sudan_News12[[#This Row],[text_classification_arabic2]],TextClassificationList[text_classification_arabic],0),1)</f>
        <v>#N/A</v>
      </c>
      <c r="AS6191" t="e">
        <f>INDEX(TextClassificationList[],MATCH(Sudan_News12[[#This Row],[text_classification_arabic3]],TextClassificationList[text_classification_arabic],0),1)</f>
        <v>#N/A</v>
      </c>
      <c r="AU6191" t="e">
        <f>INDEX(TextClassificationList[],MATCH(Sudan_News12[[#This Row],[text_classification_arabic4]],TextClassificationList[text_classification_arabic],0),1)</f>
        <v>#N/A</v>
      </c>
      <c r="AW6191" t="e">
        <f>INDEX(TextClassificationList[],MATCH(Sudan_News12[[#This Row],[text_classification_arabic5]],TextClassificationList[text_classification_arabic],0),1)</f>
        <v>#N/A</v>
      </c>
    </row>
    <row r="6192" spans="1:49" x14ac:dyDescent="0.2">
      <c r="A6192">
        <v>9.8802634040537498E+17</v>
      </c>
      <c r="B6192">
        <v>9.8802634040537498E+17</v>
      </c>
      <c r="C6192" t="s">
        <v>24017</v>
      </c>
      <c r="D6192" s="1">
        <v>43212</v>
      </c>
      <c r="E6192" s="2">
        <v>0.58807870370370374</v>
      </c>
      <c r="F6192">
        <v>200</v>
      </c>
      <c r="G6192">
        <v>1889611729</v>
      </c>
      <c r="H6192" t="s">
        <v>354</v>
      </c>
      <c r="I6192" t="s">
        <v>355</v>
      </c>
      <c r="J6192" t="s">
        <v>265</v>
      </c>
      <c r="K6192" t="s">
        <v>24018</v>
      </c>
      <c r="L6192" t="s">
        <v>266</v>
      </c>
      <c r="M6192" t="s">
        <v>267</v>
      </c>
      <c r="N6192" t="s">
        <v>267</v>
      </c>
      <c r="O6192" t="s">
        <v>267</v>
      </c>
      <c r="P6192">
        <v>0</v>
      </c>
      <c r="Q6192">
        <v>0</v>
      </c>
      <c r="R6192">
        <v>0</v>
      </c>
      <c r="S6192" t="s">
        <v>24015</v>
      </c>
      <c r="T6192" t="s">
        <v>267</v>
      </c>
      <c r="U6192" t="s">
        <v>24019</v>
      </c>
      <c r="V6192" t="b">
        <v>0</v>
      </c>
      <c r="W6192" t="s">
        <v>265</v>
      </c>
      <c r="X6192">
        <v>0</v>
      </c>
      <c r="Y6192" t="s">
        <v>265</v>
      </c>
      <c r="Z6192" t="s">
        <v>265</v>
      </c>
      <c r="AA6192" t="s">
        <v>265</v>
      </c>
      <c r="AB6192" t="s">
        <v>265</v>
      </c>
      <c r="AC6192" t="s">
        <v>265</v>
      </c>
      <c r="AD6192" t="s">
        <v>265</v>
      </c>
      <c r="AE6192" t="s">
        <v>265</v>
      </c>
      <c r="AF6192" t="s">
        <v>267</v>
      </c>
      <c r="AG6192" t="s">
        <v>265</v>
      </c>
      <c r="AH6192" t="s">
        <v>265</v>
      </c>
      <c r="AI6192" t="s">
        <v>265</v>
      </c>
      <c r="AJ6192" t="s">
        <v>265</v>
      </c>
      <c r="AL6192" t="str">
        <f>IF(Sudan_News12[[#This Row],[relevancy_classification_english]]="Relevant","مناسب",IF(Sudan_News12[[#This Row],[relevancy_classification_english]]="Relevant","عَرَضِيّ",""))</f>
        <v/>
      </c>
      <c r="AN6192" t="str">
        <f>IF(Sudan_News12[[#This Row],[sentiment_analysis_english]]="Negative","سلبي",IF(Sudan_News12[[#This Row],[sentiment_analysis_english]]="Neutral","حيادي",IF(Sudan_News12[[#This Row],[sentiment_analysis_english]]="Positive","إيجابي","")))</f>
        <v/>
      </c>
      <c r="AO6192" t="e">
        <f>INDEX(TextClassificationList[],MATCH(Sudan_News12[[#This Row],[text_classification_arabic]],TextClassificationList[text_classification_arabic],0),1)</f>
        <v>#N/A</v>
      </c>
      <c r="AQ6192" t="e">
        <f>INDEX(TextClassificationList[],MATCH(Sudan_News12[[#This Row],[text_classification_arabic2]],TextClassificationList[text_classification_arabic],0),1)</f>
        <v>#N/A</v>
      </c>
      <c r="AS6192" t="e">
        <f>INDEX(TextClassificationList[],MATCH(Sudan_News12[[#This Row],[text_classification_arabic3]],TextClassificationList[text_classification_arabic],0),1)</f>
        <v>#N/A</v>
      </c>
      <c r="AU6192" t="e">
        <f>INDEX(TextClassificationList[],MATCH(Sudan_News12[[#This Row],[text_classification_arabic4]],TextClassificationList[text_classification_arabic],0),1)</f>
        <v>#N/A</v>
      </c>
      <c r="AW6192" t="e">
        <f>INDEX(TextClassificationList[],MATCH(Sudan_News12[[#This Row],[text_classification_arabic5]],TextClassificationList[text_classification_arabic],0),1)</f>
        <v>#N/A</v>
      </c>
    </row>
    <row r="6193" spans="1:49" x14ac:dyDescent="0.2">
      <c r="A6193">
        <v>9.879503695767593E+17</v>
      </c>
      <c r="B6193">
        <v>9.879503695767593E+17</v>
      </c>
      <c r="C6193" t="s">
        <v>24020</v>
      </c>
      <c r="D6193" s="1">
        <v>43212</v>
      </c>
      <c r="E6193" s="2">
        <v>0.37843749999999998</v>
      </c>
      <c r="F6193">
        <v>200</v>
      </c>
      <c r="G6193">
        <v>1889611729</v>
      </c>
      <c r="H6193" t="s">
        <v>354</v>
      </c>
      <c r="I6193" t="s">
        <v>355</v>
      </c>
      <c r="J6193" t="s">
        <v>265</v>
      </c>
      <c r="K6193" t="s">
        <v>24021</v>
      </c>
      <c r="L6193" t="s">
        <v>266</v>
      </c>
      <c r="M6193" t="s">
        <v>267</v>
      </c>
      <c r="N6193" t="s">
        <v>267</v>
      </c>
      <c r="O6193" t="s">
        <v>267</v>
      </c>
      <c r="P6193">
        <v>0</v>
      </c>
      <c r="Q6193">
        <v>2</v>
      </c>
      <c r="R6193">
        <v>1</v>
      </c>
      <c r="S6193" t="s">
        <v>24022</v>
      </c>
      <c r="T6193" t="s">
        <v>267</v>
      </c>
      <c r="U6193" t="s">
        <v>24023</v>
      </c>
      <c r="V6193" t="b">
        <v>0</v>
      </c>
      <c r="W6193" t="s">
        <v>265</v>
      </c>
      <c r="X6193">
        <v>0</v>
      </c>
      <c r="Y6193" t="s">
        <v>265</v>
      </c>
      <c r="Z6193" t="s">
        <v>265</v>
      </c>
      <c r="AA6193" t="s">
        <v>265</v>
      </c>
      <c r="AB6193" t="s">
        <v>265</v>
      </c>
      <c r="AC6193" t="s">
        <v>265</v>
      </c>
      <c r="AD6193" t="s">
        <v>265</v>
      </c>
      <c r="AE6193" t="s">
        <v>265</v>
      </c>
      <c r="AF6193" t="s">
        <v>267</v>
      </c>
      <c r="AG6193" t="s">
        <v>265</v>
      </c>
      <c r="AH6193" t="s">
        <v>265</v>
      </c>
      <c r="AI6193" t="s">
        <v>265</v>
      </c>
      <c r="AJ6193" t="s">
        <v>265</v>
      </c>
      <c r="AL6193" t="str">
        <f>IF(Sudan_News12[[#This Row],[relevancy_classification_english]]="Relevant","مناسب",IF(Sudan_News12[[#This Row],[relevancy_classification_english]]="Relevant","عَرَضِيّ",""))</f>
        <v/>
      </c>
      <c r="AN6193" t="str">
        <f>IF(Sudan_News12[[#This Row],[sentiment_analysis_english]]="Negative","سلبي",IF(Sudan_News12[[#This Row],[sentiment_analysis_english]]="Neutral","حيادي",IF(Sudan_News12[[#This Row],[sentiment_analysis_english]]="Positive","إيجابي","")))</f>
        <v/>
      </c>
      <c r="AO6193" t="e">
        <f>INDEX(TextClassificationList[],MATCH(Sudan_News12[[#This Row],[text_classification_arabic]],TextClassificationList[text_classification_arabic],0),1)</f>
        <v>#N/A</v>
      </c>
      <c r="AQ6193" t="e">
        <f>INDEX(TextClassificationList[],MATCH(Sudan_News12[[#This Row],[text_classification_arabic2]],TextClassificationList[text_classification_arabic],0),1)</f>
        <v>#N/A</v>
      </c>
      <c r="AS6193" t="e">
        <f>INDEX(TextClassificationList[],MATCH(Sudan_News12[[#This Row],[text_classification_arabic3]],TextClassificationList[text_classification_arabic],0),1)</f>
        <v>#N/A</v>
      </c>
      <c r="AU6193" t="e">
        <f>INDEX(TextClassificationList[],MATCH(Sudan_News12[[#This Row],[text_classification_arabic4]],TextClassificationList[text_classification_arabic],0),1)</f>
        <v>#N/A</v>
      </c>
      <c r="AW6193" t="e">
        <f>INDEX(TextClassificationList[],MATCH(Sudan_News12[[#This Row],[text_classification_arabic5]],TextClassificationList[text_classification_arabic],0),1)</f>
        <v>#N/A</v>
      </c>
    </row>
    <row r="6194" spans="1:49" x14ac:dyDescent="0.2">
      <c r="A6194">
        <v>9.8700966382792294E+17</v>
      </c>
      <c r="B6194">
        <v>9.8700966382792294E+17</v>
      </c>
      <c r="C6194" t="s">
        <v>24024</v>
      </c>
      <c r="D6194" s="1">
        <v>43209</v>
      </c>
      <c r="E6194" s="2">
        <v>0.78259259259259262</v>
      </c>
      <c r="F6194">
        <v>200</v>
      </c>
      <c r="G6194">
        <v>1889611729</v>
      </c>
      <c r="H6194" t="s">
        <v>354</v>
      </c>
      <c r="I6194" t="s">
        <v>355</v>
      </c>
      <c r="J6194" t="s">
        <v>265</v>
      </c>
      <c r="K6194" t="s">
        <v>24025</v>
      </c>
      <c r="L6194" t="s">
        <v>266</v>
      </c>
      <c r="M6194" t="s">
        <v>267</v>
      </c>
      <c r="N6194" t="s">
        <v>267</v>
      </c>
      <c r="O6194" t="s">
        <v>267</v>
      </c>
      <c r="P6194">
        <v>0</v>
      </c>
      <c r="Q6194">
        <v>24</v>
      </c>
      <c r="R6194">
        <v>8</v>
      </c>
      <c r="S6194" t="s">
        <v>24026</v>
      </c>
      <c r="T6194" t="s">
        <v>267</v>
      </c>
      <c r="U6194" t="s">
        <v>24027</v>
      </c>
      <c r="V6194" t="b">
        <v>0</v>
      </c>
      <c r="W6194" t="s">
        <v>265</v>
      </c>
      <c r="X6194">
        <v>0</v>
      </c>
      <c r="Y6194" t="s">
        <v>265</v>
      </c>
      <c r="Z6194" t="s">
        <v>265</v>
      </c>
      <c r="AA6194" t="s">
        <v>265</v>
      </c>
      <c r="AB6194" t="s">
        <v>265</v>
      </c>
      <c r="AC6194" t="s">
        <v>265</v>
      </c>
      <c r="AD6194" t="s">
        <v>265</v>
      </c>
      <c r="AE6194" t="s">
        <v>265</v>
      </c>
      <c r="AF6194" t="s">
        <v>267</v>
      </c>
      <c r="AG6194" t="s">
        <v>265</v>
      </c>
      <c r="AH6194" t="s">
        <v>265</v>
      </c>
      <c r="AI6194" t="s">
        <v>265</v>
      </c>
      <c r="AJ6194" t="s">
        <v>265</v>
      </c>
      <c r="AL6194" t="str">
        <f>IF(Sudan_News12[[#This Row],[relevancy_classification_english]]="Relevant","مناسب",IF(Sudan_News12[[#This Row],[relevancy_classification_english]]="Relevant","عَرَضِيّ",""))</f>
        <v/>
      </c>
      <c r="AN6194" t="str">
        <f>IF(Sudan_News12[[#This Row],[sentiment_analysis_english]]="Negative","سلبي",IF(Sudan_News12[[#This Row],[sentiment_analysis_english]]="Neutral","حيادي",IF(Sudan_News12[[#This Row],[sentiment_analysis_english]]="Positive","إيجابي","")))</f>
        <v/>
      </c>
      <c r="AO6194" t="e">
        <f>INDEX(TextClassificationList[],MATCH(Sudan_News12[[#This Row],[text_classification_arabic]],TextClassificationList[text_classification_arabic],0),1)</f>
        <v>#N/A</v>
      </c>
      <c r="AQ6194" t="e">
        <f>INDEX(TextClassificationList[],MATCH(Sudan_News12[[#This Row],[text_classification_arabic2]],TextClassificationList[text_classification_arabic],0),1)</f>
        <v>#N/A</v>
      </c>
      <c r="AS6194" t="e">
        <f>INDEX(TextClassificationList[],MATCH(Sudan_News12[[#This Row],[text_classification_arabic3]],TextClassificationList[text_classification_arabic],0),1)</f>
        <v>#N/A</v>
      </c>
      <c r="AU6194" t="e">
        <f>INDEX(TextClassificationList[],MATCH(Sudan_News12[[#This Row],[text_classification_arabic4]],TextClassificationList[text_classification_arabic],0),1)</f>
        <v>#N/A</v>
      </c>
      <c r="AW6194" t="e">
        <f>INDEX(TextClassificationList[],MATCH(Sudan_News12[[#This Row],[text_classification_arabic5]],TextClassificationList[text_classification_arabic],0),1)</f>
        <v>#N/A</v>
      </c>
    </row>
    <row r="6195" spans="1:49" x14ac:dyDescent="0.2">
      <c r="A6195">
        <v>9.8656542808748851E+17</v>
      </c>
      <c r="B6195">
        <v>9.8656542808748851E+17</v>
      </c>
      <c r="C6195" t="s">
        <v>24028</v>
      </c>
      <c r="D6195" s="1">
        <v>43208</v>
      </c>
      <c r="E6195" s="2">
        <v>0.5567361111111111</v>
      </c>
      <c r="F6195">
        <v>200</v>
      </c>
      <c r="G6195">
        <v>1889611729</v>
      </c>
      <c r="H6195" t="s">
        <v>354</v>
      </c>
      <c r="I6195" t="s">
        <v>355</v>
      </c>
      <c r="J6195" t="s">
        <v>265</v>
      </c>
      <c r="K6195" t="s">
        <v>24029</v>
      </c>
      <c r="L6195" t="s">
        <v>266</v>
      </c>
      <c r="M6195" t="s">
        <v>267</v>
      </c>
      <c r="N6195" t="s">
        <v>267</v>
      </c>
      <c r="O6195" t="s">
        <v>24030</v>
      </c>
      <c r="P6195">
        <v>0</v>
      </c>
      <c r="Q6195">
        <v>14</v>
      </c>
      <c r="R6195">
        <v>5</v>
      </c>
      <c r="S6195" t="s">
        <v>269</v>
      </c>
      <c r="T6195" t="s">
        <v>267</v>
      </c>
      <c r="U6195" t="s">
        <v>24031</v>
      </c>
      <c r="V6195" t="b">
        <v>0</v>
      </c>
      <c r="W6195" t="s">
        <v>265</v>
      </c>
      <c r="X6195">
        <v>1</v>
      </c>
      <c r="Y6195" t="s">
        <v>24032</v>
      </c>
      <c r="Z6195" t="s">
        <v>265</v>
      </c>
      <c r="AA6195" t="s">
        <v>265</v>
      </c>
      <c r="AB6195" t="s">
        <v>265</v>
      </c>
      <c r="AC6195" t="s">
        <v>265</v>
      </c>
      <c r="AD6195" t="s">
        <v>265</v>
      </c>
      <c r="AE6195" t="s">
        <v>265</v>
      </c>
      <c r="AF6195" t="s">
        <v>267</v>
      </c>
      <c r="AG6195" t="s">
        <v>265</v>
      </c>
      <c r="AH6195" t="s">
        <v>265</v>
      </c>
      <c r="AI6195" t="s">
        <v>265</v>
      </c>
      <c r="AJ6195" t="s">
        <v>265</v>
      </c>
      <c r="AL6195" t="str">
        <f>IF(Sudan_News12[[#This Row],[relevancy_classification_english]]="Relevant","مناسب",IF(Sudan_News12[[#This Row],[relevancy_classification_english]]="Relevant","عَرَضِيّ",""))</f>
        <v/>
      </c>
      <c r="AN6195" t="str">
        <f>IF(Sudan_News12[[#This Row],[sentiment_analysis_english]]="Negative","سلبي",IF(Sudan_News12[[#This Row],[sentiment_analysis_english]]="Neutral","حيادي",IF(Sudan_News12[[#This Row],[sentiment_analysis_english]]="Positive","إيجابي","")))</f>
        <v/>
      </c>
      <c r="AO6195" t="e">
        <f>INDEX(TextClassificationList[],MATCH(Sudan_News12[[#This Row],[text_classification_arabic]],TextClassificationList[text_classification_arabic],0),1)</f>
        <v>#N/A</v>
      </c>
      <c r="AQ6195" t="e">
        <f>INDEX(TextClassificationList[],MATCH(Sudan_News12[[#This Row],[text_classification_arabic2]],TextClassificationList[text_classification_arabic],0),1)</f>
        <v>#N/A</v>
      </c>
      <c r="AS6195" t="e">
        <f>INDEX(TextClassificationList[],MATCH(Sudan_News12[[#This Row],[text_classification_arabic3]],TextClassificationList[text_classification_arabic],0),1)</f>
        <v>#N/A</v>
      </c>
      <c r="AU6195" t="e">
        <f>INDEX(TextClassificationList[],MATCH(Sudan_News12[[#This Row],[text_classification_arabic4]],TextClassificationList[text_classification_arabic],0),1)</f>
        <v>#N/A</v>
      </c>
      <c r="AW6195" t="e">
        <f>INDEX(TextClassificationList[],MATCH(Sudan_News12[[#This Row],[text_classification_arabic5]],TextClassificationList[text_classification_arabic],0),1)</f>
        <v>#N/A</v>
      </c>
    </row>
    <row r="6196" spans="1:49" x14ac:dyDescent="0.2">
      <c r="A6196">
        <v>9.863872345794601E+17</v>
      </c>
      <c r="B6196">
        <v>9.863872345794601E+17</v>
      </c>
      <c r="C6196" t="s">
        <v>24033</v>
      </c>
      <c r="D6196" s="1">
        <v>43208</v>
      </c>
      <c r="E6196" s="2">
        <v>6.5011574074074069E-2</v>
      </c>
      <c r="F6196">
        <v>200</v>
      </c>
      <c r="G6196">
        <v>1889611729</v>
      </c>
      <c r="H6196" t="s">
        <v>354</v>
      </c>
      <c r="I6196" t="s">
        <v>355</v>
      </c>
      <c r="J6196" t="s">
        <v>265</v>
      </c>
      <c r="K6196" t="s">
        <v>24034</v>
      </c>
      <c r="L6196" t="s">
        <v>266</v>
      </c>
      <c r="M6196" t="s">
        <v>267</v>
      </c>
      <c r="N6196" t="s">
        <v>267</v>
      </c>
      <c r="O6196" t="s">
        <v>267</v>
      </c>
      <c r="P6196">
        <v>0</v>
      </c>
      <c r="Q6196">
        <v>0</v>
      </c>
      <c r="R6196">
        <v>1</v>
      </c>
      <c r="S6196" t="s">
        <v>267</v>
      </c>
      <c r="T6196" t="s">
        <v>267</v>
      </c>
      <c r="U6196" t="s">
        <v>24035</v>
      </c>
      <c r="V6196" t="b">
        <v>0</v>
      </c>
      <c r="W6196" t="s">
        <v>265</v>
      </c>
      <c r="X6196">
        <v>0</v>
      </c>
      <c r="Y6196" t="s">
        <v>265</v>
      </c>
      <c r="Z6196" t="s">
        <v>265</v>
      </c>
      <c r="AA6196" t="s">
        <v>265</v>
      </c>
      <c r="AB6196" t="s">
        <v>265</v>
      </c>
      <c r="AC6196" t="s">
        <v>265</v>
      </c>
      <c r="AD6196" t="s">
        <v>265</v>
      </c>
      <c r="AE6196" t="s">
        <v>265</v>
      </c>
      <c r="AF6196" t="s">
        <v>267</v>
      </c>
      <c r="AG6196" t="s">
        <v>265</v>
      </c>
      <c r="AH6196" t="s">
        <v>265</v>
      </c>
      <c r="AI6196" t="s">
        <v>265</v>
      </c>
      <c r="AJ6196" t="s">
        <v>265</v>
      </c>
      <c r="AL6196" t="str">
        <f>IF(Sudan_News12[[#This Row],[relevancy_classification_english]]="Relevant","مناسب",IF(Sudan_News12[[#This Row],[relevancy_classification_english]]="Relevant","عَرَضِيّ",""))</f>
        <v/>
      </c>
      <c r="AN6196" t="str">
        <f>IF(Sudan_News12[[#This Row],[sentiment_analysis_english]]="Negative","سلبي",IF(Sudan_News12[[#This Row],[sentiment_analysis_english]]="Neutral","حيادي",IF(Sudan_News12[[#This Row],[sentiment_analysis_english]]="Positive","إيجابي","")))</f>
        <v/>
      </c>
      <c r="AO6196" t="e">
        <f>INDEX(TextClassificationList[],MATCH(Sudan_News12[[#This Row],[text_classification_arabic]],TextClassificationList[text_classification_arabic],0),1)</f>
        <v>#N/A</v>
      </c>
      <c r="AQ6196" t="e">
        <f>INDEX(TextClassificationList[],MATCH(Sudan_News12[[#This Row],[text_classification_arabic2]],TextClassificationList[text_classification_arabic],0),1)</f>
        <v>#N/A</v>
      </c>
      <c r="AS6196" t="e">
        <f>INDEX(TextClassificationList[],MATCH(Sudan_News12[[#This Row],[text_classification_arabic3]],TextClassificationList[text_classification_arabic],0),1)</f>
        <v>#N/A</v>
      </c>
      <c r="AU6196" t="e">
        <f>INDEX(TextClassificationList[],MATCH(Sudan_News12[[#This Row],[text_classification_arabic4]],TextClassificationList[text_classification_arabic],0),1)</f>
        <v>#N/A</v>
      </c>
      <c r="AW6196" t="e">
        <f>INDEX(TextClassificationList[],MATCH(Sudan_News12[[#This Row],[text_classification_arabic5]],TextClassificationList[text_classification_arabic],0),1)</f>
        <v>#N/A</v>
      </c>
    </row>
    <row r="6197" spans="1:49" x14ac:dyDescent="0.2">
      <c r="A6197">
        <v>9.8638589806873395E+17</v>
      </c>
      <c r="B6197">
        <v>9.8638589806873395E+17</v>
      </c>
      <c r="C6197" t="s">
        <v>24036</v>
      </c>
      <c r="D6197" s="1">
        <v>43208</v>
      </c>
      <c r="E6197" s="2">
        <v>6.1319444444444447E-2</v>
      </c>
      <c r="F6197">
        <v>200</v>
      </c>
      <c r="G6197">
        <v>1889611729</v>
      </c>
      <c r="H6197" t="s">
        <v>354</v>
      </c>
      <c r="I6197" t="s">
        <v>355</v>
      </c>
      <c r="J6197" t="s">
        <v>265</v>
      </c>
      <c r="K6197" t="s">
        <v>24037</v>
      </c>
      <c r="L6197" t="s">
        <v>266</v>
      </c>
      <c r="M6197" t="s">
        <v>267</v>
      </c>
      <c r="N6197" t="s">
        <v>267</v>
      </c>
      <c r="O6197" t="s">
        <v>267</v>
      </c>
      <c r="P6197">
        <v>0</v>
      </c>
      <c r="Q6197">
        <v>0</v>
      </c>
      <c r="R6197">
        <v>1</v>
      </c>
      <c r="S6197" t="s">
        <v>267</v>
      </c>
      <c r="T6197" t="s">
        <v>267</v>
      </c>
      <c r="U6197" t="s">
        <v>24038</v>
      </c>
      <c r="V6197" t="b">
        <v>0</v>
      </c>
      <c r="W6197" t="s">
        <v>265</v>
      </c>
      <c r="X6197">
        <v>0</v>
      </c>
      <c r="Y6197" t="s">
        <v>265</v>
      </c>
      <c r="Z6197" t="s">
        <v>265</v>
      </c>
      <c r="AA6197" t="s">
        <v>265</v>
      </c>
      <c r="AB6197" t="s">
        <v>265</v>
      </c>
      <c r="AC6197" t="s">
        <v>265</v>
      </c>
      <c r="AD6197" t="s">
        <v>265</v>
      </c>
      <c r="AE6197" t="s">
        <v>265</v>
      </c>
      <c r="AF6197" t="s">
        <v>267</v>
      </c>
      <c r="AG6197" t="s">
        <v>265</v>
      </c>
      <c r="AH6197" t="s">
        <v>265</v>
      </c>
      <c r="AI6197" t="s">
        <v>265</v>
      </c>
      <c r="AJ6197" t="s">
        <v>265</v>
      </c>
      <c r="AL6197" t="str">
        <f>IF(Sudan_News12[[#This Row],[relevancy_classification_english]]="Relevant","مناسب",IF(Sudan_News12[[#This Row],[relevancy_classification_english]]="Relevant","عَرَضِيّ",""))</f>
        <v/>
      </c>
      <c r="AN6197" t="str">
        <f>IF(Sudan_News12[[#This Row],[sentiment_analysis_english]]="Negative","سلبي",IF(Sudan_News12[[#This Row],[sentiment_analysis_english]]="Neutral","حيادي",IF(Sudan_News12[[#This Row],[sentiment_analysis_english]]="Positive","إيجابي","")))</f>
        <v/>
      </c>
      <c r="AO6197" t="e">
        <f>INDEX(TextClassificationList[],MATCH(Sudan_News12[[#This Row],[text_classification_arabic]],TextClassificationList[text_classification_arabic],0),1)</f>
        <v>#N/A</v>
      </c>
      <c r="AQ6197" t="e">
        <f>INDEX(TextClassificationList[],MATCH(Sudan_News12[[#This Row],[text_classification_arabic2]],TextClassificationList[text_classification_arabic],0),1)</f>
        <v>#N/A</v>
      </c>
      <c r="AS6197" t="e">
        <f>INDEX(TextClassificationList[],MATCH(Sudan_News12[[#This Row],[text_classification_arabic3]],TextClassificationList[text_classification_arabic],0),1)</f>
        <v>#N/A</v>
      </c>
      <c r="AU6197" t="e">
        <f>INDEX(TextClassificationList[],MATCH(Sudan_News12[[#This Row],[text_classification_arabic4]],TextClassificationList[text_classification_arabic],0),1)</f>
        <v>#N/A</v>
      </c>
      <c r="AW6197" t="e">
        <f>INDEX(TextClassificationList[],MATCH(Sudan_News12[[#This Row],[text_classification_arabic5]],TextClassificationList[text_classification_arabic],0),1)</f>
        <v>#N/A</v>
      </c>
    </row>
    <row r="6198" spans="1:49" x14ac:dyDescent="0.2">
      <c r="A6198">
        <v>9.8490834169992397E+17</v>
      </c>
      <c r="B6198">
        <v>9.8490834169992397E+17</v>
      </c>
      <c r="C6198" t="s">
        <v>24039</v>
      </c>
      <c r="D6198" s="1">
        <v>43203</v>
      </c>
      <c r="E6198" s="2">
        <v>0.98405092592592591</v>
      </c>
      <c r="F6198">
        <v>200</v>
      </c>
      <c r="G6198">
        <v>1889611729</v>
      </c>
      <c r="H6198" t="s">
        <v>354</v>
      </c>
      <c r="I6198" t="s">
        <v>355</v>
      </c>
      <c r="J6198" t="s">
        <v>265</v>
      </c>
      <c r="K6198" t="s">
        <v>24040</v>
      </c>
      <c r="L6198" t="s">
        <v>266</v>
      </c>
      <c r="M6198" t="s">
        <v>24041</v>
      </c>
      <c r="N6198" t="s">
        <v>267</v>
      </c>
      <c r="O6198" t="s">
        <v>24042</v>
      </c>
      <c r="P6198">
        <v>0</v>
      </c>
      <c r="Q6198">
        <v>10</v>
      </c>
      <c r="R6198">
        <v>0</v>
      </c>
      <c r="S6198" t="s">
        <v>267</v>
      </c>
      <c r="T6198" t="s">
        <v>267</v>
      </c>
      <c r="U6198" t="s">
        <v>24043</v>
      </c>
      <c r="V6198" t="b">
        <v>0</v>
      </c>
      <c r="W6198" t="s">
        <v>265</v>
      </c>
      <c r="X6198">
        <v>1</v>
      </c>
      <c r="Y6198" t="s">
        <v>24044</v>
      </c>
      <c r="Z6198" t="s">
        <v>265</v>
      </c>
      <c r="AA6198" t="s">
        <v>265</v>
      </c>
      <c r="AB6198" t="s">
        <v>265</v>
      </c>
      <c r="AC6198" t="s">
        <v>265</v>
      </c>
      <c r="AD6198" t="s">
        <v>265</v>
      </c>
      <c r="AE6198" t="s">
        <v>265</v>
      </c>
      <c r="AF6198" t="s">
        <v>267</v>
      </c>
      <c r="AG6198" t="s">
        <v>265</v>
      </c>
      <c r="AH6198" t="s">
        <v>265</v>
      </c>
      <c r="AI6198" t="s">
        <v>265</v>
      </c>
      <c r="AJ6198" t="s">
        <v>265</v>
      </c>
      <c r="AL6198" t="str">
        <f>IF(Sudan_News12[[#This Row],[relevancy_classification_english]]="Relevant","مناسب",IF(Sudan_News12[[#This Row],[relevancy_classification_english]]="Relevant","عَرَضِيّ",""))</f>
        <v/>
      </c>
      <c r="AN6198" t="str">
        <f>IF(Sudan_News12[[#This Row],[sentiment_analysis_english]]="Negative","سلبي",IF(Sudan_News12[[#This Row],[sentiment_analysis_english]]="Neutral","حيادي",IF(Sudan_News12[[#This Row],[sentiment_analysis_english]]="Positive","إيجابي","")))</f>
        <v/>
      </c>
      <c r="AO6198" t="e">
        <f>INDEX(TextClassificationList[],MATCH(Sudan_News12[[#This Row],[text_classification_arabic]],TextClassificationList[text_classification_arabic],0),1)</f>
        <v>#N/A</v>
      </c>
      <c r="AQ6198" t="e">
        <f>INDEX(TextClassificationList[],MATCH(Sudan_News12[[#This Row],[text_classification_arabic2]],TextClassificationList[text_classification_arabic],0),1)</f>
        <v>#N/A</v>
      </c>
      <c r="AS6198" t="e">
        <f>INDEX(TextClassificationList[],MATCH(Sudan_News12[[#This Row],[text_classification_arabic3]],TextClassificationList[text_classification_arabic],0),1)</f>
        <v>#N/A</v>
      </c>
      <c r="AU6198" t="e">
        <f>INDEX(TextClassificationList[],MATCH(Sudan_News12[[#This Row],[text_classification_arabic4]],TextClassificationList[text_classification_arabic],0),1)</f>
        <v>#N/A</v>
      </c>
      <c r="AW6198" t="e">
        <f>INDEX(TextClassificationList[],MATCH(Sudan_News12[[#This Row],[text_classification_arabic5]],TextClassificationList[text_classification_arabic],0),1)</f>
        <v>#N/A</v>
      </c>
    </row>
    <row r="6199" spans="1:49" x14ac:dyDescent="0.2">
      <c r="A6199">
        <v>9.8484108602689946E+17</v>
      </c>
      <c r="B6199">
        <v>9.8484108602689946E+17</v>
      </c>
      <c r="C6199" t="s">
        <v>24045</v>
      </c>
      <c r="D6199" s="1">
        <v>43203</v>
      </c>
      <c r="E6199" s="2">
        <v>0.7984606481481481</v>
      </c>
      <c r="F6199">
        <v>200</v>
      </c>
      <c r="G6199">
        <v>1889611729</v>
      </c>
      <c r="H6199" t="s">
        <v>354</v>
      </c>
      <c r="I6199" t="s">
        <v>355</v>
      </c>
      <c r="J6199" t="s">
        <v>265</v>
      </c>
      <c r="K6199" t="s">
        <v>24046</v>
      </c>
      <c r="L6199" t="s">
        <v>266</v>
      </c>
      <c r="M6199" t="s">
        <v>267</v>
      </c>
      <c r="N6199" t="s">
        <v>267</v>
      </c>
      <c r="O6199" t="s">
        <v>267</v>
      </c>
      <c r="P6199">
        <v>0</v>
      </c>
      <c r="Q6199">
        <v>0</v>
      </c>
      <c r="R6199">
        <v>0</v>
      </c>
      <c r="S6199" t="s">
        <v>24047</v>
      </c>
      <c r="T6199" t="s">
        <v>267</v>
      </c>
      <c r="U6199" t="s">
        <v>24048</v>
      </c>
      <c r="V6199" t="b">
        <v>0</v>
      </c>
      <c r="W6199" t="s">
        <v>265</v>
      </c>
      <c r="X6199">
        <v>0</v>
      </c>
      <c r="Y6199" t="s">
        <v>265</v>
      </c>
      <c r="Z6199" t="s">
        <v>265</v>
      </c>
      <c r="AA6199" t="s">
        <v>265</v>
      </c>
      <c r="AB6199" t="s">
        <v>265</v>
      </c>
      <c r="AC6199" t="s">
        <v>265</v>
      </c>
      <c r="AD6199" t="s">
        <v>265</v>
      </c>
      <c r="AE6199" t="s">
        <v>265</v>
      </c>
      <c r="AF6199" t="s">
        <v>267</v>
      </c>
      <c r="AG6199" t="s">
        <v>265</v>
      </c>
      <c r="AH6199" t="s">
        <v>265</v>
      </c>
      <c r="AI6199" t="s">
        <v>265</v>
      </c>
      <c r="AJ6199" t="s">
        <v>265</v>
      </c>
      <c r="AL6199" t="str">
        <f>IF(Sudan_News12[[#This Row],[relevancy_classification_english]]="Relevant","مناسب",IF(Sudan_News12[[#This Row],[relevancy_classification_english]]="Relevant","عَرَضِيّ",""))</f>
        <v/>
      </c>
      <c r="AN6199" t="str">
        <f>IF(Sudan_News12[[#This Row],[sentiment_analysis_english]]="Negative","سلبي",IF(Sudan_News12[[#This Row],[sentiment_analysis_english]]="Neutral","حيادي",IF(Sudan_News12[[#This Row],[sentiment_analysis_english]]="Positive","إيجابي","")))</f>
        <v/>
      </c>
      <c r="AO6199" t="e">
        <f>INDEX(TextClassificationList[],MATCH(Sudan_News12[[#This Row],[text_classification_arabic]],TextClassificationList[text_classification_arabic],0),1)</f>
        <v>#N/A</v>
      </c>
      <c r="AQ6199" t="e">
        <f>INDEX(TextClassificationList[],MATCH(Sudan_News12[[#This Row],[text_classification_arabic2]],TextClassificationList[text_classification_arabic],0),1)</f>
        <v>#N/A</v>
      </c>
      <c r="AS6199" t="e">
        <f>INDEX(TextClassificationList[],MATCH(Sudan_News12[[#This Row],[text_classification_arabic3]],TextClassificationList[text_classification_arabic],0),1)</f>
        <v>#N/A</v>
      </c>
      <c r="AU6199" t="e">
        <f>INDEX(TextClassificationList[],MATCH(Sudan_News12[[#This Row],[text_classification_arabic4]],TextClassificationList[text_classification_arabic],0),1)</f>
        <v>#N/A</v>
      </c>
      <c r="AW6199" t="e">
        <f>INDEX(TextClassificationList[],MATCH(Sudan_News12[[#This Row],[text_classification_arabic5]],TextClassificationList[text_classification_arabic],0),1)</f>
        <v>#N/A</v>
      </c>
    </row>
    <row r="6200" spans="1:49" x14ac:dyDescent="0.2">
      <c r="A6200">
        <v>9.847242089357353E+17</v>
      </c>
      <c r="B6200">
        <v>9.847242089357353E+17</v>
      </c>
      <c r="C6200" t="s">
        <v>24049</v>
      </c>
      <c r="D6200" s="1">
        <v>43203</v>
      </c>
      <c r="E6200" s="2">
        <v>0.47593750000000001</v>
      </c>
      <c r="F6200">
        <v>200</v>
      </c>
      <c r="G6200">
        <v>1889611729</v>
      </c>
      <c r="H6200" t="s">
        <v>354</v>
      </c>
      <c r="I6200" t="s">
        <v>355</v>
      </c>
      <c r="J6200" t="s">
        <v>265</v>
      </c>
      <c r="K6200" t="s">
        <v>24050</v>
      </c>
      <c r="L6200" t="s">
        <v>266</v>
      </c>
      <c r="M6200" t="s">
        <v>267</v>
      </c>
      <c r="N6200" t="s">
        <v>267</v>
      </c>
      <c r="O6200" t="s">
        <v>267</v>
      </c>
      <c r="P6200">
        <v>0</v>
      </c>
      <c r="Q6200">
        <v>0</v>
      </c>
      <c r="R6200">
        <v>1</v>
      </c>
      <c r="S6200" t="s">
        <v>267</v>
      </c>
      <c r="T6200" t="s">
        <v>267</v>
      </c>
      <c r="U6200" t="s">
        <v>24051</v>
      </c>
      <c r="V6200" t="b">
        <v>0</v>
      </c>
      <c r="W6200" t="s">
        <v>265</v>
      </c>
      <c r="X6200">
        <v>0</v>
      </c>
      <c r="Y6200" t="s">
        <v>265</v>
      </c>
      <c r="Z6200" t="s">
        <v>265</v>
      </c>
      <c r="AA6200" t="s">
        <v>265</v>
      </c>
      <c r="AB6200" t="s">
        <v>265</v>
      </c>
      <c r="AC6200" t="s">
        <v>265</v>
      </c>
      <c r="AD6200" t="s">
        <v>265</v>
      </c>
      <c r="AE6200" t="s">
        <v>265</v>
      </c>
      <c r="AF6200" t="s">
        <v>267</v>
      </c>
      <c r="AG6200" t="s">
        <v>265</v>
      </c>
      <c r="AH6200" t="s">
        <v>265</v>
      </c>
      <c r="AI6200" t="s">
        <v>265</v>
      </c>
      <c r="AJ6200" t="s">
        <v>265</v>
      </c>
      <c r="AL6200" t="str">
        <f>IF(Sudan_News12[[#This Row],[relevancy_classification_english]]="Relevant","مناسب",IF(Sudan_News12[[#This Row],[relevancy_classification_english]]="Relevant","عَرَضِيّ",""))</f>
        <v/>
      </c>
      <c r="AN6200" t="str">
        <f>IF(Sudan_News12[[#This Row],[sentiment_analysis_english]]="Negative","سلبي",IF(Sudan_News12[[#This Row],[sentiment_analysis_english]]="Neutral","حيادي",IF(Sudan_News12[[#This Row],[sentiment_analysis_english]]="Positive","إيجابي","")))</f>
        <v/>
      </c>
      <c r="AO6200" t="e">
        <f>INDEX(TextClassificationList[],MATCH(Sudan_News12[[#This Row],[text_classification_arabic]],TextClassificationList[text_classification_arabic],0),1)</f>
        <v>#N/A</v>
      </c>
      <c r="AQ6200" t="e">
        <f>INDEX(TextClassificationList[],MATCH(Sudan_News12[[#This Row],[text_classification_arabic2]],TextClassificationList[text_classification_arabic],0),1)</f>
        <v>#N/A</v>
      </c>
      <c r="AS6200" t="e">
        <f>INDEX(TextClassificationList[],MATCH(Sudan_News12[[#This Row],[text_classification_arabic3]],TextClassificationList[text_classification_arabic],0),1)</f>
        <v>#N/A</v>
      </c>
      <c r="AU6200" t="e">
        <f>INDEX(TextClassificationList[],MATCH(Sudan_News12[[#This Row],[text_classification_arabic4]],TextClassificationList[text_classification_arabic],0),1)</f>
        <v>#N/A</v>
      </c>
      <c r="AW6200" t="e">
        <f>INDEX(TextClassificationList[],MATCH(Sudan_News12[[#This Row],[text_classification_arabic5]],TextClassificationList[text_classification_arabic],0),1)</f>
        <v>#N/A</v>
      </c>
    </row>
    <row r="6201" spans="1:49" x14ac:dyDescent="0.2">
      <c r="A6201">
        <v>9.8456962667063296E+17</v>
      </c>
      <c r="B6201">
        <v>9.8456962667063296E+17</v>
      </c>
      <c r="C6201" t="s">
        <v>24052</v>
      </c>
      <c r="D6201" s="1">
        <v>43203</v>
      </c>
      <c r="E6201" s="2">
        <v>4.9375000000000002E-2</v>
      </c>
      <c r="F6201">
        <v>200</v>
      </c>
      <c r="G6201">
        <v>1889611729</v>
      </c>
      <c r="H6201" t="s">
        <v>354</v>
      </c>
      <c r="I6201" t="s">
        <v>355</v>
      </c>
      <c r="J6201" t="s">
        <v>265</v>
      </c>
      <c r="K6201" t="s">
        <v>24053</v>
      </c>
      <c r="L6201" t="s">
        <v>266</v>
      </c>
      <c r="M6201" t="s">
        <v>267</v>
      </c>
      <c r="N6201" t="s">
        <v>267</v>
      </c>
      <c r="O6201" t="s">
        <v>24054</v>
      </c>
      <c r="P6201">
        <v>0</v>
      </c>
      <c r="Q6201">
        <v>10</v>
      </c>
      <c r="R6201">
        <v>9</v>
      </c>
      <c r="S6201" t="s">
        <v>269</v>
      </c>
      <c r="T6201" t="s">
        <v>267</v>
      </c>
      <c r="U6201" t="s">
        <v>24055</v>
      </c>
      <c r="V6201" t="b">
        <v>0</v>
      </c>
      <c r="W6201" t="s">
        <v>265</v>
      </c>
      <c r="X6201">
        <v>1</v>
      </c>
      <c r="Y6201" t="s">
        <v>24056</v>
      </c>
      <c r="Z6201" t="s">
        <v>265</v>
      </c>
      <c r="AA6201" t="s">
        <v>265</v>
      </c>
      <c r="AB6201" t="s">
        <v>265</v>
      </c>
      <c r="AC6201" t="s">
        <v>265</v>
      </c>
      <c r="AD6201" t="s">
        <v>265</v>
      </c>
      <c r="AE6201" t="s">
        <v>265</v>
      </c>
      <c r="AF6201" t="s">
        <v>267</v>
      </c>
      <c r="AG6201" t="s">
        <v>265</v>
      </c>
      <c r="AH6201" t="s">
        <v>265</v>
      </c>
      <c r="AI6201" t="s">
        <v>265</v>
      </c>
      <c r="AJ6201" t="s">
        <v>265</v>
      </c>
      <c r="AL6201" t="str">
        <f>IF(Sudan_News12[[#This Row],[relevancy_classification_english]]="Relevant","مناسب",IF(Sudan_News12[[#This Row],[relevancy_classification_english]]="Relevant","عَرَضِيّ",""))</f>
        <v/>
      </c>
      <c r="AN6201" t="str">
        <f>IF(Sudan_News12[[#This Row],[sentiment_analysis_english]]="Negative","سلبي",IF(Sudan_News12[[#This Row],[sentiment_analysis_english]]="Neutral","حيادي",IF(Sudan_News12[[#This Row],[sentiment_analysis_english]]="Positive","إيجابي","")))</f>
        <v/>
      </c>
      <c r="AO6201" t="e">
        <f>INDEX(TextClassificationList[],MATCH(Sudan_News12[[#This Row],[text_classification_arabic]],TextClassificationList[text_classification_arabic],0),1)</f>
        <v>#N/A</v>
      </c>
      <c r="AQ6201" t="e">
        <f>INDEX(TextClassificationList[],MATCH(Sudan_News12[[#This Row],[text_classification_arabic2]],TextClassificationList[text_classification_arabic],0),1)</f>
        <v>#N/A</v>
      </c>
      <c r="AS6201" t="e">
        <f>INDEX(TextClassificationList[],MATCH(Sudan_News12[[#This Row],[text_classification_arabic3]],TextClassificationList[text_classification_arabic],0),1)</f>
        <v>#N/A</v>
      </c>
      <c r="AU6201" t="e">
        <f>INDEX(TextClassificationList[],MATCH(Sudan_News12[[#This Row],[text_classification_arabic4]],TextClassificationList[text_classification_arabic],0),1)</f>
        <v>#N/A</v>
      </c>
      <c r="AW6201" t="e">
        <f>INDEX(TextClassificationList[],MATCH(Sudan_News12[[#This Row],[text_classification_arabic5]],TextClassificationList[text_classification_arabic],0),1)</f>
        <v>#N/A</v>
      </c>
    </row>
    <row r="6202" spans="1:49" x14ac:dyDescent="0.2">
      <c r="A6202">
        <v>9.8456962089927066E+17</v>
      </c>
      <c r="B6202">
        <v>9.8456962089927066E+17</v>
      </c>
      <c r="C6202" t="s">
        <v>24057</v>
      </c>
      <c r="D6202" s="1">
        <v>43203</v>
      </c>
      <c r="E6202" s="2">
        <v>4.9351851851851855E-2</v>
      </c>
      <c r="F6202">
        <v>200</v>
      </c>
      <c r="G6202">
        <v>1889611729</v>
      </c>
      <c r="H6202" t="s">
        <v>354</v>
      </c>
      <c r="I6202" t="s">
        <v>355</v>
      </c>
      <c r="J6202" t="s">
        <v>265</v>
      </c>
      <c r="K6202" t="s">
        <v>24058</v>
      </c>
      <c r="L6202" t="s">
        <v>266</v>
      </c>
      <c r="M6202" t="s">
        <v>267</v>
      </c>
      <c r="N6202" t="s">
        <v>267</v>
      </c>
      <c r="O6202" t="s">
        <v>24059</v>
      </c>
      <c r="P6202">
        <v>0</v>
      </c>
      <c r="Q6202">
        <v>11</v>
      </c>
      <c r="R6202">
        <v>0</v>
      </c>
      <c r="S6202" t="s">
        <v>267</v>
      </c>
      <c r="T6202" t="s">
        <v>267</v>
      </c>
      <c r="U6202" t="s">
        <v>24060</v>
      </c>
      <c r="V6202" t="b">
        <v>0</v>
      </c>
      <c r="W6202" t="s">
        <v>265</v>
      </c>
      <c r="X6202">
        <v>1</v>
      </c>
      <c r="Y6202" t="s">
        <v>24061</v>
      </c>
      <c r="Z6202" t="s">
        <v>265</v>
      </c>
      <c r="AA6202" t="s">
        <v>265</v>
      </c>
      <c r="AB6202" t="s">
        <v>265</v>
      </c>
      <c r="AC6202" t="s">
        <v>265</v>
      </c>
      <c r="AD6202" t="s">
        <v>265</v>
      </c>
      <c r="AE6202" t="s">
        <v>265</v>
      </c>
      <c r="AF6202" t="s">
        <v>267</v>
      </c>
      <c r="AG6202" t="s">
        <v>265</v>
      </c>
      <c r="AH6202" t="s">
        <v>265</v>
      </c>
      <c r="AI6202" t="s">
        <v>265</v>
      </c>
      <c r="AJ6202" t="s">
        <v>265</v>
      </c>
      <c r="AL6202" t="str">
        <f>IF(Sudan_News12[[#This Row],[relevancy_classification_english]]="Relevant","مناسب",IF(Sudan_News12[[#This Row],[relevancy_classification_english]]="Relevant","عَرَضِيّ",""))</f>
        <v/>
      </c>
      <c r="AN6202" t="str">
        <f>IF(Sudan_News12[[#This Row],[sentiment_analysis_english]]="Negative","سلبي",IF(Sudan_News12[[#This Row],[sentiment_analysis_english]]="Neutral","حيادي",IF(Sudan_News12[[#This Row],[sentiment_analysis_english]]="Positive","إيجابي","")))</f>
        <v/>
      </c>
      <c r="AO6202" t="e">
        <f>INDEX(TextClassificationList[],MATCH(Sudan_News12[[#This Row],[text_classification_arabic]],TextClassificationList[text_classification_arabic],0),1)</f>
        <v>#N/A</v>
      </c>
      <c r="AQ6202" t="e">
        <f>INDEX(TextClassificationList[],MATCH(Sudan_News12[[#This Row],[text_classification_arabic2]],TextClassificationList[text_classification_arabic],0),1)</f>
        <v>#N/A</v>
      </c>
      <c r="AS6202" t="e">
        <f>INDEX(TextClassificationList[],MATCH(Sudan_News12[[#This Row],[text_classification_arabic3]],TextClassificationList[text_classification_arabic],0),1)</f>
        <v>#N/A</v>
      </c>
      <c r="AU6202" t="e">
        <f>INDEX(TextClassificationList[],MATCH(Sudan_News12[[#This Row],[text_classification_arabic4]],TextClassificationList[text_classification_arabic],0),1)</f>
        <v>#N/A</v>
      </c>
      <c r="AW6202" t="e">
        <f>INDEX(TextClassificationList[],MATCH(Sudan_News12[[#This Row],[text_classification_arabic5]],TextClassificationList[text_classification_arabic],0),1)</f>
        <v>#N/A</v>
      </c>
    </row>
    <row r="6203" spans="1:49" x14ac:dyDescent="0.2">
      <c r="A6203">
        <v>9.8456831250709299E+17</v>
      </c>
      <c r="B6203">
        <v>9.8456831250709299E+17</v>
      </c>
      <c r="C6203" t="s">
        <v>24062</v>
      </c>
      <c r="D6203" s="1">
        <v>43203</v>
      </c>
      <c r="E6203" s="2">
        <v>4.5740740740740742E-2</v>
      </c>
      <c r="F6203">
        <v>200</v>
      </c>
      <c r="G6203">
        <v>1889611729</v>
      </c>
      <c r="H6203" t="s">
        <v>354</v>
      </c>
      <c r="I6203" t="s">
        <v>355</v>
      </c>
      <c r="J6203" t="s">
        <v>265</v>
      </c>
      <c r="K6203" t="s">
        <v>24063</v>
      </c>
      <c r="L6203" t="s">
        <v>266</v>
      </c>
      <c r="M6203" t="s">
        <v>267</v>
      </c>
      <c r="N6203" t="s">
        <v>267</v>
      </c>
      <c r="O6203" t="s">
        <v>267</v>
      </c>
      <c r="P6203">
        <v>0</v>
      </c>
      <c r="Q6203">
        <v>12</v>
      </c>
      <c r="R6203">
        <v>2</v>
      </c>
      <c r="S6203" t="s">
        <v>267</v>
      </c>
      <c r="T6203" t="s">
        <v>267</v>
      </c>
      <c r="U6203" t="s">
        <v>24064</v>
      </c>
      <c r="V6203" t="b">
        <v>0</v>
      </c>
      <c r="W6203" t="s">
        <v>265</v>
      </c>
      <c r="X6203">
        <v>0</v>
      </c>
      <c r="Y6203" t="s">
        <v>265</v>
      </c>
      <c r="Z6203" t="s">
        <v>265</v>
      </c>
      <c r="AA6203" t="s">
        <v>265</v>
      </c>
      <c r="AB6203" t="s">
        <v>265</v>
      </c>
      <c r="AC6203" t="s">
        <v>265</v>
      </c>
      <c r="AD6203" t="s">
        <v>265</v>
      </c>
      <c r="AE6203" t="s">
        <v>265</v>
      </c>
      <c r="AF6203" t="s">
        <v>267</v>
      </c>
      <c r="AG6203" t="s">
        <v>265</v>
      </c>
      <c r="AH6203" t="s">
        <v>265</v>
      </c>
      <c r="AI6203" t="s">
        <v>265</v>
      </c>
      <c r="AJ6203" t="s">
        <v>265</v>
      </c>
      <c r="AL6203" t="str">
        <f>IF(Sudan_News12[[#This Row],[relevancy_classification_english]]="Relevant","مناسب",IF(Sudan_News12[[#This Row],[relevancy_classification_english]]="Relevant","عَرَضِيّ",""))</f>
        <v/>
      </c>
      <c r="AN6203" t="str">
        <f>IF(Sudan_News12[[#This Row],[sentiment_analysis_english]]="Negative","سلبي",IF(Sudan_News12[[#This Row],[sentiment_analysis_english]]="Neutral","حيادي",IF(Sudan_News12[[#This Row],[sentiment_analysis_english]]="Positive","إيجابي","")))</f>
        <v/>
      </c>
      <c r="AO6203" t="e">
        <f>INDEX(TextClassificationList[],MATCH(Sudan_News12[[#This Row],[text_classification_arabic]],TextClassificationList[text_classification_arabic],0),1)</f>
        <v>#N/A</v>
      </c>
      <c r="AQ6203" t="e">
        <f>INDEX(TextClassificationList[],MATCH(Sudan_News12[[#This Row],[text_classification_arabic2]],TextClassificationList[text_classification_arabic],0),1)</f>
        <v>#N/A</v>
      </c>
      <c r="AS6203" t="e">
        <f>INDEX(TextClassificationList[],MATCH(Sudan_News12[[#This Row],[text_classification_arabic3]],TextClassificationList[text_classification_arabic],0),1)</f>
        <v>#N/A</v>
      </c>
      <c r="AU6203" t="e">
        <f>INDEX(TextClassificationList[],MATCH(Sudan_News12[[#This Row],[text_classification_arabic4]],TextClassificationList[text_classification_arabic],0),1)</f>
        <v>#N/A</v>
      </c>
      <c r="AW6203" t="e">
        <f>INDEX(TextClassificationList[],MATCH(Sudan_News12[[#This Row],[text_classification_arabic5]],TextClassificationList[text_classification_arabic],0),1)</f>
        <v>#N/A</v>
      </c>
    </row>
    <row r="6204" spans="1:49" x14ac:dyDescent="0.2">
      <c r="A6204">
        <v>9.8413325065331917E+17</v>
      </c>
      <c r="B6204">
        <v>9.8413325065331917E+17</v>
      </c>
      <c r="C6204" t="s">
        <v>24065</v>
      </c>
      <c r="D6204" s="1">
        <v>43201</v>
      </c>
      <c r="E6204" s="2">
        <v>0.8451967592592593</v>
      </c>
      <c r="F6204">
        <v>200</v>
      </c>
      <c r="G6204">
        <v>1889611729</v>
      </c>
      <c r="H6204" t="s">
        <v>354</v>
      </c>
      <c r="I6204" t="s">
        <v>355</v>
      </c>
      <c r="J6204" t="s">
        <v>265</v>
      </c>
      <c r="K6204" t="s">
        <v>24066</v>
      </c>
      <c r="L6204" t="s">
        <v>266</v>
      </c>
      <c r="M6204" t="s">
        <v>267</v>
      </c>
      <c r="N6204" t="s">
        <v>267</v>
      </c>
      <c r="O6204" t="s">
        <v>267</v>
      </c>
      <c r="P6204">
        <v>0</v>
      </c>
      <c r="Q6204">
        <v>8</v>
      </c>
      <c r="R6204">
        <v>3</v>
      </c>
      <c r="S6204" t="s">
        <v>269</v>
      </c>
      <c r="T6204" t="s">
        <v>267</v>
      </c>
      <c r="U6204" t="s">
        <v>24067</v>
      </c>
      <c r="V6204" t="b">
        <v>0</v>
      </c>
      <c r="W6204" t="s">
        <v>265</v>
      </c>
      <c r="X6204">
        <v>0</v>
      </c>
      <c r="Y6204" t="s">
        <v>265</v>
      </c>
      <c r="Z6204" t="s">
        <v>265</v>
      </c>
      <c r="AA6204" t="s">
        <v>265</v>
      </c>
      <c r="AB6204" t="s">
        <v>265</v>
      </c>
      <c r="AC6204" t="s">
        <v>265</v>
      </c>
      <c r="AD6204" t="s">
        <v>265</v>
      </c>
      <c r="AE6204" t="s">
        <v>265</v>
      </c>
      <c r="AF6204" t="s">
        <v>267</v>
      </c>
      <c r="AG6204" t="s">
        <v>265</v>
      </c>
      <c r="AH6204" t="s">
        <v>265</v>
      </c>
      <c r="AI6204" t="s">
        <v>265</v>
      </c>
      <c r="AJ6204" t="s">
        <v>265</v>
      </c>
      <c r="AL6204" t="str">
        <f>IF(Sudan_News12[[#This Row],[relevancy_classification_english]]="Relevant","مناسب",IF(Sudan_News12[[#This Row],[relevancy_classification_english]]="Relevant","عَرَضِيّ",""))</f>
        <v/>
      </c>
      <c r="AN6204" t="str">
        <f>IF(Sudan_News12[[#This Row],[sentiment_analysis_english]]="Negative","سلبي",IF(Sudan_News12[[#This Row],[sentiment_analysis_english]]="Neutral","حيادي",IF(Sudan_News12[[#This Row],[sentiment_analysis_english]]="Positive","إيجابي","")))</f>
        <v/>
      </c>
      <c r="AO6204" t="e">
        <f>INDEX(TextClassificationList[],MATCH(Sudan_News12[[#This Row],[text_classification_arabic]],TextClassificationList[text_classification_arabic],0),1)</f>
        <v>#N/A</v>
      </c>
      <c r="AQ6204" t="e">
        <f>INDEX(TextClassificationList[],MATCH(Sudan_News12[[#This Row],[text_classification_arabic2]],TextClassificationList[text_classification_arabic],0),1)</f>
        <v>#N/A</v>
      </c>
      <c r="AS6204" t="e">
        <f>INDEX(TextClassificationList[],MATCH(Sudan_News12[[#This Row],[text_classification_arabic3]],TextClassificationList[text_classification_arabic],0),1)</f>
        <v>#N/A</v>
      </c>
      <c r="AU6204" t="e">
        <f>INDEX(TextClassificationList[],MATCH(Sudan_News12[[#This Row],[text_classification_arabic4]],TextClassificationList[text_classification_arabic],0),1)</f>
        <v>#N/A</v>
      </c>
      <c r="AW6204" t="e">
        <f>INDEX(TextClassificationList[],MATCH(Sudan_News12[[#This Row],[text_classification_arabic5]],TextClassificationList[text_classification_arabic],0),1)</f>
        <v>#N/A</v>
      </c>
    </row>
    <row r="6205" spans="1:49" x14ac:dyDescent="0.2">
      <c r="A6205">
        <v>9.8367716959859507E+17</v>
      </c>
      <c r="B6205">
        <v>9.8367716959859507E+17</v>
      </c>
      <c r="C6205" t="s">
        <v>24068</v>
      </c>
      <c r="D6205" s="1">
        <v>43200</v>
      </c>
      <c r="E6205" s="2">
        <v>0.58665509259259263</v>
      </c>
      <c r="F6205">
        <v>200</v>
      </c>
      <c r="G6205">
        <v>1889611729</v>
      </c>
      <c r="H6205" t="s">
        <v>354</v>
      </c>
      <c r="I6205" t="s">
        <v>355</v>
      </c>
      <c r="J6205" t="s">
        <v>265</v>
      </c>
      <c r="K6205" t="s">
        <v>24069</v>
      </c>
      <c r="L6205" t="s">
        <v>266</v>
      </c>
      <c r="M6205" t="s">
        <v>267</v>
      </c>
      <c r="N6205" t="s">
        <v>267</v>
      </c>
      <c r="O6205" t="s">
        <v>24070</v>
      </c>
      <c r="P6205">
        <v>1</v>
      </c>
      <c r="Q6205">
        <v>17</v>
      </c>
      <c r="R6205">
        <v>4</v>
      </c>
      <c r="S6205" t="s">
        <v>24071</v>
      </c>
      <c r="T6205" t="s">
        <v>267</v>
      </c>
      <c r="U6205" t="s">
        <v>24072</v>
      </c>
      <c r="V6205" t="b">
        <v>0</v>
      </c>
      <c r="W6205" t="s">
        <v>265</v>
      </c>
      <c r="X6205">
        <v>1</v>
      </c>
      <c r="Y6205" t="s">
        <v>24073</v>
      </c>
      <c r="Z6205" t="s">
        <v>265</v>
      </c>
      <c r="AA6205" t="s">
        <v>265</v>
      </c>
      <c r="AB6205" t="s">
        <v>265</v>
      </c>
      <c r="AC6205" t="s">
        <v>265</v>
      </c>
      <c r="AD6205" t="s">
        <v>265</v>
      </c>
      <c r="AE6205" t="s">
        <v>265</v>
      </c>
      <c r="AF6205" t="s">
        <v>267</v>
      </c>
      <c r="AG6205" t="s">
        <v>265</v>
      </c>
      <c r="AH6205" t="s">
        <v>265</v>
      </c>
      <c r="AI6205" t="s">
        <v>265</v>
      </c>
      <c r="AJ6205" t="s">
        <v>265</v>
      </c>
      <c r="AL6205" t="str">
        <f>IF(Sudan_News12[[#This Row],[relevancy_classification_english]]="Relevant","مناسب",IF(Sudan_News12[[#This Row],[relevancy_classification_english]]="Relevant","عَرَضِيّ",""))</f>
        <v/>
      </c>
      <c r="AN6205" t="str">
        <f>IF(Sudan_News12[[#This Row],[sentiment_analysis_english]]="Negative","سلبي",IF(Sudan_News12[[#This Row],[sentiment_analysis_english]]="Neutral","حيادي",IF(Sudan_News12[[#This Row],[sentiment_analysis_english]]="Positive","إيجابي","")))</f>
        <v/>
      </c>
      <c r="AO6205" t="e">
        <f>INDEX(TextClassificationList[],MATCH(Sudan_News12[[#This Row],[text_classification_arabic]],TextClassificationList[text_classification_arabic],0),1)</f>
        <v>#N/A</v>
      </c>
      <c r="AQ6205" t="e">
        <f>INDEX(TextClassificationList[],MATCH(Sudan_News12[[#This Row],[text_classification_arabic2]],TextClassificationList[text_classification_arabic],0),1)</f>
        <v>#N/A</v>
      </c>
      <c r="AS6205" t="e">
        <f>INDEX(TextClassificationList[],MATCH(Sudan_News12[[#This Row],[text_classification_arabic3]],TextClassificationList[text_classification_arabic],0),1)</f>
        <v>#N/A</v>
      </c>
      <c r="AU6205" t="e">
        <f>INDEX(TextClassificationList[],MATCH(Sudan_News12[[#This Row],[text_classification_arabic4]],TextClassificationList[text_classification_arabic],0),1)</f>
        <v>#N/A</v>
      </c>
      <c r="AW6205" t="e">
        <f>INDEX(TextClassificationList[],MATCH(Sudan_News12[[#This Row],[text_classification_arabic5]],TextClassificationList[text_classification_arabic],0),1)</f>
        <v>#N/A</v>
      </c>
    </row>
    <row r="6206" spans="1:49" x14ac:dyDescent="0.2">
      <c r="A6206">
        <v>9.8312136382843699E+17</v>
      </c>
      <c r="B6206">
        <v>9.8312136382843699E+17</v>
      </c>
      <c r="C6206" t="s">
        <v>24074</v>
      </c>
      <c r="D6206" s="1">
        <v>43199</v>
      </c>
      <c r="E6206" s="2">
        <v>5.2928240740740741E-2</v>
      </c>
      <c r="F6206">
        <v>200</v>
      </c>
      <c r="G6206">
        <v>1889611729</v>
      </c>
      <c r="H6206" t="s">
        <v>354</v>
      </c>
      <c r="I6206" t="s">
        <v>355</v>
      </c>
      <c r="J6206" t="s">
        <v>265</v>
      </c>
      <c r="K6206" t="s">
        <v>24075</v>
      </c>
      <c r="L6206" t="s">
        <v>266</v>
      </c>
      <c r="M6206" t="s">
        <v>267</v>
      </c>
      <c r="N6206" t="s">
        <v>267</v>
      </c>
      <c r="O6206" t="s">
        <v>24076</v>
      </c>
      <c r="P6206">
        <v>0</v>
      </c>
      <c r="Q6206">
        <v>28</v>
      </c>
      <c r="R6206">
        <v>6</v>
      </c>
      <c r="S6206" t="s">
        <v>269</v>
      </c>
      <c r="T6206" t="s">
        <v>267</v>
      </c>
      <c r="U6206" t="s">
        <v>24077</v>
      </c>
      <c r="V6206" t="b">
        <v>0</v>
      </c>
      <c r="W6206" t="s">
        <v>265</v>
      </c>
      <c r="X6206">
        <v>1</v>
      </c>
      <c r="Y6206" t="s">
        <v>24078</v>
      </c>
      <c r="Z6206" t="s">
        <v>265</v>
      </c>
      <c r="AA6206" t="s">
        <v>265</v>
      </c>
      <c r="AB6206" t="s">
        <v>265</v>
      </c>
      <c r="AC6206" t="s">
        <v>265</v>
      </c>
      <c r="AD6206" t="s">
        <v>265</v>
      </c>
      <c r="AE6206" t="s">
        <v>265</v>
      </c>
      <c r="AF6206" t="s">
        <v>267</v>
      </c>
      <c r="AG6206" t="s">
        <v>265</v>
      </c>
      <c r="AH6206" t="s">
        <v>265</v>
      </c>
      <c r="AI6206" t="s">
        <v>265</v>
      </c>
      <c r="AJ6206" t="s">
        <v>265</v>
      </c>
      <c r="AL6206" t="str">
        <f>IF(Sudan_News12[[#This Row],[relevancy_classification_english]]="Relevant","مناسب",IF(Sudan_News12[[#This Row],[relevancy_classification_english]]="Relevant","عَرَضِيّ",""))</f>
        <v/>
      </c>
      <c r="AN6206" t="str">
        <f>IF(Sudan_News12[[#This Row],[sentiment_analysis_english]]="Negative","سلبي",IF(Sudan_News12[[#This Row],[sentiment_analysis_english]]="Neutral","حيادي",IF(Sudan_News12[[#This Row],[sentiment_analysis_english]]="Positive","إيجابي","")))</f>
        <v/>
      </c>
      <c r="AO6206" t="e">
        <f>INDEX(TextClassificationList[],MATCH(Sudan_News12[[#This Row],[text_classification_arabic]],TextClassificationList[text_classification_arabic],0),1)</f>
        <v>#N/A</v>
      </c>
      <c r="AQ6206" t="e">
        <f>INDEX(TextClassificationList[],MATCH(Sudan_News12[[#This Row],[text_classification_arabic2]],TextClassificationList[text_classification_arabic],0),1)</f>
        <v>#N/A</v>
      </c>
      <c r="AS6206" t="e">
        <f>INDEX(TextClassificationList[],MATCH(Sudan_News12[[#This Row],[text_classification_arabic3]],TextClassificationList[text_classification_arabic],0),1)</f>
        <v>#N/A</v>
      </c>
      <c r="AU6206" t="e">
        <f>INDEX(TextClassificationList[],MATCH(Sudan_News12[[#This Row],[text_classification_arabic4]],TextClassificationList[text_classification_arabic],0),1)</f>
        <v>#N/A</v>
      </c>
      <c r="AW6206" t="e">
        <f>INDEX(TextClassificationList[],MATCH(Sudan_News12[[#This Row],[text_classification_arabic5]],TextClassificationList[text_classification_arabic],0),1)</f>
        <v>#N/A</v>
      </c>
    </row>
    <row r="6207" spans="1:49" x14ac:dyDescent="0.2">
      <c r="A6207">
        <v>9.8306609718754099E+17</v>
      </c>
      <c r="B6207">
        <v>9.8306609718754099E+17</v>
      </c>
      <c r="C6207" t="s">
        <v>24079</v>
      </c>
      <c r="D6207" s="1">
        <v>43198</v>
      </c>
      <c r="E6207" s="2">
        <v>0.90041666666666664</v>
      </c>
      <c r="F6207">
        <v>200</v>
      </c>
      <c r="G6207">
        <v>1889611729</v>
      </c>
      <c r="H6207" t="s">
        <v>354</v>
      </c>
      <c r="I6207" t="s">
        <v>355</v>
      </c>
      <c r="J6207" t="s">
        <v>265</v>
      </c>
      <c r="K6207" t="s">
        <v>24080</v>
      </c>
      <c r="L6207" t="s">
        <v>266</v>
      </c>
      <c r="M6207" t="s">
        <v>267</v>
      </c>
      <c r="N6207" t="s">
        <v>267</v>
      </c>
      <c r="O6207" t="s">
        <v>24081</v>
      </c>
      <c r="P6207">
        <v>1</v>
      </c>
      <c r="Q6207">
        <v>24</v>
      </c>
      <c r="R6207">
        <v>2</v>
      </c>
      <c r="S6207" t="s">
        <v>24071</v>
      </c>
      <c r="T6207" t="s">
        <v>267</v>
      </c>
      <c r="U6207" t="s">
        <v>24082</v>
      </c>
      <c r="V6207" t="b">
        <v>0</v>
      </c>
      <c r="W6207" t="s">
        <v>265</v>
      </c>
      <c r="X6207">
        <v>1</v>
      </c>
      <c r="Y6207" t="s">
        <v>24083</v>
      </c>
      <c r="Z6207" t="s">
        <v>265</v>
      </c>
      <c r="AA6207" t="s">
        <v>265</v>
      </c>
      <c r="AB6207" t="s">
        <v>265</v>
      </c>
      <c r="AC6207" t="s">
        <v>265</v>
      </c>
      <c r="AD6207" t="s">
        <v>265</v>
      </c>
      <c r="AE6207" t="s">
        <v>265</v>
      </c>
      <c r="AF6207" t="s">
        <v>267</v>
      </c>
      <c r="AG6207" t="s">
        <v>265</v>
      </c>
      <c r="AH6207" t="s">
        <v>265</v>
      </c>
      <c r="AI6207" t="s">
        <v>265</v>
      </c>
      <c r="AJ6207" t="s">
        <v>265</v>
      </c>
      <c r="AL6207" t="str">
        <f>IF(Sudan_News12[[#This Row],[relevancy_classification_english]]="Relevant","مناسب",IF(Sudan_News12[[#This Row],[relevancy_classification_english]]="Relevant","عَرَضِيّ",""))</f>
        <v/>
      </c>
      <c r="AN6207" t="str">
        <f>IF(Sudan_News12[[#This Row],[sentiment_analysis_english]]="Negative","سلبي",IF(Sudan_News12[[#This Row],[sentiment_analysis_english]]="Neutral","حيادي",IF(Sudan_News12[[#This Row],[sentiment_analysis_english]]="Positive","إيجابي","")))</f>
        <v/>
      </c>
      <c r="AO6207" t="e">
        <f>INDEX(TextClassificationList[],MATCH(Sudan_News12[[#This Row],[text_classification_arabic]],TextClassificationList[text_classification_arabic],0),1)</f>
        <v>#N/A</v>
      </c>
      <c r="AQ6207" t="e">
        <f>INDEX(TextClassificationList[],MATCH(Sudan_News12[[#This Row],[text_classification_arabic2]],TextClassificationList[text_classification_arabic],0),1)</f>
        <v>#N/A</v>
      </c>
      <c r="AS6207" t="e">
        <f>INDEX(TextClassificationList[],MATCH(Sudan_News12[[#This Row],[text_classification_arabic3]],TextClassificationList[text_classification_arabic],0),1)</f>
        <v>#N/A</v>
      </c>
      <c r="AU6207" t="e">
        <f>INDEX(TextClassificationList[],MATCH(Sudan_News12[[#This Row],[text_classification_arabic4]],TextClassificationList[text_classification_arabic],0),1)</f>
        <v>#N/A</v>
      </c>
      <c r="AW6207" t="e">
        <f>INDEX(TextClassificationList[],MATCH(Sudan_News12[[#This Row],[text_classification_arabic5]],TextClassificationList[text_classification_arabic],0),1)</f>
        <v>#N/A</v>
      </c>
    </row>
    <row r="6208" spans="1:49" x14ac:dyDescent="0.2">
      <c r="A6208">
        <v>9.8300662892772966E+17</v>
      </c>
      <c r="B6208">
        <v>9.8300662892772966E+17</v>
      </c>
      <c r="C6208" t="s">
        <v>24084</v>
      </c>
      <c r="D6208" s="1">
        <v>43198</v>
      </c>
      <c r="E6208" s="2">
        <v>0.73631944444444442</v>
      </c>
      <c r="F6208">
        <v>200</v>
      </c>
      <c r="G6208">
        <v>1889611729</v>
      </c>
      <c r="H6208" t="s">
        <v>354</v>
      </c>
      <c r="I6208" t="s">
        <v>355</v>
      </c>
      <c r="J6208" t="s">
        <v>265</v>
      </c>
      <c r="K6208" t="s">
        <v>24085</v>
      </c>
      <c r="L6208" t="s">
        <v>266</v>
      </c>
      <c r="M6208" t="s">
        <v>267</v>
      </c>
      <c r="N6208" t="s">
        <v>267</v>
      </c>
      <c r="O6208" t="s">
        <v>24086</v>
      </c>
      <c r="P6208">
        <v>0</v>
      </c>
      <c r="Q6208">
        <v>32</v>
      </c>
      <c r="R6208">
        <v>9</v>
      </c>
      <c r="S6208" t="s">
        <v>24087</v>
      </c>
      <c r="T6208" t="s">
        <v>267</v>
      </c>
      <c r="U6208" t="s">
        <v>24088</v>
      </c>
      <c r="V6208" t="b">
        <v>0</v>
      </c>
      <c r="W6208" t="s">
        <v>265</v>
      </c>
      <c r="X6208">
        <v>1</v>
      </c>
      <c r="Y6208" t="s">
        <v>24089</v>
      </c>
      <c r="Z6208" t="s">
        <v>265</v>
      </c>
      <c r="AA6208" t="s">
        <v>265</v>
      </c>
      <c r="AB6208" t="s">
        <v>265</v>
      </c>
      <c r="AC6208" t="s">
        <v>265</v>
      </c>
      <c r="AD6208" t="s">
        <v>265</v>
      </c>
      <c r="AE6208" t="s">
        <v>265</v>
      </c>
      <c r="AF6208" t="s">
        <v>267</v>
      </c>
      <c r="AG6208" t="s">
        <v>265</v>
      </c>
      <c r="AH6208" t="s">
        <v>265</v>
      </c>
      <c r="AI6208" t="s">
        <v>265</v>
      </c>
      <c r="AJ6208" t="s">
        <v>265</v>
      </c>
      <c r="AL6208" t="str">
        <f>IF(Sudan_News12[[#This Row],[relevancy_classification_english]]="Relevant","مناسب",IF(Sudan_News12[[#This Row],[relevancy_classification_english]]="Relevant","عَرَضِيّ",""))</f>
        <v/>
      </c>
      <c r="AN6208" t="str">
        <f>IF(Sudan_News12[[#This Row],[sentiment_analysis_english]]="Negative","سلبي",IF(Sudan_News12[[#This Row],[sentiment_analysis_english]]="Neutral","حيادي",IF(Sudan_News12[[#This Row],[sentiment_analysis_english]]="Positive","إيجابي","")))</f>
        <v/>
      </c>
      <c r="AO6208" t="e">
        <f>INDEX(TextClassificationList[],MATCH(Sudan_News12[[#This Row],[text_classification_arabic]],TextClassificationList[text_classification_arabic],0),1)</f>
        <v>#N/A</v>
      </c>
      <c r="AQ6208" t="e">
        <f>INDEX(TextClassificationList[],MATCH(Sudan_News12[[#This Row],[text_classification_arabic2]],TextClassificationList[text_classification_arabic],0),1)</f>
        <v>#N/A</v>
      </c>
      <c r="AS6208" t="e">
        <f>INDEX(TextClassificationList[],MATCH(Sudan_News12[[#This Row],[text_classification_arabic3]],TextClassificationList[text_classification_arabic],0),1)</f>
        <v>#N/A</v>
      </c>
      <c r="AU6208" t="e">
        <f>INDEX(TextClassificationList[],MATCH(Sudan_News12[[#This Row],[text_classification_arabic4]],TextClassificationList[text_classification_arabic],0),1)</f>
        <v>#N/A</v>
      </c>
      <c r="AW6208" t="e">
        <f>INDEX(TextClassificationList[],MATCH(Sudan_News12[[#This Row],[text_classification_arabic5]],TextClassificationList[text_classification_arabic],0),1)</f>
        <v>#N/A</v>
      </c>
    </row>
    <row r="6209" spans="1:49" x14ac:dyDescent="0.2">
      <c r="A6209">
        <v>9.8274330711266918E+17</v>
      </c>
      <c r="B6209">
        <v>9.8274330711266918E+17</v>
      </c>
      <c r="C6209" t="s">
        <v>24090</v>
      </c>
      <c r="D6209" s="1">
        <v>43198</v>
      </c>
      <c r="E6209" s="2">
        <v>9.6874999999999999E-3</v>
      </c>
      <c r="F6209">
        <v>200</v>
      </c>
      <c r="G6209">
        <v>1889611729</v>
      </c>
      <c r="H6209" t="s">
        <v>354</v>
      </c>
      <c r="I6209" t="s">
        <v>355</v>
      </c>
      <c r="J6209" t="s">
        <v>265</v>
      </c>
      <c r="K6209" t="s">
        <v>24091</v>
      </c>
      <c r="L6209" t="s">
        <v>266</v>
      </c>
      <c r="M6209" t="s">
        <v>267</v>
      </c>
      <c r="N6209" t="s">
        <v>267</v>
      </c>
      <c r="O6209" t="s">
        <v>267</v>
      </c>
      <c r="P6209">
        <v>0</v>
      </c>
      <c r="Q6209">
        <v>2</v>
      </c>
      <c r="R6209">
        <v>2</v>
      </c>
      <c r="S6209" t="s">
        <v>267</v>
      </c>
      <c r="T6209" t="s">
        <v>267</v>
      </c>
      <c r="U6209" t="s">
        <v>24092</v>
      </c>
      <c r="V6209" t="b">
        <v>0</v>
      </c>
      <c r="W6209" t="s">
        <v>265</v>
      </c>
      <c r="X6209">
        <v>0</v>
      </c>
      <c r="Y6209" t="s">
        <v>265</v>
      </c>
      <c r="Z6209" t="s">
        <v>265</v>
      </c>
      <c r="AA6209" t="s">
        <v>265</v>
      </c>
      <c r="AB6209" t="s">
        <v>265</v>
      </c>
      <c r="AC6209" t="s">
        <v>265</v>
      </c>
      <c r="AD6209" t="s">
        <v>265</v>
      </c>
      <c r="AE6209" t="s">
        <v>265</v>
      </c>
      <c r="AF6209" t="s">
        <v>267</v>
      </c>
      <c r="AG6209" t="s">
        <v>265</v>
      </c>
      <c r="AH6209" t="s">
        <v>265</v>
      </c>
      <c r="AI6209" t="s">
        <v>265</v>
      </c>
      <c r="AJ6209" t="s">
        <v>265</v>
      </c>
      <c r="AL6209" t="str">
        <f>IF(Sudan_News12[[#This Row],[relevancy_classification_english]]="Relevant","مناسب",IF(Sudan_News12[[#This Row],[relevancy_classification_english]]="Relevant","عَرَضِيّ",""))</f>
        <v/>
      </c>
      <c r="AN6209" t="str">
        <f>IF(Sudan_News12[[#This Row],[sentiment_analysis_english]]="Negative","سلبي",IF(Sudan_News12[[#This Row],[sentiment_analysis_english]]="Neutral","حيادي",IF(Sudan_News12[[#This Row],[sentiment_analysis_english]]="Positive","إيجابي","")))</f>
        <v/>
      </c>
      <c r="AO6209" t="e">
        <f>INDEX(TextClassificationList[],MATCH(Sudan_News12[[#This Row],[text_classification_arabic]],TextClassificationList[text_classification_arabic],0),1)</f>
        <v>#N/A</v>
      </c>
      <c r="AQ6209" t="e">
        <f>INDEX(TextClassificationList[],MATCH(Sudan_News12[[#This Row],[text_classification_arabic2]],TextClassificationList[text_classification_arabic],0),1)</f>
        <v>#N/A</v>
      </c>
      <c r="AS6209" t="e">
        <f>INDEX(TextClassificationList[],MATCH(Sudan_News12[[#This Row],[text_classification_arabic3]],TextClassificationList[text_classification_arabic],0),1)</f>
        <v>#N/A</v>
      </c>
      <c r="AU6209" t="e">
        <f>INDEX(TextClassificationList[],MATCH(Sudan_News12[[#This Row],[text_classification_arabic4]],TextClassificationList[text_classification_arabic],0),1)</f>
        <v>#N/A</v>
      </c>
      <c r="AW6209" t="e">
        <f>INDEX(TextClassificationList[],MATCH(Sudan_News12[[#This Row],[text_classification_arabic5]],TextClassificationList[text_classification_arabic],0),1)</f>
        <v>#N/A</v>
      </c>
    </row>
    <row r="6210" spans="1:49" x14ac:dyDescent="0.2">
      <c r="A6210">
        <v>9.8273594452366541E+17</v>
      </c>
      <c r="B6210">
        <v>9.8273594452366541E+17</v>
      </c>
      <c r="C6210" t="s">
        <v>24093</v>
      </c>
      <c r="D6210" s="1">
        <v>43197</v>
      </c>
      <c r="E6210" s="2">
        <v>0.989375</v>
      </c>
      <c r="F6210">
        <v>200</v>
      </c>
      <c r="G6210">
        <v>1889611729</v>
      </c>
      <c r="H6210" t="s">
        <v>354</v>
      </c>
      <c r="I6210" t="s">
        <v>355</v>
      </c>
      <c r="J6210" t="s">
        <v>265</v>
      </c>
      <c r="K6210" t="s">
        <v>24094</v>
      </c>
      <c r="L6210" t="s">
        <v>266</v>
      </c>
      <c r="M6210" t="s">
        <v>267</v>
      </c>
      <c r="N6210" t="s">
        <v>267</v>
      </c>
      <c r="O6210" t="s">
        <v>24095</v>
      </c>
      <c r="P6210">
        <v>0</v>
      </c>
      <c r="Q6210">
        <v>36</v>
      </c>
      <c r="R6210">
        <v>14</v>
      </c>
      <c r="S6210" t="s">
        <v>269</v>
      </c>
      <c r="T6210" t="s">
        <v>267</v>
      </c>
      <c r="U6210" t="s">
        <v>24096</v>
      </c>
      <c r="V6210" t="b">
        <v>0</v>
      </c>
      <c r="W6210" t="s">
        <v>265</v>
      </c>
      <c r="X6210">
        <v>1</v>
      </c>
      <c r="Y6210" t="s">
        <v>24097</v>
      </c>
      <c r="Z6210" t="s">
        <v>265</v>
      </c>
      <c r="AA6210" t="s">
        <v>265</v>
      </c>
      <c r="AB6210" t="s">
        <v>265</v>
      </c>
      <c r="AC6210" t="s">
        <v>265</v>
      </c>
      <c r="AD6210" t="s">
        <v>265</v>
      </c>
      <c r="AE6210" t="s">
        <v>265</v>
      </c>
      <c r="AF6210" t="s">
        <v>267</v>
      </c>
      <c r="AG6210" t="s">
        <v>265</v>
      </c>
      <c r="AH6210" t="s">
        <v>265</v>
      </c>
      <c r="AI6210" t="s">
        <v>265</v>
      </c>
      <c r="AJ6210" t="s">
        <v>265</v>
      </c>
      <c r="AL6210" t="str">
        <f>IF(Sudan_News12[[#This Row],[relevancy_classification_english]]="Relevant","مناسب",IF(Sudan_News12[[#This Row],[relevancy_classification_english]]="Relevant","عَرَضِيّ",""))</f>
        <v/>
      </c>
      <c r="AN6210" t="str">
        <f>IF(Sudan_News12[[#This Row],[sentiment_analysis_english]]="Negative","سلبي",IF(Sudan_News12[[#This Row],[sentiment_analysis_english]]="Neutral","حيادي",IF(Sudan_News12[[#This Row],[sentiment_analysis_english]]="Positive","إيجابي","")))</f>
        <v/>
      </c>
      <c r="AO6210" t="e">
        <f>INDEX(TextClassificationList[],MATCH(Sudan_News12[[#This Row],[text_classification_arabic]],TextClassificationList[text_classification_arabic],0),1)</f>
        <v>#N/A</v>
      </c>
      <c r="AQ6210" t="e">
        <f>INDEX(TextClassificationList[],MATCH(Sudan_News12[[#This Row],[text_classification_arabic2]],TextClassificationList[text_classification_arabic],0),1)</f>
        <v>#N/A</v>
      </c>
      <c r="AS6210" t="e">
        <f>INDEX(TextClassificationList[],MATCH(Sudan_News12[[#This Row],[text_classification_arabic3]],TextClassificationList[text_classification_arabic],0),1)</f>
        <v>#N/A</v>
      </c>
      <c r="AU6210" t="e">
        <f>INDEX(TextClassificationList[],MATCH(Sudan_News12[[#This Row],[text_classification_arabic4]],TextClassificationList[text_classification_arabic],0),1)</f>
        <v>#N/A</v>
      </c>
      <c r="AW6210" t="e">
        <f>INDEX(TextClassificationList[],MATCH(Sudan_News12[[#This Row],[text_classification_arabic5]],TextClassificationList[text_classification_arabic],0),1)</f>
        <v>#N/A</v>
      </c>
    </row>
    <row r="6211" spans="1:49" x14ac:dyDescent="0.2">
      <c r="A6211">
        <v>9.8249088723313459E+17</v>
      </c>
      <c r="B6211">
        <v>9.8249088723313459E+17</v>
      </c>
      <c r="C6211" t="s">
        <v>24098</v>
      </c>
      <c r="D6211" s="1">
        <v>43197</v>
      </c>
      <c r="E6211" s="2">
        <v>0.31313657407407408</v>
      </c>
      <c r="F6211">
        <v>200</v>
      </c>
      <c r="G6211">
        <v>1889611729</v>
      </c>
      <c r="H6211" t="s">
        <v>354</v>
      </c>
      <c r="I6211" t="s">
        <v>355</v>
      </c>
      <c r="J6211" t="s">
        <v>265</v>
      </c>
      <c r="K6211" t="s">
        <v>24099</v>
      </c>
      <c r="L6211" t="s">
        <v>266</v>
      </c>
      <c r="M6211" t="s">
        <v>267</v>
      </c>
      <c r="N6211" t="s">
        <v>267</v>
      </c>
      <c r="O6211" t="s">
        <v>267</v>
      </c>
      <c r="P6211">
        <v>0</v>
      </c>
      <c r="Q6211">
        <v>37</v>
      </c>
      <c r="R6211">
        <v>9</v>
      </c>
      <c r="S6211" t="s">
        <v>269</v>
      </c>
      <c r="T6211" t="s">
        <v>267</v>
      </c>
      <c r="U6211" t="s">
        <v>24100</v>
      </c>
      <c r="V6211" t="b">
        <v>0</v>
      </c>
      <c r="W6211" t="s">
        <v>265</v>
      </c>
      <c r="X6211">
        <v>0</v>
      </c>
      <c r="Y6211" t="s">
        <v>265</v>
      </c>
      <c r="Z6211" t="s">
        <v>265</v>
      </c>
      <c r="AA6211" t="s">
        <v>265</v>
      </c>
      <c r="AB6211" t="s">
        <v>265</v>
      </c>
      <c r="AC6211" t="s">
        <v>265</v>
      </c>
      <c r="AD6211" t="s">
        <v>265</v>
      </c>
      <c r="AE6211" t="s">
        <v>265</v>
      </c>
      <c r="AF6211" t="s">
        <v>267</v>
      </c>
      <c r="AG6211" t="s">
        <v>265</v>
      </c>
      <c r="AH6211" t="s">
        <v>265</v>
      </c>
      <c r="AI6211" t="s">
        <v>265</v>
      </c>
      <c r="AJ6211" t="s">
        <v>265</v>
      </c>
      <c r="AL6211" t="str">
        <f>IF(Sudan_News12[[#This Row],[relevancy_classification_english]]="Relevant","مناسب",IF(Sudan_News12[[#This Row],[relevancy_classification_english]]="Relevant","عَرَضِيّ",""))</f>
        <v/>
      </c>
      <c r="AN6211" t="str">
        <f>IF(Sudan_News12[[#This Row],[sentiment_analysis_english]]="Negative","سلبي",IF(Sudan_News12[[#This Row],[sentiment_analysis_english]]="Neutral","حيادي",IF(Sudan_News12[[#This Row],[sentiment_analysis_english]]="Positive","إيجابي","")))</f>
        <v/>
      </c>
      <c r="AO6211" t="e">
        <f>INDEX(TextClassificationList[],MATCH(Sudan_News12[[#This Row],[text_classification_arabic]],TextClassificationList[text_classification_arabic],0),1)</f>
        <v>#N/A</v>
      </c>
      <c r="AQ6211" t="e">
        <f>INDEX(TextClassificationList[],MATCH(Sudan_News12[[#This Row],[text_classification_arabic2]],TextClassificationList[text_classification_arabic],0),1)</f>
        <v>#N/A</v>
      </c>
      <c r="AS6211" t="e">
        <f>INDEX(TextClassificationList[],MATCH(Sudan_News12[[#This Row],[text_classification_arabic3]],TextClassificationList[text_classification_arabic],0),1)</f>
        <v>#N/A</v>
      </c>
      <c r="AU6211" t="e">
        <f>INDEX(TextClassificationList[],MATCH(Sudan_News12[[#This Row],[text_classification_arabic4]],TextClassificationList[text_classification_arabic],0),1)</f>
        <v>#N/A</v>
      </c>
      <c r="AW6211" t="e">
        <f>INDEX(TextClassificationList[],MATCH(Sudan_News12[[#This Row],[text_classification_arabic5]],TextClassificationList[text_classification_arabic],0),1)</f>
        <v>#N/A</v>
      </c>
    </row>
    <row r="6212" spans="1:49" x14ac:dyDescent="0.2">
      <c r="A6212">
        <v>9.8227111833667174E+17</v>
      </c>
      <c r="B6212">
        <v>9.8227111833667174E+17</v>
      </c>
      <c r="C6212" t="s">
        <v>24101</v>
      </c>
      <c r="D6212" s="1">
        <v>43196</v>
      </c>
      <c r="E6212" s="2">
        <v>0.70668981481481485</v>
      </c>
      <c r="F6212">
        <v>200</v>
      </c>
      <c r="G6212">
        <v>1889611729</v>
      </c>
      <c r="H6212" t="s">
        <v>354</v>
      </c>
      <c r="I6212" t="s">
        <v>355</v>
      </c>
      <c r="J6212" t="s">
        <v>265</v>
      </c>
      <c r="K6212" t="s">
        <v>24102</v>
      </c>
      <c r="L6212" t="s">
        <v>278</v>
      </c>
      <c r="M6212" t="s">
        <v>267</v>
      </c>
      <c r="N6212" t="s">
        <v>267</v>
      </c>
      <c r="O6212" t="s">
        <v>24103</v>
      </c>
      <c r="P6212">
        <v>0</v>
      </c>
      <c r="Q6212">
        <v>23</v>
      </c>
      <c r="R6212">
        <v>5</v>
      </c>
      <c r="S6212" t="s">
        <v>269</v>
      </c>
      <c r="T6212" t="s">
        <v>267</v>
      </c>
      <c r="U6212" t="s">
        <v>24104</v>
      </c>
      <c r="V6212" t="b">
        <v>0</v>
      </c>
      <c r="W6212" t="s">
        <v>265</v>
      </c>
      <c r="X6212">
        <v>1</v>
      </c>
      <c r="Y6212" t="s">
        <v>24105</v>
      </c>
      <c r="Z6212" t="s">
        <v>265</v>
      </c>
      <c r="AA6212" t="s">
        <v>265</v>
      </c>
      <c r="AB6212" t="s">
        <v>265</v>
      </c>
      <c r="AC6212" t="s">
        <v>265</v>
      </c>
      <c r="AD6212" t="s">
        <v>265</v>
      </c>
      <c r="AE6212" t="s">
        <v>265</v>
      </c>
      <c r="AF6212" t="s">
        <v>267</v>
      </c>
      <c r="AG6212" t="s">
        <v>265</v>
      </c>
      <c r="AH6212" t="s">
        <v>265</v>
      </c>
      <c r="AI6212" t="s">
        <v>265</v>
      </c>
      <c r="AJ6212" t="s">
        <v>265</v>
      </c>
      <c r="AL6212" t="str">
        <f>IF(Sudan_News12[[#This Row],[relevancy_classification_english]]="Relevant","مناسب",IF(Sudan_News12[[#This Row],[relevancy_classification_english]]="Relevant","عَرَضِيّ",""))</f>
        <v/>
      </c>
      <c r="AN6212" t="str">
        <f>IF(Sudan_News12[[#This Row],[sentiment_analysis_english]]="Negative","سلبي",IF(Sudan_News12[[#This Row],[sentiment_analysis_english]]="Neutral","حيادي",IF(Sudan_News12[[#This Row],[sentiment_analysis_english]]="Positive","إيجابي","")))</f>
        <v/>
      </c>
      <c r="AO6212" t="e">
        <f>INDEX(TextClassificationList[],MATCH(Sudan_News12[[#This Row],[text_classification_arabic]],TextClassificationList[text_classification_arabic],0),1)</f>
        <v>#N/A</v>
      </c>
      <c r="AQ6212" t="e">
        <f>INDEX(TextClassificationList[],MATCH(Sudan_News12[[#This Row],[text_classification_arabic2]],TextClassificationList[text_classification_arabic],0),1)</f>
        <v>#N/A</v>
      </c>
      <c r="AS6212" t="e">
        <f>INDEX(TextClassificationList[],MATCH(Sudan_News12[[#This Row],[text_classification_arabic3]],TextClassificationList[text_classification_arabic],0),1)</f>
        <v>#N/A</v>
      </c>
      <c r="AU6212" t="e">
        <f>INDEX(TextClassificationList[],MATCH(Sudan_News12[[#This Row],[text_classification_arabic4]],TextClassificationList[text_classification_arabic],0),1)</f>
        <v>#N/A</v>
      </c>
      <c r="AW6212" t="e">
        <f>INDEX(TextClassificationList[],MATCH(Sudan_News12[[#This Row],[text_classification_arabic5]],TextClassificationList[text_classification_arabic],0),1)</f>
        <v>#N/A</v>
      </c>
    </row>
    <row r="6213" spans="1:49" x14ac:dyDescent="0.2">
      <c r="A6213">
        <v>9.8210423478194995E+17</v>
      </c>
      <c r="B6213">
        <v>9.8210423478194995E+17</v>
      </c>
      <c r="C6213" t="s">
        <v>24106</v>
      </c>
      <c r="D6213" s="1">
        <v>43196</v>
      </c>
      <c r="E6213" s="2">
        <v>0.24618055555555557</v>
      </c>
      <c r="F6213">
        <v>200</v>
      </c>
      <c r="G6213">
        <v>1889611729</v>
      </c>
      <c r="H6213" t="s">
        <v>354</v>
      </c>
      <c r="I6213" t="s">
        <v>355</v>
      </c>
      <c r="J6213" t="s">
        <v>265</v>
      </c>
      <c r="K6213" t="s">
        <v>24107</v>
      </c>
      <c r="L6213" t="s">
        <v>266</v>
      </c>
      <c r="M6213" t="s">
        <v>267</v>
      </c>
      <c r="N6213" t="s">
        <v>267</v>
      </c>
      <c r="O6213" t="s">
        <v>267</v>
      </c>
      <c r="P6213">
        <v>0</v>
      </c>
      <c r="Q6213">
        <v>2</v>
      </c>
      <c r="R6213">
        <v>2</v>
      </c>
      <c r="S6213" t="s">
        <v>267</v>
      </c>
      <c r="T6213" t="s">
        <v>267</v>
      </c>
      <c r="U6213" t="s">
        <v>24108</v>
      </c>
      <c r="V6213" t="b">
        <v>0</v>
      </c>
      <c r="W6213" t="s">
        <v>265</v>
      </c>
      <c r="X6213">
        <v>0</v>
      </c>
      <c r="Y6213" t="s">
        <v>265</v>
      </c>
      <c r="Z6213" t="s">
        <v>265</v>
      </c>
      <c r="AA6213" t="s">
        <v>265</v>
      </c>
      <c r="AB6213" t="s">
        <v>265</v>
      </c>
      <c r="AC6213" t="s">
        <v>265</v>
      </c>
      <c r="AD6213" t="s">
        <v>265</v>
      </c>
      <c r="AE6213" t="s">
        <v>265</v>
      </c>
      <c r="AF6213" t="s">
        <v>267</v>
      </c>
      <c r="AG6213" t="s">
        <v>265</v>
      </c>
      <c r="AH6213" t="s">
        <v>265</v>
      </c>
      <c r="AI6213" t="s">
        <v>265</v>
      </c>
      <c r="AJ6213" t="s">
        <v>265</v>
      </c>
      <c r="AL6213" t="str">
        <f>IF(Sudan_News12[[#This Row],[relevancy_classification_english]]="Relevant","مناسب",IF(Sudan_News12[[#This Row],[relevancy_classification_english]]="Relevant","عَرَضِيّ",""))</f>
        <v/>
      </c>
      <c r="AN6213" t="str">
        <f>IF(Sudan_News12[[#This Row],[sentiment_analysis_english]]="Negative","سلبي",IF(Sudan_News12[[#This Row],[sentiment_analysis_english]]="Neutral","حيادي",IF(Sudan_News12[[#This Row],[sentiment_analysis_english]]="Positive","إيجابي","")))</f>
        <v/>
      </c>
      <c r="AO6213" t="e">
        <f>INDEX(TextClassificationList[],MATCH(Sudan_News12[[#This Row],[text_classification_arabic]],TextClassificationList[text_classification_arabic],0),1)</f>
        <v>#N/A</v>
      </c>
      <c r="AQ6213" t="e">
        <f>INDEX(TextClassificationList[],MATCH(Sudan_News12[[#This Row],[text_classification_arabic2]],TextClassificationList[text_classification_arabic],0),1)</f>
        <v>#N/A</v>
      </c>
      <c r="AS6213" t="e">
        <f>INDEX(TextClassificationList[],MATCH(Sudan_News12[[#This Row],[text_classification_arabic3]],TextClassificationList[text_classification_arabic],0),1)</f>
        <v>#N/A</v>
      </c>
      <c r="AU6213" t="e">
        <f>INDEX(TextClassificationList[],MATCH(Sudan_News12[[#This Row],[text_classification_arabic4]],TextClassificationList[text_classification_arabic],0),1)</f>
        <v>#N/A</v>
      </c>
      <c r="AW6213" t="e">
        <f>INDEX(TextClassificationList[],MATCH(Sudan_News12[[#This Row],[text_classification_arabic5]],TextClassificationList[text_classification_arabic],0),1)</f>
        <v>#N/A</v>
      </c>
    </row>
    <row r="6214" spans="1:49" x14ac:dyDescent="0.2">
      <c r="A6214">
        <v>9.8206909624527667E+17</v>
      </c>
      <c r="B6214">
        <v>9.8206909624527667E+17</v>
      </c>
      <c r="C6214" t="s">
        <v>24109</v>
      </c>
      <c r="D6214" s="1">
        <v>43196</v>
      </c>
      <c r="E6214" s="2">
        <v>0.14922453703703703</v>
      </c>
      <c r="F6214">
        <v>200</v>
      </c>
      <c r="G6214">
        <v>1889611729</v>
      </c>
      <c r="H6214" t="s">
        <v>354</v>
      </c>
      <c r="I6214" t="s">
        <v>355</v>
      </c>
      <c r="J6214" t="s">
        <v>265</v>
      </c>
      <c r="K6214" t="s">
        <v>24110</v>
      </c>
      <c r="L6214" t="s">
        <v>273</v>
      </c>
      <c r="M6214" t="s">
        <v>267</v>
      </c>
      <c r="N6214" t="s">
        <v>267</v>
      </c>
      <c r="O6214" t="s">
        <v>24111</v>
      </c>
      <c r="P6214">
        <v>0</v>
      </c>
      <c r="Q6214">
        <v>0</v>
      </c>
      <c r="R6214">
        <v>1</v>
      </c>
      <c r="S6214" t="s">
        <v>267</v>
      </c>
      <c r="T6214" t="s">
        <v>267</v>
      </c>
      <c r="U6214" t="s">
        <v>24112</v>
      </c>
      <c r="V6214" t="b">
        <v>0</v>
      </c>
      <c r="W6214" t="s">
        <v>265</v>
      </c>
      <c r="X6214">
        <v>1</v>
      </c>
      <c r="Y6214" t="s">
        <v>24113</v>
      </c>
      <c r="Z6214" t="s">
        <v>265</v>
      </c>
      <c r="AA6214" t="s">
        <v>265</v>
      </c>
      <c r="AB6214" t="s">
        <v>265</v>
      </c>
      <c r="AC6214" t="s">
        <v>265</v>
      </c>
      <c r="AD6214" t="s">
        <v>265</v>
      </c>
      <c r="AE6214" t="s">
        <v>265</v>
      </c>
      <c r="AF6214" t="s">
        <v>267</v>
      </c>
      <c r="AG6214" t="s">
        <v>265</v>
      </c>
      <c r="AH6214" t="s">
        <v>265</v>
      </c>
      <c r="AI6214" t="s">
        <v>265</v>
      </c>
      <c r="AJ6214" t="s">
        <v>265</v>
      </c>
      <c r="AL6214" t="str">
        <f>IF(Sudan_News12[[#This Row],[relevancy_classification_english]]="Relevant","مناسب",IF(Sudan_News12[[#This Row],[relevancy_classification_english]]="Relevant","عَرَضِيّ",""))</f>
        <v/>
      </c>
      <c r="AN6214" t="str">
        <f>IF(Sudan_News12[[#This Row],[sentiment_analysis_english]]="Negative","سلبي",IF(Sudan_News12[[#This Row],[sentiment_analysis_english]]="Neutral","حيادي",IF(Sudan_News12[[#This Row],[sentiment_analysis_english]]="Positive","إيجابي","")))</f>
        <v/>
      </c>
      <c r="AO6214" t="e">
        <f>INDEX(TextClassificationList[],MATCH(Sudan_News12[[#This Row],[text_classification_arabic]],TextClassificationList[text_classification_arabic],0),1)</f>
        <v>#N/A</v>
      </c>
      <c r="AQ6214" t="e">
        <f>INDEX(TextClassificationList[],MATCH(Sudan_News12[[#This Row],[text_classification_arabic2]],TextClassificationList[text_classification_arabic],0),1)</f>
        <v>#N/A</v>
      </c>
      <c r="AS6214" t="e">
        <f>INDEX(TextClassificationList[],MATCH(Sudan_News12[[#This Row],[text_classification_arabic3]],TextClassificationList[text_classification_arabic],0),1)</f>
        <v>#N/A</v>
      </c>
      <c r="AU6214" t="e">
        <f>INDEX(TextClassificationList[],MATCH(Sudan_News12[[#This Row],[text_classification_arabic4]],TextClassificationList[text_classification_arabic],0),1)</f>
        <v>#N/A</v>
      </c>
      <c r="AW6214" t="e">
        <f>INDEX(TextClassificationList[],MATCH(Sudan_News12[[#This Row],[text_classification_arabic5]],TextClassificationList[text_classification_arabic],0),1)</f>
        <v>#N/A</v>
      </c>
    </row>
    <row r="6215" spans="1:49" x14ac:dyDescent="0.2">
      <c r="A6215">
        <v>9.8193853086274765E+17</v>
      </c>
      <c r="B6215">
        <v>9.8193853086274765E+17</v>
      </c>
      <c r="C6215" t="s">
        <v>24114</v>
      </c>
      <c r="D6215" s="1">
        <v>43195</v>
      </c>
      <c r="E6215" s="2">
        <v>0.78892361111111109</v>
      </c>
      <c r="F6215">
        <v>200</v>
      </c>
      <c r="G6215">
        <v>1889611729</v>
      </c>
      <c r="H6215" t="s">
        <v>354</v>
      </c>
      <c r="I6215" t="s">
        <v>355</v>
      </c>
      <c r="J6215" t="s">
        <v>265</v>
      </c>
      <c r="K6215" t="s">
        <v>24115</v>
      </c>
      <c r="L6215" t="s">
        <v>266</v>
      </c>
      <c r="M6215" t="s">
        <v>267</v>
      </c>
      <c r="N6215" t="s">
        <v>267</v>
      </c>
      <c r="O6215" t="s">
        <v>24116</v>
      </c>
      <c r="P6215">
        <v>0</v>
      </c>
      <c r="Q6215">
        <v>22</v>
      </c>
      <c r="R6215">
        <v>2</v>
      </c>
      <c r="S6215" t="s">
        <v>269</v>
      </c>
      <c r="T6215" t="s">
        <v>267</v>
      </c>
      <c r="U6215" t="s">
        <v>24117</v>
      </c>
      <c r="V6215" t="b">
        <v>0</v>
      </c>
      <c r="W6215" t="s">
        <v>265</v>
      </c>
      <c r="X6215">
        <v>1</v>
      </c>
      <c r="Y6215" t="s">
        <v>24118</v>
      </c>
      <c r="Z6215" t="s">
        <v>265</v>
      </c>
      <c r="AA6215" t="s">
        <v>265</v>
      </c>
      <c r="AB6215" t="s">
        <v>265</v>
      </c>
      <c r="AC6215" t="s">
        <v>265</v>
      </c>
      <c r="AD6215" t="s">
        <v>265</v>
      </c>
      <c r="AE6215" t="s">
        <v>265</v>
      </c>
      <c r="AF6215" t="s">
        <v>267</v>
      </c>
      <c r="AG6215" t="s">
        <v>265</v>
      </c>
      <c r="AH6215" t="s">
        <v>265</v>
      </c>
      <c r="AI6215" t="s">
        <v>265</v>
      </c>
      <c r="AJ6215" t="s">
        <v>265</v>
      </c>
      <c r="AL6215" t="str">
        <f>IF(Sudan_News12[[#This Row],[relevancy_classification_english]]="Relevant","مناسب",IF(Sudan_News12[[#This Row],[relevancy_classification_english]]="Relevant","عَرَضِيّ",""))</f>
        <v/>
      </c>
      <c r="AN6215" t="str">
        <f>IF(Sudan_News12[[#This Row],[sentiment_analysis_english]]="Negative","سلبي",IF(Sudan_News12[[#This Row],[sentiment_analysis_english]]="Neutral","حيادي",IF(Sudan_News12[[#This Row],[sentiment_analysis_english]]="Positive","إيجابي","")))</f>
        <v/>
      </c>
      <c r="AO6215" t="e">
        <f>INDEX(TextClassificationList[],MATCH(Sudan_News12[[#This Row],[text_classification_arabic]],TextClassificationList[text_classification_arabic],0),1)</f>
        <v>#N/A</v>
      </c>
      <c r="AQ6215" t="e">
        <f>INDEX(TextClassificationList[],MATCH(Sudan_News12[[#This Row],[text_classification_arabic2]],TextClassificationList[text_classification_arabic],0),1)</f>
        <v>#N/A</v>
      </c>
      <c r="AS6215" t="e">
        <f>INDEX(TextClassificationList[],MATCH(Sudan_News12[[#This Row],[text_classification_arabic3]],TextClassificationList[text_classification_arabic],0),1)</f>
        <v>#N/A</v>
      </c>
      <c r="AU6215" t="e">
        <f>INDEX(TextClassificationList[],MATCH(Sudan_News12[[#This Row],[text_classification_arabic4]],TextClassificationList[text_classification_arabic],0),1)</f>
        <v>#N/A</v>
      </c>
      <c r="AW6215" t="e">
        <f>INDEX(TextClassificationList[],MATCH(Sudan_News12[[#This Row],[text_classification_arabic5]],TextClassificationList[text_classification_arabic],0),1)</f>
        <v>#N/A</v>
      </c>
    </row>
    <row r="6216" spans="1:49" x14ac:dyDescent="0.2">
      <c r="A6216">
        <v>9.8165769138175181E+17</v>
      </c>
      <c r="B6216">
        <v>9.8165769138175181E+17</v>
      </c>
      <c r="C6216" t="s">
        <v>24119</v>
      </c>
      <c r="D6216" s="1">
        <v>43195</v>
      </c>
      <c r="E6216" s="2">
        <v>1.3958333333333333E-2</v>
      </c>
      <c r="F6216">
        <v>200</v>
      </c>
      <c r="G6216">
        <v>1889611729</v>
      </c>
      <c r="H6216" t="s">
        <v>354</v>
      </c>
      <c r="I6216" t="s">
        <v>355</v>
      </c>
      <c r="J6216" t="s">
        <v>265</v>
      </c>
      <c r="K6216" t="s">
        <v>24120</v>
      </c>
      <c r="L6216" t="s">
        <v>266</v>
      </c>
      <c r="M6216" t="s">
        <v>267</v>
      </c>
      <c r="N6216" t="s">
        <v>267</v>
      </c>
      <c r="O6216" t="s">
        <v>24121</v>
      </c>
      <c r="P6216">
        <v>0</v>
      </c>
      <c r="Q6216">
        <v>3</v>
      </c>
      <c r="R6216">
        <v>3</v>
      </c>
      <c r="S6216" t="s">
        <v>267</v>
      </c>
      <c r="T6216" t="s">
        <v>267</v>
      </c>
      <c r="U6216" t="s">
        <v>24122</v>
      </c>
      <c r="V6216" t="b">
        <v>0</v>
      </c>
      <c r="W6216" t="s">
        <v>265</v>
      </c>
      <c r="X6216">
        <v>1</v>
      </c>
      <c r="Y6216" t="s">
        <v>24123</v>
      </c>
      <c r="Z6216" t="s">
        <v>265</v>
      </c>
      <c r="AA6216" t="s">
        <v>265</v>
      </c>
      <c r="AB6216" t="s">
        <v>265</v>
      </c>
      <c r="AC6216" t="s">
        <v>265</v>
      </c>
      <c r="AD6216" t="s">
        <v>265</v>
      </c>
      <c r="AE6216" t="s">
        <v>265</v>
      </c>
      <c r="AF6216" t="s">
        <v>267</v>
      </c>
      <c r="AG6216" t="s">
        <v>265</v>
      </c>
      <c r="AH6216" t="s">
        <v>265</v>
      </c>
      <c r="AI6216" t="s">
        <v>265</v>
      </c>
      <c r="AJ6216" t="s">
        <v>265</v>
      </c>
      <c r="AL6216" t="str">
        <f>IF(Sudan_News12[[#This Row],[relevancy_classification_english]]="Relevant","مناسب",IF(Sudan_News12[[#This Row],[relevancy_classification_english]]="Relevant","عَرَضِيّ",""))</f>
        <v/>
      </c>
      <c r="AN6216" t="str">
        <f>IF(Sudan_News12[[#This Row],[sentiment_analysis_english]]="Negative","سلبي",IF(Sudan_News12[[#This Row],[sentiment_analysis_english]]="Neutral","حيادي",IF(Sudan_News12[[#This Row],[sentiment_analysis_english]]="Positive","إيجابي","")))</f>
        <v/>
      </c>
      <c r="AO6216" t="e">
        <f>INDEX(TextClassificationList[],MATCH(Sudan_News12[[#This Row],[text_classification_arabic]],TextClassificationList[text_classification_arabic],0),1)</f>
        <v>#N/A</v>
      </c>
      <c r="AQ6216" t="e">
        <f>INDEX(TextClassificationList[],MATCH(Sudan_News12[[#This Row],[text_classification_arabic2]],TextClassificationList[text_classification_arabic],0),1)</f>
        <v>#N/A</v>
      </c>
      <c r="AS6216" t="e">
        <f>INDEX(TextClassificationList[],MATCH(Sudan_News12[[#This Row],[text_classification_arabic3]],TextClassificationList[text_classification_arabic],0),1)</f>
        <v>#N/A</v>
      </c>
      <c r="AU6216" t="e">
        <f>INDEX(TextClassificationList[],MATCH(Sudan_News12[[#This Row],[text_classification_arabic4]],TextClassificationList[text_classification_arabic],0),1)</f>
        <v>#N/A</v>
      </c>
      <c r="AW6216" t="e">
        <f>INDEX(TextClassificationList[],MATCH(Sudan_News12[[#This Row],[text_classification_arabic5]],TextClassificationList[text_classification_arabic],0),1)</f>
        <v>#N/A</v>
      </c>
    </row>
    <row r="6217" spans="1:49" x14ac:dyDescent="0.2">
      <c r="A6217">
        <v>9.816567806263296E+17</v>
      </c>
      <c r="B6217">
        <v>9.816567806263296E+17</v>
      </c>
      <c r="C6217" t="s">
        <v>24124</v>
      </c>
      <c r="D6217" s="1">
        <v>43195</v>
      </c>
      <c r="E6217" s="2">
        <v>1.1446759259259259E-2</v>
      </c>
      <c r="F6217">
        <v>200</v>
      </c>
      <c r="G6217">
        <v>1889611729</v>
      </c>
      <c r="H6217" t="s">
        <v>354</v>
      </c>
      <c r="I6217" t="s">
        <v>355</v>
      </c>
      <c r="J6217" t="s">
        <v>265</v>
      </c>
      <c r="K6217" t="s">
        <v>24125</v>
      </c>
      <c r="L6217" t="s">
        <v>266</v>
      </c>
      <c r="M6217" t="s">
        <v>267</v>
      </c>
      <c r="N6217" t="s">
        <v>267</v>
      </c>
      <c r="O6217" t="s">
        <v>24126</v>
      </c>
      <c r="P6217">
        <v>0</v>
      </c>
      <c r="Q6217">
        <v>0</v>
      </c>
      <c r="R6217">
        <v>0</v>
      </c>
      <c r="S6217" t="s">
        <v>267</v>
      </c>
      <c r="T6217" t="s">
        <v>267</v>
      </c>
      <c r="U6217" t="s">
        <v>24127</v>
      </c>
      <c r="V6217" t="b">
        <v>0</v>
      </c>
      <c r="W6217" t="s">
        <v>265</v>
      </c>
      <c r="X6217">
        <v>1</v>
      </c>
      <c r="Y6217" t="s">
        <v>24128</v>
      </c>
      <c r="Z6217" t="s">
        <v>265</v>
      </c>
      <c r="AA6217" t="s">
        <v>265</v>
      </c>
      <c r="AB6217" t="s">
        <v>265</v>
      </c>
      <c r="AC6217" t="s">
        <v>265</v>
      </c>
      <c r="AD6217" t="s">
        <v>265</v>
      </c>
      <c r="AE6217" t="s">
        <v>265</v>
      </c>
      <c r="AF6217" t="s">
        <v>267</v>
      </c>
      <c r="AG6217" t="s">
        <v>265</v>
      </c>
      <c r="AH6217" t="s">
        <v>265</v>
      </c>
      <c r="AI6217" t="s">
        <v>265</v>
      </c>
      <c r="AJ6217" t="s">
        <v>265</v>
      </c>
      <c r="AL6217" t="str">
        <f>IF(Sudan_News12[[#This Row],[relevancy_classification_english]]="Relevant","مناسب",IF(Sudan_News12[[#This Row],[relevancy_classification_english]]="Relevant","عَرَضِيّ",""))</f>
        <v/>
      </c>
      <c r="AN6217" t="str">
        <f>IF(Sudan_News12[[#This Row],[sentiment_analysis_english]]="Negative","سلبي",IF(Sudan_News12[[#This Row],[sentiment_analysis_english]]="Neutral","حيادي",IF(Sudan_News12[[#This Row],[sentiment_analysis_english]]="Positive","إيجابي","")))</f>
        <v/>
      </c>
      <c r="AO6217" t="e">
        <f>INDEX(TextClassificationList[],MATCH(Sudan_News12[[#This Row],[text_classification_arabic]],TextClassificationList[text_classification_arabic],0),1)</f>
        <v>#N/A</v>
      </c>
      <c r="AQ6217" t="e">
        <f>INDEX(TextClassificationList[],MATCH(Sudan_News12[[#This Row],[text_classification_arabic2]],TextClassificationList[text_classification_arabic],0),1)</f>
        <v>#N/A</v>
      </c>
      <c r="AS6217" t="e">
        <f>INDEX(TextClassificationList[],MATCH(Sudan_News12[[#This Row],[text_classification_arabic3]],TextClassificationList[text_classification_arabic],0),1)</f>
        <v>#N/A</v>
      </c>
      <c r="AU6217" t="e">
        <f>INDEX(TextClassificationList[],MATCH(Sudan_News12[[#This Row],[text_classification_arabic4]],TextClassificationList[text_classification_arabic],0),1)</f>
        <v>#N/A</v>
      </c>
      <c r="AW6217" t="e">
        <f>INDEX(TextClassificationList[],MATCH(Sudan_News12[[#This Row],[text_classification_arabic5]],TextClassificationList[text_classification_arabic],0),1)</f>
        <v>#N/A</v>
      </c>
    </row>
    <row r="6218" spans="1:49" x14ac:dyDescent="0.2">
      <c r="A6218">
        <v>9.8165632314948403E+17</v>
      </c>
      <c r="B6218">
        <v>9.8165632314948403E+17</v>
      </c>
      <c r="C6218" t="s">
        <v>24129</v>
      </c>
      <c r="D6218" s="1">
        <v>43195</v>
      </c>
      <c r="E6218" s="2">
        <v>1.0185185185185186E-2</v>
      </c>
      <c r="F6218">
        <v>200</v>
      </c>
      <c r="G6218">
        <v>1889611729</v>
      </c>
      <c r="H6218" t="s">
        <v>354</v>
      </c>
      <c r="I6218" t="s">
        <v>355</v>
      </c>
      <c r="J6218" t="s">
        <v>265</v>
      </c>
      <c r="K6218" t="s">
        <v>24130</v>
      </c>
      <c r="L6218" t="s">
        <v>266</v>
      </c>
      <c r="M6218" t="s">
        <v>267</v>
      </c>
      <c r="N6218" t="s">
        <v>267</v>
      </c>
      <c r="O6218" t="s">
        <v>267</v>
      </c>
      <c r="P6218">
        <v>0</v>
      </c>
      <c r="Q6218">
        <v>0</v>
      </c>
      <c r="R6218">
        <v>1</v>
      </c>
      <c r="S6218" t="s">
        <v>267</v>
      </c>
      <c r="T6218" t="s">
        <v>267</v>
      </c>
      <c r="U6218" t="s">
        <v>24131</v>
      </c>
      <c r="V6218" t="b">
        <v>0</v>
      </c>
      <c r="W6218" t="s">
        <v>265</v>
      </c>
      <c r="X6218">
        <v>0</v>
      </c>
      <c r="Y6218" t="s">
        <v>265</v>
      </c>
      <c r="Z6218" t="s">
        <v>265</v>
      </c>
      <c r="AA6218" t="s">
        <v>265</v>
      </c>
      <c r="AB6218" t="s">
        <v>265</v>
      </c>
      <c r="AC6218" t="s">
        <v>265</v>
      </c>
      <c r="AD6218" t="s">
        <v>265</v>
      </c>
      <c r="AE6218" t="s">
        <v>265</v>
      </c>
      <c r="AF6218" t="s">
        <v>267</v>
      </c>
      <c r="AG6218" t="s">
        <v>265</v>
      </c>
      <c r="AH6218" t="s">
        <v>265</v>
      </c>
      <c r="AI6218" t="s">
        <v>265</v>
      </c>
      <c r="AJ6218" t="s">
        <v>265</v>
      </c>
      <c r="AL6218" t="str">
        <f>IF(Sudan_News12[[#This Row],[relevancy_classification_english]]="Relevant","مناسب",IF(Sudan_News12[[#This Row],[relevancy_classification_english]]="Relevant","عَرَضِيّ",""))</f>
        <v/>
      </c>
      <c r="AN6218" t="str">
        <f>IF(Sudan_News12[[#This Row],[sentiment_analysis_english]]="Negative","سلبي",IF(Sudan_News12[[#This Row],[sentiment_analysis_english]]="Neutral","حيادي",IF(Sudan_News12[[#This Row],[sentiment_analysis_english]]="Positive","إيجابي","")))</f>
        <v/>
      </c>
      <c r="AO6218" t="e">
        <f>INDEX(TextClassificationList[],MATCH(Sudan_News12[[#This Row],[text_classification_arabic]],TextClassificationList[text_classification_arabic],0),1)</f>
        <v>#N/A</v>
      </c>
      <c r="AQ6218" t="e">
        <f>INDEX(TextClassificationList[],MATCH(Sudan_News12[[#This Row],[text_classification_arabic2]],TextClassificationList[text_classification_arabic],0),1)</f>
        <v>#N/A</v>
      </c>
      <c r="AS6218" t="e">
        <f>INDEX(TextClassificationList[],MATCH(Sudan_News12[[#This Row],[text_classification_arabic3]],TextClassificationList[text_classification_arabic],0),1)</f>
        <v>#N/A</v>
      </c>
      <c r="AU6218" t="e">
        <f>INDEX(TextClassificationList[],MATCH(Sudan_News12[[#This Row],[text_classification_arabic4]],TextClassificationList[text_classification_arabic],0),1)</f>
        <v>#N/A</v>
      </c>
      <c r="AW6218" t="e">
        <f>INDEX(TextClassificationList[],MATCH(Sudan_News12[[#This Row],[text_classification_arabic5]],TextClassificationList[text_classification_arabic],0),1)</f>
        <v>#N/A</v>
      </c>
    </row>
    <row r="6219" spans="1:49" x14ac:dyDescent="0.2">
      <c r="A6219">
        <v>9.8164763218249728E+17</v>
      </c>
      <c r="B6219">
        <v>9.8164763218249728E+17</v>
      </c>
      <c r="C6219" t="s">
        <v>24132</v>
      </c>
      <c r="D6219" s="1">
        <v>43194</v>
      </c>
      <c r="E6219" s="2">
        <v>0.98620370370370369</v>
      </c>
      <c r="F6219">
        <v>200</v>
      </c>
      <c r="G6219">
        <v>1889611729</v>
      </c>
      <c r="H6219" t="s">
        <v>354</v>
      </c>
      <c r="I6219" t="s">
        <v>355</v>
      </c>
      <c r="J6219" t="s">
        <v>265</v>
      </c>
      <c r="K6219" t="s">
        <v>24133</v>
      </c>
      <c r="L6219" t="s">
        <v>266</v>
      </c>
      <c r="M6219" t="s">
        <v>267</v>
      </c>
      <c r="N6219" t="s">
        <v>267</v>
      </c>
      <c r="O6219" t="s">
        <v>24134</v>
      </c>
      <c r="P6219">
        <v>0</v>
      </c>
      <c r="Q6219">
        <v>20</v>
      </c>
      <c r="R6219">
        <v>8</v>
      </c>
      <c r="S6219" t="s">
        <v>24135</v>
      </c>
      <c r="T6219" t="s">
        <v>267</v>
      </c>
      <c r="U6219" t="s">
        <v>24136</v>
      </c>
      <c r="V6219" t="b">
        <v>0</v>
      </c>
      <c r="W6219" t="s">
        <v>265</v>
      </c>
      <c r="X6219">
        <v>1</v>
      </c>
      <c r="Y6219" t="s">
        <v>24137</v>
      </c>
      <c r="Z6219" t="s">
        <v>265</v>
      </c>
      <c r="AA6219" t="s">
        <v>265</v>
      </c>
      <c r="AB6219" t="s">
        <v>265</v>
      </c>
      <c r="AC6219" t="s">
        <v>265</v>
      </c>
      <c r="AD6219" t="s">
        <v>265</v>
      </c>
      <c r="AE6219" t="s">
        <v>265</v>
      </c>
      <c r="AF6219" t="s">
        <v>267</v>
      </c>
      <c r="AG6219" t="s">
        <v>265</v>
      </c>
      <c r="AH6219" t="s">
        <v>265</v>
      </c>
      <c r="AI6219" t="s">
        <v>265</v>
      </c>
      <c r="AJ6219" t="s">
        <v>265</v>
      </c>
      <c r="AL6219" t="str">
        <f>IF(Sudan_News12[[#This Row],[relevancy_classification_english]]="Relevant","مناسب",IF(Sudan_News12[[#This Row],[relevancy_classification_english]]="Relevant","عَرَضِيّ",""))</f>
        <v/>
      </c>
      <c r="AN6219" t="str">
        <f>IF(Sudan_News12[[#This Row],[sentiment_analysis_english]]="Negative","سلبي",IF(Sudan_News12[[#This Row],[sentiment_analysis_english]]="Neutral","حيادي",IF(Sudan_News12[[#This Row],[sentiment_analysis_english]]="Positive","إيجابي","")))</f>
        <v/>
      </c>
      <c r="AO6219" t="e">
        <f>INDEX(TextClassificationList[],MATCH(Sudan_News12[[#This Row],[text_classification_arabic]],TextClassificationList[text_classification_arabic],0),1)</f>
        <v>#N/A</v>
      </c>
      <c r="AQ6219" t="e">
        <f>INDEX(TextClassificationList[],MATCH(Sudan_News12[[#This Row],[text_classification_arabic2]],TextClassificationList[text_classification_arabic],0),1)</f>
        <v>#N/A</v>
      </c>
      <c r="AS6219" t="e">
        <f>INDEX(TextClassificationList[],MATCH(Sudan_News12[[#This Row],[text_classification_arabic3]],TextClassificationList[text_classification_arabic],0),1)</f>
        <v>#N/A</v>
      </c>
      <c r="AU6219" t="e">
        <f>INDEX(TextClassificationList[],MATCH(Sudan_News12[[#This Row],[text_classification_arabic4]],TextClassificationList[text_classification_arabic],0),1)</f>
        <v>#N/A</v>
      </c>
      <c r="AW6219" t="e">
        <f>INDEX(TextClassificationList[],MATCH(Sudan_News12[[#This Row],[text_classification_arabic5]],TextClassificationList[text_classification_arabic],0),1)</f>
        <v>#N/A</v>
      </c>
    </row>
    <row r="6220" spans="1:49" x14ac:dyDescent="0.2">
      <c r="A6220">
        <v>9.8119193055294669E+17</v>
      </c>
      <c r="B6220">
        <v>9.8119193055294669E+17</v>
      </c>
      <c r="C6220" t="s">
        <v>24138</v>
      </c>
      <c r="D6220" s="1">
        <v>43193</v>
      </c>
      <c r="E6220" s="2">
        <v>0.72870370370370374</v>
      </c>
      <c r="F6220">
        <v>200</v>
      </c>
      <c r="G6220">
        <v>1889611729</v>
      </c>
      <c r="H6220" t="s">
        <v>354</v>
      </c>
      <c r="I6220" t="s">
        <v>355</v>
      </c>
      <c r="J6220" t="s">
        <v>265</v>
      </c>
      <c r="K6220" t="s">
        <v>24139</v>
      </c>
      <c r="L6220" t="s">
        <v>266</v>
      </c>
      <c r="M6220" t="s">
        <v>267</v>
      </c>
      <c r="N6220" t="s">
        <v>267</v>
      </c>
      <c r="O6220" t="s">
        <v>267</v>
      </c>
      <c r="P6220">
        <v>0</v>
      </c>
      <c r="Q6220">
        <v>21</v>
      </c>
      <c r="R6220">
        <v>3</v>
      </c>
      <c r="S6220" t="s">
        <v>269</v>
      </c>
      <c r="T6220" t="s">
        <v>267</v>
      </c>
      <c r="U6220" t="s">
        <v>24140</v>
      </c>
      <c r="V6220" t="b">
        <v>0</v>
      </c>
      <c r="W6220" t="s">
        <v>265</v>
      </c>
      <c r="X6220">
        <v>0</v>
      </c>
      <c r="Y6220" t="s">
        <v>265</v>
      </c>
      <c r="Z6220" t="s">
        <v>265</v>
      </c>
      <c r="AA6220" t="s">
        <v>265</v>
      </c>
      <c r="AB6220" t="s">
        <v>265</v>
      </c>
      <c r="AC6220" t="s">
        <v>265</v>
      </c>
      <c r="AD6220" t="s">
        <v>265</v>
      </c>
      <c r="AE6220" t="s">
        <v>265</v>
      </c>
      <c r="AF6220" t="s">
        <v>267</v>
      </c>
      <c r="AG6220" t="s">
        <v>265</v>
      </c>
      <c r="AH6220" t="s">
        <v>265</v>
      </c>
      <c r="AI6220" t="s">
        <v>265</v>
      </c>
      <c r="AJ6220" t="s">
        <v>265</v>
      </c>
      <c r="AL6220" t="str">
        <f>IF(Sudan_News12[[#This Row],[relevancy_classification_english]]="Relevant","مناسب",IF(Sudan_News12[[#This Row],[relevancy_classification_english]]="Relevant","عَرَضِيّ",""))</f>
        <v/>
      </c>
      <c r="AN6220" t="str">
        <f>IF(Sudan_News12[[#This Row],[sentiment_analysis_english]]="Negative","سلبي",IF(Sudan_News12[[#This Row],[sentiment_analysis_english]]="Neutral","حيادي",IF(Sudan_News12[[#This Row],[sentiment_analysis_english]]="Positive","إيجابي","")))</f>
        <v/>
      </c>
      <c r="AO6220" t="e">
        <f>INDEX(TextClassificationList[],MATCH(Sudan_News12[[#This Row],[text_classification_arabic]],TextClassificationList[text_classification_arabic],0),1)</f>
        <v>#N/A</v>
      </c>
      <c r="AQ6220" t="e">
        <f>INDEX(TextClassificationList[],MATCH(Sudan_News12[[#This Row],[text_classification_arabic2]],TextClassificationList[text_classification_arabic],0),1)</f>
        <v>#N/A</v>
      </c>
      <c r="AS6220" t="e">
        <f>INDEX(TextClassificationList[],MATCH(Sudan_News12[[#This Row],[text_classification_arabic3]],TextClassificationList[text_classification_arabic],0),1)</f>
        <v>#N/A</v>
      </c>
      <c r="AU6220" t="e">
        <f>INDEX(TextClassificationList[],MATCH(Sudan_News12[[#This Row],[text_classification_arabic4]],TextClassificationList[text_classification_arabic],0),1)</f>
        <v>#N/A</v>
      </c>
      <c r="AW6220" t="e">
        <f>INDEX(TextClassificationList[],MATCH(Sudan_News12[[#This Row],[text_classification_arabic5]],TextClassificationList[text_classification_arabic],0),1)</f>
        <v>#N/A</v>
      </c>
    </row>
    <row r="6221" spans="1:49" x14ac:dyDescent="0.2">
      <c r="A6221">
        <v>9.8114138533523866E+17</v>
      </c>
      <c r="B6221">
        <v>9.8114138533523866E+17</v>
      </c>
      <c r="C6221" t="s">
        <v>24141</v>
      </c>
      <c r="D6221" s="1">
        <v>43193</v>
      </c>
      <c r="E6221" s="2">
        <v>0.58922453703703703</v>
      </c>
      <c r="F6221">
        <v>200</v>
      </c>
      <c r="G6221">
        <v>1889611729</v>
      </c>
      <c r="H6221" t="s">
        <v>354</v>
      </c>
      <c r="I6221" t="s">
        <v>355</v>
      </c>
      <c r="J6221" t="s">
        <v>265</v>
      </c>
      <c r="K6221" t="s">
        <v>24142</v>
      </c>
      <c r="L6221" t="s">
        <v>266</v>
      </c>
      <c r="M6221" t="s">
        <v>267</v>
      </c>
      <c r="N6221" t="s">
        <v>267</v>
      </c>
      <c r="O6221" t="s">
        <v>267</v>
      </c>
      <c r="P6221">
        <v>0</v>
      </c>
      <c r="Q6221">
        <v>1</v>
      </c>
      <c r="R6221">
        <v>0</v>
      </c>
      <c r="S6221" t="s">
        <v>24143</v>
      </c>
      <c r="T6221" t="s">
        <v>267</v>
      </c>
      <c r="U6221" t="s">
        <v>24144</v>
      </c>
      <c r="V6221" t="b">
        <v>0</v>
      </c>
      <c r="W6221" t="s">
        <v>265</v>
      </c>
      <c r="X6221">
        <v>0</v>
      </c>
      <c r="Y6221" t="s">
        <v>265</v>
      </c>
      <c r="Z6221" t="s">
        <v>265</v>
      </c>
      <c r="AA6221" t="s">
        <v>265</v>
      </c>
      <c r="AB6221" t="s">
        <v>265</v>
      </c>
      <c r="AC6221" t="s">
        <v>265</v>
      </c>
      <c r="AD6221" t="s">
        <v>265</v>
      </c>
      <c r="AE6221" t="s">
        <v>265</v>
      </c>
      <c r="AF6221" t="s">
        <v>267</v>
      </c>
      <c r="AG6221" t="s">
        <v>265</v>
      </c>
      <c r="AH6221" t="s">
        <v>265</v>
      </c>
      <c r="AI6221" t="s">
        <v>265</v>
      </c>
      <c r="AJ6221" t="s">
        <v>265</v>
      </c>
      <c r="AL6221" t="str">
        <f>IF(Sudan_News12[[#This Row],[relevancy_classification_english]]="Relevant","مناسب",IF(Sudan_News12[[#This Row],[relevancy_classification_english]]="Relevant","عَرَضِيّ",""))</f>
        <v/>
      </c>
      <c r="AN6221" t="str">
        <f>IF(Sudan_News12[[#This Row],[sentiment_analysis_english]]="Negative","سلبي",IF(Sudan_News12[[#This Row],[sentiment_analysis_english]]="Neutral","حيادي",IF(Sudan_News12[[#This Row],[sentiment_analysis_english]]="Positive","إيجابي","")))</f>
        <v/>
      </c>
      <c r="AO6221" t="e">
        <f>INDEX(TextClassificationList[],MATCH(Sudan_News12[[#This Row],[text_classification_arabic]],TextClassificationList[text_classification_arabic],0),1)</f>
        <v>#N/A</v>
      </c>
      <c r="AQ6221" t="e">
        <f>INDEX(TextClassificationList[],MATCH(Sudan_News12[[#This Row],[text_classification_arabic2]],TextClassificationList[text_classification_arabic],0),1)</f>
        <v>#N/A</v>
      </c>
      <c r="AS6221" t="e">
        <f>INDEX(TextClassificationList[],MATCH(Sudan_News12[[#This Row],[text_classification_arabic3]],TextClassificationList[text_classification_arabic],0),1)</f>
        <v>#N/A</v>
      </c>
      <c r="AU6221" t="e">
        <f>INDEX(TextClassificationList[],MATCH(Sudan_News12[[#This Row],[text_classification_arabic4]],TextClassificationList[text_classification_arabic],0),1)</f>
        <v>#N/A</v>
      </c>
      <c r="AW6221" t="e">
        <f>INDEX(TextClassificationList[],MATCH(Sudan_News12[[#This Row],[text_classification_arabic5]],TextClassificationList[text_classification_arabic],0),1)</f>
        <v>#N/A</v>
      </c>
    </row>
    <row r="6222" spans="1:49" x14ac:dyDescent="0.2">
      <c r="A6222">
        <v>9.8057117719747379E+17</v>
      </c>
      <c r="B6222">
        <v>9.8005568011054694E+17</v>
      </c>
      <c r="C6222" t="s">
        <v>24145</v>
      </c>
      <c r="D6222" s="1">
        <v>43192</v>
      </c>
      <c r="E6222" s="2">
        <v>1.5752314814814816E-2</v>
      </c>
      <c r="F6222">
        <v>200</v>
      </c>
      <c r="G6222">
        <v>1889611729</v>
      </c>
      <c r="H6222" t="s">
        <v>354</v>
      </c>
      <c r="I6222" t="s">
        <v>355</v>
      </c>
      <c r="J6222" t="s">
        <v>265</v>
      </c>
      <c r="K6222" t="s">
        <v>24146</v>
      </c>
      <c r="L6222" t="s">
        <v>266</v>
      </c>
      <c r="M6222" t="s">
        <v>267</v>
      </c>
      <c r="N6222" t="s">
        <v>267</v>
      </c>
      <c r="O6222" t="s">
        <v>267</v>
      </c>
      <c r="P6222">
        <v>0</v>
      </c>
      <c r="Q6222">
        <v>0</v>
      </c>
      <c r="R6222">
        <v>0</v>
      </c>
      <c r="S6222" t="s">
        <v>267</v>
      </c>
      <c r="T6222" t="s">
        <v>267</v>
      </c>
      <c r="U6222" t="s">
        <v>24147</v>
      </c>
      <c r="V6222" t="b">
        <v>0</v>
      </c>
      <c r="W6222" t="s">
        <v>265</v>
      </c>
      <c r="X6222">
        <v>0</v>
      </c>
      <c r="Y6222" t="s">
        <v>265</v>
      </c>
      <c r="Z6222" t="s">
        <v>265</v>
      </c>
      <c r="AA6222" t="s">
        <v>265</v>
      </c>
      <c r="AB6222" t="s">
        <v>265</v>
      </c>
      <c r="AC6222" t="s">
        <v>265</v>
      </c>
      <c r="AD6222" t="s">
        <v>265</v>
      </c>
      <c r="AE6222" t="s">
        <v>265</v>
      </c>
      <c r="AF6222" t="s">
        <v>24148</v>
      </c>
      <c r="AG6222" t="s">
        <v>265</v>
      </c>
      <c r="AH6222" t="s">
        <v>265</v>
      </c>
      <c r="AI6222" t="s">
        <v>265</v>
      </c>
      <c r="AJ6222" t="s">
        <v>265</v>
      </c>
      <c r="AL6222" t="str">
        <f>IF(Sudan_News12[[#This Row],[relevancy_classification_english]]="Relevant","مناسب",IF(Sudan_News12[[#This Row],[relevancy_classification_english]]="Relevant","عَرَضِيّ",""))</f>
        <v/>
      </c>
      <c r="AN6222" t="str">
        <f>IF(Sudan_News12[[#This Row],[sentiment_analysis_english]]="Negative","سلبي",IF(Sudan_News12[[#This Row],[sentiment_analysis_english]]="Neutral","حيادي",IF(Sudan_News12[[#This Row],[sentiment_analysis_english]]="Positive","إيجابي","")))</f>
        <v/>
      </c>
      <c r="AO6222" t="e">
        <f>INDEX(TextClassificationList[],MATCH(Sudan_News12[[#This Row],[text_classification_arabic]],TextClassificationList[text_classification_arabic],0),1)</f>
        <v>#N/A</v>
      </c>
      <c r="AQ6222" t="e">
        <f>INDEX(TextClassificationList[],MATCH(Sudan_News12[[#This Row],[text_classification_arabic2]],TextClassificationList[text_classification_arabic],0),1)</f>
        <v>#N/A</v>
      </c>
      <c r="AS6222" t="e">
        <f>INDEX(TextClassificationList[],MATCH(Sudan_News12[[#This Row],[text_classification_arabic3]],TextClassificationList[text_classification_arabic],0),1)</f>
        <v>#N/A</v>
      </c>
      <c r="AU6222" t="e">
        <f>INDEX(TextClassificationList[],MATCH(Sudan_News12[[#This Row],[text_classification_arabic4]],TextClassificationList[text_classification_arabic],0),1)</f>
        <v>#N/A</v>
      </c>
      <c r="AW6222" t="e">
        <f>INDEX(TextClassificationList[],MATCH(Sudan_News12[[#This Row],[text_classification_arabic5]],TextClassificationList[text_classification_arabic],0),1)</f>
        <v>#N/A</v>
      </c>
    </row>
    <row r="6223" spans="1:49" x14ac:dyDescent="0.2">
      <c r="A6223">
        <v>9.8020433144943821E+17</v>
      </c>
      <c r="B6223">
        <v>9.8020433144943821E+17</v>
      </c>
      <c r="C6223" t="s">
        <v>24149</v>
      </c>
      <c r="D6223" s="1">
        <v>43191</v>
      </c>
      <c r="E6223" s="2">
        <v>3.449074074074074E-3</v>
      </c>
      <c r="F6223">
        <v>200</v>
      </c>
      <c r="G6223">
        <v>1889611729</v>
      </c>
      <c r="H6223" t="s">
        <v>354</v>
      </c>
      <c r="I6223" t="s">
        <v>355</v>
      </c>
      <c r="J6223" t="s">
        <v>265</v>
      </c>
      <c r="K6223" t="s">
        <v>24150</v>
      </c>
      <c r="L6223" t="s">
        <v>266</v>
      </c>
      <c r="M6223" t="s">
        <v>267</v>
      </c>
      <c r="N6223" t="s">
        <v>267</v>
      </c>
      <c r="O6223" t="s">
        <v>24151</v>
      </c>
      <c r="P6223">
        <v>1</v>
      </c>
      <c r="Q6223">
        <v>38</v>
      </c>
      <c r="R6223">
        <v>29</v>
      </c>
      <c r="S6223" t="s">
        <v>269</v>
      </c>
      <c r="T6223" t="s">
        <v>267</v>
      </c>
      <c r="U6223" t="s">
        <v>24152</v>
      </c>
      <c r="V6223" t="b">
        <v>0</v>
      </c>
      <c r="W6223" t="s">
        <v>265</v>
      </c>
      <c r="X6223">
        <v>1</v>
      </c>
      <c r="Y6223" t="s">
        <v>24153</v>
      </c>
      <c r="Z6223" t="s">
        <v>265</v>
      </c>
      <c r="AA6223" t="s">
        <v>265</v>
      </c>
      <c r="AB6223" t="s">
        <v>265</v>
      </c>
      <c r="AC6223" t="s">
        <v>265</v>
      </c>
      <c r="AD6223" t="s">
        <v>265</v>
      </c>
      <c r="AE6223" t="s">
        <v>265</v>
      </c>
      <c r="AF6223" t="s">
        <v>267</v>
      </c>
      <c r="AG6223" t="s">
        <v>265</v>
      </c>
      <c r="AH6223" t="s">
        <v>265</v>
      </c>
      <c r="AI6223" t="s">
        <v>265</v>
      </c>
      <c r="AJ6223" t="s">
        <v>265</v>
      </c>
      <c r="AL6223" t="str">
        <f>IF(Sudan_News12[[#This Row],[relevancy_classification_english]]="Relevant","مناسب",IF(Sudan_News12[[#This Row],[relevancy_classification_english]]="Relevant","عَرَضِيّ",""))</f>
        <v/>
      </c>
      <c r="AN6223" t="str">
        <f>IF(Sudan_News12[[#This Row],[sentiment_analysis_english]]="Negative","سلبي",IF(Sudan_News12[[#This Row],[sentiment_analysis_english]]="Neutral","حيادي",IF(Sudan_News12[[#This Row],[sentiment_analysis_english]]="Positive","إيجابي","")))</f>
        <v/>
      </c>
      <c r="AO6223" t="e">
        <f>INDEX(TextClassificationList[],MATCH(Sudan_News12[[#This Row],[text_classification_arabic]],TextClassificationList[text_classification_arabic],0),1)</f>
        <v>#N/A</v>
      </c>
      <c r="AQ6223" t="e">
        <f>INDEX(TextClassificationList[],MATCH(Sudan_News12[[#This Row],[text_classification_arabic2]],TextClassificationList[text_classification_arabic],0),1)</f>
        <v>#N/A</v>
      </c>
      <c r="AS6223" t="e">
        <f>INDEX(TextClassificationList[],MATCH(Sudan_News12[[#This Row],[text_classification_arabic3]],TextClassificationList[text_classification_arabic],0),1)</f>
        <v>#N/A</v>
      </c>
      <c r="AU6223" t="e">
        <f>INDEX(TextClassificationList[],MATCH(Sudan_News12[[#This Row],[text_classification_arabic4]],TextClassificationList[text_classification_arabic],0),1)</f>
        <v>#N/A</v>
      </c>
      <c r="AW6223" t="e">
        <f>INDEX(TextClassificationList[],MATCH(Sudan_News12[[#This Row],[text_classification_arabic5]],TextClassificationList[text_classification_arabic],0),1)</f>
        <v>#N/A</v>
      </c>
    </row>
    <row r="6224" spans="1:49" x14ac:dyDescent="0.2">
      <c r="A6224">
        <v>9.7983721322678272E+17</v>
      </c>
      <c r="B6224">
        <v>9.7983721322678272E+17</v>
      </c>
      <c r="C6224" t="s">
        <v>24154</v>
      </c>
      <c r="D6224" s="1">
        <v>43189</v>
      </c>
      <c r="E6224" s="2">
        <v>0.99039351851851853</v>
      </c>
      <c r="F6224">
        <v>200</v>
      </c>
      <c r="G6224">
        <v>1889611729</v>
      </c>
      <c r="H6224" t="s">
        <v>354</v>
      </c>
      <c r="I6224" t="s">
        <v>355</v>
      </c>
      <c r="J6224" t="s">
        <v>265</v>
      </c>
      <c r="K6224" t="s">
        <v>24155</v>
      </c>
      <c r="L6224" t="s">
        <v>266</v>
      </c>
      <c r="M6224" t="s">
        <v>267</v>
      </c>
      <c r="N6224" t="s">
        <v>267</v>
      </c>
      <c r="O6224" t="s">
        <v>267</v>
      </c>
      <c r="P6224">
        <v>0</v>
      </c>
      <c r="Q6224">
        <v>21</v>
      </c>
      <c r="R6224">
        <v>2</v>
      </c>
      <c r="S6224" t="s">
        <v>24156</v>
      </c>
      <c r="T6224" t="s">
        <v>267</v>
      </c>
      <c r="U6224" t="s">
        <v>24157</v>
      </c>
      <c r="V6224" t="b">
        <v>0</v>
      </c>
      <c r="W6224" t="s">
        <v>265</v>
      </c>
      <c r="X6224">
        <v>0</v>
      </c>
      <c r="Y6224" t="s">
        <v>265</v>
      </c>
      <c r="Z6224" t="s">
        <v>265</v>
      </c>
      <c r="AA6224" t="s">
        <v>265</v>
      </c>
      <c r="AB6224" t="s">
        <v>265</v>
      </c>
      <c r="AC6224" t="s">
        <v>265</v>
      </c>
      <c r="AD6224" t="s">
        <v>265</v>
      </c>
      <c r="AE6224" t="s">
        <v>265</v>
      </c>
      <c r="AF6224" t="s">
        <v>267</v>
      </c>
      <c r="AG6224" t="s">
        <v>265</v>
      </c>
      <c r="AH6224" t="s">
        <v>265</v>
      </c>
      <c r="AI6224" t="s">
        <v>265</v>
      </c>
      <c r="AJ6224" t="s">
        <v>265</v>
      </c>
      <c r="AL6224" t="str">
        <f>IF(Sudan_News12[[#This Row],[relevancy_classification_english]]="Relevant","مناسب",IF(Sudan_News12[[#This Row],[relevancy_classification_english]]="Relevant","عَرَضِيّ",""))</f>
        <v/>
      </c>
      <c r="AN6224" t="str">
        <f>IF(Sudan_News12[[#This Row],[sentiment_analysis_english]]="Negative","سلبي",IF(Sudan_News12[[#This Row],[sentiment_analysis_english]]="Neutral","حيادي",IF(Sudan_News12[[#This Row],[sentiment_analysis_english]]="Positive","إيجابي","")))</f>
        <v/>
      </c>
      <c r="AO6224" t="e">
        <f>INDEX(TextClassificationList[],MATCH(Sudan_News12[[#This Row],[text_classification_arabic]],TextClassificationList[text_classification_arabic],0),1)</f>
        <v>#N/A</v>
      </c>
      <c r="AQ6224" t="e">
        <f>INDEX(TextClassificationList[],MATCH(Sudan_News12[[#This Row],[text_classification_arabic2]],TextClassificationList[text_classification_arabic],0),1)</f>
        <v>#N/A</v>
      </c>
      <c r="AS6224" t="e">
        <f>INDEX(TextClassificationList[],MATCH(Sudan_News12[[#This Row],[text_classification_arabic3]],TextClassificationList[text_classification_arabic],0),1)</f>
        <v>#N/A</v>
      </c>
      <c r="AU6224" t="e">
        <f>INDEX(TextClassificationList[],MATCH(Sudan_News12[[#This Row],[text_classification_arabic4]],TextClassificationList[text_classification_arabic],0),1)</f>
        <v>#N/A</v>
      </c>
      <c r="AW6224" t="e">
        <f>INDEX(TextClassificationList[],MATCH(Sudan_News12[[#This Row],[text_classification_arabic5]],TextClassificationList[text_classification_arabic],0),1)</f>
        <v>#N/A</v>
      </c>
    </row>
    <row r="6225" spans="1:49" x14ac:dyDescent="0.2">
      <c r="A6225">
        <v>9.7983356515119514E+17</v>
      </c>
      <c r="B6225">
        <v>9.7983356515119514E+17</v>
      </c>
      <c r="C6225" t="s">
        <v>24158</v>
      </c>
      <c r="D6225" s="1">
        <v>43189</v>
      </c>
      <c r="E6225" s="2">
        <v>0.98033564814814811</v>
      </c>
      <c r="F6225">
        <v>200</v>
      </c>
      <c r="G6225">
        <v>1889611729</v>
      </c>
      <c r="H6225" t="s">
        <v>354</v>
      </c>
      <c r="I6225" t="s">
        <v>355</v>
      </c>
      <c r="J6225" t="s">
        <v>265</v>
      </c>
      <c r="K6225" t="s">
        <v>24159</v>
      </c>
      <c r="L6225" t="s">
        <v>266</v>
      </c>
      <c r="M6225" t="s">
        <v>267</v>
      </c>
      <c r="N6225" t="s">
        <v>267</v>
      </c>
      <c r="O6225" t="s">
        <v>267</v>
      </c>
      <c r="P6225">
        <v>0</v>
      </c>
      <c r="Q6225">
        <v>14</v>
      </c>
      <c r="R6225">
        <v>1</v>
      </c>
      <c r="S6225" t="s">
        <v>24160</v>
      </c>
      <c r="T6225" t="s">
        <v>267</v>
      </c>
      <c r="U6225" t="s">
        <v>24161</v>
      </c>
      <c r="V6225" t="b">
        <v>0</v>
      </c>
      <c r="W6225" t="s">
        <v>265</v>
      </c>
      <c r="X6225">
        <v>0</v>
      </c>
      <c r="Y6225" t="s">
        <v>265</v>
      </c>
      <c r="Z6225" t="s">
        <v>265</v>
      </c>
      <c r="AA6225" t="s">
        <v>265</v>
      </c>
      <c r="AB6225" t="s">
        <v>265</v>
      </c>
      <c r="AC6225" t="s">
        <v>265</v>
      </c>
      <c r="AD6225" t="s">
        <v>265</v>
      </c>
      <c r="AE6225" t="s">
        <v>265</v>
      </c>
      <c r="AF6225" t="s">
        <v>267</v>
      </c>
      <c r="AG6225" t="s">
        <v>265</v>
      </c>
      <c r="AH6225" t="s">
        <v>265</v>
      </c>
      <c r="AI6225" t="s">
        <v>265</v>
      </c>
      <c r="AJ6225" t="s">
        <v>265</v>
      </c>
      <c r="AL6225" t="str">
        <f>IF(Sudan_News12[[#This Row],[relevancy_classification_english]]="Relevant","مناسب",IF(Sudan_News12[[#This Row],[relevancy_classification_english]]="Relevant","عَرَضِيّ",""))</f>
        <v/>
      </c>
      <c r="AN6225" t="str">
        <f>IF(Sudan_News12[[#This Row],[sentiment_analysis_english]]="Negative","سلبي",IF(Sudan_News12[[#This Row],[sentiment_analysis_english]]="Neutral","حيادي",IF(Sudan_News12[[#This Row],[sentiment_analysis_english]]="Positive","إيجابي","")))</f>
        <v/>
      </c>
      <c r="AO6225" t="e">
        <f>INDEX(TextClassificationList[],MATCH(Sudan_News12[[#This Row],[text_classification_arabic]],TextClassificationList[text_classification_arabic],0),1)</f>
        <v>#N/A</v>
      </c>
      <c r="AQ6225" t="e">
        <f>INDEX(TextClassificationList[],MATCH(Sudan_News12[[#This Row],[text_classification_arabic2]],TextClassificationList[text_classification_arabic],0),1)</f>
        <v>#N/A</v>
      </c>
      <c r="AS6225" t="e">
        <f>INDEX(TextClassificationList[],MATCH(Sudan_News12[[#This Row],[text_classification_arabic3]],TextClassificationList[text_classification_arabic],0),1)</f>
        <v>#N/A</v>
      </c>
      <c r="AU6225" t="e">
        <f>INDEX(TextClassificationList[],MATCH(Sudan_News12[[#This Row],[text_classification_arabic4]],TextClassificationList[text_classification_arabic],0),1)</f>
        <v>#N/A</v>
      </c>
      <c r="AW6225" t="e">
        <f>INDEX(TextClassificationList[],MATCH(Sudan_News12[[#This Row],[text_classification_arabic5]],TextClassificationList[text_classification_arabic],0),1)</f>
        <v>#N/A</v>
      </c>
    </row>
    <row r="6226" spans="1:49" x14ac:dyDescent="0.2">
      <c r="A6226">
        <v>9.7969566105356288E+17</v>
      </c>
      <c r="B6226">
        <v>9.7969566105356288E+17</v>
      </c>
      <c r="C6226" t="s">
        <v>24162</v>
      </c>
      <c r="D6226" s="1">
        <v>43189</v>
      </c>
      <c r="E6226" s="2">
        <v>0.59979166666666661</v>
      </c>
      <c r="F6226">
        <v>200</v>
      </c>
      <c r="G6226">
        <v>1889611729</v>
      </c>
      <c r="H6226" t="s">
        <v>354</v>
      </c>
      <c r="I6226" t="s">
        <v>355</v>
      </c>
      <c r="J6226" t="s">
        <v>265</v>
      </c>
      <c r="K6226" t="s">
        <v>24163</v>
      </c>
      <c r="L6226" t="s">
        <v>266</v>
      </c>
      <c r="M6226" t="s">
        <v>267</v>
      </c>
      <c r="N6226" t="s">
        <v>267</v>
      </c>
      <c r="O6226" t="s">
        <v>267</v>
      </c>
      <c r="P6226">
        <v>0</v>
      </c>
      <c r="Q6226">
        <v>15</v>
      </c>
      <c r="R6226">
        <v>5</v>
      </c>
      <c r="S6226" t="s">
        <v>267</v>
      </c>
      <c r="T6226" t="s">
        <v>267</v>
      </c>
      <c r="U6226" t="s">
        <v>24164</v>
      </c>
      <c r="V6226" t="b">
        <v>0</v>
      </c>
      <c r="W6226" t="s">
        <v>265</v>
      </c>
      <c r="X6226">
        <v>0</v>
      </c>
      <c r="Y6226" t="s">
        <v>265</v>
      </c>
      <c r="Z6226" t="s">
        <v>265</v>
      </c>
      <c r="AA6226" t="s">
        <v>265</v>
      </c>
      <c r="AB6226" t="s">
        <v>265</v>
      </c>
      <c r="AC6226" t="s">
        <v>265</v>
      </c>
      <c r="AD6226" t="s">
        <v>265</v>
      </c>
      <c r="AE6226" t="s">
        <v>265</v>
      </c>
      <c r="AF6226" t="s">
        <v>267</v>
      </c>
      <c r="AG6226" t="s">
        <v>265</v>
      </c>
      <c r="AH6226" t="s">
        <v>265</v>
      </c>
      <c r="AI6226" t="s">
        <v>265</v>
      </c>
      <c r="AJ6226" t="s">
        <v>265</v>
      </c>
      <c r="AL6226" t="str">
        <f>IF(Sudan_News12[[#This Row],[relevancy_classification_english]]="Relevant","مناسب",IF(Sudan_News12[[#This Row],[relevancy_classification_english]]="Relevant","عَرَضِيّ",""))</f>
        <v/>
      </c>
      <c r="AN6226" t="str">
        <f>IF(Sudan_News12[[#This Row],[sentiment_analysis_english]]="Negative","سلبي",IF(Sudan_News12[[#This Row],[sentiment_analysis_english]]="Neutral","حيادي",IF(Sudan_News12[[#This Row],[sentiment_analysis_english]]="Positive","إيجابي","")))</f>
        <v/>
      </c>
      <c r="AO6226" t="e">
        <f>INDEX(TextClassificationList[],MATCH(Sudan_News12[[#This Row],[text_classification_arabic]],TextClassificationList[text_classification_arabic],0),1)</f>
        <v>#N/A</v>
      </c>
      <c r="AQ6226" t="e">
        <f>INDEX(TextClassificationList[],MATCH(Sudan_News12[[#This Row],[text_classification_arabic2]],TextClassificationList[text_classification_arabic],0),1)</f>
        <v>#N/A</v>
      </c>
      <c r="AS6226" t="e">
        <f>INDEX(TextClassificationList[],MATCH(Sudan_News12[[#This Row],[text_classification_arabic3]],TextClassificationList[text_classification_arabic],0),1)</f>
        <v>#N/A</v>
      </c>
      <c r="AU6226" t="e">
        <f>INDEX(TextClassificationList[],MATCH(Sudan_News12[[#This Row],[text_classification_arabic4]],TextClassificationList[text_classification_arabic],0),1)</f>
        <v>#N/A</v>
      </c>
      <c r="AW6226" t="e">
        <f>INDEX(TextClassificationList[],MATCH(Sudan_News12[[#This Row],[text_classification_arabic5]],TextClassificationList[text_classification_arabic],0),1)</f>
        <v>#N/A</v>
      </c>
    </row>
    <row r="6227" spans="1:49" x14ac:dyDescent="0.2">
      <c r="A6227">
        <v>9.7969487572473037E+17</v>
      </c>
      <c r="B6227">
        <v>9.7969487572473037E+17</v>
      </c>
      <c r="C6227" t="s">
        <v>24165</v>
      </c>
      <c r="D6227" s="1">
        <v>43189</v>
      </c>
      <c r="E6227" s="2">
        <v>0.59761574074074075</v>
      </c>
      <c r="F6227">
        <v>200</v>
      </c>
      <c r="G6227">
        <v>1889611729</v>
      </c>
      <c r="H6227" t="s">
        <v>354</v>
      </c>
      <c r="I6227" t="s">
        <v>355</v>
      </c>
      <c r="J6227" t="s">
        <v>265</v>
      </c>
      <c r="K6227" t="s">
        <v>24166</v>
      </c>
      <c r="L6227" t="s">
        <v>278</v>
      </c>
      <c r="M6227" t="s">
        <v>267</v>
      </c>
      <c r="N6227" t="s">
        <v>267</v>
      </c>
      <c r="O6227" t="s">
        <v>24167</v>
      </c>
      <c r="P6227">
        <v>0</v>
      </c>
      <c r="Q6227">
        <v>0</v>
      </c>
      <c r="R6227">
        <v>0</v>
      </c>
      <c r="S6227" t="s">
        <v>295</v>
      </c>
      <c r="T6227" t="s">
        <v>267</v>
      </c>
      <c r="U6227" t="s">
        <v>24168</v>
      </c>
      <c r="V6227" t="b">
        <v>0</v>
      </c>
      <c r="W6227" t="s">
        <v>265</v>
      </c>
      <c r="X6227">
        <v>1</v>
      </c>
      <c r="Y6227" t="s">
        <v>24169</v>
      </c>
      <c r="Z6227" t="s">
        <v>265</v>
      </c>
      <c r="AA6227" t="s">
        <v>265</v>
      </c>
      <c r="AB6227" t="s">
        <v>265</v>
      </c>
      <c r="AC6227" t="s">
        <v>265</v>
      </c>
      <c r="AD6227" t="s">
        <v>265</v>
      </c>
      <c r="AE6227" t="s">
        <v>265</v>
      </c>
      <c r="AF6227" t="s">
        <v>267</v>
      </c>
      <c r="AG6227" t="s">
        <v>265</v>
      </c>
      <c r="AH6227" t="s">
        <v>265</v>
      </c>
      <c r="AI6227" t="s">
        <v>265</v>
      </c>
      <c r="AJ6227" t="s">
        <v>265</v>
      </c>
      <c r="AL6227" t="str">
        <f>IF(Sudan_News12[[#This Row],[relevancy_classification_english]]="Relevant","مناسب",IF(Sudan_News12[[#This Row],[relevancy_classification_english]]="Relevant","عَرَضِيّ",""))</f>
        <v/>
      </c>
      <c r="AN6227" t="str">
        <f>IF(Sudan_News12[[#This Row],[sentiment_analysis_english]]="Negative","سلبي",IF(Sudan_News12[[#This Row],[sentiment_analysis_english]]="Neutral","حيادي",IF(Sudan_News12[[#This Row],[sentiment_analysis_english]]="Positive","إيجابي","")))</f>
        <v/>
      </c>
      <c r="AO6227" t="e">
        <f>INDEX(TextClassificationList[],MATCH(Sudan_News12[[#This Row],[text_classification_arabic]],TextClassificationList[text_classification_arabic],0),1)</f>
        <v>#N/A</v>
      </c>
      <c r="AQ6227" t="e">
        <f>INDEX(TextClassificationList[],MATCH(Sudan_News12[[#This Row],[text_classification_arabic2]],TextClassificationList[text_classification_arabic],0),1)</f>
        <v>#N/A</v>
      </c>
      <c r="AS6227" t="e">
        <f>INDEX(TextClassificationList[],MATCH(Sudan_News12[[#This Row],[text_classification_arabic3]],TextClassificationList[text_classification_arabic],0),1)</f>
        <v>#N/A</v>
      </c>
      <c r="AU6227" t="e">
        <f>INDEX(TextClassificationList[],MATCH(Sudan_News12[[#This Row],[text_classification_arabic4]],TextClassificationList[text_classification_arabic],0),1)</f>
        <v>#N/A</v>
      </c>
      <c r="AW6227" t="e">
        <f>INDEX(TextClassificationList[],MATCH(Sudan_News12[[#This Row],[text_classification_arabic5]],TextClassificationList[text_classification_arabic],0),1)</f>
        <v>#N/A</v>
      </c>
    </row>
    <row r="6228" spans="1:49" x14ac:dyDescent="0.2">
      <c r="A6228">
        <v>9.7963698739206963E+17</v>
      </c>
      <c r="B6228">
        <v>9.7963698739206963E+17</v>
      </c>
      <c r="C6228" t="s">
        <v>24170</v>
      </c>
      <c r="D6228" s="1">
        <v>43189</v>
      </c>
      <c r="E6228" s="2">
        <v>0.43788194444444445</v>
      </c>
      <c r="F6228">
        <v>200</v>
      </c>
      <c r="G6228">
        <v>1889611729</v>
      </c>
      <c r="H6228" t="s">
        <v>354</v>
      </c>
      <c r="I6228" t="s">
        <v>355</v>
      </c>
      <c r="J6228" t="s">
        <v>265</v>
      </c>
      <c r="K6228" t="s">
        <v>24171</v>
      </c>
      <c r="L6228" t="s">
        <v>278</v>
      </c>
      <c r="M6228" t="s">
        <v>267</v>
      </c>
      <c r="N6228" t="s">
        <v>267</v>
      </c>
      <c r="O6228" t="s">
        <v>24172</v>
      </c>
      <c r="P6228">
        <v>0</v>
      </c>
      <c r="Q6228">
        <v>6</v>
      </c>
      <c r="R6228">
        <v>0</v>
      </c>
      <c r="S6228" t="s">
        <v>269</v>
      </c>
      <c r="T6228" t="s">
        <v>267</v>
      </c>
      <c r="U6228" t="s">
        <v>24173</v>
      </c>
      <c r="V6228" t="b">
        <v>0</v>
      </c>
      <c r="W6228" t="s">
        <v>265</v>
      </c>
      <c r="X6228">
        <v>1</v>
      </c>
      <c r="Y6228" t="s">
        <v>24174</v>
      </c>
      <c r="Z6228" t="s">
        <v>265</v>
      </c>
      <c r="AA6228" t="s">
        <v>265</v>
      </c>
      <c r="AB6228" t="s">
        <v>265</v>
      </c>
      <c r="AC6228" t="s">
        <v>265</v>
      </c>
      <c r="AD6228" t="s">
        <v>265</v>
      </c>
      <c r="AE6228" t="s">
        <v>265</v>
      </c>
      <c r="AF6228" t="s">
        <v>267</v>
      </c>
      <c r="AG6228" t="s">
        <v>265</v>
      </c>
      <c r="AH6228" t="s">
        <v>265</v>
      </c>
      <c r="AI6228" t="s">
        <v>265</v>
      </c>
      <c r="AJ6228" t="s">
        <v>265</v>
      </c>
      <c r="AL6228" t="str">
        <f>IF(Sudan_News12[[#This Row],[relevancy_classification_english]]="Relevant","مناسب",IF(Sudan_News12[[#This Row],[relevancy_classification_english]]="Relevant","عَرَضِيّ",""))</f>
        <v/>
      </c>
      <c r="AN6228" t="str">
        <f>IF(Sudan_News12[[#This Row],[sentiment_analysis_english]]="Negative","سلبي",IF(Sudan_News12[[#This Row],[sentiment_analysis_english]]="Neutral","حيادي",IF(Sudan_News12[[#This Row],[sentiment_analysis_english]]="Positive","إيجابي","")))</f>
        <v/>
      </c>
      <c r="AO6228" t="e">
        <f>INDEX(TextClassificationList[],MATCH(Sudan_News12[[#This Row],[text_classification_arabic]],TextClassificationList[text_classification_arabic],0),1)</f>
        <v>#N/A</v>
      </c>
      <c r="AQ6228" t="e">
        <f>INDEX(TextClassificationList[],MATCH(Sudan_News12[[#This Row],[text_classification_arabic2]],TextClassificationList[text_classification_arabic],0),1)</f>
        <v>#N/A</v>
      </c>
      <c r="AS6228" t="e">
        <f>INDEX(TextClassificationList[],MATCH(Sudan_News12[[#This Row],[text_classification_arabic3]],TextClassificationList[text_classification_arabic],0),1)</f>
        <v>#N/A</v>
      </c>
      <c r="AU6228" t="e">
        <f>INDEX(TextClassificationList[],MATCH(Sudan_News12[[#This Row],[text_classification_arabic4]],TextClassificationList[text_classification_arabic],0),1)</f>
        <v>#N/A</v>
      </c>
      <c r="AW6228" t="e">
        <f>INDEX(TextClassificationList[],MATCH(Sudan_News12[[#This Row],[text_classification_arabic5]],TextClassificationList[text_classification_arabic],0),1)</f>
        <v>#N/A</v>
      </c>
    </row>
    <row r="6229" spans="1:49" x14ac:dyDescent="0.2">
      <c r="A6229">
        <v>9.7948515603263078E+17</v>
      </c>
      <c r="B6229">
        <v>9.7948515603263078E+17</v>
      </c>
      <c r="C6229" t="s">
        <v>24175</v>
      </c>
      <c r="D6229" s="1">
        <v>43189</v>
      </c>
      <c r="E6229" s="2">
        <v>1.8900462962962963E-2</v>
      </c>
      <c r="F6229">
        <v>200</v>
      </c>
      <c r="G6229">
        <v>1889611729</v>
      </c>
      <c r="H6229" t="s">
        <v>354</v>
      </c>
      <c r="I6229" t="s">
        <v>355</v>
      </c>
      <c r="J6229" t="s">
        <v>265</v>
      </c>
      <c r="K6229" t="s">
        <v>24176</v>
      </c>
      <c r="L6229" t="s">
        <v>266</v>
      </c>
      <c r="M6229" t="s">
        <v>267</v>
      </c>
      <c r="N6229" t="s">
        <v>267</v>
      </c>
      <c r="O6229" t="s">
        <v>24177</v>
      </c>
      <c r="P6229">
        <v>0</v>
      </c>
      <c r="Q6229">
        <v>3</v>
      </c>
      <c r="R6229">
        <v>2</v>
      </c>
      <c r="S6229" t="s">
        <v>267</v>
      </c>
      <c r="T6229" t="s">
        <v>267</v>
      </c>
      <c r="U6229" t="s">
        <v>24178</v>
      </c>
      <c r="V6229" t="b">
        <v>0</v>
      </c>
      <c r="W6229" t="s">
        <v>265</v>
      </c>
      <c r="X6229">
        <v>1</v>
      </c>
      <c r="Y6229" t="s">
        <v>24179</v>
      </c>
      <c r="Z6229" t="s">
        <v>265</v>
      </c>
      <c r="AA6229" t="s">
        <v>265</v>
      </c>
      <c r="AB6229" t="s">
        <v>265</v>
      </c>
      <c r="AC6229" t="s">
        <v>265</v>
      </c>
      <c r="AD6229" t="s">
        <v>265</v>
      </c>
      <c r="AE6229" t="s">
        <v>265</v>
      </c>
      <c r="AF6229" t="s">
        <v>267</v>
      </c>
      <c r="AG6229" t="s">
        <v>265</v>
      </c>
      <c r="AH6229" t="s">
        <v>265</v>
      </c>
      <c r="AI6229" t="s">
        <v>265</v>
      </c>
      <c r="AJ6229" t="s">
        <v>265</v>
      </c>
      <c r="AL6229" t="str">
        <f>IF(Sudan_News12[[#This Row],[relevancy_classification_english]]="Relevant","مناسب",IF(Sudan_News12[[#This Row],[relevancy_classification_english]]="Relevant","عَرَضِيّ",""))</f>
        <v/>
      </c>
      <c r="AN6229" t="str">
        <f>IF(Sudan_News12[[#This Row],[sentiment_analysis_english]]="Negative","سلبي",IF(Sudan_News12[[#This Row],[sentiment_analysis_english]]="Neutral","حيادي",IF(Sudan_News12[[#This Row],[sentiment_analysis_english]]="Positive","إيجابي","")))</f>
        <v/>
      </c>
      <c r="AO6229" t="e">
        <f>INDEX(TextClassificationList[],MATCH(Sudan_News12[[#This Row],[text_classification_arabic]],TextClassificationList[text_classification_arabic],0),1)</f>
        <v>#N/A</v>
      </c>
      <c r="AQ6229" t="e">
        <f>INDEX(TextClassificationList[],MATCH(Sudan_News12[[#This Row],[text_classification_arabic2]],TextClassificationList[text_classification_arabic],0),1)</f>
        <v>#N/A</v>
      </c>
      <c r="AS6229" t="e">
        <f>INDEX(TextClassificationList[],MATCH(Sudan_News12[[#This Row],[text_classification_arabic3]],TextClassificationList[text_classification_arabic],0),1)</f>
        <v>#N/A</v>
      </c>
      <c r="AU6229" t="e">
        <f>INDEX(TextClassificationList[],MATCH(Sudan_News12[[#This Row],[text_classification_arabic4]],TextClassificationList[text_classification_arabic],0),1)</f>
        <v>#N/A</v>
      </c>
      <c r="AW6229" t="e">
        <f>INDEX(TextClassificationList[],MATCH(Sudan_News12[[#This Row],[text_classification_arabic5]],TextClassificationList[text_classification_arabic],0),1)</f>
        <v>#N/A</v>
      </c>
    </row>
    <row r="6230" spans="1:49" x14ac:dyDescent="0.2">
      <c r="A6230">
        <v>9.7947319499323392E+17</v>
      </c>
      <c r="B6230">
        <v>9.7947319499323392E+17</v>
      </c>
      <c r="C6230" t="s">
        <v>24180</v>
      </c>
      <c r="D6230" s="1">
        <v>43188</v>
      </c>
      <c r="E6230" s="2">
        <v>0.98590277777777779</v>
      </c>
      <c r="F6230">
        <v>200</v>
      </c>
      <c r="G6230">
        <v>1889611729</v>
      </c>
      <c r="H6230" t="s">
        <v>354</v>
      </c>
      <c r="I6230" t="s">
        <v>355</v>
      </c>
      <c r="J6230" t="s">
        <v>265</v>
      </c>
      <c r="K6230" t="s">
        <v>24181</v>
      </c>
      <c r="L6230" t="s">
        <v>266</v>
      </c>
      <c r="M6230" t="s">
        <v>267</v>
      </c>
      <c r="N6230" t="s">
        <v>267</v>
      </c>
      <c r="O6230" t="s">
        <v>267</v>
      </c>
      <c r="P6230">
        <v>0</v>
      </c>
      <c r="Q6230">
        <v>0</v>
      </c>
      <c r="R6230">
        <v>0</v>
      </c>
      <c r="S6230" t="s">
        <v>267</v>
      </c>
      <c r="T6230" t="s">
        <v>267</v>
      </c>
      <c r="U6230" t="s">
        <v>24182</v>
      </c>
      <c r="V6230" t="b">
        <v>0</v>
      </c>
      <c r="W6230" t="s">
        <v>265</v>
      </c>
      <c r="X6230">
        <v>0</v>
      </c>
      <c r="Y6230" t="s">
        <v>265</v>
      </c>
      <c r="Z6230" t="s">
        <v>265</v>
      </c>
      <c r="AA6230" t="s">
        <v>265</v>
      </c>
      <c r="AB6230" t="s">
        <v>265</v>
      </c>
      <c r="AC6230" t="s">
        <v>265</v>
      </c>
      <c r="AD6230" t="s">
        <v>265</v>
      </c>
      <c r="AE6230" t="s">
        <v>265</v>
      </c>
      <c r="AF6230" t="s">
        <v>267</v>
      </c>
      <c r="AG6230" t="s">
        <v>265</v>
      </c>
      <c r="AH6230" t="s">
        <v>265</v>
      </c>
      <c r="AI6230" t="s">
        <v>265</v>
      </c>
      <c r="AJ6230" t="s">
        <v>265</v>
      </c>
      <c r="AL6230" t="str">
        <f>IF(Sudan_News12[[#This Row],[relevancy_classification_english]]="Relevant","مناسب",IF(Sudan_News12[[#This Row],[relevancy_classification_english]]="Relevant","عَرَضِيّ",""))</f>
        <v/>
      </c>
      <c r="AN6230" t="str">
        <f>IF(Sudan_News12[[#This Row],[sentiment_analysis_english]]="Negative","سلبي",IF(Sudan_News12[[#This Row],[sentiment_analysis_english]]="Neutral","حيادي",IF(Sudan_News12[[#This Row],[sentiment_analysis_english]]="Positive","إيجابي","")))</f>
        <v/>
      </c>
      <c r="AO6230" t="e">
        <f>INDEX(TextClassificationList[],MATCH(Sudan_News12[[#This Row],[text_classification_arabic]],TextClassificationList[text_classification_arabic],0),1)</f>
        <v>#N/A</v>
      </c>
      <c r="AQ6230" t="e">
        <f>INDEX(TextClassificationList[],MATCH(Sudan_News12[[#This Row],[text_classification_arabic2]],TextClassificationList[text_classification_arabic],0),1)</f>
        <v>#N/A</v>
      </c>
      <c r="AS6230" t="e">
        <f>INDEX(TextClassificationList[],MATCH(Sudan_News12[[#This Row],[text_classification_arabic3]],TextClassificationList[text_classification_arabic],0),1)</f>
        <v>#N/A</v>
      </c>
      <c r="AU6230" t="e">
        <f>INDEX(TextClassificationList[],MATCH(Sudan_News12[[#This Row],[text_classification_arabic4]],TextClassificationList[text_classification_arabic],0),1)</f>
        <v>#N/A</v>
      </c>
      <c r="AW6230" t="e">
        <f>INDEX(TextClassificationList[],MATCH(Sudan_News12[[#This Row],[text_classification_arabic5]],TextClassificationList[text_classification_arabic],0),1)</f>
        <v>#N/A</v>
      </c>
    </row>
    <row r="6231" spans="1:49" x14ac:dyDescent="0.2">
      <c r="A6231">
        <v>9.7947301431527424E+17</v>
      </c>
      <c r="B6231">
        <v>9.7947301431527424E+17</v>
      </c>
      <c r="C6231" t="s">
        <v>24183</v>
      </c>
      <c r="D6231" s="1">
        <v>43188</v>
      </c>
      <c r="E6231" s="2">
        <v>0.98539351851851853</v>
      </c>
      <c r="F6231">
        <v>200</v>
      </c>
      <c r="G6231">
        <v>1889611729</v>
      </c>
      <c r="H6231" t="s">
        <v>354</v>
      </c>
      <c r="I6231" t="s">
        <v>355</v>
      </c>
      <c r="J6231" t="s">
        <v>265</v>
      </c>
      <c r="K6231" t="s">
        <v>24184</v>
      </c>
      <c r="L6231" t="s">
        <v>266</v>
      </c>
      <c r="M6231" t="s">
        <v>267</v>
      </c>
      <c r="N6231" t="s">
        <v>267</v>
      </c>
      <c r="O6231" t="s">
        <v>24185</v>
      </c>
      <c r="P6231">
        <v>0</v>
      </c>
      <c r="Q6231">
        <v>28</v>
      </c>
      <c r="R6231">
        <v>9</v>
      </c>
      <c r="S6231" t="s">
        <v>24186</v>
      </c>
      <c r="T6231" t="s">
        <v>267</v>
      </c>
      <c r="U6231" t="s">
        <v>24187</v>
      </c>
      <c r="V6231" t="b">
        <v>0</v>
      </c>
      <c r="W6231" t="s">
        <v>265</v>
      </c>
      <c r="X6231">
        <v>1</v>
      </c>
      <c r="Y6231" t="s">
        <v>24188</v>
      </c>
      <c r="Z6231" t="s">
        <v>265</v>
      </c>
      <c r="AA6231" t="s">
        <v>265</v>
      </c>
      <c r="AB6231" t="s">
        <v>265</v>
      </c>
      <c r="AC6231" t="s">
        <v>265</v>
      </c>
      <c r="AD6231" t="s">
        <v>265</v>
      </c>
      <c r="AE6231" t="s">
        <v>265</v>
      </c>
      <c r="AF6231" t="s">
        <v>267</v>
      </c>
      <c r="AG6231" t="s">
        <v>265</v>
      </c>
      <c r="AH6231" t="s">
        <v>265</v>
      </c>
      <c r="AI6231" t="s">
        <v>265</v>
      </c>
      <c r="AJ6231" t="s">
        <v>265</v>
      </c>
      <c r="AL6231" t="str">
        <f>IF(Sudan_News12[[#This Row],[relevancy_classification_english]]="Relevant","مناسب",IF(Sudan_News12[[#This Row],[relevancy_classification_english]]="Relevant","عَرَضِيّ",""))</f>
        <v/>
      </c>
      <c r="AN6231" t="str">
        <f>IF(Sudan_News12[[#This Row],[sentiment_analysis_english]]="Negative","سلبي",IF(Sudan_News12[[#This Row],[sentiment_analysis_english]]="Neutral","حيادي",IF(Sudan_News12[[#This Row],[sentiment_analysis_english]]="Positive","إيجابي","")))</f>
        <v/>
      </c>
      <c r="AO6231" t="e">
        <f>INDEX(TextClassificationList[],MATCH(Sudan_News12[[#This Row],[text_classification_arabic]],TextClassificationList[text_classification_arabic],0),1)</f>
        <v>#N/A</v>
      </c>
      <c r="AQ6231" t="e">
        <f>INDEX(TextClassificationList[],MATCH(Sudan_News12[[#This Row],[text_classification_arabic2]],TextClassificationList[text_classification_arabic],0),1)</f>
        <v>#N/A</v>
      </c>
      <c r="AS6231" t="e">
        <f>INDEX(TextClassificationList[],MATCH(Sudan_News12[[#This Row],[text_classification_arabic3]],TextClassificationList[text_classification_arabic],0),1)</f>
        <v>#N/A</v>
      </c>
      <c r="AU6231" t="e">
        <f>INDEX(TextClassificationList[],MATCH(Sudan_News12[[#This Row],[text_classification_arabic4]],TextClassificationList[text_classification_arabic],0),1)</f>
        <v>#N/A</v>
      </c>
      <c r="AW6231" t="e">
        <f>INDEX(TextClassificationList[],MATCH(Sudan_News12[[#This Row],[text_classification_arabic5]],TextClassificationList[text_classification_arabic],0),1)</f>
        <v>#N/A</v>
      </c>
    </row>
    <row r="6232" spans="1:49" x14ac:dyDescent="0.2">
      <c r="A6232">
        <v>9.7901426973487923E+17</v>
      </c>
      <c r="B6232">
        <v>9.7901426973487923E+17</v>
      </c>
      <c r="C6232" t="s">
        <v>24189</v>
      </c>
      <c r="D6232" s="1">
        <v>43187</v>
      </c>
      <c r="E6232" s="2">
        <v>0.71950231481481486</v>
      </c>
      <c r="F6232">
        <v>200</v>
      </c>
      <c r="G6232">
        <v>1889611729</v>
      </c>
      <c r="H6232" t="s">
        <v>354</v>
      </c>
      <c r="I6232" t="s">
        <v>355</v>
      </c>
      <c r="J6232" t="s">
        <v>265</v>
      </c>
      <c r="K6232" t="s">
        <v>24190</v>
      </c>
      <c r="L6232" t="s">
        <v>266</v>
      </c>
      <c r="M6232" t="s">
        <v>267</v>
      </c>
      <c r="N6232" t="s">
        <v>267</v>
      </c>
      <c r="O6232" t="s">
        <v>267</v>
      </c>
      <c r="P6232">
        <v>0</v>
      </c>
      <c r="Q6232">
        <v>18</v>
      </c>
      <c r="R6232">
        <v>4</v>
      </c>
      <c r="S6232" t="s">
        <v>24191</v>
      </c>
      <c r="T6232" t="s">
        <v>267</v>
      </c>
      <c r="U6232" t="s">
        <v>24192</v>
      </c>
      <c r="V6232" t="b">
        <v>0</v>
      </c>
      <c r="W6232" t="s">
        <v>265</v>
      </c>
      <c r="X6232">
        <v>0</v>
      </c>
      <c r="Y6232" t="s">
        <v>265</v>
      </c>
      <c r="Z6232" t="s">
        <v>265</v>
      </c>
      <c r="AA6232" t="s">
        <v>265</v>
      </c>
      <c r="AB6232" t="s">
        <v>265</v>
      </c>
      <c r="AC6232" t="s">
        <v>265</v>
      </c>
      <c r="AD6232" t="s">
        <v>265</v>
      </c>
      <c r="AE6232" t="s">
        <v>265</v>
      </c>
      <c r="AF6232" t="s">
        <v>267</v>
      </c>
      <c r="AG6232" t="s">
        <v>265</v>
      </c>
      <c r="AH6232" t="s">
        <v>265</v>
      </c>
      <c r="AI6232" t="s">
        <v>265</v>
      </c>
      <c r="AJ6232" t="s">
        <v>265</v>
      </c>
      <c r="AL6232" t="str">
        <f>IF(Sudan_News12[[#This Row],[relevancy_classification_english]]="Relevant","مناسب",IF(Sudan_News12[[#This Row],[relevancy_classification_english]]="Relevant","عَرَضِيّ",""))</f>
        <v/>
      </c>
      <c r="AN6232" t="str">
        <f>IF(Sudan_News12[[#This Row],[sentiment_analysis_english]]="Negative","سلبي",IF(Sudan_News12[[#This Row],[sentiment_analysis_english]]="Neutral","حيادي",IF(Sudan_News12[[#This Row],[sentiment_analysis_english]]="Positive","إيجابي","")))</f>
        <v/>
      </c>
      <c r="AO6232" t="e">
        <f>INDEX(TextClassificationList[],MATCH(Sudan_News12[[#This Row],[text_classification_arabic]],TextClassificationList[text_classification_arabic],0),1)</f>
        <v>#N/A</v>
      </c>
      <c r="AQ6232" t="e">
        <f>INDEX(TextClassificationList[],MATCH(Sudan_News12[[#This Row],[text_classification_arabic2]],TextClassificationList[text_classification_arabic],0),1)</f>
        <v>#N/A</v>
      </c>
      <c r="AS6232" t="e">
        <f>INDEX(TextClassificationList[],MATCH(Sudan_News12[[#This Row],[text_classification_arabic3]],TextClassificationList[text_classification_arabic],0),1)</f>
        <v>#N/A</v>
      </c>
      <c r="AU6232" t="e">
        <f>INDEX(TextClassificationList[],MATCH(Sudan_News12[[#This Row],[text_classification_arabic4]],TextClassificationList[text_classification_arabic],0),1)</f>
        <v>#N/A</v>
      </c>
      <c r="AW6232" t="e">
        <f>INDEX(TextClassificationList[],MATCH(Sudan_News12[[#This Row],[text_classification_arabic5]],TextClassificationList[text_classification_arabic],0),1)</f>
        <v>#N/A</v>
      </c>
    </row>
    <row r="6233" spans="1:49" x14ac:dyDescent="0.2">
      <c r="A6233">
        <v>9.7897812670018765E+17</v>
      </c>
      <c r="B6233">
        <v>9.7897812670018765E+17</v>
      </c>
      <c r="C6233" t="s">
        <v>24193</v>
      </c>
      <c r="D6233" s="1">
        <v>43187</v>
      </c>
      <c r="E6233" s="2">
        <v>0.61976851851851855</v>
      </c>
      <c r="F6233">
        <v>200</v>
      </c>
      <c r="G6233">
        <v>1889611729</v>
      </c>
      <c r="H6233" t="s">
        <v>354</v>
      </c>
      <c r="I6233" t="s">
        <v>355</v>
      </c>
      <c r="J6233" t="s">
        <v>265</v>
      </c>
      <c r="K6233" t="s">
        <v>24194</v>
      </c>
      <c r="L6233" t="s">
        <v>266</v>
      </c>
      <c r="M6233" t="s">
        <v>267</v>
      </c>
      <c r="N6233" t="s">
        <v>267</v>
      </c>
      <c r="O6233" t="s">
        <v>267</v>
      </c>
      <c r="P6233">
        <v>0</v>
      </c>
      <c r="Q6233">
        <v>12</v>
      </c>
      <c r="R6233">
        <v>5</v>
      </c>
      <c r="S6233" t="s">
        <v>269</v>
      </c>
      <c r="T6233" t="s">
        <v>267</v>
      </c>
      <c r="U6233" t="s">
        <v>24195</v>
      </c>
      <c r="V6233" t="b">
        <v>0</v>
      </c>
      <c r="W6233" t="s">
        <v>265</v>
      </c>
      <c r="X6233">
        <v>0</v>
      </c>
      <c r="Y6233" t="s">
        <v>265</v>
      </c>
      <c r="Z6233" t="s">
        <v>265</v>
      </c>
      <c r="AA6233" t="s">
        <v>265</v>
      </c>
      <c r="AB6233" t="s">
        <v>265</v>
      </c>
      <c r="AC6233" t="s">
        <v>265</v>
      </c>
      <c r="AD6233" t="s">
        <v>265</v>
      </c>
      <c r="AE6233" t="s">
        <v>265</v>
      </c>
      <c r="AF6233" t="s">
        <v>267</v>
      </c>
      <c r="AG6233" t="s">
        <v>265</v>
      </c>
      <c r="AH6233" t="s">
        <v>265</v>
      </c>
      <c r="AI6233" t="s">
        <v>265</v>
      </c>
      <c r="AJ6233" t="s">
        <v>265</v>
      </c>
      <c r="AL6233" t="str">
        <f>IF(Sudan_News12[[#This Row],[relevancy_classification_english]]="Relevant","مناسب",IF(Sudan_News12[[#This Row],[relevancy_classification_english]]="Relevant","عَرَضِيّ",""))</f>
        <v/>
      </c>
      <c r="AN6233" t="str">
        <f>IF(Sudan_News12[[#This Row],[sentiment_analysis_english]]="Negative","سلبي",IF(Sudan_News12[[#This Row],[sentiment_analysis_english]]="Neutral","حيادي",IF(Sudan_News12[[#This Row],[sentiment_analysis_english]]="Positive","إيجابي","")))</f>
        <v/>
      </c>
      <c r="AO6233" t="e">
        <f>INDEX(TextClassificationList[],MATCH(Sudan_News12[[#This Row],[text_classification_arabic]],TextClassificationList[text_classification_arabic],0),1)</f>
        <v>#N/A</v>
      </c>
      <c r="AQ6233" t="e">
        <f>INDEX(TextClassificationList[],MATCH(Sudan_News12[[#This Row],[text_classification_arabic2]],TextClassificationList[text_classification_arabic],0),1)</f>
        <v>#N/A</v>
      </c>
      <c r="AS6233" t="e">
        <f>INDEX(TextClassificationList[],MATCH(Sudan_News12[[#This Row],[text_classification_arabic3]],TextClassificationList[text_classification_arabic],0),1)</f>
        <v>#N/A</v>
      </c>
      <c r="AU6233" t="e">
        <f>INDEX(TextClassificationList[],MATCH(Sudan_News12[[#This Row],[text_classification_arabic4]],TextClassificationList[text_classification_arabic],0),1)</f>
        <v>#N/A</v>
      </c>
      <c r="AW6233" t="e">
        <f>INDEX(TextClassificationList[],MATCH(Sudan_News12[[#This Row],[text_classification_arabic5]],TextClassificationList[text_classification_arabic],0),1)</f>
        <v>#N/A</v>
      </c>
    </row>
    <row r="6234" spans="1:49" x14ac:dyDescent="0.2">
      <c r="A6234">
        <v>9.7884481451393024E+17</v>
      </c>
      <c r="B6234">
        <v>9.7884481451393024E+17</v>
      </c>
      <c r="C6234" t="s">
        <v>24196</v>
      </c>
      <c r="D6234" s="1">
        <v>43187</v>
      </c>
      <c r="E6234" s="2">
        <v>0.25189814814814815</v>
      </c>
      <c r="F6234">
        <v>200</v>
      </c>
      <c r="G6234">
        <v>1889611729</v>
      </c>
      <c r="H6234" t="s">
        <v>354</v>
      </c>
      <c r="I6234" t="s">
        <v>355</v>
      </c>
      <c r="J6234" t="s">
        <v>265</v>
      </c>
      <c r="K6234" t="s">
        <v>24197</v>
      </c>
      <c r="L6234" t="s">
        <v>266</v>
      </c>
      <c r="M6234" t="s">
        <v>267</v>
      </c>
      <c r="N6234" t="s">
        <v>267</v>
      </c>
      <c r="O6234" t="s">
        <v>24198</v>
      </c>
      <c r="P6234">
        <v>0</v>
      </c>
      <c r="Q6234">
        <v>18</v>
      </c>
      <c r="R6234">
        <v>3</v>
      </c>
      <c r="S6234" t="s">
        <v>24199</v>
      </c>
      <c r="T6234" t="s">
        <v>267</v>
      </c>
      <c r="U6234" t="s">
        <v>24200</v>
      </c>
      <c r="V6234" t="b">
        <v>0</v>
      </c>
      <c r="W6234" t="s">
        <v>265</v>
      </c>
      <c r="X6234">
        <v>1</v>
      </c>
      <c r="Y6234" t="s">
        <v>24201</v>
      </c>
      <c r="Z6234" t="s">
        <v>265</v>
      </c>
      <c r="AA6234" t="s">
        <v>265</v>
      </c>
      <c r="AB6234" t="s">
        <v>265</v>
      </c>
      <c r="AC6234" t="s">
        <v>265</v>
      </c>
      <c r="AD6234" t="s">
        <v>265</v>
      </c>
      <c r="AE6234" t="s">
        <v>265</v>
      </c>
      <c r="AF6234" t="s">
        <v>267</v>
      </c>
      <c r="AG6234" t="s">
        <v>265</v>
      </c>
      <c r="AH6234" t="s">
        <v>265</v>
      </c>
      <c r="AI6234" t="s">
        <v>265</v>
      </c>
      <c r="AJ6234" t="s">
        <v>265</v>
      </c>
      <c r="AL6234" t="str">
        <f>IF(Sudan_News12[[#This Row],[relevancy_classification_english]]="Relevant","مناسب",IF(Sudan_News12[[#This Row],[relevancy_classification_english]]="Relevant","عَرَضِيّ",""))</f>
        <v/>
      </c>
      <c r="AN6234" t="str">
        <f>IF(Sudan_News12[[#This Row],[sentiment_analysis_english]]="Negative","سلبي",IF(Sudan_News12[[#This Row],[sentiment_analysis_english]]="Neutral","حيادي",IF(Sudan_News12[[#This Row],[sentiment_analysis_english]]="Positive","إيجابي","")))</f>
        <v/>
      </c>
      <c r="AO6234" t="e">
        <f>INDEX(TextClassificationList[],MATCH(Sudan_News12[[#This Row],[text_classification_arabic]],TextClassificationList[text_classification_arabic],0),1)</f>
        <v>#N/A</v>
      </c>
      <c r="AQ6234" t="e">
        <f>INDEX(TextClassificationList[],MATCH(Sudan_News12[[#This Row],[text_classification_arabic2]],TextClassificationList[text_classification_arabic],0),1)</f>
        <v>#N/A</v>
      </c>
      <c r="AS6234" t="e">
        <f>INDEX(TextClassificationList[],MATCH(Sudan_News12[[#This Row],[text_classification_arabic3]],TextClassificationList[text_classification_arabic],0),1)</f>
        <v>#N/A</v>
      </c>
      <c r="AU6234" t="e">
        <f>INDEX(TextClassificationList[],MATCH(Sudan_News12[[#This Row],[text_classification_arabic4]],TextClassificationList[text_classification_arabic],0),1)</f>
        <v>#N/A</v>
      </c>
      <c r="AW6234" t="e">
        <f>INDEX(TextClassificationList[],MATCH(Sudan_News12[[#This Row],[text_classification_arabic5]],TextClassificationList[text_classification_arabic],0),1)</f>
        <v>#N/A</v>
      </c>
    </row>
    <row r="6235" spans="1:49" x14ac:dyDescent="0.2">
      <c r="A6235">
        <v>9.7849595058182963E+17</v>
      </c>
      <c r="B6235">
        <v>9.7849595058182963E+17</v>
      </c>
      <c r="C6235" t="s">
        <v>24202</v>
      </c>
      <c r="D6235" s="1">
        <v>43186</v>
      </c>
      <c r="E6235" s="2">
        <v>0.28921296296296295</v>
      </c>
      <c r="F6235">
        <v>200</v>
      </c>
      <c r="G6235">
        <v>1889611729</v>
      </c>
      <c r="H6235" t="s">
        <v>354</v>
      </c>
      <c r="I6235" t="s">
        <v>355</v>
      </c>
      <c r="J6235" t="s">
        <v>265</v>
      </c>
      <c r="K6235" t="s">
        <v>24203</v>
      </c>
      <c r="L6235" t="s">
        <v>266</v>
      </c>
      <c r="M6235" t="s">
        <v>267</v>
      </c>
      <c r="N6235" t="s">
        <v>267</v>
      </c>
      <c r="O6235" t="s">
        <v>267</v>
      </c>
      <c r="P6235">
        <v>0</v>
      </c>
      <c r="Q6235">
        <v>17</v>
      </c>
      <c r="R6235">
        <v>2</v>
      </c>
      <c r="S6235" t="s">
        <v>24204</v>
      </c>
      <c r="T6235" t="s">
        <v>267</v>
      </c>
      <c r="U6235" t="s">
        <v>24205</v>
      </c>
      <c r="V6235" t="b">
        <v>0</v>
      </c>
      <c r="W6235" t="s">
        <v>265</v>
      </c>
      <c r="X6235">
        <v>0</v>
      </c>
      <c r="Y6235" t="s">
        <v>265</v>
      </c>
      <c r="Z6235" t="s">
        <v>265</v>
      </c>
      <c r="AA6235" t="s">
        <v>265</v>
      </c>
      <c r="AB6235" t="s">
        <v>265</v>
      </c>
      <c r="AC6235" t="s">
        <v>265</v>
      </c>
      <c r="AD6235" t="s">
        <v>265</v>
      </c>
      <c r="AE6235" t="s">
        <v>265</v>
      </c>
      <c r="AF6235" t="s">
        <v>267</v>
      </c>
      <c r="AG6235" t="s">
        <v>265</v>
      </c>
      <c r="AH6235" t="s">
        <v>265</v>
      </c>
      <c r="AI6235" t="s">
        <v>265</v>
      </c>
      <c r="AJ6235" t="s">
        <v>265</v>
      </c>
      <c r="AL6235" t="str">
        <f>IF(Sudan_News12[[#This Row],[relevancy_classification_english]]="Relevant","مناسب",IF(Sudan_News12[[#This Row],[relevancy_classification_english]]="Relevant","عَرَضِيّ",""))</f>
        <v/>
      </c>
      <c r="AN6235" t="str">
        <f>IF(Sudan_News12[[#This Row],[sentiment_analysis_english]]="Negative","سلبي",IF(Sudan_News12[[#This Row],[sentiment_analysis_english]]="Neutral","حيادي",IF(Sudan_News12[[#This Row],[sentiment_analysis_english]]="Positive","إيجابي","")))</f>
        <v/>
      </c>
      <c r="AO6235" t="e">
        <f>INDEX(TextClassificationList[],MATCH(Sudan_News12[[#This Row],[text_classification_arabic]],TextClassificationList[text_classification_arabic],0),1)</f>
        <v>#N/A</v>
      </c>
      <c r="AQ6235" t="e">
        <f>INDEX(TextClassificationList[],MATCH(Sudan_News12[[#This Row],[text_classification_arabic2]],TextClassificationList[text_classification_arabic],0),1)</f>
        <v>#N/A</v>
      </c>
      <c r="AS6235" t="e">
        <f>INDEX(TextClassificationList[],MATCH(Sudan_News12[[#This Row],[text_classification_arabic3]],TextClassificationList[text_classification_arabic],0),1)</f>
        <v>#N/A</v>
      </c>
      <c r="AU6235" t="e">
        <f>INDEX(TextClassificationList[],MATCH(Sudan_News12[[#This Row],[text_classification_arabic4]],TextClassificationList[text_classification_arabic],0),1)</f>
        <v>#N/A</v>
      </c>
      <c r="AW6235" t="e">
        <f>INDEX(TextClassificationList[],MATCH(Sudan_News12[[#This Row],[text_classification_arabic5]],TextClassificationList[text_classification_arabic],0),1)</f>
        <v>#N/A</v>
      </c>
    </row>
    <row r="6236" spans="1:49" x14ac:dyDescent="0.2">
      <c r="A6236">
        <v>9.7829394125780992E+17</v>
      </c>
      <c r="B6236">
        <v>9.7829318301152461E+17</v>
      </c>
      <c r="C6236" t="s">
        <v>24206</v>
      </c>
      <c r="D6236" s="1">
        <v>43185</v>
      </c>
      <c r="E6236" s="2">
        <v>0.73178240740740741</v>
      </c>
      <c r="F6236">
        <v>200</v>
      </c>
      <c r="G6236">
        <v>1889611729</v>
      </c>
      <c r="H6236" t="s">
        <v>354</v>
      </c>
      <c r="I6236" t="s">
        <v>355</v>
      </c>
      <c r="J6236" t="s">
        <v>265</v>
      </c>
      <c r="K6236" t="s">
        <v>24207</v>
      </c>
      <c r="L6236" t="s">
        <v>266</v>
      </c>
      <c r="M6236" t="s">
        <v>267</v>
      </c>
      <c r="N6236" t="s">
        <v>267</v>
      </c>
      <c r="O6236" t="s">
        <v>267</v>
      </c>
      <c r="P6236">
        <v>0</v>
      </c>
      <c r="Q6236">
        <v>1</v>
      </c>
      <c r="R6236">
        <v>0</v>
      </c>
      <c r="S6236" t="s">
        <v>267</v>
      </c>
      <c r="T6236" t="s">
        <v>267</v>
      </c>
      <c r="U6236" t="s">
        <v>24208</v>
      </c>
      <c r="V6236" t="b">
        <v>0</v>
      </c>
      <c r="W6236" t="s">
        <v>265</v>
      </c>
      <c r="X6236">
        <v>0</v>
      </c>
      <c r="Y6236" t="s">
        <v>265</v>
      </c>
      <c r="Z6236" t="s">
        <v>265</v>
      </c>
      <c r="AA6236" t="s">
        <v>265</v>
      </c>
      <c r="AB6236" t="s">
        <v>265</v>
      </c>
      <c r="AC6236" t="s">
        <v>265</v>
      </c>
      <c r="AD6236" t="s">
        <v>265</v>
      </c>
      <c r="AE6236" t="s">
        <v>265</v>
      </c>
      <c r="AF6236" t="s">
        <v>16196</v>
      </c>
      <c r="AG6236" t="s">
        <v>265</v>
      </c>
      <c r="AH6236" t="s">
        <v>265</v>
      </c>
      <c r="AI6236" t="s">
        <v>265</v>
      </c>
      <c r="AJ6236" t="s">
        <v>265</v>
      </c>
      <c r="AL6236" t="str">
        <f>IF(Sudan_News12[[#This Row],[relevancy_classification_english]]="Relevant","مناسب",IF(Sudan_News12[[#This Row],[relevancy_classification_english]]="Relevant","عَرَضِيّ",""))</f>
        <v/>
      </c>
      <c r="AN6236" t="str">
        <f>IF(Sudan_News12[[#This Row],[sentiment_analysis_english]]="Negative","سلبي",IF(Sudan_News12[[#This Row],[sentiment_analysis_english]]="Neutral","حيادي",IF(Sudan_News12[[#This Row],[sentiment_analysis_english]]="Positive","إيجابي","")))</f>
        <v/>
      </c>
      <c r="AO6236" t="e">
        <f>INDEX(TextClassificationList[],MATCH(Sudan_News12[[#This Row],[text_classification_arabic]],TextClassificationList[text_classification_arabic],0),1)</f>
        <v>#N/A</v>
      </c>
      <c r="AQ6236" t="e">
        <f>INDEX(TextClassificationList[],MATCH(Sudan_News12[[#This Row],[text_classification_arabic2]],TextClassificationList[text_classification_arabic],0),1)</f>
        <v>#N/A</v>
      </c>
      <c r="AS6236" t="e">
        <f>INDEX(TextClassificationList[],MATCH(Sudan_News12[[#This Row],[text_classification_arabic3]],TextClassificationList[text_classification_arabic],0),1)</f>
        <v>#N/A</v>
      </c>
      <c r="AU6236" t="e">
        <f>INDEX(TextClassificationList[],MATCH(Sudan_News12[[#This Row],[text_classification_arabic4]],TextClassificationList[text_classification_arabic],0),1)</f>
        <v>#N/A</v>
      </c>
      <c r="AW6236" t="e">
        <f>INDEX(TextClassificationList[],MATCH(Sudan_News12[[#This Row],[text_classification_arabic5]],TextClassificationList[text_classification_arabic],0),1)</f>
        <v>#N/A</v>
      </c>
    </row>
    <row r="6237" spans="1:49" x14ac:dyDescent="0.2">
      <c r="A6237">
        <v>9.7827015226442138E+17</v>
      </c>
      <c r="B6237">
        <v>9.7827015226442138E+17</v>
      </c>
      <c r="C6237" t="s">
        <v>24209</v>
      </c>
      <c r="D6237" s="1">
        <v>43185</v>
      </c>
      <c r="E6237" s="2">
        <v>0.66613425925925929</v>
      </c>
      <c r="F6237">
        <v>200</v>
      </c>
      <c r="G6237">
        <v>1889611729</v>
      </c>
      <c r="H6237" t="s">
        <v>354</v>
      </c>
      <c r="I6237" t="s">
        <v>355</v>
      </c>
      <c r="J6237" t="s">
        <v>265</v>
      </c>
      <c r="K6237" t="s">
        <v>24210</v>
      </c>
      <c r="L6237" t="s">
        <v>266</v>
      </c>
      <c r="M6237" t="s">
        <v>267</v>
      </c>
      <c r="N6237" t="s">
        <v>267</v>
      </c>
      <c r="O6237" t="s">
        <v>267</v>
      </c>
      <c r="P6237">
        <v>0</v>
      </c>
      <c r="Q6237">
        <v>11</v>
      </c>
      <c r="R6237">
        <v>3</v>
      </c>
      <c r="S6237" t="s">
        <v>7669</v>
      </c>
      <c r="T6237" t="s">
        <v>267</v>
      </c>
      <c r="U6237" t="s">
        <v>24211</v>
      </c>
      <c r="V6237" t="b">
        <v>0</v>
      </c>
      <c r="W6237" t="s">
        <v>265</v>
      </c>
      <c r="X6237">
        <v>0</v>
      </c>
      <c r="Y6237" t="s">
        <v>265</v>
      </c>
      <c r="Z6237" t="s">
        <v>265</v>
      </c>
      <c r="AA6237" t="s">
        <v>265</v>
      </c>
      <c r="AB6237" t="s">
        <v>265</v>
      </c>
      <c r="AC6237" t="s">
        <v>265</v>
      </c>
      <c r="AD6237" t="s">
        <v>265</v>
      </c>
      <c r="AE6237" t="s">
        <v>265</v>
      </c>
      <c r="AF6237" t="s">
        <v>267</v>
      </c>
      <c r="AG6237" t="s">
        <v>265</v>
      </c>
      <c r="AH6237" t="s">
        <v>265</v>
      </c>
      <c r="AI6237" t="s">
        <v>265</v>
      </c>
      <c r="AJ6237" t="s">
        <v>265</v>
      </c>
      <c r="AL6237" t="str">
        <f>IF(Sudan_News12[[#This Row],[relevancy_classification_english]]="Relevant","مناسب",IF(Sudan_News12[[#This Row],[relevancy_classification_english]]="Relevant","عَرَضِيّ",""))</f>
        <v/>
      </c>
      <c r="AN6237" t="str">
        <f>IF(Sudan_News12[[#This Row],[sentiment_analysis_english]]="Negative","سلبي",IF(Sudan_News12[[#This Row],[sentiment_analysis_english]]="Neutral","حيادي",IF(Sudan_News12[[#This Row],[sentiment_analysis_english]]="Positive","إيجابي","")))</f>
        <v/>
      </c>
      <c r="AO6237" t="e">
        <f>INDEX(TextClassificationList[],MATCH(Sudan_News12[[#This Row],[text_classification_arabic]],TextClassificationList[text_classification_arabic],0),1)</f>
        <v>#N/A</v>
      </c>
      <c r="AQ6237" t="e">
        <f>INDEX(TextClassificationList[],MATCH(Sudan_News12[[#This Row],[text_classification_arabic2]],TextClassificationList[text_classification_arabic],0),1)</f>
        <v>#N/A</v>
      </c>
      <c r="AS6237" t="e">
        <f>INDEX(TextClassificationList[],MATCH(Sudan_News12[[#This Row],[text_classification_arabic3]],TextClassificationList[text_classification_arabic],0),1)</f>
        <v>#N/A</v>
      </c>
      <c r="AU6237" t="e">
        <f>INDEX(TextClassificationList[],MATCH(Sudan_News12[[#This Row],[text_classification_arabic4]],TextClassificationList[text_classification_arabic],0),1)</f>
        <v>#N/A</v>
      </c>
      <c r="AW6237" t="e">
        <f>INDEX(TextClassificationList[],MATCH(Sudan_News12[[#This Row],[text_classification_arabic5]],TextClassificationList[text_classification_arabic],0),1)</f>
        <v>#N/A</v>
      </c>
    </row>
    <row r="6238" spans="1:49" x14ac:dyDescent="0.2">
      <c r="A6238">
        <v>9.7818904778397696E+17</v>
      </c>
      <c r="B6238">
        <v>9.7818904778397696E+17</v>
      </c>
      <c r="C6238" t="s">
        <v>24212</v>
      </c>
      <c r="D6238" s="1">
        <v>43185</v>
      </c>
      <c r="E6238" s="2">
        <v>0.44232638888888887</v>
      </c>
      <c r="F6238">
        <v>200</v>
      </c>
      <c r="G6238">
        <v>1889611729</v>
      </c>
      <c r="H6238" t="s">
        <v>354</v>
      </c>
      <c r="I6238" t="s">
        <v>355</v>
      </c>
      <c r="J6238" t="s">
        <v>265</v>
      </c>
      <c r="K6238" t="s">
        <v>24213</v>
      </c>
      <c r="L6238" t="s">
        <v>266</v>
      </c>
      <c r="M6238" t="s">
        <v>267</v>
      </c>
      <c r="N6238" t="s">
        <v>24214</v>
      </c>
      <c r="O6238" t="s">
        <v>267</v>
      </c>
      <c r="P6238">
        <v>0</v>
      </c>
      <c r="Q6238">
        <v>0</v>
      </c>
      <c r="R6238">
        <v>1</v>
      </c>
      <c r="S6238" t="s">
        <v>267</v>
      </c>
      <c r="T6238" t="s">
        <v>267</v>
      </c>
      <c r="U6238" t="s">
        <v>24215</v>
      </c>
      <c r="V6238" t="b">
        <v>0</v>
      </c>
      <c r="W6238" t="s">
        <v>306</v>
      </c>
      <c r="X6238">
        <v>0</v>
      </c>
      <c r="Y6238" t="s">
        <v>265</v>
      </c>
      <c r="Z6238" t="s">
        <v>265</v>
      </c>
      <c r="AA6238" t="s">
        <v>265</v>
      </c>
      <c r="AB6238" t="s">
        <v>265</v>
      </c>
      <c r="AC6238" t="s">
        <v>265</v>
      </c>
      <c r="AD6238" t="s">
        <v>265</v>
      </c>
      <c r="AE6238" t="s">
        <v>265</v>
      </c>
      <c r="AF6238" t="s">
        <v>267</v>
      </c>
      <c r="AG6238" t="s">
        <v>265</v>
      </c>
      <c r="AH6238" t="s">
        <v>265</v>
      </c>
      <c r="AI6238" t="s">
        <v>265</v>
      </c>
      <c r="AJ6238" t="s">
        <v>265</v>
      </c>
      <c r="AL6238" t="str">
        <f>IF(Sudan_News12[[#This Row],[relevancy_classification_english]]="Relevant","مناسب",IF(Sudan_News12[[#This Row],[relevancy_classification_english]]="Relevant","عَرَضِيّ",""))</f>
        <v/>
      </c>
      <c r="AN6238" t="str">
        <f>IF(Sudan_News12[[#This Row],[sentiment_analysis_english]]="Negative","سلبي",IF(Sudan_News12[[#This Row],[sentiment_analysis_english]]="Neutral","حيادي",IF(Sudan_News12[[#This Row],[sentiment_analysis_english]]="Positive","إيجابي","")))</f>
        <v/>
      </c>
      <c r="AO6238" t="e">
        <f>INDEX(TextClassificationList[],MATCH(Sudan_News12[[#This Row],[text_classification_arabic]],TextClassificationList[text_classification_arabic],0),1)</f>
        <v>#N/A</v>
      </c>
      <c r="AQ6238" t="e">
        <f>INDEX(TextClassificationList[],MATCH(Sudan_News12[[#This Row],[text_classification_arabic2]],TextClassificationList[text_classification_arabic],0),1)</f>
        <v>#N/A</v>
      </c>
      <c r="AS6238" t="e">
        <f>INDEX(TextClassificationList[],MATCH(Sudan_News12[[#This Row],[text_classification_arabic3]],TextClassificationList[text_classification_arabic],0),1)</f>
        <v>#N/A</v>
      </c>
      <c r="AU6238" t="e">
        <f>INDEX(TextClassificationList[],MATCH(Sudan_News12[[#This Row],[text_classification_arabic4]],TextClassificationList[text_classification_arabic],0),1)</f>
        <v>#N/A</v>
      </c>
      <c r="AW6238" t="e">
        <f>INDEX(TextClassificationList[],MATCH(Sudan_News12[[#This Row],[text_classification_arabic5]],TextClassificationList[text_classification_arabic],0),1)</f>
        <v>#N/A</v>
      </c>
    </row>
    <row r="6239" spans="1:49" x14ac:dyDescent="0.2">
      <c r="A6239">
        <v>9.7818603564876186E+17</v>
      </c>
      <c r="B6239">
        <v>9.7818603564876186E+17</v>
      </c>
      <c r="C6239" t="s">
        <v>24216</v>
      </c>
      <c r="D6239" s="1">
        <v>43185</v>
      </c>
      <c r="E6239" s="2">
        <v>0.4340162037037037</v>
      </c>
      <c r="F6239">
        <v>200</v>
      </c>
      <c r="G6239">
        <v>1889611729</v>
      </c>
      <c r="H6239" t="s">
        <v>354</v>
      </c>
      <c r="I6239" t="s">
        <v>355</v>
      </c>
      <c r="J6239" t="s">
        <v>265</v>
      </c>
      <c r="K6239" t="s">
        <v>24217</v>
      </c>
      <c r="L6239" t="s">
        <v>266</v>
      </c>
      <c r="M6239" t="s">
        <v>267</v>
      </c>
      <c r="N6239" t="s">
        <v>267</v>
      </c>
      <c r="O6239" t="s">
        <v>24218</v>
      </c>
      <c r="P6239">
        <v>0</v>
      </c>
      <c r="Q6239">
        <v>23</v>
      </c>
      <c r="R6239">
        <v>3</v>
      </c>
      <c r="S6239" t="s">
        <v>269</v>
      </c>
      <c r="T6239" t="s">
        <v>267</v>
      </c>
      <c r="U6239" t="s">
        <v>24219</v>
      </c>
      <c r="V6239" t="b">
        <v>0</v>
      </c>
      <c r="W6239" t="s">
        <v>265</v>
      </c>
      <c r="X6239">
        <v>1</v>
      </c>
      <c r="Y6239" t="s">
        <v>24220</v>
      </c>
      <c r="Z6239" t="s">
        <v>265</v>
      </c>
      <c r="AA6239" t="s">
        <v>265</v>
      </c>
      <c r="AB6239" t="s">
        <v>265</v>
      </c>
      <c r="AC6239" t="s">
        <v>265</v>
      </c>
      <c r="AD6239" t="s">
        <v>265</v>
      </c>
      <c r="AE6239" t="s">
        <v>265</v>
      </c>
      <c r="AF6239" t="s">
        <v>267</v>
      </c>
      <c r="AG6239" t="s">
        <v>265</v>
      </c>
      <c r="AH6239" t="s">
        <v>265</v>
      </c>
      <c r="AI6239" t="s">
        <v>265</v>
      </c>
      <c r="AJ6239" t="s">
        <v>265</v>
      </c>
      <c r="AL6239" t="str">
        <f>IF(Sudan_News12[[#This Row],[relevancy_classification_english]]="Relevant","مناسب",IF(Sudan_News12[[#This Row],[relevancy_classification_english]]="Relevant","عَرَضِيّ",""))</f>
        <v/>
      </c>
      <c r="AN6239" t="str">
        <f>IF(Sudan_News12[[#This Row],[sentiment_analysis_english]]="Negative","سلبي",IF(Sudan_News12[[#This Row],[sentiment_analysis_english]]="Neutral","حيادي",IF(Sudan_News12[[#This Row],[sentiment_analysis_english]]="Positive","إيجابي","")))</f>
        <v/>
      </c>
      <c r="AO6239" t="e">
        <f>INDEX(TextClassificationList[],MATCH(Sudan_News12[[#This Row],[text_classification_arabic]],TextClassificationList[text_classification_arabic],0),1)</f>
        <v>#N/A</v>
      </c>
      <c r="AQ6239" t="e">
        <f>INDEX(TextClassificationList[],MATCH(Sudan_News12[[#This Row],[text_classification_arabic2]],TextClassificationList[text_classification_arabic],0),1)</f>
        <v>#N/A</v>
      </c>
      <c r="AS6239" t="e">
        <f>INDEX(TextClassificationList[],MATCH(Sudan_News12[[#This Row],[text_classification_arabic3]],TextClassificationList[text_classification_arabic],0),1)</f>
        <v>#N/A</v>
      </c>
      <c r="AU6239" t="e">
        <f>INDEX(TextClassificationList[],MATCH(Sudan_News12[[#This Row],[text_classification_arabic4]],TextClassificationList[text_classification_arabic],0),1)</f>
        <v>#N/A</v>
      </c>
      <c r="AW6239" t="e">
        <f>INDEX(TextClassificationList[],MATCH(Sudan_News12[[#This Row],[text_classification_arabic5]],TextClassificationList[text_classification_arabic],0),1)</f>
        <v>#N/A</v>
      </c>
    </row>
    <row r="6240" spans="1:49" x14ac:dyDescent="0.2">
      <c r="A6240">
        <v>9.7802131111620198E+17</v>
      </c>
      <c r="B6240">
        <v>9.7802131111620198E+17</v>
      </c>
      <c r="C6240" t="s">
        <v>24221</v>
      </c>
      <c r="D6240" s="1">
        <v>43184</v>
      </c>
      <c r="E6240" s="2">
        <v>0.97945601851851849</v>
      </c>
      <c r="F6240">
        <v>200</v>
      </c>
      <c r="G6240">
        <v>1889611729</v>
      </c>
      <c r="H6240" t="s">
        <v>354</v>
      </c>
      <c r="I6240" t="s">
        <v>355</v>
      </c>
      <c r="J6240" t="s">
        <v>265</v>
      </c>
      <c r="K6240" t="s">
        <v>24222</v>
      </c>
      <c r="L6240" t="s">
        <v>266</v>
      </c>
      <c r="M6240" t="s">
        <v>267</v>
      </c>
      <c r="N6240" t="s">
        <v>267</v>
      </c>
      <c r="O6240" t="s">
        <v>267</v>
      </c>
      <c r="P6240">
        <v>0</v>
      </c>
      <c r="Q6240">
        <v>1</v>
      </c>
      <c r="R6240">
        <v>1</v>
      </c>
      <c r="S6240" t="s">
        <v>24223</v>
      </c>
      <c r="T6240" t="s">
        <v>267</v>
      </c>
      <c r="U6240" t="s">
        <v>24224</v>
      </c>
      <c r="V6240" t="b">
        <v>0</v>
      </c>
      <c r="W6240" t="s">
        <v>265</v>
      </c>
      <c r="X6240">
        <v>0</v>
      </c>
      <c r="Y6240" t="s">
        <v>265</v>
      </c>
      <c r="Z6240" t="s">
        <v>265</v>
      </c>
      <c r="AA6240" t="s">
        <v>265</v>
      </c>
      <c r="AB6240" t="s">
        <v>265</v>
      </c>
      <c r="AC6240" t="s">
        <v>265</v>
      </c>
      <c r="AD6240" t="s">
        <v>265</v>
      </c>
      <c r="AE6240" t="s">
        <v>265</v>
      </c>
      <c r="AF6240" t="s">
        <v>267</v>
      </c>
      <c r="AG6240" t="s">
        <v>265</v>
      </c>
      <c r="AH6240" t="s">
        <v>265</v>
      </c>
      <c r="AI6240" t="s">
        <v>265</v>
      </c>
      <c r="AJ6240" t="s">
        <v>265</v>
      </c>
      <c r="AL6240" t="str">
        <f>IF(Sudan_News12[[#This Row],[relevancy_classification_english]]="Relevant","مناسب",IF(Sudan_News12[[#This Row],[relevancy_classification_english]]="Relevant","عَرَضِيّ",""))</f>
        <v/>
      </c>
      <c r="AN6240" t="str">
        <f>IF(Sudan_News12[[#This Row],[sentiment_analysis_english]]="Negative","سلبي",IF(Sudan_News12[[#This Row],[sentiment_analysis_english]]="Neutral","حيادي",IF(Sudan_News12[[#This Row],[sentiment_analysis_english]]="Positive","إيجابي","")))</f>
        <v/>
      </c>
      <c r="AO6240" t="e">
        <f>INDEX(TextClassificationList[],MATCH(Sudan_News12[[#This Row],[text_classification_arabic]],TextClassificationList[text_classification_arabic],0),1)</f>
        <v>#N/A</v>
      </c>
      <c r="AQ6240" t="e">
        <f>INDEX(TextClassificationList[],MATCH(Sudan_News12[[#This Row],[text_classification_arabic2]],TextClassificationList[text_classification_arabic],0),1)</f>
        <v>#N/A</v>
      </c>
      <c r="AS6240" t="e">
        <f>INDEX(TextClassificationList[],MATCH(Sudan_News12[[#This Row],[text_classification_arabic3]],TextClassificationList[text_classification_arabic],0),1)</f>
        <v>#N/A</v>
      </c>
      <c r="AU6240" t="e">
        <f>INDEX(TextClassificationList[],MATCH(Sudan_News12[[#This Row],[text_classification_arabic4]],TextClassificationList[text_classification_arabic],0),1)</f>
        <v>#N/A</v>
      </c>
      <c r="AW6240" t="e">
        <f>INDEX(TextClassificationList[],MATCH(Sudan_News12[[#This Row],[text_classification_arabic5]],TextClassificationList[text_classification_arabic],0),1)</f>
        <v>#N/A</v>
      </c>
    </row>
    <row r="6241" spans="1:49" x14ac:dyDescent="0.2">
      <c r="A6241">
        <v>9.7801437410648883E+17</v>
      </c>
      <c r="B6241">
        <v>9.7801437410648883E+17</v>
      </c>
      <c r="C6241" t="s">
        <v>24225</v>
      </c>
      <c r="D6241" s="1">
        <v>43184</v>
      </c>
      <c r="E6241" s="2">
        <v>0.96032407407407405</v>
      </c>
      <c r="F6241">
        <v>200</v>
      </c>
      <c r="G6241">
        <v>1889611729</v>
      </c>
      <c r="H6241" t="s">
        <v>354</v>
      </c>
      <c r="I6241" t="s">
        <v>355</v>
      </c>
      <c r="J6241" t="s">
        <v>265</v>
      </c>
      <c r="K6241" t="s">
        <v>24226</v>
      </c>
      <c r="L6241" t="s">
        <v>278</v>
      </c>
      <c r="M6241" t="s">
        <v>267</v>
      </c>
      <c r="N6241" t="s">
        <v>267</v>
      </c>
      <c r="O6241" t="s">
        <v>24227</v>
      </c>
      <c r="P6241">
        <v>0</v>
      </c>
      <c r="Q6241">
        <v>7</v>
      </c>
      <c r="R6241">
        <v>1</v>
      </c>
      <c r="S6241" t="s">
        <v>24228</v>
      </c>
      <c r="T6241" t="s">
        <v>267</v>
      </c>
      <c r="U6241" t="s">
        <v>24229</v>
      </c>
      <c r="V6241" t="b">
        <v>0</v>
      </c>
      <c r="W6241" t="s">
        <v>265</v>
      </c>
      <c r="X6241">
        <v>1</v>
      </c>
      <c r="Y6241" t="s">
        <v>24230</v>
      </c>
      <c r="Z6241" t="s">
        <v>265</v>
      </c>
      <c r="AA6241" t="s">
        <v>265</v>
      </c>
      <c r="AB6241" t="s">
        <v>265</v>
      </c>
      <c r="AC6241" t="s">
        <v>265</v>
      </c>
      <c r="AD6241" t="s">
        <v>265</v>
      </c>
      <c r="AE6241" t="s">
        <v>265</v>
      </c>
      <c r="AF6241" t="s">
        <v>267</v>
      </c>
      <c r="AG6241" t="s">
        <v>265</v>
      </c>
      <c r="AH6241" t="s">
        <v>265</v>
      </c>
      <c r="AI6241" t="s">
        <v>265</v>
      </c>
      <c r="AJ6241" t="s">
        <v>265</v>
      </c>
      <c r="AL6241" t="str">
        <f>IF(Sudan_News12[[#This Row],[relevancy_classification_english]]="Relevant","مناسب",IF(Sudan_News12[[#This Row],[relevancy_classification_english]]="Relevant","عَرَضِيّ",""))</f>
        <v/>
      </c>
      <c r="AN6241" t="str">
        <f>IF(Sudan_News12[[#This Row],[sentiment_analysis_english]]="Negative","سلبي",IF(Sudan_News12[[#This Row],[sentiment_analysis_english]]="Neutral","حيادي",IF(Sudan_News12[[#This Row],[sentiment_analysis_english]]="Positive","إيجابي","")))</f>
        <v/>
      </c>
      <c r="AO6241" t="e">
        <f>INDEX(TextClassificationList[],MATCH(Sudan_News12[[#This Row],[text_classification_arabic]],TextClassificationList[text_classification_arabic],0),1)</f>
        <v>#N/A</v>
      </c>
      <c r="AQ6241" t="e">
        <f>INDEX(TextClassificationList[],MATCH(Sudan_News12[[#This Row],[text_classification_arabic2]],TextClassificationList[text_classification_arabic],0),1)</f>
        <v>#N/A</v>
      </c>
      <c r="AS6241" t="e">
        <f>INDEX(TextClassificationList[],MATCH(Sudan_News12[[#This Row],[text_classification_arabic3]],TextClassificationList[text_classification_arabic],0),1)</f>
        <v>#N/A</v>
      </c>
      <c r="AU6241" t="e">
        <f>INDEX(TextClassificationList[],MATCH(Sudan_News12[[#This Row],[text_classification_arabic4]],TextClassificationList[text_classification_arabic],0),1)</f>
        <v>#N/A</v>
      </c>
      <c r="AW6241" t="e">
        <f>INDEX(TextClassificationList[],MATCH(Sudan_News12[[#This Row],[text_classification_arabic5]],TextClassificationList[text_classification_arabic],0),1)</f>
        <v>#N/A</v>
      </c>
    </row>
    <row r="6242" spans="1:49" x14ac:dyDescent="0.2">
      <c r="A6242">
        <v>9.7801039856477389E+17</v>
      </c>
      <c r="B6242">
        <v>9.7801039856477389E+17</v>
      </c>
      <c r="C6242" t="s">
        <v>24231</v>
      </c>
      <c r="D6242" s="1">
        <v>43184</v>
      </c>
      <c r="E6242" s="2">
        <v>0.94935185185185189</v>
      </c>
      <c r="F6242">
        <v>200</v>
      </c>
      <c r="G6242">
        <v>1889611729</v>
      </c>
      <c r="H6242" t="s">
        <v>354</v>
      </c>
      <c r="I6242" t="s">
        <v>355</v>
      </c>
      <c r="J6242" t="s">
        <v>265</v>
      </c>
      <c r="K6242" t="s">
        <v>24232</v>
      </c>
      <c r="L6242" t="s">
        <v>266</v>
      </c>
      <c r="M6242" t="s">
        <v>267</v>
      </c>
      <c r="N6242" t="s">
        <v>267</v>
      </c>
      <c r="O6242" t="s">
        <v>24233</v>
      </c>
      <c r="P6242">
        <v>0</v>
      </c>
      <c r="Q6242">
        <v>2</v>
      </c>
      <c r="R6242">
        <v>0</v>
      </c>
      <c r="S6242" t="s">
        <v>267</v>
      </c>
      <c r="T6242" t="s">
        <v>267</v>
      </c>
      <c r="U6242" t="s">
        <v>24234</v>
      </c>
      <c r="V6242" t="b">
        <v>0</v>
      </c>
      <c r="W6242" t="s">
        <v>265</v>
      </c>
      <c r="X6242">
        <v>1</v>
      </c>
      <c r="Y6242" t="s">
        <v>24235</v>
      </c>
      <c r="Z6242" t="s">
        <v>265</v>
      </c>
      <c r="AA6242" t="s">
        <v>265</v>
      </c>
      <c r="AB6242" t="s">
        <v>265</v>
      </c>
      <c r="AC6242" t="s">
        <v>265</v>
      </c>
      <c r="AD6242" t="s">
        <v>265</v>
      </c>
      <c r="AE6242" t="s">
        <v>265</v>
      </c>
      <c r="AF6242" t="s">
        <v>267</v>
      </c>
      <c r="AG6242" t="s">
        <v>265</v>
      </c>
      <c r="AH6242" t="s">
        <v>265</v>
      </c>
      <c r="AI6242" t="s">
        <v>265</v>
      </c>
      <c r="AJ6242" t="s">
        <v>265</v>
      </c>
      <c r="AL6242" t="str">
        <f>IF(Sudan_News12[[#This Row],[relevancy_classification_english]]="Relevant","مناسب",IF(Sudan_News12[[#This Row],[relevancy_classification_english]]="Relevant","عَرَضِيّ",""))</f>
        <v/>
      </c>
      <c r="AN6242" t="str">
        <f>IF(Sudan_News12[[#This Row],[sentiment_analysis_english]]="Negative","سلبي",IF(Sudan_News12[[#This Row],[sentiment_analysis_english]]="Neutral","حيادي",IF(Sudan_News12[[#This Row],[sentiment_analysis_english]]="Positive","إيجابي","")))</f>
        <v/>
      </c>
      <c r="AO6242" t="e">
        <f>INDEX(TextClassificationList[],MATCH(Sudan_News12[[#This Row],[text_classification_arabic]],TextClassificationList[text_classification_arabic],0),1)</f>
        <v>#N/A</v>
      </c>
      <c r="AQ6242" t="e">
        <f>INDEX(TextClassificationList[],MATCH(Sudan_News12[[#This Row],[text_classification_arabic2]],TextClassificationList[text_classification_arabic],0),1)</f>
        <v>#N/A</v>
      </c>
      <c r="AS6242" t="e">
        <f>INDEX(TextClassificationList[],MATCH(Sudan_News12[[#This Row],[text_classification_arabic3]],TextClassificationList[text_classification_arabic],0),1)</f>
        <v>#N/A</v>
      </c>
      <c r="AU6242" t="e">
        <f>INDEX(TextClassificationList[],MATCH(Sudan_News12[[#This Row],[text_classification_arabic4]],TextClassificationList[text_classification_arabic],0),1)</f>
        <v>#N/A</v>
      </c>
      <c r="AW6242" t="e">
        <f>INDEX(TextClassificationList[],MATCH(Sudan_News12[[#This Row],[text_classification_arabic5]],TextClassificationList[text_classification_arabic],0),1)</f>
        <v>#N/A</v>
      </c>
    </row>
    <row r="6243" spans="1:49" x14ac:dyDescent="0.2">
      <c r="A6243">
        <v>9.779525252897751E+17</v>
      </c>
      <c r="B6243">
        <v>9.779525252897751E+17</v>
      </c>
      <c r="C6243" t="s">
        <v>24236</v>
      </c>
      <c r="D6243" s="1">
        <v>43184</v>
      </c>
      <c r="E6243" s="2">
        <v>0.78965277777777776</v>
      </c>
      <c r="F6243">
        <v>200</v>
      </c>
      <c r="G6243">
        <v>1889611729</v>
      </c>
      <c r="H6243" t="s">
        <v>354</v>
      </c>
      <c r="I6243" t="s">
        <v>355</v>
      </c>
      <c r="J6243" t="s">
        <v>265</v>
      </c>
      <c r="K6243" t="s">
        <v>24237</v>
      </c>
      <c r="L6243" t="s">
        <v>266</v>
      </c>
      <c r="M6243" t="s">
        <v>267</v>
      </c>
      <c r="N6243" t="s">
        <v>267</v>
      </c>
      <c r="O6243" t="s">
        <v>24238</v>
      </c>
      <c r="P6243">
        <v>1</v>
      </c>
      <c r="Q6243">
        <v>27</v>
      </c>
      <c r="R6243">
        <v>11</v>
      </c>
      <c r="S6243" t="s">
        <v>7669</v>
      </c>
      <c r="T6243" t="s">
        <v>267</v>
      </c>
      <c r="U6243" t="s">
        <v>24239</v>
      </c>
      <c r="V6243" t="b">
        <v>0</v>
      </c>
      <c r="W6243" t="s">
        <v>265</v>
      </c>
      <c r="X6243">
        <v>1</v>
      </c>
      <c r="Y6243" t="s">
        <v>24240</v>
      </c>
      <c r="Z6243" t="s">
        <v>265</v>
      </c>
      <c r="AA6243" t="s">
        <v>265</v>
      </c>
      <c r="AB6243" t="s">
        <v>265</v>
      </c>
      <c r="AC6243" t="s">
        <v>265</v>
      </c>
      <c r="AD6243" t="s">
        <v>265</v>
      </c>
      <c r="AE6243" t="s">
        <v>265</v>
      </c>
      <c r="AF6243" t="s">
        <v>267</v>
      </c>
      <c r="AG6243" t="s">
        <v>265</v>
      </c>
      <c r="AH6243" t="s">
        <v>265</v>
      </c>
      <c r="AI6243" t="s">
        <v>265</v>
      </c>
      <c r="AJ6243" t="s">
        <v>265</v>
      </c>
      <c r="AL6243" t="str">
        <f>IF(Sudan_News12[[#This Row],[relevancy_classification_english]]="Relevant","مناسب",IF(Sudan_News12[[#This Row],[relevancy_classification_english]]="Relevant","عَرَضِيّ",""))</f>
        <v/>
      </c>
      <c r="AN6243" t="str">
        <f>IF(Sudan_News12[[#This Row],[sentiment_analysis_english]]="Negative","سلبي",IF(Sudan_News12[[#This Row],[sentiment_analysis_english]]="Neutral","حيادي",IF(Sudan_News12[[#This Row],[sentiment_analysis_english]]="Positive","إيجابي","")))</f>
        <v/>
      </c>
      <c r="AO6243" t="e">
        <f>INDEX(TextClassificationList[],MATCH(Sudan_News12[[#This Row],[text_classification_arabic]],TextClassificationList[text_classification_arabic],0),1)</f>
        <v>#N/A</v>
      </c>
      <c r="AQ6243" t="e">
        <f>INDEX(TextClassificationList[],MATCH(Sudan_News12[[#This Row],[text_classification_arabic2]],TextClassificationList[text_classification_arabic],0),1)</f>
        <v>#N/A</v>
      </c>
      <c r="AS6243" t="e">
        <f>INDEX(TextClassificationList[],MATCH(Sudan_News12[[#This Row],[text_classification_arabic3]],TextClassificationList[text_classification_arabic],0),1)</f>
        <v>#N/A</v>
      </c>
      <c r="AU6243" t="e">
        <f>INDEX(TextClassificationList[],MATCH(Sudan_News12[[#This Row],[text_classification_arabic4]],TextClassificationList[text_classification_arabic],0),1)</f>
        <v>#N/A</v>
      </c>
      <c r="AW6243" t="e">
        <f>INDEX(TextClassificationList[],MATCH(Sudan_News12[[#This Row],[text_classification_arabic5]],TextClassificationList[text_classification_arabic],0),1)</f>
        <v>#N/A</v>
      </c>
    </row>
    <row r="6244" spans="1:49" x14ac:dyDescent="0.2">
      <c r="A6244">
        <v>9.7794861188243046E+17</v>
      </c>
      <c r="B6244">
        <v>9.7794861188243046E+17</v>
      </c>
      <c r="C6244" t="s">
        <v>24241</v>
      </c>
      <c r="D6244" s="1">
        <v>43184</v>
      </c>
      <c r="E6244" s="2">
        <v>0.77885416666666663</v>
      </c>
      <c r="F6244">
        <v>200</v>
      </c>
      <c r="G6244">
        <v>1889611729</v>
      </c>
      <c r="H6244" t="s">
        <v>354</v>
      </c>
      <c r="I6244" t="s">
        <v>355</v>
      </c>
      <c r="J6244" t="s">
        <v>265</v>
      </c>
      <c r="K6244" t="s">
        <v>24242</v>
      </c>
      <c r="L6244" t="s">
        <v>266</v>
      </c>
      <c r="M6244" t="s">
        <v>267</v>
      </c>
      <c r="N6244" t="s">
        <v>267</v>
      </c>
      <c r="O6244" t="s">
        <v>267</v>
      </c>
      <c r="P6244">
        <v>0</v>
      </c>
      <c r="Q6244">
        <v>24</v>
      </c>
      <c r="R6244">
        <v>4</v>
      </c>
      <c r="S6244" t="s">
        <v>269</v>
      </c>
      <c r="T6244" t="s">
        <v>267</v>
      </c>
      <c r="U6244" t="s">
        <v>24243</v>
      </c>
      <c r="V6244" t="b">
        <v>0</v>
      </c>
      <c r="W6244" t="s">
        <v>265</v>
      </c>
      <c r="X6244">
        <v>0</v>
      </c>
      <c r="Y6244" t="s">
        <v>265</v>
      </c>
      <c r="Z6244" t="s">
        <v>265</v>
      </c>
      <c r="AA6244" t="s">
        <v>265</v>
      </c>
      <c r="AB6244" t="s">
        <v>265</v>
      </c>
      <c r="AC6244" t="s">
        <v>265</v>
      </c>
      <c r="AD6244" t="s">
        <v>265</v>
      </c>
      <c r="AE6244" t="s">
        <v>265</v>
      </c>
      <c r="AF6244" t="s">
        <v>267</v>
      </c>
      <c r="AG6244" t="s">
        <v>265</v>
      </c>
      <c r="AH6244" t="s">
        <v>265</v>
      </c>
      <c r="AI6244" t="s">
        <v>265</v>
      </c>
      <c r="AJ6244" t="s">
        <v>265</v>
      </c>
      <c r="AL6244" t="str">
        <f>IF(Sudan_News12[[#This Row],[relevancy_classification_english]]="Relevant","مناسب",IF(Sudan_News12[[#This Row],[relevancy_classification_english]]="Relevant","عَرَضِيّ",""))</f>
        <v/>
      </c>
      <c r="AN6244" t="str">
        <f>IF(Sudan_News12[[#This Row],[sentiment_analysis_english]]="Negative","سلبي",IF(Sudan_News12[[#This Row],[sentiment_analysis_english]]="Neutral","حيادي",IF(Sudan_News12[[#This Row],[sentiment_analysis_english]]="Positive","إيجابي","")))</f>
        <v/>
      </c>
      <c r="AO6244" t="e">
        <f>INDEX(TextClassificationList[],MATCH(Sudan_News12[[#This Row],[text_classification_arabic]],TextClassificationList[text_classification_arabic],0),1)</f>
        <v>#N/A</v>
      </c>
      <c r="AQ6244" t="e">
        <f>INDEX(TextClassificationList[],MATCH(Sudan_News12[[#This Row],[text_classification_arabic2]],TextClassificationList[text_classification_arabic],0),1)</f>
        <v>#N/A</v>
      </c>
      <c r="AS6244" t="e">
        <f>INDEX(TextClassificationList[],MATCH(Sudan_News12[[#This Row],[text_classification_arabic3]],TextClassificationList[text_classification_arabic],0),1)</f>
        <v>#N/A</v>
      </c>
      <c r="AU6244" t="e">
        <f>INDEX(TextClassificationList[],MATCH(Sudan_News12[[#This Row],[text_classification_arabic4]],TextClassificationList[text_classification_arabic],0),1)</f>
        <v>#N/A</v>
      </c>
      <c r="AW6244" t="e">
        <f>INDEX(TextClassificationList[],MATCH(Sudan_News12[[#This Row],[text_classification_arabic5]],TextClassificationList[text_classification_arabic],0),1)</f>
        <v>#N/A</v>
      </c>
    </row>
    <row r="6245" spans="1:49" x14ac:dyDescent="0.2">
      <c r="A6245">
        <v>9.7787855015716864E+17</v>
      </c>
      <c r="B6245">
        <v>9.7787855015716864E+17</v>
      </c>
      <c r="C6245" t="s">
        <v>24244</v>
      </c>
      <c r="D6245" s="1">
        <v>43184</v>
      </c>
      <c r="E6245" s="2">
        <v>0.58552083333333338</v>
      </c>
      <c r="F6245">
        <v>200</v>
      </c>
      <c r="G6245">
        <v>1889611729</v>
      </c>
      <c r="H6245" t="s">
        <v>354</v>
      </c>
      <c r="I6245" t="s">
        <v>355</v>
      </c>
      <c r="J6245" t="s">
        <v>265</v>
      </c>
      <c r="K6245" t="s">
        <v>24245</v>
      </c>
      <c r="L6245" t="s">
        <v>266</v>
      </c>
      <c r="M6245" t="s">
        <v>267</v>
      </c>
      <c r="N6245" t="s">
        <v>267</v>
      </c>
      <c r="O6245" t="s">
        <v>24246</v>
      </c>
      <c r="P6245">
        <v>0</v>
      </c>
      <c r="Q6245">
        <v>30</v>
      </c>
      <c r="R6245">
        <v>14</v>
      </c>
      <c r="S6245" t="s">
        <v>7669</v>
      </c>
      <c r="T6245" t="s">
        <v>267</v>
      </c>
      <c r="U6245" t="s">
        <v>24247</v>
      </c>
      <c r="V6245" t="b">
        <v>0</v>
      </c>
      <c r="W6245" t="s">
        <v>265</v>
      </c>
      <c r="X6245">
        <v>1</v>
      </c>
      <c r="Y6245" t="s">
        <v>24248</v>
      </c>
      <c r="Z6245" t="s">
        <v>265</v>
      </c>
      <c r="AA6245" t="s">
        <v>265</v>
      </c>
      <c r="AB6245" t="s">
        <v>265</v>
      </c>
      <c r="AC6245" t="s">
        <v>265</v>
      </c>
      <c r="AD6245" t="s">
        <v>265</v>
      </c>
      <c r="AE6245" t="s">
        <v>265</v>
      </c>
      <c r="AF6245" t="s">
        <v>267</v>
      </c>
      <c r="AG6245" t="s">
        <v>265</v>
      </c>
      <c r="AH6245" t="s">
        <v>265</v>
      </c>
      <c r="AI6245" t="s">
        <v>265</v>
      </c>
      <c r="AJ6245" t="s">
        <v>265</v>
      </c>
      <c r="AL6245" t="str">
        <f>IF(Sudan_News12[[#This Row],[relevancy_classification_english]]="Relevant","مناسب",IF(Sudan_News12[[#This Row],[relevancy_classification_english]]="Relevant","عَرَضِيّ",""))</f>
        <v/>
      </c>
      <c r="AN6245" t="str">
        <f>IF(Sudan_News12[[#This Row],[sentiment_analysis_english]]="Negative","سلبي",IF(Sudan_News12[[#This Row],[sentiment_analysis_english]]="Neutral","حيادي",IF(Sudan_News12[[#This Row],[sentiment_analysis_english]]="Positive","إيجابي","")))</f>
        <v/>
      </c>
      <c r="AO6245" t="e">
        <f>INDEX(TextClassificationList[],MATCH(Sudan_News12[[#This Row],[text_classification_arabic]],TextClassificationList[text_classification_arabic],0),1)</f>
        <v>#N/A</v>
      </c>
      <c r="AQ6245" t="e">
        <f>INDEX(TextClassificationList[],MATCH(Sudan_News12[[#This Row],[text_classification_arabic2]],TextClassificationList[text_classification_arabic],0),1)</f>
        <v>#N/A</v>
      </c>
      <c r="AS6245" t="e">
        <f>INDEX(TextClassificationList[],MATCH(Sudan_News12[[#This Row],[text_classification_arabic3]],TextClassificationList[text_classification_arabic],0),1)</f>
        <v>#N/A</v>
      </c>
      <c r="AU6245" t="e">
        <f>INDEX(TextClassificationList[],MATCH(Sudan_News12[[#This Row],[text_classification_arabic4]],TextClassificationList[text_classification_arabic],0),1)</f>
        <v>#N/A</v>
      </c>
      <c r="AW6245" t="e">
        <f>INDEX(TextClassificationList[],MATCH(Sudan_News12[[#This Row],[text_classification_arabic5]],TextClassificationList[text_classification_arabic],0),1)</f>
        <v>#N/A</v>
      </c>
    </row>
    <row r="6246" spans="1:49" x14ac:dyDescent="0.2">
      <c r="A6246">
        <v>9.7782654534258278E+17</v>
      </c>
      <c r="B6246">
        <v>9.7782654534258278E+17</v>
      </c>
      <c r="C6246" t="s">
        <v>24249</v>
      </c>
      <c r="D6246" s="1">
        <v>43184</v>
      </c>
      <c r="E6246" s="2">
        <v>0.44201388888888887</v>
      </c>
      <c r="F6246">
        <v>200</v>
      </c>
      <c r="G6246">
        <v>1889611729</v>
      </c>
      <c r="H6246" t="s">
        <v>354</v>
      </c>
      <c r="I6246" t="s">
        <v>355</v>
      </c>
      <c r="J6246" t="s">
        <v>265</v>
      </c>
      <c r="K6246" t="s">
        <v>24250</v>
      </c>
      <c r="L6246" t="s">
        <v>278</v>
      </c>
      <c r="M6246" t="s">
        <v>267</v>
      </c>
      <c r="N6246" t="s">
        <v>267</v>
      </c>
      <c r="O6246" t="s">
        <v>24251</v>
      </c>
      <c r="P6246">
        <v>0</v>
      </c>
      <c r="Q6246">
        <v>23</v>
      </c>
      <c r="R6246">
        <v>10</v>
      </c>
      <c r="S6246" t="s">
        <v>24071</v>
      </c>
      <c r="T6246" t="s">
        <v>267</v>
      </c>
      <c r="U6246" t="s">
        <v>24252</v>
      </c>
      <c r="V6246" t="b">
        <v>0</v>
      </c>
      <c r="W6246" t="s">
        <v>265</v>
      </c>
      <c r="X6246">
        <v>1</v>
      </c>
      <c r="Y6246" t="s">
        <v>24253</v>
      </c>
      <c r="Z6246" t="s">
        <v>265</v>
      </c>
      <c r="AA6246" t="s">
        <v>265</v>
      </c>
      <c r="AB6246" t="s">
        <v>265</v>
      </c>
      <c r="AC6246" t="s">
        <v>265</v>
      </c>
      <c r="AD6246" t="s">
        <v>265</v>
      </c>
      <c r="AE6246" t="s">
        <v>265</v>
      </c>
      <c r="AF6246" t="s">
        <v>267</v>
      </c>
      <c r="AG6246" t="s">
        <v>265</v>
      </c>
      <c r="AH6246" t="s">
        <v>265</v>
      </c>
      <c r="AI6246" t="s">
        <v>265</v>
      </c>
      <c r="AJ6246" t="s">
        <v>265</v>
      </c>
      <c r="AL6246" t="str">
        <f>IF(Sudan_News12[[#This Row],[relevancy_classification_english]]="Relevant","مناسب",IF(Sudan_News12[[#This Row],[relevancy_classification_english]]="Relevant","عَرَضِيّ",""))</f>
        <v/>
      </c>
      <c r="AN6246" t="str">
        <f>IF(Sudan_News12[[#This Row],[sentiment_analysis_english]]="Negative","سلبي",IF(Sudan_News12[[#This Row],[sentiment_analysis_english]]="Neutral","حيادي",IF(Sudan_News12[[#This Row],[sentiment_analysis_english]]="Positive","إيجابي","")))</f>
        <v/>
      </c>
      <c r="AO6246" t="e">
        <f>INDEX(TextClassificationList[],MATCH(Sudan_News12[[#This Row],[text_classification_arabic]],TextClassificationList[text_classification_arabic],0),1)</f>
        <v>#N/A</v>
      </c>
      <c r="AQ6246" t="e">
        <f>INDEX(TextClassificationList[],MATCH(Sudan_News12[[#This Row],[text_classification_arabic2]],TextClassificationList[text_classification_arabic],0),1)</f>
        <v>#N/A</v>
      </c>
      <c r="AS6246" t="e">
        <f>INDEX(TextClassificationList[],MATCH(Sudan_News12[[#This Row],[text_classification_arabic3]],TextClassificationList[text_classification_arabic],0),1)</f>
        <v>#N/A</v>
      </c>
      <c r="AU6246" t="e">
        <f>INDEX(TextClassificationList[],MATCH(Sudan_News12[[#This Row],[text_classification_arabic4]],TextClassificationList[text_classification_arabic],0),1)</f>
        <v>#N/A</v>
      </c>
      <c r="AW6246" t="e">
        <f>INDEX(TextClassificationList[],MATCH(Sudan_News12[[#This Row],[text_classification_arabic5]],TextClassificationList[text_classification_arabic],0),1)</f>
        <v>#N/A</v>
      </c>
    </row>
    <row r="6247" spans="1:49" x14ac:dyDescent="0.2">
      <c r="A6247">
        <v>9.7765258979704013E+17</v>
      </c>
      <c r="B6247">
        <v>9.7765258979704013E+17</v>
      </c>
      <c r="C6247" t="s">
        <v>24254</v>
      </c>
      <c r="D6247" s="1">
        <v>43183</v>
      </c>
      <c r="E6247" s="2">
        <v>0.96197916666666672</v>
      </c>
      <c r="F6247">
        <v>200</v>
      </c>
      <c r="G6247">
        <v>1889611729</v>
      </c>
      <c r="H6247" t="s">
        <v>354</v>
      </c>
      <c r="I6247" t="s">
        <v>355</v>
      </c>
      <c r="J6247" t="s">
        <v>265</v>
      </c>
      <c r="K6247" t="s">
        <v>24255</v>
      </c>
      <c r="L6247" t="s">
        <v>266</v>
      </c>
      <c r="M6247" t="s">
        <v>267</v>
      </c>
      <c r="N6247" t="s">
        <v>267</v>
      </c>
      <c r="O6247" t="s">
        <v>267</v>
      </c>
      <c r="P6247">
        <v>0</v>
      </c>
      <c r="Q6247">
        <v>10</v>
      </c>
      <c r="R6247">
        <v>3</v>
      </c>
      <c r="S6247" t="s">
        <v>24256</v>
      </c>
      <c r="T6247" t="s">
        <v>267</v>
      </c>
      <c r="U6247" t="s">
        <v>24257</v>
      </c>
      <c r="V6247" t="b">
        <v>0</v>
      </c>
      <c r="W6247" t="s">
        <v>265</v>
      </c>
      <c r="X6247">
        <v>0</v>
      </c>
      <c r="Y6247" t="s">
        <v>265</v>
      </c>
      <c r="Z6247" t="s">
        <v>265</v>
      </c>
      <c r="AA6247" t="s">
        <v>265</v>
      </c>
      <c r="AB6247" t="s">
        <v>265</v>
      </c>
      <c r="AC6247" t="s">
        <v>265</v>
      </c>
      <c r="AD6247" t="s">
        <v>265</v>
      </c>
      <c r="AE6247" t="s">
        <v>265</v>
      </c>
      <c r="AF6247" t="s">
        <v>267</v>
      </c>
      <c r="AG6247" t="s">
        <v>265</v>
      </c>
      <c r="AH6247" t="s">
        <v>265</v>
      </c>
      <c r="AI6247" t="s">
        <v>265</v>
      </c>
      <c r="AJ6247" t="s">
        <v>265</v>
      </c>
      <c r="AL6247" t="str">
        <f>IF(Sudan_News12[[#This Row],[relevancy_classification_english]]="Relevant","مناسب",IF(Sudan_News12[[#This Row],[relevancy_classification_english]]="Relevant","عَرَضِيّ",""))</f>
        <v/>
      </c>
      <c r="AN6247" t="str">
        <f>IF(Sudan_News12[[#This Row],[sentiment_analysis_english]]="Negative","سلبي",IF(Sudan_News12[[#This Row],[sentiment_analysis_english]]="Neutral","حيادي",IF(Sudan_News12[[#This Row],[sentiment_analysis_english]]="Positive","إيجابي","")))</f>
        <v/>
      </c>
      <c r="AO6247" t="e">
        <f>INDEX(TextClassificationList[],MATCH(Sudan_News12[[#This Row],[text_classification_arabic]],TextClassificationList[text_classification_arabic],0),1)</f>
        <v>#N/A</v>
      </c>
      <c r="AQ6247" t="e">
        <f>INDEX(TextClassificationList[],MATCH(Sudan_News12[[#This Row],[text_classification_arabic2]],TextClassificationList[text_classification_arabic],0),1)</f>
        <v>#N/A</v>
      </c>
      <c r="AS6247" t="e">
        <f>INDEX(TextClassificationList[],MATCH(Sudan_News12[[#This Row],[text_classification_arabic3]],TextClassificationList[text_classification_arabic],0),1)</f>
        <v>#N/A</v>
      </c>
      <c r="AU6247" t="e">
        <f>INDEX(TextClassificationList[],MATCH(Sudan_News12[[#This Row],[text_classification_arabic4]],TextClassificationList[text_classification_arabic],0),1)</f>
        <v>#N/A</v>
      </c>
      <c r="AW6247" t="e">
        <f>INDEX(TextClassificationList[],MATCH(Sudan_News12[[#This Row],[text_classification_arabic5]],TextClassificationList[text_classification_arabic],0),1)</f>
        <v>#N/A</v>
      </c>
    </row>
    <row r="6248" spans="1:49" x14ac:dyDescent="0.2">
      <c r="A6248">
        <v>9.776473991486423E+17</v>
      </c>
      <c r="B6248">
        <v>9.776473991486423E+17</v>
      </c>
      <c r="C6248" t="s">
        <v>24258</v>
      </c>
      <c r="D6248" s="1">
        <v>43183</v>
      </c>
      <c r="E6248" s="2">
        <v>0.947662037037037</v>
      </c>
      <c r="F6248">
        <v>200</v>
      </c>
      <c r="G6248">
        <v>1889611729</v>
      </c>
      <c r="H6248" t="s">
        <v>354</v>
      </c>
      <c r="I6248" t="s">
        <v>355</v>
      </c>
      <c r="J6248" t="s">
        <v>265</v>
      </c>
      <c r="K6248" t="s">
        <v>24259</v>
      </c>
      <c r="L6248" t="s">
        <v>266</v>
      </c>
      <c r="M6248" t="s">
        <v>267</v>
      </c>
      <c r="N6248" t="s">
        <v>267</v>
      </c>
      <c r="O6248" t="s">
        <v>24260</v>
      </c>
      <c r="P6248">
        <v>0</v>
      </c>
      <c r="Q6248">
        <v>18</v>
      </c>
      <c r="R6248">
        <v>4</v>
      </c>
      <c r="S6248" t="s">
        <v>7669</v>
      </c>
      <c r="T6248" t="s">
        <v>267</v>
      </c>
      <c r="U6248" t="s">
        <v>24261</v>
      </c>
      <c r="V6248" t="b">
        <v>0</v>
      </c>
      <c r="W6248" t="s">
        <v>265</v>
      </c>
      <c r="X6248">
        <v>1</v>
      </c>
      <c r="Y6248" t="s">
        <v>24262</v>
      </c>
      <c r="Z6248" t="s">
        <v>265</v>
      </c>
      <c r="AA6248" t="s">
        <v>265</v>
      </c>
      <c r="AB6248" t="s">
        <v>265</v>
      </c>
      <c r="AC6248" t="s">
        <v>265</v>
      </c>
      <c r="AD6248" t="s">
        <v>265</v>
      </c>
      <c r="AE6248" t="s">
        <v>265</v>
      </c>
      <c r="AF6248" t="s">
        <v>267</v>
      </c>
      <c r="AG6248" t="s">
        <v>265</v>
      </c>
      <c r="AH6248" t="s">
        <v>265</v>
      </c>
      <c r="AI6248" t="s">
        <v>265</v>
      </c>
      <c r="AJ6248" t="s">
        <v>265</v>
      </c>
      <c r="AL6248" t="str">
        <f>IF(Sudan_News12[[#This Row],[relevancy_classification_english]]="Relevant","مناسب",IF(Sudan_News12[[#This Row],[relevancy_classification_english]]="Relevant","عَرَضِيّ",""))</f>
        <v/>
      </c>
      <c r="AN6248" t="str">
        <f>IF(Sudan_News12[[#This Row],[sentiment_analysis_english]]="Negative","سلبي",IF(Sudan_News12[[#This Row],[sentiment_analysis_english]]="Neutral","حيادي",IF(Sudan_News12[[#This Row],[sentiment_analysis_english]]="Positive","إيجابي","")))</f>
        <v/>
      </c>
      <c r="AO6248" t="e">
        <f>INDEX(TextClassificationList[],MATCH(Sudan_News12[[#This Row],[text_classification_arabic]],TextClassificationList[text_classification_arabic],0),1)</f>
        <v>#N/A</v>
      </c>
      <c r="AQ6248" t="e">
        <f>INDEX(TextClassificationList[],MATCH(Sudan_News12[[#This Row],[text_classification_arabic2]],TextClassificationList[text_classification_arabic],0),1)</f>
        <v>#N/A</v>
      </c>
      <c r="AS6248" t="e">
        <f>INDEX(TextClassificationList[],MATCH(Sudan_News12[[#This Row],[text_classification_arabic3]],TextClassificationList[text_classification_arabic],0),1)</f>
        <v>#N/A</v>
      </c>
      <c r="AU6248" t="e">
        <f>INDEX(TextClassificationList[],MATCH(Sudan_News12[[#This Row],[text_classification_arabic4]],TextClassificationList[text_classification_arabic],0),1)</f>
        <v>#N/A</v>
      </c>
      <c r="AW6248" t="e">
        <f>INDEX(TextClassificationList[],MATCH(Sudan_News12[[#This Row],[text_classification_arabic5]],TextClassificationList[text_classification_arabic],0),1)</f>
        <v>#N/A</v>
      </c>
    </row>
    <row r="6249" spans="1:49" x14ac:dyDescent="0.2">
      <c r="A6249">
        <v>9.7757801376746291E+17</v>
      </c>
      <c r="B6249">
        <v>9.7757801376746291E+17</v>
      </c>
      <c r="C6249" t="s">
        <v>24263</v>
      </c>
      <c r="D6249" s="1">
        <v>43183</v>
      </c>
      <c r="E6249" s="2">
        <v>0.75619212962962967</v>
      </c>
      <c r="F6249">
        <v>200</v>
      </c>
      <c r="G6249">
        <v>1889611729</v>
      </c>
      <c r="H6249" t="s">
        <v>354</v>
      </c>
      <c r="I6249" t="s">
        <v>355</v>
      </c>
      <c r="J6249" t="s">
        <v>265</v>
      </c>
      <c r="K6249" t="s">
        <v>24264</v>
      </c>
      <c r="L6249" t="s">
        <v>266</v>
      </c>
      <c r="M6249" t="s">
        <v>267</v>
      </c>
      <c r="N6249" t="s">
        <v>267</v>
      </c>
      <c r="O6249" t="s">
        <v>267</v>
      </c>
      <c r="P6249">
        <v>0</v>
      </c>
      <c r="Q6249">
        <v>0</v>
      </c>
      <c r="R6249">
        <v>3</v>
      </c>
      <c r="S6249" t="s">
        <v>267</v>
      </c>
      <c r="T6249" t="s">
        <v>267</v>
      </c>
      <c r="U6249" t="s">
        <v>24265</v>
      </c>
      <c r="V6249" t="b">
        <v>0</v>
      </c>
      <c r="W6249" t="s">
        <v>265</v>
      </c>
      <c r="X6249">
        <v>0</v>
      </c>
      <c r="Y6249" t="s">
        <v>265</v>
      </c>
      <c r="Z6249" t="s">
        <v>265</v>
      </c>
      <c r="AA6249" t="s">
        <v>265</v>
      </c>
      <c r="AB6249" t="s">
        <v>265</v>
      </c>
      <c r="AC6249" t="s">
        <v>265</v>
      </c>
      <c r="AD6249" t="s">
        <v>265</v>
      </c>
      <c r="AE6249" t="s">
        <v>265</v>
      </c>
      <c r="AF6249" t="s">
        <v>267</v>
      </c>
      <c r="AG6249" t="s">
        <v>265</v>
      </c>
      <c r="AH6249" t="s">
        <v>265</v>
      </c>
      <c r="AI6249" t="s">
        <v>265</v>
      </c>
      <c r="AJ6249" t="s">
        <v>265</v>
      </c>
      <c r="AL6249" t="str">
        <f>IF(Sudan_News12[[#This Row],[relevancy_classification_english]]="Relevant","مناسب",IF(Sudan_News12[[#This Row],[relevancy_classification_english]]="Relevant","عَرَضِيّ",""))</f>
        <v/>
      </c>
      <c r="AN6249" t="str">
        <f>IF(Sudan_News12[[#This Row],[sentiment_analysis_english]]="Negative","سلبي",IF(Sudan_News12[[#This Row],[sentiment_analysis_english]]="Neutral","حيادي",IF(Sudan_News12[[#This Row],[sentiment_analysis_english]]="Positive","إيجابي","")))</f>
        <v/>
      </c>
      <c r="AO6249" t="e">
        <f>INDEX(TextClassificationList[],MATCH(Sudan_News12[[#This Row],[text_classification_arabic]],TextClassificationList[text_classification_arabic],0),1)</f>
        <v>#N/A</v>
      </c>
      <c r="AQ6249" t="e">
        <f>INDEX(TextClassificationList[],MATCH(Sudan_News12[[#This Row],[text_classification_arabic2]],TextClassificationList[text_classification_arabic],0),1)</f>
        <v>#N/A</v>
      </c>
      <c r="AS6249" t="e">
        <f>INDEX(TextClassificationList[],MATCH(Sudan_News12[[#This Row],[text_classification_arabic3]],TextClassificationList[text_classification_arabic],0),1)</f>
        <v>#N/A</v>
      </c>
      <c r="AU6249" t="e">
        <f>INDEX(TextClassificationList[],MATCH(Sudan_News12[[#This Row],[text_classification_arabic4]],TextClassificationList[text_classification_arabic],0),1)</f>
        <v>#N/A</v>
      </c>
      <c r="AW6249" t="e">
        <f>INDEX(TextClassificationList[],MATCH(Sudan_News12[[#This Row],[text_classification_arabic5]],TextClassificationList[text_classification_arabic],0),1)</f>
        <v>#N/A</v>
      </c>
    </row>
    <row r="6250" spans="1:49" x14ac:dyDescent="0.2">
      <c r="A6250">
        <v>9.7752614418982912E+17</v>
      </c>
      <c r="B6250">
        <v>9.7746400604997632E+17</v>
      </c>
      <c r="C6250" t="s">
        <v>24266</v>
      </c>
      <c r="D6250" s="1">
        <v>43183</v>
      </c>
      <c r="E6250" s="2">
        <v>0.61305555555555558</v>
      </c>
      <c r="F6250">
        <v>200</v>
      </c>
      <c r="G6250">
        <v>1889611729</v>
      </c>
      <c r="H6250" t="s">
        <v>354</v>
      </c>
      <c r="I6250" t="s">
        <v>355</v>
      </c>
      <c r="J6250" t="s">
        <v>265</v>
      </c>
      <c r="K6250" t="s">
        <v>16323</v>
      </c>
      <c r="L6250" t="s">
        <v>266</v>
      </c>
      <c r="M6250" t="s">
        <v>267</v>
      </c>
      <c r="N6250" t="s">
        <v>267</v>
      </c>
      <c r="O6250" t="s">
        <v>267</v>
      </c>
      <c r="P6250">
        <v>0</v>
      </c>
      <c r="Q6250">
        <v>1</v>
      </c>
      <c r="R6250">
        <v>0</v>
      </c>
      <c r="S6250" t="s">
        <v>267</v>
      </c>
      <c r="T6250" t="s">
        <v>267</v>
      </c>
      <c r="U6250" t="s">
        <v>24267</v>
      </c>
      <c r="V6250" t="b">
        <v>0</v>
      </c>
      <c r="W6250" t="s">
        <v>265</v>
      </c>
      <c r="X6250">
        <v>0</v>
      </c>
      <c r="Y6250" t="s">
        <v>265</v>
      </c>
      <c r="Z6250" t="s">
        <v>265</v>
      </c>
      <c r="AA6250" t="s">
        <v>265</v>
      </c>
      <c r="AB6250" t="s">
        <v>265</v>
      </c>
      <c r="AC6250" t="s">
        <v>265</v>
      </c>
      <c r="AD6250" t="s">
        <v>265</v>
      </c>
      <c r="AE6250" t="s">
        <v>265</v>
      </c>
      <c r="AF6250" t="s">
        <v>267</v>
      </c>
      <c r="AG6250" t="s">
        <v>265</v>
      </c>
      <c r="AH6250" t="s">
        <v>265</v>
      </c>
      <c r="AI6250" t="s">
        <v>265</v>
      </c>
      <c r="AJ6250" t="s">
        <v>265</v>
      </c>
      <c r="AL6250" t="str">
        <f>IF(Sudan_News12[[#This Row],[relevancy_classification_english]]="Relevant","مناسب",IF(Sudan_News12[[#This Row],[relevancy_classification_english]]="Relevant","عَرَضِيّ",""))</f>
        <v/>
      </c>
      <c r="AN6250" t="str">
        <f>IF(Sudan_News12[[#This Row],[sentiment_analysis_english]]="Negative","سلبي",IF(Sudan_News12[[#This Row],[sentiment_analysis_english]]="Neutral","حيادي",IF(Sudan_News12[[#This Row],[sentiment_analysis_english]]="Positive","إيجابي","")))</f>
        <v/>
      </c>
      <c r="AO6250" t="e">
        <f>INDEX(TextClassificationList[],MATCH(Sudan_News12[[#This Row],[text_classification_arabic]],TextClassificationList[text_classification_arabic],0),1)</f>
        <v>#N/A</v>
      </c>
      <c r="AQ6250" t="e">
        <f>INDEX(TextClassificationList[],MATCH(Sudan_News12[[#This Row],[text_classification_arabic2]],TextClassificationList[text_classification_arabic],0),1)</f>
        <v>#N/A</v>
      </c>
      <c r="AS6250" t="e">
        <f>INDEX(TextClassificationList[],MATCH(Sudan_News12[[#This Row],[text_classification_arabic3]],TextClassificationList[text_classification_arabic],0),1)</f>
        <v>#N/A</v>
      </c>
      <c r="AU6250" t="e">
        <f>INDEX(TextClassificationList[],MATCH(Sudan_News12[[#This Row],[text_classification_arabic4]],TextClassificationList[text_classification_arabic],0),1)</f>
        <v>#N/A</v>
      </c>
      <c r="AW6250" t="e">
        <f>INDEX(TextClassificationList[],MATCH(Sudan_News12[[#This Row],[text_classification_arabic5]],TextClassificationList[text_classification_arabic],0),1)</f>
        <v>#N/A</v>
      </c>
    </row>
    <row r="6251" spans="1:49" x14ac:dyDescent="0.2">
      <c r="A6251">
        <v>9.7747489610318234E+17</v>
      </c>
      <c r="B6251">
        <v>9.7747489610318234E+17</v>
      </c>
      <c r="C6251" t="s">
        <v>24268</v>
      </c>
      <c r="D6251" s="1">
        <v>43183</v>
      </c>
      <c r="E6251" s="2">
        <v>0.47164351851851855</v>
      </c>
      <c r="F6251">
        <v>200</v>
      </c>
      <c r="G6251">
        <v>1889611729</v>
      </c>
      <c r="H6251" t="s">
        <v>354</v>
      </c>
      <c r="I6251" t="s">
        <v>355</v>
      </c>
      <c r="J6251" t="s">
        <v>265</v>
      </c>
      <c r="K6251" t="s">
        <v>24269</v>
      </c>
      <c r="L6251" t="s">
        <v>266</v>
      </c>
      <c r="M6251" t="s">
        <v>267</v>
      </c>
      <c r="N6251" t="s">
        <v>267</v>
      </c>
      <c r="O6251" t="s">
        <v>24270</v>
      </c>
      <c r="P6251">
        <v>1</v>
      </c>
      <c r="Q6251">
        <v>9</v>
      </c>
      <c r="R6251">
        <v>3</v>
      </c>
      <c r="S6251" t="s">
        <v>24228</v>
      </c>
      <c r="T6251" t="s">
        <v>267</v>
      </c>
      <c r="U6251" t="s">
        <v>24271</v>
      </c>
      <c r="V6251" t="b">
        <v>0</v>
      </c>
      <c r="W6251" t="s">
        <v>265</v>
      </c>
      <c r="X6251">
        <v>1</v>
      </c>
      <c r="Y6251" t="s">
        <v>24272</v>
      </c>
      <c r="Z6251" t="s">
        <v>265</v>
      </c>
      <c r="AA6251" t="s">
        <v>265</v>
      </c>
      <c r="AB6251" t="s">
        <v>265</v>
      </c>
      <c r="AC6251" t="s">
        <v>265</v>
      </c>
      <c r="AD6251" t="s">
        <v>265</v>
      </c>
      <c r="AE6251" t="s">
        <v>265</v>
      </c>
      <c r="AF6251" t="s">
        <v>267</v>
      </c>
      <c r="AG6251" t="s">
        <v>265</v>
      </c>
      <c r="AH6251" t="s">
        <v>265</v>
      </c>
      <c r="AI6251" t="s">
        <v>265</v>
      </c>
      <c r="AJ6251" t="s">
        <v>265</v>
      </c>
      <c r="AL6251" t="str">
        <f>IF(Sudan_News12[[#This Row],[relevancy_classification_english]]="Relevant","مناسب",IF(Sudan_News12[[#This Row],[relevancy_classification_english]]="Relevant","عَرَضِيّ",""))</f>
        <v/>
      </c>
      <c r="AN6251" t="str">
        <f>IF(Sudan_News12[[#This Row],[sentiment_analysis_english]]="Negative","سلبي",IF(Sudan_News12[[#This Row],[sentiment_analysis_english]]="Neutral","حيادي",IF(Sudan_News12[[#This Row],[sentiment_analysis_english]]="Positive","إيجابي","")))</f>
        <v/>
      </c>
      <c r="AO6251" t="e">
        <f>INDEX(TextClassificationList[],MATCH(Sudan_News12[[#This Row],[text_classification_arabic]],TextClassificationList[text_classification_arabic],0),1)</f>
        <v>#N/A</v>
      </c>
      <c r="AQ6251" t="e">
        <f>INDEX(TextClassificationList[],MATCH(Sudan_News12[[#This Row],[text_classification_arabic2]],TextClassificationList[text_classification_arabic],0),1)</f>
        <v>#N/A</v>
      </c>
      <c r="AS6251" t="e">
        <f>INDEX(TextClassificationList[],MATCH(Sudan_News12[[#This Row],[text_classification_arabic3]],TextClassificationList[text_classification_arabic],0),1)</f>
        <v>#N/A</v>
      </c>
      <c r="AU6251" t="e">
        <f>INDEX(TextClassificationList[],MATCH(Sudan_News12[[#This Row],[text_classification_arabic4]],TextClassificationList[text_classification_arabic],0),1)</f>
        <v>#N/A</v>
      </c>
      <c r="AW6251" t="e">
        <f>INDEX(TextClassificationList[],MATCH(Sudan_News12[[#This Row],[text_classification_arabic5]],TextClassificationList[text_classification_arabic],0),1)</f>
        <v>#N/A</v>
      </c>
    </row>
    <row r="6252" spans="1:49" x14ac:dyDescent="0.2">
      <c r="A6252">
        <v>9.7745791529568256E+17</v>
      </c>
      <c r="B6252">
        <v>9.7745791529568256E+17</v>
      </c>
      <c r="C6252" t="s">
        <v>24273</v>
      </c>
      <c r="D6252" s="1">
        <v>43183</v>
      </c>
      <c r="E6252" s="2">
        <v>0.42478009259259258</v>
      </c>
      <c r="F6252">
        <v>200</v>
      </c>
      <c r="G6252">
        <v>1889611729</v>
      </c>
      <c r="H6252" t="s">
        <v>354</v>
      </c>
      <c r="I6252" t="s">
        <v>355</v>
      </c>
      <c r="J6252" t="s">
        <v>265</v>
      </c>
      <c r="K6252" t="s">
        <v>24274</v>
      </c>
      <c r="L6252" t="s">
        <v>266</v>
      </c>
      <c r="M6252" t="s">
        <v>267</v>
      </c>
      <c r="N6252" t="s">
        <v>267</v>
      </c>
      <c r="O6252" t="s">
        <v>267</v>
      </c>
      <c r="P6252">
        <v>0</v>
      </c>
      <c r="Q6252">
        <v>5</v>
      </c>
      <c r="R6252">
        <v>1</v>
      </c>
      <c r="S6252" t="s">
        <v>269</v>
      </c>
      <c r="T6252" t="s">
        <v>267</v>
      </c>
      <c r="U6252" t="s">
        <v>24275</v>
      </c>
      <c r="V6252" t="b">
        <v>0</v>
      </c>
      <c r="W6252" t="s">
        <v>265</v>
      </c>
      <c r="X6252">
        <v>0</v>
      </c>
      <c r="Y6252" t="s">
        <v>265</v>
      </c>
      <c r="Z6252" t="s">
        <v>265</v>
      </c>
      <c r="AA6252" t="s">
        <v>265</v>
      </c>
      <c r="AB6252" t="s">
        <v>265</v>
      </c>
      <c r="AC6252" t="s">
        <v>265</v>
      </c>
      <c r="AD6252" t="s">
        <v>265</v>
      </c>
      <c r="AE6252" t="s">
        <v>265</v>
      </c>
      <c r="AF6252" t="s">
        <v>267</v>
      </c>
      <c r="AG6252" t="s">
        <v>265</v>
      </c>
      <c r="AH6252" t="s">
        <v>265</v>
      </c>
      <c r="AI6252" t="s">
        <v>265</v>
      </c>
      <c r="AJ6252" t="s">
        <v>265</v>
      </c>
      <c r="AL6252" t="str">
        <f>IF(Sudan_News12[[#This Row],[relevancy_classification_english]]="Relevant","مناسب",IF(Sudan_News12[[#This Row],[relevancy_classification_english]]="Relevant","عَرَضِيّ",""))</f>
        <v/>
      </c>
      <c r="AN6252" t="str">
        <f>IF(Sudan_News12[[#This Row],[sentiment_analysis_english]]="Negative","سلبي",IF(Sudan_News12[[#This Row],[sentiment_analysis_english]]="Neutral","حيادي",IF(Sudan_News12[[#This Row],[sentiment_analysis_english]]="Positive","إيجابي","")))</f>
        <v/>
      </c>
      <c r="AO6252" t="e">
        <f>INDEX(TextClassificationList[],MATCH(Sudan_News12[[#This Row],[text_classification_arabic]],TextClassificationList[text_classification_arabic],0),1)</f>
        <v>#N/A</v>
      </c>
      <c r="AQ6252" t="e">
        <f>INDEX(TextClassificationList[],MATCH(Sudan_News12[[#This Row],[text_classification_arabic2]],TextClassificationList[text_classification_arabic],0),1)</f>
        <v>#N/A</v>
      </c>
      <c r="AS6252" t="e">
        <f>INDEX(TextClassificationList[],MATCH(Sudan_News12[[#This Row],[text_classification_arabic3]],TextClassificationList[text_classification_arabic],0),1)</f>
        <v>#N/A</v>
      </c>
      <c r="AU6252" t="e">
        <f>INDEX(TextClassificationList[],MATCH(Sudan_News12[[#This Row],[text_classification_arabic4]],TextClassificationList[text_classification_arabic],0),1)</f>
        <v>#N/A</v>
      </c>
      <c r="AW6252" t="e">
        <f>INDEX(TextClassificationList[],MATCH(Sudan_News12[[#This Row],[text_classification_arabic5]],TextClassificationList[text_classification_arabic],0),1)</f>
        <v>#N/A</v>
      </c>
    </row>
    <row r="6253" spans="1:49" x14ac:dyDescent="0.2">
      <c r="A6253">
        <v>9.7744895809522483E+17</v>
      </c>
      <c r="B6253">
        <v>9.7744895809522483E+17</v>
      </c>
      <c r="C6253" t="s">
        <v>24276</v>
      </c>
      <c r="D6253" s="1">
        <v>43183</v>
      </c>
      <c r="E6253" s="2">
        <v>0.40006944444444442</v>
      </c>
      <c r="F6253">
        <v>200</v>
      </c>
      <c r="G6253">
        <v>1889611729</v>
      </c>
      <c r="H6253" t="s">
        <v>354</v>
      </c>
      <c r="I6253" t="s">
        <v>355</v>
      </c>
      <c r="J6253" t="s">
        <v>265</v>
      </c>
      <c r="K6253" t="s">
        <v>24277</v>
      </c>
      <c r="L6253" t="s">
        <v>266</v>
      </c>
      <c r="M6253" t="s">
        <v>267</v>
      </c>
      <c r="N6253" t="s">
        <v>267</v>
      </c>
      <c r="O6253" t="s">
        <v>267</v>
      </c>
      <c r="P6253">
        <v>0</v>
      </c>
      <c r="Q6253">
        <v>4</v>
      </c>
      <c r="R6253">
        <v>1</v>
      </c>
      <c r="S6253" t="s">
        <v>269</v>
      </c>
      <c r="T6253" t="s">
        <v>267</v>
      </c>
      <c r="U6253" t="s">
        <v>24278</v>
      </c>
      <c r="V6253" t="b">
        <v>0</v>
      </c>
      <c r="W6253" t="s">
        <v>265</v>
      </c>
      <c r="X6253">
        <v>0</v>
      </c>
      <c r="Y6253" t="s">
        <v>265</v>
      </c>
      <c r="Z6253" t="s">
        <v>265</v>
      </c>
      <c r="AA6253" t="s">
        <v>265</v>
      </c>
      <c r="AB6253" t="s">
        <v>265</v>
      </c>
      <c r="AC6253" t="s">
        <v>265</v>
      </c>
      <c r="AD6253" t="s">
        <v>265</v>
      </c>
      <c r="AE6253" t="s">
        <v>265</v>
      </c>
      <c r="AF6253" t="s">
        <v>267</v>
      </c>
      <c r="AG6253" t="s">
        <v>265</v>
      </c>
      <c r="AH6253" t="s">
        <v>265</v>
      </c>
      <c r="AI6253" t="s">
        <v>265</v>
      </c>
      <c r="AJ6253" t="s">
        <v>265</v>
      </c>
      <c r="AL6253" t="str">
        <f>IF(Sudan_News12[[#This Row],[relevancy_classification_english]]="Relevant","مناسب",IF(Sudan_News12[[#This Row],[relevancy_classification_english]]="Relevant","عَرَضِيّ",""))</f>
        <v/>
      </c>
      <c r="AN6253" t="str">
        <f>IF(Sudan_News12[[#This Row],[sentiment_analysis_english]]="Negative","سلبي",IF(Sudan_News12[[#This Row],[sentiment_analysis_english]]="Neutral","حيادي",IF(Sudan_News12[[#This Row],[sentiment_analysis_english]]="Positive","إيجابي","")))</f>
        <v/>
      </c>
      <c r="AO6253" t="e">
        <f>INDEX(TextClassificationList[],MATCH(Sudan_News12[[#This Row],[text_classification_arabic]],TextClassificationList[text_classification_arabic],0),1)</f>
        <v>#N/A</v>
      </c>
      <c r="AQ6253" t="e">
        <f>INDEX(TextClassificationList[],MATCH(Sudan_News12[[#This Row],[text_classification_arabic2]],TextClassificationList[text_classification_arabic],0),1)</f>
        <v>#N/A</v>
      </c>
      <c r="AS6253" t="e">
        <f>INDEX(TextClassificationList[],MATCH(Sudan_News12[[#This Row],[text_classification_arabic3]],TextClassificationList[text_classification_arabic],0),1)</f>
        <v>#N/A</v>
      </c>
      <c r="AU6253" t="e">
        <f>INDEX(TextClassificationList[],MATCH(Sudan_News12[[#This Row],[text_classification_arabic4]],TextClassificationList[text_classification_arabic],0),1)</f>
        <v>#N/A</v>
      </c>
      <c r="AW6253" t="e">
        <f>INDEX(TextClassificationList[],MATCH(Sudan_News12[[#This Row],[text_classification_arabic5]],TextClassificationList[text_classification_arabic],0),1)</f>
        <v>#N/A</v>
      </c>
    </row>
    <row r="6254" spans="1:49" x14ac:dyDescent="0.2">
      <c r="A6254">
        <v>9.7744044304154214E+17</v>
      </c>
      <c r="B6254">
        <v>9.7743997375339315E+17</v>
      </c>
      <c r="C6254" t="s">
        <v>24279</v>
      </c>
      <c r="D6254" s="1">
        <v>43183</v>
      </c>
      <c r="E6254" s="2">
        <v>0.37657407407407406</v>
      </c>
      <c r="F6254">
        <v>200</v>
      </c>
      <c r="G6254">
        <v>1889611729</v>
      </c>
      <c r="H6254" t="s">
        <v>354</v>
      </c>
      <c r="I6254" t="s">
        <v>355</v>
      </c>
      <c r="J6254" t="s">
        <v>265</v>
      </c>
      <c r="K6254" t="s">
        <v>24280</v>
      </c>
      <c r="L6254" t="s">
        <v>266</v>
      </c>
      <c r="M6254" t="s">
        <v>267</v>
      </c>
      <c r="N6254" t="s">
        <v>267</v>
      </c>
      <c r="O6254" t="s">
        <v>267</v>
      </c>
      <c r="P6254">
        <v>0</v>
      </c>
      <c r="Q6254">
        <v>0</v>
      </c>
      <c r="R6254">
        <v>0</v>
      </c>
      <c r="S6254" t="s">
        <v>267</v>
      </c>
      <c r="T6254" t="s">
        <v>267</v>
      </c>
      <c r="U6254" t="s">
        <v>24281</v>
      </c>
      <c r="V6254" t="b">
        <v>0</v>
      </c>
      <c r="W6254" t="s">
        <v>265</v>
      </c>
      <c r="X6254">
        <v>0</v>
      </c>
      <c r="Y6254" t="s">
        <v>265</v>
      </c>
      <c r="Z6254" t="s">
        <v>265</v>
      </c>
      <c r="AA6254" t="s">
        <v>265</v>
      </c>
      <c r="AB6254" t="s">
        <v>265</v>
      </c>
      <c r="AC6254" t="s">
        <v>265</v>
      </c>
      <c r="AD6254" t="s">
        <v>265</v>
      </c>
      <c r="AE6254" t="s">
        <v>265</v>
      </c>
      <c r="AF6254" t="s">
        <v>14952</v>
      </c>
      <c r="AG6254" t="s">
        <v>265</v>
      </c>
      <c r="AH6254" t="s">
        <v>265</v>
      </c>
      <c r="AI6254" t="s">
        <v>265</v>
      </c>
      <c r="AJ6254" t="s">
        <v>265</v>
      </c>
      <c r="AL6254" t="str">
        <f>IF(Sudan_News12[[#This Row],[relevancy_classification_english]]="Relevant","مناسب",IF(Sudan_News12[[#This Row],[relevancy_classification_english]]="Relevant","عَرَضِيّ",""))</f>
        <v/>
      </c>
      <c r="AN6254" t="str">
        <f>IF(Sudan_News12[[#This Row],[sentiment_analysis_english]]="Negative","سلبي",IF(Sudan_News12[[#This Row],[sentiment_analysis_english]]="Neutral","حيادي",IF(Sudan_News12[[#This Row],[sentiment_analysis_english]]="Positive","إيجابي","")))</f>
        <v/>
      </c>
      <c r="AO6254" t="e">
        <f>INDEX(TextClassificationList[],MATCH(Sudan_News12[[#This Row],[text_classification_arabic]],TextClassificationList[text_classification_arabic],0),1)</f>
        <v>#N/A</v>
      </c>
      <c r="AQ6254" t="e">
        <f>INDEX(TextClassificationList[],MATCH(Sudan_News12[[#This Row],[text_classification_arabic2]],TextClassificationList[text_classification_arabic],0),1)</f>
        <v>#N/A</v>
      </c>
      <c r="AS6254" t="e">
        <f>INDEX(TextClassificationList[],MATCH(Sudan_News12[[#This Row],[text_classification_arabic3]],TextClassificationList[text_classification_arabic],0),1)</f>
        <v>#N/A</v>
      </c>
      <c r="AU6254" t="e">
        <f>INDEX(TextClassificationList[],MATCH(Sudan_News12[[#This Row],[text_classification_arabic4]],TextClassificationList[text_classification_arabic],0),1)</f>
        <v>#N/A</v>
      </c>
      <c r="AW6254" t="e">
        <f>INDEX(TextClassificationList[],MATCH(Sudan_News12[[#This Row],[text_classification_arabic5]],TextClassificationList[text_classification_arabic],0),1)</f>
        <v>#N/A</v>
      </c>
    </row>
    <row r="6255" spans="1:49" x14ac:dyDescent="0.2">
      <c r="A6255">
        <v>9.7743688641431962E+17</v>
      </c>
      <c r="B6255">
        <v>9.7681336888666112E+17</v>
      </c>
      <c r="C6255" t="s">
        <v>24282</v>
      </c>
      <c r="D6255" s="1">
        <v>43183</v>
      </c>
      <c r="E6255" s="2">
        <v>0.36675925925925928</v>
      </c>
      <c r="F6255">
        <v>200</v>
      </c>
      <c r="G6255">
        <v>1889611729</v>
      </c>
      <c r="H6255" t="s">
        <v>354</v>
      </c>
      <c r="I6255" t="s">
        <v>355</v>
      </c>
      <c r="J6255" t="s">
        <v>265</v>
      </c>
      <c r="K6255" t="s">
        <v>23257</v>
      </c>
      <c r="L6255" t="s">
        <v>266</v>
      </c>
      <c r="M6255" t="s">
        <v>267</v>
      </c>
      <c r="N6255" t="s">
        <v>267</v>
      </c>
      <c r="O6255" t="s">
        <v>267</v>
      </c>
      <c r="P6255">
        <v>0</v>
      </c>
      <c r="Q6255">
        <v>0</v>
      </c>
      <c r="R6255">
        <v>0</v>
      </c>
      <c r="S6255" t="s">
        <v>267</v>
      </c>
      <c r="T6255" t="s">
        <v>267</v>
      </c>
      <c r="U6255" t="s">
        <v>24283</v>
      </c>
      <c r="V6255" t="b">
        <v>0</v>
      </c>
      <c r="W6255" t="s">
        <v>265</v>
      </c>
      <c r="X6255">
        <v>0</v>
      </c>
      <c r="Y6255" t="s">
        <v>265</v>
      </c>
      <c r="Z6255" t="s">
        <v>265</v>
      </c>
      <c r="AA6255" t="s">
        <v>265</v>
      </c>
      <c r="AB6255" t="s">
        <v>265</v>
      </c>
      <c r="AC6255" t="s">
        <v>265</v>
      </c>
      <c r="AD6255" t="s">
        <v>265</v>
      </c>
      <c r="AE6255" t="s">
        <v>265</v>
      </c>
      <c r="AF6255" t="s">
        <v>23259</v>
      </c>
      <c r="AG6255" t="s">
        <v>265</v>
      </c>
      <c r="AH6255" t="s">
        <v>265</v>
      </c>
      <c r="AI6255" t="s">
        <v>265</v>
      </c>
      <c r="AJ6255" t="s">
        <v>265</v>
      </c>
      <c r="AL6255" t="str">
        <f>IF(Sudan_News12[[#This Row],[relevancy_classification_english]]="Relevant","مناسب",IF(Sudan_News12[[#This Row],[relevancy_classification_english]]="Relevant","عَرَضِيّ",""))</f>
        <v/>
      </c>
      <c r="AN6255" t="str">
        <f>IF(Sudan_News12[[#This Row],[sentiment_analysis_english]]="Negative","سلبي",IF(Sudan_News12[[#This Row],[sentiment_analysis_english]]="Neutral","حيادي",IF(Sudan_News12[[#This Row],[sentiment_analysis_english]]="Positive","إيجابي","")))</f>
        <v/>
      </c>
      <c r="AO6255" t="e">
        <f>INDEX(TextClassificationList[],MATCH(Sudan_News12[[#This Row],[text_classification_arabic]],TextClassificationList[text_classification_arabic],0),1)</f>
        <v>#N/A</v>
      </c>
      <c r="AQ6255" t="e">
        <f>INDEX(TextClassificationList[],MATCH(Sudan_News12[[#This Row],[text_classification_arabic2]],TextClassificationList[text_classification_arabic],0),1)</f>
        <v>#N/A</v>
      </c>
      <c r="AS6255" t="e">
        <f>INDEX(TextClassificationList[],MATCH(Sudan_News12[[#This Row],[text_classification_arabic3]],TextClassificationList[text_classification_arabic],0),1)</f>
        <v>#N/A</v>
      </c>
      <c r="AU6255" t="e">
        <f>INDEX(TextClassificationList[],MATCH(Sudan_News12[[#This Row],[text_classification_arabic4]],TextClassificationList[text_classification_arabic],0),1)</f>
        <v>#N/A</v>
      </c>
      <c r="AW6255" t="e">
        <f>INDEX(TextClassificationList[],MATCH(Sudan_News12[[#This Row],[text_classification_arabic5]],TextClassificationList[text_classification_arabic],0),1)</f>
        <v>#N/A</v>
      </c>
    </row>
    <row r="6256" spans="1:49" x14ac:dyDescent="0.2">
      <c r="A6256">
        <v>9.7742834271352832E+17</v>
      </c>
      <c r="B6256">
        <v>9.7742316669493658E+17</v>
      </c>
      <c r="C6256" t="s">
        <v>24284</v>
      </c>
      <c r="D6256" s="1">
        <v>43183</v>
      </c>
      <c r="E6256" s="2">
        <v>0.34318287037037037</v>
      </c>
      <c r="F6256">
        <v>200</v>
      </c>
      <c r="G6256">
        <v>1889611729</v>
      </c>
      <c r="H6256" t="s">
        <v>354</v>
      </c>
      <c r="I6256" t="s">
        <v>355</v>
      </c>
      <c r="J6256" t="s">
        <v>265</v>
      </c>
      <c r="K6256" t="s">
        <v>24285</v>
      </c>
      <c r="L6256" t="s">
        <v>266</v>
      </c>
      <c r="M6256" t="s">
        <v>267</v>
      </c>
      <c r="N6256" t="s">
        <v>267</v>
      </c>
      <c r="O6256" t="s">
        <v>267</v>
      </c>
      <c r="P6256">
        <v>0</v>
      </c>
      <c r="Q6256">
        <v>0</v>
      </c>
      <c r="R6256">
        <v>1</v>
      </c>
      <c r="S6256" t="s">
        <v>267</v>
      </c>
      <c r="T6256" t="s">
        <v>267</v>
      </c>
      <c r="U6256" t="s">
        <v>24286</v>
      </c>
      <c r="V6256" t="b">
        <v>0</v>
      </c>
      <c r="W6256" t="s">
        <v>265</v>
      </c>
      <c r="X6256">
        <v>0</v>
      </c>
      <c r="Y6256" t="s">
        <v>265</v>
      </c>
      <c r="Z6256" t="s">
        <v>265</v>
      </c>
      <c r="AA6256" t="s">
        <v>265</v>
      </c>
      <c r="AB6256" t="s">
        <v>265</v>
      </c>
      <c r="AC6256" t="s">
        <v>265</v>
      </c>
      <c r="AD6256" t="s">
        <v>265</v>
      </c>
      <c r="AE6256" t="s">
        <v>265</v>
      </c>
      <c r="AF6256" t="s">
        <v>15656</v>
      </c>
      <c r="AG6256" t="s">
        <v>265</v>
      </c>
      <c r="AH6256" t="s">
        <v>265</v>
      </c>
      <c r="AI6256" t="s">
        <v>265</v>
      </c>
      <c r="AJ6256" t="s">
        <v>265</v>
      </c>
      <c r="AL6256" t="str">
        <f>IF(Sudan_News12[[#This Row],[relevancy_classification_english]]="Relevant","مناسب",IF(Sudan_News12[[#This Row],[relevancy_classification_english]]="Relevant","عَرَضِيّ",""))</f>
        <v/>
      </c>
      <c r="AN6256" t="str">
        <f>IF(Sudan_News12[[#This Row],[sentiment_analysis_english]]="Negative","سلبي",IF(Sudan_News12[[#This Row],[sentiment_analysis_english]]="Neutral","حيادي",IF(Sudan_News12[[#This Row],[sentiment_analysis_english]]="Positive","إيجابي","")))</f>
        <v/>
      </c>
      <c r="AO6256" t="e">
        <f>INDEX(TextClassificationList[],MATCH(Sudan_News12[[#This Row],[text_classification_arabic]],TextClassificationList[text_classification_arabic],0),1)</f>
        <v>#N/A</v>
      </c>
      <c r="AQ6256" t="e">
        <f>INDEX(TextClassificationList[],MATCH(Sudan_News12[[#This Row],[text_classification_arabic2]],TextClassificationList[text_classification_arabic],0),1)</f>
        <v>#N/A</v>
      </c>
      <c r="AS6256" t="e">
        <f>INDEX(TextClassificationList[],MATCH(Sudan_News12[[#This Row],[text_classification_arabic3]],TextClassificationList[text_classification_arabic],0),1)</f>
        <v>#N/A</v>
      </c>
      <c r="AU6256" t="e">
        <f>INDEX(TextClassificationList[],MATCH(Sudan_News12[[#This Row],[text_classification_arabic4]],TextClassificationList[text_classification_arabic],0),1)</f>
        <v>#N/A</v>
      </c>
      <c r="AW6256" t="e">
        <f>INDEX(TextClassificationList[],MATCH(Sudan_News12[[#This Row],[text_classification_arabic5]],TextClassificationList[text_classification_arabic],0),1)</f>
        <v>#N/A</v>
      </c>
    </row>
    <row r="6257" spans="1:49" x14ac:dyDescent="0.2">
      <c r="A6257">
        <v>9.7742316669493658E+17</v>
      </c>
      <c r="B6257">
        <v>9.7742316669493658E+17</v>
      </c>
      <c r="C6257" t="s">
        <v>24287</v>
      </c>
      <c r="D6257" s="1">
        <v>43183</v>
      </c>
      <c r="E6257" s="2">
        <v>0.32890046296296294</v>
      </c>
      <c r="F6257">
        <v>200</v>
      </c>
      <c r="G6257">
        <v>1889611729</v>
      </c>
      <c r="H6257" t="s">
        <v>354</v>
      </c>
      <c r="I6257" t="s">
        <v>355</v>
      </c>
      <c r="J6257" t="s">
        <v>265</v>
      </c>
      <c r="K6257" t="s">
        <v>24288</v>
      </c>
      <c r="L6257" t="s">
        <v>278</v>
      </c>
      <c r="M6257" t="s">
        <v>267</v>
      </c>
      <c r="N6257" t="s">
        <v>267</v>
      </c>
      <c r="O6257" t="s">
        <v>24289</v>
      </c>
      <c r="P6257">
        <v>1</v>
      </c>
      <c r="Q6257">
        <v>4</v>
      </c>
      <c r="R6257">
        <v>2</v>
      </c>
      <c r="S6257" t="s">
        <v>269</v>
      </c>
      <c r="T6257" t="s">
        <v>267</v>
      </c>
      <c r="U6257" t="s">
        <v>24290</v>
      </c>
      <c r="V6257" t="b">
        <v>0</v>
      </c>
      <c r="W6257" t="s">
        <v>265</v>
      </c>
      <c r="X6257">
        <v>1</v>
      </c>
      <c r="Y6257" t="s">
        <v>24291</v>
      </c>
      <c r="Z6257" t="s">
        <v>265</v>
      </c>
      <c r="AA6257" t="s">
        <v>265</v>
      </c>
      <c r="AB6257" t="s">
        <v>265</v>
      </c>
      <c r="AC6257" t="s">
        <v>265</v>
      </c>
      <c r="AD6257" t="s">
        <v>265</v>
      </c>
      <c r="AE6257" t="s">
        <v>265</v>
      </c>
      <c r="AF6257" t="s">
        <v>267</v>
      </c>
      <c r="AG6257" t="s">
        <v>265</v>
      </c>
      <c r="AH6257" t="s">
        <v>265</v>
      </c>
      <c r="AI6257" t="s">
        <v>265</v>
      </c>
      <c r="AJ6257" t="s">
        <v>265</v>
      </c>
      <c r="AL6257" t="str">
        <f>IF(Sudan_News12[[#This Row],[relevancy_classification_english]]="Relevant","مناسب",IF(Sudan_News12[[#This Row],[relevancy_classification_english]]="Relevant","عَرَضِيّ",""))</f>
        <v/>
      </c>
      <c r="AN6257" t="str">
        <f>IF(Sudan_News12[[#This Row],[sentiment_analysis_english]]="Negative","سلبي",IF(Sudan_News12[[#This Row],[sentiment_analysis_english]]="Neutral","حيادي",IF(Sudan_News12[[#This Row],[sentiment_analysis_english]]="Positive","إيجابي","")))</f>
        <v/>
      </c>
      <c r="AO6257" t="e">
        <f>INDEX(TextClassificationList[],MATCH(Sudan_News12[[#This Row],[text_classification_arabic]],TextClassificationList[text_classification_arabic],0),1)</f>
        <v>#N/A</v>
      </c>
      <c r="AQ6257" t="e">
        <f>INDEX(TextClassificationList[],MATCH(Sudan_News12[[#This Row],[text_classification_arabic2]],TextClassificationList[text_classification_arabic],0),1)</f>
        <v>#N/A</v>
      </c>
      <c r="AS6257" t="e">
        <f>INDEX(TextClassificationList[],MATCH(Sudan_News12[[#This Row],[text_classification_arabic3]],TextClassificationList[text_classification_arabic],0),1)</f>
        <v>#N/A</v>
      </c>
      <c r="AU6257" t="e">
        <f>INDEX(TextClassificationList[],MATCH(Sudan_News12[[#This Row],[text_classification_arabic4]],TextClassificationList[text_classification_arabic],0),1)</f>
        <v>#N/A</v>
      </c>
      <c r="AW6257" t="e">
        <f>INDEX(TextClassificationList[],MATCH(Sudan_News12[[#This Row],[text_classification_arabic5]],TextClassificationList[text_classification_arabic],0),1)</f>
        <v>#N/A</v>
      </c>
    </row>
    <row r="6258" spans="1:49" x14ac:dyDescent="0.2">
      <c r="A6258">
        <v>9.7742207712800358E+17</v>
      </c>
      <c r="B6258">
        <v>9.7742207712800358E+17</v>
      </c>
      <c r="C6258" t="s">
        <v>24292</v>
      </c>
      <c r="D6258" s="1">
        <v>43183</v>
      </c>
      <c r="E6258" s="2">
        <v>0.32589120370370372</v>
      </c>
      <c r="F6258">
        <v>200</v>
      </c>
      <c r="G6258">
        <v>1889611729</v>
      </c>
      <c r="H6258" t="s">
        <v>354</v>
      </c>
      <c r="I6258" t="s">
        <v>355</v>
      </c>
      <c r="J6258" t="s">
        <v>265</v>
      </c>
      <c r="K6258" t="s">
        <v>24293</v>
      </c>
      <c r="L6258" t="s">
        <v>266</v>
      </c>
      <c r="M6258" t="s">
        <v>267</v>
      </c>
      <c r="N6258" t="s">
        <v>267</v>
      </c>
      <c r="O6258" t="s">
        <v>267</v>
      </c>
      <c r="P6258">
        <v>0</v>
      </c>
      <c r="Q6258">
        <v>4</v>
      </c>
      <c r="R6258">
        <v>1</v>
      </c>
      <c r="S6258" t="s">
        <v>269</v>
      </c>
      <c r="T6258" t="s">
        <v>267</v>
      </c>
      <c r="U6258" t="s">
        <v>24294</v>
      </c>
      <c r="V6258" t="b">
        <v>0</v>
      </c>
      <c r="W6258" t="s">
        <v>265</v>
      </c>
      <c r="X6258">
        <v>0</v>
      </c>
      <c r="Y6258" t="s">
        <v>265</v>
      </c>
      <c r="Z6258" t="s">
        <v>265</v>
      </c>
      <c r="AA6258" t="s">
        <v>265</v>
      </c>
      <c r="AB6258" t="s">
        <v>265</v>
      </c>
      <c r="AC6258" t="s">
        <v>265</v>
      </c>
      <c r="AD6258" t="s">
        <v>265</v>
      </c>
      <c r="AE6258" t="s">
        <v>265</v>
      </c>
      <c r="AF6258" t="s">
        <v>267</v>
      </c>
      <c r="AG6258" t="s">
        <v>265</v>
      </c>
      <c r="AH6258" t="s">
        <v>265</v>
      </c>
      <c r="AI6258" t="s">
        <v>265</v>
      </c>
      <c r="AJ6258" t="s">
        <v>265</v>
      </c>
      <c r="AL6258" t="str">
        <f>IF(Sudan_News12[[#This Row],[relevancy_classification_english]]="Relevant","مناسب",IF(Sudan_News12[[#This Row],[relevancy_classification_english]]="Relevant","عَرَضِيّ",""))</f>
        <v/>
      </c>
      <c r="AN6258" t="str">
        <f>IF(Sudan_News12[[#This Row],[sentiment_analysis_english]]="Negative","سلبي",IF(Sudan_News12[[#This Row],[sentiment_analysis_english]]="Neutral","حيادي",IF(Sudan_News12[[#This Row],[sentiment_analysis_english]]="Positive","إيجابي","")))</f>
        <v/>
      </c>
      <c r="AO6258" t="e">
        <f>INDEX(TextClassificationList[],MATCH(Sudan_News12[[#This Row],[text_classification_arabic]],TextClassificationList[text_classification_arabic],0),1)</f>
        <v>#N/A</v>
      </c>
      <c r="AQ6258" t="e">
        <f>INDEX(TextClassificationList[],MATCH(Sudan_News12[[#This Row],[text_classification_arabic2]],TextClassificationList[text_classification_arabic],0),1)</f>
        <v>#N/A</v>
      </c>
      <c r="AS6258" t="e">
        <f>INDEX(TextClassificationList[],MATCH(Sudan_News12[[#This Row],[text_classification_arabic3]],TextClassificationList[text_classification_arabic],0),1)</f>
        <v>#N/A</v>
      </c>
      <c r="AU6258" t="e">
        <f>INDEX(TextClassificationList[],MATCH(Sudan_News12[[#This Row],[text_classification_arabic4]],TextClassificationList[text_classification_arabic],0),1)</f>
        <v>#N/A</v>
      </c>
      <c r="AW6258" t="e">
        <f>INDEX(TextClassificationList[],MATCH(Sudan_News12[[#This Row],[text_classification_arabic5]],TextClassificationList[text_classification_arabic],0),1)</f>
        <v>#N/A</v>
      </c>
    </row>
    <row r="6259" spans="1:49" x14ac:dyDescent="0.2">
      <c r="A6259">
        <v>9.7731241173996749E+17</v>
      </c>
      <c r="B6259">
        <v>9.7731241173996749E+17</v>
      </c>
      <c r="C6259" t="s">
        <v>24295</v>
      </c>
      <c r="D6259" s="1">
        <v>43183</v>
      </c>
      <c r="E6259" s="2">
        <v>2.3275462962962963E-2</v>
      </c>
      <c r="F6259">
        <v>200</v>
      </c>
      <c r="G6259">
        <v>1889611729</v>
      </c>
      <c r="H6259" t="s">
        <v>354</v>
      </c>
      <c r="I6259" t="s">
        <v>355</v>
      </c>
      <c r="J6259" t="s">
        <v>265</v>
      </c>
      <c r="K6259" t="s">
        <v>24296</v>
      </c>
      <c r="L6259" t="s">
        <v>266</v>
      </c>
      <c r="M6259" t="s">
        <v>267</v>
      </c>
      <c r="N6259" t="s">
        <v>267</v>
      </c>
      <c r="O6259" t="s">
        <v>24297</v>
      </c>
      <c r="P6259">
        <v>0</v>
      </c>
      <c r="Q6259">
        <v>13</v>
      </c>
      <c r="R6259">
        <v>2</v>
      </c>
      <c r="S6259" t="s">
        <v>269</v>
      </c>
      <c r="T6259" t="s">
        <v>267</v>
      </c>
      <c r="U6259" t="s">
        <v>24298</v>
      </c>
      <c r="V6259" t="b">
        <v>0</v>
      </c>
      <c r="W6259" t="s">
        <v>265</v>
      </c>
      <c r="X6259">
        <v>1</v>
      </c>
      <c r="Y6259" t="s">
        <v>24299</v>
      </c>
      <c r="Z6259" t="s">
        <v>265</v>
      </c>
      <c r="AA6259" t="s">
        <v>265</v>
      </c>
      <c r="AB6259" t="s">
        <v>265</v>
      </c>
      <c r="AC6259" t="s">
        <v>265</v>
      </c>
      <c r="AD6259" t="s">
        <v>265</v>
      </c>
      <c r="AE6259" t="s">
        <v>265</v>
      </c>
      <c r="AF6259" t="s">
        <v>267</v>
      </c>
      <c r="AG6259" t="s">
        <v>265</v>
      </c>
      <c r="AH6259" t="s">
        <v>265</v>
      </c>
      <c r="AI6259" t="s">
        <v>265</v>
      </c>
      <c r="AJ6259" t="s">
        <v>265</v>
      </c>
      <c r="AL6259" t="str">
        <f>IF(Sudan_News12[[#This Row],[relevancy_classification_english]]="Relevant","مناسب",IF(Sudan_News12[[#This Row],[relevancy_classification_english]]="Relevant","عَرَضِيّ",""))</f>
        <v/>
      </c>
      <c r="AN6259" t="str">
        <f>IF(Sudan_News12[[#This Row],[sentiment_analysis_english]]="Negative","سلبي",IF(Sudan_News12[[#This Row],[sentiment_analysis_english]]="Neutral","حيادي",IF(Sudan_News12[[#This Row],[sentiment_analysis_english]]="Positive","إيجابي","")))</f>
        <v/>
      </c>
      <c r="AO6259" t="e">
        <f>INDEX(TextClassificationList[],MATCH(Sudan_News12[[#This Row],[text_classification_arabic]],TextClassificationList[text_classification_arabic],0),1)</f>
        <v>#N/A</v>
      </c>
      <c r="AQ6259" t="e">
        <f>INDEX(TextClassificationList[],MATCH(Sudan_News12[[#This Row],[text_classification_arabic2]],TextClassificationList[text_classification_arabic],0),1)</f>
        <v>#N/A</v>
      </c>
      <c r="AS6259" t="e">
        <f>INDEX(TextClassificationList[],MATCH(Sudan_News12[[#This Row],[text_classification_arabic3]],TextClassificationList[text_classification_arabic],0),1)</f>
        <v>#N/A</v>
      </c>
      <c r="AU6259" t="e">
        <f>INDEX(TextClassificationList[],MATCH(Sudan_News12[[#This Row],[text_classification_arabic4]],TextClassificationList[text_classification_arabic],0),1)</f>
        <v>#N/A</v>
      </c>
      <c r="AW6259" t="e">
        <f>INDEX(TextClassificationList[],MATCH(Sudan_News12[[#This Row],[text_classification_arabic5]],TextClassificationList[text_classification_arabic],0),1)</f>
        <v>#N/A</v>
      </c>
    </row>
    <row r="6260" spans="1:49" x14ac:dyDescent="0.2">
      <c r="A6260">
        <v>9.7730781547905434E+17</v>
      </c>
      <c r="B6260">
        <v>9.7730781547905434E+17</v>
      </c>
      <c r="C6260" t="s">
        <v>24300</v>
      </c>
      <c r="D6260" s="1">
        <v>43183</v>
      </c>
      <c r="E6260" s="2">
        <v>1.0590277777777778E-2</v>
      </c>
      <c r="F6260">
        <v>200</v>
      </c>
      <c r="G6260">
        <v>1889611729</v>
      </c>
      <c r="H6260" t="s">
        <v>354</v>
      </c>
      <c r="I6260" t="s">
        <v>355</v>
      </c>
      <c r="J6260" t="s">
        <v>265</v>
      </c>
      <c r="K6260" t="s">
        <v>24301</v>
      </c>
      <c r="L6260" t="s">
        <v>266</v>
      </c>
      <c r="M6260" t="s">
        <v>267</v>
      </c>
      <c r="N6260" t="s">
        <v>267</v>
      </c>
      <c r="O6260" t="s">
        <v>24302</v>
      </c>
      <c r="P6260">
        <v>0</v>
      </c>
      <c r="Q6260">
        <v>16</v>
      </c>
      <c r="R6260">
        <v>3</v>
      </c>
      <c r="S6260" t="s">
        <v>24303</v>
      </c>
      <c r="T6260" t="s">
        <v>267</v>
      </c>
      <c r="U6260" t="s">
        <v>24304</v>
      </c>
      <c r="V6260" t="b">
        <v>0</v>
      </c>
      <c r="W6260" t="s">
        <v>265</v>
      </c>
      <c r="X6260">
        <v>1</v>
      </c>
      <c r="Y6260" t="s">
        <v>24305</v>
      </c>
      <c r="Z6260" t="s">
        <v>265</v>
      </c>
      <c r="AA6260" t="s">
        <v>265</v>
      </c>
      <c r="AB6260" t="s">
        <v>265</v>
      </c>
      <c r="AC6260" t="s">
        <v>265</v>
      </c>
      <c r="AD6260" t="s">
        <v>265</v>
      </c>
      <c r="AE6260" t="s">
        <v>265</v>
      </c>
      <c r="AF6260" t="s">
        <v>267</v>
      </c>
      <c r="AG6260" t="s">
        <v>265</v>
      </c>
      <c r="AH6260" t="s">
        <v>265</v>
      </c>
      <c r="AI6260" t="s">
        <v>265</v>
      </c>
      <c r="AJ6260" t="s">
        <v>265</v>
      </c>
      <c r="AL6260" t="str">
        <f>IF(Sudan_News12[[#This Row],[relevancy_classification_english]]="Relevant","مناسب",IF(Sudan_News12[[#This Row],[relevancy_classification_english]]="Relevant","عَرَضِيّ",""))</f>
        <v/>
      </c>
      <c r="AN6260" t="str">
        <f>IF(Sudan_News12[[#This Row],[sentiment_analysis_english]]="Negative","سلبي",IF(Sudan_News12[[#This Row],[sentiment_analysis_english]]="Neutral","حيادي",IF(Sudan_News12[[#This Row],[sentiment_analysis_english]]="Positive","إيجابي","")))</f>
        <v/>
      </c>
      <c r="AO6260" t="e">
        <f>INDEX(TextClassificationList[],MATCH(Sudan_News12[[#This Row],[text_classification_arabic]],TextClassificationList[text_classification_arabic],0),1)</f>
        <v>#N/A</v>
      </c>
      <c r="AQ6260" t="e">
        <f>INDEX(TextClassificationList[],MATCH(Sudan_News12[[#This Row],[text_classification_arabic2]],TextClassificationList[text_classification_arabic],0),1)</f>
        <v>#N/A</v>
      </c>
      <c r="AS6260" t="e">
        <f>INDEX(TextClassificationList[],MATCH(Sudan_News12[[#This Row],[text_classification_arabic3]],TextClassificationList[text_classification_arabic],0),1)</f>
        <v>#N/A</v>
      </c>
      <c r="AU6260" t="e">
        <f>INDEX(TextClassificationList[],MATCH(Sudan_News12[[#This Row],[text_classification_arabic4]],TextClassificationList[text_classification_arabic],0),1)</f>
        <v>#N/A</v>
      </c>
      <c r="AW6260" t="e">
        <f>INDEX(TextClassificationList[],MATCH(Sudan_News12[[#This Row],[text_classification_arabic5]],TextClassificationList[text_classification_arabic],0),1)</f>
        <v>#N/A</v>
      </c>
    </row>
    <row r="6261" spans="1:49" x14ac:dyDescent="0.2">
      <c r="A6261">
        <v>9.7730473893185946E+17</v>
      </c>
      <c r="B6261">
        <v>9.7730274688072499E+17</v>
      </c>
      <c r="C6261" t="s">
        <v>24306</v>
      </c>
      <c r="D6261" s="1">
        <v>43183</v>
      </c>
      <c r="E6261" s="2">
        <v>2.0949074074074073E-3</v>
      </c>
      <c r="F6261">
        <v>200</v>
      </c>
      <c r="G6261">
        <v>1889611729</v>
      </c>
      <c r="H6261" t="s">
        <v>354</v>
      </c>
      <c r="I6261" t="s">
        <v>355</v>
      </c>
      <c r="J6261" t="s">
        <v>265</v>
      </c>
      <c r="K6261" t="s">
        <v>23238</v>
      </c>
      <c r="L6261" t="s">
        <v>266</v>
      </c>
      <c r="M6261" t="s">
        <v>267</v>
      </c>
      <c r="N6261" t="s">
        <v>267</v>
      </c>
      <c r="O6261" t="s">
        <v>267</v>
      </c>
      <c r="P6261">
        <v>0</v>
      </c>
      <c r="Q6261">
        <v>0</v>
      </c>
      <c r="R6261">
        <v>0</v>
      </c>
      <c r="S6261" t="s">
        <v>267</v>
      </c>
      <c r="T6261" t="s">
        <v>267</v>
      </c>
      <c r="U6261" t="s">
        <v>24307</v>
      </c>
      <c r="V6261" t="b">
        <v>0</v>
      </c>
      <c r="W6261" t="s">
        <v>265</v>
      </c>
      <c r="X6261">
        <v>0</v>
      </c>
      <c r="Y6261" t="s">
        <v>265</v>
      </c>
      <c r="Z6261" t="s">
        <v>265</v>
      </c>
      <c r="AA6261" t="s">
        <v>265</v>
      </c>
      <c r="AB6261" t="s">
        <v>265</v>
      </c>
      <c r="AC6261" t="s">
        <v>265</v>
      </c>
      <c r="AD6261" t="s">
        <v>265</v>
      </c>
      <c r="AE6261" t="s">
        <v>265</v>
      </c>
      <c r="AF6261" t="s">
        <v>267</v>
      </c>
      <c r="AG6261" t="s">
        <v>265</v>
      </c>
      <c r="AH6261" t="s">
        <v>265</v>
      </c>
      <c r="AI6261" t="s">
        <v>265</v>
      </c>
      <c r="AJ6261" t="s">
        <v>265</v>
      </c>
      <c r="AL6261" t="str">
        <f>IF(Sudan_News12[[#This Row],[relevancy_classification_english]]="Relevant","مناسب",IF(Sudan_News12[[#This Row],[relevancy_classification_english]]="Relevant","عَرَضِيّ",""))</f>
        <v/>
      </c>
      <c r="AN6261" t="str">
        <f>IF(Sudan_News12[[#This Row],[sentiment_analysis_english]]="Negative","سلبي",IF(Sudan_News12[[#This Row],[sentiment_analysis_english]]="Neutral","حيادي",IF(Sudan_News12[[#This Row],[sentiment_analysis_english]]="Positive","إيجابي","")))</f>
        <v/>
      </c>
      <c r="AO6261" t="e">
        <f>INDEX(TextClassificationList[],MATCH(Sudan_News12[[#This Row],[text_classification_arabic]],TextClassificationList[text_classification_arabic],0),1)</f>
        <v>#N/A</v>
      </c>
      <c r="AQ6261" t="e">
        <f>INDEX(TextClassificationList[],MATCH(Sudan_News12[[#This Row],[text_classification_arabic2]],TextClassificationList[text_classification_arabic],0),1)</f>
        <v>#N/A</v>
      </c>
      <c r="AS6261" t="e">
        <f>INDEX(TextClassificationList[],MATCH(Sudan_News12[[#This Row],[text_classification_arabic3]],TextClassificationList[text_classification_arabic],0),1)</f>
        <v>#N/A</v>
      </c>
      <c r="AU6261" t="e">
        <f>INDEX(TextClassificationList[],MATCH(Sudan_News12[[#This Row],[text_classification_arabic4]],TextClassificationList[text_classification_arabic],0),1)</f>
        <v>#N/A</v>
      </c>
      <c r="AW6261" t="e">
        <f>INDEX(TextClassificationList[],MATCH(Sudan_News12[[#This Row],[text_classification_arabic5]],TextClassificationList[text_classification_arabic],0),1)</f>
        <v>#N/A</v>
      </c>
    </row>
    <row r="6262" spans="1:49" x14ac:dyDescent="0.2">
      <c r="A6262">
        <v>9.7729174663899136E+17</v>
      </c>
      <c r="B6262">
        <v>9.7729174663899136E+17</v>
      </c>
      <c r="C6262" t="s">
        <v>24308</v>
      </c>
      <c r="D6262" s="1">
        <v>43182</v>
      </c>
      <c r="E6262" s="2">
        <v>0.96625000000000005</v>
      </c>
      <c r="F6262">
        <v>200</v>
      </c>
      <c r="G6262">
        <v>1889611729</v>
      </c>
      <c r="H6262" t="s">
        <v>354</v>
      </c>
      <c r="I6262" t="s">
        <v>355</v>
      </c>
      <c r="J6262" t="s">
        <v>265</v>
      </c>
      <c r="K6262" t="s">
        <v>24309</v>
      </c>
      <c r="L6262" t="s">
        <v>266</v>
      </c>
      <c r="M6262" t="s">
        <v>267</v>
      </c>
      <c r="N6262" t="s">
        <v>267</v>
      </c>
      <c r="O6262" t="s">
        <v>24310</v>
      </c>
      <c r="P6262">
        <v>0</v>
      </c>
      <c r="Q6262">
        <v>14</v>
      </c>
      <c r="R6262">
        <v>2</v>
      </c>
      <c r="S6262" t="s">
        <v>269</v>
      </c>
      <c r="T6262" t="s">
        <v>267</v>
      </c>
      <c r="U6262" t="s">
        <v>24311</v>
      </c>
      <c r="V6262" t="b">
        <v>0</v>
      </c>
      <c r="W6262" t="s">
        <v>265</v>
      </c>
      <c r="X6262">
        <v>1</v>
      </c>
      <c r="Y6262" t="s">
        <v>24312</v>
      </c>
      <c r="Z6262" t="s">
        <v>265</v>
      </c>
      <c r="AA6262" t="s">
        <v>265</v>
      </c>
      <c r="AB6262" t="s">
        <v>265</v>
      </c>
      <c r="AC6262" t="s">
        <v>265</v>
      </c>
      <c r="AD6262" t="s">
        <v>265</v>
      </c>
      <c r="AE6262" t="s">
        <v>265</v>
      </c>
      <c r="AF6262" t="s">
        <v>267</v>
      </c>
      <c r="AG6262" t="s">
        <v>265</v>
      </c>
      <c r="AH6262" t="s">
        <v>265</v>
      </c>
      <c r="AI6262" t="s">
        <v>265</v>
      </c>
      <c r="AJ6262" t="s">
        <v>265</v>
      </c>
      <c r="AL6262" t="str">
        <f>IF(Sudan_News12[[#This Row],[relevancy_classification_english]]="Relevant","مناسب",IF(Sudan_News12[[#This Row],[relevancy_classification_english]]="Relevant","عَرَضِيّ",""))</f>
        <v/>
      </c>
      <c r="AN6262" t="str">
        <f>IF(Sudan_News12[[#This Row],[sentiment_analysis_english]]="Negative","سلبي",IF(Sudan_News12[[#This Row],[sentiment_analysis_english]]="Neutral","حيادي",IF(Sudan_News12[[#This Row],[sentiment_analysis_english]]="Positive","إيجابي","")))</f>
        <v/>
      </c>
      <c r="AO6262" t="e">
        <f>INDEX(TextClassificationList[],MATCH(Sudan_News12[[#This Row],[text_classification_arabic]],TextClassificationList[text_classification_arabic],0),1)</f>
        <v>#N/A</v>
      </c>
      <c r="AQ6262" t="e">
        <f>INDEX(TextClassificationList[],MATCH(Sudan_News12[[#This Row],[text_classification_arabic2]],TextClassificationList[text_classification_arabic],0),1)</f>
        <v>#N/A</v>
      </c>
      <c r="AS6262" t="e">
        <f>INDEX(TextClassificationList[],MATCH(Sudan_News12[[#This Row],[text_classification_arabic3]],TextClassificationList[text_classification_arabic],0),1)</f>
        <v>#N/A</v>
      </c>
      <c r="AU6262" t="e">
        <f>INDEX(TextClassificationList[],MATCH(Sudan_News12[[#This Row],[text_classification_arabic4]],TextClassificationList[text_classification_arabic],0),1)</f>
        <v>#N/A</v>
      </c>
      <c r="AW6262" t="e">
        <f>INDEX(TextClassificationList[],MATCH(Sudan_News12[[#This Row],[text_classification_arabic5]],TextClassificationList[text_classification_arabic],0),1)</f>
        <v>#N/A</v>
      </c>
    </row>
    <row r="6263" spans="1:49" x14ac:dyDescent="0.2">
      <c r="A6263">
        <v>9.7729125998228685E+17</v>
      </c>
      <c r="B6263">
        <v>9.7729125998228685E+17</v>
      </c>
      <c r="C6263" t="s">
        <v>24313</v>
      </c>
      <c r="D6263" s="1">
        <v>43182</v>
      </c>
      <c r="E6263" s="2">
        <v>0.96490740740740744</v>
      </c>
      <c r="F6263">
        <v>200</v>
      </c>
      <c r="G6263">
        <v>1889611729</v>
      </c>
      <c r="H6263" t="s">
        <v>354</v>
      </c>
      <c r="I6263" t="s">
        <v>355</v>
      </c>
      <c r="J6263" t="s">
        <v>265</v>
      </c>
      <c r="K6263" t="s">
        <v>24314</v>
      </c>
      <c r="L6263" t="s">
        <v>266</v>
      </c>
      <c r="M6263" t="s">
        <v>267</v>
      </c>
      <c r="N6263" t="s">
        <v>267</v>
      </c>
      <c r="O6263" t="s">
        <v>24315</v>
      </c>
      <c r="P6263">
        <v>0</v>
      </c>
      <c r="Q6263">
        <v>15</v>
      </c>
      <c r="R6263">
        <v>3</v>
      </c>
      <c r="S6263" t="s">
        <v>24316</v>
      </c>
      <c r="T6263" t="s">
        <v>267</v>
      </c>
      <c r="U6263" t="s">
        <v>24317</v>
      </c>
      <c r="V6263" t="b">
        <v>0</v>
      </c>
      <c r="W6263" t="s">
        <v>265</v>
      </c>
      <c r="X6263">
        <v>1</v>
      </c>
      <c r="Y6263" t="s">
        <v>24318</v>
      </c>
      <c r="Z6263" t="s">
        <v>265</v>
      </c>
      <c r="AA6263" t="s">
        <v>265</v>
      </c>
      <c r="AB6263" t="s">
        <v>265</v>
      </c>
      <c r="AC6263" t="s">
        <v>265</v>
      </c>
      <c r="AD6263" t="s">
        <v>265</v>
      </c>
      <c r="AE6263" t="s">
        <v>265</v>
      </c>
      <c r="AF6263" t="s">
        <v>267</v>
      </c>
      <c r="AG6263" t="s">
        <v>265</v>
      </c>
      <c r="AH6263" t="s">
        <v>265</v>
      </c>
      <c r="AI6263" t="s">
        <v>265</v>
      </c>
      <c r="AJ6263" t="s">
        <v>265</v>
      </c>
      <c r="AL6263" t="str">
        <f>IF(Sudan_News12[[#This Row],[relevancy_classification_english]]="Relevant","مناسب",IF(Sudan_News12[[#This Row],[relevancy_classification_english]]="Relevant","عَرَضِيّ",""))</f>
        <v/>
      </c>
      <c r="AN6263" t="str">
        <f>IF(Sudan_News12[[#This Row],[sentiment_analysis_english]]="Negative","سلبي",IF(Sudan_News12[[#This Row],[sentiment_analysis_english]]="Neutral","حيادي",IF(Sudan_News12[[#This Row],[sentiment_analysis_english]]="Positive","إيجابي","")))</f>
        <v/>
      </c>
      <c r="AO6263" t="e">
        <f>INDEX(TextClassificationList[],MATCH(Sudan_News12[[#This Row],[text_classification_arabic]],TextClassificationList[text_classification_arabic],0),1)</f>
        <v>#N/A</v>
      </c>
      <c r="AQ6263" t="e">
        <f>INDEX(TextClassificationList[],MATCH(Sudan_News12[[#This Row],[text_classification_arabic2]],TextClassificationList[text_classification_arabic],0),1)</f>
        <v>#N/A</v>
      </c>
      <c r="AS6263" t="e">
        <f>INDEX(TextClassificationList[],MATCH(Sudan_News12[[#This Row],[text_classification_arabic3]],TextClassificationList[text_classification_arabic],0),1)</f>
        <v>#N/A</v>
      </c>
      <c r="AU6263" t="e">
        <f>INDEX(TextClassificationList[],MATCH(Sudan_News12[[#This Row],[text_classification_arabic4]],TextClassificationList[text_classification_arabic],0),1)</f>
        <v>#N/A</v>
      </c>
      <c r="AW6263" t="e">
        <f>INDEX(TextClassificationList[],MATCH(Sudan_News12[[#This Row],[text_classification_arabic5]],TextClassificationList[text_classification_arabic],0),1)</f>
        <v>#N/A</v>
      </c>
    </row>
    <row r="6264" spans="1:49" x14ac:dyDescent="0.2">
      <c r="A6264">
        <v>9.7728415463006618E+17</v>
      </c>
      <c r="B6264">
        <v>9.7728415463006618E+17</v>
      </c>
      <c r="C6264" t="s">
        <v>24319</v>
      </c>
      <c r="D6264" s="1">
        <v>43182</v>
      </c>
      <c r="E6264" s="2">
        <v>0.94530092592592596</v>
      </c>
      <c r="F6264">
        <v>200</v>
      </c>
      <c r="G6264">
        <v>1889611729</v>
      </c>
      <c r="H6264" t="s">
        <v>354</v>
      </c>
      <c r="I6264" t="s">
        <v>355</v>
      </c>
      <c r="J6264" t="s">
        <v>265</v>
      </c>
      <c r="K6264" t="s">
        <v>24320</v>
      </c>
      <c r="L6264" t="s">
        <v>266</v>
      </c>
      <c r="M6264" t="s">
        <v>267</v>
      </c>
      <c r="N6264" t="s">
        <v>267</v>
      </c>
      <c r="O6264" t="s">
        <v>24321</v>
      </c>
      <c r="P6264">
        <v>0</v>
      </c>
      <c r="Q6264">
        <v>15</v>
      </c>
      <c r="R6264">
        <v>5</v>
      </c>
      <c r="S6264" t="s">
        <v>269</v>
      </c>
      <c r="T6264" t="s">
        <v>267</v>
      </c>
      <c r="U6264" t="s">
        <v>24322</v>
      </c>
      <c r="V6264" t="b">
        <v>0</v>
      </c>
      <c r="W6264" t="s">
        <v>265</v>
      </c>
      <c r="X6264">
        <v>1</v>
      </c>
      <c r="Y6264" t="s">
        <v>24323</v>
      </c>
      <c r="Z6264" t="s">
        <v>265</v>
      </c>
      <c r="AA6264" t="s">
        <v>265</v>
      </c>
      <c r="AB6264" t="s">
        <v>265</v>
      </c>
      <c r="AC6264" t="s">
        <v>265</v>
      </c>
      <c r="AD6264" t="s">
        <v>265</v>
      </c>
      <c r="AE6264" t="s">
        <v>265</v>
      </c>
      <c r="AF6264" t="s">
        <v>267</v>
      </c>
      <c r="AG6264" t="s">
        <v>265</v>
      </c>
      <c r="AH6264" t="s">
        <v>265</v>
      </c>
      <c r="AI6264" t="s">
        <v>265</v>
      </c>
      <c r="AJ6264" t="s">
        <v>265</v>
      </c>
      <c r="AL6264" t="str">
        <f>IF(Sudan_News12[[#This Row],[relevancy_classification_english]]="Relevant","مناسب",IF(Sudan_News12[[#This Row],[relevancy_classification_english]]="Relevant","عَرَضِيّ",""))</f>
        <v/>
      </c>
      <c r="AN6264" t="str">
        <f>IF(Sudan_News12[[#This Row],[sentiment_analysis_english]]="Negative","سلبي",IF(Sudan_News12[[#This Row],[sentiment_analysis_english]]="Neutral","حيادي",IF(Sudan_News12[[#This Row],[sentiment_analysis_english]]="Positive","إيجابي","")))</f>
        <v/>
      </c>
      <c r="AO6264" t="e">
        <f>INDEX(TextClassificationList[],MATCH(Sudan_News12[[#This Row],[text_classification_arabic]],TextClassificationList[text_classification_arabic],0),1)</f>
        <v>#N/A</v>
      </c>
      <c r="AQ6264" t="e">
        <f>INDEX(TextClassificationList[],MATCH(Sudan_News12[[#This Row],[text_classification_arabic2]],TextClassificationList[text_classification_arabic],0),1)</f>
        <v>#N/A</v>
      </c>
      <c r="AS6264" t="e">
        <f>INDEX(TextClassificationList[],MATCH(Sudan_News12[[#This Row],[text_classification_arabic3]],TextClassificationList[text_classification_arabic],0),1)</f>
        <v>#N/A</v>
      </c>
      <c r="AU6264" t="e">
        <f>INDEX(TextClassificationList[],MATCH(Sudan_News12[[#This Row],[text_classification_arabic4]],TextClassificationList[text_classification_arabic],0),1)</f>
        <v>#N/A</v>
      </c>
      <c r="AW6264" t="e">
        <f>INDEX(TextClassificationList[],MATCH(Sudan_News12[[#This Row],[text_classification_arabic5]],TextClassificationList[text_classification_arabic],0),1)</f>
        <v>#N/A</v>
      </c>
    </row>
    <row r="6265" spans="1:49" x14ac:dyDescent="0.2">
      <c r="A6265">
        <v>9.7726992704336282E+17</v>
      </c>
      <c r="B6265">
        <v>9.7726992704336282E+17</v>
      </c>
      <c r="C6265" t="s">
        <v>24324</v>
      </c>
      <c r="D6265" s="1">
        <v>43182</v>
      </c>
      <c r="E6265" s="2">
        <v>0.90604166666666663</v>
      </c>
      <c r="F6265">
        <v>200</v>
      </c>
      <c r="G6265">
        <v>1889611729</v>
      </c>
      <c r="H6265" t="s">
        <v>354</v>
      </c>
      <c r="I6265" t="s">
        <v>355</v>
      </c>
      <c r="J6265" t="s">
        <v>265</v>
      </c>
      <c r="K6265" t="s">
        <v>24325</v>
      </c>
      <c r="L6265" t="s">
        <v>266</v>
      </c>
      <c r="M6265" t="s">
        <v>267</v>
      </c>
      <c r="N6265" t="s">
        <v>267</v>
      </c>
      <c r="O6265" t="s">
        <v>267</v>
      </c>
      <c r="P6265">
        <v>0</v>
      </c>
      <c r="Q6265">
        <v>1</v>
      </c>
      <c r="R6265">
        <v>0</v>
      </c>
      <c r="S6265" t="s">
        <v>269</v>
      </c>
      <c r="T6265" t="s">
        <v>267</v>
      </c>
      <c r="U6265" t="s">
        <v>24326</v>
      </c>
      <c r="V6265" t="b">
        <v>0</v>
      </c>
      <c r="W6265" t="s">
        <v>265</v>
      </c>
      <c r="X6265">
        <v>0</v>
      </c>
      <c r="Y6265" t="s">
        <v>265</v>
      </c>
      <c r="Z6265" t="s">
        <v>265</v>
      </c>
      <c r="AA6265" t="s">
        <v>265</v>
      </c>
      <c r="AB6265" t="s">
        <v>265</v>
      </c>
      <c r="AC6265" t="s">
        <v>265</v>
      </c>
      <c r="AD6265" t="s">
        <v>265</v>
      </c>
      <c r="AE6265" t="s">
        <v>265</v>
      </c>
      <c r="AF6265" t="s">
        <v>267</v>
      </c>
      <c r="AG6265" t="s">
        <v>265</v>
      </c>
      <c r="AH6265" t="s">
        <v>265</v>
      </c>
      <c r="AI6265" t="s">
        <v>265</v>
      </c>
      <c r="AJ6265" t="s">
        <v>265</v>
      </c>
      <c r="AL6265" t="str">
        <f>IF(Sudan_News12[[#This Row],[relevancy_classification_english]]="Relevant","مناسب",IF(Sudan_News12[[#This Row],[relevancy_classification_english]]="Relevant","عَرَضِيّ",""))</f>
        <v/>
      </c>
      <c r="AN6265" t="str">
        <f>IF(Sudan_News12[[#This Row],[sentiment_analysis_english]]="Negative","سلبي",IF(Sudan_News12[[#This Row],[sentiment_analysis_english]]="Neutral","حيادي",IF(Sudan_News12[[#This Row],[sentiment_analysis_english]]="Positive","إيجابي","")))</f>
        <v/>
      </c>
      <c r="AO6265" t="e">
        <f>INDEX(TextClassificationList[],MATCH(Sudan_News12[[#This Row],[text_classification_arabic]],TextClassificationList[text_classification_arabic],0),1)</f>
        <v>#N/A</v>
      </c>
      <c r="AQ6265" t="e">
        <f>INDEX(TextClassificationList[],MATCH(Sudan_News12[[#This Row],[text_classification_arabic2]],TextClassificationList[text_classification_arabic],0),1)</f>
        <v>#N/A</v>
      </c>
      <c r="AS6265" t="e">
        <f>INDEX(TextClassificationList[],MATCH(Sudan_News12[[#This Row],[text_classification_arabic3]],TextClassificationList[text_classification_arabic],0),1)</f>
        <v>#N/A</v>
      </c>
      <c r="AU6265" t="e">
        <f>INDEX(TextClassificationList[],MATCH(Sudan_News12[[#This Row],[text_classification_arabic4]],TextClassificationList[text_classification_arabic],0),1)</f>
        <v>#N/A</v>
      </c>
      <c r="AW6265" t="e">
        <f>INDEX(TextClassificationList[],MATCH(Sudan_News12[[#This Row],[text_classification_arabic5]],TextClassificationList[text_classification_arabic],0),1)</f>
        <v>#N/A</v>
      </c>
    </row>
    <row r="6266" spans="1:49" x14ac:dyDescent="0.2">
      <c r="A6266">
        <v>9.7726735269691392E+17</v>
      </c>
      <c r="B6266">
        <v>9.7726735269691392E+17</v>
      </c>
      <c r="C6266" t="s">
        <v>24327</v>
      </c>
      <c r="D6266" s="1">
        <v>43182</v>
      </c>
      <c r="E6266" s="2">
        <v>0.89893518518518523</v>
      </c>
      <c r="F6266">
        <v>200</v>
      </c>
      <c r="G6266">
        <v>1889611729</v>
      </c>
      <c r="H6266" t="s">
        <v>354</v>
      </c>
      <c r="I6266" t="s">
        <v>355</v>
      </c>
      <c r="J6266" t="s">
        <v>265</v>
      </c>
      <c r="K6266" t="s">
        <v>24328</v>
      </c>
      <c r="L6266" t="s">
        <v>266</v>
      </c>
      <c r="M6266" t="s">
        <v>267</v>
      </c>
      <c r="N6266" t="s">
        <v>267</v>
      </c>
      <c r="O6266" t="s">
        <v>267</v>
      </c>
      <c r="P6266">
        <v>0</v>
      </c>
      <c r="Q6266">
        <v>1</v>
      </c>
      <c r="R6266">
        <v>1</v>
      </c>
      <c r="S6266" t="s">
        <v>267</v>
      </c>
      <c r="T6266" t="s">
        <v>267</v>
      </c>
      <c r="U6266" t="s">
        <v>24329</v>
      </c>
      <c r="V6266" t="b">
        <v>0</v>
      </c>
      <c r="W6266" t="s">
        <v>265</v>
      </c>
      <c r="X6266">
        <v>0</v>
      </c>
      <c r="Y6266" t="s">
        <v>265</v>
      </c>
      <c r="Z6266" t="s">
        <v>265</v>
      </c>
      <c r="AA6266" t="s">
        <v>265</v>
      </c>
      <c r="AB6266" t="s">
        <v>265</v>
      </c>
      <c r="AC6266" t="s">
        <v>265</v>
      </c>
      <c r="AD6266" t="s">
        <v>265</v>
      </c>
      <c r="AE6266" t="s">
        <v>265</v>
      </c>
      <c r="AF6266" t="s">
        <v>267</v>
      </c>
      <c r="AG6266" t="s">
        <v>265</v>
      </c>
      <c r="AH6266" t="s">
        <v>265</v>
      </c>
      <c r="AI6266" t="s">
        <v>265</v>
      </c>
      <c r="AJ6266" t="s">
        <v>265</v>
      </c>
      <c r="AL6266" t="str">
        <f>IF(Sudan_News12[[#This Row],[relevancy_classification_english]]="Relevant","مناسب",IF(Sudan_News12[[#This Row],[relevancy_classification_english]]="Relevant","عَرَضِيّ",""))</f>
        <v/>
      </c>
      <c r="AN6266" t="str">
        <f>IF(Sudan_News12[[#This Row],[sentiment_analysis_english]]="Negative","سلبي",IF(Sudan_News12[[#This Row],[sentiment_analysis_english]]="Neutral","حيادي",IF(Sudan_News12[[#This Row],[sentiment_analysis_english]]="Positive","إيجابي","")))</f>
        <v/>
      </c>
      <c r="AO6266" t="e">
        <f>INDEX(TextClassificationList[],MATCH(Sudan_News12[[#This Row],[text_classification_arabic]],TextClassificationList[text_classification_arabic],0),1)</f>
        <v>#N/A</v>
      </c>
      <c r="AQ6266" t="e">
        <f>INDEX(TextClassificationList[],MATCH(Sudan_News12[[#This Row],[text_classification_arabic2]],TextClassificationList[text_classification_arabic],0),1)</f>
        <v>#N/A</v>
      </c>
      <c r="AS6266" t="e">
        <f>INDEX(TextClassificationList[],MATCH(Sudan_News12[[#This Row],[text_classification_arabic3]],TextClassificationList[text_classification_arabic],0),1)</f>
        <v>#N/A</v>
      </c>
      <c r="AU6266" t="e">
        <f>INDEX(TextClassificationList[],MATCH(Sudan_News12[[#This Row],[text_classification_arabic4]],TextClassificationList[text_classification_arabic],0),1)</f>
        <v>#N/A</v>
      </c>
      <c r="AW6266" t="e">
        <f>INDEX(TextClassificationList[],MATCH(Sudan_News12[[#This Row],[text_classification_arabic5]],TextClassificationList[text_classification_arabic],0),1)</f>
        <v>#N/A</v>
      </c>
    </row>
    <row r="6267" spans="1:49" x14ac:dyDescent="0.2">
      <c r="A6267">
        <v>9.7710609832599142E+17</v>
      </c>
      <c r="B6267">
        <v>9.7710609832599142E+17</v>
      </c>
      <c r="C6267" t="s">
        <v>24330</v>
      </c>
      <c r="D6267" s="1">
        <v>43182</v>
      </c>
      <c r="E6267" s="2">
        <v>0.45395833333333335</v>
      </c>
      <c r="F6267">
        <v>200</v>
      </c>
      <c r="G6267">
        <v>1889611729</v>
      </c>
      <c r="H6267" t="s">
        <v>354</v>
      </c>
      <c r="I6267" t="s">
        <v>355</v>
      </c>
      <c r="J6267" t="s">
        <v>265</v>
      </c>
      <c r="K6267" t="s">
        <v>24331</v>
      </c>
      <c r="L6267" t="s">
        <v>266</v>
      </c>
      <c r="M6267" t="s">
        <v>267</v>
      </c>
      <c r="N6267" t="s">
        <v>267</v>
      </c>
      <c r="O6267" t="s">
        <v>24332</v>
      </c>
      <c r="P6267">
        <v>1</v>
      </c>
      <c r="Q6267">
        <v>35</v>
      </c>
      <c r="R6267">
        <v>8</v>
      </c>
      <c r="S6267" t="s">
        <v>24333</v>
      </c>
      <c r="T6267" t="s">
        <v>267</v>
      </c>
      <c r="U6267" t="s">
        <v>24334</v>
      </c>
      <c r="V6267" t="b">
        <v>0</v>
      </c>
      <c r="W6267" t="s">
        <v>265</v>
      </c>
      <c r="X6267">
        <v>1</v>
      </c>
      <c r="Y6267" t="s">
        <v>24335</v>
      </c>
      <c r="Z6267" t="s">
        <v>265</v>
      </c>
      <c r="AA6267" t="s">
        <v>265</v>
      </c>
      <c r="AB6267" t="s">
        <v>265</v>
      </c>
      <c r="AC6267" t="s">
        <v>265</v>
      </c>
      <c r="AD6267" t="s">
        <v>265</v>
      </c>
      <c r="AE6267" t="s">
        <v>265</v>
      </c>
      <c r="AF6267" t="s">
        <v>267</v>
      </c>
      <c r="AG6267" t="s">
        <v>265</v>
      </c>
      <c r="AH6267" t="s">
        <v>265</v>
      </c>
      <c r="AI6267" t="s">
        <v>265</v>
      </c>
      <c r="AJ6267" t="s">
        <v>265</v>
      </c>
      <c r="AL6267" t="str">
        <f>IF(Sudan_News12[[#This Row],[relevancy_classification_english]]="Relevant","مناسب",IF(Sudan_News12[[#This Row],[relevancy_classification_english]]="Relevant","عَرَضِيّ",""))</f>
        <v/>
      </c>
      <c r="AN6267" t="str">
        <f>IF(Sudan_News12[[#This Row],[sentiment_analysis_english]]="Negative","سلبي",IF(Sudan_News12[[#This Row],[sentiment_analysis_english]]="Neutral","حيادي",IF(Sudan_News12[[#This Row],[sentiment_analysis_english]]="Positive","إيجابي","")))</f>
        <v/>
      </c>
      <c r="AO6267" t="e">
        <f>INDEX(TextClassificationList[],MATCH(Sudan_News12[[#This Row],[text_classification_arabic]],TextClassificationList[text_classification_arabic],0),1)</f>
        <v>#N/A</v>
      </c>
      <c r="AQ6267" t="e">
        <f>INDEX(TextClassificationList[],MATCH(Sudan_News12[[#This Row],[text_classification_arabic2]],TextClassificationList[text_classification_arabic],0),1)</f>
        <v>#N/A</v>
      </c>
      <c r="AS6267" t="e">
        <f>INDEX(TextClassificationList[],MATCH(Sudan_News12[[#This Row],[text_classification_arabic3]],TextClassificationList[text_classification_arabic],0),1)</f>
        <v>#N/A</v>
      </c>
      <c r="AU6267" t="e">
        <f>INDEX(TextClassificationList[],MATCH(Sudan_News12[[#This Row],[text_classification_arabic4]],TextClassificationList[text_classification_arabic],0),1)</f>
        <v>#N/A</v>
      </c>
      <c r="AW6267" t="e">
        <f>INDEX(TextClassificationList[],MATCH(Sudan_News12[[#This Row],[text_classification_arabic5]],TextClassificationList[text_classification_arabic],0),1)</f>
        <v>#N/A</v>
      </c>
    </row>
    <row r="6268" spans="1:49" x14ac:dyDescent="0.2">
      <c r="A6268">
        <v>9.7710423450732954E+17</v>
      </c>
      <c r="B6268">
        <v>9.6314754068537754E+17</v>
      </c>
      <c r="C6268" t="s">
        <v>24336</v>
      </c>
      <c r="D6268" s="1">
        <v>43182</v>
      </c>
      <c r="E6268" s="2">
        <v>0.44880787037037034</v>
      </c>
      <c r="F6268">
        <v>200</v>
      </c>
      <c r="G6268">
        <v>1889611729</v>
      </c>
      <c r="H6268" t="s">
        <v>354</v>
      </c>
      <c r="I6268" t="s">
        <v>355</v>
      </c>
      <c r="J6268" t="s">
        <v>265</v>
      </c>
      <c r="K6268" t="s">
        <v>24337</v>
      </c>
      <c r="L6268" t="s">
        <v>266</v>
      </c>
      <c r="M6268" t="s">
        <v>267</v>
      </c>
      <c r="N6268" t="s">
        <v>267</v>
      </c>
      <c r="O6268" t="s">
        <v>267</v>
      </c>
      <c r="P6268">
        <v>0</v>
      </c>
      <c r="Q6268">
        <v>0</v>
      </c>
      <c r="R6268">
        <v>0</v>
      </c>
      <c r="S6268" t="s">
        <v>267</v>
      </c>
      <c r="T6268" t="s">
        <v>267</v>
      </c>
      <c r="U6268" t="s">
        <v>24338</v>
      </c>
      <c r="V6268" t="b">
        <v>0</v>
      </c>
      <c r="W6268" t="s">
        <v>265</v>
      </c>
      <c r="X6268">
        <v>0</v>
      </c>
      <c r="Y6268" t="s">
        <v>265</v>
      </c>
      <c r="Z6268" t="s">
        <v>265</v>
      </c>
      <c r="AA6268" t="s">
        <v>265</v>
      </c>
      <c r="AB6268" t="s">
        <v>265</v>
      </c>
      <c r="AC6268" t="s">
        <v>265</v>
      </c>
      <c r="AD6268" t="s">
        <v>265</v>
      </c>
      <c r="AE6268" t="s">
        <v>265</v>
      </c>
      <c r="AF6268" t="s">
        <v>24339</v>
      </c>
      <c r="AG6268" t="s">
        <v>265</v>
      </c>
      <c r="AH6268" t="s">
        <v>265</v>
      </c>
      <c r="AI6268" t="s">
        <v>265</v>
      </c>
      <c r="AJ6268" t="s">
        <v>265</v>
      </c>
      <c r="AL6268" t="str">
        <f>IF(Sudan_News12[[#This Row],[relevancy_classification_english]]="Relevant","مناسب",IF(Sudan_News12[[#This Row],[relevancy_classification_english]]="Relevant","عَرَضِيّ",""))</f>
        <v/>
      </c>
      <c r="AN6268" t="str">
        <f>IF(Sudan_News12[[#This Row],[sentiment_analysis_english]]="Negative","سلبي",IF(Sudan_News12[[#This Row],[sentiment_analysis_english]]="Neutral","حيادي",IF(Sudan_News12[[#This Row],[sentiment_analysis_english]]="Positive","إيجابي","")))</f>
        <v/>
      </c>
      <c r="AO6268" t="e">
        <f>INDEX(TextClassificationList[],MATCH(Sudan_News12[[#This Row],[text_classification_arabic]],TextClassificationList[text_classification_arabic],0),1)</f>
        <v>#N/A</v>
      </c>
      <c r="AQ6268" t="e">
        <f>INDEX(TextClassificationList[],MATCH(Sudan_News12[[#This Row],[text_classification_arabic2]],TextClassificationList[text_classification_arabic],0),1)</f>
        <v>#N/A</v>
      </c>
      <c r="AS6268" t="e">
        <f>INDEX(TextClassificationList[],MATCH(Sudan_News12[[#This Row],[text_classification_arabic3]],TextClassificationList[text_classification_arabic],0),1)</f>
        <v>#N/A</v>
      </c>
      <c r="AU6268" t="e">
        <f>INDEX(TextClassificationList[],MATCH(Sudan_News12[[#This Row],[text_classification_arabic4]],TextClassificationList[text_classification_arabic],0),1)</f>
        <v>#N/A</v>
      </c>
      <c r="AW6268" t="e">
        <f>INDEX(TextClassificationList[],MATCH(Sudan_News12[[#This Row],[text_classification_arabic5]],TextClassificationList[text_classification_arabic],0),1)</f>
        <v>#N/A</v>
      </c>
    </row>
    <row r="6269" spans="1:49" x14ac:dyDescent="0.2">
      <c r="A6269">
        <v>9.7709541194824499E+17</v>
      </c>
      <c r="B6269">
        <v>9.7709541194824499E+17</v>
      </c>
      <c r="C6269" t="s">
        <v>24340</v>
      </c>
      <c r="D6269" s="1">
        <v>43182</v>
      </c>
      <c r="E6269" s="2">
        <v>0.42446759259259259</v>
      </c>
      <c r="F6269">
        <v>200</v>
      </c>
      <c r="G6269">
        <v>1889611729</v>
      </c>
      <c r="H6269" t="s">
        <v>354</v>
      </c>
      <c r="I6269" t="s">
        <v>355</v>
      </c>
      <c r="J6269" t="s">
        <v>265</v>
      </c>
      <c r="K6269" t="s">
        <v>24341</v>
      </c>
      <c r="L6269" t="s">
        <v>266</v>
      </c>
      <c r="M6269" t="s">
        <v>267</v>
      </c>
      <c r="N6269" t="s">
        <v>267</v>
      </c>
      <c r="O6269" t="s">
        <v>24342</v>
      </c>
      <c r="P6269">
        <v>1</v>
      </c>
      <c r="Q6269">
        <v>10</v>
      </c>
      <c r="R6269">
        <v>4</v>
      </c>
      <c r="S6269" t="s">
        <v>22496</v>
      </c>
      <c r="T6269" t="s">
        <v>267</v>
      </c>
      <c r="U6269" t="s">
        <v>24343</v>
      </c>
      <c r="V6269" t="b">
        <v>0</v>
      </c>
      <c r="W6269" t="s">
        <v>265</v>
      </c>
      <c r="X6269">
        <v>1</v>
      </c>
      <c r="Y6269" t="s">
        <v>24344</v>
      </c>
      <c r="Z6269" t="s">
        <v>265</v>
      </c>
      <c r="AA6269" t="s">
        <v>265</v>
      </c>
      <c r="AB6269" t="s">
        <v>265</v>
      </c>
      <c r="AC6269" t="s">
        <v>265</v>
      </c>
      <c r="AD6269" t="s">
        <v>265</v>
      </c>
      <c r="AE6269" t="s">
        <v>265</v>
      </c>
      <c r="AF6269" t="s">
        <v>267</v>
      </c>
      <c r="AG6269" t="s">
        <v>265</v>
      </c>
      <c r="AH6269" t="s">
        <v>265</v>
      </c>
      <c r="AI6269" t="s">
        <v>265</v>
      </c>
      <c r="AJ6269" t="s">
        <v>265</v>
      </c>
      <c r="AL6269" t="str">
        <f>IF(Sudan_News12[[#This Row],[relevancy_classification_english]]="Relevant","مناسب",IF(Sudan_News12[[#This Row],[relevancy_classification_english]]="Relevant","عَرَضِيّ",""))</f>
        <v/>
      </c>
      <c r="AN6269" t="str">
        <f>IF(Sudan_News12[[#This Row],[sentiment_analysis_english]]="Negative","سلبي",IF(Sudan_News12[[#This Row],[sentiment_analysis_english]]="Neutral","حيادي",IF(Sudan_News12[[#This Row],[sentiment_analysis_english]]="Positive","إيجابي","")))</f>
        <v/>
      </c>
      <c r="AO6269" t="e">
        <f>INDEX(TextClassificationList[],MATCH(Sudan_News12[[#This Row],[text_classification_arabic]],TextClassificationList[text_classification_arabic],0),1)</f>
        <v>#N/A</v>
      </c>
      <c r="AQ6269" t="e">
        <f>INDEX(TextClassificationList[],MATCH(Sudan_News12[[#This Row],[text_classification_arabic2]],TextClassificationList[text_classification_arabic],0),1)</f>
        <v>#N/A</v>
      </c>
      <c r="AS6269" t="e">
        <f>INDEX(TextClassificationList[],MATCH(Sudan_News12[[#This Row],[text_classification_arabic3]],TextClassificationList[text_classification_arabic],0),1)</f>
        <v>#N/A</v>
      </c>
      <c r="AU6269" t="e">
        <f>INDEX(TextClassificationList[],MATCH(Sudan_News12[[#This Row],[text_classification_arabic4]],TextClassificationList[text_classification_arabic],0),1)</f>
        <v>#N/A</v>
      </c>
      <c r="AW6269" t="e">
        <f>INDEX(TextClassificationList[],MATCH(Sudan_News12[[#This Row],[text_classification_arabic5]],TextClassificationList[text_classification_arabic],0),1)</f>
        <v>#N/A</v>
      </c>
    </row>
    <row r="6270" spans="1:49" x14ac:dyDescent="0.2">
      <c r="A6270">
        <v>9.7709418838594765E+17</v>
      </c>
      <c r="B6270">
        <v>9.7709368691494502E+17</v>
      </c>
      <c r="C6270" t="s">
        <v>24345</v>
      </c>
      <c r="D6270" s="1">
        <v>43182</v>
      </c>
      <c r="E6270" s="2">
        <v>0.42108796296296297</v>
      </c>
      <c r="F6270">
        <v>200</v>
      </c>
      <c r="G6270">
        <v>1889611729</v>
      </c>
      <c r="H6270" t="s">
        <v>354</v>
      </c>
      <c r="I6270" t="s">
        <v>355</v>
      </c>
      <c r="J6270" t="s">
        <v>265</v>
      </c>
      <c r="K6270" t="s">
        <v>24346</v>
      </c>
      <c r="L6270" t="s">
        <v>266</v>
      </c>
      <c r="M6270" t="s">
        <v>267</v>
      </c>
      <c r="N6270" t="s">
        <v>267</v>
      </c>
      <c r="O6270" t="s">
        <v>267</v>
      </c>
      <c r="P6270">
        <v>1</v>
      </c>
      <c r="Q6270">
        <v>0</v>
      </c>
      <c r="R6270">
        <v>1</v>
      </c>
      <c r="S6270" t="s">
        <v>267</v>
      </c>
      <c r="T6270" t="s">
        <v>267</v>
      </c>
      <c r="U6270" t="s">
        <v>24347</v>
      </c>
      <c r="V6270" t="b">
        <v>0</v>
      </c>
      <c r="W6270" t="s">
        <v>265</v>
      </c>
      <c r="X6270">
        <v>0</v>
      </c>
      <c r="Y6270" t="s">
        <v>265</v>
      </c>
      <c r="Z6270" t="s">
        <v>265</v>
      </c>
      <c r="AA6270" t="s">
        <v>265</v>
      </c>
      <c r="AB6270" t="s">
        <v>265</v>
      </c>
      <c r="AC6270" t="s">
        <v>265</v>
      </c>
      <c r="AD6270" t="s">
        <v>265</v>
      </c>
      <c r="AE6270" t="s">
        <v>265</v>
      </c>
      <c r="AF6270" t="s">
        <v>24348</v>
      </c>
      <c r="AG6270" t="s">
        <v>265</v>
      </c>
      <c r="AH6270" t="s">
        <v>265</v>
      </c>
      <c r="AI6270" t="s">
        <v>265</v>
      </c>
      <c r="AJ6270" t="s">
        <v>265</v>
      </c>
      <c r="AL6270" t="str">
        <f>IF(Sudan_News12[[#This Row],[relevancy_classification_english]]="Relevant","مناسب",IF(Sudan_News12[[#This Row],[relevancy_classification_english]]="Relevant","عَرَضِيّ",""))</f>
        <v/>
      </c>
      <c r="AN6270" t="str">
        <f>IF(Sudan_News12[[#This Row],[sentiment_analysis_english]]="Negative","سلبي",IF(Sudan_News12[[#This Row],[sentiment_analysis_english]]="Neutral","حيادي",IF(Sudan_News12[[#This Row],[sentiment_analysis_english]]="Positive","إيجابي","")))</f>
        <v/>
      </c>
      <c r="AO6270" t="e">
        <f>INDEX(TextClassificationList[],MATCH(Sudan_News12[[#This Row],[text_classification_arabic]],TextClassificationList[text_classification_arabic],0),1)</f>
        <v>#N/A</v>
      </c>
      <c r="AQ6270" t="e">
        <f>INDEX(TextClassificationList[],MATCH(Sudan_News12[[#This Row],[text_classification_arabic2]],TextClassificationList[text_classification_arabic],0),1)</f>
        <v>#N/A</v>
      </c>
      <c r="AS6270" t="e">
        <f>INDEX(TextClassificationList[],MATCH(Sudan_News12[[#This Row],[text_classification_arabic3]],TextClassificationList[text_classification_arabic],0),1)</f>
        <v>#N/A</v>
      </c>
      <c r="AU6270" t="e">
        <f>INDEX(TextClassificationList[],MATCH(Sudan_News12[[#This Row],[text_classification_arabic4]],TextClassificationList[text_classification_arabic],0),1)</f>
        <v>#N/A</v>
      </c>
      <c r="AW6270" t="e">
        <f>INDEX(TextClassificationList[],MATCH(Sudan_News12[[#This Row],[text_classification_arabic5]],TextClassificationList[text_classification_arabic],0),1)</f>
        <v>#N/A</v>
      </c>
    </row>
    <row r="6271" spans="1:49" x14ac:dyDescent="0.2">
      <c r="A6271">
        <v>9.7709326497633485E+17</v>
      </c>
      <c r="B6271">
        <v>9.7709326497633485E+17</v>
      </c>
      <c r="C6271" t="s">
        <v>24349</v>
      </c>
      <c r="D6271" s="1">
        <v>43182</v>
      </c>
      <c r="E6271" s="2">
        <v>0.41854166666666665</v>
      </c>
      <c r="F6271">
        <v>200</v>
      </c>
      <c r="G6271">
        <v>1889611729</v>
      </c>
      <c r="H6271" t="s">
        <v>354</v>
      </c>
      <c r="I6271" t="s">
        <v>355</v>
      </c>
      <c r="J6271" t="s">
        <v>265</v>
      </c>
      <c r="K6271" t="s">
        <v>24350</v>
      </c>
      <c r="L6271" t="s">
        <v>266</v>
      </c>
      <c r="M6271" t="s">
        <v>267</v>
      </c>
      <c r="N6271" t="s">
        <v>267</v>
      </c>
      <c r="O6271" t="s">
        <v>24351</v>
      </c>
      <c r="P6271">
        <v>1</v>
      </c>
      <c r="Q6271">
        <v>43</v>
      </c>
      <c r="R6271">
        <v>6</v>
      </c>
      <c r="S6271" t="s">
        <v>23474</v>
      </c>
      <c r="T6271" t="s">
        <v>267</v>
      </c>
      <c r="U6271" t="s">
        <v>24352</v>
      </c>
      <c r="V6271" t="b">
        <v>0</v>
      </c>
      <c r="W6271" t="s">
        <v>265</v>
      </c>
      <c r="X6271">
        <v>1</v>
      </c>
      <c r="Y6271" t="s">
        <v>24353</v>
      </c>
      <c r="Z6271" t="s">
        <v>265</v>
      </c>
      <c r="AA6271" t="s">
        <v>265</v>
      </c>
      <c r="AB6271" t="s">
        <v>265</v>
      </c>
      <c r="AC6271" t="s">
        <v>265</v>
      </c>
      <c r="AD6271" t="s">
        <v>265</v>
      </c>
      <c r="AE6271" t="s">
        <v>265</v>
      </c>
      <c r="AF6271" t="s">
        <v>267</v>
      </c>
      <c r="AG6271" t="s">
        <v>265</v>
      </c>
      <c r="AH6271" t="s">
        <v>265</v>
      </c>
      <c r="AI6271" t="s">
        <v>265</v>
      </c>
      <c r="AJ6271" t="s">
        <v>265</v>
      </c>
      <c r="AL6271" t="str">
        <f>IF(Sudan_News12[[#This Row],[relevancy_classification_english]]="Relevant","مناسب",IF(Sudan_News12[[#This Row],[relevancy_classification_english]]="Relevant","عَرَضِيّ",""))</f>
        <v/>
      </c>
      <c r="AN6271" t="str">
        <f>IF(Sudan_News12[[#This Row],[sentiment_analysis_english]]="Negative","سلبي",IF(Sudan_News12[[#This Row],[sentiment_analysis_english]]="Neutral","حيادي",IF(Sudan_News12[[#This Row],[sentiment_analysis_english]]="Positive","إيجابي","")))</f>
        <v/>
      </c>
      <c r="AO6271" t="e">
        <f>INDEX(TextClassificationList[],MATCH(Sudan_News12[[#This Row],[text_classification_arabic]],TextClassificationList[text_classification_arabic],0),1)</f>
        <v>#N/A</v>
      </c>
      <c r="AQ6271" t="e">
        <f>INDEX(TextClassificationList[],MATCH(Sudan_News12[[#This Row],[text_classification_arabic2]],TextClassificationList[text_classification_arabic],0),1)</f>
        <v>#N/A</v>
      </c>
      <c r="AS6271" t="e">
        <f>INDEX(TextClassificationList[],MATCH(Sudan_News12[[#This Row],[text_classification_arabic3]],TextClassificationList[text_classification_arabic],0),1)</f>
        <v>#N/A</v>
      </c>
      <c r="AU6271" t="e">
        <f>INDEX(TextClassificationList[],MATCH(Sudan_News12[[#This Row],[text_classification_arabic4]],TextClassificationList[text_classification_arabic],0),1)</f>
        <v>#N/A</v>
      </c>
      <c r="AW6271" t="e">
        <f>INDEX(TextClassificationList[],MATCH(Sudan_News12[[#This Row],[text_classification_arabic5]],TextClassificationList[text_classification_arabic],0),1)</f>
        <v>#N/A</v>
      </c>
    </row>
    <row r="6272" spans="1:49" x14ac:dyDescent="0.2">
      <c r="A6272">
        <v>9.7709188687904358E+17</v>
      </c>
      <c r="B6272">
        <v>9.7709188687904358E+17</v>
      </c>
      <c r="C6272" t="s">
        <v>24354</v>
      </c>
      <c r="D6272" s="1">
        <v>43182</v>
      </c>
      <c r="E6272" s="2">
        <v>0.41473379629629631</v>
      </c>
      <c r="F6272">
        <v>200</v>
      </c>
      <c r="G6272">
        <v>1889611729</v>
      </c>
      <c r="H6272" t="s">
        <v>354</v>
      </c>
      <c r="I6272" t="s">
        <v>355</v>
      </c>
      <c r="J6272" t="s">
        <v>265</v>
      </c>
      <c r="K6272" t="s">
        <v>24355</v>
      </c>
      <c r="L6272" t="s">
        <v>266</v>
      </c>
      <c r="M6272" t="s">
        <v>267</v>
      </c>
      <c r="N6272" t="s">
        <v>267</v>
      </c>
      <c r="O6272" t="s">
        <v>267</v>
      </c>
      <c r="P6272">
        <v>0</v>
      </c>
      <c r="Q6272">
        <v>3</v>
      </c>
      <c r="R6272">
        <v>1</v>
      </c>
      <c r="S6272" t="s">
        <v>22984</v>
      </c>
      <c r="T6272" t="s">
        <v>267</v>
      </c>
      <c r="U6272" t="s">
        <v>24356</v>
      </c>
      <c r="V6272" t="b">
        <v>0</v>
      </c>
      <c r="W6272" t="s">
        <v>265</v>
      </c>
      <c r="X6272">
        <v>0</v>
      </c>
      <c r="Y6272" t="s">
        <v>265</v>
      </c>
      <c r="Z6272" t="s">
        <v>265</v>
      </c>
      <c r="AA6272" t="s">
        <v>265</v>
      </c>
      <c r="AB6272" t="s">
        <v>265</v>
      </c>
      <c r="AC6272" t="s">
        <v>265</v>
      </c>
      <c r="AD6272" t="s">
        <v>265</v>
      </c>
      <c r="AE6272" t="s">
        <v>265</v>
      </c>
      <c r="AF6272" t="s">
        <v>267</v>
      </c>
      <c r="AG6272" t="s">
        <v>265</v>
      </c>
      <c r="AH6272" t="s">
        <v>265</v>
      </c>
      <c r="AI6272" t="s">
        <v>265</v>
      </c>
      <c r="AJ6272" t="s">
        <v>265</v>
      </c>
      <c r="AL6272" t="str">
        <f>IF(Sudan_News12[[#This Row],[relevancy_classification_english]]="Relevant","مناسب",IF(Sudan_News12[[#This Row],[relevancy_classification_english]]="Relevant","عَرَضِيّ",""))</f>
        <v/>
      </c>
      <c r="AN6272" t="str">
        <f>IF(Sudan_News12[[#This Row],[sentiment_analysis_english]]="Negative","سلبي",IF(Sudan_News12[[#This Row],[sentiment_analysis_english]]="Neutral","حيادي",IF(Sudan_News12[[#This Row],[sentiment_analysis_english]]="Positive","إيجابي","")))</f>
        <v/>
      </c>
      <c r="AO6272" t="e">
        <f>INDEX(TextClassificationList[],MATCH(Sudan_News12[[#This Row],[text_classification_arabic]],TextClassificationList[text_classification_arabic],0),1)</f>
        <v>#N/A</v>
      </c>
      <c r="AQ6272" t="e">
        <f>INDEX(TextClassificationList[],MATCH(Sudan_News12[[#This Row],[text_classification_arabic2]],TextClassificationList[text_classification_arabic],0),1)</f>
        <v>#N/A</v>
      </c>
      <c r="AS6272" t="e">
        <f>INDEX(TextClassificationList[],MATCH(Sudan_News12[[#This Row],[text_classification_arabic3]],TextClassificationList[text_classification_arabic],0),1)</f>
        <v>#N/A</v>
      </c>
      <c r="AU6272" t="e">
        <f>INDEX(TextClassificationList[],MATCH(Sudan_News12[[#This Row],[text_classification_arabic4]],TextClassificationList[text_classification_arabic],0),1)</f>
        <v>#N/A</v>
      </c>
      <c r="AW6272" t="e">
        <f>INDEX(TextClassificationList[],MATCH(Sudan_News12[[#This Row],[text_classification_arabic5]],TextClassificationList[text_classification_arabic],0),1)</f>
        <v>#N/A</v>
      </c>
    </row>
    <row r="6273" spans="1:49" x14ac:dyDescent="0.2">
      <c r="A6273">
        <v>9.7708200680173158E+17</v>
      </c>
      <c r="B6273">
        <v>9.7708200680173158E+17</v>
      </c>
      <c r="C6273" t="s">
        <v>24357</v>
      </c>
      <c r="D6273" s="1">
        <v>43182</v>
      </c>
      <c r="E6273" s="2">
        <v>0.38747685185185188</v>
      </c>
      <c r="F6273">
        <v>200</v>
      </c>
      <c r="G6273">
        <v>1889611729</v>
      </c>
      <c r="H6273" t="s">
        <v>354</v>
      </c>
      <c r="I6273" t="s">
        <v>355</v>
      </c>
      <c r="J6273" t="s">
        <v>265</v>
      </c>
      <c r="K6273" t="s">
        <v>24358</v>
      </c>
      <c r="L6273" t="s">
        <v>266</v>
      </c>
      <c r="M6273" t="s">
        <v>267</v>
      </c>
      <c r="N6273" t="s">
        <v>267</v>
      </c>
      <c r="O6273" t="s">
        <v>24359</v>
      </c>
      <c r="P6273">
        <v>0</v>
      </c>
      <c r="Q6273">
        <v>14</v>
      </c>
      <c r="R6273">
        <v>1</v>
      </c>
      <c r="S6273" t="s">
        <v>7669</v>
      </c>
      <c r="T6273" t="s">
        <v>267</v>
      </c>
      <c r="U6273" t="s">
        <v>24360</v>
      </c>
      <c r="V6273" t="b">
        <v>0</v>
      </c>
      <c r="W6273" t="s">
        <v>265</v>
      </c>
      <c r="X6273">
        <v>1</v>
      </c>
      <c r="Y6273" t="s">
        <v>24361</v>
      </c>
      <c r="Z6273" t="s">
        <v>265</v>
      </c>
      <c r="AA6273" t="s">
        <v>265</v>
      </c>
      <c r="AB6273" t="s">
        <v>265</v>
      </c>
      <c r="AC6273" t="s">
        <v>265</v>
      </c>
      <c r="AD6273" t="s">
        <v>265</v>
      </c>
      <c r="AE6273" t="s">
        <v>265</v>
      </c>
      <c r="AF6273" t="s">
        <v>267</v>
      </c>
      <c r="AG6273" t="s">
        <v>265</v>
      </c>
      <c r="AH6273" t="s">
        <v>265</v>
      </c>
      <c r="AI6273" t="s">
        <v>265</v>
      </c>
      <c r="AJ6273" t="s">
        <v>265</v>
      </c>
      <c r="AL6273" t="str">
        <f>IF(Sudan_News12[[#This Row],[relevancy_classification_english]]="Relevant","مناسب",IF(Sudan_News12[[#This Row],[relevancy_classification_english]]="Relevant","عَرَضِيّ",""))</f>
        <v/>
      </c>
      <c r="AN6273" t="str">
        <f>IF(Sudan_News12[[#This Row],[sentiment_analysis_english]]="Negative","سلبي",IF(Sudan_News12[[#This Row],[sentiment_analysis_english]]="Neutral","حيادي",IF(Sudan_News12[[#This Row],[sentiment_analysis_english]]="Positive","إيجابي","")))</f>
        <v/>
      </c>
      <c r="AO6273" t="e">
        <f>INDEX(TextClassificationList[],MATCH(Sudan_News12[[#This Row],[text_classification_arabic]],TextClassificationList[text_classification_arabic],0),1)</f>
        <v>#N/A</v>
      </c>
      <c r="AQ6273" t="e">
        <f>INDEX(TextClassificationList[],MATCH(Sudan_News12[[#This Row],[text_classification_arabic2]],TextClassificationList[text_classification_arabic],0),1)</f>
        <v>#N/A</v>
      </c>
      <c r="AS6273" t="e">
        <f>INDEX(TextClassificationList[],MATCH(Sudan_News12[[#This Row],[text_classification_arabic3]],TextClassificationList[text_classification_arabic],0),1)</f>
        <v>#N/A</v>
      </c>
      <c r="AU6273" t="e">
        <f>INDEX(TextClassificationList[],MATCH(Sudan_News12[[#This Row],[text_classification_arabic4]],TextClassificationList[text_classification_arabic],0),1)</f>
        <v>#N/A</v>
      </c>
      <c r="AW6273" t="e">
        <f>INDEX(TextClassificationList[],MATCH(Sudan_News12[[#This Row],[text_classification_arabic5]],TextClassificationList[text_classification_arabic],0),1)</f>
        <v>#N/A</v>
      </c>
    </row>
    <row r="6274" spans="1:49" x14ac:dyDescent="0.2">
      <c r="A6274">
        <v>9.770749978638336E+17</v>
      </c>
      <c r="B6274">
        <v>9.7707234630871859E+17</v>
      </c>
      <c r="C6274" t="s">
        <v>24362</v>
      </c>
      <c r="D6274" s="1">
        <v>43182</v>
      </c>
      <c r="E6274" s="2">
        <v>0.36813657407407407</v>
      </c>
      <c r="F6274">
        <v>200</v>
      </c>
      <c r="G6274">
        <v>1889611729</v>
      </c>
      <c r="H6274" t="s">
        <v>354</v>
      </c>
      <c r="I6274" t="s">
        <v>355</v>
      </c>
      <c r="J6274" t="s">
        <v>265</v>
      </c>
      <c r="K6274" t="s">
        <v>24363</v>
      </c>
      <c r="L6274" t="s">
        <v>266</v>
      </c>
      <c r="M6274" t="s">
        <v>267</v>
      </c>
      <c r="N6274" t="s">
        <v>267</v>
      </c>
      <c r="O6274" t="s">
        <v>267</v>
      </c>
      <c r="P6274">
        <v>0</v>
      </c>
      <c r="Q6274">
        <v>1</v>
      </c>
      <c r="R6274">
        <v>0</v>
      </c>
      <c r="S6274" t="s">
        <v>267</v>
      </c>
      <c r="T6274" t="s">
        <v>267</v>
      </c>
      <c r="U6274" t="s">
        <v>24364</v>
      </c>
      <c r="V6274" t="b">
        <v>0</v>
      </c>
      <c r="W6274" t="s">
        <v>265</v>
      </c>
      <c r="X6274">
        <v>0</v>
      </c>
      <c r="Y6274" t="s">
        <v>265</v>
      </c>
      <c r="Z6274" t="s">
        <v>265</v>
      </c>
      <c r="AA6274" t="s">
        <v>265</v>
      </c>
      <c r="AB6274" t="s">
        <v>265</v>
      </c>
      <c r="AC6274" t="s">
        <v>265</v>
      </c>
      <c r="AD6274" t="s">
        <v>265</v>
      </c>
      <c r="AE6274" t="s">
        <v>265</v>
      </c>
      <c r="AF6274" t="s">
        <v>20230</v>
      </c>
      <c r="AG6274" t="s">
        <v>265</v>
      </c>
      <c r="AH6274" t="s">
        <v>265</v>
      </c>
      <c r="AI6274" t="s">
        <v>265</v>
      </c>
      <c r="AJ6274" t="s">
        <v>265</v>
      </c>
      <c r="AL6274" t="str">
        <f>IF(Sudan_News12[[#This Row],[relevancy_classification_english]]="Relevant","مناسب",IF(Sudan_News12[[#This Row],[relevancy_classification_english]]="Relevant","عَرَضِيّ",""))</f>
        <v/>
      </c>
      <c r="AN6274" t="str">
        <f>IF(Sudan_News12[[#This Row],[sentiment_analysis_english]]="Negative","سلبي",IF(Sudan_News12[[#This Row],[sentiment_analysis_english]]="Neutral","حيادي",IF(Sudan_News12[[#This Row],[sentiment_analysis_english]]="Positive","إيجابي","")))</f>
        <v/>
      </c>
      <c r="AO6274" t="e">
        <f>INDEX(TextClassificationList[],MATCH(Sudan_News12[[#This Row],[text_classification_arabic]],TextClassificationList[text_classification_arabic],0),1)</f>
        <v>#N/A</v>
      </c>
      <c r="AQ6274" t="e">
        <f>INDEX(TextClassificationList[],MATCH(Sudan_News12[[#This Row],[text_classification_arabic2]],TextClassificationList[text_classification_arabic],0),1)</f>
        <v>#N/A</v>
      </c>
      <c r="AS6274" t="e">
        <f>INDEX(TextClassificationList[],MATCH(Sudan_News12[[#This Row],[text_classification_arabic3]],TextClassificationList[text_classification_arabic],0),1)</f>
        <v>#N/A</v>
      </c>
      <c r="AU6274" t="e">
        <f>INDEX(TextClassificationList[],MATCH(Sudan_News12[[#This Row],[text_classification_arabic4]],TextClassificationList[text_classification_arabic],0),1)</f>
        <v>#N/A</v>
      </c>
      <c r="AW6274" t="e">
        <f>INDEX(TextClassificationList[],MATCH(Sudan_News12[[#This Row],[text_classification_arabic5]],TextClassificationList[text_classification_arabic],0),1)</f>
        <v>#N/A</v>
      </c>
    </row>
    <row r="6275" spans="1:49" x14ac:dyDescent="0.2">
      <c r="A6275">
        <v>9.770748569184215E+17</v>
      </c>
      <c r="B6275">
        <v>9.770748569184215E+17</v>
      </c>
      <c r="C6275" t="s">
        <v>24365</v>
      </c>
      <c r="D6275" s="1">
        <v>43182</v>
      </c>
      <c r="E6275" s="2">
        <v>0.36774305555555553</v>
      </c>
      <c r="F6275">
        <v>200</v>
      </c>
      <c r="G6275">
        <v>1889611729</v>
      </c>
      <c r="H6275" t="s">
        <v>354</v>
      </c>
      <c r="I6275" t="s">
        <v>355</v>
      </c>
      <c r="J6275" t="s">
        <v>265</v>
      </c>
      <c r="K6275" t="s">
        <v>24366</v>
      </c>
      <c r="L6275" t="s">
        <v>266</v>
      </c>
      <c r="M6275" t="s">
        <v>267</v>
      </c>
      <c r="N6275" t="s">
        <v>267</v>
      </c>
      <c r="O6275" t="s">
        <v>24367</v>
      </c>
      <c r="P6275">
        <v>0</v>
      </c>
      <c r="Q6275">
        <v>10</v>
      </c>
      <c r="R6275">
        <v>1</v>
      </c>
      <c r="S6275" t="s">
        <v>24368</v>
      </c>
      <c r="T6275" t="s">
        <v>267</v>
      </c>
      <c r="U6275" t="s">
        <v>24369</v>
      </c>
      <c r="V6275" t="b">
        <v>0</v>
      </c>
      <c r="W6275" t="s">
        <v>265</v>
      </c>
      <c r="X6275">
        <v>1</v>
      </c>
      <c r="Y6275" t="s">
        <v>24370</v>
      </c>
      <c r="Z6275" t="s">
        <v>265</v>
      </c>
      <c r="AA6275" t="s">
        <v>265</v>
      </c>
      <c r="AB6275" t="s">
        <v>265</v>
      </c>
      <c r="AC6275" t="s">
        <v>265</v>
      </c>
      <c r="AD6275" t="s">
        <v>265</v>
      </c>
      <c r="AE6275" t="s">
        <v>265</v>
      </c>
      <c r="AF6275" t="s">
        <v>267</v>
      </c>
      <c r="AG6275" t="s">
        <v>265</v>
      </c>
      <c r="AH6275" t="s">
        <v>265</v>
      </c>
      <c r="AI6275" t="s">
        <v>265</v>
      </c>
      <c r="AJ6275" t="s">
        <v>265</v>
      </c>
      <c r="AL6275" t="str">
        <f>IF(Sudan_News12[[#This Row],[relevancy_classification_english]]="Relevant","مناسب",IF(Sudan_News12[[#This Row],[relevancy_classification_english]]="Relevant","عَرَضِيّ",""))</f>
        <v/>
      </c>
      <c r="AN6275" t="str">
        <f>IF(Sudan_News12[[#This Row],[sentiment_analysis_english]]="Negative","سلبي",IF(Sudan_News12[[#This Row],[sentiment_analysis_english]]="Neutral","حيادي",IF(Sudan_News12[[#This Row],[sentiment_analysis_english]]="Positive","إيجابي","")))</f>
        <v/>
      </c>
      <c r="AO6275" t="e">
        <f>INDEX(TextClassificationList[],MATCH(Sudan_News12[[#This Row],[text_classification_arabic]],TextClassificationList[text_classification_arabic],0),1)</f>
        <v>#N/A</v>
      </c>
      <c r="AQ6275" t="e">
        <f>INDEX(TextClassificationList[],MATCH(Sudan_News12[[#This Row],[text_classification_arabic2]],TextClassificationList[text_classification_arabic],0),1)</f>
        <v>#N/A</v>
      </c>
      <c r="AS6275" t="e">
        <f>INDEX(TextClassificationList[],MATCH(Sudan_News12[[#This Row],[text_classification_arabic3]],TextClassificationList[text_classification_arabic],0),1)</f>
        <v>#N/A</v>
      </c>
      <c r="AU6275" t="e">
        <f>INDEX(TextClassificationList[],MATCH(Sudan_News12[[#This Row],[text_classification_arabic4]],TextClassificationList[text_classification_arabic],0),1)</f>
        <v>#N/A</v>
      </c>
      <c r="AW6275" t="e">
        <f>INDEX(TextClassificationList[],MATCH(Sudan_News12[[#This Row],[text_classification_arabic5]],TextClassificationList[text_classification_arabic],0),1)</f>
        <v>#N/A</v>
      </c>
    </row>
    <row r="6276" spans="1:49" x14ac:dyDescent="0.2">
      <c r="A6276">
        <v>9.7706953465291162E+17</v>
      </c>
      <c r="B6276">
        <v>9.7706953465291162E+17</v>
      </c>
      <c r="C6276" t="s">
        <v>24371</v>
      </c>
      <c r="D6276" s="1">
        <v>43182</v>
      </c>
      <c r="E6276" s="2">
        <v>0.35305555555555557</v>
      </c>
      <c r="F6276">
        <v>200</v>
      </c>
      <c r="G6276">
        <v>1889611729</v>
      </c>
      <c r="H6276" t="s">
        <v>354</v>
      </c>
      <c r="I6276" t="s">
        <v>355</v>
      </c>
      <c r="J6276" t="s">
        <v>265</v>
      </c>
      <c r="K6276" t="s">
        <v>24372</v>
      </c>
      <c r="L6276" t="s">
        <v>266</v>
      </c>
      <c r="M6276" t="s">
        <v>267</v>
      </c>
      <c r="N6276" t="s">
        <v>267</v>
      </c>
      <c r="O6276" t="s">
        <v>24373</v>
      </c>
      <c r="P6276">
        <v>0</v>
      </c>
      <c r="Q6276">
        <v>6</v>
      </c>
      <c r="R6276">
        <v>2</v>
      </c>
      <c r="S6276" t="s">
        <v>7669</v>
      </c>
      <c r="T6276" t="s">
        <v>267</v>
      </c>
      <c r="U6276" t="s">
        <v>24374</v>
      </c>
      <c r="V6276" t="b">
        <v>0</v>
      </c>
      <c r="W6276" t="s">
        <v>265</v>
      </c>
      <c r="X6276">
        <v>1</v>
      </c>
      <c r="Y6276" t="s">
        <v>24375</v>
      </c>
      <c r="Z6276" t="s">
        <v>265</v>
      </c>
      <c r="AA6276" t="s">
        <v>265</v>
      </c>
      <c r="AB6276" t="s">
        <v>265</v>
      </c>
      <c r="AC6276" t="s">
        <v>265</v>
      </c>
      <c r="AD6276" t="s">
        <v>265</v>
      </c>
      <c r="AE6276" t="s">
        <v>265</v>
      </c>
      <c r="AF6276" t="s">
        <v>267</v>
      </c>
      <c r="AG6276" t="s">
        <v>265</v>
      </c>
      <c r="AH6276" t="s">
        <v>265</v>
      </c>
      <c r="AI6276" t="s">
        <v>265</v>
      </c>
      <c r="AJ6276" t="s">
        <v>265</v>
      </c>
      <c r="AL6276" t="str">
        <f>IF(Sudan_News12[[#This Row],[relevancy_classification_english]]="Relevant","مناسب",IF(Sudan_News12[[#This Row],[relevancy_classification_english]]="Relevant","عَرَضِيّ",""))</f>
        <v/>
      </c>
      <c r="AN6276" t="str">
        <f>IF(Sudan_News12[[#This Row],[sentiment_analysis_english]]="Negative","سلبي",IF(Sudan_News12[[#This Row],[sentiment_analysis_english]]="Neutral","حيادي",IF(Sudan_News12[[#This Row],[sentiment_analysis_english]]="Positive","إيجابي","")))</f>
        <v/>
      </c>
      <c r="AO6276" t="e">
        <f>INDEX(TextClassificationList[],MATCH(Sudan_News12[[#This Row],[text_classification_arabic]],TextClassificationList[text_classification_arabic],0),1)</f>
        <v>#N/A</v>
      </c>
      <c r="AQ6276" t="e">
        <f>INDEX(TextClassificationList[],MATCH(Sudan_News12[[#This Row],[text_classification_arabic2]],TextClassificationList[text_classification_arabic],0),1)</f>
        <v>#N/A</v>
      </c>
      <c r="AS6276" t="e">
        <f>INDEX(TextClassificationList[],MATCH(Sudan_News12[[#This Row],[text_classification_arabic3]],TextClassificationList[text_classification_arabic],0),1)</f>
        <v>#N/A</v>
      </c>
      <c r="AU6276" t="e">
        <f>INDEX(TextClassificationList[],MATCH(Sudan_News12[[#This Row],[text_classification_arabic4]],TextClassificationList[text_classification_arabic],0),1)</f>
        <v>#N/A</v>
      </c>
      <c r="AW6276" t="e">
        <f>INDEX(TextClassificationList[],MATCH(Sudan_News12[[#This Row],[text_classification_arabic5]],TextClassificationList[text_classification_arabic],0),1)</f>
        <v>#N/A</v>
      </c>
    </row>
    <row r="6277" spans="1:49" x14ac:dyDescent="0.2">
      <c r="A6277">
        <v>9.7705976259565568E+17</v>
      </c>
      <c r="B6277">
        <v>9.7681409996213453E+17</v>
      </c>
      <c r="C6277" t="s">
        <v>24376</v>
      </c>
      <c r="D6277" s="1">
        <v>43182</v>
      </c>
      <c r="E6277" s="2">
        <v>0.32608796296296294</v>
      </c>
      <c r="F6277">
        <v>200</v>
      </c>
      <c r="G6277">
        <v>1889611729</v>
      </c>
      <c r="H6277" t="s">
        <v>354</v>
      </c>
      <c r="I6277" t="s">
        <v>355</v>
      </c>
      <c r="J6277" t="s">
        <v>265</v>
      </c>
      <c r="K6277" t="s">
        <v>24377</v>
      </c>
      <c r="L6277" t="s">
        <v>266</v>
      </c>
      <c r="M6277" t="s">
        <v>267</v>
      </c>
      <c r="N6277" t="s">
        <v>267</v>
      </c>
      <c r="O6277" t="s">
        <v>267</v>
      </c>
      <c r="P6277">
        <v>0</v>
      </c>
      <c r="Q6277">
        <v>0</v>
      </c>
      <c r="R6277">
        <v>0</v>
      </c>
      <c r="S6277" t="s">
        <v>267</v>
      </c>
      <c r="T6277" t="s">
        <v>267</v>
      </c>
      <c r="U6277" t="s">
        <v>24378</v>
      </c>
      <c r="V6277" t="b">
        <v>0</v>
      </c>
      <c r="W6277" t="s">
        <v>265</v>
      </c>
      <c r="X6277">
        <v>0</v>
      </c>
      <c r="Y6277" t="s">
        <v>265</v>
      </c>
      <c r="Z6277" t="s">
        <v>265</v>
      </c>
      <c r="AA6277" t="s">
        <v>265</v>
      </c>
      <c r="AB6277" t="s">
        <v>265</v>
      </c>
      <c r="AC6277" t="s">
        <v>265</v>
      </c>
      <c r="AD6277" t="s">
        <v>265</v>
      </c>
      <c r="AE6277" t="s">
        <v>265</v>
      </c>
      <c r="AF6277" t="s">
        <v>24379</v>
      </c>
      <c r="AG6277" t="s">
        <v>265</v>
      </c>
      <c r="AH6277" t="s">
        <v>265</v>
      </c>
      <c r="AI6277" t="s">
        <v>265</v>
      </c>
      <c r="AJ6277" t="s">
        <v>265</v>
      </c>
      <c r="AL6277" t="str">
        <f>IF(Sudan_News12[[#This Row],[relevancy_classification_english]]="Relevant","مناسب",IF(Sudan_News12[[#This Row],[relevancy_classification_english]]="Relevant","عَرَضِيّ",""))</f>
        <v/>
      </c>
      <c r="AN6277" t="str">
        <f>IF(Sudan_News12[[#This Row],[sentiment_analysis_english]]="Negative","سلبي",IF(Sudan_News12[[#This Row],[sentiment_analysis_english]]="Neutral","حيادي",IF(Sudan_News12[[#This Row],[sentiment_analysis_english]]="Positive","إيجابي","")))</f>
        <v/>
      </c>
      <c r="AO6277" t="e">
        <f>INDEX(TextClassificationList[],MATCH(Sudan_News12[[#This Row],[text_classification_arabic]],TextClassificationList[text_classification_arabic],0),1)</f>
        <v>#N/A</v>
      </c>
      <c r="AQ6277" t="e">
        <f>INDEX(TextClassificationList[],MATCH(Sudan_News12[[#This Row],[text_classification_arabic2]],TextClassificationList[text_classification_arabic],0),1)</f>
        <v>#N/A</v>
      </c>
      <c r="AS6277" t="e">
        <f>INDEX(TextClassificationList[],MATCH(Sudan_News12[[#This Row],[text_classification_arabic3]],TextClassificationList[text_classification_arabic],0),1)</f>
        <v>#N/A</v>
      </c>
      <c r="AU6277" t="e">
        <f>INDEX(TextClassificationList[],MATCH(Sudan_News12[[#This Row],[text_classification_arabic4]],TextClassificationList[text_classification_arabic],0),1)</f>
        <v>#N/A</v>
      </c>
      <c r="AW6277" t="e">
        <f>INDEX(TextClassificationList[],MATCH(Sudan_News12[[#This Row],[text_classification_arabic5]],TextClassificationList[text_classification_arabic],0),1)</f>
        <v>#N/A</v>
      </c>
    </row>
    <row r="6278" spans="1:49" x14ac:dyDescent="0.2">
      <c r="A6278">
        <v>9.7695463167374131E+17</v>
      </c>
      <c r="B6278">
        <v>9.7695463167374131E+17</v>
      </c>
      <c r="C6278" t="s">
        <v>24380</v>
      </c>
      <c r="D6278" s="1">
        <v>43182</v>
      </c>
      <c r="E6278" s="2">
        <v>3.5983796296296298E-2</v>
      </c>
      <c r="F6278">
        <v>200</v>
      </c>
      <c r="G6278">
        <v>1889611729</v>
      </c>
      <c r="H6278" t="s">
        <v>354</v>
      </c>
      <c r="I6278" t="s">
        <v>355</v>
      </c>
      <c r="J6278" t="s">
        <v>265</v>
      </c>
      <c r="K6278" t="s">
        <v>24381</v>
      </c>
      <c r="L6278" t="s">
        <v>278</v>
      </c>
      <c r="M6278" t="s">
        <v>267</v>
      </c>
      <c r="N6278" t="s">
        <v>267</v>
      </c>
      <c r="O6278" t="s">
        <v>24382</v>
      </c>
      <c r="P6278">
        <v>0</v>
      </c>
      <c r="Q6278">
        <v>7</v>
      </c>
      <c r="R6278">
        <v>0</v>
      </c>
      <c r="S6278" t="s">
        <v>24383</v>
      </c>
      <c r="T6278" t="s">
        <v>267</v>
      </c>
      <c r="U6278" t="s">
        <v>24384</v>
      </c>
      <c r="V6278" t="b">
        <v>0</v>
      </c>
      <c r="W6278" t="s">
        <v>265</v>
      </c>
      <c r="X6278">
        <v>1</v>
      </c>
      <c r="Y6278" t="s">
        <v>24385</v>
      </c>
      <c r="Z6278" t="s">
        <v>265</v>
      </c>
      <c r="AA6278" t="s">
        <v>265</v>
      </c>
      <c r="AB6278" t="s">
        <v>265</v>
      </c>
      <c r="AC6278" t="s">
        <v>265</v>
      </c>
      <c r="AD6278" t="s">
        <v>265</v>
      </c>
      <c r="AE6278" t="s">
        <v>265</v>
      </c>
      <c r="AF6278" t="s">
        <v>267</v>
      </c>
      <c r="AG6278" t="s">
        <v>265</v>
      </c>
      <c r="AH6278" t="s">
        <v>265</v>
      </c>
      <c r="AI6278" t="s">
        <v>265</v>
      </c>
      <c r="AJ6278" t="s">
        <v>265</v>
      </c>
      <c r="AL6278" t="str">
        <f>IF(Sudan_News12[[#This Row],[relevancy_classification_english]]="Relevant","مناسب",IF(Sudan_News12[[#This Row],[relevancy_classification_english]]="Relevant","عَرَضِيّ",""))</f>
        <v/>
      </c>
      <c r="AN6278" t="str">
        <f>IF(Sudan_News12[[#This Row],[sentiment_analysis_english]]="Negative","سلبي",IF(Sudan_News12[[#This Row],[sentiment_analysis_english]]="Neutral","حيادي",IF(Sudan_News12[[#This Row],[sentiment_analysis_english]]="Positive","إيجابي","")))</f>
        <v/>
      </c>
      <c r="AO6278" t="e">
        <f>INDEX(TextClassificationList[],MATCH(Sudan_News12[[#This Row],[text_classification_arabic]],TextClassificationList[text_classification_arabic],0),1)</f>
        <v>#N/A</v>
      </c>
      <c r="AQ6278" t="e">
        <f>INDEX(TextClassificationList[],MATCH(Sudan_News12[[#This Row],[text_classification_arabic2]],TextClassificationList[text_classification_arabic],0),1)</f>
        <v>#N/A</v>
      </c>
      <c r="AS6278" t="e">
        <f>INDEX(TextClassificationList[],MATCH(Sudan_News12[[#This Row],[text_classification_arabic3]],TextClassificationList[text_classification_arabic],0),1)</f>
        <v>#N/A</v>
      </c>
      <c r="AU6278" t="e">
        <f>INDEX(TextClassificationList[],MATCH(Sudan_News12[[#This Row],[text_classification_arabic4]],TextClassificationList[text_classification_arabic],0),1)</f>
        <v>#N/A</v>
      </c>
      <c r="AW6278" t="e">
        <f>INDEX(TextClassificationList[],MATCH(Sudan_News12[[#This Row],[text_classification_arabic5]],TextClassificationList[text_classification_arabic],0),1)</f>
        <v>#N/A</v>
      </c>
    </row>
    <row r="6279" spans="1:49" x14ac:dyDescent="0.2">
      <c r="A6279">
        <v>9.7695275981049446E+17</v>
      </c>
      <c r="B6279">
        <v>9.7695275981049446E+17</v>
      </c>
      <c r="C6279" t="s">
        <v>24386</v>
      </c>
      <c r="D6279" s="1">
        <v>43182</v>
      </c>
      <c r="E6279" s="2">
        <v>3.0821759259259261E-2</v>
      </c>
      <c r="F6279">
        <v>200</v>
      </c>
      <c r="G6279">
        <v>1889611729</v>
      </c>
      <c r="H6279" t="s">
        <v>354</v>
      </c>
      <c r="I6279" t="s">
        <v>355</v>
      </c>
      <c r="J6279" t="s">
        <v>265</v>
      </c>
      <c r="K6279" t="s">
        <v>24387</v>
      </c>
      <c r="L6279" t="s">
        <v>266</v>
      </c>
      <c r="M6279" t="s">
        <v>267</v>
      </c>
      <c r="N6279" t="s">
        <v>267</v>
      </c>
      <c r="O6279" t="s">
        <v>267</v>
      </c>
      <c r="P6279">
        <v>0</v>
      </c>
      <c r="Q6279">
        <v>7</v>
      </c>
      <c r="R6279">
        <v>2</v>
      </c>
      <c r="S6279" t="s">
        <v>23474</v>
      </c>
      <c r="T6279" t="s">
        <v>267</v>
      </c>
      <c r="U6279" t="s">
        <v>24388</v>
      </c>
      <c r="V6279" t="b">
        <v>0</v>
      </c>
      <c r="W6279" t="s">
        <v>265</v>
      </c>
      <c r="X6279">
        <v>0</v>
      </c>
      <c r="Y6279" t="s">
        <v>265</v>
      </c>
      <c r="Z6279" t="s">
        <v>265</v>
      </c>
      <c r="AA6279" t="s">
        <v>265</v>
      </c>
      <c r="AB6279" t="s">
        <v>265</v>
      </c>
      <c r="AC6279" t="s">
        <v>265</v>
      </c>
      <c r="AD6279" t="s">
        <v>265</v>
      </c>
      <c r="AE6279" t="s">
        <v>265</v>
      </c>
      <c r="AF6279" t="s">
        <v>267</v>
      </c>
      <c r="AG6279" t="s">
        <v>265</v>
      </c>
      <c r="AH6279" t="s">
        <v>265</v>
      </c>
      <c r="AI6279" t="s">
        <v>265</v>
      </c>
      <c r="AJ6279" t="s">
        <v>265</v>
      </c>
      <c r="AL6279" t="str">
        <f>IF(Sudan_News12[[#This Row],[relevancy_classification_english]]="Relevant","مناسب",IF(Sudan_News12[[#This Row],[relevancy_classification_english]]="Relevant","عَرَضِيّ",""))</f>
        <v/>
      </c>
      <c r="AN6279" t="str">
        <f>IF(Sudan_News12[[#This Row],[sentiment_analysis_english]]="Negative","سلبي",IF(Sudan_News12[[#This Row],[sentiment_analysis_english]]="Neutral","حيادي",IF(Sudan_News12[[#This Row],[sentiment_analysis_english]]="Positive","إيجابي","")))</f>
        <v/>
      </c>
      <c r="AO6279" t="e">
        <f>INDEX(TextClassificationList[],MATCH(Sudan_News12[[#This Row],[text_classification_arabic]],TextClassificationList[text_classification_arabic],0),1)</f>
        <v>#N/A</v>
      </c>
      <c r="AQ6279" t="e">
        <f>INDEX(TextClassificationList[],MATCH(Sudan_News12[[#This Row],[text_classification_arabic2]],TextClassificationList[text_classification_arabic],0),1)</f>
        <v>#N/A</v>
      </c>
      <c r="AS6279" t="e">
        <f>INDEX(TextClassificationList[],MATCH(Sudan_News12[[#This Row],[text_classification_arabic3]],TextClassificationList[text_classification_arabic],0),1)</f>
        <v>#N/A</v>
      </c>
      <c r="AU6279" t="e">
        <f>INDEX(TextClassificationList[],MATCH(Sudan_News12[[#This Row],[text_classification_arabic4]],TextClassificationList[text_classification_arabic],0),1)</f>
        <v>#N/A</v>
      </c>
      <c r="AW6279" t="e">
        <f>INDEX(TextClassificationList[],MATCH(Sudan_News12[[#This Row],[text_classification_arabic5]],TextClassificationList[text_classification_arabic],0),1)</f>
        <v>#N/A</v>
      </c>
    </row>
    <row r="6280" spans="1:49" x14ac:dyDescent="0.2">
      <c r="A6280">
        <v>9.7691997090178662E+17</v>
      </c>
      <c r="B6280">
        <v>9.7691997090178662E+17</v>
      </c>
      <c r="C6280" t="s">
        <v>24389</v>
      </c>
      <c r="D6280" s="1">
        <v>43181</v>
      </c>
      <c r="E6280" s="2">
        <v>0.94034722222222222</v>
      </c>
      <c r="F6280">
        <v>200</v>
      </c>
      <c r="G6280">
        <v>1889611729</v>
      </c>
      <c r="H6280" t="s">
        <v>354</v>
      </c>
      <c r="I6280" t="s">
        <v>355</v>
      </c>
      <c r="J6280" t="s">
        <v>265</v>
      </c>
      <c r="K6280" t="s">
        <v>24390</v>
      </c>
      <c r="L6280" t="s">
        <v>266</v>
      </c>
      <c r="M6280" t="s">
        <v>267</v>
      </c>
      <c r="N6280" t="s">
        <v>267</v>
      </c>
      <c r="O6280" t="s">
        <v>267</v>
      </c>
      <c r="P6280">
        <v>0</v>
      </c>
      <c r="Q6280">
        <v>6</v>
      </c>
      <c r="R6280">
        <v>5</v>
      </c>
      <c r="S6280" t="s">
        <v>24391</v>
      </c>
      <c r="T6280" t="s">
        <v>267</v>
      </c>
      <c r="U6280" t="s">
        <v>24392</v>
      </c>
      <c r="V6280" t="b">
        <v>0</v>
      </c>
      <c r="W6280" t="s">
        <v>265</v>
      </c>
      <c r="X6280">
        <v>0</v>
      </c>
      <c r="Y6280" t="s">
        <v>265</v>
      </c>
      <c r="Z6280" t="s">
        <v>265</v>
      </c>
      <c r="AA6280" t="s">
        <v>265</v>
      </c>
      <c r="AB6280" t="s">
        <v>265</v>
      </c>
      <c r="AC6280" t="s">
        <v>265</v>
      </c>
      <c r="AD6280" t="s">
        <v>265</v>
      </c>
      <c r="AE6280" t="s">
        <v>265</v>
      </c>
      <c r="AF6280" t="s">
        <v>267</v>
      </c>
      <c r="AG6280" t="s">
        <v>265</v>
      </c>
      <c r="AH6280" t="s">
        <v>265</v>
      </c>
      <c r="AI6280" t="s">
        <v>265</v>
      </c>
      <c r="AJ6280" t="s">
        <v>265</v>
      </c>
      <c r="AL6280" t="str">
        <f>IF(Sudan_News12[[#This Row],[relevancy_classification_english]]="Relevant","مناسب",IF(Sudan_News12[[#This Row],[relevancy_classification_english]]="Relevant","عَرَضِيّ",""))</f>
        <v/>
      </c>
      <c r="AN6280" t="str">
        <f>IF(Sudan_News12[[#This Row],[sentiment_analysis_english]]="Negative","سلبي",IF(Sudan_News12[[#This Row],[sentiment_analysis_english]]="Neutral","حيادي",IF(Sudan_News12[[#This Row],[sentiment_analysis_english]]="Positive","إيجابي","")))</f>
        <v/>
      </c>
      <c r="AO6280" t="e">
        <f>INDEX(TextClassificationList[],MATCH(Sudan_News12[[#This Row],[text_classification_arabic]],TextClassificationList[text_classification_arabic],0),1)</f>
        <v>#N/A</v>
      </c>
      <c r="AQ6280" t="e">
        <f>INDEX(TextClassificationList[],MATCH(Sudan_News12[[#This Row],[text_classification_arabic2]],TextClassificationList[text_classification_arabic],0),1)</f>
        <v>#N/A</v>
      </c>
      <c r="AS6280" t="e">
        <f>INDEX(TextClassificationList[],MATCH(Sudan_News12[[#This Row],[text_classification_arabic3]],TextClassificationList[text_classification_arabic],0),1)</f>
        <v>#N/A</v>
      </c>
      <c r="AU6280" t="e">
        <f>INDEX(TextClassificationList[],MATCH(Sudan_News12[[#This Row],[text_classification_arabic4]],TextClassificationList[text_classification_arabic],0),1)</f>
        <v>#N/A</v>
      </c>
      <c r="AW6280" t="e">
        <f>INDEX(TextClassificationList[],MATCH(Sudan_News12[[#This Row],[text_classification_arabic5]],TextClassificationList[text_classification_arabic],0),1)</f>
        <v>#N/A</v>
      </c>
    </row>
    <row r="6281" spans="1:49" x14ac:dyDescent="0.2">
      <c r="A6281">
        <v>9.7690646848100352E+17</v>
      </c>
      <c r="B6281">
        <v>9.7690646848100352E+17</v>
      </c>
      <c r="C6281" t="s">
        <v>24393</v>
      </c>
      <c r="D6281" s="1">
        <v>43181</v>
      </c>
      <c r="E6281" s="2">
        <v>0.90307870370370369</v>
      </c>
      <c r="F6281">
        <v>200</v>
      </c>
      <c r="G6281">
        <v>1889611729</v>
      </c>
      <c r="H6281" t="s">
        <v>354</v>
      </c>
      <c r="I6281" t="s">
        <v>355</v>
      </c>
      <c r="J6281" t="s">
        <v>265</v>
      </c>
      <c r="K6281" t="s">
        <v>24394</v>
      </c>
      <c r="L6281" t="s">
        <v>266</v>
      </c>
      <c r="M6281" t="s">
        <v>267</v>
      </c>
      <c r="N6281" t="s">
        <v>267</v>
      </c>
      <c r="O6281" t="s">
        <v>267</v>
      </c>
      <c r="P6281">
        <v>0</v>
      </c>
      <c r="Q6281">
        <v>2</v>
      </c>
      <c r="R6281">
        <v>0</v>
      </c>
      <c r="S6281" t="s">
        <v>267</v>
      </c>
      <c r="T6281" t="s">
        <v>267</v>
      </c>
      <c r="U6281" t="s">
        <v>24395</v>
      </c>
      <c r="V6281" t="b">
        <v>0</v>
      </c>
      <c r="W6281" t="s">
        <v>265</v>
      </c>
      <c r="X6281">
        <v>0</v>
      </c>
      <c r="Y6281" t="s">
        <v>265</v>
      </c>
      <c r="Z6281" t="s">
        <v>265</v>
      </c>
      <c r="AA6281" t="s">
        <v>265</v>
      </c>
      <c r="AB6281" t="s">
        <v>265</v>
      </c>
      <c r="AC6281" t="s">
        <v>265</v>
      </c>
      <c r="AD6281" t="s">
        <v>265</v>
      </c>
      <c r="AE6281" t="s">
        <v>265</v>
      </c>
      <c r="AF6281" t="s">
        <v>267</v>
      </c>
      <c r="AG6281" t="s">
        <v>265</v>
      </c>
      <c r="AH6281" t="s">
        <v>265</v>
      </c>
      <c r="AI6281" t="s">
        <v>265</v>
      </c>
      <c r="AJ6281" t="s">
        <v>265</v>
      </c>
      <c r="AL6281" t="str">
        <f>IF(Sudan_News12[[#This Row],[relevancy_classification_english]]="Relevant","مناسب",IF(Sudan_News12[[#This Row],[relevancy_classification_english]]="Relevant","عَرَضِيّ",""))</f>
        <v/>
      </c>
      <c r="AN6281" t="str">
        <f>IF(Sudan_News12[[#This Row],[sentiment_analysis_english]]="Negative","سلبي",IF(Sudan_News12[[#This Row],[sentiment_analysis_english]]="Neutral","حيادي",IF(Sudan_News12[[#This Row],[sentiment_analysis_english]]="Positive","إيجابي","")))</f>
        <v/>
      </c>
      <c r="AO6281" t="e">
        <f>INDEX(TextClassificationList[],MATCH(Sudan_News12[[#This Row],[text_classification_arabic]],TextClassificationList[text_classification_arabic],0),1)</f>
        <v>#N/A</v>
      </c>
      <c r="AQ6281" t="e">
        <f>INDEX(TextClassificationList[],MATCH(Sudan_News12[[#This Row],[text_classification_arabic2]],TextClassificationList[text_classification_arabic],0),1)</f>
        <v>#N/A</v>
      </c>
      <c r="AS6281" t="e">
        <f>INDEX(TextClassificationList[],MATCH(Sudan_News12[[#This Row],[text_classification_arabic3]],TextClassificationList[text_classification_arabic],0),1)</f>
        <v>#N/A</v>
      </c>
      <c r="AU6281" t="e">
        <f>INDEX(TextClassificationList[],MATCH(Sudan_News12[[#This Row],[text_classification_arabic4]],TextClassificationList[text_classification_arabic],0),1)</f>
        <v>#N/A</v>
      </c>
      <c r="AW6281" t="e">
        <f>INDEX(TextClassificationList[],MATCH(Sudan_News12[[#This Row],[text_classification_arabic5]],TextClassificationList[text_classification_arabic],0),1)</f>
        <v>#N/A</v>
      </c>
    </row>
    <row r="6282" spans="1:49" x14ac:dyDescent="0.2">
      <c r="A6282">
        <v>9.7685908866248294E+17</v>
      </c>
      <c r="B6282">
        <v>9.7685908866248294E+17</v>
      </c>
      <c r="C6282" t="s">
        <v>24396</v>
      </c>
      <c r="D6282" s="1">
        <v>43181</v>
      </c>
      <c r="E6282" s="2">
        <v>0.77233796296296298</v>
      </c>
      <c r="F6282">
        <v>200</v>
      </c>
      <c r="G6282">
        <v>1889611729</v>
      </c>
      <c r="H6282" t="s">
        <v>354</v>
      </c>
      <c r="I6282" t="s">
        <v>355</v>
      </c>
      <c r="J6282" t="s">
        <v>265</v>
      </c>
      <c r="K6282" t="s">
        <v>24397</v>
      </c>
      <c r="L6282" t="s">
        <v>266</v>
      </c>
      <c r="M6282" t="s">
        <v>267</v>
      </c>
      <c r="N6282" t="s">
        <v>267</v>
      </c>
      <c r="O6282" t="s">
        <v>267</v>
      </c>
      <c r="P6282">
        <v>0</v>
      </c>
      <c r="Q6282">
        <v>1</v>
      </c>
      <c r="R6282">
        <v>1</v>
      </c>
      <c r="S6282" t="s">
        <v>267</v>
      </c>
      <c r="T6282" t="s">
        <v>267</v>
      </c>
      <c r="U6282" t="s">
        <v>24398</v>
      </c>
      <c r="V6282" t="b">
        <v>0</v>
      </c>
      <c r="W6282" t="s">
        <v>265</v>
      </c>
      <c r="X6282">
        <v>0</v>
      </c>
      <c r="Y6282" t="s">
        <v>265</v>
      </c>
      <c r="Z6282" t="s">
        <v>265</v>
      </c>
      <c r="AA6282" t="s">
        <v>265</v>
      </c>
      <c r="AB6282" t="s">
        <v>265</v>
      </c>
      <c r="AC6282" t="s">
        <v>265</v>
      </c>
      <c r="AD6282" t="s">
        <v>265</v>
      </c>
      <c r="AE6282" t="s">
        <v>265</v>
      </c>
      <c r="AF6282" t="s">
        <v>267</v>
      </c>
      <c r="AG6282" t="s">
        <v>265</v>
      </c>
      <c r="AH6282" t="s">
        <v>265</v>
      </c>
      <c r="AI6282" t="s">
        <v>265</v>
      </c>
      <c r="AJ6282" t="s">
        <v>265</v>
      </c>
      <c r="AL6282" t="str">
        <f>IF(Sudan_News12[[#This Row],[relevancy_classification_english]]="Relevant","مناسب",IF(Sudan_News12[[#This Row],[relevancy_classification_english]]="Relevant","عَرَضِيّ",""))</f>
        <v/>
      </c>
      <c r="AN6282" t="str">
        <f>IF(Sudan_News12[[#This Row],[sentiment_analysis_english]]="Negative","سلبي",IF(Sudan_News12[[#This Row],[sentiment_analysis_english]]="Neutral","حيادي",IF(Sudan_News12[[#This Row],[sentiment_analysis_english]]="Positive","إيجابي","")))</f>
        <v/>
      </c>
      <c r="AO6282" t="e">
        <f>INDEX(TextClassificationList[],MATCH(Sudan_News12[[#This Row],[text_classification_arabic]],TextClassificationList[text_classification_arabic],0),1)</f>
        <v>#N/A</v>
      </c>
      <c r="AQ6282" t="e">
        <f>INDEX(TextClassificationList[],MATCH(Sudan_News12[[#This Row],[text_classification_arabic2]],TextClassificationList[text_classification_arabic],0),1)</f>
        <v>#N/A</v>
      </c>
      <c r="AS6282" t="e">
        <f>INDEX(TextClassificationList[],MATCH(Sudan_News12[[#This Row],[text_classification_arabic3]],TextClassificationList[text_classification_arabic],0),1)</f>
        <v>#N/A</v>
      </c>
      <c r="AU6282" t="e">
        <f>INDEX(TextClassificationList[],MATCH(Sudan_News12[[#This Row],[text_classification_arabic4]],TextClassificationList[text_classification_arabic],0),1)</f>
        <v>#N/A</v>
      </c>
      <c r="AW6282" t="e">
        <f>INDEX(TextClassificationList[],MATCH(Sudan_News12[[#This Row],[text_classification_arabic5]],TextClassificationList[text_classification_arabic],0),1)</f>
        <v>#N/A</v>
      </c>
    </row>
    <row r="6283" spans="1:49" x14ac:dyDescent="0.2">
      <c r="A6283">
        <v>9.7682772432820634E+17</v>
      </c>
      <c r="B6283">
        <v>9.7682772432820634E+17</v>
      </c>
      <c r="C6283" t="s">
        <v>24399</v>
      </c>
      <c r="D6283" s="1">
        <v>43181</v>
      </c>
      <c r="E6283" s="2">
        <v>0.68578703703703703</v>
      </c>
      <c r="F6283">
        <v>200</v>
      </c>
      <c r="G6283">
        <v>1889611729</v>
      </c>
      <c r="H6283" t="s">
        <v>354</v>
      </c>
      <c r="I6283" t="s">
        <v>355</v>
      </c>
      <c r="J6283" t="s">
        <v>265</v>
      </c>
      <c r="K6283" t="s">
        <v>24400</v>
      </c>
      <c r="L6283" t="s">
        <v>278</v>
      </c>
      <c r="M6283" t="s">
        <v>267</v>
      </c>
      <c r="N6283" t="s">
        <v>267</v>
      </c>
      <c r="O6283" t="s">
        <v>24401</v>
      </c>
      <c r="P6283">
        <v>0</v>
      </c>
      <c r="Q6283">
        <v>1</v>
      </c>
      <c r="R6283">
        <v>1</v>
      </c>
      <c r="S6283" t="s">
        <v>4851</v>
      </c>
      <c r="T6283" t="s">
        <v>267</v>
      </c>
      <c r="U6283" t="s">
        <v>24402</v>
      </c>
      <c r="V6283" t="b">
        <v>0</v>
      </c>
      <c r="W6283" t="s">
        <v>265</v>
      </c>
      <c r="X6283">
        <v>1</v>
      </c>
      <c r="Y6283" t="s">
        <v>24403</v>
      </c>
      <c r="Z6283" t="s">
        <v>265</v>
      </c>
      <c r="AA6283" t="s">
        <v>265</v>
      </c>
      <c r="AB6283" t="s">
        <v>265</v>
      </c>
      <c r="AC6283" t="s">
        <v>265</v>
      </c>
      <c r="AD6283" t="s">
        <v>265</v>
      </c>
      <c r="AE6283" t="s">
        <v>265</v>
      </c>
      <c r="AF6283" t="s">
        <v>267</v>
      </c>
      <c r="AG6283" t="s">
        <v>265</v>
      </c>
      <c r="AH6283" t="s">
        <v>265</v>
      </c>
      <c r="AI6283" t="s">
        <v>265</v>
      </c>
      <c r="AJ6283" t="s">
        <v>265</v>
      </c>
      <c r="AL6283" t="str">
        <f>IF(Sudan_News12[[#This Row],[relevancy_classification_english]]="Relevant","مناسب",IF(Sudan_News12[[#This Row],[relevancy_classification_english]]="Relevant","عَرَضِيّ",""))</f>
        <v/>
      </c>
      <c r="AN6283" t="str">
        <f>IF(Sudan_News12[[#This Row],[sentiment_analysis_english]]="Negative","سلبي",IF(Sudan_News12[[#This Row],[sentiment_analysis_english]]="Neutral","حيادي",IF(Sudan_News12[[#This Row],[sentiment_analysis_english]]="Positive","إيجابي","")))</f>
        <v/>
      </c>
      <c r="AO6283" t="e">
        <f>INDEX(TextClassificationList[],MATCH(Sudan_News12[[#This Row],[text_classification_arabic]],TextClassificationList[text_classification_arabic],0),1)</f>
        <v>#N/A</v>
      </c>
      <c r="AQ6283" t="e">
        <f>INDEX(TextClassificationList[],MATCH(Sudan_News12[[#This Row],[text_classification_arabic2]],TextClassificationList[text_classification_arabic],0),1)</f>
        <v>#N/A</v>
      </c>
      <c r="AS6283" t="e">
        <f>INDEX(TextClassificationList[],MATCH(Sudan_News12[[#This Row],[text_classification_arabic3]],TextClassificationList[text_classification_arabic],0),1)</f>
        <v>#N/A</v>
      </c>
      <c r="AU6283" t="e">
        <f>INDEX(TextClassificationList[],MATCH(Sudan_News12[[#This Row],[text_classification_arabic4]],TextClassificationList[text_classification_arabic],0),1)</f>
        <v>#N/A</v>
      </c>
      <c r="AW6283" t="e">
        <f>INDEX(TextClassificationList[],MATCH(Sudan_News12[[#This Row],[text_classification_arabic5]],TextClassificationList[text_classification_arabic],0),1)</f>
        <v>#N/A</v>
      </c>
    </row>
    <row r="6284" spans="1:49" x14ac:dyDescent="0.2">
      <c r="A6284">
        <v>9.7680610300571238E+17</v>
      </c>
      <c r="B6284">
        <v>9.7680610300571238E+17</v>
      </c>
      <c r="C6284" t="s">
        <v>24404</v>
      </c>
      <c r="D6284" s="1">
        <v>43181</v>
      </c>
      <c r="E6284" s="2">
        <v>0.62612268518518521</v>
      </c>
      <c r="F6284">
        <v>200</v>
      </c>
      <c r="G6284">
        <v>1889611729</v>
      </c>
      <c r="H6284" t="s">
        <v>354</v>
      </c>
      <c r="I6284" t="s">
        <v>355</v>
      </c>
      <c r="J6284" t="s">
        <v>265</v>
      </c>
      <c r="K6284" t="s">
        <v>24405</v>
      </c>
      <c r="L6284" t="s">
        <v>266</v>
      </c>
      <c r="M6284" t="s">
        <v>267</v>
      </c>
      <c r="N6284" t="s">
        <v>267</v>
      </c>
      <c r="O6284" t="s">
        <v>24406</v>
      </c>
      <c r="P6284">
        <v>0</v>
      </c>
      <c r="Q6284">
        <v>2</v>
      </c>
      <c r="R6284">
        <v>4</v>
      </c>
      <c r="S6284" t="s">
        <v>22496</v>
      </c>
      <c r="T6284" t="s">
        <v>267</v>
      </c>
      <c r="U6284" t="s">
        <v>24407</v>
      </c>
      <c r="V6284" t="b">
        <v>0</v>
      </c>
      <c r="W6284" t="s">
        <v>265</v>
      </c>
      <c r="X6284">
        <v>1</v>
      </c>
      <c r="Y6284" t="s">
        <v>24408</v>
      </c>
      <c r="Z6284" t="s">
        <v>265</v>
      </c>
      <c r="AA6284" t="s">
        <v>265</v>
      </c>
      <c r="AB6284" t="s">
        <v>265</v>
      </c>
      <c r="AC6284" t="s">
        <v>265</v>
      </c>
      <c r="AD6284" t="s">
        <v>265</v>
      </c>
      <c r="AE6284" t="s">
        <v>265</v>
      </c>
      <c r="AF6284" t="s">
        <v>267</v>
      </c>
      <c r="AG6284" t="s">
        <v>265</v>
      </c>
      <c r="AH6284" t="s">
        <v>265</v>
      </c>
      <c r="AI6284" t="s">
        <v>265</v>
      </c>
      <c r="AJ6284" t="s">
        <v>265</v>
      </c>
      <c r="AL6284" t="str">
        <f>IF(Sudan_News12[[#This Row],[relevancy_classification_english]]="Relevant","مناسب",IF(Sudan_News12[[#This Row],[relevancy_classification_english]]="Relevant","عَرَضِيّ",""))</f>
        <v/>
      </c>
      <c r="AN6284" t="str">
        <f>IF(Sudan_News12[[#This Row],[sentiment_analysis_english]]="Negative","سلبي",IF(Sudan_News12[[#This Row],[sentiment_analysis_english]]="Neutral","حيادي",IF(Sudan_News12[[#This Row],[sentiment_analysis_english]]="Positive","إيجابي","")))</f>
        <v/>
      </c>
      <c r="AO6284" t="e">
        <f>INDEX(TextClassificationList[],MATCH(Sudan_News12[[#This Row],[text_classification_arabic]],TextClassificationList[text_classification_arabic],0),1)</f>
        <v>#N/A</v>
      </c>
      <c r="AQ6284" t="e">
        <f>INDEX(TextClassificationList[],MATCH(Sudan_News12[[#This Row],[text_classification_arabic2]],TextClassificationList[text_classification_arabic],0),1)</f>
        <v>#N/A</v>
      </c>
      <c r="AS6284" t="e">
        <f>INDEX(TextClassificationList[],MATCH(Sudan_News12[[#This Row],[text_classification_arabic3]],TextClassificationList[text_classification_arabic],0),1)</f>
        <v>#N/A</v>
      </c>
      <c r="AU6284" t="e">
        <f>INDEX(TextClassificationList[],MATCH(Sudan_News12[[#This Row],[text_classification_arabic4]],TextClassificationList[text_classification_arabic],0),1)</f>
        <v>#N/A</v>
      </c>
      <c r="AW6284" t="e">
        <f>INDEX(TextClassificationList[],MATCH(Sudan_News12[[#This Row],[text_classification_arabic5]],TextClassificationList[text_classification_arabic],0),1)</f>
        <v>#N/A</v>
      </c>
    </row>
    <row r="6285" spans="1:49" x14ac:dyDescent="0.2">
      <c r="A6285">
        <v>9.7680555168536986E+17</v>
      </c>
      <c r="B6285">
        <v>9.7677561129224192E+17</v>
      </c>
      <c r="C6285" t="s">
        <v>24409</v>
      </c>
      <c r="D6285" s="1">
        <v>43181</v>
      </c>
      <c r="E6285" s="2">
        <v>0.62460648148148146</v>
      </c>
      <c r="F6285">
        <v>200</v>
      </c>
      <c r="G6285">
        <v>1889611729</v>
      </c>
      <c r="H6285" t="s">
        <v>354</v>
      </c>
      <c r="I6285" t="s">
        <v>355</v>
      </c>
      <c r="J6285" t="s">
        <v>265</v>
      </c>
      <c r="K6285" t="s">
        <v>24410</v>
      </c>
      <c r="L6285" t="s">
        <v>266</v>
      </c>
      <c r="M6285" t="s">
        <v>267</v>
      </c>
      <c r="N6285" t="s">
        <v>267</v>
      </c>
      <c r="O6285" t="s">
        <v>267</v>
      </c>
      <c r="P6285">
        <v>0</v>
      </c>
      <c r="Q6285">
        <v>0</v>
      </c>
      <c r="R6285">
        <v>0</v>
      </c>
      <c r="S6285" t="s">
        <v>267</v>
      </c>
      <c r="T6285" t="s">
        <v>267</v>
      </c>
      <c r="U6285" t="s">
        <v>24411</v>
      </c>
      <c r="V6285" t="b">
        <v>0</v>
      </c>
      <c r="W6285" t="s">
        <v>265</v>
      </c>
      <c r="X6285">
        <v>0</v>
      </c>
      <c r="Y6285" t="s">
        <v>265</v>
      </c>
      <c r="Z6285" t="s">
        <v>265</v>
      </c>
      <c r="AA6285" t="s">
        <v>265</v>
      </c>
      <c r="AB6285" t="s">
        <v>265</v>
      </c>
      <c r="AC6285" t="s">
        <v>265</v>
      </c>
      <c r="AD6285" t="s">
        <v>265</v>
      </c>
      <c r="AE6285" t="s">
        <v>265</v>
      </c>
      <c r="AF6285" t="s">
        <v>267</v>
      </c>
      <c r="AG6285" t="s">
        <v>265</v>
      </c>
      <c r="AH6285" t="s">
        <v>265</v>
      </c>
      <c r="AI6285" t="s">
        <v>265</v>
      </c>
      <c r="AJ6285" t="s">
        <v>265</v>
      </c>
      <c r="AL6285" t="str">
        <f>IF(Sudan_News12[[#This Row],[relevancy_classification_english]]="Relevant","مناسب",IF(Sudan_News12[[#This Row],[relevancy_classification_english]]="Relevant","عَرَضِيّ",""))</f>
        <v/>
      </c>
      <c r="AN6285" t="str">
        <f>IF(Sudan_News12[[#This Row],[sentiment_analysis_english]]="Negative","سلبي",IF(Sudan_News12[[#This Row],[sentiment_analysis_english]]="Neutral","حيادي",IF(Sudan_News12[[#This Row],[sentiment_analysis_english]]="Positive","إيجابي","")))</f>
        <v/>
      </c>
      <c r="AO6285" t="e">
        <f>INDEX(TextClassificationList[],MATCH(Sudan_News12[[#This Row],[text_classification_arabic]],TextClassificationList[text_classification_arabic],0),1)</f>
        <v>#N/A</v>
      </c>
      <c r="AQ6285" t="e">
        <f>INDEX(TextClassificationList[],MATCH(Sudan_News12[[#This Row],[text_classification_arabic2]],TextClassificationList[text_classification_arabic],0),1)</f>
        <v>#N/A</v>
      </c>
      <c r="AS6285" t="e">
        <f>INDEX(TextClassificationList[],MATCH(Sudan_News12[[#This Row],[text_classification_arabic3]],TextClassificationList[text_classification_arabic],0),1)</f>
        <v>#N/A</v>
      </c>
      <c r="AU6285" t="e">
        <f>INDEX(TextClassificationList[],MATCH(Sudan_News12[[#This Row],[text_classification_arabic4]],TextClassificationList[text_classification_arabic],0),1)</f>
        <v>#N/A</v>
      </c>
      <c r="AW6285" t="e">
        <f>INDEX(TextClassificationList[],MATCH(Sudan_News12[[#This Row],[text_classification_arabic5]],TextClassificationList[text_classification_arabic],0),1)</f>
        <v>#N/A</v>
      </c>
    </row>
    <row r="6286" spans="1:49" x14ac:dyDescent="0.2">
      <c r="A6286">
        <v>9.7676434419211059E+17</v>
      </c>
      <c r="B6286">
        <v>9.7676434419211059E+17</v>
      </c>
      <c r="C6286" t="s">
        <v>24412</v>
      </c>
      <c r="D6286" s="1">
        <v>43181</v>
      </c>
      <c r="E6286" s="2">
        <v>0.51089120370370367</v>
      </c>
      <c r="F6286">
        <v>200</v>
      </c>
      <c r="G6286">
        <v>1889611729</v>
      </c>
      <c r="H6286" t="s">
        <v>354</v>
      </c>
      <c r="I6286" t="s">
        <v>355</v>
      </c>
      <c r="J6286" t="s">
        <v>265</v>
      </c>
      <c r="K6286" t="s">
        <v>24413</v>
      </c>
      <c r="L6286" t="s">
        <v>266</v>
      </c>
      <c r="M6286" t="s">
        <v>267</v>
      </c>
      <c r="N6286" t="s">
        <v>267</v>
      </c>
      <c r="O6286" t="s">
        <v>24414</v>
      </c>
      <c r="P6286">
        <v>0</v>
      </c>
      <c r="Q6286">
        <v>4</v>
      </c>
      <c r="R6286">
        <v>0</v>
      </c>
      <c r="S6286" t="s">
        <v>24415</v>
      </c>
      <c r="T6286" t="s">
        <v>267</v>
      </c>
      <c r="U6286" t="s">
        <v>24416</v>
      </c>
      <c r="V6286" t="b">
        <v>0</v>
      </c>
      <c r="W6286" t="s">
        <v>265</v>
      </c>
      <c r="X6286">
        <v>1</v>
      </c>
      <c r="Y6286" t="s">
        <v>24417</v>
      </c>
      <c r="Z6286" t="s">
        <v>265</v>
      </c>
      <c r="AA6286" t="s">
        <v>265</v>
      </c>
      <c r="AB6286" t="s">
        <v>265</v>
      </c>
      <c r="AC6286" t="s">
        <v>265</v>
      </c>
      <c r="AD6286" t="s">
        <v>265</v>
      </c>
      <c r="AE6286" t="s">
        <v>265</v>
      </c>
      <c r="AF6286" t="s">
        <v>267</v>
      </c>
      <c r="AG6286" t="s">
        <v>265</v>
      </c>
      <c r="AH6286" t="s">
        <v>265</v>
      </c>
      <c r="AI6286" t="s">
        <v>265</v>
      </c>
      <c r="AJ6286" t="s">
        <v>265</v>
      </c>
      <c r="AL6286" t="str">
        <f>IF(Sudan_News12[[#This Row],[relevancy_classification_english]]="Relevant","مناسب",IF(Sudan_News12[[#This Row],[relevancy_classification_english]]="Relevant","عَرَضِيّ",""))</f>
        <v/>
      </c>
      <c r="AN6286" t="str">
        <f>IF(Sudan_News12[[#This Row],[sentiment_analysis_english]]="Negative","سلبي",IF(Sudan_News12[[#This Row],[sentiment_analysis_english]]="Neutral","حيادي",IF(Sudan_News12[[#This Row],[sentiment_analysis_english]]="Positive","إيجابي","")))</f>
        <v/>
      </c>
      <c r="AO6286" t="e">
        <f>INDEX(TextClassificationList[],MATCH(Sudan_News12[[#This Row],[text_classification_arabic]],TextClassificationList[text_classification_arabic],0),1)</f>
        <v>#N/A</v>
      </c>
      <c r="AQ6286" t="e">
        <f>INDEX(TextClassificationList[],MATCH(Sudan_News12[[#This Row],[text_classification_arabic2]],TextClassificationList[text_classification_arabic],0),1)</f>
        <v>#N/A</v>
      </c>
      <c r="AS6286" t="e">
        <f>INDEX(TextClassificationList[],MATCH(Sudan_News12[[#This Row],[text_classification_arabic3]],TextClassificationList[text_classification_arabic],0),1)</f>
        <v>#N/A</v>
      </c>
      <c r="AU6286" t="e">
        <f>INDEX(TextClassificationList[],MATCH(Sudan_News12[[#This Row],[text_classification_arabic4]],TextClassificationList[text_classification_arabic],0),1)</f>
        <v>#N/A</v>
      </c>
      <c r="AW6286" t="e">
        <f>INDEX(TextClassificationList[],MATCH(Sudan_News12[[#This Row],[text_classification_arabic5]],TextClassificationList[text_classification_arabic],0),1)</f>
        <v>#N/A</v>
      </c>
    </row>
    <row r="6287" spans="1:49" x14ac:dyDescent="0.2">
      <c r="A6287">
        <v>9.7676335923532186E+17</v>
      </c>
      <c r="B6287">
        <v>9.7676335923532186E+17</v>
      </c>
      <c r="C6287" t="s">
        <v>24418</v>
      </c>
      <c r="D6287" s="1">
        <v>43181</v>
      </c>
      <c r="E6287" s="2">
        <v>0.50817129629629632</v>
      </c>
      <c r="F6287">
        <v>200</v>
      </c>
      <c r="G6287">
        <v>1889611729</v>
      </c>
      <c r="H6287" t="s">
        <v>354</v>
      </c>
      <c r="I6287" t="s">
        <v>355</v>
      </c>
      <c r="J6287" t="s">
        <v>265</v>
      </c>
      <c r="K6287" t="s">
        <v>24419</v>
      </c>
      <c r="L6287" t="s">
        <v>278</v>
      </c>
      <c r="M6287" t="s">
        <v>267</v>
      </c>
      <c r="N6287" t="s">
        <v>267</v>
      </c>
      <c r="O6287" t="s">
        <v>24420</v>
      </c>
      <c r="P6287">
        <v>0</v>
      </c>
      <c r="Q6287">
        <v>5</v>
      </c>
      <c r="R6287">
        <v>1</v>
      </c>
      <c r="S6287" t="s">
        <v>7669</v>
      </c>
      <c r="T6287" t="s">
        <v>267</v>
      </c>
      <c r="U6287" t="s">
        <v>24421</v>
      </c>
      <c r="V6287" t="b">
        <v>0</v>
      </c>
      <c r="W6287" t="s">
        <v>265</v>
      </c>
      <c r="X6287">
        <v>1</v>
      </c>
      <c r="Y6287" t="s">
        <v>24422</v>
      </c>
      <c r="Z6287" t="s">
        <v>265</v>
      </c>
      <c r="AA6287" t="s">
        <v>265</v>
      </c>
      <c r="AB6287" t="s">
        <v>265</v>
      </c>
      <c r="AC6287" t="s">
        <v>265</v>
      </c>
      <c r="AD6287" t="s">
        <v>265</v>
      </c>
      <c r="AE6287" t="s">
        <v>265</v>
      </c>
      <c r="AF6287" t="s">
        <v>267</v>
      </c>
      <c r="AG6287" t="s">
        <v>265</v>
      </c>
      <c r="AH6287" t="s">
        <v>265</v>
      </c>
      <c r="AI6287" t="s">
        <v>265</v>
      </c>
      <c r="AJ6287" t="s">
        <v>265</v>
      </c>
      <c r="AL6287" t="str">
        <f>IF(Sudan_News12[[#This Row],[relevancy_classification_english]]="Relevant","مناسب",IF(Sudan_News12[[#This Row],[relevancy_classification_english]]="Relevant","عَرَضِيّ",""))</f>
        <v/>
      </c>
      <c r="AN6287" t="str">
        <f>IF(Sudan_News12[[#This Row],[sentiment_analysis_english]]="Negative","سلبي",IF(Sudan_News12[[#This Row],[sentiment_analysis_english]]="Neutral","حيادي",IF(Sudan_News12[[#This Row],[sentiment_analysis_english]]="Positive","إيجابي","")))</f>
        <v/>
      </c>
      <c r="AO6287" t="e">
        <f>INDEX(TextClassificationList[],MATCH(Sudan_News12[[#This Row],[text_classification_arabic]],TextClassificationList[text_classification_arabic],0),1)</f>
        <v>#N/A</v>
      </c>
      <c r="AQ6287" t="e">
        <f>INDEX(TextClassificationList[],MATCH(Sudan_News12[[#This Row],[text_classification_arabic2]],TextClassificationList[text_classification_arabic],0),1)</f>
        <v>#N/A</v>
      </c>
      <c r="AS6287" t="e">
        <f>INDEX(TextClassificationList[],MATCH(Sudan_News12[[#This Row],[text_classification_arabic3]],TextClassificationList[text_classification_arabic],0),1)</f>
        <v>#N/A</v>
      </c>
      <c r="AU6287" t="e">
        <f>INDEX(TextClassificationList[],MATCH(Sudan_News12[[#This Row],[text_classification_arabic4]],TextClassificationList[text_classification_arabic],0),1)</f>
        <v>#N/A</v>
      </c>
      <c r="AW6287" t="e">
        <f>INDEX(TextClassificationList[],MATCH(Sudan_News12[[#This Row],[text_classification_arabic5]],TextClassificationList[text_classification_arabic],0),1)</f>
        <v>#N/A</v>
      </c>
    </row>
    <row r="6288" spans="1:49" x14ac:dyDescent="0.2">
      <c r="A6288">
        <v>9.7676268935469875E+17</v>
      </c>
      <c r="B6288">
        <v>9.7676268935469875E+17</v>
      </c>
      <c r="C6288" t="s">
        <v>24423</v>
      </c>
      <c r="D6288" s="1">
        <v>43181</v>
      </c>
      <c r="E6288" s="2">
        <v>0.50633101851851847</v>
      </c>
      <c r="F6288">
        <v>200</v>
      </c>
      <c r="G6288">
        <v>1889611729</v>
      </c>
      <c r="H6288" t="s">
        <v>354</v>
      </c>
      <c r="I6288" t="s">
        <v>355</v>
      </c>
      <c r="J6288" t="s">
        <v>265</v>
      </c>
      <c r="K6288" t="s">
        <v>24387</v>
      </c>
      <c r="L6288" t="s">
        <v>266</v>
      </c>
      <c r="M6288" t="s">
        <v>267</v>
      </c>
      <c r="N6288" t="s">
        <v>267</v>
      </c>
      <c r="O6288" t="s">
        <v>267</v>
      </c>
      <c r="P6288">
        <v>0</v>
      </c>
      <c r="Q6288">
        <v>8</v>
      </c>
      <c r="R6288">
        <v>0</v>
      </c>
      <c r="S6288" t="s">
        <v>23474</v>
      </c>
      <c r="T6288" t="s">
        <v>267</v>
      </c>
      <c r="U6288" t="s">
        <v>24424</v>
      </c>
      <c r="V6288" t="b">
        <v>0</v>
      </c>
      <c r="W6288" t="s">
        <v>265</v>
      </c>
      <c r="X6288">
        <v>0</v>
      </c>
      <c r="Y6288" t="s">
        <v>265</v>
      </c>
      <c r="Z6288" t="s">
        <v>265</v>
      </c>
      <c r="AA6288" t="s">
        <v>265</v>
      </c>
      <c r="AB6288" t="s">
        <v>265</v>
      </c>
      <c r="AC6288" t="s">
        <v>265</v>
      </c>
      <c r="AD6288" t="s">
        <v>265</v>
      </c>
      <c r="AE6288" t="s">
        <v>265</v>
      </c>
      <c r="AF6288" t="s">
        <v>267</v>
      </c>
      <c r="AG6288" t="s">
        <v>265</v>
      </c>
      <c r="AH6288" t="s">
        <v>265</v>
      </c>
      <c r="AI6288" t="s">
        <v>265</v>
      </c>
      <c r="AJ6288" t="s">
        <v>265</v>
      </c>
      <c r="AL6288" t="str">
        <f>IF(Sudan_News12[[#This Row],[relevancy_classification_english]]="Relevant","مناسب",IF(Sudan_News12[[#This Row],[relevancy_classification_english]]="Relevant","عَرَضِيّ",""))</f>
        <v/>
      </c>
      <c r="AN6288" t="str">
        <f>IF(Sudan_News12[[#This Row],[sentiment_analysis_english]]="Negative","سلبي",IF(Sudan_News12[[#This Row],[sentiment_analysis_english]]="Neutral","حيادي",IF(Sudan_News12[[#This Row],[sentiment_analysis_english]]="Positive","إيجابي","")))</f>
        <v/>
      </c>
      <c r="AO6288" t="e">
        <f>INDEX(TextClassificationList[],MATCH(Sudan_News12[[#This Row],[text_classification_arabic]],TextClassificationList[text_classification_arabic],0),1)</f>
        <v>#N/A</v>
      </c>
      <c r="AQ6288" t="e">
        <f>INDEX(TextClassificationList[],MATCH(Sudan_News12[[#This Row],[text_classification_arabic2]],TextClassificationList[text_classification_arabic],0),1)</f>
        <v>#N/A</v>
      </c>
      <c r="AS6288" t="e">
        <f>INDEX(TextClassificationList[],MATCH(Sudan_News12[[#This Row],[text_classification_arabic3]],TextClassificationList[text_classification_arabic],0),1)</f>
        <v>#N/A</v>
      </c>
      <c r="AU6288" t="e">
        <f>INDEX(TextClassificationList[],MATCH(Sudan_News12[[#This Row],[text_classification_arabic4]],TextClassificationList[text_classification_arabic],0),1)</f>
        <v>#N/A</v>
      </c>
      <c r="AW6288" t="e">
        <f>INDEX(TextClassificationList[],MATCH(Sudan_News12[[#This Row],[text_classification_arabic5]],TextClassificationList[text_classification_arabic],0),1)</f>
        <v>#N/A</v>
      </c>
    </row>
    <row r="6289" spans="1:49" x14ac:dyDescent="0.2">
      <c r="A6289">
        <v>9.7659074066191565E+17</v>
      </c>
      <c r="B6289">
        <v>9.7659074066191565E+17</v>
      </c>
      <c r="C6289" t="s">
        <v>24425</v>
      </c>
      <c r="D6289" s="1">
        <v>43181</v>
      </c>
      <c r="E6289" s="2">
        <v>3.184027777777778E-2</v>
      </c>
      <c r="F6289">
        <v>200</v>
      </c>
      <c r="G6289">
        <v>1889611729</v>
      </c>
      <c r="H6289" t="s">
        <v>354</v>
      </c>
      <c r="I6289" t="s">
        <v>355</v>
      </c>
      <c r="J6289" t="s">
        <v>265</v>
      </c>
      <c r="K6289" t="s">
        <v>24426</v>
      </c>
      <c r="L6289" t="s">
        <v>266</v>
      </c>
      <c r="M6289" t="s">
        <v>267</v>
      </c>
      <c r="N6289" t="s">
        <v>267</v>
      </c>
      <c r="O6289" t="s">
        <v>267</v>
      </c>
      <c r="P6289">
        <v>0</v>
      </c>
      <c r="Q6289">
        <v>5</v>
      </c>
      <c r="R6289">
        <v>1</v>
      </c>
      <c r="S6289" t="s">
        <v>7669</v>
      </c>
      <c r="T6289" t="s">
        <v>267</v>
      </c>
      <c r="U6289" t="s">
        <v>24427</v>
      </c>
      <c r="V6289" t="b">
        <v>0</v>
      </c>
      <c r="W6289" t="s">
        <v>265</v>
      </c>
      <c r="X6289">
        <v>0</v>
      </c>
      <c r="Y6289" t="s">
        <v>265</v>
      </c>
      <c r="Z6289" t="s">
        <v>265</v>
      </c>
      <c r="AA6289" t="s">
        <v>265</v>
      </c>
      <c r="AB6289" t="s">
        <v>265</v>
      </c>
      <c r="AC6289" t="s">
        <v>265</v>
      </c>
      <c r="AD6289" t="s">
        <v>265</v>
      </c>
      <c r="AE6289" t="s">
        <v>265</v>
      </c>
      <c r="AF6289" t="s">
        <v>267</v>
      </c>
      <c r="AG6289" t="s">
        <v>265</v>
      </c>
      <c r="AH6289" t="s">
        <v>265</v>
      </c>
      <c r="AI6289" t="s">
        <v>265</v>
      </c>
      <c r="AJ6289" t="s">
        <v>265</v>
      </c>
      <c r="AL6289" t="str">
        <f>IF(Sudan_News12[[#This Row],[relevancy_classification_english]]="Relevant","مناسب",IF(Sudan_News12[[#This Row],[relevancy_classification_english]]="Relevant","عَرَضِيّ",""))</f>
        <v/>
      </c>
      <c r="AN6289" t="str">
        <f>IF(Sudan_News12[[#This Row],[sentiment_analysis_english]]="Negative","سلبي",IF(Sudan_News12[[#This Row],[sentiment_analysis_english]]="Neutral","حيادي",IF(Sudan_News12[[#This Row],[sentiment_analysis_english]]="Positive","إيجابي","")))</f>
        <v/>
      </c>
      <c r="AO6289" t="e">
        <f>INDEX(TextClassificationList[],MATCH(Sudan_News12[[#This Row],[text_classification_arabic]],TextClassificationList[text_classification_arabic],0),1)</f>
        <v>#N/A</v>
      </c>
      <c r="AQ6289" t="e">
        <f>INDEX(TextClassificationList[],MATCH(Sudan_News12[[#This Row],[text_classification_arabic2]],TextClassificationList[text_classification_arabic],0),1)</f>
        <v>#N/A</v>
      </c>
      <c r="AS6289" t="e">
        <f>INDEX(TextClassificationList[],MATCH(Sudan_News12[[#This Row],[text_classification_arabic3]],TextClassificationList[text_classification_arabic],0),1)</f>
        <v>#N/A</v>
      </c>
      <c r="AU6289" t="e">
        <f>INDEX(TextClassificationList[],MATCH(Sudan_News12[[#This Row],[text_classification_arabic4]],TextClassificationList[text_classification_arabic],0),1)</f>
        <v>#N/A</v>
      </c>
      <c r="AW6289" t="e">
        <f>INDEX(TextClassificationList[],MATCH(Sudan_News12[[#This Row],[text_classification_arabic5]],TextClassificationList[text_classification_arabic],0),1)</f>
        <v>#N/A</v>
      </c>
    </row>
    <row r="6290" spans="1:49" x14ac:dyDescent="0.2">
      <c r="A6290">
        <v>9.765894419334144E+17</v>
      </c>
      <c r="B6290">
        <v>9.765894419334144E+17</v>
      </c>
      <c r="C6290" t="s">
        <v>24428</v>
      </c>
      <c r="D6290" s="1">
        <v>43181</v>
      </c>
      <c r="E6290" s="2">
        <v>2.8252314814814813E-2</v>
      </c>
      <c r="F6290">
        <v>200</v>
      </c>
      <c r="G6290">
        <v>1889611729</v>
      </c>
      <c r="H6290" t="s">
        <v>354</v>
      </c>
      <c r="I6290" t="s">
        <v>355</v>
      </c>
      <c r="J6290" t="s">
        <v>265</v>
      </c>
      <c r="K6290" t="s">
        <v>24429</v>
      </c>
      <c r="L6290" t="s">
        <v>266</v>
      </c>
      <c r="M6290" t="s">
        <v>267</v>
      </c>
      <c r="N6290" t="s">
        <v>267</v>
      </c>
      <c r="O6290" t="s">
        <v>267</v>
      </c>
      <c r="P6290">
        <v>0</v>
      </c>
      <c r="Q6290">
        <v>6</v>
      </c>
      <c r="R6290">
        <v>2</v>
      </c>
      <c r="S6290" t="s">
        <v>7669</v>
      </c>
      <c r="T6290" t="s">
        <v>267</v>
      </c>
      <c r="U6290" t="s">
        <v>24430</v>
      </c>
      <c r="V6290" t="b">
        <v>0</v>
      </c>
      <c r="W6290" t="s">
        <v>265</v>
      </c>
      <c r="X6290">
        <v>0</v>
      </c>
      <c r="Y6290" t="s">
        <v>265</v>
      </c>
      <c r="Z6290" t="s">
        <v>265</v>
      </c>
      <c r="AA6290" t="s">
        <v>265</v>
      </c>
      <c r="AB6290" t="s">
        <v>265</v>
      </c>
      <c r="AC6290" t="s">
        <v>265</v>
      </c>
      <c r="AD6290" t="s">
        <v>265</v>
      </c>
      <c r="AE6290" t="s">
        <v>265</v>
      </c>
      <c r="AF6290" t="s">
        <v>267</v>
      </c>
      <c r="AG6290" t="s">
        <v>265</v>
      </c>
      <c r="AH6290" t="s">
        <v>265</v>
      </c>
      <c r="AI6290" t="s">
        <v>265</v>
      </c>
      <c r="AJ6290" t="s">
        <v>265</v>
      </c>
      <c r="AL6290" t="str">
        <f>IF(Sudan_News12[[#This Row],[relevancy_classification_english]]="Relevant","مناسب",IF(Sudan_News12[[#This Row],[relevancy_classification_english]]="Relevant","عَرَضِيّ",""))</f>
        <v/>
      </c>
      <c r="AN6290" t="str">
        <f>IF(Sudan_News12[[#This Row],[sentiment_analysis_english]]="Negative","سلبي",IF(Sudan_News12[[#This Row],[sentiment_analysis_english]]="Neutral","حيادي",IF(Sudan_News12[[#This Row],[sentiment_analysis_english]]="Positive","إيجابي","")))</f>
        <v/>
      </c>
      <c r="AO6290" t="e">
        <f>INDEX(TextClassificationList[],MATCH(Sudan_News12[[#This Row],[text_classification_arabic]],TextClassificationList[text_classification_arabic],0),1)</f>
        <v>#N/A</v>
      </c>
      <c r="AQ6290" t="e">
        <f>INDEX(TextClassificationList[],MATCH(Sudan_News12[[#This Row],[text_classification_arabic2]],TextClassificationList[text_classification_arabic],0),1)</f>
        <v>#N/A</v>
      </c>
      <c r="AS6290" t="e">
        <f>INDEX(TextClassificationList[],MATCH(Sudan_News12[[#This Row],[text_classification_arabic3]],TextClassificationList[text_classification_arabic],0),1)</f>
        <v>#N/A</v>
      </c>
      <c r="AU6290" t="e">
        <f>INDEX(TextClassificationList[],MATCH(Sudan_News12[[#This Row],[text_classification_arabic4]],TextClassificationList[text_classification_arabic],0),1)</f>
        <v>#N/A</v>
      </c>
      <c r="AW6290" t="e">
        <f>INDEX(TextClassificationList[],MATCH(Sudan_News12[[#This Row],[text_classification_arabic5]],TextClassificationList[text_classification_arabic],0),1)</f>
        <v>#N/A</v>
      </c>
    </row>
    <row r="6291" spans="1:49" x14ac:dyDescent="0.2">
      <c r="A6291">
        <v>9.7658457128957133E+17</v>
      </c>
      <c r="B6291">
        <v>9.7657846986903142E+17</v>
      </c>
      <c r="C6291" t="s">
        <v>24431</v>
      </c>
      <c r="D6291" s="1">
        <v>43181</v>
      </c>
      <c r="E6291" s="2">
        <v>1.4814814814814815E-2</v>
      </c>
      <c r="F6291">
        <v>200</v>
      </c>
      <c r="G6291">
        <v>1889611729</v>
      </c>
      <c r="H6291" t="s">
        <v>354</v>
      </c>
      <c r="I6291" t="s">
        <v>355</v>
      </c>
      <c r="J6291" t="s">
        <v>265</v>
      </c>
      <c r="K6291" t="s">
        <v>24432</v>
      </c>
      <c r="L6291" t="s">
        <v>266</v>
      </c>
      <c r="M6291" t="s">
        <v>267</v>
      </c>
      <c r="N6291" t="s">
        <v>267</v>
      </c>
      <c r="O6291" t="s">
        <v>267</v>
      </c>
      <c r="P6291">
        <v>0</v>
      </c>
      <c r="Q6291">
        <v>1</v>
      </c>
      <c r="R6291">
        <v>0</v>
      </c>
      <c r="S6291" t="s">
        <v>267</v>
      </c>
      <c r="T6291" t="s">
        <v>267</v>
      </c>
      <c r="U6291" t="s">
        <v>24433</v>
      </c>
      <c r="V6291" t="b">
        <v>0</v>
      </c>
      <c r="W6291" t="s">
        <v>265</v>
      </c>
      <c r="X6291">
        <v>0</v>
      </c>
      <c r="Y6291" t="s">
        <v>265</v>
      </c>
      <c r="Z6291" t="s">
        <v>265</v>
      </c>
      <c r="AA6291" t="s">
        <v>265</v>
      </c>
      <c r="AB6291" t="s">
        <v>265</v>
      </c>
      <c r="AC6291" t="s">
        <v>265</v>
      </c>
      <c r="AD6291" t="s">
        <v>265</v>
      </c>
      <c r="AE6291" t="s">
        <v>265</v>
      </c>
      <c r="AF6291" t="s">
        <v>288</v>
      </c>
      <c r="AG6291" t="s">
        <v>265</v>
      </c>
      <c r="AH6291" t="s">
        <v>265</v>
      </c>
      <c r="AI6291" t="s">
        <v>265</v>
      </c>
      <c r="AJ6291" t="s">
        <v>265</v>
      </c>
      <c r="AL6291" t="str">
        <f>IF(Sudan_News12[[#This Row],[relevancy_classification_english]]="Relevant","مناسب",IF(Sudan_News12[[#This Row],[relevancy_classification_english]]="Relevant","عَرَضِيّ",""))</f>
        <v/>
      </c>
      <c r="AN6291" t="str">
        <f>IF(Sudan_News12[[#This Row],[sentiment_analysis_english]]="Negative","سلبي",IF(Sudan_News12[[#This Row],[sentiment_analysis_english]]="Neutral","حيادي",IF(Sudan_News12[[#This Row],[sentiment_analysis_english]]="Positive","إيجابي","")))</f>
        <v/>
      </c>
      <c r="AO6291" t="e">
        <f>INDEX(TextClassificationList[],MATCH(Sudan_News12[[#This Row],[text_classification_arabic]],TextClassificationList[text_classification_arabic],0),1)</f>
        <v>#N/A</v>
      </c>
      <c r="AQ6291" t="e">
        <f>INDEX(TextClassificationList[],MATCH(Sudan_News12[[#This Row],[text_classification_arabic2]],TextClassificationList[text_classification_arabic],0),1)</f>
        <v>#N/A</v>
      </c>
      <c r="AS6291" t="e">
        <f>INDEX(TextClassificationList[],MATCH(Sudan_News12[[#This Row],[text_classification_arabic3]],TextClassificationList[text_classification_arabic],0),1)</f>
        <v>#N/A</v>
      </c>
      <c r="AU6291" t="e">
        <f>INDEX(TextClassificationList[],MATCH(Sudan_News12[[#This Row],[text_classification_arabic4]],TextClassificationList[text_classification_arabic],0),1)</f>
        <v>#N/A</v>
      </c>
      <c r="AW6291" t="e">
        <f>INDEX(TextClassificationList[],MATCH(Sudan_News12[[#This Row],[text_classification_arabic5]],TextClassificationList[text_classification_arabic],0),1)</f>
        <v>#N/A</v>
      </c>
    </row>
    <row r="6292" spans="1:49" x14ac:dyDescent="0.2">
      <c r="A6292">
        <v>9.765811204006871E+17</v>
      </c>
      <c r="B6292">
        <v>9.7657846986903142E+17</v>
      </c>
      <c r="C6292" t="s">
        <v>24434</v>
      </c>
      <c r="D6292" s="1">
        <v>43181</v>
      </c>
      <c r="E6292" s="2">
        <v>5.2893518518518515E-3</v>
      </c>
      <c r="F6292">
        <v>200</v>
      </c>
      <c r="G6292">
        <v>1889611729</v>
      </c>
      <c r="H6292" t="s">
        <v>354</v>
      </c>
      <c r="I6292" t="s">
        <v>355</v>
      </c>
      <c r="J6292" t="s">
        <v>265</v>
      </c>
      <c r="K6292" t="s">
        <v>24435</v>
      </c>
      <c r="L6292" t="s">
        <v>266</v>
      </c>
      <c r="M6292" t="s">
        <v>267</v>
      </c>
      <c r="N6292" t="s">
        <v>267</v>
      </c>
      <c r="O6292" t="s">
        <v>267</v>
      </c>
      <c r="P6292">
        <v>0</v>
      </c>
      <c r="Q6292">
        <v>1</v>
      </c>
      <c r="R6292">
        <v>0</v>
      </c>
      <c r="S6292" t="s">
        <v>267</v>
      </c>
      <c r="T6292" t="s">
        <v>267</v>
      </c>
      <c r="U6292" t="s">
        <v>24436</v>
      </c>
      <c r="V6292" t="b">
        <v>0</v>
      </c>
      <c r="W6292" t="s">
        <v>265</v>
      </c>
      <c r="X6292">
        <v>0</v>
      </c>
      <c r="Y6292" t="s">
        <v>265</v>
      </c>
      <c r="Z6292" t="s">
        <v>265</v>
      </c>
      <c r="AA6292" t="s">
        <v>265</v>
      </c>
      <c r="AB6292" t="s">
        <v>265</v>
      </c>
      <c r="AC6292" t="s">
        <v>265</v>
      </c>
      <c r="AD6292" t="s">
        <v>265</v>
      </c>
      <c r="AE6292" t="s">
        <v>265</v>
      </c>
      <c r="AF6292" t="s">
        <v>24437</v>
      </c>
      <c r="AG6292" t="s">
        <v>265</v>
      </c>
      <c r="AH6292" t="s">
        <v>265</v>
      </c>
      <c r="AI6292" t="s">
        <v>265</v>
      </c>
      <c r="AJ6292" t="s">
        <v>265</v>
      </c>
      <c r="AL6292" t="str">
        <f>IF(Sudan_News12[[#This Row],[relevancy_classification_english]]="Relevant","مناسب",IF(Sudan_News12[[#This Row],[relevancy_classification_english]]="Relevant","عَرَضِيّ",""))</f>
        <v/>
      </c>
      <c r="AN6292" t="str">
        <f>IF(Sudan_News12[[#This Row],[sentiment_analysis_english]]="Negative","سلبي",IF(Sudan_News12[[#This Row],[sentiment_analysis_english]]="Neutral","حيادي",IF(Sudan_News12[[#This Row],[sentiment_analysis_english]]="Positive","إيجابي","")))</f>
        <v/>
      </c>
      <c r="AO6292" t="e">
        <f>INDEX(TextClassificationList[],MATCH(Sudan_News12[[#This Row],[text_classification_arabic]],TextClassificationList[text_classification_arabic],0),1)</f>
        <v>#N/A</v>
      </c>
      <c r="AQ6292" t="e">
        <f>INDEX(TextClassificationList[],MATCH(Sudan_News12[[#This Row],[text_classification_arabic2]],TextClassificationList[text_classification_arabic],0),1)</f>
        <v>#N/A</v>
      </c>
      <c r="AS6292" t="e">
        <f>INDEX(TextClassificationList[],MATCH(Sudan_News12[[#This Row],[text_classification_arabic3]],TextClassificationList[text_classification_arabic],0),1)</f>
        <v>#N/A</v>
      </c>
      <c r="AU6292" t="e">
        <f>INDEX(TextClassificationList[],MATCH(Sudan_News12[[#This Row],[text_classification_arabic4]],TextClassificationList[text_classification_arabic],0),1)</f>
        <v>#N/A</v>
      </c>
      <c r="AW6292" t="e">
        <f>INDEX(TextClassificationList[],MATCH(Sudan_News12[[#This Row],[text_classification_arabic5]],TextClassificationList[text_classification_arabic],0),1)</f>
        <v>#N/A</v>
      </c>
    </row>
    <row r="6293" spans="1:49" x14ac:dyDescent="0.2">
      <c r="A6293">
        <v>9.7656089443084288E+17</v>
      </c>
      <c r="B6293">
        <v>9.7656089443084288E+17</v>
      </c>
      <c r="C6293" t="s">
        <v>24438</v>
      </c>
      <c r="D6293" s="1">
        <v>43180</v>
      </c>
      <c r="E6293" s="2">
        <v>0.94947916666666665</v>
      </c>
      <c r="F6293">
        <v>200</v>
      </c>
      <c r="G6293">
        <v>1889611729</v>
      </c>
      <c r="H6293" t="s">
        <v>354</v>
      </c>
      <c r="I6293" t="s">
        <v>355</v>
      </c>
      <c r="J6293" t="s">
        <v>265</v>
      </c>
      <c r="K6293" t="s">
        <v>24439</v>
      </c>
      <c r="L6293" t="s">
        <v>266</v>
      </c>
      <c r="M6293" t="s">
        <v>267</v>
      </c>
      <c r="N6293" t="s">
        <v>267</v>
      </c>
      <c r="O6293" t="s">
        <v>24440</v>
      </c>
      <c r="P6293">
        <v>0</v>
      </c>
      <c r="Q6293">
        <v>8</v>
      </c>
      <c r="R6293">
        <v>5</v>
      </c>
      <c r="S6293" t="s">
        <v>7669</v>
      </c>
      <c r="T6293" t="s">
        <v>267</v>
      </c>
      <c r="U6293" t="s">
        <v>24441</v>
      </c>
      <c r="V6293" t="b">
        <v>0</v>
      </c>
      <c r="W6293" t="s">
        <v>265</v>
      </c>
      <c r="X6293">
        <v>1</v>
      </c>
      <c r="Y6293" t="s">
        <v>24442</v>
      </c>
      <c r="Z6293" t="s">
        <v>265</v>
      </c>
      <c r="AA6293" t="s">
        <v>265</v>
      </c>
      <c r="AB6293" t="s">
        <v>265</v>
      </c>
      <c r="AC6293" t="s">
        <v>265</v>
      </c>
      <c r="AD6293" t="s">
        <v>265</v>
      </c>
      <c r="AE6293" t="s">
        <v>265</v>
      </c>
      <c r="AF6293" t="s">
        <v>267</v>
      </c>
      <c r="AG6293" t="s">
        <v>265</v>
      </c>
      <c r="AH6293" t="s">
        <v>265</v>
      </c>
      <c r="AI6293" t="s">
        <v>265</v>
      </c>
      <c r="AJ6293" t="s">
        <v>265</v>
      </c>
      <c r="AL6293" t="str">
        <f>IF(Sudan_News12[[#This Row],[relevancy_classification_english]]="Relevant","مناسب",IF(Sudan_News12[[#This Row],[relevancy_classification_english]]="Relevant","عَرَضِيّ",""))</f>
        <v/>
      </c>
      <c r="AN6293" t="str">
        <f>IF(Sudan_News12[[#This Row],[sentiment_analysis_english]]="Negative","سلبي",IF(Sudan_News12[[#This Row],[sentiment_analysis_english]]="Neutral","حيادي",IF(Sudan_News12[[#This Row],[sentiment_analysis_english]]="Positive","إيجابي","")))</f>
        <v/>
      </c>
      <c r="AO6293" t="e">
        <f>INDEX(TextClassificationList[],MATCH(Sudan_News12[[#This Row],[text_classification_arabic]],TextClassificationList[text_classification_arabic],0),1)</f>
        <v>#N/A</v>
      </c>
      <c r="AQ6293" t="e">
        <f>INDEX(TextClassificationList[],MATCH(Sudan_News12[[#This Row],[text_classification_arabic2]],TextClassificationList[text_classification_arabic],0),1)</f>
        <v>#N/A</v>
      </c>
      <c r="AS6293" t="e">
        <f>INDEX(TextClassificationList[],MATCH(Sudan_News12[[#This Row],[text_classification_arabic3]],TextClassificationList[text_classification_arabic],0),1)</f>
        <v>#N/A</v>
      </c>
      <c r="AU6293" t="e">
        <f>INDEX(TextClassificationList[],MATCH(Sudan_News12[[#This Row],[text_classification_arabic4]],TextClassificationList[text_classification_arabic],0),1)</f>
        <v>#N/A</v>
      </c>
      <c r="AW6293" t="e">
        <f>INDEX(TextClassificationList[],MATCH(Sudan_News12[[#This Row],[text_classification_arabic5]],TextClassificationList[text_classification_arabic],0),1)</f>
        <v>#N/A</v>
      </c>
    </row>
    <row r="6294" spans="1:49" x14ac:dyDescent="0.2">
      <c r="A6294">
        <v>9.7655942850070938E+17</v>
      </c>
      <c r="B6294">
        <v>9.7655942850070938E+17</v>
      </c>
      <c r="C6294" t="s">
        <v>24443</v>
      </c>
      <c r="D6294" s="1">
        <v>43180</v>
      </c>
      <c r="E6294" s="2">
        <v>0.94543981481481476</v>
      </c>
      <c r="F6294">
        <v>200</v>
      </c>
      <c r="G6294">
        <v>1889611729</v>
      </c>
      <c r="H6294" t="s">
        <v>354</v>
      </c>
      <c r="I6294" t="s">
        <v>355</v>
      </c>
      <c r="J6294" t="s">
        <v>265</v>
      </c>
      <c r="K6294" t="s">
        <v>24444</v>
      </c>
      <c r="L6294" t="s">
        <v>266</v>
      </c>
      <c r="M6294" t="s">
        <v>267</v>
      </c>
      <c r="N6294" t="s">
        <v>267</v>
      </c>
      <c r="O6294" t="s">
        <v>24445</v>
      </c>
      <c r="P6294">
        <v>0</v>
      </c>
      <c r="Q6294">
        <v>9</v>
      </c>
      <c r="R6294">
        <v>0</v>
      </c>
      <c r="S6294" t="s">
        <v>24368</v>
      </c>
      <c r="T6294" t="s">
        <v>267</v>
      </c>
      <c r="U6294" t="s">
        <v>24446</v>
      </c>
      <c r="V6294" t="b">
        <v>0</v>
      </c>
      <c r="W6294" t="s">
        <v>265</v>
      </c>
      <c r="X6294">
        <v>1</v>
      </c>
      <c r="Y6294" t="s">
        <v>24447</v>
      </c>
      <c r="Z6294" t="s">
        <v>265</v>
      </c>
      <c r="AA6294" t="s">
        <v>265</v>
      </c>
      <c r="AB6294" t="s">
        <v>265</v>
      </c>
      <c r="AC6294" t="s">
        <v>265</v>
      </c>
      <c r="AD6294" t="s">
        <v>265</v>
      </c>
      <c r="AE6294" t="s">
        <v>265</v>
      </c>
      <c r="AF6294" t="s">
        <v>267</v>
      </c>
      <c r="AG6294" t="s">
        <v>265</v>
      </c>
      <c r="AH6294" t="s">
        <v>265</v>
      </c>
      <c r="AI6294" t="s">
        <v>265</v>
      </c>
      <c r="AJ6294" t="s">
        <v>265</v>
      </c>
      <c r="AL6294" t="str">
        <f>IF(Sudan_News12[[#This Row],[relevancy_classification_english]]="Relevant","مناسب",IF(Sudan_News12[[#This Row],[relevancy_classification_english]]="Relevant","عَرَضِيّ",""))</f>
        <v/>
      </c>
      <c r="AN6294" t="str">
        <f>IF(Sudan_News12[[#This Row],[sentiment_analysis_english]]="Negative","سلبي",IF(Sudan_News12[[#This Row],[sentiment_analysis_english]]="Neutral","حيادي",IF(Sudan_News12[[#This Row],[sentiment_analysis_english]]="Positive","إيجابي","")))</f>
        <v/>
      </c>
      <c r="AO6294" t="e">
        <f>INDEX(TextClassificationList[],MATCH(Sudan_News12[[#This Row],[text_classification_arabic]],TextClassificationList[text_classification_arabic],0),1)</f>
        <v>#N/A</v>
      </c>
      <c r="AQ6294" t="e">
        <f>INDEX(TextClassificationList[],MATCH(Sudan_News12[[#This Row],[text_classification_arabic2]],TextClassificationList[text_classification_arabic],0),1)</f>
        <v>#N/A</v>
      </c>
      <c r="AS6294" t="e">
        <f>INDEX(TextClassificationList[],MATCH(Sudan_News12[[#This Row],[text_classification_arabic3]],TextClassificationList[text_classification_arabic],0),1)</f>
        <v>#N/A</v>
      </c>
      <c r="AU6294" t="e">
        <f>INDEX(TextClassificationList[],MATCH(Sudan_News12[[#This Row],[text_classification_arabic4]],TextClassificationList[text_classification_arabic],0),1)</f>
        <v>#N/A</v>
      </c>
      <c r="AW6294" t="e">
        <f>INDEX(TextClassificationList[],MATCH(Sudan_News12[[#This Row],[text_classification_arabic5]],TextClassificationList[text_classification_arabic],0),1)</f>
        <v>#N/A</v>
      </c>
    </row>
    <row r="6295" spans="1:49" x14ac:dyDescent="0.2">
      <c r="A6295">
        <v>9.7655821315076506E+17</v>
      </c>
      <c r="B6295">
        <v>9.7655821315076506E+17</v>
      </c>
      <c r="C6295" t="s">
        <v>24448</v>
      </c>
      <c r="D6295" s="1">
        <v>43180</v>
      </c>
      <c r="E6295" s="2">
        <v>0.94208333333333338</v>
      </c>
      <c r="F6295">
        <v>200</v>
      </c>
      <c r="G6295">
        <v>1889611729</v>
      </c>
      <c r="H6295" t="s">
        <v>354</v>
      </c>
      <c r="I6295" t="s">
        <v>355</v>
      </c>
      <c r="J6295" t="s">
        <v>265</v>
      </c>
      <c r="K6295" t="s">
        <v>24449</v>
      </c>
      <c r="L6295" t="s">
        <v>266</v>
      </c>
      <c r="M6295" t="s">
        <v>267</v>
      </c>
      <c r="N6295" t="s">
        <v>267</v>
      </c>
      <c r="O6295" t="s">
        <v>267</v>
      </c>
      <c r="P6295">
        <v>0</v>
      </c>
      <c r="Q6295">
        <v>7</v>
      </c>
      <c r="R6295">
        <v>2</v>
      </c>
      <c r="S6295" t="s">
        <v>269</v>
      </c>
      <c r="T6295" t="s">
        <v>267</v>
      </c>
      <c r="U6295" t="s">
        <v>24450</v>
      </c>
      <c r="V6295" t="b">
        <v>0</v>
      </c>
      <c r="W6295" t="s">
        <v>265</v>
      </c>
      <c r="X6295">
        <v>0</v>
      </c>
      <c r="Y6295" t="s">
        <v>265</v>
      </c>
      <c r="Z6295" t="s">
        <v>265</v>
      </c>
      <c r="AA6295" t="s">
        <v>265</v>
      </c>
      <c r="AB6295" t="s">
        <v>265</v>
      </c>
      <c r="AC6295" t="s">
        <v>265</v>
      </c>
      <c r="AD6295" t="s">
        <v>265</v>
      </c>
      <c r="AE6295" t="s">
        <v>265</v>
      </c>
      <c r="AF6295" t="s">
        <v>267</v>
      </c>
      <c r="AG6295" t="s">
        <v>265</v>
      </c>
      <c r="AH6295" t="s">
        <v>265</v>
      </c>
      <c r="AI6295" t="s">
        <v>265</v>
      </c>
      <c r="AJ6295" t="s">
        <v>265</v>
      </c>
      <c r="AL6295" t="str">
        <f>IF(Sudan_News12[[#This Row],[relevancy_classification_english]]="Relevant","مناسب",IF(Sudan_News12[[#This Row],[relevancy_classification_english]]="Relevant","عَرَضِيّ",""))</f>
        <v/>
      </c>
      <c r="AN6295" t="str">
        <f>IF(Sudan_News12[[#This Row],[sentiment_analysis_english]]="Negative","سلبي",IF(Sudan_News12[[#This Row],[sentiment_analysis_english]]="Neutral","حيادي",IF(Sudan_News12[[#This Row],[sentiment_analysis_english]]="Positive","إيجابي","")))</f>
        <v/>
      </c>
      <c r="AO6295" t="e">
        <f>INDEX(TextClassificationList[],MATCH(Sudan_News12[[#This Row],[text_classification_arabic]],TextClassificationList[text_classification_arabic],0),1)</f>
        <v>#N/A</v>
      </c>
      <c r="AQ6295" t="e">
        <f>INDEX(TextClassificationList[],MATCH(Sudan_News12[[#This Row],[text_classification_arabic2]],TextClassificationList[text_classification_arabic],0),1)</f>
        <v>#N/A</v>
      </c>
      <c r="AS6295" t="e">
        <f>INDEX(TextClassificationList[],MATCH(Sudan_News12[[#This Row],[text_classification_arabic3]],TextClassificationList[text_classification_arabic],0),1)</f>
        <v>#N/A</v>
      </c>
      <c r="AU6295" t="e">
        <f>INDEX(TextClassificationList[],MATCH(Sudan_News12[[#This Row],[text_classification_arabic4]],TextClassificationList[text_classification_arabic],0),1)</f>
        <v>#N/A</v>
      </c>
      <c r="AW6295" t="e">
        <f>INDEX(TextClassificationList[],MATCH(Sudan_News12[[#This Row],[text_classification_arabic5]],TextClassificationList[text_classification_arabic],0),1)</f>
        <v>#N/A</v>
      </c>
    </row>
    <row r="6296" spans="1:49" x14ac:dyDescent="0.2">
      <c r="A6296">
        <v>9.765566612331479E+17</v>
      </c>
      <c r="B6296">
        <v>9.765566612331479E+17</v>
      </c>
      <c r="C6296" t="s">
        <v>24451</v>
      </c>
      <c r="D6296" s="1">
        <v>43180</v>
      </c>
      <c r="E6296" s="2">
        <v>0.9378009259259259</v>
      </c>
      <c r="F6296">
        <v>200</v>
      </c>
      <c r="G6296">
        <v>1889611729</v>
      </c>
      <c r="H6296" t="s">
        <v>354</v>
      </c>
      <c r="I6296" t="s">
        <v>355</v>
      </c>
      <c r="J6296" t="s">
        <v>265</v>
      </c>
      <c r="K6296" t="s">
        <v>24452</v>
      </c>
      <c r="L6296" t="s">
        <v>266</v>
      </c>
      <c r="M6296" t="s">
        <v>24453</v>
      </c>
      <c r="N6296" t="s">
        <v>267</v>
      </c>
      <c r="O6296" t="s">
        <v>267</v>
      </c>
      <c r="P6296">
        <v>0</v>
      </c>
      <c r="Q6296">
        <v>6</v>
      </c>
      <c r="R6296">
        <v>0</v>
      </c>
      <c r="S6296" t="s">
        <v>7669</v>
      </c>
      <c r="T6296" t="s">
        <v>267</v>
      </c>
      <c r="U6296" t="s">
        <v>24454</v>
      </c>
      <c r="V6296" t="b">
        <v>0</v>
      </c>
      <c r="W6296" t="s">
        <v>265</v>
      </c>
      <c r="X6296">
        <v>0</v>
      </c>
      <c r="Y6296" t="s">
        <v>265</v>
      </c>
      <c r="Z6296" t="s">
        <v>265</v>
      </c>
      <c r="AA6296" t="s">
        <v>265</v>
      </c>
      <c r="AB6296" t="s">
        <v>265</v>
      </c>
      <c r="AC6296" t="s">
        <v>265</v>
      </c>
      <c r="AD6296" t="s">
        <v>265</v>
      </c>
      <c r="AE6296" t="s">
        <v>265</v>
      </c>
      <c r="AF6296" t="s">
        <v>267</v>
      </c>
      <c r="AG6296" t="s">
        <v>265</v>
      </c>
      <c r="AH6296" t="s">
        <v>265</v>
      </c>
      <c r="AI6296" t="s">
        <v>265</v>
      </c>
      <c r="AJ6296" t="s">
        <v>265</v>
      </c>
      <c r="AL6296" t="str">
        <f>IF(Sudan_News12[[#This Row],[relevancy_classification_english]]="Relevant","مناسب",IF(Sudan_News12[[#This Row],[relevancy_classification_english]]="Relevant","عَرَضِيّ",""))</f>
        <v/>
      </c>
      <c r="AN6296" t="str">
        <f>IF(Sudan_News12[[#This Row],[sentiment_analysis_english]]="Negative","سلبي",IF(Sudan_News12[[#This Row],[sentiment_analysis_english]]="Neutral","حيادي",IF(Sudan_News12[[#This Row],[sentiment_analysis_english]]="Positive","إيجابي","")))</f>
        <v/>
      </c>
      <c r="AO6296" t="e">
        <f>INDEX(TextClassificationList[],MATCH(Sudan_News12[[#This Row],[text_classification_arabic]],TextClassificationList[text_classification_arabic],0),1)</f>
        <v>#N/A</v>
      </c>
      <c r="AQ6296" t="e">
        <f>INDEX(TextClassificationList[],MATCH(Sudan_News12[[#This Row],[text_classification_arabic2]],TextClassificationList[text_classification_arabic],0),1)</f>
        <v>#N/A</v>
      </c>
      <c r="AS6296" t="e">
        <f>INDEX(TextClassificationList[],MATCH(Sudan_News12[[#This Row],[text_classification_arabic3]],TextClassificationList[text_classification_arabic],0),1)</f>
        <v>#N/A</v>
      </c>
      <c r="AU6296" t="e">
        <f>INDEX(TextClassificationList[],MATCH(Sudan_News12[[#This Row],[text_classification_arabic4]],TextClassificationList[text_classification_arabic],0),1)</f>
        <v>#N/A</v>
      </c>
      <c r="AW6296" t="e">
        <f>INDEX(TextClassificationList[],MATCH(Sudan_News12[[#This Row],[text_classification_arabic5]],TextClassificationList[text_classification_arabic],0),1)</f>
        <v>#N/A</v>
      </c>
    </row>
    <row r="6297" spans="1:49" x14ac:dyDescent="0.2">
      <c r="A6297">
        <v>9.7650535665758618E+17</v>
      </c>
      <c r="B6297">
        <v>9.7650535665758618E+17</v>
      </c>
      <c r="C6297" t="s">
        <v>24455</v>
      </c>
      <c r="D6297" s="1">
        <v>43180</v>
      </c>
      <c r="E6297" s="2">
        <v>0.79622685185185182</v>
      </c>
      <c r="F6297">
        <v>200</v>
      </c>
      <c r="G6297">
        <v>1889611729</v>
      </c>
      <c r="H6297" t="s">
        <v>354</v>
      </c>
      <c r="I6297" t="s">
        <v>355</v>
      </c>
      <c r="J6297" t="s">
        <v>265</v>
      </c>
      <c r="K6297" t="s">
        <v>24456</v>
      </c>
      <c r="L6297" t="s">
        <v>278</v>
      </c>
      <c r="M6297" t="s">
        <v>267</v>
      </c>
      <c r="N6297" t="s">
        <v>267</v>
      </c>
      <c r="O6297" t="s">
        <v>24457</v>
      </c>
      <c r="P6297">
        <v>0</v>
      </c>
      <c r="Q6297">
        <v>8</v>
      </c>
      <c r="R6297">
        <v>3</v>
      </c>
      <c r="S6297" t="s">
        <v>24458</v>
      </c>
      <c r="T6297" t="s">
        <v>267</v>
      </c>
      <c r="U6297" t="s">
        <v>24459</v>
      </c>
      <c r="V6297" t="b">
        <v>0</v>
      </c>
      <c r="W6297" t="s">
        <v>265</v>
      </c>
      <c r="X6297">
        <v>1</v>
      </c>
      <c r="Y6297" t="s">
        <v>24460</v>
      </c>
      <c r="Z6297" t="s">
        <v>265</v>
      </c>
      <c r="AA6297" t="s">
        <v>265</v>
      </c>
      <c r="AB6297" t="s">
        <v>265</v>
      </c>
      <c r="AC6297" t="s">
        <v>265</v>
      </c>
      <c r="AD6297" t="s">
        <v>265</v>
      </c>
      <c r="AE6297" t="s">
        <v>265</v>
      </c>
      <c r="AF6297" t="s">
        <v>267</v>
      </c>
      <c r="AG6297" t="s">
        <v>265</v>
      </c>
      <c r="AH6297" t="s">
        <v>265</v>
      </c>
      <c r="AI6297" t="s">
        <v>265</v>
      </c>
      <c r="AJ6297" t="s">
        <v>265</v>
      </c>
      <c r="AL6297" t="str">
        <f>IF(Sudan_News12[[#This Row],[relevancy_classification_english]]="Relevant","مناسب",IF(Sudan_News12[[#This Row],[relevancy_classification_english]]="Relevant","عَرَضِيّ",""))</f>
        <v/>
      </c>
      <c r="AN6297" t="str">
        <f>IF(Sudan_News12[[#This Row],[sentiment_analysis_english]]="Negative","سلبي",IF(Sudan_News12[[#This Row],[sentiment_analysis_english]]="Neutral","حيادي",IF(Sudan_News12[[#This Row],[sentiment_analysis_english]]="Positive","إيجابي","")))</f>
        <v/>
      </c>
      <c r="AO6297" t="e">
        <f>INDEX(TextClassificationList[],MATCH(Sudan_News12[[#This Row],[text_classification_arabic]],TextClassificationList[text_classification_arabic],0),1)</f>
        <v>#N/A</v>
      </c>
      <c r="AQ6297" t="e">
        <f>INDEX(TextClassificationList[],MATCH(Sudan_News12[[#This Row],[text_classification_arabic2]],TextClassificationList[text_classification_arabic],0),1)</f>
        <v>#N/A</v>
      </c>
      <c r="AS6297" t="e">
        <f>INDEX(TextClassificationList[],MATCH(Sudan_News12[[#This Row],[text_classification_arabic3]],TextClassificationList[text_classification_arabic],0),1)</f>
        <v>#N/A</v>
      </c>
      <c r="AU6297" t="e">
        <f>INDEX(TextClassificationList[],MATCH(Sudan_News12[[#This Row],[text_classification_arabic4]],TextClassificationList[text_classification_arabic],0),1)</f>
        <v>#N/A</v>
      </c>
      <c r="AW6297" t="e">
        <f>INDEX(TextClassificationList[],MATCH(Sudan_News12[[#This Row],[text_classification_arabic5]],TextClassificationList[text_classification_arabic],0),1)</f>
        <v>#N/A</v>
      </c>
    </row>
    <row r="6298" spans="1:49" x14ac:dyDescent="0.2">
      <c r="A6298">
        <v>9.7614397454404813E+17</v>
      </c>
      <c r="B6298">
        <v>9.7614397454404813E+17</v>
      </c>
      <c r="C6298" t="s">
        <v>24461</v>
      </c>
      <c r="D6298" s="1">
        <v>43179</v>
      </c>
      <c r="E6298" s="2">
        <v>0.79900462962962959</v>
      </c>
      <c r="F6298">
        <v>200</v>
      </c>
      <c r="G6298">
        <v>1889611729</v>
      </c>
      <c r="H6298" t="s">
        <v>354</v>
      </c>
      <c r="I6298" t="s">
        <v>355</v>
      </c>
      <c r="J6298" t="s">
        <v>265</v>
      </c>
      <c r="K6298" t="s">
        <v>24462</v>
      </c>
      <c r="L6298" t="s">
        <v>278</v>
      </c>
      <c r="M6298" t="s">
        <v>267</v>
      </c>
      <c r="N6298" t="s">
        <v>267</v>
      </c>
      <c r="O6298" t="s">
        <v>24463</v>
      </c>
      <c r="P6298">
        <v>0</v>
      </c>
      <c r="Q6298">
        <v>0</v>
      </c>
      <c r="R6298">
        <v>0</v>
      </c>
      <c r="S6298" t="s">
        <v>4851</v>
      </c>
      <c r="T6298" t="s">
        <v>267</v>
      </c>
      <c r="U6298" t="s">
        <v>24464</v>
      </c>
      <c r="V6298" t="b">
        <v>0</v>
      </c>
      <c r="W6298" t="s">
        <v>265</v>
      </c>
      <c r="X6298">
        <v>1</v>
      </c>
      <c r="Y6298" t="s">
        <v>24465</v>
      </c>
      <c r="Z6298" t="s">
        <v>265</v>
      </c>
      <c r="AA6298" t="s">
        <v>265</v>
      </c>
      <c r="AB6298" t="s">
        <v>265</v>
      </c>
      <c r="AC6298" t="s">
        <v>265</v>
      </c>
      <c r="AD6298" t="s">
        <v>265</v>
      </c>
      <c r="AE6298" t="s">
        <v>265</v>
      </c>
      <c r="AF6298" t="s">
        <v>267</v>
      </c>
      <c r="AG6298" t="s">
        <v>265</v>
      </c>
      <c r="AH6298" t="s">
        <v>265</v>
      </c>
      <c r="AI6298" t="s">
        <v>265</v>
      </c>
      <c r="AJ6298" t="s">
        <v>265</v>
      </c>
      <c r="AL6298" t="str">
        <f>IF(Sudan_News12[[#This Row],[relevancy_classification_english]]="Relevant","مناسب",IF(Sudan_News12[[#This Row],[relevancy_classification_english]]="Relevant","عَرَضِيّ",""))</f>
        <v/>
      </c>
      <c r="AN6298" t="str">
        <f>IF(Sudan_News12[[#This Row],[sentiment_analysis_english]]="Negative","سلبي",IF(Sudan_News12[[#This Row],[sentiment_analysis_english]]="Neutral","حيادي",IF(Sudan_News12[[#This Row],[sentiment_analysis_english]]="Positive","إيجابي","")))</f>
        <v/>
      </c>
      <c r="AO6298" t="e">
        <f>INDEX(TextClassificationList[],MATCH(Sudan_News12[[#This Row],[text_classification_arabic]],TextClassificationList[text_classification_arabic],0),1)</f>
        <v>#N/A</v>
      </c>
      <c r="AQ6298" t="e">
        <f>INDEX(TextClassificationList[],MATCH(Sudan_News12[[#This Row],[text_classification_arabic2]],TextClassificationList[text_classification_arabic],0),1)</f>
        <v>#N/A</v>
      </c>
      <c r="AS6298" t="e">
        <f>INDEX(TextClassificationList[],MATCH(Sudan_News12[[#This Row],[text_classification_arabic3]],TextClassificationList[text_classification_arabic],0),1)</f>
        <v>#N/A</v>
      </c>
      <c r="AU6298" t="e">
        <f>INDEX(TextClassificationList[],MATCH(Sudan_News12[[#This Row],[text_classification_arabic4]],TextClassificationList[text_classification_arabic],0),1)</f>
        <v>#N/A</v>
      </c>
      <c r="AW6298" t="e">
        <f>INDEX(TextClassificationList[],MATCH(Sudan_News12[[#This Row],[text_classification_arabic5]],TextClassificationList[text_classification_arabic],0),1)</f>
        <v>#N/A</v>
      </c>
    </row>
    <row r="6299" spans="1:49" x14ac:dyDescent="0.2">
      <c r="A6299">
        <v>9.7601846972767027E+17</v>
      </c>
      <c r="B6299">
        <v>9.7601846972767027E+17</v>
      </c>
      <c r="C6299" t="s">
        <v>24466</v>
      </c>
      <c r="D6299" s="1">
        <v>43179</v>
      </c>
      <c r="E6299" s="2">
        <v>0.4526736111111111</v>
      </c>
      <c r="F6299">
        <v>200</v>
      </c>
      <c r="G6299">
        <v>1889611729</v>
      </c>
      <c r="H6299" t="s">
        <v>354</v>
      </c>
      <c r="I6299" t="s">
        <v>355</v>
      </c>
      <c r="J6299" t="s">
        <v>265</v>
      </c>
      <c r="K6299" t="s">
        <v>24467</v>
      </c>
      <c r="L6299" t="s">
        <v>266</v>
      </c>
      <c r="M6299" t="s">
        <v>267</v>
      </c>
      <c r="N6299" t="s">
        <v>267</v>
      </c>
      <c r="O6299" t="s">
        <v>267</v>
      </c>
      <c r="P6299">
        <v>0</v>
      </c>
      <c r="Q6299">
        <v>0</v>
      </c>
      <c r="R6299">
        <v>0</v>
      </c>
      <c r="S6299" t="s">
        <v>267</v>
      </c>
      <c r="T6299" t="s">
        <v>267</v>
      </c>
      <c r="U6299" t="s">
        <v>24468</v>
      </c>
      <c r="V6299" t="b">
        <v>0</v>
      </c>
      <c r="W6299" t="s">
        <v>265</v>
      </c>
      <c r="X6299">
        <v>0</v>
      </c>
      <c r="Y6299" t="s">
        <v>265</v>
      </c>
      <c r="Z6299" t="s">
        <v>265</v>
      </c>
      <c r="AA6299" t="s">
        <v>265</v>
      </c>
      <c r="AB6299" t="s">
        <v>265</v>
      </c>
      <c r="AC6299" t="s">
        <v>265</v>
      </c>
      <c r="AD6299" t="s">
        <v>265</v>
      </c>
      <c r="AE6299" t="s">
        <v>265</v>
      </c>
      <c r="AF6299" t="s">
        <v>267</v>
      </c>
      <c r="AG6299" t="s">
        <v>265</v>
      </c>
      <c r="AH6299" t="s">
        <v>265</v>
      </c>
      <c r="AI6299" t="s">
        <v>265</v>
      </c>
      <c r="AJ6299" t="s">
        <v>265</v>
      </c>
      <c r="AL6299" t="str">
        <f>IF(Sudan_News12[[#This Row],[relevancy_classification_english]]="Relevant","مناسب",IF(Sudan_News12[[#This Row],[relevancy_classification_english]]="Relevant","عَرَضِيّ",""))</f>
        <v/>
      </c>
      <c r="AN6299" t="str">
        <f>IF(Sudan_News12[[#This Row],[sentiment_analysis_english]]="Negative","سلبي",IF(Sudan_News12[[#This Row],[sentiment_analysis_english]]="Neutral","حيادي",IF(Sudan_News12[[#This Row],[sentiment_analysis_english]]="Positive","إيجابي","")))</f>
        <v/>
      </c>
      <c r="AO6299" t="e">
        <f>INDEX(TextClassificationList[],MATCH(Sudan_News12[[#This Row],[text_classification_arabic]],TextClassificationList[text_classification_arabic],0),1)</f>
        <v>#N/A</v>
      </c>
      <c r="AQ6299" t="e">
        <f>INDEX(TextClassificationList[],MATCH(Sudan_News12[[#This Row],[text_classification_arabic2]],TextClassificationList[text_classification_arabic],0),1)</f>
        <v>#N/A</v>
      </c>
      <c r="AS6299" t="e">
        <f>INDEX(TextClassificationList[],MATCH(Sudan_News12[[#This Row],[text_classification_arabic3]],TextClassificationList[text_classification_arabic],0),1)</f>
        <v>#N/A</v>
      </c>
      <c r="AU6299" t="e">
        <f>INDEX(TextClassificationList[],MATCH(Sudan_News12[[#This Row],[text_classification_arabic4]],TextClassificationList[text_classification_arabic],0),1)</f>
        <v>#N/A</v>
      </c>
      <c r="AW6299" t="e">
        <f>INDEX(TextClassificationList[],MATCH(Sudan_News12[[#This Row],[text_classification_arabic5]],TextClassificationList[text_classification_arabic],0),1)</f>
        <v>#N/A</v>
      </c>
    </row>
    <row r="6300" spans="1:49" x14ac:dyDescent="0.2">
      <c r="A6300">
        <v>9.759694181015593E+17</v>
      </c>
      <c r="B6300">
        <v>9.759694181015593E+17</v>
      </c>
      <c r="C6300" t="s">
        <v>24469</v>
      </c>
      <c r="D6300" s="1">
        <v>43179</v>
      </c>
      <c r="E6300" s="2">
        <v>0.31731481481481483</v>
      </c>
      <c r="F6300">
        <v>200</v>
      </c>
      <c r="G6300">
        <v>1889611729</v>
      </c>
      <c r="H6300" t="s">
        <v>354</v>
      </c>
      <c r="I6300" t="s">
        <v>355</v>
      </c>
      <c r="J6300" t="s">
        <v>265</v>
      </c>
      <c r="K6300" t="s">
        <v>24470</v>
      </c>
      <c r="L6300" t="s">
        <v>266</v>
      </c>
      <c r="M6300" t="s">
        <v>267</v>
      </c>
      <c r="N6300" t="s">
        <v>267</v>
      </c>
      <c r="O6300" t="s">
        <v>267</v>
      </c>
      <c r="P6300">
        <v>0</v>
      </c>
      <c r="Q6300">
        <v>2</v>
      </c>
      <c r="R6300">
        <v>0</v>
      </c>
      <c r="S6300" t="s">
        <v>24471</v>
      </c>
      <c r="T6300" t="s">
        <v>267</v>
      </c>
      <c r="U6300" t="s">
        <v>24472</v>
      </c>
      <c r="V6300" t="b">
        <v>0</v>
      </c>
      <c r="W6300" t="s">
        <v>265</v>
      </c>
      <c r="X6300">
        <v>0</v>
      </c>
      <c r="Y6300" t="s">
        <v>265</v>
      </c>
      <c r="Z6300" t="s">
        <v>265</v>
      </c>
      <c r="AA6300" t="s">
        <v>265</v>
      </c>
      <c r="AB6300" t="s">
        <v>265</v>
      </c>
      <c r="AC6300" t="s">
        <v>265</v>
      </c>
      <c r="AD6300" t="s">
        <v>265</v>
      </c>
      <c r="AE6300" t="s">
        <v>265</v>
      </c>
      <c r="AF6300" t="s">
        <v>267</v>
      </c>
      <c r="AG6300" t="s">
        <v>265</v>
      </c>
      <c r="AH6300" t="s">
        <v>265</v>
      </c>
      <c r="AI6300" t="s">
        <v>265</v>
      </c>
      <c r="AJ6300" t="s">
        <v>265</v>
      </c>
      <c r="AL6300" t="str">
        <f>IF(Sudan_News12[[#This Row],[relevancy_classification_english]]="Relevant","مناسب",IF(Sudan_News12[[#This Row],[relevancy_classification_english]]="Relevant","عَرَضِيّ",""))</f>
        <v/>
      </c>
      <c r="AN6300" t="str">
        <f>IF(Sudan_News12[[#This Row],[sentiment_analysis_english]]="Negative","سلبي",IF(Sudan_News12[[#This Row],[sentiment_analysis_english]]="Neutral","حيادي",IF(Sudan_News12[[#This Row],[sentiment_analysis_english]]="Positive","إيجابي","")))</f>
        <v/>
      </c>
      <c r="AO6300" t="e">
        <f>INDEX(TextClassificationList[],MATCH(Sudan_News12[[#This Row],[text_classification_arabic]],TextClassificationList[text_classification_arabic],0),1)</f>
        <v>#N/A</v>
      </c>
      <c r="AQ6300" t="e">
        <f>INDEX(TextClassificationList[],MATCH(Sudan_News12[[#This Row],[text_classification_arabic2]],TextClassificationList[text_classification_arabic],0),1)</f>
        <v>#N/A</v>
      </c>
      <c r="AS6300" t="e">
        <f>INDEX(TextClassificationList[],MATCH(Sudan_News12[[#This Row],[text_classification_arabic3]],TextClassificationList[text_classification_arabic],0),1)</f>
        <v>#N/A</v>
      </c>
      <c r="AU6300" t="e">
        <f>INDEX(TextClassificationList[],MATCH(Sudan_News12[[#This Row],[text_classification_arabic4]],TextClassificationList[text_classification_arabic],0),1)</f>
        <v>#N/A</v>
      </c>
      <c r="AW6300" t="e">
        <f>INDEX(TextClassificationList[],MATCH(Sudan_News12[[#This Row],[text_classification_arabic5]],TextClassificationList[text_classification_arabic],0),1)</f>
        <v>#N/A</v>
      </c>
    </row>
    <row r="6301" spans="1:49" x14ac:dyDescent="0.2">
      <c r="A6301">
        <v>9.7587712445952E+17</v>
      </c>
      <c r="B6301">
        <v>9.7587712445952E+17</v>
      </c>
      <c r="C6301" t="s">
        <v>24473</v>
      </c>
      <c r="D6301" s="1">
        <v>43179</v>
      </c>
      <c r="E6301" s="2">
        <v>6.2638888888888883E-2</v>
      </c>
      <c r="F6301">
        <v>200</v>
      </c>
      <c r="G6301">
        <v>1889611729</v>
      </c>
      <c r="H6301" t="s">
        <v>354</v>
      </c>
      <c r="I6301" t="s">
        <v>355</v>
      </c>
      <c r="J6301" t="s">
        <v>265</v>
      </c>
      <c r="K6301" t="s">
        <v>24474</v>
      </c>
      <c r="L6301" t="s">
        <v>266</v>
      </c>
      <c r="M6301" t="s">
        <v>267</v>
      </c>
      <c r="N6301" t="s">
        <v>267</v>
      </c>
      <c r="O6301" t="s">
        <v>267</v>
      </c>
      <c r="P6301">
        <v>0</v>
      </c>
      <c r="Q6301">
        <v>0</v>
      </c>
      <c r="R6301">
        <v>0</v>
      </c>
      <c r="S6301" t="s">
        <v>267</v>
      </c>
      <c r="T6301" t="s">
        <v>267</v>
      </c>
      <c r="U6301" t="s">
        <v>24475</v>
      </c>
      <c r="V6301" t="b">
        <v>0</v>
      </c>
      <c r="W6301" t="s">
        <v>265</v>
      </c>
      <c r="X6301">
        <v>0</v>
      </c>
      <c r="Y6301" t="s">
        <v>265</v>
      </c>
      <c r="Z6301" t="s">
        <v>265</v>
      </c>
      <c r="AA6301" t="s">
        <v>265</v>
      </c>
      <c r="AB6301" t="s">
        <v>265</v>
      </c>
      <c r="AC6301" t="s">
        <v>265</v>
      </c>
      <c r="AD6301" t="s">
        <v>265</v>
      </c>
      <c r="AE6301" t="s">
        <v>265</v>
      </c>
      <c r="AF6301" t="s">
        <v>267</v>
      </c>
      <c r="AG6301" t="s">
        <v>265</v>
      </c>
      <c r="AH6301" t="s">
        <v>265</v>
      </c>
      <c r="AI6301" t="s">
        <v>265</v>
      </c>
      <c r="AJ6301" t="s">
        <v>265</v>
      </c>
      <c r="AL6301" t="str">
        <f>IF(Sudan_News12[[#This Row],[relevancy_classification_english]]="Relevant","مناسب",IF(Sudan_News12[[#This Row],[relevancy_classification_english]]="Relevant","عَرَضِيّ",""))</f>
        <v/>
      </c>
      <c r="AN6301" t="str">
        <f>IF(Sudan_News12[[#This Row],[sentiment_analysis_english]]="Negative","سلبي",IF(Sudan_News12[[#This Row],[sentiment_analysis_english]]="Neutral","حيادي",IF(Sudan_News12[[#This Row],[sentiment_analysis_english]]="Positive","إيجابي","")))</f>
        <v/>
      </c>
      <c r="AO6301" t="e">
        <f>INDEX(TextClassificationList[],MATCH(Sudan_News12[[#This Row],[text_classification_arabic]],TextClassificationList[text_classification_arabic],0),1)</f>
        <v>#N/A</v>
      </c>
      <c r="AQ6301" t="e">
        <f>INDEX(TextClassificationList[],MATCH(Sudan_News12[[#This Row],[text_classification_arabic2]],TextClassificationList[text_classification_arabic],0),1)</f>
        <v>#N/A</v>
      </c>
      <c r="AS6301" t="e">
        <f>INDEX(TextClassificationList[],MATCH(Sudan_News12[[#This Row],[text_classification_arabic3]],TextClassificationList[text_classification_arabic],0),1)</f>
        <v>#N/A</v>
      </c>
      <c r="AU6301" t="e">
        <f>INDEX(TextClassificationList[],MATCH(Sudan_News12[[#This Row],[text_classification_arabic4]],TextClassificationList[text_classification_arabic],0),1)</f>
        <v>#N/A</v>
      </c>
      <c r="AW6301" t="e">
        <f>INDEX(TextClassificationList[],MATCH(Sudan_News12[[#This Row],[text_classification_arabic5]],TextClassificationList[text_classification_arabic],0),1)</f>
        <v>#N/A</v>
      </c>
    </row>
    <row r="6302" spans="1:49" x14ac:dyDescent="0.2">
      <c r="A6302">
        <v>9.7587361319799194E+17</v>
      </c>
      <c r="B6302">
        <v>9.7587361319799194E+17</v>
      </c>
      <c r="C6302" t="s">
        <v>24476</v>
      </c>
      <c r="D6302" s="1">
        <v>43179</v>
      </c>
      <c r="E6302" s="2">
        <v>5.2939814814814815E-2</v>
      </c>
      <c r="F6302">
        <v>200</v>
      </c>
      <c r="G6302">
        <v>1889611729</v>
      </c>
      <c r="H6302" t="s">
        <v>354</v>
      </c>
      <c r="I6302" t="s">
        <v>355</v>
      </c>
      <c r="J6302" t="s">
        <v>265</v>
      </c>
      <c r="K6302" t="s">
        <v>24477</v>
      </c>
      <c r="L6302" t="s">
        <v>266</v>
      </c>
      <c r="M6302" t="s">
        <v>267</v>
      </c>
      <c r="N6302" t="s">
        <v>267</v>
      </c>
      <c r="O6302" t="s">
        <v>267</v>
      </c>
      <c r="P6302">
        <v>0</v>
      </c>
      <c r="Q6302">
        <v>1</v>
      </c>
      <c r="R6302">
        <v>2</v>
      </c>
      <c r="S6302" t="s">
        <v>267</v>
      </c>
      <c r="T6302" t="s">
        <v>267</v>
      </c>
      <c r="U6302" t="s">
        <v>24478</v>
      </c>
      <c r="V6302" t="b">
        <v>0</v>
      </c>
      <c r="W6302" t="s">
        <v>265</v>
      </c>
      <c r="X6302">
        <v>0</v>
      </c>
      <c r="Y6302" t="s">
        <v>265</v>
      </c>
      <c r="Z6302" t="s">
        <v>265</v>
      </c>
      <c r="AA6302" t="s">
        <v>265</v>
      </c>
      <c r="AB6302" t="s">
        <v>265</v>
      </c>
      <c r="AC6302" t="s">
        <v>265</v>
      </c>
      <c r="AD6302" t="s">
        <v>265</v>
      </c>
      <c r="AE6302" t="s">
        <v>265</v>
      </c>
      <c r="AF6302" t="s">
        <v>267</v>
      </c>
      <c r="AG6302" t="s">
        <v>265</v>
      </c>
      <c r="AH6302" t="s">
        <v>265</v>
      </c>
      <c r="AI6302" t="s">
        <v>265</v>
      </c>
      <c r="AJ6302" t="s">
        <v>265</v>
      </c>
      <c r="AL6302" t="str">
        <f>IF(Sudan_News12[[#This Row],[relevancy_classification_english]]="Relevant","مناسب",IF(Sudan_News12[[#This Row],[relevancy_classification_english]]="Relevant","عَرَضِيّ",""))</f>
        <v/>
      </c>
      <c r="AN6302" t="str">
        <f>IF(Sudan_News12[[#This Row],[sentiment_analysis_english]]="Negative","سلبي",IF(Sudan_News12[[#This Row],[sentiment_analysis_english]]="Neutral","حيادي",IF(Sudan_News12[[#This Row],[sentiment_analysis_english]]="Positive","إيجابي","")))</f>
        <v/>
      </c>
      <c r="AO6302" t="e">
        <f>INDEX(TextClassificationList[],MATCH(Sudan_News12[[#This Row],[text_classification_arabic]],TextClassificationList[text_classification_arabic],0),1)</f>
        <v>#N/A</v>
      </c>
      <c r="AQ6302" t="e">
        <f>INDEX(TextClassificationList[],MATCH(Sudan_News12[[#This Row],[text_classification_arabic2]],TextClassificationList[text_classification_arabic],0),1)</f>
        <v>#N/A</v>
      </c>
      <c r="AS6302" t="e">
        <f>INDEX(TextClassificationList[],MATCH(Sudan_News12[[#This Row],[text_classification_arabic3]],TextClassificationList[text_classification_arabic],0),1)</f>
        <v>#N/A</v>
      </c>
      <c r="AU6302" t="e">
        <f>INDEX(TextClassificationList[],MATCH(Sudan_News12[[#This Row],[text_classification_arabic4]],TextClassificationList[text_classification_arabic],0),1)</f>
        <v>#N/A</v>
      </c>
      <c r="AW6302" t="e">
        <f>INDEX(TextClassificationList[],MATCH(Sudan_News12[[#This Row],[text_classification_arabic5]],TextClassificationList[text_classification_arabic],0),1)</f>
        <v>#N/A</v>
      </c>
    </row>
    <row r="6303" spans="1:49" x14ac:dyDescent="0.2">
      <c r="A6303">
        <v>9.7586319554090189E+17</v>
      </c>
      <c r="B6303">
        <v>9.7586319554090189E+17</v>
      </c>
      <c r="C6303" t="s">
        <v>24479</v>
      </c>
      <c r="D6303" s="1">
        <v>43179</v>
      </c>
      <c r="E6303" s="2">
        <v>2.420138888888889E-2</v>
      </c>
      <c r="F6303">
        <v>200</v>
      </c>
      <c r="G6303">
        <v>1889611729</v>
      </c>
      <c r="H6303" t="s">
        <v>354</v>
      </c>
      <c r="I6303" t="s">
        <v>355</v>
      </c>
      <c r="J6303" t="s">
        <v>265</v>
      </c>
      <c r="K6303" t="s">
        <v>24480</v>
      </c>
      <c r="L6303" t="s">
        <v>266</v>
      </c>
      <c r="M6303" t="s">
        <v>267</v>
      </c>
      <c r="N6303" t="s">
        <v>267</v>
      </c>
      <c r="O6303" t="s">
        <v>267</v>
      </c>
      <c r="P6303">
        <v>0</v>
      </c>
      <c r="Q6303">
        <v>6</v>
      </c>
      <c r="R6303">
        <v>1</v>
      </c>
      <c r="S6303" t="s">
        <v>24481</v>
      </c>
      <c r="T6303" t="s">
        <v>267</v>
      </c>
      <c r="U6303" t="s">
        <v>24482</v>
      </c>
      <c r="V6303" t="b">
        <v>0</v>
      </c>
      <c r="W6303" t="s">
        <v>265</v>
      </c>
      <c r="X6303">
        <v>0</v>
      </c>
      <c r="Y6303" t="s">
        <v>265</v>
      </c>
      <c r="Z6303" t="s">
        <v>265</v>
      </c>
      <c r="AA6303" t="s">
        <v>265</v>
      </c>
      <c r="AB6303" t="s">
        <v>265</v>
      </c>
      <c r="AC6303" t="s">
        <v>265</v>
      </c>
      <c r="AD6303" t="s">
        <v>265</v>
      </c>
      <c r="AE6303" t="s">
        <v>265</v>
      </c>
      <c r="AF6303" t="s">
        <v>267</v>
      </c>
      <c r="AG6303" t="s">
        <v>265</v>
      </c>
      <c r="AH6303" t="s">
        <v>265</v>
      </c>
      <c r="AI6303" t="s">
        <v>265</v>
      </c>
      <c r="AJ6303" t="s">
        <v>265</v>
      </c>
      <c r="AL6303" t="str">
        <f>IF(Sudan_News12[[#This Row],[relevancy_classification_english]]="Relevant","مناسب",IF(Sudan_News12[[#This Row],[relevancy_classification_english]]="Relevant","عَرَضِيّ",""))</f>
        <v/>
      </c>
      <c r="AN6303" t="str">
        <f>IF(Sudan_News12[[#This Row],[sentiment_analysis_english]]="Negative","سلبي",IF(Sudan_News12[[#This Row],[sentiment_analysis_english]]="Neutral","حيادي",IF(Sudan_News12[[#This Row],[sentiment_analysis_english]]="Positive","إيجابي","")))</f>
        <v/>
      </c>
      <c r="AO6303" t="e">
        <f>INDEX(TextClassificationList[],MATCH(Sudan_News12[[#This Row],[text_classification_arabic]],TextClassificationList[text_classification_arabic],0),1)</f>
        <v>#N/A</v>
      </c>
      <c r="AQ6303" t="e">
        <f>INDEX(TextClassificationList[],MATCH(Sudan_News12[[#This Row],[text_classification_arabic2]],TextClassificationList[text_classification_arabic],0),1)</f>
        <v>#N/A</v>
      </c>
      <c r="AS6303" t="e">
        <f>INDEX(TextClassificationList[],MATCH(Sudan_News12[[#This Row],[text_classification_arabic3]],TextClassificationList[text_classification_arabic],0),1)</f>
        <v>#N/A</v>
      </c>
      <c r="AU6303" t="e">
        <f>INDEX(TextClassificationList[],MATCH(Sudan_News12[[#This Row],[text_classification_arabic4]],TextClassificationList[text_classification_arabic],0),1)</f>
        <v>#N/A</v>
      </c>
      <c r="AW6303" t="e">
        <f>INDEX(TextClassificationList[],MATCH(Sudan_News12[[#This Row],[text_classification_arabic5]],TextClassificationList[text_classification_arabic],0),1)</f>
        <v>#N/A</v>
      </c>
    </row>
    <row r="6304" spans="1:49" x14ac:dyDescent="0.2">
      <c r="A6304">
        <v>9.7582503071729664E+17</v>
      </c>
      <c r="B6304">
        <v>9.7565445790307533E+17</v>
      </c>
      <c r="C6304" t="s">
        <v>24483</v>
      </c>
      <c r="D6304" s="1">
        <v>43178</v>
      </c>
      <c r="E6304" s="2">
        <v>0.91887731481481483</v>
      </c>
      <c r="F6304">
        <v>200</v>
      </c>
      <c r="G6304">
        <v>1889611729</v>
      </c>
      <c r="H6304" t="s">
        <v>354</v>
      </c>
      <c r="I6304" t="s">
        <v>355</v>
      </c>
      <c r="J6304" t="s">
        <v>265</v>
      </c>
      <c r="K6304" t="s">
        <v>24484</v>
      </c>
      <c r="L6304" t="s">
        <v>266</v>
      </c>
      <c r="M6304" t="s">
        <v>267</v>
      </c>
      <c r="N6304" t="s">
        <v>267</v>
      </c>
      <c r="O6304" t="s">
        <v>267</v>
      </c>
      <c r="P6304">
        <v>0</v>
      </c>
      <c r="Q6304">
        <v>0</v>
      </c>
      <c r="R6304">
        <v>0</v>
      </c>
      <c r="S6304" t="s">
        <v>267</v>
      </c>
      <c r="T6304" t="s">
        <v>267</v>
      </c>
      <c r="U6304" t="s">
        <v>24485</v>
      </c>
      <c r="V6304" t="b">
        <v>0</v>
      </c>
      <c r="W6304" t="s">
        <v>265</v>
      </c>
      <c r="X6304">
        <v>0</v>
      </c>
      <c r="Y6304" t="s">
        <v>265</v>
      </c>
      <c r="Z6304" t="s">
        <v>265</v>
      </c>
      <c r="AA6304" t="s">
        <v>265</v>
      </c>
      <c r="AB6304" t="s">
        <v>265</v>
      </c>
      <c r="AC6304" t="s">
        <v>265</v>
      </c>
      <c r="AD6304" t="s">
        <v>265</v>
      </c>
      <c r="AE6304" t="s">
        <v>265</v>
      </c>
      <c r="AF6304" t="s">
        <v>24486</v>
      </c>
      <c r="AG6304" t="s">
        <v>265</v>
      </c>
      <c r="AH6304" t="s">
        <v>265</v>
      </c>
      <c r="AI6304" t="s">
        <v>265</v>
      </c>
      <c r="AJ6304" t="s">
        <v>265</v>
      </c>
      <c r="AL6304" t="str">
        <f>IF(Sudan_News12[[#This Row],[relevancy_classification_english]]="Relevant","مناسب",IF(Sudan_News12[[#This Row],[relevancy_classification_english]]="Relevant","عَرَضِيّ",""))</f>
        <v/>
      </c>
      <c r="AN6304" t="str">
        <f>IF(Sudan_News12[[#This Row],[sentiment_analysis_english]]="Negative","سلبي",IF(Sudan_News12[[#This Row],[sentiment_analysis_english]]="Neutral","حيادي",IF(Sudan_News12[[#This Row],[sentiment_analysis_english]]="Positive","إيجابي","")))</f>
        <v/>
      </c>
      <c r="AO6304" t="e">
        <f>INDEX(TextClassificationList[],MATCH(Sudan_News12[[#This Row],[text_classification_arabic]],TextClassificationList[text_classification_arabic],0),1)</f>
        <v>#N/A</v>
      </c>
      <c r="AQ6304" t="e">
        <f>INDEX(TextClassificationList[],MATCH(Sudan_News12[[#This Row],[text_classification_arabic2]],TextClassificationList[text_classification_arabic],0),1)</f>
        <v>#N/A</v>
      </c>
      <c r="AS6304" t="e">
        <f>INDEX(TextClassificationList[],MATCH(Sudan_News12[[#This Row],[text_classification_arabic3]],TextClassificationList[text_classification_arabic],0),1)</f>
        <v>#N/A</v>
      </c>
      <c r="AU6304" t="e">
        <f>INDEX(TextClassificationList[],MATCH(Sudan_News12[[#This Row],[text_classification_arabic4]],TextClassificationList[text_classification_arabic],0),1)</f>
        <v>#N/A</v>
      </c>
      <c r="AW6304" t="e">
        <f>INDEX(TextClassificationList[],MATCH(Sudan_News12[[#This Row],[text_classification_arabic5]],TextClassificationList[text_classification_arabic],0),1)</f>
        <v>#N/A</v>
      </c>
    </row>
    <row r="6305" spans="1:49" x14ac:dyDescent="0.2">
      <c r="A6305">
        <v>9.7582398323605914E+17</v>
      </c>
      <c r="B6305">
        <v>9.7582398323605914E+17</v>
      </c>
      <c r="C6305" t="s">
        <v>24487</v>
      </c>
      <c r="D6305" s="1">
        <v>43178</v>
      </c>
      <c r="E6305" s="2">
        <v>0.91599537037037038</v>
      </c>
      <c r="F6305">
        <v>200</v>
      </c>
      <c r="G6305">
        <v>1889611729</v>
      </c>
      <c r="H6305" t="s">
        <v>354</v>
      </c>
      <c r="I6305" t="s">
        <v>355</v>
      </c>
      <c r="J6305" t="s">
        <v>265</v>
      </c>
      <c r="K6305" t="s">
        <v>24488</v>
      </c>
      <c r="L6305" t="s">
        <v>266</v>
      </c>
      <c r="M6305" t="s">
        <v>267</v>
      </c>
      <c r="N6305" t="s">
        <v>267</v>
      </c>
      <c r="O6305" t="s">
        <v>24489</v>
      </c>
      <c r="P6305">
        <v>0</v>
      </c>
      <c r="Q6305">
        <v>0</v>
      </c>
      <c r="R6305">
        <v>0</v>
      </c>
      <c r="S6305" t="s">
        <v>24490</v>
      </c>
      <c r="T6305" t="s">
        <v>267</v>
      </c>
      <c r="U6305" t="s">
        <v>24491</v>
      </c>
      <c r="V6305" t="b">
        <v>0</v>
      </c>
      <c r="W6305" t="s">
        <v>265</v>
      </c>
      <c r="X6305">
        <v>1</v>
      </c>
      <c r="Y6305" t="s">
        <v>24492</v>
      </c>
      <c r="Z6305" t="s">
        <v>265</v>
      </c>
      <c r="AA6305" t="s">
        <v>265</v>
      </c>
      <c r="AB6305" t="s">
        <v>265</v>
      </c>
      <c r="AC6305" t="s">
        <v>265</v>
      </c>
      <c r="AD6305" t="s">
        <v>265</v>
      </c>
      <c r="AE6305" t="s">
        <v>265</v>
      </c>
      <c r="AF6305" t="s">
        <v>267</v>
      </c>
      <c r="AG6305" t="s">
        <v>265</v>
      </c>
      <c r="AH6305" t="s">
        <v>265</v>
      </c>
      <c r="AI6305" t="s">
        <v>265</v>
      </c>
      <c r="AJ6305" t="s">
        <v>265</v>
      </c>
      <c r="AL6305" t="str">
        <f>IF(Sudan_News12[[#This Row],[relevancy_classification_english]]="Relevant","مناسب",IF(Sudan_News12[[#This Row],[relevancy_classification_english]]="Relevant","عَرَضِيّ",""))</f>
        <v/>
      </c>
      <c r="AN6305" t="str">
        <f>IF(Sudan_News12[[#This Row],[sentiment_analysis_english]]="Negative","سلبي",IF(Sudan_News12[[#This Row],[sentiment_analysis_english]]="Neutral","حيادي",IF(Sudan_News12[[#This Row],[sentiment_analysis_english]]="Positive","إيجابي","")))</f>
        <v/>
      </c>
      <c r="AO6305" t="e">
        <f>INDEX(TextClassificationList[],MATCH(Sudan_News12[[#This Row],[text_classification_arabic]],TextClassificationList[text_classification_arabic],0),1)</f>
        <v>#N/A</v>
      </c>
      <c r="AQ6305" t="e">
        <f>INDEX(TextClassificationList[],MATCH(Sudan_News12[[#This Row],[text_classification_arabic2]],TextClassificationList[text_classification_arabic],0),1)</f>
        <v>#N/A</v>
      </c>
      <c r="AS6305" t="e">
        <f>INDEX(TextClassificationList[],MATCH(Sudan_News12[[#This Row],[text_classification_arabic3]],TextClassificationList[text_classification_arabic],0),1)</f>
        <v>#N/A</v>
      </c>
      <c r="AU6305" t="e">
        <f>INDEX(TextClassificationList[],MATCH(Sudan_News12[[#This Row],[text_classification_arabic4]],TextClassificationList[text_classification_arabic],0),1)</f>
        <v>#N/A</v>
      </c>
      <c r="AW6305" t="e">
        <f>INDEX(TextClassificationList[],MATCH(Sudan_News12[[#This Row],[text_classification_arabic5]],TextClassificationList[text_classification_arabic],0),1)</f>
        <v>#N/A</v>
      </c>
    </row>
    <row r="6306" spans="1:49" x14ac:dyDescent="0.2">
      <c r="A6306">
        <v>9.7582273546835968E+17</v>
      </c>
      <c r="B6306">
        <v>9.7582273546835968E+17</v>
      </c>
      <c r="C6306" t="s">
        <v>24493</v>
      </c>
      <c r="D6306" s="1">
        <v>43178</v>
      </c>
      <c r="E6306" s="2">
        <v>0.91254629629629624</v>
      </c>
      <c r="F6306">
        <v>200</v>
      </c>
      <c r="G6306">
        <v>1889611729</v>
      </c>
      <c r="H6306" t="s">
        <v>354</v>
      </c>
      <c r="I6306" t="s">
        <v>355</v>
      </c>
      <c r="J6306" t="s">
        <v>265</v>
      </c>
      <c r="K6306" t="s">
        <v>24494</v>
      </c>
      <c r="L6306" t="s">
        <v>266</v>
      </c>
      <c r="M6306" t="s">
        <v>267</v>
      </c>
      <c r="N6306" t="s">
        <v>267</v>
      </c>
      <c r="O6306" t="s">
        <v>24495</v>
      </c>
      <c r="P6306">
        <v>0</v>
      </c>
      <c r="Q6306">
        <v>4</v>
      </c>
      <c r="R6306">
        <v>0</v>
      </c>
      <c r="S6306" t="s">
        <v>24496</v>
      </c>
      <c r="T6306" t="s">
        <v>267</v>
      </c>
      <c r="U6306" t="s">
        <v>24497</v>
      </c>
      <c r="V6306" t="b">
        <v>0</v>
      </c>
      <c r="W6306" t="s">
        <v>265</v>
      </c>
      <c r="X6306">
        <v>1</v>
      </c>
      <c r="Y6306" t="s">
        <v>24498</v>
      </c>
      <c r="Z6306" t="s">
        <v>265</v>
      </c>
      <c r="AA6306" t="s">
        <v>265</v>
      </c>
      <c r="AB6306" t="s">
        <v>265</v>
      </c>
      <c r="AC6306" t="s">
        <v>265</v>
      </c>
      <c r="AD6306" t="s">
        <v>265</v>
      </c>
      <c r="AE6306" t="s">
        <v>265</v>
      </c>
      <c r="AF6306" t="s">
        <v>267</v>
      </c>
      <c r="AG6306" t="s">
        <v>265</v>
      </c>
      <c r="AH6306" t="s">
        <v>265</v>
      </c>
      <c r="AI6306" t="s">
        <v>265</v>
      </c>
      <c r="AJ6306" t="s">
        <v>265</v>
      </c>
      <c r="AL6306" t="str">
        <f>IF(Sudan_News12[[#This Row],[relevancy_classification_english]]="Relevant","مناسب",IF(Sudan_News12[[#This Row],[relevancy_classification_english]]="Relevant","عَرَضِيّ",""))</f>
        <v/>
      </c>
      <c r="AN6306" t="str">
        <f>IF(Sudan_News12[[#This Row],[sentiment_analysis_english]]="Negative","سلبي",IF(Sudan_News12[[#This Row],[sentiment_analysis_english]]="Neutral","حيادي",IF(Sudan_News12[[#This Row],[sentiment_analysis_english]]="Positive","إيجابي","")))</f>
        <v/>
      </c>
      <c r="AO6306" t="e">
        <f>INDEX(TextClassificationList[],MATCH(Sudan_News12[[#This Row],[text_classification_arabic]],TextClassificationList[text_classification_arabic],0),1)</f>
        <v>#N/A</v>
      </c>
      <c r="AQ6306" t="e">
        <f>INDEX(TextClassificationList[],MATCH(Sudan_News12[[#This Row],[text_classification_arabic2]],TextClassificationList[text_classification_arabic],0),1)</f>
        <v>#N/A</v>
      </c>
      <c r="AS6306" t="e">
        <f>INDEX(TextClassificationList[],MATCH(Sudan_News12[[#This Row],[text_classification_arabic3]],TextClassificationList[text_classification_arabic],0),1)</f>
        <v>#N/A</v>
      </c>
      <c r="AU6306" t="e">
        <f>INDEX(TextClassificationList[],MATCH(Sudan_News12[[#This Row],[text_classification_arabic4]],TextClassificationList[text_classification_arabic],0),1)</f>
        <v>#N/A</v>
      </c>
      <c r="AW6306" t="e">
        <f>INDEX(TextClassificationList[],MATCH(Sudan_News12[[#This Row],[text_classification_arabic5]],TextClassificationList[text_classification_arabic],0),1)</f>
        <v>#N/A</v>
      </c>
    </row>
    <row r="6307" spans="1:49" x14ac:dyDescent="0.2">
      <c r="A6307">
        <v>9.7582163834739098E+17</v>
      </c>
      <c r="B6307">
        <v>9.7582163834739098E+17</v>
      </c>
      <c r="C6307" t="s">
        <v>24499</v>
      </c>
      <c r="D6307" s="1">
        <v>43178</v>
      </c>
      <c r="E6307" s="2">
        <v>0.90952546296296299</v>
      </c>
      <c r="F6307">
        <v>200</v>
      </c>
      <c r="G6307">
        <v>1889611729</v>
      </c>
      <c r="H6307" t="s">
        <v>354</v>
      </c>
      <c r="I6307" t="s">
        <v>355</v>
      </c>
      <c r="J6307" t="s">
        <v>265</v>
      </c>
      <c r="K6307" t="s">
        <v>24500</v>
      </c>
      <c r="L6307" t="s">
        <v>266</v>
      </c>
      <c r="M6307" t="s">
        <v>267</v>
      </c>
      <c r="N6307" t="s">
        <v>267</v>
      </c>
      <c r="O6307" t="s">
        <v>24501</v>
      </c>
      <c r="P6307">
        <v>0</v>
      </c>
      <c r="Q6307">
        <v>2</v>
      </c>
      <c r="R6307">
        <v>0</v>
      </c>
      <c r="S6307" t="s">
        <v>24502</v>
      </c>
      <c r="T6307" t="s">
        <v>267</v>
      </c>
      <c r="U6307" t="s">
        <v>24503</v>
      </c>
      <c r="V6307" t="b">
        <v>0</v>
      </c>
      <c r="W6307" t="s">
        <v>265</v>
      </c>
      <c r="X6307">
        <v>1</v>
      </c>
      <c r="Y6307" t="s">
        <v>24504</v>
      </c>
      <c r="Z6307" t="s">
        <v>265</v>
      </c>
      <c r="AA6307" t="s">
        <v>265</v>
      </c>
      <c r="AB6307" t="s">
        <v>265</v>
      </c>
      <c r="AC6307" t="s">
        <v>265</v>
      </c>
      <c r="AD6307" t="s">
        <v>265</v>
      </c>
      <c r="AE6307" t="s">
        <v>265</v>
      </c>
      <c r="AF6307" t="s">
        <v>267</v>
      </c>
      <c r="AG6307" t="s">
        <v>265</v>
      </c>
      <c r="AH6307" t="s">
        <v>265</v>
      </c>
      <c r="AI6307" t="s">
        <v>265</v>
      </c>
      <c r="AJ6307" t="s">
        <v>265</v>
      </c>
      <c r="AL6307" t="str">
        <f>IF(Sudan_News12[[#This Row],[relevancy_classification_english]]="Relevant","مناسب",IF(Sudan_News12[[#This Row],[relevancy_classification_english]]="Relevant","عَرَضِيّ",""))</f>
        <v/>
      </c>
      <c r="AN6307" t="str">
        <f>IF(Sudan_News12[[#This Row],[sentiment_analysis_english]]="Negative","سلبي",IF(Sudan_News12[[#This Row],[sentiment_analysis_english]]="Neutral","حيادي",IF(Sudan_News12[[#This Row],[sentiment_analysis_english]]="Positive","إيجابي","")))</f>
        <v/>
      </c>
      <c r="AO6307" t="e">
        <f>INDEX(TextClassificationList[],MATCH(Sudan_News12[[#This Row],[text_classification_arabic]],TextClassificationList[text_classification_arabic],0),1)</f>
        <v>#N/A</v>
      </c>
      <c r="AQ6307" t="e">
        <f>INDEX(TextClassificationList[],MATCH(Sudan_News12[[#This Row],[text_classification_arabic2]],TextClassificationList[text_classification_arabic],0),1)</f>
        <v>#N/A</v>
      </c>
      <c r="AS6307" t="e">
        <f>INDEX(TextClassificationList[],MATCH(Sudan_News12[[#This Row],[text_classification_arabic3]],TextClassificationList[text_classification_arabic],0),1)</f>
        <v>#N/A</v>
      </c>
      <c r="AU6307" t="e">
        <f>INDEX(TextClassificationList[],MATCH(Sudan_News12[[#This Row],[text_classification_arabic4]],TextClassificationList[text_classification_arabic],0),1)</f>
        <v>#N/A</v>
      </c>
      <c r="AW6307" t="e">
        <f>INDEX(TextClassificationList[],MATCH(Sudan_News12[[#This Row],[text_classification_arabic5]],TextClassificationList[text_classification_arabic],0),1)</f>
        <v>#N/A</v>
      </c>
    </row>
    <row r="6308" spans="1:49" x14ac:dyDescent="0.2">
      <c r="A6308">
        <v>9.7581549633028506E+17</v>
      </c>
      <c r="B6308">
        <v>9.7581549633028506E+17</v>
      </c>
      <c r="C6308" t="s">
        <v>24505</v>
      </c>
      <c r="D6308" s="1">
        <v>43178</v>
      </c>
      <c r="E6308" s="2">
        <v>0.89256944444444442</v>
      </c>
      <c r="F6308">
        <v>200</v>
      </c>
      <c r="G6308">
        <v>1889611729</v>
      </c>
      <c r="H6308" t="s">
        <v>354</v>
      </c>
      <c r="I6308" t="s">
        <v>355</v>
      </c>
      <c r="J6308" t="s">
        <v>265</v>
      </c>
      <c r="K6308" t="s">
        <v>24506</v>
      </c>
      <c r="L6308" t="s">
        <v>266</v>
      </c>
      <c r="M6308" t="s">
        <v>267</v>
      </c>
      <c r="N6308" t="s">
        <v>267</v>
      </c>
      <c r="O6308" t="s">
        <v>267</v>
      </c>
      <c r="P6308">
        <v>0</v>
      </c>
      <c r="Q6308">
        <v>0</v>
      </c>
      <c r="R6308">
        <v>0</v>
      </c>
      <c r="S6308" t="s">
        <v>24507</v>
      </c>
      <c r="T6308" t="s">
        <v>267</v>
      </c>
      <c r="U6308" t="s">
        <v>24508</v>
      </c>
      <c r="V6308" t="b">
        <v>0</v>
      </c>
      <c r="W6308" t="s">
        <v>265</v>
      </c>
      <c r="X6308">
        <v>0</v>
      </c>
      <c r="Y6308" t="s">
        <v>265</v>
      </c>
      <c r="Z6308" t="s">
        <v>265</v>
      </c>
      <c r="AA6308" t="s">
        <v>265</v>
      </c>
      <c r="AB6308" t="s">
        <v>265</v>
      </c>
      <c r="AC6308" t="s">
        <v>265</v>
      </c>
      <c r="AD6308" t="s">
        <v>265</v>
      </c>
      <c r="AE6308" t="s">
        <v>265</v>
      </c>
      <c r="AF6308" t="s">
        <v>267</v>
      </c>
      <c r="AG6308" t="s">
        <v>265</v>
      </c>
      <c r="AH6308" t="s">
        <v>265</v>
      </c>
      <c r="AI6308" t="s">
        <v>265</v>
      </c>
      <c r="AJ6308" t="s">
        <v>265</v>
      </c>
      <c r="AL6308" t="str">
        <f>IF(Sudan_News12[[#This Row],[relevancy_classification_english]]="Relevant","مناسب",IF(Sudan_News12[[#This Row],[relevancy_classification_english]]="Relevant","عَرَضِيّ",""))</f>
        <v/>
      </c>
      <c r="AN6308" t="str">
        <f>IF(Sudan_News12[[#This Row],[sentiment_analysis_english]]="Negative","سلبي",IF(Sudan_News12[[#This Row],[sentiment_analysis_english]]="Neutral","حيادي",IF(Sudan_News12[[#This Row],[sentiment_analysis_english]]="Positive","إيجابي","")))</f>
        <v/>
      </c>
      <c r="AO6308" t="e">
        <f>INDEX(TextClassificationList[],MATCH(Sudan_News12[[#This Row],[text_classification_arabic]],TextClassificationList[text_classification_arabic],0),1)</f>
        <v>#N/A</v>
      </c>
      <c r="AQ6308" t="e">
        <f>INDEX(TextClassificationList[],MATCH(Sudan_News12[[#This Row],[text_classification_arabic2]],TextClassificationList[text_classification_arabic],0),1)</f>
        <v>#N/A</v>
      </c>
      <c r="AS6308" t="e">
        <f>INDEX(TextClassificationList[],MATCH(Sudan_News12[[#This Row],[text_classification_arabic3]],TextClassificationList[text_classification_arabic],0),1)</f>
        <v>#N/A</v>
      </c>
      <c r="AU6308" t="e">
        <f>INDEX(TextClassificationList[],MATCH(Sudan_News12[[#This Row],[text_classification_arabic4]],TextClassificationList[text_classification_arabic],0),1)</f>
        <v>#N/A</v>
      </c>
      <c r="AW6308" t="e">
        <f>INDEX(TextClassificationList[],MATCH(Sudan_News12[[#This Row],[text_classification_arabic5]],TextClassificationList[text_classification_arabic],0),1)</f>
        <v>#N/A</v>
      </c>
    </row>
    <row r="6309" spans="1:49" x14ac:dyDescent="0.2">
      <c r="A6309">
        <v>9.758145523434496E+17</v>
      </c>
      <c r="B6309">
        <v>9.758145523434496E+17</v>
      </c>
      <c r="C6309" t="s">
        <v>24509</v>
      </c>
      <c r="D6309" s="1">
        <v>43178</v>
      </c>
      <c r="E6309" s="2">
        <v>0.88996527777777779</v>
      </c>
      <c r="F6309">
        <v>200</v>
      </c>
      <c r="G6309">
        <v>1889611729</v>
      </c>
      <c r="H6309" t="s">
        <v>354</v>
      </c>
      <c r="I6309" t="s">
        <v>355</v>
      </c>
      <c r="J6309" t="s">
        <v>265</v>
      </c>
      <c r="K6309" t="s">
        <v>24510</v>
      </c>
      <c r="L6309" t="s">
        <v>266</v>
      </c>
      <c r="M6309" t="s">
        <v>267</v>
      </c>
      <c r="N6309" t="s">
        <v>267</v>
      </c>
      <c r="O6309" t="s">
        <v>24511</v>
      </c>
      <c r="P6309">
        <v>0</v>
      </c>
      <c r="Q6309">
        <v>0</v>
      </c>
      <c r="R6309">
        <v>0</v>
      </c>
      <c r="S6309" t="s">
        <v>24512</v>
      </c>
      <c r="T6309" t="s">
        <v>267</v>
      </c>
      <c r="U6309" t="s">
        <v>24513</v>
      </c>
      <c r="V6309" t="b">
        <v>0</v>
      </c>
      <c r="W6309" t="s">
        <v>265</v>
      </c>
      <c r="X6309">
        <v>1</v>
      </c>
      <c r="Y6309" t="s">
        <v>24514</v>
      </c>
      <c r="Z6309" t="s">
        <v>265</v>
      </c>
      <c r="AA6309" t="s">
        <v>265</v>
      </c>
      <c r="AB6309" t="s">
        <v>265</v>
      </c>
      <c r="AC6309" t="s">
        <v>265</v>
      </c>
      <c r="AD6309" t="s">
        <v>265</v>
      </c>
      <c r="AE6309" t="s">
        <v>265</v>
      </c>
      <c r="AF6309" t="s">
        <v>267</v>
      </c>
      <c r="AG6309" t="s">
        <v>265</v>
      </c>
      <c r="AH6309" t="s">
        <v>265</v>
      </c>
      <c r="AI6309" t="s">
        <v>265</v>
      </c>
      <c r="AJ6309" t="s">
        <v>265</v>
      </c>
      <c r="AL6309" t="str">
        <f>IF(Sudan_News12[[#This Row],[relevancy_classification_english]]="Relevant","مناسب",IF(Sudan_News12[[#This Row],[relevancy_classification_english]]="Relevant","عَرَضِيّ",""))</f>
        <v/>
      </c>
      <c r="AN6309" t="str">
        <f>IF(Sudan_News12[[#This Row],[sentiment_analysis_english]]="Negative","سلبي",IF(Sudan_News12[[#This Row],[sentiment_analysis_english]]="Neutral","حيادي",IF(Sudan_News12[[#This Row],[sentiment_analysis_english]]="Positive","إيجابي","")))</f>
        <v/>
      </c>
      <c r="AO6309" t="e">
        <f>INDEX(TextClassificationList[],MATCH(Sudan_News12[[#This Row],[text_classification_arabic]],TextClassificationList[text_classification_arabic],0),1)</f>
        <v>#N/A</v>
      </c>
      <c r="AQ6309" t="e">
        <f>INDEX(TextClassificationList[],MATCH(Sudan_News12[[#This Row],[text_classification_arabic2]],TextClassificationList[text_classification_arabic],0),1)</f>
        <v>#N/A</v>
      </c>
      <c r="AS6309" t="e">
        <f>INDEX(TextClassificationList[],MATCH(Sudan_News12[[#This Row],[text_classification_arabic3]],TextClassificationList[text_classification_arabic],0),1)</f>
        <v>#N/A</v>
      </c>
      <c r="AU6309" t="e">
        <f>INDEX(TextClassificationList[],MATCH(Sudan_News12[[#This Row],[text_classification_arabic4]],TextClassificationList[text_classification_arabic],0),1)</f>
        <v>#N/A</v>
      </c>
      <c r="AW6309" t="e">
        <f>INDEX(TextClassificationList[],MATCH(Sudan_News12[[#This Row],[text_classification_arabic5]],TextClassificationList[text_classification_arabic],0),1)</f>
        <v>#N/A</v>
      </c>
    </row>
    <row r="6310" spans="1:49" x14ac:dyDescent="0.2">
      <c r="A6310">
        <v>9.757875119927337E+17</v>
      </c>
      <c r="B6310">
        <v>9.757875119927337E+17</v>
      </c>
      <c r="C6310" t="s">
        <v>24515</v>
      </c>
      <c r="D6310" s="1">
        <v>43178</v>
      </c>
      <c r="E6310" s="2">
        <v>0.81534722222222222</v>
      </c>
      <c r="F6310">
        <v>200</v>
      </c>
      <c r="G6310">
        <v>1889611729</v>
      </c>
      <c r="H6310" t="s">
        <v>354</v>
      </c>
      <c r="I6310" t="s">
        <v>355</v>
      </c>
      <c r="J6310" t="s">
        <v>265</v>
      </c>
      <c r="K6310" t="s">
        <v>24516</v>
      </c>
      <c r="L6310" t="s">
        <v>266</v>
      </c>
      <c r="M6310" t="s">
        <v>267</v>
      </c>
      <c r="N6310" t="s">
        <v>267</v>
      </c>
      <c r="O6310" t="s">
        <v>267</v>
      </c>
      <c r="P6310">
        <v>0</v>
      </c>
      <c r="Q6310">
        <v>0</v>
      </c>
      <c r="R6310">
        <v>0</v>
      </c>
      <c r="S6310" t="s">
        <v>267</v>
      </c>
      <c r="T6310" t="s">
        <v>267</v>
      </c>
      <c r="U6310" t="s">
        <v>24517</v>
      </c>
      <c r="V6310" t="b">
        <v>0</v>
      </c>
      <c r="W6310" t="s">
        <v>265</v>
      </c>
      <c r="X6310">
        <v>0</v>
      </c>
      <c r="Y6310" t="s">
        <v>265</v>
      </c>
      <c r="Z6310" t="s">
        <v>265</v>
      </c>
      <c r="AA6310" t="s">
        <v>265</v>
      </c>
      <c r="AB6310" t="s">
        <v>265</v>
      </c>
      <c r="AC6310" t="s">
        <v>265</v>
      </c>
      <c r="AD6310" t="s">
        <v>265</v>
      </c>
      <c r="AE6310" t="s">
        <v>265</v>
      </c>
      <c r="AF6310" t="s">
        <v>267</v>
      </c>
      <c r="AG6310" t="s">
        <v>265</v>
      </c>
      <c r="AH6310" t="s">
        <v>265</v>
      </c>
      <c r="AI6310" t="s">
        <v>265</v>
      </c>
      <c r="AJ6310" t="s">
        <v>265</v>
      </c>
      <c r="AL6310" t="str">
        <f>IF(Sudan_News12[[#This Row],[relevancy_classification_english]]="Relevant","مناسب",IF(Sudan_News12[[#This Row],[relevancy_classification_english]]="Relevant","عَرَضِيّ",""))</f>
        <v/>
      </c>
      <c r="AN6310" t="str">
        <f>IF(Sudan_News12[[#This Row],[sentiment_analysis_english]]="Negative","سلبي",IF(Sudan_News12[[#This Row],[sentiment_analysis_english]]="Neutral","حيادي",IF(Sudan_News12[[#This Row],[sentiment_analysis_english]]="Positive","إيجابي","")))</f>
        <v/>
      </c>
      <c r="AO6310" t="e">
        <f>INDEX(TextClassificationList[],MATCH(Sudan_News12[[#This Row],[text_classification_arabic]],TextClassificationList[text_classification_arabic],0),1)</f>
        <v>#N/A</v>
      </c>
      <c r="AQ6310" t="e">
        <f>INDEX(TextClassificationList[],MATCH(Sudan_News12[[#This Row],[text_classification_arabic2]],TextClassificationList[text_classification_arabic],0),1)</f>
        <v>#N/A</v>
      </c>
      <c r="AS6310" t="e">
        <f>INDEX(TextClassificationList[],MATCH(Sudan_News12[[#This Row],[text_classification_arabic3]],TextClassificationList[text_classification_arabic],0),1)</f>
        <v>#N/A</v>
      </c>
      <c r="AU6310" t="e">
        <f>INDEX(TextClassificationList[],MATCH(Sudan_News12[[#This Row],[text_classification_arabic4]],TextClassificationList[text_classification_arabic],0),1)</f>
        <v>#N/A</v>
      </c>
      <c r="AW6310" t="e">
        <f>INDEX(TextClassificationList[],MATCH(Sudan_News12[[#This Row],[text_classification_arabic5]],TextClassificationList[text_classification_arabic],0),1)</f>
        <v>#N/A</v>
      </c>
    </row>
    <row r="6311" spans="1:49" x14ac:dyDescent="0.2">
      <c r="A6311">
        <v>9.757791357075456E+17</v>
      </c>
      <c r="B6311">
        <v>9.757791357075456E+17</v>
      </c>
      <c r="C6311" t="s">
        <v>24518</v>
      </c>
      <c r="D6311" s="1">
        <v>43178</v>
      </c>
      <c r="E6311" s="2">
        <v>0.79223379629629631</v>
      </c>
      <c r="F6311">
        <v>200</v>
      </c>
      <c r="G6311">
        <v>1889611729</v>
      </c>
      <c r="H6311" t="s">
        <v>354</v>
      </c>
      <c r="I6311" t="s">
        <v>355</v>
      </c>
      <c r="J6311" t="s">
        <v>265</v>
      </c>
      <c r="K6311" t="s">
        <v>24519</v>
      </c>
      <c r="L6311" t="s">
        <v>266</v>
      </c>
      <c r="M6311" t="s">
        <v>267</v>
      </c>
      <c r="N6311" t="s">
        <v>267</v>
      </c>
      <c r="O6311" t="s">
        <v>24520</v>
      </c>
      <c r="P6311">
        <v>0</v>
      </c>
      <c r="Q6311">
        <v>5</v>
      </c>
      <c r="R6311">
        <v>1</v>
      </c>
      <c r="S6311" t="s">
        <v>24521</v>
      </c>
      <c r="T6311" t="s">
        <v>267</v>
      </c>
      <c r="U6311" t="s">
        <v>24522</v>
      </c>
      <c r="V6311" t="b">
        <v>0</v>
      </c>
      <c r="W6311" t="s">
        <v>265</v>
      </c>
      <c r="X6311">
        <v>1</v>
      </c>
      <c r="Y6311" t="s">
        <v>24523</v>
      </c>
      <c r="Z6311" t="s">
        <v>265</v>
      </c>
      <c r="AA6311" t="s">
        <v>265</v>
      </c>
      <c r="AB6311" t="s">
        <v>265</v>
      </c>
      <c r="AC6311" t="s">
        <v>265</v>
      </c>
      <c r="AD6311" t="s">
        <v>265</v>
      </c>
      <c r="AE6311" t="s">
        <v>265</v>
      </c>
      <c r="AF6311" t="s">
        <v>267</v>
      </c>
      <c r="AG6311" t="s">
        <v>265</v>
      </c>
      <c r="AH6311" t="s">
        <v>265</v>
      </c>
      <c r="AI6311" t="s">
        <v>265</v>
      </c>
      <c r="AJ6311" t="s">
        <v>265</v>
      </c>
      <c r="AL6311" t="str">
        <f>IF(Sudan_News12[[#This Row],[relevancy_classification_english]]="Relevant","مناسب",IF(Sudan_News12[[#This Row],[relevancy_classification_english]]="Relevant","عَرَضِيّ",""))</f>
        <v/>
      </c>
      <c r="AN6311" t="str">
        <f>IF(Sudan_News12[[#This Row],[sentiment_analysis_english]]="Negative","سلبي",IF(Sudan_News12[[#This Row],[sentiment_analysis_english]]="Neutral","حيادي",IF(Sudan_News12[[#This Row],[sentiment_analysis_english]]="Positive","إيجابي","")))</f>
        <v/>
      </c>
      <c r="AO6311" t="e">
        <f>INDEX(TextClassificationList[],MATCH(Sudan_News12[[#This Row],[text_classification_arabic]],TextClassificationList[text_classification_arabic],0),1)</f>
        <v>#N/A</v>
      </c>
      <c r="AQ6311" t="e">
        <f>INDEX(TextClassificationList[],MATCH(Sudan_News12[[#This Row],[text_classification_arabic2]],TextClassificationList[text_classification_arabic],0),1)</f>
        <v>#N/A</v>
      </c>
      <c r="AS6311" t="e">
        <f>INDEX(TextClassificationList[],MATCH(Sudan_News12[[#This Row],[text_classification_arabic3]],TextClassificationList[text_classification_arabic],0),1)</f>
        <v>#N/A</v>
      </c>
      <c r="AU6311" t="e">
        <f>INDEX(TextClassificationList[],MATCH(Sudan_News12[[#This Row],[text_classification_arabic4]],TextClassificationList[text_classification_arabic],0),1)</f>
        <v>#N/A</v>
      </c>
      <c r="AW6311" t="e">
        <f>INDEX(TextClassificationList[],MATCH(Sudan_News12[[#This Row],[text_classification_arabic5]],TextClassificationList[text_classification_arabic],0),1)</f>
        <v>#N/A</v>
      </c>
    </row>
    <row r="6312" spans="1:49" x14ac:dyDescent="0.2">
      <c r="A6312">
        <v>9.7577831963026227E+17</v>
      </c>
      <c r="B6312">
        <v>9.7577831963026227E+17</v>
      </c>
      <c r="C6312" t="s">
        <v>24524</v>
      </c>
      <c r="D6312" s="1">
        <v>43178</v>
      </c>
      <c r="E6312" s="2">
        <v>0.78998842592592589</v>
      </c>
      <c r="F6312">
        <v>200</v>
      </c>
      <c r="G6312">
        <v>1889611729</v>
      </c>
      <c r="H6312" t="s">
        <v>354</v>
      </c>
      <c r="I6312" t="s">
        <v>355</v>
      </c>
      <c r="J6312" t="s">
        <v>265</v>
      </c>
      <c r="K6312" t="s">
        <v>24525</v>
      </c>
      <c r="L6312" t="s">
        <v>266</v>
      </c>
      <c r="M6312" t="s">
        <v>267</v>
      </c>
      <c r="N6312" t="s">
        <v>267</v>
      </c>
      <c r="O6312" t="s">
        <v>24526</v>
      </c>
      <c r="P6312">
        <v>0</v>
      </c>
      <c r="Q6312">
        <v>4</v>
      </c>
      <c r="R6312">
        <v>1</v>
      </c>
      <c r="S6312" t="s">
        <v>24502</v>
      </c>
      <c r="T6312" t="s">
        <v>267</v>
      </c>
      <c r="U6312" t="s">
        <v>24527</v>
      </c>
      <c r="V6312" t="b">
        <v>0</v>
      </c>
      <c r="W6312" t="s">
        <v>265</v>
      </c>
      <c r="X6312">
        <v>1</v>
      </c>
      <c r="Y6312" t="s">
        <v>24528</v>
      </c>
      <c r="Z6312" t="s">
        <v>265</v>
      </c>
      <c r="AA6312" t="s">
        <v>265</v>
      </c>
      <c r="AB6312" t="s">
        <v>265</v>
      </c>
      <c r="AC6312" t="s">
        <v>265</v>
      </c>
      <c r="AD6312" t="s">
        <v>265</v>
      </c>
      <c r="AE6312" t="s">
        <v>265</v>
      </c>
      <c r="AF6312" t="s">
        <v>267</v>
      </c>
      <c r="AG6312" t="s">
        <v>265</v>
      </c>
      <c r="AH6312" t="s">
        <v>265</v>
      </c>
      <c r="AI6312" t="s">
        <v>265</v>
      </c>
      <c r="AJ6312" t="s">
        <v>265</v>
      </c>
      <c r="AL6312" t="str">
        <f>IF(Sudan_News12[[#This Row],[relevancy_classification_english]]="Relevant","مناسب",IF(Sudan_News12[[#This Row],[relevancy_classification_english]]="Relevant","عَرَضِيّ",""))</f>
        <v/>
      </c>
      <c r="AN6312" t="str">
        <f>IF(Sudan_News12[[#This Row],[sentiment_analysis_english]]="Negative","سلبي",IF(Sudan_News12[[#This Row],[sentiment_analysis_english]]="Neutral","حيادي",IF(Sudan_News12[[#This Row],[sentiment_analysis_english]]="Positive","إيجابي","")))</f>
        <v/>
      </c>
      <c r="AO6312" t="e">
        <f>INDEX(TextClassificationList[],MATCH(Sudan_News12[[#This Row],[text_classification_arabic]],TextClassificationList[text_classification_arabic],0),1)</f>
        <v>#N/A</v>
      </c>
      <c r="AQ6312" t="e">
        <f>INDEX(TextClassificationList[],MATCH(Sudan_News12[[#This Row],[text_classification_arabic2]],TextClassificationList[text_classification_arabic],0),1)</f>
        <v>#N/A</v>
      </c>
      <c r="AS6312" t="e">
        <f>INDEX(TextClassificationList[],MATCH(Sudan_News12[[#This Row],[text_classification_arabic3]],TextClassificationList[text_classification_arabic],0),1)</f>
        <v>#N/A</v>
      </c>
      <c r="AU6312" t="e">
        <f>INDEX(TextClassificationList[],MATCH(Sudan_News12[[#This Row],[text_classification_arabic4]],TextClassificationList[text_classification_arabic],0),1)</f>
        <v>#N/A</v>
      </c>
      <c r="AW6312" t="e">
        <f>INDEX(TextClassificationList[],MATCH(Sudan_News12[[#This Row],[text_classification_arabic5]],TextClassificationList[text_classification_arabic],0),1)</f>
        <v>#N/A</v>
      </c>
    </row>
    <row r="6313" spans="1:49" x14ac:dyDescent="0.2">
      <c r="A6313">
        <v>9.7573860957897114E+17</v>
      </c>
      <c r="B6313">
        <v>9.7569621109636301E+17</v>
      </c>
      <c r="C6313" t="s">
        <v>24529</v>
      </c>
      <c r="D6313" s="1">
        <v>43178</v>
      </c>
      <c r="E6313" s="2">
        <v>0.68040509259259263</v>
      </c>
      <c r="F6313">
        <v>200</v>
      </c>
      <c r="G6313">
        <v>1889611729</v>
      </c>
      <c r="H6313" t="s">
        <v>354</v>
      </c>
      <c r="I6313" t="s">
        <v>355</v>
      </c>
      <c r="J6313" t="s">
        <v>265</v>
      </c>
      <c r="K6313" t="s">
        <v>24530</v>
      </c>
      <c r="L6313" t="s">
        <v>266</v>
      </c>
      <c r="M6313" t="s">
        <v>267</v>
      </c>
      <c r="N6313" t="s">
        <v>267</v>
      </c>
      <c r="O6313" t="s">
        <v>267</v>
      </c>
      <c r="P6313">
        <v>0</v>
      </c>
      <c r="Q6313">
        <v>0</v>
      </c>
      <c r="R6313">
        <v>0</v>
      </c>
      <c r="S6313" t="s">
        <v>267</v>
      </c>
      <c r="T6313" t="s">
        <v>267</v>
      </c>
      <c r="U6313" t="s">
        <v>24531</v>
      </c>
      <c r="V6313" t="b">
        <v>0</v>
      </c>
      <c r="W6313" t="s">
        <v>265</v>
      </c>
      <c r="X6313">
        <v>0</v>
      </c>
      <c r="Y6313" t="s">
        <v>265</v>
      </c>
      <c r="Z6313" t="s">
        <v>265</v>
      </c>
      <c r="AA6313" t="s">
        <v>265</v>
      </c>
      <c r="AB6313" t="s">
        <v>265</v>
      </c>
      <c r="AC6313" t="s">
        <v>265</v>
      </c>
      <c r="AD6313" t="s">
        <v>265</v>
      </c>
      <c r="AE6313" t="s">
        <v>265</v>
      </c>
      <c r="AF6313" t="s">
        <v>24532</v>
      </c>
      <c r="AG6313" t="s">
        <v>265</v>
      </c>
      <c r="AH6313" t="s">
        <v>265</v>
      </c>
      <c r="AI6313" t="s">
        <v>265</v>
      </c>
      <c r="AJ6313" t="s">
        <v>265</v>
      </c>
      <c r="AL6313" t="str">
        <f>IF(Sudan_News12[[#This Row],[relevancy_classification_english]]="Relevant","مناسب",IF(Sudan_News12[[#This Row],[relevancy_classification_english]]="Relevant","عَرَضِيّ",""))</f>
        <v/>
      </c>
      <c r="AN6313" t="str">
        <f>IF(Sudan_News12[[#This Row],[sentiment_analysis_english]]="Negative","سلبي",IF(Sudan_News12[[#This Row],[sentiment_analysis_english]]="Neutral","حيادي",IF(Sudan_News12[[#This Row],[sentiment_analysis_english]]="Positive","إيجابي","")))</f>
        <v/>
      </c>
      <c r="AO6313" t="e">
        <f>INDEX(TextClassificationList[],MATCH(Sudan_News12[[#This Row],[text_classification_arabic]],TextClassificationList[text_classification_arabic],0),1)</f>
        <v>#N/A</v>
      </c>
      <c r="AQ6313" t="e">
        <f>INDEX(TextClassificationList[],MATCH(Sudan_News12[[#This Row],[text_classification_arabic2]],TextClassificationList[text_classification_arabic],0),1)</f>
        <v>#N/A</v>
      </c>
      <c r="AS6313" t="e">
        <f>INDEX(TextClassificationList[],MATCH(Sudan_News12[[#This Row],[text_classification_arabic3]],TextClassificationList[text_classification_arabic],0),1)</f>
        <v>#N/A</v>
      </c>
      <c r="AU6313" t="e">
        <f>INDEX(TextClassificationList[],MATCH(Sudan_News12[[#This Row],[text_classification_arabic4]],TextClassificationList[text_classification_arabic],0),1)</f>
        <v>#N/A</v>
      </c>
      <c r="AW6313" t="e">
        <f>INDEX(TextClassificationList[],MATCH(Sudan_News12[[#This Row],[text_classification_arabic5]],TextClassificationList[text_classification_arabic],0),1)</f>
        <v>#N/A</v>
      </c>
    </row>
    <row r="6314" spans="1:49" x14ac:dyDescent="0.2">
      <c r="A6314">
        <v>9.7560450182558515E+17</v>
      </c>
      <c r="B6314">
        <v>9.7560450182558515E+17</v>
      </c>
      <c r="C6314" t="s">
        <v>24533</v>
      </c>
      <c r="D6314" s="1">
        <v>43178</v>
      </c>
      <c r="E6314" s="2">
        <v>0.31033564814814812</v>
      </c>
      <c r="F6314">
        <v>200</v>
      </c>
      <c r="G6314">
        <v>1889611729</v>
      </c>
      <c r="H6314" t="s">
        <v>354</v>
      </c>
      <c r="I6314" t="s">
        <v>355</v>
      </c>
      <c r="J6314" t="s">
        <v>265</v>
      </c>
      <c r="K6314" t="s">
        <v>24534</v>
      </c>
      <c r="L6314" t="s">
        <v>266</v>
      </c>
      <c r="M6314" t="s">
        <v>267</v>
      </c>
      <c r="N6314" t="s">
        <v>267</v>
      </c>
      <c r="O6314" t="s">
        <v>267</v>
      </c>
      <c r="P6314">
        <v>0</v>
      </c>
      <c r="Q6314">
        <v>2</v>
      </c>
      <c r="R6314">
        <v>3</v>
      </c>
      <c r="S6314" t="s">
        <v>267</v>
      </c>
      <c r="T6314" t="s">
        <v>267</v>
      </c>
      <c r="U6314" t="s">
        <v>24535</v>
      </c>
      <c r="V6314" t="b">
        <v>0</v>
      </c>
      <c r="W6314" t="s">
        <v>265</v>
      </c>
      <c r="X6314">
        <v>0</v>
      </c>
      <c r="Y6314" t="s">
        <v>265</v>
      </c>
      <c r="Z6314" t="s">
        <v>265</v>
      </c>
      <c r="AA6314" t="s">
        <v>265</v>
      </c>
      <c r="AB6314" t="s">
        <v>265</v>
      </c>
      <c r="AC6314" t="s">
        <v>265</v>
      </c>
      <c r="AD6314" t="s">
        <v>265</v>
      </c>
      <c r="AE6314" t="s">
        <v>265</v>
      </c>
      <c r="AF6314" t="s">
        <v>267</v>
      </c>
      <c r="AG6314" t="s">
        <v>265</v>
      </c>
      <c r="AH6314" t="s">
        <v>265</v>
      </c>
      <c r="AI6314" t="s">
        <v>265</v>
      </c>
      <c r="AJ6314" t="s">
        <v>265</v>
      </c>
      <c r="AL6314" t="str">
        <f>IF(Sudan_News12[[#This Row],[relevancy_classification_english]]="Relevant","مناسب",IF(Sudan_News12[[#This Row],[relevancy_classification_english]]="Relevant","عَرَضِيّ",""))</f>
        <v/>
      </c>
      <c r="AN6314" t="str">
        <f>IF(Sudan_News12[[#This Row],[sentiment_analysis_english]]="Negative","سلبي",IF(Sudan_News12[[#This Row],[sentiment_analysis_english]]="Neutral","حيادي",IF(Sudan_News12[[#This Row],[sentiment_analysis_english]]="Positive","إيجابي","")))</f>
        <v/>
      </c>
      <c r="AO6314" t="e">
        <f>INDEX(TextClassificationList[],MATCH(Sudan_News12[[#This Row],[text_classification_arabic]],TextClassificationList[text_classification_arabic],0),1)</f>
        <v>#N/A</v>
      </c>
      <c r="AQ6314" t="e">
        <f>INDEX(TextClassificationList[],MATCH(Sudan_News12[[#This Row],[text_classification_arabic2]],TextClassificationList[text_classification_arabic],0),1)</f>
        <v>#N/A</v>
      </c>
      <c r="AS6314" t="e">
        <f>INDEX(TextClassificationList[],MATCH(Sudan_News12[[#This Row],[text_classification_arabic3]],TextClassificationList[text_classification_arabic],0),1)</f>
        <v>#N/A</v>
      </c>
      <c r="AU6314" t="e">
        <f>INDEX(TextClassificationList[],MATCH(Sudan_News12[[#This Row],[text_classification_arabic4]],TextClassificationList[text_classification_arabic],0),1)</f>
        <v>#N/A</v>
      </c>
      <c r="AW6314" t="e">
        <f>INDEX(TextClassificationList[],MATCH(Sudan_News12[[#This Row],[text_classification_arabic5]],TextClassificationList[text_classification_arabic],0),1)</f>
        <v>#N/A</v>
      </c>
    </row>
    <row r="6315" spans="1:49" x14ac:dyDescent="0.2">
      <c r="A6315">
        <v>9.7549597742667366E+17</v>
      </c>
      <c r="B6315">
        <v>9.7548955160201216E+17</v>
      </c>
      <c r="C6315" t="s">
        <v>24536</v>
      </c>
      <c r="D6315" s="1">
        <v>43178</v>
      </c>
      <c r="E6315" s="2">
        <v>1.0868055555555556E-2</v>
      </c>
      <c r="F6315">
        <v>200</v>
      </c>
      <c r="G6315">
        <v>1889611729</v>
      </c>
      <c r="H6315" t="s">
        <v>354</v>
      </c>
      <c r="I6315" t="s">
        <v>355</v>
      </c>
      <c r="J6315" t="s">
        <v>265</v>
      </c>
      <c r="K6315" t="s">
        <v>23238</v>
      </c>
      <c r="L6315" t="s">
        <v>266</v>
      </c>
      <c r="M6315" t="s">
        <v>267</v>
      </c>
      <c r="N6315" t="s">
        <v>267</v>
      </c>
      <c r="O6315" t="s">
        <v>267</v>
      </c>
      <c r="P6315">
        <v>0</v>
      </c>
      <c r="Q6315">
        <v>0</v>
      </c>
      <c r="R6315">
        <v>0</v>
      </c>
      <c r="S6315" t="s">
        <v>267</v>
      </c>
      <c r="T6315" t="s">
        <v>267</v>
      </c>
      <c r="U6315" t="s">
        <v>24537</v>
      </c>
      <c r="V6315" t="b">
        <v>0</v>
      </c>
      <c r="W6315" t="s">
        <v>265</v>
      </c>
      <c r="X6315">
        <v>0</v>
      </c>
      <c r="Y6315" t="s">
        <v>265</v>
      </c>
      <c r="Z6315" t="s">
        <v>265</v>
      </c>
      <c r="AA6315" t="s">
        <v>265</v>
      </c>
      <c r="AB6315" t="s">
        <v>265</v>
      </c>
      <c r="AC6315" t="s">
        <v>265</v>
      </c>
      <c r="AD6315" t="s">
        <v>265</v>
      </c>
      <c r="AE6315" t="s">
        <v>265</v>
      </c>
      <c r="AF6315" t="s">
        <v>267</v>
      </c>
      <c r="AG6315" t="s">
        <v>265</v>
      </c>
      <c r="AH6315" t="s">
        <v>265</v>
      </c>
      <c r="AI6315" t="s">
        <v>265</v>
      </c>
      <c r="AJ6315" t="s">
        <v>265</v>
      </c>
      <c r="AL6315" t="str">
        <f>IF(Sudan_News12[[#This Row],[relevancy_classification_english]]="Relevant","مناسب",IF(Sudan_News12[[#This Row],[relevancy_classification_english]]="Relevant","عَرَضِيّ",""))</f>
        <v/>
      </c>
      <c r="AN6315" t="str">
        <f>IF(Sudan_News12[[#This Row],[sentiment_analysis_english]]="Negative","سلبي",IF(Sudan_News12[[#This Row],[sentiment_analysis_english]]="Neutral","حيادي",IF(Sudan_News12[[#This Row],[sentiment_analysis_english]]="Positive","إيجابي","")))</f>
        <v/>
      </c>
      <c r="AO6315" t="e">
        <f>INDEX(TextClassificationList[],MATCH(Sudan_News12[[#This Row],[text_classification_arabic]],TextClassificationList[text_classification_arabic],0),1)</f>
        <v>#N/A</v>
      </c>
      <c r="AQ6315" t="e">
        <f>INDEX(TextClassificationList[],MATCH(Sudan_News12[[#This Row],[text_classification_arabic2]],TextClassificationList[text_classification_arabic],0),1)</f>
        <v>#N/A</v>
      </c>
      <c r="AS6315" t="e">
        <f>INDEX(TextClassificationList[],MATCH(Sudan_News12[[#This Row],[text_classification_arabic3]],TextClassificationList[text_classification_arabic],0),1)</f>
        <v>#N/A</v>
      </c>
      <c r="AU6315" t="e">
        <f>INDEX(TextClassificationList[],MATCH(Sudan_News12[[#This Row],[text_classification_arabic4]],TextClassificationList[text_classification_arabic],0),1)</f>
        <v>#N/A</v>
      </c>
      <c r="AW6315" t="e">
        <f>INDEX(TextClassificationList[],MATCH(Sudan_News12[[#This Row],[text_classification_arabic5]],TextClassificationList[text_classification_arabic],0),1)</f>
        <v>#N/A</v>
      </c>
    </row>
    <row r="6316" spans="1:49" x14ac:dyDescent="0.2">
      <c r="A6316">
        <v>9.7549198894136525E+17</v>
      </c>
      <c r="B6316">
        <v>9.7549198894136525E+17</v>
      </c>
      <c r="C6316" t="s">
        <v>24538</v>
      </c>
      <c r="D6316" s="1">
        <v>43177</v>
      </c>
      <c r="E6316" s="2">
        <v>0.99986111111111109</v>
      </c>
      <c r="F6316">
        <v>200</v>
      </c>
      <c r="G6316">
        <v>1889611729</v>
      </c>
      <c r="H6316" t="s">
        <v>354</v>
      </c>
      <c r="I6316" t="s">
        <v>355</v>
      </c>
      <c r="J6316" t="s">
        <v>265</v>
      </c>
      <c r="K6316" t="s">
        <v>24539</v>
      </c>
      <c r="L6316" t="s">
        <v>266</v>
      </c>
      <c r="M6316" t="s">
        <v>267</v>
      </c>
      <c r="N6316" t="s">
        <v>267</v>
      </c>
      <c r="O6316" t="s">
        <v>267</v>
      </c>
      <c r="P6316">
        <v>0</v>
      </c>
      <c r="Q6316">
        <v>0</v>
      </c>
      <c r="R6316">
        <v>0</v>
      </c>
      <c r="S6316" t="s">
        <v>24502</v>
      </c>
      <c r="T6316" t="s">
        <v>267</v>
      </c>
      <c r="U6316" t="s">
        <v>24540</v>
      </c>
      <c r="V6316" t="b">
        <v>0</v>
      </c>
      <c r="W6316" t="s">
        <v>265</v>
      </c>
      <c r="X6316">
        <v>0</v>
      </c>
      <c r="Y6316" t="s">
        <v>265</v>
      </c>
      <c r="Z6316" t="s">
        <v>265</v>
      </c>
      <c r="AA6316" t="s">
        <v>265</v>
      </c>
      <c r="AB6316" t="s">
        <v>265</v>
      </c>
      <c r="AC6316" t="s">
        <v>265</v>
      </c>
      <c r="AD6316" t="s">
        <v>265</v>
      </c>
      <c r="AE6316" t="s">
        <v>265</v>
      </c>
      <c r="AF6316" t="s">
        <v>267</v>
      </c>
      <c r="AG6316" t="s">
        <v>265</v>
      </c>
      <c r="AH6316" t="s">
        <v>265</v>
      </c>
      <c r="AI6316" t="s">
        <v>265</v>
      </c>
      <c r="AJ6316" t="s">
        <v>265</v>
      </c>
      <c r="AL6316" t="str">
        <f>IF(Sudan_News12[[#This Row],[relevancy_classification_english]]="Relevant","مناسب",IF(Sudan_News12[[#This Row],[relevancy_classification_english]]="Relevant","عَرَضِيّ",""))</f>
        <v/>
      </c>
      <c r="AN6316" t="str">
        <f>IF(Sudan_News12[[#This Row],[sentiment_analysis_english]]="Negative","سلبي",IF(Sudan_News12[[#This Row],[sentiment_analysis_english]]="Neutral","حيادي",IF(Sudan_News12[[#This Row],[sentiment_analysis_english]]="Positive","إيجابي","")))</f>
        <v/>
      </c>
      <c r="AO6316" t="e">
        <f>INDEX(TextClassificationList[],MATCH(Sudan_News12[[#This Row],[text_classification_arabic]],TextClassificationList[text_classification_arabic],0),1)</f>
        <v>#N/A</v>
      </c>
      <c r="AQ6316" t="e">
        <f>INDEX(TextClassificationList[],MATCH(Sudan_News12[[#This Row],[text_classification_arabic2]],TextClassificationList[text_classification_arabic],0),1)</f>
        <v>#N/A</v>
      </c>
      <c r="AS6316" t="e">
        <f>INDEX(TextClassificationList[],MATCH(Sudan_News12[[#This Row],[text_classification_arabic3]],TextClassificationList[text_classification_arabic],0),1)</f>
        <v>#N/A</v>
      </c>
      <c r="AU6316" t="e">
        <f>INDEX(TextClassificationList[],MATCH(Sudan_News12[[#This Row],[text_classification_arabic4]],TextClassificationList[text_classification_arabic],0),1)</f>
        <v>#N/A</v>
      </c>
      <c r="AW6316" t="e">
        <f>INDEX(TextClassificationList[],MATCH(Sudan_News12[[#This Row],[text_classification_arabic5]],TextClassificationList[text_classification_arabic],0),1)</f>
        <v>#N/A</v>
      </c>
    </row>
    <row r="6317" spans="1:49" x14ac:dyDescent="0.2">
      <c r="A6317">
        <v>9.7547143550956749E+17</v>
      </c>
      <c r="B6317">
        <v>9.7546192389772902E+17</v>
      </c>
      <c r="C6317" t="s">
        <v>24541</v>
      </c>
      <c r="D6317" s="1">
        <v>43177</v>
      </c>
      <c r="E6317" s="2">
        <v>0.94314814814814818</v>
      </c>
      <c r="F6317">
        <v>200</v>
      </c>
      <c r="G6317">
        <v>1889611729</v>
      </c>
      <c r="H6317" t="s">
        <v>354</v>
      </c>
      <c r="I6317" t="s">
        <v>355</v>
      </c>
      <c r="J6317" t="s">
        <v>265</v>
      </c>
      <c r="K6317" t="s">
        <v>24542</v>
      </c>
      <c r="L6317" t="s">
        <v>266</v>
      </c>
      <c r="M6317" t="s">
        <v>267</v>
      </c>
      <c r="N6317" t="s">
        <v>267</v>
      </c>
      <c r="O6317" t="s">
        <v>267</v>
      </c>
      <c r="P6317">
        <v>0</v>
      </c>
      <c r="Q6317">
        <v>0</v>
      </c>
      <c r="R6317">
        <v>0</v>
      </c>
      <c r="S6317" t="s">
        <v>267</v>
      </c>
      <c r="T6317" t="s">
        <v>267</v>
      </c>
      <c r="U6317" t="s">
        <v>24543</v>
      </c>
      <c r="V6317" t="b">
        <v>0</v>
      </c>
      <c r="W6317" t="s">
        <v>265</v>
      </c>
      <c r="X6317">
        <v>0</v>
      </c>
      <c r="Y6317" t="s">
        <v>265</v>
      </c>
      <c r="Z6317" t="s">
        <v>265</v>
      </c>
      <c r="AA6317" t="s">
        <v>265</v>
      </c>
      <c r="AB6317" t="s">
        <v>265</v>
      </c>
      <c r="AC6317" t="s">
        <v>265</v>
      </c>
      <c r="AD6317" t="s">
        <v>265</v>
      </c>
      <c r="AE6317" t="s">
        <v>265</v>
      </c>
      <c r="AF6317" t="s">
        <v>24544</v>
      </c>
      <c r="AG6317" t="s">
        <v>265</v>
      </c>
      <c r="AH6317" t="s">
        <v>265</v>
      </c>
      <c r="AI6317" t="s">
        <v>265</v>
      </c>
      <c r="AJ6317" t="s">
        <v>265</v>
      </c>
      <c r="AL6317" t="str">
        <f>IF(Sudan_News12[[#This Row],[relevancy_classification_english]]="Relevant","مناسب",IF(Sudan_News12[[#This Row],[relevancy_classification_english]]="Relevant","عَرَضِيّ",""))</f>
        <v/>
      </c>
      <c r="AN6317" t="str">
        <f>IF(Sudan_News12[[#This Row],[sentiment_analysis_english]]="Negative","سلبي",IF(Sudan_News12[[#This Row],[sentiment_analysis_english]]="Neutral","حيادي",IF(Sudan_News12[[#This Row],[sentiment_analysis_english]]="Positive","إيجابي","")))</f>
        <v/>
      </c>
      <c r="AO6317" t="e">
        <f>INDEX(TextClassificationList[],MATCH(Sudan_News12[[#This Row],[text_classification_arabic]],TextClassificationList[text_classification_arabic],0),1)</f>
        <v>#N/A</v>
      </c>
      <c r="AQ6317" t="e">
        <f>INDEX(TextClassificationList[],MATCH(Sudan_News12[[#This Row],[text_classification_arabic2]],TextClassificationList[text_classification_arabic],0),1)</f>
        <v>#N/A</v>
      </c>
      <c r="AS6317" t="e">
        <f>INDEX(TextClassificationList[],MATCH(Sudan_News12[[#This Row],[text_classification_arabic3]],TextClassificationList[text_classification_arabic],0),1)</f>
        <v>#N/A</v>
      </c>
      <c r="AU6317" t="e">
        <f>INDEX(TextClassificationList[],MATCH(Sudan_News12[[#This Row],[text_classification_arabic4]],TextClassificationList[text_classification_arabic],0),1)</f>
        <v>#N/A</v>
      </c>
      <c r="AW6317" t="e">
        <f>INDEX(TextClassificationList[],MATCH(Sudan_News12[[#This Row],[text_classification_arabic5]],TextClassificationList[text_classification_arabic],0),1)</f>
        <v>#N/A</v>
      </c>
    </row>
    <row r="6318" spans="1:49" x14ac:dyDescent="0.2">
      <c r="A6318">
        <v>9.7543761480219443E+17</v>
      </c>
      <c r="B6318">
        <v>9.7543761480219443E+17</v>
      </c>
      <c r="C6318" t="s">
        <v>24545</v>
      </c>
      <c r="D6318" s="1">
        <v>43177</v>
      </c>
      <c r="E6318" s="2">
        <v>0.8498148148148148</v>
      </c>
      <c r="F6318">
        <v>200</v>
      </c>
      <c r="G6318">
        <v>1889611729</v>
      </c>
      <c r="H6318" t="s">
        <v>354</v>
      </c>
      <c r="I6318" t="s">
        <v>355</v>
      </c>
      <c r="J6318" t="s">
        <v>265</v>
      </c>
      <c r="K6318" t="s">
        <v>24546</v>
      </c>
      <c r="L6318" t="s">
        <v>266</v>
      </c>
      <c r="M6318" t="s">
        <v>267</v>
      </c>
      <c r="N6318" t="s">
        <v>267</v>
      </c>
      <c r="O6318" t="s">
        <v>267</v>
      </c>
      <c r="P6318">
        <v>0</v>
      </c>
      <c r="Q6318">
        <v>0</v>
      </c>
      <c r="R6318">
        <v>0</v>
      </c>
      <c r="S6318" t="s">
        <v>267</v>
      </c>
      <c r="T6318" t="s">
        <v>267</v>
      </c>
      <c r="U6318" t="s">
        <v>24547</v>
      </c>
      <c r="V6318" t="b">
        <v>0</v>
      </c>
      <c r="W6318" t="s">
        <v>265</v>
      </c>
      <c r="X6318">
        <v>0</v>
      </c>
      <c r="Y6318" t="s">
        <v>265</v>
      </c>
      <c r="Z6318" t="s">
        <v>265</v>
      </c>
      <c r="AA6318" t="s">
        <v>265</v>
      </c>
      <c r="AB6318" t="s">
        <v>265</v>
      </c>
      <c r="AC6318" t="s">
        <v>265</v>
      </c>
      <c r="AD6318" t="s">
        <v>265</v>
      </c>
      <c r="AE6318" t="s">
        <v>265</v>
      </c>
      <c r="AF6318" t="s">
        <v>267</v>
      </c>
      <c r="AG6318" t="s">
        <v>265</v>
      </c>
      <c r="AH6318" t="s">
        <v>265</v>
      </c>
      <c r="AI6318" t="s">
        <v>265</v>
      </c>
      <c r="AJ6318" t="s">
        <v>265</v>
      </c>
      <c r="AL6318" t="str">
        <f>IF(Sudan_News12[[#This Row],[relevancy_classification_english]]="Relevant","مناسب",IF(Sudan_News12[[#This Row],[relevancy_classification_english]]="Relevant","عَرَضِيّ",""))</f>
        <v/>
      </c>
      <c r="AN6318" t="str">
        <f>IF(Sudan_News12[[#This Row],[sentiment_analysis_english]]="Negative","سلبي",IF(Sudan_News12[[#This Row],[sentiment_analysis_english]]="Neutral","حيادي",IF(Sudan_News12[[#This Row],[sentiment_analysis_english]]="Positive","إيجابي","")))</f>
        <v/>
      </c>
      <c r="AO6318" t="e">
        <f>INDEX(TextClassificationList[],MATCH(Sudan_News12[[#This Row],[text_classification_arabic]],TextClassificationList[text_classification_arabic],0),1)</f>
        <v>#N/A</v>
      </c>
      <c r="AQ6318" t="e">
        <f>INDEX(TextClassificationList[],MATCH(Sudan_News12[[#This Row],[text_classification_arabic2]],TextClassificationList[text_classification_arabic],0),1)</f>
        <v>#N/A</v>
      </c>
      <c r="AS6318" t="e">
        <f>INDEX(TextClassificationList[],MATCH(Sudan_News12[[#This Row],[text_classification_arabic3]],TextClassificationList[text_classification_arabic],0),1)</f>
        <v>#N/A</v>
      </c>
      <c r="AU6318" t="e">
        <f>INDEX(TextClassificationList[],MATCH(Sudan_News12[[#This Row],[text_classification_arabic4]],TextClassificationList[text_classification_arabic],0),1)</f>
        <v>#N/A</v>
      </c>
      <c r="AW6318" t="e">
        <f>INDEX(TextClassificationList[],MATCH(Sudan_News12[[#This Row],[text_classification_arabic5]],TextClassificationList[text_classification_arabic],0),1)</f>
        <v>#N/A</v>
      </c>
    </row>
    <row r="6319" spans="1:49" x14ac:dyDescent="0.2">
      <c r="A6319">
        <v>9.7542626143366758E+17</v>
      </c>
      <c r="B6319">
        <v>9.7542626143366758E+17</v>
      </c>
      <c r="C6319" t="s">
        <v>24548</v>
      </c>
      <c r="D6319" s="1">
        <v>43177</v>
      </c>
      <c r="E6319" s="2">
        <v>0.81848379629629631</v>
      </c>
      <c r="F6319">
        <v>200</v>
      </c>
      <c r="G6319">
        <v>1889611729</v>
      </c>
      <c r="H6319" t="s">
        <v>354</v>
      </c>
      <c r="I6319" t="s">
        <v>355</v>
      </c>
      <c r="J6319" t="s">
        <v>265</v>
      </c>
      <c r="K6319" t="s">
        <v>24549</v>
      </c>
      <c r="L6319" t="s">
        <v>266</v>
      </c>
      <c r="M6319" t="s">
        <v>267</v>
      </c>
      <c r="N6319" t="s">
        <v>267</v>
      </c>
      <c r="O6319" t="s">
        <v>267</v>
      </c>
      <c r="P6319">
        <v>1</v>
      </c>
      <c r="Q6319">
        <v>1</v>
      </c>
      <c r="R6319">
        <v>2</v>
      </c>
      <c r="S6319" t="s">
        <v>22496</v>
      </c>
      <c r="T6319" t="s">
        <v>267</v>
      </c>
      <c r="U6319" t="s">
        <v>24550</v>
      </c>
      <c r="V6319" t="b">
        <v>0</v>
      </c>
      <c r="W6319" t="s">
        <v>265</v>
      </c>
      <c r="X6319">
        <v>0</v>
      </c>
      <c r="Y6319" t="s">
        <v>265</v>
      </c>
      <c r="Z6319" t="s">
        <v>265</v>
      </c>
      <c r="AA6319" t="s">
        <v>265</v>
      </c>
      <c r="AB6319" t="s">
        <v>265</v>
      </c>
      <c r="AC6319" t="s">
        <v>265</v>
      </c>
      <c r="AD6319" t="s">
        <v>265</v>
      </c>
      <c r="AE6319" t="s">
        <v>265</v>
      </c>
      <c r="AF6319" t="s">
        <v>267</v>
      </c>
      <c r="AG6319" t="s">
        <v>265</v>
      </c>
      <c r="AH6319" t="s">
        <v>265</v>
      </c>
      <c r="AI6319" t="s">
        <v>265</v>
      </c>
      <c r="AJ6319" t="s">
        <v>265</v>
      </c>
      <c r="AL6319" t="str">
        <f>IF(Sudan_News12[[#This Row],[relevancy_classification_english]]="Relevant","مناسب",IF(Sudan_News12[[#This Row],[relevancy_classification_english]]="Relevant","عَرَضِيّ",""))</f>
        <v/>
      </c>
      <c r="AN6319" t="str">
        <f>IF(Sudan_News12[[#This Row],[sentiment_analysis_english]]="Negative","سلبي",IF(Sudan_News12[[#This Row],[sentiment_analysis_english]]="Neutral","حيادي",IF(Sudan_News12[[#This Row],[sentiment_analysis_english]]="Positive","إيجابي","")))</f>
        <v/>
      </c>
      <c r="AO6319" t="e">
        <f>INDEX(TextClassificationList[],MATCH(Sudan_News12[[#This Row],[text_classification_arabic]],TextClassificationList[text_classification_arabic],0),1)</f>
        <v>#N/A</v>
      </c>
      <c r="AQ6319" t="e">
        <f>INDEX(TextClassificationList[],MATCH(Sudan_News12[[#This Row],[text_classification_arabic2]],TextClassificationList[text_classification_arabic],0),1)</f>
        <v>#N/A</v>
      </c>
      <c r="AS6319" t="e">
        <f>INDEX(TextClassificationList[],MATCH(Sudan_News12[[#This Row],[text_classification_arabic3]],TextClassificationList[text_classification_arabic],0),1)</f>
        <v>#N/A</v>
      </c>
      <c r="AU6319" t="e">
        <f>INDEX(TextClassificationList[],MATCH(Sudan_News12[[#This Row],[text_classification_arabic4]],TextClassificationList[text_classification_arabic],0),1)</f>
        <v>#N/A</v>
      </c>
      <c r="AW6319" t="e">
        <f>INDEX(TextClassificationList[],MATCH(Sudan_News12[[#This Row],[text_classification_arabic5]],TextClassificationList[text_classification_arabic],0),1)</f>
        <v>#N/A</v>
      </c>
    </row>
    <row r="6320" spans="1:49" x14ac:dyDescent="0.2">
      <c r="A6320">
        <v>9.7539822389136179E+17</v>
      </c>
      <c r="B6320">
        <v>9.7539822389136179E+17</v>
      </c>
      <c r="C6320" t="s">
        <v>24551</v>
      </c>
      <c r="D6320" s="1">
        <v>43177</v>
      </c>
      <c r="E6320" s="2">
        <v>0.7411226851851852</v>
      </c>
      <c r="F6320">
        <v>200</v>
      </c>
      <c r="G6320">
        <v>1889611729</v>
      </c>
      <c r="H6320" t="s">
        <v>354</v>
      </c>
      <c r="I6320" t="s">
        <v>355</v>
      </c>
      <c r="J6320" t="s">
        <v>265</v>
      </c>
      <c r="K6320" t="s">
        <v>24552</v>
      </c>
      <c r="L6320" t="s">
        <v>266</v>
      </c>
      <c r="M6320" t="s">
        <v>267</v>
      </c>
      <c r="N6320" t="s">
        <v>267</v>
      </c>
      <c r="O6320" t="s">
        <v>267</v>
      </c>
      <c r="P6320">
        <v>0</v>
      </c>
      <c r="Q6320">
        <v>0</v>
      </c>
      <c r="R6320">
        <v>0</v>
      </c>
      <c r="S6320" t="s">
        <v>24553</v>
      </c>
      <c r="T6320" t="s">
        <v>267</v>
      </c>
      <c r="U6320" t="s">
        <v>24554</v>
      </c>
      <c r="V6320" t="b">
        <v>0</v>
      </c>
      <c r="W6320" t="s">
        <v>265</v>
      </c>
      <c r="X6320">
        <v>0</v>
      </c>
      <c r="Y6320" t="s">
        <v>265</v>
      </c>
      <c r="Z6320" t="s">
        <v>265</v>
      </c>
      <c r="AA6320" t="s">
        <v>265</v>
      </c>
      <c r="AB6320" t="s">
        <v>265</v>
      </c>
      <c r="AC6320" t="s">
        <v>265</v>
      </c>
      <c r="AD6320" t="s">
        <v>265</v>
      </c>
      <c r="AE6320" t="s">
        <v>265</v>
      </c>
      <c r="AF6320" t="s">
        <v>267</v>
      </c>
      <c r="AG6320" t="s">
        <v>265</v>
      </c>
      <c r="AH6320" t="s">
        <v>265</v>
      </c>
      <c r="AI6320" t="s">
        <v>265</v>
      </c>
      <c r="AJ6320" t="s">
        <v>265</v>
      </c>
      <c r="AL6320" t="str">
        <f>IF(Sudan_News12[[#This Row],[relevancy_classification_english]]="Relevant","مناسب",IF(Sudan_News12[[#This Row],[relevancy_classification_english]]="Relevant","عَرَضِيّ",""))</f>
        <v/>
      </c>
      <c r="AN6320" t="str">
        <f>IF(Sudan_News12[[#This Row],[sentiment_analysis_english]]="Negative","سلبي",IF(Sudan_News12[[#This Row],[sentiment_analysis_english]]="Neutral","حيادي",IF(Sudan_News12[[#This Row],[sentiment_analysis_english]]="Positive","إيجابي","")))</f>
        <v/>
      </c>
      <c r="AO6320" t="e">
        <f>INDEX(TextClassificationList[],MATCH(Sudan_News12[[#This Row],[text_classification_arabic]],TextClassificationList[text_classification_arabic],0),1)</f>
        <v>#N/A</v>
      </c>
      <c r="AQ6320" t="e">
        <f>INDEX(TextClassificationList[],MATCH(Sudan_News12[[#This Row],[text_classification_arabic2]],TextClassificationList[text_classification_arabic],0),1)</f>
        <v>#N/A</v>
      </c>
      <c r="AS6320" t="e">
        <f>INDEX(TextClassificationList[],MATCH(Sudan_News12[[#This Row],[text_classification_arabic3]],TextClassificationList[text_classification_arabic],0),1)</f>
        <v>#N/A</v>
      </c>
      <c r="AU6320" t="e">
        <f>INDEX(TextClassificationList[],MATCH(Sudan_News12[[#This Row],[text_classification_arabic4]],TextClassificationList[text_classification_arabic],0),1)</f>
        <v>#N/A</v>
      </c>
      <c r="AW6320" t="e">
        <f>INDEX(TextClassificationList[],MATCH(Sudan_News12[[#This Row],[text_classification_arabic5]],TextClassificationList[text_classification_arabic],0),1)</f>
        <v>#N/A</v>
      </c>
    </row>
    <row r="6321" spans="1:49" x14ac:dyDescent="0.2">
      <c r="A6321">
        <v>9.7537690143389696E+17</v>
      </c>
      <c r="B6321">
        <v>9.7537690143389696E+17</v>
      </c>
      <c r="C6321" t="s">
        <v>24555</v>
      </c>
      <c r="D6321" s="1">
        <v>43177</v>
      </c>
      <c r="E6321" s="2">
        <v>0.68228009259259259</v>
      </c>
      <c r="F6321">
        <v>200</v>
      </c>
      <c r="G6321">
        <v>1889611729</v>
      </c>
      <c r="H6321" t="s">
        <v>354</v>
      </c>
      <c r="I6321" t="s">
        <v>355</v>
      </c>
      <c r="J6321" t="s">
        <v>265</v>
      </c>
      <c r="K6321" t="s">
        <v>24556</v>
      </c>
      <c r="L6321" t="s">
        <v>276</v>
      </c>
      <c r="M6321" t="s">
        <v>267</v>
      </c>
      <c r="N6321" t="s">
        <v>267</v>
      </c>
      <c r="O6321" t="s">
        <v>24557</v>
      </c>
      <c r="P6321">
        <v>0</v>
      </c>
      <c r="Q6321">
        <v>0</v>
      </c>
      <c r="R6321">
        <v>0</v>
      </c>
      <c r="S6321" t="s">
        <v>267</v>
      </c>
      <c r="T6321" t="s">
        <v>267</v>
      </c>
      <c r="U6321" t="s">
        <v>24558</v>
      </c>
      <c r="V6321" t="b">
        <v>0</v>
      </c>
      <c r="W6321" t="s">
        <v>265</v>
      </c>
      <c r="X6321">
        <v>1</v>
      </c>
      <c r="Y6321" t="s">
        <v>24559</v>
      </c>
      <c r="Z6321" t="s">
        <v>265</v>
      </c>
      <c r="AA6321" t="s">
        <v>265</v>
      </c>
      <c r="AB6321" t="s">
        <v>265</v>
      </c>
      <c r="AC6321" t="s">
        <v>265</v>
      </c>
      <c r="AD6321" t="s">
        <v>265</v>
      </c>
      <c r="AE6321" t="s">
        <v>265</v>
      </c>
      <c r="AF6321" t="s">
        <v>267</v>
      </c>
      <c r="AG6321" t="s">
        <v>265</v>
      </c>
      <c r="AH6321" t="s">
        <v>265</v>
      </c>
      <c r="AI6321" t="s">
        <v>265</v>
      </c>
      <c r="AJ6321" t="s">
        <v>265</v>
      </c>
      <c r="AL6321" t="str">
        <f>IF(Sudan_News12[[#This Row],[relevancy_classification_english]]="Relevant","مناسب",IF(Sudan_News12[[#This Row],[relevancy_classification_english]]="Relevant","عَرَضِيّ",""))</f>
        <v/>
      </c>
      <c r="AN6321" t="str">
        <f>IF(Sudan_News12[[#This Row],[sentiment_analysis_english]]="Negative","سلبي",IF(Sudan_News12[[#This Row],[sentiment_analysis_english]]="Neutral","حيادي",IF(Sudan_News12[[#This Row],[sentiment_analysis_english]]="Positive","إيجابي","")))</f>
        <v/>
      </c>
      <c r="AO6321" t="e">
        <f>INDEX(TextClassificationList[],MATCH(Sudan_News12[[#This Row],[text_classification_arabic]],TextClassificationList[text_classification_arabic],0),1)</f>
        <v>#N/A</v>
      </c>
      <c r="AQ6321" t="e">
        <f>INDEX(TextClassificationList[],MATCH(Sudan_News12[[#This Row],[text_classification_arabic2]],TextClassificationList[text_classification_arabic],0),1)</f>
        <v>#N/A</v>
      </c>
      <c r="AS6321" t="e">
        <f>INDEX(TextClassificationList[],MATCH(Sudan_News12[[#This Row],[text_classification_arabic3]],TextClassificationList[text_classification_arabic],0),1)</f>
        <v>#N/A</v>
      </c>
      <c r="AU6321" t="e">
        <f>INDEX(TextClassificationList[],MATCH(Sudan_News12[[#This Row],[text_classification_arabic4]],TextClassificationList[text_classification_arabic],0),1)</f>
        <v>#N/A</v>
      </c>
      <c r="AW6321" t="e">
        <f>INDEX(TextClassificationList[],MATCH(Sudan_News12[[#This Row],[text_classification_arabic5]],TextClassificationList[text_classification_arabic],0),1)</f>
        <v>#N/A</v>
      </c>
    </row>
    <row r="6322" spans="1:49" x14ac:dyDescent="0.2">
      <c r="A6322">
        <v>9.7536584087810048E+17</v>
      </c>
      <c r="B6322">
        <v>9.7536584087810048E+17</v>
      </c>
      <c r="C6322" t="s">
        <v>24560</v>
      </c>
      <c r="D6322" s="1">
        <v>43177</v>
      </c>
      <c r="E6322" s="2">
        <v>0.65175925925925926</v>
      </c>
      <c r="F6322">
        <v>200</v>
      </c>
      <c r="G6322">
        <v>1889611729</v>
      </c>
      <c r="H6322" t="s">
        <v>354</v>
      </c>
      <c r="I6322" t="s">
        <v>355</v>
      </c>
      <c r="J6322" t="s">
        <v>265</v>
      </c>
      <c r="K6322" t="s">
        <v>24561</v>
      </c>
      <c r="L6322" t="s">
        <v>266</v>
      </c>
      <c r="M6322" t="s">
        <v>267</v>
      </c>
      <c r="N6322" t="s">
        <v>267</v>
      </c>
      <c r="O6322" t="s">
        <v>267</v>
      </c>
      <c r="P6322">
        <v>0</v>
      </c>
      <c r="Q6322">
        <v>0</v>
      </c>
      <c r="R6322">
        <v>1</v>
      </c>
      <c r="S6322" t="s">
        <v>267</v>
      </c>
      <c r="T6322" t="s">
        <v>267</v>
      </c>
      <c r="U6322" t="s">
        <v>24562</v>
      </c>
      <c r="V6322" t="b">
        <v>0</v>
      </c>
      <c r="W6322" t="s">
        <v>265</v>
      </c>
      <c r="X6322">
        <v>0</v>
      </c>
      <c r="Y6322" t="s">
        <v>265</v>
      </c>
      <c r="Z6322" t="s">
        <v>265</v>
      </c>
      <c r="AA6322" t="s">
        <v>265</v>
      </c>
      <c r="AB6322" t="s">
        <v>265</v>
      </c>
      <c r="AC6322" t="s">
        <v>265</v>
      </c>
      <c r="AD6322" t="s">
        <v>265</v>
      </c>
      <c r="AE6322" t="s">
        <v>265</v>
      </c>
      <c r="AF6322" t="s">
        <v>267</v>
      </c>
      <c r="AG6322" t="s">
        <v>265</v>
      </c>
      <c r="AH6322" t="s">
        <v>265</v>
      </c>
      <c r="AI6322" t="s">
        <v>265</v>
      </c>
      <c r="AJ6322" t="s">
        <v>265</v>
      </c>
      <c r="AL6322" t="str">
        <f>IF(Sudan_News12[[#This Row],[relevancy_classification_english]]="Relevant","مناسب",IF(Sudan_News12[[#This Row],[relevancy_classification_english]]="Relevant","عَرَضِيّ",""))</f>
        <v/>
      </c>
      <c r="AN6322" t="str">
        <f>IF(Sudan_News12[[#This Row],[sentiment_analysis_english]]="Negative","سلبي",IF(Sudan_News12[[#This Row],[sentiment_analysis_english]]="Neutral","حيادي",IF(Sudan_News12[[#This Row],[sentiment_analysis_english]]="Positive","إيجابي","")))</f>
        <v/>
      </c>
      <c r="AO6322" t="e">
        <f>INDEX(TextClassificationList[],MATCH(Sudan_News12[[#This Row],[text_classification_arabic]],TextClassificationList[text_classification_arabic],0),1)</f>
        <v>#N/A</v>
      </c>
      <c r="AQ6322" t="e">
        <f>INDEX(TextClassificationList[],MATCH(Sudan_News12[[#This Row],[text_classification_arabic2]],TextClassificationList[text_classification_arabic],0),1)</f>
        <v>#N/A</v>
      </c>
      <c r="AS6322" t="e">
        <f>INDEX(TextClassificationList[],MATCH(Sudan_News12[[#This Row],[text_classification_arabic3]],TextClassificationList[text_classification_arabic],0),1)</f>
        <v>#N/A</v>
      </c>
      <c r="AU6322" t="e">
        <f>INDEX(TextClassificationList[],MATCH(Sudan_News12[[#This Row],[text_classification_arabic4]],TextClassificationList[text_classification_arabic],0),1)</f>
        <v>#N/A</v>
      </c>
      <c r="AW6322" t="e">
        <f>INDEX(TextClassificationList[],MATCH(Sudan_News12[[#This Row],[text_classification_arabic5]],TextClassificationList[text_classification_arabic],0),1)</f>
        <v>#N/A</v>
      </c>
    </row>
    <row r="6323" spans="1:49" x14ac:dyDescent="0.2">
      <c r="A6323">
        <v>9.7536360073802547E+17</v>
      </c>
      <c r="B6323">
        <v>9.7535624077474611E+17</v>
      </c>
      <c r="C6323" t="s">
        <v>24563</v>
      </c>
      <c r="D6323" s="1">
        <v>43177</v>
      </c>
      <c r="E6323" s="2">
        <v>0.64557870370370374</v>
      </c>
      <c r="F6323">
        <v>200</v>
      </c>
      <c r="G6323">
        <v>1889611729</v>
      </c>
      <c r="H6323" t="s">
        <v>354</v>
      </c>
      <c r="I6323" t="s">
        <v>355</v>
      </c>
      <c r="J6323" t="s">
        <v>265</v>
      </c>
      <c r="K6323" t="s">
        <v>24564</v>
      </c>
      <c r="L6323" t="s">
        <v>266</v>
      </c>
      <c r="M6323" t="s">
        <v>267</v>
      </c>
      <c r="N6323" t="s">
        <v>267</v>
      </c>
      <c r="O6323" t="s">
        <v>267</v>
      </c>
      <c r="P6323">
        <v>0</v>
      </c>
      <c r="Q6323">
        <v>0</v>
      </c>
      <c r="R6323">
        <v>0</v>
      </c>
      <c r="S6323" t="s">
        <v>267</v>
      </c>
      <c r="T6323" t="s">
        <v>267</v>
      </c>
      <c r="U6323" t="s">
        <v>24565</v>
      </c>
      <c r="V6323" t="b">
        <v>0</v>
      </c>
      <c r="W6323" t="s">
        <v>265</v>
      </c>
      <c r="X6323">
        <v>0</v>
      </c>
      <c r="Y6323" t="s">
        <v>265</v>
      </c>
      <c r="Z6323" t="s">
        <v>265</v>
      </c>
      <c r="AA6323" t="s">
        <v>265</v>
      </c>
      <c r="AB6323" t="s">
        <v>265</v>
      </c>
      <c r="AC6323" t="s">
        <v>265</v>
      </c>
      <c r="AD6323" t="s">
        <v>265</v>
      </c>
      <c r="AE6323" t="s">
        <v>265</v>
      </c>
      <c r="AF6323" t="s">
        <v>23252</v>
      </c>
      <c r="AG6323" t="s">
        <v>265</v>
      </c>
      <c r="AH6323" t="s">
        <v>265</v>
      </c>
      <c r="AI6323" t="s">
        <v>265</v>
      </c>
      <c r="AJ6323" t="s">
        <v>265</v>
      </c>
      <c r="AL6323" t="str">
        <f>IF(Sudan_News12[[#This Row],[relevancy_classification_english]]="Relevant","مناسب",IF(Sudan_News12[[#This Row],[relevancy_classification_english]]="Relevant","عَرَضِيّ",""))</f>
        <v/>
      </c>
      <c r="AN6323" t="str">
        <f>IF(Sudan_News12[[#This Row],[sentiment_analysis_english]]="Negative","سلبي",IF(Sudan_News12[[#This Row],[sentiment_analysis_english]]="Neutral","حيادي",IF(Sudan_News12[[#This Row],[sentiment_analysis_english]]="Positive","إيجابي","")))</f>
        <v/>
      </c>
      <c r="AO6323" t="e">
        <f>INDEX(TextClassificationList[],MATCH(Sudan_News12[[#This Row],[text_classification_arabic]],TextClassificationList[text_classification_arabic],0),1)</f>
        <v>#N/A</v>
      </c>
      <c r="AQ6323" t="e">
        <f>INDEX(TextClassificationList[],MATCH(Sudan_News12[[#This Row],[text_classification_arabic2]],TextClassificationList[text_classification_arabic],0),1)</f>
        <v>#N/A</v>
      </c>
      <c r="AS6323" t="e">
        <f>INDEX(TextClassificationList[],MATCH(Sudan_News12[[#This Row],[text_classification_arabic3]],TextClassificationList[text_classification_arabic],0),1)</f>
        <v>#N/A</v>
      </c>
      <c r="AU6323" t="e">
        <f>INDEX(TextClassificationList[],MATCH(Sudan_News12[[#This Row],[text_classification_arabic4]],TextClassificationList[text_classification_arabic],0),1)</f>
        <v>#N/A</v>
      </c>
      <c r="AW6323" t="e">
        <f>INDEX(TextClassificationList[],MATCH(Sudan_News12[[#This Row],[text_classification_arabic5]],TextClassificationList[text_classification_arabic],0),1)</f>
        <v>#N/A</v>
      </c>
    </row>
    <row r="6324" spans="1:49" x14ac:dyDescent="0.2">
      <c r="A6324">
        <v>9.7536046703940813E+17</v>
      </c>
      <c r="B6324">
        <v>9.7536046703940813E+17</v>
      </c>
      <c r="C6324" t="s">
        <v>24566</v>
      </c>
      <c r="D6324" s="1">
        <v>43177</v>
      </c>
      <c r="E6324" s="2">
        <v>0.63693287037037039</v>
      </c>
      <c r="F6324">
        <v>200</v>
      </c>
      <c r="G6324">
        <v>1889611729</v>
      </c>
      <c r="H6324" t="s">
        <v>354</v>
      </c>
      <c r="I6324" t="s">
        <v>355</v>
      </c>
      <c r="J6324" t="s">
        <v>265</v>
      </c>
      <c r="K6324" t="s">
        <v>24567</v>
      </c>
      <c r="L6324" t="s">
        <v>266</v>
      </c>
      <c r="M6324" t="s">
        <v>267</v>
      </c>
      <c r="N6324" t="s">
        <v>24568</v>
      </c>
      <c r="O6324" t="s">
        <v>267</v>
      </c>
      <c r="P6324">
        <v>0</v>
      </c>
      <c r="Q6324">
        <v>0</v>
      </c>
      <c r="R6324">
        <v>1</v>
      </c>
      <c r="S6324" t="s">
        <v>267</v>
      </c>
      <c r="T6324" t="s">
        <v>267</v>
      </c>
      <c r="U6324" t="s">
        <v>24569</v>
      </c>
      <c r="V6324" t="b">
        <v>0</v>
      </c>
      <c r="W6324" t="s">
        <v>306</v>
      </c>
      <c r="X6324">
        <v>0</v>
      </c>
      <c r="Y6324" t="s">
        <v>265</v>
      </c>
      <c r="Z6324" t="s">
        <v>265</v>
      </c>
      <c r="AA6324" t="s">
        <v>265</v>
      </c>
      <c r="AB6324" t="s">
        <v>265</v>
      </c>
      <c r="AC6324" t="s">
        <v>265</v>
      </c>
      <c r="AD6324" t="s">
        <v>265</v>
      </c>
      <c r="AE6324" t="s">
        <v>265</v>
      </c>
      <c r="AF6324" t="s">
        <v>267</v>
      </c>
      <c r="AG6324" t="s">
        <v>265</v>
      </c>
      <c r="AH6324" t="s">
        <v>265</v>
      </c>
      <c r="AI6324" t="s">
        <v>265</v>
      </c>
      <c r="AJ6324" t="s">
        <v>265</v>
      </c>
      <c r="AL6324" t="str">
        <f>IF(Sudan_News12[[#This Row],[relevancy_classification_english]]="Relevant","مناسب",IF(Sudan_News12[[#This Row],[relevancy_classification_english]]="Relevant","عَرَضِيّ",""))</f>
        <v/>
      </c>
      <c r="AN6324" t="str">
        <f>IF(Sudan_News12[[#This Row],[sentiment_analysis_english]]="Negative","سلبي",IF(Sudan_News12[[#This Row],[sentiment_analysis_english]]="Neutral","حيادي",IF(Sudan_News12[[#This Row],[sentiment_analysis_english]]="Positive","إيجابي","")))</f>
        <v/>
      </c>
      <c r="AO6324" t="e">
        <f>INDEX(TextClassificationList[],MATCH(Sudan_News12[[#This Row],[text_classification_arabic]],TextClassificationList[text_classification_arabic],0),1)</f>
        <v>#N/A</v>
      </c>
      <c r="AQ6324" t="e">
        <f>INDEX(TextClassificationList[],MATCH(Sudan_News12[[#This Row],[text_classification_arabic2]],TextClassificationList[text_classification_arabic],0),1)</f>
        <v>#N/A</v>
      </c>
      <c r="AS6324" t="e">
        <f>INDEX(TextClassificationList[],MATCH(Sudan_News12[[#This Row],[text_classification_arabic3]],TextClassificationList[text_classification_arabic],0),1)</f>
        <v>#N/A</v>
      </c>
      <c r="AU6324" t="e">
        <f>INDEX(TextClassificationList[],MATCH(Sudan_News12[[#This Row],[text_classification_arabic4]],TextClassificationList[text_classification_arabic],0),1)</f>
        <v>#N/A</v>
      </c>
      <c r="AW6324" t="e">
        <f>INDEX(TextClassificationList[],MATCH(Sudan_News12[[#This Row],[text_classification_arabic5]],TextClassificationList[text_classification_arabic],0),1)</f>
        <v>#N/A</v>
      </c>
    </row>
    <row r="6325" spans="1:49" x14ac:dyDescent="0.2">
      <c r="A6325">
        <v>9.7530321110714778E+17</v>
      </c>
      <c r="B6325">
        <v>9.7530321110714778E+17</v>
      </c>
      <c r="C6325" t="s">
        <v>24570</v>
      </c>
      <c r="D6325" s="1">
        <v>43177</v>
      </c>
      <c r="E6325" s="2">
        <v>0.47893518518518519</v>
      </c>
      <c r="F6325">
        <v>200</v>
      </c>
      <c r="G6325">
        <v>1889611729</v>
      </c>
      <c r="H6325" t="s">
        <v>354</v>
      </c>
      <c r="I6325" t="s">
        <v>355</v>
      </c>
      <c r="J6325" t="s">
        <v>265</v>
      </c>
      <c r="K6325" t="s">
        <v>24571</v>
      </c>
      <c r="L6325" t="s">
        <v>276</v>
      </c>
      <c r="M6325" t="s">
        <v>267</v>
      </c>
      <c r="N6325" t="s">
        <v>267</v>
      </c>
      <c r="O6325" t="s">
        <v>267</v>
      </c>
      <c r="P6325">
        <v>0</v>
      </c>
      <c r="Q6325">
        <v>0</v>
      </c>
      <c r="R6325">
        <v>0</v>
      </c>
      <c r="S6325" t="s">
        <v>24572</v>
      </c>
      <c r="T6325" t="s">
        <v>267</v>
      </c>
      <c r="U6325" t="s">
        <v>24573</v>
      </c>
      <c r="V6325" t="b">
        <v>0</v>
      </c>
      <c r="W6325" t="s">
        <v>265</v>
      </c>
      <c r="X6325">
        <v>0</v>
      </c>
      <c r="Y6325" t="s">
        <v>265</v>
      </c>
      <c r="Z6325" t="s">
        <v>265</v>
      </c>
      <c r="AA6325" t="s">
        <v>265</v>
      </c>
      <c r="AB6325" t="s">
        <v>265</v>
      </c>
      <c r="AC6325" t="s">
        <v>265</v>
      </c>
      <c r="AD6325" t="s">
        <v>265</v>
      </c>
      <c r="AE6325" t="s">
        <v>265</v>
      </c>
      <c r="AF6325" t="s">
        <v>267</v>
      </c>
      <c r="AG6325" t="s">
        <v>265</v>
      </c>
      <c r="AH6325" t="s">
        <v>265</v>
      </c>
      <c r="AI6325" t="s">
        <v>265</v>
      </c>
      <c r="AJ6325" t="s">
        <v>265</v>
      </c>
      <c r="AL6325" t="str">
        <f>IF(Sudan_News12[[#This Row],[relevancy_classification_english]]="Relevant","مناسب",IF(Sudan_News12[[#This Row],[relevancy_classification_english]]="Relevant","عَرَضِيّ",""))</f>
        <v/>
      </c>
      <c r="AN6325" t="str">
        <f>IF(Sudan_News12[[#This Row],[sentiment_analysis_english]]="Negative","سلبي",IF(Sudan_News12[[#This Row],[sentiment_analysis_english]]="Neutral","حيادي",IF(Sudan_News12[[#This Row],[sentiment_analysis_english]]="Positive","إيجابي","")))</f>
        <v/>
      </c>
      <c r="AO6325" t="e">
        <f>INDEX(TextClassificationList[],MATCH(Sudan_News12[[#This Row],[text_classification_arabic]],TextClassificationList[text_classification_arabic],0),1)</f>
        <v>#N/A</v>
      </c>
      <c r="AQ6325" t="e">
        <f>INDEX(TextClassificationList[],MATCH(Sudan_News12[[#This Row],[text_classification_arabic2]],TextClassificationList[text_classification_arabic],0),1)</f>
        <v>#N/A</v>
      </c>
      <c r="AS6325" t="e">
        <f>INDEX(TextClassificationList[],MATCH(Sudan_News12[[#This Row],[text_classification_arabic3]],TextClassificationList[text_classification_arabic],0),1)</f>
        <v>#N/A</v>
      </c>
      <c r="AU6325" t="e">
        <f>INDEX(TextClassificationList[],MATCH(Sudan_News12[[#This Row],[text_classification_arabic4]],TextClassificationList[text_classification_arabic],0),1)</f>
        <v>#N/A</v>
      </c>
      <c r="AW6325" t="e">
        <f>INDEX(TextClassificationList[],MATCH(Sudan_News12[[#This Row],[text_classification_arabic5]],TextClassificationList[text_classification_arabic],0),1)</f>
        <v>#N/A</v>
      </c>
    </row>
    <row r="6326" spans="1:49" x14ac:dyDescent="0.2">
      <c r="A6326">
        <v>9.7525353347695002E+17</v>
      </c>
      <c r="B6326">
        <v>9.7525353347695002E+17</v>
      </c>
      <c r="C6326" t="s">
        <v>24574</v>
      </c>
      <c r="D6326" s="1">
        <v>43177</v>
      </c>
      <c r="E6326" s="2">
        <v>0.34185185185185185</v>
      </c>
      <c r="F6326">
        <v>200</v>
      </c>
      <c r="G6326">
        <v>1889611729</v>
      </c>
      <c r="H6326" t="s">
        <v>354</v>
      </c>
      <c r="I6326" t="s">
        <v>355</v>
      </c>
      <c r="J6326" t="s">
        <v>265</v>
      </c>
      <c r="K6326" t="s">
        <v>24575</v>
      </c>
      <c r="L6326" t="s">
        <v>266</v>
      </c>
      <c r="M6326" t="s">
        <v>267</v>
      </c>
      <c r="N6326" t="s">
        <v>24576</v>
      </c>
      <c r="O6326" t="s">
        <v>267</v>
      </c>
      <c r="P6326">
        <v>0</v>
      </c>
      <c r="Q6326">
        <v>0</v>
      </c>
      <c r="R6326">
        <v>0</v>
      </c>
      <c r="S6326" t="s">
        <v>267</v>
      </c>
      <c r="T6326" t="s">
        <v>267</v>
      </c>
      <c r="U6326" t="s">
        <v>24577</v>
      </c>
      <c r="V6326" t="b">
        <v>0</v>
      </c>
      <c r="W6326" t="s">
        <v>306</v>
      </c>
      <c r="X6326">
        <v>0</v>
      </c>
      <c r="Y6326" t="s">
        <v>265</v>
      </c>
      <c r="Z6326" t="s">
        <v>265</v>
      </c>
      <c r="AA6326" t="s">
        <v>265</v>
      </c>
      <c r="AB6326" t="s">
        <v>265</v>
      </c>
      <c r="AC6326" t="s">
        <v>265</v>
      </c>
      <c r="AD6326" t="s">
        <v>265</v>
      </c>
      <c r="AE6326" t="s">
        <v>265</v>
      </c>
      <c r="AF6326" t="s">
        <v>267</v>
      </c>
      <c r="AG6326" t="s">
        <v>265</v>
      </c>
      <c r="AH6326" t="s">
        <v>265</v>
      </c>
      <c r="AI6326" t="s">
        <v>265</v>
      </c>
      <c r="AJ6326" t="s">
        <v>265</v>
      </c>
      <c r="AL6326" t="str">
        <f>IF(Sudan_News12[[#This Row],[relevancy_classification_english]]="Relevant","مناسب",IF(Sudan_News12[[#This Row],[relevancy_classification_english]]="Relevant","عَرَضِيّ",""))</f>
        <v/>
      </c>
      <c r="AN6326" t="str">
        <f>IF(Sudan_News12[[#This Row],[sentiment_analysis_english]]="Negative","سلبي",IF(Sudan_News12[[#This Row],[sentiment_analysis_english]]="Neutral","حيادي",IF(Sudan_News12[[#This Row],[sentiment_analysis_english]]="Positive","إيجابي","")))</f>
        <v/>
      </c>
      <c r="AO6326" t="e">
        <f>INDEX(TextClassificationList[],MATCH(Sudan_News12[[#This Row],[text_classification_arabic]],TextClassificationList[text_classification_arabic],0),1)</f>
        <v>#N/A</v>
      </c>
      <c r="AQ6326" t="e">
        <f>INDEX(TextClassificationList[],MATCH(Sudan_News12[[#This Row],[text_classification_arabic2]],TextClassificationList[text_classification_arabic],0),1)</f>
        <v>#N/A</v>
      </c>
      <c r="AS6326" t="e">
        <f>INDEX(TextClassificationList[],MATCH(Sudan_News12[[#This Row],[text_classification_arabic3]],TextClassificationList[text_classification_arabic],0),1)</f>
        <v>#N/A</v>
      </c>
      <c r="AU6326" t="e">
        <f>INDEX(TextClassificationList[],MATCH(Sudan_News12[[#This Row],[text_classification_arabic4]],TextClassificationList[text_classification_arabic],0),1)</f>
        <v>#N/A</v>
      </c>
      <c r="AW6326" t="e">
        <f>INDEX(TextClassificationList[],MATCH(Sudan_News12[[#This Row],[text_classification_arabic5]],TextClassificationList[text_classification_arabic],0),1)</f>
        <v>#N/A</v>
      </c>
    </row>
    <row r="6327" spans="1:49" x14ac:dyDescent="0.2">
      <c r="A6327">
        <v>9.7512577661297459E+17</v>
      </c>
      <c r="B6327">
        <v>9.7512577661297459E+17</v>
      </c>
      <c r="C6327" t="s">
        <v>24578</v>
      </c>
      <c r="D6327" s="1">
        <v>43176</v>
      </c>
      <c r="E6327" s="2">
        <v>0.98930555555555555</v>
      </c>
      <c r="F6327">
        <v>200</v>
      </c>
      <c r="G6327">
        <v>1889611729</v>
      </c>
      <c r="H6327" t="s">
        <v>354</v>
      </c>
      <c r="I6327" t="s">
        <v>355</v>
      </c>
      <c r="J6327" t="s">
        <v>265</v>
      </c>
      <c r="K6327" t="s">
        <v>24579</v>
      </c>
      <c r="L6327" t="s">
        <v>266</v>
      </c>
      <c r="M6327" t="s">
        <v>267</v>
      </c>
      <c r="N6327" t="s">
        <v>267</v>
      </c>
      <c r="O6327" t="s">
        <v>24580</v>
      </c>
      <c r="P6327">
        <v>0</v>
      </c>
      <c r="Q6327">
        <v>0</v>
      </c>
      <c r="R6327">
        <v>2</v>
      </c>
      <c r="S6327" t="s">
        <v>23474</v>
      </c>
      <c r="T6327" t="s">
        <v>267</v>
      </c>
      <c r="U6327" t="s">
        <v>24581</v>
      </c>
      <c r="V6327" t="b">
        <v>0</v>
      </c>
      <c r="W6327" t="s">
        <v>265</v>
      </c>
      <c r="X6327">
        <v>1</v>
      </c>
      <c r="Y6327" t="s">
        <v>24582</v>
      </c>
      <c r="Z6327" t="s">
        <v>265</v>
      </c>
      <c r="AA6327" t="s">
        <v>265</v>
      </c>
      <c r="AB6327" t="s">
        <v>265</v>
      </c>
      <c r="AC6327" t="s">
        <v>265</v>
      </c>
      <c r="AD6327" t="s">
        <v>265</v>
      </c>
      <c r="AE6327" t="s">
        <v>265</v>
      </c>
      <c r="AF6327" t="s">
        <v>267</v>
      </c>
      <c r="AG6327" t="s">
        <v>265</v>
      </c>
      <c r="AH6327" t="s">
        <v>265</v>
      </c>
      <c r="AI6327" t="s">
        <v>265</v>
      </c>
      <c r="AJ6327" t="s">
        <v>265</v>
      </c>
      <c r="AL6327" t="str">
        <f>IF(Sudan_News12[[#This Row],[relevancy_classification_english]]="Relevant","مناسب",IF(Sudan_News12[[#This Row],[relevancy_classification_english]]="Relevant","عَرَضِيّ",""))</f>
        <v/>
      </c>
      <c r="AN6327" t="str">
        <f>IF(Sudan_News12[[#This Row],[sentiment_analysis_english]]="Negative","سلبي",IF(Sudan_News12[[#This Row],[sentiment_analysis_english]]="Neutral","حيادي",IF(Sudan_News12[[#This Row],[sentiment_analysis_english]]="Positive","إيجابي","")))</f>
        <v/>
      </c>
      <c r="AO6327" t="e">
        <f>INDEX(TextClassificationList[],MATCH(Sudan_News12[[#This Row],[text_classification_arabic]],TextClassificationList[text_classification_arabic],0),1)</f>
        <v>#N/A</v>
      </c>
      <c r="AQ6327" t="e">
        <f>INDEX(TextClassificationList[],MATCH(Sudan_News12[[#This Row],[text_classification_arabic2]],TextClassificationList[text_classification_arabic],0),1)</f>
        <v>#N/A</v>
      </c>
      <c r="AS6327" t="e">
        <f>INDEX(TextClassificationList[],MATCH(Sudan_News12[[#This Row],[text_classification_arabic3]],TextClassificationList[text_classification_arabic],0),1)</f>
        <v>#N/A</v>
      </c>
      <c r="AU6327" t="e">
        <f>INDEX(TextClassificationList[],MATCH(Sudan_News12[[#This Row],[text_classification_arabic4]],TextClassificationList[text_classification_arabic],0),1)</f>
        <v>#N/A</v>
      </c>
      <c r="AW6327" t="e">
        <f>INDEX(TextClassificationList[],MATCH(Sudan_News12[[#This Row],[text_classification_arabic5]],TextClassificationList[text_classification_arabic],0),1)</f>
        <v>#N/A</v>
      </c>
    </row>
    <row r="6328" spans="1:49" x14ac:dyDescent="0.2">
      <c r="A6328">
        <v>9.7509987479344333E+17</v>
      </c>
      <c r="B6328">
        <v>9.7509987479344333E+17</v>
      </c>
      <c r="C6328" t="s">
        <v>24583</v>
      </c>
      <c r="D6328" s="1">
        <v>43176</v>
      </c>
      <c r="E6328" s="2">
        <v>0.91783564814814811</v>
      </c>
      <c r="F6328">
        <v>200</v>
      </c>
      <c r="G6328">
        <v>1889611729</v>
      </c>
      <c r="H6328" t="s">
        <v>354</v>
      </c>
      <c r="I6328" t="s">
        <v>355</v>
      </c>
      <c r="J6328" t="s">
        <v>265</v>
      </c>
      <c r="K6328" t="s">
        <v>24584</v>
      </c>
      <c r="L6328" t="s">
        <v>266</v>
      </c>
      <c r="M6328" t="s">
        <v>267</v>
      </c>
      <c r="N6328" t="s">
        <v>267</v>
      </c>
      <c r="O6328" t="s">
        <v>267</v>
      </c>
      <c r="P6328">
        <v>0</v>
      </c>
      <c r="Q6328">
        <v>0</v>
      </c>
      <c r="R6328">
        <v>0</v>
      </c>
      <c r="S6328" t="s">
        <v>24585</v>
      </c>
      <c r="T6328" t="s">
        <v>267</v>
      </c>
      <c r="U6328" t="s">
        <v>24586</v>
      </c>
      <c r="V6328" t="b">
        <v>0</v>
      </c>
      <c r="W6328" t="s">
        <v>265</v>
      </c>
      <c r="X6328">
        <v>0</v>
      </c>
      <c r="Y6328" t="s">
        <v>265</v>
      </c>
      <c r="Z6328" t="s">
        <v>265</v>
      </c>
      <c r="AA6328" t="s">
        <v>265</v>
      </c>
      <c r="AB6328" t="s">
        <v>265</v>
      </c>
      <c r="AC6328" t="s">
        <v>265</v>
      </c>
      <c r="AD6328" t="s">
        <v>265</v>
      </c>
      <c r="AE6328" t="s">
        <v>265</v>
      </c>
      <c r="AF6328" t="s">
        <v>267</v>
      </c>
      <c r="AG6328" t="s">
        <v>265</v>
      </c>
      <c r="AH6328" t="s">
        <v>265</v>
      </c>
      <c r="AI6328" t="s">
        <v>265</v>
      </c>
      <c r="AJ6328" t="s">
        <v>265</v>
      </c>
      <c r="AL6328" t="str">
        <f>IF(Sudan_News12[[#This Row],[relevancy_classification_english]]="Relevant","مناسب",IF(Sudan_News12[[#This Row],[relevancy_classification_english]]="Relevant","عَرَضِيّ",""))</f>
        <v/>
      </c>
      <c r="AN6328" t="str">
        <f>IF(Sudan_News12[[#This Row],[sentiment_analysis_english]]="Negative","سلبي",IF(Sudan_News12[[#This Row],[sentiment_analysis_english]]="Neutral","حيادي",IF(Sudan_News12[[#This Row],[sentiment_analysis_english]]="Positive","إيجابي","")))</f>
        <v/>
      </c>
      <c r="AO6328" t="e">
        <f>INDEX(TextClassificationList[],MATCH(Sudan_News12[[#This Row],[text_classification_arabic]],TextClassificationList[text_classification_arabic],0),1)</f>
        <v>#N/A</v>
      </c>
      <c r="AQ6328" t="e">
        <f>INDEX(TextClassificationList[],MATCH(Sudan_News12[[#This Row],[text_classification_arabic2]],TextClassificationList[text_classification_arabic],0),1)</f>
        <v>#N/A</v>
      </c>
      <c r="AS6328" t="e">
        <f>INDEX(TextClassificationList[],MATCH(Sudan_News12[[#This Row],[text_classification_arabic3]],TextClassificationList[text_classification_arabic],0),1)</f>
        <v>#N/A</v>
      </c>
      <c r="AU6328" t="e">
        <f>INDEX(TextClassificationList[],MATCH(Sudan_News12[[#This Row],[text_classification_arabic4]],TextClassificationList[text_classification_arabic],0),1)</f>
        <v>#N/A</v>
      </c>
      <c r="AW6328" t="e">
        <f>INDEX(TextClassificationList[],MATCH(Sudan_News12[[#This Row],[text_classification_arabic5]],TextClassificationList[text_classification_arabic],0),1)</f>
        <v>#N/A</v>
      </c>
    </row>
    <row r="6329" spans="1:49" x14ac:dyDescent="0.2">
      <c r="A6329">
        <v>9.7489032532289126E+17</v>
      </c>
      <c r="B6329">
        <v>9.7489032532289126E+17</v>
      </c>
      <c r="C6329" t="s">
        <v>24587</v>
      </c>
      <c r="D6329" s="1">
        <v>43176</v>
      </c>
      <c r="E6329" s="2">
        <v>0.33958333333333335</v>
      </c>
      <c r="F6329">
        <v>200</v>
      </c>
      <c r="G6329">
        <v>1889611729</v>
      </c>
      <c r="H6329" t="s">
        <v>354</v>
      </c>
      <c r="I6329" t="s">
        <v>355</v>
      </c>
      <c r="J6329" t="s">
        <v>265</v>
      </c>
      <c r="K6329" t="s">
        <v>24588</v>
      </c>
      <c r="L6329" t="s">
        <v>266</v>
      </c>
      <c r="M6329" t="s">
        <v>267</v>
      </c>
      <c r="N6329" t="s">
        <v>267</v>
      </c>
      <c r="O6329" t="s">
        <v>267</v>
      </c>
      <c r="P6329">
        <v>0</v>
      </c>
      <c r="Q6329">
        <v>4</v>
      </c>
      <c r="R6329">
        <v>1</v>
      </c>
      <c r="S6329" t="s">
        <v>24481</v>
      </c>
      <c r="T6329" t="s">
        <v>267</v>
      </c>
      <c r="U6329" t="s">
        <v>24589</v>
      </c>
      <c r="V6329" t="b">
        <v>0</v>
      </c>
      <c r="W6329" t="s">
        <v>265</v>
      </c>
      <c r="X6329">
        <v>0</v>
      </c>
      <c r="Y6329" t="s">
        <v>265</v>
      </c>
      <c r="Z6329" t="s">
        <v>265</v>
      </c>
      <c r="AA6329" t="s">
        <v>265</v>
      </c>
      <c r="AB6329" t="s">
        <v>265</v>
      </c>
      <c r="AC6329" t="s">
        <v>265</v>
      </c>
      <c r="AD6329" t="s">
        <v>265</v>
      </c>
      <c r="AE6329" t="s">
        <v>265</v>
      </c>
      <c r="AF6329" t="s">
        <v>267</v>
      </c>
      <c r="AG6329" t="s">
        <v>265</v>
      </c>
      <c r="AH6329" t="s">
        <v>265</v>
      </c>
      <c r="AI6329" t="s">
        <v>265</v>
      </c>
      <c r="AJ6329" t="s">
        <v>265</v>
      </c>
      <c r="AL6329" t="str">
        <f>IF(Sudan_News12[[#This Row],[relevancy_classification_english]]="Relevant","مناسب",IF(Sudan_News12[[#This Row],[relevancy_classification_english]]="Relevant","عَرَضِيّ",""))</f>
        <v/>
      </c>
      <c r="AN6329" t="str">
        <f>IF(Sudan_News12[[#This Row],[sentiment_analysis_english]]="Negative","سلبي",IF(Sudan_News12[[#This Row],[sentiment_analysis_english]]="Neutral","حيادي",IF(Sudan_News12[[#This Row],[sentiment_analysis_english]]="Positive","إيجابي","")))</f>
        <v/>
      </c>
      <c r="AO6329" t="e">
        <f>INDEX(TextClassificationList[],MATCH(Sudan_News12[[#This Row],[text_classification_arabic]],TextClassificationList[text_classification_arabic],0),1)</f>
        <v>#N/A</v>
      </c>
      <c r="AQ6329" t="e">
        <f>INDEX(TextClassificationList[],MATCH(Sudan_News12[[#This Row],[text_classification_arabic2]],TextClassificationList[text_classification_arabic],0),1)</f>
        <v>#N/A</v>
      </c>
      <c r="AS6329" t="e">
        <f>INDEX(TextClassificationList[],MATCH(Sudan_News12[[#This Row],[text_classification_arabic3]],TextClassificationList[text_classification_arabic],0),1)</f>
        <v>#N/A</v>
      </c>
      <c r="AU6329" t="e">
        <f>INDEX(TextClassificationList[],MATCH(Sudan_News12[[#This Row],[text_classification_arabic4]],TextClassificationList[text_classification_arabic],0),1)</f>
        <v>#N/A</v>
      </c>
      <c r="AW6329" t="e">
        <f>INDEX(TextClassificationList[],MATCH(Sudan_News12[[#This Row],[text_classification_arabic5]],TextClassificationList[text_classification_arabic],0),1)</f>
        <v>#N/A</v>
      </c>
    </row>
    <row r="6330" spans="1:49" x14ac:dyDescent="0.2">
      <c r="A6330">
        <v>9.7488330925484032E+17</v>
      </c>
      <c r="B6330">
        <v>9.7488330925484032E+17</v>
      </c>
      <c r="C6330" t="s">
        <v>24590</v>
      </c>
      <c r="D6330" s="1">
        <v>43176</v>
      </c>
      <c r="E6330" s="2">
        <v>0.32023148148148151</v>
      </c>
      <c r="F6330">
        <v>200</v>
      </c>
      <c r="G6330">
        <v>1889611729</v>
      </c>
      <c r="H6330" t="s">
        <v>354</v>
      </c>
      <c r="I6330" t="s">
        <v>355</v>
      </c>
      <c r="J6330" t="s">
        <v>265</v>
      </c>
      <c r="K6330" t="s">
        <v>24591</v>
      </c>
      <c r="L6330" t="s">
        <v>266</v>
      </c>
      <c r="M6330" t="s">
        <v>267</v>
      </c>
      <c r="N6330" t="s">
        <v>267</v>
      </c>
      <c r="O6330" t="s">
        <v>24592</v>
      </c>
      <c r="P6330">
        <v>0</v>
      </c>
      <c r="Q6330">
        <v>4</v>
      </c>
      <c r="R6330">
        <v>0</v>
      </c>
      <c r="S6330" t="s">
        <v>24593</v>
      </c>
      <c r="T6330" t="s">
        <v>267</v>
      </c>
      <c r="U6330" t="s">
        <v>24594</v>
      </c>
      <c r="V6330" t="b">
        <v>0</v>
      </c>
      <c r="W6330" t="s">
        <v>265</v>
      </c>
      <c r="X6330">
        <v>1</v>
      </c>
      <c r="Y6330" t="s">
        <v>24595</v>
      </c>
      <c r="Z6330" t="s">
        <v>265</v>
      </c>
      <c r="AA6330" t="s">
        <v>265</v>
      </c>
      <c r="AB6330" t="s">
        <v>265</v>
      </c>
      <c r="AC6330" t="s">
        <v>265</v>
      </c>
      <c r="AD6330" t="s">
        <v>265</v>
      </c>
      <c r="AE6330" t="s">
        <v>265</v>
      </c>
      <c r="AF6330" t="s">
        <v>267</v>
      </c>
      <c r="AG6330" t="s">
        <v>265</v>
      </c>
      <c r="AH6330" t="s">
        <v>265</v>
      </c>
      <c r="AI6330" t="s">
        <v>265</v>
      </c>
      <c r="AJ6330" t="s">
        <v>265</v>
      </c>
      <c r="AL6330" t="str">
        <f>IF(Sudan_News12[[#This Row],[relevancy_classification_english]]="Relevant","مناسب",IF(Sudan_News12[[#This Row],[relevancy_classification_english]]="Relevant","عَرَضِيّ",""))</f>
        <v/>
      </c>
      <c r="AN6330" t="str">
        <f>IF(Sudan_News12[[#This Row],[sentiment_analysis_english]]="Negative","سلبي",IF(Sudan_News12[[#This Row],[sentiment_analysis_english]]="Neutral","حيادي",IF(Sudan_News12[[#This Row],[sentiment_analysis_english]]="Positive","إيجابي","")))</f>
        <v/>
      </c>
      <c r="AO6330" t="e">
        <f>INDEX(TextClassificationList[],MATCH(Sudan_News12[[#This Row],[text_classification_arabic]],TextClassificationList[text_classification_arabic],0),1)</f>
        <v>#N/A</v>
      </c>
      <c r="AQ6330" t="e">
        <f>INDEX(TextClassificationList[],MATCH(Sudan_News12[[#This Row],[text_classification_arabic2]],TextClassificationList[text_classification_arabic],0),1)</f>
        <v>#N/A</v>
      </c>
      <c r="AS6330" t="e">
        <f>INDEX(TextClassificationList[],MATCH(Sudan_News12[[#This Row],[text_classification_arabic3]],TextClassificationList[text_classification_arabic],0),1)</f>
        <v>#N/A</v>
      </c>
      <c r="AU6330" t="e">
        <f>INDEX(TextClassificationList[],MATCH(Sudan_News12[[#This Row],[text_classification_arabic4]],TextClassificationList[text_classification_arabic],0),1)</f>
        <v>#N/A</v>
      </c>
      <c r="AW6330" t="e">
        <f>INDEX(TextClassificationList[],MATCH(Sudan_News12[[#This Row],[text_classification_arabic5]],TextClassificationList[text_classification_arabic],0),1)</f>
        <v>#N/A</v>
      </c>
    </row>
    <row r="6331" spans="1:49" x14ac:dyDescent="0.2">
      <c r="A6331">
        <v>9.7477184077323059E+17</v>
      </c>
      <c r="B6331">
        <v>9.7475136680244019E+17</v>
      </c>
      <c r="C6331" t="s">
        <v>24596</v>
      </c>
      <c r="D6331" s="1">
        <v>43176</v>
      </c>
      <c r="E6331" s="2">
        <v>1.2627314814814815E-2</v>
      </c>
      <c r="F6331">
        <v>200</v>
      </c>
      <c r="G6331">
        <v>1889611729</v>
      </c>
      <c r="H6331" t="s">
        <v>354</v>
      </c>
      <c r="I6331" t="s">
        <v>355</v>
      </c>
      <c r="J6331" t="s">
        <v>265</v>
      </c>
      <c r="K6331" t="s">
        <v>24597</v>
      </c>
      <c r="L6331" t="s">
        <v>266</v>
      </c>
      <c r="M6331" t="s">
        <v>267</v>
      </c>
      <c r="N6331" t="s">
        <v>267</v>
      </c>
      <c r="O6331" t="s">
        <v>267</v>
      </c>
      <c r="P6331">
        <v>0</v>
      </c>
      <c r="Q6331">
        <v>0</v>
      </c>
      <c r="R6331">
        <v>0</v>
      </c>
      <c r="S6331" t="s">
        <v>267</v>
      </c>
      <c r="T6331" t="s">
        <v>267</v>
      </c>
      <c r="U6331" t="s">
        <v>24598</v>
      </c>
      <c r="V6331" t="b">
        <v>0</v>
      </c>
      <c r="W6331" t="s">
        <v>265</v>
      </c>
      <c r="X6331">
        <v>0</v>
      </c>
      <c r="Y6331" t="s">
        <v>265</v>
      </c>
      <c r="Z6331" t="s">
        <v>265</v>
      </c>
      <c r="AA6331" t="s">
        <v>265</v>
      </c>
      <c r="AB6331" t="s">
        <v>265</v>
      </c>
      <c r="AC6331" t="s">
        <v>265</v>
      </c>
      <c r="AD6331" t="s">
        <v>265</v>
      </c>
      <c r="AE6331" t="s">
        <v>265</v>
      </c>
      <c r="AF6331" t="s">
        <v>267</v>
      </c>
      <c r="AG6331" t="s">
        <v>265</v>
      </c>
      <c r="AH6331" t="s">
        <v>265</v>
      </c>
      <c r="AI6331" t="s">
        <v>265</v>
      </c>
      <c r="AJ6331" t="s">
        <v>265</v>
      </c>
      <c r="AL6331" t="str">
        <f>IF(Sudan_News12[[#This Row],[relevancy_classification_english]]="Relevant","مناسب",IF(Sudan_News12[[#This Row],[relevancy_classification_english]]="Relevant","عَرَضِيّ",""))</f>
        <v/>
      </c>
      <c r="AN6331" t="str">
        <f>IF(Sudan_News12[[#This Row],[sentiment_analysis_english]]="Negative","سلبي",IF(Sudan_News12[[#This Row],[sentiment_analysis_english]]="Neutral","حيادي",IF(Sudan_News12[[#This Row],[sentiment_analysis_english]]="Positive","إيجابي","")))</f>
        <v/>
      </c>
      <c r="AO6331" t="e">
        <f>INDEX(TextClassificationList[],MATCH(Sudan_News12[[#This Row],[text_classification_arabic]],TextClassificationList[text_classification_arabic],0),1)</f>
        <v>#N/A</v>
      </c>
      <c r="AQ6331" t="e">
        <f>INDEX(TextClassificationList[],MATCH(Sudan_News12[[#This Row],[text_classification_arabic2]],TextClassificationList[text_classification_arabic],0),1)</f>
        <v>#N/A</v>
      </c>
      <c r="AS6331" t="e">
        <f>INDEX(TextClassificationList[],MATCH(Sudan_News12[[#This Row],[text_classification_arabic3]],TextClassificationList[text_classification_arabic],0),1)</f>
        <v>#N/A</v>
      </c>
      <c r="AU6331" t="e">
        <f>INDEX(TextClassificationList[],MATCH(Sudan_News12[[#This Row],[text_classification_arabic4]],TextClassificationList[text_classification_arabic],0),1)</f>
        <v>#N/A</v>
      </c>
      <c r="AW6331" t="e">
        <f>INDEX(TextClassificationList[],MATCH(Sudan_News12[[#This Row],[text_classification_arabic5]],TextClassificationList[text_classification_arabic],0),1)</f>
        <v>#N/A</v>
      </c>
    </row>
    <row r="6332" spans="1:49" x14ac:dyDescent="0.2">
      <c r="A6332">
        <v>9.747666468869161E+17</v>
      </c>
      <c r="B6332">
        <v>9.7474918819291546E+17</v>
      </c>
      <c r="C6332" t="s">
        <v>24599</v>
      </c>
      <c r="D6332" s="1">
        <v>43175</v>
      </c>
      <c r="E6332" s="2">
        <v>0.99829861111111107</v>
      </c>
      <c r="F6332">
        <v>200</v>
      </c>
      <c r="G6332">
        <v>1889611729</v>
      </c>
      <c r="H6332" t="s">
        <v>354</v>
      </c>
      <c r="I6332" t="s">
        <v>355</v>
      </c>
      <c r="J6332" t="s">
        <v>265</v>
      </c>
      <c r="K6332" t="s">
        <v>24600</v>
      </c>
      <c r="L6332" t="s">
        <v>266</v>
      </c>
      <c r="M6332" t="s">
        <v>267</v>
      </c>
      <c r="N6332" t="s">
        <v>267</v>
      </c>
      <c r="O6332" t="s">
        <v>267</v>
      </c>
      <c r="P6332">
        <v>0</v>
      </c>
      <c r="Q6332">
        <v>0</v>
      </c>
      <c r="R6332">
        <v>0</v>
      </c>
      <c r="S6332" t="s">
        <v>267</v>
      </c>
      <c r="T6332" t="s">
        <v>267</v>
      </c>
      <c r="U6332" t="s">
        <v>24601</v>
      </c>
      <c r="V6332" t="b">
        <v>0</v>
      </c>
      <c r="W6332" t="s">
        <v>265</v>
      </c>
      <c r="X6332">
        <v>0</v>
      </c>
      <c r="Y6332" t="s">
        <v>265</v>
      </c>
      <c r="Z6332" t="s">
        <v>265</v>
      </c>
      <c r="AA6332" t="s">
        <v>265</v>
      </c>
      <c r="AB6332" t="s">
        <v>265</v>
      </c>
      <c r="AC6332" t="s">
        <v>265</v>
      </c>
      <c r="AD6332" t="s">
        <v>265</v>
      </c>
      <c r="AE6332" t="s">
        <v>265</v>
      </c>
      <c r="AF6332" t="s">
        <v>24602</v>
      </c>
      <c r="AG6332" t="s">
        <v>265</v>
      </c>
      <c r="AH6332" t="s">
        <v>265</v>
      </c>
      <c r="AI6332" t="s">
        <v>265</v>
      </c>
      <c r="AJ6332" t="s">
        <v>265</v>
      </c>
      <c r="AL6332" t="str">
        <f>IF(Sudan_News12[[#This Row],[relevancy_classification_english]]="Relevant","مناسب",IF(Sudan_News12[[#This Row],[relevancy_classification_english]]="Relevant","عَرَضِيّ",""))</f>
        <v/>
      </c>
      <c r="AN6332" t="str">
        <f>IF(Sudan_News12[[#This Row],[sentiment_analysis_english]]="Negative","سلبي",IF(Sudan_News12[[#This Row],[sentiment_analysis_english]]="Neutral","حيادي",IF(Sudan_News12[[#This Row],[sentiment_analysis_english]]="Positive","إيجابي","")))</f>
        <v/>
      </c>
      <c r="AO6332" t="e">
        <f>INDEX(TextClassificationList[],MATCH(Sudan_News12[[#This Row],[text_classification_arabic]],TextClassificationList[text_classification_arabic],0),1)</f>
        <v>#N/A</v>
      </c>
      <c r="AQ6332" t="e">
        <f>INDEX(TextClassificationList[],MATCH(Sudan_News12[[#This Row],[text_classification_arabic2]],TextClassificationList[text_classification_arabic],0),1)</f>
        <v>#N/A</v>
      </c>
      <c r="AS6332" t="e">
        <f>INDEX(TextClassificationList[],MATCH(Sudan_News12[[#This Row],[text_classification_arabic3]],TextClassificationList[text_classification_arabic],0),1)</f>
        <v>#N/A</v>
      </c>
      <c r="AU6332" t="e">
        <f>INDEX(TextClassificationList[],MATCH(Sudan_News12[[#This Row],[text_classification_arabic4]],TextClassificationList[text_classification_arabic],0),1)</f>
        <v>#N/A</v>
      </c>
      <c r="AW6332" t="e">
        <f>INDEX(TextClassificationList[],MATCH(Sudan_News12[[#This Row],[text_classification_arabic5]],TextClassificationList[text_classification_arabic],0),1)</f>
        <v>#N/A</v>
      </c>
    </row>
    <row r="6333" spans="1:49" x14ac:dyDescent="0.2">
      <c r="A6333">
        <v>9.7476534498751693E+17</v>
      </c>
      <c r="B6333">
        <v>9.7476534498751693E+17</v>
      </c>
      <c r="C6333" t="s">
        <v>24603</v>
      </c>
      <c r="D6333" s="1">
        <v>43175</v>
      </c>
      <c r="E6333" s="2">
        <v>0.99471064814814814</v>
      </c>
      <c r="F6333">
        <v>200</v>
      </c>
      <c r="G6333">
        <v>1889611729</v>
      </c>
      <c r="H6333" t="s">
        <v>354</v>
      </c>
      <c r="I6333" t="s">
        <v>355</v>
      </c>
      <c r="J6333" t="s">
        <v>265</v>
      </c>
      <c r="K6333" t="s">
        <v>24604</v>
      </c>
      <c r="L6333" t="s">
        <v>266</v>
      </c>
      <c r="M6333" t="s">
        <v>267</v>
      </c>
      <c r="N6333" t="s">
        <v>267</v>
      </c>
      <c r="O6333" t="s">
        <v>267</v>
      </c>
      <c r="P6333">
        <v>0</v>
      </c>
      <c r="Q6333">
        <v>1</v>
      </c>
      <c r="R6333">
        <v>1</v>
      </c>
      <c r="S6333" t="s">
        <v>22620</v>
      </c>
      <c r="T6333" t="s">
        <v>267</v>
      </c>
      <c r="U6333" t="s">
        <v>24605</v>
      </c>
      <c r="V6333" t="b">
        <v>0</v>
      </c>
      <c r="W6333" t="s">
        <v>265</v>
      </c>
      <c r="X6333">
        <v>0</v>
      </c>
      <c r="Y6333" t="s">
        <v>265</v>
      </c>
      <c r="Z6333" t="s">
        <v>265</v>
      </c>
      <c r="AA6333" t="s">
        <v>265</v>
      </c>
      <c r="AB6333" t="s">
        <v>265</v>
      </c>
      <c r="AC6333" t="s">
        <v>265</v>
      </c>
      <c r="AD6333" t="s">
        <v>265</v>
      </c>
      <c r="AE6333" t="s">
        <v>265</v>
      </c>
      <c r="AF6333" t="s">
        <v>267</v>
      </c>
      <c r="AG6333" t="s">
        <v>265</v>
      </c>
      <c r="AH6333" t="s">
        <v>265</v>
      </c>
      <c r="AI6333" t="s">
        <v>265</v>
      </c>
      <c r="AJ6333" t="s">
        <v>265</v>
      </c>
      <c r="AL6333" t="str">
        <f>IF(Sudan_News12[[#This Row],[relevancy_classification_english]]="Relevant","مناسب",IF(Sudan_News12[[#This Row],[relevancy_classification_english]]="Relevant","عَرَضِيّ",""))</f>
        <v/>
      </c>
      <c r="AN6333" t="str">
        <f>IF(Sudan_News12[[#This Row],[sentiment_analysis_english]]="Negative","سلبي",IF(Sudan_News12[[#This Row],[sentiment_analysis_english]]="Neutral","حيادي",IF(Sudan_News12[[#This Row],[sentiment_analysis_english]]="Positive","إيجابي","")))</f>
        <v/>
      </c>
      <c r="AO6333" t="e">
        <f>INDEX(TextClassificationList[],MATCH(Sudan_News12[[#This Row],[text_classification_arabic]],TextClassificationList[text_classification_arabic],0),1)</f>
        <v>#N/A</v>
      </c>
      <c r="AQ6333" t="e">
        <f>INDEX(TextClassificationList[],MATCH(Sudan_News12[[#This Row],[text_classification_arabic2]],TextClassificationList[text_classification_arabic],0),1)</f>
        <v>#N/A</v>
      </c>
      <c r="AS6333" t="e">
        <f>INDEX(TextClassificationList[],MATCH(Sudan_News12[[#This Row],[text_classification_arabic3]],TextClassificationList[text_classification_arabic],0),1)</f>
        <v>#N/A</v>
      </c>
      <c r="AU6333" t="e">
        <f>INDEX(TextClassificationList[],MATCH(Sudan_News12[[#This Row],[text_classification_arabic4]],TextClassificationList[text_classification_arabic],0),1)</f>
        <v>#N/A</v>
      </c>
      <c r="AW6333" t="e">
        <f>INDEX(TextClassificationList[],MATCH(Sudan_News12[[#This Row],[text_classification_arabic5]],TextClassificationList[text_classification_arabic],0),1)</f>
        <v>#N/A</v>
      </c>
    </row>
    <row r="6334" spans="1:49" x14ac:dyDescent="0.2">
      <c r="A6334">
        <v>9.7475238752834765E+17</v>
      </c>
      <c r="B6334">
        <v>9.7475238752834765E+17</v>
      </c>
      <c r="C6334" t="s">
        <v>24606</v>
      </c>
      <c r="D6334" s="1">
        <v>43175</v>
      </c>
      <c r="E6334" s="2">
        <v>0.95894675925925921</v>
      </c>
      <c r="F6334">
        <v>200</v>
      </c>
      <c r="G6334">
        <v>1889611729</v>
      </c>
      <c r="H6334" t="s">
        <v>354</v>
      </c>
      <c r="I6334" t="s">
        <v>355</v>
      </c>
      <c r="J6334" t="s">
        <v>265</v>
      </c>
      <c r="K6334" t="s">
        <v>24607</v>
      </c>
      <c r="L6334" t="s">
        <v>266</v>
      </c>
      <c r="M6334" t="s">
        <v>267</v>
      </c>
      <c r="N6334" t="s">
        <v>267</v>
      </c>
      <c r="O6334" t="s">
        <v>267</v>
      </c>
      <c r="P6334">
        <v>0</v>
      </c>
      <c r="Q6334">
        <v>0</v>
      </c>
      <c r="R6334">
        <v>0</v>
      </c>
      <c r="S6334" t="s">
        <v>267</v>
      </c>
      <c r="T6334" t="s">
        <v>267</v>
      </c>
      <c r="U6334" t="s">
        <v>24608</v>
      </c>
      <c r="V6334" t="b">
        <v>0</v>
      </c>
      <c r="W6334" t="s">
        <v>265</v>
      </c>
      <c r="X6334">
        <v>0</v>
      </c>
      <c r="Y6334" t="s">
        <v>265</v>
      </c>
      <c r="Z6334" t="s">
        <v>265</v>
      </c>
      <c r="AA6334" t="s">
        <v>265</v>
      </c>
      <c r="AB6334" t="s">
        <v>265</v>
      </c>
      <c r="AC6334" t="s">
        <v>265</v>
      </c>
      <c r="AD6334" t="s">
        <v>265</v>
      </c>
      <c r="AE6334" t="s">
        <v>265</v>
      </c>
      <c r="AF6334" t="s">
        <v>267</v>
      </c>
      <c r="AG6334" t="s">
        <v>265</v>
      </c>
      <c r="AH6334" t="s">
        <v>265</v>
      </c>
      <c r="AI6334" t="s">
        <v>265</v>
      </c>
      <c r="AJ6334" t="s">
        <v>265</v>
      </c>
      <c r="AL6334" t="str">
        <f>IF(Sudan_News12[[#This Row],[relevancy_classification_english]]="Relevant","مناسب",IF(Sudan_News12[[#This Row],[relevancy_classification_english]]="Relevant","عَرَضِيّ",""))</f>
        <v/>
      </c>
      <c r="AN6334" t="str">
        <f>IF(Sudan_News12[[#This Row],[sentiment_analysis_english]]="Negative","سلبي",IF(Sudan_News12[[#This Row],[sentiment_analysis_english]]="Neutral","حيادي",IF(Sudan_News12[[#This Row],[sentiment_analysis_english]]="Positive","إيجابي","")))</f>
        <v/>
      </c>
      <c r="AO6334" t="e">
        <f>INDEX(TextClassificationList[],MATCH(Sudan_News12[[#This Row],[text_classification_arabic]],TextClassificationList[text_classification_arabic],0),1)</f>
        <v>#N/A</v>
      </c>
      <c r="AQ6334" t="e">
        <f>INDEX(TextClassificationList[],MATCH(Sudan_News12[[#This Row],[text_classification_arabic2]],TextClassificationList[text_classification_arabic],0),1)</f>
        <v>#N/A</v>
      </c>
      <c r="AS6334" t="e">
        <f>INDEX(TextClassificationList[],MATCH(Sudan_News12[[#This Row],[text_classification_arabic3]],TextClassificationList[text_classification_arabic],0),1)</f>
        <v>#N/A</v>
      </c>
      <c r="AU6334" t="e">
        <f>INDEX(TextClassificationList[],MATCH(Sudan_News12[[#This Row],[text_classification_arabic4]],TextClassificationList[text_classification_arabic],0),1)</f>
        <v>#N/A</v>
      </c>
      <c r="AW6334" t="e">
        <f>INDEX(TextClassificationList[],MATCH(Sudan_News12[[#This Row],[text_classification_arabic5]],TextClassificationList[text_classification_arabic],0),1)</f>
        <v>#N/A</v>
      </c>
    </row>
    <row r="6335" spans="1:49" x14ac:dyDescent="0.2">
      <c r="A6335">
        <v>9.7474706806458778E+17</v>
      </c>
      <c r="B6335">
        <v>9.7474706806458778E+17</v>
      </c>
      <c r="C6335" t="s">
        <v>24609</v>
      </c>
      <c r="D6335" s="1">
        <v>43175</v>
      </c>
      <c r="E6335" s="2">
        <v>0.94427083333333328</v>
      </c>
      <c r="F6335">
        <v>200</v>
      </c>
      <c r="G6335">
        <v>1889611729</v>
      </c>
      <c r="H6335" t="s">
        <v>354</v>
      </c>
      <c r="I6335" t="s">
        <v>355</v>
      </c>
      <c r="J6335" t="s">
        <v>265</v>
      </c>
      <c r="K6335" t="s">
        <v>24610</v>
      </c>
      <c r="L6335" t="s">
        <v>266</v>
      </c>
      <c r="M6335" t="s">
        <v>267</v>
      </c>
      <c r="N6335" t="s">
        <v>267</v>
      </c>
      <c r="O6335" t="s">
        <v>267</v>
      </c>
      <c r="P6335">
        <v>0</v>
      </c>
      <c r="Q6335">
        <v>0</v>
      </c>
      <c r="R6335">
        <v>1</v>
      </c>
      <c r="S6335" t="s">
        <v>22620</v>
      </c>
      <c r="T6335" t="s">
        <v>267</v>
      </c>
      <c r="U6335" t="s">
        <v>24611</v>
      </c>
      <c r="V6335" t="b">
        <v>0</v>
      </c>
      <c r="W6335" t="s">
        <v>265</v>
      </c>
      <c r="X6335">
        <v>0</v>
      </c>
      <c r="Y6335" t="s">
        <v>265</v>
      </c>
      <c r="Z6335" t="s">
        <v>265</v>
      </c>
      <c r="AA6335" t="s">
        <v>265</v>
      </c>
      <c r="AB6335" t="s">
        <v>265</v>
      </c>
      <c r="AC6335" t="s">
        <v>265</v>
      </c>
      <c r="AD6335" t="s">
        <v>265</v>
      </c>
      <c r="AE6335" t="s">
        <v>265</v>
      </c>
      <c r="AF6335" t="s">
        <v>267</v>
      </c>
      <c r="AG6335" t="s">
        <v>265</v>
      </c>
      <c r="AH6335" t="s">
        <v>265</v>
      </c>
      <c r="AI6335" t="s">
        <v>265</v>
      </c>
      <c r="AJ6335" t="s">
        <v>265</v>
      </c>
      <c r="AL6335" t="str">
        <f>IF(Sudan_News12[[#This Row],[relevancy_classification_english]]="Relevant","مناسب",IF(Sudan_News12[[#This Row],[relevancy_classification_english]]="Relevant","عَرَضِيّ",""))</f>
        <v/>
      </c>
      <c r="AN6335" t="str">
        <f>IF(Sudan_News12[[#This Row],[sentiment_analysis_english]]="Negative","سلبي",IF(Sudan_News12[[#This Row],[sentiment_analysis_english]]="Neutral","حيادي",IF(Sudan_News12[[#This Row],[sentiment_analysis_english]]="Positive","إيجابي","")))</f>
        <v/>
      </c>
      <c r="AO6335" t="e">
        <f>INDEX(TextClassificationList[],MATCH(Sudan_News12[[#This Row],[text_classification_arabic]],TextClassificationList[text_classification_arabic],0),1)</f>
        <v>#N/A</v>
      </c>
      <c r="AQ6335" t="e">
        <f>INDEX(TextClassificationList[],MATCH(Sudan_News12[[#This Row],[text_classification_arabic2]],TextClassificationList[text_classification_arabic],0),1)</f>
        <v>#N/A</v>
      </c>
      <c r="AS6335" t="e">
        <f>INDEX(TextClassificationList[],MATCH(Sudan_News12[[#This Row],[text_classification_arabic3]],TextClassificationList[text_classification_arabic],0),1)</f>
        <v>#N/A</v>
      </c>
      <c r="AU6335" t="e">
        <f>INDEX(TextClassificationList[],MATCH(Sudan_News12[[#This Row],[text_classification_arabic4]],TextClassificationList[text_classification_arabic],0),1)</f>
        <v>#N/A</v>
      </c>
      <c r="AW6335" t="e">
        <f>INDEX(TextClassificationList[],MATCH(Sudan_News12[[#This Row],[text_classification_arabic5]],TextClassificationList[text_classification_arabic],0),1)</f>
        <v>#N/A</v>
      </c>
    </row>
    <row r="6336" spans="1:49" x14ac:dyDescent="0.2">
      <c r="A6336">
        <v>9.7470904775576371E+17</v>
      </c>
      <c r="B6336">
        <v>9.7470904775576371E+17</v>
      </c>
      <c r="C6336" t="s">
        <v>24612</v>
      </c>
      <c r="D6336" s="1">
        <v>43175</v>
      </c>
      <c r="E6336" s="2">
        <v>0.8393518518518519</v>
      </c>
      <c r="F6336">
        <v>200</v>
      </c>
      <c r="G6336">
        <v>1889611729</v>
      </c>
      <c r="H6336" t="s">
        <v>354</v>
      </c>
      <c r="I6336" t="s">
        <v>355</v>
      </c>
      <c r="J6336" t="s">
        <v>265</v>
      </c>
      <c r="K6336" t="s">
        <v>24613</v>
      </c>
      <c r="L6336" t="s">
        <v>266</v>
      </c>
      <c r="M6336" t="s">
        <v>267</v>
      </c>
      <c r="N6336" t="s">
        <v>267</v>
      </c>
      <c r="O6336" t="s">
        <v>24614</v>
      </c>
      <c r="P6336">
        <v>0</v>
      </c>
      <c r="Q6336">
        <v>0</v>
      </c>
      <c r="R6336">
        <v>0</v>
      </c>
      <c r="S6336" t="s">
        <v>22620</v>
      </c>
      <c r="T6336" t="s">
        <v>267</v>
      </c>
      <c r="U6336" t="s">
        <v>24615</v>
      </c>
      <c r="V6336" t="b">
        <v>0</v>
      </c>
      <c r="W6336" t="s">
        <v>265</v>
      </c>
      <c r="X6336">
        <v>1</v>
      </c>
      <c r="Y6336" t="s">
        <v>24616</v>
      </c>
      <c r="Z6336" t="s">
        <v>265</v>
      </c>
      <c r="AA6336" t="s">
        <v>265</v>
      </c>
      <c r="AB6336" t="s">
        <v>265</v>
      </c>
      <c r="AC6336" t="s">
        <v>265</v>
      </c>
      <c r="AD6336" t="s">
        <v>265</v>
      </c>
      <c r="AE6336" t="s">
        <v>265</v>
      </c>
      <c r="AF6336" t="s">
        <v>267</v>
      </c>
      <c r="AG6336" t="s">
        <v>265</v>
      </c>
      <c r="AH6336" t="s">
        <v>265</v>
      </c>
      <c r="AI6336" t="s">
        <v>265</v>
      </c>
      <c r="AJ6336" t="s">
        <v>265</v>
      </c>
      <c r="AL6336" t="str">
        <f>IF(Sudan_News12[[#This Row],[relevancy_classification_english]]="Relevant","مناسب",IF(Sudan_News12[[#This Row],[relevancy_classification_english]]="Relevant","عَرَضِيّ",""))</f>
        <v/>
      </c>
      <c r="AN6336" t="str">
        <f>IF(Sudan_News12[[#This Row],[sentiment_analysis_english]]="Negative","سلبي",IF(Sudan_News12[[#This Row],[sentiment_analysis_english]]="Neutral","حيادي",IF(Sudan_News12[[#This Row],[sentiment_analysis_english]]="Positive","إيجابي","")))</f>
        <v/>
      </c>
      <c r="AO6336" t="e">
        <f>INDEX(TextClassificationList[],MATCH(Sudan_News12[[#This Row],[text_classification_arabic]],TextClassificationList[text_classification_arabic],0),1)</f>
        <v>#N/A</v>
      </c>
      <c r="AQ6336" t="e">
        <f>INDEX(TextClassificationList[],MATCH(Sudan_News12[[#This Row],[text_classification_arabic2]],TextClassificationList[text_classification_arabic],0),1)</f>
        <v>#N/A</v>
      </c>
      <c r="AS6336" t="e">
        <f>INDEX(TextClassificationList[],MATCH(Sudan_News12[[#This Row],[text_classification_arabic3]],TextClassificationList[text_classification_arabic],0),1)</f>
        <v>#N/A</v>
      </c>
      <c r="AU6336" t="e">
        <f>INDEX(TextClassificationList[],MATCH(Sudan_News12[[#This Row],[text_classification_arabic4]],TextClassificationList[text_classification_arabic],0),1)</f>
        <v>#N/A</v>
      </c>
      <c r="AW6336" t="e">
        <f>INDEX(TextClassificationList[],MATCH(Sudan_News12[[#This Row],[text_classification_arabic5]],TextClassificationList[text_classification_arabic],0),1)</f>
        <v>#N/A</v>
      </c>
    </row>
    <row r="6337" spans="1:49" x14ac:dyDescent="0.2">
      <c r="A6337">
        <v>9.7460568546285158E+17</v>
      </c>
      <c r="B6337">
        <v>9.7460568546285158E+17</v>
      </c>
      <c r="C6337" t="s">
        <v>24617</v>
      </c>
      <c r="D6337" s="1">
        <v>43175</v>
      </c>
      <c r="E6337" s="2">
        <v>0.55413194444444447</v>
      </c>
      <c r="F6337">
        <v>200</v>
      </c>
      <c r="G6337">
        <v>1889611729</v>
      </c>
      <c r="H6337" t="s">
        <v>354</v>
      </c>
      <c r="I6337" t="s">
        <v>355</v>
      </c>
      <c r="J6337" t="s">
        <v>265</v>
      </c>
      <c r="K6337" t="s">
        <v>24618</v>
      </c>
      <c r="L6337" t="s">
        <v>266</v>
      </c>
      <c r="M6337" t="s">
        <v>267</v>
      </c>
      <c r="N6337" t="s">
        <v>267</v>
      </c>
      <c r="O6337" t="s">
        <v>24619</v>
      </c>
      <c r="P6337">
        <v>0</v>
      </c>
      <c r="Q6337">
        <v>2</v>
      </c>
      <c r="R6337">
        <v>1</v>
      </c>
      <c r="S6337" t="s">
        <v>22984</v>
      </c>
      <c r="T6337" t="s">
        <v>267</v>
      </c>
      <c r="U6337" t="s">
        <v>24620</v>
      </c>
      <c r="V6337" t="b">
        <v>0</v>
      </c>
      <c r="W6337" t="s">
        <v>265</v>
      </c>
      <c r="X6337">
        <v>1</v>
      </c>
      <c r="Y6337" t="s">
        <v>24621</v>
      </c>
      <c r="Z6337" t="s">
        <v>265</v>
      </c>
      <c r="AA6337" t="s">
        <v>265</v>
      </c>
      <c r="AB6337" t="s">
        <v>265</v>
      </c>
      <c r="AC6337" t="s">
        <v>265</v>
      </c>
      <c r="AD6337" t="s">
        <v>265</v>
      </c>
      <c r="AE6337" t="s">
        <v>265</v>
      </c>
      <c r="AF6337" t="s">
        <v>267</v>
      </c>
      <c r="AG6337" t="s">
        <v>265</v>
      </c>
      <c r="AH6337" t="s">
        <v>265</v>
      </c>
      <c r="AI6337" t="s">
        <v>265</v>
      </c>
      <c r="AJ6337" t="s">
        <v>265</v>
      </c>
      <c r="AL6337" t="str">
        <f>IF(Sudan_News12[[#This Row],[relevancy_classification_english]]="Relevant","مناسب",IF(Sudan_News12[[#This Row],[relevancy_classification_english]]="Relevant","عَرَضِيّ",""))</f>
        <v/>
      </c>
      <c r="AN6337" t="str">
        <f>IF(Sudan_News12[[#This Row],[sentiment_analysis_english]]="Negative","سلبي",IF(Sudan_News12[[#This Row],[sentiment_analysis_english]]="Neutral","حيادي",IF(Sudan_News12[[#This Row],[sentiment_analysis_english]]="Positive","إيجابي","")))</f>
        <v/>
      </c>
      <c r="AO6337" t="e">
        <f>INDEX(TextClassificationList[],MATCH(Sudan_News12[[#This Row],[text_classification_arabic]],TextClassificationList[text_classification_arabic],0),1)</f>
        <v>#N/A</v>
      </c>
      <c r="AQ6337" t="e">
        <f>INDEX(TextClassificationList[],MATCH(Sudan_News12[[#This Row],[text_classification_arabic2]],TextClassificationList[text_classification_arabic],0),1)</f>
        <v>#N/A</v>
      </c>
      <c r="AS6337" t="e">
        <f>INDEX(TextClassificationList[],MATCH(Sudan_News12[[#This Row],[text_classification_arabic3]],TextClassificationList[text_classification_arabic],0),1)</f>
        <v>#N/A</v>
      </c>
      <c r="AU6337" t="e">
        <f>INDEX(TextClassificationList[],MATCH(Sudan_News12[[#This Row],[text_classification_arabic4]],TextClassificationList[text_classification_arabic],0),1)</f>
        <v>#N/A</v>
      </c>
      <c r="AW6337" t="e">
        <f>INDEX(TextClassificationList[],MATCH(Sudan_News12[[#This Row],[text_classification_arabic5]],TextClassificationList[text_classification_arabic],0),1)</f>
        <v>#N/A</v>
      </c>
    </row>
    <row r="6338" spans="1:49" x14ac:dyDescent="0.2">
      <c r="A6338">
        <v>9.7460275385406669E+17</v>
      </c>
      <c r="B6338">
        <v>9.7459375008432538E+17</v>
      </c>
      <c r="C6338" t="s">
        <v>24622</v>
      </c>
      <c r="D6338" s="1">
        <v>43175</v>
      </c>
      <c r="E6338" s="2">
        <v>0.54604166666666665</v>
      </c>
      <c r="F6338">
        <v>200</v>
      </c>
      <c r="G6338">
        <v>1889611729</v>
      </c>
      <c r="H6338" t="s">
        <v>354</v>
      </c>
      <c r="I6338" t="s">
        <v>355</v>
      </c>
      <c r="J6338" t="s">
        <v>265</v>
      </c>
      <c r="K6338" t="s">
        <v>24623</v>
      </c>
      <c r="L6338" t="s">
        <v>266</v>
      </c>
      <c r="M6338" t="s">
        <v>267</v>
      </c>
      <c r="N6338" t="s">
        <v>267</v>
      </c>
      <c r="O6338" t="s">
        <v>267</v>
      </c>
      <c r="P6338">
        <v>0</v>
      </c>
      <c r="Q6338">
        <v>0</v>
      </c>
      <c r="R6338">
        <v>0</v>
      </c>
      <c r="S6338" t="s">
        <v>267</v>
      </c>
      <c r="T6338" t="s">
        <v>267</v>
      </c>
      <c r="U6338" t="s">
        <v>24624</v>
      </c>
      <c r="V6338" t="b">
        <v>0</v>
      </c>
      <c r="W6338" t="s">
        <v>265</v>
      </c>
      <c r="X6338">
        <v>0</v>
      </c>
      <c r="Y6338" t="s">
        <v>265</v>
      </c>
      <c r="Z6338" t="s">
        <v>265</v>
      </c>
      <c r="AA6338" t="s">
        <v>265</v>
      </c>
      <c r="AB6338" t="s">
        <v>265</v>
      </c>
      <c r="AC6338" t="s">
        <v>265</v>
      </c>
      <c r="AD6338" t="s">
        <v>265</v>
      </c>
      <c r="AE6338" t="s">
        <v>265</v>
      </c>
      <c r="AF6338" t="s">
        <v>24453</v>
      </c>
      <c r="AG6338" t="s">
        <v>265</v>
      </c>
      <c r="AH6338" t="s">
        <v>265</v>
      </c>
      <c r="AI6338" t="s">
        <v>265</v>
      </c>
      <c r="AJ6338" t="s">
        <v>265</v>
      </c>
      <c r="AL6338" t="str">
        <f>IF(Sudan_News12[[#This Row],[relevancy_classification_english]]="Relevant","مناسب",IF(Sudan_News12[[#This Row],[relevancy_classification_english]]="Relevant","عَرَضِيّ",""))</f>
        <v/>
      </c>
      <c r="AN6338" t="str">
        <f>IF(Sudan_News12[[#This Row],[sentiment_analysis_english]]="Negative","سلبي",IF(Sudan_News12[[#This Row],[sentiment_analysis_english]]="Neutral","حيادي",IF(Sudan_News12[[#This Row],[sentiment_analysis_english]]="Positive","إيجابي","")))</f>
        <v/>
      </c>
      <c r="AO6338" t="e">
        <f>INDEX(TextClassificationList[],MATCH(Sudan_News12[[#This Row],[text_classification_arabic]],TextClassificationList[text_classification_arabic],0),1)</f>
        <v>#N/A</v>
      </c>
      <c r="AQ6338" t="e">
        <f>INDEX(TextClassificationList[],MATCH(Sudan_News12[[#This Row],[text_classification_arabic2]],TextClassificationList[text_classification_arabic],0),1)</f>
        <v>#N/A</v>
      </c>
      <c r="AS6338" t="e">
        <f>INDEX(TextClassificationList[],MATCH(Sudan_News12[[#This Row],[text_classification_arabic3]],TextClassificationList[text_classification_arabic],0),1)</f>
        <v>#N/A</v>
      </c>
      <c r="AU6338" t="e">
        <f>INDEX(TextClassificationList[],MATCH(Sudan_News12[[#This Row],[text_classification_arabic4]],TextClassificationList[text_classification_arabic],0),1)</f>
        <v>#N/A</v>
      </c>
      <c r="AW6338" t="e">
        <f>INDEX(TextClassificationList[],MATCH(Sudan_News12[[#This Row],[text_classification_arabic5]],TextClassificationList[text_classification_arabic],0),1)</f>
        <v>#N/A</v>
      </c>
    </row>
    <row r="6339" spans="1:49" x14ac:dyDescent="0.2">
      <c r="A6339">
        <v>9.7459375008432538E+17</v>
      </c>
      <c r="B6339">
        <v>9.7459375008432538E+17</v>
      </c>
      <c r="C6339" t="s">
        <v>24625</v>
      </c>
      <c r="D6339" s="1">
        <v>43175</v>
      </c>
      <c r="E6339" s="2">
        <v>0.52119212962962957</v>
      </c>
      <c r="F6339">
        <v>200</v>
      </c>
      <c r="G6339">
        <v>1889611729</v>
      </c>
      <c r="H6339" t="s">
        <v>354</v>
      </c>
      <c r="I6339" t="s">
        <v>355</v>
      </c>
      <c r="J6339" t="s">
        <v>265</v>
      </c>
      <c r="K6339" t="s">
        <v>24626</v>
      </c>
      <c r="L6339" t="s">
        <v>266</v>
      </c>
      <c r="M6339" t="s">
        <v>267</v>
      </c>
      <c r="N6339" t="s">
        <v>267</v>
      </c>
      <c r="O6339" t="s">
        <v>267</v>
      </c>
      <c r="P6339">
        <v>2</v>
      </c>
      <c r="Q6339">
        <v>3</v>
      </c>
      <c r="R6339">
        <v>1</v>
      </c>
      <c r="S6339" t="s">
        <v>24627</v>
      </c>
      <c r="T6339" t="s">
        <v>267</v>
      </c>
      <c r="U6339" t="s">
        <v>24628</v>
      </c>
      <c r="V6339" t="b">
        <v>0</v>
      </c>
      <c r="W6339" t="s">
        <v>265</v>
      </c>
      <c r="X6339">
        <v>0</v>
      </c>
      <c r="Y6339" t="s">
        <v>265</v>
      </c>
      <c r="Z6339" t="s">
        <v>265</v>
      </c>
      <c r="AA6339" t="s">
        <v>265</v>
      </c>
      <c r="AB6339" t="s">
        <v>265</v>
      </c>
      <c r="AC6339" t="s">
        <v>265</v>
      </c>
      <c r="AD6339" t="s">
        <v>265</v>
      </c>
      <c r="AE6339" t="s">
        <v>265</v>
      </c>
      <c r="AF6339" t="s">
        <v>267</v>
      </c>
      <c r="AG6339" t="s">
        <v>265</v>
      </c>
      <c r="AH6339" t="s">
        <v>265</v>
      </c>
      <c r="AI6339" t="s">
        <v>265</v>
      </c>
      <c r="AJ6339" t="s">
        <v>265</v>
      </c>
      <c r="AL6339" t="str">
        <f>IF(Sudan_News12[[#This Row],[relevancy_classification_english]]="Relevant","مناسب",IF(Sudan_News12[[#This Row],[relevancy_classification_english]]="Relevant","عَرَضِيّ",""))</f>
        <v/>
      </c>
      <c r="AN6339" t="str">
        <f>IF(Sudan_News12[[#This Row],[sentiment_analysis_english]]="Negative","سلبي",IF(Sudan_News12[[#This Row],[sentiment_analysis_english]]="Neutral","حيادي",IF(Sudan_News12[[#This Row],[sentiment_analysis_english]]="Positive","إيجابي","")))</f>
        <v/>
      </c>
      <c r="AO6339" t="e">
        <f>INDEX(TextClassificationList[],MATCH(Sudan_News12[[#This Row],[text_classification_arabic]],TextClassificationList[text_classification_arabic],0),1)</f>
        <v>#N/A</v>
      </c>
      <c r="AQ6339" t="e">
        <f>INDEX(TextClassificationList[],MATCH(Sudan_News12[[#This Row],[text_classification_arabic2]],TextClassificationList[text_classification_arabic],0),1)</f>
        <v>#N/A</v>
      </c>
      <c r="AS6339" t="e">
        <f>INDEX(TextClassificationList[],MATCH(Sudan_News12[[#This Row],[text_classification_arabic3]],TextClassificationList[text_classification_arabic],0),1)</f>
        <v>#N/A</v>
      </c>
      <c r="AU6339" t="e">
        <f>INDEX(TextClassificationList[],MATCH(Sudan_News12[[#This Row],[text_classification_arabic4]],TextClassificationList[text_classification_arabic],0),1)</f>
        <v>#N/A</v>
      </c>
      <c r="AW6339" t="e">
        <f>INDEX(TextClassificationList[],MATCH(Sudan_News12[[#This Row],[text_classification_arabic5]],TextClassificationList[text_classification_arabic],0),1)</f>
        <v>#N/A</v>
      </c>
    </row>
    <row r="6340" spans="1:49" x14ac:dyDescent="0.2">
      <c r="A6340">
        <v>9.7453958398661427E+17</v>
      </c>
      <c r="B6340">
        <v>9.7450997419690803E+17</v>
      </c>
      <c r="C6340" t="s">
        <v>24629</v>
      </c>
      <c r="D6340" s="1">
        <v>43175</v>
      </c>
      <c r="E6340" s="2">
        <v>0.37172453703703706</v>
      </c>
      <c r="F6340">
        <v>200</v>
      </c>
      <c r="G6340">
        <v>1889611729</v>
      </c>
      <c r="H6340" t="s">
        <v>354</v>
      </c>
      <c r="I6340" t="s">
        <v>355</v>
      </c>
      <c r="J6340" t="s">
        <v>265</v>
      </c>
      <c r="K6340" t="s">
        <v>24630</v>
      </c>
      <c r="L6340" t="s">
        <v>266</v>
      </c>
      <c r="M6340" t="s">
        <v>267</v>
      </c>
      <c r="N6340" t="s">
        <v>267</v>
      </c>
      <c r="O6340" t="s">
        <v>267</v>
      </c>
      <c r="P6340">
        <v>1</v>
      </c>
      <c r="Q6340">
        <v>0</v>
      </c>
      <c r="R6340">
        <v>0</v>
      </c>
      <c r="S6340" t="s">
        <v>267</v>
      </c>
      <c r="T6340" t="s">
        <v>267</v>
      </c>
      <c r="U6340" t="s">
        <v>24631</v>
      </c>
      <c r="V6340" t="b">
        <v>0</v>
      </c>
      <c r="W6340" t="s">
        <v>265</v>
      </c>
      <c r="X6340">
        <v>0</v>
      </c>
      <c r="Y6340" t="s">
        <v>265</v>
      </c>
      <c r="Z6340" t="s">
        <v>265</v>
      </c>
      <c r="AA6340" t="s">
        <v>265</v>
      </c>
      <c r="AB6340" t="s">
        <v>265</v>
      </c>
      <c r="AC6340" t="s">
        <v>265</v>
      </c>
      <c r="AD6340" t="s">
        <v>265</v>
      </c>
      <c r="AE6340" t="s">
        <v>265</v>
      </c>
      <c r="AF6340" t="s">
        <v>20230</v>
      </c>
      <c r="AG6340" t="s">
        <v>265</v>
      </c>
      <c r="AH6340" t="s">
        <v>265</v>
      </c>
      <c r="AI6340" t="s">
        <v>265</v>
      </c>
      <c r="AJ6340" t="s">
        <v>265</v>
      </c>
      <c r="AL6340" t="str">
        <f>IF(Sudan_News12[[#This Row],[relevancy_classification_english]]="Relevant","مناسب",IF(Sudan_News12[[#This Row],[relevancy_classification_english]]="Relevant","عَرَضِيّ",""))</f>
        <v/>
      </c>
      <c r="AN6340" t="str">
        <f>IF(Sudan_News12[[#This Row],[sentiment_analysis_english]]="Negative","سلبي",IF(Sudan_News12[[#This Row],[sentiment_analysis_english]]="Neutral","حيادي",IF(Sudan_News12[[#This Row],[sentiment_analysis_english]]="Positive","إيجابي","")))</f>
        <v/>
      </c>
      <c r="AO6340" t="e">
        <f>INDEX(TextClassificationList[],MATCH(Sudan_News12[[#This Row],[text_classification_arabic]],TextClassificationList[text_classification_arabic],0),1)</f>
        <v>#N/A</v>
      </c>
      <c r="AQ6340" t="e">
        <f>INDEX(TextClassificationList[],MATCH(Sudan_News12[[#This Row],[text_classification_arabic2]],TextClassificationList[text_classification_arabic],0),1)</f>
        <v>#N/A</v>
      </c>
      <c r="AS6340" t="e">
        <f>INDEX(TextClassificationList[],MATCH(Sudan_News12[[#This Row],[text_classification_arabic3]],TextClassificationList[text_classification_arabic],0),1)</f>
        <v>#N/A</v>
      </c>
      <c r="AU6340" t="e">
        <f>INDEX(TextClassificationList[],MATCH(Sudan_News12[[#This Row],[text_classification_arabic4]],TextClassificationList[text_classification_arabic],0),1)</f>
        <v>#N/A</v>
      </c>
      <c r="AW6340" t="e">
        <f>INDEX(TextClassificationList[],MATCH(Sudan_News12[[#This Row],[text_classification_arabic5]],TextClassificationList[text_classification_arabic],0),1)</f>
        <v>#N/A</v>
      </c>
    </row>
    <row r="6341" spans="1:49" x14ac:dyDescent="0.2">
      <c r="A6341">
        <v>9.7453852896825344E+17</v>
      </c>
      <c r="B6341">
        <v>9.7453801956164403E+17</v>
      </c>
      <c r="C6341" t="s">
        <v>24632</v>
      </c>
      <c r="D6341" s="1">
        <v>43175</v>
      </c>
      <c r="E6341" s="2">
        <v>0.36881944444444442</v>
      </c>
      <c r="F6341">
        <v>200</v>
      </c>
      <c r="G6341">
        <v>1889611729</v>
      </c>
      <c r="H6341" t="s">
        <v>354</v>
      </c>
      <c r="I6341" t="s">
        <v>355</v>
      </c>
      <c r="J6341" t="s">
        <v>265</v>
      </c>
      <c r="K6341" t="s">
        <v>24633</v>
      </c>
      <c r="L6341" t="s">
        <v>266</v>
      </c>
      <c r="M6341" t="s">
        <v>267</v>
      </c>
      <c r="N6341" t="s">
        <v>267</v>
      </c>
      <c r="O6341" t="s">
        <v>267</v>
      </c>
      <c r="P6341">
        <v>0</v>
      </c>
      <c r="Q6341">
        <v>0</v>
      </c>
      <c r="R6341">
        <v>1</v>
      </c>
      <c r="S6341" t="s">
        <v>267</v>
      </c>
      <c r="T6341" t="s">
        <v>267</v>
      </c>
      <c r="U6341" t="s">
        <v>24634</v>
      </c>
      <c r="V6341" t="b">
        <v>0</v>
      </c>
      <c r="W6341" t="s">
        <v>265</v>
      </c>
      <c r="X6341">
        <v>0</v>
      </c>
      <c r="Y6341" t="s">
        <v>265</v>
      </c>
      <c r="Z6341" t="s">
        <v>265</v>
      </c>
      <c r="AA6341" t="s">
        <v>265</v>
      </c>
      <c r="AB6341" t="s">
        <v>265</v>
      </c>
      <c r="AC6341" t="s">
        <v>265</v>
      </c>
      <c r="AD6341" t="s">
        <v>265</v>
      </c>
      <c r="AE6341" t="s">
        <v>265</v>
      </c>
      <c r="AF6341" t="s">
        <v>292</v>
      </c>
      <c r="AG6341" t="s">
        <v>265</v>
      </c>
      <c r="AH6341" t="s">
        <v>265</v>
      </c>
      <c r="AI6341" t="s">
        <v>265</v>
      </c>
      <c r="AJ6341" t="s">
        <v>265</v>
      </c>
      <c r="AL6341" t="str">
        <f>IF(Sudan_News12[[#This Row],[relevancy_classification_english]]="Relevant","مناسب",IF(Sudan_News12[[#This Row],[relevancy_classification_english]]="Relevant","عَرَضِيّ",""))</f>
        <v/>
      </c>
      <c r="AN6341" t="str">
        <f>IF(Sudan_News12[[#This Row],[sentiment_analysis_english]]="Negative","سلبي",IF(Sudan_News12[[#This Row],[sentiment_analysis_english]]="Neutral","حيادي",IF(Sudan_News12[[#This Row],[sentiment_analysis_english]]="Positive","إيجابي","")))</f>
        <v/>
      </c>
      <c r="AO6341" t="e">
        <f>INDEX(TextClassificationList[],MATCH(Sudan_News12[[#This Row],[text_classification_arabic]],TextClassificationList[text_classification_arabic],0),1)</f>
        <v>#N/A</v>
      </c>
      <c r="AQ6341" t="e">
        <f>INDEX(TextClassificationList[],MATCH(Sudan_News12[[#This Row],[text_classification_arabic2]],TextClassificationList[text_classification_arabic],0),1)</f>
        <v>#N/A</v>
      </c>
      <c r="AS6341" t="e">
        <f>INDEX(TextClassificationList[],MATCH(Sudan_News12[[#This Row],[text_classification_arabic3]],TextClassificationList[text_classification_arabic],0),1)</f>
        <v>#N/A</v>
      </c>
      <c r="AU6341" t="e">
        <f>INDEX(TextClassificationList[],MATCH(Sudan_News12[[#This Row],[text_classification_arabic4]],TextClassificationList[text_classification_arabic],0),1)</f>
        <v>#N/A</v>
      </c>
      <c r="AW6341" t="e">
        <f>INDEX(TextClassificationList[],MATCH(Sudan_News12[[#This Row],[text_classification_arabic5]],TextClassificationList[text_classification_arabic],0),1)</f>
        <v>#N/A</v>
      </c>
    </row>
    <row r="6342" spans="1:49" x14ac:dyDescent="0.2">
      <c r="A6342">
        <v>9.7453620902317261E+17</v>
      </c>
      <c r="B6342">
        <v>9.7453620902317261E+17</v>
      </c>
      <c r="C6342" t="s">
        <v>24635</v>
      </c>
      <c r="D6342" s="1">
        <v>43175</v>
      </c>
      <c r="E6342" s="2">
        <v>0.3624074074074074</v>
      </c>
      <c r="F6342">
        <v>200</v>
      </c>
      <c r="G6342">
        <v>1889611729</v>
      </c>
      <c r="H6342" t="s">
        <v>354</v>
      </c>
      <c r="I6342" t="s">
        <v>355</v>
      </c>
      <c r="J6342" t="s">
        <v>265</v>
      </c>
      <c r="K6342" t="s">
        <v>24636</v>
      </c>
      <c r="L6342" t="s">
        <v>266</v>
      </c>
      <c r="M6342" t="s">
        <v>267</v>
      </c>
      <c r="N6342" t="s">
        <v>267</v>
      </c>
      <c r="O6342" t="s">
        <v>24637</v>
      </c>
      <c r="P6342">
        <v>0</v>
      </c>
      <c r="Q6342">
        <v>0</v>
      </c>
      <c r="R6342">
        <v>0</v>
      </c>
      <c r="S6342" t="s">
        <v>24638</v>
      </c>
      <c r="T6342" t="s">
        <v>267</v>
      </c>
      <c r="U6342" t="s">
        <v>24639</v>
      </c>
      <c r="V6342" t="b">
        <v>0</v>
      </c>
      <c r="W6342" t="s">
        <v>265</v>
      </c>
      <c r="X6342">
        <v>1</v>
      </c>
      <c r="Y6342" t="s">
        <v>24640</v>
      </c>
      <c r="Z6342" t="s">
        <v>265</v>
      </c>
      <c r="AA6342" t="s">
        <v>265</v>
      </c>
      <c r="AB6342" t="s">
        <v>265</v>
      </c>
      <c r="AC6342" t="s">
        <v>265</v>
      </c>
      <c r="AD6342" t="s">
        <v>265</v>
      </c>
      <c r="AE6342" t="s">
        <v>265</v>
      </c>
      <c r="AF6342" t="s">
        <v>267</v>
      </c>
      <c r="AG6342" t="s">
        <v>265</v>
      </c>
      <c r="AH6342" t="s">
        <v>265</v>
      </c>
      <c r="AI6342" t="s">
        <v>265</v>
      </c>
      <c r="AJ6342" t="s">
        <v>265</v>
      </c>
      <c r="AL6342" t="str">
        <f>IF(Sudan_News12[[#This Row],[relevancy_classification_english]]="Relevant","مناسب",IF(Sudan_News12[[#This Row],[relevancy_classification_english]]="Relevant","عَرَضِيّ",""))</f>
        <v/>
      </c>
      <c r="AN6342" t="str">
        <f>IF(Sudan_News12[[#This Row],[sentiment_analysis_english]]="Negative","سلبي",IF(Sudan_News12[[#This Row],[sentiment_analysis_english]]="Neutral","حيادي",IF(Sudan_News12[[#This Row],[sentiment_analysis_english]]="Positive","إيجابي","")))</f>
        <v/>
      </c>
      <c r="AO6342" t="e">
        <f>INDEX(TextClassificationList[],MATCH(Sudan_News12[[#This Row],[text_classification_arabic]],TextClassificationList[text_classification_arabic],0),1)</f>
        <v>#N/A</v>
      </c>
      <c r="AQ6342" t="e">
        <f>INDEX(TextClassificationList[],MATCH(Sudan_News12[[#This Row],[text_classification_arabic2]],TextClassificationList[text_classification_arabic],0),1)</f>
        <v>#N/A</v>
      </c>
      <c r="AS6342" t="e">
        <f>INDEX(TextClassificationList[],MATCH(Sudan_News12[[#This Row],[text_classification_arabic3]],TextClassificationList[text_classification_arabic],0),1)</f>
        <v>#N/A</v>
      </c>
      <c r="AU6342" t="e">
        <f>INDEX(TextClassificationList[],MATCH(Sudan_News12[[#This Row],[text_classification_arabic4]],TextClassificationList[text_classification_arabic],0),1)</f>
        <v>#N/A</v>
      </c>
      <c r="AW6342" t="e">
        <f>INDEX(TextClassificationList[],MATCH(Sudan_News12[[#This Row],[text_classification_arabic5]],TextClassificationList[text_classification_arabic],0),1)</f>
        <v>#N/A</v>
      </c>
    </row>
    <row r="6343" spans="1:49" x14ac:dyDescent="0.2">
      <c r="A6343">
        <v>9.7453519579676672E+17</v>
      </c>
      <c r="B6343">
        <v>9.7453519579676672E+17</v>
      </c>
      <c r="C6343" t="s">
        <v>24641</v>
      </c>
      <c r="D6343" s="1">
        <v>43175</v>
      </c>
      <c r="E6343" s="2">
        <v>0.35961805555555554</v>
      </c>
      <c r="F6343">
        <v>200</v>
      </c>
      <c r="G6343">
        <v>1889611729</v>
      </c>
      <c r="H6343" t="s">
        <v>354</v>
      </c>
      <c r="I6343" t="s">
        <v>355</v>
      </c>
      <c r="J6343" t="s">
        <v>265</v>
      </c>
      <c r="K6343" t="s">
        <v>24642</v>
      </c>
      <c r="L6343" t="s">
        <v>266</v>
      </c>
      <c r="M6343" t="s">
        <v>267</v>
      </c>
      <c r="N6343" t="s">
        <v>267</v>
      </c>
      <c r="O6343" t="s">
        <v>24643</v>
      </c>
      <c r="P6343">
        <v>0</v>
      </c>
      <c r="Q6343">
        <v>1</v>
      </c>
      <c r="R6343">
        <v>1</v>
      </c>
      <c r="S6343" t="s">
        <v>22620</v>
      </c>
      <c r="T6343" t="s">
        <v>267</v>
      </c>
      <c r="U6343" t="s">
        <v>24644</v>
      </c>
      <c r="V6343" t="b">
        <v>0</v>
      </c>
      <c r="W6343" t="s">
        <v>265</v>
      </c>
      <c r="X6343">
        <v>1</v>
      </c>
      <c r="Y6343" t="s">
        <v>24645</v>
      </c>
      <c r="Z6343" t="s">
        <v>265</v>
      </c>
      <c r="AA6343" t="s">
        <v>265</v>
      </c>
      <c r="AB6343" t="s">
        <v>265</v>
      </c>
      <c r="AC6343" t="s">
        <v>265</v>
      </c>
      <c r="AD6343" t="s">
        <v>265</v>
      </c>
      <c r="AE6343" t="s">
        <v>265</v>
      </c>
      <c r="AF6343" t="s">
        <v>267</v>
      </c>
      <c r="AG6343" t="s">
        <v>265</v>
      </c>
      <c r="AH6343" t="s">
        <v>265</v>
      </c>
      <c r="AI6343" t="s">
        <v>265</v>
      </c>
      <c r="AJ6343" t="s">
        <v>265</v>
      </c>
      <c r="AL6343" t="str">
        <f>IF(Sudan_News12[[#This Row],[relevancy_classification_english]]="Relevant","مناسب",IF(Sudan_News12[[#This Row],[relevancy_classification_english]]="Relevant","عَرَضِيّ",""))</f>
        <v/>
      </c>
      <c r="AN6343" t="str">
        <f>IF(Sudan_News12[[#This Row],[sentiment_analysis_english]]="Negative","سلبي",IF(Sudan_News12[[#This Row],[sentiment_analysis_english]]="Neutral","حيادي",IF(Sudan_News12[[#This Row],[sentiment_analysis_english]]="Positive","إيجابي","")))</f>
        <v/>
      </c>
      <c r="AO6343" t="e">
        <f>INDEX(TextClassificationList[],MATCH(Sudan_News12[[#This Row],[text_classification_arabic]],TextClassificationList[text_classification_arabic],0),1)</f>
        <v>#N/A</v>
      </c>
      <c r="AQ6343" t="e">
        <f>INDEX(TextClassificationList[],MATCH(Sudan_News12[[#This Row],[text_classification_arabic2]],TextClassificationList[text_classification_arabic],0),1)</f>
        <v>#N/A</v>
      </c>
      <c r="AS6343" t="e">
        <f>INDEX(TextClassificationList[],MATCH(Sudan_News12[[#This Row],[text_classification_arabic3]],TextClassificationList[text_classification_arabic],0),1)</f>
        <v>#N/A</v>
      </c>
      <c r="AU6343" t="e">
        <f>INDEX(TextClassificationList[],MATCH(Sudan_News12[[#This Row],[text_classification_arabic4]],TextClassificationList[text_classification_arabic],0),1)</f>
        <v>#N/A</v>
      </c>
      <c r="AW6343" t="e">
        <f>INDEX(TextClassificationList[],MATCH(Sudan_News12[[#This Row],[text_classification_arabic5]],TextClassificationList[text_classification_arabic],0),1)</f>
        <v>#N/A</v>
      </c>
    </row>
    <row r="6344" spans="1:49" x14ac:dyDescent="0.2">
      <c r="A6344">
        <v>9.7439636175499264E+17</v>
      </c>
      <c r="B6344">
        <v>9.7439430990569882E+17</v>
      </c>
      <c r="C6344" t="s">
        <v>24646</v>
      </c>
      <c r="D6344" s="1">
        <v>43174</v>
      </c>
      <c r="E6344" s="2">
        <v>0.97650462962962958</v>
      </c>
      <c r="F6344">
        <v>200</v>
      </c>
      <c r="G6344">
        <v>1889611729</v>
      </c>
      <c r="H6344" t="s">
        <v>354</v>
      </c>
      <c r="I6344" t="s">
        <v>355</v>
      </c>
      <c r="J6344" t="s">
        <v>265</v>
      </c>
      <c r="K6344" t="s">
        <v>24647</v>
      </c>
      <c r="L6344" t="s">
        <v>266</v>
      </c>
      <c r="M6344" t="s">
        <v>267</v>
      </c>
      <c r="N6344" t="s">
        <v>267</v>
      </c>
      <c r="O6344" t="s">
        <v>267</v>
      </c>
      <c r="P6344">
        <v>1</v>
      </c>
      <c r="Q6344">
        <v>0</v>
      </c>
      <c r="R6344">
        <v>1</v>
      </c>
      <c r="S6344" t="s">
        <v>267</v>
      </c>
      <c r="T6344" t="s">
        <v>267</v>
      </c>
      <c r="U6344" t="s">
        <v>24648</v>
      </c>
      <c r="V6344" t="b">
        <v>0</v>
      </c>
      <c r="W6344" t="s">
        <v>265</v>
      </c>
      <c r="X6344">
        <v>0</v>
      </c>
      <c r="Y6344" t="s">
        <v>265</v>
      </c>
      <c r="Z6344" t="s">
        <v>265</v>
      </c>
      <c r="AA6344" t="s">
        <v>265</v>
      </c>
      <c r="AB6344" t="s">
        <v>265</v>
      </c>
      <c r="AC6344" t="s">
        <v>265</v>
      </c>
      <c r="AD6344" t="s">
        <v>265</v>
      </c>
      <c r="AE6344" t="s">
        <v>265</v>
      </c>
      <c r="AF6344" t="s">
        <v>292</v>
      </c>
      <c r="AG6344" t="s">
        <v>265</v>
      </c>
      <c r="AH6344" t="s">
        <v>265</v>
      </c>
      <c r="AI6344" t="s">
        <v>265</v>
      </c>
      <c r="AJ6344" t="s">
        <v>265</v>
      </c>
      <c r="AL6344" t="str">
        <f>IF(Sudan_News12[[#This Row],[relevancy_classification_english]]="Relevant","مناسب",IF(Sudan_News12[[#This Row],[relevancy_classification_english]]="Relevant","عَرَضِيّ",""))</f>
        <v/>
      </c>
      <c r="AN6344" t="str">
        <f>IF(Sudan_News12[[#This Row],[sentiment_analysis_english]]="Negative","سلبي",IF(Sudan_News12[[#This Row],[sentiment_analysis_english]]="Neutral","حيادي",IF(Sudan_News12[[#This Row],[sentiment_analysis_english]]="Positive","إيجابي","")))</f>
        <v/>
      </c>
      <c r="AO6344" t="e">
        <f>INDEX(TextClassificationList[],MATCH(Sudan_News12[[#This Row],[text_classification_arabic]],TextClassificationList[text_classification_arabic],0),1)</f>
        <v>#N/A</v>
      </c>
      <c r="AQ6344" t="e">
        <f>INDEX(TextClassificationList[],MATCH(Sudan_News12[[#This Row],[text_classification_arabic2]],TextClassificationList[text_classification_arabic],0),1)</f>
        <v>#N/A</v>
      </c>
      <c r="AS6344" t="e">
        <f>INDEX(TextClassificationList[],MATCH(Sudan_News12[[#This Row],[text_classification_arabic3]],TextClassificationList[text_classification_arabic],0),1)</f>
        <v>#N/A</v>
      </c>
      <c r="AU6344" t="e">
        <f>INDEX(TextClassificationList[],MATCH(Sudan_News12[[#This Row],[text_classification_arabic4]],TextClassificationList[text_classification_arabic],0),1)</f>
        <v>#N/A</v>
      </c>
      <c r="AW6344" t="e">
        <f>INDEX(TextClassificationList[],MATCH(Sudan_News12[[#This Row],[text_classification_arabic5]],TextClassificationList[text_classification_arabic],0),1)</f>
        <v>#N/A</v>
      </c>
    </row>
    <row r="6345" spans="1:49" x14ac:dyDescent="0.2">
      <c r="A6345">
        <v>9.7436494422025421E+17</v>
      </c>
      <c r="B6345">
        <v>9.7436494422025421E+17</v>
      </c>
      <c r="C6345" t="s">
        <v>24649</v>
      </c>
      <c r="D6345" s="1">
        <v>43174</v>
      </c>
      <c r="E6345" s="2">
        <v>0.88981481481481484</v>
      </c>
      <c r="F6345">
        <v>200</v>
      </c>
      <c r="G6345">
        <v>1889611729</v>
      </c>
      <c r="H6345" t="s">
        <v>354</v>
      </c>
      <c r="I6345" t="s">
        <v>355</v>
      </c>
      <c r="J6345" t="s">
        <v>265</v>
      </c>
      <c r="K6345" t="s">
        <v>24650</v>
      </c>
      <c r="L6345" t="s">
        <v>266</v>
      </c>
      <c r="M6345" t="s">
        <v>267</v>
      </c>
      <c r="N6345" t="s">
        <v>267</v>
      </c>
      <c r="O6345" t="s">
        <v>24651</v>
      </c>
      <c r="P6345">
        <v>0</v>
      </c>
      <c r="Q6345">
        <v>22</v>
      </c>
      <c r="R6345">
        <v>7</v>
      </c>
      <c r="S6345" t="s">
        <v>22620</v>
      </c>
      <c r="T6345" t="s">
        <v>267</v>
      </c>
      <c r="U6345" t="s">
        <v>24652</v>
      </c>
      <c r="V6345" t="b">
        <v>0</v>
      </c>
      <c r="W6345" t="s">
        <v>265</v>
      </c>
      <c r="X6345">
        <v>1</v>
      </c>
      <c r="Y6345" t="s">
        <v>24653</v>
      </c>
      <c r="Z6345" t="s">
        <v>265</v>
      </c>
      <c r="AA6345" t="s">
        <v>265</v>
      </c>
      <c r="AB6345" t="s">
        <v>265</v>
      </c>
      <c r="AC6345" t="s">
        <v>265</v>
      </c>
      <c r="AD6345" t="s">
        <v>265</v>
      </c>
      <c r="AE6345" t="s">
        <v>265</v>
      </c>
      <c r="AF6345" t="s">
        <v>267</v>
      </c>
      <c r="AG6345" t="s">
        <v>265</v>
      </c>
      <c r="AH6345" t="s">
        <v>265</v>
      </c>
      <c r="AI6345" t="s">
        <v>265</v>
      </c>
      <c r="AJ6345" t="s">
        <v>265</v>
      </c>
      <c r="AL6345" t="str">
        <f>IF(Sudan_News12[[#This Row],[relevancy_classification_english]]="Relevant","مناسب",IF(Sudan_News12[[#This Row],[relevancy_classification_english]]="Relevant","عَرَضِيّ",""))</f>
        <v/>
      </c>
      <c r="AN6345" t="str">
        <f>IF(Sudan_News12[[#This Row],[sentiment_analysis_english]]="Negative","سلبي",IF(Sudan_News12[[#This Row],[sentiment_analysis_english]]="Neutral","حيادي",IF(Sudan_News12[[#This Row],[sentiment_analysis_english]]="Positive","إيجابي","")))</f>
        <v/>
      </c>
      <c r="AO6345" t="e">
        <f>INDEX(TextClassificationList[],MATCH(Sudan_News12[[#This Row],[text_classification_arabic]],TextClassificationList[text_classification_arabic],0),1)</f>
        <v>#N/A</v>
      </c>
      <c r="AQ6345" t="e">
        <f>INDEX(TextClassificationList[],MATCH(Sudan_News12[[#This Row],[text_classification_arabic2]],TextClassificationList[text_classification_arabic],0),1)</f>
        <v>#N/A</v>
      </c>
      <c r="AS6345" t="e">
        <f>INDEX(TextClassificationList[],MATCH(Sudan_News12[[#This Row],[text_classification_arabic3]],TextClassificationList[text_classification_arabic],0),1)</f>
        <v>#N/A</v>
      </c>
      <c r="AU6345" t="e">
        <f>INDEX(TextClassificationList[],MATCH(Sudan_News12[[#This Row],[text_classification_arabic4]],TextClassificationList[text_classification_arabic],0),1)</f>
        <v>#N/A</v>
      </c>
      <c r="AW6345" t="e">
        <f>INDEX(TextClassificationList[],MATCH(Sudan_News12[[#This Row],[text_classification_arabic5]],TextClassificationList[text_classification_arabic],0),1)</f>
        <v>#N/A</v>
      </c>
    </row>
    <row r="6346" spans="1:49" x14ac:dyDescent="0.2">
      <c r="A6346">
        <v>9.7435619697831936E+17</v>
      </c>
      <c r="B6346">
        <v>9.7435619697831936E+17</v>
      </c>
      <c r="C6346" t="s">
        <v>24654</v>
      </c>
      <c r="D6346" s="1">
        <v>43174</v>
      </c>
      <c r="E6346" s="2">
        <v>0.86567129629629624</v>
      </c>
      <c r="F6346">
        <v>200</v>
      </c>
      <c r="G6346">
        <v>1889611729</v>
      </c>
      <c r="H6346" t="s">
        <v>354</v>
      </c>
      <c r="I6346" t="s">
        <v>355</v>
      </c>
      <c r="J6346" t="s">
        <v>265</v>
      </c>
      <c r="K6346" t="s">
        <v>24655</v>
      </c>
      <c r="L6346" t="s">
        <v>266</v>
      </c>
      <c r="M6346" t="s">
        <v>267</v>
      </c>
      <c r="N6346" t="s">
        <v>267</v>
      </c>
      <c r="O6346" t="s">
        <v>24656</v>
      </c>
      <c r="P6346">
        <v>0</v>
      </c>
      <c r="Q6346">
        <v>1</v>
      </c>
      <c r="R6346">
        <v>2</v>
      </c>
      <c r="S6346" t="s">
        <v>22620</v>
      </c>
      <c r="T6346" t="s">
        <v>267</v>
      </c>
      <c r="U6346" t="s">
        <v>24657</v>
      </c>
      <c r="V6346" t="b">
        <v>0</v>
      </c>
      <c r="W6346" t="s">
        <v>265</v>
      </c>
      <c r="X6346">
        <v>1</v>
      </c>
      <c r="Y6346" t="s">
        <v>24658</v>
      </c>
      <c r="Z6346" t="s">
        <v>265</v>
      </c>
      <c r="AA6346" t="s">
        <v>265</v>
      </c>
      <c r="AB6346" t="s">
        <v>265</v>
      </c>
      <c r="AC6346" t="s">
        <v>265</v>
      </c>
      <c r="AD6346" t="s">
        <v>265</v>
      </c>
      <c r="AE6346" t="s">
        <v>265</v>
      </c>
      <c r="AF6346" t="s">
        <v>267</v>
      </c>
      <c r="AG6346" t="s">
        <v>265</v>
      </c>
      <c r="AH6346" t="s">
        <v>265</v>
      </c>
      <c r="AI6346" t="s">
        <v>265</v>
      </c>
      <c r="AJ6346" t="s">
        <v>265</v>
      </c>
      <c r="AL6346" t="str">
        <f>IF(Sudan_News12[[#This Row],[relevancy_classification_english]]="Relevant","مناسب",IF(Sudan_News12[[#This Row],[relevancy_classification_english]]="Relevant","عَرَضِيّ",""))</f>
        <v/>
      </c>
      <c r="AN6346" t="str">
        <f>IF(Sudan_News12[[#This Row],[sentiment_analysis_english]]="Negative","سلبي",IF(Sudan_News12[[#This Row],[sentiment_analysis_english]]="Neutral","حيادي",IF(Sudan_News12[[#This Row],[sentiment_analysis_english]]="Positive","إيجابي","")))</f>
        <v/>
      </c>
      <c r="AO6346" t="e">
        <f>INDEX(TextClassificationList[],MATCH(Sudan_News12[[#This Row],[text_classification_arabic]],TextClassificationList[text_classification_arabic],0),1)</f>
        <v>#N/A</v>
      </c>
      <c r="AQ6346" t="e">
        <f>INDEX(TextClassificationList[],MATCH(Sudan_News12[[#This Row],[text_classification_arabic2]],TextClassificationList[text_classification_arabic],0),1)</f>
        <v>#N/A</v>
      </c>
      <c r="AS6346" t="e">
        <f>INDEX(TextClassificationList[],MATCH(Sudan_News12[[#This Row],[text_classification_arabic3]],TextClassificationList[text_classification_arabic],0),1)</f>
        <v>#N/A</v>
      </c>
      <c r="AU6346" t="e">
        <f>INDEX(TextClassificationList[],MATCH(Sudan_News12[[#This Row],[text_classification_arabic4]],TextClassificationList[text_classification_arabic],0),1)</f>
        <v>#N/A</v>
      </c>
      <c r="AW6346" t="e">
        <f>INDEX(TextClassificationList[],MATCH(Sudan_News12[[#This Row],[text_classification_arabic5]],TextClassificationList[text_classification_arabic],0),1)</f>
        <v>#N/A</v>
      </c>
    </row>
    <row r="6347" spans="1:49" x14ac:dyDescent="0.2">
      <c r="A6347">
        <v>9.7434778278917325E+17</v>
      </c>
      <c r="B6347">
        <v>9.743452619536425E+17</v>
      </c>
      <c r="C6347" t="s">
        <v>24659</v>
      </c>
      <c r="D6347" s="1">
        <v>43174</v>
      </c>
      <c r="E6347" s="2">
        <v>0.84245370370370365</v>
      </c>
      <c r="F6347">
        <v>200</v>
      </c>
      <c r="G6347">
        <v>1889611729</v>
      </c>
      <c r="H6347" t="s">
        <v>354</v>
      </c>
      <c r="I6347" t="s">
        <v>355</v>
      </c>
      <c r="J6347" t="s">
        <v>265</v>
      </c>
      <c r="K6347" t="s">
        <v>24660</v>
      </c>
      <c r="L6347" t="s">
        <v>266</v>
      </c>
      <c r="M6347" t="s">
        <v>267</v>
      </c>
      <c r="N6347" t="s">
        <v>267</v>
      </c>
      <c r="O6347" t="s">
        <v>24661</v>
      </c>
      <c r="P6347">
        <v>0</v>
      </c>
      <c r="Q6347">
        <v>0</v>
      </c>
      <c r="R6347">
        <v>0</v>
      </c>
      <c r="S6347" t="s">
        <v>22620</v>
      </c>
      <c r="T6347" t="s">
        <v>267</v>
      </c>
      <c r="U6347" t="s">
        <v>24662</v>
      </c>
      <c r="V6347" t="b">
        <v>0</v>
      </c>
      <c r="W6347" t="s">
        <v>265</v>
      </c>
      <c r="X6347">
        <v>1</v>
      </c>
      <c r="Y6347" t="s">
        <v>24663</v>
      </c>
      <c r="Z6347" t="s">
        <v>265</v>
      </c>
      <c r="AA6347" t="s">
        <v>265</v>
      </c>
      <c r="AB6347" t="s">
        <v>265</v>
      </c>
      <c r="AC6347" t="s">
        <v>265</v>
      </c>
      <c r="AD6347" t="s">
        <v>265</v>
      </c>
      <c r="AE6347" t="s">
        <v>265</v>
      </c>
      <c r="AF6347" t="s">
        <v>9586</v>
      </c>
      <c r="AG6347" t="s">
        <v>265</v>
      </c>
      <c r="AH6347" t="s">
        <v>265</v>
      </c>
      <c r="AI6347" t="s">
        <v>265</v>
      </c>
      <c r="AJ6347" t="s">
        <v>265</v>
      </c>
      <c r="AL6347" t="str">
        <f>IF(Sudan_News12[[#This Row],[relevancy_classification_english]]="Relevant","مناسب",IF(Sudan_News12[[#This Row],[relevancy_classification_english]]="Relevant","عَرَضِيّ",""))</f>
        <v/>
      </c>
      <c r="AN6347" t="str">
        <f>IF(Sudan_News12[[#This Row],[sentiment_analysis_english]]="Negative","سلبي",IF(Sudan_News12[[#This Row],[sentiment_analysis_english]]="Neutral","حيادي",IF(Sudan_News12[[#This Row],[sentiment_analysis_english]]="Positive","إيجابي","")))</f>
        <v/>
      </c>
      <c r="AO6347" t="e">
        <f>INDEX(TextClassificationList[],MATCH(Sudan_News12[[#This Row],[text_classification_arabic]],TextClassificationList[text_classification_arabic],0),1)</f>
        <v>#N/A</v>
      </c>
      <c r="AQ6347" t="e">
        <f>INDEX(TextClassificationList[],MATCH(Sudan_News12[[#This Row],[text_classification_arabic2]],TextClassificationList[text_classification_arabic],0),1)</f>
        <v>#N/A</v>
      </c>
      <c r="AS6347" t="e">
        <f>INDEX(TextClassificationList[],MATCH(Sudan_News12[[#This Row],[text_classification_arabic3]],TextClassificationList[text_classification_arabic],0),1)</f>
        <v>#N/A</v>
      </c>
      <c r="AU6347" t="e">
        <f>INDEX(TextClassificationList[],MATCH(Sudan_News12[[#This Row],[text_classification_arabic4]],TextClassificationList[text_classification_arabic],0),1)</f>
        <v>#N/A</v>
      </c>
      <c r="AW6347" t="e">
        <f>INDEX(TextClassificationList[],MATCH(Sudan_News12[[#This Row],[text_classification_arabic5]],TextClassificationList[text_classification_arabic],0),1)</f>
        <v>#N/A</v>
      </c>
    </row>
    <row r="6348" spans="1:49" x14ac:dyDescent="0.2">
      <c r="A6348">
        <v>9.7433501067637965E+17</v>
      </c>
      <c r="B6348">
        <v>9.7433202911761613E+17</v>
      </c>
      <c r="C6348" t="s">
        <v>24664</v>
      </c>
      <c r="D6348" s="1">
        <v>43174</v>
      </c>
      <c r="E6348" s="2">
        <v>0.80721064814814814</v>
      </c>
      <c r="F6348">
        <v>200</v>
      </c>
      <c r="G6348">
        <v>1889611729</v>
      </c>
      <c r="H6348" t="s">
        <v>354</v>
      </c>
      <c r="I6348" t="s">
        <v>355</v>
      </c>
      <c r="J6348" t="s">
        <v>265</v>
      </c>
      <c r="K6348" t="s">
        <v>24665</v>
      </c>
      <c r="L6348" t="s">
        <v>266</v>
      </c>
      <c r="M6348" t="s">
        <v>267</v>
      </c>
      <c r="N6348" t="s">
        <v>267</v>
      </c>
      <c r="O6348" t="s">
        <v>267</v>
      </c>
      <c r="P6348">
        <v>0</v>
      </c>
      <c r="Q6348">
        <v>4</v>
      </c>
      <c r="R6348">
        <v>1</v>
      </c>
      <c r="S6348" t="s">
        <v>267</v>
      </c>
      <c r="T6348" t="s">
        <v>267</v>
      </c>
      <c r="U6348" t="s">
        <v>24666</v>
      </c>
      <c r="V6348" t="b">
        <v>0</v>
      </c>
      <c r="W6348" t="s">
        <v>265</v>
      </c>
      <c r="X6348">
        <v>0</v>
      </c>
      <c r="Y6348" t="s">
        <v>265</v>
      </c>
      <c r="Z6348" t="s">
        <v>265</v>
      </c>
      <c r="AA6348" t="s">
        <v>265</v>
      </c>
      <c r="AB6348" t="s">
        <v>265</v>
      </c>
      <c r="AC6348" t="s">
        <v>265</v>
      </c>
      <c r="AD6348" t="s">
        <v>265</v>
      </c>
      <c r="AE6348" t="s">
        <v>265</v>
      </c>
      <c r="AF6348" t="s">
        <v>267</v>
      </c>
      <c r="AG6348" t="s">
        <v>265</v>
      </c>
      <c r="AH6348" t="s">
        <v>265</v>
      </c>
      <c r="AI6348" t="s">
        <v>265</v>
      </c>
      <c r="AJ6348" t="s">
        <v>265</v>
      </c>
      <c r="AL6348" t="str">
        <f>IF(Sudan_News12[[#This Row],[relevancy_classification_english]]="Relevant","مناسب",IF(Sudan_News12[[#This Row],[relevancy_classification_english]]="Relevant","عَرَضِيّ",""))</f>
        <v/>
      </c>
      <c r="AN6348" t="str">
        <f>IF(Sudan_News12[[#This Row],[sentiment_analysis_english]]="Negative","سلبي",IF(Sudan_News12[[#This Row],[sentiment_analysis_english]]="Neutral","حيادي",IF(Sudan_News12[[#This Row],[sentiment_analysis_english]]="Positive","إيجابي","")))</f>
        <v/>
      </c>
      <c r="AO6348" t="e">
        <f>INDEX(TextClassificationList[],MATCH(Sudan_News12[[#This Row],[text_classification_arabic]],TextClassificationList[text_classification_arabic],0),1)</f>
        <v>#N/A</v>
      </c>
      <c r="AQ6348" t="e">
        <f>INDEX(TextClassificationList[],MATCH(Sudan_News12[[#This Row],[text_classification_arabic2]],TextClassificationList[text_classification_arabic],0),1)</f>
        <v>#N/A</v>
      </c>
      <c r="AS6348" t="e">
        <f>INDEX(TextClassificationList[],MATCH(Sudan_News12[[#This Row],[text_classification_arabic3]],TextClassificationList[text_classification_arabic],0),1)</f>
        <v>#N/A</v>
      </c>
      <c r="AU6348" t="e">
        <f>INDEX(TextClassificationList[],MATCH(Sudan_News12[[#This Row],[text_classification_arabic4]],TextClassificationList[text_classification_arabic],0),1)</f>
        <v>#N/A</v>
      </c>
      <c r="AW6348" t="e">
        <f>INDEX(TextClassificationList[],MATCH(Sudan_News12[[#This Row],[text_classification_arabic5]],TextClassificationList[text_classification_arabic],0),1)</f>
        <v>#N/A</v>
      </c>
    </row>
    <row r="6349" spans="1:49" x14ac:dyDescent="0.2">
      <c r="A6349">
        <v>9.7433312787430605E+17</v>
      </c>
      <c r="B6349">
        <v>9.7433202911761613E+17</v>
      </c>
      <c r="C6349" t="s">
        <v>24667</v>
      </c>
      <c r="D6349" s="1">
        <v>43174</v>
      </c>
      <c r="E6349" s="2">
        <v>0.80201388888888892</v>
      </c>
      <c r="F6349">
        <v>200</v>
      </c>
      <c r="G6349">
        <v>1889611729</v>
      </c>
      <c r="H6349" t="s">
        <v>354</v>
      </c>
      <c r="I6349" t="s">
        <v>355</v>
      </c>
      <c r="J6349" t="s">
        <v>265</v>
      </c>
      <c r="K6349" t="s">
        <v>24668</v>
      </c>
      <c r="L6349" t="s">
        <v>266</v>
      </c>
      <c r="M6349" t="s">
        <v>267</v>
      </c>
      <c r="N6349" t="s">
        <v>267</v>
      </c>
      <c r="O6349" t="s">
        <v>267</v>
      </c>
      <c r="P6349">
        <v>1</v>
      </c>
      <c r="Q6349">
        <v>3</v>
      </c>
      <c r="R6349">
        <v>2</v>
      </c>
      <c r="S6349" t="s">
        <v>267</v>
      </c>
      <c r="T6349" t="s">
        <v>267</v>
      </c>
      <c r="U6349" t="s">
        <v>24669</v>
      </c>
      <c r="V6349" t="b">
        <v>0</v>
      </c>
      <c r="W6349" t="s">
        <v>265</v>
      </c>
      <c r="X6349">
        <v>0</v>
      </c>
      <c r="Y6349" t="s">
        <v>265</v>
      </c>
      <c r="Z6349" t="s">
        <v>265</v>
      </c>
      <c r="AA6349" t="s">
        <v>265</v>
      </c>
      <c r="AB6349" t="s">
        <v>265</v>
      </c>
      <c r="AC6349" t="s">
        <v>265</v>
      </c>
      <c r="AD6349" t="s">
        <v>265</v>
      </c>
      <c r="AE6349" t="s">
        <v>265</v>
      </c>
      <c r="AF6349" t="s">
        <v>267</v>
      </c>
      <c r="AG6349" t="s">
        <v>265</v>
      </c>
      <c r="AH6349" t="s">
        <v>265</v>
      </c>
      <c r="AI6349" t="s">
        <v>265</v>
      </c>
      <c r="AJ6349" t="s">
        <v>265</v>
      </c>
      <c r="AL6349" t="str">
        <f>IF(Sudan_News12[[#This Row],[relevancy_classification_english]]="Relevant","مناسب",IF(Sudan_News12[[#This Row],[relevancy_classification_english]]="Relevant","عَرَضِيّ",""))</f>
        <v/>
      </c>
      <c r="AN6349" t="str">
        <f>IF(Sudan_News12[[#This Row],[sentiment_analysis_english]]="Negative","سلبي",IF(Sudan_News12[[#This Row],[sentiment_analysis_english]]="Neutral","حيادي",IF(Sudan_News12[[#This Row],[sentiment_analysis_english]]="Positive","إيجابي","")))</f>
        <v/>
      </c>
      <c r="AO6349" t="e">
        <f>INDEX(TextClassificationList[],MATCH(Sudan_News12[[#This Row],[text_classification_arabic]],TextClassificationList[text_classification_arabic],0),1)</f>
        <v>#N/A</v>
      </c>
      <c r="AQ6349" t="e">
        <f>INDEX(TextClassificationList[],MATCH(Sudan_News12[[#This Row],[text_classification_arabic2]],TextClassificationList[text_classification_arabic],0),1)</f>
        <v>#N/A</v>
      </c>
      <c r="AS6349" t="e">
        <f>INDEX(TextClassificationList[],MATCH(Sudan_News12[[#This Row],[text_classification_arabic3]],TextClassificationList[text_classification_arabic],0),1)</f>
        <v>#N/A</v>
      </c>
      <c r="AU6349" t="e">
        <f>INDEX(TextClassificationList[],MATCH(Sudan_News12[[#This Row],[text_classification_arabic4]],TextClassificationList[text_classification_arabic],0),1)</f>
        <v>#N/A</v>
      </c>
      <c r="AW6349" t="e">
        <f>INDEX(TextClassificationList[],MATCH(Sudan_News12[[#This Row],[text_classification_arabic5]],TextClassificationList[text_classification_arabic],0),1)</f>
        <v>#N/A</v>
      </c>
    </row>
    <row r="6350" spans="1:49" x14ac:dyDescent="0.2">
      <c r="A6350">
        <v>9.7433202911761613E+17</v>
      </c>
      <c r="B6350">
        <v>9.7433202911761613E+17</v>
      </c>
      <c r="C6350" t="s">
        <v>24670</v>
      </c>
      <c r="D6350" s="1">
        <v>43174</v>
      </c>
      <c r="E6350" s="2">
        <v>0.79898148148148151</v>
      </c>
      <c r="F6350">
        <v>200</v>
      </c>
      <c r="G6350">
        <v>1889611729</v>
      </c>
      <c r="H6350" t="s">
        <v>354</v>
      </c>
      <c r="I6350" t="s">
        <v>355</v>
      </c>
      <c r="J6350" t="s">
        <v>265</v>
      </c>
      <c r="K6350" t="s">
        <v>24671</v>
      </c>
      <c r="L6350" t="s">
        <v>266</v>
      </c>
      <c r="M6350" t="s">
        <v>267</v>
      </c>
      <c r="N6350" t="s">
        <v>267</v>
      </c>
      <c r="O6350" t="s">
        <v>24672</v>
      </c>
      <c r="P6350">
        <v>1</v>
      </c>
      <c r="Q6350">
        <v>16</v>
      </c>
      <c r="R6350">
        <v>5</v>
      </c>
      <c r="S6350" t="s">
        <v>22620</v>
      </c>
      <c r="T6350" t="s">
        <v>267</v>
      </c>
      <c r="U6350" t="s">
        <v>24673</v>
      </c>
      <c r="V6350" t="b">
        <v>0</v>
      </c>
      <c r="W6350" t="s">
        <v>265</v>
      </c>
      <c r="X6350">
        <v>1</v>
      </c>
      <c r="Y6350" t="s">
        <v>24674</v>
      </c>
      <c r="Z6350" t="s">
        <v>265</v>
      </c>
      <c r="AA6350" t="s">
        <v>265</v>
      </c>
      <c r="AB6350" t="s">
        <v>265</v>
      </c>
      <c r="AC6350" t="s">
        <v>265</v>
      </c>
      <c r="AD6350" t="s">
        <v>265</v>
      </c>
      <c r="AE6350" t="s">
        <v>265</v>
      </c>
      <c r="AF6350" t="s">
        <v>267</v>
      </c>
      <c r="AG6350" t="s">
        <v>265</v>
      </c>
      <c r="AH6350" t="s">
        <v>265</v>
      </c>
      <c r="AI6350" t="s">
        <v>265</v>
      </c>
      <c r="AJ6350" t="s">
        <v>265</v>
      </c>
      <c r="AL6350" t="str">
        <f>IF(Sudan_News12[[#This Row],[relevancy_classification_english]]="Relevant","مناسب",IF(Sudan_News12[[#This Row],[relevancy_classification_english]]="Relevant","عَرَضِيّ",""))</f>
        <v/>
      </c>
      <c r="AN6350" t="str">
        <f>IF(Sudan_News12[[#This Row],[sentiment_analysis_english]]="Negative","سلبي",IF(Sudan_News12[[#This Row],[sentiment_analysis_english]]="Neutral","حيادي",IF(Sudan_News12[[#This Row],[sentiment_analysis_english]]="Positive","إيجابي","")))</f>
        <v/>
      </c>
      <c r="AO6350" t="e">
        <f>INDEX(TextClassificationList[],MATCH(Sudan_News12[[#This Row],[text_classification_arabic]],TextClassificationList[text_classification_arabic],0),1)</f>
        <v>#N/A</v>
      </c>
      <c r="AQ6350" t="e">
        <f>INDEX(TextClassificationList[],MATCH(Sudan_News12[[#This Row],[text_classification_arabic2]],TextClassificationList[text_classification_arabic],0),1)</f>
        <v>#N/A</v>
      </c>
      <c r="AS6350" t="e">
        <f>INDEX(TextClassificationList[],MATCH(Sudan_News12[[#This Row],[text_classification_arabic3]],TextClassificationList[text_classification_arabic],0),1)</f>
        <v>#N/A</v>
      </c>
      <c r="AU6350" t="e">
        <f>INDEX(TextClassificationList[],MATCH(Sudan_News12[[#This Row],[text_classification_arabic4]],TextClassificationList[text_classification_arabic],0),1)</f>
        <v>#N/A</v>
      </c>
      <c r="AW6350" t="e">
        <f>INDEX(TextClassificationList[],MATCH(Sudan_News12[[#This Row],[text_classification_arabic5]],TextClassificationList[text_classification_arabic],0),1)</f>
        <v>#N/A</v>
      </c>
    </row>
    <row r="6351" spans="1:49" x14ac:dyDescent="0.2">
      <c r="A6351">
        <v>9.7432972302636237E+17</v>
      </c>
      <c r="B6351">
        <v>9.743294761831424E+17</v>
      </c>
      <c r="C6351" t="s">
        <v>24675</v>
      </c>
      <c r="D6351" s="1">
        <v>43174</v>
      </c>
      <c r="E6351" s="2">
        <v>0.7926157407407407</v>
      </c>
      <c r="F6351">
        <v>200</v>
      </c>
      <c r="G6351">
        <v>1889611729</v>
      </c>
      <c r="H6351" t="s">
        <v>354</v>
      </c>
      <c r="I6351" t="s">
        <v>355</v>
      </c>
      <c r="J6351" t="s">
        <v>265</v>
      </c>
      <c r="K6351" t="s">
        <v>24676</v>
      </c>
      <c r="L6351" t="s">
        <v>275</v>
      </c>
      <c r="M6351" t="s">
        <v>267</v>
      </c>
      <c r="N6351" t="s">
        <v>267</v>
      </c>
      <c r="O6351" t="s">
        <v>267</v>
      </c>
      <c r="P6351">
        <v>0</v>
      </c>
      <c r="Q6351">
        <v>0</v>
      </c>
      <c r="R6351">
        <v>0</v>
      </c>
      <c r="S6351" t="s">
        <v>267</v>
      </c>
      <c r="T6351" t="s">
        <v>267</v>
      </c>
      <c r="U6351" t="s">
        <v>24677</v>
      </c>
      <c r="V6351" t="b">
        <v>0</v>
      </c>
      <c r="W6351" t="s">
        <v>265</v>
      </c>
      <c r="X6351">
        <v>0</v>
      </c>
      <c r="Y6351" t="s">
        <v>265</v>
      </c>
      <c r="Z6351" t="s">
        <v>265</v>
      </c>
      <c r="AA6351" t="s">
        <v>265</v>
      </c>
      <c r="AB6351" t="s">
        <v>265</v>
      </c>
      <c r="AC6351" t="s">
        <v>265</v>
      </c>
      <c r="AD6351" t="s">
        <v>265</v>
      </c>
      <c r="AE6351" t="s">
        <v>265</v>
      </c>
      <c r="AF6351" t="s">
        <v>267</v>
      </c>
      <c r="AG6351" t="s">
        <v>265</v>
      </c>
      <c r="AH6351" t="s">
        <v>265</v>
      </c>
      <c r="AI6351" t="s">
        <v>265</v>
      </c>
      <c r="AJ6351" t="s">
        <v>265</v>
      </c>
      <c r="AL6351" t="str">
        <f>IF(Sudan_News12[[#This Row],[relevancy_classification_english]]="Relevant","مناسب",IF(Sudan_News12[[#This Row],[relevancy_classification_english]]="Relevant","عَرَضِيّ",""))</f>
        <v/>
      </c>
      <c r="AN6351" t="str">
        <f>IF(Sudan_News12[[#This Row],[sentiment_analysis_english]]="Negative","سلبي",IF(Sudan_News12[[#This Row],[sentiment_analysis_english]]="Neutral","حيادي",IF(Sudan_News12[[#This Row],[sentiment_analysis_english]]="Positive","إيجابي","")))</f>
        <v/>
      </c>
      <c r="AO6351" t="e">
        <f>INDEX(TextClassificationList[],MATCH(Sudan_News12[[#This Row],[text_classification_arabic]],TextClassificationList[text_classification_arabic],0),1)</f>
        <v>#N/A</v>
      </c>
      <c r="AQ6351" t="e">
        <f>INDEX(TextClassificationList[],MATCH(Sudan_News12[[#This Row],[text_classification_arabic2]],TextClassificationList[text_classification_arabic],0),1)</f>
        <v>#N/A</v>
      </c>
      <c r="AS6351" t="e">
        <f>INDEX(TextClassificationList[],MATCH(Sudan_News12[[#This Row],[text_classification_arabic3]],TextClassificationList[text_classification_arabic],0),1)</f>
        <v>#N/A</v>
      </c>
      <c r="AU6351" t="e">
        <f>INDEX(TextClassificationList[],MATCH(Sudan_News12[[#This Row],[text_classification_arabic4]],TextClassificationList[text_classification_arabic],0),1)</f>
        <v>#N/A</v>
      </c>
      <c r="AW6351" t="e">
        <f>INDEX(TextClassificationList[],MATCH(Sudan_News12[[#This Row],[text_classification_arabic5]],TextClassificationList[text_classification_arabic],0),1)</f>
        <v>#N/A</v>
      </c>
    </row>
    <row r="6352" spans="1:49" x14ac:dyDescent="0.2">
      <c r="A6352">
        <v>9.743294761831424E+17</v>
      </c>
      <c r="B6352">
        <v>9.743294761831424E+17</v>
      </c>
      <c r="C6352" t="s">
        <v>24678</v>
      </c>
      <c r="D6352" s="1">
        <v>43174</v>
      </c>
      <c r="E6352" s="2">
        <v>0.79193287037037041</v>
      </c>
      <c r="F6352">
        <v>200</v>
      </c>
      <c r="G6352">
        <v>1889611729</v>
      </c>
      <c r="H6352" t="s">
        <v>354</v>
      </c>
      <c r="I6352" t="s">
        <v>355</v>
      </c>
      <c r="J6352" t="s">
        <v>265</v>
      </c>
      <c r="K6352" t="s">
        <v>24679</v>
      </c>
      <c r="L6352" t="s">
        <v>266</v>
      </c>
      <c r="M6352" t="s">
        <v>267</v>
      </c>
      <c r="N6352" t="s">
        <v>267</v>
      </c>
      <c r="O6352" t="s">
        <v>24680</v>
      </c>
      <c r="P6352">
        <v>1</v>
      </c>
      <c r="Q6352">
        <v>12</v>
      </c>
      <c r="R6352">
        <v>8</v>
      </c>
      <c r="S6352" t="s">
        <v>22620</v>
      </c>
      <c r="T6352" t="s">
        <v>267</v>
      </c>
      <c r="U6352" t="s">
        <v>24681</v>
      </c>
      <c r="V6352" t="b">
        <v>0</v>
      </c>
      <c r="W6352" t="s">
        <v>265</v>
      </c>
      <c r="X6352">
        <v>1</v>
      </c>
      <c r="Y6352" t="s">
        <v>24682</v>
      </c>
      <c r="Z6352" t="s">
        <v>265</v>
      </c>
      <c r="AA6352" t="s">
        <v>265</v>
      </c>
      <c r="AB6352" t="s">
        <v>265</v>
      </c>
      <c r="AC6352" t="s">
        <v>265</v>
      </c>
      <c r="AD6352" t="s">
        <v>265</v>
      </c>
      <c r="AE6352" t="s">
        <v>265</v>
      </c>
      <c r="AF6352" t="s">
        <v>267</v>
      </c>
      <c r="AG6352" t="s">
        <v>265</v>
      </c>
      <c r="AH6352" t="s">
        <v>265</v>
      </c>
      <c r="AI6352" t="s">
        <v>265</v>
      </c>
      <c r="AJ6352" t="s">
        <v>265</v>
      </c>
      <c r="AL6352" t="str">
        <f>IF(Sudan_News12[[#This Row],[relevancy_classification_english]]="Relevant","مناسب",IF(Sudan_News12[[#This Row],[relevancy_classification_english]]="Relevant","عَرَضِيّ",""))</f>
        <v/>
      </c>
      <c r="AN6352" t="str">
        <f>IF(Sudan_News12[[#This Row],[sentiment_analysis_english]]="Negative","سلبي",IF(Sudan_News12[[#This Row],[sentiment_analysis_english]]="Neutral","حيادي",IF(Sudan_News12[[#This Row],[sentiment_analysis_english]]="Positive","إيجابي","")))</f>
        <v/>
      </c>
      <c r="AO6352" t="e">
        <f>INDEX(TextClassificationList[],MATCH(Sudan_News12[[#This Row],[text_classification_arabic]],TextClassificationList[text_classification_arabic],0),1)</f>
        <v>#N/A</v>
      </c>
      <c r="AQ6352" t="e">
        <f>INDEX(TextClassificationList[],MATCH(Sudan_News12[[#This Row],[text_classification_arabic2]],TextClassificationList[text_classification_arabic],0),1)</f>
        <v>#N/A</v>
      </c>
      <c r="AS6352" t="e">
        <f>INDEX(TextClassificationList[],MATCH(Sudan_News12[[#This Row],[text_classification_arabic3]],TextClassificationList[text_classification_arabic],0),1)</f>
        <v>#N/A</v>
      </c>
      <c r="AU6352" t="e">
        <f>INDEX(TextClassificationList[],MATCH(Sudan_News12[[#This Row],[text_classification_arabic4]],TextClassificationList[text_classification_arabic],0),1)</f>
        <v>#N/A</v>
      </c>
      <c r="AW6352" t="e">
        <f>INDEX(TextClassificationList[],MATCH(Sudan_News12[[#This Row],[text_classification_arabic5]],TextClassificationList[text_classification_arabic],0),1)</f>
        <v>#N/A</v>
      </c>
    </row>
    <row r="6353" spans="1:49" x14ac:dyDescent="0.2">
      <c r="A6353">
        <v>9.7428402367675187E+17</v>
      </c>
      <c r="B6353">
        <v>9.7428402367675187E+17</v>
      </c>
      <c r="C6353" t="s">
        <v>24683</v>
      </c>
      <c r="D6353" s="1">
        <v>43174</v>
      </c>
      <c r="E6353" s="2">
        <v>0.66651620370370368</v>
      </c>
      <c r="F6353">
        <v>200</v>
      </c>
      <c r="G6353">
        <v>1889611729</v>
      </c>
      <c r="H6353" t="s">
        <v>354</v>
      </c>
      <c r="I6353" t="s">
        <v>355</v>
      </c>
      <c r="J6353" t="s">
        <v>265</v>
      </c>
      <c r="K6353" t="s">
        <v>24684</v>
      </c>
      <c r="L6353" t="s">
        <v>266</v>
      </c>
      <c r="M6353" t="s">
        <v>267</v>
      </c>
      <c r="N6353" t="s">
        <v>267</v>
      </c>
      <c r="O6353" t="s">
        <v>24685</v>
      </c>
      <c r="P6353">
        <v>0</v>
      </c>
      <c r="Q6353">
        <v>3</v>
      </c>
      <c r="R6353">
        <v>2</v>
      </c>
      <c r="S6353" t="s">
        <v>7669</v>
      </c>
      <c r="T6353" t="s">
        <v>267</v>
      </c>
      <c r="U6353" t="s">
        <v>24686</v>
      </c>
      <c r="V6353" t="b">
        <v>0</v>
      </c>
      <c r="W6353" t="s">
        <v>265</v>
      </c>
      <c r="X6353">
        <v>1</v>
      </c>
      <c r="Y6353" t="s">
        <v>24687</v>
      </c>
      <c r="Z6353" t="s">
        <v>265</v>
      </c>
      <c r="AA6353" t="s">
        <v>265</v>
      </c>
      <c r="AB6353" t="s">
        <v>265</v>
      </c>
      <c r="AC6353" t="s">
        <v>265</v>
      </c>
      <c r="AD6353" t="s">
        <v>265</v>
      </c>
      <c r="AE6353" t="s">
        <v>265</v>
      </c>
      <c r="AF6353" t="s">
        <v>267</v>
      </c>
      <c r="AG6353" t="s">
        <v>265</v>
      </c>
      <c r="AH6353" t="s">
        <v>265</v>
      </c>
      <c r="AI6353" t="s">
        <v>265</v>
      </c>
      <c r="AJ6353" t="s">
        <v>265</v>
      </c>
      <c r="AL6353" t="str">
        <f>IF(Sudan_News12[[#This Row],[relevancy_classification_english]]="Relevant","مناسب",IF(Sudan_News12[[#This Row],[relevancy_classification_english]]="Relevant","عَرَضِيّ",""))</f>
        <v/>
      </c>
      <c r="AN6353" t="str">
        <f>IF(Sudan_News12[[#This Row],[sentiment_analysis_english]]="Negative","سلبي",IF(Sudan_News12[[#This Row],[sentiment_analysis_english]]="Neutral","حيادي",IF(Sudan_News12[[#This Row],[sentiment_analysis_english]]="Positive","إيجابي","")))</f>
        <v/>
      </c>
      <c r="AO6353" t="e">
        <f>INDEX(TextClassificationList[],MATCH(Sudan_News12[[#This Row],[text_classification_arabic]],TextClassificationList[text_classification_arabic],0),1)</f>
        <v>#N/A</v>
      </c>
      <c r="AQ6353" t="e">
        <f>INDEX(TextClassificationList[],MATCH(Sudan_News12[[#This Row],[text_classification_arabic2]],TextClassificationList[text_classification_arabic],0),1)</f>
        <v>#N/A</v>
      </c>
      <c r="AS6353" t="e">
        <f>INDEX(TextClassificationList[],MATCH(Sudan_News12[[#This Row],[text_classification_arabic3]],TextClassificationList[text_classification_arabic],0),1)</f>
        <v>#N/A</v>
      </c>
      <c r="AU6353" t="e">
        <f>INDEX(TextClassificationList[],MATCH(Sudan_News12[[#This Row],[text_classification_arabic4]],TextClassificationList[text_classification_arabic],0),1)</f>
        <v>#N/A</v>
      </c>
      <c r="AW6353" t="e">
        <f>INDEX(TextClassificationList[],MATCH(Sudan_News12[[#This Row],[text_classification_arabic5]],TextClassificationList[text_classification_arabic],0),1)</f>
        <v>#N/A</v>
      </c>
    </row>
    <row r="6354" spans="1:49" x14ac:dyDescent="0.2">
      <c r="A6354">
        <v>9.7428307109989581E+17</v>
      </c>
      <c r="B6354">
        <v>9.7428307109989581E+17</v>
      </c>
      <c r="C6354" t="s">
        <v>24688</v>
      </c>
      <c r="D6354" s="1">
        <v>43174</v>
      </c>
      <c r="E6354" s="2">
        <v>0.66388888888888886</v>
      </c>
      <c r="F6354">
        <v>200</v>
      </c>
      <c r="G6354">
        <v>1889611729</v>
      </c>
      <c r="H6354" t="s">
        <v>354</v>
      </c>
      <c r="I6354" t="s">
        <v>355</v>
      </c>
      <c r="J6354" t="s">
        <v>265</v>
      </c>
      <c r="K6354" t="s">
        <v>24689</v>
      </c>
      <c r="L6354" t="s">
        <v>266</v>
      </c>
      <c r="M6354" t="s">
        <v>267</v>
      </c>
      <c r="N6354" t="s">
        <v>267</v>
      </c>
      <c r="O6354" t="s">
        <v>24690</v>
      </c>
      <c r="P6354">
        <v>0</v>
      </c>
      <c r="Q6354">
        <v>1</v>
      </c>
      <c r="R6354">
        <v>1</v>
      </c>
      <c r="S6354" t="s">
        <v>7669</v>
      </c>
      <c r="T6354" t="s">
        <v>267</v>
      </c>
      <c r="U6354" t="s">
        <v>24691</v>
      </c>
      <c r="V6354" t="b">
        <v>0</v>
      </c>
      <c r="W6354" t="s">
        <v>265</v>
      </c>
      <c r="X6354">
        <v>1</v>
      </c>
      <c r="Y6354" t="s">
        <v>24692</v>
      </c>
      <c r="Z6354" t="s">
        <v>265</v>
      </c>
      <c r="AA6354" t="s">
        <v>265</v>
      </c>
      <c r="AB6354" t="s">
        <v>265</v>
      </c>
      <c r="AC6354" t="s">
        <v>265</v>
      </c>
      <c r="AD6354" t="s">
        <v>265</v>
      </c>
      <c r="AE6354" t="s">
        <v>265</v>
      </c>
      <c r="AF6354" t="s">
        <v>267</v>
      </c>
      <c r="AG6354" t="s">
        <v>265</v>
      </c>
      <c r="AH6354" t="s">
        <v>265</v>
      </c>
      <c r="AI6354" t="s">
        <v>265</v>
      </c>
      <c r="AJ6354" t="s">
        <v>265</v>
      </c>
      <c r="AL6354" t="str">
        <f>IF(Sudan_News12[[#This Row],[relevancy_classification_english]]="Relevant","مناسب",IF(Sudan_News12[[#This Row],[relevancy_classification_english]]="Relevant","عَرَضِيّ",""))</f>
        <v/>
      </c>
      <c r="AN6354" t="str">
        <f>IF(Sudan_News12[[#This Row],[sentiment_analysis_english]]="Negative","سلبي",IF(Sudan_News12[[#This Row],[sentiment_analysis_english]]="Neutral","حيادي",IF(Sudan_News12[[#This Row],[sentiment_analysis_english]]="Positive","إيجابي","")))</f>
        <v/>
      </c>
      <c r="AO6354" t="e">
        <f>INDEX(TextClassificationList[],MATCH(Sudan_News12[[#This Row],[text_classification_arabic]],TextClassificationList[text_classification_arabic],0),1)</f>
        <v>#N/A</v>
      </c>
      <c r="AQ6354" t="e">
        <f>INDEX(TextClassificationList[],MATCH(Sudan_News12[[#This Row],[text_classification_arabic2]],TextClassificationList[text_classification_arabic],0),1)</f>
        <v>#N/A</v>
      </c>
      <c r="AS6354" t="e">
        <f>INDEX(TextClassificationList[],MATCH(Sudan_News12[[#This Row],[text_classification_arabic3]],TextClassificationList[text_classification_arabic],0),1)</f>
        <v>#N/A</v>
      </c>
      <c r="AU6354" t="e">
        <f>INDEX(TextClassificationList[],MATCH(Sudan_News12[[#This Row],[text_classification_arabic4]],TextClassificationList[text_classification_arabic],0),1)</f>
        <v>#N/A</v>
      </c>
      <c r="AW6354" t="e">
        <f>INDEX(TextClassificationList[],MATCH(Sudan_News12[[#This Row],[text_classification_arabic5]],TextClassificationList[text_classification_arabic],0),1)</f>
        <v>#N/A</v>
      </c>
    </row>
    <row r="6355" spans="1:49" x14ac:dyDescent="0.2">
      <c r="A6355">
        <v>9.7427254262103245E+17</v>
      </c>
      <c r="B6355">
        <v>9.7427254262103245E+17</v>
      </c>
      <c r="C6355" t="s">
        <v>24693</v>
      </c>
      <c r="D6355" s="1">
        <v>43174</v>
      </c>
      <c r="E6355" s="2">
        <v>0.63482638888888887</v>
      </c>
      <c r="F6355">
        <v>200</v>
      </c>
      <c r="G6355">
        <v>1889611729</v>
      </c>
      <c r="H6355" t="s">
        <v>354</v>
      </c>
      <c r="I6355" t="s">
        <v>355</v>
      </c>
      <c r="J6355" t="s">
        <v>265</v>
      </c>
      <c r="K6355" t="s">
        <v>24694</v>
      </c>
      <c r="L6355" t="s">
        <v>266</v>
      </c>
      <c r="M6355" t="s">
        <v>267</v>
      </c>
      <c r="N6355" t="s">
        <v>267</v>
      </c>
      <c r="O6355" t="s">
        <v>267</v>
      </c>
      <c r="P6355">
        <v>0</v>
      </c>
      <c r="Q6355">
        <v>0</v>
      </c>
      <c r="R6355">
        <v>0</v>
      </c>
      <c r="S6355" t="s">
        <v>24383</v>
      </c>
      <c r="T6355" t="s">
        <v>267</v>
      </c>
      <c r="U6355" t="s">
        <v>24695</v>
      </c>
      <c r="V6355" t="b">
        <v>0</v>
      </c>
      <c r="W6355" t="s">
        <v>265</v>
      </c>
      <c r="X6355">
        <v>0</v>
      </c>
      <c r="Y6355" t="s">
        <v>265</v>
      </c>
      <c r="Z6355" t="s">
        <v>265</v>
      </c>
      <c r="AA6355" t="s">
        <v>265</v>
      </c>
      <c r="AB6355" t="s">
        <v>265</v>
      </c>
      <c r="AC6355" t="s">
        <v>265</v>
      </c>
      <c r="AD6355" t="s">
        <v>265</v>
      </c>
      <c r="AE6355" t="s">
        <v>265</v>
      </c>
      <c r="AF6355" t="s">
        <v>267</v>
      </c>
      <c r="AG6355" t="s">
        <v>265</v>
      </c>
      <c r="AH6355" t="s">
        <v>265</v>
      </c>
      <c r="AI6355" t="s">
        <v>265</v>
      </c>
      <c r="AJ6355" t="s">
        <v>265</v>
      </c>
      <c r="AL6355" t="str">
        <f>IF(Sudan_News12[[#This Row],[relevancy_classification_english]]="Relevant","مناسب",IF(Sudan_News12[[#This Row],[relevancy_classification_english]]="Relevant","عَرَضِيّ",""))</f>
        <v/>
      </c>
      <c r="AN6355" t="str">
        <f>IF(Sudan_News12[[#This Row],[sentiment_analysis_english]]="Negative","سلبي",IF(Sudan_News12[[#This Row],[sentiment_analysis_english]]="Neutral","حيادي",IF(Sudan_News12[[#This Row],[sentiment_analysis_english]]="Positive","إيجابي","")))</f>
        <v/>
      </c>
      <c r="AO6355" t="e">
        <f>INDEX(TextClassificationList[],MATCH(Sudan_News12[[#This Row],[text_classification_arabic]],TextClassificationList[text_classification_arabic],0),1)</f>
        <v>#N/A</v>
      </c>
      <c r="AQ6355" t="e">
        <f>INDEX(TextClassificationList[],MATCH(Sudan_News12[[#This Row],[text_classification_arabic2]],TextClassificationList[text_classification_arabic],0),1)</f>
        <v>#N/A</v>
      </c>
      <c r="AS6355" t="e">
        <f>INDEX(TextClassificationList[],MATCH(Sudan_News12[[#This Row],[text_classification_arabic3]],TextClassificationList[text_classification_arabic],0),1)</f>
        <v>#N/A</v>
      </c>
      <c r="AU6355" t="e">
        <f>INDEX(TextClassificationList[],MATCH(Sudan_News12[[#This Row],[text_classification_arabic4]],TextClassificationList[text_classification_arabic],0),1)</f>
        <v>#N/A</v>
      </c>
      <c r="AW6355" t="e">
        <f>INDEX(TextClassificationList[],MATCH(Sudan_News12[[#This Row],[text_classification_arabic5]],TextClassificationList[text_classification_arabic],0),1)</f>
        <v>#N/A</v>
      </c>
    </row>
    <row r="6356" spans="1:49" x14ac:dyDescent="0.2">
      <c r="A6356">
        <v>9.7426555994372915E+17</v>
      </c>
      <c r="B6356">
        <v>9.7426555994372915E+17</v>
      </c>
      <c r="C6356" t="s">
        <v>24696</v>
      </c>
      <c r="D6356" s="1">
        <v>43174</v>
      </c>
      <c r="E6356" s="2">
        <v>0.61556712962962967</v>
      </c>
      <c r="F6356">
        <v>200</v>
      </c>
      <c r="G6356">
        <v>1889611729</v>
      </c>
      <c r="H6356" t="s">
        <v>354</v>
      </c>
      <c r="I6356" t="s">
        <v>355</v>
      </c>
      <c r="J6356" t="s">
        <v>265</v>
      </c>
      <c r="K6356" t="s">
        <v>24697</v>
      </c>
      <c r="L6356" t="s">
        <v>266</v>
      </c>
      <c r="M6356" t="s">
        <v>267</v>
      </c>
      <c r="N6356" t="s">
        <v>267</v>
      </c>
      <c r="O6356" t="s">
        <v>24698</v>
      </c>
      <c r="P6356">
        <v>0</v>
      </c>
      <c r="Q6356">
        <v>0</v>
      </c>
      <c r="R6356">
        <v>0</v>
      </c>
      <c r="S6356" t="s">
        <v>7669</v>
      </c>
      <c r="T6356" t="s">
        <v>267</v>
      </c>
      <c r="U6356" t="s">
        <v>24699</v>
      </c>
      <c r="V6356" t="b">
        <v>0</v>
      </c>
      <c r="W6356" t="s">
        <v>265</v>
      </c>
      <c r="X6356">
        <v>1</v>
      </c>
      <c r="Y6356" t="s">
        <v>24700</v>
      </c>
      <c r="Z6356" t="s">
        <v>265</v>
      </c>
      <c r="AA6356" t="s">
        <v>265</v>
      </c>
      <c r="AB6356" t="s">
        <v>265</v>
      </c>
      <c r="AC6356" t="s">
        <v>265</v>
      </c>
      <c r="AD6356" t="s">
        <v>265</v>
      </c>
      <c r="AE6356" t="s">
        <v>265</v>
      </c>
      <c r="AF6356" t="s">
        <v>267</v>
      </c>
      <c r="AG6356" t="s">
        <v>265</v>
      </c>
      <c r="AH6356" t="s">
        <v>265</v>
      </c>
      <c r="AI6356" t="s">
        <v>265</v>
      </c>
      <c r="AJ6356" t="s">
        <v>265</v>
      </c>
      <c r="AL6356" t="str">
        <f>IF(Sudan_News12[[#This Row],[relevancy_classification_english]]="Relevant","مناسب",IF(Sudan_News12[[#This Row],[relevancy_classification_english]]="Relevant","عَرَضِيّ",""))</f>
        <v/>
      </c>
      <c r="AN6356" t="str">
        <f>IF(Sudan_News12[[#This Row],[sentiment_analysis_english]]="Negative","سلبي",IF(Sudan_News12[[#This Row],[sentiment_analysis_english]]="Neutral","حيادي",IF(Sudan_News12[[#This Row],[sentiment_analysis_english]]="Positive","إيجابي","")))</f>
        <v/>
      </c>
      <c r="AO6356" t="e">
        <f>INDEX(TextClassificationList[],MATCH(Sudan_News12[[#This Row],[text_classification_arabic]],TextClassificationList[text_classification_arabic],0),1)</f>
        <v>#N/A</v>
      </c>
      <c r="AQ6356" t="e">
        <f>INDEX(TextClassificationList[],MATCH(Sudan_News12[[#This Row],[text_classification_arabic2]],TextClassificationList[text_classification_arabic],0),1)</f>
        <v>#N/A</v>
      </c>
      <c r="AS6356" t="e">
        <f>INDEX(TextClassificationList[],MATCH(Sudan_News12[[#This Row],[text_classification_arabic3]],TextClassificationList[text_classification_arabic],0),1)</f>
        <v>#N/A</v>
      </c>
      <c r="AU6356" t="e">
        <f>INDEX(TextClassificationList[],MATCH(Sudan_News12[[#This Row],[text_classification_arabic4]],TextClassificationList[text_classification_arabic],0),1)</f>
        <v>#N/A</v>
      </c>
      <c r="AW6356" t="e">
        <f>INDEX(TextClassificationList[],MATCH(Sudan_News12[[#This Row],[text_classification_arabic5]],TextClassificationList[text_classification_arabic],0),1)</f>
        <v>#N/A</v>
      </c>
    </row>
    <row r="6357" spans="1:49" x14ac:dyDescent="0.2">
      <c r="A6357">
        <v>9.7421641862660506E+17</v>
      </c>
      <c r="B6357">
        <v>9.7397143512643584E+17</v>
      </c>
      <c r="C6357" t="s">
        <v>24701</v>
      </c>
      <c r="D6357" s="1">
        <v>43174</v>
      </c>
      <c r="E6357" s="2">
        <v>0.47995370370370372</v>
      </c>
      <c r="F6357">
        <v>200</v>
      </c>
      <c r="G6357">
        <v>1889611729</v>
      </c>
      <c r="H6357" t="s">
        <v>354</v>
      </c>
      <c r="I6357" t="s">
        <v>355</v>
      </c>
      <c r="J6357" t="s">
        <v>265</v>
      </c>
      <c r="K6357" t="s">
        <v>24702</v>
      </c>
      <c r="L6357" t="s">
        <v>266</v>
      </c>
      <c r="M6357" t="s">
        <v>267</v>
      </c>
      <c r="N6357" t="s">
        <v>267</v>
      </c>
      <c r="O6357" t="s">
        <v>267</v>
      </c>
      <c r="P6357">
        <v>0</v>
      </c>
      <c r="Q6357">
        <v>0</v>
      </c>
      <c r="R6357">
        <v>0</v>
      </c>
      <c r="S6357" t="s">
        <v>267</v>
      </c>
      <c r="T6357" t="s">
        <v>267</v>
      </c>
      <c r="U6357" t="s">
        <v>24703</v>
      </c>
      <c r="V6357" t="b">
        <v>0</v>
      </c>
      <c r="W6357" t="s">
        <v>265</v>
      </c>
      <c r="X6357">
        <v>0</v>
      </c>
      <c r="Y6357" t="s">
        <v>265</v>
      </c>
      <c r="Z6357" t="s">
        <v>265</v>
      </c>
      <c r="AA6357" t="s">
        <v>265</v>
      </c>
      <c r="AB6357" t="s">
        <v>265</v>
      </c>
      <c r="AC6357" t="s">
        <v>265</v>
      </c>
      <c r="AD6357" t="s">
        <v>265</v>
      </c>
      <c r="AE6357" t="s">
        <v>265</v>
      </c>
      <c r="AF6357" t="s">
        <v>24453</v>
      </c>
      <c r="AG6357" t="s">
        <v>265</v>
      </c>
      <c r="AH6357" t="s">
        <v>265</v>
      </c>
      <c r="AI6357" t="s">
        <v>265</v>
      </c>
      <c r="AJ6357" t="s">
        <v>265</v>
      </c>
      <c r="AL6357" t="str">
        <f>IF(Sudan_News12[[#This Row],[relevancy_classification_english]]="Relevant","مناسب",IF(Sudan_News12[[#This Row],[relevancy_classification_english]]="Relevant","عَرَضِيّ",""))</f>
        <v/>
      </c>
      <c r="AN6357" t="str">
        <f>IF(Sudan_News12[[#This Row],[sentiment_analysis_english]]="Negative","سلبي",IF(Sudan_News12[[#This Row],[sentiment_analysis_english]]="Neutral","حيادي",IF(Sudan_News12[[#This Row],[sentiment_analysis_english]]="Positive","إيجابي","")))</f>
        <v/>
      </c>
      <c r="AO6357" t="e">
        <f>INDEX(TextClassificationList[],MATCH(Sudan_News12[[#This Row],[text_classification_arabic]],TextClassificationList[text_classification_arabic],0),1)</f>
        <v>#N/A</v>
      </c>
      <c r="AQ6357" t="e">
        <f>INDEX(TextClassificationList[],MATCH(Sudan_News12[[#This Row],[text_classification_arabic2]],TextClassificationList[text_classification_arabic],0),1)</f>
        <v>#N/A</v>
      </c>
      <c r="AS6357" t="e">
        <f>INDEX(TextClassificationList[],MATCH(Sudan_News12[[#This Row],[text_classification_arabic3]],TextClassificationList[text_classification_arabic],0),1)</f>
        <v>#N/A</v>
      </c>
      <c r="AU6357" t="e">
        <f>INDEX(TextClassificationList[],MATCH(Sudan_News12[[#This Row],[text_classification_arabic4]],TextClassificationList[text_classification_arabic],0),1)</f>
        <v>#N/A</v>
      </c>
      <c r="AW6357" t="e">
        <f>INDEX(TextClassificationList[],MATCH(Sudan_News12[[#This Row],[text_classification_arabic5]],TextClassificationList[text_classification_arabic],0),1)</f>
        <v>#N/A</v>
      </c>
    </row>
    <row r="6358" spans="1:49" x14ac:dyDescent="0.2">
      <c r="A6358">
        <v>9.7419457480461926E+17</v>
      </c>
      <c r="B6358">
        <v>9.7418460646653542E+17</v>
      </c>
      <c r="C6358" t="s">
        <v>24704</v>
      </c>
      <c r="D6358" s="1">
        <v>43174</v>
      </c>
      <c r="E6358" s="2">
        <v>0.41967592592592595</v>
      </c>
      <c r="F6358">
        <v>200</v>
      </c>
      <c r="G6358">
        <v>1889611729</v>
      </c>
      <c r="H6358" t="s">
        <v>354</v>
      </c>
      <c r="I6358" t="s">
        <v>355</v>
      </c>
      <c r="J6358" t="s">
        <v>265</v>
      </c>
      <c r="K6358" t="s">
        <v>24705</v>
      </c>
      <c r="L6358" t="s">
        <v>266</v>
      </c>
      <c r="M6358" t="s">
        <v>267</v>
      </c>
      <c r="N6358" t="s">
        <v>267</v>
      </c>
      <c r="O6358" t="s">
        <v>267</v>
      </c>
      <c r="P6358">
        <v>0</v>
      </c>
      <c r="Q6358">
        <v>0</v>
      </c>
      <c r="R6358">
        <v>0</v>
      </c>
      <c r="S6358" t="s">
        <v>267</v>
      </c>
      <c r="T6358" t="s">
        <v>267</v>
      </c>
      <c r="U6358" t="s">
        <v>24706</v>
      </c>
      <c r="V6358" t="b">
        <v>0</v>
      </c>
      <c r="W6358" t="s">
        <v>265</v>
      </c>
      <c r="X6358">
        <v>0</v>
      </c>
      <c r="Y6358" t="s">
        <v>265</v>
      </c>
      <c r="Z6358" t="s">
        <v>265</v>
      </c>
      <c r="AA6358" t="s">
        <v>265</v>
      </c>
      <c r="AB6358" t="s">
        <v>265</v>
      </c>
      <c r="AC6358" t="s">
        <v>265</v>
      </c>
      <c r="AD6358" t="s">
        <v>265</v>
      </c>
      <c r="AE6358" t="s">
        <v>265</v>
      </c>
      <c r="AF6358" t="s">
        <v>19366</v>
      </c>
      <c r="AG6358" t="s">
        <v>265</v>
      </c>
      <c r="AH6358" t="s">
        <v>265</v>
      </c>
      <c r="AI6358" t="s">
        <v>265</v>
      </c>
      <c r="AJ6358" t="s">
        <v>265</v>
      </c>
      <c r="AL6358" t="str">
        <f>IF(Sudan_News12[[#This Row],[relevancy_classification_english]]="Relevant","مناسب",IF(Sudan_News12[[#This Row],[relevancy_classification_english]]="Relevant","عَرَضِيّ",""))</f>
        <v/>
      </c>
      <c r="AN6358" t="str">
        <f>IF(Sudan_News12[[#This Row],[sentiment_analysis_english]]="Negative","سلبي",IF(Sudan_News12[[#This Row],[sentiment_analysis_english]]="Neutral","حيادي",IF(Sudan_News12[[#This Row],[sentiment_analysis_english]]="Positive","إيجابي","")))</f>
        <v/>
      </c>
      <c r="AO6358" t="e">
        <f>INDEX(TextClassificationList[],MATCH(Sudan_News12[[#This Row],[text_classification_arabic]],TextClassificationList[text_classification_arabic],0),1)</f>
        <v>#N/A</v>
      </c>
      <c r="AQ6358" t="e">
        <f>INDEX(TextClassificationList[],MATCH(Sudan_News12[[#This Row],[text_classification_arabic2]],TextClassificationList[text_classification_arabic],0),1)</f>
        <v>#N/A</v>
      </c>
      <c r="AS6358" t="e">
        <f>INDEX(TextClassificationList[],MATCH(Sudan_News12[[#This Row],[text_classification_arabic3]],TextClassificationList[text_classification_arabic],0),1)</f>
        <v>#N/A</v>
      </c>
      <c r="AU6358" t="e">
        <f>INDEX(TextClassificationList[],MATCH(Sudan_News12[[#This Row],[text_classification_arabic4]],TextClassificationList[text_classification_arabic],0),1)</f>
        <v>#N/A</v>
      </c>
      <c r="AW6358" t="e">
        <f>INDEX(TextClassificationList[],MATCH(Sudan_News12[[#This Row],[text_classification_arabic5]],TextClassificationList[text_classification_arabic],0),1)</f>
        <v>#N/A</v>
      </c>
    </row>
    <row r="6359" spans="1:49" x14ac:dyDescent="0.2">
      <c r="A6359">
        <v>9.7419451518656512E+17</v>
      </c>
      <c r="B6359">
        <v>9.7418460646653542E+17</v>
      </c>
      <c r="C6359" t="s">
        <v>24707</v>
      </c>
      <c r="D6359" s="1">
        <v>43174</v>
      </c>
      <c r="E6359" s="2">
        <v>0.41951388888888891</v>
      </c>
      <c r="F6359">
        <v>200</v>
      </c>
      <c r="G6359">
        <v>1889611729</v>
      </c>
      <c r="H6359" t="s">
        <v>354</v>
      </c>
      <c r="I6359" t="s">
        <v>355</v>
      </c>
      <c r="J6359" t="s">
        <v>265</v>
      </c>
      <c r="K6359" t="s">
        <v>24708</v>
      </c>
      <c r="L6359" t="s">
        <v>266</v>
      </c>
      <c r="M6359" t="s">
        <v>267</v>
      </c>
      <c r="N6359" t="s">
        <v>267</v>
      </c>
      <c r="O6359" t="s">
        <v>267</v>
      </c>
      <c r="P6359">
        <v>0</v>
      </c>
      <c r="Q6359">
        <v>0</v>
      </c>
      <c r="R6359">
        <v>0</v>
      </c>
      <c r="S6359" t="s">
        <v>267</v>
      </c>
      <c r="T6359" t="s">
        <v>267</v>
      </c>
      <c r="U6359" t="s">
        <v>24709</v>
      </c>
      <c r="V6359" t="b">
        <v>0</v>
      </c>
      <c r="W6359" t="s">
        <v>265</v>
      </c>
      <c r="X6359">
        <v>0</v>
      </c>
      <c r="Y6359" t="s">
        <v>265</v>
      </c>
      <c r="Z6359" t="s">
        <v>265</v>
      </c>
      <c r="AA6359" t="s">
        <v>265</v>
      </c>
      <c r="AB6359" t="s">
        <v>265</v>
      </c>
      <c r="AC6359" t="s">
        <v>265</v>
      </c>
      <c r="AD6359" t="s">
        <v>265</v>
      </c>
      <c r="AE6359" t="s">
        <v>265</v>
      </c>
      <c r="AF6359" t="s">
        <v>19366</v>
      </c>
      <c r="AG6359" t="s">
        <v>265</v>
      </c>
      <c r="AH6359" t="s">
        <v>265</v>
      </c>
      <c r="AI6359" t="s">
        <v>265</v>
      </c>
      <c r="AJ6359" t="s">
        <v>265</v>
      </c>
      <c r="AL6359" t="str">
        <f>IF(Sudan_News12[[#This Row],[relevancy_classification_english]]="Relevant","مناسب",IF(Sudan_News12[[#This Row],[relevancy_classification_english]]="Relevant","عَرَضِيّ",""))</f>
        <v/>
      </c>
      <c r="AN6359" t="str">
        <f>IF(Sudan_News12[[#This Row],[sentiment_analysis_english]]="Negative","سلبي",IF(Sudan_News12[[#This Row],[sentiment_analysis_english]]="Neutral","حيادي",IF(Sudan_News12[[#This Row],[sentiment_analysis_english]]="Positive","إيجابي","")))</f>
        <v/>
      </c>
      <c r="AO6359" t="e">
        <f>INDEX(TextClassificationList[],MATCH(Sudan_News12[[#This Row],[text_classification_arabic]],TextClassificationList[text_classification_arabic],0),1)</f>
        <v>#N/A</v>
      </c>
      <c r="AQ6359" t="e">
        <f>INDEX(TextClassificationList[],MATCH(Sudan_News12[[#This Row],[text_classification_arabic2]],TextClassificationList[text_classification_arabic],0),1)</f>
        <v>#N/A</v>
      </c>
      <c r="AS6359" t="e">
        <f>INDEX(TextClassificationList[],MATCH(Sudan_News12[[#This Row],[text_classification_arabic3]],TextClassificationList[text_classification_arabic],0),1)</f>
        <v>#N/A</v>
      </c>
      <c r="AU6359" t="e">
        <f>INDEX(TextClassificationList[],MATCH(Sudan_News12[[#This Row],[text_classification_arabic4]],TextClassificationList[text_classification_arabic],0),1)</f>
        <v>#N/A</v>
      </c>
      <c r="AW6359" t="e">
        <f>INDEX(TextClassificationList[],MATCH(Sudan_News12[[#This Row],[text_classification_arabic5]],TextClassificationList[text_classification_arabic],0),1)</f>
        <v>#N/A</v>
      </c>
    </row>
    <row r="6360" spans="1:49" x14ac:dyDescent="0.2">
      <c r="A6360">
        <v>9.7415358812041216E+17</v>
      </c>
      <c r="B6360">
        <v>9.7415358812041216E+17</v>
      </c>
      <c r="C6360" t="s">
        <v>24710</v>
      </c>
      <c r="D6360" s="1">
        <v>43174</v>
      </c>
      <c r="E6360" s="2">
        <v>0.30657407407407405</v>
      </c>
      <c r="F6360">
        <v>200</v>
      </c>
      <c r="G6360">
        <v>1889611729</v>
      </c>
      <c r="H6360" t="s">
        <v>354</v>
      </c>
      <c r="I6360" t="s">
        <v>355</v>
      </c>
      <c r="J6360" t="s">
        <v>265</v>
      </c>
      <c r="K6360" t="s">
        <v>24711</v>
      </c>
      <c r="L6360" t="s">
        <v>266</v>
      </c>
      <c r="M6360" t="s">
        <v>267</v>
      </c>
      <c r="N6360" t="s">
        <v>267</v>
      </c>
      <c r="O6360" t="s">
        <v>267</v>
      </c>
      <c r="P6360">
        <v>0</v>
      </c>
      <c r="Q6360">
        <v>1</v>
      </c>
      <c r="R6360">
        <v>1</v>
      </c>
      <c r="S6360" t="s">
        <v>24712</v>
      </c>
      <c r="T6360" t="s">
        <v>267</v>
      </c>
      <c r="U6360" t="s">
        <v>24713</v>
      </c>
      <c r="V6360" t="b">
        <v>0</v>
      </c>
      <c r="W6360" t="s">
        <v>265</v>
      </c>
      <c r="X6360">
        <v>0</v>
      </c>
      <c r="Y6360" t="s">
        <v>265</v>
      </c>
      <c r="Z6360" t="s">
        <v>265</v>
      </c>
      <c r="AA6360" t="s">
        <v>265</v>
      </c>
      <c r="AB6360" t="s">
        <v>265</v>
      </c>
      <c r="AC6360" t="s">
        <v>265</v>
      </c>
      <c r="AD6360" t="s">
        <v>265</v>
      </c>
      <c r="AE6360" t="s">
        <v>265</v>
      </c>
      <c r="AF6360" t="s">
        <v>267</v>
      </c>
      <c r="AG6360" t="s">
        <v>265</v>
      </c>
      <c r="AH6360" t="s">
        <v>265</v>
      </c>
      <c r="AI6360" t="s">
        <v>265</v>
      </c>
      <c r="AJ6360" t="s">
        <v>265</v>
      </c>
      <c r="AL6360" t="str">
        <f>IF(Sudan_News12[[#This Row],[relevancy_classification_english]]="Relevant","مناسب",IF(Sudan_News12[[#This Row],[relevancy_classification_english]]="Relevant","عَرَضِيّ",""))</f>
        <v/>
      </c>
      <c r="AN6360" t="str">
        <f>IF(Sudan_News12[[#This Row],[sentiment_analysis_english]]="Negative","سلبي",IF(Sudan_News12[[#This Row],[sentiment_analysis_english]]="Neutral","حيادي",IF(Sudan_News12[[#This Row],[sentiment_analysis_english]]="Positive","إيجابي","")))</f>
        <v/>
      </c>
      <c r="AO6360" t="e">
        <f>INDEX(TextClassificationList[],MATCH(Sudan_News12[[#This Row],[text_classification_arabic]],TextClassificationList[text_classification_arabic],0),1)</f>
        <v>#N/A</v>
      </c>
      <c r="AQ6360" t="e">
        <f>INDEX(TextClassificationList[],MATCH(Sudan_News12[[#This Row],[text_classification_arabic2]],TextClassificationList[text_classification_arabic],0),1)</f>
        <v>#N/A</v>
      </c>
      <c r="AS6360" t="e">
        <f>INDEX(TextClassificationList[],MATCH(Sudan_News12[[#This Row],[text_classification_arabic3]],TextClassificationList[text_classification_arabic],0),1)</f>
        <v>#N/A</v>
      </c>
      <c r="AU6360" t="e">
        <f>INDEX(TextClassificationList[],MATCH(Sudan_News12[[#This Row],[text_classification_arabic4]],TextClassificationList[text_classification_arabic],0),1)</f>
        <v>#N/A</v>
      </c>
      <c r="AW6360" t="e">
        <f>INDEX(TextClassificationList[],MATCH(Sudan_News12[[#This Row],[text_classification_arabic5]],TextClassificationList[text_classification_arabic],0),1)</f>
        <v>#N/A</v>
      </c>
    </row>
    <row r="6361" spans="1:49" x14ac:dyDescent="0.2">
      <c r="A6361">
        <v>9.7396883736335974E+17</v>
      </c>
      <c r="B6361">
        <v>9.7396883736335974E+17</v>
      </c>
      <c r="C6361" t="s">
        <v>24714</v>
      </c>
      <c r="D6361" s="1">
        <v>43173</v>
      </c>
      <c r="E6361" s="2">
        <v>0.79675925925925928</v>
      </c>
      <c r="F6361">
        <v>200</v>
      </c>
      <c r="G6361">
        <v>1889611729</v>
      </c>
      <c r="H6361" t="s">
        <v>354</v>
      </c>
      <c r="I6361" t="s">
        <v>355</v>
      </c>
      <c r="J6361" t="s">
        <v>265</v>
      </c>
      <c r="K6361" t="s">
        <v>24715</v>
      </c>
      <c r="L6361" t="s">
        <v>266</v>
      </c>
      <c r="M6361" t="s">
        <v>267</v>
      </c>
      <c r="N6361" t="s">
        <v>267</v>
      </c>
      <c r="O6361" t="s">
        <v>267</v>
      </c>
      <c r="P6361">
        <v>0</v>
      </c>
      <c r="Q6361">
        <v>0</v>
      </c>
      <c r="R6361">
        <v>1</v>
      </c>
      <c r="S6361" t="s">
        <v>13008</v>
      </c>
      <c r="T6361" t="s">
        <v>267</v>
      </c>
      <c r="U6361" t="s">
        <v>24716</v>
      </c>
      <c r="V6361" t="b">
        <v>0</v>
      </c>
      <c r="W6361" t="s">
        <v>265</v>
      </c>
      <c r="X6361">
        <v>0</v>
      </c>
      <c r="Y6361" t="s">
        <v>265</v>
      </c>
      <c r="Z6361" t="s">
        <v>265</v>
      </c>
      <c r="AA6361" t="s">
        <v>265</v>
      </c>
      <c r="AB6361" t="s">
        <v>265</v>
      </c>
      <c r="AC6361" t="s">
        <v>265</v>
      </c>
      <c r="AD6361" t="s">
        <v>265</v>
      </c>
      <c r="AE6361" t="s">
        <v>265</v>
      </c>
      <c r="AF6361" t="s">
        <v>267</v>
      </c>
      <c r="AG6361" t="s">
        <v>265</v>
      </c>
      <c r="AH6361" t="s">
        <v>265</v>
      </c>
      <c r="AI6361" t="s">
        <v>265</v>
      </c>
      <c r="AJ6361" t="s">
        <v>265</v>
      </c>
      <c r="AL6361" t="str">
        <f>IF(Sudan_News12[[#This Row],[relevancy_classification_english]]="Relevant","مناسب",IF(Sudan_News12[[#This Row],[relevancy_classification_english]]="Relevant","عَرَضِيّ",""))</f>
        <v/>
      </c>
      <c r="AN6361" t="str">
        <f>IF(Sudan_News12[[#This Row],[sentiment_analysis_english]]="Negative","سلبي",IF(Sudan_News12[[#This Row],[sentiment_analysis_english]]="Neutral","حيادي",IF(Sudan_News12[[#This Row],[sentiment_analysis_english]]="Positive","إيجابي","")))</f>
        <v/>
      </c>
      <c r="AO6361" t="e">
        <f>INDEX(TextClassificationList[],MATCH(Sudan_News12[[#This Row],[text_classification_arabic]],TextClassificationList[text_classification_arabic],0),1)</f>
        <v>#N/A</v>
      </c>
      <c r="AQ6361" t="e">
        <f>INDEX(TextClassificationList[],MATCH(Sudan_News12[[#This Row],[text_classification_arabic2]],TextClassificationList[text_classification_arabic],0),1)</f>
        <v>#N/A</v>
      </c>
      <c r="AS6361" t="e">
        <f>INDEX(TextClassificationList[],MATCH(Sudan_News12[[#This Row],[text_classification_arabic3]],TextClassificationList[text_classification_arabic],0),1)</f>
        <v>#N/A</v>
      </c>
      <c r="AU6361" t="e">
        <f>INDEX(TextClassificationList[],MATCH(Sudan_News12[[#This Row],[text_classification_arabic4]],TextClassificationList[text_classification_arabic],0),1)</f>
        <v>#N/A</v>
      </c>
      <c r="AW6361" t="e">
        <f>INDEX(TextClassificationList[],MATCH(Sudan_News12[[#This Row],[text_classification_arabic5]],TextClassificationList[text_classification_arabic],0),1)</f>
        <v>#N/A</v>
      </c>
    </row>
    <row r="6362" spans="1:49" x14ac:dyDescent="0.2">
      <c r="A6362">
        <v>9.7396286876388147E+17</v>
      </c>
      <c r="B6362">
        <v>9.7396286876388147E+17</v>
      </c>
      <c r="C6362" t="s">
        <v>24717</v>
      </c>
      <c r="D6362" s="1">
        <v>43173</v>
      </c>
      <c r="E6362" s="2">
        <v>0.78028935185185189</v>
      </c>
      <c r="F6362">
        <v>200</v>
      </c>
      <c r="G6362">
        <v>1889611729</v>
      </c>
      <c r="H6362" t="s">
        <v>354</v>
      </c>
      <c r="I6362" t="s">
        <v>355</v>
      </c>
      <c r="J6362" t="s">
        <v>265</v>
      </c>
      <c r="K6362" t="s">
        <v>24718</v>
      </c>
      <c r="L6362" t="s">
        <v>266</v>
      </c>
      <c r="M6362" t="s">
        <v>267</v>
      </c>
      <c r="N6362" t="s">
        <v>267</v>
      </c>
      <c r="O6362" t="s">
        <v>24719</v>
      </c>
      <c r="P6362">
        <v>0</v>
      </c>
      <c r="Q6362">
        <v>0</v>
      </c>
      <c r="R6362">
        <v>1</v>
      </c>
      <c r="S6362" t="s">
        <v>24720</v>
      </c>
      <c r="T6362" t="s">
        <v>267</v>
      </c>
      <c r="U6362" t="s">
        <v>24721</v>
      </c>
      <c r="V6362" t="b">
        <v>0</v>
      </c>
      <c r="W6362" t="s">
        <v>265</v>
      </c>
      <c r="X6362">
        <v>1</v>
      </c>
      <c r="Y6362" t="s">
        <v>24722</v>
      </c>
      <c r="Z6362" t="s">
        <v>265</v>
      </c>
      <c r="AA6362" t="s">
        <v>265</v>
      </c>
      <c r="AB6362" t="s">
        <v>265</v>
      </c>
      <c r="AC6362" t="s">
        <v>265</v>
      </c>
      <c r="AD6362" t="s">
        <v>265</v>
      </c>
      <c r="AE6362" t="s">
        <v>265</v>
      </c>
      <c r="AF6362" t="s">
        <v>267</v>
      </c>
      <c r="AG6362" t="s">
        <v>265</v>
      </c>
      <c r="AH6362" t="s">
        <v>265</v>
      </c>
      <c r="AI6362" t="s">
        <v>265</v>
      </c>
      <c r="AJ6362" t="s">
        <v>265</v>
      </c>
      <c r="AL6362" t="str">
        <f>IF(Sudan_News12[[#This Row],[relevancy_classification_english]]="Relevant","مناسب",IF(Sudan_News12[[#This Row],[relevancy_classification_english]]="Relevant","عَرَضِيّ",""))</f>
        <v/>
      </c>
      <c r="AN6362" t="str">
        <f>IF(Sudan_News12[[#This Row],[sentiment_analysis_english]]="Negative","سلبي",IF(Sudan_News12[[#This Row],[sentiment_analysis_english]]="Neutral","حيادي",IF(Sudan_News12[[#This Row],[sentiment_analysis_english]]="Positive","إيجابي","")))</f>
        <v/>
      </c>
      <c r="AO6362" t="e">
        <f>INDEX(TextClassificationList[],MATCH(Sudan_News12[[#This Row],[text_classification_arabic]],TextClassificationList[text_classification_arabic],0),1)</f>
        <v>#N/A</v>
      </c>
      <c r="AQ6362" t="e">
        <f>INDEX(TextClassificationList[],MATCH(Sudan_News12[[#This Row],[text_classification_arabic2]],TextClassificationList[text_classification_arabic],0),1)</f>
        <v>#N/A</v>
      </c>
      <c r="AS6362" t="e">
        <f>INDEX(TextClassificationList[],MATCH(Sudan_News12[[#This Row],[text_classification_arabic3]],TextClassificationList[text_classification_arabic],0),1)</f>
        <v>#N/A</v>
      </c>
      <c r="AU6362" t="e">
        <f>INDEX(TextClassificationList[],MATCH(Sudan_News12[[#This Row],[text_classification_arabic4]],TextClassificationList[text_classification_arabic],0),1)</f>
        <v>#N/A</v>
      </c>
      <c r="AW6362" t="e">
        <f>INDEX(TextClassificationList[],MATCH(Sudan_News12[[#This Row],[text_classification_arabic5]],TextClassificationList[text_classification_arabic],0),1)</f>
        <v>#N/A</v>
      </c>
    </row>
    <row r="6363" spans="1:49" x14ac:dyDescent="0.2">
      <c r="A6363">
        <v>9.7388123628338381E+17</v>
      </c>
      <c r="B6363">
        <v>9.7388123628338381E+17</v>
      </c>
      <c r="C6363" t="s">
        <v>24723</v>
      </c>
      <c r="D6363" s="1">
        <v>43173</v>
      </c>
      <c r="E6363" s="2">
        <v>0.55503472222222228</v>
      </c>
      <c r="F6363">
        <v>200</v>
      </c>
      <c r="G6363">
        <v>1889611729</v>
      </c>
      <c r="H6363" t="s">
        <v>354</v>
      </c>
      <c r="I6363" t="s">
        <v>355</v>
      </c>
      <c r="J6363" t="s">
        <v>265</v>
      </c>
      <c r="K6363" t="s">
        <v>24724</v>
      </c>
      <c r="L6363" t="s">
        <v>266</v>
      </c>
      <c r="M6363" t="s">
        <v>267</v>
      </c>
      <c r="N6363" t="s">
        <v>267</v>
      </c>
      <c r="O6363" t="s">
        <v>24725</v>
      </c>
      <c r="P6363">
        <v>0</v>
      </c>
      <c r="Q6363">
        <v>1</v>
      </c>
      <c r="R6363">
        <v>1</v>
      </c>
      <c r="S6363" t="s">
        <v>24071</v>
      </c>
      <c r="T6363" t="s">
        <v>267</v>
      </c>
      <c r="U6363" t="s">
        <v>24726</v>
      </c>
      <c r="V6363" t="b">
        <v>0</v>
      </c>
      <c r="W6363" t="s">
        <v>265</v>
      </c>
      <c r="X6363">
        <v>1</v>
      </c>
      <c r="Y6363" t="s">
        <v>24727</v>
      </c>
      <c r="Z6363" t="s">
        <v>265</v>
      </c>
      <c r="AA6363" t="s">
        <v>265</v>
      </c>
      <c r="AB6363" t="s">
        <v>265</v>
      </c>
      <c r="AC6363" t="s">
        <v>265</v>
      </c>
      <c r="AD6363" t="s">
        <v>265</v>
      </c>
      <c r="AE6363" t="s">
        <v>265</v>
      </c>
      <c r="AF6363" t="s">
        <v>267</v>
      </c>
      <c r="AG6363" t="s">
        <v>265</v>
      </c>
      <c r="AH6363" t="s">
        <v>265</v>
      </c>
      <c r="AI6363" t="s">
        <v>265</v>
      </c>
      <c r="AJ6363" t="s">
        <v>265</v>
      </c>
      <c r="AL6363" t="str">
        <f>IF(Sudan_News12[[#This Row],[relevancy_classification_english]]="Relevant","مناسب",IF(Sudan_News12[[#This Row],[relevancy_classification_english]]="Relevant","عَرَضِيّ",""))</f>
        <v/>
      </c>
      <c r="AN6363" t="str">
        <f>IF(Sudan_News12[[#This Row],[sentiment_analysis_english]]="Negative","سلبي",IF(Sudan_News12[[#This Row],[sentiment_analysis_english]]="Neutral","حيادي",IF(Sudan_News12[[#This Row],[sentiment_analysis_english]]="Positive","إيجابي","")))</f>
        <v/>
      </c>
      <c r="AO6363" t="e">
        <f>INDEX(TextClassificationList[],MATCH(Sudan_News12[[#This Row],[text_classification_arabic]],TextClassificationList[text_classification_arabic],0),1)</f>
        <v>#N/A</v>
      </c>
      <c r="AQ6363" t="e">
        <f>INDEX(TextClassificationList[],MATCH(Sudan_News12[[#This Row],[text_classification_arabic2]],TextClassificationList[text_classification_arabic],0),1)</f>
        <v>#N/A</v>
      </c>
      <c r="AS6363" t="e">
        <f>INDEX(TextClassificationList[],MATCH(Sudan_News12[[#This Row],[text_classification_arabic3]],TextClassificationList[text_classification_arabic],0),1)</f>
        <v>#N/A</v>
      </c>
      <c r="AU6363" t="e">
        <f>INDEX(TextClassificationList[],MATCH(Sudan_News12[[#This Row],[text_classification_arabic4]],TextClassificationList[text_classification_arabic],0),1)</f>
        <v>#N/A</v>
      </c>
      <c r="AW6363" t="e">
        <f>INDEX(TextClassificationList[],MATCH(Sudan_News12[[#This Row],[text_classification_arabic5]],TextClassificationList[text_classification_arabic],0),1)</f>
        <v>#N/A</v>
      </c>
    </row>
    <row r="6364" spans="1:49" x14ac:dyDescent="0.2">
      <c r="A6364">
        <v>9.7386635693961216E+17</v>
      </c>
      <c r="B6364">
        <v>9.7386635693961216E+17</v>
      </c>
      <c r="C6364" t="s">
        <v>24728</v>
      </c>
      <c r="D6364" s="1">
        <v>43173</v>
      </c>
      <c r="E6364" s="2">
        <v>0.51396990740740744</v>
      </c>
      <c r="F6364">
        <v>200</v>
      </c>
      <c r="G6364">
        <v>1889611729</v>
      </c>
      <c r="H6364" t="s">
        <v>354</v>
      </c>
      <c r="I6364" t="s">
        <v>355</v>
      </c>
      <c r="J6364" t="s">
        <v>265</v>
      </c>
      <c r="K6364" t="s">
        <v>24729</v>
      </c>
      <c r="L6364" t="s">
        <v>266</v>
      </c>
      <c r="M6364" t="s">
        <v>267</v>
      </c>
      <c r="N6364" t="s">
        <v>267</v>
      </c>
      <c r="O6364" t="s">
        <v>267</v>
      </c>
      <c r="P6364">
        <v>1</v>
      </c>
      <c r="Q6364">
        <v>2</v>
      </c>
      <c r="R6364">
        <v>0</v>
      </c>
      <c r="S6364" t="s">
        <v>267</v>
      </c>
      <c r="T6364" t="s">
        <v>267</v>
      </c>
      <c r="U6364" t="s">
        <v>24730</v>
      </c>
      <c r="V6364" t="b">
        <v>0</v>
      </c>
      <c r="W6364" t="s">
        <v>265</v>
      </c>
      <c r="X6364">
        <v>0</v>
      </c>
      <c r="Y6364" t="s">
        <v>265</v>
      </c>
      <c r="Z6364" t="s">
        <v>265</v>
      </c>
      <c r="AA6364" t="s">
        <v>265</v>
      </c>
      <c r="AB6364" t="s">
        <v>265</v>
      </c>
      <c r="AC6364" t="s">
        <v>265</v>
      </c>
      <c r="AD6364" t="s">
        <v>265</v>
      </c>
      <c r="AE6364" t="s">
        <v>265</v>
      </c>
      <c r="AF6364" t="s">
        <v>267</v>
      </c>
      <c r="AG6364" t="s">
        <v>265</v>
      </c>
      <c r="AH6364" t="s">
        <v>265</v>
      </c>
      <c r="AI6364" t="s">
        <v>265</v>
      </c>
      <c r="AJ6364" t="s">
        <v>265</v>
      </c>
      <c r="AL6364" t="str">
        <f>IF(Sudan_News12[[#This Row],[relevancy_classification_english]]="Relevant","مناسب",IF(Sudan_News12[[#This Row],[relevancy_classification_english]]="Relevant","عَرَضِيّ",""))</f>
        <v/>
      </c>
      <c r="AN6364" t="str">
        <f>IF(Sudan_News12[[#This Row],[sentiment_analysis_english]]="Negative","سلبي",IF(Sudan_News12[[#This Row],[sentiment_analysis_english]]="Neutral","حيادي",IF(Sudan_News12[[#This Row],[sentiment_analysis_english]]="Positive","إيجابي","")))</f>
        <v/>
      </c>
      <c r="AO6364" t="e">
        <f>INDEX(TextClassificationList[],MATCH(Sudan_News12[[#This Row],[text_classification_arabic]],TextClassificationList[text_classification_arabic],0),1)</f>
        <v>#N/A</v>
      </c>
      <c r="AQ6364" t="e">
        <f>INDEX(TextClassificationList[],MATCH(Sudan_News12[[#This Row],[text_classification_arabic2]],TextClassificationList[text_classification_arabic],0),1)</f>
        <v>#N/A</v>
      </c>
      <c r="AS6364" t="e">
        <f>INDEX(TextClassificationList[],MATCH(Sudan_News12[[#This Row],[text_classification_arabic3]],TextClassificationList[text_classification_arabic],0),1)</f>
        <v>#N/A</v>
      </c>
      <c r="AU6364" t="e">
        <f>INDEX(TextClassificationList[],MATCH(Sudan_News12[[#This Row],[text_classification_arabic4]],TextClassificationList[text_classification_arabic],0),1)</f>
        <v>#N/A</v>
      </c>
      <c r="AW6364" t="e">
        <f>INDEX(TextClassificationList[],MATCH(Sudan_News12[[#This Row],[text_classification_arabic5]],TextClassificationList[text_classification_arabic],0),1)</f>
        <v>#N/A</v>
      </c>
    </row>
    <row r="6365" spans="1:49" x14ac:dyDescent="0.2">
      <c r="A6365">
        <v>9.7386590958347878E+17</v>
      </c>
      <c r="B6365">
        <v>9.7386590958347878E+17</v>
      </c>
      <c r="C6365" t="s">
        <v>24731</v>
      </c>
      <c r="D6365" s="1">
        <v>43173</v>
      </c>
      <c r="E6365" s="2">
        <v>0.51274305555555555</v>
      </c>
      <c r="F6365">
        <v>200</v>
      </c>
      <c r="G6365">
        <v>1889611729</v>
      </c>
      <c r="H6365" t="s">
        <v>354</v>
      </c>
      <c r="I6365" t="s">
        <v>355</v>
      </c>
      <c r="J6365" t="s">
        <v>265</v>
      </c>
      <c r="K6365" t="s">
        <v>24732</v>
      </c>
      <c r="L6365" t="s">
        <v>266</v>
      </c>
      <c r="M6365" t="s">
        <v>267</v>
      </c>
      <c r="N6365" t="s">
        <v>267</v>
      </c>
      <c r="O6365" t="s">
        <v>24733</v>
      </c>
      <c r="P6365">
        <v>1</v>
      </c>
      <c r="Q6365">
        <v>13</v>
      </c>
      <c r="R6365">
        <v>7</v>
      </c>
      <c r="S6365" t="s">
        <v>24071</v>
      </c>
      <c r="T6365" t="s">
        <v>267</v>
      </c>
      <c r="U6365" t="s">
        <v>24734</v>
      </c>
      <c r="V6365" t="b">
        <v>0</v>
      </c>
      <c r="W6365" t="s">
        <v>265</v>
      </c>
      <c r="X6365">
        <v>1</v>
      </c>
      <c r="Y6365" t="s">
        <v>24735</v>
      </c>
      <c r="Z6365" t="s">
        <v>265</v>
      </c>
      <c r="AA6365" t="s">
        <v>265</v>
      </c>
      <c r="AB6365" t="s">
        <v>265</v>
      </c>
      <c r="AC6365" t="s">
        <v>265</v>
      </c>
      <c r="AD6365" t="s">
        <v>265</v>
      </c>
      <c r="AE6365" t="s">
        <v>265</v>
      </c>
      <c r="AF6365" t="s">
        <v>267</v>
      </c>
      <c r="AG6365" t="s">
        <v>265</v>
      </c>
      <c r="AH6365" t="s">
        <v>265</v>
      </c>
      <c r="AI6365" t="s">
        <v>265</v>
      </c>
      <c r="AJ6365" t="s">
        <v>265</v>
      </c>
      <c r="AL6365" t="str">
        <f>IF(Sudan_News12[[#This Row],[relevancy_classification_english]]="Relevant","مناسب",IF(Sudan_News12[[#This Row],[relevancy_classification_english]]="Relevant","عَرَضِيّ",""))</f>
        <v/>
      </c>
      <c r="AN6365" t="str">
        <f>IF(Sudan_News12[[#This Row],[sentiment_analysis_english]]="Negative","سلبي",IF(Sudan_News12[[#This Row],[sentiment_analysis_english]]="Neutral","حيادي",IF(Sudan_News12[[#This Row],[sentiment_analysis_english]]="Positive","إيجابي","")))</f>
        <v/>
      </c>
      <c r="AO6365" t="e">
        <f>INDEX(TextClassificationList[],MATCH(Sudan_News12[[#This Row],[text_classification_arabic]],TextClassificationList[text_classification_arabic],0),1)</f>
        <v>#N/A</v>
      </c>
      <c r="AQ6365" t="e">
        <f>INDEX(TextClassificationList[],MATCH(Sudan_News12[[#This Row],[text_classification_arabic2]],TextClassificationList[text_classification_arabic],0),1)</f>
        <v>#N/A</v>
      </c>
      <c r="AS6365" t="e">
        <f>INDEX(TextClassificationList[],MATCH(Sudan_News12[[#This Row],[text_classification_arabic3]],TextClassificationList[text_classification_arabic],0),1)</f>
        <v>#N/A</v>
      </c>
      <c r="AU6365" t="e">
        <f>INDEX(TextClassificationList[],MATCH(Sudan_News12[[#This Row],[text_classification_arabic4]],TextClassificationList[text_classification_arabic],0),1)</f>
        <v>#N/A</v>
      </c>
      <c r="AW6365" t="e">
        <f>INDEX(TextClassificationList[],MATCH(Sudan_News12[[#This Row],[text_classification_arabic5]],TextClassificationList[text_classification_arabic],0),1)</f>
        <v>#N/A</v>
      </c>
    </row>
    <row r="6366" spans="1:49" x14ac:dyDescent="0.2">
      <c r="A6366">
        <v>9.7386066160739123E+17</v>
      </c>
      <c r="B6366">
        <v>9.7386066160739123E+17</v>
      </c>
      <c r="C6366" t="s">
        <v>24736</v>
      </c>
      <c r="D6366" s="1">
        <v>43173</v>
      </c>
      <c r="E6366" s="2">
        <v>0.4982523148148148</v>
      </c>
      <c r="F6366">
        <v>200</v>
      </c>
      <c r="G6366">
        <v>1889611729</v>
      </c>
      <c r="H6366" t="s">
        <v>354</v>
      </c>
      <c r="I6366" t="s">
        <v>355</v>
      </c>
      <c r="J6366" t="s">
        <v>265</v>
      </c>
      <c r="K6366" t="s">
        <v>24737</v>
      </c>
      <c r="L6366" t="s">
        <v>266</v>
      </c>
      <c r="M6366" t="s">
        <v>267</v>
      </c>
      <c r="N6366" t="s">
        <v>267</v>
      </c>
      <c r="O6366" t="s">
        <v>267</v>
      </c>
      <c r="P6366">
        <v>1</v>
      </c>
      <c r="Q6366">
        <v>1</v>
      </c>
      <c r="R6366">
        <v>0</v>
      </c>
      <c r="S6366" t="s">
        <v>267</v>
      </c>
      <c r="T6366" t="s">
        <v>267</v>
      </c>
      <c r="U6366" t="s">
        <v>24738</v>
      </c>
      <c r="V6366" t="b">
        <v>0</v>
      </c>
      <c r="W6366" t="s">
        <v>265</v>
      </c>
      <c r="X6366">
        <v>0</v>
      </c>
      <c r="Y6366" t="s">
        <v>265</v>
      </c>
      <c r="Z6366" t="s">
        <v>265</v>
      </c>
      <c r="AA6366" t="s">
        <v>265</v>
      </c>
      <c r="AB6366" t="s">
        <v>265</v>
      </c>
      <c r="AC6366" t="s">
        <v>265</v>
      </c>
      <c r="AD6366" t="s">
        <v>265</v>
      </c>
      <c r="AE6366" t="s">
        <v>265</v>
      </c>
      <c r="AF6366" t="s">
        <v>267</v>
      </c>
      <c r="AG6366" t="s">
        <v>265</v>
      </c>
      <c r="AH6366" t="s">
        <v>265</v>
      </c>
      <c r="AI6366" t="s">
        <v>265</v>
      </c>
      <c r="AJ6366" t="s">
        <v>265</v>
      </c>
      <c r="AL6366" t="str">
        <f>IF(Sudan_News12[[#This Row],[relevancy_classification_english]]="Relevant","مناسب",IF(Sudan_News12[[#This Row],[relevancy_classification_english]]="Relevant","عَرَضِيّ",""))</f>
        <v/>
      </c>
      <c r="AN6366" t="str">
        <f>IF(Sudan_News12[[#This Row],[sentiment_analysis_english]]="Negative","سلبي",IF(Sudan_News12[[#This Row],[sentiment_analysis_english]]="Neutral","حيادي",IF(Sudan_News12[[#This Row],[sentiment_analysis_english]]="Positive","إيجابي","")))</f>
        <v/>
      </c>
      <c r="AO6366" t="e">
        <f>INDEX(TextClassificationList[],MATCH(Sudan_News12[[#This Row],[text_classification_arabic]],TextClassificationList[text_classification_arabic],0),1)</f>
        <v>#N/A</v>
      </c>
      <c r="AQ6366" t="e">
        <f>INDEX(TextClassificationList[],MATCH(Sudan_News12[[#This Row],[text_classification_arabic2]],TextClassificationList[text_classification_arabic],0),1)</f>
        <v>#N/A</v>
      </c>
      <c r="AS6366" t="e">
        <f>INDEX(TextClassificationList[],MATCH(Sudan_News12[[#This Row],[text_classification_arabic3]],TextClassificationList[text_classification_arabic],0),1)</f>
        <v>#N/A</v>
      </c>
      <c r="AU6366" t="e">
        <f>INDEX(TextClassificationList[],MATCH(Sudan_News12[[#This Row],[text_classification_arabic4]],TextClassificationList[text_classification_arabic],0),1)</f>
        <v>#N/A</v>
      </c>
      <c r="AW6366" t="e">
        <f>INDEX(TextClassificationList[],MATCH(Sudan_News12[[#This Row],[text_classification_arabic5]],TextClassificationList[text_classification_arabic],0),1)</f>
        <v>#N/A</v>
      </c>
    </row>
    <row r="6367" spans="1:49" x14ac:dyDescent="0.2">
      <c r="A6367">
        <v>9.7385748243390054E+17</v>
      </c>
      <c r="B6367">
        <v>9.7385748243390054E+17</v>
      </c>
      <c r="C6367" t="s">
        <v>24739</v>
      </c>
      <c r="D6367" s="1">
        <v>43173</v>
      </c>
      <c r="E6367" s="2">
        <v>0.48947916666666669</v>
      </c>
      <c r="F6367">
        <v>200</v>
      </c>
      <c r="G6367">
        <v>1889611729</v>
      </c>
      <c r="H6367" t="s">
        <v>354</v>
      </c>
      <c r="I6367" t="s">
        <v>355</v>
      </c>
      <c r="J6367" t="s">
        <v>265</v>
      </c>
      <c r="K6367" t="s">
        <v>24740</v>
      </c>
      <c r="L6367" t="s">
        <v>266</v>
      </c>
      <c r="M6367" t="s">
        <v>267</v>
      </c>
      <c r="N6367" t="s">
        <v>267</v>
      </c>
      <c r="O6367" t="s">
        <v>267</v>
      </c>
      <c r="P6367">
        <v>0</v>
      </c>
      <c r="Q6367">
        <v>4</v>
      </c>
      <c r="R6367">
        <v>2</v>
      </c>
      <c r="S6367" t="s">
        <v>24741</v>
      </c>
      <c r="T6367" t="s">
        <v>267</v>
      </c>
      <c r="U6367" t="s">
        <v>24742</v>
      </c>
      <c r="V6367" t="b">
        <v>0</v>
      </c>
      <c r="W6367" t="s">
        <v>265</v>
      </c>
      <c r="X6367">
        <v>0</v>
      </c>
      <c r="Y6367" t="s">
        <v>265</v>
      </c>
      <c r="Z6367" t="s">
        <v>265</v>
      </c>
      <c r="AA6367" t="s">
        <v>265</v>
      </c>
      <c r="AB6367" t="s">
        <v>265</v>
      </c>
      <c r="AC6367" t="s">
        <v>265</v>
      </c>
      <c r="AD6367" t="s">
        <v>265</v>
      </c>
      <c r="AE6367" t="s">
        <v>265</v>
      </c>
      <c r="AF6367" t="s">
        <v>267</v>
      </c>
      <c r="AG6367" t="s">
        <v>265</v>
      </c>
      <c r="AH6367" t="s">
        <v>265</v>
      </c>
      <c r="AI6367" t="s">
        <v>265</v>
      </c>
      <c r="AJ6367" t="s">
        <v>265</v>
      </c>
      <c r="AL6367" t="str">
        <f>IF(Sudan_News12[[#This Row],[relevancy_classification_english]]="Relevant","مناسب",IF(Sudan_News12[[#This Row],[relevancy_classification_english]]="Relevant","عَرَضِيّ",""))</f>
        <v/>
      </c>
      <c r="AN6367" t="str">
        <f>IF(Sudan_News12[[#This Row],[sentiment_analysis_english]]="Negative","سلبي",IF(Sudan_News12[[#This Row],[sentiment_analysis_english]]="Neutral","حيادي",IF(Sudan_News12[[#This Row],[sentiment_analysis_english]]="Positive","إيجابي","")))</f>
        <v/>
      </c>
      <c r="AO6367" t="e">
        <f>INDEX(TextClassificationList[],MATCH(Sudan_News12[[#This Row],[text_classification_arabic]],TextClassificationList[text_classification_arabic],0),1)</f>
        <v>#N/A</v>
      </c>
      <c r="AQ6367" t="e">
        <f>INDEX(TextClassificationList[],MATCH(Sudan_News12[[#This Row],[text_classification_arabic2]],TextClassificationList[text_classification_arabic],0),1)</f>
        <v>#N/A</v>
      </c>
      <c r="AS6367" t="e">
        <f>INDEX(TextClassificationList[],MATCH(Sudan_News12[[#This Row],[text_classification_arabic3]],TextClassificationList[text_classification_arabic],0),1)</f>
        <v>#N/A</v>
      </c>
      <c r="AU6367" t="e">
        <f>INDEX(TextClassificationList[],MATCH(Sudan_News12[[#This Row],[text_classification_arabic4]],TextClassificationList[text_classification_arabic],0),1)</f>
        <v>#N/A</v>
      </c>
      <c r="AW6367" t="e">
        <f>INDEX(TextClassificationList[],MATCH(Sudan_News12[[#This Row],[text_classification_arabic5]],TextClassificationList[text_classification_arabic],0),1)</f>
        <v>#N/A</v>
      </c>
    </row>
    <row r="6368" spans="1:49" x14ac:dyDescent="0.2">
      <c r="A6368">
        <v>9.7384928880235725E+17</v>
      </c>
      <c r="B6368">
        <v>9.7384928880235725E+17</v>
      </c>
      <c r="C6368" t="s">
        <v>24743</v>
      </c>
      <c r="D6368" s="1">
        <v>43173</v>
      </c>
      <c r="E6368" s="2">
        <v>0.46687499999999998</v>
      </c>
      <c r="F6368">
        <v>200</v>
      </c>
      <c r="G6368">
        <v>1889611729</v>
      </c>
      <c r="H6368" t="s">
        <v>354</v>
      </c>
      <c r="I6368" t="s">
        <v>355</v>
      </c>
      <c r="J6368" t="s">
        <v>265</v>
      </c>
      <c r="K6368" t="s">
        <v>24744</v>
      </c>
      <c r="L6368" t="s">
        <v>278</v>
      </c>
      <c r="M6368" t="s">
        <v>267</v>
      </c>
      <c r="N6368" t="s">
        <v>267</v>
      </c>
      <c r="O6368" t="s">
        <v>24745</v>
      </c>
      <c r="P6368">
        <v>0</v>
      </c>
      <c r="Q6368">
        <v>2</v>
      </c>
      <c r="R6368">
        <v>0</v>
      </c>
      <c r="S6368" t="s">
        <v>269</v>
      </c>
      <c r="T6368" t="s">
        <v>267</v>
      </c>
      <c r="U6368" t="s">
        <v>24746</v>
      </c>
      <c r="V6368" t="b">
        <v>0</v>
      </c>
      <c r="W6368" t="s">
        <v>265</v>
      </c>
      <c r="X6368">
        <v>1</v>
      </c>
      <c r="Y6368" t="s">
        <v>24747</v>
      </c>
      <c r="Z6368" t="s">
        <v>265</v>
      </c>
      <c r="AA6368" t="s">
        <v>265</v>
      </c>
      <c r="AB6368" t="s">
        <v>265</v>
      </c>
      <c r="AC6368" t="s">
        <v>265</v>
      </c>
      <c r="AD6368" t="s">
        <v>265</v>
      </c>
      <c r="AE6368" t="s">
        <v>265</v>
      </c>
      <c r="AF6368" t="s">
        <v>267</v>
      </c>
      <c r="AG6368" t="s">
        <v>265</v>
      </c>
      <c r="AH6368" t="s">
        <v>265</v>
      </c>
      <c r="AI6368" t="s">
        <v>265</v>
      </c>
      <c r="AJ6368" t="s">
        <v>265</v>
      </c>
      <c r="AL6368" t="str">
        <f>IF(Sudan_News12[[#This Row],[relevancy_classification_english]]="Relevant","مناسب",IF(Sudan_News12[[#This Row],[relevancy_classification_english]]="Relevant","عَرَضِيّ",""))</f>
        <v/>
      </c>
      <c r="AN6368" t="str">
        <f>IF(Sudan_News12[[#This Row],[sentiment_analysis_english]]="Negative","سلبي",IF(Sudan_News12[[#This Row],[sentiment_analysis_english]]="Neutral","حيادي",IF(Sudan_News12[[#This Row],[sentiment_analysis_english]]="Positive","إيجابي","")))</f>
        <v/>
      </c>
      <c r="AO6368" t="e">
        <f>INDEX(TextClassificationList[],MATCH(Sudan_News12[[#This Row],[text_classification_arabic]],TextClassificationList[text_classification_arabic],0),1)</f>
        <v>#N/A</v>
      </c>
      <c r="AQ6368" t="e">
        <f>INDEX(TextClassificationList[],MATCH(Sudan_News12[[#This Row],[text_classification_arabic2]],TextClassificationList[text_classification_arabic],0),1)</f>
        <v>#N/A</v>
      </c>
      <c r="AS6368" t="e">
        <f>INDEX(TextClassificationList[],MATCH(Sudan_News12[[#This Row],[text_classification_arabic3]],TextClassificationList[text_classification_arabic],0),1)</f>
        <v>#N/A</v>
      </c>
      <c r="AU6368" t="e">
        <f>INDEX(TextClassificationList[],MATCH(Sudan_News12[[#This Row],[text_classification_arabic4]],TextClassificationList[text_classification_arabic],0),1)</f>
        <v>#N/A</v>
      </c>
      <c r="AW6368" t="e">
        <f>INDEX(TextClassificationList[],MATCH(Sudan_News12[[#This Row],[text_classification_arabic5]],TextClassificationList[text_classification_arabic],0),1)</f>
        <v>#N/A</v>
      </c>
    </row>
    <row r="6369" spans="1:49" x14ac:dyDescent="0.2">
      <c r="A6369">
        <v>9.7381762012543795E+17</v>
      </c>
      <c r="B6369">
        <v>9.7381762012543795E+17</v>
      </c>
      <c r="C6369" t="s">
        <v>24748</v>
      </c>
      <c r="D6369" s="1">
        <v>43173</v>
      </c>
      <c r="E6369" s="2">
        <v>0.37947916666666665</v>
      </c>
      <c r="F6369">
        <v>200</v>
      </c>
      <c r="G6369">
        <v>1889611729</v>
      </c>
      <c r="H6369" t="s">
        <v>354</v>
      </c>
      <c r="I6369" t="s">
        <v>355</v>
      </c>
      <c r="J6369" t="s">
        <v>265</v>
      </c>
      <c r="K6369" t="s">
        <v>24749</v>
      </c>
      <c r="L6369" t="s">
        <v>266</v>
      </c>
      <c r="M6369" t="s">
        <v>267</v>
      </c>
      <c r="N6369" t="s">
        <v>267</v>
      </c>
      <c r="O6369" t="s">
        <v>267</v>
      </c>
      <c r="P6369">
        <v>0</v>
      </c>
      <c r="Q6369">
        <v>3</v>
      </c>
      <c r="R6369">
        <v>1</v>
      </c>
      <c r="S6369" t="s">
        <v>24750</v>
      </c>
      <c r="T6369" t="s">
        <v>267</v>
      </c>
      <c r="U6369" t="s">
        <v>24751</v>
      </c>
      <c r="V6369" t="b">
        <v>0</v>
      </c>
      <c r="W6369" t="s">
        <v>265</v>
      </c>
      <c r="X6369">
        <v>0</v>
      </c>
      <c r="Y6369" t="s">
        <v>265</v>
      </c>
      <c r="Z6369" t="s">
        <v>265</v>
      </c>
      <c r="AA6369" t="s">
        <v>265</v>
      </c>
      <c r="AB6369" t="s">
        <v>265</v>
      </c>
      <c r="AC6369" t="s">
        <v>265</v>
      </c>
      <c r="AD6369" t="s">
        <v>265</v>
      </c>
      <c r="AE6369" t="s">
        <v>265</v>
      </c>
      <c r="AF6369" t="s">
        <v>267</v>
      </c>
      <c r="AG6369" t="s">
        <v>265</v>
      </c>
      <c r="AH6369" t="s">
        <v>265</v>
      </c>
      <c r="AI6369" t="s">
        <v>265</v>
      </c>
      <c r="AJ6369" t="s">
        <v>265</v>
      </c>
      <c r="AL6369" t="str">
        <f>IF(Sudan_News12[[#This Row],[relevancy_classification_english]]="Relevant","مناسب",IF(Sudan_News12[[#This Row],[relevancy_classification_english]]="Relevant","عَرَضِيّ",""))</f>
        <v/>
      </c>
      <c r="AN6369" t="str">
        <f>IF(Sudan_News12[[#This Row],[sentiment_analysis_english]]="Negative","سلبي",IF(Sudan_News12[[#This Row],[sentiment_analysis_english]]="Neutral","حيادي",IF(Sudan_News12[[#This Row],[sentiment_analysis_english]]="Positive","إيجابي","")))</f>
        <v/>
      </c>
      <c r="AO6369" t="e">
        <f>INDEX(TextClassificationList[],MATCH(Sudan_News12[[#This Row],[text_classification_arabic]],TextClassificationList[text_classification_arabic],0),1)</f>
        <v>#N/A</v>
      </c>
      <c r="AQ6369" t="e">
        <f>INDEX(TextClassificationList[],MATCH(Sudan_News12[[#This Row],[text_classification_arabic2]],TextClassificationList[text_classification_arabic],0),1)</f>
        <v>#N/A</v>
      </c>
      <c r="AS6369" t="e">
        <f>INDEX(TextClassificationList[],MATCH(Sudan_News12[[#This Row],[text_classification_arabic3]],TextClassificationList[text_classification_arabic],0),1)</f>
        <v>#N/A</v>
      </c>
      <c r="AU6369" t="e">
        <f>INDEX(TextClassificationList[],MATCH(Sudan_News12[[#This Row],[text_classification_arabic4]],TextClassificationList[text_classification_arabic],0),1)</f>
        <v>#N/A</v>
      </c>
      <c r="AW6369" t="e">
        <f>INDEX(TextClassificationList[],MATCH(Sudan_News12[[#This Row],[text_classification_arabic5]],TextClassificationList[text_classification_arabic],0),1)</f>
        <v>#N/A</v>
      </c>
    </row>
    <row r="6370" spans="1:49" x14ac:dyDescent="0.2">
      <c r="A6370">
        <v>9.7381644487723008E+17</v>
      </c>
      <c r="B6370">
        <v>9.7381644487723008E+17</v>
      </c>
      <c r="C6370" t="s">
        <v>24752</v>
      </c>
      <c r="D6370" s="1">
        <v>43173</v>
      </c>
      <c r="E6370" s="2">
        <v>0.37623842592592593</v>
      </c>
      <c r="F6370">
        <v>200</v>
      </c>
      <c r="G6370">
        <v>1889611729</v>
      </c>
      <c r="H6370" t="s">
        <v>354</v>
      </c>
      <c r="I6370" t="s">
        <v>355</v>
      </c>
      <c r="J6370" t="s">
        <v>265</v>
      </c>
      <c r="K6370" t="s">
        <v>24753</v>
      </c>
      <c r="L6370" t="s">
        <v>266</v>
      </c>
      <c r="M6370" t="s">
        <v>267</v>
      </c>
      <c r="N6370" t="s">
        <v>24754</v>
      </c>
      <c r="O6370" t="s">
        <v>267</v>
      </c>
      <c r="P6370">
        <v>0</v>
      </c>
      <c r="Q6370">
        <v>0</v>
      </c>
      <c r="R6370">
        <v>0</v>
      </c>
      <c r="S6370" t="s">
        <v>267</v>
      </c>
      <c r="T6370" t="s">
        <v>267</v>
      </c>
      <c r="U6370" t="s">
        <v>24755</v>
      </c>
      <c r="V6370" t="b">
        <v>0</v>
      </c>
      <c r="W6370" t="s">
        <v>24756</v>
      </c>
      <c r="X6370">
        <v>0</v>
      </c>
      <c r="Y6370" t="s">
        <v>265</v>
      </c>
      <c r="Z6370" t="s">
        <v>265</v>
      </c>
      <c r="AA6370" t="s">
        <v>265</v>
      </c>
      <c r="AB6370" t="s">
        <v>265</v>
      </c>
      <c r="AC6370" t="s">
        <v>265</v>
      </c>
      <c r="AD6370" t="s">
        <v>265</v>
      </c>
      <c r="AE6370" t="s">
        <v>265</v>
      </c>
      <c r="AF6370" t="s">
        <v>267</v>
      </c>
      <c r="AG6370" t="s">
        <v>265</v>
      </c>
      <c r="AH6370" t="s">
        <v>265</v>
      </c>
      <c r="AI6370" t="s">
        <v>265</v>
      </c>
      <c r="AJ6370" t="s">
        <v>265</v>
      </c>
      <c r="AL6370" t="str">
        <f>IF(Sudan_News12[[#This Row],[relevancy_classification_english]]="Relevant","مناسب",IF(Sudan_News12[[#This Row],[relevancy_classification_english]]="Relevant","عَرَضِيّ",""))</f>
        <v/>
      </c>
      <c r="AN6370" t="str">
        <f>IF(Sudan_News12[[#This Row],[sentiment_analysis_english]]="Negative","سلبي",IF(Sudan_News12[[#This Row],[sentiment_analysis_english]]="Neutral","حيادي",IF(Sudan_News12[[#This Row],[sentiment_analysis_english]]="Positive","إيجابي","")))</f>
        <v/>
      </c>
      <c r="AO6370" t="e">
        <f>INDEX(TextClassificationList[],MATCH(Sudan_News12[[#This Row],[text_classification_arabic]],TextClassificationList[text_classification_arabic],0),1)</f>
        <v>#N/A</v>
      </c>
      <c r="AQ6370" t="e">
        <f>INDEX(TextClassificationList[],MATCH(Sudan_News12[[#This Row],[text_classification_arabic2]],TextClassificationList[text_classification_arabic],0),1)</f>
        <v>#N/A</v>
      </c>
      <c r="AS6370" t="e">
        <f>INDEX(TextClassificationList[],MATCH(Sudan_News12[[#This Row],[text_classification_arabic3]],TextClassificationList[text_classification_arabic],0),1)</f>
        <v>#N/A</v>
      </c>
      <c r="AU6370" t="e">
        <f>INDEX(TextClassificationList[],MATCH(Sudan_News12[[#This Row],[text_classification_arabic4]],TextClassificationList[text_classification_arabic],0),1)</f>
        <v>#N/A</v>
      </c>
      <c r="AW6370" t="e">
        <f>INDEX(TextClassificationList[],MATCH(Sudan_News12[[#This Row],[text_classification_arabic5]],TextClassificationList[text_classification_arabic],0),1)</f>
        <v>#N/A</v>
      </c>
    </row>
    <row r="6371" spans="1:49" x14ac:dyDescent="0.2">
      <c r="A6371">
        <v>9.7367893248570573E+17</v>
      </c>
      <c r="B6371">
        <v>9.7367893248570573E+17</v>
      </c>
      <c r="C6371" t="s">
        <v>24757</v>
      </c>
      <c r="D6371" s="1">
        <v>43172</v>
      </c>
      <c r="E6371" s="2">
        <v>0.99678240740740742</v>
      </c>
      <c r="F6371">
        <v>200</v>
      </c>
      <c r="G6371">
        <v>1889611729</v>
      </c>
      <c r="H6371" t="s">
        <v>354</v>
      </c>
      <c r="I6371" t="s">
        <v>355</v>
      </c>
      <c r="J6371" t="s">
        <v>265</v>
      </c>
      <c r="K6371" t="s">
        <v>24758</v>
      </c>
      <c r="L6371" t="s">
        <v>266</v>
      </c>
      <c r="M6371" t="s">
        <v>267</v>
      </c>
      <c r="N6371" t="s">
        <v>267</v>
      </c>
      <c r="O6371" t="s">
        <v>267</v>
      </c>
      <c r="P6371">
        <v>1</v>
      </c>
      <c r="Q6371">
        <v>7</v>
      </c>
      <c r="R6371">
        <v>4</v>
      </c>
      <c r="S6371" t="s">
        <v>24759</v>
      </c>
      <c r="T6371" t="s">
        <v>267</v>
      </c>
      <c r="U6371" t="s">
        <v>24760</v>
      </c>
      <c r="V6371" t="b">
        <v>0</v>
      </c>
      <c r="W6371" t="s">
        <v>265</v>
      </c>
      <c r="X6371">
        <v>0</v>
      </c>
      <c r="Y6371" t="s">
        <v>265</v>
      </c>
      <c r="Z6371" t="s">
        <v>265</v>
      </c>
      <c r="AA6371" t="s">
        <v>265</v>
      </c>
      <c r="AB6371" t="s">
        <v>265</v>
      </c>
      <c r="AC6371" t="s">
        <v>265</v>
      </c>
      <c r="AD6371" t="s">
        <v>265</v>
      </c>
      <c r="AE6371" t="s">
        <v>265</v>
      </c>
      <c r="AF6371" t="s">
        <v>267</v>
      </c>
      <c r="AG6371" t="s">
        <v>265</v>
      </c>
      <c r="AH6371" t="s">
        <v>265</v>
      </c>
      <c r="AI6371" t="s">
        <v>265</v>
      </c>
      <c r="AJ6371" t="s">
        <v>265</v>
      </c>
      <c r="AL6371" t="str">
        <f>IF(Sudan_News12[[#This Row],[relevancy_classification_english]]="Relevant","مناسب",IF(Sudan_News12[[#This Row],[relevancy_classification_english]]="Relevant","عَرَضِيّ",""))</f>
        <v/>
      </c>
      <c r="AN6371" t="str">
        <f>IF(Sudan_News12[[#This Row],[sentiment_analysis_english]]="Negative","سلبي",IF(Sudan_News12[[#This Row],[sentiment_analysis_english]]="Neutral","حيادي",IF(Sudan_News12[[#This Row],[sentiment_analysis_english]]="Positive","إيجابي","")))</f>
        <v/>
      </c>
      <c r="AO6371" t="e">
        <f>INDEX(TextClassificationList[],MATCH(Sudan_News12[[#This Row],[text_classification_arabic]],TextClassificationList[text_classification_arabic],0),1)</f>
        <v>#N/A</v>
      </c>
      <c r="AQ6371" t="e">
        <f>INDEX(TextClassificationList[],MATCH(Sudan_News12[[#This Row],[text_classification_arabic2]],TextClassificationList[text_classification_arabic],0),1)</f>
        <v>#N/A</v>
      </c>
      <c r="AS6371" t="e">
        <f>INDEX(TextClassificationList[],MATCH(Sudan_News12[[#This Row],[text_classification_arabic3]],TextClassificationList[text_classification_arabic],0),1)</f>
        <v>#N/A</v>
      </c>
      <c r="AU6371" t="e">
        <f>INDEX(TextClassificationList[],MATCH(Sudan_News12[[#This Row],[text_classification_arabic4]],TextClassificationList[text_classification_arabic],0),1)</f>
        <v>#N/A</v>
      </c>
      <c r="AW6371" t="e">
        <f>INDEX(TextClassificationList[],MATCH(Sudan_News12[[#This Row],[text_classification_arabic5]],TextClassificationList[text_classification_arabic],0),1)</f>
        <v>#N/A</v>
      </c>
    </row>
    <row r="6372" spans="1:49" x14ac:dyDescent="0.2">
      <c r="A6372">
        <v>9.7364150466830746E+17</v>
      </c>
      <c r="B6372">
        <v>9.7364150466830746E+17</v>
      </c>
      <c r="C6372" t="s">
        <v>24761</v>
      </c>
      <c r="D6372" s="1">
        <v>43172</v>
      </c>
      <c r="E6372" s="2">
        <v>0.89349537037037041</v>
      </c>
      <c r="F6372">
        <v>200</v>
      </c>
      <c r="G6372">
        <v>1889611729</v>
      </c>
      <c r="H6372" t="s">
        <v>354</v>
      </c>
      <c r="I6372" t="s">
        <v>355</v>
      </c>
      <c r="J6372" t="s">
        <v>265</v>
      </c>
      <c r="K6372" t="s">
        <v>24762</v>
      </c>
      <c r="L6372" t="s">
        <v>278</v>
      </c>
      <c r="M6372" t="s">
        <v>267</v>
      </c>
      <c r="N6372" t="s">
        <v>267</v>
      </c>
      <c r="O6372" t="s">
        <v>24763</v>
      </c>
      <c r="P6372">
        <v>0</v>
      </c>
      <c r="Q6372">
        <v>13</v>
      </c>
      <c r="R6372">
        <v>2</v>
      </c>
      <c r="S6372" t="s">
        <v>269</v>
      </c>
      <c r="T6372" t="s">
        <v>267</v>
      </c>
      <c r="U6372" t="s">
        <v>24764</v>
      </c>
      <c r="V6372" t="b">
        <v>0</v>
      </c>
      <c r="W6372" t="s">
        <v>265</v>
      </c>
      <c r="X6372">
        <v>1</v>
      </c>
      <c r="Y6372" t="s">
        <v>24765</v>
      </c>
      <c r="Z6372" t="s">
        <v>265</v>
      </c>
      <c r="AA6372" t="s">
        <v>265</v>
      </c>
      <c r="AB6372" t="s">
        <v>265</v>
      </c>
      <c r="AC6372" t="s">
        <v>265</v>
      </c>
      <c r="AD6372" t="s">
        <v>265</v>
      </c>
      <c r="AE6372" t="s">
        <v>265</v>
      </c>
      <c r="AF6372" t="s">
        <v>267</v>
      </c>
      <c r="AG6372" t="s">
        <v>265</v>
      </c>
      <c r="AH6372" t="s">
        <v>265</v>
      </c>
      <c r="AI6372" t="s">
        <v>265</v>
      </c>
      <c r="AJ6372" t="s">
        <v>265</v>
      </c>
      <c r="AL6372" t="str">
        <f>IF(Sudan_News12[[#This Row],[relevancy_classification_english]]="Relevant","مناسب",IF(Sudan_News12[[#This Row],[relevancy_classification_english]]="Relevant","عَرَضِيّ",""))</f>
        <v/>
      </c>
      <c r="AN6372" t="str">
        <f>IF(Sudan_News12[[#This Row],[sentiment_analysis_english]]="Negative","سلبي",IF(Sudan_News12[[#This Row],[sentiment_analysis_english]]="Neutral","حيادي",IF(Sudan_News12[[#This Row],[sentiment_analysis_english]]="Positive","إيجابي","")))</f>
        <v/>
      </c>
      <c r="AO6372" t="e">
        <f>INDEX(TextClassificationList[],MATCH(Sudan_News12[[#This Row],[text_classification_arabic]],TextClassificationList[text_classification_arabic],0),1)</f>
        <v>#N/A</v>
      </c>
      <c r="AQ6372" t="e">
        <f>INDEX(TextClassificationList[],MATCH(Sudan_News12[[#This Row],[text_classification_arabic2]],TextClassificationList[text_classification_arabic],0),1)</f>
        <v>#N/A</v>
      </c>
      <c r="AS6372" t="e">
        <f>INDEX(TextClassificationList[],MATCH(Sudan_News12[[#This Row],[text_classification_arabic3]],TextClassificationList[text_classification_arabic],0),1)</f>
        <v>#N/A</v>
      </c>
      <c r="AU6372" t="e">
        <f>INDEX(TextClassificationList[],MATCH(Sudan_News12[[#This Row],[text_classification_arabic4]],TextClassificationList[text_classification_arabic],0),1)</f>
        <v>#N/A</v>
      </c>
      <c r="AW6372" t="e">
        <f>INDEX(TextClassificationList[],MATCH(Sudan_News12[[#This Row],[text_classification_arabic5]],TextClassificationList[text_classification_arabic],0),1)</f>
        <v>#N/A</v>
      </c>
    </row>
    <row r="6373" spans="1:49" x14ac:dyDescent="0.2">
      <c r="A6373">
        <v>9.7362558161392845E+17</v>
      </c>
      <c r="B6373">
        <v>9.7362558161392845E+17</v>
      </c>
      <c r="C6373" t="s">
        <v>24766</v>
      </c>
      <c r="D6373" s="1">
        <v>43172</v>
      </c>
      <c r="E6373" s="2">
        <v>0.84956018518518517</v>
      </c>
      <c r="F6373">
        <v>200</v>
      </c>
      <c r="G6373">
        <v>1889611729</v>
      </c>
      <c r="H6373" t="s">
        <v>354</v>
      </c>
      <c r="I6373" t="s">
        <v>355</v>
      </c>
      <c r="J6373" t="s">
        <v>265</v>
      </c>
      <c r="K6373" t="s">
        <v>24767</v>
      </c>
      <c r="L6373" t="s">
        <v>266</v>
      </c>
      <c r="M6373" t="s">
        <v>267</v>
      </c>
      <c r="N6373" t="s">
        <v>267</v>
      </c>
      <c r="O6373" t="s">
        <v>24768</v>
      </c>
      <c r="P6373">
        <v>0</v>
      </c>
      <c r="Q6373">
        <v>5</v>
      </c>
      <c r="R6373">
        <v>0</v>
      </c>
      <c r="S6373" t="s">
        <v>269</v>
      </c>
      <c r="T6373" t="s">
        <v>267</v>
      </c>
      <c r="U6373" t="s">
        <v>24769</v>
      </c>
      <c r="V6373" t="b">
        <v>0</v>
      </c>
      <c r="W6373" t="s">
        <v>265</v>
      </c>
      <c r="X6373">
        <v>1</v>
      </c>
      <c r="Y6373" t="s">
        <v>24770</v>
      </c>
      <c r="Z6373" t="s">
        <v>265</v>
      </c>
      <c r="AA6373" t="s">
        <v>265</v>
      </c>
      <c r="AB6373" t="s">
        <v>265</v>
      </c>
      <c r="AC6373" t="s">
        <v>265</v>
      </c>
      <c r="AD6373" t="s">
        <v>265</v>
      </c>
      <c r="AE6373" t="s">
        <v>265</v>
      </c>
      <c r="AF6373" t="s">
        <v>267</v>
      </c>
      <c r="AG6373" t="s">
        <v>265</v>
      </c>
      <c r="AH6373" t="s">
        <v>265</v>
      </c>
      <c r="AI6373" t="s">
        <v>265</v>
      </c>
      <c r="AJ6373" t="s">
        <v>265</v>
      </c>
      <c r="AL6373" t="str">
        <f>IF(Sudan_News12[[#This Row],[relevancy_classification_english]]="Relevant","مناسب",IF(Sudan_News12[[#This Row],[relevancy_classification_english]]="Relevant","عَرَضِيّ",""))</f>
        <v/>
      </c>
      <c r="AN6373" t="str">
        <f>IF(Sudan_News12[[#This Row],[sentiment_analysis_english]]="Negative","سلبي",IF(Sudan_News12[[#This Row],[sentiment_analysis_english]]="Neutral","حيادي",IF(Sudan_News12[[#This Row],[sentiment_analysis_english]]="Positive","إيجابي","")))</f>
        <v/>
      </c>
      <c r="AO6373" t="e">
        <f>INDEX(TextClassificationList[],MATCH(Sudan_News12[[#This Row],[text_classification_arabic]],TextClassificationList[text_classification_arabic],0),1)</f>
        <v>#N/A</v>
      </c>
      <c r="AQ6373" t="e">
        <f>INDEX(TextClassificationList[],MATCH(Sudan_News12[[#This Row],[text_classification_arabic2]],TextClassificationList[text_classification_arabic],0),1)</f>
        <v>#N/A</v>
      </c>
      <c r="AS6373" t="e">
        <f>INDEX(TextClassificationList[],MATCH(Sudan_News12[[#This Row],[text_classification_arabic3]],TextClassificationList[text_classification_arabic],0),1)</f>
        <v>#N/A</v>
      </c>
      <c r="AU6373" t="e">
        <f>INDEX(TextClassificationList[],MATCH(Sudan_News12[[#This Row],[text_classification_arabic4]],TextClassificationList[text_classification_arabic],0),1)</f>
        <v>#N/A</v>
      </c>
      <c r="AW6373" t="e">
        <f>INDEX(TextClassificationList[],MATCH(Sudan_News12[[#This Row],[text_classification_arabic5]],TextClassificationList[text_classification_arabic],0),1)</f>
        <v>#N/A</v>
      </c>
    </row>
    <row r="6374" spans="1:49" x14ac:dyDescent="0.2">
      <c r="A6374">
        <v>9.7362391071648973E+17</v>
      </c>
      <c r="B6374">
        <v>9.7362391071648973E+17</v>
      </c>
      <c r="C6374" t="s">
        <v>24771</v>
      </c>
      <c r="D6374" s="1">
        <v>43172</v>
      </c>
      <c r="E6374" s="2">
        <v>0.84495370370370371</v>
      </c>
      <c r="F6374">
        <v>200</v>
      </c>
      <c r="G6374">
        <v>1889611729</v>
      </c>
      <c r="H6374" t="s">
        <v>354</v>
      </c>
      <c r="I6374" t="s">
        <v>355</v>
      </c>
      <c r="J6374" t="s">
        <v>265</v>
      </c>
      <c r="K6374" t="s">
        <v>24772</v>
      </c>
      <c r="L6374" t="s">
        <v>266</v>
      </c>
      <c r="M6374" t="s">
        <v>267</v>
      </c>
      <c r="N6374" t="s">
        <v>267</v>
      </c>
      <c r="O6374" t="s">
        <v>24773</v>
      </c>
      <c r="P6374">
        <v>0</v>
      </c>
      <c r="Q6374">
        <v>5</v>
      </c>
      <c r="R6374">
        <v>1</v>
      </c>
      <c r="S6374" t="s">
        <v>269</v>
      </c>
      <c r="T6374" t="s">
        <v>267</v>
      </c>
      <c r="U6374" t="s">
        <v>24774</v>
      </c>
      <c r="V6374" t="b">
        <v>0</v>
      </c>
      <c r="W6374" t="s">
        <v>265</v>
      </c>
      <c r="X6374">
        <v>1</v>
      </c>
      <c r="Y6374" t="s">
        <v>24775</v>
      </c>
      <c r="Z6374" t="s">
        <v>265</v>
      </c>
      <c r="AA6374" t="s">
        <v>265</v>
      </c>
      <c r="AB6374" t="s">
        <v>265</v>
      </c>
      <c r="AC6374" t="s">
        <v>265</v>
      </c>
      <c r="AD6374" t="s">
        <v>265</v>
      </c>
      <c r="AE6374" t="s">
        <v>265</v>
      </c>
      <c r="AF6374" t="s">
        <v>267</v>
      </c>
      <c r="AG6374" t="s">
        <v>265</v>
      </c>
      <c r="AH6374" t="s">
        <v>265</v>
      </c>
      <c r="AI6374" t="s">
        <v>265</v>
      </c>
      <c r="AJ6374" t="s">
        <v>265</v>
      </c>
      <c r="AL6374" t="str">
        <f>IF(Sudan_News12[[#This Row],[relevancy_classification_english]]="Relevant","مناسب",IF(Sudan_News12[[#This Row],[relevancy_classification_english]]="Relevant","عَرَضِيّ",""))</f>
        <v/>
      </c>
      <c r="AN6374" t="str">
        <f>IF(Sudan_News12[[#This Row],[sentiment_analysis_english]]="Negative","سلبي",IF(Sudan_News12[[#This Row],[sentiment_analysis_english]]="Neutral","حيادي",IF(Sudan_News12[[#This Row],[sentiment_analysis_english]]="Positive","إيجابي","")))</f>
        <v/>
      </c>
      <c r="AO6374" t="e">
        <f>INDEX(TextClassificationList[],MATCH(Sudan_News12[[#This Row],[text_classification_arabic]],TextClassificationList[text_classification_arabic],0),1)</f>
        <v>#N/A</v>
      </c>
      <c r="AQ6374" t="e">
        <f>INDEX(TextClassificationList[],MATCH(Sudan_News12[[#This Row],[text_classification_arabic2]],TextClassificationList[text_classification_arabic],0),1)</f>
        <v>#N/A</v>
      </c>
      <c r="AS6374" t="e">
        <f>INDEX(TextClassificationList[],MATCH(Sudan_News12[[#This Row],[text_classification_arabic3]],TextClassificationList[text_classification_arabic],0),1)</f>
        <v>#N/A</v>
      </c>
      <c r="AU6374" t="e">
        <f>INDEX(TextClassificationList[],MATCH(Sudan_News12[[#This Row],[text_classification_arabic4]],TextClassificationList[text_classification_arabic],0),1)</f>
        <v>#N/A</v>
      </c>
      <c r="AW6374" t="e">
        <f>INDEX(TextClassificationList[],MATCH(Sudan_News12[[#This Row],[text_classification_arabic5]],TextClassificationList[text_classification_arabic],0),1)</f>
        <v>#N/A</v>
      </c>
    </row>
    <row r="6375" spans="1:49" x14ac:dyDescent="0.2">
      <c r="A6375">
        <v>9.7358079919377613E+17</v>
      </c>
      <c r="B6375">
        <v>9.7358079919377613E+17</v>
      </c>
      <c r="C6375" t="s">
        <v>24776</v>
      </c>
      <c r="D6375" s="1">
        <v>43172</v>
      </c>
      <c r="E6375" s="2">
        <v>0.72598379629629628</v>
      </c>
      <c r="F6375">
        <v>200</v>
      </c>
      <c r="G6375">
        <v>1889611729</v>
      </c>
      <c r="H6375" t="s">
        <v>354</v>
      </c>
      <c r="I6375" t="s">
        <v>355</v>
      </c>
      <c r="J6375" t="s">
        <v>265</v>
      </c>
      <c r="K6375" t="s">
        <v>24777</v>
      </c>
      <c r="L6375" t="s">
        <v>266</v>
      </c>
      <c r="M6375" t="s">
        <v>267</v>
      </c>
      <c r="N6375" t="s">
        <v>267</v>
      </c>
      <c r="O6375" t="s">
        <v>267</v>
      </c>
      <c r="P6375">
        <v>0</v>
      </c>
      <c r="Q6375">
        <v>3</v>
      </c>
      <c r="R6375">
        <v>2</v>
      </c>
      <c r="S6375" t="s">
        <v>269</v>
      </c>
      <c r="T6375" t="s">
        <v>267</v>
      </c>
      <c r="U6375" t="s">
        <v>24778</v>
      </c>
      <c r="V6375" t="b">
        <v>0</v>
      </c>
      <c r="W6375" t="s">
        <v>265</v>
      </c>
      <c r="X6375">
        <v>0</v>
      </c>
      <c r="Y6375" t="s">
        <v>265</v>
      </c>
      <c r="Z6375" t="s">
        <v>265</v>
      </c>
      <c r="AA6375" t="s">
        <v>265</v>
      </c>
      <c r="AB6375" t="s">
        <v>265</v>
      </c>
      <c r="AC6375" t="s">
        <v>265</v>
      </c>
      <c r="AD6375" t="s">
        <v>265</v>
      </c>
      <c r="AE6375" t="s">
        <v>265</v>
      </c>
      <c r="AF6375" t="s">
        <v>267</v>
      </c>
      <c r="AG6375" t="s">
        <v>265</v>
      </c>
      <c r="AH6375" t="s">
        <v>265</v>
      </c>
      <c r="AI6375" t="s">
        <v>265</v>
      </c>
      <c r="AJ6375" t="s">
        <v>265</v>
      </c>
      <c r="AL6375" t="str">
        <f>IF(Sudan_News12[[#This Row],[relevancy_classification_english]]="Relevant","مناسب",IF(Sudan_News12[[#This Row],[relevancy_classification_english]]="Relevant","عَرَضِيّ",""))</f>
        <v/>
      </c>
      <c r="AN6375" t="str">
        <f>IF(Sudan_News12[[#This Row],[sentiment_analysis_english]]="Negative","سلبي",IF(Sudan_News12[[#This Row],[sentiment_analysis_english]]="Neutral","حيادي",IF(Sudan_News12[[#This Row],[sentiment_analysis_english]]="Positive","إيجابي","")))</f>
        <v/>
      </c>
      <c r="AO6375" t="e">
        <f>INDEX(TextClassificationList[],MATCH(Sudan_News12[[#This Row],[text_classification_arabic]],TextClassificationList[text_classification_arabic],0),1)</f>
        <v>#N/A</v>
      </c>
      <c r="AQ6375" t="e">
        <f>INDEX(TextClassificationList[],MATCH(Sudan_News12[[#This Row],[text_classification_arabic2]],TextClassificationList[text_classification_arabic],0),1)</f>
        <v>#N/A</v>
      </c>
      <c r="AS6375" t="e">
        <f>INDEX(TextClassificationList[],MATCH(Sudan_News12[[#This Row],[text_classification_arabic3]],TextClassificationList[text_classification_arabic],0),1)</f>
        <v>#N/A</v>
      </c>
      <c r="AU6375" t="e">
        <f>INDEX(TextClassificationList[],MATCH(Sudan_News12[[#This Row],[text_classification_arabic4]],TextClassificationList[text_classification_arabic],0),1)</f>
        <v>#N/A</v>
      </c>
      <c r="AW6375" t="e">
        <f>INDEX(TextClassificationList[],MATCH(Sudan_News12[[#This Row],[text_classification_arabic5]],TextClassificationList[text_classification_arabic],0),1)</f>
        <v>#N/A</v>
      </c>
    </row>
    <row r="6376" spans="1:49" x14ac:dyDescent="0.2">
      <c r="A6376">
        <v>9.7357928741154816E+17</v>
      </c>
      <c r="B6376">
        <v>9.7357928741154816E+17</v>
      </c>
      <c r="C6376" t="s">
        <v>24779</v>
      </c>
      <c r="D6376" s="1">
        <v>43172</v>
      </c>
      <c r="E6376" s="2">
        <v>0.72181712962962963</v>
      </c>
      <c r="F6376">
        <v>200</v>
      </c>
      <c r="G6376">
        <v>1889611729</v>
      </c>
      <c r="H6376" t="s">
        <v>354</v>
      </c>
      <c r="I6376" t="s">
        <v>355</v>
      </c>
      <c r="J6376" t="s">
        <v>265</v>
      </c>
      <c r="K6376" t="s">
        <v>24780</v>
      </c>
      <c r="L6376" t="s">
        <v>266</v>
      </c>
      <c r="M6376" t="s">
        <v>267</v>
      </c>
      <c r="N6376" t="s">
        <v>267</v>
      </c>
      <c r="O6376" t="s">
        <v>24781</v>
      </c>
      <c r="P6376">
        <v>0</v>
      </c>
      <c r="Q6376">
        <v>5</v>
      </c>
      <c r="R6376">
        <v>0</v>
      </c>
      <c r="S6376" t="s">
        <v>269</v>
      </c>
      <c r="T6376" t="s">
        <v>267</v>
      </c>
      <c r="U6376" t="s">
        <v>24782</v>
      </c>
      <c r="V6376" t="b">
        <v>0</v>
      </c>
      <c r="W6376" t="s">
        <v>265</v>
      </c>
      <c r="X6376">
        <v>1</v>
      </c>
      <c r="Y6376" t="s">
        <v>24783</v>
      </c>
      <c r="Z6376" t="s">
        <v>265</v>
      </c>
      <c r="AA6376" t="s">
        <v>265</v>
      </c>
      <c r="AB6376" t="s">
        <v>265</v>
      </c>
      <c r="AC6376" t="s">
        <v>265</v>
      </c>
      <c r="AD6376" t="s">
        <v>265</v>
      </c>
      <c r="AE6376" t="s">
        <v>265</v>
      </c>
      <c r="AF6376" t="s">
        <v>267</v>
      </c>
      <c r="AG6376" t="s">
        <v>265</v>
      </c>
      <c r="AH6376" t="s">
        <v>265</v>
      </c>
      <c r="AI6376" t="s">
        <v>265</v>
      </c>
      <c r="AJ6376" t="s">
        <v>265</v>
      </c>
      <c r="AL6376" t="str">
        <f>IF(Sudan_News12[[#This Row],[relevancy_classification_english]]="Relevant","مناسب",IF(Sudan_News12[[#This Row],[relevancy_classification_english]]="Relevant","عَرَضِيّ",""))</f>
        <v/>
      </c>
      <c r="AN6376" t="str">
        <f>IF(Sudan_News12[[#This Row],[sentiment_analysis_english]]="Negative","سلبي",IF(Sudan_News12[[#This Row],[sentiment_analysis_english]]="Neutral","حيادي",IF(Sudan_News12[[#This Row],[sentiment_analysis_english]]="Positive","إيجابي","")))</f>
        <v/>
      </c>
      <c r="AO6376" t="e">
        <f>INDEX(TextClassificationList[],MATCH(Sudan_News12[[#This Row],[text_classification_arabic]],TextClassificationList[text_classification_arabic],0),1)</f>
        <v>#N/A</v>
      </c>
      <c r="AQ6376" t="e">
        <f>INDEX(TextClassificationList[],MATCH(Sudan_News12[[#This Row],[text_classification_arabic2]],TextClassificationList[text_classification_arabic],0),1)</f>
        <v>#N/A</v>
      </c>
      <c r="AS6376" t="e">
        <f>INDEX(TextClassificationList[],MATCH(Sudan_News12[[#This Row],[text_classification_arabic3]],TextClassificationList[text_classification_arabic],0),1)</f>
        <v>#N/A</v>
      </c>
      <c r="AU6376" t="e">
        <f>INDEX(TextClassificationList[],MATCH(Sudan_News12[[#This Row],[text_classification_arabic4]],TextClassificationList[text_classification_arabic],0),1)</f>
        <v>#N/A</v>
      </c>
      <c r="AW6376" t="e">
        <f>INDEX(TextClassificationList[],MATCH(Sudan_News12[[#This Row],[text_classification_arabic5]],TextClassificationList[text_classification_arabic],0),1)</f>
        <v>#N/A</v>
      </c>
    </row>
    <row r="6377" spans="1:49" x14ac:dyDescent="0.2">
      <c r="A6377">
        <v>9.7357078186195763E+17</v>
      </c>
      <c r="B6377">
        <v>9.7357078186195763E+17</v>
      </c>
      <c r="C6377" t="s">
        <v>24784</v>
      </c>
      <c r="D6377" s="1">
        <v>43172</v>
      </c>
      <c r="E6377" s="2">
        <v>0.6983449074074074</v>
      </c>
      <c r="F6377">
        <v>200</v>
      </c>
      <c r="G6377">
        <v>1889611729</v>
      </c>
      <c r="H6377" t="s">
        <v>354</v>
      </c>
      <c r="I6377" t="s">
        <v>355</v>
      </c>
      <c r="J6377" t="s">
        <v>265</v>
      </c>
      <c r="K6377" t="s">
        <v>24785</v>
      </c>
      <c r="L6377" t="s">
        <v>266</v>
      </c>
      <c r="M6377" t="s">
        <v>267</v>
      </c>
      <c r="N6377" t="s">
        <v>267</v>
      </c>
      <c r="O6377" t="s">
        <v>24786</v>
      </c>
      <c r="P6377">
        <v>0</v>
      </c>
      <c r="Q6377">
        <v>3</v>
      </c>
      <c r="R6377">
        <v>0</v>
      </c>
      <c r="S6377" t="s">
        <v>269</v>
      </c>
      <c r="T6377" t="s">
        <v>267</v>
      </c>
      <c r="U6377" t="s">
        <v>24787</v>
      </c>
      <c r="V6377" t="b">
        <v>0</v>
      </c>
      <c r="W6377" t="s">
        <v>265</v>
      </c>
      <c r="X6377">
        <v>1</v>
      </c>
      <c r="Y6377" t="s">
        <v>24788</v>
      </c>
      <c r="Z6377" t="s">
        <v>265</v>
      </c>
      <c r="AA6377" t="s">
        <v>265</v>
      </c>
      <c r="AB6377" t="s">
        <v>265</v>
      </c>
      <c r="AC6377" t="s">
        <v>265</v>
      </c>
      <c r="AD6377" t="s">
        <v>265</v>
      </c>
      <c r="AE6377" t="s">
        <v>265</v>
      </c>
      <c r="AF6377" t="s">
        <v>267</v>
      </c>
      <c r="AG6377" t="s">
        <v>265</v>
      </c>
      <c r="AH6377" t="s">
        <v>265</v>
      </c>
      <c r="AI6377" t="s">
        <v>265</v>
      </c>
      <c r="AJ6377" t="s">
        <v>265</v>
      </c>
      <c r="AL6377" t="str">
        <f>IF(Sudan_News12[[#This Row],[relevancy_classification_english]]="Relevant","مناسب",IF(Sudan_News12[[#This Row],[relevancy_classification_english]]="Relevant","عَرَضِيّ",""))</f>
        <v/>
      </c>
      <c r="AN6377" t="str">
        <f>IF(Sudan_News12[[#This Row],[sentiment_analysis_english]]="Negative","سلبي",IF(Sudan_News12[[#This Row],[sentiment_analysis_english]]="Neutral","حيادي",IF(Sudan_News12[[#This Row],[sentiment_analysis_english]]="Positive","إيجابي","")))</f>
        <v/>
      </c>
      <c r="AO6377" t="e">
        <f>INDEX(TextClassificationList[],MATCH(Sudan_News12[[#This Row],[text_classification_arabic]],TextClassificationList[text_classification_arabic],0),1)</f>
        <v>#N/A</v>
      </c>
      <c r="AQ6377" t="e">
        <f>INDEX(TextClassificationList[],MATCH(Sudan_News12[[#This Row],[text_classification_arabic2]],TextClassificationList[text_classification_arabic],0),1)</f>
        <v>#N/A</v>
      </c>
      <c r="AS6377" t="e">
        <f>INDEX(TextClassificationList[],MATCH(Sudan_News12[[#This Row],[text_classification_arabic3]],TextClassificationList[text_classification_arabic],0),1)</f>
        <v>#N/A</v>
      </c>
      <c r="AU6377" t="e">
        <f>INDEX(TextClassificationList[],MATCH(Sudan_News12[[#This Row],[text_classification_arabic4]],TextClassificationList[text_classification_arabic],0),1)</f>
        <v>#N/A</v>
      </c>
      <c r="AW6377" t="e">
        <f>INDEX(TextClassificationList[],MATCH(Sudan_News12[[#This Row],[text_classification_arabic5]],TextClassificationList[text_classification_arabic],0),1)</f>
        <v>#N/A</v>
      </c>
    </row>
    <row r="6378" spans="1:49" x14ac:dyDescent="0.2">
      <c r="A6378">
        <v>9.7357049625078579E+17</v>
      </c>
      <c r="B6378">
        <v>9.7357049625078579E+17</v>
      </c>
      <c r="C6378" t="s">
        <v>24789</v>
      </c>
      <c r="D6378" s="1">
        <v>43172</v>
      </c>
      <c r="E6378" s="2">
        <v>0.69755787037037043</v>
      </c>
      <c r="F6378">
        <v>200</v>
      </c>
      <c r="G6378">
        <v>1889611729</v>
      </c>
      <c r="H6378" t="s">
        <v>354</v>
      </c>
      <c r="I6378" t="s">
        <v>355</v>
      </c>
      <c r="J6378" t="s">
        <v>265</v>
      </c>
      <c r="K6378" t="s">
        <v>24790</v>
      </c>
      <c r="L6378" t="s">
        <v>266</v>
      </c>
      <c r="M6378" t="s">
        <v>267</v>
      </c>
      <c r="N6378" t="s">
        <v>267</v>
      </c>
      <c r="O6378" t="s">
        <v>24791</v>
      </c>
      <c r="P6378">
        <v>0</v>
      </c>
      <c r="Q6378">
        <v>2</v>
      </c>
      <c r="R6378">
        <v>1</v>
      </c>
      <c r="S6378" t="s">
        <v>267</v>
      </c>
      <c r="T6378" t="s">
        <v>267</v>
      </c>
      <c r="U6378" t="s">
        <v>24792</v>
      </c>
      <c r="V6378" t="b">
        <v>0</v>
      </c>
      <c r="W6378" t="s">
        <v>265</v>
      </c>
      <c r="X6378">
        <v>1</v>
      </c>
      <c r="Y6378" t="s">
        <v>24793</v>
      </c>
      <c r="Z6378" t="s">
        <v>265</v>
      </c>
      <c r="AA6378" t="s">
        <v>265</v>
      </c>
      <c r="AB6378" t="s">
        <v>265</v>
      </c>
      <c r="AC6378" t="s">
        <v>265</v>
      </c>
      <c r="AD6378" t="s">
        <v>265</v>
      </c>
      <c r="AE6378" t="s">
        <v>265</v>
      </c>
      <c r="AF6378" t="s">
        <v>267</v>
      </c>
      <c r="AG6378" t="s">
        <v>265</v>
      </c>
      <c r="AH6378" t="s">
        <v>265</v>
      </c>
      <c r="AI6378" t="s">
        <v>265</v>
      </c>
      <c r="AJ6378" t="s">
        <v>265</v>
      </c>
      <c r="AL6378" t="str">
        <f>IF(Sudan_News12[[#This Row],[relevancy_classification_english]]="Relevant","مناسب",IF(Sudan_News12[[#This Row],[relevancy_classification_english]]="Relevant","عَرَضِيّ",""))</f>
        <v/>
      </c>
      <c r="AN6378" t="str">
        <f>IF(Sudan_News12[[#This Row],[sentiment_analysis_english]]="Negative","سلبي",IF(Sudan_News12[[#This Row],[sentiment_analysis_english]]="Neutral","حيادي",IF(Sudan_News12[[#This Row],[sentiment_analysis_english]]="Positive","إيجابي","")))</f>
        <v/>
      </c>
      <c r="AO6378" t="e">
        <f>INDEX(TextClassificationList[],MATCH(Sudan_News12[[#This Row],[text_classification_arabic]],TextClassificationList[text_classification_arabic],0),1)</f>
        <v>#N/A</v>
      </c>
      <c r="AQ6378" t="e">
        <f>INDEX(TextClassificationList[],MATCH(Sudan_News12[[#This Row],[text_classification_arabic2]],TextClassificationList[text_classification_arabic],0),1)</f>
        <v>#N/A</v>
      </c>
      <c r="AS6378" t="e">
        <f>INDEX(TextClassificationList[],MATCH(Sudan_News12[[#This Row],[text_classification_arabic3]],TextClassificationList[text_classification_arabic],0),1)</f>
        <v>#N/A</v>
      </c>
      <c r="AU6378" t="e">
        <f>INDEX(TextClassificationList[],MATCH(Sudan_News12[[#This Row],[text_classification_arabic4]],TextClassificationList[text_classification_arabic],0),1)</f>
        <v>#N/A</v>
      </c>
      <c r="AW6378" t="e">
        <f>INDEX(TextClassificationList[],MATCH(Sudan_News12[[#This Row],[text_classification_arabic5]],TextClassificationList[text_classification_arabic],0),1)</f>
        <v>#N/A</v>
      </c>
    </row>
    <row r="6379" spans="1:49" x14ac:dyDescent="0.2">
      <c r="A6379">
        <v>9.7350379747663462E+17</v>
      </c>
      <c r="B6379">
        <v>9.7343061022735155E+17</v>
      </c>
      <c r="C6379" t="s">
        <v>24794</v>
      </c>
      <c r="D6379" s="1">
        <v>43172</v>
      </c>
      <c r="E6379" s="2">
        <v>0.51349537037037041</v>
      </c>
      <c r="F6379">
        <v>200</v>
      </c>
      <c r="G6379">
        <v>1889611729</v>
      </c>
      <c r="H6379" t="s">
        <v>354</v>
      </c>
      <c r="I6379" t="s">
        <v>355</v>
      </c>
      <c r="J6379" t="s">
        <v>265</v>
      </c>
      <c r="K6379" t="s">
        <v>24795</v>
      </c>
      <c r="L6379" t="s">
        <v>266</v>
      </c>
      <c r="M6379" t="s">
        <v>267</v>
      </c>
      <c r="N6379" t="s">
        <v>267</v>
      </c>
      <c r="O6379" t="s">
        <v>267</v>
      </c>
      <c r="P6379">
        <v>0</v>
      </c>
      <c r="Q6379">
        <v>0</v>
      </c>
      <c r="R6379">
        <v>1</v>
      </c>
      <c r="S6379" t="s">
        <v>267</v>
      </c>
      <c r="T6379" t="s">
        <v>267</v>
      </c>
      <c r="U6379" t="s">
        <v>24796</v>
      </c>
      <c r="V6379" t="b">
        <v>0</v>
      </c>
      <c r="W6379" t="s">
        <v>265</v>
      </c>
      <c r="X6379">
        <v>0</v>
      </c>
      <c r="Y6379" t="s">
        <v>265</v>
      </c>
      <c r="Z6379" t="s">
        <v>265</v>
      </c>
      <c r="AA6379" t="s">
        <v>265</v>
      </c>
      <c r="AB6379" t="s">
        <v>265</v>
      </c>
      <c r="AC6379" t="s">
        <v>265</v>
      </c>
      <c r="AD6379" t="s">
        <v>265</v>
      </c>
      <c r="AE6379" t="s">
        <v>265</v>
      </c>
      <c r="AF6379" t="s">
        <v>24797</v>
      </c>
      <c r="AG6379" t="s">
        <v>265</v>
      </c>
      <c r="AH6379" t="s">
        <v>265</v>
      </c>
      <c r="AI6379" t="s">
        <v>265</v>
      </c>
      <c r="AJ6379" t="s">
        <v>265</v>
      </c>
      <c r="AL6379" t="str">
        <f>IF(Sudan_News12[[#This Row],[relevancy_classification_english]]="Relevant","مناسب",IF(Sudan_News12[[#This Row],[relevancy_classification_english]]="Relevant","عَرَضِيّ",""))</f>
        <v/>
      </c>
      <c r="AN6379" t="str">
        <f>IF(Sudan_News12[[#This Row],[sentiment_analysis_english]]="Negative","سلبي",IF(Sudan_News12[[#This Row],[sentiment_analysis_english]]="Neutral","حيادي",IF(Sudan_News12[[#This Row],[sentiment_analysis_english]]="Positive","إيجابي","")))</f>
        <v/>
      </c>
      <c r="AO6379" t="e">
        <f>INDEX(TextClassificationList[],MATCH(Sudan_News12[[#This Row],[text_classification_arabic]],TextClassificationList[text_classification_arabic],0),1)</f>
        <v>#N/A</v>
      </c>
      <c r="AQ6379" t="e">
        <f>INDEX(TextClassificationList[],MATCH(Sudan_News12[[#This Row],[text_classification_arabic2]],TextClassificationList[text_classification_arabic],0),1)</f>
        <v>#N/A</v>
      </c>
      <c r="AS6379" t="e">
        <f>INDEX(TextClassificationList[],MATCH(Sudan_News12[[#This Row],[text_classification_arabic3]],TextClassificationList[text_classification_arabic],0),1)</f>
        <v>#N/A</v>
      </c>
      <c r="AU6379" t="e">
        <f>INDEX(TextClassificationList[],MATCH(Sudan_News12[[#This Row],[text_classification_arabic4]],TextClassificationList[text_classification_arabic],0),1)</f>
        <v>#N/A</v>
      </c>
      <c r="AW6379" t="e">
        <f>INDEX(TextClassificationList[],MATCH(Sudan_News12[[#This Row],[text_classification_arabic5]],TextClassificationList[text_classification_arabic],0),1)</f>
        <v>#N/A</v>
      </c>
    </row>
    <row r="6380" spans="1:49" x14ac:dyDescent="0.2">
      <c r="A6380">
        <v>9.7349394961994957E+17</v>
      </c>
      <c r="B6380">
        <v>9.7349140999404749E+17</v>
      </c>
      <c r="C6380" t="s">
        <v>24798</v>
      </c>
      <c r="D6380" s="1">
        <v>43172</v>
      </c>
      <c r="E6380" s="2">
        <v>0.48631944444444447</v>
      </c>
      <c r="F6380">
        <v>200</v>
      </c>
      <c r="G6380">
        <v>1889611729</v>
      </c>
      <c r="H6380" t="s">
        <v>354</v>
      </c>
      <c r="I6380" t="s">
        <v>355</v>
      </c>
      <c r="J6380" t="s">
        <v>265</v>
      </c>
      <c r="K6380" t="s">
        <v>24564</v>
      </c>
      <c r="L6380" t="s">
        <v>266</v>
      </c>
      <c r="M6380" t="s">
        <v>267</v>
      </c>
      <c r="N6380" t="s">
        <v>267</v>
      </c>
      <c r="O6380" t="s">
        <v>267</v>
      </c>
      <c r="P6380">
        <v>0</v>
      </c>
      <c r="Q6380">
        <v>0</v>
      </c>
      <c r="R6380">
        <v>0</v>
      </c>
      <c r="S6380" t="s">
        <v>267</v>
      </c>
      <c r="T6380" t="s">
        <v>267</v>
      </c>
      <c r="U6380" t="s">
        <v>24799</v>
      </c>
      <c r="V6380" t="b">
        <v>0</v>
      </c>
      <c r="W6380" t="s">
        <v>265</v>
      </c>
      <c r="X6380">
        <v>0</v>
      </c>
      <c r="Y6380" t="s">
        <v>265</v>
      </c>
      <c r="Z6380" t="s">
        <v>265</v>
      </c>
      <c r="AA6380" t="s">
        <v>265</v>
      </c>
      <c r="AB6380" t="s">
        <v>265</v>
      </c>
      <c r="AC6380" t="s">
        <v>265</v>
      </c>
      <c r="AD6380" t="s">
        <v>265</v>
      </c>
      <c r="AE6380" t="s">
        <v>265</v>
      </c>
      <c r="AF6380" t="s">
        <v>23252</v>
      </c>
      <c r="AG6380" t="s">
        <v>265</v>
      </c>
      <c r="AH6380" t="s">
        <v>265</v>
      </c>
      <c r="AI6380" t="s">
        <v>265</v>
      </c>
      <c r="AJ6380" t="s">
        <v>265</v>
      </c>
      <c r="AL6380" t="str">
        <f>IF(Sudan_News12[[#This Row],[relevancy_classification_english]]="Relevant","مناسب",IF(Sudan_News12[[#This Row],[relevancy_classification_english]]="Relevant","عَرَضِيّ",""))</f>
        <v/>
      </c>
      <c r="AN6380" t="str">
        <f>IF(Sudan_News12[[#This Row],[sentiment_analysis_english]]="Negative","سلبي",IF(Sudan_News12[[#This Row],[sentiment_analysis_english]]="Neutral","حيادي",IF(Sudan_News12[[#This Row],[sentiment_analysis_english]]="Positive","إيجابي","")))</f>
        <v/>
      </c>
      <c r="AO6380" t="e">
        <f>INDEX(TextClassificationList[],MATCH(Sudan_News12[[#This Row],[text_classification_arabic]],TextClassificationList[text_classification_arabic],0),1)</f>
        <v>#N/A</v>
      </c>
      <c r="AQ6380" t="e">
        <f>INDEX(TextClassificationList[],MATCH(Sudan_News12[[#This Row],[text_classification_arabic2]],TextClassificationList[text_classification_arabic],0),1)</f>
        <v>#N/A</v>
      </c>
      <c r="AS6380" t="e">
        <f>INDEX(TextClassificationList[],MATCH(Sudan_News12[[#This Row],[text_classification_arabic3]],TextClassificationList[text_classification_arabic],0),1)</f>
        <v>#N/A</v>
      </c>
      <c r="AU6380" t="e">
        <f>INDEX(TextClassificationList[],MATCH(Sudan_News12[[#This Row],[text_classification_arabic4]],TextClassificationList[text_classification_arabic],0),1)</f>
        <v>#N/A</v>
      </c>
      <c r="AW6380" t="e">
        <f>INDEX(TextClassificationList[],MATCH(Sudan_News12[[#This Row],[text_classification_arabic5]],TextClassificationList[text_classification_arabic],0),1)</f>
        <v>#N/A</v>
      </c>
    </row>
    <row r="6381" spans="1:49" x14ac:dyDescent="0.2">
      <c r="A6381">
        <v>9.7346127692292915E+17</v>
      </c>
      <c r="B6381">
        <v>9.7346127692292915E+17</v>
      </c>
      <c r="C6381" t="s">
        <v>24800</v>
      </c>
      <c r="D6381" s="1">
        <v>43172</v>
      </c>
      <c r="E6381" s="2">
        <v>0.3961689814814815</v>
      </c>
      <c r="F6381">
        <v>200</v>
      </c>
      <c r="G6381">
        <v>1889611729</v>
      </c>
      <c r="H6381" t="s">
        <v>354</v>
      </c>
      <c r="I6381" t="s">
        <v>355</v>
      </c>
      <c r="J6381" t="s">
        <v>265</v>
      </c>
      <c r="K6381" t="s">
        <v>24801</v>
      </c>
      <c r="L6381" t="s">
        <v>266</v>
      </c>
      <c r="M6381" t="s">
        <v>267</v>
      </c>
      <c r="N6381" t="s">
        <v>267</v>
      </c>
      <c r="O6381" t="s">
        <v>24802</v>
      </c>
      <c r="P6381">
        <v>0</v>
      </c>
      <c r="Q6381">
        <v>2</v>
      </c>
      <c r="R6381">
        <v>0</v>
      </c>
      <c r="S6381" t="s">
        <v>269</v>
      </c>
      <c r="T6381" t="s">
        <v>267</v>
      </c>
      <c r="U6381" t="s">
        <v>24803</v>
      </c>
      <c r="V6381" t="b">
        <v>0</v>
      </c>
      <c r="W6381" t="s">
        <v>265</v>
      </c>
      <c r="X6381">
        <v>1</v>
      </c>
      <c r="Y6381" t="s">
        <v>24804</v>
      </c>
      <c r="Z6381" t="s">
        <v>265</v>
      </c>
      <c r="AA6381" t="s">
        <v>265</v>
      </c>
      <c r="AB6381" t="s">
        <v>265</v>
      </c>
      <c r="AC6381" t="s">
        <v>265</v>
      </c>
      <c r="AD6381" t="s">
        <v>265</v>
      </c>
      <c r="AE6381" t="s">
        <v>265</v>
      </c>
      <c r="AF6381" t="s">
        <v>267</v>
      </c>
      <c r="AG6381" t="s">
        <v>265</v>
      </c>
      <c r="AH6381" t="s">
        <v>265</v>
      </c>
      <c r="AI6381" t="s">
        <v>265</v>
      </c>
      <c r="AJ6381" t="s">
        <v>265</v>
      </c>
      <c r="AL6381" t="str">
        <f>IF(Sudan_News12[[#This Row],[relevancy_classification_english]]="Relevant","مناسب",IF(Sudan_News12[[#This Row],[relevancy_classification_english]]="Relevant","عَرَضِيّ",""))</f>
        <v/>
      </c>
      <c r="AN6381" t="str">
        <f>IF(Sudan_News12[[#This Row],[sentiment_analysis_english]]="Negative","سلبي",IF(Sudan_News12[[#This Row],[sentiment_analysis_english]]="Neutral","حيادي",IF(Sudan_News12[[#This Row],[sentiment_analysis_english]]="Positive","إيجابي","")))</f>
        <v/>
      </c>
      <c r="AO6381" t="e">
        <f>INDEX(TextClassificationList[],MATCH(Sudan_News12[[#This Row],[text_classification_arabic]],TextClassificationList[text_classification_arabic],0),1)</f>
        <v>#N/A</v>
      </c>
      <c r="AQ6381" t="e">
        <f>INDEX(TextClassificationList[],MATCH(Sudan_News12[[#This Row],[text_classification_arabic2]],TextClassificationList[text_classification_arabic],0),1)</f>
        <v>#N/A</v>
      </c>
      <c r="AS6381" t="e">
        <f>INDEX(TextClassificationList[],MATCH(Sudan_News12[[#This Row],[text_classification_arabic3]],TextClassificationList[text_classification_arabic],0),1)</f>
        <v>#N/A</v>
      </c>
      <c r="AU6381" t="e">
        <f>INDEX(TextClassificationList[],MATCH(Sudan_News12[[#This Row],[text_classification_arabic4]],TextClassificationList[text_classification_arabic],0),1)</f>
        <v>#N/A</v>
      </c>
      <c r="AW6381" t="e">
        <f>INDEX(TextClassificationList[],MATCH(Sudan_News12[[#This Row],[text_classification_arabic5]],TextClassificationList[text_classification_arabic],0),1)</f>
        <v>#N/A</v>
      </c>
    </row>
    <row r="6382" spans="1:49" x14ac:dyDescent="0.2">
      <c r="A6382">
        <v>9.7345479102741299E+17</v>
      </c>
      <c r="B6382">
        <v>9.7345383758662451E+17</v>
      </c>
      <c r="C6382" t="s">
        <v>24805</v>
      </c>
      <c r="D6382" s="1">
        <v>43172</v>
      </c>
      <c r="E6382" s="2">
        <v>0.3782638888888889</v>
      </c>
      <c r="F6382">
        <v>200</v>
      </c>
      <c r="G6382">
        <v>1889611729</v>
      </c>
      <c r="H6382" t="s">
        <v>354</v>
      </c>
      <c r="I6382" t="s">
        <v>355</v>
      </c>
      <c r="J6382" t="s">
        <v>265</v>
      </c>
      <c r="K6382" t="s">
        <v>24806</v>
      </c>
      <c r="L6382" t="s">
        <v>266</v>
      </c>
      <c r="M6382" t="s">
        <v>267</v>
      </c>
      <c r="N6382" t="s">
        <v>267</v>
      </c>
      <c r="O6382" t="s">
        <v>267</v>
      </c>
      <c r="P6382">
        <v>0</v>
      </c>
      <c r="Q6382">
        <v>0</v>
      </c>
      <c r="R6382">
        <v>0</v>
      </c>
      <c r="S6382" t="s">
        <v>267</v>
      </c>
      <c r="T6382" t="s">
        <v>267</v>
      </c>
      <c r="U6382" t="s">
        <v>24807</v>
      </c>
      <c r="V6382" t="b">
        <v>0</v>
      </c>
      <c r="W6382" t="s">
        <v>265</v>
      </c>
      <c r="X6382">
        <v>0</v>
      </c>
      <c r="Y6382" t="s">
        <v>265</v>
      </c>
      <c r="Z6382" t="s">
        <v>265</v>
      </c>
      <c r="AA6382" t="s">
        <v>265</v>
      </c>
      <c r="AB6382" t="s">
        <v>265</v>
      </c>
      <c r="AC6382" t="s">
        <v>265</v>
      </c>
      <c r="AD6382" t="s">
        <v>265</v>
      </c>
      <c r="AE6382" t="s">
        <v>265</v>
      </c>
      <c r="AF6382" t="s">
        <v>19315</v>
      </c>
      <c r="AG6382" t="s">
        <v>265</v>
      </c>
      <c r="AH6382" t="s">
        <v>265</v>
      </c>
      <c r="AI6382" t="s">
        <v>265</v>
      </c>
      <c r="AJ6382" t="s">
        <v>265</v>
      </c>
      <c r="AL6382" t="str">
        <f>IF(Sudan_News12[[#This Row],[relevancy_classification_english]]="Relevant","مناسب",IF(Sudan_News12[[#This Row],[relevancy_classification_english]]="Relevant","عَرَضِيّ",""))</f>
        <v/>
      </c>
      <c r="AN6382" t="str">
        <f>IF(Sudan_News12[[#This Row],[sentiment_analysis_english]]="Negative","سلبي",IF(Sudan_News12[[#This Row],[sentiment_analysis_english]]="Neutral","حيادي",IF(Sudan_News12[[#This Row],[sentiment_analysis_english]]="Positive","إيجابي","")))</f>
        <v/>
      </c>
      <c r="AO6382" t="e">
        <f>INDEX(TextClassificationList[],MATCH(Sudan_News12[[#This Row],[text_classification_arabic]],TextClassificationList[text_classification_arabic],0),1)</f>
        <v>#N/A</v>
      </c>
      <c r="AQ6382" t="e">
        <f>INDEX(TextClassificationList[],MATCH(Sudan_News12[[#This Row],[text_classification_arabic2]],TextClassificationList[text_classification_arabic],0),1)</f>
        <v>#N/A</v>
      </c>
      <c r="AS6382" t="e">
        <f>INDEX(TextClassificationList[],MATCH(Sudan_News12[[#This Row],[text_classification_arabic3]],TextClassificationList[text_classification_arabic],0),1)</f>
        <v>#N/A</v>
      </c>
      <c r="AU6382" t="e">
        <f>INDEX(TextClassificationList[],MATCH(Sudan_News12[[#This Row],[text_classification_arabic4]],TextClassificationList[text_classification_arabic],0),1)</f>
        <v>#N/A</v>
      </c>
      <c r="AW6382" t="e">
        <f>INDEX(TextClassificationList[],MATCH(Sudan_News12[[#This Row],[text_classification_arabic5]],TextClassificationList[text_classification_arabic],0),1)</f>
        <v>#N/A</v>
      </c>
    </row>
    <row r="6383" spans="1:49" x14ac:dyDescent="0.2">
      <c r="A6383">
        <v>9.733227634894807E+17</v>
      </c>
      <c r="B6383">
        <v>9.733227634894807E+17</v>
      </c>
      <c r="C6383" t="s">
        <v>24808</v>
      </c>
      <c r="D6383" s="1">
        <v>43172</v>
      </c>
      <c r="E6383" s="2">
        <v>1.3935185185185186E-2</v>
      </c>
      <c r="F6383">
        <v>200</v>
      </c>
      <c r="G6383">
        <v>1889611729</v>
      </c>
      <c r="H6383" t="s">
        <v>354</v>
      </c>
      <c r="I6383" t="s">
        <v>355</v>
      </c>
      <c r="J6383" t="s">
        <v>265</v>
      </c>
      <c r="K6383" t="s">
        <v>24809</v>
      </c>
      <c r="L6383" t="s">
        <v>266</v>
      </c>
      <c r="M6383" t="s">
        <v>267</v>
      </c>
      <c r="N6383" t="s">
        <v>267</v>
      </c>
      <c r="O6383" t="s">
        <v>267</v>
      </c>
      <c r="P6383">
        <v>0</v>
      </c>
      <c r="Q6383">
        <v>5</v>
      </c>
      <c r="R6383">
        <v>0</v>
      </c>
      <c r="S6383" t="s">
        <v>269</v>
      </c>
      <c r="T6383" t="s">
        <v>267</v>
      </c>
      <c r="U6383" t="s">
        <v>24810</v>
      </c>
      <c r="V6383" t="b">
        <v>0</v>
      </c>
      <c r="W6383" t="s">
        <v>265</v>
      </c>
      <c r="X6383">
        <v>0</v>
      </c>
      <c r="Y6383" t="s">
        <v>265</v>
      </c>
      <c r="Z6383" t="s">
        <v>265</v>
      </c>
      <c r="AA6383" t="s">
        <v>265</v>
      </c>
      <c r="AB6383" t="s">
        <v>265</v>
      </c>
      <c r="AC6383" t="s">
        <v>265</v>
      </c>
      <c r="AD6383" t="s">
        <v>265</v>
      </c>
      <c r="AE6383" t="s">
        <v>265</v>
      </c>
      <c r="AF6383" t="s">
        <v>267</v>
      </c>
      <c r="AG6383" t="s">
        <v>265</v>
      </c>
      <c r="AH6383" t="s">
        <v>265</v>
      </c>
      <c r="AI6383" t="s">
        <v>265</v>
      </c>
      <c r="AJ6383" t="s">
        <v>265</v>
      </c>
      <c r="AL6383" t="str">
        <f>IF(Sudan_News12[[#This Row],[relevancy_classification_english]]="Relevant","مناسب",IF(Sudan_News12[[#This Row],[relevancy_classification_english]]="Relevant","عَرَضِيّ",""))</f>
        <v/>
      </c>
      <c r="AN6383" t="str">
        <f>IF(Sudan_News12[[#This Row],[sentiment_analysis_english]]="Negative","سلبي",IF(Sudan_News12[[#This Row],[sentiment_analysis_english]]="Neutral","حيادي",IF(Sudan_News12[[#This Row],[sentiment_analysis_english]]="Positive","إيجابي","")))</f>
        <v/>
      </c>
      <c r="AO6383" t="e">
        <f>INDEX(TextClassificationList[],MATCH(Sudan_News12[[#This Row],[text_classification_arabic]],TextClassificationList[text_classification_arabic],0),1)</f>
        <v>#N/A</v>
      </c>
      <c r="AQ6383" t="e">
        <f>INDEX(TextClassificationList[],MATCH(Sudan_News12[[#This Row],[text_classification_arabic2]],TextClassificationList[text_classification_arabic],0),1)</f>
        <v>#N/A</v>
      </c>
      <c r="AS6383" t="e">
        <f>INDEX(TextClassificationList[],MATCH(Sudan_News12[[#This Row],[text_classification_arabic3]],TextClassificationList[text_classification_arabic],0),1)</f>
        <v>#N/A</v>
      </c>
      <c r="AU6383" t="e">
        <f>INDEX(TextClassificationList[],MATCH(Sudan_News12[[#This Row],[text_classification_arabic4]],TextClassificationList[text_classification_arabic],0),1)</f>
        <v>#N/A</v>
      </c>
      <c r="AW6383" t="e">
        <f>INDEX(TextClassificationList[],MATCH(Sudan_News12[[#This Row],[text_classification_arabic5]],TextClassificationList[text_classification_arabic],0),1)</f>
        <v>#N/A</v>
      </c>
    </row>
    <row r="6384" spans="1:49" x14ac:dyDescent="0.2">
      <c r="A6384">
        <v>9.7332246961136845E+17</v>
      </c>
      <c r="B6384">
        <v>9.7332246961136845E+17</v>
      </c>
      <c r="C6384" t="s">
        <v>24811</v>
      </c>
      <c r="D6384" s="1">
        <v>43172</v>
      </c>
      <c r="E6384" s="2">
        <v>1.3125E-2</v>
      </c>
      <c r="F6384">
        <v>200</v>
      </c>
      <c r="G6384">
        <v>1889611729</v>
      </c>
      <c r="H6384" t="s">
        <v>354</v>
      </c>
      <c r="I6384" t="s">
        <v>355</v>
      </c>
      <c r="J6384" t="s">
        <v>265</v>
      </c>
      <c r="K6384" t="s">
        <v>24812</v>
      </c>
      <c r="L6384" t="s">
        <v>266</v>
      </c>
      <c r="M6384" t="s">
        <v>267</v>
      </c>
      <c r="N6384" t="s">
        <v>267</v>
      </c>
      <c r="O6384" t="s">
        <v>267</v>
      </c>
      <c r="P6384">
        <v>0</v>
      </c>
      <c r="Q6384">
        <v>0</v>
      </c>
      <c r="R6384">
        <v>1</v>
      </c>
      <c r="S6384" t="s">
        <v>267</v>
      </c>
      <c r="T6384" t="s">
        <v>267</v>
      </c>
      <c r="U6384" t="s">
        <v>24813</v>
      </c>
      <c r="V6384" t="b">
        <v>0</v>
      </c>
      <c r="W6384" t="s">
        <v>265</v>
      </c>
      <c r="X6384">
        <v>0</v>
      </c>
      <c r="Y6384" t="s">
        <v>265</v>
      </c>
      <c r="Z6384" t="s">
        <v>265</v>
      </c>
      <c r="AA6384" t="s">
        <v>265</v>
      </c>
      <c r="AB6384" t="s">
        <v>265</v>
      </c>
      <c r="AC6384" t="s">
        <v>265</v>
      </c>
      <c r="AD6384" t="s">
        <v>265</v>
      </c>
      <c r="AE6384" t="s">
        <v>265</v>
      </c>
      <c r="AF6384" t="s">
        <v>267</v>
      </c>
      <c r="AG6384" t="s">
        <v>265</v>
      </c>
      <c r="AH6384" t="s">
        <v>265</v>
      </c>
      <c r="AI6384" t="s">
        <v>265</v>
      </c>
      <c r="AJ6384" t="s">
        <v>265</v>
      </c>
      <c r="AL6384" t="str">
        <f>IF(Sudan_News12[[#This Row],[relevancy_classification_english]]="Relevant","مناسب",IF(Sudan_News12[[#This Row],[relevancy_classification_english]]="Relevant","عَرَضِيّ",""))</f>
        <v/>
      </c>
      <c r="AN6384" t="str">
        <f>IF(Sudan_News12[[#This Row],[sentiment_analysis_english]]="Negative","سلبي",IF(Sudan_News12[[#This Row],[sentiment_analysis_english]]="Neutral","حيادي",IF(Sudan_News12[[#This Row],[sentiment_analysis_english]]="Positive","إيجابي","")))</f>
        <v/>
      </c>
      <c r="AO6384" t="e">
        <f>INDEX(TextClassificationList[],MATCH(Sudan_News12[[#This Row],[text_classification_arabic]],TextClassificationList[text_classification_arabic],0),1)</f>
        <v>#N/A</v>
      </c>
      <c r="AQ6384" t="e">
        <f>INDEX(TextClassificationList[],MATCH(Sudan_News12[[#This Row],[text_classification_arabic2]],TextClassificationList[text_classification_arabic],0),1)</f>
        <v>#N/A</v>
      </c>
      <c r="AS6384" t="e">
        <f>INDEX(TextClassificationList[],MATCH(Sudan_News12[[#This Row],[text_classification_arabic3]],TextClassificationList[text_classification_arabic],0),1)</f>
        <v>#N/A</v>
      </c>
      <c r="AU6384" t="e">
        <f>INDEX(TextClassificationList[],MATCH(Sudan_News12[[#This Row],[text_classification_arabic4]],TextClassificationList[text_classification_arabic],0),1)</f>
        <v>#N/A</v>
      </c>
      <c r="AW6384" t="e">
        <f>INDEX(TextClassificationList[],MATCH(Sudan_News12[[#This Row],[text_classification_arabic5]],TextClassificationList[text_classification_arabic],0),1)</f>
        <v>#N/A</v>
      </c>
    </row>
    <row r="6385" spans="1:49" x14ac:dyDescent="0.2">
      <c r="A6385">
        <v>9.7332203044258202E+17</v>
      </c>
      <c r="B6385">
        <v>9.7332203044258202E+17</v>
      </c>
      <c r="C6385" t="s">
        <v>24814</v>
      </c>
      <c r="D6385" s="1">
        <v>43172</v>
      </c>
      <c r="E6385" s="2">
        <v>1.1921296296296296E-2</v>
      </c>
      <c r="F6385">
        <v>200</v>
      </c>
      <c r="G6385">
        <v>1889611729</v>
      </c>
      <c r="H6385" t="s">
        <v>354</v>
      </c>
      <c r="I6385" t="s">
        <v>355</v>
      </c>
      <c r="J6385" t="s">
        <v>265</v>
      </c>
      <c r="K6385" t="s">
        <v>24815</v>
      </c>
      <c r="L6385" t="s">
        <v>278</v>
      </c>
      <c r="M6385" t="s">
        <v>267</v>
      </c>
      <c r="N6385" t="s">
        <v>267</v>
      </c>
      <c r="O6385" t="s">
        <v>24816</v>
      </c>
      <c r="P6385">
        <v>0</v>
      </c>
      <c r="Q6385">
        <v>2</v>
      </c>
      <c r="R6385">
        <v>0</v>
      </c>
      <c r="S6385" t="s">
        <v>269</v>
      </c>
      <c r="T6385" t="s">
        <v>267</v>
      </c>
      <c r="U6385" t="s">
        <v>24817</v>
      </c>
      <c r="V6385" t="b">
        <v>0</v>
      </c>
      <c r="W6385" t="s">
        <v>265</v>
      </c>
      <c r="X6385">
        <v>1</v>
      </c>
      <c r="Y6385" t="s">
        <v>24818</v>
      </c>
      <c r="Z6385" t="s">
        <v>265</v>
      </c>
      <c r="AA6385" t="s">
        <v>265</v>
      </c>
      <c r="AB6385" t="s">
        <v>265</v>
      </c>
      <c r="AC6385" t="s">
        <v>265</v>
      </c>
      <c r="AD6385" t="s">
        <v>265</v>
      </c>
      <c r="AE6385" t="s">
        <v>265</v>
      </c>
      <c r="AF6385" t="s">
        <v>267</v>
      </c>
      <c r="AG6385" t="s">
        <v>265</v>
      </c>
      <c r="AH6385" t="s">
        <v>265</v>
      </c>
      <c r="AI6385" t="s">
        <v>265</v>
      </c>
      <c r="AJ6385" t="s">
        <v>265</v>
      </c>
      <c r="AL6385" t="str">
        <f>IF(Sudan_News12[[#This Row],[relevancy_classification_english]]="Relevant","مناسب",IF(Sudan_News12[[#This Row],[relevancy_classification_english]]="Relevant","عَرَضِيّ",""))</f>
        <v/>
      </c>
      <c r="AN6385" t="str">
        <f>IF(Sudan_News12[[#This Row],[sentiment_analysis_english]]="Negative","سلبي",IF(Sudan_News12[[#This Row],[sentiment_analysis_english]]="Neutral","حيادي",IF(Sudan_News12[[#This Row],[sentiment_analysis_english]]="Positive","إيجابي","")))</f>
        <v/>
      </c>
      <c r="AO6385" t="e">
        <f>INDEX(TextClassificationList[],MATCH(Sudan_News12[[#This Row],[text_classification_arabic]],TextClassificationList[text_classification_arabic],0),1)</f>
        <v>#N/A</v>
      </c>
      <c r="AQ6385" t="e">
        <f>INDEX(TextClassificationList[],MATCH(Sudan_News12[[#This Row],[text_classification_arabic2]],TextClassificationList[text_classification_arabic],0),1)</f>
        <v>#N/A</v>
      </c>
      <c r="AS6385" t="e">
        <f>INDEX(TextClassificationList[],MATCH(Sudan_News12[[#This Row],[text_classification_arabic3]],TextClassificationList[text_classification_arabic],0),1)</f>
        <v>#N/A</v>
      </c>
      <c r="AU6385" t="e">
        <f>INDEX(TextClassificationList[],MATCH(Sudan_News12[[#This Row],[text_classification_arabic4]],TextClassificationList[text_classification_arabic],0),1)</f>
        <v>#N/A</v>
      </c>
      <c r="AW6385" t="e">
        <f>INDEX(TextClassificationList[],MATCH(Sudan_News12[[#This Row],[text_classification_arabic5]],TextClassificationList[text_classification_arabic],0),1)</f>
        <v>#N/A</v>
      </c>
    </row>
    <row r="6386" spans="1:49" x14ac:dyDescent="0.2">
      <c r="A6386">
        <v>9.7290818217460122E+17</v>
      </c>
      <c r="B6386">
        <v>9.7281275978736435E+17</v>
      </c>
      <c r="C6386" t="s">
        <v>24819</v>
      </c>
      <c r="D6386" s="1">
        <v>43170</v>
      </c>
      <c r="E6386" s="2">
        <v>0.8699189814814815</v>
      </c>
      <c r="F6386">
        <v>200</v>
      </c>
      <c r="G6386">
        <v>1889611729</v>
      </c>
      <c r="H6386" t="s">
        <v>354</v>
      </c>
      <c r="I6386" t="s">
        <v>355</v>
      </c>
      <c r="J6386" t="s">
        <v>265</v>
      </c>
      <c r="K6386" t="s">
        <v>24820</v>
      </c>
      <c r="L6386" t="s">
        <v>266</v>
      </c>
      <c r="M6386" t="s">
        <v>267</v>
      </c>
      <c r="N6386" t="s">
        <v>267</v>
      </c>
      <c r="O6386" t="s">
        <v>267</v>
      </c>
      <c r="P6386">
        <v>0</v>
      </c>
      <c r="Q6386">
        <v>0</v>
      </c>
      <c r="R6386">
        <v>0</v>
      </c>
      <c r="S6386" t="s">
        <v>267</v>
      </c>
      <c r="T6386" t="s">
        <v>267</v>
      </c>
      <c r="U6386" t="s">
        <v>24821</v>
      </c>
      <c r="V6386" t="b">
        <v>0</v>
      </c>
      <c r="W6386" t="s">
        <v>265</v>
      </c>
      <c r="X6386">
        <v>0</v>
      </c>
      <c r="Y6386" t="s">
        <v>265</v>
      </c>
      <c r="Z6386" t="s">
        <v>265</v>
      </c>
      <c r="AA6386" t="s">
        <v>265</v>
      </c>
      <c r="AB6386" t="s">
        <v>265</v>
      </c>
      <c r="AC6386" t="s">
        <v>265</v>
      </c>
      <c r="AD6386" t="s">
        <v>265</v>
      </c>
      <c r="AE6386" t="s">
        <v>265</v>
      </c>
      <c r="AF6386" t="s">
        <v>267</v>
      </c>
      <c r="AG6386" t="s">
        <v>265</v>
      </c>
      <c r="AH6386" t="s">
        <v>265</v>
      </c>
      <c r="AI6386" t="s">
        <v>265</v>
      </c>
      <c r="AJ6386" t="s">
        <v>265</v>
      </c>
      <c r="AL6386" t="str">
        <f>IF(Sudan_News12[[#This Row],[relevancy_classification_english]]="Relevant","مناسب",IF(Sudan_News12[[#This Row],[relevancy_classification_english]]="Relevant","عَرَضِيّ",""))</f>
        <v/>
      </c>
      <c r="AN6386" t="str">
        <f>IF(Sudan_News12[[#This Row],[sentiment_analysis_english]]="Negative","سلبي",IF(Sudan_News12[[#This Row],[sentiment_analysis_english]]="Neutral","حيادي",IF(Sudan_News12[[#This Row],[sentiment_analysis_english]]="Positive","إيجابي","")))</f>
        <v/>
      </c>
      <c r="AO6386" t="e">
        <f>INDEX(TextClassificationList[],MATCH(Sudan_News12[[#This Row],[text_classification_arabic]],TextClassificationList[text_classification_arabic],0),1)</f>
        <v>#N/A</v>
      </c>
      <c r="AQ6386" t="e">
        <f>INDEX(TextClassificationList[],MATCH(Sudan_News12[[#This Row],[text_classification_arabic2]],TextClassificationList[text_classification_arabic],0),1)</f>
        <v>#N/A</v>
      </c>
      <c r="AS6386" t="e">
        <f>INDEX(TextClassificationList[],MATCH(Sudan_News12[[#This Row],[text_classification_arabic3]],TextClassificationList[text_classification_arabic],0),1)</f>
        <v>#N/A</v>
      </c>
      <c r="AU6386" t="e">
        <f>INDEX(TextClassificationList[],MATCH(Sudan_News12[[#This Row],[text_classification_arabic4]],TextClassificationList[text_classification_arabic],0),1)</f>
        <v>#N/A</v>
      </c>
      <c r="AW6386" t="e">
        <f>INDEX(TextClassificationList[],MATCH(Sudan_News12[[#This Row],[text_classification_arabic5]],TextClassificationList[text_classification_arabic],0),1)</f>
        <v>#N/A</v>
      </c>
    </row>
    <row r="6387" spans="1:49" x14ac:dyDescent="0.2">
      <c r="A6387">
        <v>9.7284359674650214E+17</v>
      </c>
      <c r="B6387">
        <v>9.7284359674650214E+17</v>
      </c>
      <c r="C6387" t="s">
        <v>24822</v>
      </c>
      <c r="D6387" s="1">
        <v>43170</v>
      </c>
      <c r="E6387" s="2">
        <v>0.69168981481481484</v>
      </c>
      <c r="F6387">
        <v>200</v>
      </c>
      <c r="G6387">
        <v>1889611729</v>
      </c>
      <c r="H6387" t="s">
        <v>354</v>
      </c>
      <c r="I6387" t="s">
        <v>355</v>
      </c>
      <c r="J6387" t="s">
        <v>265</v>
      </c>
      <c r="K6387" t="s">
        <v>24823</v>
      </c>
      <c r="L6387" t="s">
        <v>266</v>
      </c>
      <c r="M6387" t="s">
        <v>267</v>
      </c>
      <c r="N6387" t="s">
        <v>267</v>
      </c>
      <c r="O6387" t="s">
        <v>24824</v>
      </c>
      <c r="P6387">
        <v>0</v>
      </c>
      <c r="Q6387">
        <v>0</v>
      </c>
      <c r="R6387">
        <v>0</v>
      </c>
      <c r="S6387" t="s">
        <v>267</v>
      </c>
      <c r="T6387" t="s">
        <v>267</v>
      </c>
      <c r="U6387" t="s">
        <v>24825</v>
      </c>
      <c r="V6387" t="b">
        <v>0</v>
      </c>
      <c r="W6387" t="s">
        <v>265</v>
      </c>
      <c r="X6387">
        <v>1</v>
      </c>
      <c r="Y6387" t="s">
        <v>24826</v>
      </c>
      <c r="Z6387" t="s">
        <v>265</v>
      </c>
      <c r="AA6387" t="s">
        <v>265</v>
      </c>
      <c r="AB6387" t="s">
        <v>265</v>
      </c>
      <c r="AC6387" t="s">
        <v>265</v>
      </c>
      <c r="AD6387" t="s">
        <v>265</v>
      </c>
      <c r="AE6387" t="s">
        <v>265</v>
      </c>
      <c r="AF6387" t="s">
        <v>267</v>
      </c>
      <c r="AG6387" t="s">
        <v>265</v>
      </c>
      <c r="AH6387" t="s">
        <v>265</v>
      </c>
      <c r="AI6387" t="s">
        <v>265</v>
      </c>
      <c r="AJ6387" t="s">
        <v>265</v>
      </c>
      <c r="AL6387" t="str">
        <f>IF(Sudan_News12[[#This Row],[relevancy_classification_english]]="Relevant","مناسب",IF(Sudan_News12[[#This Row],[relevancy_classification_english]]="Relevant","عَرَضِيّ",""))</f>
        <v/>
      </c>
      <c r="AN6387" t="str">
        <f>IF(Sudan_News12[[#This Row],[sentiment_analysis_english]]="Negative","سلبي",IF(Sudan_News12[[#This Row],[sentiment_analysis_english]]="Neutral","حيادي",IF(Sudan_News12[[#This Row],[sentiment_analysis_english]]="Positive","إيجابي","")))</f>
        <v/>
      </c>
      <c r="AO6387" t="e">
        <f>INDEX(TextClassificationList[],MATCH(Sudan_News12[[#This Row],[text_classification_arabic]],TextClassificationList[text_classification_arabic],0),1)</f>
        <v>#N/A</v>
      </c>
      <c r="AQ6387" t="e">
        <f>INDEX(TextClassificationList[],MATCH(Sudan_News12[[#This Row],[text_classification_arabic2]],TextClassificationList[text_classification_arabic],0),1)</f>
        <v>#N/A</v>
      </c>
      <c r="AS6387" t="e">
        <f>INDEX(TextClassificationList[],MATCH(Sudan_News12[[#This Row],[text_classification_arabic3]],TextClassificationList[text_classification_arabic],0),1)</f>
        <v>#N/A</v>
      </c>
      <c r="AU6387" t="e">
        <f>INDEX(TextClassificationList[],MATCH(Sudan_News12[[#This Row],[text_classification_arabic4]],TextClassificationList[text_classification_arabic],0),1)</f>
        <v>#N/A</v>
      </c>
      <c r="AW6387" t="e">
        <f>INDEX(TextClassificationList[],MATCH(Sudan_News12[[#This Row],[text_classification_arabic5]],TextClassificationList[text_classification_arabic],0),1)</f>
        <v>#N/A</v>
      </c>
    </row>
    <row r="6388" spans="1:49" x14ac:dyDescent="0.2">
      <c r="A6388">
        <v>9.7234273377077658E+17</v>
      </c>
      <c r="B6388">
        <v>9.7233094693346099E+17</v>
      </c>
      <c r="C6388" t="s">
        <v>24827</v>
      </c>
      <c r="D6388" s="1">
        <v>43169</v>
      </c>
      <c r="E6388" s="2">
        <v>0.30957175925925928</v>
      </c>
      <c r="F6388">
        <v>200</v>
      </c>
      <c r="G6388">
        <v>1889611729</v>
      </c>
      <c r="H6388" t="s">
        <v>354</v>
      </c>
      <c r="I6388" t="s">
        <v>355</v>
      </c>
      <c r="J6388" t="s">
        <v>265</v>
      </c>
      <c r="K6388" t="s">
        <v>24828</v>
      </c>
      <c r="L6388" t="s">
        <v>266</v>
      </c>
      <c r="M6388" t="s">
        <v>267</v>
      </c>
      <c r="N6388" t="s">
        <v>267</v>
      </c>
      <c r="O6388" t="s">
        <v>267</v>
      </c>
      <c r="P6388">
        <v>1</v>
      </c>
      <c r="Q6388">
        <v>0</v>
      </c>
      <c r="R6388">
        <v>1</v>
      </c>
      <c r="S6388" t="s">
        <v>267</v>
      </c>
      <c r="T6388" t="s">
        <v>267</v>
      </c>
      <c r="U6388" t="s">
        <v>24829</v>
      </c>
      <c r="V6388" t="b">
        <v>0</v>
      </c>
      <c r="W6388" t="s">
        <v>265</v>
      </c>
      <c r="X6388">
        <v>0</v>
      </c>
      <c r="Y6388" t="s">
        <v>265</v>
      </c>
      <c r="Z6388" t="s">
        <v>265</v>
      </c>
      <c r="AA6388" t="s">
        <v>265</v>
      </c>
      <c r="AB6388" t="s">
        <v>265</v>
      </c>
      <c r="AC6388" t="s">
        <v>265</v>
      </c>
      <c r="AD6388" t="s">
        <v>265</v>
      </c>
      <c r="AE6388" t="s">
        <v>265</v>
      </c>
      <c r="AF6388" t="s">
        <v>19315</v>
      </c>
      <c r="AG6388" t="s">
        <v>265</v>
      </c>
      <c r="AH6388" t="s">
        <v>265</v>
      </c>
      <c r="AI6388" t="s">
        <v>265</v>
      </c>
      <c r="AJ6388" t="s">
        <v>265</v>
      </c>
      <c r="AL6388" t="str">
        <f>IF(Sudan_News12[[#This Row],[relevancy_classification_english]]="Relevant","مناسب",IF(Sudan_News12[[#This Row],[relevancy_classification_english]]="Relevant","عَرَضِيّ",""))</f>
        <v/>
      </c>
      <c r="AN6388" t="str">
        <f>IF(Sudan_News12[[#This Row],[sentiment_analysis_english]]="Negative","سلبي",IF(Sudan_News12[[#This Row],[sentiment_analysis_english]]="Neutral","حيادي",IF(Sudan_News12[[#This Row],[sentiment_analysis_english]]="Positive","إيجابي","")))</f>
        <v/>
      </c>
      <c r="AO6388" t="e">
        <f>INDEX(TextClassificationList[],MATCH(Sudan_News12[[#This Row],[text_classification_arabic]],TextClassificationList[text_classification_arabic],0),1)</f>
        <v>#N/A</v>
      </c>
      <c r="AQ6388" t="e">
        <f>INDEX(TextClassificationList[],MATCH(Sudan_News12[[#This Row],[text_classification_arabic2]],TextClassificationList[text_classification_arabic],0),1)</f>
        <v>#N/A</v>
      </c>
      <c r="AS6388" t="e">
        <f>INDEX(TextClassificationList[],MATCH(Sudan_News12[[#This Row],[text_classification_arabic3]],TextClassificationList[text_classification_arabic],0),1)</f>
        <v>#N/A</v>
      </c>
      <c r="AU6388" t="e">
        <f>INDEX(TextClassificationList[],MATCH(Sudan_News12[[#This Row],[text_classification_arabic4]],TextClassificationList[text_classification_arabic],0),1)</f>
        <v>#N/A</v>
      </c>
      <c r="AW6388" t="e">
        <f>INDEX(TextClassificationList[],MATCH(Sudan_News12[[#This Row],[text_classification_arabic5]],TextClassificationList[text_classification_arabic],0),1)</f>
        <v>#N/A</v>
      </c>
    </row>
    <row r="6389" spans="1:49" x14ac:dyDescent="0.2">
      <c r="A6389">
        <v>9.706827609469952E+17</v>
      </c>
      <c r="B6389">
        <v>9.706827609469952E+17</v>
      </c>
      <c r="C6389" t="s">
        <v>24830</v>
      </c>
      <c r="D6389" s="1">
        <v>43164</v>
      </c>
      <c r="E6389" s="2">
        <v>0.72892361111111115</v>
      </c>
      <c r="F6389">
        <v>200</v>
      </c>
      <c r="G6389">
        <v>1889611729</v>
      </c>
      <c r="H6389" t="s">
        <v>354</v>
      </c>
      <c r="I6389" t="s">
        <v>355</v>
      </c>
      <c r="J6389" t="s">
        <v>265</v>
      </c>
      <c r="K6389" t="s">
        <v>24831</v>
      </c>
      <c r="L6389" t="s">
        <v>266</v>
      </c>
      <c r="M6389" t="s">
        <v>267</v>
      </c>
      <c r="N6389" t="s">
        <v>267</v>
      </c>
      <c r="O6389" t="s">
        <v>267</v>
      </c>
      <c r="P6389">
        <v>0</v>
      </c>
      <c r="Q6389">
        <v>0</v>
      </c>
      <c r="R6389">
        <v>0</v>
      </c>
      <c r="S6389" t="s">
        <v>267</v>
      </c>
      <c r="T6389" t="s">
        <v>267</v>
      </c>
      <c r="U6389" t="s">
        <v>24832</v>
      </c>
      <c r="V6389" t="b">
        <v>0</v>
      </c>
      <c r="W6389" t="s">
        <v>265</v>
      </c>
      <c r="X6389">
        <v>0</v>
      </c>
      <c r="Y6389" t="s">
        <v>265</v>
      </c>
      <c r="Z6389" t="s">
        <v>265</v>
      </c>
      <c r="AA6389" t="s">
        <v>265</v>
      </c>
      <c r="AB6389" t="s">
        <v>265</v>
      </c>
      <c r="AC6389" t="s">
        <v>265</v>
      </c>
      <c r="AD6389" t="s">
        <v>265</v>
      </c>
      <c r="AE6389" t="s">
        <v>265</v>
      </c>
      <c r="AF6389" t="s">
        <v>267</v>
      </c>
      <c r="AG6389" t="s">
        <v>265</v>
      </c>
      <c r="AH6389" t="s">
        <v>265</v>
      </c>
      <c r="AI6389" t="s">
        <v>265</v>
      </c>
      <c r="AJ6389" t="s">
        <v>265</v>
      </c>
      <c r="AL6389" t="str">
        <f>IF(Sudan_News12[[#This Row],[relevancy_classification_english]]="Relevant","مناسب",IF(Sudan_News12[[#This Row],[relevancy_classification_english]]="Relevant","عَرَضِيّ",""))</f>
        <v/>
      </c>
      <c r="AN6389" t="str">
        <f>IF(Sudan_News12[[#This Row],[sentiment_analysis_english]]="Negative","سلبي",IF(Sudan_News12[[#This Row],[sentiment_analysis_english]]="Neutral","حيادي",IF(Sudan_News12[[#This Row],[sentiment_analysis_english]]="Positive","إيجابي","")))</f>
        <v/>
      </c>
      <c r="AO6389" t="e">
        <f>INDEX(TextClassificationList[],MATCH(Sudan_News12[[#This Row],[text_classification_arabic]],TextClassificationList[text_classification_arabic],0),1)</f>
        <v>#N/A</v>
      </c>
      <c r="AQ6389" t="e">
        <f>INDEX(TextClassificationList[],MATCH(Sudan_News12[[#This Row],[text_classification_arabic2]],TextClassificationList[text_classification_arabic],0),1)</f>
        <v>#N/A</v>
      </c>
      <c r="AS6389" t="e">
        <f>INDEX(TextClassificationList[],MATCH(Sudan_News12[[#This Row],[text_classification_arabic3]],TextClassificationList[text_classification_arabic],0),1)</f>
        <v>#N/A</v>
      </c>
      <c r="AU6389" t="e">
        <f>INDEX(TextClassificationList[],MATCH(Sudan_News12[[#This Row],[text_classification_arabic4]],TextClassificationList[text_classification_arabic],0),1)</f>
        <v>#N/A</v>
      </c>
      <c r="AW6389" t="e">
        <f>INDEX(TextClassificationList[],MATCH(Sudan_News12[[#This Row],[text_classification_arabic5]],TextClassificationList[text_classification_arabic],0),1)</f>
        <v>#N/A</v>
      </c>
    </row>
    <row r="6390" spans="1:49" x14ac:dyDescent="0.2">
      <c r="A6390">
        <v>9.7066195084897894E+17</v>
      </c>
      <c r="B6390">
        <v>9.7066195084897894E+17</v>
      </c>
      <c r="C6390" t="s">
        <v>24833</v>
      </c>
      <c r="D6390" s="1">
        <v>43164</v>
      </c>
      <c r="E6390" s="2">
        <v>0.67149305555555561</v>
      </c>
      <c r="F6390">
        <v>200</v>
      </c>
      <c r="G6390">
        <v>1889611729</v>
      </c>
      <c r="H6390" t="s">
        <v>354</v>
      </c>
      <c r="I6390" t="s">
        <v>355</v>
      </c>
      <c r="J6390" t="s">
        <v>265</v>
      </c>
      <c r="K6390" t="s">
        <v>24834</v>
      </c>
      <c r="L6390" t="s">
        <v>273</v>
      </c>
      <c r="M6390" t="s">
        <v>267</v>
      </c>
      <c r="N6390" t="s">
        <v>267</v>
      </c>
      <c r="O6390" t="s">
        <v>24835</v>
      </c>
      <c r="P6390">
        <v>0</v>
      </c>
      <c r="Q6390">
        <v>0</v>
      </c>
      <c r="R6390">
        <v>0</v>
      </c>
      <c r="S6390" t="s">
        <v>267</v>
      </c>
      <c r="T6390" t="s">
        <v>267</v>
      </c>
      <c r="U6390" t="s">
        <v>24836</v>
      </c>
      <c r="V6390" t="b">
        <v>0</v>
      </c>
      <c r="W6390" t="s">
        <v>265</v>
      </c>
      <c r="X6390">
        <v>1</v>
      </c>
      <c r="Y6390" t="s">
        <v>24837</v>
      </c>
      <c r="Z6390" t="s">
        <v>265</v>
      </c>
      <c r="AA6390" t="s">
        <v>265</v>
      </c>
      <c r="AB6390" t="s">
        <v>265</v>
      </c>
      <c r="AC6390" t="s">
        <v>265</v>
      </c>
      <c r="AD6390" t="s">
        <v>265</v>
      </c>
      <c r="AE6390" t="s">
        <v>265</v>
      </c>
      <c r="AF6390" t="s">
        <v>267</v>
      </c>
      <c r="AG6390" t="s">
        <v>265</v>
      </c>
      <c r="AH6390" t="s">
        <v>265</v>
      </c>
      <c r="AI6390" t="s">
        <v>265</v>
      </c>
      <c r="AJ6390" t="s">
        <v>265</v>
      </c>
      <c r="AL6390" t="str">
        <f>IF(Sudan_News12[[#This Row],[relevancy_classification_english]]="Relevant","مناسب",IF(Sudan_News12[[#This Row],[relevancy_classification_english]]="Relevant","عَرَضِيّ",""))</f>
        <v/>
      </c>
      <c r="AN6390" t="str">
        <f>IF(Sudan_News12[[#This Row],[sentiment_analysis_english]]="Negative","سلبي",IF(Sudan_News12[[#This Row],[sentiment_analysis_english]]="Neutral","حيادي",IF(Sudan_News12[[#This Row],[sentiment_analysis_english]]="Positive","إيجابي","")))</f>
        <v/>
      </c>
      <c r="AO6390" t="e">
        <f>INDEX(TextClassificationList[],MATCH(Sudan_News12[[#This Row],[text_classification_arabic]],TextClassificationList[text_classification_arabic],0),1)</f>
        <v>#N/A</v>
      </c>
      <c r="AQ6390" t="e">
        <f>INDEX(TextClassificationList[],MATCH(Sudan_News12[[#This Row],[text_classification_arabic2]],TextClassificationList[text_classification_arabic],0),1)</f>
        <v>#N/A</v>
      </c>
      <c r="AS6390" t="e">
        <f>INDEX(TextClassificationList[],MATCH(Sudan_News12[[#This Row],[text_classification_arabic3]],TextClassificationList[text_classification_arabic],0),1)</f>
        <v>#N/A</v>
      </c>
      <c r="AU6390" t="e">
        <f>INDEX(TextClassificationList[],MATCH(Sudan_News12[[#This Row],[text_classification_arabic4]],TextClassificationList[text_classification_arabic],0),1)</f>
        <v>#N/A</v>
      </c>
      <c r="AW6390" t="e">
        <f>INDEX(TextClassificationList[],MATCH(Sudan_News12[[#This Row],[text_classification_arabic5]],TextClassificationList[text_classification_arabic],0),1)</f>
        <v>#N/A</v>
      </c>
    </row>
    <row r="6391" spans="1:49" x14ac:dyDescent="0.2">
      <c r="A6391">
        <v>9.7005643244711526E+17</v>
      </c>
      <c r="B6391">
        <v>9.7005643244711526E+17</v>
      </c>
      <c r="C6391" t="s">
        <v>24838</v>
      </c>
      <c r="D6391" s="1">
        <v>43163</v>
      </c>
      <c r="E6391" s="2">
        <v>5.7870370370370367E-4</v>
      </c>
      <c r="F6391">
        <v>200</v>
      </c>
      <c r="G6391">
        <v>1889611729</v>
      </c>
      <c r="H6391" t="s">
        <v>354</v>
      </c>
      <c r="I6391" t="s">
        <v>355</v>
      </c>
      <c r="J6391" t="s">
        <v>265</v>
      </c>
      <c r="K6391" t="s">
        <v>24839</v>
      </c>
      <c r="L6391" t="s">
        <v>266</v>
      </c>
      <c r="M6391" t="s">
        <v>267</v>
      </c>
      <c r="N6391" t="s">
        <v>267</v>
      </c>
      <c r="O6391" t="s">
        <v>267</v>
      </c>
      <c r="P6391">
        <v>0</v>
      </c>
      <c r="Q6391">
        <v>0</v>
      </c>
      <c r="R6391">
        <v>0</v>
      </c>
      <c r="S6391" t="s">
        <v>267</v>
      </c>
      <c r="T6391" t="s">
        <v>267</v>
      </c>
      <c r="U6391" t="s">
        <v>24840</v>
      </c>
      <c r="V6391" t="b">
        <v>0</v>
      </c>
      <c r="W6391" t="s">
        <v>265</v>
      </c>
      <c r="X6391">
        <v>0</v>
      </c>
      <c r="Y6391" t="s">
        <v>265</v>
      </c>
      <c r="Z6391" t="s">
        <v>265</v>
      </c>
      <c r="AA6391" t="s">
        <v>265</v>
      </c>
      <c r="AB6391" t="s">
        <v>265</v>
      </c>
      <c r="AC6391" t="s">
        <v>265</v>
      </c>
      <c r="AD6391" t="s">
        <v>265</v>
      </c>
      <c r="AE6391" t="s">
        <v>265</v>
      </c>
      <c r="AF6391" t="s">
        <v>267</v>
      </c>
      <c r="AG6391" t="s">
        <v>265</v>
      </c>
      <c r="AH6391" t="s">
        <v>265</v>
      </c>
      <c r="AI6391" t="s">
        <v>265</v>
      </c>
      <c r="AJ6391" t="s">
        <v>265</v>
      </c>
      <c r="AL6391" t="str">
        <f>IF(Sudan_News12[[#This Row],[relevancy_classification_english]]="Relevant","مناسب",IF(Sudan_News12[[#This Row],[relevancy_classification_english]]="Relevant","عَرَضِيّ",""))</f>
        <v/>
      </c>
      <c r="AN6391" t="str">
        <f>IF(Sudan_News12[[#This Row],[sentiment_analysis_english]]="Negative","سلبي",IF(Sudan_News12[[#This Row],[sentiment_analysis_english]]="Neutral","حيادي",IF(Sudan_News12[[#This Row],[sentiment_analysis_english]]="Positive","إيجابي","")))</f>
        <v/>
      </c>
      <c r="AO6391" t="e">
        <f>INDEX(TextClassificationList[],MATCH(Sudan_News12[[#This Row],[text_classification_arabic]],TextClassificationList[text_classification_arabic],0),1)</f>
        <v>#N/A</v>
      </c>
      <c r="AQ6391" t="e">
        <f>INDEX(TextClassificationList[],MATCH(Sudan_News12[[#This Row],[text_classification_arabic2]],TextClassificationList[text_classification_arabic],0),1)</f>
        <v>#N/A</v>
      </c>
      <c r="AS6391" t="e">
        <f>INDEX(TextClassificationList[],MATCH(Sudan_News12[[#This Row],[text_classification_arabic3]],TextClassificationList[text_classification_arabic],0),1)</f>
        <v>#N/A</v>
      </c>
      <c r="AU6391" t="e">
        <f>INDEX(TextClassificationList[],MATCH(Sudan_News12[[#This Row],[text_classification_arabic4]],TextClassificationList[text_classification_arabic],0),1)</f>
        <v>#N/A</v>
      </c>
      <c r="AW6391" t="e">
        <f>INDEX(TextClassificationList[],MATCH(Sudan_News12[[#This Row],[text_classification_arabic5]],TextClassificationList[text_classification_arabic],0),1)</f>
        <v>#N/A</v>
      </c>
    </row>
    <row r="6392" spans="1:49" x14ac:dyDescent="0.2">
      <c r="A6392">
        <v>9.6989186746578125E+17</v>
      </c>
      <c r="B6392">
        <v>9.6989186746578125E+17</v>
      </c>
      <c r="C6392" t="s">
        <v>24841</v>
      </c>
      <c r="D6392" s="1">
        <v>43162</v>
      </c>
      <c r="E6392" s="2">
        <v>0.54646990740740742</v>
      </c>
      <c r="F6392">
        <v>200</v>
      </c>
      <c r="G6392">
        <v>1889611729</v>
      </c>
      <c r="H6392" t="s">
        <v>354</v>
      </c>
      <c r="I6392" t="s">
        <v>355</v>
      </c>
      <c r="J6392" t="s">
        <v>265</v>
      </c>
      <c r="K6392" t="s">
        <v>24842</v>
      </c>
      <c r="L6392" t="s">
        <v>266</v>
      </c>
      <c r="M6392" t="s">
        <v>267</v>
      </c>
      <c r="N6392" t="s">
        <v>267</v>
      </c>
      <c r="O6392" t="s">
        <v>267</v>
      </c>
      <c r="P6392">
        <v>0</v>
      </c>
      <c r="Q6392">
        <v>0</v>
      </c>
      <c r="R6392">
        <v>0</v>
      </c>
      <c r="S6392" t="s">
        <v>267</v>
      </c>
      <c r="T6392" t="s">
        <v>267</v>
      </c>
      <c r="U6392" t="s">
        <v>24843</v>
      </c>
      <c r="V6392" t="b">
        <v>0</v>
      </c>
      <c r="W6392" t="s">
        <v>265</v>
      </c>
      <c r="X6392">
        <v>0</v>
      </c>
      <c r="Y6392" t="s">
        <v>265</v>
      </c>
      <c r="Z6392" t="s">
        <v>265</v>
      </c>
      <c r="AA6392" t="s">
        <v>265</v>
      </c>
      <c r="AB6392" t="s">
        <v>265</v>
      </c>
      <c r="AC6392" t="s">
        <v>265</v>
      </c>
      <c r="AD6392" t="s">
        <v>265</v>
      </c>
      <c r="AE6392" t="s">
        <v>265</v>
      </c>
      <c r="AF6392" t="s">
        <v>267</v>
      </c>
      <c r="AG6392" t="s">
        <v>265</v>
      </c>
      <c r="AH6392" t="s">
        <v>265</v>
      </c>
      <c r="AI6392" t="s">
        <v>265</v>
      </c>
      <c r="AJ6392" t="s">
        <v>265</v>
      </c>
      <c r="AL6392" t="str">
        <f>IF(Sudan_News12[[#This Row],[relevancy_classification_english]]="Relevant","مناسب",IF(Sudan_News12[[#This Row],[relevancy_classification_english]]="Relevant","عَرَضِيّ",""))</f>
        <v/>
      </c>
      <c r="AN6392" t="str">
        <f>IF(Sudan_News12[[#This Row],[sentiment_analysis_english]]="Negative","سلبي",IF(Sudan_News12[[#This Row],[sentiment_analysis_english]]="Neutral","حيادي",IF(Sudan_News12[[#This Row],[sentiment_analysis_english]]="Positive","إيجابي","")))</f>
        <v/>
      </c>
      <c r="AO6392" t="e">
        <f>INDEX(TextClassificationList[],MATCH(Sudan_News12[[#This Row],[text_classification_arabic]],TextClassificationList[text_classification_arabic],0),1)</f>
        <v>#N/A</v>
      </c>
      <c r="AQ6392" t="e">
        <f>INDEX(TextClassificationList[],MATCH(Sudan_News12[[#This Row],[text_classification_arabic2]],TextClassificationList[text_classification_arabic],0),1)</f>
        <v>#N/A</v>
      </c>
      <c r="AS6392" t="e">
        <f>INDEX(TextClassificationList[],MATCH(Sudan_News12[[#This Row],[text_classification_arabic3]],TextClassificationList[text_classification_arabic],0),1)</f>
        <v>#N/A</v>
      </c>
      <c r="AU6392" t="e">
        <f>INDEX(TextClassificationList[],MATCH(Sudan_News12[[#This Row],[text_classification_arabic4]],TextClassificationList[text_classification_arabic],0),1)</f>
        <v>#N/A</v>
      </c>
      <c r="AW6392" t="e">
        <f>INDEX(TextClassificationList[],MATCH(Sudan_News12[[#This Row],[text_classification_arabic5]],TextClassificationList[text_classification_arabic],0),1)</f>
        <v>#N/A</v>
      </c>
    </row>
    <row r="6393" spans="1:49" x14ac:dyDescent="0.2">
      <c r="A6393">
        <v>9.696916975202263E+17</v>
      </c>
      <c r="B6393">
        <v>9.696916975202263E+17</v>
      </c>
      <c r="C6393" t="s">
        <v>24844</v>
      </c>
      <c r="D6393" s="1">
        <v>43161</v>
      </c>
      <c r="E6393" s="2">
        <v>0.99410879629629634</v>
      </c>
      <c r="F6393">
        <v>200</v>
      </c>
      <c r="G6393">
        <v>1889611729</v>
      </c>
      <c r="H6393" t="s">
        <v>354</v>
      </c>
      <c r="I6393" t="s">
        <v>355</v>
      </c>
      <c r="J6393" t="s">
        <v>265</v>
      </c>
      <c r="K6393" t="s">
        <v>24845</v>
      </c>
      <c r="L6393" t="s">
        <v>278</v>
      </c>
      <c r="M6393" t="s">
        <v>267</v>
      </c>
      <c r="N6393" t="s">
        <v>267</v>
      </c>
      <c r="O6393" t="s">
        <v>24846</v>
      </c>
      <c r="P6393">
        <v>0</v>
      </c>
      <c r="Q6393">
        <v>0</v>
      </c>
      <c r="R6393">
        <v>0</v>
      </c>
      <c r="S6393" t="s">
        <v>24847</v>
      </c>
      <c r="T6393" t="s">
        <v>267</v>
      </c>
      <c r="U6393" t="s">
        <v>24848</v>
      </c>
      <c r="V6393" t="b">
        <v>0</v>
      </c>
      <c r="W6393" t="s">
        <v>265</v>
      </c>
      <c r="X6393">
        <v>1</v>
      </c>
      <c r="Y6393" t="s">
        <v>24849</v>
      </c>
      <c r="Z6393" t="s">
        <v>265</v>
      </c>
      <c r="AA6393" t="s">
        <v>265</v>
      </c>
      <c r="AB6393" t="s">
        <v>265</v>
      </c>
      <c r="AC6393" t="s">
        <v>265</v>
      </c>
      <c r="AD6393" t="s">
        <v>265</v>
      </c>
      <c r="AE6393" t="s">
        <v>265</v>
      </c>
      <c r="AF6393" t="s">
        <v>267</v>
      </c>
      <c r="AG6393" t="s">
        <v>265</v>
      </c>
      <c r="AH6393" t="s">
        <v>265</v>
      </c>
      <c r="AI6393" t="s">
        <v>265</v>
      </c>
      <c r="AJ6393" t="s">
        <v>265</v>
      </c>
      <c r="AL6393" t="str">
        <f>IF(Sudan_News12[[#This Row],[relevancy_classification_english]]="Relevant","مناسب",IF(Sudan_News12[[#This Row],[relevancy_classification_english]]="Relevant","عَرَضِيّ",""))</f>
        <v/>
      </c>
      <c r="AN6393" t="str">
        <f>IF(Sudan_News12[[#This Row],[sentiment_analysis_english]]="Negative","سلبي",IF(Sudan_News12[[#This Row],[sentiment_analysis_english]]="Neutral","حيادي",IF(Sudan_News12[[#This Row],[sentiment_analysis_english]]="Positive","إيجابي","")))</f>
        <v/>
      </c>
      <c r="AO6393" t="e">
        <f>INDEX(TextClassificationList[],MATCH(Sudan_News12[[#This Row],[text_classification_arabic]],TextClassificationList[text_classification_arabic],0),1)</f>
        <v>#N/A</v>
      </c>
      <c r="AQ6393" t="e">
        <f>INDEX(TextClassificationList[],MATCH(Sudan_News12[[#This Row],[text_classification_arabic2]],TextClassificationList[text_classification_arabic],0),1)</f>
        <v>#N/A</v>
      </c>
      <c r="AS6393" t="e">
        <f>INDEX(TextClassificationList[],MATCH(Sudan_News12[[#This Row],[text_classification_arabic3]],TextClassificationList[text_classification_arabic],0),1)</f>
        <v>#N/A</v>
      </c>
      <c r="AU6393" t="e">
        <f>INDEX(TextClassificationList[],MATCH(Sudan_News12[[#This Row],[text_classification_arabic4]],TextClassificationList[text_classification_arabic],0),1)</f>
        <v>#N/A</v>
      </c>
      <c r="AW6393" t="e">
        <f>INDEX(TextClassificationList[],MATCH(Sudan_News12[[#This Row],[text_classification_arabic5]],TextClassificationList[text_classification_arabic],0),1)</f>
        <v>#N/A</v>
      </c>
    </row>
    <row r="6394" spans="1:49" x14ac:dyDescent="0.2">
      <c r="A6394">
        <v>9.696912560236503E+17</v>
      </c>
      <c r="B6394">
        <v>9.696912560236503E+17</v>
      </c>
      <c r="C6394" t="s">
        <v>24850</v>
      </c>
      <c r="D6394" s="1">
        <v>43161</v>
      </c>
      <c r="E6394" s="2">
        <v>0.99289351851851848</v>
      </c>
      <c r="F6394">
        <v>200</v>
      </c>
      <c r="G6394">
        <v>1889611729</v>
      </c>
      <c r="H6394" t="s">
        <v>354</v>
      </c>
      <c r="I6394" t="s">
        <v>355</v>
      </c>
      <c r="J6394" t="s">
        <v>265</v>
      </c>
      <c r="K6394" t="s">
        <v>24851</v>
      </c>
      <c r="L6394" t="s">
        <v>266</v>
      </c>
      <c r="M6394" t="s">
        <v>267</v>
      </c>
      <c r="N6394" t="s">
        <v>267</v>
      </c>
      <c r="O6394" t="s">
        <v>267</v>
      </c>
      <c r="P6394">
        <v>0</v>
      </c>
      <c r="Q6394">
        <v>0</v>
      </c>
      <c r="R6394">
        <v>1</v>
      </c>
      <c r="S6394" t="s">
        <v>24852</v>
      </c>
      <c r="T6394" t="s">
        <v>267</v>
      </c>
      <c r="U6394" t="s">
        <v>24853</v>
      </c>
      <c r="V6394" t="b">
        <v>0</v>
      </c>
      <c r="W6394" t="s">
        <v>265</v>
      </c>
      <c r="X6394">
        <v>0</v>
      </c>
      <c r="Y6394" t="s">
        <v>265</v>
      </c>
      <c r="Z6394" t="s">
        <v>265</v>
      </c>
      <c r="AA6394" t="s">
        <v>265</v>
      </c>
      <c r="AB6394" t="s">
        <v>265</v>
      </c>
      <c r="AC6394" t="s">
        <v>265</v>
      </c>
      <c r="AD6394" t="s">
        <v>265</v>
      </c>
      <c r="AE6394" t="s">
        <v>265</v>
      </c>
      <c r="AF6394" t="s">
        <v>267</v>
      </c>
      <c r="AG6394" t="s">
        <v>265</v>
      </c>
      <c r="AH6394" t="s">
        <v>265</v>
      </c>
      <c r="AI6394" t="s">
        <v>265</v>
      </c>
      <c r="AJ6394" t="s">
        <v>265</v>
      </c>
      <c r="AL6394" t="str">
        <f>IF(Sudan_News12[[#This Row],[relevancy_classification_english]]="Relevant","مناسب",IF(Sudan_News12[[#This Row],[relevancy_classification_english]]="Relevant","عَرَضِيّ",""))</f>
        <v/>
      </c>
      <c r="AN6394" t="str">
        <f>IF(Sudan_News12[[#This Row],[sentiment_analysis_english]]="Negative","سلبي",IF(Sudan_News12[[#This Row],[sentiment_analysis_english]]="Neutral","حيادي",IF(Sudan_News12[[#This Row],[sentiment_analysis_english]]="Positive","إيجابي","")))</f>
        <v/>
      </c>
      <c r="AO6394" t="e">
        <f>INDEX(TextClassificationList[],MATCH(Sudan_News12[[#This Row],[text_classification_arabic]],TextClassificationList[text_classification_arabic],0),1)</f>
        <v>#N/A</v>
      </c>
      <c r="AQ6394" t="e">
        <f>INDEX(TextClassificationList[],MATCH(Sudan_News12[[#This Row],[text_classification_arabic2]],TextClassificationList[text_classification_arabic],0),1)</f>
        <v>#N/A</v>
      </c>
      <c r="AS6394" t="e">
        <f>INDEX(TextClassificationList[],MATCH(Sudan_News12[[#This Row],[text_classification_arabic3]],TextClassificationList[text_classification_arabic],0),1)</f>
        <v>#N/A</v>
      </c>
      <c r="AU6394" t="e">
        <f>INDEX(TextClassificationList[],MATCH(Sudan_News12[[#This Row],[text_classification_arabic4]],TextClassificationList[text_classification_arabic],0),1)</f>
        <v>#N/A</v>
      </c>
      <c r="AW6394" t="e">
        <f>INDEX(TextClassificationList[],MATCH(Sudan_News12[[#This Row],[text_classification_arabic5]],TextClassificationList[text_classification_arabic],0),1)</f>
        <v>#N/A</v>
      </c>
    </row>
    <row r="6395" spans="1:49" x14ac:dyDescent="0.2">
      <c r="A6395">
        <v>9.6969106388672922E+17</v>
      </c>
      <c r="B6395">
        <v>9.6969106388672922E+17</v>
      </c>
      <c r="C6395" t="s">
        <v>24854</v>
      </c>
      <c r="D6395" s="1">
        <v>43161</v>
      </c>
      <c r="E6395" s="2">
        <v>0.99236111111111114</v>
      </c>
      <c r="F6395">
        <v>200</v>
      </c>
      <c r="G6395">
        <v>1889611729</v>
      </c>
      <c r="H6395" t="s">
        <v>354</v>
      </c>
      <c r="I6395" t="s">
        <v>355</v>
      </c>
      <c r="J6395" t="s">
        <v>265</v>
      </c>
      <c r="K6395" t="s">
        <v>24855</v>
      </c>
      <c r="L6395" t="s">
        <v>276</v>
      </c>
      <c r="M6395" t="s">
        <v>267</v>
      </c>
      <c r="N6395" t="s">
        <v>267</v>
      </c>
      <c r="O6395" t="s">
        <v>24856</v>
      </c>
      <c r="P6395">
        <v>0</v>
      </c>
      <c r="Q6395">
        <v>0</v>
      </c>
      <c r="R6395">
        <v>0</v>
      </c>
      <c r="S6395" t="s">
        <v>24852</v>
      </c>
      <c r="T6395" t="s">
        <v>267</v>
      </c>
      <c r="U6395" t="s">
        <v>24857</v>
      </c>
      <c r="V6395" t="b">
        <v>0</v>
      </c>
      <c r="W6395" t="s">
        <v>265</v>
      </c>
      <c r="X6395">
        <v>1</v>
      </c>
      <c r="Y6395" t="s">
        <v>24858</v>
      </c>
      <c r="Z6395" t="s">
        <v>265</v>
      </c>
      <c r="AA6395" t="s">
        <v>265</v>
      </c>
      <c r="AB6395" t="s">
        <v>265</v>
      </c>
      <c r="AC6395" t="s">
        <v>265</v>
      </c>
      <c r="AD6395" t="s">
        <v>265</v>
      </c>
      <c r="AE6395" t="s">
        <v>265</v>
      </c>
      <c r="AF6395" t="s">
        <v>267</v>
      </c>
      <c r="AG6395" t="s">
        <v>265</v>
      </c>
      <c r="AH6395" t="s">
        <v>265</v>
      </c>
      <c r="AI6395" t="s">
        <v>265</v>
      </c>
      <c r="AJ6395" t="s">
        <v>265</v>
      </c>
      <c r="AL6395" t="str">
        <f>IF(Sudan_News12[[#This Row],[relevancy_classification_english]]="Relevant","مناسب",IF(Sudan_News12[[#This Row],[relevancy_classification_english]]="Relevant","عَرَضِيّ",""))</f>
        <v/>
      </c>
      <c r="AN6395" t="str">
        <f>IF(Sudan_News12[[#This Row],[sentiment_analysis_english]]="Negative","سلبي",IF(Sudan_News12[[#This Row],[sentiment_analysis_english]]="Neutral","حيادي",IF(Sudan_News12[[#This Row],[sentiment_analysis_english]]="Positive","إيجابي","")))</f>
        <v/>
      </c>
      <c r="AO6395" t="e">
        <f>INDEX(TextClassificationList[],MATCH(Sudan_News12[[#This Row],[text_classification_arabic]],TextClassificationList[text_classification_arabic],0),1)</f>
        <v>#N/A</v>
      </c>
      <c r="AQ6395" t="e">
        <f>INDEX(TextClassificationList[],MATCH(Sudan_News12[[#This Row],[text_classification_arabic2]],TextClassificationList[text_classification_arabic],0),1)</f>
        <v>#N/A</v>
      </c>
      <c r="AS6395" t="e">
        <f>INDEX(TextClassificationList[],MATCH(Sudan_News12[[#This Row],[text_classification_arabic3]],TextClassificationList[text_classification_arabic],0),1)</f>
        <v>#N/A</v>
      </c>
      <c r="AU6395" t="e">
        <f>INDEX(TextClassificationList[],MATCH(Sudan_News12[[#This Row],[text_classification_arabic4]],TextClassificationList[text_classification_arabic],0),1)</f>
        <v>#N/A</v>
      </c>
      <c r="AW6395" t="e">
        <f>INDEX(TextClassificationList[],MATCH(Sudan_News12[[#This Row],[text_classification_arabic5]],TextClassificationList[text_classification_arabic],0),1)</f>
        <v>#N/A</v>
      </c>
    </row>
    <row r="6396" spans="1:49" x14ac:dyDescent="0.2">
      <c r="A6396">
        <v>9.6967419521396326E+17</v>
      </c>
      <c r="B6396">
        <v>9.6967419521396326E+17</v>
      </c>
      <c r="C6396" t="s">
        <v>24859</v>
      </c>
      <c r="D6396" s="1">
        <v>43161</v>
      </c>
      <c r="E6396" s="2">
        <v>0.94581018518518523</v>
      </c>
      <c r="F6396">
        <v>200</v>
      </c>
      <c r="G6396">
        <v>1889611729</v>
      </c>
      <c r="H6396" t="s">
        <v>354</v>
      </c>
      <c r="I6396" t="s">
        <v>355</v>
      </c>
      <c r="J6396" t="s">
        <v>265</v>
      </c>
      <c r="K6396" t="s">
        <v>24860</v>
      </c>
      <c r="L6396" t="s">
        <v>266</v>
      </c>
      <c r="M6396" t="s">
        <v>267</v>
      </c>
      <c r="N6396" t="s">
        <v>267</v>
      </c>
      <c r="O6396" t="s">
        <v>267</v>
      </c>
      <c r="P6396">
        <v>0</v>
      </c>
      <c r="Q6396">
        <v>0</v>
      </c>
      <c r="R6396">
        <v>0</v>
      </c>
      <c r="S6396" t="s">
        <v>267</v>
      </c>
      <c r="T6396" t="s">
        <v>267</v>
      </c>
      <c r="U6396" t="s">
        <v>24861</v>
      </c>
      <c r="V6396" t="b">
        <v>0</v>
      </c>
      <c r="W6396" t="s">
        <v>265</v>
      </c>
      <c r="X6396">
        <v>0</v>
      </c>
      <c r="Y6396" t="s">
        <v>265</v>
      </c>
      <c r="Z6396" t="s">
        <v>265</v>
      </c>
      <c r="AA6396" t="s">
        <v>265</v>
      </c>
      <c r="AB6396" t="s">
        <v>265</v>
      </c>
      <c r="AC6396" t="s">
        <v>265</v>
      </c>
      <c r="AD6396" t="s">
        <v>265</v>
      </c>
      <c r="AE6396" t="s">
        <v>265</v>
      </c>
      <c r="AF6396" t="s">
        <v>267</v>
      </c>
      <c r="AG6396" t="s">
        <v>265</v>
      </c>
      <c r="AH6396" t="s">
        <v>265</v>
      </c>
      <c r="AI6396" t="s">
        <v>265</v>
      </c>
      <c r="AJ6396" t="s">
        <v>265</v>
      </c>
      <c r="AL6396" t="str">
        <f>IF(Sudan_News12[[#This Row],[relevancy_classification_english]]="Relevant","مناسب",IF(Sudan_News12[[#This Row],[relevancy_classification_english]]="Relevant","عَرَضِيّ",""))</f>
        <v/>
      </c>
      <c r="AN6396" t="str">
        <f>IF(Sudan_News12[[#This Row],[sentiment_analysis_english]]="Negative","سلبي",IF(Sudan_News12[[#This Row],[sentiment_analysis_english]]="Neutral","حيادي",IF(Sudan_News12[[#This Row],[sentiment_analysis_english]]="Positive","إيجابي","")))</f>
        <v/>
      </c>
      <c r="AO6396" t="e">
        <f>INDEX(TextClassificationList[],MATCH(Sudan_News12[[#This Row],[text_classification_arabic]],TextClassificationList[text_classification_arabic],0),1)</f>
        <v>#N/A</v>
      </c>
      <c r="AQ6396" t="e">
        <f>INDEX(TextClassificationList[],MATCH(Sudan_News12[[#This Row],[text_classification_arabic2]],TextClassificationList[text_classification_arabic],0),1)</f>
        <v>#N/A</v>
      </c>
      <c r="AS6396" t="e">
        <f>INDEX(TextClassificationList[],MATCH(Sudan_News12[[#This Row],[text_classification_arabic3]],TextClassificationList[text_classification_arabic],0),1)</f>
        <v>#N/A</v>
      </c>
      <c r="AU6396" t="e">
        <f>INDEX(TextClassificationList[],MATCH(Sudan_News12[[#This Row],[text_classification_arabic4]],TextClassificationList[text_classification_arabic],0),1)</f>
        <v>#N/A</v>
      </c>
      <c r="AW6396" t="e">
        <f>INDEX(TextClassificationList[],MATCH(Sudan_News12[[#This Row],[text_classification_arabic5]],TextClassificationList[text_classification_arabic],0),1)</f>
        <v>#N/A</v>
      </c>
    </row>
    <row r="6397" spans="1:49" x14ac:dyDescent="0.2">
      <c r="A6397">
        <v>9.6967174078697062E+17</v>
      </c>
      <c r="B6397">
        <v>9.6967174078697062E+17</v>
      </c>
      <c r="C6397" t="s">
        <v>24862</v>
      </c>
      <c r="D6397" s="1">
        <v>43161</v>
      </c>
      <c r="E6397" s="2">
        <v>0.93903935185185183</v>
      </c>
      <c r="F6397">
        <v>200</v>
      </c>
      <c r="G6397">
        <v>1889611729</v>
      </c>
      <c r="H6397" t="s">
        <v>354</v>
      </c>
      <c r="I6397" t="s">
        <v>355</v>
      </c>
      <c r="J6397" t="s">
        <v>265</v>
      </c>
      <c r="K6397" t="s">
        <v>24863</v>
      </c>
      <c r="L6397" t="s">
        <v>266</v>
      </c>
      <c r="M6397" t="s">
        <v>267</v>
      </c>
      <c r="N6397" t="s">
        <v>267</v>
      </c>
      <c r="O6397" t="s">
        <v>267</v>
      </c>
      <c r="P6397">
        <v>0</v>
      </c>
      <c r="Q6397">
        <v>0</v>
      </c>
      <c r="R6397">
        <v>1</v>
      </c>
      <c r="S6397" t="s">
        <v>267</v>
      </c>
      <c r="T6397" t="s">
        <v>267</v>
      </c>
      <c r="U6397" t="s">
        <v>24864</v>
      </c>
      <c r="V6397" t="b">
        <v>0</v>
      </c>
      <c r="W6397" t="s">
        <v>265</v>
      </c>
      <c r="X6397">
        <v>0</v>
      </c>
      <c r="Y6397" t="s">
        <v>265</v>
      </c>
      <c r="Z6397" t="s">
        <v>265</v>
      </c>
      <c r="AA6397" t="s">
        <v>265</v>
      </c>
      <c r="AB6397" t="s">
        <v>265</v>
      </c>
      <c r="AC6397" t="s">
        <v>265</v>
      </c>
      <c r="AD6397" t="s">
        <v>265</v>
      </c>
      <c r="AE6397" t="s">
        <v>265</v>
      </c>
      <c r="AF6397" t="s">
        <v>267</v>
      </c>
      <c r="AG6397" t="s">
        <v>265</v>
      </c>
      <c r="AH6397" t="s">
        <v>265</v>
      </c>
      <c r="AI6397" t="s">
        <v>265</v>
      </c>
      <c r="AJ6397" t="s">
        <v>265</v>
      </c>
      <c r="AL6397" t="str">
        <f>IF(Sudan_News12[[#This Row],[relevancy_classification_english]]="Relevant","مناسب",IF(Sudan_News12[[#This Row],[relevancy_classification_english]]="Relevant","عَرَضِيّ",""))</f>
        <v/>
      </c>
      <c r="AN6397" t="str">
        <f>IF(Sudan_News12[[#This Row],[sentiment_analysis_english]]="Negative","سلبي",IF(Sudan_News12[[#This Row],[sentiment_analysis_english]]="Neutral","حيادي",IF(Sudan_News12[[#This Row],[sentiment_analysis_english]]="Positive","إيجابي","")))</f>
        <v/>
      </c>
      <c r="AO6397" t="e">
        <f>INDEX(TextClassificationList[],MATCH(Sudan_News12[[#This Row],[text_classification_arabic]],TextClassificationList[text_classification_arabic],0),1)</f>
        <v>#N/A</v>
      </c>
      <c r="AQ6397" t="e">
        <f>INDEX(TextClassificationList[],MATCH(Sudan_News12[[#This Row],[text_classification_arabic2]],TextClassificationList[text_classification_arabic],0),1)</f>
        <v>#N/A</v>
      </c>
      <c r="AS6397" t="e">
        <f>INDEX(TextClassificationList[],MATCH(Sudan_News12[[#This Row],[text_classification_arabic3]],TextClassificationList[text_classification_arabic],0),1)</f>
        <v>#N/A</v>
      </c>
      <c r="AU6397" t="e">
        <f>INDEX(TextClassificationList[],MATCH(Sudan_News12[[#This Row],[text_classification_arabic4]],TextClassificationList[text_classification_arabic],0),1)</f>
        <v>#N/A</v>
      </c>
      <c r="AW6397" t="e">
        <f>INDEX(TextClassificationList[],MATCH(Sudan_News12[[#This Row],[text_classification_arabic5]],TextClassificationList[text_classification_arabic],0),1)</f>
        <v>#N/A</v>
      </c>
    </row>
    <row r="6398" spans="1:49" x14ac:dyDescent="0.2">
      <c r="A6398">
        <v>9.696716574210007E+17</v>
      </c>
      <c r="B6398">
        <v>9.696716574210007E+17</v>
      </c>
      <c r="C6398" t="s">
        <v>24865</v>
      </c>
      <c r="D6398" s="1">
        <v>43161</v>
      </c>
      <c r="E6398" s="2">
        <v>0.93880787037037039</v>
      </c>
      <c r="F6398">
        <v>200</v>
      </c>
      <c r="G6398">
        <v>1889611729</v>
      </c>
      <c r="H6398" t="s">
        <v>354</v>
      </c>
      <c r="I6398" t="s">
        <v>355</v>
      </c>
      <c r="J6398" t="s">
        <v>265</v>
      </c>
      <c r="K6398" t="s">
        <v>24866</v>
      </c>
      <c r="L6398" t="s">
        <v>266</v>
      </c>
      <c r="M6398" t="s">
        <v>267</v>
      </c>
      <c r="N6398" t="s">
        <v>267</v>
      </c>
      <c r="O6398" t="s">
        <v>24867</v>
      </c>
      <c r="P6398">
        <v>0</v>
      </c>
      <c r="Q6398">
        <v>0</v>
      </c>
      <c r="R6398">
        <v>0</v>
      </c>
      <c r="S6398" t="s">
        <v>23059</v>
      </c>
      <c r="T6398" t="s">
        <v>267</v>
      </c>
      <c r="U6398" t="s">
        <v>24868</v>
      </c>
      <c r="V6398" t="b">
        <v>0</v>
      </c>
      <c r="W6398" t="s">
        <v>265</v>
      </c>
      <c r="X6398">
        <v>1</v>
      </c>
      <c r="Y6398" t="s">
        <v>24869</v>
      </c>
      <c r="Z6398" t="s">
        <v>265</v>
      </c>
      <c r="AA6398" t="s">
        <v>265</v>
      </c>
      <c r="AB6398" t="s">
        <v>265</v>
      </c>
      <c r="AC6398" t="s">
        <v>265</v>
      </c>
      <c r="AD6398" t="s">
        <v>265</v>
      </c>
      <c r="AE6398" t="s">
        <v>265</v>
      </c>
      <c r="AF6398" t="s">
        <v>267</v>
      </c>
      <c r="AG6398" t="s">
        <v>265</v>
      </c>
      <c r="AH6398" t="s">
        <v>265</v>
      </c>
      <c r="AI6398" t="s">
        <v>265</v>
      </c>
      <c r="AJ6398" t="s">
        <v>265</v>
      </c>
      <c r="AL6398" t="str">
        <f>IF(Sudan_News12[[#This Row],[relevancy_classification_english]]="Relevant","مناسب",IF(Sudan_News12[[#This Row],[relevancy_classification_english]]="Relevant","عَرَضِيّ",""))</f>
        <v/>
      </c>
      <c r="AN6398" t="str">
        <f>IF(Sudan_News12[[#This Row],[sentiment_analysis_english]]="Negative","سلبي",IF(Sudan_News12[[#This Row],[sentiment_analysis_english]]="Neutral","حيادي",IF(Sudan_News12[[#This Row],[sentiment_analysis_english]]="Positive","إيجابي","")))</f>
        <v/>
      </c>
      <c r="AO6398" t="e">
        <f>INDEX(TextClassificationList[],MATCH(Sudan_News12[[#This Row],[text_classification_arabic]],TextClassificationList[text_classification_arabic],0),1)</f>
        <v>#N/A</v>
      </c>
      <c r="AQ6398" t="e">
        <f>INDEX(TextClassificationList[],MATCH(Sudan_News12[[#This Row],[text_classification_arabic2]],TextClassificationList[text_classification_arabic],0),1)</f>
        <v>#N/A</v>
      </c>
      <c r="AS6398" t="e">
        <f>INDEX(TextClassificationList[],MATCH(Sudan_News12[[#This Row],[text_classification_arabic3]],TextClassificationList[text_classification_arabic],0),1)</f>
        <v>#N/A</v>
      </c>
      <c r="AU6398" t="e">
        <f>INDEX(TextClassificationList[],MATCH(Sudan_News12[[#This Row],[text_classification_arabic4]],TextClassificationList[text_classification_arabic],0),1)</f>
        <v>#N/A</v>
      </c>
      <c r="AW6398" t="e">
        <f>INDEX(TextClassificationList[],MATCH(Sudan_News12[[#This Row],[text_classification_arabic5]],TextClassificationList[text_classification_arabic],0),1)</f>
        <v>#N/A</v>
      </c>
    </row>
    <row r="6399" spans="1:49" x14ac:dyDescent="0.2">
      <c r="A6399">
        <v>9.6967063582276813E+17</v>
      </c>
      <c r="B6399">
        <v>9.6967063582276813E+17</v>
      </c>
      <c r="C6399" t="s">
        <v>24870</v>
      </c>
      <c r="D6399" s="1">
        <v>43161</v>
      </c>
      <c r="E6399" s="2">
        <v>0.93598379629629624</v>
      </c>
      <c r="F6399">
        <v>200</v>
      </c>
      <c r="G6399">
        <v>1889611729</v>
      </c>
      <c r="H6399" t="s">
        <v>354</v>
      </c>
      <c r="I6399" t="s">
        <v>355</v>
      </c>
      <c r="J6399" t="s">
        <v>265</v>
      </c>
      <c r="K6399" t="s">
        <v>24871</v>
      </c>
      <c r="L6399" t="s">
        <v>266</v>
      </c>
      <c r="M6399" t="s">
        <v>267</v>
      </c>
      <c r="N6399" t="s">
        <v>267</v>
      </c>
      <c r="O6399" t="s">
        <v>267</v>
      </c>
      <c r="P6399">
        <v>0</v>
      </c>
      <c r="Q6399">
        <v>0</v>
      </c>
      <c r="R6399">
        <v>0</v>
      </c>
      <c r="S6399" t="s">
        <v>267</v>
      </c>
      <c r="T6399" t="s">
        <v>267</v>
      </c>
      <c r="U6399" t="s">
        <v>24872</v>
      </c>
      <c r="V6399" t="b">
        <v>0</v>
      </c>
      <c r="W6399" t="s">
        <v>265</v>
      </c>
      <c r="X6399">
        <v>0</v>
      </c>
      <c r="Y6399" t="s">
        <v>265</v>
      </c>
      <c r="Z6399" t="s">
        <v>265</v>
      </c>
      <c r="AA6399" t="s">
        <v>265</v>
      </c>
      <c r="AB6399" t="s">
        <v>265</v>
      </c>
      <c r="AC6399" t="s">
        <v>265</v>
      </c>
      <c r="AD6399" t="s">
        <v>265</v>
      </c>
      <c r="AE6399" t="s">
        <v>265</v>
      </c>
      <c r="AF6399" t="s">
        <v>267</v>
      </c>
      <c r="AG6399" t="s">
        <v>265</v>
      </c>
      <c r="AH6399" t="s">
        <v>265</v>
      </c>
      <c r="AI6399" t="s">
        <v>265</v>
      </c>
      <c r="AJ6399" t="s">
        <v>265</v>
      </c>
      <c r="AL6399" t="str">
        <f>IF(Sudan_News12[[#This Row],[relevancy_classification_english]]="Relevant","مناسب",IF(Sudan_News12[[#This Row],[relevancy_classification_english]]="Relevant","عَرَضِيّ",""))</f>
        <v/>
      </c>
      <c r="AN6399" t="str">
        <f>IF(Sudan_News12[[#This Row],[sentiment_analysis_english]]="Negative","سلبي",IF(Sudan_News12[[#This Row],[sentiment_analysis_english]]="Neutral","حيادي",IF(Sudan_News12[[#This Row],[sentiment_analysis_english]]="Positive","إيجابي","")))</f>
        <v/>
      </c>
      <c r="AO6399" t="e">
        <f>INDEX(TextClassificationList[],MATCH(Sudan_News12[[#This Row],[text_classification_arabic]],TextClassificationList[text_classification_arabic],0),1)</f>
        <v>#N/A</v>
      </c>
      <c r="AQ6399" t="e">
        <f>INDEX(TextClassificationList[],MATCH(Sudan_News12[[#This Row],[text_classification_arabic2]],TextClassificationList[text_classification_arabic],0),1)</f>
        <v>#N/A</v>
      </c>
      <c r="AS6399" t="e">
        <f>INDEX(TextClassificationList[],MATCH(Sudan_News12[[#This Row],[text_classification_arabic3]],TextClassificationList[text_classification_arabic],0),1)</f>
        <v>#N/A</v>
      </c>
      <c r="AU6399" t="e">
        <f>INDEX(TextClassificationList[],MATCH(Sudan_News12[[#This Row],[text_classification_arabic4]],TextClassificationList[text_classification_arabic],0),1)</f>
        <v>#N/A</v>
      </c>
      <c r="AW6399" t="e">
        <f>INDEX(TextClassificationList[],MATCH(Sudan_News12[[#This Row],[text_classification_arabic5]],TextClassificationList[text_classification_arabic],0),1)</f>
        <v>#N/A</v>
      </c>
    </row>
    <row r="6400" spans="1:49" x14ac:dyDescent="0.2">
      <c r="A6400">
        <v>9.6966976969471181E+17</v>
      </c>
      <c r="B6400">
        <v>9.6966976969471181E+17</v>
      </c>
      <c r="C6400" t="s">
        <v>24873</v>
      </c>
      <c r="D6400" s="1">
        <v>43161</v>
      </c>
      <c r="E6400" s="2">
        <v>0.93359953703703702</v>
      </c>
      <c r="F6400">
        <v>200</v>
      </c>
      <c r="G6400">
        <v>1889611729</v>
      </c>
      <c r="H6400" t="s">
        <v>354</v>
      </c>
      <c r="I6400" t="s">
        <v>355</v>
      </c>
      <c r="J6400" t="s">
        <v>265</v>
      </c>
      <c r="K6400" t="s">
        <v>24874</v>
      </c>
      <c r="L6400" t="s">
        <v>266</v>
      </c>
      <c r="M6400" t="s">
        <v>267</v>
      </c>
      <c r="N6400" t="s">
        <v>267</v>
      </c>
      <c r="O6400" t="s">
        <v>267</v>
      </c>
      <c r="P6400">
        <v>0</v>
      </c>
      <c r="Q6400">
        <v>0</v>
      </c>
      <c r="R6400">
        <v>0</v>
      </c>
      <c r="S6400" t="s">
        <v>24875</v>
      </c>
      <c r="T6400" t="s">
        <v>267</v>
      </c>
      <c r="U6400" t="s">
        <v>24876</v>
      </c>
      <c r="V6400" t="b">
        <v>0</v>
      </c>
      <c r="W6400" t="s">
        <v>265</v>
      </c>
      <c r="X6400">
        <v>0</v>
      </c>
      <c r="Y6400" t="s">
        <v>265</v>
      </c>
      <c r="Z6400" t="s">
        <v>265</v>
      </c>
      <c r="AA6400" t="s">
        <v>265</v>
      </c>
      <c r="AB6400" t="s">
        <v>265</v>
      </c>
      <c r="AC6400" t="s">
        <v>265</v>
      </c>
      <c r="AD6400" t="s">
        <v>265</v>
      </c>
      <c r="AE6400" t="s">
        <v>265</v>
      </c>
      <c r="AF6400" t="s">
        <v>267</v>
      </c>
      <c r="AG6400" t="s">
        <v>265</v>
      </c>
      <c r="AH6400" t="s">
        <v>265</v>
      </c>
      <c r="AI6400" t="s">
        <v>265</v>
      </c>
      <c r="AJ6400" t="s">
        <v>265</v>
      </c>
      <c r="AL6400" t="str">
        <f>IF(Sudan_News12[[#This Row],[relevancy_classification_english]]="Relevant","مناسب",IF(Sudan_News12[[#This Row],[relevancy_classification_english]]="Relevant","عَرَضِيّ",""))</f>
        <v/>
      </c>
      <c r="AN6400" t="str">
        <f>IF(Sudan_News12[[#This Row],[sentiment_analysis_english]]="Negative","سلبي",IF(Sudan_News12[[#This Row],[sentiment_analysis_english]]="Neutral","حيادي",IF(Sudan_News12[[#This Row],[sentiment_analysis_english]]="Positive","إيجابي","")))</f>
        <v/>
      </c>
      <c r="AO6400" t="e">
        <f>INDEX(TextClassificationList[],MATCH(Sudan_News12[[#This Row],[text_classification_arabic]],TextClassificationList[text_classification_arabic],0),1)</f>
        <v>#N/A</v>
      </c>
      <c r="AQ6400" t="e">
        <f>INDEX(TextClassificationList[],MATCH(Sudan_News12[[#This Row],[text_classification_arabic2]],TextClassificationList[text_classification_arabic],0),1)</f>
        <v>#N/A</v>
      </c>
      <c r="AS6400" t="e">
        <f>INDEX(TextClassificationList[],MATCH(Sudan_News12[[#This Row],[text_classification_arabic3]],TextClassificationList[text_classification_arabic],0),1)</f>
        <v>#N/A</v>
      </c>
      <c r="AU6400" t="e">
        <f>INDEX(TextClassificationList[],MATCH(Sudan_News12[[#This Row],[text_classification_arabic4]],TextClassificationList[text_classification_arabic],0),1)</f>
        <v>#N/A</v>
      </c>
      <c r="AW6400" t="e">
        <f>INDEX(TextClassificationList[],MATCH(Sudan_News12[[#This Row],[text_classification_arabic5]],TextClassificationList[text_classification_arabic],0),1)</f>
        <v>#N/A</v>
      </c>
    </row>
    <row r="6401" spans="1:49" x14ac:dyDescent="0.2">
      <c r="A6401">
        <v>9.6947813787571814E+17</v>
      </c>
      <c r="B6401">
        <v>9.6944943672323686E+17</v>
      </c>
      <c r="C6401" t="s">
        <v>24877</v>
      </c>
      <c r="D6401" s="1">
        <v>43161</v>
      </c>
      <c r="E6401" s="2">
        <v>0.40479166666666666</v>
      </c>
      <c r="F6401">
        <v>200</v>
      </c>
      <c r="G6401">
        <v>1889611729</v>
      </c>
      <c r="H6401" t="s">
        <v>354</v>
      </c>
      <c r="I6401" t="s">
        <v>355</v>
      </c>
      <c r="J6401" t="s">
        <v>265</v>
      </c>
      <c r="K6401" t="s">
        <v>24878</v>
      </c>
      <c r="L6401" t="s">
        <v>266</v>
      </c>
      <c r="M6401" t="s">
        <v>267</v>
      </c>
      <c r="N6401" t="s">
        <v>267</v>
      </c>
      <c r="O6401" t="s">
        <v>267</v>
      </c>
      <c r="P6401">
        <v>0</v>
      </c>
      <c r="Q6401">
        <v>0</v>
      </c>
      <c r="R6401">
        <v>0</v>
      </c>
      <c r="S6401" t="s">
        <v>267</v>
      </c>
      <c r="T6401" t="s">
        <v>267</v>
      </c>
      <c r="U6401" t="s">
        <v>24879</v>
      </c>
      <c r="V6401" t="b">
        <v>0</v>
      </c>
      <c r="W6401" t="s">
        <v>265</v>
      </c>
      <c r="X6401">
        <v>0</v>
      </c>
      <c r="Y6401" t="s">
        <v>265</v>
      </c>
      <c r="Z6401" t="s">
        <v>265</v>
      </c>
      <c r="AA6401" t="s">
        <v>265</v>
      </c>
      <c r="AB6401" t="s">
        <v>265</v>
      </c>
      <c r="AC6401" t="s">
        <v>265</v>
      </c>
      <c r="AD6401" t="s">
        <v>265</v>
      </c>
      <c r="AE6401" t="s">
        <v>265</v>
      </c>
      <c r="AF6401" t="s">
        <v>19315</v>
      </c>
      <c r="AG6401" t="s">
        <v>265</v>
      </c>
      <c r="AH6401" t="s">
        <v>265</v>
      </c>
      <c r="AI6401" t="s">
        <v>265</v>
      </c>
      <c r="AJ6401" t="s">
        <v>265</v>
      </c>
      <c r="AL6401" t="str">
        <f>IF(Sudan_News12[[#This Row],[relevancy_classification_english]]="Relevant","مناسب",IF(Sudan_News12[[#This Row],[relevancy_classification_english]]="Relevant","عَرَضِيّ",""))</f>
        <v/>
      </c>
      <c r="AN6401" t="str">
        <f>IF(Sudan_News12[[#This Row],[sentiment_analysis_english]]="Negative","سلبي",IF(Sudan_News12[[#This Row],[sentiment_analysis_english]]="Neutral","حيادي",IF(Sudan_News12[[#This Row],[sentiment_analysis_english]]="Positive","إيجابي","")))</f>
        <v/>
      </c>
      <c r="AO6401" t="e">
        <f>INDEX(TextClassificationList[],MATCH(Sudan_News12[[#This Row],[text_classification_arabic]],TextClassificationList[text_classification_arabic],0),1)</f>
        <v>#N/A</v>
      </c>
      <c r="AQ6401" t="e">
        <f>INDEX(TextClassificationList[],MATCH(Sudan_News12[[#This Row],[text_classification_arabic2]],TextClassificationList[text_classification_arabic],0),1)</f>
        <v>#N/A</v>
      </c>
      <c r="AS6401" t="e">
        <f>INDEX(TextClassificationList[],MATCH(Sudan_News12[[#This Row],[text_classification_arabic3]],TextClassificationList[text_classification_arabic],0),1)</f>
        <v>#N/A</v>
      </c>
      <c r="AU6401" t="e">
        <f>INDEX(TextClassificationList[],MATCH(Sudan_News12[[#This Row],[text_classification_arabic4]],TextClassificationList[text_classification_arabic],0),1)</f>
        <v>#N/A</v>
      </c>
      <c r="AW6401" t="e">
        <f>INDEX(TextClassificationList[],MATCH(Sudan_News12[[#This Row],[text_classification_arabic5]],TextClassificationList[text_classification_arabic],0),1)</f>
        <v>#N/A</v>
      </c>
    </row>
    <row r="6402" spans="1:49" x14ac:dyDescent="0.2">
      <c r="A6402">
        <v>9.6878513656429363E+17</v>
      </c>
      <c r="B6402">
        <v>9.6878513656429363E+17</v>
      </c>
      <c r="C6402" t="s">
        <v>24880</v>
      </c>
      <c r="D6402" s="1">
        <v>43159</v>
      </c>
      <c r="E6402" s="2">
        <v>0.49247685185185186</v>
      </c>
      <c r="F6402">
        <v>200</v>
      </c>
      <c r="G6402">
        <v>1889611729</v>
      </c>
      <c r="H6402" t="s">
        <v>354</v>
      </c>
      <c r="I6402" t="s">
        <v>355</v>
      </c>
      <c r="J6402" t="s">
        <v>265</v>
      </c>
      <c r="K6402" t="s">
        <v>24881</v>
      </c>
      <c r="L6402" t="s">
        <v>266</v>
      </c>
      <c r="M6402" t="s">
        <v>267</v>
      </c>
      <c r="N6402" t="s">
        <v>267</v>
      </c>
      <c r="O6402" t="s">
        <v>24882</v>
      </c>
      <c r="P6402">
        <v>0</v>
      </c>
      <c r="Q6402">
        <v>0</v>
      </c>
      <c r="R6402">
        <v>0</v>
      </c>
      <c r="S6402" t="s">
        <v>267</v>
      </c>
      <c r="T6402" t="s">
        <v>267</v>
      </c>
      <c r="U6402" t="s">
        <v>24883</v>
      </c>
      <c r="V6402" t="b">
        <v>0</v>
      </c>
      <c r="W6402" t="s">
        <v>265</v>
      </c>
      <c r="X6402">
        <v>1</v>
      </c>
      <c r="Y6402" t="s">
        <v>24884</v>
      </c>
      <c r="Z6402" t="s">
        <v>265</v>
      </c>
      <c r="AA6402" t="s">
        <v>265</v>
      </c>
      <c r="AB6402" t="s">
        <v>265</v>
      </c>
      <c r="AC6402" t="s">
        <v>265</v>
      </c>
      <c r="AD6402" t="s">
        <v>265</v>
      </c>
      <c r="AE6402" t="s">
        <v>265</v>
      </c>
      <c r="AF6402" t="s">
        <v>267</v>
      </c>
      <c r="AG6402" t="s">
        <v>265</v>
      </c>
      <c r="AH6402" t="s">
        <v>265</v>
      </c>
      <c r="AI6402" t="s">
        <v>265</v>
      </c>
      <c r="AJ6402" t="s">
        <v>265</v>
      </c>
      <c r="AL6402" t="str">
        <f>IF(Sudan_News12[[#This Row],[relevancy_classification_english]]="Relevant","مناسب",IF(Sudan_News12[[#This Row],[relevancy_classification_english]]="Relevant","عَرَضِيّ",""))</f>
        <v/>
      </c>
      <c r="AN6402" t="str">
        <f>IF(Sudan_News12[[#This Row],[sentiment_analysis_english]]="Negative","سلبي",IF(Sudan_News12[[#This Row],[sentiment_analysis_english]]="Neutral","حيادي",IF(Sudan_News12[[#This Row],[sentiment_analysis_english]]="Positive","إيجابي","")))</f>
        <v/>
      </c>
      <c r="AO6402" t="e">
        <f>INDEX(TextClassificationList[],MATCH(Sudan_News12[[#This Row],[text_classification_arabic]],TextClassificationList[text_classification_arabic],0),1)</f>
        <v>#N/A</v>
      </c>
      <c r="AQ6402" t="e">
        <f>INDEX(TextClassificationList[],MATCH(Sudan_News12[[#This Row],[text_classification_arabic2]],TextClassificationList[text_classification_arabic],0),1)</f>
        <v>#N/A</v>
      </c>
      <c r="AS6402" t="e">
        <f>INDEX(TextClassificationList[],MATCH(Sudan_News12[[#This Row],[text_classification_arabic3]],TextClassificationList[text_classification_arabic],0),1)</f>
        <v>#N/A</v>
      </c>
      <c r="AU6402" t="e">
        <f>INDEX(TextClassificationList[],MATCH(Sudan_News12[[#This Row],[text_classification_arabic4]],TextClassificationList[text_classification_arabic],0),1)</f>
        <v>#N/A</v>
      </c>
      <c r="AW6402" t="e">
        <f>INDEX(TextClassificationList[],MATCH(Sudan_News12[[#This Row],[text_classification_arabic5]],TextClassificationList[text_classification_arabic],0),1)</f>
        <v>#N/A</v>
      </c>
    </row>
    <row r="6403" spans="1:49" x14ac:dyDescent="0.2">
      <c r="A6403">
        <v>9.6845096737200128E+17</v>
      </c>
      <c r="B6403">
        <v>9.6844277657152307E+17</v>
      </c>
      <c r="C6403" t="s">
        <v>24885</v>
      </c>
      <c r="D6403" s="1">
        <v>43158</v>
      </c>
      <c r="E6403" s="2">
        <v>0.57034722222222223</v>
      </c>
      <c r="F6403">
        <v>200</v>
      </c>
      <c r="G6403">
        <v>1889611729</v>
      </c>
      <c r="H6403" t="s">
        <v>354</v>
      </c>
      <c r="I6403" t="s">
        <v>355</v>
      </c>
      <c r="J6403" t="s">
        <v>265</v>
      </c>
      <c r="K6403" t="s">
        <v>24886</v>
      </c>
      <c r="L6403" t="s">
        <v>266</v>
      </c>
      <c r="M6403" t="s">
        <v>267</v>
      </c>
      <c r="N6403" t="s">
        <v>267</v>
      </c>
      <c r="O6403" t="s">
        <v>267</v>
      </c>
      <c r="P6403">
        <v>0</v>
      </c>
      <c r="Q6403">
        <v>0</v>
      </c>
      <c r="R6403">
        <v>0</v>
      </c>
      <c r="S6403" t="s">
        <v>267</v>
      </c>
      <c r="T6403" t="s">
        <v>267</v>
      </c>
      <c r="U6403" t="s">
        <v>24887</v>
      </c>
      <c r="V6403" t="b">
        <v>0</v>
      </c>
      <c r="W6403" t="s">
        <v>265</v>
      </c>
      <c r="X6403">
        <v>0</v>
      </c>
      <c r="Y6403" t="s">
        <v>265</v>
      </c>
      <c r="Z6403" t="s">
        <v>265</v>
      </c>
      <c r="AA6403" t="s">
        <v>265</v>
      </c>
      <c r="AB6403" t="s">
        <v>265</v>
      </c>
      <c r="AC6403" t="s">
        <v>265</v>
      </c>
      <c r="AD6403" t="s">
        <v>265</v>
      </c>
      <c r="AE6403" t="s">
        <v>265</v>
      </c>
      <c r="AF6403" t="s">
        <v>292</v>
      </c>
      <c r="AG6403" t="s">
        <v>265</v>
      </c>
      <c r="AH6403" t="s">
        <v>265</v>
      </c>
      <c r="AI6403" t="s">
        <v>265</v>
      </c>
      <c r="AJ6403" t="s">
        <v>265</v>
      </c>
      <c r="AL6403" t="str">
        <f>IF(Sudan_News12[[#This Row],[relevancy_classification_english]]="Relevant","مناسب",IF(Sudan_News12[[#This Row],[relevancy_classification_english]]="Relevant","عَرَضِيّ",""))</f>
        <v/>
      </c>
      <c r="AN6403" t="str">
        <f>IF(Sudan_News12[[#This Row],[sentiment_analysis_english]]="Negative","سلبي",IF(Sudan_News12[[#This Row],[sentiment_analysis_english]]="Neutral","حيادي",IF(Sudan_News12[[#This Row],[sentiment_analysis_english]]="Positive","إيجابي","")))</f>
        <v/>
      </c>
      <c r="AO6403" t="e">
        <f>INDEX(TextClassificationList[],MATCH(Sudan_News12[[#This Row],[text_classification_arabic]],TextClassificationList[text_classification_arabic],0),1)</f>
        <v>#N/A</v>
      </c>
      <c r="AQ6403" t="e">
        <f>INDEX(TextClassificationList[],MATCH(Sudan_News12[[#This Row],[text_classification_arabic2]],TextClassificationList[text_classification_arabic],0),1)</f>
        <v>#N/A</v>
      </c>
      <c r="AS6403" t="e">
        <f>INDEX(TextClassificationList[],MATCH(Sudan_News12[[#This Row],[text_classification_arabic3]],TextClassificationList[text_classification_arabic],0),1)</f>
        <v>#N/A</v>
      </c>
      <c r="AU6403" t="e">
        <f>INDEX(TextClassificationList[],MATCH(Sudan_News12[[#This Row],[text_classification_arabic4]],TextClassificationList[text_classification_arabic],0),1)</f>
        <v>#N/A</v>
      </c>
      <c r="AW6403" t="e">
        <f>INDEX(TextClassificationList[],MATCH(Sudan_News12[[#This Row],[text_classification_arabic5]],TextClassificationList[text_classification_arabic],0),1)</f>
        <v>#N/A</v>
      </c>
    </row>
    <row r="6404" spans="1:49" x14ac:dyDescent="0.2">
      <c r="A6404">
        <v>9.6838312051600998E+17</v>
      </c>
      <c r="B6404">
        <v>9.6838312051600998E+17</v>
      </c>
      <c r="C6404" t="s">
        <v>24888</v>
      </c>
      <c r="D6404" s="1">
        <v>43158</v>
      </c>
      <c r="E6404" s="2">
        <v>0.38312499999999999</v>
      </c>
      <c r="F6404">
        <v>200</v>
      </c>
      <c r="G6404">
        <v>1889611729</v>
      </c>
      <c r="H6404" t="s">
        <v>354</v>
      </c>
      <c r="I6404" t="s">
        <v>355</v>
      </c>
      <c r="J6404" t="s">
        <v>265</v>
      </c>
      <c r="K6404" t="s">
        <v>24889</v>
      </c>
      <c r="L6404" t="s">
        <v>266</v>
      </c>
      <c r="M6404" t="s">
        <v>267</v>
      </c>
      <c r="N6404" t="s">
        <v>267</v>
      </c>
      <c r="O6404" t="s">
        <v>24890</v>
      </c>
      <c r="P6404">
        <v>0</v>
      </c>
      <c r="Q6404">
        <v>0</v>
      </c>
      <c r="R6404">
        <v>0</v>
      </c>
      <c r="S6404" t="s">
        <v>267</v>
      </c>
      <c r="T6404" t="s">
        <v>267</v>
      </c>
      <c r="U6404" t="s">
        <v>24891</v>
      </c>
      <c r="V6404" t="b">
        <v>0</v>
      </c>
      <c r="W6404" t="s">
        <v>265</v>
      </c>
      <c r="X6404">
        <v>1</v>
      </c>
      <c r="Y6404" t="s">
        <v>24892</v>
      </c>
      <c r="Z6404" t="s">
        <v>265</v>
      </c>
      <c r="AA6404" t="s">
        <v>265</v>
      </c>
      <c r="AB6404" t="s">
        <v>265</v>
      </c>
      <c r="AC6404" t="s">
        <v>265</v>
      </c>
      <c r="AD6404" t="s">
        <v>265</v>
      </c>
      <c r="AE6404" t="s">
        <v>265</v>
      </c>
      <c r="AF6404" t="s">
        <v>267</v>
      </c>
      <c r="AG6404" t="s">
        <v>265</v>
      </c>
      <c r="AH6404" t="s">
        <v>265</v>
      </c>
      <c r="AI6404" t="s">
        <v>265</v>
      </c>
      <c r="AJ6404" t="s">
        <v>265</v>
      </c>
      <c r="AL6404" t="str">
        <f>IF(Sudan_News12[[#This Row],[relevancy_classification_english]]="Relevant","مناسب",IF(Sudan_News12[[#This Row],[relevancy_classification_english]]="Relevant","عَرَضِيّ",""))</f>
        <v/>
      </c>
      <c r="AN6404" t="str">
        <f>IF(Sudan_News12[[#This Row],[sentiment_analysis_english]]="Negative","سلبي",IF(Sudan_News12[[#This Row],[sentiment_analysis_english]]="Neutral","حيادي",IF(Sudan_News12[[#This Row],[sentiment_analysis_english]]="Positive","إيجابي","")))</f>
        <v/>
      </c>
      <c r="AO6404" t="e">
        <f>INDEX(TextClassificationList[],MATCH(Sudan_News12[[#This Row],[text_classification_arabic]],TextClassificationList[text_classification_arabic],0),1)</f>
        <v>#N/A</v>
      </c>
      <c r="AQ6404" t="e">
        <f>INDEX(TextClassificationList[],MATCH(Sudan_News12[[#This Row],[text_classification_arabic2]],TextClassificationList[text_classification_arabic],0),1)</f>
        <v>#N/A</v>
      </c>
      <c r="AS6404" t="e">
        <f>INDEX(TextClassificationList[],MATCH(Sudan_News12[[#This Row],[text_classification_arabic3]],TextClassificationList[text_classification_arabic],0),1)</f>
        <v>#N/A</v>
      </c>
      <c r="AU6404" t="e">
        <f>INDEX(TextClassificationList[],MATCH(Sudan_News12[[#This Row],[text_classification_arabic4]],TextClassificationList[text_classification_arabic],0),1)</f>
        <v>#N/A</v>
      </c>
      <c r="AW6404" t="e">
        <f>INDEX(TextClassificationList[],MATCH(Sudan_News12[[#This Row],[text_classification_arabic5]],TextClassificationList[text_classification_arabic],0),1)</f>
        <v>#N/A</v>
      </c>
    </row>
    <row r="6405" spans="1:49" x14ac:dyDescent="0.2">
      <c r="A6405">
        <v>9.679129787576279E+17</v>
      </c>
      <c r="B6405">
        <v>9.679129787576279E+17</v>
      </c>
      <c r="C6405" t="s">
        <v>24893</v>
      </c>
      <c r="D6405" s="1">
        <v>43157</v>
      </c>
      <c r="E6405" s="2">
        <v>8.5775462962962956E-2</v>
      </c>
      <c r="F6405">
        <v>200</v>
      </c>
      <c r="G6405">
        <v>1889611729</v>
      </c>
      <c r="H6405" t="s">
        <v>354</v>
      </c>
      <c r="I6405" t="s">
        <v>355</v>
      </c>
      <c r="J6405" t="s">
        <v>265</v>
      </c>
      <c r="K6405" t="s">
        <v>24894</v>
      </c>
      <c r="L6405" t="s">
        <v>266</v>
      </c>
      <c r="M6405" t="s">
        <v>267</v>
      </c>
      <c r="N6405" t="s">
        <v>267</v>
      </c>
      <c r="O6405" t="s">
        <v>267</v>
      </c>
      <c r="P6405">
        <v>0</v>
      </c>
      <c r="Q6405">
        <v>0</v>
      </c>
      <c r="R6405">
        <v>0</v>
      </c>
      <c r="S6405" t="s">
        <v>15647</v>
      </c>
      <c r="T6405" t="s">
        <v>267</v>
      </c>
      <c r="U6405" t="s">
        <v>24895</v>
      </c>
      <c r="V6405" t="b">
        <v>0</v>
      </c>
      <c r="W6405" t="s">
        <v>265</v>
      </c>
      <c r="X6405">
        <v>0</v>
      </c>
      <c r="Y6405" t="s">
        <v>265</v>
      </c>
      <c r="Z6405" t="s">
        <v>265</v>
      </c>
      <c r="AA6405" t="s">
        <v>265</v>
      </c>
      <c r="AB6405" t="s">
        <v>265</v>
      </c>
      <c r="AC6405" t="s">
        <v>265</v>
      </c>
      <c r="AD6405" t="s">
        <v>265</v>
      </c>
      <c r="AE6405" t="s">
        <v>265</v>
      </c>
      <c r="AF6405" t="s">
        <v>267</v>
      </c>
      <c r="AG6405" t="s">
        <v>265</v>
      </c>
      <c r="AH6405" t="s">
        <v>265</v>
      </c>
      <c r="AI6405" t="s">
        <v>265</v>
      </c>
      <c r="AJ6405" t="s">
        <v>265</v>
      </c>
      <c r="AL6405" t="str">
        <f>IF(Sudan_News12[[#This Row],[relevancy_classification_english]]="Relevant","مناسب",IF(Sudan_News12[[#This Row],[relevancy_classification_english]]="Relevant","عَرَضِيّ",""))</f>
        <v/>
      </c>
      <c r="AN6405" t="str">
        <f>IF(Sudan_News12[[#This Row],[sentiment_analysis_english]]="Negative","سلبي",IF(Sudan_News12[[#This Row],[sentiment_analysis_english]]="Neutral","حيادي",IF(Sudan_News12[[#This Row],[sentiment_analysis_english]]="Positive","إيجابي","")))</f>
        <v/>
      </c>
      <c r="AO6405" t="e">
        <f>INDEX(TextClassificationList[],MATCH(Sudan_News12[[#This Row],[text_classification_arabic]],TextClassificationList[text_classification_arabic],0),1)</f>
        <v>#N/A</v>
      </c>
      <c r="AQ6405" t="e">
        <f>INDEX(TextClassificationList[],MATCH(Sudan_News12[[#This Row],[text_classification_arabic2]],TextClassificationList[text_classification_arabic],0),1)</f>
        <v>#N/A</v>
      </c>
      <c r="AS6405" t="e">
        <f>INDEX(TextClassificationList[],MATCH(Sudan_News12[[#This Row],[text_classification_arabic3]],TextClassificationList[text_classification_arabic],0),1)</f>
        <v>#N/A</v>
      </c>
      <c r="AU6405" t="e">
        <f>INDEX(TextClassificationList[],MATCH(Sudan_News12[[#This Row],[text_classification_arabic4]],TextClassificationList[text_classification_arabic],0),1)</f>
        <v>#N/A</v>
      </c>
      <c r="AW6405" t="e">
        <f>INDEX(TextClassificationList[],MATCH(Sudan_News12[[#This Row],[text_classification_arabic5]],TextClassificationList[text_classification_arabic],0),1)</f>
        <v>#N/A</v>
      </c>
    </row>
    <row r="6406" spans="1:49" x14ac:dyDescent="0.2">
      <c r="A6406">
        <v>9.6778636248421581E+17</v>
      </c>
      <c r="B6406">
        <v>9.6778636248421581E+17</v>
      </c>
      <c r="C6406" t="s">
        <v>24896</v>
      </c>
      <c r="D6406" s="1">
        <v>43156</v>
      </c>
      <c r="E6406" s="2">
        <v>0.73638888888888887</v>
      </c>
      <c r="F6406">
        <v>200</v>
      </c>
      <c r="G6406">
        <v>1889611729</v>
      </c>
      <c r="H6406" t="s">
        <v>354</v>
      </c>
      <c r="I6406" t="s">
        <v>355</v>
      </c>
      <c r="J6406" t="s">
        <v>265</v>
      </c>
      <c r="K6406" t="s">
        <v>24897</v>
      </c>
      <c r="L6406" t="s">
        <v>266</v>
      </c>
      <c r="M6406" t="s">
        <v>267</v>
      </c>
      <c r="N6406" t="s">
        <v>267</v>
      </c>
      <c r="O6406" t="s">
        <v>24898</v>
      </c>
      <c r="P6406">
        <v>0</v>
      </c>
      <c r="Q6406">
        <v>0</v>
      </c>
      <c r="R6406">
        <v>0</v>
      </c>
      <c r="S6406" t="s">
        <v>267</v>
      </c>
      <c r="T6406" t="s">
        <v>267</v>
      </c>
      <c r="U6406" t="s">
        <v>24899</v>
      </c>
      <c r="V6406" t="b">
        <v>0</v>
      </c>
      <c r="W6406" t="s">
        <v>265</v>
      </c>
      <c r="X6406">
        <v>1</v>
      </c>
      <c r="Y6406" t="s">
        <v>24900</v>
      </c>
      <c r="Z6406" t="s">
        <v>265</v>
      </c>
      <c r="AA6406" t="s">
        <v>265</v>
      </c>
      <c r="AB6406" t="s">
        <v>265</v>
      </c>
      <c r="AC6406" t="s">
        <v>265</v>
      </c>
      <c r="AD6406" t="s">
        <v>265</v>
      </c>
      <c r="AE6406" t="s">
        <v>265</v>
      </c>
      <c r="AF6406" t="s">
        <v>267</v>
      </c>
      <c r="AG6406" t="s">
        <v>265</v>
      </c>
      <c r="AH6406" t="s">
        <v>265</v>
      </c>
      <c r="AI6406" t="s">
        <v>265</v>
      </c>
      <c r="AJ6406" t="s">
        <v>265</v>
      </c>
      <c r="AL6406" t="str">
        <f>IF(Sudan_News12[[#This Row],[relevancy_classification_english]]="Relevant","مناسب",IF(Sudan_News12[[#This Row],[relevancy_classification_english]]="Relevant","عَرَضِيّ",""))</f>
        <v/>
      </c>
      <c r="AN6406" t="str">
        <f>IF(Sudan_News12[[#This Row],[sentiment_analysis_english]]="Negative","سلبي",IF(Sudan_News12[[#This Row],[sentiment_analysis_english]]="Neutral","حيادي",IF(Sudan_News12[[#This Row],[sentiment_analysis_english]]="Positive","إيجابي","")))</f>
        <v/>
      </c>
      <c r="AO6406" t="e">
        <f>INDEX(TextClassificationList[],MATCH(Sudan_News12[[#This Row],[text_classification_arabic]],TextClassificationList[text_classification_arabic],0),1)</f>
        <v>#N/A</v>
      </c>
      <c r="AQ6406" t="e">
        <f>INDEX(TextClassificationList[],MATCH(Sudan_News12[[#This Row],[text_classification_arabic2]],TextClassificationList[text_classification_arabic],0),1)</f>
        <v>#N/A</v>
      </c>
      <c r="AS6406" t="e">
        <f>INDEX(TextClassificationList[],MATCH(Sudan_News12[[#This Row],[text_classification_arabic3]],TextClassificationList[text_classification_arabic],0),1)</f>
        <v>#N/A</v>
      </c>
      <c r="AU6406" t="e">
        <f>INDEX(TextClassificationList[],MATCH(Sudan_News12[[#This Row],[text_classification_arabic4]],TextClassificationList[text_classification_arabic],0),1)</f>
        <v>#N/A</v>
      </c>
      <c r="AW6406" t="e">
        <f>INDEX(TextClassificationList[],MATCH(Sudan_News12[[#This Row],[text_classification_arabic5]],TextClassificationList[text_classification_arabic],0),1)</f>
        <v>#N/A</v>
      </c>
    </row>
    <row r="6407" spans="1:49" x14ac:dyDescent="0.2">
      <c r="A6407">
        <v>9.6776396485476762E+17</v>
      </c>
      <c r="B6407">
        <v>9.6776396485476762E+17</v>
      </c>
      <c r="C6407" t="s">
        <v>24901</v>
      </c>
      <c r="D6407" s="1">
        <v>43156</v>
      </c>
      <c r="E6407" s="2">
        <v>0.67458333333333331</v>
      </c>
      <c r="F6407">
        <v>200</v>
      </c>
      <c r="G6407">
        <v>1889611729</v>
      </c>
      <c r="H6407" t="s">
        <v>354</v>
      </c>
      <c r="I6407" t="s">
        <v>355</v>
      </c>
      <c r="J6407" t="s">
        <v>265</v>
      </c>
      <c r="K6407" t="s">
        <v>22110</v>
      </c>
      <c r="L6407" t="s">
        <v>266</v>
      </c>
      <c r="M6407" t="s">
        <v>267</v>
      </c>
      <c r="N6407" t="s">
        <v>267</v>
      </c>
      <c r="O6407" t="s">
        <v>267</v>
      </c>
      <c r="P6407">
        <v>0</v>
      </c>
      <c r="Q6407">
        <v>0</v>
      </c>
      <c r="R6407">
        <v>0</v>
      </c>
      <c r="S6407" t="s">
        <v>267</v>
      </c>
      <c r="T6407" t="s">
        <v>267</v>
      </c>
      <c r="U6407" t="s">
        <v>24902</v>
      </c>
      <c r="V6407" t="b">
        <v>0</v>
      </c>
      <c r="W6407" t="s">
        <v>265</v>
      </c>
      <c r="X6407">
        <v>0</v>
      </c>
      <c r="Y6407" t="s">
        <v>265</v>
      </c>
      <c r="Z6407" t="s">
        <v>265</v>
      </c>
      <c r="AA6407" t="s">
        <v>265</v>
      </c>
      <c r="AB6407" t="s">
        <v>265</v>
      </c>
      <c r="AC6407" t="s">
        <v>265</v>
      </c>
      <c r="AD6407" t="s">
        <v>265</v>
      </c>
      <c r="AE6407" t="s">
        <v>265</v>
      </c>
      <c r="AF6407" t="s">
        <v>267</v>
      </c>
      <c r="AG6407" t="s">
        <v>265</v>
      </c>
      <c r="AH6407" t="s">
        <v>265</v>
      </c>
      <c r="AI6407" t="s">
        <v>265</v>
      </c>
      <c r="AJ6407" t="s">
        <v>265</v>
      </c>
      <c r="AL6407" t="str">
        <f>IF(Sudan_News12[[#This Row],[relevancy_classification_english]]="Relevant","مناسب",IF(Sudan_News12[[#This Row],[relevancy_classification_english]]="Relevant","عَرَضِيّ",""))</f>
        <v/>
      </c>
      <c r="AN6407" t="str">
        <f>IF(Sudan_News12[[#This Row],[sentiment_analysis_english]]="Negative","سلبي",IF(Sudan_News12[[#This Row],[sentiment_analysis_english]]="Neutral","حيادي",IF(Sudan_News12[[#This Row],[sentiment_analysis_english]]="Positive","إيجابي","")))</f>
        <v/>
      </c>
      <c r="AO6407" t="e">
        <f>INDEX(TextClassificationList[],MATCH(Sudan_News12[[#This Row],[text_classification_arabic]],TextClassificationList[text_classification_arabic],0),1)</f>
        <v>#N/A</v>
      </c>
      <c r="AQ6407" t="e">
        <f>INDEX(TextClassificationList[],MATCH(Sudan_News12[[#This Row],[text_classification_arabic2]],TextClassificationList[text_classification_arabic],0),1)</f>
        <v>#N/A</v>
      </c>
      <c r="AS6407" t="e">
        <f>INDEX(TextClassificationList[],MATCH(Sudan_News12[[#This Row],[text_classification_arabic3]],TextClassificationList[text_classification_arabic],0),1)</f>
        <v>#N/A</v>
      </c>
      <c r="AU6407" t="e">
        <f>INDEX(TextClassificationList[],MATCH(Sudan_News12[[#This Row],[text_classification_arabic4]],TextClassificationList[text_classification_arabic],0),1)</f>
        <v>#N/A</v>
      </c>
      <c r="AW6407" t="e">
        <f>INDEX(TextClassificationList[],MATCH(Sudan_News12[[#This Row],[text_classification_arabic5]],TextClassificationList[text_classification_arabic],0),1)</f>
        <v>#N/A</v>
      </c>
    </row>
    <row r="6408" spans="1:49" x14ac:dyDescent="0.2">
      <c r="A6408">
        <v>9.6752049799402701E+17</v>
      </c>
      <c r="B6408">
        <v>9.6751421229673267E+17</v>
      </c>
      <c r="C6408" t="s">
        <v>24903</v>
      </c>
      <c r="D6408" s="1">
        <v>43156</v>
      </c>
      <c r="E6408" s="2">
        <v>2.7430555555555554E-3</v>
      </c>
      <c r="F6408">
        <v>200</v>
      </c>
      <c r="G6408">
        <v>1889611729</v>
      </c>
      <c r="H6408" t="s">
        <v>354</v>
      </c>
      <c r="I6408" t="s">
        <v>355</v>
      </c>
      <c r="J6408" t="s">
        <v>265</v>
      </c>
      <c r="K6408" t="s">
        <v>24904</v>
      </c>
      <c r="L6408" t="s">
        <v>266</v>
      </c>
      <c r="M6408" t="s">
        <v>267</v>
      </c>
      <c r="N6408" t="s">
        <v>267</v>
      </c>
      <c r="O6408" t="s">
        <v>267</v>
      </c>
      <c r="P6408">
        <v>0</v>
      </c>
      <c r="Q6408">
        <v>0</v>
      </c>
      <c r="R6408">
        <v>0</v>
      </c>
      <c r="S6408" t="s">
        <v>267</v>
      </c>
      <c r="T6408" t="s">
        <v>267</v>
      </c>
      <c r="U6408" t="s">
        <v>24905</v>
      </c>
      <c r="V6408" t="b">
        <v>0</v>
      </c>
      <c r="W6408" t="s">
        <v>265</v>
      </c>
      <c r="X6408">
        <v>0</v>
      </c>
      <c r="Y6408" t="s">
        <v>265</v>
      </c>
      <c r="Z6408" t="s">
        <v>265</v>
      </c>
      <c r="AA6408" t="s">
        <v>265</v>
      </c>
      <c r="AB6408" t="s">
        <v>265</v>
      </c>
      <c r="AC6408" t="s">
        <v>265</v>
      </c>
      <c r="AD6408" t="s">
        <v>265</v>
      </c>
      <c r="AE6408" t="s">
        <v>265</v>
      </c>
      <c r="AF6408" t="s">
        <v>24906</v>
      </c>
      <c r="AG6408" t="s">
        <v>265</v>
      </c>
      <c r="AH6408" t="s">
        <v>265</v>
      </c>
      <c r="AI6408" t="s">
        <v>265</v>
      </c>
      <c r="AJ6408" t="s">
        <v>265</v>
      </c>
      <c r="AL6408" t="str">
        <f>IF(Sudan_News12[[#This Row],[relevancy_classification_english]]="Relevant","مناسب",IF(Sudan_News12[[#This Row],[relevancy_classification_english]]="Relevant","عَرَضِيّ",""))</f>
        <v/>
      </c>
      <c r="AN6408" t="str">
        <f>IF(Sudan_News12[[#This Row],[sentiment_analysis_english]]="Negative","سلبي",IF(Sudan_News12[[#This Row],[sentiment_analysis_english]]="Neutral","حيادي",IF(Sudan_News12[[#This Row],[sentiment_analysis_english]]="Positive","إيجابي","")))</f>
        <v/>
      </c>
      <c r="AO6408" t="e">
        <f>INDEX(TextClassificationList[],MATCH(Sudan_News12[[#This Row],[text_classification_arabic]],TextClassificationList[text_classification_arabic],0),1)</f>
        <v>#N/A</v>
      </c>
      <c r="AQ6408" t="e">
        <f>INDEX(TextClassificationList[],MATCH(Sudan_News12[[#This Row],[text_classification_arabic2]],TextClassificationList[text_classification_arabic],0),1)</f>
        <v>#N/A</v>
      </c>
      <c r="AS6408" t="e">
        <f>INDEX(TextClassificationList[],MATCH(Sudan_News12[[#This Row],[text_classification_arabic3]],TextClassificationList[text_classification_arabic],0),1)</f>
        <v>#N/A</v>
      </c>
      <c r="AU6408" t="e">
        <f>INDEX(TextClassificationList[],MATCH(Sudan_News12[[#This Row],[text_classification_arabic4]],TextClassificationList[text_classification_arabic],0),1)</f>
        <v>#N/A</v>
      </c>
      <c r="AW6408" t="e">
        <f>INDEX(TextClassificationList[],MATCH(Sudan_News12[[#This Row],[text_classification_arabic5]],TextClassificationList[text_classification_arabic],0),1)</f>
        <v>#N/A</v>
      </c>
    </row>
    <row r="6409" spans="1:49" x14ac:dyDescent="0.2">
      <c r="A6409">
        <v>9.6726513817585664E+17</v>
      </c>
      <c r="B6409">
        <v>9.6726513817585664E+17</v>
      </c>
      <c r="C6409" t="s">
        <v>24907</v>
      </c>
      <c r="D6409" s="1">
        <v>43155</v>
      </c>
      <c r="E6409" s="2">
        <v>0.29807870370370371</v>
      </c>
      <c r="F6409">
        <v>200</v>
      </c>
      <c r="G6409">
        <v>1889611729</v>
      </c>
      <c r="H6409" t="s">
        <v>354</v>
      </c>
      <c r="I6409" t="s">
        <v>355</v>
      </c>
      <c r="J6409" t="s">
        <v>265</v>
      </c>
      <c r="K6409" t="s">
        <v>24908</v>
      </c>
      <c r="L6409" t="s">
        <v>266</v>
      </c>
      <c r="M6409" t="s">
        <v>267</v>
      </c>
      <c r="N6409" t="s">
        <v>267</v>
      </c>
      <c r="O6409" t="s">
        <v>24909</v>
      </c>
      <c r="P6409">
        <v>0</v>
      </c>
      <c r="Q6409">
        <v>0</v>
      </c>
      <c r="R6409">
        <v>0</v>
      </c>
      <c r="S6409" t="s">
        <v>267</v>
      </c>
      <c r="T6409" t="s">
        <v>267</v>
      </c>
      <c r="U6409" t="s">
        <v>24910</v>
      </c>
      <c r="V6409" t="b">
        <v>0</v>
      </c>
      <c r="W6409" t="s">
        <v>265</v>
      </c>
      <c r="X6409">
        <v>1</v>
      </c>
      <c r="Y6409" t="s">
        <v>24911</v>
      </c>
      <c r="Z6409" t="s">
        <v>265</v>
      </c>
      <c r="AA6409" t="s">
        <v>265</v>
      </c>
      <c r="AB6409" t="s">
        <v>265</v>
      </c>
      <c r="AC6409" t="s">
        <v>265</v>
      </c>
      <c r="AD6409" t="s">
        <v>265</v>
      </c>
      <c r="AE6409" t="s">
        <v>265</v>
      </c>
      <c r="AF6409" t="s">
        <v>267</v>
      </c>
      <c r="AG6409" t="s">
        <v>265</v>
      </c>
      <c r="AH6409" t="s">
        <v>265</v>
      </c>
      <c r="AI6409" t="s">
        <v>265</v>
      </c>
      <c r="AJ6409" t="s">
        <v>265</v>
      </c>
      <c r="AL6409" t="str">
        <f>IF(Sudan_News12[[#This Row],[relevancy_classification_english]]="Relevant","مناسب",IF(Sudan_News12[[#This Row],[relevancy_classification_english]]="Relevant","عَرَضِيّ",""))</f>
        <v/>
      </c>
      <c r="AN6409" t="str">
        <f>IF(Sudan_News12[[#This Row],[sentiment_analysis_english]]="Negative","سلبي",IF(Sudan_News12[[#This Row],[sentiment_analysis_english]]="Neutral","حيادي",IF(Sudan_News12[[#This Row],[sentiment_analysis_english]]="Positive","إيجابي","")))</f>
        <v/>
      </c>
      <c r="AO6409" t="e">
        <f>INDEX(TextClassificationList[],MATCH(Sudan_News12[[#This Row],[text_classification_arabic]],TextClassificationList[text_classification_arabic],0),1)</f>
        <v>#N/A</v>
      </c>
      <c r="AQ6409" t="e">
        <f>INDEX(TextClassificationList[],MATCH(Sudan_News12[[#This Row],[text_classification_arabic2]],TextClassificationList[text_classification_arabic],0),1)</f>
        <v>#N/A</v>
      </c>
      <c r="AS6409" t="e">
        <f>INDEX(TextClassificationList[],MATCH(Sudan_News12[[#This Row],[text_classification_arabic3]],TextClassificationList[text_classification_arabic],0),1)</f>
        <v>#N/A</v>
      </c>
      <c r="AU6409" t="e">
        <f>INDEX(TextClassificationList[],MATCH(Sudan_News12[[#This Row],[text_classification_arabic4]],TextClassificationList[text_classification_arabic],0),1)</f>
        <v>#N/A</v>
      </c>
      <c r="AW6409" t="e">
        <f>INDEX(TextClassificationList[],MATCH(Sudan_News12[[#This Row],[text_classification_arabic5]],TextClassificationList[text_classification_arabic],0),1)</f>
        <v>#N/A</v>
      </c>
    </row>
    <row r="6410" spans="1:49" x14ac:dyDescent="0.2">
      <c r="A6410">
        <v>9.6713400577789542E+17</v>
      </c>
      <c r="B6410">
        <v>9.6692497750837658E+17</v>
      </c>
      <c r="C6410" t="s">
        <v>24912</v>
      </c>
      <c r="D6410" s="1">
        <v>43154</v>
      </c>
      <c r="E6410" s="2">
        <v>0.93622685185185184</v>
      </c>
      <c r="F6410">
        <v>200</v>
      </c>
      <c r="G6410">
        <v>1889611729</v>
      </c>
      <c r="H6410" t="s">
        <v>354</v>
      </c>
      <c r="I6410" t="s">
        <v>355</v>
      </c>
      <c r="J6410" t="s">
        <v>265</v>
      </c>
      <c r="K6410" t="s">
        <v>24913</v>
      </c>
      <c r="L6410" t="s">
        <v>266</v>
      </c>
      <c r="M6410" t="s">
        <v>267</v>
      </c>
      <c r="N6410" t="s">
        <v>267</v>
      </c>
      <c r="O6410" t="s">
        <v>267</v>
      </c>
      <c r="P6410">
        <v>0</v>
      </c>
      <c r="Q6410">
        <v>0</v>
      </c>
      <c r="R6410">
        <v>0</v>
      </c>
      <c r="S6410" t="s">
        <v>267</v>
      </c>
      <c r="T6410" t="s">
        <v>267</v>
      </c>
      <c r="U6410" t="s">
        <v>24914</v>
      </c>
      <c r="V6410" t="b">
        <v>0</v>
      </c>
      <c r="W6410" t="s">
        <v>265</v>
      </c>
      <c r="X6410">
        <v>0</v>
      </c>
      <c r="Y6410" t="s">
        <v>265</v>
      </c>
      <c r="Z6410" t="s">
        <v>265</v>
      </c>
      <c r="AA6410" t="s">
        <v>265</v>
      </c>
      <c r="AB6410" t="s">
        <v>265</v>
      </c>
      <c r="AC6410" t="s">
        <v>265</v>
      </c>
      <c r="AD6410" t="s">
        <v>265</v>
      </c>
      <c r="AE6410" t="s">
        <v>265</v>
      </c>
      <c r="AF6410" t="s">
        <v>292</v>
      </c>
      <c r="AG6410" t="s">
        <v>265</v>
      </c>
      <c r="AH6410" t="s">
        <v>265</v>
      </c>
      <c r="AI6410" t="s">
        <v>265</v>
      </c>
      <c r="AJ6410" t="s">
        <v>265</v>
      </c>
      <c r="AL6410" t="str">
        <f>IF(Sudan_News12[[#This Row],[relevancy_classification_english]]="Relevant","مناسب",IF(Sudan_News12[[#This Row],[relevancy_classification_english]]="Relevant","عَرَضِيّ",""))</f>
        <v/>
      </c>
      <c r="AN6410" t="str">
        <f>IF(Sudan_News12[[#This Row],[sentiment_analysis_english]]="Negative","سلبي",IF(Sudan_News12[[#This Row],[sentiment_analysis_english]]="Neutral","حيادي",IF(Sudan_News12[[#This Row],[sentiment_analysis_english]]="Positive","إيجابي","")))</f>
        <v/>
      </c>
      <c r="AO6410" t="e">
        <f>INDEX(TextClassificationList[],MATCH(Sudan_News12[[#This Row],[text_classification_arabic]],TextClassificationList[text_classification_arabic],0),1)</f>
        <v>#N/A</v>
      </c>
      <c r="AQ6410" t="e">
        <f>INDEX(TextClassificationList[],MATCH(Sudan_News12[[#This Row],[text_classification_arabic2]],TextClassificationList[text_classification_arabic],0),1)</f>
        <v>#N/A</v>
      </c>
      <c r="AS6410" t="e">
        <f>INDEX(TextClassificationList[],MATCH(Sudan_News12[[#This Row],[text_classification_arabic3]],TextClassificationList[text_classification_arabic],0),1)</f>
        <v>#N/A</v>
      </c>
      <c r="AU6410" t="e">
        <f>INDEX(TextClassificationList[],MATCH(Sudan_News12[[#This Row],[text_classification_arabic4]],TextClassificationList[text_classification_arabic],0),1)</f>
        <v>#N/A</v>
      </c>
      <c r="AW6410" t="e">
        <f>INDEX(TextClassificationList[],MATCH(Sudan_News12[[#This Row],[text_classification_arabic5]],TextClassificationList[text_classification_arabic],0),1)</f>
        <v>#N/A</v>
      </c>
    </row>
    <row r="6411" spans="1:49" x14ac:dyDescent="0.2">
      <c r="A6411">
        <v>9.6713350005383578E+17</v>
      </c>
      <c r="B6411">
        <v>9.6679226492320563E+17</v>
      </c>
      <c r="C6411" t="s">
        <v>24915</v>
      </c>
      <c r="D6411" s="1">
        <v>43154</v>
      </c>
      <c r="E6411" s="2">
        <v>0.93482638888888892</v>
      </c>
      <c r="F6411">
        <v>200</v>
      </c>
      <c r="G6411">
        <v>1889611729</v>
      </c>
      <c r="H6411" t="s">
        <v>354</v>
      </c>
      <c r="I6411" t="s">
        <v>355</v>
      </c>
      <c r="J6411" t="s">
        <v>265</v>
      </c>
      <c r="K6411" t="s">
        <v>24916</v>
      </c>
      <c r="L6411" t="s">
        <v>266</v>
      </c>
      <c r="M6411" t="s">
        <v>267</v>
      </c>
      <c r="N6411" t="s">
        <v>267</v>
      </c>
      <c r="O6411" t="s">
        <v>267</v>
      </c>
      <c r="P6411">
        <v>0</v>
      </c>
      <c r="Q6411">
        <v>0</v>
      </c>
      <c r="R6411">
        <v>0</v>
      </c>
      <c r="S6411" t="s">
        <v>267</v>
      </c>
      <c r="T6411" t="s">
        <v>267</v>
      </c>
      <c r="U6411" t="s">
        <v>24917</v>
      </c>
      <c r="V6411" t="b">
        <v>0</v>
      </c>
      <c r="W6411" t="s">
        <v>265</v>
      </c>
      <c r="X6411">
        <v>0</v>
      </c>
      <c r="Y6411" t="s">
        <v>265</v>
      </c>
      <c r="Z6411" t="s">
        <v>265</v>
      </c>
      <c r="AA6411" t="s">
        <v>265</v>
      </c>
      <c r="AB6411" t="s">
        <v>265</v>
      </c>
      <c r="AC6411" t="s">
        <v>265</v>
      </c>
      <c r="AD6411" t="s">
        <v>265</v>
      </c>
      <c r="AE6411" t="s">
        <v>265</v>
      </c>
      <c r="AF6411" t="s">
        <v>24918</v>
      </c>
      <c r="AG6411" t="s">
        <v>265</v>
      </c>
      <c r="AH6411" t="s">
        <v>265</v>
      </c>
      <c r="AI6411" t="s">
        <v>265</v>
      </c>
      <c r="AJ6411" t="s">
        <v>265</v>
      </c>
      <c r="AL6411" t="str">
        <f>IF(Sudan_News12[[#This Row],[relevancy_classification_english]]="Relevant","مناسب",IF(Sudan_News12[[#This Row],[relevancy_classification_english]]="Relevant","عَرَضِيّ",""))</f>
        <v/>
      </c>
      <c r="AN6411" t="str">
        <f>IF(Sudan_News12[[#This Row],[sentiment_analysis_english]]="Negative","سلبي",IF(Sudan_News12[[#This Row],[sentiment_analysis_english]]="Neutral","حيادي",IF(Sudan_News12[[#This Row],[sentiment_analysis_english]]="Positive","إيجابي","")))</f>
        <v/>
      </c>
      <c r="AO6411" t="e">
        <f>INDEX(TextClassificationList[],MATCH(Sudan_News12[[#This Row],[text_classification_arabic]],TextClassificationList[text_classification_arabic],0),1)</f>
        <v>#N/A</v>
      </c>
      <c r="AQ6411" t="e">
        <f>INDEX(TextClassificationList[],MATCH(Sudan_News12[[#This Row],[text_classification_arabic2]],TextClassificationList[text_classification_arabic],0),1)</f>
        <v>#N/A</v>
      </c>
      <c r="AS6411" t="e">
        <f>INDEX(TextClassificationList[],MATCH(Sudan_News12[[#This Row],[text_classification_arabic3]],TextClassificationList[text_classification_arabic],0),1)</f>
        <v>#N/A</v>
      </c>
      <c r="AU6411" t="e">
        <f>INDEX(TextClassificationList[],MATCH(Sudan_News12[[#This Row],[text_classification_arabic4]],TextClassificationList[text_classification_arabic],0),1)</f>
        <v>#N/A</v>
      </c>
      <c r="AW6411" t="e">
        <f>INDEX(TextClassificationList[],MATCH(Sudan_News12[[#This Row],[text_classification_arabic5]],TextClassificationList[text_classification_arabic],0),1)</f>
        <v>#N/A</v>
      </c>
    </row>
    <row r="6412" spans="1:49" x14ac:dyDescent="0.2">
      <c r="A6412">
        <v>9.671289465160704E+17</v>
      </c>
      <c r="B6412">
        <v>9.6707370729750938E+17</v>
      </c>
      <c r="C6412" t="s">
        <v>24919</v>
      </c>
      <c r="D6412" s="1">
        <v>43154</v>
      </c>
      <c r="E6412" s="2">
        <v>0.92225694444444439</v>
      </c>
      <c r="F6412">
        <v>200</v>
      </c>
      <c r="G6412">
        <v>1889611729</v>
      </c>
      <c r="H6412" t="s">
        <v>354</v>
      </c>
      <c r="I6412" t="s">
        <v>355</v>
      </c>
      <c r="J6412" t="s">
        <v>265</v>
      </c>
      <c r="K6412" t="s">
        <v>24920</v>
      </c>
      <c r="L6412" t="s">
        <v>266</v>
      </c>
      <c r="M6412" t="s">
        <v>267</v>
      </c>
      <c r="N6412" t="s">
        <v>267</v>
      </c>
      <c r="O6412" t="s">
        <v>267</v>
      </c>
      <c r="P6412">
        <v>0</v>
      </c>
      <c r="Q6412">
        <v>0</v>
      </c>
      <c r="R6412">
        <v>0</v>
      </c>
      <c r="S6412" t="s">
        <v>267</v>
      </c>
      <c r="T6412" t="s">
        <v>267</v>
      </c>
      <c r="U6412" t="s">
        <v>24921</v>
      </c>
      <c r="V6412" t="b">
        <v>0</v>
      </c>
      <c r="W6412" t="s">
        <v>265</v>
      </c>
      <c r="X6412">
        <v>0</v>
      </c>
      <c r="Y6412" t="s">
        <v>265</v>
      </c>
      <c r="Z6412" t="s">
        <v>265</v>
      </c>
      <c r="AA6412" t="s">
        <v>265</v>
      </c>
      <c r="AB6412" t="s">
        <v>265</v>
      </c>
      <c r="AC6412" t="s">
        <v>265</v>
      </c>
      <c r="AD6412" t="s">
        <v>265</v>
      </c>
      <c r="AE6412" t="s">
        <v>265</v>
      </c>
      <c r="AF6412" t="s">
        <v>19315</v>
      </c>
      <c r="AG6412" t="s">
        <v>265</v>
      </c>
      <c r="AH6412" t="s">
        <v>265</v>
      </c>
      <c r="AI6412" t="s">
        <v>265</v>
      </c>
      <c r="AJ6412" t="s">
        <v>265</v>
      </c>
      <c r="AL6412" t="str">
        <f>IF(Sudan_News12[[#This Row],[relevancy_classification_english]]="Relevant","مناسب",IF(Sudan_News12[[#This Row],[relevancy_classification_english]]="Relevant","عَرَضِيّ",""))</f>
        <v/>
      </c>
      <c r="AN6412" t="str">
        <f>IF(Sudan_News12[[#This Row],[sentiment_analysis_english]]="Negative","سلبي",IF(Sudan_News12[[#This Row],[sentiment_analysis_english]]="Neutral","حيادي",IF(Sudan_News12[[#This Row],[sentiment_analysis_english]]="Positive","إيجابي","")))</f>
        <v/>
      </c>
      <c r="AO6412" t="e">
        <f>INDEX(TextClassificationList[],MATCH(Sudan_News12[[#This Row],[text_classification_arabic]],TextClassificationList[text_classification_arabic],0),1)</f>
        <v>#N/A</v>
      </c>
      <c r="AQ6412" t="e">
        <f>INDEX(TextClassificationList[],MATCH(Sudan_News12[[#This Row],[text_classification_arabic2]],TextClassificationList[text_classification_arabic],0),1)</f>
        <v>#N/A</v>
      </c>
      <c r="AS6412" t="e">
        <f>INDEX(TextClassificationList[],MATCH(Sudan_News12[[#This Row],[text_classification_arabic3]],TextClassificationList[text_classification_arabic],0),1)</f>
        <v>#N/A</v>
      </c>
      <c r="AU6412" t="e">
        <f>INDEX(TextClassificationList[],MATCH(Sudan_News12[[#This Row],[text_classification_arabic4]],TextClassificationList[text_classification_arabic],0),1)</f>
        <v>#N/A</v>
      </c>
      <c r="AW6412" t="e">
        <f>INDEX(TextClassificationList[],MATCH(Sudan_News12[[#This Row],[text_classification_arabic5]],TextClassificationList[text_classification_arabic],0),1)</f>
        <v>#N/A</v>
      </c>
    </row>
    <row r="6413" spans="1:49" x14ac:dyDescent="0.2">
      <c r="A6413">
        <v>9.6702605357845299E+17</v>
      </c>
      <c r="B6413">
        <v>9.6702605357845299E+17</v>
      </c>
      <c r="C6413" t="s">
        <v>24922</v>
      </c>
      <c r="D6413" s="1">
        <v>43154</v>
      </c>
      <c r="E6413" s="2">
        <v>0.63833333333333331</v>
      </c>
      <c r="F6413">
        <v>200</v>
      </c>
      <c r="G6413">
        <v>1889611729</v>
      </c>
      <c r="H6413" t="s">
        <v>354</v>
      </c>
      <c r="I6413" t="s">
        <v>355</v>
      </c>
      <c r="J6413" t="s">
        <v>265</v>
      </c>
      <c r="K6413" t="s">
        <v>24923</v>
      </c>
      <c r="L6413" t="s">
        <v>278</v>
      </c>
      <c r="M6413" t="s">
        <v>267</v>
      </c>
      <c r="N6413" t="s">
        <v>267</v>
      </c>
      <c r="O6413" t="s">
        <v>24924</v>
      </c>
      <c r="P6413">
        <v>0</v>
      </c>
      <c r="Q6413">
        <v>0</v>
      </c>
      <c r="R6413">
        <v>0</v>
      </c>
      <c r="S6413" t="s">
        <v>295</v>
      </c>
      <c r="T6413" t="s">
        <v>267</v>
      </c>
      <c r="U6413" t="s">
        <v>24925</v>
      </c>
      <c r="V6413" t="b">
        <v>0</v>
      </c>
      <c r="W6413" t="s">
        <v>265</v>
      </c>
      <c r="X6413">
        <v>1</v>
      </c>
      <c r="Y6413" t="s">
        <v>24926</v>
      </c>
      <c r="Z6413" t="s">
        <v>265</v>
      </c>
      <c r="AA6413" t="s">
        <v>265</v>
      </c>
      <c r="AB6413" t="s">
        <v>265</v>
      </c>
      <c r="AC6413" t="s">
        <v>265</v>
      </c>
      <c r="AD6413" t="s">
        <v>265</v>
      </c>
      <c r="AE6413" t="s">
        <v>265</v>
      </c>
      <c r="AF6413" t="s">
        <v>267</v>
      </c>
      <c r="AG6413" t="s">
        <v>265</v>
      </c>
      <c r="AH6413" t="s">
        <v>265</v>
      </c>
      <c r="AI6413" t="s">
        <v>265</v>
      </c>
      <c r="AJ6413" t="s">
        <v>265</v>
      </c>
      <c r="AL6413" t="str">
        <f>IF(Sudan_News12[[#This Row],[relevancy_classification_english]]="Relevant","مناسب",IF(Sudan_News12[[#This Row],[relevancy_classification_english]]="Relevant","عَرَضِيّ",""))</f>
        <v/>
      </c>
      <c r="AN6413" t="str">
        <f>IF(Sudan_News12[[#This Row],[sentiment_analysis_english]]="Negative","سلبي",IF(Sudan_News12[[#This Row],[sentiment_analysis_english]]="Neutral","حيادي",IF(Sudan_News12[[#This Row],[sentiment_analysis_english]]="Positive","إيجابي","")))</f>
        <v/>
      </c>
      <c r="AO6413" t="e">
        <f>INDEX(TextClassificationList[],MATCH(Sudan_News12[[#This Row],[text_classification_arabic]],TextClassificationList[text_classification_arabic],0),1)</f>
        <v>#N/A</v>
      </c>
      <c r="AQ6413" t="e">
        <f>INDEX(TextClassificationList[],MATCH(Sudan_News12[[#This Row],[text_classification_arabic2]],TextClassificationList[text_classification_arabic],0),1)</f>
        <v>#N/A</v>
      </c>
      <c r="AS6413" t="e">
        <f>INDEX(TextClassificationList[],MATCH(Sudan_News12[[#This Row],[text_classification_arabic3]],TextClassificationList[text_classification_arabic],0),1)</f>
        <v>#N/A</v>
      </c>
      <c r="AU6413" t="e">
        <f>INDEX(TextClassificationList[],MATCH(Sudan_News12[[#This Row],[text_classification_arabic4]],TextClassificationList[text_classification_arabic],0),1)</f>
        <v>#N/A</v>
      </c>
      <c r="AW6413" t="e">
        <f>INDEX(TextClassificationList[],MATCH(Sudan_News12[[#This Row],[text_classification_arabic5]],TextClassificationList[text_classification_arabic],0),1)</f>
        <v>#N/A</v>
      </c>
    </row>
    <row r="6414" spans="1:49" x14ac:dyDescent="0.2">
      <c r="A6414">
        <v>9.6700498526645043E+17</v>
      </c>
      <c r="B6414">
        <v>9.6700498526645043E+17</v>
      </c>
      <c r="C6414" t="s">
        <v>24927</v>
      </c>
      <c r="D6414" s="1">
        <v>43154</v>
      </c>
      <c r="E6414" s="2">
        <v>0.58019675925925929</v>
      </c>
      <c r="F6414">
        <v>200</v>
      </c>
      <c r="G6414">
        <v>1889611729</v>
      </c>
      <c r="H6414" t="s">
        <v>354</v>
      </c>
      <c r="I6414" t="s">
        <v>355</v>
      </c>
      <c r="J6414" t="s">
        <v>265</v>
      </c>
      <c r="K6414" t="s">
        <v>24928</v>
      </c>
      <c r="L6414" t="s">
        <v>266</v>
      </c>
      <c r="M6414" t="s">
        <v>267</v>
      </c>
      <c r="N6414" t="s">
        <v>267</v>
      </c>
      <c r="O6414" t="s">
        <v>24929</v>
      </c>
      <c r="P6414">
        <v>0</v>
      </c>
      <c r="Q6414">
        <v>0</v>
      </c>
      <c r="R6414">
        <v>0</v>
      </c>
      <c r="S6414" t="s">
        <v>267</v>
      </c>
      <c r="T6414" t="s">
        <v>267</v>
      </c>
      <c r="U6414" t="s">
        <v>24930</v>
      </c>
      <c r="V6414" t="b">
        <v>0</v>
      </c>
      <c r="W6414" t="s">
        <v>265</v>
      </c>
      <c r="X6414">
        <v>1</v>
      </c>
      <c r="Y6414" t="s">
        <v>24931</v>
      </c>
      <c r="Z6414" t="s">
        <v>265</v>
      </c>
      <c r="AA6414" t="s">
        <v>265</v>
      </c>
      <c r="AB6414" t="s">
        <v>265</v>
      </c>
      <c r="AC6414" t="s">
        <v>265</v>
      </c>
      <c r="AD6414" t="s">
        <v>265</v>
      </c>
      <c r="AE6414" t="s">
        <v>265</v>
      </c>
      <c r="AF6414" t="s">
        <v>267</v>
      </c>
      <c r="AG6414" t="s">
        <v>265</v>
      </c>
      <c r="AH6414" t="s">
        <v>265</v>
      </c>
      <c r="AI6414" t="s">
        <v>265</v>
      </c>
      <c r="AJ6414" t="s">
        <v>265</v>
      </c>
      <c r="AL6414" t="str">
        <f>IF(Sudan_News12[[#This Row],[relevancy_classification_english]]="Relevant","مناسب",IF(Sudan_News12[[#This Row],[relevancy_classification_english]]="Relevant","عَرَضِيّ",""))</f>
        <v/>
      </c>
      <c r="AN6414" t="str">
        <f>IF(Sudan_News12[[#This Row],[sentiment_analysis_english]]="Negative","سلبي",IF(Sudan_News12[[#This Row],[sentiment_analysis_english]]="Neutral","حيادي",IF(Sudan_News12[[#This Row],[sentiment_analysis_english]]="Positive","إيجابي","")))</f>
        <v/>
      </c>
      <c r="AO6414" t="e">
        <f>INDEX(TextClassificationList[],MATCH(Sudan_News12[[#This Row],[text_classification_arabic]],TextClassificationList[text_classification_arabic],0),1)</f>
        <v>#N/A</v>
      </c>
      <c r="AQ6414" t="e">
        <f>INDEX(TextClassificationList[],MATCH(Sudan_News12[[#This Row],[text_classification_arabic2]],TextClassificationList[text_classification_arabic],0),1)</f>
        <v>#N/A</v>
      </c>
      <c r="AS6414" t="e">
        <f>INDEX(TextClassificationList[],MATCH(Sudan_News12[[#This Row],[text_classification_arabic3]],TextClassificationList[text_classification_arabic],0),1)</f>
        <v>#N/A</v>
      </c>
      <c r="AU6414" t="e">
        <f>INDEX(TextClassificationList[],MATCH(Sudan_News12[[#This Row],[text_classification_arabic4]],TextClassificationList[text_classification_arabic],0),1)</f>
        <v>#N/A</v>
      </c>
      <c r="AW6414" t="e">
        <f>INDEX(TextClassificationList[],MATCH(Sudan_News12[[#This Row],[text_classification_arabic5]],TextClassificationList[text_classification_arabic],0),1)</f>
        <v>#N/A</v>
      </c>
    </row>
    <row r="6415" spans="1:49" x14ac:dyDescent="0.2">
      <c r="A6415">
        <v>9.6670782883151462E+17</v>
      </c>
      <c r="B6415">
        <v>9.6670782883151462E+17</v>
      </c>
      <c r="C6415" t="s">
        <v>24932</v>
      </c>
      <c r="D6415" s="1">
        <v>43153</v>
      </c>
      <c r="E6415" s="2">
        <v>0.76019675925925922</v>
      </c>
      <c r="F6415">
        <v>200</v>
      </c>
      <c r="G6415">
        <v>1889611729</v>
      </c>
      <c r="H6415" t="s">
        <v>354</v>
      </c>
      <c r="I6415" t="s">
        <v>355</v>
      </c>
      <c r="J6415" t="s">
        <v>265</v>
      </c>
      <c r="K6415" t="s">
        <v>24933</v>
      </c>
      <c r="L6415" t="s">
        <v>266</v>
      </c>
      <c r="M6415" t="s">
        <v>267</v>
      </c>
      <c r="N6415" t="s">
        <v>267</v>
      </c>
      <c r="O6415" t="s">
        <v>267</v>
      </c>
      <c r="P6415">
        <v>0</v>
      </c>
      <c r="Q6415">
        <v>0</v>
      </c>
      <c r="R6415">
        <v>0</v>
      </c>
      <c r="S6415" t="s">
        <v>267</v>
      </c>
      <c r="T6415" t="s">
        <v>267</v>
      </c>
      <c r="U6415" t="s">
        <v>24934</v>
      </c>
      <c r="V6415" t="b">
        <v>0</v>
      </c>
      <c r="W6415" t="s">
        <v>265</v>
      </c>
      <c r="X6415">
        <v>0</v>
      </c>
      <c r="Y6415" t="s">
        <v>265</v>
      </c>
      <c r="Z6415" t="s">
        <v>265</v>
      </c>
      <c r="AA6415" t="s">
        <v>265</v>
      </c>
      <c r="AB6415" t="s">
        <v>265</v>
      </c>
      <c r="AC6415" t="s">
        <v>265</v>
      </c>
      <c r="AD6415" t="s">
        <v>265</v>
      </c>
      <c r="AE6415" t="s">
        <v>265</v>
      </c>
      <c r="AF6415" t="s">
        <v>267</v>
      </c>
      <c r="AG6415" t="s">
        <v>265</v>
      </c>
      <c r="AH6415" t="s">
        <v>265</v>
      </c>
      <c r="AI6415" t="s">
        <v>265</v>
      </c>
      <c r="AJ6415" t="s">
        <v>265</v>
      </c>
      <c r="AL6415" t="str">
        <f>IF(Sudan_News12[[#This Row],[relevancy_classification_english]]="Relevant","مناسب",IF(Sudan_News12[[#This Row],[relevancy_classification_english]]="Relevant","عَرَضِيّ",""))</f>
        <v/>
      </c>
      <c r="AN6415" t="str">
        <f>IF(Sudan_News12[[#This Row],[sentiment_analysis_english]]="Negative","سلبي",IF(Sudan_News12[[#This Row],[sentiment_analysis_english]]="Neutral","حيادي",IF(Sudan_News12[[#This Row],[sentiment_analysis_english]]="Positive","إيجابي","")))</f>
        <v/>
      </c>
      <c r="AO6415" t="e">
        <f>INDEX(TextClassificationList[],MATCH(Sudan_News12[[#This Row],[text_classification_arabic]],TextClassificationList[text_classification_arabic],0),1)</f>
        <v>#N/A</v>
      </c>
      <c r="AQ6415" t="e">
        <f>INDEX(TextClassificationList[],MATCH(Sudan_News12[[#This Row],[text_classification_arabic2]],TextClassificationList[text_classification_arabic],0),1)</f>
        <v>#N/A</v>
      </c>
      <c r="AS6415" t="e">
        <f>INDEX(TextClassificationList[],MATCH(Sudan_News12[[#This Row],[text_classification_arabic3]],TextClassificationList[text_classification_arabic],0),1)</f>
        <v>#N/A</v>
      </c>
      <c r="AU6415" t="e">
        <f>INDEX(TextClassificationList[],MATCH(Sudan_News12[[#This Row],[text_classification_arabic4]],TextClassificationList[text_classification_arabic],0),1)</f>
        <v>#N/A</v>
      </c>
      <c r="AW6415" t="e">
        <f>INDEX(TextClassificationList[],MATCH(Sudan_News12[[#This Row],[text_classification_arabic5]],TextClassificationList[text_classification_arabic],0),1)</f>
        <v>#N/A</v>
      </c>
    </row>
    <row r="6416" spans="1:49" x14ac:dyDescent="0.2">
      <c r="A6416">
        <v>9.6667546981804032E+17</v>
      </c>
      <c r="B6416">
        <v>9.666064315155456E+17</v>
      </c>
      <c r="C6416" t="s">
        <v>24935</v>
      </c>
      <c r="D6416" s="1">
        <v>43153</v>
      </c>
      <c r="E6416" s="2">
        <v>0.67090277777777774</v>
      </c>
      <c r="F6416">
        <v>200</v>
      </c>
      <c r="G6416">
        <v>1889611729</v>
      </c>
      <c r="H6416" t="s">
        <v>354</v>
      </c>
      <c r="I6416" t="s">
        <v>355</v>
      </c>
      <c r="J6416" t="s">
        <v>265</v>
      </c>
      <c r="K6416" t="s">
        <v>24936</v>
      </c>
      <c r="L6416" t="s">
        <v>266</v>
      </c>
      <c r="M6416" t="s">
        <v>267</v>
      </c>
      <c r="N6416" t="s">
        <v>267</v>
      </c>
      <c r="O6416" t="s">
        <v>267</v>
      </c>
      <c r="P6416">
        <v>0</v>
      </c>
      <c r="Q6416">
        <v>0</v>
      </c>
      <c r="R6416">
        <v>0</v>
      </c>
      <c r="S6416" t="s">
        <v>267</v>
      </c>
      <c r="T6416" t="s">
        <v>267</v>
      </c>
      <c r="U6416" t="s">
        <v>24937</v>
      </c>
      <c r="V6416" t="b">
        <v>0</v>
      </c>
      <c r="W6416" t="s">
        <v>265</v>
      </c>
      <c r="X6416">
        <v>0</v>
      </c>
      <c r="Y6416" t="s">
        <v>265</v>
      </c>
      <c r="Z6416" t="s">
        <v>265</v>
      </c>
      <c r="AA6416" t="s">
        <v>265</v>
      </c>
      <c r="AB6416" t="s">
        <v>265</v>
      </c>
      <c r="AC6416" t="s">
        <v>265</v>
      </c>
      <c r="AD6416" t="s">
        <v>265</v>
      </c>
      <c r="AE6416" t="s">
        <v>265</v>
      </c>
      <c r="AF6416" t="s">
        <v>24938</v>
      </c>
      <c r="AG6416" t="s">
        <v>265</v>
      </c>
      <c r="AH6416" t="s">
        <v>265</v>
      </c>
      <c r="AI6416" t="s">
        <v>265</v>
      </c>
      <c r="AJ6416" t="s">
        <v>265</v>
      </c>
      <c r="AL6416" t="str">
        <f>IF(Sudan_News12[[#This Row],[relevancy_classification_english]]="Relevant","مناسب",IF(Sudan_News12[[#This Row],[relevancy_classification_english]]="Relevant","عَرَضِيّ",""))</f>
        <v/>
      </c>
      <c r="AN6416" t="str">
        <f>IF(Sudan_News12[[#This Row],[sentiment_analysis_english]]="Negative","سلبي",IF(Sudan_News12[[#This Row],[sentiment_analysis_english]]="Neutral","حيادي",IF(Sudan_News12[[#This Row],[sentiment_analysis_english]]="Positive","إيجابي","")))</f>
        <v/>
      </c>
      <c r="AO6416" t="e">
        <f>INDEX(TextClassificationList[],MATCH(Sudan_News12[[#This Row],[text_classification_arabic]],TextClassificationList[text_classification_arabic],0),1)</f>
        <v>#N/A</v>
      </c>
      <c r="AQ6416" t="e">
        <f>INDEX(TextClassificationList[],MATCH(Sudan_News12[[#This Row],[text_classification_arabic2]],TextClassificationList[text_classification_arabic],0),1)</f>
        <v>#N/A</v>
      </c>
      <c r="AS6416" t="e">
        <f>INDEX(TextClassificationList[],MATCH(Sudan_News12[[#This Row],[text_classification_arabic3]],TextClassificationList[text_classification_arabic],0),1)</f>
        <v>#N/A</v>
      </c>
      <c r="AU6416" t="e">
        <f>INDEX(TextClassificationList[],MATCH(Sudan_News12[[#This Row],[text_classification_arabic4]],TextClassificationList[text_classification_arabic],0),1)</f>
        <v>#N/A</v>
      </c>
      <c r="AW6416" t="e">
        <f>INDEX(TextClassificationList[],MATCH(Sudan_News12[[#This Row],[text_classification_arabic5]],TextClassificationList[text_classification_arabic],0),1)</f>
        <v>#N/A</v>
      </c>
    </row>
    <row r="6417" spans="1:49" x14ac:dyDescent="0.2">
      <c r="A6417">
        <v>9.6637616121858048E+17</v>
      </c>
      <c r="B6417">
        <v>9.6637616121858048E+17</v>
      </c>
      <c r="C6417" t="s">
        <v>24939</v>
      </c>
      <c r="D6417" s="1">
        <v>43152</v>
      </c>
      <c r="E6417" s="2">
        <v>0.84496527777777775</v>
      </c>
      <c r="F6417">
        <v>200</v>
      </c>
      <c r="G6417">
        <v>1889611729</v>
      </c>
      <c r="H6417" t="s">
        <v>354</v>
      </c>
      <c r="I6417" t="s">
        <v>355</v>
      </c>
      <c r="J6417" t="s">
        <v>265</v>
      </c>
      <c r="K6417" t="s">
        <v>24940</v>
      </c>
      <c r="L6417" t="s">
        <v>266</v>
      </c>
      <c r="M6417" t="s">
        <v>267</v>
      </c>
      <c r="N6417" t="s">
        <v>267</v>
      </c>
      <c r="O6417" t="s">
        <v>24941</v>
      </c>
      <c r="P6417">
        <v>0</v>
      </c>
      <c r="Q6417">
        <v>0</v>
      </c>
      <c r="R6417">
        <v>0</v>
      </c>
      <c r="S6417" t="s">
        <v>267</v>
      </c>
      <c r="T6417" t="s">
        <v>267</v>
      </c>
      <c r="U6417" t="s">
        <v>24942</v>
      </c>
      <c r="V6417" t="b">
        <v>0</v>
      </c>
      <c r="W6417" t="s">
        <v>265</v>
      </c>
      <c r="X6417">
        <v>1</v>
      </c>
      <c r="Y6417" t="s">
        <v>24943</v>
      </c>
      <c r="Z6417" t="s">
        <v>265</v>
      </c>
      <c r="AA6417" t="s">
        <v>265</v>
      </c>
      <c r="AB6417" t="s">
        <v>265</v>
      </c>
      <c r="AC6417" t="s">
        <v>265</v>
      </c>
      <c r="AD6417" t="s">
        <v>265</v>
      </c>
      <c r="AE6417" t="s">
        <v>265</v>
      </c>
      <c r="AF6417" t="s">
        <v>267</v>
      </c>
      <c r="AG6417" t="s">
        <v>265</v>
      </c>
      <c r="AH6417" t="s">
        <v>265</v>
      </c>
      <c r="AI6417" t="s">
        <v>265</v>
      </c>
      <c r="AJ6417" t="s">
        <v>265</v>
      </c>
      <c r="AL6417" t="str">
        <f>IF(Sudan_News12[[#This Row],[relevancy_classification_english]]="Relevant","مناسب",IF(Sudan_News12[[#This Row],[relevancy_classification_english]]="Relevant","عَرَضِيّ",""))</f>
        <v/>
      </c>
      <c r="AN6417" t="str">
        <f>IF(Sudan_News12[[#This Row],[sentiment_analysis_english]]="Negative","سلبي",IF(Sudan_News12[[#This Row],[sentiment_analysis_english]]="Neutral","حيادي",IF(Sudan_News12[[#This Row],[sentiment_analysis_english]]="Positive","إيجابي","")))</f>
        <v/>
      </c>
      <c r="AO6417" t="e">
        <f>INDEX(TextClassificationList[],MATCH(Sudan_News12[[#This Row],[text_classification_arabic]],TextClassificationList[text_classification_arabic],0),1)</f>
        <v>#N/A</v>
      </c>
      <c r="AQ6417" t="e">
        <f>INDEX(TextClassificationList[],MATCH(Sudan_News12[[#This Row],[text_classification_arabic2]],TextClassificationList[text_classification_arabic],0),1)</f>
        <v>#N/A</v>
      </c>
      <c r="AS6417" t="e">
        <f>INDEX(TextClassificationList[],MATCH(Sudan_News12[[#This Row],[text_classification_arabic3]],TextClassificationList[text_classification_arabic],0),1)</f>
        <v>#N/A</v>
      </c>
      <c r="AU6417" t="e">
        <f>INDEX(TextClassificationList[],MATCH(Sudan_News12[[#This Row],[text_classification_arabic4]],TextClassificationList[text_classification_arabic],0),1)</f>
        <v>#N/A</v>
      </c>
      <c r="AW6417" t="e">
        <f>INDEX(TextClassificationList[],MATCH(Sudan_News12[[#This Row],[text_classification_arabic5]],TextClassificationList[text_classification_arabic],0),1)</f>
        <v>#N/A</v>
      </c>
    </row>
    <row r="6418" spans="1:49" x14ac:dyDescent="0.2">
      <c r="A6418">
        <v>9.6592474617615974E+17</v>
      </c>
      <c r="B6418">
        <v>9.6592474617615974E+17</v>
      </c>
      <c r="C6418" t="s">
        <v>24944</v>
      </c>
      <c r="D6418" s="1">
        <v>43151</v>
      </c>
      <c r="E6418" s="2">
        <v>0.59930555555555554</v>
      </c>
      <c r="F6418">
        <v>200</v>
      </c>
      <c r="G6418">
        <v>1889611729</v>
      </c>
      <c r="H6418" t="s">
        <v>354</v>
      </c>
      <c r="I6418" t="s">
        <v>355</v>
      </c>
      <c r="J6418" t="s">
        <v>265</v>
      </c>
      <c r="K6418" t="s">
        <v>24945</v>
      </c>
      <c r="L6418" t="s">
        <v>266</v>
      </c>
      <c r="M6418" t="s">
        <v>267</v>
      </c>
      <c r="N6418" t="s">
        <v>267</v>
      </c>
      <c r="O6418" t="s">
        <v>267</v>
      </c>
      <c r="P6418">
        <v>0</v>
      </c>
      <c r="Q6418">
        <v>0</v>
      </c>
      <c r="R6418">
        <v>0</v>
      </c>
      <c r="S6418" t="s">
        <v>267</v>
      </c>
      <c r="T6418" t="s">
        <v>267</v>
      </c>
      <c r="U6418" t="s">
        <v>24946</v>
      </c>
      <c r="V6418" t="b">
        <v>0</v>
      </c>
      <c r="W6418" t="s">
        <v>265</v>
      </c>
      <c r="X6418">
        <v>0</v>
      </c>
      <c r="Y6418" t="s">
        <v>265</v>
      </c>
      <c r="Z6418" t="s">
        <v>265</v>
      </c>
      <c r="AA6418" t="s">
        <v>265</v>
      </c>
      <c r="AB6418" t="s">
        <v>265</v>
      </c>
      <c r="AC6418" t="s">
        <v>265</v>
      </c>
      <c r="AD6418" t="s">
        <v>265</v>
      </c>
      <c r="AE6418" t="s">
        <v>265</v>
      </c>
      <c r="AF6418" t="s">
        <v>267</v>
      </c>
      <c r="AG6418" t="s">
        <v>265</v>
      </c>
      <c r="AH6418" t="s">
        <v>265</v>
      </c>
      <c r="AI6418" t="s">
        <v>265</v>
      </c>
      <c r="AJ6418" t="s">
        <v>265</v>
      </c>
      <c r="AL6418" t="str">
        <f>IF(Sudan_News12[[#This Row],[relevancy_classification_english]]="Relevant","مناسب",IF(Sudan_News12[[#This Row],[relevancy_classification_english]]="Relevant","عَرَضِيّ",""))</f>
        <v/>
      </c>
      <c r="AN6418" t="str">
        <f>IF(Sudan_News12[[#This Row],[sentiment_analysis_english]]="Negative","سلبي",IF(Sudan_News12[[#This Row],[sentiment_analysis_english]]="Neutral","حيادي",IF(Sudan_News12[[#This Row],[sentiment_analysis_english]]="Positive","إيجابي","")))</f>
        <v/>
      </c>
      <c r="AO6418" t="e">
        <f>INDEX(TextClassificationList[],MATCH(Sudan_News12[[#This Row],[text_classification_arabic]],TextClassificationList[text_classification_arabic],0),1)</f>
        <v>#N/A</v>
      </c>
      <c r="AQ6418" t="e">
        <f>INDEX(TextClassificationList[],MATCH(Sudan_News12[[#This Row],[text_classification_arabic2]],TextClassificationList[text_classification_arabic],0),1)</f>
        <v>#N/A</v>
      </c>
      <c r="AS6418" t="e">
        <f>INDEX(TextClassificationList[],MATCH(Sudan_News12[[#This Row],[text_classification_arabic3]],TextClassificationList[text_classification_arabic],0),1)</f>
        <v>#N/A</v>
      </c>
      <c r="AU6418" t="e">
        <f>INDEX(TextClassificationList[],MATCH(Sudan_News12[[#This Row],[text_classification_arabic4]],TextClassificationList[text_classification_arabic],0),1)</f>
        <v>#N/A</v>
      </c>
      <c r="AW6418" t="e">
        <f>INDEX(TextClassificationList[],MATCH(Sudan_News12[[#This Row],[text_classification_arabic5]],TextClassificationList[text_classification_arabic],0),1)</f>
        <v>#N/A</v>
      </c>
    </row>
    <row r="6419" spans="1:49" x14ac:dyDescent="0.2">
      <c r="A6419">
        <v>9.6583312626932531E+17</v>
      </c>
      <c r="B6419">
        <v>9.6583312626932531E+17</v>
      </c>
      <c r="C6419" t="s">
        <v>24947</v>
      </c>
      <c r="D6419" s="1">
        <v>43151</v>
      </c>
      <c r="E6419" s="2">
        <v>0.3464814814814815</v>
      </c>
      <c r="F6419">
        <v>200</v>
      </c>
      <c r="G6419">
        <v>1889611729</v>
      </c>
      <c r="H6419" t="s">
        <v>354</v>
      </c>
      <c r="I6419" t="s">
        <v>355</v>
      </c>
      <c r="J6419" t="s">
        <v>265</v>
      </c>
      <c r="K6419" t="s">
        <v>24948</v>
      </c>
      <c r="L6419" t="s">
        <v>266</v>
      </c>
      <c r="M6419" t="s">
        <v>267</v>
      </c>
      <c r="N6419" t="s">
        <v>267</v>
      </c>
      <c r="O6419" t="s">
        <v>267</v>
      </c>
      <c r="P6419">
        <v>0</v>
      </c>
      <c r="Q6419">
        <v>0</v>
      </c>
      <c r="R6419">
        <v>0</v>
      </c>
      <c r="S6419" t="s">
        <v>267</v>
      </c>
      <c r="T6419" t="s">
        <v>267</v>
      </c>
      <c r="U6419" t="s">
        <v>24949</v>
      </c>
      <c r="V6419" t="b">
        <v>0</v>
      </c>
      <c r="W6419" t="s">
        <v>265</v>
      </c>
      <c r="X6419">
        <v>0</v>
      </c>
      <c r="Y6419" t="s">
        <v>265</v>
      </c>
      <c r="Z6419" t="s">
        <v>265</v>
      </c>
      <c r="AA6419" t="s">
        <v>265</v>
      </c>
      <c r="AB6419" t="s">
        <v>265</v>
      </c>
      <c r="AC6419" t="s">
        <v>265</v>
      </c>
      <c r="AD6419" t="s">
        <v>265</v>
      </c>
      <c r="AE6419" t="s">
        <v>265</v>
      </c>
      <c r="AF6419" t="s">
        <v>267</v>
      </c>
      <c r="AG6419" t="s">
        <v>265</v>
      </c>
      <c r="AH6419" t="s">
        <v>265</v>
      </c>
      <c r="AI6419" t="s">
        <v>265</v>
      </c>
      <c r="AJ6419" t="s">
        <v>265</v>
      </c>
      <c r="AL6419" t="str">
        <f>IF(Sudan_News12[[#This Row],[relevancy_classification_english]]="Relevant","مناسب",IF(Sudan_News12[[#This Row],[relevancy_classification_english]]="Relevant","عَرَضِيّ",""))</f>
        <v/>
      </c>
      <c r="AN6419" t="str">
        <f>IF(Sudan_News12[[#This Row],[sentiment_analysis_english]]="Negative","سلبي",IF(Sudan_News12[[#This Row],[sentiment_analysis_english]]="Neutral","حيادي",IF(Sudan_News12[[#This Row],[sentiment_analysis_english]]="Positive","إيجابي","")))</f>
        <v/>
      </c>
      <c r="AO6419" t="e">
        <f>INDEX(TextClassificationList[],MATCH(Sudan_News12[[#This Row],[text_classification_arabic]],TextClassificationList[text_classification_arabic],0),1)</f>
        <v>#N/A</v>
      </c>
      <c r="AQ6419" t="e">
        <f>INDEX(TextClassificationList[],MATCH(Sudan_News12[[#This Row],[text_classification_arabic2]],TextClassificationList[text_classification_arabic],0),1)</f>
        <v>#N/A</v>
      </c>
      <c r="AS6419" t="e">
        <f>INDEX(TextClassificationList[],MATCH(Sudan_News12[[#This Row],[text_classification_arabic3]],TextClassificationList[text_classification_arabic],0),1)</f>
        <v>#N/A</v>
      </c>
      <c r="AU6419" t="e">
        <f>INDEX(TextClassificationList[],MATCH(Sudan_News12[[#This Row],[text_classification_arabic4]],TextClassificationList[text_classification_arabic],0),1)</f>
        <v>#N/A</v>
      </c>
      <c r="AW6419" t="e">
        <f>INDEX(TextClassificationList[],MATCH(Sudan_News12[[#This Row],[text_classification_arabic5]],TextClassificationList[text_classification_arabic],0),1)</f>
        <v>#N/A</v>
      </c>
    </row>
    <row r="6420" spans="1:49" x14ac:dyDescent="0.2">
      <c r="A6420">
        <v>9.6571501017244058E+17</v>
      </c>
      <c r="B6420">
        <v>9.6571501017244058E+17</v>
      </c>
      <c r="C6420" t="s">
        <v>24950</v>
      </c>
      <c r="D6420" s="1">
        <v>43151</v>
      </c>
      <c r="E6420" s="2">
        <v>2.0543981481481483E-2</v>
      </c>
      <c r="F6420">
        <v>200</v>
      </c>
      <c r="G6420">
        <v>1889611729</v>
      </c>
      <c r="H6420" t="s">
        <v>354</v>
      </c>
      <c r="I6420" t="s">
        <v>355</v>
      </c>
      <c r="J6420" t="s">
        <v>265</v>
      </c>
      <c r="K6420" t="s">
        <v>24951</v>
      </c>
      <c r="L6420" t="s">
        <v>266</v>
      </c>
      <c r="M6420" t="s">
        <v>267</v>
      </c>
      <c r="N6420" t="s">
        <v>267</v>
      </c>
      <c r="O6420" t="s">
        <v>24952</v>
      </c>
      <c r="P6420">
        <v>0</v>
      </c>
      <c r="Q6420">
        <v>0</v>
      </c>
      <c r="R6420">
        <v>0</v>
      </c>
      <c r="S6420" t="s">
        <v>267</v>
      </c>
      <c r="T6420" t="s">
        <v>267</v>
      </c>
      <c r="U6420" t="s">
        <v>24953</v>
      </c>
      <c r="V6420" t="b">
        <v>0</v>
      </c>
      <c r="W6420" t="s">
        <v>265</v>
      </c>
      <c r="X6420">
        <v>1</v>
      </c>
      <c r="Y6420" t="s">
        <v>24954</v>
      </c>
      <c r="Z6420" t="s">
        <v>265</v>
      </c>
      <c r="AA6420" t="s">
        <v>265</v>
      </c>
      <c r="AB6420" t="s">
        <v>265</v>
      </c>
      <c r="AC6420" t="s">
        <v>265</v>
      </c>
      <c r="AD6420" t="s">
        <v>265</v>
      </c>
      <c r="AE6420" t="s">
        <v>265</v>
      </c>
      <c r="AF6420" t="s">
        <v>267</v>
      </c>
      <c r="AG6420" t="s">
        <v>265</v>
      </c>
      <c r="AH6420" t="s">
        <v>265</v>
      </c>
      <c r="AI6420" t="s">
        <v>265</v>
      </c>
      <c r="AJ6420" t="s">
        <v>265</v>
      </c>
      <c r="AL6420" t="str">
        <f>IF(Sudan_News12[[#This Row],[relevancy_classification_english]]="Relevant","مناسب",IF(Sudan_News12[[#This Row],[relevancy_classification_english]]="Relevant","عَرَضِيّ",""))</f>
        <v/>
      </c>
      <c r="AN6420" t="str">
        <f>IF(Sudan_News12[[#This Row],[sentiment_analysis_english]]="Negative","سلبي",IF(Sudan_News12[[#This Row],[sentiment_analysis_english]]="Neutral","حيادي",IF(Sudan_News12[[#This Row],[sentiment_analysis_english]]="Positive","إيجابي","")))</f>
        <v/>
      </c>
      <c r="AO6420" t="e">
        <f>INDEX(TextClassificationList[],MATCH(Sudan_News12[[#This Row],[text_classification_arabic]],TextClassificationList[text_classification_arabic],0),1)</f>
        <v>#N/A</v>
      </c>
      <c r="AQ6420" t="e">
        <f>INDEX(TextClassificationList[],MATCH(Sudan_News12[[#This Row],[text_classification_arabic2]],TextClassificationList[text_classification_arabic],0),1)</f>
        <v>#N/A</v>
      </c>
      <c r="AS6420" t="e">
        <f>INDEX(TextClassificationList[],MATCH(Sudan_News12[[#This Row],[text_classification_arabic3]],TextClassificationList[text_classification_arabic],0),1)</f>
        <v>#N/A</v>
      </c>
      <c r="AU6420" t="e">
        <f>INDEX(TextClassificationList[],MATCH(Sudan_News12[[#This Row],[text_classification_arabic4]],TextClassificationList[text_classification_arabic],0),1)</f>
        <v>#N/A</v>
      </c>
      <c r="AW6420" t="e">
        <f>INDEX(TextClassificationList[],MATCH(Sudan_News12[[#This Row],[text_classification_arabic5]],TextClassificationList[text_classification_arabic],0),1)</f>
        <v>#N/A</v>
      </c>
    </row>
    <row r="6421" spans="1:49" x14ac:dyDescent="0.2">
      <c r="A6421">
        <v>9.6556436281455821E+17</v>
      </c>
      <c r="B6421">
        <v>9.6556436281455821E+17</v>
      </c>
      <c r="C6421" t="s">
        <v>24955</v>
      </c>
      <c r="D6421" s="1">
        <v>43150</v>
      </c>
      <c r="E6421" s="2">
        <v>0.60483796296296299</v>
      </c>
      <c r="F6421">
        <v>200</v>
      </c>
      <c r="G6421">
        <v>1889611729</v>
      </c>
      <c r="H6421" t="s">
        <v>354</v>
      </c>
      <c r="I6421" t="s">
        <v>355</v>
      </c>
      <c r="J6421" t="s">
        <v>265</v>
      </c>
      <c r="K6421" t="s">
        <v>24956</v>
      </c>
      <c r="L6421" t="s">
        <v>266</v>
      </c>
      <c r="M6421" t="s">
        <v>267</v>
      </c>
      <c r="N6421" t="s">
        <v>267</v>
      </c>
      <c r="O6421" t="s">
        <v>24957</v>
      </c>
      <c r="P6421">
        <v>0</v>
      </c>
      <c r="Q6421">
        <v>0</v>
      </c>
      <c r="R6421">
        <v>0</v>
      </c>
      <c r="S6421" t="s">
        <v>267</v>
      </c>
      <c r="T6421" t="s">
        <v>267</v>
      </c>
      <c r="U6421" t="s">
        <v>24958</v>
      </c>
      <c r="V6421" t="b">
        <v>0</v>
      </c>
      <c r="W6421" t="s">
        <v>265</v>
      </c>
      <c r="X6421">
        <v>1</v>
      </c>
      <c r="Y6421" t="s">
        <v>24959</v>
      </c>
      <c r="Z6421" t="s">
        <v>265</v>
      </c>
      <c r="AA6421" t="s">
        <v>265</v>
      </c>
      <c r="AB6421" t="s">
        <v>265</v>
      </c>
      <c r="AC6421" t="s">
        <v>265</v>
      </c>
      <c r="AD6421" t="s">
        <v>265</v>
      </c>
      <c r="AE6421" t="s">
        <v>265</v>
      </c>
      <c r="AF6421" t="s">
        <v>267</v>
      </c>
      <c r="AG6421" t="s">
        <v>265</v>
      </c>
      <c r="AH6421" t="s">
        <v>265</v>
      </c>
      <c r="AI6421" t="s">
        <v>265</v>
      </c>
      <c r="AJ6421" t="s">
        <v>265</v>
      </c>
      <c r="AL6421" t="str">
        <f>IF(Sudan_News12[[#This Row],[relevancy_classification_english]]="Relevant","مناسب",IF(Sudan_News12[[#This Row],[relevancy_classification_english]]="Relevant","عَرَضِيّ",""))</f>
        <v/>
      </c>
      <c r="AN6421" t="str">
        <f>IF(Sudan_News12[[#This Row],[sentiment_analysis_english]]="Negative","سلبي",IF(Sudan_News12[[#This Row],[sentiment_analysis_english]]="Neutral","حيادي",IF(Sudan_News12[[#This Row],[sentiment_analysis_english]]="Positive","إيجابي","")))</f>
        <v/>
      </c>
      <c r="AO6421" t="e">
        <f>INDEX(TextClassificationList[],MATCH(Sudan_News12[[#This Row],[text_classification_arabic]],TextClassificationList[text_classification_arabic],0),1)</f>
        <v>#N/A</v>
      </c>
      <c r="AQ6421" t="e">
        <f>INDEX(TextClassificationList[],MATCH(Sudan_News12[[#This Row],[text_classification_arabic2]],TextClassificationList[text_classification_arabic],0),1)</f>
        <v>#N/A</v>
      </c>
      <c r="AS6421" t="e">
        <f>INDEX(TextClassificationList[],MATCH(Sudan_News12[[#This Row],[text_classification_arabic3]],TextClassificationList[text_classification_arabic],0),1)</f>
        <v>#N/A</v>
      </c>
      <c r="AU6421" t="e">
        <f>INDEX(TextClassificationList[],MATCH(Sudan_News12[[#This Row],[text_classification_arabic4]],TextClassificationList[text_classification_arabic],0),1)</f>
        <v>#N/A</v>
      </c>
      <c r="AW6421" t="e">
        <f>INDEX(TextClassificationList[],MATCH(Sudan_News12[[#This Row],[text_classification_arabic5]],TextClassificationList[text_classification_arabic],0),1)</f>
        <v>#N/A</v>
      </c>
    </row>
    <row r="6422" spans="1:49" x14ac:dyDescent="0.2">
      <c r="A6422">
        <v>9.6553587728708813E+17</v>
      </c>
      <c r="B6422">
        <v>9.6553587728708813E+17</v>
      </c>
      <c r="C6422" t="s">
        <v>24960</v>
      </c>
      <c r="D6422" s="1">
        <v>43150</v>
      </c>
      <c r="E6422" s="2">
        <v>0.52622685185185181</v>
      </c>
      <c r="F6422">
        <v>200</v>
      </c>
      <c r="G6422">
        <v>1889611729</v>
      </c>
      <c r="H6422" t="s">
        <v>354</v>
      </c>
      <c r="I6422" t="s">
        <v>355</v>
      </c>
      <c r="J6422" t="s">
        <v>265</v>
      </c>
      <c r="K6422" t="s">
        <v>24961</v>
      </c>
      <c r="L6422" t="s">
        <v>273</v>
      </c>
      <c r="M6422" t="s">
        <v>267</v>
      </c>
      <c r="N6422" t="s">
        <v>267</v>
      </c>
      <c r="O6422" t="s">
        <v>24962</v>
      </c>
      <c r="P6422">
        <v>0</v>
      </c>
      <c r="Q6422">
        <v>0</v>
      </c>
      <c r="R6422">
        <v>1</v>
      </c>
      <c r="S6422" t="s">
        <v>267</v>
      </c>
      <c r="T6422" t="s">
        <v>267</v>
      </c>
      <c r="U6422" t="s">
        <v>24963</v>
      </c>
      <c r="V6422" t="b">
        <v>0</v>
      </c>
      <c r="W6422" t="s">
        <v>265</v>
      </c>
      <c r="X6422">
        <v>1</v>
      </c>
      <c r="Y6422" t="s">
        <v>24964</v>
      </c>
      <c r="Z6422" t="s">
        <v>265</v>
      </c>
      <c r="AA6422" t="s">
        <v>265</v>
      </c>
      <c r="AB6422" t="s">
        <v>265</v>
      </c>
      <c r="AC6422" t="s">
        <v>265</v>
      </c>
      <c r="AD6422" t="s">
        <v>265</v>
      </c>
      <c r="AE6422" t="s">
        <v>265</v>
      </c>
      <c r="AF6422" t="s">
        <v>267</v>
      </c>
      <c r="AG6422" t="s">
        <v>265</v>
      </c>
      <c r="AH6422" t="s">
        <v>265</v>
      </c>
      <c r="AI6422" t="s">
        <v>265</v>
      </c>
      <c r="AJ6422" t="s">
        <v>265</v>
      </c>
      <c r="AL6422" t="str">
        <f>IF(Sudan_News12[[#This Row],[relevancy_classification_english]]="Relevant","مناسب",IF(Sudan_News12[[#This Row],[relevancy_classification_english]]="Relevant","عَرَضِيّ",""))</f>
        <v/>
      </c>
      <c r="AN6422" t="str">
        <f>IF(Sudan_News12[[#This Row],[sentiment_analysis_english]]="Negative","سلبي",IF(Sudan_News12[[#This Row],[sentiment_analysis_english]]="Neutral","حيادي",IF(Sudan_News12[[#This Row],[sentiment_analysis_english]]="Positive","إيجابي","")))</f>
        <v/>
      </c>
      <c r="AO6422" t="e">
        <f>INDEX(TextClassificationList[],MATCH(Sudan_News12[[#This Row],[text_classification_arabic]],TextClassificationList[text_classification_arabic],0),1)</f>
        <v>#N/A</v>
      </c>
      <c r="AQ6422" t="e">
        <f>INDEX(TextClassificationList[],MATCH(Sudan_News12[[#This Row],[text_classification_arabic2]],TextClassificationList[text_classification_arabic],0),1)</f>
        <v>#N/A</v>
      </c>
      <c r="AS6422" t="e">
        <f>INDEX(TextClassificationList[],MATCH(Sudan_News12[[#This Row],[text_classification_arabic3]],TextClassificationList[text_classification_arabic],0),1)</f>
        <v>#N/A</v>
      </c>
      <c r="AU6422" t="e">
        <f>INDEX(TextClassificationList[],MATCH(Sudan_News12[[#This Row],[text_classification_arabic4]],TextClassificationList[text_classification_arabic],0),1)</f>
        <v>#N/A</v>
      </c>
      <c r="AW6422" t="e">
        <f>INDEX(TextClassificationList[],MATCH(Sudan_News12[[#This Row],[text_classification_arabic5]],TextClassificationList[text_classification_arabic],0),1)</f>
        <v>#N/A</v>
      </c>
    </row>
    <row r="6423" spans="1:49" x14ac:dyDescent="0.2">
      <c r="A6423">
        <v>9.6546435609072026E+17</v>
      </c>
      <c r="B6423">
        <v>9.6546435609072026E+17</v>
      </c>
      <c r="C6423" t="s">
        <v>24965</v>
      </c>
      <c r="D6423" s="1">
        <v>43150</v>
      </c>
      <c r="E6423" s="2">
        <v>0.32886574074074076</v>
      </c>
      <c r="F6423">
        <v>200</v>
      </c>
      <c r="G6423">
        <v>1889611729</v>
      </c>
      <c r="H6423" t="s">
        <v>354</v>
      </c>
      <c r="I6423" t="s">
        <v>355</v>
      </c>
      <c r="J6423" t="s">
        <v>265</v>
      </c>
      <c r="K6423" t="s">
        <v>24966</v>
      </c>
      <c r="L6423" t="s">
        <v>266</v>
      </c>
      <c r="M6423" t="s">
        <v>267</v>
      </c>
      <c r="N6423" t="s">
        <v>267</v>
      </c>
      <c r="O6423" t="s">
        <v>267</v>
      </c>
      <c r="P6423">
        <v>0</v>
      </c>
      <c r="Q6423">
        <v>0</v>
      </c>
      <c r="R6423">
        <v>1</v>
      </c>
      <c r="S6423" t="s">
        <v>267</v>
      </c>
      <c r="T6423" t="s">
        <v>267</v>
      </c>
      <c r="U6423" t="s">
        <v>24967</v>
      </c>
      <c r="V6423" t="b">
        <v>0</v>
      </c>
      <c r="W6423" t="s">
        <v>265</v>
      </c>
      <c r="X6423">
        <v>0</v>
      </c>
      <c r="Y6423" t="s">
        <v>265</v>
      </c>
      <c r="Z6423" t="s">
        <v>265</v>
      </c>
      <c r="AA6423" t="s">
        <v>265</v>
      </c>
      <c r="AB6423" t="s">
        <v>265</v>
      </c>
      <c r="AC6423" t="s">
        <v>265</v>
      </c>
      <c r="AD6423" t="s">
        <v>265</v>
      </c>
      <c r="AE6423" t="s">
        <v>265</v>
      </c>
      <c r="AF6423" t="s">
        <v>267</v>
      </c>
      <c r="AG6423" t="s">
        <v>265</v>
      </c>
      <c r="AH6423" t="s">
        <v>265</v>
      </c>
      <c r="AI6423" t="s">
        <v>265</v>
      </c>
      <c r="AJ6423" t="s">
        <v>265</v>
      </c>
      <c r="AL6423" t="str">
        <f>IF(Sudan_News12[[#This Row],[relevancy_classification_english]]="Relevant","مناسب",IF(Sudan_News12[[#This Row],[relevancy_classification_english]]="Relevant","عَرَضِيّ",""))</f>
        <v/>
      </c>
      <c r="AN6423" t="str">
        <f>IF(Sudan_News12[[#This Row],[sentiment_analysis_english]]="Negative","سلبي",IF(Sudan_News12[[#This Row],[sentiment_analysis_english]]="Neutral","حيادي",IF(Sudan_News12[[#This Row],[sentiment_analysis_english]]="Positive","إيجابي","")))</f>
        <v/>
      </c>
      <c r="AO6423" t="e">
        <f>INDEX(TextClassificationList[],MATCH(Sudan_News12[[#This Row],[text_classification_arabic]],TextClassificationList[text_classification_arabic],0),1)</f>
        <v>#N/A</v>
      </c>
      <c r="AQ6423" t="e">
        <f>INDEX(TextClassificationList[],MATCH(Sudan_News12[[#This Row],[text_classification_arabic2]],TextClassificationList[text_classification_arabic],0),1)</f>
        <v>#N/A</v>
      </c>
      <c r="AS6423" t="e">
        <f>INDEX(TextClassificationList[],MATCH(Sudan_News12[[#This Row],[text_classification_arabic3]],TextClassificationList[text_classification_arabic],0),1)</f>
        <v>#N/A</v>
      </c>
      <c r="AU6423" t="e">
        <f>INDEX(TextClassificationList[],MATCH(Sudan_News12[[#This Row],[text_classification_arabic4]],TextClassificationList[text_classification_arabic],0),1)</f>
        <v>#N/A</v>
      </c>
      <c r="AW6423" t="e">
        <f>INDEX(TextClassificationList[],MATCH(Sudan_News12[[#This Row],[text_classification_arabic5]],TextClassificationList[text_classification_arabic],0),1)</f>
        <v>#N/A</v>
      </c>
    </row>
    <row r="6424" spans="1:49" x14ac:dyDescent="0.2">
      <c r="A6424">
        <v>9.6531573569745306E+17</v>
      </c>
      <c r="B6424">
        <v>9.6486788603148288E+17</v>
      </c>
      <c r="C6424" t="s">
        <v>24968</v>
      </c>
      <c r="D6424" s="1">
        <v>43149</v>
      </c>
      <c r="E6424" s="2">
        <v>0.91874999999999996</v>
      </c>
      <c r="F6424">
        <v>200</v>
      </c>
      <c r="G6424">
        <v>1889611729</v>
      </c>
      <c r="H6424" t="s">
        <v>354</v>
      </c>
      <c r="I6424" t="s">
        <v>355</v>
      </c>
      <c r="J6424" t="s">
        <v>265</v>
      </c>
      <c r="K6424" t="s">
        <v>24969</v>
      </c>
      <c r="L6424" t="s">
        <v>266</v>
      </c>
      <c r="M6424" t="s">
        <v>267</v>
      </c>
      <c r="N6424" t="s">
        <v>267</v>
      </c>
      <c r="O6424" t="s">
        <v>267</v>
      </c>
      <c r="P6424">
        <v>0</v>
      </c>
      <c r="Q6424">
        <v>0</v>
      </c>
      <c r="R6424">
        <v>0</v>
      </c>
      <c r="S6424" t="s">
        <v>267</v>
      </c>
      <c r="T6424" t="s">
        <v>267</v>
      </c>
      <c r="U6424" t="s">
        <v>24970</v>
      </c>
      <c r="V6424" t="b">
        <v>0</v>
      </c>
      <c r="W6424" t="s">
        <v>265</v>
      </c>
      <c r="X6424">
        <v>0</v>
      </c>
      <c r="Y6424" t="s">
        <v>265</v>
      </c>
      <c r="Z6424" t="s">
        <v>265</v>
      </c>
      <c r="AA6424" t="s">
        <v>265</v>
      </c>
      <c r="AB6424" t="s">
        <v>265</v>
      </c>
      <c r="AC6424" t="s">
        <v>265</v>
      </c>
      <c r="AD6424" t="s">
        <v>265</v>
      </c>
      <c r="AE6424" t="s">
        <v>265</v>
      </c>
      <c r="AF6424" t="s">
        <v>24971</v>
      </c>
      <c r="AG6424" t="s">
        <v>265</v>
      </c>
      <c r="AH6424" t="s">
        <v>265</v>
      </c>
      <c r="AI6424" t="s">
        <v>265</v>
      </c>
      <c r="AJ6424" t="s">
        <v>265</v>
      </c>
      <c r="AL6424" t="str">
        <f>IF(Sudan_News12[[#This Row],[relevancy_classification_english]]="Relevant","مناسب",IF(Sudan_News12[[#This Row],[relevancy_classification_english]]="Relevant","عَرَضِيّ",""))</f>
        <v/>
      </c>
      <c r="AN6424" t="str">
        <f>IF(Sudan_News12[[#This Row],[sentiment_analysis_english]]="Negative","سلبي",IF(Sudan_News12[[#This Row],[sentiment_analysis_english]]="Neutral","حيادي",IF(Sudan_News12[[#This Row],[sentiment_analysis_english]]="Positive","إيجابي","")))</f>
        <v/>
      </c>
      <c r="AO6424" t="e">
        <f>INDEX(TextClassificationList[],MATCH(Sudan_News12[[#This Row],[text_classification_arabic]],TextClassificationList[text_classification_arabic],0),1)</f>
        <v>#N/A</v>
      </c>
      <c r="AQ6424" t="e">
        <f>INDEX(TextClassificationList[],MATCH(Sudan_News12[[#This Row],[text_classification_arabic2]],TextClassificationList[text_classification_arabic],0),1)</f>
        <v>#N/A</v>
      </c>
      <c r="AS6424" t="e">
        <f>INDEX(TextClassificationList[],MATCH(Sudan_News12[[#This Row],[text_classification_arabic3]],TextClassificationList[text_classification_arabic],0),1)</f>
        <v>#N/A</v>
      </c>
      <c r="AU6424" t="e">
        <f>INDEX(TextClassificationList[],MATCH(Sudan_News12[[#This Row],[text_classification_arabic4]],TextClassificationList[text_classification_arabic],0),1)</f>
        <v>#N/A</v>
      </c>
      <c r="AW6424" t="e">
        <f>INDEX(TextClassificationList[],MATCH(Sudan_News12[[#This Row],[text_classification_arabic5]],TextClassificationList[text_classification_arabic],0),1)</f>
        <v>#N/A</v>
      </c>
    </row>
    <row r="6425" spans="1:49" x14ac:dyDescent="0.2">
      <c r="A6425">
        <v>9.6531558562940109E+17</v>
      </c>
      <c r="B6425">
        <v>9.6486788603148288E+17</v>
      </c>
      <c r="C6425" t="s">
        <v>24972</v>
      </c>
      <c r="D6425" s="1">
        <v>43149</v>
      </c>
      <c r="E6425" s="2">
        <v>0.91833333333333333</v>
      </c>
      <c r="F6425">
        <v>200</v>
      </c>
      <c r="G6425">
        <v>1889611729</v>
      </c>
      <c r="H6425" t="s">
        <v>354</v>
      </c>
      <c r="I6425" t="s">
        <v>355</v>
      </c>
      <c r="J6425" t="s">
        <v>265</v>
      </c>
      <c r="K6425" t="s">
        <v>24973</v>
      </c>
      <c r="L6425" t="s">
        <v>275</v>
      </c>
      <c r="M6425" t="s">
        <v>267</v>
      </c>
      <c r="N6425" t="s">
        <v>267</v>
      </c>
      <c r="O6425" t="s">
        <v>267</v>
      </c>
      <c r="P6425">
        <v>0</v>
      </c>
      <c r="Q6425">
        <v>0</v>
      </c>
      <c r="R6425">
        <v>0</v>
      </c>
      <c r="S6425" t="s">
        <v>267</v>
      </c>
      <c r="T6425" t="s">
        <v>267</v>
      </c>
      <c r="U6425" t="s">
        <v>24974</v>
      </c>
      <c r="V6425" t="b">
        <v>0</v>
      </c>
      <c r="W6425" t="s">
        <v>265</v>
      </c>
      <c r="X6425">
        <v>0</v>
      </c>
      <c r="Y6425" t="s">
        <v>265</v>
      </c>
      <c r="Z6425" t="s">
        <v>265</v>
      </c>
      <c r="AA6425" t="s">
        <v>265</v>
      </c>
      <c r="AB6425" t="s">
        <v>265</v>
      </c>
      <c r="AC6425" t="s">
        <v>265</v>
      </c>
      <c r="AD6425" t="s">
        <v>265</v>
      </c>
      <c r="AE6425" t="s">
        <v>265</v>
      </c>
      <c r="AF6425" t="s">
        <v>24971</v>
      </c>
      <c r="AG6425" t="s">
        <v>265</v>
      </c>
      <c r="AH6425" t="s">
        <v>265</v>
      </c>
      <c r="AI6425" t="s">
        <v>265</v>
      </c>
      <c r="AJ6425" t="s">
        <v>265</v>
      </c>
      <c r="AL6425" t="str">
        <f>IF(Sudan_News12[[#This Row],[relevancy_classification_english]]="Relevant","مناسب",IF(Sudan_News12[[#This Row],[relevancy_classification_english]]="Relevant","عَرَضِيّ",""))</f>
        <v/>
      </c>
      <c r="AN6425" t="str">
        <f>IF(Sudan_News12[[#This Row],[sentiment_analysis_english]]="Negative","سلبي",IF(Sudan_News12[[#This Row],[sentiment_analysis_english]]="Neutral","حيادي",IF(Sudan_News12[[#This Row],[sentiment_analysis_english]]="Positive","إيجابي","")))</f>
        <v/>
      </c>
      <c r="AO6425" t="e">
        <f>INDEX(TextClassificationList[],MATCH(Sudan_News12[[#This Row],[text_classification_arabic]],TextClassificationList[text_classification_arabic],0),1)</f>
        <v>#N/A</v>
      </c>
      <c r="AQ6425" t="e">
        <f>INDEX(TextClassificationList[],MATCH(Sudan_News12[[#This Row],[text_classification_arabic2]],TextClassificationList[text_classification_arabic],0),1)</f>
        <v>#N/A</v>
      </c>
      <c r="AS6425" t="e">
        <f>INDEX(TextClassificationList[],MATCH(Sudan_News12[[#This Row],[text_classification_arabic3]],TextClassificationList[text_classification_arabic],0),1)</f>
        <v>#N/A</v>
      </c>
      <c r="AU6425" t="e">
        <f>INDEX(TextClassificationList[],MATCH(Sudan_News12[[#This Row],[text_classification_arabic4]],TextClassificationList[text_classification_arabic],0),1)</f>
        <v>#N/A</v>
      </c>
      <c r="AW6425" t="e">
        <f>INDEX(TextClassificationList[],MATCH(Sudan_News12[[#This Row],[text_classification_arabic5]],TextClassificationList[text_classification_arabic],0),1)</f>
        <v>#N/A</v>
      </c>
    </row>
    <row r="6426" spans="1:49" x14ac:dyDescent="0.2">
      <c r="A6426">
        <v>9.6530109226230989E+17</v>
      </c>
      <c r="B6426">
        <v>9.6530109226230989E+17</v>
      </c>
      <c r="C6426" t="s">
        <v>24975</v>
      </c>
      <c r="D6426" s="1">
        <v>43149</v>
      </c>
      <c r="E6426" s="2">
        <v>0.87834490740740745</v>
      </c>
      <c r="F6426">
        <v>200</v>
      </c>
      <c r="G6426">
        <v>1889611729</v>
      </c>
      <c r="H6426" t="s">
        <v>354</v>
      </c>
      <c r="I6426" t="s">
        <v>355</v>
      </c>
      <c r="J6426" t="s">
        <v>265</v>
      </c>
      <c r="K6426" t="s">
        <v>24976</v>
      </c>
      <c r="L6426" t="s">
        <v>266</v>
      </c>
      <c r="M6426" t="s">
        <v>267</v>
      </c>
      <c r="N6426" t="s">
        <v>267</v>
      </c>
      <c r="O6426" t="s">
        <v>267</v>
      </c>
      <c r="P6426">
        <v>0</v>
      </c>
      <c r="Q6426">
        <v>0</v>
      </c>
      <c r="R6426">
        <v>0</v>
      </c>
      <c r="S6426" t="s">
        <v>267</v>
      </c>
      <c r="T6426" t="s">
        <v>267</v>
      </c>
      <c r="U6426" t="s">
        <v>24977</v>
      </c>
      <c r="V6426" t="b">
        <v>0</v>
      </c>
      <c r="W6426" t="s">
        <v>265</v>
      </c>
      <c r="X6426">
        <v>0</v>
      </c>
      <c r="Y6426" t="s">
        <v>265</v>
      </c>
      <c r="Z6426" t="s">
        <v>265</v>
      </c>
      <c r="AA6426" t="s">
        <v>265</v>
      </c>
      <c r="AB6426" t="s">
        <v>265</v>
      </c>
      <c r="AC6426" t="s">
        <v>265</v>
      </c>
      <c r="AD6426" t="s">
        <v>265</v>
      </c>
      <c r="AE6426" t="s">
        <v>265</v>
      </c>
      <c r="AF6426" t="s">
        <v>267</v>
      </c>
      <c r="AG6426" t="s">
        <v>265</v>
      </c>
      <c r="AH6426" t="s">
        <v>265</v>
      </c>
      <c r="AI6426" t="s">
        <v>265</v>
      </c>
      <c r="AJ6426" t="s">
        <v>265</v>
      </c>
      <c r="AL6426" t="str">
        <f>IF(Sudan_News12[[#This Row],[relevancy_classification_english]]="Relevant","مناسب",IF(Sudan_News12[[#This Row],[relevancy_classification_english]]="Relevant","عَرَضِيّ",""))</f>
        <v/>
      </c>
      <c r="AN6426" t="str">
        <f>IF(Sudan_News12[[#This Row],[sentiment_analysis_english]]="Negative","سلبي",IF(Sudan_News12[[#This Row],[sentiment_analysis_english]]="Neutral","حيادي",IF(Sudan_News12[[#This Row],[sentiment_analysis_english]]="Positive","إيجابي","")))</f>
        <v/>
      </c>
      <c r="AO6426" t="e">
        <f>INDEX(TextClassificationList[],MATCH(Sudan_News12[[#This Row],[text_classification_arabic]],TextClassificationList[text_classification_arabic],0),1)</f>
        <v>#N/A</v>
      </c>
      <c r="AQ6426" t="e">
        <f>INDEX(TextClassificationList[],MATCH(Sudan_News12[[#This Row],[text_classification_arabic2]],TextClassificationList[text_classification_arabic],0),1)</f>
        <v>#N/A</v>
      </c>
      <c r="AS6426" t="e">
        <f>INDEX(TextClassificationList[],MATCH(Sudan_News12[[#This Row],[text_classification_arabic3]],TextClassificationList[text_classification_arabic],0),1)</f>
        <v>#N/A</v>
      </c>
      <c r="AU6426" t="e">
        <f>INDEX(TextClassificationList[],MATCH(Sudan_News12[[#This Row],[text_classification_arabic4]],TextClassificationList[text_classification_arabic],0),1)</f>
        <v>#N/A</v>
      </c>
      <c r="AW6426" t="e">
        <f>INDEX(TextClassificationList[],MATCH(Sudan_News12[[#This Row],[text_classification_arabic5]],TextClassificationList[text_classification_arabic],0),1)</f>
        <v>#N/A</v>
      </c>
    </row>
    <row r="6427" spans="1:49" x14ac:dyDescent="0.2">
      <c r="A6427">
        <v>9.6527682085257216E+17</v>
      </c>
      <c r="B6427">
        <v>9.6527682085257216E+17</v>
      </c>
      <c r="C6427" t="s">
        <v>24978</v>
      </c>
      <c r="D6427" s="1">
        <v>43149</v>
      </c>
      <c r="E6427" s="2">
        <v>0.81136574074074075</v>
      </c>
      <c r="F6427">
        <v>200</v>
      </c>
      <c r="G6427">
        <v>1889611729</v>
      </c>
      <c r="H6427" t="s">
        <v>354</v>
      </c>
      <c r="I6427" t="s">
        <v>355</v>
      </c>
      <c r="J6427" t="s">
        <v>265</v>
      </c>
      <c r="K6427" t="s">
        <v>24979</v>
      </c>
      <c r="L6427" t="s">
        <v>266</v>
      </c>
      <c r="M6427" t="s">
        <v>267</v>
      </c>
      <c r="N6427" t="s">
        <v>267</v>
      </c>
      <c r="O6427" t="s">
        <v>24980</v>
      </c>
      <c r="P6427">
        <v>0</v>
      </c>
      <c r="Q6427">
        <v>0</v>
      </c>
      <c r="R6427">
        <v>0</v>
      </c>
      <c r="S6427" t="s">
        <v>267</v>
      </c>
      <c r="T6427" t="s">
        <v>267</v>
      </c>
      <c r="U6427" t="s">
        <v>24981</v>
      </c>
      <c r="V6427" t="b">
        <v>0</v>
      </c>
      <c r="W6427" t="s">
        <v>265</v>
      </c>
      <c r="X6427">
        <v>1</v>
      </c>
      <c r="Y6427" t="s">
        <v>24982</v>
      </c>
      <c r="Z6427" t="s">
        <v>265</v>
      </c>
      <c r="AA6427" t="s">
        <v>265</v>
      </c>
      <c r="AB6427" t="s">
        <v>265</v>
      </c>
      <c r="AC6427" t="s">
        <v>265</v>
      </c>
      <c r="AD6427" t="s">
        <v>265</v>
      </c>
      <c r="AE6427" t="s">
        <v>265</v>
      </c>
      <c r="AF6427" t="s">
        <v>267</v>
      </c>
      <c r="AG6427" t="s">
        <v>265</v>
      </c>
      <c r="AH6427" t="s">
        <v>265</v>
      </c>
      <c r="AI6427" t="s">
        <v>265</v>
      </c>
      <c r="AJ6427" t="s">
        <v>265</v>
      </c>
      <c r="AL6427" t="str">
        <f>IF(Sudan_News12[[#This Row],[relevancy_classification_english]]="Relevant","مناسب",IF(Sudan_News12[[#This Row],[relevancy_classification_english]]="Relevant","عَرَضِيّ",""))</f>
        <v/>
      </c>
      <c r="AN6427" t="str">
        <f>IF(Sudan_News12[[#This Row],[sentiment_analysis_english]]="Negative","سلبي",IF(Sudan_News12[[#This Row],[sentiment_analysis_english]]="Neutral","حيادي",IF(Sudan_News12[[#This Row],[sentiment_analysis_english]]="Positive","إيجابي","")))</f>
        <v/>
      </c>
      <c r="AO6427" t="e">
        <f>INDEX(TextClassificationList[],MATCH(Sudan_News12[[#This Row],[text_classification_arabic]],TextClassificationList[text_classification_arabic],0),1)</f>
        <v>#N/A</v>
      </c>
      <c r="AQ6427" t="e">
        <f>INDEX(TextClassificationList[],MATCH(Sudan_News12[[#This Row],[text_classification_arabic2]],TextClassificationList[text_classification_arabic],0),1)</f>
        <v>#N/A</v>
      </c>
      <c r="AS6427" t="e">
        <f>INDEX(TextClassificationList[],MATCH(Sudan_News12[[#This Row],[text_classification_arabic3]],TextClassificationList[text_classification_arabic],0),1)</f>
        <v>#N/A</v>
      </c>
      <c r="AU6427" t="e">
        <f>INDEX(TextClassificationList[],MATCH(Sudan_News12[[#This Row],[text_classification_arabic4]],TextClassificationList[text_classification_arabic],0),1)</f>
        <v>#N/A</v>
      </c>
      <c r="AW6427" t="e">
        <f>INDEX(TextClassificationList[],MATCH(Sudan_News12[[#This Row],[text_classification_arabic5]],TextClassificationList[text_classification_arabic],0),1)</f>
        <v>#N/A</v>
      </c>
    </row>
    <row r="6428" spans="1:49" x14ac:dyDescent="0.2">
      <c r="A6428">
        <v>9.6522542856579891E+17</v>
      </c>
      <c r="B6428">
        <v>9.6522542856579891E+17</v>
      </c>
      <c r="C6428" t="s">
        <v>24983</v>
      </c>
      <c r="D6428" s="1">
        <v>43149</v>
      </c>
      <c r="E6428" s="2">
        <v>0.66954861111111108</v>
      </c>
      <c r="F6428">
        <v>200</v>
      </c>
      <c r="G6428">
        <v>1889611729</v>
      </c>
      <c r="H6428" t="s">
        <v>354</v>
      </c>
      <c r="I6428" t="s">
        <v>355</v>
      </c>
      <c r="J6428" t="s">
        <v>265</v>
      </c>
      <c r="K6428" t="s">
        <v>24984</v>
      </c>
      <c r="L6428" t="s">
        <v>266</v>
      </c>
      <c r="M6428" t="s">
        <v>267</v>
      </c>
      <c r="N6428" t="s">
        <v>24985</v>
      </c>
      <c r="O6428" t="s">
        <v>267</v>
      </c>
      <c r="P6428">
        <v>0</v>
      </c>
      <c r="Q6428">
        <v>0</v>
      </c>
      <c r="R6428">
        <v>0</v>
      </c>
      <c r="S6428" t="s">
        <v>267</v>
      </c>
      <c r="T6428" t="s">
        <v>267</v>
      </c>
      <c r="U6428" t="s">
        <v>24986</v>
      </c>
      <c r="V6428" t="b">
        <v>0</v>
      </c>
      <c r="W6428" t="s">
        <v>24987</v>
      </c>
      <c r="X6428">
        <v>0</v>
      </c>
      <c r="Y6428" t="s">
        <v>265</v>
      </c>
      <c r="Z6428" t="s">
        <v>265</v>
      </c>
      <c r="AA6428" t="s">
        <v>265</v>
      </c>
      <c r="AB6428" t="s">
        <v>265</v>
      </c>
      <c r="AC6428" t="s">
        <v>265</v>
      </c>
      <c r="AD6428" t="s">
        <v>265</v>
      </c>
      <c r="AE6428" t="s">
        <v>265</v>
      </c>
      <c r="AF6428" t="s">
        <v>267</v>
      </c>
      <c r="AG6428" t="s">
        <v>265</v>
      </c>
      <c r="AH6428" t="s">
        <v>265</v>
      </c>
      <c r="AI6428" t="s">
        <v>265</v>
      </c>
      <c r="AJ6428" t="s">
        <v>265</v>
      </c>
      <c r="AL6428" t="str">
        <f>IF(Sudan_News12[[#This Row],[relevancy_classification_english]]="Relevant","مناسب",IF(Sudan_News12[[#This Row],[relevancy_classification_english]]="Relevant","عَرَضِيّ",""))</f>
        <v/>
      </c>
      <c r="AN6428" t="str">
        <f>IF(Sudan_News12[[#This Row],[sentiment_analysis_english]]="Negative","سلبي",IF(Sudan_News12[[#This Row],[sentiment_analysis_english]]="Neutral","حيادي",IF(Sudan_News12[[#This Row],[sentiment_analysis_english]]="Positive","إيجابي","")))</f>
        <v/>
      </c>
      <c r="AO6428" t="e">
        <f>INDEX(TextClassificationList[],MATCH(Sudan_News12[[#This Row],[text_classification_arabic]],TextClassificationList[text_classification_arabic],0),1)</f>
        <v>#N/A</v>
      </c>
      <c r="AQ6428" t="e">
        <f>INDEX(TextClassificationList[],MATCH(Sudan_News12[[#This Row],[text_classification_arabic2]],TextClassificationList[text_classification_arabic],0),1)</f>
        <v>#N/A</v>
      </c>
      <c r="AS6428" t="e">
        <f>INDEX(TextClassificationList[],MATCH(Sudan_News12[[#This Row],[text_classification_arabic3]],TextClassificationList[text_classification_arabic],0),1)</f>
        <v>#N/A</v>
      </c>
      <c r="AU6428" t="e">
        <f>INDEX(TextClassificationList[],MATCH(Sudan_News12[[#This Row],[text_classification_arabic4]],TextClassificationList[text_classification_arabic],0),1)</f>
        <v>#N/A</v>
      </c>
      <c r="AW6428" t="e">
        <f>INDEX(TextClassificationList[],MATCH(Sudan_News12[[#This Row],[text_classification_arabic5]],TextClassificationList[text_classification_arabic],0),1)</f>
        <v>#N/A</v>
      </c>
    </row>
    <row r="6429" spans="1:49" x14ac:dyDescent="0.2">
      <c r="A6429">
        <v>9.6520433223174144E+17</v>
      </c>
      <c r="B6429">
        <v>9.6520196661908685E+17</v>
      </c>
      <c r="C6429" t="s">
        <v>24988</v>
      </c>
      <c r="D6429" s="1">
        <v>43149</v>
      </c>
      <c r="E6429" s="2">
        <v>0.6113425925925926</v>
      </c>
      <c r="F6429">
        <v>200</v>
      </c>
      <c r="G6429">
        <v>1889611729</v>
      </c>
      <c r="H6429" t="s">
        <v>354</v>
      </c>
      <c r="I6429" t="s">
        <v>355</v>
      </c>
      <c r="J6429" t="s">
        <v>265</v>
      </c>
      <c r="K6429" t="s">
        <v>24989</v>
      </c>
      <c r="L6429" t="s">
        <v>266</v>
      </c>
      <c r="M6429" t="s">
        <v>267</v>
      </c>
      <c r="N6429" t="s">
        <v>267</v>
      </c>
      <c r="O6429" t="s">
        <v>267</v>
      </c>
      <c r="P6429">
        <v>0</v>
      </c>
      <c r="Q6429">
        <v>0</v>
      </c>
      <c r="R6429">
        <v>0</v>
      </c>
      <c r="S6429" t="s">
        <v>267</v>
      </c>
      <c r="T6429" t="s">
        <v>267</v>
      </c>
      <c r="U6429" t="s">
        <v>24990</v>
      </c>
      <c r="V6429" t="b">
        <v>0</v>
      </c>
      <c r="W6429" t="s">
        <v>265</v>
      </c>
      <c r="X6429">
        <v>0</v>
      </c>
      <c r="Y6429" t="s">
        <v>265</v>
      </c>
      <c r="Z6429" t="s">
        <v>265</v>
      </c>
      <c r="AA6429" t="s">
        <v>265</v>
      </c>
      <c r="AB6429" t="s">
        <v>265</v>
      </c>
      <c r="AC6429" t="s">
        <v>265</v>
      </c>
      <c r="AD6429" t="s">
        <v>265</v>
      </c>
      <c r="AE6429" t="s">
        <v>265</v>
      </c>
      <c r="AF6429" t="s">
        <v>19315</v>
      </c>
      <c r="AG6429" t="s">
        <v>265</v>
      </c>
      <c r="AH6429" t="s">
        <v>265</v>
      </c>
      <c r="AI6429" t="s">
        <v>265</v>
      </c>
      <c r="AJ6429" t="s">
        <v>265</v>
      </c>
      <c r="AL6429" t="str">
        <f>IF(Sudan_News12[[#This Row],[relevancy_classification_english]]="Relevant","مناسب",IF(Sudan_News12[[#This Row],[relevancy_classification_english]]="Relevant","عَرَضِيّ",""))</f>
        <v/>
      </c>
      <c r="AN6429" t="str">
        <f>IF(Sudan_News12[[#This Row],[sentiment_analysis_english]]="Negative","سلبي",IF(Sudan_News12[[#This Row],[sentiment_analysis_english]]="Neutral","حيادي",IF(Sudan_News12[[#This Row],[sentiment_analysis_english]]="Positive","إيجابي","")))</f>
        <v/>
      </c>
      <c r="AO6429" t="e">
        <f>INDEX(TextClassificationList[],MATCH(Sudan_News12[[#This Row],[text_classification_arabic]],TextClassificationList[text_classification_arabic],0),1)</f>
        <v>#N/A</v>
      </c>
      <c r="AQ6429" t="e">
        <f>INDEX(TextClassificationList[],MATCH(Sudan_News12[[#This Row],[text_classification_arabic2]],TextClassificationList[text_classification_arabic],0),1)</f>
        <v>#N/A</v>
      </c>
      <c r="AS6429" t="e">
        <f>INDEX(TextClassificationList[],MATCH(Sudan_News12[[#This Row],[text_classification_arabic3]],TextClassificationList[text_classification_arabic],0),1)</f>
        <v>#N/A</v>
      </c>
      <c r="AU6429" t="e">
        <f>INDEX(TextClassificationList[],MATCH(Sudan_News12[[#This Row],[text_classification_arabic4]],TextClassificationList[text_classification_arabic],0),1)</f>
        <v>#N/A</v>
      </c>
      <c r="AW6429" t="e">
        <f>INDEX(TextClassificationList[],MATCH(Sudan_News12[[#This Row],[text_classification_arabic5]],TextClassificationList[text_classification_arabic],0),1)</f>
        <v>#N/A</v>
      </c>
    </row>
    <row r="6430" spans="1:49" x14ac:dyDescent="0.2">
      <c r="A6430">
        <v>9.652006237288448E+17</v>
      </c>
      <c r="B6430">
        <v>9.652006237288448E+17</v>
      </c>
      <c r="C6430" t="s">
        <v>24991</v>
      </c>
      <c r="D6430" s="1">
        <v>43149</v>
      </c>
      <c r="E6430" s="2">
        <v>0.601099537037037</v>
      </c>
      <c r="F6430">
        <v>200</v>
      </c>
      <c r="G6430">
        <v>1889611729</v>
      </c>
      <c r="H6430" t="s">
        <v>354</v>
      </c>
      <c r="I6430" t="s">
        <v>355</v>
      </c>
      <c r="J6430" t="s">
        <v>265</v>
      </c>
      <c r="K6430" t="s">
        <v>24992</v>
      </c>
      <c r="L6430" t="s">
        <v>273</v>
      </c>
      <c r="M6430" t="s">
        <v>267</v>
      </c>
      <c r="N6430" t="s">
        <v>267</v>
      </c>
      <c r="O6430" t="s">
        <v>24993</v>
      </c>
      <c r="P6430">
        <v>0</v>
      </c>
      <c r="Q6430">
        <v>0</v>
      </c>
      <c r="R6430">
        <v>0</v>
      </c>
      <c r="S6430" t="s">
        <v>267</v>
      </c>
      <c r="T6430" t="s">
        <v>267</v>
      </c>
      <c r="U6430" t="s">
        <v>24994</v>
      </c>
      <c r="V6430" t="b">
        <v>0</v>
      </c>
      <c r="W6430" t="s">
        <v>265</v>
      </c>
      <c r="X6430">
        <v>1</v>
      </c>
      <c r="Y6430" t="s">
        <v>24995</v>
      </c>
      <c r="Z6430" t="s">
        <v>265</v>
      </c>
      <c r="AA6430" t="s">
        <v>265</v>
      </c>
      <c r="AB6430" t="s">
        <v>265</v>
      </c>
      <c r="AC6430" t="s">
        <v>265</v>
      </c>
      <c r="AD6430" t="s">
        <v>265</v>
      </c>
      <c r="AE6430" t="s">
        <v>265</v>
      </c>
      <c r="AF6430" t="s">
        <v>267</v>
      </c>
      <c r="AG6430" t="s">
        <v>265</v>
      </c>
      <c r="AH6430" t="s">
        <v>265</v>
      </c>
      <c r="AI6430" t="s">
        <v>265</v>
      </c>
      <c r="AJ6430" t="s">
        <v>265</v>
      </c>
      <c r="AL6430" t="str">
        <f>IF(Sudan_News12[[#This Row],[relevancy_classification_english]]="Relevant","مناسب",IF(Sudan_News12[[#This Row],[relevancy_classification_english]]="Relevant","عَرَضِيّ",""))</f>
        <v/>
      </c>
      <c r="AN6430" t="str">
        <f>IF(Sudan_News12[[#This Row],[sentiment_analysis_english]]="Negative","سلبي",IF(Sudan_News12[[#This Row],[sentiment_analysis_english]]="Neutral","حيادي",IF(Sudan_News12[[#This Row],[sentiment_analysis_english]]="Positive","إيجابي","")))</f>
        <v/>
      </c>
      <c r="AO6430" t="e">
        <f>INDEX(TextClassificationList[],MATCH(Sudan_News12[[#This Row],[text_classification_arabic]],TextClassificationList[text_classification_arabic],0),1)</f>
        <v>#N/A</v>
      </c>
      <c r="AQ6430" t="e">
        <f>INDEX(TextClassificationList[],MATCH(Sudan_News12[[#This Row],[text_classification_arabic2]],TextClassificationList[text_classification_arabic],0),1)</f>
        <v>#N/A</v>
      </c>
      <c r="AS6430" t="e">
        <f>INDEX(TextClassificationList[],MATCH(Sudan_News12[[#This Row],[text_classification_arabic3]],TextClassificationList[text_classification_arabic],0),1)</f>
        <v>#N/A</v>
      </c>
      <c r="AU6430" t="e">
        <f>INDEX(TextClassificationList[],MATCH(Sudan_News12[[#This Row],[text_classification_arabic4]],TextClassificationList[text_classification_arabic],0),1)</f>
        <v>#N/A</v>
      </c>
      <c r="AW6430" t="e">
        <f>INDEX(TextClassificationList[],MATCH(Sudan_News12[[#This Row],[text_classification_arabic5]],TextClassificationList[text_classification_arabic],0),1)</f>
        <v>#N/A</v>
      </c>
    </row>
    <row r="6431" spans="1:49" x14ac:dyDescent="0.2">
      <c r="A6431">
        <v>9.6510179440057139E+17</v>
      </c>
      <c r="B6431">
        <v>9.6510179440057139E+17</v>
      </c>
      <c r="C6431" t="s">
        <v>24996</v>
      </c>
      <c r="D6431" s="1">
        <v>43149</v>
      </c>
      <c r="E6431" s="2">
        <v>0.32839120370370373</v>
      </c>
      <c r="F6431">
        <v>200</v>
      </c>
      <c r="G6431">
        <v>1889611729</v>
      </c>
      <c r="H6431" t="s">
        <v>354</v>
      </c>
      <c r="I6431" t="s">
        <v>355</v>
      </c>
      <c r="J6431" t="s">
        <v>265</v>
      </c>
      <c r="K6431" t="s">
        <v>24997</v>
      </c>
      <c r="L6431" t="s">
        <v>266</v>
      </c>
      <c r="M6431" t="s">
        <v>267</v>
      </c>
      <c r="N6431" t="s">
        <v>267</v>
      </c>
      <c r="O6431" t="s">
        <v>24998</v>
      </c>
      <c r="P6431">
        <v>0</v>
      </c>
      <c r="Q6431">
        <v>0</v>
      </c>
      <c r="R6431">
        <v>0</v>
      </c>
      <c r="S6431" t="s">
        <v>267</v>
      </c>
      <c r="T6431" t="s">
        <v>267</v>
      </c>
      <c r="U6431" t="s">
        <v>24999</v>
      </c>
      <c r="V6431" t="b">
        <v>0</v>
      </c>
      <c r="W6431" t="s">
        <v>265</v>
      </c>
      <c r="X6431">
        <v>1</v>
      </c>
      <c r="Y6431" t="s">
        <v>25000</v>
      </c>
      <c r="Z6431" t="s">
        <v>265</v>
      </c>
      <c r="AA6431" t="s">
        <v>265</v>
      </c>
      <c r="AB6431" t="s">
        <v>265</v>
      </c>
      <c r="AC6431" t="s">
        <v>265</v>
      </c>
      <c r="AD6431" t="s">
        <v>265</v>
      </c>
      <c r="AE6431" t="s">
        <v>265</v>
      </c>
      <c r="AF6431" t="s">
        <v>267</v>
      </c>
      <c r="AG6431" t="s">
        <v>265</v>
      </c>
      <c r="AH6431" t="s">
        <v>265</v>
      </c>
      <c r="AI6431" t="s">
        <v>265</v>
      </c>
      <c r="AJ6431" t="s">
        <v>265</v>
      </c>
      <c r="AL6431" t="str">
        <f>IF(Sudan_News12[[#This Row],[relevancy_classification_english]]="Relevant","مناسب",IF(Sudan_News12[[#This Row],[relevancy_classification_english]]="Relevant","عَرَضِيّ",""))</f>
        <v/>
      </c>
      <c r="AN6431" t="str">
        <f>IF(Sudan_News12[[#This Row],[sentiment_analysis_english]]="Negative","سلبي",IF(Sudan_News12[[#This Row],[sentiment_analysis_english]]="Neutral","حيادي",IF(Sudan_News12[[#This Row],[sentiment_analysis_english]]="Positive","إيجابي","")))</f>
        <v/>
      </c>
      <c r="AO6431" t="e">
        <f>INDEX(TextClassificationList[],MATCH(Sudan_News12[[#This Row],[text_classification_arabic]],TextClassificationList[text_classification_arabic],0),1)</f>
        <v>#N/A</v>
      </c>
      <c r="AQ6431" t="e">
        <f>INDEX(TextClassificationList[],MATCH(Sudan_News12[[#This Row],[text_classification_arabic2]],TextClassificationList[text_classification_arabic],0),1)</f>
        <v>#N/A</v>
      </c>
      <c r="AS6431" t="e">
        <f>INDEX(TextClassificationList[],MATCH(Sudan_News12[[#This Row],[text_classification_arabic3]],TextClassificationList[text_classification_arabic],0),1)</f>
        <v>#N/A</v>
      </c>
      <c r="AU6431" t="e">
        <f>INDEX(TextClassificationList[],MATCH(Sudan_News12[[#This Row],[text_classification_arabic4]],TextClassificationList[text_classification_arabic],0),1)</f>
        <v>#N/A</v>
      </c>
      <c r="AW6431" t="e">
        <f>INDEX(TextClassificationList[],MATCH(Sudan_News12[[#This Row],[text_classification_arabic5]],TextClassificationList[text_classification_arabic],0),1)</f>
        <v>#N/A</v>
      </c>
    </row>
    <row r="6432" spans="1:49" x14ac:dyDescent="0.2">
      <c r="A6432">
        <v>9.6510022144018842E+17</v>
      </c>
      <c r="B6432">
        <v>9.6509982551883366E+17</v>
      </c>
      <c r="C6432" t="s">
        <v>25001</v>
      </c>
      <c r="D6432" s="1">
        <v>43149</v>
      </c>
      <c r="E6432" s="2">
        <v>0.32405092592592594</v>
      </c>
      <c r="F6432">
        <v>200</v>
      </c>
      <c r="G6432">
        <v>1889611729</v>
      </c>
      <c r="H6432" t="s">
        <v>354</v>
      </c>
      <c r="I6432" t="s">
        <v>355</v>
      </c>
      <c r="J6432" t="s">
        <v>265</v>
      </c>
      <c r="K6432" t="s">
        <v>25002</v>
      </c>
      <c r="L6432" t="s">
        <v>266</v>
      </c>
      <c r="M6432" t="s">
        <v>267</v>
      </c>
      <c r="N6432" t="s">
        <v>267</v>
      </c>
      <c r="O6432" t="s">
        <v>267</v>
      </c>
      <c r="P6432">
        <v>0</v>
      </c>
      <c r="Q6432">
        <v>0</v>
      </c>
      <c r="R6432">
        <v>0</v>
      </c>
      <c r="S6432" t="s">
        <v>267</v>
      </c>
      <c r="T6432" t="s">
        <v>267</v>
      </c>
      <c r="U6432" t="s">
        <v>25003</v>
      </c>
      <c r="V6432" t="b">
        <v>0</v>
      </c>
      <c r="W6432" t="s">
        <v>265</v>
      </c>
      <c r="X6432">
        <v>0</v>
      </c>
      <c r="Y6432" t="s">
        <v>265</v>
      </c>
      <c r="Z6432" t="s">
        <v>265</v>
      </c>
      <c r="AA6432" t="s">
        <v>265</v>
      </c>
      <c r="AB6432" t="s">
        <v>265</v>
      </c>
      <c r="AC6432" t="s">
        <v>265</v>
      </c>
      <c r="AD6432" t="s">
        <v>265</v>
      </c>
      <c r="AE6432" t="s">
        <v>265</v>
      </c>
      <c r="AF6432" t="s">
        <v>267</v>
      </c>
      <c r="AG6432" t="s">
        <v>265</v>
      </c>
      <c r="AH6432" t="s">
        <v>265</v>
      </c>
      <c r="AI6432" t="s">
        <v>265</v>
      </c>
      <c r="AJ6432" t="s">
        <v>265</v>
      </c>
      <c r="AL6432" t="str">
        <f>IF(Sudan_News12[[#This Row],[relevancy_classification_english]]="Relevant","مناسب",IF(Sudan_News12[[#This Row],[relevancy_classification_english]]="Relevant","عَرَضِيّ",""))</f>
        <v/>
      </c>
      <c r="AN6432" t="str">
        <f>IF(Sudan_News12[[#This Row],[sentiment_analysis_english]]="Negative","سلبي",IF(Sudan_News12[[#This Row],[sentiment_analysis_english]]="Neutral","حيادي",IF(Sudan_News12[[#This Row],[sentiment_analysis_english]]="Positive","إيجابي","")))</f>
        <v/>
      </c>
      <c r="AO6432" t="e">
        <f>INDEX(TextClassificationList[],MATCH(Sudan_News12[[#This Row],[text_classification_arabic]],TextClassificationList[text_classification_arabic],0),1)</f>
        <v>#N/A</v>
      </c>
      <c r="AQ6432" t="e">
        <f>INDEX(TextClassificationList[],MATCH(Sudan_News12[[#This Row],[text_classification_arabic2]],TextClassificationList[text_classification_arabic],0),1)</f>
        <v>#N/A</v>
      </c>
      <c r="AS6432" t="e">
        <f>INDEX(TextClassificationList[],MATCH(Sudan_News12[[#This Row],[text_classification_arabic3]],TextClassificationList[text_classification_arabic],0),1)</f>
        <v>#N/A</v>
      </c>
      <c r="AU6432" t="e">
        <f>INDEX(TextClassificationList[],MATCH(Sudan_News12[[#This Row],[text_classification_arabic4]],TextClassificationList[text_classification_arabic],0),1)</f>
        <v>#N/A</v>
      </c>
      <c r="AW6432" t="e">
        <f>INDEX(TextClassificationList[],MATCH(Sudan_News12[[#This Row],[text_classification_arabic5]],TextClassificationList[text_classification_arabic],0),1)</f>
        <v>#N/A</v>
      </c>
    </row>
    <row r="6433" spans="1:49" x14ac:dyDescent="0.2">
      <c r="A6433">
        <v>9.6508883542729523E+17</v>
      </c>
      <c r="B6433">
        <v>9.6508883542729523E+17</v>
      </c>
      <c r="C6433" t="s">
        <v>25004</v>
      </c>
      <c r="D6433" s="1">
        <v>43149</v>
      </c>
      <c r="E6433" s="2">
        <v>0.2926273148148148</v>
      </c>
      <c r="F6433">
        <v>200</v>
      </c>
      <c r="G6433">
        <v>1889611729</v>
      </c>
      <c r="H6433" t="s">
        <v>354</v>
      </c>
      <c r="I6433" t="s">
        <v>355</v>
      </c>
      <c r="J6433" t="s">
        <v>265</v>
      </c>
      <c r="K6433" t="s">
        <v>25005</v>
      </c>
      <c r="L6433" t="s">
        <v>266</v>
      </c>
      <c r="M6433" t="s">
        <v>267</v>
      </c>
      <c r="N6433" t="s">
        <v>267</v>
      </c>
      <c r="O6433" t="s">
        <v>25006</v>
      </c>
      <c r="P6433">
        <v>0</v>
      </c>
      <c r="Q6433">
        <v>0</v>
      </c>
      <c r="R6433">
        <v>0</v>
      </c>
      <c r="S6433" t="s">
        <v>267</v>
      </c>
      <c r="T6433" t="s">
        <v>267</v>
      </c>
      <c r="U6433" t="s">
        <v>25007</v>
      </c>
      <c r="V6433" t="b">
        <v>0</v>
      </c>
      <c r="W6433" t="s">
        <v>265</v>
      </c>
      <c r="X6433">
        <v>1</v>
      </c>
      <c r="Y6433" t="s">
        <v>25008</v>
      </c>
      <c r="Z6433" t="s">
        <v>265</v>
      </c>
      <c r="AA6433" t="s">
        <v>265</v>
      </c>
      <c r="AB6433" t="s">
        <v>265</v>
      </c>
      <c r="AC6433" t="s">
        <v>265</v>
      </c>
      <c r="AD6433" t="s">
        <v>265</v>
      </c>
      <c r="AE6433" t="s">
        <v>265</v>
      </c>
      <c r="AF6433" t="s">
        <v>267</v>
      </c>
      <c r="AG6433" t="s">
        <v>265</v>
      </c>
      <c r="AH6433" t="s">
        <v>265</v>
      </c>
      <c r="AI6433" t="s">
        <v>265</v>
      </c>
      <c r="AJ6433" t="s">
        <v>265</v>
      </c>
      <c r="AL6433" t="str">
        <f>IF(Sudan_News12[[#This Row],[relevancy_classification_english]]="Relevant","مناسب",IF(Sudan_News12[[#This Row],[relevancy_classification_english]]="Relevant","عَرَضِيّ",""))</f>
        <v/>
      </c>
      <c r="AN6433" t="str">
        <f>IF(Sudan_News12[[#This Row],[sentiment_analysis_english]]="Negative","سلبي",IF(Sudan_News12[[#This Row],[sentiment_analysis_english]]="Neutral","حيادي",IF(Sudan_News12[[#This Row],[sentiment_analysis_english]]="Positive","إيجابي","")))</f>
        <v/>
      </c>
      <c r="AO6433" t="e">
        <f>INDEX(TextClassificationList[],MATCH(Sudan_News12[[#This Row],[text_classification_arabic]],TextClassificationList[text_classification_arabic],0),1)</f>
        <v>#N/A</v>
      </c>
      <c r="AQ6433" t="e">
        <f>INDEX(TextClassificationList[],MATCH(Sudan_News12[[#This Row],[text_classification_arabic2]],TextClassificationList[text_classification_arabic],0),1)</f>
        <v>#N/A</v>
      </c>
      <c r="AS6433" t="e">
        <f>INDEX(TextClassificationList[],MATCH(Sudan_News12[[#This Row],[text_classification_arabic3]],TextClassificationList[text_classification_arabic],0),1)</f>
        <v>#N/A</v>
      </c>
      <c r="AU6433" t="e">
        <f>INDEX(TextClassificationList[],MATCH(Sudan_News12[[#This Row],[text_classification_arabic4]],TextClassificationList[text_classification_arabic],0),1)</f>
        <v>#N/A</v>
      </c>
      <c r="AW6433" t="e">
        <f>INDEX(TextClassificationList[],MATCH(Sudan_News12[[#This Row],[text_classification_arabic5]],TextClassificationList[text_classification_arabic],0),1)</f>
        <v>#N/A</v>
      </c>
    </row>
    <row r="6434" spans="1:49" x14ac:dyDescent="0.2">
      <c r="A6434">
        <v>9.6493410470897664E+17</v>
      </c>
      <c r="B6434">
        <v>9.6384897397808742E+17</v>
      </c>
      <c r="C6434" t="s">
        <v>25009</v>
      </c>
      <c r="D6434" s="1">
        <v>43148</v>
      </c>
      <c r="E6434" s="2">
        <v>0.86564814814814817</v>
      </c>
      <c r="F6434">
        <v>200</v>
      </c>
      <c r="G6434">
        <v>1889611729</v>
      </c>
      <c r="H6434" t="s">
        <v>354</v>
      </c>
      <c r="I6434" t="s">
        <v>355</v>
      </c>
      <c r="J6434" t="s">
        <v>265</v>
      </c>
      <c r="K6434" t="s">
        <v>25010</v>
      </c>
      <c r="L6434" t="s">
        <v>266</v>
      </c>
      <c r="M6434" t="s">
        <v>267</v>
      </c>
      <c r="N6434" t="s">
        <v>267</v>
      </c>
      <c r="O6434" t="s">
        <v>267</v>
      </c>
      <c r="P6434">
        <v>0</v>
      </c>
      <c r="Q6434">
        <v>0</v>
      </c>
      <c r="R6434">
        <v>0</v>
      </c>
      <c r="S6434" t="s">
        <v>267</v>
      </c>
      <c r="T6434" t="s">
        <v>267</v>
      </c>
      <c r="U6434" t="s">
        <v>25011</v>
      </c>
      <c r="V6434" t="b">
        <v>0</v>
      </c>
      <c r="W6434" t="s">
        <v>265</v>
      </c>
      <c r="X6434">
        <v>0</v>
      </c>
      <c r="Y6434" t="s">
        <v>265</v>
      </c>
      <c r="Z6434" t="s">
        <v>265</v>
      </c>
      <c r="AA6434" t="s">
        <v>265</v>
      </c>
      <c r="AB6434" t="s">
        <v>265</v>
      </c>
      <c r="AC6434" t="s">
        <v>265</v>
      </c>
      <c r="AD6434" t="s">
        <v>265</v>
      </c>
      <c r="AE6434" t="s">
        <v>265</v>
      </c>
      <c r="AF6434" t="s">
        <v>9586</v>
      </c>
      <c r="AG6434" t="s">
        <v>265</v>
      </c>
      <c r="AH6434" t="s">
        <v>265</v>
      </c>
      <c r="AI6434" t="s">
        <v>265</v>
      </c>
      <c r="AJ6434" t="s">
        <v>265</v>
      </c>
      <c r="AL6434" t="str">
        <f>IF(Sudan_News12[[#This Row],[relevancy_classification_english]]="Relevant","مناسب",IF(Sudan_News12[[#This Row],[relevancy_classification_english]]="Relevant","عَرَضِيّ",""))</f>
        <v/>
      </c>
      <c r="AN6434" t="str">
        <f>IF(Sudan_News12[[#This Row],[sentiment_analysis_english]]="Negative","سلبي",IF(Sudan_News12[[#This Row],[sentiment_analysis_english]]="Neutral","حيادي",IF(Sudan_News12[[#This Row],[sentiment_analysis_english]]="Positive","إيجابي","")))</f>
        <v/>
      </c>
      <c r="AO6434" t="e">
        <f>INDEX(TextClassificationList[],MATCH(Sudan_News12[[#This Row],[text_classification_arabic]],TextClassificationList[text_classification_arabic],0),1)</f>
        <v>#N/A</v>
      </c>
      <c r="AQ6434" t="e">
        <f>INDEX(TextClassificationList[],MATCH(Sudan_News12[[#This Row],[text_classification_arabic2]],TextClassificationList[text_classification_arabic],0),1)</f>
        <v>#N/A</v>
      </c>
      <c r="AS6434" t="e">
        <f>INDEX(TextClassificationList[],MATCH(Sudan_News12[[#This Row],[text_classification_arabic3]],TextClassificationList[text_classification_arabic],0),1)</f>
        <v>#N/A</v>
      </c>
      <c r="AU6434" t="e">
        <f>INDEX(TextClassificationList[],MATCH(Sudan_News12[[#This Row],[text_classification_arabic4]],TextClassificationList[text_classification_arabic],0),1)</f>
        <v>#N/A</v>
      </c>
      <c r="AW6434" t="e">
        <f>INDEX(TextClassificationList[],MATCH(Sudan_News12[[#This Row],[text_classification_arabic5]],TextClassificationList[text_classification_arabic],0),1)</f>
        <v>#N/A</v>
      </c>
    </row>
    <row r="6435" spans="1:49" x14ac:dyDescent="0.2">
      <c r="A6435">
        <v>9.6492448947262669E+17</v>
      </c>
      <c r="B6435">
        <v>9.6384897397808742E+17</v>
      </c>
      <c r="C6435" t="s">
        <v>25012</v>
      </c>
      <c r="D6435" s="1">
        <v>43148</v>
      </c>
      <c r="E6435" s="2">
        <v>0.83912037037037035</v>
      </c>
      <c r="F6435">
        <v>200</v>
      </c>
      <c r="G6435">
        <v>1889611729</v>
      </c>
      <c r="H6435" t="s">
        <v>354</v>
      </c>
      <c r="I6435" t="s">
        <v>355</v>
      </c>
      <c r="J6435" t="s">
        <v>265</v>
      </c>
      <c r="K6435" t="s">
        <v>25013</v>
      </c>
      <c r="L6435" t="s">
        <v>266</v>
      </c>
      <c r="M6435" t="s">
        <v>267</v>
      </c>
      <c r="N6435" t="s">
        <v>267</v>
      </c>
      <c r="O6435" t="s">
        <v>267</v>
      </c>
      <c r="P6435">
        <v>1</v>
      </c>
      <c r="Q6435">
        <v>0</v>
      </c>
      <c r="R6435">
        <v>0</v>
      </c>
      <c r="S6435" t="s">
        <v>267</v>
      </c>
      <c r="T6435" t="s">
        <v>267</v>
      </c>
      <c r="U6435" t="s">
        <v>25014</v>
      </c>
      <c r="V6435" t="b">
        <v>0</v>
      </c>
      <c r="W6435" t="s">
        <v>265</v>
      </c>
      <c r="X6435">
        <v>0</v>
      </c>
      <c r="Y6435" t="s">
        <v>265</v>
      </c>
      <c r="Z6435" t="s">
        <v>265</v>
      </c>
      <c r="AA6435" t="s">
        <v>265</v>
      </c>
      <c r="AB6435" t="s">
        <v>265</v>
      </c>
      <c r="AC6435" t="s">
        <v>265</v>
      </c>
      <c r="AD6435" t="s">
        <v>265</v>
      </c>
      <c r="AE6435" t="s">
        <v>265</v>
      </c>
      <c r="AF6435" t="s">
        <v>9586</v>
      </c>
      <c r="AG6435" t="s">
        <v>265</v>
      </c>
      <c r="AH6435" t="s">
        <v>265</v>
      </c>
      <c r="AI6435" t="s">
        <v>265</v>
      </c>
      <c r="AJ6435" t="s">
        <v>265</v>
      </c>
      <c r="AL6435" t="str">
        <f>IF(Sudan_News12[[#This Row],[relevancy_classification_english]]="Relevant","مناسب",IF(Sudan_News12[[#This Row],[relevancy_classification_english]]="Relevant","عَرَضِيّ",""))</f>
        <v/>
      </c>
      <c r="AN6435" t="str">
        <f>IF(Sudan_News12[[#This Row],[sentiment_analysis_english]]="Negative","سلبي",IF(Sudan_News12[[#This Row],[sentiment_analysis_english]]="Neutral","حيادي",IF(Sudan_News12[[#This Row],[sentiment_analysis_english]]="Positive","إيجابي","")))</f>
        <v/>
      </c>
      <c r="AO6435" t="e">
        <f>INDEX(TextClassificationList[],MATCH(Sudan_News12[[#This Row],[text_classification_arabic]],TextClassificationList[text_classification_arabic],0),1)</f>
        <v>#N/A</v>
      </c>
      <c r="AQ6435" t="e">
        <f>INDEX(TextClassificationList[],MATCH(Sudan_News12[[#This Row],[text_classification_arabic2]],TextClassificationList[text_classification_arabic],0),1)</f>
        <v>#N/A</v>
      </c>
      <c r="AS6435" t="e">
        <f>INDEX(TextClassificationList[],MATCH(Sudan_News12[[#This Row],[text_classification_arabic3]],TextClassificationList[text_classification_arabic],0),1)</f>
        <v>#N/A</v>
      </c>
      <c r="AU6435" t="e">
        <f>INDEX(TextClassificationList[],MATCH(Sudan_News12[[#This Row],[text_classification_arabic4]],TextClassificationList[text_classification_arabic],0),1)</f>
        <v>#N/A</v>
      </c>
      <c r="AW6435" t="e">
        <f>INDEX(TextClassificationList[],MATCH(Sudan_News12[[#This Row],[text_classification_arabic5]],TextClassificationList[text_classification_arabic],0),1)</f>
        <v>#N/A</v>
      </c>
    </row>
    <row r="6436" spans="1:49" x14ac:dyDescent="0.2">
      <c r="A6436">
        <v>9.6463131761381786E+17</v>
      </c>
      <c r="B6436">
        <v>9.6463131761381786E+17</v>
      </c>
      <c r="C6436" t="s">
        <v>25015</v>
      </c>
      <c r="D6436" s="1">
        <v>43148</v>
      </c>
      <c r="E6436" s="2">
        <v>3.0115740740740742E-2</v>
      </c>
      <c r="F6436">
        <v>200</v>
      </c>
      <c r="G6436">
        <v>1889611729</v>
      </c>
      <c r="H6436" t="s">
        <v>354</v>
      </c>
      <c r="I6436" t="s">
        <v>355</v>
      </c>
      <c r="J6436" t="s">
        <v>265</v>
      </c>
      <c r="K6436" t="s">
        <v>25016</v>
      </c>
      <c r="L6436" t="s">
        <v>266</v>
      </c>
      <c r="M6436" t="s">
        <v>267</v>
      </c>
      <c r="N6436" t="s">
        <v>267</v>
      </c>
      <c r="O6436" t="s">
        <v>25017</v>
      </c>
      <c r="P6436">
        <v>0</v>
      </c>
      <c r="Q6436">
        <v>0</v>
      </c>
      <c r="R6436">
        <v>1</v>
      </c>
      <c r="S6436" t="s">
        <v>267</v>
      </c>
      <c r="T6436" t="s">
        <v>267</v>
      </c>
      <c r="U6436" t="s">
        <v>25018</v>
      </c>
      <c r="V6436" t="b">
        <v>0</v>
      </c>
      <c r="W6436" t="s">
        <v>265</v>
      </c>
      <c r="X6436">
        <v>1</v>
      </c>
      <c r="Y6436" t="s">
        <v>25019</v>
      </c>
      <c r="Z6436" t="s">
        <v>265</v>
      </c>
      <c r="AA6436" t="s">
        <v>265</v>
      </c>
      <c r="AB6436" t="s">
        <v>265</v>
      </c>
      <c r="AC6436" t="s">
        <v>265</v>
      </c>
      <c r="AD6436" t="s">
        <v>265</v>
      </c>
      <c r="AE6436" t="s">
        <v>265</v>
      </c>
      <c r="AF6436" t="s">
        <v>267</v>
      </c>
      <c r="AG6436" t="s">
        <v>265</v>
      </c>
      <c r="AH6436" t="s">
        <v>265</v>
      </c>
      <c r="AI6436" t="s">
        <v>265</v>
      </c>
      <c r="AJ6436" t="s">
        <v>265</v>
      </c>
      <c r="AL6436" t="str">
        <f>IF(Sudan_News12[[#This Row],[relevancy_classification_english]]="Relevant","مناسب",IF(Sudan_News12[[#This Row],[relevancy_classification_english]]="Relevant","عَرَضِيّ",""))</f>
        <v/>
      </c>
      <c r="AN6436" t="str">
        <f>IF(Sudan_News12[[#This Row],[sentiment_analysis_english]]="Negative","سلبي",IF(Sudan_News12[[#This Row],[sentiment_analysis_english]]="Neutral","حيادي",IF(Sudan_News12[[#This Row],[sentiment_analysis_english]]="Positive","إيجابي","")))</f>
        <v/>
      </c>
      <c r="AO6436" t="e">
        <f>INDEX(TextClassificationList[],MATCH(Sudan_News12[[#This Row],[text_classification_arabic]],TextClassificationList[text_classification_arabic],0),1)</f>
        <v>#N/A</v>
      </c>
      <c r="AQ6436" t="e">
        <f>INDEX(TextClassificationList[],MATCH(Sudan_News12[[#This Row],[text_classification_arabic2]],TextClassificationList[text_classification_arabic],0),1)</f>
        <v>#N/A</v>
      </c>
      <c r="AS6436" t="e">
        <f>INDEX(TextClassificationList[],MATCH(Sudan_News12[[#This Row],[text_classification_arabic3]],TextClassificationList[text_classification_arabic],0),1)</f>
        <v>#N/A</v>
      </c>
      <c r="AU6436" t="e">
        <f>INDEX(TextClassificationList[],MATCH(Sudan_News12[[#This Row],[text_classification_arabic4]],TextClassificationList[text_classification_arabic],0),1)</f>
        <v>#N/A</v>
      </c>
      <c r="AW6436" t="e">
        <f>INDEX(TextClassificationList[],MATCH(Sudan_News12[[#This Row],[text_classification_arabic5]],TextClassificationList[text_classification_arabic],0),1)</f>
        <v>#N/A</v>
      </c>
    </row>
    <row r="6437" spans="1:49" x14ac:dyDescent="0.2">
      <c r="A6437">
        <v>9.6459782593700659E+17</v>
      </c>
      <c r="B6437">
        <v>9.6459782593700659E+17</v>
      </c>
      <c r="C6437" t="s">
        <v>25020</v>
      </c>
      <c r="D6437" s="1">
        <v>43147</v>
      </c>
      <c r="E6437" s="2">
        <v>0.93769675925925922</v>
      </c>
      <c r="F6437">
        <v>200</v>
      </c>
      <c r="G6437">
        <v>1889611729</v>
      </c>
      <c r="H6437" t="s">
        <v>354</v>
      </c>
      <c r="I6437" t="s">
        <v>355</v>
      </c>
      <c r="J6437" t="s">
        <v>265</v>
      </c>
      <c r="K6437" t="s">
        <v>25021</v>
      </c>
      <c r="L6437" t="s">
        <v>266</v>
      </c>
      <c r="M6437" t="s">
        <v>267</v>
      </c>
      <c r="N6437" t="s">
        <v>267</v>
      </c>
      <c r="O6437" t="s">
        <v>267</v>
      </c>
      <c r="P6437">
        <v>0</v>
      </c>
      <c r="Q6437">
        <v>0</v>
      </c>
      <c r="R6437">
        <v>0</v>
      </c>
      <c r="S6437" t="s">
        <v>25022</v>
      </c>
      <c r="T6437" t="s">
        <v>267</v>
      </c>
      <c r="U6437" t="s">
        <v>25023</v>
      </c>
      <c r="V6437" t="b">
        <v>0</v>
      </c>
      <c r="W6437" t="s">
        <v>265</v>
      </c>
      <c r="X6437">
        <v>0</v>
      </c>
      <c r="Y6437" t="s">
        <v>265</v>
      </c>
      <c r="Z6437" t="s">
        <v>265</v>
      </c>
      <c r="AA6437" t="s">
        <v>265</v>
      </c>
      <c r="AB6437" t="s">
        <v>265</v>
      </c>
      <c r="AC6437" t="s">
        <v>265</v>
      </c>
      <c r="AD6437" t="s">
        <v>265</v>
      </c>
      <c r="AE6437" t="s">
        <v>265</v>
      </c>
      <c r="AF6437" t="s">
        <v>267</v>
      </c>
      <c r="AG6437" t="s">
        <v>265</v>
      </c>
      <c r="AH6437" t="s">
        <v>265</v>
      </c>
      <c r="AI6437" t="s">
        <v>265</v>
      </c>
      <c r="AJ6437" t="s">
        <v>265</v>
      </c>
      <c r="AL6437" t="str">
        <f>IF(Sudan_News12[[#This Row],[relevancy_classification_english]]="Relevant","مناسب",IF(Sudan_News12[[#This Row],[relevancy_classification_english]]="Relevant","عَرَضِيّ",""))</f>
        <v/>
      </c>
      <c r="AN6437" t="str">
        <f>IF(Sudan_News12[[#This Row],[sentiment_analysis_english]]="Negative","سلبي",IF(Sudan_News12[[#This Row],[sentiment_analysis_english]]="Neutral","حيادي",IF(Sudan_News12[[#This Row],[sentiment_analysis_english]]="Positive","إيجابي","")))</f>
        <v/>
      </c>
      <c r="AO6437" t="e">
        <f>INDEX(TextClassificationList[],MATCH(Sudan_News12[[#This Row],[text_classification_arabic]],TextClassificationList[text_classification_arabic],0),1)</f>
        <v>#N/A</v>
      </c>
      <c r="AQ6437" t="e">
        <f>INDEX(TextClassificationList[],MATCH(Sudan_News12[[#This Row],[text_classification_arabic2]],TextClassificationList[text_classification_arabic],0),1)</f>
        <v>#N/A</v>
      </c>
      <c r="AS6437" t="e">
        <f>INDEX(TextClassificationList[],MATCH(Sudan_News12[[#This Row],[text_classification_arabic3]],TextClassificationList[text_classification_arabic],0),1)</f>
        <v>#N/A</v>
      </c>
      <c r="AU6437" t="e">
        <f>INDEX(TextClassificationList[],MATCH(Sudan_News12[[#This Row],[text_classification_arabic4]],TextClassificationList[text_classification_arabic],0),1)</f>
        <v>#N/A</v>
      </c>
      <c r="AW6437" t="e">
        <f>INDEX(TextClassificationList[],MATCH(Sudan_News12[[#This Row],[text_classification_arabic5]],TextClassificationList[text_classification_arabic],0),1)</f>
        <v>#N/A</v>
      </c>
    </row>
    <row r="6438" spans="1:49" x14ac:dyDescent="0.2">
      <c r="A6438">
        <v>9.645972611193897E+17</v>
      </c>
      <c r="B6438">
        <v>9.645972611193897E+17</v>
      </c>
      <c r="C6438" t="s">
        <v>25024</v>
      </c>
      <c r="D6438" s="1">
        <v>43147</v>
      </c>
      <c r="E6438" s="2">
        <v>0.93614583333333334</v>
      </c>
      <c r="F6438">
        <v>200</v>
      </c>
      <c r="G6438">
        <v>1889611729</v>
      </c>
      <c r="H6438" t="s">
        <v>354</v>
      </c>
      <c r="I6438" t="s">
        <v>355</v>
      </c>
      <c r="J6438" t="s">
        <v>265</v>
      </c>
      <c r="K6438" t="s">
        <v>25025</v>
      </c>
      <c r="L6438" t="s">
        <v>266</v>
      </c>
      <c r="M6438" t="s">
        <v>267</v>
      </c>
      <c r="N6438" t="s">
        <v>267</v>
      </c>
      <c r="O6438" t="s">
        <v>25026</v>
      </c>
      <c r="P6438">
        <v>0</v>
      </c>
      <c r="Q6438">
        <v>0</v>
      </c>
      <c r="R6438">
        <v>0</v>
      </c>
      <c r="S6438" t="s">
        <v>267</v>
      </c>
      <c r="T6438" t="s">
        <v>267</v>
      </c>
      <c r="U6438" t="s">
        <v>25027</v>
      </c>
      <c r="V6438" t="b">
        <v>0</v>
      </c>
      <c r="W6438" t="s">
        <v>265</v>
      </c>
      <c r="X6438">
        <v>1</v>
      </c>
      <c r="Y6438" t="s">
        <v>25028</v>
      </c>
      <c r="Z6438" t="s">
        <v>265</v>
      </c>
      <c r="AA6438" t="s">
        <v>265</v>
      </c>
      <c r="AB6438" t="s">
        <v>265</v>
      </c>
      <c r="AC6438" t="s">
        <v>265</v>
      </c>
      <c r="AD6438" t="s">
        <v>265</v>
      </c>
      <c r="AE6438" t="s">
        <v>265</v>
      </c>
      <c r="AF6438" t="s">
        <v>267</v>
      </c>
      <c r="AG6438" t="s">
        <v>265</v>
      </c>
      <c r="AH6438" t="s">
        <v>265</v>
      </c>
      <c r="AI6438" t="s">
        <v>265</v>
      </c>
      <c r="AJ6438" t="s">
        <v>265</v>
      </c>
      <c r="AL6438" t="str">
        <f>IF(Sudan_News12[[#This Row],[relevancy_classification_english]]="Relevant","مناسب",IF(Sudan_News12[[#This Row],[relevancy_classification_english]]="Relevant","عَرَضِيّ",""))</f>
        <v/>
      </c>
      <c r="AN6438" t="str">
        <f>IF(Sudan_News12[[#This Row],[sentiment_analysis_english]]="Negative","سلبي",IF(Sudan_News12[[#This Row],[sentiment_analysis_english]]="Neutral","حيادي",IF(Sudan_News12[[#This Row],[sentiment_analysis_english]]="Positive","إيجابي","")))</f>
        <v/>
      </c>
      <c r="AO6438" t="e">
        <f>INDEX(TextClassificationList[],MATCH(Sudan_News12[[#This Row],[text_classification_arabic]],TextClassificationList[text_classification_arabic],0),1)</f>
        <v>#N/A</v>
      </c>
      <c r="AQ6438" t="e">
        <f>INDEX(TextClassificationList[],MATCH(Sudan_News12[[#This Row],[text_classification_arabic2]],TextClassificationList[text_classification_arabic],0),1)</f>
        <v>#N/A</v>
      </c>
      <c r="AS6438" t="e">
        <f>INDEX(TextClassificationList[],MATCH(Sudan_News12[[#This Row],[text_classification_arabic3]],TextClassificationList[text_classification_arabic],0),1)</f>
        <v>#N/A</v>
      </c>
      <c r="AU6438" t="e">
        <f>INDEX(TextClassificationList[],MATCH(Sudan_News12[[#This Row],[text_classification_arabic4]],TextClassificationList[text_classification_arabic],0),1)</f>
        <v>#N/A</v>
      </c>
      <c r="AW6438" t="e">
        <f>INDEX(TextClassificationList[],MATCH(Sudan_News12[[#This Row],[text_classification_arabic5]],TextClassificationList[text_classification_arabic],0),1)</f>
        <v>#N/A</v>
      </c>
    </row>
    <row r="6439" spans="1:49" x14ac:dyDescent="0.2">
      <c r="A6439">
        <v>9.6426563900639232E+17</v>
      </c>
      <c r="B6439">
        <v>9.6426563900639232E+17</v>
      </c>
      <c r="C6439" t="s">
        <v>25029</v>
      </c>
      <c r="D6439" s="1">
        <v>43147</v>
      </c>
      <c r="E6439" s="2">
        <v>2.1041666666666667E-2</v>
      </c>
      <c r="F6439">
        <v>200</v>
      </c>
      <c r="G6439">
        <v>1889611729</v>
      </c>
      <c r="H6439" t="s">
        <v>354</v>
      </c>
      <c r="I6439" t="s">
        <v>355</v>
      </c>
      <c r="J6439" t="s">
        <v>265</v>
      </c>
      <c r="K6439" t="s">
        <v>25030</v>
      </c>
      <c r="L6439" t="s">
        <v>273</v>
      </c>
      <c r="M6439" t="s">
        <v>267</v>
      </c>
      <c r="N6439" t="s">
        <v>267</v>
      </c>
      <c r="O6439" t="s">
        <v>25031</v>
      </c>
      <c r="P6439">
        <v>0</v>
      </c>
      <c r="Q6439">
        <v>0</v>
      </c>
      <c r="R6439">
        <v>1</v>
      </c>
      <c r="S6439" t="s">
        <v>267</v>
      </c>
      <c r="T6439" t="s">
        <v>267</v>
      </c>
      <c r="U6439" t="s">
        <v>25032</v>
      </c>
      <c r="V6439" t="b">
        <v>0</v>
      </c>
      <c r="W6439" t="s">
        <v>265</v>
      </c>
      <c r="X6439">
        <v>1</v>
      </c>
      <c r="Y6439" t="s">
        <v>25033</v>
      </c>
      <c r="Z6439" t="s">
        <v>265</v>
      </c>
      <c r="AA6439" t="s">
        <v>265</v>
      </c>
      <c r="AB6439" t="s">
        <v>265</v>
      </c>
      <c r="AC6439" t="s">
        <v>265</v>
      </c>
      <c r="AD6439" t="s">
        <v>265</v>
      </c>
      <c r="AE6439" t="s">
        <v>265</v>
      </c>
      <c r="AF6439" t="s">
        <v>267</v>
      </c>
      <c r="AG6439" t="s">
        <v>265</v>
      </c>
      <c r="AH6439" t="s">
        <v>265</v>
      </c>
      <c r="AI6439" t="s">
        <v>265</v>
      </c>
      <c r="AJ6439" t="s">
        <v>265</v>
      </c>
      <c r="AL6439" t="str">
        <f>IF(Sudan_News12[[#This Row],[relevancy_classification_english]]="Relevant","مناسب",IF(Sudan_News12[[#This Row],[relevancy_classification_english]]="Relevant","عَرَضِيّ",""))</f>
        <v/>
      </c>
      <c r="AN6439" t="str">
        <f>IF(Sudan_News12[[#This Row],[sentiment_analysis_english]]="Negative","سلبي",IF(Sudan_News12[[#This Row],[sentiment_analysis_english]]="Neutral","حيادي",IF(Sudan_News12[[#This Row],[sentiment_analysis_english]]="Positive","إيجابي","")))</f>
        <v/>
      </c>
      <c r="AO6439" t="e">
        <f>INDEX(TextClassificationList[],MATCH(Sudan_News12[[#This Row],[text_classification_arabic]],TextClassificationList[text_classification_arabic],0),1)</f>
        <v>#N/A</v>
      </c>
      <c r="AQ6439" t="e">
        <f>INDEX(TextClassificationList[],MATCH(Sudan_News12[[#This Row],[text_classification_arabic2]],TextClassificationList[text_classification_arabic],0),1)</f>
        <v>#N/A</v>
      </c>
      <c r="AS6439" t="e">
        <f>INDEX(TextClassificationList[],MATCH(Sudan_News12[[#This Row],[text_classification_arabic3]],TextClassificationList[text_classification_arabic],0),1)</f>
        <v>#N/A</v>
      </c>
      <c r="AU6439" t="e">
        <f>INDEX(TextClassificationList[],MATCH(Sudan_News12[[#This Row],[text_classification_arabic4]],TextClassificationList[text_classification_arabic],0),1)</f>
        <v>#N/A</v>
      </c>
      <c r="AW6439" t="e">
        <f>INDEX(TextClassificationList[],MATCH(Sudan_News12[[#This Row],[text_classification_arabic5]],TextClassificationList[text_classification_arabic],0),1)</f>
        <v>#N/A</v>
      </c>
    </row>
    <row r="6440" spans="1:49" x14ac:dyDescent="0.2">
      <c r="A6440">
        <v>9.6389550219354931E+17</v>
      </c>
      <c r="B6440">
        <v>9.634313506395177E+17</v>
      </c>
      <c r="C6440" t="s">
        <v>25034</v>
      </c>
      <c r="D6440" s="1">
        <v>43145</v>
      </c>
      <c r="E6440" s="2">
        <v>0.99965277777777772</v>
      </c>
      <c r="F6440">
        <v>200</v>
      </c>
      <c r="G6440">
        <v>1889611729</v>
      </c>
      <c r="H6440" t="s">
        <v>354</v>
      </c>
      <c r="I6440" t="s">
        <v>355</v>
      </c>
      <c r="J6440" t="s">
        <v>265</v>
      </c>
      <c r="K6440" t="s">
        <v>25035</v>
      </c>
      <c r="L6440" t="s">
        <v>266</v>
      </c>
      <c r="M6440" t="s">
        <v>267</v>
      </c>
      <c r="N6440" t="s">
        <v>267</v>
      </c>
      <c r="O6440" t="s">
        <v>267</v>
      </c>
      <c r="P6440">
        <v>0</v>
      </c>
      <c r="Q6440">
        <v>0</v>
      </c>
      <c r="R6440">
        <v>0</v>
      </c>
      <c r="S6440" t="s">
        <v>267</v>
      </c>
      <c r="T6440" t="s">
        <v>267</v>
      </c>
      <c r="U6440" t="s">
        <v>25036</v>
      </c>
      <c r="V6440" t="b">
        <v>0</v>
      </c>
      <c r="W6440" t="s">
        <v>265</v>
      </c>
      <c r="X6440">
        <v>0</v>
      </c>
      <c r="Y6440" t="s">
        <v>265</v>
      </c>
      <c r="Z6440" t="s">
        <v>265</v>
      </c>
      <c r="AA6440" t="s">
        <v>265</v>
      </c>
      <c r="AB6440" t="s">
        <v>265</v>
      </c>
      <c r="AC6440" t="s">
        <v>265</v>
      </c>
      <c r="AD6440" t="s">
        <v>265</v>
      </c>
      <c r="AE6440" t="s">
        <v>265</v>
      </c>
      <c r="AF6440" t="s">
        <v>25037</v>
      </c>
      <c r="AG6440" t="s">
        <v>265</v>
      </c>
      <c r="AH6440" t="s">
        <v>265</v>
      </c>
      <c r="AI6440" t="s">
        <v>265</v>
      </c>
      <c r="AJ6440" t="s">
        <v>265</v>
      </c>
      <c r="AL6440" t="str">
        <f>IF(Sudan_News12[[#This Row],[relevancy_classification_english]]="Relevant","مناسب",IF(Sudan_News12[[#This Row],[relevancy_classification_english]]="Relevant","عَرَضِيّ",""))</f>
        <v/>
      </c>
      <c r="AN6440" t="str">
        <f>IF(Sudan_News12[[#This Row],[sentiment_analysis_english]]="Negative","سلبي",IF(Sudan_News12[[#This Row],[sentiment_analysis_english]]="Neutral","حيادي",IF(Sudan_News12[[#This Row],[sentiment_analysis_english]]="Positive","إيجابي","")))</f>
        <v/>
      </c>
      <c r="AO6440" t="e">
        <f>INDEX(TextClassificationList[],MATCH(Sudan_News12[[#This Row],[text_classification_arabic]],TextClassificationList[text_classification_arabic],0),1)</f>
        <v>#N/A</v>
      </c>
      <c r="AQ6440" t="e">
        <f>INDEX(TextClassificationList[],MATCH(Sudan_News12[[#This Row],[text_classification_arabic2]],TextClassificationList[text_classification_arabic],0),1)</f>
        <v>#N/A</v>
      </c>
      <c r="AS6440" t="e">
        <f>INDEX(TextClassificationList[],MATCH(Sudan_News12[[#This Row],[text_classification_arabic3]],TextClassificationList[text_classification_arabic],0),1)</f>
        <v>#N/A</v>
      </c>
      <c r="AU6440" t="e">
        <f>INDEX(TextClassificationList[],MATCH(Sudan_News12[[#This Row],[text_classification_arabic4]],TextClassificationList[text_classification_arabic],0),1)</f>
        <v>#N/A</v>
      </c>
      <c r="AW6440" t="e">
        <f>INDEX(TextClassificationList[],MATCH(Sudan_News12[[#This Row],[text_classification_arabic5]],TextClassificationList[text_classification_arabic],0),1)</f>
        <v>#N/A</v>
      </c>
    </row>
    <row r="6441" spans="1:49" x14ac:dyDescent="0.2">
      <c r="A6441">
        <v>9.6384897397808742E+17</v>
      </c>
      <c r="B6441">
        <v>9.6384897397808742E+17</v>
      </c>
      <c r="C6441" t="s">
        <v>25038</v>
      </c>
      <c r="D6441" s="1">
        <v>43145</v>
      </c>
      <c r="E6441" s="2">
        <v>0.87126157407407412</v>
      </c>
      <c r="F6441">
        <v>200</v>
      </c>
      <c r="G6441">
        <v>1889611729</v>
      </c>
      <c r="H6441" t="s">
        <v>354</v>
      </c>
      <c r="I6441" t="s">
        <v>355</v>
      </c>
      <c r="J6441" t="s">
        <v>265</v>
      </c>
      <c r="K6441" t="s">
        <v>25039</v>
      </c>
      <c r="L6441" t="s">
        <v>266</v>
      </c>
      <c r="M6441" t="s">
        <v>267</v>
      </c>
      <c r="N6441" t="s">
        <v>267</v>
      </c>
      <c r="O6441" t="s">
        <v>25040</v>
      </c>
      <c r="P6441">
        <v>1</v>
      </c>
      <c r="Q6441">
        <v>0</v>
      </c>
      <c r="R6441">
        <v>2</v>
      </c>
      <c r="S6441" t="s">
        <v>267</v>
      </c>
      <c r="T6441" t="s">
        <v>267</v>
      </c>
      <c r="U6441" t="s">
        <v>25041</v>
      </c>
      <c r="V6441" t="b">
        <v>0</v>
      </c>
      <c r="W6441" t="s">
        <v>265</v>
      </c>
      <c r="X6441">
        <v>1</v>
      </c>
      <c r="Y6441" t="s">
        <v>25042</v>
      </c>
      <c r="Z6441" t="s">
        <v>265</v>
      </c>
      <c r="AA6441" t="s">
        <v>265</v>
      </c>
      <c r="AB6441" t="s">
        <v>265</v>
      </c>
      <c r="AC6441" t="s">
        <v>265</v>
      </c>
      <c r="AD6441" t="s">
        <v>265</v>
      </c>
      <c r="AE6441" t="s">
        <v>265</v>
      </c>
      <c r="AF6441" t="s">
        <v>267</v>
      </c>
      <c r="AG6441" t="s">
        <v>265</v>
      </c>
      <c r="AH6441" t="s">
        <v>265</v>
      </c>
      <c r="AI6441" t="s">
        <v>265</v>
      </c>
      <c r="AJ6441" t="s">
        <v>265</v>
      </c>
      <c r="AL6441" t="str">
        <f>IF(Sudan_News12[[#This Row],[relevancy_classification_english]]="Relevant","مناسب",IF(Sudan_News12[[#This Row],[relevancy_classification_english]]="Relevant","عَرَضِيّ",""))</f>
        <v/>
      </c>
      <c r="AN6441" t="str">
        <f>IF(Sudan_News12[[#This Row],[sentiment_analysis_english]]="Negative","سلبي",IF(Sudan_News12[[#This Row],[sentiment_analysis_english]]="Neutral","حيادي",IF(Sudan_News12[[#This Row],[sentiment_analysis_english]]="Positive","إيجابي","")))</f>
        <v/>
      </c>
      <c r="AO6441" t="e">
        <f>INDEX(TextClassificationList[],MATCH(Sudan_News12[[#This Row],[text_classification_arabic]],TextClassificationList[text_classification_arabic],0),1)</f>
        <v>#N/A</v>
      </c>
      <c r="AQ6441" t="e">
        <f>INDEX(TextClassificationList[],MATCH(Sudan_News12[[#This Row],[text_classification_arabic2]],TextClassificationList[text_classification_arabic],0),1)</f>
        <v>#N/A</v>
      </c>
      <c r="AS6441" t="e">
        <f>INDEX(TextClassificationList[],MATCH(Sudan_News12[[#This Row],[text_classification_arabic3]],TextClassificationList[text_classification_arabic],0),1)</f>
        <v>#N/A</v>
      </c>
      <c r="AU6441" t="e">
        <f>INDEX(TextClassificationList[],MATCH(Sudan_News12[[#This Row],[text_classification_arabic4]],TextClassificationList[text_classification_arabic],0),1)</f>
        <v>#N/A</v>
      </c>
      <c r="AW6441" t="e">
        <f>INDEX(TextClassificationList[],MATCH(Sudan_News12[[#This Row],[text_classification_arabic5]],TextClassificationList[text_classification_arabic],0),1)</f>
        <v>#N/A</v>
      </c>
    </row>
    <row r="6442" spans="1:49" x14ac:dyDescent="0.2">
      <c r="A6442">
        <v>9.6384431639643341E+17</v>
      </c>
      <c r="B6442">
        <v>9.6384431639643341E+17</v>
      </c>
      <c r="C6442" t="s">
        <v>25043</v>
      </c>
      <c r="D6442" s="1">
        <v>43145</v>
      </c>
      <c r="E6442" s="2">
        <v>0.85841435185185189</v>
      </c>
      <c r="F6442">
        <v>200</v>
      </c>
      <c r="G6442">
        <v>1889611729</v>
      </c>
      <c r="H6442" t="s">
        <v>354</v>
      </c>
      <c r="I6442" t="s">
        <v>355</v>
      </c>
      <c r="J6442" t="s">
        <v>265</v>
      </c>
      <c r="K6442" t="s">
        <v>25044</v>
      </c>
      <c r="L6442" t="s">
        <v>266</v>
      </c>
      <c r="M6442" t="s">
        <v>267</v>
      </c>
      <c r="N6442" t="s">
        <v>267</v>
      </c>
      <c r="O6442" t="s">
        <v>25045</v>
      </c>
      <c r="P6442">
        <v>0</v>
      </c>
      <c r="Q6442">
        <v>0</v>
      </c>
      <c r="R6442">
        <v>0</v>
      </c>
      <c r="S6442" t="s">
        <v>267</v>
      </c>
      <c r="T6442" t="s">
        <v>267</v>
      </c>
      <c r="U6442" t="s">
        <v>25046</v>
      </c>
      <c r="V6442" t="b">
        <v>0</v>
      </c>
      <c r="W6442" t="s">
        <v>265</v>
      </c>
      <c r="X6442">
        <v>1</v>
      </c>
      <c r="Y6442" t="s">
        <v>25047</v>
      </c>
      <c r="Z6442" t="s">
        <v>265</v>
      </c>
      <c r="AA6442" t="s">
        <v>265</v>
      </c>
      <c r="AB6442" t="s">
        <v>265</v>
      </c>
      <c r="AC6442" t="s">
        <v>265</v>
      </c>
      <c r="AD6442" t="s">
        <v>265</v>
      </c>
      <c r="AE6442" t="s">
        <v>265</v>
      </c>
      <c r="AF6442" t="s">
        <v>267</v>
      </c>
      <c r="AG6442" t="s">
        <v>265</v>
      </c>
      <c r="AH6442" t="s">
        <v>265</v>
      </c>
      <c r="AI6442" t="s">
        <v>265</v>
      </c>
      <c r="AJ6442" t="s">
        <v>265</v>
      </c>
      <c r="AL6442" t="str">
        <f>IF(Sudan_News12[[#This Row],[relevancy_classification_english]]="Relevant","مناسب",IF(Sudan_News12[[#This Row],[relevancy_classification_english]]="Relevant","عَرَضِيّ",""))</f>
        <v/>
      </c>
      <c r="AN6442" t="str">
        <f>IF(Sudan_News12[[#This Row],[sentiment_analysis_english]]="Negative","سلبي",IF(Sudan_News12[[#This Row],[sentiment_analysis_english]]="Neutral","حيادي",IF(Sudan_News12[[#This Row],[sentiment_analysis_english]]="Positive","إيجابي","")))</f>
        <v/>
      </c>
      <c r="AO6442" t="e">
        <f>INDEX(TextClassificationList[],MATCH(Sudan_News12[[#This Row],[text_classification_arabic]],TextClassificationList[text_classification_arabic],0),1)</f>
        <v>#N/A</v>
      </c>
      <c r="AQ6442" t="e">
        <f>INDEX(TextClassificationList[],MATCH(Sudan_News12[[#This Row],[text_classification_arabic2]],TextClassificationList[text_classification_arabic],0),1)</f>
        <v>#N/A</v>
      </c>
      <c r="AS6442" t="e">
        <f>INDEX(TextClassificationList[],MATCH(Sudan_News12[[#This Row],[text_classification_arabic3]],TextClassificationList[text_classification_arabic],0),1)</f>
        <v>#N/A</v>
      </c>
      <c r="AU6442" t="e">
        <f>INDEX(TextClassificationList[],MATCH(Sudan_News12[[#This Row],[text_classification_arabic4]],TextClassificationList[text_classification_arabic],0),1)</f>
        <v>#N/A</v>
      </c>
      <c r="AW6442" t="e">
        <f>INDEX(TextClassificationList[],MATCH(Sudan_News12[[#This Row],[text_classification_arabic5]],TextClassificationList[text_classification_arabic],0),1)</f>
        <v>#N/A</v>
      </c>
    </row>
    <row r="6443" spans="1:49" x14ac:dyDescent="0.2">
      <c r="A6443">
        <v>9.6384061998992998E+17</v>
      </c>
      <c r="B6443">
        <v>9.638360030803968E+17</v>
      </c>
      <c r="C6443" t="s">
        <v>25048</v>
      </c>
      <c r="D6443" s="1">
        <v>43145</v>
      </c>
      <c r="E6443" s="2">
        <v>0.84820601851851851</v>
      </c>
      <c r="F6443">
        <v>200</v>
      </c>
      <c r="G6443">
        <v>1889611729</v>
      </c>
      <c r="H6443" t="s">
        <v>354</v>
      </c>
      <c r="I6443" t="s">
        <v>355</v>
      </c>
      <c r="J6443" t="s">
        <v>265</v>
      </c>
      <c r="K6443" t="s">
        <v>25049</v>
      </c>
      <c r="L6443" t="s">
        <v>266</v>
      </c>
      <c r="M6443" t="s">
        <v>267</v>
      </c>
      <c r="N6443" t="s">
        <v>267</v>
      </c>
      <c r="O6443" t="s">
        <v>267</v>
      </c>
      <c r="P6443">
        <v>0</v>
      </c>
      <c r="Q6443">
        <v>0</v>
      </c>
      <c r="R6443">
        <v>0</v>
      </c>
      <c r="S6443" t="s">
        <v>267</v>
      </c>
      <c r="T6443" t="s">
        <v>267</v>
      </c>
      <c r="U6443" t="s">
        <v>25050</v>
      </c>
      <c r="V6443" t="b">
        <v>0</v>
      </c>
      <c r="W6443" t="s">
        <v>265</v>
      </c>
      <c r="X6443">
        <v>0</v>
      </c>
      <c r="Y6443" t="s">
        <v>265</v>
      </c>
      <c r="Z6443" t="s">
        <v>265</v>
      </c>
      <c r="AA6443" t="s">
        <v>265</v>
      </c>
      <c r="AB6443" t="s">
        <v>265</v>
      </c>
      <c r="AC6443" t="s">
        <v>265</v>
      </c>
      <c r="AD6443" t="s">
        <v>265</v>
      </c>
      <c r="AE6443" t="s">
        <v>265</v>
      </c>
      <c r="AF6443" t="s">
        <v>14409</v>
      </c>
      <c r="AG6443" t="s">
        <v>265</v>
      </c>
      <c r="AH6443" t="s">
        <v>265</v>
      </c>
      <c r="AI6443" t="s">
        <v>265</v>
      </c>
      <c r="AJ6443" t="s">
        <v>265</v>
      </c>
      <c r="AL6443" t="str">
        <f>IF(Sudan_News12[[#This Row],[relevancy_classification_english]]="Relevant","مناسب",IF(Sudan_News12[[#This Row],[relevancy_classification_english]]="Relevant","عَرَضِيّ",""))</f>
        <v/>
      </c>
      <c r="AN6443" t="str">
        <f>IF(Sudan_News12[[#This Row],[sentiment_analysis_english]]="Negative","سلبي",IF(Sudan_News12[[#This Row],[sentiment_analysis_english]]="Neutral","حيادي",IF(Sudan_News12[[#This Row],[sentiment_analysis_english]]="Positive","إيجابي","")))</f>
        <v/>
      </c>
      <c r="AO6443" t="e">
        <f>INDEX(TextClassificationList[],MATCH(Sudan_News12[[#This Row],[text_classification_arabic]],TextClassificationList[text_classification_arabic],0),1)</f>
        <v>#N/A</v>
      </c>
      <c r="AQ6443" t="e">
        <f>INDEX(TextClassificationList[],MATCH(Sudan_News12[[#This Row],[text_classification_arabic2]],TextClassificationList[text_classification_arabic],0),1)</f>
        <v>#N/A</v>
      </c>
      <c r="AS6443" t="e">
        <f>INDEX(TextClassificationList[],MATCH(Sudan_News12[[#This Row],[text_classification_arabic3]],TextClassificationList[text_classification_arabic],0),1)</f>
        <v>#N/A</v>
      </c>
      <c r="AU6443" t="e">
        <f>INDEX(TextClassificationList[],MATCH(Sudan_News12[[#This Row],[text_classification_arabic4]],TextClassificationList[text_classification_arabic],0),1)</f>
        <v>#N/A</v>
      </c>
      <c r="AW6443" t="e">
        <f>INDEX(TextClassificationList[],MATCH(Sudan_News12[[#This Row],[text_classification_arabic5]],TextClassificationList[text_classification_arabic],0),1)</f>
        <v>#N/A</v>
      </c>
    </row>
    <row r="6444" spans="1:49" x14ac:dyDescent="0.2">
      <c r="A6444">
        <v>9.6241224829881549E+17</v>
      </c>
      <c r="B6444">
        <v>9.6240281295192064E+17</v>
      </c>
      <c r="C6444" t="s">
        <v>25051</v>
      </c>
      <c r="D6444" s="1">
        <v>43141</v>
      </c>
      <c r="E6444" s="2">
        <v>0.90665509259259258</v>
      </c>
      <c r="F6444">
        <v>200</v>
      </c>
      <c r="G6444">
        <v>1889611729</v>
      </c>
      <c r="H6444" t="s">
        <v>354</v>
      </c>
      <c r="I6444" t="s">
        <v>355</v>
      </c>
      <c r="J6444" t="s">
        <v>265</v>
      </c>
      <c r="K6444" t="s">
        <v>25052</v>
      </c>
      <c r="L6444" t="s">
        <v>266</v>
      </c>
      <c r="M6444" t="s">
        <v>267</v>
      </c>
      <c r="N6444" t="s">
        <v>267</v>
      </c>
      <c r="O6444" t="s">
        <v>267</v>
      </c>
      <c r="P6444">
        <v>0</v>
      </c>
      <c r="Q6444">
        <v>0</v>
      </c>
      <c r="R6444">
        <v>0</v>
      </c>
      <c r="S6444" t="s">
        <v>267</v>
      </c>
      <c r="T6444" t="s">
        <v>267</v>
      </c>
      <c r="U6444" t="s">
        <v>25053</v>
      </c>
      <c r="V6444" t="b">
        <v>0</v>
      </c>
      <c r="W6444" t="s">
        <v>265</v>
      </c>
      <c r="X6444">
        <v>0</v>
      </c>
      <c r="Y6444" t="s">
        <v>265</v>
      </c>
      <c r="Z6444" t="s">
        <v>265</v>
      </c>
      <c r="AA6444" t="s">
        <v>265</v>
      </c>
      <c r="AB6444" t="s">
        <v>265</v>
      </c>
      <c r="AC6444" t="s">
        <v>265</v>
      </c>
      <c r="AD6444" t="s">
        <v>265</v>
      </c>
      <c r="AE6444" t="s">
        <v>265</v>
      </c>
      <c r="AF6444" t="s">
        <v>19315</v>
      </c>
      <c r="AG6444" t="s">
        <v>265</v>
      </c>
      <c r="AH6444" t="s">
        <v>265</v>
      </c>
      <c r="AI6444" t="s">
        <v>265</v>
      </c>
      <c r="AJ6444" t="s">
        <v>265</v>
      </c>
      <c r="AL6444" t="str">
        <f>IF(Sudan_News12[[#This Row],[relevancy_classification_english]]="Relevant","مناسب",IF(Sudan_News12[[#This Row],[relevancy_classification_english]]="Relevant","عَرَضِيّ",""))</f>
        <v/>
      </c>
      <c r="AN6444" t="str">
        <f>IF(Sudan_News12[[#This Row],[sentiment_analysis_english]]="Negative","سلبي",IF(Sudan_News12[[#This Row],[sentiment_analysis_english]]="Neutral","حيادي",IF(Sudan_News12[[#This Row],[sentiment_analysis_english]]="Positive","إيجابي","")))</f>
        <v/>
      </c>
      <c r="AO6444" t="e">
        <f>INDEX(TextClassificationList[],MATCH(Sudan_News12[[#This Row],[text_classification_arabic]],TextClassificationList[text_classification_arabic],0),1)</f>
        <v>#N/A</v>
      </c>
      <c r="AQ6444" t="e">
        <f>INDEX(TextClassificationList[],MATCH(Sudan_News12[[#This Row],[text_classification_arabic2]],TextClassificationList[text_classification_arabic],0),1)</f>
        <v>#N/A</v>
      </c>
      <c r="AS6444" t="e">
        <f>INDEX(TextClassificationList[],MATCH(Sudan_News12[[#This Row],[text_classification_arabic3]],TextClassificationList[text_classification_arabic],0),1)</f>
        <v>#N/A</v>
      </c>
      <c r="AU6444" t="e">
        <f>INDEX(TextClassificationList[],MATCH(Sudan_News12[[#This Row],[text_classification_arabic4]],TextClassificationList[text_classification_arabic],0),1)</f>
        <v>#N/A</v>
      </c>
      <c r="AW6444" t="e">
        <f>INDEX(TextClassificationList[],MATCH(Sudan_News12[[#This Row],[text_classification_arabic5]],TextClassificationList[text_classification_arabic],0),1)</f>
        <v>#N/A</v>
      </c>
    </row>
    <row r="6445" spans="1:49" x14ac:dyDescent="0.2">
      <c r="A6445">
        <v>9.6240323189162394E+17</v>
      </c>
      <c r="B6445">
        <v>9.6240323189162394E+17</v>
      </c>
      <c r="C6445" t="s">
        <v>25054</v>
      </c>
      <c r="D6445" s="1">
        <v>43141</v>
      </c>
      <c r="E6445" s="2">
        <v>0.88177083333333328</v>
      </c>
      <c r="F6445">
        <v>200</v>
      </c>
      <c r="G6445">
        <v>1889611729</v>
      </c>
      <c r="H6445" t="s">
        <v>354</v>
      </c>
      <c r="I6445" t="s">
        <v>355</v>
      </c>
      <c r="J6445" t="s">
        <v>265</v>
      </c>
      <c r="K6445" t="s">
        <v>25055</v>
      </c>
      <c r="L6445" t="s">
        <v>266</v>
      </c>
      <c r="M6445" t="s">
        <v>267</v>
      </c>
      <c r="N6445" t="s">
        <v>25056</v>
      </c>
      <c r="O6445" t="s">
        <v>267</v>
      </c>
      <c r="P6445">
        <v>0</v>
      </c>
      <c r="Q6445">
        <v>0</v>
      </c>
      <c r="R6445">
        <v>0</v>
      </c>
      <c r="S6445" t="s">
        <v>267</v>
      </c>
      <c r="T6445" t="s">
        <v>267</v>
      </c>
      <c r="U6445" t="s">
        <v>25057</v>
      </c>
      <c r="V6445" t="b">
        <v>0</v>
      </c>
      <c r="W6445" t="s">
        <v>25058</v>
      </c>
      <c r="X6445">
        <v>0</v>
      </c>
      <c r="Y6445" t="s">
        <v>265</v>
      </c>
      <c r="Z6445" t="s">
        <v>265</v>
      </c>
      <c r="AA6445" t="s">
        <v>265</v>
      </c>
      <c r="AB6445" t="s">
        <v>265</v>
      </c>
      <c r="AC6445" t="s">
        <v>265</v>
      </c>
      <c r="AD6445" t="s">
        <v>265</v>
      </c>
      <c r="AE6445" t="s">
        <v>265</v>
      </c>
      <c r="AF6445" t="s">
        <v>267</v>
      </c>
      <c r="AG6445" t="s">
        <v>265</v>
      </c>
      <c r="AH6445" t="s">
        <v>265</v>
      </c>
      <c r="AI6445" t="s">
        <v>265</v>
      </c>
      <c r="AJ6445" t="s">
        <v>265</v>
      </c>
      <c r="AL6445" t="str">
        <f>IF(Sudan_News12[[#This Row],[relevancy_classification_english]]="Relevant","مناسب",IF(Sudan_News12[[#This Row],[relevancy_classification_english]]="Relevant","عَرَضِيّ",""))</f>
        <v/>
      </c>
      <c r="AN6445" t="str">
        <f>IF(Sudan_News12[[#This Row],[sentiment_analysis_english]]="Negative","سلبي",IF(Sudan_News12[[#This Row],[sentiment_analysis_english]]="Neutral","حيادي",IF(Sudan_News12[[#This Row],[sentiment_analysis_english]]="Positive","إيجابي","")))</f>
        <v/>
      </c>
      <c r="AO6445" t="e">
        <f>INDEX(TextClassificationList[],MATCH(Sudan_News12[[#This Row],[text_classification_arabic]],TextClassificationList[text_classification_arabic],0),1)</f>
        <v>#N/A</v>
      </c>
      <c r="AQ6445" t="e">
        <f>INDEX(TextClassificationList[],MATCH(Sudan_News12[[#This Row],[text_classification_arabic2]],TextClassificationList[text_classification_arabic],0),1)</f>
        <v>#N/A</v>
      </c>
      <c r="AS6445" t="e">
        <f>INDEX(TextClassificationList[],MATCH(Sudan_News12[[#This Row],[text_classification_arabic3]],TextClassificationList[text_classification_arabic],0),1)</f>
        <v>#N/A</v>
      </c>
      <c r="AU6445" t="e">
        <f>INDEX(TextClassificationList[],MATCH(Sudan_News12[[#This Row],[text_classification_arabic4]],TextClassificationList[text_classification_arabic],0),1)</f>
        <v>#N/A</v>
      </c>
      <c r="AW6445" t="e">
        <f>INDEX(TextClassificationList[],MATCH(Sudan_News12[[#This Row],[text_classification_arabic5]],TextClassificationList[text_classification_arabic],0),1)</f>
        <v>#N/A</v>
      </c>
    </row>
    <row r="6446" spans="1:49" x14ac:dyDescent="0.2">
      <c r="A6446">
        <v>9.6235786669382451E+17</v>
      </c>
      <c r="B6446">
        <v>9.6235786669382451E+17</v>
      </c>
      <c r="C6446" t="s">
        <v>25059</v>
      </c>
      <c r="D6446" s="1">
        <v>43141</v>
      </c>
      <c r="E6446" s="2">
        <v>0.7565856481481481</v>
      </c>
      <c r="F6446">
        <v>200</v>
      </c>
      <c r="G6446">
        <v>1889611729</v>
      </c>
      <c r="H6446" t="s">
        <v>354</v>
      </c>
      <c r="I6446" t="s">
        <v>355</v>
      </c>
      <c r="J6446" t="s">
        <v>265</v>
      </c>
      <c r="K6446" t="s">
        <v>25060</v>
      </c>
      <c r="L6446" t="s">
        <v>266</v>
      </c>
      <c r="M6446" t="s">
        <v>267</v>
      </c>
      <c r="N6446" t="s">
        <v>25061</v>
      </c>
      <c r="O6446" t="s">
        <v>267</v>
      </c>
      <c r="P6446">
        <v>0</v>
      </c>
      <c r="Q6446">
        <v>0</v>
      </c>
      <c r="R6446">
        <v>1</v>
      </c>
      <c r="S6446" t="s">
        <v>267</v>
      </c>
      <c r="T6446" t="s">
        <v>267</v>
      </c>
      <c r="U6446" t="s">
        <v>25062</v>
      </c>
      <c r="V6446" t="b">
        <v>0</v>
      </c>
      <c r="W6446" t="s">
        <v>25063</v>
      </c>
      <c r="X6446">
        <v>0</v>
      </c>
      <c r="Y6446" t="s">
        <v>265</v>
      </c>
      <c r="Z6446" t="s">
        <v>265</v>
      </c>
      <c r="AA6446" t="s">
        <v>265</v>
      </c>
      <c r="AB6446" t="s">
        <v>265</v>
      </c>
      <c r="AC6446" t="s">
        <v>265</v>
      </c>
      <c r="AD6446" t="s">
        <v>265</v>
      </c>
      <c r="AE6446" t="s">
        <v>265</v>
      </c>
      <c r="AF6446" t="s">
        <v>267</v>
      </c>
      <c r="AG6446" t="s">
        <v>265</v>
      </c>
      <c r="AH6446" t="s">
        <v>265</v>
      </c>
      <c r="AI6446" t="s">
        <v>265</v>
      </c>
      <c r="AJ6446" t="s">
        <v>265</v>
      </c>
      <c r="AL6446" t="str">
        <f>IF(Sudan_News12[[#This Row],[relevancy_classification_english]]="Relevant","مناسب",IF(Sudan_News12[[#This Row],[relevancy_classification_english]]="Relevant","عَرَضِيّ",""))</f>
        <v/>
      </c>
      <c r="AN6446" t="str">
        <f>IF(Sudan_News12[[#This Row],[sentiment_analysis_english]]="Negative","سلبي",IF(Sudan_News12[[#This Row],[sentiment_analysis_english]]="Neutral","حيادي",IF(Sudan_News12[[#This Row],[sentiment_analysis_english]]="Positive","إيجابي","")))</f>
        <v/>
      </c>
      <c r="AO6446" t="e">
        <f>INDEX(TextClassificationList[],MATCH(Sudan_News12[[#This Row],[text_classification_arabic]],TextClassificationList[text_classification_arabic],0),1)</f>
        <v>#N/A</v>
      </c>
      <c r="AQ6446" t="e">
        <f>INDEX(TextClassificationList[],MATCH(Sudan_News12[[#This Row],[text_classification_arabic2]],TextClassificationList[text_classification_arabic],0),1)</f>
        <v>#N/A</v>
      </c>
      <c r="AS6446" t="e">
        <f>INDEX(TextClassificationList[],MATCH(Sudan_News12[[#This Row],[text_classification_arabic3]],TextClassificationList[text_classification_arabic],0),1)</f>
        <v>#N/A</v>
      </c>
      <c r="AU6446" t="e">
        <f>INDEX(TextClassificationList[],MATCH(Sudan_News12[[#This Row],[text_classification_arabic4]],TextClassificationList[text_classification_arabic],0),1)</f>
        <v>#N/A</v>
      </c>
      <c r="AW6446" t="e">
        <f>INDEX(TextClassificationList[],MATCH(Sudan_News12[[#This Row],[text_classification_arabic5]],TextClassificationList[text_classification_arabic],0),1)</f>
        <v>#N/A</v>
      </c>
    </row>
    <row r="6447" spans="1:49" x14ac:dyDescent="0.2">
      <c r="A6447">
        <v>9.6204206818391654E+17</v>
      </c>
      <c r="B6447">
        <v>9.6204206818391654E+17</v>
      </c>
      <c r="C6447" t="s">
        <v>25064</v>
      </c>
      <c r="D6447" s="1">
        <v>43140</v>
      </c>
      <c r="E6447" s="2">
        <v>0.88515046296296296</v>
      </c>
      <c r="F6447">
        <v>200</v>
      </c>
      <c r="G6447">
        <v>1889611729</v>
      </c>
      <c r="H6447" t="s">
        <v>354</v>
      </c>
      <c r="I6447" t="s">
        <v>355</v>
      </c>
      <c r="J6447" t="s">
        <v>265</v>
      </c>
      <c r="K6447" t="s">
        <v>25065</v>
      </c>
      <c r="L6447" t="s">
        <v>266</v>
      </c>
      <c r="M6447" t="s">
        <v>267</v>
      </c>
      <c r="N6447" t="s">
        <v>267</v>
      </c>
      <c r="O6447" t="s">
        <v>25066</v>
      </c>
      <c r="P6447">
        <v>0</v>
      </c>
      <c r="Q6447">
        <v>0</v>
      </c>
      <c r="R6447">
        <v>0</v>
      </c>
      <c r="S6447" t="s">
        <v>282</v>
      </c>
      <c r="T6447" t="s">
        <v>267</v>
      </c>
      <c r="U6447" t="s">
        <v>25067</v>
      </c>
      <c r="V6447" t="b">
        <v>0</v>
      </c>
      <c r="W6447" t="s">
        <v>265</v>
      </c>
      <c r="X6447">
        <v>1</v>
      </c>
      <c r="Y6447" t="s">
        <v>25068</v>
      </c>
      <c r="Z6447" t="s">
        <v>265</v>
      </c>
      <c r="AA6447" t="s">
        <v>265</v>
      </c>
      <c r="AB6447" t="s">
        <v>265</v>
      </c>
      <c r="AC6447" t="s">
        <v>265</v>
      </c>
      <c r="AD6447" t="s">
        <v>265</v>
      </c>
      <c r="AE6447" t="s">
        <v>265</v>
      </c>
      <c r="AF6447" t="s">
        <v>267</v>
      </c>
      <c r="AG6447" t="s">
        <v>265</v>
      </c>
      <c r="AH6447" t="s">
        <v>265</v>
      </c>
      <c r="AI6447" t="s">
        <v>265</v>
      </c>
      <c r="AJ6447" t="s">
        <v>265</v>
      </c>
      <c r="AL6447" t="str">
        <f>IF(Sudan_News12[[#This Row],[relevancy_classification_english]]="Relevant","مناسب",IF(Sudan_News12[[#This Row],[relevancy_classification_english]]="Relevant","عَرَضِيّ",""))</f>
        <v/>
      </c>
      <c r="AN6447" t="str">
        <f>IF(Sudan_News12[[#This Row],[sentiment_analysis_english]]="Negative","سلبي",IF(Sudan_News12[[#This Row],[sentiment_analysis_english]]="Neutral","حيادي",IF(Sudan_News12[[#This Row],[sentiment_analysis_english]]="Positive","إيجابي","")))</f>
        <v/>
      </c>
      <c r="AO6447" t="e">
        <f>INDEX(TextClassificationList[],MATCH(Sudan_News12[[#This Row],[text_classification_arabic]],TextClassificationList[text_classification_arabic],0),1)</f>
        <v>#N/A</v>
      </c>
      <c r="AQ6447" t="e">
        <f>INDEX(TextClassificationList[],MATCH(Sudan_News12[[#This Row],[text_classification_arabic2]],TextClassificationList[text_classification_arabic],0),1)</f>
        <v>#N/A</v>
      </c>
      <c r="AS6447" t="e">
        <f>INDEX(TextClassificationList[],MATCH(Sudan_News12[[#This Row],[text_classification_arabic3]],TextClassificationList[text_classification_arabic],0),1)</f>
        <v>#N/A</v>
      </c>
      <c r="AU6447" t="e">
        <f>INDEX(TextClassificationList[],MATCH(Sudan_News12[[#This Row],[text_classification_arabic4]],TextClassificationList[text_classification_arabic],0),1)</f>
        <v>#N/A</v>
      </c>
      <c r="AW6447" t="e">
        <f>INDEX(TextClassificationList[],MATCH(Sudan_News12[[#This Row],[text_classification_arabic5]],TextClassificationList[text_classification_arabic],0),1)</f>
        <v>#N/A</v>
      </c>
    </row>
    <row r="6448" spans="1:49" x14ac:dyDescent="0.2">
      <c r="A6448">
        <v>9.6156722166233907E+17</v>
      </c>
      <c r="B6448">
        <v>9.6156722166233907E+17</v>
      </c>
      <c r="C6448" t="s">
        <v>25069</v>
      </c>
      <c r="D6448" s="1">
        <v>43139</v>
      </c>
      <c r="E6448" s="2">
        <v>0.57482638888888893</v>
      </c>
      <c r="F6448">
        <v>200</v>
      </c>
      <c r="G6448">
        <v>1889611729</v>
      </c>
      <c r="H6448" t="s">
        <v>354</v>
      </c>
      <c r="I6448" t="s">
        <v>355</v>
      </c>
      <c r="J6448" t="s">
        <v>265</v>
      </c>
      <c r="K6448" t="s">
        <v>25070</v>
      </c>
      <c r="L6448" t="s">
        <v>266</v>
      </c>
      <c r="M6448" t="s">
        <v>267</v>
      </c>
      <c r="N6448" t="s">
        <v>267</v>
      </c>
      <c r="O6448" t="s">
        <v>267</v>
      </c>
      <c r="P6448">
        <v>0</v>
      </c>
      <c r="Q6448">
        <v>0</v>
      </c>
      <c r="R6448">
        <v>0</v>
      </c>
      <c r="S6448" t="s">
        <v>25071</v>
      </c>
      <c r="T6448" t="s">
        <v>267</v>
      </c>
      <c r="U6448" t="s">
        <v>25072</v>
      </c>
      <c r="V6448" t="b">
        <v>0</v>
      </c>
      <c r="W6448" t="s">
        <v>265</v>
      </c>
      <c r="X6448">
        <v>0</v>
      </c>
      <c r="Y6448" t="s">
        <v>265</v>
      </c>
      <c r="Z6448" t="s">
        <v>265</v>
      </c>
      <c r="AA6448" t="s">
        <v>265</v>
      </c>
      <c r="AB6448" t="s">
        <v>265</v>
      </c>
      <c r="AC6448" t="s">
        <v>265</v>
      </c>
      <c r="AD6448" t="s">
        <v>265</v>
      </c>
      <c r="AE6448" t="s">
        <v>265</v>
      </c>
      <c r="AF6448" t="s">
        <v>267</v>
      </c>
      <c r="AG6448" t="s">
        <v>265</v>
      </c>
      <c r="AH6448" t="s">
        <v>265</v>
      </c>
      <c r="AI6448" t="s">
        <v>265</v>
      </c>
      <c r="AJ6448" t="s">
        <v>265</v>
      </c>
      <c r="AL6448" t="str">
        <f>IF(Sudan_News12[[#This Row],[relevancy_classification_english]]="Relevant","مناسب",IF(Sudan_News12[[#This Row],[relevancy_classification_english]]="Relevant","عَرَضِيّ",""))</f>
        <v/>
      </c>
      <c r="AN6448" t="str">
        <f>IF(Sudan_News12[[#This Row],[sentiment_analysis_english]]="Negative","سلبي",IF(Sudan_News12[[#This Row],[sentiment_analysis_english]]="Neutral","حيادي",IF(Sudan_News12[[#This Row],[sentiment_analysis_english]]="Positive","إيجابي","")))</f>
        <v/>
      </c>
      <c r="AO6448" t="e">
        <f>INDEX(TextClassificationList[],MATCH(Sudan_News12[[#This Row],[text_classification_arabic]],TextClassificationList[text_classification_arabic],0),1)</f>
        <v>#N/A</v>
      </c>
      <c r="AQ6448" t="e">
        <f>INDEX(TextClassificationList[],MATCH(Sudan_News12[[#This Row],[text_classification_arabic2]],TextClassificationList[text_classification_arabic],0),1)</f>
        <v>#N/A</v>
      </c>
      <c r="AS6448" t="e">
        <f>INDEX(TextClassificationList[],MATCH(Sudan_News12[[#This Row],[text_classification_arabic3]],TextClassificationList[text_classification_arabic],0),1)</f>
        <v>#N/A</v>
      </c>
      <c r="AU6448" t="e">
        <f>INDEX(TextClassificationList[],MATCH(Sudan_News12[[#This Row],[text_classification_arabic4]],TextClassificationList[text_classification_arabic],0),1)</f>
        <v>#N/A</v>
      </c>
      <c r="AW6448" t="e">
        <f>INDEX(TextClassificationList[],MATCH(Sudan_News12[[#This Row],[text_classification_arabic5]],TextClassificationList[text_classification_arabic],0),1)</f>
        <v>#N/A</v>
      </c>
    </row>
    <row r="6449" spans="1:49" x14ac:dyDescent="0.2">
      <c r="A6449">
        <v>9.608715740470231E+17</v>
      </c>
      <c r="B6449">
        <v>9.6079299204602675E+17</v>
      </c>
      <c r="C6449" t="s">
        <v>25073</v>
      </c>
      <c r="D6449" s="1">
        <v>43137</v>
      </c>
      <c r="E6449" s="2">
        <v>0.65520833333333328</v>
      </c>
      <c r="F6449">
        <v>200</v>
      </c>
      <c r="G6449">
        <v>1889611729</v>
      </c>
      <c r="H6449" t="s">
        <v>354</v>
      </c>
      <c r="I6449" t="s">
        <v>355</v>
      </c>
      <c r="J6449" t="s">
        <v>265</v>
      </c>
      <c r="K6449" t="s">
        <v>25074</v>
      </c>
      <c r="L6449" t="s">
        <v>266</v>
      </c>
      <c r="M6449" t="s">
        <v>267</v>
      </c>
      <c r="N6449" t="s">
        <v>267</v>
      </c>
      <c r="O6449" t="s">
        <v>267</v>
      </c>
      <c r="P6449">
        <v>0</v>
      </c>
      <c r="Q6449">
        <v>0</v>
      </c>
      <c r="R6449">
        <v>0</v>
      </c>
      <c r="S6449" t="s">
        <v>267</v>
      </c>
      <c r="T6449" t="s">
        <v>267</v>
      </c>
      <c r="U6449" t="s">
        <v>25075</v>
      </c>
      <c r="V6449" t="b">
        <v>0</v>
      </c>
      <c r="W6449" t="s">
        <v>265</v>
      </c>
      <c r="X6449">
        <v>0</v>
      </c>
      <c r="Y6449" t="s">
        <v>265</v>
      </c>
      <c r="Z6449" t="s">
        <v>265</v>
      </c>
      <c r="AA6449" t="s">
        <v>265</v>
      </c>
      <c r="AB6449" t="s">
        <v>265</v>
      </c>
      <c r="AC6449" t="s">
        <v>265</v>
      </c>
      <c r="AD6449" t="s">
        <v>265</v>
      </c>
      <c r="AE6449" t="s">
        <v>265</v>
      </c>
      <c r="AF6449" t="s">
        <v>25076</v>
      </c>
      <c r="AG6449" t="s">
        <v>265</v>
      </c>
      <c r="AH6449" t="s">
        <v>265</v>
      </c>
      <c r="AI6449" t="s">
        <v>265</v>
      </c>
      <c r="AJ6449" t="s">
        <v>265</v>
      </c>
      <c r="AL6449" t="str">
        <f>IF(Sudan_News12[[#This Row],[relevancy_classification_english]]="Relevant","مناسب",IF(Sudan_News12[[#This Row],[relevancy_classification_english]]="Relevant","عَرَضِيّ",""))</f>
        <v/>
      </c>
      <c r="AN6449" t="str">
        <f>IF(Sudan_News12[[#This Row],[sentiment_analysis_english]]="Negative","سلبي",IF(Sudan_News12[[#This Row],[sentiment_analysis_english]]="Neutral","حيادي",IF(Sudan_News12[[#This Row],[sentiment_analysis_english]]="Positive","إيجابي","")))</f>
        <v/>
      </c>
      <c r="AO6449" t="e">
        <f>INDEX(TextClassificationList[],MATCH(Sudan_News12[[#This Row],[text_classification_arabic]],TextClassificationList[text_classification_arabic],0),1)</f>
        <v>#N/A</v>
      </c>
      <c r="AQ6449" t="e">
        <f>INDEX(TextClassificationList[],MATCH(Sudan_News12[[#This Row],[text_classification_arabic2]],TextClassificationList[text_classification_arabic],0),1)</f>
        <v>#N/A</v>
      </c>
      <c r="AS6449" t="e">
        <f>INDEX(TextClassificationList[],MATCH(Sudan_News12[[#This Row],[text_classification_arabic3]],TextClassificationList[text_classification_arabic],0),1)</f>
        <v>#N/A</v>
      </c>
      <c r="AU6449" t="e">
        <f>INDEX(TextClassificationList[],MATCH(Sudan_News12[[#This Row],[text_classification_arabic4]],TextClassificationList[text_classification_arabic],0),1)</f>
        <v>#N/A</v>
      </c>
      <c r="AW6449" t="e">
        <f>INDEX(TextClassificationList[],MATCH(Sudan_News12[[#This Row],[text_classification_arabic5]],TextClassificationList[text_classification_arabic],0),1)</f>
        <v>#N/A</v>
      </c>
    </row>
    <row r="6450" spans="1:49" x14ac:dyDescent="0.2">
      <c r="A6450">
        <v>9.5948410684437709E+17</v>
      </c>
      <c r="B6450">
        <v>9.5948410684437709E+17</v>
      </c>
      <c r="C6450" t="s">
        <v>25077</v>
      </c>
      <c r="D6450" s="1">
        <v>43133</v>
      </c>
      <c r="E6450" s="2">
        <v>0.82652777777777775</v>
      </c>
      <c r="F6450">
        <v>200</v>
      </c>
      <c r="G6450">
        <v>1889611729</v>
      </c>
      <c r="H6450" t="s">
        <v>354</v>
      </c>
      <c r="I6450" t="s">
        <v>355</v>
      </c>
      <c r="J6450" t="s">
        <v>265</v>
      </c>
      <c r="K6450" t="s">
        <v>25078</v>
      </c>
      <c r="L6450" t="s">
        <v>266</v>
      </c>
      <c r="M6450" t="s">
        <v>267</v>
      </c>
      <c r="N6450" t="s">
        <v>267</v>
      </c>
      <c r="O6450" t="s">
        <v>25079</v>
      </c>
      <c r="P6450">
        <v>0</v>
      </c>
      <c r="Q6450">
        <v>0</v>
      </c>
      <c r="R6450">
        <v>0</v>
      </c>
      <c r="S6450" t="s">
        <v>267</v>
      </c>
      <c r="T6450" t="s">
        <v>267</v>
      </c>
      <c r="U6450" t="s">
        <v>25080</v>
      </c>
      <c r="V6450" t="b">
        <v>0</v>
      </c>
      <c r="W6450" t="s">
        <v>265</v>
      </c>
      <c r="X6450">
        <v>1</v>
      </c>
      <c r="Y6450" t="s">
        <v>25081</v>
      </c>
      <c r="Z6450" t="s">
        <v>265</v>
      </c>
      <c r="AA6450" t="s">
        <v>265</v>
      </c>
      <c r="AB6450" t="s">
        <v>265</v>
      </c>
      <c r="AC6450" t="s">
        <v>265</v>
      </c>
      <c r="AD6450" t="s">
        <v>265</v>
      </c>
      <c r="AE6450" t="s">
        <v>265</v>
      </c>
      <c r="AF6450" t="s">
        <v>267</v>
      </c>
      <c r="AG6450" t="s">
        <v>265</v>
      </c>
      <c r="AH6450" t="s">
        <v>265</v>
      </c>
      <c r="AI6450" t="s">
        <v>265</v>
      </c>
      <c r="AJ6450" t="s">
        <v>265</v>
      </c>
      <c r="AL6450" t="str">
        <f>IF(Sudan_News12[[#This Row],[relevancy_classification_english]]="Relevant","مناسب",IF(Sudan_News12[[#This Row],[relevancy_classification_english]]="Relevant","عَرَضِيّ",""))</f>
        <v/>
      </c>
      <c r="AN6450" t="str">
        <f>IF(Sudan_News12[[#This Row],[sentiment_analysis_english]]="Negative","سلبي",IF(Sudan_News12[[#This Row],[sentiment_analysis_english]]="Neutral","حيادي",IF(Sudan_News12[[#This Row],[sentiment_analysis_english]]="Positive","إيجابي","")))</f>
        <v/>
      </c>
      <c r="AO6450" t="e">
        <f>INDEX(TextClassificationList[],MATCH(Sudan_News12[[#This Row],[text_classification_arabic]],TextClassificationList[text_classification_arabic],0),1)</f>
        <v>#N/A</v>
      </c>
      <c r="AQ6450" t="e">
        <f>INDEX(TextClassificationList[],MATCH(Sudan_News12[[#This Row],[text_classification_arabic2]],TextClassificationList[text_classification_arabic],0),1)</f>
        <v>#N/A</v>
      </c>
      <c r="AS6450" t="e">
        <f>INDEX(TextClassificationList[],MATCH(Sudan_News12[[#This Row],[text_classification_arabic3]],TextClassificationList[text_classification_arabic],0),1)</f>
        <v>#N/A</v>
      </c>
      <c r="AU6450" t="e">
        <f>INDEX(TextClassificationList[],MATCH(Sudan_News12[[#This Row],[text_classification_arabic4]],TextClassificationList[text_classification_arabic],0),1)</f>
        <v>#N/A</v>
      </c>
      <c r="AW6450" t="e">
        <f>INDEX(TextClassificationList[],MATCH(Sudan_News12[[#This Row],[text_classification_arabic5]],TextClassificationList[text_classification_arabic],0),1)</f>
        <v>#N/A</v>
      </c>
    </row>
    <row r="6451" spans="1:49" x14ac:dyDescent="0.2">
      <c r="A6451">
        <v>9.5909302651262157E+17</v>
      </c>
      <c r="B6451">
        <v>9.5866989664001638E+17</v>
      </c>
      <c r="C6451" t="s">
        <v>25082</v>
      </c>
      <c r="D6451" s="1">
        <v>43132</v>
      </c>
      <c r="E6451" s="2">
        <v>0.74734953703703699</v>
      </c>
      <c r="F6451">
        <v>200</v>
      </c>
      <c r="G6451">
        <v>1889611729</v>
      </c>
      <c r="H6451" t="s">
        <v>354</v>
      </c>
      <c r="I6451" t="s">
        <v>355</v>
      </c>
      <c r="J6451" t="s">
        <v>265</v>
      </c>
      <c r="K6451" t="s">
        <v>25083</v>
      </c>
      <c r="L6451" t="s">
        <v>266</v>
      </c>
      <c r="M6451" t="s">
        <v>267</v>
      </c>
      <c r="N6451" t="s">
        <v>267</v>
      </c>
      <c r="O6451" t="s">
        <v>267</v>
      </c>
      <c r="P6451">
        <v>0</v>
      </c>
      <c r="Q6451">
        <v>0</v>
      </c>
      <c r="R6451">
        <v>0</v>
      </c>
      <c r="S6451" t="s">
        <v>267</v>
      </c>
      <c r="T6451" t="s">
        <v>267</v>
      </c>
      <c r="U6451" t="s">
        <v>25084</v>
      </c>
      <c r="V6451" t="b">
        <v>0</v>
      </c>
      <c r="W6451" t="s">
        <v>265</v>
      </c>
      <c r="X6451">
        <v>0</v>
      </c>
      <c r="Y6451" t="s">
        <v>265</v>
      </c>
      <c r="Z6451" t="s">
        <v>265</v>
      </c>
      <c r="AA6451" t="s">
        <v>265</v>
      </c>
      <c r="AB6451" t="s">
        <v>265</v>
      </c>
      <c r="AC6451" t="s">
        <v>265</v>
      </c>
      <c r="AD6451" t="s">
        <v>265</v>
      </c>
      <c r="AE6451" t="s">
        <v>265</v>
      </c>
      <c r="AF6451" t="s">
        <v>25085</v>
      </c>
      <c r="AG6451" t="s">
        <v>265</v>
      </c>
      <c r="AH6451" t="s">
        <v>265</v>
      </c>
      <c r="AI6451" t="s">
        <v>265</v>
      </c>
      <c r="AJ6451" t="s">
        <v>265</v>
      </c>
      <c r="AL6451" t="str">
        <f>IF(Sudan_News12[[#This Row],[relevancy_classification_english]]="Relevant","مناسب",IF(Sudan_News12[[#This Row],[relevancy_classification_english]]="Relevant","عَرَضِيّ",""))</f>
        <v/>
      </c>
      <c r="AN6451" t="str">
        <f>IF(Sudan_News12[[#This Row],[sentiment_analysis_english]]="Negative","سلبي",IF(Sudan_News12[[#This Row],[sentiment_analysis_english]]="Neutral","حيادي",IF(Sudan_News12[[#This Row],[sentiment_analysis_english]]="Positive","إيجابي","")))</f>
        <v/>
      </c>
      <c r="AO6451" t="e">
        <f>INDEX(TextClassificationList[],MATCH(Sudan_News12[[#This Row],[text_classification_arabic]],TextClassificationList[text_classification_arabic],0),1)</f>
        <v>#N/A</v>
      </c>
      <c r="AQ6451" t="e">
        <f>INDEX(TextClassificationList[],MATCH(Sudan_News12[[#This Row],[text_classification_arabic2]],TextClassificationList[text_classification_arabic],0),1)</f>
        <v>#N/A</v>
      </c>
      <c r="AS6451" t="e">
        <f>INDEX(TextClassificationList[],MATCH(Sudan_News12[[#This Row],[text_classification_arabic3]],TextClassificationList[text_classification_arabic],0),1)</f>
        <v>#N/A</v>
      </c>
      <c r="AU6451" t="e">
        <f>INDEX(TextClassificationList[],MATCH(Sudan_News12[[#This Row],[text_classification_arabic4]],TextClassificationList[text_classification_arabic],0),1)</f>
        <v>#N/A</v>
      </c>
      <c r="AW6451" t="e">
        <f>INDEX(TextClassificationList[],MATCH(Sudan_News12[[#This Row],[text_classification_arabic5]],TextClassificationList[text_classification_arabic],0),1)</f>
        <v>#N/A</v>
      </c>
    </row>
    <row r="6452" spans="1:49" x14ac:dyDescent="0.2">
      <c r="A6452">
        <v>9.5904568465265869E+17</v>
      </c>
      <c r="B6452">
        <v>9.5904568465265869E+17</v>
      </c>
      <c r="C6452" t="s">
        <v>25086</v>
      </c>
      <c r="D6452" s="1">
        <v>43132</v>
      </c>
      <c r="E6452" s="2">
        <v>0.61671296296296296</v>
      </c>
      <c r="F6452">
        <v>200</v>
      </c>
      <c r="G6452">
        <v>1889611729</v>
      </c>
      <c r="H6452" t="s">
        <v>354</v>
      </c>
      <c r="I6452" t="s">
        <v>355</v>
      </c>
      <c r="J6452" t="s">
        <v>265</v>
      </c>
      <c r="K6452" t="s">
        <v>25087</v>
      </c>
      <c r="L6452" t="s">
        <v>266</v>
      </c>
      <c r="M6452" t="s">
        <v>267</v>
      </c>
      <c r="N6452" t="s">
        <v>267</v>
      </c>
      <c r="O6452" t="s">
        <v>267</v>
      </c>
      <c r="P6452">
        <v>0</v>
      </c>
      <c r="Q6452">
        <v>0</v>
      </c>
      <c r="R6452">
        <v>0</v>
      </c>
      <c r="S6452" t="s">
        <v>267</v>
      </c>
      <c r="T6452" t="s">
        <v>267</v>
      </c>
      <c r="U6452" t="s">
        <v>25088</v>
      </c>
      <c r="V6452" t="b">
        <v>0</v>
      </c>
      <c r="W6452" t="s">
        <v>265</v>
      </c>
      <c r="X6452">
        <v>0</v>
      </c>
      <c r="Y6452" t="s">
        <v>265</v>
      </c>
      <c r="Z6452" t="s">
        <v>265</v>
      </c>
      <c r="AA6452" t="s">
        <v>265</v>
      </c>
      <c r="AB6452" t="s">
        <v>265</v>
      </c>
      <c r="AC6452" t="s">
        <v>265</v>
      </c>
      <c r="AD6452" t="s">
        <v>265</v>
      </c>
      <c r="AE6452" t="s">
        <v>265</v>
      </c>
      <c r="AF6452" t="s">
        <v>267</v>
      </c>
      <c r="AG6452" t="s">
        <v>265</v>
      </c>
      <c r="AH6452" t="s">
        <v>265</v>
      </c>
      <c r="AI6452" t="s">
        <v>265</v>
      </c>
      <c r="AJ6452" t="s">
        <v>265</v>
      </c>
      <c r="AL6452" t="str">
        <f>IF(Sudan_News12[[#This Row],[relevancy_classification_english]]="Relevant","مناسب",IF(Sudan_News12[[#This Row],[relevancy_classification_english]]="Relevant","عَرَضِيّ",""))</f>
        <v/>
      </c>
      <c r="AN6452" t="str">
        <f>IF(Sudan_News12[[#This Row],[sentiment_analysis_english]]="Negative","سلبي",IF(Sudan_News12[[#This Row],[sentiment_analysis_english]]="Neutral","حيادي",IF(Sudan_News12[[#This Row],[sentiment_analysis_english]]="Positive","إيجابي","")))</f>
        <v/>
      </c>
      <c r="AO6452" t="e">
        <f>INDEX(TextClassificationList[],MATCH(Sudan_News12[[#This Row],[text_classification_arabic]],TextClassificationList[text_classification_arabic],0),1)</f>
        <v>#N/A</v>
      </c>
      <c r="AQ6452" t="e">
        <f>INDEX(TextClassificationList[],MATCH(Sudan_News12[[#This Row],[text_classification_arabic2]],TextClassificationList[text_classification_arabic],0),1)</f>
        <v>#N/A</v>
      </c>
      <c r="AS6452" t="e">
        <f>INDEX(TextClassificationList[],MATCH(Sudan_News12[[#This Row],[text_classification_arabic3]],TextClassificationList[text_classification_arabic],0),1)</f>
        <v>#N/A</v>
      </c>
      <c r="AU6452" t="e">
        <f>INDEX(TextClassificationList[],MATCH(Sudan_News12[[#This Row],[text_classification_arabic4]],TextClassificationList[text_classification_arabic],0),1)</f>
        <v>#N/A</v>
      </c>
      <c r="AW6452" t="e">
        <f>INDEX(TextClassificationList[],MATCH(Sudan_News12[[#This Row],[text_classification_arabic5]],TextClassificationList[text_classification_arabic],0),1)</f>
        <v>#N/A</v>
      </c>
    </row>
    <row r="6453" spans="1:49" x14ac:dyDescent="0.2">
      <c r="A6453">
        <v>9.5904497793753498E+17</v>
      </c>
      <c r="B6453">
        <v>9.5904497793753498E+17</v>
      </c>
      <c r="C6453" t="s">
        <v>25089</v>
      </c>
      <c r="D6453" s="1">
        <v>43132</v>
      </c>
      <c r="E6453" s="2">
        <v>0.6147569444444444</v>
      </c>
      <c r="F6453">
        <v>200</v>
      </c>
      <c r="G6453">
        <v>1889611729</v>
      </c>
      <c r="H6453" t="s">
        <v>354</v>
      </c>
      <c r="I6453" t="s">
        <v>355</v>
      </c>
      <c r="J6453" t="s">
        <v>265</v>
      </c>
      <c r="K6453" t="s">
        <v>25090</v>
      </c>
      <c r="L6453" t="s">
        <v>266</v>
      </c>
      <c r="M6453" t="s">
        <v>267</v>
      </c>
      <c r="N6453" t="s">
        <v>267</v>
      </c>
      <c r="O6453" t="s">
        <v>267</v>
      </c>
      <c r="P6453">
        <v>0</v>
      </c>
      <c r="Q6453">
        <v>0</v>
      </c>
      <c r="R6453">
        <v>0</v>
      </c>
      <c r="S6453" t="s">
        <v>267</v>
      </c>
      <c r="T6453" t="s">
        <v>267</v>
      </c>
      <c r="U6453" t="s">
        <v>25091</v>
      </c>
      <c r="V6453" t="b">
        <v>0</v>
      </c>
      <c r="W6453" t="s">
        <v>265</v>
      </c>
      <c r="X6453">
        <v>0</v>
      </c>
      <c r="Y6453" t="s">
        <v>265</v>
      </c>
      <c r="Z6453" t="s">
        <v>265</v>
      </c>
      <c r="AA6453" t="s">
        <v>265</v>
      </c>
      <c r="AB6453" t="s">
        <v>265</v>
      </c>
      <c r="AC6453" t="s">
        <v>265</v>
      </c>
      <c r="AD6453" t="s">
        <v>265</v>
      </c>
      <c r="AE6453" t="s">
        <v>265</v>
      </c>
      <c r="AF6453" t="s">
        <v>267</v>
      </c>
      <c r="AG6453" t="s">
        <v>265</v>
      </c>
      <c r="AH6453" t="s">
        <v>265</v>
      </c>
      <c r="AI6453" t="s">
        <v>265</v>
      </c>
      <c r="AJ6453" t="s">
        <v>265</v>
      </c>
      <c r="AL6453" t="str">
        <f>IF(Sudan_News12[[#This Row],[relevancy_classification_english]]="Relevant","مناسب",IF(Sudan_News12[[#This Row],[relevancy_classification_english]]="Relevant","عَرَضِيّ",""))</f>
        <v/>
      </c>
      <c r="AN6453" t="str">
        <f>IF(Sudan_News12[[#This Row],[sentiment_analysis_english]]="Negative","سلبي",IF(Sudan_News12[[#This Row],[sentiment_analysis_english]]="Neutral","حيادي",IF(Sudan_News12[[#This Row],[sentiment_analysis_english]]="Positive","إيجابي","")))</f>
        <v/>
      </c>
      <c r="AO6453" t="e">
        <f>INDEX(TextClassificationList[],MATCH(Sudan_News12[[#This Row],[text_classification_arabic]],TextClassificationList[text_classification_arabic],0),1)</f>
        <v>#N/A</v>
      </c>
      <c r="AQ6453" t="e">
        <f>INDEX(TextClassificationList[],MATCH(Sudan_News12[[#This Row],[text_classification_arabic2]],TextClassificationList[text_classification_arabic],0),1)</f>
        <v>#N/A</v>
      </c>
      <c r="AS6453" t="e">
        <f>INDEX(TextClassificationList[],MATCH(Sudan_News12[[#This Row],[text_classification_arabic3]],TextClassificationList[text_classification_arabic],0),1)</f>
        <v>#N/A</v>
      </c>
      <c r="AU6453" t="e">
        <f>INDEX(TextClassificationList[],MATCH(Sudan_News12[[#This Row],[text_classification_arabic4]],TextClassificationList[text_classification_arabic],0),1)</f>
        <v>#N/A</v>
      </c>
      <c r="AW6453" t="e">
        <f>INDEX(TextClassificationList[],MATCH(Sudan_News12[[#This Row],[text_classification_arabic5]],TextClassificationList[text_classification_arabic],0),1)</f>
        <v>#N/A</v>
      </c>
    </row>
    <row r="6454" spans="1:49" x14ac:dyDescent="0.2">
      <c r="A6454">
        <v>9.5829990546600346E+17</v>
      </c>
      <c r="B6454">
        <v>9.5829990546600346E+17</v>
      </c>
      <c r="C6454" t="s">
        <v>25092</v>
      </c>
      <c r="D6454" s="1">
        <v>43130</v>
      </c>
      <c r="E6454" s="2">
        <v>0.55874999999999997</v>
      </c>
      <c r="F6454">
        <v>200</v>
      </c>
      <c r="G6454">
        <v>1889611729</v>
      </c>
      <c r="H6454" t="s">
        <v>354</v>
      </c>
      <c r="I6454" t="s">
        <v>355</v>
      </c>
      <c r="J6454" t="s">
        <v>265</v>
      </c>
      <c r="K6454" t="s">
        <v>25093</v>
      </c>
      <c r="L6454" t="s">
        <v>266</v>
      </c>
      <c r="M6454" t="s">
        <v>267</v>
      </c>
      <c r="N6454" t="s">
        <v>267</v>
      </c>
      <c r="O6454" t="s">
        <v>267</v>
      </c>
      <c r="P6454">
        <v>0</v>
      </c>
      <c r="Q6454">
        <v>0</v>
      </c>
      <c r="R6454">
        <v>0</v>
      </c>
      <c r="S6454" t="s">
        <v>25094</v>
      </c>
      <c r="T6454" t="s">
        <v>267</v>
      </c>
      <c r="U6454" t="s">
        <v>25095</v>
      </c>
      <c r="V6454" t="b">
        <v>0</v>
      </c>
      <c r="W6454" t="s">
        <v>265</v>
      </c>
      <c r="X6454">
        <v>0</v>
      </c>
      <c r="Y6454" t="s">
        <v>265</v>
      </c>
      <c r="Z6454" t="s">
        <v>265</v>
      </c>
      <c r="AA6454" t="s">
        <v>265</v>
      </c>
      <c r="AB6454" t="s">
        <v>265</v>
      </c>
      <c r="AC6454" t="s">
        <v>265</v>
      </c>
      <c r="AD6454" t="s">
        <v>265</v>
      </c>
      <c r="AE6454" t="s">
        <v>265</v>
      </c>
      <c r="AF6454" t="s">
        <v>267</v>
      </c>
      <c r="AG6454" t="s">
        <v>265</v>
      </c>
      <c r="AH6454" t="s">
        <v>265</v>
      </c>
      <c r="AI6454" t="s">
        <v>265</v>
      </c>
      <c r="AJ6454" t="s">
        <v>265</v>
      </c>
      <c r="AL6454" t="str">
        <f>IF(Sudan_News12[[#This Row],[relevancy_classification_english]]="Relevant","مناسب",IF(Sudan_News12[[#This Row],[relevancy_classification_english]]="Relevant","عَرَضِيّ",""))</f>
        <v/>
      </c>
      <c r="AN6454" t="str">
        <f>IF(Sudan_News12[[#This Row],[sentiment_analysis_english]]="Negative","سلبي",IF(Sudan_News12[[#This Row],[sentiment_analysis_english]]="Neutral","حيادي",IF(Sudan_News12[[#This Row],[sentiment_analysis_english]]="Positive","إيجابي","")))</f>
        <v/>
      </c>
      <c r="AO6454" t="e">
        <f>INDEX(TextClassificationList[],MATCH(Sudan_News12[[#This Row],[text_classification_arabic]],TextClassificationList[text_classification_arabic],0),1)</f>
        <v>#N/A</v>
      </c>
      <c r="AQ6454" t="e">
        <f>INDEX(TextClassificationList[],MATCH(Sudan_News12[[#This Row],[text_classification_arabic2]],TextClassificationList[text_classification_arabic],0),1)</f>
        <v>#N/A</v>
      </c>
      <c r="AS6454" t="e">
        <f>INDEX(TextClassificationList[],MATCH(Sudan_News12[[#This Row],[text_classification_arabic3]],TextClassificationList[text_classification_arabic],0),1)</f>
        <v>#N/A</v>
      </c>
      <c r="AU6454" t="e">
        <f>INDEX(TextClassificationList[],MATCH(Sudan_News12[[#This Row],[text_classification_arabic4]],TextClassificationList[text_classification_arabic],0),1)</f>
        <v>#N/A</v>
      </c>
      <c r="AW6454" t="e">
        <f>INDEX(TextClassificationList[],MATCH(Sudan_News12[[#This Row],[text_classification_arabic5]],TextClassificationList[text_classification_arabic],0),1)</f>
        <v>#N/A</v>
      </c>
    </row>
    <row r="6455" spans="1:49" x14ac:dyDescent="0.2">
      <c r="A6455">
        <v>9.5825005384770765E+17</v>
      </c>
      <c r="B6455">
        <v>9.5825005384770765E+17</v>
      </c>
      <c r="C6455" t="s">
        <v>25096</v>
      </c>
      <c r="D6455" s="1">
        <v>43130</v>
      </c>
      <c r="E6455" s="2">
        <v>0.42118055555555556</v>
      </c>
      <c r="F6455">
        <v>200</v>
      </c>
      <c r="G6455">
        <v>1889611729</v>
      </c>
      <c r="H6455" t="s">
        <v>354</v>
      </c>
      <c r="I6455" t="s">
        <v>355</v>
      </c>
      <c r="J6455" t="s">
        <v>265</v>
      </c>
      <c r="K6455" t="s">
        <v>25097</v>
      </c>
      <c r="L6455" t="s">
        <v>266</v>
      </c>
      <c r="M6455" t="s">
        <v>267</v>
      </c>
      <c r="N6455" t="s">
        <v>267</v>
      </c>
      <c r="O6455" t="s">
        <v>267</v>
      </c>
      <c r="P6455">
        <v>0</v>
      </c>
      <c r="Q6455">
        <v>0</v>
      </c>
      <c r="R6455">
        <v>0</v>
      </c>
      <c r="S6455" t="s">
        <v>267</v>
      </c>
      <c r="T6455" t="s">
        <v>267</v>
      </c>
      <c r="U6455" t="s">
        <v>25098</v>
      </c>
      <c r="V6455" t="b">
        <v>0</v>
      </c>
      <c r="W6455" t="s">
        <v>265</v>
      </c>
      <c r="X6455">
        <v>0</v>
      </c>
      <c r="Y6455" t="s">
        <v>265</v>
      </c>
      <c r="Z6455" t="s">
        <v>265</v>
      </c>
      <c r="AA6455" t="s">
        <v>265</v>
      </c>
      <c r="AB6455" t="s">
        <v>265</v>
      </c>
      <c r="AC6455" t="s">
        <v>265</v>
      </c>
      <c r="AD6455" t="s">
        <v>265</v>
      </c>
      <c r="AE6455" t="s">
        <v>265</v>
      </c>
      <c r="AF6455" t="s">
        <v>267</v>
      </c>
      <c r="AG6455" t="s">
        <v>265</v>
      </c>
      <c r="AH6455" t="s">
        <v>265</v>
      </c>
      <c r="AI6455" t="s">
        <v>265</v>
      </c>
      <c r="AJ6455" t="s">
        <v>265</v>
      </c>
      <c r="AL6455" t="str">
        <f>IF(Sudan_News12[[#This Row],[relevancy_classification_english]]="Relevant","مناسب",IF(Sudan_News12[[#This Row],[relevancy_classification_english]]="Relevant","عَرَضِيّ",""))</f>
        <v/>
      </c>
      <c r="AN6455" t="str">
        <f>IF(Sudan_News12[[#This Row],[sentiment_analysis_english]]="Negative","سلبي",IF(Sudan_News12[[#This Row],[sentiment_analysis_english]]="Neutral","حيادي",IF(Sudan_News12[[#This Row],[sentiment_analysis_english]]="Positive","إيجابي","")))</f>
        <v/>
      </c>
      <c r="AO6455" t="e">
        <f>INDEX(TextClassificationList[],MATCH(Sudan_News12[[#This Row],[text_classification_arabic]],TextClassificationList[text_classification_arabic],0),1)</f>
        <v>#N/A</v>
      </c>
      <c r="AQ6455" t="e">
        <f>INDEX(TextClassificationList[],MATCH(Sudan_News12[[#This Row],[text_classification_arabic2]],TextClassificationList[text_classification_arabic],0),1)</f>
        <v>#N/A</v>
      </c>
      <c r="AS6455" t="e">
        <f>INDEX(TextClassificationList[],MATCH(Sudan_News12[[#This Row],[text_classification_arabic3]],TextClassificationList[text_classification_arabic],0),1)</f>
        <v>#N/A</v>
      </c>
      <c r="AU6455" t="e">
        <f>INDEX(TextClassificationList[],MATCH(Sudan_News12[[#This Row],[text_classification_arabic4]],TextClassificationList[text_classification_arabic],0),1)</f>
        <v>#N/A</v>
      </c>
      <c r="AW6455" t="e">
        <f>INDEX(TextClassificationList[],MATCH(Sudan_News12[[#This Row],[text_classification_arabic5]],TextClassificationList[text_classification_arabic],0),1)</f>
        <v>#N/A</v>
      </c>
    </row>
    <row r="6456" spans="1:49" x14ac:dyDescent="0.2">
      <c r="A6456">
        <v>9.5622590842322534E+17</v>
      </c>
      <c r="B6456">
        <v>9.5622590842322534E+17</v>
      </c>
      <c r="C6456" t="s">
        <v>25099</v>
      </c>
      <c r="D6456" s="1">
        <v>43124</v>
      </c>
      <c r="E6456" s="2">
        <v>0.83561342592592591</v>
      </c>
      <c r="F6456">
        <v>200</v>
      </c>
      <c r="G6456">
        <v>1889611729</v>
      </c>
      <c r="H6456" t="s">
        <v>354</v>
      </c>
      <c r="I6456" t="s">
        <v>355</v>
      </c>
      <c r="J6456" t="s">
        <v>265</v>
      </c>
      <c r="K6456" t="s">
        <v>25100</v>
      </c>
      <c r="L6456" t="s">
        <v>266</v>
      </c>
      <c r="M6456" t="s">
        <v>267</v>
      </c>
      <c r="N6456" t="s">
        <v>267</v>
      </c>
      <c r="O6456" t="s">
        <v>267</v>
      </c>
      <c r="P6456">
        <v>0</v>
      </c>
      <c r="Q6456">
        <v>0</v>
      </c>
      <c r="R6456">
        <v>0</v>
      </c>
      <c r="S6456" t="s">
        <v>267</v>
      </c>
      <c r="T6456" t="s">
        <v>267</v>
      </c>
      <c r="U6456" t="s">
        <v>25101</v>
      </c>
      <c r="V6456" t="b">
        <v>0</v>
      </c>
      <c r="W6456" t="s">
        <v>265</v>
      </c>
      <c r="X6456">
        <v>0</v>
      </c>
      <c r="Y6456" t="s">
        <v>265</v>
      </c>
      <c r="Z6456" t="s">
        <v>265</v>
      </c>
      <c r="AA6456" t="s">
        <v>265</v>
      </c>
      <c r="AB6456" t="s">
        <v>265</v>
      </c>
      <c r="AC6456" t="s">
        <v>265</v>
      </c>
      <c r="AD6456" t="s">
        <v>265</v>
      </c>
      <c r="AE6456" t="s">
        <v>265</v>
      </c>
      <c r="AF6456" t="s">
        <v>267</v>
      </c>
      <c r="AG6456" t="s">
        <v>265</v>
      </c>
      <c r="AH6456" t="s">
        <v>265</v>
      </c>
      <c r="AI6456" t="s">
        <v>265</v>
      </c>
      <c r="AJ6456" t="s">
        <v>265</v>
      </c>
      <c r="AL6456" t="str">
        <f>IF(Sudan_News12[[#This Row],[relevancy_classification_english]]="Relevant","مناسب",IF(Sudan_News12[[#This Row],[relevancy_classification_english]]="Relevant","عَرَضِيّ",""))</f>
        <v/>
      </c>
      <c r="AN6456" t="str">
        <f>IF(Sudan_News12[[#This Row],[sentiment_analysis_english]]="Negative","سلبي",IF(Sudan_News12[[#This Row],[sentiment_analysis_english]]="Neutral","حيادي",IF(Sudan_News12[[#This Row],[sentiment_analysis_english]]="Positive","إيجابي","")))</f>
        <v/>
      </c>
      <c r="AO6456" t="e">
        <f>INDEX(TextClassificationList[],MATCH(Sudan_News12[[#This Row],[text_classification_arabic]],TextClassificationList[text_classification_arabic],0),1)</f>
        <v>#N/A</v>
      </c>
      <c r="AQ6456" t="e">
        <f>INDEX(TextClassificationList[],MATCH(Sudan_News12[[#This Row],[text_classification_arabic2]],TextClassificationList[text_classification_arabic],0),1)</f>
        <v>#N/A</v>
      </c>
      <c r="AS6456" t="e">
        <f>INDEX(TextClassificationList[],MATCH(Sudan_News12[[#This Row],[text_classification_arabic3]],TextClassificationList[text_classification_arabic],0),1)</f>
        <v>#N/A</v>
      </c>
      <c r="AU6456" t="e">
        <f>INDEX(TextClassificationList[],MATCH(Sudan_News12[[#This Row],[text_classification_arabic4]],TextClassificationList[text_classification_arabic],0),1)</f>
        <v>#N/A</v>
      </c>
      <c r="AW6456" t="e">
        <f>INDEX(TextClassificationList[],MATCH(Sudan_News12[[#This Row],[text_classification_arabic5]],TextClassificationList[text_classification_arabic],0),1)</f>
        <v>#N/A</v>
      </c>
    </row>
    <row r="6457" spans="1:49" x14ac:dyDescent="0.2">
      <c r="A6457">
        <v>9.551987205424128E+17</v>
      </c>
      <c r="B6457">
        <v>9.551987205424128E+17</v>
      </c>
      <c r="C6457" t="s">
        <v>25102</v>
      </c>
      <c r="D6457" s="1">
        <v>43122</v>
      </c>
      <c r="E6457" s="2">
        <v>1.1111111111111111E-3</v>
      </c>
      <c r="F6457">
        <v>200</v>
      </c>
      <c r="G6457">
        <v>1889611729</v>
      </c>
      <c r="H6457" t="s">
        <v>354</v>
      </c>
      <c r="I6457" t="s">
        <v>355</v>
      </c>
      <c r="J6457" t="s">
        <v>265</v>
      </c>
      <c r="K6457" t="s">
        <v>25103</v>
      </c>
      <c r="L6457" t="s">
        <v>266</v>
      </c>
      <c r="M6457" t="s">
        <v>267</v>
      </c>
      <c r="N6457" t="s">
        <v>267</v>
      </c>
      <c r="O6457" t="s">
        <v>267</v>
      </c>
      <c r="P6457">
        <v>0</v>
      </c>
      <c r="Q6457">
        <v>0</v>
      </c>
      <c r="R6457">
        <v>0</v>
      </c>
      <c r="S6457" t="s">
        <v>267</v>
      </c>
      <c r="T6457" t="s">
        <v>267</v>
      </c>
      <c r="U6457" t="s">
        <v>25104</v>
      </c>
      <c r="V6457" t="b">
        <v>0</v>
      </c>
      <c r="W6457" t="s">
        <v>265</v>
      </c>
      <c r="X6457">
        <v>0</v>
      </c>
      <c r="Y6457" t="s">
        <v>265</v>
      </c>
      <c r="Z6457" t="s">
        <v>265</v>
      </c>
      <c r="AA6457" t="s">
        <v>265</v>
      </c>
      <c r="AB6457" t="s">
        <v>265</v>
      </c>
      <c r="AC6457" t="s">
        <v>265</v>
      </c>
      <c r="AD6457" t="s">
        <v>265</v>
      </c>
      <c r="AE6457" t="s">
        <v>265</v>
      </c>
      <c r="AF6457" t="s">
        <v>267</v>
      </c>
      <c r="AG6457" t="s">
        <v>265</v>
      </c>
      <c r="AH6457" t="s">
        <v>265</v>
      </c>
      <c r="AI6457" t="s">
        <v>265</v>
      </c>
      <c r="AJ6457" t="s">
        <v>265</v>
      </c>
      <c r="AL6457" t="str">
        <f>IF(Sudan_News12[[#This Row],[relevancy_classification_english]]="Relevant","مناسب",IF(Sudan_News12[[#This Row],[relevancy_classification_english]]="Relevant","عَرَضِيّ",""))</f>
        <v/>
      </c>
      <c r="AN6457" t="str">
        <f>IF(Sudan_News12[[#This Row],[sentiment_analysis_english]]="Negative","سلبي",IF(Sudan_News12[[#This Row],[sentiment_analysis_english]]="Neutral","حيادي",IF(Sudan_News12[[#This Row],[sentiment_analysis_english]]="Positive","إيجابي","")))</f>
        <v/>
      </c>
      <c r="AO6457" t="e">
        <f>INDEX(TextClassificationList[],MATCH(Sudan_News12[[#This Row],[text_classification_arabic]],TextClassificationList[text_classification_arabic],0),1)</f>
        <v>#N/A</v>
      </c>
      <c r="AQ6457" t="e">
        <f>INDEX(TextClassificationList[],MATCH(Sudan_News12[[#This Row],[text_classification_arabic2]],TextClassificationList[text_classification_arabic],0),1)</f>
        <v>#N/A</v>
      </c>
      <c r="AS6457" t="e">
        <f>INDEX(TextClassificationList[],MATCH(Sudan_News12[[#This Row],[text_classification_arabic3]],TextClassificationList[text_classification_arabic],0),1)</f>
        <v>#N/A</v>
      </c>
      <c r="AU6457" t="e">
        <f>INDEX(TextClassificationList[],MATCH(Sudan_News12[[#This Row],[text_classification_arabic4]],TextClassificationList[text_classification_arabic],0),1)</f>
        <v>#N/A</v>
      </c>
      <c r="AW6457" t="e">
        <f>INDEX(TextClassificationList[],MATCH(Sudan_News12[[#This Row],[text_classification_arabic5]],TextClassificationList[text_classification_arabic],0),1)</f>
        <v>#N/A</v>
      </c>
    </row>
    <row r="6458" spans="1:49" x14ac:dyDescent="0.2">
      <c r="A6458">
        <v>9.5472960317160653E+17</v>
      </c>
      <c r="B6458">
        <v>9.5472960317160653E+17</v>
      </c>
      <c r="C6458" t="s">
        <v>25105</v>
      </c>
      <c r="D6458" s="1">
        <v>43120</v>
      </c>
      <c r="E6458" s="2">
        <v>0.70659722222222221</v>
      </c>
      <c r="F6458">
        <v>200</v>
      </c>
      <c r="G6458">
        <v>1889611729</v>
      </c>
      <c r="H6458" t="s">
        <v>354</v>
      </c>
      <c r="I6458" t="s">
        <v>355</v>
      </c>
      <c r="J6458" t="s">
        <v>265</v>
      </c>
      <c r="K6458" t="s">
        <v>25106</v>
      </c>
      <c r="L6458" t="s">
        <v>266</v>
      </c>
      <c r="M6458" t="s">
        <v>267</v>
      </c>
      <c r="N6458" t="s">
        <v>267</v>
      </c>
      <c r="O6458" t="s">
        <v>267</v>
      </c>
      <c r="P6458">
        <v>0</v>
      </c>
      <c r="Q6458">
        <v>0</v>
      </c>
      <c r="R6458">
        <v>0</v>
      </c>
      <c r="S6458" t="s">
        <v>267</v>
      </c>
      <c r="T6458" t="s">
        <v>267</v>
      </c>
      <c r="U6458" t="s">
        <v>25107</v>
      </c>
      <c r="V6458" t="b">
        <v>0</v>
      </c>
      <c r="W6458" t="s">
        <v>265</v>
      </c>
      <c r="X6458">
        <v>0</v>
      </c>
      <c r="Y6458" t="s">
        <v>265</v>
      </c>
      <c r="Z6458" t="s">
        <v>265</v>
      </c>
      <c r="AA6458" t="s">
        <v>265</v>
      </c>
      <c r="AB6458" t="s">
        <v>265</v>
      </c>
      <c r="AC6458" t="s">
        <v>265</v>
      </c>
      <c r="AD6458" t="s">
        <v>265</v>
      </c>
      <c r="AE6458" t="s">
        <v>265</v>
      </c>
      <c r="AF6458" t="s">
        <v>267</v>
      </c>
      <c r="AG6458" t="s">
        <v>265</v>
      </c>
      <c r="AH6458" t="s">
        <v>265</v>
      </c>
      <c r="AI6458" t="s">
        <v>265</v>
      </c>
      <c r="AJ6458" t="s">
        <v>265</v>
      </c>
      <c r="AL6458" t="str">
        <f>IF(Sudan_News12[[#This Row],[relevancy_classification_english]]="Relevant","مناسب",IF(Sudan_News12[[#This Row],[relevancy_classification_english]]="Relevant","عَرَضِيّ",""))</f>
        <v/>
      </c>
      <c r="AN6458" t="str">
        <f>IF(Sudan_News12[[#This Row],[sentiment_analysis_english]]="Negative","سلبي",IF(Sudan_News12[[#This Row],[sentiment_analysis_english]]="Neutral","حيادي",IF(Sudan_News12[[#This Row],[sentiment_analysis_english]]="Positive","إيجابي","")))</f>
        <v/>
      </c>
      <c r="AO6458" t="e">
        <f>INDEX(TextClassificationList[],MATCH(Sudan_News12[[#This Row],[text_classification_arabic]],TextClassificationList[text_classification_arabic],0),1)</f>
        <v>#N/A</v>
      </c>
      <c r="AQ6458" t="e">
        <f>INDEX(TextClassificationList[],MATCH(Sudan_News12[[#This Row],[text_classification_arabic2]],TextClassificationList[text_classification_arabic],0),1)</f>
        <v>#N/A</v>
      </c>
      <c r="AS6458" t="e">
        <f>INDEX(TextClassificationList[],MATCH(Sudan_News12[[#This Row],[text_classification_arabic3]],TextClassificationList[text_classification_arabic],0),1)</f>
        <v>#N/A</v>
      </c>
      <c r="AU6458" t="e">
        <f>INDEX(TextClassificationList[],MATCH(Sudan_News12[[#This Row],[text_classification_arabic4]],TextClassificationList[text_classification_arabic],0),1)</f>
        <v>#N/A</v>
      </c>
      <c r="AW6458" t="e">
        <f>INDEX(TextClassificationList[],MATCH(Sudan_News12[[#This Row],[text_classification_arabic5]],TextClassificationList[text_classification_arabic],0),1)</f>
        <v>#N/A</v>
      </c>
    </row>
    <row r="6459" spans="1:49" x14ac:dyDescent="0.2">
      <c r="A6459">
        <v>9.5461667406973747E+17</v>
      </c>
      <c r="B6459">
        <v>9.5461667406973747E+17</v>
      </c>
      <c r="C6459" t="s">
        <v>25108</v>
      </c>
      <c r="D6459" s="1">
        <v>43120</v>
      </c>
      <c r="E6459" s="2">
        <v>0.39496527777777779</v>
      </c>
      <c r="F6459">
        <v>200</v>
      </c>
      <c r="G6459">
        <v>1889611729</v>
      </c>
      <c r="H6459" t="s">
        <v>354</v>
      </c>
      <c r="I6459" t="s">
        <v>355</v>
      </c>
      <c r="J6459" t="s">
        <v>265</v>
      </c>
      <c r="K6459" t="s">
        <v>25109</v>
      </c>
      <c r="L6459" t="s">
        <v>266</v>
      </c>
      <c r="M6459" t="s">
        <v>267</v>
      </c>
      <c r="N6459" t="s">
        <v>267</v>
      </c>
      <c r="O6459" t="s">
        <v>267</v>
      </c>
      <c r="P6459">
        <v>0</v>
      </c>
      <c r="Q6459">
        <v>0</v>
      </c>
      <c r="R6459">
        <v>0</v>
      </c>
      <c r="S6459" t="s">
        <v>267</v>
      </c>
      <c r="T6459" t="s">
        <v>267</v>
      </c>
      <c r="U6459" t="s">
        <v>25110</v>
      </c>
      <c r="V6459" t="b">
        <v>0</v>
      </c>
      <c r="W6459" t="s">
        <v>265</v>
      </c>
      <c r="X6459">
        <v>0</v>
      </c>
      <c r="Y6459" t="s">
        <v>265</v>
      </c>
      <c r="Z6459" t="s">
        <v>265</v>
      </c>
      <c r="AA6459" t="s">
        <v>265</v>
      </c>
      <c r="AB6459" t="s">
        <v>265</v>
      </c>
      <c r="AC6459" t="s">
        <v>265</v>
      </c>
      <c r="AD6459" t="s">
        <v>265</v>
      </c>
      <c r="AE6459" t="s">
        <v>265</v>
      </c>
      <c r="AF6459" t="s">
        <v>267</v>
      </c>
      <c r="AG6459" t="s">
        <v>265</v>
      </c>
      <c r="AH6459" t="s">
        <v>265</v>
      </c>
      <c r="AI6459" t="s">
        <v>265</v>
      </c>
      <c r="AJ6459" t="s">
        <v>265</v>
      </c>
      <c r="AL6459" t="str">
        <f>IF(Sudan_News12[[#This Row],[relevancy_classification_english]]="Relevant","مناسب",IF(Sudan_News12[[#This Row],[relevancy_classification_english]]="Relevant","عَرَضِيّ",""))</f>
        <v/>
      </c>
      <c r="AN6459" t="str">
        <f>IF(Sudan_News12[[#This Row],[sentiment_analysis_english]]="Negative","سلبي",IF(Sudan_News12[[#This Row],[sentiment_analysis_english]]="Neutral","حيادي",IF(Sudan_News12[[#This Row],[sentiment_analysis_english]]="Positive","إيجابي","")))</f>
        <v/>
      </c>
      <c r="AO6459" t="e">
        <f>INDEX(TextClassificationList[],MATCH(Sudan_News12[[#This Row],[text_classification_arabic]],TextClassificationList[text_classification_arabic],0),1)</f>
        <v>#N/A</v>
      </c>
      <c r="AQ6459" t="e">
        <f>INDEX(TextClassificationList[],MATCH(Sudan_News12[[#This Row],[text_classification_arabic2]],TextClassificationList[text_classification_arabic],0),1)</f>
        <v>#N/A</v>
      </c>
      <c r="AS6459" t="e">
        <f>INDEX(TextClassificationList[],MATCH(Sudan_News12[[#This Row],[text_classification_arabic3]],TextClassificationList[text_classification_arabic],0),1)</f>
        <v>#N/A</v>
      </c>
      <c r="AU6459" t="e">
        <f>INDEX(TextClassificationList[],MATCH(Sudan_News12[[#This Row],[text_classification_arabic4]],TextClassificationList[text_classification_arabic],0),1)</f>
        <v>#N/A</v>
      </c>
      <c r="AW6459" t="e">
        <f>INDEX(TextClassificationList[],MATCH(Sudan_News12[[#This Row],[text_classification_arabic5]],TextClassificationList[text_classification_arabic],0),1)</f>
        <v>#N/A</v>
      </c>
    </row>
    <row r="6460" spans="1:49" x14ac:dyDescent="0.2">
      <c r="A6460">
        <v>9.5428149503168102E+17</v>
      </c>
      <c r="B6460">
        <v>9.5428149503168102E+17</v>
      </c>
      <c r="C6460" t="s">
        <v>25111</v>
      </c>
      <c r="D6460" s="1">
        <v>43119</v>
      </c>
      <c r="E6460" s="2">
        <v>0.4700462962962963</v>
      </c>
      <c r="F6460">
        <v>200</v>
      </c>
      <c r="G6460">
        <v>1889611729</v>
      </c>
      <c r="H6460" t="s">
        <v>354</v>
      </c>
      <c r="I6460" t="s">
        <v>355</v>
      </c>
      <c r="J6460" t="s">
        <v>265</v>
      </c>
      <c r="K6460" t="s">
        <v>25112</v>
      </c>
      <c r="L6460" t="s">
        <v>266</v>
      </c>
      <c r="M6460" t="s">
        <v>267</v>
      </c>
      <c r="N6460" t="s">
        <v>267</v>
      </c>
      <c r="O6460" t="s">
        <v>267</v>
      </c>
      <c r="P6460">
        <v>0</v>
      </c>
      <c r="Q6460">
        <v>0</v>
      </c>
      <c r="R6460">
        <v>0</v>
      </c>
      <c r="S6460" t="s">
        <v>25113</v>
      </c>
      <c r="T6460" t="s">
        <v>267</v>
      </c>
      <c r="U6460" t="s">
        <v>25114</v>
      </c>
      <c r="V6460" t="b">
        <v>0</v>
      </c>
      <c r="W6460" t="s">
        <v>265</v>
      </c>
      <c r="X6460">
        <v>0</v>
      </c>
      <c r="Y6460" t="s">
        <v>265</v>
      </c>
      <c r="Z6460" t="s">
        <v>265</v>
      </c>
      <c r="AA6460" t="s">
        <v>265</v>
      </c>
      <c r="AB6460" t="s">
        <v>265</v>
      </c>
      <c r="AC6460" t="s">
        <v>265</v>
      </c>
      <c r="AD6460" t="s">
        <v>265</v>
      </c>
      <c r="AE6460" t="s">
        <v>265</v>
      </c>
      <c r="AF6460" t="s">
        <v>267</v>
      </c>
      <c r="AG6460" t="s">
        <v>265</v>
      </c>
      <c r="AH6460" t="s">
        <v>265</v>
      </c>
      <c r="AI6460" t="s">
        <v>265</v>
      </c>
      <c r="AJ6460" t="s">
        <v>265</v>
      </c>
      <c r="AL6460" t="str">
        <f>IF(Sudan_News12[[#This Row],[relevancy_classification_english]]="Relevant","مناسب",IF(Sudan_News12[[#This Row],[relevancy_classification_english]]="Relevant","عَرَضِيّ",""))</f>
        <v/>
      </c>
      <c r="AN6460" t="str">
        <f>IF(Sudan_News12[[#This Row],[sentiment_analysis_english]]="Negative","سلبي",IF(Sudan_News12[[#This Row],[sentiment_analysis_english]]="Neutral","حيادي",IF(Sudan_News12[[#This Row],[sentiment_analysis_english]]="Positive","إيجابي","")))</f>
        <v/>
      </c>
      <c r="AO6460" t="e">
        <f>INDEX(TextClassificationList[],MATCH(Sudan_News12[[#This Row],[text_classification_arabic]],TextClassificationList[text_classification_arabic],0),1)</f>
        <v>#N/A</v>
      </c>
      <c r="AQ6460" t="e">
        <f>INDEX(TextClassificationList[],MATCH(Sudan_News12[[#This Row],[text_classification_arabic2]],TextClassificationList[text_classification_arabic],0),1)</f>
        <v>#N/A</v>
      </c>
      <c r="AS6460" t="e">
        <f>INDEX(TextClassificationList[],MATCH(Sudan_News12[[#This Row],[text_classification_arabic3]],TextClassificationList[text_classification_arabic],0),1)</f>
        <v>#N/A</v>
      </c>
      <c r="AU6460" t="e">
        <f>INDEX(TextClassificationList[],MATCH(Sudan_News12[[#This Row],[text_classification_arabic4]],TextClassificationList[text_classification_arabic],0),1)</f>
        <v>#N/A</v>
      </c>
      <c r="AW6460" t="e">
        <f>INDEX(TextClassificationList[],MATCH(Sudan_News12[[#This Row],[text_classification_arabic5]],TextClassificationList[text_classification_arabic],0),1)</f>
        <v>#N/A</v>
      </c>
    </row>
    <row r="6461" spans="1:49" x14ac:dyDescent="0.2">
      <c r="A6461">
        <v>9.5427526883900211E+17</v>
      </c>
      <c r="B6461">
        <v>9.5427526883900211E+17</v>
      </c>
      <c r="C6461" t="s">
        <v>25115</v>
      </c>
      <c r="D6461" s="1">
        <v>43119</v>
      </c>
      <c r="E6461" s="2">
        <v>0.45287037037037037</v>
      </c>
      <c r="F6461">
        <v>200</v>
      </c>
      <c r="G6461">
        <v>1889611729</v>
      </c>
      <c r="H6461" t="s">
        <v>354</v>
      </c>
      <c r="I6461" t="s">
        <v>355</v>
      </c>
      <c r="J6461" t="s">
        <v>265</v>
      </c>
      <c r="K6461" t="s">
        <v>25116</v>
      </c>
      <c r="L6461" t="s">
        <v>273</v>
      </c>
      <c r="M6461" t="s">
        <v>267</v>
      </c>
      <c r="N6461" t="s">
        <v>267</v>
      </c>
      <c r="O6461" t="s">
        <v>25117</v>
      </c>
      <c r="P6461">
        <v>0</v>
      </c>
      <c r="Q6461">
        <v>0</v>
      </c>
      <c r="R6461">
        <v>1</v>
      </c>
      <c r="S6461" t="s">
        <v>267</v>
      </c>
      <c r="T6461" t="s">
        <v>267</v>
      </c>
      <c r="U6461" t="s">
        <v>25118</v>
      </c>
      <c r="V6461" t="b">
        <v>0</v>
      </c>
      <c r="W6461" t="s">
        <v>265</v>
      </c>
      <c r="X6461">
        <v>1</v>
      </c>
      <c r="Y6461" t="s">
        <v>25119</v>
      </c>
      <c r="Z6461" t="s">
        <v>265</v>
      </c>
      <c r="AA6461" t="s">
        <v>265</v>
      </c>
      <c r="AB6461" t="s">
        <v>265</v>
      </c>
      <c r="AC6461" t="s">
        <v>265</v>
      </c>
      <c r="AD6461" t="s">
        <v>265</v>
      </c>
      <c r="AE6461" t="s">
        <v>265</v>
      </c>
      <c r="AF6461" t="s">
        <v>267</v>
      </c>
      <c r="AG6461" t="s">
        <v>265</v>
      </c>
      <c r="AH6461" t="s">
        <v>265</v>
      </c>
      <c r="AI6461" t="s">
        <v>265</v>
      </c>
      <c r="AJ6461" t="s">
        <v>265</v>
      </c>
      <c r="AL6461" t="str">
        <f>IF(Sudan_News12[[#This Row],[relevancy_classification_english]]="Relevant","مناسب",IF(Sudan_News12[[#This Row],[relevancy_classification_english]]="Relevant","عَرَضِيّ",""))</f>
        <v/>
      </c>
      <c r="AN6461" t="str">
        <f>IF(Sudan_News12[[#This Row],[sentiment_analysis_english]]="Negative","سلبي",IF(Sudan_News12[[#This Row],[sentiment_analysis_english]]="Neutral","حيادي",IF(Sudan_News12[[#This Row],[sentiment_analysis_english]]="Positive","إيجابي","")))</f>
        <v/>
      </c>
      <c r="AO6461" t="e">
        <f>INDEX(TextClassificationList[],MATCH(Sudan_News12[[#This Row],[text_classification_arabic]],TextClassificationList[text_classification_arabic],0),1)</f>
        <v>#N/A</v>
      </c>
      <c r="AQ6461" t="e">
        <f>INDEX(TextClassificationList[],MATCH(Sudan_News12[[#This Row],[text_classification_arabic2]],TextClassificationList[text_classification_arabic],0),1)</f>
        <v>#N/A</v>
      </c>
      <c r="AS6461" t="e">
        <f>INDEX(TextClassificationList[],MATCH(Sudan_News12[[#This Row],[text_classification_arabic3]],TextClassificationList[text_classification_arabic],0),1)</f>
        <v>#N/A</v>
      </c>
      <c r="AU6461" t="e">
        <f>INDEX(TextClassificationList[],MATCH(Sudan_News12[[#This Row],[text_classification_arabic4]],TextClassificationList[text_classification_arabic],0),1)</f>
        <v>#N/A</v>
      </c>
      <c r="AW6461" t="e">
        <f>INDEX(TextClassificationList[],MATCH(Sudan_News12[[#This Row],[text_classification_arabic5]],TextClassificationList[text_classification_arabic],0),1)</f>
        <v>#N/A</v>
      </c>
    </row>
    <row r="6462" spans="1:49" x14ac:dyDescent="0.2">
      <c r="A6462">
        <v>9.5427458339325133E+17</v>
      </c>
      <c r="B6462">
        <v>9.5424706430039654E+17</v>
      </c>
      <c r="C6462" t="s">
        <v>25120</v>
      </c>
      <c r="D6462" s="1">
        <v>43119</v>
      </c>
      <c r="E6462" s="2">
        <v>0.45097222222222222</v>
      </c>
      <c r="F6462">
        <v>200</v>
      </c>
      <c r="G6462">
        <v>1889611729</v>
      </c>
      <c r="H6462" t="s">
        <v>354</v>
      </c>
      <c r="I6462" t="s">
        <v>355</v>
      </c>
      <c r="J6462" t="s">
        <v>265</v>
      </c>
      <c r="K6462" t="s">
        <v>25121</v>
      </c>
      <c r="L6462" t="s">
        <v>276</v>
      </c>
      <c r="M6462" t="s">
        <v>267</v>
      </c>
      <c r="N6462" t="s">
        <v>267</v>
      </c>
      <c r="O6462" t="s">
        <v>267</v>
      </c>
      <c r="P6462">
        <v>0</v>
      </c>
      <c r="Q6462">
        <v>0</v>
      </c>
      <c r="R6462">
        <v>0</v>
      </c>
      <c r="S6462" t="s">
        <v>267</v>
      </c>
      <c r="T6462" t="s">
        <v>267</v>
      </c>
      <c r="U6462" t="s">
        <v>25122</v>
      </c>
      <c r="V6462" t="b">
        <v>0</v>
      </c>
      <c r="W6462" t="s">
        <v>265</v>
      </c>
      <c r="X6462">
        <v>0</v>
      </c>
      <c r="Y6462" t="s">
        <v>265</v>
      </c>
      <c r="Z6462" t="s">
        <v>265</v>
      </c>
      <c r="AA6462" t="s">
        <v>265</v>
      </c>
      <c r="AB6462" t="s">
        <v>265</v>
      </c>
      <c r="AC6462" t="s">
        <v>265</v>
      </c>
      <c r="AD6462" t="s">
        <v>265</v>
      </c>
      <c r="AE6462" t="s">
        <v>265</v>
      </c>
      <c r="AF6462" t="s">
        <v>25123</v>
      </c>
      <c r="AG6462" t="s">
        <v>265</v>
      </c>
      <c r="AH6462" t="s">
        <v>265</v>
      </c>
      <c r="AI6462" t="s">
        <v>265</v>
      </c>
      <c r="AJ6462" t="s">
        <v>265</v>
      </c>
      <c r="AL6462" t="str">
        <f>IF(Sudan_News12[[#This Row],[relevancy_classification_english]]="Relevant","مناسب",IF(Sudan_News12[[#This Row],[relevancy_classification_english]]="Relevant","عَرَضِيّ",""))</f>
        <v/>
      </c>
      <c r="AN6462" t="str">
        <f>IF(Sudan_News12[[#This Row],[sentiment_analysis_english]]="Negative","سلبي",IF(Sudan_News12[[#This Row],[sentiment_analysis_english]]="Neutral","حيادي",IF(Sudan_News12[[#This Row],[sentiment_analysis_english]]="Positive","إيجابي","")))</f>
        <v/>
      </c>
      <c r="AO6462" t="e">
        <f>INDEX(TextClassificationList[],MATCH(Sudan_News12[[#This Row],[text_classification_arabic]],TextClassificationList[text_classification_arabic],0),1)</f>
        <v>#N/A</v>
      </c>
      <c r="AQ6462" t="e">
        <f>INDEX(TextClassificationList[],MATCH(Sudan_News12[[#This Row],[text_classification_arabic2]],TextClassificationList[text_classification_arabic],0),1)</f>
        <v>#N/A</v>
      </c>
      <c r="AS6462" t="e">
        <f>INDEX(TextClassificationList[],MATCH(Sudan_News12[[#This Row],[text_classification_arabic3]],TextClassificationList[text_classification_arabic],0),1)</f>
        <v>#N/A</v>
      </c>
      <c r="AU6462" t="e">
        <f>INDEX(TextClassificationList[],MATCH(Sudan_News12[[#This Row],[text_classification_arabic4]],TextClassificationList[text_classification_arabic],0),1)</f>
        <v>#N/A</v>
      </c>
      <c r="AW6462" t="e">
        <f>INDEX(TextClassificationList[],MATCH(Sudan_News12[[#This Row],[text_classification_arabic5]],TextClassificationList[text_classification_arabic],0),1)</f>
        <v>#N/A</v>
      </c>
    </row>
    <row r="6463" spans="1:49" x14ac:dyDescent="0.2">
      <c r="A6463">
        <v>9.5386878241347174E+17</v>
      </c>
      <c r="B6463">
        <v>9.5386878241347174E+17</v>
      </c>
      <c r="C6463" t="s">
        <v>25124</v>
      </c>
      <c r="D6463" s="1">
        <v>43118</v>
      </c>
      <c r="E6463" s="2">
        <v>0.33118055555555553</v>
      </c>
      <c r="F6463">
        <v>200</v>
      </c>
      <c r="G6463">
        <v>1889611729</v>
      </c>
      <c r="H6463" t="s">
        <v>354</v>
      </c>
      <c r="I6463" t="s">
        <v>355</v>
      </c>
      <c r="J6463" t="s">
        <v>265</v>
      </c>
      <c r="K6463" t="s">
        <v>25125</v>
      </c>
      <c r="L6463" t="s">
        <v>266</v>
      </c>
      <c r="M6463" t="s">
        <v>267</v>
      </c>
      <c r="N6463" t="s">
        <v>267</v>
      </c>
      <c r="O6463" t="s">
        <v>267</v>
      </c>
      <c r="P6463">
        <v>0</v>
      </c>
      <c r="Q6463">
        <v>0</v>
      </c>
      <c r="R6463">
        <v>0</v>
      </c>
      <c r="S6463" t="s">
        <v>267</v>
      </c>
      <c r="T6463" t="s">
        <v>267</v>
      </c>
      <c r="U6463" t="s">
        <v>25126</v>
      </c>
      <c r="V6463" t="b">
        <v>0</v>
      </c>
      <c r="W6463" t="s">
        <v>265</v>
      </c>
      <c r="X6463">
        <v>0</v>
      </c>
      <c r="Y6463" t="s">
        <v>265</v>
      </c>
      <c r="Z6463" t="s">
        <v>265</v>
      </c>
      <c r="AA6463" t="s">
        <v>265</v>
      </c>
      <c r="AB6463" t="s">
        <v>265</v>
      </c>
      <c r="AC6463" t="s">
        <v>265</v>
      </c>
      <c r="AD6463" t="s">
        <v>265</v>
      </c>
      <c r="AE6463" t="s">
        <v>265</v>
      </c>
      <c r="AF6463" t="s">
        <v>267</v>
      </c>
      <c r="AG6463" t="s">
        <v>265</v>
      </c>
      <c r="AH6463" t="s">
        <v>265</v>
      </c>
      <c r="AI6463" t="s">
        <v>265</v>
      </c>
      <c r="AJ6463" t="s">
        <v>265</v>
      </c>
      <c r="AL6463" t="str">
        <f>IF(Sudan_News12[[#This Row],[relevancy_classification_english]]="Relevant","مناسب",IF(Sudan_News12[[#This Row],[relevancy_classification_english]]="Relevant","عَرَضِيّ",""))</f>
        <v/>
      </c>
      <c r="AN6463" t="str">
        <f>IF(Sudan_News12[[#This Row],[sentiment_analysis_english]]="Negative","سلبي",IF(Sudan_News12[[#This Row],[sentiment_analysis_english]]="Neutral","حيادي",IF(Sudan_News12[[#This Row],[sentiment_analysis_english]]="Positive","إيجابي","")))</f>
        <v/>
      </c>
      <c r="AO6463" t="e">
        <f>INDEX(TextClassificationList[],MATCH(Sudan_News12[[#This Row],[text_classification_arabic]],TextClassificationList[text_classification_arabic],0),1)</f>
        <v>#N/A</v>
      </c>
      <c r="AQ6463" t="e">
        <f>INDEX(TextClassificationList[],MATCH(Sudan_News12[[#This Row],[text_classification_arabic2]],TextClassificationList[text_classification_arabic],0),1)</f>
        <v>#N/A</v>
      </c>
      <c r="AS6463" t="e">
        <f>INDEX(TextClassificationList[],MATCH(Sudan_News12[[#This Row],[text_classification_arabic3]],TextClassificationList[text_classification_arabic],0),1)</f>
        <v>#N/A</v>
      </c>
      <c r="AU6463" t="e">
        <f>INDEX(TextClassificationList[],MATCH(Sudan_News12[[#This Row],[text_classification_arabic4]],TextClassificationList[text_classification_arabic],0),1)</f>
        <v>#N/A</v>
      </c>
      <c r="AW6463" t="e">
        <f>INDEX(TextClassificationList[],MATCH(Sudan_News12[[#This Row],[text_classification_arabic5]],TextClassificationList[text_classification_arabic],0),1)</f>
        <v>#N/A</v>
      </c>
    </row>
    <row r="6464" spans="1:49" x14ac:dyDescent="0.2">
      <c r="A6464">
        <v>9.5349546600772403E+17</v>
      </c>
      <c r="B6464">
        <v>9.5349546600772403E+17</v>
      </c>
      <c r="C6464" t="s">
        <v>25127</v>
      </c>
      <c r="D6464" s="1">
        <v>43117</v>
      </c>
      <c r="E6464" s="2">
        <v>0.30101851851851852</v>
      </c>
      <c r="F6464">
        <v>200</v>
      </c>
      <c r="G6464">
        <v>1889611729</v>
      </c>
      <c r="H6464" t="s">
        <v>354</v>
      </c>
      <c r="I6464" t="s">
        <v>355</v>
      </c>
      <c r="J6464" t="s">
        <v>265</v>
      </c>
      <c r="K6464" t="s">
        <v>25128</v>
      </c>
      <c r="L6464" t="s">
        <v>272</v>
      </c>
      <c r="M6464" t="s">
        <v>267</v>
      </c>
      <c r="N6464" t="s">
        <v>267</v>
      </c>
      <c r="O6464" t="s">
        <v>267</v>
      </c>
      <c r="P6464">
        <v>0</v>
      </c>
      <c r="Q6464">
        <v>0</v>
      </c>
      <c r="R6464">
        <v>0</v>
      </c>
      <c r="S6464" t="s">
        <v>2932</v>
      </c>
      <c r="T6464" t="s">
        <v>267</v>
      </c>
      <c r="U6464" t="s">
        <v>25129</v>
      </c>
      <c r="V6464" t="b">
        <v>0</v>
      </c>
      <c r="W6464" t="s">
        <v>265</v>
      </c>
      <c r="X6464">
        <v>0</v>
      </c>
      <c r="Y6464" t="s">
        <v>265</v>
      </c>
      <c r="Z6464" t="s">
        <v>265</v>
      </c>
      <c r="AA6464" t="s">
        <v>265</v>
      </c>
      <c r="AB6464" t="s">
        <v>265</v>
      </c>
      <c r="AC6464" t="s">
        <v>265</v>
      </c>
      <c r="AD6464" t="s">
        <v>265</v>
      </c>
      <c r="AE6464" t="s">
        <v>265</v>
      </c>
      <c r="AF6464" t="s">
        <v>267</v>
      </c>
      <c r="AG6464" t="s">
        <v>265</v>
      </c>
      <c r="AH6464" t="s">
        <v>265</v>
      </c>
      <c r="AI6464" t="s">
        <v>265</v>
      </c>
      <c r="AJ6464" t="s">
        <v>265</v>
      </c>
      <c r="AL6464" t="str">
        <f>IF(Sudan_News12[[#This Row],[relevancy_classification_english]]="Relevant","مناسب",IF(Sudan_News12[[#This Row],[relevancy_classification_english]]="Relevant","عَرَضِيّ",""))</f>
        <v/>
      </c>
      <c r="AN6464" t="str">
        <f>IF(Sudan_News12[[#This Row],[sentiment_analysis_english]]="Negative","سلبي",IF(Sudan_News12[[#This Row],[sentiment_analysis_english]]="Neutral","حيادي",IF(Sudan_News12[[#This Row],[sentiment_analysis_english]]="Positive","إيجابي","")))</f>
        <v/>
      </c>
      <c r="AO6464" t="e">
        <f>INDEX(TextClassificationList[],MATCH(Sudan_News12[[#This Row],[text_classification_arabic]],TextClassificationList[text_classification_arabic],0),1)</f>
        <v>#N/A</v>
      </c>
      <c r="AQ6464" t="e">
        <f>INDEX(TextClassificationList[],MATCH(Sudan_News12[[#This Row],[text_classification_arabic2]],TextClassificationList[text_classification_arabic],0),1)</f>
        <v>#N/A</v>
      </c>
      <c r="AS6464" t="e">
        <f>INDEX(TextClassificationList[],MATCH(Sudan_News12[[#This Row],[text_classification_arabic3]],TextClassificationList[text_classification_arabic],0),1)</f>
        <v>#N/A</v>
      </c>
      <c r="AU6464" t="e">
        <f>INDEX(TextClassificationList[],MATCH(Sudan_News12[[#This Row],[text_classification_arabic4]],TextClassificationList[text_classification_arabic],0),1)</f>
        <v>#N/A</v>
      </c>
      <c r="AW6464" t="e">
        <f>INDEX(TextClassificationList[],MATCH(Sudan_News12[[#This Row],[text_classification_arabic5]],TextClassificationList[text_classification_arabic],0),1)</f>
        <v>#N/A</v>
      </c>
    </row>
    <row r="6465" spans="1:49" x14ac:dyDescent="0.2">
      <c r="A6465">
        <v>9.5349524822697165E+17</v>
      </c>
      <c r="B6465">
        <v>9.5349524822697165E+17</v>
      </c>
      <c r="C6465" t="s">
        <v>25130</v>
      </c>
      <c r="D6465" s="1">
        <v>43117</v>
      </c>
      <c r="E6465" s="2">
        <v>0.30041666666666667</v>
      </c>
      <c r="F6465">
        <v>200</v>
      </c>
      <c r="G6465">
        <v>1889611729</v>
      </c>
      <c r="H6465" t="s">
        <v>354</v>
      </c>
      <c r="I6465" t="s">
        <v>355</v>
      </c>
      <c r="J6465" t="s">
        <v>265</v>
      </c>
      <c r="K6465" t="s">
        <v>25131</v>
      </c>
      <c r="L6465" t="s">
        <v>273</v>
      </c>
      <c r="M6465" t="s">
        <v>267</v>
      </c>
      <c r="N6465" t="s">
        <v>267</v>
      </c>
      <c r="O6465" t="s">
        <v>25132</v>
      </c>
      <c r="P6465">
        <v>0</v>
      </c>
      <c r="Q6465">
        <v>0</v>
      </c>
      <c r="R6465">
        <v>1</v>
      </c>
      <c r="S6465" t="s">
        <v>267</v>
      </c>
      <c r="T6465" t="s">
        <v>267</v>
      </c>
      <c r="U6465" t="s">
        <v>25133</v>
      </c>
      <c r="V6465" t="b">
        <v>0</v>
      </c>
      <c r="W6465" t="s">
        <v>265</v>
      </c>
      <c r="X6465">
        <v>1</v>
      </c>
      <c r="Y6465" t="s">
        <v>25134</v>
      </c>
      <c r="Z6465" t="s">
        <v>265</v>
      </c>
      <c r="AA6465" t="s">
        <v>265</v>
      </c>
      <c r="AB6465" t="s">
        <v>265</v>
      </c>
      <c r="AC6465" t="s">
        <v>265</v>
      </c>
      <c r="AD6465" t="s">
        <v>265</v>
      </c>
      <c r="AE6465" t="s">
        <v>265</v>
      </c>
      <c r="AF6465" t="s">
        <v>267</v>
      </c>
      <c r="AG6465" t="s">
        <v>265</v>
      </c>
      <c r="AH6465" t="s">
        <v>265</v>
      </c>
      <c r="AI6465" t="s">
        <v>265</v>
      </c>
      <c r="AJ6465" t="s">
        <v>265</v>
      </c>
      <c r="AL6465" t="str">
        <f>IF(Sudan_News12[[#This Row],[relevancy_classification_english]]="Relevant","مناسب",IF(Sudan_News12[[#This Row],[relevancy_classification_english]]="Relevant","عَرَضِيّ",""))</f>
        <v/>
      </c>
      <c r="AN6465" t="str">
        <f>IF(Sudan_News12[[#This Row],[sentiment_analysis_english]]="Negative","سلبي",IF(Sudan_News12[[#This Row],[sentiment_analysis_english]]="Neutral","حيادي",IF(Sudan_News12[[#This Row],[sentiment_analysis_english]]="Positive","إيجابي","")))</f>
        <v/>
      </c>
      <c r="AO6465" t="e">
        <f>INDEX(TextClassificationList[],MATCH(Sudan_News12[[#This Row],[text_classification_arabic]],TextClassificationList[text_classification_arabic],0),1)</f>
        <v>#N/A</v>
      </c>
      <c r="AQ6465" t="e">
        <f>INDEX(TextClassificationList[],MATCH(Sudan_News12[[#This Row],[text_classification_arabic2]],TextClassificationList[text_classification_arabic],0),1)</f>
        <v>#N/A</v>
      </c>
      <c r="AS6465" t="e">
        <f>INDEX(TextClassificationList[],MATCH(Sudan_News12[[#This Row],[text_classification_arabic3]],TextClassificationList[text_classification_arabic],0),1)</f>
        <v>#N/A</v>
      </c>
      <c r="AU6465" t="e">
        <f>INDEX(TextClassificationList[],MATCH(Sudan_News12[[#This Row],[text_classification_arabic4]],TextClassificationList[text_classification_arabic],0),1)</f>
        <v>#N/A</v>
      </c>
      <c r="AW6465" t="e">
        <f>INDEX(TextClassificationList[],MATCH(Sudan_News12[[#This Row],[text_classification_arabic5]],TextClassificationList[text_classification_arabic],0),1)</f>
        <v>#N/A</v>
      </c>
    </row>
    <row r="6466" spans="1:49" x14ac:dyDescent="0.2">
      <c r="A6466">
        <v>9.5311934341138842E+17</v>
      </c>
      <c r="B6466">
        <v>9.5311934341138842E+17</v>
      </c>
      <c r="C6466" t="s">
        <v>25135</v>
      </c>
      <c r="D6466" s="1">
        <v>43116</v>
      </c>
      <c r="E6466" s="2">
        <v>0.263125</v>
      </c>
      <c r="F6466">
        <v>200</v>
      </c>
      <c r="G6466">
        <v>1889611729</v>
      </c>
      <c r="H6466" t="s">
        <v>354</v>
      </c>
      <c r="I6466" t="s">
        <v>355</v>
      </c>
      <c r="J6466" t="s">
        <v>265</v>
      </c>
      <c r="K6466" t="s">
        <v>25136</v>
      </c>
      <c r="L6466" t="s">
        <v>266</v>
      </c>
      <c r="M6466" t="s">
        <v>267</v>
      </c>
      <c r="N6466" t="s">
        <v>267</v>
      </c>
      <c r="O6466" t="s">
        <v>267</v>
      </c>
      <c r="P6466">
        <v>0</v>
      </c>
      <c r="Q6466">
        <v>0</v>
      </c>
      <c r="R6466">
        <v>0</v>
      </c>
      <c r="S6466" t="s">
        <v>267</v>
      </c>
      <c r="T6466" t="s">
        <v>267</v>
      </c>
      <c r="U6466" t="s">
        <v>25137</v>
      </c>
      <c r="V6466" t="b">
        <v>0</v>
      </c>
      <c r="W6466" t="s">
        <v>265</v>
      </c>
      <c r="X6466">
        <v>0</v>
      </c>
      <c r="Y6466" t="s">
        <v>265</v>
      </c>
      <c r="Z6466" t="s">
        <v>265</v>
      </c>
      <c r="AA6466" t="s">
        <v>265</v>
      </c>
      <c r="AB6466" t="s">
        <v>265</v>
      </c>
      <c r="AC6466" t="s">
        <v>265</v>
      </c>
      <c r="AD6466" t="s">
        <v>265</v>
      </c>
      <c r="AE6466" t="s">
        <v>265</v>
      </c>
      <c r="AF6466" t="s">
        <v>267</v>
      </c>
      <c r="AG6466" t="s">
        <v>265</v>
      </c>
      <c r="AH6466" t="s">
        <v>265</v>
      </c>
      <c r="AI6466" t="s">
        <v>265</v>
      </c>
      <c r="AJ6466" t="s">
        <v>265</v>
      </c>
      <c r="AL6466" t="str">
        <f>IF(Sudan_News12[[#This Row],[relevancy_classification_english]]="Relevant","مناسب",IF(Sudan_News12[[#This Row],[relevancy_classification_english]]="Relevant","عَرَضِيّ",""))</f>
        <v/>
      </c>
      <c r="AN6466" t="str">
        <f>IF(Sudan_News12[[#This Row],[sentiment_analysis_english]]="Negative","سلبي",IF(Sudan_News12[[#This Row],[sentiment_analysis_english]]="Neutral","حيادي",IF(Sudan_News12[[#This Row],[sentiment_analysis_english]]="Positive","إيجابي","")))</f>
        <v/>
      </c>
      <c r="AO6466" t="e">
        <f>INDEX(TextClassificationList[],MATCH(Sudan_News12[[#This Row],[text_classification_arabic]],TextClassificationList[text_classification_arabic],0),1)</f>
        <v>#N/A</v>
      </c>
      <c r="AQ6466" t="e">
        <f>INDEX(TextClassificationList[],MATCH(Sudan_News12[[#This Row],[text_classification_arabic2]],TextClassificationList[text_classification_arabic],0),1)</f>
        <v>#N/A</v>
      </c>
      <c r="AS6466" t="e">
        <f>INDEX(TextClassificationList[],MATCH(Sudan_News12[[#This Row],[text_classification_arabic3]],TextClassificationList[text_classification_arabic],0),1)</f>
        <v>#N/A</v>
      </c>
      <c r="AU6466" t="e">
        <f>INDEX(TextClassificationList[],MATCH(Sudan_News12[[#This Row],[text_classification_arabic4]],TextClassificationList[text_classification_arabic],0),1)</f>
        <v>#N/A</v>
      </c>
      <c r="AW6466" t="e">
        <f>INDEX(TextClassificationList[],MATCH(Sudan_News12[[#This Row],[text_classification_arabic5]],TextClassificationList[text_classification_arabic],0),1)</f>
        <v>#N/A</v>
      </c>
    </row>
    <row r="6467" spans="1:49" x14ac:dyDescent="0.2">
      <c r="A6467">
        <v>9.5311662339684352E+17</v>
      </c>
      <c r="B6467">
        <v>9.5311662339684352E+17</v>
      </c>
      <c r="C6467" t="s">
        <v>25138</v>
      </c>
      <c r="D6467" s="1">
        <v>43116</v>
      </c>
      <c r="E6467" s="2">
        <v>0.25561342592592595</v>
      </c>
      <c r="F6467">
        <v>200</v>
      </c>
      <c r="G6467">
        <v>1889611729</v>
      </c>
      <c r="H6467" t="s">
        <v>354</v>
      </c>
      <c r="I6467" t="s">
        <v>355</v>
      </c>
      <c r="J6467" t="s">
        <v>265</v>
      </c>
      <c r="K6467" t="s">
        <v>25139</v>
      </c>
      <c r="L6467" t="s">
        <v>273</v>
      </c>
      <c r="M6467" t="s">
        <v>267</v>
      </c>
      <c r="N6467" t="s">
        <v>267</v>
      </c>
      <c r="O6467" t="s">
        <v>25140</v>
      </c>
      <c r="P6467">
        <v>0</v>
      </c>
      <c r="Q6467">
        <v>0</v>
      </c>
      <c r="R6467">
        <v>0</v>
      </c>
      <c r="S6467" t="s">
        <v>267</v>
      </c>
      <c r="T6467" t="s">
        <v>267</v>
      </c>
      <c r="U6467" t="s">
        <v>25141</v>
      </c>
      <c r="V6467" t="b">
        <v>0</v>
      </c>
      <c r="W6467" t="s">
        <v>265</v>
      </c>
      <c r="X6467">
        <v>1</v>
      </c>
      <c r="Y6467" t="s">
        <v>25142</v>
      </c>
      <c r="Z6467" t="s">
        <v>265</v>
      </c>
      <c r="AA6467" t="s">
        <v>265</v>
      </c>
      <c r="AB6467" t="s">
        <v>265</v>
      </c>
      <c r="AC6467" t="s">
        <v>265</v>
      </c>
      <c r="AD6467" t="s">
        <v>265</v>
      </c>
      <c r="AE6467" t="s">
        <v>265</v>
      </c>
      <c r="AF6467" t="s">
        <v>267</v>
      </c>
      <c r="AG6467" t="s">
        <v>265</v>
      </c>
      <c r="AH6467" t="s">
        <v>265</v>
      </c>
      <c r="AI6467" t="s">
        <v>265</v>
      </c>
      <c r="AJ6467" t="s">
        <v>265</v>
      </c>
      <c r="AL6467" t="str">
        <f>IF(Sudan_News12[[#This Row],[relevancy_classification_english]]="Relevant","مناسب",IF(Sudan_News12[[#This Row],[relevancy_classification_english]]="Relevant","عَرَضِيّ",""))</f>
        <v/>
      </c>
      <c r="AN6467" t="str">
        <f>IF(Sudan_News12[[#This Row],[sentiment_analysis_english]]="Negative","سلبي",IF(Sudan_News12[[#This Row],[sentiment_analysis_english]]="Neutral","حيادي",IF(Sudan_News12[[#This Row],[sentiment_analysis_english]]="Positive","إيجابي","")))</f>
        <v/>
      </c>
      <c r="AO6467" t="e">
        <f>INDEX(TextClassificationList[],MATCH(Sudan_News12[[#This Row],[text_classification_arabic]],TextClassificationList[text_classification_arabic],0),1)</f>
        <v>#N/A</v>
      </c>
      <c r="AQ6467" t="e">
        <f>INDEX(TextClassificationList[],MATCH(Sudan_News12[[#This Row],[text_classification_arabic2]],TextClassificationList[text_classification_arabic],0),1)</f>
        <v>#N/A</v>
      </c>
      <c r="AS6467" t="e">
        <f>INDEX(TextClassificationList[],MATCH(Sudan_News12[[#This Row],[text_classification_arabic3]],TextClassificationList[text_classification_arabic],0),1)</f>
        <v>#N/A</v>
      </c>
      <c r="AU6467" t="e">
        <f>INDEX(TextClassificationList[],MATCH(Sudan_News12[[#This Row],[text_classification_arabic4]],TextClassificationList[text_classification_arabic],0),1)</f>
        <v>#N/A</v>
      </c>
      <c r="AW6467" t="e">
        <f>INDEX(TextClassificationList[],MATCH(Sudan_News12[[#This Row],[text_classification_arabic5]],TextClassificationList[text_classification_arabic],0),1)</f>
        <v>#N/A</v>
      </c>
    </row>
    <row r="6468" spans="1:49" x14ac:dyDescent="0.2">
      <c r="A6468">
        <v>9.5311613641716941E+17</v>
      </c>
      <c r="B6468">
        <v>9.5311613641716941E+17</v>
      </c>
      <c r="C6468" t="s">
        <v>25143</v>
      </c>
      <c r="D6468" s="1">
        <v>43116</v>
      </c>
      <c r="E6468" s="2">
        <v>0.25427083333333333</v>
      </c>
      <c r="F6468">
        <v>200</v>
      </c>
      <c r="G6468">
        <v>1889611729</v>
      </c>
      <c r="H6468" t="s">
        <v>354</v>
      </c>
      <c r="I6468" t="s">
        <v>355</v>
      </c>
      <c r="J6468" t="s">
        <v>265</v>
      </c>
      <c r="K6468" t="s">
        <v>25144</v>
      </c>
      <c r="L6468" t="s">
        <v>266</v>
      </c>
      <c r="M6468" t="s">
        <v>267</v>
      </c>
      <c r="N6468" t="s">
        <v>267</v>
      </c>
      <c r="O6468" t="s">
        <v>267</v>
      </c>
      <c r="P6468">
        <v>0</v>
      </c>
      <c r="Q6468">
        <v>0</v>
      </c>
      <c r="R6468">
        <v>0</v>
      </c>
      <c r="S6468" t="s">
        <v>267</v>
      </c>
      <c r="T6468" t="s">
        <v>267</v>
      </c>
      <c r="U6468" t="s">
        <v>25145</v>
      </c>
      <c r="V6468" t="b">
        <v>0</v>
      </c>
      <c r="W6468" t="s">
        <v>265</v>
      </c>
      <c r="X6468">
        <v>0</v>
      </c>
      <c r="Y6468" t="s">
        <v>265</v>
      </c>
      <c r="Z6468" t="s">
        <v>265</v>
      </c>
      <c r="AA6468" t="s">
        <v>265</v>
      </c>
      <c r="AB6468" t="s">
        <v>265</v>
      </c>
      <c r="AC6468" t="s">
        <v>265</v>
      </c>
      <c r="AD6468" t="s">
        <v>265</v>
      </c>
      <c r="AE6468" t="s">
        <v>265</v>
      </c>
      <c r="AF6468" t="s">
        <v>267</v>
      </c>
      <c r="AG6468" t="s">
        <v>265</v>
      </c>
      <c r="AH6468" t="s">
        <v>265</v>
      </c>
      <c r="AI6468" t="s">
        <v>265</v>
      </c>
      <c r="AJ6468" t="s">
        <v>265</v>
      </c>
      <c r="AL6468" t="str">
        <f>IF(Sudan_News12[[#This Row],[relevancy_classification_english]]="Relevant","مناسب",IF(Sudan_News12[[#This Row],[relevancy_classification_english]]="Relevant","عَرَضِيّ",""))</f>
        <v/>
      </c>
      <c r="AN6468" t="str">
        <f>IF(Sudan_News12[[#This Row],[sentiment_analysis_english]]="Negative","سلبي",IF(Sudan_News12[[#This Row],[sentiment_analysis_english]]="Neutral","حيادي",IF(Sudan_News12[[#This Row],[sentiment_analysis_english]]="Positive","إيجابي","")))</f>
        <v/>
      </c>
      <c r="AO6468" t="e">
        <f>INDEX(TextClassificationList[],MATCH(Sudan_News12[[#This Row],[text_classification_arabic]],TextClassificationList[text_classification_arabic],0),1)</f>
        <v>#N/A</v>
      </c>
      <c r="AQ6468" t="e">
        <f>INDEX(TextClassificationList[],MATCH(Sudan_News12[[#This Row],[text_classification_arabic2]],TextClassificationList[text_classification_arabic],0),1)</f>
        <v>#N/A</v>
      </c>
      <c r="AS6468" t="e">
        <f>INDEX(TextClassificationList[],MATCH(Sudan_News12[[#This Row],[text_classification_arabic3]],TextClassificationList[text_classification_arabic],0),1)</f>
        <v>#N/A</v>
      </c>
      <c r="AU6468" t="e">
        <f>INDEX(TextClassificationList[],MATCH(Sudan_News12[[#This Row],[text_classification_arabic4]],TextClassificationList[text_classification_arabic],0),1)</f>
        <v>#N/A</v>
      </c>
      <c r="AW6468" t="e">
        <f>INDEX(TextClassificationList[],MATCH(Sudan_News12[[#This Row],[text_classification_arabic5]],TextClassificationList[text_classification_arabic],0),1)</f>
        <v>#N/A</v>
      </c>
    </row>
    <row r="6469" spans="1:49" x14ac:dyDescent="0.2">
      <c r="A6469">
        <v>9.5253496344595661E+17</v>
      </c>
      <c r="B6469">
        <v>9.5228866116031693E+17</v>
      </c>
      <c r="C6469" t="s">
        <v>25146</v>
      </c>
      <c r="D6469" s="1">
        <v>43114</v>
      </c>
      <c r="E6469" s="2">
        <v>0.65054398148148151</v>
      </c>
      <c r="F6469">
        <v>200</v>
      </c>
      <c r="G6469">
        <v>1889611729</v>
      </c>
      <c r="H6469" t="s">
        <v>354</v>
      </c>
      <c r="I6469" t="s">
        <v>355</v>
      </c>
      <c r="J6469" t="s">
        <v>265</v>
      </c>
      <c r="K6469" t="s">
        <v>25147</v>
      </c>
      <c r="L6469" t="s">
        <v>266</v>
      </c>
      <c r="M6469" t="s">
        <v>267</v>
      </c>
      <c r="N6469" t="s">
        <v>267</v>
      </c>
      <c r="O6469" t="s">
        <v>267</v>
      </c>
      <c r="P6469">
        <v>0</v>
      </c>
      <c r="Q6469">
        <v>0</v>
      </c>
      <c r="R6469">
        <v>0</v>
      </c>
      <c r="S6469" t="s">
        <v>267</v>
      </c>
      <c r="T6469" t="s">
        <v>267</v>
      </c>
      <c r="U6469" t="s">
        <v>25148</v>
      </c>
      <c r="V6469" t="b">
        <v>0</v>
      </c>
      <c r="W6469" t="s">
        <v>265</v>
      </c>
      <c r="X6469">
        <v>0</v>
      </c>
      <c r="Y6469" t="s">
        <v>265</v>
      </c>
      <c r="Z6469" t="s">
        <v>265</v>
      </c>
      <c r="AA6469" t="s">
        <v>265</v>
      </c>
      <c r="AB6469" t="s">
        <v>265</v>
      </c>
      <c r="AC6469" t="s">
        <v>265</v>
      </c>
      <c r="AD6469" t="s">
        <v>265</v>
      </c>
      <c r="AE6469" t="s">
        <v>265</v>
      </c>
      <c r="AF6469" t="s">
        <v>25149</v>
      </c>
      <c r="AG6469" t="s">
        <v>265</v>
      </c>
      <c r="AH6469" t="s">
        <v>265</v>
      </c>
      <c r="AI6469" t="s">
        <v>265</v>
      </c>
      <c r="AJ6469" t="s">
        <v>265</v>
      </c>
      <c r="AL6469" t="str">
        <f>IF(Sudan_News12[[#This Row],[relevancy_classification_english]]="Relevant","مناسب",IF(Sudan_News12[[#This Row],[relevancy_classification_english]]="Relevant","عَرَضِيّ",""))</f>
        <v/>
      </c>
      <c r="AN6469" t="str">
        <f>IF(Sudan_News12[[#This Row],[sentiment_analysis_english]]="Negative","سلبي",IF(Sudan_News12[[#This Row],[sentiment_analysis_english]]="Neutral","حيادي",IF(Sudan_News12[[#This Row],[sentiment_analysis_english]]="Positive","إيجابي","")))</f>
        <v/>
      </c>
      <c r="AO6469" t="e">
        <f>INDEX(TextClassificationList[],MATCH(Sudan_News12[[#This Row],[text_classification_arabic]],TextClassificationList[text_classification_arabic],0),1)</f>
        <v>#N/A</v>
      </c>
      <c r="AQ6469" t="e">
        <f>INDEX(TextClassificationList[],MATCH(Sudan_News12[[#This Row],[text_classification_arabic2]],TextClassificationList[text_classification_arabic],0),1)</f>
        <v>#N/A</v>
      </c>
      <c r="AS6469" t="e">
        <f>INDEX(TextClassificationList[],MATCH(Sudan_News12[[#This Row],[text_classification_arabic3]],TextClassificationList[text_classification_arabic],0),1)</f>
        <v>#N/A</v>
      </c>
      <c r="AU6469" t="e">
        <f>INDEX(TextClassificationList[],MATCH(Sudan_News12[[#This Row],[text_classification_arabic4]],TextClassificationList[text_classification_arabic],0),1)</f>
        <v>#N/A</v>
      </c>
      <c r="AW6469" t="e">
        <f>INDEX(TextClassificationList[],MATCH(Sudan_News12[[#This Row],[text_classification_arabic5]],TextClassificationList[text_classification_arabic],0),1)</f>
        <v>#N/A</v>
      </c>
    </row>
    <row r="6470" spans="1:49" x14ac:dyDescent="0.2">
      <c r="A6470">
        <v>9.5241021814254387E+17</v>
      </c>
      <c r="B6470">
        <v>9.5241021814254387E+17</v>
      </c>
      <c r="C6470" t="s">
        <v>25150</v>
      </c>
      <c r="D6470" s="1">
        <v>43114</v>
      </c>
      <c r="E6470" s="2">
        <v>0.30630787037037038</v>
      </c>
      <c r="F6470">
        <v>200</v>
      </c>
      <c r="G6470">
        <v>1889611729</v>
      </c>
      <c r="H6470" t="s">
        <v>354</v>
      </c>
      <c r="I6470" t="s">
        <v>355</v>
      </c>
      <c r="J6470" t="s">
        <v>265</v>
      </c>
      <c r="K6470" t="s">
        <v>25151</v>
      </c>
      <c r="L6470" t="s">
        <v>266</v>
      </c>
      <c r="M6470" t="s">
        <v>267</v>
      </c>
      <c r="N6470" t="s">
        <v>267</v>
      </c>
      <c r="O6470" t="s">
        <v>267</v>
      </c>
      <c r="P6470">
        <v>0</v>
      </c>
      <c r="Q6470">
        <v>0</v>
      </c>
      <c r="R6470">
        <v>0</v>
      </c>
      <c r="S6470" t="s">
        <v>267</v>
      </c>
      <c r="T6470" t="s">
        <v>267</v>
      </c>
      <c r="U6470" t="s">
        <v>25152</v>
      </c>
      <c r="V6470" t="b">
        <v>0</v>
      </c>
      <c r="W6470" t="s">
        <v>265</v>
      </c>
      <c r="X6470">
        <v>0</v>
      </c>
      <c r="Y6470" t="s">
        <v>265</v>
      </c>
      <c r="Z6470" t="s">
        <v>265</v>
      </c>
      <c r="AA6470" t="s">
        <v>265</v>
      </c>
      <c r="AB6470" t="s">
        <v>265</v>
      </c>
      <c r="AC6470" t="s">
        <v>265</v>
      </c>
      <c r="AD6470" t="s">
        <v>265</v>
      </c>
      <c r="AE6470" t="s">
        <v>265</v>
      </c>
      <c r="AF6470" t="s">
        <v>267</v>
      </c>
      <c r="AG6470" t="s">
        <v>265</v>
      </c>
      <c r="AH6470" t="s">
        <v>265</v>
      </c>
      <c r="AI6470" t="s">
        <v>265</v>
      </c>
      <c r="AJ6470" t="s">
        <v>265</v>
      </c>
      <c r="AL6470" t="str">
        <f>IF(Sudan_News12[[#This Row],[relevancy_classification_english]]="Relevant","مناسب",IF(Sudan_News12[[#This Row],[relevancy_classification_english]]="Relevant","عَرَضِيّ",""))</f>
        <v/>
      </c>
      <c r="AN6470" t="str">
        <f>IF(Sudan_News12[[#This Row],[sentiment_analysis_english]]="Negative","سلبي",IF(Sudan_News12[[#This Row],[sentiment_analysis_english]]="Neutral","حيادي",IF(Sudan_News12[[#This Row],[sentiment_analysis_english]]="Positive","إيجابي","")))</f>
        <v/>
      </c>
      <c r="AO6470" t="e">
        <f>INDEX(TextClassificationList[],MATCH(Sudan_News12[[#This Row],[text_classification_arabic]],TextClassificationList[text_classification_arabic],0),1)</f>
        <v>#N/A</v>
      </c>
      <c r="AQ6470" t="e">
        <f>INDEX(TextClassificationList[],MATCH(Sudan_News12[[#This Row],[text_classification_arabic2]],TextClassificationList[text_classification_arabic],0),1)</f>
        <v>#N/A</v>
      </c>
      <c r="AS6470" t="e">
        <f>INDEX(TextClassificationList[],MATCH(Sudan_News12[[#This Row],[text_classification_arabic3]],TextClassificationList[text_classification_arabic],0),1)</f>
        <v>#N/A</v>
      </c>
      <c r="AU6470" t="e">
        <f>INDEX(TextClassificationList[],MATCH(Sudan_News12[[#This Row],[text_classification_arabic4]],TextClassificationList[text_classification_arabic],0),1)</f>
        <v>#N/A</v>
      </c>
      <c r="AW6470" t="e">
        <f>INDEX(TextClassificationList[],MATCH(Sudan_News12[[#This Row],[text_classification_arabic5]],TextClassificationList[text_classification_arabic],0),1)</f>
        <v>#N/A</v>
      </c>
    </row>
    <row r="6471" spans="1:49" x14ac:dyDescent="0.2">
      <c r="A6471">
        <v>9.5224054766992179E+17</v>
      </c>
      <c r="B6471">
        <v>9.5224054766992179E+17</v>
      </c>
      <c r="C6471" t="s">
        <v>25153</v>
      </c>
      <c r="D6471" s="1">
        <v>43113</v>
      </c>
      <c r="E6471" s="2">
        <v>0.83810185185185182</v>
      </c>
      <c r="F6471">
        <v>200</v>
      </c>
      <c r="G6471">
        <v>1889611729</v>
      </c>
      <c r="H6471" t="s">
        <v>354</v>
      </c>
      <c r="I6471" t="s">
        <v>355</v>
      </c>
      <c r="J6471" t="s">
        <v>265</v>
      </c>
      <c r="K6471" t="s">
        <v>25154</v>
      </c>
      <c r="L6471" t="s">
        <v>266</v>
      </c>
      <c r="M6471" t="s">
        <v>267</v>
      </c>
      <c r="N6471" t="s">
        <v>267</v>
      </c>
      <c r="O6471" t="s">
        <v>267</v>
      </c>
      <c r="P6471">
        <v>0</v>
      </c>
      <c r="Q6471">
        <v>0</v>
      </c>
      <c r="R6471">
        <v>0</v>
      </c>
      <c r="S6471" t="s">
        <v>25155</v>
      </c>
      <c r="T6471" t="s">
        <v>267</v>
      </c>
      <c r="U6471" t="s">
        <v>25156</v>
      </c>
      <c r="V6471" t="b">
        <v>0</v>
      </c>
      <c r="W6471" t="s">
        <v>265</v>
      </c>
      <c r="X6471">
        <v>0</v>
      </c>
      <c r="Y6471" t="s">
        <v>265</v>
      </c>
      <c r="Z6471" t="s">
        <v>265</v>
      </c>
      <c r="AA6471" t="s">
        <v>265</v>
      </c>
      <c r="AB6471" t="s">
        <v>265</v>
      </c>
      <c r="AC6471" t="s">
        <v>265</v>
      </c>
      <c r="AD6471" t="s">
        <v>265</v>
      </c>
      <c r="AE6471" t="s">
        <v>265</v>
      </c>
      <c r="AF6471" t="s">
        <v>267</v>
      </c>
      <c r="AG6471" t="s">
        <v>265</v>
      </c>
      <c r="AH6471" t="s">
        <v>265</v>
      </c>
      <c r="AI6471" t="s">
        <v>265</v>
      </c>
      <c r="AJ6471" t="s">
        <v>265</v>
      </c>
      <c r="AL6471" t="str">
        <f>IF(Sudan_News12[[#This Row],[relevancy_classification_english]]="Relevant","مناسب",IF(Sudan_News12[[#This Row],[relevancy_classification_english]]="Relevant","عَرَضِيّ",""))</f>
        <v/>
      </c>
      <c r="AN6471" t="str">
        <f>IF(Sudan_News12[[#This Row],[sentiment_analysis_english]]="Negative","سلبي",IF(Sudan_News12[[#This Row],[sentiment_analysis_english]]="Neutral","حيادي",IF(Sudan_News12[[#This Row],[sentiment_analysis_english]]="Positive","إيجابي","")))</f>
        <v/>
      </c>
      <c r="AO6471" t="e">
        <f>INDEX(TextClassificationList[],MATCH(Sudan_News12[[#This Row],[text_classification_arabic]],TextClassificationList[text_classification_arabic],0),1)</f>
        <v>#N/A</v>
      </c>
      <c r="AQ6471" t="e">
        <f>INDEX(TextClassificationList[],MATCH(Sudan_News12[[#This Row],[text_classification_arabic2]],TextClassificationList[text_classification_arabic],0),1)</f>
        <v>#N/A</v>
      </c>
      <c r="AS6471" t="e">
        <f>INDEX(TextClassificationList[],MATCH(Sudan_News12[[#This Row],[text_classification_arabic3]],TextClassificationList[text_classification_arabic],0),1)</f>
        <v>#N/A</v>
      </c>
      <c r="AU6471" t="e">
        <f>INDEX(TextClassificationList[],MATCH(Sudan_News12[[#This Row],[text_classification_arabic4]],TextClassificationList[text_classification_arabic],0),1)</f>
        <v>#N/A</v>
      </c>
      <c r="AW6471" t="e">
        <f>INDEX(TextClassificationList[],MATCH(Sudan_News12[[#This Row],[text_classification_arabic5]],TextClassificationList[text_classification_arabic],0),1)</f>
        <v>#N/A</v>
      </c>
    </row>
    <row r="6472" spans="1:49" x14ac:dyDescent="0.2">
      <c r="A6472">
        <v>9.5194635875539763E+17</v>
      </c>
      <c r="B6472">
        <v>9.5194635875539763E+17</v>
      </c>
      <c r="C6472" t="s">
        <v>25157</v>
      </c>
      <c r="D6472" s="1">
        <v>43113</v>
      </c>
      <c r="E6472" s="2">
        <v>2.6296296296296297E-2</v>
      </c>
      <c r="F6472">
        <v>200</v>
      </c>
      <c r="G6472">
        <v>1889611729</v>
      </c>
      <c r="H6472" t="s">
        <v>354</v>
      </c>
      <c r="I6472" t="s">
        <v>355</v>
      </c>
      <c r="J6472" t="s">
        <v>265</v>
      </c>
      <c r="K6472" t="s">
        <v>25158</v>
      </c>
      <c r="L6472" t="s">
        <v>266</v>
      </c>
      <c r="M6472" t="s">
        <v>267</v>
      </c>
      <c r="N6472" t="s">
        <v>267</v>
      </c>
      <c r="O6472" t="s">
        <v>267</v>
      </c>
      <c r="P6472">
        <v>1</v>
      </c>
      <c r="Q6472">
        <v>0</v>
      </c>
      <c r="R6472">
        <v>0</v>
      </c>
      <c r="S6472" t="s">
        <v>25155</v>
      </c>
      <c r="T6472" t="s">
        <v>267</v>
      </c>
      <c r="U6472" t="s">
        <v>25159</v>
      </c>
      <c r="V6472" t="b">
        <v>0</v>
      </c>
      <c r="W6472" t="s">
        <v>265</v>
      </c>
      <c r="X6472">
        <v>0</v>
      </c>
      <c r="Y6472" t="s">
        <v>265</v>
      </c>
      <c r="Z6472" t="s">
        <v>265</v>
      </c>
      <c r="AA6472" t="s">
        <v>265</v>
      </c>
      <c r="AB6472" t="s">
        <v>265</v>
      </c>
      <c r="AC6472" t="s">
        <v>265</v>
      </c>
      <c r="AD6472" t="s">
        <v>265</v>
      </c>
      <c r="AE6472" t="s">
        <v>265</v>
      </c>
      <c r="AF6472" t="s">
        <v>267</v>
      </c>
      <c r="AG6472" t="s">
        <v>265</v>
      </c>
      <c r="AH6472" t="s">
        <v>265</v>
      </c>
      <c r="AI6472" t="s">
        <v>265</v>
      </c>
      <c r="AJ6472" t="s">
        <v>265</v>
      </c>
      <c r="AL6472" t="str">
        <f>IF(Sudan_News12[[#This Row],[relevancy_classification_english]]="Relevant","مناسب",IF(Sudan_News12[[#This Row],[relevancy_classification_english]]="Relevant","عَرَضِيّ",""))</f>
        <v/>
      </c>
      <c r="AN6472" t="str">
        <f>IF(Sudan_News12[[#This Row],[sentiment_analysis_english]]="Negative","سلبي",IF(Sudan_News12[[#This Row],[sentiment_analysis_english]]="Neutral","حيادي",IF(Sudan_News12[[#This Row],[sentiment_analysis_english]]="Positive","إيجابي","")))</f>
        <v/>
      </c>
      <c r="AO6472" t="e">
        <f>INDEX(TextClassificationList[],MATCH(Sudan_News12[[#This Row],[text_classification_arabic]],TextClassificationList[text_classification_arabic],0),1)</f>
        <v>#N/A</v>
      </c>
      <c r="AQ6472" t="e">
        <f>INDEX(TextClassificationList[],MATCH(Sudan_News12[[#This Row],[text_classification_arabic2]],TextClassificationList[text_classification_arabic],0),1)</f>
        <v>#N/A</v>
      </c>
      <c r="AS6472" t="e">
        <f>INDEX(TextClassificationList[],MATCH(Sudan_News12[[#This Row],[text_classification_arabic3]],TextClassificationList[text_classification_arabic],0),1)</f>
        <v>#N/A</v>
      </c>
      <c r="AU6472" t="e">
        <f>INDEX(TextClassificationList[],MATCH(Sudan_News12[[#This Row],[text_classification_arabic4]],TextClassificationList[text_classification_arabic],0),1)</f>
        <v>#N/A</v>
      </c>
      <c r="AW6472" t="e">
        <f>INDEX(TextClassificationList[],MATCH(Sudan_News12[[#This Row],[text_classification_arabic5]],TextClassificationList[text_classification_arabic],0),1)</f>
        <v>#N/A</v>
      </c>
    </row>
    <row r="6473" spans="1:49" x14ac:dyDescent="0.2">
      <c r="A6473">
        <v>9.5158965047652762E+17</v>
      </c>
      <c r="B6473">
        <v>9.5158965047652762E+17</v>
      </c>
      <c r="C6473" t="s">
        <v>25160</v>
      </c>
      <c r="D6473" s="1">
        <v>43112</v>
      </c>
      <c r="E6473" s="2">
        <v>4.1979166666666665E-2</v>
      </c>
      <c r="F6473">
        <v>200</v>
      </c>
      <c r="G6473">
        <v>1889611729</v>
      </c>
      <c r="H6473" t="s">
        <v>354</v>
      </c>
      <c r="I6473" t="s">
        <v>355</v>
      </c>
      <c r="J6473" t="s">
        <v>265</v>
      </c>
      <c r="K6473" t="s">
        <v>25161</v>
      </c>
      <c r="L6473" t="s">
        <v>266</v>
      </c>
      <c r="M6473" t="s">
        <v>267</v>
      </c>
      <c r="N6473" t="s">
        <v>267</v>
      </c>
      <c r="O6473" t="s">
        <v>25162</v>
      </c>
      <c r="P6473">
        <v>0</v>
      </c>
      <c r="Q6473">
        <v>0</v>
      </c>
      <c r="R6473">
        <v>0</v>
      </c>
      <c r="S6473" t="s">
        <v>267</v>
      </c>
      <c r="T6473" t="s">
        <v>267</v>
      </c>
      <c r="U6473" t="s">
        <v>25163</v>
      </c>
      <c r="V6473" t="b">
        <v>0</v>
      </c>
      <c r="W6473" t="s">
        <v>265</v>
      </c>
      <c r="X6473">
        <v>1</v>
      </c>
      <c r="Y6473" t="s">
        <v>25164</v>
      </c>
      <c r="Z6473" t="s">
        <v>265</v>
      </c>
      <c r="AA6473" t="s">
        <v>265</v>
      </c>
      <c r="AB6473" t="s">
        <v>265</v>
      </c>
      <c r="AC6473" t="s">
        <v>265</v>
      </c>
      <c r="AD6473" t="s">
        <v>265</v>
      </c>
      <c r="AE6473" t="s">
        <v>265</v>
      </c>
      <c r="AF6473" t="s">
        <v>267</v>
      </c>
      <c r="AG6473" t="s">
        <v>265</v>
      </c>
      <c r="AH6473" t="s">
        <v>265</v>
      </c>
      <c r="AI6473" t="s">
        <v>265</v>
      </c>
      <c r="AJ6473" t="s">
        <v>265</v>
      </c>
      <c r="AL6473" t="str">
        <f>IF(Sudan_News12[[#This Row],[relevancy_classification_english]]="Relevant","مناسب",IF(Sudan_News12[[#This Row],[relevancy_classification_english]]="Relevant","عَرَضِيّ",""))</f>
        <v/>
      </c>
      <c r="AN6473" t="str">
        <f>IF(Sudan_News12[[#This Row],[sentiment_analysis_english]]="Negative","سلبي",IF(Sudan_News12[[#This Row],[sentiment_analysis_english]]="Neutral","حيادي",IF(Sudan_News12[[#This Row],[sentiment_analysis_english]]="Positive","إيجابي","")))</f>
        <v/>
      </c>
      <c r="AO6473" t="e">
        <f>INDEX(TextClassificationList[],MATCH(Sudan_News12[[#This Row],[text_classification_arabic]],TextClassificationList[text_classification_arabic],0),1)</f>
        <v>#N/A</v>
      </c>
      <c r="AQ6473" t="e">
        <f>INDEX(TextClassificationList[],MATCH(Sudan_News12[[#This Row],[text_classification_arabic2]],TextClassificationList[text_classification_arabic],0),1)</f>
        <v>#N/A</v>
      </c>
      <c r="AS6473" t="e">
        <f>INDEX(TextClassificationList[],MATCH(Sudan_News12[[#This Row],[text_classification_arabic3]],TextClassificationList[text_classification_arabic],0),1)</f>
        <v>#N/A</v>
      </c>
      <c r="AU6473" t="e">
        <f>INDEX(TextClassificationList[],MATCH(Sudan_News12[[#This Row],[text_classification_arabic4]],TextClassificationList[text_classification_arabic],0),1)</f>
        <v>#N/A</v>
      </c>
      <c r="AW6473" t="e">
        <f>INDEX(TextClassificationList[],MATCH(Sudan_News12[[#This Row],[text_classification_arabic5]],TextClassificationList[text_classification_arabic],0),1)</f>
        <v>#N/A</v>
      </c>
    </row>
    <row r="6474" spans="1:49" x14ac:dyDescent="0.2">
      <c r="A6474">
        <v>9.5158252205970637E+17</v>
      </c>
      <c r="B6474">
        <v>9.5158252205970637E+17</v>
      </c>
      <c r="C6474" t="s">
        <v>25165</v>
      </c>
      <c r="D6474" s="1">
        <v>43112</v>
      </c>
      <c r="E6474" s="2">
        <v>2.2303240740740742E-2</v>
      </c>
      <c r="F6474">
        <v>200</v>
      </c>
      <c r="G6474">
        <v>1889611729</v>
      </c>
      <c r="H6474" t="s">
        <v>354</v>
      </c>
      <c r="I6474" t="s">
        <v>355</v>
      </c>
      <c r="J6474" t="s">
        <v>265</v>
      </c>
      <c r="K6474" t="s">
        <v>25166</v>
      </c>
      <c r="L6474" t="s">
        <v>266</v>
      </c>
      <c r="M6474" t="s">
        <v>267</v>
      </c>
      <c r="N6474" t="s">
        <v>267</v>
      </c>
      <c r="O6474" t="s">
        <v>267</v>
      </c>
      <c r="P6474">
        <v>0</v>
      </c>
      <c r="Q6474">
        <v>0</v>
      </c>
      <c r="R6474">
        <v>0</v>
      </c>
      <c r="S6474" t="s">
        <v>267</v>
      </c>
      <c r="T6474" t="s">
        <v>267</v>
      </c>
      <c r="U6474" t="s">
        <v>25167</v>
      </c>
      <c r="V6474" t="b">
        <v>0</v>
      </c>
      <c r="W6474" t="s">
        <v>265</v>
      </c>
      <c r="X6474">
        <v>0</v>
      </c>
      <c r="Y6474" t="s">
        <v>265</v>
      </c>
      <c r="Z6474" t="s">
        <v>265</v>
      </c>
      <c r="AA6474" t="s">
        <v>265</v>
      </c>
      <c r="AB6474" t="s">
        <v>265</v>
      </c>
      <c r="AC6474" t="s">
        <v>265</v>
      </c>
      <c r="AD6474" t="s">
        <v>265</v>
      </c>
      <c r="AE6474" t="s">
        <v>265</v>
      </c>
      <c r="AF6474" t="s">
        <v>267</v>
      </c>
      <c r="AG6474" t="s">
        <v>265</v>
      </c>
      <c r="AH6474" t="s">
        <v>265</v>
      </c>
      <c r="AI6474" t="s">
        <v>265</v>
      </c>
      <c r="AJ6474" t="s">
        <v>265</v>
      </c>
      <c r="AL6474" t="str">
        <f>IF(Sudan_News12[[#This Row],[relevancy_classification_english]]="Relevant","مناسب",IF(Sudan_News12[[#This Row],[relevancy_classification_english]]="Relevant","عَرَضِيّ",""))</f>
        <v/>
      </c>
      <c r="AN6474" t="str">
        <f>IF(Sudan_News12[[#This Row],[sentiment_analysis_english]]="Negative","سلبي",IF(Sudan_News12[[#This Row],[sentiment_analysis_english]]="Neutral","حيادي",IF(Sudan_News12[[#This Row],[sentiment_analysis_english]]="Positive","إيجابي","")))</f>
        <v/>
      </c>
      <c r="AO6474" t="e">
        <f>INDEX(TextClassificationList[],MATCH(Sudan_News12[[#This Row],[text_classification_arabic]],TextClassificationList[text_classification_arabic],0),1)</f>
        <v>#N/A</v>
      </c>
      <c r="AQ6474" t="e">
        <f>INDEX(TextClassificationList[],MATCH(Sudan_News12[[#This Row],[text_classification_arabic2]],TextClassificationList[text_classification_arabic],0),1)</f>
        <v>#N/A</v>
      </c>
      <c r="AS6474" t="e">
        <f>INDEX(TextClassificationList[],MATCH(Sudan_News12[[#This Row],[text_classification_arabic3]],TextClassificationList[text_classification_arabic],0),1)</f>
        <v>#N/A</v>
      </c>
      <c r="AU6474" t="e">
        <f>INDEX(TextClassificationList[],MATCH(Sudan_News12[[#This Row],[text_classification_arabic4]],TextClassificationList[text_classification_arabic],0),1)</f>
        <v>#N/A</v>
      </c>
      <c r="AW6474" t="e">
        <f>INDEX(TextClassificationList[],MATCH(Sudan_News12[[#This Row],[text_classification_arabic5]],TextClassificationList[text_classification_arabic],0),1)</f>
        <v>#N/A</v>
      </c>
    </row>
    <row r="6475" spans="1:49" x14ac:dyDescent="0.2">
      <c r="A6475">
        <v>9.5158140307815219E+17</v>
      </c>
      <c r="B6475">
        <v>9.5158140307815219E+17</v>
      </c>
      <c r="C6475" t="s">
        <v>25168</v>
      </c>
      <c r="D6475" s="1">
        <v>43112</v>
      </c>
      <c r="E6475" s="2">
        <v>1.9212962962962963E-2</v>
      </c>
      <c r="F6475">
        <v>200</v>
      </c>
      <c r="G6475">
        <v>1889611729</v>
      </c>
      <c r="H6475" t="s">
        <v>354</v>
      </c>
      <c r="I6475" t="s">
        <v>355</v>
      </c>
      <c r="J6475" t="s">
        <v>265</v>
      </c>
      <c r="K6475" t="s">
        <v>25169</v>
      </c>
      <c r="L6475" t="s">
        <v>266</v>
      </c>
      <c r="M6475" t="s">
        <v>267</v>
      </c>
      <c r="N6475" t="s">
        <v>267</v>
      </c>
      <c r="O6475" t="s">
        <v>267</v>
      </c>
      <c r="P6475">
        <v>0</v>
      </c>
      <c r="Q6475">
        <v>0</v>
      </c>
      <c r="R6475">
        <v>0</v>
      </c>
      <c r="S6475" t="s">
        <v>267</v>
      </c>
      <c r="T6475" t="s">
        <v>267</v>
      </c>
      <c r="U6475" t="s">
        <v>25170</v>
      </c>
      <c r="V6475" t="b">
        <v>0</v>
      </c>
      <c r="W6475" t="s">
        <v>265</v>
      </c>
      <c r="X6475">
        <v>0</v>
      </c>
      <c r="Y6475" t="s">
        <v>265</v>
      </c>
      <c r="Z6475" t="s">
        <v>265</v>
      </c>
      <c r="AA6475" t="s">
        <v>265</v>
      </c>
      <c r="AB6475" t="s">
        <v>265</v>
      </c>
      <c r="AC6475" t="s">
        <v>265</v>
      </c>
      <c r="AD6475" t="s">
        <v>265</v>
      </c>
      <c r="AE6475" t="s">
        <v>265</v>
      </c>
      <c r="AF6475" t="s">
        <v>267</v>
      </c>
      <c r="AG6475" t="s">
        <v>265</v>
      </c>
      <c r="AH6475" t="s">
        <v>265</v>
      </c>
      <c r="AI6475" t="s">
        <v>265</v>
      </c>
      <c r="AJ6475" t="s">
        <v>265</v>
      </c>
      <c r="AL6475" t="str">
        <f>IF(Sudan_News12[[#This Row],[relevancy_classification_english]]="Relevant","مناسب",IF(Sudan_News12[[#This Row],[relevancy_classification_english]]="Relevant","عَرَضِيّ",""))</f>
        <v/>
      </c>
      <c r="AN6475" t="str">
        <f>IF(Sudan_News12[[#This Row],[sentiment_analysis_english]]="Negative","سلبي",IF(Sudan_News12[[#This Row],[sentiment_analysis_english]]="Neutral","حيادي",IF(Sudan_News12[[#This Row],[sentiment_analysis_english]]="Positive","إيجابي","")))</f>
        <v/>
      </c>
      <c r="AO6475" t="e">
        <f>INDEX(TextClassificationList[],MATCH(Sudan_News12[[#This Row],[text_classification_arabic]],TextClassificationList[text_classification_arabic],0),1)</f>
        <v>#N/A</v>
      </c>
      <c r="AQ6475" t="e">
        <f>INDEX(TextClassificationList[],MATCH(Sudan_News12[[#This Row],[text_classification_arabic2]],TextClassificationList[text_classification_arabic],0),1)</f>
        <v>#N/A</v>
      </c>
      <c r="AS6475" t="e">
        <f>INDEX(TextClassificationList[],MATCH(Sudan_News12[[#This Row],[text_classification_arabic3]],TextClassificationList[text_classification_arabic],0),1)</f>
        <v>#N/A</v>
      </c>
      <c r="AU6475" t="e">
        <f>INDEX(TextClassificationList[],MATCH(Sudan_News12[[#This Row],[text_classification_arabic4]],TextClassificationList[text_classification_arabic],0),1)</f>
        <v>#N/A</v>
      </c>
      <c r="AW6475" t="e">
        <f>INDEX(TextClassificationList[],MATCH(Sudan_News12[[#This Row],[text_classification_arabic5]],TextClassificationList[text_classification_arabic],0),1)</f>
        <v>#N/A</v>
      </c>
    </row>
    <row r="6476" spans="1:49" x14ac:dyDescent="0.2">
      <c r="A6476">
        <v>9.5158112518870221E+17</v>
      </c>
      <c r="B6476">
        <v>9.515696577770496E+17</v>
      </c>
      <c r="C6476" t="s">
        <v>25171</v>
      </c>
      <c r="D6476" s="1">
        <v>43112</v>
      </c>
      <c r="E6476" s="2">
        <v>1.8449074074074073E-2</v>
      </c>
      <c r="F6476">
        <v>200</v>
      </c>
      <c r="G6476">
        <v>1889611729</v>
      </c>
      <c r="H6476" t="s">
        <v>354</v>
      </c>
      <c r="I6476" t="s">
        <v>355</v>
      </c>
      <c r="J6476" t="s">
        <v>265</v>
      </c>
      <c r="K6476" t="s">
        <v>25172</v>
      </c>
      <c r="L6476" t="s">
        <v>266</v>
      </c>
      <c r="M6476" t="s">
        <v>267</v>
      </c>
      <c r="N6476" t="s">
        <v>267</v>
      </c>
      <c r="O6476" t="s">
        <v>267</v>
      </c>
      <c r="P6476">
        <v>0</v>
      </c>
      <c r="Q6476">
        <v>0</v>
      </c>
      <c r="R6476">
        <v>0</v>
      </c>
      <c r="S6476" t="s">
        <v>267</v>
      </c>
      <c r="T6476" t="s">
        <v>267</v>
      </c>
      <c r="U6476" t="s">
        <v>25173</v>
      </c>
      <c r="V6476" t="b">
        <v>0</v>
      </c>
      <c r="W6476" t="s">
        <v>265</v>
      </c>
      <c r="X6476">
        <v>0</v>
      </c>
      <c r="Y6476" t="s">
        <v>265</v>
      </c>
      <c r="Z6476" t="s">
        <v>265</v>
      </c>
      <c r="AA6476" t="s">
        <v>265</v>
      </c>
      <c r="AB6476" t="s">
        <v>265</v>
      </c>
      <c r="AC6476" t="s">
        <v>265</v>
      </c>
      <c r="AD6476" t="s">
        <v>265</v>
      </c>
      <c r="AE6476" t="s">
        <v>265</v>
      </c>
      <c r="AF6476" t="s">
        <v>16196</v>
      </c>
      <c r="AG6476" t="s">
        <v>265</v>
      </c>
      <c r="AH6476" t="s">
        <v>265</v>
      </c>
      <c r="AI6476" t="s">
        <v>265</v>
      </c>
      <c r="AJ6476" t="s">
        <v>265</v>
      </c>
      <c r="AL6476" t="str">
        <f>IF(Sudan_News12[[#This Row],[relevancy_classification_english]]="Relevant","مناسب",IF(Sudan_News12[[#This Row],[relevancy_classification_english]]="Relevant","عَرَضِيّ",""))</f>
        <v/>
      </c>
      <c r="AN6476" t="str">
        <f>IF(Sudan_News12[[#This Row],[sentiment_analysis_english]]="Negative","سلبي",IF(Sudan_News12[[#This Row],[sentiment_analysis_english]]="Neutral","حيادي",IF(Sudan_News12[[#This Row],[sentiment_analysis_english]]="Positive","إيجابي","")))</f>
        <v/>
      </c>
      <c r="AO6476" t="e">
        <f>INDEX(TextClassificationList[],MATCH(Sudan_News12[[#This Row],[text_classification_arabic]],TextClassificationList[text_classification_arabic],0),1)</f>
        <v>#N/A</v>
      </c>
      <c r="AQ6476" t="e">
        <f>INDEX(TextClassificationList[],MATCH(Sudan_News12[[#This Row],[text_classification_arabic2]],TextClassificationList[text_classification_arabic],0),1)</f>
        <v>#N/A</v>
      </c>
      <c r="AS6476" t="e">
        <f>INDEX(TextClassificationList[],MATCH(Sudan_News12[[#This Row],[text_classification_arabic3]],TextClassificationList[text_classification_arabic],0),1)</f>
        <v>#N/A</v>
      </c>
      <c r="AU6476" t="e">
        <f>INDEX(TextClassificationList[],MATCH(Sudan_News12[[#This Row],[text_classification_arabic4]],TextClassificationList[text_classification_arabic],0),1)</f>
        <v>#N/A</v>
      </c>
      <c r="AW6476" t="e">
        <f>INDEX(TextClassificationList[],MATCH(Sudan_News12[[#This Row],[text_classification_arabic5]],TextClassificationList[text_classification_arabic],0),1)</f>
        <v>#N/A</v>
      </c>
    </row>
    <row r="6477" spans="1:49" x14ac:dyDescent="0.2">
      <c r="A6477">
        <v>9.5153429906035917E+17</v>
      </c>
      <c r="B6477">
        <v>9.5153429906035917E+17</v>
      </c>
      <c r="C6477" t="s">
        <v>25174</v>
      </c>
      <c r="D6477" s="1">
        <v>43111</v>
      </c>
      <c r="E6477" s="2">
        <v>0.88923611111111112</v>
      </c>
      <c r="F6477">
        <v>200</v>
      </c>
      <c r="G6477">
        <v>1889611729</v>
      </c>
      <c r="H6477" t="s">
        <v>354</v>
      </c>
      <c r="I6477" t="s">
        <v>355</v>
      </c>
      <c r="J6477" t="s">
        <v>265</v>
      </c>
      <c r="K6477" t="s">
        <v>25175</v>
      </c>
      <c r="L6477" t="s">
        <v>273</v>
      </c>
      <c r="M6477" t="s">
        <v>267</v>
      </c>
      <c r="N6477" t="s">
        <v>267</v>
      </c>
      <c r="O6477" t="s">
        <v>25176</v>
      </c>
      <c r="P6477">
        <v>0</v>
      </c>
      <c r="Q6477">
        <v>0</v>
      </c>
      <c r="R6477">
        <v>0</v>
      </c>
      <c r="S6477" t="s">
        <v>267</v>
      </c>
      <c r="T6477" t="s">
        <v>267</v>
      </c>
      <c r="U6477" t="s">
        <v>25177</v>
      </c>
      <c r="V6477" t="b">
        <v>0</v>
      </c>
      <c r="W6477" t="s">
        <v>265</v>
      </c>
      <c r="X6477">
        <v>1</v>
      </c>
      <c r="Y6477" t="s">
        <v>25178</v>
      </c>
      <c r="Z6477" t="s">
        <v>265</v>
      </c>
      <c r="AA6477" t="s">
        <v>265</v>
      </c>
      <c r="AB6477" t="s">
        <v>265</v>
      </c>
      <c r="AC6477" t="s">
        <v>265</v>
      </c>
      <c r="AD6477" t="s">
        <v>265</v>
      </c>
      <c r="AE6477" t="s">
        <v>265</v>
      </c>
      <c r="AF6477" t="s">
        <v>267</v>
      </c>
      <c r="AG6477" t="s">
        <v>265</v>
      </c>
      <c r="AH6477" t="s">
        <v>265</v>
      </c>
      <c r="AI6477" t="s">
        <v>265</v>
      </c>
      <c r="AJ6477" t="s">
        <v>265</v>
      </c>
      <c r="AL6477" t="str">
        <f>IF(Sudan_News12[[#This Row],[relevancy_classification_english]]="Relevant","مناسب",IF(Sudan_News12[[#This Row],[relevancy_classification_english]]="Relevant","عَرَضِيّ",""))</f>
        <v/>
      </c>
      <c r="AN6477" t="str">
        <f>IF(Sudan_News12[[#This Row],[sentiment_analysis_english]]="Negative","سلبي",IF(Sudan_News12[[#This Row],[sentiment_analysis_english]]="Neutral","حيادي",IF(Sudan_News12[[#This Row],[sentiment_analysis_english]]="Positive","إيجابي","")))</f>
        <v/>
      </c>
      <c r="AO6477" t="e">
        <f>INDEX(TextClassificationList[],MATCH(Sudan_News12[[#This Row],[text_classification_arabic]],TextClassificationList[text_classification_arabic],0),1)</f>
        <v>#N/A</v>
      </c>
      <c r="AQ6477" t="e">
        <f>INDEX(TextClassificationList[],MATCH(Sudan_News12[[#This Row],[text_classification_arabic2]],TextClassificationList[text_classification_arabic],0),1)</f>
        <v>#N/A</v>
      </c>
      <c r="AS6477" t="e">
        <f>INDEX(TextClassificationList[],MATCH(Sudan_News12[[#This Row],[text_classification_arabic3]],TextClassificationList[text_classification_arabic],0),1)</f>
        <v>#N/A</v>
      </c>
      <c r="AU6477" t="e">
        <f>INDEX(TextClassificationList[],MATCH(Sudan_News12[[#This Row],[text_classification_arabic4]],TextClassificationList[text_classification_arabic],0),1)</f>
        <v>#N/A</v>
      </c>
      <c r="AW6477" t="e">
        <f>INDEX(TextClassificationList[],MATCH(Sudan_News12[[#This Row],[text_classification_arabic5]],TextClassificationList[text_classification_arabic],0),1)</f>
        <v>#N/A</v>
      </c>
    </row>
    <row r="6478" spans="1:49" x14ac:dyDescent="0.2">
      <c r="A6478">
        <v>9.513296002898903E+17</v>
      </c>
      <c r="B6478">
        <v>9.513296002898903E+17</v>
      </c>
      <c r="C6478" t="s">
        <v>25179</v>
      </c>
      <c r="D6478" s="1">
        <v>43111</v>
      </c>
      <c r="E6478" s="2">
        <v>0.32437500000000002</v>
      </c>
      <c r="F6478">
        <v>200</v>
      </c>
      <c r="G6478">
        <v>1889611729</v>
      </c>
      <c r="H6478" t="s">
        <v>354</v>
      </c>
      <c r="I6478" t="s">
        <v>355</v>
      </c>
      <c r="J6478" t="s">
        <v>265</v>
      </c>
      <c r="K6478" t="s">
        <v>25180</v>
      </c>
      <c r="L6478" t="s">
        <v>266</v>
      </c>
      <c r="M6478" t="s">
        <v>267</v>
      </c>
      <c r="N6478" t="s">
        <v>267</v>
      </c>
      <c r="O6478" t="s">
        <v>267</v>
      </c>
      <c r="P6478">
        <v>0</v>
      </c>
      <c r="Q6478">
        <v>0</v>
      </c>
      <c r="R6478">
        <v>0</v>
      </c>
      <c r="S6478" t="s">
        <v>267</v>
      </c>
      <c r="T6478" t="s">
        <v>267</v>
      </c>
      <c r="U6478" t="s">
        <v>25181</v>
      </c>
      <c r="V6478" t="b">
        <v>0</v>
      </c>
      <c r="W6478" t="s">
        <v>265</v>
      </c>
      <c r="X6478">
        <v>0</v>
      </c>
      <c r="Y6478" t="s">
        <v>265</v>
      </c>
      <c r="Z6478" t="s">
        <v>265</v>
      </c>
      <c r="AA6478" t="s">
        <v>265</v>
      </c>
      <c r="AB6478" t="s">
        <v>265</v>
      </c>
      <c r="AC6478" t="s">
        <v>265</v>
      </c>
      <c r="AD6478" t="s">
        <v>265</v>
      </c>
      <c r="AE6478" t="s">
        <v>265</v>
      </c>
      <c r="AF6478" t="s">
        <v>267</v>
      </c>
      <c r="AG6478" t="s">
        <v>265</v>
      </c>
      <c r="AH6478" t="s">
        <v>265</v>
      </c>
      <c r="AI6478" t="s">
        <v>265</v>
      </c>
      <c r="AJ6478" t="s">
        <v>265</v>
      </c>
      <c r="AL6478" t="str">
        <f>IF(Sudan_News12[[#This Row],[relevancy_classification_english]]="Relevant","مناسب",IF(Sudan_News12[[#This Row],[relevancy_classification_english]]="Relevant","عَرَضِيّ",""))</f>
        <v/>
      </c>
      <c r="AN6478" t="str">
        <f>IF(Sudan_News12[[#This Row],[sentiment_analysis_english]]="Negative","سلبي",IF(Sudan_News12[[#This Row],[sentiment_analysis_english]]="Neutral","حيادي",IF(Sudan_News12[[#This Row],[sentiment_analysis_english]]="Positive","إيجابي","")))</f>
        <v/>
      </c>
      <c r="AO6478" t="e">
        <f>INDEX(TextClassificationList[],MATCH(Sudan_News12[[#This Row],[text_classification_arabic]],TextClassificationList[text_classification_arabic],0),1)</f>
        <v>#N/A</v>
      </c>
      <c r="AQ6478" t="e">
        <f>INDEX(TextClassificationList[],MATCH(Sudan_News12[[#This Row],[text_classification_arabic2]],TextClassificationList[text_classification_arabic],0),1)</f>
        <v>#N/A</v>
      </c>
      <c r="AS6478" t="e">
        <f>INDEX(TextClassificationList[],MATCH(Sudan_News12[[#This Row],[text_classification_arabic3]],TextClassificationList[text_classification_arabic],0),1)</f>
        <v>#N/A</v>
      </c>
      <c r="AU6478" t="e">
        <f>INDEX(TextClassificationList[],MATCH(Sudan_News12[[#This Row],[text_classification_arabic4]],TextClassificationList[text_classification_arabic],0),1)</f>
        <v>#N/A</v>
      </c>
      <c r="AW6478" t="e">
        <f>INDEX(TextClassificationList[],MATCH(Sudan_News12[[#This Row],[text_classification_arabic5]],TextClassificationList[text_classification_arabic],0),1)</f>
        <v>#N/A</v>
      </c>
    </row>
    <row r="6479" spans="1:49" x14ac:dyDescent="0.2">
      <c r="A6479">
        <v>9.5117344824351539E+17</v>
      </c>
      <c r="B6479">
        <v>9.5113526057362227E+17</v>
      </c>
      <c r="C6479" t="s">
        <v>25182</v>
      </c>
      <c r="D6479" s="1">
        <v>43110</v>
      </c>
      <c r="E6479" s="2">
        <v>0.89347222222222222</v>
      </c>
      <c r="F6479">
        <v>200</v>
      </c>
      <c r="G6479">
        <v>1889611729</v>
      </c>
      <c r="H6479" t="s">
        <v>354</v>
      </c>
      <c r="I6479" t="s">
        <v>355</v>
      </c>
      <c r="J6479" t="s">
        <v>265</v>
      </c>
      <c r="K6479" t="s">
        <v>25183</v>
      </c>
      <c r="L6479" t="s">
        <v>266</v>
      </c>
      <c r="M6479" t="s">
        <v>267</v>
      </c>
      <c r="N6479" t="s">
        <v>267</v>
      </c>
      <c r="O6479" t="s">
        <v>267</v>
      </c>
      <c r="P6479">
        <v>0</v>
      </c>
      <c r="Q6479">
        <v>0</v>
      </c>
      <c r="R6479">
        <v>0</v>
      </c>
      <c r="S6479" t="s">
        <v>267</v>
      </c>
      <c r="T6479" t="s">
        <v>267</v>
      </c>
      <c r="U6479" t="s">
        <v>25184</v>
      </c>
      <c r="V6479" t="b">
        <v>0</v>
      </c>
      <c r="W6479" t="s">
        <v>265</v>
      </c>
      <c r="X6479">
        <v>0</v>
      </c>
      <c r="Y6479" t="s">
        <v>265</v>
      </c>
      <c r="Z6479" t="s">
        <v>265</v>
      </c>
      <c r="AA6479" t="s">
        <v>265</v>
      </c>
      <c r="AB6479" t="s">
        <v>265</v>
      </c>
      <c r="AC6479" t="s">
        <v>265</v>
      </c>
      <c r="AD6479" t="s">
        <v>265</v>
      </c>
      <c r="AE6479" t="s">
        <v>265</v>
      </c>
      <c r="AF6479" t="s">
        <v>14409</v>
      </c>
      <c r="AG6479" t="s">
        <v>265</v>
      </c>
      <c r="AH6479" t="s">
        <v>265</v>
      </c>
      <c r="AI6479" t="s">
        <v>265</v>
      </c>
      <c r="AJ6479" t="s">
        <v>265</v>
      </c>
      <c r="AL6479" t="str">
        <f>IF(Sudan_News12[[#This Row],[relevancy_classification_english]]="Relevant","مناسب",IF(Sudan_News12[[#This Row],[relevancy_classification_english]]="Relevant","عَرَضِيّ",""))</f>
        <v/>
      </c>
      <c r="AN6479" t="str">
        <f>IF(Sudan_News12[[#This Row],[sentiment_analysis_english]]="Negative","سلبي",IF(Sudan_News12[[#This Row],[sentiment_analysis_english]]="Neutral","حيادي",IF(Sudan_News12[[#This Row],[sentiment_analysis_english]]="Positive","إيجابي","")))</f>
        <v/>
      </c>
      <c r="AO6479" t="e">
        <f>INDEX(TextClassificationList[],MATCH(Sudan_News12[[#This Row],[text_classification_arabic]],TextClassificationList[text_classification_arabic],0),1)</f>
        <v>#N/A</v>
      </c>
      <c r="AQ6479" t="e">
        <f>INDEX(TextClassificationList[],MATCH(Sudan_News12[[#This Row],[text_classification_arabic2]],TextClassificationList[text_classification_arabic],0),1)</f>
        <v>#N/A</v>
      </c>
      <c r="AS6479" t="e">
        <f>INDEX(TextClassificationList[],MATCH(Sudan_News12[[#This Row],[text_classification_arabic3]],TextClassificationList[text_classification_arabic],0),1)</f>
        <v>#N/A</v>
      </c>
      <c r="AU6479" t="e">
        <f>INDEX(TextClassificationList[],MATCH(Sudan_News12[[#This Row],[text_classification_arabic4]],TextClassificationList[text_classification_arabic],0),1)</f>
        <v>#N/A</v>
      </c>
      <c r="AW6479" t="e">
        <f>INDEX(TextClassificationList[],MATCH(Sudan_News12[[#This Row],[text_classification_arabic5]],TextClassificationList[text_classification_arabic],0),1)</f>
        <v>#N/A</v>
      </c>
    </row>
    <row r="6480" spans="1:49" x14ac:dyDescent="0.2">
      <c r="A6480">
        <v>9.5071493549080986E+17</v>
      </c>
      <c r="B6480">
        <v>9.5071493549080986E+17</v>
      </c>
      <c r="C6480" t="s">
        <v>25185</v>
      </c>
      <c r="D6480" s="1">
        <v>43109</v>
      </c>
      <c r="E6480" s="2">
        <v>0.62821759259259258</v>
      </c>
      <c r="F6480">
        <v>200</v>
      </c>
      <c r="G6480">
        <v>1889611729</v>
      </c>
      <c r="H6480" t="s">
        <v>354</v>
      </c>
      <c r="I6480" t="s">
        <v>355</v>
      </c>
      <c r="J6480" t="s">
        <v>265</v>
      </c>
      <c r="K6480" t="s">
        <v>25186</v>
      </c>
      <c r="L6480" t="s">
        <v>266</v>
      </c>
      <c r="M6480" t="s">
        <v>25187</v>
      </c>
      <c r="N6480" t="s">
        <v>267</v>
      </c>
      <c r="O6480" t="s">
        <v>267</v>
      </c>
      <c r="P6480">
        <v>0</v>
      </c>
      <c r="Q6480">
        <v>0</v>
      </c>
      <c r="R6480">
        <v>0</v>
      </c>
      <c r="S6480" t="s">
        <v>267</v>
      </c>
      <c r="T6480" t="s">
        <v>267</v>
      </c>
      <c r="U6480" t="s">
        <v>25188</v>
      </c>
      <c r="V6480" t="b">
        <v>0</v>
      </c>
      <c r="W6480" t="s">
        <v>265</v>
      </c>
      <c r="X6480">
        <v>0</v>
      </c>
      <c r="Y6480" t="s">
        <v>265</v>
      </c>
      <c r="Z6480" t="s">
        <v>265</v>
      </c>
      <c r="AA6480" t="s">
        <v>265</v>
      </c>
      <c r="AB6480" t="s">
        <v>265</v>
      </c>
      <c r="AC6480" t="s">
        <v>265</v>
      </c>
      <c r="AD6480" t="s">
        <v>265</v>
      </c>
      <c r="AE6480" t="s">
        <v>265</v>
      </c>
      <c r="AF6480" t="s">
        <v>267</v>
      </c>
      <c r="AG6480" t="s">
        <v>265</v>
      </c>
      <c r="AH6480" t="s">
        <v>265</v>
      </c>
      <c r="AI6480" t="s">
        <v>265</v>
      </c>
      <c r="AJ6480" t="s">
        <v>265</v>
      </c>
      <c r="AL6480" t="str">
        <f>IF(Sudan_News12[[#This Row],[relevancy_classification_english]]="Relevant","مناسب",IF(Sudan_News12[[#This Row],[relevancy_classification_english]]="Relevant","عَرَضِيّ",""))</f>
        <v/>
      </c>
      <c r="AN6480" t="str">
        <f>IF(Sudan_News12[[#This Row],[sentiment_analysis_english]]="Negative","سلبي",IF(Sudan_News12[[#This Row],[sentiment_analysis_english]]="Neutral","حيادي",IF(Sudan_News12[[#This Row],[sentiment_analysis_english]]="Positive","إيجابي","")))</f>
        <v/>
      </c>
      <c r="AO6480" t="e">
        <f>INDEX(TextClassificationList[],MATCH(Sudan_News12[[#This Row],[text_classification_arabic]],TextClassificationList[text_classification_arabic],0),1)</f>
        <v>#N/A</v>
      </c>
      <c r="AQ6480" t="e">
        <f>INDEX(TextClassificationList[],MATCH(Sudan_News12[[#This Row],[text_classification_arabic2]],TextClassificationList[text_classification_arabic],0),1)</f>
        <v>#N/A</v>
      </c>
      <c r="AS6480" t="e">
        <f>INDEX(TextClassificationList[],MATCH(Sudan_News12[[#This Row],[text_classification_arabic3]],TextClassificationList[text_classification_arabic],0),1)</f>
        <v>#N/A</v>
      </c>
      <c r="AU6480" t="e">
        <f>INDEX(TextClassificationList[],MATCH(Sudan_News12[[#This Row],[text_classification_arabic4]],TextClassificationList[text_classification_arabic],0),1)</f>
        <v>#N/A</v>
      </c>
      <c r="AW6480" t="e">
        <f>INDEX(TextClassificationList[],MATCH(Sudan_News12[[#This Row],[text_classification_arabic5]],TextClassificationList[text_classification_arabic],0),1)</f>
        <v>#N/A</v>
      </c>
    </row>
    <row r="6481" spans="1:49" x14ac:dyDescent="0.2">
      <c r="A6481">
        <v>9.5024295029819392E+17</v>
      </c>
      <c r="B6481">
        <v>9.5015192299617894E+17</v>
      </c>
      <c r="C6481" t="s">
        <v>25189</v>
      </c>
      <c r="D6481" s="1">
        <v>43108</v>
      </c>
      <c r="E6481" s="2">
        <v>0.32578703703703704</v>
      </c>
      <c r="F6481">
        <v>200</v>
      </c>
      <c r="G6481">
        <v>1889611729</v>
      </c>
      <c r="H6481" t="s">
        <v>354</v>
      </c>
      <c r="I6481" t="s">
        <v>355</v>
      </c>
      <c r="J6481" t="s">
        <v>265</v>
      </c>
      <c r="K6481" t="s">
        <v>25190</v>
      </c>
      <c r="L6481" t="s">
        <v>266</v>
      </c>
      <c r="M6481" t="s">
        <v>267</v>
      </c>
      <c r="N6481" t="s">
        <v>267</v>
      </c>
      <c r="O6481" t="s">
        <v>267</v>
      </c>
      <c r="P6481">
        <v>0</v>
      </c>
      <c r="Q6481">
        <v>0</v>
      </c>
      <c r="R6481">
        <v>0</v>
      </c>
      <c r="S6481" t="s">
        <v>267</v>
      </c>
      <c r="T6481" t="s">
        <v>267</v>
      </c>
      <c r="U6481" t="s">
        <v>25191</v>
      </c>
      <c r="V6481" t="b">
        <v>0</v>
      </c>
      <c r="W6481" t="s">
        <v>265</v>
      </c>
      <c r="X6481">
        <v>0</v>
      </c>
      <c r="Y6481" t="s">
        <v>265</v>
      </c>
      <c r="Z6481" t="s">
        <v>265</v>
      </c>
      <c r="AA6481" t="s">
        <v>265</v>
      </c>
      <c r="AB6481" t="s">
        <v>265</v>
      </c>
      <c r="AC6481" t="s">
        <v>265</v>
      </c>
      <c r="AD6481" t="s">
        <v>265</v>
      </c>
      <c r="AE6481" t="s">
        <v>265</v>
      </c>
      <c r="AF6481" t="s">
        <v>19315</v>
      </c>
      <c r="AG6481" t="s">
        <v>265</v>
      </c>
      <c r="AH6481" t="s">
        <v>265</v>
      </c>
      <c r="AI6481" t="s">
        <v>265</v>
      </c>
      <c r="AJ6481" t="s">
        <v>265</v>
      </c>
      <c r="AL6481" t="str">
        <f>IF(Sudan_News12[[#This Row],[relevancy_classification_english]]="Relevant","مناسب",IF(Sudan_News12[[#This Row],[relevancy_classification_english]]="Relevant","عَرَضِيّ",""))</f>
        <v/>
      </c>
      <c r="AN6481" t="str">
        <f>IF(Sudan_News12[[#This Row],[sentiment_analysis_english]]="Negative","سلبي",IF(Sudan_News12[[#This Row],[sentiment_analysis_english]]="Neutral","حيادي",IF(Sudan_News12[[#This Row],[sentiment_analysis_english]]="Positive","إيجابي","")))</f>
        <v/>
      </c>
      <c r="AO6481" t="e">
        <f>INDEX(TextClassificationList[],MATCH(Sudan_News12[[#This Row],[text_classification_arabic]],TextClassificationList[text_classification_arabic],0),1)</f>
        <v>#N/A</v>
      </c>
      <c r="AQ6481" t="e">
        <f>INDEX(TextClassificationList[],MATCH(Sudan_News12[[#This Row],[text_classification_arabic2]],TextClassificationList[text_classification_arabic],0),1)</f>
        <v>#N/A</v>
      </c>
      <c r="AS6481" t="e">
        <f>INDEX(TextClassificationList[],MATCH(Sudan_News12[[#This Row],[text_classification_arabic3]],TextClassificationList[text_classification_arabic],0),1)</f>
        <v>#N/A</v>
      </c>
      <c r="AU6481" t="e">
        <f>INDEX(TextClassificationList[],MATCH(Sudan_News12[[#This Row],[text_classification_arabic4]],TextClassificationList[text_classification_arabic],0),1)</f>
        <v>#N/A</v>
      </c>
      <c r="AW6481" t="e">
        <f>INDEX(TextClassificationList[],MATCH(Sudan_News12[[#This Row],[text_classification_arabic5]],TextClassificationList[text_classification_arabic],0),1)</f>
        <v>#N/A</v>
      </c>
    </row>
    <row r="6482" spans="1:49" x14ac:dyDescent="0.2">
      <c r="A6482">
        <v>9.4988003504913613E+17</v>
      </c>
      <c r="B6482">
        <v>9.4970086330352026E+17</v>
      </c>
      <c r="C6482" t="s">
        <v>25192</v>
      </c>
      <c r="D6482" s="1">
        <v>43107</v>
      </c>
      <c r="E6482" s="2">
        <v>0.3243287037037037</v>
      </c>
      <c r="F6482">
        <v>200</v>
      </c>
      <c r="G6482">
        <v>1889611729</v>
      </c>
      <c r="H6482" t="s">
        <v>354</v>
      </c>
      <c r="I6482" t="s">
        <v>355</v>
      </c>
      <c r="J6482" t="s">
        <v>265</v>
      </c>
      <c r="K6482" t="s">
        <v>25193</v>
      </c>
      <c r="L6482" t="s">
        <v>266</v>
      </c>
      <c r="M6482" t="s">
        <v>267</v>
      </c>
      <c r="N6482" t="s">
        <v>267</v>
      </c>
      <c r="O6482" t="s">
        <v>267</v>
      </c>
      <c r="P6482">
        <v>0</v>
      </c>
      <c r="Q6482">
        <v>0</v>
      </c>
      <c r="R6482">
        <v>0</v>
      </c>
      <c r="S6482" t="s">
        <v>267</v>
      </c>
      <c r="T6482" t="s">
        <v>267</v>
      </c>
      <c r="U6482" t="s">
        <v>25194</v>
      </c>
      <c r="V6482" t="b">
        <v>0</v>
      </c>
      <c r="W6482" t="s">
        <v>265</v>
      </c>
      <c r="X6482">
        <v>0</v>
      </c>
      <c r="Y6482" t="s">
        <v>265</v>
      </c>
      <c r="Z6482" t="s">
        <v>265</v>
      </c>
      <c r="AA6482" t="s">
        <v>265</v>
      </c>
      <c r="AB6482" t="s">
        <v>265</v>
      </c>
      <c r="AC6482" t="s">
        <v>265</v>
      </c>
      <c r="AD6482" t="s">
        <v>265</v>
      </c>
      <c r="AE6482" t="s">
        <v>265</v>
      </c>
      <c r="AF6482" t="s">
        <v>19315</v>
      </c>
      <c r="AG6482" t="s">
        <v>265</v>
      </c>
      <c r="AH6482" t="s">
        <v>265</v>
      </c>
      <c r="AI6482" t="s">
        <v>265</v>
      </c>
      <c r="AJ6482" t="s">
        <v>265</v>
      </c>
      <c r="AL6482" t="str">
        <f>IF(Sudan_News12[[#This Row],[relevancy_classification_english]]="Relevant","مناسب",IF(Sudan_News12[[#This Row],[relevancy_classification_english]]="Relevant","عَرَضِيّ",""))</f>
        <v/>
      </c>
      <c r="AN6482" t="str">
        <f>IF(Sudan_News12[[#This Row],[sentiment_analysis_english]]="Negative","سلبي",IF(Sudan_News12[[#This Row],[sentiment_analysis_english]]="Neutral","حيادي",IF(Sudan_News12[[#This Row],[sentiment_analysis_english]]="Positive","إيجابي","")))</f>
        <v/>
      </c>
      <c r="AO6482" t="e">
        <f>INDEX(TextClassificationList[],MATCH(Sudan_News12[[#This Row],[text_classification_arabic]],TextClassificationList[text_classification_arabic],0),1)</f>
        <v>#N/A</v>
      </c>
      <c r="AQ6482" t="e">
        <f>INDEX(TextClassificationList[],MATCH(Sudan_News12[[#This Row],[text_classification_arabic2]],TextClassificationList[text_classification_arabic],0),1)</f>
        <v>#N/A</v>
      </c>
      <c r="AS6482" t="e">
        <f>INDEX(TextClassificationList[],MATCH(Sudan_News12[[#This Row],[text_classification_arabic3]],TextClassificationList[text_classification_arabic],0),1)</f>
        <v>#N/A</v>
      </c>
      <c r="AU6482" t="e">
        <f>INDEX(TextClassificationList[],MATCH(Sudan_News12[[#This Row],[text_classification_arabic4]],TextClassificationList[text_classification_arabic],0),1)</f>
        <v>#N/A</v>
      </c>
      <c r="AW6482" t="e">
        <f>INDEX(TextClassificationList[],MATCH(Sudan_News12[[#This Row],[text_classification_arabic5]],TextClassificationList[text_classification_arabic],0),1)</f>
        <v>#N/A</v>
      </c>
    </row>
    <row r="6483" spans="1:49" x14ac:dyDescent="0.2">
      <c r="A6483">
        <v>9.4987980330545152E+17</v>
      </c>
      <c r="B6483">
        <v>9.4970086330352026E+17</v>
      </c>
      <c r="C6483" t="s">
        <v>25195</v>
      </c>
      <c r="D6483" s="1">
        <v>43107</v>
      </c>
      <c r="E6483" s="2">
        <v>0.32369212962962962</v>
      </c>
      <c r="F6483">
        <v>200</v>
      </c>
      <c r="G6483">
        <v>1889611729</v>
      </c>
      <c r="H6483" t="s">
        <v>354</v>
      </c>
      <c r="I6483" t="s">
        <v>355</v>
      </c>
      <c r="J6483" t="s">
        <v>265</v>
      </c>
      <c r="K6483" t="s">
        <v>25196</v>
      </c>
      <c r="L6483" t="s">
        <v>266</v>
      </c>
      <c r="M6483" t="s">
        <v>267</v>
      </c>
      <c r="N6483" t="s">
        <v>267</v>
      </c>
      <c r="O6483" t="s">
        <v>267</v>
      </c>
      <c r="P6483">
        <v>0</v>
      </c>
      <c r="Q6483">
        <v>0</v>
      </c>
      <c r="R6483">
        <v>0</v>
      </c>
      <c r="S6483" t="s">
        <v>267</v>
      </c>
      <c r="T6483" t="s">
        <v>267</v>
      </c>
      <c r="U6483" t="s">
        <v>25197</v>
      </c>
      <c r="V6483" t="b">
        <v>0</v>
      </c>
      <c r="W6483" t="s">
        <v>265</v>
      </c>
      <c r="X6483">
        <v>0</v>
      </c>
      <c r="Y6483" t="s">
        <v>265</v>
      </c>
      <c r="Z6483" t="s">
        <v>265</v>
      </c>
      <c r="AA6483" t="s">
        <v>265</v>
      </c>
      <c r="AB6483" t="s">
        <v>265</v>
      </c>
      <c r="AC6483" t="s">
        <v>265</v>
      </c>
      <c r="AD6483" t="s">
        <v>265</v>
      </c>
      <c r="AE6483" t="s">
        <v>265</v>
      </c>
      <c r="AF6483" t="s">
        <v>19315</v>
      </c>
      <c r="AG6483" t="s">
        <v>265</v>
      </c>
      <c r="AH6483" t="s">
        <v>265</v>
      </c>
      <c r="AI6483" t="s">
        <v>265</v>
      </c>
      <c r="AJ6483" t="s">
        <v>265</v>
      </c>
      <c r="AL6483" t="str">
        <f>IF(Sudan_News12[[#This Row],[relevancy_classification_english]]="Relevant","مناسب",IF(Sudan_News12[[#This Row],[relevancy_classification_english]]="Relevant","عَرَضِيّ",""))</f>
        <v/>
      </c>
      <c r="AN6483" t="str">
        <f>IF(Sudan_News12[[#This Row],[sentiment_analysis_english]]="Negative","سلبي",IF(Sudan_News12[[#This Row],[sentiment_analysis_english]]="Neutral","حيادي",IF(Sudan_News12[[#This Row],[sentiment_analysis_english]]="Positive","إيجابي","")))</f>
        <v/>
      </c>
      <c r="AO6483" t="e">
        <f>INDEX(TextClassificationList[],MATCH(Sudan_News12[[#This Row],[text_classification_arabic]],TextClassificationList[text_classification_arabic],0),1)</f>
        <v>#N/A</v>
      </c>
      <c r="AQ6483" t="e">
        <f>INDEX(TextClassificationList[],MATCH(Sudan_News12[[#This Row],[text_classification_arabic2]],TextClassificationList[text_classification_arabic],0),1)</f>
        <v>#N/A</v>
      </c>
      <c r="AS6483" t="e">
        <f>INDEX(TextClassificationList[],MATCH(Sudan_News12[[#This Row],[text_classification_arabic3]],TextClassificationList[text_classification_arabic],0),1)</f>
        <v>#N/A</v>
      </c>
      <c r="AU6483" t="e">
        <f>INDEX(TextClassificationList[],MATCH(Sudan_News12[[#This Row],[text_classification_arabic4]],TextClassificationList[text_classification_arabic],0),1)</f>
        <v>#N/A</v>
      </c>
      <c r="AW6483" t="e">
        <f>INDEX(TextClassificationList[],MATCH(Sudan_News12[[#This Row],[text_classification_arabic5]],TextClassificationList[text_classification_arabic],0),1)</f>
        <v>#N/A</v>
      </c>
    </row>
    <row r="6484" spans="1:49" x14ac:dyDescent="0.2">
      <c r="A6484">
        <v>9.4987576925744742E+17</v>
      </c>
      <c r="B6484">
        <v>9.4987576925744742E+17</v>
      </c>
      <c r="C6484" t="s">
        <v>25198</v>
      </c>
      <c r="D6484" s="1">
        <v>43107</v>
      </c>
      <c r="E6484" s="2">
        <v>0.31255787037037036</v>
      </c>
      <c r="F6484">
        <v>200</v>
      </c>
      <c r="G6484">
        <v>1889611729</v>
      </c>
      <c r="H6484" t="s">
        <v>354</v>
      </c>
      <c r="I6484" t="s">
        <v>355</v>
      </c>
      <c r="J6484" t="s">
        <v>265</v>
      </c>
      <c r="K6484" t="s">
        <v>19423</v>
      </c>
      <c r="L6484" t="s">
        <v>266</v>
      </c>
      <c r="M6484" t="s">
        <v>267</v>
      </c>
      <c r="N6484" t="s">
        <v>267</v>
      </c>
      <c r="O6484" t="s">
        <v>267</v>
      </c>
      <c r="P6484">
        <v>0</v>
      </c>
      <c r="Q6484">
        <v>0</v>
      </c>
      <c r="R6484">
        <v>0</v>
      </c>
      <c r="S6484" t="s">
        <v>267</v>
      </c>
      <c r="T6484" t="s">
        <v>267</v>
      </c>
      <c r="U6484" t="s">
        <v>25199</v>
      </c>
      <c r="V6484" t="b">
        <v>0</v>
      </c>
      <c r="W6484" t="s">
        <v>265</v>
      </c>
      <c r="X6484">
        <v>0</v>
      </c>
      <c r="Y6484" t="s">
        <v>265</v>
      </c>
      <c r="Z6484" t="s">
        <v>265</v>
      </c>
      <c r="AA6484" t="s">
        <v>265</v>
      </c>
      <c r="AB6484" t="s">
        <v>265</v>
      </c>
      <c r="AC6484" t="s">
        <v>265</v>
      </c>
      <c r="AD6484" t="s">
        <v>265</v>
      </c>
      <c r="AE6484" t="s">
        <v>265</v>
      </c>
      <c r="AF6484" t="s">
        <v>267</v>
      </c>
      <c r="AG6484" t="s">
        <v>265</v>
      </c>
      <c r="AH6484" t="s">
        <v>265</v>
      </c>
      <c r="AI6484" t="s">
        <v>265</v>
      </c>
      <c r="AJ6484" t="s">
        <v>265</v>
      </c>
      <c r="AL6484" t="str">
        <f>IF(Sudan_News12[[#This Row],[relevancy_classification_english]]="Relevant","مناسب",IF(Sudan_News12[[#This Row],[relevancy_classification_english]]="Relevant","عَرَضِيّ",""))</f>
        <v/>
      </c>
      <c r="AN6484" t="str">
        <f>IF(Sudan_News12[[#This Row],[sentiment_analysis_english]]="Negative","سلبي",IF(Sudan_News12[[#This Row],[sentiment_analysis_english]]="Neutral","حيادي",IF(Sudan_News12[[#This Row],[sentiment_analysis_english]]="Positive","إيجابي","")))</f>
        <v/>
      </c>
      <c r="AO6484" t="e">
        <f>INDEX(TextClassificationList[],MATCH(Sudan_News12[[#This Row],[text_classification_arabic]],TextClassificationList[text_classification_arabic],0),1)</f>
        <v>#N/A</v>
      </c>
      <c r="AQ6484" t="e">
        <f>INDEX(TextClassificationList[],MATCH(Sudan_News12[[#This Row],[text_classification_arabic2]],TextClassificationList[text_classification_arabic],0),1)</f>
        <v>#N/A</v>
      </c>
      <c r="AS6484" t="e">
        <f>INDEX(TextClassificationList[],MATCH(Sudan_News12[[#This Row],[text_classification_arabic3]],TextClassificationList[text_classification_arabic],0),1)</f>
        <v>#N/A</v>
      </c>
      <c r="AU6484" t="e">
        <f>INDEX(TextClassificationList[],MATCH(Sudan_News12[[#This Row],[text_classification_arabic4]],TextClassificationList[text_classification_arabic],0),1)</f>
        <v>#N/A</v>
      </c>
      <c r="AW6484" t="e">
        <f>INDEX(TextClassificationList[],MATCH(Sudan_News12[[#This Row],[text_classification_arabic5]],TextClassificationList[text_classification_arabic],0),1)</f>
        <v>#N/A</v>
      </c>
    </row>
    <row r="6485" spans="1:49" x14ac:dyDescent="0.2">
      <c r="A6485">
        <v>9.4919763443840205E+17</v>
      </c>
      <c r="B6485">
        <v>9.4919763443840205E+17</v>
      </c>
      <c r="C6485" t="s">
        <v>25200</v>
      </c>
      <c r="D6485" s="1">
        <v>43105</v>
      </c>
      <c r="E6485" s="2">
        <v>0.44126157407407407</v>
      </c>
      <c r="F6485">
        <v>200</v>
      </c>
      <c r="G6485">
        <v>1889611729</v>
      </c>
      <c r="H6485" t="s">
        <v>354</v>
      </c>
      <c r="I6485" t="s">
        <v>355</v>
      </c>
      <c r="J6485" t="s">
        <v>265</v>
      </c>
      <c r="K6485" t="s">
        <v>25201</v>
      </c>
      <c r="L6485" t="s">
        <v>266</v>
      </c>
      <c r="M6485" t="s">
        <v>267</v>
      </c>
      <c r="N6485" t="s">
        <v>267</v>
      </c>
      <c r="O6485" t="s">
        <v>267</v>
      </c>
      <c r="P6485">
        <v>0</v>
      </c>
      <c r="Q6485">
        <v>0</v>
      </c>
      <c r="R6485">
        <v>0</v>
      </c>
      <c r="S6485" t="s">
        <v>25202</v>
      </c>
      <c r="T6485" t="s">
        <v>267</v>
      </c>
      <c r="U6485" t="s">
        <v>25203</v>
      </c>
      <c r="V6485" t="b">
        <v>0</v>
      </c>
      <c r="W6485" t="s">
        <v>265</v>
      </c>
      <c r="X6485">
        <v>0</v>
      </c>
      <c r="Y6485" t="s">
        <v>265</v>
      </c>
      <c r="Z6485" t="s">
        <v>265</v>
      </c>
      <c r="AA6485" t="s">
        <v>265</v>
      </c>
      <c r="AB6485" t="s">
        <v>265</v>
      </c>
      <c r="AC6485" t="s">
        <v>265</v>
      </c>
      <c r="AD6485" t="s">
        <v>265</v>
      </c>
      <c r="AE6485" t="s">
        <v>265</v>
      </c>
      <c r="AF6485" t="s">
        <v>267</v>
      </c>
      <c r="AG6485" t="s">
        <v>265</v>
      </c>
      <c r="AH6485" t="s">
        <v>265</v>
      </c>
      <c r="AI6485" t="s">
        <v>265</v>
      </c>
      <c r="AJ6485" t="s">
        <v>265</v>
      </c>
      <c r="AL6485" t="str">
        <f>IF(Sudan_News12[[#This Row],[relevancy_classification_english]]="Relevant","مناسب",IF(Sudan_News12[[#This Row],[relevancy_classification_english]]="Relevant","عَرَضِيّ",""))</f>
        <v/>
      </c>
      <c r="AN6485" t="str">
        <f>IF(Sudan_News12[[#This Row],[sentiment_analysis_english]]="Negative","سلبي",IF(Sudan_News12[[#This Row],[sentiment_analysis_english]]="Neutral","حيادي",IF(Sudan_News12[[#This Row],[sentiment_analysis_english]]="Positive","إيجابي","")))</f>
        <v/>
      </c>
      <c r="AO6485" t="e">
        <f>INDEX(TextClassificationList[],MATCH(Sudan_News12[[#This Row],[text_classification_arabic]],TextClassificationList[text_classification_arabic],0),1)</f>
        <v>#N/A</v>
      </c>
      <c r="AQ6485" t="e">
        <f>INDEX(TextClassificationList[],MATCH(Sudan_News12[[#This Row],[text_classification_arabic2]],TextClassificationList[text_classification_arabic],0),1)</f>
        <v>#N/A</v>
      </c>
      <c r="AS6485" t="e">
        <f>INDEX(TextClassificationList[],MATCH(Sudan_News12[[#This Row],[text_classification_arabic3]],TextClassificationList[text_classification_arabic],0),1)</f>
        <v>#N/A</v>
      </c>
      <c r="AU6485" t="e">
        <f>INDEX(TextClassificationList[],MATCH(Sudan_News12[[#This Row],[text_classification_arabic4]],TextClassificationList[text_classification_arabic],0),1)</f>
        <v>#N/A</v>
      </c>
      <c r="AW6485" t="e">
        <f>INDEX(TextClassificationList[],MATCH(Sudan_News12[[#This Row],[text_classification_arabic5]],TextClassificationList[text_classification_arabic],0),1)</f>
        <v>#N/A</v>
      </c>
    </row>
    <row r="6486" spans="1:49" x14ac:dyDescent="0.2">
      <c r="A6486">
        <v>9.4903856127330714E+17</v>
      </c>
      <c r="B6486">
        <v>8.900132982588375E+17</v>
      </c>
      <c r="C6486" t="s">
        <v>25204</v>
      </c>
      <c r="D6486" s="1">
        <v>43105</v>
      </c>
      <c r="E6486" s="2">
        <v>2.3032407407407407E-3</v>
      </c>
      <c r="F6486">
        <v>200</v>
      </c>
      <c r="G6486">
        <v>1889611729</v>
      </c>
      <c r="H6486" t="s">
        <v>354</v>
      </c>
      <c r="I6486" t="s">
        <v>355</v>
      </c>
      <c r="J6486" t="s">
        <v>265</v>
      </c>
      <c r="K6486" t="s">
        <v>25205</v>
      </c>
      <c r="L6486" t="s">
        <v>266</v>
      </c>
      <c r="M6486" t="s">
        <v>267</v>
      </c>
      <c r="N6486" t="s">
        <v>267</v>
      </c>
      <c r="O6486" t="s">
        <v>267</v>
      </c>
      <c r="P6486">
        <v>0</v>
      </c>
      <c r="Q6486">
        <v>0</v>
      </c>
      <c r="R6486">
        <v>0</v>
      </c>
      <c r="S6486" t="s">
        <v>267</v>
      </c>
      <c r="T6486" t="s">
        <v>267</v>
      </c>
      <c r="U6486" t="s">
        <v>25206</v>
      </c>
      <c r="V6486" t="b">
        <v>0</v>
      </c>
      <c r="W6486" t="s">
        <v>265</v>
      </c>
      <c r="X6486">
        <v>0</v>
      </c>
      <c r="Y6486" t="s">
        <v>265</v>
      </c>
      <c r="Z6486" t="s">
        <v>265</v>
      </c>
      <c r="AA6486" t="s">
        <v>265</v>
      </c>
      <c r="AB6486" t="s">
        <v>265</v>
      </c>
      <c r="AC6486" t="s">
        <v>265</v>
      </c>
      <c r="AD6486" t="s">
        <v>265</v>
      </c>
      <c r="AE6486" t="s">
        <v>265</v>
      </c>
      <c r="AF6486" t="s">
        <v>25207</v>
      </c>
      <c r="AG6486" t="s">
        <v>265</v>
      </c>
      <c r="AH6486" t="s">
        <v>265</v>
      </c>
      <c r="AI6486" t="s">
        <v>265</v>
      </c>
      <c r="AJ6486" t="s">
        <v>265</v>
      </c>
      <c r="AL6486" t="str">
        <f>IF(Sudan_News12[[#This Row],[relevancy_classification_english]]="Relevant","مناسب",IF(Sudan_News12[[#This Row],[relevancy_classification_english]]="Relevant","عَرَضِيّ",""))</f>
        <v/>
      </c>
      <c r="AN6486" t="str">
        <f>IF(Sudan_News12[[#This Row],[sentiment_analysis_english]]="Negative","سلبي",IF(Sudan_News12[[#This Row],[sentiment_analysis_english]]="Neutral","حيادي",IF(Sudan_News12[[#This Row],[sentiment_analysis_english]]="Positive","إيجابي","")))</f>
        <v/>
      </c>
      <c r="AO6486" t="e">
        <f>INDEX(TextClassificationList[],MATCH(Sudan_News12[[#This Row],[text_classification_arabic]],TextClassificationList[text_classification_arabic],0),1)</f>
        <v>#N/A</v>
      </c>
      <c r="AQ6486" t="e">
        <f>INDEX(TextClassificationList[],MATCH(Sudan_News12[[#This Row],[text_classification_arabic2]],TextClassificationList[text_classification_arabic],0),1)</f>
        <v>#N/A</v>
      </c>
      <c r="AS6486" t="e">
        <f>INDEX(TextClassificationList[],MATCH(Sudan_News12[[#This Row],[text_classification_arabic3]],TextClassificationList[text_classification_arabic],0),1)</f>
        <v>#N/A</v>
      </c>
      <c r="AU6486" t="e">
        <f>INDEX(TextClassificationList[],MATCH(Sudan_News12[[#This Row],[text_classification_arabic4]],TextClassificationList[text_classification_arabic],0),1)</f>
        <v>#N/A</v>
      </c>
      <c r="AW6486" t="e">
        <f>INDEX(TextClassificationList[],MATCH(Sudan_News12[[#This Row],[text_classification_arabic5]],TextClassificationList[text_classification_arabic],0),1)</f>
        <v>#N/A</v>
      </c>
    </row>
    <row r="6487" spans="1:49" x14ac:dyDescent="0.2">
      <c r="A6487">
        <v>9.4879429167294874E+17</v>
      </c>
      <c r="B6487">
        <v>9.4876320412512256E+17</v>
      </c>
      <c r="C6487" t="s">
        <v>25208</v>
      </c>
      <c r="D6487" s="1">
        <v>43104</v>
      </c>
      <c r="E6487" s="2">
        <v>0.32825231481481482</v>
      </c>
      <c r="F6487">
        <v>200</v>
      </c>
      <c r="G6487">
        <v>1889611729</v>
      </c>
      <c r="H6487" t="s">
        <v>354</v>
      </c>
      <c r="I6487" t="s">
        <v>355</v>
      </c>
      <c r="J6487" t="s">
        <v>265</v>
      </c>
      <c r="K6487" t="s">
        <v>25209</v>
      </c>
      <c r="L6487" t="s">
        <v>266</v>
      </c>
      <c r="M6487" t="s">
        <v>267</v>
      </c>
      <c r="N6487" t="s">
        <v>267</v>
      </c>
      <c r="O6487" t="s">
        <v>267</v>
      </c>
      <c r="P6487">
        <v>0</v>
      </c>
      <c r="Q6487">
        <v>0</v>
      </c>
      <c r="R6487">
        <v>0</v>
      </c>
      <c r="S6487" t="s">
        <v>267</v>
      </c>
      <c r="T6487" t="s">
        <v>267</v>
      </c>
      <c r="U6487" t="s">
        <v>25210</v>
      </c>
      <c r="V6487" t="b">
        <v>0</v>
      </c>
      <c r="W6487" t="s">
        <v>265</v>
      </c>
      <c r="X6487">
        <v>0</v>
      </c>
      <c r="Y6487" t="s">
        <v>265</v>
      </c>
      <c r="Z6487" t="s">
        <v>265</v>
      </c>
      <c r="AA6487" t="s">
        <v>265</v>
      </c>
      <c r="AB6487" t="s">
        <v>265</v>
      </c>
      <c r="AC6487" t="s">
        <v>265</v>
      </c>
      <c r="AD6487" t="s">
        <v>265</v>
      </c>
      <c r="AE6487" t="s">
        <v>265</v>
      </c>
      <c r="AF6487" t="s">
        <v>25211</v>
      </c>
      <c r="AG6487" t="s">
        <v>265</v>
      </c>
      <c r="AH6487" t="s">
        <v>265</v>
      </c>
      <c r="AI6487" t="s">
        <v>265</v>
      </c>
      <c r="AJ6487" t="s">
        <v>265</v>
      </c>
      <c r="AL6487" t="str">
        <f>IF(Sudan_News12[[#This Row],[relevancy_classification_english]]="Relevant","مناسب",IF(Sudan_News12[[#This Row],[relevancy_classification_english]]="Relevant","عَرَضِيّ",""))</f>
        <v/>
      </c>
      <c r="AN6487" t="str">
        <f>IF(Sudan_News12[[#This Row],[sentiment_analysis_english]]="Negative","سلبي",IF(Sudan_News12[[#This Row],[sentiment_analysis_english]]="Neutral","حيادي",IF(Sudan_News12[[#This Row],[sentiment_analysis_english]]="Positive","إيجابي","")))</f>
        <v/>
      </c>
      <c r="AO6487" t="e">
        <f>INDEX(TextClassificationList[],MATCH(Sudan_News12[[#This Row],[text_classification_arabic]],TextClassificationList[text_classification_arabic],0),1)</f>
        <v>#N/A</v>
      </c>
      <c r="AQ6487" t="e">
        <f>INDEX(TextClassificationList[],MATCH(Sudan_News12[[#This Row],[text_classification_arabic2]],TextClassificationList[text_classification_arabic],0),1)</f>
        <v>#N/A</v>
      </c>
      <c r="AS6487" t="e">
        <f>INDEX(TextClassificationList[],MATCH(Sudan_News12[[#This Row],[text_classification_arabic3]],TextClassificationList[text_classification_arabic],0),1)</f>
        <v>#N/A</v>
      </c>
      <c r="AU6487" t="e">
        <f>INDEX(TextClassificationList[],MATCH(Sudan_News12[[#This Row],[text_classification_arabic4]],TextClassificationList[text_classification_arabic],0),1)</f>
        <v>#N/A</v>
      </c>
      <c r="AW6487" t="e">
        <f>INDEX(TextClassificationList[],MATCH(Sudan_News12[[#This Row],[text_classification_arabic5]],TextClassificationList[text_classification_arabic],0),1)</f>
        <v>#N/A</v>
      </c>
    </row>
    <row r="6488" spans="1:49" x14ac:dyDescent="0.2">
      <c r="A6488">
        <v>9.4877783103055053E+17</v>
      </c>
      <c r="B6488">
        <v>9.4864416592297984E+17</v>
      </c>
      <c r="C6488" t="s">
        <v>25212</v>
      </c>
      <c r="D6488" s="1">
        <v>43104</v>
      </c>
      <c r="E6488" s="2">
        <v>0.28283564814814816</v>
      </c>
      <c r="F6488">
        <v>200</v>
      </c>
      <c r="G6488">
        <v>1889611729</v>
      </c>
      <c r="H6488" t="s">
        <v>354</v>
      </c>
      <c r="I6488" t="s">
        <v>355</v>
      </c>
      <c r="J6488" t="s">
        <v>265</v>
      </c>
      <c r="K6488" t="s">
        <v>25213</v>
      </c>
      <c r="L6488" t="s">
        <v>266</v>
      </c>
      <c r="M6488" t="s">
        <v>267</v>
      </c>
      <c r="N6488" t="s">
        <v>267</v>
      </c>
      <c r="O6488" t="s">
        <v>267</v>
      </c>
      <c r="P6488">
        <v>0</v>
      </c>
      <c r="Q6488">
        <v>0</v>
      </c>
      <c r="R6488">
        <v>0</v>
      </c>
      <c r="S6488" t="s">
        <v>267</v>
      </c>
      <c r="T6488" t="s">
        <v>267</v>
      </c>
      <c r="U6488" t="s">
        <v>25214</v>
      </c>
      <c r="V6488" t="b">
        <v>0</v>
      </c>
      <c r="W6488" t="s">
        <v>265</v>
      </c>
      <c r="X6488">
        <v>0</v>
      </c>
      <c r="Y6488" t="s">
        <v>265</v>
      </c>
      <c r="Z6488" t="s">
        <v>265</v>
      </c>
      <c r="AA6488" t="s">
        <v>265</v>
      </c>
      <c r="AB6488" t="s">
        <v>265</v>
      </c>
      <c r="AC6488" t="s">
        <v>265</v>
      </c>
      <c r="AD6488" t="s">
        <v>265</v>
      </c>
      <c r="AE6488" t="s">
        <v>265</v>
      </c>
      <c r="AF6488" t="s">
        <v>19315</v>
      </c>
      <c r="AG6488" t="s">
        <v>265</v>
      </c>
      <c r="AH6488" t="s">
        <v>265</v>
      </c>
      <c r="AI6488" t="s">
        <v>265</v>
      </c>
      <c r="AJ6488" t="s">
        <v>265</v>
      </c>
      <c r="AL6488" t="str">
        <f>IF(Sudan_News12[[#This Row],[relevancy_classification_english]]="Relevant","مناسب",IF(Sudan_News12[[#This Row],[relevancy_classification_english]]="Relevant","عَرَضِيّ",""))</f>
        <v/>
      </c>
      <c r="AN6488" t="str">
        <f>IF(Sudan_News12[[#This Row],[sentiment_analysis_english]]="Negative","سلبي",IF(Sudan_News12[[#This Row],[sentiment_analysis_english]]="Neutral","حيادي",IF(Sudan_News12[[#This Row],[sentiment_analysis_english]]="Positive","إيجابي","")))</f>
        <v/>
      </c>
      <c r="AO6488" t="e">
        <f>INDEX(TextClassificationList[],MATCH(Sudan_News12[[#This Row],[text_classification_arabic]],TextClassificationList[text_classification_arabic],0),1)</f>
        <v>#N/A</v>
      </c>
      <c r="AQ6488" t="e">
        <f>INDEX(TextClassificationList[],MATCH(Sudan_News12[[#This Row],[text_classification_arabic2]],TextClassificationList[text_classification_arabic],0),1)</f>
        <v>#N/A</v>
      </c>
      <c r="AS6488" t="e">
        <f>INDEX(TextClassificationList[],MATCH(Sudan_News12[[#This Row],[text_classification_arabic3]],TextClassificationList[text_classification_arabic],0),1)</f>
        <v>#N/A</v>
      </c>
      <c r="AU6488" t="e">
        <f>INDEX(TextClassificationList[],MATCH(Sudan_News12[[#This Row],[text_classification_arabic4]],TextClassificationList[text_classification_arabic],0),1)</f>
        <v>#N/A</v>
      </c>
      <c r="AW6488" t="e">
        <f>INDEX(TextClassificationList[],MATCH(Sudan_News12[[#This Row],[text_classification_arabic5]],TextClassificationList[text_classification_arabic],0),1)</f>
        <v>#N/A</v>
      </c>
    </row>
    <row r="6489" spans="1:49" x14ac:dyDescent="0.2">
      <c r="A6489">
        <v>9.4842852652867174E+17</v>
      </c>
      <c r="B6489">
        <v>9.4842794573082624E+17</v>
      </c>
      <c r="C6489" t="s">
        <v>25215</v>
      </c>
      <c r="D6489" s="1">
        <v>43103</v>
      </c>
      <c r="E6489" s="2">
        <v>0.31893518518518521</v>
      </c>
      <c r="F6489">
        <v>200</v>
      </c>
      <c r="G6489">
        <v>1889611729</v>
      </c>
      <c r="H6489" t="s">
        <v>354</v>
      </c>
      <c r="I6489" t="s">
        <v>355</v>
      </c>
      <c r="J6489" t="s">
        <v>265</v>
      </c>
      <c r="K6489" t="s">
        <v>25216</v>
      </c>
      <c r="L6489" t="s">
        <v>266</v>
      </c>
      <c r="M6489" t="s">
        <v>267</v>
      </c>
      <c r="N6489" t="s">
        <v>267</v>
      </c>
      <c r="O6489" t="s">
        <v>267</v>
      </c>
      <c r="P6489">
        <v>0</v>
      </c>
      <c r="Q6489">
        <v>0</v>
      </c>
      <c r="R6489">
        <v>0</v>
      </c>
      <c r="S6489" t="s">
        <v>267</v>
      </c>
      <c r="T6489" t="s">
        <v>267</v>
      </c>
      <c r="U6489" t="s">
        <v>25217</v>
      </c>
      <c r="V6489" t="b">
        <v>0</v>
      </c>
      <c r="W6489" t="s">
        <v>265</v>
      </c>
      <c r="X6489">
        <v>0</v>
      </c>
      <c r="Y6489" t="s">
        <v>265</v>
      </c>
      <c r="Z6489" t="s">
        <v>265</v>
      </c>
      <c r="AA6489" t="s">
        <v>265</v>
      </c>
      <c r="AB6489" t="s">
        <v>265</v>
      </c>
      <c r="AC6489" t="s">
        <v>265</v>
      </c>
      <c r="AD6489" t="s">
        <v>265</v>
      </c>
      <c r="AE6489" t="s">
        <v>265</v>
      </c>
      <c r="AF6489" t="s">
        <v>19315</v>
      </c>
      <c r="AG6489" t="s">
        <v>265</v>
      </c>
      <c r="AH6489" t="s">
        <v>265</v>
      </c>
      <c r="AI6489" t="s">
        <v>265</v>
      </c>
      <c r="AJ6489" t="s">
        <v>265</v>
      </c>
      <c r="AL6489" t="str">
        <f>IF(Sudan_News12[[#This Row],[relevancy_classification_english]]="Relevant","مناسب",IF(Sudan_News12[[#This Row],[relevancy_classification_english]]="Relevant","عَرَضِيّ",""))</f>
        <v/>
      </c>
      <c r="AN6489" t="str">
        <f>IF(Sudan_News12[[#This Row],[sentiment_analysis_english]]="Negative","سلبي",IF(Sudan_News12[[#This Row],[sentiment_analysis_english]]="Neutral","حيادي",IF(Sudan_News12[[#This Row],[sentiment_analysis_english]]="Positive","إيجابي","")))</f>
        <v/>
      </c>
      <c r="AO6489" t="e">
        <f>INDEX(TextClassificationList[],MATCH(Sudan_News12[[#This Row],[text_classification_arabic]],TextClassificationList[text_classification_arabic],0),1)</f>
        <v>#N/A</v>
      </c>
      <c r="AQ6489" t="e">
        <f>INDEX(TextClassificationList[],MATCH(Sudan_News12[[#This Row],[text_classification_arabic2]],TextClassificationList[text_classification_arabic],0),1)</f>
        <v>#N/A</v>
      </c>
      <c r="AS6489" t="e">
        <f>INDEX(TextClassificationList[],MATCH(Sudan_News12[[#This Row],[text_classification_arabic3]],TextClassificationList[text_classification_arabic],0),1)</f>
        <v>#N/A</v>
      </c>
      <c r="AU6489" t="e">
        <f>INDEX(TextClassificationList[],MATCH(Sudan_News12[[#This Row],[text_classification_arabic4]],TextClassificationList[text_classification_arabic],0),1)</f>
        <v>#N/A</v>
      </c>
      <c r="AW6489" t="e">
        <f>INDEX(TextClassificationList[],MATCH(Sudan_News12[[#This Row],[text_classification_arabic5]],TextClassificationList[text_classification_arabic],0),1)</f>
        <v>#N/A</v>
      </c>
    </row>
    <row r="6490" spans="1:49" x14ac:dyDescent="0.2">
      <c r="A6490">
        <v>9.4787412433197056E+17</v>
      </c>
      <c r="B6490">
        <v>9.4787412433197056E+17</v>
      </c>
      <c r="C6490" t="s">
        <v>25218</v>
      </c>
      <c r="D6490" s="1">
        <v>43101</v>
      </c>
      <c r="E6490" s="2">
        <v>0.78907407407407404</v>
      </c>
      <c r="F6490">
        <v>200</v>
      </c>
      <c r="G6490">
        <v>1889611729</v>
      </c>
      <c r="H6490" t="s">
        <v>354</v>
      </c>
      <c r="I6490" t="s">
        <v>355</v>
      </c>
      <c r="J6490" t="s">
        <v>265</v>
      </c>
      <c r="K6490" t="s">
        <v>25219</v>
      </c>
      <c r="L6490" t="s">
        <v>266</v>
      </c>
      <c r="M6490" t="s">
        <v>267</v>
      </c>
      <c r="N6490" t="s">
        <v>267</v>
      </c>
      <c r="O6490" t="s">
        <v>267</v>
      </c>
      <c r="P6490">
        <v>0</v>
      </c>
      <c r="Q6490">
        <v>0</v>
      </c>
      <c r="R6490">
        <v>0</v>
      </c>
      <c r="S6490" t="s">
        <v>267</v>
      </c>
      <c r="T6490" t="s">
        <v>267</v>
      </c>
      <c r="U6490" t="s">
        <v>25220</v>
      </c>
      <c r="V6490" t="b">
        <v>0</v>
      </c>
      <c r="W6490" t="s">
        <v>265</v>
      </c>
      <c r="X6490">
        <v>0</v>
      </c>
      <c r="Y6490" t="s">
        <v>265</v>
      </c>
      <c r="Z6490" t="s">
        <v>265</v>
      </c>
      <c r="AA6490" t="s">
        <v>265</v>
      </c>
      <c r="AB6490" t="s">
        <v>265</v>
      </c>
      <c r="AC6490" t="s">
        <v>265</v>
      </c>
      <c r="AD6490" t="s">
        <v>265</v>
      </c>
      <c r="AE6490" t="s">
        <v>265</v>
      </c>
      <c r="AF6490" t="s">
        <v>267</v>
      </c>
      <c r="AG6490" t="s">
        <v>265</v>
      </c>
      <c r="AH6490" t="s">
        <v>265</v>
      </c>
      <c r="AI6490" t="s">
        <v>265</v>
      </c>
      <c r="AJ6490" t="s">
        <v>265</v>
      </c>
      <c r="AL6490" t="str">
        <f>IF(Sudan_News12[[#This Row],[relevancy_classification_english]]="Relevant","مناسب",IF(Sudan_News12[[#This Row],[relevancy_classification_english]]="Relevant","عَرَضِيّ",""))</f>
        <v/>
      </c>
      <c r="AN6490" t="str">
        <f>IF(Sudan_News12[[#This Row],[sentiment_analysis_english]]="Negative","سلبي",IF(Sudan_News12[[#This Row],[sentiment_analysis_english]]="Neutral","حيادي",IF(Sudan_News12[[#This Row],[sentiment_analysis_english]]="Positive","إيجابي","")))</f>
        <v/>
      </c>
      <c r="AO6490" t="e">
        <f>INDEX(TextClassificationList[],MATCH(Sudan_News12[[#This Row],[text_classification_arabic]],TextClassificationList[text_classification_arabic],0),1)</f>
        <v>#N/A</v>
      </c>
      <c r="AQ6490" t="e">
        <f>INDEX(TextClassificationList[],MATCH(Sudan_News12[[#This Row],[text_classification_arabic2]],TextClassificationList[text_classification_arabic],0),1)</f>
        <v>#N/A</v>
      </c>
      <c r="AS6490" t="e">
        <f>INDEX(TextClassificationList[],MATCH(Sudan_News12[[#This Row],[text_classification_arabic3]],TextClassificationList[text_classification_arabic],0),1)</f>
        <v>#N/A</v>
      </c>
      <c r="AU6490" t="e">
        <f>INDEX(TextClassificationList[],MATCH(Sudan_News12[[#This Row],[text_classification_arabic4]],TextClassificationList[text_classification_arabic],0),1)</f>
        <v>#N/A</v>
      </c>
      <c r="AW6490" t="e">
        <f>INDEX(TextClassificationList[],MATCH(Sudan_News12[[#This Row],[text_classification_arabic5]],TextClassificationList[text_classification_arabic],0),1)</f>
        <v>#N/A</v>
      </c>
    </row>
    <row r="6491" spans="1:49" x14ac:dyDescent="0.2">
      <c r="A6491">
        <v>9.4784878019129344E+17</v>
      </c>
      <c r="B6491">
        <v>9.478467163001856E+17</v>
      </c>
      <c r="C6491" t="s">
        <v>25221</v>
      </c>
      <c r="D6491" s="1">
        <v>43101</v>
      </c>
      <c r="E6491" s="2">
        <v>0.71914351851851854</v>
      </c>
      <c r="F6491">
        <v>200</v>
      </c>
      <c r="G6491">
        <v>1889611729</v>
      </c>
      <c r="H6491" t="s">
        <v>354</v>
      </c>
      <c r="I6491" t="s">
        <v>355</v>
      </c>
      <c r="J6491" t="s">
        <v>265</v>
      </c>
      <c r="K6491" t="s">
        <v>25222</v>
      </c>
      <c r="L6491" t="s">
        <v>266</v>
      </c>
      <c r="M6491" t="s">
        <v>267</v>
      </c>
      <c r="N6491" t="s">
        <v>267</v>
      </c>
      <c r="O6491" t="s">
        <v>267</v>
      </c>
      <c r="P6491">
        <v>0</v>
      </c>
      <c r="Q6491">
        <v>0</v>
      </c>
      <c r="R6491">
        <v>0</v>
      </c>
      <c r="S6491" t="s">
        <v>267</v>
      </c>
      <c r="T6491" t="s">
        <v>267</v>
      </c>
      <c r="U6491" t="s">
        <v>25223</v>
      </c>
      <c r="V6491" t="b">
        <v>0</v>
      </c>
      <c r="W6491" t="s">
        <v>265</v>
      </c>
      <c r="X6491">
        <v>0</v>
      </c>
      <c r="Y6491" t="s">
        <v>265</v>
      </c>
      <c r="Z6491" t="s">
        <v>265</v>
      </c>
      <c r="AA6491" t="s">
        <v>265</v>
      </c>
      <c r="AB6491" t="s">
        <v>265</v>
      </c>
      <c r="AC6491" t="s">
        <v>265</v>
      </c>
      <c r="AD6491" t="s">
        <v>265</v>
      </c>
      <c r="AE6491" t="s">
        <v>265</v>
      </c>
      <c r="AF6491" t="s">
        <v>25224</v>
      </c>
      <c r="AG6491" t="s">
        <v>265</v>
      </c>
      <c r="AH6491" t="s">
        <v>265</v>
      </c>
      <c r="AI6491" t="s">
        <v>265</v>
      </c>
      <c r="AJ6491" t="s">
        <v>265</v>
      </c>
      <c r="AL6491" t="str">
        <f>IF(Sudan_News12[[#This Row],[relevancy_classification_english]]="Relevant","مناسب",IF(Sudan_News12[[#This Row],[relevancy_classification_english]]="Relevant","عَرَضِيّ",""))</f>
        <v/>
      </c>
      <c r="AN6491" t="str">
        <f>IF(Sudan_News12[[#This Row],[sentiment_analysis_english]]="Negative","سلبي",IF(Sudan_News12[[#This Row],[sentiment_analysis_english]]="Neutral","حيادي",IF(Sudan_News12[[#This Row],[sentiment_analysis_english]]="Positive","إيجابي","")))</f>
        <v/>
      </c>
      <c r="AO6491" t="e">
        <f>INDEX(TextClassificationList[],MATCH(Sudan_News12[[#This Row],[text_classification_arabic]],TextClassificationList[text_classification_arabic],0),1)</f>
        <v>#N/A</v>
      </c>
      <c r="AQ6491" t="e">
        <f>INDEX(TextClassificationList[],MATCH(Sudan_News12[[#This Row],[text_classification_arabic2]],TextClassificationList[text_classification_arabic],0),1)</f>
        <v>#N/A</v>
      </c>
      <c r="AS6491" t="e">
        <f>INDEX(TextClassificationList[],MATCH(Sudan_News12[[#This Row],[text_classification_arabic3]],TextClassificationList[text_classification_arabic],0),1)</f>
        <v>#N/A</v>
      </c>
      <c r="AU6491" t="e">
        <f>INDEX(TextClassificationList[],MATCH(Sudan_News12[[#This Row],[text_classification_arabic4]],TextClassificationList[text_classification_arabic],0),1)</f>
        <v>#N/A</v>
      </c>
      <c r="AW6491" t="e">
        <f>INDEX(TextClassificationList[],MATCH(Sudan_News12[[#This Row],[text_classification_arabic5]],TextClassificationList[text_classification_arabic],0),1)</f>
        <v>#N/A</v>
      </c>
    </row>
    <row r="6492" spans="1:49" x14ac:dyDescent="0.2">
      <c r="A6492">
        <v>9.4783618770374246E+17</v>
      </c>
      <c r="B6492">
        <v>9.4783618770374246E+17</v>
      </c>
      <c r="C6492" t="s">
        <v>25225</v>
      </c>
      <c r="D6492" s="1">
        <v>43101</v>
      </c>
      <c r="E6492" s="2">
        <v>0.68438657407407411</v>
      </c>
      <c r="F6492">
        <v>200</v>
      </c>
      <c r="G6492">
        <v>1889611729</v>
      </c>
      <c r="H6492" t="s">
        <v>354</v>
      </c>
      <c r="I6492" t="s">
        <v>355</v>
      </c>
      <c r="J6492" t="s">
        <v>265</v>
      </c>
      <c r="K6492" t="s">
        <v>25226</v>
      </c>
      <c r="L6492" t="s">
        <v>266</v>
      </c>
      <c r="M6492" t="s">
        <v>267</v>
      </c>
      <c r="N6492" t="s">
        <v>267</v>
      </c>
      <c r="O6492" t="s">
        <v>25227</v>
      </c>
      <c r="P6492">
        <v>0</v>
      </c>
      <c r="Q6492">
        <v>0</v>
      </c>
      <c r="R6492">
        <v>1</v>
      </c>
      <c r="S6492" t="s">
        <v>25228</v>
      </c>
      <c r="T6492" t="s">
        <v>267</v>
      </c>
      <c r="U6492" t="s">
        <v>25229</v>
      </c>
      <c r="V6492" t="b">
        <v>0</v>
      </c>
      <c r="W6492" t="s">
        <v>265</v>
      </c>
      <c r="X6492">
        <v>1</v>
      </c>
      <c r="Y6492" t="s">
        <v>25230</v>
      </c>
      <c r="Z6492" t="s">
        <v>265</v>
      </c>
      <c r="AA6492" t="s">
        <v>265</v>
      </c>
      <c r="AB6492" t="s">
        <v>265</v>
      </c>
      <c r="AC6492" t="s">
        <v>265</v>
      </c>
      <c r="AD6492" t="s">
        <v>265</v>
      </c>
      <c r="AE6492" t="s">
        <v>265</v>
      </c>
      <c r="AF6492" t="s">
        <v>267</v>
      </c>
      <c r="AG6492" t="s">
        <v>265</v>
      </c>
      <c r="AH6492" t="s">
        <v>265</v>
      </c>
      <c r="AI6492" t="s">
        <v>265</v>
      </c>
      <c r="AJ6492" t="s">
        <v>265</v>
      </c>
      <c r="AL6492" t="str">
        <f>IF(Sudan_News12[[#This Row],[relevancy_classification_english]]="Relevant","مناسب",IF(Sudan_News12[[#This Row],[relevancy_classification_english]]="Relevant","عَرَضِيّ",""))</f>
        <v/>
      </c>
      <c r="AN6492" t="str">
        <f>IF(Sudan_News12[[#This Row],[sentiment_analysis_english]]="Negative","سلبي",IF(Sudan_News12[[#This Row],[sentiment_analysis_english]]="Neutral","حيادي",IF(Sudan_News12[[#This Row],[sentiment_analysis_english]]="Positive","إيجابي","")))</f>
        <v/>
      </c>
      <c r="AO6492" t="e">
        <f>INDEX(TextClassificationList[],MATCH(Sudan_News12[[#This Row],[text_classification_arabic]],TextClassificationList[text_classification_arabic],0),1)</f>
        <v>#N/A</v>
      </c>
      <c r="AQ6492" t="e">
        <f>INDEX(TextClassificationList[],MATCH(Sudan_News12[[#This Row],[text_classification_arabic2]],TextClassificationList[text_classification_arabic],0),1)</f>
        <v>#N/A</v>
      </c>
      <c r="AS6492" t="e">
        <f>INDEX(TextClassificationList[],MATCH(Sudan_News12[[#This Row],[text_classification_arabic3]],TextClassificationList[text_classification_arabic],0),1)</f>
        <v>#N/A</v>
      </c>
      <c r="AU6492" t="e">
        <f>INDEX(TextClassificationList[],MATCH(Sudan_News12[[#This Row],[text_classification_arabic4]],TextClassificationList[text_classification_arabic],0),1)</f>
        <v>#N/A</v>
      </c>
      <c r="AW6492" t="e">
        <f>INDEX(TextClassificationList[],MATCH(Sudan_News12[[#This Row],[text_classification_arabic5]],TextClassificationList[text_classification_arabic],0),1)</f>
        <v>#N/A</v>
      </c>
    </row>
    <row r="6493" spans="1:49" x14ac:dyDescent="0.2">
      <c r="A6493">
        <v>9.4774006294244966E+17</v>
      </c>
      <c r="B6493">
        <v>9.4774006294244966E+17</v>
      </c>
      <c r="C6493" t="s">
        <v>25231</v>
      </c>
      <c r="D6493" s="1">
        <v>43101</v>
      </c>
      <c r="E6493" s="2">
        <v>0.41913194444444446</v>
      </c>
      <c r="F6493">
        <v>200</v>
      </c>
      <c r="G6493">
        <v>1889611729</v>
      </c>
      <c r="H6493" t="s">
        <v>354</v>
      </c>
      <c r="I6493" t="s">
        <v>355</v>
      </c>
      <c r="J6493" t="s">
        <v>265</v>
      </c>
      <c r="K6493" t="s">
        <v>25232</v>
      </c>
      <c r="L6493" t="s">
        <v>266</v>
      </c>
      <c r="M6493" t="s">
        <v>267</v>
      </c>
      <c r="N6493" t="s">
        <v>267</v>
      </c>
      <c r="O6493" t="s">
        <v>267</v>
      </c>
      <c r="P6493">
        <v>0</v>
      </c>
      <c r="Q6493">
        <v>0</v>
      </c>
      <c r="R6493">
        <v>0</v>
      </c>
      <c r="S6493" t="s">
        <v>267</v>
      </c>
      <c r="T6493" t="s">
        <v>267</v>
      </c>
      <c r="U6493" t="s">
        <v>25233</v>
      </c>
      <c r="V6493" t="b">
        <v>0</v>
      </c>
      <c r="W6493" t="s">
        <v>265</v>
      </c>
      <c r="X6493">
        <v>0</v>
      </c>
      <c r="Y6493" t="s">
        <v>265</v>
      </c>
      <c r="Z6493" t="s">
        <v>265</v>
      </c>
      <c r="AA6493" t="s">
        <v>265</v>
      </c>
      <c r="AB6493" t="s">
        <v>265</v>
      </c>
      <c r="AC6493" t="s">
        <v>265</v>
      </c>
      <c r="AD6493" t="s">
        <v>265</v>
      </c>
      <c r="AE6493" t="s">
        <v>265</v>
      </c>
      <c r="AF6493" t="s">
        <v>267</v>
      </c>
      <c r="AG6493" t="s">
        <v>265</v>
      </c>
      <c r="AH6493" t="s">
        <v>265</v>
      </c>
      <c r="AI6493" t="s">
        <v>265</v>
      </c>
      <c r="AJ6493" t="s">
        <v>265</v>
      </c>
      <c r="AL6493" t="str">
        <f>IF(Sudan_News12[[#This Row],[relevancy_classification_english]]="Relevant","مناسب",IF(Sudan_News12[[#This Row],[relevancy_classification_english]]="Relevant","عَرَضِيّ",""))</f>
        <v/>
      </c>
      <c r="AN6493" t="str">
        <f>IF(Sudan_News12[[#This Row],[sentiment_analysis_english]]="Negative","سلبي",IF(Sudan_News12[[#This Row],[sentiment_analysis_english]]="Neutral","حيادي",IF(Sudan_News12[[#This Row],[sentiment_analysis_english]]="Positive","إيجابي","")))</f>
        <v/>
      </c>
      <c r="AO6493" t="e">
        <f>INDEX(TextClassificationList[],MATCH(Sudan_News12[[#This Row],[text_classification_arabic]],TextClassificationList[text_classification_arabic],0),1)</f>
        <v>#N/A</v>
      </c>
      <c r="AQ6493" t="e">
        <f>INDEX(TextClassificationList[],MATCH(Sudan_News12[[#This Row],[text_classification_arabic2]],TextClassificationList[text_classification_arabic],0),1)</f>
        <v>#N/A</v>
      </c>
      <c r="AS6493" t="e">
        <f>INDEX(TextClassificationList[],MATCH(Sudan_News12[[#This Row],[text_classification_arabic3]],TextClassificationList[text_classification_arabic],0),1)</f>
        <v>#N/A</v>
      </c>
      <c r="AU6493" t="e">
        <f>INDEX(TextClassificationList[],MATCH(Sudan_News12[[#This Row],[text_classification_arabic4]],TextClassificationList[text_classification_arabic],0),1)</f>
        <v>#N/A</v>
      </c>
      <c r="AW6493" t="e">
        <f>INDEX(TextClassificationList[],MATCH(Sudan_News12[[#This Row],[text_classification_arabic5]],TextClassificationList[text_classification_arabic],0),1)</f>
        <v>#N/A</v>
      </c>
    </row>
    <row r="6494" spans="1:49" x14ac:dyDescent="0.2">
      <c r="A6494">
        <v>9.4751597111119462E+17</v>
      </c>
      <c r="B6494">
        <v>9.4751585363293389E+17</v>
      </c>
      <c r="C6494" t="s">
        <v>25234</v>
      </c>
      <c r="D6494" s="1">
        <v>43100</v>
      </c>
      <c r="E6494" s="2">
        <v>0.80076388888888894</v>
      </c>
      <c r="F6494">
        <v>200</v>
      </c>
      <c r="G6494">
        <v>1889611729</v>
      </c>
      <c r="H6494" t="s">
        <v>354</v>
      </c>
      <c r="I6494" t="s">
        <v>355</v>
      </c>
      <c r="J6494" t="s">
        <v>265</v>
      </c>
      <c r="K6494" t="s">
        <v>25235</v>
      </c>
      <c r="L6494" t="s">
        <v>266</v>
      </c>
      <c r="M6494" t="s">
        <v>267</v>
      </c>
      <c r="N6494" t="s">
        <v>267</v>
      </c>
      <c r="O6494" t="s">
        <v>267</v>
      </c>
      <c r="P6494">
        <v>0</v>
      </c>
      <c r="Q6494">
        <v>0</v>
      </c>
      <c r="R6494">
        <v>0</v>
      </c>
      <c r="S6494" t="s">
        <v>267</v>
      </c>
      <c r="T6494" t="s">
        <v>267</v>
      </c>
      <c r="U6494" t="s">
        <v>25236</v>
      </c>
      <c r="V6494" t="b">
        <v>0</v>
      </c>
      <c r="W6494" t="s">
        <v>265</v>
      </c>
      <c r="X6494">
        <v>0</v>
      </c>
      <c r="Y6494" t="s">
        <v>265</v>
      </c>
      <c r="Z6494" t="s">
        <v>265</v>
      </c>
      <c r="AA6494" t="s">
        <v>265</v>
      </c>
      <c r="AB6494" t="s">
        <v>265</v>
      </c>
      <c r="AC6494" t="s">
        <v>265</v>
      </c>
      <c r="AD6494" t="s">
        <v>265</v>
      </c>
      <c r="AE6494" t="s">
        <v>265</v>
      </c>
      <c r="AF6494" t="s">
        <v>19315</v>
      </c>
      <c r="AG6494" t="s">
        <v>265</v>
      </c>
      <c r="AH6494" t="s">
        <v>265</v>
      </c>
      <c r="AI6494" t="s">
        <v>265</v>
      </c>
      <c r="AJ6494" t="s">
        <v>265</v>
      </c>
      <c r="AL6494" t="str">
        <f>IF(Sudan_News12[[#This Row],[relevancy_classification_english]]="Relevant","مناسب",IF(Sudan_News12[[#This Row],[relevancy_classification_english]]="Relevant","عَرَضِيّ",""))</f>
        <v/>
      </c>
      <c r="AN6494" t="str">
        <f>IF(Sudan_News12[[#This Row],[sentiment_analysis_english]]="Negative","سلبي",IF(Sudan_News12[[#This Row],[sentiment_analysis_english]]="Neutral","حيادي",IF(Sudan_News12[[#This Row],[sentiment_analysis_english]]="Positive","إيجابي","")))</f>
        <v/>
      </c>
      <c r="AO6494" t="e">
        <f>INDEX(TextClassificationList[],MATCH(Sudan_News12[[#This Row],[text_classification_arabic]],TextClassificationList[text_classification_arabic],0),1)</f>
        <v>#N/A</v>
      </c>
      <c r="AQ6494" t="e">
        <f>INDEX(TextClassificationList[],MATCH(Sudan_News12[[#This Row],[text_classification_arabic2]],TextClassificationList[text_classification_arabic],0),1)</f>
        <v>#N/A</v>
      </c>
      <c r="AS6494" t="e">
        <f>INDEX(TextClassificationList[],MATCH(Sudan_News12[[#This Row],[text_classification_arabic3]],TextClassificationList[text_classification_arabic],0),1)</f>
        <v>#N/A</v>
      </c>
      <c r="AU6494" t="e">
        <f>INDEX(TextClassificationList[],MATCH(Sudan_News12[[#This Row],[text_classification_arabic4]],TextClassificationList[text_classification_arabic],0),1)</f>
        <v>#N/A</v>
      </c>
      <c r="AW6494" t="e">
        <f>INDEX(TextClassificationList[],MATCH(Sudan_News12[[#This Row],[text_classification_arabic5]],TextClassificationList[text_classification_arabic],0),1)</f>
        <v>#N/A</v>
      </c>
    </row>
    <row r="6495" spans="1:49" x14ac:dyDescent="0.2">
      <c r="A6495">
        <v>9.4747164667542323E+17</v>
      </c>
      <c r="B6495">
        <v>9.474494180973527E+17</v>
      </c>
      <c r="C6495" t="s">
        <v>25237</v>
      </c>
      <c r="D6495" s="1">
        <v>43100</v>
      </c>
      <c r="E6495" s="2">
        <v>0.67844907407407407</v>
      </c>
      <c r="F6495">
        <v>200</v>
      </c>
      <c r="G6495">
        <v>1889611729</v>
      </c>
      <c r="H6495" t="s">
        <v>354</v>
      </c>
      <c r="I6495" t="s">
        <v>355</v>
      </c>
      <c r="J6495" t="s">
        <v>265</v>
      </c>
      <c r="K6495" t="s">
        <v>25238</v>
      </c>
      <c r="L6495" t="s">
        <v>266</v>
      </c>
      <c r="M6495" t="s">
        <v>267</v>
      </c>
      <c r="N6495" t="s">
        <v>267</v>
      </c>
      <c r="O6495" t="s">
        <v>267</v>
      </c>
      <c r="P6495">
        <v>0</v>
      </c>
      <c r="Q6495">
        <v>0</v>
      </c>
      <c r="R6495">
        <v>0</v>
      </c>
      <c r="S6495" t="s">
        <v>267</v>
      </c>
      <c r="T6495" t="s">
        <v>267</v>
      </c>
      <c r="U6495" t="s">
        <v>25239</v>
      </c>
      <c r="V6495" t="b">
        <v>0</v>
      </c>
      <c r="W6495" t="s">
        <v>265</v>
      </c>
      <c r="X6495">
        <v>0</v>
      </c>
      <c r="Y6495" t="s">
        <v>265</v>
      </c>
      <c r="Z6495" t="s">
        <v>265</v>
      </c>
      <c r="AA6495" t="s">
        <v>265</v>
      </c>
      <c r="AB6495" t="s">
        <v>265</v>
      </c>
      <c r="AC6495" t="s">
        <v>265</v>
      </c>
      <c r="AD6495" t="s">
        <v>265</v>
      </c>
      <c r="AE6495" t="s">
        <v>265</v>
      </c>
      <c r="AF6495" t="s">
        <v>18880</v>
      </c>
      <c r="AG6495" t="s">
        <v>265</v>
      </c>
      <c r="AH6495" t="s">
        <v>265</v>
      </c>
      <c r="AI6495" t="s">
        <v>265</v>
      </c>
      <c r="AJ6495" t="s">
        <v>265</v>
      </c>
      <c r="AL6495" t="str">
        <f>IF(Sudan_News12[[#This Row],[relevancy_classification_english]]="Relevant","مناسب",IF(Sudan_News12[[#This Row],[relevancy_classification_english]]="Relevant","عَرَضِيّ",""))</f>
        <v/>
      </c>
      <c r="AN6495" t="str">
        <f>IF(Sudan_News12[[#This Row],[sentiment_analysis_english]]="Negative","سلبي",IF(Sudan_News12[[#This Row],[sentiment_analysis_english]]="Neutral","حيادي",IF(Sudan_News12[[#This Row],[sentiment_analysis_english]]="Positive","إيجابي","")))</f>
        <v/>
      </c>
      <c r="AO6495" t="e">
        <f>INDEX(TextClassificationList[],MATCH(Sudan_News12[[#This Row],[text_classification_arabic]],TextClassificationList[text_classification_arabic],0),1)</f>
        <v>#N/A</v>
      </c>
      <c r="AQ6495" t="e">
        <f>INDEX(TextClassificationList[],MATCH(Sudan_News12[[#This Row],[text_classification_arabic2]],TextClassificationList[text_classification_arabic],0),1)</f>
        <v>#N/A</v>
      </c>
      <c r="AS6495" t="e">
        <f>INDEX(TextClassificationList[],MATCH(Sudan_News12[[#This Row],[text_classification_arabic3]],TextClassificationList[text_classification_arabic],0),1)</f>
        <v>#N/A</v>
      </c>
      <c r="AU6495" t="e">
        <f>INDEX(TextClassificationList[],MATCH(Sudan_News12[[#This Row],[text_classification_arabic4]],TextClassificationList[text_classification_arabic],0),1)</f>
        <v>#N/A</v>
      </c>
      <c r="AW6495" t="e">
        <f>INDEX(TextClassificationList[],MATCH(Sudan_News12[[#This Row],[text_classification_arabic5]],TextClassificationList[text_classification_arabic],0),1)</f>
        <v>#N/A</v>
      </c>
    </row>
    <row r="6496" spans="1:49" x14ac:dyDescent="0.2">
      <c r="A6496">
        <v>9.4733716246648832E+17</v>
      </c>
      <c r="B6496">
        <v>9.4733610015417139E+17</v>
      </c>
      <c r="C6496" t="s">
        <v>25240</v>
      </c>
      <c r="D6496" s="1">
        <v>43100</v>
      </c>
      <c r="E6496" s="2">
        <v>0.30733796296296295</v>
      </c>
      <c r="F6496">
        <v>200</v>
      </c>
      <c r="G6496">
        <v>1889611729</v>
      </c>
      <c r="H6496" t="s">
        <v>354</v>
      </c>
      <c r="I6496" t="s">
        <v>355</v>
      </c>
      <c r="J6496" t="s">
        <v>265</v>
      </c>
      <c r="K6496" t="s">
        <v>25241</v>
      </c>
      <c r="L6496" t="s">
        <v>276</v>
      </c>
      <c r="M6496" t="s">
        <v>267</v>
      </c>
      <c r="N6496" t="s">
        <v>267</v>
      </c>
      <c r="O6496" t="s">
        <v>267</v>
      </c>
      <c r="P6496">
        <v>0</v>
      </c>
      <c r="Q6496">
        <v>0</v>
      </c>
      <c r="R6496">
        <v>0</v>
      </c>
      <c r="S6496" t="s">
        <v>267</v>
      </c>
      <c r="T6496" t="s">
        <v>267</v>
      </c>
      <c r="U6496" t="s">
        <v>25242</v>
      </c>
      <c r="V6496" t="b">
        <v>0</v>
      </c>
      <c r="W6496" t="s">
        <v>265</v>
      </c>
      <c r="X6496">
        <v>0</v>
      </c>
      <c r="Y6496" t="s">
        <v>265</v>
      </c>
      <c r="Z6496" t="s">
        <v>265</v>
      </c>
      <c r="AA6496" t="s">
        <v>265</v>
      </c>
      <c r="AB6496" t="s">
        <v>265</v>
      </c>
      <c r="AC6496" t="s">
        <v>265</v>
      </c>
      <c r="AD6496" t="s">
        <v>265</v>
      </c>
      <c r="AE6496" t="s">
        <v>265</v>
      </c>
      <c r="AF6496" t="s">
        <v>19315</v>
      </c>
      <c r="AG6496" t="s">
        <v>265</v>
      </c>
      <c r="AH6496" t="s">
        <v>265</v>
      </c>
      <c r="AI6496" t="s">
        <v>265</v>
      </c>
      <c r="AJ6496" t="s">
        <v>265</v>
      </c>
      <c r="AL6496" t="str">
        <f>IF(Sudan_News12[[#This Row],[relevancy_classification_english]]="Relevant","مناسب",IF(Sudan_News12[[#This Row],[relevancy_classification_english]]="Relevant","عَرَضِيّ",""))</f>
        <v/>
      </c>
      <c r="AN6496" t="str">
        <f>IF(Sudan_News12[[#This Row],[sentiment_analysis_english]]="Negative","سلبي",IF(Sudan_News12[[#This Row],[sentiment_analysis_english]]="Neutral","حيادي",IF(Sudan_News12[[#This Row],[sentiment_analysis_english]]="Positive","إيجابي","")))</f>
        <v/>
      </c>
      <c r="AO6496" t="e">
        <f>INDEX(TextClassificationList[],MATCH(Sudan_News12[[#This Row],[text_classification_arabic]],TextClassificationList[text_classification_arabic],0),1)</f>
        <v>#N/A</v>
      </c>
      <c r="AQ6496" t="e">
        <f>INDEX(TextClassificationList[],MATCH(Sudan_News12[[#This Row],[text_classification_arabic2]],TextClassificationList[text_classification_arabic],0),1)</f>
        <v>#N/A</v>
      </c>
      <c r="AS6496" t="e">
        <f>INDEX(TextClassificationList[],MATCH(Sudan_News12[[#This Row],[text_classification_arabic3]],TextClassificationList[text_classification_arabic],0),1)</f>
        <v>#N/A</v>
      </c>
      <c r="AU6496" t="e">
        <f>INDEX(TextClassificationList[],MATCH(Sudan_News12[[#This Row],[text_classification_arabic4]],TextClassificationList[text_classification_arabic],0),1)</f>
        <v>#N/A</v>
      </c>
      <c r="AW6496" t="e">
        <f>INDEX(TextClassificationList[],MATCH(Sudan_News12[[#This Row],[text_classification_arabic5]],TextClassificationList[text_classification_arabic],0),1)</f>
        <v>#N/A</v>
      </c>
    </row>
    <row r="6497" spans="1:49" x14ac:dyDescent="0.2">
      <c r="A6497">
        <v>9.4732918779018445E+17</v>
      </c>
      <c r="B6497">
        <v>9.4732918779018445E+17</v>
      </c>
      <c r="C6497" t="s">
        <v>25243</v>
      </c>
      <c r="D6497" s="1">
        <v>43100</v>
      </c>
      <c r="E6497" s="2">
        <v>0.28533564814814816</v>
      </c>
      <c r="F6497">
        <v>200</v>
      </c>
      <c r="G6497">
        <v>1889611729</v>
      </c>
      <c r="H6497" t="s">
        <v>354</v>
      </c>
      <c r="I6497" t="s">
        <v>355</v>
      </c>
      <c r="J6497" t="s">
        <v>265</v>
      </c>
      <c r="K6497" t="s">
        <v>25244</v>
      </c>
      <c r="L6497" t="s">
        <v>266</v>
      </c>
      <c r="M6497" t="s">
        <v>267</v>
      </c>
      <c r="N6497" t="s">
        <v>267</v>
      </c>
      <c r="O6497" t="s">
        <v>267</v>
      </c>
      <c r="P6497">
        <v>0</v>
      </c>
      <c r="Q6497">
        <v>0</v>
      </c>
      <c r="R6497">
        <v>0</v>
      </c>
      <c r="S6497" t="s">
        <v>25245</v>
      </c>
      <c r="T6497" t="s">
        <v>267</v>
      </c>
      <c r="U6497" t="s">
        <v>25246</v>
      </c>
      <c r="V6497" t="b">
        <v>0</v>
      </c>
      <c r="W6497" t="s">
        <v>265</v>
      </c>
      <c r="X6497">
        <v>0</v>
      </c>
      <c r="Y6497" t="s">
        <v>265</v>
      </c>
      <c r="Z6497" t="s">
        <v>265</v>
      </c>
      <c r="AA6497" t="s">
        <v>265</v>
      </c>
      <c r="AB6497" t="s">
        <v>265</v>
      </c>
      <c r="AC6497" t="s">
        <v>265</v>
      </c>
      <c r="AD6497" t="s">
        <v>265</v>
      </c>
      <c r="AE6497" t="s">
        <v>265</v>
      </c>
      <c r="AF6497" t="s">
        <v>267</v>
      </c>
      <c r="AG6497" t="s">
        <v>265</v>
      </c>
      <c r="AH6497" t="s">
        <v>265</v>
      </c>
      <c r="AI6497" t="s">
        <v>265</v>
      </c>
      <c r="AJ6497" t="s">
        <v>265</v>
      </c>
      <c r="AL6497" t="str">
        <f>IF(Sudan_News12[[#This Row],[relevancy_classification_english]]="Relevant","مناسب",IF(Sudan_News12[[#This Row],[relevancy_classification_english]]="Relevant","عَرَضِيّ",""))</f>
        <v/>
      </c>
      <c r="AN6497" t="str">
        <f>IF(Sudan_News12[[#This Row],[sentiment_analysis_english]]="Negative","سلبي",IF(Sudan_News12[[#This Row],[sentiment_analysis_english]]="Neutral","حيادي",IF(Sudan_News12[[#This Row],[sentiment_analysis_english]]="Positive","إيجابي","")))</f>
        <v/>
      </c>
      <c r="AO6497" t="e">
        <f>INDEX(TextClassificationList[],MATCH(Sudan_News12[[#This Row],[text_classification_arabic]],TextClassificationList[text_classification_arabic],0),1)</f>
        <v>#N/A</v>
      </c>
      <c r="AQ6497" t="e">
        <f>INDEX(TextClassificationList[],MATCH(Sudan_News12[[#This Row],[text_classification_arabic2]],TextClassificationList[text_classification_arabic],0),1)</f>
        <v>#N/A</v>
      </c>
      <c r="AS6497" t="e">
        <f>INDEX(TextClassificationList[],MATCH(Sudan_News12[[#This Row],[text_classification_arabic3]],TextClassificationList[text_classification_arabic],0),1)</f>
        <v>#N/A</v>
      </c>
      <c r="AU6497" t="e">
        <f>INDEX(TextClassificationList[],MATCH(Sudan_News12[[#This Row],[text_classification_arabic4]],TextClassificationList[text_classification_arabic],0),1)</f>
        <v>#N/A</v>
      </c>
      <c r="AW6497" t="e">
        <f>INDEX(TextClassificationList[],MATCH(Sudan_News12[[#This Row],[text_classification_arabic5]],TextClassificationList[text_classification_arabic],0),1)</f>
        <v>#N/A</v>
      </c>
    </row>
    <row r="6498" spans="1:49" x14ac:dyDescent="0.2">
      <c r="A6498">
        <v>9.4723254073731891E+17</v>
      </c>
      <c r="B6498">
        <v>9.4723254073731891E+17</v>
      </c>
      <c r="C6498" t="s">
        <v>25247</v>
      </c>
      <c r="D6498" s="1">
        <v>43100</v>
      </c>
      <c r="E6498" s="2">
        <v>1.8645833333333334E-2</v>
      </c>
      <c r="F6498">
        <v>200</v>
      </c>
      <c r="G6498">
        <v>1889611729</v>
      </c>
      <c r="H6498" t="s">
        <v>354</v>
      </c>
      <c r="I6498" t="s">
        <v>355</v>
      </c>
      <c r="J6498" t="s">
        <v>265</v>
      </c>
      <c r="K6498" t="s">
        <v>25248</v>
      </c>
      <c r="L6498" t="s">
        <v>273</v>
      </c>
      <c r="M6498" t="s">
        <v>267</v>
      </c>
      <c r="N6498" t="s">
        <v>267</v>
      </c>
      <c r="O6498" t="s">
        <v>267</v>
      </c>
      <c r="P6498">
        <v>0</v>
      </c>
      <c r="Q6498">
        <v>0</v>
      </c>
      <c r="R6498">
        <v>0</v>
      </c>
      <c r="S6498" t="s">
        <v>267</v>
      </c>
      <c r="T6498" t="s">
        <v>267</v>
      </c>
      <c r="U6498" t="s">
        <v>25249</v>
      </c>
      <c r="V6498" t="b">
        <v>0</v>
      </c>
      <c r="W6498" t="s">
        <v>265</v>
      </c>
      <c r="X6498">
        <v>1</v>
      </c>
      <c r="Y6498" t="s">
        <v>25250</v>
      </c>
      <c r="Z6498" t="s">
        <v>265</v>
      </c>
      <c r="AA6498" t="s">
        <v>265</v>
      </c>
      <c r="AB6498" t="s">
        <v>265</v>
      </c>
      <c r="AC6498" t="s">
        <v>265</v>
      </c>
      <c r="AD6498" t="s">
        <v>265</v>
      </c>
      <c r="AE6498" t="s">
        <v>265</v>
      </c>
      <c r="AF6498" t="s">
        <v>267</v>
      </c>
      <c r="AG6498" t="s">
        <v>265</v>
      </c>
      <c r="AH6498" t="s">
        <v>265</v>
      </c>
      <c r="AI6498" t="s">
        <v>265</v>
      </c>
      <c r="AJ6498" t="s">
        <v>265</v>
      </c>
      <c r="AL6498" t="str">
        <f>IF(Sudan_News12[[#This Row],[relevancy_classification_english]]="Relevant","مناسب",IF(Sudan_News12[[#This Row],[relevancy_classification_english]]="Relevant","عَرَضِيّ",""))</f>
        <v/>
      </c>
      <c r="AN6498" t="str">
        <f>IF(Sudan_News12[[#This Row],[sentiment_analysis_english]]="Negative","سلبي",IF(Sudan_News12[[#This Row],[sentiment_analysis_english]]="Neutral","حيادي",IF(Sudan_News12[[#This Row],[sentiment_analysis_english]]="Positive","إيجابي","")))</f>
        <v/>
      </c>
      <c r="AO6498" t="e">
        <f>INDEX(TextClassificationList[],MATCH(Sudan_News12[[#This Row],[text_classification_arabic]],TextClassificationList[text_classification_arabic],0),1)</f>
        <v>#N/A</v>
      </c>
      <c r="AQ6498" t="e">
        <f>INDEX(TextClassificationList[],MATCH(Sudan_News12[[#This Row],[text_classification_arabic2]],TextClassificationList[text_classification_arabic],0),1)</f>
        <v>#N/A</v>
      </c>
      <c r="AS6498" t="e">
        <f>INDEX(TextClassificationList[],MATCH(Sudan_News12[[#This Row],[text_classification_arabic3]],TextClassificationList[text_classification_arabic],0),1)</f>
        <v>#N/A</v>
      </c>
      <c r="AU6498" t="e">
        <f>INDEX(TextClassificationList[],MATCH(Sudan_News12[[#This Row],[text_classification_arabic4]],TextClassificationList[text_classification_arabic],0),1)</f>
        <v>#N/A</v>
      </c>
      <c r="AW6498" t="e">
        <f>INDEX(TextClassificationList[],MATCH(Sudan_News12[[#This Row],[text_classification_arabic5]],TextClassificationList[text_classification_arabic],0),1)</f>
        <v>#N/A</v>
      </c>
    </row>
    <row r="6499" spans="1:49" x14ac:dyDescent="0.2">
      <c r="A6499">
        <v>9.4722645921462272E+17</v>
      </c>
      <c r="B6499">
        <v>9.4722645921462272E+17</v>
      </c>
      <c r="C6499" t="s">
        <v>25251</v>
      </c>
      <c r="D6499" s="1">
        <v>43100</v>
      </c>
      <c r="E6499" s="2">
        <v>1.8634259259259259E-3</v>
      </c>
      <c r="F6499">
        <v>200</v>
      </c>
      <c r="G6499">
        <v>1889611729</v>
      </c>
      <c r="H6499" t="s">
        <v>354</v>
      </c>
      <c r="I6499" t="s">
        <v>355</v>
      </c>
      <c r="J6499" t="s">
        <v>265</v>
      </c>
      <c r="K6499" t="s">
        <v>25252</v>
      </c>
      <c r="L6499" t="s">
        <v>266</v>
      </c>
      <c r="M6499" t="s">
        <v>267</v>
      </c>
      <c r="N6499" t="s">
        <v>267</v>
      </c>
      <c r="O6499" t="s">
        <v>267</v>
      </c>
      <c r="P6499">
        <v>0</v>
      </c>
      <c r="Q6499">
        <v>0</v>
      </c>
      <c r="R6499">
        <v>0</v>
      </c>
      <c r="S6499" t="s">
        <v>25253</v>
      </c>
      <c r="T6499" t="s">
        <v>267</v>
      </c>
      <c r="U6499" t="s">
        <v>25254</v>
      </c>
      <c r="V6499" t="b">
        <v>0</v>
      </c>
      <c r="W6499" t="s">
        <v>265</v>
      </c>
      <c r="X6499">
        <v>0</v>
      </c>
      <c r="Y6499" t="s">
        <v>265</v>
      </c>
      <c r="Z6499" t="s">
        <v>265</v>
      </c>
      <c r="AA6499" t="s">
        <v>265</v>
      </c>
      <c r="AB6499" t="s">
        <v>265</v>
      </c>
      <c r="AC6499" t="s">
        <v>265</v>
      </c>
      <c r="AD6499" t="s">
        <v>265</v>
      </c>
      <c r="AE6499" t="s">
        <v>265</v>
      </c>
      <c r="AF6499" t="s">
        <v>267</v>
      </c>
      <c r="AG6499" t="s">
        <v>265</v>
      </c>
      <c r="AH6499" t="s">
        <v>265</v>
      </c>
      <c r="AI6499" t="s">
        <v>265</v>
      </c>
      <c r="AJ6499" t="s">
        <v>265</v>
      </c>
      <c r="AL6499" t="str">
        <f>IF(Sudan_News12[[#This Row],[relevancy_classification_english]]="Relevant","مناسب",IF(Sudan_News12[[#This Row],[relevancy_classification_english]]="Relevant","عَرَضِيّ",""))</f>
        <v/>
      </c>
      <c r="AN6499" t="str">
        <f>IF(Sudan_News12[[#This Row],[sentiment_analysis_english]]="Negative","سلبي",IF(Sudan_News12[[#This Row],[sentiment_analysis_english]]="Neutral","حيادي",IF(Sudan_News12[[#This Row],[sentiment_analysis_english]]="Positive","إيجابي","")))</f>
        <v/>
      </c>
      <c r="AO6499" t="e">
        <f>INDEX(TextClassificationList[],MATCH(Sudan_News12[[#This Row],[text_classification_arabic]],TextClassificationList[text_classification_arabic],0),1)</f>
        <v>#N/A</v>
      </c>
      <c r="AQ6499" t="e">
        <f>INDEX(TextClassificationList[],MATCH(Sudan_News12[[#This Row],[text_classification_arabic2]],TextClassificationList[text_classification_arabic],0),1)</f>
        <v>#N/A</v>
      </c>
      <c r="AS6499" t="e">
        <f>INDEX(TextClassificationList[],MATCH(Sudan_News12[[#This Row],[text_classification_arabic3]],TextClassificationList[text_classification_arabic],0),1)</f>
        <v>#N/A</v>
      </c>
      <c r="AU6499" t="e">
        <f>INDEX(TextClassificationList[],MATCH(Sudan_News12[[#This Row],[text_classification_arabic4]],TextClassificationList[text_classification_arabic],0),1)</f>
        <v>#N/A</v>
      </c>
      <c r="AW6499" t="e">
        <f>INDEX(TextClassificationList[],MATCH(Sudan_News12[[#This Row],[text_classification_arabic5]],TextClassificationList[text_classification_arabic],0),1)</f>
        <v>#N/A</v>
      </c>
    </row>
    <row r="6500" spans="1:49" x14ac:dyDescent="0.2">
      <c r="A6500">
        <v>9.4722441474308915E+17</v>
      </c>
      <c r="B6500">
        <v>9.4722441474308915E+17</v>
      </c>
      <c r="C6500" t="s">
        <v>25255</v>
      </c>
      <c r="D6500" s="1">
        <v>43099</v>
      </c>
      <c r="E6500" s="2">
        <v>0.99621527777777774</v>
      </c>
      <c r="F6500">
        <v>200</v>
      </c>
      <c r="G6500">
        <v>1889611729</v>
      </c>
      <c r="H6500" t="s">
        <v>354</v>
      </c>
      <c r="I6500" t="s">
        <v>355</v>
      </c>
      <c r="J6500" t="s">
        <v>265</v>
      </c>
      <c r="K6500" t="s">
        <v>25256</v>
      </c>
      <c r="L6500" t="s">
        <v>266</v>
      </c>
      <c r="M6500" t="s">
        <v>267</v>
      </c>
      <c r="N6500" t="s">
        <v>267</v>
      </c>
      <c r="O6500" t="s">
        <v>267</v>
      </c>
      <c r="P6500">
        <v>0</v>
      </c>
      <c r="Q6500">
        <v>0</v>
      </c>
      <c r="R6500">
        <v>0</v>
      </c>
      <c r="S6500" t="s">
        <v>282</v>
      </c>
      <c r="T6500" t="s">
        <v>267</v>
      </c>
      <c r="U6500" t="s">
        <v>25257</v>
      </c>
      <c r="V6500" t="b">
        <v>0</v>
      </c>
      <c r="W6500" t="s">
        <v>265</v>
      </c>
      <c r="X6500">
        <v>0</v>
      </c>
      <c r="Y6500" t="s">
        <v>265</v>
      </c>
      <c r="Z6500" t="s">
        <v>265</v>
      </c>
      <c r="AA6500" t="s">
        <v>265</v>
      </c>
      <c r="AB6500" t="s">
        <v>265</v>
      </c>
      <c r="AC6500" t="s">
        <v>265</v>
      </c>
      <c r="AD6500" t="s">
        <v>265</v>
      </c>
      <c r="AE6500" t="s">
        <v>265</v>
      </c>
      <c r="AF6500" t="s">
        <v>267</v>
      </c>
      <c r="AG6500" t="s">
        <v>265</v>
      </c>
      <c r="AH6500" t="s">
        <v>265</v>
      </c>
      <c r="AI6500" t="s">
        <v>265</v>
      </c>
      <c r="AJ6500" t="s">
        <v>265</v>
      </c>
      <c r="AL6500" t="str">
        <f>IF(Sudan_News12[[#This Row],[relevancy_classification_english]]="Relevant","مناسب",IF(Sudan_News12[[#This Row],[relevancy_classification_english]]="Relevant","عَرَضِيّ",""))</f>
        <v/>
      </c>
      <c r="AN6500" t="str">
        <f>IF(Sudan_News12[[#This Row],[sentiment_analysis_english]]="Negative","سلبي",IF(Sudan_News12[[#This Row],[sentiment_analysis_english]]="Neutral","حيادي",IF(Sudan_News12[[#This Row],[sentiment_analysis_english]]="Positive","إيجابي","")))</f>
        <v/>
      </c>
      <c r="AO6500" t="e">
        <f>INDEX(TextClassificationList[],MATCH(Sudan_News12[[#This Row],[text_classification_arabic]],TextClassificationList[text_classification_arabic],0),1)</f>
        <v>#N/A</v>
      </c>
      <c r="AQ6500" t="e">
        <f>INDEX(TextClassificationList[],MATCH(Sudan_News12[[#This Row],[text_classification_arabic2]],TextClassificationList[text_classification_arabic],0),1)</f>
        <v>#N/A</v>
      </c>
      <c r="AS6500" t="e">
        <f>INDEX(TextClassificationList[],MATCH(Sudan_News12[[#This Row],[text_classification_arabic3]],TextClassificationList[text_classification_arabic],0),1)</f>
        <v>#N/A</v>
      </c>
      <c r="AU6500" t="e">
        <f>INDEX(TextClassificationList[],MATCH(Sudan_News12[[#This Row],[text_classification_arabic4]],TextClassificationList[text_classification_arabic],0),1)</f>
        <v>#N/A</v>
      </c>
      <c r="AW6500" t="e">
        <f>INDEX(TextClassificationList[],MATCH(Sudan_News12[[#This Row],[text_classification_arabic5]],TextClassificationList[text_classification_arabic],0),1)</f>
        <v>#N/A</v>
      </c>
    </row>
    <row r="6501" spans="1:49" x14ac:dyDescent="0.2">
      <c r="A6501">
        <v>9.4710973086615962E+17</v>
      </c>
      <c r="B6501">
        <v>9.4710973086615962E+17</v>
      </c>
      <c r="C6501" t="s">
        <v>25258</v>
      </c>
      <c r="D6501" s="1">
        <v>43099</v>
      </c>
      <c r="E6501" s="2">
        <v>0.67974537037037042</v>
      </c>
      <c r="F6501">
        <v>200</v>
      </c>
      <c r="G6501">
        <v>1889611729</v>
      </c>
      <c r="H6501" t="s">
        <v>354</v>
      </c>
      <c r="I6501" t="s">
        <v>355</v>
      </c>
      <c r="J6501" t="s">
        <v>265</v>
      </c>
      <c r="K6501" t="s">
        <v>25259</v>
      </c>
      <c r="L6501" t="s">
        <v>266</v>
      </c>
      <c r="M6501" t="s">
        <v>267</v>
      </c>
      <c r="N6501" t="s">
        <v>267</v>
      </c>
      <c r="O6501" t="s">
        <v>267</v>
      </c>
      <c r="P6501">
        <v>0</v>
      </c>
      <c r="Q6501">
        <v>0</v>
      </c>
      <c r="R6501">
        <v>0</v>
      </c>
      <c r="S6501" t="s">
        <v>282</v>
      </c>
      <c r="T6501" t="s">
        <v>267</v>
      </c>
      <c r="U6501" t="s">
        <v>25260</v>
      </c>
      <c r="V6501" t="b">
        <v>0</v>
      </c>
      <c r="W6501" t="s">
        <v>265</v>
      </c>
      <c r="X6501">
        <v>0</v>
      </c>
      <c r="Y6501" t="s">
        <v>265</v>
      </c>
      <c r="Z6501" t="s">
        <v>265</v>
      </c>
      <c r="AA6501" t="s">
        <v>265</v>
      </c>
      <c r="AB6501" t="s">
        <v>265</v>
      </c>
      <c r="AC6501" t="s">
        <v>265</v>
      </c>
      <c r="AD6501" t="s">
        <v>265</v>
      </c>
      <c r="AE6501" t="s">
        <v>265</v>
      </c>
      <c r="AF6501" t="s">
        <v>267</v>
      </c>
      <c r="AG6501" t="s">
        <v>265</v>
      </c>
      <c r="AH6501" t="s">
        <v>265</v>
      </c>
      <c r="AI6501" t="s">
        <v>265</v>
      </c>
      <c r="AJ6501" t="s">
        <v>265</v>
      </c>
      <c r="AL6501" t="str">
        <f>IF(Sudan_News12[[#This Row],[relevancy_classification_english]]="Relevant","مناسب",IF(Sudan_News12[[#This Row],[relevancy_classification_english]]="Relevant","عَرَضِيّ",""))</f>
        <v/>
      </c>
      <c r="AN6501" t="str">
        <f>IF(Sudan_News12[[#This Row],[sentiment_analysis_english]]="Negative","سلبي",IF(Sudan_News12[[#This Row],[sentiment_analysis_english]]="Neutral","حيادي",IF(Sudan_News12[[#This Row],[sentiment_analysis_english]]="Positive","إيجابي","")))</f>
        <v/>
      </c>
      <c r="AO6501" t="e">
        <f>INDEX(TextClassificationList[],MATCH(Sudan_News12[[#This Row],[text_classification_arabic]],TextClassificationList[text_classification_arabic],0),1)</f>
        <v>#N/A</v>
      </c>
      <c r="AQ6501" t="e">
        <f>INDEX(TextClassificationList[],MATCH(Sudan_News12[[#This Row],[text_classification_arabic2]],TextClassificationList[text_classification_arabic],0),1)</f>
        <v>#N/A</v>
      </c>
      <c r="AS6501" t="e">
        <f>INDEX(TextClassificationList[],MATCH(Sudan_News12[[#This Row],[text_classification_arabic3]],TextClassificationList[text_classification_arabic],0),1)</f>
        <v>#N/A</v>
      </c>
      <c r="AU6501" t="e">
        <f>INDEX(TextClassificationList[],MATCH(Sudan_News12[[#This Row],[text_classification_arabic4]],TextClassificationList[text_classification_arabic],0),1)</f>
        <v>#N/A</v>
      </c>
      <c r="AW6501" t="e">
        <f>INDEX(TextClassificationList[],MATCH(Sudan_News12[[#This Row],[text_classification_arabic5]],TextClassificationList[text_classification_arabic],0),1)</f>
        <v>#N/A</v>
      </c>
    </row>
    <row r="6502" spans="1:49" x14ac:dyDescent="0.2">
      <c r="A6502">
        <v>9.4706858907244134E+17</v>
      </c>
      <c r="B6502">
        <v>9.4706858907244134E+17</v>
      </c>
      <c r="C6502" t="s">
        <v>25261</v>
      </c>
      <c r="D6502" s="1">
        <v>43099</v>
      </c>
      <c r="E6502" s="2">
        <v>0.5662152777777778</v>
      </c>
      <c r="F6502">
        <v>200</v>
      </c>
      <c r="G6502">
        <v>1889611729</v>
      </c>
      <c r="H6502" t="s">
        <v>354</v>
      </c>
      <c r="I6502" t="s">
        <v>355</v>
      </c>
      <c r="J6502" t="s">
        <v>265</v>
      </c>
      <c r="K6502" t="s">
        <v>25262</v>
      </c>
      <c r="L6502" t="s">
        <v>266</v>
      </c>
      <c r="M6502" t="s">
        <v>267</v>
      </c>
      <c r="N6502" t="s">
        <v>267</v>
      </c>
      <c r="O6502" t="s">
        <v>267</v>
      </c>
      <c r="P6502">
        <v>0</v>
      </c>
      <c r="Q6502">
        <v>0</v>
      </c>
      <c r="R6502">
        <v>0</v>
      </c>
      <c r="S6502" t="s">
        <v>267</v>
      </c>
      <c r="T6502" t="s">
        <v>267</v>
      </c>
      <c r="U6502" t="s">
        <v>25263</v>
      </c>
      <c r="V6502" t="b">
        <v>0</v>
      </c>
      <c r="W6502" t="s">
        <v>265</v>
      </c>
      <c r="X6502">
        <v>0</v>
      </c>
      <c r="Y6502" t="s">
        <v>265</v>
      </c>
      <c r="Z6502" t="s">
        <v>265</v>
      </c>
      <c r="AA6502" t="s">
        <v>265</v>
      </c>
      <c r="AB6502" t="s">
        <v>265</v>
      </c>
      <c r="AC6502" t="s">
        <v>265</v>
      </c>
      <c r="AD6502" t="s">
        <v>265</v>
      </c>
      <c r="AE6502" t="s">
        <v>265</v>
      </c>
      <c r="AF6502" t="s">
        <v>267</v>
      </c>
      <c r="AG6502" t="s">
        <v>265</v>
      </c>
      <c r="AH6502" t="s">
        <v>265</v>
      </c>
      <c r="AI6502" t="s">
        <v>265</v>
      </c>
      <c r="AJ6502" t="s">
        <v>265</v>
      </c>
      <c r="AL6502" t="str">
        <f>IF(Sudan_News12[[#This Row],[relevancy_classification_english]]="Relevant","مناسب",IF(Sudan_News12[[#This Row],[relevancy_classification_english]]="Relevant","عَرَضِيّ",""))</f>
        <v/>
      </c>
      <c r="AN6502" t="str">
        <f>IF(Sudan_News12[[#This Row],[sentiment_analysis_english]]="Negative","سلبي",IF(Sudan_News12[[#This Row],[sentiment_analysis_english]]="Neutral","حيادي",IF(Sudan_News12[[#This Row],[sentiment_analysis_english]]="Positive","إيجابي","")))</f>
        <v/>
      </c>
      <c r="AO6502" t="e">
        <f>INDEX(TextClassificationList[],MATCH(Sudan_News12[[#This Row],[text_classification_arabic]],TextClassificationList[text_classification_arabic],0),1)</f>
        <v>#N/A</v>
      </c>
      <c r="AQ6502" t="e">
        <f>INDEX(TextClassificationList[],MATCH(Sudan_News12[[#This Row],[text_classification_arabic2]],TextClassificationList[text_classification_arabic],0),1)</f>
        <v>#N/A</v>
      </c>
      <c r="AS6502" t="e">
        <f>INDEX(TextClassificationList[],MATCH(Sudan_News12[[#This Row],[text_classification_arabic3]],TextClassificationList[text_classification_arabic],0),1)</f>
        <v>#N/A</v>
      </c>
      <c r="AU6502" t="e">
        <f>INDEX(TextClassificationList[],MATCH(Sudan_News12[[#This Row],[text_classification_arabic4]],TextClassificationList[text_classification_arabic],0),1)</f>
        <v>#N/A</v>
      </c>
      <c r="AW6502" t="e">
        <f>INDEX(TextClassificationList[],MATCH(Sudan_News12[[#This Row],[text_classification_arabic5]],TextClassificationList[text_classification_arabic],0),1)</f>
        <v>#N/A</v>
      </c>
    </row>
    <row r="6503" spans="1:49" x14ac:dyDescent="0.2">
      <c r="A6503">
        <v>9.4697645338363904E+17</v>
      </c>
      <c r="B6503">
        <v>9.4675452971809997E+17</v>
      </c>
      <c r="C6503" t="s">
        <v>25264</v>
      </c>
      <c r="D6503" s="1">
        <v>43099</v>
      </c>
      <c r="E6503" s="2">
        <v>0.31197916666666664</v>
      </c>
      <c r="F6503">
        <v>200</v>
      </c>
      <c r="G6503">
        <v>1889611729</v>
      </c>
      <c r="H6503" t="s">
        <v>354</v>
      </c>
      <c r="I6503" t="s">
        <v>355</v>
      </c>
      <c r="J6503" t="s">
        <v>265</v>
      </c>
      <c r="K6503" t="s">
        <v>25265</v>
      </c>
      <c r="L6503" t="s">
        <v>266</v>
      </c>
      <c r="M6503" t="s">
        <v>267</v>
      </c>
      <c r="N6503" t="s">
        <v>267</v>
      </c>
      <c r="O6503" t="s">
        <v>267</v>
      </c>
      <c r="P6503">
        <v>0</v>
      </c>
      <c r="Q6503">
        <v>0</v>
      </c>
      <c r="R6503">
        <v>0</v>
      </c>
      <c r="S6503" t="s">
        <v>267</v>
      </c>
      <c r="T6503" t="s">
        <v>267</v>
      </c>
      <c r="U6503" t="s">
        <v>25266</v>
      </c>
      <c r="V6503" t="b">
        <v>0</v>
      </c>
      <c r="W6503" t="s">
        <v>265</v>
      </c>
      <c r="X6503">
        <v>0</v>
      </c>
      <c r="Y6503" t="s">
        <v>265</v>
      </c>
      <c r="Z6503" t="s">
        <v>265</v>
      </c>
      <c r="AA6503" t="s">
        <v>265</v>
      </c>
      <c r="AB6503" t="s">
        <v>265</v>
      </c>
      <c r="AC6503" t="s">
        <v>265</v>
      </c>
      <c r="AD6503" t="s">
        <v>265</v>
      </c>
      <c r="AE6503" t="s">
        <v>265</v>
      </c>
      <c r="AF6503" t="s">
        <v>25267</v>
      </c>
      <c r="AG6503" t="s">
        <v>265</v>
      </c>
      <c r="AH6503" t="s">
        <v>265</v>
      </c>
      <c r="AI6503" t="s">
        <v>265</v>
      </c>
      <c r="AJ6503" t="s">
        <v>265</v>
      </c>
      <c r="AL6503" t="str">
        <f>IF(Sudan_News12[[#This Row],[relevancy_classification_english]]="Relevant","مناسب",IF(Sudan_News12[[#This Row],[relevancy_classification_english]]="Relevant","عَرَضِيّ",""))</f>
        <v/>
      </c>
      <c r="AN6503" t="str">
        <f>IF(Sudan_News12[[#This Row],[sentiment_analysis_english]]="Negative","سلبي",IF(Sudan_News12[[#This Row],[sentiment_analysis_english]]="Neutral","حيادي",IF(Sudan_News12[[#This Row],[sentiment_analysis_english]]="Positive","إيجابي","")))</f>
        <v/>
      </c>
      <c r="AO6503" t="e">
        <f>INDEX(TextClassificationList[],MATCH(Sudan_News12[[#This Row],[text_classification_arabic]],TextClassificationList[text_classification_arabic],0),1)</f>
        <v>#N/A</v>
      </c>
      <c r="AQ6503" t="e">
        <f>INDEX(TextClassificationList[],MATCH(Sudan_News12[[#This Row],[text_classification_arabic2]],TextClassificationList[text_classification_arabic],0),1)</f>
        <v>#N/A</v>
      </c>
      <c r="AS6503" t="e">
        <f>INDEX(TextClassificationList[],MATCH(Sudan_News12[[#This Row],[text_classification_arabic3]],TextClassificationList[text_classification_arabic],0),1)</f>
        <v>#N/A</v>
      </c>
      <c r="AU6503" t="e">
        <f>INDEX(TextClassificationList[],MATCH(Sudan_News12[[#This Row],[text_classification_arabic4]],TextClassificationList[text_classification_arabic],0),1)</f>
        <v>#N/A</v>
      </c>
      <c r="AW6503" t="e">
        <f>INDEX(TextClassificationList[],MATCH(Sudan_News12[[#This Row],[text_classification_arabic5]],TextClassificationList[text_classification_arabic],0),1)</f>
        <v>#N/A</v>
      </c>
    </row>
    <row r="6504" spans="1:49" x14ac:dyDescent="0.2">
      <c r="A6504">
        <v>9.4697253826087322E+17</v>
      </c>
      <c r="B6504">
        <v>9.4694739623949107E+17</v>
      </c>
      <c r="C6504" t="s">
        <v>25268</v>
      </c>
      <c r="D6504" s="1">
        <v>43099</v>
      </c>
      <c r="E6504" s="2">
        <v>0.30116898148148147</v>
      </c>
      <c r="F6504">
        <v>200</v>
      </c>
      <c r="G6504">
        <v>1889611729</v>
      </c>
      <c r="H6504" t="s">
        <v>354</v>
      </c>
      <c r="I6504" t="s">
        <v>355</v>
      </c>
      <c r="J6504" t="s">
        <v>265</v>
      </c>
      <c r="K6504" t="s">
        <v>25269</v>
      </c>
      <c r="L6504" t="s">
        <v>270</v>
      </c>
      <c r="M6504" t="s">
        <v>267</v>
      </c>
      <c r="N6504" t="s">
        <v>267</v>
      </c>
      <c r="O6504" t="s">
        <v>267</v>
      </c>
      <c r="P6504">
        <v>0</v>
      </c>
      <c r="Q6504">
        <v>0</v>
      </c>
      <c r="R6504">
        <v>0</v>
      </c>
      <c r="S6504" t="s">
        <v>267</v>
      </c>
      <c r="T6504" t="s">
        <v>267</v>
      </c>
      <c r="U6504" t="s">
        <v>25270</v>
      </c>
      <c r="V6504" t="b">
        <v>0</v>
      </c>
      <c r="W6504" t="s">
        <v>265</v>
      </c>
      <c r="X6504">
        <v>0</v>
      </c>
      <c r="Y6504" t="s">
        <v>265</v>
      </c>
      <c r="Z6504" t="s">
        <v>265</v>
      </c>
      <c r="AA6504" t="s">
        <v>265</v>
      </c>
      <c r="AB6504" t="s">
        <v>265</v>
      </c>
      <c r="AC6504" t="s">
        <v>265</v>
      </c>
      <c r="AD6504" t="s">
        <v>265</v>
      </c>
      <c r="AE6504" t="s">
        <v>265</v>
      </c>
      <c r="AF6504" t="s">
        <v>25271</v>
      </c>
      <c r="AG6504" t="s">
        <v>265</v>
      </c>
      <c r="AH6504" t="s">
        <v>265</v>
      </c>
      <c r="AI6504" t="s">
        <v>265</v>
      </c>
      <c r="AJ6504" t="s">
        <v>265</v>
      </c>
      <c r="AL6504" t="str">
        <f>IF(Sudan_News12[[#This Row],[relevancy_classification_english]]="Relevant","مناسب",IF(Sudan_News12[[#This Row],[relevancy_classification_english]]="Relevant","عَرَضِيّ",""))</f>
        <v/>
      </c>
      <c r="AN6504" t="str">
        <f>IF(Sudan_News12[[#This Row],[sentiment_analysis_english]]="Negative","سلبي",IF(Sudan_News12[[#This Row],[sentiment_analysis_english]]="Neutral","حيادي",IF(Sudan_News12[[#This Row],[sentiment_analysis_english]]="Positive","إيجابي","")))</f>
        <v/>
      </c>
      <c r="AO6504" t="e">
        <f>INDEX(TextClassificationList[],MATCH(Sudan_News12[[#This Row],[text_classification_arabic]],TextClassificationList[text_classification_arabic],0),1)</f>
        <v>#N/A</v>
      </c>
      <c r="AQ6504" t="e">
        <f>INDEX(TextClassificationList[],MATCH(Sudan_News12[[#This Row],[text_classification_arabic2]],TextClassificationList[text_classification_arabic],0),1)</f>
        <v>#N/A</v>
      </c>
      <c r="AS6504" t="e">
        <f>INDEX(TextClassificationList[],MATCH(Sudan_News12[[#This Row],[text_classification_arabic3]],TextClassificationList[text_classification_arabic],0),1)</f>
        <v>#N/A</v>
      </c>
      <c r="AU6504" t="e">
        <f>INDEX(TextClassificationList[],MATCH(Sudan_News12[[#This Row],[text_classification_arabic4]],TextClassificationList[text_classification_arabic],0),1)</f>
        <v>#N/A</v>
      </c>
      <c r="AW6504" t="e">
        <f>INDEX(TextClassificationList[],MATCH(Sudan_News12[[#This Row],[text_classification_arabic5]],TextClassificationList[text_classification_arabic],0),1)</f>
        <v>#N/A</v>
      </c>
    </row>
    <row r="6505" spans="1:49" x14ac:dyDescent="0.2">
      <c r="A6505">
        <v>9.4697214132876493E+17</v>
      </c>
      <c r="B6505">
        <v>9.4694640412311142E+17</v>
      </c>
      <c r="C6505" t="s">
        <v>25272</v>
      </c>
      <c r="D6505" s="1">
        <v>43099</v>
      </c>
      <c r="E6505" s="2">
        <v>0.30008101851851854</v>
      </c>
      <c r="F6505">
        <v>200</v>
      </c>
      <c r="G6505">
        <v>1889611729</v>
      </c>
      <c r="H6505" t="s">
        <v>354</v>
      </c>
      <c r="I6505" t="s">
        <v>355</v>
      </c>
      <c r="J6505" t="s">
        <v>265</v>
      </c>
      <c r="K6505" t="s">
        <v>25273</v>
      </c>
      <c r="L6505" t="s">
        <v>270</v>
      </c>
      <c r="M6505" t="s">
        <v>267</v>
      </c>
      <c r="N6505" t="s">
        <v>267</v>
      </c>
      <c r="O6505" t="s">
        <v>267</v>
      </c>
      <c r="P6505">
        <v>0</v>
      </c>
      <c r="Q6505">
        <v>0</v>
      </c>
      <c r="R6505">
        <v>0</v>
      </c>
      <c r="S6505" t="s">
        <v>267</v>
      </c>
      <c r="T6505" t="s">
        <v>267</v>
      </c>
      <c r="U6505" t="s">
        <v>25274</v>
      </c>
      <c r="V6505" t="b">
        <v>0</v>
      </c>
      <c r="W6505" t="s">
        <v>265</v>
      </c>
      <c r="X6505">
        <v>0</v>
      </c>
      <c r="Y6505" t="s">
        <v>265</v>
      </c>
      <c r="Z6505" t="s">
        <v>265</v>
      </c>
      <c r="AA6505" t="s">
        <v>265</v>
      </c>
      <c r="AB6505" t="s">
        <v>265</v>
      </c>
      <c r="AC6505" t="s">
        <v>265</v>
      </c>
      <c r="AD6505" t="s">
        <v>265</v>
      </c>
      <c r="AE6505" t="s">
        <v>265</v>
      </c>
      <c r="AF6505" t="s">
        <v>25271</v>
      </c>
      <c r="AG6505" t="s">
        <v>265</v>
      </c>
      <c r="AH6505" t="s">
        <v>265</v>
      </c>
      <c r="AI6505" t="s">
        <v>265</v>
      </c>
      <c r="AJ6505" t="s">
        <v>265</v>
      </c>
      <c r="AL6505" t="str">
        <f>IF(Sudan_News12[[#This Row],[relevancy_classification_english]]="Relevant","مناسب",IF(Sudan_News12[[#This Row],[relevancy_classification_english]]="Relevant","عَرَضِيّ",""))</f>
        <v/>
      </c>
      <c r="AN6505" t="str">
        <f>IF(Sudan_News12[[#This Row],[sentiment_analysis_english]]="Negative","سلبي",IF(Sudan_News12[[#This Row],[sentiment_analysis_english]]="Neutral","حيادي",IF(Sudan_News12[[#This Row],[sentiment_analysis_english]]="Positive","إيجابي","")))</f>
        <v/>
      </c>
      <c r="AO6505" t="e">
        <f>INDEX(TextClassificationList[],MATCH(Sudan_News12[[#This Row],[text_classification_arabic]],TextClassificationList[text_classification_arabic],0),1)</f>
        <v>#N/A</v>
      </c>
      <c r="AQ6505" t="e">
        <f>INDEX(TextClassificationList[],MATCH(Sudan_News12[[#This Row],[text_classification_arabic2]],TextClassificationList[text_classification_arabic],0),1)</f>
        <v>#N/A</v>
      </c>
      <c r="AS6505" t="e">
        <f>INDEX(TextClassificationList[],MATCH(Sudan_News12[[#This Row],[text_classification_arabic3]],TextClassificationList[text_classification_arabic],0),1)</f>
        <v>#N/A</v>
      </c>
      <c r="AU6505" t="e">
        <f>INDEX(TextClassificationList[],MATCH(Sudan_News12[[#This Row],[text_classification_arabic4]],TextClassificationList[text_classification_arabic],0),1)</f>
        <v>#N/A</v>
      </c>
      <c r="AW6505" t="e">
        <f>INDEX(TextClassificationList[],MATCH(Sudan_News12[[#This Row],[text_classification_arabic5]],TextClassificationList[text_classification_arabic],0),1)</f>
        <v>#N/A</v>
      </c>
    </row>
    <row r="6506" spans="1:49" x14ac:dyDescent="0.2">
      <c r="A6506">
        <v>9.4697156835747021E+17</v>
      </c>
      <c r="B6506">
        <v>9.4686983701970534E+17</v>
      </c>
      <c r="C6506" t="s">
        <v>25275</v>
      </c>
      <c r="D6506" s="1">
        <v>43099</v>
      </c>
      <c r="E6506" s="2">
        <v>0.29849537037037038</v>
      </c>
      <c r="F6506">
        <v>200</v>
      </c>
      <c r="G6506">
        <v>1889611729</v>
      </c>
      <c r="H6506" t="s">
        <v>354</v>
      </c>
      <c r="I6506" t="s">
        <v>355</v>
      </c>
      <c r="J6506" t="s">
        <v>265</v>
      </c>
      <c r="K6506" t="s">
        <v>25276</v>
      </c>
      <c r="L6506" t="s">
        <v>266</v>
      </c>
      <c r="M6506" t="s">
        <v>267</v>
      </c>
      <c r="N6506" t="s">
        <v>267</v>
      </c>
      <c r="O6506" t="s">
        <v>267</v>
      </c>
      <c r="P6506">
        <v>0</v>
      </c>
      <c r="Q6506">
        <v>0</v>
      </c>
      <c r="R6506">
        <v>0</v>
      </c>
      <c r="S6506" t="s">
        <v>267</v>
      </c>
      <c r="T6506" t="s">
        <v>267</v>
      </c>
      <c r="U6506" t="s">
        <v>25277</v>
      </c>
      <c r="V6506" t="b">
        <v>0</v>
      </c>
      <c r="W6506" t="s">
        <v>265</v>
      </c>
      <c r="X6506">
        <v>0</v>
      </c>
      <c r="Y6506" t="s">
        <v>265</v>
      </c>
      <c r="Z6506" t="s">
        <v>265</v>
      </c>
      <c r="AA6506" t="s">
        <v>265</v>
      </c>
      <c r="AB6506" t="s">
        <v>265</v>
      </c>
      <c r="AC6506" t="s">
        <v>265</v>
      </c>
      <c r="AD6506" t="s">
        <v>265</v>
      </c>
      <c r="AE6506" t="s">
        <v>265</v>
      </c>
      <c r="AF6506" t="s">
        <v>19315</v>
      </c>
      <c r="AG6506" t="s">
        <v>265</v>
      </c>
      <c r="AH6506" t="s">
        <v>265</v>
      </c>
      <c r="AI6506" t="s">
        <v>265</v>
      </c>
      <c r="AJ6506" t="s">
        <v>265</v>
      </c>
      <c r="AL6506" t="str">
        <f>IF(Sudan_News12[[#This Row],[relevancy_classification_english]]="Relevant","مناسب",IF(Sudan_News12[[#This Row],[relevancy_classification_english]]="Relevant","عَرَضِيّ",""))</f>
        <v/>
      </c>
      <c r="AN6506" t="str">
        <f>IF(Sudan_News12[[#This Row],[sentiment_analysis_english]]="Negative","سلبي",IF(Sudan_News12[[#This Row],[sentiment_analysis_english]]="Neutral","حيادي",IF(Sudan_News12[[#This Row],[sentiment_analysis_english]]="Positive","إيجابي","")))</f>
        <v/>
      </c>
      <c r="AO6506" t="e">
        <f>INDEX(TextClassificationList[],MATCH(Sudan_News12[[#This Row],[text_classification_arabic]],TextClassificationList[text_classification_arabic],0),1)</f>
        <v>#N/A</v>
      </c>
      <c r="AQ6506" t="e">
        <f>INDEX(TextClassificationList[],MATCH(Sudan_News12[[#This Row],[text_classification_arabic2]],TextClassificationList[text_classification_arabic],0),1)</f>
        <v>#N/A</v>
      </c>
      <c r="AS6506" t="e">
        <f>INDEX(TextClassificationList[],MATCH(Sudan_News12[[#This Row],[text_classification_arabic3]],TextClassificationList[text_classification_arabic],0),1)</f>
        <v>#N/A</v>
      </c>
      <c r="AU6506" t="e">
        <f>INDEX(TextClassificationList[],MATCH(Sudan_News12[[#This Row],[text_classification_arabic4]],TextClassificationList[text_classification_arabic],0),1)</f>
        <v>#N/A</v>
      </c>
      <c r="AW6506" t="e">
        <f>INDEX(TextClassificationList[],MATCH(Sudan_News12[[#This Row],[text_classification_arabic5]],TextClassificationList[text_classification_arabic],0),1)</f>
        <v>#N/A</v>
      </c>
    </row>
    <row r="6507" spans="1:49" x14ac:dyDescent="0.2">
      <c r="A6507">
        <v>9.4680924920784896E+17</v>
      </c>
      <c r="B6507">
        <v>9.4680924920784896E+17</v>
      </c>
      <c r="C6507" t="s">
        <v>25278</v>
      </c>
      <c r="D6507" s="1">
        <v>43098</v>
      </c>
      <c r="E6507" s="2">
        <v>0.8505787037037037</v>
      </c>
      <c r="F6507">
        <v>200</v>
      </c>
      <c r="G6507">
        <v>1889611729</v>
      </c>
      <c r="H6507" t="s">
        <v>354</v>
      </c>
      <c r="I6507" t="s">
        <v>355</v>
      </c>
      <c r="J6507" t="s">
        <v>265</v>
      </c>
      <c r="K6507" t="s">
        <v>25279</v>
      </c>
      <c r="L6507" t="s">
        <v>278</v>
      </c>
      <c r="M6507" t="s">
        <v>267</v>
      </c>
      <c r="N6507" t="s">
        <v>267</v>
      </c>
      <c r="O6507" t="s">
        <v>25280</v>
      </c>
      <c r="P6507">
        <v>0</v>
      </c>
      <c r="Q6507">
        <v>0</v>
      </c>
      <c r="R6507">
        <v>0</v>
      </c>
      <c r="S6507" t="s">
        <v>25281</v>
      </c>
      <c r="T6507" t="s">
        <v>267</v>
      </c>
      <c r="U6507" t="s">
        <v>25282</v>
      </c>
      <c r="V6507" t="b">
        <v>0</v>
      </c>
      <c r="W6507" t="s">
        <v>265</v>
      </c>
      <c r="X6507">
        <v>1</v>
      </c>
      <c r="Y6507" t="s">
        <v>25283</v>
      </c>
      <c r="Z6507" t="s">
        <v>265</v>
      </c>
      <c r="AA6507" t="s">
        <v>265</v>
      </c>
      <c r="AB6507" t="s">
        <v>265</v>
      </c>
      <c r="AC6507" t="s">
        <v>265</v>
      </c>
      <c r="AD6507" t="s">
        <v>265</v>
      </c>
      <c r="AE6507" t="s">
        <v>265</v>
      </c>
      <c r="AF6507" t="s">
        <v>267</v>
      </c>
      <c r="AG6507" t="s">
        <v>265</v>
      </c>
      <c r="AH6507" t="s">
        <v>265</v>
      </c>
      <c r="AI6507" t="s">
        <v>265</v>
      </c>
      <c r="AJ6507" t="s">
        <v>265</v>
      </c>
      <c r="AL6507" t="str">
        <f>IF(Sudan_News12[[#This Row],[relevancy_classification_english]]="Relevant","مناسب",IF(Sudan_News12[[#This Row],[relevancy_classification_english]]="Relevant","عَرَضِيّ",""))</f>
        <v/>
      </c>
      <c r="AN6507" t="str">
        <f>IF(Sudan_News12[[#This Row],[sentiment_analysis_english]]="Negative","سلبي",IF(Sudan_News12[[#This Row],[sentiment_analysis_english]]="Neutral","حيادي",IF(Sudan_News12[[#This Row],[sentiment_analysis_english]]="Positive","إيجابي","")))</f>
        <v/>
      </c>
      <c r="AO6507" t="e">
        <f>INDEX(TextClassificationList[],MATCH(Sudan_News12[[#This Row],[text_classification_arabic]],TextClassificationList[text_classification_arabic],0),1)</f>
        <v>#N/A</v>
      </c>
      <c r="AQ6507" t="e">
        <f>INDEX(TextClassificationList[],MATCH(Sudan_News12[[#This Row],[text_classification_arabic2]],TextClassificationList[text_classification_arabic],0),1)</f>
        <v>#N/A</v>
      </c>
      <c r="AS6507" t="e">
        <f>INDEX(TextClassificationList[],MATCH(Sudan_News12[[#This Row],[text_classification_arabic3]],TextClassificationList[text_classification_arabic],0),1)</f>
        <v>#N/A</v>
      </c>
      <c r="AU6507" t="e">
        <f>INDEX(TextClassificationList[],MATCH(Sudan_News12[[#This Row],[text_classification_arabic4]],TextClassificationList[text_classification_arabic],0),1)</f>
        <v>#N/A</v>
      </c>
      <c r="AW6507" t="e">
        <f>INDEX(TextClassificationList[],MATCH(Sudan_News12[[#This Row],[text_classification_arabic5]],TextClassificationList[text_classification_arabic],0),1)</f>
        <v>#N/A</v>
      </c>
    </row>
    <row r="6508" spans="1:49" x14ac:dyDescent="0.2">
      <c r="A6508">
        <v>9.4667380703673958E+17</v>
      </c>
      <c r="B6508">
        <v>9.4667380703673958E+17</v>
      </c>
      <c r="C6508" t="s">
        <v>25284</v>
      </c>
      <c r="D6508" s="1">
        <v>43098</v>
      </c>
      <c r="E6508" s="2">
        <v>0.47682870370370373</v>
      </c>
      <c r="F6508">
        <v>200</v>
      </c>
      <c r="G6508">
        <v>1889611729</v>
      </c>
      <c r="H6508" t="s">
        <v>354</v>
      </c>
      <c r="I6508" t="s">
        <v>355</v>
      </c>
      <c r="J6508" t="s">
        <v>265</v>
      </c>
      <c r="K6508" t="s">
        <v>25285</v>
      </c>
      <c r="L6508" t="s">
        <v>266</v>
      </c>
      <c r="M6508" t="s">
        <v>267</v>
      </c>
      <c r="N6508" t="s">
        <v>267</v>
      </c>
      <c r="O6508" t="s">
        <v>267</v>
      </c>
      <c r="P6508">
        <v>0</v>
      </c>
      <c r="Q6508">
        <v>0</v>
      </c>
      <c r="R6508">
        <v>0</v>
      </c>
      <c r="S6508" t="s">
        <v>25286</v>
      </c>
      <c r="T6508" t="s">
        <v>267</v>
      </c>
      <c r="U6508" t="s">
        <v>25287</v>
      </c>
      <c r="V6508" t="b">
        <v>0</v>
      </c>
      <c r="W6508" t="s">
        <v>265</v>
      </c>
      <c r="X6508">
        <v>0</v>
      </c>
      <c r="Y6508" t="s">
        <v>265</v>
      </c>
      <c r="Z6508" t="s">
        <v>265</v>
      </c>
      <c r="AA6508" t="s">
        <v>265</v>
      </c>
      <c r="AB6508" t="s">
        <v>265</v>
      </c>
      <c r="AC6508" t="s">
        <v>265</v>
      </c>
      <c r="AD6508" t="s">
        <v>265</v>
      </c>
      <c r="AE6508" t="s">
        <v>265</v>
      </c>
      <c r="AF6508" t="s">
        <v>267</v>
      </c>
      <c r="AG6508" t="s">
        <v>265</v>
      </c>
      <c r="AH6508" t="s">
        <v>265</v>
      </c>
      <c r="AI6508" t="s">
        <v>265</v>
      </c>
      <c r="AJ6508" t="s">
        <v>265</v>
      </c>
      <c r="AL6508" t="str">
        <f>IF(Sudan_News12[[#This Row],[relevancy_classification_english]]="Relevant","مناسب",IF(Sudan_News12[[#This Row],[relevancy_classification_english]]="Relevant","عَرَضِيّ",""))</f>
        <v/>
      </c>
      <c r="AN6508" t="str">
        <f>IF(Sudan_News12[[#This Row],[sentiment_analysis_english]]="Negative","سلبي",IF(Sudan_News12[[#This Row],[sentiment_analysis_english]]="Neutral","حيادي",IF(Sudan_News12[[#This Row],[sentiment_analysis_english]]="Positive","إيجابي","")))</f>
        <v/>
      </c>
      <c r="AO6508" t="e">
        <f>INDEX(TextClassificationList[],MATCH(Sudan_News12[[#This Row],[text_classification_arabic]],TextClassificationList[text_classification_arabic],0),1)</f>
        <v>#N/A</v>
      </c>
      <c r="AQ6508" t="e">
        <f>INDEX(TextClassificationList[],MATCH(Sudan_News12[[#This Row],[text_classification_arabic2]],TextClassificationList[text_classification_arabic],0),1)</f>
        <v>#N/A</v>
      </c>
      <c r="AS6508" t="e">
        <f>INDEX(TextClassificationList[],MATCH(Sudan_News12[[#This Row],[text_classification_arabic3]],TextClassificationList[text_classification_arabic],0),1)</f>
        <v>#N/A</v>
      </c>
      <c r="AU6508" t="e">
        <f>INDEX(TextClassificationList[],MATCH(Sudan_News12[[#This Row],[text_classification_arabic4]],TextClassificationList[text_classification_arabic],0),1)</f>
        <v>#N/A</v>
      </c>
      <c r="AW6508" t="e">
        <f>INDEX(TextClassificationList[],MATCH(Sudan_News12[[#This Row],[text_classification_arabic5]],TextClassificationList[text_classification_arabic],0),1)</f>
        <v>#N/A</v>
      </c>
    </row>
    <row r="6509" spans="1:49" x14ac:dyDescent="0.2">
      <c r="A6509">
        <v>9.4665081566572544E+17</v>
      </c>
      <c r="B6509">
        <v>9.4665081566572544E+17</v>
      </c>
      <c r="C6509" t="s">
        <v>25288</v>
      </c>
      <c r="D6509" s="1">
        <v>43098</v>
      </c>
      <c r="E6509" s="2">
        <v>0.41339120370370369</v>
      </c>
      <c r="F6509">
        <v>200</v>
      </c>
      <c r="G6509">
        <v>1889611729</v>
      </c>
      <c r="H6509" t="s">
        <v>354</v>
      </c>
      <c r="I6509" t="s">
        <v>355</v>
      </c>
      <c r="J6509" t="s">
        <v>265</v>
      </c>
      <c r="K6509" t="s">
        <v>25289</v>
      </c>
      <c r="L6509" t="s">
        <v>266</v>
      </c>
      <c r="M6509" t="s">
        <v>267</v>
      </c>
      <c r="N6509" t="s">
        <v>267</v>
      </c>
      <c r="O6509" t="s">
        <v>267</v>
      </c>
      <c r="P6509">
        <v>0</v>
      </c>
      <c r="Q6509">
        <v>0</v>
      </c>
      <c r="R6509">
        <v>0</v>
      </c>
      <c r="S6509" t="s">
        <v>25290</v>
      </c>
      <c r="T6509" t="s">
        <v>267</v>
      </c>
      <c r="U6509" t="s">
        <v>25291</v>
      </c>
      <c r="V6509" t="b">
        <v>0</v>
      </c>
      <c r="W6509" t="s">
        <v>265</v>
      </c>
      <c r="X6509">
        <v>0</v>
      </c>
      <c r="Y6509" t="s">
        <v>265</v>
      </c>
      <c r="Z6509" t="s">
        <v>265</v>
      </c>
      <c r="AA6509" t="s">
        <v>265</v>
      </c>
      <c r="AB6509" t="s">
        <v>265</v>
      </c>
      <c r="AC6509" t="s">
        <v>265</v>
      </c>
      <c r="AD6509" t="s">
        <v>265</v>
      </c>
      <c r="AE6509" t="s">
        <v>265</v>
      </c>
      <c r="AF6509" t="s">
        <v>267</v>
      </c>
      <c r="AG6509" t="s">
        <v>265</v>
      </c>
      <c r="AH6509" t="s">
        <v>265</v>
      </c>
      <c r="AI6509" t="s">
        <v>265</v>
      </c>
      <c r="AJ6509" t="s">
        <v>265</v>
      </c>
      <c r="AL6509" t="str">
        <f>IF(Sudan_News12[[#This Row],[relevancy_classification_english]]="Relevant","مناسب",IF(Sudan_News12[[#This Row],[relevancy_classification_english]]="Relevant","عَرَضِيّ",""))</f>
        <v/>
      </c>
      <c r="AN6509" t="str">
        <f>IF(Sudan_News12[[#This Row],[sentiment_analysis_english]]="Negative","سلبي",IF(Sudan_News12[[#This Row],[sentiment_analysis_english]]="Neutral","حيادي",IF(Sudan_News12[[#This Row],[sentiment_analysis_english]]="Positive","إيجابي","")))</f>
        <v/>
      </c>
      <c r="AO6509" t="e">
        <f>INDEX(TextClassificationList[],MATCH(Sudan_News12[[#This Row],[text_classification_arabic]],TextClassificationList[text_classification_arabic],0),1)</f>
        <v>#N/A</v>
      </c>
      <c r="AQ6509" t="e">
        <f>INDEX(TextClassificationList[],MATCH(Sudan_News12[[#This Row],[text_classification_arabic2]],TextClassificationList[text_classification_arabic],0),1)</f>
        <v>#N/A</v>
      </c>
      <c r="AS6509" t="e">
        <f>INDEX(TextClassificationList[],MATCH(Sudan_News12[[#This Row],[text_classification_arabic3]],TextClassificationList[text_classification_arabic],0),1)</f>
        <v>#N/A</v>
      </c>
      <c r="AU6509" t="e">
        <f>INDEX(TextClassificationList[],MATCH(Sudan_News12[[#This Row],[text_classification_arabic4]],TextClassificationList[text_classification_arabic],0),1)</f>
        <v>#N/A</v>
      </c>
      <c r="AW6509" t="e">
        <f>INDEX(TextClassificationList[],MATCH(Sudan_News12[[#This Row],[text_classification_arabic5]],TextClassificationList[text_classification_arabic],0),1)</f>
        <v>#N/A</v>
      </c>
    </row>
    <row r="6510" spans="1:49" x14ac:dyDescent="0.2">
      <c r="A6510">
        <v>9.4660163083690394E+17</v>
      </c>
      <c r="B6510">
        <v>9.4660163083690394E+17</v>
      </c>
      <c r="C6510" t="s">
        <v>25292</v>
      </c>
      <c r="D6510" s="1">
        <v>43098</v>
      </c>
      <c r="E6510" s="2">
        <v>0.27766203703703701</v>
      </c>
      <c r="F6510">
        <v>200</v>
      </c>
      <c r="G6510">
        <v>1889611729</v>
      </c>
      <c r="H6510" t="s">
        <v>354</v>
      </c>
      <c r="I6510" t="s">
        <v>355</v>
      </c>
      <c r="J6510" t="s">
        <v>265</v>
      </c>
      <c r="K6510" t="s">
        <v>25293</v>
      </c>
      <c r="L6510" t="s">
        <v>266</v>
      </c>
      <c r="M6510" t="s">
        <v>267</v>
      </c>
      <c r="N6510" t="s">
        <v>267</v>
      </c>
      <c r="O6510" t="s">
        <v>267</v>
      </c>
      <c r="P6510">
        <v>0</v>
      </c>
      <c r="Q6510">
        <v>0</v>
      </c>
      <c r="R6510">
        <v>0</v>
      </c>
      <c r="S6510" t="s">
        <v>25294</v>
      </c>
      <c r="T6510" t="s">
        <v>267</v>
      </c>
      <c r="U6510" t="s">
        <v>25295</v>
      </c>
      <c r="V6510" t="b">
        <v>0</v>
      </c>
      <c r="W6510" t="s">
        <v>265</v>
      </c>
      <c r="X6510">
        <v>0</v>
      </c>
      <c r="Y6510" t="s">
        <v>265</v>
      </c>
      <c r="Z6510" t="s">
        <v>265</v>
      </c>
      <c r="AA6510" t="s">
        <v>265</v>
      </c>
      <c r="AB6510" t="s">
        <v>265</v>
      </c>
      <c r="AC6510" t="s">
        <v>265</v>
      </c>
      <c r="AD6510" t="s">
        <v>265</v>
      </c>
      <c r="AE6510" t="s">
        <v>265</v>
      </c>
      <c r="AF6510" t="s">
        <v>267</v>
      </c>
      <c r="AG6510" t="s">
        <v>265</v>
      </c>
      <c r="AH6510" t="s">
        <v>265</v>
      </c>
      <c r="AI6510" t="s">
        <v>265</v>
      </c>
      <c r="AJ6510" t="s">
        <v>265</v>
      </c>
      <c r="AL6510" t="str">
        <f>IF(Sudan_News12[[#This Row],[relevancy_classification_english]]="Relevant","مناسب",IF(Sudan_News12[[#This Row],[relevancy_classification_english]]="Relevant","عَرَضِيّ",""))</f>
        <v/>
      </c>
      <c r="AN6510" t="str">
        <f>IF(Sudan_News12[[#This Row],[sentiment_analysis_english]]="Negative","سلبي",IF(Sudan_News12[[#This Row],[sentiment_analysis_english]]="Neutral","حيادي",IF(Sudan_News12[[#This Row],[sentiment_analysis_english]]="Positive","إيجابي","")))</f>
        <v/>
      </c>
      <c r="AO6510" t="e">
        <f>INDEX(TextClassificationList[],MATCH(Sudan_News12[[#This Row],[text_classification_arabic]],TextClassificationList[text_classification_arabic],0),1)</f>
        <v>#N/A</v>
      </c>
      <c r="AQ6510" t="e">
        <f>INDEX(TextClassificationList[],MATCH(Sudan_News12[[#This Row],[text_classification_arabic2]],TextClassificationList[text_classification_arabic],0),1)</f>
        <v>#N/A</v>
      </c>
      <c r="AS6510" t="e">
        <f>INDEX(TextClassificationList[],MATCH(Sudan_News12[[#This Row],[text_classification_arabic3]],TextClassificationList[text_classification_arabic],0),1)</f>
        <v>#N/A</v>
      </c>
      <c r="AU6510" t="e">
        <f>INDEX(TextClassificationList[],MATCH(Sudan_News12[[#This Row],[text_classification_arabic4]],TextClassificationList[text_classification_arabic],0),1)</f>
        <v>#N/A</v>
      </c>
      <c r="AW6510" t="e">
        <f>INDEX(TextClassificationList[],MATCH(Sudan_News12[[#This Row],[text_classification_arabic5]],TextClassificationList[text_classification_arabic],0),1)</f>
        <v>#N/A</v>
      </c>
    </row>
    <row r="6511" spans="1:49" x14ac:dyDescent="0.2">
      <c r="A6511">
        <v>9.4614132010351411E+17</v>
      </c>
      <c r="B6511">
        <v>9.4614132010351411E+17</v>
      </c>
      <c r="C6511" t="s">
        <v>25296</v>
      </c>
      <c r="D6511" s="1">
        <v>43097</v>
      </c>
      <c r="E6511" s="2">
        <v>7.4421296296296293E-3</v>
      </c>
      <c r="F6511">
        <v>200</v>
      </c>
      <c r="G6511">
        <v>1889611729</v>
      </c>
      <c r="H6511" t="s">
        <v>354</v>
      </c>
      <c r="I6511" t="s">
        <v>355</v>
      </c>
      <c r="J6511" t="s">
        <v>265</v>
      </c>
      <c r="K6511" t="s">
        <v>25297</v>
      </c>
      <c r="L6511" t="s">
        <v>266</v>
      </c>
      <c r="M6511" t="s">
        <v>267</v>
      </c>
      <c r="N6511" t="s">
        <v>267</v>
      </c>
      <c r="O6511" t="s">
        <v>267</v>
      </c>
      <c r="P6511">
        <v>0</v>
      </c>
      <c r="Q6511">
        <v>0</v>
      </c>
      <c r="R6511">
        <v>0</v>
      </c>
      <c r="S6511" t="s">
        <v>267</v>
      </c>
      <c r="T6511" t="s">
        <v>267</v>
      </c>
      <c r="U6511" t="s">
        <v>25298</v>
      </c>
      <c r="V6511" t="b">
        <v>0</v>
      </c>
      <c r="W6511" t="s">
        <v>265</v>
      </c>
      <c r="X6511">
        <v>0</v>
      </c>
      <c r="Y6511" t="s">
        <v>265</v>
      </c>
      <c r="Z6511" t="s">
        <v>265</v>
      </c>
      <c r="AA6511" t="s">
        <v>265</v>
      </c>
      <c r="AB6511" t="s">
        <v>265</v>
      </c>
      <c r="AC6511" t="s">
        <v>265</v>
      </c>
      <c r="AD6511" t="s">
        <v>265</v>
      </c>
      <c r="AE6511" t="s">
        <v>265</v>
      </c>
      <c r="AF6511" t="s">
        <v>267</v>
      </c>
      <c r="AG6511" t="s">
        <v>265</v>
      </c>
      <c r="AH6511" t="s">
        <v>265</v>
      </c>
      <c r="AI6511" t="s">
        <v>265</v>
      </c>
      <c r="AJ6511" t="s">
        <v>265</v>
      </c>
      <c r="AL6511" t="str">
        <f>IF(Sudan_News12[[#This Row],[relevancy_classification_english]]="Relevant","مناسب",IF(Sudan_News12[[#This Row],[relevancy_classification_english]]="Relevant","عَرَضِيّ",""))</f>
        <v/>
      </c>
      <c r="AN6511" t="str">
        <f>IF(Sudan_News12[[#This Row],[sentiment_analysis_english]]="Negative","سلبي",IF(Sudan_News12[[#This Row],[sentiment_analysis_english]]="Neutral","حيادي",IF(Sudan_News12[[#This Row],[sentiment_analysis_english]]="Positive","إيجابي","")))</f>
        <v/>
      </c>
      <c r="AO6511" t="e">
        <f>INDEX(TextClassificationList[],MATCH(Sudan_News12[[#This Row],[text_classification_arabic]],TextClassificationList[text_classification_arabic],0),1)</f>
        <v>#N/A</v>
      </c>
      <c r="AQ6511" t="e">
        <f>INDEX(TextClassificationList[],MATCH(Sudan_News12[[#This Row],[text_classification_arabic2]],TextClassificationList[text_classification_arabic],0),1)</f>
        <v>#N/A</v>
      </c>
      <c r="AS6511" t="e">
        <f>INDEX(TextClassificationList[],MATCH(Sudan_News12[[#This Row],[text_classification_arabic3]],TextClassificationList[text_classification_arabic],0),1)</f>
        <v>#N/A</v>
      </c>
      <c r="AU6511" t="e">
        <f>INDEX(TextClassificationList[],MATCH(Sudan_News12[[#This Row],[text_classification_arabic4]],TextClassificationList[text_classification_arabic],0),1)</f>
        <v>#N/A</v>
      </c>
      <c r="AW6511" t="e">
        <f>INDEX(TextClassificationList[],MATCH(Sudan_News12[[#This Row],[text_classification_arabic5]],TextClassificationList[text_classification_arabic],0),1)</f>
        <v>#N/A</v>
      </c>
    </row>
    <row r="6512" spans="1:49" x14ac:dyDescent="0.2">
      <c r="A6512">
        <v>9.4605294482645811E+17</v>
      </c>
      <c r="B6512">
        <v>9.4605294482645811E+17</v>
      </c>
      <c r="C6512" t="s">
        <v>25299</v>
      </c>
      <c r="D6512" s="1">
        <v>43096</v>
      </c>
      <c r="E6512" s="2">
        <v>0.7635763888888889</v>
      </c>
      <c r="F6512">
        <v>200</v>
      </c>
      <c r="G6512">
        <v>1889611729</v>
      </c>
      <c r="H6512" t="s">
        <v>354</v>
      </c>
      <c r="I6512" t="s">
        <v>355</v>
      </c>
      <c r="J6512" t="s">
        <v>265</v>
      </c>
      <c r="K6512" t="s">
        <v>25300</v>
      </c>
      <c r="L6512" t="s">
        <v>272</v>
      </c>
      <c r="M6512" t="s">
        <v>267</v>
      </c>
      <c r="N6512" t="s">
        <v>267</v>
      </c>
      <c r="O6512" t="s">
        <v>267</v>
      </c>
      <c r="P6512">
        <v>0</v>
      </c>
      <c r="Q6512">
        <v>0</v>
      </c>
      <c r="R6512">
        <v>0</v>
      </c>
      <c r="S6512" t="s">
        <v>4851</v>
      </c>
      <c r="T6512" t="s">
        <v>267</v>
      </c>
      <c r="U6512" t="s">
        <v>25301</v>
      </c>
      <c r="V6512" t="b">
        <v>0</v>
      </c>
      <c r="W6512" t="s">
        <v>265</v>
      </c>
      <c r="X6512">
        <v>0</v>
      </c>
      <c r="Y6512" t="s">
        <v>265</v>
      </c>
      <c r="Z6512" t="s">
        <v>265</v>
      </c>
      <c r="AA6512" t="s">
        <v>265</v>
      </c>
      <c r="AB6512" t="s">
        <v>265</v>
      </c>
      <c r="AC6512" t="s">
        <v>265</v>
      </c>
      <c r="AD6512" t="s">
        <v>265</v>
      </c>
      <c r="AE6512" t="s">
        <v>265</v>
      </c>
      <c r="AF6512" t="s">
        <v>267</v>
      </c>
      <c r="AG6512" t="s">
        <v>265</v>
      </c>
      <c r="AH6512" t="s">
        <v>265</v>
      </c>
      <c r="AI6512" t="s">
        <v>265</v>
      </c>
      <c r="AJ6512" t="s">
        <v>265</v>
      </c>
      <c r="AL6512" t="str">
        <f>IF(Sudan_News12[[#This Row],[relevancy_classification_english]]="Relevant","مناسب",IF(Sudan_News12[[#This Row],[relevancy_classification_english]]="Relevant","عَرَضِيّ",""))</f>
        <v/>
      </c>
      <c r="AN6512" t="str">
        <f>IF(Sudan_News12[[#This Row],[sentiment_analysis_english]]="Negative","سلبي",IF(Sudan_News12[[#This Row],[sentiment_analysis_english]]="Neutral","حيادي",IF(Sudan_News12[[#This Row],[sentiment_analysis_english]]="Positive","إيجابي","")))</f>
        <v/>
      </c>
      <c r="AO6512" t="e">
        <f>INDEX(TextClassificationList[],MATCH(Sudan_News12[[#This Row],[text_classification_arabic]],TextClassificationList[text_classification_arabic],0),1)</f>
        <v>#N/A</v>
      </c>
      <c r="AQ6512" t="e">
        <f>INDEX(TextClassificationList[],MATCH(Sudan_News12[[#This Row],[text_classification_arabic2]],TextClassificationList[text_classification_arabic],0),1)</f>
        <v>#N/A</v>
      </c>
      <c r="AS6512" t="e">
        <f>INDEX(TextClassificationList[],MATCH(Sudan_News12[[#This Row],[text_classification_arabic3]],TextClassificationList[text_classification_arabic],0),1)</f>
        <v>#N/A</v>
      </c>
      <c r="AU6512" t="e">
        <f>INDEX(TextClassificationList[],MATCH(Sudan_News12[[#This Row],[text_classification_arabic4]],TextClassificationList[text_classification_arabic],0),1)</f>
        <v>#N/A</v>
      </c>
      <c r="AW6512" t="e">
        <f>INDEX(TextClassificationList[],MATCH(Sudan_News12[[#This Row],[text_classification_arabic5]],TextClassificationList[text_classification_arabic],0),1)</f>
        <v>#N/A</v>
      </c>
    </row>
    <row r="6513" spans="1:49" x14ac:dyDescent="0.2">
      <c r="A6513">
        <v>9.4488081342598758E+17</v>
      </c>
      <c r="B6513">
        <v>9.4488081342598758E+17</v>
      </c>
      <c r="C6513" t="s">
        <v>25302</v>
      </c>
      <c r="D6513" s="1">
        <v>43093</v>
      </c>
      <c r="E6513" s="2">
        <v>0.52910879629629626</v>
      </c>
      <c r="F6513">
        <v>200</v>
      </c>
      <c r="G6513">
        <v>1889611729</v>
      </c>
      <c r="H6513" t="s">
        <v>354</v>
      </c>
      <c r="I6513" t="s">
        <v>355</v>
      </c>
      <c r="J6513" t="s">
        <v>265</v>
      </c>
      <c r="K6513" t="s">
        <v>25303</v>
      </c>
      <c r="L6513" t="s">
        <v>266</v>
      </c>
      <c r="M6513" t="s">
        <v>267</v>
      </c>
      <c r="N6513" t="s">
        <v>267</v>
      </c>
      <c r="O6513" t="s">
        <v>267</v>
      </c>
      <c r="P6513">
        <v>0</v>
      </c>
      <c r="Q6513">
        <v>0</v>
      </c>
      <c r="R6513">
        <v>0</v>
      </c>
      <c r="S6513" t="s">
        <v>267</v>
      </c>
      <c r="T6513" t="s">
        <v>267</v>
      </c>
      <c r="U6513" t="s">
        <v>25304</v>
      </c>
      <c r="V6513" t="b">
        <v>0</v>
      </c>
      <c r="W6513" t="s">
        <v>265</v>
      </c>
      <c r="X6513">
        <v>0</v>
      </c>
      <c r="Y6513" t="s">
        <v>265</v>
      </c>
      <c r="Z6513" t="s">
        <v>265</v>
      </c>
      <c r="AA6513" t="s">
        <v>265</v>
      </c>
      <c r="AB6513" t="s">
        <v>265</v>
      </c>
      <c r="AC6513" t="s">
        <v>265</v>
      </c>
      <c r="AD6513" t="s">
        <v>265</v>
      </c>
      <c r="AE6513" t="s">
        <v>265</v>
      </c>
      <c r="AF6513" t="s">
        <v>267</v>
      </c>
      <c r="AG6513" t="s">
        <v>265</v>
      </c>
      <c r="AH6513" t="s">
        <v>265</v>
      </c>
      <c r="AI6513" t="s">
        <v>265</v>
      </c>
      <c r="AJ6513" t="s">
        <v>265</v>
      </c>
      <c r="AL6513" t="str">
        <f>IF(Sudan_News12[[#This Row],[relevancy_classification_english]]="Relevant","مناسب",IF(Sudan_News12[[#This Row],[relevancy_classification_english]]="Relevant","عَرَضِيّ",""))</f>
        <v/>
      </c>
      <c r="AN6513" t="str">
        <f>IF(Sudan_News12[[#This Row],[sentiment_analysis_english]]="Negative","سلبي",IF(Sudan_News12[[#This Row],[sentiment_analysis_english]]="Neutral","حيادي",IF(Sudan_News12[[#This Row],[sentiment_analysis_english]]="Positive","إيجابي","")))</f>
        <v/>
      </c>
      <c r="AO6513" t="e">
        <f>INDEX(TextClassificationList[],MATCH(Sudan_News12[[#This Row],[text_classification_arabic]],TextClassificationList[text_classification_arabic],0),1)</f>
        <v>#N/A</v>
      </c>
      <c r="AQ6513" t="e">
        <f>INDEX(TextClassificationList[],MATCH(Sudan_News12[[#This Row],[text_classification_arabic2]],TextClassificationList[text_classification_arabic],0),1)</f>
        <v>#N/A</v>
      </c>
      <c r="AS6513" t="e">
        <f>INDEX(TextClassificationList[],MATCH(Sudan_News12[[#This Row],[text_classification_arabic3]],TextClassificationList[text_classification_arabic],0),1)</f>
        <v>#N/A</v>
      </c>
      <c r="AU6513" t="e">
        <f>INDEX(TextClassificationList[],MATCH(Sudan_News12[[#This Row],[text_classification_arabic4]],TextClassificationList[text_classification_arabic],0),1)</f>
        <v>#N/A</v>
      </c>
      <c r="AW6513" t="e">
        <f>INDEX(TextClassificationList[],MATCH(Sudan_News12[[#This Row],[text_classification_arabic5]],TextClassificationList[text_classification_arabic],0),1)</f>
        <v>#N/A</v>
      </c>
    </row>
    <row r="6514" spans="1:49" x14ac:dyDescent="0.2">
      <c r="A6514">
        <v>9.4466946423841587E+17</v>
      </c>
      <c r="B6514">
        <v>9.4466946423841587E+17</v>
      </c>
      <c r="C6514" t="s">
        <v>25305</v>
      </c>
      <c r="D6514" s="1">
        <v>43092</v>
      </c>
      <c r="E6514" s="2">
        <v>0.94590277777777776</v>
      </c>
      <c r="F6514">
        <v>200</v>
      </c>
      <c r="G6514">
        <v>1889611729</v>
      </c>
      <c r="H6514" t="s">
        <v>354</v>
      </c>
      <c r="I6514" t="s">
        <v>355</v>
      </c>
      <c r="J6514" t="s">
        <v>265</v>
      </c>
      <c r="K6514" t="s">
        <v>25306</v>
      </c>
      <c r="L6514" t="s">
        <v>266</v>
      </c>
      <c r="M6514" t="s">
        <v>267</v>
      </c>
      <c r="N6514" t="s">
        <v>267</v>
      </c>
      <c r="O6514" t="s">
        <v>267</v>
      </c>
      <c r="P6514">
        <v>0</v>
      </c>
      <c r="Q6514">
        <v>0</v>
      </c>
      <c r="R6514">
        <v>0</v>
      </c>
      <c r="S6514" t="s">
        <v>25307</v>
      </c>
      <c r="T6514" t="s">
        <v>267</v>
      </c>
      <c r="U6514" t="s">
        <v>25308</v>
      </c>
      <c r="V6514" t="b">
        <v>0</v>
      </c>
      <c r="W6514" t="s">
        <v>265</v>
      </c>
      <c r="X6514">
        <v>0</v>
      </c>
      <c r="Y6514" t="s">
        <v>265</v>
      </c>
      <c r="Z6514" t="s">
        <v>265</v>
      </c>
      <c r="AA6514" t="s">
        <v>265</v>
      </c>
      <c r="AB6514" t="s">
        <v>265</v>
      </c>
      <c r="AC6514" t="s">
        <v>265</v>
      </c>
      <c r="AD6514" t="s">
        <v>265</v>
      </c>
      <c r="AE6514" t="s">
        <v>265</v>
      </c>
      <c r="AF6514" t="s">
        <v>267</v>
      </c>
      <c r="AG6514" t="s">
        <v>265</v>
      </c>
      <c r="AH6514" t="s">
        <v>265</v>
      </c>
      <c r="AI6514" t="s">
        <v>265</v>
      </c>
      <c r="AJ6514" t="s">
        <v>265</v>
      </c>
      <c r="AL6514" t="str">
        <f>IF(Sudan_News12[[#This Row],[relevancy_classification_english]]="Relevant","مناسب",IF(Sudan_News12[[#This Row],[relevancy_classification_english]]="Relevant","عَرَضِيّ",""))</f>
        <v/>
      </c>
      <c r="AN6514" t="str">
        <f>IF(Sudan_News12[[#This Row],[sentiment_analysis_english]]="Negative","سلبي",IF(Sudan_News12[[#This Row],[sentiment_analysis_english]]="Neutral","حيادي",IF(Sudan_News12[[#This Row],[sentiment_analysis_english]]="Positive","إيجابي","")))</f>
        <v/>
      </c>
      <c r="AO6514" t="e">
        <f>INDEX(TextClassificationList[],MATCH(Sudan_News12[[#This Row],[text_classification_arabic]],TextClassificationList[text_classification_arabic],0),1)</f>
        <v>#N/A</v>
      </c>
      <c r="AQ6514" t="e">
        <f>INDEX(TextClassificationList[],MATCH(Sudan_News12[[#This Row],[text_classification_arabic2]],TextClassificationList[text_classification_arabic],0),1)</f>
        <v>#N/A</v>
      </c>
      <c r="AS6514" t="e">
        <f>INDEX(TextClassificationList[],MATCH(Sudan_News12[[#This Row],[text_classification_arabic3]],TextClassificationList[text_classification_arabic],0),1)</f>
        <v>#N/A</v>
      </c>
      <c r="AU6514" t="e">
        <f>INDEX(TextClassificationList[],MATCH(Sudan_News12[[#This Row],[text_classification_arabic4]],TextClassificationList[text_classification_arabic],0),1)</f>
        <v>#N/A</v>
      </c>
      <c r="AW6514" t="e">
        <f>INDEX(TextClassificationList[],MATCH(Sudan_News12[[#This Row],[text_classification_arabic5]],TextClassificationList[text_classification_arabic],0),1)</f>
        <v>#N/A</v>
      </c>
    </row>
    <row r="6515" spans="1:49" x14ac:dyDescent="0.2">
      <c r="A6515">
        <v>9.4425200326131302E+17</v>
      </c>
      <c r="B6515">
        <v>9.4420951635429376E+17</v>
      </c>
      <c r="C6515" t="s">
        <v>25309</v>
      </c>
      <c r="D6515" s="1">
        <v>43091</v>
      </c>
      <c r="E6515" s="2">
        <v>0.79392361111111109</v>
      </c>
      <c r="F6515">
        <v>200</v>
      </c>
      <c r="G6515">
        <v>1889611729</v>
      </c>
      <c r="H6515" t="s">
        <v>354</v>
      </c>
      <c r="I6515" t="s">
        <v>355</v>
      </c>
      <c r="J6515" t="s">
        <v>265</v>
      </c>
      <c r="K6515" t="s">
        <v>25310</v>
      </c>
      <c r="L6515" t="s">
        <v>266</v>
      </c>
      <c r="M6515" t="s">
        <v>267</v>
      </c>
      <c r="N6515" t="s">
        <v>267</v>
      </c>
      <c r="O6515" t="s">
        <v>267</v>
      </c>
      <c r="P6515">
        <v>0</v>
      </c>
      <c r="Q6515">
        <v>0</v>
      </c>
      <c r="R6515">
        <v>0</v>
      </c>
      <c r="S6515" t="s">
        <v>267</v>
      </c>
      <c r="T6515" t="s">
        <v>267</v>
      </c>
      <c r="U6515" t="s">
        <v>25311</v>
      </c>
      <c r="V6515" t="b">
        <v>0</v>
      </c>
      <c r="W6515" t="s">
        <v>265</v>
      </c>
      <c r="X6515">
        <v>0</v>
      </c>
      <c r="Y6515" t="s">
        <v>265</v>
      </c>
      <c r="Z6515" t="s">
        <v>265</v>
      </c>
      <c r="AA6515" t="s">
        <v>265</v>
      </c>
      <c r="AB6515" t="s">
        <v>265</v>
      </c>
      <c r="AC6515" t="s">
        <v>265</v>
      </c>
      <c r="AD6515" t="s">
        <v>265</v>
      </c>
      <c r="AE6515" t="s">
        <v>265</v>
      </c>
      <c r="AF6515" t="s">
        <v>19315</v>
      </c>
      <c r="AG6515" t="s">
        <v>265</v>
      </c>
      <c r="AH6515" t="s">
        <v>265</v>
      </c>
      <c r="AI6515" t="s">
        <v>265</v>
      </c>
      <c r="AJ6515" t="s">
        <v>265</v>
      </c>
      <c r="AL6515" t="str">
        <f>IF(Sudan_News12[[#This Row],[relevancy_classification_english]]="Relevant","مناسب",IF(Sudan_News12[[#This Row],[relevancy_classification_english]]="Relevant","عَرَضِيّ",""))</f>
        <v/>
      </c>
      <c r="AN6515" t="str">
        <f>IF(Sudan_News12[[#This Row],[sentiment_analysis_english]]="Negative","سلبي",IF(Sudan_News12[[#This Row],[sentiment_analysis_english]]="Neutral","حيادي",IF(Sudan_News12[[#This Row],[sentiment_analysis_english]]="Positive","إيجابي","")))</f>
        <v/>
      </c>
      <c r="AO6515" t="e">
        <f>INDEX(TextClassificationList[],MATCH(Sudan_News12[[#This Row],[text_classification_arabic]],TextClassificationList[text_classification_arabic],0),1)</f>
        <v>#N/A</v>
      </c>
      <c r="AQ6515" t="e">
        <f>INDEX(TextClassificationList[],MATCH(Sudan_News12[[#This Row],[text_classification_arabic2]],TextClassificationList[text_classification_arabic],0),1)</f>
        <v>#N/A</v>
      </c>
      <c r="AS6515" t="e">
        <f>INDEX(TextClassificationList[],MATCH(Sudan_News12[[#This Row],[text_classification_arabic3]],TextClassificationList[text_classification_arabic],0),1)</f>
        <v>#N/A</v>
      </c>
      <c r="AU6515" t="e">
        <f>INDEX(TextClassificationList[],MATCH(Sudan_News12[[#This Row],[text_classification_arabic4]],TextClassificationList[text_classification_arabic],0),1)</f>
        <v>#N/A</v>
      </c>
      <c r="AW6515" t="e">
        <f>INDEX(TextClassificationList[],MATCH(Sudan_News12[[#This Row],[text_classification_arabic5]],TextClassificationList[text_classification_arabic],0),1)</f>
        <v>#N/A</v>
      </c>
    </row>
    <row r="6516" spans="1:49" x14ac:dyDescent="0.2">
      <c r="A6516">
        <v>9.4380428392074854E+17</v>
      </c>
      <c r="B6516">
        <v>9.4380428392074854E+17</v>
      </c>
      <c r="C6516" t="s">
        <v>25312</v>
      </c>
      <c r="D6516" s="1">
        <v>43090</v>
      </c>
      <c r="E6516" s="2">
        <v>0.55844907407407407</v>
      </c>
      <c r="F6516">
        <v>200</v>
      </c>
      <c r="G6516">
        <v>1889611729</v>
      </c>
      <c r="H6516" t="s">
        <v>354</v>
      </c>
      <c r="I6516" t="s">
        <v>355</v>
      </c>
      <c r="J6516" t="s">
        <v>265</v>
      </c>
      <c r="K6516" t="s">
        <v>25313</v>
      </c>
      <c r="L6516" t="s">
        <v>266</v>
      </c>
      <c r="M6516" t="s">
        <v>267</v>
      </c>
      <c r="N6516" t="s">
        <v>267</v>
      </c>
      <c r="O6516" t="s">
        <v>267</v>
      </c>
      <c r="P6516">
        <v>0</v>
      </c>
      <c r="Q6516">
        <v>0</v>
      </c>
      <c r="R6516">
        <v>0</v>
      </c>
      <c r="S6516" t="s">
        <v>267</v>
      </c>
      <c r="T6516" t="s">
        <v>267</v>
      </c>
      <c r="U6516" t="s">
        <v>25314</v>
      </c>
      <c r="V6516" t="b">
        <v>0</v>
      </c>
      <c r="W6516" t="s">
        <v>265</v>
      </c>
      <c r="X6516">
        <v>0</v>
      </c>
      <c r="Y6516" t="s">
        <v>265</v>
      </c>
      <c r="Z6516" t="s">
        <v>265</v>
      </c>
      <c r="AA6516" t="s">
        <v>265</v>
      </c>
      <c r="AB6516" t="s">
        <v>265</v>
      </c>
      <c r="AC6516" t="s">
        <v>265</v>
      </c>
      <c r="AD6516" t="s">
        <v>265</v>
      </c>
      <c r="AE6516" t="s">
        <v>265</v>
      </c>
      <c r="AF6516" t="s">
        <v>267</v>
      </c>
      <c r="AG6516" t="s">
        <v>265</v>
      </c>
      <c r="AH6516" t="s">
        <v>265</v>
      </c>
      <c r="AI6516" t="s">
        <v>265</v>
      </c>
      <c r="AJ6516" t="s">
        <v>265</v>
      </c>
      <c r="AL6516" t="str">
        <f>IF(Sudan_News12[[#This Row],[relevancy_classification_english]]="Relevant","مناسب",IF(Sudan_News12[[#This Row],[relevancy_classification_english]]="Relevant","عَرَضِيّ",""))</f>
        <v/>
      </c>
      <c r="AN6516" t="str">
        <f>IF(Sudan_News12[[#This Row],[sentiment_analysis_english]]="Negative","سلبي",IF(Sudan_News12[[#This Row],[sentiment_analysis_english]]="Neutral","حيادي",IF(Sudan_News12[[#This Row],[sentiment_analysis_english]]="Positive","إيجابي","")))</f>
        <v/>
      </c>
      <c r="AO6516" t="e">
        <f>INDEX(TextClassificationList[],MATCH(Sudan_News12[[#This Row],[text_classification_arabic]],TextClassificationList[text_classification_arabic],0),1)</f>
        <v>#N/A</v>
      </c>
      <c r="AQ6516" t="e">
        <f>INDEX(TextClassificationList[],MATCH(Sudan_News12[[#This Row],[text_classification_arabic2]],TextClassificationList[text_classification_arabic],0),1)</f>
        <v>#N/A</v>
      </c>
      <c r="AS6516" t="e">
        <f>INDEX(TextClassificationList[],MATCH(Sudan_News12[[#This Row],[text_classification_arabic3]],TextClassificationList[text_classification_arabic],0),1)</f>
        <v>#N/A</v>
      </c>
      <c r="AU6516" t="e">
        <f>INDEX(TextClassificationList[],MATCH(Sudan_News12[[#This Row],[text_classification_arabic4]],TextClassificationList[text_classification_arabic],0),1)</f>
        <v>#N/A</v>
      </c>
      <c r="AW6516" t="e">
        <f>INDEX(TextClassificationList[],MATCH(Sudan_News12[[#This Row],[text_classification_arabic5]],TextClassificationList[text_classification_arabic],0),1)</f>
        <v>#N/A</v>
      </c>
    </row>
    <row r="6517" spans="1:49" x14ac:dyDescent="0.2">
      <c r="A6517">
        <v>9.4351845878390374E+17</v>
      </c>
      <c r="B6517">
        <v>9.4351824468572979E+17</v>
      </c>
      <c r="C6517" t="s">
        <v>25315</v>
      </c>
      <c r="D6517" s="1">
        <v>43089</v>
      </c>
      <c r="E6517" s="2">
        <v>0.7697222222222222</v>
      </c>
      <c r="F6517">
        <v>200</v>
      </c>
      <c r="G6517">
        <v>1889611729</v>
      </c>
      <c r="H6517" t="s">
        <v>354</v>
      </c>
      <c r="I6517" t="s">
        <v>355</v>
      </c>
      <c r="J6517" t="s">
        <v>265</v>
      </c>
      <c r="K6517" t="s">
        <v>25316</v>
      </c>
      <c r="L6517" t="s">
        <v>266</v>
      </c>
      <c r="M6517" t="s">
        <v>267</v>
      </c>
      <c r="N6517" t="s">
        <v>267</v>
      </c>
      <c r="O6517" t="s">
        <v>267</v>
      </c>
      <c r="P6517">
        <v>0</v>
      </c>
      <c r="Q6517">
        <v>0</v>
      </c>
      <c r="R6517">
        <v>0</v>
      </c>
      <c r="S6517" t="s">
        <v>267</v>
      </c>
      <c r="T6517" t="s">
        <v>267</v>
      </c>
      <c r="U6517" t="s">
        <v>25317</v>
      </c>
      <c r="V6517" t="b">
        <v>0</v>
      </c>
      <c r="W6517" t="s">
        <v>265</v>
      </c>
      <c r="X6517">
        <v>0</v>
      </c>
      <c r="Y6517" t="s">
        <v>265</v>
      </c>
      <c r="Z6517" t="s">
        <v>265</v>
      </c>
      <c r="AA6517" t="s">
        <v>265</v>
      </c>
      <c r="AB6517" t="s">
        <v>265</v>
      </c>
      <c r="AC6517" t="s">
        <v>265</v>
      </c>
      <c r="AD6517" t="s">
        <v>265</v>
      </c>
      <c r="AE6517" t="s">
        <v>265</v>
      </c>
      <c r="AF6517" t="s">
        <v>19315</v>
      </c>
      <c r="AG6517" t="s">
        <v>265</v>
      </c>
      <c r="AH6517" t="s">
        <v>265</v>
      </c>
      <c r="AI6517" t="s">
        <v>265</v>
      </c>
      <c r="AJ6517" t="s">
        <v>265</v>
      </c>
      <c r="AL6517" t="str">
        <f>IF(Sudan_News12[[#This Row],[relevancy_classification_english]]="Relevant","مناسب",IF(Sudan_News12[[#This Row],[relevancy_classification_english]]="Relevant","عَرَضِيّ",""))</f>
        <v/>
      </c>
      <c r="AN6517" t="str">
        <f>IF(Sudan_News12[[#This Row],[sentiment_analysis_english]]="Negative","سلبي",IF(Sudan_News12[[#This Row],[sentiment_analysis_english]]="Neutral","حيادي",IF(Sudan_News12[[#This Row],[sentiment_analysis_english]]="Positive","إيجابي","")))</f>
        <v/>
      </c>
      <c r="AO6517" t="e">
        <f>INDEX(TextClassificationList[],MATCH(Sudan_News12[[#This Row],[text_classification_arabic]],TextClassificationList[text_classification_arabic],0),1)</f>
        <v>#N/A</v>
      </c>
      <c r="AQ6517" t="e">
        <f>INDEX(TextClassificationList[],MATCH(Sudan_News12[[#This Row],[text_classification_arabic2]],TextClassificationList[text_classification_arabic],0),1)</f>
        <v>#N/A</v>
      </c>
      <c r="AS6517" t="e">
        <f>INDEX(TextClassificationList[],MATCH(Sudan_News12[[#This Row],[text_classification_arabic3]],TextClassificationList[text_classification_arabic],0),1)</f>
        <v>#N/A</v>
      </c>
      <c r="AU6517" t="e">
        <f>INDEX(TextClassificationList[],MATCH(Sudan_News12[[#This Row],[text_classification_arabic4]],TextClassificationList[text_classification_arabic],0),1)</f>
        <v>#N/A</v>
      </c>
      <c r="AW6517" t="e">
        <f>INDEX(TextClassificationList[],MATCH(Sudan_News12[[#This Row],[text_classification_arabic5]],TextClassificationList[text_classification_arabic],0),1)</f>
        <v>#N/A</v>
      </c>
    </row>
    <row r="6518" spans="1:49" x14ac:dyDescent="0.2">
      <c r="A6518">
        <v>9.4276261153966899E+17</v>
      </c>
      <c r="B6518">
        <v>9.4269624549106483E+17</v>
      </c>
      <c r="C6518" t="s">
        <v>25318</v>
      </c>
      <c r="D6518" s="1">
        <v>43087</v>
      </c>
      <c r="E6518" s="2">
        <v>0.68398148148148152</v>
      </c>
      <c r="F6518">
        <v>200</v>
      </c>
      <c r="G6518">
        <v>1889611729</v>
      </c>
      <c r="H6518" t="s">
        <v>354</v>
      </c>
      <c r="I6518" t="s">
        <v>355</v>
      </c>
      <c r="J6518" t="s">
        <v>265</v>
      </c>
      <c r="K6518" t="s">
        <v>25319</v>
      </c>
      <c r="L6518" t="s">
        <v>266</v>
      </c>
      <c r="M6518" t="s">
        <v>267</v>
      </c>
      <c r="N6518" t="s">
        <v>267</v>
      </c>
      <c r="O6518" t="s">
        <v>267</v>
      </c>
      <c r="P6518">
        <v>0</v>
      </c>
      <c r="Q6518">
        <v>0</v>
      </c>
      <c r="R6518">
        <v>0</v>
      </c>
      <c r="S6518" t="s">
        <v>267</v>
      </c>
      <c r="T6518" t="s">
        <v>267</v>
      </c>
      <c r="U6518" t="s">
        <v>25320</v>
      </c>
      <c r="V6518" t="b">
        <v>0</v>
      </c>
      <c r="W6518" t="s">
        <v>265</v>
      </c>
      <c r="X6518">
        <v>0</v>
      </c>
      <c r="Y6518" t="s">
        <v>265</v>
      </c>
      <c r="Z6518" t="s">
        <v>265</v>
      </c>
      <c r="AA6518" t="s">
        <v>265</v>
      </c>
      <c r="AB6518" t="s">
        <v>265</v>
      </c>
      <c r="AC6518" t="s">
        <v>265</v>
      </c>
      <c r="AD6518" t="s">
        <v>265</v>
      </c>
      <c r="AE6518" t="s">
        <v>265</v>
      </c>
      <c r="AF6518" t="s">
        <v>19315</v>
      </c>
      <c r="AG6518" t="s">
        <v>265</v>
      </c>
      <c r="AH6518" t="s">
        <v>265</v>
      </c>
      <c r="AI6518" t="s">
        <v>265</v>
      </c>
      <c r="AJ6518" t="s">
        <v>265</v>
      </c>
      <c r="AL6518" t="str">
        <f>IF(Sudan_News12[[#This Row],[relevancy_classification_english]]="Relevant","مناسب",IF(Sudan_News12[[#This Row],[relevancy_classification_english]]="Relevant","عَرَضِيّ",""))</f>
        <v/>
      </c>
      <c r="AN6518" t="str">
        <f>IF(Sudan_News12[[#This Row],[sentiment_analysis_english]]="Negative","سلبي",IF(Sudan_News12[[#This Row],[sentiment_analysis_english]]="Neutral","حيادي",IF(Sudan_News12[[#This Row],[sentiment_analysis_english]]="Positive","إيجابي","")))</f>
        <v/>
      </c>
      <c r="AO6518" t="e">
        <f>INDEX(TextClassificationList[],MATCH(Sudan_News12[[#This Row],[text_classification_arabic]],TextClassificationList[text_classification_arabic],0),1)</f>
        <v>#N/A</v>
      </c>
      <c r="AQ6518" t="e">
        <f>INDEX(TextClassificationList[],MATCH(Sudan_News12[[#This Row],[text_classification_arabic2]],TextClassificationList[text_classification_arabic],0),1)</f>
        <v>#N/A</v>
      </c>
      <c r="AS6518" t="e">
        <f>INDEX(TextClassificationList[],MATCH(Sudan_News12[[#This Row],[text_classification_arabic3]],TextClassificationList[text_classification_arabic],0),1)</f>
        <v>#N/A</v>
      </c>
      <c r="AU6518" t="e">
        <f>INDEX(TextClassificationList[],MATCH(Sudan_News12[[#This Row],[text_classification_arabic4]],TextClassificationList[text_classification_arabic],0),1)</f>
        <v>#N/A</v>
      </c>
      <c r="AW6518" t="e">
        <f>INDEX(TextClassificationList[],MATCH(Sudan_News12[[#This Row],[text_classification_arabic5]],TextClassificationList[text_classification_arabic],0),1)</f>
        <v>#N/A</v>
      </c>
    </row>
    <row r="6519" spans="1:49" x14ac:dyDescent="0.2">
      <c r="A6519">
        <v>9.419946509147095E+17</v>
      </c>
      <c r="B6519">
        <v>9.419946509147095E+17</v>
      </c>
      <c r="C6519" t="s">
        <v>25321</v>
      </c>
      <c r="D6519" s="1">
        <v>43085</v>
      </c>
      <c r="E6519" s="2">
        <v>0.56481481481481477</v>
      </c>
      <c r="F6519">
        <v>200</v>
      </c>
      <c r="G6519">
        <v>1889611729</v>
      </c>
      <c r="H6519" t="s">
        <v>354</v>
      </c>
      <c r="I6519" t="s">
        <v>355</v>
      </c>
      <c r="J6519" t="s">
        <v>265</v>
      </c>
      <c r="K6519" t="s">
        <v>25322</v>
      </c>
      <c r="L6519" t="s">
        <v>266</v>
      </c>
      <c r="M6519" t="s">
        <v>267</v>
      </c>
      <c r="N6519" t="s">
        <v>267</v>
      </c>
      <c r="O6519" t="s">
        <v>267</v>
      </c>
      <c r="P6519">
        <v>0</v>
      </c>
      <c r="Q6519">
        <v>0</v>
      </c>
      <c r="R6519">
        <v>0</v>
      </c>
      <c r="S6519" t="s">
        <v>267</v>
      </c>
      <c r="T6519" t="s">
        <v>267</v>
      </c>
      <c r="U6519" t="s">
        <v>25323</v>
      </c>
      <c r="V6519" t="b">
        <v>0</v>
      </c>
      <c r="W6519" t="s">
        <v>265</v>
      </c>
      <c r="X6519">
        <v>0</v>
      </c>
      <c r="Y6519" t="s">
        <v>265</v>
      </c>
      <c r="Z6519" t="s">
        <v>265</v>
      </c>
      <c r="AA6519" t="s">
        <v>265</v>
      </c>
      <c r="AB6519" t="s">
        <v>265</v>
      </c>
      <c r="AC6519" t="s">
        <v>265</v>
      </c>
      <c r="AD6519" t="s">
        <v>265</v>
      </c>
      <c r="AE6519" t="s">
        <v>265</v>
      </c>
      <c r="AF6519" t="s">
        <v>267</v>
      </c>
      <c r="AG6519" t="s">
        <v>265</v>
      </c>
      <c r="AH6519" t="s">
        <v>265</v>
      </c>
      <c r="AI6519" t="s">
        <v>265</v>
      </c>
      <c r="AJ6519" t="s">
        <v>265</v>
      </c>
      <c r="AL6519" t="str">
        <f>IF(Sudan_News12[[#This Row],[relevancy_classification_english]]="Relevant","مناسب",IF(Sudan_News12[[#This Row],[relevancy_classification_english]]="Relevant","عَرَضِيّ",""))</f>
        <v/>
      </c>
      <c r="AN6519" t="str">
        <f>IF(Sudan_News12[[#This Row],[sentiment_analysis_english]]="Negative","سلبي",IF(Sudan_News12[[#This Row],[sentiment_analysis_english]]="Neutral","حيادي",IF(Sudan_News12[[#This Row],[sentiment_analysis_english]]="Positive","إيجابي","")))</f>
        <v/>
      </c>
      <c r="AO6519" t="e">
        <f>INDEX(TextClassificationList[],MATCH(Sudan_News12[[#This Row],[text_classification_arabic]],TextClassificationList[text_classification_arabic],0),1)</f>
        <v>#N/A</v>
      </c>
      <c r="AQ6519" t="e">
        <f>INDEX(TextClassificationList[],MATCH(Sudan_News12[[#This Row],[text_classification_arabic2]],TextClassificationList[text_classification_arabic],0),1)</f>
        <v>#N/A</v>
      </c>
      <c r="AS6519" t="e">
        <f>INDEX(TextClassificationList[],MATCH(Sudan_News12[[#This Row],[text_classification_arabic3]],TextClassificationList[text_classification_arabic],0),1)</f>
        <v>#N/A</v>
      </c>
      <c r="AU6519" t="e">
        <f>INDEX(TextClassificationList[],MATCH(Sudan_News12[[#This Row],[text_classification_arabic4]],TextClassificationList[text_classification_arabic],0),1)</f>
        <v>#N/A</v>
      </c>
      <c r="AW6519" t="e">
        <f>INDEX(TextClassificationList[],MATCH(Sudan_News12[[#This Row],[text_classification_arabic5]],TextClassificationList[text_classification_arabic],0),1)</f>
        <v>#N/A</v>
      </c>
    </row>
    <row r="6520" spans="1:49" x14ac:dyDescent="0.2">
      <c r="A6520">
        <v>9.4195577553417421E+17</v>
      </c>
      <c r="B6520">
        <v>9.4195577553417421E+17</v>
      </c>
      <c r="C6520" t="s">
        <v>25324</v>
      </c>
      <c r="D6520" s="1">
        <v>43085</v>
      </c>
      <c r="E6520" s="2">
        <v>0.45754629629629628</v>
      </c>
      <c r="F6520">
        <v>200</v>
      </c>
      <c r="G6520">
        <v>1889611729</v>
      </c>
      <c r="H6520" t="s">
        <v>354</v>
      </c>
      <c r="I6520" t="s">
        <v>355</v>
      </c>
      <c r="J6520" t="s">
        <v>265</v>
      </c>
      <c r="K6520" t="s">
        <v>25325</v>
      </c>
      <c r="L6520" t="s">
        <v>266</v>
      </c>
      <c r="M6520" t="s">
        <v>267</v>
      </c>
      <c r="N6520" t="s">
        <v>267</v>
      </c>
      <c r="O6520" t="s">
        <v>267</v>
      </c>
      <c r="P6520">
        <v>0</v>
      </c>
      <c r="Q6520">
        <v>1</v>
      </c>
      <c r="R6520">
        <v>0</v>
      </c>
      <c r="S6520" t="s">
        <v>267</v>
      </c>
      <c r="T6520" t="s">
        <v>267</v>
      </c>
      <c r="U6520" t="s">
        <v>25326</v>
      </c>
      <c r="V6520" t="b">
        <v>0</v>
      </c>
      <c r="W6520" t="s">
        <v>265</v>
      </c>
      <c r="X6520">
        <v>0</v>
      </c>
      <c r="Y6520" t="s">
        <v>265</v>
      </c>
      <c r="Z6520" t="s">
        <v>265</v>
      </c>
      <c r="AA6520" t="s">
        <v>265</v>
      </c>
      <c r="AB6520" t="s">
        <v>265</v>
      </c>
      <c r="AC6520" t="s">
        <v>265</v>
      </c>
      <c r="AD6520" t="s">
        <v>265</v>
      </c>
      <c r="AE6520" t="s">
        <v>265</v>
      </c>
      <c r="AF6520" t="s">
        <v>267</v>
      </c>
      <c r="AG6520" t="s">
        <v>265</v>
      </c>
      <c r="AH6520" t="s">
        <v>265</v>
      </c>
      <c r="AI6520" t="s">
        <v>265</v>
      </c>
      <c r="AJ6520" t="s">
        <v>265</v>
      </c>
      <c r="AL6520" t="str">
        <f>IF(Sudan_News12[[#This Row],[relevancy_classification_english]]="Relevant","مناسب",IF(Sudan_News12[[#This Row],[relevancy_classification_english]]="Relevant","عَرَضِيّ",""))</f>
        <v/>
      </c>
      <c r="AN6520" t="str">
        <f>IF(Sudan_News12[[#This Row],[sentiment_analysis_english]]="Negative","سلبي",IF(Sudan_News12[[#This Row],[sentiment_analysis_english]]="Neutral","حيادي",IF(Sudan_News12[[#This Row],[sentiment_analysis_english]]="Positive","إيجابي","")))</f>
        <v/>
      </c>
      <c r="AO6520" t="e">
        <f>INDEX(TextClassificationList[],MATCH(Sudan_News12[[#This Row],[text_classification_arabic]],TextClassificationList[text_classification_arabic],0),1)</f>
        <v>#N/A</v>
      </c>
      <c r="AQ6520" t="e">
        <f>INDEX(TextClassificationList[],MATCH(Sudan_News12[[#This Row],[text_classification_arabic2]],TextClassificationList[text_classification_arabic],0),1)</f>
        <v>#N/A</v>
      </c>
      <c r="AS6520" t="e">
        <f>INDEX(TextClassificationList[],MATCH(Sudan_News12[[#This Row],[text_classification_arabic3]],TextClassificationList[text_classification_arabic],0),1)</f>
        <v>#N/A</v>
      </c>
      <c r="AU6520" t="e">
        <f>INDEX(TextClassificationList[],MATCH(Sudan_News12[[#This Row],[text_classification_arabic4]],TextClassificationList[text_classification_arabic],0),1)</f>
        <v>#N/A</v>
      </c>
      <c r="AW6520" t="e">
        <f>INDEX(TextClassificationList[],MATCH(Sudan_News12[[#This Row],[text_classification_arabic5]],TextClassificationList[text_classification_arabic],0),1)</f>
        <v>#N/A</v>
      </c>
    </row>
    <row r="6521" spans="1:49" x14ac:dyDescent="0.2">
      <c r="A6521">
        <v>9.4162294630035046E+17</v>
      </c>
      <c r="B6521">
        <v>9.4162294630035046E+17</v>
      </c>
      <c r="C6521" t="s">
        <v>25327</v>
      </c>
      <c r="D6521" s="1">
        <v>43084</v>
      </c>
      <c r="E6521" s="2">
        <v>0.53910879629629627</v>
      </c>
      <c r="F6521">
        <v>200</v>
      </c>
      <c r="G6521">
        <v>1889611729</v>
      </c>
      <c r="H6521" t="s">
        <v>354</v>
      </c>
      <c r="I6521" t="s">
        <v>355</v>
      </c>
      <c r="J6521" t="s">
        <v>265</v>
      </c>
      <c r="K6521" t="s">
        <v>25328</v>
      </c>
      <c r="L6521" t="s">
        <v>266</v>
      </c>
      <c r="M6521" t="s">
        <v>267</v>
      </c>
      <c r="N6521" t="s">
        <v>267</v>
      </c>
      <c r="O6521" t="s">
        <v>267</v>
      </c>
      <c r="P6521">
        <v>0</v>
      </c>
      <c r="Q6521">
        <v>0</v>
      </c>
      <c r="R6521">
        <v>1</v>
      </c>
      <c r="S6521" t="s">
        <v>267</v>
      </c>
      <c r="T6521" t="s">
        <v>267</v>
      </c>
      <c r="U6521" t="s">
        <v>25329</v>
      </c>
      <c r="V6521" t="b">
        <v>0</v>
      </c>
      <c r="W6521" t="s">
        <v>265</v>
      </c>
      <c r="X6521">
        <v>0</v>
      </c>
      <c r="Y6521" t="s">
        <v>265</v>
      </c>
      <c r="Z6521" t="s">
        <v>265</v>
      </c>
      <c r="AA6521" t="s">
        <v>265</v>
      </c>
      <c r="AB6521" t="s">
        <v>265</v>
      </c>
      <c r="AC6521" t="s">
        <v>265</v>
      </c>
      <c r="AD6521" t="s">
        <v>265</v>
      </c>
      <c r="AE6521" t="s">
        <v>265</v>
      </c>
      <c r="AF6521" t="s">
        <v>267</v>
      </c>
      <c r="AG6521" t="s">
        <v>265</v>
      </c>
      <c r="AH6521" t="s">
        <v>265</v>
      </c>
      <c r="AI6521" t="s">
        <v>265</v>
      </c>
      <c r="AJ6521" t="s">
        <v>265</v>
      </c>
      <c r="AL6521" t="str">
        <f>IF(Sudan_News12[[#This Row],[relevancy_classification_english]]="Relevant","مناسب",IF(Sudan_News12[[#This Row],[relevancy_classification_english]]="Relevant","عَرَضِيّ",""))</f>
        <v/>
      </c>
      <c r="AN6521" t="str">
        <f>IF(Sudan_News12[[#This Row],[sentiment_analysis_english]]="Negative","سلبي",IF(Sudan_News12[[#This Row],[sentiment_analysis_english]]="Neutral","حيادي",IF(Sudan_News12[[#This Row],[sentiment_analysis_english]]="Positive","إيجابي","")))</f>
        <v/>
      </c>
      <c r="AO6521" t="e">
        <f>INDEX(TextClassificationList[],MATCH(Sudan_News12[[#This Row],[text_classification_arabic]],TextClassificationList[text_classification_arabic],0),1)</f>
        <v>#N/A</v>
      </c>
      <c r="AQ6521" t="e">
        <f>INDEX(TextClassificationList[],MATCH(Sudan_News12[[#This Row],[text_classification_arabic2]],TextClassificationList[text_classification_arabic],0),1)</f>
        <v>#N/A</v>
      </c>
      <c r="AS6521" t="e">
        <f>INDEX(TextClassificationList[],MATCH(Sudan_News12[[#This Row],[text_classification_arabic3]],TextClassificationList[text_classification_arabic],0),1)</f>
        <v>#N/A</v>
      </c>
      <c r="AU6521" t="e">
        <f>INDEX(TextClassificationList[],MATCH(Sudan_News12[[#This Row],[text_classification_arabic4]],TextClassificationList[text_classification_arabic],0),1)</f>
        <v>#N/A</v>
      </c>
      <c r="AW6521" t="e">
        <f>INDEX(TextClassificationList[],MATCH(Sudan_News12[[#This Row],[text_classification_arabic5]],TextClassificationList[text_classification_arabic],0),1)</f>
        <v>#N/A</v>
      </c>
    </row>
    <row r="6522" spans="1:49" x14ac:dyDescent="0.2">
      <c r="A6522">
        <v>9.4129003093661286E+17</v>
      </c>
      <c r="B6522">
        <v>9.4129003093661286E+17</v>
      </c>
      <c r="C6522" t="s">
        <v>25330</v>
      </c>
      <c r="D6522" s="1">
        <v>43083</v>
      </c>
      <c r="E6522" s="2">
        <v>0.62043981481481481</v>
      </c>
      <c r="F6522">
        <v>200</v>
      </c>
      <c r="G6522">
        <v>1889611729</v>
      </c>
      <c r="H6522" t="s">
        <v>354</v>
      </c>
      <c r="I6522" t="s">
        <v>355</v>
      </c>
      <c r="J6522" t="s">
        <v>265</v>
      </c>
      <c r="K6522" t="s">
        <v>25331</v>
      </c>
      <c r="L6522" t="s">
        <v>266</v>
      </c>
      <c r="M6522" t="s">
        <v>25332</v>
      </c>
      <c r="N6522" t="s">
        <v>267</v>
      </c>
      <c r="O6522" t="s">
        <v>267</v>
      </c>
      <c r="P6522">
        <v>0</v>
      </c>
      <c r="Q6522">
        <v>0</v>
      </c>
      <c r="R6522">
        <v>0</v>
      </c>
      <c r="S6522" t="s">
        <v>267</v>
      </c>
      <c r="T6522" t="s">
        <v>267</v>
      </c>
      <c r="U6522" t="s">
        <v>25333</v>
      </c>
      <c r="V6522" t="b">
        <v>0</v>
      </c>
      <c r="W6522" t="s">
        <v>265</v>
      </c>
      <c r="X6522">
        <v>0</v>
      </c>
      <c r="Y6522" t="s">
        <v>265</v>
      </c>
      <c r="Z6522" t="s">
        <v>265</v>
      </c>
      <c r="AA6522" t="s">
        <v>265</v>
      </c>
      <c r="AB6522" t="s">
        <v>265</v>
      </c>
      <c r="AC6522" t="s">
        <v>265</v>
      </c>
      <c r="AD6522" t="s">
        <v>265</v>
      </c>
      <c r="AE6522" t="s">
        <v>265</v>
      </c>
      <c r="AF6522" t="s">
        <v>267</v>
      </c>
      <c r="AG6522" t="s">
        <v>265</v>
      </c>
      <c r="AH6522" t="s">
        <v>265</v>
      </c>
      <c r="AI6522" t="s">
        <v>265</v>
      </c>
      <c r="AJ6522" t="s">
        <v>265</v>
      </c>
      <c r="AL6522" t="str">
        <f>IF(Sudan_News12[[#This Row],[relevancy_classification_english]]="Relevant","مناسب",IF(Sudan_News12[[#This Row],[relevancy_classification_english]]="Relevant","عَرَضِيّ",""))</f>
        <v/>
      </c>
      <c r="AN6522" t="str">
        <f>IF(Sudan_News12[[#This Row],[sentiment_analysis_english]]="Negative","سلبي",IF(Sudan_News12[[#This Row],[sentiment_analysis_english]]="Neutral","حيادي",IF(Sudan_News12[[#This Row],[sentiment_analysis_english]]="Positive","إيجابي","")))</f>
        <v/>
      </c>
      <c r="AO6522" t="e">
        <f>INDEX(TextClassificationList[],MATCH(Sudan_News12[[#This Row],[text_classification_arabic]],TextClassificationList[text_classification_arabic],0),1)</f>
        <v>#N/A</v>
      </c>
      <c r="AQ6522" t="e">
        <f>INDEX(TextClassificationList[],MATCH(Sudan_News12[[#This Row],[text_classification_arabic2]],TextClassificationList[text_classification_arabic],0),1)</f>
        <v>#N/A</v>
      </c>
      <c r="AS6522" t="e">
        <f>INDEX(TextClassificationList[],MATCH(Sudan_News12[[#This Row],[text_classification_arabic3]],TextClassificationList[text_classification_arabic],0),1)</f>
        <v>#N/A</v>
      </c>
      <c r="AU6522" t="e">
        <f>INDEX(TextClassificationList[],MATCH(Sudan_News12[[#This Row],[text_classification_arabic4]],TextClassificationList[text_classification_arabic],0),1)</f>
        <v>#N/A</v>
      </c>
      <c r="AW6522" t="e">
        <f>INDEX(TextClassificationList[],MATCH(Sudan_News12[[#This Row],[text_classification_arabic5]],TextClassificationList[text_classification_arabic],0),1)</f>
        <v>#N/A</v>
      </c>
    </row>
    <row r="6523" spans="1:49" x14ac:dyDescent="0.2">
      <c r="A6523">
        <v>9.4053746238395597E+17</v>
      </c>
      <c r="B6523">
        <v>9.4053746238395597E+17</v>
      </c>
      <c r="C6523" t="s">
        <v>25334</v>
      </c>
      <c r="D6523" s="1">
        <v>43081</v>
      </c>
      <c r="E6523" s="2">
        <v>0.54374999999999996</v>
      </c>
      <c r="F6523">
        <v>200</v>
      </c>
      <c r="G6523">
        <v>1889611729</v>
      </c>
      <c r="H6523" t="s">
        <v>354</v>
      </c>
      <c r="I6523" t="s">
        <v>355</v>
      </c>
      <c r="J6523" t="s">
        <v>265</v>
      </c>
      <c r="K6523" t="s">
        <v>25335</v>
      </c>
      <c r="L6523" t="s">
        <v>266</v>
      </c>
      <c r="M6523" t="s">
        <v>267</v>
      </c>
      <c r="N6523" t="s">
        <v>267</v>
      </c>
      <c r="O6523" t="s">
        <v>267</v>
      </c>
      <c r="P6523">
        <v>1</v>
      </c>
      <c r="Q6523">
        <v>0</v>
      </c>
      <c r="R6523">
        <v>0</v>
      </c>
      <c r="S6523" t="s">
        <v>267</v>
      </c>
      <c r="T6523" t="s">
        <v>267</v>
      </c>
      <c r="U6523" t="s">
        <v>25336</v>
      </c>
      <c r="V6523" t="b">
        <v>0</v>
      </c>
      <c r="W6523" t="s">
        <v>265</v>
      </c>
      <c r="X6523">
        <v>0</v>
      </c>
      <c r="Y6523" t="s">
        <v>265</v>
      </c>
      <c r="Z6523" t="s">
        <v>265</v>
      </c>
      <c r="AA6523" t="s">
        <v>265</v>
      </c>
      <c r="AB6523" t="s">
        <v>265</v>
      </c>
      <c r="AC6523" t="s">
        <v>265</v>
      </c>
      <c r="AD6523" t="s">
        <v>265</v>
      </c>
      <c r="AE6523" t="s">
        <v>265</v>
      </c>
      <c r="AF6523" t="s">
        <v>267</v>
      </c>
      <c r="AG6523" t="s">
        <v>265</v>
      </c>
      <c r="AH6523" t="s">
        <v>265</v>
      </c>
      <c r="AI6523" t="s">
        <v>265</v>
      </c>
      <c r="AJ6523" t="s">
        <v>265</v>
      </c>
      <c r="AL6523" t="str">
        <f>IF(Sudan_News12[[#This Row],[relevancy_classification_english]]="Relevant","مناسب",IF(Sudan_News12[[#This Row],[relevancy_classification_english]]="Relevant","عَرَضِيّ",""))</f>
        <v/>
      </c>
      <c r="AN6523" t="str">
        <f>IF(Sudan_News12[[#This Row],[sentiment_analysis_english]]="Negative","سلبي",IF(Sudan_News12[[#This Row],[sentiment_analysis_english]]="Neutral","حيادي",IF(Sudan_News12[[#This Row],[sentiment_analysis_english]]="Positive","إيجابي","")))</f>
        <v/>
      </c>
      <c r="AO6523" t="e">
        <f>INDEX(TextClassificationList[],MATCH(Sudan_News12[[#This Row],[text_classification_arabic]],TextClassificationList[text_classification_arabic],0),1)</f>
        <v>#N/A</v>
      </c>
      <c r="AQ6523" t="e">
        <f>INDEX(TextClassificationList[],MATCH(Sudan_News12[[#This Row],[text_classification_arabic2]],TextClassificationList[text_classification_arabic],0),1)</f>
        <v>#N/A</v>
      </c>
      <c r="AS6523" t="e">
        <f>INDEX(TextClassificationList[],MATCH(Sudan_News12[[#This Row],[text_classification_arabic3]],TextClassificationList[text_classification_arabic],0),1)</f>
        <v>#N/A</v>
      </c>
      <c r="AU6523" t="e">
        <f>INDEX(TextClassificationList[],MATCH(Sudan_News12[[#This Row],[text_classification_arabic4]],TextClassificationList[text_classification_arabic],0),1)</f>
        <v>#N/A</v>
      </c>
      <c r="AW6523" t="e">
        <f>INDEX(TextClassificationList[],MATCH(Sudan_News12[[#This Row],[text_classification_arabic5]],TextClassificationList[text_classification_arabic],0),1)</f>
        <v>#N/A</v>
      </c>
    </row>
    <row r="6524" spans="1:49" x14ac:dyDescent="0.2">
      <c r="A6524">
        <v>9.4046483515798733E+17</v>
      </c>
      <c r="B6524">
        <v>9.404644955662295E+17</v>
      </c>
      <c r="C6524" t="s">
        <v>25337</v>
      </c>
      <c r="D6524" s="1">
        <v>43081</v>
      </c>
      <c r="E6524" s="2">
        <v>0.34333333333333332</v>
      </c>
      <c r="F6524">
        <v>200</v>
      </c>
      <c r="G6524">
        <v>1889611729</v>
      </c>
      <c r="H6524" t="s">
        <v>354</v>
      </c>
      <c r="I6524" t="s">
        <v>355</v>
      </c>
      <c r="J6524" t="s">
        <v>265</v>
      </c>
      <c r="K6524" t="s">
        <v>25338</v>
      </c>
      <c r="L6524" t="s">
        <v>266</v>
      </c>
      <c r="M6524" t="s">
        <v>267</v>
      </c>
      <c r="N6524" t="s">
        <v>267</v>
      </c>
      <c r="O6524" t="s">
        <v>267</v>
      </c>
      <c r="P6524">
        <v>0</v>
      </c>
      <c r="Q6524">
        <v>0</v>
      </c>
      <c r="R6524">
        <v>0</v>
      </c>
      <c r="S6524" t="s">
        <v>267</v>
      </c>
      <c r="T6524" t="s">
        <v>267</v>
      </c>
      <c r="U6524" t="s">
        <v>25339</v>
      </c>
      <c r="V6524" t="b">
        <v>0</v>
      </c>
      <c r="W6524" t="s">
        <v>265</v>
      </c>
      <c r="X6524">
        <v>0</v>
      </c>
      <c r="Y6524" t="s">
        <v>265</v>
      </c>
      <c r="Z6524" t="s">
        <v>265</v>
      </c>
      <c r="AA6524" t="s">
        <v>265</v>
      </c>
      <c r="AB6524" t="s">
        <v>265</v>
      </c>
      <c r="AC6524" t="s">
        <v>265</v>
      </c>
      <c r="AD6524" t="s">
        <v>265</v>
      </c>
      <c r="AE6524" t="s">
        <v>265</v>
      </c>
      <c r="AF6524" t="s">
        <v>17726</v>
      </c>
      <c r="AG6524" t="s">
        <v>265</v>
      </c>
      <c r="AH6524" t="s">
        <v>265</v>
      </c>
      <c r="AI6524" t="s">
        <v>265</v>
      </c>
      <c r="AJ6524" t="s">
        <v>265</v>
      </c>
      <c r="AL6524" t="str">
        <f>IF(Sudan_News12[[#This Row],[relevancy_classification_english]]="Relevant","مناسب",IF(Sudan_News12[[#This Row],[relevancy_classification_english]]="Relevant","عَرَضِيّ",""))</f>
        <v/>
      </c>
      <c r="AN6524" t="str">
        <f>IF(Sudan_News12[[#This Row],[sentiment_analysis_english]]="Negative","سلبي",IF(Sudan_News12[[#This Row],[sentiment_analysis_english]]="Neutral","حيادي",IF(Sudan_News12[[#This Row],[sentiment_analysis_english]]="Positive","إيجابي","")))</f>
        <v/>
      </c>
      <c r="AO6524" t="e">
        <f>INDEX(TextClassificationList[],MATCH(Sudan_News12[[#This Row],[text_classification_arabic]],TextClassificationList[text_classification_arabic],0),1)</f>
        <v>#N/A</v>
      </c>
      <c r="AQ6524" t="e">
        <f>INDEX(TextClassificationList[],MATCH(Sudan_News12[[#This Row],[text_classification_arabic2]],TextClassificationList[text_classification_arabic],0),1)</f>
        <v>#N/A</v>
      </c>
      <c r="AS6524" t="e">
        <f>INDEX(TextClassificationList[],MATCH(Sudan_News12[[#This Row],[text_classification_arabic3]],TextClassificationList[text_classification_arabic],0),1)</f>
        <v>#N/A</v>
      </c>
      <c r="AU6524" t="e">
        <f>INDEX(TextClassificationList[],MATCH(Sudan_News12[[#This Row],[text_classification_arabic4]],TextClassificationList[text_classification_arabic],0),1)</f>
        <v>#N/A</v>
      </c>
      <c r="AW6524" t="e">
        <f>INDEX(TextClassificationList[],MATCH(Sudan_News12[[#This Row],[text_classification_arabic5]],TextClassificationList[text_classification_arabic],0),1)</f>
        <v>#N/A</v>
      </c>
    </row>
    <row r="6525" spans="1:49" x14ac:dyDescent="0.2">
      <c r="A6525">
        <v>9.4025769817994445E+17</v>
      </c>
      <c r="B6525">
        <v>9.4025769817994445E+17</v>
      </c>
      <c r="C6525" t="s">
        <v>25340</v>
      </c>
      <c r="D6525" s="1">
        <v>43080</v>
      </c>
      <c r="E6525" s="2">
        <v>0.77174768518518522</v>
      </c>
      <c r="F6525">
        <v>200</v>
      </c>
      <c r="G6525">
        <v>1889611729</v>
      </c>
      <c r="H6525" t="s">
        <v>354</v>
      </c>
      <c r="I6525" t="s">
        <v>355</v>
      </c>
      <c r="J6525" t="s">
        <v>265</v>
      </c>
      <c r="K6525" t="s">
        <v>25341</v>
      </c>
      <c r="L6525" t="s">
        <v>266</v>
      </c>
      <c r="M6525" t="s">
        <v>267</v>
      </c>
      <c r="N6525" t="s">
        <v>267</v>
      </c>
      <c r="O6525" t="s">
        <v>267</v>
      </c>
      <c r="P6525">
        <v>0</v>
      </c>
      <c r="Q6525">
        <v>0</v>
      </c>
      <c r="R6525">
        <v>0</v>
      </c>
      <c r="S6525" t="s">
        <v>267</v>
      </c>
      <c r="T6525" t="s">
        <v>267</v>
      </c>
      <c r="U6525" t="s">
        <v>25342</v>
      </c>
      <c r="V6525" t="b">
        <v>0</v>
      </c>
      <c r="W6525" t="s">
        <v>265</v>
      </c>
      <c r="X6525">
        <v>0</v>
      </c>
      <c r="Y6525" t="s">
        <v>265</v>
      </c>
      <c r="Z6525" t="s">
        <v>265</v>
      </c>
      <c r="AA6525" t="s">
        <v>265</v>
      </c>
      <c r="AB6525" t="s">
        <v>265</v>
      </c>
      <c r="AC6525" t="s">
        <v>265</v>
      </c>
      <c r="AD6525" t="s">
        <v>265</v>
      </c>
      <c r="AE6525" t="s">
        <v>265</v>
      </c>
      <c r="AF6525" t="s">
        <v>267</v>
      </c>
      <c r="AG6525" t="s">
        <v>265</v>
      </c>
      <c r="AH6525" t="s">
        <v>265</v>
      </c>
      <c r="AI6525" t="s">
        <v>265</v>
      </c>
      <c r="AJ6525" t="s">
        <v>265</v>
      </c>
      <c r="AL6525" t="str">
        <f>IF(Sudan_News12[[#This Row],[relevancy_classification_english]]="Relevant","مناسب",IF(Sudan_News12[[#This Row],[relevancy_classification_english]]="Relevant","عَرَضِيّ",""))</f>
        <v/>
      </c>
      <c r="AN6525" t="str">
        <f>IF(Sudan_News12[[#This Row],[sentiment_analysis_english]]="Negative","سلبي",IF(Sudan_News12[[#This Row],[sentiment_analysis_english]]="Neutral","حيادي",IF(Sudan_News12[[#This Row],[sentiment_analysis_english]]="Positive","إيجابي","")))</f>
        <v/>
      </c>
      <c r="AO6525" t="e">
        <f>INDEX(TextClassificationList[],MATCH(Sudan_News12[[#This Row],[text_classification_arabic]],TextClassificationList[text_classification_arabic],0),1)</f>
        <v>#N/A</v>
      </c>
      <c r="AQ6525" t="e">
        <f>INDEX(TextClassificationList[],MATCH(Sudan_News12[[#This Row],[text_classification_arabic2]],TextClassificationList[text_classification_arabic],0),1)</f>
        <v>#N/A</v>
      </c>
      <c r="AS6525" t="e">
        <f>INDEX(TextClassificationList[],MATCH(Sudan_News12[[#This Row],[text_classification_arabic3]],TextClassificationList[text_classification_arabic],0),1)</f>
        <v>#N/A</v>
      </c>
      <c r="AU6525" t="e">
        <f>INDEX(TextClassificationList[],MATCH(Sudan_News12[[#This Row],[text_classification_arabic4]],TextClassificationList[text_classification_arabic],0),1)</f>
        <v>#N/A</v>
      </c>
      <c r="AW6525" t="e">
        <f>INDEX(TextClassificationList[],MATCH(Sudan_News12[[#This Row],[text_classification_arabic5]],TextClassificationList[text_classification_arabic],0),1)</f>
        <v>#N/A</v>
      </c>
    </row>
    <row r="6526" spans="1:49" x14ac:dyDescent="0.2">
      <c r="A6526">
        <v>9.3936767052439962E+17</v>
      </c>
      <c r="B6526">
        <v>9.3936767052439962E+17</v>
      </c>
      <c r="C6526" t="s">
        <v>25343</v>
      </c>
      <c r="D6526" s="1">
        <v>43078</v>
      </c>
      <c r="E6526" s="2">
        <v>0.31572916666666667</v>
      </c>
      <c r="F6526">
        <v>200</v>
      </c>
      <c r="G6526">
        <v>1889611729</v>
      </c>
      <c r="H6526" t="s">
        <v>354</v>
      </c>
      <c r="I6526" t="s">
        <v>355</v>
      </c>
      <c r="J6526" t="s">
        <v>265</v>
      </c>
      <c r="K6526" t="s">
        <v>25344</v>
      </c>
      <c r="L6526" t="s">
        <v>266</v>
      </c>
      <c r="M6526" t="s">
        <v>267</v>
      </c>
      <c r="N6526" t="s">
        <v>267</v>
      </c>
      <c r="O6526" t="s">
        <v>267</v>
      </c>
      <c r="P6526">
        <v>0</v>
      </c>
      <c r="Q6526">
        <v>0</v>
      </c>
      <c r="R6526">
        <v>0</v>
      </c>
      <c r="S6526" t="s">
        <v>267</v>
      </c>
      <c r="T6526" t="s">
        <v>267</v>
      </c>
      <c r="U6526" t="s">
        <v>25345</v>
      </c>
      <c r="V6526" t="b">
        <v>0</v>
      </c>
      <c r="W6526" t="s">
        <v>265</v>
      </c>
      <c r="X6526">
        <v>0</v>
      </c>
      <c r="Y6526" t="s">
        <v>265</v>
      </c>
      <c r="Z6526" t="s">
        <v>265</v>
      </c>
      <c r="AA6526" t="s">
        <v>265</v>
      </c>
      <c r="AB6526" t="s">
        <v>265</v>
      </c>
      <c r="AC6526" t="s">
        <v>265</v>
      </c>
      <c r="AD6526" t="s">
        <v>265</v>
      </c>
      <c r="AE6526" t="s">
        <v>265</v>
      </c>
      <c r="AF6526" t="s">
        <v>267</v>
      </c>
      <c r="AG6526" t="s">
        <v>265</v>
      </c>
      <c r="AH6526" t="s">
        <v>265</v>
      </c>
      <c r="AI6526" t="s">
        <v>265</v>
      </c>
      <c r="AJ6526" t="s">
        <v>265</v>
      </c>
      <c r="AL6526" t="str">
        <f>IF(Sudan_News12[[#This Row],[relevancy_classification_english]]="Relevant","مناسب",IF(Sudan_News12[[#This Row],[relevancy_classification_english]]="Relevant","عَرَضِيّ",""))</f>
        <v/>
      </c>
      <c r="AN6526" t="str">
        <f>IF(Sudan_News12[[#This Row],[sentiment_analysis_english]]="Negative","سلبي",IF(Sudan_News12[[#This Row],[sentiment_analysis_english]]="Neutral","حيادي",IF(Sudan_News12[[#This Row],[sentiment_analysis_english]]="Positive","إيجابي","")))</f>
        <v/>
      </c>
      <c r="AO6526" t="e">
        <f>INDEX(TextClassificationList[],MATCH(Sudan_News12[[#This Row],[text_classification_arabic]],TextClassificationList[text_classification_arabic],0),1)</f>
        <v>#N/A</v>
      </c>
      <c r="AQ6526" t="e">
        <f>INDEX(TextClassificationList[],MATCH(Sudan_News12[[#This Row],[text_classification_arabic2]],TextClassificationList[text_classification_arabic],0),1)</f>
        <v>#N/A</v>
      </c>
      <c r="AS6526" t="e">
        <f>INDEX(TextClassificationList[],MATCH(Sudan_News12[[#This Row],[text_classification_arabic3]],TextClassificationList[text_classification_arabic],0),1)</f>
        <v>#N/A</v>
      </c>
      <c r="AU6526" t="e">
        <f>INDEX(TextClassificationList[],MATCH(Sudan_News12[[#This Row],[text_classification_arabic4]],TextClassificationList[text_classification_arabic],0),1)</f>
        <v>#N/A</v>
      </c>
      <c r="AW6526" t="e">
        <f>INDEX(TextClassificationList[],MATCH(Sudan_News12[[#This Row],[text_classification_arabic5]],TextClassificationList[text_classification_arabic],0),1)</f>
        <v>#N/A</v>
      </c>
    </row>
    <row r="6527" spans="1:49" x14ac:dyDescent="0.2">
      <c r="A6527">
        <v>9.3901904256775373E+17</v>
      </c>
      <c r="B6527">
        <v>9.3901904256775373E+17</v>
      </c>
      <c r="C6527" t="s">
        <v>25346</v>
      </c>
      <c r="D6527" s="1">
        <v>43077</v>
      </c>
      <c r="E6527" s="2">
        <v>0.35370370370370369</v>
      </c>
      <c r="F6527">
        <v>200</v>
      </c>
      <c r="G6527">
        <v>1889611729</v>
      </c>
      <c r="H6527" t="s">
        <v>354</v>
      </c>
      <c r="I6527" t="s">
        <v>355</v>
      </c>
      <c r="J6527" t="s">
        <v>265</v>
      </c>
      <c r="K6527" t="s">
        <v>25347</v>
      </c>
      <c r="L6527" t="s">
        <v>266</v>
      </c>
      <c r="M6527" t="s">
        <v>267</v>
      </c>
      <c r="N6527" t="s">
        <v>267</v>
      </c>
      <c r="O6527" t="s">
        <v>267</v>
      </c>
      <c r="P6527">
        <v>0</v>
      </c>
      <c r="Q6527">
        <v>0</v>
      </c>
      <c r="R6527">
        <v>0</v>
      </c>
      <c r="S6527" t="s">
        <v>24852</v>
      </c>
      <c r="T6527" t="s">
        <v>267</v>
      </c>
      <c r="U6527" t="s">
        <v>25348</v>
      </c>
      <c r="V6527" t="b">
        <v>0</v>
      </c>
      <c r="W6527" t="s">
        <v>265</v>
      </c>
      <c r="X6527">
        <v>0</v>
      </c>
      <c r="Y6527" t="s">
        <v>265</v>
      </c>
      <c r="Z6527" t="s">
        <v>265</v>
      </c>
      <c r="AA6527" t="s">
        <v>265</v>
      </c>
      <c r="AB6527" t="s">
        <v>265</v>
      </c>
      <c r="AC6527" t="s">
        <v>265</v>
      </c>
      <c r="AD6527" t="s">
        <v>265</v>
      </c>
      <c r="AE6527" t="s">
        <v>265</v>
      </c>
      <c r="AF6527" t="s">
        <v>267</v>
      </c>
      <c r="AG6527" t="s">
        <v>265</v>
      </c>
      <c r="AH6527" t="s">
        <v>265</v>
      </c>
      <c r="AI6527" t="s">
        <v>265</v>
      </c>
      <c r="AJ6527" t="s">
        <v>265</v>
      </c>
      <c r="AL6527" t="str">
        <f>IF(Sudan_News12[[#This Row],[relevancy_classification_english]]="Relevant","مناسب",IF(Sudan_News12[[#This Row],[relevancy_classification_english]]="Relevant","عَرَضِيّ",""))</f>
        <v/>
      </c>
      <c r="AN6527" t="str">
        <f>IF(Sudan_News12[[#This Row],[sentiment_analysis_english]]="Negative","سلبي",IF(Sudan_News12[[#This Row],[sentiment_analysis_english]]="Neutral","حيادي",IF(Sudan_News12[[#This Row],[sentiment_analysis_english]]="Positive","إيجابي","")))</f>
        <v/>
      </c>
      <c r="AO6527" t="e">
        <f>INDEX(TextClassificationList[],MATCH(Sudan_News12[[#This Row],[text_classification_arabic]],TextClassificationList[text_classification_arabic],0),1)</f>
        <v>#N/A</v>
      </c>
      <c r="AQ6527" t="e">
        <f>INDEX(TextClassificationList[],MATCH(Sudan_News12[[#This Row],[text_classification_arabic2]],TextClassificationList[text_classification_arabic],0),1)</f>
        <v>#N/A</v>
      </c>
      <c r="AS6527" t="e">
        <f>INDEX(TextClassificationList[],MATCH(Sudan_News12[[#This Row],[text_classification_arabic3]],TextClassificationList[text_classification_arabic],0),1)</f>
        <v>#N/A</v>
      </c>
      <c r="AU6527" t="e">
        <f>INDEX(TextClassificationList[],MATCH(Sudan_News12[[#This Row],[text_classification_arabic4]],TextClassificationList[text_classification_arabic],0),1)</f>
        <v>#N/A</v>
      </c>
      <c r="AW6527" t="e">
        <f>INDEX(TextClassificationList[],MATCH(Sudan_News12[[#This Row],[text_classification_arabic5]],TextClassificationList[text_classification_arabic],0),1)</f>
        <v>#N/A</v>
      </c>
    </row>
    <row r="6528" spans="1:49" x14ac:dyDescent="0.2">
      <c r="A6528">
        <v>9.3900200182375219E+17</v>
      </c>
      <c r="B6528">
        <v>9.3900200182375219E+17</v>
      </c>
      <c r="C6528" t="s">
        <v>25349</v>
      </c>
      <c r="D6528" s="1">
        <v>43077</v>
      </c>
      <c r="E6528" s="2">
        <v>0.30667824074074074</v>
      </c>
      <c r="F6528">
        <v>200</v>
      </c>
      <c r="G6528">
        <v>1889611729</v>
      </c>
      <c r="H6528" t="s">
        <v>354</v>
      </c>
      <c r="I6528" t="s">
        <v>355</v>
      </c>
      <c r="J6528" t="s">
        <v>265</v>
      </c>
      <c r="K6528" t="s">
        <v>25350</v>
      </c>
      <c r="L6528" t="s">
        <v>278</v>
      </c>
      <c r="M6528" t="s">
        <v>267</v>
      </c>
      <c r="N6528" t="s">
        <v>25351</v>
      </c>
      <c r="O6528" t="s">
        <v>267</v>
      </c>
      <c r="P6528">
        <v>0</v>
      </c>
      <c r="Q6528">
        <v>0</v>
      </c>
      <c r="R6528">
        <v>1</v>
      </c>
      <c r="S6528" t="s">
        <v>267</v>
      </c>
      <c r="T6528" t="s">
        <v>267</v>
      </c>
      <c r="U6528" t="s">
        <v>25352</v>
      </c>
      <c r="V6528" t="b">
        <v>0</v>
      </c>
      <c r="W6528" t="s">
        <v>25353</v>
      </c>
      <c r="X6528">
        <v>0</v>
      </c>
      <c r="Y6528" t="s">
        <v>265</v>
      </c>
      <c r="Z6528" t="s">
        <v>265</v>
      </c>
      <c r="AA6528" t="s">
        <v>265</v>
      </c>
      <c r="AB6528" t="s">
        <v>265</v>
      </c>
      <c r="AC6528" t="s">
        <v>265</v>
      </c>
      <c r="AD6528" t="s">
        <v>265</v>
      </c>
      <c r="AE6528" t="s">
        <v>265</v>
      </c>
      <c r="AF6528" t="s">
        <v>267</v>
      </c>
      <c r="AG6528" t="s">
        <v>265</v>
      </c>
      <c r="AH6528" t="s">
        <v>265</v>
      </c>
      <c r="AI6528" t="s">
        <v>265</v>
      </c>
      <c r="AJ6528" t="s">
        <v>265</v>
      </c>
      <c r="AL6528" t="str">
        <f>IF(Sudan_News12[[#This Row],[relevancy_classification_english]]="Relevant","مناسب",IF(Sudan_News12[[#This Row],[relevancy_classification_english]]="Relevant","عَرَضِيّ",""))</f>
        <v/>
      </c>
      <c r="AN6528" t="str">
        <f>IF(Sudan_News12[[#This Row],[sentiment_analysis_english]]="Negative","سلبي",IF(Sudan_News12[[#This Row],[sentiment_analysis_english]]="Neutral","حيادي",IF(Sudan_News12[[#This Row],[sentiment_analysis_english]]="Positive","إيجابي","")))</f>
        <v/>
      </c>
      <c r="AO6528" t="e">
        <f>INDEX(TextClassificationList[],MATCH(Sudan_News12[[#This Row],[text_classification_arabic]],TextClassificationList[text_classification_arabic],0),1)</f>
        <v>#N/A</v>
      </c>
      <c r="AQ6528" t="e">
        <f>INDEX(TextClassificationList[],MATCH(Sudan_News12[[#This Row],[text_classification_arabic2]],TextClassificationList[text_classification_arabic],0),1)</f>
        <v>#N/A</v>
      </c>
      <c r="AS6528" t="e">
        <f>INDEX(TextClassificationList[],MATCH(Sudan_News12[[#This Row],[text_classification_arabic3]],TextClassificationList[text_classification_arabic],0),1)</f>
        <v>#N/A</v>
      </c>
      <c r="AU6528" t="e">
        <f>INDEX(TextClassificationList[],MATCH(Sudan_News12[[#This Row],[text_classification_arabic4]],TextClassificationList[text_classification_arabic],0),1)</f>
        <v>#N/A</v>
      </c>
      <c r="AW6528" t="e">
        <f>INDEX(TextClassificationList[],MATCH(Sudan_News12[[#This Row],[text_classification_arabic5]],TextClassificationList[text_classification_arabic],0),1)</f>
        <v>#N/A</v>
      </c>
    </row>
    <row r="6529" spans="1:49" x14ac:dyDescent="0.2">
      <c r="A6529">
        <v>9.3900131309800243E+17</v>
      </c>
      <c r="B6529">
        <v>9.3882556642120909E+17</v>
      </c>
      <c r="C6529" t="s">
        <v>25354</v>
      </c>
      <c r="D6529" s="1">
        <v>43077</v>
      </c>
      <c r="E6529" s="2">
        <v>0.30478009259259259</v>
      </c>
      <c r="F6529">
        <v>200</v>
      </c>
      <c r="G6529">
        <v>1889611729</v>
      </c>
      <c r="H6529" t="s">
        <v>354</v>
      </c>
      <c r="I6529" t="s">
        <v>355</v>
      </c>
      <c r="J6529" t="s">
        <v>265</v>
      </c>
      <c r="K6529" t="s">
        <v>25355</v>
      </c>
      <c r="L6529" t="s">
        <v>266</v>
      </c>
      <c r="M6529" t="s">
        <v>267</v>
      </c>
      <c r="N6529" t="s">
        <v>267</v>
      </c>
      <c r="O6529" t="s">
        <v>267</v>
      </c>
      <c r="P6529">
        <v>0</v>
      </c>
      <c r="Q6529">
        <v>0</v>
      </c>
      <c r="R6529">
        <v>0</v>
      </c>
      <c r="S6529" t="s">
        <v>267</v>
      </c>
      <c r="T6529" t="s">
        <v>267</v>
      </c>
      <c r="U6529" t="s">
        <v>25356</v>
      </c>
      <c r="V6529" t="b">
        <v>0</v>
      </c>
      <c r="W6529" t="s">
        <v>265</v>
      </c>
      <c r="X6529">
        <v>0</v>
      </c>
      <c r="Y6529" t="s">
        <v>265</v>
      </c>
      <c r="Z6529" t="s">
        <v>265</v>
      </c>
      <c r="AA6529" t="s">
        <v>265</v>
      </c>
      <c r="AB6529" t="s">
        <v>265</v>
      </c>
      <c r="AC6529" t="s">
        <v>265</v>
      </c>
      <c r="AD6529" t="s">
        <v>265</v>
      </c>
      <c r="AE6529" t="s">
        <v>265</v>
      </c>
      <c r="AF6529" t="s">
        <v>19315</v>
      </c>
      <c r="AG6529" t="s">
        <v>265</v>
      </c>
      <c r="AH6529" t="s">
        <v>265</v>
      </c>
      <c r="AI6529" t="s">
        <v>265</v>
      </c>
      <c r="AJ6529" t="s">
        <v>265</v>
      </c>
      <c r="AL6529" t="str">
        <f>IF(Sudan_News12[[#This Row],[relevancy_classification_english]]="Relevant","مناسب",IF(Sudan_News12[[#This Row],[relevancy_classification_english]]="Relevant","عَرَضِيّ",""))</f>
        <v/>
      </c>
      <c r="AN6529" t="str">
        <f>IF(Sudan_News12[[#This Row],[sentiment_analysis_english]]="Negative","سلبي",IF(Sudan_News12[[#This Row],[sentiment_analysis_english]]="Neutral","حيادي",IF(Sudan_News12[[#This Row],[sentiment_analysis_english]]="Positive","إيجابي","")))</f>
        <v/>
      </c>
      <c r="AO6529" t="e">
        <f>INDEX(TextClassificationList[],MATCH(Sudan_News12[[#This Row],[text_classification_arabic]],TextClassificationList[text_classification_arabic],0),1)</f>
        <v>#N/A</v>
      </c>
      <c r="AQ6529" t="e">
        <f>INDEX(TextClassificationList[],MATCH(Sudan_News12[[#This Row],[text_classification_arabic2]],TextClassificationList[text_classification_arabic],0),1)</f>
        <v>#N/A</v>
      </c>
      <c r="AS6529" t="e">
        <f>INDEX(TextClassificationList[],MATCH(Sudan_News12[[#This Row],[text_classification_arabic3]],TextClassificationList[text_classification_arabic],0),1)</f>
        <v>#N/A</v>
      </c>
      <c r="AU6529" t="e">
        <f>INDEX(TextClassificationList[],MATCH(Sudan_News12[[#This Row],[text_classification_arabic4]],TextClassificationList[text_classification_arabic],0),1)</f>
        <v>#N/A</v>
      </c>
      <c r="AW6529" t="e">
        <f>INDEX(TextClassificationList[],MATCH(Sudan_News12[[#This Row],[text_classification_arabic5]],TextClassificationList[text_classification_arabic],0),1)</f>
        <v>#N/A</v>
      </c>
    </row>
    <row r="6530" spans="1:49" x14ac:dyDescent="0.2">
      <c r="A6530">
        <v>9.3888991505568973E+17</v>
      </c>
      <c r="B6530">
        <v>9.3888991505568973E+17</v>
      </c>
      <c r="C6530" t="s">
        <v>25357</v>
      </c>
      <c r="D6530" s="1">
        <v>43076</v>
      </c>
      <c r="E6530" s="2">
        <v>0.99738425925925922</v>
      </c>
      <c r="F6530">
        <v>200</v>
      </c>
      <c r="G6530">
        <v>1889611729</v>
      </c>
      <c r="H6530" t="s">
        <v>354</v>
      </c>
      <c r="I6530" t="s">
        <v>355</v>
      </c>
      <c r="J6530" t="s">
        <v>265</v>
      </c>
      <c r="K6530" t="s">
        <v>25358</v>
      </c>
      <c r="L6530" t="s">
        <v>266</v>
      </c>
      <c r="M6530" t="s">
        <v>267</v>
      </c>
      <c r="N6530" t="s">
        <v>267</v>
      </c>
      <c r="O6530" t="s">
        <v>267</v>
      </c>
      <c r="P6530">
        <v>0</v>
      </c>
      <c r="Q6530">
        <v>0</v>
      </c>
      <c r="R6530">
        <v>0</v>
      </c>
      <c r="S6530" t="s">
        <v>25359</v>
      </c>
      <c r="T6530" t="s">
        <v>267</v>
      </c>
      <c r="U6530" t="s">
        <v>25360</v>
      </c>
      <c r="V6530" t="b">
        <v>0</v>
      </c>
      <c r="W6530" t="s">
        <v>265</v>
      </c>
      <c r="X6530">
        <v>0</v>
      </c>
      <c r="Y6530" t="s">
        <v>265</v>
      </c>
      <c r="Z6530" t="s">
        <v>265</v>
      </c>
      <c r="AA6530" t="s">
        <v>265</v>
      </c>
      <c r="AB6530" t="s">
        <v>265</v>
      </c>
      <c r="AC6530" t="s">
        <v>265</v>
      </c>
      <c r="AD6530" t="s">
        <v>265</v>
      </c>
      <c r="AE6530" t="s">
        <v>265</v>
      </c>
      <c r="AF6530" t="s">
        <v>267</v>
      </c>
      <c r="AG6530" t="s">
        <v>265</v>
      </c>
      <c r="AH6530" t="s">
        <v>265</v>
      </c>
      <c r="AI6530" t="s">
        <v>265</v>
      </c>
      <c r="AJ6530" t="s">
        <v>265</v>
      </c>
      <c r="AL6530" t="str">
        <f>IF(Sudan_News12[[#This Row],[relevancy_classification_english]]="Relevant","مناسب",IF(Sudan_News12[[#This Row],[relevancy_classification_english]]="Relevant","عَرَضِيّ",""))</f>
        <v/>
      </c>
      <c r="AN6530" t="str">
        <f>IF(Sudan_News12[[#This Row],[sentiment_analysis_english]]="Negative","سلبي",IF(Sudan_News12[[#This Row],[sentiment_analysis_english]]="Neutral","حيادي",IF(Sudan_News12[[#This Row],[sentiment_analysis_english]]="Positive","إيجابي","")))</f>
        <v/>
      </c>
      <c r="AO6530" t="e">
        <f>INDEX(TextClassificationList[],MATCH(Sudan_News12[[#This Row],[text_classification_arabic]],TextClassificationList[text_classification_arabic],0),1)</f>
        <v>#N/A</v>
      </c>
      <c r="AQ6530" t="e">
        <f>INDEX(TextClassificationList[],MATCH(Sudan_News12[[#This Row],[text_classification_arabic2]],TextClassificationList[text_classification_arabic],0),1)</f>
        <v>#N/A</v>
      </c>
      <c r="AS6530" t="e">
        <f>INDEX(TextClassificationList[],MATCH(Sudan_News12[[#This Row],[text_classification_arabic3]],TextClassificationList[text_classification_arabic],0),1)</f>
        <v>#N/A</v>
      </c>
      <c r="AU6530" t="e">
        <f>INDEX(TextClassificationList[],MATCH(Sudan_News12[[#This Row],[text_classification_arabic4]],TextClassificationList[text_classification_arabic],0),1)</f>
        <v>#N/A</v>
      </c>
      <c r="AW6530" t="e">
        <f>INDEX(TextClassificationList[],MATCH(Sudan_News12[[#This Row],[text_classification_arabic5]],TextClassificationList[text_classification_arabic],0),1)</f>
        <v>#N/A</v>
      </c>
    </row>
    <row r="6531" spans="1:49" x14ac:dyDescent="0.2">
      <c r="A6531">
        <v>9.3885318535943782E+17</v>
      </c>
      <c r="B6531">
        <v>9.3884785207533158E+17</v>
      </c>
      <c r="C6531" t="s">
        <v>25361</v>
      </c>
      <c r="D6531" s="1">
        <v>43076</v>
      </c>
      <c r="E6531" s="2">
        <v>0.89603009259259259</v>
      </c>
      <c r="F6531">
        <v>200</v>
      </c>
      <c r="G6531">
        <v>1889611729</v>
      </c>
      <c r="H6531" t="s">
        <v>354</v>
      </c>
      <c r="I6531" t="s">
        <v>355</v>
      </c>
      <c r="J6531" t="s">
        <v>265</v>
      </c>
      <c r="K6531" t="s">
        <v>25362</v>
      </c>
      <c r="L6531" t="s">
        <v>266</v>
      </c>
      <c r="M6531" t="s">
        <v>267</v>
      </c>
      <c r="N6531" t="s">
        <v>267</v>
      </c>
      <c r="O6531" t="s">
        <v>267</v>
      </c>
      <c r="P6531">
        <v>0</v>
      </c>
      <c r="Q6531">
        <v>0</v>
      </c>
      <c r="R6531">
        <v>0</v>
      </c>
      <c r="S6531" t="s">
        <v>267</v>
      </c>
      <c r="T6531" t="s">
        <v>267</v>
      </c>
      <c r="U6531" t="s">
        <v>25363</v>
      </c>
      <c r="V6531" t="b">
        <v>0</v>
      </c>
      <c r="W6531" t="s">
        <v>265</v>
      </c>
      <c r="X6531">
        <v>0</v>
      </c>
      <c r="Y6531" t="s">
        <v>265</v>
      </c>
      <c r="Z6531" t="s">
        <v>265</v>
      </c>
      <c r="AA6531" t="s">
        <v>265</v>
      </c>
      <c r="AB6531" t="s">
        <v>265</v>
      </c>
      <c r="AC6531" t="s">
        <v>265</v>
      </c>
      <c r="AD6531" t="s">
        <v>265</v>
      </c>
      <c r="AE6531" t="s">
        <v>265</v>
      </c>
      <c r="AF6531" t="s">
        <v>25364</v>
      </c>
      <c r="AG6531" t="s">
        <v>265</v>
      </c>
      <c r="AH6531" t="s">
        <v>265</v>
      </c>
      <c r="AI6531" t="s">
        <v>265</v>
      </c>
      <c r="AJ6531" t="s">
        <v>265</v>
      </c>
      <c r="AL6531" t="str">
        <f>IF(Sudan_News12[[#This Row],[relevancy_classification_english]]="Relevant","مناسب",IF(Sudan_News12[[#This Row],[relevancy_classification_english]]="Relevant","عَرَضِيّ",""))</f>
        <v/>
      </c>
      <c r="AN6531" t="str">
        <f>IF(Sudan_News12[[#This Row],[sentiment_analysis_english]]="Negative","سلبي",IF(Sudan_News12[[#This Row],[sentiment_analysis_english]]="Neutral","حيادي",IF(Sudan_News12[[#This Row],[sentiment_analysis_english]]="Positive","إيجابي","")))</f>
        <v/>
      </c>
      <c r="AO6531" t="e">
        <f>INDEX(TextClassificationList[],MATCH(Sudan_News12[[#This Row],[text_classification_arabic]],TextClassificationList[text_classification_arabic],0),1)</f>
        <v>#N/A</v>
      </c>
      <c r="AQ6531" t="e">
        <f>INDEX(TextClassificationList[],MATCH(Sudan_News12[[#This Row],[text_classification_arabic2]],TextClassificationList[text_classification_arabic],0),1)</f>
        <v>#N/A</v>
      </c>
      <c r="AS6531" t="e">
        <f>INDEX(TextClassificationList[],MATCH(Sudan_News12[[#This Row],[text_classification_arabic3]],TextClassificationList[text_classification_arabic],0),1)</f>
        <v>#N/A</v>
      </c>
      <c r="AU6531" t="e">
        <f>INDEX(TextClassificationList[],MATCH(Sudan_News12[[#This Row],[text_classification_arabic4]],TextClassificationList[text_classification_arabic],0),1)</f>
        <v>#N/A</v>
      </c>
      <c r="AW6531" t="e">
        <f>INDEX(TextClassificationList[],MATCH(Sudan_News12[[#This Row],[text_classification_arabic5]],TextClassificationList[text_classification_arabic],0),1)</f>
        <v>#N/A</v>
      </c>
    </row>
    <row r="6532" spans="1:49" x14ac:dyDescent="0.2">
      <c r="A6532">
        <v>9.3883535779742106E+17</v>
      </c>
      <c r="B6532">
        <v>9.3883535779742106E+17</v>
      </c>
      <c r="C6532" t="s">
        <v>25365</v>
      </c>
      <c r="D6532" s="1">
        <v>43076</v>
      </c>
      <c r="E6532" s="2">
        <v>0.84682870370370367</v>
      </c>
      <c r="F6532">
        <v>200</v>
      </c>
      <c r="G6532">
        <v>1889611729</v>
      </c>
      <c r="H6532" t="s">
        <v>354</v>
      </c>
      <c r="I6532" t="s">
        <v>355</v>
      </c>
      <c r="J6532" t="s">
        <v>265</v>
      </c>
      <c r="K6532" t="s">
        <v>25366</v>
      </c>
      <c r="L6532" t="s">
        <v>278</v>
      </c>
      <c r="M6532" t="s">
        <v>267</v>
      </c>
      <c r="N6532" t="s">
        <v>267</v>
      </c>
      <c r="O6532" t="s">
        <v>267</v>
      </c>
      <c r="P6532">
        <v>0</v>
      </c>
      <c r="Q6532">
        <v>1</v>
      </c>
      <c r="R6532">
        <v>1</v>
      </c>
      <c r="S6532" t="s">
        <v>24852</v>
      </c>
      <c r="T6532" t="s">
        <v>267</v>
      </c>
      <c r="U6532" t="s">
        <v>25367</v>
      </c>
      <c r="V6532" t="b">
        <v>0</v>
      </c>
      <c r="W6532" t="s">
        <v>265</v>
      </c>
      <c r="X6532">
        <v>1</v>
      </c>
      <c r="Y6532" t="s">
        <v>25368</v>
      </c>
      <c r="Z6532" t="s">
        <v>265</v>
      </c>
      <c r="AA6532" t="s">
        <v>265</v>
      </c>
      <c r="AB6532" t="s">
        <v>265</v>
      </c>
      <c r="AC6532" t="s">
        <v>265</v>
      </c>
      <c r="AD6532" t="s">
        <v>265</v>
      </c>
      <c r="AE6532" t="s">
        <v>265</v>
      </c>
      <c r="AF6532" t="s">
        <v>267</v>
      </c>
      <c r="AG6532" t="s">
        <v>265</v>
      </c>
      <c r="AH6532" t="s">
        <v>265</v>
      </c>
      <c r="AI6532" t="s">
        <v>265</v>
      </c>
      <c r="AJ6532" t="s">
        <v>265</v>
      </c>
      <c r="AL6532" t="str">
        <f>IF(Sudan_News12[[#This Row],[relevancy_classification_english]]="Relevant","مناسب",IF(Sudan_News12[[#This Row],[relevancy_classification_english]]="Relevant","عَرَضِيّ",""))</f>
        <v/>
      </c>
      <c r="AN6532" t="str">
        <f>IF(Sudan_News12[[#This Row],[sentiment_analysis_english]]="Negative","سلبي",IF(Sudan_News12[[#This Row],[sentiment_analysis_english]]="Neutral","حيادي",IF(Sudan_News12[[#This Row],[sentiment_analysis_english]]="Positive","إيجابي","")))</f>
        <v/>
      </c>
      <c r="AO6532" t="e">
        <f>INDEX(TextClassificationList[],MATCH(Sudan_News12[[#This Row],[text_classification_arabic]],TextClassificationList[text_classification_arabic],0),1)</f>
        <v>#N/A</v>
      </c>
      <c r="AQ6532" t="e">
        <f>INDEX(TextClassificationList[],MATCH(Sudan_News12[[#This Row],[text_classification_arabic2]],TextClassificationList[text_classification_arabic],0),1)</f>
        <v>#N/A</v>
      </c>
      <c r="AS6532" t="e">
        <f>INDEX(TextClassificationList[],MATCH(Sudan_News12[[#This Row],[text_classification_arabic3]],TextClassificationList[text_classification_arabic],0),1)</f>
        <v>#N/A</v>
      </c>
      <c r="AU6532" t="e">
        <f>INDEX(TextClassificationList[],MATCH(Sudan_News12[[#This Row],[text_classification_arabic4]],TextClassificationList[text_classification_arabic],0),1)</f>
        <v>#N/A</v>
      </c>
      <c r="AW6532" t="e">
        <f>INDEX(TextClassificationList[],MATCH(Sudan_News12[[#This Row],[text_classification_arabic5]],TextClassificationList[text_classification_arabic],0),1)</f>
        <v>#N/A</v>
      </c>
    </row>
    <row r="6533" spans="1:49" x14ac:dyDescent="0.2">
      <c r="A6533">
        <v>9.3882398480784179E+17</v>
      </c>
      <c r="B6533">
        <v>9.3877643853008486E+17</v>
      </c>
      <c r="C6533" t="s">
        <v>25369</v>
      </c>
      <c r="D6533" s="1">
        <v>43076</v>
      </c>
      <c r="E6533" s="2">
        <v>0.81545138888888891</v>
      </c>
      <c r="F6533">
        <v>200</v>
      </c>
      <c r="G6533">
        <v>1889611729</v>
      </c>
      <c r="H6533" t="s">
        <v>354</v>
      </c>
      <c r="I6533" t="s">
        <v>355</v>
      </c>
      <c r="J6533" t="s">
        <v>265</v>
      </c>
      <c r="K6533" t="s">
        <v>25370</v>
      </c>
      <c r="L6533" t="s">
        <v>266</v>
      </c>
      <c r="M6533" t="s">
        <v>267</v>
      </c>
      <c r="N6533" t="s">
        <v>267</v>
      </c>
      <c r="O6533" t="s">
        <v>267</v>
      </c>
      <c r="P6533">
        <v>0</v>
      </c>
      <c r="Q6533">
        <v>0</v>
      </c>
      <c r="R6533">
        <v>0</v>
      </c>
      <c r="S6533" t="s">
        <v>267</v>
      </c>
      <c r="T6533" t="s">
        <v>267</v>
      </c>
      <c r="U6533" t="s">
        <v>25371</v>
      </c>
      <c r="V6533" t="b">
        <v>0</v>
      </c>
      <c r="W6533" t="s">
        <v>265</v>
      </c>
      <c r="X6533">
        <v>0</v>
      </c>
      <c r="Y6533" t="s">
        <v>265</v>
      </c>
      <c r="Z6533" t="s">
        <v>265</v>
      </c>
      <c r="AA6533" t="s">
        <v>265</v>
      </c>
      <c r="AB6533" t="s">
        <v>265</v>
      </c>
      <c r="AC6533" t="s">
        <v>265</v>
      </c>
      <c r="AD6533" t="s">
        <v>265</v>
      </c>
      <c r="AE6533" t="s">
        <v>265</v>
      </c>
      <c r="AF6533" t="s">
        <v>25372</v>
      </c>
      <c r="AG6533" t="s">
        <v>265</v>
      </c>
      <c r="AH6533" t="s">
        <v>265</v>
      </c>
      <c r="AI6533" t="s">
        <v>265</v>
      </c>
      <c r="AJ6533" t="s">
        <v>265</v>
      </c>
      <c r="AL6533" t="str">
        <f>IF(Sudan_News12[[#This Row],[relevancy_classification_english]]="Relevant","مناسب",IF(Sudan_News12[[#This Row],[relevancy_classification_english]]="Relevant","عَرَضِيّ",""))</f>
        <v/>
      </c>
      <c r="AN6533" t="str">
        <f>IF(Sudan_News12[[#This Row],[sentiment_analysis_english]]="Negative","سلبي",IF(Sudan_News12[[#This Row],[sentiment_analysis_english]]="Neutral","حيادي",IF(Sudan_News12[[#This Row],[sentiment_analysis_english]]="Positive","إيجابي","")))</f>
        <v/>
      </c>
      <c r="AO6533" t="e">
        <f>INDEX(TextClassificationList[],MATCH(Sudan_News12[[#This Row],[text_classification_arabic]],TextClassificationList[text_classification_arabic],0),1)</f>
        <v>#N/A</v>
      </c>
      <c r="AQ6533" t="e">
        <f>INDEX(TextClassificationList[],MATCH(Sudan_News12[[#This Row],[text_classification_arabic2]],TextClassificationList[text_classification_arabic],0),1)</f>
        <v>#N/A</v>
      </c>
      <c r="AS6533" t="e">
        <f>INDEX(TextClassificationList[],MATCH(Sudan_News12[[#This Row],[text_classification_arabic3]],TextClassificationList[text_classification_arabic],0),1)</f>
        <v>#N/A</v>
      </c>
      <c r="AU6533" t="e">
        <f>INDEX(TextClassificationList[],MATCH(Sudan_News12[[#This Row],[text_classification_arabic4]],TextClassificationList[text_classification_arabic],0),1)</f>
        <v>#N/A</v>
      </c>
      <c r="AW6533" t="e">
        <f>INDEX(TextClassificationList[],MATCH(Sudan_News12[[#This Row],[text_classification_arabic5]],TextClassificationList[text_classification_arabic],0),1)</f>
        <v>#N/A</v>
      </c>
    </row>
    <row r="6534" spans="1:49" x14ac:dyDescent="0.2">
      <c r="A6534">
        <v>9.3843460131119514E+17</v>
      </c>
      <c r="B6534">
        <v>9.3843460131119514E+17</v>
      </c>
      <c r="C6534" t="s">
        <v>25373</v>
      </c>
      <c r="D6534" s="1">
        <v>43075</v>
      </c>
      <c r="E6534" s="2">
        <v>0.74094907407407407</v>
      </c>
      <c r="F6534">
        <v>200</v>
      </c>
      <c r="G6534">
        <v>1889611729</v>
      </c>
      <c r="H6534" t="s">
        <v>354</v>
      </c>
      <c r="I6534" t="s">
        <v>355</v>
      </c>
      <c r="J6534" t="s">
        <v>265</v>
      </c>
      <c r="K6534" t="s">
        <v>25374</v>
      </c>
      <c r="L6534" t="s">
        <v>266</v>
      </c>
      <c r="M6534" t="s">
        <v>267</v>
      </c>
      <c r="N6534" t="s">
        <v>267</v>
      </c>
      <c r="O6534" t="s">
        <v>267</v>
      </c>
      <c r="P6534">
        <v>0</v>
      </c>
      <c r="Q6534">
        <v>0</v>
      </c>
      <c r="R6534">
        <v>0</v>
      </c>
      <c r="S6534" t="s">
        <v>25375</v>
      </c>
      <c r="T6534" t="s">
        <v>267</v>
      </c>
      <c r="U6534" t="s">
        <v>25376</v>
      </c>
      <c r="V6534" t="b">
        <v>0</v>
      </c>
      <c r="W6534" t="s">
        <v>265</v>
      </c>
      <c r="X6534">
        <v>0</v>
      </c>
      <c r="Y6534" t="s">
        <v>265</v>
      </c>
      <c r="Z6534" t="s">
        <v>265</v>
      </c>
      <c r="AA6534" t="s">
        <v>265</v>
      </c>
      <c r="AB6534" t="s">
        <v>265</v>
      </c>
      <c r="AC6534" t="s">
        <v>265</v>
      </c>
      <c r="AD6534" t="s">
        <v>265</v>
      </c>
      <c r="AE6534" t="s">
        <v>265</v>
      </c>
      <c r="AF6534" t="s">
        <v>267</v>
      </c>
      <c r="AG6534" t="s">
        <v>265</v>
      </c>
      <c r="AH6534" t="s">
        <v>265</v>
      </c>
      <c r="AI6534" t="s">
        <v>265</v>
      </c>
      <c r="AJ6534" t="s">
        <v>265</v>
      </c>
      <c r="AL6534" t="str">
        <f>IF(Sudan_News12[[#This Row],[relevancy_classification_english]]="Relevant","مناسب",IF(Sudan_News12[[#This Row],[relevancy_classification_english]]="Relevant","عَرَضِيّ",""))</f>
        <v/>
      </c>
      <c r="AN6534" t="str">
        <f>IF(Sudan_News12[[#This Row],[sentiment_analysis_english]]="Negative","سلبي",IF(Sudan_News12[[#This Row],[sentiment_analysis_english]]="Neutral","حيادي",IF(Sudan_News12[[#This Row],[sentiment_analysis_english]]="Positive","إيجابي","")))</f>
        <v/>
      </c>
      <c r="AO6534" t="e">
        <f>INDEX(TextClassificationList[],MATCH(Sudan_News12[[#This Row],[text_classification_arabic]],TextClassificationList[text_classification_arabic],0),1)</f>
        <v>#N/A</v>
      </c>
      <c r="AQ6534" t="e">
        <f>INDEX(TextClassificationList[],MATCH(Sudan_News12[[#This Row],[text_classification_arabic2]],TextClassificationList[text_classification_arabic],0),1)</f>
        <v>#N/A</v>
      </c>
      <c r="AS6534" t="e">
        <f>INDEX(TextClassificationList[],MATCH(Sudan_News12[[#This Row],[text_classification_arabic3]],TextClassificationList[text_classification_arabic],0),1)</f>
        <v>#N/A</v>
      </c>
      <c r="AU6534" t="e">
        <f>INDEX(TextClassificationList[],MATCH(Sudan_News12[[#This Row],[text_classification_arabic4]],TextClassificationList[text_classification_arabic],0),1)</f>
        <v>#N/A</v>
      </c>
      <c r="AW6534" t="e">
        <f>INDEX(TextClassificationList[],MATCH(Sudan_News12[[#This Row],[text_classification_arabic5]],TextClassificationList[text_classification_arabic],0),1)</f>
        <v>#N/A</v>
      </c>
    </row>
    <row r="6535" spans="1:49" x14ac:dyDescent="0.2">
      <c r="A6535">
        <v>9.3816922700500173E+17</v>
      </c>
      <c r="B6535">
        <v>9.3816922700500173E+17</v>
      </c>
      <c r="C6535" t="s">
        <v>25377</v>
      </c>
      <c r="D6535" s="1">
        <v>43075</v>
      </c>
      <c r="E6535" s="2">
        <v>8.6574074074074071E-3</v>
      </c>
      <c r="F6535">
        <v>200</v>
      </c>
      <c r="G6535">
        <v>1889611729</v>
      </c>
      <c r="H6535" t="s">
        <v>354</v>
      </c>
      <c r="I6535" t="s">
        <v>355</v>
      </c>
      <c r="J6535" t="s">
        <v>265</v>
      </c>
      <c r="K6535" t="s">
        <v>23702</v>
      </c>
      <c r="L6535" t="s">
        <v>266</v>
      </c>
      <c r="M6535" t="s">
        <v>267</v>
      </c>
      <c r="N6535" t="s">
        <v>267</v>
      </c>
      <c r="O6535" t="s">
        <v>267</v>
      </c>
      <c r="P6535">
        <v>0</v>
      </c>
      <c r="Q6535">
        <v>0</v>
      </c>
      <c r="R6535">
        <v>0</v>
      </c>
      <c r="S6535" t="s">
        <v>267</v>
      </c>
      <c r="T6535" t="s">
        <v>267</v>
      </c>
      <c r="U6535" t="s">
        <v>25378</v>
      </c>
      <c r="V6535" t="b">
        <v>0</v>
      </c>
      <c r="W6535" t="s">
        <v>265</v>
      </c>
      <c r="X6535">
        <v>0</v>
      </c>
      <c r="Y6535" t="s">
        <v>265</v>
      </c>
      <c r="Z6535" t="s">
        <v>265</v>
      </c>
      <c r="AA6535" t="s">
        <v>265</v>
      </c>
      <c r="AB6535" t="s">
        <v>265</v>
      </c>
      <c r="AC6535" t="s">
        <v>265</v>
      </c>
      <c r="AD6535" t="s">
        <v>265</v>
      </c>
      <c r="AE6535" t="s">
        <v>265</v>
      </c>
      <c r="AF6535" t="s">
        <v>267</v>
      </c>
      <c r="AG6535" t="s">
        <v>265</v>
      </c>
      <c r="AH6535" t="s">
        <v>265</v>
      </c>
      <c r="AI6535" t="s">
        <v>265</v>
      </c>
      <c r="AJ6535" t="s">
        <v>265</v>
      </c>
      <c r="AL6535" t="str">
        <f>IF(Sudan_News12[[#This Row],[relevancy_classification_english]]="Relevant","مناسب",IF(Sudan_News12[[#This Row],[relevancy_classification_english]]="Relevant","عَرَضِيّ",""))</f>
        <v/>
      </c>
      <c r="AN6535" t="str">
        <f>IF(Sudan_News12[[#This Row],[sentiment_analysis_english]]="Negative","سلبي",IF(Sudan_News12[[#This Row],[sentiment_analysis_english]]="Neutral","حيادي",IF(Sudan_News12[[#This Row],[sentiment_analysis_english]]="Positive","إيجابي","")))</f>
        <v/>
      </c>
      <c r="AO6535" t="e">
        <f>INDEX(TextClassificationList[],MATCH(Sudan_News12[[#This Row],[text_classification_arabic]],TextClassificationList[text_classification_arabic],0),1)</f>
        <v>#N/A</v>
      </c>
      <c r="AQ6535" t="e">
        <f>INDEX(TextClassificationList[],MATCH(Sudan_News12[[#This Row],[text_classification_arabic2]],TextClassificationList[text_classification_arabic],0),1)</f>
        <v>#N/A</v>
      </c>
      <c r="AS6535" t="e">
        <f>INDEX(TextClassificationList[],MATCH(Sudan_News12[[#This Row],[text_classification_arabic3]],TextClassificationList[text_classification_arabic],0),1)</f>
        <v>#N/A</v>
      </c>
      <c r="AU6535" t="e">
        <f>INDEX(TextClassificationList[],MATCH(Sudan_News12[[#This Row],[text_classification_arabic4]],TextClassificationList[text_classification_arabic],0),1)</f>
        <v>#N/A</v>
      </c>
      <c r="AW6535" t="e">
        <f>INDEX(TextClassificationList[],MATCH(Sudan_News12[[#This Row],[text_classification_arabic5]],TextClassificationList[text_classification_arabic],0),1)</f>
        <v>#N/A</v>
      </c>
    </row>
    <row r="6536" spans="1:49" x14ac:dyDescent="0.2">
      <c r="A6536">
        <v>9.3816052312806605E+17</v>
      </c>
      <c r="B6536">
        <v>9.3816025531333427E+17</v>
      </c>
      <c r="C6536" t="s">
        <v>25379</v>
      </c>
      <c r="D6536" s="1">
        <v>43074</v>
      </c>
      <c r="E6536" s="2">
        <v>0.98464120370370367</v>
      </c>
      <c r="F6536">
        <v>200</v>
      </c>
      <c r="G6536">
        <v>1889611729</v>
      </c>
      <c r="H6536" t="s">
        <v>354</v>
      </c>
      <c r="I6536" t="s">
        <v>355</v>
      </c>
      <c r="J6536" t="s">
        <v>265</v>
      </c>
      <c r="K6536" t="s">
        <v>25380</v>
      </c>
      <c r="L6536" t="s">
        <v>266</v>
      </c>
      <c r="M6536" t="s">
        <v>267</v>
      </c>
      <c r="N6536" t="s">
        <v>267</v>
      </c>
      <c r="O6536" t="s">
        <v>267</v>
      </c>
      <c r="P6536">
        <v>0</v>
      </c>
      <c r="Q6536">
        <v>0</v>
      </c>
      <c r="R6536">
        <v>0</v>
      </c>
      <c r="S6536" t="s">
        <v>267</v>
      </c>
      <c r="T6536" t="s">
        <v>267</v>
      </c>
      <c r="U6536" t="s">
        <v>25381</v>
      </c>
      <c r="V6536" t="b">
        <v>0</v>
      </c>
      <c r="W6536" t="s">
        <v>265</v>
      </c>
      <c r="X6536">
        <v>0</v>
      </c>
      <c r="Y6536" t="s">
        <v>265</v>
      </c>
      <c r="Z6536" t="s">
        <v>265</v>
      </c>
      <c r="AA6536" t="s">
        <v>265</v>
      </c>
      <c r="AB6536" t="s">
        <v>265</v>
      </c>
      <c r="AC6536" t="s">
        <v>265</v>
      </c>
      <c r="AD6536" t="s">
        <v>265</v>
      </c>
      <c r="AE6536" t="s">
        <v>265</v>
      </c>
      <c r="AF6536" t="s">
        <v>19366</v>
      </c>
      <c r="AG6536" t="s">
        <v>265</v>
      </c>
      <c r="AH6536" t="s">
        <v>265</v>
      </c>
      <c r="AI6536" t="s">
        <v>265</v>
      </c>
      <c r="AJ6536" t="s">
        <v>265</v>
      </c>
      <c r="AL6536" t="str">
        <f>IF(Sudan_News12[[#This Row],[relevancy_classification_english]]="Relevant","مناسب",IF(Sudan_News12[[#This Row],[relevancy_classification_english]]="Relevant","عَرَضِيّ",""))</f>
        <v/>
      </c>
      <c r="AN6536" t="str">
        <f>IF(Sudan_News12[[#This Row],[sentiment_analysis_english]]="Negative","سلبي",IF(Sudan_News12[[#This Row],[sentiment_analysis_english]]="Neutral","حيادي",IF(Sudan_News12[[#This Row],[sentiment_analysis_english]]="Positive","إيجابي","")))</f>
        <v/>
      </c>
      <c r="AO6536" t="e">
        <f>INDEX(TextClassificationList[],MATCH(Sudan_News12[[#This Row],[text_classification_arabic]],TextClassificationList[text_classification_arabic],0),1)</f>
        <v>#N/A</v>
      </c>
      <c r="AQ6536" t="e">
        <f>INDEX(TextClassificationList[],MATCH(Sudan_News12[[#This Row],[text_classification_arabic2]],TextClassificationList[text_classification_arabic],0),1)</f>
        <v>#N/A</v>
      </c>
      <c r="AS6536" t="e">
        <f>INDEX(TextClassificationList[],MATCH(Sudan_News12[[#This Row],[text_classification_arabic3]],TextClassificationList[text_classification_arabic],0),1)</f>
        <v>#N/A</v>
      </c>
      <c r="AU6536" t="e">
        <f>INDEX(TextClassificationList[],MATCH(Sudan_News12[[#This Row],[text_classification_arabic4]],TextClassificationList[text_classification_arabic],0),1)</f>
        <v>#N/A</v>
      </c>
      <c r="AW6536" t="e">
        <f>INDEX(TextClassificationList[],MATCH(Sudan_News12[[#This Row],[text_classification_arabic5]],TextClassificationList[text_classification_arabic],0),1)</f>
        <v>#N/A</v>
      </c>
    </row>
    <row r="6537" spans="1:49" x14ac:dyDescent="0.2">
      <c r="A6537">
        <v>9.3809121308905062E+17</v>
      </c>
      <c r="B6537">
        <v>9.3808895693507379E+17</v>
      </c>
      <c r="C6537" t="s">
        <v>25382</v>
      </c>
      <c r="D6537" s="1">
        <v>43074</v>
      </c>
      <c r="E6537" s="2">
        <v>0.7933796296296296</v>
      </c>
      <c r="F6537">
        <v>200</v>
      </c>
      <c r="G6537">
        <v>1889611729</v>
      </c>
      <c r="H6537" t="s">
        <v>354</v>
      </c>
      <c r="I6537" t="s">
        <v>355</v>
      </c>
      <c r="J6537" t="s">
        <v>265</v>
      </c>
      <c r="K6537" t="s">
        <v>25383</v>
      </c>
      <c r="L6537" t="s">
        <v>266</v>
      </c>
      <c r="M6537" t="s">
        <v>267</v>
      </c>
      <c r="N6537" t="s">
        <v>267</v>
      </c>
      <c r="O6537" t="s">
        <v>267</v>
      </c>
      <c r="P6537">
        <v>0</v>
      </c>
      <c r="Q6537">
        <v>0</v>
      </c>
      <c r="R6537">
        <v>0</v>
      </c>
      <c r="S6537" t="s">
        <v>267</v>
      </c>
      <c r="T6537" t="s">
        <v>267</v>
      </c>
      <c r="U6537" t="s">
        <v>25384</v>
      </c>
      <c r="V6537" t="b">
        <v>0</v>
      </c>
      <c r="W6537" t="s">
        <v>265</v>
      </c>
      <c r="X6537">
        <v>0</v>
      </c>
      <c r="Y6537" t="s">
        <v>265</v>
      </c>
      <c r="Z6537" t="s">
        <v>265</v>
      </c>
      <c r="AA6537" t="s">
        <v>265</v>
      </c>
      <c r="AB6537" t="s">
        <v>265</v>
      </c>
      <c r="AC6537" t="s">
        <v>265</v>
      </c>
      <c r="AD6537" t="s">
        <v>265</v>
      </c>
      <c r="AE6537" t="s">
        <v>265</v>
      </c>
      <c r="AF6537" t="s">
        <v>25385</v>
      </c>
      <c r="AG6537" t="s">
        <v>265</v>
      </c>
      <c r="AH6537" t="s">
        <v>265</v>
      </c>
      <c r="AI6537" t="s">
        <v>265</v>
      </c>
      <c r="AJ6537" t="s">
        <v>265</v>
      </c>
      <c r="AL6537" t="str">
        <f>IF(Sudan_News12[[#This Row],[relevancy_classification_english]]="Relevant","مناسب",IF(Sudan_News12[[#This Row],[relevancy_classification_english]]="Relevant","عَرَضِيّ",""))</f>
        <v/>
      </c>
      <c r="AN6537" t="str">
        <f>IF(Sudan_News12[[#This Row],[sentiment_analysis_english]]="Negative","سلبي",IF(Sudan_News12[[#This Row],[sentiment_analysis_english]]="Neutral","حيادي",IF(Sudan_News12[[#This Row],[sentiment_analysis_english]]="Positive","إيجابي","")))</f>
        <v/>
      </c>
      <c r="AO6537" t="e">
        <f>INDEX(TextClassificationList[],MATCH(Sudan_News12[[#This Row],[text_classification_arabic]],TextClassificationList[text_classification_arabic],0),1)</f>
        <v>#N/A</v>
      </c>
      <c r="AQ6537" t="e">
        <f>INDEX(TextClassificationList[],MATCH(Sudan_News12[[#This Row],[text_classification_arabic2]],TextClassificationList[text_classification_arabic],0),1)</f>
        <v>#N/A</v>
      </c>
      <c r="AS6537" t="e">
        <f>INDEX(TextClassificationList[],MATCH(Sudan_News12[[#This Row],[text_classification_arabic3]],TextClassificationList[text_classification_arabic],0),1)</f>
        <v>#N/A</v>
      </c>
      <c r="AU6537" t="e">
        <f>INDEX(TextClassificationList[],MATCH(Sudan_News12[[#This Row],[text_classification_arabic4]],TextClassificationList[text_classification_arabic],0),1)</f>
        <v>#N/A</v>
      </c>
      <c r="AW6537" t="e">
        <f>INDEX(TextClassificationList[],MATCH(Sudan_News12[[#This Row],[text_classification_arabic5]],TextClassificationList[text_classification_arabic],0),1)</f>
        <v>#N/A</v>
      </c>
    </row>
    <row r="6538" spans="1:49" x14ac:dyDescent="0.2">
      <c r="A6538">
        <v>9.3804006292687667E+17</v>
      </c>
      <c r="B6538">
        <v>9.3804006292687667E+17</v>
      </c>
      <c r="C6538" t="s">
        <v>25386</v>
      </c>
      <c r="D6538" s="1">
        <v>43074</v>
      </c>
      <c r="E6538" s="2">
        <v>0.6522337962962963</v>
      </c>
      <c r="F6538">
        <v>200</v>
      </c>
      <c r="G6538">
        <v>1889611729</v>
      </c>
      <c r="H6538" t="s">
        <v>354</v>
      </c>
      <c r="I6538" t="s">
        <v>355</v>
      </c>
      <c r="J6538" t="s">
        <v>265</v>
      </c>
      <c r="K6538" t="s">
        <v>25387</v>
      </c>
      <c r="L6538" t="s">
        <v>266</v>
      </c>
      <c r="M6538" t="s">
        <v>267</v>
      </c>
      <c r="N6538" t="s">
        <v>267</v>
      </c>
      <c r="O6538" t="s">
        <v>267</v>
      </c>
      <c r="P6538">
        <v>0</v>
      </c>
      <c r="Q6538">
        <v>0</v>
      </c>
      <c r="R6538">
        <v>2</v>
      </c>
      <c r="S6538" t="s">
        <v>267</v>
      </c>
      <c r="T6538" t="s">
        <v>267</v>
      </c>
      <c r="U6538" t="s">
        <v>25388</v>
      </c>
      <c r="V6538" t="b">
        <v>0</v>
      </c>
      <c r="W6538" t="s">
        <v>265</v>
      </c>
      <c r="X6538">
        <v>0</v>
      </c>
      <c r="Y6538" t="s">
        <v>265</v>
      </c>
      <c r="Z6538" t="s">
        <v>265</v>
      </c>
      <c r="AA6538" t="s">
        <v>265</v>
      </c>
      <c r="AB6538" t="s">
        <v>265</v>
      </c>
      <c r="AC6538" t="s">
        <v>265</v>
      </c>
      <c r="AD6538" t="s">
        <v>265</v>
      </c>
      <c r="AE6538" t="s">
        <v>265</v>
      </c>
      <c r="AF6538" t="s">
        <v>267</v>
      </c>
      <c r="AG6538" t="s">
        <v>265</v>
      </c>
      <c r="AH6538" t="s">
        <v>265</v>
      </c>
      <c r="AI6538" t="s">
        <v>265</v>
      </c>
      <c r="AJ6538" t="s">
        <v>265</v>
      </c>
      <c r="AL6538" t="str">
        <f>IF(Sudan_News12[[#This Row],[relevancy_classification_english]]="Relevant","مناسب",IF(Sudan_News12[[#This Row],[relevancy_classification_english]]="Relevant","عَرَضِيّ",""))</f>
        <v/>
      </c>
      <c r="AN6538" t="str">
        <f>IF(Sudan_News12[[#This Row],[sentiment_analysis_english]]="Negative","سلبي",IF(Sudan_News12[[#This Row],[sentiment_analysis_english]]="Neutral","حيادي",IF(Sudan_News12[[#This Row],[sentiment_analysis_english]]="Positive","إيجابي","")))</f>
        <v/>
      </c>
      <c r="AO6538" t="e">
        <f>INDEX(TextClassificationList[],MATCH(Sudan_News12[[#This Row],[text_classification_arabic]],TextClassificationList[text_classification_arabic],0),1)</f>
        <v>#N/A</v>
      </c>
      <c r="AQ6538" t="e">
        <f>INDEX(TextClassificationList[],MATCH(Sudan_News12[[#This Row],[text_classification_arabic2]],TextClassificationList[text_classification_arabic],0),1)</f>
        <v>#N/A</v>
      </c>
      <c r="AS6538" t="e">
        <f>INDEX(TextClassificationList[],MATCH(Sudan_News12[[#This Row],[text_classification_arabic3]],TextClassificationList[text_classification_arabic],0),1)</f>
        <v>#N/A</v>
      </c>
      <c r="AU6538" t="e">
        <f>INDEX(TextClassificationList[],MATCH(Sudan_News12[[#This Row],[text_classification_arabic4]],TextClassificationList[text_classification_arabic],0),1)</f>
        <v>#N/A</v>
      </c>
      <c r="AW6538" t="e">
        <f>INDEX(TextClassificationList[],MATCH(Sudan_News12[[#This Row],[text_classification_arabic5]],TextClassificationList[text_classification_arabic],0),1)</f>
        <v>#N/A</v>
      </c>
    </row>
    <row r="6539" spans="1:49" x14ac:dyDescent="0.2">
      <c r="A6539">
        <v>9.3794595146921165E+17</v>
      </c>
      <c r="B6539">
        <v>9.3794595146921165E+17</v>
      </c>
      <c r="C6539" t="s">
        <v>25389</v>
      </c>
      <c r="D6539" s="1">
        <v>43074</v>
      </c>
      <c r="E6539" s="2">
        <v>0.39253472222222224</v>
      </c>
      <c r="F6539">
        <v>200</v>
      </c>
      <c r="G6539">
        <v>1889611729</v>
      </c>
      <c r="H6539" t="s">
        <v>354</v>
      </c>
      <c r="I6539" t="s">
        <v>355</v>
      </c>
      <c r="J6539" t="s">
        <v>265</v>
      </c>
      <c r="K6539" t="s">
        <v>25390</v>
      </c>
      <c r="L6539" t="s">
        <v>266</v>
      </c>
      <c r="M6539" t="s">
        <v>267</v>
      </c>
      <c r="N6539" t="s">
        <v>267</v>
      </c>
      <c r="O6539" t="s">
        <v>25391</v>
      </c>
      <c r="P6539">
        <v>0</v>
      </c>
      <c r="Q6539">
        <v>0</v>
      </c>
      <c r="R6539">
        <v>0</v>
      </c>
      <c r="S6539" t="s">
        <v>267</v>
      </c>
      <c r="T6539" t="s">
        <v>267</v>
      </c>
      <c r="U6539" t="s">
        <v>25392</v>
      </c>
      <c r="V6539" t="b">
        <v>0</v>
      </c>
      <c r="W6539" t="s">
        <v>265</v>
      </c>
      <c r="X6539">
        <v>1</v>
      </c>
      <c r="Y6539" t="s">
        <v>25393</v>
      </c>
      <c r="Z6539" t="s">
        <v>265</v>
      </c>
      <c r="AA6539" t="s">
        <v>265</v>
      </c>
      <c r="AB6539" t="s">
        <v>265</v>
      </c>
      <c r="AC6539" t="s">
        <v>265</v>
      </c>
      <c r="AD6539" t="s">
        <v>265</v>
      </c>
      <c r="AE6539" t="s">
        <v>265</v>
      </c>
      <c r="AF6539" t="s">
        <v>267</v>
      </c>
      <c r="AG6539" t="s">
        <v>265</v>
      </c>
      <c r="AH6539" t="s">
        <v>265</v>
      </c>
      <c r="AI6539" t="s">
        <v>265</v>
      </c>
      <c r="AJ6539" t="s">
        <v>265</v>
      </c>
      <c r="AL6539" t="str">
        <f>IF(Sudan_News12[[#This Row],[relevancy_classification_english]]="Relevant","مناسب",IF(Sudan_News12[[#This Row],[relevancy_classification_english]]="Relevant","عَرَضِيّ",""))</f>
        <v/>
      </c>
      <c r="AN6539" t="str">
        <f>IF(Sudan_News12[[#This Row],[sentiment_analysis_english]]="Negative","سلبي",IF(Sudan_News12[[#This Row],[sentiment_analysis_english]]="Neutral","حيادي",IF(Sudan_News12[[#This Row],[sentiment_analysis_english]]="Positive","إيجابي","")))</f>
        <v/>
      </c>
      <c r="AO6539" t="e">
        <f>INDEX(TextClassificationList[],MATCH(Sudan_News12[[#This Row],[text_classification_arabic]],TextClassificationList[text_classification_arabic],0),1)</f>
        <v>#N/A</v>
      </c>
      <c r="AQ6539" t="e">
        <f>INDEX(TextClassificationList[],MATCH(Sudan_News12[[#This Row],[text_classification_arabic2]],TextClassificationList[text_classification_arabic],0),1)</f>
        <v>#N/A</v>
      </c>
      <c r="AS6539" t="e">
        <f>INDEX(TextClassificationList[],MATCH(Sudan_News12[[#This Row],[text_classification_arabic3]],TextClassificationList[text_classification_arabic],0),1)</f>
        <v>#N/A</v>
      </c>
      <c r="AU6539" t="e">
        <f>INDEX(TextClassificationList[],MATCH(Sudan_News12[[#This Row],[text_classification_arabic4]],TextClassificationList[text_classification_arabic],0),1)</f>
        <v>#N/A</v>
      </c>
      <c r="AW6539" t="e">
        <f>INDEX(TextClassificationList[],MATCH(Sudan_News12[[#This Row],[text_classification_arabic5]],TextClassificationList[text_classification_arabic],0),1)</f>
        <v>#N/A</v>
      </c>
    </row>
    <row r="6540" spans="1:49" x14ac:dyDescent="0.2">
      <c r="A6540">
        <v>9.3794544683159142E+17</v>
      </c>
      <c r="B6540">
        <v>9.3794544683159142E+17</v>
      </c>
      <c r="C6540" t="s">
        <v>25394</v>
      </c>
      <c r="D6540" s="1">
        <v>43074</v>
      </c>
      <c r="E6540" s="2">
        <v>0.39114583333333336</v>
      </c>
      <c r="F6540">
        <v>200</v>
      </c>
      <c r="G6540">
        <v>1889611729</v>
      </c>
      <c r="H6540" t="s">
        <v>354</v>
      </c>
      <c r="I6540" t="s">
        <v>355</v>
      </c>
      <c r="J6540" t="s">
        <v>265</v>
      </c>
      <c r="K6540" t="s">
        <v>25395</v>
      </c>
      <c r="L6540" t="s">
        <v>266</v>
      </c>
      <c r="M6540" t="s">
        <v>267</v>
      </c>
      <c r="N6540" t="s">
        <v>267</v>
      </c>
      <c r="O6540" t="s">
        <v>267</v>
      </c>
      <c r="P6540">
        <v>0</v>
      </c>
      <c r="Q6540">
        <v>0</v>
      </c>
      <c r="R6540">
        <v>0</v>
      </c>
      <c r="S6540" t="s">
        <v>267</v>
      </c>
      <c r="T6540" t="s">
        <v>267</v>
      </c>
      <c r="U6540" t="s">
        <v>25396</v>
      </c>
      <c r="V6540" t="b">
        <v>0</v>
      </c>
      <c r="W6540" t="s">
        <v>265</v>
      </c>
      <c r="X6540">
        <v>0</v>
      </c>
      <c r="Y6540" t="s">
        <v>265</v>
      </c>
      <c r="Z6540" t="s">
        <v>265</v>
      </c>
      <c r="AA6540" t="s">
        <v>265</v>
      </c>
      <c r="AB6540" t="s">
        <v>265</v>
      </c>
      <c r="AC6540" t="s">
        <v>265</v>
      </c>
      <c r="AD6540" t="s">
        <v>265</v>
      </c>
      <c r="AE6540" t="s">
        <v>265</v>
      </c>
      <c r="AF6540" t="s">
        <v>267</v>
      </c>
      <c r="AG6540" t="s">
        <v>265</v>
      </c>
      <c r="AH6540" t="s">
        <v>265</v>
      </c>
      <c r="AI6540" t="s">
        <v>265</v>
      </c>
      <c r="AJ6540" t="s">
        <v>265</v>
      </c>
      <c r="AL6540" t="str">
        <f>IF(Sudan_News12[[#This Row],[relevancy_classification_english]]="Relevant","مناسب",IF(Sudan_News12[[#This Row],[relevancy_classification_english]]="Relevant","عَرَضِيّ",""))</f>
        <v/>
      </c>
      <c r="AN6540" t="str">
        <f>IF(Sudan_News12[[#This Row],[sentiment_analysis_english]]="Negative","سلبي",IF(Sudan_News12[[#This Row],[sentiment_analysis_english]]="Neutral","حيادي",IF(Sudan_News12[[#This Row],[sentiment_analysis_english]]="Positive","إيجابي","")))</f>
        <v/>
      </c>
      <c r="AO6540" t="e">
        <f>INDEX(TextClassificationList[],MATCH(Sudan_News12[[#This Row],[text_classification_arabic]],TextClassificationList[text_classification_arabic],0),1)</f>
        <v>#N/A</v>
      </c>
      <c r="AQ6540" t="e">
        <f>INDEX(TextClassificationList[],MATCH(Sudan_News12[[#This Row],[text_classification_arabic2]],TextClassificationList[text_classification_arabic],0),1)</f>
        <v>#N/A</v>
      </c>
      <c r="AS6540" t="e">
        <f>INDEX(TextClassificationList[],MATCH(Sudan_News12[[#This Row],[text_classification_arabic3]],TextClassificationList[text_classification_arabic],0),1)</f>
        <v>#N/A</v>
      </c>
      <c r="AU6540" t="e">
        <f>INDEX(TextClassificationList[],MATCH(Sudan_News12[[#This Row],[text_classification_arabic4]],TextClassificationList[text_classification_arabic],0),1)</f>
        <v>#N/A</v>
      </c>
      <c r="AW6540" t="e">
        <f>INDEX(TextClassificationList[],MATCH(Sudan_News12[[#This Row],[text_classification_arabic5]],TextClassificationList[text_classification_arabic],0),1)</f>
        <v>#N/A</v>
      </c>
    </row>
    <row r="6541" spans="1:49" x14ac:dyDescent="0.2">
      <c r="A6541">
        <v>9.3780350346399334E+17</v>
      </c>
      <c r="B6541">
        <v>9.3773898174720819E+17</v>
      </c>
      <c r="C6541" t="s">
        <v>25397</v>
      </c>
      <c r="D6541" s="1">
        <v>43073</v>
      </c>
      <c r="E6541" s="2">
        <v>0.99945601851851851</v>
      </c>
      <c r="F6541">
        <v>200</v>
      </c>
      <c r="G6541">
        <v>1889611729</v>
      </c>
      <c r="H6541" t="s">
        <v>354</v>
      </c>
      <c r="I6541" t="s">
        <v>355</v>
      </c>
      <c r="J6541" t="s">
        <v>265</v>
      </c>
      <c r="K6541" t="s">
        <v>25398</v>
      </c>
      <c r="L6541" t="s">
        <v>266</v>
      </c>
      <c r="M6541" t="s">
        <v>267</v>
      </c>
      <c r="N6541" t="s">
        <v>267</v>
      </c>
      <c r="O6541" t="s">
        <v>267</v>
      </c>
      <c r="P6541">
        <v>0</v>
      </c>
      <c r="Q6541">
        <v>0</v>
      </c>
      <c r="R6541">
        <v>0</v>
      </c>
      <c r="S6541" t="s">
        <v>267</v>
      </c>
      <c r="T6541" t="s">
        <v>267</v>
      </c>
      <c r="U6541" t="s">
        <v>25399</v>
      </c>
      <c r="V6541" t="b">
        <v>0</v>
      </c>
      <c r="W6541" t="s">
        <v>265</v>
      </c>
      <c r="X6541">
        <v>0</v>
      </c>
      <c r="Y6541" t="s">
        <v>265</v>
      </c>
      <c r="Z6541" t="s">
        <v>265</v>
      </c>
      <c r="AA6541" t="s">
        <v>265</v>
      </c>
      <c r="AB6541" t="s">
        <v>265</v>
      </c>
      <c r="AC6541" t="s">
        <v>265</v>
      </c>
      <c r="AD6541" t="s">
        <v>265</v>
      </c>
      <c r="AE6541" t="s">
        <v>265</v>
      </c>
      <c r="AF6541" t="s">
        <v>267</v>
      </c>
      <c r="AG6541" t="s">
        <v>265</v>
      </c>
      <c r="AH6541" t="s">
        <v>265</v>
      </c>
      <c r="AI6541" t="s">
        <v>265</v>
      </c>
      <c r="AJ6541" t="s">
        <v>265</v>
      </c>
      <c r="AL6541" t="str">
        <f>IF(Sudan_News12[[#This Row],[relevancy_classification_english]]="Relevant","مناسب",IF(Sudan_News12[[#This Row],[relevancy_classification_english]]="Relevant","عَرَضِيّ",""))</f>
        <v/>
      </c>
      <c r="AN6541" t="str">
        <f>IF(Sudan_News12[[#This Row],[sentiment_analysis_english]]="Negative","سلبي",IF(Sudan_News12[[#This Row],[sentiment_analysis_english]]="Neutral","حيادي",IF(Sudan_News12[[#This Row],[sentiment_analysis_english]]="Positive","إيجابي","")))</f>
        <v/>
      </c>
      <c r="AO6541" t="e">
        <f>INDEX(TextClassificationList[],MATCH(Sudan_News12[[#This Row],[text_classification_arabic]],TextClassificationList[text_classification_arabic],0),1)</f>
        <v>#N/A</v>
      </c>
      <c r="AQ6541" t="e">
        <f>INDEX(TextClassificationList[],MATCH(Sudan_News12[[#This Row],[text_classification_arabic2]],TextClassificationList[text_classification_arabic],0),1)</f>
        <v>#N/A</v>
      </c>
      <c r="AS6541" t="e">
        <f>INDEX(TextClassificationList[],MATCH(Sudan_News12[[#This Row],[text_classification_arabic3]],TextClassificationList[text_classification_arabic],0),1)</f>
        <v>#N/A</v>
      </c>
      <c r="AU6541" t="e">
        <f>INDEX(TextClassificationList[],MATCH(Sudan_News12[[#This Row],[text_classification_arabic4]],TextClassificationList[text_classification_arabic],0),1)</f>
        <v>#N/A</v>
      </c>
      <c r="AW6541" t="e">
        <f>INDEX(TextClassificationList[],MATCH(Sudan_News12[[#This Row],[text_classification_arabic5]],TextClassificationList[text_classification_arabic],0),1)</f>
        <v>#N/A</v>
      </c>
    </row>
    <row r="6542" spans="1:49" x14ac:dyDescent="0.2">
      <c r="A6542">
        <v>9.3759629557279539E+17</v>
      </c>
      <c r="B6542">
        <v>9.3759629557279539E+17</v>
      </c>
      <c r="C6542" t="s">
        <v>25400</v>
      </c>
      <c r="D6542" s="1">
        <v>43073</v>
      </c>
      <c r="E6542" s="2">
        <v>0.42767361111111113</v>
      </c>
      <c r="F6542">
        <v>200</v>
      </c>
      <c r="G6542">
        <v>1889611729</v>
      </c>
      <c r="H6542" t="s">
        <v>354</v>
      </c>
      <c r="I6542" t="s">
        <v>355</v>
      </c>
      <c r="J6542" t="s">
        <v>265</v>
      </c>
      <c r="K6542" t="s">
        <v>25401</v>
      </c>
      <c r="L6542" t="s">
        <v>266</v>
      </c>
      <c r="M6542" t="s">
        <v>267</v>
      </c>
      <c r="N6542" t="s">
        <v>267</v>
      </c>
      <c r="O6542" t="s">
        <v>267</v>
      </c>
      <c r="P6542">
        <v>0</v>
      </c>
      <c r="Q6542">
        <v>0</v>
      </c>
      <c r="R6542">
        <v>3</v>
      </c>
      <c r="S6542" t="s">
        <v>24852</v>
      </c>
      <c r="T6542" t="s">
        <v>267</v>
      </c>
      <c r="U6542" t="s">
        <v>25402</v>
      </c>
      <c r="V6542" t="b">
        <v>0</v>
      </c>
      <c r="W6542" t="s">
        <v>265</v>
      </c>
      <c r="X6542">
        <v>0</v>
      </c>
      <c r="Y6542" t="s">
        <v>265</v>
      </c>
      <c r="Z6542" t="s">
        <v>265</v>
      </c>
      <c r="AA6542" t="s">
        <v>265</v>
      </c>
      <c r="AB6542" t="s">
        <v>265</v>
      </c>
      <c r="AC6542" t="s">
        <v>265</v>
      </c>
      <c r="AD6542" t="s">
        <v>265</v>
      </c>
      <c r="AE6542" t="s">
        <v>265</v>
      </c>
      <c r="AF6542" t="s">
        <v>267</v>
      </c>
      <c r="AG6542" t="s">
        <v>265</v>
      </c>
      <c r="AH6542" t="s">
        <v>265</v>
      </c>
      <c r="AI6542" t="s">
        <v>265</v>
      </c>
      <c r="AJ6542" t="s">
        <v>265</v>
      </c>
      <c r="AL6542" t="str">
        <f>IF(Sudan_News12[[#This Row],[relevancy_classification_english]]="Relevant","مناسب",IF(Sudan_News12[[#This Row],[relevancy_classification_english]]="Relevant","عَرَضِيّ",""))</f>
        <v/>
      </c>
      <c r="AN6542" t="str">
        <f>IF(Sudan_News12[[#This Row],[sentiment_analysis_english]]="Negative","سلبي",IF(Sudan_News12[[#This Row],[sentiment_analysis_english]]="Neutral","حيادي",IF(Sudan_News12[[#This Row],[sentiment_analysis_english]]="Positive","إيجابي","")))</f>
        <v/>
      </c>
      <c r="AO6542" t="e">
        <f>INDEX(TextClassificationList[],MATCH(Sudan_News12[[#This Row],[text_classification_arabic]],TextClassificationList[text_classification_arabic],0),1)</f>
        <v>#N/A</v>
      </c>
      <c r="AQ6542" t="e">
        <f>INDEX(TextClassificationList[],MATCH(Sudan_News12[[#This Row],[text_classification_arabic2]],TextClassificationList[text_classification_arabic],0),1)</f>
        <v>#N/A</v>
      </c>
      <c r="AS6542" t="e">
        <f>INDEX(TextClassificationList[],MATCH(Sudan_News12[[#This Row],[text_classification_arabic3]],TextClassificationList[text_classification_arabic],0),1)</f>
        <v>#N/A</v>
      </c>
      <c r="AU6542" t="e">
        <f>INDEX(TextClassificationList[],MATCH(Sudan_News12[[#This Row],[text_classification_arabic4]],TextClassificationList[text_classification_arabic],0),1)</f>
        <v>#N/A</v>
      </c>
      <c r="AW6542" t="e">
        <f>INDEX(TextClassificationList[],MATCH(Sudan_News12[[#This Row],[text_classification_arabic5]],TextClassificationList[text_classification_arabic],0),1)</f>
        <v>#N/A</v>
      </c>
    </row>
    <row r="6543" spans="1:49" x14ac:dyDescent="0.2">
      <c r="A6543">
        <v>9.375527699338281E+17</v>
      </c>
      <c r="B6543">
        <v>9.375525520313344E+17</v>
      </c>
      <c r="C6543" t="s">
        <v>25403</v>
      </c>
      <c r="D6543" s="1">
        <v>43073</v>
      </c>
      <c r="E6543" s="2">
        <v>0.30755787037037036</v>
      </c>
      <c r="F6543">
        <v>200</v>
      </c>
      <c r="G6543">
        <v>1889611729</v>
      </c>
      <c r="H6543" t="s">
        <v>354</v>
      </c>
      <c r="I6543" t="s">
        <v>355</v>
      </c>
      <c r="J6543" t="s">
        <v>265</v>
      </c>
      <c r="K6543" t="s">
        <v>25404</v>
      </c>
      <c r="L6543" t="s">
        <v>266</v>
      </c>
      <c r="M6543" t="s">
        <v>267</v>
      </c>
      <c r="N6543" t="s">
        <v>267</v>
      </c>
      <c r="O6543" t="s">
        <v>267</v>
      </c>
      <c r="P6543">
        <v>0</v>
      </c>
      <c r="Q6543">
        <v>0</v>
      </c>
      <c r="R6543">
        <v>0</v>
      </c>
      <c r="S6543" t="s">
        <v>267</v>
      </c>
      <c r="T6543" t="s">
        <v>267</v>
      </c>
      <c r="U6543" t="s">
        <v>25405</v>
      </c>
      <c r="V6543" t="b">
        <v>0</v>
      </c>
      <c r="W6543" t="s">
        <v>265</v>
      </c>
      <c r="X6543">
        <v>0</v>
      </c>
      <c r="Y6543" t="s">
        <v>265</v>
      </c>
      <c r="Z6543" t="s">
        <v>265</v>
      </c>
      <c r="AA6543" t="s">
        <v>265</v>
      </c>
      <c r="AB6543" t="s">
        <v>265</v>
      </c>
      <c r="AC6543" t="s">
        <v>265</v>
      </c>
      <c r="AD6543" t="s">
        <v>265</v>
      </c>
      <c r="AE6543" t="s">
        <v>265</v>
      </c>
      <c r="AF6543" t="s">
        <v>25406</v>
      </c>
      <c r="AG6543" t="s">
        <v>265</v>
      </c>
      <c r="AH6543" t="s">
        <v>265</v>
      </c>
      <c r="AI6543" t="s">
        <v>265</v>
      </c>
      <c r="AJ6543" t="s">
        <v>265</v>
      </c>
      <c r="AL6543" t="str">
        <f>IF(Sudan_News12[[#This Row],[relevancy_classification_english]]="Relevant","مناسب",IF(Sudan_News12[[#This Row],[relevancy_classification_english]]="Relevant","عَرَضِيّ",""))</f>
        <v/>
      </c>
      <c r="AN6543" t="str">
        <f>IF(Sudan_News12[[#This Row],[sentiment_analysis_english]]="Negative","سلبي",IF(Sudan_News12[[#This Row],[sentiment_analysis_english]]="Neutral","حيادي",IF(Sudan_News12[[#This Row],[sentiment_analysis_english]]="Positive","إيجابي","")))</f>
        <v/>
      </c>
      <c r="AO6543" t="e">
        <f>INDEX(TextClassificationList[],MATCH(Sudan_News12[[#This Row],[text_classification_arabic]],TextClassificationList[text_classification_arabic],0),1)</f>
        <v>#N/A</v>
      </c>
      <c r="AQ6543" t="e">
        <f>INDEX(TextClassificationList[],MATCH(Sudan_News12[[#This Row],[text_classification_arabic2]],TextClassificationList[text_classification_arabic],0),1)</f>
        <v>#N/A</v>
      </c>
      <c r="AS6543" t="e">
        <f>INDEX(TextClassificationList[],MATCH(Sudan_News12[[#This Row],[text_classification_arabic3]],TextClassificationList[text_classification_arabic],0),1)</f>
        <v>#N/A</v>
      </c>
      <c r="AU6543" t="e">
        <f>INDEX(TextClassificationList[],MATCH(Sudan_News12[[#This Row],[text_classification_arabic4]],TextClassificationList[text_classification_arabic],0),1)</f>
        <v>#N/A</v>
      </c>
      <c r="AW6543" t="e">
        <f>INDEX(TextClassificationList[],MATCH(Sudan_News12[[#This Row],[text_classification_arabic5]],TextClassificationList[text_classification_arabic],0),1)</f>
        <v>#N/A</v>
      </c>
    </row>
    <row r="6544" spans="1:49" x14ac:dyDescent="0.2">
      <c r="A6544">
        <v>9.3722107009184563E+17</v>
      </c>
      <c r="B6544">
        <v>9.3722107009184563E+17</v>
      </c>
      <c r="C6544" t="s">
        <v>25407</v>
      </c>
      <c r="D6544" s="1">
        <v>43072</v>
      </c>
      <c r="E6544" s="2">
        <v>0.39224537037037038</v>
      </c>
      <c r="F6544">
        <v>200</v>
      </c>
      <c r="G6544">
        <v>1889611729</v>
      </c>
      <c r="H6544" t="s">
        <v>354</v>
      </c>
      <c r="I6544" t="s">
        <v>355</v>
      </c>
      <c r="J6544" t="s">
        <v>265</v>
      </c>
      <c r="K6544" t="s">
        <v>25408</v>
      </c>
      <c r="L6544" t="s">
        <v>266</v>
      </c>
      <c r="M6544" t="s">
        <v>267</v>
      </c>
      <c r="N6544" t="s">
        <v>267</v>
      </c>
      <c r="O6544" t="s">
        <v>267</v>
      </c>
      <c r="P6544">
        <v>0</v>
      </c>
      <c r="Q6544">
        <v>0</v>
      </c>
      <c r="R6544">
        <v>1</v>
      </c>
      <c r="S6544" t="s">
        <v>2932</v>
      </c>
      <c r="T6544" t="s">
        <v>267</v>
      </c>
      <c r="U6544" t="s">
        <v>25409</v>
      </c>
      <c r="V6544" t="b">
        <v>0</v>
      </c>
      <c r="W6544" t="s">
        <v>265</v>
      </c>
      <c r="X6544">
        <v>0</v>
      </c>
      <c r="Y6544" t="s">
        <v>265</v>
      </c>
      <c r="Z6544" t="s">
        <v>265</v>
      </c>
      <c r="AA6544" t="s">
        <v>265</v>
      </c>
      <c r="AB6544" t="s">
        <v>265</v>
      </c>
      <c r="AC6544" t="s">
        <v>265</v>
      </c>
      <c r="AD6544" t="s">
        <v>265</v>
      </c>
      <c r="AE6544" t="s">
        <v>265</v>
      </c>
      <c r="AF6544" t="s">
        <v>267</v>
      </c>
      <c r="AG6544" t="s">
        <v>265</v>
      </c>
      <c r="AH6544" t="s">
        <v>265</v>
      </c>
      <c r="AI6544" t="s">
        <v>265</v>
      </c>
      <c r="AJ6544" t="s">
        <v>265</v>
      </c>
      <c r="AL6544" t="str">
        <f>IF(Sudan_News12[[#This Row],[relevancy_classification_english]]="Relevant","مناسب",IF(Sudan_News12[[#This Row],[relevancy_classification_english]]="Relevant","عَرَضِيّ",""))</f>
        <v/>
      </c>
      <c r="AN6544" t="str">
        <f>IF(Sudan_News12[[#This Row],[sentiment_analysis_english]]="Negative","سلبي",IF(Sudan_News12[[#This Row],[sentiment_analysis_english]]="Neutral","حيادي",IF(Sudan_News12[[#This Row],[sentiment_analysis_english]]="Positive","إيجابي","")))</f>
        <v/>
      </c>
      <c r="AO6544" t="e">
        <f>INDEX(TextClassificationList[],MATCH(Sudan_News12[[#This Row],[text_classification_arabic]],TextClassificationList[text_classification_arabic],0),1)</f>
        <v>#N/A</v>
      </c>
      <c r="AQ6544" t="e">
        <f>INDEX(TextClassificationList[],MATCH(Sudan_News12[[#This Row],[text_classification_arabic2]],TextClassificationList[text_classification_arabic],0),1)</f>
        <v>#N/A</v>
      </c>
      <c r="AS6544" t="e">
        <f>INDEX(TextClassificationList[],MATCH(Sudan_News12[[#This Row],[text_classification_arabic3]],TextClassificationList[text_classification_arabic],0),1)</f>
        <v>#N/A</v>
      </c>
      <c r="AU6544" t="e">
        <f>INDEX(TextClassificationList[],MATCH(Sudan_News12[[#This Row],[text_classification_arabic4]],TextClassificationList[text_classification_arabic],0),1)</f>
        <v>#N/A</v>
      </c>
      <c r="AW6544" t="e">
        <f>INDEX(TextClassificationList[],MATCH(Sudan_News12[[#This Row],[text_classification_arabic5]],TextClassificationList[text_classification_arabic],0),1)</f>
        <v>#N/A</v>
      </c>
    </row>
    <row r="6545" spans="1:49" x14ac:dyDescent="0.2">
      <c r="A6545">
        <v>9.372014582226985E+17</v>
      </c>
      <c r="B6545">
        <v>9.372014582226985E+17</v>
      </c>
      <c r="C6545" t="s">
        <v>25410</v>
      </c>
      <c r="D6545" s="1">
        <v>43072</v>
      </c>
      <c r="E6545" s="2">
        <v>0.33812500000000001</v>
      </c>
      <c r="F6545">
        <v>200</v>
      </c>
      <c r="G6545">
        <v>1889611729</v>
      </c>
      <c r="H6545" t="s">
        <v>354</v>
      </c>
      <c r="I6545" t="s">
        <v>355</v>
      </c>
      <c r="J6545" t="s">
        <v>265</v>
      </c>
      <c r="K6545" t="s">
        <v>25411</v>
      </c>
      <c r="L6545" t="s">
        <v>266</v>
      </c>
      <c r="M6545" t="s">
        <v>267</v>
      </c>
      <c r="N6545" t="s">
        <v>267</v>
      </c>
      <c r="O6545" t="s">
        <v>267</v>
      </c>
      <c r="P6545">
        <v>0</v>
      </c>
      <c r="Q6545">
        <v>0</v>
      </c>
      <c r="R6545">
        <v>0</v>
      </c>
      <c r="S6545" t="s">
        <v>267</v>
      </c>
      <c r="T6545" t="s">
        <v>267</v>
      </c>
      <c r="U6545" t="s">
        <v>25412</v>
      </c>
      <c r="V6545" t="b">
        <v>0</v>
      </c>
      <c r="W6545" t="s">
        <v>265</v>
      </c>
      <c r="X6545">
        <v>0</v>
      </c>
      <c r="Y6545" t="s">
        <v>265</v>
      </c>
      <c r="Z6545" t="s">
        <v>265</v>
      </c>
      <c r="AA6545" t="s">
        <v>265</v>
      </c>
      <c r="AB6545" t="s">
        <v>265</v>
      </c>
      <c r="AC6545" t="s">
        <v>265</v>
      </c>
      <c r="AD6545" t="s">
        <v>265</v>
      </c>
      <c r="AE6545" t="s">
        <v>265</v>
      </c>
      <c r="AF6545" t="s">
        <v>267</v>
      </c>
      <c r="AG6545" t="s">
        <v>265</v>
      </c>
      <c r="AH6545" t="s">
        <v>265</v>
      </c>
      <c r="AI6545" t="s">
        <v>265</v>
      </c>
      <c r="AJ6545" t="s">
        <v>265</v>
      </c>
      <c r="AL6545" t="str">
        <f>IF(Sudan_News12[[#This Row],[relevancy_classification_english]]="Relevant","مناسب",IF(Sudan_News12[[#This Row],[relevancy_classification_english]]="Relevant","عَرَضِيّ",""))</f>
        <v/>
      </c>
      <c r="AN6545" t="str">
        <f>IF(Sudan_News12[[#This Row],[sentiment_analysis_english]]="Negative","سلبي",IF(Sudan_News12[[#This Row],[sentiment_analysis_english]]="Neutral","حيادي",IF(Sudan_News12[[#This Row],[sentiment_analysis_english]]="Positive","إيجابي","")))</f>
        <v/>
      </c>
      <c r="AO6545" t="e">
        <f>INDEX(TextClassificationList[],MATCH(Sudan_News12[[#This Row],[text_classification_arabic]],TextClassificationList[text_classification_arabic],0),1)</f>
        <v>#N/A</v>
      </c>
      <c r="AQ6545" t="e">
        <f>INDEX(TextClassificationList[],MATCH(Sudan_News12[[#This Row],[text_classification_arabic2]],TextClassificationList[text_classification_arabic],0),1)</f>
        <v>#N/A</v>
      </c>
      <c r="AS6545" t="e">
        <f>INDEX(TextClassificationList[],MATCH(Sudan_News12[[#This Row],[text_classification_arabic3]],TextClassificationList[text_classification_arabic],0),1)</f>
        <v>#N/A</v>
      </c>
      <c r="AU6545" t="e">
        <f>INDEX(TextClassificationList[],MATCH(Sudan_News12[[#This Row],[text_classification_arabic4]],TextClassificationList[text_classification_arabic],0),1)</f>
        <v>#N/A</v>
      </c>
      <c r="AW6545" t="e">
        <f>INDEX(TextClassificationList[],MATCH(Sudan_News12[[#This Row],[text_classification_arabic5]],TextClassificationList[text_classification_arabic],0),1)</f>
        <v>#N/A</v>
      </c>
    </row>
    <row r="6546" spans="1:49" x14ac:dyDescent="0.2">
      <c r="A6546">
        <v>9.3687494028383027E+17</v>
      </c>
      <c r="B6546">
        <v>9.3687494028383027E+17</v>
      </c>
      <c r="C6546" t="s">
        <v>25413</v>
      </c>
      <c r="D6546" s="1">
        <v>43071</v>
      </c>
      <c r="E6546" s="2">
        <v>0.43710648148148146</v>
      </c>
      <c r="F6546">
        <v>200</v>
      </c>
      <c r="G6546">
        <v>1889611729</v>
      </c>
      <c r="H6546" t="s">
        <v>354</v>
      </c>
      <c r="I6546" t="s">
        <v>355</v>
      </c>
      <c r="J6546" t="s">
        <v>265</v>
      </c>
      <c r="K6546" t="s">
        <v>25414</v>
      </c>
      <c r="L6546" t="s">
        <v>266</v>
      </c>
      <c r="M6546" t="s">
        <v>267</v>
      </c>
      <c r="N6546" t="s">
        <v>267</v>
      </c>
      <c r="O6546" t="s">
        <v>267</v>
      </c>
      <c r="P6546">
        <v>0</v>
      </c>
      <c r="Q6546">
        <v>0</v>
      </c>
      <c r="R6546">
        <v>0</v>
      </c>
      <c r="S6546" t="s">
        <v>25415</v>
      </c>
      <c r="T6546" t="s">
        <v>267</v>
      </c>
      <c r="U6546" t="s">
        <v>25416</v>
      </c>
      <c r="V6546" t="b">
        <v>0</v>
      </c>
      <c r="W6546" t="s">
        <v>265</v>
      </c>
      <c r="X6546">
        <v>0</v>
      </c>
      <c r="Y6546" t="s">
        <v>265</v>
      </c>
      <c r="Z6546" t="s">
        <v>265</v>
      </c>
      <c r="AA6546" t="s">
        <v>265</v>
      </c>
      <c r="AB6546" t="s">
        <v>265</v>
      </c>
      <c r="AC6546" t="s">
        <v>265</v>
      </c>
      <c r="AD6546" t="s">
        <v>265</v>
      </c>
      <c r="AE6546" t="s">
        <v>265</v>
      </c>
      <c r="AF6546" t="s">
        <v>267</v>
      </c>
      <c r="AG6546" t="s">
        <v>265</v>
      </c>
      <c r="AH6546" t="s">
        <v>265</v>
      </c>
      <c r="AI6546" t="s">
        <v>265</v>
      </c>
      <c r="AJ6546" t="s">
        <v>265</v>
      </c>
      <c r="AL6546" t="str">
        <f>IF(Sudan_News12[[#This Row],[relevancy_classification_english]]="Relevant","مناسب",IF(Sudan_News12[[#This Row],[relevancy_classification_english]]="Relevant","عَرَضِيّ",""))</f>
        <v/>
      </c>
      <c r="AN6546" t="str">
        <f>IF(Sudan_News12[[#This Row],[sentiment_analysis_english]]="Negative","سلبي",IF(Sudan_News12[[#This Row],[sentiment_analysis_english]]="Neutral","حيادي",IF(Sudan_News12[[#This Row],[sentiment_analysis_english]]="Positive","إيجابي","")))</f>
        <v/>
      </c>
      <c r="AO6546" t="e">
        <f>INDEX(TextClassificationList[],MATCH(Sudan_News12[[#This Row],[text_classification_arabic]],TextClassificationList[text_classification_arabic],0),1)</f>
        <v>#N/A</v>
      </c>
      <c r="AQ6546" t="e">
        <f>INDEX(TextClassificationList[],MATCH(Sudan_News12[[#This Row],[text_classification_arabic2]],TextClassificationList[text_classification_arabic],0),1)</f>
        <v>#N/A</v>
      </c>
      <c r="AS6546" t="e">
        <f>INDEX(TextClassificationList[],MATCH(Sudan_News12[[#This Row],[text_classification_arabic3]],TextClassificationList[text_classification_arabic],0),1)</f>
        <v>#N/A</v>
      </c>
      <c r="AU6546" t="e">
        <f>INDEX(TextClassificationList[],MATCH(Sudan_News12[[#This Row],[text_classification_arabic4]],TextClassificationList[text_classification_arabic],0),1)</f>
        <v>#N/A</v>
      </c>
      <c r="AW6546" t="e">
        <f>INDEX(TextClassificationList[],MATCH(Sudan_News12[[#This Row],[text_classification_arabic5]],TextClassificationList[text_classification_arabic],0),1)</f>
        <v>#N/A</v>
      </c>
    </row>
    <row r="6547" spans="1:49" x14ac:dyDescent="0.2">
      <c r="A6547">
        <v>9.3684644690873139E+17</v>
      </c>
      <c r="B6547">
        <v>9.3684644690873139E+17</v>
      </c>
      <c r="C6547" t="s">
        <v>25417</v>
      </c>
      <c r="D6547" s="1">
        <v>43071</v>
      </c>
      <c r="E6547" s="2">
        <v>0.35848379629629629</v>
      </c>
      <c r="F6547">
        <v>200</v>
      </c>
      <c r="G6547">
        <v>1889611729</v>
      </c>
      <c r="H6547" t="s">
        <v>354</v>
      </c>
      <c r="I6547" t="s">
        <v>355</v>
      </c>
      <c r="J6547" t="s">
        <v>265</v>
      </c>
      <c r="K6547" t="s">
        <v>25418</v>
      </c>
      <c r="L6547" t="s">
        <v>266</v>
      </c>
      <c r="M6547" t="s">
        <v>267</v>
      </c>
      <c r="N6547" t="s">
        <v>267</v>
      </c>
      <c r="O6547" t="s">
        <v>25419</v>
      </c>
      <c r="P6547">
        <v>0</v>
      </c>
      <c r="Q6547">
        <v>0</v>
      </c>
      <c r="R6547">
        <v>0</v>
      </c>
      <c r="S6547" t="s">
        <v>24852</v>
      </c>
      <c r="T6547" t="s">
        <v>267</v>
      </c>
      <c r="U6547" t="s">
        <v>25420</v>
      </c>
      <c r="V6547" t="b">
        <v>0</v>
      </c>
      <c r="W6547" t="s">
        <v>265</v>
      </c>
      <c r="X6547">
        <v>1</v>
      </c>
      <c r="Y6547" t="s">
        <v>25421</v>
      </c>
      <c r="Z6547" t="s">
        <v>265</v>
      </c>
      <c r="AA6547" t="s">
        <v>265</v>
      </c>
      <c r="AB6547" t="s">
        <v>265</v>
      </c>
      <c r="AC6547" t="s">
        <v>265</v>
      </c>
      <c r="AD6547" t="s">
        <v>265</v>
      </c>
      <c r="AE6547" t="s">
        <v>265</v>
      </c>
      <c r="AF6547" t="s">
        <v>267</v>
      </c>
      <c r="AG6547" t="s">
        <v>265</v>
      </c>
      <c r="AH6547" t="s">
        <v>265</v>
      </c>
      <c r="AI6547" t="s">
        <v>265</v>
      </c>
      <c r="AJ6547" t="s">
        <v>265</v>
      </c>
      <c r="AL6547" t="str">
        <f>IF(Sudan_News12[[#This Row],[relevancy_classification_english]]="Relevant","مناسب",IF(Sudan_News12[[#This Row],[relevancy_classification_english]]="Relevant","عَرَضِيّ",""))</f>
        <v/>
      </c>
      <c r="AN6547" t="str">
        <f>IF(Sudan_News12[[#This Row],[sentiment_analysis_english]]="Negative","سلبي",IF(Sudan_News12[[#This Row],[sentiment_analysis_english]]="Neutral","حيادي",IF(Sudan_News12[[#This Row],[sentiment_analysis_english]]="Positive","إيجابي","")))</f>
        <v/>
      </c>
      <c r="AO6547" t="e">
        <f>INDEX(TextClassificationList[],MATCH(Sudan_News12[[#This Row],[text_classification_arabic]],TextClassificationList[text_classification_arabic],0),1)</f>
        <v>#N/A</v>
      </c>
      <c r="AQ6547" t="e">
        <f>INDEX(TextClassificationList[],MATCH(Sudan_News12[[#This Row],[text_classification_arabic2]],TextClassificationList[text_classification_arabic],0),1)</f>
        <v>#N/A</v>
      </c>
      <c r="AS6547" t="e">
        <f>INDEX(TextClassificationList[],MATCH(Sudan_News12[[#This Row],[text_classification_arabic3]],TextClassificationList[text_classification_arabic],0),1)</f>
        <v>#N/A</v>
      </c>
      <c r="AU6547" t="e">
        <f>INDEX(TextClassificationList[],MATCH(Sudan_News12[[#This Row],[text_classification_arabic4]],TextClassificationList[text_classification_arabic],0),1)</f>
        <v>#N/A</v>
      </c>
      <c r="AW6547" t="e">
        <f>INDEX(TextClassificationList[],MATCH(Sudan_News12[[#This Row],[text_classification_arabic5]],TextClassificationList[text_classification_arabic],0),1)</f>
        <v>#N/A</v>
      </c>
    </row>
    <row r="6548" spans="1:49" x14ac:dyDescent="0.2">
      <c r="A6548">
        <v>9.3683336934572851E+17</v>
      </c>
      <c r="B6548">
        <v>9.3683336934572851E+17</v>
      </c>
      <c r="C6548" t="s">
        <v>25422</v>
      </c>
      <c r="D6548" s="1">
        <v>43071</v>
      </c>
      <c r="E6548" s="2">
        <v>0.32239583333333333</v>
      </c>
      <c r="F6548">
        <v>200</v>
      </c>
      <c r="G6548">
        <v>1889611729</v>
      </c>
      <c r="H6548" t="s">
        <v>354</v>
      </c>
      <c r="I6548" t="s">
        <v>355</v>
      </c>
      <c r="J6548" t="s">
        <v>265</v>
      </c>
      <c r="K6548" t="s">
        <v>25423</v>
      </c>
      <c r="L6548" t="s">
        <v>266</v>
      </c>
      <c r="M6548" t="s">
        <v>267</v>
      </c>
      <c r="N6548" t="s">
        <v>267</v>
      </c>
      <c r="O6548" t="s">
        <v>267</v>
      </c>
      <c r="P6548">
        <v>1</v>
      </c>
      <c r="Q6548">
        <v>0</v>
      </c>
      <c r="R6548">
        <v>1</v>
      </c>
      <c r="S6548" t="s">
        <v>267</v>
      </c>
      <c r="T6548" t="s">
        <v>267</v>
      </c>
      <c r="U6548" t="s">
        <v>25424</v>
      </c>
      <c r="V6548" t="b">
        <v>0</v>
      </c>
      <c r="W6548" t="s">
        <v>265</v>
      </c>
      <c r="X6548">
        <v>1</v>
      </c>
      <c r="Y6548" t="s">
        <v>25425</v>
      </c>
      <c r="Z6548" t="s">
        <v>265</v>
      </c>
      <c r="AA6548" t="s">
        <v>265</v>
      </c>
      <c r="AB6548" t="s">
        <v>265</v>
      </c>
      <c r="AC6548" t="s">
        <v>265</v>
      </c>
      <c r="AD6548" t="s">
        <v>265</v>
      </c>
      <c r="AE6548" t="s">
        <v>265</v>
      </c>
      <c r="AF6548" t="s">
        <v>267</v>
      </c>
      <c r="AG6548" t="s">
        <v>265</v>
      </c>
      <c r="AH6548" t="s">
        <v>265</v>
      </c>
      <c r="AI6548" t="s">
        <v>265</v>
      </c>
      <c r="AJ6548" t="s">
        <v>265</v>
      </c>
      <c r="AL6548" t="str">
        <f>IF(Sudan_News12[[#This Row],[relevancy_classification_english]]="Relevant","مناسب",IF(Sudan_News12[[#This Row],[relevancy_classification_english]]="Relevant","عَرَضِيّ",""))</f>
        <v/>
      </c>
      <c r="AN6548" t="str">
        <f>IF(Sudan_News12[[#This Row],[sentiment_analysis_english]]="Negative","سلبي",IF(Sudan_News12[[#This Row],[sentiment_analysis_english]]="Neutral","حيادي",IF(Sudan_News12[[#This Row],[sentiment_analysis_english]]="Positive","إيجابي","")))</f>
        <v/>
      </c>
      <c r="AO6548" t="e">
        <f>INDEX(TextClassificationList[],MATCH(Sudan_News12[[#This Row],[text_classification_arabic]],TextClassificationList[text_classification_arabic],0),1)</f>
        <v>#N/A</v>
      </c>
      <c r="AQ6548" t="e">
        <f>INDEX(TextClassificationList[],MATCH(Sudan_News12[[#This Row],[text_classification_arabic2]],TextClassificationList[text_classification_arabic],0),1)</f>
        <v>#N/A</v>
      </c>
      <c r="AS6548" t="e">
        <f>INDEX(TextClassificationList[],MATCH(Sudan_News12[[#This Row],[text_classification_arabic3]],TextClassificationList[text_classification_arabic],0),1)</f>
        <v>#N/A</v>
      </c>
      <c r="AU6548" t="e">
        <f>INDEX(TextClassificationList[],MATCH(Sudan_News12[[#This Row],[text_classification_arabic4]],TextClassificationList[text_classification_arabic],0),1)</f>
        <v>#N/A</v>
      </c>
      <c r="AW6548" t="e">
        <f>INDEX(TextClassificationList[],MATCH(Sudan_News12[[#This Row],[text_classification_arabic5]],TextClassificationList[text_classification_arabic],0),1)</f>
        <v>#N/A</v>
      </c>
    </row>
    <row r="6549" spans="1:49" x14ac:dyDescent="0.2">
      <c r="A6549">
        <v>9.3649758256572416E+17</v>
      </c>
      <c r="B6549">
        <v>9.3649758256572416E+17</v>
      </c>
      <c r="C6549" t="s">
        <v>25426</v>
      </c>
      <c r="D6549" s="1">
        <v>43070</v>
      </c>
      <c r="E6549" s="2">
        <v>0.39579861111111109</v>
      </c>
      <c r="F6549">
        <v>200</v>
      </c>
      <c r="G6549">
        <v>1889611729</v>
      </c>
      <c r="H6549" t="s">
        <v>354</v>
      </c>
      <c r="I6549" t="s">
        <v>355</v>
      </c>
      <c r="J6549" t="s">
        <v>265</v>
      </c>
      <c r="K6549" t="s">
        <v>25427</v>
      </c>
      <c r="L6549" t="s">
        <v>266</v>
      </c>
      <c r="M6549" t="s">
        <v>267</v>
      </c>
      <c r="N6549" t="s">
        <v>267</v>
      </c>
      <c r="O6549" t="s">
        <v>267</v>
      </c>
      <c r="P6549">
        <v>0</v>
      </c>
      <c r="Q6549">
        <v>0</v>
      </c>
      <c r="R6549">
        <v>0</v>
      </c>
      <c r="S6549" t="s">
        <v>267</v>
      </c>
      <c r="T6549" t="s">
        <v>267</v>
      </c>
      <c r="U6549" t="s">
        <v>25428</v>
      </c>
      <c r="V6549" t="b">
        <v>0</v>
      </c>
      <c r="W6549" t="s">
        <v>265</v>
      </c>
      <c r="X6549">
        <v>0</v>
      </c>
      <c r="Y6549" t="s">
        <v>265</v>
      </c>
      <c r="Z6549" t="s">
        <v>265</v>
      </c>
      <c r="AA6549" t="s">
        <v>265</v>
      </c>
      <c r="AB6549" t="s">
        <v>265</v>
      </c>
      <c r="AC6549" t="s">
        <v>265</v>
      </c>
      <c r="AD6549" t="s">
        <v>265</v>
      </c>
      <c r="AE6549" t="s">
        <v>265</v>
      </c>
      <c r="AF6549" t="s">
        <v>267</v>
      </c>
      <c r="AG6549" t="s">
        <v>265</v>
      </c>
      <c r="AH6549" t="s">
        <v>265</v>
      </c>
      <c r="AI6549" t="s">
        <v>265</v>
      </c>
      <c r="AJ6549" t="s">
        <v>265</v>
      </c>
      <c r="AL6549" t="str">
        <f>IF(Sudan_News12[[#This Row],[relevancy_classification_english]]="Relevant","مناسب",IF(Sudan_News12[[#This Row],[relevancy_classification_english]]="Relevant","عَرَضِيّ",""))</f>
        <v/>
      </c>
      <c r="AN6549" t="str">
        <f>IF(Sudan_News12[[#This Row],[sentiment_analysis_english]]="Negative","سلبي",IF(Sudan_News12[[#This Row],[sentiment_analysis_english]]="Neutral","حيادي",IF(Sudan_News12[[#This Row],[sentiment_analysis_english]]="Positive","إيجابي","")))</f>
        <v/>
      </c>
      <c r="AO6549" t="e">
        <f>INDEX(TextClassificationList[],MATCH(Sudan_News12[[#This Row],[text_classification_arabic]],TextClassificationList[text_classification_arabic],0),1)</f>
        <v>#N/A</v>
      </c>
      <c r="AQ6549" t="e">
        <f>INDEX(TextClassificationList[],MATCH(Sudan_News12[[#This Row],[text_classification_arabic2]],TextClassificationList[text_classification_arabic],0),1)</f>
        <v>#N/A</v>
      </c>
      <c r="AS6549" t="e">
        <f>INDEX(TextClassificationList[],MATCH(Sudan_News12[[#This Row],[text_classification_arabic3]],TextClassificationList[text_classification_arabic],0),1)</f>
        <v>#N/A</v>
      </c>
      <c r="AU6549" t="e">
        <f>INDEX(TextClassificationList[],MATCH(Sudan_News12[[#This Row],[text_classification_arabic4]],TextClassificationList[text_classification_arabic],0),1)</f>
        <v>#N/A</v>
      </c>
      <c r="AW6549" t="e">
        <f>INDEX(TextClassificationList[],MATCH(Sudan_News12[[#This Row],[text_classification_arabic5]],TextClassificationList[text_classification_arabic],0),1)</f>
        <v>#N/A</v>
      </c>
    </row>
    <row r="6550" spans="1:49" x14ac:dyDescent="0.2">
      <c r="A6550">
        <v>9.3635413318295142E+17</v>
      </c>
      <c r="B6550">
        <v>9.3633062169735578E+17</v>
      </c>
      <c r="C6550" t="s">
        <v>25429</v>
      </c>
      <c r="D6550" s="1">
        <v>43069</v>
      </c>
      <c r="E6550" s="2">
        <v>0.99995370370370373</v>
      </c>
      <c r="F6550">
        <v>200</v>
      </c>
      <c r="G6550">
        <v>1889611729</v>
      </c>
      <c r="H6550" t="s">
        <v>354</v>
      </c>
      <c r="I6550" t="s">
        <v>355</v>
      </c>
      <c r="J6550" t="s">
        <v>265</v>
      </c>
      <c r="K6550" t="s">
        <v>25430</v>
      </c>
      <c r="L6550" t="s">
        <v>266</v>
      </c>
      <c r="M6550" t="s">
        <v>267</v>
      </c>
      <c r="N6550" t="s">
        <v>267</v>
      </c>
      <c r="O6550" t="s">
        <v>267</v>
      </c>
      <c r="P6550">
        <v>0</v>
      </c>
      <c r="Q6550">
        <v>0</v>
      </c>
      <c r="R6550">
        <v>0</v>
      </c>
      <c r="S6550" t="s">
        <v>267</v>
      </c>
      <c r="T6550" t="s">
        <v>267</v>
      </c>
      <c r="U6550" t="s">
        <v>25431</v>
      </c>
      <c r="V6550" t="b">
        <v>0</v>
      </c>
      <c r="W6550" t="s">
        <v>265</v>
      </c>
      <c r="X6550">
        <v>0</v>
      </c>
      <c r="Y6550" t="s">
        <v>265</v>
      </c>
      <c r="Z6550" t="s">
        <v>265</v>
      </c>
      <c r="AA6550" t="s">
        <v>265</v>
      </c>
      <c r="AB6550" t="s">
        <v>265</v>
      </c>
      <c r="AC6550" t="s">
        <v>265</v>
      </c>
      <c r="AD6550" t="s">
        <v>265</v>
      </c>
      <c r="AE6550" t="s">
        <v>265</v>
      </c>
      <c r="AF6550" t="s">
        <v>25364</v>
      </c>
      <c r="AG6550" t="s">
        <v>265</v>
      </c>
      <c r="AH6550" t="s">
        <v>265</v>
      </c>
      <c r="AI6550" t="s">
        <v>265</v>
      </c>
      <c r="AJ6550" t="s">
        <v>265</v>
      </c>
      <c r="AL6550" t="str">
        <f>IF(Sudan_News12[[#This Row],[relevancy_classification_english]]="Relevant","مناسب",IF(Sudan_News12[[#This Row],[relevancy_classification_english]]="Relevant","عَرَضِيّ",""))</f>
        <v/>
      </c>
      <c r="AN6550" t="str">
        <f>IF(Sudan_News12[[#This Row],[sentiment_analysis_english]]="Negative","سلبي",IF(Sudan_News12[[#This Row],[sentiment_analysis_english]]="Neutral","حيادي",IF(Sudan_News12[[#This Row],[sentiment_analysis_english]]="Positive","إيجابي","")))</f>
        <v/>
      </c>
      <c r="AO6550" t="e">
        <f>INDEX(TextClassificationList[],MATCH(Sudan_News12[[#This Row],[text_classification_arabic]],TextClassificationList[text_classification_arabic],0),1)</f>
        <v>#N/A</v>
      </c>
      <c r="AQ6550" t="e">
        <f>INDEX(TextClassificationList[],MATCH(Sudan_News12[[#This Row],[text_classification_arabic2]],TextClassificationList[text_classification_arabic],0),1)</f>
        <v>#N/A</v>
      </c>
      <c r="AS6550" t="e">
        <f>INDEX(TextClassificationList[],MATCH(Sudan_News12[[#This Row],[text_classification_arabic3]],TextClassificationList[text_classification_arabic],0),1)</f>
        <v>#N/A</v>
      </c>
      <c r="AU6550" t="e">
        <f>INDEX(TextClassificationList[],MATCH(Sudan_News12[[#This Row],[text_classification_arabic4]],TextClassificationList[text_classification_arabic],0),1)</f>
        <v>#N/A</v>
      </c>
      <c r="AW6550" t="e">
        <f>INDEX(TextClassificationList[],MATCH(Sudan_News12[[#This Row],[text_classification_arabic5]],TextClassificationList[text_classification_arabic],0),1)</f>
        <v>#N/A</v>
      </c>
    </row>
    <row r="6551" spans="1:49" x14ac:dyDescent="0.2">
      <c r="A6551">
        <v>9.362857990076375E+17</v>
      </c>
      <c r="B6551">
        <v>9.362857990076375E+17</v>
      </c>
      <c r="C6551" t="s">
        <v>25432</v>
      </c>
      <c r="D6551" s="1">
        <v>43069</v>
      </c>
      <c r="E6551" s="2">
        <v>0.81138888888888894</v>
      </c>
      <c r="F6551">
        <v>200</v>
      </c>
      <c r="G6551">
        <v>1889611729</v>
      </c>
      <c r="H6551" t="s">
        <v>354</v>
      </c>
      <c r="I6551" t="s">
        <v>355</v>
      </c>
      <c r="J6551" t="s">
        <v>265</v>
      </c>
      <c r="K6551" t="s">
        <v>25433</v>
      </c>
      <c r="L6551" t="s">
        <v>266</v>
      </c>
      <c r="M6551" t="s">
        <v>267</v>
      </c>
      <c r="N6551" t="s">
        <v>267</v>
      </c>
      <c r="O6551" t="s">
        <v>267</v>
      </c>
      <c r="P6551">
        <v>0</v>
      </c>
      <c r="Q6551">
        <v>0</v>
      </c>
      <c r="R6551">
        <v>2</v>
      </c>
      <c r="S6551" t="s">
        <v>25415</v>
      </c>
      <c r="T6551" t="s">
        <v>267</v>
      </c>
      <c r="U6551" t="s">
        <v>25434</v>
      </c>
      <c r="V6551" t="b">
        <v>0</v>
      </c>
      <c r="W6551" t="s">
        <v>265</v>
      </c>
      <c r="X6551">
        <v>1</v>
      </c>
      <c r="Y6551" t="s">
        <v>25435</v>
      </c>
      <c r="Z6551" t="s">
        <v>265</v>
      </c>
      <c r="AA6551" t="s">
        <v>265</v>
      </c>
      <c r="AB6551" t="s">
        <v>265</v>
      </c>
      <c r="AC6551" t="s">
        <v>265</v>
      </c>
      <c r="AD6551" t="s">
        <v>265</v>
      </c>
      <c r="AE6551" t="s">
        <v>265</v>
      </c>
      <c r="AF6551" t="s">
        <v>267</v>
      </c>
      <c r="AG6551" t="s">
        <v>265</v>
      </c>
      <c r="AH6551" t="s">
        <v>265</v>
      </c>
      <c r="AI6551" t="s">
        <v>265</v>
      </c>
      <c r="AJ6551" t="s">
        <v>265</v>
      </c>
      <c r="AL6551" t="str">
        <f>IF(Sudan_News12[[#This Row],[relevancy_classification_english]]="Relevant","مناسب",IF(Sudan_News12[[#This Row],[relevancy_classification_english]]="Relevant","عَرَضِيّ",""))</f>
        <v/>
      </c>
      <c r="AN6551" t="str">
        <f>IF(Sudan_News12[[#This Row],[sentiment_analysis_english]]="Negative","سلبي",IF(Sudan_News12[[#This Row],[sentiment_analysis_english]]="Neutral","حيادي",IF(Sudan_News12[[#This Row],[sentiment_analysis_english]]="Positive","إيجابي","")))</f>
        <v/>
      </c>
      <c r="AO6551" t="e">
        <f>INDEX(TextClassificationList[],MATCH(Sudan_News12[[#This Row],[text_classification_arabic]],TextClassificationList[text_classification_arabic],0),1)</f>
        <v>#N/A</v>
      </c>
      <c r="AQ6551" t="e">
        <f>INDEX(TextClassificationList[],MATCH(Sudan_News12[[#This Row],[text_classification_arabic2]],TextClassificationList[text_classification_arabic],0),1)</f>
        <v>#N/A</v>
      </c>
      <c r="AS6551" t="e">
        <f>INDEX(TextClassificationList[],MATCH(Sudan_News12[[#This Row],[text_classification_arabic3]],TextClassificationList[text_classification_arabic],0),1)</f>
        <v>#N/A</v>
      </c>
      <c r="AU6551" t="e">
        <f>INDEX(TextClassificationList[],MATCH(Sudan_News12[[#This Row],[text_classification_arabic4]],TextClassificationList[text_classification_arabic],0),1)</f>
        <v>#N/A</v>
      </c>
      <c r="AW6551" t="e">
        <f>INDEX(TextClassificationList[],MATCH(Sudan_News12[[#This Row],[text_classification_arabic5]],TextClassificationList[text_classification_arabic],0),1)</f>
        <v>#N/A</v>
      </c>
    </row>
    <row r="6552" spans="1:49" x14ac:dyDescent="0.2">
      <c r="A6552">
        <v>9.3614488896139674E+17</v>
      </c>
      <c r="B6552">
        <v>9.3614488896139674E+17</v>
      </c>
      <c r="C6552" t="s">
        <v>25436</v>
      </c>
      <c r="D6552" s="1">
        <v>43069</v>
      </c>
      <c r="E6552" s="2">
        <v>0.42254629629629631</v>
      </c>
      <c r="F6552">
        <v>200</v>
      </c>
      <c r="G6552">
        <v>1889611729</v>
      </c>
      <c r="H6552" t="s">
        <v>354</v>
      </c>
      <c r="I6552" t="s">
        <v>355</v>
      </c>
      <c r="J6552" t="s">
        <v>265</v>
      </c>
      <c r="K6552" t="s">
        <v>25437</v>
      </c>
      <c r="L6552" t="s">
        <v>266</v>
      </c>
      <c r="M6552" t="s">
        <v>267</v>
      </c>
      <c r="N6552" t="s">
        <v>267</v>
      </c>
      <c r="O6552" t="s">
        <v>267</v>
      </c>
      <c r="P6552">
        <v>0</v>
      </c>
      <c r="Q6552">
        <v>0</v>
      </c>
      <c r="R6552">
        <v>0</v>
      </c>
      <c r="S6552" t="s">
        <v>267</v>
      </c>
      <c r="T6552" t="s">
        <v>267</v>
      </c>
      <c r="U6552" t="s">
        <v>25438</v>
      </c>
      <c r="V6552" t="b">
        <v>0</v>
      </c>
      <c r="W6552" t="s">
        <v>265</v>
      </c>
      <c r="X6552">
        <v>0</v>
      </c>
      <c r="Y6552" t="s">
        <v>265</v>
      </c>
      <c r="Z6552" t="s">
        <v>265</v>
      </c>
      <c r="AA6552" t="s">
        <v>265</v>
      </c>
      <c r="AB6552" t="s">
        <v>265</v>
      </c>
      <c r="AC6552" t="s">
        <v>265</v>
      </c>
      <c r="AD6552" t="s">
        <v>265</v>
      </c>
      <c r="AE6552" t="s">
        <v>265</v>
      </c>
      <c r="AF6552" t="s">
        <v>267</v>
      </c>
      <c r="AG6552" t="s">
        <v>265</v>
      </c>
      <c r="AH6552" t="s">
        <v>265</v>
      </c>
      <c r="AI6552" t="s">
        <v>265</v>
      </c>
      <c r="AJ6552" t="s">
        <v>265</v>
      </c>
      <c r="AL6552" t="str">
        <f>IF(Sudan_News12[[#This Row],[relevancy_classification_english]]="Relevant","مناسب",IF(Sudan_News12[[#This Row],[relevancy_classification_english]]="Relevant","عَرَضِيّ",""))</f>
        <v/>
      </c>
      <c r="AN6552" t="str">
        <f>IF(Sudan_News12[[#This Row],[sentiment_analysis_english]]="Negative","سلبي",IF(Sudan_News12[[#This Row],[sentiment_analysis_english]]="Neutral","حيادي",IF(Sudan_News12[[#This Row],[sentiment_analysis_english]]="Positive","إيجابي","")))</f>
        <v/>
      </c>
      <c r="AO6552" t="e">
        <f>INDEX(TextClassificationList[],MATCH(Sudan_News12[[#This Row],[text_classification_arabic]],TextClassificationList[text_classification_arabic],0),1)</f>
        <v>#N/A</v>
      </c>
      <c r="AQ6552" t="e">
        <f>INDEX(TextClassificationList[],MATCH(Sudan_News12[[#This Row],[text_classification_arabic2]],TextClassificationList[text_classification_arabic],0),1)</f>
        <v>#N/A</v>
      </c>
      <c r="AS6552" t="e">
        <f>INDEX(TextClassificationList[],MATCH(Sudan_News12[[#This Row],[text_classification_arabic3]],TextClassificationList[text_classification_arabic],0),1)</f>
        <v>#N/A</v>
      </c>
      <c r="AU6552" t="e">
        <f>INDEX(TextClassificationList[],MATCH(Sudan_News12[[#This Row],[text_classification_arabic4]],TextClassificationList[text_classification_arabic],0),1)</f>
        <v>#N/A</v>
      </c>
      <c r="AW6552" t="e">
        <f>INDEX(TextClassificationList[],MATCH(Sudan_News12[[#This Row],[text_classification_arabic5]],TextClassificationList[text_classification_arabic],0),1)</f>
        <v>#N/A</v>
      </c>
    </row>
    <row r="6553" spans="1:49" x14ac:dyDescent="0.2">
      <c r="A6553">
        <v>9.3601251433640346E+17</v>
      </c>
      <c r="B6553">
        <v>9.3601221627237581E+17</v>
      </c>
      <c r="C6553" t="s">
        <v>25439</v>
      </c>
      <c r="D6553" s="1">
        <v>43069</v>
      </c>
      <c r="E6553" s="2">
        <v>5.7268518518518517E-2</v>
      </c>
      <c r="F6553">
        <v>200</v>
      </c>
      <c r="G6553">
        <v>1889611729</v>
      </c>
      <c r="H6553" t="s">
        <v>354</v>
      </c>
      <c r="I6553" t="s">
        <v>355</v>
      </c>
      <c r="J6553" t="s">
        <v>265</v>
      </c>
      <c r="K6553" t="s">
        <v>25440</v>
      </c>
      <c r="L6553" t="s">
        <v>266</v>
      </c>
      <c r="M6553" t="s">
        <v>267</v>
      </c>
      <c r="N6553" t="s">
        <v>267</v>
      </c>
      <c r="O6553" t="s">
        <v>267</v>
      </c>
      <c r="P6553">
        <v>0</v>
      </c>
      <c r="Q6553">
        <v>0</v>
      </c>
      <c r="R6553">
        <v>0</v>
      </c>
      <c r="S6553" t="s">
        <v>267</v>
      </c>
      <c r="T6553" t="s">
        <v>267</v>
      </c>
      <c r="U6553" t="s">
        <v>25441</v>
      </c>
      <c r="V6553" t="b">
        <v>0</v>
      </c>
      <c r="W6553" t="s">
        <v>265</v>
      </c>
      <c r="X6553">
        <v>0</v>
      </c>
      <c r="Y6553" t="s">
        <v>265</v>
      </c>
      <c r="Z6553" t="s">
        <v>265</v>
      </c>
      <c r="AA6553" t="s">
        <v>265</v>
      </c>
      <c r="AB6553" t="s">
        <v>265</v>
      </c>
      <c r="AC6553" t="s">
        <v>265</v>
      </c>
      <c r="AD6553" t="s">
        <v>265</v>
      </c>
      <c r="AE6553" t="s">
        <v>265</v>
      </c>
      <c r="AF6553" t="s">
        <v>19315</v>
      </c>
      <c r="AG6553" t="s">
        <v>265</v>
      </c>
      <c r="AH6553" t="s">
        <v>265</v>
      </c>
      <c r="AI6553" t="s">
        <v>265</v>
      </c>
      <c r="AJ6553" t="s">
        <v>265</v>
      </c>
      <c r="AL6553" t="str">
        <f>IF(Sudan_News12[[#This Row],[relevancy_classification_english]]="Relevant","مناسب",IF(Sudan_News12[[#This Row],[relevancy_classification_english]]="Relevant","عَرَضِيّ",""))</f>
        <v/>
      </c>
      <c r="AN6553" t="str">
        <f>IF(Sudan_News12[[#This Row],[sentiment_analysis_english]]="Negative","سلبي",IF(Sudan_News12[[#This Row],[sentiment_analysis_english]]="Neutral","حيادي",IF(Sudan_News12[[#This Row],[sentiment_analysis_english]]="Positive","إيجابي","")))</f>
        <v/>
      </c>
      <c r="AO6553" t="e">
        <f>INDEX(TextClassificationList[],MATCH(Sudan_News12[[#This Row],[text_classification_arabic]],TextClassificationList[text_classification_arabic],0),1)</f>
        <v>#N/A</v>
      </c>
      <c r="AQ6553" t="e">
        <f>INDEX(TextClassificationList[],MATCH(Sudan_News12[[#This Row],[text_classification_arabic2]],TextClassificationList[text_classification_arabic],0),1)</f>
        <v>#N/A</v>
      </c>
      <c r="AS6553" t="e">
        <f>INDEX(TextClassificationList[],MATCH(Sudan_News12[[#This Row],[text_classification_arabic3]],TextClassificationList[text_classification_arabic],0),1)</f>
        <v>#N/A</v>
      </c>
      <c r="AU6553" t="e">
        <f>INDEX(TextClassificationList[],MATCH(Sudan_News12[[#This Row],[text_classification_arabic4]],TextClassificationList[text_classification_arabic],0),1)</f>
        <v>#N/A</v>
      </c>
      <c r="AW6553" t="e">
        <f>INDEX(TextClassificationList[],MATCH(Sudan_News12[[#This Row],[text_classification_arabic5]],TextClassificationList[text_classification_arabic],0),1)</f>
        <v>#N/A</v>
      </c>
    </row>
    <row r="6554" spans="1:49" x14ac:dyDescent="0.2">
      <c r="A6554">
        <v>9.3600978151247462E+17</v>
      </c>
      <c r="B6554">
        <v>9.3600978151247462E+17</v>
      </c>
      <c r="C6554" t="s">
        <v>25442</v>
      </c>
      <c r="D6554" s="1">
        <v>43069</v>
      </c>
      <c r="E6554" s="2">
        <v>4.9722222222222223E-2</v>
      </c>
      <c r="F6554">
        <v>200</v>
      </c>
      <c r="G6554">
        <v>1889611729</v>
      </c>
      <c r="H6554" t="s">
        <v>354</v>
      </c>
      <c r="I6554" t="s">
        <v>355</v>
      </c>
      <c r="J6554" t="s">
        <v>265</v>
      </c>
      <c r="K6554" t="s">
        <v>25443</v>
      </c>
      <c r="L6554" t="s">
        <v>266</v>
      </c>
      <c r="M6554" t="s">
        <v>267</v>
      </c>
      <c r="N6554" t="s">
        <v>267</v>
      </c>
      <c r="O6554" t="s">
        <v>267</v>
      </c>
      <c r="P6554">
        <v>0</v>
      </c>
      <c r="Q6554">
        <v>0</v>
      </c>
      <c r="R6554">
        <v>0</v>
      </c>
      <c r="S6554" t="s">
        <v>25444</v>
      </c>
      <c r="T6554" t="s">
        <v>267</v>
      </c>
      <c r="U6554" t="s">
        <v>25445</v>
      </c>
      <c r="V6554" t="b">
        <v>0</v>
      </c>
      <c r="W6554" t="s">
        <v>265</v>
      </c>
      <c r="X6554">
        <v>0</v>
      </c>
      <c r="Y6554" t="s">
        <v>265</v>
      </c>
      <c r="Z6554" t="s">
        <v>265</v>
      </c>
      <c r="AA6554" t="s">
        <v>265</v>
      </c>
      <c r="AB6554" t="s">
        <v>265</v>
      </c>
      <c r="AC6554" t="s">
        <v>265</v>
      </c>
      <c r="AD6554" t="s">
        <v>265</v>
      </c>
      <c r="AE6554" t="s">
        <v>265</v>
      </c>
      <c r="AF6554" t="s">
        <v>267</v>
      </c>
      <c r="AG6554" t="s">
        <v>265</v>
      </c>
      <c r="AH6554" t="s">
        <v>265</v>
      </c>
      <c r="AI6554" t="s">
        <v>265</v>
      </c>
      <c r="AJ6554" t="s">
        <v>265</v>
      </c>
      <c r="AL6554" t="str">
        <f>IF(Sudan_News12[[#This Row],[relevancy_classification_english]]="Relevant","مناسب",IF(Sudan_News12[[#This Row],[relevancy_classification_english]]="Relevant","عَرَضِيّ",""))</f>
        <v/>
      </c>
      <c r="AN6554" t="str">
        <f>IF(Sudan_News12[[#This Row],[sentiment_analysis_english]]="Negative","سلبي",IF(Sudan_News12[[#This Row],[sentiment_analysis_english]]="Neutral","حيادي",IF(Sudan_News12[[#This Row],[sentiment_analysis_english]]="Positive","إيجابي","")))</f>
        <v/>
      </c>
      <c r="AO6554" t="e">
        <f>INDEX(TextClassificationList[],MATCH(Sudan_News12[[#This Row],[text_classification_arabic]],TextClassificationList[text_classification_arabic],0),1)</f>
        <v>#N/A</v>
      </c>
      <c r="AQ6554" t="e">
        <f>INDEX(TextClassificationList[],MATCH(Sudan_News12[[#This Row],[text_classification_arabic2]],TextClassificationList[text_classification_arabic],0),1)</f>
        <v>#N/A</v>
      </c>
      <c r="AS6554" t="e">
        <f>INDEX(TextClassificationList[],MATCH(Sudan_News12[[#This Row],[text_classification_arabic3]],TextClassificationList[text_classification_arabic],0),1)</f>
        <v>#N/A</v>
      </c>
      <c r="AU6554" t="e">
        <f>INDEX(TextClassificationList[],MATCH(Sudan_News12[[#This Row],[text_classification_arabic4]],TextClassificationList[text_classification_arabic],0),1)</f>
        <v>#N/A</v>
      </c>
      <c r="AW6554" t="e">
        <f>INDEX(TextClassificationList[],MATCH(Sudan_News12[[#This Row],[text_classification_arabic5]],TextClassificationList[text_classification_arabic],0),1)</f>
        <v>#N/A</v>
      </c>
    </row>
    <row r="6555" spans="1:49" x14ac:dyDescent="0.2">
      <c r="A6555">
        <v>9.359959329608704E+17</v>
      </c>
      <c r="B6555">
        <v>9.359959329608704E+17</v>
      </c>
      <c r="C6555" t="s">
        <v>25446</v>
      </c>
      <c r="D6555" s="1">
        <v>43069</v>
      </c>
      <c r="E6555" s="2">
        <v>1.1516203703703704E-2</v>
      </c>
      <c r="F6555">
        <v>200</v>
      </c>
      <c r="G6555">
        <v>1889611729</v>
      </c>
      <c r="H6555" t="s">
        <v>354</v>
      </c>
      <c r="I6555" t="s">
        <v>355</v>
      </c>
      <c r="J6555" t="s">
        <v>265</v>
      </c>
      <c r="K6555" t="s">
        <v>25447</v>
      </c>
      <c r="L6555" t="s">
        <v>266</v>
      </c>
      <c r="M6555" t="s">
        <v>267</v>
      </c>
      <c r="N6555" t="s">
        <v>25448</v>
      </c>
      <c r="O6555" t="s">
        <v>267</v>
      </c>
      <c r="P6555">
        <v>0</v>
      </c>
      <c r="Q6555">
        <v>0</v>
      </c>
      <c r="R6555">
        <v>0</v>
      </c>
      <c r="S6555" t="s">
        <v>267</v>
      </c>
      <c r="T6555" t="s">
        <v>267</v>
      </c>
      <c r="U6555" t="s">
        <v>25449</v>
      </c>
      <c r="V6555" t="b">
        <v>0</v>
      </c>
      <c r="W6555" t="s">
        <v>25450</v>
      </c>
      <c r="X6555">
        <v>0</v>
      </c>
      <c r="Y6555" t="s">
        <v>265</v>
      </c>
      <c r="Z6555" t="s">
        <v>265</v>
      </c>
      <c r="AA6555" t="s">
        <v>265</v>
      </c>
      <c r="AB6555" t="s">
        <v>265</v>
      </c>
      <c r="AC6555" t="s">
        <v>265</v>
      </c>
      <c r="AD6555" t="s">
        <v>265</v>
      </c>
      <c r="AE6555" t="s">
        <v>265</v>
      </c>
      <c r="AF6555" t="s">
        <v>267</v>
      </c>
      <c r="AG6555" t="s">
        <v>265</v>
      </c>
      <c r="AH6555" t="s">
        <v>265</v>
      </c>
      <c r="AI6555" t="s">
        <v>265</v>
      </c>
      <c r="AJ6555" t="s">
        <v>265</v>
      </c>
      <c r="AL6555" t="str">
        <f>IF(Sudan_News12[[#This Row],[relevancy_classification_english]]="Relevant","مناسب",IF(Sudan_News12[[#This Row],[relevancy_classification_english]]="Relevant","عَرَضِيّ",""))</f>
        <v/>
      </c>
      <c r="AN6555" t="str">
        <f>IF(Sudan_News12[[#This Row],[sentiment_analysis_english]]="Negative","سلبي",IF(Sudan_News12[[#This Row],[sentiment_analysis_english]]="Neutral","حيادي",IF(Sudan_News12[[#This Row],[sentiment_analysis_english]]="Positive","إيجابي","")))</f>
        <v/>
      </c>
      <c r="AO6555" t="e">
        <f>INDEX(TextClassificationList[],MATCH(Sudan_News12[[#This Row],[text_classification_arabic]],TextClassificationList[text_classification_arabic],0),1)</f>
        <v>#N/A</v>
      </c>
      <c r="AQ6555" t="e">
        <f>INDEX(TextClassificationList[],MATCH(Sudan_News12[[#This Row],[text_classification_arabic2]],TextClassificationList[text_classification_arabic],0),1)</f>
        <v>#N/A</v>
      </c>
      <c r="AS6555" t="e">
        <f>INDEX(TextClassificationList[],MATCH(Sudan_News12[[#This Row],[text_classification_arabic3]],TextClassificationList[text_classification_arabic],0),1)</f>
        <v>#N/A</v>
      </c>
      <c r="AU6555" t="e">
        <f>INDEX(TextClassificationList[],MATCH(Sudan_News12[[#This Row],[text_classification_arabic4]],TextClassificationList[text_classification_arabic],0),1)</f>
        <v>#N/A</v>
      </c>
      <c r="AW6555" t="e">
        <f>INDEX(TextClassificationList[],MATCH(Sudan_News12[[#This Row],[text_classification_arabic5]],TextClassificationList[text_classification_arabic],0),1)</f>
        <v>#N/A</v>
      </c>
    </row>
    <row r="6556" spans="1:49" x14ac:dyDescent="0.2">
      <c r="A6556">
        <v>9.3564479826610176E+17</v>
      </c>
      <c r="B6556">
        <v>9.3564479826610176E+17</v>
      </c>
      <c r="C6556" t="s">
        <v>25451</v>
      </c>
      <c r="D6556" s="1">
        <v>43068</v>
      </c>
      <c r="E6556" s="2">
        <v>4.2569444444444444E-2</v>
      </c>
      <c r="F6556">
        <v>200</v>
      </c>
      <c r="G6556">
        <v>1889611729</v>
      </c>
      <c r="H6556" t="s">
        <v>354</v>
      </c>
      <c r="I6556" t="s">
        <v>355</v>
      </c>
      <c r="J6556" t="s">
        <v>265</v>
      </c>
      <c r="K6556" t="s">
        <v>23702</v>
      </c>
      <c r="L6556" t="s">
        <v>266</v>
      </c>
      <c r="M6556" t="s">
        <v>267</v>
      </c>
      <c r="N6556" t="s">
        <v>267</v>
      </c>
      <c r="O6556" t="s">
        <v>267</v>
      </c>
      <c r="P6556">
        <v>0</v>
      </c>
      <c r="Q6556">
        <v>0</v>
      </c>
      <c r="R6556">
        <v>0</v>
      </c>
      <c r="S6556" t="s">
        <v>267</v>
      </c>
      <c r="T6556" t="s">
        <v>267</v>
      </c>
      <c r="U6556" t="s">
        <v>25452</v>
      </c>
      <c r="V6556" t="b">
        <v>0</v>
      </c>
      <c r="W6556" t="s">
        <v>265</v>
      </c>
      <c r="X6556">
        <v>0</v>
      </c>
      <c r="Y6556" t="s">
        <v>265</v>
      </c>
      <c r="Z6556" t="s">
        <v>265</v>
      </c>
      <c r="AA6556" t="s">
        <v>265</v>
      </c>
      <c r="AB6556" t="s">
        <v>265</v>
      </c>
      <c r="AC6556" t="s">
        <v>265</v>
      </c>
      <c r="AD6556" t="s">
        <v>265</v>
      </c>
      <c r="AE6556" t="s">
        <v>265</v>
      </c>
      <c r="AF6556" t="s">
        <v>267</v>
      </c>
      <c r="AG6556" t="s">
        <v>265</v>
      </c>
      <c r="AH6556" t="s">
        <v>265</v>
      </c>
      <c r="AI6556" t="s">
        <v>265</v>
      </c>
      <c r="AJ6556" t="s">
        <v>265</v>
      </c>
      <c r="AL6556" t="str">
        <f>IF(Sudan_News12[[#This Row],[relevancy_classification_english]]="Relevant","مناسب",IF(Sudan_News12[[#This Row],[relevancy_classification_english]]="Relevant","عَرَضِيّ",""))</f>
        <v/>
      </c>
      <c r="AN6556" t="str">
        <f>IF(Sudan_News12[[#This Row],[sentiment_analysis_english]]="Negative","سلبي",IF(Sudan_News12[[#This Row],[sentiment_analysis_english]]="Neutral","حيادي",IF(Sudan_News12[[#This Row],[sentiment_analysis_english]]="Positive","إيجابي","")))</f>
        <v/>
      </c>
      <c r="AO6556" t="e">
        <f>INDEX(TextClassificationList[],MATCH(Sudan_News12[[#This Row],[text_classification_arabic]],TextClassificationList[text_classification_arabic],0),1)</f>
        <v>#N/A</v>
      </c>
      <c r="AQ6556" t="e">
        <f>INDEX(TextClassificationList[],MATCH(Sudan_News12[[#This Row],[text_classification_arabic2]],TextClassificationList[text_classification_arabic],0),1)</f>
        <v>#N/A</v>
      </c>
      <c r="AS6556" t="e">
        <f>INDEX(TextClassificationList[],MATCH(Sudan_News12[[#This Row],[text_classification_arabic3]],TextClassificationList[text_classification_arabic],0),1)</f>
        <v>#N/A</v>
      </c>
      <c r="AU6556" t="e">
        <f>INDEX(TextClassificationList[],MATCH(Sudan_News12[[#This Row],[text_classification_arabic4]],TextClassificationList[text_classification_arabic],0),1)</f>
        <v>#N/A</v>
      </c>
      <c r="AW6556" t="e">
        <f>INDEX(TextClassificationList[],MATCH(Sudan_News12[[#This Row],[text_classification_arabic5]],TextClassificationList[text_classification_arabic],0),1)</f>
        <v>#N/A</v>
      </c>
    </row>
    <row r="6557" spans="1:49" x14ac:dyDescent="0.2">
      <c r="A6557">
        <v>9.3553488845065421E+17</v>
      </c>
      <c r="B6557">
        <v>9.3553488845065421E+17</v>
      </c>
      <c r="C6557" t="s">
        <v>25453</v>
      </c>
      <c r="D6557" s="1">
        <v>43067</v>
      </c>
      <c r="E6557" s="2">
        <v>0.73927083333333332</v>
      </c>
      <c r="F6557">
        <v>200</v>
      </c>
      <c r="G6557">
        <v>1889611729</v>
      </c>
      <c r="H6557" t="s">
        <v>354</v>
      </c>
      <c r="I6557" t="s">
        <v>355</v>
      </c>
      <c r="J6557" t="s">
        <v>265</v>
      </c>
      <c r="K6557" t="s">
        <v>25454</v>
      </c>
      <c r="L6557" t="s">
        <v>266</v>
      </c>
      <c r="M6557" t="s">
        <v>267</v>
      </c>
      <c r="N6557" t="s">
        <v>267</v>
      </c>
      <c r="O6557" t="s">
        <v>267</v>
      </c>
      <c r="P6557">
        <v>0</v>
      </c>
      <c r="Q6557">
        <v>0</v>
      </c>
      <c r="R6557">
        <v>0</v>
      </c>
      <c r="S6557" t="s">
        <v>25455</v>
      </c>
      <c r="T6557" t="s">
        <v>267</v>
      </c>
      <c r="U6557" t="s">
        <v>25456</v>
      </c>
      <c r="V6557" t="b">
        <v>0</v>
      </c>
      <c r="W6557" t="s">
        <v>265</v>
      </c>
      <c r="X6557">
        <v>0</v>
      </c>
      <c r="Y6557" t="s">
        <v>265</v>
      </c>
      <c r="Z6557" t="s">
        <v>265</v>
      </c>
      <c r="AA6557" t="s">
        <v>265</v>
      </c>
      <c r="AB6557" t="s">
        <v>265</v>
      </c>
      <c r="AC6557" t="s">
        <v>265</v>
      </c>
      <c r="AD6557" t="s">
        <v>265</v>
      </c>
      <c r="AE6557" t="s">
        <v>265</v>
      </c>
      <c r="AF6557" t="s">
        <v>267</v>
      </c>
      <c r="AG6557" t="s">
        <v>265</v>
      </c>
      <c r="AH6557" t="s">
        <v>265</v>
      </c>
      <c r="AI6557" t="s">
        <v>265</v>
      </c>
      <c r="AJ6557" t="s">
        <v>265</v>
      </c>
      <c r="AL6557" t="str">
        <f>IF(Sudan_News12[[#This Row],[relevancy_classification_english]]="Relevant","مناسب",IF(Sudan_News12[[#This Row],[relevancy_classification_english]]="Relevant","عَرَضِيّ",""))</f>
        <v/>
      </c>
      <c r="AN6557" t="str">
        <f>IF(Sudan_News12[[#This Row],[sentiment_analysis_english]]="Negative","سلبي",IF(Sudan_News12[[#This Row],[sentiment_analysis_english]]="Neutral","حيادي",IF(Sudan_News12[[#This Row],[sentiment_analysis_english]]="Positive","إيجابي","")))</f>
        <v/>
      </c>
      <c r="AO6557" t="e">
        <f>INDEX(TextClassificationList[],MATCH(Sudan_News12[[#This Row],[text_classification_arabic]],TextClassificationList[text_classification_arabic],0),1)</f>
        <v>#N/A</v>
      </c>
      <c r="AQ6557" t="e">
        <f>INDEX(TextClassificationList[],MATCH(Sudan_News12[[#This Row],[text_classification_arabic2]],TextClassificationList[text_classification_arabic],0),1)</f>
        <v>#N/A</v>
      </c>
      <c r="AS6557" t="e">
        <f>INDEX(TextClassificationList[],MATCH(Sudan_News12[[#This Row],[text_classification_arabic3]],TextClassificationList[text_classification_arabic],0),1)</f>
        <v>#N/A</v>
      </c>
      <c r="AU6557" t="e">
        <f>INDEX(TextClassificationList[],MATCH(Sudan_News12[[#This Row],[text_classification_arabic4]],TextClassificationList[text_classification_arabic],0),1)</f>
        <v>#N/A</v>
      </c>
      <c r="AW6557" t="e">
        <f>INDEX(TextClassificationList[],MATCH(Sudan_News12[[#This Row],[text_classification_arabic5]],TextClassificationList[text_classification_arabic],0),1)</f>
        <v>#N/A</v>
      </c>
    </row>
    <row r="6558" spans="1:49" x14ac:dyDescent="0.2">
      <c r="A6558">
        <v>9.3360126996033126E+17</v>
      </c>
      <c r="B6558">
        <v>9.3360126996033126E+17</v>
      </c>
      <c r="C6558" t="s">
        <v>25457</v>
      </c>
      <c r="D6558" s="1">
        <v>43062</v>
      </c>
      <c r="E6558" s="2">
        <v>0.40349537037037037</v>
      </c>
      <c r="F6558">
        <v>200</v>
      </c>
      <c r="G6558">
        <v>1889611729</v>
      </c>
      <c r="H6558" t="s">
        <v>354</v>
      </c>
      <c r="I6558" t="s">
        <v>355</v>
      </c>
      <c r="J6558" t="s">
        <v>265</v>
      </c>
      <c r="K6558" t="s">
        <v>25458</v>
      </c>
      <c r="L6558" t="s">
        <v>266</v>
      </c>
      <c r="M6558" t="s">
        <v>267</v>
      </c>
      <c r="N6558" t="s">
        <v>267</v>
      </c>
      <c r="O6558" t="s">
        <v>25459</v>
      </c>
      <c r="P6558">
        <v>0</v>
      </c>
      <c r="Q6558">
        <v>0</v>
      </c>
      <c r="R6558">
        <v>0</v>
      </c>
      <c r="S6558" t="s">
        <v>267</v>
      </c>
      <c r="T6558" t="s">
        <v>267</v>
      </c>
      <c r="U6558" t="s">
        <v>25460</v>
      </c>
      <c r="V6558" t="b">
        <v>0</v>
      </c>
      <c r="W6558" t="s">
        <v>265</v>
      </c>
      <c r="X6558">
        <v>1</v>
      </c>
      <c r="Y6558" t="s">
        <v>25461</v>
      </c>
      <c r="Z6558" t="s">
        <v>265</v>
      </c>
      <c r="AA6558" t="s">
        <v>265</v>
      </c>
      <c r="AB6558" t="s">
        <v>265</v>
      </c>
      <c r="AC6558" t="s">
        <v>265</v>
      </c>
      <c r="AD6558" t="s">
        <v>265</v>
      </c>
      <c r="AE6558" t="s">
        <v>265</v>
      </c>
      <c r="AF6558" t="s">
        <v>267</v>
      </c>
      <c r="AG6558" t="s">
        <v>265</v>
      </c>
      <c r="AH6558" t="s">
        <v>265</v>
      </c>
      <c r="AI6558" t="s">
        <v>265</v>
      </c>
      <c r="AJ6558" t="s">
        <v>265</v>
      </c>
      <c r="AL6558" t="str">
        <f>IF(Sudan_News12[[#This Row],[relevancy_classification_english]]="Relevant","مناسب",IF(Sudan_News12[[#This Row],[relevancy_classification_english]]="Relevant","عَرَضِيّ",""))</f>
        <v/>
      </c>
      <c r="AN6558" t="str">
        <f>IF(Sudan_News12[[#This Row],[sentiment_analysis_english]]="Negative","سلبي",IF(Sudan_News12[[#This Row],[sentiment_analysis_english]]="Neutral","حيادي",IF(Sudan_News12[[#This Row],[sentiment_analysis_english]]="Positive","إيجابي","")))</f>
        <v/>
      </c>
      <c r="AO6558" t="e">
        <f>INDEX(TextClassificationList[],MATCH(Sudan_News12[[#This Row],[text_classification_arabic]],TextClassificationList[text_classification_arabic],0),1)</f>
        <v>#N/A</v>
      </c>
      <c r="AQ6558" t="e">
        <f>INDEX(TextClassificationList[],MATCH(Sudan_News12[[#This Row],[text_classification_arabic2]],TextClassificationList[text_classification_arabic],0),1)</f>
        <v>#N/A</v>
      </c>
      <c r="AS6558" t="e">
        <f>INDEX(TextClassificationList[],MATCH(Sudan_News12[[#This Row],[text_classification_arabic3]],TextClassificationList[text_classification_arabic],0),1)</f>
        <v>#N/A</v>
      </c>
      <c r="AU6558" t="e">
        <f>INDEX(TextClassificationList[],MATCH(Sudan_News12[[#This Row],[text_classification_arabic4]],TextClassificationList[text_classification_arabic],0),1)</f>
        <v>#N/A</v>
      </c>
      <c r="AW6558" t="e">
        <f>INDEX(TextClassificationList[],MATCH(Sudan_News12[[#This Row],[text_classification_arabic5]],TextClassificationList[text_classification_arabic],0),1)</f>
        <v>#N/A</v>
      </c>
    </row>
    <row r="6559" spans="1:49" x14ac:dyDescent="0.2">
      <c r="A6559">
        <v>9.3343982549092352E+17</v>
      </c>
      <c r="B6559">
        <v>9.3343877069481165E+17</v>
      </c>
      <c r="C6559" t="s">
        <v>25462</v>
      </c>
      <c r="D6559" s="1">
        <v>43061</v>
      </c>
      <c r="E6559" s="2">
        <v>0.95799768518518513</v>
      </c>
      <c r="F6559">
        <v>200</v>
      </c>
      <c r="G6559">
        <v>1889611729</v>
      </c>
      <c r="H6559" t="s">
        <v>354</v>
      </c>
      <c r="I6559" t="s">
        <v>355</v>
      </c>
      <c r="J6559" t="s">
        <v>265</v>
      </c>
      <c r="K6559" t="s">
        <v>25463</v>
      </c>
      <c r="L6559" t="s">
        <v>275</v>
      </c>
      <c r="M6559" t="s">
        <v>25464</v>
      </c>
      <c r="N6559" t="s">
        <v>267</v>
      </c>
      <c r="O6559" t="s">
        <v>267</v>
      </c>
      <c r="P6559">
        <v>0</v>
      </c>
      <c r="Q6559">
        <v>0</v>
      </c>
      <c r="R6559">
        <v>0</v>
      </c>
      <c r="S6559" t="s">
        <v>267</v>
      </c>
      <c r="T6559" t="s">
        <v>267</v>
      </c>
      <c r="U6559" t="s">
        <v>25465</v>
      </c>
      <c r="V6559" t="b">
        <v>0</v>
      </c>
      <c r="W6559" t="s">
        <v>265</v>
      </c>
      <c r="X6559">
        <v>0</v>
      </c>
      <c r="Y6559" t="s">
        <v>265</v>
      </c>
      <c r="Z6559" t="s">
        <v>265</v>
      </c>
      <c r="AA6559" t="s">
        <v>265</v>
      </c>
      <c r="AB6559" t="s">
        <v>265</v>
      </c>
      <c r="AC6559" t="s">
        <v>265</v>
      </c>
      <c r="AD6559" t="s">
        <v>265</v>
      </c>
      <c r="AE6559" t="s">
        <v>265</v>
      </c>
      <c r="AF6559" t="s">
        <v>23187</v>
      </c>
      <c r="AG6559" t="s">
        <v>265</v>
      </c>
      <c r="AH6559" t="s">
        <v>265</v>
      </c>
      <c r="AI6559" t="s">
        <v>265</v>
      </c>
      <c r="AJ6559" t="s">
        <v>265</v>
      </c>
      <c r="AL6559" t="str">
        <f>IF(Sudan_News12[[#This Row],[relevancy_classification_english]]="Relevant","مناسب",IF(Sudan_News12[[#This Row],[relevancy_classification_english]]="Relevant","عَرَضِيّ",""))</f>
        <v/>
      </c>
      <c r="AN6559" t="str">
        <f>IF(Sudan_News12[[#This Row],[sentiment_analysis_english]]="Negative","سلبي",IF(Sudan_News12[[#This Row],[sentiment_analysis_english]]="Neutral","حيادي",IF(Sudan_News12[[#This Row],[sentiment_analysis_english]]="Positive","إيجابي","")))</f>
        <v/>
      </c>
      <c r="AO6559" t="e">
        <f>INDEX(TextClassificationList[],MATCH(Sudan_News12[[#This Row],[text_classification_arabic]],TextClassificationList[text_classification_arabic],0),1)</f>
        <v>#N/A</v>
      </c>
      <c r="AQ6559" t="e">
        <f>INDEX(TextClassificationList[],MATCH(Sudan_News12[[#This Row],[text_classification_arabic2]],TextClassificationList[text_classification_arabic],0),1)</f>
        <v>#N/A</v>
      </c>
      <c r="AS6559" t="e">
        <f>INDEX(TextClassificationList[],MATCH(Sudan_News12[[#This Row],[text_classification_arabic3]],TextClassificationList[text_classification_arabic],0),1)</f>
        <v>#N/A</v>
      </c>
      <c r="AU6559" t="e">
        <f>INDEX(TextClassificationList[],MATCH(Sudan_News12[[#This Row],[text_classification_arabic4]],TextClassificationList[text_classification_arabic],0),1)</f>
        <v>#N/A</v>
      </c>
      <c r="AW6559" t="e">
        <f>INDEX(TextClassificationList[],MATCH(Sudan_News12[[#This Row],[text_classification_arabic5]],TextClassificationList[text_classification_arabic],0),1)</f>
        <v>#N/A</v>
      </c>
    </row>
    <row r="6560" spans="1:49" x14ac:dyDescent="0.2">
      <c r="A6560">
        <v>9.3305525415284326E+17</v>
      </c>
      <c r="B6560">
        <v>9.3305525415284326E+17</v>
      </c>
      <c r="C6560" t="s">
        <v>25466</v>
      </c>
      <c r="D6560" s="1">
        <v>43060</v>
      </c>
      <c r="E6560" s="2">
        <v>0.89678240740740744</v>
      </c>
      <c r="F6560">
        <v>200</v>
      </c>
      <c r="G6560">
        <v>1889611729</v>
      </c>
      <c r="H6560" t="s">
        <v>354</v>
      </c>
      <c r="I6560" t="s">
        <v>355</v>
      </c>
      <c r="J6560" t="s">
        <v>265</v>
      </c>
      <c r="K6560" t="s">
        <v>25467</v>
      </c>
      <c r="L6560" t="s">
        <v>266</v>
      </c>
      <c r="M6560" t="s">
        <v>267</v>
      </c>
      <c r="N6560" t="s">
        <v>267</v>
      </c>
      <c r="O6560" t="s">
        <v>25468</v>
      </c>
      <c r="P6560">
        <v>0</v>
      </c>
      <c r="Q6560">
        <v>0</v>
      </c>
      <c r="R6560">
        <v>1</v>
      </c>
      <c r="S6560" t="s">
        <v>25469</v>
      </c>
      <c r="T6560" t="s">
        <v>267</v>
      </c>
      <c r="U6560" t="s">
        <v>25470</v>
      </c>
      <c r="V6560" t="b">
        <v>0</v>
      </c>
      <c r="W6560" t="s">
        <v>265</v>
      </c>
      <c r="X6560">
        <v>1</v>
      </c>
      <c r="Y6560" t="s">
        <v>25471</v>
      </c>
      <c r="Z6560" t="s">
        <v>265</v>
      </c>
      <c r="AA6560" t="s">
        <v>265</v>
      </c>
      <c r="AB6560" t="s">
        <v>265</v>
      </c>
      <c r="AC6560" t="s">
        <v>265</v>
      </c>
      <c r="AD6560" t="s">
        <v>265</v>
      </c>
      <c r="AE6560" t="s">
        <v>265</v>
      </c>
      <c r="AF6560" t="s">
        <v>267</v>
      </c>
      <c r="AG6560" t="s">
        <v>265</v>
      </c>
      <c r="AH6560" t="s">
        <v>265</v>
      </c>
      <c r="AI6560" t="s">
        <v>265</v>
      </c>
      <c r="AJ6560" t="s">
        <v>265</v>
      </c>
      <c r="AL6560" t="str">
        <f>IF(Sudan_News12[[#This Row],[relevancy_classification_english]]="Relevant","مناسب",IF(Sudan_News12[[#This Row],[relevancy_classification_english]]="Relevant","عَرَضِيّ",""))</f>
        <v/>
      </c>
      <c r="AN6560" t="str">
        <f>IF(Sudan_News12[[#This Row],[sentiment_analysis_english]]="Negative","سلبي",IF(Sudan_News12[[#This Row],[sentiment_analysis_english]]="Neutral","حيادي",IF(Sudan_News12[[#This Row],[sentiment_analysis_english]]="Positive","إيجابي","")))</f>
        <v/>
      </c>
      <c r="AO6560" t="e">
        <f>INDEX(TextClassificationList[],MATCH(Sudan_News12[[#This Row],[text_classification_arabic]],TextClassificationList[text_classification_arabic],0),1)</f>
        <v>#N/A</v>
      </c>
      <c r="AQ6560" t="e">
        <f>INDEX(TextClassificationList[],MATCH(Sudan_News12[[#This Row],[text_classification_arabic2]],TextClassificationList[text_classification_arabic],0),1)</f>
        <v>#N/A</v>
      </c>
      <c r="AS6560" t="e">
        <f>INDEX(TextClassificationList[],MATCH(Sudan_News12[[#This Row],[text_classification_arabic3]],TextClassificationList[text_classification_arabic],0),1)</f>
        <v>#N/A</v>
      </c>
      <c r="AU6560" t="e">
        <f>INDEX(TextClassificationList[],MATCH(Sudan_News12[[#This Row],[text_classification_arabic4]],TextClassificationList[text_classification_arabic],0),1)</f>
        <v>#N/A</v>
      </c>
      <c r="AW6560" t="e">
        <f>INDEX(TextClassificationList[],MATCH(Sudan_News12[[#This Row],[text_classification_arabic5]],TextClassificationList[text_classification_arabic],0),1)</f>
        <v>#N/A</v>
      </c>
    </row>
    <row r="6561" spans="1:49" x14ac:dyDescent="0.2">
      <c r="A6561">
        <v>9.3270307785295053E+17</v>
      </c>
      <c r="B6561">
        <v>9.3266320361149645E+17</v>
      </c>
      <c r="C6561" t="s">
        <v>25472</v>
      </c>
      <c r="D6561" s="1">
        <v>43059</v>
      </c>
      <c r="E6561" s="2">
        <v>0.92496527777777782</v>
      </c>
      <c r="F6561">
        <v>200</v>
      </c>
      <c r="G6561">
        <v>1889611729</v>
      </c>
      <c r="H6561" t="s">
        <v>354</v>
      </c>
      <c r="I6561" t="s">
        <v>355</v>
      </c>
      <c r="J6561" t="s">
        <v>265</v>
      </c>
      <c r="K6561" t="s">
        <v>25473</v>
      </c>
      <c r="L6561" t="s">
        <v>270</v>
      </c>
      <c r="M6561" t="s">
        <v>267</v>
      </c>
      <c r="N6561" t="s">
        <v>267</v>
      </c>
      <c r="O6561" t="s">
        <v>267</v>
      </c>
      <c r="P6561">
        <v>0</v>
      </c>
      <c r="Q6561">
        <v>0</v>
      </c>
      <c r="R6561">
        <v>0</v>
      </c>
      <c r="S6561" t="s">
        <v>267</v>
      </c>
      <c r="T6561" t="s">
        <v>267</v>
      </c>
      <c r="U6561" t="s">
        <v>25474</v>
      </c>
      <c r="V6561" t="b">
        <v>0</v>
      </c>
      <c r="W6561" t="s">
        <v>265</v>
      </c>
      <c r="X6561">
        <v>0</v>
      </c>
      <c r="Y6561" t="s">
        <v>265</v>
      </c>
      <c r="Z6561" t="s">
        <v>265</v>
      </c>
      <c r="AA6561" t="s">
        <v>265</v>
      </c>
      <c r="AB6561" t="s">
        <v>265</v>
      </c>
      <c r="AC6561" t="s">
        <v>265</v>
      </c>
      <c r="AD6561" t="s">
        <v>265</v>
      </c>
      <c r="AE6561" t="s">
        <v>265</v>
      </c>
      <c r="AF6561" t="s">
        <v>25475</v>
      </c>
      <c r="AG6561" t="s">
        <v>265</v>
      </c>
      <c r="AH6561" t="s">
        <v>265</v>
      </c>
      <c r="AI6561" t="s">
        <v>265</v>
      </c>
      <c r="AJ6561" t="s">
        <v>265</v>
      </c>
      <c r="AL6561" t="str">
        <f>IF(Sudan_News12[[#This Row],[relevancy_classification_english]]="Relevant","مناسب",IF(Sudan_News12[[#This Row],[relevancy_classification_english]]="Relevant","عَرَضِيّ",""))</f>
        <v/>
      </c>
      <c r="AN6561" t="str">
        <f>IF(Sudan_News12[[#This Row],[sentiment_analysis_english]]="Negative","سلبي",IF(Sudan_News12[[#This Row],[sentiment_analysis_english]]="Neutral","حيادي",IF(Sudan_News12[[#This Row],[sentiment_analysis_english]]="Positive","إيجابي","")))</f>
        <v/>
      </c>
      <c r="AO6561" t="e">
        <f>INDEX(TextClassificationList[],MATCH(Sudan_News12[[#This Row],[text_classification_arabic]],TextClassificationList[text_classification_arabic],0),1)</f>
        <v>#N/A</v>
      </c>
      <c r="AQ6561" t="e">
        <f>INDEX(TextClassificationList[],MATCH(Sudan_News12[[#This Row],[text_classification_arabic2]],TextClassificationList[text_classification_arabic],0),1)</f>
        <v>#N/A</v>
      </c>
      <c r="AS6561" t="e">
        <f>INDEX(TextClassificationList[],MATCH(Sudan_News12[[#This Row],[text_classification_arabic3]],TextClassificationList[text_classification_arabic],0),1)</f>
        <v>#N/A</v>
      </c>
      <c r="AU6561" t="e">
        <f>INDEX(TextClassificationList[],MATCH(Sudan_News12[[#This Row],[text_classification_arabic4]],TextClassificationList[text_classification_arabic],0),1)</f>
        <v>#N/A</v>
      </c>
      <c r="AW6561" t="e">
        <f>INDEX(TextClassificationList[],MATCH(Sudan_News12[[#This Row],[text_classification_arabic5]],TextClassificationList[text_classification_arabic],0),1)</f>
        <v>#N/A</v>
      </c>
    </row>
    <row r="6562" spans="1:49" x14ac:dyDescent="0.2">
      <c r="A6562">
        <v>9.3259833471975014E+17</v>
      </c>
      <c r="B6562">
        <v>9.3018540410348749E+17</v>
      </c>
      <c r="C6562" t="s">
        <v>25476</v>
      </c>
      <c r="D6562" s="1">
        <v>43059</v>
      </c>
      <c r="E6562" s="2">
        <v>0.63592592592592589</v>
      </c>
      <c r="F6562">
        <v>200</v>
      </c>
      <c r="G6562">
        <v>1889611729</v>
      </c>
      <c r="H6562" t="s">
        <v>354</v>
      </c>
      <c r="I6562" t="s">
        <v>355</v>
      </c>
      <c r="J6562" t="s">
        <v>265</v>
      </c>
      <c r="K6562" t="s">
        <v>25477</v>
      </c>
      <c r="L6562" t="s">
        <v>266</v>
      </c>
      <c r="M6562" t="s">
        <v>267</v>
      </c>
      <c r="N6562" t="s">
        <v>267</v>
      </c>
      <c r="O6562" t="s">
        <v>267</v>
      </c>
      <c r="P6562">
        <v>0</v>
      </c>
      <c r="Q6562">
        <v>0</v>
      </c>
      <c r="R6562">
        <v>1</v>
      </c>
      <c r="S6562" t="s">
        <v>267</v>
      </c>
      <c r="T6562" t="s">
        <v>267</v>
      </c>
      <c r="U6562" t="s">
        <v>25478</v>
      </c>
      <c r="V6562" t="b">
        <v>0</v>
      </c>
      <c r="W6562" t="s">
        <v>265</v>
      </c>
      <c r="X6562">
        <v>0</v>
      </c>
      <c r="Y6562" t="s">
        <v>265</v>
      </c>
      <c r="Z6562" t="s">
        <v>265</v>
      </c>
      <c r="AA6562" t="s">
        <v>265</v>
      </c>
      <c r="AB6562" t="s">
        <v>265</v>
      </c>
      <c r="AC6562" t="s">
        <v>265</v>
      </c>
      <c r="AD6562" t="s">
        <v>265</v>
      </c>
      <c r="AE6562" t="s">
        <v>265</v>
      </c>
      <c r="AF6562" t="s">
        <v>25479</v>
      </c>
      <c r="AG6562" t="s">
        <v>265</v>
      </c>
      <c r="AH6562" t="s">
        <v>265</v>
      </c>
      <c r="AI6562" t="s">
        <v>265</v>
      </c>
      <c r="AJ6562" t="s">
        <v>265</v>
      </c>
      <c r="AL6562" t="str">
        <f>IF(Sudan_News12[[#This Row],[relevancy_classification_english]]="Relevant","مناسب",IF(Sudan_News12[[#This Row],[relevancy_classification_english]]="Relevant","عَرَضِيّ",""))</f>
        <v/>
      </c>
      <c r="AN6562" t="str">
        <f>IF(Sudan_News12[[#This Row],[sentiment_analysis_english]]="Negative","سلبي",IF(Sudan_News12[[#This Row],[sentiment_analysis_english]]="Neutral","حيادي",IF(Sudan_News12[[#This Row],[sentiment_analysis_english]]="Positive","إيجابي","")))</f>
        <v/>
      </c>
      <c r="AO6562" t="e">
        <f>INDEX(TextClassificationList[],MATCH(Sudan_News12[[#This Row],[text_classification_arabic]],TextClassificationList[text_classification_arabic],0),1)</f>
        <v>#N/A</v>
      </c>
      <c r="AQ6562" t="e">
        <f>INDEX(TextClassificationList[],MATCH(Sudan_News12[[#This Row],[text_classification_arabic2]],TextClassificationList[text_classification_arabic],0),1)</f>
        <v>#N/A</v>
      </c>
      <c r="AS6562" t="e">
        <f>INDEX(TextClassificationList[],MATCH(Sudan_News12[[#This Row],[text_classification_arabic3]],TextClassificationList[text_classification_arabic],0),1)</f>
        <v>#N/A</v>
      </c>
      <c r="AU6562" t="e">
        <f>INDEX(TextClassificationList[],MATCH(Sudan_News12[[#This Row],[text_classification_arabic4]],TextClassificationList[text_classification_arabic],0),1)</f>
        <v>#N/A</v>
      </c>
      <c r="AW6562" t="e">
        <f>INDEX(TextClassificationList[],MATCH(Sudan_News12[[#This Row],[text_classification_arabic5]],TextClassificationList[text_classification_arabic],0),1)</f>
        <v>#N/A</v>
      </c>
    </row>
    <row r="6563" spans="1:49" x14ac:dyDescent="0.2">
      <c r="A6563">
        <v>9.3192840530558976E+17</v>
      </c>
      <c r="B6563">
        <v>9.3189338881051853E+17</v>
      </c>
      <c r="C6563" t="s">
        <v>25480</v>
      </c>
      <c r="D6563" s="1">
        <v>43057</v>
      </c>
      <c r="E6563" s="2">
        <v>0.78726851851851853</v>
      </c>
      <c r="F6563">
        <v>200</v>
      </c>
      <c r="G6563">
        <v>1889611729</v>
      </c>
      <c r="H6563" t="s">
        <v>354</v>
      </c>
      <c r="I6563" t="s">
        <v>355</v>
      </c>
      <c r="J6563" t="s">
        <v>265</v>
      </c>
      <c r="K6563" t="s">
        <v>25481</v>
      </c>
      <c r="L6563" t="s">
        <v>276</v>
      </c>
      <c r="M6563" t="s">
        <v>267</v>
      </c>
      <c r="N6563" t="s">
        <v>267</v>
      </c>
      <c r="O6563" t="s">
        <v>267</v>
      </c>
      <c r="P6563">
        <v>0</v>
      </c>
      <c r="Q6563">
        <v>0</v>
      </c>
      <c r="R6563">
        <v>0</v>
      </c>
      <c r="S6563" t="s">
        <v>267</v>
      </c>
      <c r="T6563" t="s">
        <v>267</v>
      </c>
      <c r="U6563" t="s">
        <v>25482</v>
      </c>
      <c r="V6563" t="b">
        <v>0</v>
      </c>
      <c r="W6563" t="s">
        <v>265</v>
      </c>
      <c r="X6563">
        <v>0</v>
      </c>
      <c r="Y6563" t="s">
        <v>265</v>
      </c>
      <c r="Z6563" t="s">
        <v>265</v>
      </c>
      <c r="AA6563" t="s">
        <v>265</v>
      </c>
      <c r="AB6563" t="s">
        <v>265</v>
      </c>
      <c r="AC6563" t="s">
        <v>265</v>
      </c>
      <c r="AD6563" t="s">
        <v>265</v>
      </c>
      <c r="AE6563" t="s">
        <v>265</v>
      </c>
      <c r="AF6563" t="s">
        <v>18763</v>
      </c>
      <c r="AG6563" t="s">
        <v>265</v>
      </c>
      <c r="AH6563" t="s">
        <v>265</v>
      </c>
      <c r="AI6563" t="s">
        <v>265</v>
      </c>
      <c r="AJ6563" t="s">
        <v>265</v>
      </c>
      <c r="AL6563" t="str">
        <f>IF(Sudan_News12[[#This Row],[relevancy_classification_english]]="Relevant","مناسب",IF(Sudan_News12[[#This Row],[relevancy_classification_english]]="Relevant","عَرَضِيّ",""))</f>
        <v/>
      </c>
      <c r="AN6563" t="str">
        <f>IF(Sudan_News12[[#This Row],[sentiment_analysis_english]]="Negative","سلبي",IF(Sudan_News12[[#This Row],[sentiment_analysis_english]]="Neutral","حيادي",IF(Sudan_News12[[#This Row],[sentiment_analysis_english]]="Positive","إيجابي","")))</f>
        <v/>
      </c>
      <c r="AO6563" t="e">
        <f>INDEX(TextClassificationList[],MATCH(Sudan_News12[[#This Row],[text_classification_arabic]],TextClassificationList[text_classification_arabic],0),1)</f>
        <v>#N/A</v>
      </c>
      <c r="AQ6563" t="e">
        <f>INDEX(TextClassificationList[],MATCH(Sudan_News12[[#This Row],[text_classification_arabic2]],TextClassificationList[text_classification_arabic],0),1)</f>
        <v>#N/A</v>
      </c>
      <c r="AS6563" t="e">
        <f>INDEX(TextClassificationList[],MATCH(Sudan_News12[[#This Row],[text_classification_arabic3]],TextClassificationList[text_classification_arabic],0),1)</f>
        <v>#N/A</v>
      </c>
      <c r="AU6563" t="e">
        <f>INDEX(TextClassificationList[],MATCH(Sudan_News12[[#This Row],[text_classification_arabic4]],TextClassificationList[text_classification_arabic],0),1)</f>
        <v>#N/A</v>
      </c>
      <c r="AW6563" t="e">
        <f>INDEX(TextClassificationList[],MATCH(Sudan_News12[[#This Row],[text_classification_arabic5]],TextClassificationList[text_classification_arabic],0),1)</f>
        <v>#N/A</v>
      </c>
    </row>
    <row r="6564" spans="1:49" x14ac:dyDescent="0.2">
      <c r="A6564">
        <v>9.3165089485636813E+17</v>
      </c>
      <c r="B6564">
        <v>9.3165089485636813E+17</v>
      </c>
      <c r="C6564" t="s">
        <v>25483</v>
      </c>
      <c r="D6564" s="1">
        <v>43057</v>
      </c>
      <c r="E6564" s="2">
        <v>2.1493055555555557E-2</v>
      </c>
      <c r="F6564">
        <v>200</v>
      </c>
      <c r="G6564">
        <v>1889611729</v>
      </c>
      <c r="H6564" t="s">
        <v>354</v>
      </c>
      <c r="I6564" t="s">
        <v>355</v>
      </c>
      <c r="J6564" t="s">
        <v>265</v>
      </c>
      <c r="K6564" t="s">
        <v>25484</v>
      </c>
      <c r="L6564" t="s">
        <v>266</v>
      </c>
      <c r="M6564" t="s">
        <v>267</v>
      </c>
      <c r="N6564" t="s">
        <v>267</v>
      </c>
      <c r="O6564" t="s">
        <v>267</v>
      </c>
      <c r="P6564">
        <v>0</v>
      </c>
      <c r="Q6564">
        <v>0</v>
      </c>
      <c r="R6564">
        <v>1</v>
      </c>
      <c r="S6564" t="s">
        <v>267</v>
      </c>
      <c r="T6564" t="s">
        <v>267</v>
      </c>
      <c r="U6564" t="s">
        <v>25485</v>
      </c>
      <c r="V6564" t="b">
        <v>0</v>
      </c>
      <c r="W6564" t="s">
        <v>265</v>
      </c>
      <c r="X6564">
        <v>0</v>
      </c>
      <c r="Y6564" t="s">
        <v>265</v>
      </c>
      <c r="Z6564" t="s">
        <v>265</v>
      </c>
      <c r="AA6564" t="s">
        <v>265</v>
      </c>
      <c r="AB6564" t="s">
        <v>265</v>
      </c>
      <c r="AC6564" t="s">
        <v>265</v>
      </c>
      <c r="AD6564" t="s">
        <v>265</v>
      </c>
      <c r="AE6564" t="s">
        <v>265</v>
      </c>
      <c r="AF6564" t="s">
        <v>267</v>
      </c>
      <c r="AG6564" t="s">
        <v>265</v>
      </c>
      <c r="AH6564" t="s">
        <v>265</v>
      </c>
      <c r="AI6564" t="s">
        <v>265</v>
      </c>
      <c r="AJ6564" t="s">
        <v>265</v>
      </c>
      <c r="AL6564" t="str">
        <f>IF(Sudan_News12[[#This Row],[relevancy_classification_english]]="Relevant","مناسب",IF(Sudan_News12[[#This Row],[relevancy_classification_english]]="Relevant","عَرَضِيّ",""))</f>
        <v/>
      </c>
      <c r="AN6564" t="str">
        <f>IF(Sudan_News12[[#This Row],[sentiment_analysis_english]]="Negative","سلبي",IF(Sudan_News12[[#This Row],[sentiment_analysis_english]]="Neutral","حيادي",IF(Sudan_News12[[#This Row],[sentiment_analysis_english]]="Positive","إيجابي","")))</f>
        <v/>
      </c>
      <c r="AO6564" t="e">
        <f>INDEX(TextClassificationList[],MATCH(Sudan_News12[[#This Row],[text_classification_arabic]],TextClassificationList[text_classification_arabic],0),1)</f>
        <v>#N/A</v>
      </c>
      <c r="AQ6564" t="e">
        <f>INDEX(TextClassificationList[],MATCH(Sudan_News12[[#This Row],[text_classification_arabic2]],TextClassificationList[text_classification_arabic],0),1)</f>
        <v>#N/A</v>
      </c>
      <c r="AS6564" t="e">
        <f>INDEX(TextClassificationList[],MATCH(Sudan_News12[[#This Row],[text_classification_arabic3]],TextClassificationList[text_classification_arabic],0),1)</f>
        <v>#N/A</v>
      </c>
      <c r="AU6564" t="e">
        <f>INDEX(TextClassificationList[],MATCH(Sudan_News12[[#This Row],[text_classification_arabic4]],TextClassificationList[text_classification_arabic],0),1)</f>
        <v>#N/A</v>
      </c>
      <c r="AW6564" t="e">
        <f>INDEX(TextClassificationList[],MATCH(Sudan_News12[[#This Row],[text_classification_arabic5]],TextClassificationList[text_classification_arabic],0),1)</f>
        <v>#N/A</v>
      </c>
    </row>
    <row r="6565" spans="1:49" x14ac:dyDescent="0.2">
      <c r="A6565">
        <v>9.3164826163884032E+17</v>
      </c>
      <c r="B6565">
        <v>9.3164809739406131E+17</v>
      </c>
      <c r="C6565" t="s">
        <v>25486</v>
      </c>
      <c r="D6565" s="1">
        <v>43057</v>
      </c>
      <c r="E6565" s="2">
        <v>1.4224537037037037E-2</v>
      </c>
      <c r="F6565">
        <v>200</v>
      </c>
      <c r="G6565">
        <v>1889611729</v>
      </c>
      <c r="H6565" t="s">
        <v>354</v>
      </c>
      <c r="I6565" t="s">
        <v>355</v>
      </c>
      <c r="J6565" t="s">
        <v>265</v>
      </c>
      <c r="K6565" t="s">
        <v>25487</v>
      </c>
      <c r="L6565" t="s">
        <v>266</v>
      </c>
      <c r="M6565" t="s">
        <v>267</v>
      </c>
      <c r="N6565" t="s">
        <v>267</v>
      </c>
      <c r="O6565" t="s">
        <v>267</v>
      </c>
      <c r="P6565">
        <v>0</v>
      </c>
      <c r="Q6565">
        <v>0</v>
      </c>
      <c r="R6565">
        <v>0</v>
      </c>
      <c r="S6565" t="s">
        <v>267</v>
      </c>
      <c r="T6565" t="s">
        <v>267</v>
      </c>
      <c r="U6565" t="s">
        <v>25488</v>
      </c>
      <c r="V6565" t="b">
        <v>0</v>
      </c>
      <c r="W6565" t="s">
        <v>265</v>
      </c>
      <c r="X6565">
        <v>0</v>
      </c>
      <c r="Y6565" t="s">
        <v>265</v>
      </c>
      <c r="Z6565" t="s">
        <v>265</v>
      </c>
      <c r="AA6565" t="s">
        <v>265</v>
      </c>
      <c r="AB6565" t="s">
        <v>265</v>
      </c>
      <c r="AC6565" t="s">
        <v>265</v>
      </c>
      <c r="AD6565" t="s">
        <v>265</v>
      </c>
      <c r="AE6565" t="s">
        <v>265</v>
      </c>
      <c r="AF6565" t="s">
        <v>25489</v>
      </c>
      <c r="AG6565" t="s">
        <v>265</v>
      </c>
      <c r="AH6565" t="s">
        <v>265</v>
      </c>
      <c r="AI6565" t="s">
        <v>265</v>
      </c>
      <c r="AJ6565" t="s">
        <v>265</v>
      </c>
      <c r="AL6565" t="str">
        <f>IF(Sudan_News12[[#This Row],[relevancy_classification_english]]="Relevant","مناسب",IF(Sudan_News12[[#This Row],[relevancy_classification_english]]="Relevant","عَرَضِيّ",""))</f>
        <v/>
      </c>
      <c r="AN6565" t="str">
        <f>IF(Sudan_News12[[#This Row],[sentiment_analysis_english]]="Negative","سلبي",IF(Sudan_News12[[#This Row],[sentiment_analysis_english]]="Neutral","حيادي",IF(Sudan_News12[[#This Row],[sentiment_analysis_english]]="Positive","إيجابي","")))</f>
        <v/>
      </c>
      <c r="AO6565" t="e">
        <f>INDEX(TextClassificationList[],MATCH(Sudan_News12[[#This Row],[text_classification_arabic]],TextClassificationList[text_classification_arabic],0),1)</f>
        <v>#N/A</v>
      </c>
      <c r="AQ6565" t="e">
        <f>INDEX(TextClassificationList[],MATCH(Sudan_News12[[#This Row],[text_classification_arabic2]],TextClassificationList[text_classification_arabic],0),1)</f>
        <v>#N/A</v>
      </c>
      <c r="AS6565" t="e">
        <f>INDEX(TextClassificationList[],MATCH(Sudan_News12[[#This Row],[text_classification_arabic3]],TextClassificationList[text_classification_arabic],0),1)</f>
        <v>#N/A</v>
      </c>
      <c r="AU6565" t="e">
        <f>INDEX(TextClassificationList[],MATCH(Sudan_News12[[#This Row],[text_classification_arabic4]],TextClassificationList[text_classification_arabic],0),1)</f>
        <v>#N/A</v>
      </c>
      <c r="AW6565" t="e">
        <f>INDEX(TextClassificationList[],MATCH(Sudan_News12[[#This Row],[text_classification_arabic5]],TextClassificationList[text_classification_arabic],0),1)</f>
        <v>#N/A</v>
      </c>
    </row>
    <row r="6566" spans="1:49" x14ac:dyDescent="0.2">
      <c r="A6566">
        <v>9.3164639385654886E+17</v>
      </c>
      <c r="B6566">
        <v>9.3164639385654886E+17</v>
      </c>
      <c r="C6566" t="s">
        <v>25490</v>
      </c>
      <c r="D6566" s="1">
        <v>43057</v>
      </c>
      <c r="E6566" s="2">
        <v>9.0740740740740747E-3</v>
      </c>
      <c r="F6566">
        <v>200</v>
      </c>
      <c r="G6566">
        <v>1889611729</v>
      </c>
      <c r="H6566" t="s">
        <v>354</v>
      </c>
      <c r="I6566" t="s">
        <v>355</v>
      </c>
      <c r="J6566" t="s">
        <v>265</v>
      </c>
      <c r="K6566" t="s">
        <v>25491</v>
      </c>
      <c r="L6566" t="s">
        <v>266</v>
      </c>
      <c r="M6566" t="s">
        <v>267</v>
      </c>
      <c r="N6566" t="s">
        <v>267</v>
      </c>
      <c r="O6566" t="s">
        <v>25492</v>
      </c>
      <c r="P6566">
        <v>0</v>
      </c>
      <c r="Q6566">
        <v>0</v>
      </c>
      <c r="R6566">
        <v>0</v>
      </c>
      <c r="S6566" t="s">
        <v>267</v>
      </c>
      <c r="T6566" t="s">
        <v>267</v>
      </c>
      <c r="U6566" t="s">
        <v>25493</v>
      </c>
      <c r="V6566" t="b">
        <v>0</v>
      </c>
      <c r="W6566" t="s">
        <v>265</v>
      </c>
      <c r="X6566">
        <v>1</v>
      </c>
      <c r="Y6566" t="s">
        <v>25494</v>
      </c>
      <c r="Z6566" t="s">
        <v>265</v>
      </c>
      <c r="AA6566" t="s">
        <v>265</v>
      </c>
      <c r="AB6566" t="s">
        <v>265</v>
      </c>
      <c r="AC6566" t="s">
        <v>265</v>
      </c>
      <c r="AD6566" t="s">
        <v>265</v>
      </c>
      <c r="AE6566" t="s">
        <v>265</v>
      </c>
      <c r="AF6566" t="s">
        <v>267</v>
      </c>
      <c r="AG6566" t="s">
        <v>265</v>
      </c>
      <c r="AH6566" t="s">
        <v>265</v>
      </c>
      <c r="AI6566" t="s">
        <v>265</v>
      </c>
      <c r="AJ6566" t="s">
        <v>265</v>
      </c>
      <c r="AL6566" t="str">
        <f>IF(Sudan_News12[[#This Row],[relevancy_classification_english]]="Relevant","مناسب",IF(Sudan_News12[[#This Row],[relevancy_classification_english]]="Relevant","عَرَضِيّ",""))</f>
        <v/>
      </c>
      <c r="AN6566" t="str">
        <f>IF(Sudan_News12[[#This Row],[sentiment_analysis_english]]="Negative","سلبي",IF(Sudan_News12[[#This Row],[sentiment_analysis_english]]="Neutral","حيادي",IF(Sudan_News12[[#This Row],[sentiment_analysis_english]]="Positive","إيجابي","")))</f>
        <v/>
      </c>
      <c r="AO6566" t="e">
        <f>INDEX(TextClassificationList[],MATCH(Sudan_News12[[#This Row],[text_classification_arabic]],TextClassificationList[text_classification_arabic],0),1)</f>
        <v>#N/A</v>
      </c>
      <c r="AQ6566" t="e">
        <f>INDEX(TextClassificationList[],MATCH(Sudan_News12[[#This Row],[text_classification_arabic2]],TextClassificationList[text_classification_arabic],0),1)</f>
        <v>#N/A</v>
      </c>
      <c r="AS6566" t="e">
        <f>INDEX(TextClassificationList[],MATCH(Sudan_News12[[#This Row],[text_classification_arabic3]],TextClassificationList[text_classification_arabic],0),1)</f>
        <v>#N/A</v>
      </c>
      <c r="AU6566" t="e">
        <f>INDEX(TextClassificationList[],MATCH(Sudan_News12[[#This Row],[text_classification_arabic4]],TextClassificationList[text_classification_arabic],0),1)</f>
        <v>#N/A</v>
      </c>
      <c r="AW6566" t="e">
        <f>INDEX(TextClassificationList[],MATCH(Sudan_News12[[#This Row],[text_classification_arabic5]],TextClassificationList[text_classification_arabic],0),1)</f>
        <v>#N/A</v>
      </c>
    </row>
    <row r="6567" spans="1:49" x14ac:dyDescent="0.2">
      <c r="A6567">
        <v>9.3159309433581158E+17</v>
      </c>
      <c r="B6567">
        <v>9.3159309433581158E+17</v>
      </c>
      <c r="C6567" t="s">
        <v>25495</v>
      </c>
      <c r="D6567" s="1">
        <v>43056</v>
      </c>
      <c r="E6567" s="2">
        <v>0.86199074074074078</v>
      </c>
      <c r="F6567">
        <v>200</v>
      </c>
      <c r="G6567">
        <v>1889611729</v>
      </c>
      <c r="H6567" t="s">
        <v>354</v>
      </c>
      <c r="I6567" t="s">
        <v>355</v>
      </c>
      <c r="J6567" t="s">
        <v>265</v>
      </c>
      <c r="K6567" t="s">
        <v>25496</v>
      </c>
      <c r="L6567" t="s">
        <v>278</v>
      </c>
      <c r="M6567" t="s">
        <v>267</v>
      </c>
      <c r="N6567" t="s">
        <v>267</v>
      </c>
      <c r="O6567" t="s">
        <v>25497</v>
      </c>
      <c r="P6567">
        <v>0</v>
      </c>
      <c r="Q6567">
        <v>0</v>
      </c>
      <c r="R6567">
        <v>0</v>
      </c>
      <c r="S6567" t="s">
        <v>25498</v>
      </c>
      <c r="T6567" t="s">
        <v>267</v>
      </c>
      <c r="U6567" t="s">
        <v>25499</v>
      </c>
      <c r="V6567" t="b">
        <v>0</v>
      </c>
      <c r="W6567" t="s">
        <v>265</v>
      </c>
      <c r="X6567">
        <v>1</v>
      </c>
      <c r="Y6567" t="s">
        <v>25500</v>
      </c>
      <c r="Z6567" t="s">
        <v>265</v>
      </c>
      <c r="AA6567" t="s">
        <v>265</v>
      </c>
      <c r="AB6567" t="s">
        <v>265</v>
      </c>
      <c r="AC6567" t="s">
        <v>265</v>
      </c>
      <c r="AD6567" t="s">
        <v>265</v>
      </c>
      <c r="AE6567" t="s">
        <v>265</v>
      </c>
      <c r="AF6567" t="s">
        <v>267</v>
      </c>
      <c r="AG6567" t="s">
        <v>265</v>
      </c>
      <c r="AH6567" t="s">
        <v>265</v>
      </c>
      <c r="AI6567" t="s">
        <v>265</v>
      </c>
      <c r="AJ6567" t="s">
        <v>265</v>
      </c>
      <c r="AL6567" t="str">
        <f>IF(Sudan_News12[[#This Row],[relevancy_classification_english]]="Relevant","مناسب",IF(Sudan_News12[[#This Row],[relevancy_classification_english]]="Relevant","عَرَضِيّ",""))</f>
        <v/>
      </c>
      <c r="AN6567" t="str">
        <f>IF(Sudan_News12[[#This Row],[sentiment_analysis_english]]="Negative","سلبي",IF(Sudan_News12[[#This Row],[sentiment_analysis_english]]="Neutral","حيادي",IF(Sudan_News12[[#This Row],[sentiment_analysis_english]]="Positive","إيجابي","")))</f>
        <v/>
      </c>
      <c r="AO6567" t="e">
        <f>INDEX(TextClassificationList[],MATCH(Sudan_News12[[#This Row],[text_classification_arabic]],TextClassificationList[text_classification_arabic],0),1)</f>
        <v>#N/A</v>
      </c>
      <c r="AQ6567" t="e">
        <f>INDEX(TextClassificationList[],MATCH(Sudan_News12[[#This Row],[text_classification_arabic2]],TextClassificationList[text_classification_arabic],0),1)</f>
        <v>#N/A</v>
      </c>
      <c r="AS6567" t="e">
        <f>INDEX(TextClassificationList[],MATCH(Sudan_News12[[#This Row],[text_classification_arabic3]],TextClassificationList[text_classification_arabic],0),1)</f>
        <v>#N/A</v>
      </c>
      <c r="AU6567" t="e">
        <f>INDEX(TextClassificationList[],MATCH(Sudan_News12[[#This Row],[text_classification_arabic4]],TextClassificationList[text_classification_arabic],0),1)</f>
        <v>#N/A</v>
      </c>
      <c r="AW6567" t="e">
        <f>INDEX(TextClassificationList[],MATCH(Sudan_News12[[#This Row],[text_classification_arabic5]],TextClassificationList[text_classification_arabic],0),1)</f>
        <v>#N/A</v>
      </c>
    </row>
    <row r="6568" spans="1:49" x14ac:dyDescent="0.2">
      <c r="A6568">
        <v>9.3159055271334298E+17</v>
      </c>
      <c r="B6568">
        <v>9.3159055271334298E+17</v>
      </c>
      <c r="C6568" t="s">
        <v>25501</v>
      </c>
      <c r="D6568" s="1">
        <v>43056</v>
      </c>
      <c r="E6568" s="2">
        <v>0.8549768518518519</v>
      </c>
      <c r="F6568">
        <v>200</v>
      </c>
      <c r="G6568">
        <v>1889611729</v>
      </c>
      <c r="H6568" t="s">
        <v>354</v>
      </c>
      <c r="I6568" t="s">
        <v>355</v>
      </c>
      <c r="J6568" t="s">
        <v>265</v>
      </c>
      <c r="K6568" t="s">
        <v>25502</v>
      </c>
      <c r="L6568" t="s">
        <v>266</v>
      </c>
      <c r="M6568" t="s">
        <v>267</v>
      </c>
      <c r="N6568" t="s">
        <v>267</v>
      </c>
      <c r="O6568" t="s">
        <v>267</v>
      </c>
      <c r="P6568">
        <v>0</v>
      </c>
      <c r="Q6568">
        <v>0</v>
      </c>
      <c r="R6568">
        <v>0</v>
      </c>
      <c r="S6568" t="s">
        <v>25503</v>
      </c>
      <c r="T6568" t="s">
        <v>267</v>
      </c>
      <c r="U6568" t="s">
        <v>25504</v>
      </c>
      <c r="V6568" t="b">
        <v>0</v>
      </c>
      <c r="W6568" t="s">
        <v>265</v>
      </c>
      <c r="X6568">
        <v>0</v>
      </c>
      <c r="Y6568" t="s">
        <v>265</v>
      </c>
      <c r="Z6568" t="s">
        <v>265</v>
      </c>
      <c r="AA6568" t="s">
        <v>265</v>
      </c>
      <c r="AB6568" t="s">
        <v>265</v>
      </c>
      <c r="AC6568" t="s">
        <v>265</v>
      </c>
      <c r="AD6568" t="s">
        <v>265</v>
      </c>
      <c r="AE6568" t="s">
        <v>265</v>
      </c>
      <c r="AF6568" t="s">
        <v>267</v>
      </c>
      <c r="AG6568" t="s">
        <v>265</v>
      </c>
      <c r="AH6568" t="s">
        <v>265</v>
      </c>
      <c r="AI6568" t="s">
        <v>265</v>
      </c>
      <c r="AJ6568" t="s">
        <v>265</v>
      </c>
      <c r="AL6568" t="str">
        <f>IF(Sudan_News12[[#This Row],[relevancy_classification_english]]="Relevant","مناسب",IF(Sudan_News12[[#This Row],[relevancy_classification_english]]="Relevant","عَرَضِيّ",""))</f>
        <v/>
      </c>
      <c r="AN6568" t="str">
        <f>IF(Sudan_News12[[#This Row],[sentiment_analysis_english]]="Negative","سلبي",IF(Sudan_News12[[#This Row],[sentiment_analysis_english]]="Neutral","حيادي",IF(Sudan_News12[[#This Row],[sentiment_analysis_english]]="Positive","إيجابي","")))</f>
        <v/>
      </c>
      <c r="AO6568" t="e">
        <f>INDEX(TextClassificationList[],MATCH(Sudan_News12[[#This Row],[text_classification_arabic]],TextClassificationList[text_classification_arabic],0),1)</f>
        <v>#N/A</v>
      </c>
      <c r="AQ6568" t="e">
        <f>INDEX(TextClassificationList[],MATCH(Sudan_News12[[#This Row],[text_classification_arabic2]],TextClassificationList[text_classification_arabic],0),1)</f>
        <v>#N/A</v>
      </c>
      <c r="AS6568" t="e">
        <f>INDEX(TextClassificationList[],MATCH(Sudan_News12[[#This Row],[text_classification_arabic3]],TextClassificationList[text_classification_arabic],0),1)</f>
        <v>#N/A</v>
      </c>
      <c r="AU6568" t="e">
        <f>INDEX(TextClassificationList[],MATCH(Sudan_News12[[#This Row],[text_classification_arabic4]],TextClassificationList[text_classification_arabic],0),1)</f>
        <v>#N/A</v>
      </c>
      <c r="AW6568" t="e">
        <f>INDEX(TextClassificationList[],MATCH(Sudan_News12[[#This Row],[text_classification_arabic5]],TextClassificationList[text_classification_arabic],0),1)</f>
        <v>#N/A</v>
      </c>
    </row>
    <row r="6569" spans="1:49" x14ac:dyDescent="0.2">
      <c r="A6569">
        <v>9.3136988270437581E+17</v>
      </c>
      <c r="B6569">
        <v>9.3136988270437581E+17</v>
      </c>
      <c r="C6569" t="s">
        <v>25505</v>
      </c>
      <c r="D6569" s="1">
        <v>43056</v>
      </c>
      <c r="E6569" s="2">
        <v>0.24604166666666666</v>
      </c>
      <c r="F6569">
        <v>200</v>
      </c>
      <c r="G6569">
        <v>1889611729</v>
      </c>
      <c r="H6569" t="s">
        <v>354</v>
      </c>
      <c r="I6569" t="s">
        <v>355</v>
      </c>
      <c r="J6569" t="s">
        <v>265</v>
      </c>
      <c r="K6569" t="s">
        <v>25506</v>
      </c>
      <c r="L6569" t="s">
        <v>266</v>
      </c>
      <c r="M6569" t="s">
        <v>267</v>
      </c>
      <c r="N6569" t="s">
        <v>267</v>
      </c>
      <c r="O6569" t="s">
        <v>267</v>
      </c>
      <c r="P6569">
        <v>0</v>
      </c>
      <c r="Q6569">
        <v>0</v>
      </c>
      <c r="R6569">
        <v>1</v>
      </c>
      <c r="S6569" t="s">
        <v>267</v>
      </c>
      <c r="T6569" t="s">
        <v>267</v>
      </c>
      <c r="U6569" t="s">
        <v>25507</v>
      </c>
      <c r="V6569" t="b">
        <v>0</v>
      </c>
      <c r="W6569" t="s">
        <v>265</v>
      </c>
      <c r="X6569">
        <v>0</v>
      </c>
      <c r="Y6569" t="s">
        <v>265</v>
      </c>
      <c r="Z6569" t="s">
        <v>265</v>
      </c>
      <c r="AA6569" t="s">
        <v>265</v>
      </c>
      <c r="AB6569" t="s">
        <v>265</v>
      </c>
      <c r="AC6569" t="s">
        <v>265</v>
      </c>
      <c r="AD6569" t="s">
        <v>265</v>
      </c>
      <c r="AE6569" t="s">
        <v>265</v>
      </c>
      <c r="AF6569" t="s">
        <v>267</v>
      </c>
      <c r="AG6569" t="s">
        <v>265</v>
      </c>
      <c r="AH6569" t="s">
        <v>265</v>
      </c>
      <c r="AI6569" t="s">
        <v>265</v>
      </c>
      <c r="AJ6569" t="s">
        <v>265</v>
      </c>
      <c r="AL6569" t="str">
        <f>IF(Sudan_News12[[#This Row],[relevancy_classification_english]]="Relevant","مناسب",IF(Sudan_News12[[#This Row],[relevancy_classification_english]]="Relevant","عَرَضِيّ",""))</f>
        <v/>
      </c>
      <c r="AN6569" t="str">
        <f>IF(Sudan_News12[[#This Row],[sentiment_analysis_english]]="Negative","سلبي",IF(Sudan_News12[[#This Row],[sentiment_analysis_english]]="Neutral","حيادي",IF(Sudan_News12[[#This Row],[sentiment_analysis_english]]="Positive","إيجابي","")))</f>
        <v/>
      </c>
      <c r="AO6569" t="e">
        <f>INDEX(TextClassificationList[],MATCH(Sudan_News12[[#This Row],[text_classification_arabic]],TextClassificationList[text_classification_arabic],0),1)</f>
        <v>#N/A</v>
      </c>
      <c r="AQ6569" t="e">
        <f>INDEX(TextClassificationList[],MATCH(Sudan_News12[[#This Row],[text_classification_arabic2]],TextClassificationList[text_classification_arabic],0),1)</f>
        <v>#N/A</v>
      </c>
      <c r="AS6569" t="e">
        <f>INDEX(TextClassificationList[],MATCH(Sudan_News12[[#This Row],[text_classification_arabic3]],TextClassificationList[text_classification_arabic],0),1)</f>
        <v>#N/A</v>
      </c>
      <c r="AU6569" t="e">
        <f>INDEX(TextClassificationList[],MATCH(Sudan_News12[[#This Row],[text_classification_arabic4]],TextClassificationList[text_classification_arabic],0),1)</f>
        <v>#N/A</v>
      </c>
      <c r="AW6569" t="e">
        <f>INDEX(TextClassificationList[],MATCH(Sudan_News12[[#This Row],[text_classification_arabic5]],TextClassificationList[text_classification_arabic],0),1)</f>
        <v>#N/A</v>
      </c>
    </row>
    <row r="6570" spans="1:49" x14ac:dyDescent="0.2">
      <c r="A6570">
        <v>9.3121153228077875E+17</v>
      </c>
      <c r="B6570">
        <v>9.3121153228077875E+17</v>
      </c>
      <c r="C6570" t="s">
        <v>25508</v>
      </c>
      <c r="D6570" s="1">
        <v>43055</v>
      </c>
      <c r="E6570" s="2">
        <v>0.8090856481481481</v>
      </c>
      <c r="F6570">
        <v>200</v>
      </c>
      <c r="G6570">
        <v>1889611729</v>
      </c>
      <c r="H6570" t="s">
        <v>354</v>
      </c>
      <c r="I6570" t="s">
        <v>355</v>
      </c>
      <c r="J6570" t="s">
        <v>265</v>
      </c>
      <c r="K6570" t="s">
        <v>25509</v>
      </c>
      <c r="L6570" t="s">
        <v>266</v>
      </c>
      <c r="M6570" t="s">
        <v>267</v>
      </c>
      <c r="N6570" t="s">
        <v>267</v>
      </c>
      <c r="O6570" t="s">
        <v>25510</v>
      </c>
      <c r="P6570">
        <v>0</v>
      </c>
      <c r="Q6570">
        <v>0</v>
      </c>
      <c r="R6570">
        <v>0</v>
      </c>
      <c r="S6570" t="s">
        <v>267</v>
      </c>
      <c r="T6570" t="s">
        <v>267</v>
      </c>
      <c r="U6570" t="s">
        <v>25511</v>
      </c>
      <c r="V6570" t="b">
        <v>0</v>
      </c>
      <c r="W6570" t="s">
        <v>265</v>
      </c>
      <c r="X6570">
        <v>1</v>
      </c>
      <c r="Y6570" t="s">
        <v>25512</v>
      </c>
      <c r="Z6570" t="s">
        <v>265</v>
      </c>
      <c r="AA6570" t="s">
        <v>265</v>
      </c>
      <c r="AB6570" t="s">
        <v>265</v>
      </c>
      <c r="AC6570" t="s">
        <v>265</v>
      </c>
      <c r="AD6570" t="s">
        <v>265</v>
      </c>
      <c r="AE6570" t="s">
        <v>265</v>
      </c>
      <c r="AF6570" t="s">
        <v>267</v>
      </c>
      <c r="AG6570" t="s">
        <v>265</v>
      </c>
      <c r="AH6570" t="s">
        <v>265</v>
      </c>
      <c r="AI6570" t="s">
        <v>265</v>
      </c>
      <c r="AJ6570" t="s">
        <v>265</v>
      </c>
      <c r="AL6570" t="str">
        <f>IF(Sudan_News12[[#This Row],[relevancy_classification_english]]="Relevant","مناسب",IF(Sudan_News12[[#This Row],[relevancy_classification_english]]="Relevant","عَرَضِيّ",""))</f>
        <v/>
      </c>
      <c r="AN6570" t="str">
        <f>IF(Sudan_News12[[#This Row],[sentiment_analysis_english]]="Negative","سلبي",IF(Sudan_News12[[#This Row],[sentiment_analysis_english]]="Neutral","حيادي",IF(Sudan_News12[[#This Row],[sentiment_analysis_english]]="Positive","إيجابي","")))</f>
        <v/>
      </c>
      <c r="AO6570" t="e">
        <f>INDEX(TextClassificationList[],MATCH(Sudan_News12[[#This Row],[text_classification_arabic]],TextClassificationList[text_classification_arabic],0),1)</f>
        <v>#N/A</v>
      </c>
      <c r="AQ6570" t="e">
        <f>INDEX(TextClassificationList[],MATCH(Sudan_News12[[#This Row],[text_classification_arabic2]],TextClassificationList[text_classification_arabic],0),1)</f>
        <v>#N/A</v>
      </c>
      <c r="AS6570" t="e">
        <f>INDEX(TextClassificationList[],MATCH(Sudan_News12[[#This Row],[text_classification_arabic3]],TextClassificationList[text_classification_arabic],0),1)</f>
        <v>#N/A</v>
      </c>
      <c r="AU6570" t="e">
        <f>INDEX(TextClassificationList[],MATCH(Sudan_News12[[#This Row],[text_classification_arabic4]],TextClassificationList[text_classification_arabic],0),1)</f>
        <v>#N/A</v>
      </c>
      <c r="AW6570" t="e">
        <f>INDEX(TextClassificationList[],MATCH(Sudan_News12[[#This Row],[text_classification_arabic5]],TextClassificationList[text_classification_arabic],0),1)</f>
        <v>#N/A</v>
      </c>
    </row>
    <row r="6571" spans="1:49" x14ac:dyDescent="0.2">
      <c r="A6571">
        <v>9.3112580955698381E+17</v>
      </c>
      <c r="B6571">
        <v>9.3112580955698381E+17</v>
      </c>
      <c r="C6571" t="s">
        <v>25513</v>
      </c>
      <c r="D6571" s="1">
        <v>43055</v>
      </c>
      <c r="E6571" s="2">
        <v>0.57253472222222224</v>
      </c>
      <c r="F6571">
        <v>200</v>
      </c>
      <c r="G6571">
        <v>1889611729</v>
      </c>
      <c r="H6571" t="s">
        <v>354</v>
      </c>
      <c r="I6571" t="s">
        <v>355</v>
      </c>
      <c r="J6571" t="s">
        <v>265</v>
      </c>
      <c r="K6571" t="s">
        <v>25514</v>
      </c>
      <c r="L6571" t="s">
        <v>266</v>
      </c>
      <c r="M6571" t="s">
        <v>267</v>
      </c>
      <c r="N6571" t="s">
        <v>267</v>
      </c>
      <c r="O6571" t="s">
        <v>267</v>
      </c>
      <c r="P6571">
        <v>0</v>
      </c>
      <c r="Q6571">
        <v>1</v>
      </c>
      <c r="R6571">
        <v>1</v>
      </c>
      <c r="S6571" t="s">
        <v>267</v>
      </c>
      <c r="T6571" t="s">
        <v>267</v>
      </c>
      <c r="U6571" t="s">
        <v>25515</v>
      </c>
      <c r="V6571" t="b">
        <v>0</v>
      </c>
      <c r="W6571" t="s">
        <v>265</v>
      </c>
      <c r="X6571">
        <v>0</v>
      </c>
      <c r="Y6571" t="s">
        <v>265</v>
      </c>
      <c r="Z6571" t="s">
        <v>265</v>
      </c>
      <c r="AA6571" t="s">
        <v>265</v>
      </c>
      <c r="AB6571" t="s">
        <v>265</v>
      </c>
      <c r="AC6571" t="s">
        <v>265</v>
      </c>
      <c r="AD6571" t="s">
        <v>265</v>
      </c>
      <c r="AE6571" t="s">
        <v>265</v>
      </c>
      <c r="AF6571" t="s">
        <v>267</v>
      </c>
      <c r="AG6571" t="s">
        <v>265</v>
      </c>
      <c r="AH6571" t="s">
        <v>265</v>
      </c>
      <c r="AI6571" t="s">
        <v>265</v>
      </c>
      <c r="AJ6571" t="s">
        <v>265</v>
      </c>
      <c r="AL6571" t="str">
        <f>IF(Sudan_News12[[#This Row],[relevancy_classification_english]]="Relevant","مناسب",IF(Sudan_News12[[#This Row],[relevancy_classification_english]]="Relevant","عَرَضِيّ",""))</f>
        <v/>
      </c>
      <c r="AN6571" t="str">
        <f>IF(Sudan_News12[[#This Row],[sentiment_analysis_english]]="Negative","سلبي",IF(Sudan_News12[[#This Row],[sentiment_analysis_english]]="Neutral","حيادي",IF(Sudan_News12[[#This Row],[sentiment_analysis_english]]="Positive","إيجابي","")))</f>
        <v/>
      </c>
      <c r="AO6571" t="e">
        <f>INDEX(TextClassificationList[],MATCH(Sudan_News12[[#This Row],[text_classification_arabic]],TextClassificationList[text_classification_arabic],0),1)</f>
        <v>#N/A</v>
      </c>
      <c r="AQ6571" t="e">
        <f>INDEX(TextClassificationList[],MATCH(Sudan_News12[[#This Row],[text_classification_arabic2]],TextClassificationList[text_classification_arabic],0),1)</f>
        <v>#N/A</v>
      </c>
      <c r="AS6571" t="e">
        <f>INDEX(TextClassificationList[],MATCH(Sudan_News12[[#This Row],[text_classification_arabic3]],TextClassificationList[text_classification_arabic],0),1)</f>
        <v>#N/A</v>
      </c>
      <c r="AU6571" t="e">
        <f>INDEX(TextClassificationList[],MATCH(Sudan_News12[[#This Row],[text_classification_arabic4]],TextClassificationList[text_classification_arabic],0),1)</f>
        <v>#N/A</v>
      </c>
      <c r="AW6571" t="e">
        <f>INDEX(TextClassificationList[],MATCH(Sudan_News12[[#This Row],[text_classification_arabic5]],TextClassificationList[text_classification_arabic],0),1)</f>
        <v>#N/A</v>
      </c>
    </row>
    <row r="6572" spans="1:49" x14ac:dyDescent="0.2">
      <c r="A6572">
        <v>9.3111624984060723E+17</v>
      </c>
      <c r="B6572">
        <v>9.3111624984060723E+17</v>
      </c>
      <c r="C6572" t="s">
        <v>25516</v>
      </c>
      <c r="D6572" s="1">
        <v>43055</v>
      </c>
      <c r="E6572" s="2">
        <v>0.54614583333333333</v>
      </c>
      <c r="F6572">
        <v>200</v>
      </c>
      <c r="G6572">
        <v>1889611729</v>
      </c>
      <c r="H6572" t="s">
        <v>354</v>
      </c>
      <c r="I6572" t="s">
        <v>355</v>
      </c>
      <c r="J6572" t="s">
        <v>265</v>
      </c>
      <c r="K6572" t="s">
        <v>25517</v>
      </c>
      <c r="L6572" t="s">
        <v>266</v>
      </c>
      <c r="M6572" t="s">
        <v>267</v>
      </c>
      <c r="N6572" t="s">
        <v>267</v>
      </c>
      <c r="O6572" t="s">
        <v>267</v>
      </c>
      <c r="P6572">
        <v>0</v>
      </c>
      <c r="Q6572">
        <v>0</v>
      </c>
      <c r="R6572">
        <v>1</v>
      </c>
      <c r="S6572" t="s">
        <v>267</v>
      </c>
      <c r="T6572" t="s">
        <v>267</v>
      </c>
      <c r="U6572" t="s">
        <v>25518</v>
      </c>
      <c r="V6572" t="b">
        <v>0</v>
      </c>
      <c r="W6572" t="s">
        <v>265</v>
      </c>
      <c r="X6572">
        <v>0</v>
      </c>
      <c r="Y6572" t="s">
        <v>265</v>
      </c>
      <c r="Z6572" t="s">
        <v>265</v>
      </c>
      <c r="AA6572" t="s">
        <v>265</v>
      </c>
      <c r="AB6572" t="s">
        <v>265</v>
      </c>
      <c r="AC6572" t="s">
        <v>265</v>
      </c>
      <c r="AD6572" t="s">
        <v>265</v>
      </c>
      <c r="AE6572" t="s">
        <v>265</v>
      </c>
      <c r="AF6572" t="s">
        <v>267</v>
      </c>
      <c r="AG6572" t="s">
        <v>265</v>
      </c>
      <c r="AH6572" t="s">
        <v>265</v>
      </c>
      <c r="AI6572" t="s">
        <v>265</v>
      </c>
      <c r="AJ6572" t="s">
        <v>265</v>
      </c>
      <c r="AL6572" t="str">
        <f>IF(Sudan_News12[[#This Row],[relevancy_classification_english]]="Relevant","مناسب",IF(Sudan_News12[[#This Row],[relevancy_classification_english]]="Relevant","عَرَضِيّ",""))</f>
        <v/>
      </c>
      <c r="AN6572" t="str">
        <f>IF(Sudan_News12[[#This Row],[sentiment_analysis_english]]="Negative","سلبي",IF(Sudan_News12[[#This Row],[sentiment_analysis_english]]="Neutral","حيادي",IF(Sudan_News12[[#This Row],[sentiment_analysis_english]]="Positive","إيجابي","")))</f>
        <v/>
      </c>
      <c r="AO6572" t="e">
        <f>INDEX(TextClassificationList[],MATCH(Sudan_News12[[#This Row],[text_classification_arabic]],TextClassificationList[text_classification_arabic],0),1)</f>
        <v>#N/A</v>
      </c>
      <c r="AQ6572" t="e">
        <f>INDEX(TextClassificationList[],MATCH(Sudan_News12[[#This Row],[text_classification_arabic2]],TextClassificationList[text_classification_arabic],0),1)</f>
        <v>#N/A</v>
      </c>
      <c r="AS6572" t="e">
        <f>INDEX(TextClassificationList[],MATCH(Sudan_News12[[#This Row],[text_classification_arabic3]],TextClassificationList[text_classification_arabic],0),1)</f>
        <v>#N/A</v>
      </c>
      <c r="AU6572" t="e">
        <f>INDEX(TextClassificationList[],MATCH(Sudan_News12[[#This Row],[text_classification_arabic4]],TextClassificationList[text_classification_arabic],0),1)</f>
        <v>#N/A</v>
      </c>
      <c r="AW6572" t="e">
        <f>INDEX(TextClassificationList[],MATCH(Sudan_News12[[#This Row],[text_classification_arabic5]],TextClassificationList[text_classification_arabic],0),1)</f>
        <v>#N/A</v>
      </c>
    </row>
    <row r="6573" spans="1:49" x14ac:dyDescent="0.2">
      <c r="A6573">
        <v>9.308895098012672E+17</v>
      </c>
      <c r="B6573">
        <v>9.3086550617694618E+17</v>
      </c>
      <c r="C6573" t="s">
        <v>25519</v>
      </c>
      <c r="D6573" s="1">
        <v>43054</v>
      </c>
      <c r="E6573" s="2">
        <v>0.92046296296296293</v>
      </c>
      <c r="F6573">
        <v>200</v>
      </c>
      <c r="G6573">
        <v>1889611729</v>
      </c>
      <c r="H6573" t="s">
        <v>354</v>
      </c>
      <c r="I6573" t="s">
        <v>355</v>
      </c>
      <c r="J6573" t="s">
        <v>265</v>
      </c>
      <c r="K6573" t="s">
        <v>25520</v>
      </c>
      <c r="L6573" t="s">
        <v>266</v>
      </c>
      <c r="M6573" t="s">
        <v>267</v>
      </c>
      <c r="N6573" t="s">
        <v>267</v>
      </c>
      <c r="O6573" t="s">
        <v>267</v>
      </c>
      <c r="P6573">
        <v>0</v>
      </c>
      <c r="Q6573">
        <v>0</v>
      </c>
      <c r="R6573">
        <v>0</v>
      </c>
      <c r="S6573" t="s">
        <v>267</v>
      </c>
      <c r="T6573" t="s">
        <v>267</v>
      </c>
      <c r="U6573" t="s">
        <v>25521</v>
      </c>
      <c r="V6573" t="b">
        <v>0</v>
      </c>
      <c r="W6573" t="s">
        <v>265</v>
      </c>
      <c r="X6573">
        <v>0</v>
      </c>
      <c r="Y6573" t="s">
        <v>265</v>
      </c>
      <c r="Z6573" t="s">
        <v>265</v>
      </c>
      <c r="AA6573" t="s">
        <v>265</v>
      </c>
      <c r="AB6573" t="s">
        <v>265</v>
      </c>
      <c r="AC6573" t="s">
        <v>265</v>
      </c>
      <c r="AD6573" t="s">
        <v>265</v>
      </c>
      <c r="AE6573" t="s">
        <v>265</v>
      </c>
      <c r="AF6573" t="s">
        <v>25522</v>
      </c>
      <c r="AG6573" t="s">
        <v>265</v>
      </c>
      <c r="AH6573" t="s">
        <v>265</v>
      </c>
      <c r="AI6573" t="s">
        <v>265</v>
      </c>
      <c r="AJ6573" t="s">
        <v>265</v>
      </c>
      <c r="AL6573" t="str">
        <f>IF(Sudan_News12[[#This Row],[relevancy_classification_english]]="Relevant","مناسب",IF(Sudan_News12[[#This Row],[relevancy_classification_english]]="Relevant","عَرَضِيّ",""))</f>
        <v/>
      </c>
      <c r="AN6573" t="str">
        <f>IF(Sudan_News12[[#This Row],[sentiment_analysis_english]]="Negative","سلبي",IF(Sudan_News12[[#This Row],[sentiment_analysis_english]]="Neutral","حيادي",IF(Sudan_News12[[#This Row],[sentiment_analysis_english]]="Positive","إيجابي","")))</f>
        <v/>
      </c>
      <c r="AO6573" t="e">
        <f>INDEX(TextClassificationList[],MATCH(Sudan_News12[[#This Row],[text_classification_arabic]],TextClassificationList[text_classification_arabic],0),1)</f>
        <v>#N/A</v>
      </c>
      <c r="AQ6573" t="e">
        <f>INDEX(TextClassificationList[],MATCH(Sudan_News12[[#This Row],[text_classification_arabic2]],TextClassificationList[text_classification_arabic],0),1)</f>
        <v>#N/A</v>
      </c>
      <c r="AS6573" t="e">
        <f>INDEX(TextClassificationList[],MATCH(Sudan_News12[[#This Row],[text_classification_arabic3]],TextClassificationList[text_classification_arabic],0),1)</f>
        <v>#N/A</v>
      </c>
      <c r="AU6573" t="e">
        <f>INDEX(TextClassificationList[],MATCH(Sudan_News12[[#This Row],[text_classification_arabic4]],TextClassificationList[text_classification_arabic],0),1)</f>
        <v>#N/A</v>
      </c>
      <c r="AW6573" t="e">
        <f>INDEX(TextClassificationList[],MATCH(Sudan_News12[[#This Row],[text_classification_arabic5]],TextClassificationList[text_classification_arabic],0),1)</f>
        <v>#N/A</v>
      </c>
    </row>
    <row r="6574" spans="1:49" x14ac:dyDescent="0.2">
      <c r="A6574">
        <v>9.3088894946317926E+17</v>
      </c>
      <c r="B6574">
        <v>9.3088894946317926E+17</v>
      </c>
      <c r="C6574" t="s">
        <v>25523</v>
      </c>
      <c r="D6574" s="1">
        <v>43054</v>
      </c>
      <c r="E6574" s="2">
        <v>0.91892361111111109</v>
      </c>
      <c r="F6574">
        <v>200</v>
      </c>
      <c r="G6574">
        <v>1889611729</v>
      </c>
      <c r="H6574" t="s">
        <v>354</v>
      </c>
      <c r="I6574" t="s">
        <v>355</v>
      </c>
      <c r="J6574" t="s">
        <v>265</v>
      </c>
      <c r="K6574" t="s">
        <v>25524</v>
      </c>
      <c r="L6574" t="s">
        <v>266</v>
      </c>
      <c r="M6574" t="s">
        <v>267</v>
      </c>
      <c r="N6574" t="s">
        <v>267</v>
      </c>
      <c r="O6574" t="s">
        <v>267</v>
      </c>
      <c r="P6574">
        <v>0</v>
      </c>
      <c r="Q6574">
        <v>0</v>
      </c>
      <c r="R6574">
        <v>0</v>
      </c>
      <c r="S6574" t="s">
        <v>267</v>
      </c>
      <c r="T6574" t="s">
        <v>267</v>
      </c>
      <c r="U6574" t="s">
        <v>25525</v>
      </c>
      <c r="V6574" t="b">
        <v>0</v>
      </c>
      <c r="W6574" t="s">
        <v>265</v>
      </c>
      <c r="X6574">
        <v>0</v>
      </c>
      <c r="Y6574" t="s">
        <v>265</v>
      </c>
      <c r="Z6574" t="s">
        <v>265</v>
      </c>
      <c r="AA6574" t="s">
        <v>265</v>
      </c>
      <c r="AB6574" t="s">
        <v>265</v>
      </c>
      <c r="AC6574" t="s">
        <v>265</v>
      </c>
      <c r="AD6574" t="s">
        <v>265</v>
      </c>
      <c r="AE6574" t="s">
        <v>265</v>
      </c>
      <c r="AF6574" t="s">
        <v>267</v>
      </c>
      <c r="AG6574" t="s">
        <v>265</v>
      </c>
      <c r="AH6574" t="s">
        <v>265</v>
      </c>
      <c r="AI6574" t="s">
        <v>265</v>
      </c>
      <c r="AJ6574" t="s">
        <v>265</v>
      </c>
      <c r="AL6574" t="str">
        <f>IF(Sudan_News12[[#This Row],[relevancy_classification_english]]="Relevant","مناسب",IF(Sudan_News12[[#This Row],[relevancy_classification_english]]="Relevant","عَرَضِيّ",""))</f>
        <v/>
      </c>
      <c r="AN6574" t="str">
        <f>IF(Sudan_News12[[#This Row],[sentiment_analysis_english]]="Negative","سلبي",IF(Sudan_News12[[#This Row],[sentiment_analysis_english]]="Neutral","حيادي",IF(Sudan_News12[[#This Row],[sentiment_analysis_english]]="Positive","إيجابي","")))</f>
        <v/>
      </c>
      <c r="AO6574" t="e">
        <f>INDEX(TextClassificationList[],MATCH(Sudan_News12[[#This Row],[text_classification_arabic]],TextClassificationList[text_classification_arabic],0),1)</f>
        <v>#N/A</v>
      </c>
      <c r="AQ6574" t="e">
        <f>INDEX(TextClassificationList[],MATCH(Sudan_News12[[#This Row],[text_classification_arabic2]],TextClassificationList[text_classification_arabic],0),1)</f>
        <v>#N/A</v>
      </c>
      <c r="AS6574" t="e">
        <f>INDEX(TextClassificationList[],MATCH(Sudan_News12[[#This Row],[text_classification_arabic3]],TextClassificationList[text_classification_arabic],0),1)</f>
        <v>#N/A</v>
      </c>
      <c r="AU6574" t="e">
        <f>INDEX(TextClassificationList[],MATCH(Sudan_News12[[#This Row],[text_classification_arabic4]],TextClassificationList[text_classification_arabic],0),1)</f>
        <v>#N/A</v>
      </c>
      <c r="AW6574" t="e">
        <f>INDEX(TextClassificationList[],MATCH(Sudan_News12[[#This Row],[text_classification_arabic5]],TextClassificationList[text_classification_arabic],0),1)</f>
        <v>#N/A</v>
      </c>
    </row>
    <row r="6575" spans="1:49" x14ac:dyDescent="0.2">
      <c r="A6575">
        <v>9.3088855870921523E+17</v>
      </c>
      <c r="B6575">
        <v>9.3085281089957478E+17</v>
      </c>
      <c r="C6575" t="s">
        <v>25526</v>
      </c>
      <c r="D6575" s="1">
        <v>43054</v>
      </c>
      <c r="E6575" s="2">
        <v>0.91784722222222226</v>
      </c>
      <c r="F6575">
        <v>200</v>
      </c>
      <c r="G6575">
        <v>1889611729</v>
      </c>
      <c r="H6575" t="s">
        <v>354</v>
      </c>
      <c r="I6575" t="s">
        <v>355</v>
      </c>
      <c r="J6575" t="s">
        <v>265</v>
      </c>
      <c r="K6575" t="s">
        <v>25527</v>
      </c>
      <c r="L6575" t="s">
        <v>266</v>
      </c>
      <c r="M6575" t="s">
        <v>267</v>
      </c>
      <c r="N6575" t="s">
        <v>267</v>
      </c>
      <c r="O6575" t="s">
        <v>267</v>
      </c>
      <c r="P6575">
        <v>0</v>
      </c>
      <c r="Q6575">
        <v>0</v>
      </c>
      <c r="R6575">
        <v>0</v>
      </c>
      <c r="S6575" t="s">
        <v>267</v>
      </c>
      <c r="T6575" t="s">
        <v>267</v>
      </c>
      <c r="U6575" t="s">
        <v>25528</v>
      </c>
      <c r="V6575" t="b">
        <v>0</v>
      </c>
      <c r="W6575" t="s">
        <v>265</v>
      </c>
      <c r="X6575">
        <v>0</v>
      </c>
      <c r="Y6575" t="s">
        <v>265</v>
      </c>
      <c r="Z6575" t="s">
        <v>265</v>
      </c>
      <c r="AA6575" t="s">
        <v>265</v>
      </c>
      <c r="AB6575" t="s">
        <v>265</v>
      </c>
      <c r="AC6575" t="s">
        <v>265</v>
      </c>
      <c r="AD6575" t="s">
        <v>265</v>
      </c>
      <c r="AE6575" t="s">
        <v>265</v>
      </c>
      <c r="AF6575" t="s">
        <v>25522</v>
      </c>
      <c r="AG6575" t="s">
        <v>265</v>
      </c>
      <c r="AH6575" t="s">
        <v>265</v>
      </c>
      <c r="AI6575" t="s">
        <v>265</v>
      </c>
      <c r="AJ6575" t="s">
        <v>265</v>
      </c>
      <c r="AL6575" t="str">
        <f>IF(Sudan_News12[[#This Row],[relevancy_classification_english]]="Relevant","مناسب",IF(Sudan_News12[[#This Row],[relevancy_classification_english]]="Relevant","عَرَضِيّ",""))</f>
        <v/>
      </c>
      <c r="AN6575" t="str">
        <f>IF(Sudan_News12[[#This Row],[sentiment_analysis_english]]="Negative","سلبي",IF(Sudan_News12[[#This Row],[sentiment_analysis_english]]="Neutral","حيادي",IF(Sudan_News12[[#This Row],[sentiment_analysis_english]]="Positive","إيجابي","")))</f>
        <v/>
      </c>
      <c r="AO6575" t="e">
        <f>INDEX(TextClassificationList[],MATCH(Sudan_News12[[#This Row],[text_classification_arabic]],TextClassificationList[text_classification_arabic],0),1)</f>
        <v>#N/A</v>
      </c>
      <c r="AQ6575" t="e">
        <f>INDEX(TextClassificationList[],MATCH(Sudan_News12[[#This Row],[text_classification_arabic2]],TextClassificationList[text_classification_arabic],0),1)</f>
        <v>#N/A</v>
      </c>
      <c r="AS6575" t="e">
        <f>INDEX(TextClassificationList[],MATCH(Sudan_News12[[#This Row],[text_classification_arabic3]],TextClassificationList[text_classification_arabic],0),1)</f>
        <v>#N/A</v>
      </c>
      <c r="AU6575" t="e">
        <f>INDEX(TextClassificationList[],MATCH(Sudan_News12[[#This Row],[text_classification_arabic4]],TextClassificationList[text_classification_arabic],0),1)</f>
        <v>#N/A</v>
      </c>
      <c r="AW6575" t="e">
        <f>INDEX(TextClassificationList[],MATCH(Sudan_News12[[#This Row],[text_classification_arabic5]],TextClassificationList[text_classification_arabic],0),1)</f>
        <v>#N/A</v>
      </c>
    </row>
    <row r="6576" spans="1:49" x14ac:dyDescent="0.2">
      <c r="A6576">
        <v>9.3085144027229798E+17</v>
      </c>
      <c r="B6576">
        <v>9.3085144027229798E+17</v>
      </c>
      <c r="C6576" t="s">
        <v>25529</v>
      </c>
      <c r="D6576" s="1">
        <v>43054</v>
      </c>
      <c r="E6576" s="2">
        <v>0.81541666666666668</v>
      </c>
      <c r="F6576">
        <v>200</v>
      </c>
      <c r="G6576">
        <v>1889611729</v>
      </c>
      <c r="H6576" t="s">
        <v>354</v>
      </c>
      <c r="I6576" t="s">
        <v>355</v>
      </c>
      <c r="J6576" t="s">
        <v>265</v>
      </c>
      <c r="K6576" t="s">
        <v>25530</v>
      </c>
      <c r="L6576" t="s">
        <v>270</v>
      </c>
      <c r="M6576" t="s">
        <v>267</v>
      </c>
      <c r="N6576" t="s">
        <v>267</v>
      </c>
      <c r="O6576" t="s">
        <v>267</v>
      </c>
      <c r="P6576">
        <v>0</v>
      </c>
      <c r="Q6576">
        <v>0</v>
      </c>
      <c r="R6576">
        <v>0</v>
      </c>
      <c r="S6576" t="s">
        <v>25455</v>
      </c>
      <c r="T6576" t="s">
        <v>267</v>
      </c>
      <c r="U6576" t="s">
        <v>25531</v>
      </c>
      <c r="V6576" t="b">
        <v>0</v>
      </c>
      <c r="W6576" t="s">
        <v>265</v>
      </c>
      <c r="X6576">
        <v>0</v>
      </c>
      <c r="Y6576" t="s">
        <v>265</v>
      </c>
      <c r="Z6576" t="s">
        <v>265</v>
      </c>
      <c r="AA6576" t="s">
        <v>265</v>
      </c>
      <c r="AB6576" t="s">
        <v>265</v>
      </c>
      <c r="AC6576" t="s">
        <v>265</v>
      </c>
      <c r="AD6576" t="s">
        <v>265</v>
      </c>
      <c r="AE6576" t="s">
        <v>265</v>
      </c>
      <c r="AF6576" t="s">
        <v>267</v>
      </c>
      <c r="AG6576" t="s">
        <v>265</v>
      </c>
      <c r="AH6576" t="s">
        <v>265</v>
      </c>
      <c r="AI6576" t="s">
        <v>265</v>
      </c>
      <c r="AJ6576" t="s">
        <v>265</v>
      </c>
      <c r="AL6576" t="str">
        <f>IF(Sudan_News12[[#This Row],[relevancy_classification_english]]="Relevant","مناسب",IF(Sudan_News12[[#This Row],[relevancy_classification_english]]="Relevant","عَرَضِيّ",""))</f>
        <v/>
      </c>
      <c r="AN6576" t="str">
        <f>IF(Sudan_News12[[#This Row],[sentiment_analysis_english]]="Negative","سلبي",IF(Sudan_News12[[#This Row],[sentiment_analysis_english]]="Neutral","حيادي",IF(Sudan_News12[[#This Row],[sentiment_analysis_english]]="Positive","إيجابي","")))</f>
        <v/>
      </c>
      <c r="AO6576" t="e">
        <f>INDEX(TextClassificationList[],MATCH(Sudan_News12[[#This Row],[text_classification_arabic]],TextClassificationList[text_classification_arabic],0),1)</f>
        <v>#N/A</v>
      </c>
      <c r="AQ6576" t="e">
        <f>INDEX(TextClassificationList[],MATCH(Sudan_News12[[#This Row],[text_classification_arabic2]],TextClassificationList[text_classification_arabic],0),1)</f>
        <v>#N/A</v>
      </c>
      <c r="AS6576" t="e">
        <f>INDEX(TextClassificationList[],MATCH(Sudan_News12[[#This Row],[text_classification_arabic3]],TextClassificationList[text_classification_arabic],0),1)</f>
        <v>#N/A</v>
      </c>
      <c r="AU6576" t="e">
        <f>INDEX(TextClassificationList[],MATCH(Sudan_News12[[#This Row],[text_classification_arabic4]],TextClassificationList[text_classification_arabic],0),1)</f>
        <v>#N/A</v>
      </c>
      <c r="AW6576" t="e">
        <f>INDEX(TextClassificationList[],MATCH(Sudan_News12[[#This Row],[text_classification_arabic5]],TextClassificationList[text_classification_arabic],0),1)</f>
        <v>#N/A</v>
      </c>
    </row>
    <row r="6577" spans="1:49" x14ac:dyDescent="0.2">
      <c r="A6577">
        <v>9.3085128182823731E+17</v>
      </c>
      <c r="B6577">
        <v>9.3085128182823731E+17</v>
      </c>
      <c r="C6577" t="s">
        <v>25532</v>
      </c>
      <c r="D6577" s="1">
        <v>43054</v>
      </c>
      <c r="E6577" s="2">
        <v>0.81497685185185187</v>
      </c>
      <c r="F6577">
        <v>200</v>
      </c>
      <c r="G6577">
        <v>1889611729</v>
      </c>
      <c r="H6577" t="s">
        <v>354</v>
      </c>
      <c r="I6577" t="s">
        <v>355</v>
      </c>
      <c r="J6577" t="s">
        <v>265</v>
      </c>
      <c r="K6577" t="s">
        <v>25533</v>
      </c>
      <c r="L6577" t="s">
        <v>270</v>
      </c>
      <c r="M6577" t="s">
        <v>267</v>
      </c>
      <c r="N6577" t="s">
        <v>267</v>
      </c>
      <c r="O6577" t="s">
        <v>267</v>
      </c>
      <c r="P6577">
        <v>0</v>
      </c>
      <c r="Q6577">
        <v>0</v>
      </c>
      <c r="R6577">
        <v>0</v>
      </c>
      <c r="S6577" t="s">
        <v>267</v>
      </c>
      <c r="T6577" t="s">
        <v>267</v>
      </c>
      <c r="U6577" t="s">
        <v>25534</v>
      </c>
      <c r="V6577" t="b">
        <v>0</v>
      </c>
      <c r="W6577" t="s">
        <v>265</v>
      </c>
      <c r="X6577">
        <v>0</v>
      </c>
      <c r="Y6577" t="s">
        <v>265</v>
      </c>
      <c r="Z6577" t="s">
        <v>265</v>
      </c>
      <c r="AA6577" t="s">
        <v>265</v>
      </c>
      <c r="AB6577" t="s">
        <v>265</v>
      </c>
      <c r="AC6577" t="s">
        <v>265</v>
      </c>
      <c r="AD6577" t="s">
        <v>265</v>
      </c>
      <c r="AE6577" t="s">
        <v>265</v>
      </c>
      <c r="AF6577" t="s">
        <v>267</v>
      </c>
      <c r="AG6577" t="s">
        <v>265</v>
      </c>
      <c r="AH6577" t="s">
        <v>265</v>
      </c>
      <c r="AI6577" t="s">
        <v>265</v>
      </c>
      <c r="AJ6577" t="s">
        <v>265</v>
      </c>
      <c r="AL6577" t="str">
        <f>IF(Sudan_News12[[#This Row],[relevancy_classification_english]]="Relevant","مناسب",IF(Sudan_News12[[#This Row],[relevancy_classification_english]]="Relevant","عَرَضِيّ",""))</f>
        <v/>
      </c>
      <c r="AN6577" t="str">
        <f>IF(Sudan_News12[[#This Row],[sentiment_analysis_english]]="Negative","سلبي",IF(Sudan_News12[[#This Row],[sentiment_analysis_english]]="Neutral","حيادي",IF(Sudan_News12[[#This Row],[sentiment_analysis_english]]="Positive","إيجابي","")))</f>
        <v/>
      </c>
      <c r="AO6577" t="e">
        <f>INDEX(TextClassificationList[],MATCH(Sudan_News12[[#This Row],[text_classification_arabic]],TextClassificationList[text_classification_arabic],0),1)</f>
        <v>#N/A</v>
      </c>
      <c r="AQ6577" t="e">
        <f>INDEX(TextClassificationList[],MATCH(Sudan_News12[[#This Row],[text_classification_arabic2]],TextClassificationList[text_classification_arabic],0),1)</f>
        <v>#N/A</v>
      </c>
      <c r="AS6577" t="e">
        <f>INDEX(TextClassificationList[],MATCH(Sudan_News12[[#This Row],[text_classification_arabic3]],TextClassificationList[text_classification_arabic],0),1)</f>
        <v>#N/A</v>
      </c>
      <c r="AU6577" t="e">
        <f>INDEX(TextClassificationList[],MATCH(Sudan_News12[[#This Row],[text_classification_arabic4]],TextClassificationList[text_classification_arabic],0),1)</f>
        <v>#N/A</v>
      </c>
      <c r="AW6577" t="e">
        <f>INDEX(TextClassificationList[],MATCH(Sudan_News12[[#This Row],[text_classification_arabic5]],TextClassificationList[text_classification_arabic],0),1)</f>
        <v>#N/A</v>
      </c>
    </row>
    <row r="6578" spans="1:49" x14ac:dyDescent="0.2">
      <c r="A6578">
        <v>9.3083172198100992E+17</v>
      </c>
      <c r="B6578">
        <v>9.3083172198100992E+17</v>
      </c>
      <c r="C6578" t="s">
        <v>25535</v>
      </c>
      <c r="D6578" s="1">
        <v>43054</v>
      </c>
      <c r="E6578" s="2">
        <v>0.7610069444444445</v>
      </c>
      <c r="F6578">
        <v>200</v>
      </c>
      <c r="G6578">
        <v>1889611729</v>
      </c>
      <c r="H6578" t="s">
        <v>354</v>
      </c>
      <c r="I6578" t="s">
        <v>355</v>
      </c>
      <c r="J6578" t="s">
        <v>265</v>
      </c>
      <c r="K6578" t="s">
        <v>25536</v>
      </c>
      <c r="L6578" t="s">
        <v>266</v>
      </c>
      <c r="M6578" t="s">
        <v>267</v>
      </c>
      <c r="N6578" t="s">
        <v>267</v>
      </c>
      <c r="O6578" t="s">
        <v>267</v>
      </c>
      <c r="P6578">
        <v>0</v>
      </c>
      <c r="Q6578">
        <v>0</v>
      </c>
      <c r="R6578">
        <v>0</v>
      </c>
      <c r="S6578" t="s">
        <v>267</v>
      </c>
      <c r="T6578" t="s">
        <v>267</v>
      </c>
      <c r="U6578" t="s">
        <v>25537</v>
      </c>
      <c r="V6578" t="b">
        <v>0</v>
      </c>
      <c r="W6578" t="s">
        <v>265</v>
      </c>
      <c r="X6578">
        <v>0</v>
      </c>
      <c r="Y6578" t="s">
        <v>265</v>
      </c>
      <c r="Z6578" t="s">
        <v>265</v>
      </c>
      <c r="AA6578" t="s">
        <v>265</v>
      </c>
      <c r="AB6578" t="s">
        <v>265</v>
      </c>
      <c r="AC6578" t="s">
        <v>265</v>
      </c>
      <c r="AD6578" t="s">
        <v>265</v>
      </c>
      <c r="AE6578" t="s">
        <v>265</v>
      </c>
      <c r="AF6578" t="s">
        <v>267</v>
      </c>
      <c r="AG6578" t="s">
        <v>265</v>
      </c>
      <c r="AH6578" t="s">
        <v>265</v>
      </c>
      <c r="AI6578" t="s">
        <v>265</v>
      </c>
      <c r="AJ6578" t="s">
        <v>265</v>
      </c>
      <c r="AL6578" t="str">
        <f>IF(Sudan_News12[[#This Row],[relevancy_classification_english]]="Relevant","مناسب",IF(Sudan_News12[[#This Row],[relevancy_classification_english]]="Relevant","عَرَضِيّ",""))</f>
        <v/>
      </c>
      <c r="AN6578" t="str">
        <f>IF(Sudan_News12[[#This Row],[sentiment_analysis_english]]="Negative","سلبي",IF(Sudan_News12[[#This Row],[sentiment_analysis_english]]="Neutral","حيادي",IF(Sudan_News12[[#This Row],[sentiment_analysis_english]]="Positive","إيجابي","")))</f>
        <v/>
      </c>
      <c r="AO6578" t="e">
        <f>INDEX(TextClassificationList[],MATCH(Sudan_News12[[#This Row],[text_classification_arabic]],TextClassificationList[text_classification_arabic],0),1)</f>
        <v>#N/A</v>
      </c>
      <c r="AQ6578" t="e">
        <f>INDEX(TextClassificationList[],MATCH(Sudan_News12[[#This Row],[text_classification_arabic2]],TextClassificationList[text_classification_arabic],0),1)</f>
        <v>#N/A</v>
      </c>
      <c r="AS6578" t="e">
        <f>INDEX(TextClassificationList[],MATCH(Sudan_News12[[#This Row],[text_classification_arabic3]],TextClassificationList[text_classification_arabic],0),1)</f>
        <v>#N/A</v>
      </c>
      <c r="AU6578" t="e">
        <f>INDEX(TextClassificationList[],MATCH(Sudan_News12[[#This Row],[text_classification_arabic4]],TextClassificationList[text_classification_arabic],0),1)</f>
        <v>#N/A</v>
      </c>
      <c r="AW6578" t="e">
        <f>INDEX(TextClassificationList[],MATCH(Sudan_News12[[#This Row],[text_classification_arabic5]],TextClassificationList[text_classification_arabic],0),1)</f>
        <v>#N/A</v>
      </c>
    </row>
    <row r="6579" spans="1:49" x14ac:dyDescent="0.2">
      <c r="A6579">
        <v>9.3055542691940352E+17</v>
      </c>
      <c r="B6579">
        <v>9.3055542691940352E+17</v>
      </c>
      <c r="C6579" t="s">
        <v>25538</v>
      </c>
      <c r="D6579" s="1">
        <v>43053</v>
      </c>
      <c r="E6579" s="2">
        <v>0.99857638888888889</v>
      </c>
      <c r="F6579">
        <v>200</v>
      </c>
      <c r="G6579">
        <v>1889611729</v>
      </c>
      <c r="H6579" t="s">
        <v>354</v>
      </c>
      <c r="I6579" t="s">
        <v>355</v>
      </c>
      <c r="J6579" t="s">
        <v>265</v>
      </c>
      <c r="K6579" t="s">
        <v>25539</v>
      </c>
      <c r="L6579" t="s">
        <v>266</v>
      </c>
      <c r="M6579" t="s">
        <v>267</v>
      </c>
      <c r="N6579" t="s">
        <v>267</v>
      </c>
      <c r="O6579" t="s">
        <v>267</v>
      </c>
      <c r="P6579">
        <v>0</v>
      </c>
      <c r="Q6579">
        <v>0</v>
      </c>
      <c r="R6579">
        <v>0</v>
      </c>
      <c r="S6579" t="s">
        <v>24852</v>
      </c>
      <c r="T6579" t="s">
        <v>267</v>
      </c>
      <c r="U6579" t="s">
        <v>25540</v>
      </c>
      <c r="V6579" t="b">
        <v>0</v>
      </c>
      <c r="W6579" t="s">
        <v>265</v>
      </c>
      <c r="X6579">
        <v>0</v>
      </c>
      <c r="Y6579" t="s">
        <v>265</v>
      </c>
      <c r="Z6579" t="s">
        <v>265</v>
      </c>
      <c r="AA6579" t="s">
        <v>265</v>
      </c>
      <c r="AB6579" t="s">
        <v>265</v>
      </c>
      <c r="AC6579" t="s">
        <v>265</v>
      </c>
      <c r="AD6579" t="s">
        <v>265</v>
      </c>
      <c r="AE6579" t="s">
        <v>265</v>
      </c>
      <c r="AF6579" t="s">
        <v>267</v>
      </c>
      <c r="AG6579" t="s">
        <v>265</v>
      </c>
      <c r="AH6579" t="s">
        <v>265</v>
      </c>
      <c r="AI6579" t="s">
        <v>265</v>
      </c>
      <c r="AJ6579" t="s">
        <v>265</v>
      </c>
      <c r="AL6579" t="str">
        <f>IF(Sudan_News12[[#This Row],[relevancy_classification_english]]="Relevant","مناسب",IF(Sudan_News12[[#This Row],[relevancy_classification_english]]="Relevant","عَرَضِيّ",""))</f>
        <v/>
      </c>
      <c r="AN6579" t="str">
        <f>IF(Sudan_News12[[#This Row],[sentiment_analysis_english]]="Negative","سلبي",IF(Sudan_News12[[#This Row],[sentiment_analysis_english]]="Neutral","حيادي",IF(Sudan_News12[[#This Row],[sentiment_analysis_english]]="Positive","إيجابي","")))</f>
        <v/>
      </c>
      <c r="AO6579" t="e">
        <f>INDEX(TextClassificationList[],MATCH(Sudan_News12[[#This Row],[text_classification_arabic]],TextClassificationList[text_classification_arabic],0),1)</f>
        <v>#N/A</v>
      </c>
      <c r="AQ6579" t="e">
        <f>INDEX(TextClassificationList[],MATCH(Sudan_News12[[#This Row],[text_classification_arabic2]],TextClassificationList[text_classification_arabic],0),1)</f>
        <v>#N/A</v>
      </c>
      <c r="AS6579" t="e">
        <f>INDEX(TextClassificationList[],MATCH(Sudan_News12[[#This Row],[text_classification_arabic3]],TextClassificationList[text_classification_arabic],0),1)</f>
        <v>#N/A</v>
      </c>
      <c r="AU6579" t="e">
        <f>INDEX(TextClassificationList[],MATCH(Sudan_News12[[#This Row],[text_classification_arabic4]],TextClassificationList[text_classification_arabic],0),1)</f>
        <v>#N/A</v>
      </c>
      <c r="AW6579" t="e">
        <f>INDEX(TextClassificationList[],MATCH(Sudan_News12[[#This Row],[text_classification_arabic5]],TextClassificationList[text_classification_arabic],0),1)</f>
        <v>#N/A</v>
      </c>
    </row>
    <row r="6580" spans="1:49" x14ac:dyDescent="0.2">
      <c r="A6580">
        <v>9.3048998245161779E+17</v>
      </c>
      <c r="B6580">
        <v>9.3048998245161779E+17</v>
      </c>
      <c r="C6580" t="s">
        <v>25541</v>
      </c>
      <c r="D6580" s="1">
        <v>43053</v>
      </c>
      <c r="E6580" s="2">
        <v>0.81798611111111108</v>
      </c>
      <c r="F6580">
        <v>200</v>
      </c>
      <c r="G6580">
        <v>1889611729</v>
      </c>
      <c r="H6580" t="s">
        <v>354</v>
      </c>
      <c r="I6580" t="s">
        <v>355</v>
      </c>
      <c r="J6580" t="s">
        <v>265</v>
      </c>
      <c r="K6580" t="s">
        <v>25542</v>
      </c>
      <c r="L6580" t="s">
        <v>270</v>
      </c>
      <c r="M6580" t="s">
        <v>267</v>
      </c>
      <c r="N6580" t="s">
        <v>267</v>
      </c>
      <c r="O6580" t="s">
        <v>267</v>
      </c>
      <c r="P6580">
        <v>0</v>
      </c>
      <c r="Q6580">
        <v>0</v>
      </c>
      <c r="R6580">
        <v>0</v>
      </c>
      <c r="S6580" t="s">
        <v>267</v>
      </c>
      <c r="T6580" t="s">
        <v>267</v>
      </c>
      <c r="U6580" t="s">
        <v>25543</v>
      </c>
      <c r="V6580" t="b">
        <v>0</v>
      </c>
      <c r="W6580" t="s">
        <v>265</v>
      </c>
      <c r="X6580">
        <v>0</v>
      </c>
      <c r="Y6580" t="s">
        <v>265</v>
      </c>
      <c r="Z6580" t="s">
        <v>265</v>
      </c>
      <c r="AA6580" t="s">
        <v>265</v>
      </c>
      <c r="AB6580" t="s">
        <v>265</v>
      </c>
      <c r="AC6580" t="s">
        <v>265</v>
      </c>
      <c r="AD6580" t="s">
        <v>265</v>
      </c>
      <c r="AE6580" t="s">
        <v>265</v>
      </c>
      <c r="AF6580" t="s">
        <v>267</v>
      </c>
      <c r="AG6580" t="s">
        <v>265</v>
      </c>
      <c r="AH6580" t="s">
        <v>265</v>
      </c>
      <c r="AI6580" t="s">
        <v>265</v>
      </c>
      <c r="AJ6580" t="s">
        <v>265</v>
      </c>
      <c r="AL6580" t="str">
        <f>IF(Sudan_News12[[#This Row],[relevancy_classification_english]]="Relevant","مناسب",IF(Sudan_News12[[#This Row],[relevancy_classification_english]]="Relevant","عَرَضِيّ",""))</f>
        <v/>
      </c>
      <c r="AN6580" t="str">
        <f>IF(Sudan_News12[[#This Row],[sentiment_analysis_english]]="Negative","سلبي",IF(Sudan_News12[[#This Row],[sentiment_analysis_english]]="Neutral","حيادي",IF(Sudan_News12[[#This Row],[sentiment_analysis_english]]="Positive","إيجابي","")))</f>
        <v/>
      </c>
      <c r="AO6580" t="e">
        <f>INDEX(TextClassificationList[],MATCH(Sudan_News12[[#This Row],[text_classification_arabic]],TextClassificationList[text_classification_arabic],0),1)</f>
        <v>#N/A</v>
      </c>
      <c r="AQ6580" t="e">
        <f>INDEX(TextClassificationList[],MATCH(Sudan_News12[[#This Row],[text_classification_arabic2]],TextClassificationList[text_classification_arabic],0),1)</f>
        <v>#N/A</v>
      </c>
      <c r="AS6580" t="e">
        <f>INDEX(TextClassificationList[],MATCH(Sudan_News12[[#This Row],[text_classification_arabic3]],TextClassificationList[text_classification_arabic],0),1)</f>
        <v>#N/A</v>
      </c>
      <c r="AU6580" t="e">
        <f>INDEX(TextClassificationList[],MATCH(Sudan_News12[[#This Row],[text_classification_arabic4]],TextClassificationList[text_classification_arabic],0),1)</f>
        <v>#N/A</v>
      </c>
      <c r="AW6580" t="e">
        <f>INDEX(TextClassificationList[],MATCH(Sudan_News12[[#This Row],[text_classification_arabic5]],TextClassificationList[text_classification_arabic],0),1)</f>
        <v>#N/A</v>
      </c>
    </row>
    <row r="6581" spans="1:49" x14ac:dyDescent="0.2">
      <c r="A6581">
        <v>9.3048308183169024E+17</v>
      </c>
      <c r="B6581">
        <v>9.3048308183169024E+17</v>
      </c>
      <c r="C6581" t="s">
        <v>25544</v>
      </c>
      <c r="D6581" s="1">
        <v>43053</v>
      </c>
      <c r="E6581" s="2">
        <v>0.79893518518518514</v>
      </c>
      <c r="F6581">
        <v>200</v>
      </c>
      <c r="G6581">
        <v>1889611729</v>
      </c>
      <c r="H6581" t="s">
        <v>354</v>
      </c>
      <c r="I6581" t="s">
        <v>355</v>
      </c>
      <c r="J6581" t="s">
        <v>265</v>
      </c>
      <c r="K6581" t="s">
        <v>25545</v>
      </c>
      <c r="L6581" t="s">
        <v>270</v>
      </c>
      <c r="M6581" t="s">
        <v>267</v>
      </c>
      <c r="N6581" t="s">
        <v>267</v>
      </c>
      <c r="O6581" t="s">
        <v>267</v>
      </c>
      <c r="P6581">
        <v>0</v>
      </c>
      <c r="Q6581">
        <v>0</v>
      </c>
      <c r="R6581">
        <v>0</v>
      </c>
      <c r="S6581" t="s">
        <v>267</v>
      </c>
      <c r="T6581" t="s">
        <v>267</v>
      </c>
      <c r="U6581" t="s">
        <v>25546</v>
      </c>
      <c r="V6581" t="b">
        <v>0</v>
      </c>
      <c r="W6581" t="s">
        <v>265</v>
      </c>
      <c r="X6581">
        <v>0</v>
      </c>
      <c r="Y6581" t="s">
        <v>265</v>
      </c>
      <c r="Z6581" t="s">
        <v>265</v>
      </c>
      <c r="AA6581" t="s">
        <v>265</v>
      </c>
      <c r="AB6581" t="s">
        <v>265</v>
      </c>
      <c r="AC6581" t="s">
        <v>265</v>
      </c>
      <c r="AD6581" t="s">
        <v>265</v>
      </c>
      <c r="AE6581" t="s">
        <v>265</v>
      </c>
      <c r="AF6581" t="s">
        <v>267</v>
      </c>
      <c r="AG6581" t="s">
        <v>265</v>
      </c>
      <c r="AH6581" t="s">
        <v>265</v>
      </c>
      <c r="AI6581" t="s">
        <v>265</v>
      </c>
      <c r="AJ6581" t="s">
        <v>265</v>
      </c>
      <c r="AL6581" t="str">
        <f>IF(Sudan_News12[[#This Row],[relevancy_classification_english]]="Relevant","مناسب",IF(Sudan_News12[[#This Row],[relevancy_classification_english]]="Relevant","عَرَضِيّ",""))</f>
        <v/>
      </c>
      <c r="AN6581" t="str">
        <f>IF(Sudan_News12[[#This Row],[sentiment_analysis_english]]="Negative","سلبي",IF(Sudan_News12[[#This Row],[sentiment_analysis_english]]="Neutral","حيادي",IF(Sudan_News12[[#This Row],[sentiment_analysis_english]]="Positive","إيجابي","")))</f>
        <v/>
      </c>
      <c r="AO6581" t="e">
        <f>INDEX(TextClassificationList[],MATCH(Sudan_News12[[#This Row],[text_classification_arabic]],TextClassificationList[text_classification_arabic],0),1)</f>
        <v>#N/A</v>
      </c>
      <c r="AQ6581" t="e">
        <f>INDEX(TextClassificationList[],MATCH(Sudan_News12[[#This Row],[text_classification_arabic2]],TextClassificationList[text_classification_arabic],0),1)</f>
        <v>#N/A</v>
      </c>
      <c r="AS6581" t="e">
        <f>INDEX(TextClassificationList[],MATCH(Sudan_News12[[#This Row],[text_classification_arabic3]],TextClassificationList[text_classification_arabic],0),1)</f>
        <v>#N/A</v>
      </c>
      <c r="AU6581" t="e">
        <f>INDEX(TextClassificationList[],MATCH(Sudan_News12[[#This Row],[text_classification_arabic4]],TextClassificationList[text_classification_arabic],0),1)</f>
        <v>#N/A</v>
      </c>
      <c r="AW6581" t="e">
        <f>INDEX(TextClassificationList[],MATCH(Sudan_News12[[#This Row],[text_classification_arabic5]],TextClassificationList[text_classification_arabic],0),1)</f>
        <v>#N/A</v>
      </c>
    </row>
    <row r="6582" spans="1:49" x14ac:dyDescent="0.2">
      <c r="A6582">
        <v>9.3035490740789658E+17</v>
      </c>
      <c r="B6582">
        <v>9.3034928640300646E+17</v>
      </c>
      <c r="C6582" t="s">
        <v>25547</v>
      </c>
      <c r="D6582" s="1">
        <v>43053</v>
      </c>
      <c r="E6582" s="2">
        <v>0.44524305555555554</v>
      </c>
      <c r="F6582">
        <v>200</v>
      </c>
      <c r="G6582">
        <v>1889611729</v>
      </c>
      <c r="H6582" t="s">
        <v>354</v>
      </c>
      <c r="I6582" t="s">
        <v>355</v>
      </c>
      <c r="J6582" t="s">
        <v>265</v>
      </c>
      <c r="K6582" t="s">
        <v>25548</v>
      </c>
      <c r="L6582" t="s">
        <v>266</v>
      </c>
      <c r="M6582" t="s">
        <v>267</v>
      </c>
      <c r="N6582" t="s">
        <v>267</v>
      </c>
      <c r="O6582" t="s">
        <v>267</v>
      </c>
      <c r="P6582">
        <v>0</v>
      </c>
      <c r="Q6582">
        <v>0</v>
      </c>
      <c r="R6582">
        <v>0</v>
      </c>
      <c r="S6582" t="s">
        <v>267</v>
      </c>
      <c r="T6582" t="s">
        <v>267</v>
      </c>
      <c r="U6582" t="s">
        <v>25549</v>
      </c>
      <c r="V6582" t="b">
        <v>0</v>
      </c>
      <c r="W6582" t="s">
        <v>265</v>
      </c>
      <c r="X6582">
        <v>0</v>
      </c>
      <c r="Y6582" t="s">
        <v>265</v>
      </c>
      <c r="Z6582" t="s">
        <v>265</v>
      </c>
      <c r="AA6582" t="s">
        <v>265</v>
      </c>
      <c r="AB6582" t="s">
        <v>265</v>
      </c>
      <c r="AC6582" t="s">
        <v>265</v>
      </c>
      <c r="AD6582" t="s">
        <v>265</v>
      </c>
      <c r="AE6582" t="s">
        <v>265</v>
      </c>
      <c r="AF6582" t="s">
        <v>14409</v>
      </c>
      <c r="AG6582" t="s">
        <v>265</v>
      </c>
      <c r="AH6582" t="s">
        <v>265</v>
      </c>
      <c r="AI6582" t="s">
        <v>265</v>
      </c>
      <c r="AJ6582" t="s">
        <v>265</v>
      </c>
      <c r="AL6582" t="str">
        <f>IF(Sudan_News12[[#This Row],[relevancy_classification_english]]="Relevant","مناسب",IF(Sudan_News12[[#This Row],[relevancy_classification_english]]="Relevant","عَرَضِيّ",""))</f>
        <v/>
      </c>
      <c r="AN6582" t="str">
        <f>IF(Sudan_News12[[#This Row],[sentiment_analysis_english]]="Negative","سلبي",IF(Sudan_News12[[#This Row],[sentiment_analysis_english]]="Neutral","حيادي",IF(Sudan_News12[[#This Row],[sentiment_analysis_english]]="Positive","إيجابي","")))</f>
        <v/>
      </c>
      <c r="AO6582" t="e">
        <f>INDEX(TextClassificationList[],MATCH(Sudan_News12[[#This Row],[text_classification_arabic]],TextClassificationList[text_classification_arabic],0),1)</f>
        <v>#N/A</v>
      </c>
      <c r="AQ6582" t="e">
        <f>INDEX(TextClassificationList[],MATCH(Sudan_News12[[#This Row],[text_classification_arabic2]],TextClassificationList[text_classification_arabic],0),1)</f>
        <v>#N/A</v>
      </c>
      <c r="AS6582" t="e">
        <f>INDEX(TextClassificationList[],MATCH(Sudan_News12[[#This Row],[text_classification_arabic3]],TextClassificationList[text_classification_arabic],0),1)</f>
        <v>#N/A</v>
      </c>
      <c r="AU6582" t="e">
        <f>INDEX(TextClassificationList[],MATCH(Sudan_News12[[#This Row],[text_classification_arabic4]],TextClassificationList[text_classification_arabic],0),1)</f>
        <v>#N/A</v>
      </c>
      <c r="AW6582" t="e">
        <f>INDEX(TextClassificationList[],MATCH(Sudan_News12[[#This Row],[text_classification_arabic5]],TextClassificationList[text_classification_arabic],0),1)</f>
        <v>#N/A</v>
      </c>
    </row>
    <row r="6583" spans="1:49" x14ac:dyDescent="0.2">
      <c r="A6583">
        <v>9.3034681648646144E+17</v>
      </c>
      <c r="B6583">
        <v>9.3034538989457818E+17</v>
      </c>
      <c r="C6583" t="s">
        <v>25550</v>
      </c>
      <c r="D6583" s="1">
        <v>43053</v>
      </c>
      <c r="E6583" s="2">
        <v>0.42291666666666666</v>
      </c>
      <c r="F6583">
        <v>200</v>
      </c>
      <c r="G6583">
        <v>1889611729</v>
      </c>
      <c r="H6583" t="s">
        <v>354</v>
      </c>
      <c r="I6583" t="s">
        <v>355</v>
      </c>
      <c r="J6583" t="s">
        <v>265</v>
      </c>
      <c r="K6583" t="s">
        <v>25551</v>
      </c>
      <c r="L6583" t="s">
        <v>266</v>
      </c>
      <c r="M6583" t="s">
        <v>267</v>
      </c>
      <c r="N6583" t="s">
        <v>267</v>
      </c>
      <c r="O6583" t="s">
        <v>267</v>
      </c>
      <c r="P6583">
        <v>0</v>
      </c>
      <c r="Q6583">
        <v>0</v>
      </c>
      <c r="R6583">
        <v>1</v>
      </c>
      <c r="S6583" t="s">
        <v>267</v>
      </c>
      <c r="T6583" t="s">
        <v>267</v>
      </c>
      <c r="U6583" t="s">
        <v>25552</v>
      </c>
      <c r="V6583" t="b">
        <v>0</v>
      </c>
      <c r="W6583" t="s">
        <v>265</v>
      </c>
      <c r="X6583">
        <v>0</v>
      </c>
      <c r="Y6583" t="s">
        <v>265</v>
      </c>
      <c r="Z6583" t="s">
        <v>265</v>
      </c>
      <c r="AA6583" t="s">
        <v>265</v>
      </c>
      <c r="AB6583" t="s">
        <v>265</v>
      </c>
      <c r="AC6583" t="s">
        <v>265</v>
      </c>
      <c r="AD6583" t="s">
        <v>265</v>
      </c>
      <c r="AE6583" t="s">
        <v>265</v>
      </c>
      <c r="AF6583" t="s">
        <v>25553</v>
      </c>
      <c r="AG6583" t="s">
        <v>265</v>
      </c>
      <c r="AH6583" t="s">
        <v>265</v>
      </c>
      <c r="AI6583" t="s">
        <v>265</v>
      </c>
      <c r="AJ6583" t="s">
        <v>265</v>
      </c>
      <c r="AL6583" t="str">
        <f>IF(Sudan_News12[[#This Row],[relevancy_classification_english]]="Relevant","مناسب",IF(Sudan_News12[[#This Row],[relevancy_classification_english]]="Relevant","عَرَضِيّ",""))</f>
        <v/>
      </c>
      <c r="AN6583" t="str">
        <f>IF(Sudan_News12[[#This Row],[sentiment_analysis_english]]="Negative","سلبي",IF(Sudan_News12[[#This Row],[sentiment_analysis_english]]="Neutral","حيادي",IF(Sudan_News12[[#This Row],[sentiment_analysis_english]]="Positive","إيجابي","")))</f>
        <v/>
      </c>
      <c r="AO6583" t="e">
        <f>INDEX(TextClassificationList[],MATCH(Sudan_News12[[#This Row],[text_classification_arabic]],TextClassificationList[text_classification_arabic],0),1)</f>
        <v>#N/A</v>
      </c>
      <c r="AQ6583" t="e">
        <f>INDEX(TextClassificationList[],MATCH(Sudan_News12[[#This Row],[text_classification_arabic2]],TextClassificationList[text_classification_arabic],0),1)</f>
        <v>#N/A</v>
      </c>
      <c r="AS6583" t="e">
        <f>INDEX(TextClassificationList[],MATCH(Sudan_News12[[#This Row],[text_classification_arabic3]],TextClassificationList[text_classification_arabic],0),1)</f>
        <v>#N/A</v>
      </c>
      <c r="AU6583" t="e">
        <f>INDEX(TextClassificationList[],MATCH(Sudan_News12[[#This Row],[text_classification_arabic4]],TextClassificationList[text_classification_arabic],0),1)</f>
        <v>#N/A</v>
      </c>
      <c r="AW6583" t="e">
        <f>INDEX(TextClassificationList[],MATCH(Sudan_News12[[#This Row],[text_classification_arabic5]],TextClassificationList[text_classification_arabic],0),1)</f>
        <v>#N/A</v>
      </c>
    </row>
    <row r="6584" spans="1:49" x14ac:dyDescent="0.2">
      <c r="A6584">
        <v>9.3034623751315866E+17</v>
      </c>
      <c r="B6584">
        <v>9.3034172661044429E+17</v>
      </c>
      <c r="C6584" t="s">
        <v>25554</v>
      </c>
      <c r="D6584" s="1">
        <v>43053</v>
      </c>
      <c r="E6584" s="2">
        <v>0.42131944444444447</v>
      </c>
      <c r="F6584">
        <v>200</v>
      </c>
      <c r="G6584">
        <v>1889611729</v>
      </c>
      <c r="H6584" t="s">
        <v>354</v>
      </c>
      <c r="I6584" t="s">
        <v>355</v>
      </c>
      <c r="J6584" t="s">
        <v>265</v>
      </c>
      <c r="K6584" t="s">
        <v>25555</v>
      </c>
      <c r="L6584" t="s">
        <v>276</v>
      </c>
      <c r="M6584" t="s">
        <v>267</v>
      </c>
      <c r="N6584" t="s">
        <v>267</v>
      </c>
      <c r="O6584" t="s">
        <v>267</v>
      </c>
      <c r="P6584">
        <v>0</v>
      </c>
      <c r="Q6584">
        <v>0</v>
      </c>
      <c r="R6584">
        <v>0</v>
      </c>
      <c r="S6584" t="s">
        <v>267</v>
      </c>
      <c r="T6584" t="s">
        <v>267</v>
      </c>
      <c r="U6584" t="s">
        <v>25556</v>
      </c>
      <c r="V6584" t="b">
        <v>0</v>
      </c>
      <c r="W6584" t="s">
        <v>265</v>
      </c>
      <c r="X6584">
        <v>0</v>
      </c>
      <c r="Y6584" t="s">
        <v>265</v>
      </c>
      <c r="Z6584" t="s">
        <v>265</v>
      </c>
      <c r="AA6584" t="s">
        <v>265</v>
      </c>
      <c r="AB6584" t="s">
        <v>265</v>
      </c>
      <c r="AC6584" t="s">
        <v>265</v>
      </c>
      <c r="AD6584" t="s">
        <v>265</v>
      </c>
      <c r="AE6584" t="s">
        <v>265</v>
      </c>
      <c r="AF6584" t="s">
        <v>25557</v>
      </c>
      <c r="AG6584" t="s">
        <v>265</v>
      </c>
      <c r="AH6584" t="s">
        <v>265</v>
      </c>
      <c r="AI6584" t="s">
        <v>265</v>
      </c>
      <c r="AJ6584" t="s">
        <v>265</v>
      </c>
      <c r="AL6584" t="str">
        <f>IF(Sudan_News12[[#This Row],[relevancy_classification_english]]="Relevant","مناسب",IF(Sudan_News12[[#This Row],[relevancy_classification_english]]="Relevant","عَرَضِيّ",""))</f>
        <v/>
      </c>
      <c r="AN6584" t="str">
        <f>IF(Sudan_News12[[#This Row],[sentiment_analysis_english]]="Negative","سلبي",IF(Sudan_News12[[#This Row],[sentiment_analysis_english]]="Neutral","حيادي",IF(Sudan_News12[[#This Row],[sentiment_analysis_english]]="Positive","إيجابي","")))</f>
        <v/>
      </c>
      <c r="AO6584" t="e">
        <f>INDEX(TextClassificationList[],MATCH(Sudan_News12[[#This Row],[text_classification_arabic]],TextClassificationList[text_classification_arabic],0),1)</f>
        <v>#N/A</v>
      </c>
      <c r="AQ6584" t="e">
        <f>INDEX(TextClassificationList[],MATCH(Sudan_News12[[#This Row],[text_classification_arabic2]],TextClassificationList[text_classification_arabic],0),1)</f>
        <v>#N/A</v>
      </c>
      <c r="AS6584" t="e">
        <f>INDEX(TextClassificationList[],MATCH(Sudan_News12[[#This Row],[text_classification_arabic3]],TextClassificationList[text_classification_arabic],0),1)</f>
        <v>#N/A</v>
      </c>
      <c r="AU6584" t="e">
        <f>INDEX(TextClassificationList[],MATCH(Sudan_News12[[#This Row],[text_classification_arabic4]],TextClassificationList[text_classification_arabic],0),1)</f>
        <v>#N/A</v>
      </c>
      <c r="AW6584" t="e">
        <f>INDEX(TextClassificationList[],MATCH(Sudan_News12[[#This Row],[text_classification_arabic5]],TextClassificationList[text_classification_arabic],0),1)</f>
        <v>#N/A</v>
      </c>
    </row>
    <row r="6585" spans="1:49" x14ac:dyDescent="0.2">
      <c r="A6585">
        <v>9.3033850116137779E+17</v>
      </c>
      <c r="B6585">
        <v>9.3033556266120806E+17</v>
      </c>
      <c r="C6585" t="s">
        <v>25558</v>
      </c>
      <c r="D6585" s="1">
        <v>43053</v>
      </c>
      <c r="E6585" s="2">
        <v>0.39997685185185183</v>
      </c>
      <c r="F6585">
        <v>200</v>
      </c>
      <c r="G6585">
        <v>1889611729</v>
      </c>
      <c r="H6585" t="s">
        <v>354</v>
      </c>
      <c r="I6585" t="s">
        <v>355</v>
      </c>
      <c r="J6585" t="s">
        <v>265</v>
      </c>
      <c r="K6585" t="s">
        <v>25559</v>
      </c>
      <c r="L6585" t="s">
        <v>266</v>
      </c>
      <c r="M6585" t="s">
        <v>267</v>
      </c>
      <c r="N6585" t="s">
        <v>267</v>
      </c>
      <c r="O6585" t="s">
        <v>267</v>
      </c>
      <c r="P6585">
        <v>0</v>
      </c>
      <c r="Q6585">
        <v>0</v>
      </c>
      <c r="R6585">
        <v>0</v>
      </c>
      <c r="S6585" t="s">
        <v>267</v>
      </c>
      <c r="T6585" t="s">
        <v>267</v>
      </c>
      <c r="U6585" t="s">
        <v>25560</v>
      </c>
      <c r="V6585" t="b">
        <v>0</v>
      </c>
      <c r="W6585" t="s">
        <v>265</v>
      </c>
      <c r="X6585">
        <v>0</v>
      </c>
      <c r="Y6585" t="s">
        <v>265</v>
      </c>
      <c r="Z6585" t="s">
        <v>265</v>
      </c>
      <c r="AA6585" t="s">
        <v>265</v>
      </c>
      <c r="AB6585" t="s">
        <v>265</v>
      </c>
      <c r="AC6585" t="s">
        <v>265</v>
      </c>
      <c r="AD6585" t="s">
        <v>265</v>
      </c>
      <c r="AE6585" t="s">
        <v>265</v>
      </c>
      <c r="AF6585" t="s">
        <v>267</v>
      </c>
      <c r="AG6585" t="s">
        <v>265</v>
      </c>
      <c r="AH6585" t="s">
        <v>265</v>
      </c>
      <c r="AI6585" t="s">
        <v>265</v>
      </c>
      <c r="AJ6585" t="s">
        <v>265</v>
      </c>
      <c r="AL6585" t="str">
        <f>IF(Sudan_News12[[#This Row],[relevancy_classification_english]]="Relevant","مناسب",IF(Sudan_News12[[#This Row],[relevancy_classification_english]]="Relevant","عَرَضِيّ",""))</f>
        <v/>
      </c>
      <c r="AN6585" t="str">
        <f>IF(Sudan_News12[[#This Row],[sentiment_analysis_english]]="Negative","سلبي",IF(Sudan_News12[[#This Row],[sentiment_analysis_english]]="Neutral","حيادي",IF(Sudan_News12[[#This Row],[sentiment_analysis_english]]="Positive","إيجابي","")))</f>
        <v/>
      </c>
      <c r="AO6585" t="e">
        <f>INDEX(TextClassificationList[],MATCH(Sudan_News12[[#This Row],[text_classification_arabic]],TextClassificationList[text_classification_arabic],0),1)</f>
        <v>#N/A</v>
      </c>
      <c r="AQ6585" t="e">
        <f>INDEX(TextClassificationList[],MATCH(Sudan_News12[[#This Row],[text_classification_arabic2]],TextClassificationList[text_classification_arabic],0),1)</f>
        <v>#N/A</v>
      </c>
      <c r="AS6585" t="e">
        <f>INDEX(TextClassificationList[],MATCH(Sudan_News12[[#This Row],[text_classification_arabic3]],TextClassificationList[text_classification_arabic],0),1)</f>
        <v>#N/A</v>
      </c>
      <c r="AU6585" t="e">
        <f>INDEX(TextClassificationList[],MATCH(Sudan_News12[[#This Row],[text_classification_arabic4]],TextClassificationList[text_classification_arabic],0),1)</f>
        <v>#N/A</v>
      </c>
      <c r="AW6585" t="e">
        <f>INDEX(TextClassificationList[],MATCH(Sudan_News12[[#This Row],[text_classification_arabic5]],TextClassificationList[text_classification_arabic],0),1)</f>
        <v>#N/A</v>
      </c>
    </row>
    <row r="6586" spans="1:49" x14ac:dyDescent="0.2">
      <c r="A6586">
        <v>9.3028741152283034E+17</v>
      </c>
      <c r="B6586">
        <v>9.3028741152283034E+17</v>
      </c>
      <c r="C6586" t="s">
        <v>25561</v>
      </c>
      <c r="D6586" s="1">
        <v>43053</v>
      </c>
      <c r="E6586" s="2">
        <v>0.25899305555555557</v>
      </c>
      <c r="F6586">
        <v>200</v>
      </c>
      <c r="G6586">
        <v>1889611729</v>
      </c>
      <c r="H6586" t="s">
        <v>354</v>
      </c>
      <c r="I6586" t="s">
        <v>355</v>
      </c>
      <c r="J6586" t="s">
        <v>265</v>
      </c>
      <c r="K6586" t="s">
        <v>25562</v>
      </c>
      <c r="L6586" t="s">
        <v>266</v>
      </c>
      <c r="M6586" t="s">
        <v>267</v>
      </c>
      <c r="N6586" t="s">
        <v>267</v>
      </c>
      <c r="O6586" t="s">
        <v>267</v>
      </c>
      <c r="P6586">
        <v>0</v>
      </c>
      <c r="Q6586">
        <v>0</v>
      </c>
      <c r="R6586">
        <v>0</v>
      </c>
      <c r="S6586" t="s">
        <v>25563</v>
      </c>
      <c r="T6586" t="s">
        <v>267</v>
      </c>
      <c r="U6586" t="s">
        <v>25564</v>
      </c>
      <c r="V6586" t="b">
        <v>0</v>
      </c>
      <c r="W6586" t="s">
        <v>265</v>
      </c>
      <c r="X6586">
        <v>0</v>
      </c>
      <c r="Y6586" t="s">
        <v>265</v>
      </c>
      <c r="Z6586" t="s">
        <v>265</v>
      </c>
      <c r="AA6586" t="s">
        <v>265</v>
      </c>
      <c r="AB6586" t="s">
        <v>265</v>
      </c>
      <c r="AC6586" t="s">
        <v>265</v>
      </c>
      <c r="AD6586" t="s">
        <v>265</v>
      </c>
      <c r="AE6586" t="s">
        <v>265</v>
      </c>
      <c r="AF6586" t="s">
        <v>267</v>
      </c>
      <c r="AG6586" t="s">
        <v>265</v>
      </c>
      <c r="AH6586" t="s">
        <v>265</v>
      </c>
      <c r="AI6586" t="s">
        <v>265</v>
      </c>
      <c r="AJ6586" t="s">
        <v>265</v>
      </c>
      <c r="AL6586" t="str">
        <f>IF(Sudan_News12[[#This Row],[relevancy_classification_english]]="Relevant","مناسب",IF(Sudan_News12[[#This Row],[relevancy_classification_english]]="Relevant","عَرَضِيّ",""))</f>
        <v/>
      </c>
      <c r="AN6586" t="str">
        <f>IF(Sudan_News12[[#This Row],[sentiment_analysis_english]]="Negative","سلبي",IF(Sudan_News12[[#This Row],[sentiment_analysis_english]]="Neutral","حيادي",IF(Sudan_News12[[#This Row],[sentiment_analysis_english]]="Positive","إيجابي","")))</f>
        <v/>
      </c>
      <c r="AO6586" t="e">
        <f>INDEX(TextClassificationList[],MATCH(Sudan_News12[[#This Row],[text_classification_arabic]],TextClassificationList[text_classification_arabic],0),1)</f>
        <v>#N/A</v>
      </c>
      <c r="AQ6586" t="e">
        <f>INDEX(TextClassificationList[],MATCH(Sudan_News12[[#This Row],[text_classification_arabic2]],TextClassificationList[text_classification_arabic],0),1)</f>
        <v>#N/A</v>
      </c>
      <c r="AS6586" t="e">
        <f>INDEX(TextClassificationList[],MATCH(Sudan_News12[[#This Row],[text_classification_arabic3]],TextClassificationList[text_classification_arabic],0),1)</f>
        <v>#N/A</v>
      </c>
      <c r="AU6586" t="e">
        <f>INDEX(TextClassificationList[],MATCH(Sudan_News12[[#This Row],[text_classification_arabic4]],TextClassificationList[text_classification_arabic],0),1)</f>
        <v>#N/A</v>
      </c>
      <c r="AW6586" t="e">
        <f>INDEX(TextClassificationList[],MATCH(Sudan_News12[[#This Row],[text_classification_arabic5]],TextClassificationList[text_classification_arabic],0),1)</f>
        <v>#N/A</v>
      </c>
    </row>
    <row r="6587" spans="1:49" x14ac:dyDescent="0.2">
      <c r="A6587">
        <v>9.3019477176269619E+17</v>
      </c>
      <c r="B6587">
        <v>9.3019477176269619E+17</v>
      </c>
      <c r="C6587" t="s">
        <v>25565</v>
      </c>
      <c r="D6587" s="1">
        <v>43053</v>
      </c>
      <c r="E6587" s="2">
        <v>3.3564814814814816E-3</v>
      </c>
      <c r="F6587">
        <v>200</v>
      </c>
      <c r="G6587">
        <v>1889611729</v>
      </c>
      <c r="H6587" t="s">
        <v>354</v>
      </c>
      <c r="I6587" t="s">
        <v>355</v>
      </c>
      <c r="J6587" t="s">
        <v>265</v>
      </c>
      <c r="K6587" t="s">
        <v>25566</v>
      </c>
      <c r="L6587" t="s">
        <v>266</v>
      </c>
      <c r="M6587" t="s">
        <v>267</v>
      </c>
      <c r="N6587" t="s">
        <v>267</v>
      </c>
      <c r="O6587" t="s">
        <v>267</v>
      </c>
      <c r="P6587">
        <v>0</v>
      </c>
      <c r="Q6587">
        <v>0</v>
      </c>
      <c r="R6587">
        <v>0</v>
      </c>
      <c r="S6587" t="s">
        <v>25567</v>
      </c>
      <c r="T6587" t="s">
        <v>267</v>
      </c>
      <c r="U6587" t="s">
        <v>25568</v>
      </c>
      <c r="V6587" t="b">
        <v>0</v>
      </c>
      <c r="W6587" t="s">
        <v>265</v>
      </c>
      <c r="X6587">
        <v>0</v>
      </c>
      <c r="Y6587" t="s">
        <v>265</v>
      </c>
      <c r="Z6587" t="s">
        <v>265</v>
      </c>
      <c r="AA6587" t="s">
        <v>265</v>
      </c>
      <c r="AB6587" t="s">
        <v>265</v>
      </c>
      <c r="AC6587" t="s">
        <v>265</v>
      </c>
      <c r="AD6587" t="s">
        <v>265</v>
      </c>
      <c r="AE6587" t="s">
        <v>265</v>
      </c>
      <c r="AF6587" t="s">
        <v>267</v>
      </c>
      <c r="AG6587" t="s">
        <v>265</v>
      </c>
      <c r="AH6587" t="s">
        <v>265</v>
      </c>
      <c r="AI6587" t="s">
        <v>265</v>
      </c>
      <c r="AJ6587" t="s">
        <v>265</v>
      </c>
      <c r="AL6587" t="str">
        <f>IF(Sudan_News12[[#This Row],[relevancy_classification_english]]="Relevant","مناسب",IF(Sudan_News12[[#This Row],[relevancy_classification_english]]="Relevant","عَرَضِيّ",""))</f>
        <v/>
      </c>
      <c r="AN6587" t="str">
        <f>IF(Sudan_News12[[#This Row],[sentiment_analysis_english]]="Negative","سلبي",IF(Sudan_News12[[#This Row],[sentiment_analysis_english]]="Neutral","حيادي",IF(Sudan_News12[[#This Row],[sentiment_analysis_english]]="Positive","إيجابي","")))</f>
        <v/>
      </c>
      <c r="AO6587" t="e">
        <f>INDEX(TextClassificationList[],MATCH(Sudan_News12[[#This Row],[text_classification_arabic]],TextClassificationList[text_classification_arabic],0),1)</f>
        <v>#N/A</v>
      </c>
      <c r="AQ6587" t="e">
        <f>INDEX(TextClassificationList[],MATCH(Sudan_News12[[#This Row],[text_classification_arabic2]],TextClassificationList[text_classification_arabic],0),1)</f>
        <v>#N/A</v>
      </c>
      <c r="AS6587" t="e">
        <f>INDEX(TextClassificationList[],MATCH(Sudan_News12[[#This Row],[text_classification_arabic3]],TextClassificationList[text_classification_arabic],0),1)</f>
        <v>#N/A</v>
      </c>
      <c r="AU6587" t="e">
        <f>INDEX(TextClassificationList[],MATCH(Sudan_News12[[#This Row],[text_classification_arabic4]],TextClassificationList[text_classification_arabic],0),1)</f>
        <v>#N/A</v>
      </c>
      <c r="AW6587" t="e">
        <f>INDEX(TextClassificationList[],MATCH(Sudan_News12[[#This Row],[text_classification_arabic5]],TextClassificationList[text_classification_arabic],0),1)</f>
        <v>#N/A</v>
      </c>
    </row>
    <row r="6588" spans="1:49" x14ac:dyDescent="0.2">
      <c r="A6588">
        <v>9.3019459060228915E+17</v>
      </c>
      <c r="B6588">
        <v>9.3019459060228915E+17</v>
      </c>
      <c r="C6588" t="s">
        <v>25569</v>
      </c>
      <c r="D6588" s="1">
        <v>43053</v>
      </c>
      <c r="E6588" s="2">
        <v>2.8587962962962963E-3</v>
      </c>
      <c r="F6588">
        <v>200</v>
      </c>
      <c r="G6588">
        <v>1889611729</v>
      </c>
      <c r="H6588" t="s">
        <v>354</v>
      </c>
      <c r="I6588" t="s">
        <v>355</v>
      </c>
      <c r="J6588" t="s">
        <v>265</v>
      </c>
      <c r="K6588" t="s">
        <v>25570</v>
      </c>
      <c r="L6588" t="s">
        <v>266</v>
      </c>
      <c r="M6588" t="s">
        <v>267</v>
      </c>
      <c r="N6588" t="s">
        <v>267</v>
      </c>
      <c r="O6588" t="s">
        <v>267</v>
      </c>
      <c r="P6588">
        <v>0</v>
      </c>
      <c r="Q6588">
        <v>0</v>
      </c>
      <c r="R6588">
        <v>0</v>
      </c>
      <c r="S6588" t="s">
        <v>25571</v>
      </c>
      <c r="T6588" t="s">
        <v>267</v>
      </c>
      <c r="U6588" t="s">
        <v>25572</v>
      </c>
      <c r="V6588" t="b">
        <v>0</v>
      </c>
      <c r="W6588" t="s">
        <v>265</v>
      </c>
      <c r="X6588">
        <v>0</v>
      </c>
      <c r="Y6588" t="s">
        <v>265</v>
      </c>
      <c r="Z6588" t="s">
        <v>265</v>
      </c>
      <c r="AA6588" t="s">
        <v>265</v>
      </c>
      <c r="AB6588" t="s">
        <v>265</v>
      </c>
      <c r="AC6588" t="s">
        <v>265</v>
      </c>
      <c r="AD6588" t="s">
        <v>265</v>
      </c>
      <c r="AE6588" t="s">
        <v>265</v>
      </c>
      <c r="AF6588" t="s">
        <v>267</v>
      </c>
      <c r="AG6588" t="s">
        <v>265</v>
      </c>
      <c r="AH6588" t="s">
        <v>265</v>
      </c>
      <c r="AI6588" t="s">
        <v>265</v>
      </c>
      <c r="AJ6588" t="s">
        <v>265</v>
      </c>
      <c r="AL6588" t="str">
        <f>IF(Sudan_News12[[#This Row],[relevancy_classification_english]]="Relevant","مناسب",IF(Sudan_News12[[#This Row],[relevancy_classification_english]]="Relevant","عَرَضِيّ",""))</f>
        <v/>
      </c>
      <c r="AN6588" t="str">
        <f>IF(Sudan_News12[[#This Row],[sentiment_analysis_english]]="Negative","سلبي",IF(Sudan_News12[[#This Row],[sentiment_analysis_english]]="Neutral","حيادي",IF(Sudan_News12[[#This Row],[sentiment_analysis_english]]="Positive","إيجابي","")))</f>
        <v/>
      </c>
      <c r="AO6588" t="e">
        <f>INDEX(TextClassificationList[],MATCH(Sudan_News12[[#This Row],[text_classification_arabic]],TextClassificationList[text_classification_arabic],0),1)</f>
        <v>#N/A</v>
      </c>
      <c r="AQ6588" t="e">
        <f>INDEX(TextClassificationList[],MATCH(Sudan_News12[[#This Row],[text_classification_arabic2]],TextClassificationList[text_classification_arabic],0),1)</f>
        <v>#N/A</v>
      </c>
      <c r="AS6588" t="e">
        <f>INDEX(TextClassificationList[],MATCH(Sudan_News12[[#This Row],[text_classification_arabic3]],TextClassificationList[text_classification_arabic],0),1)</f>
        <v>#N/A</v>
      </c>
      <c r="AU6588" t="e">
        <f>INDEX(TextClassificationList[],MATCH(Sudan_News12[[#This Row],[text_classification_arabic4]],TextClassificationList[text_classification_arabic],0),1)</f>
        <v>#N/A</v>
      </c>
      <c r="AW6588" t="e">
        <f>INDEX(TextClassificationList[],MATCH(Sudan_News12[[#This Row],[text_classification_arabic5]],TextClassificationList[text_classification_arabic],0),1)</f>
        <v>#N/A</v>
      </c>
    </row>
    <row r="6589" spans="1:49" x14ac:dyDescent="0.2">
      <c r="A6589">
        <v>9.3018540410348749E+17</v>
      </c>
      <c r="B6589">
        <v>9.3018540410348749E+17</v>
      </c>
      <c r="C6589" t="s">
        <v>25573</v>
      </c>
      <c r="D6589" s="1">
        <v>43052</v>
      </c>
      <c r="E6589" s="2">
        <v>0.97751157407407407</v>
      </c>
      <c r="F6589">
        <v>200</v>
      </c>
      <c r="G6589">
        <v>1889611729</v>
      </c>
      <c r="H6589" t="s">
        <v>354</v>
      </c>
      <c r="I6589" t="s">
        <v>355</v>
      </c>
      <c r="J6589" t="s">
        <v>265</v>
      </c>
      <c r="K6589" t="s">
        <v>25574</v>
      </c>
      <c r="L6589" t="s">
        <v>266</v>
      </c>
      <c r="M6589" t="s">
        <v>267</v>
      </c>
      <c r="N6589" t="s">
        <v>267</v>
      </c>
      <c r="O6589" t="s">
        <v>25575</v>
      </c>
      <c r="P6589">
        <v>1</v>
      </c>
      <c r="Q6589">
        <v>1</v>
      </c>
      <c r="R6589">
        <v>1</v>
      </c>
      <c r="S6589" t="s">
        <v>25576</v>
      </c>
      <c r="T6589" t="s">
        <v>267</v>
      </c>
      <c r="U6589" t="s">
        <v>25577</v>
      </c>
      <c r="V6589" t="b">
        <v>0</v>
      </c>
      <c r="W6589" t="s">
        <v>265</v>
      </c>
      <c r="X6589">
        <v>1</v>
      </c>
      <c r="Y6589" t="s">
        <v>25578</v>
      </c>
      <c r="Z6589" t="s">
        <v>265</v>
      </c>
      <c r="AA6589" t="s">
        <v>265</v>
      </c>
      <c r="AB6589" t="s">
        <v>265</v>
      </c>
      <c r="AC6589" t="s">
        <v>265</v>
      </c>
      <c r="AD6589" t="s">
        <v>265</v>
      </c>
      <c r="AE6589" t="s">
        <v>265</v>
      </c>
      <c r="AF6589" t="s">
        <v>267</v>
      </c>
      <c r="AG6589" t="s">
        <v>265</v>
      </c>
      <c r="AH6589" t="s">
        <v>265</v>
      </c>
      <c r="AI6589" t="s">
        <v>265</v>
      </c>
      <c r="AJ6589" t="s">
        <v>265</v>
      </c>
      <c r="AL6589" t="str">
        <f>IF(Sudan_News12[[#This Row],[relevancy_classification_english]]="Relevant","مناسب",IF(Sudan_News12[[#This Row],[relevancy_classification_english]]="Relevant","عَرَضِيّ",""))</f>
        <v/>
      </c>
      <c r="AN6589" t="str">
        <f>IF(Sudan_News12[[#This Row],[sentiment_analysis_english]]="Negative","سلبي",IF(Sudan_News12[[#This Row],[sentiment_analysis_english]]="Neutral","حيادي",IF(Sudan_News12[[#This Row],[sentiment_analysis_english]]="Positive","إيجابي","")))</f>
        <v/>
      </c>
      <c r="AO6589" t="e">
        <f>INDEX(TextClassificationList[],MATCH(Sudan_News12[[#This Row],[text_classification_arabic]],TextClassificationList[text_classification_arabic],0),1)</f>
        <v>#N/A</v>
      </c>
      <c r="AQ6589" t="e">
        <f>INDEX(TextClassificationList[],MATCH(Sudan_News12[[#This Row],[text_classification_arabic2]],TextClassificationList[text_classification_arabic],0),1)</f>
        <v>#N/A</v>
      </c>
      <c r="AS6589" t="e">
        <f>INDEX(TextClassificationList[],MATCH(Sudan_News12[[#This Row],[text_classification_arabic3]],TextClassificationList[text_classification_arabic],0),1)</f>
        <v>#N/A</v>
      </c>
      <c r="AU6589" t="e">
        <f>INDEX(TextClassificationList[],MATCH(Sudan_News12[[#This Row],[text_classification_arabic4]],TextClassificationList[text_classification_arabic],0),1)</f>
        <v>#N/A</v>
      </c>
      <c r="AW6589" t="e">
        <f>INDEX(TextClassificationList[],MATCH(Sudan_News12[[#This Row],[text_classification_arabic5]],TextClassificationList[text_classification_arabic],0),1)</f>
        <v>#N/A</v>
      </c>
    </row>
    <row r="6590" spans="1:49" x14ac:dyDescent="0.2">
      <c r="A6590">
        <v>9.301840600849367E+17</v>
      </c>
      <c r="B6590">
        <v>9.301840600849367E+17</v>
      </c>
      <c r="C6590" t="s">
        <v>25579</v>
      </c>
      <c r="D6590" s="1">
        <v>43052</v>
      </c>
      <c r="E6590" s="2">
        <v>0.97379629629629627</v>
      </c>
      <c r="F6590">
        <v>200</v>
      </c>
      <c r="G6590">
        <v>1889611729</v>
      </c>
      <c r="H6590" t="s">
        <v>354</v>
      </c>
      <c r="I6590" t="s">
        <v>355</v>
      </c>
      <c r="J6590" t="s">
        <v>265</v>
      </c>
      <c r="K6590" t="s">
        <v>25580</v>
      </c>
      <c r="L6590" t="s">
        <v>266</v>
      </c>
      <c r="M6590" t="s">
        <v>267</v>
      </c>
      <c r="N6590" t="s">
        <v>267</v>
      </c>
      <c r="O6590" t="s">
        <v>267</v>
      </c>
      <c r="P6590">
        <v>0</v>
      </c>
      <c r="Q6590">
        <v>0</v>
      </c>
      <c r="R6590">
        <v>0</v>
      </c>
      <c r="S6590" t="s">
        <v>25455</v>
      </c>
      <c r="T6590" t="s">
        <v>267</v>
      </c>
      <c r="U6590" t="s">
        <v>25581</v>
      </c>
      <c r="V6590" t="b">
        <v>0</v>
      </c>
      <c r="W6590" t="s">
        <v>265</v>
      </c>
      <c r="X6590">
        <v>0</v>
      </c>
      <c r="Y6590" t="s">
        <v>265</v>
      </c>
      <c r="Z6590" t="s">
        <v>265</v>
      </c>
      <c r="AA6590" t="s">
        <v>265</v>
      </c>
      <c r="AB6590" t="s">
        <v>265</v>
      </c>
      <c r="AC6590" t="s">
        <v>265</v>
      </c>
      <c r="AD6590" t="s">
        <v>265</v>
      </c>
      <c r="AE6590" t="s">
        <v>265</v>
      </c>
      <c r="AF6590" t="s">
        <v>267</v>
      </c>
      <c r="AG6590" t="s">
        <v>265</v>
      </c>
      <c r="AH6590" t="s">
        <v>265</v>
      </c>
      <c r="AI6590" t="s">
        <v>265</v>
      </c>
      <c r="AJ6590" t="s">
        <v>265</v>
      </c>
      <c r="AL6590" t="str">
        <f>IF(Sudan_News12[[#This Row],[relevancy_classification_english]]="Relevant","مناسب",IF(Sudan_News12[[#This Row],[relevancy_classification_english]]="Relevant","عَرَضِيّ",""))</f>
        <v/>
      </c>
      <c r="AN6590" t="str">
        <f>IF(Sudan_News12[[#This Row],[sentiment_analysis_english]]="Negative","سلبي",IF(Sudan_News12[[#This Row],[sentiment_analysis_english]]="Neutral","حيادي",IF(Sudan_News12[[#This Row],[sentiment_analysis_english]]="Positive","إيجابي","")))</f>
        <v/>
      </c>
      <c r="AO6590" t="e">
        <f>INDEX(TextClassificationList[],MATCH(Sudan_News12[[#This Row],[text_classification_arabic]],TextClassificationList[text_classification_arabic],0),1)</f>
        <v>#N/A</v>
      </c>
      <c r="AQ6590" t="e">
        <f>INDEX(TextClassificationList[],MATCH(Sudan_News12[[#This Row],[text_classification_arabic2]],TextClassificationList[text_classification_arabic],0),1)</f>
        <v>#N/A</v>
      </c>
      <c r="AS6590" t="e">
        <f>INDEX(TextClassificationList[],MATCH(Sudan_News12[[#This Row],[text_classification_arabic3]],TextClassificationList[text_classification_arabic],0),1)</f>
        <v>#N/A</v>
      </c>
      <c r="AU6590" t="e">
        <f>INDEX(TextClassificationList[],MATCH(Sudan_News12[[#This Row],[text_classification_arabic4]],TextClassificationList[text_classification_arabic],0),1)</f>
        <v>#N/A</v>
      </c>
      <c r="AW6590" t="e">
        <f>INDEX(TextClassificationList[],MATCH(Sudan_News12[[#This Row],[text_classification_arabic5]],TextClassificationList[text_classification_arabic],0),1)</f>
        <v>#N/A</v>
      </c>
    </row>
    <row r="6591" spans="1:49" x14ac:dyDescent="0.2">
      <c r="A6591">
        <v>9.3014716251580416E+17</v>
      </c>
      <c r="B6591">
        <v>9.3014716251580416E+17</v>
      </c>
      <c r="C6591" t="s">
        <v>25582</v>
      </c>
      <c r="D6591" s="1">
        <v>43052</v>
      </c>
      <c r="E6591" s="2">
        <v>0.87197916666666664</v>
      </c>
      <c r="F6591">
        <v>200</v>
      </c>
      <c r="G6591">
        <v>1889611729</v>
      </c>
      <c r="H6591" t="s">
        <v>354</v>
      </c>
      <c r="I6591" t="s">
        <v>355</v>
      </c>
      <c r="J6591" t="s">
        <v>265</v>
      </c>
      <c r="K6591" t="s">
        <v>25583</v>
      </c>
      <c r="L6591" t="s">
        <v>266</v>
      </c>
      <c r="M6591" t="s">
        <v>267</v>
      </c>
      <c r="N6591" t="s">
        <v>267</v>
      </c>
      <c r="O6591" t="s">
        <v>267</v>
      </c>
      <c r="P6591">
        <v>0</v>
      </c>
      <c r="Q6591">
        <v>0</v>
      </c>
      <c r="R6591">
        <v>0</v>
      </c>
      <c r="S6591" t="s">
        <v>25455</v>
      </c>
      <c r="T6591" t="s">
        <v>267</v>
      </c>
      <c r="U6591" t="s">
        <v>25584</v>
      </c>
      <c r="V6591" t="b">
        <v>0</v>
      </c>
      <c r="W6591" t="s">
        <v>265</v>
      </c>
      <c r="X6591">
        <v>0</v>
      </c>
      <c r="Y6591" t="s">
        <v>265</v>
      </c>
      <c r="Z6591" t="s">
        <v>265</v>
      </c>
      <c r="AA6591" t="s">
        <v>265</v>
      </c>
      <c r="AB6591" t="s">
        <v>265</v>
      </c>
      <c r="AC6591" t="s">
        <v>265</v>
      </c>
      <c r="AD6591" t="s">
        <v>265</v>
      </c>
      <c r="AE6591" t="s">
        <v>265</v>
      </c>
      <c r="AF6591" t="s">
        <v>267</v>
      </c>
      <c r="AG6591" t="s">
        <v>265</v>
      </c>
      <c r="AH6591" t="s">
        <v>265</v>
      </c>
      <c r="AI6591" t="s">
        <v>265</v>
      </c>
      <c r="AJ6591" t="s">
        <v>265</v>
      </c>
      <c r="AL6591" t="str">
        <f>IF(Sudan_News12[[#This Row],[relevancy_classification_english]]="Relevant","مناسب",IF(Sudan_News12[[#This Row],[relevancy_classification_english]]="Relevant","عَرَضِيّ",""))</f>
        <v/>
      </c>
      <c r="AN6591" t="str">
        <f>IF(Sudan_News12[[#This Row],[sentiment_analysis_english]]="Negative","سلبي",IF(Sudan_News12[[#This Row],[sentiment_analysis_english]]="Neutral","حيادي",IF(Sudan_News12[[#This Row],[sentiment_analysis_english]]="Positive","إيجابي","")))</f>
        <v/>
      </c>
      <c r="AO6591" t="e">
        <f>INDEX(TextClassificationList[],MATCH(Sudan_News12[[#This Row],[text_classification_arabic]],TextClassificationList[text_classification_arabic],0),1)</f>
        <v>#N/A</v>
      </c>
      <c r="AQ6591" t="e">
        <f>INDEX(TextClassificationList[],MATCH(Sudan_News12[[#This Row],[text_classification_arabic2]],TextClassificationList[text_classification_arabic],0),1)</f>
        <v>#N/A</v>
      </c>
      <c r="AS6591" t="e">
        <f>INDEX(TextClassificationList[],MATCH(Sudan_News12[[#This Row],[text_classification_arabic3]],TextClassificationList[text_classification_arabic],0),1)</f>
        <v>#N/A</v>
      </c>
      <c r="AU6591" t="e">
        <f>INDEX(TextClassificationList[],MATCH(Sudan_News12[[#This Row],[text_classification_arabic4]],TextClassificationList[text_classification_arabic],0),1)</f>
        <v>#N/A</v>
      </c>
      <c r="AW6591" t="e">
        <f>INDEX(TextClassificationList[],MATCH(Sudan_News12[[#This Row],[text_classification_arabic5]],TextClassificationList[text_classification_arabic],0),1)</f>
        <v>#N/A</v>
      </c>
    </row>
    <row r="6592" spans="1:49" x14ac:dyDescent="0.2">
      <c r="A6592">
        <v>9.3010295515983462E+17</v>
      </c>
      <c r="B6592">
        <v>9.3010295515983462E+17</v>
      </c>
      <c r="C6592" t="s">
        <v>25585</v>
      </c>
      <c r="D6592" s="1">
        <v>43052</v>
      </c>
      <c r="E6592" s="2">
        <v>0.74998842592592596</v>
      </c>
      <c r="F6592">
        <v>200</v>
      </c>
      <c r="G6592">
        <v>1889611729</v>
      </c>
      <c r="H6592" t="s">
        <v>354</v>
      </c>
      <c r="I6592" t="s">
        <v>355</v>
      </c>
      <c r="J6592" t="s">
        <v>265</v>
      </c>
      <c r="K6592" t="s">
        <v>25586</v>
      </c>
      <c r="L6592" t="s">
        <v>266</v>
      </c>
      <c r="M6592" t="s">
        <v>267</v>
      </c>
      <c r="N6592" t="s">
        <v>267</v>
      </c>
      <c r="O6592" t="s">
        <v>267</v>
      </c>
      <c r="P6592">
        <v>1</v>
      </c>
      <c r="Q6592">
        <v>0</v>
      </c>
      <c r="R6592">
        <v>0</v>
      </c>
      <c r="S6592" t="s">
        <v>25455</v>
      </c>
      <c r="T6592" t="s">
        <v>267</v>
      </c>
      <c r="U6592" t="s">
        <v>25587</v>
      </c>
      <c r="V6592" t="b">
        <v>0</v>
      </c>
      <c r="W6592" t="s">
        <v>265</v>
      </c>
      <c r="X6592">
        <v>0</v>
      </c>
      <c r="Y6592" t="s">
        <v>265</v>
      </c>
      <c r="Z6592" t="s">
        <v>265</v>
      </c>
      <c r="AA6592" t="s">
        <v>265</v>
      </c>
      <c r="AB6592" t="s">
        <v>265</v>
      </c>
      <c r="AC6592" t="s">
        <v>265</v>
      </c>
      <c r="AD6592" t="s">
        <v>265</v>
      </c>
      <c r="AE6592" t="s">
        <v>265</v>
      </c>
      <c r="AF6592" t="s">
        <v>267</v>
      </c>
      <c r="AG6592" t="s">
        <v>265</v>
      </c>
      <c r="AH6592" t="s">
        <v>265</v>
      </c>
      <c r="AI6592" t="s">
        <v>265</v>
      </c>
      <c r="AJ6592" t="s">
        <v>265</v>
      </c>
      <c r="AL6592" t="str">
        <f>IF(Sudan_News12[[#This Row],[relevancy_classification_english]]="Relevant","مناسب",IF(Sudan_News12[[#This Row],[relevancy_classification_english]]="Relevant","عَرَضِيّ",""))</f>
        <v/>
      </c>
      <c r="AN6592" t="str">
        <f>IF(Sudan_News12[[#This Row],[sentiment_analysis_english]]="Negative","سلبي",IF(Sudan_News12[[#This Row],[sentiment_analysis_english]]="Neutral","حيادي",IF(Sudan_News12[[#This Row],[sentiment_analysis_english]]="Positive","إيجابي","")))</f>
        <v/>
      </c>
      <c r="AO6592" t="e">
        <f>INDEX(TextClassificationList[],MATCH(Sudan_News12[[#This Row],[text_classification_arabic]],TextClassificationList[text_classification_arabic],0),1)</f>
        <v>#N/A</v>
      </c>
      <c r="AQ6592" t="e">
        <f>INDEX(TextClassificationList[],MATCH(Sudan_News12[[#This Row],[text_classification_arabic2]],TextClassificationList[text_classification_arabic],0),1)</f>
        <v>#N/A</v>
      </c>
      <c r="AS6592" t="e">
        <f>INDEX(TextClassificationList[],MATCH(Sudan_News12[[#This Row],[text_classification_arabic3]],TextClassificationList[text_classification_arabic],0),1)</f>
        <v>#N/A</v>
      </c>
      <c r="AU6592" t="e">
        <f>INDEX(TextClassificationList[],MATCH(Sudan_News12[[#This Row],[text_classification_arabic4]],TextClassificationList[text_classification_arabic],0),1)</f>
        <v>#N/A</v>
      </c>
      <c r="AW6592" t="e">
        <f>INDEX(TextClassificationList[],MATCH(Sudan_News12[[#This Row],[text_classification_arabic5]],TextClassificationList[text_classification_arabic],0),1)</f>
        <v>#N/A</v>
      </c>
    </row>
    <row r="6593" spans="1:49" x14ac:dyDescent="0.2">
      <c r="A6593">
        <v>9.3010264698746061E+17</v>
      </c>
      <c r="B6593">
        <v>9.3010264698746061E+17</v>
      </c>
      <c r="C6593" t="s">
        <v>25588</v>
      </c>
      <c r="D6593" s="1">
        <v>43052</v>
      </c>
      <c r="E6593" s="2">
        <v>0.74914351851851857</v>
      </c>
      <c r="F6593">
        <v>200</v>
      </c>
      <c r="G6593">
        <v>1889611729</v>
      </c>
      <c r="H6593" t="s">
        <v>354</v>
      </c>
      <c r="I6593" t="s">
        <v>355</v>
      </c>
      <c r="J6593" t="s">
        <v>265</v>
      </c>
      <c r="K6593" t="s">
        <v>25589</v>
      </c>
      <c r="L6593" t="s">
        <v>266</v>
      </c>
      <c r="M6593" t="s">
        <v>267</v>
      </c>
      <c r="N6593" t="s">
        <v>267</v>
      </c>
      <c r="O6593" t="s">
        <v>267</v>
      </c>
      <c r="P6593">
        <v>0</v>
      </c>
      <c r="Q6593">
        <v>0</v>
      </c>
      <c r="R6593">
        <v>0</v>
      </c>
      <c r="S6593" t="s">
        <v>25590</v>
      </c>
      <c r="T6593" t="s">
        <v>267</v>
      </c>
      <c r="U6593" t="s">
        <v>25591</v>
      </c>
      <c r="V6593" t="b">
        <v>0</v>
      </c>
      <c r="W6593" t="s">
        <v>265</v>
      </c>
      <c r="X6593">
        <v>0</v>
      </c>
      <c r="Y6593" t="s">
        <v>265</v>
      </c>
      <c r="Z6593" t="s">
        <v>265</v>
      </c>
      <c r="AA6593" t="s">
        <v>265</v>
      </c>
      <c r="AB6593" t="s">
        <v>265</v>
      </c>
      <c r="AC6593" t="s">
        <v>265</v>
      </c>
      <c r="AD6593" t="s">
        <v>265</v>
      </c>
      <c r="AE6593" t="s">
        <v>265</v>
      </c>
      <c r="AF6593" t="s">
        <v>267</v>
      </c>
      <c r="AG6593" t="s">
        <v>265</v>
      </c>
      <c r="AH6593" t="s">
        <v>265</v>
      </c>
      <c r="AI6593" t="s">
        <v>265</v>
      </c>
      <c r="AJ6593" t="s">
        <v>265</v>
      </c>
      <c r="AL6593" t="str">
        <f>IF(Sudan_News12[[#This Row],[relevancy_classification_english]]="Relevant","مناسب",IF(Sudan_News12[[#This Row],[relevancy_classification_english]]="Relevant","عَرَضِيّ",""))</f>
        <v/>
      </c>
      <c r="AN6593" t="str">
        <f>IF(Sudan_News12[[#This Row],[sentiment_analysis_english]]="Negative","سلبي",IF(Sudan_News12[[#This Row],[sentiment_analysis_english]]="Neutral","حيادي",IF(Sudan_News12[[#This Row],[sentiment_analysis_english]]="Positive","إيجابي","")))</f>
        <v/>
      </c>
      <c r="AO6593" t="e">
        <f>INDEX(TextClassificationList[],MATCH(Sudan_News12[[#This Row],[text_classification_arabic]],TextClassificationList[text_classification_arabic],0),1)</f>
        <v>#N/A</v>
      </c>
      <c r="AQ6593" t="e">
        <f>INDEX(TextClassificationList[],MATCH(Sudan_News12[[#This Row],[text_classification_arabic2]],TextClassificationList[text_classification_arabic],0),1)</f>
        <v>#N/A</v>
      </c>
      <c r="AS6593" t="e">
        <f>INDEX(TextClassificationList[],MATCH(Sudan_News12[[#This Row],[text_classification_arabic3]],TextClassificationList[text_classification_arabic],0),1)</f>
        <v>#N/A</v>
      </c>
      <c r="AU6593" t="e">
        <f>INDEX(TextClassificationList[],MATCH(Sudan_News12[[#This Row],[text_classification_arabic4]],TextClassificationList[text_classification_arabic],0),1)</f>
        <v>#N/A</v>
      </c>
      <c r="AW6593" t="e">
        <f>INDEX(TextClassificationList[],MATCH(Sudan_News12[[#This Row],[text_classification_arabic5]],TextClassificationList[text_classification_arabic],0),1)</f>
        <v>#N/A</v>
      </c>
    </row>
    <row r="6594" spans="1:49" x14ac:dyDescent="0.2">
      <c r="A6594">
        <v>9.2979463990069248E+17</v>
      </c>
      <c r="B6594">
        <v>9.2976079504657613E+17</v>
      </c>
      <c r="C6594" t="s">
        <v>25592</v>
      </c>
      <c r="D6594" s="1">
        <v>43051</v>
      </c>
      <c r="E6594" s="2">
        <v>0.8992013888888889</v>
      </c>
      <c r="F6594">
        <v>200</v>
      </c>
      <c r="G6594">
        <v>1889611729</v>
      </c>
      <c r="H6594" t="s">
        <v>354</v>
      </c>
      <c r="I6594" t="s">
        <v>355</v>
      </c>
      <c r="J6594" t="s">
        <v>265</v>
      </c>
      <c r="K6594" t="s">
        <v>25593</v>
      </c>
      <c r="L6594" t="s">
        <v>266</v>
      </c>
      <c r="M6594" t="s">
        <v>267</v>
      </c>
      <c r="N6594" t="s">
        <v>267</v>
      </c>
      <c r="O6594" t="s">
        <v>267</v>
      </c>
      <c r="P6594">
        <v>0</v>
      </c>
      <c r="Q6594">
        <v>0</v>
      </c>
      <c r="R6594">
        <v>0</v>
      </c>
      <c r="S6594" t="s">
        <v>267</v>
      </c>
      <c r="T6594" t="s">
        <v>267</v>
      </c>
      <c r="U6594" t="s">
        <v>25594</v>
      </c>
      <c r="V6594" t="b">
        <v>0</v>
      </c>
      <c r="W6594" t="s">
        <v>265</v>
      </c>
      <c r="X6594">
        <v>0</v>
      </c>
      <c r="Y6594" t="s">
        <v>265</v>
      </c>
      <c r="Z6594" t="s">
        <v>265</v>
      </c>
      <c r="AA6594" t="s">
        <v>265</v>
      </c>
      <c r="AB6594" t="s">
        <v>265</v>
      </c>
      <c r="AC6594" t="s">
        <v>265</v>
      </c>
      <c r="AD6594" t="s">
        <v>265</v>
      </c>
      <c r="AE6594" t="s">
        <v>265</v>
      </c>
      <c r="AF6594" t="s">
        <v>25364</v>
      </c>
      <c r="AG6594" t="s">
        <v>265</v>
      </c>
      <c r="AH6594" t="s">
        <v>265</v>
      </c>
      <c r="AI6594" t="s">
        <v>265</v>
      </c>
      <c r="AJ6594" t="s">
        <v>265</v>
      </c>
      <c r="AL6594" t="str">
        <f>IF(Sudan_News12[[#This Row],[relevancy_classification_english]]="Relevant","مناسب",IF(Sudan_News12[[#This Row],[relevancy_classification_english]]="Relevant","عَرَضِيّ",""))</f>
        <v/>
      </c>
      <c r="AN6594" t="str">
        <f>IF(Sudan_News12[[#This Row],[sentiment_analysis_english]]="Negative","سلبي",IF(Sudan_News12[[#This Row],[sentiment_analysis_english]]="Neutral","حيادي",IF(Sudan_News12[[#This Row],[sentiment_analysis_english]]="Positive","إيجابي","")))</f>
        <v/>
      </c>
      <c r="AO6594" t="e">
        <f>INDEX(TextClassificationList[],MATCH(Sudan_News12[[#This Row],[text_classification_arabic]],TextClassificationList[text_classification_arabic],0),1)</f>
        <v>#N/A</v>
      </c>
      <c r="AQ6594" t="e">
        <f>INDEX(TextClassificationList[],MATCH(Sudan_News12[[#This Row],[text_classification_arabic2]],TextClassificationList[text_classification_arabic],0),1)</f>
        <v>#N/A</v>
      </c>
      <c r="AS6594" t="e">
        <f>INDEX(TextClassificationList[],MATCH(Sudan_News12[[#This Row],[text_classification_arabic3]],TextClassificationList[text_classification_arabic],0),1)</f>
        <v>#N/A</v>
      </c>
      <c r="AU6594" t="e">
        <f>INDEX(TextClassificationList[],MATCH(Sudan_News12[[#This Row],[text_classification_arabic4]],TextClassificationList[text_classification_arabic],0),1)</f>
        <v>#N/A</v>
      </c>
      <c r="AW6594" t="e">
        <f>INDEX(TextClassificationList[],MATCH(Sudan_News12[[#This Row],[text_classification_arabic5]],TextClassificationList[text_classification_arabic],0),1)</f>
        <v>#N/A</v>
      </c>
    </row>
    <row r="6595" spans="1:49" x14ac:dyDescent="0.2">
      <c r="A6595">
        <v>9.2974930503184384E+17</v>
      </c>
      <c r="B6595">
        <v>9.2974930503184384E+17</v>
      </c>
      <c r="C6595" t="s">
        <v>25595</v>
      </c>
      <c r="D6595" s="1">
        <v>43051</v>
      </c>
      <c r="E6595" s="2">
        <v>0.77409722222222221</v>
      </c>
      <c r="F6595">
        <v>200</v>
      </c>
      <c r="G6595">
        <v>1889611729</v>
      </c>
      <c r="H6595" t="s">
        <v>354</v>
      </c>
      <c r="I6595" t="s">
        <v>355</v>
      </c>
      <c r="J6595" t="s">
        <v>265</v>
      </c>
      <c r="K6595" t="s">
        <v>25596</v>
      </c>
      <c r="L6595" t="s">
        <v>266</v>
      </c>
      <c r="M6595" t="s">
        <v>267</v>
      </c>
      <c r="N6595" t="s">
        <v>267</v>
      </c>
      <c r="O6595" t="s">
        <v>267</v>
      </c>
      <c r="P6595">
        <v>0</v>
      </c>
      <c r="Q6595">
        <v>0</v>
      </c>
      <c r="R6595">
        <v>0</v>
      </c>
      <c r="S6595" t="s">
        <v>267</v>
      </c>
      <c r="T6595" t="s">
        <v>267</v>
      </c>
      <c r="U6595" t="s">
        <v>25597</v>
      </c>
      <c r="V6595" t="b">
        <v>0</v>
      </c>
      <c r="W6595" t="s">
        <v>265</v>
      </c>
      <c r="X6595">
        <v>0</v>
      </c>
      <c r="Y6595" t="s">
        <v>265</v>
      </c>
      <c r="Z6595" t="s">
        <v>265</v>
      </c>
      <c r="AA6595" t="s">
        <v>265</v>
      </c>
      <c r="AB6595" t="s">
        <v>265</v>
      </c>
      <c r="AC6595" t="s">
        <v>265</v>
      </c>
      <c r="AD6595" t="s">
        <v>265</v>
      </c>
      <c r="AE6595" t="s">
        <v>265</v>
      </c>
      <c r="AF6595" t="s">
        <v>267</v>
      </c>
      <c r="AG6595" t="s">
        <v>265</v>
      </c>
      <c r="AH6595" t="s">
        <v>265</v>
      </c>
      <c r="AI6595" t="s">
        <v>265</v>
      </c>
      <c r="AJ6595" t="s">
        <v>265</v>
      </c>
      <c r="AL6595" t="str">
        <f>IF(Sudan_News12[[#This Row],[relevancy_classification_english]]="Relevant","مناسب",IF(Sudan_News12[[#This Row],[relevancy_classification_english]]="Relevant","عَرَضِيّ",""))</f>
        <v/>
      </c>
      <c r="AN6595" t="str">
        <f>IF(Sudan_News12[[#This Row],[sentiment_analysis_english]]="Negative","سلبي",IF(Sudan_News12[[#This Row],[sentiment_analysis_english]]="Neutral","حيادي",IF(Sudan_News12[[#This Row],[sentiment_analysis_english]]="Positive","إيجابي","")))</f>
        <v/>
      </c>
      <c r="AO6595" t="e">
        <f>INDEX(TextClassificationList[],MATCH(Sudan_News12[[#This Row],[text_classification_arabic]],TextClassificationList[text_classification_arabic],0),1)</f>
        <v>#N/A</v>
      </c>
      <c r="AQ6595" t="e">
        <f>INDEX(TextClassificationList[],MATCH(Sudan_News12[[#This Row],[text_classification_arabic2]],TextClassificationList[text_classification_arabic],0),1)</f>
        <v>#N/A</v>
      </c>
      <c r="AS6595" t="e">
        <f>INDEX(TextClassificationList[],MATCH(Sudan_News12[[#This Row],[text_classification_arabic3]],TextClassificationList[text_classification_arabic],0),1)</f>
        <v>#N/A</v>
      </c>
      <c r="AU6595" t="e">
        <f>INDEX(TextClassificationList[],MATCH(Sudan_News12[[#This Row],[text_classification_arabic4]],TextClassificationList[text_classification_arabic],0),1)</f>
        <v>#N/A</v>
      </c>
      <c r="AW6595" t="e">
        <f>INDEX(TextClassificationList[],MATCH(Sudan_News12[[#This Row],[text_classification_arabic5]],TextClassificationList[text_classification_arabic],0),1)</f>
        <v>#N/A</v>
      </c>
    </row>
    <row r="6596" spans="1:49" x14ac:dyDescent="0.2">
      <c r="A6596">
        <v>9.2973197544704E+17</v>
      </c>
      <c r="B6596">
        <v>9.2973197544704E+17</v>
      </c>
      <c r="C6596" t="s">
        <v>25598</v>
      </c>
      <c r="D6596" s="1">
        <v>43051</v>
      </c>
      <c r="E6596" s="2">
        <v>0.72628472222222218</v>
      </c>
      <c r="F6596">
        <v>200</v>
      </c>
      <c r="G6596">
        <v>1889611729</v>
      </c>
      <c r="H6596" t="s">
        <v>354</v>
      </c>
      <c r="I6596" t="s">
        <v>355</v>
      </c>
      <c r="J6596" t="s">
        <v>265</v>
      </c>
      <c r="K6596" t="s">
        <v>25599</v>
      </c>
      <c r="L6596" t="s">
        <v>266</v>
      </c>
      <c r="M6596" t="s">
        <v>267</v>
      </c>
      <c r="N6596" t="s">
        <v>267</v>
      </c>
      <c r="O6596" t="s">
        <v>267</v>
      </c>
      <c r="P6596">
        <v>0</v>
      </c>
      <c r="Q6596">
        <v>0</v>
      </c>
      <c r="R6596">
        <v>0</v>
      </c>
      <c r="S6596" t="s">
        <v>267</v>
      </c>
      <c r="T6596" t="s">
        <v>267</v>
      </c>
      <c r="U6596" t="s">
        <v>25600</v>
      </c>
      <c r="V6596" t="b">
        <v>0</v>
      </c>
      <c r="W6596" t="s">
        <v>265</v>
      </c>
      <c r="X6596">
        <v>0</v>
      </c>
      <c r="Y6596" t="s">
        <v>265</v>
      </c>
      <c r="Z6596" t="s">
        <v>265</v>
      </c>
      <c r="AA6596" t="s">
        <v>265</v>
      </c>
      <c r="AB6596" t="s">
        <v>265</v>
      </c>
      <c r="AC6596" t="s">
        <v>265</v>
      </c>
      <c r="AD6596" t="s">
        <v>265</v>
      </c>
      <c r="AE6596" t="s">
        <v>265</v>
      </c>
      <c r="AF6596" t="s">
        <v>267</v>
      </c>
      <c r="AG6596" t="s">
        <v>265</v>
      </c>
      <c r="AH6596" t="s">
        <v>265</v>
      </c>
      <c r="AI6596" t="s">
        <v>265</v>
      </c>
      <c r="AJ6596" t="s">
        <v>265</v>
      </c>
      <c r="AL6596" t="str">
        <f>IF(Sudan_News12[[#This Row],[relevancy_classification_english]]="Relevant","مناسب",IF(Sudan_News12[[#This Row],[relevancy_classification_english]]="Relevant","عَرَضِيّ",""))</f>
        <v/>
      </c>
      <c r="AN6596" t="str">
        <f>IF(Sudan_News12[[#This Row],[sentiment_analysis_english]]="Negative","سلبي",IF(Sudan_News12[[#This Row],[sentiment_analysis_english]]="Neutral","حيادي",IF(Sudan_News12[[#This Row],[sentiment_analysis_english]]="Positive","إيجابي","")))</f>
        <v/>
      </c>
      <c r="AO6596" t="e">
        <f>INDEX(TextClassificationList[],MATCH(Sudan_News12[[#This Row],[text_classification_arabic]],TextClassificationList[text_classification_arabic],0),1)</f>
        <v>#N/A</v>
      </c>
      <c r="AQ6596" t="e">
        <f>INDEX(TextClassificationList[],MATCH(Sudan_News12[[#This Row],[text_classification_arabic2]],TextClassificationList[text_classification_arabic],0),1)</f>
        <v>#N/A</v>
      </c>
      <c r="AS6596" t="e">
        <f>INDEX(TextClassificationList[],MATCH(Sudan_News12[[#This Row],[text_classification_arabic3]],TextClassificationList[text_classification_arabic],0),1)</f>
        <v>#N/A</v>
      </c>
      <c r="AU6596" t="e">
        <f>INDEX(TextClassificationList[],MATCH(Sudan_News12[[#This Row],[text_classification_arabic4]],TextClassificationList[text_classification_arabic],0),1)</f>
        <v>#N/A</v>
      </c>
      <c r="AW6596" t="e">
        <f>INDEX(TextClassificationList[],MATCH(Sudan_News12[[#This Row],[text_classification_arabic5]],TextClassificationList[text_classification_arabic],0),1)</f>
        <v>#N/A</v>
      </c>
    </row>
    <row r="6597" spans="1:49" x14ac:dyDescent="0.2">
      <c r="A6597">
        <v>9.29622318602752E+17</v>
      </c>
      <c r="B6597">
        <v>9.2962190972943155E+17</v>
      </c>
      <c r="C6597" t="s">
        <v>25601</v>
      </c>
      <c r="D6597" s="1">
        <v>43051</v>
      </c>
      <c r="E6597" s="2">
        <v>0.42368055555555556</v>
      </c>
      <c r="F6597">
        <v>200</v>
      </c>
      <c r="G6597">
        <v>1889611729</v>
      </c>
      <c r="H6597" t="s">
        <v>354</v>
      </c>
      <c r="I6597" t="s">
        <v>355</v>
      </c>
      <c r="J6597" t="s">
        <v>265</v>
      </c>
      <c r="K6597" t="s">
        <v>25602</v>
      </c>
      <c r="L6597" t="s">
        <v>266</v>
      </c>
      <c r="M6597" t="s">
        <v>267</v>
      </c>
      <c r="N6597" t="s">
        <v>267</v>
      </c>
      <c r="O6597" t="s">
        <v>267</v>
      </c>
      <c r="P6597">
        <v>0</v>
      </c>
      <c r="Q6597">
        <v>0</v>
      </c>
      <c r="R6597">
        <v>0</v>
      </c>
      <c r="S6597" t="s">
        <v>267</v>
      </c>
      <c r="T6597" t="s">
        <v>267</v>
      </c>
      <c r="U6597" t="s">
        <v>25603</v>
      </c>
      <c r="V6597" t="b">
        <v>0</v>
      </c>
      <c r="W6597" t="s">
        <v>265</v>
      </c>
      <c r="X6597">
        <v>0</v>
      </c>
      <c r="Y6597" t="s">
        <v>265</v>
      </c>
      <c r="Z6597" t="s">
        <v>265</v>
      </c>
      <c r="AA6597" t="s">
        <v>265</v>
      </c>
      <c r="AB6597" t="s">
        <v>265</v>
      </c>
      <c r="AC6597" t="s">
        <v>265</v>
      </c>
      <c r="AD6597" t="s">
        <v>265</v>
      </c>
      <c r="AE6597" t="s">
        <v>265</v>
      </c>
      <c r="AF6597" t="s">
        <v>25364</v>
      </c>
      <c r="AG6597" t="s">
        <v>265</v>
      </c>
      <c r="AH6597" t="s">
        <v>265</v>
      </c>
      <c r="AI6597" t="s">
        <v>265</v>
      </c>
      <c r="AJ6597" t="s">
        <v>265</v>
      </c>
      <c r="AL6597" t="str">
        <f>IF(Sudan_News12[[#This Row],[relevancy_classification_english]]="Relevant","مناسب",IF(Sudan_News12[[#This Row],[relevancy_classification_english]]="Relevant","عَرَضِيّ",""))</f>
        <v/>
      </c>
      <c r="AN6597" t="str">
        <f>IF(Sudan_News12[[#This Row],[sentiment_analysis_english]]="Negative","سلبي",IF(Sudan_News12[[#This Row],[sentiment_analysis_english]]="Neutral","حيادي",IF(Sudan_News12[[#This Row],[sentiment_analysis_english]]="Positive","إيجابي","")))</f>
        <v/>
      </c>
      <c r="AO6597" t="e">
        <f>INDEX(TextClassificationList[],MATCH(Sudan_News12[[#This Row],[text_classification_arabic]],TextClassificationList[text_classification_arabic],0),1)</f>
        <v>#N/A</v>
      </c>
      <c r="AQ6597" t="e">
        <f>INDEX(TextClassificationList[],MATCH(Sudan_News12[[#This Row],[text_classification_arabic2]],TextClassificationList[text_classification_arabic],0),1)</f>
        <v>#N/A</v>
      </c>
      <c r="AS6597" t="e">
        <f>INDEX(TextClassificationList[],MATCH(Sudan_News12[[#This Row],[text_classification_arabic3]],TextClassificationList[text_classification_arabic],0),1)</f>
        <v>#N/A</v>
      </c>
      <c r="AU6597" t="e">
        <f>INDEX(TextClassificationList[],MATCH(Sudan_News12[[#This Row],[text_classification_arabic4]],TextClassificationList[text_classification_arabic],0),1)</f>
        <v>#N/A</v>
      </c>
      <c r="AW6597" t="e">
        <f>INDEX(TextClassificationList[],MATCH(Sudan_News12[[#This Row],[text_classification_arabic5]],TextClassificationList[text_classification_arabic],0),1)</f>
        <v>#N/A</v>
      </c>
    </row>
    <row r="6598" spans="1:49" x14ac:dyDescent="0.2">
      <c r="A6598">
        <v>9.2940306201536102E+17</v>
      </c>
      <c r="B6598">
        <v>9.2940306201536102E+17</v>
      </c>
      <c r="C6598" t="s">
        <v>25604</v>
      </c>
      <c r="D6598" s="1">
        <v>43050</v>
      </c>
      <c r="E6598" s="2">
        <v>0.81865740740740744</v>
      </c>
      <c r="F6598">
        <v>200</v>
      </c>
      <c r="G6598">
        <v>1889611729</v>
      </c>
      <c r="H6598" t="s">
        <v>354</v>
      </c>
      <c r="I6598" t="s">
        <v>355</v>
      </c>
      <c r="J6598" t="s">
        <v>265</v>
      </c>
      <c r="K6598" t="s">
        <v>25605</v>
      </c>
      <c r="L6598" t="s">
        <v>266</v>
      </c>
      <c r="M6598" t="s">
        <v>267</v>
      </c>
      <c r="N6598" t="s">
        <v>267</v>
      </c>
      <c r="O6598" t="s">
        <v>267</v>
      </c>
      <c r="P6598">
        <v>0</v>
      </c>
      <c r="Q6598">
        <v>0</v>
      </c>
      <c r="R6598">
        <v>0</v>
      </c>
      <c r="S6598" t="s">
        <v>25606</v>
      </c>
      <c r="T6598" t="s">
        <v>267</v>
      </c>
      <c r="U6598" t="s">
        <v>25607</v>
      </c>
      <c r="V6598" t="b">
        <v>0</v>
      </c>
      <c r="W6598" t="s">
        <v>265</v>
      </c>
      <c r="X6598">
        <v>0</v>
      </c>
      <c r="Y6598" t="s">
        <v>265</v>
      </c>
      <c r="Z6598" t="s">
        <v>265</v>
      </c>
      <c r="AA6598" t="s">
        <v>265</v>
      </c>
      <c r="AB6598" t="s">
        <v>265</v>
      </c>
      <c r="AC6598" t="s">
        <v>265</v>
      </c>
      <c r="AD6598" t="s">
        <v>265</v>
      </c>
      <c r="AE6598" t="s">
        <v>265</v>
      </c>
      <c r="AF6598" t="s">
        <v>267</v>
      </c>
      <c r="AG6598" t="s">
        <v>265</v>
      </c>
      <c r="AH6598" t="s">
        <v>265</v>
      </c>
      <c r="AI6598" t="s">
        <v>265</v>
      </c>
      <c r="AJ6598" t="s">
        <v>265</v>
      </c>
      <c r="AL6598" t="str">
        <f>IF(Sudan_News12[[#This Row],[relevancy_classification_english]]="Relevant","مناسب",IF(Sudan_News12[[#This Row],[relevancy_classification_english]]="Relevant","عَرَضِيّ",""))</f>
        <v/>
      </c>
      <c r="AN6598" t="str">
        <f>IF(Sudan_News12[[#This Row],[sentiment_analysis_english]]="Negative","سلبي",IF(Sudan_News12[[#This Row],[sentiment_analysis_english]]="Neutral","حيادي",IF(Sudan_News12[[#This Row],[sentiment_analysis_english]]="Positive","إيجابي","")))</f>
        <v/>
      </c>
      <c r="AO6598" t="e">
        <f>INDEX(TextClassificationList[],MATCH(Sudan_News12[[#This Row],[text_classification_arabic]],TextClassificationList[text_classification_arabic],0),1)</f>
        <v>#N/A</v>
      </c>
      <c r="AQ6598" t="e">
        <f>INDEX(TextClassificationList[],MATCH(Sudan_News12[[#This Row],[text_classification_arabic2]],TextClassificationList[text_classification_arabic],0),1)</f>
        <v>#N/A</v>
      </c>
      <c r="AS6598" t="e">
        <f>INDEX(TextClassificationList[],MATCH(Sudan_News12[[#This Row],[text_classification_arabic3]],TextClassificationList[text_classification_arabic],0),1)</f>
        <v>#N/A</v>
      </c>
      <c r="AU6598" t="e">
        <f>INDEX(TextClassificationList[],MATCH(Sudan_News12[[#This Row],[text_classification_arabic4]],TextClassificationList[text_classification_arabic],0),1)</f>
        <v>#N/A</v>
      </c>
      <c r="AW6598" t="e">
        <f>INDEX(TextClassificationList[],MATCH(Sudan_News12[[#This Row],[text_classification_arabic5]],TextClassificationList[text_classification_arabic],0),1)</f>
        <v>#N/A</v>
      </c>
    </row>
    <row r="6599" spans="1:49" x14ac:dyDescent="0.2">
      <c r="A6599">
        <v>9.2940262459988787E+17</v>
      </c>
      <c r="B6599">
        <v>9.2940262459988787E+17</v>
      </c>
      <c r="C6599" t="s">
        <v>25608</v>
      </c>
      <c r="D6599" s="1">
        <v>43050</v>
      </c>
      <c r="E6599" s="2">
        <v>0.81744212962962959</v>
      </c>
      <c r="F6599">
        <v>200</v>
      </c>
      <c r="G6599">
        <v>1889611729</v>
      </c>
      <c r="H6599" t="s">
        <v>354</v>
      </c>
      <c r="I6599" t="s">
        <v>355</v>
      </c>
      <c r="J6599" t="s">
        <v>265</v>
      </c>
      <c r="K6599" t="s">
        <v>25609</v>
      </c>
      <c r="L6599" t="s">
        <v>266</v>
      </c>
      <c r="M6599" t="s">
        <v>267</v>
      </c>
      <c r="N6599" t="s">
        <v>267</v>
      </c>
      <c r="O6599" t="s">
        <v>267</v>
      </c>
      <c r="P6599">
        <v>0</v>
      </c>
      <c r="Q6599">
        <v>0</v>
      </c>
      <c r="R6599">
        <v>0</v>
      </c>
      <c r="S6599" t="s">
        <v>25610</v>
      </c>
      <c r="T6599" t="s">
        <v>267</v>
      </c>
      <c r="U6599" t="s">
        <v>25611</v>
      </c>
      <c r="V6599" t="b">
        <v>0</v>
      </c>
      <c r="W6599" t="s">
        <v>265</v>
      </c>
      <c r="X6599">
        <v>0</v>
      </c>
      <c r="Y6599" t="s">
        <v>265</v>
      </c>
      <c r="Z6599" t="s">
        <v>265</v>
      </c>
      <c r="AA6599" t="s">
        <v>265</v>
      </c>
      <c r="AB6599" t="s">
        <v>265</v>
      </c>
      <c r="AC6599" t="s">
        <v>265</v>
      </c>
      <c r="AD6599" t="s">
        <v>265</v>
      </c>
      <c r="AE6599" t="s">
        <v>265</v>
      </c>
      <c r="AF6599" t="s">
        <v>267</v>
      </c>
      <c r="AG6599" t="s">
        <v>265</v>
      </c>
      <c r="AH6599" t="s">
        <v>265</v>
      </c>
      <c r="AI6599" t="s">
        <v>265</v>
      </c>
      <c r="AJ6599" t="s">
        <v>265</v>
      </c>
      <c r="AL6599" t="str">
        <f>IF(Sudan_News12[[#This Row],[relevancy_classification_english]]="Relevant","مناسب",IF(Sudan_News12[[#This Row],[relevancy_classification_english]]="Relevant","عَرَضِيّ",""))</f>
        <v/>
      </c>
      <c r="AN6599" t="str">
        <f>IF(Sudan_News12[[#This Row],[sentiment_analysis_english]]="Negative","سلبي",IF(Sudan_News12[[#This Row],[sentiment_analysis_english]]="Neutral","حيادي",IF(Sudan_News12[[#This Row],[sentiment_analysis_english]]="Positive","إيجابي","")))</f>
        <v/>
      </c>
      <c r="AO6599" t="e">
        <f>INDEX(TextClassificationList[],MATCH(Sudan_News12[[#This Row],[text_classification_arabic]],TextClassificationList[text_classification_arabic],0),1)</f>
        <v>#N/A</v>
      </c>
      <c r="AQ6599" t="e">
        <f>INDEX(TextClassificationList[],MATCH(Sudan_News12[[#This Row],[text_classification_arabic2]],TextClassificationList[text_classification_arabic],0),1)</f>
        <v>#N/A</v>
      </c>
      <c r="AS6599" t="e">
        <f>INDEX(TextClassificationList[],MATCH(Sudan_News12[[#This Row],[text_classification_arabic3]],TextClassificationList[text_classification_arabic],0),1)</f>
        <v>#N/A</v>
      </c>
      <c r="AU6599" t="e">
        <f>INDEX(TextClassificationList[],MATCH(Sudan_News12[[#This Row],[text_classification_arabic4]],TextClassificationList[text_classification_arabic],0),1)</f>
        <v>#N/A</v>
      </c>
      <c r="AW6599" t="e">
        <f>INDEX(TextClassificationList[],MATCH(Sudan_News12[[#This Row],[text_classification_arabic5]],TextClassificationList[text_classification_arabic],0),1)</f>
        <v>#N/A</v>
      </c>
    </row>
    <row r="6600" spans="1:49" x14ac:dyDescent="0.2">
      <c r="A6600">
        <v>9.2940193537922253E+17</v>
      </c>
      <c r="B6600">
        <v>9.2940193537922253E+17</v>
      </c>
      <c r="C6600" t="s">
        <v>25612</v>
      </c>
      <c r="D6600" s="1">
        <v>43050</v>
      </c>
      <c r="E6600" s="2">
        <v>0.81554398148148144</v>
      </c>
      <c r="F6600">
        <v>200</v>
      </c>
      <c r="G6600">
        <v>1889611729</v>
      </c>
      <c r="H6600" t="s">
        <v>354</v>
      </c>
      <c r="I6600" t="s">
        <v>355</v>
      </c>
      <c r="J6600" t="s">
        <v>265</v>
      </c>
      <c r="K6600" t="s">
        <v>25613</v>
      </c>
      <c r="L6600" t="s">
        <v>266</v>
      </c>
      <c r="M6600" t="s">
        <v>267</v>
      </c>
      <c r="N6600" t="s">
        <v>267</v>
      </c>
      <c r="O6600" t="s">
        <v>267</v>
      </c>
      <c r="P6600">
        <v>0</v>
      </c>
      <c r="Q6600">
        <v>0</v>
      </c>
      <c r="R6600">
        <v>0</v>
      </c>
      <c r="S6600" t="s">
        <v>25610</v>
      </c>
      <c r="T6600" t="s">
        <v>267</v>
      </c>
      <c r="U6600" t="s">
        <v>25614</v>
      </c>
      <c r="V6600" t="b">
        <v>0</v>
      </c>
      <c r="W6600" t="s">
        <v>265</v>
      </c>
      <c r="X6600">
        <v>0</v>
      </c>
      <c r="Y6600" t="s">
        <v>265</v>
      </c>
      <c r="Z6600" t="s">
        <v>265</v>
      </c>
      <c r="AA6600" t="s">
        <v>265</v>
      </c>
      <c r="AB6600" t="s">
        <v>265</v>
      </c>
      <c r="AC6600" t="s">
        <v>265</v>
      </c>
      <c r="AD6600" t="s">
        <v>265</v>
      </c>
      <c r="AE6600" t="s">
        <v>265</v>
      </c>
      <c r="AF6600" t="s">
        <v>267</v>
      </c>
      <c r="AG6600" t="s">
        <v>265</v>
      </c>
      <c r="AH6600" t="s">
        <v>265</v>
      </c>
      <c r="AI6600" t="s">
        <v>265</v>
      </c>
      <c r="AJ6600" t="s">
        <v>265</v>
      </c>
      <c r="AL6600" t="str">
        <f>IF(Sudan_News12[[#This Row],[relevancy_classification_english]]="Relevant","مناسب",IF(Sudan_News12[[#This Row],[relevancy_classification_english]]="Relevant","عَرَضِيّ",""))</f>
        <v/>
      </c>
      <c r="AN6600" t="str">
        <f>IF(Sudan_News12[[#This Row],[sentiment_analysis_english]]="Negative","سلبي",IF(Sudan_News12[[#This Row],[sentiment_analysis_english]]="Neutral","حيادي",IF(Sudan_News12[[#This Row],[sentiment_analysis_english]]="Positive","إيجابي","")))</f>
        <v/>
      </c>
      <c r="AO6600" t="e">
        <f>INDEX(TextClassificationList[],MATCH(Sudan_News12[[#This Row],[text_classification_arabic]],TextClassificationList[text_classification_arabic],0),1)</f>
        <v>#N/A</v>
      </c>
      <c r="AQ6600" t="e">
        <f>INDEX(TextClassificationList[],MATCH(Sudan_News12[[#This Row],[text_classification_arabic2]],TextClassificationList[text_classification_arabic],0),1)</f>
        <v>#N/A</v>
      </c>
      <c r="AS6600" t="e">
        <f>INDEX(TextClassificationList[],MATCH(Sudan_News12[[#This Row],[text_classification_arabic3]],TextClassificationList[text_classification_arabic],0),1)</f>
        <v>#N/A</v>
      </c>
      <c r="AU6600" t="e">
        <f>INDEX(TextClassificationList[],MATCH(Sudan_News12[[#This Row],[text_classification_arabic4]],TextClassificationList[text_classification_arabic],0),1)</f>
        <v>#N/A</v>
      </c>
      <c r="AW6600" t="e">
        <f>INDEX(TextClassificationList[],MATCH(Sudan_News12[[#This Row],[text_classification_arabic5]],TextClassificationList[text_classification_arabic],0),1)</f>
        <v>#N/A</v>
      </c>
    </row>
    <row r="6601" spans="1:49" x14ac:dyDescent="0.2">
      <c r="A6601">
        <v>9.2910458824595866E+17</v>
      </c>
      <c r="B6601">
        <v>9.2910458824595866E+17</v>
      </c>
      <c r="C6601" t="s">
        <v>25615</v>
      </c>
      <c r="D6601" s="1">
        <v>43049</v>
      </c>
      <c r="E6601" s="2">
        <v>0.99502314814814818</v>
      </c>
      <c r="F6601">
        <v>200</v>
      </c>
      <c r="G6601">
        <v>1889611729</v>
      </c>
      <c r="H6601" t="s">
        <v>354</v>
      </c>
      <c r="I6601" t="s">
        <v>355</v>
      </c>
      <c r="J6601" t="s">
        <v>265</v>
      </c>
      <c r="K6601" t="s">
        <v>25616</v>
      </c>
      <c r="L6601" t="s">
        <v>266</v>
      </c>
      <c r="M6601" t="s">
        <v>267</v>
      </c>
      <c r="N6601" t="s">
        <v>267</v>
      </c>
      <c r="O6601" t="s">
        <v>267</v>
      </c>
      <c r="P6601">
        <v>0</v>
      </c>
      <c r="Q6601">
        <v>0</v>
      </c>
      <c r="R6601">
        <v>0</v>
      </c>
      <c r="S6601" t="s">
        <v>267</v>
      </c>
      <c r="T6601" t="s">
        <v>267</v>
      </c>
      <c r="U6601" t="s">
        <v>25617</v>
      </c>
      <c r="V6601" t="b">
        <v>0</v>
      </c>
      <c r="W6601" t="s">
        <v>265</v>
      </c>
      <c r="X6601">
        <v>0</v>
      </c>
      <c r="Y6601" t="s">
        <v>265</v>
      </c>
      <c r="Z6601" t="s">
        <v>265</v>
      </c>
      <c r="AA6601" t="s">
        <v>265</v>
      </c>
      <c r="AB6601" t="s">
        <v>265</v>
      </c>
      <c r="AC6601" t="s">
        <v>265</v>
      </c>
      <c r="AD6601" t="s">
        <v>265</v>
      </c>
      <c r="AE6601" t="s">
        <v>265</v>
      </c>
      <c r="AF6601" t="s">
        <v>267</v>
      </c>
      <c r="AG6601" t="s">
        <v>265</v>
      </c>
      <c r="AH6601" t="s">
        <v>265</v>
      </c>
      <c r="AI6601" t="s">
        <v>265</v>
      </c>
      <c r="AJ6601" t="s">
        <v>265</v>
      </c>
      <c r="AL6601" t="str">
        <f>IF(Sudan_News12[[#This Row],[relevancy_classification_english]]="Relevant","مناسب",IF(Sudan_News12[[#This Row],[relevancy_classification_english]]="Relevant","عَرَضِيّ",""))</f>
        <v/>
      </c>
      <c r="AN6601" t="str">
        <f>IF(Sudan_News12[[#This Row],[sentiment_analysis_english]]="Negative","سلبي",IF(Sudan_News12[[#This Row],[sentiment_analysis_english]]="Neutral","حيادي",IF(Sudan_News12[[#This Row],[sentiment_analysis_english]]="Positive","إيجابي","")))</f>
        <v/>
      </c>
      <c r="AO6601" t="e">
        <f>INDEX(TextClassificationList[],MATCH(Sudan_News12[[#This Row],[text_classification_arabic]],TextClassificationList[text_classification_arabic],0),1)</f>
        <v>#N/A</v>
      </c>
      <c r="AQ6601" t="e">
        <f>INDEX(TextClassificationList[],MATCH(Sudan_News12[[#This Row],[text_classification_arabic2]],TextClassificationList[text_classification_arabic],0),1)</f>
        <v>#N/A</v>
      </c>
      <c r="AS6601" t="e">
        <f>INDEX(TextClassificationList[],MATCH(Sudan_News12[[#This Row],[text_classification_arabic3]],TextClassificationList[text_classification_arabic],0),1)</f>
        <v>#N/A</v>
      </c>
      <c r="AU6601" t="e">
        <f>INDEX(TextClassificationList[],MATCH(Sudan_News12[[#This Row],[text_classification_arabic4]],TextClassificationList[text_classification_arabic],0),1)</f>
        <v>#N/A</v>
      </c>
      <c r="AW6601" t="e">
        <f>INDEX(TextClassificationList[],MATCH(Sudan_News12[[#This Row],[text_classification_arabic5]],TextClassificationList[text_classification_arabic],0),1)</f>
        <v>#N/A</v>
      </c>
    </row>
    <row r="6602" spans="1:49" x14ac:dyDescent="0.2">
      <c r="A6602">
        <v>9.291044043089961E+17</v>
      </c>
      <c r="B6602">
        <v>9.290841819420713E+17</v>
      </c>
      <c r="C6602" t="s">
        <v>25618</v>
      </c>
      <c r="D6602" s="1">
        <v>43049</v>
      </c>
      <c r="E6602" s="2">
        <v>0.99451388888888892</v>
      </c>
      <c r="F6602">
        <v>200</v>
      </c>
      <c r="G6602">
        <v>1889611729</v>
      </c>
      <c r="H6602" t="s">
        <v>354</v>
      </c>
      <c r="I6602" t="s">
        <v>355</v>
      </c>
      <c r="J6602" t="s">
        <v>265</v>
      </c>
      <c r="K6602" t="s">
        <v>25619</v>
      </c>
      <c r="L6602" t="s">
        <v>266</v>
      </c>
      <c r="M6602" t="s">
        <v>267</v>
      </c>
      <c r="N6602" t="s">
        <v>267</v>
      </c>
      <c r="O6602" t="s">
        <v>267</v>
      </c>
      <c r="P6602">
        <v>0</v>
      </c>
      <c r="Q6602">
        <v>0</v>
      </c>
      <c r="R6602">
        <v>0</v>
      </c>
      <c r="S6602" t="s">
        <v>267</v>
      </c>
      <c r="T6602" t="s">
        <v>267</v>
      </c>
      <c r="U6602" t="s">
        <v>25620</v>
      </c>
      <c r="V6602" t="b">
        <v>0</v>
      </c>
      <c r="W6602" t="s">
        <v>265</v>
      </c>
      <c r="X6602">
        <v>0</v>
      </c>
      <c r="Y6602" t="s">
        <v>265</v>
      </c>
      <c r="Z6602" t="s">
        <v>265</v>
      </c>
      <c r="AA6602" t="s">
        <v>265</v>
      </c>
      <c r="AB6602" t="s">
        <v>265</v>
      </c>
      <c r="AC6602" t="s">
        <v>265</v>
      </c>
      <c r="AD6602" t="s">
        <v>265</v>
      </c>
      <c r="AE6602" t="s">
        <v>265</v>
      </c>
      <c r="AF6602" t="s">
        <v>14952</v>
      </c>
      <c r="AG6602" t="s">
        <v>265</v>
      </c>
      <c r="AH6602" t="s">
        <v>265</v>
      </c>
      <c r="AI6602" t="s">
        <v>265</v>
      </c>
      <c r="AJ6602" t="s">
        <v>265</v>
      </c>
      <c r="AL6602" t="str">
        <f>IF(Sudan_News12[[#This Row],[relevancy_classification_english]]="Relevant","مناسب",IF(Sudan_News12[[#This Row],[relevancy_classification_english]]="Relevant","عَرَضِيّ",""))</f>
        <v/>
      </c>
      <c r="AN6602" t="str">
        <f>IF(Sudan_News12[[#This Row],[sentiment_analysis_english]]="Negative","سلبي",IF(Sudan_News12[[#This Row],[sentiment_analysis_english]]="Neutral","حيادي",IF(Sudan_News12[[#This Row],[sentiment_analysis_english]]="Positive","إيجابي","")))</f>
        <v/>
      </c>
      <c r="AO6602" t="e">
        <f>INDEX(TextClassificationList[],MATCH(Sudan_News12[[#This Row],[text_classification_arabic]],TextClassificationList[text_classification_arabic],0),1)</f>
        <v>#N/A</v>
      </c>
      <c r="AQ6602" t="e">
        <f>INDEX(TextClassificationList[],MATCH(Sudan_News12[[#This Row],[text_classification_arabic2]],TextClassificationList[text_classification_arabic],0),1)</f>
        <v>#N/A</v>
      </c>
      <c r="AS6602" t="e">
        <f>INDEX(TextClassificationList[],MATCH(Sudan_News12[[#This Row],[text_classification_arabic3]],TextClassificationList[text_classification_arabic],0),1)</f>
        <v>#N/A</v>
      </c>
      <c r="AU6602" t="e">
        <f>INDEX(TextClassificationList[],MATCH(Sudan_News12[[#This Row],[text_classification_arabic4]],TextClassificationList[text_classification_arabic],0),1)</f>
        <v>#N/A</v>
      </c>
      <c r="AW6602" t="e">
        <f>INDEX(TextClassificationList[],MATCH(Sudan_News12[[#This Row],[text_classification_arabic5]],TextClassificationList[text_classification_arabic],0),1)</f>
        <v>#N/A</v>
      </c>
    </row>
    <row r="6603" spans="1:49" x14ac:dyDescent="0.2">
      <c r="A6603">
        <v>9.2888940756595917E+17</v>
      </c>
      <c r="B6603">
        <v>9.2888940756595917E+17</v>
      </c>
      <c r="C6603" t="s">
        <v>25621</v>
      </c>
      <c r="D6603" s="1">
        <v>43049</v>
      </c>
      <c r="E6603" s="2">
        <v>0.4012384259259259</v>
      </c>
      <c r="F6603">
        <v>200</v>
      </c>
      <c r="G6603">
        <v>1889611729</v>
      </c>
      <c r="H6603" t="s">
        <v>354</v>
      </c>
      <c r="I6603" t="s">
        <v>355</v>
      </c>
      <c r="J6603" t="s">
        <v>265</v>
      </c>
      <c r="K6603" t="s">
        <v>25622</v>
      </c>
      <c r="L6603" t="s">
        <v>266</v>
      </c>
      <c r="M6603" t="s">
        <v>267</v>
      </c>
      <c r="N6603" t="s">
        <v>267</v>
      </c>
      <c r="O6603" t="s">
        <v>267</v>
      </c>
      <c r="P6603">
        <v>0</v>
      </c>
      <c r="Q6603">
        <v>0</v>
      </c>
      <c r="R6603">
        <v>0</v>
      </c>
      <c r="S6603" t="s">
        <v>267</v>
      </c>
      <c r="T6603" t="s">
        <v>267</v>
      </c>
      <c r="U6603" t="s">
        <v>25623</v>
      </c>
      <c r="V6603" t="b">
        <v>0</v>
      </c>
      <c r="W6603" t="s">
        <v>265</v>
      </c>
      <c r="X6603">
        <v>0</v>
      </c>
      <c r="Y6603" t="s">
        <v>265</v>
      </c>
      <c r="Z6603" t="s">
        <v>265</v>
      </c>
      <c r="AA6603" t="s">
        <v>265</v>
      </c>
      <c r="AB6603" t="s">
        <v>265</v>
      </c>
      <c r="AC6603" t="s">
        <v>265</v>
      </c>
      <c r="AD6603" t="s">
        <v>265</v>
      </c>
      <c r="AE6603" t="s">
        <v>265</v>
      </c>
      <c r="AF6603" t="s">
        <v>267</v>
      </c>
      <c r="AG6603" t="s">
        <v>265</v>
      </c>
      <c r="AH6603" t="s">
        <v>265</v>
      </c>
      <c r="AI6603" t="s">
        <v>265</v>
      </c>
      <c r="AJ6603" t="s">
        <v>265</v>
      </c>
      <c r="AL6603" t="str">
        <f>IF(Sudan_News12[[#This Row],[relevancy_classification_english]]="Relevant","مناسب",IF(Sudan_News12[[#This Row],[relevancy_classification_english]]="Relevant","عَرَضِيّ",""))</f>
        <v/>
      </c>
      <c r="AN6603" t="str">
        <f>IF(Sudan_News12[[#This Row],[sentiment_analysis_english]]="Negative","سلبي",IF(Sudan_News12[[#This Row],[sentiment_analysis_english]]="Neutral","حيادي",IF(Sudan_News12[[#This Row],[sentiment_analysis_english]]="Positive","إيجابي","")))</f>
        <v/>
      </c>
      <c r="AO6603" t="e">
        <f>INDEX(TextClassificationList[],MATCH(Sudan_News12[[#This Row],[text_classification_arabic]],TextClassificationList[text_classification_arabic],0),1)</f>
        <v>#N/A</v>
      </c>
      <c r="AQ6603" t="e">
        <f>INDEX(TextClassificationList[],MATCH(Sudan_News12[[#This Row],[text_classification_arabic2]],TextClassificationList[text_classification_arabic],0),1)</f>
        <v>#N/A</v>
      </c>
      <c r="AS6603" t="e">
        <f>INDEX(TextClassificationList[],MATCH(Sudan_News12[[#This Row],[text_classification_arabic3]],TextClassificationList[text_classification_arabic],0),1)</f>
        <v>#N/A</v>
      </c>
      <c r="AU6603" t="e">
        <f>INDEX(TextClassificationList[],MATCH(Sudan_News12[[#This Row],[text_classification_arabic4]],TextClassificationList[text_classification_arabic],0),1)</f>
        <v>#N/A</v>
      </c>
      <c r="AW6603" t="e">
        <f>INDEX(TextClassificationList[],MATCH(Sudan_News12[[#This Row],[text_classification_arabic5]],TextClassificationList[text_classification_arabic],0),1)</f>
        <v>#N/A</v>
      </c>
    </row>
    <row r="6604" spans="1:49" x14ac:dyDescent="0.2">
      <c r="A6604">
        <v>9.2865567440965222E+17</v>
      </c>
      <c r="B6604">
        <v>9.2865567440965222E+17</v>
      </c>
      <c r="C6604" t="s">
        <v>25624</v>
      </c>
      <c r="D6604" s="1">
        <v>43048</v>
      </c>
      <c r="E6604" s="2">
        <v>0.75626157407407413</v>
      </c>
      <c r="F6604">
        <v>200</v>
      </c>
      <c r="G6604">
        <v>1889611729</v>
      </c>
      <c r="H6604" t="s">
        <v>354</v>
      </c>
      <c r="I6604" t="s">
        <v>355</v>
      </c>
      <c r="J6604" t="s">
        <v>265</v>
      </c>
      <c r="K6604" t="s">
        <v>25625</v>
      </c>
      <c r="L6604" t="s">
        <v>270</v>
      </c>
      <c r="M6604" t="s">
        <v>267</v>
      </c>
      <c r="N6604" t="s">
        <v>267</v>
      </c>
      <c r="O6604" t="s">
        <v>267</v>
      </c>
      <c r="P6604">
        <v>0</v>
      </c>
      <c r="Q6604">
        <v>0</v>
      </c>
      <c r="R6604">
        <v>0</v>
      </c>
      <c r="S6604" t="s">
        <v>267</v>
      </c>
      <c r="T6604" t="s">
        <v>267</v>
      </c>
      <c r="U6604" t="s">
        <v>25626</v>
      </c>
      <c r="V6604" t="b">
        <v>0</v>
      </c>
      <c r="W6604" t="s">
        <v>265</v>
      </c>
      <c r="X6604">
        <v>0</v>
      </c>
      <c r="Y6604" t="s">
        <v>265</v>
      </c>
      <c r="Z6604" t="s">
        <v>265</v>
      </c>
      <c r="AA6604" t="s">
        <v>265</v>
      </c>
      <c r="AB6604" t="s">
        <v>265</v>
      </c>
      <c r="AC6604" t="s">
        <v>265</v>
      </c>
      <c r="AD6604" t="s">
        <v>265</v>
      </c>
      <c r="AE6604" t="s">
        <v>265</v>
      </c>
      <c r="AF6604" t="s">
        <v>267</v>
      </c>
      <c r="AG6604" t="s">
        <v>265</v>
      </c>
      <c r="AH6604" t="s">
        <v>265</v>
      </c>
      <c r="AI6604" t="s">
        <v>265</v>
      </c>
      <c r="AJ6604" t="s">
        <v>265</v>
      </c>
      <c r="AL6604" t="str">
        <f>IF(Sudan_News12[[#This Row],[relevancy_classification_english]]="Relevant","مناسب",IF(Sudan_News12[[#This Row],[relevancy_classification_english]]="Relevant","عَرَضِيّ",""))</f>
        <v/>
      </c>
      <c r="AN6604" t="str">
        <f>IF(Sudan_News12[[#This Row],[sentiment_analysis_english]]="Negative","سلبي",IF(Sudan_News12[[#This Row],[sentiment_analysis_english]]="Neutral","حيادي",IF(Sudan_News12[[#This Row],[sentiment_analysis_english]]="Positive","إيجابي","")))</f>
        <v/>
      </c>
      <c r="AO6604" t="e">
        <f>INDEX(TextClassificationList[],MATCH(Sudan_News12[[#This Row],[text_classification_arabic]],TextClassificationList[text_classification_arabic],0),1)</f>
        <v>#N/A</v>
      </c>
      <c r="AQ6604" t="e">
        <f>INDEX(TextClassificationList[],MATCH(Sudan_News12[[#This Row],[text_classification_arabic2]],TextClassificationList[text_classification_arabic],0),1)</f>
        <v>#N/A</v>
      </c>
      <c r="AS6604" t="e">
        <f>INDEX(TextClassificationList[],MATCH(Sudan_News12[[#This Row],[text_classification_arabic3]],TextClassificationList[text_classification_arabic],0),1)</f>
        <v>#N/A</v>
      </c>
      <c r="AU6604" t="e">
        <f>INDEX(TextClassificationList[],MATCH(Sudan_News12[[#This Row],[text_classification_arabic4]],TextClassificationList[text_classification_arabic],0),1)</f>
        <v>#N/A</v>
      </c>
      <c r="AW6604" t="e">
        <f>INDEX(TextClassificationList[],MATCH(Sudan_News12[[#This Row],[text_classification_arabic5]],TextClassificationList[text_classification_arabic],0),1)</f>
        <v>#N/A</v>
      </c>
    </row>
    <row r="6605" spans="1:49" x14ac:dyDescent="0.2">
      <c r="A6605">
        <v>9.2831833639979008E+17</v>
      </c>
      <c r="B6605">
        <v>9.2831833639979008E+17</v>
      </c>
      <c r="C6605" t="s">
        <v>25627</v>
      </c>
      <c r="D6605" s="1">
        <v>43047</v>
      </c>
      <c r="E6605" s="2">
        <v>0.82538194444444446</v>
      </c>
      <c r="F6605">
        <v>200</v>
      </c>
      <c r="G6605">
        <v>1889611729</v>
      </c>
      <c r="H6605" t="s">
        <v>354</v>
      </c>
      <c r="I6605" t="s">
        <v>355</v>
      </c>
      <c r="J6605" t="s">
        <v>265</v>
      </c>
      <c r="K6605" t="s">
        <v>25628</v>
      </c>
      <c r="L6605" t="s">
        <v>266</v>
      </c>
      <c r="M6605" t="s">
        <v>267</v>
      </c>
      <c r="N6605" t="s">
        <v>267</v>
      </c>
      <c r="O6605" t="s">
        <v>25629</v>
      </c>
      <c r="P6605">
        <v>0</v>
      </c>
      <c r="Q6605">
        <v>0</v>
      </c>
      <c r="R6605">
        <v>0</v>
      </c>
      <c r="S6605" t="s">
        <v>25630</v>
      </c>
      <c r="T6605" t="s">
        <v>267</v>
      </c>
      <c r="U6605" t="s">
        <v>25631</v>
      </c>
      <c r="V6605" t="b">
        <v>0</v>
      </c>
      <c r="W6605" t="s">
        <v>265</v>
      </c>
      <c r="X6605">
        <v>1</v>
      </c>
      <c r="Y6605" t="s">
        <v>25632</v>
      </c>
      <c r="Z6605" t="s">
        <v>265</v>
      </c>
      <c r="AA6605" t="s">
        <v>265</v>
      </c>
      <c r="AB6605" t="s">
        <v>265</v>
      </c>
      <c r="AC6605" t="s">
        <v>265</v>
      </c>
      <c r="AD6605" t="s">
        <v>265</v>
      </c>
      <c r="AE6605" t="s">
        <v>265</v>
      </c>
      <c r="AF6605" t="s">
        <v>267</v>
      </c>
      <c r="AG6605" t="s">
        <v>265</v>
      </c>
      <c r="AH6605" t="s">
        <v>265</v>
      </c>
      <c r="AI6605" t="s">
        <v>265</v>
      </c>
      <c r="AJ6605" t="s">
        <v>265</v>
      </c>
      <c r="AL6605" t="str">
        <f>IF(Sudan_News12[[#This Row],[relevancy_classification_english]]="Relevant","مناسب",IF(Sudan_News12[[#This Row],[relevancy_classification_english]]="Relevant","عَرَضِيّ",""))</f>
        <v/>
      </c>
      <c r="AN6605" t="str">
        <f>IF(Sudan_News12[[#This Row],[sentiment_analysis_english]]="Negative","سلبي",IF(Sudan_News12[[#This Row],[sentiment_analysis_english]]="Neutral","حيادي",IF(Sudan_News12[[#This Row],[sentiment_analysis_english]]="Positive","إيجابي","")))</f>
        <v/>
      </c>
      <c r="AO6605" t="e">
        <f>INDEX(TextClassificationList[],MATCH(Sudan_News12[[#This Row],[text_classification_arabic]],TextClassificationList[text_classification_arabic],0),1)</f>
        <v>#N/A</v>
      </c>
      <c r="AQ6605" t="e">
        <f>INDEX(TextClassificationList[],MATCH(Sudan_News12[[#This Row],[text_classification_arabic2]],TextClassificationList[text_classification_arabic],0),1)</f>
        <v>#N/A</v>
      </c>
      <c r="AS6605" t="e">
        <f>INDEX(TextClassificationList[],MATCH(Sudan_News12[[#This Row],[text_classification_arabic3]],TextClassificationList[text_classification_arabic],0),1)</f>
        <v>#N/A</v>
      </c>
      <c r="AU6605" t="e">
        <f>INDEX(TextClassificationList[],MATCH(Sudan_News12[[#This Row],[text_classification_arabic4]],TextClassificationList[text_classification_arabic],0),1)</f>
        <v>#N/A</v>
      </c>
      <c r="AW6605" t="e">
        <f>INDEX(TextClassificationList[],MATCH(Sudan_News12[[#This Row],[text_classification_arabic5]],TextClassificationList[text_classification_arabic],0),1)</f>
        <v>#N/A</v>
      </c>
    </row>
    <row r="6606" spans="1:49" x14ac:dyDescent="0.2">
      <c r="A6606">
        <v>9.2795385366389965E+17</v>
      </c>
      <c r="B6606">
        <v>9.2795385366389965E+17</v>
      </c>
      <c r="C6606" t="s">
        <v>25633</v>
      </c>
      <c r="D6606" s="1">
        <v>43046</v>
      </c>
      <c r="E6606" s="2">
        <v>0.81959490740740737</v>
      </c>
      <c r="F6606">
        <v>200</v>
      </c>
      <c r="G6606">
        <v>1889611729</v>
      </c>
      <c r="H6606" t="s">
        <v>354</v>
      </c>
      <c r="I6606" t="s">
        <v>355</v>
      </c>
      <c r="J6606" t="s">
        <v>265</v>
      </c>
      <c r="K6606" t="s">
        <v>25634</v>
      </c>
      <c r="L6606" t="s">
        <v>266</v>
      </c>
      <c r="M6606" t="s">
        <v>267</v>
      </c>
      <c r="N6606" t="s">
        <v>267</v>
      </c>
      <c r="O6606" t="s">
        <v>267</v>
      </c>
      <c r="P6606">
        <v>0</v>
      </c>
      <c r="Q6606">
        <v>0</v>
      </c>
      <c r="R6606">
        <v>0</v>
      </c>
      <c r="S6606" t="s">
        <v>267</v>
      </c>
      <c r="T6606" t="s">
        <v>267</v>
      </c>
      <c r="U6606" t="s">
        <v>25635</v>
      </c>
      <c r="V6606" t="b">
        <v>0</v>
      </c>
      <c r="W6606" t="s">
        <v>265</v>
      </c>
      <c r="X6606">
        <v>0</v>
      </c>
      <c r="Y6606" t="s">
        <v>265</v>
      </c>
      <c r="Z6606" t="s">
        <v>265</v>
      </c>
      <c r="AA6606" t="s">
        <v>265</v>
      </c>
      <c r="AB6606" t="s">
        <v>265</v>
      </c>
      <c r="AC6606" t="s">
        <v>265</v>
      </c>
      <c r="AD6606" t="s">
        <v>265</v>
      </c>
      <c r="AE6606" t="s">
        <v>265</v>
      </c>
      <c r="AF6606" t="s">
        <v>267</v>
      </c>
      <c r="AG6606" t="s">
        <v>265</v>
      </c>
      <c r="AH6606" t="s">
        <v>265</v>
      </c>
      <c r="AI6606" t="s">
        <v>265</v>
      </c>
      <c r="AJ6606" t="s">
        <v>265</v>
      </c>
      <c r="AL6606" t="str">
        <f>IF(Sudan_News12[[#This Row],[relevancy_classification_english]]="Relevant","مناسب",IF(Sudan_News12[[#This Row],[relevancy_classification_english]]="Relevant","عَرَضِيّ",""))</f>
        <v/>
      </c>
      <c r="AN6606" t="str">
        <f>IF(Sudan_News12[[#This Row],[sentiment_analysis_english]]="Negative","سلبي",IF(Sudan_News12[[#This Row],[sentiment_analysis_english]]="Neutral","حيادي",IF(Sudan_News12[[#This Row],[sentiment_analysis_english]]="Positive","إيجابي","")))</f>
        <v/>
      </c>
      <c r="AO6606" t="e">
        <f>INDEX(TextClassificationList[],MATCH(Sudan_News12[[#This Row],[text_classification_arabic]],TextClassificationList[text_classification_arabic],0),1)</f>
        <v>#N/A</v>
      </c>
      <c r="AQ6606" t="e">
        <f>INDEX(TextClassificationList[],MATCH(Sudan_News12[[#This Row],[text_classification_arabic2]],TextClassificationList[text_classification_arabic],0),1)</f>
        <v>#N/A</v>
      </c>
      <c r="AS6606" t="e">
        <f>INDEX(TextClassificationList[],MATCH(Sudan_News12[[#This Row],[text_classification_arabic3]],TextClassificationList[text_classification_arabic],0),1)</f>
        <v>#N/A</v>
      </c>
      <c r="AU6606" t="e">
        <f>INDEX(TextClassificationList[],MATCH(Sudan_News12[[#This Row],[text_classification_arabic4]],TextClassificationList[text_classification_arabic],0),1)</f>
        <v>#N/A</v>
      </c>
      <c r="AW6606" t="e">
        <f>INDEX(TextClassificationList[],MATCH(Sudan_News12[[#This Row],[text_classification_arabic5]],TextClassificationList[text_classification_arabic],0),1)</f>
        <v>#N/A</v>
      </c>
    </row>
    <row r="6607" spans="1:49" x14ac:dyDescent="0.2">
      <c r="A6607">
        <v>9.278643365043159E+17</v>
      </c>
      <c r="B6607">
        <v>9.278643365043159E+17</v>
      </c>
      <c r="C6607" t="s">
        <v>25636</v>
      </c>
      <c r="D6607" s="1">
        <v>43046</v>
      </c>
      <c r="E6607" s="2">
        <v>0.5725810185185185</v>
      </c>
      <c r="F6607">
        <v>200</v>
      </c>
      <c r="G6607">
        <v>1889611729</v>
      </c>
      <c r="H6607" t="s">
        <v>354</v>
      </c>
      <c r="I6607" t="s">
        <v>355</v>
      </c>
      <c r="J6607" t="s">
        <v>265</v>
      </c>
      <c r="K6607" t="s">
        <v>25637</v>
      </c>
      <c r="L6607" t="s">
        <v>278</v>
      </c>
      <c r="M6607" t="s">
        <v>267</v>
      </c>
      <c r="N6607" t="s">
        <v>267</v>
      </c>
      <c r="O6607" t="s">
        <v>25638</v>
      </c>
      <c r="P6607">
        <v>0</v>
      </c>
      <c r="Q6607">
        <v>0</v>
      </c>
      <c r="R6607">
        <v>0</v>
      </c>
      <c r="S6607" t="s">
        <v>25455</v>
      </c>
      <c r="T6607" t="s">
        <v>267</v>
      </c>
      <c r="U6607" t="s">
        <v>25639</v>
      </c>
      <c r="V6607" t="b">
        <v>0</v>
      </c>
      <c r="W6607" t="s">
        <v>265</v>
      </c>
      <c r="X6607">
        <v>1</v>
      </c>
      <c r="Y6607" t="s">
        <v>25640</v>
      </c>
      <c r="Z6607" t="s">
        <v>265</v>
      </c>
      <c r="AA6607" t="s">
        <v>265</v>
      </c>
      <c r="AB6607" t="s">
        <v>265</v>
      </c>
      <c r="AC6607" t="s">
        <v>265</v>
      </c>
      <c r="AD6607" t="s">
        <v>265</v>
      </c>
      <c r="AE6607" t="s">
        <v>265</v>
      </c>
      <c r="AF6607" t="s">
        <v>267</v>
      </c>
      <c r="AG6607" t="s">
        <v>265</v>
      </c>
      <c r="AH6607" t="s">
        <v>265</v>
      </c>
      <c r="AI6607" t="s">
        <v>265</v>
      </c>
      <c r="AJ6607" t="s">
        <v>265</v>
      </c>
      <c r="AL6607" t="str">
        <f>IF(Sudan_News12[[#This Row],[relevancy_classification_english]]="Relevant","مناسب",IF(Sudan_News12[[#This Row],[relevancy_classification_english]]="Relevant","عَرَضِيّ",""))</f>
        <v/>
      </c>
      <c r="AN6607" t="str">
        <f>IF(Sudan_News12[[#This Row],[sentiment_analysis_english]]="Negative","سلبي",IF(Sudan_News12[[#This Row],[sentiment_analysis_english]]="Neutral","حيادي",IF(Sudan_News12[[#This Row],[sentiment_analysis_english]]="Positive","إيجابي","")))</f>
        <v/>
      </c>
      <c r="AO6607" t="e">
        <f>INDEX(TextClassificationList[],MATCH(Sudan_News12[[#This Row],[text_classification_arabic]],TextClassificationList[text_classification_arabic],0),1)</f>
        <v>#N/A</v>
      </c>
      <c r="AQ6607" t="e">
        <f>INDEX(TextClassificationList[],MATCH(Sudan_News12[[#This Row],[text_classification_arabic2]],TextClassificationList[text_classification_arabic],0),1)</f>
        <v>#N/A</v>
      </c>
      <c r="AS6607" t="e">
        <f>INDEX(TextClassificationList[],MATCH(Sudan_News12[[#This Row],[text_classification_arabic3]],TextClassificationList[text_classification_arabic],0),1)</f>
        <v>#N/A</v>
      </c>
      <c r="AU6607" t="e">
        <f>INDEX(TextClassificationList[],MATCH(Sudan_News12[[#This Row],[text_classification_arabic4]],TextClassificationList[text_classification_arabic],0),1)</f>
        <v>#N/A</v>
      </c>
      <c r="AW6607" t="e">
        <f>INDEX(TextClassificationList[],MATCH(Sudan_News12[[#This Row],[text_classification_arabic5]],TextClassificationList[text_classification_arabic],0),1)</f>
        <v>#N/A</v>
      </c>
    </row>
    <row r="6608" spans="1:49" x14ac:dyDescent="0.2">
      <c r="A6608">
        <v>9.277871412367401E+17</v>
      </c>
      <c r="B6608">
        <v>9.277871412367401E+17</v>
      </c>
      <c r="C6608" t="s">
        <v>25641</v>
      </c>
      <c r="D6608" s="1">
        <v>43046</v>
      </c>
      <c r="E6608" s="2">
        <v>0.35956018518518518</v>
      </c>
      <c r="F6608">
        <v>200</v>
      </c>
      <c r="G6608">
        <v>1889611729</v>
      </c>
      <c r="H6608" t="s">
        <v>354</v>
      </c>
      <c r="I6608" t="s">
        <v>355</v>
      </c>
      <c r="J6608" t="s">
        <v>265</v>
      </c>
      <c r="K6608" t="s">
        <v>25642</v>
      </c>
      <c r="L6608" t="s">
        <v>266</v>
      </c>
      <c r="M6608" t="s">
        <v>267</v>
      </c>
      <c r="N6608" t="s">
        <v>267</v>
      </c>
      <c r="O6608" t="s">
        <v>267</v>
      </c>
      <c r="P6608">
        <v>0</v>
      </c>
      <c r="Q6608">
        <v>0</v>
      </c>
      <c r="R6608">
        <v>0</v>
      </c>
      <c r="S6608" t="s">
        <v>267</v>
      </c>
      <c r="T6608" t="s">
        <v>267</v>
      </c>
      <c r="U6608" t="s">
        <v>25643</v>
      </c>
      <c r="V6608" t="b">
        <v>0</v>
      </c>
      <c r="W6608" t="s">
        <v>265</v>
      </c>
      <c r="X6608">
        <v>0</v>
      </c>
      <c r="Y6608" t="s">
        <v>265</v>
      </c>
      <c r="Z6608" t="s">
        <v>265</v>
      </c>
      <c r="AA6608" t="s">
        <v>265</v>
      </c>
      <c r="AB6608" t="s">
        <v>265</v>
      </c>
      <c r="AC6608" t="s">
        <v>265</v>
      </c>
      <c r="AD6608" t="s">
        <v>265</v>
      </c>
      <c r="AE6608" t="s">
        <v>265</v>
      </c>
      <c r="AF6608" t="s">
        <v>267</v>
      </c>
      <c r="AG6608" t="s">
        <v>265</v>
      </c>
      <c r="AH6608" t="s">
        <v>265</v>
      </c>
      <c r="AI6608" t="s">
        <v>265</v>
      </c>
      <c r="AJ6608" t="s">
        <v>265</v>
      </c>
      <c r="AL6608" t="str">
        <f>IF(Sudan_News12[[#This Row],[relevancy_classification_english]]="Relevant","مناسب",IF(Sudan_News12[[#This Row],[relevancy_classification_english]]="Relevant","عَرَضِيّ",""))</f>
        <v/>
      </c>
      <c r="AN6608" t="str">
        <f>IF(Sudan_News12[[#This Row],[sentiment_analysis_english]]="Negative","سلبي",IF(Sudan_News12[[#This Row],[sentiment_analysis_english]]="Neutral","حيادي",IF(Sudan_News12[[#This Row],[sentiment_analysis_english]]="Positive","إيجابي","")))</f>
        <v/>
      </c>
      <c r="AO6608" t="e">
        <f>INDEX(TextClassificationList[],MATCH(Sudan_News12[[#This Row],[text_classification_arabic]],TextClassificationList[text_classification_arabic],0),1)</f>
        <v>#N/A</v>
      </c>
      <c r="AQ6608" t="e">
        <f>INDEX(TextClassificationList[],MATCH(Sudan_News12[[#This Row],[text_classification_arabic2]],TextClassificationList[text_classification_arabic],0),1)</f>
        <v>#N/A</v>
      </c>
      <c r="AS6608" t="e">
        <f>INDEX(TextClassificationList[],MATCH(Sudan_News12[[#This Row],[text_classification_arabic3]],TextClassificationList[text_classification_arabic],0),1)</f>
        <v>#N/A</v>
      </c>
      <c r="AU6608" t="e">
        <f>INDEX(TextClassificationList[],MATCH(Sudan_News12[[#This Row],[text_classification_arabic4]],TextClassificationList[text_classification_arabic],0),1)</f>
        <v>#N/A</v>
      </c>
      <c r="AW6608" t="e">
        <f>INDEX(TextClassificationList[],MATCH(Sudan_News12[[#This Row],[text_classification_arabic5]],TextClassificationList[text_classification_arabic],0),1)</f>
        <v>#N/A</v>
      </c>
    </row>
    <row r="6609" spans="1:49" x14ac:dyDescent="0.2">
      <c r="A6609">
        <v>9.2750840431849472E+17</v>
      </c>
      <c r="B6609">
        <v>9.2750840431849472E+17</v>
      </c>
      <c r="C6609" t="s">
        <v>25644</v>
      </c>
      <c r="D6609" s="1">
        <v>43045</v>
      </c>
      <c r="E6609" s="2">
        <v>0.59039351851851851</v>
      </c>
      <c r="F6609">
        <v>200</v>
      </c>
      <c r="G6609">
        <v>1889611729</v>
      </c>
      <c r="H6609" t="s">
        <v>354</v>
      </c>
      <c r="I6609" t="s">
        <v>355</v>
      </c>
      <c r="J6609" t="s">
        <v>265</v>
      </c>
      <c r="K6609" t="s">
        <v>25645</v>
      </c>
      <c r="L6609" t="s">
        <v>266</v>
      </c>
      <c r="M6609" t="s">
        <v>267</v>
      </c>
      <c r="N6609" t="s">
        <v>267</v>
      </c>
      <c r="O6609" t="s">
        <v>25646</v>
      </c>
      <c r="P6609">
        <v>0</v>
      </c>
      <c r="Q6609">
        <v>0</v>
      </c>
      <c r="R6609">
        <v>0</v>
      </c>
      <c r="S6609" t="s">
        <v>25647</v>
      </c>
      <c r="T6609" t="s">
        <v>267</v>
      </c>
      <c r="U6609" t="s">
        <v>25648</v>
      </c>
      <c r="V6609" t="b">
        <v>0</v>
      </c>
      <c r="W6609" t="s">
        <v>265</v>
      </c>
      <c r="X6609">
        <v>1</v>
      </c>
      <c r="Y6609" t="s">
        <v>25649</v>
      </c>
      <c r="Z6609" t="s">
        <v>265</v>
      </c>
      <c r="AA6609" t="s">
        <v>265</v>
      </c>
      <c r="AB6609" t="s">
        <v>265</v>
      </c>
      <c r="AC6609" t="s">
        <v>265</v>
      </c>
      <c r="AD6609" t="s">
        <v>265</v>
      </c>
      <c r="AE6609" t="s">
        <v>265</v>
      </c>
      <c r="AF6609" t="s">
        <v>267</v>
      </c>
      <c r="AG6609" t="s">
        <v>265</v>
      </c>
      <c r="AH6609" t="s">
        <v>265</v>
      </c>
      <c r="AI6609" t="s">
        <v>265</v>
      </c>
      <c r="AJ6609" t="s">
        <v>265</v>
      </c>
      <c r="AL6609" t="str">
        <f>IF(Sudan_News12[[#This Row],[relevancy_classification_english]]="Relevant","مناسب",IF(Sudan_News12[[#This Row],[relevancy_classification_english]]="Relevant","عَرَضِيّ",""))</f>
        <v/>
      </c>
      <c r="AN6609" t="str">
        <f>IF(Sudan_News12[[#This Row],[sentiment_analysis_english]]="Negative","سلبي",IF(Sudan_News12[[#This Row],[sentiment_analysis_english]]="Neutral","حيادي",IF(Sudan_News12[[#This Row],[sentiment_analysis_english]]="Positive","إيجابي","")))</f>
        <v/>
      </c>
      <c r="AO6609" t="e">
        <f>INDEX(TextClassificationList[],MATCH(Sudan_News12[[#This Row],[text_classification_arabic]],TextClassificationList[text_classification_arabic],0),1)</f>
        <v>#N/A</v>
      </c>
      <c r="AQ6609" t="e">
        <f>INDEX(TextClassificationList[],MATCH(Sudan_News12[[#This Row],[text_classification_arabic2]],TextClassificationList[text_classification_arabic],0),1)</f>
        <v>#N/A</v>
      </c>
      <c r="AS6609" t="e">
        <f>INDEX(TextClassificationList[],MATCH(Sudan_News12[[#This Row],[text_classification_arabic3]],TextClassificationList[text_classification_arabic],0),1)</f>
        <v>#N/A</v>
      </c>
      <c r="AU6609" t="e">
        <f>INDEX(TextClassificationList[],MATCH(Sudan_News12[[#This Row],[text_classification_arabic4]],TextClassificationList[text_classification_arabic],0),1)</f>
        <v>#N/A</v>
      </c>
      <c r="AW6609" t="e">
        <f>INDEX(TextClassificationList[],MATCH(Sudan_News12[[#This Row],[text_classification_arabic5]],TextClassificationList[text_classification_arabic],0),1)</f>
        <v>#N/A</v>
      </c>
    </row>
    <row r="6610" spans="1:49" x14ac:dyDescent="0.2">
      <c r="A6610">
        <v>9.2728908865011712E+17</v>
      </c>
      <c r="B6610">
        <v>9.2728908865011712E+17</v>
      </c>
      <c r="C6610" t="s">
        <v>25650</v>
      </c>
      <c r="D6610" s="1">
        <v>43044</v>
      </c>
      <c r="E6610" s="2">
        <v>0.98519675925925931</v>
      </c>
      <c r="F6610">
        <v>200</v>
      </c>
      <c r="G6610">
        <v>1889611729</v>
      </c>
      <c r="H6610" t="s">
        <v>354</v>
      </c>
      <c r="I6610" t="s">
        <v>355</v>
      </c>
      <c r="J6610" t="s">
        <v>265</v>
      </c>
      <c r="K6610" t="s">
        <v>25651</v>
      </c>
      <c r="L6610" t="s">
        <v>266</v>
      </c>
      <c r="M6610" t="s">
        <v>267</v>
      </c>
      <c r="N6610" t="s">
        <v>267</v>
      </c>
      <c r="O6610" t="s">
        <v>267</v>
      </c>
      <c r="P6610">
        <v>0</v>
      </c>
      <c r="Q6610">
        <v>0</v>
      </c>
      <c r="R6610">
        <v>1</v>
      </c>
      <c r="S6610" t="s">
        <v>267</v>
      </c>
      <c r="T6610" t="s">
        <v>267</v>
      </c>
      <c r="U6610" t="s">
        <v>25652</v>
      </c>
      <c r="V6610" t="b">
        <v>0</v>
      </c>
      <c r="W6610" t="s">
        <v>265</v>
      </c>
      <c r="X6610">
        <v>0</v>
      </c>
      <c r="Y6610" t="s">
        <v>265</v>
      </c>
      <c r="Z6610" t="s">
        <v>265</v>
      </c>
      <c r="AA6610" t="s">
        <v>265</v>
      </c>
      <c r="AB6610" t="s">
        <v>265</v>
      </c>
      <c r="AC6610" t="s">
        <v>265</v>
      </c>
      <c r="AD6610" t="s">
        <v>265</v>
      </c>
      <c r="AE6610" t="s">
        <v>265</v>
      </c>
      <c r="AF6610" t="s">
        <v>267</v>
      </c>
      <c r="AG6610" t="s">
        <v>265</v>
      </c>
      <c r="AH6610" t="s">
        <v>265</v>
      </c>
      <c r="AI6610" t="s">
        <v>265</v>
      </c>
      <c r="AJ6610" t="s">
        <v>265</v>
      </c>
      <c r="AL6610" t="str">
        <f>IF(Sudan_News12[[#This Row],[relevancy_classification_english]]="Relevant","مناسب",IF(Sudan_News12[[#This Row],[relevancy_classification_english]]="Relevant","عَرَضِيّ",""))</f>
        <v/>
      </c>
      <c r="AN6610" t="str">
        <f>IF(Sudan_News12[[#This Row],[sentiment_analysis_english]]="Negative","سلبي",IF(Sudan_News12[[#This Row],[sentiment_analysis_english]]="Neutral","حيادي",IF(Sudan_News12[[#This Row],[sentiment_analysis_english]]="Positive","إيجابي","")))</f>
        <v/>
      </c>
      <c r="AO6610" t="e">
        <f>INDEX(TextClassificationList[],MATCH(Sudan_News12[[#This Row],[text_classification_arabic]],TextClassificationList[text_classification_arabic],0),1)</f>
        <v>#N/A</v>
      </c>
      <c r="AQ6610" t="e">
        <f>INDEX(TextClassificationList[],MATCH(Sudan_News12[[#This Row],[text_classification_arabic2]],TextClassificationList[text_classification_arabic],0),1)</f>
        <v>#N/A</v>
      </c>
      <c r="AS6610" t="e">
        <f>INDEX(TextClassificationList[],MATCH(Sudan_News12[[#This Row],[text_classification_arabic3]],TextClassificationList[text_classification_arabic],0),1)</f>
        <v>#N/A</v>
      </c>
      <c r="AU6610" t="e">
        <f>INDEX(TextClassificationList[],MATCH(Sudan_News12[[#This Row],[text_classification_arabic4]],TextClassificationList[text_classification_arabic],0),1)</f>
        <v>#N/A</v>
      </c>
      <c r="AW6610" t="e">
        <f>INDEX(TextClassificationList[],MATCH(Sudan_News12[[#This Row],[text_classification_arabic5]],TextClassificationList[text_classification_arabic],0),1)</f>
        <v>#N/A</v>
      </c>
    </row>
    <row r="6611" spans="1:49" x14ac:dyDescent="0.2">
      <c r="A6611">
        <v>9.2650866390431744E+17</v>
      </c>
      <c r="B6611">
        <v>9.2650866390431744E+17</v>
      </c>
      <c r="C6611" t="s">
        <v>25653</v>
      </c>
      <c r="D6611" s="1">
        <v>43042</v>
      </c>
      <c r="E6611" s="2">
        <v>0.83163194444444444</v>
      </c>
      <c r="F6611">
        <v>200</v>
      </c>
      <c r="G6611">
        <v>1889611729</v>
      </c>
      <c r="H6611" t="s">
        <v>354</v>
      </c>
      <c r="I6611" t="s">
        <v>355</v>
      </c>
      <c r="J6611" t="s">
        <v>265</v>
      </c>
      <c r="K6611" t="s">
        <v>25654</v>
      </c>
      <c r="L6611" t="s">
        <v>266</v>
      </c>
      <c r="M6611" t="s">
        <v>267</v>
      </c>
      <c r="N6611" t="s">
        <v>267</v>
      </c>
      <c r="O6611" t="s">
        <v>25655</v>
      </c>
      <c r="P6611">
        <v>0</v>
      </c>
      <c r="Q6611">
        <v>0</v>
      </c>
      <c r="R6611">
        <v>1</v>
      </c>
      <c r="S6611" t="s">
        <v>25647</v>
      </c>
      <c r="T6611" t="s">
        <v>267</v>
      </c>
      <c r="U6611" t="s">
        <v>25656</v>
      </c>
      <c r="V6611" t="b">
        <v>0</v>
      </c>
      <c r="W6611" t="s">
        <v>265</v>
      </c>
      <c r="X6611">
        <v>1</v>
      </c>
      <c r="Y6611" t="s">
        <v>25657</v>
      </c>
      <c r="Z6611" t="s">
        <v>265</v>
      </c>
      <c r="AA6611" t="s">
        <v>265</v>
      </c>
      <c r="AB6611" t="s">
        <v>265</v>
      </c>
      <c r="AC6611" t="s">
        <v>265</v>
      </c>
      <c r="AD6611" t="s">
        <v>265</v>
      </c>
      <c r="AE6611" t="s">
        <v>265</v>
      </c>
      <c r="AF6611" t="s">
        <v>267</v>
      </c>
      <c r="AG6611" t="s">
        <v>265</v>
      </c>
      <c r="AH6611" t="s">
        <v>265</v>
      </c>
      <c r="AI6611" t="s">
        <v>265</v>
      </c>
      <c r="AJ6611" t="s">
        <v>265</v>
      </c>
      <c r="AL6611" t="str">
        <f>IF(Sudan_News12[[#This Row],[relevancy_classification_english]]="Relevant","مناسب",IF(Sudan_News12[[#This Row],[relevancy_classification_english]]="Relevant","عَرَضِيّ",""))</f>
        <v/>
      </c>
      <c r="AN6611" t="str">
        <f>IF(Sudan_News12[[#This Row],[sentiment_analysis_english]]="Negative","سلبي",IF(Sudan_News12[[#This Row],[sentiment_analysis_english]]="Neutral","حيادي",IF(Sudan_News12[[#This Row],[sentiment_analysis_english]]="Positive","إيجابي","")))</f>
        <v/>
      </c>
      <c r="AO6611" t="e">
        <f>INDEX(TextClassificationList[],MATCH(Sudan_News12[[#This Row],[text_classification_arabic]],TextClassificationList[text_classification_arabic],0),1)</f>
        <v>#N/A</v>
      </c>
      <c r="AQ6611" t="e">
        <f>INDEX(TextClassificationList[],MATCH(Sudan_News12[[#This Row],[text_classification_arabic2]],TextClassificationList[text_classification_arabic],0),1)</f>
        <v>#N/A</v>
      </c>
      <c r="AS6611" t="e">
        <f>INDEX(TextClassificationList[],MATCH(Sudan_News12[[#This Row],[text_classification_arabic3]],TextClassificationList[text_classification_arabic],0),1)</f>
        <v>#N/A</v>
      </c>
      <c r="AU6611" t="e">
        <f>INDEX(TextClassificationList[],MATCH(Sudan_News12[[#This Row],[text_classification_arabic4]],TextClassificationList[text_classification_arabic],0),1)</f>
        <v>#N/A</v>
      </c>
      <c r="AW6611" t="e">
        <f>INDEX(TextClassificationList[],MATCH(Sudan_News12[[#This Row],[text_classification_arabic5]],TextClassificationList[text_classification_arabic],0),1)</f>
        <v>#N/A</v>
      </c>
    </row>
    <row r="6612" spans="1:49" x14ac:dyDescent="0.2">
      <c r="A6612">
        <v>9.263981081620521E+17</v>
      </c>
      <c r="B6612">
        <v>9.263981081620521E+17</v>
      </c>
      <c r="C6612" t="s">
        <v>25658</v>
      </c>
      <c r="D6612" s="1">
        <v>43042</v>
      </c>
      <c r="E6612" s="2">
        <v>0.52656250000000004</v>
      </c>
      <c r="F6612">
        <v>200</v>
      </c>
      <c r="G6612">
        <v>1889611729</v>
      </c>
      <c r="H6612" t="s">
        <v>354</v>
      </c>
      <c r="I6612" t="s">
        <v>355</v>
      </c>
      <c r="J6612" t="s">
        <v>265</v>
      </c>
      <c r="K6612" t="s">
        <v>25659</v>
      </c>
      <c r="L6612" t="s">
        <v>266</v>
      </c>
      <c r="M6612" t="s">
        <v>267</v>
      </c>
      <c r="N6612" t="s">
        <v>267</v>
      </c>
      <c r="O6612" t="s">
        <v>267</v>
      </c>
      <c r="P6612">
        <v>0</v>
      </c>
      <c r="Q6612">
        <v>0</v>
      </c>
      <c r="R6612">
        <v>0</v>
      </c>
      <c r="S6612" t="s">
        <v>25647</v>
      </c>
      <c r="T6612" t="s">
        <v>267</v>
      </c>
      <c r="U6612" t="s">
        <v>25660</v>
      </c>
      <c r="V6612" t="b">
        <v>0</v>
      </c>
      <c r="W6612" t="s">
        <v>265</v>
      </c>
      <c r="X6612">
        <v>0</v>
      </c>
      <c r="Y6612" t="s">
        <v>265</v>
      </c>
      <c r="Z6612" t="s">
        <v>265</v>
      </c>
      <c r="AA6612" t="s">
        <v>265</v>
      </c>
      <c r="AB6612" t="s">
        <v>265</v>
      </c>
      <c r="AC6612" t="s">
        <v>265</v>
      </c>
      <c r="AD6612" t="s">
        <v>265</v>
      </c>
      <c r="AE6612" t="s">
        <v>265</v>
      </c>
      <c r="AF6612" t="s">
        <v>267</v>
      </c>
      <c r="AG6612" t="s">
        <v>265</v>
      </c>
      <c r="AH6612" t="s">
        <v>265</v>
      </c>
      <c r="AI6612" t="s">
        <v>265</v>
      </c>
      <c r="AJ6612" t="s">
        <v>265</v>
      </c>
      <c r="AL6612" t="str">
        <f>IF(Sudan_News12[[#This Row],[relevancy_classification_english]]="Relevant","مناسب",IF(Sudan_News12[[#This Row],[relevancy_classification_english]]="Relevant","عَرَضِيّ",""))</f>
        <v/>
      </c>
      <c r="AN6612" t="str">
        <f>IF(Sudan_News12[[#This Row],[sentiment_analysis_english]]="Negative","سلبي",IF(Sudan_News12[[#This Row],[sentiment_analysis_english]]="Neutral","حيادي",IF(Sudan_News12[[#This Row],[sentiment_analysis_english]]="Positive","إيجابي","")))</f>
        <v/>
      </c>
      <c r="AO6612" t="e">
        <f>INDEX(TextClassificationList[],MATCH(Sudan_News12[[#This Row],[text_classification_arabic]],TextClassificationList[text_classification_arabic],0),1)</f>
        <v>#N/A</v>
      </c>
      <c r="AQ6612" t="e">
        <f>INDEX(TextClassificationList[],MATCH(Sudan_News12[[#This Row],[text_classification_arabic2]],TextClassificationList[text_classification_arabic],0),1)</f>
        <v>#N/A</v>
      </c>
      <c r="AS6612" t="e">
        <f>INDEX(TextClassificationList[],MATCH(Sudan_News12[[#This Row],[text_classification_arabic3]],TextClassificationList[text_classification_arabic],0),1)</f>
        <v>#N/A</v>
      </c>
      <c r="AU6612" t="e">
        <f>INDEX(TextClassificationList[],MATCH(Sudan_News12[[#This Row],[text_classification_arabic4]],TextClassificationList[text_classification_arabic],0),1)</f>
        <v>#N/A</v>
      </c>
      <c r="AW6612" t="e">
        <f>INDEX(TextClassificationList[],MATCH(Sudan_News12[[#This Row],[text_classification_arabic5]],TextClassificationList[text_classification_arabic],0),1)</f>
        <v>#N/A</v>
      </c>
    </row>
    <row r="6613" spans="1:49" x14ac:dyDescent="0.2">
      <c r="A6613">
        <v>9.2635932015709389E+17</v>
      </c>
      <c r="B6613">
        <v>9.2621787892744192E+17</v>
      </c>
      <c r="C6613" t="s">
        <v>25661</v>
      </c>
      <c r="D6613" s="1">
        <v>43042</v>
      </c>
      <c r="E6613" s="2">
        <v>0.41952546296296295</v>
      </c>
      <c r="F6613">
        <v>200</v>
      </c>
      <c r="G6613">
        <v>1889611729</v>
      </c>
      <c r="H6613" t="s">
        <v>354</v>
      </c>
      <c r="I6613" t="s">
        <v>355</v>
      </c>
      <c r="J6613" t="s">
        <v>265</v>
      </c>
      <c r="K6613" t="s">
        <v>25662</v>
      </c>
      <c r="L6613" t="s">
        <v>266</v>
      </c>
      <c r="M6613" t="s">
        <v>267</v>
      </c>
      <c r="N6613" t="s">
        <v>267</v>
      </c>
      <c r="O6613" t="s">
        <v>267</v>
      </c>
      <c r="P6613">
        <v>0</v>
      </c>
      <c r="Q6613">
        <v>0</v>
      </c>
      <c r="R6613">
        <v>0</v>
      </c>
      <c r="S6613" t="s">
        <v>267</v>
      </c>
      <c r="T6613" t="s">
        <v>267</v>
      </c>
      <c r="U6613" t="s">
        <v>25663</v>
      </c>
      <c r="V6613" t="b">
        <v>0</v>
      </c>
      <c r="W6613" t="s">
        <v>265</v>
      </c>
      <c r="X6613">
        <v>0</v>
      </c>
      <c r="Y6613" t="s">
        <v>265</v>
      </c>
      <c r="Z6613" t="s">
        <v>265</v>
      </c>
      <c r="AA6613" t="s">
        <v>265</v>
      </c>
      <c r="AB6613" t="s">
        <v>265</v>
      </c>
      <c r="AC6613" t="s">
        <v>265</v>
      </c>
      <c r="AD6613" t="s">
        <v>265</v>
      </c>
      <c r="AE6613" t="s">
        <v>265</v>
      </c>
      <c r="AF6613" t="s">
        <v>14952</v>
      </c>
      <c r="AG6613" t="s">
        <v>265</v>
      </c>
      <c r="AH6613" t="s">
        <v>265</v>
      </c>
      <c r="AI6613" t="s">
        <v>265</v>
      </c>
      <c r="AJ6613" t="s">
        <v>265</v>
      </c>
      <c r="AL6613" t="str">
        <f>IF(Sudan_News12[[#This Row],[relevancy_classification_english]]="Relevant","مناسب",IF(Sudan_News12[[#This Row],[relevancy_classification_english]]="Relevant","عَرَضِيّ",""))</f>
        <v/>
      </c>
      <c r="AN6613" t="str">
        <f>IF(Sudan_News12[[#This Row],[sentiment_analysis_english]]="Negative","سلبي",IF(Sudan_News12[[#This Row],[sentiment_analysis_english]]="Neutral","حيادي",IF(Sudan_News12[[#This Row],[sentiment_analysis_english]]="Positive","إيجابي","")))</f>
        <v/>
      </c>
      <c r="AO6613" t="e">
        <f>INDEX(TextClassificationList[],MATCH(Sudan_News12[[#This Row],[text_classification_arabic]],TextClassificationList[text_classification_arabic],0),1)</f>
        <v>#N/A</v>
      </c>
      <c r="AQ6613" t="e">
        <f>INDEX(TextClassificationList[],MATCH(Sudan_News12[[#This Row],[text_classification_arabic2]],TextClassificationList[text_classification_arabic],0),1)</f>
        <v>#N/A</v>
      </c>
      <c r="AS6613" t="e">
        <f>INDEX(TextClassificationList[],MATCH(Sudan_News12[[#This Row],[text_classification_arabic3]],TextClassificationList[text_classification_arabic],0),1)</f>
        <v>#N/A</v>
      </c>
      <c r="AU6613" t="e">
        <f>INDEX(TextClassificationList[],MATCH(Sudan_News12[[#This Row],[text_classification_arabic4]],TextClassificationList[text_classification_arabic],0),1)</f>
        <v>#N/A</v>
      </c>
      <c r="AW6613" t="e">
        <f>INDEX(TextClassificationList[],MATCH(Sudan_News12[[#This Row],[text_classification_arabic5]],TextClassificationList[text_classification_arabic],0),1)</f>
        <v>#N/A</v>
      </c>
    </row>
    <row r="6614" spans="1:49" x14ac:dyDescent="0.2">
      <c r="A6614">
        <v>9.257190959867863E+17</v>
      </c>
      <c r="B6614">
        <v>9.257190959867863E+17</v>
      </c>
      <c r="C6614" t="s">
        <v>25664</v>
      </c>
      <c r="D6614" s="1">
        <v>43040</v>
      </c>
      <c r="E6614" s="2">
        <v>0.65284722222222225</v>
      </c>
      <c r="F6614">
        <v>200</v>
      </c>
      <c r="G6614">
        <v>1889611729</v>
      </c>
      <c r="H6614" t="s">
        <v>354</v>
      </c>
      <c r="I6614" t="s">
        <v>355</v>
      </c>
      <c r="J6614" t="s">
        <v>265</v>
      </c>
      <c r="K6614" t="s">
        <v>25665</v>
      </c>
      <c r="L6614" t="s">
        <v>266</v>
      </c>
      <c r="M6614" t="s">
        <v>267</v>
      </c>
      <c r="N6614" t="s">
        <v>267</v>
      </c>
      <c r="O6614" t="s">
        <v>25666</v>
      </c>
      <c r="P6614">
        <v>0</v>
      </c>
      <c r="Q6614">
        <v>0</v>
      </c>
      <c r="R6614">
        <v>0</v>
      </c>
      <c r="S6614" t="s">
        <v>267</v>
      </c>
      <c r="T6614" t="s">
        <v>267</v>
      </c>
      <c r="U6614" t="s">
        <v>25667</v>
      </c>
      <c r="V6614" t="b">
        <v>0</v>
      </c>
      <c r="W6614" t="s">
        <v>265</v>
      </c>
      <c r="X6614">
        <v>1</v>
      </c>
      <c r="Y6614" t="s">
        <v>25668</v>
      </c>
      <c r="Z6614" t="s">
        <v>265</v>
      </c>
      <c r="AA6614" t="s">
        <v>265</v>
      </c>
      <c r="AB6614" t="s">
        <v>265</v>
      </c>
      <c r="AC6614" t="s">
        <v>265</v>
      </c>
      <c r="AD6614" t="s">
        <v>265</v>
      </c>
      <c r="AE6614" t="s">
        <v>265</v>
      </c>
      <c r="AF6614" t="s">
        <v>267</v>
      </c>
      <c r="AG6614" t="s">
        <v>265</v>
      </c>
      <c r="AH6614" t="s">
        <v>265</v>
      </c>
      <c r="AI6614" t="s">
        <v>265</v>
      </c>
      <c r="AJ6614" t="s">
        <v>265</v>
      </c>
      <c r="AL6614" t="str">
        <f>IF(Sudan_News12[[#This Row],[relevancy_classification_english]]="Relevant","مناسب",IF(Sudan_News12[[#This Row],[relevancy_classification_english]]="Relevant","عَرَضِيّ",""))</f>
        <v/>
      </c>
      <c r="AN6614" t="str">
        <f>IF(Sudan_News12[[#This Row],[sentiment_analysis_english]]="Negative","سلبي",IF(Sudan_News12[[#This Row],[sentiment_analysis_english]]="Neutral","حيادي",IF(Sudan_News12[[#This Row],[sentiment_analysis_english]]="Positive","إيجابي","")))</f>
        <v/>
      </c>
      <c r="AO6614" t="e">
        <f>INDEX(TextClassificationList[],MATCH(Sudan_News12[[#This Row],[text_classification_arabic]],TextClassificationList[text_classification_arabic],0),1)</f>
        <v>#N/A</v>
      </c>
      <c r="AQ6614" t="e">
        <f>INDEX(TextClassificationList[],MATCH(Sudan_News12[[#This Row],[text_classification_arabic2]],TextClassificationList[text_classification_arabic],0),1)</f>
        <v>#N/A</v>
      </c>
      <c r="AS6614" t="e">
        <f>INDEX(TextClassificationList[],MATCH(Sudan_News12[[#This Row],[text_classification_arabic3]],TextClassificationList[text_classification_arabic],0),1)</f>
        <v>#N/A</v>
      </c>
      <c r="AU6614" t="e">
        <f>INDEX(TextClassificationList[],MATCH(Sudan_News12[[#This Row],[text_classification_arabic4]],TextClassificationList[text_classification_arabic],0),1)</f>
        <v>#N/A</v>
      </c>
      <c r="AW6614" t="e">
        <f>INDEX(TextClassificationList[],MATCH(Sudan_News12[[#This Row],[text_classification_arabic5]],TextClassificationList[text_classification_arabic],0),1)</f>
        <v>#N/A</v>
      </c>
    </row>
    <row r="6615" spans="1:49" x14ac:dyDescent="0.2">
      <c r="A6615">
        <v>9.2559929334771712E+17</v>
      </c>
      <c r="B6615">
        <v>9.2559929334771712E+17</v>
      </c>
      <c r="C6615" t="s">
        <v>25669</v>
      </c>
      <c r="D6615" s="1">
        <v>43040</v>
      </c>
      <c r="E6615" s="2">
        <v>0.32224537037037038</v>
      </c>
      <c r="F6615">
        <v>200</v>
      </c>
      <c r="G6615">
        <v>1889611729</v>
      </c>
      <c r="H6615" t="s">
        <v>354</v>
      </c>
      <c r="I6615" t="s">
        <v>355</v>
      </c>
      <c r="J6615" t="s">
        <v>265</v>
      </c>
      <c r="K6615" t="s">
        <v>25670</v>
      </c>
      <c r="L6615" t="s">
        <v>266</v>
      </c>
      <c r="M6615" t="s">
        <v>267</v>
      </c>
      <c r="N6615" t="s">
        <v>267</v>
      </c>
      <c r="O6615" t="s">
        <v>267</v>
      </c>
      <c r="P6615">
        <v>0</v>
      </c>
      <c r="Q6615">
        <v>0</v>
      </c>
      <c r="R6615">
        <v>0</v>
      </c>
      <c r="S6615" t="s">
        <v>267</v>
      </c>
      <c r="T6615" t="s">
        <v>267</v>
      </c>
      <c r="U6615" t="s">
        <v>25671</v>
      </c>
      <c r="V6615" t="b">
        <v>0</v>
      </c>
      <c r="W6615" t="s">
        <v>265</v>
      </c>
      <c r="X6615">
        <v>0</v>
      </c>
      <c r="Y6615" t="s">
        <v>265</v>
      </c>
      <c r="Z6615" t="s">
        <v>265</v>
      </c>
      <c r="AA6615" t="s">
        <v>265</v>
      </c>
      <c r="AB6615" t="s">
        <v>265</v>
      </c>
      <c r="AC6615" t="s">
        <v>265</v>
      </c>
      <c r="AD6615" t="s">
        <v>265</v>
      </c>
      <c r="AE6615" t="s">
        <v>265</v>
      </c>
      <c r="AF6615" t="s">
        <v>267</v>
      </c>
      <c r="AG6615" t="s">
        <v>265</v>
      </c>
      <c r="AH6615" t="s">
        <v>265</v>
      </c>
      <c r="AI6615" t="s">
        <v>265</v>
      </c>
      <c r="AJ6615" t="s">
        <v>265</v>
      </c>
      <c r="AL6615" t="str">
        <f>IF(Sudan_News12[[#This Row],[relevancy_classification_english]]="Relevant","مناسب",IF(Sudan_News12[[#This Row],[relevancy_classification_english]]="Relevant","عَرَضِيّ",""))</f>
        <v/>
      </c>
      <c r="AN6615" t="str">
        <f>IF(Sudan_News12[[#This Row],[sentiment_analysis_english]]="Negative","سلبي",IF(Sudan_News12[[#This Row],[sentiment_analysis_english]]="Neutral","حيادي",IF(Sudan_News12[[#This Row],[sentiment_analysis_english]]="Positive","إيجابي","")))</f>
        <v/>
      </c>
      <c r="AO6615" t="e">
        <f>INDEX(TextClassificationList[],MATCH(Sudan_News12[[#This Row],[text_classification_arabic]],TextClassificationList[text_classification_arabic],0),1)</f>
        <v>#N/A</v>
      </c>
      <c r="AQ6615" t="e">
        <f>INDEX(TextClassificationList[],MATCH(Sudan_News12[[#This Row],[text_classification_arabic2]],TextClassificationList[text_classification_arabic],0),1)</f>
        <v>#N/A</v>
      </c>
      <c r="AS6615" t="e">
        <f>INDEX(TextClassificationList[],MATCH(Sudan_News12[[#This Row],[text_classification_arabic3]],TextClassificationList[text_classification_arabic],0),1)</f>
        <v>#N/A</v>
      </c>
      <c r="AU6615" t="e">
        <f>INDEX(TextClassificationList[],MATCH(Sudan_News12[[#This Row],[text_classification_arabic4]],TextClassificationList[text_classification_arabic],0),1)</f>
        <v>#N/A</v>
      </c>
      <c r="AW6615" t="e">
        <f>INDEX(TextClassificationList[],MATCH(Sudan_News12[[#This Row],[text_classification_arabic5]],TextClassificationList[text_classification_arabic],0),1)</f>
        <v>#N/A</v>
      </c>
    </row>
    <row r="6616" spans="1:49" x14ac:dyDescent="0.2">
      <c r="A6616">
        <v>9.2531883725131366E+17</v>
      </c>
      <c r="B6616">
        <v>9.2526175264803635E+17</v>
      </c>
      <c r="C6616" t="s">
        <v>25672</v>
      </c>
      <c r="D6616" s="1">
        <v>43039</v>
      </c>
      <c r="E6616" s="2">
        <v>0.59001157407407412</v>
      </c>
      <c r="F6616">
        <v>200</v>
      </c>
      <c r="G6616">
        <v>1889611729</v>
      </c>
      <c r="H6616" t="s">
        <v>354</v>
      </c>
      <c r="I6616" t="s">
        <v>355</v>
      </c>
      <c r="J6616" t="s">
        <v>265</v>
      </c>
      <c r="K6616" t="s">
        <v>25673</v>
      </c>
      <c r="L6616" t="s">
        <v>266</v>
      </c>
      <c r="M6616" t="s">
        <v>267</v>
      </c>
      <c r="N6616" t="s">
        <v>267</v>
      </c>
      <c r="O6616" t="s">
        <v>267</v>
      </c>
      <c r="P6616">
        <v>0</v>
      </c>
      <c r="Q6616">
        <v>0</v>
      </c>
      <c r="R6616">
        <v>0</v>
      </c>
      <c r="S6616" t="s">
        <v>267</v>
      </c>
      <c r="T6616" t="s">
        <v>267</v>
      </c>
      <c r="U6616" t="s">
        <v>25674</v>
      </c>
      <c r="V6616" t="b">
        <v>0</v>
      </c>
      <c r="W6616" t="s">
        <v>265</v>
      </c>
      <c r="X6616">
        <v>0</v>
      </c>
      <c r="Y6616" t="s">
        <v>265</v>
      </c>
      <c r="Z6616" t="s">
        <v>265</v>
      </c>
      <c r="AA6616" t="s">
        <v>265</v>
      </c>
      <c r="AB6616" t="s">
        <v>265</v>
      </c>
      <c r="AC6616" t="s">
        <v>265</v>
      </c>
      <c r="AD6616" t="s">
        <v>265</v>
      </c>
      <c r="AE6616" t="s">
        <v>265</v>
      </c>
      <c r="AF6616" t="s">
        <v>14952</v>
      </c>
      <c r="AG6616" t="s">
        <v>265</v>
      </c>
      <c r="AH6616" t="s">
        <v>265</v>
      </c>
      <c r="AI6616" t="s">
        <v>265</v>
      </c>
      <c r="AJ6616" t="s">
        <v>265</v>
      </c>
      <c r="AL6616" t="str">
        <f>IF(Sudan_News12[[#This Row],[relevancy_classification_english]]="Relevant","مناسب",IF(Sudan_News12[[#This Row],[relevancy_classification_english]]="Relevant","عَرَضِيّ",""))</f>
        <v/>
      </c>
      <c r="AN6616" t="str">
        <f>IF(Sudan_News12[[#This Row],[sentiment_analysis_english]]="Negative","سلبي",IF(Sudan_News12[[#This Row],[sentiment_analysis_english]]="Neutral","حيادي",IF(Sudan_News12[[#This Row],[sentiment_analysis_english]]="Positive","إيجابي","")))</f>
        <v/>
      </c>
      <c r="AO6616" t="e">
        <f>INDEX(TextClassificationList[],MATCH(Sudan_News12[[#This Row],[text_classification_arabic]],TextClassificationList[text_classification_arabic],0),1)</f>
        <v>#N/A</v>
      </c>
      <c r="AQ6616" t="e">
        <f>INDEX(TextClassificationList[],MATCH(Sudan_News12[[#This Row],[text_classification_arabic2]],TextClassificationList[text_classification_arabic],0),1)</f>
        <v>#N/A</v>
      </c>
      <c r="AS6616" t="e">
        <f>INDEX(TextClassificationList[],MATCH(Sudan_News12[[#This Row],[text_classification_arabic3]],TextClassificationList[text_classification_arabic],0),1)</f>
        <v>#N/A</v>
      </c>
      <c r="AU6616" t="e">
        <f>INDEX(TextClassificationList[],MATCH(Sudan_News12[[#This Row],[text_classification_arabic4]],TextClassificationList[text_classification_arabic],0),1)</f>
        <v>#N/A</v>
      </c>
      <c r="AW6616" t="e">
        <f>INDEX(TextClassificationList[],MATCH(Sudan_News12[[#This Row],[text_classification_arabic5]],TextClassificationList[text_classification_arabic],0),1)</f>
        <v>#N/A</v>
      </c>
    </row>
    <row r="6617" spans="1:49" x14ac:dyDescent="0.2">
      <c r="A6617">
        <v>9.2524910251814502E+17</v>
      </c>
      <c r="B6617">
        <v>9.2505924420184064E+17</v>
      </c>
      <c r="C6617" t="s">
        <v>25675</v>
      </c>
      <c r="D6617" s="1">
        <v>43039</v>
      </c>
      <c r="E6617" s="2">
        <v>0.39756944444444442</v>
      </c>
      <c r="F6617">
        <v>200</v>
      </c>
      <c r="G6617">
        <v>1889611729</v>
      </c>
      <c r="H6617" t="s">
        <v>354</v>
      </c>
      <c r="I6617" t="s">
        <v>355</v>
      </c>
      <c r="J6617" t="s">
        <v>265</v>
      </c>
      <c r="K6617" t="s">
        <v>25676</v>
      </c>
      <c r="L6617" t="s">
        <v>266</v>
      </c>
      <c r="M6617" t="s">
        <v>267</v>
      </c>
      <c r="N6617" t="s">
        <v>267</v>
      </c>
      <c r="O6617" t="s">
        <v>267</v>
      </c>
      <c r="P6617">
        <v>0</v>
      </c>
      <c r="Q6617">
        <v>0</v>
      </c>
      <c r="R6617">
        <v>0</v>
      </c>
      <c r="S6617" t="s">
        <v>267</v>
      </c>
      <c r="T6617" t="s">
        <v>267</v>
      </c>
      <c r="U6617" t="s">
        <v>25677</v>
      </c>
      <c r="V6617" t="b">
        <v>0</v>
      </c>
      <c r="W6617" t="s">
        <v>265</v>
      </c>
      <c r="X6617">
        <v>0</v>
      </c>
      <c r="Y6617" t="s">
        <v>265</v>
      </c>
      <c r="Z6617" t="s">
        <v>265</v>
      </c>
      <c r="AA6617" t="s">
        <v>265</v>
      </c>
      <c r="AB6617" t="s">
        <v>265</v>
      </c>
      <c r="AC6617" t="s">
        <v>265</v>
      </c>
      <c r="AD6617" t="s">
        <v>265</v>
      </c>
      <c r="AE6617" t="s">
        <v>265</v>
      </c>
      <c r="AF6617" t="s">
        <v>25678</v>
      </c>
      <c r="AG6617" t="s">
        <v>265</v>
      </c>
      <c r="AH6617" t="s">
        <v>265</v>
      </c>
      <c r="AI6617" t="s">
        <v>265</v>
      </c>
      <c r="AJ6617" t="s">
        <v>265</v>
      </c>
      <c r="AL6617" t="str">
        <f>IF(Sudan_News12[[#This Row],[relevancy_classification_english]]="Relevant","مناسب",IF(Sudan_News12[[#This Row],[relevancy_classification_english]]="Relevant","عَرَضِيّ",""))</f>
        <v/>
      </c>
      <c r="AN6617" t="str">
        <f>IF(Sudan_News12[[#This Row],[sentiment_analysis_english]]="Negative","سلبي",IF(Sudan_News12[[#This Row],[sentiment_analysis_english]]="Neutral","حيادي",IF(Sudan_News12[[#This Row],[sentiment_analysis_english]]="Positive","إيجابي","")))</f>
        <v/>
      </c>
      <c r="AO6617" t="e">
        <f>INDEX(TextClassificationList[],MATCH(Sudan_News12[[#This Row],[text_classification_arabic]],TextClassificationList[text_classification_arabic],0),1)</f>
        <v>#N/A</v>
      </c>
      <c r="AQ6617" t="e">
        <f>INDEX(TextClassificationList[],MATCH(Sudan_News12[[#This Row],[text_classification_arabic2]],TextClassificationList[text_classification_arabic],0),1)</f>
        <v>#N/A</v>
      </c>
      <c r="AS6617" t="e">
        <f>INDEX(TextClassificationList[],MATCH(Sudan_News12[[#This Row],[text_classification_arabic3]],TextClassificationList[text_classification_arabic],0),1)</f>
        <v>#N/A</v>
      </c>
      <c r="AU6617" t="e">
        <f>INDEX(TextClassificationList[],MATCH(Sudan_News12[[#This Row],[text_classification_arabic4]],TextClassificationList[text_classification_arabic],0),1)</f>
        <v>#N/A</v>
      </c>
      <c r="AW6617" t="e">
        <f>INDEX(TextClassificationList[],MATCH(Sudan_News12[[#This Row],[text_classification_arabic5]],TextClassificationList[text_classification_arabic],0),1)</f>
        <v>#N/A</v>
      </c>
    </row>
    <row r="6618" spans="1:49" x14ac:dyDescent="0.2">
      <c r="A6618">
        <v>9.2506602025096397E+17</v>
      </c>
      <c r="B6618">
        <v>9.2506602025096397E+17</v>
      </c>
      <c r="C6618" t="s">
        <v>25679</v>
      </c>
      <c r="D6618" s="1">
        <v>43038</v>
      </c>
      <c r="E6618" s="2">
        <v>0.89236111111111116</v>
      </c>
      <c r="F6618">
        <v>200</v>
      </c>
      <c r="G6618">
        <v>1889611729</v>
      </c>
      <c r="H6618" t="s">
        <v>354</v>
      </c>
      <c r="I6618" t="s">
        <v>355</v>
      </c>
      <c r="J6618" t="s">
        <v>265</v>
      </c>
      <c r="K6618" t="s">
        <v>25680</v>
      </c>
      <c r="L6618" t="s">
        <v>273</v>
      </c>
      <c r="M6618" t="s">
        <v>267</v>
      </c>
      <c r="N6618" t="s">
        <v>267</v>
      </c>
      <c r="O6618" t="s">
        <v>25681</v>
      </c>
      <c r="P6618">
        <v>0</v>
      </c>
      <c r="Q6618">
        <v>0</v>
      </c>
      <c r="R6618">
        <v>0</v>
      </c>
      <c r="S6618" t="s">
        <v>267</v>
      </c>
      <c r="T6618" t="s">
        <v>267</v>
      </c>
      <c r="U6618" t="s">
        <v>25682</v>
      </c>
      <c r="V6618" t="b">
        <v>0</v>
      </c>
      <c r="W6618" t="s">
        <v>265</v>
      </c>
      <c r="X6618">
        <v>1</v>
      </c>
      <c r="Y6618" t="s">
        <v>25683</v>
      </c>
      <c r="Z6618" t="s">
        <v>265</v>
      </c>
      <c r="AA6618" t="s">
        <v>265</v>
      </c>
      <c r="AB6618" t="s">
        <v>265</v>
      </c>
      <c r="AC6618" t="s">
        <v>265</v>
      </c>
      <c r="AD6618" t="s">
        <v>265</v>
      </c>
      <c r="AE6618" t="s">
        <v>265</v>
      </c>
      <c r="AF6618" t="s">
        <v>267</v>
      </c>
      <c r="AG6618" t="s">
        <v>265</v>
      </c>
      <c r="AH6618" t="s">
        <v>265</v>
      </c>
      <c r="AI6618" t="s">
        <v>265</v>
      </c>
      <c r="AJ6618" t="s">
        <v>265</v>
      </c>
      <c r="AL6618" t="str">
        <f>IF(Sudan_News12[[#This Row],[relevancy_classification_english]]="Relevant","مناسب",IF(Sudan_News12[[#This Row],[relevancy_classification_english]]="Relevant","عَرَضِيّ",""))</f>
        <v/>
      </c>
      <c r="AN6618" t="str">
        <f>IF(Sudan_News12[[#This Row],[sentiment_analysis_english]]="Negative","سلبي",IF(Sudan_News12[[#This Row],[sentiment_analysis_english]]="Neutral","حيادي",IF(Sudan_News12[[#This Row],[sentiment_analysis_english]]="Positive","إيجابي","")))</f>
        <v/>
      </c>
      <c r="AO6618" t="e">
        <f>INDEX(TextClassificationList[],MATCH(Sudan_News12[[#This Row],[text_classification_arabic]],TextClassificationList[text_classification_arabic],0),1)</f>
        <v>#N/A</v>
      </c>
      <c r="AQ6618" t="e">
        <f>INDEX(TextClassificationList[],MATCH(Sudan_News12[[#This Row],[text_classification_arabic2]],TextClassificationList[text_classification_arabic],0),1)</f>
        <v>#N/A</v>
      </c>
      <c r="AS6618" t="e">
        <f>INDEX(TextClassificationList[],MATCH(Sudan_News12[[#This Row],[text_classification_arabic3]],TextClassificationList[text_classification_arabic],0),1)</f>
        <v>#N/A</v>
      </c>
      <c r="AU6618" t="e">
        <f>INDEX(TextClassificationList[],MATCH(Sudan_News12[[#This Row],[text_classification_arabic4]],TextClassificationList[text_classification_arabic],0),1)</f>
        <v>#N/A</v>
      </c>
      <c r="AW6618" t="e">
        <f>INDEX(TextClassificationList[],MATCH(Sudan_News12[[#This Row],[text_classification_arabic5]],TextClassificationList[text_classification_arabic],0),1)</f>
        <v>#N/A</v>
      </c>
    </row>
    <row r="6619" spans="1:49" x14ac:dyDescent="0.2">
      <c r="A6619">
        <v>9.2505061057933312E+17</v>
      </c>
      <c r="B6619">
        <v>9.2505061057933312E+17</v>
      </c>
      <c r="C6619" t="s">
        <v>25684</v>
      </c>
      <c r="D6619" s="1">
        <v>43038</v>
      </c>
      <c r="E6619" s="2">
        <v>0.84983796296296299</v>
      </c>
      <c r="F6619">
        <v>200</v>
      </c>
      <c r="G6619">
        <v>1889611729</v>
      </c>
      <c r="H6619" t="s">
        <v>354</v>
      </c>
      <c r="I6619" t="s">
        <v>355</v>
      </c>
      <c r="J6619" t="s">
        <v>265</v>
      </c>
      <c r="K6619" t="s">
        <v>25685</v>
      </c>
      <c r="L6619" t="s">
        <v>278</v>
      </c>
      <c r="M6619" t="s">
        <v>267</v>
      </c>
      <c r="N6619" t="s">
        <v>267</v>
      </c>
      <c r="O6619" t="s">
        <v>267</v>
      </c>
      <c r="P6619">
        <v>0</v>
      </c>
      <c r="Q6619">
        <v>0</v>
      </c>
      <c r="R6619">
        <v>0</v>
      </c>
      <c r="S6619" t="s">
        <v>25647</v>
      </c>
      <c r="T6619" t="s">
        <v>267</v>
      </c>
      <c r="U6619" t="s">
        <v>25686</v>
      </c>
      <c r="V6619" t="b">
        <v>0</v>
      </c>
      <c r="W6619" t="s">
        <v>265</v>
      </c>
      <c r="X6619">
        <v>1</v>
      </c>
      <c r="Y6619" t="s">
        <v>25687</v>
      </c>
      <c r="Z6619" t="s">
        <v>265</v>
      </c>
      <c r="AA6619" t="s">
        <v>265</v>
      </c>
      <c r="AB6619" t="s">
        <v>265</v>
      </c>
      <c r="AC6619" t="s">
        <v>265</v>
      </c>
      <c r="AD6619" t="s">
        <v>265</v>
      </c>
      <c r="AE6619" t="s">
        <v>265</v>
      </c>
      <c r="AF6619" t="s">
        <v>267</v>
      </c>
      <c r="AG6619" t="s">
        <v>265</v>
      </c>
      <c r="AH6619" t="s">
        <v>265</v>
      </c>
      <c r="AI6619" t="s">
        <v>265</v>
      </c>
      <c r="AJ6619" t="s">
        <v>265</v>
      </c>
      <c r="AL6619" t="str">
        <f>IF(Sudan_News12[[#This Row],[relevancy_classification_english]]="Relevant","مناسب",IF(Sudan_News12[[#This Row],[relevancy_classification_english]]="Relevant","عَرَضِيّ",""))</f>
        <v/>
      </c>
      <c r="AN6619" t="str">
        <f>IF(Sudan_News12[[#This Row],[sentiment_analysis_english]]="Negative","سلبي",IF(Sudan_News12[[#This Row],[sentiment_analysis_english]]="Neutral","حيادي",IF(Sudan_News12[[#This Row],[sentiment_analysis_english]]="Positive","إيجابي","")))</f>
        <v/>
      </c>
      <c r="AO6619" t="e">
        <f>INDEX(TextClassificationList[],MATCH(Sudan_News12[[#This Row],[text_classification_arabic]],TextClassificationList[text_classification_arabic],0),1)</f>
        <v>#N/A</v>
      </c>
      <c r="AQ6619" t="e">
        <f>INDEX(TextClassificationList[],MATCH(Sudan_News12[[#This Row],[text_classification_arabic2]],TextClassificationList[text_classification_arabic],0),1)</f>
        <v>#N/A</v>
      </c>
      <c r="AS6619" t="e">
        <f>INDEX(TextClassificationList[],MATCH(Sudan_News12[[#This Row],[text_classification_arabic3]],TextClassificationList[text_classification_arabic],0),1)</f>
        <v>#N/A</v>
      </c>
      <c r="AU6619" t="e">
        <f>INDEX(TextClassificationList[],MATCH(Sudan_News12[[#This Row],[text_classification_arabic4]],TextClassificationList[text_classification_arabic],0),1)</f>
        <v>#N/A</v>
      </c>
      <c r="AW6619" t="e">
        <f>INDEX(TextClassificationList[],MATCH(Sudan_News12[[#This Row],[text_classification_arabic5]],TextClassificationList[text_classification_arabic],0),1)</f>
        <v>#N/A</v>
      </c>
    </row>
    <row r="6620" spans="1:49" x14ac:dyDescent="0.2">
      <c r="A6620">
        <v>9.2474747273549005E+17</v>
      </c>
      <c r="B6620">
        <v>9.2474747273549005E+17</v>
      </c>
      <c r="C6620" t="s">
        <v>25688</v>
      </c>
      <c r="D6620" s="1">
        <v>43038</v>
      </c>
      <c r="E6620" s="2">
        <v>1.3344907407407408E-2</v>
      </c>
      <c r="F6620">
        <v>200</v>
      </c>
      <c r="G6620">
        <v>1889611729</v>
      </c>
      <c r="H6620" t="s">
        <v>354</v>
      </c>
      <c r="I6620" t="s">
        <v>355</v>
      </c>
      <c r="J6620" t="s">
        <v>265</v>
      </c>
      <c r="K6620" t="s">
        <v>25689</v>
      </c>
      <c r="L6620" t="s">
        <v>266</v>
      </c>
      <c r="M6620" t="s">
        <v>267</v>
      </c>
      <c r="N6620" t="s">
        <v>267</v>
      </c>
      <c r="O6620" t="s">
        <v>267</v>
      </c>
      <c r="P6620">
        <v>0</v>
      </c>
      <c r="Q6620">
        <v>0</v>
      </c>
      <c r="R6620">
        <v>0</v>
      </c>
      <c r="S6620" t="s">
        <v>25690</v>
      </c>
      <c r="T6620" t="s">
        <v>267</v>
      </c>
      <c r="U6620" t="s">
        <v>25691</v>
      </c>
      <c r="V6620" t="b">
        <v>0</v>
      </c>
      <c r="W6620" t="s">
        <v>265</v>
      </c>
      <c r="X6620">
        <v>0</v>
      </c>
      <c r="Y6620" t="s">
        <v>265</v>
      </c>
      <c r="Z6620" t="s">
        <v>265</v>
      </c>
      <c r="AA6620" t="s">
        <v>265</v>
      </c>
      <c r="AB6620" t="s">
        <v>265</v>
      </c>
      <c r="AC6620" t="s">
        <v>265</v>
      </c>
      <c r="AD6620" t="s">
        <v>265</v>
      </c>
      <c r="AE6620" t="s">
        <v>265</v>
      </c>
      <c r="AF6620" t="s">
        <v>267</v>
      </c>
      <c r="AG6620" t="s">
        <v>265</v>
      </c>
      <c r="AH6620" t="s">
        <v>265</v>
      </c>
      <c r="AI6620" t="s">
        <v>265</v>
      </c>
      <c r="AJ6620" t="s">
        <v>265</v>
      </c>
      <c r="AL6620" t="str">
        <f>IF(Sudan_News12[[#This Row],[relevancy_classification_english]]="Relevant","مناسب",IF(Sudan_News12[[#This Row],[relevancy_classification_english]]="Relevant","عَرَضِيّ",""))</f>
        <v/>
      </c>
      <c r="AN6620" t="str">
        <f>IF(Sudan_News12[[#This Row],[sentiment_analysis_english]]="Negative","سلبي",IF(Sudan_News12[[#This Row],[sentiment_analysis_english]]="Neutral","حيادي",IF(Sudan_News12[[#This Row],[sentiment_analysis_english]]="Positive","إيجابي","")))</f>
        <v/>
      </c>
      <c r="AO6620" t="e">
        <f>INDEX(TextClassificationList[],MATCH(Sudan_News12[[#This Row],[text_classification_arabic]],TextClassificationList[text_classification_arabic],0),1)</f>
        <v>#N/A</v>
      </c>
      <c r="AQ6620" t="e">
        <f>INDEX(TextClassificationList[],MATCH(Sudan_News12[[#This Row],[text_classification_arabic2]],TextClassificationList[text_classification_arabic],0),1)</f>
        <v>#N/A</v>
      </c>
      <c r="AS6620" t="e">
        <f>INDEX(TextClassificationList[],MATCH(Sudan_News12[[#This Row],[text_classification_arabic3]],TextClassificationList[text_classification_arabic],0),1)</f>
        <v>#N/A</v>
      </c>
      <c r="AU6620" t="e">
        <f>INDEX(TextClassificationList[],MATCH(Sudan_News12[[#This Row],[text_classification_arabic4]],TextClassificationList[text_classification_arabic],0),1)</f>
        <v>#N/A</v>
      </c>
      <c r="AW6620" t="e">
        <f>INDEX(TextClassificationList[],MATCH(Sudan_News12[[#This Row],[text_classification_arabic5]],TextClassificationList[text_classification_arabic],0),1)</f>
        <v>#N/A</v>
      </c>
    </row>
    <row r="6621" spans="1:49" x14ac:dyDescent="0.2">
      <c r="A6621">
        <v>9.2474618586853786E+17</v>
      </c>
      <c r="B6621">
        <v>9.2474618586853786E+17</v>
      </c>
      <c r="C6621" t="s">
        <v>25692</v>
      </c>
      <c r="D6621" s="1">
        <v>43038</v>
      </c>
      <c r="E6621" s="2">
        <v>9.7916666666666673E-3</v>
      </c>
      <c r="F6621">
        <v>200</v>
      </c>
      <c r="G6621">
        <v>1889611729</v>
      </c>
      <c r="H6621" t="s">
        <v>354</v>
      </c>
      <c r="I6621" t="s">
        <v>355</v>
      </c>
      <c r="J6621" t="s">
        <v>265</v>
      </c>
      <c r="K6621" t="s">
        <v>25693</v>
      </c>
      <c r="L6621" t="s">
        <v>276</v>
      </c>
      <c r="M6621" t="s">
        <v>267</v>
      </c>
      <c r="N6621" t="s">
        <v>267</v>
      </c>
      <c r="O6621" t="s">
        <v>25694</v>
      </c>
      <c r="P6621">
        <v>0</v>
      </c>
      <c r="Q6621">
        <v>0</v>
      </c>
      <c r="R6621">
        <v>1</v>
      </c>
      <c r="S6621" t="s">
        <v>267</v>
      </c>
      <c r="T6621" t="s">
        <v>267</v>
      </c>
      <c r="U6621" t="s">
        <v>25695</v>
      </c>
      <c r="V6621" t="b">
        <v>0</v>
      </c>
      <c r="W6621" t="s">
        <v>265</v>
      </c>
      <c r="X6621">
        <v>1</v>
      </c>
      <c r="Y6621" t="s">
        <v>25696</v>
      </c>
      <c r="Z6621" t="s">
        <v>265</v>
      </c>
      <c r="AA6621" t="s">
        <v>265</v>
      </c>
      <c r="AB6621" t="s">
        <v>265</v>
      </c>
      <c r="AC6621" t="s">
        <v>265</v>
      </c>
      <c r="AD6621" t="s">
        <v>265</v>
      </c>
      <c r="AE6621" t="s">
        <v>265</v>
      </c>
      <c r="AF6621" t="s">
        <v>267</v>
      </c>
      <c r="AG6621" t="s">
        <v>265</v>
      </c>
      <c r="AH6621" t="s">
        <v>265</v>
      </c>
      <c r="AI6621" t="s">
        <v>265</v>
      </c>
      <c r="AJ6621" t="s">
        <v>265</v>
      </c>
      <c r="AL6621" t="str">
        <f>IF(Sudan_News12[[#This Row],[relevancy_classification_english]]="Relevant","مناسب",IF(Sudan_News12[[#This Row],[relevancy_classification_english]]="Relevant","عَرَضِيّ",""))</f>
        <v/>
      </c>
      <c r="AN6621" t="str">
        <f>IF(Sudan_News12[[#This Row],[sentiment_analysis_english]]="Negative","سلبي",IF(Sudan_News12[[#This Row],[sentiment_analysis_english]]="Neutral","حيادي",IF(Sudan_News12[[#This Row],[sentiment_analysis_english]]="Positive","إيجابي","")))</f>
        <v/>
      </c>
      <c r="AO6621" t="e">
        <f>INDEX(TextClassificationList[],MATCH(Sudan_News12[[#This Row],[text_classification_arabic]],TextClassificationList[text_classification_arabic],0),1)</f>
        <v>#N/A</v>
      </c>
      <c r="AQ6621" t="e">
        <f>INDEX(TextClassificationList[],MATCH(Sudan_News12[[#This Row],[text_classification_arabic2]],TextClassificationList[text_classification_arabic],0),1)</f>
        <v>#N/A</v>
      </c>
      <c r="AS6621" t="e">
        <f>INDEX(TextClassificationList[],MATCH(Sudan_News12[[#This Row],[text_classification_arabic3]],TextClassificationList[text_classification_arabic],0),1)</f>
        <v>#N/A</v>
      </c>
      <c r="AU6621" t="e">
        <f>INDEX(TextClassificationList[],MATCH(Sudan_News12[[#This Row],[text_classification_arabic4]],TextClassificationList[text_classification_arabic],0),1)</f>
        <v>#N/A</v>
      </c>
      <c r="AW6621" t="e">
        <f>INDEX(TextClassificationList[],MATCH(Sudan_News12[[#This Row],[text_classification_arabic5]],TextClassificationList[text_classification_arabic],0),1)</f>
        <v>#N/A</v>
      </c>
    </row>
    <row r="6622" spans="1:49" x14ac:dyDescent="0.2">
      <c r="A6622">
        <v>9.2470646366631117E+17</v>
      </c>
      <c r="B6622">
        <v>9.2470646366631117E+17</v>
      </c>
      <c r="C6622" t="s">
        <v>25697</v>
      </c>
      <c r="D6622" s="1">
        <v>43037</v>
      </c>
      <c r="E6622" s="2">
        <v>0.90017361111111116</v>
      </c>
      <c r="F6622">
        <v>200</v>
      </c>
      <c r="G6622">
        <v>1889611729</v>
      </c>
      <c r="H6622" t="s">
        <v>354</v>
      </c>
      <c r="I6622" t="s">
        <v>355</v>
      </c>
      <c r="J6622" t="s">
        <v>265</v>
      </c>
      <c r="K6622" t="s">
        <v>25698</v>
      </c>
      <c r="L6622" t="s">
        <v>278</v>
      </c>
      <c r="M6622" t="s">
        <v>267</v>
      </c>
      <c r="N6622" t="s">
        <v>267</v>
      </c>
      <c r="O6622" t="s">
        <v>25699</v>
      </c>
      <c r="P6622">
        <v>0</v>
      </c>
      <c r="Q6622">
        <v>0</v>
      </c>
      <c r="R6622">
        <v>0</v>
      </c>
      <c r="S6622" t="s">
        <v>25700</v>
      </c>
      <c r="T6622" t="s">
        <v>267</v>
      </c>
      <c r="U6622" t="s">
        <v>25701</v>
      </c>
      <c r="V6622" t="b">
        <v>0</v>
      </c>
      <c r="W6622" t="s">
        <v>265</v>
      </c>
      <c r="X6622">
        <v>1</v>
      </c>
      <c r="Y6622" t="s">
        <v>25702</v>
      </c>
      <c r="Z6622" t="s">
        <v>265</v>
      </c>
      <c r="AA6622" t="s">
        <v>265</v>
      </c>
      <c r="AB6622" t="s">
        <v>265</v>
      </c>
      <c r="AC6622" t="s">
        <v>265</v>
      </c>
      <c r="AD6622" t="s">
        <v>265</v>
      </c>
      <c r="AE6622" t="s">
        <v>265</v>
      </c>
      <c r="AF6622" t="s">
        <v>267</v>
      </c>
      <c r="AG6622" t="s">
        <v>265</v>
      </c>
      <c r="AH6622" t="s">
        <v>265</v>
      </c>
      <c r="AI6622" t="s">
        <v>265</v>
      </c>
      <c r="AJ6622" t="s">
        <v>265</v>
      </c>
      <c r="AL6622" t="str">
        <f>IF(Sudan_News12[[#This Row],[relevancy_classification_english]]="Relevant","مناسب",IF(Sudan_News12[[#This Row],[relevancy_classification_english]]="Relevant","عَرَضِيّ",""))</f>
        <v/>
      </c>
      <c r="AN6622" t="str">
        <f>IF(Sudan_News12[[#This Row],[sentiment_analysis_english]]="Negative","سلبي",IF(Sudan_News12[[#This Row],[sentiment_analysis_english]]="Neutral","حيادي",IF(Sudan_News12[[#This Row],[sentiment_analysis_english]]="Positive","إيجابي","")))</f>
        <v/>
      </c>
      <c r="AO6622" t="e">
        <f>INDEX(TextClassificationList[],MATCH(Sudan_News12[[#This Row],[text_classification_arabic]],TextClassificationList[text_classification_arabic],0),1)</f>
        <v>#N/A</v>
      </c>
      <c r="AQ6622" t="e">
        <f>INDEX(TextClassificationList[],MATCH(Sudan_News12[[#This Row],[text_classification_arabic2]],TextClassificationList[text_classification_arabic],0),1)</f>
        <v>#N/A</v>
      </c>
      <c r="AS6622" t="e">
        <f>INDEX(TextClassificationList[],MATCH(Sudan_News12[[#This Row],[text_classification_arabic3]],TextClassificationList[text_classification_arabic],0),1)</f>
        <v>#N/A</v>
      </c>
      <c r="AU6622" t="e">
        <f>INDEX(TextClassificationList[],MATCH(Sudan_News12[[#This Row],[text_classification_arabic4]],TextClassificationList[text_classification_arabic],0),1)</f>
        <v>#N/A</v>
      </c>
      <c r="AW6622" t="e">
        <f>INDEX(TextClassificationList[],MATCH(Sudan_News12[[#This Row],[text_classification_arabic5]],TextClassificationList[text_classification_arabic],0),1)</f>
        <v>#N/A</v>
      </c>
    </row>
    <row r="6623" spans="1:49" x14ac:dyDescent="0.2">
      <c r="A6623">
        <v>9.2470598893401293E+17</v>
      </c>
      <c r="B6623">
        <v>9.2470598893401293E+17</v>
      </c>
      <c r="C6623" t="s">
        <v>25703</v>
      </c>
      <c r="D6623" s="1">
        <v>43037</v>
      </c>
      <c r="E6623" s="2">
        <v>0.89886574074074077</v>
      </c>
      <c r="F6623">
        <v>200</v>
      </c>
      <c r="G6623">
        <v>1889611729</v>
      </c>
      <c r="H6623" t="s">
        <v>354</v>
      </c>
      <c r="I6623" t="s">
        <v>355</v>
      </c>
      <c r="J6623" t="s">
        <v>265</v>
      </c>
      <c r="K6623" t="s">
        <v>25704</v>
      </c>
      <c r="L6623" t="s">
        <v>278</v>
      </c>
      <c r="M6623" t="s">
        <v>267</v>
      </c>
      <c r="N6623" t="s">
        <v>267</v>
      </c>
      <c r="O6623" t="s">
        <v>25705</v>
      </c>
      <c r="P6623">
        <v>0</v>
      </c>
      <c r="Q6623">
        <v>0</v>
      </c>
      <c r="R6623">
        <v>1</v>
      </c>
      <c r="S6623" t="s">
        <v>25706</v>
      </c>
      <c r="T6623" t="s">
        <v>267</v>
      </c>
      <c r="U6623" t="s">
        <v>25707</v>
      </c>
      <c r="V6623" t="b">
        <v>0</v>
      </c>
      <c r="W6623" t="s">
        <v>265</v>
      </c>
      <c r="X6623">
        <v>1</v>
      </c>
      <c r="Y6623" t="s">
        <v>25708</v>
      </c>
      <c r="Z6623" t="s">
        <v>265</v>
      </c>
      <c r="AA6623" t="s">
        <v>265</v>
      </c>
      <c r="AB6623" t="s">
        <v>265</v>
      </c>
      <c r="AC6623" t="s">
        <v>265</v>
      </c>
      <c r="AD6623" t="s">
        <v>265</v>
      </c>
      <c r="AE6623" t="s">
        <v>265</v>
      </c>
      <c r="AF6623" t="s">
        <v>267</v>
      </c>
      <c r="AG6623" t="s">
        <v>265</v>
      </c>
      <c r="AH6623" t="s">
        <v>265</v>
      </c>
      <c r="AI6623" t="s">
        <v>265</v>
      </c>
      <c r="AJ6623" t="s">
        <v>265</v>
      </c>
      <c r="AL6623" t="str">
        <f>IF(Sudan_News12[[#This Row],[relevancy_classification_english]]="Relevant","مناسب",IF(Sudan_News12[[#This Row],[relevancy_classification_english]]="Relevant","عَرَضِيّ",""))</f>
        <v/>
      </c>
      <c r="AN6623" t="str">
        <f>IF(Sudan_News12[[#This Row],[sentiment_analysis_english]]="Negative","سلبي",IF(Sudan_News12[[#This Row],[sentiment_analysis_english]]="Neutral","حيادي",IF(Sudan_News12[[#This Row],[sentiment_analysis_english]]="Positive","إيجابي","")))</f>
        <v/>
      </c>
      <c r="AO6623" t="e">
        <f>INDEX(TextClassificationList[],MATCH(Sudan_News12[[#This Row],[text_classification_arabic]],TextClassificationList[text_classification_arabic],0),1)</f>
        <v>#N/A</v>
      </c>
      <c r="AQ6623" t="e">
        <f>INDEX(TextClassificationList[],MATCH(Sudan_News12[[#This Row],[text_classification_arabic2]],TextClassificationList[text_classification_arabic],0),1)</f>
        <v>#N/A</v>
      </c>
      <c r="AS6623" t="e">
        <f>INDEX(TextClassificationList[],MATCH(Sudan_News12[[#This Row],[text_classification_arabic3]],TextClassificationList[text_classification_arabic],0),1)</f>
        <v>#N/A</v>
      </c>
      <c r="AU6623" t="e">
        <f>INDEX(TextClassificationList[],MATCH(Sudan_News12[[#This Row],[text_classification_arabic4]],TextClassificationList[text_classification_arabic],0),1)</f>
        <v>#N/A</v>
      </c>
      <c r="AW6623" t="e">
        <f>INDEX(TextClassificationList[],MATCH(Sudan_News12[[#This Row],[text_classification_arabic5]],TextClassificationList[text_classification_arabic],0),1)</f>
        <v>#N/A</v>
      </c>
    </row>
    <row r="6624" spans="1:49" x14ac:dyDescent="0.2">
      <c r="A6624">
        <v>9.2470503702833152E+17</v>
      </c>
      <c r="B6624">
        <v>9.2470503702833152E+17</v>
      </c>
      <c r="C6624" t="s">
        <v>25709</v>
      </c>
      <c r="D6624" s="1">
        <v>43037</v>
      </c>
      <c r="E6624" s="2">
        <v>0.89623842592592595</v>
      </c>
      <c r="F6624">
        <v>200</v>
      </c>
      <c r="G6624">
        <v>1889611729</v>
      </c>
      <c r="H6624" t="s">
        <v>354</v>
      </c>
      <c r="I6624" t="s">
        <v>355</v>
      </c>
      <c r="J6624" t="s">
        <v>265</v>
      </c>
      <c r="K6624" t="s">
        <v>25710</v>
      </c>
      <c r="L6624" t="s">
        <v>278</v>
      </c>
      <c r="M6624" t="s">
        <v>267</v>
      </c>
      <c r="N6624" t="s">
        <v>267</v>
      </c>
      <c r="O6624" t="s">
        <v>25711</v>
      </c>
      <c r="P6624">
        <v>0</v>
      </c>
      <c r="Q6624">
        <v>0</v>
      </c>
      <c r="R6624">
        <v>0</v>
      </c>
      <c r="S6624" t="s">
        <v>25712</v>
      </c>
      <c r="T6624" t="s">
        <v>267</v>
      </c>
      <c r="U6624" t="s">
        <v>25713</v>
      </c>
      <c r="V6624" t="b">
        <v>0</v>
      </c>
      <c r="W6624" t="s">
        <v>265</v>
      </c>
      <c r="X6624">
        <v>1</v>
      </c>
      <c r="Y6624" t="s">
        <v>25714</v>
      </c>
      <c r="Z6624" t="s">
        <v>265</v>
      </c>
      <c r="AA6624" t="s">
        <v>265</v>
      </c>
      <c r="AB6624" t="s">
        <v>265</v>
      </c>
      <c r="AC6624" t="s">
        <v>265</v>
      </c>
      <c r="AD6624" t="s">
        <v>265</v>
      </c>
      <c r="AE6624" t="s">
        <v>265</v>
      </c>
      <c r="AF6624" t="s">
        <v>267</v>
      </c>
      <c r="AG6624" t="s">
        <v>265</v>
      </c>
      <c r="AH6624" t="s">
        <v>265</v>
      </c>
      <c r="AI6624" t="s">
        <v>265</v>
      </c>
      <c r="AJ6624" t="s">
        <v>265</v>
      </c>
      <c r="AL6624" t="str">
        <f>IF(Sudan_News12[[#This Row],[relevancy_classification_english]]="Relevant","مناسب",IF(Sudan_News12[[#This Row],[relevancy_classification_english]]="Relevant","عَرَضِيّ",""))</f>
        <v/>
      </c>
      <c r="AN6624" t="str">
        <f>IF(Sudan_News12[[#This Row],[sentiment_analysis_english]]="Negative","سلبي",IF(Sudan_News12[[#This Row],[sentiment_analysis_english]]="Neutral","حيادي",IF(Sudan_News12[[#This Row],[sentiment_analysis_english]]="Positive","إيجابي","")))</f>
        <v/>
      </c>
      <c r="AO6624" t="e">
        <f>INDEX(TextClassificationList[],MATCH(Sudan_News12[[#This Row],[text_classification_arabic]],TextClassificationList[text_classification_arabic],0),1)</f>
        <v>#N/A</v>
      </c>
      <c r="AQ6624" t="e">
        <f>INDEX(TextClassificationList[],MATCH(Sudan_News12[[#This Row],[text_classification_arabic2]],TextClassificationList[text_classification_arabic],0),1)</f>
        <v>#N/A</v>
      </c>
      <c r="AS6624" t="e">
        <f>INDEX(TextClassificationList[],MATCH(Sudan_News12[[#This Row],[text_classification_arabic3]],TextClassificationList[text_classification_arabic],0),1)</f>
        <v>#N/A</v>
      </c>
      <c r="AU6624" t="e">
        <f>INDEX(TextClassificationList[],MATCH(Sudan_News12[[#This Row],[text_classification_arabic4]],TextClassificationList[text_classification_arabic],0),1)</f>
        <v>#N/A</v>
      </c>
      <c r="AW6624" t="e">
        <f>INDEX(TextClassificationList[],MATCH(Sudan_News12[[#This Row],[text_classification_arabic5]],TextClassificationList[text_classification_arabic],0),1)</f>
        <v>#N/A</v>
      </c>
    </row>
    <row r="6625" spans="1:49" x14ac:dyDescent="0.2">
      <c r="A6625">
        <v>9.2470382482414387E+17</v>
      </c>
      <c r="B6625">
        <v>9.2470382482414387E+17</v>
      </c>
      <c r="C6625" t="s">
        <v>25715</v>
      </c>
      <c r="D6625" s="1">
        <v>43037</v>
      </c>
      <c r="E6625" s="2">
        <v>0.8928935185185185</v>
      </c>
      <c r="F6625">
        <v>200</v>
      </c>
      <c r="G6625">
        <v>1889611729</v>
      </c>
      <c r="H6625" t="s">
        <v>354</v>
      </c>
      <c r="I6625" t="s">
        <v>355</v>
      </c>
      <c r="J6625" t="s">
        <v>265</v>
      </c>
      <c r="K6625" t="s">
        <v>25716</v>
      </c>
      <c r="L6625" t="s">
        <v>278</v>
      </c>
      <c r="M6625" t="s">
        <v>267</v>
      </c>
      <c r="N6625" t="s">
        <v>267</v>
      </c>
      <c r="O6625" t="s">
        <v>25717</v>
      </c>
      <c r="P6625">
        <v>0</v>
      </c>
      <c r="Q6625">
        <v>0</v>
      </c>
      <c r="R6625">
        <v>1</v>
      </c>
      <c r="S6625" t="s">
        <v>25647</v>
      </c>
      <c r="T6625" t="s">
        <v>267</v>
      </c>
      <c r="U6625" t="s">
        <v>25718</v>
      </c>
      <c r="V6625" t="b">
        <v>0</v>
      </c>
      <c r="W6625" t="s">
        <v>265</v>
      </c>
      <c r="X6625">
        <v>1</v>
      </c>
      <c r="Y6625" t="s">
        <v>25719</v>
      </c>
      <c r="Z6625" t="s">
        <v>265</v>
      </c>
      <c r="AA6625" t="s">
        <v>265</v>
      </c>
      <c r="AB6625" t="s">
        <v>265</v>
      </c>
      <c r="AC6625" t="s">
        <v>265</v>
      </c>
      <c r="AD6625" t="s">
        <v>265</v>
      </c>
      <c r="AE6625" t="s">
        <v>265</v>
      </c>
      <c r="AF6625" t="s">
        <v>267</v>
      </c>
      <c r="AG6625" t="s">
        <v>265</v>
      </c>
      <c r="AH6625" t="s">
        <v>265</v>
      </c>
      <c r="AI6625" t="s">
        <v>265</v>
      </c>
      <c r="AJ6625" t="s">
        <v>265</v>
      </c>
      <c r="AL6625" t="str">
        <f>IF(Sudan_News12[[#This Row],[relevancy_classification_english]]="Relevant","مناسب",IF(Sudan_News12[[#This Row],[relevancy_classification_english]]="Relevant","عَرَضِيّ",""))</f>
        <v/>
      </c>
      <c r="AN6625" t="str">
        <f>IF(Sudan_News12[[#This Row],[sentiment_analysis_english]]="Negative","سلبي",IF(Sudan_News12[[#This Row],[sentiment_analysis_english]]="Neutral","حيادي",IF(Sudan_News12[[#This Row],[sentiment_analysis_english]]="Positive","إيجابي","")))</f>
        <v/>
      </c>
      <c r="AO6625" t="e">
        <f>INDEX(TextClassificationList[],MATCH(Sudan_News12[[#This Row],[text_classification_arabic]],TextClassificationList[text_classification_arabic],0),1)</f>
        <v>#N/A</v>
      </c>
      <c r="AQ6625" t="e">
        <f>INDEX(TextClassificationList[],MATCH(Sudan_News12[[#This Row],[text_classification_arabic2]],TextClassificationList[text_classification_arabic],0),1)</f>
        <v>#N/A</v>
      </c>
      <c r="AS6625" t="e">
        <f>INDEX(TextClassificationList[],MATCH(Sudan_News12[[#This Row],[text_classification_arabic3]],TextClassificationList[text_classification_arabic],0),1)</f>
        <v>#N/A</v>
      </c>
      <c r="AU6625" t="e">
        <f>INDEX(TextClassificationList[],MATCH(Sudan_News12[[#This Row],[text_classification_arabic4]],TextClassificationList[text_classification_arabic],0),1)</f>
        <v>#N/A</v>
      </c>
      <c r="AW6625" t="e">
        <f>INDEX(TextClassificationList[],MATCH(Sudan_News12[[#This Row],[text_classification_arabic5]],TextClassificationList[text_classification_arabic],0),1)</f>
        <v>#N/A</v>
      </c>
    </row>
    <row r="6626" spans="1:49" x14ac:dyDescent="0.2">
      <c r="A6626">
        <v>9.2470324119095706E+17</v>
      </c>
      <c r="B6626">
        <v>9.2470324119095706E+17</v>
      </c>
      <c r="C6626" t="s">
        <v>25720</v>
      </c>
      <c r="D6626" s="1">
        <v>43037</v>
      </c>
      <c r="E6626" s="2">
        <v>0.89128472222222221</v>
      </c>
      <c r="F6626">
        <v>200</v>
      </c>
      <c r="G6626">
        <v>1889611729</v>
      </c>
      <c r="H6626" t="s">
        <v>354</v>
      </c>
      <c r="I6626" t="s">
        <v>355</v>
      </c>
      <c r="J6626" t="s">
        <v>265</v>
      </c>
      <c r="K6626" t="s">
        <v>25721</v>
      </c>
      <c r="L6626" t="s">
        <v>273</v>
      </c>
      <c r="M6626" t="s">
        <v>267</v>
      </c>
      <c r="N6626" t="s">
        <v>267</v>
      </c>
      <c r="O6626" t="s">
        <v>25722</v>
      </c>
      <c r="P6626">
        <v>0</v>
      </c>
      <c r="Q6626">
        <v>0</v>
      </c>
      <c r="R6626">
        <v>0</v>
      </c>
      <c r="S6626" t="s">
        <v>267</v>
      </c>
      <c r="T6626" t="s">
        <v>267</v>
      </c>
      <c r="U6626" t="s">
        <v>25723</v>
      </c>
      <c r="V6626" t="b">
        <v>0</v>
      </c>
      <c r="W6626" t="s">
        <v>265</v>
      </c>
      <c r="X6626">
        <v>1</v>
      </c>
      <c r="Y6626" t="s">
        <v>25724</v>
      </c>
      <c r="Z6626" t="s">
        <v>265</v>
      </c>
      <c r="AA6626" t="s">
        <v>265</v>
      </c>
      <c r="AB6626" t="s">
        <v>265</v>
      </c>
      <c r="AC6626" t="s">
        <v>265</v>
      </c>
      <c r="AD6626" t="s">
        <v>265</v>
      </c>
      <c r="AE6626" t="s">
        <v>265</v>
      </c>
      <c r="AF6626" t="s">
        <v>267</v>
      </c>
      <c r="AG6626" t="s">
        <v>265</v>
      </c>
      <c r="AH6626" t="s">
        <v>265</v>
      </c>
      <c r="AI6626" t="s">
        <v>265</v>
      </c>
      <c r="AJ6626" t="s">
        <v>265</v>
      </c>
      <c r="AL6626" t="str">
        <f>IF(Sudan_News12[[#This Row],[relevancy_classification_english]]="Relevant","مناسب",IF(Sudan_News12[[#This Row],[relevancy_classification_english]]="Relevant","عَرَضِيّ",""))</f>
        <v/>
      </c>
      <c r="AN6626" t="str">
        <f>IF(Sudan_News12[[#This Row],[sentiment_analysis_english]]="Negative","سلبي",IF(Sudan_News12[[#This Row],[sentiment_analysis_english]]="Neutral","حيادي",IF(Sudan_News12[[#This Row],[sentiment_analysis_english]]="Positive","إيجابي","")))</f>
        <v/>
      </c>
      <c r="AO6626" t="e">
        <f>INDEX(TextClassificationList[],MATCH(Sudan_News12[[#This Row],[text_classification_arabic]],TextClassificationList[text_classification_arabic],0),1)</f>
        <v>#N/A</v>
      </c>
      <c r="AQ6626" t="e">
        <f>INDEX(TextClassificationList[],MATCH(Sudan_News12[[#This Row],[text_classification_arabic2]],TextClassificationList[text_classification_arabic],0),1)</f>
        <v>#N/A</v>
      </c>
      <c r="AS6626" t="e">
        <f>INDEX(TextClassificationList[],MATCH(Sudan_News12[[#This Row],[text_classification_arabic3]],TextClassificationList[text_classification_arabic],0),1)</f>
        <v>#N/A</v>
      </c>
      <c r="AU6626" t="e">
        <f>INDEX(TextClassificationList[],MATCH(Sudan_News12[[#This Row],[text_classification_arabic4]],TextClassificationList[text_classification_arabic],0),1)</f>
        <v>#N/A</v>
      </c>
      <c r="AW6626" t="e">
        <f>INDEX(TextClassificationList[],MATCH(Sudan_News12[[#This Row],[text_classification_arabic5]],TextClassificationList[text_classification_arabic],0),1)</f>
        <v>#N/A</v>
      </c>
    </row>
    <row r="6627" spans="1:49" x14ac:dyDescent="0.2">
      <c r="A6627">
        <v>9.2470214805041971E+17</v>
      </c>
      <c r="B6627">
        <v>9.2470214805041971E+17</v>
      </c>
      <c r="C6627" t="s">
        <v>25725</v>
      </c>
      <c r="D6627" s="1">
        <v>43037</v>
      </c>
      <c r="E6627" s="2">
        <v>0.88826388888888885</v>
      </c>
      <c r="F6627">
        <v>200</v>
      </c>
      <c r="G6627">
        <v>1889611729</v>
      </c>
      <c r="H6627" t="s">
        <v>354</v>
      </c>
      <c r="I6627" t="s">
        <v>355</v>
      </c>
      <c r="J6627" t="s">
        <v>265</v>
      </c>
      <c r="K6627" t="s">
        <v>25726</v>
      </c>
      <c r="L6627" t="s">
        <v>273</v>
      </c>
      <c r="M6627" t="s">
        <v>267</v>
      </c>
      <c r="N6627" t="s">
        <v>267</v>
      </c>
      <c r="O6627" t="s">
        <v>25727</v>
      </c>
      <c r="P6627">
        <v>0</v>
      </c>
      <c r="Q6627">
        <v>0</v>
      </c>
      <c r="R6627">
        <v>0</v>
      </c>
      <c r="S6627" t="s">
        <v>267</v>
      </c>
      <c r="T6627" t="s">
        <v>267</v>
      </c>
      <c r="U6627" t="s">
        <v>25728</v>
      </c>
      <c r="V6627" t="b">
        <v>0</v>
      </c>
      <c r="W6627" t="s">
        <v>265</v>
      </c>
      <c r="X6627">
        <v>1</v>
      </c>
      <c r="Y6627" t="s">
        <v>25729</v>
      </c>
      <c r="Z6627" t="s">
        <v>265</v>
      </c>
      <c r="AA6627" t="s">
        <v>265</v>
      </c>
      <c r="AB6627" t="s">
        <v>265</v>
      </c>
      <c r="AC6627" t="s">
        <v>265</v>
      </c>
      <c r="AD6627" t="s">
        <v>265</v>
      </c>
      <c r="AE6627" t="s">
        <v>265</v>
      </c>
      <c r="AF6627" t="s">
        <v>267</v>
      </c>
      <c r="AG6627" t="s">
        <v>265</v>
      </c>
      <c r="AH6627" t="s">
        <v>265</v>
      </c>
      <c r="AI6627" t="s">
        <v>265</v>
      </c>
      <c r="AJ6627" t="s">
        <v>265</v>
      </c>
      <c r="AL6627" t="str">
        <f>IF(Sudan_News12[[#This Row],[relevancy_classification_english]]="Relevant","مناسب",IF(Sudan_News12[[#This Row],[relevancy_classification_english]]="Relevant","عَرَضِيّ",""))</f>
        <v/>
      </c>
      <c r="AN6627" t="str">
        <f>IF(Sudan_News12[[#This Row],[sentiment_analysis_english]]="Negative","سلبي",IF(Sudan_News12[[#This Row],[sentiment_analysis_english]]="Neutral","حيادي",IF(Sudan_News12[[#This Row],[sentiment_analysis_english]]="Positive","إيجابي","")))</f>
        <v/>
      </c>
      <c r="AO6627" t="e">
        <f>INDEX(TextClassificationList[],MATCH(Sudan_News12[[#This Row],[text_classification_arabic]],TextClassificationList[text_classification_arabic],0),1)</f>
        <v>#N/A</v>
      </c>
      <c r="AQ6627" t="e">
        <f>INDEX(TextClassificationList[],MATCH(Sudan_News12[[#This Row],[text_classification_arabic2]],TextClassificationList[text_classification_arabic],0),1)</f>
        <v>#N/A</v>
      </c>
      <c r="AS6627" t="e">
        <f>INDEX(TextClassificationList[],MATCH(Sudan_News12[[#This Row],[text_classification_arabic3]],TextClassificationList[text_classification_arabic],0),1)</f>
        <v>#N/A</v>
      </c>
      <c r="AU6627" t="e">
        <f>INDEX(TextClassificationList[],MATCH(Sudan_News12[[#This Row],[text_classification_arabic4]],TextClassificationList[text_classification_arabic],0),1)</f>
        <v>#N/A</v>
      </c>
      <c r="AW6627" t="e">
        <f>INDEX(TextClassificationList[],MATCH(Sudan_News12[[#This Row],[text_classification_arabic5]],TextClassificationList[text_classification_arabic],0),1)</f>
        <v>#N/A</v>
      </c>
    </row>
    <row r="6628" spans="1:49" x14ac:dyDescent="0.2">
      <c r="A6628">
        <v>9.2470185103926477E+17</v>
      </c>
      <c r="B6628">
        <v>9.2470185103926477E+17</v>
      </c>
      <c r="C6628" t="s">
        <v>25730</v>
      </c>
      <c r="D6628" s="1">
        <v>43037</v>
      </c>
      <c r="E6628" s="2">
        <v>0.88745370370370369</v>
      </c>
      <c r="F6628">
        <v>200</v>
      </c>
      <c r="G6628">
        <v>1889611729</v>
      </c>
      <c r="H6628" t="s">
        <v>354</v>
      </c>
      <c r="I6628" t="s">
        <v>355</v>
      </c>
      <c r="J6628" t="s">
        <v>265</v>
      </c>
      <c r="K6628" t="s">
        <v>25731</v>
      </c>
      <c r="L6628" t="s">
        <v>273</v>
      </c>
      <c r="M6628" t="s">
        <v>267</v>
      </c>
      <c r="N6628" t="s">
        <v>267</v>
      </c>
      <c r="O6628" t="s">
        <v>25732</v>
      </c>
      <c r="P6628">
        <v>0</v>
      </c>
      <c r="Q6628">
        <v>0</v>
      </c>
      <c r="R6628">
        <v>0</v>
      </c>
      <c r="S6628" t="s">
        <v>267</v>
      </c>
      <c r="T6628" t="s">
        <v>267</v>
      </c>
      <c r="U6628" t="s">
        <v>25733</v>
      </c>
      <c r="V6628" t="b">
        <v>0</v>
      </c>
      <c r="W6628" t="s">
        <v>265</v>
      </c>
      <c r="X6628">
        <v>1</v>
      </c>
      <c r="Y6628" t="s">
        <v>25734</v>
      </c>
      <c r="Z6628" t="s">
        <v>265</v>
      </c>
      <c r="AA6628" t="s">
        <v>265</v>
      </c>
      <c r="AB6628" t="s">
        <v>265</v>
      </c>
      <c r="AC6628" t="s">
        <v>265</v>
      </c>
      <c r="AD6628" t="s">
        <v>265</v>
      </c>
      <c r="AE6628" t="s">
        <v>265</v>
      </c>
      <c r="AF6628" t="s">
        <v>267</v>
      </c>
      <c r="AG6628" t="s">
        <v>265</v>
      </c>
      <c r="AH6628" t="s">
        <v>265</v>
      </c>
      <c r="AI6628" t="s">
        <v>265</v>
      </c>
      <c r="AJ6628" t="s">
        <v>265</v>
      </c>
      <c r="AL6628" t="str">
        <f>IF(Sudan_News12[[#This Row],[relevancy_classification_english]]="Relevant","مناسب",IF(Sudan_News12[[#This Row],[relevancy_classification_english]]="Relevant","عَرَضِيّ",""))</f>
        <v/>
      </c>
      <c r="AN6628" t="str">
        <f>IF(Sudan_News12[[#This Row],[sentiment_analysis_english]]="Negative","سلبي",IF(Sudan_News12[[#This Row],[sentiment_analysis_english]]="Neutral","حيادي",IF(Sudan_News12[[#This Row],[sentiment_analysis_english]]="Positive","إيجابي","")))</f>
        <v/>
      </c>
      <c r="AO6628" t="e">
        <f>INDEX(TextClassificationList[],MATCH(Sudan_News12[[#This Row],[text_classification_arabic]],TextClassificationList[text_classification_arabic],0),1)</f>
        <v>#N/A</v>
      </c>
      <c r="AQ6628" t="e">
        <f>INDEX(TextClassificationList[],MATCH(Sudan_News12[[#This Row],[text_classification_arabic2]],TextClassificationList[text_classification_arabic],0),1)</f>
        <v>#N/A</v>
      </c>
      <c r="AS6628" t="e">
        <f>INDEX(TextClassificationList[],MATCH(Sudan_News12[[#This Row],[text_classification_arabic3]],TextClassificationList[text_classification_arabic],0),1)</f>
        <v>#N/A</v>
      </c>
      <c r="AU6628" t="e">
        <f>INDEX(TextClassificationList[],MATCH(Sudan_News12[[#This Row],[text_classification_arabic4]],TextClassificationList[text_classification_arabic],0),1)</f>
        <v>#N/A</v>
      </c>
      <c r="AW6628" t="e">
        <f>INDEX(TextClassificationList[],MATCH(Sudan_News12[[#This Row],[text_classification_arabic5]],TextClassificationList[text_classification_arabic],0),1)</f>
        <v>#N/A</v>
      </c>
    </row>
    <row r="6629" spans="1:49" x14ac:dyDescent="0.2">
      <c r="A6629">
        <v>9.2469659026632704E+17</v>
      </c>
      <c r="B6629">
        <v>9.2457588596924006E+17</v>
      </c>
      <c r="C6629" t="s">
        <v>25735</v>
      </c>
      <c r="D6629" s="1">
        <v>43037</v>
      </c>
      <c r="E6629" s="2">
        <v>0.87292824074074071</v>
      </c>
      <c r="F6629">
        <v>200</v>
      </c>
      <c r="G6629">
        <v>1889611729</v>
      </c>
      <c r="H6629" t="s">
        <v>354</v>
      </c>
      <c r="I6629" t="s">
        <v>355</v>
      </c>
      <c r="J6629" t="s">
        <v>265</v>
      </c>
      <c r="K6629" t="s">
        <v>25736</v>
      </c>
      <c r="L6629" t="s">
        <v>266</v>
      </c>
      <c r="M6629" t="s">
        <v>267</v>
      </c>
      <c r="N6629" t="s">
        <v>267</v>
      </c>
      <c r="O6629" t="s">
        <v>267</v>
      </c>
      <c r="P6629">
        <v>0</v>
      </c>
      <c r="Q6629">
        <v>0</v>
      </c>
      <c r="R6629">
        <v>0</v>
      </c>
      <c r="S6629" t="s">
        <v>267</v>
      </c>
      <c r="T6629" t="s">
        <v>267</v>
      </c>
      <c r="U6629" t="s">
        <v>25737</v>
      </c>
      <c r="V6629" t="b">
        <v>0</v>
      </c>
      <c r="W6629" t="s">
        <v>265</v>
      </c>
      <c r="X6629">
        <v>0</v>
      </c>
      <c r="Y6629" t="s">
        <v>265</v>
      </c>
      <c r="Z6629" t="s">
        <v>265</v>
      </c>
      <c r="AA6629" t="s">
        <v>265</v>
      </c>
      <c r="AB6629" t="s">
        <v>265</v>
      </c>
      <c r="AC6629" t="s">
        <v>265</v>
      </c>
      <c r="AD6629" t="s">
        <v>265</v>
      </c>
      <c r="AE6629" t="s">
        <v>265</v>
      </c>
      <c r="AF6629" t="s">
        <v>25738</v>
      </c>
      <c r="AG6629" t="s">
        <v>265</v>
      </c>
      <c r="AH6629" t="s">
        <v>265</v>
      </c>
      <c r="AI6629" t="s">
        <v>265</v>
      </c>
      <c r="AJ6629" t="s">
        <v>265</v>
      </c>
      <c r="AL6629" t="str">
        <f>IF(Sudan_News12[[#This Row],[relevancy_classification_english]]="Relevant","مناسب",IF(Sudan_News12[[#This Row],[relevancy_classification_english]]="Relevant","عَرَضِيّ",""))</f>
        <v/>
      </c>
      <c r="AN6629" t="str">
        <f>IF(Sudan_News12[[#This Row],[sentiment_analysis_english]]="Negative","سلبي",IF(Sudan_News12[[#This Row],[sentiment_analysis_english]]="Neutral","حيادي",IF(Sudan_News12[[#This Row],[sentiment_analysis_english]]="Positive","إيجابي","")))</f>
        <v/>
      </c>
      <c r="AO6629" t="e">
        <f>INDEX(TextClassificationList[],MATCH(Sudan_News12[[#This Row],[text_classification_arabic]],TextClassificationList[text_classification_arabic],0),1)</f>
        <v>#N/A</v>
      </c>
      <c r="AQ6629" t="e">
        <f>INDEX(TextClassificationList[],MATCH(Sudan_News12[[#This Row],[text_classification_arabic2]],TextClassificationList[text_classification_arabic],0),1)</f>
        <v>#N/A</v>
      </c>
      <c r="AS6629" t="e">
        <f>INDEX(TextClassificationList[],MATCH(Sudan_News12[[#This Row],[text_classification_arabic3]],TextClassificationList[text_classification_arabic],0),1)</f>
        <v>#N/A</v>
      </c>
      <c r="AU6629" t="e">
        <f>INDEX(TextClassificationList[],MATCH(Sudan_News12[[#This Row],[text_classification_arabic4]],TextClassificationList[text_classification_arabic],0),1)</f>
        <v>#N/A</v>
      </c>
      <c r="AW6629" t="e">
        <f>INDEX(TextClassificationList[],MATCH(Sudan_News12[[#This Row],[text_classification_arabic5]],TextClassificationList[text_classification_arabic],0),1)</f>
        <v>#N/A</v>
      </c>
    </row>
    <row r="6630" spans="1:49" x14ac:dyDescent="0.2">
      <c r="A6630">
        <v>9.2462145945199411E+17</v>
      </c>
      <c r="B6630">
        <v>9.2462094790632653E+17</v>
      </c>
      <c r="C6630" t="s">
        <v>25739</v>
      </c>
      <c r="D6630" s="1">
        <v>43037</v>
      </c>
      <c r="E6630" s="2">
        <v>0.66561342592592587</v>
      </c>
      <c r="F6630">
        <v>200</v>
      </c>
      <c r="G6630">
        <v>1889611729</v>
      </c>
      <c r="H6630" t="s">
        <v>354</v>
      </c>
      <c r="I6630" t="s">
        <v>355</v>
      </c>
      <c r="J6630" t="s">
        <v>265</v>
      </c>
      <c r="K6630" t="s">
        <v>25740</v>
      </c>
      <c r="L6630" t="s">
        <v>266</v>
      </c>
      <c r="M6630" t="s">
        <v>267</v>
      </c>
      <c r="N6630" t="s">
        <v>267</v>
      </c>
      <c r="O6630" t="s">
        <v>267</v>
      </c>
      <c r="P6630">
        <v>0</v>
      </c>
      <c r="Q6630">
        <v>0</v>
      </c>
      <c r="R6630">
        <v>0</v>
      </c>
      <c r="S6630" t="s">
        <v>267</v>
      </c>
      <c r="T6630" t="s">
        <v>267</v>
      </c>
      <c r="U6630" t="s">
        <v>25741</v>
      </c>
      <c r="V6630" t="b">
        <v>0</v>
      </c>
      <c r="W6630" t="s">
        <v>265</v>
      </c>
      <c r="X6630">
        <v>0</v>
      </c>
      <c r="Y6630" t="s">
        <v>265</v>
      </c>
      <c r="Z6630" t="s">
        <v>265</v>
      </c>
      <c r="AA6630" t="s">
        <v>265</v>
      </c>
      <c r="AB6630" t="s">
        <v>265</v>
      </c>
      <c r="AC6630" t="s">
        <v>265</v>
      </c>
      <c r="AD6630" t="s">
        <v>265</v>
      </c>
      <c r="AE6630" t="s">
        <v>265</v>
      </c>
      <c r="AF6630" t="s">
        <v>267</v>
      </c>
      <c r="AG6630" t="s">
        <v>265</v>
      </c>
      <c r="AH6630" t="s">
        <v>265</v>
      </c>
      <c r="AI6630" t="s">
        <v>265</v>
      </c>
      <c r="AJ6630" t="s">
        <v>265</v>
      </c>
      <c r="AL6630" t="str">
        <f>IF(Sudan_News12[[#This Row],[relevancy_classification_english]]="Relevant","مناسب",IF(Sudan_News12[[#This Row],[relevancy_classification_english]]="Relevant","عَرَضِيّ",""))</f>
        <v/>
      </c>
      <c r="AN6630" t="str">
        <f>IF(Sudan_News12[[#This Row],[sentiment_analysis_english]]="Negative","سلبي",IF(Sudan_News12[[#This Row],[sentiment_analysis_english]]="Neutral","حيادي",IF(Sudan_News12[[#This Row],[sentiment_analysis_english]]="Positive","إيجابي","")))</f>
        <v/>
      </c>
      <c r="AO6630" t="e">
        <f>INDEX(TextClassificationList[],MATCH(Sudan_News12[[#This Row],[text_classification_arabic]],TextClassificationList[text_classification_arabic],0),1)</f>
        <v>#N/A</v>
      </c>
      <c r="AQ6630" t="e">
        <f>INDEX(TextClassificationList[],MATCH(Sudan_News12[[#This Row],[text_classification_arabic2]],TextClassificationList[text_classification_arabic],0),1)</f>
        <v>#N/A</v>
      </c>
      <c r="AS6630" t="e">
        <f>INDEX(TextClassificationList[],MATCH(Sudan_News12[[#This Row],[text_classification_arabic3]],TextClassificationList[text_classification_arabic],0),1)</f>
        <v>#N/A</v>
      </c>
      <c r="AU6630" t="e">
        <f>INDEX(TextClassificationList[],MATCH(Sudan_News12[[#This Row],[text_classification_arabic4]],TextClassificationList[text_classification_arabic],0),1)</f>
        <v>#N/A</v>
      </c>
      <c r="AW6630" t="e">
        <f>INDEX(TextClassificationList[],MATCH(Sudan_News12[[#This Row],[text_classification_arabic5]],TextClassificationList[text_classification_arabic],0),1)</f>
        <v>#N/A</v>
      </c>
    </row>
    <row r="6631" spans="1:49" x14ac:dyDescent="0.2">
      <c r="A6631">
        <v>9.2456104114460262E+17</v>
      </c>
      <c r="B6631">
        <v>9.240369661272105E+17</v>
      </c>
      <c r="C6631" t="s">
        <v>25742</v>
      </c>
      <c r="D6631" s="1">
        <v>43037</v>
      </c>
      <c r="E6631" s="2">
        <v>0.49888888888888888</v>
      </c>
      <c r="F6631">
        <v>200</v>
      </c>
      <c r="G6631">
        <v>1889611729</v>
      </c>
      <c r="H6631" t="s">
        <v>354</v>
      </c>
      <c r="I6631" t="s">
        <v>355</v>
      </c>
      <c r="J6631" t="s">
        <v>265</v>
      </c>
      <c r="K6631" t="s">
        <v>25743</v>
      </c>
      <c r="L6631" t="s">
        <v>266</v>
      </c>
      <c r="M6631" t="s">
        <v>267</v>
      </c>
      <c r="N6631" t="s">
        <v>267</v>
      </c>
      <c r="O6631" t="s">
        <v>267</v>
      </c>
      <c r="P6631">
        <v>0</v>
      </c>
      <c r="Q6631">
        <v>0</v>
      </c>
      <c r="R6631">
        <v>0</v>
      </c>
      <c r="S6631" t="s">
        <v>267</v>
      </c>
      <c r="T6631" t="s">
        <v>267</v>
      </c>
      <c r="U6631" t="s">
        <v>25744</v>
      </c>
      <c r="V6631" t="b">
        <v>0</v>
      </c>
      <c r="W6631" t="s">
        <v>265</v>
      </c>
      <c r="X6631">
        <v>0</v>
      </c>
      <c r="Y6631" t="s">
        <v>265</v>
      </c>
      <c r="Z6631" t="s">
        <v>265</v>
      </c>
      <c r="AA6631" t="s">
        <v>265</v>
      </c>
      <c r="AB6631" t="s">
        <v>265</v>
      </c>
      <c r="AC6631" t="s">
        <v>265</v>
      </c>
      <c r="AD6631" t="s">
        <v>265</v>
      </c>
      <c r="AE6631" t="s">
        <v>265</v>
      </c>
      <c r="AF6631" t="s">
        <v>25745</v>
      </c>
      <c r="AG6631" t="s">
        <v>265</v>
      </c>
      <c r="AH6631" t="s">
        <v>265</v>
      </c>
      <c r="AI6631" t="s">
        <v>265</v>
      </c>
      <c r="AJ6631" t="s">
        <v>265</v>
      </c>
      <c r="AL6631" t="str">
        <f>IF(Sudan_News12[[#This Row],[relevancy_classification_english]]="Relevant","مناسب",IF(Sudan_News12[[#This Row],[relevancy_classification_english]]="Relevant","عَرَضِيّ",""))</f>
        <v/>
      </c>
      <c r="AN6631" t="str">
        <f>IF(Sudan_News12[[#This Row],[sentiment_analysis_english]]="Negative","سلبي",IF(Sudan_News12[[#This Row],[sentiment_analysis_english]]="Neutral","حيادي",IF(Sudan_News12[[#This Row],[sentiment_analysis_english]]="Positive","إيجابي","")))</f>
        <v/>
      </c>
      <c r="AO6631" t="e">
        <f>INDEX(TextClassificationList[],MATCH(Sudan_News12[[#This Row],[text_classification_arabic]],TextClassificationList[text_classification_arabic],0),1)</f>
        <v>#N/A</v>
      </c>
      <c r="AQ6631" t="e">
        <f>INDEX(TextClassificationList[],MATCH(Sudan_News12[[#This Row],[text_classification_arabic2]],TextClassificationList[text_classification_arabic],0),1)</f>
        <v>#N/A</v>
      </c>
      <c r="AS6631" t="e">
        <f>INDEX(TextClassificationList[],MATCH(Sudan_News12[[#This Row],[text_classification_arabic3]],TextClassificationList[text_classification_arabic],0),1)</f>
        <v>#N/A</v>
      </c>
      <c r="AU6631" t="e">
        <f>INDEX(TextClassificationList[],MATCH(Sudan_News12[[#This Row],[text_classification_arabic4]],TextClassificationList[text_classification_arabic],0),1)</f>
        <v>#N/A</v>
      </c>
      <c r="AW6631" t="e">
        <f>INDEX(TextClassificationList[],MATCH(Sudan_News12[[#This Row],[text_classification_arabic5]],TextClassificationList[text_classification_arabic],0),1)</f>
        <v>#N/A</v>
      </c>
    </row>
    <row r="6632" spans="1:49" x14ac:dyDescent="0.2">
      <c r="A6632">
        <v>9.2456048859544371E+17</v>
      </c>
      <c r="B6632">
        <v>9.2455915775956582E+17</v>
      </c>
      <c r="C6632" t="s">
        <v>25746</v>
      </c>
      <c r="D6632" s="1">
        <v>43037</v>
      </c>
      <c r="E6632" s="2">
        <v>0.49736111111111109</v>
      </c>
      <c r="F6632">
        <v>200</v>
      </c>
      <c r="G6632">
        <v>1889611729</v>
      </c>
      <c r="H6632" t="s">
        <v>354</v>
      </c>
      <c r="I6632" t="s">
        <v>355</v>
      </c>
      <c r="J6632" t="s">
        <v>265</v>
      </c>
      <c r="K6632" t="s">
        <v>25747</v>
      </c>
      <c r="L6632" t="s">
        <v>266</v>
      </c>
      <c r="M6632" t="s">
        <v>267</v>
      </c>
      <c r="N6632" t="s">
        <v>267</v>
      </c>
      <c r="O6632" t="s">
        <v>267</v>
      </c>
      <c r="P6632">
        <v>0</v>
      </c>
      <c r="Q6632">
        <v>0</v>
      </c>
      <c r="R6632">
        <v>0</v>
      </c>
      <c r="S6632" t="s">
        <v>267</v>
      </c>
      <c r="T6632" t="s">
        <v>267</v>
      </c>
      <c r="U6632" t="s">
        <v>25748</v>
      </c>
      <c r="V6632" t="b">
        <v>0</v>
      </c>
      <c r="W6632" t="s">
        <v>265</v>
      </c>
      <c r="X6632">
        <v>0</v>
      </c>
      <c r="Y6632" t="s">
        <v>265</v>
      </c>
      <c r="Z6632" t="s">
        <v>265</v>
      </c>
      <c r="AA6632" t="s">
        <v>265</v>
      </c>
      <c r="AB6632" t="s">
        <v>265</v>
      </c>
      <c r="AC6632" t="s">
        <v>265</v>
      </c>
      <c r="AD6632" t="s">
        <v>265</v>
      </c>
      <c r="AE6632" t="s">
        <v>265</v>
      </c>
      <c r="AF6632" t="s">
        <v>267</v>
      </c>
      <c r="AG6632" t="s">
        <v>265</v>
      </c>
      <c r="AH6632" t="s">
        <v>265</v>
      </c>
      <c r="AI6632" t="s">
        <v>265</v>
      </c>
      <c r="AJ6632" t="s">
        <v>265</v>
      </c>
      <c r="AL6632" t="str">
        <f>IF(Sudan_News12[[#This Row],[relevancy_classification_english]]="Relevant","مناسب",IF(Sudan_News12[[#This Row],[relevancy_classification_english]]="Relevant","عَرَضِيّ",""))</f>
        <v/>
      </c>
      <c r="AN6632" t="str">
        <f>IF(Sudan_News12[[#This Row],[sentiment_analysis_english]]="Negative","سلبي",IF(Sudan_News12[[#This Row],[sentiment_analysis_english]]="Neutral","حيادي",IF(Sudan_News12[[#This Row],[sentiment_analysis_english]]="Positive","إيجابي","")))</f>
        <v/>
      </c>
      <c r="AO6632" t="e">
        <f>INDEX(TextClassificationList[],MATCH(Sudan_News12[[#This Row],[text_classification_arabic]],TextClassificationList[text_classification_arabic],0),1)</f>
        <v>#N/A</v>
      </c>
      <c r="AQ6632" t="e">
        <f>INDEX(TextClassificationList[],MATCH(Sudan_News12[[#This Row],[text_classification_arabic2]],TextClassificationList[text_classification_arabic],0),1)</f>
        <v>#N/A</v>
      </c>
      <c r="AS6632" t="e">
        <f>INDEX(TextClassificationList[],MATCH(Sudan_News12[[#This Row],[text_classification_arabic3]],TextClassificationList[text_classification_arabic],0),1)</f>
        <v>#N/A</v>
      </c>
      <c r="AU6632" t="e">
        <f>INDEX(TextClassificationList[],MATCH(Sudan_News12[[#This Row],[text_classification_arabic4]],TextClassificationList[text_classification_arabic],0),1)</f>
        <v>#N/A</v>
      </c>
      <c r="AW6632" t="e">
        <f>INDEX(TextClassificationList[],MATCH(Sudan_News12[[#This Row],[text_classification_arabic5]],TextClassificationList[text_classification_arabic],0),1)</f>
        <v>#N/A</v>
      </c>
    </row>
    <row r="6633" spans="1:49" x14ac:dyDescent="0.2">
      <c r="A6633">
        <v>9.2455623336071578E+17</v>
      </c>
      <c r="B6633">
        <v>9.245424879176704E+17</v>
      </c>
      <c r="C6633" t="s">
        <v>25749</v>
      </c>
      <c r="D6633" s="1">
        <v>43037</v>
      </c>
      <c r="E6633" s="2">
        <v>0.48562499999999997</v>
      </c>
      <c r="F6633">
        <v>200</v>
      </c>
      <c r="G6633">
        <v>1889611729</v>
      </c>
      <c r="H6633" t="s">
        <v>354</v>
      </c>
      <c r="I6633" t="s">
        <v>355</v>
      </c>
      <c r="J6633" t="s">
        <v>265</v>
      </c>
      <c r="K6633" t="s">
        <v>25750</v>
      </c>
      <c r="L6633" t="s">
        <v>266</v>
      </c>
      <c r="M6633" t="s">
        <v>267</v>
      </c>
      <c r="N6633" t="s">
        <v>267</v>
      </c>
      <c r="O6633" t="s">
        <v>267</v>
      </c>
      <c r="P6633">
        <v>0</v>
      </c>
      <c r="Q6633">
        <v>0</v>
      </c>
      <c r="R6633">
        <v>0</v>
      </c>
      <c r="S6633" t="s">
        <v>267</v>
      </c>
      <c r="T6633" t="s">
        <v>267</v>
      </c>
      <c r="U6633" t="s">
        <v>25751</v>
      </c>
      <c r="V6633" t="b">
        <v>0</v>
      </c>
      <c r="W6633" t="s">
        <v>265</v>
      </c>
      <c r="X6633">
        <v>0</v>
      </c>
      <c r="Y6633" t="s">
        <v>265</v>
      </c>
      <c r="Z6633" t="s">
        <v>265</v>
      </c>
      <c r="AA6633" t="s">
        <v>265</v>
      </c>
      <c r="AB6633" t="s">
        <v>265</v>
      </c>
      <c r="AC6633" t="s">
        <v>265</v>
      </c>
      <c r="AD6633" t="s">
        <v>265</v>
      </c>
      <c r="AE6633" t="s">
        <v>265</v>
      </c>
      <c r="AF6633" t="s">
        <v>14952</v>
      </c>
      <c r="AG6633" t="s">
        <v>265</v>
      </c>
      <c r="AH6633" t="s">
        <v>265</v>
      </c>
      <c r="AI6633" t="s">
        <v>265</v>
      </c>
      <c r="AJ6633" t="s">
        <v>265</v>
      </c>
      <c r="AL6633" t="str">
        <f>IF(Sudan_News12[[#This Row],[relevancy_classification_english]]="Relevant","مناسب",IF(Sudan_News12[[#This Row],[relevancy_classification_english]]="Relevant","عَرَضِيّ",""))</f>
        <v/>
      </c>
      <c r="AN6633" t="str">
        <f>IF(Sudan_News12[[#This Row],[sentiment_analysis_english]]="Negative","سلبي",IF(Sudan_News12[[#This Row],[sentiment_analysis_english]]="Neutral","حيادي",IF(Sudan_News12[[#This Row],[sentiment_analysis_english]]="Positive","إيجابي","")))</f>
        <v/>
      </c>
      <c r="AO6633" t="e">
        <f>INDEX(TextClassificationList[],MATCH(Sudan_News12[[#This Row],[text_classification_arabic]],TextClassificationList[text_classification_arabic],0),1)</f>
        <v>#N/A</v>
      </c>
      <c r="AQ6633" t="e">
        <f>INDEX(TextClassificationList[],MATCH(Sudan_News12[[#This Row],[text_classification_arabic2]],TextClassificationList[text_classification_arabic],0),1)</f>
        <v>#N/A</v>
      </c>
      <c r="AS6633" t="e">
        <f>INDEX(TextClassificationList[],MATCH(Sudan_News12[[#This Row],[text_classification_arabic3]],TextClassificationList[text_classification_arabic],0),1)</f>
        <v>#N/A</v>
      </c>
      <c r="AU6633" t="e">
        <f>INDEX(TextClassificationList[],MATCH(Sudan_News12[[#This Row],[text_classification_arabic4]],TextClassificationList[text_classification_arabic],0),1)</f>
        <v>#N/A</v>
      </c>
      <c r="AW6633" t="e">
        <f>INDEX(TextClassificationList[],MATCH(Sudan_News12[[#This Row],[text_classification_arabic5]],TextClassificationList[text_classification_arabic],0),1)</f>
        <v>#N/A</v>
      </c>
    </row>
    <row r="6634" spans="1:49" x14ac:dyDescent="0.2">
      <c r="A6634">
        <v>9.2398623199799296E+17</v>
      </c>
      <c r="B6634">
        <v>9.2346406525048013E+17</v>
      </c>
      <c r="C6634" t="s">
        <v>25752</v>
      </c>
      <c r="D6634" s="1">
        <v>43035</v>
      </c>
      <c r="E6634" s="2">
        <v>0.91271990740740738</v>
      </c>
      <c r="F6634">
        <v>200</v>
      </c>
      <c r="G6634">
        <v>1889611729</v>
      </c>
      <c r="H6634" t="s">
        <v>354</v>
      </c>
      <c r="I6634" t="s">
        <v>355</v>
      </c>
      <c r="J6634" t="s">
        <v>265</v>
      </c>
      <c r="K6634" t="s">
        <v>25753</v>
      </c>
      <c r="L6634" t="s">
        <v>266</v>
      </c>
      <c r="M6634" t="s">
        <v>267</v>
      </c>
      <c r="N6634" t="s">
        <v>267</v>
      </c>
      <c r="O6634" t="s">
        <v>267</v>
      </c>
      <c r="P6634">
        <v>0</v>
      </c>
      <c r="Q6634">
        <v>0</v>
      </c>
      <c r="R6634">
        <v>0</v>
      </c>
      <c r="S6634" t="s">
        <v>267</v>
      </c>
      <c r="T6634" t="s">
        <v>267</v>
      </c>
      <c r="U6634" t="s">
        <v>25754</v>
      </c>
      <c r="V6634" t="b">
        <v>0</v>
      </c>
      <c r="W6634" t="s">
        <v>265</v>
      </c>
      <c r="X6634">
        <v>0</v>
      </c>
      <c r="Y6634" t="s">
        <v>265</v>
      </c>
      <c r="Z6634" t="s">
        <v>265</v>
      </c>
      <c r="AA6634" t="s">
        <v>265</v>
      </c>
      <c r="AB6634" t="s">
        <v>265</v>
      </c>
      <c r="AC6634" t="s">
        <v>265</v>
      </c>
      <c r="AD6634" t="s">
        <v>265</v>
      </c>
      <c r="AE6634" t="s">
        <v>265</v>
      </c>
      <c r="AF6634" t="s">
        <v>25755</v>
      </c>
      <c r="AG6634" t="s">
        <v>265</v>
      </c>
      <c r="AH6634" t="s">
        <v>265</v>
      </c>
      <c r="AI6634" t="s">
        <v>265</v>
      </c>
      <c r="AJ6634" t="s">
        <v>265</v>
      </c>
      <c r="AL6634" t="str">
        <f>IF(Sudan_News12[[#This Row],[relevancy_classification_english]]="Relevant","مناسب",IF(Sudan_News12[[#This Row],[relevancy_classification_english]]="Relevant","عَرَضِيّ",""))</f>
        <v/>
      </c>
      <c r="AN6634" t="str">
        <f>IF(Sudan_News12[[#This Row],[sentiment_analysis_english]]="Negative","سلبي",IF(Sudan_News12[[#This Row],[sentiment_analysis_english]]="Neutral","حيادي",IF(Sudan_News12[[#This Row],[sentiment_analysis_english]]="Positive","إيجابي","")))</f>
        <v/>
      </c>
      <c r="AO6634" t="e">
        <f>INDEX(TextClassificationList[],MATCH(Sudan_News12[[#This Row],[text_classification_arabic]],TextClassificationList[text_classification_arabic],0),1)</f>
        <v>#N/A</v>
      </c>
      <c r="AQ6634" t="e">
        <f>INDEX(TextClassificationList[],MATCH(Sudan_News12[[#This Row],[text_classification_arabic2]],TextClassificationList[text_classification_arabic],0),1)</f>
        <v>#N/A</v>
      </c>
      <c r="AS6634" t="e">
        <f>INDEX(TextClassificationList[],MATCH(Sudan_News12[[#This Row],[text_classification_arabic3]],TextClassificationList[text_classification_arabic],0),1)</f>
        <v>#N/A</v>
      </c>
      <c r="AU6634" t="e">
        <f>INDEX(TextClassificationList[],MATCH(Sudan_News12[[#This Row],[text_classification_arabic4]],TextClassificationList[text_classification_arabic],0),1)</f>
        <v>#N/A</v>
      </c>
      <c r="AW6634" t="e">
        <f>INDEX(TextClassificationList[],MATCH(Sudan_News12[[#This Row],[text_classification_arabic5]],TextClassificationList[text_classification_arabic],0),1)</f>
        <v>#N/A</v>
      </c>
    </row>
    <row r="6635" spans="1:49" x14ac:dyDescent="0.2">
      <c r="A6635">
        <v>9.235445116739625E+17</v>
      </c>
      <c r="B6635">
        <v>9.235445116739625E+17</v>
      </c>
      <c r="C6635" t="s">
        <v>25756</v>
      </c>
      <c r="D6635" s="1">
        <v>43034</v>
      </c>
      <c r="E6635" s="2">
        <v>0.69379629629629624</v>
      </c>
      <c r="F6635">
        <v>200</v>
      </c>
      <c r="G6635">
        <v>1889611729</v>
      </c>
      <c r="H6635" t="s">
        <v>354</v>
      </c>
      <c r="I6635" t="s">
        <v>355</v>
      </c>
      <c r="J6635" t="s">
        <v>265</v>
      </c>
      <c r="K6635" t="s">
        <v>25757</v>
      </c>
      <c r="L6635" t="s">
        <v>266</v>
      </c>
      <c r="M6635" t="s">
        <v>267</v>
      </c>
      <c r="N6635" t="s">
        <v>267</v>
      </c>
      <c r="O6635" t="s">
        <v>267</v>
      </c>
      <c r="P6635">
        <v>0</v>
      </c>
      <c r="Q6635">
        <v>0</v>
      </c>
      <c r="R6635">
        <v>0</v>
      </c>
      <c r="S6635" t="s">
        <v>25647</v>
      </c>
      <c r="T6635" t="s">
        <v>267</v>
      </c>
      <c r="U6635" t="s">
        <v>25758</v>
      </c>
      <c r="V6635" t="b">
        <v>0</v>
      </c>
      <c r="W6635" t="s">
        <v>265</v>
      </c>
      <c r="X6635">
        <v>0</v>
      </c>
      <c r="Y6635" t="s">
        <v>265</v>
      </c>
      <c r="Z6635" t="s">
        <v>265</v>
      </c>
      <c r="AA6635" t="s">
        <v>265</v>
      </c>
      <c r="AB6635" t="s">
        <v>265</v>
      </c>
      <c r="AC6635" t="s">
        <v>265</v>
      </c>
      <c r="AD6635" t="s">
        <v>265</v>
      </c>
      <c r="AE6635" t="s">
        <v>265</v>
      </c>
      <c r="AF6635" t="s">
        <v>267</v>
      </c>
      <c r="AG6635" t="s">
        <v>265</v>
      </c>
      <c r="AH6635" t="s">
        <v>265</v>
      </c>
      <c r="AI6635" t="s">
        <v>265</v>
      </c>
      <c r="AJ6635" t="s">
        <v>265</v>
      </c>
      <c r="AL6635" t="str">
        <f>IF(Sudan_News12[[#This Row],[relevancy_classification_english]]="Relevant","مناسب",IF(Sudan_News12[[#This Row],[relevancy_classification_english]]="Relevant","عَرَضِيّ",""))</f>
        <v/>
      </c>
      <c r="AN6635" t="str">
        <f>IF(Sudan_News12[[#This Row],[sentiment_analysis_english]]="Negative","سلبي",IF(Sudan_News12[[#This Row],[sentiment_analysis_english]]="Neutral","حيادي",IF(Sudan_News12[[#This Row],[sentiment_analysis_english]]="Positive","إيجابي","")))</f>
        <v/>
      </c>
      <c r="AO6635" t="e">
        <f>INDEX(TextClassificationList[],MATCH(Sudan_News12[[#This Row],[text_classification_arabic]],TextClassificationList[text_classification_arabic],0),1)</f>
        <v>#N/A</v>
      </c>
      <c r="AQ6635" t="e">
        <f>INDEX(TextClassificationList[],MATCH(Sudan_News12[[#This Row],[text_classification_arabic2]],TextClassificationList[text_classification_arabic],0),1)</f>
        <v>#N/A</v>
      </c>
      <c r="AS6635" t="e">
        <f>INDEX(TextClassificationList[],MATCH(Sudan_News12[[#This Row],[text_classification_arabic3]],TextClassificationList[text_classification_arabic],0),1)</f>
        <v>#N/A</v>
      </c>
      <c r="AU6635" t="e">
        <f>INDEX(TextClassificationList[],MATCH(Sudan_News12[[#This Row],[text_classification_arabic4]],TextClassificationList[text_classification_arabic],0),1)</f>
        <v>#N/A</v>
      </c>
      <c r="AW6635" t="e">
        <f>INDEX(TextClassificationList[],MATCH(Sudan_News12[[#This Row],[text_classification_arabic5]],TextClassificationList[text_classification_arabic],0),1)</f>
        <v>#N/A</v>
      </c>
    </row>
    <row r="6636" spans="1:49" x14ac:dyDescent="0.2">
      <c r="A6636">
        <v>9.2352874789410406E+17</v>
      </c>
      <c r="B6636">
        <v>9.2352874789410406E+17</v>
      </c>
      <c r="C6636" t="s">
        <v>25759</v>
      </c>
      <c r="D6636" s="1">
        <v>43034</v>
      </c>
      <c r="E6636" s="2">
        <v>0.65030092592592592</v>
      </c>
      <c r="F6636">
        <v>200</v>
      </c>
      <c r="G6636">
        <v>1889611729</v>
      </c>
      <c r="H6636" t="s">
        <v>354</v>
      </c>
      <c r="I6636" t="s">
        <v>355</v>
      </c>
      <c r="J6636" t="s">
        <v>265</v>
      </c>
      <c r="K6636" t="s">
        <v>25760</v>
      </c>
      <c r="L6636" t="s">
        <v>266</v>
      </c>
      <c r="M6636" t="s">
        <v>267</v>
      </c>
      <c r="N6636" t="s">
        <v>267</v>
      </c>
      <c r="O6636" t="s">
        <v>267</v>
      </c>
      <c r="P6636">
        <v>0</v>
      </c>
      <c r="Q6636">
        <v>0</v>
      </c>
      <c r="R6636">
        <v>0</v>
      </c>
      <c r="S6636" t="s">
        <v>25761</v>
      </c>
      <c r="T6636" t="s">
        <v>267</v>
      </c>
      <c r="U6636" t="s">
        <v>25762</v>
      </c>
      <c r="V6636" t="b">
        <v>0</v>
      </c>
      <c r="W6636" t="s">
        <v>265</v>
      </c>
      <c r="X6636">
        <v>0</v>
      </c>
      <c r="Y6636" t="s">
        <v>265</v>
      </c>
      <c r="Z6636" t="s">
        <v>265</v>
      </c>
      <c r="AA6636" t="s">
        <v>265</v>
      </c>
      <c r="AB6636" t="s">
        <v>265</v>
      </c>
      <c r="AC6636" t="s">
        <v>265</v>
      </c>
      <c r="AD6636" t="s">
        <v>265</v>
      </c>
      <c r="AE6636" t="s">
        <v>265</v>
      </c>
      <c r="AF6636" t="s">
        <v>267</v>
      </c>
      <c r="AG6636" t="s">
        <v>265</v>
      </c>
      <c r="AH6636" t="s">
        <v>265</v>
      </c>
      <c r="AI6636" t="s">
        <v>265</v>
      </c>
      <c r="AJ6636" t="s">
        <v>265</v>
      </c>
      <c r="AL6636" t="str">
        <f>IF(Sudan_News12[[#This Row],[relevancy_classification_english]]="Relevant","مناسب",IF(Sudan_News12[[#This Row],[relevancy_classification_english]]="Relevant","عَرَضِيّ",""))</f>
        <v/>
      </c>
      <c r="AN6636" t="str">
        <f>IF(Sudan_News12[[#This Row],[sentiment_analysis_english]]="Negative","سلبي",IF(Sudan_News12[[#This Row],[sentiment_analysis_english]]="Neutral","حيادي",IF(Sudan_News12[[#This Row],[sentiment_analysis_english]]="Positive","إيجابي","")))</f>
        <v/>
      </c>
      <c r="AO6636" t="e">
        <f>INDEX(TextClassificationList[],MATCH(Sudan_News12[[#This Row],[text_classification_arabic]],TextClassificationList[text_classification_arabic],0),1)</f>
        <v>#N/A</v>
      </c>
      <c r="AQ6636" t="e">
        <f>INDEX(TextClassificationList[],MATCH(Sudan_News12[[#This Row],[text_classification_arabic2]],TextClassificationList[text_classification_arabic],0),1)</f>
        <v>#N/A</v>
      </c>
      <c r="AS6636" t="e">
        <f>INDEX(TextClassificationList[],MATCH(Sudan_News12[[#This Row],[text_classification_arabic3]],TextClassificationList[text_classification_arabic],0),1)</f>
        <v>#N/A</v>
      </c>
      <c r="AU6636" t="e">
        <f>INDEX(TextClassificationList[],MATCH(Sudan_News12[[#This Row],[text_classification_arabic4]],TextClassificationList[text_classification_arabic],0),1)</f>
        <v>#N/A</v>
      </c>
      <c r="AW6636" t="e">
        <f>INDEX(TextClassificationList[],MATCH(Sudan_News12[[#This Row],[text_classification_arabic5]],TextClassificationList[text_classification_arabic],0),1)</f>
        <v>#N/A</v>
      </c>
    </row>
    <row r="6637" spans="1:49" x14ac:dyDescent="0.2">
      <c r="A6637">
        <v>9.2352734380888474E+17</v>
      </c>
      <c r="B6637">
        <v>9.2208826101050982E+17</v>
      </c>
      <c r="C6637" t="s">
        <v>25763</v>
      </c>
      <c r="D6637" s="1">
        <v>43034</v>
      </c>
      <c r="E6637" s="2">
        <v>0.64642361111111113</v>
      </c>
      <c r="F6637">
        <v>200</v>
      </c>
      <c r="G6637">
        <v>1889611729</v>
      </c>
      <c r="H6637" t="s">
        <v>354</v>
      </c>
      <c r="I6637" t="s">
        <v>355</v>
      </c>
      <c r="J6637" t="s">
        <v>265</v>
      </c>
      <c r="K6637" t="s">
        <v>25764</v>
      </c>
      <c r="L6637" t="s">
        <v>334</v>
      </c>
      <c r="M6637" t="s">
        <v>267</v>
      </c>
      <c r="N6637" t="s">
        <v>267</v>
      </c>
      <c r="O6637" t="s">
        <v>25765</v>
      </c>
      <c r="P6637">
        <v>0</v>
      </c>
      <c r="Q6637">
        <v>0</v>
      </c>
      <c r="R6637">
        <v>0</v>
      </c>
      <c r="S6637" t="s">
        <v>267</v>
      </c>
      <c r="T6637" t="s">
        <v>267</v>
      </c>
      <c r="U6637" t="s">
        <v>25766</v>
      </c>
      <c r="V6637" t="b">
        <v>0</v>
      </c>
      <c r="W6637" t="s">
        <v>265</v>
      </c>
      <c r="X6637">
        <v>1</v>
      </c>
      <c r="Y6637" t="s">
        <v>25767</v>
      </c>
      <c r="Z6637" t="s">
        <v>265</v>
      </c>
      <c r="AA6637" t="s">
        <v>265</v>
      </c>
      <c r="AB6637" t="s">
        <v>265</v>
      </c>
      <c r="AC6637" t="s">
        <v>265</v>
      </c>
      <c r="AD6637" t="s">
        <v>265</v>
      </c>
      <c r="AE6637" t="s">
        <v>265</v>
      </c>
      <c r="AF6637" t="s">
        <v>25768</v>
      </c>
      <c r="AG6637" t="s">
        <v>265</v>
      </c>
      <c r="AH6637" t="s">
        <v>265</v>
      </c>
      <c r="AI6637" t="s">
        <v>265</v>
      </c>
      <c r="AJ6637" t="s">
        <v>265</v>
      </c>
      <c r="AL6637" t="str">
        <f>IF(Sudan_News12[[#This Row],[relevancy_classification_english]]="Relevant","مناسب",IF(Sudan_News12[[#This Row],[relevancy_classification_english]]="Relevant","عَرَضِيّ",""))</f>
        <v/>
      </c>
      <c r="AN6637" t="str">
        <f>IF(Sudan_News12[[#This Row],[sentiment_analysis_english]]="Negative","سلبي",IF(Sudan_News12[[#This Row],[sentiment_analysis_english]]="Neutral","حيادي",IF(Sudan_News12[[#This Row],[sentiment_analysis_english]]="Positive","إيجابي","")))</f>
        <v/>
      </c>
      <c r="AO6637" t="e">
        <f>INDEX(TextClassificationList[],MATCH(Sudan_News12[[#This Row],[text_classification_arabic]],TextClassificationList[text_classification_arabic],0),1)</f>
        <v>#N/A</v>
      </c>
      <c r="AQ6637" t="e">
        <f>INDEX(TextClassificationList[],MATCH(Sudan_News12[[#This Row],[text_classification_arabic2]],TextClassificationList[text_classification_arabic],0),1)</f>
        <v>#N/A</v>
      </c>
      <c r="AS6637" t="e">
        <f>INDEX(TextClassificationList[],MATCH(Sudan_News12[[#This Row],[text_classification_arabic3]],TextClassificationList[text_classification_arabic],0),1)</f>
        <v>#N/A</v>
      </c>
      <c r="AU6637" t="e">
        <f>INDEX(TextClassificationList[],MATCH(Sudan_News12[[#This Row],[text_classification_arabic4]],TextClassificationList[text_classification_arabic],0),1)</f>
        <v>#N/A</v>
      </c>
      <c r="AW6637" t="e">
        <f>INDEX(TextClassificationList[],MATCH(Sudan_News12[[#This Row],[text_classification_arabic5]],TextClassificationList[text_classification_arabic],0),1)</f>
        <v>#N/A</v>
      </c>
    </row>
    <row r="6638" spans="1:49" x14ac:dyDescent="0.2">
      <c r="A6638">
        <v>9.2331316959811994E+17</v>
      </c>
      <c r="B6638">
        <v>9.2324881926499942E+17</v>
      </c>
      <c r="C6638" t="s">
        <v>25769</v>
      </c>
      <c r="D6638" s="1">
        <v>43034</v>
      </c>
      <c r="E6638" s="2">
        <v>5.541666666666667E-2</v>
      </c>
      <c r="F6638">
        <v>200</v>
      </c>
      <c r="G6638">
        <v>1889611729</v>
      </c>
      <c r="H6638" t="s">
        <v>354</v>
      </c>
      <c r="I6638" t="s">
        <v>355</v>
      </c>
      <c r="J6638" t="s">
        <v>265</v>
      </c>
      <c r="K6638" t="s">
        <v>25770</v>
      </c>
      <c r="L6638" t="s">
        <v>276</v>
      </c>
      <c r="M6638" t="s">
        <v>267</v>
      </c>
      <c r="N6638" t="s">
        <v>267</v>
      </c>
      <c r="O6638" t="s">
        <v>267</v>
      </c>
      <c r="P6638">
        <v>0</v>
      </c>
      <c r="Q6638">
        <v>0</v>
      </c>
      <c r="R6638">
        <v>0</v>
      </c>
      <c r="S6638" t="s">
        <v>267</v>
      </c>
      <c r="T6638" t="s">
        <v>267</v>
      </c>
      <c r="U6638" t="s">
        <v>25771</v>
      </c>
      <c r="V6638" t="b">
        <v>0</v>
      </c>
      <c r="W6638" t="s">
        <v>265</v>
      </c>
      <c r="X6638">
        <v>0</v>
      </c>
      <c r="Y6638" t="s">
        <v>265</v>
      </c>
      <c r="Z6638" t="s">
        <v>265</v>
      </c>
      <c r="AA6638" t="s">
        <v>265</v>
      </c>
      <c r="AB6638" t="s">
        <v>265</v>
      </c>
      <c r="AC6638" t="s">
        <v>265</v>
      </c>
      <c r="AD6638" t="s">
        <v>265</v>
      </c>
      <c r="AE6638" t="s">
        <v>265</v>
      </c>
      <c r="AF6638" t="s">
        <v>25772</v>
      </c>
      <c r="AG6638" t="s">
        <v>265</v>
      </c>
      <c r="AH6638" t="s">
        <v>265</v>
      </c>
      <c r="AI6638" t="s">
        <v>265</v>
      </c>
      <c r="AJ6638" t="s">
        <v>265</v>
      </c>
      <c r="AL6638" t="str">
        <f>IF(Sudan_News12[[#This Row],[relevancy_classification_english]]="Relevant","مناسب",IF(Sudan_News12[[#This Row],[relevancy_classification_english]]="Relevant","عَرَضِيّ",""))</f>
        <v/>
      </c>
      <c r="AN6638" t="str">
        <f>IF(Sudan_News12[[#This Row],[sentiment_analysis_english]]="Negative","سلبي",IF(Sudan_News12[[#This Row],[sentiment_analysis_english]]="Neutral","حيادي",IF(Sudan_News12[[#This Row],[sentiment_analysis_english]]="Positive","إيجابي","")))</f>
        <v/>
      </c>
      <c r="AO6638" t="e">
        <f>INDEX(TextClassificationList[],MATCH(Sudan_News12[[#This Row],[text_classification_arabic]],TextClassificationList[text_classification_arabic],0),1)</f>
        <v>#N/A</v>
      </c>
      <c r="AQ6638" t="e">
        <f>INDEX(TextClassificationList[],MATCH(Sudan_News12[[#This Row],[text_classification_arabic2]],TextClassificationList[text_classification_arabic],0),1)</f>
        <v>#N/A</v>
      </c>
      <c r="AS6638" t="e">
        <f>INDEX(TextClassificationList[],MATCH(Sudan_News12[[#This Row],[text_classification_arabic3]],TextClassificationList[text_classification_arabic],0),1)</f>
        <v>#N/A</v>
      </c>
      <c r="AU6638" t="e">
        <f>INDEX(TextClassificationList[],MATCH(Sudan_News12[[#This Row],[text_classification_arabic4]],TextClassificationList[text_classification_arabic],0),1)</f>
        <v>#N/A</v>
      </c>
      <c r="AW6638" t="e">
        <f>INDEX(TextClassificationList[],MATCH(Sudan_News12[[#This Row],[text_classification_arabic5]],TextClassificationList[text_classification_arabic],0),1)</f>
        <v>#N/A</v>
      </c>
    </row>
    <row r="6639" spans="1:49" x14ac:dyDescent="0.2">
      <c r="A6639">
        <v>9.2243753059895706E+17</v>
      </c>
      <c r="B6639">
        <v>9.2243746154387046E+17</v>
      </c>
      <c r="C6639" t="s">
        <v>25773</v>
      </c>
      <c r="D6639" s="1">
        <v>43031</v>
      </c>
      <c r="E6639" s="2">
        <v>0.63912037037037039</v>
      </c>
      <c r="F6639">
        <v>200</v>
      </c>
      <c r="G6639">
        <v>1889611729</v>
      </c>
      <c r="H6639" t="s">
        <v>354</v>
      </c>
      <c r="I6639" t="s">
        <v>355</v>
      </c>
      <c r="J6639" t="s">
        <v>265</v>
      </c>
      <c r="K6639" t="s">
        <v>25774</v>
      </c>
      <c r="L6639" t="s">
        <v>266</v>
      </c>
      <c r="M6639" t="s">
        <v>267</v>
      </c>
      <c r="N6639" t="s">
        <v>267</v>
      </c>
      <c r="O6639" t="s">
        <v>267</v>
      </c>
      <c r="P6639">
        <v>0</v>
      </c>
      <c r="Q6639">
        <v>0</v>
      </c>
      <c r="R6639">
        <v>0</v>
      </c>
      <c r="S6639" t="s">
        <v>267</v>
      </c>
      <c r="T6639" t="s">
        <v>267</v>
      </c>
      <c r="U6639" t="s">
        <v>25775</v>
      </c>
      <c r="V6639" t="b">
        <v>0</v>
      </c>
      <c r="W6639" t="s">
        <v>265</v>
      </c>
      <c r="X6639">
        <v>0</v>
      </c>
      <c r="Y6639" t="s">
        <v>265</v>
      </c>
      <c r="Z6639" t="s">
        <v>265</v>
      </c>
      <c r="AA6639" t="s">
        <v>265</v>
      </c>
      <c r="AB6639" t="s">
        <v>265</v>
      </c>
      <c r="AC6639" t="s">
        <v>265</v>
      </c>
      <c r="AD6639" t="s">
        <v>265</v>
      </c>
      <c r="AE6639" t="s">
        <v>265</v>
      </c>
      <c r="AF6639" t="s">
        <v>25776</v>
      </c>
      <c r="AG6639" t="s">
        <v>265</v>
      </c>
      <c r="AH6639" t="s">
        <v>265</v>
      </c>
      <c r="AI6639" t="s">
        <v>265</v>
      </c>
      <c r="AJ6639" t="s">
        <v>265</v>
      </c>
      <c r="AL6639" t="str">
        <f>IF(Sudan_News12[[#This Row],[relevancy_classification_english]]="Relevant","مناسب",IF(Sudan_News12[[#This Row],[relevancy_classification_english]]="Relevant","عَرَضِيّ",""))</f>
        <v/>
      </c>
      <c r="AN6639" t="str">
        <f>IF(Sudan_News12[[#This Row],[sentiment_analysis_english]]="Negative","سلبي",IF(Sudan_News12[[#This Row],[sentiment_analysis_english]]="Neutral","حيادي",IF(Sudan_News12[[#This Row],[sentiment_analysis_english]]="Positive","إيجابي","")))</f>
        <v/>
      </c>
      <c r="AO6639" t="e">
        <f>INDEX(TextClassificationList[],MATCH(Sudan_News12[[#This Row],[text_classification_arabic]],TextClassificationList[text_classification_arabic],0),1)</f>
        <v>#N/A</v>
      </c>
      <c r="AQ6639" t="e">
        <f>INDEX(TextClassificationList[],MATCH(Sudan_News12[[#This Row],[text_classification_arabic2]],TextClassificationList[text_classification_arabic],0),1)</f>
        <v>#N/A</v>
      </c>
      <c r="AS6639" t="e">
        <f>INDEX(TextClassificationList[],MATCH(Sudan_News12[[#This Row],[text_classification_arabic3]],TextClassificationList[text_classification_arabic],0),1)</f>
        <v>#N/A</v>
      </c>
      <c r="AU6639" t="e">
        <f>INDEX(TextClassificationList[],MATCH(Sudan_News12[[#This Row],[text_classification_arabic4]],TextClassificationList[text_classification_arabic],0),1)</f>
        <v>#N/A</v>
      </c>
      <c r="AW6639" t="e">
        <f>INDEX(TextClassificationList[],MATCH(Sudan_News12[[#This Row],[text_classification_arabic5]],TextClassificationList[text_classification_arabic],0),1)</f>
        <v>#N/A</v>
      </c>
    </row>
    <row r="6640" spans="1:49" x14ac:dyDescent="0.2">
      <c r="A6640">
        <v>9.2243746148520346E+17</v>
      </c>
      <c r="B6640">
        <v>9.2243746148520346E+17</v>
      </c>
      <c r="C6640" t="s">
        <v>25777</v>
      </c>
      <c r="D6640" s="1">
        <v>43031</v>
      </c>
      <c r="E6640" s="2">
        <v>0.63892361111111107</v>
      </c>
      <c r="F6640">
        <v>200</v>
      </c>
      <c r="G6640">
        <v>1889611729</v>
      </c>
      <c r="H6640" t="s">
        <v>354</v>
      </c>
      <c r="I6640" t="s">
        <v>355</v>
      </c>
      <c r="J6640" t="s">
        <v>265</v>
      </c>
      <c r="K6640" t="s">
        <v>22110</v>
      </c>
      <c r="L6640" t="s">
        <v>266</v>
      </c>
      <c r="M6640" t="s">
        <v>267</v>
      </c>
      <c r="N6640" t="s">
        <v>267</v>
      </c>
      <c r="O6640" t="s">
        <v>267</v>
      </c>
      <c r="P6640">
        <v>0</v>
      </c>
      <c r="Q6640">
        <v>0</v>
      </c>
      <c r="R6640">
        <v>0</v>
      </c>
      <c r="S6640" t="s">
        <v>267</v>
      </c>
      <c r="T6640" t="s">
        <v>267</v>
      </c>
      <c r="U6640" t="s">
        <v>25778</v>
      </c>
      <c r="V6640" t="b">
        <v>0</v>
      </c>
      <c r="W6640" t="s">
        <v>265</v>
      </c>
      <c r="X6640">
        <v>0</v>
      </c>
      <c r="Y6640" t="s">
        <v>265</v>
      </c>
      <c r="Z6640" t="s">
        <v>265</v>
      </c>
      <c r="AA6640" t="s">
        <v>265</v>
      </c>
      <c r="AB6640" t="s">
        <v>265</v>
      </c>
      <c r="AC6640" t="s">
        <v>265</v>
      </c>
      <c r="AD6640" t="s">
        <v>265</v>
      </c>
      <c r="AE6640" t="s">
        <v>265</v>
      </c>
      <c r="AF6640" t="s">
        <v>267</v>
      </c>
      <c r="AG6640" t="s">
        <v>265</v>
      </c>
      <c r="AH6640" t="s">
        <v>265</v>
      </c>
      <c r="AI6640" t="s">
        <v>265</v>
      </c>
      <c r="AJ6640" t="s">
        <v>265</v>
      </c>
      <c r="AL6640" t="str">
        <f>IF(Sudan_News12[[#This Row],[relevancy_classification_english]]="Relevant","مناسب",IF(Sudan_News12[[#This Row],[relevancy_classification_english]]="Relevant","عَرَضِيّ",""))</f>
        <v/>
      </c>
      <c r="AN6640" t="str">
        <f>IF(Sudan_News12[[#This Row],[sentiment_analysis_english]]="Negative","سلبي",IF(Sudan_News12[[#This Row],[sentiment_analysis_english]]="Neutral","حيادي",IF(Sudan_News12[[#This Row],[sentiment_analysis_english]]="Positive","إيجابي","")))</f>
        <v/>
      </c>
      <c r="AO6640" t="e">
        <f>INDEX(TextClassificationList[],MATCH(Sudan_News12[[#This Row],[text_classification_arabic]],TextClassificationList[text_classification_arabic],0),1)</f>
        <v>#N/A</v>
      </c>
      <c r="AQ6640" t="e">
        <f>INDEX(TextClassificationList[],MATCH(Sudan_News12[[#This Row],[text_classification_arabic2]],TextClassificationList[text_classification_arabic],0),1)</f>
        <v>#N/A</v>
      </c>
      <c r="AS6640" t="e">
        <f>INDEX(TextClassificationList[],MATCH(Sudan_News12[[#This Row],[text_classification_arabic3]],TextClassificationList[text_classification_arabic],0),1)</f>
        <v>#N/A</v>
      </c>
      <c r="AU6640" t="e">
        <f>INDEX(TextClassificationList[],MATCH(Sudan_News12[[#This Row],[text_classification_arabic4]],TextClassificationList[text_classification_arabic],0),1)</f>
        <v>#N/A</v>
      </c>
      <c r="AW6640" t="e">
        <f>INDEX(TextClassificationList[],MATCH(Sudan_News12[[#This Row],[text_classification_arabic5]],TextClassificationList[text_classification_arabic],0),1)</f>
        <v>#N/A</v>
      </c>
    </row>
    <row r="6641" spans="1:49" x14ac:dyDescent="0.2">
      <c r="A6641">
        <v>9.2237228067568435E+17</v>
      </c>
      <c r="B6641">
        <v>9.2237202174032691E+17</v>
      </c>
      <c r="C6641" t="s">
        <v>25779</v>
      </c>
      <c r="D6641" s="1">
        <v>43031</v>
      </c>
      <c r="E6641" s="2">
        <v>0.45906249999999998</v>
      </c>
      <c r="F6641">
        <v>200</v>
      </c>
      <c r="G6641">
        <v>1889611729</v>
      </c>
      <c r="H6641" t="s">
        <v>354</v>
      </c>
      <c r="I6641" t="s">
        <v>355</v>
      </c>
      <c r="J6641" t="s">
        <v>265</v>
      </c>
      <c r="K6641" t="s">
        <v>25780</v>
      </c>
      <c r="L6641" t="s">
        <v>276</v>
      </c>
      <c r="M6641" t="s">
        <v>267</v>
      </c>
      <c r="N6641" t="s">
        <v>267</v>
      </c>
      <c r="O6641" t="s">
        <v>267</v>
      </c>
      <c r="P6641">
        <v>0</v>
      </c>
      <c r="Q6641">
        <v>0</v>
      </c>
      <c r="R6641">
        <v>0</v>
      </c>
      <c r="S6641" t="s">
        <v>267</v>
      </c>
      <c r="T6641" t="s">
        <v>267</v>
      </c>
      <c r="U6641" t="s">
        <v>25781</v>
      </c>
      <c r="V6641" t="b">
        <v>0</v>
      </c>
      <c r="W6641" t="s">
        <v>265</v>
      </c>
      <c r="X6641">
        <v>0</v>
      </c>
      <c r="Y6641" t="s">
        <v>265</v>
      </c>
      <c r="Z6641" t="s">
        <v>265</v>
      </c>
      <c r="AA6641" t="s">
        <v>265</v>
      </c>
      <c r="AB6641" t="s">
        <v>265</v>
      </c>
      <c r="AC6641" t="s">
        <v>265</v>
      </c>
      <c r="AD6641" t="s">
        <v>265</v>
      </c>
      <c r="AE6641" t="s">
        <v>265</v>
      </c>
      <c r="AF6641" t="s">
        <v>25782</v>
      </c>
      <c r="AG6641" t="s">
        <v>265</v>
      </c>
      <c r="AH6641" t="s">
        <v>265</v>
      </c>
      <c r="AI6641" t="s">
        <v>265</v>
      </c>
      <c r="AJ6641" t="s">
        <v>265</v>
      </c>
      <c r="AL6641" t="str">
        <f>IF(Sudan_News12[[#This Row],[relevancy_classification_english]]="Relevant","مناسب",IF(Sudan_News12[[#This Row],[relevancy_classification_english]]="Relevant","عَرَضِيّ",""))</f>
        <v/>
      </c>
      <c r="AN6641" t="str">
        <f>IF(Sudan_News12[[#This Row],[sentiment_analysis_english]]="Negative","سلبي",IF(Sudan_News12[[#This Row],[sentiment_analysis_english]]="Neutral","حيادي",IF(Sudan_News12[[#This Row],[sentiment_analysis_english]]="Positive","إيجابي","")))</f>
        <v/>
      </c>
      <c r="AO6641" t="e">
        <f>INDEX(TextClassificationList[],MATCH(Sudan_News12[[#This Row],[text_classification_arabic]],TextClassificationList[text_classification_arabic],0),1)</f>
        <v>#N/A</v>
      </c>
      <c r="AQ6641" t="e">
        <f>INDEX(TextClassificationList[],MATCH(Sudan_News12[[#This Row],[text_classification_arabic2]],TextClassificationList[text_classification_arabic],0),1)</f>
        <v>#N/A</v>
      </c>
      <c r="AS6641" t="e">
        <f>INDEX(TextClassificationList[],MATCH(Sudan_News12[[#This Row],[text_classification_arabic3]],TextClassificationList[text_classification_arabic],0),1)</f>
        <v>#N/A</v>
      </c>
      <c r="AU6641" t="e">
        <f>INDEX(TextClassificationList[],MATCH(Sudan_News12[[#This Row],[text_classification_arabic4]],TextClassificationList[text_classification_arabic],0),1)</f>
        <v>#N/A</v>
      </c>
      <c r="AW6641" t="e">
        <f>INDEX(TextClassificationList[],MATCH(Sudan_News12[[#This Row],[text_classification_arabic5]],TextClassificationList[text_classification_arabic],0),1)</f>
        <v>#N/A</v>
      </c>
    </row>
    <row r="6642" spans="1:49" x14ac:dyDescent="0.2">
      <c r="A6642">
        <v>9.2234376492818842E+17</v>
      </c>
      <c r="B6642">
        <v>9.2234376492818842E+17</v>
      </c>
      <c r="C6642" t="s">
        <v>25783</v>
      </c>
      <c r="D6642" s="1">
        <v>43031</v>
      </c>
      <c r="E6642" s="2">
        <v>0.38037037037037036</v>
      </c>
      <c r="F6642">
        <v>200</v>
      </c>
      <c r="G6642">
        <v>1889611729</v>
      </c>
      <c r="H6642" t="s">
        <v>354</v>
      </c>
      <c r="I6642" t="s">
        <v>355</v>
      </c>
      <c r="J6642" t="s">
        <v>265</v>
      </c>
      <c r="K6642" t="s">
        <v>25784</v>
      </c>
      <c r="L6642" t="s">
        <v>266</v>
      </c>
      <c r="M6642" t="s">
        <v>267</v>
      </c>
      <c r="N6642" t="s">
        <v>267</v>
      </c>
      <c r="O6642" t="s">
        <v>25785</v>
      </c>
      <c r="P6642">
        <v>0</v>
      </c>
      <c r="Q6642">
        <v>0</v>
      </c>
      <c r="R6642">
        <v>1</v>
      </c>
      <c r="S6642" t="s">
        <v>25786</v>
      </c>
      <c r="T6642" t="s">
        <v>267</v>
      </c>
      <c r="U6642" t="s">
        <v>25787</v>
      </c>
      <c r="V6642" t="b">
        <v>0</v>
      </c>
      <c r="W6642" t="s">
        <v>265</v>
      </c>
      <c r="X6642">
        <v>1</v>
      </c>
      <c r="Y6642" t="s">
        <v>25788</v>
      </c>
      <c r="Z6642" t="s">
        <v>265</v>
      </c>
      <c r="AA6642" t="s">
        <v>265</v>
      </c>
      <c r="AB6642" t="s">
        <v>265</v>
      </c>
      <c r="AC6642" t="s">
        <v>265</v>
      </c>
      <c r="AD6642" t="s">
        <v>265</v>
      </c>
      <c r="AE6642" t="s">
        <v>265</v>
      </c>
      <c r="AF6642" t="s">
        <v>267</v>
      </c>
      <c r="AG6642" t="s">
        <v>265</v>
      </c>
      <c r="AH6642" t="s">
        <v>265</v>
      </c>
      <c r="AI6642" t="s">
        <v>265</v>
      </c>
      <c r="AJ6642" t="s">
        <v>265</v>
      </c>
      <c r="AL6642" t="str">
        <f>IF(Sudan_News12[[#This Row],[relevancy_classification_english]]="Relevant","مناسب",IF(Sudan_News12[[#This Row],[relevancy_classification_english]]="Relevant","عَرَضِيّ",""))</f>
        <v/>
      </c>
      <c r="AN6642" t="str">
        <f>IF(Sudan_News12[[#This Row],[sentiment_analysis_english]]="Negative","سلبي",IF(Sudan_News12[[#This Row],[sentiment_analysis_english]]="Neutral","حيادي",IF(Sudan_News12[[#This Row],[sentiment_analysis_english]]="Positive","إيجابي","")))</f>
        <v/>
      </c>
      <c r="AO6642" t="e">
        <f>INDEX(TextClassificationList[],MATCH(Sudan_News12[[#This Row],[text_classification_arabic]],TextClassificationList[text_classification_arabic],0),1)</f>
        <v>#N/A</v>
      </c>
      <c r="AQ6642" t="e">
        <f>INDEX(TextClassificationList[],MATCH(Sudan_News12[[#This Row],[text_classification_arabic2]],TextClassificationList[text_classification_arabic],0),1)</f>
        <v>#N/A</v>
      </c>
      <c r="AS6642" t="e">
        <f>INDEX(TextClassificationList[],MATCH(Sudan_News12[[#This Row],[text_classification_arabic3]],TextClassificationList[text_classification_arabic],0),1)</f>
        <v>#N/A</v>
      </c>
      <c r="AU6642" t="e">
        <f>INDEX(TextClassificationList[],MATCH(Sudan_News12[[#This Row],[text_classification_arabic4]],TextClassificationList[text_classification_arabic],0),1)</f>
        <v>#N/A</v>
      </c>
      <c r="AW6642" t="e">
        <f>INDEX(TextClassificationList[],MATCH(Sudan_News12[[#This Row],[text_classification_arabic5]],TextClassificationList[text_classification_arabic],0),1)</f>
        <v>#N/A</v>
      </c>
    </row>
    <row r="6643" spans="1:49" x14ac:dyDescent="0.2">
      <c r="A6643">
        <v>9.2222928939895194E+17</v>
      </c>
      <c r="B6643">
        <v>9.2222909014011085E+17</v>
      </c>
      <c r="C6643" t="s">
        <v>25789</v>
      </c>
      <c r="D6643" s="1">
        <v>43031</v>
      </c>
      <c r="E6643" s="2">
        <v>6.4479166666666671E-2</v>
      </c>
      <c r="F6643">
        <v>200</v>
      </c>
      <c r="G6643">
        <v>1889611729</v>
      </c>
      <c r="H6643" t="s">
        <v>354</v>
      </c>
      <c r="I6643" t="s">
        <v>355</v>
      </c>
      <c r="J6643" t="s">
        <v>265</v>
      </c>
      <c r="K6643" t="s">
        <v>25790</v>
      </c>
      <c r="L6643" t="s">
        <v>266</v>
      </c>
      <c r="M6643" t="s">
        <v>267</v>
      </c>
      <c r="N6643" t="s">
        <v>267</v>
      </c>
      <c r="O6643" t="s">
        <v>267</v>
      </c>
      <c r="P6643">
        <v>0</v>
      </c>
      <c r="Q6643">
        <v>0</v>
      </c>
      <c r="R6643">
        <v>0</v>
      </c>
      <c r="S6643" t="s">
        <v>267</v>
      </c>
      <c r="T6643" t="s">
        <v>267</v>
      </c>
      <c r="U6643" t="s">
        <v>25791</v>
      </c>
      <c r="V6643" t="b">
        <v>0</v>
      </c>
      <c r="W6643" t="s">
        <v>265</v>
      </c>
      <c r="X6643">
        <v>0</v>
      </c>
      <c r="Y6643" t="s">
        <v>265</v>
      </c>
      <c r="Z6643" t="s">
        <v>265</v>
      </c>
      <c r="AA6643" t="s">
        <v>265</v>
      </c>
      <c r="AB6643" t="s">
        <v>265</v>
      </c>
      <c r="AC6643" t="s">
        <v>265</v>
      </c>
      <c r="AD6643" t="s">
        <v>265</v>
      </c>
      <c r="AE6643" t="s">
        <v>265</v>
      </c>
      <c r="AF6643" t="s">
        <v>25792</v>
      </c>
      <c r="AG6643" t="s">
        <v>265</v>
      </c>
      <c r="AH6643" t="s">
        <v>265</v>
      </c>
      <c r="AI6643" t="s">
        <v>265</v>
      </c>
      <c r="AJ6643" t="s">
        <v>265</v>
      </c>
      <c r="AL6643" t="str">
        <f>IF(Sudan_News12[[#This Row],[relevancy_classification_english]]="Relevant","مناسب",IF(Sudan_News12[[#This Row],[relevancy_classification_english]]="Relevant","عَرَضِيّ",""))</f>
        <v/>
      </c>
      <c r="AN6643" t="str">
        <f>IF(Sudan_News12[[#This Row],[sentiment_analysis_english]]="Negative","سلبي",IF(Sudan_News12[[#This Row],[sentiment_analysis_english]]="Neutral","حيادي",IF(Sudan_News12[[#This Row],[sentiment_analysis_english]]="Positive","إيجابي","")))</f>
        <v/>
      </c>
      <c r="AO6643" t="e">
        <f>INDEX(TextClassificationList[],MATCH(Sudan_News12[[#This Row],[text_classification_arabic]],TextClassificationList[text_classification_arabic],0),1)</f>
        <v>#N/A</v>
      </c>
      <c r="AQ6643" t="e">
        <f>INDEX(TextClassificationList[],MATCH(Sudan_News12[[#This Row],[text_classification_arabic2]],TextClassificationList[text_classification_arabic],0),1)</f>
        <v>#N/A</v>
      </c>
      <c r="AS6643" t="e">
        <f>INDEX(TextClassificationList[],MATCH(Sudan_News12[[#This Row],[text_classification_arabic3]],TextClassificationList[text_classification_arabic],0),1)</f>
        <v>#N/A</v>
      </c>
      <c r="AU6643" t="e">
        <f>INDEX(TextClassificationList[],MATCH(Sudan_News12[[#This Row],[text_classification_arabic4]],TextClassificationList[text_classification_arabic],0),1)</f>
        <v>#N/A</v>
      </c>
      <c r="AW6643" t="e">
        <f>INDEX(TextClassificationList[],MATCH(Sudan_News12[[#This Row],[text_classification_arabic5]],TextClassificationList[text_classification_arabic],0),1)</f>
        <v>#N/A</v>
      </c>
    </row>
    <row r="6644" spans="1:49" x14ac:dyDescent="0.2">
      <c r="A6644">
        <v>9.2222902457898598E+17</v>
      </c>
      <c r="B6644">
        <v>9.2222902457898598E+17</v>
      </c>
      <c r="C6644" t="s">
        <v>25793</v>
      </c>
      <c r="D6644" s="1">
        <v>43031</v>
      </c>
      <c r="E6644" s="2">
        <v>6.3750000000000001E-2</v>
      </c>
      <c r="F6644">
        <v>200</v>
      </c>
      <c r="G6644">
        <v>1889611729</v>
      </c>
      <c r="H6644" t="s">
        <v>354</v>
      </c>
      <c r="I6644" t="s">
        <v>355</v>
      </c>
      <c r="J6644" t="s">
        <v>265</v>
      </c>
      <c r="K6644" t="s">
        <v>25794</v>
      </c>
      <c r="L6644" t="s">
        <v>266</v>
      </c>
      <c r="M6644" t="s">
        <v>267</v>
      </c>
      <c r="N6644" t="s">
        <v>267</v>
      </c>
      <c r="O6644" t="s">
        <v>25795</v>
      </c>
      <c r="P6644">
        <v>0</v>
      </c>
      <c r="Q6644">
        <v>0</v>
      </c>
      <c r="R6644">
        <v>0</v>
      </c>
      <c r="S6644" t="s">
        <v>25647</v>
      </c>
      <c r="T6644" t="s">
        <v>267</v>
      </c>
      <c r="U6644" t="s">
        <v>25796</v>
      </c>
      <c r="V6644" t="b">
        <v>0</v>
      </c>
      <c r="W6644" t="s">
        <v>265</v>
      </c>
      <c r="X6644">
        <v>1</v>
      </c>
      <c r="Y6644" t="s">
        <v>25797</v>
      </c>
      <c r="Z6644" t="s">
        <v>265</v>
      </c>
      <c r="AA6644" t="s">
        <v>265</v>
      </c>
      <c r="AB6644" t="s">
        <v>265</v>
      </c>
      <c r="AC6644" t="s">
        <v>265</v>
      </c>
      <c r="AD6644" t="s">
        <v>265</v>
      </c>
      <c r="AE6644" t="s">
        <v>265</v>
      </c>
      <c r="AF6644" t="s">
        <v>267</v>
      </c>
      <c r="AG6644" t="s">
        <v>265</v>
      </c>
      <c r="AH6644" t="s">
        <v>265</v>
      </c>
      <c r="AI6644" t="s">
        <v>265</v>
      </c>
      <c r="AJ6644" t="s">
        <v>265</v>
      </c>
      <c r="AL6644" t="str">
        <f>IF(Sudan_News12[[#This Row],[relevancy_classification_english]]="Relevant","مناسب",IF(Sudan_News12[[#This Row],[relevancy_classification_english]]="Relevant","عَرَضِيّ",""))</f>
        <v/>
      </c>
      <c r="AN6644" t="str">
        <f>IF(Sudan_News12[[#This Row],[sentiment_analysis_english]]="Negative","سلبي",IF(Sudan_News12[[#This Row],[sentiment_analysis_english]]="Neutral","حيادي",IF(Sudan_News12[[#This Row],[sentiment_analysis_english]]="Positive","إيجابي","")))</f>
        <v/>
      </c>
      <c r="AO6644" t="e">
        <f>INDEX(TextClassificationList[],MATCH(Sudan_News12[[#This Row],[text_classification_arabic]],TextClassificationList[text_classification_arabic],0),1)</f>
        <v>#N/A</v>
      </c>
      <c r="AQ6644" t="e">
        <f>INDEX(TextClassificationList[],MATCH(Sudan_News12[[#This Row],[text_classification_arabic2]],TextClassificationList[text_classification_arabic],0),1)</f>
        <v>#N/A</v>
      </c>
      <c r="AS6644" t="e">
        <f>INDEX(TextClassificationList[],MATCH(Sudan_News12[[#This Row],[text_classification_arabic3]],TextClassificationList[text_classification_arabic],0),1)</f>
        <v>#N/A</v>
      </c>
      <c r="AU6644" t="e">
        <f>INDEX(TextClassificationList[],MATCH(Sudan_News12[[#This Row],[text_classification_arabic4]],TextClassificationList[text_classification_arabic],0),1)</f>
        <v>#N/A</v>
      </c>
      <c r="AW6644" t="e">
        <f>INDEX(TextClassificationList[],MATCH(Sudan_News12[[#This Row],[text_classification_arabic5]],TextClassificationList[text_classification_arabic],0),1)</f>
        <v>#N/A</v>
      </c>
    </row>
    <row r="6645" spans="1:49" x14ac:dyDescent="0.2">
      <c r="A6645">
        <v>9.2222800640329318E+17</v>
      </c>
      <c r="B6645">
        <v>9.217612387066839E+17</v>
      </c>
      <c r="C6645" t="s">
        <v>25798</v>
      </c>
      <c r="D6645" s="1">
        <v>43031</v>
      </c>
      <c r="E6645" s="2">
        <v>6.0937499999999999E-2</v>
      </c>
      <c r="F6645">
        <v>200</v>
      </c>
      <c r="G6645">
        <v>1889611729</v>
      </c>
      <c r="H6645" t="s">
        <v>354</v>
      </c>
      <c r="I6645" t="s">
        <v>355</v>
      </c>
      <c r="J6645" t="s">
        <v>265</v>
      </c>
      <c r="K6645" t="s">
        <v>25799</v>
      </c>
      <c r="L6645" t="s">
        <v>266</v>
      </c>
      <c r="M6645" t="s">
        <v>267</v>
      </c>
      <c r="N6645" t="s">
        <v>267</v>
      </c>
      <c r="O6645" t="s">
        <v>267</v>
      </c>
      <c r="P6645">
        <v>0</v>
      </c>
      <c r="Q6645">
        <v>0</v>
      </c>
      <c r="R6645">
        <v>0</v>
      </c>
      <c r="S6645" t="s">
        <v>267</v>
      </c>
      <c r="T6645" t="s">
        <v>267</v>
      </c>
      <c r="U6645" t="s">
        <v>25800</v>
      </c>
      <c r="V6645" t="b">
        <v>0</v>
      </c>
      <c r="W6645" t="s">
        <v>265</v>
      </c>
      <c r="X6645">
        <v>0</v>
      </c>
      <c r="Y6645" t="s">
        <v>265</v>
      </c>
      <c r="Z6645" t="s">
        <v>265</v>
      </c>
      <c r="AA6645" t="s">
        <v>265</v>
      </c>
      <c r="AB6645" t="s">
        <v>265</v>
      </c>
      <c r="AC6645" t="s">
        <v>265</v>
      </c>
      <c r="AD6645" t="s">
        <v>265</v>
      </c>
      <c r="AE6645" t="s">
        <v>265</v>
      </c>
      <c r="AF6645" t="s">
        <v>25801</v>
      </c>
      <c r="AG6645" t="s">
        <v>265</v>
      </c>
      <c r="AH6645" t="s">
        <v>265</v>
      </c>
      <c r="AI6645" t="s">
        <v>265</v>
      </c>
      <c r="AJ6645" t="s">
        <v>265</v>
      </c>
      <c r="AL6645" t="str">
        <f>IF(Sudan_News12[[#This Row],[relevancy_classification_english]]="Relevant","مناسب",IF(Sudan_News12[[#This Row],[relevancy_classification_english]]="Relevant","عَرَضِيّ",""))</f>
        <v/>
      </c>
      <c r="AN6645" t="str">
        <f>IF(Sudan_News12[[#This Row],[sentiment_analysis_english]]="Negative","سلبي",IF(Sudan_News12[[#This Row],[sentiment_analysis_english]]="Neutral","حيادي",IF(Sudan_News12[[#This Row],[sentiment_analysis_english]]="Positive","إيجابي","")))</f>
        <v/>
      </c>
      <c r="AO6645" t="e">
        <f>INDEX(TextClassificationList[],MATCH(Sudan_News12[[#This Row],[text_classification_arabic]],TextClassificationList[text_classification_arabic],0),1)</f>
        <v>#N/A</v>
      </c>
      <c r="AQ6645" t="e">
        <f>INDEX(TextClassificationList[],MATCH(Sudan_News12[[#This Row],[text_classification_arabic2]],TextClassificationList[text_classification_arabic],0),1)</f>
        <v>#N/A</v>
      </c>
      <c r="AS6645" t="e">
        <f>INDEX(TextClassificationList[],MATCH(Sudan_News12[[#This Row],[text_classification_arabic3]],TextClassificationList[text_classification_arabic],0),1)</f>
        <v>#N/A</v>
      </c>
      <c r="AU6645" t="e">
        <f>INDEX(TextClassificationList[],MATCH(Sudan_News12[[#This Row],[text_classification_arabic4]],TextClassificationList[text_classification_arabic],0),1)</f>
        <v>#N/A</v>
      </c>
      <c r="AW6645" t="e">
        <f>INDEX(TextClassificationList[],MATCH(Sudan_News12[[#This Row],[text_classification_arabic5]],TextClassificationList[text_classification_arabic],0),1)</f>
        <v>#N/A</v>
      </c>
    </row>
    <row r="6646" spans="1:49" x14ac:dyDescent="0.2">
      <c r="A6646">
        <v>9.2091867377007411E+17</v>
      </c>
      <c r="B6646">
        <v>9.2091867377007411E+17</v>
      </c>
      <c r="C6646" t="s">
        <v>25802</v>
      </c>
      <c r="D6646" s="1">
        <v>43027</v>
      </c>
      <c r="E6646" s="2">
        <v>0.44787037037037036</v>
      </c>
      <c r="F6646">
        <v>200</v>
      </c>
      <c r="G6646">
        <v>1889611729</v>
      </c>
      <c r="H6646" t="s">
        <v>354</v>
      </c>
      <c r="I6646" t="s">
        <v>355</v>
      </c>
      <c r="J6646" t="s">
        <v>265</v>
      </c>
      <c r="K6646" t="s">
        <v>25803</v>
      </c>
      <c r="L6646" t="s">
        <v>266</v>
      </c>
      <c r="M6646" t="s">
        <v>267</v>
      </c>
      <c r="N6646" t="s">
        <v>267</v>
      </c>
      <c r="O6646" t="s">
        <v>25804</v>
      </c>
      <c r="P6646">
        <v>0</v>
      </c>
      <c r="Q6646">
        <v>0</v>
      </c>
      <c r="R6646">
        <v>0</v>
      </c>
      <c r="S6646" t="s">
        <v>267</v>
      </c>
      <c r="T6646" t="s">
        <v>267</v>
      </c>
      <c r="U6646" t="s">
        <v>25805</v>
      </c>
      <c r="V6646" t="b">
        <v>0</v>
      </c>
      <c r="W6646" t="s">
        <v>265</v>
      </c>
      <c r="X6646">
        <v>1</v>
      </c>
      <c r="Y6646" t="s">
        <v>25806</v>
      </c>
      <c r="Z6646" t="s">
        <v>265</v>
      </c>
      <c r="AA6646" t="s">
        <v>265</v>
      </c>
      <c r="AB6646" t="s">
        <v>265</v>
      </c>
      <c r="AC6646" t="s">
        <v>265</v>
      </c>
      <c r="AD6646" t="s">
        <v>265</v>
      </c>
      <c r="AE6646" t="s">
        <v>265</v>
      </c>
      <c r="AF6646" t="s">
        <v>267</v>
      </c>
      <c r="AG6646" t="s">
        <v>265</v>
      </c>
      <c r="AH6646" t="s">
        <v>265</v>
      </c>
      <c r="AI6646" t="s">
        <v>265</v>
      </c>
      <c r="AJ6646" t="s">
        <v>265</v>
      </c>
      <c r="AL6646" t="str">
        <f>IF(Sudan_News12[[#This Row],[relevancy_classification_english]]="Relevant","مناسب",IF(Sudan_News12[[#This Row],[relevancy_classification_english]]="Relevant","عَرَضِيّ",""))</f>
        <v/>
      </c>
      <c r="AN6646" t="str">
        <f>IF(Sudan_News12[[#This Row],[sentiment_analysis_english]]="Negative","سلبي",IF(Sudan_News12[[#This Row],[sentiment_analysis_english]]="Neutral","حيادي",IF(Sudan_News12[[#This Row],[sentiment_analysis_english]]="Positive","إيجابي","")))</f>
        <v/>
      </c>
      <c r="AO6646" t="e">
        <f>INDEX(TextClassificationList[],MATCH(Sudan_News12[[#This Row],[text_classification_arabic]],TextClassificationList[text_classification_arabic],0),1)</f>
        <v>#N/A</v>
      </c>
      <c r="AQ6646" t="e">
        <f>INDEX(TextClassificationList[],MATCH(Sudan_News12[[#This Row],[text_classification_arabic2]],TextClassificationList[text_classification_arabic],0),1)</f>
        <v>#N/A</v>
      </c>
      <c r="AS6646" t="e">
        <f>INDEX(TextClassificationList[],MATCH(Sudan_News12[[#This Row],[text_classification_arabic3]],TextClassificationList[text_classification_arabic],0),1)</f>
        <v>#N/A</v>
      </c>
      <c r="AU6646" t="e">
        <f>INDEX(TextClassificationList[],MATCH(Sudan_News12[[#This Row],[text_classification_arabic4]],TextClassificationList[text_classification_arabic],0),1)</f>
        <v>#N/A</v>
      </c>
      <c r="AW6646" t="e">
        <f>INDEX(TextClassificationList[],MATCH(Sudan_News12[[#This Row],[text_classification_arabic5]],TextClassificationList[text_classification_arabic],0),1)</f>
        <v>#N/A</v>
      </c>
    </row>
    <row r="6647" spans="1:49" x14ac:dyDescent="0.2">
      <c r="A6647">
        <v>9.2042179873438515E+17</v>
      </c>
      <c r="B6647">
        <v>9.2042179873438515E+17</v>
      </c>
      <c r="C6647" t="s">
        <v>25807</v>
      </c>
      <c r="D6647" s="1">
        <v>43026</v>
      </c>
      <c r="E6647" s="2">
        <v>7.6759259259259263E-2</v>
      </c>
      <c r="F6647">
        <v>200</v>
      </c>
      <c r="G6647">
        <v>1889611729</v>
      </c>
      <c r="H6647" t="s">
        <v>354</v>
      </c>
      <c r="I6647" t="s">
        <v>355</v>
      </c>
      <c r="J6647" t="s">
        <v>265</v>
      </c>
      <c r="K6647" t="s">
        <v>25808</v>
      </c>
      <c r="L6647" t="s">
        <v>276</v>
      </c>
      <c r="M6647" t="s">
        <v>267</v>
      </c>
      <c r="N6647" t="s">
        <v>267</v>
      </c>
      <c r="O6647" t="s">
        <v>267</v>
      </c>
      <c r="P6647">
        <v>0</v>
      </c>
      <c r="Q6647">
        <v>0</v>
      </c>
      <c r="R6647">
        <v>0</v>
      </c>
      <c r="S6647" t="s">
        <v>267</v>
      </c>
      <c r="T6647" t="s">
        <v>267</v>
      </c>
      <c r="U6647" t="s">
        <v>25809</v>
      </c>
      <c r="V6647" t="b">
        <v>0</v>
      </c>
      <c r="W6647" t="s">
        <v>265</v>
      </c>
      <c r="X6647">
        <v>1</v>
      </c>
      <c r="Y6647" t="s">
        <v>25810</v>
      </c>
      <c r="Z6647" t="s">
        <v>265</v>
      </c>
      <c r="AA6647" t="s">
        <v>265</v>
      </c>
      <c r="AB6647" t="s">
        <v>265</v>
      </c>
      <c r="AC6647" t="s">
        <v>265</v>
      </c>
      <c r="AD6647" t="s">
        <v>265</v>
      </c>
      <c r="AE6647" t="s">
        <v>265</v>
      </c>
      <c r="AF6647" t="s">
        <v>267</v>
      </c>
      <c r="AG6647" t="s">
        <v>265</v>
      </c>
      <c r="AH6647" t="s">
        <v>265</v>
      </c>
      <c r="AI6647" t="s">
        <v>265</v>
      </c>
      <c r="AJ6647" t="s">
        <v>265</v>
      </c>
      <c r="AL6647" t="str">
        <f>IF(Sudan_News12[[#This Row],[relevancy_classification_english]]="Relevant","مناسب",IF(Sudan_News12[[#This Row],[relevancy_classification_english]]="Relevant","عَرَضِيّ",""))</f>
        <v/>
      </c>
      <c r="AN6647" t="str">
        <f>IF(Sudan_News12[[#This Row],[sentiment_analysis_english]]="Negative","سلبي",IF(Sudan_News12[[#This Row],[sentiment_analysis_english]]="Neutral","حيادي",IF(Sudan_News12[[#This Row],[sentiment_analysis_english]]="Positive","إيجابي","")))</f>
        <v/>
      </c>
      <c r="AO6647" t="e">
        <f>INDEX(TextClassificationList[],MATCH(Sudan_News12[[#This Row],[text_classification_arabic]],TextClassificationList[text_classification_arabic],0),1)</f>
        <v>#N/A</v>
      </c>
      <c r="AQ6647" t="e">
        <f>INDEX(TextClassificationList[],MATCH(Sudan_News12[[#This Row],[text_classification_arabic2]],TextClassificationList[text_classification_arabic],0),1)</f>
        <v>#N/A</v>
      </c>
      <c r="AS6647" t="e">
        <f>INDEX(TextClassificationList[],MATCH(Sudan_News12[[#This Row],[text_classification_arabic3]],TextClassificationList[text_classification_arabic],0),1)</f>
        <v>#N/A</v>
      </c>
      <c r="AU6647" t="e">
        <f>INDEX(TextClassificationList[],MATCH(Sudan_News12[[#This Row],[text_classification_arabic4]],TextClassificationList[text_classification_arabic],0),1)</f>
        <v>#N/A</v>
      </c>
      <c r="AW6647" t="e">
        <f>INDEX(TextClassificationList[],MATCH(Sudan_News12[[#This Row],[text_classification_arabic5]],TextClassificationList[text_classification_arabic],0),1)</f>
        <v>#N/A</v>
      </c>
    </row>
    <row r="6648" spans="1:49" x14ac:dyDescent="0.2">
      <c r="A6648">
        <v>9.2029849587723878E+17</v>
      </c>
      <c r="B6648">
        <v>9.2029849587723878E+17</v>
      </c>
      <c r="C6648" t="s">
        <v>25811</v>
      </c>
      <c r="D6648" s="1">
        <v>43025</v>
      </c>
      <c r="E6648" s="2">
        <v>0.73650462962962959</v>
      </c>
      <c r="F6648">
        <v>200</v>
      </c>
      <c r="G6648">
        <v>1889611729</v>
      </c>
      <c r="H6648" t="s">
        <v>354</v>
      </c>
      <c r="I6648" t="s">
        <v>355</v>
      </c>
      <c r="J6648" t="s">
        <v>265</v>
      </c>
      <c r="K6648" t="s">
        <v>25812</v>
      </c>
      <c r="L6648" t="s">
        <v>273</v>
      </c>
      <c r="M6648" t="s">
        <v>267</v>
      </c>
      <c r="N6648" t="s">
        <v>267</v>
      </c>
      <c r="O6648" t="s">
        <v>267</v>
      </c>
      <c r="P6648">
        <v>1</v>
      </c>
      <c r="Q6648">
        <v>1</v>
      </c>
      <c r="R6648">
        <v>4</v>
      </c>
      <c r="S6648" t="s">
        <v>267</v>
      </c>
      <c r="T6648" t="s">
        <v>267</v>
      </c>
      <c r="U6648" t="s">
        <v>25813</v>
      </c>
      <c r="V6648" t="b">
        <v>0</v>
      </c>
      <c r="W6648" t="s">
        <v>265</v>
      </c>
      <c r="X6648">
        <v>1</v>
      </c>
      <c r="Y6648" t="s">
        <v>25814</v>
      </c>
      <c r="Z6648" t="s">
        <v>265</v>
      </c>
      <c r="AA6648" t="s">
        <v>265</v>
      </c>
      <c r="AB6648" t="s">
        <v>265</v>
      </c>
      <c r="AC6648" t="s">
        <v>265</v>
      </c>
      <c r="AD6648" t="s">
        <v>265</v>
      </c>
      <c r="AE6648" t="s">
        <v>265</v>
      </c>
      <c r="AF6648" t="s">
        <v>267</v>
      </c>
      <c r="AG6648" t="s">
        <v>265</v>
      </c>
      <c r="AH6648" t="s">
        <v>265</v>
      </c>
      <c r="AI6648" t="s">
        <v>265</v>
      </c>
      <c r="AJ6648" t="s">
        <v>265</v>
      </c>
      <c r="AL6648" t="str">
        <f>IF(Sudan_News12[[#This Row],[relevancy_classification_english]]="Relevant","مناسب",IF(Sudan_News12[[#This Row],[relevancy_classification_english]]="Relevant","عَرَضِيّ",""))</f>
        <v/>
      </c>
      <c r="AN6648" t="str">
        <f>IF(Sudan_News12[[#This Row],[sentiment_analysis_english]]="Negative","سلبي",IF(Sudan_News12[[#This Row],[sentiment_analysis_english]]="Neutral","حيادي",IF(Sudan_News12[[#This Row],[sentiment_analysis_english]]="Positive","إيجابي","")))</f>
        <v/>
      </c>
      <c r="AO6648" t="e">
        <f>INDEX(TextClassificationList[],MATCH(Sudan_News12[[#This Row],[text_classification_arabic]],TextClassificationList[text_classification_arabic],0),1)</f>
        <v>#N/A</v>
      </c>
      <c r="AQ6648" t="e">
        <f>INDEX(TextClassificationList[],MATCH(Sudan_News12[[#This Row],[text_classification_arabic2]],TextClassificationList[text_classification_arabic],0),1)</f>
        <v>#N/A</v>
      </c>
      <c r="AS6648" t="e">
        <f>INDEX(TextClassificationList[],MATCH(Sudan_News12[[#This Row],[text_classification_arabic3]],TextClassificationList[text_classification_arabic],0),1)</f>
        <v>#N/A</v>
      </c>
      <c r="AU6648" t="e">
        <f>INDEX(TextClassificationList[],MATCH(Sudan_News12[[#This Row],[text_classification_arabic4]],TextClassificationList[text_classification_arabic],0),1)</f>
        <v>#N/A</v>
      </c>
      <c r="AW6648" t="e">
        <f>INDEX(TextClassificationList[],MATCH(Sudan_News12[[#This Row],[text_classification_arabic5]],TextClassificationList[text_classification_arabic],0),1)</f>
        <v>#N/A</v>
      </c>
    </row>
    <row r="6649" spans="1:49" x14ac:dyDescent="0.2">
      <c r="A6649">
        <v>9.2029795705177293E+17</v>
      </c>
      <c r="B6649">
        <v>9.2027794295723213E+17</v>
      </c>
      <c r="C6649" t="s">
        <v>25815</v>
      </c>
      <c r="D6649" s="1">
        <v>43025</v>
      </c>
      <c r="E6649" s="2">
        <v>0.73501157407407403</v>
      </c>
      <c r="F6649">
        <v>200</v>
      </c>
      <c r="G6649">
        <v>1889611729</v>
      </c>
      <c r="H6649" t="s">
        <v>354</v>
      </c>
      <c r="I6649" t="s">
        <v>355</v>
      </c>
      <c r="J6649" t="s">
        <v>265</v>
      </c>
      <c r="K6649" t="s">
        <v>25816</v>
      </c>
      <c r="L6649" t="s">
        <v>266</v>
      </c>
      <c r="M6649" t="s">
        <v>267</v>
      </c>
      <c r="N6649" t="s">
        <v>267</v>
      </c>
      <c r="O6649" t="s">
        <v>267</v>
      </c>
      <c r="P6649">
        <v>0</v>
      </c>
      <c r="Q6649">
        <v>0</v>
      </c>
      <c r="R6649">
        <v>0</v>
      </c>
      <c r="S6649" t="s">
        <v>267</v>
      </c>
      <c r="T6649" t="s">
        <v>267</v>
      </c>
      <c r="U6649" t="s">
        <v>25817</v>
      </c>
      <c r="V6649" t="b">
        <v>0</v>
      </c>
      <c r="W6649" t="s">
        <v>265</v>
      </c>
      <c r="X6649">
        <v>0</v>
      </c>
      <c r="Y6649" t="s">
        <v>265</v>
      </c>
      <c r="Z6649" t="s">
        <v>265</v>
      </c>
      <c r="AA6649" t="s">
        <v>265</v>
      </c>
      <c r="AB6649" t="s">
        <v>265</v>
      </c>
      <c r="AC6649" t="s">
        <v>265</v>
      </c>
      <c r="AD6649" t="s">
        <v>265</v>
      </c>
      <c r="AE6649" t="s">
        <v>265</v>
      </c>
      <c r="AF6649" t="s">
        <v>267</v>
      </c>
      <c r="AG6649" t="s">
        <v>265</v>
      </c>
      <c r="AH6649" t="s">
        <v>265</v>
      </c>
      <c r="AI6649" t="s">
        <v>265</v>
      </c>
      <c r="AJ6649" t="s">
        <v>265</v>
      </c>
      <c r="AL6649" t="str">
        <f>IF(Sudan_News12[[#This Row],[relevancy_classification_english]]="Relevant","مناسب",IF(Sudan_News12[[#This Row],[relevancy_classification_english]]="Relevant","عَرَضِيّ",""))</f>
        <v/>
      </c>
      <c r="AN6649" t="str">
        <f>IF(Sudan_News12[[#This Row],[sentiment_analysis_english]]="Negative","سلبي",IF(Sudan_News12[[#This Row],[sentiment_analysis_english]]="Neutral","حيادي",IF(Sudan_News12[[#This Row],[sentiment_analysis_english]]="Positive","إيجابي","")))</f>
        <v/>
      </c>
      <c r="AO6649" t="e">
        <f>INDEX(TextClassificationList[],MATCH(Sudan_News12[[#This Row],[text_classification_arabic]],TextClassificationList[text_classification_arabic],0),1)</f>
        <v>#N/A</v>
      </c>
      <c r="AQ6649" t="e">
        <f>INDEX(TextClassificationList[],MATCH(Sudan_News12[[#This Row],[text_classification_arabic2]],TextClassificationList[text_classification_arabic],0),1)</f>
        <v>#N/A</v>
      </c>
      <c r="AS6649" t="e">
        <f>INDEX(TextClassificationList[],MATCH(Sudan_News12[[#This Row],[text_classification_arabic3]],TextClassificationList[text_classification_arabic],0),1)</f>
        <v>#N/A</v>
      </c>
      <c r="AU6649" t="e">
        <f>INDEX(TextClassificationList[],MATCH(Sudan_News12[[#This Row],[text_classification_arabic4]],TextClassificationList[text_classification_arabic],0),1)</f>
        <v>#N/A</v>
      </c>
      <c r="AW6649" t="e">
        <f>INDEX(TextClassificationList[],MATCH(Sudan_News12[[#This Row],[text_classification_arabic5]],TextClassificationList[text_classification_arabic],0),1)</f>
        <v>#N/A</v>
      </c>
    </row>
    <row r="6650" spans="1:49" x14ac:dyDescent="0.2">
      <c r="A6650">
        <v>9.2029744185710182E+17</v>
      </c>
      <c r="B6650">
        <v>9.2026408385262387E+17</v>
      </c>
      <c r="C6650" t="s">
        <v>25818</v>
      </c>
      <c r="D6650" s="1">
        <v>43025</v>
      </c>
      <c r="E6650" s="2">
        <v>0.73359953703703706</v>
      </c>
      <c r="F6650">
        <v>200</v>
      </c>
      <c r="G6650">
        <v>1889611729</v>
      </c>
      <c r="H6650" t="s">
        <v>354</v>
      </c>
      <c r="I6650" t="s">
        <v>355</v>
      </c>
      <c r="J6650" t="s">
        <v>265</v>
      </c>
      <c r="K6650" t="s">
        <v>25819</v>
      </c>
      <c r="L6650" t="s">
        <v>266</v>
      </c>
      <c r="M6650" t="s">
        <v>267</v>
      </c>
      <c r="N6650" t="s">
        <v>267</v>
      </c>
      <c r="O6650" t="s">
        <v>267</v>
      </c>
      <c r="P6650">
        <v>0</v>
      </c>
      <c r="Q6650">
        <v>0</v>
      </c>
      <c r="R6650">
        <v>0</v>
      </c>
      <c r="S6650" t="s">
        <v>267</v>
      </c>
      <c r="T6650" t="s">
        <v>267</v>
      </c>
      <c r="U6650" t="s">
        <v>25820</v>
      </c>
      <c r="V6650" t="b">
        <v>0</v>
      </c>
      <c r="W6650" t="s">
        <v>265</v>
      </c>
      <c r="X6650">
        <v>0</v>
      </c>
      <c r="Y6650" t="s">
        <v>265</v>
      </c>
      <c r="Z6650" t="s">
        <v>265</v>
      </c>
      <c r="AA6650" t="s">
        <v>265</v>
      </c>
      <c r="AB6650" t="s">
        <v>265</v>
      </c>
      <c r="AC6650" t="s">
        <v>265</v>
      </c>
      <c r="AD6650" t="s">
        <v>265</v>
      </c>
      <c r="AE6650" t="s">
        <v>265</v>
      </c>
      <c r="AF6650" t="s">
        <v>22980</v>
      </c>
      <c r="AG6650" t="s">
        <v>265</v>
      </c>
      <c r="AH6650" t="s">
        <v>265</v>
      </c>
      <c r="AI6650" t="s">
        <v>265</v>
      </c>
      <c r="AJ6650" t="s">
        <v>265</v>
      </c>
      <c r="AL6650" t="str">
        <f>IF(Sudan_News12[[#This Row],[relevancy_classification_english]]="Relevant","مناسب",IF(Sudan_News12[[#This Row],[relevancy_classification_english]]="Relevant","عَرَضِيّ",""))</f>
        <v/>
      </c>
      <c r="AN6650" t="str">
        <f>IF(Sudan_News12[[#This Row],[sentiment_analysis_english]]="Negative","سلبي",IF(Sudan_News12[[#This Row],[sentiment_analysis_english]]="Neutral","حيادي",IF(Sudan_News12[[#This Row],[sentiment_analysis_english]]="Positive","إيجابي","")))</f>
        <v/>
      </c>
      <c r="AO6650" t="e">
        <f>INDEX(TextClassificationList[],MATCH(Sudan_News12[[#This Row],[text_classification_arabic]],TextClassificationList[text_classification_arabic],0),1)</f>
        <v>#N/A</v>
      </c>
      <c r="AQ6650" t="e">
        <f>INDEX(TextClassificationList[],MATCH(Sudan_News12[[#This Row],[text_classification_arabic2]],TextClassificationList[text_classification_arabic],0),1)</f>
        <v>#N/A</v>
      </c>
      <c r="AS6650" t="e">
        <f>INDEX(TextClassificationList[],MATCH(Sudan_News12[[#This Row],[text_classification_arabic3]],TextClassificationList[text_classification_arabic],0),1)</f>
        <v>#N/A</v>
      </c>
      <c r="AU6650" t="e">
        <f>INDEX(TextClassificationList[],MATCH(Sudan_News12[[#This Row],[text_classification_arabic4]],TextClassificationList[text_classification_arabic],0),1)</f>
        <v>#N/A</v>
      </c>
      <c r="AW6650" t="e">
        <f>INDEX(TextClassificationList[],MATCH(Sudan_News12[[#This Row],[text_classification_arabic5]],TextClassificationList[text_classification_arabic],0),1)</f>
        <v>#N/A</v>
      </c>
    </row>
    <row r="6651" spans="1:49" x14ac:dyDescent="0.2">
      <c r="A6651">
        <v>9.2019114102219571E+17</v>
      </c>
      <c r="B6651">
        <v>9.2019114102219571E+17</v>
      </c>
      <c r="C6651" t="s">
        <v>25821</v>
      </c>
      <c r="D6651" s="1">
        <v>43025</v>
      </c>
      <c r="E6651" s="2">
        <v>0.44026620370370373</v>
      </c>
      <c r="F6651">
        <v>200</v>
      </c>
      <c r="G6651">
        <v>1889611729</v>
      </c>
      <c r="H6651" t="s">
        <v>354</v>
      </c>
      <c r="I6651" t="s">
        <v>355</v>
      </c>
      <c r="J6651" t="s">
        <v>265</v>
      </c>
      <c r="K6651" t="s">
        <v>25822</v>
      </c>
      <c r="L6651" t="s">
        <v>266</v>
      </c>
      <c r="M6651" t="s">
        <v>267</v>
      </c>
      <c r="N6651" t="s">
        <v>267</v>
      </c>
      <c r="O6651" t="s">
        <v>25823</v>
      </c>
      <c r="P6651">
        <v>0</v>
      </c>
      <c r="Q6651">
        <v>0</v>
      </c>
      <c r="R6651">
        <v>0</v>
      </c>
      <c r="S6651" t="s">
        <v>282</v>
      </c>
      <c r="T6651" t="s">
        <v>267</v>
      </c>
      <c r="U6651" t="s">
        <v>25824</v>
      </c>
      <c r="V6651" t="b">
        <v>0</v>
      </c>
      <c r="W6651" t="s">
        <v>265</v>
      </c>
      <c r="X6651">
        <v>1</v>
      </c>
      <c r="Y6651" t="s">
        <v>25825</v>
      </c>
      <c r="Z6651" t="s">
        <v>265</v>
      </c>
      <c r="AA6651" t="s">
        <v>265</v>
      </c>
      <c r="AB6651" t="s">
        <v>265</v>
      </c>
      <c r="AC6651" t="s">
        <v>265</v>
      </c>
      <c r="AD6651" t="s">
        <v>265</v>
      </c>
      <c r="AE6651" t="s">
        <v>265</v>
      </c>
      <c r="AF6651" t="s">
        <v>267</v>
      </c>
      <c r="AG6651" t="s">
        <v>265</v>
      </c>
      <c r="AH6651" t="s">
        <v>265</v>
      </c>
      <c r="AI6651" t="s">
        <v>265</v>
      </c>
      <c r="AJ6651" t="s">
        <v>265</v>
      </c>
      <c r="AL6651" t="str">
        <f>IF(Sudan_News12[[#This Row],[relevancy_classification_english]]="Relevant","مناسب",IF(Sudan_News12[[#This Row],[relevancy_classification_english]]="Relevant","عَرَضِيّ",""))</f>
        <v/>
      </c>
      <c r="AN6651" t="str">
        <f>IF(Sudan_News12[[#This Row],[sentiment_analysis_english]]="Negative","سلبي",IF(Sudan_News12[[#This Row],[sentiment_analysis_english]]="Neutral","حيادي",IF(Sudan_News12[[#This Row],[sentiment_analysis_english]]="Positive","إيجابي","")))</f>
        <v/>
      </c>
      <c r="AO6651" t="e">
        <f>INDEX(TextClassificationList[],MATCH(Sudan_News12[[#This Row],[text_classification_arabic]],TextClassificationList[text_classification_arabic],0),1)</f>
        <v>#N/A</v>
      </c>
      <c r="AQ6651" t="e">
        <f>INDEX(TextClassificationList[],MATCH(Sudan_News12[[#This Row],[text_classification_arabic2]],TextClassificationList[text_classification_arabic],0),1)</f>
        <v>#N/A</v>
      </c>
      <c r="AS6651" t="e">
        <f>INDEX(TextClassificationList[],MATCH(Sudan_News12[[#This Row],[text_classification_arabic3]],TextClassificationList[text_classification_arabic],0),1)</f>
        <v>#N/A</v>
      </c>
      <c r="AU6651" t="e">
        <f>INDEX(TextClassificationList[],MATCH(Sudan_News12[[#This Row],[text_classification_arabic4]],TextClassificationList[text_classification_arabic],0),1)</f>
        <v>#N/A</v>
      </c>
      <c r="AW6651" t="e">
        <f>INDEX(TextClassificationList[],MATCH(Sudan_News12[[#This Row],[text_classification_arabic5]],TextClassificationList[text_classification_arabic],0),1)</f>
        <v>#N/A</v>
      </c>
    </row>
    <row r="6652" spans="1:49" x14ac:dyDescent="0.2">
      <c r="A6652">
        <v>9.1992658498701722E+17</v>
      </c>
      <c r="B6652">
        <v>9.1991541574838272E+17</v>
      </c>
      <c r="C6652" t="s">
        <v>25826</v>
      </c>
      <c r="D6652" s="1">
        <v>43024</v>
      </c>
      <c r="E6652" s="2">
        <v>0.71021990740740737</v>
      </c>
      <c r="F6652">
        <v>200</v>
      </c>
      <c r="G6652">
        <v>1889611729</v>
      </c>
      <c r="H6652" t="s">
        <v>354</v>
      </c>
      <c r="I6652" t="s">
        <v>355</v>
      </c>
      <c r="J6652" t="s">
        <v>265</v>
      </c>
      <c r="K6652" t="s">
        <v>25827</v>
      </c>
      <c r="L6652" t="s">
        <v>266</v>
      </c>
      <c r="M6652" t="s">
        <v>267</v>
      </c>
      <c r="N6652" t="s">
        <v>267</v>
      </c>
      <c r="O6652" t="s">
        <v>267</v>
      </c>
      <c r="P6652">
        <v>0</v>
      </c>
      <c r="Q6652">
        <v>0</v>
      </c>
      <c r="R6652">
        <v>0</v>
      </c>
      <c r="S6652" t="s">
        <v>267</v>
      </c>
      <c r="T6652" t="s">
        <v>267</v>
      </c>
      <c r="U6652" t="s">
        <v>25828</v>
      </c>
      <c r="V6652" t="b">
        <v>0</v>
      </c>
      <c r="W6652" t="s">
        <v>265</v>
      </c>
      <c r="X6652">
        <v>0</v>
      </c>
      <c r="Y6652" t="s">
        <v>265</v>
      </c>
      <c r="Z6652" t="s">
        <v>265</v>
      </c>
      <c r="AA6652" t="s">
        <v>265</v>
      </c>
      <c r="AB6652" t="s">
        <v>265</v>
      </c>
      <c r="AC6652" t="s">
        <v>265</v>
      </c>
      <c r="AD6652" t="s">
        <v>265</v>
      </c>
      <c r="AE6652" t="s">
        <v>265</v>
      </c>
      <c r="AF6652" t="s">
        <v>25364</v>
      </c>
      <c r="AG6652" t="s">
        <v>265</v>
      </c>
      <c r="AH6652" t="s">
        <v>265</v>
      </c>
      <c r="AI6652" t="s">
        <v>265</v>
      </c>
      <c r="AJ6652" t="s">
        <v>265</v>
      </c>
      <c r="AL6652" t="str">
        <f>IF(Sudan_News12[[#This Row],[relevancy_classification_english]]="Relevant","مناسب",IF(Sudan_News12[[#This Row],[relevancy_classification_english]]="Relevant","عَرَضِيّ",""))</f>
        <v/>
      </c>
      <c r="AN6652" t="str">
        <f>IF(Sudan_News12[[#This Row],[sentiment_analysis_english]]="Negative","سلبي",IF(Sudan_News12[[#This Row],[sentiment_analysis_english]]="Neutral","حيادي",IF(Sudan_News12[[#This Row],[sentiment_analysis_english]]="Positive","إيجابي","")))</f>
        <v/>
      </c>
      <c r="AO6652" t="e">
        <f>INDEX(TextClassificationList[],MATCH(Sudan_News12[[#This Row],[text_classification_arabic]],TextClassificationList[text_classification_arabic],0),1)</f>
        <v>#N/A</v>
      </c>
      <c r="AQ6652" t="e">
        <f>INDEX(TextClassificationList[],MATCH(Sudan_News12[[#This Row],[text_classification_arabic2]],TextClassificationList[text_classification_arabic],0),1)</f>
        <v>#N/A</v>
      </c>
      <c r="AS6652" t="e">
        <f>INDEX(TextClassificationList[],MATCH(Sudan_News12[[#This Row],[text_classification_arabic3]],TextClassificationList[text_classification_arabic],0),1)</f>
        <v>#N/A</v>
      </c>
      <c r="AU6652" t="e">
        <f>INDEX(TextClassificationList[],MATCH(Sudan_News12[[#This Row],[text_classification_arabic4]],TextClassificationList[text_classification_arabic],0),1)</f>
        <v>#N/A</v>
      </c>
      <c r="AW6652" t="e">
        <f>INDEX(TextClassificationList[],MATCH(Sudan_News12[[#This Row],[text_classification_arabic5]],TextClassificationList[text_classification_arabic],0),1)</f>
        <v>#N/A</v>
      </c>
    </row>
    <row r="6653" spans="1:49" x14ac:dyDescent="0.2">
      <c r="A6653">
        <v>9.1990948727580262E+17</v>
      </c>
      <c r="B6653">
        <v>9.1965087540405862E+17</v>
      </c>
      <c r="C6653" t="s">
        <v>25829</v>
      </c>
      <c r="D6653" s="1">
        <v>43024</v>
      </c>
      <c r="E6653" s="2">
        <v>0.66304398148148147</v>
      </c>
      <c r="F6653">
        <v>200</v>
      </c>
      <c r="G6653">
        <v>1889611729</v>
      </c>
      <c r="H6653" t="s">
        <v>354</v>
      </c>
      <c r="I6653" t="s">
        <v>355</v>
      </c>
      <c r="J6653" t="s">
        <v>265</v>
      </c>
      <c r="K6653" t="s">
        <v>25830</v>
      </c>
      <c r="L6653" t="s">
        <v>266</v>
      </c>
      <c r="M6653" t="s">
        <v>267</v>
      </c>
      <c r="N6653" t="s">
        <v>267</v>
      </c>
      <c r="O6653" t="s">
        <v>267</v>
      </c>
      <c r="P6653">
        <v>0</v>
      </c>
      <c r="Q6653">
        <v>0</v>
      </c>
      <c r="R6653">
        <v>0</v>
      </c>
      <c r="S6653" t="s">
        <v>267</v>
      </c>
      <c r="T6653" t="s">
        <v>267</v>
      </c>
      <c r="U6653" t="s">
        <v>25831</v>
      </c>
      <c r="V6653" t="b">
        <v>0</v>
      </c>
      <c r="W6653" t="s">
        <v>265</v>
      </c>
      <c r="X6653">
        <v>0</v>
      </c>
      <c r="Y6653" t="s">
        <v>265</v>
      </c>
      <c r="Z6653" t="s">
        <v>265</v>
      </c>
      <c r="AA6653" t="s">
        <v>265</v>
      </c>
      <c r="AB6653" t="s">
        <v>265</v>
      </c>
      <c r="AC6653" t="s">
        <v>265</v>
      </c>
      <c r="AD6653" t="s">
        <v>265</v>
      </c>
      <c r="AE6653" t="s">
        <v>265</v>
      </c>
      <c r="AF6653" t="s">
        <v>20230</v>
      </c>
      <c r="AG6653" t="s">
        <v>265</v>
      </c>
      <c r="AH6653" t="s">
        <v>265</v>
      </c>
      <c r="AI6653" t="s">
        <v>265</v>
      </c>
      <c r="AJ6653" t="s">
        <v>265</v>
      </c>
      <c r="AL6653" t="str">
        <f>IF(Sudan_News12[[#This Row],[relevancy_classification_english]]="Relevant","مناسب",IF(Sudan_News12[[#This Row],[relevancy_classification_english]]="Relevant","عَرَضِيّ",""))</f>
        <v/>
      </c>
      <c r="AN6653" t="str">
        <f>IF(Sudan_News12[[#This Row],[sentiment_analysis_english]]="Negative","سلبي",IF(Sudan_News12[[#This Row],[sentiment_analysis_english]]="Neutral","حيادي",IF(Sudan_News12[[#This Row],[sentiment_analysis_english]]="Positive","إيجابي","")))</f>
        <v/>
      </c>
      <c r="AO6653" t="e">
        <f>INDEX(TextClassificationList[],MATCH(Sudan_News12[[#This Row],[text_classification_arabic]],TextClassificationList[text_classification_arabic],0),1)</f>
        <v>#N/A</v>
      </c>
      <c r="AQ6653" t="e">
        <f>INDEX(TextClassificationList[],MATCH(Sudan_News12[[#This Row],[text_classification_arabic2]],TextClassificationList[text_classification_arabic],0),1)</f>
        <v>#N/A</v>
      </c>
      <c r="AS6653" t="e">
        <f>INDEX(TextClassificationList[],MATCH(Sudan_News12[[#This Row],[text_classification_arabic3]],TextClassificationList[text_classification_arabic],0),1)</f>
        <v>#N/A</v>
      </c>
      <c r="AU6653" t="e">
        <f>INDEX(TextClassificationList[],MATCH(Sudan_News12[[#This Row],[text_classification_arabic4]],TextClassificationList[text_classification_arabic],0),1)</f>
        <v>#N/A</v>
      </c>
      <c r="AW6653" t="e">
        <f>INDEX(TextClassificationList[],MATCH(Sudan_News12[[#This Row],[text_classification_arabic5]],TextClassificationList[text_classification_arabic],0),1)</f>
        <v>#N/A</v>
      </c>
    </row>
    <row r="6654" spans="1:49" x14ac:dyDescent="0.2">
      <c r="A6654">
        <v>9.1987263171692544E+17</v>
      </c>
      <c r="B6654">
        <v>9.197972060807209E+17</v>
      </c>
      <c r="C6654" t="s">
        <v>25832</v>
      </c>
      <c r="D6654" s="1">
        <v>43024</v>
      </c>
      <c r="E6654" s="2">
        <v>0.56134259259259256</v>
      </c>
      <c r="F6654">
        <v>200</v>
      </c>
      <c r="G6654">
        <v>1889611729</v>
      </c>
      <c r="H6654" t="s">
        <v>354</v>
      </c>
      <c r="I6654" t="s">
        <v>355</v>
      </c>
      <c r="J6654" t="s">
        <v>265</v>
      </c>
      <c r="K6654" t="s">
        <v>25833</v>
      </c>
      <c r="L6654" t="s">
        <v>266</v>
      </c>
      <c r="M6654" t="s">
        <v>267</v>
      </c>
      <c r="N6654" t="s">
        <v>267</v>
      </c>
      <c r="O6654" t="s">
        <v>267</v>
      </c>
      <c r="P6654">
        <v>0</v>
      </c>
      <c r="Q6654">
        <v>0</v>
      </c>
      <c r="R6654">
        <v>0</v>
      </c>
      <c r="S6654" t="s">
        <v>267</v>
      </c>
      <c r="T6654" t="s">
        <v>267</v>
      </c>
      <c r="U6654" t="s">
        <v>25834</v>
      </c>
      <c r="V6654" t="b">
        <v>0</v>
      </c>
      <c r="W6654" t="s">
        <v>265</v>
      </c>
      <c r="X6654">
        <v>0</v>
      </c>
      <c r="Y6654" t="s">
        <v>265</v>
      </c>
      <c r="Z6654" t="s">
        <v>265</v>
      </c>
      <c r="AA6654" t="s">
        <v>265</v>
      </c>
      <c r="AB6654" t="s">
        <v>265</v>
      </c>
      <c r="AC6654" t="s">
        <v>265</v>
      </c>
      <c r="AD6654" t="s">
        <v>265</v>
      </c>
      <c r="AE6654" t="s">
        <v>265</v>
      </c>
      <c r="AF6654" t="s">
        <v>25835</v>
      </c>
      <c r="AG6654" t="s">
        <v>265</v>
      </c>
      <c r="AH6654" t="s">
        <v>265</v>
      </c>
      <c r="AI6654" t="s">
        <v>265</v>
      </c>
      <c r="AJ6654" t="s">
        <v>265</v>
      </c>
      <c r="AL6654" t="str">
        <f>IF(Sudan_News12[[#This Row],[relevancy_classification_english]]="Relevant","مناسب",IF(Sudan_News12[[#This Row],[relevancy_classification_english]]="Relevant","عَرَضِيّ",""))</f>
        <v/>
      </c>
      <c r="AN6654" t="str">
        <f>IF(Sudan_News12[[#This Row],[sentiment_analysis_english]]="Negative","سلبي",IF(Sudan_News12[[#This Row],[sentiment_analysis_english]]="Neutral","حيادي",IF(Sudan_News12[[#This Row],[sentiment_analysis_english]]="Positive","إيجابي","")))</f>
        <v/>
      </c>
      <c r="AO6654" t="e">
        <f>INDEX(TextClassificationList[],MATCH(Sudan_News12[[#This Row],[text_classification_arabic]],TextClassificationList[text_classification_arabic],0),1)</f>
        <v>#N/A</v>
      </c>
      <c r="AQ6654" t="e">
        <f>INDEX(TextClassificationList[],MATCH(Sudan_News12[[#This Row],[text_classification_arabic2]],TextClassificationList[text_classification_arabic],0),1)</f>
        <v>#N/A</v>
      </c>
      <c r="AS6654" t="e">
        <f>INDEX(TextClassificationList[],MATCH(Sudan_News12[[#This Row],[text_classification_arabic3]],TextClassificationList[text_classification_arabic],0),1)</f>
        <v>#N/A</v>
      </c>
      <c r="AU6654" t="e">
        <f>INDEX(TextClassificationList[],MATCH(Sudan_News12[[#This Row],[text_classification_arabic4]],TextClassificationList[text_classification_arabic],0),1)</f>
        <v>#N/A</v>
      </c>
      <c r="AW6654" t="e">
        <f>INDEX(TextClassificationList[],MATCH(Sudan_News12[[#This Row],[text_classification_arabic5]],TextClassificationList[text_classification_arabic],0),1)</f>
        <v>#N/A</v>
      </c>
    </row>
    <row r="6655" spans="1:49" x14ac:dyDescent="0.2">
      <c r="A6655">
        <v>9.1987203697721754E+17</v>
      </c>
      <c r="B6655">
        <v>9.1964397293867418E+17</v>
      </c>
      <c r="C6655" t="s">
        <v>25836</v>
      </c>
      <c r="D6655" s="1">
        <v>43024</v>
      </c>
      <c r="E6655" s="2">
        <v>0.55969907407407404</v>
      </c>
      <c r="F6655">
        <v>200</v>
      </c>
      <c r="G6655">
        <v>1889611729</v>
      </c>
      <c r="H6655" t="s">
        <v>354</v>
      </c>
      <c r="I6655" t="s">
        <v>355</v>
      </c>
      <c r="J6655" t="s">
        <v>265</v>
      </c>
      <c r="K6655" t="s">
        <v>25837</v>
      </c>
      <c r="L6655" t="s">
        <v>266</v>
      </c>
      <c r="M6655" t="s">
        <v>267</v>
      </c>
      <c r="N6655" t="s">
        <v>267</v>
      </c>
      <c r="O6655" t="s">
        <v>267</v>
      </c>
      <c r="P6655">
        <v>0</v>
      </c>
      <c r="Q6655">
        <v>0</v>
      </c>
      <c r="R6655">
        <v>0</v>
      </c>
      <c r="S6655" t="s">
        <v>267</v>
      </c>
      <c r="T6655" t="s">
        <v>267</v>
      </c>
      <c r="U6655" t="s">
        <v>25838</v>
      </c>
      <c r="V6655" t="b">
        <v>0</v>
      </c>
      <c r="W6655" t="s">
        <v>265</v>
      </c>
      <c r="X6655">
        <v>0</v>
      </c>
      <c r="Y6655" t="s">
        <v>265</v>
      </c>
      <c r="Z6655" t="s">
        <v>265</v>
      </c>
      <c r="AA6655" t="s">
        <v>265</v>
      </c>
      <c r="AB6655" t="s">
        <v>265</v>
      </c>
      <c r="AC6655" t="s">
        <v>265</v>
      </c>
      <c r="AD6655" t="s">
        <v>265</v>
      </c>
      <c r="AE6655" t="s">
        <v>265</v>
      </c>
      <c r="AF6655" t="s">
        <v>25839</v>
      </c>
      <c r="AG6655" t="s">
        <v>265</v>
      </c>
      <c r="AH6655" t="s">
        <v>265</v>
      </c>
      <c r="AI6655" t="s">
        <v>265</v>
      </c>
      <c r="AJ6655" t="s">
        <v>265</v>
      </c>
      <c r="AL6655" t="str">
        <f>IF(Sudan_News12[[#This Row],[relevancy_classification_english]]="Relevant","مناسب",IF(Sudan_News12[[#This Row],[relevancy_classification_english]]="Relevant","عَرَضِيّ",""))</f>
        <v/>
      </c>
      <c r="AN6655" t="str">
        <f>IF(Sudan_News12[[#This Row],[sentiment_analysis_english]]="Negative","سلبي",IF(Sudan_News12[[#This Row],[sentiment_analysis_english]]="Neutral","حيادي",IF(Sudan_News12[[#This Row],[sentiment_analysis_english]]="Positive","إيجابي","")))</f>
        <v/>
      </c>
      <c r="AO6655" t="e">
        <f>INDEX(TextClassificationList[],MATCH(Sudan_News12[[#This Row],[text_classification_arabic]],TextClassificationList[text_classification_arabic],0),1)</f>
        <v>#N/A</v>
      </c>
      <c r="AQ6655" t="e">
        <f>INDEX(TextClassificationList[],MATCH(Sudan_News12[[#This Row],[text_classification_arabic2]],TextClassificationList[text_classification_arabic],0),1)</f>
        <v>#N/A</v>
      </c>
      <c r="AS6655" t="e">
        <f>INDEX(TextClassificationList[],MATCH(Sudan_News12[[#This Row],[text_classification_arabic3]],TextClassificationList[text_classification_arabic],0),1)</f>
        <v>#N/A</v>
      </c>
      <c r="AU6655" t="e">
        <f>INDEX(TextClassificationList[],MATCH(Sudan_News12[[#This Row],[text_classification_arabic4]],TextClassificationList[text_classification_arabic],0),1)</f>
        <v>#N/A</v>
      </c>
      <c r="AW6655" t="e">
        <f>INDEX(TextClassificationList[],MATCH(Sudan_News12[[#This Row],[text_classification_arabic5]],TextClassificationList[text_classification_arabic],0),1)</f>
        <v>#N/A</v>
      </c>
    </row>
    <row r="6656" spans="1:49" x14ac:dyDescent="0.2">
      <c r="A6656">
        <v>9.192630732691497E+17</v>
      </c>
      <c r="B6656">
        <v>9.192630732691497E+17</v>
      </c>
      <c r="C6656" t="s">
        <v>25840</v>
      </c>
      <c r="D6656" s="1">
        <v>43022</v>
      </c>
      <c r="E6656" s="2">
        <v>0.87928240740740737</v>
      </c>
      <c r="F6656">
        <v>200</v>
      </c>
      <c r="G6656">
        <v>1889611729</v>
      </c>
      <c r="H6656" t="s">
        <v>354</v>
      </c>
      <c r="I6656" t="s">
        <v>355</v>
      </c>
      <c r="J6656" t="s">
        <v>265</v>
      </c>
      <c r="K6656" t="s">
        <v>25841</v>
      </c>
      <c r="L6656" t="s">
        <v>266</v>
      </c>
      <c r="M6656" t="s">
        <v>267</v>
      </c>
      <c r="N6656" t="s">
        <v>267</v>
      </c>
      <c r="O6656" t="s">
        <v>267</v>
      </c>
      <c r="P6656">
        <v>0</v>
      </c>
      <c r="Q6656">
        <v>0</v>
      </c>
      <c r="R6656">
        <v>0</v>
      </c>
      <c r="S6656" t="s">
        <v>16287</v>
      </c>
      <c r="T6656" t="s">
        <v>267</v>
      </c>
      <c r="U6656" t="s">
        <v>25842</v>
      </c>
      <c r="V6656" t="b">
        <v>0</v>
      </c>
      <c r="W6656" t="s">
        <v>265</v>
      </c>
      <c r="X6656">
        <v>0</v>
      </c>
      <c r="Y6656" t="s">
        <v>265</v>
      </c>
      <c r="Z6656" t="s">
        <v>265</v>
      </c>
      <c r="AA6656" t="s">
        <v>265</v>
      </c>
      <c r="AB6656" t="s">
        <v>265</v>
      </c>
      <c r="AC6656" t="s">
        <v>265</v>
      </c>
      <c r="AD6656" t="s">
        <v>265</v>
      </c>
      <c r="AE6656" t="s">
        <v>265</v>
      </c>
      <c r="AF6656" t="s">
        <v>267</v>
      </c>
      <c r="AG6656" t="s">
        <v>265</v>
      </c>
      <c r="AH6656" t="s">
        <v>265</v>
      </c>
      <c r="AI6656" t="s">
        <v>265</v>
      </c>
      <c r="AJ6656" t="s">
        <v>265</v>
      </c>
      <c r="AL6656" t="str">
        <f>IF(Sudan_News12[[#This Row],[relevancy_classification_english]]="Relevant","مناسب",IF(Sudan_News12[[#This Row],[relevancy_classification_english]]="Relevant","عَرَضِيّ",""))</f>
        <v/>
      </c>
      <c r="AN6656" t="str">
        <f>IF(Sudan_News12[[#This Row],[sentiment_analysis_english]]="Negative","سلبي",IF(Sudan_News12[[#This Row],[sentiment_analysis_english]]="Neutral","حيادي",IF(Sudan_News12[[#This Row],[sentiment_analysis_english]]="Positive","إيجابي","")))</f>
        <v/>
      </c>
      <c r="AO6656" t="e">
        <f>INDEX(TextClassificationList[],MATCH(Sudan_News12[[#This Row],[text_classification_arabic]],TextClassificationList[text_classification_arabic],0),1)</f>
        <v>#N/A</v>
      </c>
      <c r="AQ6656" t="e">
        <f>INDEX(TextClassificationList[],MATCH(Sudan_News12[[#This Row],[text_classification_arabic2]],TextClassificationList[text_classification_arabic],0),1)</f>
        <v>#N/A</v>
      </c>
      <c r="AS6656" t="e">
        <f>INDEX(TextClassificationList[],MATCH(Sudan_News12[[#This Row],[text_classification_arabic3]],TextClassificationList[text_classification_arabic],0),1)</f>
        <v>#N/A</v>
      </c>
      <c r="AU6656" t="e">
        <f>INDEX(TextClassificationList[],MATCH(Sudan_News12[[#This Row],[text_classification_arabic4]],TextClassificationList[text_classification_arabic],0),1)</f>
        <v>#N/A</v>
      </c>
      <c r="AW6656" t="e">
        <f>INDEX(TextClassificationList[],MATCH(Sudan_News12[[#This Row],[text_classification_arabic5]],TextClassificationList[text_classification_arabic],0),1)</f>
        <v>#N/A</v>
      </c>
    </row>
    <row r="6657" spans="1:49" x14ac:dyDescent="0.2">
      <c r="A6657">
        <v>9.1883401592224563E+17</v>
      </c>
      <c r="B6657">
        <v>9.1883401592224563E+17</v>
      </c>
      <c r="C6657" t="s">
        <v>25843</v>
      </c>
      <c r="D6657" s="1">
        <v>43021</v>
      </c>
      <c r="E6657" s="2">
        <v>0.6953125</v>
      </c>
      <c r="F6657">
        <v>200</v>
      </c>
      <c r="G6657">
        <v>1889611729</v>
      </c>
      <c r="H6657" t="s">
        <v>354</v>
      </c>
      <c r="I6657" t="s">
        <v>355</v>
      </c>
      <c r="J6657" t="s">
        <v>265</v>
      </c>
      <c r="K6657" t="s">
        <v>25844</v>
      </c>
      <c r="L6657" t="s">
        <v>266</v>
      </c>
      <c r="M6657" t="s">
        <v>267</v>
      </c>
      <c r="N6657" t="s">
        <v>267</v>
      </c>
      <c r="O6657" t="s">
        <v>267</v>
      </c>
      <c r="P6657">
        <v>0</v>
      </c>
      <c r="Q6657">
        <v>0</v>
      </c>
      <c r="R6657">
        <v>0</v>
      </c>
      <c r="S6657" t="s">
        <v>267</v>
      </c>
      <c r="T6657" t="s">
        <v>267</v>
      </c>
      <c r="U6657" t="s">
        <v>25845</v>
      </c>
      <c r="V6657" t="b">
        <v>0</v>
      </c>
      <c r="W6657" t="s">
        <v>265</v>
      </c>
      <c r="X6657">
        <v>0</v>
      </c>
      <c r="Y6657" t="s">
        <v>265</v>
      </c>
      <c r="Z6657" t="s">
        <v>265</v>
      </c>
      <c r="AA6657" t="s">
        <v>265</v>
      </c>
      <c r="AB6657" t="s">
        <v>265</v>
      </c>
      <c r="AC6657" t="s">
        <v>265</v>
      </c>
      <c r="AD6657" t="s">
        <v>265</v>
      </c>
      <c r="AE6657" t="s">
        <v>265</v>
      </c>
      <c r="AF6657" t="s">
        <v>267</v>
      </c>
      <c r="AG6657" t="s">
        <v>265</v>
      </c>
      <c r="AH6657" t="s">
        <v>265</v>
      </c>
      <c r="AI6657" t="s">
        <v>265</v>
      </c>
      <c r="AJ6657" t="s">
        <v>265</v>
      </c>
      <c r="AL6657" t="str">
        <f>IF(Sudan_News12[[#This Row],[relevancy_classification_english]]="Relevant","مناسب",IF(Sudan_News12[[#This Row],[relevancy_classification_english]]="Relevant","عَرَضِيّ",""))</f>
        <v/>
      </c>
      <c r="AN6657" t="str">
        <f>IF(Sudan_News12[[#This Row],[sentiment_analysis_english]]="Negative","سلبي",IF(Sudan_News12[[#This Row],[sentiment_analysis_english]]="Neutral","حيادي",IF(Sudan_News12[[#This Row],[sentiment_analysis_english]]="Positive","إيجابي","")))</f>
        <v/>
      </c>
      <c r="AO6657" t="e">
        <f>INDEX(TextClassificationList[],MATCH(Sudan_News12[[#This Row],[text_classification_arabic]],TextClassificationList[text_classification_arabic],0),1)</f>
        <v>#N/A</v>
      </c>
      <c r="AQ6657" t="e">
        <f>INDEX(TextClassificationList[],MATCH(Sudan_News12[[#This Row],[text_classification_arabic2]],TextClassificationList[text_classification_arabic],0),1)</f>
        <v>#N/A</v>
      </c>
      <c r="AS6657" t="e">
        <f>INDEX(TextClassificationList[],MATCH(Sudan_News12[[#This Row],[text_classification_arabic3]],TextClassificationList[text_classification_arabic],0),1)</f>
        <v>#N/A</v>
      </c>
      <c r="AU6657" t="e">
        <f>INDEX(TextClassificationList[],MATCH(Sudan_News12[[#This Row],[text_classification_arabic4]],TextClassificationList[text_classification_arabic],0),1)</f>
        <v>#N/A</v>
      </c>
      <c r="AW6657" t="e">
        <f>INDEX(TextClassificationList[],MATCH(Sudan_News12[[#This Row],[text_classification_arabic5]],TextClassificationList[text_classification_arabic],0),1)</f>
        <v>#N/A</v>
      </c>
    </row>
    <row r="6658" spans="1:49" x14ac:dyDescent="0.2">
      <c r="A6658">
        <v>9.1875139828785562E+17</v>
      </c>
      <c r="B6658">
        <v>9.1875139828785562E+17</v>
      </c>
      <c r="C6658" t="s">
        <v>25846</v>
      </c>
      <c r="D6658" s="1">
        <v>43021</v>
      </c>
      <c r="E6658" s="2">
        <v>0.46732638888888889</v>
      </c>
      <c r="F6658">
        <v>200</v>
      </c>
      <c r="G6658">
        <v>1889611729</v>
      </c>
      <c r="H6658" t="s">
        <v>354</v>
      </c>
      <c r="I6658" t="s">
        <v>355</v>
      </c>
      <c r="J6658" t="s">
        <v>265</v>
      </c>
      <c r="K6658" t="s">
        <v>25847</v>
      </c>
      <c r="L6658" t="s">
        <v>266</v>
      </c>
      <c r="M6658" t="s">
        <v>267</v>
      </c>
      <c r="N6658" t="s">
        <v>267</v>
      </c>
      <c r="O6658" t="s">
        <v>267</v>
      </c>
      <c r="P6658">
        <v>0</v>
      </c>
      <c r="Q6658">
        <v>1</v>
      </c>
      <c r="R6658">
        <v>0</v>
      </c>
      <c r="S6658" t="s">
        <v>25848</v>
      </c>
      <c r="T6658" t="s">
        <v>267</v>
      </c>
      <c r="U6658" t="s">
        <v>25849</v>
      </c>
      <c r="V6658" t="b">
        <v>0</v>
      </c>
      <c r="W6658" t="s">
        <v>265</v>
      </c>
      <c r="X6658">
        <v>0</v>
      </c>
      <c r="Y6658" t="s">
        <v>265</v>
      </c>
      <c r="Z6658" t="s">
        <v>265</v>
      </c>
      <c r="AA6658" t="s">
        <v>265</v>
      </c>
      <c r="AB6658" t="s">
        <v>265</v>
      </c>
      <c r="AC6658" t="s">
        <v>265</v>
      </c>
      <c r="AD6658" t="s">
        <v>265</v>
      </c>
      <c r="AE6658" t="s">
        <v>265</v>
      </c>
      <c r="AF6658" t="s">
        <v>267</v>
      </c>
      <c r="AG6658" t="s">
        <v>265</v>
      </c>
      <c r="AH6658" t="s">
        <v>265</v>
      </c>
      <c r="AI6658" t="s">
        <v>265</v>
      </c>
      <c r="AJ6658" t="s">
        <v>265</v>
      </c>
      <c r="AL6658" t="str">
        <f>IF(Sudan_News12[[#This Row],[relevancy_classification_english]]="Relevant","مناسب",IF(Sudan_News12[[#This Row],[relevancy_classification_english]]="Relevant","عَرَضِيّ",""))</f>
        <v/>
      </c>
      <c r="AN6658" t="str">
        <f>IF(Sudan_News12[[#This Row],[sentiment_analysis_english]]="Negative","سلبي",IF(Sudan_News12[[#This Row],[sentiment_analysis_english]]="Neutral","حيادي",IF(Sudan_News12[[#This Row],[sentiment_analysis_english]]="Positive","إيجابي","")))</f>
        <v/>
      </c>
      <c r="AO6658" t="e">
        <f>INDEX(TextClassificationList[],MATCH(Sudan_News12[[#This Row],[text_classification_arabic]],TextClassificationList[text_classification_arabic],0),1)</f>
        <v>#N/A</v>
      </c>
      <c r="AQ6658" t="e">
        <f>INDEX(TextClassificationList[],MATCH(Sudan_News12[[#This Row],[text_classification_arabic2]],TextClassificationList[text_classification_arabic],0),1)</f>
        <v>#N/A</v>
      </c>
      <c r="AS6658" t="e">
        <f>INDEX(TextClassificationList[],MATCH(Sudan_News12[[#This Row],[text_classification_arabic3]],TextClassificationList[text_classification_arabic],0),1)</f>
        <v>#N/A</v>
      </c>
      <c r="AU6658" t="e">
        <f>INDEX(TextClassificationList[],MATCH(Sudan_News12[[#This Row],[text_classification_arabic4]],TextClassificationList[text_classification_arabic],0),1)</f>
        <v>#N/A</v>
      </c>
      <c r="AW6658" t="e">
        <f>INDEX(TextClassificationList[],MATCH(Sudan_News12[[#This Row],[text_classification_arabic5]],TextClassificationList[text_classification_arabic],0),1)</f>
        <v>#N/A</v>
      </c>
    </row>
    <row r="6659" spans="1:49" x14ac:dyDescent="0.2">
      <c r="A6659">
        <v>9.1872286451327386E+17</v>
      </c>
      <c r="B6659">
        <v>9.1855015470527693E+17</v>
      </c>
      <c r="C6659" t="s">
        <v>25850</v>
      </c>
      <c r="D6659" s="1">
        <v>43021</v>
      </c>
      <c r="E6659" s="2">
        <v>0.38858796296296294</v>
      </c>
      <c r="F6659">
        <v>200</v>
      </c>
      <c r="G6659">
        <v>1889611729</v>
      </c>
      <c r="H6659" t="s">
        <v>354</v>
      </c>
      <c r="I6659" t="s">
        <v>355</v>
      </c>
      <c r="J6659" t="s">
        <v>265</v>
      </c>
      <c r="K6659" t="s">
        <v>25851</v>
      </c>
      <c r="L6659" t="s">
        <v>266</v>
      </c>
      <c r="M6659" t="s">
        <v>267</v>
      </c>
      <c r="N6659" t="s">
        <v>267</v>
      </c>
      <c r="O6659" t="s">
        <v>267</v>
      </c>
      <c r="P6659">
        <v>0</v>
      </c>
      <c r="Q6659">
        <v>0</v>
      </c>
      <c r="R6659">
        <v>0</v>
      </c>
      <c r="S6659" t="s">
        <v>267</v>
      </c>
      <c r="T6659" t="s">
        <v>267</v>
      </c>
      <c r="U6659" t="s">
        <v>25852</v>
      </c>
      <c r="V6659" t="b">
        <v>0</v>
      </c>
      <c r="W6659" t="s">
        <v>265</v>
      </c>
      <c r="X6659">
        <v>0</v>
      </c>
      <c r="Y6659" t="s">
        <v>265</v>
      </c>
      <c r="Z6659" t="s">
        <v>265</v>
      </c>
      <c r="AA6659" t="s">
        <v>265</v>
      </c>
      <c r="AB6659" t="s">
        <v>265</v>
      </c>
      <c r="AC6659" t="s">
        <v>265</v>
      </c>
      <c r="AD6659" t="s">
        <v>265</v>
      </c>
      <c r="AE6659" t="s">
        <v>265</v>
      </c>
      <c r="AF6659" t="s">
        <v>25853</v>
      </c>
      <c r="AG6659" t="s">
        <v>265</v>
      </c>
      <c r="AH6659" t="s">
        <v>265</v>
      </c>
      <c r="AI6659" t="s">
        <v>265</v>
      </c>
      <c r="AJ6659" t="s">
        <v>265</v>
      </c>
      <c r="AL6659" t="str">
        <f>IF(Sudan_News12[[#This Row],[relevancy_classification_english]]="Relevant","مناسب",IF(Sudan_News12[[#This Row],[relevancy_classification_english]]="Relevant","عَرَضِيّ",""))</f>
        <v/>
      </c>
      <c r="AN6659" t="str">
        <f>IF(Sudan_News12[[#This Row],[sentiment_analysis_english]]="Negative","سلبي",IF(Sudan_News12[[#This Row],[sentiment_analysis_english]]="Neutral","حيادي",IF(Sudan_News12[[#This Row],[sentiment_analysis_english]]="Positive","إيجابي","")))</f>
        <v/>
      </c>
      <c r="AO6659" t="e">
        <f>INDEX(TextClassificationList[],MATCH(Sudan_News12[[#This Row],[text_classification_arabic]],TextClassificationList[text_classification_arabic],0),1)</f>
        <v>#N/A</v>
      </c>
      <c r="AQ6659" t="e">
        <f>INDEX(TextClassificationList[],MATCH(Sudan_News12[[#This Row],[text_classification_arabic2]],TextClassificationList[text_classification_arabic],0),1)</f>
        <v>#N/A</v>
      </c>
      <c r="AS6659" t="e">
        <f>INDEX(TextClassificationList[],MATCH(Sudan_News12[[#This Row],[text_classification_arabic3]],TextClassificationList[text_classification_arabic],0),1)</f>
        <v>#N/A</v>
      </c>
      <c r="AU6659" t="e">
        <f>INDEX(TextClassificationList[],MATCH(Sudan_News12[[#This Row],[text_classification_arabic4]],TextClassificationList[text_classification_arabic],0),1)</f>
        <v>#N/A</v>
      </c>
      <c r="AW6659" t="e">
        <f>INDEX(TextClassificationList[],MATCH(Sudan_News12[[#This Row],[text_classification_arabic5]],TextClassificationList[text_classification_arabic],0),1)</f>
        <v>#N/A</v>
      </c>
    </row>
    <row r="6660" spans="1:49" x14ac:dyDescent="0.2">
      <c r="A6660">
        <v>9.1853811344571187E+17</v>
      </c>
      <c r="B6660">
        <v>9.1853003856326656E+17</v>
      </c>
      <c r="C6660" t="s">
        <v>25854</v>
      </c>
      <c r="D6660" s="1">
        <v>43020</v>
      </c>
      <c r="E6660" s="2">
        <v>0.87877314814814811</v>
      </c>
      <c r="F6660">
        <v>200</v>
      </c>
      <c r="G6660">
        <v>1889611729</v>
      </c>
      <c r="H6660" t="s">
        <v>354</v>
      </c>
      <c r="I6660" t="s">
        <v>355</v>
      </c>
      <c r="J6660" t="s">
        <v>265</v>
      </c>
      <c r="K6660" t="s">
        <v>25855</v>
      </c>
      <c r="L6660" t="s">
        <v>266</v>
      </c>
      <c r="M6660" t="s">
        <v>267</v>
      </c>
      <c r="N6660" t="s">
        <v>267</v>
      </c>
      <c r="O6660" t="s">
        <v>267</v>
      </c>
      <c r="P6660">
        <v>0</v>
      </c>
      <c r="Q6660">
        <v>0</v>
      </c>
      <c r="R6660">
        <v>0</v>
      </c>
      <c r="S6660" t="s">
        <v>267</v>
      </c>
      <c r="T6660" t="s">
        <v>267</v>
      </c>
      <c r="U6660" t="s">
        <v>25856</v>
      </c>
      <c r="V6660" t="b">
        <v>0</v>
      </c>
      <c r="W6660" t="s">
        <v>265</v>
      </c>
      <c r="X6660">
        <v>0</v>
      </c>
      <c r="Y6660" t="s">
        <v>265</v>
      </c>
      <c r="Z6660" t="s">
        <v>265</v>
      </c>
      <c r="AA6660" t="s">
        <v>265</v>
      </c>
      <c r="AB6660" t="s">
        <v>265</v>
      </c>
      <c r="AC6660" t="s">
        <v>265</v>
      </c>
      <c r="AD6660" t="s">
        <v>265</v>
      </c>
      <c r="AE6660" t="s">
        <v>265</v>
      </c>
      <c r="AF6660" t="s">
        <v>267</v>
      </c>
      <c r="AG6660" t="s">
        <v>265</v>
      </c>
      <c r="AH6660" t="s">
        <v>265</v>
      </c>
      <c r="AI6660" t="s">
        <v>265</v>
      </c>
      <c r="AJ6660" t="s">
        <v>265</v>
      </c>
      <c r="AL6660" t="str">
        <f>IF(Sudan_News12[[#This Row],[relevancy_classification_english]]="Relevant","مناسب",IF(Sudan_News12[[#This Row],[relevancy_classification_english]]="Relevant","عَرَضِيّ",""))</f>
        <v/>
      </c>
      <c r="AN6660" t="str">
        <f>IF(Sudan_News12[[#This Row],[sentiment_analysis_english]]="Negative","سلبي",IF(Sudan_News12[[#This Row],[sentiment_analysis_english]]="Neutral","حيادي",IF(Sudan_News12[[#This Row],[sentiment_analysis_english]]="Positive","إيجابي","")))</f>
        <v/>
      </c>
      <c r="AO6660" t="e">
        <f>INDEX(TextClassificationList[],MATCH(Sudan_News12[[#This Row],[text_classification_arabic]],TextClassificationList[text_classification_arabic],0),1)</f>
        <v>#N/A</v>
      </c>
      <c r="AQ6660" t="e">
        <f>INDEX(TextClassificationList[],MATCH(Sudan_News12[[#This Row],[text_classification_arabic2]],TextClassificationList[text_classification_arabic],0),1)</f>
        <v>#N/A</v>
      </c>
      <c r="AS6660" t="e">
        <f>INDEX(TextClassificationList[],MATCH(Sudan_News12[[#This Row],[text_classification_arabic3]],TextClassificationList[text_classification_arabic],0),1)</f>
        <v>#N/A</v>
      </c>
      <c r="AU6660" t="e">
        <f>INDEX(TextClassificationList[],MATCH(Sudan_News12[[#This Row],[text_classification_arabic4]],TextClassificationList[text_classification_arabic],0),1)</f>
        <v>#N/A</v>
      </c>
      <c r="AW6660" t="e">
        <f>INDEX(TextClassificationList[],MATCH(Sudan_News12[[#This Row],[text_classification_arabic5]],TextClassificationList[text_classification_arabic],0),1)</f>
        <v>#N/A</v>
      </c>
    </row>
    <row r="6661" spans="1:49" x14ac:dyDescent="0.2">
      <c r="A6661">
        <v>9.1850053949898342E+17</v>
      </c>
      <c r="B6661">
        <v>9.1850053949898342E+17</v>
      </c>
      <c r="C6661" t="s">
        <v>25857</v>
      </c>
      <c r="D6661" s="1">
        <v>43020</v>
      </c>
      <c r="E6661" s="2">
        <v>0.77509259259259256</v>
      </c>
      <c r="F6661">
        <v>200</v>
      </c>
      <c r="G6661">
        <v>1889611729</v>
      </c>
      <c r="H6661" t="s">
        <v>354</v>
      </c>
      <c r="I6661" t="s">
        <v>355</v>
      </c>
      <c r="J6661" t="s">
        <v>265</v>
      </c>
      <c r="K6661" t="s">
        <v>25858</v>
      </c>
      <c r="L6661" t="s">
        <v>266</v>
      </c>
      <c r="M6661" t="s">
        <v>267</v>
      </c>
      <c r="N6661" t="s">
        <v>267</v>
      </c>
      <c r="O6661" t="s">
        <v>267</v>
      </c>
      <c r="P6661">
        <v>0</v>
      </c>
      <c r="Q6661">
        <v>0</v>
      </c>
      <c r="R6661">
        <v>1</v>
      </c>
      <c r="S6661" t="s">
        <v>24852</v>
      </c>
      <c r="T6661" t="s">
        <v>267</v>
      </c>
      <c r="U6661" t="s">
        <v>25859</v>
      </c>
      <c r="V6661" t="b">
        <v>0</v>
      </c>
      <c r="W6661" t="s">
        <v>265</v>
      </c>
      <c r="X6661">
        <v>0</v>
      </c>
      <c r="Y6661" t="s">
        <v>265</v>
      </c>
      <c r="Z6661" t="s">
        <v>265</v>
      </c>
      <c r="AA6661" t="s">
        <v>265</v>
      </c>
      <c r="AB6661" t="s">
        <v>265</v>
      </c>
      <c r="AC6661" t="s">
        <v>265</v>
      </c>
      <c r="AD6661" t="s">
        <v>265</v>
      </c>
      <c r="AE6661" t="s">
        <v>265</v>
      </c>
      <c r="AF6661" t="s">
        <v>267</v>
      </c>
      <c r="AG6661" t="s">
        <v>265</v>
      </c>
      <c r="AH6661" t="s">
        <v>265</v>
      </c>
      <c r="AI6661" t="s">
        <v>265</v>
      </c>
      <c r="AJ6661" t="s">
        <v>265</v>
      </c>
      <c r="AL6661" t="str">
        <f>IF(Sudan_News12[[#This Row],[relevancy_classification_english]]="Relevant","مناسب",IF(Sudan_News12[[#This Row],[relevancy_classification_english]]="Relevant","عَرَضِيّ",""))</f>
        <v/>
      </c>
      <c r="AN6661" t="str">
        <f>IF(Sudan_News12[[#This Row],[sentiment_analysis_english]]="Negative","سلبي",IF(Sudan_News12[[#This Row],[sentiment_analysis_english]]="Neutral","حيادي",IF(Sudan_News12[[#This Row],[sentiment_analysis_english]]="Positive","إيجابي","")))</f>
        <v/>
      </c>
      <c r="AO6661" t="e">
        <f>INDEX(TextClassificationList[],MATCH(Sudan_News12[[#This Row],[text_classification_arabic]],TextClassificationList[text_classification_arabic],0),1)</f>
        <v>#N/A</v>
      </c>
      <c r="AQ6661" t="e">
        <f>INDEX(TextClassificationList[],MATCH(Sudan_News12[[#This Row],[text_classification_arabic2]],TextClassificationList[text_classification_arabic],0),1)</f>
        <v>#N/A</v>
      </c>
      <c r="AS6661" t="e">
        <f>INDEX(TextClassificationList[],MATCH(Sudan_News12[[#This Row],[text_classification_arabic3]],TextClassificationList[text_classification_arabic],0),1)</f>
        <v>#N/A</v>
      </c>
      <c r="AU6661" t="e">
        <f>INDEX(TextClassificationList[],MATCH(Sudan_News12[[#This Row],[text_classification_arabic4]],TextClassificationList[text_classification_arabic],0),1)</f>
        <v>#N/A</v>
      </c>
      <c r="AW6661" t="e">
        <f>INDEX(TextClassificationList[],MATCH(Sudan_News12[[#This Row],[text_classification_arabic5]],TextClassificationList[text_classification_arabic],0),1)</f>
        <v>#N/A</v>
      </c>
    </row>
    <row r="6662" spans="1:49" x14ac:dyDescent="0.2">
      <c r="A6662">
        <v>9.1785967851159962E+17</v>
      </c>
      <c r="B6662">
        <v>9.1785967851159962E+17</v>
      </c>
      <c r="C6662" t="s">
        <v>25860</v>
      </c>
      <c r="D6662" s="1">
        <v>43019</v>
      </c>
      <c r="E6662" s="2">
        <v>6.6550925925925927E-3</v>
      </c>
      <c r="F6662">
        <v>200</v>
      </c>
      <c r="G6662">
        <v>1889611729</v>
      </c>
      <c r="H6662" t="s">
        <v>354</v>
      </c>
      <c r="I6662" t="s">
        <v>355</v>
      </c>
      <c r="J6662" t="s">
        <v>265</v>
      </c>
      <c r="K6662" t="s">
        <v>25861</v>
      </c>
      <c r="L6662" t="s">
        <v>266</v>
      </c>
      <c r="M6662" t="s">
        <v>267</v>
      </c>
      <c r="N6662" t="s">
        <v>267</v>
      </c>
      <c r="O6662" t="s">
        <v>267</v>
      </c>
      <c r="P6662">
        <v>0</v>
      </c>
      <c r="Q6662">
        <v>0</v>
      </c>
      <c r="R6662">
        <v>1</v>
      </c>
      <c r="S6662" t="s">
        <v>267</v>
      </c>
      <c r="T6662" t="s">
        <v>267</v>
      </c>
      <c r="U6662" t="s">
        <v>25862</v>
      </c>
      <c r="V6662" t="b">
        <v>0</v>
      </c>
      <c r="W6662" t="s">
        <v>265</v>
      </c>
      <c r="X6662">
        <v>0</v>
      </c>
      <c r="Y6662" t="s">
        <v>265</v>
      </c>
      <c r="Z6662" t="s">
        <v>265</v>
      </c>
      <c r="AA6662" t="s">
        <v>265</v>
      </c>
      <c r="AB6662" t="s">
        <v>265</v>
      </c>
      <c r="AC6662" t="s">
        <v>265</v>
      </c>
      <c r="AD6662" t="s">
        <v>265</v>
      </c>
      <c r="AE6662" t="s">
        <v>265</v>
      </c>
      <c r="AF6662" t="s">
        <v>267</v>
      </c>
      <c r="AG6662" t="s">
        <v>265</v>
      </c>
      <c r="AH6662" t="s">
        <v>265</v>
      </c>
      <c r="AI6662" t="s">
        <v>265</v>
      </c>
      <c r="AJ6662" t="s">
        <v>265</v>
      </c>
      <c r="AL6662" t="str">
        <f>IF(Sudan_News12[[#This Row],[relevancy_classification_english]]="Relevant","مناسب",IF(Sudan_News12[[#This Row],[relevancy_classification_english]]="Relevant","عَرَضِيّ",""))</f>
        <v/>
      </c>
      <c r="AN6662" t="str">
        <f>IF(Sudan_News12[[#This Row],[sentiment_analysis_english]]="Negative","سلبي",IF(Sudan_News12[[#This Row],[sentiment_analysis_english]]="Neutral","حيادي",IF(Sudan_News12[[#This Row],[sentiment_analysis_english]]="Positive","إيجابي","")))</f>
        <v/>
      </c>
      <c r="AO6662" t="e">
        <f>INDEX(TextClassificationList[],MATCH(Sudan_News12[[#This Row],[text_classification_arabic]],TextClassificationList[text_classification_arabic],0),1)</f>
        <v>#N/A</v>
      </c>
      <c r="AQ6662" t="e">
        <f>INDEX(TextClassificationList[],MATCH(Sudan_News12[[#This Row],[text_classification_arabic2]],TextClassificationList[text_classification_arabic],0),1)</f>
        <v>#N/A</v>
      </c>
      <c r="AS6662" t="e">
        <f>INDEX(TextClassificationList[],MATCH(Sudan_News12[[#This Row],[text_classification_arabic3]],TextClassificationList[text_classification_arabic],0),1)</f>
        <v>#N/A</v>
      </c>
      <c r="AU6662" t="e">
        <f>INDEX(TextClassificationList[],MATCH(Sudan_News12[[#This Row],[text_classification_arabic4]],TextClassificationList[text_classification_arabic],0),1)</f>
        <v>#N/A</v>
      </c>
      <c r="AW6662" t="e">
        <f>INDEX(TextClassificationList[],MATCH(Sudan_News12[[#This Row],[text_classification_arabic5]],TextClassificationList[text_classification_arabic],0),1)</f>
        <v>#N/A</v>
      </c>
    </row>
    <row r="6663" spans="1:49" x14ac:dyDescent="0.2">
      <c r="A6663">
        <v>9.1784256093210624E+17</v>
      </c>
      <c r="B6663">
        <v>9.1748046182749389E+17</v>
      </c>
      <c r="C6663" t="s">
        <v>25863</v>
      </c>
      <c r="D6663" s="1">
        <v>43018</v>
      </c>
      <c r="E6663" s="2">
        <v>0.95940972222222221</v>
      </c>
      <c r="F6663">
        <v>200</v>
      </c>
      <c r="G6663">
        <v>1889611729</v>
      </c>
      <c r="H6663" t="s">
        <v>354</v>
      </c>
      <c r="I6663" t="s">
        <v>355</v>
      </c>
      <c r="J6663" t="s">
        <v>265</v>
      </c>
      <c r="K6663" t="s">
        <v>25864</v>
      </c>
      <c r="L6663" t="s">
        <v>266</v>
      </c>
      <c r="M6663" t="s">
        <v>267</v>
      </c>
      <c r="N6663" t="s">
        <v>267</v>
      </c>
      <c r="O6663" t="s">
        <v>267</v>
      </c>
      <c r="P6663">
        <v>0</v>
      </c>
      <c r="Q6663">
        <v>0</v>
      </c>
      <c r="R6663">
        <v>0</v>
      </c>
      <c r="S6663" t="s">
        <v>267</v>
      </c>
      <c r="T6663" t="s">
        <v>267</v>
      </c>
      <c r="U6663" t="s">
        <v>25865</v>
      </c>
      <c r="V6663" t="b">
        <v>0</v>
      </c>
      <c r="W6663" t="s">
        <v>265</v>
      </c>
      <c r="X6663">
        <v>0</v>
      </c>
      <c r="Y6663" t="s">
        <v>265</v>
      </c>
      <c r="Z6663" t="s">
        <v>265</v>
      </c>
      <c r="AA6663" t="s">
        <v>265</v>
      </c>
      <c r="AB6663" t="s">
        <v>265</v>
      </c>
      <c r="AC6663" t="s">
        <v>265</v>
      </c>
      <c r="AD6663" t="s">
        <v>265</v>
      </c>
      <c r="AE6663" t="s">
        <v>265</v>
      </c>
      <c r="AF6663" t="s">
        <v>267</v>
      </c>
      <c r="AG6663" t="s">
        <v>265</v>
      </c>
      <c r="AH6663" t="s">
        <v>265</v>
      </c>
      <c r="AI6663" t="s">
        <v>265</v>
      </c>
      <c r="AJ6663" t="s">
        <v>265</v>
      </c>
      <c r="AL6663" t="str">
        <f>IF(Sudan_News12[[#This Row],[relevancy_classification_english]]="Relevant","مناسب",IF(Sudan_News12[[#This Row],[relevancy_classification_english]]="Relevant","عَرَضِيّ",""))</f>
        <v/>
      </c>
      <c r="AN6663" t="str">
        <f>IF(Sudan_News12[[#This Row],[sentiment_analysis_english]]="Negative","سلبي",IF(Sudan_News12[[#This Row],[sentiment_analysis_english]]="Neutral","حيادي",IF(Sudan_News12[[#This Row],[sentiment_analysis_english]]="Positive","إيجابي","")))</f>
        <v/>
      </c>
      <c r="AO6663" t="e">
        <f>INDEX(TextClassificationList[],MATCH(Sudan_News12[[#This Row],[text_classification_arabic]],TextClassificationList[text_classification_arabic],0),1)</f>
        <v>#N/A</v>
      </c>
      <c r="AQ6663" t="e">
        <f>INDEX(TextClassificationList[],MATCH(Sudan_News12[[#This Row],[text_classification_arabic2]],TextClassificationList[text_classification_arabic],0),1)</f>
        <v>#N/A</v>
      </c>
      <c r="AS6663" t="e">
        <f>INDEX(TextClassificationList[],MATCH(Sudan_News12[[#This Row],[text_classification_arabic3]],TextClassificationList[text_classification_arabic],0),1)</f>
        <v>#N/A</v>
      </c>
      <c r="AU6663" t="e">
        <f>INDEX(TextClassificationList[],MATCH(Sudan_News12[[#This Row],[text_classification_arabic4]],TextClassificationList[text_classification_arabic],0),1)</f>
        <v>#N/A</v>
      </c>
      <c r="AW6663" t="e">
        <f>INDEX(TextClassificationList[],MATCH(Sudan_News12[[#This Row],[text_classification_arabic5]],TextClassificationList[text_classification_arabic],0),1)</f>
        <v>#N/A</v>
      </c>
    </row>
    <row r="6664" spans="1:49" x14ac:dyDescent="0.2">
      <c r="A6664">
        <v>9.1784149494132326E+17</v>
      </c>
      <c r="B6664">
        <v>9.1777909405351117E+17</v>
      </c>
      <c r="C6664" t="s">
        <v>25866</v>
      </c>
      <c r="D6664" s="1">
        <v>43018</v>
      </c>
      <c r="E6664" s="2">
        <v>0.95646990740740745</v>
      </c>
      <c r="F6664">
        <v>200</v>
      </c>
      <c r="G6664">
        <v>1889611729</v>
      </c>
      <c r="H6664" t="s">
        <v>354</v>
      </c>
      <c r="I6664" t="s">
        <v>355</v>
      </c>
      <c r="J6664" t="s">
        <v>265</v>
      </c>
      <c r="K6664" t="s">
        <v>25867</v>
      </c>
      <c r="L6664" t="s">
        <v>266</v>
      </c>
      <c r="M6664" t="s">
        <v>267</v>
      </c>
      <c r="N6664" t="s">
        <v>267</v>
      </c>
      <c r="O6664" t="s">
        <v>267</v>
      </c>
      <c r="P6664">
        <v>0</v>
      </c>
      <c r="Q6664">
        <v>0</v>
      </c>
      <c r="R6664">
        <v>1</v>
      </c>
      <c r="S6664" t="s">
        <v>267</v>
      </c>
      <c r="T6664" t="s">
        <v>267</v>
      </c>
      <c r="U6664" t="s">
        <v>25868</v>
      </c>
      <c r="V6664" t="b">
        <v>0</v>
      </c>
      <c r="W6664" t="s">
        <v>265</v>
      </c>
      <c r="X6664">
        <v>0</v>
      </c>
      <c r="Y6664" t="s">
        <v>265</v>
      </c>
      <c r="Z6664" t="s">
        <v>265</v>
      </c>
      <c r="AA6664" t="s">
        <v>265</v>
      </c>
      <c r="AB6664" t="s">
        <v>265</v>
      </c>
      <c r="AC6664" t="s">
        <v>265</v>
      </c>
      <c r="AD6664" t="s">
        <v>265</v>
      </c>
      <c r="AE6664" t="s">
        <v>265</v>
      </c>
      <c r="AF6664" t="s">
        <v>25869</v>
      </c>
      <c r="AG6664" t="s">
        <v>265</v>
      </c>
      <c r="AH6664" t="s">
        <v>265</v>
      </c>
      <c r="AI6664" t="s">
        <v>265</v>
      </c>
      <c r="AJ6664" t="s">
        <v>265</v>
      </c>
      <c r="AL6664" t="str">
        <f>IF(Sudan_News12[[#This Row],[relevancy_classification_english]]="Relevant","مناسب",IF(Sudan_News12[[#This Row],[relevancy_classification_english]]="Relevant","عَرَضِيّ",""))</f>
        <v/>
      </c>
      <c r="AN6664" t="str">
        <f>IF(Sudan_News12[[#This Row],[sentiment_analysis_english]]="Negative","سلبي",IF(Sudan_News12[[#This Row],[sentiment_analysis_english]]="Neutral","حيادي",IF(Sudan_News12[[#This Row],[sentiment_analysis_english]]="Positive","إيجابي","")))</f>
        <v/>
      </c>
      <c r="AO6664" t="e">
        <f>INDEX(TextClassificationList[],MATCH(Sudan_News12[[#This Row],[text_classification_arabic]],TextClassificationList[text_classification_arabic],0),1)</f>
        <v>#N/A</v>
      </c>
      <c r="AQ6664" t="e">
        <f>INDEX(TextClassificationList[],MATCH(Sudan_News12[[#This Row],[text_classification_arabic2]],TextClassificationList[text_classification_arabic],0),1)</f>
        <v>#N/A</v>
      </c>
      <c r="AS6664" t="e">
        <f>INDEX(TextClassificationList[],MATCH(Sudan_News12[[#This Row],[text_classification_arabic3]],TextClassificationList[text_classification_arabic],0),1)</f>
        <v>#N/A</v>
      </c>
      <c r="AU6664" t="e">
        <f>INDEX(TextClassificationList[],MATCH(Sudan_News12[[#This Row],[text_classification_arabic4]],TextClassificationList[text_classification_arabic],0),1)</f>
        <v>#N/A</v>
      </c>
      <c r="AW6664" t="e">
        <f>INDEX(TextClassificationList[],MATCH(Sudan_News12[[#This Row],[text_classification_arabic5]],TextClassificationList[text_classification_arabic],0),1)</f>
        <v>#N/A</v>
      </c>
    </row>
    <row r="6665" spans="1:49" x14ac:dyDescent="0.2">
      <c r="A6665">
        <v>9.1772381253124506E+17</v>
      </c>
      <c r="B6665">
        <v>9.1772381253124506E+17</v>
      </c>
      <c r="C6665" t="s">
        <v>25870</v>
      </c>
      <c r="D6665" s="1">
        <v>43018</v>
      </c>
      <c r="E6665" s="2">
        <v>0.63173611111111116</v>
      </c>
      <c r="F6665">
        <v>200</v>
      </c>
      <c r="G6665">
        <v>1889611729</v>
      </c>
      <c r="H6665" t="s">
        <v>354</v>
      </c>
      <c r="I6665" t="s">
        <v>355</v>
      </c>
      <c r="J6665" t="s">
        <v>265</v>
      </c>
      <c r="K6665" t="s">
        <v>25871</v>
      </c>
      <c r="L6665" t="s">
        <v>266</v>
      </c>
      <c r="M6665" t="s">
        <v>267</v>
      </c>
      <c r="N6665" t="s">
        <v>267</v>
      </c>
      <c r="O6665" t="s">
        <v>267</v>
      </c>
      <c r="P6665">
        <v>0</v>
      </c>
      <c r="Q6665">
        <v>0</v>
      </c>
      <c r="R6665">
        <v>0</v>
      </c>
      <c r="S6665" t="s">
        <v>25872</v>
      </c>
      <c r="T6665" t="s">
        <v>267</v>
      </c>
      <c r="U6665" t="s">
        <v>25873</v>
      </c>
      <c r="V6665" t="b">
        <v>0</v>
      </c>
      <c r="W6665" t="s">
        <v>265</v>
      </c>
      <c r="X6665">
        <v>0</v>
      </c>
      <c r="Y6665" t="s">
        <v>265</v>
      </c>
      <c r="Z6665" t="s">
        <v>265</v>
      </c>
      <c r="AA6665" t="s">
        <v>265</v>
      </c>
      <c r="AB6665" t="s">
        <v>265</v>
      </c>
      <c r="AC6665" t="s">
        <v>265</v>
      </c>
      <c r="AD6665" t="s">
        <v>265</v>
      </c>
      <c r="AE6665" t="s">
        <v>265</v>
      </c>
      <c r="AF6665" t="s">
        <v>267</v>
      </c>
      <c r="AG6665" t="s">
        <v>265</v>
      </c>
      <c r="AH6665" t="s">
        <v>265</v>
      </c>
      <c r="AI6665" t="s">
        <v>265</v>
      </c>
      <c r="AJ6665" t="s">
        <v>265</v>
      </c>
      <c r="AL6665" t="str">
        <f>IF(Sudan_News12[[#This Row],[relevancy_classification_english]]="Relevant","مناسب",IF(Sudan_News12[[#This Row],[relevancy_classification_english]]="Relevant","عَرَضِيّ",""))</f>
        <v/>
      </c>
      <c r="AN6665" t="str">
        <f>IF(Sudan_News12[[#This Row],[sentiment_analysis_english]]="Negative","سلبي",IF(Sudan_News12[[#This Row],[sentiment_analysis_english]]="Neutral","حيادي",IF(Sudan_News12[[#This Row],[sentiment_analysis_english]]="Positive","إيجابي","")))</f>
        <v/>
      </c>
      <c r="AO6665" t="e">
        <f>INDEX(TextClassificationList[],MATCH(Sudan_News12[[#This Row],[text_classification_arabic]],TextClassificationList[text_classification_arabic],0),1)</f>
        <v>#N/A</v>
      </c>
      <c r="AQ6665" t="e">
        <f>INDEX(TextClassificationList[],MATCH(Sudan_News12[[#This Row],[text_classification_arabic2]],TextClassificationList[text_classification_arabic],0),1)</f>
        <v>#N/A</v>
      </c>
      <c r="AS6665" t="e">
        <f>INDEX(TextClassificationList[],MATCH(Sudan_News12[[#This Row],[text_classification_arabic3]],TextClassificationList[text_classification_arabic],0),1)</f>
        <v>#N/A</v>
      </c>
      <c r="AU6665" t="e">
        <f>INDEX(TextClassificationList[],MATCH(Sudan_News12[[#This Row],[text_classification_arabic4]],TextClassificationList[text_classification_arabic],0),1)</f>
        <v>#N/A</v>
      </c>
      <c r="AW6665" t="e">
        <f>INDEX(TextClassificationList[],MATCH(Sudan_News12[[#This Row],[text_classification_arabic5]],TextClassificationList[text_classification_arabic],0),1)</f>
        <v>#N/A</v>
      </c>
    </row>
    <row r="6666" spans="1:49" x14ac:dyDescent="0.2">
      <c r="A6666">
        <v>9.1771932139629363E+17</v>
      </c>
      <c r="B6666">
        <v>9.1771932139629363E+17</v>
      </c>
      <c r="C6666" t="s">
        <v>25874</v>
      </c>
      <c r="D6666" s="1">
        <v>43018</v>
      </c>
      <c r="E6666" s="2">
        <v>0.61934027777777778</v>
      </c>
      <c r="F6666">
        <v>200</v>
      </c>
      <c r="G6666">
        <v>1889611729</v>
      </c>
      <c r="H6666" t="s">
        <v>354</v>
      </c>
      <c r="I6666" t="s">
        <v>355</v>
      </c>
      <c r="J6666" t="s">
        <v>265</v>
      </c>
      <c r="K6666" t="s">
        <v>25875</v>
      </c>
      <c r="L6666" t="s">
        <v>266</v>
      </c>
      <c r="M6666" t="s">
        <v>267</v>
      </c>
      <c r="N6666" t="s">
        <v>25876</v>
      </c>
      <c r="O6666" t="s">
        <v>267</v>
      </c>
      <c r="P6666">
        <v>0</v>
      </c>
      <c r="Q6666">
        <v>0</v>
      </c>
      <c r="R6666">
        <v>0</v>
      </c>
      <c r="S6666" t="s">
        <v>267</v>
      </c>
      <c r="T6666" t="s">
        <v>267</v>
      </c>
      <c r="U6666" t="s">
        <v>25877</v>
      </c>
      <c r="V6666" t="b">
        <v>0</v>
      </c>
      <c r="W6666" t="s">
        <v>25878</v>
      </c>
      <c r="X6666">
        <v>0</v>
      </c>
      <c r="Y6666" t="s">
        <v>265</v>
      </c>
      <c r="Z6666" t="s">
        <v>265</v>
      </c>
      <c r="AA6666" t="s">
        <v>265</v>
      </c>
      <c r="AB6666" t="s">
        <v>265</v>
      </c>
      <c r="AC6666" t="s">
        <v>265</v>
      </c>
      <c r="AD6666" t="s">
        <v>265</v>
      </c>
      <c r="AE6666" t="s">
        <v>265</v>
      </c>
      <c r="AF6666" t="s">
        <v>267</v>
      </c>
      <c r="AG6666" t="s">
        <v>265</v>
      </c>
      <c r="AH6666" t="s">
        <v>265</v>
      </c>
      <c r="AI6666" t="s">
        <v>265</v>
      </c>
      <c r="AJ6666" t="s">
        <v>265</v>
      </c>
      <c r="AL6666" t="str">
        <f>IF(Sudan_News12[[#This Row],[relevancy_classification_english]]="Relevant","مناسب",IF(Sudan_News12[[#This Row],[relevancy_classification_english]]="Relevant","عَرَضِيّ",""))</f>
        <v/>
      </c>
      <c r="AN6666" t="str">
        <f>IF(Sudan_News12[[#This Row],[sentiment_analysis_english]]="Negative","سلبي",IF(Sudan_News12[[#This Row],[sentiment_analysis_english]]="Neutral","حيادي",IF(Sudan_News12[[#This Row],[sentiment_analysis_english]]="Positive","إيجابي","")))</f>
        <v/>
      </c>
      <c r="AO6666" t="e">
        <f>INDEX(TextClassificationList[],MATCH(Sudan_News12[[#This Row],[text_classification_arabic]],TextClassificationList[text_classification_arabic],0),1)</f>
        <v>#N/A</v>
      </c>
      <c r="AQ6666" t="e">
        <f>INDEX(TextClassificationList[],MATCH(Sudan_News12[[#This Row],[text_classification_arabic2]],TextClassificationList[text_classification_arabic],0),1)</f>
        <v>#N/A</v>
      </c>
      <c r="AS6666" t="e">
        <f>INDEX(TextClassificationList[],MATCH(Sudan_News12[[#This Row],[text_classification_arabic3]],TextClassificationList[text_classification_arabic],0),1)</f>
        <v>#N/A</v>
      </c>
      <c r="AU6666" t="e">
        <f>INDEX(TextClassificationList[],MATCH(Sudan_News12[[#This Row],[text_classification_arabic4]],TextClassificationList[text_classification_arabic],0),1)</f>
        <v>#N/A</v>
      </c>
      <c r="AW6666" t="e">
        <f>INDEX(TextClassificationList[],MATCH(Sudan_News12[[#This Row],[text_classification_arabic5]],TextClassificationList[text_classification_arabic],0),1)</f>
        <v>#N/A</v>
      </c>
    </row>
    <row r="6667" spans="1:49" x14ac:dyDescent="0.2">
      <c r="A6667">
        <v>9.1765020624154214E+17</v>
      </c>
      <c r="B6667">
        <v>9.1765020624154214E+17</v>
      </c>
      <c r="C6667" t="s">
        <v>25879</v>
      </c>
      <c r="D6667" s="1">
        <v>43018</v>
      </c>
      <c r="E6667" s="2">
        <v>0.42861111111111111</v>
      </c>
      <c r="F6667">
        <v>200</v>
      </c>
      <c r="G6667">
        <v>1889611729</v>
      </c>
      <c r="H6667" t="s">
        <v>354</v>
      </c>
      <c r="I6667" t="s">
        <v>355</v>
      </c>
      <c r="J6667" t="s">
        <v>265</v>
      </c>
      <c r="K6667" t="s">
        <v>25880</v>
      </c>
      <c r="L6667" t="s">
        <v>266</v>
      </c>
      <c r="M6667" t="s">
        <v>267</v>
      </c>
      <c r="N6667" t="s">
        <v>267</v>
      </c>
      <c r="O6667" t="s">
        <v>267</v>
      </c>
      <c r="P6667">
        <v>0</v>
      </c>
      <c r="Q6667">
        <v>0</v>
      </c>
      <c r="R6667">
        <v>0</v>
      </c>
      <c r="S6667" t="s">
        <v>267</v>
      </c>
      <c r="T6667" t="s">
        <v>267</v>
      </c>
      <c r="U6667" t="s">
        <v>25881</v>
      </c>
      <c r="V6667" t="b">
        <v>0</v>
      </c>
      <c r="W6667" t="s">
        <v>265</v>
      </c>
      <c r="X6667">
        <v>0</v>
      </c>
      <c r="Y6667" t="s">
        <v>265</v>
      </c>
      <c r="Z6667" t="s">
        <v>265</v>
      </c>
      <c r="AA6667" t="s">
        <v>265</v>
      </c>
      <c r="AB6667" t="s">
        <v>265</v>
      </c>
      <c r="AC6667" t="s">
        <v>265</v>
      </c>
      <c r="AD6667" t="s">
        <v>265</v>
      </c>
      <c r="AE6667" t="s">
        <v>265</v>
      </c>
      <c r="AF6667" t="s">
        <v>267</v>
      </c>
      <c r="AG6667" t="s">
        <v>265</v>
      </c>
      <c r="AH6667" t="s">
        <v>265</v>
      </c>
      <c r="AI6667" t="s">
        <v>265</v>
      </c>
      <c r="AJ6667" t="s">
        <v>265</v>
      </c>
      <c r="AL6667" t="str">
        <f>IF(Sudan_News12[[#This Row],[relevancy_classification_english]]="Relevant","مناسب",IF(Sudan_News12[[#This Row],[relevancy_classification_english]]="Relevant","عَرَضِيّ",""))</f>
        <v/>
      </c>
      <c r="AN6667" t="str">
        <f>IF(Sudan_News12[[#This Row],[sentiment_analysis_english]]="Negative","سلبي",IF(Sudan_News12[[#This Row],[sentiment_analysis_english]]="Neutral","حيادي",IF(Sudan_News12[[#This Row],[sentiment_analysis_english]]="Positive","إيجابي","")))</f>
        <v/>
      </c>
      <c r="AO6667" t="e">
        <f>INDEX(TextClassificationList[],MATCH(Sudan_News12[[#This Row],[text_classification_arabic]],TextClassificationList[text_classification_arabic],0),1)</f>
        <v>#N/A</v>
      </c>
      <c r="AQ6667" t="e">
        <f>INDEX(TextClassificationList[],MATCH(Sudan_News12[[#This Row],[text_classification_arabic2]],TextClassificationList[text_classification_arabic],0),1)</f>
        <v>#N/A</v>
      </c>
      <c r="AS6667" t="e">
        <f>INDEX(TextClassificationList[],MATCH(Sudan_News12[[#This Row],[text_classification_arabic3]],TextClassificationList[text_classification_arabic],0),1)</f>
        <v>#N/A</v>
      </c>
      <c r="AU6667" t="e">
        <f>INDEX(TextClassificationList[],MATCH(Sudan_News12[[#This Row],[text_classification_arabic4]],TextClassificationList[text_classification_arabic],0),1)</f>
        <v>#N/A</v>
      </c>
      <c r="AW6667" t="e">
        <f>INDEX(TextClassificationList[],MATCH(Sudan_News12[[#This Row],[text_classification_arabic5]],TextClassificationList[text_classification_arabic],0),1)</f>
        <v>#N/A</v>
      </c>
    </row>
    <row r="6668" spans="1:49" x14ac:dyDescent="0.2">
      <c r="A6668">
        <v>9.1751048481066189E+17</v>
      </c>
      <c r="B6668">
        <v>9.1751048481066189E+17</v>
      </c>
      <c r="C6668" t="s">
        <v>25882</v>
      </c>
      <c r="D6668" s="1">
        <v>43018</v>
      </c>
      <c r="E6668" s="2">
        <v>4.3055555555555555E-2</v>
      </c>
      <c r="F6668">
        <v>200</v>
      </c>
      <c r="G6668">
        <v>1889611729</v>
      </c>
      <c r="H6668" t="s">
        <v>354</v>
      </c>
      <c r="I6668" t="s">
        <v>355</v>
      </c>
      <c r="J6668" t="s">
        <v>265</v>
      </c>
      <c r="K6668" t="s">
        <v>25883</v>
      </c>
      <c r="L6668" t="s">
        <v>266</v>
      </c>
      <c r="M6668" t="s">
        <v>267</v>
      </c>
      <c r="N6668" t="s">
        <v>267</v>
      </c>
      <c r="O6668" t="s">
        <v>267</v>
      </c>
      <c r="P6668">
        <v>0</v>
      </c>
      <c r="Q6668">
        <v>0</v>
      </c>
      <c r="R6668">
        <v>0</v>
      </c>
      <c r="S6668" t="s">
        <v>25884</v>
      </c>
      <c r="T6668" t="s">
        <v>267</v>
      </c>
      <c r="U6668" t="s">
        <v>25885</v>
      </c>
      <c r="V6668" t="b">
        <v>0</v>
      </c>
      <c r="W6668" t="s">
        <v>265</v>
      </c>
      <c r="X6668">
        <v>0</v>
      </c>
      <c r="Y6668" t="s">
        <v>265</v>
      </c>
      <c r="Z6668" t="s">
        <v>265</v>
      </c>
      <c r="AA6668" t="s">
        <v>265</v>
      </c>
      <c r="AB6668" t="s">
        <v>265</v>
      </c>
      <c r="AC6668" t="s">
        <v>265</v>
      </c>
      <c r="AD6668" t="s">
        <v>265</v>
      </c>
      <c r="AE6668" t="s">
        <v>265</v>
      </c>
      <c r="AF6668" t="s">
        <v>267</v>
      </c>
      <c r="AG6668" t="s">
        <v>265</v>
      </c>
      <c r="AH6668" t="s">
        <v>265</v>
      </c>
      <c r="AI6668" t="s">
        <v>265</v>
      </c>
      <c r="AJ6668" t="s">
        <v>265</v>
      </c>
      <c r="AL6668" t="str">
        <f>IF(Sudan_News12[[#This Row],[relevancy_classification_english]]="Relevant","مناسب",IF(Sudan_News12[[#This Row],[relevancy_classification_english]]="Relevant","عَرَضِيّ",""))</f>
        <v/>
      </c>
      <c r="AN6668" t="str">
        <f>IF(Sudan_News12[[#This Row],[sentiment_analysis_english]]="Negative","سلبي",IF(Sudan_News12[[#This Row],[sentiment_analysis_english]]="Neutral","حيادي",IF(Sudan_News12[[#This Row],[sentiment_analysis_english]]="Positive","إيجابي","")))</f>
        <v/>
      </c>
      <c r="AO6668" t="e">
        <f>INDEX(TextClassificationList[],MATCH(Sudan_News12[[#This Row],[text_classification_arabic]],TextClassificationList[text_classification_arabic],0),1)</f>
        <v>#N/A</v>
      </c>
      <c r="AQ6668" t="e">
        <f>INDEX(TextClassificationList[],MATCH(Sudan_News12[[#This Row],[text_classification_arabic2]],TextClassificationList[text_classification_arabic],0),1)</f>
        <v>#N/A</v>
      </c>
      <c r="AS6668" t="e">
        <f>INDEX(TextClassificationList[],MATCH(Sudan_News12[[#This Row],[text_classification_arabic3]],TextClassificationList[text_classification_arabic],0),1)</f>
        <v>#N/A</v>
      </c>
      <c r="AU6668" t="e">
        <f>INDEX(TextClassificationList[],MATCH(Sudan_News12[[#This Row],[text_classification_arabic4]],TextClassificationList[text_classification_arabic],0),1)</f>
        <v>#N/A</v>
      </c>
      <c r="AW6668" t="e">
        <f>INDEX(TextClassificationList[],MATCH(Sudan_News12[[#This Row],[text_classification_arabic5]],TextClassificationList[text_classification_arabic],0),1)</f>
        <v>#N/A</v>
      </c>
    </row>
    <row r="6669" spans="1:49" x14ac:dyDescent="0.2">
      <c r="A6669">
        <v>9.1750958035100467E+17</v>
      </c>
      <c r="B6669">
        <v>9.1750496933451366E+17</v>
      </c>
      <c r="C6669" t="s">
        <v>25886</v>
      </c>
      <c r="D6669" s="1">
        <v>43018</v>
      </c>
      <c r="E6669" s="2">
        <v>4.0567129629629627E-2</v>
      </c>
      <c r="F6669">
        <v>200</v>
      </c>
      <c r="G6669">
        <v>1889611729</v>
      </c>
      <c r="H6669" t="s">
        <v>354</v>
      </c>
      <c r="I6669" t="s">
        <v>355</v>
      </c>
      <c r="J6669" t="s">
        <v>265</v>
      </c>
      <c r="K6669" t="s">
        <v>25887</v>
      </c>
      <c r="L6669" t="s">
        <v>266</v>
      </c>
      <c r="M6669" t="s">
        <v>267</v>
      </c>
      <c r="N6669" t="s">
        <v>267</v>
      </c>
      <c r="O6669" t="s">
        <v>267</v>
      </c>
      <c r="P6669">
        <v>0</v>
      </c>
      <c r="Q6669">
        <v>0</v>
      </c>
      <c r="R6669">
        <v>0</v>
      </c>
      <c r="S6669" t="s">
        <v>267</v>
      </c>
      <c r="T6669" t="s">
        <v>267</v>
      </c>
      <c r="U6669" t="s">
        <v>25888</v>
      </c>
      <c r="V6669" t="b">
        <v>0</v>
      </c>
      <c r="W6669" t="s">
        <v>265</v>
      </c>
      <c r="X6669">
        <v>0</v>
      </c>
      <c r="Y6669" t="s">
        <v>265</v>
      </c>
      <c r="Z6669" t="s">
        <v>265</v>
      </c>
      <c r="AA6669" t="s">
        <v>265</v>
      </c>
      <c r="AB6669" t="s">
        <v>265</v>
      </c>
      <c r="AC6669" t="s">
        <v>265</v>
      </c>
      <c r="AD6669" t="s">
        <v>265</v>
      </c>
      <c r="AE6669" t="s">
        <v>265</v>
      </c>
      <c r="AF6669" t="s">
        <v>14952</v>
      </c>
      <c r="AG6669" t="s">
        <v>265</v>
      </c>
      <c r="AH6669" t="s">
        <v>265</v>
      </c>
      <c r="AI6669" t="s">
        <v>265</v>
      </c>
      <c r="AJ6669" t="s">
        <v>265</v>
      </c>
      <c r="AL6669" t="str">
        <f>IF(Sudan_News12[[#This Row],[relevancy_classification_english]]="Relevant","مناسب",IF(Sudan_News12[[#This Row],[relevancy_classification_english]]="Relevant","عَرَضِيّ",""))</f>
        <v/>
      </c>
      <c r="AN6669" t="str">
        <f>IF(Sudan_News12[[#This Row],[sentiment_analysis_english]]="Negative","سلبي",IF(Sudan_News12[[#This Row],[sentiment_analysis_english]]="Neutral","حيادي",IF(Sudan_News12[[#This Row],[sentiment_analysis_english]]="Positive","إيجابي","")))</f>
        <v/>
      </c>
      <c r="AO6669" t="e">
        <f>INDEX(TextClassificationList[],MATCH(Sudan_News12[[#This Row],[text_classification_arabic]],TextClassificationList[text_classification_arabic],0),1)</f>
        <v>#N/A</v>
      </c>
      <c r="AQ6669" t="e">
        <f>INDEX(TextClassificationList[],MATCH(Sudan_News12[[#This Row],[text_classification_arabic2]],TextClassificationList[text_classification_arabic],0),1)</f>
        <v>#N/A</v>
      </c>
      <c r="AS6669" t="e">
        <f>INDEX(TextClassificationList[],MATCH(Sudan_News12[[#This Row],[text_classification_arabic3]],TextClassificationList[text_classification_arabic],0),1)</f>
        <v>#N/A</v>
      </c>
      <c r="AU6669" t="e">
        <f>INDEX(TextClassificationList[],MATCH(Sudan_News12[[#This Row],[text_classification_arabic4]],TextClassificationList[text_classification_arabic],0),1)</f>
        <v>#N/A</v>
      </c>
      <c r="AW6669" t="e">
        <f>INDEX(TextClassificationList[],MATCH(Sudan_News12[[#This Row],[text_classification_arabic5]],TextClassificationList[text_classification_arabic],0),1)</f>
        <v>#N/A</v>
      </c>
    </row>
    <row r="6670" spans="1:49" x14ac:dyDescent="0.2">
      <c r="A6670">
        <v>9.1735799973542707E+17</v>
      </c>
      <c r="B6670">
        <v>9.1731140036361011E+17</v>
      </c>
      <c r="C6670" t="s">
        <v>25889</v>
      </c>
      <c r="D6670" s="1">
        <v>43017</v>
      </c>
      <c r="E6670" s="2">
        <v>0.62228009259259254</v>
      </c>
      <c r="F6670">
        <v>200</v>
      </c>
      <c r="G6670">
        <v>1889611729</v>
      </c>
      <c r="H6670" t="s">
        <v>354</v>
      </c>
      <c r="I6670" t="s">
        <v>355</v>
      </c>
      <c r="J6670" t="s">
        <v>265</v>
      </c>
      <c r="K6670" t="s">
        <v>25890</v>
      </c>
      <c r="L6670" t="s">
        <v>266</v>
      </c>
      <c r="M6670" t="s">
        <v>267</v>
      </c>
      <c r="N6670" t="s">
        <v>267</v>
      </c>
      <c r="O6670" t="s">
        <v>267</v>
      </c>
      <c r="P6670">
        <v>0</v>
      </c>
      <c r="Q6670">
        <v>0</v>
      </c>
      <c r="R6670">
        <v>0</v>
      </c>
      <c r="S6670" t="s">
        <v>267</v>
      </c>
      <c r="T6670" t="s">
        <v>267</v>
      </c>
      <c r="U6670" t="s">
        <v>25891</v>
      </c>
      <c r="V6670" t="b">
        <v>0</v>
      </c>
      <c r="W6670" t="s">
        <v>265</v>
      </c>
      <c r="X6670">
        <v>0</v>
      </c>
      <c r="Y6670" t="s">
        <v>265</v>
      </c>
      <c r="Z6670" t="s">
        <v>265</v>
      </c>
      <c r="AA6670" t="s">
        <v>265</v>
      </c>
      <c r="AB6670" t="s">
        <v>265</v>
      </c>
      <c r="AC6670" t="s">
        <v>265</v>
      </c>
      <c r="AD6670" t="s">
        <v>265</v>
      </c>
      <c r="AE6670" t="s">
        <v>265</v>
      </c>
      <c r="AF6670" t="s">
        <v>14952</v>
      </c>
      <c r="AG6670" t="s">
        <v>265</v>
      </c>
      <c r="AH6670" t="s">
        <v>265</v>
      </c>
      <c r="AI6670" t="s">
        <v>265</v>
      </c>
      <c r="AJ6670" t="s">
        <v>265</v>
      </c>
      <c r="AL6670" t="str">
        <f>IF(Sudan_News12[[#This Row],[relevancy_classification_english]]="Relevant","مناسب",IF(Sudan_News12[[#This Row],[relevancy_classification_english]]="Relevant","عَرَضِيّ",""))</f>
        <v/>
      </c>
      <c r="AN6670" t="str">
        <f>IF(Sudan_News12[[#This Row],[sentiment_analysis_english]]="Negative","سلبي",IF(Sudan_News12[[#This Row],[sentiment_analysis_english]]="Neutral","حيادي",IF(Sudan_News12[[#This Row],[sentiment_analysis_english]]="Positive","إيجابي","")))</f>
        <v/>
      </c>
      <c r="AO6670" t="e">
        <f>INDEX(TextClassificationList[],MATCH(Sudan_News12[[#This Row],[text_classification_arabic]],TextClassificationList[text_classification_arabic],0),1)</f>
        <v>#N/A</v>
      </c>
      <c r="AQ6670" t="e">
        <f>INDEX(TextClassificationList[],MATCH(Sudan_News12[[#This Row],[text_classification_arabic2]],TextClassificationList[text_classification_arabic],0),1)</f>
        <v>#N/A</v>
      </c>
      <c r="AS6670" t="e">
        <f>INDEX(TextClassificationList[],MATCH(Sudan_News12[[#This Row],[text_classification_arabic3]],TextClassificationList[text_classification_arabic],0),1)</f>
        <v>#N/A</v>
      </c>
      <c r="AU6670" t="e">
        <f>INDEX(TextClassificationList[],MATCH(Sudan_News12[[#This Row],[text_classification_arabic4]],TextClassificationList[text_classification_arabic],0),1)</f>
        <v>#N/A</v>
      </c>
      <c r="AW6670" t="e">
        <f>INDEX(TextClassificationList[],MATCH(Sudan_News12[[#This Row],[text_classification_arabic5]],TextClassificationList[text_classification_arabic],0),1)</f>
        <v>#N/A</v>
      </c>
    </row>
    <row r="6671" spans="1:49" x14ac:dyDescent="0.2">
      <c r="A6671">
        <v>9.171683137672233E+17</v>
      </c>
      <c r="B6671">
        <v>9.1697471388849357E+17</v>
      </c>
      <c r="C6671" t="s">
        <v>25892</v>
      </c>
      <c r="D6671" s="1">
        <v>43017</v>
      </c>
      <c r="E6671" s="2">
        <v>9.8842592592592593E-2</v>
      </c>
      <c r="F6671">
        <v>200</v>
      </c>
      <c r="G6671">
        <v>1889611729</v>
      </c>
      <c r="H6671" t="s">
        <v>354</v>
      </c>
      <c r="I6671" t="s">
        <v>355</v>
      </c>
      <c r="J6671" t="s">
        <v>265</v>
      </c>
      <c r="K6671" t="s">
        <v>25893</v>
      </c>
      <c r="L6671" t="s">
        <v>266</v>
      </c>
      <c r="M6671" t="s">
        <v>267</v>
      </c>
      <c r="N6671" t="s">
        <v>267</v>
      </c>
      <c r="O6671" t="s">
        <v>267</v>
      </c>
      <c r="P6671">
        <v>0</v>
      </c>
      <c r="Q6671">
        <v>0</v>
      </c>
      <c r="R6671">
        <v>0</v>
      </c>
      <c r="S6671" t="s">
        <v>267</v>
      </c>
      <c r="T6671" t="s">
        <v>267</v>
      </c>
      <c r="U6671" t="s">
        <v>25894</v>
      </c>
      <c r="V6671" t="b">
        <v>0</v>
      </c>
      <c r="W6671" t="s">
        <v>265</v>
      </c>
      <c r="X6671">
        <v>0</v>
      </c>
      <c r="Y6671" t="s">
        <v>265</v>
      </c>
      <c r="Z6671" t="s">
        <v>265</v>
      </c>
      <c r="AA6671" t="s">
        <v>265</v>
      </c>
      <c r="AB6671" t="s">
        <v>265</v>
      </c>
      <c r="AC6671" t="s">
        <v>265</v>
      </c>
      <c r="AD6671" t="s">
        <v>265</v>
      </c>
      <c r="AE6671" t="s">
        <v>265</v>
      </c>
      <c r="AF6671" t="s">
        <v>25869</v>
      </c>
      <c r="AG6671" t="s">
        <v>265</v>
      </c>
      <c r="AH6671" t="s">
        <v>265</v>
      </c>
      <c r="AI6671" t="s">
        <v>265</v>
      </c>
      <c r="AJ6671" t="s">
        <v>265</v>
      </c>
      <c r="AL6671" t="str">
        <f>IF(Sudan_News12[[#This Row],[relevancy_classification_english]]="Relevant","مناسب",IF(Sudan_News12[[#This Row],[relevancy_classification_english]]="Relevant","عَرَضِيّ",""))</f>
        <v/>
      </c>
      <c r="AN6671" t="str">
        <f>IF(Sudan_News12[[#This Row],[sentiment_analysis_english]]="Negative","سلبي",IF(Sudan_News12[[#This Row],[sentiment_analysis_english]]="Neutral","حيادي",IF(Sudan_News12[[#This Row],[sentiment_analysis_english]]="Positive","إيجابي","")))</f>
        <v/>
      </c>
      <c r="AO6671" t="e">
        <f>INDEX(TextClassificationList[],MATCH(Sudan_News12[[#This Row],[text_classification_arabic]],TextClassificationList[text_classification_arabic],0),1)</f>
        <v>#N/A</v>
      </c>
      <c r="AQ6671" t="e">
        <f>INDEX(TextClassificationList[],MATCH(Sudan_News12[[#This Row],[text_classification_arabic2]],TextClassificationList[text_classification_arabic],0),1)</f>
        <v>#N/A</v>
      </c>
      <c r="AS6671" t="e">
        <f>INDEX(TextClassificationList[],MATCH(Sudan_News12[[#This Row],[text_classification_arabic3]],TextClassificationList[text_classification_arabic],0),1)</f>
        <v>#N/A</v>
      </c>
      <c r="AU6671" t="e">
        <f>INDEX(TextClassificationList[],MATCH(Sudan_News12[[#This Row],[text_classification_arabic4]],TextClassificationList[text_classification_arabic],0),1)</f>
        <v>#N/A</v>
      </c>
      <c r="AW6671" t="e">
        <f>INDEX(TextClassificationList[],MATCH(Sudan_News12[[#This Row],[text_classification_arabic5]],TextClassificationList[text_classification_arabic],0),1)</f>
        <v>#N/A</v>
      </c>
    </row>
    <row r="6672" spans="1:49" x14ac:dyDescent="0.2">
      <c r="A6672">
        <v>9.1707168867166208E+17</v>
      </c>
      <c r="B6672">
        <v>9.1707168867166208E+17</v>
      </c>
      <c r="C6672" t="s">
        <v>25895</v>
      </c>
      <c r="D6672" s="1">
        <v>43016</v>
      </c>
      <c r="E6672" s="2">
        <v>0.83221064814814816</v>
      </c>
      <c r="F6672">
        <v>200</v>
      </c>
      <c r="G6672">
        <v>1889611729</v>
      </c>
      <c r="H6672" t="s">
        <v>354</v>
      </c>
      <c r="I6672" t="s">
        <v>355</v>
      </c>
      <c r="J6672" t="s">
        <v>265</v>
      </c>
      <c r="K6672" t="s">
        <v>25896</v>
      </c>
      <c r="L6672" t="s">
        <v>266</v>
      </c>
      <c r="M6672" t="s">
        <v>267</v>
      </c>
      <c r="N6672" t="s">
        <v>267</v>
      </c>
      <c r="O6672" t="s">
        <v>25897</v>
      </c>
      <c r="P6672">
        <v>0</v>
      </c>
      <c r="Q6672">
        <v>0</v>
      </c>
      <c r="R6672">
        <v>0</v>
      </c>
      <c r="S6672" t="s">
        <v>25898</v>
      </c>
      <c r="T6672" t="s">
        <v>267</v>
      </c>
      <c r="U6672" t="s">
        <v>25899</v>
      </c>
      <c r="V6672" t="b">
        <v>0</v>
      </c>
      <c r="W6672" t="s">
        <v>265</v>
      </c>
      <c r="X6672">
        <v>1</v>
      </c>
      <c r="Y6672" t="s">
        <v>25900</v>
      </c>
      <c r="Z6672" t="s">
        <v>265</v>
      </c>
      <c r="AA6672" t="s">
        <v>265</v>
      </c>
      <c r="AB6672" t="s">
        <v>265</v>
      </c>
      <c r="AC6672" t="s">
        <v>265</v>
      </c>
      <c r="AD6672" t="s">
        <v>265</v>
      </c>
      <c r="AE6672" t="s">
        <v>265</v>
      </c>
      <c r="AF6672" t="s">
        <v>267</v>
      </c>
      <c r="AG6672" t="s">
        <v>265</v>
      </c>
      <c r="AH6672" t="s">
        <v>265</v>
      </c>
      <c r="AI6672" t="s">
        <v>265</v>
      </c>
      <c r="AJ6672" t="s">
        <v>265</v>
      </c>
      <c r="AL6672" t="str">
        <f>IF(Sudan_News12[[#This Row],[relevancy_classification_english]]="Relevant","مناسب",IF(Sudan_News12[[#This Row],[relevancy_classification_english]]="Relevant","عَرَضِيّ",""))</f>
        <v/>
      </c>
      <c r="AN6672" t="str">
        <f>IF(Sudan_News12[[#This Row],[sentiment_analysis_english]]="Negative","سلبي",IF(Sudan_News12[[#This Row],[sentiment_analysis_english]]="Neutral","حيادي",IF(Sudan_News12[[#This Row],[sentiment_analysis_english]]="Positive","إيجابي","")))</f>
        <v/>
      </c>
      <c r="AO6672" t="e">
        <f>INDEX(TextClassificationList[],MATCH(Sudan_News12[[#This Row],[text_classification_arabic]],TextClassificationList[text_classification_arabic],0),1)</f>
        <v>#N/A</v>
      </c>
      <c r="AQ6672" t="e">
        <f>INDEX(TextClassificationList[],MATCH(Sudan_News12[[#This Row],[text_classification_arabic2]],TextClassificationList[text_classification_arabic],0),1)</f>
        <v>#N/A</v>
      </c>
      <c r="AS6672" t="e">
        <f>INDEX(TextClassificationList[],MATCH(Sudan_News12[[#This Row],[text_classification_arabic3]],TextClassificationList[text_classification_arabic],0),1)</f>
        <v>#N/A</v>
      </c>
      <c r="AU6672" t="e">
        <f>INDEX(TextClassificationList[],MATCH(Sudan_News12[[#This Row],[text_classification_arabic4]],TextClassificationList[text_classification_arabic],0),1)</f>
        <v>#N/A</v>
      </c>
      <c r="AW6672" t="e">
        <f>INDEX(TextClassificationList[],MATCH(Sudan_News12[[#This Row],[text_classification_arabic5]],TextClassificationList[text_classification_arabic],0),1)</f>
        <v>#N/A</v>
      </c>
    </row>
    <row r="6673" spans="1:49" x14ac:dyDescent="0.2">
      <c r="A6673">
        <v>9.1700980305406771E+17</v>
      </c>
      <c r="B6673">
        <v>9.1692219018822042E+17</v>
      </c>
      <c r="C6673" t="s">
        <v>25901</v>
      </c>
      <c r="D6673" s="1">
        <v>43016</v>
      </c>
      <c r="E6673" s="2">
        <v>0.66143518518518518</v>
      </c>
      <c r="F6673">
        <v>200</v>
      </c>
      <c r="G6673">
        <v>1889611729</v>
      </c>
      <c r="H6673" t="s">
        <v>354</v>
      </c>
      <c r="I6673" t="s">
        <v>355</v>
      </c>
      <c r="J6673" t="s">
        <v>265</v>
      </c>
      <c r="K6673" t="s">
        <v>25902</v>
      </c>
      <c r="L6673" t="s">
        <v>266</v>
      </c>
      <c r="M6673" t="s">
        <v>267</v>
      </c>
      <c r="N6673" t="s">
        <v>267</v>
      </c>
      <c r="O6673" t="s">
        <v>267</v>
      </c>
      <c r="P6673">
        <v>0</v>
      </c>
      <c r="Q6673">
        <v>0</v>
      </c>
      <c r="R6673">
        <v>0</v>
      </c>
      <c r="S6673" t="s">
        <v>267</v>
      </c>
      <c r="T6673" t="s">
        <v>267</v>
      </c>
      <c r="U6673" t="s">
        <v>25903</v>
      </c>
      <c r="V6673" t="b">
        <v>0</v>
      </c>
      <c r="W6673" t="s">
        <v>265</v>
      </c>
      <c r="X6673">
        <v>0</v>
      </c>
      <c r="Y6673" t="s">
        <v>265</v>
      </c>
      <c r="Z6673" t="s">
        <v>265</v>
      </c>
      <c r="AA6673" t="s">
        <v>265</v>
      </c>
      <c r="AB6673" t="s">
        <v>265</v>
      </c>
      <c r="AC6673" t="s">
        <v>265</v>
      </c>
      <c r="AD6673" t="s">
        <v>265</v>
      </c>
      <c r="AE6673" t="s">
        <v>265</v>
      </c>
      <c r="AF6673" t="s">
        <v>22980</v>
      </c>
      <c r="AG6673" t="s">
        <v>265</v>
      </c>
      <c r="AH6673" t="s">
        <v>265</v>
      </c>
      <c r="AI6673" t="s">
        <v>265</v>
      </c>
      <c r="AJ6673" t="s">
        <v>265</v>
      </c>
      <c r="AL6673" t="str">
        <f>IF(Sudan_News12[[#This Row],[relevancy_classification_english]]="Relevant","مناسب",IF(Sudan_News12[[#This Row],[relevancy_classification_english]]="Relevant","عَرَضِيّ",""))</f>
        <v/>
      </c>
      <c r="AN6673" t="str">
        <f>IF(Sudan_News12[[#This Row],[sentiment_analysis_english]]="Negative","سلبي",IF(Sudan_News12[[#This Row],[sentiment_analysis_english]]="Neutral","حيادي",IF(Sudan_News12[[#This Row],[sentiment_analysis_english]]="Positive","إيجابي","")))</f>
        <v/>
      </c>
      <c r="AO6673" t="e">
        <f>INDEX(TextClassificationList[],MATCH(Sudan_News12[[#This Row],[text_classification_arabic]],TextClassificationList[text_classification_arabic],0),1)</f>
        <v>#N/A</v>
      </c>
      <c r="AQ6673" t="e">
        <f>INDEX(TextClassificationList[],MATCH(Sudan_News12[[#This Row],[text_classification_arabic2]],TextClassificationList[text_classification_arabic],0),1)</f>
        <v>#N/A</v>
      </c>
      <c r="AS6673" t="e">
        <f>INDEX(TextClassificationList[],MATCH(Sudan_News12[[#This Row],[text_classification_arabic3]],TextClassificationList[text_classification_arabic],0),1)</f>
        <v>#N/A</v>
      </c>
      <c r="AU6673" t="e">
        <f>INDEX(TextClassificationList[],MATCH(Sudan_News12[[#This Row],[text_classification_arabic4]],TextClassificationList[text_classification_arabic],0),1)</f>
        <v>#N/A</v>
      </c>
      <c r="AW6673" t="e">
        <f>INDEX(TextClassificationList[],MATCH(Sudan_News12[[#This Row],[text_classification_arabic5]],TextClassificationList[text_classification_arabic],0),1)</f>
        <v>#N/A</v>
      </c>
    </row>
    <row r="6674" spans="1:49" x14ac:dyDescent="0.2">
      <c r="A6674">
        <v>9.1672036612240589E+17</v>
      </c>
      <c r="B6674">
        <v>9.1672036612240589E+17</v>
      </c>
      <c r="C6674" t="s">
        <v>25904</v>
      </c>
      <c r="D6674" s="1">
        <v>43015</v>
      </c>
      <c r="E6674" s="2">
        <v>0.86274305555555553</v>
      </c>
      <c r="F6674">
        <v>200</v>
      </c>
      <c r="G6674">
        <v>1889611729</v>
      </c>
      <c r="H6674" t="s">
        <v>354</v>
      </c>
      <c r="I6674" t="s">
        <v>355</v>
      </c>
      <c r="J6674" t="s">
        <v>265</v>
      </c>
      <c r="K6674" t="s">
        <v>25905</v>
      </c>
      <c r="L6674" t="s">
        <v>266</v>
      </c>
      <c r="M6674" t="s">
        <v>267</v>
      </c>
      <c r="N6674" t="s">
        <v>267</v>
      </c>
      <c r="O6674" t="s">
        <v>267</v>
      </c>
      <c r="P6674">
        <v>1</v>
      </c>
      <c r="Q6674">
        <v>0</v>
      </c>
      <c r="R6674">
        <v>1</v>
      </c>
      <c r="S6674" t="s">
        <v>25906</v>
      </c>
      <c r="T6674" t="s">
        <v>267</v>
      </c>
      <c r="U6674" t="s">
        <v>25907</v>
      </c>
      <c r="V6674" t="b">
        <v>0</v>
      </c>
      <c r="W6674" t="s">
        <v>265</v>
      </c>
      <c r="X6674">
        <v>0</v>
      </c>
      <c r="Y6674" t="s">
        <v>265</v>
      </c>
      <c r="Z6674" t="s">
        <v>265</v>
      </c>
      <c r="AA6674" t="s">
        <v>265</v>
      </c>
      <c r="AB6674" t="s">
        <v>265</v>
      </c>
      <c r="AC6674" t="s">
        <v>265</v>
      </c>
      <c r="AD6674" t="s">
        <v>265</v>
      </c>
      <c r="AE6674" t="s">
        <v>265</v>
      </c>
      <c r="AF6674" t="s">
        <v>267</v>
      </c>
      <c r="AG6674" t="s">
        <v>265</v>
      </c>
      <c r="AH6674" t="s">
        <v>265</v>
      </c>
      <c r="AI6674" t="s">
        <v>265</v>
      </c>
      <c r="AJ6674" t="s">
        <v>265</v>
      </c>
      <c r="AL6674" t="str">
        <f>IF(Sudan_News12[[#This Row],[relevancy_classification_english]]="Relevant","مناسب",IF(Sudan_News12[[#This Row],[relevancy_classification_english]]="Relevant","عَرَضِيّ",""))</f>
        <v/>
      </c>
      <c r="AN6674" t="str">
        <f>IF(Sudan_News12[[#This Row],[sentiment_analysis_english]]="Negative","سلبي",IF(Sudan_News12[[#This Row],[sentiment_analysis_english]]="Neutral","حيادي",IF(Sudan_News12[[#This Row],[sentiment_analysis_english]]="Positive","إيجابي","")))</f>
        <v/>
      </c>
      <c r="AO6674" t="e">
        <f>INDEX(TextClassificationList[],MATCH(Sudan_News12[[#This Row],[text_classification_arabic]],TextClassificationList[text_classification_arabic],0),1)</f>
        <v>#N/A</v>
      </c>
      <c r="AQ6674" t="e">
        <f>INDEX(TextClassificationList[],MATCH(Sudan_News12[[#This Row],[text_classification_arabic2]],TextClassificationList[text_classification_arabic],0),1)</f>
        <v>#N/A</v>
      </c>
      <c r="AS6674" t="e">
        <f>INDEX(TextClassificationList[],MATCH(Sudan_News12[[#This Row],[text_classification_arabic3]],TextClassificationList[text_classification_arabic],0),1)</f>
        <v>#N/A</v>
      </c>
      <c r="AU6674" t="e">
        <f>INDEX(TextClassificationList[],MATCH(Sudan_News12[[#This Row],[text_classification_arabic4]],TextClassificationList[text_classification_arabic],0),1)</f>
        <v>#N/A</v>
      </c>
      <c r="AW6674" t="e">
        <f>INDEX(TextClassificationList[],MATCH(Sudan_News12[[#This Row],[text_classification_arabic5]],TextClassificationList[text_classification_arabic],0),1)</f>
        <v>#N/A</v>
      </c>
    </row>
    <row r="6675" spans="1:49" x14ac:dyDescent="0.2">
      <c r="A6675">
        <v>9.1672004852969882E+17</v>
      </c>
      <c r="B6675">
        <v>9.1672004852969882E+17</v>
      </c>
      <c r="C6675" t="s">
        <v>25908</v>
      </c>
      <c r="D6675" s="1">
        <v>43015</v>
      </c>
      <c r="E6675" s="2">
        <v>0.86187499999999995</v>
      </c>
      <c r="F6675">
        <v>200</v>
      </c>
      <c r="G6675">
        <v>1889611729</v>
      </c>
      <c r="H6675" t="s">
        <v>354</v>
      </c>
      <c r="I6675" t="s">
        <v>355</v>
      </c>
      <c r="J6675" t="s">
        <v>265</v>
      </c>
      <c r="K6675" t="s">
        <v>25909</v>
      </c>
      <c r="L6675" t="s">
        <v>266</v>
      </c>
      <c r="M6675" t="s">
        <v>267</v>
      </c>
      <c r="N6675" t="s">
        <v>267</v>
      </c>
      <c r="O6675" t="s">
        <v>267</v>
      </c>
      <c r="P6675">
        <v>0</v>
      </c>
      <c r="Q6675">
        <v>0</v>
      </c>
      <c r="R6675">
        <v>2</v>
      </c>
      <c r="S6675" t="s">
        <v>25906</v>
      </c>
      <c r="T6675" t="s">
        <v>267</v>
      </c>
      <c r="U6675" t="s">
        <v>25910</v>
      </c>
      <c r="V6675" t="b">
        <v>0</v>
      </c>
      <c r="W6675" t="s">
        <v>265</v>
      </c>
      <c r="X6675">
        <v>0</v>
      </c>
      <c r="Y6675" t="s">
        <v>265</v>
      </c>
      <c r="Z6675" t="s">
        <v>265</v>
      </c>
      <c r="AA6675" t="s">
        <v>265</v>
      </c>
      <c r="AB6675" t="s">
        <v>265</v>
      </c>
      <c r="AC6675" t="s">
        <v>265</v>
      </c>
      <c r="AD6675" t="s">
        <v>265</v>
      </c>
      <c r="AE6675" t="s">
        <v>265</v>
      </c>
      <c r="AF6675" t="s">
        <v>267</v>
      </c>
      <c r="AG6675" t="s">
        <v>265</v>
      </c>
      <c r="AH6675" t="s">
        <v>265</v>
      </c>
      <c r="AI6675" t="s">
        <v>265</v>
      </c>
      <c r="AJ6675" t="s">
        <v>265</v>
      </c>
      <c r="AL6675" t="str">
        <f>IF(Sudan_News12[[#This Row],[relevancy_classification_english]]="Relevant","مناسب",IF(Sudan_News12[[#This Row],[relevancy_classification_english]]="Relevant","عَرَضِيّ",""))</f>
        <v/>
      </c>
      <c r="AN6675" t="str">
        <f>IF(Sudan_News12[[#This Row],[sentiment_analysis_english]]="Negative","سلبي",IF(Sudan_News12[[#This Row],[sentiment_analysis_english]]="Neutral","حيادي",IF(Sudan_News12[[#This Row],[sentiment_analysis_english]]="Positive","إيجابي","")))</f>
        <v/>
      </c>
      <c r="AO6675" t="e">
        <f>INDEX(TextClassificationList[],MATCH(Sudan_News12[[#This Row],[text_classification_arabic]],TextClassificationList[text_classification_arabic],0),1)</f>
        <v>#N/A</v>
      </c>
      <c r="AQ6675" t="e">
        <f>INDEX(TextClassificationList[],MATCH(Sudan_News12[[#This Row],[text_classification_arabic2]],TextClassificationList[text_classification_arabic],0),1)</f>
        <v>#N/A</v>
      </c>
      <c r="AS6675" t="e">
        <f>INDEX(TextClassificationList[],MATCH(Sudan_News12[[#This Row],[text_classification_arabic3]],TextClassificationList[text_classification_arabic],0),1)</f>
        <v>#N/A</v>
      </c>
      <c r="AU6675" t="e">
        <f>INDEX(TextClassificationList[],MATCH(Sudan_News12[[#This Row],[text_classification_arabic4]],TextClassificationList[text_classification_arabic],0),1)</f>
        <v>#N/A</v>
      </c>
      <c r="AW6675" t="e">
        <f>INDEX(TextClassificationList[],MATCH(Sudan_News12[[#This Row],[text_classification_arabic5]],TextClassificationList[text_classification_arabic],0),1)</f>
        <v>#N/A</v>
      </c>
    </row>
    <row r="6676" spans="1:49" x14ac:dyDescent="0.2">
      <c r="A6676">
        <v>9.1671924062289101E+17</v>
      </c>
      <c r="B6676">
        <v>9.1636782196954317E+17</v>
      </c>
      <c r="C6676" t="s">
        <v>25911</v>
      </c>
      <c r="D6676" s="1">
        <v>43015</v>
      </c>
      <c r="E6676" s="2">
        <v>0.85964120370370367</v>
      </c>
      <c r="F6676">
        <v>200</v>
      </c>
      <c r="G6676">
        <v>1889611729</v>
      </c>
      <c r="H6676" t="s">
        <v>354</v>
      </c>
      <c r="I6676" t="s">
        <v>355</v>
      </c>
      <c r="J6676" t="s">
        <v>265</v>
      </c>
      <c r="K6676" t="s">
        <v>25912</v>
      </c>
      <c r="L6676" t="s">
        <v>266</v>
      </c>
      <c r="M6676" t="s">
        <v>267</v>
      </c>
      <c r="N6676" t="s">
        <v>267</v>
      </c>
      <c r="O6676" t="s">
        <v>267</v>
      </c>
      <c r="P6676">
        <v>0</v>
      </c>
      <c r="Q6676">
        <v>0</v>
      </c>
      <c r="R6676">
        <v>0</v>
      </c>
      <c r="S6676" t="s">
        <v>267</v>
      </c>
      <c r="T6676" t="s">
        <v>267</v>
      </c>
      <c r="U6676" t="s">
        <v>25913</v>
      </c>
      <c r="V6676" t="b">
        <v>0</v>
      </c>
      <c r="W6676" t="s">
        <v>265</v>
      </c>
      <c r="X6676">
        <v>0</v>
      </c>
      <c r="Y6676" t="s">
        <v>265</v>
      </c>
      <c r="Z6676" t="s">
        <v>265</v>
      </c>
      <c r="AA6676" t="s">
        <v>265</v>
      </c>
      <c r="AB6676" t="s">
        <v>265</v>
      </c>
      <c r="AC6676" t="s">
        <v>265</v>
      </c>
      <c r="AD6676" t="s">
        <v>265</v>
      </c>
      <c r="AE6676" t="s">
        <v>265</v>
      </c>
      <c r="AF6676" t="s">
        <v>25914</v>
      </c>
      <c r="AG6676" t="s">
        <v>265</v>
      </c>
      <c r="AH6676" t="s">
        <v>265</v>
      </c>
      <c r="AI6676" t="s">
        <v>265</v>
      </c>
      <c r="AJ6676" t="s">
        <v>265</v>
      </c>
      <c r="AL6676" t="str">
        <f>IF(Sudan_News12[[#This Row],[relevancy_classification_english]]="Relevant","مناسب",IF(Sudan_News12[[#This Row],[relevancy_classification_english]]="Relevant","عَرَضِيّ",""))</f>
        <v/>
      </c>
      <c r="AN6676" t="str">
        <f>IF(Sudan_News12[[#This Row],[sentiment_analysis_english]]="Negative","سلبي",IF(Sudan_News12[[#This Row],[sentiment_analysis_english]]="Neutral","حيادي",IF(Sudan_News12[[#This Row],[sentiment_analysis_english]]="Positive","إيجابي","")))</f>
        <v/>
      </c>
      <c r="AO6676" t="e">
        <f>INDEX(TextClassificationList[],MATCH(Sudan_News12[[#This Row],[text_classification_arabic]],TextClassificationList[text_classification_arabic],0),1)</f>
        <v>#N/A</v>
      </c>
      <c r="AQ6676" t="e">
        <f>INDEX(TextClassificationList[],MATCH(Sudan_News12[[#This Row],[text_classification_arabic2]],TextClassificationList[text_classification_arabic],0),1)</f>
        <v>#N/A</v>
      </c>
      <c r="AS6676" t="e">
        <f>INDEX(TextClassificationList[],MATCH(Sudan_News12[[#This Row],[text_classification_arabic3]],TextClassificationList[text_classification_arabic],0),1)</f>
        <v>#N/A</v>
      </c>
      <c r="AU6676" t="e">
        <f>INDEX(TextClassificationList[],MATCH(Sudan_News12[[#This Row],[text_classification_arabic4]],TextClassificationList[text_classification_arabic],0),1)</f>
        <v>#N/A</v>
      </c>
      <c r="AW6676" t="e">
        <f>INDEX(TextClassificationList[],MATCH(Sudan_News12[[#This Row],[text_classification_arabic5]],TextClassificationList[text_classification_arabic],0),1)</f>
        <v>#N/A</v>
      </c>
    </row>
    <row r="6677" spans="1:49" x14ac:dyDescent="0.2">
      <c r="A6677">
        <v>9.1659977297020928E+17</v>
      </c>
      <c r="B6677">
        <v>9.1659955699289702E+17</v>
      </c>
      <c r="C6677" t="s">
        <v>25915</v>
      </c>
      <c r="D6677" s="1">
        <v>43015</v>
      </c>
      <c r="E6677" s="2">
        <v>0.52997685185185184</v>
      </c>
      <c r="F6677">
        <v>200</v>
      </c>
      <c r="G6677">
        <v>1889611729</v>
      </c>
      <c r="H6677" t="s">
        <v>354</v>
      </c>
      <c r="I6677" t="s">
        <v>355</v>
      </c>
      <c r="J6677" t="s">
        <v>265</v>
      </c>
      <c r="K6677" t="s">
        <v>25916</v>
      </c>
      <c r="L6677" t="s">
        <v>266</v>
      </c>
      <c r="M6677" t="s">
        <v>267</v>
      </c>
      <c r="N6677" t="s">
        <v>267</v>
      </c>
      <c r="O6677" t="s">
        <v>267</v>
      </c>
      <c r="P6677">
        <v>0</v>
      </c>
      <c r="Q6677">
        <v>0</v>
      </c>
      <c r="R6677">
        <v>0</v>
      </c>
      <c r="S6677" t="s">
        <v>267</v>
      </c>
      <c r="T6677" t="s">
        <v>267</v>
      </c>
      <c r="U6677" t="s">
        <v>25917</v>
      </c>
      <c r="V6677" t="b">
        <v>0</v>
      </c>
      <c r="W6677" t="s">
        <v>265</v>
      </c>
      <c r="X6677">
        <v>0</v>
      </c>
      <c r="Y6677" t="s">
        <v>265</v>
      </c>
      <c r="Z6677" t="s">
        <v>265</v>
      </c>
      <c r="AA6677" t="s">
        <v>265</v>
      </c>
      <c r="AB6677" t="s">
        <v>265</v>
      </c>
      <c r="AC6677" t="s">
        <v>265</v>
      </c>
      <c r="AD6677" t="s">
        <v>265</v>
      </c>
      <c r="AE6677" t="s">
        <v>265</v>
      </c>
      <c r="AF6677" t="s">
        <v>267</v>
      </c>
      <c r="AG6677" t="s">
        <v>265</v>
      </c>
      <c r="AH6677" t="s">
        <v>265</v>
      </c>
      <c r="AI6677" t="s">
        <v>265</v>
      </c>
      <c r="AJ6677" t="s">
        <v>265</v>
      </c>
      <c r="AL6677" t="str">
        <f>IF(Sudan_News12[[#This Row],[relevancy_classification_english]]="Relevant","مناسب",IF(Sudan_News12[[#This Row],[relevancy_classification_english]]="Relevant","عَرَضِيّ",""))</f>
        <v/>
      </c>
      <c r="AN6677" t="str">
        <f>IF(Sudan_News12[[#This Row],[sentiment_analysis_english]]="Negative","سلبي",IF(Sudan_News12[[#This Row],[sentiment_analysis_english]]="Neutral","حيادي",IF(Sudan_News12[[#This Row],[sentiment_analysis_english]]="Positive","إيجابي","")))</f>
        <v/>
      </c>
      <c r="AO6677" t="e">
        <f>INDEX(TextClassificationList[],MATCH(Sudan_News12[[#This Row],[text_classification_arabic]],TextClassificationList[text_classification_arabic],0),1)</f>
        <v>#N/A</v>
      </c>
      <c r="AQ6677" t="e">
        <f>INDEX(TextClassificationList[],MATCH(Sudan_News12[[#This Row],[text_classification_arabic2]],TextClassificationList[text_classification_arabic],0),1)</f>
        <v>#N/A</v>
      </c>
      <c r="AS6677" t="e">
        <f>INDEX(TextClassificationList[],MATCH(Sudan_News12[[#This Row],[text_classification_arabic3]],TextClassificationList[text_classification_arabic],0),1)</f>
        <v>#N/A</v>
      </c>
      <c r="AU6677" t="e">
        <f>INDEX(TextClassificationList[],MATCH(Sudan_News12[[#This Row],[text_classification_arabic4]],TextClassificationList[text_classification_arabic],0),1)</f>
        <v>#N/A</v>
      </c>
      <c r="AW6677" t="e">
        <f>INDEX(TextClassificationList[],MATCH(Sudan_News12[[#This Row],[text_classification_arabic5]],TextClassificationList[text_classification_arabic],0),1)</f>
        <v>#N/A</v>
      </c>
    </row>
    <row r="6678" spans="1:49" x14ac:dyDescent="0.2">
      <c r="A6678">
        <v>9.1658753673409331E+17</v>
      </c>
      <c r="B6678">
        <v>9.1658753673409331E+17</v>
      </c>
      <c r="C6678" t="s">
        <v>25918</v>
      </c>
      <c r="D6678" s="1">
        <v>43015</v>
      </c>
      <c r="E6678" s="2">
        <v>0.4962037037037037</v>
      </c>
      <c r="F6678">
        <v>200</v>
      </c>
      <c r="G6678">
        <v>1889611729</v>
      </c>
      <c r="H6678" t="s">
        <v>354</v>
      </c>
      <c r="I6678" t="s">
        <v>355</v>
      </c>
      <c r="J6678" t="s">
        <v>265</v>
      </c>
      <c r="K6678" t="s">
        <v>25919</v>
      </c>
      <c r="L6678" t="s">
        <v>278</v>
      </c>
      <c r="M6678" t="s">
        <v>267</v>
      </c>
      <c r="N6678" t="s">
        <v>267</v>
      </c>
      <c r="O6678" t="s">
        <v>25920</v>
      </c>
      <c r="P6678">
        <v>0</v>
      </c>
      <c r="Q6678">
        <v>0</v>
      </c>
      <c r="R6678">
        <v>0</v>
      </c>
      <c r="S6678" t="s">
        <v>25921</v>
      </c>
      <c r="T6678" t="s">
        <v>267</v>
      </c>
      <c r="U6678" t="s">
        <v>25922</v>
      </c>
      <c r="V6678" t="b">
        <v>0</v>
      </c>
      <c r="W6678" t="s">
        <v>265</v>
      </c>
      <c r="X6678">
        <v>1</v>
      </c>
      <c r="Y6678" t="s">
        <v>25923</v>
      </c>
      <c r="Z6678" t="s">
        <v>265</v>
      </c>
      <c r="AA6678" t="s">
        <v>265</v>
      </c>
      <c r="AB6678" t="s">
        <v>265</v>
      </c>
      <c r="AC6678" t="s">
        <v>265</v>
      </c>
      <c r="AD6678" t="s">
        <v>265</v>
      </c>
      <c r="AE6678" t="s">
        <v>265</v>
      </c>
      <c r="AF6678" t="s">
        <v>267</v>
      </c>
      <c r="AG6678" t="s">
        <v>265</v>
      </c>
      <c r="AH6678" t="s">
        <v>265</v>
      </c>
      <c r="AI6678" t="s">
        <v>265</v>
      </c>
      <c r="AJ6678" t="s">
        <v>265</v>
      </c>
      <c r="AL6678" t="str">
        <f>IF(Sudan_News12[[#This Row],[relevancy_classification_english]]="Relevant","مناسب",IF(Sudan_News12[[#This Row],[relevancy_classification_english]]="Relevant","عَرَضِيّ",""))</f>
        <v/>
      </c>
      <c r="AN6678" t="str">
        <f>IF(Sudan_News12[[#This Row],[sentiment_analysis_english]]="Negative","سلبي",IF(Sudan_News12[[#This Row],[sentiment_analysis_english]]="Neutral","حيادي",IF(Sudan_News12[[#This Row],[sentiment_analysis_english]]="Positive","إيجابي","")))</f>
        <v/>
      </c>
      <c r="AO6678" t="e">
        <f>INDEX(TextClassificationList[],MATCH(Sudan_News12[[#This Row],[text_classification_arabic]],TextClassificationList[text_classification_arabic],0),1)</f>
        <v>#N/A</v>
      </c>
      <c r="AQ6678" t="e">
        <f>INDEX(TextClassificationList[],MATCH(Sudan_News12[[#This Row],[text_classification_arabic2]],TextClassificationList[text_classification_arabic],0),1)</f>
        <v>#N/A</v>
      </c>
      <c r="AS6678" t="e">
        <f>INDEX(TextClassificationList[],MATCH(Sudan_News12[[#This Row],[text_classification_arabic3]],TextClassificationList[text_classification_arabic],0),1)</f>
        <v>#N/A</v>
      </c>
      <c r="AU6678" t="e">
        <f>INDEX(TextClassificationList[],MATCH(Sudan_News12[[#This Row],[text_classification_arabic4]],TextClassificationList[text_classification_arabic],0),1)</f>
        <v>#N/A</v>
      </c>
      <c r="AW6678" t="e">
        <f>INDEX(TextClassificationList[],MATCH(Sudan_News12[[#This Row],[text_classification_arabic5]],TextClassificationList[text_classification_arabic],0),1)</f>
        <v>#N/A</v>
      </c>
    </row>
    <row r="6679" spans="1:49" x14ac:dyDescent="0.2">
      <c r="A6679">
        <v>9.1654140272468378E+17</v>
      </c>
      <c r="B6679">
        <v>9.1654099121306829E+17</v>
      </c>
      <c r="C6679" t="s">
        <v>25924</v>
      </c>
      <c r="D6679" s="1">
        <v>43015</v>
      </c>
      <c r="E6679" s="2">
        <v>0.36890046296296297</v>
      </c>
      <c r="F6679">
        <v>200</v>
      </c>
      <c r="G6679">
        <v>1889611729</v>
      </c>
      <c r="H6679" t="s">
        <v>354</v>
      </c>
      <c r="I6679" t="s">
        <v>355</v>
      </c>
      <c r="J6679" t="s">
        <v>265</v>
      </c>
      <c r="K6679" t="s">
        <v>25925</v>
      </c>
      <c r="L6679" t="s">
        <v>266</v>
      </c>
      <c r="M6679" t="s">
        <v>267</v>
      </c>
      <c r="N6679" t="s">
        <v>267</v>
      </c>
      <c r="O6679" t="s">
        <v>267</v>
      </c>
      <c r="P6679">
        <v>0</v>
      </c>
      <c r="Q6679">
        <v>0</v>
      </c>
      <c r="R6679">
        <v>0</v>
      </c>
      <c r="S6679" t="s">
        <v>267</v>
      </c>
      <c r="T6679" t="s">
        <v>267</v>
      </c>
      <c r="U6679" t="s">
        <v>25926</v>
      </c>
      <c r="V6679" t="b">
        <v>0</v>
      </c>
      <c r="W6679" t="s">
        <v>265</v>
      </c>
      <c r="X6679">
        <v>0</v>
      </c>
      <c r="Y6679" t="s">
        <v>265</v>
      </c>
      <c r="Z6679" t="s">
        <v>265</v>
      </c>
      <c r="AA6679" t="s">
        <v>265</v>
      </c>
      <c r="AB6679" t="s">
        <v>265</v>
      </c>
      <c r="AC6679" t="s">
        <v>265</v>
      </c>
      <c r="AD6679" t="s">
        <v>265</v>
      </c>
      <c r="AE6679" t="s">
        <v>265</v>
      </c>
      <c r="AF6679" t="s">
        <v>25927</v>
      </c>
      <c r="AG6679" t="s">
        <v>265</v>
      </c>
      <c r="AH6679" t="s">
        <v>265</v>
      </c>
      <c r="AI6679" t="s">
        <v>265</v>
      </c>
      <c r="AJ6679" t="s">
        <v>265</v>
      </c>
      <c r="AL6679" t="str">
        <f>IF(Sudan_News12[[#This Row],[relevancy_classification_english]]="Relevant","مناسب",IF(Sudan_News12[[#This Row],[relevancy_classification_english]]="Relevant","عَرَضِيّ",""))</f>
        <v/>
      </c>
      <c r="AN6679" t="str">
        <f>IF(Sudan_News12[[#This Row],[sentiment_analysis_english]]="Negative","سلبي",IF(Sudan_News12[[#This Row],[sentiment_analysis_english]]="Neutral","حيادي",IF(Sudan_News12[[#This Row],[sentiment_analysis_english]]="Positive","إيجابي","")))</f>
        <v/>
      </c>
      <c r="AO6679" t="e">
        <f>INDEX(TextClassificationList[],MATCH(Sudan_News12[[#This Row],[text_classification_arabic]],TextClassificationList[text_classification_arabic],0),1)</f>
        <v>#N/A</v>
      </c>
      <c r="AQ6679" t="e">
        <f>INDEX(TextClassificationList[],MATCH(Sudan_News12[[#This Row],[text_classification_arabic2]],TextClassificationList[text_classification_arabic],0),1)</f>
        <v>#N/A</v>
      </c>
      <c r="AS6679" t="e">
        <f>INDEX(TextClassificationList[],MATCH(Sudan_News12[[#This Row],[text_classification_arabic3]],TextClassificationList[text_classification_arabic],0),1)</f>
        <v>#N/A</v>
      </c>
      <c r="AU6679" t="e">
        <f>INDEX(TextClassificationList[],MATCH(Sudan_News12[[#This Row],[text_classification_arabic4]],TextClassificationList[text_classification_arabic],0),1)</f>
        <v>#N/A</v>
      </c>
      <c r="AW6679" t="e">
        <f>INDEX(TextClassificationList[],MATCH(Sudan_News12[[#This Row],[text_classification_arabic5]],TextClassificationList[text_classification_arabic],0),1)</f>
        <v>#N/A</v>
      </c>
    </row>
    <row r="6680" spans="1:49" x14ac:dyDescent="0.2">
      <c r="A6680">
        <v>9.1654124127322112E+17</v>
      </c>
      <c r="B6680">
        <v>9.1654124127322112E+17</v>
      </c>
      <c r="C6680" t="s">
        <v>25928</v>
      </c>
      <c r="D6680" s="1">
        <v>43015</v>
      </c>
      <c r="E6680" s="2">
        <v>0.36846064814814816</v>
      </c>
      <c r="F6680">
        <v>200</v>
      </c>
      <c r="G6680">
        <v>1889611729</v>
      </c>
      <c r="H6680" t="s">
        <v>354</v>
      </c>
      <c r="I6680" t="s">
        <v>355</v>
      </c>
      <c r="J6680" t="s">
        <v>265</v>
      </c>
      <c r="K6680" t="s">
        <v>25929</v>
      </c>
      <c r="L6680" t="s">
        <v>266</v>
      </c>
      <c r="M6680" t="s">
        <v>267</v>
      </c>
      <c r="N6680" t="s">
        <v>267</v>
      </c>
      <c r="O6680" t="s">
        <v>25930</v>
      </c>
      <c r="P6680">
        <v>0</v>
      </c>
      <c r="Q6680">
        <v>0</v>
      </c>
      <c r="R6680">
        <v>0</v>
      </c>
      <c r="S6680" t="s">
        <v>25931</v>
      </c>
      <c r="T6680" t="s">
        <v>267</v>
      </c>
      <c r="U6680" t="s">
        <v>25932</v>
      </c>
      <c r="V6680" t="b">
        <v>0</v>
      </c>
      <c r="W6680" t="s">
        <v>265</v>
      </c>
      <c r="X6680">
        <v>1</v>
      </c>
      <c r="Y6680" t="s">
        <v>25933</v>
      </c>
      <c r="Z6680" t="s">
        <v>265</v>
      </c>
      <c r="AA6680" t="s">
        <v>265</v>
      </c>
      <c r="AB6680" t="s">
        <v>265</v>
      </c>
      <c r="AC6680" t="s">
        <v>265</v>
      </c>
      <c r="AD6680" t="s">
        <v>265</v>
      </c>
      <c r="AE6680" t="s">
        <v>265</v>
      </c>
      <c r="AF6680" t="s">
        <v>267</v>
      </c>
      <c r="AG6680" t="s">
        <v>265</v>
      </c>
      <c r="AH6680" t="s">
        <v>265</v>
      </c>
      <c r="AI6680" t="s">
        <v>265</v>
      </c>
      <c r="AJ6680" t="s">
        <v>265</v>
      </c>
      <c r="AL6680" t="str">
        <f>IF(Sudan_News12[[#This Row],[relevancy_classification_english]]="Relevant","مناسب",IF(Sudan_News12[[#This Row],[relevancy_classification_english]]="Relevant","عَرَضِيّ",""))</f>
        <v/>
      </c>
      <c r="AN6680" t="str">
        <f>IF(Sudan_News12[[#This Row],[sentiment_analysis_english]]="Negative","سلبي",IF(Sudan_News12[[#This Row],[sentiment_analysis_english]]="Neutral","حيادي",IF(Sudan_News12[[#This Row],[sentiment_analysis_english]]="Positive","إيجابي","")))</f>
        <v/>
      </c>
      <c r="AO6680" t="e">
        <f>INDEX(TextClassificationList[],MATCH(Sudan_News12[[#This Row],[text_classification_arabic]],TextClassificationList[text_classification_arabic],0),1)</f>
        <v>#N/A</v>
      </c>
      <c r="AQ6680" t="e">
        <f>INDEX(TextClassificationList[],MATCH(Sudan_News12[[#This Row],[text_classification_arabic2]],TextClassificationList[text_classification_arabic],0),1)</f>
        <v>#N/A</v>
      </c>
      <c r="AS6680" t="e">
        <f>INDEX(TextClassificationList[],MATCH(Sudan_News12[[#This Row],[text_classification_arabic3]],TextClassificationList[text_classification_arabic],0),1)</f>
        <v>#N/A</v>
      </c>
      <c r="AU6680" t="e">
        <f>INDEX(TextClassificationList[],MATCH(Sudan_News12[[#This Row],[text_classification_arabic4]],TextClassificationList[text_classification_arabic],0),1)</f>
        <v>#N/A</v>
      </c>
      <c r="AW6680" t="e">
        <f>INDEX(TextClassificationList[],MATCH(Sudan_News12[[#This Row],[text_classification_arabic5]],TextClassificationList[text_classification_arabic],0),1)</f>
        <v>#N/A</v>
      </c>
    </row>
    <row r="6681" spans="1:49" x14ac:dyDescent="0.2">
      <c r="A6681">
        <v>9.1654022382746829E+17</v>
      </c>
      <c r="B6681">
        <v>9.1654022382746829E+17</v>
      </c>
      <c r="C6681" t="s">
        <v>25934</v>
      </c>
      <c r="D6681" s="1">
        <v>43015</v>
      </c>
      <c r="E6681" s="2">
        <v>0.36564814814814817</v>
      </c>
      <c r="F6681">
        <v>200</v>
      </c>
      <c r="G6681">
        <v>1889611729</v>
      </c>
      <c r="H6681" t="s">
        <v>354</v>
      </c>
      <c r="I6681" t="s">
        <v>355</v>
      </c>
      <c r="J6681" t="s">
        <v>265</v>
      </c>
      <c r="K6681" t="s">
        <v>25935</v>
      </c>
      <c r="L6681" t="s">
        <v>266</v>
      </c>
      <c r="M6681" t="s">
        <v>267</v>
      </c>
      <c r="N6681" t="s">
        <v>267</v>
      </c>
      <c r="O6681" t="s">
        <v>267</v>
      </c>
      <c r="P6681">
        <v>0</v>
      </c>
      <c r="Q6681">
        <v>0</v>
      </c>
      <c r="R6681">
        <v>0</v>
      </c>
      <c r="S6681" t="s">
        <v>25931</v>
      </c>
      <c r="T6681" t="s">
        <v>267</v>
      </c>
      <c r="U6681" t="s">
        <v>25936</v>
      </c>
      <c r="V6681" t="b">
        <v>0</v>
      </c>
      <c r="W6681" t="s">
        <v>265</v>
      </c>
      <c r="X6681">
        <v>0</v>
      </c>
      <c r="Y6681" t="s">
        <v>265</v>
      </c>
      <c r="Z6681" t="s">
        <v>265</v>
      </c>
      <c r="AA6681" t="s">
        <v>265</v>
      </c>
      <c r="AB6681" t="s">
        <v>265</v>
      </c>
      <c r="AC6681" t="s">
        <v>265</v>
      </c>
      <c r="AD6681" t="s">
        <v>265</v>
      </c>
      <c r="AE6681" t="s">
        <v>265</v>
      </c>
      <c r="AF6681" t="s">
        <v>267</v>
      </c>
      <c r="AG6681" t="s">
        <v>265</v>
      </c>
      <c r="AH6681" t="s">
        <v>265</v>
      </c>
      <c r="AI6681" t="s">
        <v>265</v>
      </c>
      <c r="AJ6681" t="s">
        <v>265</v>
      </c>
      <c r="AL6681" t="str">
        <f>IF(Sudan_News12[[#This Row],[relevancy_classification_english]]="Relevant","مناسب",IF(Sudan_News12[[#This Row],[relevancy_classification_english]]="Relevant","عَرَضِيّ",""))</f>
        <v/>
      </c>
      <c r="AN6681" t="str">
        <f>IF(Sudan_News12[[#This Row],[sentiment_analysis_english]]="Negative","سلبي",IF(Sudan_News12[[#This Row],[sentiment_analysis_english]]="Neutral","حيادي",IF(Sudan_News12[[#This Row],[sentiment_analysis_english]]="Positive","إيجابي","")))</f>
        <v/>
      </c>
      <c r="AO6681" t="e">
        <f>INDEX(TextClassificationList[],MATCH(Sudan_News12[[#This Row],[text_classification_arabic]],TextClassificationList[text_classification_arabic],0),1)</f>
        <v>#N/A</v>
      </c>
      <c r="AQ6681" t="e">
        <f>INDEX(TextClassificationList[],MATCH(Sudan_News12[[#This Row],[text_classification_arabic2]],TextClassificationList[text_classification_arabic],0),1)</f>
        <v>#N/A</v>
      </c>
      <c r="AS6681" t="e">
        <f>INDEX(TextClassificationList[],MATCH(Sudan_News12[[#This Row],[text_classification_arabic3]],TextClassificationList[text_classification_arabic],0),1)</f>
        <v>#N/A</v>
      </c>
      <c r="AU6681" t="e">
        <f>INDEX(TextClassificationList[],MATCH(Sudan_News12[[#This Row],[text_classification_arabic4]],TextClassificationList[text_classification_arabic],0),1)</f>
        <v>#N/A</v>
      </c>
      <c r="AW6681" t="e">
        <f>INDEX(TextClassificationList[],MATCH(Sudan_News12[[#This Row],[text_classification_arabic5]],TextClassificationList[text_classification_arabic],0),1)</f>
        <v>#N/A</v>
      </c>
    </row>
    <row r="6682" spans="1:49" x14ac:dyDescent="0.2">
      <c r="A6682">
        <v>9.1643560635554611E+17</v>
      </c>
      <c r="B6682">
        <v>9.1637284482462515E+17</v>
      </c>
      <c r="C6682" t="s">
        <v>25937</v>
      </c>
      <c r="D6682" s="1">
        <v>43015</v>
      </c>
      <c r="E6682" s="2">
        <v>7.6956018518518521E-2</v>
      </c>
      <c r="F6682">
        <v>200</v>
      </c>
      <c r="G6682">
        <v>1889611729</v>
      </c>
      <c r="H6682" t="s">
        <v>354</v>
      </c>
      <c r="I6682" t="s">
        <v>355</v>
      </c>
      <c r="J6682" t="s">
        <v>265</v>
      </c>
      <c r="K6682" t="s">
        <v>25938</v>
      </c>
      <c r="L6682" t="s">
        <v>266</v>
      </c>
      <c r="M6682" t="s">
        <v>267</v>
      </c>
      <c r="N6682" t="s">
        <v>267</v>
      </c>
      <c r="O6682" t="s">
        <v>267</v>
      </c>
      <c r="P6682">
        <v>0</v>
      </c>
      <c r="Q6682">
        <v>0</v>
      </c>
      <c r="R6682">
        <v>0</v>
      </c>
      <c r="S6682" t="s">
        <v>267</v>
      </c>
      <c r="T6682" t="s">
        <v>267</v>
      </c>
      <c r="U6682" t="s">
        <v>25939</v>
      </c>
      <c r="V6682" t="b">
        <v>0</v>
      </c>
      <c r="W6682" t="s">
        <v>265</v>
      </c>
      <c r="X6682">
        <v>0</v>
      </c>
      <c r="Y6682" t="s">
        <v>265</v>
      </c>
      <c r="Z6682" t="s">
        <v>265</v>
      </c>
      <c r="AA6682" t="s">
        <v>265</v>
      </c>
      <c r="AB6682" t="s">
        <v>265</v>
      </c>
      <c r="AC6682" t="s">
        <v>265</v>
      </c>
      <c r="AD6682" t="s">
        <v>265</v>
      </c>
      <c r="AE6682" t="s">
        <v>265</v>
      </c>
      <c r="AF6682" t="s">
        <v>19366</v>
      </c>
      <c r="AG6682" t="s">
        <v>265</v>
      </c>
      <c r="AH6682" t="s">
        <v>265</v>
      </c>
      <c r="AI6682" t="s">
        <v>265</v>
      </c>
      <c r="AJ6682" t="s">
        <v>265</v>
      </c>
      <c r="AL6682" t="str">
        <f>IF(Sudan_News12[[#This Row],[relevancy_classification_english]]="Relevant","مناسب",IF(Sudan_News12[[#This Row],[relevancy_classification_english]]="Relevant","عَرَضِيّ",""))</f>
        <v/>
      </c>
      <c r="AN6682" t="str">
        <f>IF(Sudan_News12[[#This Row],[sentiment_analysis_english]]="Negative","سلبي",IF(Sudan_News12[[#This Row],[sentiment_analysis_english]]="Neutral","حيادي",IF(Sudan_News12[[#This Row],[sentiment_analysis_english]]="Positive","إيجابي","")))</f>
        <v/>
      </c>
      <c r="AO6682" t="e">
        <f>INDEX(TextClassificationList[],MATCH(Sudan_News12[[#This Row],[text_classification_arabic]],TextClassificationList[text_classification_arabic],0),1)</f>
        <v>#N/A</v>
      </c>
      <c r="AQ6682" t="e">
        <f>INDEX(TextClassificationList[],MATCH(Sudan_News12[[#This Row],[text_classification_arabic2]],TextClassificationList[text_classification_arabic],0),1)</f>
        <v>#N/A</v>
      </c>
      <c r="AS6682" t="e">
        <f>INDEX(TextClassificationList[],MATCH(Sudan_News12[[#This Row],[text_classification_arabic3]],TextClassificationList[text_classification_arabic],0),1)</f>
        <v>#N/A</v>
      </c>
      <c r="AU6682" t="e">
        <f>INDEX(TextClassificationList[],MATCH(Sudan_News12[[#This Row],[text_classification_arabic4]],TextClassificationList[text_classification_arabic],0),1)</f>
        <v>#N/A</v>
      </c>
      <c r="AW6682" t="e">
        <f>INDEX(TextClassificationList[],MATCH(Sudan_News12[[#This Row],[text_classification_arabic5]],TextClassificationList[text_classification_arabic],0),1)</f>
        <v>#N/A</v>
      </c>
    </row>
    <row r="6683" spans="1:49" x14ac:dyDescent="0.2">
      <c r="A6683">
        <v>9.1643520717518848E+17</v>
      </c>
      <c r="B6683">
        <v>9.1636732296481178E+17</v>
      </c>
      <c r="C6683" t="s">
        <v>25940</v>
      </c>
      <c r="D6683" s="1">
        <v>43015</v>
      </c>
      <c r="E6683" s="2">
        <v>7.5856481481481483E-2</v>
      </c>
      <c r="F6683">
        <v>200</v>
      </c>
      <c r="G6683">
        <v>1889611729</v>
      </c>
      <c r="H6683" t="s">
        <v>354</v>
      </c>
      <c r="I6683" t="s">
        <v>355</v>
      </c>
      <c r="J6683" t="s">
        <v>265</v>
      </c>
      <c r="K6683" t="s">
        <v>25941</v>
      </c>
      <c r="L6683" t="s">
        <v>266</v>
      </c>
      <c r="M6683" t="s">
        <v>267</v>
      </c>
      <c r="N6683" t="s">
        <v>267</v>
      </c>
      <c r="O6683" t="s">
        <v>267</v>
      </c>
      <c r="P6683">
        <v>0</v>
      </c>
      <c r="Q6683">
        <v>0</v>
      </c>
      <c r="R6683">
        <v>0</v>
      </c>
      <c r="S6683" t="s">
        <v>267</v>
      </c>
      <c r="T6683" t="s">
        <v>267</v>
      </c>
      <c r="U6683" t="s">
        <v>25942</v>
      </c>
      <c r="V6683" t="b">
        <v>0</v>
      </c>
      <c r="W6683" t="s">
        <v>265</v>
      </c>
      <c r="X6683">
        <v>0</v>
      </c>
      <c r="Y6683" t="s">
        <v>265</v>
      </c>
      <c r="Z6683" t="s">
        <v>265</v>
      </c>
      <c r="AA6683" t="s">
        <v>265</v>
      </c>
      <c r="AB6683" t="s">
        <v>265</v>
      </c>
      <c r="AC6683" t="s">
        <v>265</v>
      </c>
      <c r="AD6683" t="s">
        <v>265</v>
      </c>
      <c r="AE6683" t="s">
        <v>265</v>
      </c>
      <c r="AF6683" t="s">
        <v>19366</v>
      </c>
      <c r="AG6683" t="s">
        <v>265</v>
      </c>
      <c r="AH6683" t="s">
        <v>265</v>
      </c>
      <c r="AI6683" t="s">
        <v>265</v>
      </c>
      <c r="AJ6683" t="s">
        <v>265</v>
      </c>
      <c r="AL6683" t="str">
        <f>IF(Sudan_News12[[#This Row],[relevancy_classification_english]]="Relevant","مناسب",IF(Sudan_News12[[#This Row],[relevancy_classification_english]]="Relevant","عَرَضِيّ",""))</f>
        <v/>
      </c>
      <c r="AN6683" t="str">
        <f>IF(Sudan_News12[[#This Row],[sentiment_analysis_english]]="Negative","سلبي",IF(Sudan_News12[[#This Row],[sentiment_analysis_english]]="Neutral","حيادي",IF(Sudan_News12[[#This Row],[sentiment_analysis_english]]="Positive","إيجابي","")))</f>
        <v/>
      </c>
      <c r="AO6683" t="e">
        <f>INDEX(TextClassificationList[],MATCH(Sudan_News12[[#This Row],[text_classification_arabic]],TextClassificationList[text_classification_arabic],0),1)</f>
        <v>#N/A</v>
      </c>
      <c r="AQ6683" t="e">
        <f>INDEX(TextClassificationList[],MATCH(Sudan_News12[[#This Row],[text_classification_arabic2]],TextClassificationList[text_classification_arabic],0),1)</f>
        <v>#N/A</v>
      </c>
      <c r="AS6683" t="e">
        <f>INDEX(TextClassificationList[],MATCH(Sudan_News12[[#This Row],[text_classification_arabic3]],TextClassificationList[text_classification_arabic],0),1)</f>
        <v>#N/A</v>
      </c>
      <c r="AU6683" t="e">
        <f>INDEX(TextClassificationList[],MATCH(Sudan_News12[[#This Row],[text_classification_arabic4]],TextClassificationList[text_classification_arabic],0),1)</f>
        <v>#N/A</v>
      </c>
      <c r="AW6683" t="e">
        <f>INDEX(TextClassificationList[],MATCH(Sudan_News12[[#This Row],[text_classification_arabic5]],TextClassificationList[text_classification_arabic],0),1)</f>
        <v>#N/A</v>
      </c>
    </row>
    <row r="6684" spans="1:49" x14ac:dyDescent="0.2">
      <c r="A6684">
        <v>9.1592844003704832E+17</v>
      </c>
      <c r="B6684">
        <v>9.1592844003704832E+17</v>
      </c>
      <c r="C6684" t="s">
        <v>25943</v>
      </c>
      <c r="D6684" s="1">
        <v>43013</v>
      </c>
      <c r="E6684" s="2">
        <v>0.67744212962962957</v>
      </c>
      <c r="F6684">
        <v>200</v>
      </c>
      <c r="G6684">
        <v>1889611729</v>
      </c>
      <c r="H6684" t="s">
        <v>354</v>
      </c>
      <c r="I6684" t="s">
        <v>355</v>
      </c>
      <c r="J6684" t="s">
        <v>265</v>
      </c>
      <c r="K6684" t="s">
        <v>25944</v>
      </c>
      <c r="L6684" t="s">
        <v>266</v>
      </c>
      <c r="M6684" t="s">
        <v>267</v>
      </c>
      <c r="N6684" t="s">
        <v>267</v>
      </c>
      <c r="O6684" t="s">
        <v>25945</v>
      </c>
      <c r="P6684">
        <v>0</v>
      </c>
      <c r="Q6684">
        <v>1</v>
      </c>
      <c r="R6684">
        <v>0</v>
      </c>
      <c r="S6684" t="s">
        <v>25946</v>
      </c>
      <c r="T6684" t="s">
        <v>267</v>
      </c>
      <c r="U6684" t="s">
        <v>25947</v>
      </c>
      <c r="V6684" t="b">
        <v>0</v>
      </c>
      <c r="W6684" t="s">
        <v>265</v>
      </c>
      <c r="X6684">
        <v>1</v>
      </c>
      <c r="Y6684" t="s">
        <v>25948</v>
      </c>
      <c r="Z6684" t="s">
        <v>265</v>
      </c>
      <c r="AA6684" t="s">
        <v>265</v>
      </c>
      <c r="AB6684" t="s">
        <v>265</v>
      </c>
      <c r="AC6684" t="s">
        <v>265</v>
      </c>
      <c r="AD6684" t="s">
        <v>265</v>
      </c>
      <c r="AE6684" t="s">
        <v>265</v>
      </c>
      <c r="AF6684" t="s">
        <v>267</v>
      </c>
      <c r="AG6684" t="s">
        <v>265</v>
      </c>
      <c r="AH6684" t="s">
        <v>265</v>
      </c>
      <c r="AI6684" t="s">
        <v>265</v>
      </c>
      <c r="AJ6684" t="s">
        <v>265</v>
      </c>
      <c r="AL6684" t="str">
        <f>IF(Sudan_News12[[#This Row],[relevancy_classification_english]]="Relevant","مناسب",IF(Sudan_News12[[#This Row],[relevancy_classification_english]]="Relevant","عَرَضِيّ",""))</f>
        <v/>
      </c>
      <c r="AN6684" t="str">
        <f>IF(Sudan_News12[[#This Row],[sentiment_analysis_english]]="Negative","سلبي",IF(Sudan_News12[[#This Row],[sentiment_analysis_english]]="Neutral","حيادي",IF(Sudan_News12[[#This Row],[sentiment_analysis_english]]="Positive","إيجابي","")))</f>
        <v/>
      </c>
      <c r="AO6684" t="e">
        <f>INDEX(TextClassificationList[],MATCH(Sudan_News12[[#This Row],[text_classification_arabic]],TextClassificationList[text_classification_arabic],0),1)</f>
        <v>#N/A</v>
      </c>
      <c r="AQ6684" t="e">
        <f>INDEX(TextClassificationList[],MATCH(Sudan_News12[[#This Row],[text_classification_arabic2]],TextClassificationList[text_classification_arabic],0),1)</f>
        <v>#N/A</v>
      </c>
      <c r="AS6684" t="e">
        <f>INDEX(TextClassificationList[],MATCH(Sudan_News12[[#This Row],[text_classification_arabic3]],TextClassificationList[text_classification_arabic],0),1)</f>
        <v>#N/A</v>
      </c>
      <c r="AU6684" t="e">
        <f>INDEX(TextClassificationList[],MATCH(Sudan_News12[[#This Row],[text_classification_arabic4]],TextClassificationList[text_classification_arabic],0),1)</f>
        <v>#N/A</v>
      </c>
      <c r="AW6684" t="e">
        <f>INDEX(TextClassificationList[],MATCH(Sudan_News12[[#This Row],[text_classification_arabic5]],TextClassificationList[text_classification_arabic],0),1)</f>
        <v>#N/A</v>
      </c>
    </row>
    <row r="6685" spans="1:49" x14ac:dyDescent="0.2">
      <c r="A6685">
        <v>9.1588788420867686E+17</v>
      </c>
      <c r="B6685">
        <v>9.1560390460322611E+17</v>
      </c>
      <c r="C6685" t="s">
        <v>25949</v>
      </c>
      <c r="D6685" s="1">
        <v>43013</v>
      </c>
      <c r="E6685" s="2">
        <v>0.5655324074074074</v>
      </c>
      <c r="F6685">
        <v>200</v>
      </c>
      <c r="G6685">
        <v>1889611729</v>
      </c>
      <c r="H6685" t="s">
        <v>354</v>
      </c>
      <c r="I6685" t="s">
        <v>355</v>
      </c>
      <c r="J6685" t="s">
        <v>265</v>
      </c>
      <c r="K6685" t="s">
        <v>25950</v>
      </c>
      <c r="L6685" t="s">
        <v>266</v>
      </c>
      <c r="M6685" t="s">
        <v>267</v>
      </c>
      <c r="N6685" t="s">
        <v>267</v>
      </c>
      <c r="O6685" t="s">
        <v>267</v>
      </c>
      <c r="P6685">
        <v>0</v>
      </c>
      <c r="Q6685">
        <v>0</v>
      </c>
      <c r="R6685">
        <v>0</v>
      </c>
      <c r="S6685" t="s">
        <v>267</v>
      </c>
      <c r="T6685" t="s">
        <v>267</v>
      </c>
      <c r="U6685" t="s">
        <v>25951</v>
      </c>
      <c r="V6685" t="b">
        <v>0</v>
      </c>
      <c r="W6685" t="s">
        <v>265</v>
      </c>
      <c r="X6685">
        <v>0</v>
      </c>
      <c r="Y6685" t="s">
        <v>265</v>
      </c>
      <c r="Z6685" t="s">
        <v>265</v>
      </c>
      <c r="AA6685" t="s">
        <v>265</v>
      </c>
      <c r="AB6685" t="s">
        <v>265</v>
      </c>
      <c r="AC6685" t="s">
        <v>265</v>
      </c>
      <c r="AD6685" t="s">
        <v>265</v>
      </c>
      <c r="AE6685" t="s">
        <v>265</v>
      </c>
      <c r="AF6685" t="s">
        <v>267</v>
      </c>
      <c r="AG6685" t="s">
        <v>265</v>
      </c>
      <c r="AH6685" t="s">
        <v>265</v>
      </c>
      <c r="AI6685" t="s">
        <v>265</v>
      </c>
      <c r="AJ6685" t="s">
        <v>265</v>
      </c>
      <c r="AL6685" t="str">
        <f>IF(Sudan_News12[[#This Row],[relevancy_classification_english]]="Relevant","مناسب",IF(Sudan_News12[[#This Row],[relevancy_classification_english]]="Relevant","عَرَضِيّ",""))</f>
        <v/>
      </c>
      <c r="AN6685" t="str">
        <f>IF(Sudan_News12[[#This Row],[sentiment_analysis_english]]="Negative","سلبي",IF(Sudan_News12[[#This Row],[sentiment_analysis_english]]="Neutral","حيادي",IF(Sudan_News12[[#This Row],[sentiment_analysis_english]]="Positive","إيجابي","")))</f>
        <v/>
      </c>
      <c r="AO6685" t="e">
        <f>INDEX(TextClassificationList[],MATCH(Sudan_News12[[#This Row],[text_classification_arabic]],TextClassificationList[text_classification_arabic],0),1)</f>
        <v>#N/A</v>
      </c>
      <c r="AQ6685" t="e">
        <f>INDEX(TextClassificationList[],MATCH(Sudan_News12[[#This Row],[text_classification_arabic2]],TextClassificationList[text_classification_arabic],0),1)</f>
        <v>#N/A</v>
      </c>
      <c r="AS6685" t="e">
        <f>INDEX(TextClassificationList[],MATCH(Sudan_News12[[#This Row],[text_classification_arabic3]],TextClassificationList[text_classification_arabic],0),1)</f>
        <v>#N/A</v>
      </c>
      <c r="AU6685" t="e">
        <f>INDEX(TextClassificationList[],MATCH(Sudan_News12[[#This Row],[text_classification_arabic4]],TextClassificationList[text_classification_arabic],0),1)</f>
        <v>#N/A</v>
      </c>
      <c r="AW6685" t="e">
        <f>INDEX(TextClassificationList[],MATCH(Sudan_News12[[#This Row],[text_classification_arabic5]],TextClassificationList[text_classification_arabic],0),1)</f>
        <v>#N/A</v>
      </c>
    </row>
    <row r="6686" spans="1:49" x14ac:dyDescent="0.2">
      <c r="A6686">
        <v>9.1582423403484365E+17</v>
      </c>
      <c r="B6686">
        <v>9.1582366188561203E+17</v>
      </c>
      <c r="C6686" t="s">
        <v>25952</v>
      </c>
      <c r="D6686" s="1">
        <v>43013</v>
      </c>
      <c r="E6686" s="2">
        <v>0.38989583333333333</v>
      </c>
      <c r="F6686">
        <v>200</v>
      </c>
      <c r="G6686">
        <v>1889611729</v>
      </c>
      <c r="H6686" t="s">
        <v>354</v>
      </c>
      <c r="I6686" t="s">
        <v>355</v>
      </c>
      <c r="J6686" t="s">
        <v>265</v>
      </c>
      <c r="K6686" t="s">
        <v>25953</v>
      </c>
      <c r="L6686" t="s">
        <v>266</v>
      </c>
      <c r="M6686" t="s">
        <v>267</v>
      </c>
      <c r="N6686" t="s">
        <v>267</v>
      </c>
      <c r="O6686" t="s">
        <v>267</v>
      </c>
      <c r="P6686">
        <v>0</v>
      </c>
      <c r="Q6686">
        <v>0</v>
      </c>
      <c r="R6686">
        <v>0</v>
      </c>
      <c r="S6686" t="s">
        <v>267</v>
      </c>
      <c r="T6686" t="s">
        <v>267</v>
      </c>
      <c r="U6686" t="s">
        <v>25954</v>
      </c>
      <c r="V6686" t="b">
        <v>0</v>
      </c>
      <c r="W6686" t="s">
        <v>265</v>
      </c>
      <c r="X6686">
        <v>0</v>
      </c>
      <c r="Y6686" t="s">
        <v>265</v>
      </c>
      <c r="Z6686" t="s">
        <v>265</v>
      </c>
      <c r="AA6686" t="s">
        <v>265</v>
      </c>
      <c r="AB6686" t="s">
        <v>265</v>
      </c>
      <c r="AC6686" t="s">
        <v>265</v>
      </c>
      <c r="AD6686" t="s">
        <v>265</v>
      </c>
      <c r="AE6686" t="s">
        <v>265</v>
      </c>
      <c r="AF6686" t="s">
        <v>267</v>
      </c>
      <c r="AG6686" t="s">
        <v>265</v>
      </c>
      <c r="AH6686" t="s">
        <v>265</v>
      </c>
      <c r="AI6686" t="s">
        <v>265</v>
      </c>
      <c r="AJ6686" t="s">
        <v>265</v>
      </c>
      <c r="AL6686" t="str">
        <f>IF(Sudan_News12[[#This Row],[relevancy_classification_english]]="Relevant","مناسب",IF(Sudan_News12[[#This Row],[relevancy_classification_english]]="Relevant","عَرَضِيّ",""))</f>
        <v/>
      </c>
      <c r="AN6686" t="str">
        <f>IF(Sudan_News12[[#This Row],[sentiment_analysis_english]]="Negative","سلبي",IF(Sudan_News12[[#This Row],[sentiment_analysis_english]]="Neutral","حيادي",IF(Sudan_News12[[#This Row],[sentiment_analysis_english]]="Positive","إيجابي","")))</f>
        <v/>
      </c>
      <c r="AO6686" t="e">
        <f>INDEX(TextClassificationList[],MATCH(Sudan_News12[[#This Row],[text_classification_arabic]],TextClassificationList[text_classification_arabic],0),1)</f>
        <v>#N/A</v>
      </c>
      <c r="AQ6686" t="e">
        <f>INDEX(TextClassificationList[],MATCH(Sudan_News12[[#This Row],[text_classification_arabic2]],TextClassificationList[text_classification_arabic],0),1)</f>
        <v>#N/A</v>
      </c>
      <c r="AS6686" t="e">
        <f>INDEX(TextClassificationList[],MATCH(Sudan_News12[[#This Row],[text_classification_arabic3]],TextClassificationList[text_classification_arabic],0),1)</f>
        <v>#N/A</v>
      </c>
      <c r="AU6686" t="e">
        <f>INDEX(TextClassificationList[],MATCH(Sudan_News12[[#This Row],[text_classification_arabic4]],TextClassificationList[text_classification_arabic],0),1)</f>
        <v>#N/A</v>
      </c>
      <c r="AW6686" t="e">
        <f>INDEX(TextClassificationList[],MATCH(Sudan_News12[[#This Row],[text_classification_arabic5]],TextClassificationList[text_classification_arabic],0),1)</f>
        <v>#N/A</v>
      </c>
    </row>
    <row r="6687" spans="1:49" x14ac:dyDescent="0.2">
      <c r="A6687">
        <v>9.1556790476207309E+17</v>
      </c>
      <c r="B6687">
        <v>9.1556790476207309E+17</v>
      </c>
      <c r="C6687" t="s">
        <v>25955</v>
      </c>
      <c r="D6687" s="1">
        <v>43012</v>
      </c>
      <c r="E6687" s="2">
        <v>0.68255787037037041</v>
      </c>
      <c r="F6687">
        <v>200</v>
      </c>
      <c r="G6687">
        <v>1889611729</v>
      </c>
      <c r="H6687" t="s">
        <v>354</v>
      </c>
      <c r="I6687" t="s">
        <v>355</v>
      </c>
      <c r="J6687" t="s">
        <v>265</v>
      </c>
      <c r="K6687" t="s">
        <v>25956</v>
      </c>
      <c r="L6687" t="s">
        <v>266</v>
      </c>
      <c r="M6687" t="s">
        <v>267</v>
      </c>
      <c r="N6687" t="s">
        <v>267</v>
      </c>
      <c r="O6687" t="s">
        <v>267</v>
      </c>
      <c r="P6687">
        <v>0</v>
      </c>
      <c r="Q6687">
        <v>0</v>
      </c>
      <c r="R6687">
        <v>0</v>
      </c>
      <c r="S6687" t="s">
        <v>25957</v>
      </c>
      <c r="T6687" t="s">
        <v>267</v>
      </c>
      <c r="U6687" t="s">
        <v>25958</v>
      </c>
      <c r="V6687" t="b">
        <v>0</v>
      </c>
      <c r="W6687" t="s">
        <v>265</v>
      </c>
      <c r="X6687">
        <v>0</v>
      </c>
      <c r="Y6687" t="s">
        <v>265</v>
      </c>
      <c r="Z6687" t="s">
        <v>265</v>
      </c>
      <c r="AA6687" t="s">
        <v>265</v>
      </c>
      <c r="AB6687" t="s">
        <v>265</v>
      </c>
      <c r="AC6687" t="s">
        <v>265</v>
      </c>
      <c r="AD6687" t="s">
        <v>265</v>
      </c>
      <c r="AE6687" t="s">
        <v>265</v>
      </c>
      <c r="AF6687" t="s">
        <v>267</v>
      </c>
      <c r="AG6687" t="s">
        <v>265</v>
      </c>
      <c r="AH6687" t="s">
        <v>265</v>
      </c>
      <c r="AI6687" t="s">
        <v>265</v>
      </c>
      <c r="AJ6687" t="s">
        <v>265</v>
      </c>
      <c r="AL6687" t="str">
        <f>IF(Sudan_News12[[#This Row],[relevancy_classification_english]]="Relevant","مناسب",IF(Sudan_News12[[#This Row],[relevancy_classification_english]]="Relevant","عَرَضِيّ",""))</f>
        <v/>
      </c>
      <c r="AN6687" t="str">
        <f>IF(Sudan_News12[[#This Row],[sentiment_analysis_english]]="Negative","سلبي",IF(Sudan_News12[[#This Row],[sentiment_analysis_english]]="Neutral","حيادي",IF(Sudan_News12[[#This Row],[sentiment_analysis_english]]="Positive","إيجابي","")))</f>
        <v/>
      </c>
      <c r="AO6687" t="e">
        <f>INDEX(TextClassificationList[],MATCH(Sudan_News12[[#This Row],[text_classification_arabic]],TextClassificationList[text_classification_arabic],0),1)</f>
        <v>#N/A</v>
      </c>
      <c r="AQ6687" t="e">
        <f>INDEX(TextClassificationList[],MATCH(Sudan_News12[[#This Row],[text_classification_arabic2]],TextClassificationList[text_classification_arabic],0),1)</f>
        <v>#N/A</v>
      </c>
      <c r="AS6687" t="e">
        <f>INDEX(TextClassificationList[],MATCH(Sudan_News12[[#This Row],[text_classification_arabic3]],TextClassificationList[text_classification_arabic],0),1)</f>
        <v>#N/A</v>
      </c>
      <c r="AU6687" t="e">
        <f>INDEX(TextClassificationList[],MATCH(Sudan_News12[[#This Row],[text_classification_arabic4]],TextClassificationList[text_classification_arabic],0),1)</f>
        <v>#N/A</v>
      </c>
      <c r="AW6687" t="e">
        <f>INDEX(TextClassificationList[],MATCH(Sudan_News12[[#This Row],[text_classification_arabic5]],TextClassificationList[text_classification_arabic],0),1)</f>
        <v>#N/A</v>
      </c>
    </row>
    <row r="6688" spans="1:49" x14ac:dyDescent="0.2">
      <c r="A6688">
        <v>9.1552040215952179E+17</v>
      </c>
      <c r="B6688">
        <v>9.1552040215952179E+17</v>
      </c>
      <c r="C6688" t="s">
        <v>25959</v>
      </c>
      <c r="D6688" s="1">
        <v>43012</v>
      </c>
      <c r="E6688" s="2">
        <v>0.55148148148148146</v>
      </c>
      <c r="F6688">
        <v>200</v>
      </c>
      <c r="G6688">
        <v>1889611729</v>
      </c>
      <c r="H6688" t="s">
        <v>354</v>
      </c>
      <c r="I6688" t="s">
        <v>355</v>
      </c>
      <c r="J6688" t="s">
        <v>265</v>
      </c>
      <c r="K6688" t="s">
        <v>25960</v>
      </c>
      <c r="L6688" t="s">
        <v>266</v>
      </c>
      <c r="M6688" t="s">
        <v>267</v>
      </c>
      <c r="N6688" t="s">
        <v>267</v>
      </c>
      <c r="O6688" t="s">
        <v>267</v>
      </c>
      <c r="P6688">
        <v>0</v>
      </c>
      <c r="Q6688">
        <v>0</v>
      </c>
      <c r="R6688">
        <v>0</v>
      </c>
      <c r="S6688" t="s">
        <v>267</v>
      </c>
      <c r="T6688" t="s">
        <v>267</v>
      </c>
      <c r="U6688" t="s">
        <v>25961</v>
      </c>
      <c r="V6688" t="b">
        <v>0</v>
      </c>
      <c r="W6688" t="s">
        <v>265</v>
      </c>
      <c r="X6688">
        <v>0</v>
      </c>
      <c r="Y6688" t="s">
        <v>265</v>
      </c>
      <c r="Z6688" t="s">
        <v>265</v>
      </c>
      <c r="AA6688" t="s">
        <v>265</v>
      </c>
      <c r="AB6688" t="s">
        <v>265</v>
      </c>
      <c r="AC6688" t="s">
        <v>265</v>
      </c>
      <c r="AD6688" t="s">
        <v>265</v>
      </c>
      <c r="AE6688" t="s">
        <v>265</v>
      </c>
      <c r="AF6688" t="s">
        <v>267</v>
      </c>
      <c r="AG6688" t="s">
        <v>265</v>
      </c>
      <c r="AH6688" t="s">
        <v>265</v>
      </c>
      <c r="AI6688" t="s">
        <v>265</v>
      </c>
      <c r="AJ6688" t="s">
        <v>265</v>
      </c>
      <c r="AL6688" t="str">
        <f>IF(Sudan_News12[[#This Row],[relevancy_classification_english]]="Relevant","مناسب",IF(Sudan_News12[[#This Row],[relevancy_classification_english]]="Relevant","عَرَضِيّ",""))</f>
        <v/>
      </c>
      <c r="AN6688" t="str">
        <f>IF(Sudan_News12[[#This Row],[sentiment_analysis_english]]="Negative","سلبي",IF(Sudan_News12[[#This Row],[sentiment_analysis_english]]="Neutral","حيادي",IF(Sudan_News12[[#This Row],[sentiment_analysis_english]]="Positive","إيجابي","")))</f>
        <v/>
      </c>
      <c r="AO6688" t="e">
        <f>INDEX(TextClassificationList[],MATCH(Sudan_News12[[#This Row],[text_classification_arabic]],TextClassificationList[text_classification_arabic],0),1)</f>
        <v>#N/A</v>
      </c>
      <c r="AQ6688" t="e">
        <f>INDEX(TextClassificationList[],MATCH(Sudan_News12[[#This Row],[text_classification_arabic2]],TextClassificationList[text_classification_arabic],0),1)</f>
        <v>#N/A</v>
      </c>
      <c r="AS6688" t="e">
        <f>INDEX(TextClassificationList[],MATCH(Sudan_News12[[#This Row],[text_classification_arabic3]],TextClassificationList[text_classification_arabic],0),1)</f>
        <v>#N/A</v>
      </c>
      <c r="AU6688" t="e">
        <f>INDEX(TextClassificationList[],MATCH(Sudan_News12[[#This Row],[text_classification_arabic4]],TextClassificationList[text_classification_arabic],0),1)</f>
        <v>#N/A</v>
      </c>
      <c r="AW6688" t="e">
        <f>INDEX(TextClassificationList[],MATCH(Sudan_News12[[#This Row],[text_classification_arabic5]],TextClassificationList[text_classification_arabic],0),1)</f>
        <v>#N/A</v>
      </c>
    </row>
    <row r="6689" spans="1:49" x14ac:dyDescent="0.2">
      <c r="A6689">
        <v>9.1548645906230067E+17</v>
      </c>
      <c r="B6689">
        <v>9.1548645906230067E+17</v>
      </c>
      <c r="C6689" t="s">
        <v>25962</v>
      </c>
      <c r="D6689" s="1">
        <v>43012</v>
      </c>
      <c r="E6689" s="2">
        <v>0.45781250000000001</v>
      </c>
      <c r="F6689">
        <v>200</v>
      </c>
      <c r="G6689">
        <v>1889611729</v>
      </c>
      <c r="H6689" t="s">
        <v>354</v>
      </c>
      <c r="I6689" t="s">
        <v>355</v>
      </c>
      <c r="J6689" t="s">
        <v>265</v>
      </c>
      <c r="K6689" t="s">
        <v>25963</v>
      </c>
      <c r="L6689" t="s">
        <v>266</v>
      </c>
      <c r="M6689" t="s">
        <v>267</v>
      </c>
      <c r="N6689" t="s">
        <v>267</v>
      </c>
      <c r="O6689" t="s">
        <v>25964</v>
      </c>
      <c r="P6689">
        <v>0</v>
      </c>
      <c r="Q6689">
        <v>1</v>
      </c>
      <c r="R6689">
        <v>1</v>
      </c>
      <c r="S6689" t="s">
        <v>24852</v>
      </c>
      <c r="T6689" t="s">
        <v>267</v>
      </c>
      <c r="U6689" t="s">
        <v>25965</v>
      </c>
      <c r="V6689" t="b">
        <v>0</v>
      </c>
      <c r="W6689" t="s">
        <v>265</v>
      </c>
      <c r="X6689">
        <v>1</v>
      </c>
      <c r="Y6689" t="s">
        <v>25966</v>
      </c>
      <c r="Z6689" t="s">
        <v>265</v>
      </c>
      <c r="AA6689" t="s">
        <v>265</v>
      </c>
      <c r="AB6689" t="s">
        <v>265</v>
      </c>
      <c r="AC6689" t="s">
        <v>265</v>
      </c>
      <c r="AD6689" t="s">
        <v>265</v>
      </c>
      <c r="AE6689" t="s">
        <v>265</v>
      </c>
      <c r="AF6689" t="s">
        <v>267</v>
      </c>
      <c r="AG6689" t="s">
        <v>265</v>
      </c>
      <c r="AH6689" t="s">
        <v>265</v>
      </c>
      <c r="AI6689" t="s">
        <v>265</v>
      </c>
      <c r="AJ6689" t="s">
        <v>265</v>
      </c>
      <c r="AL6689" t="str">
        <f>IF(Sudan_News12[[#This Row],[relevancy_classification_english]]="Relevant","مناسب",IF(Sudan_News12[[#This Row],[relevancy_classification_english]]="Relevant","عَرَضِيّ",""))</f>
        <v/>
      </c>
      <c r="AN6689" t="str">
        <f>IF(Sudan_News12[[#This Row],[sentiment_analysis_english]]="Negative","سلبي",IF(Sudan_News12[[#This Row],[sentiment_analysis_english]]="Neutral","حيادي",IF(Sudan_News12[[#This Row],[sentiment_analysis_english]]="Positive","إيجابي","")))</f>
        <v/>
      </c>
      <c r="AO6689" t="e">
        <f>INDEX(TextClassificationList[],MATCH(Sudan_News12[[#This Row],[text_classification_arabic]],TextClassificationList[text_classification_arabic],0),1)</f>
        <v>#N/A</v>
      </c>
      <c r="AQ6689" t="e">
        <f>INDEX(TextClassificationList[],MATCH(Sudan_News12[[#This Row],[text_classification_arabic2]],TextClassificationList[text_classification_arabic],0),1)</f>
        <v>#N/A</v>
      </c>
      <c r="AS6689" t="e">
        <f>INDEX(TextClassificationList[],MATCH(Sudan_News12[[#This Row],[text_classification_arabic3]],TextClassificationList[text_classification_arabic],0),1)</f>
        <v>#N/A</v>
      </c>
      <c r="AU6689" t="e">
        <f>INDEX(TextClassificationList[],MATCH(Sudan_News12[[#This Row],[text_classification_arabic4]],TextClassificationList[text_classification_arabic],0),1)</f>
        <v>#N/A</v>
      </c>
      <c r="AW6689" t="e">
        <f>INDEX(TextClassificationList[],MATCH(Sudan_News12[[#This Row],[text_classification_arabic5]],TextClassificationList[text_classification_arabic],0),1)</f>
        <v>#N/A</v>
      </c>
    </row>
    <row r="6690" spans="1:49" x14ac:dyDescent="0.2">
      <c r="A6690">
        <v>9.1532686396214477E+17</v>
      </c>
      <c r="B6690">
        <v>9.1525553171094733E+17</v>
      </c>
      <c r="C6690" t="s">
        <v>25967</v>
      </c>
      <c r="D6690" s="1">
        <v>43012</v>
      </c>
      <c r="E6690" s="2">
        <v>1.7407407407407406E-2</v>
      </c>
      <c r="F6690">
        <v>200</v>
      </c>
      <c r="G6690">
        <v>1889611729</v>
      </c>
      <c r="H6690" t="s">
        <v>354</v>
      </c>
      <c r="I6690" t="s">
        <v>355</v>
      </c>
      <c r="J6690" t="s">
        <v>265</v>
      </c>
      <c r="K6690" t="s">
        <v>25968</v>
      </c>
      <c r="L6690" t="s">
        <v>266</v>
      </c>
      <c r="M6690" t="s">
        <v>267</v>
      </c>
      <c r="N6690" t="s">
        <v>267</v>
      </c>
      <c r="O6690" t="s">
        <v>267</v>
      </c>
      <c r="P6690">
        <v>0</v>
      </c>
      <c r="Q6690">
        <v>0</v>
      </c>
      <c r="R6690">
        <v>0</v>
      </c>
      <c r="S6690" t="s">
        <v>267</v>
      </c>
      <c r="T6690" t="s">
        <v>267</v>
      </c>
      <c r="U6690" t="s">
        <v>25969</v>
      </c>
      <c r="V6690" t="b">
        <v>0</v>
      </c>
      <c r="W6690" t="s">
        <v>265</v>
      </c>
      <c r="X6690">
        <v>0</v>
      </c>
      <c r="Y6690" t="s">
        <v>265</v>
      </c>
      <c r="Z6690" t="s">
        <v>265</v>
      </c>
      <c r="AA6690" t="s">
        <v>265</v>
      </c>
      <c r="AB6690" t="s">
        <v>265</v>
      </c>
      <c r="AC6690" t="s">
        <v>265</v>
      </c>
      <c r="AD6690" t="s">
        <v>265</v>
      </c>
      <c r="AE6690" t="s">
        <v>265</v>
      </c>
      <c r="AF6690" t="s">
        <v>25970</v>
      </c>
      <c r="AG6690" t="s">
        <v>265</v>
      </c>
      <c r="AH6690" t="s">
        <v>265</v>
      </c>
      <c r="AI6690" t="s">
        <v>265</v>
      </c>
      <c r="AJ6690" t="s">
        <v>265</v>
      </c>
      <c r="AL6690" t="str">
        <f>IF(Sudan_News12[[#This Row],[relevancy_classification_english]]="Relevant","مناسب",IF(Sudan_News12[[#This Row],[relevancy_classification_english]]="Relevant","عَرَضِيّ",""))</f>
        <v/>
      </c>
      <c r="AN6690" t="str">
        <f>IF(Sudan_News12[[#This Row],[sentiment_analysis_english]]="Negative","سلبي",IF(Sudan_News12[[#This Row],[sentiment_analysis_english]]="Neutral","حيادي",IF(Sudan_News12[[#This Row],[sentiment_analysis_english]]="Positive","إيجابي","")))</f>
        <v/>
      </c>
      <c r="AO6690" t="e">
        <f>INDEX(TextClassificationList[],MATCH(Sudan_News12[[#This Row],[text_classification_arabic]],TextClassificationList[text_classification_arabic],0),1)</f>
        <v>#N/A</v>
      </c>
      <c r="AQ6690" t="e">
        <f>INDEX(TextClassificationList[],MATCH(Sudan_News12[[#This Row],[text_classification_arabic2]],TextClassificationList[text_classification_arabic],0),1)</f>
        <v>#N/A</v>
      </c>
      <c r="AS6690" t="e">
        <f>INDEX(TextClassificationList[],MATCH(Sudan_News12[[#This Row],[text_classification_arabic3]],TextClassificationList[text_classification_arabic],0),1)</f>
        <v>#N/A</v>
      </c>
      <c r="AU6690" t="e">
        <f>INDEX(TextClassificationList[],MATCH(Sudan_News12[[#This Row],[text_classification_arabic4]],TextClassificationList[text_classification_arabic],0),1)</f>
        <v>#N/A</v>
      </c>
      <c r="AW6690" t="e">
        <f>INDEX(TextClassificationList[],MATCH(Sudan_News12[[#This Row],[text_classification_arabic5]],TextClassificationList[text_classification_arabic],0),1)</f>
        <v>#N/A</v>
      </c>
    </row>
    <row r="6691" spans="1:49" x14ac:dyDescent="0.2">
      <c r="A6691">
        <v>9.1530992283274445E+17</v>
      </c>
      <c r="B6691">
        <v>9.1530992283274445E+17</v>
      </c>
      <c r="C6691" t="s">
        <v>25971</v>
      </c>
      <c r="D6691" s="1">
        <v>43011</v>
      </c>
      <c r="E6691" s="2">
        <v>0.97065972222222219</v>
      </c>
      <c r="F6691">
        <v>200</v>
      </c>
      <c r="G6691">
        <v>1889611729</v>
      </c>
      <c r="H6691" t="s">
        <v>354</v>
      </c>
      <c r="I6691" t="s">
        <v>355</v>
      </c>
      <c r="J6691" t="s">
        <v>265</v>
      </c>
      <c r="K6691" t="s">
        <v>25972</v>
      </c>
      <c r="L6691" t="s">
        <v>266</v>
      </c>
      <c r="M6691" t="s">
        <v>267</v>
      </c>
      <c r="N6691" t="s">
        <v>267</v>
      </c>
      <c r="O6691" t="s">
        <v>267</v>
      </c>
      <c r="P6691">
        <v>1</v>
      </c>
      <c r="Q6691">
        <v>0</v>
      </c>
      <c r="R6691">
        <v>0</v>
      </c>
      <c r="S6691" t="s">
        <v>267</v>
      </c>
      <c r="T6691" t="s">
        <v>267</v>
      </c>
      <c r="U6691" t="s">
        <v>25973</v>
      </c>
      <c r="V6691" t="b">
        <v>0</v>
      </c>
      <c r="W6691" t="s">
        <v>265</v>
      </c>
      <c r="X6691">
        <v>0</v>
      </c>
      <c r="Y6691" t="s">
        <v>265</v>
      </c>
      <c r="Z6691" t="s">
        <v>265</v>
      </c>
      <c r="AA6691" t="s">
        <v>265</v>
      </c>
      <c r="AB6691" t="s">
        <v>265</v>
      </c>
      <c r="AC6691" t="s">
        <v>265</v>
      </c>
      <c r="AD6691" t="s">
        <v>265</v>
      </c>
      <c r="AE6691" t="s">
        <v>265</v>
      </c>
      <c r="AF6691" t="s">
        <v>267</v>
      </c>
      <c r="AG6691" t="s">
        <v>265</v>
      </c>
      <c r="AH6691" t="s">
        <v>265</v>
      </c>
      <c r="AI6691" t="s">
        <v>265</v>
      </c>
      <c r="AJ6691" t="s">
        <v>265</v>
      </c>
      <c r="AL6691" t="str">
        <f>IF(Sudan_News12[[#This Row],[relevancy_classification_english]]="Relevant","مناسب",IF(Sudan_News12[[#This Row],[relevancy_classification_english]]="Relevant","عَرَضِيّ",""))</f>
        <v/>
      </c>
      <c r="AN6691" t="str">
        <f>IF(Sudan_News12[[#This Row],[sentiment_analysis_english]]="Negative","سلبي",IF(Sudan_News12[[#This Row],[sentiment_analysis_english]]="Neutral","حيادي",IF(Sudan_News12[[#This Row],[sentiment_analysis_english]]="Positive","إيجابي","")))</f>
        <v/>
      </c>
      <c r="AO6691" t="e">
        <f>INDEX(TextClassificationList[],MATCH(Sudan_News12[[#This Row],[text_classification_arabic]],TextClassificationList[text_classification_arabic],0),1)</f>
        <v>#N/A</v>
      </c>
      <c r="AQ6691" t="e">
        <f>INDEX(TextClassificationList[],MATCH(Sudan_News12[[#This Row],[text_classification_arabic2]],TextClassificationList[text_classification_arabic],0),1)</f>
        <v>#N/A</v>
      </c>
      <c r="AS6691" t="e">
        <f>INDEX(TextClassificationList[],MATCH(Sudan_News12[[#This Row],[text_classification_arabic3]],TextClassificationList[text_classification_arabic],0),1)</f>
        <v>#N/A</v>
      </c>
      <c r="AU6691" t="e">
        <f>INDEX(TextClassificationList[],MATCH(Sudan_News12[[#This Row],[text_classification_arabic4]],TextClassificationList[text_classification_arabic],0),1)</f>
        <v>#N/A</v>
      </c>
      <c r="AW6691" t="e">
        <f>INDEX(TextClassificationList[],MATCH(Sudan_News12[[#This Row],[text_classification_arabic5]],TextClassificationList[text_classification_arabic],0),1)</f>
        <v>#N/A</v>
      </c>
    </row>
    <row r="6692" spans="1:49" x14ac:dyDescent="0.2">
      <c r="A6692">
        <v>9.1527985518027981E+17</v>
      </c>
      <c r="B6692">
        <v>9.1527985518027981E+17</v>
      </c>
      <c r="C6692" t="s">
        <v>25974</v>
      </c>
      <c r="D6692" s="1">
        <v>43011</v>
      </c>
      <c r="E6692" s="2">
        <v>0.88769675925925928</v>
      </c>
      <c r="F6692">
        <v>200</v>
      </c>
      <c r="G6692">
        <v>1889611729</v>
      </c>
      <c r="H6692" t="s">
        <v>354</v>
      </c>
      <c r="I6692" t="s">
        <v>355</v>
      </c>
      <c r="J6692" t="s">
        <v>265</v>
      </c>
      <c r="K6692" t="s">
        <v>25975</v>
      </c>
      <c r="L6692" t="s">
        <v>266</v>
      </c>
      <c r="M6692" t="s">
        <v>267</v>
      </c>
      <c r="N6692" t="s">
        <v>267</v>
      </c>
      <c r="O6692" t="s">
        <v>267</v>
      </c>
      <c r="P6692">
        <v>0</v>
      </c>
      <c r="Q6692">
        <v>0</v>
      </c>
      <c r="R6692">
        <v>0</v>
      </c>
      <c r="S6692" t="s">
        <v>267</v>
      </c>
      <c r="T6692" t="s">
        <v>267</v>
      </c>
      <c r="U6692" t="s">
        <v>25976</v>
      </c>
      <c r="V6692" t="b">
        <v>0</v>
      </c>
      <c r="W6692" t="s">
        <v>265</v>
      </c>
      <c r="X6692">
        <v>0</v>
      </c>
      <c r="Y6692" t="s">
        <v>265</v>
      </c>
      <c r="Z6692" t="s">
        <v>265</v>
      </c>
      <c r="AA6692" t="s">
        <v>265</v>
      </c>
      <c r="AB6692" t="s">
        <v>265</v>
      </c>
      <c r="AC6692" t="s">
        <v>265</v>
      </c>
      <c r="AD6692" t="s">
        <v>265</v>
      </c>
      <c r="AE6692" t="s">
        <v>265</v>
      </c>
      <c r="AF6692" t="s">
        <v>267</v>
      </c>
      <c r="AG6692" t="s">
        <v>265</v>
      </c>
      <c r="AH6692" t="s">
        <v>265</v>
      </c>
      <c r="AI6692" t="s">
        <v>265</v>
      </c>
      <c r="AJ6692" t="s">
        <v>265</v>
      </c>
      <c r="AL6692" t="str">
        <f>IF(Sudan_News12[[#This Row],[relevancy_classification_english]]="Relevant","مناسب",IF(Sudan_News12[[#This Row],[relevancy_classification_english]]="Relevant","عَرَضِيّ",""))</f>
        <v/>
      </c>
      <c r="AN6692" t="str">
        <f>IF(Sudan_News12[[#This Row],[sentiment_analysis_english]]="Negative","سلبي",IF(Sudan_News12[[#This Row],[sentiment_analysis_english]]="Neutral","حيادي",IF(Sudan_News12[[#This Row],[sentiment_analysis_english]]="Positive","إيجابي","")))</f>
        <v/>
      </c>
      <c r="AO6692" t="e">
        <f>INDEX(TextClassificationList[],MATCH(Sudan_News12[[#This Row],[text_classification_arabic]],TextClassificationList[text_classification_arabic],0),1)</f>
        <v>#N/A</v>
      </c>
      <c r="AQ6692" t="e">
        <f>INDEX(TextClassificationList[],MATCH(Sudan_News12[[#This Row],[text_classification_arabic2]],TextClassificationList[text_classification_arabic],0),1)</f>
        <v>#N/A</v>
      </c>
      <c r="AS6692" t="e">
        <f>INDEX(TextClassificationList[],MATCH(Sudan_News12[[#This Row],[text_classification_arabic3]],TextClassificationList[text_classification_arabic],0),1)</f>
        <v>#N/A</v>
      </c>
      <c r="AU6692" t="e">
        <f>INDEX(TextClassificationList[],MATCH(Sudan_News12[[#This Row],[text_classification_arabic4]],TextClassificationList[text_classification_arabic],0),1)</f>
        <v>#N/A</v>
      </c>
      <c r="AW6692" t="e">
        <f>INDEX(TextClassificationList[],MATCH(Sudan_News12[[#This Row],[text_classification_arabic5]],TextClassificationList[text_classification_arabic],0),1)</f>
        <v>#N/A</v>
      </c>
    </row>
    <row r="6693" spans="1:49" x14ac:dyDescent="0.2">
      <c r="A6693">
        <v>9.1520771020710298E+17</v>
      </c>
      <c r="B6693">
        <v>9.1520771020710298E+17</v>
      </c>
      <c r="C6693" t="s">
        <v>25977</v>
      </c>
      <c r="D6693" s="1">
        <v>43011</v>
      </c>
      <c r="E6693" s="2">
        <v>0.68861111111111106</v>
      </c>
      <c r="F6693">
        <v>200</v>
      </c>
      <c r="G6693">
        <v>1889611729</v>
      </c>
      <c r="H6693" t="s">
        <v>354</v>
      </c>
      <c r="I6693" t="s">
        <v>355</v>
      </c>
      <c r="J6693" t="s">
        <v>265</v>
      </c>
      <c r="K6693" t="s">
        <v>25978</v>
      </c>
      <c r="L6693" t="s">
        <v>266</v>
      </c>
      <c r="M6693" t="s">
        <v>267</v>
      </c>
      <c r="N6693" t="s">
        <v>267</v>
      </c>
      <c r="O6693" t="s">
        <v>267</v>
      </c>
      <c r="P6693">
        <v>0</v>
      </c>
      <c r="Q6693">
        <v>0</v>
      </c>
      <c r="R6693">
        <v>0</v>
      </c>
      <c r="S6693" t="s">
        <v>24852</v>
      </c>
      <c r="T6693" t="s">
        <v>267</v>
      </c>
      <c r="U6693" t="s">
        <v>25979</v>
      </c>
      <c r="V6693" t="b">
        <v>0</v>
      </c>
      <c r="W6693" t="s">
        <v>265</v>
      </c>
      <c r="X6693">
        <v>0</v>
      </c>
      <c r="Y6693" t="s">
        <v>265</v>
      </c>
      <c r="Z6693" t="s">
        <v>265</v>
      </c>
      <c r="AA6693" t="s">
        <v>265</v>
      </c>
      <c r="AB6693" t="s">
        <v>265</v>
      </c>
      <c r="AC6693" t="s">
        <v>265</v>
      </c>
      <c r="AD6693" t="s">
        <v>265</v>
      </c>
      <c r="AE6693" t="s">
        <v>265</v>
      </c>
      <c r="AF6693" t="s">
        <v>267</v>
      </c>
      <c r="AG6693" t="s">
        <v>265</v>
      </c>
      <c r="AH6693" t="s">
        <v>265</v>
      </c>
      <c r="AI6693" t="s">
        <v>265</v>
      </c>
      <c r="AJ6693" t="s">
        <v>265</v>
      </c>
      <c r="AL6693" t="str">
        <f>IF(Sudan_News12[[#This Row],[relevancy_classification_english]]="Relevant","مناسب",IF(Sudan_News12[[#This Row],[relevancy_classification_english]]="Relevant","عَرَضِيّ",""))</f>
        <v/>
      </c>
      <c r="AN6693" t="str">
        <f>IF(Sudan_News12[[#This Row],[sentiment_analysis_english]]="Negative","سلبي",IF(Sudan_News12[[#This Row],[sentiment_analysis_english]]="Neutral","حيادي",IF(Sudan_News12[[#This Row],[sentiment_analysis_english]]="Positive","إيجابي","")))</f>
        <v/>
      </c>
      <c r="AO6693" t="e">
        <f>INDEX(TextClassificationList[],MATCH(Sudan_News12[[#This Row],[text_classification_arabic]],TextClassificationList[text_classification_arabic],0),1)</f>
        <v>#N/A</v>
      </c>
      <c r="AQ6693" t="e">
        <f>INDEX(TextClassificationList[],MATCH(Sudan_News12[[#This Row],[text_classification_arabic2]],TextClassificationList[text_classification_arabic],0),1)</f>
        <v>#N/A</v>
      </c>
      <c r="AS6693" t="e">
        <f>INDEX(TextClassificationList[],MATCH(Sudan_News12[[#This Row],[text_classification_arabic3]],TextClassificationList[text_classification_arabic],0),1)</f>
        <v>#N/A</v>
      </c>
      <c r="AU6693" t="e">
        <f>INDEX(TextClassificationList[],MATCH(Sudan_News12[[#This Row],[text_classification_arabic4]],TextClassificationList[text_classification_arabic],0),1)</f>
        <v>#N/A</v>
      </c>
      <c r="AW6693" t="e">
        <f>INDEX(TextClassificationList[],MATCH(Sudan_News12[[#This Row],[text_classification_arabic5]],TextClassificationList[text_classification_arabic],0),1)</f>
        <v>#N/A</v>
      </c>
    </row>
    <row r="6694" spans="1:49" x14ac:dyDescent="0.2">
      <c r="A6694">
        <v>9.152052989519913E+17</v>
      </c>
      <c r="B6694">
        <v>9.152052989519913E+17</v>
      </c>
      <c r="C6694" t="s">
        <v>25980</v>
      </c>
      <c r="D6694" s="1">
        <v>43011</v>
      </c>
      <c r="E6694" s="2">
        <v>0.6819560185185185</v>
      </c>
      <c r="F6694">
        <v>200</v>
      </c>
      <c r="G6694">
        <v>1889611729</v>
      </c>
      <c r="H6694" t="s">
        <v>354</v>
      </c>
      <c r="I6694" t="s">
        <v>355</v>
      </c>
      <c r="J6694" t="s">
        <v>265</v>
      </c>
      <c r="K6694" t="s">
        <v>25981</v>
      </c>
      <c r="L6694" t="s">
        <v>266</v>
      </c>
      <c r="M6694" t="s">
        <v>267</v>
      </c>
      <c r="N6694" t="s">
        <v>267</v>
      </c>
      <c r="O6694" t="s">
        <v>267</v>
      </c>
      <c r="P6694">
        <v>0</v>
      </c>
      <c r="Q6694">
        <v>0</v>
      </c>
      <c r="R6694">
        <v>0</v>
      </c>
      <c r="S6694" t="s">
        <v>267</v>
      </c>
      <c r="T6694" t="s">
        <v>267</v>
      </c>
      <c r="U6694" t="s">
        <v>25982</v>
      </c>
      <c r="V6694" t="b">
        <v>0</v>
      </c>
      <c r="W6694" t="s">
        <v>265</v>
      </c>
      <c r="X6694">
        <v>0</v>
      </c>
      <c r="Y6694" t="s">
        <v>265</v>
      </c>
      <c r="Z6694" t="s">
        <v>265</v>
      </c>
      <c r="AA6694" t="s">
        <v>265</v>
      </c>
      <c r="AB6694" t="s">
        <v>265</v>
      </c>
      <c r="AC6694" t="s">
        <v>265</v>
      </c>
      <c r="AD6694" t="s">
        <v>265</v>
      </c>
      <c r="AE6694" t="s">
        <v>265</v>
      </c>
      <c r="AF6694" t="s">
        <v>267</v>
      </c>
      <c r="AG6694" t="s">
        <v>265</v>
      </c>
      <c r="AH6694" t="s">
        <v>265</v>
      </c>
      <c r="AI6694" t="s">
        <v>265</v>
      </c>
      <c r="AJ6694" t="s">
        <v>265</v>
      </c>
      <c r="AL6694" t="str">
        <f>IF(Sudan_News12[[#This Row],[relevancy_classification_english]]="Relevant","مناسب",IF(Sudan_News12[[#This Row],[relevancy_classification_english]]="Relevant","عَرَضِيّ",""))</f>
        <v/>
      </c>
      <c r="AN6694" t="str">
        <f>IF(Sudan_News12[[#This Row],[sentiment_analysis_english]]="Negative","سلبي",IF(Sudan_News12[[#This Row],[sentiment_analysis_english]]="Neutral","حيادي",IF(Sudan_News12[[#This Row],[sentiment_analysis_english]]="Positive","إيجابي","")))</f>
        <v/>
      </c>
      <c r="AO6694" t="e">
        <f>INDEX(TextClassificationList[],MATCH(Sudan_News12[[#This Row],[text_classification_arabic]],TextClassificationList[text_classification_arabic],0),1)</f>
        <v>#N/A</v>
      </c>
      <c r="AQ6694" t="e">
        <f>INDEX(TextClassificationList[],MATCH(Sudan_News12[[#This Row],[text_classification_arabic2]],TextClassificationList[text_classification_arabic],0),1)</f>
        <v>#N/A</v>
      </c>
      <c r="AS6694" t="e">
        <f>INDEX(TextClassificationList[],MATCH(Sudan_News12[[#This Row],[text_classification_arabic3]],TextClassificationList[text_classification_arabic],0),1)</f>
        <v>#N/A</v>
      </c>
      <c r="AU6694" t="e">
        <f>INDEX(TextClassificationList[],MATCH(Sudan_News12[[#This Row],[text_classification_arabic4]],TextClassificationList[text_classification_arabic],0),1)</f>
        <v>#N/A</v>
      </c>
      <c r="AW6694" t="e">
        <f>INDEX(TextClassificationList[],MATCH(Sudan_News12[[#This Row],[text_classification_arabic5]],TextClassificationList[text_classification_arabic],0),1)</f>
        <v>#N/A</v>
      </c>
    </row>
    <row r="6695" spans="1:49" x14ac:dyDescent="0.2">
      <c r="A6695">
        <v>9.1513853649980211E+17</v>
      </c>
      <c r="B6695">
        <v>9.1513853649980211E+17</v>
      </c>
      <c r="C6695" t="s">
        <v>25983</v>
      </c>
      <c r="D6695" s="1">
        <v>43011</v>
      </c>
      <c r="E6695" s="2">
        <v>0.4977314814814815</v>
      </c>
      <c r="F6695">
        <v>200</v>
      </c>
      <c r="G6695">
        <v>1889611729</v>
      </c>
      <c r="H6695" t="s">
        <v>354</v>
      </c>
      <c r="I6695" t="s">
        <v>355</v>
      </c>
      <c r="J6695" t="s">
        <v>265</v>
      </c>
      <c r="K6695" t="s">
        <v>25984</v>
      </c>
      <c r="L6695" t="s">
        <v>266</v>
      </c>
      <c r="M6695" t="s">
        <v>267</v>
      </c>
      <c r="N6695" t="s">
        <v>267</v>
      </c>
      <c r="O6695" t="s">
        <v>25985</v>
      </c>
      <c r="P6695">
        <v>0</v>
      </c>
      <c r="Q6695">
        <v>1</v>
      </c>
      <c r="R6695">
        <v>1</v>
      </c>
      <c r="S6695" t="s">
        <v>24852</v>
      </c>
      <c r="T6695" t="s">
        <v>267</v>
      </c>
      <c r="U6695" t="s">
        <v>25986</v>
      </c>
      <c r="V6695" t="b">
        <v>0</v>
      </c>
      <c r="W6695" t="s">
        <v>265</v>
      </c>
      <c r="X6695">
        <v>1</v>
      </c>
      <c r="Y6695" t="s">
        <v>25987</v>
      </c>
      <c r="Z6695" t="s">
        <v>265</v>
      </c>
      <c r="AA6695" t="s">
        <v>265</v>
      </c>
      <c r="AB6695" t="s">
        <v>265</v>
      </c>
      <c r="AC6695" t="s">
        <v>265</v>
      </c>
      <c r="AD6695" t="s">
        <v>265</v>
      </c>
      <c r="AE6695" t="s">
        <v>265</v>
      </c>
      <c r="AF6695" t="s">
        <v>267</v>
      </c>
      <c r="AG6695" t="s">
        <v>265</v>
      </c>
      <c r="AH6695" t="s">
        <v>265</v>
      </c>
      <c r="AI6695" t="s">
        <v>265</v>
      </c>
      <c r="AJ6695" t="s">
        <v>265</v>
      </c>
      <c r="AL6695" t="str">
        <f>IF(Sudan_News12[[#This Row],[relevancy_classification_english]]="Relevant","مناسب",IF(Sudan_News12[[#This Row],[relevancy_classification_english]]="Relevant","عَرَضِيّ",""))</f>
        <v/>
      </c>
      <c r="AN6695" t="str">
        <f>IF(Sudan_News12[[#This Row],[sentiment_analysis_english]]="Negative","سلبي",IF(Sudan_News12[[#This Row],[sentiment_analysis_english]]="Neutral","حيادي",IF(Sudan_News12[[#This Row],[sentiment_analysis_english]]="Positive","إيجابي","")))</f>
        <v/>
      </c>
      <c r="AO6695" t="e">
        <f>INDEX(TextClassificationList[],MATCH(Sudan_News12[[#This Row],[text_classification_arabic]],TextClassificationList[text_classification_arabic],0),1)</f>
        <v>#N/A</v>
      </c>
      <c r="AQ6695" t="e">
        <f>INDEX(TextClassificationList[],MATCH(Sudan_News12[[#This Row],[text_classification_arabic2]],TextClassificationList[text_classification_arabic],0),1)</f>
        <v>#N/A</v>
      </c>
      <c r="AS6695" t="e">
        <f>INDEX(TextClassificationList[],MATCH(Sudan_News12[[#This Row],[text_classification_arabic3]],TextClassificationList[text_classification_arabic],0),1)</f>
        <v>#N/A</v>
      </c>
      <c r="AU6695" t="e">
        <f>INDEX(TextClassificationList[],MATCH(Sudan_News12[[#This Row],[text_classification_arabic4]],TextClassificationList[text_classification_arabic],0),1)</f>
        <v>#N/A</v>
      </c>
      <c r="AW6695" t="e">
        <f>INDEX(TextClassificationList[],MATCH(Sudan_News12[[#This Row],[text_classification_arabic5]],TextClassificationList[text_classification_arabic],0),1)</f>
        <v>#N/A</v>
      </c>
    </row>
    <row r="6696" spans="1:49" x14ac:dyDescent="0.2">
      <c r="A6696">
        <v>9.151058779543511E+17</v>
      </c>
      <c r="B6696">
        <v>9.151058779543511E+17</v>
      </c>
      <c r="C6696" t="s">
        <v>25988</v>
      </c>
      <c r="D6696" s="1">
        <v>43011</v>
      </c>
      <c r="E6696" s="2">
        <v>0.40760416666666666</v>
      </c>
      <c r="F6696">
        <v>200</v>
      </c>
      <c r="G6696">
        <v>1889611729</v>
      </c>
      <c r="H6696" t="s">
        <v>354</v>
      </c>
      <c r="I6696" t="s">
        <v>355</v>
      </c>
      <c r="J6696" t="s">
        <v>265</v>
      </c>
      <c r="K6696" t="s">
        <v>25989</v>
      </c>
      <c r="L6696" t="s">
        <v>266</v>
      </c>
      <c r="M6696" t="s">
        <v>267</v>
      </c>
      <c r="N6696" t="s">
        <v>267</v>
      </c>
      <c r="O6696" t="s">
        <v>25990</v>
      </c>
      <c r="P6696">
        <v>0</v>
      </c>
      <c r="Q6696">
        <v>1</v>
      </c>
      <c r="R6696">
        <v>1</v>
      </c>
      <c r="S6696" t="s">
        <v>25957</v>
      </c>
      <c r="T6696" t="s">
        <v>267</v>
      </c>
      <c r="U6696" t="s">
        <v>25991</v>
      </c>
      <c r="V6696" t="b">
        <v>0</v>
      </c>
      <c r="W6696" t="s">
        <v>265</v>
      </c>
      <c r="X6696">
        <v>1</v>
      </c>
      <c r="Y6696" t="s">
        <v>25992</v>
      </c>
      <c r="Z6696" t="s">
        <v>265</v>
      </c>
      <c r="AA6696" t="s">
        <v>265</v>
      </c>
      <c r="AB6696" t="s">
        <v>265</v>
      </c>
      <c r="AC6696" t="s">
        <v>265</v>
      </c>
      <c r="AD6696" t="s">
        <v>265</v>
      </c>
      <c r="AE6696" t="s">
        <v>265</v>
      </c>
      <c r="AF6696" t="s">
        <v>267</v>
      </c>
      <c r="AG6696" t="s">
        <v>265</v>
      </c>
      <c r="AH6696" t="s">
        <v>265</v>
      </c>
      <c r="AI6696" t="s">
        <v>265</v>
      </c>
      <c r="AJ6696" t="s">
        <v>265</v>
      </c>
      <c r="AL6696" t="str">
        <f>IF(Sudan_News12[[#This Row],[relevancy_classification_english]]="Relevant","مناسب",IF(Sudan_News12[[#This Row],[relevancy_classification_english]]="Relevant","عَرَضِيّ",""))</f>
        <v/>
      </c>
      <c r="AN6696" t="str">
        <f>IF(Sudan_News12[[#This Row],[sentiment_analysis_english]]="Negative","سلبي",IF(Sudan_News12[[#This Row],[sentiment_analysis_english]]="Neutral","حيادي",IF(Sudan_News12[[#This Row],[sentiment_analysis_english]]="Positive","إيجابي","")))</f>
        <v/>
      </c>
      <c r="AO6696" t="e">
        <f>INDEX(TextClassificationList[],MATCH(Sudan_News12[[#This Row],[text_classification_arabic]],TextClassificationList[text_classification_arabic],0),1)</f>
        <v>#N/A</v>
      </c>
      <c r="AQ6696" t="e">
        <f>INDEX(TextClassificationList[],MATCH(Sudan_News12[[#This Row],[text_classification_arabic2]],TextClassificationList[text_classification_arabic],0),1)</f>
        <v>#N/A</v>
      </c>
      <c r="AS6696" t="e">
        <f>INDEX(TextClassificationList[],MATCH(Sudan_News12[[#This Row],[text_classification_arabic3]],TextClassificationList[text_classification_arabic],0),1)</f>
        <v>#N/A</v>
      </c>
      <c r="AU6696" t="e">
        <f>INDEX(TextClassificationList[],MATCH(Sudan_News12[[#This Row],[text_classification_arabic4]],TextClassificationList[text_classification_arabic],0),1)</f>
        <v>#N/A</v>
      </c>
      <c r="AW6696" t="e">
        <f>INDEX(TextClassificationList[],MATCH(Sudan_News12[[#This Row],[text_classification_arabic5]],TextClassificationList[text_classification_arabic],0),1)</f>
        <v>#N/A</v>
      </c>
    </row>
    <row r="6697" spans="1:49" x14ac:dyDescent="0.2">
      <c r="A6697">
        <v>9.1510556502992077E+17</v>
      </c>
      <c r="B6697">
        <v>9.1510556502992077E+17</v>
      </c>
      <c r="C6697" t="s">
        <v>25993</v>
      </c>
      <c r="D6697" s="1">
        <v>43011</v>
      </c>
      <c r="E6697" s="2">
        <v>0.40674768518518517</v>
      </c>
      <c r="F6697">
        <v>200</v>
      </c>
      <c r="G6697">
        <v>1889611729</v>
      </c>
      <c r="H6697" t="s">
        <v>354</v>
      </c>
      <c r="I6697" t="s">
        <v>355</v>
      </c>
      <c r="J6697" t="s">
        <v>265</v>
      </c>
      <c r="K6697" t="s">
        <v>25994</v>
      </c>
      <c r="L6697" t="s">
        <v>266</v>
      </c>
      <c r="M6697" t="s">
        <v>267</v>
      </c>
      <c r="N6697" t="s">
        <v>267</v>
      </c>
      <c r="O6697" t="s">
        <v>25995</v>
      </c>
      <c r="P6697">
        <v>0</v>
      </c>
      <c r="Q6697">
        <v>0</v>
      </c>
      <c r="R6697">
        <v>1</v>
      </c>
      <c r="S6697" t="s">
        <v>25957</v>
      </c>
      <c r="T6697" t="s">
        <v>267</v>
      </c>
      <c r="U6697" t="s">
        <v>25996</v>
      </c>
      <c r="V6697" t="b">
        <v>0</v>
      </c>
      <c r="W6697" t="s">
        <v>265</v>
      </c>
      <c r="X6697">
        <v>1</v>
      </c>
      <c r="Y6697" t="s">
        <v>25997</v>
      </c>
      <c r="Z6697" t="s">
        <v>265</v>
      </c>
      <c r="AA6697" t="s">
        <v>265</v>
      </c>
      <c r="AB6697" t="s">
        <v>265</v>
      </c>
      <c r="AC6697" t="s">
        <v>265</v>
      </c>
      <c r="AD6697" t="s">
        <v>265</v>
      </c>
      <c r="AE6697" t="s">
        <v>265</v>
      </c>
      <c r="AF6697" t="s">
        <v>267</v>
      </c>
      <c r="AG6697" t="s">
        <v>265</v>
      </c>
      <c r="AH6697" t="s">
        <v>265</v>
      </c>
      <c r="AI6697" t="s">
        <v>265</v>
      </c>
      <c r="AJ6697" t="s">
        <v>265</v>
      </c>
      <c r="AL6697" t="str">
        <f>IF(Sudan_News12[[#This Row],[relevancy_classification_english]]="Relevant","مناسب",IF(Sudan_News12[[#This Row],[relevancy_classification_english]]="Relevant","عَرَضِيّ",""))</f>
        <v/>
      </c>
      <c r="AN6697" t="str">
        <f>IF(Sudan_News12[[#This Row],[sentiment_analysis_english]]="Negative","سلبي",IF(Sudan_News12[[#This Row],[sentiment_analysis_english]]="Neutral","حيادي",IF(Sudan_News12[[#This Row],[sentiment_analysis_english]]="Positive","إيجابي","")))</f>
        <v/>
      </c>
      <c r="AO6697" t="e">
        <f>INDEX(TextClassificationList[],MATCH(Sudan_News12[[#This Row],[text_classification_arabic]],TextClassificationList[text_classification_arabic],0),1)</f>
        <v>#N/A</v>
      </c>
      <c r="AQ6697" t="e">
        <f>INDEX(TextClassificationList[],MATCH(Sudan_News12[[#This Row],[text_classification_arabic2]],TextClassificationList[text_classification_arabic],0),1)</f>
        <v>#N/A</v>
      </c>
      <c r="AS6697" t="e">
        <f>INDEX(TextClassificationList[],MATCH(Sudan_News12[[#This Row],[text_classification_arabic3]],TextClassificationList[text_classification_arabic],0),1)</f>
        <v>#N/A</v>
      </c>
      <c r="AU6697" t="e">
        <f>INDEX(TextClassificationList[],MATCH(Sudan_News12[[#This Row],[text_classification_arabic4]],TextClassificationList[text_classification_arabic],0),1)</f>
        <v>#N/A</v>
      </c>
      <c r="AW6697" t="e">
        <f>INDEX(TextClassificationList[],MATCH(Sudan_News12[[#This Row],[text_classification_arabic5]],TextClassificationList[text_classification_arabic],0),1)</f>
        <v>#N/A</v>
      </c>
    </row>
    <row r="6698" spans="1:49" x14ac:dyDescent="0.2">
      <c r="A6698">
        <v>9.1497526830506394E+17</v>
      </c>
      <c r="B6698">
        <v>9.1461588209727488E+17</v>
      </c>
      <c r="C6698" t="s">
        <v>25998</v>
      </c>
      <c r="D6698" s="1">
        <v>43011</v>
      </c>
      <c r="E6698" s="2">
        <v>4.7199074074074074E-2</v>
      </c>
      <c r="F6698">
        <v>200</v>
      </c>
      <c r="G6698">
        <v>1889611729</v>
      </c>
      <c r="H6698" t="s">
        <v>354</v>
      </c>
      <c r="I6698" t="s">
        <v>355</v>
      </c>
      <c r="J6698" t="s">
        <v>265</v>
      </c>
      <c r="K6698" t="s">
        <v>25999</v>
      </c>
      <c r="L6698" t="s">
        <v>266</v>
      </c>
      <c r="M6698" t="s">
        <v>267</v>
      </c>
      <c r="N6698" t="s">
        <v>267</v>
      </c>
      <c r="O6698" t="s">
        <v>267</v>
      </c>
      <c r="P6698">
        <v>0</v>
      </c>
      <c r="Q6698">
        <v>0</v>
      </c>
      <c r="R6698">
        <v>0</v>
      </c>
      <c r="S6698" t="s">
        <v>267</v>
      </c>
      <c r="T6698" t="s">
        <v>267</v>
      </c>
      <c r="U6698" t="s">
        <v>26000</v>
      </c>
      <c r="V6698" t="b">
        <v>0</v>
      </c>
      <c r="W6698" t="s">
        <v>265</v>
      </c>
      <c r="X6698">
        <v>0</v>
      </c>
      <c r="Y6698" t="s">
        <v>265</v>
      </c>
      <c r="Z6698" t="s">
        <v>265</v>
      </c>
      <c r="AA6698" t="s">
        <v>265</v>
      </c>
      <c r="AB6698" t="s">
        <v>265</v>
      </c>
      <c r="AC6698" t="s">
        <v>265</v>
      </c>
      <c r="AD6698" t="s">
        <v>265</v>
      </c>
      <c r="AE6698" t="s">
        <v>265</v>
      </c>
      <c r="AF6698" t="s">
        <v>267</v>
      </c>
      <c r="AG6698" t="s">
        <v>265</v>
      </c>
      <c r="AH6698" t="s">
        <v>265</v>
      </c>
      <c r="AI6698" t="s">
        <v>265</v>
      </c>
      <c r="AJ6698" t="s">
        <v>265</v>
      </c>
      <c r="AL6698" t="str">
        <f>IF(Sudan_News12[[#This Row],[relevancy_classification_english]]="Relevant","مناسب",IF(Sudan_News12[[#This Row],[relevancy_classification_english]]="Relevant","عَرَضِيّ",""))</f>
        <v/>
      </c>
      <c r="AN6698" t="str">
        <f>IF(Sudan_News12[[#This Row],[sentiment_analysis_english]]="Negative","سلبي",IF(Sudan_News12[[#This Row],[sentiment_analysis_english]]="Neutral","حيادي",IF(Sudan_News12[[#This Row],[sentiment_analysis_english]]="Positive","إيجابي","")))</f>
        <v/>
      </c>
      <c r="AO6698" t="e">
        <f>INDEX(TextClassificationList[],MATCH(Sudan_News12[[#This Row],[text_classification_arabic]],TextClassificationList[text_classification_arabic],0),1)</f>
        <v>#N/A</v>
      </c>
      <c r="AQ6698" t="e">
        <f>INDEX(TextClassificationList[],MATCH(Sudan_News12[[#This Row],[text_classification_arabic2]],TextClassificationList[text_classification_arabic],0),1)</f>
        <v>#N/A</v>
      </c>
      <c r="AS6698" t="e">
        <f>INDEX(TextClassificationList[],MATCH(Sudan_News12[[#This Row],[text_classification_arabic3]],TextClassificationList[text_classification_arabic],0),1)</f>
        <v>#N/A</v>
      </c>
      <c r="AU6698" t="e">
        <f>INDEX(TextClassificationList[],MATCH(Sudan_News12[[#This Row],[text_classification_arabic4]],TextClassificationList[text_classification_arabic],0),1)</f>
        <v>#N/A</v>
      </c>
      <c r="AW6698" t="e">
        <f>INDEX(TextClassificationList[],MATCH(Sudan_News12[[#This Row],[text_classification_arabic5]],TextClassificationList[text_classification_arabic],0),1)</f>
        <v>#N/A</v>
      </c>
    </row>
    <row r="6699" spans="1:49" x14ac:dyDescent="0.2">
      <c r="A6699">
        <v>9.1497403791858893E+17</v>
      </c>
      <c r="B6699">
        <v>9.1486724502460416E+17</v>
      </c>
      <c r="C6699" t="s">
        <v>26001</v>
      </c>
      <c r="D6699" s="1">
        <v>43011</v>
      </c>
      <c r="E6699" s="2">
        <v>4.3796296296296298E-2</v>
      </c>
      <c r="F6699">
        <v>200</v>
      </c>
      <c r="G6699">
        <v>1889611729</v>
      </c>
      <c r="H6699" t="s">
        <v>354</v>
      </c>
      <c r="I6699" t="s">
        <v>355</v>
      </c>
      <c r="J6699" t="s">
        <v>265</v>
      </c>
      <c r="K6699" t="s">
        <v>26002</v>
      </c>
      <c r="L6699" t="s">
        <v>266</v>
      </c>
      <c r="M6699" t="s">
        <v>267</v>
      </c>
      <c r="N6699" t="s">
        <v>267</v>
      </c>
      <c r="O6699" t="s">
        <v>267</v>
      </c>
      <c r="P6699">
        <v>0</v>
      </c>
      <c r="Q6699">
        <v>0</v>
      </c>
      <c r="R6699">
        <v>0</v>
      </c>
      <c r="S6699" t="s">
        <v>267</v>
      </c>
      <c r="T6699" t="s">
        <v>267</v>
      </c>
      <c r="U6699" t="s">
        <v>26003</v>
      </c>
      <c r="V6699" t="b">
        <v>0</v>
      </c>
      <c r="W6699" t="s">
        <v>265</v>
      </c>
      <c r="X6699">
        <v>0</v>
      </c>
      <c r="Y6699" t="s">
        <v>265</v>
      </c>
      <c r="Z6699" t="s">
        <v>265</v>
      </c>
      <c r="AA6699" t="s">
        <v>265</v>
      </c>
      <c r="AB6699" t="s">
        <v>265</v>
      </c>
      <c r="AC6699" t="s">
        <v>265</v>
      </c>
      <c r="AD6699" t="s">
        <v>265</v>
      </c>
      <c r="AE6699" t="s">
        <v>265</v>
      </c>
      <c r="AF6699" t="s">
        <v>301</v>
      </c>
      <c r="AG6699" t="s">
        <v>265</v>
      </c>
      <c r="AH6699" t="s">
        <v>265</v>
      </c>
      <c r="AI6699" t="s">
        <v>265</v>
      </c>
      <c r="AJ6699" t="s">
        <v>265</v>
      </c>
      <c r="AL6699" t="str">
        <f>IF(Sudan_News12[[#This Row],[relevancy_classification_english]]="Relevant","مناسب",IF(Sudan_News12[[#This Row],[relevancy_classification_english]]="Relevant","عَرَضِيّ",""))</f>
        <v/>
      </c>
      <c r="AN6699" t="str">
        <f>IF(Sudan_News12[[#This Row],[sentiment_analysis_english]]="Negative","سلبي",IF(Sudan_News12[[#This Row],[sentiment_analysis_english]]="Neutral","حيادي",IF(Sudan_News12[[#This Row],[sentiment_analysis_english]]="Positive","إيجابي","")))</f>
        <v/>
      </c>
      <c r="AO6699" t="e">
        <f>INDEX(TextClassificationList[],MATCH(Sudan_News12[[#This Row],[text_classification_arabic]],TextClassificationList[text_classification_arabic],0),1)</f>
        <v>#N/A</v>
      </c>
      <c r="AQ6699" t="e">
        <f>INDEX(TextClassificationList[],MATCH(Sudan_News12[[#This Row],[text_classification_arabic2]],TextClassificationList[text_classification_arabic],0),1)</f>
        <v>#N/A</v>
      </c>
      <c r="AS6699" t="e">
        <f>INDEX(TextClassificationList[],MATCH(Sudan_News12[[#This Row],[text_classification_arabic3]],TextClassificationList[text_classification_arabic],0),1)</f>
        <v>#N/A</v>
      </c>
      <c r="AU6699" t="e">
        <f>INDEX(TextClassificationList[],MATCH(Sudan_News12[[#This Row],[text_classification_arabic4]],TextClassificationList[text_classification_arabic],0),1)</f>
        <v>#N/A</v>
      </c>
      <c r="AW6699" t="e">
        <f>INDEX(TextClassificationList[],MATCH(Sudan_News12[[#This Row],[text_classification_arabic5]],TextClassificationList[text_classification_arabic],0),1)</f>
        <v>#N/A</v>
      </c>
    </row>
    <row r="6700" spans="1:49" x14ac:dyDescent="0.2">
      <c r="A6700">
        <v>9.1497329020414771E+17</v>
      </c>
      <c r="B6700">
        <v>9.14905840968192E+17</v>
      </c>
      <c r="C6700" t="s">
        <v>26004</v>
      </c>
      <c r="D6700" s="1">
        <v>43011</v>
      </c>
      <c r="E6700" s="2">
        <v>4.1736111111111113E-2</v>
      </c>
      <c r="F6700">
        <v>200</v>
      </c>
      <c r="G6700">
        <v>1889611729</v>
      </c>
      <c r="H6700" t="s">
        <v>354</v>
      </c>
      <c r="I6700" t="s">
        <v>355</v>
      </c>
      <c r="J6700" t="s">
        <v>265</v>
      </c>
      <c r="K6700" t="s">
        <v>26005</v>
      </c>
      <c r="L6700" t="s">
        <v>266</v>
      </c>
      <c r="M6700" t="s">
        <v>267</v>
      </c>
      <c r="N6700" t="s">
        <v>267</v>
      </c>
      <c r="O6700" t="s">
        <v>267</v>
      </c>
      <c r="P6700">
        <v>0</v>
      </c>
      <c r="Q6700">
        <v>0</v>
      </c>
      <c r="R6700">
        <v>0</v>
      </c>
      <c r="S6700" t="s">
        <v>267</v>
      </c>
      <c r="T6700" t="s">
        <v>267</v>
      </c>
      <c r="U6700" t="s">
        <v>26006</v>
      </c>
      <c r="V6700" t="b">
        <v>0</v>
      </c>
      <c r="W6700" t="s">
        <v>265</v>
      </c>
      <c r="X6700">
        <v>0</v>
      </c>
      <c r="Y6700" t="s">
        <v>265</v>
      </c>
      <c r="Z6700" t="s">
        <v>265</v>
      </c>
      <c r="AA6700" t="s">
        <v>265</v>
      </c>
      <c r="AB6700" t="s">
        <v>265</v>
      </c>
      <c r="AC6700" t="s">
        <v>265</v>
      </c>
      <c r="AD6700" t="s">
        <v>265</v>
      </c>
      <c r="AE6700" t="s">
        <v>265</v>
      </c>
      <c r="AF6700" t="s">
        <v>26007</v>
      </c>
      <c r="AG6700" t="s">
        <v>265</v>
      </c>
      <c r="AH6700" t="s">
        <v>265</v>
      </c>
      <c r="AI6700" t="s">
        <v>265</v>
      </c>
      <c r="AJ6700" t="s">
        <v>265</v>
      </c>
      <c r="AL6700" t="str">
        <f>IF(Sudan_News12[[#This Row],[relevancy_classification_english]]="Relevant","مناسب",IF(Sudan_News12[[#This Row],[relevancy_classification_english]]="Relevant","عَرَضِيّ",""))</f>
        <v/>
      </c>
      <c r="AN6700" t="str">
        <f>IF(Sudan_News12[[#This Row],[sentiment_analysis_english]]="Negative","سلبي",IF(Sudan_News12[[#This Row],[sentiment_analysis_english]]="Neutral","حيادي",IF(Sudan_News12[[#This Row],[sentiment_analysis_english]]="Positive","إيجابي","")))</f>
        <v/>
      </c>
      <c r="AO6700" t="e">
        <f>INDEX(TextClassificationList[],MATCH(Sudan_News12[[#This Row],[text_classification_arabic]],TextClassificationList[text_classification_arabic],0),1)</f>
        <v>#N/A</v>
      </c>
      <c r="AQ6700" t="e">
        <f>INDEX(TextClassificationList[],MATCH(Sudan_News12[[#This Row],[text_classification_arabic2]],TextClassificationList[text_classification_arabic],0),1)</f>
        <v>#N/A</v>
      </c>
      <c r="AS6700" t="e">
        <f>INDEX(TextClassificationList[],MATCH(Sudan_News12[[#This Row],[text_classification_arabic3]],TextClassificationList[text_classification_arabic],0),1)</f>
        <v>#N/A</v>
      </c>
      <c r="AU6700" t="e">
        <f>INDEX(TextClassificationList[],MATCH(Sudan_News12[[#This Row],[text_classification_arabic4]],TextClassificationList[text_classification_arabic],0),1)</f>
        <v>#N/A</v>
      </c>
      <c r="AW6700" t="e">
        <f>INDEX(TextClassificationList[],MATCH(Sudan_News12[[#This Row],[text_classification_arabic5]],TextClassificationList[text_classification_arabic],0),1)</f>
        <v>#N/A</v>
      </c>
    </row>
    <row r="6701" spans="1:49" x14ac:dyDescent="0.2">
      <c r="A6701">
        <v>9.1479916919334093E+17</v>
      </c>
      <c r="B6701">
        <v>9.1479847201194394E+17</v>
      </c>
      <c r="C6701" t="s">
        <v>26008</v>
      </c>
      <c r="D6701" s="1">
        <v>43010</v>
      </c>
      <c r="E6701" s="2">
        <v>0.56125000000000003</v>
      </c>
      <c r="F6701">
        <v>200</v>
      </c>
      <c r="G6701">
        <v>1889611729</v>
      </c>
      <c r="H6701" t="s">
        <v>354</v>
      </c>
      <c r="I6701" t="s">
        <v>355</v>
      </c>
      <c r="J6701" t="s">
        <v>265</v>
      </c>
      <c r="K6701" t="s">
        <v>26009</v>
      </c>
      <c r="L6701" t="s">
        <v>266</v>
      </c>
      <c r="M6701" t="s">
        <v>267</v>
      </c>
      <c r="N6701" t="s">
        <v>267</v>
      </c>
      <c r="O6701" t="s">
        <v>267</v>
      </c>
      <c r="P6701">
        <v>0</v>
      </c>
      <c r="Q6701">
        <v>0</v>
      </c>
      <c r="R6701">
        <v>0</v>
      </c>
      <c r="S6701" t="s">
        <v>267</v>
      </c>
      <c r="T6701" t="s">
        <v>267</v>
      </c>
      <c r="U6701" t="s">
        <v>26010</v>
      </c>
      <c r="V6701" t="b">
        <v>0</v>
      </c>
      <c r="W6701" t="s">
        <v>265</v>
      </c>
      <c r="X6701">
        <v>0</v>
      </c>
      <c r="Y6701" t="s">
        <v>265</v>
      </c>
      <c r="Z6701" t="s">
        <v>265</v>
      </c>
      <c r="AA6701" t="s">
        <v>265</v>
      </c>
      <c r="AB6701" t="s">
        <v>265</v>
      </c>
      <c r="AC6701" t="s">
        <v>265</v>
      </c>
      <c r="AD6701" t="s">
        <v>265</v>
      </c>
      <c r="AE6701" t="s">
        <v>265</v>
      </c>
      <c r="AF6701" t="s">
        <v>26011</v>
      </c>
      <c r="AG6701" t="s">
        <v>265</v>
      </c>
      <c r="AH6701" t="s">
        <v>265</v>
      </c>
      <c r="AI6701" t="s">
        <v>265</v>
      </c>
      <c r="AJ6701" t="s">
        <v>265</v>
      </c>
      <c r="AL6701" t="str">
        <f>IF(Sudan_News12[[#This Row],[relevancy_classification_english]]="Relevant","مناسب",IF(Sudan_News12[[#This Row],[relevancy_classification_english]]="Relevant","عَرَضِيّ",""))</f>
        <v/>
      </c>
      <c r="AN6701" t="str">
        <f>IF(Sudan_News12[[#This Row],[sentiment_analysis_english]]="Negative","سلبي",IF(Sudan_News12[[#This Row],[sentiment_analysis_english]]="Neutral","حيادي",IF(Sudan_News12[[#This Row],[sentiment_analysis_english]]="Positive","إيجابي","")))</f>
        <v/>
      </c>
      <c r="AO6701" t="e">
        <f>INDEX(TextClassificationList[],MATCH(Sudan_News12[[#This Row],[text_classification_arabic]],TextClassificationList[text_classification_arabic],0),1)</f>
        <v>#N/A</v>
      </c>
      <c r="AQ6701" t="e">
        <f>INDEX(TextClassificationList[],MATCH(Sudan_News12[[#This Row],[text_classification_arabic2]],TextClassificationList[text_classification_arabic],0),1)</f>
        <v>#N/A</v>
      </c>
      <c r="AS6701" t="e">
        <f>INDEX(TextClassificationList[],MATCH(Sudan_News12[[#This Row],[text_classification_arabic3]],TextClassificationList[text_classification_arabic],0),1)</f>
        <v>#N/A</v>
      </c>
      <c r="AU6701" t="e">
        <f>INDEX(TextClassificationList[],MATCH(Sudan_News12[[#This Row],[text_classification_arabic4]],TextClassificationList[text_classification_arabic],0),1)</f>
        <v>#N/A</v>
      </c>
      <c r="AW6701" t="e">
        <f>INDEX(TextClassificationList[],MATCH(Sudan_News12[[#This Row],[text_classification_arabic5]],TextClassificationList[text_classification_arabic],0),1)</f>
        <v>#N/A</v>
      </c>
    </row>
    <row r="6702" spans="1:49" x14ac:dyDescent="0.2">
      <c r="A6702">
        <v>9.146060413457449E+17</v>
      </c>
      <c r="B6702">
        <v>9.146060413457449E+17</v>
      </c>
      <c r="C6702" t="s">
        <v>26012</v>
      </c>
      <c r="D6702" s="1">
        <v>43010</v>
      </c>
      <c r="E6702" s="2">
        <v>2.8321759259259258E-2</v>
      </c>
      <c r="F6702">
        <v>200</v>
      </c>
      <c r="G6702">
        <v>1889611729</v>
      </c>
      <c r="H6702" t="s">
        <v>354</v>
      </c>
      <c r="I6702" t="s">
        <v>355</v>
      </c>
      <c r="J6702" t="s">
        <v>265</v>
      </c>
      <c r="K6702" t="s">
        <v>26013</v>
      </c>
      <c r="L6702" t="s">
        <v>266</v>
      </c>
      <c r="M6702" t="s">
        <v>267</v>
      </c>
      <c r="N6702" t="s">
        <v>267</v>
      </c>
      <c r="O6702" t="s">
        <v>267</v>
      </c>
      <c r="P6702">
        <v>0</v>
      </c>
      <c r="Q6702">
        <v>0</v>
      </c>
      <c r="R6702">
        <v>0</v>
      </c>
      <c r="S6702" t="s">
        <v>25957</v>
      </c>
      <c r="T6702" t="s">
        <v>267</v>
      </c>
      <c r="U6702" t="s">
        <v>26014</v>
      </c>
      <c r="V6702" t="b">
        <v>0</v>
      </c>
      <c r="W6702" t="s">
        <v>265</v>
      </c>
      <c r="X6702">
        <v>0</v>
      </c>
      <c r="Y6702" t="s">
        <v>265</v>
      </c>
      <c r="Z6702" t="s">
        <v>265</v>
      </c>
      <c r="AA6702" t="s">
        <v>265</v>
      </c>
      <c r="AB6702" t="s">
        <v>265</v>
      </c>
      <c r="AC6702" t="s">
        <v>265</v>
      </c>
      <c r="AD6702" t="s">
        <v>265</v>
      </c>
      <c r="AE6702" t="s">
        <v>265</v>
      </c>
      <c r="AF6702" t="s">
        <v>267</v>
      </c>
      <c r="AG6702" t="s">
        <v>265</v>
      </c>
      <c r="AH6702" t="s">
        <v>265</v>
      </c>
      <c r="AI6702" t="s">
        <v>265</v>
      </c>
      <c r="AJ6702" t="s">
        <v>265</v>
      </c>
      <c r="AL6702" t="str">
        <f>IF(Sudan_News12[[#This Row],[relevancy_classification_english]]="Relevant","مناسب",IF(Sudan_News12[[#This Row],[relevancy_classification_english]]="Relevant","عَرَضِيّ",""))</f>
        <v/>
      </c>
      <c r="AN6702" t="str">
        <f>IF(Sudan_News12[[#This Row],[sentiment_analysis_english]]="Negative","سلبي",IF(Sudan_News12[[#This Row],[sentiment_analysis_english]]="Neutral","حيادي",IF(Sudan_News12[[#This Row],[sentiment_analysis_english]]="Positive","إيجابي","")))</f>
        <v/>
      </c>
      <c r="AO6702" t="e">
        <f>INDEX(TextClassificationList[],MATCH(Sudan_News12[[#This Row],[text_classification_arabic]],TextClassificationList[text_classification_arabic],0),1)</f>
        <v>#N/A</v>
      </c>
      <c r="AQ6702" t="e">
        <f>INDEX(TextClassificationList[],MATCH(Sudan_News12[[#This Row],[text_classification_arabic2]],TextClassificationList[text_classification_arabic],0),1)</f>
        <v>#N/A</v>
      </c>
      <c r="AS6702" t="e">
        <f>INDEX(TextClassificationList[],MATCH(Sudan_News12[[#This Row],[text_classification_arabic3]],TextClassificationList[text_classification_arabic],0),1)</f>
        <v>#N/A</v>
      </c>
      <c r="AU6702" t="e">
        <f>INDEX(TextClassificationList[],MATCH(Sudan_News12[[#This Row],[text_classification_arabic4]],TextClassificationList[text_classification_arabic],0),1)</f>
        <v>#N/A</v>
      </c>
      <c r="AW6702" t="e">
        <f>INDEX(TextClassificationList[],MATCH(Sudan_News12[[#This Row],[text_classification_arabic5]],TextClassificationList[text_classification_arabic],0),1)</f>
        <v>#N/A</v>
      </c>
    </row>
    <row r="6703" spans="1:49" x14ac:dyDescent="0.2">
      <c r="A6703">
        <v>9.1395814443866931E+17</v>
      </c>
      <c r="B6703">
        <v>9.1395814443866931E+17</v>
      </c>
      <c r="C6703" t="s">
        <v>26015</v>
      </c>
      <c r="D6703" s="1">
        <v>43008</v>
      </c>
      <c r="E6703" s="2">
        <v>0.24046296296296296</v>
      </c>
      <c r="F6703">
        <v>200</v>
      </c>
      <c r="G6703">
        <v>1889611729</v>
      </c>
      <c r="H6703" t="s">
        <v>354</v>
      </c>
      <c r="I6703" t="s">
        <v>355</v>
      </c>
      <c r="J6703" t="s">
        <v>265</v>
      </c>
      <c r="K6703" t="s">
        <v>26016</v>
      </c>
      <c r="L6703" t="s">
        <v>266</v>
      </c>
      <c r="M6703" t="s">
        <v>267</v>
      </c>
      <c r="N6703" t="s">
        <v>267</v>
      </c>
      <c r="O6703" t="s">
        <v>267</v>
      </c>
      <c r="P6703">
        <v>0</v>
      </c>
      <c r="Q6703">
        <v>0</v>
      </c>
      <c r="R6703">
        <v>0</v>
      </c>
      <c r="S6703" t="s">
        <v>26017</v>
      </c>
      <c r="T6703" t="s">
        <v>267</v>
      </c>
      <c r="U6703" t="s">
        <v>26018</v>
      </c>
      <c r="V6703" t="b">
        <v>0</v>
      </c>
      <c r="W6703" t="s">
        <v>265</v>
      </c>
      <c r="X6703">
        <v>0</v>
      </c>
      <c r="Y6703" t="s">
        <v>265</v>
      </c>
      <c r="Z6703" t="s">
        <v>265</v>
      </c>
      <c r="AA6703" t="s">
        <v>265</v>
      </c>
      <c r="AB6703" t="s">
        <v>265</v>
      </c>
      <c r="AC6703" t="s">
        <v>265</v>
      </c>
      <c r="AD6703" t="s">
        <v>265</v>
      </c>
      <c r="AE6703" t="s">
        <v>265</v>
      </c>
      <c r="AF6703" t="s">
        <v>267</v>
      </c>
      <c r="AG6703" t="s">
        <v>265</v>
      </c>
      <c r="AH6703" t="s">
        <v>265</v>
      </c>
      <c r="AI6703" t="s">
        <v>265</v>
      </c>
      <c r="AJ6703" t="s">
        <v>265</v>
      </c>
      <c r="AL6703" t="str">
        <f>IF(Sudan_News12[[#This Row],[relevancy_classification_english]]="Relevant","مناسب",IF(Sudan_News12[[#This Row],[relevancy_classification_english]]="Relevant","عَرَضِيّ",""))</f>
        <v/>
      </c>
      <c r="AN6703" t="str">
        <f>IF(Sudan_News12[[#This Row],[sentiment_analysis_english]]="Negative","سلبي",IF(Sudan_News12[[#This Row],[sentiment_analysis_english]]="Neutral","حيادي",IF(Sudan_News12[[#This Row],[sentiment_analysis_english]]="Positive","إيجابي","")))</f>
        <v/>
      </c>
      <c r="AO6703" t="e">
        <f>INDEX(TextClassificationList[],MATCH(Sudan_News12[[#This Row],[text_classification_arabic]],TextClassificationList[text_classification_arabic],0),1)</f>
        <v>#N/A</v>
      </c>
      <c r="AQ6703" t="e">
        <f>INDEX(TextClassificationList[],MATCH(Sudan_News12[[#This Row],[text_classification_arabic2]],TextClassificationList[text_classification_arabic],0),1)</f>
        <v>#N/A</v>
      </c>
      <c r="AS6703" t="e">
        <f>INDEX(TextClassificationList[],MATCH(Sudan_News12[[#This Row],[text_classification_arabic3]],TextClassificationList[text_classification_arabic],0),1)</f>
        <v>#N/A</v>
      </c>
      <c r="AU6703" t="e">
        <f>INDEX(TextClassificationList[],MATCH(Sudan_News12[[#This Row],[text_classification_arabic4]],TextClassificationList[text_classification_arabic],0),1)</f>
        <v>#N/A</v>
      </c>
      <c r="AW6703" t="e">
        <f>INDEX(TextClassificationList[],MATCH(Sudan_News12[[#This Row],[text_classification_arabic5]],TextClassificationList[text_classification_arabic],0),1)</f>
        <v>#N/A</v>
      </c>
    </row>
    <row r="6704" spans="1:49" x14ac:dyDescent="0.2">
      <c r="A6704">
        <v>9.1387446559079219E+17</v>
      </c>
      <c r="B6704">
        <v>9.1387446559079219E+17</v>
      </c>
      <c r="C6704" t="s">
        <v>26019</v>
      </c>
      <c r="D6704" s="1">
        <v>43008</v>
      </c>
      <c r="E6704" s="2">
        <v>9.5601851851851855E-3</v>
      </c>
      <c r="F6704">
        <v>200</v>
      </c>
      <c r="G6704">
        <v>1889611729</v>
      </c>
      <c r="H6704" t="s">
        <v>354</v>
      </c>
      <c r="I6704" t="s">
        <v>355</v>
      </c>
      <c r="J6704" t="s">
        <v>265</v>
      </c>
      <c r="K6704" t="s">
        <v>26020</v>
      </c>
      <c r="L6704" t="s">
        <v>266</v>
      </c>
      <c r="M6704" t="s">
        <v>267</v>
      </c>
      <c r="N6704" t="s">
        <v>267</v>
      </c>
      <c r="O6704" t="s">
        <v>267</v>
      </c>
      <c r="P6704">
        <v>0</v>
      </c>
      <c r="Q6704">
        <v>0</v>
      </c>
      <c r="R6704">
        <v>0</v>
      </c>
      <c r="S6704" t="s">
        <v>26017</v>
      </c>
      <c r="T6704" t="s">
        <v>267</v>
      </c>
      <c r="U6704" t="s">
        <v>26021</v>
      </c>
      <c r="V6704" t="b">
        <v>0</v>
      </c>
      <c r="W6704" t="s">
        <v>265</v>
      </c>
      <c r="X6704">
        <v>0</v>
      </c>
      <c r="Y6704" t="s">
        <v>265</v>
      </c>
      <c r="Z6704" t="s">
        <v>265</v>
      </c>
      <c r="AA6704" t="s">
        <v>265</v>
      </c>
      <c r="AB6704" t="s">
        <v>265</v>
      </c>
      <c r="AC6704" t="s">
        <v>265</v>
      </c>
      <c r="AD6704" t="s">
        <v>265</v>
      </c>
      <c r="AE6704" t="s">
        <v>265</v>
      </c>
      <c r="AF6704" t="s">
        <v>267</v>
      </c>
      <c r="AG6704" t="s">
        <v>265</v>
      </c>
      <c r="AH6704" t="s">
        <v>265</v>
      </c>
      <c r="AI6704" t="s">
        <v>265</v>
      </c>
      <c r="AJ6704" t="s">
        <v>265</v>
      </c>
      <c r="AL6704" t="str">
        <f>IF(Sudan_News12[[#This Row],[relevancy_classification_english]]="Relevant","مناسب",IF(Sudan_News12[[#This Row],[relevancy_classification_english]]="Relevant","عَرَضِيّ",""))</f>
        <v/>
      </c>
      <c r="AN6704" t="str">
        <f>IF(Sudan_News12[[#This Row],[sentiment_analysis_english]]="Negative","سلبي",IF(Sudan_News12[[#This Row],[sentiment_analysis_english]]="Neutral","حيادي",IF(Sudan_News12[[#This Row],[sentiment_analysis_english]]="Positive","إيجابي","")))</f>
        <v/>
      </c>
      <c r="AO6704" t="e">
        <f>INDEX(TextClassificationList[],MATCH(Sudan_News12[[#This Row],[text_classification_arabic]],TextClassificationList[text_classification_arabic],0),1)</f>
        <v>#N/A</v>
      </c>
      <c r="AQ6704" t="e">
        <f>INDEX(TextClassificationList[],MATCH(Sudan_News12[[#This Row],[text_classification_arabic2]],TextClassificationList[text_classification_arabic],0),1)</f>
        <v>#N/A</v>
      </c>
      <c r="AS6704" t="e">
        <f>INDEX(TextClassificationList[],MATCH(Sudan_News12[[#This Row],[text_classification_arabic3]],TextClassificationList[text_classification_arabic],0),1)</f>
        <v>#N/A</v>
      </c>
      <c r="AU6704" t="e">
        <f>INDEX(TextClassificationList[],MATCH(Sudan_News12[[#This Row],[text_classification_arabic4]],TextClassificationList[text_classification_arabic],0),1)</f>
        <v>#N/A</v>
      </c>
      <c r="AW6704" t="e">
        <f>INDEX(TextClassificationList[],MATCH(Sudan_News12[[#This Row],[text_classification_arabic5]],TextClassificationList[text_classification_arabic],0),1)</f>
        <v>#N/A</v>
      </c>
    </row>
    <row r="6705" spans="1:49" x14ac:dyDescent="0.2">
      <c r="A6705">
        <v>9.1368237566570496E+17</v>
      </c>
      <c r="B6705">
        <v>9.134242510545879E+17</v>
      </c>
      <c r="C6705" t="s">
        <v>26022</v>
      </c>
      <c r="D6705" s="1">
        <v>43007</v>
      </c>
      <c r="E6705" s="2">
        <v>0.47949074074074072</v>
      </c>
      <c r="F6705">
        <v>200</v>
      </c>
      <c r="G6705">
        <v>1889611729</v>
      </c>
      <c r="H6705" t="s">
        <v>354</v>
      </c>
      <c r="I6705" t="s">
        <v>355</v>
      </c>
      <c r="J6705" t="s">
        <v>265</v>
      </c>
      <c r="K6705" t="s">
        <v>26023</v>
      </c>
      <c r="L6705" t="s">
        <v>266</v>
      </c>
      <c r="M6705" t="s">
        <v>267</v>
      </c>
      <c r="N6705" t="s">
        <v>267</v>
      </c>
      <c r="O6705" t="s">
        <v>267</v>
      </c>
      <c r="P6705">
        <v>0</v>
      </c>
      <c r="Q6705">
        <v>0</v>
      </c>
      <c r="R6705">
        <v>0</v>
      </c>
      <c r="S6705" t="s">
        <v>267</v>
      </c>
      <c r="T6705" t="s">
        <v>267</v>
      </c>
      <c r="U6705" t="s">
        <v>26024</v>
      </c>
      <c r="V6705" t="b">
        <v>0</v>
      </c>
      <c r="W6705" t="s">
        <v>265</v>
      </c>
      <c r="X6705">
        <v>0</v>
      </c>
      <c r="Y6705" t="s">
        <v>265</v>
      </c>
      <c r="Z6705" t="s">
        <v>265</v>
      </c>
      <c r="AA6705" t="s">
        <v>265</v>
      </c>
      <c r="AB6705" t="s">
        <v>265</v>
      </c>
      <c r="AC6705" t="s">
        <v>265</v>
      </c>
      <c r="AD6705" t="s">
        <v>265</v>
      </c>
      <c r="AE6705" t="s">
        <v>265</v>
      </c>
      <c r="AF6705" t="s">
        <v>22980</v>
      </c>
      <c r="AG6705" t="s">
        <v>265</v>
      </c>
      <c r="AH6705" t="s">
        <v>265</v>
      </c>
      <c r="AI6705" t="s">
        <v>265</v>
      </c>
      <c r="AJ6705" t="s">
        <v>265</v>
      </c>
      <c r="AL6705" t="str">
        <f>IF(Sudan_News12[[#This Row],[relevancy_classification_english]]="Relevant","مناسب",IF(Sudan_News12[[#This Row],[relevancy_classification_english]]="Relevant","عَرَضِيّ",""))</f>
        <v/>
      </c>
      <c r="AN6705" t="str">
        <f>IF(Sudan_News12[[#This Row],[sentiment_analysis_english]]="Negative","سلبي",IF(Sudan_News12[[#This Row],[sentiment_analysis_english]]="Neutral","حيادي",IF(Sudan_News12[[#This Row],[sentiment_analysis_english]]="Positive","إيجابي","")))</f>
        <v/>
      </c>
      <c r="AO6705" t="e">
        <f>INDEX(TextClassificationList[],MATCH(Sudan_News12[[#This Row],[text_classification_arabic]],TextClassificationList[text_classification_arabic],0),1)</f>
        <v>#N/A</v>
      </c>
      <c r="AQ6705" t="e">
        <f>INDEX(TextClassificationList[],MATCH(Sudan_News12[[#This Row],[text_classification_arabic2]],TextClassificationList[text_classification_arabic],0),1)</f>
        <v>#N/A</v>
      </c>
      <c r="AS6705" t="e">
        <f>INDEX(TextClassificationList[],MATCH(Sudan_News12[[#This Row],[text_classification_arabic3]],TextClassificationList[text_classification_arabic],0),1)</f>
        <v>#N/A</v>
      </c>
      <c r="AU6705" t="e">
        <f>INDEX(TextClassificationList[],MATCH(Sudan_News12[[#This Row],[text_classification_arabic4]],TextClassificationList[text_classification_arabic],0),1)</f>
        <v>#N/A</v>
      </c>
      <c r="AW6705" t="e">
        <f>INDEX(TextClassificationList[],MATCH(Sudan_News12[[#This Row],[text_classification_arabic5]],TextClassificationList[text_classification_arabic],0),1)</f>
        <v>#N/A</v>
      </c>
    </row>
    <row r="6706" spans="1:49" x14ac:dyDescent="0.2">
      <c r="A6706">
        <v>9.1333083814583501E+17</v>
      </c>
      <c r="B6706">
        <v>9.1294378059207885E+17</v>
      </c>
      <c r="C6706" t="s">
        <v>26025</v>
      </c>
      <c r="D6706" s="1">
        <v>43006</v>
      </c>
      <c r="E6706" s="2">
        <v>0.50943287037037033</v>
      </c>
      <c r="F6706">
        <v>200</v>
      </c>
      <c r="G6706">
        <v>1889611729</v>
      </c>
      <c r="H6706" t="s">
        <v>354</v>
      </c>
      <c r="I6706" t="s">
        <v>355</v>
      </c>
      <c r="J6706" t="s">
        <v>265</v>
      </c>
      <c r="K6706" t="s">
        <v>26026</v>
      </c>
      <c r="L6706" t="s">
        <v>270</v>
      </c>
      <c r="M6706" t="s">
        <v>267</v>
      </c>
      <c r="N6706" t="s">
        <v>267</v>
      </c>
      <c r="O6706" t="s">
        <v>267</v>
      </c>
      <c r="P6706">
        <v>0</v>
      </c>
      <c r="Q6706">
        <v>0</v>
      </c>
      <c r="R6706">
        <v>0</v>
      </c>
      <c r="S6706" t="s">
        <v>267</v>
      </c>
      <c r="T6706" t="s">
        <v>267</v>
      </c>
      <c r="U6706" t="s">
        <v>26027</v>
      </c>
      <c r="V6706" t="b">
        <v>0</v>
      </c>
      <c r="W6706" t="s">
        <v>265</v>
      </c>
      <c r="X6706">
        <v>0</v>
      </c>
      <c r="Y6706" t="s">
        <v>265</v>
      </c>
      <c r="Z6706" t="s">
        <v>265</v>
      </c>
      <c r="AA6706" t="s">
        <v>265</v>
      </c>
      <c r="AB6706" t="s">
        <v>265</v>
      </c>
      <c r="AC6706" t="s">
        <v>265</v>
      </c>
      <c r="AD6706" t="s">
        <v>265</v>
      </c>
      <c r="AE6706" t="s">
        <v>265</v>
      </c>
      <c r="AF6706" t="s">
        <v>287</v>
      </c>
      <c r="AG6706" t="s">
        <v>265</v>
      </c>
      <c r="AH6706" t="s">
        <v>265</v>
      </c>
      <c r="AI6706" t="s">
        <v>265</v>
      </c>
      <c r="AJ6706" t="s">
        <v>265</v>
      </c>
      <c r="AL6706" t="str">
        <f>IF(Sudan_News12[[#This Row],[relevancy_classification_english]]="Relevant","مناسب",IF(Sudan_News12[[#This Row],[relevancy_classification_english]]="Relevant","عَرَضِيّ",""))</f>
        <v/>
      </c>
      <c r="AN6706" t="str">
        <f>IF(Sudan_News12[[#This Row],[sentiment_analysis_english]]="Negative","سلبي",IF(Sudan_News12[[#This Row],[sentiment_analysis_english]]="Neutral","حيادي",IF(Sudan_News12[[#This Row],[sentiment_analysis_english]]="Positive","إيجابي","")))</f>
        <v/>
      </c>
      <c r="AO6706" t="e">
        <f>INDEX(TextClassificationList[],MATCH(Sudan_News12[[#This Row],[text_classification_arabic]],TextClassificationList[text_classification_arabic],0),1)</f>
        <v>#N/A</v>
      </c>
      <c r="AQ6706" t="e">
        <f>INDEX(TextClassificationList[],MATCH(Sudan_News12[[#This Row],[text_classification_arabic2]],TextClassificationList[text_classification_arabic],0),1)</f>
        <v>#N/A</v>
      </c>
      <c r="AS6706" t="e">
        <f>INDEX(TextClassificationList[],MATCH(Sudan_News12[[#This Row],[text_classification_arabic3]],TextClassificationList[text_classification_arabic],0),1)</f>
        <v>#N/A</v>
      </c>
      <c r="AU6706" t="e">
        <f>INDEX(TextClassificationList[],MATCH(Sudan_News12[[#This Row],[text_classification_arabic4]],TextClassificationList[text_classification_arabic],0),1)</f>
        <v>#N/A</v>
      </c>
      <c r="AW6706" t="e">
        <f>INDEX(TextClassificationList[],MATCH(Sudan_News12[[#This Row],[text_classification_arabic5]],TextClassificationList[text_classification_arabic],0),1)</f>
        <v>#N/A</v>
      </c>
    </row>
    <row r="6707" spans="1:49" x14ac:dyDescent="0.2">
      <c r="A6707">
        <v>9.1315845905454694E+17</v>
      </c>
      <c r="B6707">
        <v>9.1315845905454694E+17</v>
      </c>
      <c r="C6707" t="s">
        <v>26028</v>
      </c>
      <c r="D6707" s="1">
        <v>43006</v>
      </c>
      <c r="E6707" s="2">
        <v>3.3750000000000002E-2</v>
      </c>
      <c r="F6707">
        <v>200</v>
      </c>
      <c r="G6707">
        <v>1889611729</v>
      </c>
      <c r="H6707" t="s">
        <v>354</v>
      </c>
      <c r="I6707" t="s">
        <v>355</v>
      </c>
      <c r="J6707" t="s">
        <v>265</v>
      </c>
      <c r="K6707" t="s">
        <v>26029</v>
      </c>
      <c r="L6707" t="s">
        <v>266</v>
      </c>
      <c r="M6707" t="s">
        <v>267</v>
      </c>
      <c r="N6707" t="s">
        <v>267</v>
      </c>
      <c r="O6707" t="s">
        <v>26030</v>
      </c>
      <c r="P6707">
        <v>0</v>
      </c>
      <c r="Q6707">
        <v>0</v>
      </c>
      <c r="R6707">
        <v>1</v>
      </c>
      <c r="S6707" t="s">
        <v>26031</v>
      </c>
      <c r="T6707" t="s">
        <v>267</v>
      </c>
      <c r="U6707" t="s">
        <v>26032</v>
      </c>
      <c r="V6707" t="b">
        <v>0</v>
      </c>
      <c r="W6707" t="s">
        <v>265</v>
      </c>
      <c r="X6707">
        <v>1</v>
      </c>
      <c r="Y6707" t="s">
        <v>26033</v>
      </c>
      <c r="Z6707" t="s">
        <v>265</v>
      </c>
      <c r="AA6707" t="s">
        <v>265</v>
      </c>
      <c r="AB6707" t="s">
        <v>265</v>
      </c>
      <c r="AC6707" t="s">
        <v>265</v>
      </c>
      <c r="AD6707" t="s">
        <v>265</v>
      </c>
      <c r="AE6707" t="s">
        <v>265</v>
      </c>
      <c r="AF6707" t="s">
        <v>267</v>
      </c>
      <c r="AG6707" t="s">
        <v>265</v>
      </c>
      <c r="AH6707" t="s">
        <v>265</v>
      </c>
      <c r="AI6707" t="s">
        <v>265</v>
      </c>
      <c r="AJ6707" t="s">
        <v>265</v>
      </c>
      <c r="AL6707" t="str">
        <f>IF(Sudan_News12[[#This Row],[relevancy_classification_english]]="Relevant","مناسب",IF(Sudan_News12[[#This Row],[relevancy_classification_english]]="Relevant","عَرَضِيّ",""))</f>
        <v/>
      </c>
      <c r="AN6707" t="str">
        <f>IF(Sudan_News12[[#This Row],[sentiment_analysis_english]]="Negative","سلبي",IF(Sudan_News12[[#This Row],[sentiment_analysis_english]]="Neutral","حيادي",IF(Sudan_News12[[#This Row],[sentiment_analysis_english]]="Positive","إيجابي","")))</f>
        <v/>
      </c>
      <c r="AO6707" t="e">
        <f>INDEX(TextClassificationList[],MATCH(Sudan_News12[[#This Row],[text_classification_arabic]],TextClassificationList[text_classification_arabic],0),1)</f>
        <v>#N/A</v>
      </c>
      <c r="AQ6707" t="e">
        <f>INDEX(TextClassificationList[],MATCH(Sudan_News12[[#This Row],[text_classification_arabic2]],TextClassificationList[text_classification_arabic],0),1)</f>
        <v>#N/A</v>
      </c>
      <c r="AS6707" t="e">
        <f>INDEX(TextClassificationList[],MATCH(Sudan_News12[[#This Row],[text_classification_arabic3]],TextClassificationList[text_classification_arabic],0),1)</f>
        <v>#N/A</v>
      </c>
      <c r="AU6707" t="e">
        <f>INDEX(TextClassificationList[],MATCH(Sudan_News12[[#This Row],[text_classification_arabic4]],TextClassificationList[text_classification_arabic],0),1)</f>
        <v>#N/A</v>
      </c>
      <c r="AW6707" t="e">
        <f>INDEX(TextClassificationList[],MATCH(Sudan_News12[[#This Row],[text_classification_arabic5]],TextClassificationList[text_classification_arabic],0),1)</f>
        <v>#N/A</v>
      </c>
    </row>
    <row r="6708" spans="1:49" x14ac:dyDescent="0.2">
      <c r="A6708">
        <v>9.127493363202007E+17</v>
      </c>
      <c r="B6708">
        <v>9.127493363202007E+17</v>
      </c>
      <c r="C6708" t="s">
        <v>26034</v>
      </c>
      <c r="D6708" s="1">
        <v>43004</v>
      </c>
      <c r="E6708" s="2">
        <v>0.90479166666666666</v>
      </c>
      <c r="F6708">
        <v>200</v>
      </c>
      <c r="G6708">
        <v>1889611729</v>
      </c>
      <c r="H6708" t="s">
        <v>354</v>
      </c>
      <c r="I6708" t="s">
        <v>355</v>
      </c>
      <c r="J6708" t="s">
        <v>265</v>
      </c>
      <c r="K6708" t="s">
        <v>26035</v>
      </c>
      <c r="L6708" t="s">
        <v>266</v>
      </c>
      <c r="M6708" t="s">
        <v>267</v>
      </c>
      <c r="N6708" t="s">
        <v>267</v>
      </c>
      <c r="O6708" t="s">
        <v>267</v>
      </c>
      <c r="P6708">
        <v>0</v>
      </c>
      <c r="Q6708">
        <v>0</v>
      </c>
      <c r="R6708">
        <v>0</v>
      </c>
      <c r="S6708" t="s">
        <v>267</v>
      </c>
      <c r="T6708" t="s">
        <v>267</v>
      </c>
      <c r="U6708" t="s">
        <v>26036</v>
      </c>
      <c r="V6708" t="b">
        <v>0</v>
      </c>
      <c r="W6708" t="s">
        <v>265</v>
      </c>
      <c r="X6708">
        <v>0</v>
      </c>
      <c r="Y6708" t="s">
        <v>265</v>
      </c>
      <c r="Z6708" t="s">
        <v>265</v>
      </c>
      <c r="AA6708" t="s">
        <v>265</v>
      </c>
      <c r="AB6708" t="s">
        <v>265</v>
      </c>
      <c r="AC6708" t="s">
        <v>265</v>
      </c>
      <c r="AD6708" t="s">
        <v>265</v>
      </c>
      <c r="AE6708" t="s">
        <v>265</v>
      </c>
      <c r="AF6708" t="s">
        <v>267</v>
      </c>
      <c r="AG6708" t="s">
        <v>265</v>
      </c>
      <c r="AH6708" t="s">
        <v>265</v>
      </c>
      <c r="AI6708" t="s">
        <v>265</v>
      </c>
      <c r="AJ6708" t="s">
        <v>265</v>
      </c>
      <c r="AL6708" t="str">
        <f>IF(Sudan_News12[[#This Row],[relevancy_classification_english]]="Relevant","مناسب",IF(Sudan_News12[[#This Row],[relevancy_classification_english]]="Relevant","عَرَضِيّ",""))</f>
        <v/>
      </c>
      <c r="AN6708" t="str">
        <f>IF(Sudan_News12[[#This Row],[sentiment_analysis_english]]="Negative","سلبي",IF(Sudan_News12[[#This Row],[sentiment_analysis_english]]="Neutral","حيادي",IF(Sudan_News12[[#This Row],[sentiment_analysis_english]]="Positive","إيجابي","")))</f>
        <v/>
      </c>
      <c r="AO6708" t="e">
        <f>INDEX(TextClassificationList[],MATCH(Sudan_News12[[#This Row],[text_classification_arabic]],TextClassificationList[text_classification_arabic],0),1)</f>
        <v>#N/A</v>
      </c>
      <c r="AQ6708" t="e">
        <f>INDEX(TextClassificationList[],MATCH(Sudan_News12[[#This Row],[text_classification_arabic2]],TextClassificationList[text_classification_arabic],0),1)</f>
        <v>#N/A</v>
      </c>
      <c r="AS6708" t="e">
        <f>INDEX(TextClassificationList[],MATCH(Sudan_News12[[#This Row],[text_classification_arabic3]],TextClassificationList[text_classification_arabic],0),1)</f>
        <v>#N/A</v>
      </c>
      <c r="AU6708" t="e">
        <f>INDEX(TextClassificationList[],MATCH(Sudan_News12[[#This Row],[text_classification_arabic4]],TextClassificationList[text_classification_arabic],0),1)</f>
        <v>#N/A</v>
      </c>
      <c r="AW6708" t="e">
        <f>INDEX(TextClassificationList[],MATCH(Sudan_News12[[#This Row],[text_classification_arabic5]],TextClassificationList[text_classification_arabic],0),1)</f>
        <v>#N/A</v>
      </c>
    </row>
    <row r="6709" spans="1:49" x14ac:dyDescent="0.2">
      <c r="A6709">
        <v>9.1254237888771277E+17</v>
      </c>
      <c r="B6709">
        <v>9.1253789113757696E+17</v>
      </c>
      <c r="C6709" t="s">
        <v>26037</v>
      </c>
      <c r="D6709" s="1">
        <v>43004</v>
      </c>
      <c r="E6709" s="2">
        <v>0.33370370370370372</v>
      </c>
      <c r="F6709">
        <v>200</v>
      </c>
      <c r="G6709">
        <v>1889611729</v>
      </c>
      <c r="H6709" t="s">
        <v>354</v>
      </c>
      <c r="I6709" t="s">
        <v>355</v>
      </c>
      <c r="J6709" t="s">
        <v>265</v>
      </c>
      <c r="K6709" t="s">
        <v>26038</v>
      </c>
      <c r="L6709" t="s">
        <v>266</v>
      </c>
      <c r="M6709" t="s">
        <v>267</v>
      </c>
      <c r="N6709" t="s">
        <v>267</v>
      </c>
      <c r="O6709" t="s">
        <v>267</v>
      </c>
      <c r="P6709">
        <v>0</v>
      </c>
      <c r="Q6709">
        <v>0</v>
      </c>
      <c r="R6709">
        <v>0</v>
      </c>
      <c r="S6709" t="s">
        <v>267</v>
      </c>
      <c r="T6709" t="s">
        <v>267</v>
      </c>
      <c r="U6709" t="s">
        <v>26039</v>
      </c>
      <c r="V6709" t="b">
        <v>0</v>
      </c>
      <c r="W6709" t="s">
        <v>265</v>
      </c>
      <c r="X6709">
        <v>0</v>
      </c>
      <c r="Y6709" t="s">
        <v>265</v>
      </c>
      <c r="Z6709" t="s">
        <v>265</v>
      </c>
      <c r="AA6709" t="s">
        <v>265</v>
      </c>
      <c r="AB6709" t="s">
        <v>265</v>
      </c>
      <c r="AC6709" t="s">
        <v>265</v>
      </c>
      <c r="AD6709" t="s">
        <v>265</v>
      </c>
      <c r="AE6709" t="s">
        <v>265</v>
      </c>
      <c r="AF6709" t="s">
        <v>10171</v>
      </c>
      <c r="AG6709" t="s">
        <v>265</v>
      </c>
      <c r="AH6709" t="s">
        <v>265</v>
      </c>
      <c r="AI6709" t="s">
        <v>265</v>
      </c>
      <c r="AJ6709" t="s">
        <v>265</v>
      </c>
      <c r="AL6709" t="str">
        <f>IF(Sudan_News12[[#This Row],[relevancy_classification_english]]="Relevant","مناسب",IF(Sudan_News12[[#This Row],[relevancy_classification_english]]="Relevant","عَرَضِيّ",""))</f>
        <v/>
      </c>
      <c r="AN6709" t="str">
        <f>IF(Sudan_News12[[#This Row],[sentiment_analysis_english]]="Negative","سلبي",IF(Sudan_News12[[#This Row],[sentiment_analysis_english]]="Neutral","حيادي",IF(Sudan_News12[[#This Row],[sentiment_analysis_english]]="Positive","إيجابي","")))</f>
        <v/>
      </c>
      <c r="AO6709" t="e">
        <f>INDEX(TextClassificationList[],MATCH(Sudan_News12[[#This Row],[text_classification_arabic]],TextClassificationList[text_classification_arabic],0),1)</f>
        <v>#N/A</v>
      </c>
      <c r="AQ6709" t="e">
        <f>INDEX(TextClassificationList[],MATCH(Sudan_News12[[#This Row],[text_classification_arabic2]],TextClassificationList[text_classification_arabic],0),1)</f>
        <v>#N/A</v>
      </c>
      <c r="AS6709" t="e">
        <f>INDEX(TextClassificationList[],MATCH(Sudan_News12[[#This Row],[text_classification_arabic3]],TextClassificationList[text_classification_arabic],0),1)</f>
        <v>#N/A</v>
      </c>
      <c r="AU6709" t="e">
        <f>INDEX(TextClassificationList[],MATCH(Sudan_News12[[#This Row],[text_classification_arabic4]],TextClassificationList[text_classification_arabic],0),1)</f>
        <v>#N/A</v>
      </c>
      <c r="AW6709" t="e">
        <f>INDEX(TextClassificationList[],MATCH(Sudan_News12[[#This Row],[text_classification_arabic5]],TextClassificationList[text_classification_arabic],0),1)</f>
        <v>#N/A</v>
      </c>
    </row>
    <row r="6710" spans="1:49" x14ac:dyDescent="0.2">
      <c r="A6710">
        <v>9.1207268465321984E+17</v>
      </c>
      <c r="B6710">
        <v>9.1207268465321984E+17</v>
      </c>
      <c r="C6710" t="s">
        <v>26040</v>
      </c>
      <c r="D6710" s="1">
        <v>43003</v>
      </c>
      <c r="E6710" s="2">
        <v>3.7592592592592594E-2</v>
      </c>
      <c r="F6710">
        <v>200</v>
      </c>
      <c r="G6710">
        <v>1889611729</v>
      </c>
      <c r="H6710" t="s">
        <v>354</v>
      </c>
      <c r="I6710" t="s">
        <v>355</v>
      </c>
      <c r="J6710" t="s">
        <v>265</v>
      </c>
      <c r="K6710" t="s">
        <v>26041</v>
      </c>
      <c r="L6710" t="s">
        <v>266</v>
      </c>
      <c r="M6710" t="s">
        <v>267</v>
      </c>
      <c r="N6710" t="s">
        <v>267</v>
      </c>
      <c r="O6710" t="s">
        <v>267</v>
      </c>
      <c r="P6710">
        <v>0</v>
      </c>
      <c r="Q6710">
        <v>0</v>
      </c>
      <c r="R6710">
        <v>0</v>
      </c>
      <c r="S6710" t="s">
        <v>267</v>
      </c>
      <c r="T6710" t="s">
        <v>267</v>
      </c>
      <c r="U6710" t="s">
        <v>26042</v>
      </c>
      <c r="V6710" t="b">
        <v>0</v>
      </c>
      <c r="W6710" t="s">
        <v>265</v>
      </c>
      <c r="X6710">
        <v>0</v>
      </c>
      <c r="Y6710" t="s">
        <v>265</v>
      </c>
      <c r="Z6710" t="s">
        <v>265</v>
      </c>
      <c r="AA6710" t="s">
        <v>265</v>
      </c>
      <c r="AB6710" t="s">
        <v>265</v>
      </c>
      <c r="AC6710" t="s">
        <v>265</v>
      </c>
      <c r="AD6710" t="s">
        <v>265</v>
      </c>
      <c r="AE6710" t="s">
        <v>265</v>
      </c>
      <c r="AF6710" t="s">
        <v>267</v>
      </c>
      <c r="AG6710" t="s">
        <v>265</v>
      </c>
      <c r="AH6710" t="s">
        <v>265</v>
      </c>
      <c r="AI6710" t="s">
        <v>265</v>
      </c>
      <c r="AJ6710" t="s">
        <v>265</v>
      </c>
      <c r="AL6710" t="str">
        <f>IF(Sudan_News12[[#This Row],[relevancy_classification_english]]="Relevant","مناسب",IF(Sudan_News12[[#This Row],[relevancy_classification_english]]="Relevant","عَرَضِيّ",""))</f>
        <v/>
      </c>
      <c r="AN6710" t="str">
        <f>IF(Sudan_News12[[#This Row],[sentiment_analysis_english]]="Negative","سلبي",IF(Sudan_News12[[#This Row],[sentiment_analysis_english]]="Neutral","حيادي",IF(Sudan_News12[[#This Row],[sentiment_analysis_english]]="Positive","إيجابي","")))</f>
        <v/>
      </c>
      <c r="AO6710" t="e">
        <f>INDEX(TextClassificationList[],MATCH(Sudan_News12[[#This Row],[text_classification_arabic]],TextClassificationList[text_classification_arabic],0),1)</f>
        <v>#N/A</v>
      </c>
      <c r="AQ6710" t="e">
        <f>INDEX(TextClassificationList[],MATCH(Sudan_News12[[#This Row],[text_classification_arabic2]],TextClassificationList[text_classification_arabic],0),1)</f>
        <v>#N/A</v>
      </c>
      <c r="AS6710" t="e">
        <f>INDEX(TextClassificationList[],MATCH(Sudan_News12[[#This Row],[text_classification_arabic3]],TextClassificationList[text_classification_arabic],0),1)</f>
        <v>#N/A</v>
      </c>
      <c r="AU6710" t="e">
        <f>INDEX(TextClassificationList[],MATCH(Sudan_News12[[#This Row],[text_classification_arabic4]],TextClassificationList[text_classification_arabic],0),1)</f>
        <v>#N/A</v>
      </c>
      <c r="AW6710" t="e">
        <f>INDEX(TextClassificationList[],MATCH(Sudan_News12[[#This Row],[text_classification_arabic5]],TextClassificationList[text_classification_arabic],0),1)</f>
        <v>#N/A</v>
      </c>
    </row>
    <row r="6711" spans="1:49" x14ac:dyDescent="0.2">
      <c r="A6711">
        <v>9.1171869565064397E+17</v>
      </c>
      <c r="B6711">
        <v>9.0974673090797978E+17</v>
      </c>
      <c r="C6711" t="s">
        <v>26043</v>
      </c>
      <c r="D6711" s="1">
        <v>43002</v>
      </c>
      <c r="E6711" s="2">
        <v>6.0763888888888888E-2</v>
      </c>
      <c r="F6711">
        <v>200</v>
      </c>
      <c r="G6711">
        <v>1889611729</v>
      </c>
      <c r="H6711" t="s">
        <v>354</v>
      </c>
      <c r="I6711" t="s">
        <v>355</v>
      </c>
      <c r="J6711" t="s">
        <v>265</v>
      </c>
      <c r="K6711" t="s">
        <v>26044</v>
      </c>
      <c r="L6711" t="s">
        <v>266</v>
      </c>
      <c r="M6711" t="s">
        <v>267</v>
      </c>
      <c r="N6711" t="s">
        <v>267</v>
      </c>
      <c r="O6711" t="s">
        <v>267</v>
      </c>
      <c r="P6711">
        <v>0</v>
      </c>
      <c r="Q6711">
        <v>0</v>
      </c>
      <c r="R6711">
        <v>0</v>
      </c>
      <c r="S6711" t="s">
        <v>267</v>
      </c>
      <c r="T6711" t="s">
        <v>267</v>
      </c>
      <c r="U6711" t="s">
        <v>26045</v>
      </c>
      <c r="V6711" t="b">
        <v>0</v>
      </c>
      <c r="W6711" t="s">
        <v>265</v>
      </c>
      <c r="X6711">
        <v>0</v>
      </c>
      <c r="Y6711" t="s">
        <v>265</v>
      </c>
      <c r="Z6711" t="s">
        <v>265</v>
      </c>
      <c r="AA6711" t="s">
        <v>265</v>
      </c>
      <c r="AB6711" t="s">
        <v>265</v>
      </c>
      <c r="AC6711" t="s">
        <v>265</v>
      </c>
      <c r="AD6711" t="s">
        <v>265</v>
      </c>
      <c r="AE6711" t="s">
        <v>265</v>
      </c>
      <c r="AF6711" t="s">
        <v>26046</v>
      </c>
      <c r="AG6711" t="s">
        <v>265</v>
      </c>
      <c r="AH6711" t="s">
        <v>265</v>
      </c>
      <c r="AI6711" t="s">
        <v>265</v>
      </c>
      <c r="AJ6711" t="s">
        <v>265</v>
      </c>
      <c r="AL6711" t="str">
        <f>IF(Sudan_News12[[#This Row],[relevancy_classification_english]]="Relevant","مناسب",IF(Sudan_News12[[#This Row],[relevancy_classification_english]]="Relevant","عَرَضِيّ",""))</f>
        <v/>
      </c>
      <c r="AN6711" t="str">
        <f>IF(Sudan_News12[[#This Row],[sentiment_analysis_english]]="Negative","سلبي",IF(Sudan_News12[[#This Row],[sentiment_analysis_english]]="Neutral","حيادي",IF(Sudan_News12[[#This Row],[sentiment_analysis_english]]="Positive","إيجابي","")))</f>
        <v/>
      </c>
      <c r="AO6711" t="e">
        <f>INDEX(TextClassificationList[],MATCH(Sudan_News12[[#This Row],[text_classification_arabic]],TextClassificationList[text_classification_arabic],0),1)</f>
        <v>#N/A</v>
      </c>
      <c r="AQ6711" t="e">
        <f>INDEX(TextClassificationList[],MATCH(Sudan_News12[[#This Row],[text_classification_arabic2]],TextClassificationList[text_classification_arabic],0),1)</f>
        <v>#N/A</v>
      </c>
      <c r="AS6711" t="e">
        <f>INDEX(TextClassificationList[],MATCH(Sudan_News12[[#This Row],[text_classification_arabic3]],TextClassificationList[text_classification_arabic],0),1)</f>
        <v>#N/A</v>
      </c>
      <c r="AU6711" t="e">
        <f>INDEX(TextClassificationList[],MATCH(Sudan_News12[[#This Row],[text_classification_arabic4]],TextClassificationList[text_classification_arabic],0),1)</f>
        <v>#N/A</v>
      </c>
      <c r="AW6711" t="e">
        <f>INDEX(TextClassificationList[],MATCH(Sudan_News12[[#This Row],[text_classification_arabic5]],TextClassificationList[text_classification_arabic],0),1)</f>
        <v>#N/A</v>
      </c>
    </row>
    <row r="6712" spans="1:49" x14ac:dyDescent="0.2">
      <c r="A6712">
        <v>9.1171798675453952E+17</v>
      </c>
      <c r="B6712">
        <v>9.1171798675453952E+17</v>
      </c>
      <c r="C6712" t="s">
        <v>26047</v>
      </c>
      <c r="D6712" s="1">
        <v>43002</v>
      </c>
      <c r="E6712" s="2">
        <v>5.8807870370370371E-2</v>
      </c>
      <c r="F6712">
        <v>200</v>
      </c>
      <c r="G6712">
        <v>1889611729</v>
      </c>
      <c r="H6712" t="s">
        <v>354</v>
      </c>
      <c r="I6712" t="s">
        <v>355</v>
      </c>
      <c r="J6712" t="s">
        <v>265</v>
      </c>
      <c r="K6712" t="s">
        <v>26048</v>
      </c>
      <c r="L6712" t="s">
        <v>266</v>
      </c>
      <c r="M6712" t="s">
        <v>267</v>
      </c>
      <c r="N6712" t="s">
        <v>267</v>
      </c>
      <c r="O6712" t="s">
        <v>26049</v>
      </c>
      <c r="P6712">
        <v>0</v>
      </c>
      <c r="Q6712">
        <v>0</v>
      </c>
      <c r="R6712">
        <v>1</v>
      </c>
      <c r="S6712" t="s">
        <v>26017</v>
      </c>
      <c r="T6712" t="s">
        <v>267</v>
      </c>
      <c r="U6712" t="s">
        <v>26050</v>
      </c>
      <c r="V6712" t="b">
        <v>0</v>
      </c>
      <c r="W6712" t="s">
        <v>265</v>
      </c>
      <c r="X6712">
        <v>1</v>
      </c>
      <c r="Y6712" t="s">
        <v>26051</v>
      </c>
      <c r="Z6712" t="s">
        <v>265</v>
      </c>
      <c r="AA6712" t="s">
        <v>265</v>
      </c>
      <c r="AB6712" t="s">
        <v>265</v>
      </c>
      <c r="AC6712" t="s">
        <v>265</v>
      </c>
      <c r="AD6712" t="s">
        <v>265</v>
      </c>
      <c r="AE6712" t="s">
        <v>265</v>
      </c>
      <c r="AF6712" t="s">
        <v>267</v>
      </c>
      <c r="AG6712" t="s">
        <v>265</v>
      </c>
      <c r="AH6712" t="s">
        <v>265</v>
      </c>
      <c r="AI6712" t="s">
        <v>265</v>
      </c>
      <c r="AJ6712" t="s">
        <v>265</v>
      </c>
      <c r="AL6712" t="str">
        <f>IF(Sudan_News12[[#This Row],[relevancy_classification_english]]="Relevant","مناسب",IF(Sudan_News12[[#This Row],[relevancy_classification_english]]="Relevant","عَرَضِيّ",""))</f>
        <v/>
      </c>
      <c r="AN6712" t="str">
        <f>IF(Sudan_News12[[#This Row],[sentiment_analysis_english]]="Negative","سلبي",IF(Sudan_News12[[#This Row],[sentiment_analysis_english]]="Neutral","حيادي",IF(Sudan_News12[[#This Row],[sentiment_analysis_english]]="Positive","إيجابي","")))</f>
        <v/>
      </c>
      <c r="AO6712" t="e">
        <f>INDEX(TextClassificationList[],MATCH(Sudan_News12[[#This Row],[text_classification_arabic]],TextClassificationList[text_classification_arabic],0),1)</f>
        <v>#N/A</v>
      </c>
      <c r="AQ6712" t="e">
        <f>INDEX(TextClassificationList[],MATCH(Sudan_News12[[#This Row],[text_classification_arabic2]],TextClassificationList[text_classification_arabic],0),1)</f>
        <v>#N/A</v>
      </c>
      <c r="AS6712" t="e">
        <f>INDEX(TextClassificationList[],MATCH(Sudan_News12[[#This Row],[text_classification_arabic3]],TextClassificationList[text_classification_arabic],0),1)</f>
        <v>#N/A</v>
      </c>
      <c r="AU6712" t="e">
        <f>INDEX(TextClassificationList[],MATCH(Sudan_News12[[#This Row],[text_classification_arabic4]],TextClassificationList[text_classification_arabic],0),1)</f>
        <v>#N/A</v>
      </c>
      <c r="AW6712" t="e">
        <f>INDEX(TextClassificationList[],MATCH(Sudan_News12[[#This Row],[text_classification_arabic5]],TextClassificationList[text_classification_arabic],0),1)</f>
        <v>#N/A</v>
      </c>
    </row>
    <row r="6713" spans="1:49" x14ac:dyDescent="0.2">
      <c r="A6713">
        <v>9.1091777199065088E+17</v>
      </c>
      <c r="B6713">
        <v>9.1091777199065088E+17</v>
      </c>
      <c r="C6713" t="s">
        <v>26052</v>
      </c>
      <c r="D6713" s="1">
        <v>42999</v>
      </c>
      <c r="E6713" s="2">
        <v>0.85063657407407411</v>
      </c>
      <c r="F6713">
        <v>200</v>
      </c>
      <c r="G6713">
        <v>1889611729</v>
      </c>
      <c r="H6713" t="s">
        <v>354</v>
      </c>
      <c r="I6713" t="s">
        <v>355</v>
      </c>
      <c r="J6713" t="s">
        <v>265</v>
      </c>
      <c r="K6713" t="s">
        <v>26053</v>
      </c>
      <c r="L6713" t="s">
        <v>266</v>
      </c>
      <c r="M6713" t="s">
        <v>267</v>
      </c>
      <c r="N6713" t="s">
        <v>267</v>
      </c>
      <c r="O6713" t="s">
        <v>267</v>
      </c>
      <c r="P6713">
        <v>0</v>
      </c>
      <c r="Q6713">
        <v>0</v>
      </c>
      <c r="R6713">
        <v>0</v>
      </c>
      <c r="S6713" t="s">
        <v>267</v>
      </c>
      <c r="T6713" t="s">
        <v>267</v>
      </c>
      <c r="U6713" t="s">
        <v>26054</v>
      </c>
      <c r="V6713" t="b">
        <v>0</v>
      </c>
      <c r="W6713" t="s">
        <v>265</v>
      </c>
      <c r="X6713">
        <v>0</v>
      </c>
      <c r="Y6713" t="s">
        <v>265</v>
      </c>
      <c r="Z6713" t="s">
        <v>265</v>
      </c>
      <c r="AA6713" t="s">
        <v>265</v>
      </c>
      <c r="AB6713" t="s">
        <v>265</v>
      </c>
      <c r="AC6713" t="s">
        <v>265</v>
      </c>
      <c r="AD6713" t="s">
        <v>265</v>
      </c>
      <c r="AE6713" t="s">
        <v>265</v>
      </c>
      <c r="AF6713" t="s">
        <v>267</v>
      </c>
      <c r="AG6713" t="s">
        <v>265</v>
      </c>
      <c r="AH6713" t="s">
        <v>265</v>
      </c>
      <c r="AI6713" t="s">
        <v>265</v>
      </c>
      <c r="AJ6713" t="s">
        <v>265</v>
      </c>
      <c r="AL6713" t="str">
        <f>IF(Sudan_News12[[#This Row],[relevancy_classification_english]]="Relevant","مناسب",IF(Sudan_News12[[#This Row],[relevancy_classification_english]]="Relevant","عَرَضِيّ",""))</f>
        <v/>
      </c>
      <c r="AN6713" t="str">
        <f>IF(Sudan_News12[[#This Row],[sentiment_analysis_english]]="Negative","سلبي",IF(Sudan_News12[[#This Row],[sentiment_analysis_english]]="Neutral","حيادي",IF(Sudan_News12[[#This Row],[sentiment_analysis_english]]="Positive","إيجابي","")))</f>
        <v/>
      </c>
      <c r="AO6713" t="e">
        <f>INDEX(TextClassificationList[],MATCH(Sudan_News12[[#This Row],[text_classification_arabic]],TextClassificationList[text_classification_arabic],0),1)</f>
        <v>#N/A</v>
      </c>
      <c r="AQ6713" t="e">
        <f>INDEX(TextClassificationList[],MATCH(Sudan_News12[[#This Row],[text_classification_arabic2]],TextClassificationList[text_classification_arabic],0),1)</f>
        <v>#N/A</v>
      </c>
      <c r="AS6713" t="e">
        <f>INDEX(TextClassificationList[],MATCH(Sudan_News12[[#This Row],[text_classification_arabic3]],TextClassificationList[text_classification_arabic],0),1)</f>
        <v>#N/A</v>
      </c>
      <c r="AU6713" t="e">
        <f>INDEX(TextClassificationList[],MATCH(Sudan_News12[[#This Row],[text_classification_arabic4]],TextClassificationList[text_classification_arabic],0),1)</f>
        <v>#N/A</v>
      </c>
      <c r="AW6713" t="e">
        <f>INDEX(TextClassificationList[],MATCH(Sudan_News12[[#This Row],[text_classification_arabic5]],TextClassificationList[text_classification_arabic],0),1)</f>
        <v>#N/A</v>
      </c>
    </row>
    <row r="6714" spans="1:49" x14ac:dyDescent="0.2">
      <c r="A6714">
        <v>9.10172517087744E+17</v>
      </c>
      <c r="B6714">
        <v>9.1016236946838733E+17</v>
      </c>
      <c r="C6714" t="s">
        <v>26055</v>
      </c>
      <c r="D6714" s="1">
        <v>42997</v>
      </c>
      <c r="E6714" s="2">
        <v>0.79412037037037042</v>
      </c>
      <c r="F6714">
        <v>200</v>
      </c>
      <c r="G6714">
        <v>1889611729</v>
      </c>
      <c r="H6714" t="s">
        <v>354</v>
      </c>
      <c r="I6714" t="s">
        <v>355</v>
      </c>
      <c r="J6714" t="s">
        <v>265</v>
      </c>
      <c r="K6714" t="s">
        <v>26056</v>
      </c>
      <c r="L6714" t="s">
        <v>266</v>
      </c>
      <c r="M6714" t="s">
        <v>267</v>
      </c>
      <c r="N6714" t="s">
        <v>267</v>
      </c>
      <c r="O6714" t="s">
        <v>267</v>
      </c>
      <c r="P6714">
        <v>0</v>
      </c>
      <c r="Q6714">
        <v>0</v>
      </c>
      <c r="R6714">
        <v>0</v>
      </c>
      <c r="S6714" t="s">
        <v>267</v>
      </c>
      <c r="T6714" t="s">
        <v>267</v>
      </c>
      <c r="U6714" t="s">
        <v>26057</v>
      </c>
      <c r="V6714" t="b">
        <v>0</v>
      </c>
      <c r="W6714" t="s">
        <v>265</v>
      </c>
      <c r="X6714">
        <v>0</v>
      </c>
      <c r="Y6714" t="s">
        <v>265</v>
      </c>
      <c r="Z6714" t="s">
        <v>265</v>
      </c>
      <c r="AA6714" t="s">
        <v>265</v>
      </c>
      <c r="AB6714" t="s">
        <v>265</v>
      </c>
      <c r="AC6714" t="s">
        <v>265</v>
      </c>
      <c r="AD6714" t="s">
        <v>265</v>
      </c>
      <c r="AE6714" t="s">
        <v>265</v>
      </c>
      <c r="AF6714" t="s">
        <v>17126</v>
      </c>
      <c r="AG6714" t="s">
        <v>265</v>
      </c>
      <c r="AH6714" t="s">
        <v>265</v>
      </c>
      <c r="AI6714" t="s">
        <v>265</v>
      </c>
      <c r="AJ6714" t="s">
        <v>265</v>
      </c>
      <c r="AL6714" t="str">
        <f>IF(Sudan_News12[[#This Row],[relevancy_classification_english]]="Relevant","مناسب",IF(Sudan_News12[[#This Row],[relevancy_classification_english]]="Relevant","عَرَضِيّ",""))</f>
        <v/>
      </c>
      <c r="AN6714" t="str">
        <f>IF(Sudan_News12[[#This Row],[sentiment_analysis_english]]="Negative","سلبي",IF(Sudan_News12[[#This Row],[sentiment_analysis_english]]="Neutral","حيادي",IF(Sudan_News12[[#This Row],[sentiment_analysis_english]]="Positive","إيجابي","")))</f>
        <v/>
      </c>
      <c r="AO6714" t="e">
        <f>INDEX(TextClassificationList[],MATCH(Sudan_News12[[#This Row],[text_classification_arabic]],TextClassificationList[text_classification_arabic],0),1)</f>
        <v>#N/A</v>
      </c>
      <c r="AQ6714" t="e">
        <f>INDEX(TextClassificationList[],MATCH(Sudan_News12[[#This Row],[text_classification_arabic2]],TextClassificationList[text_classification_arabic],0),1)</f>
        <v>#N/A</v>
      </c>
      <c r="AS6714" t="e">
        <f>INDEX(TextClassificationList[],MATCH(Sudan_News12[[#This Row],[text_classification_arabic3]],TextClassificationList[text_classification_arabic],0),1)</f>
        <v>#N/A</v>
      </c>
      <c r="AU6714" t="e">
        <f>INDEX(TextClassificationList[],MATCH(Sudan_News12[[#This Row],[text_classification_arabic4]],TextClassificationList[text_classification_arabic],0),1)</f>
        <v>#N/A</v>
      </c>
      <c r="AW6714" t="e">
        <f>INDEX(TextClassificationList[],MATCH(Sudan_News12[[#This Row],[text_classification_arabic5]],TextClassificationList[text_classification_arabic],0),1)</f>
        <v>#N/A</v>
      </c>
    </row>
    <row r="6715" spans="1:49" x14ac:dyDescent="0.2">
      <c r="A6715">
        <v>9.1005001612281856E+17</v>
      </c>
      <c r="B6715">
        <v>9.0986091634641306E+17</v>
      </c>
      <c r="C6715" t="s">
        <v>26058</v>
      </c>
      <c r="D6715" s="1">
        <v>42997</v>
      </c>
      <c r="E6715" s="2">
        <v>0.45608796296296295</v>
      </c>
      <c r="F6715">
        <v>200</v>
      </c>
      <c r="G6715">
        <v>1889611729</v>
      </c>
      <c r="H6715" t="s">
        <v>354</v>
      </c>
      <c r="I6715" t="s">
        <v>355</v>
      </c>
      <c r="J6715" t="s">
        <v>265</v>
      </c>
      <c r="K6715" t="s">
        <v>26059</v>
      </c>
      <c r="L6715" t="s">
        <v>266</v>
      </c>
      <c r="M6715" t="s">
        <v>267</v>
      </c>
      <c r="N6715" t="s">
        <v>267</v>
      </c>
      <c r="O6715" t="s">
        <v>267</v>
      </c>
      <c r="P6715">
        <v>0</v>
      </c>
      <c r="Q6715">
        <v>0</v>
      </c>
      <c r="R6715">
        <v>0</v>
      </c>
      <c r="S6715" t="s">
        <v>267</v>
      </c>
      <c r="T6715" t="s">
        <v>267</v>
      </c>
      <c r="U6715" t="s">
        <v>26060</v>
      </c>
      <c r="V6715" t="b">
        <v>0</v>
      </c>
      <c r="W6715" t="s">
        <v>265</v>
      </c>
      <c r="X6715">
        <v>0</v>
      </c>
      <c r="Y6715" t="s">
        <v>265</v>
      </c>
      <c r="Z6715" t="s">
        <v>265</v>
      </c>
      <c r="AA6715" t="s">
        <v>265</v>
      </c>
      <c r="AB6715" t="s">
        <v>265</v>
      </c>
      <c r="AC6715" t="s">
        <v>265</v>
      </c>
      <c r="AD6715" t="s">
        <v>265</v>
      </c>
      <c r="AE6715" t="s">
        <v>265</v>
      </c>
      <c r="AF6715" t="s">
        <v>267</v>
      </c>
      <c r="AG6715" t="s">
        <v>265</v>
      </c>
      <c r="AH6715" t="s">
        <v>265</v>
      </c>
      <c r="AI6715" t="s">
        <v>265</v>
      </c>
      <c r="AJ6715" t="s">
        <v>265</v>
      </c>
      <c r="AL6715" t="str">
        <f>IF(Sudan_News12[[#This Row],[relevancy_classification_english]]="Relevant","مناسب",IF(Sudan_News12[[#This Row],[relevancy_classification_english]]="Relevant","عَرَضِيّ",""))</f>
        <v/>
      </c>
      <c r="AN6715" t="str">
        <f>IF(Sudan_News12[[#This Row],[sentiment_analysis_english]]="Negative","سلبي",IF(Sudan_News12[[#This Row],[sentiment_analysis_english]]="Neutral","حيادي",IF(Sudan_News12[[#This Row],[sentiment_analysis_english]]="Positive","إيجابي","")))</f>
        <v/>
      </c>
      <c r="AO6715" t="e">
        <f>INDEX(TextClassificationList[],MATCH(Sudan_News12[[#This Row],[text_classification_arabic]],TextClassificationList[text_classification_arabic],0),1)</f>
        <v>#N/A</v>
      </c>
      <c r="AQ6715" t="e">
        <f>INDEX(TextClassificationList[],MATCH(Sudan_News12[[#This Row],[text_classification_arabic2]],TextClassificationList[text_classification_arabic],0),1)</f>
        <v>#N/A</v>
      </c>
      <c r="AS6715" t="e">
        <f>INDEX(TextClassificationList[],MATCH(Sudan_News12[[#This Row],[text_classification_arabic3]],TextClassificationList[text_classification_arabic],0),1)</f>
        <v>#N/A</v>
      </c>
      <c r="AU6715" t="e">
        <f>INDEX(TextClassificationList[],MATCH(Sudan_News12[[#This Row],[text_classification_arabic4]],TextClassificationList[text_classification_arabic],0),1)</f>
        <v>#N/A</v>
      </c>
      <c r="AW6715" t="e">
        <f>INDEX(TextClassificationList[],MATCH(Sudan_News12[[#This Row],[text_classification_arabic5]],TextClassificationList[text_classification_arabic],0),1)</f>
        <v>#N/A</v>
      </c>
    </row>
    <row r="6716" spans="1:49" x14ac:dyDescent="0.2">
      <c r="A6716">
        <v>9.1004740123432141E+17</v>
      </c>
      <c r="B6716">
        <v>9.1004740123432141E+17</v>
      </c>
      <c r="C6716" t="s">
        <v>26061</v>
      </c>
      <c r="D6716" s="1">
        <v>42997</v>
      </c>
      <c r="E6716" s="2">
        <v>0.44886574074074076</v>
      </c>
      <c r="F6716">
        <v>200</v>
      </c>
      <c r="G6716">
        <v>1889611729</v>
      </c>
      <c r="H6716" t="s">
        <v>354</v>
      </c>
      <c r="I6716" t="s">
        <v>355</v>
      </c>
      <c r="J6716" t="s">
        <v>265</v>
      </c>
      <c r="K6716" t="s">
        <v>26062</v>
      </c>
      <c r="L6716" t="s">
        <v>278</v>
      </c>
      <c r="M6716" t="s">
        <v>267</v>
      </c>
      <c r="N6716" t="s">
        <v>267</v>
      </c>
      <c r="O6716" t="s">
        <v>26063</v>
      </c>
      <c r="P6716">
        <v>0</v>
      </c>
      <c r="Q6716">
        <v>0</v>
      </c>
      <c r="R6716">
        <v>0</v>
      </c>
      <c r="S6716" t="s">
        <v>295</v>
      </c>
      <c r="T6716" t="s">
        <v>267</v>
      </c>
      <c r="U6716" t="s">
        <v>26064</v>
      </c>
      <c r="V6716" t="b">
        <v>0</v>
      </c>
      <c r="W6716" t="s">
        <v>265</v>
      </c>
      <c r="X6716">
        <v>1</v>
      </c>
      <c r="Y6716" t="s">
        <v>26065</v>
      </c>
      <c r="Z6716" t="s">
        <v>265</v>
      </c>
      <c r="AA6716" t="s">
        <v>265</v>
      </c>
      <c r="AB6716" t="s">
        <v>265</v>
      </c>
      <c r="AC6716" t="s">
        <v>265</v>
      </c>
      <c r="AD6716" t="s">
        <v>265</v>
      </c>
      <c r="AE6716" t="s">
        <v>265</v>
      </c>
      <c r="AF6716" t="s">
        <v>267</v>
      </c>
      <c r="AG6716" t="s">
        <v>265</v>
      </c>
      <c r="AH6716" t="s">
        <v>265</v>
      </c>
      <c r="AI6716" t="s">
        <v>265</v>
      </c>
      <c r="AJ6716" t="s">
        <v>265</v>
      </c>
      <c r="AL6716" t="str">
        <f>IF(Sudan_News12[[#This Row],[relevancy_classification_english]]="Relevant","مناسب",IF(Sudan_News12[[#This Row],[relevancy_classification_english]]="Relevant","عَرَضِيّ",""))</f>
        <v/>
      </c>
      <c r="AN6716" t="str">
        <f>IF(Sudan_News12[[#This Row],[sentiment_analysis_english]]="Negative","سلبي",IF(Sudan_News12[[#This Row],[sentiment_analysis_english]]="Neutral","حيادي",IF(Sudan_News12[[#This Row],[sentiment_analysis_english]]="Positive","إيجابي","")))</f>
        <v/>
      </c>
      <c r="AO6716" t="e">
        <f>INDEX(TextClassificationList[],MATCH(Sudan_News12[[#This Row],[text_classification_arabic]],TextClassificationList[text_classification_arabic],0),1)</f>
        <v>#N/A</v>
      </c>
      <c r="AQ6716" t="e">
        <f>INDEX(TextClassificationList[],MATCH(Sudan_News12[[#This Row],[text_classification_arabic2]],TextClassificationList[text_classification_arabic],0),1)</f>
        <v>#N/A</v>
      </c>
      <c r="AS6716" t="e">
        <f>INDEX(TextClassificationList[],MATCH(Sudan_News12[[#This Row],[text_classification_arabic3]],TextClassificationList[text_classification_arabic],0),1)</f>
        <v>#N/A</v>
      </c>
      <c r="AU6716" t="e">
        <f>INDEX(TextClassificationList[],MATCH(Sudan_News12[[#This Row],[text_classification_arabic4]],TextClassificationList[text_classification_arabic],0),1)</f>
        <v>#N/A</v>
      </c>
      <c r="AW6716" t="e">
        <f>INDEX(TextClassificationList[],MATCH(Sudan_News12[[#This Row],[text_classification_arabic5]],TextClassificationList[text_classification_arabic],0),1)</f>
        <v>#N/A</v>
      </c>
    </row>
    <row r="6717" spans="1:49" x14ac:dyDescent="0.2">
      <c r="A6717">
        <v>9.1004426025002598E+17</v>
      </c>
      <c r="B6717">
        <v>9.1004426025002598E+17</v>
      </c>
      <c r="C6717" t="s">
        <v>26066</v>
      </c>
      <c r="D6717" s="1">
        <v>42997</v>
      </c>
      <c r="E6717" s="2">
        <v>0.44020833333333331</v>
      </c>
      <c r="F6717">
        <v>200</v>
      </c>
      <c r="G6717">
        <v>1889611729</v>
      </c>
      <c r="H6717" t="s">
        <v>354</v>
      </c>
      <c r="I6717" t="s">
        <v>355</v>
      </c>
      <c r="J6717" t="s">
        <v>265</v>
      </c>
      <c r="K6717" t="s">
        <v>26067</v>
      </c>
      <c r="L6717" t="s">
        <v>266</v>
      </c>
      <c r="M6717" t="s">
        <v>267</v>
      </c>
      <c r="N6717" t="s">
        <v>267</v>
      </c>
      <c r="O6717" t="s">
        <v>267</v>
      </c>
      <c r="P6717">
        <v>0</v>
      </c>
      <c r="Q6717">
        <v>0</v>
      </c>
      <c r="R6717">
        <v>0</v>
      </c>
      <c r="S6717" t="s">
        <v>26017</v>
      </c>
      <c r="T6717" t="s">
        <v>267</v>
      </c>
      <c r="U6717" t="s">
        <v>26068</v>
      </c>
      <c r="V6717" t="b">
        <v>0</v>
      </c>
      <c r="W6717" t="s">
        <v>265</v>
      </c>
      <c r="X6717">
        <v>0</v>
      </c>
      <c r="Y6717" t="s">
        <v>265</v>
      </c>
      <c r="Z6717" t="s">
        <v>265</v>
      </c>
      <c r="AA6717" t="s">
        <v>265</v>
      </c>
      <c r="AB6717" t="s">
        <v>265</v>
      </c>
      <c r="AC6717" t="s">
        <v>265</v>
      </c>
      <c r="AD6717" t="s">
        <v>265</v>
      </c>
      <c r="AE6717" t="s">
        <v>265</v>
      </c>
      <c r="AF6717" t="s">
        <v>267</v>
      </c>
      <c r="AG6717" t="s">
        <v>265</v>
      </c>
      <c r="AH6717" t="s">
        <v>265</v>
      </c>
      <c r="AI6717" t="s">
        <v>265</v>
      </c>
      <c r="AJ6717" t="s">
        <v>265</v>
      </c>
      <c r="AL6717" t="str">
        <f>IF(Sudan_News12[[#This Row],[relevancy_classification_english]]="Relevant","مناسب",IF(Sudan_News12[[#This Row],[relevancy_classification_english]]="Relevant","عَرَضِيّ",""))</f>
        <v/>
      </c>
      <c r="AN6717" t="str">
        <f>IF(Sudan_News12[[#This Row],[sentiment_analysis_english]]="Negative","سلبي",IF(Sudan_News12[[#This Row],[sentiment_analysis_english]]="Neutral","حيادي",IF(Sudan_News12[[#This Row],[sentiment_analysis_english]]="Positive","إيجابي","")))</f>
        <v/>
      </c>
      <c r="AO6717" t="e">
        <f>INDEX(TextClassificationList[],MATCH(Sudan_News12[[#This Row],[text_classification_arabic]],TextClassificationList[text_classification_arabic],0),1)</f>
        <v>#N/A</v>
      </c>
      <c r="AQ6717" t="e">
        <f>INDEX(TextClassificationList[],MATCH(Sudan_News12[[#This Row],[text_classification_arabic2]],TextClassificationList[text_classification_arabic],0),1)</f>
        <v>#N/A</v>
      </c>
      <c r="AS6717" t="e">
        <f>INDEX(TextClassificationList[],MATCH(Sudan_News12[[#This Row],[text_classification_arabic3]],TextClassificationList[text_classification_arabic],0),1)</f>
        <v>#N/A</v>
      </c>
      <c r="AU6717" t="e">
        <f>INDEX(TextClassificationList[],MATCH(Sudan_News12[[#This Row],[text_classification_arabic4]],TextClassificationList[text_classification_arabic],0),1)</f>
        <v>#N/A</v>
      </c>
      <c r="AW6717" t="e">
        <f>INDEX(TextClassificationList[],MATCH(Sudan_News12[[#This Row],[text_classification_arabic5]],TextClassificationList[text_classification_arabic],0),1)</f>
        <v>#N/A</v>
      </c>
    </row>
    <row r="6718" spans="1:49" x14ac:dyDescent="0.2">
      <c r="A6718">
        <v>9.1004311141762253E+17</v>
      </c>
      <c r="B6718">
        <v>9.0991799582004429E+17</v>
      </c>
      <c r="C6718" t="s">
        <v>26069</v>
      </c>
      <c r="D6718" s="1">
        <v>42997</v>
      </c>
      <c r="E6718" s="2">
        <v>0.43703703703703706</v>
      </c>
      <c r="F6718">
        <v>200</v>
      </c>
      <c r="G6718">
        <v>1889611729</v>
      </c>
      <c r="H6718" t="s">
        <v>354</v>
      </c>
      <c r="I6718" t="s">
        <v>355</v>
      </c>
      <c r="J6718" t="s">
        <v>265</v>
      </c>
      <c r="K6718" t="s">
        <v>26070</v>
      </c>
      <c r="L6718" t="s">
        <v>266</v>
      </c>
      <c r="M6718" t="s">
        <v>267</v>
      </c>
      <c r="N6718" t="s">
        <v>267</v>
      </c>
      <c r="O6718" t="s">
        <v>267</v>
      </c>
      <c r="P6718">
        <v>0</v>
      </c>
      <c r="Q6718">
        <v>0</v>
      </c>
      <c r="R6718">
        <v>0</v>
      </c>
      <c r="S6718" t="s">
        <v>267</v>
      </c>
      <c r="T6718" t="s">
        <v>267</v>
      </c>
      <c r="U6718" t="s">
        <v>26071</v>
      </c>
      <c r="V6718" t="b">
        <v>0</v>
      </c>
      <c r="W6718" t="s">
        <v>265</v>
      </c>
      <c r="X6718">
        <v>0</v>
      </c>
      <c r="Y6718" t="s">
        <v>265</v>
      </c>
      <c r="Z6718" t="s">
        <v>265</v>
      </c>
      <c r="AA6718" t="s">
        <v>265</v>
      </c>
      <c r="AB6718" t="s">
        <v>265</v>
      </c>
      <c r="AC6718" t="s">
        <v>265</v>
      </c>
      <c r="AD6718" t="s">
        <v>265</v>
      </c>
      <c r="AE6718" t="s">
        <v>265</v>
      </c>
      <c r="AF6718" t="s">
        <v>14952</v>
      </c>
      <c r="AG6718" t="s">
        <v>265</v>
      </c>
      <c r="AH6718" t="s">
        <v>265</v>
      </c>
      <c r="AI6718" t="s">
        <v>265</v>
      </c>
      <c r="AJ6718" t="s">
        <v>265</v>
      </c>
      <c r="AL6718" t="str">
        <f>IF(Sudan_News12[[#This Row],[relevancy_classification_english]]="Relevant","مناسب",IF(Sudan_News12[[#This Row],[relevancy_classification_english]]="Relevant","عَرَضِيّ",""))</f>
        <v/>
      </c>
      <c r="AN6718" t="str">
        <f>IF(Sudan_News12[[#This Row],[sentiment_analysis_english]]="Negative","سلبي",IF(Sudan_News12[[#This Row],[sentiment_analysis_english]]="Neutral","حيادي",IF(Sudan_News12[[#This Row],[sentiment_analysis_english]]="Positive","إيجابي","")))</f>
        <v/>
      </c>
      <c r="AO6718" t="e">
        <f>INDEX(TextClassificationList[],MATCH(Sudan_News12[[#This Row],[text_classification_arabic]],TextClassificationList[text_classification_arabic],0),1)</f>
        <v>#N/A</v>
      </c>
      <c r="AQ6718" t="e">
        <f>INDEX(TextClassificationList[],MATCH(Sudan_News12[[#This Row],[text_classification_arabic2]],TextClassificationList[text_classification_arabic],0),1)</f>
        <v>#N/A</v>
      </c>
      <c r="AS6718" t="e">
        <f>INDEX(TextClassificationList[],MATCH(Sudan_News12[[#This Row],[text_classification_arabic3]],TextClassificationList[text_classification_arabic],0),1)</f>
        <v>#N/A</v>
      </c>
      <c r="AU6718" t="e">
        <f>INDEX(TextClassificationList[],MATCH(Sudan_News12[[#This Row],[text_classification_arabic4]],TextClassificationList[text_classification_arabic],0),1)</f>
        <v>#N/A</v>
      </c>
      <c r="AW6718" t="e">
        <f>INDEX(TextClassificationList[],MATCH(Sudan_News12[[#This Row],[text_classification_arabic5]],TextClassificationList[text_classification_arabic],0),1)</f>
        <v>#N/A</v>
      </c>
    </row>
    <row r="6719" spans="1:49" x14ac:dyDescent="0.2">
      <c r="A6719">
        <v>9.0953454188228198E+17</v>
      </c>
      <c r="B6719">
        <v>9.095280044681175E+17</v>
      </c>
      <c r="C6719" t="s">
        <v>26072</v>
      </c>
      <c r="D6719" s="1">
        <v>42996</v>
      </c>
      <c r="E6719" s="2">
        <v>3.3645833333333333E-2</v>
      </c>
      <c r="F6719">
        <v>200</v>
      </c>
      <c r="G6719">
        <v>1889611729</v>
      </c>
      <c r="H6719" t="s">
        <v>354</v>
      </c>
      <c r="I6719" t="s">
        <v>355</v>
      </c>
      <c r="J6719" t="s">
        <v>265</v>
      </c>
      <c r="K6719" t="s">
        <v>26073</v>
      </c>
      <c r="L6719" t="s">
        <v>266</v>
      </c>
      <c r="M6719" t="s">
        <v>267</v>
      </c>
      <c r="N6719" t="s">
        <v>267</v>
      </c>
      <c r="O6719" t="s">
        <v>267</v>
      </c>
      <c r="P6719">
        <v>0</v>
      </c>
      <c r="Q6719">
        <v>0</v>
      </c>
      <c r="R6719">
        <v>0</v>
      </c>
      <c r="S6719" t="s">
        <v>267</v>
      </c>
      <c r="T6719" t="s">
        <v>267</v>
      </c>
      <c r="U6719" t="s">
        <v>26074</v>
      </c>
      <c r="V6719" t="b">
        <v>0</v>
      </c>
      <c r="W6719" t="s">
        <v>265</v>
      </c>
      <c r="X6719">
        <v>0</v>
      </c>
      <c r="Y6719" t="s">
        <v>265</v>
      </c>
      <c r="Z6719" t="s">
        <v>265</v>
      </c>
      <c r="AA6719" t="s">
        <v>265</v>
      </c>
      <c r="AB6719" t="s">
        <v>265</v>
      </c>
      <c r="AC6719" t="s">
        <v>265</v>
      </c>
      <c r="AD6719" t="s">
        <v>265</v>
      </c>
      <c r="AE6719" t="s">
        <v>265</v>
      </c>
      <c r="AF6719" t="s">
        <v>14952</v>
      </c>
      <c r="AG6719" t="s">
        <v>265</v>
      </c>
      <c r="AH6719" t="s">
        <v>265</v>
      </c>
      <c r="AI6719" t="s">
        <v>265</v>
      </c>
      <c r="AJ6719" t="s">
        <v>265</v>
      </c>
      <c r="AL6719" t="str">
        <f>IF(Sudan_News12[[#This Row],[relevancy_classification_english]]="Relevant","مناسب",IF(Sudan_News12[[#This Row],[relevancy_classification_english]]="Relevant","عَرَضِيّ",""))</f>
        <v/>
      </c>
      <c r="AN6719" t="str">
        <f>IF(Sudan_News12[[#This Row],[sentiment_analysis_english]]="Negative","سلبي",IF(Sudan_News12[[#This Row],[sentiment_analysis_english]]="Neutral","حيادي",IF(Sudan_News12[[#This Row],[sentiment_analysis_english]]="Positive","إيجابي","")))</f>
        <v/>
      </c>
      <c r="AO6719" t="e">
        <f>INDEX(TextClassificationList[],MATCH(Sudan_News12[[#This Row],[text_classification_arabic]],TextClassificationList[text_classification_arabic],0),1)</f>
        <v>#N/A</v>
      </c>
      <c r="AQ6719" t="e">
        <f>INDEX(TextClassificationList[],MATCH(Sudan_News12[[#This Row],[text_classification_arabic2]],TextClassificationList[text_classification_arabic],0),1)</f>
        <v>#N/A</v>
      </c>
      <c r="AS6719" t="e">
        <f>INDEX(TextClassificationList[],MATCH(Sudan_News12[[#This Row],[text_classification_arabic3]],TextClassificationList[text_classification_arabic],0),1)</f>
        <v>#N/A</v>
      </c>
      <c r="AU6719" t="e">
        <f>INDEX(TextClassificationList[],MATCH(Sudan_News12[[#This Row],[text_classification_arabic4]],TextClassificationList[text_classification_arabic],0),1)</f>
        <v>#N/A</v>
      </c>
      <c r="AW6719" t="e">
        <f>INDEX(TextClassificationList[],MATCH(Sudan_News12[[#This Row],[text_classification_arabic5]],TextClassificationList[text_classification_arabic],0),1)</f>
        <v>#N/A</v>
      </c>
    </row>
    <row r="6720" spans="1:49" x14ac:dyDescent="0.2">
      <c r="A6720">
        <v>9.0905024562302976E+17</v>
      </c>
      <c r="B6720">
        <v>9.0901232271429222E+17</v>
      </c>
      <c r="C6720" t="s">
        <v>26075</v>
      </c>
      <c r="D6720" s="1">
        <v>42994</v>
      </c>
      <c r="E6720" s="2">
        <v>0.69724537037037038</v>
      </c>
      <c r="F6720">
        <v>200</v>
      </c>
      <c r="G6720">
        <v>1889611729</v>
      </c>
      <c r="H6720" t="s">
        <v>354</v>
      </c>
      <c r="I6720" t="s">
        <v>355</v>
      </c>
      <c r="J6720" t="s">
        <v>265</v>
      </c>
      <c r="K6720" t="s">
        <v>26076</v>
      </c>
      <c r="L6720" t="s">
        <v>266</v>
      </c>
      <c r="M6720" t="s">
        <v>267</v>
      </c>
      <c r="N6720" t="s">
        <v>267</v>
      </c>
      <c r="O6720" t="s">
        <v>267</v>
      </c>
      <c r="P6720">
        <v>0</v>
      </c>
      <c r="Q6720">
        <v>0</v>
      </c>
      <c r="R6720">
        <v>0</v>
      </c>
      <c r="S6720" t="s">
        <v>267</v>
      </c>
      <c r="T6720" t="s">
        <v>267</v>
      </c>
      <c r="U6720" t="s">
        <v>26077</v>
      </c>
      <c r="V6720" t="b">
        <v>0</v>
      </c>
      <c r="W6720" t="s">
        <v>265</v>
      </c>
      <c r="X6720">
        <v>0</v>
      </c>
      <c r="Y6720" t="s">
        <v>265</v>
      </c>
      <c r="Z6720" t="s">
        <v>265</v>
      </c>
      <c r="AA6720" t="s">
        <v>265</v>
      </c>
      <c r="AB6720" t="s">
        <v>265</v>
      </c>
      <c r="AC6720" t="s">
        <v>265</v>
      </c>
      <c r="AD6720" t="s">
        <v>265</v>
      </c>
      <c r="AE6720" t="s">
        <v>265</v>
      </c>
      <c r="AF6720" t="s">
        <v>26078</v>
      </c>
      <c r="AG6720" t="s">
        <v>265</v>
      </c>
      <c r="AH6720" t="s">
        <v>265</v>
      </c>
      <c r="AI6720" t="s">
        <v>265</v>
      </c>
      <c r="AJ6720" t="s">
        <v>265</v>
      </c>
      <c r="AL6720" t="str">
        <f>IF(Sudan_News12[[#This Row],[relevancy_classification_english]]="Relevant","مناسب",IF(Sudan_News12[[#This Row],[relevancy_classification_english]]="Relevant","عَرَضِيّ",""))</f>
        <v/>
      </c>
      <c r="AN6720" t="str">
        <f>IF(Sudan_News12[[#This Row],[sentiment_analysis_english]]="Negative","سلبي",IF(Sudan_News12[[#This Row],[sentiment_analysis_english]]="Neutral","حيادي",IF(Sudan_News12[[#This Row],[sentiment_analysis_english]]="Positive","إيجابي","")))</f>
        <v/>
      </c>
      <c r="AO6720" t="e">
        <f>INDEX(TextClassificationList[],MATCH(Sudan_News12[[#This Row],[text_classification_arabic]],TextClassificationList[text_classification_arabic],0),1)</f>
        <v>#N/A</v>
      </c>
      <c r="AQ6720" t="e">
        <f>INDEX(TextClassificationList[],MATCH(Sudan_News12[[#This Row],[text_classification_arabic2]],TextClassificationList[text_classification_arabic],0),1)</f>
        <v>#N/A</v>
      </c>
      <c r="AS6720" t="e">
        <f>INDEX(TextClassificationList[],MATCH(Sudan_News12[[#This Row],[text_classification_arabic3]],TextClassificationList[text_classification_arabic],0),1)</f>
        <v>#N/A</v>
      </c>
      <c r="AU6720" t="e">
        <f>INDEX(TextClassificationList[],MATCH(Sudan_News12[[#This Row],[text_classification_arabic4]],TextClassificationList[text_classification_arabic],0),1)</f>
        <v>#N/A</v>
      </c>
      <c r="AW6720" t="e">
        <f>INDEX(TextClassificationList[],MATCH(Sudan_News12[[#This Row],[text_classification_arabic5]],TextClassificationList[text_classification_arabic],0),1)</f>
        <v>#N/A</v>
      </c>
    </row>
    <row r="6721" spans="1:49" x14ac:dyDescent="0.2">
      <c r="A6721">
        <v>9.0881387776434586E+17</v>
      </c>
      <c r="B6721">
        <v>9.0878896249134285E+17</v>
      </c>
      <c r="C6721" t="s">
        <v>26079</v>
      </c>
      <c r="D6721" s="1">
        <v>42994</v>
      </c>
      <c r="E6721" s="2">
        <v>4.4999999999999998E-2</v>
      </c>
      <c r="F6721">
        <v>200</v>
      </c>
      <c r="G6721">
        <v>1889611729</v>
      </c>
      <c r="H6721" t="s">
        <v>354</v>
      </c>
      <c r="I6721" t="s">
        <v>355</v>
      </c>
      <c r="J6721" t="s">
        <v>265</v>
      </c>
      <c r="K6721" t="s">
        <v>26080</v>
      </c>
      <c r="L6721" t="s">
        <v>266</v>
      </c>
      <c r="M6721" t="s">
        <v>267</v>
      </c>
      <c r="N6721" t="s">
        <v>267</v>
      </c>
      <c r="O6721" t="s">
        <v>267</v>
      </c>
      <c r="P6721">
        <v>0</v>
      </c>
      <c r="Q6721">
        <v>0</v>
      </c>
      <c r="R6721">
        <v>0</v>
      </c>
      <c r="S6721" t="s">
        <v>267</v>
      </c>
      <c r="T6721" t="s">
        <v>267</v>
      </c>
      <c r="U6721" t="s">
        <v>26081</v>
      </c>
      <c r="V6721" t="b">
        <v>0</v>
      </c>
      <c r="W6721" t="s">
        <v>265</v>
      </c>
      <c r="X6721">
        <v>0</v>
      </c>
      <c r="Y6721" t="s">
        <v>265</v>
      </c>
      <c r="Z6721" t="s">
        <v>265</v>
      </c>
      <c r="AA6721" t="s">
        <v>265</v>
      </c>
      <c r="AB6721" t="s">
        <v>265</v>
      </c>
      <c r="AC6721" t="s">
        <v>265</v>
      </c>
      <c r="AD6721" t="s">
        <v>265</v>
      </c>
      <c r="AE6721" t="s">
        <v>265</v>
      </c>
      <c r="AF6721" t="s">
        <v>9785</v>
      </c>
      <c r="AG6721" t="s">
        <v>265</v>
      </c>
      <c r="AH6721" t="s">
        <v>265</v>
      </c>
      <c r="AI6721" t="s">
        <v>265</v>
      </c>
      <c r="AJ6721" t="s">
        <v>265</v>
      </c>
      <c r="AL6721" t="str">
        <f>IF(Sudan_News12[[#This Row],[relevancy_classification_english]]="Relevant","مناسب",IF(Sudan_News12[[#This Row],[relevancy_classification_english]]="Relevant","عَرَضِيّ",""))</f>
        <v/>
      </c>
      <c r="AN6721" t="str">
        <f>IF(Sudan_News12[[#This Row],[sentiment_analysis_english]]="Negative","سلبي",IF(Sudan_News12[[#This Row],[sentiment_analysis_english]]="Neutral","حيادي",IF(Sudan_News12[[#This Row],[sentiment_analysis_english]]="Positive","إيجابي","")))</f>
        <v/>
      </c>
      <c r="AO6721" t="e">
        <f>INDEX(TextClassificationList[],MATCH(Sudan_News12[[#This Row],[text_classification_arabic]],TextClassificationList[text_classification_arabic],0),1)</f>
        <v>#N/A</v>
      </c>
      <c r="AQ6721" t="e">
        <f>INDEX(TextClassificationList[],MATCH(Sudan_News12[[#This Row],[text_classification_arabic2]],TextClassificationList[text_classification_arabic],0),1)</f>
        <v>#N/A</v>
      </c>
      <c r="AS6721" t="e">
        <f>INDEX(TextClassificationList[],MATCH(Sudan_News12[[#This Row],[text_classification_arabic3]],TextClassificationList[text_classification_arabic],0),1)</f>
        <v>#N/A</v>
      </c>
      <c r="AU6721" t="e">
        <f>INDEX(TextClassificationList[],MATCH(Sudan_News12[[#This Row],[text_classification_arabic4]],TextClassificationList[text_classification_arabic],0),1)</f>
        <v>#N/A</v>
      </c>
      <c r="AW6721" t="e">
        <f>INDEX(TextClassificationList[],MATCH(Sudan_News12[[#This Row],[text_classification_arabic5]],TextClassificationList[text_classification_arabic],0),1)</f>
        <v>#N/A</v>
      </c>
    </row>
    <row r="6722" spans="1:49" x14ac:dyDescent="0.2">
      <c r="A6722">
        <v>9.0881299718704742E+17</v>
      </c>
      <c r="B6722">
        <v>9.0875390237131162E+17</v>
      </c>
      <c r="C6722" t="s">
        <v>26082</v>
      </c>
      <c r="D6722" s="1">
        <v>42994</v>
      </c>
      <c r="E6722" s="2">
        <v>4.2569444444444444E-2</v>
      </c>
      <c r="F6722">
        <v>200</v>
      </c>
      <c r="G6722">
        <v>1889611729</v>
      </c>
      <c r="H6722" t="s">
        <v>354</v>
      </c>
      <c r="I6722" t="s">
        <v>355</v>
      </c>
      <c r="J6722" t="s">
        <v>265</v>
      </c>
      <c r="K6722" t="s">
        <v>26083</v>
      </c>
      <c r="L6722" t="s">
        <v>266</v>
      </c>
      <c r="M6722" t="s">
        <v>267</v>
      </c>
      <c r="N6722" t="s">
        <v>267</v>
      </c>
      <c r="O6722" t="s">
        <v>267</v>
      </c>
      <c r="P6722">
        <v>0</v>
      </c>
      <c r="Q6722">
        <v>0</v>
      </c>
      <c r="R6722">
        <v>0</v>
      </c>
      <c r="S6722" t="s">
        <v>267</v>
      </c>
      <c r="T6722" t="s">
        <v>267</v>
      </c>
      <c r="U6722" t="s">
        <v>26084</v>
      </c>
      <c r="V6722" t="b">
        <v>0</v>
      </c>
      <c r="W6722" t="s">
        <v>265</v>
      </c>
      <c r="X6722">
        <v>0</v>
      </c>
      <c r="Y6722" t="s">
        <v>265</v>
      </c>
      <c r="Z6722" t="s">
        <v>265</v>
      </c>
      <c r="AA6722" t="s">
        <v>265</v>
      </c>
      <c r="AB6722" t="s">
        <v>265</v>
      </c>
      <c r="AC6722" t="s">
        <v>265</v>
      </c>
      <c r="AD6722" t="s">
        <v>265</v>
      </c>
      <c r="AE6722" t="s">
        <v>265</v>
      </c>
      <c r="AF6722" t="s">
        <v>14952</v>
      </c>
      <c r="AG6722" t="s">
        <v>265</v>
      </c>
      <c r="AH6722" t="s">
        <v>265</v>
      </c>
      <c r="AI6722" t="s">
        <v>265</v>
      </c>
      <c r="AJ6722" t="s">
        <v>265</v>
      </c>
      <c r="AL6722" t="str">
        <f>IF(Sudan_News12[[#This Row],[relevancy_classification_english]]="Relevant","مناسب",IF(Sudan_News12[[#This Row],[relevancy_classification_english]]="Relevant","عَرَضِيّ",""))</f>
        <v/>
      </c>
      <c r="AN6722" t="str">
        <f>IF(Sudan_News12[[#This Row],[sentiment_analysis_english]]="Negative","سلبي",IF(Sudan_News12[[#This Row],[sentiment_analysis_english]]="Neutral","حيادي",IF(Sudan_News12[[#This Row],[sentiment_analysis_english]]="Positive","إيجابي","")))</f>
        <v/>
      </c>
      <c r="AO6722" t="e">
        <f>INDEX(TextClassificationList[],MATCH(Sudan_News12[[#This Row],[text_classification_arabic]],TextClassificationList[text_classification_arabic],0),1)</f>
        <v>#N/A</v>
      </c>
      <c r="AQ6722" t="e">
        <f>INDEX(TextClassificationList[],MATCH(Sudan_News12[[#This Row],[text_classification_arabic2]],TextClassificationList[text_classification_arabic],0),1)</f>
        <v>#N/A</v>
      </c>
      <c r="AS6722" t="e">
        <f>INDEX(TextClassificationList[],MATCH(Sudan_News12[[#This Row],[text_classification_arabic3]],TextClassificationList[text_classification_arabic],0),1)</f>
        <v>#N/A</v>
      </c>
      <c r="AU6722" t="e">
        <f>INDEX(TextClassificationList[],MATCH(Sudan_News12[[#This Row],[text_classification_arabic4]],TextClassificationList[text_classification_arabic],0),1)</f>
        <v>#N/A</v>
      </c>
      <c r="AW6722" t="e">
        <f>INDEX(TextClassificationList[],MATCH(Sudan_News12[[#This Row],[text_classification_arabic5]],TextClassificationList[text_classification_arabic],0),1)</f>
        <v>#N/A</v>
      </c>
    </row>
    <row r="6723" spans="1:49" x14ac:dyDescent="0.2">
      <c r="A6723">
        <v>9.0664167668867482E+17</v>
      </c>
      <c r="B6723">
        <v>9.0664167668867482E+17</v>
      </c>
      <c r="C6723" t="s">
        <v>26085</v>
      </c>
      <c r="D6723" s="1">
        <v>42988</v>
      </c>
      <c r="E6723" s="2">
        <v>5.0856481481481482E-2</v>
      </c>
      <c r="F6723">
        <v>200</v>
      </c>
      <c r="G6723">
        <v>1889611729</v>
      </c>
      <c r="H6723" t="s">
        <v>354</v>
      </c>
      <c r="I6723" t="s">
        <v>355</v>
      </c>
      <c r="J6723" t="s">
        <v>265</v>
      </c>
      <c r="K6723" t="s">
        <v>26086</v>
      </c>
      <c r="L6723" t="s">
        <v>278</v>
      </c>
      <c r="M6723" t="s">
        <v>267</v>
      </c>
      <c r="N6723" t="s">
        <v>267</v>
      </c>
      <c r="O6723" t="s">
        <v>26087</v>
      </c>
      <c r="P6723">
        <v>0</v>
      </c>
      <c r="Q6723">
        <v>0</v>
      </c>
      <c r="R6723">
        <v>0</v>
      </c>
      <c r="S6723" t="s">
        <v>26088</v>
      </c>
      <c r="T6723" t="s">
        <v>267</v>
      </c>
      <c r="U6723" t="s">
        <v>26089</v>
      </c>
      <c r="V6723" t="b">
        <v>0</v>
      </c>
      <c r="W6723" t="s">
        <v>265</v>
      </c>
      <c r="X6723">
        <v>1</v>
      </c>
      <c r="Y6723" t="s">
        <v>26090</v>
      </c>
      <c r="Z6723" t="s">
        <v>265</v>
      </c>
      <c r="AA6723" t="s">
        <v>265</v>
      </c>
      <c r="AB6723" t="s">
        <v>265</v>
      </c>
      <c r="AC6723" t="s">
        <v>265</v>
      </c>
      <c r="AD6723" t="s">
        <v>265</v>
      </c>
      <c r="AE6723" t="s">
        <v>265</v>
      </c>
      <c r="AF6723" t="s">
        <v>267</v>
      </c>
      <c r="AG6723" t="s">
        <v>265</v>
      </c>
      <c r="AH6723" t="s">
        <v>265</v>
      </c>
      <c r="AI6723" t="s">
        <v>265</v>
      </c>
      <c r="AJ6723" t="s">
        <v>265</v>
      </c>
      <c r="AL6723" t="str">
        <f>IF(Sudan_News12[[#This Row],[relevancy_classification_english]]="Relevant","مناسب",IF(Sudan_News12[[#This Row],[relevancy_classification_english]]="Relevant","عَرَضِيّ",""))</f>
        <v/>
      </c>
      <c r="AN6723" t="str">
        <f>IF(Sudan_News12[[#This Row],[sentiment_analysis_english]]="Negative","سلبي",IF(Sudan_News12[[#This Row],[sentiment_analysis_english]]="Neutral","حيادي",IF(Sudan_News12[[#This Row],[sentiment_analysis_english]]="Positive","إيجابي","")))</f>
        <v/>
      </c>
      <c r="AO6723" t="e">
        <f>INDEX(TextClassificationList[],MATCH(Sudan_News12[[#This Row],[text_classification_arabic]],TextClassificationList[text_classification_arabic],0),1)</f>
        <v>#N/A</v>
      </c>
      <c r="AQ6723" t="e">
        <f>INDEX(TextClassificationList[],MATCH(Sudan_News12[[#This Row],[text_classification_arabic2]],TextClassificationList[text_classification_arabic],0),1)</f>
        <v>#N/A</v>
      </c>
      <c r="AS6723" t="e">
        <f>INDEX(TextClassificationList[],MATCH(Sudan_News12[[#This Row],[text_classification_arabic3]],TextClassificationList[text_classification_arabic],0),1)</f>
        <v>#N/A</v>
      </c>
      <c r="AU6723" t="e">
        <f>INDEX(TextClassificationList[],MATCH(Sudan_News12[[#This Row],[text_classification_arabic4]],TextClassificationList[text_classification_arabic],0),1)</f>
        <v>#N/A</v>
      </c>
      <c r="AW6723" t="e">
        <f>INDEX(TextClassificationList[],MATCH(Sudan_News12[[#This Row],[text_classification_arabic5]],TextClassificationList[text_classification_arabic],0),1)</f>
        <v>#N/A</v>
      </c>
    </row>
    <row r="6724" spans="1:49" x14ac:dyDescent="0.2">
      <c r="A6724">
        <v>9.0664102028009882E+17</v>
      </c>
      <c r="B6724">
        <v>9.0653053966191821E+17</v>
      </c>
      <c r="C6724" t="s">
        <v>26091</v>
      </c>
      <c r="D6724" s="1">
        <v>42988</v>
      </c>
      <c r="E6724" s="2">
        <v>4.9050925925925928E-2</v>
      </c>
      <c r="F6724">
        <v>200</v>
      </c>
      <c r="G6724">
        <v>1889611729</v>
      </c>
      <c r="H6724" t="s">
        <v>354</v>
      </c>
      <c r="I6724" t="s">
        <v>355</v>
      </c>
      <c r="J6724" t="s">
        <v>265</v>
      </c>
      <c r="K6724" t="s">
        <v>26092</v>
      </c>
      <c r="L6724" t="s">
        <v>266</v>
      </c>
      <c r="M6724" t="s">
        <v>267</v>
      </c>
      <c r="N6724" t="s">
        <v>267</v>
      </c>
      <c r="O6724" t="s">
        <v>267</v>
      </c>
      <c r="P6724">
        <v>0</v>
      </c>
      <c r="Q6724">
        <v>0</v>
      </c>
      <c r="R6724">
        <v>0</v>
      </c>
      <c r="S6724" t="s">
        <v>267</v>
      </c>
      <c r="T6724" t="s">
        <v>267</v>
      </c>
      <c r="U6724" t="s">
        <v>26093</v>
      </c>
      <c r="V6724" t="b">
        <v>0</v>
      </c>
      <c r="W6724" t="s">
        <v>265</v>
      </c>
      <c r="X6724">
        <v>0</v>
      </c>
      <c r="Y6724" t="s">
        <v>265</v>
      </c>
      <c r="Z6724" t="s">
        <v>265</v>
      </c>
      <c r="AA6724" t="s">
        <v>265</v>
      </c>
      <c r="AB6724" t="s">
        <v>265</v>
      </c>
      <c r="AC6724" t="s">
        <v>265</v>
      </c>
      <c r="AD6724" t="s">
        <v>265</v>
      </c>
      <c r="AE6724" t="s">
        <v>265</v>
      </c>
      <c r="AF6724" t="s">
        <v>26094</v>
      </c>
      <c r="AG6724" t="s">
        <v>265</v>
      </c>
      <c r="AH6724" t="s">
        <v>265</v>
      </c>
      <c r="AI6724" t="s">
        <v>265</v>
      </c>
      <c r="AJ6724" t="s">
        <v>265</v>
      </c>
      <c r="AL6724" t="str">
        <f>IF(Sudan_News12[[#This Row],[relevancy_classification_english]]="Relevant","مناسب",IF(Sudan_News12[[#This Row],[relevancy_classification_english]]="Relevant","عَرَضِيّ",""))</f>
        <v/>
      </c>
      <c r="AN6724" t="str">
        <f>IF(Sudan_News12[[#This Row],[sentiment_analysis_english]]="Negative","سلبي",IF(Sudan_News12[[#This Row],[sentiment_analysis_english]]="Neutral","حيادي",IF(Sudan_News12[[#This Row],[sentiment_analysis_english]]="Positive","إيجابي","")))</f>
        <v/>
      </c>
      <c r="AO6724" t="e">
        <f>INDEX(TextClassificationList[],MATCH(Sudan_News12[[#This Row],[text_classification_arabic]],TextClassificationList[text_classification_arabic],0),1)</f>
        <v>#N/A</v>
      </c>
      <c r="AQ6724" t="e">
        <f>INDEX(TextClassificationList[],MATCH(Sudan_News12[[#This Row],[text_classification_arabic2]],TextClassificationList[text_classification_arabic],0),1)</f>
        <v>#N/A</v>
      </c>
      <c r="AS6724" t="e">
        <f>INDEX(TextClassificationList[],MATCH(Sudan_News12[[#This Row],[text_classification_arabic3]],TextClassificationList[text_classification_arabic],0),1)</f>
        <v>#N/A</v>
      </c>
      <c r="AU6724" t="e">
        <f>INDEX(TextClassificationList[],MATCH(Sudan_News12[[#This Row],[text_classification_arabic4]],TextClassificationList[text_classification_arabic],0),1)</f>
        <v>#N/A</v>
      </c>
      <c r="AW6724" t="e">
        <f>INDEX(TextClassificationList[],MATCH(Sudan_News12[[#This Row],[text_classification_arabic5]],TextClassificationList[text_classification_arabic],0),1)</f>
        <v>#N/A</v>
      </c>
    </row>
    <row r="6725" spans="1:49" x14ac:dyDescent="0.2">
      <c r="A6725">
        <v>9.0660777648241459E+17</v>
      </c>
      <c r="B6725">
        <v>9.0660777648241459E+17</v>
      </c>
      <c r="C6725" t="s">
        <v>26095</v>
      </c>
      <c r="D6725" s="1">
        <v>42987</v>
      </c>
      <c r="E6725" s="2">
        <v>0.95731481481481484</v>
      </c>
      <c r="F6725">
        <v>200</v>
      </c>
      <c r="G6725">
        <v>1889611729</v>
      </c>
      <c r="H6725" t="s">
        <v>354</v>
      </c>
      <c r="I6725" t="s">
        <v>355</v>
      </c>
      <c r="J6725" t="s">
        <v>265</v>
      </c>
      <c r="K6725" t="s">
        <v>26096</v>
      </c>
      <c r="L6725" t="s">
        <v>266</v>
      </c>
      <c r="M6725" t="s">
        <v>267</v>
      </c>
      <c r="N6725" t="s">
        <v>267</v>
      </c>
      <c r="O6725" t="s">
        <v>26097</v>
      </c>
      <c r="P6725">
        <v>0</v>
      </c>
      <c r="Q6725">
        <v>0</v>
      </c>
      <c r="R6725">
        <v>1</v>
      </c>
      <c r="S6725" t="s">
        <v>267</v>
      </c>
      <c r="T6725" t="s">
        <v>267</v>
      </c>
      <c r="U6725" t="s">
        <v>26098</v>
      </c>
      <c r="V6725" t="b">
        <v>0</v>
      </c>
      <c r="W6725" t="s">
        <v>265</v>
      </c>
      <c r="X6725">
        <v>1</v>
      </c>
      <c r="Y6725" t="s">
        <v>26099</v>
      </c>
      <c r="Z6725" t="s">
        <v>265</v>
      </c>
      <c r="AA6725" t="s">
        <v>265</v>
      </c>
      <c r="AB6725" t="s">
        <v>265</v>
      </c>
      <c r="AC6725" t="s">
        <v>265</v>
      </c>
      <c r="AD6725" t="s">
        <v>265</v>
      </c>
      <c r="AE6725" t="s">
        <v>265</v>
      </c>
      <c r="AF6725" t="s">
        <v>267</v>
      </c>
      <c r="AG6725" t="s">
        <v>265</v>
      </c>
      <c r="AH6725" t="s">
        <v>265</v>
      </c>
      <c r="AI6725" t="s">
        <v>265</v>
      </c>
      <c r="AJ6725" t="s">
        <v>265</v>
      </c>
      <c r="AL6725" t="str">
        <f>IF(Sudan_News12[[#This Row],[relevancy_classification_english]]="Relevant","مناسب",IF(Sudan_News12[[#This Row],[relevancy_classification_english]]="Relevant","عَرَضِيّ",""))</f>
        <v/>
      </c>
      <c r="AN6725" t="str">
        <f>IF(Sudan_News12[[#This Row],[sentiment_analysis_english]]="Negative","سلبي",IF(Sudan_News12[[#This Row],[sentiment_analysis_english]]="Neutral","حيادي",IF(Sudan_News12[[#This Row],[sentiment_analysis_english]]="Positive","إيجابي","")))</f>
        <v/>
      </c>
      <c r="AO6725" t="e">
        <f>INDEX(TextClassificationList[],MATCH(Sudan_News12[[#This Row],[text_classification_arabic]],TextClassificationList[text_classification_arabic],0),1)</f>
        <v>#N/A</v>
      </c>
      <c r="AQ6725" t="e">
        <f>INDEX(TextClassificationList[],MATCH(Sudan_News12[[#This Row],[text_classification_arabic2]],TextClassificationList[text_classification_arabic],0),1)</f>
        <v>#N/A</v>
      </c>
      <c r="AS6725" t="e">
        <f>INDEX(TextClassificationList[],MATCH(Sudan_News12[[#This Row],[text_classification_arabic3]],TextClassificationList[text_classification_arabic],0),1)</f>
        <v>#N/A</v>
      </c>
      <c r="AU6725" t="e">
        <f>INDEX(TextClassificationList[],MATCH(Sudan_News12[[#This Row],[text_classification_arabic4]],TextClassificationList[text_classification_arabic],0),1)</f>
        <v>#N/A</v>
      </c>
      <c r="AW6725" t="e">
        <f>INDEX(TextClassificationList[],MATCH(Sudan_News12[[#This Row],[text_classification_arabic5]],TextClassificationList[text_classification_arabic],0),1)</f>
        <v>#N/A</v>
      </c>
    </row>
    <row r="6726" spans="1:49" x14ac:dyDescent="0.2">
      <c r="A6726">
        <v>9.0649811809873101E+17</v>
      </c>
      <c r="B6726">
        <v>9.0649788741202739E+17</v>
      </c>
      <c r="C6726" t="s">
        <v>26100</v>
      </c>
      <c r="D6726" s="1">
        <v>42987</v>
      </c>
      <c r="E6726" s="2">
        <v>0.65471064814814817</v>
      </c>
      <c r="F6726">
        <v>200</v>
      </c>
      <c r="G6726">
        <v>1889611729</v>
      </c>
      <c r="H6726" t="s">
        <v>354</v>
      </c>
      <c r="I6726" t="s">
        <v>355</v>
      </c>
      <c r="J6726" t="s">
        <v>265</v>
      </c>
      <c r="K6726" t="s">
        <v>26101</v>
      </c>
      <c r="L6726" t="s">
        <v>266</v>
      </c>
      <c r="M6726" t="s">
        <v>267</v>
      </c>
      <c r="N6726" t="s">
        <v>267</v>
      </c>
      <c r="O6726" t="s">
        <v>267</v>
      </c>
      <c r="P6726">
        <v>0</v>
      </c>
      <c r="Q6726">
        <v>0</v>
      </c>
      <c r="R6726">
        <v>0</v>
      </c>
      <c r="S6726" t="s">
        <v>267</v>
      </c>
      <c r="T6726" t="s">
        <v>267</v>
      </c>
      <c r="U6726" t="s">
        <v>26102</v>
      </c>
      <c r="V6726" t="b">
        <v>0</v>
      </c>
      <c r="W6726" t="s">
        <v>265</v>
      </c>
      <c r="X6726">
        <v>0</v>
      </c>
      <c r="Y6726" t="s">
        <v>265</v>
      </c>
      <c r="Z6726" t="s">
        <v>265</v>
      </c>
      <c r="AA6726" t="s">
        <v>265</v>
      </c>
      <c r="AB6726" t="s">
        <v>265</v>
      </c>
      <c r="AC6726" t="s">
        <v>265</v>
      </c>
      <c r="AD6726" t="s">
        <v>265</v>
      </c>
      <c r="AE6726" t="s">
        <v>265</v>
      </c>
      <c r="AF6726" t="s">
        <v>26103</v>
      </c>
      <c r="AG6726" t="s">
        <v>265</v>
      </c>
      <c r="AH6726" t="s">
        <v>265</v>
      </c>
      <c r="AI6726" t="s">
        <v>265</v>
      </c>
      <c r="AJ6726" t="s">
        <v>265</v>
      </c>
      <c r="AL6726" t="str">
        <f>IF(Sudan_News12[[#This Row],[relevancy_classification_english]]="Relevant","مناسب",IF(Sudan_News12[[#This Row],[relevancy_classification_english]]="Relevant","عَرَضِيّ",""))</f>
        <v/>
      </c>
      <c r="AN6726" t="str">
        <f>IF(Sudan_News12[[#This Row],[sentiment_analysis_english]]="Negative","سلبي",IF(Sudan_News12[[#This Row],[sentiment_analysis_english]]="Neutral","حيادي",IF(Sudan_News12[[#This Row],[sentiment_analysis_english]]="Positive","إيجابي","")))</f>
        <v/>
      </c>
      <c r="AO6726" t="e">
        <f>INDEX(TextClassificationList[],MATCH(Sudan_News12[[#This Row],[text_classification_arabic]],TextClassificationList[text_classification_arabic],0),1)</f>
        <v>#N/A</v>
      </c>
      <c r="AQ6726" t="e">
        <f>INDEX(TextClassificationList[],MATCH(Sudan_News12[[#This Row],[text_classification_arabic2]],TextClassificationList[text_classification_arabic],0),1)</f>
        <v>#N/A</v>
      </c>
      <c r="AS6726" t="e">
        <f>INDEX(TextClassificationList[],MATCH(Sudan_News12[[#This Row],[text_classification_arabic3]],TextClassificationList[text_classification_arabic],0),1)</f>
        <v>#N/A</v>
      </c>
      <c r="AU6726" t="e">
        <f>INDEX(TextClassificationList[],MATCH(Sudan_News12[[#This Row],[text_classification_arabic4]],TextClassificationList[text_classification_arabic],0),1)</f>
        <v>#N/A</v>
      </c>
      <c r="AW6726" t="e">
        <f>INDEX(TextClassificationList[],MATCH(Sudan_News12[[#This Row],[text_classification_arabic5]],TextClassificationList[text_classification_arabic],0),1)</f>
        <v>#N/A</v>
      </c>
    </row>
    <row r="6727" spans="1:49" x14ac:dyDescent="0.2">
      <c r="A6727">
        <v>9.0509572631688397E+17</v>
      </c>
      <c r="B6727">
        <v>9.0508873678607565E+17</v>
      </c>
      <c r="C6727" t="s">
        <v>26104</v>
      </c>
      <c r="D6727" s="1">
        <v>42983</v>
      </c>
      <c r="E6727" s="2">
        <v>0.78484953703703708</v>
      </c>
      <c r="F6727">
        <v>200</v>
      </c>
      <c r="G6727">
        <v>1889611729</v>
      </c>
      <c r="H6727" t="s">
        <v>354</v>
      </c>
      <c r="I6727" t="s">
        <v>355</v>
      </c>
      <c r="J6727" t="s">
        <v>265</v>
      </c>
      <c r="K6727" t="s">
        <v>26105</v>
      </c>
      <c r="L6727" t="s">
        <v>266</v>
      </c>
      <c r="M6727" t="s">
        <v>267</v>
      </c>
      <c r="N6727" t="s">
        <v>267</v>
      </c>
      <c r="O6727" t="s">
        <v>267</v>
      </c>
      <c r="P6727">
        <v>0</v>
      </c>
      <c r="Q6727">
        <v>0</v>
      </c>
      <c r="R6727">
        <v>0</v>
      </c>
      <c r="S6727" t="s">
        <v>267</v>
      </c>
      <c r="T6727" t="s">
        <v>267</v>
      </c>
      <c r="U6727" t="s">
        <v>26106</v>
      </c>
      <c r="V6727" t="b">
        <v>0</v>
      </c>
      <c r="W6727" t="s">
        <v>265</v>
      </c>
      <c r="X6727">
        <v>0</v>
      </c>
      <c r="Y6727" t="s">
        <v>265</v>
      </c>
      <c r="Z6727" t="s">
        <v>265</v>
      </c>
      <c r="AA6727" t="s">
        <v>265</v>
      </c>
      <c r="AB6727" t="s">
        <v>265</v>
      </c>
      <c r="AC6727" t="s">
        <v>265</v>
      </c>
      <c r="AD6727" t="s">
        <v>265</v>
      </c>
      <c r="AE6727" t="s">
        <v>265</v>
      </c>
      <c r="AF6727" t="s">
        <v>26107</v>
      </c>
      <c r="AG6727" t="s">
        <v>265</v>
      </c>
      <c r="AH6727" t="s">
        <v>265</v>
      </c>
      <c r="AI6727" t="s">
        <v>265</v>
      </c>
      <c r="AJ6727" t="s">
        <v>265</v>
      </c>
      <c r="AL6727" t="str">
        <f>IF(Sudan_News12[[#This Row],[relevancy_classification_english]]="Relevant","مناسب",IF(Sudan_News12[[#This Row],[relevancy_classification_english]]="Relevant","عَرَضِيّ",""))</f>
        <v/>
      </c>
      <c r="AN6727" t="str">
        <f>IF(Sudan_News12[[#This Row],[sentiment_analysis_english]]="Negative","سلبي",IF(Sudan_News12[[#This Row],[sentiment_analysis_english]]="Neutral","حيادي",IF(Sudan_News12[[#This Row],[sentiment_analysis_english]]="Positive","إيجابي","")))</f>
        <v/>
      </c>
      <c r="AO6727" t="e">
        <f>INDEX(TextClassificationList[],MATCH(Sudan_News12[[#This Row],[text_classification_arabic]],TextClassificationList[text_classification_arabic],0),1)</f>
        <v>#N/A</v>
      </c>
      <c r="AQ6727" t="e">
        <f>INDEX(TextClassificationList[],MATCH(Sudan_News12[[#This Row],[text_classification_arabic2]],TextClassificationList[text_classification_arabic],0),1)</f>
        <v>#N/A</v>
      </c>
      <c r="AS6727" t="e">
        <f>INDEX(TextClassificationList[],MATCH(Sudan_News12[[#This Row],[text_classification_arabic3]],TextClassificationList[text_classification_arabic],0),1)</f>
        <v>#N/A</v>
      </c>
      <c r="AU6727" t="e">
        <f>INDEX(TextClassificationList[],MATCH(Sudan_News12[[#This Row],[text_classification_arabic4]],TextClassificationList[text_classification_arabic],0),1)</f>
        <v>#N/A</v>
      </c>
      <c r="AW6727" t="e">
        <f>INDEX(TextClassificationList[],MATCH(Sudan_News12[[#This Row],[text_classification_arabic5]],TextClassificationList[text_classification_arabic],0),1)</f>
        <v>#N/A</v>
      </c>
    </row>
    <row r="6728" spans="1:49" x14ac:dyDescent="0.2">
      <c r="A6728">
        <v>9.0443353429059994E+17</v>
      </c>
      <c r="B6728">
        <v>9.042781039917056E+17</v>
      </c>
      <c r="C6728" t="s">
        <v>26108</v>
      </c>
      <c r="D6728" s="1">
        <v>42981</v>
      </c>
      <c r="E6728" s="2">
        <v>0.95754629629629628</v>
      </c>
      <c r="F6728">
        <v>200</v>
      </c>
      <c r="G6728">
        <v>1889611729</v>
      </c>
      <c r="H6728" t="s">
        <v>354</v>
      </c>
      <c r="I6728" t="s">
        <v>355</v>
      </c>
      <c r="J6728" t="s">
        <v>265</v>
      </c>
      <c r="K6728" t="s">
        <v>26109</v>
      </c>
      <c r="L6728" t="s">
        <v>266</v>
      </c>
      <c r="M6728" t="s">
        <v>267</v>
      </c>
      <c r="N6728" t="s">
        <v>267</v>
      </c>
      <c r="O6728" t="s">
        <v>267</v>
      </c>
      <c r="P6728">
        <v>0</v>
      </c>
      <c r="Q6728">
        <v>0</v>
      </c>
      <c r="R6728">
        <v>0</v>
      </c>
      <c r="S6728" t="s">
        <v>267</v>
      </c>
      <c r="T6728" t="s">
        <v>267</v>
      </c>
      <c r="U6728" t="s">
        <v>26110</v>
      </c>
      <c r="V6728" t="b">
        <v>0</v>
      </c>
      <c r="W6728" t="s">
        <v>265</v>
      </c>
      <c r="X6728">
        <v>0</v>
      </c>
      <c r="Y6728" t="s">
        <v>265</v>
      </c>
      <c r="Z6728" t="s">
        <v>265</v>
      </c>
      <c r="AA6728" t="s">
        <v>265</v>
      </c>
      <c r="AB6728" t="s">
        <v>265</v>
      </c>
      <c r="AC6728" t="s">
        <v>265</v>
      </c>
      <c r="AD6728" t="s">
        <v>265</v>
      </c>
      <c r="AE6728" t="s">
        <v>265</v>
      </c>
      <c r="AF6728" t="s">
        <v>26111</v>
      </c>
      <c r="AG6728" t="s">
        <v>265</v>
      </c>
      <c r="AH6728" t="s">
        <v>265</v>
      </c>
      <c r="AI6728" t="s">
        <v>265</v>
      </c>
      <c r="AJ6728" t="s">
        <v>265</v>
      </c>
      <c r="AL6728" t="str">
        <f>IF(Sudan_News12[[#This Row],[relevancy_classification_english]]="Relevant","مناسب",IF(Sudan_News12[[#This Row],[relevancy_classification_english]]="Relevant","عَرَضِيّ",""))</f>
        <v/>
      </c>
      <c r="AN6728" t="str">
        <f>IF(Sudan_News12[[#This Row],[sentiment_analysis_english]]="Negative","سلبي",IF(Sudan_News12[[#This Row],[sentiment_analysis_english]]="Neutral","حيادي",IF(Sudan_News12[[#This Row],[sentiment_analysis_english]]="Positive","إيجابي","")))</f>
        <v/>
      </c>
      <c r="AO6728" t="e">
        <f>INDEX(TextClassificationList[],MATCH(Sudan_News12[[#This Row],[text_classification_arabic]],TextClassificationList[text_classification_arabic],0),1)</f>
        <v>#N/A</v>
      </c>
      <c r="AQ6728" t="e">
        <f>INDEX(TextClassificationList[],MATCH(Sudan_News12[[#This Row],[text_classification_arabic2]],TextClassificationList[text_classification_arabic],0),1)</f>
        <v>#N/A</v>
      </c>
      <c r="AS6728" t="e">
        <f>INDEX(TextClassificationList[],MATCH(Sudan_News12[[#This Row],[text_classification_arabic3]],TextClassificationList[text_classification_arabic],0),1)</f>
        <v>#N/A</v>
      </c>
      <c r="AU6728" t="e">
        <f>INDEX(TextClassificationList[],MATCH(Sudan_News12[[#This Row],[text_classification_arabic4]],TextClassificationList[text_classification_arabic],0),1)</f>
        <v>#N/A</v>
      </c>
      <c r="AW6728" t="e">
        <f>INDEX(TextClassificationList[],MATCH(Sudan_News12[[#This Row],[text_classification_arabic5]],TextClassificationList[text_classification_arabic],0),1)</f>
        <v>#N/A</v>
      </c>
    </row>
    <row r="6729" spans="1:49" x14ac:dyDescent="0.2">
      <c r="A6729">
        <v>9.0443338914245427E+17</v>
      </c>
      <c r="B6729">
        <v>9.042781039917056E+17</v>
      </c>
      <c r="C6729" t="s">
        <v>26112</v>
      </c>
      <c r="D6729" s="1">
        <v>42981</v>
      </c>
      <c r="E6729" s="2">
        <v>0.95715277777777774</v>
      </c>
      <c r="F6729">
        <v>200</v>
      </c>
      <c r="G6729">
        <v>1889611729</v>
      </c>
      <c r="H6729" t="s">
        <v>354</v>
      </c>
      <c r="I6729" t="s">
        <v>355</v>
      </c>
      <c r="J6729" t="s">
        <v>265</v>
      </c>
      <c r="K6729" t="s">
        <v>26113</v>
      </c>
      <c r="L6729" t="s">
        <v>266</v>
      </c>
      <c r="M6729" t="s">
        <v>267</v>
      </c>
      <c r="N6729" t="s">
        <v>267</v>
      </c>
      <c r="O6729" t="s">
        <v>267</v>
      </c>
      <c r="P6729">
        <v>0</v>
      </c>
      <c r="Q6729">
        <v>0</v>
      </c>
      <c r="R6729">
        <v>0</v>
      </c>
      <c r="S6729" t="s">
        <v>267</v>
      </c>
      <c r="T6729" t="s">
        <v>267</v>
      </c>
      <c r="U6729" t="s">
        <v>26114</v>
      </c>
      <c r="V6729" t="b">
        <v>0</v>
      </c>
      <c r="W6729" t="s">
        <v>265</v>
      </c>
      <c r="X6729">
        <v>0</v>
      </c>
      <c r="Y6729" t="s">
        <v>265</v>
      </c>
      <c r="Z6729" t="s">
        <v>265</v>
      </c>
      <c r="AA6729" t="s">
        <v>265</v>
      </c>
      <c r="AB6729" t="s">
        <v>265</v>
      </c>
      <c r="AC6729" t="s">
        <v>265</v>
      </c>
      <c r="AD6729" t="s">
        <v>265</v>
      </c>
      <c r="AE6729" t="s">
        <v>265</v>
      </c>
      <c r="AF6729" t="s">
        <v>14952</v>
      </c>
      <c r="AG6729" t="s">
        <v>265</v>
      </c>
      <c r="AH6729" t="s">
        <v>265</v>
      </c>
      <c r="AI6729" t="s">
        <v>265</v>
      </c>
      <c r="AJ6729" t="s">
        <v>265</v>
      </c>
      <c r="AL6729" t="str">
        <f>IF(Sudan_News12[[#This Row],[relevancy_classification_english]]="Relevant","مناسب",IF(Sudan_News12[[#This Row],[relevancy_classification_english]]="Relevant","عَرَضِيّ",""))</f>
        <v/>
      </c>
      <c r="AN6729" t="str">
        <f>IF(Sudan_News12[[#This Row],[sentiment_analysis_english]]="Negative","سلبي",IF(Sudan_News12[[#This Row],[sentiment_analysis_english]]="Neutral","حيادي",IF(Sudan_News12[[#This Row],[sentiment_analysis_english]]="Positive","إيجابي","")))</f>
        <v/>
      </c>
      <c r="AO6729" t="e">
        <f>INDEX(TextClassificationList[],MATCH(Sudan_News12[[#This Row],[text_classification_arabic]],TextClassificationList[text_classification_arabic],0),1)</f>
        <v>#N/A</v>
      </c>
      <c r="AQ6729" t="e">
        <f>INDEX(TextClassificationList[],MATCH(Sudan_News12[[#This Row],[text_classification_arabic2]],TextClassificationList[text_classification_arabic],0),1)</f>
        <v>#N/A</v>
      </c>
      <c r="AS6729" t="e">
        <f>INDEX(TextClassificationList[],MATCH(Sudan_News12[[#This Row],[text_classification_arabic3]],TextClassificationList[text_classification_arabic],0),1)</f>
        <v>#N/A</v>
      </c>
      <c r="AU6729" t="e">
        <f>INDEX(TextClassificationList[],MATCH(Sudan_News12[[#This Row],[text_classification_arabic4]],TextClassificationList[text_classification_arabic],0),1)</f>
        <v>#N/A</v>
      </c>
      <c r="AW6729" t="e">
        <f>INDEX(TextClassificationList[],MATCH(Sudan_News12[[#This Row],[text_classification_arabic5]],TextClassificationList[text_classification_arabic],0),1)</f>
        <v>#N/A</v>
      </c>
    </row>
    <row r="6730" spans="1:49" x14ac:dyDescent="0.2">
      <c r="A6730">
        <v>9.040887055095808E+17</v>
      </c>
      <c r="B6730">
        <v>9.040887055095808E+17</v>
      </c>
      <c r="C6730" t="s">
        <v>26115</v>
      </c>
      <c r="D6730" s="1">
        <v>42981</v>
      </c>
      <c r="E6730" s="2">
        <v>6.0069444444444441E-3</v>
      </c>
      <c r="F6730">
        <v>200</v>
      </c>
      <c r="G6730">
        <v>1889611729</v>
      </c>
      <c r="H6730" t="s">
        <v>354</v>
      </c>
      <c r="I6730" t="s">
        <v>355</v>
      </c>
      <c r="J6730" t="s">
        <v>265</v>
      </c>
      <c r="K6730" t="s">
        <v>26116</v>
      </c>
      <c r="L6730" t="s">
        <v>266</v>
      </c>
      <c r="M6730" t="s">
        <v>267</v>
      </c>
      <c r="N6730" t="s">
        <v>267</v>
      </c>
      <c r="O6730" t="s">
        <v>267</v>
      </c>
      <c r="P6730">
        <v>0</v>
      </c>
      <c r="Q6730">
        <v>0</v>
      </c>
      <c r="R6730">
        <v>0</v>
      </c>
      <c r="S6730" t="s">
        <v>26117</v>
      </c>
      <c r="T6730" t="s">
        <v>267</v>
      </c>
      <c r="U6730" t="s">
        <v>26118</v>
      </c>
      <c r="V6730" t="b">
        <v>0</v>
      </c>
      <c r="W6730" t="s">
        <v>265</v>
      </c>
      <c r="X6730">
        <v>0</v>
      </c>
      <c r="Y6730" t="s">
        <v>265</v>
      </c>
      <c r="Z6730" t="s">
        <v>265</v>
      </c>
      <c r="AA6730" t="s">
        <v>265</v>
      </c>
      <c r="AB6730" t="s">
        <v>265</v>
      </c>
      <c r="AC6730" t="s">
        <v>265</v>
      </c>
      <c r="AD6730" t="s">
        <v>265</v>
      </c>
      <c r="AE6730" t="s">
        <v>265</v>
      </c>
      <c r="AF6730" t="s">
        <v>267</v>
      </c>
      <c r="AG6730" t="s">
        <v>265</v>
      </c>
      <c r="AH6730" t="s">
        <v>265</v>
      </c>
      <c r="AI6730" t="s">
        <v>265</v>
      </c>
      <c r="AJ6730" t="s">
        <v>265</v>
      </c>
      <c r="AL6730" t="str">
        <f>IF(Sudan_News12[[#This Row],[relevancy_classification_english]]="Relevant","مناسب",IF(Sudan_News12[[#This Row],[relevancy_classification_english]]="Relevant","عَرَضِيّ",""))</f>
        <v/>
      </c>
      <c r="AN6730" t="str">
        <f>IF(Sudan_News12[[#This Row],[sentiment_analysis_english]]="Negative","سلبي",IF(Sudan_News12[[#This Row],[sentiment_analysis_english]]="Neutral","حيادي",IF(Sudan_News12[[#This Row],[sentiment_analysis_english]]="Positive","إيجابي","")))</f>
        <v/>
      </c>
      <c r="AO6730" t="e">
        <f>INDEX(TextClassificationList[],MATCH(Sudan_News12[[#This Row],[text_classification_arabic]],TextClassificationList[text_classification_arabic],0),1)</f>
        <v>#N/A</v>
      </c>
      <c r="AQ6730" t="e">
        <f>INDEX(TextClassificationList[],MATCH(Sudan_News12[[#This Row],[text_classification_arabic2]],TextClassificationList[text_classification_arabic],0),1)</f>
        <v>#N/A</v>
      </c>
      <c r="AS6730" t="e">
        <f>INDEX(TextClassificationList[],MATCH(Sudan_News12[[#This Row],[text_classification_arabic3]],TextClassificationList[text_classification_arabic],0),1)</f>
        <v>#N/A</v>
      </c>
      <c r="AU6730" t="e">
        <f>INDEX(TextClassificationList[],MATCH(Sudan_News12[[#This Row],[text_classification_arabic4]],TextClassificationList[text_classification_arabic],0),1)</f>
        <v>#N/A</v>
      </c>
      <c r="AW6730" t="e">
        <f>INDEX(TextClassificationList[],MATCH(Sudan_News12[[#This Row],[text_classification_arabic5]],TextClassificationList[text_classification_arabic],0),1)</f>
        <v>#N/A</v>
      </c>
    </row>
    <row r="6731" spans="1:49" x14ac:dyDescent="0.2">
      <c r="A6731">
        <v>9.0408821181904486E+17</v>
      </c>
      <c r="B6731">
        <v>9.0405017552573645E+17</v>
      </c>
      <c r="C6731" t="s">
        <v>26119</v>
      </c>
      <c r="D6731" s="1">
        <v>42981</v>
      </c>
      <c r="E6731" s="2">
        <v>4.6412037037037038E-3</v>
      </c>
      <c r="F6731">
        <v>200</v>
      </c>
      <c r="G6731">
        <v>1889611729</v>
      </c>
      <c r="H6731" t="s">
        <v>354</v>
      </c>
      <c r="I6731" t="s">
        <v>355</v>
      </c>
      <c r="J6731" t="s">
        <v>265</v>
      </c>
      <c r="K6731" t="s">
        <v>26120</v>
      </c>
      <c r="L6731" t="s">
        <v>266</v>
      </c>
      <c r="M6731" t="s">
        <v>267</v>
      </c>
      <c r="N6731" t="s">
        <v>267</v>
      </c>
      <c r="O6731" t="s">
        <v>267</v>
      </c>
      <c r="P6731">
        <v>0</v>
      </c>
      <c r="Q6731">
        <v>0</v>
      </c>
      <c r="R6731">
        <v>0</v>
      </c>
      <c r="S6731" t="s">
        <v>267</v>
      </c>
      <c r="T6731" t="s">
        <v>267</v>
      </c>
      <c r="U6731" t="s">
        <v>26121</v>
      </c>
      <c r="V6731" t="b">
        <v>0</v>
      </c>
      <c r="W6731" t="s">
        <v>265</v>
      </c>
      <c r="X6731">
        <v>0</v>
      </c>
      <c r="Y6731" t="s">
        <v>265</v>
      </c>
      <c r="Z6731" t="s">
        <v>265</v>
      </c>
      <c r="AA6731" t="s">
        <v>265</v>
      </c>
      <c r="AB6731" t="s">
        <v>265</v>
      </c>
      <c r="AC6731" t="s">
        <v>265</v>
      </c>
      <c r="AD6731" t="s">
        <v>265</v>
      </c>
      <c r="AE6731" t="s">
        <v>265</v>
      </c>
      <c r="AF6731" t="s">
        <v>25364</v>
      </c>
      <c r="AG6731" t="s">
        <v>265</v>
      </c>
      <c r="AH6731" t="s">
        <v>265</v>
      </c>
      <c r="AI6731" t="s">
        <v>265</v>
      </c>
      <c r="AJ6731" t="s">
        <v>265</v>
      </c>
      <c r="AL6731" t="str">
        <f>IF(Sudan_News12[[#This Row],[relevancy_classification_english]]="Relevant","مناسب",IF(Sudan_News12[[#This Row],[relevancy_classification_english]]="Relevant","عَرَضِيّ",""))</f>
        <v/>
      </c>
      <c r="AN6731" t="str">
        <f>IF(Sudan_News12[[#This Row],[sentiment_analysis_english]]="Negative","سلبي",IF(Sudan_News12[[#This Row],[sentiment_analysis_english]]="Neutral","حيادي",IF(Sudan_News12[[#This Row],[sentiment_analysis_english]]="Positive","إيجابي","")))</f>
        <v/>
      </c>
      <c r="AO6731" t="e">
        <f>INDEX(TextClassificationList[],MATCH(Sudan_News12[[#This Row],[text_classification_arabic]],TextClassificationList[text_classification_arabic],0),1)</f>
        <v>#N/A</v>
      </c>
      <c r="AQ6731" t="e">
        <f>INDEX(TextClassificationList[],MATCH(Sudan_News12[[#This Row],[text_classification_arabic2]],TextClassificationList[text_classification_arabic],0),1)</f>
        <v>#N/A</v>
      </c>
      <c r="AS6731" t="e">
        <f>INDEX(TextClassificationList[],MATCH(Sudan_News12[[#This Row],[text_classification_arabic3]],TextClassificationList[text_classification_arabic],0),1)</f>
        <v>#N/A</v>
      </c>
      <c r="AU6731" t="e">
        <f>INDEX(TextClassificationList[],MATCH(Sudan_News12[[#This Row],[text_classification_arabic4]],TextClassificationList[text_classification_arabic],0),1)</f>
        <v>#N/A</v>
      </c>
      <c r="AW6731" t="e">
        <f>INDEX(TextClassificationList[],MATCH(Sudan_News12[[#This Row],[text_classification_arabic5]],TextClassificationList[text_classification_arabic],0),1)</f>
        <v>#N/A</v>
      </c>
    </row>
    <row r="6732" spans="1:49" x14ac:dyDescent="0.2">
      <c r="A6732">
        <v>9.0402747686681395E+17</v>
      </c>
      <c r="B6732">
        <v>9.040229913732055E+17</v>
      </c>
      <c r="C6732" t="s">
        <v>26122</v>
      </c>
      <c r="D6732" s="1">
        <v>42980</v>
      </c>
      <c r="E6732" s="2">
        <v>0.83704861111111106</v>
      </c>
      <c r="F6732">
        <v>200</v>
      </c>
      <c r="G6732">
        <v>1889611729</v>
      </c>
      <c r="H6732" t="s">
        <v>354</v>
      </c>
      <c r="I6732" t="s">
        <v>355</v>
      </c>
      <c r="J6732" t="s">
        <v>265</v>
      </c>
      <c r="K6732" t="s">
        <v>26123</v>
      </c>
      <c r="L6732" t="s">
        <v>266</v>
      </c>
      <c r="M6732" t="s">
        <v>267</v>
      </c>
      <c r="N6732" t="s">
        <v>267</v>
      </c>
      <c r="O6732" t="s">
        <v>267</v>
      </c>
      <c r="P6732">
        <v>0</v>
      </c>
      <c r="Q6732">
        <v>0</v>
      </c>
      <c r="R6732">
        <v>1</v>
      </c>
      <c r="S6732" t="s">
        <v>267</v>
      </c>
      <c r="T6732" t="s">
        <v>267</v>
      </c>
      <c r="U6732" t="s">
        <v>26124</v>
      </c>
      <c r="V6732" t="b">
        <v>0</v>
      </c>
      <c r="W6732" t="s">
        <v>265</v>
      </c>
      <c r="X6732">
        <v>0</v>
      </c>
      <c r="Y6732" t="s">
        <v>265</v>
      </c>
      <c r="Z6732" t="s">
        <v>265</v>
      </c>
      <c r="AA6732" t="s">
        <v>265</v>
      </c>
      <c r="AB6732" t="s">
        <v>265</v>
      </c>
      <c r="AC6732" t="s">
        <v>265</v>
      </c>
      <c r="AD6732" t="s">
        <v>265</v>
      </c>
      <c r="AE6732" t="s">
        <v>265</v>
      </c>
      <c r="AF6732" t="s">
        <v>26125</v>
      </c>
      <c r="AG6732" t="s">
        <v>265</v>
      </c>
      <c r="AH6732" t="s">
        <v>265</v>
      </c>
      <c r="AI6732" t="s">
        <v>265</v>
      </c>
      <c r="AJ6732" t="s">
        <v>265</v>
      </c>
      <c r="AL6732" t="str">
        <f>IF(Sudan_News12[[#This Row],[relevancy_classification_english]]="Relevant","مناسب",IF(Sudan_News12[[#This Row],[relevancy_classification_english]]="Relevant","عَرَضِيّ",""))</f>
        <v/>
      </c>
      <c r="AN6732" t="str">
        <f>IF(Sudan_News12[[#This Row],[sentiment_analysis_english]]="Negative","سلبي",IF(Sudan_News12[[#This Row],[sentiment_analysis_english]]="Neutral","حيادي",IF(Sudan_News12[[#This Row],[sentiment_analysis_english]]="Positive","إيجابي","")))</f>
        <v/>
      </c>
      <c r="AO6732" t="e">
        <f>INDEX(TextClassificationList[],MATCH(Sudan_News12[[#This Row],[text_classification_arabic]],TextClassificationList[text_classification_arabic],0),1)</f>
        <v>#N/A</v>
      </c>
      <c r="AQ6732" t="e">
        <f>INDEX(TextClassificationList[],MATCH(Sudan_News12[[#This Row],[text_classification_arabic2]],TextClassificationList[text_classification_arabic],0),1)</f>
        <v>#N/A</v>
      </c>
      <c r="AS6732" t="e">
        <f>INDEX(TextClassificationList[],MATCH(Sudan_News12[[#This Row],[text_classification_arabic3]],TextClassificationList[text_classification_arabic],0),1)</f>
        <v>#N/A</v>
      </c>
      <c r="AU6732" t="e">
        <f>INDEX(TextClassificationList[],MATCH(Sudan_News12[[#This Row],[text_classification_arabic4]],TextClassificationList[text_classification_arabic],0),1)</f>
        <v>#N/A</v>
      </c>
      <c r="AW6732" t="e">
        <f>INDEX(TextClassificationList[],MATCH(Sudan_News12[[#This Row],[text_classification_arabic5]],TextClassificationList[text_classification_arabic],0),1)</f>
        <v>#N/A</v>
      </c>
    </row>
    <row r="6733" spans="1:49" x14ac:dyDescent="0.2">
      <c r="A6733">
        <v>9.0388469205902131E+17</v>
      </c>
      <c r="B6733">
        <v>9.0388469205902131E+17</v>
      </c>
      <c r="C6733" t="s">
        <v>26126</v>
      </c>
      <c r="D6733" s="1">
        <v>42980</v>
      </c>
      <c r="E6733" s="2">
        <v>0.4430324074074074</v>
      </c>
      <c r="F6733">
        <v>200</v>
      </c>
      <c r="G6733">
        <v>1889611729</v>
      </c>
      <c r="H6733" t="s">
        <v>354</v>
      </c>
      <c r="I6733" t="s">
        <v>355</v>
      </c>
      <c r="J6733" t="s">
        <v>265</v>
      </c>
      <c r="K6733" t="s">
        <v>26127</v>
      </c>
      <c r="L6733" t="s">
        <v>266</v>
      </c>
      <c r="M6733" t="s">
        <v>267</v>
      </c>
      <c r="N6733" t="s">
        <v>267</v>
      </c>
      <c r="O6733" t="s">
        <v>267</v>
      </c>
      <c r="P6733">
        <v>0</v>
      </c>
      <c r="Q6733">
        <v>0</v>
      </c>
      <c r="R6733">
        <v>0</v>
      </c>
      <c r="S6733" t="s">
        <v>267</v>
      </c>
      <c r="T6733" t="s">
        <v>267</v>
      </c>
      <c r="U6733" t="s">
        <v>26128</v>
      </c>
      <c r="V6733" t="b">
        <v>0</v>
      </c>
      <c r="W6733" t="s">
        <v>265</v>
      </c>
      <c r="X6733">
        <v>0</v>
      </c>
      <c r="Y6733" t="s">
        <v>265</v>
      </c>
      <c r="Z6733" t="s">
        <v>265</v>
      </c>
      <c r="AA6733" t="s">
        <v>265</v>
      </c>
      <c r="AB6733" t="s">
        <v>265</v>
      </c>
      <c r="AC6733" t="s">
        <v>265</v>
      </c>
      <c r="AD6733" t="s">
        <v>265</v>
      </c>
      <c r="AE6733" t="s">
        <v>265</v>
      </c>
      <c r="AF6733" t="s">
        <v>267</v>
      </c>
      <c r="AG6733" t="s">
        <v>265</v>
      </c>
      <c r="AH6733" t="s">
        <v>265</v>
      </c>
      <c r="AI6733" t="s">
        <v>265</v>
      </c>
      <c r="AJ6733" t="s">
        <v>265</v>
      </c>
      <c r="AL6733" t="str">
        <f>IF(Sudan_News12[[#This Row],[relevancy_classification_english]]="Relevant","مناسب",IF(Sudan_News12[[#This Row],[relevancy_classification_english]]="Relevant","عَرَضِيّ",""))</f>
        <v/>
      </c>
      <c r="AN6733" t="str">
        <f>IF(Sudan_News12[[#This Row],[sentiment_analysis_english]]="Negative","سلبي",IF(Sudan_News12[[#This Row],[sentiment_analysis_english]]="Neutral","حيادي",IF(Sudan_News12[[#This Row],[sentiment_analysis_english]]="Positive","إيجابي","")))</f>
        <v/>
      </c>
      <c r="AO6733" t="e">
        <f>INDEX(TextClassificationList[],MATCH(Sudan_News12[[#This Row],[text_classification_arabic]],TextClassificationList[text_classification_arabic],0),1)</f>
        <v>#N/A</v>
      </c>
      <c r="AQ6733" t="e">
        <f>INDEX(TextClassificationList[],MATCH(Sudan_News12[[#This Row],[text_classification_arabic2]],TextClassificationList[text_classification_arabic],0),1)</f>
        <v>#N/A</v>
      </c>
      <c r="AS6733" t="e">
        <f>INDEX(TextClassificationList[],MATCH(Sudan_News12[[#This Row],[text_classification_arabic3]],TextClassificationList[text_classification_arabic],0),1)</f>
        <v>#N/A</v>
      </c>
      <c r="AU6733" t="e">
        <f>INDEX(TextClassificationList[],MATCH(Sudan_News12[[#This Row],[text_classification_arabic4]],TextClassificationList[text_classification_arabic],0),1)</f>
        <v>#N/A</v>
      </c>
      <c r="AW6733" t="e">
        <f>INDEX(TextClassificationList[],MATCH(Sudan_News12[[#This Row],[text_classification_arabic5]],TextClassificationList[text_classification_arabic],0),1)</f>
        <v>#N/A</v>
      </c>
    </row>
    <row r="6734" spans="1:49" x14ac:dyDescent="0.2">
      <c r="A6734">
        <v>9.0388351480597709E+17</v>
      </c>
      <c r="B6734">
        <v>9.037243125233623E+17</v>
      </c>
      <c r="C6734" t="s">
        <v>26129</v>
      </c>
      <c r="D6734" s="1">
        <v>42980</v>
      </c>
      <c r="E6734" s="2">
        <v>0.4397800925925926</v>
      </c>
      <c r="F6734">
        <v>200</v>
      </c>
      <c r="G6734">
        <v>1889611729</v>
      </c>
      <c r="H6734" t="s">
        <v>354</v>
      </c>
      <c r="I6734" t="s">
        <v>355</v>
      </c>
      <c r="J6734" t="s">
        <v>265</v>
      </c>
      <c r="K6734" t="s">
        <v>26130</v>
      </c>
      <c r="L6734" t="s">
        <v>266</v>
      </c>
      <c r="M6734" t="s">
        <v>267</v>
      </c>
      <c r="N6734" t="s">
        <v>267</v>
      </c>
      <c r="O6734" t="s">
        <v>267</v>
      </c>
      <c r="P6734">
        <v>0</v>
      </c>
      <c r="Q6734">
        <v>0</v>
      </c>
      <c r="R6734">
        <v>0</v>
      </c>
      <c r="S6734" t="s">
        <v>267</v>
      </c>
      <c r="T6734" t="s">
        <v>267</v>
      </c>
      <c r="U6734" t="s">
        <v>26131</v>
      </c>
      <c r="V6734" t="b">
        <v>0</v>
      </c>
      <c r="W6734" t="s">
        <v>265</v>
      </c>
      <c r="X6734">
        <v>0</v>
      </c>
      <c r="Y6734" t="s">
        <v>265</v>
      </c>
      <c r="Z6734" t="s">
        <v>265</v>
      </c>
      <c r="AA6734" t="s">
        <v>265</v>
      </c>
      <c r="AB6734" t="s">
        <v>265</v>
      </c>
      <c r="AC6734" t="s">
        <v>265</v>
      </c>
      <c r="AD6734" t="s">
        <v>265</v>
      </c>
      <c r="AE6734" t="s">
        <v>265</v>
      </c>
      <c r="AF6734" t="s">
        <v>26132</v>
      </c>
      <c r="AG6734" t="s">
        <v>265</v>
      </c>
      <c r="AH6734" t="s">
        <v>265</v>
      </c>
      <c r="AI6734" t="s">
        <v>265</v>
      </c>
      <c r="AJ6734" t="s">
        <v>265</v>
      </c>
      <c r="AL6734" t="str">
        <f>IF(Sudan_News12[[#This Row],[relevancy_classification_english]]="Relevant","مناسب",IF(Sudan_News12[[#This Row],[relevancy_classification_english]]="Relevant","عَرَضِيّ",""))</f>
        <v/>
      </c>
      <c r="AN6734" t="str">
        <f>IF(Sudan_News12[[#This Row],[sentiment_analysis_english]]="Negative","سلبي",IF(Sudan_News12[[#This Row],[sentiment_analysis_english]]="Neutral","حيادي",IF(Sudan_News12[[#This Row],[sentiment_analysis_english]]="Positive","إيجابي","")))</f>
        <v/>
      </c>
      <c r="AO6734" t="e">
        <f>INDEX(TextClassificationList[],MATCH(Sudan_News12[[#This Row],[text_classification_arabic]],TextClassificationList[text_classification_arabic],0),1)</f>
        <v>#N/A</v>
      </c>
      <c r="AQ6734" t="e">
        <f>INDEX(TextClassificationList[],MATCH(Sudan_News12[[#This Row],[text_classification_arabic2]],TextClassificationList[text_classification_arabic],0),1)</f>
        <v>#N/A</v>
      </c>
      <c r="AS6734" t="e">
        <f>INDEX(TextClassificationList[],MATCH(Sudan_News12[[#This Row],[text_classification_arabic3]],TextClassificationList[text_classification_arabic],0),1)</f>
        <v>#N/A</v>
      </c>
      <c r="AU6734" t="e">
        <f>INDEX(TextClassificationList[],MATCH(Sudan_News12[[#This Row],[text_classification_arabic4]],TextClassificationList[text_classification_arabic],0),1)</f>
        <v>#N/A</v>
      </c>
      <c r="AW6734" t="e">
        <f>INDEX(TextClassificationList[],MATCH(Sudan_News12[[#This Row],[text_classification_arabic5]],TextClassificationList[text_classification_arabic],0),1)</f>
        <v>#N/A</v>
      </c>
    </row>
    <row r="6735" spans="1:49" x14ac:dyDescent="0.2">
      <c r="A6735">
        <v>9.0388314963308134E+17</v>
      </c>
      <c r="B6735">
        <v>9.0386860499472794E+17</v>
      </c>
      <c r="C6735" t="s">
        <v>26133</v>
      </c>
      <c r="D6735" s="1">
        <v>42980</v>
      </c>
      <c r="E6735" s="2">
        <v>0.43877314814814816</v>
      </c>
      <c r="F6735">
        <v>200</v>
      </c>
      <c r="G6735">
        <v>1889611729</v>
      </c>
      <c r="H6735" t="s">
        <v>354</v>
      </c>
      <c r="I6735" t="s">
        <v>355</v>
      </c>
      <c r="J6735" t="s">
        <v>265</v>
      </c>
      <c r="K6735" t="s">
        <v>26134</v>
      </c>
      <c r="L6735" t="s">
        <v>266</v>
      </c>
      <c r="M6735" t="s">
        <v>267</v>
      </c>
      <c r="N6735" t="s">
        <v>267</v>
      </c>
      <c r="O6735" t="s">
        <v>267</v>
      </c>
      <c r="P6735">
        <v>0</v>
      </c>
      <c r="Q6735">
        <v>0</v>
      </c>
      <c r="R6735">
        <v>0</v>
      </c>
      <c r="S6735" t="s">
        <v>267</v>
      </c>
      <c r="T6735" t="s">
        <v>267</v>
      </c>
      <c r="U6735" t="s">
        <v>26135</v>
      </c>
      <c r="V6735" t="b">
        <v>0</v>
      </c>
      <c r="W6735" t="s">
        <v>265</v>
      </c>
      <c r="X6735">
        <v>0</v>
      </c>
      <c r="Y6735" t="s">
        <v>265</v>
      </c>
      <c r="Z6735" t="s">
        <v>265</v>
      </c>
      <c r="AA6735" t="s">
        <v>265</v>
      </c>
      <c r="AB6735" t="s">
        <v>265</v>
      </c>
      <c r="AC6735" t="s">
        <v>265</v>
      </c>
      <c r="AD6735" t="s">
        <v>265</v>
      </c>
      <c r="AE6735" t="s">
        <v>265</v>
      </c>
      <c r="AF6735" t="s">
        <v>292</v>
      </c>
      <c r="AG6735" t="s">
        <v>265</v>
      </c>
      <c r="AH6735" t="s">
        <v>265</v>
      </c>
      <c r="AI6735" t="s">
        <v>265</v>
      </c>
      <c r="AJ6735" t="s">
        <v>265</v>
      </c>
      <c r="AL6735" t="str">
        <f>IF(Sudan_News12[[#This Row],[relevancy_classification_english]]="Relevant","مناسب",IF(Sudan_News12[[#This Row],[relevancy_classification_english]]="Relevant","عَرَضِيّ",""))</f>
        <v/>
      </c>
      <c r="AN6735" t="str">
        <f>IF(Sudan_News12[[#This Row],[sentiment_analysis_english]]="Negative","سلبي",IF(Sudan_News12[[#This Row],[sentiment_analysis_english]]="Neutral","حيادي",IF(Sudan_News12[[#This Row],[sentiment_analysis_english]]="Positive","إيجابي","")))</f>
        <v/>
      </c>
      <c r="AO6735" t="e">
        <f>INDEX(TextClassificationList[],MATCH(Sudan_News12[[#This Row],[text_classification_arabic]],TextClassificationList[text_classification_arabic],0),1)</f>
        <v>#N/A</v>
      </c>
      <c r="AQ6735" t="e">
        <f>INDEX(TextClassificationList[],MATCH(Sudan_News12[[#This Row],[text_classification_arabic2]],TextClassificationList[text_classification_arabic],0),1)</f>
        <v>#N/A</v>
      </c>
      <c r="AS6735" t="e">
        <f>INDEX(TextClassificationList[],MATCH(Sudan_News12[[#This Row],[text_classification_arabic3]],TextClassificationList[text_classification_arabic],0),1)</f>
        <v>#N/A</v>
      </c>
      <c r="AU6735" t="e">
        <f>INDEX(TextClassificationList[],MATCH(Sudan_News12[[#This Row],[text_classification_arabic4]],TextClassificationList[text_classification_arabic],0),1)</f>
        <v>#N/A</v>
      </c>
      <c r="AW6735" t="e">
        <f>INDEX(TextClassificationList[],MATCH(Sudan_News12[[#This Row],[text_classification_arabic5]],TextClassificationList[text_classification_arabic],0),1)</f>
        <v>#N/A</v>
      </c>
    </row>
    <row r="6736" spans="1:49" x14ac:dyDescent="0.2">
      <c r="A6736">
        <v>9.0388276767460966E+17</v>
      </c>
      <c r="B6736">
        <v>9.0387384105479782E+17</v>
      </c>
      <c r="C6736" t="s">
        <v>26136</v>
      </c>
      <c r="D6736" s="1">
        <v>42980</v>
      </c>
      <c r="E6736" s="2">
        <v>0.4377199074074074</v>
      </c>
      <c r="F6736">
        <v>200</v>
      </c>
      <c r="G6736">
        <v>1889611729</v>
      </c>
      <c r="H6736" t="s">
        <v>354</v>
      </c>
      <c r="I6736" t="s">
        <v>355</v>
      </c>
      <c r="J6736" t="s">
        <v>265</v>
      </c>
      <c r="K6736" t="s">
        <v>26137</v>
      </c>
      <c r="L6736" t="s">
        <v>266</v>
      </c>
      <c r="M6736" t="s">
        <v>267</v>
      </c>
      <c r="N6736" t="s">
        <v>267</v>
      </c>
      <c r="O6736" t="s">
        <v>267</v>
      </c>
      <c r="P6736">
        <v>0</v>
      </c>
      <c r="Q6736">
        <v>0</v>
      </c>
      <c r="R6736">
        <v>0</v>
      </c>
      <c r="S6736" t="s">
        <v>267</v>
      </c>
      <c r="T6736" t="s">
        <v>267</v>
      </c>
      <c r="U6736" t="s">
        <v>26138</v>
      </c>
      <c r="V6736" t="b">
        <v>0</v>
      </c>
      <c r="W6736" t="s">
        <v>265</v>
      </c>
      <c r="X6736">
        <v>0</v>
      </c>
      <c r="Y6736" t="s">
        <v>265</v>
      </c>
      <c r="Z6736" t="s">
        <v>265</v>
      </c>
      <c r="AA6736" t="s">
        <v>265</v>
      </c>
      <c r="AB6736" t="s">
        <v>265</v>
      </c>
      <c r="AC6736" t="s">
        <v>265</v>
      </c>
      <c r="AD6736" t="s">
        <v>265</v>
      </c>
      <c r="AE6736" t="s">
        <v>265</v>
      </c>
      <c r="AF6736" t="s">
        <v>292</v>
      </c>
      <c r="AG6736" t="s">
        <v>265</v>
      </c>
      <c r="AH6736" t="s">
        <v>265</v>
      </c>
      <c r="AI6736" t="s">
        <v>265</v>
      </c>
      <c r="AJ6736" t="s">
        <v>265</v>
      </c>
      <c r="AL6736" t="str">
        <f>IF(Sudan_News12[[#This Row],[relevancy_classification_english]]="Relevant","مناسب",IF(Sudan_News12[[#This Row],[relevancy_classification_english]]="Relevant","عَرَضِيّ",""))</f>
        <v/>
      </c>
      <c r="AN6736" t="str">
        <f>IF(Sudan_News12[[#This Row],[sentiment_analysis_english]]="Negative","سلبي",IF(Sudan_News12[[#This Row],[sentiment_analysis_english]]="Neutral","حيادي",IF(Sudan_News12[[#This Row],[sentiment_analysis_english]]="Positive","إيجابي","")))</f>
        <v/>
      </c>
      <c r="AO6736" t="e">
        <f>INDEX(TextClassificationList[],MATCH(Sudan_News12[[#This Row],[text_classification_arabic]],TextClassificationList[text_classification_arabic],0),1)</f>
        <v>#N/A</v>
      </c>
      <c r="AQ6736" t="e">
        <f>INDEX(TextClassificationList[],MATCH(Sudan_News12[[#This Row],[text_classification_arabic2]],TextClassificationList[text_classification_arabic],0),1)</f>
        <v>#N/A</v>
      </c>
      <c r="AS6736" t="e">
        <f>INDEX(TextClassificationList[],MATCH(Sudan_News12[[#This Row],[text_classification_arabic3]],TextClassificationList[text_classification_arabic],0),1)</f>
        <v>#N/A</v>
      </c>
      <c r="AU6736" t="e">
        <f>INDEX(TextClassificationList[],MATCH(Sudan_News12[[#This Row],[text_classification_arabic4]],TextClassificationList[text_classification_arabic],0),1)</f>
        <v>#N/A</v>
      </c>
      <c r="AW6736" t="e">
        <f>INDEX(TextClassificationList[],MATCH(Sudan_News12[[#This Row],[text_classification_arabic5]],TextClassificationList[text_classification_arabic],0),1)</f>
        <v>#N/A</v>
      </c>
    </row>
    <row r="6737" spans="1:49" x14ac:dyDescent="0.2">
      <c r="A6737">
        <v>9.0366483370656563E+17</v>
      </c>
      <c r="B6737">
        <v>9.0366483370656563E+17</v>
      </c>
      <c r="C6737" t="s">
        <v>26139</v>
      </c>
      <c r="D6737" s="1">
        <v>42979</v>
      </c>
      <c r="E6737" s="2">
        <v>0.83634259259259258</v>
      </c>
      <c r="F6737">
        <v>200</v>
      </c>
      <c r="G6737">
        <v>1889611729</v>
      </c>
      <c r="H6737" t="s">
        <v>354</v>
      </c>
      <c r="I6737" t="s">
        <v>355</v>
      </c>
      <c r="J6737" t="s">
        <v>265</v>
      </c>
      <c r="K6737" t="s">
        <v>26140</v>
      </c>
      <c r="L6737" t="s">
        <v>278</v>
      </c>
      <c r="M6737" t="s">
        <v>267</v>
      </c>
      <c r="N6737" t="s">
        <v>267</v>
      </c>
      <c r="O6737" t="s">
        <v>26141</v>
      </c>
      <c r="P6737">
        <v>0</v>
      </c>
      <c r="Q6737">
        <v>0</v>
      </c>
      <c r="R6737">
        <v>0</v>
      </c>
      <c r="S6737" t="s">
        <v>26142</v>
      </c>
      <c r="T6737" t="s">
        <v>267</v>
      </c>
      <c r="U6737" t="s">
        <v>26143</v>
      </c>
      <c r="V6737" t="b">
        <v>0</v>
      </c>
      <c r="W6737" t="s">
        <v>265</v>
      </c>
      <c r="X6737">
        <v>1</v>
      </c>
      <c r="Y6737" t="s">
        <v>26144</v>
      </c>
      <c r="Z6737" t="s">
        <v>265</v>
      </c>
      <c r="AA6737" t="s">
        <v>265</v>
      </c>
      <c r="AB6737" t="s">
        <v>265</v>
      </c>
      <c r="AC6737" t="s">
        <v>265</v>
      </c>
      <c r="AD6737" t="s">
        <v>265</v>
      </c>
      <c r="AE6737" t="s">
        <v>265</v>
      </c>
      <c r="AF6737" t="s">
        <v>267</v>
      </c>
      <c r="AG6737" t="s">
        <v>265</v>
      </c>
      <c r="AH6737" t="s">
        <v>265</v>
      </c>
      <c r="AI6737" t="s">
        <v>265</v>
      </c>
      <c r="AJ6737" t="s">
        <v>265</v>
      </c>
      <c r="AL6737" t="str">
        <f>IF(Sudan_News12[[#This Row],[relevancy_classification_english]]="Relevant","مناسب",IF(Sudan_News12[[#This Row],[relevancy_classification_english]]="Relevant","عَرَضِيّ",""))</f>
        <v/>
      </c>
      <c r="AN6737" t="str">
        <f>IF(Sudan_News12[[#This Row],[sentiment_analysis_english]]="Negative","سلبي",IF(Sudan_News12[[#This Row],[sentiment_analysis_english]]="Neutral","حيادي",IF(Sudan_News12[[#This Row],[sentiment_analysis_english]]="Positive","إيجابي","")))</f>
        <v/>
      </c>
      <c r="AO6737" t="e">
        <f>INDEX(TextClassificationList[],MATCH(Sudan_News12[[#This Row],[text_classification_arabic]],TextClassificationList[text_classification_arabic],0),1)</f>
        <v>#N/A</v>
      </c>
      <c r="AQ6737" t="e">
        <f>INDEX(TextClassificationList[],MATCH(Sudan_News12[[#This Row],[text_classification_arabic2]],TextClassificationList[text_classification_arabic],0),1)</f>
        <v>#N/A</v>
      </c>
      <c r="AS6737" t="e">
        <f>INDEX(TextClassificationList[],MATCH(Sudan_News12[[#This Row],[text_classification_arabic3]],TextClassificationList[text_classification_arabic],0),1)</f>
        <v>#N/A</v>
      </c>
      <c r="AU6737" t="e">
        <f>INDEX(TextClassificationList[],MATCH(Sudan_News12[[#This Row],[text_classification_arabic4]],TextClassificationList[text_classification_arabic],0),1)</f>
        <v>#N/A</v>
      </c>
      <c r="AW6737" t="e">
        <f>INDEX(TextClassificationList[],MATCH(Sudan_News12[[#This Row],[text_classification_arabic5]],TextClassificationList[text_classification_arabic],0),1)</f>
        <v>#N/A</v>
      </c>
    </row>
    <row r="6738" spans="1:49" x14ac:dyDescent="0.2">
      <c r="A6738">
        <v>9.0366425196917965E+17</v>
      </c>
      <c r="B6738">
        <v>9.0357540502137651E+17</v>
      </c>
      <c r="C6738" t="s">
        <v>26145</v>
      </c>
      <c r="D6738" s="1">
        <v>42979</v>
      </c>
      <c r="E6738" s="2">
        <v>0.83473379629629629</v>
      </c>
      <c r="F6738">
        <v>200</v>
      </c>
      <c r="G6738">
        <v>1889611729</v>
      </c>
      <c r="H6738" t="s">
        <v>354</v>
      </c>
      <c r="I6738" t="s">
        <v>355</v>
      </c>
      <c r="J6738" t="s">
        <v>265</v>
      </c>
      <c r="K6738" t="s">
        <v>26146</v>
      </c>
      <c r="L6738" t="s">
        <v>266</v>
      </c>
      <c r="M6738" t="s">
        <v>267</v>
      </c>
      <c r="N6738" t="s">
        <v>267</v>
      </c>
      <c r="O6738" t="s">
        <v>267</v>
      </c>
      <c r="P6738">
        <v>0</v>
      </c>
      <c r="Q6738">
        <v>0</v>
      </c>
      <c r="R6738">
        <v>0</v>
      </c>
      <c r="S6738" t="s">
        <v>267</v>
      </c>
      <c r="T6738" t="s">
        <v>267</v>
      </c>
      <c r="U6738" t="s">
        <v>26147</v>
      </c>
      <c r="V6738" t="b">
        <v>0</v>
      </c>
      <c r="W6738" t="s">
        <v>265</v>
      </c>
      <c r="X6738">
        <v>0</v>
      </c>
      <c r="Y6738" t="s">
        <v>265</v>
      </c>
      <c r="Z6738" t="s">
        <v>265</v>
      </c>
      <c r="AA6738" t="s">
        <v>265</v>
      </c>
      <c r="AB6738" t="s">
        <v>265</v>
      </c>
      <c r="AC6738" t="s">
        <v>265</v>
      </c>
      <c r="AD6738" t="s">
        <v>265</v>
      </c>
      <c r="AE6738" t="s">
        <v>265</v>
      </c>
      <c r="AF6738" t="s">
        <v>26148</v>
      </c>
      <c r="AG6738" t="s">
        <v>265</v>
      </c>
      <c r="AH6738" t="s">
        <v>265</v>
      </c>
      <c r="AI6738" t="s">
        <v>265</v>
      </c>
      <c r="AJ6738" t="s">
        <v>265</v>
      </c>
      <c r="AL6738" t="str">
        <f>IF(Sudan_News12[[#This Row],[relevancy_classification_english]]="Relevant","مناسب",IF(Sudan_News12[[#This Row],[relevancy_classification_english]]="Relevant","عَرَضِيّ",""))</f>
        <v/>
      </c>
      <c r="AN6738" t="str">
        <f>IF(Sudan_News12[[#This Row],[sentiment_analysis_english]]="Negative","سلبي",IF(Sudan_News12[[#This Row],[sentiment_analysis_english]]="Neutral","حيادي",IF(Sudan_News12[[#This Row],[sentiment_analysis_english]]="Positive","إيجابي","")))</f>
        <v/>
      </c>
      <c r="AO6738" t="e">
        <f>INDEX(TextClassificationList[],MATCH(Sudan_News12[[#This Row],[text_classification_arabic]],TextClassificationList[text_classification_arabic],0),1)</f>
        <v>#N/A</v>
      </c>
      <c r="AQ6738" t="e">
        <f>INDEX(TextClassificationList[],MATCH(Sudan_News12[[#This Row],[text_classification_arabic2]],TextClassificationList[text_classification_arabic],0),1)</f>
        <v>#N/A</v>
      </c>
      <c r="AS6738" t="e">
        <f>INDEX(TextClassificationList[],MATCH(Sudan_News12[[#This Row],[text_classification_arabic3]],TextClassificationList[text_classification_arabic],0),1)</f>
        <v>#N/A</v>
      </c>
      <c r="AU6738" t="e">
        <f>INDEX(TextClassificationList[],MATCH(Sudan_News12[[#This Row],[text_classification_arabic4]],TextClassificationList[text_classification_arabic],0),1)</f>
        <v>#N/A</v>
      </c>
      <c r="AW6738" t="e">
        <f>INDEX(TextClassificationList[],MATCH(Sudan_News12[[#This Row],[text_classification_arabic5]],TextClassificationList[text_classification_arabic],0),1)</f>
        <v>#N/A</v>
      </c>
    </row>
    <row r="6739" spans="1:49" x14ac:dyDescent="0.2">
      <c r="A6739">
        <v>9.0366353573719654E+17</v>
      </c>
      <c r="B6739">
        <v>9.0363536008047411E+17</v>
      </c>
      <c r="C6739" t="s">
        <v>26149</v>
      </c>
      <c r="D6739" s="1">
        <v>42979</v>
      </c>
      <c r="E6739" s="2">
        <v>0.83275462962962965</v>
      </c>
      <c r="F6739">
        <v>200</v>
      </c>
      <c r="G6739">
        <v>1889611729</v>
      </c>
      <c r="H6739" t="s">
        <v>354</v>
      </c>
      <c r="I6739" t="s">
        <v>355</v>
      </c>
      <c r="J6739" t="s">
        <v>265</v>
      </c>
      <c r="K6739" t="s">
        <v>26150</v>
      </c>
      <c r="L6739" t="s">
        <v>266</v>
      </c>
      <c r="M6739" t="s">
        <v>267</v>
      </c>
      <c r="N6739" t="s">
        <v>267</v>
      </c>
      <c r="O6739" t="s">
        <v>267</v>
      </c>
      <c r="P6739">
        <v>0</v>
      </c>
      <c r="Q6739">
        <v>0</v>
      </c>
      <c r="R6739">
        <v>0</v>
      </c>
      <c r="S6739" t="s">
        <v>267</v>
      </c>
      <c r="T6739" t="s">
        <v>267</v>
      </c>
      <c r="U6739" t="s">
        <v>26151</v>
      </c>
      <c r="V6739" t="b">
        <v>0</v>
      </c>
      <c r="W6739" t="s">
        <v>265</v>
      </c>
      <c r="X6739">
        <v>0</v>
      </c>
      <c r="Y6739" t="s">
        <v>265</v>
      </c>
      <c r="Z6739" t="s">
        <v>265</v>
      </c>
      <c r="AA6739" t="s">
        <v>265</v>
      </c>
      <c r="AB6739" t="s">
        <v>265</v>
      </c>
      <c r="AC6739" t="s">
        <v>265</v>
      </c>
      <c r="AD6739" t="s">
        <v>265</v>
      </c>
      <c r="AE6739" t="s">
        <v>265</v>
      </c>
      <c r="AF6739" t="s">
        <v>267</v>
      </c>
      <c r="AG6739" t="s">
        <v>265</v>
      </c>
      <c r="AH6739" t="s">
        <v>265</v>
      </c>
      <c r="AI6739" t="s">
        <v>265</v>
      </c>
      <c r="AJ6739" t="s">
        <v>265</v>
      </c>
      <c r="AL6739" t="str">
        <f>IF(Sudan_News12[[#This Row],[relevancy_classification_english]]="Relevant","مناسب",IF(Sudan_News12[[#This Row],[relevancy_classification_english]]="Relevant","عَرَضِيّ",""))</f>
        <v/>
      </c>
      <c r="AN6739" t="str">
        <f>IF(Sudan_News12[[#This Row],[sentiment_analysis_english]]="Negative","سلبي",IF(Sudan_News12[[#This Row],[sentiment_analysis_english]]="Neutral","حيادي",IF(Sudan_News12[[#This Row],[sentiment_analysis_english]]="Positive","إيجابي","")))</f>
        <v/>
      </c>
      <c r="AO6739" t="e">
        <f>INDEX(TextClassificationList[],MATCH(Sudan_News12[[#This Row],[text_classification_arabic]],TextClassificationList[text_classification_arabic],0),1)</f>
        <v>#N/A</v>
      </c>
      <c r="AQ6739" t="e">
        <f>INDEX(TextClassificationList[],MATCH(Sudan_News12[[#This Row],[text_classification_arabic2]],TextClassificationList[text_classification_arabic],0),1)</f>
        <v>#N/A</v>
      </c>
      <c r="AS6739" t="e">
        <f>INDEX(TextClassificationList[],MATCH(Sudan_News12[[#This Row],[text_classification_arabic3]],TextClassificationList[text_classification_arabic],0),1)</f>
        <v>#N/A</v>
      </c>
      <c r="AU6739" t="e">
        <f>INDEX(TextClassificationList[],MATCH(Sudan_News12[[#This Row],[text_classification_arabic4]],TextClassificationList[text_classification_arabic],0),1)</f>
        <v>#N/A</v>
      </c>
      <c r="AW6739" t="e">
        <f>INDEX(TextClassificationList[],MATCH(Sudan_News12[[#This Row],[text_classification_arabic5]],TextClassificationList[text_classification_arabic],0),1)</f>
        <v>#N/A</v>
      </c>
    </row>
    <row r="6740" spans="1:49" x14ac:dyDescent="0.2">
      <c r="A6740">
        <v>9.0356288382878515E+17</v>
      </c>
      <c r="B6740">
        <v>9.0354030668726682E+17</v>
      </c>
      <c r="C6740" t="s">
        <v>26152</v>
      </c>
      <c r="D6740" s="1">
        <v>42979</v>
      </c>
      <c r="E6740" s="2">
        <v>0.55501157407407409</v>
      </c>
      <c r="F6740">
        <v>200</v>
      </c>
      <c r="G6740">
        <v>1889611729</v>
      </c>
      <c r="H6740" t="s">
        <v>354</v>
      </c>
      <c r="I6740" t="s">
        <v>355</v>
      </c>
      <c r="J6740" t="s">
        <v>265</v>
      </c>
      <c r="K6740" t="s">
        <v>26153</v>
      </c>
      <c r="L6740" t="s">
        <v>266</v>
      </c>
      <c r="M6740" t="s">
        <v>267</v>
      </c>
      <c r="N6740" t="s">
        <v>267</v>
      </c>
      <c r="O6740" t="s">
        <v>267</v>
      </c>
      <c r="P6740">
        <v>0</v>
      </c>
      <c r="Q6740">
        <v>0</v>
      </c>
      <c r="R6740">
        <v>0</v>
      </c>
      <c r="S6740" t="s">
        <v>267</v>
      </c>
      <c r="T6740" t="s">
        <v>267</v>
      </c>
      <c r="U6740" t="s">
        <v>26154</v>
      </c>
      <c r="V6740" t="b">
        <v>0</v>
      </c>
      <c r="W6740" t="s">
        <v>265</v>
      </c>
      <c r="X6740">
        <v>0</v>
      </c>
      <c r="Y6740" t="s">
        <v>265</v>
      </c>
      <c r="Z6740" t="s">
        <v>265</v>
      </c>
      <c r="AA6740" t="s">
        <v>265</v>
      </c>
      <c r="AB6740" t="s">
        <v>265</v>
      </c>
      <c r="AC6740" t="s">
        <v>265</v>
      </c>
      <c r="AD6740" t="s">
        <v>265</v>
      </c>
      <c r="AE6740" t="s">
        <v>265</v>
      </c>
      <c r="AF6740" t="s">
        <v>26155</v>
      </c>
      <c r="AG6740" t="s">
        <v>265</v>
      </c>
      <c r="AH6740" t="s">
        <v>265</v>
      </c>
      <c r="AI6740" t="s">
        <v>265</v>
      </c>
      <c r="AJ6740" t="s">
        <v>265</v>
      </c>
      <c r="AL6740" t="str">
        <f>IF(Sudan_News12[[#This Row],[relevancy_classification_english]]="Relevant","مناسب",IF(Sudan_News12[[#This Row],[relevancy_classification_english]]="Relevant","عَرَضِيّ",""))</f>
        <v/>
      </c>
      <c r="AN6740" t="str">
        <f>IF(Sudan_News12[[#This Row],[sentiment_analysis_english]]="Negative","سلبي",IF(Sudan_News12[[#This Row],[sentiment_analysis_english]]="Neutral","حيادي",IF(Sudan_News12[[#This Row],[sentiment_analysis_english]]="Positive","إيجابي","")))</f>
        <v/>
      </c>
      <c r="AO6740" t="e">
        <f>INDEX(TextClassificationList[],MATCH(Sudan_News12[[#This Row],[text_classification_arabic]],TextClassificationList[text_classification_arabic],0),1)</f>
        <v>#N/A</v>
      </c>
      <c r="AQ6740" t="e">
        <f>INDEX(TextClassificationList[],MATCH(Sudan_News12[[#This Row],[text_classification_arabic2]],TextClassificationList[text_classification_arabic],0),1)</f>
        <v>#N/A</v>
      </c>
      <c r="AS6740" t="e">
        <f>INDEX(TextClassificationList[],MATCH(Sudan_News12[[#This Row],[text_classification_arabic3]],TextClassificationList[text_classification_arabic],0),1)</f>
        <v>#N/A</v>
      </c>
      <c r="AU6740" t="e">
        <f>INDEX(TextClassificationList[],MATCH(Sudan_News12[[#This Row],[text_classification_arabic4]],TextClassificationList[text_classification_arabic],0),1)</f>
        <v>#N/A</v>
      </c>
      <c r="AW6740" t="e">
        <f>INDEX(TextClassificationList[],MATCH(Sudan_News12[[#This Row],[text_classification_arabic5]],TextClassificationList[text_classification_arabic],0),1)</f>
        <v>#N/A</v>
      </c>
    </row>
    <row r="6741" spans="1:49" x14ac:dyDescent="0.2">
      <c r="A6741">
        <v>9.0356239515451392E+17</v>
      </c>
      <c r="B6741">
        <v>9.0356239515451392E+17</v>
      </c>
      <c r="C6741" t="s">
        <v>26156</v>
      </c>
      <c r="D6741" s="1">
        <v>42979</v>
      </c>
      <c r="E6741" s="2">
        <v>0.55366898148148147</v>
      </c>
      <c r="F6741">
        <v>200</v>
      </c>
      <c r="G6741">
        <v>1889611729</v>
      </c>
      <c r="H6741" t="s">
        <v>354</v>
      </c>
      <c r="I6741" t="s">
        <v>355</v>
      </c>
      <c r="J6741" t="s">
        <v>265</v>
      </c>
      <c r="K6741" t="s">
        <v>26157</v>
      </c>
      <c r="L6741" t="s">
        <v>266</v>
      </c>
      <c r="M6741" t="s">
        <v>267</v>
      </c>
      <c r="N6741" t="s">
        <v>267</v>
      </c>
      <c r="O6741" t="s">
        <v>267</v>
      </c>
      <c r="P6741">
        <v>0</v>
      </c>
      <c r="Q6741">
        <v>0</v>
      </c>
      <c r="R6741">
        <v>1</v>
      </c>
      <c r="S6741" t="s">
        <v>267</v>
      </c>
      <c r="T6741" t="s">
        <v>267</v>
      </c>
      <c r="U6741" t="s">
        <v>26158</v>
      </c>
      <c r="V6741" t="b">
        <v>0</v>
      </c>
      <c r="W6741" t="s">
        <v>265</v>
      </c>
      <c r="X6741">
        <v>0</v>
      </c>
      <c r="Y6741" t="s">
        <v>265</v>
      </c>
      <c r="Z6741" t="s">
        <v>265</v>
      </c>
      <c r="AA6741" t="s">
        <v>265</v>
      </c>
      <c r="AB6741" t="s">
        <v>265</v>
      </c>
      <c r="AC6741" t="s">
        <v>265</v>
      </c>
      <c r="AD6741" t="s">
        <v>265</v>
      </c>
      <c r="AE6741" t="s">
        <v>265</v>
      </c>
      <c r="AF6741" t="s">
        <v>267</v>
      </c>
      <c r="AG6741" t="s">
        <v>265</v>
      </c>
      <c r="AH6741" t="s">
        <v>265</v>
      </c>
      <c r="AI6741" t="s">
        <v>265</v>
      </c>
      <c r="AJ6741" t="s">
        <v>265</v>
      </c>
      <c r="AL6741" t="str">
        <f>IF(Sudan_News12[[#This Row],[relevancy_classification_english]]="Relevant","مناسب",IF(Sudan_News12[[#This Row],[relevancy_classification_english]]="Relevant","عَرَضِيّ",""))</f>
        <v/>
      </c>
      <c r="AN6741" t="str">
        <f>IF(Sudan_News12[[#This Row],[sentiment_analysis_english]]="Negative","سلبي",IF(Sudan_News12[[#This Row],[sentiment_analysis_english]]="Neutral","حيادي",IF(Sudan_News12[[#This Row],[sentiment_analysis_english]]="Positive","إيجابي","")))</f>
        <v/>
      </c>
      <c r="AO6741" t="e">
        <f>INDEX(TextClassificationList[],MATCH(Sudan_News12[[#This Row],[text_classification_arabic]],TextClassificationList[text_classification_arabic],0),1)</f>
        <v>#N/A</v>
      </c>
      <c r="AQ6741" t="e">
        <f>INDEX(TextClassificationList[],MATCH(Sudan_News12[[#This Row],[text_classification_arabic2]],TextClassificationList[text_classification_arabic],0),1)</f>
        <v>#N/A</v>
      </c>
      <c r="AS6741" t="e">
        <f>INDEX(TextClassificationList[],MATCH(Sudan_News12[[#This Row],[text_classification_arabic3]],TextClassificationList[text_classification_arabic],0),1)</f>
        <v>#N/A</v>
      </c>
      <c r="AU6741" t="e">
        <f>INDEX(TextClassificationList[],MATCH(Sudan_News12[[#This Row],[text_classification_arabic4]],TextClassificationList[text_classification_arabic],0),1)</f>
        <v>#N/A</v>
      </c>
      <c r="AW6741" t="e">
        <f>INDEX(TextClassificationList[],MATCH(Sudan_News12[[#This Row],[text_classification_arabic5]],TextClassificationList[text_classification_arabic],0),1)</f>
        <v>#N/A</v>
      </c>
    </row>
    <row r="6742" spans="1:49" x14ac:dyDescent="0.2">
      <c r="A6742">
        <v>9.0356229030960333E+17</v>
      </c>
      <c r="B6742">
        <v>9.0354938496886374E+17</v>
      </c>
      <c r="C6742" t="s">
        <v>26159</v>
      </c>
      <c r="D6742" s="1">
        <v>42979</v>
      </c>
      <c r="E6742" s="2">
        <v>0.55337962962962961</v>
      </c>
      <c r="F6742">
        <v>200</v>
      </c>
      <c r="G6742">
        <v>1889611729</v>
      </c>
      <c r="H6742" t="s">
        <v>354</v>
      </c>
      <c r="I6742" t="s">
        <v>355</v>
      </c>
      <c r="J6742" t="s">
        <v>265</v>
      </c>
      <c r="K6742" t="s">
        <v>26160</v>
      </c>
      <c r="L6742" t="s">
        <v>266</v>
      </c>
      <c r="M6742" t="s">
        <v>267</v>
      </c>
      <c r="N6742" t="s">
        <v>267</v>
      </c>
      <c r="O6742" t="s">
        <v>267</v>
      </c>
      <c r="P6742">
        <v>0</v>
      </c>
      <c r="Q6742">
        <v>0</v>
      </c>
      <c r="R6742">
        <v>0</v>
      </c>
      <c r="S6742" t="s">
        <v>267</v>
      </c>
      <c r="T6742" t="s">
        <v>267</v>
      </c>
      <c r="U6742" t="s">
        <v>26161</v>
      </c>
      <c r="V6742" t="b">
        <v>0</v>
      </c>
      <c r="W6742" t="s">
        <v>265</v>
      </c>
      <c r="X6742">
        <v>0</v>
      </c>
      <c r="Y6742" t="s">
        <v>265</v>
      </c>
      <c r="Z6742" t="s">
        <v>265</v>
      </c>
      <c r="AA6742" t="s">
        <v>265</v>
      </c>
      <c r="AB6742" t="s">
        <v>265</v>
      </c>
      <c r="AC6742" t="s">
        <v>265</v>
      </c>
      <c r="AD6742" t="s">
        <v>265</v>
      </c>
      <c r="AE6742" t="s">
        <v>265</v>
      </c>
      <c r="AF6742" t="s">
        <v>26162</v>
      </c>
      <c r="AG6742" t="s">
        <v>265</v>
      </c>
      <c r="AH6742" t="s">
        <v>265</v>
      </c>
      <c r="AI6742" t="s">
        <v>265</v>
      </c>
      <c r="AJ6742" t="s">
        <v>265</v>
      </c>
      <c r="AL6742" t="str">
        <f>IF(Sudan_News12[[#This Row],[relevancy_classification_english]]="Relevant","مناسب",IF(Sudan_News12[[#This Row],[relevancy_classification_english]]="Relevant","عَرَضِيّ",""))</f>
        <v/>
      </c>
      <c r="AN6742" t="str">
        <f>IF(Sudan_News12[[#This Row],[sentiment_analysis_english]]="Negative","سلبي",IF(Sudan_News12[[#This Row],[sentiment_analysis_english]]="Neutral","حيادي",IF(Sudan_News12[[#This Row],[sentiment_analysis_english]]="Positive","إيجابي","")))</f>
        <v/>
      </c>
      <c r="AO6742" t="e">
        <f>INDEX(TextClassificationList[],MATCH(Sudan_News12[[#This Row],[text_classification_arabic]],TextClassificationList[text_classification_arabic],0),1)</f>
        <v>#N/A</v>
      </c>
      <c r="AQ6742" t="e">
        <f>INDEX(TextClassificationList[],MATCH(Sudan_News12[[#This Row],[text_classification_arabic2]],TextClassificationList[text_classification_arabic],0),1)</f>
        <v>#N/A</v>
      </c>
      <c r="AS6742" t="e">
        <f>INDEX(TextClassificationList[],MATCH(Sudan_News12[[#This Row],[text_classification_arabic3]],TextClassificationList[text_classification_arabic],0),1)</f>
        <v>#N/A</v>
      </c>
      <c r="AU6742" t="e">
        <f>INDEX(TextClassificationList[],MATCH(Sudan_News12[[#This Row],[text_classification_arabic4]],TextClassificationList[text_classification_arabic],0),1)</f>
        <v>#N/A</v>
      </c>
      <c r="AW6742" t="e">
        <f>INDEX(TextClassificationList[],MATCH(Sudan_News12[[#This Row],[text_classification_arabic5]],TextClassificationList[text_classification_arabic],0),1)</f>
        <v>#N/A</v>
      </c>
    </row>
    <row r="6743" spans="1:49" x14ac:dyDescent="0.2">
      <c r="A6743">
        <v>9.0341473549174784E+17</v>
      </c>
      <c r="B6743">
        <v>9.0318100331696538E+17</v>
      </c>
      <c r="C6743" t="s">
        <v>26163</v>
      </c>
      <c r="D6743" s="1">
        <v>42979</v>
      </c>
      <c r="E6743" s="2">
        <v>0.1462037037037037</v>
      </c>
      <c r="F6743">
        <v>200</v>
      </c>
      <c r="G6743">
        <v>1889611729</v>
      </c>
      <c r="H6743" t="s">
        <v>354</v>
      </c>
      <c r="I6743" t="s">
        <v>355</v>
      </c>
      <c r="J6743" t="s">
        <v>265</v>
      </c>
      <c r="K6743" t="s">
        <v>26164</v>
      </c>
      <c r="L6743" t="s">
        <v>266</v>
      </c>
      <c r="M6743" t="s">
        <v>267</v>
      </c>
      <c r="N6743" t="s">
        <v>267</v>
      </c>
      <c r="O6743" t="s">
        <v>267</v>
      </c>
      <c r="P6743">
        <v>0</v>
      </c>
      <c r="Q6743">
        <v>0</v>
      </c>
      <c r="R6743">
        <v>0</v>
      </c>
      <c r="S6743" t="s">
        <v>267</v>
      </c>
      <c r="T6743" t="s">
        <v>267</v>
      </c>
      <c r="U6743" t="s">
        <v>26165</v>
      </c>
      <c r="V6743" t="b">
        <v>0</v>
      </c>
      <c r="W6743" t="s">
        <v>265</v>
      </c>
      <c r="X6743">
        <v>0</v>
      </c>
      <c r="Y6743" t="s">
        <v>265</v>
      </c>
      <c r="Z6743" t="s">
        <v>265</v>
      </c>
      <c r="AA6743" t="s">
        <v>265</v>
      </c>
      <c r="AB6743" t="s">
        <v>265</v>
      </c>
      <c r="AC6743" t="s">
        <v>265</v>
      </c>
      <c r="AD6743" t="s">
        <v>265</v>
      </c>
      <c r="AE6743" t="s">
        <v>265</v>
      </c>
      <c r="AF6743" t="s">
        <v>326</v>
      </c>
      <c r="AG6743" t="s">
        <v>265</v>
      </c>
      <c r="AH6743" t="s">
        <v>265</v>
      </c>
      <c r="AI6743" t="s">
        <v>265</v>
      </c>
      <c r="AJ6743" t="s">
        <v>265</v>
      </c>
      <c r="AL6743" t="str">
        <f>IF(Sudan_News12[[#This Row],[relevancy_classification_english]]="Relevant","مناسب",IF(Sudan_News12[[#This Row],[relevancy_classification_english]]="Relevant","عَرَضِيّ",""))</f>
        <v/>
      </c>
      <c r="AN6743" t="str">
        <f>IF(Sudan_News12[[#This Row],[sentiment_analysis_english]]="Negative","سلبي",IF(Sudan_News12[[#This Row],[sentiment_analysis_english]]="Neutral","حيادي",IF(Sudan_News12[[#This Row],[sentiment_analysis_english]]="Positive","إيجابي","")))</f>
        <v/>
      </c>
      <c r="AO6743" t="e">
        <f>INDEX(TextClassificationList[],MATCH(Sudan_News12[[#This Row],[text_classification_arabic]],TextClassificationList[text_classification_arabic],0),1)</f>
        <v>#N/A</v>
      </c>
      <c r="AQ6743" t="e">
        <f>INDEX(TextClassificationList[],MATCH(Sudan_News12[[#This Row],[text_classification_arabic2]],TextClassificationList[text_classification_arabic],0),1)</f>
        <v>#N/A</v>
      </c>
      <c r="AS6743" t="e">
        <f>INDEX(TextClassificationList[],MATCH(Sudan_News12[[#This Row],[text_classification_arabic3]],TextClassificationList[text_classification_arabic],0),1)</f>
        <v>#N/A</v>
      </c>
      <c r="AU6743" t="e">
        <f>INDEX(TextClassificationList[],MATCH(Sudan_News12[[#This Row],[text_classification_arabic4]],TextClassificationList[text_classification_arabic],0),1)</f>
        <v>#N/A</v>
      </c>
      <c r="AW6743" t="e">
        <f>INDEX(TextClassificationList[],MATCH(Sudan_News12[[#This Row],[text_classification_arabic5]],TextClassificationList[text_classification_arabic],0),1)</f>
        <v>#N/A</v>
      </c>
    </row>
    <row r="6744" spans="1:49" x14ac:dyDescent="0.2">
      <c r="A6744">
        <v>9.0341346080505856E+17</v>
      </c>
      <c r="B6744">
        <v>9.0340903445528576E+17</v>
      </c>
      <c r="C6744" t="s">
        <v>26166</v>
      </c>
      <c r="D6744" s="1">
        <v>42979</v>
      </c>
      <c r="E6744" s="2">
        <v>0.14268518518518519</v>
      </c>
      <c r="F6744">
        <v>200</v>
      </c>
      <c r="G6744">
        <v>1889611729</v>
      </c>
      <c r="H6744" t="s">
        <v>354</v>
      </c>
      <c r="I6744" t="s">
        <v>355</v>
      </c>
      <c r="J6744" t="s">
        <v>265</v>
      </c>
      <c r="K6744" t="s">
        <v>26167</v>
      </c>
      <c r="L6744" t="s">
        <v>266</v>
      </c>
      <c r="M6744" t="s">
        <v>267</v>
      </c>
      <c r="N6744" t="s">
        <v>267</v>
      </c>
      <c r="O6744" t="s">
        <v>267</v>
      </c>
      <c r="P6744">
        <v>0</v>
      </c>
      <c r="Q6744">
        <v>0</v>
      </c>
      <c r="R6744">
        <v>0</v>
      </c>
      <c r="S6744" t="s">
        <v>267</v>
      </c>
      <c r="T6744" t="s">
        <v>267</v>
      </c>
      <c r="U6744" t="s">
        <v>26168</v>
      </c>
      <c r="V6744" t="b">
        <v>0</v>
      </c>
      <c r="W6744" t="s">
        <v>265</v>
      </c>
      <c r="X6744">
        <v>0</v>
      </c>
      <c r="Y6744" t="s">
        <v>265</v>
      </c>
      <c r="Z6744" t="s">
        <v>265</v>
      </c>
      <c r="AA6744" t="s">
        <v>265</v>
      </c>
      <c r="AB6744" t="s">
        <v>265</v>
      </c>
      <c r="AC6744" t="s">
        <v>265</v>
      </c>
      <c r="AD6744" t="s">
        <v>265</v>
      </c>
      <c r="AE6744" t="s">
        <v>265</v>
      </c>
      <c r="AF6744" t="s">
        <v>267</v>
      </c>
      <c r="AG6744" t="s">
        <v>265</v>
      </c>
      <c r="AH6744" t="s">
        <v>265</v>
      </c>
      <c r="AI6744" t="s">
        <v>265</v>
      </c>
      <c r="AJ6744" t="s">
        <v>265</v>
      </c>
      <c r="AL6744" t="str">
        <f>IF(Sudan_News12[[#This Row],[relevancy_classification_english]]="Relevant","مناسب",IF(Sudan_News12[[#This Row],[relevancy_classification_english]]="Relevant","عَرَضِيّ",""))</f>
        <v/>
      </c>
      <c r="AN6744" t="str">
        <f>IF(Sudan_News12[[#This Row],[sentiment_analysis_english]]="Negative","سلبي",IF(Sudan_News12[[#This Row],[sentiment_analysis_english]]="Neutral","حيادي",IF(Sudan_News12[[#This Row],[sentiment_analysis_english]]="Positive","إيجابي","")))</f>
        <v/>
      </c>
      <c r="AO6744" t="e">
        <f>INDEX(TextClassificationList[],MATCH(Sudan_News12[[#This Row],[text_classification_arabic]],TextClassificationList[text_classification_arabic],0),1)</f>
        <v>#N/A</v>
      </c>
      <c r="AQ6744" t="e">
        <f>INDEX(TextClassificationList[],MATCH(Sudan_News12[[#This Row],[text_classification_arabic2]],TextClassificationList[text_classification_arabic],0),1)</f>
        <v>#N/A</v>
      </c>
      <c r="AS6744" t="e">
        <f>INDEX(TextClassificationList[],MATCH(Sudan_News12[[#This Row],[text_classification_arabic3]],TextClassificationList[text_classification_arabic],0),1)</f>
        <v>#N/A</v>
      </c>
      <c r="AU6744" t="e">
        <f>INDEX(TextClassificationList[],MATCH(Sudan_News12[[#This Row],[text_classification_arabic4]],TextClassificationList[text_classification_arabic],0),1)</f>
        <v>#N/A</v>
      </c>
      <c r="AW6744" t="e">
        <f>INDEX(TextClassificationList[],MATCH(Sudan_News12[[#This Row],[text_classification_arabic5]],TextClassificationList[text_classification_arabic],0),1)</f>
        <v>#N/A</v>
      </c>
    </row>
    <row r="6745" spans="1:49" x14ac:dyDescent="0.2">
      <c r="A6745">
        <v>9.0335770944099942E+17</v>
      </c>
      <c r="B6745">
        <v>9.0332554254347878E+17</v>
      </c>
      <c r="C6745" t="s">
        <v>26169</v>
      </c>
      <c r="D6745" s="1">
        <v>42978</v>
      </c>
      <c r="E6745" s="2">
        <v>0.98884259259259255</v>
      </c>
      <c r="F6745">
        <v>200</v>
      </c>
      <c r="G6745">
        <v>1889611729</v>
      </c>
      <c r="H6745" t="s">
        <v>354</v>
      </c>
      <c r="I6745" t="s">
        <v>355</v>
      </c>
      <c r="J6745" t="s">
        <v>265</v>
      </c>
      <c r="K6745" t="s">
        <v>26170</v>
      </c>
      <c r="L6745" t="s">
        <v>266</v>
      </c>
      <c r="M6745" t="s">
        <v>267</v>
      </c>
      <c r="N6745" t="s">
        <v>267</v>
      </c>
      <c r="O6745" t="s">
        <v>267</v>
      </c>
      <c r="P6745">
        <v>0</v>
      </c>
      <c r="Q6745">
        <v>0</v>
      </c>
      <c r="R6745">
        <v>0</v>
      </c>
      <c r="S6745" t="s">
        <v>267</v>
      </c>
      <c r="T6745" t="s">
        <v>267</v>
      </c>
      <c r="U6745" t="s">
        <v>26171</v>
      </c>
      <c r="V6745" t="b">
        <v>0</v>
      </c>
      <c r="W6745" t="s">
        <v>265</v>
      </c>
      <c r="X6745">
        <v>0</v>
      </c>
      <c r="Y6745" t="s">
        <v>265</v>
      </c>
      <c r="Z6745" t="s">
        <v>265</v>
      </c>
      <c r="AA6745" t="s">
        <v>265</v>
      </c>
      <c r="AB6745" t="s">
        <v>265</v>
      </c>
      <c r="AC6745" t="s">
        <v>265</v>
      </c>
      <c r="AD6745" t="s">
        <v>265</v>
      </c>
      <c r="AE6745" t="s">
        <v>265</v>
      </c>
      <c r="AF6745" t="s">
        <v>25364</v>
      </c>
      <c r="AG6745" t="s">
        <v>265</v>
      </c>
      <c r="AH6745" t="s">
        <v>265</v>
      </c>
      <c r="AI6745" t="s">
        <v>265</v>
      </c>
      <c r="AJ6745" t="s">
        <v>265</v>
      </c>
      <c r="AL6745" t="str">
        <f>IF(Sudan_News12[[#This Row],[relevancy_classification_english]]="Relevant","مناسب",IF(Sudan_News12[[#This Row],[relevancy_classification_english]]="Relevant","عَرَضِيّ",""))</f>
        <v/>
      </c>
      <c r="AN6745" t="str">
        <f>IF(Sudan_News12[[#This Row],[sentiment_analysis_english]]="Negative","سلبي",IF(Sudan_News12[[#This Row],[sentiment_analysis_english]]="Neutral","حيادي",IF(Sudan_News12[[#This Row],[sentiment_analysis_english]]="Positive","إيجابي","")))</f>
        <v/>
      </c>
      <c r="AO6745" t="e">
        <f>INDEX(TextClassificationList[],MATCH(Sudan_News12[[#This Row],[text_classification_arabic]],TextClassificationList[text_classification_arabic],0),1)</f>
        <v>#N/A</v>
      </c>
      <c r="AQ6745" t="e">
        <f>INDEX(TextClassificationList[],MATCH(Sudan_News12[[#This Row],[text_classification_arabic2]],TextClassificationList[text_classification_arabic],0),1)</f>
        <v>#N/A</v>
      </c>
      <c r="AS6745" t="e">
        <f>INDEX(TextClassificationList[],MATCH(Sudan_News12[[#This Row],[text_classification_arabic3]],TextClassificationList[text_classification_arabic],0),1)</f>
        <v>#N/A</v>
      </c>
      <c r="AU6745" t="e">
        <f>INDEX(TextClassificationList[],MATCH(Sudan_News12[[#This Row],[text_classification_arabic4]],TextClassificationList[text_classification_arabic],0),1)</f>
        <v>#N/A</v>
      </c>
      <c r="AW6745" t="e">
        <f>INDEX(TextClassificationList[],MATCH(Sudan_News12[[#This Row],[text_classification_arabic5]],TextClassificationList[text_classification_arabic],0),1)</f>
        <v>#N/A</v>
      </c>
    </row>
    <row r="6746" spans="1:49" x14ac:dyDescent="0.2">
      <c r="A6746">
        <v>9.0304157870453965E+17</v>
      </c>
      <c r="B6746">
        <v>9.0283272949387674E+17</v>
      </c>
      <c r="C6746" t="s">
        <v>26172</v>
      </c>
      <c r="D6746" s="1">
        <v>42978</v>
      </c>
      <c r="E6746" s="2">
        <v>0.11648148148148148</v>
      </c>
      <c r="F6746">
        <v>200</v>
      </c>
      <c r="G6746">
        <v>1889611729</v>
      </c>
      <c r="H6746" t="s">
        <v>354</v>
      </c>
      <c r="I6746" t="s">
        <v>355</v>
      </c>
      <c r="J6746" t="s">
        <v>265</v>
      </c>
      <c r="K6746" t="s">
        <v>26173</v>
      </c>
      <c r="L6746" t="s">
        <v>266</v>
      </c>
      <c r="M6746" t="s">
        <v>267</v>
      </c>
      <c r="N6746" t="s">
        <v>267</v>
      </c>
      <c r="O6746" t="s">
        <v>267</v>
      </c>
      <c r="P6746">
        <v>0</v>
      </c>
      <c r="Q6746">
        <v>0</v>
      </c>
      <c r="R6746">
        <v>0</v>
      </c>
      <c r="S6746" t="s">
        <v>267</v>
      </c>
      <c r="T6746" t="s">
        <v>267</v>
      </c>
      <c r="U6746" t="s">
        <v>26174</v>
      </c>
      <c r="V6746" t="b">
        <v>0</v>
      </c>
      <c r="W6746" t="s">
        <v>265</v>
      </c>
      <c r="X6746">
        <v>0</v>
      </c>
      <c r="Y6746" t="s">
        <v>265</v>
      </c>
      <c r="Z6746" t="s">
        <v>265</v>
      </c>
      <c r="AA6746" t="s">
        <v>265</v>
      </c>
      <c r="AB6746" t="s">
        <v>265</v>
      </c>
      <c r="AC6746" t="s">
        <v>265</v>
      </c>
      <c r="AD6746" t="s">
        <v>265</v>
      </c>
      <c r="AE6746" t="s">
        <v>265</v>
      </c>
      <c r="AF6746" t="s">
        <v>26175</v>
      </c>
      <c r="AG6746" t="s">
        <v>265</v>
      </c>
      <c r="AH6746" t="s">
        <v>265</v>
      </c>
      <c r="AI6746" t="s">
        <v>265</v>
      </c>
      <c r="AJ6746" t="s">
        <v>265</v>
      </c>
      <c r="AL6746" t="str">
        <f>IF(Sudan_News12[[#This Row],[relevancy_classification_english]]="Relevant","مناسب",IF(Sudan_News12[[#This Row],[relevancy_classification_english]]="Relevant","عَرَضِيّ",""))</f>
        <v/>
      </c>
      <c r="AN6746" t="str">
        <f>IF(Sudan_News12[[#This Row],[sentiment_analysis_english]]="Negative","سلبي",IF(Sudan_News12[[#This Row],[sentiment_analysis_english]]="Neutral","حيادي",IF(Sudan_News12[[#This Row],[sentiment_analysis_english]]="Positive","إيجابي","")))</f>
        <v/>
      </c>
      <c r="AO6746" t="e">
        <f>INDEX(TextClassificationList[],MATCH(Sudan_News12[[#This Row],[text_classification_arabic]],TextClassificationList[text_classification_arabic],0),1)</f>
        <v>#N/A</v>
      </c>
      <c r="AQ6746" t="e">
        <f>INDEX(TextClassificationList[],MATCH(Sudan_News12[[#This Row],[text_classification_arabic2]],TextClassificationList[text_classification_arabic],0),1)</f>
        <v>#N/A</v>
      </c>
      <c r="AS6746" t="e">
        <f>INDEX(TextClassificationList[],MATCH(Sudan_News12[[#This Row],[text_classification_arabic3]],TextClassificationList[text_classification_arabic],0),1)</f>
        <v>#N/A</v>
      </c>
      <c r="AU6746" t="e">
        <f>INDEX(TextClassificationList[],MATCH(Sudan_News12[[#This Row],[text_classification_arabic4]],TextClassificationList[text_classification_arabic],0),1)</f>
        <v>#N/A</v>
      </c>
      <c r="AW6746" t="e">
        <f>INDEX(TextClassificationList[],MATCH(Sudan_News12[[#This Row],[text_classification_arabic5]],TextClassificationList[text_classification_arabic],0),1)</f>
        <v>#N/A</v>
      </c>
    </row>
    <row r="6747" spans="1:49" x14ac:dyDescent="0.2">
      <c r="A6747">
        <v>9.0291099573517107E+17</v>
      </c>
      <c r="B6747">
        <v>9.0291099573517107E+17</v>
      </c>
      <c r="C6747" t="s">
        <v>26176</v>
      </c>
      <c r="D6747" s="1">
        <v>42977</v>
      </c>
      <c r="E6747" s="2">
        <v>0.75614583333333329</v>
      </c>
      <c r="F6747">
        <v>200</v>
      </c>
      <c r="G6747">
        <v>1889611729</v>
      </c>
      <c r="H6747" t="s">
        <v>354</v>
      </c>
      <c r="I6747" t="s">
        <v>355</v>
      </c>
      <c r="J6747" t="s">
        <v>265</v>
      </c>
      <c r="K6747" t="s">
        <v>26177</v>
      </c>
      <c r="L6747" t="s">
        <v>266</v>
      </c>
      <c r="M6747" t="s">
        <v>267</v>
      </c>
      <c r="N6747" t="s">
        <v>267</v>
      </c>
      <c r="O6747" t="s">
        <v>267</v>
      </c>
      <c r="P6747">
        <v>0</v>
      </c>
      <c r="Q6747">
        <v>0</v>
      </c>
      <c r="R6747">
        <v>0</v>
      </c>
      <c r="S6747" t="s">
        <v>267</v>
      </c>
      <c r="T6747" t="s">
        <v>267</v>
      </c>
      <c r="U6747" t="s">
        <v>26178</v>
      </c>
      <c r="V6747" t="b">
        <v>0</v>
      </c>
      <c r="W6747" t="s">
        <v>265</v>
      </c>
      <c r="X6747">
        <v>0</v>
      </c>
      <c r="Y6747" t="s">
        <v>265</v>
      </c>
      <c r="Z6747" t="s">
        <v>265</v>
      </c>
      <c r="AA6747" t="s">
        <v>265</v>
      </c>
      <c r="AB6747" t="s">
        <v>265</v>
      </c>
      <c r="AC6747" t="s">
        <v>265</v>
      </c>
      <c r="AD6747" t="s">
        <v>265</v>
      </c>
      <c r="AE6747" t="s">
        <v>265</v>
      </c>
      <c r="AF6747" t="s">
        <v>267</v>
      </c>
      <c r="AG6747" t="s">
        <v>265</v>
      </c>
      <c r="AH6747" t="s">
        <v>265</v>
      </c>
      <c r="AI6747" t="s">
        <v>265</v>
      </c>
      <c r="AJ6747" t="s">
        <v>265</v>
      </c>
      <c r="AL6747" t="str">
        <f>IF(Sudan_News12[[#This Row],[relevancy_classification_english]]="Relevant","مناسب",IF(Sudan_News12[[#This Row],[relevancy_classification_english]]="Relevant","عَرَضِيّ",""))</f>
        <v/>
      </c>
      <c r="AN6747" t="str">
        <f>IF(Sudan_News12[[#This Row],[sentiment_analysis_english]]="Negative","سلبي",IF(Sudan_News12[[#This Row],[sentiment_analysis_english]]="Neutral","حيادي",IF(Sudan_News12[[#This Row],[sentiment_analysis_english]]="Positive","إيجابي","")))</f>
        <v/>
      </c>
      <c r="AO6747" t="e">
        <f>INDEX(TextClassificationList[],MATCH(Sudan_News12[[#This Row],[text_classification_arabic]],TextClassificationList[text_classification_arabic],0),1)</f>
        <v>#N/A</v>
      </c>
      <c r="AQ6747" t="e">
        <f>INDEX(TextClassificationList[],MATCH(Sudan_News12[[#This Row],[text_classification_arabic2]],TextClassificationList[text_classification_arabic],0),1)</f>
        <v>#N/A</v>
      </c>
      <c r="AS6747" t="e">
        <f>INDEX(TextClassificationList[],MATCH(Sudan_News12[[#This Row],[text_classification_arabic3]],TextClassificationList[text_classification_arabic],0),1)</f>
        <v>#N/A</v>
      </c>
      <c r="AU6747" t="e">
        <f>INDEX(TextClassificationList[],MATCH(Sudan_News12[[#This Row],[text_classification_arabic4]],TextClassificationList[text_classification_arabic],0),1)</f>
        <v>#N/A</v>
      </c>
      <c r="AW6747" t="e">
        <f>INDEX(TextClassificationList[],MATCH(Sudan_News12[[#This Row],[text_classification_arabic5]],TextClassificationList[text_classification_arabic],0),1)</f>
        <v>#N/A</v>
      </c>
    </row>
    <row r="6748" spans="1:49" x14ac:dyDescent="0.2">
      <c r="A6748">
        <v>9.0226468422882509E+17</v>
      </c>
      <c r="B6748">
        <v>9.0226468422882509E+17</v>
      </c>
      <c r="C6748" t="s">
        <v>26179</v>
      </c>
      <c r="D6748" s="1">
        <v>42975</v>
      </c>
      <c r="E6748" s="2">
        <v>0.97266203703703702</v>
      </c>
      <c r="F6748">
        <v>200</v>
      </c>
      <c r="G6748">
        <v>1889611729</v>
      </c>
      <c r="H6748" t="s">
        <v>354</v>
      </c>
      <c r="I6748" t="s">
        <v>355</v>
      </c>
      <c r="J6748" t="s">
        <v>265</v>
      </c>
      <c r="K6748" t="s">
        <v>26180</v>
      </c>
      <c r="L6748" t="s">
        <v>266</v>
      </c>
      <c r="M6748" t="s">
        <v>267</v>
      </c>
      <c r="N6748" t="s">
        <v>267</v>
      </c>
      <c r="O6748" t="s">
        <v>267</v>
      </c>
      <c r="P6748">
        <v>0</v>
      </c>
      <c r="Q6748">
        <v>0</v>
      </c>
      <c r="R6748">
        <v>0</v>
      </c>
      <c r="S6748" t="s">
        <v>267</v>
      </c>
      <c r="T6748" t="s">
        <v>267</v>
      </c>
      <c r="U6748" t="s">
        <v>26181</v>
      </c>
      <c r="V6748" t="b">
        <v>0</v>
      </c>
      <c r="W6748" t="s">
        <v>265</v>
      </c>
      <c r="X6748">
        <v>0</v>
      </c>
      <c r="Y6748" t="s">
        <v>265</v>
      </c>
      <c r="Z6748" t="s">
        <v>265</v>
      </c>
      <c r="AA6748" t="s">
        <v>265</v>
      </c>
      <c r="AB6748" t="s">
        <v>265</v>
      </c>
      <c r="AC6748" t="s">
        <v>265</v>
      </c>
      <c r="AD6748" t="s">
        <v>265</v>
      </c>
      <c r="AE6748" t="s">
        <v>265</v>
      </c>
      <c r="AF6748" t="s">
        <v>267</v>
      </c>
      <c r="AG6748" t="s">
        <v>265</v>
      </c>
      <c r="AH6748" t="s">
        <v>265</v>
      </c>
      <c r="AI6748" t="s">
        <v>265</v>
      </c>
      <c r="AJ6748" t="s">
        <v>265</v>
      </c>
      <c r="AL6748" t="str">
        <f>IF(Sudan_News12[[#This Row],[relevancy_classification_english]]="Relevant","مناسب",IF(Sudan_News12[[#This Row],[relevancy_classification_english]]="Relevant","عَرَضِيّ",""))</f>
        <v/>
      </c>
      <c r="AN6748" t="str">
        <f>IF(Sudan_News12[[#This Row],[sentiment_analysis_english]]="Negative","سلبي",IF(Sudan_News12[[#This Row],[sentiment_analysis_english]]="Neutral","حيادي",IF(Sudan_News12[[#This Row],[sentiment_analysis_english]]="Positive","إيجابي","")))</f>
        <v/>
      </c>
      <c r="AO6748" t="e">
        <f>INDEX(TextClassificationList[],MATCH(Sudan_News12[[#This Row],[text_classification_arabic]],TextClassificationList[text_classification_arabic],0),1)</f>
        <v>#N/A</v>
      </c>
      <c r="AQ6748" t="e">
        <f>INDEX(TextClassificationList[],MATCH(Sudan_News12[[#This Row],[text_classification_arabic2]],TextClassificationList[text_classification_arabic],0),1)</f>
        <v>#N/A</v>
      </c>
      <c r="AS6748" t="e">
        <f>INDEX(TextClassificationList[],MATCH(Sudan_News12[[#This Row],[text_classification_arabic3]],TextClassificationList[text_classification_arabic],0),1)</f>
        <v>#N/A</v>
      </c>
      <c r="AU6748" t="e">
        <f>INDEX(TextClassificationList[],MATCH(Sudan_News12[[#This Row],[text_classification_arabic4]],TextClassificationList[text_classification_arabic],0),1)</f>
        <v>#N/A</v>
      </c>
      <c r="AW6748" t="e">
        <f>INDEX(TextClassificationList[],MATCH(Sudan_News12[[#This Row],[text_classification_arabic5]],TextClassificationList[text_classification_arabic],0),1)</f>
        <v>#N/A</v>
      </c>
    </row>
  </sheetData>
  <dataValidations count="3">
    <dataValidation type="list" allowBlank="1" showInputMessage="1" showErrorMessage="1" sqref="AK2:AK1048576" xr:uid="{A6CEBCA3-00E4-5047-BF66-481F6158CA47}">
      <formula1>"Relevant, Irrelevant"</formula1>
    </dataValidation>
    <dataValidation type="list" allowBlank="1" showInputMessage="1" showErrorMessage="1" sqref="AM2:AM1048576" xr:uid="{D20875B1-6BAC-3E4B-8EDF-8629D9CCAC06}">
      <formula1>"Positive,Neutral,Negative"</formula1>
    </dataValidation>
    <dataValidation type="list" allowBlank="1" showInputMessage="1" showErrorMessage="1" sqref="AP2:AP1048576 AR2:AR1048576 AT2:AT1048576 AV2:AV1048576 AX2:AX1048576" xr:uid="{353FA2D1-93AD-C64B-B0DD-6CE40E89CBA8}">
      <formula1>text_classification_arabic</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9D831-E61A-FE41-B949-68076CE7E7C7}">
  <dimension ref="A1:P102"/>
  <sheetViews>
    <sheetView zoomScale="64" zoomScaleNormal="100" workbookViewId="0">
      <pane ySplit="2" topLeftCell="A3" activePane="bottomLeft" state="frozen"/>
      <selection pane="bottomLeft" activeCell="B30" sqref="B30"/>
    </sheetView>
  </sheetViews>
  <sheetFormatPr baseColWidth="10" defaultColWidth="10.83203125" defaultRowHeight="24" x14ac:dyDescent="0.3"/>
  <cols>
    <col min="1" max="1" width="77" style="4" bestFit="1" customWidth="1"/>
    <col min="2" max="2" width="58.33203125" style="4" bestFit="1" customWidth="1"/>
    <col min="3" max="3" width="51.33203125" style="4" bestFit="1" customWidth="1"/>
    <col min="4" max="4" width="49.83203125" style="4" bestFit="1" customWidth="1"/>
    <col min="5" max="5" width="62.83203125" style="4" bestFit="1" customWidth="1"/>
    <col min="6" max="6" width="61.5" style="4" bestFit="1" customWidth="1"/>
    <col min="7" max="7" width="64.83203125" style="4" bestFit="1" customWidth="1"/>
    <col min="8" max="8" width="63.5" style="4" bestFit="1" customWidth="1"/>
    <col min="9" max="9" width="57.1640625" style="4" bestFit="1" customWidth="1"/>
    <col min="10" max="10" width="55.83203125" style="4" bestFit="1" customWidth="1"/>
    <col min="11" max="11" width="55.5" style="4" bestFit="1" customWidth="1"/>
    <col min="12" max="12" width="54" style="4" bestFit="1" customWidth="1"/>
    <col min="13" max="13" width="56.33203125" style="4" bestFit="1" customWidth="1"/>
    <col min="14" max="14" width="54.83203125" style="4" bestFit="1" customWidth="1"/>
    <col min="15" max="16" width="10.83203125" style="4"/>
    <col min="17" max="17" width="33.5" style="4" bestFit="1" customWidth="1"/>
    <col min="18" max="18" width="125.1640625" style="4" bestFit="1" customWidth="1"/>
    <col min="19" max="16384" width="10.83203125" style="4"/>
  </cols>
  <sheetData>
    <row r="1" spans="1:14" s="5" customFormat="1" ht="26" x14ac:dyDescent="0.3">
      <c r="C1" s="14" t="s">
        <v>0</v>
      </c>
      <c r="D1" s="14"/>
      <c r="E1" s="14" t="s">
        <v>1</v>
      </c>
      <c r="F1" s="14"/>
      <c r="G1" s="14"/>
      <c r="H1" s="14"/>
      <c r="I1" s="14" t="s">
        <v>2</v>
      </c>
      <c r="J1" s="14"/>
      <c r="K1" s="14"/>
      <c r="L1" s="14"/>
      <c r="M1" s="14"/>
      <c r="N1" s="14"/>
    </row>
    <row r="2" spans="1:14" s="6" customFormat="1" ht="26" x14ac:dyDescent="0.3">
      <c r="A2" s="6" t="s">
        <v>3</v>
      </c>
      <c r="B2" s="6" t="s">
        <v>4</v>
      </c>
      <c r="C2" s="6" t="s">
        <v>5</v>
      </c>
      <c r="D2" s="6" t="s">
        <v>6</v>
      </c>
      <c r="E2" s="6" t="s">
        <v>7</v>
      </c>
      <c r="F2" s="6" t="s">
        <v>8</v>
      </c>
      <c r="G2" s="6" t="s">
        <v>9</v>
      </c>
      <c r="H2" s="6" t="s">
        <v>10</v>
      </c>
      <c r="I2" s="6" t="s">
        <v>11</v>
      </c>
      <c r="J2" s="6" t="s">
        <v>12</v>
      </c>
      <c r="K2" s="6" t="s">
        <v>13</v>
      </c>
      <c r="L2" s="6" t="s">
        <v>14</v>
      </c>
      <c r="M2" s="6" t="s">
        <v>15</v>
      </c>
      <c r="N2" s="6" t="s">
        <v>16</v>
      </c>
    </row>
    <row r="3" spans="1:14" x14ac:dyDescent="0.3">
      <c r="A3" s="4" t="s">
        <v>17</v>
      </c>
      <c r="B3" s="4" t="s">
        <v>18</v>
      </c>
      <c r="C3"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3"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3"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3"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3"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3"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3"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3"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3"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3"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3"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3"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4" spans="1:14" x14ac:dyDescent="0.3">
      <c r="A4" s="4" t="s">
        <v>19</v>
      </c>
      <c r="B4" s="4" t="s">
        <v>20</v>
      </c>
      <c r="C4"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4"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4"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4"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4"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4"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4"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4"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4"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4"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4"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4"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5" spans="1:14" x14ac:dyDescent="0.3">
      <c r="A5" s="4" t="s">
        <v>21</v>
      </c>
      <c r="B5" s="4" t="s">
        <v>22</v>
      </c>
      <c r="C5"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5"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5"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5"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5"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5"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5"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5"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5"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5"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5"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5"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6" spans="1:14" x14ac:dyDescent="0.3">
      <c r="A6" s="4" t="s">
        <v>23</v>
      </c>
      <c r="B6" s="4" t="s">
        <v>24</v>
      </c>
      <c r="C6"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6"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6"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6"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6"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6"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6"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6"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6"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6"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6"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6"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7" spans="1:14" x14ac:dyDescent="0.3">
      <c r="A7" s="4" t="s">
        <v>25</v>
      </c>
      <c r="B7" s="4" t="s">
        <v>26</v>
      </c>
      <c r="C7"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7"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7"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7"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7"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7"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7"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7"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7"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7"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7"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7"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8" spans="1:14" x14ac:dyDescent="0.3">
      <c r="A8" s="4" t="s">
        <v>27</v>
      </c>
      <c r="B8" s="4" t="s">
        <v>28</v>
      </c>
      <c r="C8"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8"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8"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8"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8"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8"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8"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8"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8"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8"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8"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8"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9" spans="1:14" x14ac:dyDescent="0.3">
      <c r="A9" s="4" t="s">
        <v>29</v>
      </c>
      <c r="B9" s="4" t="s">
        <v>30</v>
      </c>
      <c r="C9"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9"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9"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9"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9"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9"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9"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9"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9"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9"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9"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9"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0" spans="1:14" x14ac:dyDescent="0.3">
      <c r="A10" s="4" t="s">
        <v>31</v>
      </c>
      <c r="B10" s="4" t="s">
        <v>32</v>
      </c>
      <c r="C10"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0"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0"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0"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0"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0"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0"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0"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0"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0"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0"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0"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1" spans="1:14" x14ac:dyDescent="0.3">
      <c r="A11" s="4" t="s">
        <v>33</v>
      </c>
      <c r="B11" s="4" t="s">
        <v>34</v>
      </c>
      <c r="C11"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1"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1"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1"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1"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1"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1"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1"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1"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1"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1"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1"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2" spans="1:14" x14ac:dyDescent="0.3">
      <c r="A12" s="4" t="s">
        <v>35</v>
      </c>
      <c r="B12" s="4" t="s">
        <v>36</v>
      </c>
      <c r="C12"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2"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2"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2"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2"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2"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2"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2"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2"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2"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2"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2"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3" spans="1:14" x14ac:dyDescent="0.3">
      <c r="A13" s="4" t="s">
        <v>37</v>
      </c>
      <c r="B13" s="4" t="s">
        <v>38</v>
      </c>
      <c r="C13"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3"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3"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3"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3"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3"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3"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3"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3"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3"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3"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3"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4" spans="1:14" x14ac:dyDescent="0.3">
      <c r="A14" s="4" t="s">
        <v>39</v>
      </c>
      <c r="B14" s="4" t="s">
        <v>40</v>
      </c>
      <c r="C14"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4"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4"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4"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4"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4"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4"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4"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4"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4"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4"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4"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5" spans="1:14" x14ac:dyDescent="0.3">
      <c r="A15" s="4" t="s">
        <v>41</v>
      </c>
      <c r="B15" s="4" t="s">
        <v>42</v>
      </c>
      <c r="C15"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5"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5"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5"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5"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5"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5"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5"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5"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5"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5"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5"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6" spans="1:14" x14ac:dyDescent="0.3">
      <c r="A16" s="4" t="s">
        <v>43</v>
      </c>
      <c r="B16" s="4" t="s">
        <v>44</v>
      </c>
      <c r="C16"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6"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6"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6"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6"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6"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6"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6"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6"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6"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6"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6"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7" spans="1:16" x14ac:dyDescent="0.3">
      <c r="A17" s="4" t="s">
        <v>45</v>
      </c>
      <c r="B17" s="4" t="s">
        <v>46</v>
      </c>
      <c r="C17"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7"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7"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7"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7"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7"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7"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7"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7"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7"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7"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7"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8" spans="1:16" x14ac:dyDescent="0.3">
      <c r="A18" s="4" t="s">
        <v>47</v>
      </c>
      <c r="B18" s="4" t="s">
        <v>48</v>
      </c>
      <c r="C18"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8"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8"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8"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8"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8"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8"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8"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8"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8"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8"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8"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9" spans="1:16" x14ac:dyDescent="0.3">
      <c r="A19" s="4" t="s">
        <v>49</v>
      </c>
      <c r="B19" s="4" t="s">
        <v>50</v>
      </c>
      <c r="C19"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9"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9"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9"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9"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9"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9"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9"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9"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9"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9"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9"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20" spans="1:16" x14ac:dyDescent="0.3">
      <c r="A20" s="4" t="s">
        <v>51</v>
      </c>
      <c r="B20" s="4" t="s">
        <v>52</v>
      </c>
      <c r="C20"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20"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20"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20"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20"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20"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20"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20"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20"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20"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20"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20"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21" spans="1:16" x14ac:dyDescent="0.3">
      <c r="A21" s="4" t="s">
        <v>53</v>
      </c>
      <c r="B21" s="4" t="s">
        <v>54</v>
      </c>
      <c r="C21"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21"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21"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21"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21"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21"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21"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21"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21"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21"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21"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21"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22" spans="1:16" x14ac:dyDescent="0.3">
      <c r="A22" s="4" t="s">
        <v>55</v>
      </c>
      <c r="B22" s="4" t="s">
        <v>56</v>
      </c>
      <c r="C22"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22"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22"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22"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22"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22"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22"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22"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22"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22"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22"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22"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23" spans="1:16" x14ac:dyDescent="0.3">
      <c r="A23" s="4" t="s">
        <v>57</v>
      </c>
      <c r="B23" s="4" t="s">
        <v>58</v>
      </c>
      <c r="C23"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23"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23"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23"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23"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23"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23"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23"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23"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23"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23"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23"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24" spans="1:16" x14ac:dyDescent="0.3">
      <c r="A24" s="11" t="s">
        <v>59</v>
      </c>
      <c r="B24" s="4" t="s">
        <v>60</v>
      </c>
      <c r="C24"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24"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24"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24"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24"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24"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24"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24"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24"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24"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24"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24"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25" spans="1:16" x14ac:dyDescent="0.3">
      <c r="A25" s="4" t="s">
        <v>61</v>
      </c>
      <c r="B25" s="4" t="s">
        <v>62</v>
      </c>
      <c r="C25"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25"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25"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25"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25"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25"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25"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25"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25"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25"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25"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25"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25" s="7"/>
      <c r="P25" s="7"/>
    </row>
    <row r="26" spans="1:16" x14ac:dyDescent="0.3">
      <c r="A26" s="4" t="s">
        <v>63</v>
      </c>
      <c r="B26" s="4" t="s">
        <v>64</v>
      </c>
      <c r="C26"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26"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26"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26"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26"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26"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26"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26"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26"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26"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26"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26"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26" s="8"/>
      <c r="P26" s="9"/>
    </row>
    <row r="27" spans="1:16" x14ac:dyDescent="0.3">
      <c r="A27" s="4" t="s">
        <v>65</v>
      </c>
      <c r="B27" s="4" t="s">
        <v>66</v>
      </c>
      <c r="C27"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27"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27"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27"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27"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27"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27"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27"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27"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27"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27"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27"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27" s="10"/>
      <c r="P27" s="9"/>
    </row>
    <row r="28" spans="1:16" x14ac:dyDescent="0.3">
      <c r="A28" s="4" t="s">
        <v>67</v>
      </c>
      <c r="B28" s="4" t="s">
        <v>68</v>
      </c>
      <c r="C28"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28"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28"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28"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28"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28"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28"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28"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28"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28"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28"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28"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28" s="8"/>
      <c r="P28" s="9"/>
    </row>
    <row r="29" spans="1:16" x14ac:dyDescent="0.3">
      <c r="A29" s="4" t="s">
        <v>69</v>
      </c>
      <c r="B29" s="4" t="s">
        <v>70</v>
      </c>
      <c r="C29"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29"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29"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29"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29"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29"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29"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29"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29"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29"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29"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29"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29" s="10"/>
      <c r="P29" s="9"/>
    </row>
    <row r="30" spans="1:16" x14ac:dyDescent="0.3">
      <c r="A30" s="4" t="s">
        <v>71</v>
      </c>
      <c r="B30" s="4" t="s">
        <v>72</v>
      </c>
      <c r="C30"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30"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30"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30"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30"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30"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30"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30"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30"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30"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30"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30"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30" s="10"/>
      <c r="P30" s="9"/>
    </row>
    <row r="31" spans="1:16" x14ac:dyDescent="0.3">
      <c r="A31" s="4" t="s">
        <v>73</v>
      </c>
      <c r="B31" s="4" t="s">
        <v>74</v>
      </c>
      <c r="C31"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31"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31"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31"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31"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31"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31"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31"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31"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31"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31"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31"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31" s="8"/>
      <c r="P31" s="9"/>
    </row>
    <row r="32" spans="1:16" x14ac:dyDescent="0.3">
      <c r="A32" s="4" t="s">
        <v>75</v>
      </c>
      <c r="B32" s="4" t="s">
        <v>76</v>
      </c>
      <c r="C32"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32"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32"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32"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32"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32"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32"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32"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32"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32"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32"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32"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32" s="10"/>
      <c r="P32" s="10"/>
    </row>
    <row r="33" spans="1:16" x14ac:dyDescent="0.3">
      <c r="A33" s="4" t="s">
        <v>77</v>
      </c>
      <c r="B33" s="4" t="s">
        <v>78</v>
      </c>
      <c r="C33"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33"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33"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33"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33"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33"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33"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33"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33"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33"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33"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33"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33" s="10"/>
      <c r="P33" s="10"/>
    </row>
    <row r="34" spans="1:16" x14ac:dyDescent="0.3">
      <c r="A34" s="4" t="s">
        <v>79</v>
      </c>
      <c r="B34" s="4" t="s">
        <v>80</v>
      </c>
      <c r="C34"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34"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34"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34"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34"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34"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34"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34"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34"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34"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34"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34"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34" s="8"/>
      <c r="P34" s="10"/>
    </row>
    <row r="35" spans="1:16" x14ac:dyDescent="0.3">
      <c r="A35" s="4" t="s">
        <v>81</v>
      </c>
      <c r="B35" s="4" t="s">
        <v>82</v>
      </c>
      <c r="C35"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35"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35"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35"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35"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35"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35"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35"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35"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35"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35"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35"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35" s="8"/>
      <c r="P35" s="9"/>
    </row>
    <row r="36" spans="1:16" x14ac:dyDescent="0.3">
      <c r="A36" s="4" t="s">
        <v>83</v>
      </c>
      <c r="B36" s="4" t="s">
        <v>84</v>
      </c>
      <c r="C36"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36"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36"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36"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36"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36"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36"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36"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36"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36"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36"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36"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36" s="10"/>
      <c r="P36" s="9"/>
    </row>
    <row r="37" spans="1:16" x14ac:dyDescent="0.3">
      <c r="A37" s="4" t="s">
        <v>85</v>
      </c>
      <c r="B37" s="4" t="s">
        <v>86</v>
      </c>
      <c r="C37"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37"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37"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37"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37"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37"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37"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37"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37"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37"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37"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37"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37" s="10"/>
      <c r="P37" s="9"/>
    </row>
    <row r="38" spans="1:16" x14ac:dyDescent="0.3">
      <c r="A38" s="4" t="s">
        <v>87</v>
      </c>
      <c r="B38" s="4" t="s">
        <v>88</v>
      </c>
      <c r="C38"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38"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38"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38"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38"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38"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38"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38"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38"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38"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38"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38"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38" s="8"/>
      <c r="P38" s="10"/>
    </row>
    <row r="39" spans="1:16" x14ac:dyDescent="0.3">
      <c r="A39" s="4" t="s">
        <v>89</v>
      </c>
      <c r="B39" s="4" t="s">
        <v>90</v>
      </c>
      <c r="C39"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39"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39"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39"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39"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39"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39"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39"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39"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39"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39"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39"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39" s="8"/>
      <c r="P39" s="8"/>
    </row>
    <row r="40" spans="1:16" x14ac:dyDescent="0.3">
      <c r="A40" s="4" t="s">
        <v>91</v>
      </c>
      <c r="B40" s="4" t="s">
        <v>92</v>
      </c>
      <c r="C40"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40"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40"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40"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40"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40"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40"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40"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40"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40"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40"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40"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40" s="8"/>
      <c r="P40" s="8"/>
    </row>
    <row r="41" spans="1:16" x14ac:dyDescent="0.3">
      <c r="A41" s="4" t="s">
        <v>93</v>
      </c>
      <c r="B41" s="4" t="s">
        <v>94</v>
      </c>
      <c r="C41"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41"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41"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41"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41"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41"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41"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41"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41"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41"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41"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41"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41" s="10"/>
      <c r="P41" s="9"/>
    </row>
    <row r="42" spans="1:16" x14ac:dyDescent="0.3">
      <c r="A42" s="4" t="s">
        <v>95</v>
      </c>
      <c r="B42" s="4" t="s">
        <v>96</v>
      </c>
      <c r="C42"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42"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42"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42"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42"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42"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42"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42"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42"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42"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42"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42"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42" s="10"/>
      <c r="P42" s="10"/>
    </row>
    <row r="43" spans="1:16" x14ac:dyDescent="0.3">
      <c r="A43" s="4" t="s">
        <v>97</v>
      </c>
      <c r="B43" s="4" t="s">
        <v>98</v>
      </c>
      <c r="C43"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43"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43"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43"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43"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43"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43"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43"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43"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43"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43"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43"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43" s="10"/>
      <c r="P43" s="9"/>
    </row>
    <row r="44" spans="1:16" x14ac:dyDescent="0.3">
      <c r="A44" s="4" t="s">
        <v>99</v>
      </c>
      <c r="B44" s="4" t="s">
        <v>100</v>
      </c>
      <c r="C44"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44"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44"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44"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44"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44"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44"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44"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44"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44"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44"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44"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44" s="10"/>
      <c r="P44" s="9"/>
    </row>
    <row r="45" spans="1:16" x14ac:dyDescent="0.3">
      <c r="A45" s="4" t="s">
        <v>101</v>
      </c>
      <c r="B45" s="4" t="s">
        <v>102</v>
      </c>
      <c r="C45"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45"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45"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45"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45"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45"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45"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45"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45"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45"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45"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45"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45" s="10"/>
      <c r="P45" s="9"/>
    </row>
    <row r="46" spans="1:16" x14ac:dyDescent="0.3">
      <c r="A46" s="4" t="s">
        <v>103</v>
      </c>
      <c r="B46" s="4" t="s">
        <v>104</v>
      </c>
      <c r="C46"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46"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46"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46"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46"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46"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46"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46"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46"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46"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46"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46"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46" s="10"/>
      <c r="P46" s="9"/>
    </row>
    <row r="47" spans="1:16" x14ac:dyDescent="0.3">
      <c r="A47" s="4" t="s">
        <v>105</v>
      </c>
      <c r="B47" s="4" t="s">
        <v>106</v>
      </c>
      <c r="C47"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47"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47"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47"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47"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47"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47"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47"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47"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47"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47"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47"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47" s="9"/>
      <c r="P47" s="8"/>
    </row>
    <row r="48" spans="1:16" x14ac:dyDescent="0.3">
      <c r="A48" s="4" t="s">
        <v>107</v>
      </c>
      <c r="B48" s="4" t="s">
        <v>108</v>
      </c>
      <c r="C48"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48"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48"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48"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48"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48"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48"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48"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48"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48"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48"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48"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48" s="10"/>
      <c r="P48" s="9"/>
    </row>
    <row r="49" spans="1:16" x14ac:dyDescent="0.3">
      <c r="A49" s="4" t="s">
        <v>109</v>
      </c>
      <c r="B49" s="4" t="s">
        <v>110</v>
      </c>
      <c r="C49"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49"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49"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49"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49"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49"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49"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49"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49"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49"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49"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49"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49" s="8"/>
      <c r="P49" s="9"/>
    </row>
    <row r="50" spans="1:16" x14ac:dyDescent="0.3">
      <c r="A50" s="4" t="s">
        <v>111</v>
      </c>
      <c r="B50" s="4" t="s">
        <v>112</v>
      </c>
      <c r="C50"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50"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50"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50"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50"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50"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50"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50"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50"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50"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50"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50"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50" s="12"/>
      <c r="P50" s="13"/>
    </row>
    <row r="51" spans="1:16" x14ac:dyDescent="0.3">
      <c r="A51" s="4" t="s">
        <v>113</v>
      </c>
      <c r="B51" s="4" t="s">
        <v>114</v>
      </c>
      <c r="C51"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51"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51"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51"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51"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51"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51"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51"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51"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51"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51"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51"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51" s="12"/>
      <c r="P51" s="13"/>
    </row>
    <row r="52" spans="1:16" x14ac:dyDescent="0.3">
      <c r="A52" s="4" t="s">
        <v>115</v>
      </c>
      <c r="B52" s="4" t="s">
        <v>116</v>
      </c>
      <c r="C52"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52"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52"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52"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52"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52"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52"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52"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52"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52"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52"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52"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52" s="10"/>
      <c r="P52" s="8"/>
    </row>
    <row r="53" spans="1:16" x14ac:dyDescent="0.3">
      <c r="A53" s="4" t="s">
        <v>117</v>
      </c>
      <c r="B53" s="4" t="s">
        <v>118</v>
      </c>
      <c r="C53"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53"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53"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53"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53"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53"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53"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53"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53"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53"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53"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53"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53" s="10"/>
      <c r="P53" s="8"/>
    </row>
    <row r="54" spans="1:16" x14ac:dyDescent="0.3">
      <c r="A54" s="4" t="s">
        <v>119</v>
      </c>
      <c r="B54" s="4" t="s">
        <v>120</v>
      </c>
      <c r="C54"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54"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54"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54"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54"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54"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54"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54"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54"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54"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54"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54"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54" s="8"/>
      <c r="P54" s="9"/>
    </row>
    <row r="55" spans="1:16" x14ac:dyDescent="0.3">
      <c r="A55" s="4" t="s">
        <v>121</v>
      </c>
      <c r="B55" s="4" t="s">
        <v>122</v>
      </c>
      <c r="C55"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55"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55"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55"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55"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55"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55"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55"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55"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55"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55"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55"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c r="O55" s="8"/>
      <c r="P55" s="9"/>
    </row>
    <row r="56" spans="1:16" x14ac:dyDescent="0.3">
      <c r="A56" s="4" t="s">
        <v>123</v>
      </c>
      <c r="B56" s="4" t="s">
        <v>124</v>
      </c>
      <c r="C56"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56"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56"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56"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56"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56"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56"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56"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56"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56"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56"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56"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57" spans="1:16" x14ac:dyDescent="0.3">
      <c r="A57" s="4" t="s">
        <v>125</v>
      </c>
      <c r="B57" s="4" t="s">
        <v>126</v>
      </c>
      <c r="C57"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57"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57"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57"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57"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57"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57"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57"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57"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57"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57"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57"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58" spans="1:16" x14ac:dyDescent="0.3">
      <c r="A58" s="4" t="s">
        <v>127</v>
      </c>
      <c r="B58" s="4" t="s">
        <v>128</v>
      </c>
      <c r="C58"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58"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58"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58"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58"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58"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58"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58"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58"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58"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58"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58"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59" spans="1:16" x14ac:dyDescent="0.3">
      <c r="A59" s="4" t="s">
        <v>129</v>
      </c>
      <c r="B59" s="4" t="s">
        <v>130</v>
      </c>
      <c r="C59"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59"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59"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59"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59"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59"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59"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59"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59"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59"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59"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59"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60" spans="1:16" x14ac:dyDescent="0.3">
      <c r="A60" s="4" t="s">
        <v>131</v>
      </c>
      <c r="B60" s="4" t="s">
        <v>132</v>
      </c>
      <c r="C60"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60"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60"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60"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60"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60"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60"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60"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60"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60"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60"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60"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61" spans="1:16" x14ac:dyDescent="0.3">
      <c r="A61" s="4" t="s">
        <v>133</v>
      </c>
      <c r="B61" s="4" t="s">
        <v>134</v>
      </c>
      <c r="C61"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61"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61"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61"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61"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61"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61"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61"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61"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61"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61"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61"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62" spans="1:16" x14ac:dyDescent="0.3">
      <c r="A62" s="4" t="s">
        <v>135</v>
      </c>
      <c r="B62" s="4" t="s">
        <v>136</v>
      </c>
      <c r="C62"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62"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62"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62"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62"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62"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62"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62"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62"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62"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62"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62"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63" spans="1:16" x14ac:dyDescent="0.3">
      <c r="A63" s="4" t="s">
        <v>137</v>
      </c>
      <c r="B63" s="4" t="s">
        <v>138</v>
      </c>
      <c r="C63"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63"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63"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63"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63"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63"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63"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63"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63"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63"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63"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63"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64" spans="1:16" x14ac:dyDescent="0.3">
      <c r="A64" s="4" t="s">
        <v>139</v>
      </c>
      <c r="B64" s="4" t="s">
        <v>140</v>
      </c>
      <c r="C64"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64"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64"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64"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64"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64"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64"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64"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64"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64"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64"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64"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65" spans="1:14" x14ac:dyDescent="0.3">
      <c r="A65" s="4" t="s">
        <v>141</v>
      </c>
      <c r="B65" s="4" t="s">
        <v>142</v>
      </c>
      <c r="C65"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65"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65"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65"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65"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65"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65"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65"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65"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65"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65"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65"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66" spans="1:14" x14ac:dyDescent="0.3">
      <c r="A66" s="4" t="s">
        <v>143</v>
      </c>
      <c r="B66" s="4" t="s">
        <v>144</v>
      </c>
      <c r="C66"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66"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66"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66"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66"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66"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66"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66"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66"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66"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66"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66"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67" spans="1:14" x14ac:dyDescent="0.3">
      <c r="A67" s="4" t="s">
        <v>145</v>
      </c>
      <c r="B67" s="4" t="s">
        <v>146</v>
      </c>
      <c r="C67"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67"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67"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67"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67"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67"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67"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67"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67"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67"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67"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67"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68" spans="1:14" x14ac:dyDescent="0.3">
      <c r="A68" s="4" t="s">
        <v>147</v>
      </c>
      <c r="B68" s="4" t="s">
        <v>148</v>
      </c>
      <c r="C68"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68"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68"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68"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68"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68"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68"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68"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68"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68"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68"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68"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69" spans="1:14" x14ac:dyDescent="0.3">
      <c r="A69" s="4" t="s">
        <v>149</v>
      </c>
      <c r="B69" s="4" t="s">
        <v>150</v>
      </c>
      <c r="C69"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69"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69"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69"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69"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69"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69"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69"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69"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69"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69"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69"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70" spans="1:14" x14ac:dyDescent="0.3">
      <c r="A70" s="4" t="s">
        <v>151</v>
      </c>
      <c r="B70" s="4" t="s">
        <v>152</v>
      </c>
      <c r="C70"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70"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70"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70"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70"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70"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70"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70"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70"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70"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70"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70"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71" spans="1:14" x14ac:dyDescent="0.3">
      <c r="A71" s="4" t="s">
        <v>153</v>
      </c>
      <c r="B71" s="4" t="s">
        <v>154</v>
      </c>
      <c r="C71"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71"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71"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71"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71"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71"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71"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71"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71"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71"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71"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71"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72" spans="1:14" x14ac:dyDescent="0.3">
      <c r="A72" s="4" t="s">
        <v>155</v>
      </c>
      <c r="B72" s="4" t="s">
        <v>156</v>
      </c>
      <c r="C72"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72"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72"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72"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72"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72"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72"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72"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72"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72"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72"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72"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73" spans="1:14" x14ac:dyDescent="0.3">
      <c r="A73" s="4" t="s">
        <v>157</v>
      </c>
      <c r="B73" s="4" t="s">
        <v>158</v>
      </c>
      <c r="C73"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73"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73"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73"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73"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73"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73"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73"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73"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73"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73"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73"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74" spans="1:14" x14ac:dyDescent="0.3">
      <c r="A74" s="4" t="s">
        <v>159</v>
      </c>
      <c r="B74" s="4" t="s">
        <v>160</v>
      </c>
      <c r="C74"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74"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74"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74"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74"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74"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74"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74"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74"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74"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74"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74"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75" spans="1:14" x14ac:dyDescent="0.3">
      <c r="A75" s="4" t="s">
        <v>161</v>
      </c>
      <c r="B75" s="4" t="s">
        <v>162</v>
      </c>
      <c r="C75"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75"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75"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75"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75"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75"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75"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75"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75"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75"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75"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75"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76" spans="1:14" x14ac:dyDescent="0.3">
      <c r="A76" s="4" t="s">
        <v>163</v>
      </c>
      <c r="B76" s="4" t="s">
        <v>164</v>
      </c>
      <c r="C76"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76"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76"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76"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76"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76"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76"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76"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76"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76"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76"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76"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77" spans="1:14" x14ac:dyDescent="0.3">
      <c r="A77" s="4" t="s">
        <v>165</v>
      </c>
      <c r="B77" s="4" t="s">
        <v>166</v>
      </c>
      <c r="C77"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77"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77"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77"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77"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77"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77"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77"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77"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77"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77"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77"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78" spans="1:14" x14ac:dyDescent="0.3">
      <c r="A78" s="4" t="s">
        <v>167</v>
      </c>
      <c r="B78" s="4" t="s">
        <v>168</v>
      </c>
      <c r="C78"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78"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78"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78"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78"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78"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78"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78"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78"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78"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78"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78"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79" spans="1:14" x14ac:dyDescent="0.3">
      <c r="A79" s="4" t="s">
        <v>169</v>
      </c>
      <c r="B79" s="4" t="s">
        <v>170</v>
      </c>
      <c r="C79"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79"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79"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79"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79"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79"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79"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79"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79"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79"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79"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79"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80" spans="1:14" x14ac:dyDescent="0.3">
      <c r="A80" s="4" t="s">
        <v>171</v>
      </c>
      <c r="B80" s="4" t="s">
        <v>172</v>
      </c>
      <c r="C80"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80"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80"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80"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80"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80"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80"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80"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80"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80"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80"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80"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81" spans="1:14" x14ac:dyDescent="0.3">
      <c r="A81" s="4" t="s">
        <v>173</v>
      </c>
      <c r="B81" s="4" t="s">
        <v>174</v>
      </c>
      <c r="C81"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81"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81"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81"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81"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81"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81"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81"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81"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81"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81"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81"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82" spans="1:14" x14ac:dyDescent="0.3">
      <c r="A82" s="4" t="s">
        <v>175</v>
      </c>
      <c r="B82" s="4" t="s">
        <v>176</v>
      </c>
      <c r="C82"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82"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82"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82"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82"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82"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82"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82"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82"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82"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82"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82"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83" spans="1:14" x14ac:dyDescent="0.3">
      <c r="A83" s="4" t="s">
        <v>177</v>
      </c>
      <c r="B83" s="4" t="s">
        <v>178</v>
      </c>
      <c r="C83"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83"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83"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83"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83"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83"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83"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83"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83"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83"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83"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83"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84" spans="1:14" x14ac:dyDescent="0.3">
      <c r="A84" s="4" t="s">
        <v>179</v>
      </c>
      <c r="B84" s="4" t="s">
        <v>180</v>
      </c>
      <c r="C84"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84"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84"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84"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84"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84"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84"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84"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84"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84"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84"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84"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85" spans="1:14" x14ac:dyDescent="0.3">
      <c r="A85" s="4" t="s">
        <v>181</v>
      </c>
      <c r="B85" s="4" t="s">
        <v>182</v>
      </c>
      <c r="C85"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85"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85"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85"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85"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85"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85"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85"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85"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85"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85"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85"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86" spans="1:14" x14ac:dyDescent="0.3">
      <c r="A86" s="4" t="s">
        <v>183</v>
      </c>
      <c r="B86" s="4" t="s">
        <v>184</v>
      </c>
      <c r="C86"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86"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86"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86"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86"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86"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86"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86"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86"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86"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86"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86"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87" spans="1:14" x14ac:dyDescent="0.3">
      <c r="A87" s="4" t="s">
        <v>185</v>
      </c>
      <c r="B87" s="4" t="s">
        <v>186</v>
      </c>
      <c r="C87"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87"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87"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87"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87"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87"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87"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87"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87"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87"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87"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87"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88" spans="1:14" x14ac:dyDescent="0.3">
      <c r="A88" s="4" t="s">
        <v>187</v>
      </c>
      <c r="B88" s="4" t="s">
        <v>188</v>
      </c>
      <c r="C88"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88"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88"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88"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88"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88"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88"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88"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88"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88"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88"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88"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89" spans="1:14" x14ac:dyDescent="0.3">
      <c r="A89" s="4" t="s">
        <v>189</v>
      </c>
      <c r="B89" s="4" t="s">
        <v>190</v>
      </c>
      <c r="C89"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89"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89"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89"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89"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89"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89"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89"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89"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89"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89"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89"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90" spans="1:14" x14ac:dyDescent="0.3">
      <c r="A90" s="4" t="s">
        <v>191</v>
      </c>
      <c r="B90" s="4" t="s">
        <v>192</v>
      </c>
      <c r="C90"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90"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90"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90"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90"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90"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90"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90"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90"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90"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90"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90"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91" spans="1:14" x14ac:dyDescent="0.3">
      <c r="A91" s="4" t="s">
        <v>193</v>
      </c>
      <c r="B91" s="4" t="s">
        <v>194</v>
      </c>
      <c r="C91"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91"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91"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91"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91"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91"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91"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91"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91"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91"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91"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91"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92" spans="1:14" x14ac:dyDescent="0.3">
      <c r="A92" s="4" t="s">
        <v>195</v>
      </c>
      <c r="B92" s="4" t="s">
        <v>196</v>
      </c>
      <c r="C92"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92"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92"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92"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92"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92"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92"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92"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92"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92"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92"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92"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93" spans="1:14" x14ac:dyDescent="0.3">
      <c r="A93" s="4" t="s">
        <v>197</v>
      </c>
      <c r="B93" s="4" t="s">
        <v>198</v>
      </c>
      <c r="C93"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93"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93"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93"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93"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93"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93"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93"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93"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93"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93"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93"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94" spans="1:14" x14ac:dyDescent="0.3">
      <c r="A94" s="4" t="s">
        <v>199</v>
      </c>
      <c r="B94" s="4" t="s">
        <v>200</v>
      </c>
      <c r="C94"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94"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94"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94"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94"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94"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94"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94"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94"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94"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94"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94"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95" spans="1:14" x14ac:dyDescent="0.3">
      <c r="A95" s="4" t="s">
        <v>201</v>
      </c>
      <c r="B95" s="4" t="s">
        <v>202</v>
      </c>
      <c r="C95"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95"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95"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95"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95"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95"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95"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95"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95"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95"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95"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95"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96" spans="1:14" x14ac:dyDescent="0.3">
      <c r="A96" s="4" t="s">
        <v>203</v>
      </c>
      <c r="B96" s="4" t="s">
        <v>204</v>
      </c>
      <c r="C96"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96"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96"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96"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96"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96"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96"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96"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96"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96"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96"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96"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97" spans="1:14" x14ac:dyDescent="0.3">
      <c r="A97" s="4" t="s">
        <v>205</v>
      </c>
      <c r="B97" s="4" t="s">
        <v>206</v>
      </c>
      <c r="C97"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97"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97"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97"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97"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97"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97"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97"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97"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97"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97"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97"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98" spans="1:14" x14ac:dyDescent="0.3">
      <c r="A98" s="4" t="s">
        <v>207</v>
      </c>
      <c r="B98" s="4" t="s">
        <v>208</v>
      </c>
      <c r="C98"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98"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98"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98"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98"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98"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98"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98"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98"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98"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98"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98"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99" spans="1:14" x14ac:dyDescent="0.3">
      <c r="A99" s="4" t="s">
        <v>209</v>
      </c>
      <c r="B99" s="4" t="s">
        <v>210</v>
      </c>
      <c r="C99"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99"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99"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99"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99"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99"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99"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99"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99"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99"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99"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99"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00" spans="1:14" x14ac:dyDescent="0.3">
      <c r="A100" s="4" t="s">
        <v>211</v>
      </c>
      <c r="B100" s="4" t="s">
        <v>212</v>
      </c>
      <c r="C100"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00"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00"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00"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00"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00"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00"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00"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00"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00"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00"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00"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01" spans="1:14" x14ac:dyDescent="0.3">
      <c r="A101" s="4" t="s">
        <v>213</v>
      </c>
      <c r="B101" s="4" t="s">
        <v>214</v>
      </c>
      <c r="C101"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01"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01"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01"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01"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01"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01"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01"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01"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01"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01"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01"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row r="102" spans="1:14" x14ac:dyDescent="0.3">
      <c r="A102" s="4" t="s">
        <v>215</v>
      </c>
      <c r="B102" s="4" t="s">
        <v>216</v>
      </c>
      <c r="C102" s="4" t="e">
        <f>COUNTIF(#REF!,TextClassificationList[[#This Row],[text_classification_english]])+ COUNTIF(#REF!,TextClassificationList[[#This Row],[text_classification_english]])+COUNTIF(Sudan_News12[text_classification_english],TextClassificationList[[#This Row],[text_classification_english]])+COUNTIF(#REF!,TextClassificationList[[#This Row],[text_classification_english]])+COUNTIF(#REF!,TextClassificationList[[#This Row],[text_classification_english]])+COUNTIF(#REF!,TextClassificationList[[#This Row],[text_classification_english]])</f>
        <v>#REF!</v>
      </c>
      <c r="D102" s="4" t="e">
        <f>COUNTIF(#REF!,TextClassificationList[[#This Row],[text_classification_arabic]])+ COUNTIF(#REF!,TextClassificationList[[#This Row],[text_classification_arabic]])+COUNTIF(Sudan_News12[text_classification_arabic],TextClassificationList[[#This Row],[text_classification_arabic]])+COUNTIF(#REF!,TextClassificationList[[#This Row],[text_classification_arabic]])+COUNTIF(#REF!,TextClassificationList[[#This Row],[text_classification_arabic]])+COUNTIF(#REF!,TextClassificationList[[#This Row],[text_classification_arabic]])</f>
        <v>#REF!</v>
      </c>
      <c r="E102" s="4" t="e">
        <f>COUNTIFS(#REF!,"Relevant",#REF!,TextClassificationList[[#This Row],[text_classification_english]]) + COUNTIFS(#REF!,"Relevant",#REF!,TextClassificationList[[#This Row],[text_classification_english]]) + COUNTIFS(Sudan_News12[relevancy_classification_english],"Relevant",Sudan_News12[text_classification_english],TextClassificationList[[#This Row],[text_classification_english]]) + COUNTIFS(#REF!,"Relevant",#REF!,TextClassificationList[[#This Row],[text_classification_english]]) + COUNTIFS(#REF!,"Relevant",#REF!,TextClassificationList[[#This Row],[text_classification_english]]) +COUNTIFS(#REF!,"Relevant",#REF!,TextClassificationList[[#This Row],[text_classification_english]])</f>
        <v>#REF!</v>
      </c>
      <c r="F102" s="4" t="e">
        <f>COUNTIFS(#REF!,"مناسب",#REF!,TextClassificationList[[#This Row],[text_classification_arabic]]) + COUNTIFS(#REF!,"مناسب",#REF!,TextClassificationList[[#This Row],[text_classification_arabic]]) + COUNTIFS(Sudan_News12[relevancy_classification_arabic],"مناسب",Sudan_News12[text_classification_arabic],TextClassificationList[[#This Row],[text_classification_arabic]]) + COUNTIFS(#REF!,"مناسب",#REF!,TextClassificationList[[#This Row],[text_classification_arabic]]) + COUNTIFS(#REF!,"مناسب",#REF!,TextClassificationList[[#This Row],[text_classification_arabic]]) +COUNTIFS(#REF!,"مناسب",#REF!,TextClassificationList[[#This Row],[text_classification_arabic]])</f>
        <v>#REF!</v>
      </c>
      <c r="G102" s="4" t="e">
        <f>COUNTIFS(#REF!,"Irrelevant",#REF!,TextClassificationList[[#This Row],[text_classification_english]]) + COUNTIFS(#REF!,"Irrelevant",#REF!,TextClassificationList[[#This Row],[text_classification_english]]) + COUNTIFS(Sudan_News12[relevancy_classification_english],"Irrelevant",Sudan_News12[text_classification_english],TextClassificationList[[#This Row],[text_classification_english]]) + COUNTIFS(#REF!,"Irrelevant",#REF!,TextClassificationList[[#This Row],[text_classification_english]]) + COUNTIFS(#REF!,"Irrelevant",#REF!,TextClassificationList[[#This Row],[text_classification_english]]) +COUNTIFS(#REF!,"Irrelevant",#REF!,TextClassificationList[[#This Row],[text_classification_english]])</f>
        <v>#REF!</v>
      </c>
      <c r="H102" s="4" t="e">
        <f>COUNTIFS(#REF!,"عَرَضِيّ",#REF!,TextClassificationList[[#This Row],[text_classification_arabic]]) + COUNTIFS(#REF!,"عَرَضِيّ",#REF!,TextClassificationList[[#This Row],[text_classification_arabic]]) + COUNTIFS(Sudan_News12[relevancy_classification_arabic],"عَرَضِيّ",Sudan_News12[text_classification_arabic],TextClassificationList[[#This Row],[text_classification_arabic]]) + COUNTIFS(#REF!,"عَرَضِيّ",#REF!,TextClassificationList[[#This Row],[text_classification_arabic]]) + COUNTIFS(#REF!,"عَرَضِيّ",#REF!,TextClassificationList[[#This Row],[text_classification_arabic]]) +COUNTIFS(#REF!,"عَرَضِيّ",#REF!,TextClassificationList[[#This Row],[text_classification_arabic]])</f>
        <v>#REF!</v>
      </c>
      <c r="I102" s="4" t="e">
        <f>COUNTIFS(#REF!,"Negative",#REF!,TextClassificationList[[#This Row],[text_classification_english]]) + COUNTIFS(#REF!,"Negative",#REF!,TextClassificationList[[#This Row],[text_classification_english]]) + COUNTIFS(Sudan_News12[sentiment_analysis_english],"Negative",Sudan_News12[text_classification_english],TextClassificationList[[#This Row],[text_classification_english]]) + COUNTIFS(#REF!,"Negative",#REF!,TextClassificationList[[#This Row],[text_classification_english]]) + COUNTIFS(#REF!,"Negative",#REF!,TextClassificationList[[#This Row],[text_classification_english]]) +COUNTIFS(#REF!,"Negative",#REF!,TextClassificationList[[#This Row],[text_classification_english]])</f>
        <v>#REF!</v>
      </c>
      <c r="J102" s="4" t="e">
        <f>COUNTIFS(#REF!,"سلبي",#REF!,TextClassificationList[[#This Row],[text_classification_english]]) + COUNTIFS(#REF!,"سلبي",#REF!,TextClassificationList[[#This Row],[text_classification_english]]) + COUNTIFS(Sudan_News12[sentiment_analysis_english],"سلبي",Sudan_News12[text_classification_english],TextClassificationList[[#This Row],[text_classification_english]]) + COUNTIFS(#REF!,"سلبي",#REF!,TextClassificationList[[#This Row],[text_classification_english]]) + COUNTIFS(#REF!,"سلبي",#REF!,TextClassificationList[[#This Row],[text_classification_english]]) +COUNTIFS(#REF!,"سلبي",#REF!,TextClassificationList[[#This Row],[text_classification_english]])</f>
        <v>#REF!</v>
      </c>
      <c r="K102" s="4" t="e">
        <f>COUNTIFS(#REF!,"Neutal",#REF!,TextClassificationList[[#This Row],[text_classification_english]]) + COUNTIFS(#REF!,"Neutal",#REF!,TextClassificationList[[#This Row],[text_classification_english]]) + COUNTIFS(Sudan_News12[sentiment_analysis_english],"Neutal",Sudan_News12[text_classification_english],TextClassificationList[[#This Row],[text_classification_english]]) + COUNTIFS(#REF!,"Neutal",#REF!,TextClassificationList[[#This Row],[text_classification_english]]) + COUNTIFS(#REF!,"Neutal",#REF!,TextClassificationList[[#This Row],[text_classification_english]]) +COUNTIFS(#REF!,"Neutal",#REF!,TextClassificationList[[#This Row],[text_classification_english]])</f>
        <v>#REF!</v>
      </c>
      <c r="L102" s="4" t="e">
        <f>COUNTIFS(#REF!,"حيادي",#REF!,TextClassificationList[[#This Row],[text_classification_english]]) + COUNTIFS(#REF!,"حيادي",#REF!,TextClassificationList[[#This Row],[text_classification_english]]) + COUNTIFS(Sudan_News12[sentiment_analysis_english],"حيادي",Sudan_News12[text_classification_english],TextClassificationList[[#This Row],[text_classification_english]]) + COUNTIFS(#REF!,"حيادي",#REF!,TextClassificationList[[#This Row],[text_classification_english]]) + COUNTIFS(#REF!,"حيادي",#REF!,TextClassificationList[[#This Row],[text_classification_english]]) +COUNTIFS(#REF!,"حيادي",#REF!,TextClassificationList[[#This Row],[text_classification_english]])</f>
        <v>#REF!</v>
      </c>
      <c r="M102" s="4" t="e">
        <f>COUNTIFS(#REF!,"Positive",#REF!,TextClassificationList[[#This Row],[text_classification_english]]) + COUNTIFS(#REF!,"Positive",#REF!,TextClassificationList[[#This Row],[text_classification_english]]) + COUNTIFS(Sudan_News12[sentiment_analysis_english],"Positive",Sudan_News12[text_classification_english],TextClassificationList[[#This Row],[text_classification_english]]) + COUNTIFS(#REF!,"Positive",#REF!,TextClassificationList[[#This Row],[text_classification_english]]) + COUNTIFS(#REF!,"Positive",#REF!,TextClassificationList[[#This Row],[text_classification_english]]) +COUNTIFS(#REF!,"Positive",#REF!,TextClassificationList[[#This Row],[text_classification_english]])</f>
        <v>#REF!</v>
      </c>
      <c r="N102" s="4" t="e">
        <f>COUNTIFS(#REF!,"إيجابي",#REF!,TextClassificationList[[#This Row],[text_classification_english]]) + COUNTIFS(#REF!,"إيجابي",#REF!,TextClassificationList[[#This Row],[text_classification_english]]) + COUNTIFS(Sudan_News12[sentiment_analysis_english],"إيجابي",Sudan_News12[text_classification_english],TextClassificationList[[#This Row],[text_classification_english]]) + COUNTIFS(#REF!,"إيجابي",#REF!,TextClassificationList[[#This Row],[text_classification_english]]) + COUNTIFS(#REF!,"إيجابي",#REF!,TextClassificationList[[#This Row],[text_classification_english]]) +COUNTIFS(#REF!,"إيجابي",#REF!,TextClassificationList[[#This Row],[text_classification_english]])</f>
        <v>#REF!</v>
      </c>
    </row>
  </sheetData>
  <mergeCells count="5">
    <mergeCell ref="O50:O51"/>
    <mergeCell ref="P50:P51"/>
    <mergeCell ref="E1:H1"/>
    <mergeCell ref="I1:N1"/>
    <mergeCell ref="C1:D1"/>
  </mergeCells>
  <pageMargins left="0.7" right="0.7" top="0.75" bottom="0.75" header="0.3" footer="0.3"/>
  <pageSetup paperSize="9" orientation="portrait" horizontalDpi="0" verticalDpi="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1F73E1ABE2DDD1489D924AA19CAB93CB" ma:contentTypeVersion="13" ma:contentTypeDescription="Create a new document." ma:contentTypeScope="" ma:versionID="2a9c2aefca4d4a4db16cb68c91e92e52">
  <xsd:schema xmlns:xsd="http://www.w3.org/2001/XMLSchema" xmlns:xs="http://www.w3.org/2001/XMLSchema" xmlns:p="http://schemas.microsoft.com/office/2006/metadata/properties" xmlns:ns2="5bb19191-8e9b-403f-8e9b-fcf41b83a43c" xmlns:ns3="3fdf1915-1ce1-4a50-96ca-eae008399444" targetNamespace="http://schemas.microsoft.com/office/2006/metadata/properties" ma:root="true" ma:fieldsID="4b391074f03887225bcd633763fee3be" ns2:_="" ns3:_="">
    <xsd:import namespace="5bb19191-8e9b-403f-8e9b-fcf41b83a43c"/>
    <xsd:import namespace="3fdf1915-1ce1-4a50-96ca-eae00839944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GenerationTime" minOccurs="0"/>
                <xsd:element ref="ns2:MediaServiceEventHashCode" minOccurs="0"/>
                <xsd:element ref="ns2:MediaServiceLocatio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bb19191-8e9b-403f-8e9b-fcf41b83a4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dexed="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8ebb0a5-c57d-4c3a-bec7-8a38252dd05c" ma:termSetId="09814cd3-568e-fe90-9814-8d621ff8fb84" ma:anchorId="fba54fb3-c3e1-fe81-a776-ca4b69148c4d" ma:open="true" ma:isKeyword="false">
      <xsd:complexType>
        <xsd:sequence>
          <xsd:element ref="pc:Terms" minOccurs="0" maxOccurs="1"/>
        </xsd:sequence>
      </xsd:complex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Location" ma:index="17" nillable="true" ma:displayName="Location" ma:description="" ma:indexed="true" ma:internalName="MediaServiceLocation"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fdf1915-1ce1-4a50-96ca-eae00839944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44e1109-9b7b-4da6-b1f6-5a322480e77e}" ma:internalName="TaxCatchAll" ma:showField="CatchAllData" ma:web="3fdf1915-1ce1-4a50-96ca-eae008399444">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Props1.xml><?xml version="1.0" encoding="utf-8"?>
<ds:datastoreItem xmlns:ds="http://schemas.openxmlformats.org/officeDocument/2006/customXml" ds:itemID="{D60554A5-411F-4E50-AF3C-295559E9A3EF}">
  <ds:schemaRefs>
    <ds:schemaRef ds:uri="http://schemas.microsoft.com/sharepoint/v3/contenttype/forms"/>
  </ds:schemaRefs>
</ds:datastoreItem>
</file>

<file path=customXml/itemProps2.xml><?xml version="1.0" encoding="utf-8"?>
<ds:datastoreItem xmlns:ds="http://schemas.openxmlformats.org/officeDocument/2006/customXml" ds:itemID="{442F02D1-251F-4A17-AFC3-A32E51EE9BA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bb19191-8e9b-403f-8e9b-fcf41b83a43c"/>
    <ds:schemaRef ds:uri="3fdf1915-1ce1-4a50-96ca-eae00839944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7C9DEBD-4E01-0D42-A771-19A1545F614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Sudan_News12</vt:lpstr>
      <vt:lpstr>TEXT CLASSIFICATION LIST</vt:lpstr>
      <vt:lpstr>text_classification_arabic</vt:lpstr>
      <vt:lpstr>text_classification_english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Microsoft Office User</cp:lastModifiedBy>
  <cp:revision/>
  <dcterms:created xsi:type="dcterms:W3CDTF">2023-03-11T16:44:17Z</dcterms:created>
  <dcterms:modified xsi:type="dcterms:W3CDTF">2023-04-14T19:18:03Z</dcterms:modified>
  <cp:category/>
  <cp:contentStatus/>
</cp:coreProperties>
</file>